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My Documents\PAN India Consumption\LKO1\"/>
    </mc:Choice>
  </mc:AlternateContent>
  <xr:revisionPtr revIDLastSave="0" documentId="13_ncr:1_{78AB1430-B6DF-4D17-9E73-E29AE2BF22C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ite Information" sheetId="1" r:id="rId1"/>
    <sheet name="Energy - Master" sheetId="2" r:id="rId2"/>
    <sheet name="LT Panel Feeder Readings" sheetId="3" r:id="rId3"/>
    <sheet name="Submeter Readings" sheetId="4" r:id="rId4"/>
    <sheet name="STP" sheetId="6" r:id="rId5"/>
    <sheet name="Raw Water" sheetId="5" r:id="rId6"/>
    <sheet name="Fuel Status" sheetId="7" r:id="rId7"/>
    <sheet name="Scrap Consumption" sheetId="11" r:id="rId8"/>
    <sheet name="RME Dashboard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2" l="1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3" i="2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J91" i="11"/>
  <c r="AK91" i="11"/>
  <c r="AL91" i="11"/>
  <c r="AM91" i="11"/>
  <c r="AN91" i="11"/>
  <c r="AO91" i="11"/>
  <c r="AP91" i="11"/>
  <c r="AQ91" i="11"/>
  <c r="AR91" i="11"/>
  <c r="AS91" i="11"/>
  <c r="AT91" i="11"/>
  <c r="AU91" i="11"/>
  <c r="AV91" i="11"/>
  <c r="AW91" i="11"/>
  <c r="AX91" i="11"/>
  <c r="AY91" i="11"/>
  <c r="AZ91" i="11"/>
  <c r="BA91" i="11"/>
  <c r="BB91" i="11"/>
  <c r="BC91" i="11"/>
  <c r="BD91" i="11"/>
  <c r="BE91" i="11"/>
  <c r="BF91" i="11"/>
  <c r="BG91" i="11"/>
  <c r="BH91" i="11"/>
  <c r="BI91" i="11"/>
  <c r="BJ91" i="11"/>
  <c r="BK91" i="11"/>
  <c r="BL91" i="11"/>
  <c r="BM91" i="11"/>
  <c r="BN91" i="11"/>
  <c r="BO91" i="11"/>
  <c r="BP91" i="11"/>
  <c r="BQ91" i="11"/>
  <c r="BR91" i="11"/>
  <c r="BS91" i="11"/>
  <c r="BT91" i="11"/>
  <c r="BU91" i="11"/>
  <c r="BV91" i="11"/>
  <c r="BW91" i="11"/>
  <c r="BX91" i="11"/>
  <c r="BY91" i="11"/>
  <c r="BZ91" i="11"/>
  <c r="CA91" i="11"/>
  <c r="CB91" i="11"/>
  <c r="CC91" i="11"/>
  <c r="CD91" i="11"/>
  <c r="CE91" i="11"/>
  <c r="CF91" i="11"/>
  <c r="CG91" i="11"/>
  <c r="CH91" i="11"/>
  <c r="CI91" i="11"/>
  <c r="CJ91" i="11"/>
  <c r="CK91" i="11"/>
  <c r="CL91" i="11"/>
  <c r="CM91" i="11"/>
  <c r="CN91" i="11"/>
  <c r="CO91" i="11"/>
  <c r="CP91" i="11"/>
  <c r="CQ91" i="11"/>
  <c r="CR91" i="11"/>
  <c r="CS91" i="11"/>
  <c r="CT91" i="11"/>
  <c r="CU91" i="11"/>
  <c r="CV91" i="11"/>
  <c r="CW91" i="11"/>
  <c r="CX91" i="11"/>
  <c r="CY91" i="11"/>
  <c r="CZ91" i="11"/>
  <c r="DA91" i="11"/>
  <c r="DB91" i="11"/>
  <c r="DC91" i="11"/>
  <c r="DD91" i="11"/>
  <c r="DE91" i="11"/>
  <c r="DF91" i="11"/>
  <c r="DG91" i="11"/>
  <c r="DH91" i="11"/>
  <c r="DI91" i="11"/>
  <c r="DJ91" i="11"/>
  <c r="DK91" i="11"/>
  <c r="DL91" i="11"/>
  <c r="DM91" i="11"/>
  <c r="DN91" i="11"/>
  <c r="DO91" i="11"/>
  <c r="DP91" i="11"/>
  <c r="DQ91" i="11"/>
  <c r="DR91" i="11"/>
  <c r="DS91" i="11"/>
  <c r="DT91" i="11"/>
  <c r="DU91" i="11"/>
  <c r="DV91" i="11"/>
  <c r="DW91" i="11"/>
  <c r="DX91" i="11"/>
  <c r="DY91" i="11"/>
  <c r="DZ91" i="11"/>
  <c r="EA91" i="11"/>
  <c r="EB91" i="11"/>
  <c r="EC91" i="11"/>
  <c r="ED91" i="11"/>
  <c r="EE91" i="11"/>
  <c r="EF91" i="11"/>
  <c r="EG91" i="11"/>
  <c r="EH91" i="11"/>
  <c r="EI91" i="11"/>
  <c r="EJ91" i="11"/>
  <c r="EK91" i="11"/>
  <c r="EL91" i="11"/>
  <c r="EM91" i="11"/>
  <c r="EN91" i="11"/>
  <c r="EO91" i="11"/>
  <c r="EP91" i="11"/>
  <c r="EQ91" i="11"/>
  <c r="ER91" i="11"/>
  <c r="ES91" i="11"/>
  <c r="ET91" i="11"/>
  <c r="EU91" i="11"/>
  <c r="EV91" i="11"/>
  <c r="EW91" i="11"/>
  <c r="EX91" i="11"/>
  <c r="EY91" i="11"/>
  <c r="EZ91" i="11"/>
  <c r="FA91" i="11"/>
  <c r="FB91" i="11"/>
  <c r="FC91" i="11"/>
  <c r="FD91" i="11"/>
  <c r="FE91" i="11"/>
  <c r="FF91" i="11"/>
  <c r="FG91" i="11"/>
  <c r="FH91" i="11"/>
  <c r="FI91" i="11"/>
  <c r="FJ91" i="11"/>
  <c r="FK91" i="11"/>
  <c r="FL91" i="11"/>
  <c r="FM91" i="11"/>
  <c r="FN91" i="11"/>
  <c r="FO91" i="11"/>
  <c r="FP91" i="11"/>
  <c r="FQ91" i="11"/>
  <c r="FR91" i="11"/>
  <c r="FS91" i="11"/>
  <c r="FT91" i="11"/>
  <c r="FU91" i="11"/>
  <c r="FV91" i="11"/>
  <c r="FW91" i="11"/>
  <c r="FX91" i="11"/>
  <c r="FY91" i="11"/>
  <c r="FZ91" i="11"/>
  <c r="GA91" i="11"/>
  <c r="GB91" i="11"/>
  <c r="GC91" i="11"/>
  <c r="GD91" i="11"/>
  <c r="GE91" i="11"/>
  <c r="GF91" i="11"/>
  <c r="GG91" i="11"/>
  <c r="GH91" i="11"/>
  <c r="GI91" i="11"/>
  <c r="GJ91" i="11"/>
  <c r="GK91" i="11"/>
  <c r="GL91" i="11"/>
  <c r="GM91" i="11"/>
  <c r="GN91" i="11"/>
  <c r="GO91" i="11"/>
  <c r="GP91" i="11"/>
  <c r="GQ91" i="11"/>
  <c r="GR91" i="11"/>
  <c r="GS91" i="11"/>
  <c r="GT91" i="11"/>
  <c r="GU91" i="11"/>
  <c r="GV91" i="11"/>
  <c r="GW91" i="11"/>
  <c r="GX91" i="11"/>
  <c r="GY91" i="11"/>
  <c r="GZ91" i="11"/>
  <c r="HA91" i="11"/>
  <c r="HB91" i="11"/>
  <c r="HC91" i="11"/>
  <c r="HD91" i="11"/>
  <c r="HE91" i="11"/>
  <c r="HF91" i="11"/>
  <c r="HG91" i="11"/>
  <c r="HH91" i="11"/>
  <c r="HI91" i="11"/>
  <c r="HJ91" i="11"/>
  <c r="HK91" i="11"/>
  <c r="HL91" i="11"/>
  <c r="HM91" i="11"/>
  <c r="HN91" i="11"/>
  <c r="HO91" i="11"/>
  <c r="HP91" i="11"/>
  <c r="HQ91" i="11"/>
  <c r="HR91" i="11"/>
  <c r="HS91" i="11"/>
  <c r="HT91" i="11"/>
  <c r="HU91" i="11"/>
  <c r="HV91" i="11"/>
  <c r="HW91" i="11"/>
  <c r="HX91" i="11"/>
  <c r="HY91" i="11"/>
  <c r="HZ91" i="11"/>
  <c r="IA91" i="11"/>
  <c r="IB91" i="11"/>
  <c r="IC91" i="11"/>
  <c r="ID91" i="11"/>
  <c r="IE91" i="11"/>
  <c r="IF91" i="11"/>
  <c r="IG91" i="11"/>
  <c r="IH91" i="11"/>
  <c r="II91" i="11"/>
  <c r="IJ91" i="11"/>
  <c r="IK91" i="11"/>
  <c r="IL91" i="11"/>
  <c r="IM91" i="11"/>
  <c r="IN91" i="11"/>
  <c r="IO91" i="11"/>
  <c r="IP91" i="11"/>
  <c r="IQ91" i="11"/>
  <c r="IR91" i="11"/>
  <c r="IS91" i="11"/>
  <c r="IT91" i="11"/>
  <c r="IU91" i="11"/>
  <c r="IV91" i="11"/>
  <c r="IW91" i="11"/>
  <c r="IX91" i="11"/>
  <c r="IY91" i="11"/>
  <c r="IZ91" i="11"/>
  <c r="JA91" i="11"/>
  <c r="JB91" i="11"/>
  <c r="JC91" i="11"/>
  <c r="JD91" i="11"/>
  <c r="JE91" i="11"/>
  <c r="JF91" i="11"/>
  <c r="JG91" i="11"/>
  <c r="JH91" i="11"/>
  <c r="JI91" i="11"/>
  <c r="JJ91" i="11"/>
  <c r="JK91" i="11"/>
  <c r="JL91" i="11"/>
  <c r="JM91" i="11"/>
  <c r="JN91" i="11"/>
  <c r="JO91" i="11"/>
  <c r="JP91" i="11"/>
  <c r="JQ91" i="11"/>
  <c r="JR91" i="11"/>
  <c r="JS91" i="11"/>
  <c r="JT91" i="11"/>
  <c r="JU91" i="11"/>
  <c r="JV91" i="11"/>
  <c r="JW91" i="11"/>
  <c r="JX91" i="11"/>
  <c r="JY91" i="11"/>
  <c r="JZ91" i="11"/>
  <c r="KA91" i="11"/>
  <c r="KB91" i="11"/>
  <c r="KC91" i="11"/>
  <c r="KD91" i="11"/>
  <c r="KE91" i="11"/>
  <c r="KF91" i="11"/>
  <c r="KG91" i="11"/>
  <c r="KH91" i="11"/>
  <c r="KI91" i="11"/>
  <c r="KJ91" i="11"/>
  <c r="KK91" i="11"/>
  <c r="KL91" i="11"/>
  <c r="KM91" i="11"/>
  <c r="KN91" i="11"/>
  <c r="KO91" i="11"/>
  <c r="KP91" i="11"/>
  <c r="KQ91" i="11"/>
  <c r="KR91" i="11"/>
  <c r="KS91" i="11"/>
  <c r="KT91" i="11"/>
  <c r="KU91" i="11"/>
  <c r="KV91" i="11"/>
  <c r="KW91" i="11"/>
  <c r="KX91" i="11"/>
  <c r="KY91" i="11"/>
  <c r="KZ91" i="11"/>
  <c r="LA91" i="11"/>
  <c r="LB91" i="11"/>
  <c r="LC91" i="11"/>
  <c r="LD91" i="11"/>
  <c r="LE91" i="11"/>
  <c r="LF91" i="11"/>
  <c r="LG91" i="11"/>
  <c r="LH91" i="11"/>
  <c r="LI91" i="11"/>
  <c r="LJ91" i="11"/>
  <c r="LK91" i="11"/>
  <c r="LL91" i="11"/>
  <c r="LM91" i="11"/>
  <c r="LN91" i="11"/>
  <c r="LO91" i="11"/>
  <c r="LP91" i="11"/>
  <c r="LQ91" i="11"/>
  <c r="LR91" i="11"/>
  <c r="LS91" i="11"/>
  <c r="LT91" i="11"/>
  <c r="LU91" i="11"/>
  <c r="LV91" i="11"/>
  <c r="LW91" i="11"/>
  <c r="LX91" i="11"/>
  <c r="LY91" i="11"/>
  <c r="LZ91" i="11"/>
  <c r="MA91" i="11"/>
  <c r="MB91" i="11"/>
  <c r="MC91" i="11"/>
  <c r="MD91" i="11"/>
  <c r="ME91" i="11"/>
  <c r="MF91" i="11"/>
  <c r="MG91" i="11"/>
  <c r="MH91" i="11"/>
  <c r="MI91" i="11"/>
  <c r="MJ91" i="11"/>
  <c r="MK91" i="11"/>
  <c r="ML91" i="11"/>
  <c r="MM91" i="11"/>
  <c r="MN91" i="11"/>
  <c r="MO91" i="11"/>
  <c r="MP91" i="11"/>
  <c r="MQ91" i="11"/>
  <c r="MR91" i="11"/>
  <c r="MS91" i="11"/>
  <c r="MT91" i="11"/>
  <c r="D91" i="11"/>
  <c r="D28" i="6"/>
  <c r="T137" i="3"/>
  <c r="T138" i="3"/>
  <c r="W122" i="4"/>
  <c r="W123" i="4"/>
  <c r="W124" i="4"/>
  <c r="W125" i="4"/>
  <c r="W126" i="4"/>
  <c r="W127" i="4"/>
  <c r="U123" i="4"/>
  <c r="U124" i="4"/>
  <c r="U125" i="4"/>
  <c r="U126" i="4"/>
  <c r="U127" i="4"/>
  <c r="T122" i="4"/>
  <c r="T123" i="4"/>
  <c r="T124" i="4"/>
  <c r="T125" i="4"/>
  <c r="R123" i="4"/>
  <c r="R124" i="4"/>
  <c r="Q122" i="4"/>
  <c r="Q123" i="4"/>
  <c r="Q124" i="4"/>
  <c r="Q125" i="4"/>
  <c r="Q126" i="4"/>
  <c r="Q127" i="4"/>
  <c r="O123" i="4"/>
  <c r="O124" i="4"/>
  <c r="O125" i="4"/>
  <c r="O126" i="4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4" i="5"/>
  <c r="R136" i="5"/>
  <c r="R137" i="5"/>
  <c r="R138" i="5"/>
  <c r="R139" i="5"/>
  <c r="R140" i="5"/>
  <c r="R141" i="5"/>
  <c r="R142" i="5"/>
  <c r="T142" i="5" s="1"/>
  <c r="R143" i="5"/>
  <c r="T143" i="5" s="1"/>
  <c r="R144" i="5"/>
  <c r="T144" i="5" s="1"/>
  <c r="R145" i="5"/>
  <c r="T145" i="5" s="1"/>
  <c r="R146" i="5"/>
  <c r="T146" i="5" s="1"/>
  <c r="R147" i="5"/>
  <c r="T147" i="5" s="1"/>
  <c r="R148" i="5"/>
  <c r="T148" i="5" s="1"/>
  <c r="R149" i="5"/>
  <c r="T149" i="5" s="1"/>
  <c r="R150" i="5"/>
  <c r="T150" i="5" s="1"/>
  <c r="R151" i="5"/>
  <c r="R152" i="5"/>
  <c r="R153" i="5"/>
  <c r="R154" i="5"/>
  <c r="T154" i="5" s="1"/>
  <c r="R155" i="5"/>
  <c r="T155" i="5" s="1"/>
  <c r="R156" i="5"/>
  <c r="T156" i="5" s="1"/>
  <c r="R157" i="5"/>
  <c r="T157" i="5" s="1"/>
  <c r="R158" i="5"/>
  <c r="T158" i="5" s="1"/>
  <c r="R159" i="5"/>
  <c r="T159" i="5" s="1"/>
  <c r="R160" i="5"/>
  <c r="R161" i="5"/>
  <c r="T161" i="5" s="1"/>
  <c r="R162" i="5"/>
  <c r="T162" i="5" s="1"/>
  <c r="R163" i="5"/>
  <c r="T163" i="5" s="1"/>
  <c r="R164" i="5"/>
  <c r="T164" i="5" s="1"/>
  <c r="R165" i="5"/>
  <c r="R166" i="5"/>
  <c r="R167" i="5"/>
  <c r="R168" i="5"/>
  <c r="R169" i="5"/>
  <c r="R170" i="5"/>
  <c r="T170" i="5" s="1"/>
  <c r="R171" i="5"/>
  <c r="T171" i="5" s="1"/>
  <c r="R172" i="5"/>
  <c r="T172" i="5" s="1"/>
  <c r="R173" i="5"/>
  <c r="T173" i="5" s="1"/>
  <c r="R174" i="5"/>
  <c r="T174" i="5" s="1"/>
  <c r="R175" i="5"/>
  <c r="T175" i="5" s="1"/>
  <c r="R176" i="5"/>
  <c r="R177" i="5"/>
  <c r="R178" i="5"/>
  <c r="T178" i="5" s="1"/>
  <c r="R179" i="5"/>
  <c r="R180" i="5"/>
  <c r="R181" i="5"/>
  <c r="R182" i="5"/>
  <c r="R183" i="5"/>
  <c r="R184" i="5"/>
  <c r="T184" i="5" s="1"/>
  <c r="R185" i="5"/>
  <c r="T185" i="5" s="1"/>
  <c r="R186" i="5"/>
  <c r="T186" i="5" s="1"/>
  <c r="R187" i="5"/>
  <c r="T187" i="5" s="1"/>
  <c r="R188" i="5"/>
  <c r="T188" i="5" s="1"/>
  <c r="R189" i="5"/>
  <c r="T189" i="5" s="1"/>
  <c r="R190" i="5"/>
  <c r="T190" i="5" s="1"/>
  <c r="R191" i="5"/>
  <c r="T191" i="5" s="1"/>
  <c r="R192" i="5"/>
  <c r="T192" i="5" s="1"/>
  <c r="R193" i="5"/>
  <c r="R194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136" i="5"/>
  <c r="T137" i="5"/>
  <c r="T138" i="5"/>
  <c r="T139" i="5"/>
  <c r="T140" i="5"/>
  <c r="T141" i="5"/>
  <c r="T151" i="5"/>
  <c r="T152" i="5"/>
  <c r="T153" i="5"/>
  <c r="T165" i="5"/>
  <c r="T166" i="5"/>
  <c r="T167" i="5"/>
  <c r="T168" i="5"/>
  <c r="T169" i="5"/>
  <c r="T179" i="5"/>
  <c r="T180" i="5"/>
  <c r="T181" i="5"/>
  <c r="T182" i="5"/>
  <c r="T183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30" i="5"/>
  <c r="N121" i="5"/>
  <c r="M121" i="5"/>
  <c r="N116" i="5"/>
  <c r="M116" i="5"/>
  <c r="N106" i="5"/>
  <c r="N107" i="5"/>
  <c r="N108" i="5"/>
  <c r="N109" i="5"/>
  <c r="N110" i="5"/>
  <c r="N111" i="5"/>
  <c r="N112" i="5"/>
  <c r="N113" i="5"/>
  <c r="N114" i="5"/>
  <c r="N115" i="5"/>
  <c r="N118" i="5"/>
  <c r="N119" i="5"/>
  <c r="N120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05" i="5"/>
  <c r="AH184" i="7"/>
  <c r="AJ184" i="7" s="1"/>
  <c r="AE184" i="7"/>
  <c r="AG184" i="7" s="1"/>
  <c r="AC184" i="7"/>
  <c r="Z184" i="7"/>
  <c r="W184" i="7"/>
  <c r="T184" i="7"/>
  <c r="Q184" i="7"/>
  <c r="L184" i="7"/>
  <c r="O184" i="7" s="1"/>
  <c r="P184" i="7" s="1"/>
  <c r="G184" i="7"/>
  <c r="J184" i="7" s="1"/>
  <c r="B184" i="7"/>
  <c r="E184" i="7" s="1"/>
  <c r="AK183" i="7"/>
  <c r="AM183" i="7" s="1"/>
  <c r="AH183" i="7"/>
  <c r="AJ183" i="7" s="1"/>
  <c r="AE183" i="7"/>
  <c r="AG183" i="7" s="1"/>
  <c r="AC183" i="7"/>
  <c r="Z183" i="7"/>
  <c r="W183" i="7"/>
  <c r="T183" i="7"/>
  <c r="Q183" i="7"/>
  <c r="O183" i="7"/>
  <c r="L183" i="7"/>
  <c r="G183" i="7"/>
  <c r="B183" i="7"/>
  <c r="E183" i="7" s="1"/>
  <c r="AD183" i="7" s="1"/>
  <c r="AK182" i="7"/>
  <c r="AM182" i="7" s="1"/>
  <c r="AH182" i="7"/>
  <c r="AJ182" i="7" s="1"/>
  <c r="K182" i="7" s="1"/>
  <c r="AG182" i="7"/>
  <c r="F182" i="7" s="1"/>
  <c r="AE182" i="7"/>
  <c r="AC182" i="7"/>
  <c r="Z182" i="7"/>
  <c r="W182" i="7"/>
  <c r="T182" i="7"/>
  <c r="Q182" i="7"/>
  <c r="O182" i="7"/>
  <c r="L182" i="7"/>
  <c r="G182" i="7"/>
  <c r="J182" i="7" s="1"/>
  <c r="B182" i="7"/>
  <c r="E182" i="7" s="1"/>
  <c r="AK181" i="7"/>
  <c r="AM181" i="7" s="1"/>
  <c r="AH181" i="7"/>
  <c r="AJ181" i="7" s="1"/>
  <c r="AE181" i="7"/>
  <c r="AG181" i="7" s="1"/>
  <c r="AC181" i="7"/>
  <c r="Z181" i="7"/>
  <c r="W181" i="7"/>
  <c r="T181" i="7"/>
  <c r="Q181" i="7"/>
  <c r="L181" i="7"/>
  <c r="O181" i="7" s="1"/>
  <c r="G181" i="7"/>
  <c r="J181" i="7" s="1"/>
  <c r="B181" i="7"/>
  <c r="E181" i="7" s="1"/>
  <c r="AD181" i="7" s="1"/>
  <c r="AK180" i="7"/>
  <c r="AM180" i="7" s="1"/>
  <c r="P180" i="7" s="1"/>
  <c r="AH180" i="7"/>
  <c r="AJ180" i="7" s="1"/>
  <c r="AE180" i="7"/>
  <c r="AG180" i="7" s="1"/>
  <c r="AC180" i="7"/>
  <c r="Z180" i="7"/>
  <c r="W180" i="7"/>
  <c r="T180" i="7"/>
  <c r="Q180" i="7"/>
  <c r="L180" i="7"/>
  <c r="O180" i="7" s="1"/>
  <c r="G180" i="7"/>
  <c r="J180" i="7" s="1"/>
  <c r="E180" i="7"/>
  <c r="B180" i="7"/>
  <c r="AK179" i="7"/>
  <c r="AM179" i="7" s="1"/>
  <c r="P179" i="7" s="1"/>
  <c r="AH179" i="7"/>
  <c r="AJ179" i="7" s="1"/>
  <c r="K179" i="7" s="1"/>
  <c r="AE179" i="7"/>
  <c r="AG179" i="7" s="1"/>
  <c r="F179" i="7" s="1"/>
  <c r="AC179" i="7"/>
  <c r="Z179" i="7"/>
  <c r="W179" i="7"/>
  <c r="T179" i="7"/>
  <c r="Q179" i="7"/>
  <c r="L179" i="7"/>
  <c r="O179" i="7" s="1"/>
  <c r="G179" i="7"/>
  <c r="J179" i="7" s="1"/>
  <c r="B179" i="7"/>
  <c r="E179" i="7" s="1"/>
  <c r="AD179" i="7" s="1"/>
  <c r="AK178" i="7"/>
  <c r="AM178" i="7" s="1"/>
  <c r="P178" i="7" s="1"/>
  <c r="AH178" i="7"/>
  <c r="AJ178" i="7" s="1"/>
  <c r="AE178" i="7"/>
  <c r="AG178" i="7" s="1"/>
  <c r="F178" i="7" s="1"/>
  <c r="AC178" i="7"/>
  <c r="Z178" i="7"/>
  <c r="W178" i="7"/>
  <c r="T178" i="7"/>
  <c r="Q178" i="7"/>
  <c r="L178" i="7"/>
  <c r="O178" i="7" s="1"/>
  <c r="G178" i="7"/>
  <c r="J178" i="7" s="1"/>
  <c r="B178" i="7"/>
  <c r="E178" i="7" s="1"/>
  <c r="AK177" i="7"/>
  <c r="AM177" i="7" s="1"/>
  <c r="AH177" i="7"/>
  <c r="AJ177" i="7" s="1"/>
  <c r="AE177" i="7"/>
  <c r="AG177" i="7" s="1"/>
  <c r="AC177" i="7"/>
  <c r="Z177" i="7"/>
  <c r="W177" i="7"/>
  <c r="T177" i="7"/>
  <c r="Q177" i="7"/>
  <c r="L177" i="7"/>
  <c r="O177" i="7" s="1"/>
  <c r="AD177" i="7" s="1"/>
  <c r="G177" i="7"/>
  <c r="B177" i="7"/>
  <c r="AK176" i="7"/>
  <c r="AM176" i="7" s="1"/>
  <c r="P176" i="7" s="1"/>
  <c r="AH176" i="7"/>
  <c r="AJ176" i="7" s="1"/>
  <c r="AE176" i="7"/>
  <c r="AG176" i="7" s="1"/>
  <c r="AC176" i="7"/>
  <c r="Z176" i="7"/>
  <c r="W176" i="7"/>
  <c r="T176" i="7"/>
  <c r="Q176" i="7"/>
  <c r="L176" i="7"/>
  <c r="O176" i="7" s="1"/>
  <c r="G176" i="7"/>
  <c r="J176" i="7" s="1"/>
  <c r="B176" i="7"/>
  <c r="E176" i="7" s="1"/>
  <c r="AD176" i="7" s="1"/>
  <c r="AK175" i="7"/>
  <c r="AM175" i="7" s="1"/>
  <c r="AH175" i="7"/>
  <c r="AJ175" i="7" s="1"/>
  <c r="AE175" i="7"/>
  <c r="AG175" i="7" s="1"/>
  <c r="AC175" i="7"/>
  <c r="Z175" i="7"/>
  <c r="W175" i="7"/>
  <c r="T175" i="7"/>
  <c r="Q175" i="7"/>
  <c r="L175" i="7"/>
  <c r="O175" i="7" s="1"/>
  <c r="G175" i="7"/>
  <c r="B175" i="7"/>
  <c r="E175" i="7" s="1"/>
  <c r="AK174" i="7"/>
  <c r="AM174" i="7" s="1"/>
  <c r="AH174" i="7"/>
  <c r="AJ174" i="7" s="1"/>
  <c r="AE174" i="7"/>
  <c r="AG174" i="7" s="1"/>
  <c r="AC174" i="7"/>
  <c r="Z174" i="7"/>
  <c r="W174" i="7"/>
  <c r="T174" i="7"/>
  <c r="Q174" i="7"/>
  <c r="L174" i="7"/>
  <c r="O174" i="7" s="1"/>
  <c r="J174" i="7"/>
  <c r="G174" i="7"/>
  <c r="E174" i="7"/>
  <c r="B174" i="7"/>
  <c r="AK173" i="7"/>
  <c r="AM173" i="7" s="1"/>
  <c r="AH173" i="7"/>
  <c r="AJ173" i="7" s="1"/>
  <c r="AE173" i="7"/>
  <c r="AG173" i="7" s="1"/>
  <c r="AC173" i="7"/>
  <c r="Z173" i="7"/>
  <c r="W173" i="7"/>
  <c r="T173" i="7"/>
  <c r="Q173" i="7"/>
  <c r="L173" i="7"/>
  <c r="O173" i="7" s="1"/>
  <c r="P173" i="7" s="1"/>
  <c r="G173" i="7"/>
  <c r="J173" i="7" s="1"/>
  <c r="B173" i="7"/>
  <c r="E173" i="7" s="1"/>
  <c r="AM172" i="7"/>
  <c r="AK172" i="7"/>
  <c r="AH172" i="7"/>
  <c r="AJ172" i="7" s="1"/>
  <c r="AE172" i="7"/>
  <c r="AG172" i="7" s="1"/>
  <c r="Z172" i="7"/>
  <c r="W172" i="7"/>
  <c r="T172" i="7"/>
  <c r="Q172" i="7"/>
  <c r="L172" i="7"/>
  <c r="O172" i="7" s="1"/>
  <c r="G172" i="7"/>
  <c r="J172" i="7" s="1"/>
  <c r="B172" i="7"/>
  <c r="E172" i="7" s="1"/>
  <c r="AK171" i="7"/>
  <c r="AM171" i="7" s="1"/>
  <c r="AH171" i="7"/>
  <c r="AJ171" i="7" s="1"/>
  <c r="AE171" i="7"/>
  <c r="AG171" i="7" s="1"/>
  <c r="AC171" i="7"/>
  <c r="Z171" i="7"/>
  <c r="W171" i="7"/>
  <c r="T171" i="7"/>
  <c r="Q171" i="7"/>
  <c r="L171" i="7"/>
  <c r="O171" i="7" s="1"/>
  <c r="G171" i="7"/>
  <c r="J171" i="7" s="1"/>
  <c r="B171" i="7"/>
  <c r="AK170" i="7"/>
  <c r="AM170" i="7" s="1"/>
  <c r="AH170" i="7"/>
  <c r="AJ170" i="7" s="1"/>
  <c r="AE170" i="7"/>
  <c r="AG170" i="7" s="1"/>
  <c r="Z170" i="7"/>
  <c r="W170" i="7"/>
  <c r="T170" i="7"/>
  <c r="Q170" i="7"/>
  <c r="L170" i="7"/>
  <c r="O170" i="7" s="1"/>
  <c r="G170" i="7"/>
  <c r="J170" i="7" s="1"/>
  <c r="B170" i="7"/>
  <c r="E170" i="7" s="1"/>
  <c r="AK169" i="7"/>
  <c r="AM169" i="7" s="1"/>
  <c r="AH169" i="7"/>
  <c r="AJ169" i="7" s="1"/>
  <c r="AE169" i="7"/>
  <c r="AG169" i="7" s="1"/>
  <c r="AC169" i="7"/>
  <c r="Z169" i="7"/>
  <c r="W169" i="7"/>
  <c r="T169" i="7"/>
  <c r="Q169" i="7"/>
  <c r="L169" i="7"/>
  <c r="O169" i="7" s="1"/>
  <c r="G169" i="7"/>
  <c r="J169" i="7" s="1"/>
  <c r="B169" i="7"/>
  <c r="E169" i="7" s="1"/>
  <c r="F169" i="7" s="1"/>
  <c r="AK168" i="7"/>
  <c r="AM168" i="7" s="1"/>
  <c r="P168" i="7" s="1"/>
  <c r="AH168" i="7"/>
  <c r="AJ168" i="7" s="1"/>
  <c r="AE168" i="7"/>
  <c r="AG168" i="7" s="1"/>
  <c r="AC168" i="7"/>
  <c r="Z168" i="7"/>
  <c r="W168" i="7"/>
  <c r="T168" i="7"/>
  <c r="Q168" i="7"/>
  <c r="O168" i="7"/>
  <c r="L168" i="7"/>
  <c r="G168" i="7"/>
  <c r="J168" i="7" s="1"/>
  <c r="B168" i="7"/>
  <c r="E168" i="7" s="1"/>
  <c r="AD168" i="7" s="1"/>
  <c r="AK167" i="7"/>
  <c r="AM167" i="7" s="1"/>
  <c r="AH167" i="7"/>
  <c r="AJ167" i="7" s="1"/>
  <c r="AE167" i="7"/>
  <c r="AG167" i="7" s="1"/>
  <c r="F167" i="7" s="1"/>
  <c r="AC167" i="7"/>
  <c r="Z167" i="7"/>
  <c r="W167" i="7"/>
  <c r="T167" i="7"/>
  <c r="Q167" i="7"/>
  <c r="L167" i="7"/>
  <c r="O167" i="7" s="1"/>
  <c r="G167" i="7"/>
  <c r="J167" i="7" s="1"/>
  <c r="B167" i="7"/>
  <c r="E167" i="7" s="1"/>
  <c r="AK166" i="7"/>
  <c r="AM166" i="7" s="1"/>
  <c r="AH166" i="7"/>
  <c r="AJ166" i="7" s="1"/>
  <c r="AE166" i="7"/>
  <c r="AG166" i="7" s="1"/>
  <c r="AC166" i="7"/>
  <c r="Z166" i="7"/>
  <c r="W166" i="7"/>
  <c r="T166" i="7"/>
  <c r="Q166" i="7"/>
  <c r="L166" i="7"/>
  <c r="O166" i="7" s="1"/>
  <c r="G166" i="7"/>
  <c r="J166" i="7" s="1"/>
  <c r="B166" i="7"/>
  <c r="E166" i="7" s="1"/>
  <c r="AK165" i="7"/>
  <c r="AM165" i="7" s="1"/>
  <c r="AH165" i="7"/>
  <c r="AJ165" i="7" s="1"/>
  <c r="AE165" i="7"/>
  <c r="AG165" i="7" s="1"/>
  <c r="AC165" i="7"/>
  <c r="Z165" i="7"/>
  <c r="W165" i="7"/>
  <c r="T165" i="7"/>
  <c r="Q165" i="7"/>
  <c r="L165" i="7"/>
  <c r="O165" i="7" s="1"/>
  <c r="G165" i="7"/>
  <c r="J165" i="7" s="1"/>
  <c r="B165" i="7"/>
  <c r="E165" i="7" s="1"/>
  <c r="AK164" i="7"/>
  <c r="AM164" i="7" s="1"/>
  <c r="AH164" i="7"/>
  <c r="AJ164" i="7" s="1"/>
  <c r="AE164" i="7"/>
  <c r="AG164" i="7" s="1"/>
  <c r="F164" i="7" s="1"/>
  <c r="AC164" i="7"/>
  <c r="Z164" i="7"/>
  <c r="W164" i="7"/>
  <c r="T164" i="7"/>
  <c r="Q164" i="7"/>
  <c r="L164" i="7"/>
  <c r="O164" i="7" s="1"/>
  <c r="G164" i="7"/>
  <c r="J164" i="7" s="1"/>
  <c r="AD164" i="7" s="1"/>
  <c r="B164" i="7"/>
  <c r="AK163" i="7"/>
  <c r="AM163" i="7" s="1"/>
  <c r="AH163" i="7"/>
  <c r="AJ163" i="7" s="1"/>
  <c r="AE163" i="7"/>
  <c r="AG163" i="7" s="1"/>
  <c r="F163" i="7" s="1"/>
  <c r="AC163" i="7"/>
  <c r="Z163" i="7"/>
  <c r="W163" i="7"/>
  <c r="T163" i="7"/>
  <c r="Q163" i="7"/>
  <c r="L163" i="7"/>
  <c r="O163" i="7" s="1"/>
  <c r="G163" i="7"/>
  <c r="J163" i="7" s="1"/>
  <c r="AD163" i="7" s="1"/>
  <c r="B163" i="7"/>
  <c r="AK162" i="7"/>
  <c r="AM162" i="7" s="1"/>
  <c r="AH162" i="7"/>
  <c r="AJ162" i="7" s="1"/>
  <c r="AE162" i="7"/>
  <c r="AG162" i="7" s="1"/>
  <c r="F162" i="7" s="1"/>
  <c r="AC162" i="7"/>
  <c r="Z162" i="7"/>
  <c r="W162" i="7"/>
  <c r="T162" i="7"/>
  <c r="Q162" i="7"/>
  <c r="L162" i="7"/>
  <c r="O162" i="7" s="1"/>
  <c r="G162" i="7"/>
  <c r="J162" i="7" s="1"/>
  <c r="AD162" i="7" s="1"/>
  <c r="B162" i="7"/>
  <c r="AK161" i="7"/>
  <c r="AM161" i="7" s="1"/>
  <c r="AH161" i="7"/>
  <c r="AJ161" i="7" s="1"/>
  <c r="K161" i="7" s="1"/>
  <c r="AE161" i="7"/>
  <c r="AG161" i="7" s="1"/>
  <c r="F161" i="7" s="1"/>
  <c r="AC161" i="7"/>
  <c r="Z161" i="7"/>
  <c r="W161" i="7"/>
  <c r="T161" i="7"/>
  <c r="Q161" i="7"/>
  <c r="L161" i="7"/>
  <c r="O161" i="7" s="1"/>
  <c r="G161" i="7"/>
  <c r="J161" i="7" s="1"/>
  <c r="B161" i="7"/>
  <c r="AK160" i="7"/>
  <c r="AM160" i="7" s="1"/>
  <c r="AH160" i="7"/>
  <c r="AJ160" i="7" s="1"/>
  <c r="AE160" i="7"/>
  <c r="AG160" i="7" s="1"/>
  <c r="Z160" i="7"/>
  <c r="W160" i="7"/>
  <c r="T160" i="7"/>
  <c r="Q160" i="7"/>
  <c r="L160" i="7"/>
  <c r="O160" i="7" s="1"/>
  <c r="G160" i="7"/>
  <c r="J160" i="7" s="1"/>
  <c r="B160" i="7"/>
  <c r="AK159" i="7"/>
  <c r="AM159" i="7" s="1"/>
  <c r="AH159" i="7"/>
  <c r="AJ159" i="7" s="1"/>
  <c r="AE159" i="7"/>
  <c r="AG159" i="7" s="1"/>
  <c r="Z159" i="7"/>
  <c r="W159" i="7"/>
  <c r="T159" i="7"/>
  <c r="Q159" i="7"/>
  <c r="L159" i="7"/>
  <c r="O159" i="7" s="1"/>
  <c r="G159" i="7"/>
  <c r="J159" i="7" s="1"/>
  <c r="AD159" i="7" s="1"/>
  <c r="B159" i="7"/>
  <c r="AK158" i="7"/>
  <c r="AM158" i="7" s="1"/>
  <c r="P158" i="7" s="1"/>
  <c r="AH158" i="7"/>
  <c r="AJ158" i="7" s="1"/>
  <c r="K158" i="7" s="1"/>
  <c r="AE158" i="7"/>
  <c r="AG158" i="7" s="1"/>
  <c r="F158" i="7" s="1"/>
  <c r="AC158" i="7"/>
  <c r="Z158" i="7"/>
  <c r="W158" i="7"/>
  <c r="T158" i="7"/>
  <c r="Q158" i="7"/>
  <c r="L158" i="7"/>
  <c r="O158" i="7" s="1"/>
  <c r="G158" i="7"/>
  <c r="J158" i="7" s="1"/>
  <c r="B158" i="7"/>
  <c r="AK157" i="7"/>
  <c r="AM157" i="7" s="1"/>
  <c r="AH157" i="7"/>
  <c r="AJ157" i="7" s="1"/>
  <c r="AE157" i="7"/>
  <c r="AG157" i="7" s="1"/>
  <c r="F157" i="7" s="1"/>
  <c r="AC157" i="7"/>
  <c r="Z157" i="7"/>
  <c r="W157" i="7"/>
  <c r="T157" i="7"/>
  <c r="Q157" i="7"/>
  <c r="L157" i="7"/>
  <c r="O157" i="7" s="1"/>
  <c r="G157" i="7"/>
  <c r="J157" i="7" s="1"/>
  <c r="AD157" i="7" s="1"/>
  <c r="B157" i="7"/>
  <c r="AK156" i="7"/>
  <c r="AM156" i="7" s="1"/>
  <c r="AH156" i="7"/>
  <c r="AJ156" i="7" s="1"/>
  <c r="AE156" i="7"/>
  <c r="AG156" i="7" s="1"/>
  <c r="F156" i="7" s="1"/>
  <c r="Z156" i="7"/>
  <c r="W156" i="7"/>
  <c r="T156" i="7"/>
  <c r="Q156" i="7"/>
  <c r="L156" i="7"/>
  <c r="O156" i="7" s="1"/>
  <c r="G156" i="7"/>
  <c r="J156" i="7" s="1"/>
  <c r="AD156" i="7" s="1"/>
  <c r="B156" i="7"/>
  <c r="AM155" i="7"/>
  <c r="AJ155" i="7"/>
  <c r="AG155" i="7"/>
  <c r="AC155" i="7"/>
  <c r="O155" i="7"/>
  <c r="P155" i="7" s="1"/>
  <c r="J155" i="7"/>
  <c r="K155" i="7" s="1"/>
  <c r="F155" i="7"/>
  <c r="O184" i="5"/>
  <c r="Q184" i="5" s="1"/>
  <c r="L184" i="5"/>
  <c r="N184" i="5" s="1"/>
  <c r="I184" i="5"/>
  <c r="K184" i="5" s="1"/>
  <c r="F184" i="5"/>
  <c r="H184" i="5" s="1"/>
  <c r="C184" i="5"/>
  <c r="E184" i="5" s="1"/>
  <c r="O183" i="5"/>
  <c r="Q183" i="5" s="1"/>
  <c r="L183" i="5"/>
  <c r="N183" i="5" s="1"/>
  <c r="I183" i="5"/>
  <c r="K183" i="5" s="1"/>
  <c r="F183" i="5"/>
  <c r="H183" i="5" s="1"/>
  <c r="C183" i="5"/>
  <c r="E183" i="5" s="1"/>
  <c r="O182" i="5"/>
  <c r="Q182" i="5" s="1"/>
  <c r="L182" i="5"/>
  <c r="N182" i="5" s="1"/>
  <c r="I182" i="5"/>
  <c r="K182" i="5" s="1"/>
  <c r="F182" i="5"/>
  <c r="H182" i="5" s="1"/>
  <c r="C182" i="5"/>
  <c r="E182" i="5" s="1"/>
  <c r="O181" i="5"/>
  <c r="Q181" i="5" s="1"/>
  <c r="L181" i="5"/>
  <c r="N181" i="5" s="1"/>
  <c r="I181" i="5"/>
  <c r="K181" i="5" s="1"/>
  <c r="F181" i="5"/>
  <c r="H181" i="5" s="1"/>
  <c r="C181" i="5"/>
  <c r="E181" i="5" s="1"/>
  <c r="O180" i="5"/>
  <c r="Q180" i="5" s="1"/>
  <c r="L180" i="5"/>
  <c r="N180" i="5" s="1"/>
  <c r="I180" i="5"/>
  <c r="K180" i="5" s="1"/>
  <c r="F180" i="5"/>
  <c r="H180" i="5" s="1"/>
  <c r="C180" i="5"/>
  <c r="E180" i="5" s="1"/>
  <c r="O179" i="5"/>
  <c r="Q179" i="5" s="1"/>
  <c r="L179" i="5"/>
  <c r="N179" i="5" s="1"/>
  <c r="I179" i="5"/>
  <c r="K179" i="5" s="1"/>
  <c r="F179" i="5"/>
  <c r="H179" i="5" s="1"/>
  <c r="C179" i="5"/>
  <c r="E179" i="5" s="1"/>
  <c r="O178" i="5"/>
  <c r="Q178" i="5" s="1"/>
  <c r="L178" i="5"/>
  <c r="N178" i="5" s="1"/>
  <c r="I178" i="5"/>
  <c r="K178" i="5" s="1"/>
  <c r="F178" i="5"/>
  <c r="H178" i="5" s="1"/>
  <c r="C178" i="5"/>
  <c r="E178" i="5" s="1"/>
  <c r="O177" i="5"/>
  <c r="Q177" i="5" s="1"/>
  <c r="L177" i="5"/>
  <c r="N177" i="5" s="1"/>
  <c r="I177" i="5"/>
  <c r="K177" i="5" s="1"/>
  <c r="F177" i="5"/>
  <c r="H177" i="5" s="1"/>
  <c r="C177" i="5"/>
  <c r="E177" i="5" s="1"/>
  <c r="O176" i="5"/>
  <c r="Q176" i="5" s="1"/>
  <c r="L176" i="5"/>
  <c r="N176" i="5" s="1"/>
  <c r="I176" i="5"/>
  <c r="K176" i="5" s="1"/>
  <c r="F176" i="5"/>
  <c r="H176" i="5" s="1"/>
  <c r="C176" i="5"/>
  <c r="E176" i="5" s="1"/>
  <c r="O175" i="5"/>
  <c r="Q175" i="5" s="1"/>
  <c r="L175" i="5"/>
  <c r="N175" i="5" s="1"/>
  <c r="I175" i="5"/>
  <c r="K175" i="5" s="1"/>
  <c r="F175" i="5"/>
  <c r="H175" i="5" s="1"/>
  <c r="C175" i="5"/>
  <c r="E175" i="5" s="1"/>
  <c r="O174" i="5"/>
  <c r="Q174" i="5" s="1"/>
  <c r="N174" i="5"/>
  <c r="I174" i="5"/>
  <c r="K174" i="5" s="1"/>
  <c r="F174" i="5"/>
  <c r="H174" i="5" s="1"/>
  <c r="C174" i="5"/>
  <c r="E174" i="5" s="1"/>
  <c r="O173" i="5"/>
  <c r="Q173" i="5" s="1"/>
  <c r="L173" i="5"/>
  <c r="N173" i="5" s="1"/>
  <c r="I173" i="5"/>
  <c r="K173" i="5" s="1"/>
  <c r="F173" i="5"/>
  <c r="H173" i="5" s="1"/>
  <c r="C173" i="5"/>
  <c r="E173" i="5" s="1"/>
  <c r="O172" i="5"/>
  <c r="Q172" i="5" s="1"/>
  <c r="L172" i="5"/>
  <c r="N172" i="5" s="1"/>
  <c r="I172" i="5"/>
  <c r="K172" i="5" s="1"/>
  <c r="H172" i="5"/>
  <c r="C172" i="5"/>
  <c r="E172" i="5" s="1"/>
  <c r="O171" i="5"/>
  <c r="Q171" i="5" s="1"/>
  <c r="L171" i="5"/>
  <c r="N171" i="5" s="1"/>
  <c r="I171" i="5"/>
  <c r="K171" i="5" s="1"/>
  <c r="C171" i="5"/>
  <c r="E171" i="5" s="1"/>
  <c r="O170" i="5"/>
  <c r="Q170" i="5" s="1"/>
  <c r="L170" i="5"/>
  <c r="N170" i="5" s="1"/>
  <c r="I170" i="5"/>
  <c r="K170" i="5" s="1"/>
  <c r="F170" i="5"/>
  <c r="C170" i="5"/>
  <c r="E170" i="5" s="1"/>
  <c r="O169" i="5"/>
  <c r="Q169" i="5" s="1"/>
  <c r="L169" i="5"/>
  <c r="N169" i="5" s="1"/>
  <c r="I169" i="5"/>
  <c r="K169" i="5" s="1"/>
  <c r="F169" i="5"/>
  <c r="H169" i="5" s="1"/>
  <c r="C169" i="5"/>
  <c r="E169" i="5" s="1"/>
  <c r="O168" i="5"/>
  <c r="Q168" i="5" s="1"/>
  <c r="L168" i="5"/>
  <c r="N168" i="5" s="1"/>
  <c r="I168" i="5"/>
  <c r="K168" i="5" s="1"/>
  <c r="F168" i="5"/>
  <c r="H168" i="5" s="1"/>
  <c r="C168" i="5"/>
  <c r="E168" i="5" s="1"/>
  <c r="O167" i="5"/>
  <c r="Q167" i="5" s="1"/>
  <c r="L167" i="5"/>
  <c r="N167" i="5" s="1"/>
  <c r="I167" i="5"/>
  <c r="K167" i="5" s="1"/>
  <c r="F167" i="5"/>
  <c r="H167" i="5" s="1"/>
  <c r="C167" i="5"/>
  <c r="E167" i="5" s="1"/>
  <c r="O166" i="5"/>
  <c r="Q166" i="5" s="1"/>
  <c r="L166" i="5"/>
  <c r="N166" i="5" s="1"/>
  <c r="I166" i="5"/>
  <c r="K166" i="5" s="1"/>
  <c r="F166" i="5"/>
  <c r="H166" i="5" s="1"/>
  <c r="C166" i="5"/>
  <c r="E166" i="5" s="1"/>
  <c r="O165" i="5"/>
  <c r="Q165" i="5" s="1"/>
  <c r="L165" i="5"/>
  <c r="N165" i="5" s="1"/>
  <c r="I165" i="5"/>
  <c r="K165" i="5" s="1"/>
  <c r="F165" i="5"/>
  <c r="H165" i="5" s="1"/>
  <c r="C165" i="5"/>
  <c r="E165" i="5" s="1"/>
  <c r="O164" i="5"/>
  <c r="Q164" i="5" s="1"/>
  <c r="L164" i="5"/>
  <c r="N164" i="5" s="1"/>
  <c r="I164" i="5"/>
  <c r="K164" i="5" s="1"/>
  <c r="F164" i="5"/>
  <c r="H164" i="5" s="1"/>
  <c r="C164" i="5"/>
  <c r="E164" i="5" s="1"/>
  <c r="O163" i="5"/>
  <c r="Q163" i="5" s="1"/>
  <c r="L163" i="5"/>
  <c r="N163" i="5" s="1"/>
  <c r="I163" i="5"/>
  <c r="K163" i="5" s="1"/>
  <c r="F163" i="5"/>
  <c r="H163" i="5" s="1"/>
  <c r="C163" i="5"/>
  <c r="E163" i="5" s="1"/>
  <c r="O162" i="5"/>
  <c r="Q162" i="5" s="1"/>
  <c r="L162" i="5"/>
  <c r="N162" i="5" s="1"/>
  <c r="K162" i="5"/>
  <c r="F162" i="5"/>
  <c r="H162" i="5" s="1"/>
  <c r="C162" i="5"/>
  <c r="E162" i="5" s="1"/>
  <c r="O161" i="5"/>
  <c r="Q161" i="5" s="1"/>
  <c r="L161" i="5"/>
  <c r="N161" i="5" s="1"/>
  <c r="I161" i="5"/>
  <c r="K161" i="5" s="1"/>
  <c r="F161" i="5"/>
  <c r="H161" i="5" s="1"/>
  <c r="C161" i="5"/>
  <c r="E161" i="5" s="1"/>
  <c r="O160" i="5"/>
  <c r="Q160" i="5" s="1"/>
  <c r="L160" i="5"/>
  <c r="N160" i="5" s="1"/>
  <c r="K160" i="5"/>
  <c r="I160" i="5"/>
  <c r="F160" i="5"/>
  <c r="H160" i="5" s="1"/>
  <c r="E160" i="5"/>
  <c r="O159" i="5"/>
  <c r="Q159" i="5" s="1"/>
  <c r="L159" i="5"/>
  <c r="N159" i="5" s="1"/>
  <c r="I159" i="5"/>
  <c r="K159" i="5" s="1"/>
  <c r="F159" i="5"/>
  <c r="H159" i="5" s="1"/>
  <c r="C159" i="5"/>
  <c r="E159" i="5" s="1"/>
  <c r="O158" i="5"/>
  <c r="Q158" i="5" s="1"/>
  <c r="L158" i="5"/>
  <c r="N158" i="5" s="1"/>
  <c r="I158" i="5"/>
  <c r="K158" i="5" s="1"/>
  <c r="F158" i="5"/>
  <c r="H158" i="5" s="1"/>
  <c r="C158" i="5"/>
  <c r="E158" i="5" s="1"/>
  <c r="O157" i="5"/>
  <c r="Q157" i="5" s="1"/>
  <c r="L157" i="5"/>
  <c r="N157" i="5" s="1"/>
  <c r="K157" i="5"/>
  <c r="I157" i="5"/>
  <c r="F157" i="5"/>
  <c r="H157" i="5" s="1"/>
  <c r="C157" i="5"/>
  <c r="E157" i="5" s="1"/>
  <c r="O156" i="5"/>
  <c r="Q156" i="5" s="1"/>
  <c r="L156" i="5"/>
  <c r="N156" i="5" s="1"/>
  <c r="I156" i="5"/>
  <c r="K156" i="5" s="1"/>
  <c r="F156" i="5"/>
  <c r="H156" i="5" s="1"/>
  <c r="C156" i="5"/>
  <c r="E156" i="5" s="1"/>
  <c r="Q155" i="5"/>
  <c r="N155" i="5"/>
  <c r="K155" i="5"/>
  <c r="H155" i="5"/>
  <c r="E155" i="5"/>
  <c r="R184" i="6"/>
  <c r="T184" i="6" s="1"/>
  <c r="O184" i="6"/>
  <c r="Q184" i="6" s="1"/>
  <c r="L184" i="6"/>
  <c r="N184" i="6" s="1"/>
  <c r="I184" i="6"/>
  <c r="K184" i="6" s="1"/>
  <c r="F184" i="6"/>
  <c r="H184" i="6" s="1"/>
  <c r="C184" i="6"/>
  <c r="E184" i="6" s="1"/>
  <c r="R183" i="6"/>
  <c r="T183" i="6" s="1"/>
  <c r="O183" i="6"/>
  <c r="Q183" i="6" s="1"/>
  <c r="L183" i="6"/>
  <c r="N183" i="6" s="1"/>
  <c r="I183" i="6"/>
  <c r="K183" i="6" s="1"/>
  <c r="F183" i="6"/>
  <c r="H183" i="6" s="1"/>
  <c r="C183" i="6"/>
  <c r="E183" i="6" s="1"/>
  <c r="T182" i="6"/>
  <c r="R182" i="6"/>
  <c r="O182" i="6"/>
  <c r="Q182" i="6" s="1"/>
  <c r="L182" i="6"/>
  <c r="N182" i="6" s="1"/>
  <c r="I182" i="6"/>
  <c r="K182" i="6" s="1"/>
  <c r="F182" i="6"/>
  <c r="H182" i="6" s="1"/>
  <c r="C182" i="6"/>
  <c r="E182" i="6" s="1"/>
  <c r="R181" i="6"/>
  <c r="T181" i="6" s="1"/>
  <c r="O181" i="6"/>
  <c r="Q181" i="6" s="1"/>
  <c r="L181" i="6"/>
  <c r="N181" i="6" s="1"/>
  <c r="I181" i="6"/>
  <c r="K181" i="6" s="1"/>
  <c r="F181" i="6"/>
  <c r="H181" i="6" s="1"/>
  <c r="C181" i="6"/>
  <c r="E181" i="6" s="1"/>
  <c r="R180" i="6"/>
  <c r="T180" i="6" s="1"/>
  <c r="O180" i="6"/>
  <c r="Q180" i="6" s="1"/>
  <c r="L180" i="6"/>
  <c r="N180" i="6" s="1"/>
  <c r="I180" i="6"/>
  <c r="K180" i="6" s="1"/>
  <c r="F180" i="6"/>
  <c r="H180" i="6" s="1"/>
  <c r="C180" i="6"/>
  <c r="E180" i="6" s="1"/>
  <c r="R179" i="6"/>
  <c r="T179" i="6" s="1"/>
  <c r="O179" i="6"/>
  <c r="Q179" i="6" s="1"/>
  <c r="L179" i="6"/>
  <c r="N179" i="6" s="1"/>
  <c r="I179" i="6"/>
  <c r="K179" i="6" s="1"/>
  <c r="F179" i="6"/>
  <c r="H179" i="6" s="1"/>
  <c r="E179" i="6"/>
  <c r="C179" i="6"/>
  <c r="R178" i="6"/>
  <c r="T178" i="6" s="1"/>
  <c r="O178" i="6"/>
  <c r="Q178" i="6" s="1"/>
  <c r="L178" i="6"/>
  <c r="N178" i="6" s="1"/>
  <c r="I178" i="6"/>
  <c r="K178" i="6" s="1"/>
  <c r="F178" i="6"/>
  <c r="H178" i="6" s="1"/>
  <c r="C178" i="6"/>
  <c r="E178" i="6" s="1"/>
  <c r="R177" i="6"/>
  <c r="T177" i="6" s="1"/>
  <c r="O177" i="6"/>
  <c r="Q177" i="6" s="1"/>
  <c r="L177" i="6"/>
  <c r="N177" i="6" s="1"/>
  <c r="I177" i="6"/>
  <c r="K177" i="6" s="1"/>
  <c r="F177" i="6"/>
  <c r="H177" i="6" s="1"/>
  <c r="E177" i="6"/>
  <c r="R176" i="6"/>
  <c r="T176" i="6" s="1"/>
  <c r="O176" i="6"/>
  <c r="Q176" i="6" s="1"/>
  <c r="N176" i="6"/>
  <c r="I176" i="6"/>
  <c r="K176" i="6" s="1"/>
  <c r="F176" i="6"/>
  <c r="H176" i="6" s="1"/>
  <c r="C176" i="6"/>
  <c r="E176" i="6" s="1"/>
  <c r="R175" i="6"/>
  <c r="T175" i="6" s="1"/>
  <c r="O175" i="6"/>
  <c r="Q175" i="6" s="1"/>
  <c r="L175" i="6"/>
  <c r="N175" i="6" s="1"/>
  <c r="I175" i="6"/>
  <c r="K175" i="6" s="1"/>
  <c r="F175" i="6"/>
  <c r="H175" i="6" s="1"/>
  <c r="C175" i="6"/>
  <c r="E175" i="6" s="1"/>
  <c r="R174" i="6"/>
  <c r="T174" i="6" s="1"/>
  <c r="O174" i="6"/>
  <c r="Q174" i="6" s="1"/>
  <c r="L174" i="6"/>
  <c r="N174" i="6" s="1"/>
  <c r="I174" i="6"/>
  <c r="K174" i="6" s="1"/>
  <c r="F174" i="6"/>
  <c r="H174" i="6" s="1"/>
  <c r="C174" i="6"/>
  <c r="E174" i="6" s="1"/>
  <c r="R173" i="6"/>
  <c r="T173" i="6" s="1"/>
  <c r="O173" i="6"/>
  <c r="Q173" i="6" s="1"/>
  <c r="L173" i="6"/>
  <c r="N173" i="6" s="1"/>
  <c r="I173" i="6"/>
  <c r="K173" i="6" s="1"/>
  <c r="F173" i="6"/>
  <c r="H173" i="6" s="1"/>
  <c r="C173" i="6"/>
  <c r="E173" i="6" s="1"/>
  <c r="R172" i="6"/>
  <c r="T172" i="6" s="1"/>
  <c r="O172" i="6"/>
  <c r="Q172" i="6" s="1"/>
  <c r="L172" i="6"/>
  <c r="N172" i="6" s="1"/>
  <c r="I172" i="6"/>
  <c r="K172" i="6" s="1"/>
  <c r="F172" i="6"/>
  <c r="H172" i="6" s="1"/>
  <c r="C172" i="6"/>
  <c r="E172" i="6" s="1"/>
  <c r="R171" i="6"/>
  <c r="T171" i="6" s="1"/>
  <c r="O171" i="6"/>
  <c r="Q171" i="6" s="1"/>
  <c r="L171" i="6"/>
  <c r="N171" i="6" s="1"/>
  <c r="I171" i="6"/>
  <c r="K171" i="6" s="1"/>
  <c r="H171" i="6"/>
  <c r="F171" i="6"/>
  <c r="C171" i="6"/>
  <c r="E171" i="6" s="1"/>
  <c r="T170" i="6"/>
  <c r="R170" i="6"/>
  <c r="O170" i="6"/>
  <c r="Q170" i="6" s="1"/>
  <c r="L170" i="6"/>
  <c r="N170" i="6" s="1"/>
  <c r="I170" i="6"/>
  <c r="K170" i="6" s="1"/>
  <c r="F170" i="6"/>
  <c r="H170" i="6" s="1"/>
  <c r="C170" i="6"/>
  <c r="E170" i="6" s="1"/>
  <c r="R169" i="6"/>
  <c r="T169" i="6" s="1"/>
  <c r="O169" i="6"/>
  <c r="Q169" i="6" s="1"/>
  <c r="L169" i="6"/>
  <c r="N169" i="6" s="1"/>
  <c r="K169" i="6"/>
  <c r="I169" i="6"/>
  <c r="F169" i="6"/>
  <c r="H169" i="6" s="1"/>
  <c r="C169" i="6"/>
  <c r="E169" i="6" s="1"/>
  <c r="R168" i="6"/>
  <c r="T168" i="6" s="1"/>
  <c r="O168" i="6"/>
  <c r="Q168" i="6" s="1"/>
  <c r="L168" i="6"/>
  <c r="N168" i="6" s="1"/>
  <c r="I168" i="6"/>
  <c r="K168" i="6" s="1"/>
  <c r="F168" i="6"/>
  <c r="H168" i="6" s="1"/>
  <c r="C168" i="6"/>
  <c r="E168" i="6" s="1"/>
  <c r="R167" i="6"/>
  <c r="T167" i="6" s="1"/>
  <c r="O167" i="6"/>
  <c r="Q167" i="6" s="1"/>
  <c r="L167" i="6"/>
  <c r="N167" i="6" s="1"/>
  <c r="I167" i="6"/>
  <c r="K167" i="6" s="1"/>
  <c r="H167" i="6"/>
  <c r="F167" i="6"/>
  <c r="C167" i="6"/>
  <c r="E167" i="6" s="1"/>
  <c r="R166" i="6"/>
  <c r="T166" i="6" s="1"/>
  <c r="O166" i="6"/>
  <c r="Q166" i="6" s="1"/>
  <c r="L166" i="6"/>
  <c r="N166" i="6" s="1"/>
  <c r="I166" i="6"/>
  <c r="K166" i="6" s="1"/>
  <c r="F166" i="6"/>
  <c r="H166" i="6" s="1"/>
  <c r="C166" i="6"/>
  <c r="E166" i="6" s="1"/>
  <c r="R165" i="6"/>
  <c r="T165" i="6" s="1"/>
  <c r="O165" i="6"/>
  <c r="Q165" i="6" s="1"/>
  <c r="L165" i="6"/>
  <c r="N165" i="6" s="1"/>
  <c r="K165" i="6"/>
  <c r="I165" i="6"/>
  <c r="F165" i="6"/>
  <c r="H165" i="6" s="1"/>
  <c r="C165" i="6"/>
  <c r="E165" i="6" s="1"/>
  <c r="R164" i="6"/>
  <c r="T164" i="6" s="1"/>
  <c r="O164" i="6"/>
  <c r="Q164" i="6" s="1"/>
  <c r="L164" i="6"/>
  <c r="N164" i="6" s="1"/>
  <c r="I164" i="6"/>
  <c r="K164" i="6" s="1"/>
  <c r="F164" i="6"/>
  <c r="H164" i="6" s="1"/>
  <c r="C164" i="6"/>
  <c r="E164" i="6" s="1"/>
  <c r="R163" i="6"/>
  <c r="T163" i="6" s="1"/>
  <c r="O163" i="6"/>
  <c r="Q163" i="6" s="1"/>
  <c r="L163" i="6"/>
  <c r="N163" i="6" s="1"/>
  <c r="I163" i="6"/>
  <c r="K163" i="6" s="1"/>
  <c r="F163" i="6"/>
  <c r="H163" i="6" s="1"/>
  <c r="C163" i="6"/>
  <c r="E163" i="6" s="1"/>
  <c r="T162" i="6"/>
  <c r="O162" i="6"/>
  <c r="Q162" i="6" s="1"/>
  <c r="L162" i="6"/>
  <c r="N162" i="6" s="1"/>
  <c r="I162" i="6"/>
  <c r="K162" i="6" s="1"/>
  <c r="F162" i="6"/>
  <c r="H162" i="6" s="1"/>
  <c r="C162" i="6"/>
  <c r="E162" i="6" s="1"/>
  <c r="R161" i="6"/>
  <c r="T161" i="6" s="1"/>
  <c r="O161" i="6"/>
  <c r="Q161" i="6" s="1"/>
  <c r="L161" i="6"/>
  <c r="N161" i="6" s="1"/>
  <c r="I161" i="6"/>
  <c r="K161" i="6" s="1"/>
  <c r="F161" i="6"/>
  <c r="H161" i="6" s="1"/>
  <c r="C161" i="6"/>
  <c r="E161" i="6" s="1"/>
  <c r="R160" i="6"/>
  <c r="T160" i="6" s="1"/>
  <c r="Q160" i="6"/>
  <c r="O160" i="6"/>
  <c r="L160" i="6"/>
  <c r="N160" i="6" s="1"/>
  <c r="I160" i="6"/>
  <c r="K160" i="6" s="1"/>
  <c r="F160" i="6"/>
  <c r="H160" i="6" s="1"/>
  <c r="C160" i="6"/>
  <c r="E160" i="6" s="1"/>
  <c r="R159" i="6"/>
  <c r="T159" i="6" s="1"/>
  <c r="O159" i="6"/>
  <c r="Q159" i="6" s="1"/>
  <c r="L159" i="6"/>
  <c r="N159" i="6" s="1"/>
  <c r="I159" i="6"/>
  <c r="K159" i="6" s="1"/>
  <c r="F159" i="6"/>
  <c r="H159" i="6" s="1"/>
  <c r="C159" i="6"/>
  <c r="E159" i="6" s="1"/>
  <c r="R158" i="6"/>
  <c r="T158" i="6" s="1"/>
  <c r="O158" i="6"/>
  <c r="Q158" i="6" s="1"/>
  <c r="L158" i="6"/>
  <c r="N158" i="6" s="1"/>
  <c r="I158" i="6"/>
  <c r="K158" i="6" s="1"/>
  <c r="F158" i="6"/>
  <c r="H158" i="6" s="1"/>
  <c r="C158" i="6"/>
  <c r="E158" i="6" s="1"/>
  <c r="R157" i="6"/>
  <c r="T157" i="6" s="1"/>
  <c r="O157" i="6"/>
  <c r="Q157" i="6" s="1"/>
  <c r="L157" i="6"/>
  <c r="N157" i="6" s="1"/>
  <c r="I157" i="6"/>
  <c r="K157" i="6" s="1"/>
  <c r="F157" i="6"/>
  <c r="H157" i="6" s="1"/>
  <c r="C157" i="6"/>
  <c r="E157" i="6" s="1"/>
  <c r="R156" i="6"/>
  <c r="T156" i="6" s="1"/>
  <c r="O156" i="6"/>
  <c r="Q156" i="6" s="1"/>
  <c r="L156" i="6"/>
  <c r="N156" i="6" s="1"/>
  <c r="I156" i="6"/>
  <c r="K156" i="6" s="1"/>
  <c r="F156" i="6"/>
  <c r="H156" i="6" s="1"/>
  <c r="C156" i="6"/>
  <c r="E156" i="6" s="1"/>
  <c r="T155" i="6"/>
  <c r="Q155" i="6"/>
  <c r="N155" i="6"/>
  <c r="K155" i="6"/>
  <c r="H155" i="6"/>
  <c r="E155" i="6"/>
  <c r="U184" i="4"/>
  <c r="W184" i="4" s="1"/>
  <c r="R184" i="4"/>
  <c r="T184" i="4" s="1"/>
  <c r="O184" i="4"/>
  <c r="Q184" i="4" s="1"/>
  <c r="L184" i="4"/>
  <c r="N184" i="4" s="1"/>
  <c r="I184" i="4"/>
  <c r="K184" i="4" s="1"/>
  <c r="F184" i="4"/>
  <c r="H184" i="4" s="1"/>
  <c r="C184" i="4"/>
  <c r="U183" i="4"/>
  <c r="W183" i="4" s="1"/>
  <c r="R183" i="4"/>
  <c r="T183" i="4" s="1"/>
  <c r="O183" i="4"/>
  <c r="Q183" i="4" s="1"/>
  <c r="L183" i="4"/>
  <c r="N183" i="4" s="1"/>
  <c r="I183" i="4"/>
  <c r="K183" i="4" s="1"/>
  <c r="F183" i="4"/>
  <c r="H183" i="4" s="1"/>
  <c r="C183" i="4"/>
  <c r="E183" i="4" s="1"/>
  <c r="U182" i="4"/>
  <c r="W182" i="4" s="1"/>
  <c r="R182" i="4"/>
  <c r="T182" i="4" s="1"/>
  <c r="O182" i="4"/>
  <c r="Q182" i="4" s="1"/>
  <c r="L182" i="4"/>
  <c r="N182" i="4" s="1"/>
  <c r="I182" i="4"/>
  <c r="K182" i="4" s="1"/>
  <c r="F182" i="4"/>
  <c r="H182" i="4" s="1"/>
  <c r="C182" i="4"/>
  <c r="U181" i="4"/>
  <c r="W181" i="4" s="1"/>
  <c r="R181" i="4"/>
  <c r="T181" i="4" s="1"/>
  <c r="O181" i="4"/>
  <c r="Q181" i="4" s="1"/>
  <c r="L181" i="4"/>
  <c r="N181" i="4" s="1"/>
  <c r="I181" i="4"/>
  <c r="K181" i="4" s="1"/>
  <c r="F181" i="4"/>
  <c r="H181" i="4" s="1"/>
  <c r="C181" i="4"/>
  <c r="E181" i="4" s="1"/>
  <c r="U180" i="4"/>
  <c r="W180" i="4" s="1"/>
  <c r="R180" i="4"/>
  <c r="T180" i="4" s="1"/>
  <c r="O180" i="4"/>
  <c r="Q180" i="4" s="1"/>
  <c r="L180" i="4"/>
  <c r="N180" i="4" s="1"/>
  <c r="I180" i="4"/>
  <c r="K180" i="4" s="1"/>
  <c r="F180" i="4"/>
  <c r="H180" i="4" s="1"/>
  <c r="C180" i="4"/>
  <c r="E180" i="4" s="1"/>
  <c r="U179" i="4"/>
  <c r="W179" i="4" s="1"/>
  <c r="R179" i="4"/>
  <c r="T179" i="4" s="1"/>
  <c r="O179" i="4"/>
  <c r="Q179" i="4" s="1"/>
  <c r="L179" i="4"/>
  <c r="N179" i="4" s="1"/>
  <c r="I179" i="4"/>
  <c r="K179" i="4" s="1"/>
  <c r="F179" i="4"/>
  <c r="H179" i="4" s="1"/>
  <c r="C179" i="4"/>
  <c r="E179" i="4" s="1"/>
  <c r="U178" i="4"/>
  <c r="W178" i="4" s="1"/>
  <c r="R178" i="4"/>
  <c r="T178" i="4" s="1"/>
  <c r="O178" i="4"/>
  <c r="Q178" i="4" s="1"/>
  <c r="L178" i="4"/>
  <c r="N178" i="4" s="1"/>
  <c r="I178" i="4"/>
  <c r="K178" i="4" s="1"/>
  <c r="F178" i="4"/>
  <c r="H178" i="4" s="1"/>
  <c r="C178" i="4"/>
  <c r="E178" i="4" s="1"/>
  <c r="U177" i="4"/>
  <c r="W177" i="4" s="1"/>
  <c r="R177" i="4"/>
  <c r="T177" i="4" s="1"/>
  <c r="O177" i="4"/>
  <c r="Q177" i="4" s="1"/>
  <c r="L177" i="4"/>
  <c r="N177" i="4" s="1"/>
  <c r="I177" i="4"/>
  <c r="K177" i="4" s="1"/>
  <c r="F177" i="4"/>
  <c r="H177" i="4" s="1"/>
  <c r="C177" i="4"/>
  <c r="E177" i="4" s="1"/>
  <c r="U176" i="4"/>
  <c r="W176" i="4" s="1"/>
  <c r="R176" i="4"/>
  <c r="T176" i="4" s="1"/>
  <c r="O176" i="4"/>
  <c r="Q176" i="4" s="1"/>
  <c r="L176" i="4"/>
  <c r="N176" i="4" s="1"/>
  <c r="I176" i="4"/>
  <c r="K176" i="4" s="1"/>
  <c r="F176" i="4"/>
  <c r="H176" i="4" s="1"/>
  <c r="E176" i="4"/>
  <c r="U175" i="4"/>
  <c r="W175" i="4" s="1"/>
  <c r="R175" i="4"/>
  <c r="T175" i="4" s="1"/>
  <c r="O175" i="4"/>
  <c r="Q175" i="4" s="1"/>
  <c r="L175" i="4"/>
  <c r="N175" i="4" s="1"/>
  <c r="I175" i="4"/>
  <c r="K175" i="4" s="1"/>
  <c r="F175" i="4"/>
  <c r="H175" i="4" s="1"/>
  <c r="C175" i="4"/>
  <c r="E175" i="4" s="1"/>
  <c r="U174" i="4"/>
  <c r="W174" i="4" s="1"/>
  <c r="R174" i="4"/>
  <c r="T174" i="4" s="1"/>
  <c r="O174" i="4"/>
  <c r="Q174" i="4" s="1"/>
  <c r="L174" i="4"/>
  <c r="N174" i="4" s="1"/>
  <c r="I174" i="4"/>
  <c r="K174" i="4" s="1"/>
  <c r="F174" i="4"/>
  <c r="H174" i="4" s="1"/>
  <c r="C174" i="4"/>
  <c r="E174" i="4" s="1"/>
  <c r="U173" i="4"/>
  <c r="W173" i="4" s="1"/>
  <c r="R173" i="4"/>
  <c r="T173" i="4" s="1"/>
  <c r="Q173" i="4"/>
  <c r="L173" i="4"/>
  <c r="N173" i="4" s="1"/>
  <c r="I173" i="4"/>
  <c r="K173" i="4" s="1"/>
  <c r="F173" i="4"/>
  <c r="H173" i="4" s="1"/>
  <c r="C173" i="4"/>
  <c r="E173" i="4" s="1"/>
  <c r="U172" i="4"/>
  <c r="W172" i="4" s="1"/>
  <c r="R172" i="4"/>
  <c r="T172" i="4" s="1"/>
  <c r="O172" i="4"/>
  <c r="Q172" i="4" s="1"/>
  <c r="L172" i="4"/>
  <c r="N172" i="4" s="1"/>
  <c r="I172" i="4"/>
  <c r="K172" i="4" s="1"/>
  <c r="F172" i="4"/>
  <c r="H172" i="4" s="1"/>
  <c r="C172" i="4"/>
  <c r="E172" i="4" s="1"/>
  <c r="U171" i="4"/>
  <c r="W171" i="4" s="1"/>
  <c r="R171" i="4"/>
  <c r="T171" i="4" s="1"/>
  <c r="O171" i="4"/>
  <c r="Q171" i="4" s="1"/>
  <c r="L171" i="4"/>
  <c r="N171" i="4" s="1"/>
  <c r="I171" i="4"/>
  <c r="K171" i="4" s="1"/>
  <c r="F171" i="4"/>
  <c r="H171" i="4" s="1"/>
  <c r="C171" i="4"/>
  <c r="E171" i="4" s="1"/>
  <c r="U170" i="4"/>
  <c r="W170" i="4" s="1"/>
  <c r="R170" i="4"/>
  <c r="T170" i="4" s="1"/>
  <c r="O170" i="4"/>
  <c r="Q170" i="4" s="1"/>
  <c r="L170" i="4"/>
  <c r="N170" i="4" s="1"/>
  <c r="I170" i="4"/>
  <c r="K170" i="4" s="1"/>
  <c r="F170" i="4"/>
  <c r="H170" i="4" s="1"/>
  <c r="C170" i="4"/>
  <c r="E170" i="4" s="1"/>
  <c r="U169" i="4"/>
  <c r="W169" i="4" s="1"/>
  <c r="R169" i="4"/>
  <c r="T169" i="4" s="1"/>
  <c r="O169" i="4"/>
  <c r="Q169" i="4" s="1"/>
  <c r="L169" i="4"/>
  <c r="N169" i="4" s="1"/>
  <c r="I169" i="4"/>
  <c r="K169" i="4" s="1"/>
  <c r="F169" i="4"/>
  <c r="H169" i="4" s="1"/>
  <c r="C169" i="4"/>
  <c r="E169" i="4" s="1"/>
  <c r="U168" i="4"/>
  <c r="W168" i="4" s="1"/>
  <c r="R168" i="4"/>
  <c r="T168" i="4" s="1"/>
  <c r="O168" i="4"/>
  <c r="Q168" i="4" s="1"/>
  <c r="L168" i="4"/>
  <c r="N168" i="4" s="1"/>
  <c r="I168" i="4"/>
  <c r="K168" i="4" s="1"/>
  <c r="F168" i="4"/>
  <c r="H168" i="4" s="1"/>
  <c r="C168" i="4"/>
  <c r="E168" i="4" s="1"/>
  <c r="U167" i="4"/>
  <c r="W167" i="4" s="1"/>
  <c r="R167" i="4"/>
  <c r="T167" i="4" s="1"/>
  <c r="O167" i="4"/>
  <c r="Q167" i="4" s="1"/>
  <c r="L167" i="4"/>
  <c r="N167" i="4" s="1"/>
  <c r="I167" i="4"/>
  <c r="K167" i="4" s="1"/>
  <c r="F167" i="4"/>
  <c r="H167" i="4" s="1"/>
  <c r="C167" i="4"/>
  <c r="E167" i="4" s="1"/>
  <c r="U166" i="4"/>
  <c r="W166" i="4" s="1"/>
  <c r="R166" i="4"/>
  <c r="T166" i="4" s="1"/>
  <c r="O166" i="4"/>
  <c r="Q166" i="4" s="1"/>
  <c r="L166" i="4"/>
  <c r="N166" i="4" s="1"/>
  <c r="I166" i="4"/>
  <c r="K166" i="4" s="1"/>
  <c r="F166" i="4"/>
  <c r="H166" i="4" s="1"/>
  <c r="C166" i="4"/>
  <c r="E166" i="4" s="1"/>
  <c r="U165" i="4"/>
  <c r="W165" i="4" s="1"/>
  <c r="R165" i="4"/>
  <c r="T165" i="4" s="1"/>
  <c r="O165" i="4"/>
  <c r="Q165" i="4" s="1"/>
  <c r="L165" i="4"/>
  <c r="N165" i="4" s="1"/>
  <c r="I165" i="4"/>
  <c r="K165" i="4" s="1"/>
  <c r="F165" i="4"/>
  <c r="H165" i="4" s="1"/>
  <c r="C165" i="4"/>
  <c r="E165" i="4" s="1"/>
  <c r="U164" i="4"/>
  <c r="W164" i="4" s="1"/>
  <c r="R164" i="4"/>
  <c r="T164" i="4" s="1"/>
  <c r="O164" i="4"/>
  <c r="Q164" i="4" s="1"/>
  <c r="L164" i="4"/>
  <c r="N164" i="4" s="1"/>
  <c r="I164" i="4"/>
  <c r="K164" i="4" s="1"/>
  <c r="F164" i="4"/>
  <c r="H164" i="4" s="1"/>
  <c r="C164" i="4"/>
  <c r="E164" i="4" s="1"/>
  <c r="U163" i="4"/>
  <c r="W163" i="4" s="1"/>
  <c r="R163" i="4"/>
  <c r="T163" i="4" s="1"/>
  <c r="O163" i="4"/>
  <c r="Q163" i="4" s="1"/>
  <c r="L163" i="4"/>
  <c r="N163" i="4" s="1"/>
  <c r="I163" i="4"/>
  <c r="K163" i="4" s="1"/>
  <c r="F163" i="4"/>
  <c r="H163" i="4" s="1"/>
  <c r="C163" i="4"/>
  <c r="E163" i="4" s="1"/>
  <c r="U162" i="4"/>
  <c r="W162" i="4" s="1"/>
  <c r="R162" i="4"/>
  <c r="T162" i="4" s="1"/>
  <c r="O162" i="4"/>
  <c r="Q162" i="4" s="1"/>
  <c r="L162" i="4"/>
  <c r="N162" i="4" s="1"/>
  <c r="I162" i="4"/>
  <c r="K162" i="4" s="1"/>
  <c r="F162" i="4"/>
  <c r="H162" i="4" s="1"/>
  <c r="C162" i="4"/>
  <c r="E162" i="4" s="1"/>
  <c r="U161" i="4"/>
  <c r="W161" i="4" s="1"/>
  <c r="R161" i="4"/>
  <c r="T161" i="4" s="1"/>
  <c r="O161" i="4"/>
  <c r="Q161" i="4" s="1"/>
  <c r="L161" i="4"/>
  <c r="N161" i="4" s="1"/>
  <c r="I161" i="4"/>
  <c r="K161" i="4" s="1"/>
  <c r="F161" i="4"/>
  <c r="H161" i="4" s="1"/>
  <c r="C161" i="4"/>
  <c r="E161" i="4" s="1"/>
  <c r="U160" i="4"/>
  <c r="W160" i="4" s="1"/>
  <c r="R160" i="4"/>
  <c r="T160" i="4" s="1"/>
  <c r="O160" i="4"/>
  <c r="Q160" i="4" s="1"/>
  <c r="L160" i="4"/>
  <c r="N160" i="4" s="1"/>
  <c r="I160" i="4"/>
  <c r="K160" i="4" s="1"/>
  <c r="F160" i="4"/>
  <c r="H160" i="4" s="1"/>
  <c r="C160" i="4"/>
  <c r="E160" i="4" s="1"/>
  <c r="U159" i="4"/>
  <c r="W159" i="4" s="1"/>
  <c r="R159" i="4"/>
  <c r="T159" i="4" s="1"/>
  <c r="O159" i="4"/>
  <c r="Q159" i="4" s="1"/>
  <c r="L159" i="4"/>
  <c r="N159" i="4" s="1"/>
  <c r="I159" i="4"/>
  <c r="K159" i="4" s="1"/>
  <c r="F159" i="4"/>
  <c r="H159" i="4" s="1"/>
  <c r="C159" i="4"/>
  <c r="E159" i="4" s="1"/>
  <c r="U158" i="4"/>
  <c r="W158" i="4" s="1"/>
  <c r="R158" i="4"/>
  <c r="T158" i="4" s="1"/>
  <c r="O158" i="4"/>
  <c r="Q158" i="4" s="1"/>
  <c r="L158" i="4"/>
  <c r="N158" i="4" s="1"/>
  <c r="I158" i="4"/>
  <c r="K158" i="4" s="1"/>
  <c r="F158" i="4"/>
  <c r="H158" i="4" s="1"/>
  <c r="C158" i="4"/>
  <c r="E158" i="4" s="1"/>
  <c r="U157" i="4"/>
  <c r="W157" i="4" s="1"/>
  <c r="R157" i="4"/>
  <c r="T157" i="4" s="1"/>
  <c r="O157" i="4"/>
  <c r="Q157" i="4" s="1"/>
  <c r="L157" i="4"/>
  <c r="N157" i="4" s="1"/>
  <c r="I157" i="4"/>
  <c r="K157" i="4" s="1"/>
  <c r="F157" i="4"/>
  <c r="H157" i="4" s="1"/>
  <c r="C157" i="4"/>
  <c r="E157" i="4" s="1"/>
  <c r="U156" i="4"/>
  <c r="W156" i="4" s="1"/>
  <c r="R156" i="4"/>
  <c r="T156" i="4" s="1"/>
  <c r="O156" i="4"/>
  <c r="Q156" i="4" s="1"/>
  <c r="L156" i="4"/>
  <c r="N156" i="4" s="1"/>
  <c r="I156" i="4"/>
  <c r="K156" i="4" s="1"/>
  <c r="F156" i="4"/>
  <c r="H156" i="4" s="1"/>
  <c r="C156" i="4"/>
  <c r="E156" i="4" s="1"/>
  <c r="W155" i="4"/>
  <c r="T155" i="4"/>
  <c r="Q155" i="4"/>
  <c r="N155" i="4"/>
  <c r="K155" i="4"/>
  <c r="H155" i="4"/>
  <c r="E155" i="4"/>
  <c r="BH184" i="3"/>
  <c r="BJ184" i="3" s="1"/>
  <c r="BE184" i="3"/>
  <c r="BG184" i="3" s="1"/>
  <c r="BB184" i="3"/>
  <c r="BD184" i="3" s="1"/>
  <c r="AY184" i="3"/>
  <c r="BA184" i="3" s="1"/>
  <c r="AV184" i="3"/>
  <c r="AX184" i="3" s="1"/>
  <c r="AS184" i="3"/>
  <c r="AU184" i="3" s="1"/>
  <c r="AP184" i="3"/>
  <c r="AR184" i="3" s="1"/>
  <c r="AM184" i="3"/>
  <c r="AO184" i="3" s="1"/>
  <c r="AJ184" i="3"/>
  <c r="AL184" i="3" s="1"/>
  <c r="AG184" i="3"/>
  <c r="AI184" i="3" s="1"/>
  <c r="AD184" i="3"/>
  <c r="AF184" i="3" s="1"/>
  <c r="AC184" i="3"/>
  <c r="AA184" i="3"/>
  <c r="Z184" i="3"/>
  <c r="X184" i="3"/>
  <c r="U184" i="3"/>
  <c r="W184" i="3" s="1"/>
  <c r="R184" i="3"/>
  <c r="T184" i="3" s="1"/>
  <c r="O184" i="3"/>
  <c r="Q184" i="3" s="1"/>
  <c r="L184" i="3"/>
  <c r="N184" i="3" s="1"/>
  <c r="I184" i="3"/>
  <c r="K184" i="3" s="1"/>
  <c r="F184" i="3"/>
  <c r="H184" i="3" s="1"/>
  <c r="C184" i="3"/>
  <c r="E184" i="3" s="1"/>
  <c r="BH183" i="3"/>
  <c r="BJ183" i="3" s="1"/>
  <c r="BE183" i="3"/>
  <c r="BG183" i="3" s="1"/>
  <c r="BB183" i="3"/>
  <c r="BD183" i="3" s="1"/>
  <c r="AY183" i="3"/>
  <c r="BA183" i="3" s="1"/>
  <c r="AV183" i="3"/>
  <c r="AX183" i="3" s="1"/>
  <c r="AS183" i="3"/>
  <c r="AU183" i="3" s="1"/>
  <c r="AP183" i="3"/>
  <c r="AR183" i="3" s="1"/>
  <c r="AM183" i="3"/>
  <c r="AO183" i="3" s="1"/>
  <c r="AJ183" i="3"/>
  <c r="AL183" i="3" s="1"/>
  <c r="AG183" i="3"/>
  <c r="AI183" i="3" s="1"/>
  <c r="AD183" i="3"/>
  <c r="AF183" i="3" s="1"/>
  <c r="AA183" i="3"/>
  <c r="AC183" i="3" s="1"/>
  <c r="X183" i="3"/>
  <c r="Z183" i="3" s="1"/>
  <c r="U183" i="3"/>
  <c r="W183" i="3" s="1"/>
  <c r="R183" i="3"/>
  <c r="T183" i="3" s="1"/>
  <c r="Q183" i="3"/>
  <c r="O183" i="3"/>
  <c r="N183" i="3"/>
  <c r="L183" i="3"/>
  <c r="I183" i="3"/>
  <c r="K183" i="3" s="1"/>
  <c r="F183" i="3"/>
  <c r="H183" i="3" s="1"/>
  <c r="C183" i="3"/>
  <c r="E183" i="3" s="1"/>
  <c r="BH182" i="3"/>
  <c r="BJ182" i="3" s="1"/>
  <c r="BE182" i="3"/>
  <c r="BG182" i="3" s="1"/>
  <c r="BB182" i="3"/>
  <c r="BD182" i="3" s="1"/>
  <c r="AY182" i="3"/>
  <c r="BA182" i="3" s="1"/>
  <c r="AX182" i="3"/>
  <c r="AV182" i="3"/>
  <c r="AS182" i="3"/>
  <c r="AU182" i="3" s="1"/>
  <c r="AP182" i="3"/>
  <c r="AR182" i="3" s="1"/>
  <c r="AM182" i="3"/>
  <c r="AO182" i="3" s="1"/>
  <c r="AJ182" i="3"/>
  <c r="AL182" i="3" s="1"/>
  <c r="AG182" i="3"/>
  <c r="AI182" i="3" s="1"/>
  <c r="AD182" i="3"/>
  <c r="AF182" i="3" s="1"/>
  <c r="AA182" i="3"/>
  <c r="AC182" i="3" s="1"/>
  <c r="Z182" i="3"/>
  <c r="X182" i="3"/>
  <c r="U182" i="3"/>
  <c r="W182" i="3" s="1"/>
  <c r="R182" i="3"/>
  <c r="T182" i="3" s="1"/>
  <c r="O182" i="3"/>
  <c r="Q182" i="3" s="1"/>
  <c r="L182" i="3"/>
  <c r="N182" i="3" s="1"/>
  <c r="I182" i="3"/>
  <c r="K182" i="3" s="1"/>
  <c r="F182" i="3"/>
  <c r="H182" i="3" s="1"/>
  <c r="C182" i="3"/>
  <c r="E182" i="3" s="1"/>
  <c r="BH181" i="3"/>
  <c r="BJ181" i="3" s="1"/>
  <c r="BE181" i="3"/>
  <c r="BG181" i="3" s="1"/>
  <c r="BB181" i="3"/>
  <c r="BD181" i="3" s="1"/>
  <c r="AY181" i="3"/>
  <c r="BA181" i="3" s="1"/>
  <c r="AV181" i="3"/>
  <c r="AX181" i="3" s="1"/>
  <c r="AS181" i="3"/>
  <c r="AU181" i="3" s="1"/>
  <c r="AP181" i="3"/>
  <c r="AR181" i="3" s="1"/>
  <c r="AM181" i="3"/>
  <c r="AO181" i="3" s="1"/>
  <c r="AJ181" i="3"/>
  <c r="AL181" i="3" s="1"/>
  <c r="AG181" i="3"/>
  <c r="AI181" i="3" s="1"/>
  <c r="AF181" i="3"/>
  <c r="AD181" i="3"/>
  <c r="AA181" i="3"/>
  <c r="AC181" i="3" s="1"/>
  <c r="X181" i="3"/>
  <c r="Z181" i="3" s="1"/>
  <c r="U181" i="3"/>
  <c r="W181" i="3" s="1"/>
  <c r="R181" i="3"/>
  <c r="T181" i="3" s="1"/>
  <c r="O181" i="3"/>
  <c r="Q181" i="3" s="1"/>
  <c r="N181" i="3"/>
  <c r="L181" i="3"/>
  <c r="I181" i="3"/>
  <c r="K181" i="3" s="1"/>
  <c r="F181" i="3"/>
  <c r="H181" i="3" s="1"/>
  <c r="C181" i="3"/>
  <c r="E181" i="3" s="1"/>
  <c r="BH180" i="3"/>
  <c r="BJ180" i="3" s="1"/>
  <c r="BE180" i="3"/>
  <c r="BG180" i="3" s="1"/>
  <c r="BB180" i="3"/>
  <c r="BD180" i="3" s="1"/>
  <c r="AY180" i="3"/>
  <c r="BA180" i="3" s="1"/>
  <c r="AX180" i="3"/>
  <c r="AV180" i="3"/>
  <c r="AS180" i="3"/>
  <c r="AU180" i="3" s="1"/>
  <c r="AP180" i="3"/>
  <c r="AR180" i="3" s="1"/>
  <c r="AM180" i="3"/>
  <c r="AO180" i="3" s="1"/>
  <c r="AJ180" i="3"/>
  <c r="AL180" i="3" s="1"/>
  <c r="AG180" i="3"/>
  <c r="AI180" i="3" s="1"/>
  <c r="AF180" i="3"/>
  <c r="AD180" i="3"/>
  <c r="AA180" i="3"/>
  <c r="AC180" i="3" s="1"/>
  <c r="Z180" i="3"/>
  <c r="X180" i="3"/>
  <c r="U180" i="3"/>
  <c r="W180" i="3" s="1"/>
  <c r="R180" i="3"/>
  <c r="T180" i="3" s="1"/>
  <c r="O180" i="3"/>
  <c r="Q180" i="3" s="1"/>
  <c r="L180" i="3"/>
  <c r="N180" i="3" s="1"/>
  <c r="I180" i="3"/>
  <c r="K180" i="3" s="1"/>
  <c r="F180" i="3"/>
  <c r="H180" i="3" s="1"/>
  <c r="C180" i="3"/>
  <c r="E180" i="3" s="1"/>
  <c r="BH179" i="3"/>
  <c r="BJ179" i="3" s="1"/>
  <c r="BE179" i="3"/>
  <c r="BG179" i="3" s="1"/>
  <c r="BB179" i="3"/>
  <c r="BD179" i="3" s="1"/>
  <c r="AY179" i="3"/>
  <c r="BA179" i="3" s="1"/>
  <c r="AV179" i="3"/>
  <c r="AX179" i="3" s="1"/>
  <c r="AS179" i="3"/>
  <c r="AU179" i="3" s="1"/>
  <c r="AP179" i="3"/>
  <c r="AR179" i="3" s="1"/>
  <c r="AM179" i="3"/>
  <c r="AO179" i="3" s="1"/>
  <c r="AJ179" i="3"/>
  <c r="AL179" i="3" s="1"/>
  <c r="AG179" i="3"/>
  <c r="AI179" i="3" s="1"/>
  <c r="AD179" i="3"/>
  <c r="AF179" i="3" s="1"/>
  <c r="AA179" i="3"/>
  <c r="AC179" i="3" s="1"/>
  <c r="X179" i="3"/>
  <c r="Z179" i="3" s="1"/>
  <c r="U179" i="3"/>
  <c r="W179" i="3" s="1"/>
  <c r="R179" i="3"/>
  <c r="T179" i="3" s="1"/>
  <c r="O179" i="3"/>
  <c r="Q179" i="3" s="1"/>
  <c r="N179" i="3"/>
  <c r="L179" i="3"/>
  <c r="I179" i="3"/>
  <c r="K179" i="3" s="1"/>
  <c r="H179" i="3"/>
  <c r="F179" i="3"/>
  <c r="E179" i="3"/>
  <c r="C179" i="3"/>
  <c r="BH178" i="3"/>
  <c r="BJ178" i="3" s="1"/>
  <c r="BE178" i="3"/>
  <c r="BG178" i="3" s="1"/>
  <c r="BB178" i="3"/>
  <c r="BD178" i="3" s="1"/>
  <c r="AY178" i="3"/>
  <c r="BA178" i="3" s="1"/>
  <c r="AV178" i="3"/>
  <c r="AX178" i="3" s="1"/>
  <c r="AS178" i="3"/>
  <c r="AU178" i="3" s="1"/>
  <c r="AP178" i="3"/>
  <c r="AR178" i="3" s="1"/>
  <c r="AM178" i="3"/>
  <c r="AO178" i="3" s="1"/>
  <c r="AJ178" i="3"/>
  <c r="AL178" i="3" s="1"/>
  <c r="AG178" i="3"/>
  <c r="AI178" i="3" s="1"/>
  <c r="AD178" i="3"/>
  <c r="AF178" i="3" s="1"/>
  <c r="AA178" i="3"/>
  <c r="AC178" i="3" s="1"/>
  <c r="X178" i="3"/>
  <c r="Z178" i="3" s="1"/>
  <c r="U178" i="3"/>
  <c r="W178" i="3" s="1"/>
  <c r="R178" i="3"/>
  <c r="T178" i="3" s="1"/>
  <c r="O178" i="3"/>
  <c r="Q178" i="3" s="1"/>
  <c r="L178" i="3"/>
  <c r="N178" i="3" s="1"/>
  <c r="I178" i="3"/>
  <c r="K178" i="3" s="1"/>
  <c r="F178" i="3"/>
  <c r="H178" i="3" s="1"/>
  <c r="C178" i="3"/>
  <c r="E178" i="3" s="1"/>
  <c r="BH177" i="3"/>
  <c r="BJ177" i="3" s="1"/>
  <c r="BE177" i="3"/>
  <c r="BG177" i="3" s="1"/>
  <c r="BB177" i="3"/>
  <c r="BD177" i="3" s="1"/>
  <c r="BA177" i="3"/>
  <c r="AY177" i="3"/>
  <c r="AV177" i="3"/>
  <c r="AX177" i="3" s="1"/>
  <c r="AS177" i="3"/>
  <c r="AU177" i="3" s="1"/>
  <c r="AP177" i="3"/>
  <c r="AR177" i="3" s="1"/>
  <c r="AM177" i="3"/>
  <c r="AO177" i="3" s="1"/>
  <c r="AL177" i="3"/>
  <c r="AJ177" i="3"/>
  <c r="AG177" i="3"/>
  <c r="AI177" i="3" s="1"/>
  <c r="AD177" i="3"/>
  <c r="AF177" i="3" s="1"/>
  <c r="AA177" i="3"/>
  <c r="AC177" i="3" s="1"/>
  <c r="X177" i="3"/>
  <c r="Z177" i="3" s="1"/>
  <c r="U177" i="3"/>
  <c r="W177" i="3" s="1"/>
  <c r="R177" i="3"/>
  <c r="T177" i="3" s="1"/>
  <c r="O177" i="3"/>
  <c r="Q177" i="3" s="1"/>
  <c r="L177" i="3"/>
  <c r="N177" i="3" s="1"/>
  <c r="I177" i="3"/>
  <c r="K177" i="3" s="1"/>
  <c r="F177" i="3"/>
  <c r="H177" i="3" s="1"/>
  <c r="C177" i="3"/>
  <c r="E177" i="3" s="1"/>
  <c r="BH176" i="3"/>
  <c r="BJ176" i="3" s="1"/>
  <c r="BE176" i="3"/>
  <c r="BG176" i="3" s="1"/>
  <c r="BB176" i="3"/>
  <c r="BD176" i="3" s="1"/>
  <c r="BA176" i="3"/>
  <c r="AY176" i="3"/>
  <c r="AV176" i="3"/>
  <c r="AX176" i="3" s="1"/>
  <c r="AS176" i="3"/>
  <c r="AU176" i="3" s="1"/>
  <c r="AP176" i="3"/>
  <c r="AR176" i="3" s="1"/>
  <c r="AO176" i="3"/>
  <c r="AM176" i="3"/>
  <c r="AJ176" i="3"/>
  <c r="AL176" i="3" s="1"/>
  <c r="AG176" i="3"/>
  <c r="AI176" i="3" s="1"/>
  <c r="AD176" i="3"/>
  <c r="AF176" i="3" s="1"/>
  <c r="AA176" i="3"/>
  <c r="AC176" i="3" s="1"/>
  <c r="X176" i="3"/>
  <c r="Z176" i="3" s="1"/>
  <c r="U176" i="3"/>
  <c r="W176" i="3" s="1"/>
  <c r="R176" i="3"/>
  <c r="T176" i="3" s="1"/>
  <c r="O176" i="3"/>
  <c r="Q176" i="3" s="1"/>
  <c r="L176" i="3"/>
  <c r="N176" i="3" s="1"/>
  <c r="I176" i="3"/>
  <c r="K176" i="3" s="1"/>
  <c r="F176" i="3"/>
  <c r="H176" i="3" s="1"/>
  <c r="C176" i="3"/>
  <c r="E176" i="3" s="1"/>
  <c r="BH175" i="3"/>
  <c r="BJ175" i="3" s="1"/>
  <c r="BE175" i="3"/>
  <c r="BG175" i="3" s="1"/>
  <c r="BB175" i="3"/>
  <c r="BD175" i="3" s="1"/>
  <c r="AY175" i="3"/>
  <c r="BA175" i="3" s="1"/>
  <c r="AV175" i="3"/>
  <c r="AX175" i="3" s="1"/>
  <c r="AS175" i="3"/>
  <c r="AU175" i="3" s="1"/>
  <c r="AP175" i="3"/>
  <c r="AR175" i="3" s="1"/>
  <c r="AM175" i="3"/>
  <c r="AO175" i="3" s="1"/>
  <c r="AL175" i="3"/>
  <c r="AJ175" i="3"/>
  <c r="AG175" i="3"/>
  <c r="AI175" i="3" s="1"/>
  <c r="AD175" i="3"/>
  <c r="AF175" i="3" s="1"/>
  <c r="AA175" i="3"/>
  <c r="AC175" i="3" s="1"/>
  <c r="X175" i="3"/>
  <c r="Z175" i="3" s="1"/>
  <c r="U175" i="3"/>
  <c r="W175" i="3" s="1"/>
  <c r="R175" i="3"/>
  <c r="T175" i="3" s="1"/>
  <c r="O175" i="3"/>
  <c r="Q175" i="3" s="1"/>
  <c r="L175" i="3"/>
  <c r="N175" i="3" s="1"/>
  <c r="I175" i="3"/>
  <c r="K175" i="3" s="1"/>
  <c r="H175" i="3"/>
  <c r="F175" i="3"/>
  <c r="C175" i="3"/>
  <c r="E175" i="3" s="1"/>
  <c r="BH174" i="3"/>
  <c r="BJ174" i="3" s="1"/>
  <c r="BE174" i="3"/>
  <c r="BG174" i="3" s="1"/>
  <c r="BB174" i="3"/>
  <c r="BD174" i="3" s="1"/>
  <c r="AY174" i="3"/>
  <c r="BA174" i="3" s="1"/>
  <c r="AX174" i="3"/>
  <c r="AV174" i="3"/>
  <c r="AS174" i="3"/>
  <c r="AU174" i="3" s="1"/>
  <c r="AP174" i="3"/>
  <c r="AR174" i="3" s="1"/>
  <c r="AM174" i="3"/>
  <c r="AO174" i="3" s="1"/>
  <c r="AJ174" i="3"/>
  <c r="AL174" i="3" s="1"/>
  <c r="AG174" i="3"/>
  <c r="AI174" i="3" s="1"/>
  <c r="AD174" i="3"/>
  <c r="AF174" i="3" s="1"/>
  <c r="AA174" i="3"/>
  <c r="AC174" i="3" s="1"/>
  <c r="Z174" i="3"/>
  <c r="X174" i="3"/>
  <c r="U174" i="3"/>
  <c r="W174" i="3" s="1"/>
  <c r="R174" i="3"/>
  <c r="T174" i="3" s="1"/>
  <c r="O174" i="3"/>
  <c r="Q174" i="3" s="1"/>
  <c r="L174" i="3"/>
  <c r="N174" i="3" s="1"/>
  <c r="I174" i="3"/>
  <c r="K174" i="3" s="1"/>
  <c r="H174" i="3"/>
  <c r="F174" i="3"/>
  <c r="C174" i="3"/>
  <c r="E174" i="3" s="1"/>
  <c r="BH173" i="3"/>
  <c r="BJ173" i="3" s="1"/>
  <c r="BE173" i="3"/>
  <c r="BG173" i="3" s="1"/>
  <c r="BB173" i="3"/>
  <c r="BD173" i="3" s="1"/>
  <c r="AY173" i="3"/>
  <c r="BA173" i="3" s="1"/>
  <c r="AV173" i="3"/>
  <c r="AX173" i="3" s="1"/>
  <c r="AS173" i="3"/>
  <c r="AU173" i="3" s="1"/>
  <c r="AP173" i="3"/>
  <c r="AR173" i="3" s="1"/>
  <c r="AM173" i="3"/>
  <c r="AO173" i="3" s="1"/>
  <c r="AL173" i="3"/>
  <c r="AJ173" i="3"/>
  <c r="AG173" i="3"/>
  <c r="AI173" i="3" s="1"/>
  <c r="AD173" i="3"/>
  <c r="AF173" i="3" s="1"/>
  <c r="AA173" i="3"/>
  <c r="AC173" i="3" s="1"/>
  <c r="X173" i="3"/>
  <c r="Z173" i="3" s="1"/>
  <c r="U173" i="3"/>
  <c r="W173" i="3" s="1"/>
  <c r="R173" i="3"/>
  <c r="T173" i="3" s="1"/>
  <c r="O173" i="3"/>
  <c r="Q173" i="3" s="1"/>
  <c r="L173" i="3"/>
  <c r="N173" i="3" s="1"/>
  <c r="K173" i="3"/>
  <c r="F173" i="3"/>
  <c r="H173" i="3" s="1"/>
  <c r="C173" i="3"/>
  <c r="E173" i="3" s="1"/>
  <c r="BH172" i="3"/>
  <c r="BJ172" i="3" s="1"/>
  <c r="BE172" i="3"/>
  <c r="BG172" i="3" s="1"/>
  <c r="BB172" i="3"/>
  <c r="BD172" i="3" s="1"/>
  <c r="AY172" i="3"/>
  <c r="BA172" i="3" s="1"/>
  <c r="AV172" i="3"/>
  <c r="AX172" i="3" s="1"/>
  <c r="AS172" i="3"/>
  <c r="AU172" i="3" s="1"/>
  <c r="AP172" i="3"/>
  <c r="AR172" i="3" s="1"/>
  <c r="AM172" i="3"/>
  <c r="AO172" i="3" s="1"/>
  <c r="AL172" i="3"/>
  <c r="AJ172" i="3"/>
  <c r="AG172" i="3"/>
  <c r="AI172" i="3" s="1"/>
  <c r="AD172" i="3"/>
  <c r="AF172" i="3" s="1"/>
  <c r="AA172" i="3"/>
  <c r="AC172" i="3" s="1"/>
  <c r="X172" i="3"/>
  <c r="Z172" i="3" s="1"/>
  <c r="U172" i="3"/>
  <c r="W172" i="3" s="1"/>
  <c r="R172" i="3"/>
  <c r="T172" i="3" s="1"/>
  <c r="O172" i="3"/>
  <c r="Q172" i="3" s="1"/>
  <c r="N172" i="3"/>
  <c r="L172" i="3"/>
  <c r="I172" i="3"/>
  <c r="K172" i="3" s="1"/>
  <c r="F172" i="3"/>
  <c r="H172" i="3" s="1"/>
  <c r="E172" i="3"/>
  <c r="C172" i="3"/>
  <c r="BH171" i="3"/>
  <c r="BJ171" i="3" s="1"/>
  <c r="BE171" i="3"/>
  <c r="BG171" i="3" s="1"/>
  <c r="BB171" i="3"/>
  <c r="BD171" i="3" s="1"/>
  <c r="AY171" i="3"/>
  <c r="BA171" i="3" s="1"/>
  <c r="AV171" i="3"/>
  <c r="AX171" i="3" s="1"/>
  <c r="AS171" i="3"/>
  <c r="AU171" i="3" s="1"/>
  <c r="AP171" i="3"/>
  <c r="AR171" i="3" s="1"/>
  <c r="AM171" i="3"/>
  <c r="AO171" i="3" s="1"/>
  <c r="AL171" i="3"/>
  <c r="AJ171" i="3"/>
  <c r="AG171" i="3"/>
  <c r="AI171" i="3" s="1"/>
  <c r="AD171" i="3"/>
  <c r="AF171" i="3" s="1"/>
  <c r="AA171" i="3"/>
  <c r="AC171" i="3" s="1"/>
  <c r="Z171" i="3"/>
  <c r="X171" i="3"/>
  <c r="U171" i="3"/>
  <c r="W171" i="3" s="1"/>
  <c r="R171" i="3"/>
  <c r="T171" i="3" s="1"/>
  <c r="O171" i="3"/>
  <c r="Q171" i="3" s="1"/>
  <c r="L171" i="3"/>
  <c r="N171" i="3" s="1"/>
  <c r="I171" i="3"/>
  <c r="K171" i="3" s="1"/>
  <c r="F171" i="3"/>
  <c r="H171" i="3" s="1"/>
  <c r="C171" i="3"/>
  <c r="E171" i="3" s="1"/>
  <c r="BH170" i="3"/>
  <c r="BJ170" i="3" s="1"/>
  <c r="BE170" i="3"/>
  <c r="BG170" i="3" s="1"/>
  <c r="BB170" i="3"/>
  <c r="BD170" i="3" s="1"/>
  <c r="AY170" i="3"/>
  <c r="BA170" i="3" s="1"/>
  <c r="AV170" i="3"/>
  <c r="AX170" i="3" s="1"/>
  <c r="AS170" i="3"/>
  <c r="AU170" i="3" s="1"/>
  <c r="AP170" i="3"/>
  <c r="AR170" i="3" s="1"/>
  <c r="AM170" i="3"/>
  <c r="AO170" i="3" s="1"/>
  <c r="AL170" i="3"/>
  <c r="AJ170" i="3"/>
  <c r="AG170" i="3"/>
  <c r="AI170" i="3" s="1"/>
  <c r="AD170" i="3"/>
  <c r="AF170" i="3" s="1"/>
  <c r="AC170" i="3"/>
  <c r="AA170" i="3"/>
  <c r="X170" i="3"/>
  <c r="Z170" i="3" s="1"/>
  <c r="U170" i="3"/>
  <c r="W170" i="3" s="1"/>
  <c r="R170" i="3"/>
  <c r="T170" i="3" s="1"/>
  <c r="O170" i="3"/>
  <c r="Q170" i="3" s="1"/>
  <c r="L170" i="3"/>
  <c r="N170" i="3" s="1"/>
  <c r="I170" i="3"/>
  <c r="K170" i="3" s="1"/>
  <c r="F170" i="3"/>
  <c r="H170" i="3" s="1"/>
  <c r="C170" i="3"/>
  <c r="E170" i="3" s="1"/>
  <c r="BJ169" i="3"/>
  <c r="BH169" i="3"/>
  <c r="BE169" i="3"/>
  <c r="BG169" i="3" s="1"/>
  <c r="BB169" i="3"/>
  <c r="BD169" i="3" s="1"/>
  <c r="AY169" i="3"/>
  <c r="BA169" i="3" s="1"/>
  <c r="AX169" i="3"/>
  <c r="AV169" i="3"/>
  <c r="AS169" i="3"/>
  <c r="AU169" i="3" s="1"/>
  <c r="AP169" i="3"/>
  <c r="AR169" i="3" s="1"/>
  <c r="AM169" i="3"/>
  <c r="AO169" i="3" s="1"/>
  <c r="AJ169" i="3"/>
  <c r="AL169" i="3" s="1"/>
  <c r="AG169" i="3"/>
  <c r="AI169" i="3" s="1"/>
  <c r="AD169" i="3"/>
  <c r="AF169" i="3" s="1"/>
  <c r="AA169" i="3"/>
  <c r="AC169" i="3" s="1"/>
  <c r="X169" i="3"/>
  <c r="Z169" i="3" s="1"/>
  <c r="U169" i="3"/>
  <c r="W169" i="3" s="1"/>
  <c r="R169" i="3"/>
  <c r="T169" i="3" s="1"/>
  <c r="O169" i="3"/>
  <c r="Q169" i="3" s="1"/>
  <c r="L169" i="3"/>
  <c r="N169" i="3" s="1"/>
  <c r="I169" i="3"/>
  <c r="K169" i="3" s="1"/>
  <c r="F169" i="3"/>
  <c r="H169" i="3" s="1"/>
  <c r="C169" i="3"/>
  <c r="E169" i="3" s="1"/>
  <c r="BH168" i="3"/>
  <c r="BJ168" i="3" s="1"/>
  <c r="BE168" i="3"/>
  <c r="BG168" i="3" s="1"/>
  <c r="BB168" i="3"/>
  <c r="BD168" i="3" s="1"/>
  <c r="BA168" i="3"/>
  <c r="AY168" i="3"/>
  <c r="AV168" i="3"/>
  <c r="AX168" i="3" s="1"/>
  <c r="AS168" i="3"/>
  <c r="AU168" i="3" s="1"/>
  <c r="AP168" i="3"/>
  <c r="AR168" i="3" s="1"/>
  <c r="AM168" i="3"/>
  <c r="AO168" i="3" s="1"/>
  <c r="AJ168" i="3"/>
  <c r="AL168" i="3" s="1"/>
  <c r="AG168" i="3"/>
  <c r="AI168" i="3" s="1"/>
  <c r="AD168" i="3"/>
  <c r="AF168" i="3" s="1"/>
  <c r="AA168" i="3"/>
  <c r="AC168" i="3" s="1"/>
  <c r="Z168" i="3"/>
  <c r="X168" i="3"/>
  <c r="U168" i="3"/>
  <c r="W168" i="3" s="1"/>
  <c r="R168" i="3"/>
  <c r="T168" i="3" s="1"/>
  <c r="O168" i="3"/>
  <c r="Q168" i="3" s="1"/>
  <c r="N168" i="3"/>
  <c r="L168" i="3"/>
  <c r="I168" i="3"/>
  <c r="K168" i="3" s="1"/>
  <c r="F168" i="3"/>
  <c r="H168" i="3" s="1"/>
  <c r="C168" i="3"/>
  <c r="E168" i="3" s="1"/>
  <c r="BH167" i="3"/>
  <c r="BJ167" i="3" s="1"/>
  <c r="BE167" i="3"/>
  <c r="BG167" i="3" s="1"/>
  <c r="BB167" i="3"/>
  <c r="BD167" i="3" s="1"/>
  <c r="AY167" i="3"/>
  <c r="BA167" i="3" s="1"/>
  <c r="AV167" i="3"/>
  <c r="AX167" i="3" s="1"/>
  <c r="AS167" i="3"/>
  <c r="AU167" i="3" s="1"/>
  <c r="AP167" i="3"/>
  <c r="AR167" i="3" s="1"/>
  <c r="AM167" i="3"/>
  <c r="AO167" i="3" s="1"/>
  <c r="AJ167" i="3"/>
  <c r="AL167" i="3" s="1"/>
  <c r="AG167" i="3"/>
  <c r="AI167" i="3" s="1"/>
  <c r="AD167" i="3"/>
  <c r="AF167" i="3" s="1"/>
  <c r="AA167" i="3"/>
  <c r="AC167" i="3" s="1"/>
  <c r="X167" i="3"/>
  <c r="Z167" i="3" s="1"/>
  <c r="U167" i="3"/>
  <c r="W167" i="3" s="1"/>
  <c r="R167" i="3"/>
  <c r="T167" i="3" s="1"/>
  <c r="O167" i="3"/>
  <c r="Q167" i="3" s="1"/>
  <c r="L167" i="3"/>
  <c r="N167" i="3" s="1"/>
  <c r="I167" i="3"/>
  <c r="K167" i="3" s="1"/>
  <c r="F167" i="3"/>
  <c r="H167" i="3" s="1"/>
  <c r="C167" i="3"/>
  <c r="E167" i="3" s="1"/>
  <c r="BH166" i="3"/>
  <c r="BJ166" i="3" s="1"/>
  <c r="BE166" i="3"/>
  <c r="BG166" i="3" s="1"/>
  <c r="BB166" i="3"/>
  <c r="BD166" i="3" s="1"/>
  <c r="BA166" i="3"/>
  <c r="AY166" i="3"/>
  <c r="AX166" i="3"/>
  <c r="AV166" i="3"/>
  <c r="AS166" i="3"/>
  <c r="AU166" i="3" s="1"/>
  <c r="AP166" i="3"/>
  <c r="AR166" i="3" s="1"/>
  <c r="AM166" i="3"/>
  <c r="AO166" i="3" s="1"/>
  <c r="AL166" i="3"/>
  <c r="AJ166" i="3"/>
  <c r="AG166" i="3"/>
  <c r="AI166" i="3" s="1"/>
  <c r="AD166" i="3"/>
  <c r="AF166" i="3" s="1"/>
  <c r="AA166" i="3"/>
  <c r="AC166" i="3" s="1"/>
  <c r="X166" i="3"/>
  <c r="Z166" i="3" s="1"/>
  <c r="U166" i="3"/>
  <c r="W166" i="3" s="1"/>
  <c r="T166" i="3"/>
  <c r="R166" i="3"/>
  <c r="O166" i="3"/>
  <c r="Q166" i="3" s="1"/>
  <c r="L166" i="3"/>
  <c r="N166" i="3" s="1"/>
  <c r="I166" i="3"/>
  <c r="K166" i="3" s="1"/>
  <c r="F166" i="3"/>
  <c r="H166" i="3" s="1"/>
  <c r="C166" i="3"/>
  <c r="E166" i="3" s="1"/>
  <c r="BH165" i="3"/>
  <c r="BJ165" i="3" s="1"/>
  <c r="BE165" i="3"/>
  <c r="BG165" i="3" s="1"/>
  <c r="BB165" i="3"/>
  <c r="BD165" i="3" s="1"/>
  <c r="AY165" i="3"/>
  <c r="BA165" i="3" s="1"/>
  <c r="AV165" i="3"/>
  <c r="AX165" i="3" s="1"/>
  <c r="AS165" i="3"/>
  <c r="AU165" i="3" s="1"/>
  <c r="AP165" i="3"/>
  <c r="AR165" i="3" s="1"/>
  <c r="AM165" i="3"/>
  <c r="AO165" i="3" s="1"/>
  <c r="AJ165" i="3"/>
  <c r="AL165" i="3" s="1"/>
  <c r="AG165" i="3"/>
  <c r="AI165" i="3" s="1"/>
  <c r="AD165" i="3"/>
  <c r="AF165" i="3" s="1"/>
  <c r="AA165" i="3"/>
  <c r="AC165" i="3" s="1"/>
  <c r="Z165" i="3"/>
  <c r="X165" i="3"/>
  <c r="U165" i="3"/>
  <c r="W165" i="3" s="1"/>
  <c r="R165" i="3"/>
  <c r="T165" i="3" s="1"/>
  <c r="O165" i="3"/>
  <c r="Q165" i="3" s="1"/>
  <c r="L165" i="3"/>
  <c r="N165" i="3" s="1"/>
  <c r="I165" i="3"/>
  <c r="K165" i="3" s="1"/>
  <c r="F165" i="3"/>
  <c r="H165" i="3" s="1"/>
  <c r="C165" i="3"/>
  <c r="E165" i="3" s="1"/>
  <c r="BJ164" i="3"/>
  <c r="BH164" i="3"/>
  <c r="BE164" i="3"/>
  <c r="BG164" i="3" s="1"/>
  <c r="BB164" i="3"/>
  <c r="BD164" i="3" s="1"/>
  <c r="AY164" i="3"/>
  <c r="BA164" i="3" s="1"/>
  <c r="AV164" i="3"/>
  <c r="AX164" i="3" s="1"/>
  <c r="AS164" i="3"/>
  <c r="AU164" i="3" s="1"/>
  <c r="AP164" i="3"/>
  <c r="AR164" i="3" s="1"/>
  <c r="AM164" i="3"/>
  <c r="AO164" i="3" s="1"/>
  <c r="AL164" i="3"/>
  <c r="AJ164" i="3"/>
  <c r="AG164" i="3"/>
  <c r="AI164" i="3" s="1"/>
  <c r="AD164" i="3"/>
  <c r="AF164" i="3" s="1"/>
  <c r="AA164" i="3"/>
  <c r="AC164" i="3" s="1"/>
  <c r="X164" i="3"/>
  <c r="Z164" i="3" s="1"/>
  <c r="U164" i="3"/>
  <c r="W164" i="3" s="1"/>
  <c r="R164" i="3"/>
  <c r="T164" i="3" s="1"/>
  <c r="O164" i="3"/>
  <c r="Q164" i="3" s="1"/>
  <c r="L164" i="3"/>
  <c r="N164" i="3" s="1"/>
  <c r="I164" i="3"/>
  <c r="K164" i="3" s="1"/>
  <c r="F164" i="3"/>
  <c r="H164" i="3" s="1"/>
  <c r="C164" i="3"/>
  <c r="E164" i="3" s="1"/>
  <c r="BH163" i="3"/>
  <c r="BJ163" i="3" s="1"/>
  <c r="BE163" i="3"/>
  <c r="BG163" i="3" s="1"/>
  <c r="BB163" i="3"/>
  <c r="BD163" i="3" s="1"/>
  <c r="AY163" i="3"/>
  <c r="BA163" i="3" s="1"/>
  <c r="AV163" i="3"/>
  <c r="AX163" i="3" s="1"/>
  <c r="AS163" i="3"/>
  <c r="AU163" i="3" s="1"/>
  <c r="AP163" i="3"/>
  <c r="AR163" i="3" s="1"/>
  <c r="AM163" i="3"/>
  <c r="AO163" i="3" s="1"/>
  <c r="AJ163" i="3"/>
  <c r="AL163" i="3" s="1"/>
  <c r="AG163" i="3"/>
  <c r="AI163" i="3" s="1"/>
  <c r="AD163" i="3"/>
  <c r="AF163" i="3" s="1"/>
  <c r="AA163" i="3"/>
  <c r="AC163" i="3" s="1"/>
  <c r="Z163" i="3"/>
  <c r="X163" i="3"/>
  <c r="U163" i="3"/>
  <c r="W163" i="3" s="1"/>
  <c r="R163" i="3"/>
  <c r="T163" i="3" s="1"/>
  <c r="O163" i="3"/>
  <c r="Q163" i="3" s="1"/>
  <c r="L163" i="3"/>
  <c r="N163" i="3" s="1"/>
  <c r="I163" i="3"/>
  <c r="K163" i="3" s="1"/>
  <c r="F163" i="3"/>
  <c r="H163" i="3" s="1"/>
  <c r="C163" i="3"/>
  <c r="E163" i="3" s="1"/>
  <c r="BJ162" i="3"/>
  <c r="BH162" i="3"/>
  <c r="BE162" i="3"/>
  <c r="BG162" i="3" s="1"/>
  <c r="BB162" i="3"/>
  <c r="BD162" i="3" s="1"/>
  <c r="BA162" i="3"/>
  <c r="AY162" i="3"/>
  <c r="AV162" i="3"/>
  <c r="AX162" i="3" s="1"/>
  <c r="AS162" i="3"/>
  <c r="AU162" i="3" s="1"/>
  <c r="AP162" i="3"/>
  <c r="AR162" i="3" s="1"/>
  <c r="AO162" i="3"/>
  <c r="AM162" i="3"/>
  <c r="AL162" i="3"/>
  <c r="AJ162" i="3"/>
  <c r="AG162" i="3"/>
  <c r="AI162" i="3" s="1"/>
  <c r="AD162" i="3"/>
  <c r="AF162" i="3" s="1"/>
  <c r="AA162" i="3"/>
  <c r="AC162" i="3" s="1"/>
  <c r="X162" i="3"/>
  <c r="Z162" i="3" s="1"/>
  <c r="U162" i="3"/>
  <c r="W162" i="3" s="1"/>
  <c r="R162" i="3"/>
  <c r="T162" i="3" s="1"/>
  <c r="O162" i="3"/>
  <c r="Q162" i="3" s="1"/>
  <c r="N162" i="3"/>
  <c r="L162" i="3"/>
  <c r="I162" i="3"/>
  <c r="K162" i="3" s="1"/>
  <c r="F162" i="3"/>
  <c r="H162" i="3" s="1"/>
  <c r="C162" i="3"/>
  <c r="E162" i="3" s="1"/>
  <c r="BH161" i="3"/>
  <c r="BJ161" i="3" s="1"/>
  <c r="BE161" i="3"/>
  <c r="BG161" i="3" s="1"/>
  <c r="BB161" i="3"/>
  <c r="BD161" i="3" s="1"/>
  <c r="AY161" i="3"/>
  <c r="BA161" i="3" s="1"/>
  <c r="AV161" i="3"/>
  <c r="AX161" i="3" s="1"/>
  <c r="AS161" i="3"/>
  <c r="AU161" i="3" s="1"/>
  <c r="AP161" i="3"/>
  <c r="AR161" i="3" s="1"/>
  <c r="AM161" i="3"/>
  <c r="AO161" i="3" s="1"/>
  <c r="AJ161" i="3"/>
  <c r="AL161" i="3" s="1"/>
  <c r="AG161" i="3"/>
  <c r="AI161" i="3" s="1"/>
  <c r="AD161" i="3"/>
  <c r="AF161" i="3" s="1"/>
  <c r="AC161" i="3"/>
  <c r="AA161" i="3"/>
  <c r="X161" i="3"/>
  <c r="Z161" i="3" s="1"/>
  <c r="U161" i="3"/>
  <c r="W161" i="3" s="1"/>
  <c r="R161" i="3"/>
  <c r="T161" i="3" s="1"/>
  <c r="O161" i="3"/>
  <c r="Q161" i="3" s="1"/>
  <c r="L161" i="3"/>
  <c r="N161" i="3" s="1"/>
  <c r="I161" i="3"/>
  <c r="K161" i="3" s="1"/>
  <c r="F161" i="3"/>
  <c r="H161" i="3" s="1"/>
  <c r="C161" i="3"/>
  <c r="E161" i="3" s="1"/>
  <c r="BH160" i="3"/>
  <c r="BJ160" i="3" s="1"/>
  <c r="BE160" i="3"/>
  <c r="BG160" i="3" s="1"/>
  <c r="BB160" i="3"/>
  <c r="BD160" i="3" s="1"/>
  <c r="AY160" i="3"/>
  <c r="BA160" i="3" s="1"/>
  <c r="AV160" i="3"/>
  <c r="AX160" i="3" s="1"/>
  <c r="AS160" i="3"/>
  <c r="AU160" i="3" s="1"/>
  <c r="AP160" i="3"/>
  <c r="AR160" i="3" s="1"/>
  <c r="AM160" i="3"/>
  <c r="AO160" i="3" s="1"/>
  <c r="AJ160" i="3"/>
  <c r="AL160" i="3" s="1"/>
  <c r="AG160" i="3"/>
  <c r="AI160" i="3" s="1"/>
  <c r="AD160" i="3"/>
  <c r="AF160" i="3" s="1"/>
  <c r="AA160" i="3"/>
  <c r="AC160" i="3" s="1"/>
  <c r="Z160" i="3"/>
  <c r="X160" i="3"/>
  <c r="U160" i="3"/>
  <c r="W160" i="3" s="1"/>
  <c r="R160" i="3"/>
  <c r="T160" i="3" s="1"/>
  <c r="O160" i="3"/>
  <c r="Q160" i="3" s="1"/>
  <c r="L160" i="3"/>
  <c r="N160" i="3" s="1"/>
  <c r="I160" i="3"/>
  <c r="K160" i="3" s="1"/>
  <c r="F160" i="3"/>
  <c r="H160" i="3" s="1"/>
  <c r="C160" i="3"/>
  <c r="E160" i="3" s="1"/>
  <c r="BH159" i="3"/>
  <c r="BJ159" i="3" s="1"/>
  <c r="BE159" i="3"/>
  <c r="BG159" i="3" s="1"/>
  <c r="BB159" i="3"/>
  <c r="BD159" i="3" s="1"/>
  <c r="AY159" i="3"/>
  <c r="BA159" i="3" s="1"/>
  <c r="AX159" i="3"/>
  <c r="AV159" i="3"/>
  <c r="AS159" i="3"/>
  <c r="AU159" i="3" s="1"/>
  <c r="AP159" i="3"/>
  <c r="AR159" i="3" s="1"/>
  <c r="AM159" i="3"/>
  <c r="AO159" i="3" s="1"/>
  <c r="AJ159" i="3"/>
  <c r="AL159" i="3" s="1"/>
  <c r="AG159" i="3"/>
  <c r="AI159" i="3" s="1"/>
  <c r="AD159" i="3"/>
  <c r="AF159" i="3" s="1"/>
  <c r="AA159" i="3"/>
  <c r="AC159" i="3" s="1"/>
  <c r="X159" i="3"/>
  <c r="Z159" i="3" s="1"/>
  <c r="U159" i="3"/>
  <c r="W159" i="3" s="1"/>
  <c r="R159" i="3"/>
  <c r="T159" i="3" s="1"/>
  <c r="O159" i="3"/>
  <c r="Q159" i="3" s="1"/>
  <c r="L159" i="3"/>
  <c r="N159" i="3" s="1"/>
  <c r="I159" i="3"/>
  <c r="K159" i="3" s="1"/>
  <c r="F159" i="3"/>
  <c r="H159" i="3" s="1"/>
  <c r="C159" i="3"/>
  <c r="E159" i="3" s="1"/>
  <c r="BH158" i="3"/>
  <c r="BJ158" i="3" s="1"/>
  <c r="BE158" i="3"/>
  <c r="BG158" i="3" s="1"/>
  <c r="BB158" i="3"/>
  <c r="BD158" i="3" s="1"/>
  <c r="AY158" i="3"/>
  <c r="BA158" i="3" s="1"/>
  <c r="AV158" i="3"/>
  <c r="AX158" i="3" s="1"/>
  <c r="AS158" i="3"/>
  <c r="AU158" i="3" s="1"/>
  <c r="AR158" i="3"/>
  <c r="AP158" i="3"/>
  <c r="AM158" i="3"/>
  <c r="AO158" i="3" s="1"/>
  <c r="AJ158" i="3"/>
  <c r="AL158" i="3" s="1"/>
  <c r="AG158" i="3"/>
  <c r="AI158" i="3" s="1"/>
  <c r="AD158" i="3"/>
  <c r="AF158" i="3" s="1"/>
  <c r="AA158" i="3"/>
  <c r="AC158" i="3" s="1"/>
  <c r="X158" i="3"/>
  <c r="Z158" i="3" s="1"/>
  <c r="U158" i="3"/>
  <c r="W158" i="3" s="1"/>
  <c r="R158" i="3"/>
  <c r="T158" i="3" s="1"/>
  <c r="O158" i="3"/>
  <c r="Q158" i="3" s="1"/>
  <c r="L158" i="3"/>
  <c r="N158" i="3" s="1"/>
  <c r="I158" i="3"/>
  <c r="K158" i="3" s="1"/>
  <c r="F158" i="3"/>
  <c r="H158" i="3" s="1"/>
  <c r="C158" i="3"/>
  <c r="E158" i="3" s="1"/>
  <c r="BH157" i="3"/>
  <c r="BJ157" i="3" s="1"/>
  <c r="BE157" i="3"/>
  <c r="BG157" i="3" s="1"/>
  <c r="BB157" i="3"/>
  <c r="BD157" i="3" s="1"/>
  <c r="AY157" i="3"/>
  <c r="BA157" i="3" s="1"/>
  <c r="AX157" i="3"/>
  <c r="AV157" i="3"/>
  <c r="AS157" i="3"/>
  <c r="AU157" i="3" s="1"/>
  <c r="AP157" i="3"/>
  <c r="AR157" i="3" s="1"/>
  <c r="AM157" i="3"/>
  <c r="AO157" i="3" s="1"/>
  <c r="AJ157" i="3"/>
  <c r="AL157" i="3" s="1"/>
  <c r="AG157" i="3"/>
  <c r="AI157" i="3" s="1"/>
  <c r="AF157" i="3"/>
  <c r="AD157" i="3"/>
  <c r="AA157" i="3"/>
  <c r="AC157" i="3" s="1"/>
  <c r="X157" i="3"/>
  <c r="Z157" i="3" s="1"/>
  <c r="U157" i="3"/>
  <c r="W157" i="3" s="1"/>
  <c r="R157" i="3"/>
  <c r="T157" i="3" s="1"/>
  <c r="O157" i="3"/>
  <c r="Q157" i="3" s="1"/>
  <c r="L157" i="3"/>
  <c r="N157" i="3" s="1"/>
  <c r="I157" i="3"/>
  <c r="K157" i="3" s="1"/>
  <c r="F157" i="3"/>
  <c r="H157" i="3" s="1"/>
  <c r="C157" i="3"/>
  <c r="E157" i="3" s="1"/>
  <c r="BH156" i="3"/>
  <c r="BJ156" i="3" s="1"/>
  <c r="BE156" i="3"/>
  <c r="BG156" i="3" s="1"/>
  <c r="BB156" i="3"/>
  <c r="BD156" i="3" s="1"/>
  <c r="AY156" i="3"/>
  <c r="BA156" i="3" s="1"/>
  <c r="AV156" i="3"/>
  <c r="AX156" i="3" s="1"/>
  <c r="AS156" i="3"/>
  <c r="AU156" i="3" s="1"/>
  <c r="AP156" i="3"/>
  <c r="AR156" i="3" s="1"/>
  <c r="AM156" i="3"/>
  <c r="AO156" i="3" s="1"/>
  <c r="AJ156" i="3"/>
  <c r="AL156" i="3" s="1"/>
  <c r="AG156" i="3"/>
  <c r="AI156" i="3" s="1"/>
  <c r="AD156" i="3"/>
  <c r="AF156" i="3" s="1"/>
  <c r="AC156" i="3"/>
  <c r="AA156" i="3"/>
  <c r="X156" i="3"/>
  <c r="Z156" i="3" s="1"/>
  <c r="U156" i="3"/>
  <c r="W156" i="3" s="1"/>
  <c r="R156" i="3"/>
  <c r="T156" i="3" s="1"/>
  <c r="O156" i="3"/>
  <c r="Q156" i="3" s="1"/>
  <c r="N156" i="3"/>
  <c r="L156" i="3"/>
  <c r="I156" i="3"/>
  <c r="K156" i="3" s="1"/>
  <c r="F156" i="3"/>
  <c r="H156" i="3" s="1"/>
  <c r="C156" i="3"/>
  <c r="E156" i="3" s="1"/>
  <c r="BJ155" i="3"/>
  <c r="BG155" i="3"/>
  <c r="BD155" i="3"/>
  <c r="BA155" i="3"/>
  <c r="AX155" i="3"/>
  <c r="AU155" i="3"/>
  <c r="AR155" i="3"/>
  <c r="AO155" i="3"/>
  <c r="AL155" i="3"/>
  <c r="AI155" i="3"/>
  <c r="AF155" i="3"/>
  <c r="AC155" i="3"/>
  <c r="Z155" i="3"/>
  <c r="W155" i="3"/>
  <c r="T155" i="3"/>
  <c r="Q155" i="3"/>
  <c r="N155" i="3"/>
  <c r="K155" i="3"/>
  <c r="H155" i="3"/>
  <c r="E155" i="3"/>
  <c r="T177" i="5" l="1"/>
  <c r="T176" i="5"/>
  <c r="T160" i="5"/>
  <c r="P161" i="7"/>
  <c r="K165" i="7"/>
  <c r="AD172" i="7"/>
  <c r="AD184" i="7"/>
  <c r="K170" i="7"/>
  <c r="P170" i="7"/>
  <c r="F170" i="7"/>
  <c r="P182" i="7"/>
  <c r="F166" i="7"/>
  <c r="AD171" i="7"/>
  <c r="K163" i="7"/>
  <c r="AD180" i="7"/>
  <c r="P163" i="7"/>
  <c r="P167" i="7"/>
  <c r="K166" i="7"/>
  <c r="K167" i="7"/>
  <c r="P165" i="7"/>
  <c r="F173" i="7"/>
  <c r="K173" i="7"/>
  <c r="P162" i="7"/>
  <c r="K178" i="7"/>
  <c r="F165" i="7"/>
  <c r="AD167" i="7"/>
  <c r="F180" i="7"/>
  <c r="P157" i="7"/>
  <c r="K169" i="7"/>
  <c r="K181" i="7"/>
  <c r="K164" i="7"/>
  <c r="P169" i="7"/>
  <c r="P181" i="7"/>
  <c r="P166" i="7"/>
  <c r="K157" i="7"/>
  <c r="AD158" i="7"/>
  <c r="AD161" i="7"/>
  <c r="P164" i="7"/>
  <c r="AD166" i="7"/>
  <c r="AD170" i="7"/>
  <c r="AD174" i="7"/>
  <c r="AD182" i="7"/>
  <c r="K162" i="7"/>
  <c r="F181" i="7"/>
  <c r="K156" i="7"/>
  <c r="AD165" i="7"/>
  <c r="F168" i="7"/>
  <c r="AD173" i="7"/>
  <c r="F176" i="7"/>
  <c r="F184" i="7"/>
  <c r="P156" i="7"/>
  <c r="K168" i="7"/>
  <c r="K176" i="7"/>
  <c r="K180" i="7"/>
  <c r="K184" i="7"/>
  <c r="AD155" i="7"/>
  <c r="GJ82" i="11" l="1"/>
  <c r="GJ81" i="11"/>
  <c r="GJ52" i="11"/>
  <c r="GF52" i="11"/>
  <c r="GF24" i="11"/>
  <c r="GF5" i="11"/>
  <c r="AK194" i="7"/>
  <c r="AH194" i="7"/>
  <c r="AE194" i="7"/>
  <c r="AD194" i="7"/>
  <c r="AC194" i="7"/>
  <c r="Z194" i="7"/>
  <c r="W194" i="7"/>
  <c r="T194" i="7"/>
  <c r="Q194" i="7"/>
  <c r="P194" i="7"/>
  <c r="L194" i="7"/>
  <c r="K194" i="7"/>
  <c r="G194" i="7"/>
  <c r="F194" i="7"/>
  <c r="B194" i="7"/>
  <c r="AK193" i="7"/>
  <c r="AH193" i="7"/>
  <c r="AE193" i="7"/>
  <c r="AD193" i="7"/>
  <c r="AC193" i="7"/>
  <c r="Z193" i="7"/>
  <c r="W193" i="7"/>
  <c r="T193" i="7"/>
  <c r="Q193" i="7"/>
  <c r="L193" i="7"/>
  <c r="G193" i="7"/>
  <c r="B193" i="7"/>
  <c r="AK192" i="7"/>
  <c r="AH192" i="7"/>
  <c r="AE192" i="7"/>
  <c r="AD192" i="7"/>
  <c r="AC192" i="7"/>
  <c r="Z192" i="7"/>
  <c r="W192" i="7"/>
  <c r="T192" i="7"/>
  <c r="Q192" i="7"/>
  <c r="L192" i="7"/>
  <c r="G192" i="7"/>
  <c r="B192" i="7"/>
  <c r="AK191" i="7"/>
  <c r="AH191" i="7"/>
  <c r="AE191" i="7"/>
  <c r="AD191" i="7"/>
  <c r="AC191" i="7"/>
  <c r="Z191" i="7"/>
  <c r="W191" i="7"/>
  <c r="T191" i="7"/>
  <c r="Q191" i="7"/>
  <c r="L191" i="7"/>
  <c r="G191" i="7"/>
  <c r="B191" i="7"/>
  <c r="AK190" i="7"/>
  <c r="AH190" i="7"/>
  <c r="AE190" i="7"/>
  <c r="AD190" i="7"/>
  <c r="AC190" i="7"/>
  <c r="Z190" i="7"/>
  <c r="W190" i="7"/>
  <c r="T190" i="7"/>
  <c r="Q190" i="7"/>
  <c r="P190" i="7"/>
  <c r="L190" i="7"/>
  <c r="K190" i="7"/>
  <c r="G190" i="7"/>
  <c r="F190" i="7"/>
  <c r="B190" i="7"/>
  <c r="AK189" i="7"/>
  <c r="AH189" i="7"/>
  <c r="AE189" i="7"/>
  <c r="AD189" i="7"/>
  <c r="AC189" i="7"/>
  <c r="Z189" i="7"/>
  <c r="W189" i="7"/>
  <c r="T189" i="7"/>
  <c r="Q189" i="7"/>
  <c r="P189" i="7"/>
  <c r="L189" i="7"/>
  <c r="K189" i="7"/>
  <c r="G189" i="7"/>
  <c r="F189" i="7"/>
  <c r="B189" i="7"/>
  <c r="AK188" i="7"/>
  <c r="AH188" i="7"/>
  <c r="AE188" i="7"/>
  <c r="AD188" i="7"/>
  <c r="AC188" i="7"/>
  <c r="Z188" i="7"/>
  <c r="W188" i="7"/>
  <c r="T188" i="7"/>
  <c r="Q188" i="7"/>
  <c r="P188" i="7"/>
  <c r="L188" i="7"/>
  <c r="K188" i="7"/>
  <c r="G188" i="7"/>
  <c r="F188" i="7"/>
  <c r="B188" i="7"/>
  <c r="AK187" i="7"/>
  <c r="AH187" i="7"/>
  <c r="AE187" i="7"/>
  <c r="AD187" i="7"/>
  <c r="AC187" i="7"/>
  <c r="Z187" i="7"/>
  <c r="W187" i="7"/>
  <c r="T187" i="7"/>
  <c r="Q187" i="7"/>
  <c r="P187" i="7"/>
  <c r="L187" i="7"/>
  <c r="K187" i="7"/>
  <c r="G187" i="7"/>
  <c r="F187" i="7"/>
  <c r="B187" i="7"/>
  <c r="AK186" i="7"/>
  <c r="AH186" i="7"/>
  <c r="AE186" i="7"/>
  <c r="AD186" i="7"/>
  <c r="AC186" i="7"/>
  <c r="Z186" i="7"/>
  <c r="W186" i="7"/>
  <c r="T186" i="7"/>
  <c r="Q186" i="7"/>
  <c r="P186" i="7"/>
  <c r="L186" i="7"/>
  <c r="K186" i="7"/>
  <c r="G186" i="7"/>
  <c r="F186" i="7"/>
  <c r="B186" i="7"/>
  <c r="AD185" i="7"/>
  <c r="AC185" i="7"/>
  <c r="P185" i="7"/>
  <c r="K185" i="7"/>
  <c r="F185" i="7"/>
  <c r="O194" i="5"/>
  <c r="Q194" i="5" s="1"/>
  <c r="L194" i="5"/>
  <c r="N194" i="5" s="1"/>
  <c r="I194" i="5"/>
  <c r="K194" i="5" s="1"/>
  <c r="F194" i="5"/>
  <c r="H194" i="5" s="1"/>
  <c r="C194" i="5"/>
  <c r="E194" i="5" s="1"/>
  <c r="O193" i="5"/>
  <c r="Q193" i="5" s="1"/>
  <c r="L193" i="5"/>
  <c r="N193" i="5" s="1"/>
  <c r="I193" i="5"/>
  <c r="K193" i="5" s="1"/>
  <c r="F193" i="5"/>
  <c r="H193" i="5" s="1"/>
  <c r="C193" i="5"/>
  <c r="E193" i="5" s="1"/>
  <c r="O192" i="5"/>
  <c r="Q192" i="5" s="1"/>
  <c r="L192" i="5"/>
  <c r="N192" i="5" s="1"/>
  <c r="I192" i="5"/>
  <c r="K192" i="5" s="1"/>
  <c r="F192" i="5"/>
  <c r="H192" i="5" s="1"/>
  <c r="C192" i="5"/>
  <c r="E192" i="5" s="1"/>
  <c r="O191" i="5"/>
  <c r="Q191" i="5" s="1"/>
  <c r="L191" i="5"/>
  <c r="N191" i="5" s="1"/>
  <c r="I191" i="5"/>
  <c r="K191" i="5" s="1"/>
  <c r="F191" i="5"/>
  <c r="H191" i="5" s="1"/>
  <c r="C191" i="5"/>
  <c r="E191" i="5" s="1"/>
  <c r="O190" i="5"/>
  <c r="Q190" i="5" s="1"/>
  <c r="L190" i="5"/>
  <c r="N190" i="5" s="1"/>
  <c r="I190" i="5"/>
  <c r="K190" i="5" s="1"/>
  <c r="F190" i="5"/>
  <c r="H190" i="5" s="1"/>
  <c r="C190" i="5"/>
  <c r="E190" i="5" s="1"/>
  <c r="O189" i="5"/>
  <c r="Q189" i="5" s="1"/>
  <c r="L189" i="5"/>
  <c r="N189" i="5" s="1"/>
  <c r="I189" i="5"/>
  <c r="K189" i="5" s="1"/>
  <c r="F189" i="5"/>
  <c r="H189" i="5" s="1"/>
  <c r="C189" i="5"/>
  <c r="E189" i="5" s="1"/>
  <c r="O188" i="5"/>
  <c r="Q188" i="5" s="1"/>
  <c r="L188" i="5"/>
  <c r="N188" i="5" s="1"/>
  <c r="I188" i="5"/>
  <c r="K188" i="5" s="1"/>
  <c r="F188" i="5"/>
  <c r="H188" i="5" s="1"/>
  <c r="E188" i="5"/>
  <c r="C188" i="5"/>
  <c r="O187" i="5"/>
  <c r="Q187" i="5" s="1"/>
  <c r="L187" i="5"/>
  <c r="N187" i="5" s="1"/>
  <c r="K187" i="5"/>
  <c r="I187" i="5"/>
  <c r="F187" i="5"/>
  <c r="H187" i="5" s="1"/>
  <c r="C187" i="5"/>
  <c r="E187" i="5" s="1"/>
  <c r="O186" i="5"/>
  <c r="Q186" i="5" s="1"/>
  <c r="L186" i="5"/>
  <c r="N186" i="5" s="1"/>
  <c r="I186" i="5"/>
  <c r="K186" i="5" s="1"/>
  <c r="F186" i="5"/>
  <c r="H186" i="5" s="1"/>
  <c r="C186" i="5"/>
  <c r="E186" i="5" s="1"/>
  <c r="Q185" i="5"/>
  <c r="N185" i="5"/>
  <c r="K185" i="5"/>
  <c r="H185" i="5"/>
  <c r="E185" i="5"/>
  <c r="R194" i="6"/>
  <c r="T194" i="6" s="1"/>
  <c r="O194" i="6"/>
  <c r="Q194" i="6" s="1"/>
  <c r="L194" i="6"/>
  <c r="N194" i="6" s="1"/>
  <c r="I194" i="6"/>
  <c r="K194" i="6" s="1"/>
  <c r="F194" i="6"/>
  <c r="H194" i="6" s="1"/>
  <c r="C194" i="6"/>
  <c r="E194" i="6" s="1"/>
  <c r="R193" i="6"/>
  <c r="T193" i="6" s="1"/>
  <c r="O193" i="6"/>
  <c r="Q193" i="6" s="1"/>
  <c r="L193" i="6"/>
  <c r="N193" i="6" s="1"/>
  <c r="I193" i="6"/>
  <c r="K193" i="6" s="1"/>
  <c r="F193" i="6"/>
  <c r="H193" i="6" s="1"/>
  <c r="C193" i="6"/>
  <c r="E193" i="6" s="1"/>
  <c r="R192" i="6"/>
  <c r="T192" i="6" s="1"/>
  <c r="O192" i="6"/>
  <c r="Q192" i="6" s="1"/>
  <c r="L192" i="6"/>
  <c r="N192" i="6" s="1"/>
  <c r="I192" i="6"/>
  <c r="K192" i="6" s="1"/>
  <c r="F192" i="6"/>
  <c r="H192" i="6" s="1"/>
  <c r="C192" i="6"/>
  <c r="E192" i="6" s="1"/>
  <c r="R191" i="6"/>
  <c r="T191" i="6" s="1"/>
  <c r="O191" i="6"/>
  <c r="Q191" i="6" s="1"/>
  <c r="L191" i="6"/>
  <c r="N191" i="6" s="1"/>
  <c r="I191" i="6"/>
  <c r="K191" i="6" s="1"/>
  <c r="F191" i="6"/>
  <c r="H191" i="6" s="1"/>
  <c r="C191" i="6"/>
  <c r="E191" i="6" s="1"/>
  <c r="R190" i="6"/>
  <c r="T190" i="6" s="1"/>
  <c r="O190" i="6"/>
  <c r="Q190" i="6" s="1"/>
  <c r="L190" i="6"/>
  <c r="N190" i="6" s="1"/>
  <c r="I190" i="6"/>
  <c r="K190" i="6" s="1"/>
  <c r="F190" i="6"/>
  <c r="H190" i="6" s="1"/>
  <c r="C190" i="6"/>
  <c r="E190" i="6" s="1"/>
  <c r="R189" i="6"/>
  <c r="T189" i="6" s="1"/>
  <c r="O189" i="6"/>
  <c r="Q189" i="6" s="1"/>
  <c r="L189" i="6"/>
  <c r="N189" i="6" s="1"/>
  <c r="I189" i="6"/>
  <c r="K189" i="6" s="1"/>
  <c r="F189" i="6"/>
  <c r="H189" i="6" s="1"/>
  <c r="C189" i="6"/>
  <c r="E189" i="6" s="1"/>
  <c r="R188" i="6"/>
  <c r="T188" i="6" s="1"/>
  <c r="O188" i="6"/>
  <c r="Q188" i="6" s="1"/>
  <c r="L188" i="6"/>
  <c r="N188" i="6" s="1"/>
  <c r="I188" i="6"/>
  <c r="K188" i="6" s="1"/>
  <c r="F188" i="6"/>
  <c r="H188" i="6" s="1"/>
  <c r="C188" i="6"/>
  <c r="E188" i="6" s="1"/>
  <c r="R187" i="6"/>
  <c r="T187" i="6" s="1"/>
  <c r="O187" i="6"/>
  <c r="Q187" i="6" s="1"/>
  <c r="L187" i="6"/>
  <c r="N187" i="6" s="1"/>
  <c r="I187" i="6"/>
  <c r="K187" i="6" s="1"/>
  <c r="F187" i="6"/>
  <c r="H187" i="6" s="1"/>
  <c r="C187" i="6"/>
  <c r="E187" i="6" s="1"/>
  <c r="R186" i="6"/>
  <c r="T186" i="6" s="1"/>
  <c r="O186" i="6"/>
  <c r="Q186" i="6" s="1"/>
  <c r="L186" i="6"/>
  <c r="N186" i="6" s="1"/>
  <c r="I186" i="6"/>
  <c r="K186" i="6" s="1"/>
  <c r="F186" i="6"/>
  <c r="H186" i="6" s="1"/>
  <c r="C186" i="6"/>
  <c r="E186" i="6" s="1"/>
  <c r="T185" i="6"/>
  <c r="Q185" i="6"/>
  <c r="N185" i="6"/>
  <c r="K185" i="6"/>
  <c r="H185" i="6"/>
  <c r="E185" i="6"/>
  <c r="U194" i="4"/>
  <c r="W194" i="4" s="1"/>
  <c r="R194" i="4"/>
  <c r="T194" i="4" s="1"/>
  <c r="O194" i="4"/>
  <c r="Q194" i="4" s="1"/>
  <c r="L194" i="4"/>
  <c r="N194" i="4" s="1"/>
  <c r="I194" i="4"/>
  <c r="K194" i="4" s="1"/>
  <c r="F194" i="4"/>
  <c r="H194" i="4" s="1"/>
  <c r="C194" i="4"/>
  <c r="E194" i="4" s="1"/>
  <c r="U193" i="4"/>
  <c r="W193" i="4" s="1"/>
  <c r="R193" i="4"/>
  <c r="T193" i="4" s="1"/>
  <c r="O193" i="4"/>
  <c r="Q193" i="4" s="1"/>
  <c r="L193" i="4"/>
  <c r="I193" i="4"/>
  <c r="K193" i="4" s="1"/>
  <c r="F193" i="4"/>
  <c r="H193" i="4" s="1"/>
  <c r="C193" i="4"/>
  <c r="E193" i="4" s="1"/>
  <c r="U192" i="4"/>
  <c r="W192" i="4" s="1"/>
  <c r="R192" i="4"/>
  <c r="T192" i="4" s="1"/>
  <c r="O192" i="4"/>
  <c r="Q192" i="4" s="1"/>
  <c r="L192" i="4"/>
  <c r="N192" i="4" s="1"/>
  <c r="I192" i="4"/>
  <c r="K192" i="4" s="1"/>
  <c r="H192" i="4"/>
  <c r="C192" i="4"/>
  <c r="E192" i="4" s="1"/>
  <c r="U191" i="4"/>
  <c r="W191" i="4" s="1"/>
  <c r="R191" i="4"/>
  <c r="T191" i="4" s="1"/>
  <c r="O191" i="4"/>
  <c r="Q191" i="4" s="1"/>
  <c r="L191" i="4"/>
  <c r="N191" i="4" s="1"/>
  <c r="I191" i="4"/>
  <c r="K191" i="4" s="1"/>
  <c r="F191" i="4"/>
  <c r="H191" i="4" s="1"/>
  <c r="C191" i="4"/>
  <c r="E191" i="4" s="1"/>
  <c r="U190" i="4"/>
  <c r="W190" i="4" s="1"/>
  <c r="R190" i="4"/>
  <c r="T190" i="4" s="1"/>
  <c r="O190" i="4"/>
  <c r="Q190" i="4" s="1"/>
  <c r="L190" i="4"/>
  <c r="N190" i="4" s="1"/>
  <c r="I190" i="4"/>
  <c r="K190" i="4" s="1"/>
  <c r="F190" i="4"/>
  <c r="H190" i="4" s="1"/>
  <c r="C190" i="4"/>
  <c r="E190" i="4" s="1"/>
  <c r="U189" i="4"/>
  <c r="W189" i="4" s="1"/>
  <c r="R189" i="4"/>
  <c r="T189" i="4" s="1"/>
  <c r="O189" i="4"/>
  <c r="Q189" i="4" s="1"/>
  <c r="L189" i="4"/>
  <c r="N189" i="4" s="1"/>
  <c r="I189" i="4"/>
  <c r="K189" i="4" s="1"/>
  <c r="H189" i="4"/>
  <c r="F189" i="4"/>
  <c r="C189" i="4"/>
  <c r="E189" i="4" s="1"/>
  <c r="U188" i="4"/>
  <c r="W188" i="4" s="1"/>
  <c r="R188" i="4"/>
  <c r="T188" i="4" s="1"/>
  <c r="O188" i="4"/>
  <c r="Q188" i="4" s="1"/>
  <c r="L188" i="4"/>
  <c r="N188" i="4" s="1"/>
  <c r="I188" i="4"/>
  <c r="K188" i="4" s="1"/>
  <c r="F188" i="4"/>
  <c r="H188" i="4" s="1"/>
  <c r="C188" i="4"/>
  <c r="E188" i="4" s="1"/>
  <c r="U187" i="4"/>
  <c r="W187" i="4" s="1"/>
  <c r="R187" i="4"/>
  <c r="T187" i="4" s="1"/>
  <c r="O187" i="4"/>
  <c r="Q187" i="4" s="1"/>
  <c r="L187" i="4"/>
  <c r="N187" i="4" s="1"/>
  <c r="I187" i="4"/>
  <c r="K187" i="4" s="1"/>
  <c r="F187" i="4"/>
  <c r="H187" i="4" s="1"/>
  <c r="C187" i="4"/>
  <c r="E187" i="4" s="1"/>
  <c r="U186" i="4"/>
  <c r="W186" i="4" s="1"/>
  <c r="R186" i="4"/>
  <c r="T186" i="4" s="1"/>
  <c r="O186" i="4"/>
  <c r="Q186" i="4" s="1"/>
  <c r="L186" i="4"/>
  <c r="N186" i="4" s="1"/>
  <c r="I186" i="4"/>
  <c r="K186" i="4" s="1"/>
  <c r="F186" i="4"/>
  <c r="H186" i="4" s="1"/>
  <c r="C186" i="4"/>
  <c r="E186" i="4" s="1"/>
  <c r="W185" i="4"/>
  <c r="T185" i="4"/>
  <c r="Q185" i="4"/>
  <c r="N185" i="4"/>
  <c r="K185" i="4"/>
  <c r="H185" i="4"/>
  <c r="BH194" i="3"/>
  <c r="BJ194" i="3" s="1"/>
  <c r="BE194" i="3"/>
  <c r="BG194" i="3" s="1"/>
  <c r="BB194" i="3"/>
  <c r="BD194" i="3" s="1"/>
  <c r="AY194" i="3"/>
  <c r="BA194" i="3" s="1"/>
  <c r="AV194" i="3"/>
  <c r="AX194" i="3" s="1"/>
  <c r="AS194" i="3"/>
  <c r="AU194" i="3" s="1"/>
  <c r="AP194" i="3"/>
  <c r="AR194" i="3" s="1"/>
  <c r="AM194" i="3"/>
  <c r="AO194" i="3" s="1"/>
  <c r="AJ194" i="3"/>
  <c r="AL194" i="3" s="1"/>
  <c r="AG194" i="3"/>
  <c r="AI194" i="3" s="1"/>
  <c r="AD194" i="3"/>
  <c r="AF194" i="3" s="1"/>
  <c r="AA194" i="3"/>
  <c r="AC194" i="3" s="1"/>
  <c r="X194" i="3"/>
  <c r="Z194" i="3" s="1"/>
  <c r="U194" i="3"/>
  <c r="W194" i="3" s="1"/>
  <c r="R194" i="3"/>
  <c r="T194" i="3" s="1"/>
  <c r="O194" i="3"/>
  <c r="Q194" i="3" s="1"/>
  <c r="L194" i="3"/>
  <c r="N194" i="3" s="1"/>
  <c r="I194" i="3"/>
  <c r="K194" i="3" s="1"/>
  <c r="F194" i="3"/>
  <c r="H194" i="3" s="1"/>
  <c r="C194" i="3"/>
  <c r="E194" i="3" s="1"/>
  <c r="BH193" i="3"/>
  <c r="BJ193" i="3" s="1"/>
  <c r="BE193" i="3"/>
  <c r="BG193" i="3" s="1"/>
  <c r="BB193" i="3"/>
  <c r="BD193" i="3" s="1"/>
  <c r="AY193" i="3"/>
  <c r="BA193" i="3" s="1"/>
  <c r="AV193" i="3"/>
  <c r="AX193" i="3" s="1"/>
  <c r="AS193" i="3"/>
  <c r="AU193" i="3" s="1"/>
  <c r="AP193" i="3"/>
  <c r="AR193" i="3" s="1"/>
  <c r="AM193" i="3"/>
  <c r="AO193" i="3" s="1"/>
  <c r="AJ193" i="3"/>
  <c r="AL193" i="3" s="1"/>
  <c r="AG193" i="3"/>
  <c r="AI193" i="3" s="1"/>
  <c r="AD193" i="3"/>
  <c r="AF193" i="3" s="1"/>
  <c r="AA193" i="3"/>
  <c r="AC193" i="3" s="1"/>
  <c r="X193" i="3"/>
  <c r="Z193" i="3" s="1"/>
  <c r="U193" i="3"/>
  <c r="W193" i="3" s="1"/>
  <c r="R193" i="3"/>
  <c r="T193" i="3" s="1"/>
  <c r="O193" i="3"/>
  <c r="Q193" i="3" s="1"/>
  <c r="L193" i="3"/>
  <c r="N193" i="3" s="1"/>
  <c r="I193" i="3"/>
  <c r="K193" i="3" s="1"/>
  <c r="F193" i="3"/>
  <c r="H193" i="3" s="1"/>
  <c r="C193" i="3"/>
  <c r="E193" i="3" s="1"/>
  <c r="BH192" i="3"/>
  <c r="BJ192" i="3" s="1"/>
  <c r="BE192" i="3"/>
  <c r="BG192" i="3" s="1"/>
  <c r="BB192" i="3"/>
  <c r="BD192" i="3" s="1"/>
  <c r="AY192" i="3"/>
  <c r="BA192" i="3" s="1"/>
  <c r="AV192" i="3"/>
  <c r="AX192" i="3" s="1"/>
  <c r="AS192" i="3"/>
  <c r="AU192" i="3" s="1"/>
  <c r="AP192" i="3"/>
  <c r="AR192" i="3" s="1"/>
  <c r="AM192" i="3"/>
  <c r="AO192" i="3" s="1"/>
  <c r="AL192" i="3"/>
  <c r="AJ192" i="3"/>
  <c r="AG192" i="3"/>
  <c r="AI192" i="3" s="1"/>
  <c r="AD192" i="3"/>
  <c r="AF192" i="3" s="1"/>
  <c r="AA192" i="3"/>
  <c r="AC192" i="3" s="1"/>
  <c r="X192" i="3"/>
  <c r="Z192" i="3" s="1"/>
  <c r="U192" i="3"/>
  <c r="W192" i="3" s="1"/>
  <c r="R192" i="3"/>
  <c r="T192" i="3" s="1"/>
  <c r="O192" i="3"/>
  <c r="Q192" i="3" s="1"/>
  <c r="L192" i="3"/>
  <c r="N192" i="3" s="1"/>
  <c r="I192" i="3"/>
  <c r="K192" i="3" s="1"/>
  <c r="F192" i="3"/>
  <c r="H192" i="3" s="1"/>
  <c r="C192" i="3"/>
  <c r="E192" i="3" s="1"/>
  <c r="BH191" i="3"/>
  <c r="BJ191" i="3" s="1"/>
  <c r="BE191" i="3"/>
  <c r="BG191" i="3" s="1"/>
  <c r="BB191" i="3"/>
  <c r="BD191" i="3" s="1"/>
  <c r="AY191" i="3"/>
  <c r="BA191" i="3" s="1"/>
  <c r="AV191" i="3"/>
  <c r="AX191" i="3" s="1"/>
  <c r="AS191" i="3"/>
  <c r="AU191" i="3" s="1"/>
  <c r="AP191" i="3"/>
  <c r="AR191" i="3" s="1"/>
  <c r="AM191" i="3"/>
  <c r="AO191" i="3" s="1"/>
  <c r="AJ191" i="3"/>
  <c r="AL191" i="3" s="1"/>
  <c r="AG191" i="3"/>
  <c r="AI191" i="3" s="1"/>
  <c r="AD191" i="3"/>
  <c r="AF191" i="3" s="1"/>
  <c r="AA191" i="3"/>
  <c r="AC191" i="3" s="1"/>
  <c r="Z191" i="3"/>
  <c r="X191" i="3"/>
  <c r="U191" i="3"/>
  <c r="W191" i="3" s="1"/>
  <c r="R191" i="3"/>
  <c r="T191" i="3" s="1"/>
  <c r="O191" i="3"/>
  <c r="Q191" i="3" s="1"/>
  <c r="L191" i="3"/>
  <c r="N191" i="3" s="1"/>
  <c r="I191" i="3"/>
  <c r="K191" i="3" s="1"/>
  <c r="F191" i="3"/>
  <c r="H191" i="3" s="1"/>
  <c r="C191" i="3"/>
  <c r="E191" i="3" s="1"/>
  <c r="BH190" i="3"/>
  <c r="BJ190" i="3" s="1"/>
  <c r="BE190" i="3"/>
  <c r="BG190" i="3" s="1"/>
  <c r="BB190" i="3"/>
  <c r="BD190" i="3" s="1"/>
  <c r="AY190" i="3"/>
  <c r="BA190" i="3" s="1"/>
  <c r="AV190" i="3"/>
  <c r="AX190" i="3" s="1"/>
  <c r="AS190" i="3"/>
  <c r="AU190" i="3" s="1"/>
  <c r="AP190" i="3"/>
  <c r="AR190" i="3" s="1"/>
  <c r="AM190" i="3"/>
  <c r="AO190" i="3" s="1"/>
  <c r="AJ190" i="3"/>
  <c r="AL190" i="3" s="1"/>
  <c r="AG190" i="3"/>
  <c r="AI190" i="3" s="1"/>
  <c r="AD190" i="3"/>
  <c r="AF190" i="3" s="1"/>
  <c r="AA190" i="3"/>
  <c r="AC190" i="3" s="1"/>
  <c r="X190" i="3"/>
  <c r="Z190" i="3" s="1"/>
  <c r="U190" i="3"/>
  <c r="W190" i="3" s="1"/>
  <c r="R190" i="3"/>
  <c r="T190" i="3" s="1"/>
  <c r="O190" i="3"/>
  <c r="Q190" i="3" s="1"/>
  <c r="L190" i="3"/>
  <c r="N190" i="3" s="1"/>
  <c r="I190" i="3"/>
  <c r="K190" i="3" s="1"/>
  <c r="F190" i="3"/>
  <c r="H190" i="3" s="1"/>
  <c r="C190" i="3"/>
  <c r="E190" i="3" s="1"/>
  <c r="BH189" i="3"/>
  <c r="BJ189" i="3" s="1"/>
  <c r="BE189" i="3"/>
  <c r="BG189" i="3" s="1"/>
  <c r="BB189" i="3"/>
  <c r="BD189" i="3" s="1"/>
  <c r="AY189" i="3"/>
  <c r="BA189" i="3" s="1"/>
  <c r="AV189" i="3"/>
  <c r="AX189" i="3" s="1"/>
  <c r="AS189" i="3"/>
  <c r="AU189" i="3" s="1"/>
  <c r="AP189" i="3"/>
  <c r="AR189" i="3" s="1"/>
  <c r="AM189" i="3"/>
  <c r="AO189" i="3" s="1"/>
  <c r="AJ189" i="3"/>
  <c r="AL189" i="3" s="1"/>
  <c r="AG189" i="3"/>
  <c r="AI189" i="3" s="1"/>
  <c r="AD189" i="3"/>
  <c r="AF189" i="3" s="1"/>
  <c r="AA189" i="3"/>
  <c r="AC189" i="3" s="1"/>
  <c r="Z189" i="3"/>
  <c r="X189" i="3"/>
  <c r="U189" i="3"/>
  <c r="W189" i="3" s="1"/>
  <c r="R189" i="3"/>
  <c r="T189" i="3" s="1"/>
  <c r="O189" i="3"/>
  <c r="Q189" i="3" s="1"/>
  <c r="L189" i="3"/>
  <c r="N189" i="3" s="1"/>
  <c r="I189" i="3"/>
  <c r="K189" i="3" s="1"/>
  <c r="F189" i="3"/>
  <c r="H189" i="3" s="1"/>
  <c r="C189" i="3"/>
  <c r="E189" i="3" s="1"/>
  <c r="BH188" i="3"/>
  <c r="BJ188" i="3" s="1"/>
  <c r="BE188" i="3"/>
  <c r="BG188" i="3" s="1"/>
  <c r="BB188" i="3"/>
  <c r="BD188" i="3" s="1"/>
  <c r="AY188" i="3"/>
  <c r="BA188" i="3" s="1"/>
  <c r="AV188" i="3"/>
  <c r="AX188" i="3" s="1"/>
  <c r="AS188" i="3"/>
  <c r="AU188" i="3" s="1"/>
  <c r="AP188" i="3"/>
  <c r="AR188" i="3" s="1"/>
  <c r="AM188" i="3"/>
  <c r="AO188" i="3" s="1"/>
  <c r="AL188" i="3"/>
  <c r="AJ188" i="3"/>
  <c r="AG188" i="3"/>
  <c r="AI188" i="3" s="1"/>
  <c r="AD188" i="3"/>
  <c r="AF188" i="3" s="1"/>
  <c r="AA188" i="3"/>
  <c r="AC188" i="3" s="1"/>
  <c r="X188" i="3"/>
  <c r="Z188" i="3" s="1"/>
  <c r="U188" i="3"/>
  <c r="W188" i="3" s="1"/>
  <c r="R188" i="3"/>
  <c r="T188" i="3" s="1"/>
  <c r="O188" i="3"/>
  <c r="Q188" i="3" s="1"/>
  <c r="L188" i="3"/>
  <c r="N188" i="3" s="1"/>
  <c r="I188" i="3"/>
  <c r="K188" i="3" s="1"/>
  <c r="F188" i="3"/>
  <c r="H188" i="3" s="1"/>
  <c r="C188" i="3"/>
  <c r="E188" i="3" s="1"/>
  <c r="BH187" i="3"/>
  <c r="BJ187" i="3" s="1"/>
  <c r="BE187" i="3"/>
  <c r="BG187" i="3" s="1"/>
  <c r="BB187" i="3"/>
  <c r="BD187" i="3" s="1"/>
  <c r="AY187" i="3"/>
  <c r="BA187" i="3" s="1"/>
  <c r="AV187" i="3"/>
  <c r="AX187" i="3" s="1"/>
  <c r="AS187" i="3"/>
  <c r="AU187" i="3" s="1"/>
  <c r="AP187" i="3"/>
  <c r="AR187" i="3" s="1"/>
  <c r="AM187" i="3"/>
  <c r="AO187" i="3" s="1"/>
  <c r="AJ187" i="3"/>
  <c r="AL187" i="3" s="1"/>
  <c r="AG187" i="3"/>
  <c r="AI187" i="3" s="1"/>
  <c r="AD187" i="3"/>
  <c r="AF187" i="3" s="1"/>
  <c r="AA187" i="3"/>
  <c r="AC187" i="3" s="1"/>
  <c r="Z187" i="3"/>
  <c r="X187" i="3"/>
  <c r="U187" i="3"/>
  <c r="W187" i="3" s="1"/>
  <c r="R187" i="3"/>
  <c r="T187" i="3" s="1"/>
  <c r="O187" i="3"/>
  <c r="Q187" i="3" s="1"/>
  <c r="L187" i="3"/>
  <c r="N187" i="3" s="1"/>
  <c r="I187" i="3"/>
  <c r="K187" i="3" s="1"/>
  <c r="F187" i="3"/>
  <c r="H187" i="3" s="1"/>
  <c r="C187" i="3"/>
  <c r="E187" i="3" s="1"/>
  <c r="BH186" i="3"/>
  <c r="BJ186" i="3" s="1"/>
  <c r="BE186" i="3"/>
  <c r="BG186" i="3" s="1"/>
  <c r="BB186" i="3"/>
  <c r="BD186" i="3" s="1"/>
  <c r="AY186" i="3"/>
  <c r="BA186" i="3" s="1"/>
  <c r="AV186" i="3"/>
  <c r="AX186" i="3" s="1"/>
  <c r="AS186" i="3"/>
  <c r="AU186" i="3" s="1"/>
  <c r="AP186" i="3"/>
  <c r="AR186" i="3" s="1"/>
  <c r="AM186" i="3"/>
  <c r="AO186" i="3" s="1"/>
  <c r="AJ186" i="3"/>
  <c r="AL186" i="3" s="1"/>
  <c r="AG186" i="3"/>
  <c r="AI186" i="3" s="1"/>
  <c r="AD186" i="3"/>
  <c r="AF186" i="3" s="1"/>
  <c r="AA186" i="3"/>
  <c r="AC186" i="3" s="1"/>
  <c r="X186" i="3"/>
  <c r="Z186" i="3" s="1"/>
  <c r="U186" i="3"/>
  <c r="W186" i="3" s="1"/>
  <c r="R186" i="3"/>
  <c r="T186" i="3" s="1"/>
  <c r="O186" i="3"/>
  <c r="Q186" i="3" s="1"/>
  <c r="L186" i="3"/>
  <c r="N186" i="3" s="1"/>
  <c r="I186" i="3"/>
  <c r="K186" i="3" s="1"/>
  <c r="F186" i="3"/>
  <c r="H186" i="3" s="1"/>
  <c r="C186" i="3"/>
  <c r="E186" i="3" s="1"/>
  <c r="BJ185" i="3"/>
  <c r="BG185" i="3"/>
  <c r="BD185" i="3"/>
  <c r="BA185" i="3"/>
  <c r="AX185" i="3"/>
  <c r="AU185" i="3"/>
  <c r="AR185" i="3"/>
  <c r="AO185" i="3"/>
  <c r="AL185" i="3"/>
  <c r="AI185" i="3"/>
  <c r="AF185" i="3"/>
  <c r="AC185" i="3"/>
  <c r="Z185" i="3"/>
  <c r="W185" i="3"/>
  <c r="T185" i="3"/>
  <c r="Q185" i="3"/>
  <c r="N185" i="3"/>
  <c r="K185" i="3"/>
  <c r="H185" i="3"/>
  <c r="E185" i="3"/>
  <c r="AK34" i="7"/>
  <c r="AM34" i="7" s="1"/>
  <c r="AH34" i="7"/>
  <c r="AJ34" i="7" s="1"/>
  <c r="AE34" i="7"/>
  <c r="AG34" i="7" s="1"/>
  <c r="AK33" i="7"/>
  <c r="AM33" i="7" s="1"/>
  <c r="AH33" i="7"/>
  <c r="AJ33" i="7" s="1"/>
  <c r="AE33" i="7"/>
  <c r="AG33" i="7" s="1"/>
  <c r="AK32" i="7"/>
  <c r="AM32" i="7" s="1"/>
  <c r="AH32" i="7"/>
  <c r="AJ32" i="7" s="1"/>
  <c r="AE32" i="7"/>
  <c r="AG32" i="7" s="1"/>
  <c r="AK31" i="7"/>
  <c r="AM31" i="7" s="1"/>
  <c r="AH31" i="7"/>
  <c r="AJ31" i="7" s="1"/>
  <c r="AE31" i="7"/>
  <c r="AG31" i="7" s="1"/>
  <c r="AK30" i="7"/>
  <c r="AM30" i="7" s="1"/>
  <c r="AH30" i="7"/>
  <c r="AJ30" i="7" s="1"/>
  <c r="AE30" i="7"/>
  <c r="AG30" i="7" s="1"/>
  <c r="AK29" i="7"/>
  <c r="AM29" i="7" s="1"/>
  <c r="AH29" i="7"/>
  <c r="AJ29" i="7" s="1"/>
  <c r="AE29" i="7"/>
  <c r="AG29" i="7" s="1"/>
  <c r="AK28" i="7"/>
  <c r="AM28" i="7" s="1"/>
  <c r="AH28" i="7"/>
  <c r="AJ28" i="7" s="1"/>
  <c r="AE28" i="7"/>
  <c r="AG28" i="7" s="1"/>
  <c r="AK27" i="7"/>
  <c r="AM27" i="7" s="1"/>
  <c r="AH27" i="7"/>
  <c r="AJ27" i="7" s="1"/>
  <c r="AE27" i="7"/>
  <c r="AG27" i="7" s="1"/>
  <c r="AK26" i="7"/>
  <c r="AM26" i="7" s="1"/>
  <c r="AH26" i="7"/>
  <c r="AJ26" i="7" s="1"/>
  <c r="AE26" i="7"/>
  <c r="AG26" i="7" s="1"/>
  <c r="AK25" i="7"/>
  <c r="AM25" i="7" s="1"/>
  <c r="AJ25" i="7"/>
  <c r="AH25" i="7"/>
  <c r="AE25" i="7"/>
  <c r="AG25" i="7" s="1"/>
  <c r="AK24" i="7"/>
  <c r="AM24" i="7" s="1"/>
  <c r="AH24" i="7"/>
  <c r="AJ24" i="7" s="1"/>
  <c r="AE24" i="7"/>
  <c r="AG24" i="7" s="1"/>
  <c r="AK23" i="7"/>
  <c r="AM23" i="7" s="1"/>
  <c r="AH23" i="7"/>
  <c r="AJ23" i="7" s="1"/>
  <c r="AE23" i="7"/>
  <c r="AG23" i="7" s="1"/>
  <c r="AM22" i="7"/>
  <c r="AK22" i="7"/>
  <c r="AH22" i="7"/>
  <c r="AJ22" i="7" s="1"/>
  <c r="AE22" i="7"/>
  <c r="AG22" i="7" s="1"/>
  <c r="AK21" i="7"/>
  <c r="AM21" i="7" s="1"/>
  <c r="AH21" i="7"/>
  <c r="AJ21" i="7" s="1"/>
  <c r="AE21" i="7"/>
  <c r="AG21" i="7" s="1"/>
  <c r="AK20" i="7"/>
  <c r="AM20" i="7" s="1"/>
  <c r="AH20" i="7"/>
  <c r="AJ20" i="7" s="1"/>
  <c r="AE20" i="7"/>
  <c r="AG20" i="7" s="1"/>
  <c r="AK19" i="7"/>
  <c r="AM19" i="7" s="1"/>
  <c r="AH19" i="7"/>
  <c r="AJ19" i="7" s="1"/>
  <c r="AE19" i="7"/>
  <c r="AG19" i="7" s="1"/>
  <c r="AK18" i="7"/>
  <c r="AM18" i="7" s="1"/>
  <c r="AH18" i="7"/>
  <c r="AJ18" i="7" s="1"/>
  <c r="AE18" i="7"/>
  <c r="AG18" i="7" s="1"/>
  <c r="AK17" i="7"/>
  <c r="AM17" i="7" s="1"/>
  <c r="AH17" i="7"/>
  <c r="AJ17" i="7" s="1"/>
  <c r="AE17" i="7"/>
  <c r="AG17" i="7" s="1"/>
  <c r="AK16" i="7"/>
  <c r="AM16" i="7" s="1"/>
  <c r="AH16" i="7"/>
  <c r="AJ16" i="7" s="1"/>
  <c r="AE16" i="7"/>
  <c r="AG16" i="7" s="1"/>
  <c r="AK15" i="7"/>
  <c r="AM15" i="7" s="1"/>
  <c r="AH15" i="7"/>
  <c r="AJ15" i="7" s="1"/>
  <c r="AE15" i="7"/>
  <c r="AG15" i="7" s="1"/>
  <c r="AK14" i="7"/>
  <c r="AM14" i="7" s="1"/>
  <c r="AH14" i="7"/>
  <c r="AJ14" i="7" s="1"/>
  <c r="AE14" i="7"/>
  <c r="AG14" i="7" s="1"/>
  <c r="AK13" i="7"/>
  <c r="AM13" i="7" s="1"/>
  <c r="AH13" i="7"/>
  <c r="AJ13" i="7" s="1"/>
  <c r="AE13" i="7"/>
  <c r="AG13" i="7" s="1"/>
  <c r="AK12" i="7"/>
  <c r="AM12" i="7" s="1"/>
  <c r="AH12" i="7"/>
  <c r="AJ12" i="7" s="1"/>
  <c r="AE12" i="7"/>
  <c r="AG12" i="7" s="1"/>
  <c r="AK11" i="7"/>
  <c r="AM11" i="7" s="1"/>
  <c r="AH11" i="7"/>
  <c r="AJ11" i="7" s="1"/>
  <c r="AE11" i="7"/>
  <c r="AG11" i="7" s="1"/>
  <c r="AK10" i="7"/>
  <c r="AM10" i="7" s="1"/>
  <c r="AH10" i="7"/>
  <c r="AJ10" i="7" s="1"/>
  <c r="AE10" i="7"/>
  <c r="AG10" i="7" s="1"/>
  <c r="AK9" i="7"/>
  <c r="AM9" i="7" s="1"/>
  <c r="AH9" i="7"/>
  <c r="AJ9" i="7" s="1"/>
  <c r="AE9" i="7"/>
  <c r="AG9" i="7" s="1"/>
  <c r="AK8" i="7"/>
  <c r="AM8" i="7" s="1"/>
  <c r="AH8" i="7"/>
  <c r="AJ8" i="7" s="1"/>
  <c r="AE8" i="7"/>
  <c r="AG8" i="7" s="1"/>
  <c r="AK7" i="7"/>
  <c r="AM7" i="7" s="1"/>
  <c r="AH7" i="7"/>
  <c r="AJ7" i="7" s="1"/>
  <c r="AE7" i="7"/>
  <c r="AG7" i="7" s="1"/>
  <c r="AK6" i="7"/>
  <c r="AM6" i="7" s="1"/>
  <c r="AH6" i="7"/>
  <c r="AJ6" i="7" s="1"/>
  <c r="AE6" i="7"/>
  <c r="AG6" i="7" s="1"/>
  <c r="AK5" i="7"/>
  <c r="AM5" i="7" s="1"/>
  <c r="AH5" i="7"/>
  <c r="AJ5" i="7" s="1"/>
  <c r="AE5" i="7"/>
  <c r="AG5" i="7" s="1"/>
  <c r="AM4" i="7"/>
  <c r="AJ4" i="7"/>
  <c r="AG4" i="7"/>
  <c r="AK62" i="7" l="1"/>
  <c r="AM62" i="7" s="1"/>
  <c r="AH62" i="7"/>
  <c r="AJ62" i="7" s="1"/>
  <c r="AE62" i="7"/>
  <c r="AG62" i="7" s="1"/>
  <c r="AK61" i="7"/>
  <c r="AM61" i="7" s="1"/>
  <c r="AH61" i="7"/>
  <c r="AJ61" i="7" s="1"/>
  <c r="AE61" i="7"/>
  <c r="AG61" i="7" s="1"/>
  <c r="AK60" i="7"/>
  <c r="AM60" i="7" s="1"/>
  <c r="AH60" i="7"/>
  <c r="AJ60" i="7" s="1"/>
  <c r="AE60" i="7"/>
  <c r="AG60" i="7" s="1"/>
  <c r="AK59" i="7"/>
  <c r="AM59" i="7" s="1"/>
  <c r="AH59" i="7"/>
  <c r="AJ59" i="7" s="1"/>
  <c r="AE59" i="7"/>
  <c r="AG59" i="7" s="1"/>
  <c r="AK58" i="7"/>
  <c r="AM58" i="7" s="1"/>
  <c r="AH58" i="7"/>
  <c r="AJ58" i="7" s="1"/>
  <c r="AE58" i="7"/>
  <c r="AG58" i="7" s="1"/>
  <c r="AK57" i="7"/>
  <c r="AM57" i="7" s="1"/>
  <c r="AH57" i="7"/>
  <c r="AJ57" i="7" s="1"/>
  <c r="AE57" i="7"/>
  <c r="AG57" i="7" s="1"/>
  <c r="AK56" i="7"/>
  <c r="AM56" i="7" s="1"/>
  <c r="AH56" i="7"/>
  <c r="AJ56" i="7" s="1"/>
  <c r="AE56" i="7"/>
  <c r="AG56" i="7" s="1"/>
  <c r="AK55" i="7"/>
  <c r="AM55" i="7" s="1"/>
  <c r="AH55" i="7"/>
  <c r="AJ55" i="7" s="1"/>
  <c r="AE55" i="7"/>
  <c r="AG55" i="7" s="1"/>
  <c r="AK54" i="7"/>
  <c r="AM54" i="7" s="1"/>
  <c r="AH54" i="7"/>
  <c r="AJ54" i="7" s="1"/>
  <c r="AE54" i="7"/>
  <c r="AG54" i="7" s="1"/>
  <c r="AK53" i="7"/>
  <c r="AM53" i="7" s="1"/>
  <c r="AJ53" i="7"/>
  <c r="AH53" i="7"/>
  <c r="AE53" i="7"/>
  <c r="AG53" i="7" s="1"/>
  <c r="AK52" i="7"/>
  <c r="AM52" i="7" s="1"/>
  <c r="AH52" i="7"/>
  <c r="AJ52" i="7" s="1"/>
  <c r="AE52" i="7"/>
  <c r="AG52" i="7" s="1"/>
  <c r="AK51" i="7"/>
  <c r="AM51" i="7" s="1"/>
  <c r="AH51" i="7"/>
  <c r="AJ51" i="7" s="1"/>
  <c r="AE51" i="7"/>
  <c r="AG51" i="7" s="1"/>
  <c r="AK50" i="7"/>
  <c r="AM50" i="7" s="1"/>
  <c r="AH50" i="7"/>
  <c r="AJ50" i="7" s="1"/>
  <c r="AE50" i="7"/>
  <c r="AG50" i="7" s="1"/>
  <c r="AK49" i="7"/>
  <c r="AM49" i="7" s="1"/>
  <c r="AH49" i="7"/>
  <c r="AJ49" i="7" s="1"/>
  <c r="AE49" i="7"/>
  <c r="AG49" i="7" s="1"/>
  <c r="AK48" i="7"/>
  <c r="AM48" i="7" s="1"/>
  <c r="AH48" i="7"/>
  <c r="AJ48" i="7" s="1"/>
  <c r="AE48" i="7"/>
  <c r="AG48" i="7" s="1"/>
  <c r="AK47" i="7"/>
  <c r="AM47" i="7" s="1"/>
  <c r="AH47" i="7"/>
  <c r="AJ47" i="7" s="1"/>
  <c r="AE47" i="7"/>
  <c r="AG47" i="7" s="1"/>
  <c r="AK46" i="7"/>
  <c r="AM46" i="7" s="1"/>
  <c r="AH46" i="7"/>
  <c r="AJ46" i="7" s="1"/>
  <c r="AE46" i="7"/>
  <c r="AG46" i="7" s="1"/>
  <c r="AK45" i="7"/>
  <c r="AM45" i="7" s="1"/>
  <c r="AH45" i="7"/>
  <c r="AJ45" i="7" s="1"/>
  <c r="AE45" i="7"/>
  <c r="AG45" i="7" s="1"/>
  <c r="AK44" i="7"/>
  <c r="AM44" i="7" s="1"/>
  <c r="AH44" i="7"/>
  <c r="AJ44" i="7" s="1"/>
  <c r="AE44" i="7"/>
  <c r="AG44" i="7" s="1"/>
  <c r="AK43" i="7"/>
  <c r="AM43" i="7" s="1"/>
  <c r="AH43" i="7"/>
  <c r="AJ43" i="7" s="1"/>
  <c r="AE43" i="7"/>
  <c r="AG43" i="7" s="1"/>
  <c r="AK42" i="7"/>
  <c r="AM42" i="7" s="1"/>
  <c r="AH42" i="7"/>
  <c r="AJ42" i="7" s="1"/>
  <c r="AE42" i="7"/>
  <c r="AG42" i="7" s="1"/>
  <c r="AK41" i="7"/>
  <c r="AM41" i="7" s="1"/>
  <c r="AH41" i="7"/>
  <c r="AJ41" i="7" s="1"/>
  <c r="AE41" i="7"/>
  <c r="AG41" i="7" s="1"/>
  <c r="AK40" i="7"/>
  <c r="AM40" i="7" s="1"/>
  <c r="AH40" i="7"/>
  <c r="AJ40" i="7" s="1"/>
  <c r="AE40" i="7"/>
  <c r="AG40" i="7" s="1"/>
  <c r="AK39" i="7"/>
  <c r="AM39" i="7" s="1"/>
  <c r="AH39" i="7"/>
  <c r="AJ39" i="7" s="1"/>
  <c r="AE39" i="7"/>
  <c r="AG39" i="7" s="1"/>
  <c r="AK38" i="7"/>
  <c r="AM38" i="7" s="1"/>
  <c r="AH38" i="7"/>
  <c r="AJ38" i="7" s="1"/>
  <c r="AE38" i="7"/>
  <c r="AG38" i="7" s="1"/>
  <c r="AK37" i="7"/>
  <c r="AM37" i="7" s="1"/>
  <c r="AJ37" i="7"/>
  <c r="AH37" i="7"/>
  <c r="AE37" i="7"/>
  <c r="AG37" i="7" s="1"/>
  <c r="AK36" i="7"/>
  <c r="AM36" i="7" s="1"/>
  <c r="AH36" i="7"/>
  <c r="AJ36" i="7" s="1"/>
  <c r="AE36" i="7"/>
  <c r="AG36" i="7" s="1"/>
  <c r="AM35" i="7"/>
  <c r="AJ35" i="7"/>
  <c r="AG35" i="7"/>
  <c r="AK93" i="7" l="1"/>
  <c r="AM93" i="7" s="1"/>
  <c r="AH93" i="7"/>
  <c r="AJ93" i="7" s="1"/>
  <c r="AE93" i="7"/>
  <c r="AG93" i="7" s="1"/>
  <c r="AK92" i="7"/>
  <c r="AM92" i="7" s="1"/>
  <c r="AH92" i="7"/>
  <c r="AJ92" i="7" s="1"/>
  <c r="AE92" i="7"/>
  <c r="AG92" i="7" s="1"/>
  <c r="AK91" i="7"/>
  <c r="AM91" i="7" s="1"/>
  <c r="AH91" i="7"/>
  <c r="AJ91" i="7" s="1"/>
  <c r="AE91" i="7"/>
  <c r="AG91" i="7" s="1"/>
  <c r="AK90" i="7"/>
  <c r="AM90" i="7" s="1"/>
  <c r="AH90" i="7"/>
  <c r="AJ90" i="7" s="1"/>
  <c r="AE90" i="7"/>
  <c r="AG90" i="7" s="1"/>
  <c r="AK89" i="7"/>
  <c r="AM89" i="7" s="1"/>
  <c r="AH89" i="7"/>
  <c r="AJ89" i="7" s="1"/>
  <c r="AE89" i="7"/>
  <c r="AG89" i="7" s="1"/>
  <c r="AK88" i="7"/>
  <c r="AM88" i="7" s="1"/>
  <c r="AH88" i="7"/>
  <c r="AJ88" i="7" s="1"/>
  <c r="AE88" i="7"/>
  <c r="AG88" i="7" s="1"/>
  <c r="AK87" i="7"/>
  <c r="AM87" i="7" s="1"/>
  <c r="AH87" i="7"/>
  <c r="AJ87" i="7" s="1"/>
  <c r="AE87" i="7"/>
  <c r="AG87" i="7" s="1"/>
  <c r="AK86" i="7"/>
  <c r="AM86" i="7" s="1"/>
  <c r="AH86" i="7"/>
  <c r="AJ86" i="7" s="1"/>
  <c r="AE86" i="7"/>
  <c r="AG86" i="7" s="1"/>
  <c r="AK85" i="7"/>
  <c r="AM85" i="7" s="1"/>
  <c r="AH85" i="7"/>
  <c r="AJ85" i="7" s="1"/>
  <c r="AE85" i="7"/>
  <c r="AG85" i="7" s="1"/>
  <c r="AK84" i="7"/>
  <c r="AM84" i="7" s="1"/>
  <c r="AJ84" i="7"/>
  <c r="AH84" i="7"/>
  <c r="AE84" i="7"/>
  <c r="AG84" i="7" s="1"/>
  <c r="AK83" i="7"/>
  <c r="AM83" i="7" s="1"/>
  <c r="AH83" i="7"/>
  <c r="AJ83" i="7" s="1"/>
  <c r="AE83" i="7"/>
  <c r="AG83" i="7" s="1"/>
  <c r="AK82" i="7"/>
  <c r="AM82" i="7" s="1"/>
  <c r="AH82" i="7"/>
  <c r="AJ82" i="7" s="1"/>
  <c r="AE82" i="7"/>
  <c r="AG82" i="7" s="1"/>
  <c r="AM81" i="7"/>
  <c r="AK81" i="7"/>
  <c r="AH81" i="7"/>
  <c r="AJ81" i="7" s="1"/>
  <c r="AE81" i="7"/>
  <c r="AG81" i="7" s="1"/>
  <c r="AK80" i="7"/>
  <c r="AM80" i="7" s="1"/>
  <c r="AH80" i="7"/>
  <c r="AJ80" i="7" s="1"/>
  <c r="AE80" i="7"/>
  <c r="AG80" i="7" s="1"/>
  <c r="AK79" i="7"/>
  <c r="AM79" i="7" s="1"/>
  <c r="AH79" i="7"/>
  <c r="AJ79" i="7" s="1"/>
  <c r="AG79" i="7"/>
  <c r="AE79" i="7"/>
  <c r="AK78" i="7"/>
  <c r="AM78" i="7" s="1"/>
  <c r="AH78" i="7"/>
  <c r="AJ78" i="7" s="1"/>
  <c r="AE78" i="7"/>
  <c r="AG78" i="7" s="1"/>
  <c r="AK77" i="7"/>
  <c r="AM77" i="7" s="1"/>
  <c r="AH77" i="7"/>
  <c r="AJ77" i="7" s="1"/>
  <c r="AE77" i="7"/>
  <c r="AG77" i="7" s="1"/>
  <c r="AK76" i="7"/>
  <c r="AM76" i="7" s="1"/>
  <c r="AH76" i="7"/>
  <c r="AJ76" i="7" s="1"/>
  <c r="AE76" i="7"/>
  <c r="AG76" i="7" s="1"/>
  <c r="AM75" i="7"/>
  <c r="AH75" i="7"/>
  <c r="AJ75" i="7" s="1"/>
  <c r="AG75" i="7"/>
  <c r="AE75" i="7"/>
  <c r="AM74" i="7"/>
  <c r="AH74" i="7"/>
  <c r="AJ74" i="7" s="1"/>
  <c r="AE74" i="7"/>
  <c r="AG74" i="7" s="1"/>
  <c r="AM73" i="7"/>
  <c r="AH73" i="7"/>
  <c r="AJ73" i="7" s="1"/>
  <c r="AE73" i="7"/>
  <c r="AG73" i="7" s="1"/>
  <c r="AK72" i="7"/>
  <c r="AM72" i="7" s="1"/>
  <c r="AH72" i="7"/>
  <c r="AJ72" i="7" s="1"/>
  <c r="AE72" i="7"/>
  <c r="AG72" i="7" s="1"/>
  <c r="AK71" i="7"/>
  <c r="AM71" i="7" s="1"/>
  <c r="AH71" i="7"/>
  <c r="AJ71" i="7" s="1"/>
  <c r="AE71" i="7"/>
  <c r="AG71" i="7" s="1"/>
  <c r="AK70" i="7"/>
  <c r="AM70" i="7" s="1"/>
  <c r="AH70" i="7"/>
  <c r="AJ70" i="7" s="1"/>
  <c r="AE70" i="7"/>
  <c r="AG70" i="7" s="1"/>
  <c r="AK69" i="7"/>
  <c r="AM69" i="7" s="1"/>
  <c r="AH69" i="7"/>
  <c r="AJ69" i="7" s="1"/>
  <c r="AE69" i="7"/>
  <c r="AG69" i="7" s="1"/>
  <c r="AK68" i="7"/>
  <c r="AM68" i="7" s="1"/>
  <c r="AH68" i="7"/>
  <c r="AJ68" i="7" s="1"/>
  <c r="AE68" i="7"/>
  <c r="AG68" i="7" s="1"/>
  <c r="AK67" i="7"/>
  <c r="AM67" i="7" s="1"/>
  <c r="AH67" i="7"/>
  <c r="AJ67" i="7" s="1"/>
  <c r="AE67" i="7"/>
  <c r="AG67" i="7" s="1"/>
  <c r="AK66" i="7"/>
  <c r="AM66" i="7" s="1"/>
  <c r="AH66" i="7"/>
  <c r="AJ66" i="7" s="1"/>
  <c r="AE66" i="7"/>
  <c r="AG66" i="7" s="1"/>
  <c r="AK65" i="7"/>
  <c r="AM65" i="7" s="1"/>
  <c r="AH65" i="7"/>
  <c r="AJ65" i="7" s="1"/>
  <c r="AE65" i="7"/>
  <c r="AG65" i="7" s="1"/>
  <c r="AK64" i="7"/>
  <c r="AM64" i="7" s="1"/>
  <c r="AH64" i="7"/>
  <c r="AJ64" i="7" s="1"/>
  <c r="AE64" i="7"/>
  <c r="AG64" i="7" s="1"/>
  <c r="AM63" i="7"/>
  <c r="AJ63" i="7"/>
  <c r="AG63" i="7"/>
  <c r="AK123" i="7" l="1"/>
  <c r="AM123" i="7" s="1"/>
  <c r="AH123" i="7"/>
  <c r="AJ123" i="7" s="1"/>
  <c r="AE123" i="7"/>
  <c r="AG123" i="7" s="1"/>
  <c r="AK122" i="7"/>
  <c r="AM122" i="7" s="1"/>
  <c r="AH122" i="7"/>
  <c r="AJ122" i="7" s="1"/>
  <c r="AE122" i="7"/>
  <c r="AG122" i="7" s="1"/>
  <c r="AK121" i="7"/>
  <c r="AM121" i="7" s="1"/>
  <c r="AH121" i="7"/>
  <c r="AJ121" i="7" s="1"/>
  <c r="AE121" i="7"/>
  <c r="AG121" i="7" s="1"/>
  <c r="AK120" i="7"/>
  <c r="AM120" i="7" s="1"/>
  <c r="AH120" i="7"/>
  <c r="AJ120" i="7" s="1"/>
  <c r="AE120" i="7"/>
  <c r="AG120" i="7" s="1"/>
  <c r="AK119" i="7"/>
  <c r="AM119" i="7" s="1"/>
  <c r="AH119" i="7"/>
  <c r="AJ119" i="7" s="1"/>
  <c r="AE119" i="7"/>
  <c r="AG119" i="7" s="1"/>
  <c r="AK118" i="7"/>
  <c r="AM118" i="7" s="1"/>
  <c r="AH118" i="7"/>
  <c r="AJ118" i="7" s="1"/>
  <c r="AE118" i="7"/>
  <c r="AG118" i="7" s="1"/>
  <c r="AK117" i="7"/>
  <c r="AM117" i="7" s="1"/>
  <c r="AH117" i="7"/>
  <c r="AJ117" i="7" s="1"/>
  <c r="AE117" i="7"/>
  <c r="AG117" i="7" s="1"/>
  <c r="AK116" i="7"/>
  <c r="AM116" i="7" s="1"/>
  <c r="AH116" i="7"/>
  <c r="AJ116" i="7" s="1"/>
  <c r="AE116" i="7"/>
  <c r="AG116" i="7" s="1"/>
  <c r="AK115" i="7"/>
  <c r="AM115" i="7" s="1"/>
  <c r="AH115" i="7"/>
  <c r="AJ115" i="7" s="1"/>
  <c r="AE115" i="7"/>
  <c r="AG115" i="7" s="1"/>
  <c r="AK114" i="7"/>
  <c r="AM114" i="7" s="1"/>
  <c r="AH114" i="7"/>
  <c r="AJ114" i="7" s="1"/>
  <c r="AE114" i="7"/>
  <c r="AG114" i="7" s="1"/>
  <c r="AK113" i="7"/>
  <c r="AM113" i="7" s="1"/>
  <c r="AH113" i="7"/>
  <c r="AJ113" i="7" s="1"/>
  <c r="AE113" i="7"/>
  <c r="AG113" i="7" s="1"/>
  <c r="AK112" i="7"/>
  <c r="AM112" i="7" s="1"/>
  <c r="AH112" i="7"/>
  <c r="AJ112" i="7" s="1"/>
  <c r="AE112" i="7"/>
  <c r="AG112" i="7" s="1"/>
  <c r="AK111" i="7"/>
  <c r="AM111" i="7" s="1"/>
  <c r="AH111" i="7"/>
  <c r="AJ111" i="7" s="1"/>
  <c r="AE111" i="7"/>
  <c r="AG111" i="7" s="1"/>
  <c r="AK110" i="7"/>
  <c r="AM110" i="7" s="1"/>
  <c r="AH110" i="7"/>
  <c r="AJ110" i="7" s="1"/>
  <c r="AE110" i="7"/>
  <c r="AG110" i="7" s="1"/>
  <c r="AK109" i="7"/>
  <c r="AM109" i="7" s="1"/>
  <c r="AH109" i="7"/>
  <c r="AJ109" i="7" s="1"/>
  <c r="AE109" i="7"/>
  <c r="AG109" i="7" s="1"/>
  <c r="AK108" i="7"/>
  <c r="AM108" i="7" s="1"/>
  <c r="AH108" i="7"/>
  <c r="AJ108" i="7" s="1"/>
  <c r="AE108" i="7"/>
  <c r="AG108" i="7" s="1"/>
  <c r="AK107" i="7"/>
  <c r="AM107" i="7" s="1"/>
  <c r="AH107" i="7"/>
  <c r="AJ107" i="7" s="1"/>
  <c r="AE107" i="7"/>
  <c r="AG107" i="7" s="1"/>
  <c r="AK106" i="7"/>
  <c r="AM106" i="7" s="1"/>
  <c r="AH106" i="7"/>
  <c r="AJ106" i="7" s="1"/>
  <c r="AE106" i="7"/>
  <c r="AG106" i="7" s="1"/>
  <c r="AK105" i="7"/>
  <c r="AM105" i="7" s="1"/>
  <c r="AH105" i="7"/>
  <c r="AJ105" i="7" s="1"/>
  <c r="AE105" i="7"/>
  <c r="AG105" i="7" s="1"/>
  <c r="AK104" i="7"/>
  <c r="AM104" i="7" s="1"/>
  <c r="AH104" i="7"/>
  <c r="AJ104" i="7" s="1"/>
  <c r="AE104" i="7"/>
  <c r="AG104" i="7" s="1"/>
  <c r="AK103" i="7"/>
  <c r="AM103" i="7" s="1"/>
  <c r="AH103" i="7"/>
  <c r="AJ103" i="7" s="1"/>
  <c r="AE103" i="7"/>
  <c r="AG103" i="7" s="1"/>
  <c r="AK102" i="7"/>
  <c r="AM102" i="7" s="1"/>
  <c r="AH102" i="7"/>
  <c r="AJ102" i="7" s="1"/>
  <c r="AE102" i="7"/>
  <c r="AG102" i="7" s="1"/>
  <c r="AK101" i="7"/>
  <c r="AM101" i="7" s="1"/>
  <c r="AH101" i="7"/>
  <c r="AJ101" i="7" s="1"/>
  <c r="AE101" i="7"/>
  <c r="AG101" i="7" s="1"/>
  <c r="AK100" i="7"/>
  <c r="AM100" i="7" s="1"/>
  <c r="AH100" i="7"/>
  <c r="AJ100" i="7" s="1"/>
  <c r="AE100" i="7"/>
  <c r="AG100" i="7" s="1"/>
  <c r="AK99" i="7"/>
  <c r="AM99" i="7" s="1"/>
  <c r="AH99" i="7"/>
  <c r="AJ99" i="7" s="1"/>
  <c r="AE99" i="7"/>
  <c r="AG99" i="7" s="1"/>
  <c r="AK98" i="7"/>
  <c r="AM98" i="7" s="1"/>
  <c r="AH98" i="7"/>
  <c r="AJ98" i="7" s="1"/>
  <c r="AE98" i="7"/>
  <c r="AG98" i="7" s="1"/>
  <c r="AK97" i="7"/>
  <c r="AM97" i="7" s="1"/>
  <c r="AH97" i="7"/>
  <c r="AJ97" i="7" s="1"/>
  <c r="AE97" i="7"/>
  <c r="AG97" i="7" s="1"/>
  <c r="AM96" i="7"/>
  <c r="AJ96" i="7"/>
  <c r="AG96" i="7"/>
  <c r="AK95" i="7"/>
  <c r="AM95" i="7" s="1"/>
  <c r="AH95" i="7"/>
  <c r="AJ95" i="7" s="1"/>
  <c r="AE95" i="7"/>
  <c r="AG95" i="7" s="1"/>
  <c r="AM94" i="7"/>
  <c r="AJ94" i="7"/>
  <c r="AG94" i="7"/>
  <c r="AM154" i="7" l="1"/>
  <c r="AH154" i="7"/>
  <c r="AJ154" i="7" s="1"/>
  <c r="AE154" i="7"/>
  <c r="AG154" i="7" s="1"/>
  <c r="AC154" i="7"/>
  <c r="Z154" i="7"/>
  <c r="W154" i="7"/>
  <c r="T154" i="7"/>
  <c r="Q154" i="7"/>
  <c r="L154" i="7"/>
  <c r="O154" i="7" s="1"/>
  <c r="P154" i="7" s="1"/>
  <c r="G154" i="7"/>
  <c r="J154" i="7" s="1"/>
  <c r="B154" i="7"/>
  <c r="E154" i="7" s="1"/>
  <c r="AM153" i="7"/>
  <c r="AH153" i="7"/>
  <c r="AJ153" i="7" s="1"/>
  <c r="K153" i="7" s="1"/>
  <c r="AE153" i="7"/>
  <c r="AG153" i="7" s="1"/>
  <c r="F153" i="7" s="1"/>
  <c r="AC153" i="7"/>
  <c r="Z153" i="7"/>
  <c r="W153" i="7"/>
  <c r="T153" i="7"/>
  <c r="Q153" i="7"/>
  <c r="L153" i="7"/>
  <c r="O153" i="7" s="1"/>
  <c r="G153" i="7"/>
  <c r="J153" i="7" s="1"/>
  <c r="B153" i="7"/>
  <c r="E153" i="7" s="1"/>
  <c r="AD153" i="7" s="1"/>
  <c r="AK152" i="7"/>
  <c r="AM152" i="7" s="1"/>
  <c r="AH152" i="7"/>
  <c r="AJ152" i="7" s="1"/>
  <c r="AE152" i="7"/>
  <c r="AG152" i="7" s="1"/>
  <c r="AD152" i="7"/>
  <c r="AC152" i="7"/>
  <c r="Z152" i="7"/>
  <c r="W152" i="7"/>
  <c r="T152" i="7"/>
  <c r="Q152" i="7"/>
  <c r="L152" i="7"/>
  <c r="G152" i="7"/>
  <c r="B152" i="7"/>
  <c r="AK151" i="7"/>
  <c r="AM151" i="7" s="1"/>
  <c r="AH151" i="7"/>
  <c r="AJ151" i="7" s="1"/>
  <c r="AE151" i="7"/>
  <c r="AG151" i="7" s="1"/>
  <c r="AC151" i="7"/>
  <c r="Z151" i="7"/>
  <c r="W151" i="7"/>
  <c r="T151" i="7"/>
  <c r="Q151" i="7"/>
  <c r="L151" i="7"/>
  <c r="O151" i="7" s="1"/>
  <c r="G151" i="7"/>
  <c r="J151" i="7" s="1"/>
  <c r="B151" i="7"/>
  <c r="E151" i="7" s="1"/>
  <c r="AD151" i="7" s="1"/>
  <c r="AK150" i="7"/>
  <c r="AM150" i="7" s="1"/>
  <c r="P150" i="7" s="1"/>
  <c r="AH150" i="7"/>
  <c r="AJ150" i="7" s="1"/>
  <c r="AE150" i="7"/>
  <c r="AG150" i="7" s="1"/>
  <c r="AC150" i="7"/>
  <c r="Z150" i="7"/>
  <c r="W150" i="7"/>
  <c r="T150" i="7"/>
  <c r="Q150" i="7"/>
  <c r="L150" i="7"/>
  <c r="O150" i="7" s="1"/>
  <c r="G150" i="7"/>
  <c r="J150" i="7" s="1"/>
  <c r="B150" i="7"/>
  <c r="E150" i="7" s="1"/>
  <c r="AK149" i="7"/>
  <c r="AM149" i="7" s="1"/>
  <c r="P149" i="7" s="1"/>
  <c r="AH149" i="7"/>
  <c r="AJ149" i="7" s="1"/>
  <c r="K149" i="7" s="1"/>
  <c r="AE149" i="7"/>
  <c r="AG149" i="7" s="1"/>
  <c r="F149" i="7" s="1"/>
  <c r="AC149" i="7"/>
  <c r="Z149" i="7"/>
  <c r="W149" i="7"/>
  <c r="T149" i="7"/>
  <c r="Q149" i="7"/>
  <c r="L149" i="7"/>
  <c r="O149" i="7" s="1"/>
  <c r="G149" i="7"/>
  <c r="J149" i="7" s="1"/>
  <c r="B149" i="7"/>
  <c r="E149" i="7" s="1"/>
  <c r="AD149" i="7" s="1"/>
  <c r="AK148" i="7"/>
  <c r="AM148" i="7" s="1"/>
  <c r="AH148" i="7"/>
  <c r="AJ148" i="7" s="1"/>
  <c r="AE148" i="7"/>
  <c r="AG148" i="7" s="1"/>
  <c r="AC148" i="7"/>
  <c r="Z148" i="7"/>
  <c r="W148" i="7"/>
  <c r="T148" i="7"/>
  <c r="Q148" i="7"/>
  <c r="L148" i="7"/>
  <c r="O148" i="7" s="1"/>
  <c r="G148" i="7"/>
  <c r="J148" i="7" s="1"/>
  <c r="B148" i="7"/>
  <c r="E148" i="7" s="1"/>
  <c r="AK147" i="7"/>
  <c r="AM147" i="7" s="1"/>
  <c r="AH147" i="7"/>
  <c r="AJ147" i="7" s="1"/>
  <c r="AE147" i="7"/>
  <c r="AG147" i="7" s="1"/>
  <c r="AC147" i="7"/>
  <c r="Z147" i="7"/>
  <c r="W147" i="7"/>
  <c r="T147" i="7"/>
  <c r="Q147" i="7"/>
  <c r="L147" i="7"/>
  <c r="O147" i="7" s="1"/>
  <c r="G147" i="7"/>
  <c r="J147" i="7" s="1"/>
  <c r="B147" i="7"/>
  <c r="E147" i="7" s="1"/>
  <c r="AK146" i="7"/>
  <c r="AM146" i="7" s="1"/>
  <c r="P146" i="7" s="1"/>
  <c r="AH146" i="7"/>
  <c r="AJ146" i="7" s="1"/>
  <c r="AE146" i="7"/>
  <c r="AG146" i="7" s="1"/>
  <c r="AC146" i="7"/>
  <c r="Z146" i="7"/>
  <c r="W146" i="7"/>
  <c r="T146" i="7"/>
  <c r="Q146" i="7"/>
  <c r="L146" i="7"/>
  <c r="O146" i="7" s="1"/>
  <c r="J146" i="7"/>
  <c r="G146" i="7"/>
  <c r="B146" i="7"/>
  <c r="E146" i="7" s="1"/>
  <c r="AK145" i="7"/>
  <c r="AM145" i="7" s="1"/>
  <c r="AH145" i="7"/>
  <c r="AJ145" i="7" s="1"/>
  <c r="AE145" i="7"/>
  <c r="AG145" i="7" s="1"/>
  <c r="F145" i="7" s="1"/>
  <c r="AC145" i="7"/>
  <c r="Z145" i="7"/>
  <c r="W145" i="7"/>
  <c r="T145" i="7"/>
  <c r="Q145" i="7"/>
  <c r="L145" i="7"/>
  <c r="O145" i="7" s="1"/>
  <c r="G145" i="7"/>
  <c r="J145" i="7" s="1"/>
  <c r="B145" i="7"/>
  <c r="E145" i="7" s="1"/>
  <c r="AK144" i="7"/>
  <c r="AM144" i="7" s="1"/>
  <c r="AH144" i="7"/>
  <c r="AJ144" i="7" s="1"/>
  <c r="AE144" i="7"/>
  <c r="AG144" i="7" s="1"/>
  <c r="AD144" i="7"/>
  <c r="AC144" i="7"/>
  <c r="Z144" i="7"/>
  <c r="W144" i="7"/>
  <c r="T144" i="7"/>
  <c r="Q144" i="7"/>
  <c r="L144" i="7"/>
  <c r="G144" i="7"/>
  <c r="B144" i="7"/>
  <c r="AK143" i="7"/>
  <c r="AM143" i="7" s="1"/>
  <c r="AH143" i="7"/>
  <c r="AJ143" i="7" s="1"/>
  <c r="AE143" i="7"/>
  <c r="AG143" i="7" s="1"/>
  <c r="AC143" i="7"/>
  <c r="Z143" i="7"/>
  <c r="W143" i="7"/>
  <c r="T143" i="7"/>
  <c r="Q143" i="7"/>
  <c r="L143" i="7"/>
  <c r="O143" i="7" s="1"/>
  <c r="G143" i="7"/>
  <c r="J143" i="7" s="1"/>
  <c r="B143" i="7"/>
  <c r="E143" i="7" s="1"/>
  <c r="AK142" i="7"/>
  <c r="AM142" i="7" s="1"/>
  <c r="AH142" i="7"/>
  <c r="AJ142" i="7" s="1"/>
  <c r="AE142" i="7"/>
  <c r="AG142" i="7" s="1"/>
  <c r="AC142" i="7"/>
  <c r="Z142" i="7"/>
  <c r="W142" i="7"/>
  <c r="T142" i="7"/>
  <c r="Q142" i="7"/>
  <c r="L142" i="7"/>
  <c r="O142" i="7" s="1"/>
  <c r="G142" i="7"/>
  <c r="J142" i="7" s="1"/>
  <c r="B142" i="7"/>
  <c r="E142" i="7" s="1"/>
  <c r="AK141" i="7"/>
  <c r="AM141" i="7" s="1"/>
  <c r="AH141" i="7"/>
  <c r="AJ141" i="7" s="1"/>
  <c r="AE141" i="7"/>
  <c r="AG141" i="7" s="1"/>
  <c r="AC141" i="7"/>
  <c r="Z141" i="7"/>
  <c r="W141" i="7"/>
  <c r="T141" i="7"/>
  <c r="Q141" i="7"/>
  <c r="L141" i="7"/>
  <c r="O141" i="7" s="1"/>
  <c r="G141" i="7"/>
  <c r="J141" i="7" s="1"/>
  <c r="B141" i="7"/>
  <c r="E141" i="7" s="1"/>
  <c r="AK140" i="7"/>
  <c r="AM140" i="7" s="1"/>
  <c r="P140" i="7" s="1"/>
  <c r="AH140" i="7"/>
  <c r="AJ140" i="7" s="1"/>
  <c r="K140" i="7" s="1"/>
  <c r="AE140" i="7"/>
  <c r="AG140" i="7" s="1"/>
  <c r="AC140" i="7"/>
  <c r="Z140" i="7"/>
  <c r="W140" i="7"/>
  <c r="T140" i="7"/>
  <c r="Q140" i="7"/>
  <c r="L140" i="7"/>
  <c r="O140" i="7" s="1"/>
  <c r="G140" i="7"/>
  <c r="J140" i="7" s="1"/>
  <c r="B140" i="7"/>
  <c r="E140" i="7" s="1"/>
  <c r="AK139" i="7"/>
  <c r="AM139" i="7" s="1"/>
  <c r="AH139" i="7"/>
  <c r="AJ139" i="7" s="1"/>
  <c r="AE139" i="7"/>
  <c r="AG139" i="7" s="1"/>
  <c r="AC139" i="7"/>
  <c r="Z139" i="7"/>
  <c r="W139" i="7"/>
  <c r="T139" i="7"/>
  <c r="Q139" i="7"/>
  <c r="L139" i="7"/>
  <c r="O139" i="7" s="1"/>
  <c r="G139" i="7"/>
  <c r="J139" i="7" s="1"/>
  <c r="B139" i="7"/>
  <c r="E139" i="7" s="1"/>
  <c r="AD139" i="7" s="1"/>
  <c r="AK138" i="7"/>
  <c r="AM138" i="7" s="1"/>
  <c r="AH138" i="7"/>
  <c r="AJ138" i="7" s="1"/>
  <c r="AE138" i="7"/>
  <c r="AG138" i="7" s="1"/>
  <c r="AC138" i="7"/>
  <c r="Z138" i="7"/>
  <c r="W138" i="7"/>
  <c r="T138" i="7"/>
  <c r="Q138" i="7"/>
  <c r="L138" i="7"/>
  <c r="O138" i="7" s="1"/>
  <c r="G138" i="7"/>
  <c r="J138" i="7" s="1"/>
  <c r="B138" i="7"/>
  <c r="E138" i="7" s="1"/>
  <c r="AK137" i="7"/>
  <c r="AM137" i="7" s="1"/>
  <c r="P137" i="7" s="1"/>
  <c r="AH137" i="7"/>
  <c r="AJ137" i="7" s="1"/>
  <c r="AE137" i="7"/>
  <c r="AG137" i="7" s="1"/>
  <c r="AC137" i="7"/>
  <c r="Z137" i="7"/>
  <c r="W137" i="7"/>
  <c r="T137" i="7"/>
  <c r="Q137" i="7"/>
  <c r="L137" i="7"/>
  <c r="O137" i="7" s="1"/>
  <c r="G137" i="7"/>
  <c r="J137" i="7" s="1"/>
  <c r="B137" i="7"/>
  <c r="E137" i="7" s="1"/>
  <c r="AK136" i="7"/>
  <c r="AM136" i="7" s="1"/>
  <c r="AH136" i="7"/>
  <c r="AJ136" i="7" s="1"/>
  <c r="AE136" i="7"/>
  <c r="AG136" i="7" s="1"/>
  <c r="F136" i="7" s="1"/>
  <c r="AC136" i="7"/>
  <c r="Z136" i="7"/>
  <c r="W136" i="7"/>
  <c r="T136" i="7"/>
  <c r="Q136" i="7"/>
  <c r="L136" i="7"/>
  <c r="O136" i="7" s="1"/>
  <c r="G136" i="7"/>
  <c r="J136" i="7" s="1"/>
  <c r="B136" i="7"/>
  <c r="E136" i="7" s="1"/>
  <c r="AK135" i="7"/>
  <c r="AM135" i="7" s="1"/>
  <c r="AH135" i="7"/>
  <c r="AJ135" i="7" s="1"/>
  <c r="AE135" i="7"/>
  <c r="AG135" i="7" s="1"/>
  <c r="AC135" i="7"/>
  <c r="Z135" i="7"/>
  <c r="W135" i="7"/>
  <c r="T135" i="7"/>
  <c r="Q135" i="7"/>
  <c r="L135" i="7"/>
  <c r="O135" i="7" s="1"/>
  <c r="G135" i="7"/>
  <c r="J135" i="7" s="1"/>
  <c r="B135" i="7"/>
  <c r="E135" i="7" s="1"/>
  <c r="AK134" i="7"/>
  <c r="AM134" i="7" s="1"/>
  <c r="AH134" i="7"/>
  <c r="AJ134" i="7" s="1"/>
  <c r="AE134" i="7"/>
  <c r="AG134" i="7" s="1"/>
  <c r="AC134" i="7"/>
  <c r="Z134" i="7"/>
  <c r="W134" i="7"/>
  <c r="T134" i="7"/>
  <c r="Q134" i="7"/>
  <c r="L134" i="7"/>
  <c r="O134" i="7" s="1"/>
  <c r="G134" i="7"/>
  <c r="J134" i="7" s="1"/>
  <c r="B134" i="7"/>
  <c r="E134" i="7" s="1"/>
  <c r="AK133" i="7"/>
  <c r="AM133" i="7" s="1"/>
  <c r="P133" i="7" s="1"/>
  <c r="AH133" i="7"/>
  <c r="AJ133" i="7" s="1"/>
  <c r="K133" i="7" s="1"/>
  <c r="AE133" i="7"/>
  <c r="AG133" i="7" s="1"/>
  <c r="F133" i="7" s="1"/>
  <c r="AC133" i="7"/>
  <c r="Z133" i="7"/>
  <c r="W133" i="7"/>
  <c r="T133" i="7"/>
  <c r="Q133" i="7"/>
  <c r="L133" i="7"/>
  <c r="O133" i="7" s="1"/>
  <c r="G133" i="7"/>
  <c r="J133" i="7" s="1"/>
  <c r="B133" i="7"/>
  <c r="E133" i="7" s="1"/>
  <c r="AD133" i="7" s="1"/>
  <c r="AK132" i="7"/>
  <c r="AM132" i="7" s="1"/>
  <c r="AH132" i="7"/>
  <c r="AJ132" i="7" s="1"/>
  <c r="AE132" i="7"/>
  <c r="AG132" i="7" s="1"/>
  <c r="AC132" i="7"/>
  <c r="Z132" i="7"/>
  <c r="W132" i="7"/>
  <c r="T132" i="7"/>
  <c r="Q132" i="7"/>
  <c r="L132" i="7"/>
  <c r="O132" i="7" s="1"/>
  <c r="G132" i="7"/>
  <c r="J132" i="7" s="1"/>
  <c r="B132" i="7"/>
  <c r="E132" i="7" s="1"/>
  <c r="AD132" i="7" s="1"/>
  <c r="AK131" i="7"/>
  <c r="AM131" i="7" s="1"/>
  <c r="AH131" i="7"/>
  <c r="AJ131" i="7" s="1"/>
  <c r="AE131" i="7"/>
  <c r="AG131" i="7" s="1"/>
  <c r="AC131" i="7"/>
  <c r="Z131" i="7"/>
  <c r="W131" i="7"/>
  <c r="T131" i="7"/>
  <c r="Q131" i="7"/>
  <c r="L131" i="7"/>
  <c r="O131" i="7" s="1"/>
  <c r="G131" i="7"/>
  <c r="J131" i="7" s="1"/>
  <c r="B131" i="7"/>
  <c r="E131" i="7" s="1"/>
  <c r="AD131" i="7" s="1"/>
  <c r="AK130" i="7"/>
  <c r="AM130" i="7" s="1"/>
  <c r="P130" i="7" s="1"/>
  <c r="AH130" i="7"/>
  <c r="AJ130" i="7" s="1"/>
  <c r="K130" i="7" s="1"/>
  <c r="AE130" i="7"/>
  <c r="AG130" i="7" s="1"/>
  <c r="AC130" i="7"/>
  <c r="Z130" i="7"/>
  <c r="W130" i="7"/>
  <c r="T130" i="7"/>
  <c r="Q130" i="7"/>
  <c r="L130" i="7"/>
  <c r="O130" i="7" s="1"/>
  <c r="G130" i="7"/>
  <c r="J130" i="7" s="1"/>
  <c r="B130" i="7"/>
  <c r="E130" i="7" s="1"/>
  <c r="AD130" i="7" s="1"/>
  <c r="AK129" i="7"/>
  <c r="AM129" i="7" s="1"/>
  <c r="AH129" i="7"/>
  <c r="AJ129" i="7" s="1"/>
  <c r="AE129" i="7"/>
  <c r="AG129" i="7" s="1"/>
  <c r="Z129" i="7"/>
  <c r="W129" i="7"/>
  <c r="T129" i="7"/>
  <c r="Q129" i="7"/>
  <c r="L129" i="7"/>
  <c r="G129" i="7"/>
  <c r="J129" i="7" s="1"/>
  <c r="B129" i="7"/>
  <c r="E129" i="7" s="1"/>
  <c r="AK128" i="7"/>
  <c r="AM128" i="7" s="1"/>
  <c r="AH128" i="7"/>
  <c r="AJ128" i="7" s="1"/>
  <c r="AE128" i="7"/>
  <c r="AG128" i="7" s="1"/>
  <c r="Z128" i="7"/>
  <c r="W128" i="7"/>
  <c r="T128" i="7"/>
  <c r="Q128" i="7"/>
  <c r="L128" i="7"/>
  <c r="G128" i="7"/>
  <c r="J128" i="7" s="1"/>
  <c r="B128" i="7"/>
  <c r="E128" i="7" s="1"/>
  <c r="AD128" i="7" s="1"/>
  <c r="AK127" i="7"/>
  <c r="AM127" i="7" s="1"/>
  <c r="P127" i="7" s="1"/>
  <c r="AH127" i="7"/>
  <c r="AJ127" i="7" s="1"/>
  <c r="AE127" i="7"/>
  <c r="AG127" i="7" s="1"/>
  <c r="AC127" i="7"/>
  <c r="Z127" i="7"/>
  <c r="W127" i="7"/>
  <c r="T127" i="7"/>
  <c r="Q127" i="7"/>
  <c r="L127" i="7"/>
  <c r="O127" i="7" s="1"/>
  <c r="G127" i="7"/>
  <c r="J127" i="7" s="1"/>
  <c r="B127" i="7"/>
  <c r="E127" i="7" s="1"/>
  <c r="AK126" i="7"/>
  <c r="AM126" i="7" s="1"/>
  <c r="P126" i="7" s="1"/>
  <c r="AH126" i="7"/>
  <c r="AJ126" i="7" s="1"/>
  <c r="AE126" i="7"/>
  <c r="AG126" i="7" s="1"/>
  <c r="F126" i="7" s="1"/>
  <c r="AC126" i="7"/>
  <c r="Z126" i="7"/>
  <c r="W126" i="7"/>
  <c r="T126" i="7"/>
  <c r="Q126" i="7"/>
  <c r="L126" i="7"/>
  <c r="O126" i="7" s="1"/>
  <c r="G126" i="7"/>
  <c r="J126" i="7" s="1"/>
  <c r="B126" i="7"/>
  <c r="E126" i="7" s="1"/>
  <c r="AK125" i="7"/>
  <c r="AM125" i="7" s="1"/>
  <c r="AH125" i="7"/>
  <c r="AJ125" i="7" s="1"/>
  <c r="AE125" i="7"/>
  <c r="AG125" i="7" s="1"/>
  <c r="Z125" i="7"/>
  <c r="W125" i="7"/>
  <c r="T125" i="7"/>
  <c r="Q125" i="7"/>
  <c r="L125" i="7"/>
  <c r="O125" i="7" s="1"/>
  <c r="G125" i="7"/>
  <c r="J125" i="7" s="1"/>
  <c r="B125" i="7"/>
  <c r="E125" i="7" s="1"/>
  <c r="AM124" i="7"/>
  <c r="AJ124" i="7"/>
  <c r="AG124" i="7"/>
  <c r="F124" i="7" s="1"/>
  <c r="AC124" i="7"/>
  <c r="O124" i="7"/>
  <c r="J124" i="7"/>
  <c r="E124" i="7"/>
  <c r="L154" i="5"/>
  <c r="I154" i="5"/>
  <c r="F154" i="5"/>
  <c r="C154" i="5"/>
  <c r="O153" i="5"/>
  <c r="Q153" i="5" s="1"/>
  <c r="L153" i="5"/>
  <c r="N153" i="5" s="1"/>
  <c r="I153" i="5"/>
  <c r="K153" i="5" s="1"/>
  <c r="F153" i="5"/>
  <c r="H153" i="5" s="1"/>
  <c r="C153" i="5"/>
  <c r="E153" i="5" s="1"/>
  <c r="O152" i="5"/>
  <c r="Q152" i="5" s="1"/>
  <c r="L152" i="5"/>
  <c r="N152" i="5" s="1"/>
  <c r="I152" i="5"/>
  <c r="K152" i="5" s="1"/>
  <c r="F152" i="5"/>
  <c r="H152" i="5" s="1"/>
  <c r="E152" i="5"/>
  <c r="C152" i="5"/>
  <c r="O151" i="5"/>
  <c r="Q151" i="5" s="1"/>
  <c r="L151" i="5"/>
  <c r="N151" i="5" s="1"/>
  <c r="I151" i="5"/>
  <c r="K151" i="5" s="1"/>
  <c r="F151" i="5"/>
  <c r="H151" i="5" s="1"/>
  <c r="C151" i="5"/>
  <c r="E151" i="5" s="1"/>
  <c r="O150" i="5"/>
  <c r="Q150" i="5" s="1"/>
  <c r="L150" i="5"/>
  <c r="N150" i="5" s="1"/>
  <c r="I150" i="5"/>
  <c r="K150" i="5" s="1"/>
  <c r="F150" i="5"/>
  <c r="H150" i="5" s="1"/>
  <c r="C150" i="5"/>
  <c r="E150" i="5" s="1"/>
  <c r="Q149" i="5"/>
  <c r="O149" i="5"/>
  <c r="L149" i="5"/>
  <c r="N149" i="5" s="1"/>
  <c r="I149" i="5"/>
  <c r="K149" i="5" s="1"/>
  <c r="F149" i="5"/>
  <c r="H149" i="5" s="1"/>
  <c r="C149" i="5"/>
  <c r="E149" i="5" s="1"/>
  <c r="O148" i="5"/>
  <c r="Q148" i="5" s="1"/>
  <c r="L148" i="5"/>
  <c r="N148" i="5" s="1"/>
  <c r="I148" i="5"/>
  <c r="K148" i="5" s="1"/>
  <c r="F148" i="5"/>
  <c r="H148" i="5" s="1"/>
  <c r="C148" i="5"/>
  <c r="E148" i="5" s="1"/>
  <c r="O147" i="5"/>
  <c r="Q147" i="5" s="1"/>
  <c r="L147" i="5"/>
  <c r="N147" i="5" s="1"/>
  <c r="I147" i="5"/>
  <c r="K147" i="5" s="1"/>
  <c r="F147" i="5"/>
  <c r="H147" i="5" s="1"/>
  <c r="C147" i="5"/>
  <c r="E147" i="5" s="1"/>
  <c r="O146" i="5"/>
  <c r="Q146" i="5" s="1"/>
  <c r="L146" i="5"/>
  <c r="N146" i="5" s="1"/>
  <c r="I146" i="5"/>
  <c r="K146" i="5" s="1"/>
  <c r="H146" i="5"/>
  <c r="F146" i="5"/>
  <c r="C146" i="5"/>
  <c r="E146" i="5" s="1"/>
  <c r="O145" i="5"/>
  <c r="Q145" i="5" s="1"/>
  <c r="L145" i="5"/>
  <c r="N145" i="5" s="1"/>
  <c r="K145" i="5"/>
  <c r="I145" i="5"/>
  <c r="F145" i="5"/>
  <c r="H145" i="5" s="1"/>
  <c r="C145" i="5"/>
  <c r="E145" i="5" s="1"/>
  <c r="Q144" i="5"/>
  <c r="O144" i="5"/>
  <c r="L144" i="5"/>
  <c r="N144" i="5" s="1"/>
  <c r="I144" i="5"/>
  <c r="K144" i="5" s="1"/>
  <c r="F144" i="5"/>
  <c r="H144" i="5" s="1"/>
  <c r="C144" i="5"/>
  <c r="E144" i="5" s="1"/>
  <c r="O143" i="5"/>
  <c r="Q143" i="5" s="1"/>
  <c r="L143" i="5"/>
  <c r="N143" i="5" s="1"/>
  <c r="I143" i="5"/>
  <c r="K143" i="5" s="1"/>
  <c r="F143" i="5"/>
  <c r="H143" i="5" s="1"/>
  <c r="C143" i="5"/>
  <c r="E143" i="5" s="1"/>
  <c r="O142" i="5"/>
  <c r="Q142" i="5" s="1"/>
  <c r="L142" i="5"/>
  <c r="N142" i="5" s="1"/>
  <c r="I142" i="5"/>
  <c r="K142" i="5" s="1"/>
  <c r="F142" i="5"/>
  <c r="H142" i="5" s="1"/>
  <c r="C142" i="5"/>
  <c r="E142" i="5" s="1"/>
  <c r="O141" i="5"/>
  <c r="Q141" i="5" s="1"/>
  <c r="L141" i="5"/>
  <c r="N141" i="5" s="1"/>
  <c r="I141" i="5"/>
  <c r="K141" i="5" s="1"/>
  <c r="F141" i="5"/>
  <c r="H141" i="5" s="1"/>
  <c r="C141" i="5"/>
  <c r="E141" i="5" s="1"/>
  <c r="O140" i="5"/>
  <c r="Q140" i="5" s="1"/>
  <c r="L140" i="5"/>
  <c r="N140" i="5" s="1"/>
  <c r="K140" i="5"/>
  <c r="I140" i="5"/>
  <c r="F140" i="5"/>
  <c r="H140" i="5" s="1"/>
  <c r="C140" i="5"/>
  <c r="E140" i="5" s="1"/>
  <c r="O139" i="5"/>
  <c r="Q139" i="5" s="1"/>
  <c r="N139" i="5"/>
  <c r="L139" i="5"/>
  <c r="I139" i="5"/>
  <c r="K139" i="5" s="1"/>
  <c r="F139" i="5"/>
  <c r="H139" i="5" s="1"/>
  <c r="C139" i="5"/>
  <c r="E139" i="5" s="1"/>
  <c r="O138" i="5"/>
  <c r="Q138" i="5" s="1"/>
  <c r="L138" i="5"/>
  <c r="N138" i="5" s="1"/>
  <c r="I138" i="5"/>
  <c r="K138" i="5" s="1"/>
  <c r="F138" i="5"/>
  <c r="H138" i="5" s="1"/>
  <c r="C138" i="5"/>
  <c r="E138" i="5" s="1"/>
  <c r="O137" i="5"/>
  <c r="Q137" i="5" s="1"/>
  <c r="L137" i="5"/>
  <c r="N137" i="5" s="1"/>
  <c r="I137" i="5"/>
  <c r="K137" i="5" s="1"/>
  <c r="F137" i="5"/>
  <c r="H137" i="5" s="1"/>
  <c r="C137" i="5"/>
  <c r="E137" i="5" s="1"/>
  <c r="O136" i="5"/>
  <c r="Q136" i="5" s="1"/>
  <c r="N136" i="5"/>
  <c r="L136" i="5"/>
  <c r="K136" i="5"/>
  <c r="I136" i="5"/>
  <c r="F136" i="5"/>
  <c r="H136" i="5" s="1"/>
  <c r="C136" i="5"/>
  <c r="E136" i="5" s="1"/>
  <c r="R154" i="6"/>
  <c r="O154" i="6"/>
  <c r="L154" i="6"/>
  <c r="I154" i="6"/>
  <c r="F154" i="6"/>
  <c r="C154" i="6"/>
  <c r="R153" i="6"/>
  <c r="T153" i="6" s="1"/>
  <c r="O153" i="6"/>
  <c r="Q153" i="6" s="1"/>
  <c r="L153" i="6"/>
  <c r="N153" i="6" s="1"/>
  <c r="I153" i="6"/>
  <c r="K153" i="6" s="1"/>
  <c r="F153" i="6"/>
  <c r="H153" i="6" s="1"/>
  <c r="C153" i="6"/>
  <c r="E153" i="6" s="1"/>
  <c r="R152" i="6"/>
  <c r="T152" i="6" s="1"/>
  <c r="O152" i="6"/>
  <c r="Q152" i="6" s="1"/>
  <c r="L152" i="6"/>
  <c r="N152" i="6" s="1"/>
  <c r="I152" i="6"/>
  <c r="K152" i="6" s="1"/>
  <c r="F152" i="6"/>
  <c r="H152" i="6" s="1"/>
  <c r="C152" i="6"/>
  <c r="E152" i="6" s="1"/>
  <c r="R151" i="6"/>
  <c r="T151" i="6" s="1"/>
  <c r="O151" i="6"/>
  <c r="Q151" i="6" s="1"/>
  <c r="L151" i="6"/>
  <c r="N151" i="6" s="1"/>
  <c r="I151" i="6"/>
  <c r="K151" i="6" s="1"/>
  <c r="F151" i="6"/>
  <c r="H151" i="6" s="1"/>
  <c r="C151" i="6"/>
  <c r="E151" i="6" s="1"/>
  <c r="R150" i="6"/>
  <c r="T150" i="6" s="1"/>
  <c r="O150" i="6"/>
  <c r="Q150" i="6" s="1"/>
  <c r="L150" i="6"/>
  <c r="N150" i="6" s="1"/>
  <c r="I150" i="6"/>
  <c r="K150" i="6" s="1"/>
  <c r="F150" i="6"/>
  <c r="H150" i="6" s="1"/>
  <c r="C150" i="6"/>
  <c r="E150" i="6" s="1"/>
  <c r="R149" i="6"/>
  <c r="T149" i="6" s="1"/>
  <c r="O149" i="6"/>
  <c r="Q149" i="6" s="1"/>
  <c r="L149" i="6"/>
  <c r="N149" i="6" s="1"/>
  <c r="I149" i="6"/>
  <c r="K149" i="6" s="1"/>
  <c r="F149" i="6"/>
  <c r="H149" i="6" s="1"/>
  <c r="C149" i="6"/>
  <c r="E149" i="6" s="1"/>
  <c r="R148" i="6"/>
  <c r="T148" i="6" s="1"/>
  <c r="O148" i="6"/>
  <c r="Q148" i="6" s="1"/>
  <c r="L148" i="6"/>
  <c r="N148" i="6" s="1"/>
  <c r="K148" i="6"/>
  <c r="I148" i="6"/>
  <c r="F148" i="6"/>
  <c r="H148" i="6" s="1"/>
  <c r="C148" i="6"/>
  <c r="E148" i="6" s="1"/>
  <c r="R147" i="6"/>
  <c r="T147" i="6" s="1"/>
  <c r="O147" i="6"/>
  <c r="Q147" i="6" s="1"/>
  <c r="L147" i="6"/>
  <c r="N147" i="6" s="1"/>
  <c r="I147" i="6"/>
  <c r="K147" i="6" s="1"/>
  <c r="F147" i="6"/>
  <c r="H147" i="6" s="1"/>
  <c r="C147" i="6"/>
  <c r="E147" i="6" s="1"/>
  <c r="R146" i="6"/>
  <c r="T146" i="6" s="1"/>
  <c r="O146" i="6"/>
  <c r="Q146" i="6" s="1"/>
  <c r="L146" i="6"/>
  <c r="N146" i="6" s="1"/>
  <c r="I146" i="6"/>
  <c r="K146" i="6" s="1"/>
  <c r="F146" i="6"/>
  <c r="H146" i="6" s="1"/>
  <c r="C146" i="6"/>
  <c r="E146" i="6" s="1"/>
  <c r="R145" i="6"/>
  <c r="T145" i="6" s="1"/>
  <c r="O145" i="6"/>
  <c r="Q145" i="6" s="1"/>
  <c r="N145" i="6"/>
  <c r="I145" i="6"/>
  <c r="K145" i="6" s="1"/>
  <c r="F145" i="6"/>
  <c r="H145" i="6" s="1"/>
  <c r="C145" i="6"/>
  <c r="E145" i="6" s="1"/>
  <c r="R144" i="6"/>
  <c r="T144" i="6" s="1"/>
  <c r="O144" i="6"/>
  <c r="Q144" i="6" s="1"/>
  <c r="L144" i="6"/>
  <c r="N144" i="6" s="1"/>
  <c r="I144" i="6"/>
  <c r="K144" i="6" s="1"/>
  <c r="F144" i="6"/>
  <c r="H144" i="6" s="1"/>
  <c r="C144" i="6"/>
  <c r="E144" i="6" s="1"/>
  <c r="R143" i="6"/>
  <c r="T143" i="6" s="1"/>
  <c r="O143" i="6"/>
  <c r="Q143" i="6" s="1"/>
  <c r="L143" i="6"/>
  <c r="N143" i="6" s="1"/>
  <c r="I143" i="6"/>
  <c r="K143" i="6" s="1"/>
  <c r="F143" i="6"/>
  <c r="H143" i="6" s="1"/>
  <c r="C143" i="6"/>
  <c r="E143" i="6" s="1"/>
  <c r="R142" i="6"/>
  <c r="T142" i="6" s="1"/>
  <c r="O142" i="6"/>
  <c r="Q142" i="6" s="1"/>
  <c r="L142" i="6"/>
  <c r="N142" i="6" s="1"/>
  <c r="I142" i="6"/>
  <c r="K142" i="6" s="1"/>
  <c r="F142" i="6"/>
  <c r="H142" i="6" s="1"/>
  <c r="E142" i="6"/>
  <c r="C142" i="6"/>
  <c r="R141" i="6"/>
  <c r="T141" i="6" s="1"/>
  <c r="O141" i="6"/>
  <c r="Q141" i="6" s="1"/>
  <c r="L141" i="6"/>
  <c r="N141" i="6" s="1"/>
  <c r="I141" i="6"/>
  <c r="K141" i="6" s="1"/>
  <c r="F141" i="6"/>
  <c r="H141" i="6" s="1"/>
  <c r="C141" i="6"/>
  <c r="E141" i="6" s="1"/>
  <c r="R140" i="6"/>
  <c r="T140" i="6" s="1"/>
  <c r="O140" i="6"/>
  <c r="Q140" i="6" s="1"/>
  <c r="L140" i="6"/>
  <c r="N140" i="6" s="1"/>
  <c r="I140" i="6"/>
  <c r="K140" i="6" s="1"/>
  <c r="F140" i="6"/>
  <c r="H140" i="6" s="1"/>
  <c r="C140" i="6"/>
  <c r="E140" i="6" s="1"/>
  <c r="R139" i="6"/>
  <c r="T139" i="6" s="1"/>
  <c r="O139" i="6"/>
  <c r="Q139" i="6" s="1"/>
  <c r="L139" i="6"/>
  <c r="N139" i="6" s="1"/>
  <c r="I139" i="6"/>
  <c r="K139" i="6" s="1"/>
  <c r="F139" i="6"/>
  <c r="H139" i="6" s="1"/>
  <c r="C139" i="6"/>
  <c r="E139" i="6" s="1"/>
  <c r="R138" i="6"/>
  <c r="T138" i="6" s="1"/>
  <c r="O138" i="6"/>
  <c r="Q138" i="6" s="1"/>
  <c r="L138" i="6"/>
  <c r="N138" i="6" s="1"/>
  <c r="I138" i="6"/>
  <c r="K138" i="6" s="1"/>
  <c r="F138" i="6"/>
  <c r="H138" i="6" s="1"/>
  <c r="C138" i="6"/>
  <c r="E138" i="6" s="1"/>
  <c r="R137" i="6"/>
  <c r="T137" i="6" s="1"/>
  <c r="O137" i="6"/>
  <c r="Q137" i="6" s="1"/>
  <c r="L137" i="6"/>
  <c r="N137" i="6" s="1"/>
  <c r="I137" i="6"/>
  <c r="K137" i="6" s="1"/>
  <c r="F137" i="6"/>
  <c r="H137" i="6" s="1"/>
  <c r="C137" i="6"/>
  <c r="E137" i="6" s="1"/>
  <c r="R136" i="6"/>
  <c r="T136" i="6" s="1"/>
  <c r="O136" i="6"/>
  <c r="Q136" i="6" s="1"/>
  <c r="L136" i="6"/>
  <c r="N136" i="6" s="1"/>
  <c r="I136" i="6"/>
  <c r="K136" i="6" s="1"/>
  <c r="F136" i="6"/>
  <c r="H136" i="6" s="1"/>
  <c r="C136" i="6"/>
  <c r="E136" i="6" s="1"/>
  <c r="R135" i="6"/>
  <c r="T135" i="6" s="1"/>
  <c r="O135" i="6"/>
  <c r="Q135" i="6" s="1"/>
  <c r="L135" i="6"/>
  <c r="N135" i="6" s="1"/>
  <c r="I135" i="6"/>
  <c r="K135" i="6" s="1"/>
  <c r="F135" i="6"/>
  <c r="H135" i="6" s="1"/>
  <c r="C135" i="6"/>
  <c r="E135" i="6" s="1"/>
  <c r="R134" i="6"/>
  <c r="T134" i="6" s="1"/>
  <c r="O134" i="6"/>
  <c r="Q134" i="6" s="1"/>
  <c r="L134" i="6"/>
  <c r="N134" i="6" s="1"/>
  <c r="I134" i="6"/>
  <c r="K134" i="6" s="1"/>
  <c r="F134" i="6"/>
  <c r="H134" i="6" s="1"/>
  <c r="C134" i="6"/>
  <c r="E134" i="6" s="1"/>
  <c r="R133" i="6"/>
  <c r="T133" i="6" s="1"/>
  <c r="O133" i="6"/>
  <c r="Q133" i="6" s="1"/>
  <c r="L133" i="6"/>
  <c r="N133" i="6" s="1"/>
  <c r="I133" i="6"/>
  <c r="K133" i="6" s="1"/>
  <c r="F133" i="6"/>
  <c r="H133" i="6" s="1"/>
  <c r="C133" i="6"/>
  <c r="E133" i="6" s="1"/>
  <c r="R132" i="6"/>
  <c r="T132" i="6" s="1"/>
  <c r="O132" i="6"/>
  <c r="Q132" i="6" s="1"/>
  <c r="L132" i="6"/>
  <c r="N132" i="6" s="1"/>
  <c r="I132" i="6"/>
  <c r="K132" i="6" s="1"/>
  <c r="F132" i="6"/>
  <c r="H132" i="6" s="1"/>
  <c r="C132" i="6"/>
  <c r="E132" i="6" s="1"/>
  <c r="T131" i="6"/>
  <c r="O131" i="6"/>
  <c r="Q131" i="6" s="1"/>
  <c r="L131" i="6"/>
  <c r="N131" i="6" s="1"/>
  <c r="I131" i="6"/>
  <c r="K131" i="6" s="1"/>
  <c r="F131" i="6"/>
  <c r="H131" i="6" s="1"/>
  <c r="C131" i="6"/>
  <c r="E131" i="6" s="1"/>
  <c r="R130" i="6"/>
  <c r="T130" i="6" s="1"/>
  <c r="O130" i="6"/>
  <c r="Q130" i="6" s="1"/>
  <c r="L130" i="6"/>
  <c r="N130" i="6" s="1"/>
  <c r="I130" i="6"/>
  <c r="K130" i="6" s="1"/>
  <c r="F130" i="6"/>
  <c r="H130" i="6" s="1"/>
  <c r="C130" i="6"/>
  <c r="E130" i="6" s="1"/>
  <c r="R129" i="6"/>
  <c r="T129" i="6" s="1"/>
  <c r="O129" i="6"/>
  <c r="Q129" i="6" s="1"/>
  <c r="L129" i="6"/>
  <c r="N129" i="6" s="1"/>
  <c r="I129" i="6"/>
  <c r="K129" i="6" s="1"/>
  <c r="F129" i="6"/>
  <c r="H129" i="6" s="1"/>
  <c r="C129" i="6"/>
  <c r="E129" i="6" s="1"/>
  <c r="R128" i="6"/>
  <c r="T128" i="6" s="1"/>
  <c r="O128" i="6"/>
  <c r="Q128" i="6" s="1"/>
  <c r="L128" i="6"/>
  <c r="N128" i="6" s="1"/>
  <c r="I128" i="6"/>
  <c r="K128" i="6" s="1"/>
  <c r="F128" i="6"/>
  <c r="H128" i="6" s="1"/>
  <c r="C128" i="6"/>
  <c r="E128" i="6" s="1"/>
  <c r="R127" i="6"/>
  <c r="T127" i="6" s="1"/>
  <c r="O127" i="6"/>
  <c r="Q127" i="6" s="1"/>
  <c r="L127" i="6"/>
  <c r="N127" i="6" s="1"/>
  <c r="I127" i="6"/>
  <c r="K127" i="6" s="1"/>
  <c r="F127" i="6"/>
  <c r="H127" i="6" s="1"/>
  <c r="C127" i="6"/>
  <c r="E127" i="6" s="1"/>
  <c r="R126" i="6"/>
  <c r="T126" i="6" s="1"/>
  <c r="O126" i="6"/>
  <c r="Q126" i="6" s="1"/>
  <c r="L126" i="6"/>
  <c r="N126" i="6" s="1"/>
  <c r="I126" i="6"/>
  <c r="K126" i="6" s="1"/>
  <c r="F126" i="6"/>
  <c r="H126" i="6" s="1"/>
  <c r="C126" i="6"/>
  <c r="E126" i="6" s="1"/>
  <c r="R125" i="6"/>
  <c r="T125" i="6" s="1"/>
  <c r="O125" i="6"/>
  <c r="Q125" i="6" s="1"/>
  <c r="L125" i="6"/>
  <c r="N125" i="6" s="1"/>
  <c r="I125" i="6"/>
  <c r="K125" i="6" s="1"/>
  <c r="F125" i="6"/>
  <c r="H125" i="6" s="1"/>
  <c r="C125" i="6"/>
  <c r="E125" i="6" s="1"/>
  <c r="T124" i="6"/>
  <c r="Q124" i="6"/>
  <c r="N124" i="6"/>
  <c r="K124" i="6"/>
  <c r="H124" i="6"/>
  <c r="E124" i="6"/>
  <c r="U154" i="4"/>
  <c r="W154" i="4" s="1"/>
  <c r="R154" i="4"/>
  <c r="T154" i="4" s="1"/>
  <c r="O154" i="4"/>
  <c r="Q154" i="4" s="1"/>
  <c r="L154" i="4"/>
  <c r="N154" i="4" s="1"/>
  <c r="I154" i="4"/>
  <c r="K154" i="4" s="1"/>
  <c r="F154" i="4"/>
  <c r="H154" i="4" s="1"/>
  <c r="C154" i="4"/>
  <c r="E154" i="4" s="1"/>
  <c r="U153" i="4"/>
  <c r="W153" i="4" s="1"/>
  <c r="R153" i="4"/>
  <c r="T153" i="4" s="1"/>
  <c r="O153" i="4"/>
  <c r="Q153" i="4" s="1"/>
  <c r="L153" i="4"/>
  <c r="N153" i="4" s="1"/>
  <c r="I153" i="4"/>
  <c r="K153" i="4" s="1"/>
  <c r="F153" i="4"/>
  <c r="H153" i="4" s="1"/>
  <c r="C153" i="4"/>
  <c r="E153" i="4" s="1"/>
  <c r="U152" i="4"/>
  <c r="W152" i="4" s="1"/>
  <c r="R152" i="4"/>
  <c r="T152" i="4" s="1"/>
  <c r="O152" i="4"/>
  <c r="Q152" i="4" s="1"/>
  <c r="L152" i="4"/>
  <c r="N152" i="4" s="1"/>
  <c r="I152" i="4"/>
  <c r="K152" i="4" s="1"/>
  <c r="F152" i="4"/>
  <c r="H152" i="4" s="1"/>
  <c r="C152" i="4"/>
  <c r="E152" i="4" s="1"/>
  <c r="U151" i="4"/>
  <c r="W151" i="4" s="1"/>
  <c r="R151" i="4"/>
  <c r="T151" i="4" s="1"/>
  <c r="O151" i="4"/>
  <c r="Q151" i="4" s="1"/>
  <c r="L151" i="4"/>
  <c r="N151" i="4" s="1"/>
  <c r="I151" i="4"/>
  <c r="K151" i="4" s="1"/>
  <c r="F151" i="4"/>
  <c r="H151" i="4" s="1"/>
  <c r="C151" i="4"/>
  <c r="E151" i="4" s="1"/>
  <c r="U150" i="4"/>
  <c r="W150" i="4" s="1"/>
  <c r="R150" i="4"/>
  <c r="T150" i="4" s="1"/>
  <c r="O150" i="4"/>
  <c r="Q150" i="4" s="1"/>
  <c r="L150" i="4"/>
  <c r="N150" i="4" s="1"/>
  <c r="I150" i="4"/>
  <c r="K150" i="4" s="1"/>
  <c r="F150" i="4"/>
  <c r="H150" i="4" s="1"/>
  <c r="C150" i="4"/>
  <c r="E150" i="4" s="1"/>
  <c r="U149" i="4"/>
  <c r="W149" i="4" s="1"/>
  <c r="R149" i="4"/>
  <c r="T149" i="4" s="1"/>
  <c r="O149" i="4"/>
  <c r="Q149" i="4" s="1"/>
  <c r="L149" i="4"/>
  <c r="N149" i="4" s="1"/>
  <c r="I149" i="4"/>
  <c r="K149" i="4" s="1"/>
  <c r="F149" i="4"/>
  <c r="H149" i="4" s="1"/>
  <c r="C149" i="4"/>
  <c r="U148" i="4"/>
  <c r="W148" i="4" s="1"/>
  <c r="R148" i="4"/>
  <c r="T148" i="4" s="1"/>
  <c r="O148" i="4"/>
  <c r="Q148" i="4" s="1"/>
  <c r="L148" i="4"/>
  <c r="N148" i="4" s="1"/>
  <c r="I148" i="4"/>
  <c r="K148" i="4" s="1"/>
  <c r="F148" i="4"/>
  <c r="H148" i="4" s="1"/>
  <c r="C148" i="4"/>
  <c r="E148" i="4" s="1"/>
  <c r="U147" i="4"/>
  <c r="W147" i="4" s="1"/>
  <c r="R147" i="4"/>
  <c r="T147" i="4" s="1"/>
  <c r="O147" i="4"/>
  <c r="Q147" i="4" s="1"/>
  <c r="L147" i="4"/>
  <c r="N147" i="4" s="1"/>
  <c r="I147" i="4"/>
  <c r="K147" i="4" s="1"/>
  <c r="F147" i="4"/>
  <c r="H147" i="4" s="1"/>
  <c r="C147" i="4"/>
  <c r="E147" i="4" s="1"/>
  <c r="U146" i="4"/>
  <c r="W146" i="4" s="1"/>
  <c r="R146" i="4"/>
  <c r="T146" i="4" s="1"/>
  <c r="O146" i="4"/>
  <c r="Q146" i="4" s="1"/>
  <c r="L146" i="4"/>
  <c r="N146" i="4" s="1"/>
  <c r="I146" i="4"/>
  <c r="K146" i="4" s="1"/>
  <c r="F146" i="4"/>
  <c r="H146" i="4" s="1"/>
  <c r="C146" i="4"/>
  <c r="E146" i="4" s="1"/>
  <c r="U145" i="4"/>
  <c r="W145" i="4" s="1"/>
  <c r="R145" i="4"/>
  <c r="T145" i="4" s="1"/>
  <c r="O145" i="4"/>
  <c r="Q145" i="4" s="1"/>
  <c r="L145" i="4"/>
  <c r="N145" i="4" s="1"/>
  <c r="I145" i="4"/>
  <c r="K145" i="4" s="1"/>
  <c r="F145" i="4"/>
  <c r="H145" i="4" s="1"/>
  <c r="C145" i="4"/>
  <c r="E145" i="4" s="1"/>
  <c r="U144" i="4"/>
  <c r="W144" i="4" s="1"/>
  <c r="R144" i="4"/>
  <c r="T144" i="4" s="1"/>
  <c r="O144" i="4"/>
  <c r="Q144" i="4" s="1"/>
  <c r="L144" i="4"/>
  <c r="N144" i="4" s="1"/>
  <c r="I144" i="4"/>
  <c r="K144" i="4" s="1"/>
  <c r="F144" i="4"/>
  <c r="H144" i="4" s="1"/>
  <c r="C144" i="4"/>
  <c r="E144" i="4" s="1"/>
  <c r="U143" i="4"/>
  <c r="W143" i="4" s="1"/>
  <c r="R143" i="4"/>
  <c r="T143" i="4" s="1"/>
  <c r="O143" i="4"/>
  <c r="Q143" i="4" s="1"/>
  <c r="L143" i="4"/>
  <c r="N143" i="4" s="1"/>
  <c r="I143" i="4"/>
  <c r="K143" i="4" s="1"/>
  <c r="F143" i="4"/>
  <c r="H143" i="4" s="1"/>
  <c r="C143" i="4"/>
  <c r="E143" i="4" s="1"/>
  <c r="U142" i="4"/>
  <c r="W142" i="4" s="1"/>
  <c r="R142" i="4"/>
  <c r="T142" i="4" s="1"/>
  <c r="O142" i="4"/>
  <c r="Q142" i="4" s="1"/>
  <c r="L142" i="4"/>
  <c r="N142" i="4" s="1"/>
  <c r="I142" i="4"/>
  <c r="K142" i="4" s="1"/>
  <c r="F142" i="4"/>
  <c r="H142" i="4" s="1"/>
  <c r="C142" i="4"/>
  <c r="E142" i="4" s="1"/>
  <c r="U141" i="4"/>
  <c r="W141" i="4" s="1"/>
  <c r="R141" i="4"/>
  <c r="T141" i="4" s="1"/>
  <c r="L141" i="4"/>
  <c r="N141" i="4" s="1"/>
  <c r="I141" i="4"/>
  <c r="K141" i="4" s="1"/>
  <c r="F141" i="4"/>
  <c r="H141" i="4" s="1"/>
  <c r="C141" i="4"/>
  <c r="E141" i="4" s="1"/>
  <c r="U140" i="4"/>
  <c r="W140" i="4" s="1"/>
  <c r="R140" i="4"/>
  <c r="T140" i="4" s="1"/>
  <c r="O140" i="4"/>
  <c r="L140" i="4"/>
  <c r="N140" i="4" s="1"/>
  <c r="I140" i="4"/>
  <c r="K140" i="4" s="1"/>
  <c r="F140" i="4"/>
  <c r="H140" i="4" s="1"/>
  <c r="C140" i="4"/>
  <c r="E140" i="4" s="1"/>
  <c r="U139" i="4"/>
  <c r="W139" i="4" s="1"/>
  <c r="R139" i="4"/>
  <c r="T139" i="4" s="1"/>
  <c r="O139" i="4"/>
  <c r="Q139" i="4" s="1"/>
  <c r="L139" i="4"/>
  <c r="N139" i="4" s="1"/>
  <c r="I139" i="4"/>
  <c r="K139" i="4" s="1"/>
  <c r="F139" i="4"/>
  <c r="H139" i="4" s="1"/>
  <c r="C139" i="4"/>
  <c r="E139" i="4" s="1"/>
  <c r="U138" i="4"/>
  <c r="W138" i="4" s="1"/>
  <c r="R138" i="4"/>
  <c r="T138" i="4" s="1"/>
  <c r="O138" i="4"/>
  <c r="Q138" i="4" s="1"/>
  <c r="L138" i="4"/>
  <c r="N138" i="4" s="1"/>
  <c r="I138" i="4"/>
  <c r="K138" i="4" s="1"/>
  <c r="F138" i="4"/>
  <c r="H138" i="4" s="1"/>
  <c r="C138" i="4"/>
  <c r="E138" i="4" s="1"/>
  <c r="U137" i="4"/>
  <c r="W137" i="4" s="1"/>
  <c r="R137" i="4"/>
  <c r="T137" i="4" s="1"/>
  <c r="O137" i="4"/>
  <c r="Q137" i="4" s="1"/>
  <c r="L137" i="4"/>
  <c r="N137" i="4" s="1"/>
  <c r="I137" i="4"/>
  <c r="K137" i="4" s="1"/>
  <c r="F137" i="4"/>
  <c r="H137" i="4" s="1"/>
  <c r="C137" i="4"/>
  <c r="E137" i="4" s="1"/>
  <c r="U136" i="4"/>
  <c r="W136" i="4" s="1"/>
  <c r="R136" i="4"/>
  <c r="T136" i="4" s="1"/>
  <c r="O136" i="4"/>
  <c r="L136" i="4"/>
  <c r="I136" i="4"/>
  <c r="F136" i="4"/>
  <c r="H136" i="4" s="1"/>
  <c r="E136" i="4"/>
  <c r="C136" i="4"/>
  <c r="BH154" i="3"/>
  <c r="BJ154" i="3" s="1"/>
  <c r="BE154" i="3"/>
  <c r="BG154" i="3" s="1"/>
  <c r="BB154" i="3"/>
  <c r="BD154" i="3" s="1"/>
  <c r="AY154" i="3"/>
  <c r="BA154" i="3" s="1"/>
  <c r="AV154" i="3"/>
  <c r="AX154" i="3" s="1"/>
  <c r="AS154" i="3"/>
  <c r="AU154" i="3" s="1"/>
  <c r="AP154" i="3"/>
  <c r="AR154" i="3" s="1"/>
  <c r="AM154" i="3"/>
  <c r="AO154" i="3" s="1"/>
  <c r="AJ154" i="3"/>
  <c r="AL154" i="3" s="1"/>
  <c r="AG154" i="3"/>
  <c r="AI154" i="3" s="1"/>
  <c r="AD154" i="3"/>
  <c r="AF154" i="3" s="1"/>
  <c r="AA154" i="3"/>
  <c r="AC154" i="3" s="1"/>
  <c r="X154" i="3"/>
  <c r="Z154" i="3" s="1"/>
  <c r="U154" i="3"/>
  <c r="W154" i="3" s="1"/>
  <c r="R154" i="3"/>
  <c r="T154" i="3" s="1"/>
  <c r="O154" i="3"/>
  <c r="Q154" i="3" s="1"/>
  <c r="L154" i="3"/>
  <c r="N154" i="3" s="1"/>
  <c r="I154" i="3"/>
  <c r="K154" i="3" s="1"/>
  <c r="F154" i="3"/>
  <c r="H154" i="3" s="1"/>
  <c r="C154" i="3"/>
  <c r="E154" i="3" s="1"/>
  <c r="BJ153" i="3"/>
  <c r="BH153" i="3"/>
  <c r="BE153" i="3"/>
  <c r="BG153" i="3" s="1"/>
  <c r="BB153" i="3"/>
  <c r="BD153" i="3" s="1"/>
  <c r="AY153" i="3"/>
  <c r="BA153" i="3" s="1"/>
  <c r="AV153" i="3"/>
  <c r="AX153" i="3" s="1"/>
  <c r="AS153" i="3"/>
  <c r="AU153" i="3" s="1"/>
  <c r="AP153" i="3"/>
  <c r="AR153" i="3" s="1"/>
  <c r="AM153" i="3"/>
  <c r="AO153" i="3" s="1"/>
  <c r="AJ153" i="3"/>
  <c r="AL153" i="3" s="1"/>
  <c r="AG153" i="3"/>
  <c r="AI153" i="3" s="1"/>
  <c r="AD153" i="3"/>
  <c r="AF153" i="3" s="1"/>
  <c r="AA153" i="3"/>
  <c r="AC153" i="3" s="1"/>
  <c r="X153" i="3"/>
  <c r="Z153" i="3" s="1"/>
  <c r="U153" i="3"/>
  <c r="W153" i="3" s="1"/>
  <c r="R153" i="3"/>
  <c r="T153" i="3" s="1"/>
  <c r="O153" i="3"/>
  <c r="Q153" i="3" s="1"/>
  <c r="L153" i="3"/>
  <c r="N153" i="3" s="1"/>
  <c r="I153" i="3"/>
  <c r="K153" i="3" s="1"/>
  <c r="F153" i="3"/>
  <c r="H153" i="3" s="1"/>
  <c r="C153" i="3"/>
  <c r="E153" i="3" s="1"/>
  <c r="BH152" i="3"/>
  <c r="BJ152" i="3" s="1"/>
  <c r="BE152" i="3"/>
  <c r="BG152" i="3" s="1"/>
  <c r="BB152" i="3"/>
  <c r="BD152" i="3" s="1"/>
  <c r="AY152" i="3"/>
  <c r="BA152" i="3" s="1"/>
  <c r="AX152" i="3"/>
  <c r="AV152" i="3"/>
  <c r="AS152" i="3"/>
  <c r="AU152" i="3" s="1"/>
  <c r="AP152" i="3"/>
  <c r="AR152" i="3" s="1"/>
  <c r="AM152" i="3"/>
  <c r="AO152" i="3" s="1"/>
  <c r="AJ152" i="3"/>
  <c r="AL152" i="3" s="1"/>
  <c r="AG152" i="3"/>
  <c r="AI152" i="3" s="1"/>
  <c r="AD152" i="3"/>
  <c r="AF152" i="3" s="1"/>
  <c r="AA152" i="3"/>
  <c r="AC152" i="3" s="1"/>
  <c r="X152" i="3"/>
  <c r="Z152" i="3" s="1"/>
  <c r="U152" i="3"/>
  <c r="W152" i="3" s="1"/>
  <c r="R152" i="3"/>
  <c r="T152" i="3" s="1"/>
  <c r="O152" i="3"/>
  <c r="Q152" i="3" s="1"/>
  <c r="L152" i="3"/>
  <c r="N152" i="3" s="1"/>
  <c r="I152" i="3"/>
  <c r="K152" i="3" s="1"/>
  <c r="F152" i="3"/>
  <c r="H152" i="3" s="1"/>
  <c r="C152" i="3"/>
  <c r="E152" i="3" s="1"/>
  <c r="BH151" i="3"/>
  <c r="BJ151" i="3" s="1"/>
  <c r="BE151" i="3"/>
  <c r="BG151" i="3" s="1"/>
  <c r="BB151" i="3"/>
  <c r="BD151" i="3" s="1"/>
  <c r="AY151" i="3"/>
  <c r="BA151" i="3" s="1"/>
  <c r="AV151" i="3"/>
  <c r="AX151" i="3" s="1"/>
  <c r="AS151" i="3"/>
  <c r="AU151" i="3" s="1"/>
  <c r="AP151" i="3"/>
  <c r="AR151" i="3" s="1"/>
  <c r="AM151" i="3"/>
  <c r="AO151" i="3" s="1"/>
  <c r="AL151" i="3"/>
  <c r="AJ151" i="3"/>
  <c r="AG151" i="3"/>
  <c r="AI151" i="3" s="1"/>
  <c r="AD151" i="3"/>
  <c r="AF151" i="3" s="1"/>
  <c r="AA151" i="3"/>
  <c r="AC151" i="3" s="1"/>
  <c r="X151" i="3"/>
  <c r="Z151" i="3" s="1"/>
  <c r="U151" i="3"/>
  <c r="W151" i="3" s="1"/>
  <c r="R151" i="3"/>
  <c r="T151" i="3" s="1"/>
  <c r="O151" i="3"/>
  <c r="Q151" i="3" s="1"/>
  <c r="N151" i="3"/>
  <c r="L151" i="3"/>
  <c r="I151" i="3"/>
  <c r="K151" i="3" s="1"/>
  <c r="F151" i="3"/>
  <c r="H151" i="3" s="1"/>
  <c r="C151" i="3"/>
  <c r="E151" i="3" s="1"/>
  <c r="BH150" i="3"/>
  <c r="BJ150" i="3" s="1"/>
  <c r="BE150" i="3"/>
  <c r="BG150" i="3" s="1"/>
  <c r="BB150" i="3"/>
  <c r="BD150" i="3" s="1"/>
  <c r="AY150" i="3"/>
  <c r="BA150" i="3" s="1"/>
  <c r="AV150" i="3"/>
  <c r="AX150" i="3" s="1"/>
  <c r="AS150" i="3"/>
  <c r="AU150" i="3" s="1"/>
  <c r="AP150" i="3"/>
  <c r="AR150" i="3" s="1"/>
  <c r="AM150" i="3"/>
  <c r="AO150" i="3" s="1"/>
  <c r="AJ150" i="3"/>
  <c r="AL150" i="3" s="1"/>
  <c r="AG150" i="3"/>
  <c r="AI150" i="3" s="1"/>
  <c r="AD150" i="3"/>
  <c r="AF150" i="3" s="1"/>
  <c r="AA150" i="3"/>
  <c r="AC150" i="3" s="1"/>
  <c r="X150" i="3"/>
  <c r="Z150" i="3" s="1"/>
  <c r="U150" i="3"/>
  <c r="W150" i="3" s="1"/>
  <c r="R150" i="3"/>
  <c r="T150" i="3" s="1"/>
  <c r="Q150" i="3"/>
  <c r="O150" i="3"/>
  <c r="L150" i="3"/>
  <c r="N150" i="3" s="1"/>
  <c r="I150" i="3"/>
  <c r="K150" i="3" s="1"/>
  <c r="F150" i="3"/>
  <c r="H150" i="3" s="1"/>
  <c r="C150" i="3"/>
  <c r="E150" i="3" s="1"/>
  <c r="BH149" i="3"/>
  <c r="BJ149" i="3" s="1"/>
  <c r="BE149" i="3"/>
  <c r="BG149" i="3" s="1"/>
  <c r="BB149" i="3"/>
  <c r="BD149" i="3" s="1"/>
  <c r="AY149" i="3"/>
  <c r="BA149" i="3" s="1"/>
  <c r="AV149" i="3"/>
  <c r="AX149" i="3" s="1"/>
  <c r="AS149" i="3"/>
  <c r="AU149" i="3" s="1"/>
  <c r="AP149" i="3"/>
  <c r="AR149" i="3" s="1"/>
  <c r="AM149" i="3"/>
  <c r="AO149" i="3" s="1"/>
  <c r="AJ149" i="3"/>
  <c r="AL149" i="3" s="1"/>
  <c r="AG149" i="3"/>
  <c r="AI149" i="3" s="1"/>
  <c r="AD149" i="3"/>
  <c r="AF149" i="3" s="1"/>
  <c r="AA149" i="3"/>
  <c r="AC149" i="3" s="1"/>
  <c r="X149" i="3"/>
  <c r="Z149" i="3" s="1"/>
  <c r="U149" i="3"/>
  <c r="W149" i="3" s="1"/>
  <c r="R149" i="3"/>
  <c r="T149" i="3" s="1"/>
  <c r="O149" i="3"/>
  <c r="Q149" i="3" s="1"/>
  <c r="L149" i="3"/>
  <c r="N149" i="3" s="1"/>
  <c r="I149" i="3"/>
  <c r="K149" i="3" s="1"/>
  <c r="F149" i="3"/>
  <c r="H149" i="3" s="1"/>
  <c r="C149" i="3"/>
  <c r="E149" i="3" s="1"/>
  <c r="BJ148" i="3"/>
  <c r="BH148" i="3"/>
  <c r="BE148" i="3"/>
  <c r="BG148" i="3" s="1"/>
  <c r="BB148" i="3"/>
  <c r="BD148" i="3" s="1"/>
  <c r="AY148" i="3"/>
  <c r="BA148" i="3" s="1"/>
  <c r="AV148" i="3"/>
  <c r="AX148" i="3" s="1"/>
  <c r="AS148" i="3"/>
  <c r="AU148" i="3" s="1"/>
  <c r="AP148" i="3"/>
  <c r="AR148" i="3" s="1"/>
  <c r="AM148" i="3"/>
  <c r="AO148" i="3" s="1"/>
  <c r="AJ148" i="3"/>
  <c r="AL148" i="3" s="1"/>
  <c r="AG148" i="3"/>
  <c r="AI148" i="3" s="1"/>
  <c r="AD148" i="3"/>
  <c r="AF148" i="3" s="1"/>
  <c r="AA148" i="3"/>
  <c r="AC148" i="3" s="1"/>
  <c r="X148" i="3"/>
  <c r="Z148" i="3" s="1"/>
  <c r="U148" i="3"/>
  <c r="W148" i="3" s="1"/>
  <c r="R148" i="3"/>
  <c r="T148" i="3" s="1"/>
  <c r="Q148" i="3"/>
  <c r="O148" i="3"/>
  <c r="L148" i="3"/>
  <c r="N148" i="3" s="1"/>
  <c r="I148" i="3"/>
  <c r="K148" i="3" s="1"/>
  <c r="F148" i="3"/>
  <c r="H148" i="3" s="1"/>
  <c r="C148" i="3"/>
  <c r="E148" i="3" s="1"/>
  <c r="BH147" i="3"/>
  <c r="BJ147" i="3" s="1"/>
  <c r="BE147" i="3"/>
  <c r="BG147" i="3" s="1"/>
  <c r="BB147" i="3"/>
  <c r="BD147" i="3" s="1"/>
  <c r="AY147" i="3"/>
  <c r="BA147" i="3" s="1"/>
  <c r="AV147" i="3"/>
  <c r="AX147" i="3" s="1"/>
  <c r="AS147" i="3"/>
  <c r="AU147" i="3" s="1"/>
  <c r="AP147" i="3"/>
  <c r="AR147" i="3" s="1"/>
  <c r="AM147" i="3"/>
  <c r="AO147" i="3" s="1"/>
  <c r="AL147" i="3"/>
  <c r="AJ147" i="3"/>
  <c r="AG147" i="3"/>
  <c r="AI147" i="3" s="1"/>
  <c r="AD147" i="3"/>
  <c r="AF147" i="3" s="1"/>
  <c r="AA147" i="3"/>
  <c r="AC147" i="3" s="1"/>
  <c r="X147" i="3"/>
  <c r="Z147" i="3" s="1"/>
  <c r="U147" i="3"/>
  <c r="W147" i="3" s="1"/>
  <c r="R147" i="3"/>
  <c r="T147" i="3" s="1"/>
  <c r="O147" i="3"/>
  <c r="Q147" i="3" s="1"/>
  <c r="N147" i="3"/>
  <c r="L147" i="3"/>
  <c r="I147" i="3"/>
  <c r="K147" i="3" s="1"/>
  <c r="F147" i="3"/>
  <c r="H147" i="3" s="1"/>
  <c r="C147" i="3"/>
  <c r="E147" i="3" s="1"/>
  <c r="BJ146" i="3"/>
  <c r="BH146" i="3"/>
  <c r="BE146" i="3"/>
  <c r="BG146" i="3" s="1"/>
  <c r="BB146" i="3"/>
  <c r="BD146" i="3" s="1"/>
  <c r="AY146" i="3"/>
  <c r="BA146" i="3" s="1"/>
  <c r="AX146" i="3"/>
  <c r="AV146" i="3"/>
  <c r="AS146" i="3"/>
  <c r="AU146" i="3" s="1"/>
  <c r="AP146" i="3"/>
  <c r="AR146" i="3" s="1"/>
  <c r="AM146" i="3"/>
  <c r="AO146" i="3" s="1"/>
  <c r="AJ146" i="3"/>
  <c r="AL146" i="3" s="1"/>
  <c r="AG146" i="3"/>
  <c r="AI146" i="3" s="1"/>
  <c r="AD146" i="3"/>
  <c r="AF146" i="3" s="1"/>
  <c r="AA146" i="3"/>
  <c r="AC146" i="3" s="1"/>
  <c r="X146" i="3"/>
  <c r="Z146" i="3" s="1"/>
  <c r="U146" i="3"/>
  <c r="W146" i="3" s="1"/>
  <c r="R146" i="3"/>
  <c r="T146" i="3" s="1"/>
  <c r="O146" i="3"/>
  <c r="Q146" i="3" s="1"/>
  <c r="L146" i="3"/>
  <c r="N146" i="3" s="1"/>
  <c r="I146" i="3"/>
  <c r="K146" i="3" s="1"/>
  <c r="F146" i="3"/>
  <c r="H146" i="3" s="1"/>
  <c r="C146" i="3"/>
  <c r="E146" i="3" s="1"/>
  <c r="BH145" i="3"/>
  <c r="BJ145" i="3" s="1"/>
  <c r="BE145" i="3"/>
  <c r="BG145" i="3" s="1"/>
  <c r="BB145" i="3"/>
  <c r="BD145" i="3" s="1"/>
  <c r="BA145" i="3"/>
  <c r="AY145" i="3"/>
  <c r="AV145" i="3"/>
  <c r="AX145" i="3" s="1"/>
  <c r="AS145" i="3"/>
  <c r="AU145" i="3" s="1"/>
  <c r="AP145" i="3"/>
  <c r="AR145" i="3" s="1"/>
  <c r="AM145" i="3"/>
  <c r="AO145" i="3" s="1"/>
  <c r="AJ145" i="3"/>
  <c r="AL145" i="3" s="1"/>
  <c r="AG145" i="3"/>
  <c r="AI145" i="3" s="1"/>
  <c r="AD145" i="3"/>
  <c r="AF145" i="3" s="1"/>
  <c r="AA145" i="3"/>
  <c r="AC145" i="3" s="1"/>
  <c r="X145" i="3"/>
  <c r="Z145" i="3" s="1"/>
  <c r="U145" i="3"/>
  <c r="W145" i="3" s="1"/>
  <c r="R145" i="3"/>
  <c r="T145" i="3" s="1"/>
  <c r="O145" i="3"/>
  <c r="Q145" i="3" s="1"/>
  <c r="L145" i="3"/>
  <c r="N145" i="3" s="1"/>
  <c r="I145" i="3"/>
  <c r="K145" i="3" s="1"/>
  <c r="F145" i="3"/>
  <c r="H145" i="3" s="1"/>
  <c r="C145" i="3"/>
  <c r="E145" i="3" s="1"/>
  <c r="BH144" i="3"/>
  <c r="BJ144" i="3" s="1"/>
  <c r="BE144" i="3"/>
  <c r="BG144" i="3" s="1"/>
  <c r="BB144" i="3"/>
  <c r="BD144" i="3" s="1"/>
  <c r="AY144" i="3"/>
  <c r="BA144" i="3" s="1"/>
  <c r="AV144" i="3"/>
  <c r="AX144" i="3" s="1"/>
  <c r="AS144" i="3"/>
  <c r="AU144" i="3" s="1"/>
  <c r="AP144" i="3"/>
  <c r="AR144" i="3" s="1"/>
  <c r="AM144" i="3"/>
  <c r="AO144" i="3" s="1"/>
  <c r="AL144" i="3"/>
  <c r="AJ144" i="3"/>
  <c r="AG144" i="3"/>
  <c r="AI144" i="3" s="1"/>
  <c r="AD144" i="3"/>
  <c r="AF144" i="3" s="1"/>
  <c r="AA144" i="3"/>
  <c r="AC144" i="3" s="1"/>
  <c r="X144" i="3"/>
  <c r="Z144" i="3" s="1"/>
  <c r="U144" i="3"/>
  <c r="W144" i="3" s="1"/>
  <c r="R144" i="3"/>
  <c r="T144" i="3" s="1"/>
  <c r="O144" i="3"/>
  <c r="Q144" i="3" s="1"/>
  <c r="N144" i="3"/>
  <c r="L144" i="3"/>
  <c r="I144" i="3"/>
  <c r="K144" i="3" s="1"/>
  <c r="F144" i="3"/>
  <c r="H144" i="3" s="1"/>
  <c r="C144" i="3"/>
  <c r="E144" i="3" s="1"/>
  <c r="BH143" i="3"/>
  <c r="BJ143" i="3" s="1"/>
  <c r="BE143" i="3"/>
  <c r="BG143" i="3" s="1"/>
  <c r="BB143" i="3"/>
  <c r="BD143" i="3" s="1"/>
  <c r="BA143" i="3"/>
  <c r="AY143" i="3"/>
  <c r="AV143" i="3"/>
  <c r="AX143" i="3" s="1"/>
  <c r="AS143" i="3"/>
  <c r="AU143" i="3" s="1"/>
  <c r="AP143" i="3"/>
  <c r="AR143" i="3" s="1"/>
  <c r="AM143" i="3"/>
  <c r="AO143" i="3" s="1"/>
  <c r="AL143" i="3"/>
  <c r="AJ143" i="3"/>
  <c r="AG143" i="3"/>
  <c r="AI143" i="3" s="1"/>
  <c r="AD143" i="3"/>
  <c r="AF143" i="3" s="1"/>
  <c r="AA143" i="3"/>
  <c r="AC143" i="3" s="1"/>
  <c r="X143" i="3"/>
  <c r="Z143" i="3" s="1"/>
  <c r="U143" i="3"/>
  <c r="W143" i="3" s="1"/>
  <c r="R143" i="3"/>
  <c r="T143" i="3" s="1"/>
  <c r="O143" i="3"/>
  <c r="Q143" i="3" s="1"/>
  <c r="N143" i="3"/>
  <c r="L143" i="3"/>
  <c r="I143" i="3"/>
  <c r="K143" i="3" s="1"/>
  <c r="F143" i="3"/>
  <c r="H143" i="3" s="1"/>
  <c r="C143" i="3"/>
  <c r="E143" i="3" s="1"/>
  <c r="BH142" i="3"/>
  <c r="BJ142" i="3" s="1"/>
  <c r="BE142" i="3"/>
  <c r="BG142" i="3" s="1"/>
  <c r="BB142" i="3"/>
  <c r="BD142" i="3" s="1"/>
  <c r="BA142" i="3"/>
  <c r="AV142" i="3"/>
  <c r="AX142" i="3" s="1"/>
  <c r="AS142" i="3"/>
  <c r="AU142" i="3" s="1"/>
  <c r="AP142" i="3"/>
  <c r="AR142" i="3" s="1"/>
  <c r="AM142" i="3"/>
  <c r="AO142" i="3" s="1"/>
  <c r="AJ142" i="3"/>
  <c r="AL142" i="3" s="1"/>
  <c r="AG142" i="3"/>
  <c r="AI142" i="3" s="1"/>
  <c r="AD142" i="3"/>
  <c r="AF142" i="3" s="1"/>
  <c r="AA142" i="3"/>
  <c r="AC142" i="3" s="1"/>
  <c r="X142" i="3"/>
  <c r="Z142" i="3" s="1"/>
  <c r="U142" i="3"/>
  <c r="W142" i="3" s="1"/>
  <c r="R142" i="3"/>
  <c r="T142" i="3" s="1"/>
  <c r="O142" i="3"/>
  <c r="Q142" i="3" s="1"/>
  <c r="L142" i="3"/>
  <c r="N142" i="3" s="1"/>
  <c r="K142" i="3"/>
  <c r="F142" i="3"/>
  <c r="H142" i="3" s="1"/>
  <c r="C142" i="3"/>
  <c r="E142" i="3" s="1"/>
  <c r="BH141" i="3"/>
  <c r="BJ141" i="3" s="1"/>
  <c r="BE141" i="3"/>
  <c r="BG141" i="3" s="1"/>
  <c r="BB141" i="3"/>
  <c r="BD141" i="3" s="1"/>
  <c r="AY141" i="3"/>
  <c r="BA141" i="3" s="1"/>
  <c r="AV141" i="3"/>
  <c r="AX141" i="3" s="1"/>
  <c r="AS141" i="3"/>
  <c r="AU141" i="3" s="1"/>
  <c r="AP141" i="3"/>
  <c r="AR141" i="3" s="1"/>
  <c r="AM141" i="3"/>
  <c r="AO141" i="3" s="1"/>
  <c r="AJ141" i="3"/>
  <c r="AL141" i="3" s="1"/>
  <c r="AG141" i="3"/>
  <c r="AI141" i="3" s="1"/>
  <c r="AD141" i="3"/>
  <c r="AF141" i="3" s="1"/>
  <c r="AA141" i="3"/>
  <c r="AC141" i="3" s="1"/>
  <c r="X141" i="3"/>
  <c r="Z141" i="3" s="1"/>
  <c r="W141" i="3"/>
  <c r="U141" i="3"/>
  <c r="R141" i="3"/>
  <c r="T141" i="3" s="1"/>
  <c r="O141" i="3"/>
  <c r="Q141" i="3" s="1"/>
  <c r="L141" i="3"/>
  <c r="N141" i="3" s="1"/>
  <c r="I141" i="3"/>
  <c r="K141" i="3" s="1"/>
  <c r="F141" i="3"/>
  <c r="H141" i="3" s="1"/>
  <c r="C141" i="3"/>
  <c r="E141" i="3" s="1"/>
  <c r="BH140" i="3"/>
  <c r="BJ140" i="3" s="1"/>
  <c r="BG140" i="3"/>
  <c r="BE140" i="3"/>
  <c r="BB140" i="3"/>
  <c r="BD140" i="3" s="1"/>
  <c r="AY140" i="3"/>
  <c r="BA140" i="3" s="1"/>
  <c r="AV140" i="3"/>
  <c r="AX140" i="3" s="1"/>
  <c r="AS140" i="3"/>
  <c r="AU140" i="3" s="1"/>
  <c r="AP140" i="3"/>
  <c r="AR140" i="3" s="1"/>
  <c r="AM140" i="3"/>
  <c r="AO140" i="3" s="1"/>
  <c r="AJ140" i="3"/>
  <c r="AL140" i="3" s="1"/>
  <c r="AI140" i="3"/>
  <c r="AG140" i="3"/>
  <c r="AD140" i="3"/>
  <c r="AF140" i="3" s="1"/>
  <c r="AA140" i="3"/>
  <c r="AC140" i="3" s="1"/>
  <c r="X140" i="3"/>
  <c r="Z140" i="3" s="1"/>
  <c r="U140" i="3"/>
  <c r="W140" i="3" s="1"/>
  <c r="R140" i="3"/>
  <c r="T140" i="3" s="1"/>
  <c r="O140" i="3"/>
  <c r="Q140" i="3" s="1"/>
  <c r="L140" i="3"/>
  <c r="N140" i="3" s="1"/>
  <c r="K140" i="3"/>
  <c r="I140" i="3"/>
  <c r="F140" i="3"/>
  <c r="H140" i="3" s="1"/>
  <c r="C140" i="3"/>
  <c r="E140" i="3" s="1"/>
  <c r="BH139" i="3"/>
  <c r="BJ139" i="3" s="1"/>
  <c r="BG139" i="3"/>
  <c r="BE139" i="3"/>
  <c r="BB139" i="3"/>
  <c r="BD139" i="3" s="1"/>
  <c r="AY139" i="3"/>
  <c r="BA139" i="3" s="1"/>
  <c r="AV139" i="3"/>
  <c r="AX139" i="3" s="1"/>
  <c r="AU139" i="3"/>
  <c r="AS139" i="3"/>
  <c r="AP139" i="3"/>
  <c r="AR139" i="3" s="1"/>
  <c r="AM139" i="3"/>
  <c r="AO139" i="3" s="1"/>
  <c r="AJ139" i="3"/>
  <c r="AL139" i="3" s="1"/>
  <c r="AG139" i="3"/>
  <c r="AI139" i="3" s="1"/>
  <c r="AD139" i="3"/>
  <c r="AF139" i="3" s="1"/>
  <c r="AA139" i="3"/>
  <c r="AC139" i="3" s="1"/>
  <c r="X139" i="3"/>
  <c r="Z139" i="3" s="1"/>
  <c r="U139" i="3"/>
  <c r="W139" i="3" s="1"/>
  <c r="R139" i="3"/>
  <c r="T139" i="3" s="1"/>
  <c r="O139" i="3"/>
  <c r="Q139" i="3" s="1"/>
  <c r="L139" i="3"/>
  <c r="N139" i="3" s="1"/>
  <c r="I139" i="3"/>
  <c r="K139" i="3" s="1"/>
  <c r="F139" i="3"/>
  <c r="H139" i="3" s="1"/>
  <c r="C139" i="3"/>
  <c r="E139" i="3" s="1"/>
  <c r="BH138" i="3"/>
  <c r="BJ138" i="3" s="1"/>
  <c r="BE138" i="3"/>
  <c r="BG138" i="3" s="1"/>
  <c r="BB138" i="3"/>
  <c r="BD138" i="3" s="1"/>
  <c r="AY138" i="3"/>
  <c r="BA138" i="3" s="1"/>
  <c r="AV138" i="3"/>
  <c r="AX138" i="3" s="1"/>
  <c r="AS138" i="3"/>
  <c r="AU138" i="3" s="1"/>
  <c r="AP138" i="3"/>
  <c r="AR138" i="3" s="1"/>
  <c r="AM138" i="3"/>
  <c r="AO138" i="3" s="1"/>
  <c r="AJ138" i="3"/>
  <c r="AL138" i="3" s="1"/>
  <c r="AG138" i="3"/>
  <c r="AI138" i="3" s="1"/>
  <c r="AD138" i="3"/>
  <c r="AF138" i="3" s="1"/>
  <c r="AA138" i="3"/>
  <c r="AC138" i="3" s="1"/>
  <c r="X138" i="3"/>
  <c r="Z138" i="3" s="1"/>
  <c r="U138" i="3"/>
  <c r="W138" i="3" s="1"/>
  <c r="R138" i="3"/>
  <c r="O138" i="3"/>
  <c r="Q138" i="3" s="1"/>
  <c r="L138" i="3"/>
  <c r="N138" i="3" s="1"/>
  <c r="I138" i="3"/>
  <c r="K138" i="3" s="1"/>
  <c r="F138" i="3"/>
  <c r="H138" i="3" s="1"/>
  <c r="C138" i="3"/>
  <c r="E138" i="3" s="1"/>
  <c r="BH137" i="3"/>
  <c r="BJ137" i="3" s="1"/>
  <c r="BE137" i="3"/>
  <c r="BG137" i="3" s="1"/>
  <c r="BB137" i="3"/>
  <c r="BD137" i="3" s="1"/>
  <c r="AY137" i="3"/>
  <c r="BA137" i="3" s="1"/>
  <c r="AV137" i="3"/>
  <c r="AX137" i="3" s="1"/>
  <c r="AS137" i="3"/>
  <c r="AU137" i="3" s="1"/>
  <c r="AP137" i="3"/>
  <c r="AR137" i="3" s="1"/>
  <c r="AM137" i="3"/>
  <c r="AO137" i="3" s="1"/>
  <c r="AJ137" i="3"/>
  <c r="AL137" i="3" s="1"/>
  <c r="AI137" i="3"/>
  <c r="AG137" i="3"/>
  <c r="AD137" i="3"/>
  <c r="AF137" i="3" s="1"/>
  <c r="AA137" i="3"/>
  <c r="AC137" i="3" s="1"/>
  <c r="Z137" i="3"/>
  <c r="X137" i="3"/>
  <c r="U137" i="3"/>
  <c r="W137" i="3" s="1"/>
  <c r="R137" i="3"/>
  <c r="O137" i="3"/>
  <c r="Q137" i="3" s="1"/>
  <c r="L137" i="3"/>
  <c r="N137" i="3" s="1"/>
  <c r="I137" i="3"/>
  <c r="K137" i="3" s="1"/>
  <c r="F137" i="3"/>
  <c r="H137" i="3" s="1"/>
  <c r="C137" i="3"/>
  <c r="E137" i="3" s="1"/>
  <c r="BH136" i="3"/>
  <c r="BE136" i="3"/>
  <c r="BB136" i="3"/>
  <c r="AY136" i="3"/>
  <c r="BA136" i="3" s="1"/>
  <c r="AV136" i="3"/>
  <c r="AS136" i="3"/>
  <c r="AP136" i="3"/>
  <c r="AM136" i="3"/>
  <c r="AJ136" i="3"/>
  <c r="AG136" i="3"/>
  <c r="AD136" i="3"/>
  <c r="AA136" i="3"/>
  <c r="AC136" i="3" s="1"/>
  <c r="X136" i="3"/>
  <c r="Z136" i="3" s="1"/>
  <c r="U136" i="3"/>
  <c r="W136" i="3" s="1"/>
  <c r="R136" i="3"/>
  <c r="O136" i="3"/>
  <c r="Q136" i="3" s="1"/>
  <c r="L136" i="3"/>
  <c r="N136" i="3" s="1"/>
  <c r="K136" i="3"/>
  <c r="I136" i="3"/>
  <c r="F136" i="3"/>
  <c r="H136" i="3" s="1"/>
  <c r="C136" i="3"/>
  <c r="E136" i="3" s="1"/>
  <c r="P138" i="4" l="1"/>
  <c r="O141" i="4" s="1"/>
  <c r="Q141" i="4" s="1"/>
  <c r="AD137" i="7"/>
  <c r="P145" i="7"/>
  <c r="F141" i="7"/>
  <c r="K148" i="7"/>
  <c r="K125" i="7"/>
  <c r="P138" i="7"/>
  <c r="P141" i="7"/>
  <c r="K124" i="7"/>
  <c r="K134" i="7"/>
  <c r="K145" i="7"/>
  <c r="P124" i="7"/>
  <c r="F137" i="7"/>
  <c r="F130" i="7"/>
  <c r="AD135" i="7"/>
  <c r="K137" i="7"/>
  <c r="F140" i="7"/>
  <c r="AD145" i="7"/>
  <c r="AD143" i="7"/>
  <c r="K126" i="7"/>
  <c r="P134" i="7"/>
  <c r="K141" i="7"/>
  <c r="K136" i="7"/>
  <c r="AD141" i="7"/>
  <c r="P153" i="7"/>
  <c r="F132" i="7"/>
  <c r="AD126" i="7"/>
  <c r="F127" i="7"/>
  <c r="P131" i="7"/>
  <c r="F138" i="7"/>
  <c r="K142" i="7"/>
  <c r="F150" i="7"/>
  <c r="K154" i="7"/>
  <c r="K146" i="7"/>
  <c r="AD154" i="7"/>
  <c r="AD142" i="7"/>
  <c r="AD146" i="7"/>
  <c r="F125" i="7"/>
  <c r="AD127" i="7"/>
  <c r="AD134" i="7"/>
  <c r="AD138" i="7"/>
  <c r="F148" i="7"/>
  <c r="AD150" i="7"/>
  <c r="F151" i="7"/>
  <c r="F135" i="7"/>
  <c r="P139" i="7"/>
  <c r="F147" i="7"/>
  <c r="P151" i="7"/>
  <c r="P148" i="7"/>
  <c r="F131" i="7"/>
  <c r="K135" i="7"/>
  <c r="AD140" i="7"/>
  <c r="K147" i="7"/>
  <c r="P125" i="7"/>
  <c r="F139" i="7"/>
  <c r="K139" i="7"/>
  <c r="K131" i="7"/>
  <c r="P135" i="7"/>
  <c r="F142" i="7"/>
  <c r="P147" i="7"/>
  <c r="F154" i="7"/>
  <c r="K132" i="7"/>
  <c r="P132" i="7"/>
  <c r="AD125" i="7"/>
  <c r="AD136" i="7"/>
  <c r="F146" i="7"/>
  <c r="AD148" i="7"/>
  <c r="P136" i="7"/>
  <c r="K151" i="7"/>
  <c r="K127" i="7"/>
  <c r="F134" i="7"/>
  <c r="K138" i="7"/>
  <c r="P142" i="7"/>
  <c r="K150" i="7"/>
  <c r="AD124" i="7"/>
  <c r="Q140" i="4" l="1"/>
  <c r="FS52" i="11"/>
  <c r="FM52" i="11"/>
  <c r="FH52" i="11"/>
  <c r="FH24" i="11"/>
  <c r="GA5" i="11"/>
  <c r="FQ5" i="11"/>
  <c r="ER52" i="11" l="1"/>
  <c r="EC52" i="11"/>
  <c r="DU52" i="11"/>
  <c r="DU24" i="11"/>
  <c r="ET5" i="11"/>
  <c r="EP5" i="11"/>
  <c r="EC5" i="11"/>
  <c r="DO52" i="11" l="1"/>
  <c r="DF52" i="11"/>
  <c r="DF24" i="11"/>
  <c r="DG5" i="11"/>
  <c r="DF5" i="11"/>
  <c r="CT5" i="11"/>
  <c r="CG52" i="11" l="1"/>
  <c r="CF52" i="11"/>
  <c r="CE52" i="11"/>
  <c r="BZ52" i="11"/>
  <c r="BY52" i="11"/>
  <c r="BS52" i="11"/>
  <c r="CG24" i="11"/>
  <c r="CF24" i="11"/>
  <c r="CE24" i="11"/>
  <c r="BZ24" i="11"/>
  <c r="BY24" i="11"/>
  <c r="CN5" i="11"/>
  <c r="CG5" i="11"/>
  <c r="CF5" i="11"/>
  <c r="CE5" i="11"/>
  <c r="CD5" i="11"/>
  <c r="BZ5" i="11"/>
  <c r="BS5" i="11"/>
  <c r="BP5" i="11"/>
  <c r="BM5" i="11"/>
  <c r="BK5" i="11"/>
  <c r="AL52" i="11" l="1"/>
  <c r="AP5" i="11"/>
  <c r="AI5" i="11"/>
  <c r="AH52" i="11" l="1"/>
  <c r="T52" i="11"/>
  <c r="S52" i="11"/>
  <c r="N52" i="11"/>
  <c r="G52" i="11"/>
  <c r="F52" i="11"/>
  <c r="AH24" i="11"/>
  <c r="Q24" i="11"/>
  <c r="AF5" i="11"/>
  <c r="K5" i="11"/>
  <c r="M25" i="2" l="1" a="1"/>
  <c r="M25" i="2" s="1"/>
  <c r="K25" i="2" s="1"/>
  <c r="M26" i="2" a="1"/>
  <c r="M26" i="2" s="1"/>
  <c r="K26" i="2" s="1"/>
  <c r="M27" i="2" a="1"/>
  <c r="M27" i="2" s="1"/>
  <c r="K27" i="2" s="1"/>
  <c r="M28" i="2" a="1"/>
  <c r="M28" i="2" s="1"/>
  <c r="K28" i="2" s="1"/>
  <c r="M29" i="2" a="1"/>
  <c r="M29" i="2" s="1"/>
  <c r="K29" i="2" s="1"/>
  <c r="M30" i="2" a="1"/>
  <c r="M30" i="2" s="1"/>
  <c r="K30" i="2" s="1"/>
  <c r="M31" i="2" a="1"/>
  <c r="M31" i="2" s="1"/>
  <c r="K31" i="2" s="1"/>
  <c r="M32" i="2" a="1"/>
  <c r="M32" i="2" s="1"/>
  <c r="K32" i="2" s="1"/>
  <c r="M33" i="2" a="1"/>
  <c r="M33" i="2" s="1"/>
  <c r="K33" i="2" s="1"/>
  <c r="M34" i="2" a="1"/>
  <c r="M34" i="2" s="1"/>
  <c r="K34" i="2" s="1"/>
  <c r="M35" i="2" a="1"/>
  <c r="M35" i="2" s="1"/>
  <c r="K35" i="2" s="1"/>
  <c r="M36" i="2" a="1"/>
  <c r="M36" i="2" s="1"/>
  <c r="K36" i="2" s="1"/>
  <c r="M37" i="2" a="1"/>
  <c r="M37" i="2" s="1"/>
  <c r="K37" i="2" s="1"/>
  <c r="M38" i="2" a="1"/>
  <c r="M38" i="2" s="1"/>
  <c r="K38" i="2" s="1"/>
  <c r="M39" i="2" a="1"/>
  <c r="M39" i="2" s="1"/>
  <c r="K39" i="2" s="1"/>
  <c r="M40" i="2" a="1"/>
  <c r="M40" i="2" s="1"/>
  <c r="K40" i="2" s="1"/>
  <c r="M41" i="2" a="1"/>
  <c r="M41" i="2" s="1"/>
  <c r="K41" i="2" s="1"/>
  <c r="M42" i="2" a="1"/>
  <c r="M42" i="2" s="1"/>
  <c r="K42" i="2" s="1"/>
  <c r="M43" i="2" a="1"/>
  <c r="M43" i="2" s="1"/>
  <c r="K43" i="2" s="1"/>
  <c r="M44" i="2" a="1"/>
  <c r="M44" i="2" s="1"/>
  <c r="K44" i="2" s="1"/>
  <c r="M45" i="2" a="1"/>
  <c r="M45" i="2" s="1"/>
  <c r="K45" i="2" s="1"/>
  <c r="M46" i="2" a="1"/>
  <c r="M46" i="2" s="1"/>
  <c r="K46" i="2" s="1"/>
  <c r="M47" i="2" a="1"/>
  <c r="M47" i="2" s="1"/>
  <c r="K47" i="2" s="1"/>
  <c r="M48" i="2" a="1"/>
  <c r="M48" i="2" s="1"/>
  <c r="K48" i="2" s="1"/>
  <c r="M49" i="2" a="1"/>
  <c r="M49" i="2" s="1"/>
  <c r="K49" i="2" s="1"/>
  <c r="M50" i="2" a="1"/>
  <c r="M50" i="2" s="1"/>
  <c r="K50" i="2" s="1"/>
  <c r="M51" i="2" a="1"/>
  <c r="M51" i="2" s="1"/>
  <c r="K51" i="2" s="1"/>
  <c r="M52" i="2" a="1"/>
  <c r="M52" i="2" s="1"/>
  <c r="K52" i="2" s="1"/>
  <c r="M53" i="2" a="1"/>
  <c r="M53" i="2" s="1"/>
  <c r="K53" i="2" s="1"/>
  <c r="M54" i="2" a="1"/>
  <c r="M54" i="2" s="1"/>
  <c r="K54" i="2" s="1"/>
  <c r="M55" i="2" a="1"/>
  <c r="M55" i="2" s="1"/>
  <c r="K55" i="2" s="1"/>
  <c r="M56" i="2" a="1"/>
  <c r="M56" i="2" s="1"/>
  <c r="K56" i="2" s="1"/>
  <c r="M57" i="2" a="1"/>
  <c r="M57" i="2" s="1"/>
  <c r="K57" i="2" s="1"/>
  <c r="M58" i="2" a="1"/>
  <c r="M58" i="2" s="1"/>
  <c r="K58" i="2" s="1"/>
  <c r="M59" i="2" a="1"/>
  <c r="M59" i="2" s="1"/>
  <c r="K59" i="2" s="1"/>
  <c r="M60" i="2" a="1"/>
  <c r="M60" i="2" s="1"/>
  <c r="K60" i="2" s="1"/>
  <c r="M61" i="2" a="1"/>
  <c r="M61" i="2" s="1"/>
  <c r="K61" i="2" s="1"/>
  <c r="M62" i="2" a="1"/>
  <c r="M62" i="2" s="1"/>
  <c r="K62" i="2" s="1"/>
  <c r="M63" i="2" a="1"/>
  <c r="M63" i="2"/>
  <c r="K63" i="2" s="1"/>
  <c r="M64" i="2" a="1"/>
  <c r="M64" i="2" s="1"/>
  <c r="K64" i="2" s="1"/>
  <c r="M65" i="2" a="1"/>
  <c r="M65" i="2" s="1"/>
  <c r="K65" i="2" s="1"/>
  <c r="M66" i="2" a="1"/>
  <c r="M66" i="2" s="1"/>
  <c r="K66" i="2" s="1"/>
  <c r="M67" i="2" a="1"/>
  <c r="M67" i="2" s="1"/>
  <c r="K67" i="2" s="1"/>
  <c r="M68" i="2" a="1"/>
  <c r="M68" i="2" s="1"/>
  <c r="K68" i="2" s="1"/>
  <c r="M69" i="2" a="1"/>
  <c r="M69" i="2" s="1"/>
  <c r="K69" i="2" s="1"/>
  <c r="M70" i="2" a="1"/>
  <c r="M70" i="2" s="1"/>
  <c r="K70" i="2" s="1"/>
  <c r="M71" i="2" a="1"/>
  <c r="M71" i="2"/>
  <c r="K71" i="2" s="1"/>
  <c r="M72" i="2" a="1"/>
  <c r="M72" i="2" s="1"/>
  <c r="K72" i="2" s="1"/>
  <c r="M73" i="2" a="1"/>
  <c r="M73" i="2" s="1"/>
  <c r="K73" i="2" s="1"/>
  <c r="M74" i="2" a="1"/>
  <c r="M74" i="2" s="1"/>
  <c r="K74" i="2" s="1"/>
  <c r="M75" i="2" a="1"/>
  <c r="M75" i="2" s="1"/>
  <c r="K75" i="2" s="1"/>
  <c r="M76" i="2" a="1"/>
  <c r="M76" i="2" s="1"/>
  <c r="K76" i="2" s="1"/>
  <c r="M77" i="2" a="1"/>
  <c r="M77" i="2" s="1"/>
  <c r="K77" i="2" s="1"/>
  <c r="M78" i="2" a="1"/>
  <c r="M78" i="2" s="1"/>
  <c r="K78" i="2" s="1"/>
  <c r="M79" i="2" a="1"/>
  <c r="M79" i="2" s="1"/>
  <c r="K79" i="2" s="1"/>
  <c r="M80" i="2" a="1"/>
  <c r="M80" i="2" s="1"/>
  <c r="K80" i="2" s="1"/>
  <c r="M81" i="2" a="1"/>
  <c r="M81" i="2" s="1"/>
  <c r="K81" i="2" s="1"/>
  <c r="M82" i="2" a="1"/>
  <c r="M82" i="2" s="1"/>
  <c r="K82" i="2" s="1"/>
  <c r="M83" i="2" a="1"/>
  <c r="M83" i="2" s="1"/>
  <c r="K83" i="2" s="1"/>
  <c r="M84" i="2" a="1"/>
  <c r="M84" i="2" s="1"/>
  <c r="K84" i="2" s="1"/>
  <c r="M85" i="2" a="1"/>
  <c r="M85" i="2" s="1"/>
  <c r="K85" i="2" s="1"/>
  <c r="M86" i="2" a="1"/>
  <c r="M86" i="2" s="1"/>
  <c r="K86" i="2" s="1"/>
  <c r="M87" i="2" a="1"/>
  <c r="M87" i="2" s="1"/>
  <c r="K87" i="2" s="1"/>
  <c r="M88" i="2" a="1"/>
  <c r="M88" i="2" s="1"/>
  <c r="K88" i="2" s="1"/>
  <c r="M89" i="2" a="1"/>
  <c r="M89" i="2" s="1"/>
  <c r="K89" i="2" s="1"/>
  <c r="M90" i="2" a="1"/>
  <c r="M90" i="2" s="1"/>
  <c r="K90" i="2" s="1"/>
  <c r="M91" i="2" a="1"/>
  <c r="M91" i="2" s="1"/>
  <c r="K91" i="2" s="1"/>
  <c r="M92" i="2" a="1"/>
  <c r="M92" i="2" s="1"/>
  <c r="K92" i="2" s="1"/>
  <c r="M93" i="2" a="1"/>
  <c r="M93" i="2" s="1"/>
  <c r="K93" i="2" s="1"/>
  <c r="M94" i="2" a="1"/>
  <c r="M94" i="2" s="1"/>
  <c r="K94" i="2" s="1"/>
  <c r="M95" i="2" a="1"/>
  <c r="M95" i="2" s="1"/>
  <c r="K95" i="2" s="1"/>
  <c r="M96" i="2" a="1"/>
  <c r="M96" i="2" s="1"/>
  <c r="K96" i="2" s="1"/>
  <c r="M97" i="2" a="1"/>
  <c r="M97" i="2" s="1"/>
  <c r="K97" i="2" s="1"/>
  <c r="M98" i="2" a="1"/>
  <c r="M98" i="2" s="1"/>
  <c r="K98" i="2" s="1"/>
  <c r="M99" i="2" a="1"/>
  <c r="M99" i="2" s="1"/>
  <c r="K99" i="2" s="1"/>
  <c r="M100" i="2" a="1"/>
  <c r="M100" i="2" s="1"/>
  <c r="K100" i="2" s="1"/>
  <c r="M101" i="2" a="1"/>
  <c r="M101" i="2" s="1"/>
  <c r="K101" i="2" s="1"/>
  <c r="M102" i="2" a="1"/>
  <c r="M102" i="2" s="1"/>
  <c r="K102" i="2" s="1"/>
  <c r="M103" i="2" a="1"/>
  <c r="M103" i="2" s="1"/>
  <c r="K103" i="2" s="1"/>
  <c r="M104" i="2" a="1"/>
  <c r="M104" i="2" s="1"/>
  <c r="K104" i="2" s="1"/>
  <c r="M105" i="2" a="1"/>
  <c r="M105" i="2" s="1"/>
  <c r="K105" i="2" s="1"/>
  <c r="M106" i="2" a="1"/>
  <c r="M106" i="2"/>
  <c r="K106" i="2" s="1"/>
  <c r="M107" i="2" a="1"/>
  <c r="M107" i="2" s="1"/>
  <c r="K107" i="2" s="1"/>
  <c r="M108" i="2" a="1"/>
  <c r="M108" i="2" s="1"/>
  <c r="K108" i="2" s="1"/>
  <c r="M109" i="2" a="1"/>
  <c r="M109" i="2" s="1"/>
  <c r="K109" i="2" s="1"/>
  <c r="M110" i="2" a="1"/>
  <c r="M110" i="2" s="1"/>
  <c r="K110" i="2" s="1"/>
  <c r="M111" i="2" a="1"/>
  <c r="M111" i="2" s="1"/>
  <c r="K111" i="2" s="1"/>
  <c r="M112" i="2" a="1"/>
  <c r="M112" i="2" s="1"/>
  <c r="K112" i="2" s="1"/>
  <c r="M113" i="2" a="1"/>
  <c r="M113" i="2" s="1"/>
  <c r="K113" i="2" s="1"/>
  <c r="M114" i="2" a="1"/>
  <c r="M114" i="2" s="1"/>
  <c r="K114" i="2" s="1"/>
  <c r="M115" i="2" a="1"/>
  <c r="M115" i="2" s="1"/>
  <c r="K115" i="2" s="1"/>
  <c r="M116" i="2" a="1"/>
  <c r="M116" i="2" s="1"/>
  <c r="K116" i="2" s="1"/>
  <c r="M117" i="2" a="1"/>
  <c r="M117" i="2" s="1"/>
  <c r="K117" i="2" s="1"/>
  <c r="M118" i="2" a="1"/>
  <c r="M118" i="2" s="1"/>
  <c r="K118" i="2" s="1"/>
  <c r="M119" i="2" a="1"/>
  <c r="M119" i="2" s="1"/>
  <c r="K119" i="2" s="1"/>
  <c r="M120" i="2" a="1"/>
  <c r="M120" i="2" s="1"/>
  <c r="K120" i="2" s="1"/>
  <c r="M121" i="2" a="1"/>
  <c r="M121" i="2" s="1"/>
  <c r="K121" i="2" s="1"/>
  <c r="M122" i="2" a="1"/>
  <c r="M122" i="2" s="1"/>
  <c r="K122" i="2" s="1"/>
  <c r="M123" i="2" a="1"/>
  <c r="M123" i="2" s="1"/>
  <c r="K123" i="2" s="1"/>
  <c r="M124" i="2" a="1"/>
  <c r="M124" i="2" s="1"/>
  <c r="K124" i="2" s="1"/>
  <c r="M125" i="2" a="1"/>
  <c r="M125" i="2" s="1"/>
  <c r="K125" i="2" s="1"/>
  <c r="M126" i="2" a="1"/>
  <c r="M126" i="2" s="1"/>
  <c r="K126" i="2" s="1"/>
  <c r="M127" i="2" a="1"/>
  <c r="M127" i="2" s="1"/>
  <c r="K127" i="2" s="1"/>
  <c r="M128" i="2" a="1"/>
  <c r="M128" i="2" s="1"/>
  <c r="K128" i="2" s="1"/>
  <c r="M129" i="2" a="1"/>
  <c r="M129" i="2" s="1"/>
  <c r="K129" i="2" s="1"/>
  <c r="M130" i="2" a="1"/>
  <c r="M130" i="2" s="1"/>
  <c r="K130" i="2" s="1"/>
  <c r="M131" i="2" a="1"/>
  <c r="M131" i="2" s="1"/>
  <c r="K131" i="2" s="1"/>
  <c r="M132" i="2" a="1"/>
  <c r="M132" i="2" s="1"/>
  <c r="K132" i="2" s="1"/>
  <c r="M133" i="2" a="1"/>
  <c r="M133" i="2" s="1"/>
  <c r="K133" i="2" s="1"/>
  <c r="M134" i="2" a="1"/>
  <c r="M134" i="2" s="1"/>
  <c r="K134" i="2" s="1"/>
  <c r="M135" i="2" a="1"/>
  <c r="M135" i="2" s="1"/>
  <c r="K135" i="2" s="1"/>
  <c r="M136" i="2" a="1"/>
  <c r="M136" i="2" s="1"/>
  <c r="K136" i="2" s="1"/>
  <c r="M137" i="2" a="1"/>
  <c r="M137" i="2" s="1"/>
  <c r="K137" i="2" s="1"/>
  <c r="M138" i="2" a="1"/>
  <c r="M138" i="2" s="1"/>
  <c r="K138" i="2" s="1"/>
  <c r="M139" i="2" a="1"/>
  <c r="M139" i="2" s="1"/>
  <c r="K139" i="2" s="1"/>
  <c r="M140" i="2" a="1"/>
  <c r="M140" i="2" s="1"/>
  <c r="K140" i="2" s="1"/>
  <c r="M141" i="2" a="1"/>
  <c r="M141" i="2" s="1"/>
  <c r="K141" i="2" s="1"/>
  <c r="M142" i="2" a="1"/>
  <c r="M142" i="2" s="1"/>
  <c r="K142" i="2" s="1"/>
  <c r="M143" i="2" a="1"/>
  <c r="M143" i="2" s="1"/>
  <c r="K143" i="2" s="1"/>
  <c r="M144" i="2" a="1"/>
  <c r="M144" i="2" s="1"/>
  <c r="K144" i="2" s="1"/>
  <c r="M145" i="2" a="1"/>
  <c r="M145" i="2" s="1"/>
  <c r="K145" i="2" s="1"/>
  <c r="M146" i="2" a="1"/>
  <c r="M146" i="2" s="1"/>
  <c r="K146" i="2" s="1"/>
  <c r="M147" i="2" a="1"/>
  <c r="M147" i="2" s="1"/>
  <c r="K147" i="2" s="1"/>
  <c r="M148" i="2" a="1"/>
  <c r="M148" i="2" s="1"/>
  <c r="K148" i="2" s="1"/>
  <c r="M149" i="2" a="1"/>
  <c r="M149" i="2" s="1"/>
  <c r="K149" i="2" s="1"/>
  <c r="M150" i="2" a="1"/>
  <c r="M150" i="2" s="1"/>
  <c r="K150" i="2" s="1"/>
  <c r="M151" i="2" a="1"/>
  <c r="M151" i="2" s="1"/>
  <c r="K151" i="2" s="1"/>
  <c r="M152" i="2" a="1"/>
  <c r="M152" i="2" s="1"/>
  <c r="K152" i="2" s="1"/>
  <c r="M153" i="2" a="1"/>
  <c r="M153" i="2" s="1"/>
  <c r="K153" i="2" s="1"/>
  <c r="M154" i="2" a="1"/>
  <c r="M154" i="2" s="1"/>
  <c r="K154" i="2" s="1"/>
  <c r="M155" i="2" a="1"/>
  <c r="M155" i="2" s="1"/>
  <c r="K155" i="2" s="1"/>
  <c r="M156" i="2" a="1"/>
  <c r="M156" i="2" s="1"/>
  <c r="K156" i="2" s="1"/>
  <c r="M157" i="2" a="1"/>
  <c r="M157" i="2" s="1"/>
  <c r="K157" i="2" s="1"/>
  <c r="M158" i="2" a="1"/>
  <c r="M158" i="2" s="1"/>
  <c r="K158" i="2" s="1"/>
  <c r="M159" i="2" a="1"/>
  <c r="M159" i="2" s="1"/>
  <c r="K159" i="2" s="1"/>
  <c r="M160" i="2" a="1"/>
  <c r="M160" i="2" s="1"/>
  <c r="K160" i="2" s="1"/>
  <c r="M161" i="2" a="1"/>
  <c r="M161" i="2" s="1"/>
  <c r="K161" i="2" s="1"/>
  <c r="M162" i="2" a="1"/>
  <c r="M162" i="2" s="1"/>
  <c r="K162" i="2" s="1"/>
  <c r="M163" i="2" a="1"/>
  <c r="M163" i="2" s="1"/>
  <c r="K163" i="2" s="1"/>
  <c r="M164" i="2" a="1"/>
  <c r="M164" i="2"/>
  <c r="K164" i="2" s="1"/>
  <c r="M165" i="2" a="1"/>
  <c r="M165" i="2" s="1"/>
  <c r="K165" i="2" s="1"/>
  <c r="M166" i="2" a="1"/>
  <c r="M166" i="2" s="1"/>
  <c r="K166" i="2" s="1"/>
  <c r="M167" i="2" a="1"/>
  <c r="M167" i="2" s="1"/>
  <c r="K167" i="2" s="1"/>
  <c r="M168" i="2" a="1"/>
  <c r="M168" i="2" s="1"/>
  <c r="K168" i="2" s="1"/>
  <c r="M169" i="2" a="1"/>
  <c r="M169" i="2" s="1"/>
  <c r="K169" i="2" s="1"/>
  <c r="M170" i="2" a="1"/>
  <c r="M170" i="2" s="1"/>
  <c r="K170" i="2" s="1"/>
  <c r="M171" i="2" a="1"/>
  <c r="M171" i="2" s="1"/>
  <c r="K171" i="2" s="1"/>
  <c r="M172" i="2" a="1"/>
  <c r="M172" i="2" s="1"/>
  <c r="K172" i="2" s="1"/>
  <c r="M173" i="2" a="1"/>
  <c r="M173" i="2" s="1"/>
  <c r="K173" i="2" s="1"/>
  <c r="M174" i="2" a="1"/>
  <c r="M174" i="2" s="1"/>
  <c r="K174" i="2" s="1"/>
  <c r="M175" i="2" a="1"/>
  <c r="M175" i="2" s="1"/>
  <c r="K175" i="2" s="1"/>
  <c r="M176" i="2" a="1"/>
  <c r="M176" i="2" s="1"/>
  <c r="K176" i="2" s="1"/>
  <c r="M177" i="2" a="1"/>
  <c r="M177" i="2" s="1"/>
  <c r="K177" i="2" s="1"/>
  <c r="M178" i="2" a="1"/>
  <c r="M178" i="2" s="1"/>
  <c r="K178" i="2" s="1"/>
  <c r="M179" i="2" a="1"/>
  <c r="M179" i="2" s="1"/>
  <c r="K179" i="2" s="1"/>
  <c r="M180" i="2" a="1"/>
  <c r="M180" i="2" s="1"/>
  <c r="K180" i="2" s="1"/>
  <c r="M181" i="2" a="1"/>
  <c r="M181" i="2" s="1"/>
  <c r="K181" i="2" s="1"/>
  <c r="M182" i="2" a="1"/>
  <c r="M182" i="2" s="1"/>
  <c r="K182" i="2" s="1"/>
  <c r="M183" i="2" a="1"/>
  <c r="M183" i="2" s="1"/>
  <c r="K183" i="2" s="1"/>
  <c r="M184" i="2" a="1"/>
  <c r="M184" i="2" s="1"/>
  <c r="K184" i="2" s="1"/>
  <c r="M185" i="2" a="1"/>
  <c r="M185" i="2" s="1"/>
  <c r="K185" i="2" s="1"/>
  <c r="M186" i="2" a="1"/>
  <c r="M186" i="2" s="1"/>
  <c r="K186" i="2" s="1"/>
  <c r="M187" i="2" a="1"/>
  <c r="M187" i="2" s="1"/>
  <c r="K187" i="2" s="1"/>
  <c r="M188" i="2" a="1"/>
  <c r="M188" i="2" s="1"/>
  <c r="K188" i="2" s="1"/>
  <c r="M189" i="2" a="1"/>
  <c r="M189" i="2" s="1"/>
  <c r="K189" i="2" s="1"/>
  <c r="M190" i="2" a="1"/>
  <c r="M190" i="2" s="1"/>
  <c r="K190" i="2" s="1"/>
  <c r="M191" i="2" a="1"/>
  <c r="M191" i="2" s="1"/>
  <c r="K191" i="2" s="1"/>
  <c r="M192" i="2" a="1"/>
  <c r="M192" i="2" s="1"/>
  <c r="K192" i="2" s="1"/>
  <c r="M193" i="2" a="1"/>
  <c r="M193" i="2" s="1"/>
  <c r="K193" i="2" s="1"/>
  <c r="M194" i="2" a="1"/>
  <c r="M194" i="2" s="1"/>
  <c r="K194" i="2" s="1"/>
  <c r="M195" i="2" a="1"/>
  <c r="M195" i="2" s="1"/>
  <c r="K195" i="2" s="1"/>
  <c r="M196" i="2" a="1"/>
  <c r="M196" i="2" s="1"/>
  <c r="K196" i="2" s="1"/>
  <c r="M197" i="2" a="1"/>
  <c r="M197" i="2"/>
  <c r="K197" i="2" s="1"/>
  <c r="M198" i="2" a="1"/>
  <c r="M198" i="2" s="1"/>
  <c r="K198" i="2" s="1"/>
  <c r="M199" i="2" a="1"/>
  <c r="M199" i="2" s="1"/>
  <c r="K199" i="2" s="1"/>
  <c r="M200" i="2" a="1"/>
  <c r="M200" i="2" s="1"/>
  <c r="K200" i="2" s="1"/>
  <c r="M201" i="2" a="1"/>
  <c r="M201" i="2" s="1"/>
  <c r="K201" i="2" s="1"/>
  <c r="M202" i="2" a="1"/>
  <c r="M202" i="2" s="1"/>
  <c r="K202" i="2" s="1"/>
  <c r="M203" i="2" a="1"/>
  <c r="M203" i="2" s="1"/>
  <c r="K203" i="2" s="1"/>
  <c r="M204" i="2" a="1"/>
  <c r="M204" i="2" s="1"/>
  <c r="K204" i="2" s="1"/>
  <c r="M205" i="2" a="1"/>
  <c r="M205" i="2" s="1"/>
  <c r="K205" i="2" s="1"/>
  <c r="M206" i="2" a="1"/>
  <c r="M206" i="2" s="1"/>
  <c r="K206" i="2" s="1"/>
  <c r="M207" i="2" a="1"/>
  <c r="M207" i="2" s="1"/>
  <c r="K207" i="2" s="1"/>
  <c r="M208" i="2" a="1"/>
  <c r="M208" i="2" s="1"/>
  <c r="K208" i="2" s="1"/>
  <c r="M209" i="2" a="1"/>
  <c r="M209" i="2" s="1"/>
  <c r="K209" i="2" s="1"/>
  <c r="M210" i="2" a="1"/>
  <c r="M210" i="2" s="1"/>
  <c r="K210" i="2" s="1"/>
  <c r="M211" i="2" a="1"/>
  <c r="M211" i="2" s="1"/>
  <c r="K211" i="2" s="1"/>
  <c r="M212" i="2" a="1"/>
  <c r="M212" i="2" s="1"/>
  <c r="K212" i="2" s="1"/>
  <c r="M213" i="2" a="1"/>
  <c r="M213" i="2" s="1"/>
  <c r="K213" i="2" s="1"/>
  <c r="M214" i="2" a="1"/>
  <c r="M214" i="2" s="1"/>
  <c r="K214" i="2" s="1"/>
  <c r="M215" i="2" a="1"/>
  <c r="M215" i="2" s="1"/>
  <c r="K215" i="2" s="1"/>
  <c r="M216" i="2" a="1"/>
  <c r="M216" i="2" s="1"/>
  <c r="K216" i="2" s="1"/>
  <c r="M217" i="2" a="1"/>
  <c r="M217" i="2" s="1"/>
  <c r="K217" i="2" s="1"/>
  <c r="M218" i="2" a="1"/>
  <c r="M218" i="2" s="1"/>
  <c r="K218" i="2" s="1"/>
  <c r="M219" i="2" a="1"/>
  <c r="M219" i="2" s="1"/>
  <c r="K219" i="2" s="1"/>
  <c r="M220" i="2" a="1"/>
  <c r="M220" i="2"/>
  <c r="K220" i="2" s="1"/>
  <c r="M221" i="2" a="1"/>
  <c r="M221" i="2" s="1"/>
  <c r="K221" i="2" s="1"/>
  <c r="M222" i="2" a="1"/>
  <c r="M222" i="2" s="1"/>
  <c r="K222" i="2" s="1"/>
  <c r="M223" i="2" a="1"/>
  <c r="M223" i="2" s="1"/>
  <c r="K223" i="2" s="1"/>
  <c r="M224" i="2" a="1"/>
  <c r="M224" i="2" s="1"/>
  <c r="K224" i="2" s="1"/>
  <c r="M225" i="2" a="1"/>
  <c r="M225" i="2" s="1"/>
  <c r="K225" i="2" s="1"/>
  <c r="M226" i="2" a="1"/>
  <c r="M226" i="2" s="1"/>
  <c r="K226" i="2" s="1"/>
  <c r="M227" i="2" a="1"/>
  <c r="M227" i="2" s="1"/>
  <c r="K227" i="2" s="1"/>
  <c r="M228" i="2" a="1"/>
  <c r="M228" i="2" s="1"/>
  <c r="K228" i="2" s="1"/>
  <c r="M229" i="2" a="1"/>
  <c r="M229" i="2" s="1"/>
  <c r="K229" i="2" s="1"/>
  <c r="M230" i="2" a="1"/>
  <c r="M230" i="2" s="1"/>
  <c r="K230" i="2" s="1"/>
  <c r="M231" i="2" a="1"/>
  <c r="M231" i="2" s="1"/>
  <c r="K231" i="2" s="1"/>
  <c r="M232" i="2" a="1"/>
  <c r="M232" i="2" s="1"/>
  <c r="K232" i="2" s="1"/>
  <c r="M233" i="2" a="1"/>
  <c r="M233" i="2" s="1"/>
  <c r="K233" i="2" s="1"/>
  <c r="M234" i="2" a="1"/>
  <c r="M234" i="2" s="1"/>
  <c r="K234" i="2" s="1"/>
  <c r="M235" i="2" a="1"/>
  <c r="M235" i="2" s="1"/>
  <c r="K235" i="2" s="1"/>
  <c r="M236" i="2" a="1"/>
  <c r="M236" i="2" s="1"/>
  <c r="K236" i="2" s="1"/>
  <c r="M237" i="2" a="1"/>
  <c r="M237" i="2" s="1"/>
  <c r="K237" i="2" s="1"/>
  <c r="M238" i="2" a="1"/>
  <c r="M238" i="2" s="1"/>
  <c r="K238" i="2" s="1"/>
  <c r="M239" i="2" a="1"/>
  <c r="M239" i="2" s="1"/>
  <c r="K239" i="2" s="1"/>
  <c r="M240" i="2" a="1"/>
  <c r="M240" i="2" s="1"/>
  <c r="K240" i="2" s="1"/>
  <c r="M241" i="2" a="1"/>
  <c r="M241" i="2" s="1"/>
  <c r="K241" i="2" s="1"/>
  <c r="M242" i="2" a="1"/>
  <c r="M242" i="2" s="1"/>
  <c r="K242" i="2" s="1"/>
  <c r="M243" i="2" a="1"/>
  <c r="M243" i="2" s="1"/>
  <c r="K243" i="2" s="1"/>
  <c r="M244" i="2" a="1"/>
  <c r="M244" i="2" s="1"/>
  <c r="K244" i="2" s="1"/>
  <c r="M245" i="2" a="1"/>
  <c r="M245" i="2" s="1"/>
  <c r="K245" i="2" s="1"/>
  <c r="M246" i="2" a="1"/>
  <c r="M246" i="2" s="1"/>
  <c r="K246" i="2" s="1"/>
  <c r="M247" i="2" a="1"/>
  <c r="M247" i="2"/>
  <c r="K247" i="2" s="1"/>
  <c r="M248" i="2" a="1"/>
  <c r="M248" i="2" s="1"/>
  <c r="K248" i="2" s="1"/>
  <c r="M249" i="2" a="1"/>
  <c r="M249" i="2" s="1"/>
  <c r="K249" i="2" s="1"/>
  <c r="M250" i="2" a="1"/>
  <c r="M250" i="2" s="1"/>
  <c r="K250" i="2" s="1"/>
  <c r="M251" i="2" a="1"/>
  <c r="M251" i="2" s="1"/>
  <c r="K251" i="2" s="1"/>
  <c r="M252" i="2" a="1"/>
  <c r="M252" i="2" s="1"/>
  <c r="K252" i="2" s="1"/>
  <c r="M253" i="2" a="1"/>
  <c r="M253" i="2" s="1"/>
  <c r="K253" i="2" s="1"/>
  <c r="M254" i="2" a="1"/>
  <c r="M254" i="2" s="1"/>
  <c r="K254" i="2" s="1"/>
  <c r="M255" i="2" a="1"/>
  <c r="M255" i="2" s="1"/>
  <c r="K255" i="2" s="1"/>
  <c r="M256" i="2" a="1"/>
  <c r="M256" i="2" s="1"/>
  <c r="K256" i="2" s="1"/>
  <c r="M257" i="2" a="1"/>
  <c r="M257" i="2" s="1"/>
  <c r="K257" i="2" s="1"/>
  <c r="M258" i="2" a="1"/>
  <c r="M258" i="2" s="1"/>
  <c r="K258" i="2" s="1"/>
  <c r="M259" i="2" a="1"/>
  <c r="M259" i="2" s="1"/>
  <c r="K259" i="2" s="1"/>
  <c r="M260" i="2" a="1"/>
  <c r="M260" i="2" s="1"/>
  <c r="K260" i="2" s="1"/>
  <c r="M261" i="2" a="1"/>
  <c r="M261" i="2" s="1"/>
  <c r="K261" i="2" s="1"/>
  <c r="M262" i="2" a="1"/>
  <c r="M262" i="2" s="1"/>
  <c r="K262" i="2" s="1"/>
  <c r="M263" i="2" a="1"/>
  <c r="M263" i="2" s="1"/>
  <c r="K263" i="2" s="1"/>
  <c r="M264" i="2" a="1"/>
  <c r="M264" i="2" s="1"/>
  <c r="K264" i="2" s="1"/>
  <c r="M265" i="2" a="1"/>
  <c r="M265" i="2" s="1"/>
  <c r="K265" i="2" s="1"/>
  <c r="M266" i="2" a="1"/>
  <c r="M266" i="2" s="1"/>
  <c r="K266" i="2" s="1"/>
  <c r="M267" i="2" a="1"/>
  <c r="M267" i="2"/>
  <c r="K267" i="2" s="1"/>
  <c r="M268" i="2" a="1"/>
  <c r="M268" i="2" s="1"/>
  <c r="K268" i="2" s="1"/>
  <c r="M269" i="2" a="1"/>
  <c r="M269" i="2" s="1"/>
  <c r="K269" i="2" s="1"/>
  <c r="M270" i="2" a="1"/>
  <c r="M270" i="2" s="1"/>
  <c r="K270" i="2" s="1"/>
  <c r="M271" i="2" a="1"/>
  <c r="M271" i="2" s="1"/>
  <c r="K271" i="2" s="1"/>
  <c r="M272" i="2" a="1"/>
  <c r="M272" i="2" s="1"/>
  <c r="K272" i="2" s="1"/>
  <c r="M273" i="2" a="1"/>
  <c r="M273" i="2" s="1"/>
  <c r="K273" i="2" s="1"/>
  <c r="M274" i="2" a="1"/>
  <c r="M274" i="2" s="1"/>
  <c r="K274" i="2" s="1"/>
  <c r="M275" i="2" a="1"/>
  <c r="M275" i="2" s="1"/>
  <c r="K275" i="2" s="1"/>
  <c r="M276" i="2" a="1"/>
  <c r="M276" i="2" s="1"/>
  <c r="K276" i="2" s="1"/>
  <c r="M277" i="2" a="1"/>
  <c r="M277" i="2" s="1"/>
  <c r="K277" i="2" s="1"/>
  <c r="M278" i="2" a="1"/>
  <c r="M278" i="2" s="1"/>
  <c r="K278" i="2" s="1"/>
  <c r="M279" i="2" a="1"/>
  <c r="M279" i="2" s="1"/>
  <c r="K279" i="2" s="1"/>
  <c r="M280" i="2" a="1"/>
  <c r="M280" i="2" s="1"/>
  <c r="K280" i="2" s="1"/>
  <c r="M281" i="2" a="1"/>
  <c r="M281" i="2" s="1"/>
  <c r="K281" i="2" s="1"/>
  <c r="M282" i="2" a="1"/>
  <c r="M282" i="2" s="1"/>
  <c r="K282" i="2" s="1"/>
  <c r="M283" i="2" a="1"/>
  <c r="M283" i="2" s="1"/>
  <c r="K283" i="2" s="1"/>
  <c r="M284" i="2" a="1"/>
  <c r="M284" i="2" s="1"/>
  <c r="K284" i="2" s="1"/>
  <c r="M285" i="2" a="1"/>
  <c r="M285" i="2" s="1"/>
  <c r="K285" i="2" s="1"/>
  <c r="M286" i="2" a="1"/>
  <c r="M286" i="2" s="1"/>
  <c r="K286" i="2" s="1"/>
  <c r="M287" i="2" a="1"/>
  <c r="M287" i="2" s="1"/>
  <c r="K287" i="2" s="1"/>
  <c r="M288" i="2" a="1"/>
  <c r="M288" i="2" s="1"/>
  <c r="K288" i="2" s="1"/>
  <c r="M289" i="2" a="1"/>
  <c r="M289" i="2" s="1"/>
  <c r="K289" i="2" s="1"/>
  <c r="M290" i="2" a="1"/>
  <c r="M290" i="2" s="1"/>
  <c r="K290" i="2" s="1"/>
  <c r="M291" i="2" a="1"/>
  <c r="M291" i="2" s="1"/>
  <c r="K291" i="2" s="1"/>
  <c r="M292" i="2" a="1"/>
  <c r="M292" i="2" s="1"/>
  <c r="K292" i="2" s="1"/>
  <c r="M293" i="2" a="1"/>
  <c r="M293" i="2" s="1"/>
  <c r="K293" i="2" s="1"/>
  <c r="M294" i="2" a="1"/>
  <c r="M294" i="2" s="1"/>
  <c r="K294" i="2" s="1"/>
  <c r="M295" i="2" a="1"/>
  <c r="M295" i="2" s="1"/>
  <c r="K295" i="2" s="1"/>
  <c r="M296" i="2" a="1"/>
  <c r="M296" i="2" s="1"/>
  <c r="K296" i="2" s="1"/>
  <c r="M297" i="2" a="1"/>
  <c r="M297" i="2" s="1"/>
  <c r="K297" i="2" s="1"/>
  <c r="M298" i="2" a="1"/>
  <c r="M298" i="2" s="1"/>
  <c r="K298" i="2" s="1"/>
  <c r="M299" i="2" a="1"/>
  <c r="M299" i="2" s="1"/>
  <c r="K299" i="2" s="1"/>
  <c r="M300" i="2" a="1"/>
  <c r="M300" i="2" s="1"/>
  <c r="K300" i="2" s="1"/>
  <c r="M301" i="2" a="1"/>
  <c r="M301" i="2"/>
  <c r="K301" i="2" s="1"/>
  <c r="M302" i="2" a="1"/>
  <c r="M302" i="2" s="1"/>
  <c r="K302" i="2" s="1"/>
  <c r="M303" i="2" a="1"/>
  <c r="M303" i="2" s="1"/>
  <c r="K303" i="2" s="1"/>
  <c r="M304" i="2" a="1"/>
  <c r="M304" i="2" s="1"/>
  <c r="K304" i="2" s="1"/>
  <c r="M305" i="2" a="1"/>
  <c r="M305" i="2" s="1"/>
  <c r="K305" i="2" s="1"/>
  <c r="M306" i="2" a="1"/>
  <c r="M306" i="2" s="1"/>
  <c r="K306" i="2" s="1"/>
  <c r="M307" i="2" a="1"/>
  <c r="M307" i="2" s="1"/>
  <c r="K307" i="2" s="1"/>
  <c r="M308" i="2" a="1"/>
  <c r="M308" i="2" s="1"/>
  <c r="K308" i="2" s="1"/>
  <c r="M309" i="2" a="1"/>
  <c r="M309" i="2" s="1"/>
  <c r="K309" i="2" s="1"/>
  <c r="M310" i="2" a="1"/>
  <c r="M310" i="2" s="1"/>
  <c r="K310" i="2" s="1"/>
  <c r="M311" i="2" a="1"/>
  <c r="M311" i="2" s="1"/>
  <c r="K311" i="2" s="1"/>
  <c r="M312" i="2" a="1"/>
  <c r="M312" i="2" s="1"/>
  <c r="K312" i="2" s="1"/>
  <c r="M313" i="2" a="1"/>
  <c r="M313" i="2" s="1"/>
  <c r="K313" i="2" s="1"/>
  <c r="M314" i="2" a="1"/>
  <c r="M314" i="2" s="1"/>
  <c r="K314" i="2" s="1"/>
  <c r="M315" i="2" a="1"/>
  <c r="M315" i="2" s="1"/>
  <c r="K315" i="2" s="1"/>
  <c r="M316" i="2" a="1"/>
  <c r="M316" i="2" s="1"/>
  <c r="K316" i="2" s="1"/>
  <c r="M317" i="2" a="1"/>
  <c r="M317" i="2" s="1"/>
  <c r="K317" i="2" s="1"/>
  <c r="M318" i="2" a="1"/>
  <c r="M318" i="2"/>
  <c r="K318" i="2" s="1"/>
  <c r="M319" i="2" a="1"/>
  <c r="M319" i="2" s="1"/>
  <c r="K319" i="2" s="1"/>
  <c r="M320" i="2" a="1"/>
  <c r="M320" i="2" s="1"/>
  <c r="K320" i="2" s="1"/>
  <c r="M321" i="2" a="1"/>
  <c r="M321" i="2" s="1"/>
  <c r="K321" i="2" s="1"/>
  <c r="M322" i="2" a="1"/>
  <c r="M322" i="2" s="1"/>
  <c r="K322" i="2" s="1"/>
  <c r="M323" i="2" a="1"/>
  <c r="M323" i="2" s="1"/>
  <c r="K323" i="2" s="1"/>
  <c r="M324" i="2" a="1"/>
  <c r="M324" i="2" s="1"/>
  <c r="K324" i="2" s="1"/>
  <c r="M325" i="2" a="1"/>
  <c r="M325" i="2" s="1"/>
  <c r="K325" i="2" s="1"/>
  <c r="M326" i="2" a="1"/>
  <c r="M326" i="2" s="1"/>
  <c r="K326" i="2" s="1"/>
  <c r="M327" i="2" a="1"/>
  <c r="M327" i="2" s="1"/>
  <c r="K327" i="2" s="1"/>
  <c r="M328" i="2" a="1"/>
  <c r="M328" i="2" s="1"/>
  <c r="K328" i="2" s="1"/>
  <c r="M329" i="2" a="1"/>
  <c r="M329" i="2"/>
  <c r="K329" i="2" s="1"/>
  <c r="M330" i="2" a="1"/>
  <c r="M330" i="2" s="1"/>
  <c r="K330" i="2" s="1"/>
  <c r="M331" i="2" a="1"/>
  <c r="M331" i="2" s="1"/>
  <c r="K331" i="2" s="1"/>
  <c r="M332" i="2" a="1"/>
  <c r="M332" i="2" s="1"/>
  <c r="K332" i="2" s="1"/>
  <c r="M333" i="2" a="1"/>
  <c r="M333" i="2" s="1"/>
  <c r="K333" i="2" s="1"/>
  <c r="M334" i="2" a="1"/>
  <c r="M334" i="2" s="1"/>
  <c r="K334" i="2" s="1"/>
  <c r="M335" i="2" a="1"/>
  <c r="M335" i="2" s="1"/>
  <c r="K335" i="2" s="1"/>
  <c r="M336" i="2" a="1"/>
  <c r="M336" i="2"/>
  <c r="K336" i="2" s="1"/>
  <c r="M337" i="2" a="1"/>
  <c r="M337" i="2" s="1"/>
  <c r="K337" i="2" s="1"/>
  <c r="M338" i="2" a="1"/>
  <c r="M338" i="2" s="1"/>
  <c r="K338" i="2" s="1"/>
  <c r="M339" i="2" a="1"/>
  <c r="M339" i="2" s="1"/>
  <c r="K339" i="2" s="1"/>
  <c r="M340" i="2" a="1"/>
  <c r="M340" i="2" s="1"/>
  <c r="K340" i="2" s="1"/>
  <c r="M341" i="2" a="1"/>
  <c r="M341" i="2" s="1"/>
  <c r="K341" i="2" s="1"/>
  <c r="M342" i="2" a="1"/>
  <c r="M342" i="2" s="1"/>
  <c r="K342" i="2" s="1"/>
  <c r="M343" i="2" a="1"/>
  <c r="M343" i="2" s="1"/>
  <c r="K343" i="2" s="1"/>
  <c r="M344" i="2" a="1"/>
  <c r="M344" i="2" s="1"/>
  <c r="K344" i="2" s="1"/>
  <c r="M345" i="2" a="1"/>
  <c r="M345" i="2" s="1"/>
  <c r="K345" i="2" s="1"/>
  <c r="M346" i="2" a="1"/>
  <c r="M346" i="2"/>
  <c r="K346" i="2" s="1"/>
  <c r="M347" i="2" a="1"/>
  <c r="M347" i="2" s="1"/>
  <c r="K347" i="2" s="1"/>
  <c r="M348" i="2" a="1"/>
  <c r="M348" i="2" s="1"/>
  <c r="K348" i="2" s="1"/>
  <c r="M349" i="2" a="1"/>
  <c r="M349" i="2" s="1"/>
  <c r="K349" i="2" s="1"/>
  <c r="M350" i="2" a="1"/>
  <c r="M350" i="2" s="1"/>
  <c r="K350" i="2" s="1"/>
  <c r="M351" i="2" a="1"/>
  <c r="M351" i="2" s="1"/>
  <c r="K351" i="2" s="1"/>
  <c r="M352" i="2" a="1"/>
  <c r="M352" i="2" s="1"/>
  <c r="K352" i="2" s="1"/>
  <c r="M353" i="2" a="1"/>
  <c r="M353" i="2" s="1"/>
  <c r="K353" i="2" s="1"/>
  <c r="M354" i="2" a="1"/>
  <c r="M354" i="2" s="1"/>
  <c r="K354" i="2" s="1"/>
  <c r="M355" i="2" a="1"/>
  <c r="M355" i="2" s="1"/>
  <c r="K355" i="2" s="1"/>
  <c r="M356" i="2" a="1"/>
  <c r="M356" i="2" s="1"/>
  <c r="K356" i="2" s="1"/>
  <c r="M357" i="2" a="1"/>
  <c r="M357" i="2" s="1"/>
  <c r="K357" i="2" s="1"/>
  <c r="M358" i="2" a="1"/>
  <c r="M358" i="2" s="1"/>
  <c r="K358" i="2" s="1"/>
  <c r="M359" i="2" a="1"/>
  <c r="M359" i="2" s="1"/>
  <c r="K359" i="2" s="1"/>
  <c r="M360" i="2" a="1"/>
  <c r="M360" i="2" s="1"/>
  <c r="K360" i="2" s="1"/>
  <c r="M361" i="2" a="1"/>
  <c r="M361" i="2" s="1"/>
  <c r="K361" i="2" s="1"/>
  <c r="M362" i="2" a="1"/>
  <c r="M362" i="2" s="1"/>
  <c r="K362" i="2" s="1"/>
  <c r="M363" i="2" a="1"/>
  <c r="M363" i="2" s="1"/>
  <c r="K363" i="2" s="1"/>
  <c r="M364" i="2" a="1"/>
  <c r="M364" i="2" s="1"/>
  <c r="K364" i="2" s="1"/>
  <c r="M365" i="2" a="1"/>
  <c r="M365" i="2" s="1"/>
  <c r="K365" i="2" s="1"/>
  <c r="M366" i="2" a="1"/>
  <c r="M366" i="2" s="1"/>
  <c r="K366" i="2" s="1"/>
  <c r="M367" i="2" a="1"/>
  <c r="M367" i="2" s="1"/>
  <c r="K367" i="2" s="1"/>
  <c r="M4" i="2" a="1"/>
  <c r="M4" i="2" s="1"/>
  <c r="K4" i="2" s="1"/>
  <c r="M5" i="2" a="1"/>
  <c r="M5" i="2" s="1"/>
  <c r="K5" i="2" s="1"/>
  <c r="M6" i="2" a="1"/>
  <c r="M6" i="2" s="1"/>
  <c r="K6" i="2" s="1"/>
  <c r="M7" i="2" a="1"/>
  <c r="M7" i="2" s="1"/>
  <c r="K7" i="2" s="1"/>
  <c r="M8" i="2" a="1"/>
  <c r="M8" i="2" s="1"/>
  <c r="K8" i="2" s="1"/>
  <c r="M9" i="2" a="1"/>
  <c r="M9" i="2" s="1"/>
  <c r="K9" i="2" s="1"/>
  <c r="M10" i="2" a="1"/>
  <c r="M10" i="2" s="1"/>
  <c r="K10" i="2" s="1"/>
  <c r="M11" i="2" a="1"/>
  <c r="M11" i="2" s="1"/>
  <c r="K11" i="2" s="1"/>
  <c r="M12" i="2" a="1"/>
  <c r="M12" i="2" s="1"/>
  <c r="K12" i="2" s="1"/>
  <c r="M13" i="2" a="1"/>
  <c r="M13" i="2" s="1"/>
  <c r="K13" i="2" s="1"/>
  <c r="M14" i="2" a="1"/>
  <c r="M14" i="2" s="1"/>
  <c r="K14" i="2" s="1"/>
  <c r="M15" i="2" a="1"/>
  <c r="M15" i="2" s="1"/>
  <c r="K15" i="2" s="1"/>
  <c r="M16" i="2" a="1"/>
  <c r="M16" i="2" s="1"/>
  <c r="K16" i="2" s="1"/>
  <c r="M17" i="2" a="1"/>
  <c r="M17" i="2" s="1"/>
  <c r="K17" i="2" s="1"/>
  <c r="M18" i="2" a="1"/>
  <c r="M18" i="2" s="1"/>
  <c r="K18" i="2" s="1"/>
  <c r="M19" i="2" a="1"/>
  <c r="M19" i="2" s="1"/>
  <c r="K19" i="2" s="1"/>
  <c r="M20" i="2" a="1"/>
  <c r="M20" i="2" s="1"/>
  <c r="K20" i="2" s="1"/>
  <c r="M21" i="2" a="1"/>
  <c r="M21" i="2" s="1"/>
  <c r="K21" i="2" s="1"/>
  <c r="M22" i="2" a="1"/>
  <c r="M22" i="2" s="1"/>
  <c r="K22" i="2" s="1"/>
  <c r="M23" i="2" a="1"/>
  <c r="M23" i="2" s="1"/>
  <c r="K23" i="2" s="1"/>
  <c r="M24" i="2" a="1"/>
  <c r="M24" i="2" s="1"/>
  <c r="K24" i="2" s="1"/>
  <c r="M3" i="2" a="1"/>
  <c r="M3" i="2" s="1"/>
  <c r="K3" i="2" s="1"/>
  <c r="L3" i="2" s="1"/>
  <c r="P3" i="2"/>
  <c r="Q3" i="2"/>
  <c r="P4" i="2"/>
  <c r="Q4" i="2"/>
  <c r="P5" i="2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P26" i="2"/>
  <c r="Q26" i="2"/>
  <c r="P27" i="2"/>
  <c r="Q27" i="2"/>
  <c r="P28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6" i="2"/>
  <c r="P135" i="2"/>
  <c r="P136" i="2"/>
  <c r="P137" i="2"/>
  <c r="Q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Q170" i="2"/>
  <c r="P171" i="2"/>
  <c r="Q171" i="2"/>
  <c r="P172" i="2"/>
  <c r="P173" i="2"/>
  <c r="P174" i="2"/>
  <c r="P175" i="2"/>
  <c r="P176" i="2"/>
  <c r="P177" i="2"/>
  <c r="P178" i="2"/>
  <c r="P179" i="2"/>
  <c r="P180" i="2"/>
  <c r="P181" i="2"/>
  <c r="P182" i="2"/>
  <c r="Q182" i="2"/>
  <c r="P183" i="2"/>
  <c r="P184" i="2"/>
  <c r="P185" i="2"/>
  <c r="P186" i="2"/>
  <c r="P187" i="2"/>
  <c r="P188" i="2"/>
  <c r="P189" i="2"/>
  <c r="P190" i="2"/>
  <c r="P191" i="2"/>
  <c r="S191" i="2" s="1"/>
  <c r="P192" i="2"/>
  <c r="P193" i="2"/>
  <c r="Q195" i="2"/>
  <c r="Q199" i="2"/>
  <c r="Q202" i="2"/>
  <c r="Q203" i="2"/>
  <c r="Q207" i="2"/>
  <c r="Q208" i="2"/>
  <c r="Q210" i="2"/>
  <c r="Q211" i="2"/>
  <c r="Q216" i="2"/>
  <c r="P217" i="2"/>
  <c r="Q217" i="2"/>
  <c r="P219" i="2"/>
  <c r="S219" i="2" s="1"/>
  <c r="Q219" i="2"/>
  <c r="Q223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P242" i="2"/>
  <c r="S242" i="2" s="1"/>
  <c r="Q242" i="2"/>
  <c r="P243" i="2"/>
  <c r="S243" i="2" s="1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P256" i="2"/>
  <c r="Q256" i="2"/>
  <c r="Q257" i="2"/>
  <c r="Q258" i="2"/>
  <c r="Q259" i="2"/>
  <c r="Q260" i="2"/>
  <c r="Q261" i="2"/>
  <c r="P262" i="2"/>
  <c r="S262" i="2" s="1"/>
  <c r="Q262" i="2"/>
  <c r="Q263" i="2"/>
  <c r="Q264" i="2"/>
  <c r="Q265" i="2"/>
  <c r="Q266" i="2"/>
  <c r="Q267" i="2"/>
  <c r="Q268" i="2"/>
  <c r="Q269" i="2"/>
  <c r="P270" i="2"/>
  <c r="S270" i="2" s="1"/>
  <c r="Q270" i="2"/>
  <c r="P271" i="2"/>
  <c r="S271" i="2" s="1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P306" i="2"/>
  <c r="S306" i="2" s="1"/>
  <c r="Q306" i="2"/>
  <c r="Q307" i="2"/>
  <c r="Q308" i="2"/>
  <c r="Q309" i="2"/>
  <c r="Q310" i="2"/>
  <c r="P311" i="2"/>
  <c r="S311" i="2" s="1"/>
  <c r="Q311" i="2"/>
  <c r="Q312" i="2"/>
  <c r="Q313" i="2"/>
  <c r="Q314" i="2"/>
  <c r="Q315" i="2"/>
  <c r="Q316" i="2"/>
  <c r="Q317" i="2"/>
  <c r="P318" i="2"/>
  <c r="Q318" i="2"/>
  <c r="P319" i="2"/>
  <c r="Q319" i="2"/>
  <c r="Q320" i="2"/>
  <c r="Q321" i="2"/>
  <c r="Q322" i="2"/>
  <c r="Q323" i="2"/>
  <c r="Q324" i="2"/>
  <c r="Q325" i="2"/>
  <c r="Q326" i="2"/>
  <c r="P327" i="2"/>
  <c r="S327" i="2" s="1"/>
  <c r="Q327" i="2"/>
  <c r="Q328" i="2"/>
  <c r="Q329" i="2"/>
  <c r="Q330" i="2"/>
  <c r="Q331" i="2"/>
  <c r="P332" i="2"/>
  <c r="S332" i="2" s="1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P360" i="2"/>
  <c r="S360" i="2" s="1"/>
  <c r="Q360" i="2"/>
  <c r="Q361" i="2"/>
  <c r="Q362" i="2"/>
  <c r="Q363" i="2"/>
  <c r="Q364" i="2"/>
  <c r="Q365" i="2"/>
  <c r="Q366" i="2"/>
  <c r="P367" i="2"/>
  <c r="S367" i="2" s="1"/>
  <c r="Q367" i="2"/>
  <c r="P368" i="2"/>
  <c r="S368" i="2" s="1"/>
  <c r="Q368" i="2"/>
  <c r="P369" i="2"/>
  <c r="S369" i="2" s="1"/>
  <c r="Q369" i="2"/>
  <c r="Q370" i="2"/>
  <c r="Q371" i="2"/>
  <c r="Q372" i="2"/>
  <c r="Q373" i="2"/>
  <c r="Q374" i="2"/>
  <c r="P375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P396" i="2"/>
  <c r="Q396" i="2"/>
  <c r="P397" i="2"/>
  <c r="S397" i="2" s="1"/>
  <c r="Q397" i="2"/>
  <c r="Q398" i="2"/>
  <c r="Q399" i="2"/>
  <c r="Q400" i="2"/>
  <c r="Q401" i="2"/>
  <c r="P402" i="2"/>
  <c r="S402" i="2" s="1"/>
  <c r="Q402" i="2"/>
  <c r="P403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P416" i="2"/>
  <c r="S416" i="2" s="1"/>
  <c r="Q416" i="2"/>
  <c r="P417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P444" i="2"/>
  <c r="Q444" i="2"/>
  <c r="P445" i="2"/>
  <c r="S445" i="2" s="1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P467" i="2"/>
  <c r="S467" i="2" s="1"/>
  <c r="Q467" i="2"/>
  <c r="Q468" i="2"/>
  <c r="Q469" i="2"/>
  <c r="Q470" i="2"/>
  <c r="Q471" i="2"/>
  <c r="P472" i="2"/>
  <c r="S472" i="2" s="1"/>
  <c r="Q472" i="2"/>
  <c r="Q473" i="2"/>
  <c r="P474" i="2"/>
  <c r="S474" i="2" s="1"/>
  <c r="Q474" i="2"/>
  <c r="Q475" i="2"/>
  <c r="Q476" i="2"/>
  <c r="Q477" i="2"/>
  <c r="Q478" i="2"/>
  <c r="Q479" i="2"/>
  <c r="P480" i="2"/>
  <c r="Q480" i="2"/>
  <c r="Q481" i="2"/>
  <c r="Q482" i="2"/>
  <c r="Q483" i="2"/>
  <c r="Q484" i="2"/>
  <c r="Q485" i="2"/>
  <c r="P486" i="2"/>
  <c r="S486" i="2" s="1"/>
  <c r="Q486" i="2"/>
  <c r="P487" i="2"/>
  <c r="S487" i="2" s="1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P500" i="2"/>
  <c r="S500" i="2" s="1"/>
  <c r="Q500" i="2"/>
  <c r="Q501" i="2"/>
  <c r="P502" i="2"/>
  <c r="Q502" i="2"/>
  <c r="Q503" i="2"/>
  <c r="Q504" i="2"/>
  <c r="Q505" i="2"/>
  <c r="Q506" i="2"/>
  <c r="Q507" i="2"/>
  <c r="Q508" i="2"/>
  <c r="P509" i="2"/>
  <c r="S509" i="2" s="1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P551" i="2"/>
  <c r="Q551" i="2"/>
  <c r="Q552" i="2"/>
  <c r="Q553" i="2"/>
  <c r="Q554" i="2"/>
  <c r="Q555" i="2"/>
  <c r="P556" i="2"/>
  <c r="Q556" i="2"/>
  <c r="P557" i="2"/>
  <c r="Q557" i="2"/>
  <c r="Q558" i="2"/>
  <c r="Q559" i="2"/>
  <c r="Q560" i="2"/>
  <c r="Q561" i="2"/>
  <c r="Q562" i="2"/>
  <c r="Q563" i="2"/>
  <c r="Q564" i="2"/>
  <c r="P565" i="2"/>
  <c r="S565" i="2" s="1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P593" i="2"/>
  <c r="S593" i="2" s="1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P606" i="2"/>
  <c r="Q606" i="2"/>
  <c r="Q607" i="2"/>
  <c r="Q608" i="2"/>
  <c r="Q609" i="2"/>
  <c r="Q610" i="2"/>
  <c r="Q611" i="2"/>
  <c r="Q612" i="2"/>
  <c r="Q613" i="2"/>
  <c r="P614" i="2"/>
  <c r="S614" i="2" s="1"/>
  <c r="Q614" i="2"/>
  <c r="Q615" i="2"/>
  <c r="Q616" i="2"/>
  <c r="Q617" i="2"/>
  <c r="Q618" i="2"/>
  <c r="Q619" i="2"/>
  <c r="Q620" i="2"/>
  <c r="P621" i="2"/>
  <c r="S621" i="2" s="1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P635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BE6" i="3"/>
  <c r="BE7" i="3"/>
  <c r="BE8" i="3"/>
  <c r="BE9" i="3"/>
  <c r="BE10" i="3"/>
  <c r="BE11" i="3"/>
  <c r="BE12" i="3"/>
  <c r="BE13" i="3"/>
  <c r="BE14" i="3"/>
  <c r="BE15" i="3"/>
  <c r="BG15" i="3" s="1"/>
  <c r="D14" i="2" s="1"/>
  <c r="BE16" i="3"/>
  <c r="BE17" i="3"/>
  <c r="BG17" i="3" s="1"/>
  <c r="D16" i="2" s="1"/>
  <c r="BE18" i="3"/>
  <c r="BG18" i="3" s="1"/>
  <c r="D17" i="2" s="1"/>
  <c r="BE19" i="3"/>
  <c r="BG19" i="3" s="1"/>
  <c r="D18" i="2" s="1"/>
  <c r="BE20" i="3"/>
  <c r="BE21" i="3"/>
  <c r="BE22" i="3"/>
  <c r="BE23" i="3"/>
  <c r="BE24" i="3"/>
  <c r="BE25" i="3"/>
  <c r="BE26" i="3"/>
  <c r="BE27" i="3"/>
  <c r="BE28" i="3"/>
  <c r="BG28" i="3" s="1"/>
  <c r="BE29" i="3"/>
  <c r="BG29" i="3" s="1"/>
  <c r="D28" i="2" s="1"/>
  <c r="BE30" i="3"/>
  <c r="BG30" i="3" s="1"/>
  <c r="D29" i="2" s="1"/>
  <c r="BE31" i="3"/>
  <c r="BE32" i="3"/>
  <c r="BG32" i="3" s="1"/>
  <c r="BE33" i="3"/>
  <c r="BG33" i="3" s="1"/>
  <c r="D32" i="2" s="1"/>
  <c r="BE34" i="3"/>
  <c r="BE35" i="3"/>
  <c r="BE36" i="3"/>
  <c r="BE37" i="3"/>
  <c r="BE38" i="3"/>
  <c r="BE39" i="3"/>
  <c r="BE40" i="3"/>
  <c r="BE41" i="3"/>
  <c r="BE42" i="3"/>
  <c r="BE43" i="3"/>
  <c r="BG43" i="3" s="1"/>
  <c r="BE44" i="3"/>
  <c r="BG44" i="3" s="1"/>
  <c r="D43" i="2" s="1"/>
  <c r="BE45" i="3"/>
  <c r="BE46" i="3"/>
  <c r="BG46" i="3" s="1"/>
  <c r="D45" i="2" s="1"/>
  <c r="BE47" i="3"/>
  <c r="BE48" i="3"/>
  <c r="BE49" i="3"/>
  <c r="BE50" i="3"/>
  <c r="BE51" i="3"/>
  <c r="BE52" i="3"/>
  <c r="BE53" i="3"/>
  <c r="BE54" i="3"/>
  <c r="BE55" i="3"/>
  <c r="BE56" i="3"/>
  <c r="BE57" i="3"/>
  <c r="BG57" i="3" s="1"/>
  <c r="D56" i="2" s="1"/>
  <c r="BE58" i="3"/>
  <c r="BG58" i="3" s="1"/>
  <c r="D57" i="2" s="1"/>
  <c r="BE59" i="3"/>
  <c r="BG59" i="3" s="1"/>
  <c r="BE60" i="3"/>
  <c r="BG60" i="3" s="1"/>
  <c r="BE61" i="3"/>
  <c r="BE62" i="3"/>
  <c r="BE63" i="3"/>
  <c r="BE64" i="3"/>
  <c r="BE65" i="3"/>
  <c r="BE66" i="3"/>
  <c r="BE67" i="3"/>
  <c r="BE68" i="3"/>
  <c r="BG68" i="3" s="1"/>
  <c r="D67" i="2" s="1"/>
  <c r="BE69" i="3"/>
  <c r="BE70" i="3"/>
  <c r="BE71" i="3"/>
  <c r="BG71" i="3" s="1"/>
  <c r="D70" i="2" s="1"/>
  <c r="BE72" i="3"/>
  <c r="BG72" i="3" s="1"/>
  <c r="D71" i="2" s="1"/>
  <c r="BE73" i="3"/>
  <c r="BG73" i="3" s="1"/>
  <c r="BE74" i="3"/>
  <c r="BE75" i="3"/>
  <c r="BG75" i="3" s="1"/>
  <c r="BE76" i="3"/>
  <c r="BE77" i="3"/>
  <c r="BE78" i="3"/>
  <c r="BE79" i="3"/>
  <c r="BE80" i="3"/>
  <c r="BE81" i="3"/>
  <c r="BE82" i="3"/>
  <c r="BE83" i="3"/>
  <c r="BE84" i="3"/>
  <c r="BE85" i="3"/>
  <c r="BG85" i="3" s="1"/>
  <c r="BE86" i="3"/>
  <c r="BG86" i="3" s="1"/>
  <c r="BE87" i="3"/>
  <c r="BE88" i="3"/>
  <c r="BG88" i="3" s="1"/>
  <c r="D87" i="2" s="1"/>
  <c r="BE89" i="3"/>
  <c r="BE90" i="3"/>
  <c r="BE91" i="3"/>
  <c r="BE92" i="3"/>
  <c r="BE93" i="3"/>
  <c r="BE94" i="3"/>
  <c r="BE95" i="3"/>
  <c r="BE96" i="3"/>
  <c r="BE97" i="3"/>
  <c r="BE98" i="3"/>
  <c r="BE99" i="3"/>
  <c r="BG99" i="3" s="1"/>
  <c r="BE100" i="3"/>
  <c r="BE101" i="3"/>
  <c r="BG101" i="3" s="1"/>
  <c r="BE102" i="3"/>
  <c r="BG102" i="3" s="1"/>
  <c r="D101" i="2" s="1"/>
  <c r="BE103" i="3"/>
  <c r="BG103" i="3" s="1"/>
  <c r="BE104" i="3"/>
  <c r="BE105" i="3"/>
  <c r="BE106" i="3"/>
  <c r="BE107" i="3"/>
  <c r="BE108" i="3"/>
  <c r="BE109" i="3"/>
  <c r="BE110" i="3"/>
  <c r="BE111" i="3"/>
  <c r="BE112" i="3"/>
  <c r="BG112" i="3" s="1"/>
  <c r="D111" i="2" s="1"/>
  <c r="BE113" i="3"/>
  <c r="BE114" i="3"/>
  <c r="BG114" i="3" s="1"/>
  <c r="D113" i="2" s="1"/>
  <c r="BE115" i="3"/>
  <c r="BG115" i="3" s="1"/>
  <c r="BE116" i="3"/>
  <c r="BG116" i="3" s="1"/>
  <c r="D115" i="2" s="1"/>
  <c r="BE117" i="3"/>
  <c r="BG117" i="3" s="1"/>
  <c r="BE118" i="3"/>
  <c r="BE119" i="3"/>
  <c r="BE120" i="3"/>
  <c r="BE121" i="3"/>
  <c r="BE122" i="3"/>
  <c r="BE123" i="3"/>
  <c r="BE124" i="3"/>
  <c r="BG124" i="3" s="1"/>
  <c r="BE125" i="3"/>
  <c r="BE126" i="3"/>
  <c r="BE127" i="3"/>
  <c r="BG127" i="3" s="1"/>
  <c r="BE128" i="3"/>
  <c r="BE129" i="3"/>
  <c r="BG129" i="3" s="1"/>
  <c r="BE130" i="3"/>
  <c r="BE131" i="3"/>
  <c r="BG131" i="3" s="1"/>
  <c r="D130" i="2" s="1"/>
  <c r="BE132" i="3"/>
  <c r="BE133" i="3"/>
  <c r="BE134" i="3"/>
  <c r="BE135" i="3"/>
  <c r="D141" i="2"/>
  <c r="D144" i="2"/>
  <c r="D151" i="2"/>
  <c r="D153" i="2"/>
  <c r="D154" i="2"/>
  <c r="I154" i="2" s="1"/>
  <c r="D155" i="2"/>
  <c r="D156" i="2"/>
  <c r="D157" i="2"/>
  <c r="D158" i="2"/>
  <c r="D169" i="2"/>
  <c r="D171" i="2"/>
  <c r="D172" i="2"/>
  <c r="D183" i="2"/>
  <c r="D185" i="2"/>
  <c r="D186" i="2"/>
  <c r="BE195" i="3"/>
  <c r="BG195" i="3" s="1"/>
  <c r="D194" i="2" s="1"/>
  <c r="I194" i="2" s="1"/>
  <c r="BE196" i="3"/>
  <c r="BE197" i="3"/>
  <c r="BG197" i="3" s="1"/>
  <c r="D196" i="2" s="1"/>
  <c r="I196" i="2" s="1"/>
  <c r="BE198" i="3"/>
  <c r="BE199" i="3"/>
  <c r="BG199" i="3" s="1"/>
  <c r="D198" i="2" s="1"/>
  <c r="I198" i="2" s="1"/>
  <c r="BE200" i="3"/>
  <c r="BG200" i="3" s="1"/>
  <c r="D199" i="2" s="1"/>
  <c r="I199" i="2" s="1"/>
  <c r="BE201" i="3"/>
  <c r="BG201" i="3" s="1"/>
  <c r="D200" i="2" s="1"/>
  <c r="I200" i="2" s="1"/>
  <c r="BE202" i="3"/>
  <c r="BG202" i="3" s="1"/>
  <c r="D201" i="2" s="1"/>
  <c r="I201" i="2" s="1"/>
  <c r="BE203" i="3"/>
  <c r="BE204" i="3"/>
  <c r="BE205" i="3"/>
  <c r="BE206" i="3"/>
  <c r="BE207" i="3"/>
  <c r="BG207" i="3" s="1"/>
  <c r="D206" i="2" s="1"/>
  <c r="I206" i="2" s="1"/>
  <c r="BE208" i="3"/>
  <c r="BG208" i="3" s="1"/>
  <c r="D207" i="2" s="1"/>
  <c r="I207" i="2" s="1"/>
  <c r="BE209" i="3"/>
  <c r="BE210" i="3"/>
  <c r="BG210" i="3" s="1"/>
  <c r="D209" i="2" s="1"/>
  <c r="I209" i="2" s="1"/>
  <c r="BE211" i="3"/>
  <c r="BG211" i="3" s="1"/>
  <c r="D210" i="2" s="1"/>
  <c r="I210" i="2" s="1"/>
  <c r="BE212" i="3"/>
  <c r="BG212" i="3" s="1"/>
  <c r="D211" i="2" s="1"/>
  <c r="I211" i="2" s="1"/>
  <c r="BE213" i="3"/>
  <c r="BE214" i="3"/>
  <c r="BG214" i="3" s="1"/>
  <c r="D213" i="2" s="1"/>
  <c r="I213" i="2" s="1"/>
  <c r="BE215" i="3"/>
  <c r="BG215" i="3" s="1"/>
  <c r="D214" i="2" s="1"/>
  <c r="I214" i="2" s="1"/>
  <c r="BE216" i="3"/>
  <c r="BE217" i="3"/>
  <c r="BG217" i="3" s="1"/>
  <c r="D216" i="2" s="1"/>
  <c r="I216" i="2" s="1"/>
  <c r="BE218" i="3"/>
  <c r="BG218" i="3" s="1"/>
  <c r="D217" i="2" s="1"/>
  <c r="I217" i="2" s="1"/>
  <c r="BE219" i="3"/>
  <c r="BE220" i="3"/>
  <c r="BE221" i="3"/>
  <c r="BE222" i="3"/>
  <c r="BE223" i="3"/>
  <c r="BE224" i="3"/>
  <c r="BG224" i="3" s="1"/>
  <c r="D223" i="2" s="1"/>
  <c r="I223" i="2" s="1"/>
  <c r="BE225" i="3"/>
  <c r="BE226" i="3"/>
  <c r="BG226" i="3" s="1"/>
  <c r="D225" i="2" s="1"/>
  <c r="I225" i="2" s="1"/>
  <c r="BE227" i="3"/>
  <c r="BG227" i="3" s="1"/>
  <c r="D226" i="2" s="1"/>
  <c r="I226" i="2" s="1"/>
  <c r="BE228" i="3"/>
  <c r="BG228" i="3" s="1"/>
  <c r="D227" i="2" s="1"/>
  <c r="I227" i="2" s="1"/>
  <c r="BE229" i="3"/>
  <c r="BE230" i="3"/>
  <c r="BE231" i="3"/>
  <c r="BE232" i="3"/>
  <c r="BG232" i="3" s="1"/>
  <c r="D231" i="2" s="1"/>
  <c r="I231" i="2" s="1"/>
  <c r="BE233" i="3"/>
  <c r="BG233" i="3" s="1"/>
  <c r="D232" i="2" s="1"/>
  <c r="I232" i="2" s="1"/>
  <c r="BE234" i="3"/>
  <c r="BG234" i="3" s="1"/>
  <c r="D233" i="2" s="1"/>
  <c r="I233" i="2" s="1"/>
  <c r="BE235" i="3"/>
  <c r="BE236" i="3"/>
  <c r="BE237" i="3"/>
  <c r="BE238" i="3"/>
  <c r="BG238" i="3" s="1"/>
  <c r="D237" i="2" s="1"/>
  <c r="I237" i="2" s="1"/>
  <c r="BE239" i="3"/>
  <c r="BE240" i="3"/>
  <c r="BG240" i="3" s="1"/>
  <c r="D239" i="2" s="1"/>
  <c r="I239" i="2" s="1"/>
  <c r="BE241" i="3"/>
  <c r="BG241" i="3" s="1"/>
  <c r="D240" i="2" s="1"/>
  <c r="I240" i="2" s="1"/>
  <c r="BE242" i="3"/>
  <c r="BG242" i="3" s="1"/>
  <c r="D241" i="2" s="1"/>
  <c r="I241" i="2" s="1"/>
  <c r="BE243" i="3"/>
  <c r="BG243" i="3" s="1"/>
  <c r="D242" i="2" s="1"/>
  <c r="I242" i="2" s="1"/>
  <c r="BE244" i="3"/>
  <c r="BE245" i="3"/>
  <c r="BE246" i="3"/>
  <c r="BE247" i="3"/>
  <c r="BE248" i="3"/>
  <c r="BE249" i="3"/>
  <c r="BE250" i="3"/>
  <c r="BG250" i="3" s="1"/>
  <c r="D249" i="2" s="1"/>
  <c r="I249" i="2" s="1"/>
  <c r="BE251" i="3"/>
  <c r="BE252" i="3"/>
  <c r="BG252" i="3" s="1"/>
  <c r="D251" i="2" s="1"/>
  <c r="I251" i="2" s="1"/>
  <c r="BE253" i="3"/>
  <c r="BE254" i="3"/>
  <c r="BG254" i="3" s="1"/>
  <c r="D253" i="2" s="1"/>
  <c r="I253" i="2" s="1"/>
  <c r="BE255" i="3"/>
  <c r="BG255" i="3" s="1"/>
  <c r="D254" i="2" s="1"/>
  <c r="I254" i="2" s="1"/>
  <c r="BE256" i="3"/>
  <c r="BG256" i="3" s="1"/>
  <c r="D255" i="2" s="1"/>
  <c r="I255" i="2" s="1"/>
  <c r="BE257" i="3"/>
  <c r="BG257" i="3" s="1"/>
  <c r="D256" i="2" s="1"/>
  <c r="I256" i="2" s="1"/>
  <c r="BE258" i="3"/>
  <c r="BE259" i="3"/>
  <c r="BE260" i="3"/>
  <c r="BE261" i="3"/>
  <c r="BE262" i="3"/>
  <c r="BE263" i="3"/>
  <c r="BE264" i="3"/>
  <c r="BE265" i="3"/>
  <c r="BE266" i="3"/>
  <c r="BG266" i="3" s="1"/>
  <c r="D265" i="2" s="1"/>
  <c r="I265" i="2" s="1"/>
  <c r="BE267" i="3"/>
  <c r="BG267" i="3" s="1"/>
  <c r="D266" i="2" s="1"/>
  <c r="I266" i="2" s="1"/>
  <c r="BE268" i="3"/>
  <c r="BE269" i="3"/>
  <c r="BG269" i="3" s="1"/>
  <c r="D268" i="2" s="1"/>
  <c r="I268" i="2" s="1"/>
  <c r="BE270" i="3"/>
  <c r="BG270" i="3" s="1"/>
  <c r="D269" i="2" s="1"/>
  <c r="I269" i="2" s="1"/>
  <c r="BE271" i="3"/>
  <c r="BG271" i="3" s="1"/>
  <c r="D270" i="2" s="1"/>
  <c r="I270" i="2" s="1"/>
  <c r="BE272" i="3"/>
  <c r="BE273" i="3"/>
  <c r="BE274" i="3"/>
  <c r="BE275" i="3"/>
  <c r="BE276" i="3"/>
  <c r="BE277" i="3"/>
  <c r="BE278" i="3"/>
  <c r="BE279" i="3"/>
  <c r="BE280" i="3"/>
  <c r="BG280" i="3" s="1"/>
  <c r="D279" i="2" s="1"/>
  <c r="I279" i="2" s="1"/>
  <c r="BE281" i="3"/>
  <c r="BG281" i="3" s="1"/>
  <c r="D280" i="2" s="1"/>
  <c r="I280" i="2" s="1"/>
  <c r="BE282" i="3"/>
  <c r="BG282" i="3" s="1"/>
  <c r="D281" i="2" s="1"/>
  <c r="I281" i="2" s="1"/>
  <c r="BE283" i="3"/>
  <c r="BG283" i="3" s="1"/>
  <c r="D282" i="2" s="1"/>
  <c r="I282" i="2" s="1"/>
  <c r="BE284" i="3"/>
  <c r="BG284" i="3" s="1"/>
  <c r="D283" i="2" s="1"/>
  <c r="I283" i="2" s="1"/>
  <c r="BE285" i="3"/>
  <c r="BG285" i="3" s="1"/>
  <c r="D284" i="2" s="1"/>
  <c r="I284" i="2" s="1"/>
  <c r="BE286" i="3"/>
  <c r="BE287" i="3"/>
  <c r="BE288" i="3"/>
  <c r="BE289" i="3"/>
  <c r="BE290" i="3"/>
  <c r="BE291" i="3"/>
  <c r="BE292" i="3"/>
  <c r="BE293" i="3"/>
  <c r="BE294" i="3"/>
  <c r="BG294" i="3" s="1"/>
  <c r="D293" i="2" s="1"/>
  <c r="I293" i="2" s="1"/>
  <c r="BE295" i="3"/>
  <c r="BG295" i="3" s="1"/>
  <c r="D294" i="2" s="1"/>
  <c r="I294" i="2" s="1"/>
  <c r="BE296" i="3"/>
  <c r="BG296" i="3" s="1"/>
  <c r="D295" i="2" s="1"/>
  <c r="I295" i="2" s="1"/>
  <c r="BE297" i="3"/>
  <c r="BE298" i="3"/>
  <c r="BG298" i="3" s="1"/>
  <c r="D297" i="2" s="1"/>
  <c r="I297" i="2" s="1"/>
  <c r="BE299" i="3"/>
  <c r="BG299" i="3" s="1"/>
  <c r="D298" i="2" s="1"/>
  <c r="I298" i="2" s="1"/>
  <c r="BE300" i="3"/>
  <c r="BE301" i="3"/>
  <c r="BE302" i="3"/>
  <c r="BE303" i="3"/>
  <c r="BE304" i="3"/>
  <c r="BE305" i="3"/>
  <c r="BE306" i="3"/>
  <c r="BE307" i="3"/>
  <c r="BE308" i="3"/>
  <c r="BG308" i="3" s="1"/>
  <c r="D307" i="2" s="1"/>
  <c r="I307" i="2" s="1"/>
  <c r="BE309" i="3"/>
  <c r="BG309" i="3" s="1"/>
  <c r="D308" i="2" s="1"/>
  <c r="I308" i="2" s="1"/>
  <c r="BE310" i="3"/>
  <c r="BE311" i="3"/>
  <c r="BG311" i="3" s="1"/>
  <c r="D310" i="2" s="1"/>
  <c r="I310" i="2" s="1"/>
  <c r="BE312" i="3"/>
  <c r="BG312" i="3" s="1"/>
  <c r="D311" i="2" s="1"/>
  <c r="I311" i="2" s="1"/>
  <c r="BE313" i="3"/>
  <c r="BE314" i="3"/>
  <c r="BE315" i="3"/>
  <c r="BE316" i="3"/>
  <c r="BE317" i="3"/>
  <c r="BE318" i="3"/>
  <c r="BE319" i="3"/>
  <c r="BE320" i="3"/>
  <c r="BE321" i="3"/>
  <c r="BE322" i="3"/>
  <c r="BE323" i="3"/>
  <c r="BE324" i="3"/>
  <c r="BG324" i="3" s="1"/>
  <c r="D323" i="2" s="1"/>
  <c r="I323" i="2" s="1"/>
  <c r="BE325" i="3"/>
  <c r="BG325" i="3" s="1"/>
  <c r="D324" i="2" s="1"/>
  <c r="I324" i="2" s="1"/>
  <c r="BE326" i="3"/>
  <c r="BG326" i="3" s="1"/>
  <c r="D325" i="2" s="1"/>
  <c r="I325" i="2" s="1"/>
  <c r="BE327" i="3"/>
  <c r="BG327" i="3" s="1"/>
  <c r="D326" i="2" s="1"/>
  <c r="I326" i="2" s="1"/>
  <c r="BE328" i="3"/>
  <c r="BE329" i="3"/>
  <c r="BE330" i="3"/>
  <c r="BE331" i="3"/>
  <c r="BE332" i="3"/>
  <c r="BE333" i="3"/>
  <c r="BE334" i="3"/>
  <c r="BE335" i="3"/>
  <c r="BE336" i="3"/>
  <c r="BG336" i="3" s="1"/>
  <c r="D335" i="2" s="1"/>
  <c r="I335" i="2" s="1"/>
  <c r="BE337" i="3"/>
  <c r="BG337" i="3" s="1"/>
  <c r="D336" i="2" s="1"/>
  <c r="I336" i="2" s="1"/>
  <c r="BE338" i="3"/>
  <c r="BE339" i="3"/>
  <c r="BG339" i="3" s="1"/>
  <c r="D338" i="2" s="1"/>
  <c r="I338" i="2" s="1"/>
  <c r="BE340" i="3"/>
  <c r="BG340" i="3" s="1"/>
  <c r="D339" i="2" s="1"/>
  <c r="I339" i="2" s="1"/>
  <c r="BE341" i="3"/>
  <c r="BG341" i="3" s="1"/>
  <c r="D340" i="2" s="1"/>
  <c r="I340" i="2" s="1"/>
  <c r="BE342" i="3"/>
  <c r="BE343" i="3"/>
  <c r="BE344" i="3"/>
  <c r="BE345" i="3"/>
  <c r="BE346" i="3"/>
  <c r="BE347" i="3"/>
  <c r="BE348" i="3"/>
  <c r="BG348" i="3" s="1"/>
  <c r="D347" i="2" s="1"/>
  <c r="I347" i="2" s="1"/>
  <c r="BE349" i="3"/>
  <c r="BE350" i="3"/>
  <c r="BE351" i="3"/>
  <c r="BE352" i="3"/>
  <c r="BG352" i="3" s="1"/>
  <c r="D351" i="2" s="1"/>
  <c r="I351" i="2" s="1"/>
  <c r="BE353" i="3"/>
  <c r="BG353" i="3" s="1"/>
  <c r="D352" i="2" s="1"/>
  <c r="I352" i="2" s="1"/>
  <c r="BE354" i="3"/>
  <c r="BG354" i="3" s="1"/>
  <c r="D353" i="2" s="1"/>
  <c r="I353" i="2" s="1"/>
  <c r="BE355" i="3"/>
  <c r="BG355" i="3" s="1"/>
  <c r="D354" i="2" s="1"/>
  <c r="I354" i="2" s="1"/>
  <c r="BE356" i="3"/>
  <c r="BE357" i="3"/>
  <c r="BE358" i="3"/>
  <c r="BE359" i="3"/>
  <c r="BE360" i="3"/>
  <c r="BE361" i="3"/>
  <c r="BE362" i="3"/>
  <c r="BE363" i="3"/>
  <c r="BE364" i="3"/>
  <c r="BG364" i="3" s="1"/>
  <c r="D363" i="2" s="1"/>
  <c r="I363" i="2" s="1"/>
  <c r="BE365" i="3"/>
  <c r="BE366" i="3"/>
  <c r="BG366" i="3" s="1"/>
  <c r="D365" i="2" s="1"/>
  <c r="I365" i="2" s="1"/>
  <c r="BE367" i="3"/>
  <c r="BG367" i="3" s="1"/>
  <c r="D366" i="2" s="1"/>
  <c r="I366" i="2" s="1"/>
  <c r="BE368" i="3"/>
  <c r="BG368" i="3" s="1"/>
  <c r="D367" i="2" s="1"/>
  <c r="I367" i="2" s="1"/>
  <c r="BE369" i="3"/>
  <c r="BE370" i="3"/>
  <c r="BE371" i="3"/>
  <c r="BE372" i="3"/>
  <c r="BE373" i="3"/>
  <c r="BE374" i="3"/>
  <c r="BE375" i="3"/>
  <c r="BE376" i="3"/>
  <c r="BG376" i="3" s="1"/>
  <c r="D375" i="2" s="1"/>
  <c r="I375" i="2" s="1"/>
  <c r="BE377" i="3"/>
  <c r="BE378" i="3"/>
  <c r="BG378" i="3" s="1"/>
  <c r="D377" i="2" s="1"/>
  <c r="I377" i="2" s="1"/>
  <c r="BE379" i="3"/>
  <c r="BG379" i="3" s="1"/>
  <c r="D378" i="2" s="1"/>
  <c r="I378" i="2" s="1"/>
  <c r="BE380" i="3"/>
  <c r="BG380" i="3" s="1"/>
  <c r="D379" i="2" s="1"/>
  <c r="I379" i="2" s="1"/>
  <c r="BE381" i="3"/>
  <c r="BG381" i="3" s="1"/>
  <c r="D380" i="2" s="1"/>
  <c r="I380" i="2" s="1"/>
  <c r="BE382" i="3"/>
  <c r="BE383" i="3"/>
  <c r="BG383" i="3" s="1"/>
  <c r="D382" i="2" s="1"/>
  <c r="I382" i="2" s="1"/>
  <c r="BE384" i="3"/>
  <c r="BE385" i="3"/>
  <c r="BE386" i="3"/>
  <c r="BE387" i="3"/>
  <c r="BE388" i="3"/>
  <c r="BE389" i="3"/>
  <c r="BE390" i="3"/>
  <c r="BE391" i="3"/>
  <c r="BE392" i="3"/>
  <c r="BE393" i="3"/>
  <c r="BE5" i="3"/>
  <c r="BB6" i="3"/>
  <c r="BB7" i="3"/>
  <c r="BB8" i="3"/>
  <c r="BB9" i="3"/>
  <c r="BB10" i="3"/>
  <c r="BD10" i="3" s="1"/>
  <c r="BB11" i="3"/>
  <c r="BB12" i="3"/>
  <c r="BD12" i="3" s="1"/>
  <c r="BB13" i="3"/>
  <c r="BB14" i="3"/>
  <c r="BD14" i="3" s="1"/>
  <c r="BB15" i="3"/>
  <c r="BD15" i="3" s="1"/>
  <c r="BB16" i="3"/>
  <c r="BD16" i="3" s="1"/>
  <c r="BB17" i="3"/>
  <c r="BD17" i="3" s="1"/>
  <c r="BB18" i="3"/>
  <c r="BB19" i="3"/>
  <c r="BB20" i="3"/>
  <c r="BB21" i="3"/>
  <c r="BB22" i="3"/>
  <c r="BB23" i="3"/>
  <c r="BB24" i="3"/>
  <c r="BD24" i="3" s="1"/>
  <c r="BB25" i="3"/>
  <c r="BB26" i="3"/>
  <c r="BD26" i="3" s="1"/>
  <c r="BB27" i="3"/>
  <c r="BB28" i="3"/>
  <c r="BD28" i="3" s="1"/>
  <c r="BB29" i="3"/>
  <c r="BB30" i="3"/>
  <c r="BD30" i="3" s="1"/>
  <c r="BB31" i="3"/>
  <c r="BD31" i="3" s="1"/>
  <c r="BB32" i="3"/>
  <c r="BB33" i="3"/>
  <c r="BB34" i="3"/>
  <c r="BB35" i="3"/>
  <c r="BB36" i="3"/>
  <c r="BB37" i="3"/>
  <c r="BB38" i="3"/>
  <c r="BB39" i="3"/>
  <c r="BB40" i="3"/>
  <c r="BB41" i="3"/>
  <c r="BD41" i="3" s="1"/>
  <c r="BB42" i="3"/>
  <c r="BB43" i="3"/>
  <c r="BD43" i="3" s="1"/>
  <c r="BB44" i="3"/>
  <c r="BD44" i="3" s="1"/>
  <c r="BB45" i="3"/>
  <c r="BD45" i="3" s="1"/>
  <c r="BB46" i="3"/>
  <c r="BB47" i="3"/>
  <c r="BB48" i="3"/>
  <c r="BB49" i="3"/>
  <c r="BB50" i="3"/>
  <c r="BB51" i="3"/>
  <c r="BB52" i="3"/>
  <c r="BD52" i="3" s="1"/>
  <c r="BB53" i="3"/>
  <c r="BB54" i="3"/>
  <c r="BD54" i="3" s="1"/>
  <c r="BB55" i="3"/>
  <c r="BD55" i="3" s="1"/>
  <c r="BB56" i="3"/>
  <c r="BD56" i="3" s="1"/>
  <c r="BB57" i="3"/>
  <c r="BD57" i="3" s="1"/>
  <c r="BB58" i="3"/>
  <c r="BD58" i="3" s="1"/>
  <c r="BB59" i="3"/>
  <c r="BD59" i="3" s="1"/>
  <c r="BB60" i="3"/>
  <c r="BB61" i="3"/>
  <c r="BB62" i="3"/>
  <c r="BB63" i="3"/>
  <c r="BB64" i="3"/>
  <c r="BB65" i="3"/>
  <c r="BB66" i="3"/>
  <c r="BB67" i="3"/>
  <c r="BB68" i="3"/>
  <c r="BB69" i="3"/>
  <c r="BD69" i="3" s="1"/>
  <c r="BB70" i="3"/>
  <c r="BB71" i="3"/>
  <c r="BD71" i="3" s="1"/>
  <c r="BB72" i="3"/>
  <c r="BB73" i="3"/>
  <c r="BD73" i="3" s="1"/>
  <c r="BB74" i="3"/>
  <c r="BB75" i="3"/>
  <c r="BB76" i="3"/>
  <c r="BB77" i="3"/>
  <c r="BB78" i="3"/>
  <c r="BB79" i="3"/>
  <c r="BB80" i="3"/>
  <c r="BB81" i="3"/>
  <c r="BB82" i="3"/>
  <c r="BB83" i="3"/>
  <c r="BD83" i="3" s="1"/>
  <c r="BB84" i="3"/>
  <c r="BB85" i="3"/>
  <c r="BD85" i="3" s="1"/>
  <c r="BB86" i="3"/>
  <c r="BD86" i="3" s="1"/>
  <c r="BB87" i="3"/>
  <c r="BD87" i="3" s="1"/>
  <c r="BB88" i="3"/>
  <c r="BB89" i="3"/>
  <c r="BB90" i="3"/>
  <c r="BB91" i="3"/>
  <c r="BB92" i="3"/>
  <c r="BB93" i="3"/>
  <c r="BB94" i="3"/>
  <c r="BD94" i="3" s="1"/>
  <c r="BB95" i="3"/>
  <c r="BB96" i="3"/>
  <c r="BD96" i="3" s="1"/>
  <c r="BB97" i="3"/>
  <c r="BB98" i="3"/>
  <c r="BD98" i="3" s="1"/>
  <c r="BB99" i="3"/>
  <c r="BB100" i="3"/>
  <c r="BD100" i="3" s="1"/>
  <c r="BB101" i="3"/>
  <c r="BB102" i="3"/>
  <c r="BB103" i="3"/>
  <c r="BB104" i="3"/>
  <c r="BB105" i="3"/>
  <c r="BB106" i="3"/>
  <c r="BB107" i="3"/>
  <c r="BB108" i="3"/>
  <c r="BD108" i="3" s="1"/>
  <c r="BB109" i="3"/>
  <c r="BB110" i="3"/>
  <c r="BD110" i="3" s="1"/>
  <c r="BB111" i="3"/>
  <c r="BB112" i="3"/>
  <c r="BD112" i="3" s="1"/>
  <c r="BB113" i="3"/>
  <c r="BD113" i="3" s="1"/>
  <c r="BB114" i="3"/>
  <c r="BD114" i="3" s="1"/>
  <c r="BB115" i="3"/>
  <c r="BD115" i="3" s="1"/>
  <c r="BB116" i="3"/>
  <c r="BB117" i="3"/>
  <c r="BB118" i="3"/>
  <c r="BB119" i="3"/>
  <c r="BB120" i="3"/>
  <c r="BB121" i="3"/>
  <c r="BB122" i="3"/>
  <c r="BB123" i="3"/>
  <c r="BB124" i="3"/>
  <c r="BB125" i="3"/>
  <c r="BD125" i="3" s="1"/>
  <c r="BB126" i="3"/>
  <c r="BD126" i="3" s="1"/>
  <c r="BB127" i="3"/>
  <c r="BD127" i="3" s="1"/>
  <c r="BB128" i="3"/>
  <c r="BB129" i="3"/>
  <c r="BD129" i="3" s="1"/>
  <c r="BB130" i="3"/>
  <c r="BB131" i="3"/>
  <c r="BB132" i="3"/>
  <c r="BB133" i="3"/>
  <c r="BB134" i="3"/>
  <c r="BB135" i="3"/>
  <c r="BB195" i="3"/>
  <c r="BD195" i="3" s="1"/>
  <c r="BB196" i="3"/>
  <c r="BD196" i="3" s="1"/>
  <c r="BB197" i="3"/>
  <c r="BD197" i="3" s="1"/>
  <c r="BB198" i="3"/>
  <c r="BD198" i="3" s="1"/>
  <c r="BB199" i="3"/>
  <c r="BD199" i="3" s="1"/>
  <c r="BB200" i="3"/>
  <c r="BB201" i="3"/>
  <c r="BD201" i="3" s="1"/>
  <c r="BB202" i="3"/>
  <c r="BD202" i="3" s="1"/>
  <c r="BB203" i="3"/>
  <c r="BD203" i="3" s="1"/>
  <c r="BB204" i="3"/>
  <c r="BD204" i="3" s="1"/>
  <c r="BB205" i="3"/>
  <c r="BB206" i="3"/>
  <c r="BD206" i="3" s="1"/>
  <c r="BB207" i="3"/>
  <c r="BB208" i="3"/>
  <c r="BB209" i="3"/>
  <c r="BB210" i="3"/>
  <c r="BD210" i="3" s="1"/>
  <c r="BB211" i="3"/>
  <c r="BD211" i="3" s="1"/>
  <c r="BB212" i="3"/>
  <c r="BD212" i="3" s="1"/>
  <c r="BB213" i="3"/>
  <c r="BD213" i="3" s="1"/>
  <c r="BB214" i="3"/>
  <c r="BD214" i="3" s="1"/>
  <c r="BB215" i="3"/>
  <c r="BB216" i="3"/>
  <c r="BB217" i="3"/>
  <c r="BD217" i="3" s="1"/>
  <c r="BB218" i="3"/>
  <c r="BD218" i="3" s="1"/>
  <c r="BB219" i="3"/>
  <c r="BD219" i="3" s="1"/>
  <c r="BB220" i="3"/>
  <c r="BD220" i="3" s="1"/>
  <c r="BB221" i="3"/>
  <c r="BB222" i="3"/>
  <c r="BD222" i="3" s="1"/>
  <c r="BB223" i="3"/>
  <c r="BD223" i="3" s="1"/>
  <c r="BB224" i="3"/>
  <c r="BD224" i="3" s="1"/>
  <c r="BB225" i="3"/>
  <c r="BD225" i="3" s="1"/>
  <c r="BB226" i="3"/>
  <c r="BD226" i="3" s="1"/>
  <c r="BB227" i="3"/>
  <c r="BD227" i="3" s="1"/>
  <c r="BB228" i="3"/>
  <c r="BD228" i="3" s="1"/>
  <c r="BB229" i="3"/>
  <c r="BB230" i="3"/>
  <c r="BD230" i="3" s="1"/>
  <c r="BB231" i="3"/>
  <c r="BB232" i="3"/>
  <c r="BB233" i="3"/>
  <c r="BB234" i="3"/>
  <c r="BD234" i="3" s="1"/>
  <c r="BB235" i="3"/>
  <c r="BD235" i="3" s="1"/>
  <c r="BB236" i="3"/>
  <c r="BD236" i="3" s="1"/>
  <c r="BB237" i="3"/>
  <c r="BB238" i="3"/>
  <c r="BD238" i="3" s="1"/>
  <c r="BB239" i="3"/>
  <c r="BD239" i="3" s="1"/>
  <c r="BB240" i="3"/>
  <c r="BD240" i="3" s="1"/>
  <c r="BB241" i="3"/>
  <c r="BD241" i="3" s="1"/>
  <c r="BB242" i="3"/>
  <c r="BB243" i="3"/>
  <c r="BB244" i="3"/>
  <c r="BD244" i="3" s="1"/>
  <c r="BB245" i="3"/>
  <c r="BD245" i="3" s="1"/>
  <c r="BB246" i="3"/>
  <c r="BD246" i="3" s="1"/>
  <c r="BB247" i="3"/>
  <c r="BB248" i="3"/>
  <c r="BB249" i="3"/>
  <c r="BB250" i="3"/>
  <c r="BB251" i="3"/>
  <c r="BB252" i="3"/>
  <c r="BB253" i="3"/>
  <c r="BD253" i="3" s="1"/>
  <c r="BB254" i="3"/>
  <c r="BD254" i="3" s="1"/>
  <c r="BB255" i="3"/>
  <c r="BD255" i="3" s="1"/>
  <c r="BB256" i="3"/>
  <c r="BB257" i="3"/>
  <c r="BB258" i="3"/>
  <c r="BB259" i="3"/>
  <c r="BB260" i="3"/>
  <c r="BB261" i="3"/>
  <c r="BB262" i="3"/>
  <c r="BD262" i="3" s="1"/>
  <c r="BB263" i="3"/>
  <c r="BB264" i="3"/>
  <c r="BD264" i="3" s="1"/>
  <c r="BB265" i="3"/>
  <c r="BD265" i="3" s="1"/>
  <c r="BB266" i="3"/>
  <c r="BD266" i="3" s="1"/>
  <c r="BB267" i="3"/>
  <c r="BB268" i="3"/>
  <c r="BD268" i="3" s="1"/>
  <c r="BB269" i="3"/>
  <c r="BD269" i="3" s="1"/>
  <c r="BB270" i="3"/>
  <c r="BB271" i="3"/>
  <c r="BB272" i="3"/>
  <c r="BB273" i="3"/>
  <c r="BB274" i="3"/>
  <c r="BB275" i="3"/>
  <c r="BB276" i="3"/>
  <c r="BB277" i="3"/>
  <c r="BB278" i="3"/>
  <c r="BD278" i="3" s="1"/>
  <c r="BB279" i="3"/>
  <c r="BB280" i="3"/>
  <c r="BD280" i="3" s="1"/>
  <c r="BB281" i="3"/>
  <c r="BD281" i="3" s="1"/>
  <c r="BB282" i="3"/>
  <c r="BD282" i="3" s="1"/>
  <c r="BB283" i="3"/>
  <c r="BD283" i="3" s="1"/>
  <c r="BB284" i="3"/>
  <c r="BB285" i="3"/>
  <c r="BB286" i="3"/>
  <c r="BB287" i="3"/>
  <c r="BB288" i="3"/>
  <c r="BB289" i="3"/>
  <c r="BB290" i="3"/>
  <c r="BD290" i="3" s="1"/>
  <c r="BB291" i="3"/>
  <c r="BB292" i="3"/>
  <c r="BD292" i="3" s="1"/>
  <c r="BB293" i="3"/>
  <c r="BD293" i="3" s="1"/>
  <c r="BB294" i="3"/>
  <c r="BD294" i="3" s="1"/>
  <c r="BB295" i="3"/>
  <c r="BD295" i="3" s="1"/>
  <c r="BB296" i="3"/>
  <c r="BD296" i="3" s="1"/>
  <c r="BB297" i="3"/>
  <c r="BD297" i="3" s="1"/>
  <c r="BB298" i="3"/>
  <c r="BB299" i="3"/>
  <c r="BB300" i="3"/>
  <c r="BB301" i="3"/>
  <c r="BB302" i="3"/>
  <c r="BB303" i="3"/>
  <c r="BB304" i="3"/>
  <c r="BD304" i="3" s="1"/>
  <c r="BB305" i="3"/>
  <c r="BB306" i="3"/>
  <c r="BD306" i="3" s="1"/>
  <c r="BB307" i="3"/>
  <c r="BD307" i="3" s="1"/>
  <c r="BB308" i="3"/>
  <c r="BD308" i="3" s="1"/>
  <c r="BB309" i="3"/>
  <c r="BB310" i="3"/>
  <c r="BD310" i="3" s="1"/>
  <c r="BB311" i="3"/>
  <c r="BD311" i="3" s="1"/>
  <c r="BB312" i="3"/>
  <c r="BB313" i="3"/>
  <c r="BB314" i="3"/>
  <c r="BB315" i="3"/>
  <c r="BB316" i="3"/>
  <c r="BB317" i="3"/>
  <c r="BB318" i="3"/>
  <c r="BD318" i="3" s="1"/>
  <c r="BB319" i="3"/>
  <c r="BB320" i="3"/>
  <c r="BD320" i="3" s="1"/>
  <c r="BB321" i="3"/>
  <c r="BB322" i="3"/>
  <c r="BD322" i="3" s="1"/>
  <c r="BB323" i="3"/>
  <c r="BD323" i="3" s="1"/>
  <c r="BB324" i="3"/>
  <c r="BD324" i="3" s="1"/>
  <c r="BB325" i="3"/>
  <c r="BD325" i="3" s="1"/>
  <c r="BB326" i="3"/>
  <c r="BB327" i="3"/>
  <c r="BB328" i="3"/>
  <c r="BB329" i="3"/>
  <c r="BB330" i="3"/>
  <c r="BB331" i="3"/>
  <c r="BB332" i="3"/>
  <c r="BD332" i="3" s="1"/>
  <c r="BB333" i="3"/>
  <c r="BB334" i="3"/>
  <c r="BB335" i="3"/>
  <c r="BB336" i="3"/>
  <c r="BD336" i="3" s="1"/>
  <c r="BB337" i="3"/>
  <c r="BD337" i="3" s="1"/>
  <c r="BB338" i="3"/>
  <c r="BD338" i="3" s="1"/>
  <c r="BB339" i="3"/>
  <c r="BD339" i="3" s="1"/>
  <c r="BB340" i="3"/>
  <c r="BB341" i="3"/>
  <c r="BB342" i="3"/>
  <c r="BB343" i="3"/>
  <c r="BB5" i="3"/>
  <c r="AY6" i="3"/>
  <c r="AY7" i="3"/>
  <c r="AY8" i="3"/>
  <c r="BA8" i="3" s="1"/>
  <c r="AY9" i="3"/>
  <c r="BA9" i="3" s="1"/>
  <c r="AY10" i="3"/>
  <c r="AY11" i="3"/>
  <c r="BA11" i="3" s="1"/>
  <c r="AY12" i="3"/>
  <c r="BA12" i="3" s="1"/>
  <c r="AY13" i="3"/>
  <c r="BA13" i="3" s="1"/>
  <c r="AY14" i="3"/>
  <c r="BA14" i="3" s="1"/>
  <c r="AY15" i="3"/>
  <c r="BA15" i="3" s="1"/>
  <c r="AY16" i="3"/>
  <c r="BA16" i="3" s="1"/>
  <c r="AY17" i="3"/>
  <c r="BA17" i="3" s="1"/>
  <c r="AY18" i="3"/>
  <c r="BA18" i="3" s="1"/>
  <c r="AY19" i="3"/>
  <c r="BA19" i="3" s="1"/>
  <c r="AY20" i="3"/>
  <c r="AY21" i="3"/>
  <c r="AY22" i="3"/>
  <c r="AY23" i="3"/>
  <c r="BA23" i="3" s="1"/>
  <c r="AY24" i="3"/>
  <c r="AY25" i="3"/>
  <c r="BA25" i="3" s="1"/>
  <c r="AY26" i="3"/>
  <c r="AY27" i="3"/>
  <c r="AY28" i="3"/>
  <c r="AY29" i="3"/>
  <c r="BA29" i="3" s="1"/>
  <c r="AY30" i="3"/>
  <c r="BA30" i="3" s="1"/>
  <c r="AY31" i="3"/>
  <c r="BA31" i="3" s="1"/>
  <c r="AY32" i="3"/>
  <c r="BA32" i="3" s="1"/>
  <c r="AY33" i="3"/>
  <c r="BA33" i="3" s="1"/>
  <c r="AY34" i="3"/>
  <c r="AY35" i="3"/>
  <c r="AY36" i="3"/>
  <c r="BA36" i="3" s="1"/>
  <c r="AY37" i="3"/>
  <c r="AY38" i="3"/>
  <c r="AY39" i="3"/>
  <c r="AY40" i="3"/>
  <c r="AY41" i="3"/>
  <c r="AY42" i="3"/>
  <c r="BA42" i="3" s="1"/>
  <c r="AY43" i="3"/>
  <c r="BA43" i="3" s="1"/>
  <c r="AY44" i="3"/>
  <c r="BA44" i="3" s="1"/>
  <c r="AY45" i="3"/>
  <c r="BA45" i="3" s="1"/>
  <c r="AY46" i="3"/>
  <c r="BA46" i="3" s="1"/>
  <c r="AY47" i="3"/>
  <c r="BA47" i="3" s="1"/>
  <c r="AY48" i="3"/>
  <c r="AY49" i="3"/>
  <c r="AY50" i="3"/>
  <c r="AY51" i="3"/>
  <c r="AY52" i="3"/>
  <c r="AY53" i="3"/>
  <c r="BA53" i="3" s="1"/>
  <c r="AY54" i="3"/>
  <c r="AY55" i="3"/>
  <c r="BA55" i="3" s="1"/>
  <c r="AY56" i="3"/>
  <c r="BA56" i="3" s="1"/>
  <c r="AY57" i="3"/>
  <c r="BA57" i="3" s="1"/>
  <c r="AY58" i="3"/>
  <c r="BA58" i="3" s="1"/>
  <c r="AY59" i="3"/>
  <c r="BA59" i="3" s="1"/>
  <c r="AY60" i="3"/>
  <c r="BA60" i="3" s="1"/>
  <c r="AY61" i="3"/>
  <c r="BA61" i="3" s="1"/>
  <c r="AY62" i="3"/>
  <c r="AY63" i="3"/>
  <c r="AY64" i="3"/>
  <c r="AY65" i="3"/>
  <c r="AY66" i="3"/>
  <c r="AY67" i="3"/>
  <c r="BA67" i="3" s="1"/>
  <c r="AY68" i="3"/>
  <c r="AY69" i="3"/>
  <c r="BA69" i="3" s="1"/>
  <c r="AY70" i="3"/>
  <c r="AY71" i="3"/>
  <c r="AY72" i="3"/>
  <c r="BA72" i="3" s="1"/>
  <c r="AY73" i="3"/>
  <c r="BA73" i="3" s="1"/>
  <c r="AY74" i="3"/>
  <c r="BA74" i="3" s="1"/>
  <c r="AY75" i="3"/>
  <c r="BA75" i="3" s="1"/>
  <c r="AY76" i="3"/>
  <c r="AY77" i="3"/>
  <c r="AY78" i="3"/>
  <c r="AY79" i="3"/>
  <c r="AY80" i="3"/>
  <c r="AY81" i="3"/>
  <c r="BA81" i="3" s="1"/>
  <c r="AY82" i="3"/>
  <c r="AY83" i="3"/>
  <c r="BA83" i="3" s="1"/>
  <c r="AY84" i="3"/>
  <c r="BA84" i="3" s="1"/>
  <c r="AY85" i="3"/>
  <c r="BA85" i="3" s="1"/>
  <c r="AY86" i="3"/>
  <c r="BA86" i="3" s="1"/>
  <c r="AY87" i="3"/>
  <c r="BA87" i="3" s="1"/>
  <c r="AY88" i="3"/>
  <c r="BA88" i="3" s="1"/>
  <c r="AY89" i="3"/>
  <c r="BA89" i="3" s="1"/>
  <c r="AY90" i="3"/>
  <c r="AY91" i="3"/>
  <c r="AY92" i="3"/>
  <c r="AY93" i="3"/>
  <c r="AY94" i="3"/>
  <c r="AY95" i="3"/>
  <c r="AY96" i="3"/>
  <c r="AY97" i="3"/>
  <c r="AY98" i="3"/>
  <c r="AY99" i="3"/>
  <c r="AY100" i="3"/>
  <c r="AY101" i="3"/>
  <c r="BA101" i="3" s="1"/>
  <c r="AY102" i="3"/>
  <c r="BA102" i="3" s="1"/>
  <c r="AY103" i="3"/>
  <c r="BA103" i="3" s="1"/>
  <c r="AY104" i="3"/>
  <c r="AY105" i="3"/>
  <c r="AY106" i="3"/>
  <c r="AY107" i="3"/>
  <c r="AY108" i="3"/>
  <c r="AY109" i="3"/>
  <c r="AY110" i="3"/>
  <c r="BA110" i="3" s="1"/>
  <c r="AY111" i="3"/>
  <c r="AY112" i="3"/>
  <c r="BA112" i="3" s="1"/>
  <c r="AY113" i="3"/>
  <c r="BA113" i="3" s="1"/>
  <c r="AY114" i="3"/>
  <c r="BA114" i="3" s="1"/>
  <c r="AY115" i="3"/>
  <c r="BA115" i="3" s="1"/>
  <c r="AY116" i="3"/>
  <c r="BA116" i="3" s="1"/>
  <c r="AY117" i="3"/>
  <c r="AY118" i="3"/>
  <c r="AY119" i="3"/>
  <c r="AY120" i="3"/>
  <c r="AY121" i="3"/>
  <c r="AY122" i="3"/>
  <c r="AY123" i="3"/>
  <c r="BA123" i="3" s="1"/>
  <c r="AY124" i="3"/>
  <c r="AY125" i="3"/>
  <c r="AY126" i="3"/>
  <c r="AY127" i="3"/>
  <c r="BA127" i="3" s="1"/>
  <c r="AY128" i="3"/>
  <c r="BA128" i="3" s="1"/>
  <c r="AY129" i="3"/>
  <c r="BA129" i="3" s="1"/>
  <c r="AY130" i="3"/>
  <c r="BA130" i="3" s="1"/>
  <c r="AY131" i="3"/>
  <c r="BA131" i="3" s="1"/>
  <c r="AY132" i="3"/>
  <c r="AY133" i="3"/>
  <c r="BA133" i="3" s="1"/>
  <c r="AY134" i="3"/>
  <c r="AY135" i="3"/>
  <c r="AY195" i="3"/>
  <c r="AY196" i="3"/>
  <c r="AY197" i="3"/>
  <c r="AY198" i="3"/>
  <c r="BA198" i="3" s="1"/>
  <c r="AY199" i="3"/>
  <c r="BA199" i="3" s="1"/>
  <c r="AY200" i="3"/>
  <c r="BA200" i="3" s="1"/>
  <c r="AY201" i="3"/>
  <c r="BA201" i="3" s="1"/>
  <c r="AY202" i="3"/>
  <c r="AY203" i="3"/>
  <c r="BA203" i="3" s="1"/>
  <c r="AY204" i="3"/>
  <c r="AY205" i="3"/>
  <c r="BA205" i="3" s="1"/>
  <c r="AY206" i="3"/>
  <c r="BA206" i="3" s="1"/>
  <c r="AY207" i="3"/>
  <c r="BA207" i="3" s="1"/>
  <c r="AY208" i="3"/>
  <c r="BA208" i="3" s="1"/>
  <c r="AY209" i="3"/>
  <c r="AY210" i="3"/>
  <c r="BA210" i="3" s="1"/>
  <c r="AY211" i="3"/>
  <c r="BA211" i="3" s="1"/>
  <c r="AY212" i="3"/>
  <c r="BA212" i="3" s="1"/>
  <c r="AY213" i="3"/>
  <c r="BA213" i="3" s="1"/>
  <c r="AY214" i="3"/>
  <c r="AY215" i="3"/>
  <c r="BA215" i="3" s="1"/>
  <c r="AY216" i="3"/>
  <c r="BA216" i="3" s="1"/>
  <c r="AY217" i="3"/>
  <c r="BA217" i="3" s="1"/>
  <c r="AY218" i="3"/>
  <c r="AY219" i="3"/>
  <c r="AY220" i="3"/>
  <c r="AY221" i="3"/>
  <c r="BA221" i="3" s="1"/>
  <c r="AY222" i="3"/>
  <c r="BA222" i="3" s="1"/>
  <c r="AY223" i="3"/>
  <c r="BA223" i="3" s="1"/>
  <c r="AY224" i="3"/>
  <c r="BA224" i="3" s="1"/>
  <c r="AY225" i="3"/>
  <c r="BA225" i="3" s="1"/>
  <c r="AY226" i="3"/>
  <c r="BA226" i="3" s="1"/>
  <c r="AY227" i="3"/>
  <c r="BA227" i="3" s="1"/>
  <c r="AY228" i="3"/>
  <c r="BA228" i="3" s="1"/>
  <c r="AY229" i="3"/>
  <c r="BA229" i="3" s="1"/>
  <c r="AY230" i="3"/>
  <c r="AY231" i="3"/>
  <c r="AY232" i="3"/>
  <c r="BA232" i="3" s="1"/>
  <c r="AY233" i="3"/>
  <c r="AY234" i="3"/>
  <c r="AY235" i="3"/>
  <c r="BA235" i="3" s="1"/>
  <c r="AY236" i="3"/>
  <c r="AY237" i="3"/>
  <c r="BA237" i="3" s="1"/>
  <c r="AY238" i="3"/>
  <c r="BA238" i="3" s="1"/>
  <c r="AY239" i="3"/>
  <c r="BA239" i="3" s="1"/>
  <c r="AY240" i="3"/>
  <c r="BA240" i="3" s="1"/>
  <c r="AY241" i="3"/>
  <c r="BA241" i="3" s="1"/>
  <c r="AY242" i="3"/>
  <c r="BA242" i="3" s="1"/>
  <c r="AY243" i="3"/>
  <c r="BA243" i="3" s="1"/>
  <c r="AY244" i="3"/>
  <c r="AY245" i="3"/>
  <c r="AY246" i="3"/>
  <c r="BA246" i="3" s="1"/>
  <c r="AY247" i="3"/>
  <c r="BA247" i="3" s="1"/>
  <c r="AY248" i="3"/>
  <c r="AY249" i="3"/>
  <c r="AY250" i="3"/>
  <c r="AY251" i="3"/>
  <c r="BA251" i="3" s="1"/>
  <c r="AY252" i="3"/>
  <c r="AY253" i="3"/>
  <c r="BA253" i="3" s="1"/>
  <c r="AY254" i="3"/>
  <c r="BA254" i="3" s="1"/>
  <c r="AY255" i="3"/>
  <c r="BA255" i="3" s="1"/>
  <c r="AY256" i="3"/>
  <c r="BA256" i="3" s="1"/>
  <c r="AY257" i="3"/>
  <c r="BA257" i="3" s="1"/>
  <c r="AY258" i="3"/>
  <c r="AY259" i="3"/>
  <c r="AY260" i="3"/>
  <c r="AY261" i="3"/>
  <c r="AY262" i="3"/>
  <c r="AY263" i="3"/>
  <c r="BA263" i="3" s="1"/>
  <c r="AY264" i="3"/>
  <c r="BA264" i="3" s="1"/>
  <c r="AY265" i="3"/>
  <c r="BA265" i="3" s="1"/>
  <c r="AY266" i="3"/>
  <c r="BA266" i="3" s="1"/>
  <c r="AY267" i="3"/>
  <c r="BA267" i="3" s="1"/>
  <c r="AY268" i="3"/>
  <c r="BA268" i="3" s="1"/>
  <c r="AY269" i="3"/>
  <c r="BA269" i="3" s="1"/>
  <c r="AY270" i="3"/>
  <c r="BA270" i="3" s="1"/>
  <c r="AY271" i="3"/>
  <c r="BA271" i="3" s="1"/>
  <c r="AY272" i="3"/>
  <c r="AY273" i="3"/>
  <c r="AY274" i="3"/>
  <c r="AY275" i="3"/>
  <c r="BA275" i="3" s="1"/>
  <c r="AY276" i="3"/>
  <c r="AY277" i="3"/>
  <c r="AY278" i="3"/>
  <c r="AY279" i="3"/>
  <c r="BA279" i="3" s="1"/>
  <c r="AY280" i="3"/>
  <c r="BA280" i="3" s="1"/>
  <c r="AY281" i="3"/>
  <c r="BA281" i="3" s="1"/>
  <c r="AY282" i="3"/>
  <c r="BA282" i="3" s="1"/>
  <c r="AY283" i="3"/>
  <c r="AY284" i="3"/>
  <c r="BA284" i="3" s="1"/>
  <c r="AY285" i="3"/>
  <c r="BA285" i="3" s="1"/>
  <c r="AY286" i="3"/>
  <c r="AY287" i="3"/>
  <c r="AY288" i="3"/>
  <c r="BA288" i="3" s="1"/>
  <c r="AY289" i="3"/>
  <c r="BA289" i="3" s="1"/>
  <c r="AY290" i="3"/>
  <c r="AY291" i="3"/>
  <c r="AY292" i="3"/>
  <c r="AY293" i="3"/>
  <c r="AY294" i="3"/>
  <c r="AY295" i="3"/>
  <c r="AY296" i="3"/>
  <c r="BA296" i="3" s="1"/>
  <c r="AY297" i="3"/>
  <c r="BA297" i="3" s="1"/>
  <c r="AY298" i="3"/>
  <c r="BA298" i="3" s="1"/>
  <c r="AY299" i="3"/>
  <c r="BA299" i="3" s="1"/>
  <c r="AY300" i="3"/>
  <c r="AY301" i="3"/>
  <c r="AY302" i="3"/>
  <c r="BA302" i="3" s="1"/>
  <c r="AY303" i="3"/>
  <c r="BA303" i="3" s="1"/>
  <c r="AY304" i="3"/>
  <c r="AY305" i="3"/>
  <c r="AY306" i="3"/>
  <c r="AY307" i="3"/>
  <c r="AY308" i="3"/>
  <c r="AY309" i="3"/>
  <c r="BA309" i="3" s="1"/>
  <c r="AY310" i="3"/>
  <c r="BA310" i="3" s="1"/>
  <c r="AY311" i="3"/>
  <c r="BA311" i="3" s="1"/>
  <c r="AY312" i="3"/>
  <c r="BA312" i="3" s="1"/>
  <c r="AY313" i="3"/>
  <c r="BA313" i="3" s="1"/>
  <c r="AY314" i="3"/>
  <c r="AY315" i="3"/>
  <c r="AY316" i="3"/>
  <c r="AY317" i="3"/>
  <c r="AY318" i="3"/>
  <c r="AY319" i="3"/>
  <c r="BA319" i="3" s="1"/>
  <c r="AY320" i="3"/>
  <c r="AY321" i="3"/>
  <c r="AY322" i="3"/>
  <c r="BA322" i="3" s="1"/>
  <c r="AY323" i="3"/>
  <c r="BA323" i="3" s="1"/>
  <c r="AY324" i="3"/>
  <c r="BA324" i="3" s="1"/>
  <c r="AY325" i="3"/>
  <c r="BA325" i="3" s="1"/>
  <c r="AY326" i="3"/>
  <c r="BA326" i="3" s="1"/>
  <c r="AY327" i="3"/>
  <c r="BA327" i="3" s="1"/>
  <c r="AY328" i="3"/>
  <c r="AY329" i="3"/>
  <c r="BA329" i="3" s="1"/>
  <c r="AY330" i="3"/>
  <c r="AY331" i="3"/>
  <c r="AY332" i="3"/>
  <c r="AY333" i="3"/>
  <c r="AY334" i="3"/>
  <c r="AY335" i="3"/>
  <c r="AY336" i="3"/>
  <c r="BA336" i="3" s="1"/>
  <c r="AY337" i="3"/>
  <c r="BA337" i="3" s="1"/>
  <c r="AY338" i="3"/>
  <c r="BA338" i="3" s="1"/>
  <c r="AY339" i="3"/>
  <c r="BA339" i="3" s="1"/>
  <c r="AY340" i="3"/>
  <c r="BA340" i="3" s="1"/>
  <c r="AY341" i="3"/>
  <c r="BA341" i="3" s="1"/>
  <c r="AY342" i="3"/>
  <c r="AY343" i="3"/>
  <c r="AY344" i="3"/>
  <c r="AY345" i="3"/>
  <c r="AY346" i="3"/>
  <c r="AY347" i="3"/>
  <c r="AY348" i="3"/>
  <c r="BA348" i="3" s="1"/>
  <c r="AY349" i="3"/>
  <c r="AY350" i="3"/>
  <c r="AY351" i="3"/>
  <c r="AY352" i="3"/>
  <c r="BA352" i="3" s="1"/>
  <c r="AY353" i="3"/>
  <c r="BA353" i="3" s="1"/>
  <c r="AY354" i="3"/>
  <c r="BA354" i="3" s="1"/>
  <c r="AY355" i="3"/>
  <c r="BA355" i="3" s="1"/>
  <c r="AY356" i="3"/>
  <c r="AY357" i="3"/>
  <c r="AY358" i="3"/>
  <c r="AY359" i="3"/>
  <c r="BA359" i="3" s="1"/>
  <c r="AY360" i="3"/>
  <c r="AY361" i="3"/>
  <c r="AY362" i="3"/>
  <c r="BA362" i="3" s="1"/>
  <c r="AY363" i="3"/>
  <c r="BA363" i="3" s="1"/>
  <c r="AY364" i="3"/>
  <c r="BA364" i="3" s="1"/>
  <c r="AY365" i="3"/>
  <c r="AY366" i="3"/>
  <c r="BA366" i="3" s="1"/>
  <c r="AY367" i="3"/>
  <c r="BA367" i="3" s="1"/>
  <c r="AY5" i="3"/>
  <c r="BA7" i="3"/>
  <c r="BA20" i="3"/>
  <c r="BA24" i="3"/>
  <c r="BA27" i="3"/>
  <c r="BA28" i="3"/>
  <c r="BA34" i="3"/>
  <c r="BA37" i="3"/>
  <c r="BA38" i="3"/>
  <c r="BA41" i="3"/>
  <c r="BA52" i="3"/>
  <c r="BA62" i="3"/>
  <c r="BA65" i="3"/>
  <c r="BA66" i="3"/>
  <c r="BA70" i="3"/>
  <c r="BA71" i="3"/>
  <c r="BA76" i="3"/>
  <c r="BA79" i="3"/>
  <c r="BA90" i="3"/>
  <c r="BA96" i="3"/>
  <c r="BA98" i="3"/>
  <c r="BA100" i="3"/>
  <c r="BA104" i="3"/>
  <c r="BA108" i="3"/>
  <c r="BA117" i="3"/>
  <c r="BA118" i="3"/>
  <c r="BA125" i="3"/>
  <c r="BA126" i="3"/>
  <c r="BA132" i="3"/>
  <c r="BA134" i="3"/>
  <c r="BA135" i="3"/>
  <c r="BA51" i="3"/>
  <c r="BA91" i="3"/>
  <c r="BA93" i="3"/>
  <c r="BA121" i="3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4" i="7"/>
  <c r="A5" i="6"/>
  <c r="B5" i="6" s="1"/>
  <c r="A6" i="6"/>
  <c r="B6" i="6" s="1"/>
  <c r="A7" i="6"/>
  <c r="A8" i="6"/>
  <c r="B8" i="6" s="1"/>
  <c r="A9" i="6"/>
  <c r="A10" i="6"/>
  <c r="B10" i="6" s="1"/>
  <c r="A11" i="6"/>
  <c r="B11" i="6" s="1"/>
  <c r="A12" i="6"/>
  <c r="B12" i="6" s="1"/>
  <c r="A13" i="6"/>
  <c r="B13" i="6" s="1"/>
  <c r="A14" i="6"/>
  <c r="B14" i="6" s="1"/>
  <c r="A15" i="6"/>
  <c r="B15" i="6" s="1"/>
  <c r="A16" i="6"/>
  <c r="B16" i="6" s="1"/>
  <c r="A17" i="6"/>
  <c r="B17" i="6" s="1"/>
  <c r="A18" i="6"/>
  <c r="B18" i="6" s="1"/>
  <c r="A19" i="6"/>
  <c r="B19" i="6" s="1"/>
  <c r="A20" i="6"/>
  <c r="B20" i="6" s="1"/>
  <c r="A21" i="6"/>
  <c r="B21" i="6" s="1"/>
  <c r="A22" i="6"/>
  <c r="B22" i="6" s="1"/>
  <c r="A23" i="6"/>
  <c r="A24" i="6"/>
  <c r="A25" i="6"/>
  <c r="A26" i="6"/>
  <c r="B26" i="6" s="1"/>
  <c r="A27" i="6"/>
  <c r="B27" i="6" s="1"/>
  <c r="A28" i="6"/>
  <c r="B28" i="6" s="1"/>
  <c r="A29" i="6"/>
  <c r="B29" i="6" s="1"/>
  <c r="A30" i="6"/>
  <c r="B30" i="6" s="1"/>
  <c r="A31" i="6"/>
  <c r="B31" i="6" s="1"/>
  <c r="A32" i="6"/>
  <c r="B32" i="6" s="1"/>
  <c r="A33" i="6"/>
  <c r="B33" i="6" s="1"/>
  <c r="A34" i="6"/>
  <c r="B34" i="6" s="1"/>
  <c r="A35" i="6"/>
  <c r="B35" i="6" s="1"/>
  <c r="A36" i="6"/>
  <c r="B36" i="6" s="1"/>
  <c r="A37" i="6"/>
  <c r="A38" i="6"/>
  <c r="A39" i="6"/>
  <c r="B39" i="6" s="1"/>
  <c r="A40" i="6"/>
  <c r="B40" i="6" s="1"/>
  <c r="A41" i="6"/>
  <c r="B41" i="6" s="1"/>
  <c r="A42" i="6"/>
  <c r="B42" i="6" s="1"/>
  <c r="A43" i="6"/>
  <c r="B43" i="6" s="1"/>
  <c r="A44" i="6"/>
  <c r="B44" i="6" s="1"/>
  <c r="A45" i="6"/>
  <c r="B45" i="6" s="1"/>
  <c r="A46" i="6"/>
  <c r="B46" i="6" s="1"/>
  <c r="A47" i="6"/>
  <c r="B47" i="6" s="1"/>
  <c r="A48" i="6"/>
  <c r="B48" i="6" s="1"/>
  <c r="A49" i="6"/>
  <c r="B49" i="6" s="1"/>
  <c r="A50" i="6"/>
  <c r="B50" i="6" s="1"/>
  <c r="A51" i="6"/>
  <c r="B51" i="6" s="1"/>
  <c r="A52" i="6"/>
  <c r="A53" i="6"/>
  <c r="A54" i="6"/>
  <c r="B54" i="6" s="1"/>
  <c r="A55" i="6"/>
  <c r="B55" i="6" s="1"/>
  <c r="A56" i="6"/>
  <c r="B56" i="6" s="1"/>
  <c r="A57" i="6"/>
  <c r="B57" i="6" s="1"/>
  <c r="A58" i="6"/>
  <c r="B58" i="6" s="1"/>
  <c r="A59" i="6"/>
  <c r="B59" i="6" s="1"/>
  <c r="A60" i="6"/>
  <c r="B60" i="6" s="1"/>
  <c r="A61" i="6"/>
  <c r="B61" i="6" s="1"/>
  <c r="A62" i="6"/>
  <c r="B62" i="6" s="1"/>
  <c r="A63" i="6"/>
  <c r="B63" i="6" s="1"/>
  <c r="A64" i="6"/>
  <c r="B64" i="6" s="1"/>
  <c r="A65" i="6"/>
  <c r="A66" i="6"/>
  <c r="B66" i="6" s="1"/>
  <c r="A67" i="6"/>
  <c r="A68" i="6"/>
  <c r="B68" i="6" s="1"/>
  <c r="A69" i="6"/>
  <c r="B69" i="6" s="1"/>
  <c r="A70" i="6"/>
  <c r="B70" i="6" s="1"/>
  <c r="A71" i="6"/>
  <c r="B71" i="6" s="1"/>
  <c r="A72" i="6"/>
  <c r="B72" i="6" s="1"/>
  <c r="A73" i="6"/>
  <c r="B73" i="6" s="1"/>
  <c r="A74" i="6"/>
  <c r="B74" i="6" s="1"/>
  <c r="A75" i="6"/>
  <c r="B75" i="6" s="1"/>
  <c r="A76" i="6"/>
  <c r="B76" i="6" s="1"/>
  <c r="A77" i="6"/>
  <c r="A78" i="6"/>
  <c r="B78" i="6" s="1"/>
  <c r="A79" i="6"/>
  <c r="B79" i="6" s="1"/>
  <c r="A80" i="6"/>
  <c r="B80" i="6" s="1"/>
  <c r="A81" i="6"/>
  <c r="A82" i="6"/>
  <c r="B82" i="6" s="1"/>
  <c r="A83" i="6"/>
  <c r="B83" i="6" s="1"/>
  <c r="A84" i="6"/>
  <c r="B84" i="6" s="1"/>
  <c r="A85" i="6"/>
  <c r="B85" i="6" s="1"/>
  <c r="A86" i="6"/>
  <c r="B86" i="6" s="1"/>
  <c r="A87" i="6"/>
  <c r="B87" i="6" s="1"/>
  <c r="A88" i="6"/>
  <c r="B88" i="6" s="1"/>
  <c r="A89" i="6"/>
  <c r="B89" i="6" s="1"/>
  <c r="A90" i="6"/>
  <c r="B90" i="6" s="1"/>
  <c r="A91" i="6"/>
  <c r="A92" i="6"/>
  <c r="B92" i="6" s="1"/>
  <c r="A93" i="6"/>
  <c r="B93" i="6" s="1"/>
  <c r="A94" i="6"/>
  <c r="A95" i="6"/>
  <c r="A96" i="6"/>
  <c r="B96" i="6" s="1"/>
  <c r="A97" i="6"/>
  <c r="B97" i="6" s="1"/>
  <c r="A98" i="6"/>
  <c r="B98" i="6" s="1"/>
  <c r="A99" i="6"/>
  <c r="B99" i="6" s="1"/>
  <c r="A100" i="6"/>
  <c r="B100" i="6" s="1"/>
  <c r="A101" i="6"/>
  <c r="B101" i="6" s="1"/>
  <c r="A102" i="6"/>
  <c r="B102" i="6" s="1"/>
  <c r="A103" i="6"/>
  <c r="B103" i="6" s="1"/>
  <c r="A104" i="6"/>
  <c r="B104" i="6" s="1"/>
  <c r="A105" i="6"/>
  <c r="A106" i="6"/>
  <c r="B106" i="6" s="1"/>
  <c r="A107" i="6"/>
  <c r="A108" i="6"/>
  <c r="B108" i="6" s="1"/>
  <c r="A109" i="6"/>
  <c r="B109" i="6" s="1"/>
  <c r="A110" i="6"/>
  <c r="B110" i="6" s="1"/>
  <c r="A111" i="6"/>
  <c r="B111" i="6" s="1"/>
  <c r="A112" i="6"/>
  <c r="B112" i="6" s="1"/>
  <c r="A113" i="6"/>
  <c r="B113" i="6" s="1"/>
  <c r="A114" i="6"/>
  <c r="B114" i="6" s="1"/>
  <c r="A115" i="6"/>
  <c r="B115" i="6" s="1"/>
  <c r="A116" i="6"/>
  <c r="B116" i="6" s="1"/>
  <c r="A117" i="6"/>
  <c r="B117" i="6" s="1"/>
  <c r="A118" i="6"/>
  <c r="B118" i="6" s="1"/>
  <c r="A119" i="6"/>
  <c r="B119" i="6" s="1"/>
  <c r="A120" i="6"/>
  <c r="B120" i="6" s="1"/>
  <c r="A121" i="6"/>
  <c r="A122" i="6"/>
  <c r="B122" i="6" s="1"/>
  <c r="A123" i="6"/>
  <c r="A124" i="6"/>
  <c r="B124" i="6" s="1"/>
  <c r="A125" i="6"/>
  <c r="B125" i="6" s="1"/>
  <c r="A126" i="6"/>
  <c r="B126" i="6" s="1"/>
  <c r="A127" i="6"/>
  <c r="B127" i="6" s="1"/>
  <c r="A128" i="6"/>
  <c r="B128" i="6" s="1"/>
  <c r="A129" i="6"/>
  <c r="B129" i="6" s="1"/>
  <c r="A130" i="6"/>
  <c r="B130" i="6" s="1"/>
  <c r="A131" i="6"/>
  <c r="B131" i="6" s="1"/>
  <c r="A132" i="6"/>
  <c r="B132" i="6" s="1"/>
  <c r="A133" i="6"/>
  <c r="B133" i="6" s="1"/>
  <c r="A134" i="6"/>
  <c r="B134" i="6" s="1"/>
  <c r="A135" i="6"/>
  <c r="B135" i="6" s="1"/>
  <c r="A136" i="6"/>
  <c r="A137" i="6"/>
  <c r="A138" i="6"/>
  <c r="B138" i="6" s="1"/>
  <c r="A139" i="6"/>
  <c r="B139" i="6" s="1"/>
  <c r="A140" i="6"/>
  <c r="B140" i="6" s="1"/>
  <c r="A141" i="6"/>
  <c r="B141" i="6" s="1"/>
  <c r="A142" i="6"/>
  <c r="B142" i="6" s="1"/>
  <c r="A143" i="6"/>
  <c r="B143" i="6" s="1"/>
  <c r="A144" i="6"/>
  <c r="B144" i="6" s="1"/>
  <c r="A145" i="6"/>
  <c r="B145" i="6" s="1"/>
  <c r="A146" i="6"/>
  <c r="B146" i="6" s="1"/>
  <c r="A147" i="6"/>
  <c r="B147" i="6" s="1"/>
  <c r="A148" i="6"/>
  <c r="B148" i="6" s="1"/>
  <c r="A149" i="6"/>
  <c r="B149" i="6" s="1"/>
  <c r="A150" i="6"/>
  <c r="B150" i="6" s="1"/>
  <c r="A151" i="6"/>
  <c r="A152" i="6"/>
  <c r="B152" i="6" s="1"/>
  <c r="A153" i="6"/>
  <c r="B153" i="6" s="1"/>
  <c r="A154" i="6"/>
  <c r="B154" i="6" s="1"/>
  <c r="A155" i="6"/>
  <c r="B155" i="6" s="1"/>
  <c r="A156" i="6"/>
  <c r="B156" i="6" s="1"/>
  <c r="A157" i="6"/>
  <c r="B157" i="6" s="1"/>
  <c r="A158" i="6"/>
  <c r="B158" i="6" s="1"/>
  <c r="A159" i="6"/>
  <c r="B159" i="6" s="1"/>
  <c r="A160" i="6"/>
  <c r="B160" i="6" s="1"/>
  <c r="A161" i="6"/>
  <c r="A162" i="6"/>
  <c r="B162" i="6" s="1"/>
  <c r="A163" i="6"/>
  <c r="B163" i="6" s="1"/>
  <c r="A164" i="6"/>
  <c r="B164" i="6" s="1"/>
  <c r="A165" i="6"/>
  <c r="A166" i="6"/>
  <c r="B166" i="6" s="1"/>
  <c r="A167" i="6"/>
  <c r="B167" i="6" s="1"/>
  <c r="A168" i="6"/>
  <c r="B168" i="6" s="1"/>
  <c r="A169" i="6"/>
  <c r="B169" i="6" s="1"/>
  <c r="A170" i="6"/>
  <c r="B170" i="6" s="1"/>
  <c r="A171" i="6"/>
  <c r="B171" i="6" s="1"/>
  <c r="A172" i="6"/>
  <c r="B172" i="6" s="1"/>
  <c r="A173" i="6"/>
  <c r="B173" i="6" s="1"/>
  <c r="A174" i="6"/>
  <c r="B174" i="6" s="1"/>
  <c r="A175" i="6"/>
  <c r="A176" i="6"/>
  <c r="B176" i="6" s="1"/>
  <c r="A177" i="6"/>
  <c r="A178" i="6"/>
  <c r="B178" i="6" s="1"/>
  <c r="A179" i="6"/>
  <c r="A180" i="6"/>
  <c r="B180" i="6" s="1"/>
  <c r="A181" i="6"/>
  <c r="B181" i="6" s="1"/>
  <c r="A182" i="6"/>
  <c r="B182" i="6" s="1"/>
  <c r="A183" i="6"/>
  <c r="B183" i="6" s="1"/>
  <c r="A184" i="6"/>
  <c r="B184" i="6" s="1"/>
  <c r="A185" i="6"/>
  <c r="B185" i="6" s="1"/>
  <c r="A186" i="6"/>
  <c r="B186" i="6" s="1"/>
  <c r="A187" i="6"/>
  <c r="B187" i="6" s="1"/>
  <c r="A188" i="6"/>
  <c r="B188" i="6" s="1"/>
  <c r="A189" i="6"/>
  <c r="B189" i="6" s="1"/>
  <c r="A190" i="6"/>
  <c r="B190" i="6" s="1"/>
  <c r="A191" i="6"/>
  <c r="B191" i="6" s="1"/>
  <c r="A192" i="6"/>
  <c r="A193" i="6"/>
  <c r="B193" i="6" s="1"/>
  <c r="A194" i="6"/>
  <c r="B194" i="6" s="1"/>
  <c r="A195" i="6"/>
  <c r="B195" i="6" s="1"/>
  <c r="A196" i="6"/>
  <c r="B196" i="6" s="1"/>
  <c r="A197" i="6"/>
  <c r="B197" i="6" s="1"/>
  <c r="A198" i="6"/>
  <c r="B198" i="6" s="1"/>
  <c r="A199" i="6"/>
  <c r="B199" i="6" s="1"/>
  <c r="A200" i="6"/>
  <c r="B200" i="6" s="1"/>
  <c r="A201" i="6"/>
  <c r="B201" i="6" s="1"/>
  <c r="A202" i="6"/>
  <c r="B202" i="6" s="1"/>
  <c r="A203" i="6"/>
  <c r="B203" i="6" s="1"/>
  <c r="A204" i="6"/>
  <c r="B204" i="6" s="1"/>
  <c r="A205" i="6"/>
  <c r="A206" i="6"/>
  <c r="B206" i="6" s="1"/>
  <c r="A207" i="6"/>
  <c r="B207" i="6" s="1"/>
  <c r="A208" i="6"/>
  <c r="B208" i="6" s="1"/>
  <c r="A209" i="6"/>
  <c r="B209" i="6" s="1"/>
  <c r="A210" i="6"/>
  <c r="B210" i="6" s="1"/>
  <c r="A211" i="6"/>
  <c r="B211" i="6" s="1"/>
  <c r="A212" i="6"/>
  <c r="B212" i="6" s="1"/>
  <c r="A213" i="6"/>
  <c r="B213" i="6" s="1"/>
  <c r="A214" i="6"/>
  <c r="B214" i="6" s="1"/>
  <c r="A215" i="6"/>
  <c r="B215" i="6" s="1"/>
  <c r="A216" i="6"/>
  <c r="B216" i="6" s="1"/>
  <c r="A217" i="6"/>
  <c r="B217" i="6" s="1"/>
  <c r="A218" i="6"/>
  <c r="B218" i="6" s="1"/>
  <c r="A219" i="6"/>
  <c r="A220" i="6"/>
  <c r="A221" i="6"/>
  <c r="B221" i="6" s="1"/>
  <c r="A222" i="6"/>
  <c r="B222" i="6" s="1"/>
  <c r="A223" i="6"/>
  <c r="B223" i="6" s="1"/>
  <c r="A224" i="6"/>
  <c r="B224" i="6" s="1"/>
  <c r="A225" i="6"/>
  <c r="B225" i="6" s="1"/>
  <c r="A226" i="6"/>
  <c r="B226" i="6" s="1"/>
  <c r="A227" i="6"/>
  <c r="B227" i="6" s="1"/>
  <c r="A228" i="6"/>
  <c r="B228" i="6" s="1"/>
  <c r="A229" i="6"/>
  <c r="B229" i="6" s="1"/>
  <c r="A230" i="6"/>
  <c r="B230" i="6" s="1"/>
  <c r="A231" i="6"/>
  <c r="B231" i="6" s="1"/>
  <c r="A232" i="6"/>
  <c r="B232" i="6" s="1"/>
  <c r="A233" i="6"/>
  <c r="A234" i="6"/>
  <c r="B234" i="6" s="1"/>
  <c r="A235" i="6"/>
  <c r="B235" i="6" s="1"/>
  <c r="A236" i="6"/>
  <c r="B236" i="6" s="1"/>
  <c r="A237" i="6"/>
  <c r="B237" i="6" s="1"/>
  <c r="A238" i="6"/>
  <c r="B238" i="6" s="1"/>
  <c r="A239" i="6"/>
  <c r="B239" i="6" s="1"/>
  <c r="A240" i="6"/>
  <c r="B240" i="6" s="1"/>
  <c r="A241" i="6"/>
  <c r="B241" i="6" s="1"/>
  <c r="A242" i="6"/>
  <c r="B242" i="6" s="1"/>
  <c r="A243" i="6"/>
  <c r="B243" i="6" s="1"/>
  <c r="A244" i="6"/>
  <c r="B244" i="6" s="1"/>
  <c r="A245" i="6"/>
  <c r="B245" i="6" s="1"/>
  <c r="A246" i="6"/>
  <c r="B246" i="6" s="1"/>
  <c r="A247" i="6"/>
  <c r="B247" i="6" s="1"/>
  <c r="A248" i="6"/>
  <c r="B248" i="6" s="1"/>
  <c r="A249" i="6"/>
  <c r="A250" i="6"/>
  <c r="B250" i="6" s="1"/>
  <c r="A251" i="6"/>
  <c r="B251" i="6" s="1"/>
  <c r="A252" i="6"/>
  <c r="B252" i="6" s="1"/>
  <c r="A253" i="6"/>
  <c r="B253" i="6" s="1"/>
  <c r="A254" i="6"/>
  <c r="B254" i="6" s="1"/>
  <c r="A255" i="6"/>
  <c r="B255" i="6" s="1"/>
  <c r="A256" i="6"/>
  <c r="B256" i="6" s="1"/>
  <c r="A257" i="6"/>
  <c r="B257" i="6" s="1"/>
  <c r="A258" i="6"/>
  <c r="B258" i="6" s="1"/>
  <c r="A259" i="6"/>
  <c r="B259" i="6" s="1"/>
  <c r="A260" i="6"/>
  <c r="B260" i="6" s="1"/>
  <c r="A261" i="6"/>
  <c r="B261" i="6" s="1"/>
  <c r="A262" i="6"/>
  <c r="A263" i="6"/>
  <c r="A264" i="6"/>
  <c r="B264" i="6" s="1"/>
  <c r="A265" i="6"/>
  <c r="B265" i="6" s="1"/>
  <c r="A266" i="6"/>
  <c r="B266" i="6" s="1"/>
  <c r="A267" i="6"/>
  <c r="B267" i="6" s="1"/>
  <c r="A268" i="6"/>
  <c r="B268" i="6" s="1"/>
  <c r="A269" i="6"/>
  <c r="B269" i="6" s="1"/>
  <c r="A270" i="6"/>
  <c r="B270" i="6" s="1"/>
  <c r="A271" i="6"/>
  <c r="B271" i="6" s="1"/>
  <c r="A272" i="6"/>
  <c r="B272" i="6" s="1"/>
  <c r="A273" i="6"/>
  <c r="B273" i="6" s="1"/>
  <c r="A274" i="6"/>
  <c r="B274" i="6" s="1"/>
  <c r="A275" i="6"/>
  <c r="A276" i="6"/>
  <c r="A277" i="6"/>
  <c r="A278" i="6"/>
  <c r="B278" i="6" s="1"/>
  <c r="A279" i="6"/>
  <c r="B279" i="6" s="1"/>
  <c r="A280" i="6"/>
  <c r="B280" i="6" s="1"/>
  <c r="A281" i="6"/>
  <c r="B281" i="6" s="1"/>
  <c r="A282" i="6"/>
  <c r="B282" i="6" s="1"/>
  <c r="A283" i="6"/>
  <c r="B283" i="6" s="1"/>
  <c r="A284" i="6"/>
  <c r="B284" i="6" s="1"/>
  <c r="A285" i="6"/>
  <c r="B285" i="6" s="1"/>
  <c r="A286" i="6"/>
  <c r="B286" i="6" s="1"/>
  <c r="A287" i="6"/>
  <c r="A288" i="6"/>
  <c r="B288" i="6" s="1"/>
  <c r="A289" i="6"/>
  <c r="A290" i="6"/>
  <c r="B290" i="6" s="1"/>
  <c r="A291" i="6"/>
  <c r="B291" i="6" s="1"/>
  <c r="A292" i="6"/>
  <c r="B292" i="6" s="1"/>
  <c r="A293" i="6"/>
  <c r="B293" i="6" s="1"/>
  <c r="A294" i="6"/>
  <c r="B294" i="6" s="1"/>
  <c r="A295" i="6"/>
  <c r="B295" i="6" s="1"/>
  <c r="A296" i="6"/>
  <c r="B296" i="6" s="1"/>
  <c r="A297" i="6"/>
  <c r="B297" i="6" s="1"/>
  <c r="A298" i="6"/>
  <c r="B298" i="6" s="1"/>
  <c r="A299" i="6"/>
  <c r="B299" i="6" s="1"/>
  <c r="A4" i="6"/>
  <c r="B4" i="6" s="1"/>
  <c r="A5" i="5"/>
  <c r="A6" i="5"/>
  <c r="A7" i="5"/>
  <c r="A8" i="5"/>
  <c r="A9" i="5"/>
  <c r="B9" i="5" s="1"/>
  <c r="A10" i="5"/>
  <c r="B10" i="5" s="1"/>
  <c r="A11" i="5"/>
  <c r="B11" i="5" s="1"/>
  <c r="A12" i="5"/>
  <c r="B12" i="5" s="1"/>
  <c r="A13" i="5"/>
  <c r="B13" i="5" s="1"/>
  <c r="A14" i="5"/>
  <c r="B14" i="5" s="1"/>
  <c r="A15" i="5"/>
  <c r="A16" i="5"/>
  <c r="B16" i="5" s="1"/>
  <c r="A17" i="5"/>
  <c r="B17" i="5" s="1"/>
  <c r="A18" i="5"/>
  <c r="B18" i="5" s="1"/>
  <c r="A19" i="5"/>
  <c r="B19" i="5" s="1"/>
  <c r="A20" i="5"/>
  <c r="B20" i="5" s="1"/>
  <c r="A21" i="5"/>
  <c r="B21" i="5" s="1"/>
  <c r="A22" i="5"/>
  <c r="A23" i="5"/>
  <c r="A24" i="5"/>
  <c r="B24" i="5" s="1"/>
  <c r="A25" i="5"/>
  <c r="B25" i="5" s="1"/>
  <c r="A26" i="5"/>
  <c r="B26" i="5" s="1"/>
  <c r="A27" i="5"/>
  <c r="B27" i="5" s="1"/>
  <c r="A28" i="5"/>
  <c r="B28" i="5" s="1"/>
  <c r="A29" i="5"/>
  <c r="A30" i="5"/>
  <c r="B30" i="5" s="1"/>
  <c r="A31" i="5"/>
  <c r="B31" i="5" s="1"/>
  <c r="A32" i="5"/>
  <c r="B32" i="5" s="1"/>
  <c r="A33" i="5"/>
  <c r="B33" i="5" s="1"/>
  <c r="A34" i="5"/>
  <c r="B34" i="5" s="1"/>
  <c r="A35" i="5"/>
  <c r="B35" i="5" s="1"/>
  <c r="A36" i="5"/>
  <c r="B36" i="5" s="1"/>
  <c r="A37" i="5"/>
  <c r="B37" i="5" s="1"/>
  <c r="A38" i="5"/>
  <c r="B38" i="5" s="1"/>
  <c r="A39" i="5"/>
  <c r="B39" i="5" s="1"/>
  <c r="A40" i="5"/>
  <c r="B40" i="5" s="1"/>
  <c r="A41" i="5"/>
  <c r="B41" i="5" s="1"/>
  <c r="A42" i="5"/>
  <c r="B42" i="5" s="1"/>
  <c r="A43" i="5"/>
  <c r="B43" i="5" s="1"/>
  <c r="A44" i="5"/>
  <c r="B44" i="5" s="1"/>
  <c r="A45" i="5"/>
  <c r="B45" i="5" s="1"/>
  <c r="A46" i="5"/>
  <c r="B46" i="5" s="1"/>
  <c r="A47" i="5"/>
  <c r="B47" i="5" s="1"/>
  <c r="A48" i="5"/>
  <c r="A49" i="5"/>
  <c r="A50" i="5"/>
  <c r="B50" i="5" s="1"/>
  <c r="A51" i="5"/>
  <c r="A52" i="5"/>
  <c r="B52" i="5" s="1"/>
  <c r="A53" i="5"/>
  <c r="B53" i="5" s="1"/>
  <c r="A54" i="5"/>
  <c r="B54" i="5" s="1"/>
  <c r="A55" i="5"/>
  <c r="A56" i="5"/>
  <c r="B56" i="5" s="1"/>
  <c r="A57" i="5"/>
  <c r="A58" i="5"/>
  <c r="B58" i="5" s="1"/>
  <c r="A59" i="5"/>
  <c r="B59" i="5" s="1"/>
  <c r="A60" i="5"/>
  <c r="B60" i="5" s="1"/>
  <c r="A61" i="5"/>
  <c r="B61" i="5" s="1"/>
  <c r="A62" i="5"/>
  <c r="A63" i="5"/>
  <c r="B63" i="5" s="1"/>
  <c r="A64" i="5"/>
  <c r="B64" i="5" s="1"/>
  <c r="A65" i="5"/>
  <c r="A66" i="5"/>
  <c r="B66" i="5" s="1"/>
  <c r="A67" i="5"/>
  <c r="B67" i="5" s="1"/>
  <c r="A68" i="5"/>
  <c r="B68" i="5" s="1"/>
  <c r="A69" i="5"/>
  <c r="A70" i="5"/>
  <c r="B70" i="5" s="1"/>
  <c r="A71" i="5"/>
  <c r="A72" i="5"/>
  <c r="B72" i="5" s="1"/>
  <c r="A73" i="5"/>
  <c r="B73" i="5" s="1"/>
  <c r="A74" i="5"/>
  <c r="B74" i="5" s="1"/>
  <c r="A75" i="5"/>
  <c r="A76" i="5"/>
  <c r="A77" i="5"/>
  <c r="B77" i="5" s="1"/>
  <c r="A78" i="5"/>
  <c r="A79" i="5"/>
  <c r="A80" i="5"/>
  <c r="B80" i="5" s="1"/>
  <c r="A81" i="5"/>
  <c r="B81" i="5" s="1"/>
  <c r="A82" i="5"/>
  <c r="B82" i="5" s="1"/>
  <c r="A83" i="5"/>
  <c r="A84" i="5"/>
  <c r="B84" i="5" s="1"/>
  <c r="A85" i="5"/>
  <c r="B85" i="5" s="1"/>
  <c r="A86" i="5"/>
  <c r="B86" i="5" s="1"/>
  <c r="A87" i="5"/>
  <c r="B87" i="5" s="1"/>
  <c r="A88" i="5"/>
  <c r="B88" i="5" s="1"/>
  <c r="A89" i="5"/>
  <c r="B89" i="5" s="1"/>
  <c r="A90" i="5"/>
  <c r="B90" i="5" s="1"/>
  <c r="A91" i="5"/>
  <c r="A92" i="5"/>
  <c r="B92" i="5" s="1"/>
  <c r="A93" i="5"/>
  <c r="A94" i="5"/>
  <c r="B94" i="5" s="1"/>
  <c r="A95" i="5"/>
  <c r="B95" i="5" s="1"/>
  <c r="A96" i="5"/>
  <c r="B96" i="5" s="1"/>
  <c r="A97" i="5"/>
  <c r="B97" i="5" s="1"/>
  <c r="A98" i="5"/>
  <c r="B98" i="5" s="1"/>
  <c r="A99" i="5"/>
  <c r="B99" i="5" s="1"/>
  <c r="A100" i="5"/>
  <c r="B100" i="5" s="1"/>
  <c r="A101" i="5"/>
  <c r="B101" i="5" s="1"/>
  <c r="A102" i="5"/>
  <c r="B102" i="5" s="1"/>
  <c r="A103" i="5"/>
  <c r="A104" i="5"/>
  <c r="B104" i="5" s="1"/>
  <c r="A105" i="5"/>
  <c r="A106" i="5"/>
  <c r="B106" i="5" s="1"/>
  <c r="A107" i="5"/>
  <c r="A108" i="5"/>
  <c r="B108" i="5" s="1"/>
  <c r="A109" i="5"/>
  <c r="B109" i="5" s="1"/>
  <c r="A110" i="5"/>
  <c r="B110" i="5" s="1"/>
  <c r="A111" i="5"/>
  <c r="B111" i="5" s="1"/>
  <c r="A112" i="5"/>
  <c r="A113" i="5"/>
  <c r="B113" i="5" s="1"/>
  <c r="A114" i="5"/>
  <c r="B114" i="5" s="1"/>
  <c r="A115" i="5"/>
  <c r="B115" i="5" s="1"/>
  <c r="A116" i="5"/>
  <c r="B116" i="5" s="1"/>
  <c r="A117" i="5"/>
  <c r="A118" i="5"/>
  <c r="A119" i="5"/>
  <c r="B119" i="5" s="1"/>
  <c r="A120" i="5"/>
  <c r="B120" i="5" s="1"/>
  <c r="A121" i="5"/>
  <c r="B121" i="5" s="1"/>
  <c r="A122" i="5"/>
  <c r="B122" i="5" s="1"/>
  <c r="A123" i="5"/>
  <c r="B123" i="5" s="1"/>
  <c r="A124" i="5"/>
  <c r="B124" i="5" s="1"/>
  <c r="A125" i="5"/>
  <c r="A126" i="5"/>
  <c r="A127" i="5"/>
  <c r="B127" i="5" s="1"/>
  <c r="A128" i="5"/>
  <c r="B128" i="5" s="1"/>
  <c r="A129" i="5"/>
  <c r="B129" i="5" s="1"/>
  <c r="A130" i="5"/>
  <c r="B130" i="5" s="1"/>
  <c r="A131" i="5"/>
  <c r="B131" i="5" s="1"/>
  <c r="A132" i="5"/>
  <c r="B132" i="5" s="1"/>
  <c r="A133" i="5"/>
  <c r="A134" i="5"/>
  <c r="B134" i="5" s="1"/>
  <c r="A135" i="5"/>
  <c r="A136" i="5"/>
  <c r="B136" i="5" s="1"/>
  <c r="A137" i="5"/>
  <c r="B137" i="5" s="1"/>
  <c r="A138" i="5"/>
  <c r="B138" i="5" s="1"/>
  <c r="A139" i="5"/>
  <c r="B139" i="5" s="1"/>
  <c r="A140" i="5"/>
  <c r="A141" i="5"/>
  <c r="B141" i="5" s="1"/>
  <c r="A142" i="5"/>
  <c r="B142" i="5" s="1"/>
  <c r="A143" i="5"/>
  <c r="B143" i="5" s="1"/>
  <c r="A144" i="5"/>
  <c r="B144" i="5" s="1"/>
  <c r="A145" i="5"/>
  <c r="B145" i="5" s="1"/>
  <c r="A146" i="5"/>
  <c r="B146" i="5" s="1"/>
  <c r="A147" i="5"/>
  <c r="A148" i="5"/>
  <c r="A149" i="5"/>
  <c r="A150" i="5"/>
  <c r="B150" i="5" s="1"/>
  <c r="A151" i="5"/>
  <c r="B151" i="5" s="1"/>
  <c r="A152" i="5"/>
  <c r="B152" i="5" s="1"/>
  <c r="A153" i="5"/>
  <c r="A154" i="5"/>
  <c r="B154" i="5" s="1"/>
  <c r="A155" i="5"/>
  <c r="W155" i="5" s="1"/>
  <c r="A156" i="5"/>
  <c r="A157" i="5"/>
  <c r="B157" i="5" s="1"/>
  <c r="A158" i="5"/>
  <c r="B158" i="5" s="1"/>
  <c r="A159" i="5"/>
  <c r="B159" i="5" s="1"/>
  <c r="A160" i="5"/>
  <c r="B160" i="5" s="1"/>
  <c r="A161" i="5"/>
  <c r="B161" i="5" s="1"/>
  <c r="A162" i="5"/>
  <c r="B162" i="5" s="1"/>
  <c r="A163" i="5"/>
  <c r="A164" i="5"/>
  <c r="B164" i="5" s="1"/>
  <c r="A165" i="5"/>
  <c r="B165" i="5" s="1"/>
  <c r="A166" i="5"/>
  <c r="B166" i="5" s="1"/>
  <c r="A167" i="5"/>
  <c r="B167" i="5" s="1"/>
  <c r="A168" i="5"/>
  <c r="A169" i="5"/>
  <c r="B169" i="5" s="1"/>
  <c r="A170" i="5"/>
  <c r="B170" i="5" s="1"/>
  <c r="A171" i="5"/>
  <c r="A172" i="5"/>
  <c r="A173" i="5"/>
  <c r="A174" i="5"/>
  <c r="A175" i="5"/>
  <c r="A176" i="5"/>
  <c r="A177" i="5"/>
  <c r="B177" i="5" s="1"/>
  <c r="A178" i="5"/>
  <c r="B178" i="5" s="1"/>
  <c r="A179" i="5"/>
  <c r="B179" i="5" s="1"/>
  <c r="A180" i="5"/>
  <c r="B180" i="5" s="1"/>
  <c r="A181" i="5"/>
  <c r="A182" i="5"/>
  <c r="A183" i="5"/>
  <c r="B183" i="5" s="1"/>
  <c r="A184" i="5"/>
  <c r="B184" i="5" s="1"/>
  <c r="A185" i="5"/>
  <c r="A186" i="5"/>
  <c r="A187" i="5"/>
  <c r="B187" i="5" s="1"/>
  <c r="A188" i="5"/>
  <c r="B188" i="5" s="1"/>
  <c r="A189" i="5"/>
  <c r="B189" i="5" s="1"/>
  <c r="A190" i="5"/>
  <c r="B190" i="5" s="1"/>
  <c r="A191" i="5"/>
  <c r="A192" i="5"/>
  <c r="B192" i="5" s="1"/>
  <c r="A193" i="5"/>
  <c r="B193" i="5" s="1"/>
  <c r="A194" i="5"/>
  <c r="B194" i="5" s="1"/>
  <c r="A195" i="5"/>
  <c r="B195" i="5" s="1"/>
  <c r="A196" i="5"/>
  <c r="B196" i="5" s="1"/>
  <c r="A197" i="5"/>
  <c r="B197" i="5" s="1"/>
  <c r="A198" i="5"/>
  <c r="B198" i="5" s="1"/>
  <c r="A199" i="5"/>
  <c r="B199" i="5" s="1"/>
  <c r="A200" i="5"/>
  <c r="B200" i="5" s="1"/>
  <c r="A201" i="5"/>
  <c r="B201" i="5" s="1"/>
  <c r="A202" i="5"/>
  <c r="A203" i="5"/>
  <c r="B203" i="5" s="1"/>
  <c r="A204" i="5"/>
  <c r="A205" i="5"/>
  <c r="B205" i="5" s="1"/>
  <c r="A206" i="5"/>
  <c r="B206" i="5" s="1"/>
  <c r="A207" i="5"/>
  <c r="B207" i="5" s="1"/>
  <c r="A208" i="5"/>
  <c r="B208" i="5" s="1"/>
  <c r="A209" i="5"/>
  <c r="A210" i="5"/>
  <c r="B210" i="5" s="1"/>
  <c r="A211" i="5"/>
  <c r="A212" i="5"/>
  <c r="B212" i="5" s="1"/>
  <c r="A213" i="5"/>
  <c r="B213" i="5" s="1"/>
  <c r="A214" i="5"/>
  <c r="B214" i="5" s="1"/>
  <c r="A215" i="5"/>
  <c r="B215" i="5" s="1"/>
  <c r="A216" i="5"/>
  <c r="A217" i="5"/>
  <c r="B217" i="5" s="1"/>
  <c r="A218" i="5"/>
  <c r="A219" i="5"/>
  <c r="A220" i="5"/>
  <c r="B220" i="5" s="1"/>
  <c r="A221" i="5"/>
  <c r="B221" i="5" s="1"/>
  <c r="A222" i="5"/>
  <c r="B222" i="5" s="1"/>
  <c r="A223" i="5"/>
  <c r="B223" i="5" s="1"/>
  <c r="A224" i="5"/>
  <c r="B224" i="5" s="1"/>
  <c r="A225" i="5"/>
  <c r="B225" i="5" s="1"/>
  <c r="A226" i="5"/>
  <c r="B226" i="5" s="1"/>
  <c r="A227" i="5"/>
  <c r="B227" i="5" s="1"/>
  <c r="A228" i="5"/>
  <c r="B228" i="5" s="1"/>
  <c r="A229" i="5"/>
  <c r="B229" i="5" s="1"/>
  <c r="A230" i="5"/>
  <c r="A231" i="5"/>
  <c r="B231" i="5" s="1"/>
  <c r="A232" i="5"/>
  <c r="A233" i="5"/>
  <c r="B233" i="5" s="1"/>
  <c r="A234" i="5"/>
  <c r="B234" i="5" s="1"/>
  <c r="A235" i="5"/>
  <c r="B235" i="5" s="1"/>
  <c r="A236" i="5"/>
  <c r="B236" i="5" s="1"/>
  <c r="A237" i="5"/>
  <c r="B237" i="5" s="1"/>
  <c r="A238" i="5"/>
  <c r="B238" i="5" s="1"/>
  <c r="A239" i="5"/>
  <c r="A240" i="5"/>
  <c r="B240" i="5" s="1"/>
  <c r="A241" i="5"/>
  <c r="B241" i="5" s="1"/>
  <c r="A242" i="5"/>
  <c r="B242" i="5" s="1"/>
  <c r="A243" i="5"/>
  <c r="A244" i="5"/>
  <c r="B244" i="5" s="1"/>
  <c r="A245" i="5"/>
  <c r="B245" i="5" s="1"/>
  <c r="A246" i="5"/>
  <c r="A247" i="5"/>
  <c r="B247" i="5" s="1"/>
  <c r="A248" i="5"/>
  <c r="B248" i="5" s="1"/>
  <c r="A249" i="5"/>
  <c r="B249" i="5" s="1"/>
  <c r="A250" i="5"/>
  <c r="B250" i="5" s="1"/>
  <c r="A251" i="5"/>
  <c r="B251" i="5" s="1"/>
  <c r="A252" i="5"/>
  <c r="B252" i="5" s="1"/>
  <c r="A253" i="5"/>
  <c r="B253" i="5" s="1"/>
  <c r="A254" i="5"/>
  <c r="B254" i="5" s="1"/>
  <c r="A255" i="5"/>
  <c r="B255" i="5" s="1"/>
  <c r="A256" i="5"/>
  <c r="B256" i="5" s="1"/>
  <c r="A257" i="5"/>
  <c r="B257" i="5" s="1"/>
  <c r="A258" i="5"/>
  <c r="A259" i="5"/>
  <c r="B259" i="5" s="1"/>
  <c r="A260" i="5"/>
  <c r="A261" i="5"/>
  <c r="B261" i="5" s="1"/>
  <c r="A262" i="5"/>
  <c r="B262" i="5" s="1"/>
  <c r="A263" i="5"/>
  <c r="B263" i="5" s="1"/>
  <c r="A264" i="5"/>
  <c r="B264" i="5" s="1"/>
  <c r="A265" i="5"/>
  <c r="B265" i="5" s="1"/>
  <c r="A266" i="5"/>
  <c r="B266" i="5" s="1"/>
  <c r="A267" i="5"/>
  <c r="B267" i="5" s="1"/>
  <c r="A268" i="5"/>
  <c r="B268" i="5" s="1"/>
  <c r="A269" i="5"/>
  <c r="B269" i="5" s="1"/>
  <c r="A270" i="5"/>
  <c r="B270" i="5" s="1"/>
  <c r="A271" i="5"/>
  <c r="B271" i="5" s="1"/>
  <c r="A272" i="5"/>
  <c r="A273" i="5"/>
  <c r="A274" i="5"/>
  <c r="B274" i="5" s="1"/>
  <c r="A275" i="5"/>
  <c r="A276" i="5"/>
  <c r="B276" i="5" s="1"/>
  <c r="A277" i="5"/>
  <c r="B277" i="5" s="1"/>
  <c r="A278" i="5"/>
  <c r="B278" i="5" s="1"/>
  <c r="A279" i="5"/>
  <c r="B279" i="5" s="1"/>
  <c r="A280" i="5"/>
  <c r="A281" i="5"/>
  <c r="A282" i="5"/>
  <c r="B282" i="5" s="1"/>
  <c r="A283" i="5"/>
  <c r="B283" i="5" s="1"/>
  <c r="A284" i="5"/>
  <c r="B284" i="5" s="1"/>
  <c r="A285" i="5"/>
  <c r="A286" i="5"/>
  <c r="A287" i="5"/>
  <c r="A288" i="5"/>
  <c r="B288" i="5" s="1"/>
  <c r="A289" i="5"/>
  <c r="B289" i="5" s="1"/>
  <c r="A290" i="5"/>
  <c r="B290" i="5" s="1"/>
  <c r="A291" i="5"/>
  <c r="B291" i="5" s="1"/>
  <c r="A292" i="5"/>
  <c r="B292" i="5" s="1"/>
  <c r="A293" i="5"/>
  <c r="B293" i="5" s="1"/>
  <c r="A294" i="5"/>
  <c r="B294" i="5" s="1"/>
  <c r="A295" i="5"/>
  <c r="A296" i="5"/>
  <c r="B296" i="5" s="1"/>
  <c r="A297" i="5"/>
  <c r="B297" i="5" s="1"/>
  <c r="A298" i="5"/>
  <c r="B298" i="5" s="1"/>
  <c r="A299" i="5"/>
  <c r="A300" i="5"/>
  <c r="A301" i="5"/>
  <c r="B301" i="5" s="1"/>
  <c r="A302" i="5"/>
  <c r="B302" i="5" s="1"/>
  <c r="A303" i="5"/>
  <c r="B303" i="5" s="1"/>
  <c r="A304" i="5"/>
  <c r="B304" i="5" s="1"/>
  <c r="A305" i="5"/>
  <c r="B305" i="5" s="1"/>
  <c r="A306" i="5"/>
  <c r="B306" i="5" s="1"/>
  <c r="A307" i="5"/>
  <c r="A308" i="5"/>
  <c r="A309" i="5"/>
  <c r="B309" i="5" s="1"/>
  <c r="A310" i="5"/>
  <c r="B310" i="5" s="1"/>
  <c r="A311" i="5"/>
  <c r="B311" i="5" s="1"/>
  <c r="A312" i="5"/>
  <c r="B312" i="5" s="1"/>
  <c r="A313" i="5"/>
  <c r="B313" i="5" s="1"/>
  <c r="A314" i="5"/>
  <c r="A315" i="5"/>
  <c r="B315" i="5" s="1"/>
  <c r="A316" i="5"/>
  <c r="B316" i="5" s="1"/>
  <c r="A317" i="5"/>
  <c r="A318" i="5"/>
  <c r="B318" i="5" s="1"/>
  <c r="A319" i="5"/>
  <c r="B319" i="5" s="1"/>
  <c r="A320" i="5"/>
  <c r="B320" i="5" s="1"/>
  <c r="A321" i="5"/>
  <c r="A322" i="5"/>
  <c r="B322" i="5" s="1"/>
  <c r="A323" i="5"/>
  <c r="B323" i="5" s="1"/>
  <c r="A324" i="5"/>
  <c r="B324" i="5" s="1"/>
  <c r="A325" i="5"/>
  <c r="B325" i="5" s="1"/>
  <c r="A326" i="5"/>
  <c r="B326" i="5" s="1"/>
  <c r="A327" i="5"/>
  <c r="B327" i="5" s="1"/>
  <c r="A328" i="5"/>
  <c r="B328" i="5" s="1"/>
  <c r="A329" i="5"/>
  <c r="B329" i="5" s="1"/>
  <c r="A330" i="5"/>
  <c r="A331" i="5"/>
  <c r="B331" i="5" s="1"/>
  <c r="A332" i="5"/>
  <c r="B332" i="5" s="1"/>
  <c r="A333" i="5"/>
  <c r="B333" i="5" s="1"/>
  <c r="A334" i="5"/>
  <c r="B334" i="5" s="1"/>
  <c r="A335" i="5"/>
  <c r="A336" i="5"/>
  <c r="A337" i="5"/>
  <c r="B337" i="5" s="1"/>
  <c r="A338" i="5"/>
  <c r="B338" i="5" s="1"/>
  <c r="A339" i="5"/>
  <c r="B339" i="5" s="1"/>
  <c r="A340" i="5"/>
  <c r="B340" i="5" s="1"/>
  <c r="A341" i="5"/>
  <c r="B341" i="5" s="1"/>
  <c r="A342" i="5"/>
  <c r="A343" i="5"/>
  <c r="B343" i="5" s="1"/>
  <c r="A344" i="5"/>
  <c r="B344" i="5" s="1"/>
  <c r="A345" i="5"/>
  <c r="A346" i="5"/>
  <c r="B346" i="5" s="1"/>
  <c r="A347" i="5"/>
  <c r="B347" i="5" s="1"/>
  <c r="A348" i="5"/>
  <c r="B348" i="5" s="1"/>
  <c r="A349" i="5"/>
  <c r="B349" i="5" s="1"/>
  <c r="A350" i="5"/>
  <c r="A351" i="5"/>
  <c r="B351" i="5" s="1"/>
  <c r="A352" i="5"/>
  <c r="B352" i="5" s="1"/>
  <c r="A353" i="5"/>
  <c r="B353" i="5" s="1"/>
  <c r="A354" i="5"/>
  <c r="B354" i="5" s="1"/>
  <c r="A355" i="5"/>
  <c r="B355" i="5" s="1"/>
  <c r="A356" i="5"/>
  <c r="B356" i="5" s="1"/>
  <c r="A357" i="5"/>
  <c r="A358" i="5"/>
  <c r="A359" i="5"/>
  <c r="B359" i="5" s="1"/>
  <c r="A360" i="5"/>
  <c r="B360" i="5" s="1"/>
  <c r="A361" i="5"/>
  <c r="B361" i="5" s="1"/>
  <c r="A362" i="5"/>
  <c r="B362" i="5" s="1"/>
  <c r="A363" i="5"/>
  <c r="A364" i="5"/>
  <c r="B364" i="5" s="1"/>
  <c r="A365" i="5"/>
  <c r="B365" i="5" s="1"/>
  <c r="A366" i="5"/>
  <c r="B366" i="5" s="1"/>
  <c r="A367" i="5"/>
  <c r="B367" i="5" s="1"/>
  <c r="A368" i="5"/>
  <c r="B368" i="5" s="1"/>
  <c r="A369" i="5"/>
  <c r="B369" i="5" s="1"/>
  <c r="A370" i="5"/>
  <c r="A371" i="5"/>
  <c r="A372" i="5"/>
  <c r="A373" i="5"/>
  <c r="B373" i="5" s="1"/>
  <c r="A374" i="5"/>
  <c r="B374" i="5" s="1"/>
  <c r="A375" i="5"/>
  <c r="B375" i="5" s="1"/>
  <c r="A376" i="5"/>
  <c r="B376" i="5" s="1"/>
  <c r="A377" i="5"/>
  <c r="A378" i="5"/>
  <c r="B378" i="5" s="1"/>
  <c r="A379" i="5"/>
  <c r="B379" i="5" s="1"/>
  <c r="A380" i="5"/>
  <c r="B380" i="5" s="1"/>
  <c r="A381" i="5"/>
  <c r="B381" i="5" s="1"/>
  <c r="A382" i="5"/>
  <c r="B382" i="5" s="1"/>
  <c r="A383" i="5"/>
  <c r="A384" i="5"/>
  <c r="A385" i="5"/>
  <c r="A386" i="5"/>
  <c r="A387" i="5"/>
  <c r="B387" i="5" s="1"/>
  <c r="A388" i="5"/>
  <c r="B388" i="5" s="1"/>
  <c r="A389" i="5"/>
  <c r="B389" i="5" s="1"/>
  <c r="A390" i="5"/>
  <c r="B390" i="5" s="1"/>
  <c r="A391" i="5"/>
  <c r="A392" i="5"/>
  <c r="A393" i="5"/>
  <c r="B393" i="5" s="1"/>
  <c r="A394" i="5"/>
  <c r="B394" i="5" s="1"/>
  <c r="A395" i="5"/>
  <c r="B395" i="5" s="1"/>
  <c r="A396" i="5"/>
  <c r="B396" i="5" s="1"/>
  <c r="A397" i="5"/>
  <c r="B397" i="5" s="1"/>
  <c r="A398" i="5"/>
  <c r="A399" i="5"/>
  <c r="A400" i="5"/>
  <c r="B400" i="5" s="1"/>
  <c r="A401" i="5"/>
  <c r="A402" i="5"/>
  <c r="B402" i="5" s="1"/>
  <c r="A403" i="5"/>
  <c r="B403" i="5" s="1"/>
  <c r="A404" i="5"/>
  <c r="B404" i="5" s="1"/>
  <c r="A405" i="5"/>
  <c r="B405" i="5" s="1"/>
  <c r="A406" i="5"/>
  <c r="A407" i="5"/>
  <c r="A408" i="5"/>
  <c r="B408" i="5" s="1"/>
  <c r="A409" i="5"/>
  <c r="B409" i="5" s="1"/>
  <c r="A410" i="5"/>
  <c r="B410" i="5" s="1"/>
  <c r="A411" i="5"/>
  <c r="B411" i="5" s="1"/>
  <c r="A412" i="5"/>
  <c r="B412" i="5" s="1"/>
  <c r="A413" i="5"/>
  <c r="A414" i="5"/>
  <c r="B414" i="5" s="1"/>
  <c r="A415" i="5"/>
  <c r="B415" i="5" s="1"/>
  <c r="A416" i="5"/>
  <c r="B416" i="5" s="1"/>
  <c r="A417" i="5"/>
  <c r="B417" i="5" s="1"/>
  <c r="A418" i="5"/>
  <c r="B418" i="5" s="1"/>
  <c r="A419" i="5"/>
  <c r="A420" i="5"/>
  <c r="B420" i="5" s="1"/>
  <c r="A421" i="5"/>
  <c r="B421" i="5" s="1"/>
  <c r="A422" i="5"/>
  <c r="B422" i="5" s="1"/>
  <c r="A423" i="5"/>
  <c r="B423" i="5" s="1"/>
  <c r="A424" i="5"/>
  <c r="B424" i="5" s="1"/>
  <c r="A425" i="5"/>
  <c r="B425" i="5" s="1"/>
  <c r="A426" i="5"/>
  <c r="B426" i="5" s="1"/>
  <c r="A427" i="5"/>
  <c r="A428" i="5"/>
  <c r="B428" i="5" s="1"/>
  <c r="A429" i="5"/>
  <c r="B429" i="5" s="1"/>
  <c r="A430" i="5"/>
  <c r="B430" i="5" s="1"/>
  <c r="A431" i="5"/>
  <c r="B431" i="5" s="1"/>
  <c r="A432" i="5"/>
  <c r="B432" i="5" s="1"/>
  <c r="A433" i="5"/>
  <c r="B433" i="5" s="1"/>
  <c r="A434" i="5"/>
  <c r="B434" i="5" s="1"/>
  <c r="A435" i="5"/>
  <c r="A436" i="5"/>
  <c r="B436" i="5" s="1"/>
  <c r="A437" i="5"/>
  <c r="B437" i="5" s="1"/>
  <c r="A438" i="5"/>
  <c r="B438" i="5" s="1"/>
  <c r="A439" i="5"/>
  <c r="B439" i="5" s="1"/>
  <c r="A440" i="5"/>
  <c r="B440" i="5" s="1"/>
  <c r="A441" i="5"/>
  <c r="B441" i="5" s="1"/>
  <c r="A442" i="5"/>
  <c r="B442" i="5" s="1"/>
  <c r="A443" i="5"/>
  <c r="A444" i="5"/>
  <c r="B444" i="5" s="1"/>
  <c r="A445" i="5"/>
  <c r="B445" i="5" s="1"/>
  <c r="A446" i="5"/>
  <c r="B446" i="5" s="1"/>
  <c r="A447" i="5"/>
  <c r="B447" i="5" s="1"/>
  <c r="A448" i="5"/>
  <c r="B448" i="5" s="1"/>
  <c r="A449" i="5"/>
  <c r="B449" i="5" s="1"/>
  <c r="A450" i="5"/>
  <c r="B450" i="5" s="1"/>
  <c r="A451" i="5"/>
  <c r="B451" i="5" s="1"/>
  <c r="A452" i="5"/>
  <c r="B452" i="5" s="1"/>
  <c r="A453" i="5"/>
  <c r="B453" i="5" s="1"/>
  <c r="A454" i="5"/>
  <c r="A455" i="5"/>
  <c r="B455" i="5" s="1"/>
  <c r="A456" i="5"/>
  <c r="B456" i="5" s="1"/>
  <c r="A457" i="5"/>
  <c r="B457" i="5" s="1"/>
  <c r="A458" i="5"/>
  <c r="B458" i="5" s="1"/>
  <c r="A459" i="5"/>
  <c r="B459" i="5" s="1"/>
  <c r="A460" i="5"/>
  <c r="B460" i="5" s="1"/>
  <c r="A461" i="5"/>
  <c r="B461" i="5" s="1"/>
  <c r="A462" i="5"/>
  <c r="A463" i="5"/>
  <c r="B463" i="5" s="1"/>
  <c r="A464" i="5"/>
  <c r="B464" i="5" s="1"/>
  <c r="A465" i="5"/>
  <c r="B465" i="5" s="1"/>
  <c r="A466" i="5"/>
  <c r="B466" i="5" s="1"/>
  <c r="A467" i="5"/>
  <c r="B467" i="5" s="1"/>
  <c r="A468" i="5"/>
  <c r="A469" i="5"/>
  <c r="B469" i="5" s="1"/>
  <c r="A470" i="5"/>
  <c r="A471" i="5"/>
  <c r="B471" i="5" s="1"/>
  <c r="A472" i="5"/>
  <c r="B472" i="5" s="1"/>
  <c r="A473" i="5"/>
  <c r="B473" i="5" s="1"/>
  <c r="A474" i="5"/>
  <c r="B474" i="5" s="1"/>
  <c r="A475" i="5"/>
  <c r="A476" i="5"/>
  <c r="B476" i="5" s="1"/>
  <c r="A477" i="5"/>
  <c r="B477" i="5" s="1"/>
  <c r="A478" i="5"/>
  <c r="B478" i="5" s="1"/>
  <c r="A479" i="5"/>
  <c r="B479" i="5" s="1"/>
  <c r="A480" i="5"/>
  <c r="B480" i="5" s="1"/>
  <c r="A481" i="5"/>
  <c r="B481" i="5" s="1"/>
  <c r="A482" i="5"/>
  <c r="A483" i="5"/>
  <c r="B483" i="5" s="1"/>
  <c r="A484" i="5"/>
  <c r="A485" i="5"/>
  <c r="B485" i="5" s="1"/>
  <c r="A486" i="5"/>
  <c r="B486" i="5" s="1"/>
  <c r="A487" i="5"/>
  <c r="B487" i="5" s="1"/>
  <c r="A488" i="5"/>
  <c r="B488" i="5" s="1"/>
  <c r="A489" i="5"/>
  <c r="A490" i="5"/>
  <c r="B490" i="5" s="1"/>
  <c r="A491" i="5"/>
  <c r="A492" i="5"/>
  <c r="B492" i="5" s="1"/>
  <c r="A493" i="5"/>
  <c r="B493" i="5" s="1"/>
  <c r="A494" i="5"/>
  <c r="B494" i="5" s="1"/>
  <c r="A495" i="5"/>
  <c r="B495" i="5" s="1"/>
  <c r="A496" i="5"/>
  <c r="A497" i="5"/>
  <c r="B497" i="5" s="1"/>
  <c r="A498" i="5"/>
  <c r="A499" i="5"/>
  <c r="A500" i="5"/>
  <c r="B500" i="5" s="1"/>
  <c r="A501" i="5"/>
  <c r="B501" i="5" s="1"/>
  <c r="A502" i="5"/>
  <c r="B502" i="5" s="1"/>
  <c r="A503" i="5"/>
  <c r="B503" i="5" s="1"/>
  <c r="A504" i="5"/>
  <c r="A505" i="5"/>
  <c r="A506" i="5"/>
  <c r="B506" i="5" s="1"/>
  <c r="A507" i="5"/>
  <c r="B507" i="5" s="1"/>
  <c r="A508" i="5"/>
  <c r="B508" i="5" s="1"/>
  <c r="A509" i="5"/>
  <c r="B509" i="5" s="1"/>
  <c r="A510" i="5"/>
  <c r="B510" i="5" s="1"/>
  <c r="A511" i="5"/>
  <c r="B511" i="5" s="1"/>
  <c r="A512" i="5"/>
  <c r="A513" i="5"/>
  <c r="A514" i="5"/>
  <c r="B514" i="5" s="1"/>
  <c r="A515" i="5"/>
  <c r="B515" i="5" s="1"/>
  <c r="A516" i="5"/>
  <c r="B516" i="5" s="1"/>
  <c r="A517" i="5"/>
  <c r="B517" i="5" s="1"/>
  <c r="A518" i="5"/>
  <c r="A519" i="5"/>
  <c r="B519" i="5" s="1"/>
  <c r="A520" i="5"/>
  <c r="B520" i="5" s="1"/>
  <c r="A521" i="5"/>
  <c r="B521" i="5" s="1"/>
  <c r="A522" i="5"/>
  <c r="B522" i="5" s="1"/>
  <c r="A523" i="5"/>
  <c r="A524" i="5"/>
  <c r="B524" i="5" s="1"/>
  <c r="A525" i="5"/>
  <c r="B525" i="5" s="1"/>
  <c r="A526" i="5"/>
  <c r="A527" i="5"/>
  <c r="A528" i="5"/>
  <c r="B528" i="5" s="1"/>
  <c r="A529" i="5"/>
  <c r="B529" i="5" s="1"/>
  <c r="A530" i="5"/>
  <c r="B530" i="5" s="1"/>
  <c r="A531" i="5"/>
  <c r="A532" i="5"/>
  <c r="A533" i="5"/>
  <c r="B533" i="5" s="1"/>
  <c r="A534" i="5"/>
  <c r="B534" i="5" s="1"/>
  <c r="A535" i="5"/>
  <c r="B535" i="5" s="1"/>
  <c r="A536" i="5"/>
  <c r="B536" i="5" s="1"/>
  <c r="A537" i="5"/>
  <c r="B537" i="5" s="1"/>
  <c r="A538" i="5"/>
  <c r="A539" i="5"/>
  <c r="A540" i="5"/>
  <c r="B540" i="5" s="1"/>
  <c r="A541" i="5"/>
  <c r="A542" i="5"/>
  <c r="B542" i="5" s="1"/>
  <c r="A543" i="5"/>
  <c r="B543" i="5" s="1"/>
  <c r="A544" i="5"/>
  <c r="B544" i="5" s="1"/>
  <c r="A545" i="5"/>
  <c r="B545" i="5" s="1"/>
  <c r="A546" i="5"/>
  <c r="B546" i="5" s="1"/>
  <c r="A547" i="5"/>
  <c r="B547" i="5" s="1"/>
  <c r="A548" i="5"/>
  <c r="B548" i="5" s="1"/>
  <c r="A549" i="5"/>
  <c r="B549" i="5" s="1"/>
  <c r="A550" i="5"/>
  <c r="B550" i="5" s="1"/>
  <c r="A551" i="5"/>
  <c r="A552" i="5"/>
  <c r="B552" i="5" s="1"/>
  <c r="A553" i="5"/>
  <c r="A554" i="5"/>
  <c r="A555" i="5"/>
  <c r="A556" i="5"/>
  <c r="B556" i="5" s="1"/>
  <c r="A557" i="5"/>
  <c r="B557" i="5" s="1"/>
  <c r="A558" i="5"/>
  <c r="B558" i="5" s="1"/>
  <c r="A559" i="5"/>
  <c r="A560" i="5"/>
  <c r="B560" i="5" s="1"/>
  <c r="A561" i="5"/>
  <c r="B561" i="5" s="1"/>
  <c r="A562" i="5"/>
  <c r="B562" i="5" s="1"/>
  <c r="A563" i="5"/>
  <c r="B563" i="5" s="1"/>
  <c r="A564" i="5"/>
  <c r="B564" i="5" s="1"/>
  <c r="A565" i="5"/>
  <c r="B565" i="5" s="1"/>
  <c r="A566" i="5"/>
  <c r="B566" i="5" s="1"/>
  <c r="A567" i="5"/>
  <c r="A568" i="5"/>
  <c r="A569" i="5"/>
  <c r="B569" i="5" s="1"/>
  <c r="A570" i="5"/>
  <c r="B570" i="5" s="1"/>
  <c r="A571" i="5"/>
  <c r="B571" i="5" s="1"/>
  <c r="A572" i="5"/>
  <c r="B572" i="5" s="1"/>
  <c r="A573" i="5"/>
  <c r="A574" i="5"/>
  <c r="B574" i="5" s="1"/>
  <c r="A575" i="5"/>
  <c r="B575" i="5" s="1"/>
  <c r="A576" i="5"/>
  <c r="B576" i="5" s="1"/>
  <c r="A577" i="5"/>
  <c r="B577" i="5" s="1"/>
  <c r="A578" i="5"/>
  <c r="B578" i="5" s="1"/>
  <c r="A579" i="5"/>
  <c r="B579" i="5" s="1"/>
  <c r="A580" i="5"/>
  <c r="B580" i="5" s="1"/>
  <c r="A581" i="5"/>
  <c r="A582" i="5"/>
  <c r="B582" i="5" s="1"/>
  <c r="A583" i="5"/>
  <c r="B583" i="5" s="1"/>
  <c r="A584" i="5"/>
  <c r="B584" i="5" s="1"/>
  <c r="A585" i="5"/>
  <c r="B585" i="5" s="1"/>
  <c r="A586" i="5"/>
  <c r="B586" i="5" s="1"/>
  <c r="A587" i="5"/>
  <c r="B587" i="5" s="1"/>
  <c r="A588" i="5"/>
  <c r="B588" i="5" s="1"/>
  <c r="A589" i="5"/>
  <c r="B589" i="5" s="1"/>
  <c r="A590" i="5"/>
  <c r="B590" i="5" s="1"/>
  <c r="A591" i="5"/>
  <c r="B591" i="5" s="1"/>
  <c r="A592" i="5"/>
  <c r="B592" i="5" s="1"/>
  <c r="A593" i="5"/>
  <c r="B593" i="5" s="1"/>
  <c r="A594" i="5"/>
  <c r="A595" i="5"/>
  <c r="B595" i="5" s="1"/>
  <c r="A596" i="5"/>
  <c r="A597" i="5"/>
  <c r="A598" i="5"/>
  <c r="B598" i="5" s="1"/>
  <c r="A599" i="5"/>
  <c r="B599" i="5" s="1"/>
  <c r="A600" i="5"/>
  <c r="B600" i="5" s="1"/>
  <c r="A601" i="5"/>
  <c r="B601" i="5" s="1"/>
  <c r="A602" i="5"/>
  <c r="A603" i="5"/>
  <c r="B603" i="5" s="1"/>
  <c r="A604" i="5"/>
  <c r="B604" i="5" s="1"/>
  <c r="A605" i="5"/>
  <c r="B605" i="5" s="1"/>
  <c r="A606" i="5"/>
  <c r="B606" i="5" s="1"/>
  <c r="A607" i="5"/>
  <c r="A608" i="5"/>
  <c r="A609" i="5"/>
  <c r="B609" i="5" s="1"/>
  <c r="A610" i="5"/>
  <c r="B610" i="5" s="1"/>
  <c r="A611" i="5"/>
  <c r="A612" i="5"/>
  <c r="B612" i="5" s="1"/>
  <c r="A613" i="5"/>
  <c r="B613" i="5" s="1"/>
  <c r="A614" i="5"/>
  <c r="B614" i="5" s="1"/>
  <c r="A615" i="5"/>
  <c r="B615" i="5" s="1"/>
  <c r="A616" i="5"/>
  <c r="B616" i="5" s="1"/>
  <c r="A617" i="5"/>
  <c r="A618" i="5"/>
  <c r="B618" i="5" s="1"/>
  <c r="A4" i="5"/>
  <c r="B4" i="5" s="1"/>
  <c r="A5" i="4"/>
  <c r="B5" i="4" s="1"/>
  <c r="A6" i="4"/>
  <c r="A7" i="4"/>
  <c r="A8" i="4"/>
  <c r="A9" i="4"/>
  <c r="B9" i="4" s="1"/>
  <c r="A10" i="4"/>
  <c r="A11" i="4"/>
  <c r="B11" i="4" s="1"/>
  <c r="A12" i="4"/>
  <c r="B12" i="4" s="1"/>
  <c r="A13" i="4"/>
  <c r="A14" i="4"/>
  <c r="A15" i="4"/>
  <c r="B15" i="4" s="1"/>
  <c r="A16" i="4"/>
  <c r="B16" i="4" s="1"/>
  <c r="A17" i="4"/>
  <c r="B17" i="4" s="1"/>
  <c r="A18" i="4"/>
  <c r="B18" i="4" s="1"/>
  <c r="A19" i="4"/>
  <c r="B19" i="4" s="1"/>
  <c r="A20" i="4"/>
  <c r="B20" i="4" s="1"/>
  <c r="A21" i="4"/>
  <c r="A22" i="4"/>
  <c r="B22" i="4" s="1"/>
  <c r="A23" i="4"/>
  <c r="B23" i="4" s="1"/>
  <c r="A24" i="4"/>
  <c r="A25" i="4"/>
  <c r="B25" i="4" s="1"/>
  <c r="A26" i="4"/>
  <c r="B26" i="4" s="1"/>
  <c r="A27" i="4"/>
  <c r="B27" i="4" s="1"/>
  <c r="A28" i="4"/>
  <c r="B28" i="4" s="1"/>
  <c r="A29" i="4"/>
  <c r="A30" i="4"/>
  <c r="B30" i="4" s="1"/>
  <c r="A31" i="4"/>
  <c r="B31" i="4" s="1"/>
  <c r="A32" i="4"/>
  <c r="B32" i="4" s="1"/>
  <c r="A33" i="4"/>
  <c r="B33" i="4" s="1"/>
  <c r="A34" i="4"/>
  <c r="B34" i="4" s="1"/>
  <c r="A35" i="4"/>
  <c r="A36" i="4"/>
  <c r="B36" i="4" s="1"/>
  <c r="A37" i="4"/>
  <c r="A38" i="4"/>
  <c r="A39" i="4"/>
  <c r="B39" i="4" s="1"/>
  <c r="A40" i="4"/>
  <c r="B40" i="4" s="1"/>
  <c r="A41" i="4"/>
  <c r="B41" i="4" s="1"/>
  <c r="A42" i="4"/>
  <c r="A43" i="4"/>
  <c r="B43" i="4" s="1"/>
  <c r="A44" i="4"/>
  <c r="B44" i="4" s="1"/>
  <c r="A45" i="4"/>
  <c r="B45" i="4" s="1"/>
  <c r="A46" i="4"/>
  <c r="B46" i="4" s="1"/>
  <c r="A47" i="4"/>
  <c r="B47" i="4" s="1"/>
  <c r="A48" i="4"/>
  <c r="B48" i="4" s="1"/>
  <c r="A49" i="4"/>
  <c r="A50" i="4"/>
  <c r="B50" i="4" s="1"/>
  <c r="A51" i="4"/>
  <c r="B51" i="4" s="1"/>
  <c r="A52" i="4"/>
  <c r="A53" i="4"/>
  <c r="B53" i="4" s="1"/>
  <c r="A54" i="4"/>
  <c r="B54" i="4" s="1"/>
  <c r="A55" i="4"/>
  <c r="B55" i="4" s="1"/>
  <c r="A56" i="4"/>
  <c r="B56" i="4" s="1"/>
  <c r="A57" i="4"/>
  <c r="B57" i="4" s="1"/>
  <c r="A58" i="4"/>
  <c r="B58" i="4" s="1"/>
  <c r="A59" i="4"/>
  <c r="B59" i="4" s="1"/>
  <c r="A60" i="4"/>
  <c r="B60" i="4" s="1"/>
  <c r="A61" i="4"/>
  <c r="B61" i="4" s="1"/>
  <c r="A62" i="4"/>
  <c r="A63" i="4"/>
  <c r="B63" i="4" s="1"/>
  <c r="A64" i="4"/>
  <c r="A65" i="4"/>
  <c r="A66" i="4"/>
  <c r="A67" i="4"/>
  <c r="B67" i="4" s="1"/>
  <c r="A68" i="4"/>
  <c r="B68" i="4" s="1"/>
  <c r="A69" i="4"/>
  <c r="B69" i="4" s="1"/>
  <c r="A70" i="4"/>
  <c r="B70" i="4" s="1"/>
  <c r="A71" i="4"/>
  <c r="B71" i="4" s="1"/>
  <c r="A72" i="4"/>
  <c r="B72" i="4" s="1"/>
  <c r="A73" i="4"/>
  <c r="B73" i="4" s="1"/>
  <c r="A74" i="4"/>
  <c r="B74" i="4" s="1"/>
  <c r="A75" i="4"/>
  <c r="B75" i="4" s="1"/>
  <c r="A76" i="4"/>
  <c r="A77" i="4"/>
  <c r="A78" i="4"/>
  <c r="A79" i="4"/>
  <c r="B79" i="4" s="1"/>
  <c r="A80" i="4"/>
  <c r="A81" i="4"/>
  <c r="B81" i="4" s="1"/>
  <c r="A82" i="4"/>
  <c r="B82" i="4" s="1"/>
  <c r="A83" i="4"/>
  <c r="B83" i="4" s="1"/>
  <c r="A84" i="4"/>
  <c r="B84" i="4" s="1"/>
  <c r="A85" i="4"/>
  <c r="B85" i="4" s="1"/>
  <c r="A86" i="4"/>
  <c r="B86" i="4" s="1"/>
  <c r="A87" i="4"/>
  <c r="B87" i="4" s="1"/>
  <c r="A88" i="4"/>
  <c r="B88" i="4" s="1"/>
  <c r="A89" i="4"/>
  <c r="B89" i="4" s="1"/>
  <c r="A90" i="4"/>
  <c r="B90" i="4" s="1"/>
  <c r="A91" i="4"/>
  <c r="A92" i="4"/>
  <c r="B92" i="4" s="1"/>
  <c r="A93" i="4"/>
  <c r="B93" i="4" s="1"/>
  <c r="A94" i="4"/>
  <c r="A95" i="4"/>
  <c r="B95" i="4" s="1"/>
  <c r="A96" i="4"/>
  <c r="B96" i="4" s="1"/>
  <c r="A97" i="4"/>
  <c r="B97" i="4" s="1"/>
  <c r="A98" i="4"/>
  <c r="A99" i="4"/>
  <c r="B99" i="4" s="1"/>
  <c r="A100" i="4"/>
  <c r="B100" i="4" s="1"/>
  <c r="A101" i="4"/>
  <c r="B101" i="4" s="1"/>
  <c r="A102" i="4"/>
  <c r="B102" i="4" s="1"/>
  <c r="A103" i="4"/>
  <c r="B103" i="4" s="1"/>
  <c r="A104" i="4"/>
  <c r="B104" i="4" s="1"/>
  <c r="A105" i="4"/>
  <c r="A106" i="4"/>
  <c r="A107" i="4"/>
  <c r="A108" i="4"/>
  <c r="B108" i="4" s="1"/>
  <c r="A109" i="4"/>
  <c r="B109" i="4" s="1"/>
  <c r="A110" i="4"/>
  <c r="B110" i="4" s="1"/>
  <c r="A111" i="4"/>
  <c r="B111" i="4" s="1"/>
  <c r="A112" i="4"/>
  <c r="B112" i="4" s="1"/>
  <c r="A113" i="4"/>
  <c r="A114" i="4"/>
  <c r="B114" i="4" s="1"/>
  <c r="A115" i="4"/>
  <c r="B115" i="4" s="1"/>
  <c r="A116" i="4"/>
  <c r="B116" i="4" s="1"/>
  <c r="A117" i="4"/>
  <c r="B117" i="4" s="1"/>
  <c r="A118" i="4"/>
  <c r="A119" i="4"/>
  <c r="A120" i="4"/>
  <c r="B120" i="4" s="1"/>
  <c r="A121" i="4"/>
  <c r="A122" i="4"/>
  <c r="A123" i="4"/>
  <c r="B123" i="4" s="1"/>
  <c r="A124" i="4"/>
  <c r="B124" i="4" s="1"/>
  <c r="A125" i="4"/>
  <c r="B125" i="4" s="1"/>
  <c r="A126" i="4"/>
  <c r="B126" i="4" s="1"/>
  <c r="A127" i="4"/>
  <c r="A128" i="4"/>
  <c r="B128" i="4" s="1"/>
  <c r="A129" i="4"/>
  <c r="B129" i="4" s="1"/>
  <c r="A130" i="4"/>
  <c r="B130" i="4" s="1"/>
  <c r="A131" i="4"/>
  <c r="B131" i="4" s="1"/>
  <c r="A132" i="4"/>
  <c r="B132" i="4" s="1"/>
  <c r="A133" i="4"/>
  <c r="A134" i="4"/>
  <c r="A135" i="4"/>
  <c r="A136" i="4"/>
  <c r="B136" i="4" s="1"/>
  <c r="A137" i="4"/>
  <c r="B137" i="4" s="1"/>
  <c r="A138" i="4"/>
  <c r="B138" i="4" s="1"/>
  <c r="A139" i="4"/>
  <c r="B139" i="4" s="1"/>
  <c r="A140" i="4"/>
  <c r="B140" i="4" s="1"/>
  <c r="A141" i="4"/>
  <c r="A142" i="4"/>
  <c r="B142" i="4" s="1"/>
  <c r="A143" i="4"/>
  <c r="B143" i="4" s="1"/>
  <c r="A144" i="4"/>
  <c r="B144" i="4" s="1"/>
  <c r="A145" i="4"/>
  <c r="B145" i="4" s="1"/>
  <c r="A146" i="4"/>
  <c r="A147" i="4"/>
  <c r="A148" i="4"/>
  <c r="A149" i="4"/>
  <c r="A150" i="4"/>
  <c r="B150" i="4" s="1"/>
  <c r="A151" i="4"/>
  <c r="B151" i="4" s="1"/>
  <c r="A152" i="4"/>
  <c r="B152" i="4" s="1"/>
  <c r="A153" i="4"/>
  <c r="B153" i="4" s="1"/>
  <c r="A154" i="4"/>
  <c r="B154" i="4" s="1"/>
  <c r="A155" i="4"/>
  <c r="A156" i="4"/>
  <c r="B156" i="4" s="1"/>
  <c r="A157" i="4"/>
  <c r="B157" i="4" s="1"/>
  <c r="A158" i="4"/>
  <c r="B158" i="4" s="1"/>
  <c r="A159" i="4"/>
  <c r="B159" i="4" s="1"/>
  <c r="A160" i="4"/>
  <c r="B160" i="4" s="1"/>
  <c r="A161" i="4"/>
  <c r="B161" i="4" s="1"/>
  <c r="A162" i="4"/>
  <c r="B162" i="4" s="1"/>
  <c r="A163" i="4"/>
  <c r="A164" i="4"/>
  <c r="A165" i="4"/>
  <c r="B165" i="4" s="1"/>
  <c r="A166" i="4"/>
  <c r="B166" i="4" s="1"/>
  <c r="A167" i="4"/>
  <c r="B167" i="4" s="1"/>
  <c r="A168" i="4"/>
  <c r="B168" i="4" s="1"/>
  <c r="A169" i="4"/>
  <c r="B169" i="4" s="1"/>
  <c r="A170" i="4"/>
  <c r="B170" i="4" s="1"/>
  <c r="A171" i="4"/>
  <c r="B171" i="4" s="1"/>
  <c r="A172" i="4"/>
  <c r="B172" i="4" s="1"/>
  <c r="A173" i="4"/>
  <c r="B173" i="4" s="1"/>
  <c r="A174" i="4"/>
  <c r="A175" i="4"/>
  <c r="B175" i="4" s="1"/>
  <c r="A176" i="4"/>
  <c r="B176" i="4" s="1"/>
  <c r="A177" i="4"/>
  <c r="A178" i="4"/>
  <c r="A179" i="4"/>
  <c r="B179" i="4" s="1"/>
  <c r="A180" i="4"/>
  <c r="B180" i="4" s="1"/>
  <c r="A181" i="4"/>
  <c r="B181" i="4" s="1"/>
  <c r="A182" i="4"/>
  <c r="A183" i="4"/>
  <c r="B183" i="4" s="1"/>
  <c r="A184" i="4"/>
  <c r="B184" i="4" s="1"/>
  <c r="A185" i="4"/>
  <c r="B185" i="4" s="1"/>
  <c r="A186" i="4"/>
  <c r="B186" i="4" s="1"/>
  <c r="A187" i="4"/>
  <c r="B187" i="4" s="1"/>
  <c r="A188" i="4"/>
  <c r="B188" i="4" s="1"/>
  <c r="A189" i="4"/>
  <c r="A190" i="4"/>
  <c r="A191" i="4"/>
  <c r="A192" i="4"/>
  <c r="A193" i="4"/>
  <c r="B193" i="4" s="1"/>
  <c r="A194" i="4"/>
  <c r="B194" i="4" s="1"/>
  <c r="A195" i="4"/>
  <c r="B195" i="4" s="1"/>
  <c r="A196" i="4"/>
  <c r="A197" i="4"/>
  <c r="B197" i="4" s="1"/>
  <c r="A198" i="4"/>
  <c r="B198" i="4" s="1"/>
  <c r="A199" i="4"/>
  <c r="B199" i="4" s="1"/>
  <c r="A200" i="4"/>
  <c r="B200" i="4" s="1"/>
  <c r="A201" i="4"/>
  <c r="B201" i="4" s="1"/>
  <c r="A202" i="4"/>
  <c r="B202" i="4" s="1"/>
  <c r="A203" i="4"/>
  <c r="B203" i="4" s="1"/>
  <c r="A204" i="4"/>
  <c r="A205" i="4"/>
  <c r="A206" i="4"/>
  <c r="A207" i="4"/>
  <c r="B207" i="4" s="1"/>
  <c r="A208" i="4"/>
  <c r="B208" i="4" s="1"/>
  <c r="A209" i="4"/>
  <c r="B209" i="4" s="1"/>
  <c r="A210" i="4"/>
  <c r="B210" i="4" s="1"/>
  <c r="A211" i="4"/>
  <c r="B211" i="4" s="1"/>
  <c r="A212" i="4"/>
  <c r="B212" i="4" s="1"/>
  <c r="A213" i="4"/>
  <c r="B213" i="4" s="1"/>
  <c r="A214" i="4"/>
  <c r="B214" i="4" s="1"/>
  <c r="A215" i="4"/>
  <c r="B215" i="4" s="1"/>
  <c r="A216" i="4"/>
  <c r="B216" i="4" s="1"/>
  <c r="A217" i="4"/>
  <c r="A218" i="4"/>
  <c r="A219" i="4"/>
  <c r="B219" i="4" s="1"/>
  <c r="A220" i="4"/>
  <c r="B220" i="4" s="1"/>
  <c r="A221" i="4"/>
  <c r="B221" i="4" s="1"/>
  <c r="A222" i="4"/>
  <c r="B222" i="4" s="1"/>
  <c r="A223" i="4"/>
  <c r="B223" i="4" s="1"/>
  <c r="A224" i="4"/>
  <c r="A225" i="4"/>
  <c r="B225" i="4" s="1"/>
  <c r="A226" i="4"/>
  <c r="B226" i="4" s="1"/>
  <c r="A227" i="4"/>
  <c r="B227" i="4" s="1"/>
  <c r="A228" i="4"/>
  <c r="B228" i="4" s="1"/>
  <c r="A229" i="4"/>
  <c r="B229" i="4" s="1"/>
  <c r="A230" i="4"/>
  <c r="B230" i="4" s="1"/>
  <c r="A231" i="4"/>
  <c r="A232" i="4"/>
  <c r="B232" i="4" s="1"/>
  <c r="A233" i="4"/>
  <c r="B233" i="4" s="1"/>
  <c r="A234" i="4"/>
  <c r="A235" i="4"/>
  <c r="B235" i="4" s="1"/>
  <c r="A236" i="4"/>
  <c r="B236" i="4" s="1"/>
  <c r="A237" i="4"/>
  <c r="B237" i="4" s="1"/>
  <c r="A238" i="4"/>
  <c r="B238" i="4" s="1"/>
  <c r="A239" i="4"/>
  <c r="B239" i="4" s="1"/>
  <c r="A240" i="4"/>
  <c r="B240" i="4" s="1"/>
  <c r="A241" i="4"/>
  <c r="B241" i="4" s="1"/>
  <c r="A242" i="4"/>
  <c r="B242" i="4" s="1"/>
  <c r="A243" i="4"/>
  <c r="B243" i="4" s="1"/>
  <c r="A244" i="4"/>
  <c r="B244" i="4" s="1"/>
  <c r="A245" i="4"/>
  <c r="B245" i="4" s="1"/>
  <c r="A246" i="4"/>
  <c r="A247" i="4"/>
  <c r="B247" i="4" s="1"/>
  <c r="A248" i="4"/>
  <c r="A249" i="4"/>
  <c r="B249" i="4" s="1"/>
  <c r="A250" i="4"/>
  <c r="B250" i="4" s="1"/>
  <c r="A251" i="4"/>
  <c r="A252" i="4"/>
  <c r="B252" i="4" s="1"/>
  <c r="A253" i="4"/>
  <c r="B253" i="4" s="1"/>
  <c r="A254" i="4"/>
  <c r="B254" i="4" s="1"/>
  <c r="A255" i="4"/>
  <c r="B255" i="4" s="1"/>
  <c r="A256" i="4"/>
  <c r="B256" i="4" s="1"/>
  <c r="A257" i="4"/>
  <c r="B257" i="4" s="1"/>
  <c r="A258" i="4"/>
  <c r="B258" i="4" s="1"/>
  <c r="A259" i="4"/>
  <c r="A260" i="4"/>
  <c r="B260" i="4" s="1"/>
  <c r="A261" i="4"/>
  <c r="B261" i="4" s="1"/>
  <c r="A262" i="4"/>
  <c r="A263" i="4"/>
  <c r="B263" i="4" s="1"/>
  <c r="A264" i="4"/>
  <c r="B264" i="4" s="1"/>
  <c r="A265" i="4"/>
  <c r="B265" i="4" s="1"/>
  <c r="A266" i="4"/>
  <c r="B266" i="4" s="1"/>
  <c r="A267" i="4"/>
  <c r="B267" i="4" s="1"/>
  <c r="A268" i="4"/>
  <c r="B268" i="4" s="1"/>
  <c r="A269" i="4"/>
  <c r="B269" i="4" s="1"/>
  <c r="A270" i="4"/>
  <c r="B270" i="4" s="1"/>
  <c r="A271" i="4"/>
  <c r="B271" i="4" s="1"/>
  <c r="A272" i="4"/>
  <c r="B272" i="4" s="1"/>
  <c r="A273" i="4"/>
  <c r="B273" i="4" s="1"/>
  <c r="A274" i="4"/>
  <c r="A275" i="4"/>
  <c r="A276" i="4"/>
  <c r="A277" i="4"/>
  <c r="B277" i="4" s="1"/>
  <c r="A278" i="4"/>
  <c r="B278" i="4" s="1"/>
  <c r="A279" i="4"/>
  <c r="B279" i="4" s="1"/>
  <c r="A280" i="4"/>
  <c r="B280" i="4" s="1"/>
  <c r="A281" i="4"/>
  <c r="B281" i="4" s="1"/>
  <c r="A282" i="4"/>
  <c r="B282" i="4" s="1"/>
  <c r="A283" i="4"/>
  <c r="B283" i="4" s="1"/>
  <c r="A284" i="4"/>
  <c r="B284" i="4" s="1"/>
  <c r="A285" i="4"/>
  <c r="B285" i="4" s="1"/>
  <c r="A286" i="4"/>
  <c r="B286" i="4" s="1"/>
  <c r="A287" i="4"/>
  <c r="B287" i="4" s="1"/>
  <c r="A288" i="4"/>
  <c r="B288" i="4" s="1"/>
  <c r="A289" i="4"/>
  <c r="A290" i="4"/>
  <c r="A291" i="4"/>
  <c r="B291" i="4" s="1"/>
  <c r="A292" i="4"/>
  <c r="B292" i="4" s="1"/>
  <c r="A293" i="4"/>
  <c r="B293" i="4" s="1"/>
  <c r="A294" i="4"/>
  <c r="B294" i="4" s="1"/>
  <c r="A295" i="4"/>
  <c r="B295" i="4" s="1"/>
  <c r="A296" i="4"/>
  <c r="B296" i="4" s="1"/>
  <c r="A297" i="4"/>
  <c r="B297" i="4" s="1"/>
  <c r="A298" i="4"/>
  <c r="B298" i="4" s="1"/>
  <c r="A299" i="4"/>
  <c r="B299" i="4" s="1"/>
  <c r="A300" i="4"/>
  <c r="B300" i="4" s="1"/>
  <c r="A301" i="4"/>
  <c r="A302" i="4"/>
  <c r="A303" i="4"/>
  <c r="A304" i="4"/>
  <c r="A305" i="4"/>
  <c r="B305" i="4" s="1"/>
  <c r="A306" i="4"/>
  <c r="B306" i="4" s="1"/>
  <c r="A307" i="4"/>
  <c r="B307" i="4" s="1"/>
  <c r="A308" i="4"/>
  <c r="A309" i="4"/>
  <c r="A310" i="4"/>
  <c r="B310" i="4" s="1"/>
  <c r="A311" i="4"/>
  <c r="B311" i="4" s="1"/>
  <c r="A312" i="4"/>
  <c r="B312" i="4" s="1"/>
  <c r="A313" i="4"/>
  <c r="B313" i="4" s="1"/>
  <c r="A314" i="4"/>
  <c r="B314" i="4" s="1"/>
  <c r="A315" i="4"/>
  <c r="A316" i="4"/>
  <c r="A317" i="4"/>
  <c r="B317" i="4" s="1"/>
  <c r="A318" i="4"/>
  <c r="A319" i="4"/>
  <c r="B319" i="4" s="1"/>
  <c r="A320" i="4"/>
  <c r="B320" i="4" s="1"/>
  <c r="A321" i="4"/>
  <c r="B321" i="4" s="1"/>
  <c r="A322" i="4"/>
  <c r="B322" i="4" s="1"/>
  <c r="A323" i="4"/>
  <c r="A324" i="4"/>
  <c r="B324" i="4" s="1"/>
  <c r="A325" i="4"/>
  <c r="B325" i="4" s="1"/>
  <c r="A326" i="4"/>
  <c r="B326" i="4" s="1"/>
  <c r="A327" i="4"/>
  <c r="B327" i="4" s="1"/>
  <c r="A328" i="4"/>
  <c r="B328" i="4" s="1"/>
  <c r="A329" i="4"/>
  <c r="A330" i="4"/>
  <c r="B330" i="4" s="1"/>
  <c r="A331" i="4"/>
  <c r="A332" i="4"/>
  <c r="A333" i="4"/>
  <c r="B333" i="4" s="1"/>
  <c r="A334" i="4"/>
  <c r="B334" i="4" s="1"/>
  <c r="A335" i="4"/>
  <c r="B335" i="4" s="1"/>
  <c r="A336" i="4"/>
  <c r="B336" i="4" s="1"/>
  <c r="A337" i="4"/>
  <c r="B337" i="4" s="1"/>
  <c r="A338" i="4"/>
  <c r="B338" i="4" s="1"/>
  <c r="A339" i="4"/>
  <c r="B339" i="4" s="1"/>
  <c r="A340" i="4"/>
  <c r="B340" i="4" s="1"/>
  <c r="A341" i="4"/>
  <c r="B341" i="4" s="1"/>
  <c r="A342" i="4"/>
  <c r="B342" i="4" s="1"/>
  <c r="A343" i="4"/>
  <c r="A344" i="4"/>
  <c r="A345" i="4"/>
  <c r="A346" i="4"/>
  <c r="A347" i="4"/>
  <c r="A348" i="4"/>
  <c r="B348" i="4" s="1"/>
  <c r="A349" i="4"/>
  <c r="B349" i="4" s="1"/>
  <c r="A350" i="4"/>
  <c r="B350" i="4" s="1"/>
  <c r="A351" i="4"/>
  <c r="B351" i="4" s="1"/>
  <c r="A352" i="4"/>
  <c r="B352" i="4" s="1"/>
  <c r="A353" i="4"/>
  <c r="B353" i="4" s="1"/>
  <c r="A354" i="4"/>
  <c r="B354" i="4" s="1"/>
  <c r="A355" i="4"/>
  <c r="B355" i="4" s="1"/>
  <c r="A356" i="4"/>
  <c r="B356" i="4" s="1"/>
  <c r="A357" i="4"/>
  <c r="A358" i="4"/>
  <c r="B358" i="4" s="1"/>
  <c r="A359" i="4"/>
  <c r="B359" i="4" s="1"/>
  <c r="A360" i="4"/>
  <c r="A361" i="4"/>
  <c r="B361" i="4" s="1"/>
  <c r="A362" i="4"/>
  <c r="B362" i="4" s="1"/>
  <c r="A363" i="4"/>
  <c r="B363" i="4" s="1"/>
  <c r="A364" i="4"/>
  <c r="A365" i="4"/>
  <c r="B365" i="4" s="1"/>
  <c r="A366" i="4"/>
  <c r="B366" i="4" s="1"/>
  <c r="A367" i="4"/>
  <c r="B367" i="4" s="1"/>
  <c r="A368" i="4"/>
  <c r="B368" i="4" s="1"/>
  <c r="A369" i="4"/>
  <c r="B369" i="4" s="1"/>
  <c r="A370" i="4"/>
  <c r="A371" i="4"/>
  <c r="B371" i="4" s="1"/>
  <c r="A372" i="4"/>
  <c r="A373" i="4"/>
  <c r="B373" i="4" s="1"/>
  <c r="A374" i="4"/>
  <c r="A375" i="4"/>
  <c r="B375" i="4" s="1"/>
  <c r="A376" i="4"/>
  <c r="B376" i="4" s="1"/>
  <c r="A377" i="4"/>
  <c r="B377" i="4" s="1"/>
  <c r="A378" i="4"/>
  <c r="B378" i="4" s="1"/>
  <c r="A379" i="4"/>
  <c r="B379" i="4" s="1"/>
  <c r="A380" i="4"/>
  <c r="B380" i="4" s="1"/>
  <c r="A381" i="4"/>
  <c r="B381" i="4" s="1"/>
  <c r="A382" i="4"/>
  <c r="B382" i="4" s="1"/>
  <c r="A383" i="4"/>
  <c r="B383" i="4" s="1"/>
  <c r="A384" i="4"/>
  <c r="B384" i="4" s="1"/>
  <c r="A385" i="4"/>
  <c r="A386" i="4"/>
  <c r="B386" i="4" s="1"/>
  <c r="A387" i="4"/>
  <c r="A388" i="4"/>
  <c r="A389" i="4"/>
  <c r="B389" i="4" s="1"/>
  <c r="A390" i="4"/>
  <c r="B390" i="4" s="1"/>
  <c r="A391" i="4"/>
  <c r="B391" i="4" s="1"/>
  <c r="A392" i="4"/>
  <c r="B392" i="4" s="1"/>
  <c r="A393" i="4"/>
  <c r="B393" i="4" s="1"/>
  <c r="A394" i="4"/>
  <c r="B394" i="4" s="1"/>
  <c r="A395" i="4"/>
  <c r="B395" i="4" s="1"/>
  <c r="A396" i="4"/>
  <c r="B396" i="4" s="1"/>
  <c r="A397" i="4"/>
  <c r="B397" i="4" s="1"/>
  <c r="A398" i="4"/>
  <c r="B398" i="4" s="1"/>
  <c r="A399" i="4"/>
  <c r="B399" i="4" s="1"/>
  <c r="A400" i="4"/>
  <c r="B400" i="4" s="1"/>
  <c r="A401" i="4"/>
  <c r="A402" i="4"/>
  <c r="B402" i="4" s="1"/>
  <c r="A403" i="4"/>
  <c r="B403" i="4" s="1"/>
  <c r="A404" i="4"/>
  <c r="B404" i="4" s="1"/>
  <c r="A405" i="4"/>
  <c r="A406" i="4"/>
  <c r="B406" i="4" s="1"/>
  <c r="A407" i="4"/>
  <c r="B407" i="4" s="1"/>
  <c r="A408" i="4"/>
  <c r="B408" i="4" s="1"/>
  <c r="A409" i="4"/>
  <c r="B409" i="4" s="1"/>
  <c r="A410" i="4"/>
  <c r="B410" i="4" s="1"/>
  <c r="A411" i="4"/>
  <c r="B411" i="4" s="1"/>
  <c r="A412" i="4"/>
  <c r="B412" i="4" s="1"/>
  <c r="A413" i="4"/>
  <c r="A414" i="4"/>
  <c r="B414" i="4" s="1"/>
  <c r="A415" i="4"/>
  <c r="A416" i="4"/>
  <c r="A417" i="4"/>
  <c r="B417" i="4" s="1"/>
  <c r="A418" i="4"/>
  <c r="B418" i="4" s="1"/>
  <c r="A419" i="4"/>
  <c r="B419" i="4" s="1"/>
  <c r="A420" i="4"/>
  <c r="B420" i="4" s="1"/>
  <c r="A421" i="4"/>
  <c r="A422" i="4"/>
  <c r="B422" i="4" s="1"/>
  <c r="A423" i="4"/>
  <c r="B423" i="4" s="1"/>
  <c r="A424" i="4"/>
  <c r="B424" i="4" s="1"/>
  <c r="A425" i="4"/>
  <c r="B425" i="4" s="1"/>
  <c r="A426" i="4"/>
  <c r="B426" i="4" s="1"/>
  <c r="A427" i="4"/>
  <c r="B427" i="4" s="1"/>
  <c r="A428" i="4"/>
  <c r="A429" i="4"/>
  <c r="A430" i="4"/>
  <c r="B430" i="4" s="1"/>
  <c r="A431" i="4"/>
  <c r="B431" i="4" s="1"/>
  <c r="A432" i="4"/>
  <c r="B432" i="4" s="1"/>
  <c r="A433" i="4"/>
  <c r="B433" i="4" s="1"/>
  <c r="A434" i="4"/>
  <c r="B434" i="4" s="1"/>
  <c r="A435" i="4"/>
  <c r="B435" i="4" s="1"/>
  <c r="A436" i="4"/>
  <c r="B436" i="4" s="1"/>
  <c r="A437" i="4"/>
  <c r="B437" i="4" s="1"/>
  <c r="A438" i="4"/>
  <c r="B438" i="4" s="1"/>
  <c r="A439" i="4"/>
  <c r="B439" i="4" s="1"/>
  <c r="A440" i="4"/>
  <c r="B440" i="4" s="1"/>
  <c r="A441" i="4"/>
  <c r="B441" i="4" s="1"/>
  <c r="A442" i="4"/>
  <c r="A443" i="4"/>
  <c r="A444" i="4"/>
  <c r="B444" i="4" s="1"/>
  <c r="A445" i="4"/>
  <c r="B445" i="4" s="1"/>
  <c r="A446" i="4"/>
  <c r="B446" i="4" s="1"/>
  <c r="A447" i="4"/>
  <c r="B447" i="4" s="1"/>
  <c r="A448" i="4"/>
  <c r="A449" i="4"/>
  <c r="B449" i="4" s="1"/>
  <c r="A450" i="4"/>
  <c r="B450" i="4" s="1"/>
  <c r="A451" i="4"/>
  <c r="B451" i="4" s="1"/>
  <c r="A452" i="4"/>
  <c r="B452" i="4" s="1"/>
  <c r="A453" i="4"/>
  <c r="B453" i="4" s="1"/>
  <c r="A454" i="4"/>
  <c r="B454" i="4" s="1"/>
  <c r="A455" i="4"/>
  <c r="B455" i="4" s="1"/>
  <c r="A456" i="4"/>
  <c r="A457" i="4"/>
  <c r="A458" i="4"/>
  <c r="A459" i="4"/>
  <c r="B459" i="4" s="1"/>
  <c r="A460" i="4"/>
  <c r="B460" i="4" s="1"/>
  <c r="A461" i="4"/>
  <c r="B461" i="4" s="1"/>
  <c r="A462" i="4"/>
  <c r="B462" i="4" s="1"/>
  <c r="A463" i="4"/>
  <c r="B463" i="4" s="1"/>
  <c r="A464" i="4"/>
  <c r="B464" i="4" s="1"/>
  <c r="A465" i="4"/>
  <c r="B465" i="4" s="1"/>
  <c r="A466" i="4"/>
  <c r="B466" i="4" s="1"/>
  <c r="A467" i="4"/>
  <c r="B467" i="4" s="1"/>
  <c r="A468" i="4"/>
  <c r="A469" i="4"/>
  <c r="A470" i="4"/>
  <c r="A471" i="4"/>
  <c r="A472" i="4"/>
  <c r="A473" i="4"/>
  <c r="B473" i="4" s="1"/>
  <c r="A474" i="4"/>
  <c r="B474" i="4" s="1"/>
  <c r="A475" i="4"/>
  <c r="B475" i="4" s="1"/>
  <c r="A476" i="4"/>
  <c r="B476" i="4" s="1"/>
  <c r="A477" i="4"/>
  <c r="B477" i="4" s="1"/>
  <c r="A478" i="4"/>
  <c r="B478" i="4" s="1"/>
  <c r="A479" i="4"/>
  <c r="B479" i="4" s="1"/>
  <c r="A480" i="4"/>
  <c r="B480" i="4" s="1"/>
  <c r="A481" i="4"/>
  <c r="B481" i="4" s="1"/>
  <c r="A482" i="4"/>
  <c r="A483" i="4"/>
  <c r="A484" i="4"/>
  <c r="A485" i="4"/>
  <c r="A486" i="4"/>
  <c r="A487" i="4"/>
  <c r="B487" i="4" s="1"/>
  <c r="A488" i="4"/>
  <c r="B488" i="4" s="1"/>
  <c r="A489" i="4"/>
  <c r="B489" i="4" s="1"/>
  <c r="A490" i="4"/>
  <c r="B490" i="4" s="1"/>
  <c r="A491" i="4"/>
  <c r="B491" i="4" s="1"/>
  <c r="A492" i="4"/>
  <c r="B492" i="4" s="1"/>
  <c r="A493" i="4"/>
  <c r="B493" i="4" s="1"/>
  <c r="A494" i="4"/>
  <c r="B494" i="4" s="1"/>
  <c r="A495" i="4"/>
  <c r="B495" i="4" s="1"/>
  <c r="A496" i="4"/>
  <c r="B496" i="4" s="1"/>
  <c r="A497" i="4"/>
  <c r="B497" i="4" s="1"/>
  <c r="A498" i="4"/>
  <c r="A499" i="4"/>
  <c r="A500" i="4"/>
  <c r="B500" i="4" s="1"/>
  <c r="A501" i="4"/>
  <c r="B501" i="4" s="1"/>
  <c r="A502" i="4"/>
  <c r="B502" i="4" s="1"/>
  <c r="A503" i="4"/>
  <c r="B503" i="4" s="1"/>
  <c r="A504" i="4"/>
  <c r="B504" i="4" s="1"/>
  <c r="A505" i="4"/>
  <c r="B505" i="4" s="1"/>
  <c r="A506" i="4"/>
  <c r="B506" i="4" s="1"/>
  <c r="A507" i="4"/>
  <c r="B507" i="4" s="1"/>
  <c r="A508" i="4"/>
  <c r="B508" i="4" s="1"/>
  <c r="A509" i="4"/>
  <c r="B509" i="4" s="1"/>
  <c r="A510" i="4"/>
  <c r="B510" i="4" s="1"/>
  <c r="A511" i="4"/>
  <c r="A512" i="4"/>
  <c r="B512" i="4" s="1"/>
  <c r="A513" i="4"/>
  <c r="B513" i="4" s="1"/>
  <c r="A514" i="4"/>
  <c r="A515" i="4"/>
  <c r="B515" i="4" s="1"/>
  <c r="A516" i="4"/>
  <c r="B516" i="4" s="1"/>
  <c r="A517" i="4"/>
  <c r="B517" i="4" s="1"/>
  <c r="A518" i="4"/>
  <c r="B518" i="4" s="1"/>
  <c r="A519" i="4"/>
  <c r="B519" i="4" s="1"/>
  <c r="A520" i="4"/>
  <c r="B520" i="4" s="1"/>
  <c r="A521" i="4"/>
  <c r="B521" i="4" s="1"/>
  <c r="A522" i="4"/>
  <c r="B522" i="4" s="1"/>
  <c r="A523" i="4"/>
  <c r="B523" i="4" s="1"/>
  <c r="A524" i="4"/>
  <c r="A525" i="4"/>
  <c r="A526" i="4"/>
  <c r="B526" i="4" s="1"/>
  <c r="A527" i="4"/>
  <c r="A528" i="4"/>
  <c r="A529" i="4"/>
  <c r="B529" i="4" s="1"/>
  <c r="A530" i="4"/>
  <c r="A531" i="4"/>
  <c r="B531" i="4" s="1"/>
  <c r="A532" i="4"/>
  <c r="A533" i="4"/>
  <c r="B533" i="4" s="1"/>
  <c r="A534" i="4"/>
  <c r="B534" i="4" s="1"/>
  <c r="A535" i="4"/>
  <c r="B535" i="4" s="1"/>
  <c r="A536" i="4"/>
  <c r="B536" i="4" s="1"/>
  <c r="A537" i="4"/>
  <c r="B537" i="4" s="1"/>
  <c r="A538" i="4"/>
  <c r="B538" i="4" s="1"/>
  <c r="A539" i="4"/>
  <c r="B539" i="4" s="1"/>
  <c r="A540" i="4"/>
  <c r="A541" i="4"/>
  <c r="B541" i="4" s="1"/>
  <c r="A542" i="4"/>
  <c r="A543" i="4"/>
  <c r="B543" i="4" s="1"/>
  <c r="A544" i="4"/>
  <c r="B544" i="4" s="1"/>
  <c r="A545" i="4"/>
  <c r="B545" i="4" s="1"/>
  <c r="A546" i="4"/>
  <c r="A547" i="4"/>
  <c r="A548" i="4"/>
  <c r="B548" i="4" s="1"/>
  <c r="A549" i="4"/>
  <c r="B549" i="4" s="1"/>
  <c r="A550" i="4"/>
  <c r="B550" i="4" s="1"/>
  <c r="A551" i="4"/>
  <c r="B551" i="4" s="1"/>
  <c r="A552" i="4"/>
  <c r="A553" i="4"/>
  <c r="A554" i="4"/>
  <c r="A555" i="4"/>
  <c r="A556" i="4"/>
  <c r="A557" i="4"/>
  <c r="B557" i="4" s="1"/>
  <c r="A558" i="4"/>
  <c r="B558" i="4" s="1"/>
  <c r="A559" i="4"/>
  <c r="B559" i="4" s="1"/>
  <c r="A560" i="4"/>
  <c r="B560" i="4" s="1"/>
  <c r="A561" i="4"/>
  <c r="B561" i="4" s="1"/>
  <c r="A562" i="4"/>
  <c r="B562" i="4" s="1"/>
  <c r="A563" i="4"/>
  <c r="B563" i="4" s="1"/>
  <c r="A564" i="4"/>
  <c r="B564" i="4" s="1"/>
  <c r="A565" i="4"/>
  <c r="B565" i="4" s="1"/>
  <c r="A566" i="4"/>
  <c r="B566" i="4" s="1"/>
  <c r="A567" i="4"/>
  <c r="A568" i="4"/>
  <c r="B568" i="4" s="1"/>
  <c r="A569" i="4"/>
  <c r="B569" i="4" s="1"/>
  <c r="A570" i="4"/>
  <c r="A571" i="4"/>
  <c r="B571" i="4" s="1"/>
  <c r="A572" i="4"/>
  <c r="B572" i="4" s="1"/>
  <c r="A573" i="4"/>
  <c r="B573" i="4" s="1"/>
  <c r="A574" i="4"/>
  <c r="B574" i="4" s="1"/>
  <c r="A575" i="4"/>
  <c r="B575" i="4" s="1"/>
  <c r="A576" i="4"/>
  <c r="B576" i="4" s="1"/>
  <c r="A577" i="4"/>
  <c r="B577" i="4" s="1"/>
  <c r="A578" i="4"/>
  <c r="B578" i="4" s="1"/>
  <c r="A579" i="4"/>
  <c r="B579" i="4" s="1"/>
  <c r="A580" i="4"/>
  <c r="A581" i="4"/>
  <c r="B581" i="4" s="1"/>
  <c r="A582" i="4"/>
  <c r="A583" i="4"/>
  <c r="B583" i="4" s="1"/>
  <c r="A584" i="4"/>
  <c r="A585" i="4"/>
  <c r="B585" i="4" s="1"/>
  <c r="A586" i="4"/>
  <c r="B586" i="4" s="1"/>
  <c r="A587" i="4"/>
  <c r="B587" i="4" s="1"/>
  <c r="A588" i="4"/>
  <c r="B588" i="4" s="1"/>
  <c r="A589" i="4"/>
  <c r="B589" i="4" s="1"/>
  <c r="A590" i="4"/>
  <c r="B590" i="4" s="1"/>
  <c r="A591" i="4"/>
  <c r="B591" i="4" s="1"/>
  <c r="A592" i="4"/>
  <c r="B592" i="4" s="1"/>
  <c r="A593" i="4"/>
  <c r="B593" i="4" s="1"/>
  <c r="A594" i="4"/>
  <c r="B594" i="4" s="1"/>
  <c r="A595" i="4"/>
  <c r="A596" i="4"/>
  <c r="B596" i="4" s="1"/>
  <c r="A597" i="4"/>
  <c r="A598" i="4"/>
  <c r="A599" i="4"/>
  <c r="B599" i="4" s="1"/>
  <c r="A600" i="4"/>
  <c r="B600" i="4" s="1"/>
  <c r="A601" i="4"/>
  <c r="B601" i="4" s="1"/>
  <c r="A602" i="4"/>
  <c r="A603" i="4"/>
  <c r="A604" i="4"/>
  <c r="B604" i="4" s="1"/>
  <c r="A605" i="4"/>
  <c r="B605" i="4" s="1"/>
  <c r="A606" i="4"/>
  <c r="B606" i="4" s="1"/>
  <c r="A607" i="4"/>
  <c r="B607" i="4" s="1"/>
  <c r="A608" i="4"/>
  <c r="B608" i="4" s="1"/>
  <c r="A609" i="4"/>
  <c r="B609" i="4" s="1"/>
  <c r="A610" i="4"/>
  <c r="A611" i="4"/>
  <c r="A612" i="4"/>
  <c r="B612" i="4" s="1"/>
  <c r="A613" i="4"/>
  <c r="B613" i="4" s="1"/>
  <c r="A614" i="4"/>
  <c r="B614" i="4" s="1"/>
  <c r="A615" i="4"/>
  <c r="B615" i="4" s="1"/>
  <c r="A616" i="4"/>
  <c r="B616" i="4" s="1"/>
  <c r="A617" i="4"/>
  <c r="B617" i="4" s="1"/>
  <c r="A618" i="4"/>
  <c r="B618" i="4" s="1"/>
  <c r="A619" i="4"/>
  <c r="B619" i="4" s="1"/>
  <c r="A620" i="4"/>
  <c r="B620" i="4" s="1"/>
  <c r="A621" i="4"/>
  <c r="B621" i="4" s="1"/>
  <c r="A622" i="4"/>
  <c r="B622" i="4" s="1"/>
  <c r="A623" i="4"/>
  <c r="B623" i="4" s="1"/>
  <c r="A624" i="4"/>
  <c r="A625" i="4"/>
  <c r="B625" i="4" s="1"/>
  <c r="A626" i="4"/>
  <c r="B626" i="4" s="1"/>
  <c r="A627" i="4"/>
  <c r="B627" i="4" s="1"/>
  <c r="A628" i="4"/>
  <c r="B628" i="4" s="1"/>
  <c r="A629" i="4"/>
  <c r="B629" i="4" s="1"/>
  <c r="A630" i="4"/>
  <c r="B630" i="4" s="1"/>
  <c r="A631" i="4"/>
  <c r="A632" i="4"/>
  <c r="B632" i="4" s="1"/>
  <c r="A633" i="4"/>
  <c r="B633" i="4" s="1"/>
  <c r="A634" i="4"/>
  <c r="B634" i="4" s="1"/>
  <c r="A635" i="4"/>
  <c r="B635" i="4" s="1"/>
  <c r="A636" i="4"/>
  <c r="B636" i="4" s="1"/>
  <c r="A637" i="4"/>
  <c r="A638" i="4"/>
  <c r="A639" i="4"/>
  <c r="A640" i="4"/>
  <c r="A641" i="4"/>
  <c r="B641" i="4" s="1"/>
  <c r="A642" i="4"/>
  <c r="B642" i="4" s="1"/>
  <c r="A643" i="4"/>
  <c r="B643" i="4" s="1"/>
  <c r="A644" i="4"/>
  <c r="B644" i="4" s="1"/>
  <c r="A645" i="4"/>
  <c r="A646" i="4"/>
  <c r="B646" i="4" s="1"/>
  <c r="A647" i="4"/>
  <c r="B647" i="4" s="1"/>
  <c r="A648" i="4"/>
  <c r="B648" i="4" s="1"/>
  <c r="A649" i="4"/>
  <c r="B649" i="4" s="1"/>
  <c r="A650" i="4"/>
  <c r="B650" i="4" s="1"/>
  <c r="A651" i="4"/>
  <c r="B651" i="4" s="1"/>
  <c r="A652" i="4"/>
  <c r="B652" i="4" s="1"/>
  <c r="A653" i="4"/>
  <c r="A654" i="4"/>
  <c r="A655" i="4"/>
  <c r="B655" i="4" s="1"/>
  <c r="A656" i="4"/>
  <c r="B656" i="4" s="1"/>
  <c r="A657" i="4"/>
  <c r="B657" i="4" s="1"/>
  <c r="A658" i="4"/>
  <c r="A659" i="4"/>
  <c r="A660" i="4"/>
  <c r="B660" i="4" s="1"/>
  <c r="A661" i="4"/>
  <c r="B661" i="4" s="1"/>
  <c r="A662" i="4"/>
  <c r="B662" i="4" s="1"/>
  <c r="A663" i="4"/>
  <c r="B663" i="4" s="1"/>
  <c r="A664" i="4"/>
  <c r="A665" i="4"/>
  <c r="B665" i="4" s="1"/>
  <c r="A666" i="4"/>
  <c r="A667" i="4"/>
  <c r="A668" i="4"/>
  <c r="A669" i="4"/>
  <c r="B669" i="4" s="1"/>
  <c r="A670" i="4"/>
  <c r="B670" i="4" s="1"/>
  <c r="A671" i="4"/>
  <c r="B671" i="4" s="1"/>
  <c r="A672" i="4"/>
  <c r="A673" i="4"/>
  <c r="A674" i="4"/>
  <c r="B674" i="4" s="1"/>
  <c r="A675" i="4"/>
  <c r="B675" i="4" s="1"/>
  <c r="A676" i="4"/>
  <c r="B676" i="4" s="1"/>
  <c r="A677" i="4"/>
  <c r="B677" i="4" s="1"/>
  <c r="A678" i="4"/>
  <c r="B678" i="4" s="1"/>
  <c r="A679" i="4"/>
  <c r="B679" i="4" s="1"/>
  <c r="A680" i="4"/>
  <c r="B680" i="4" s="1"/>
  <c r="A681" i="4"/>
  <c r="A682" i="4"/>
  <c r="B682" i="4" s="1"/>
  <c r="A683" i="4"/>
  <c r="B683" i="4" s="1"/>
  <c r="A684" i="4"/>
  <c r="B684" i="4" s="1"/>
  <c r="A685" i="4"/>
  <c r="B685" i="4" s="1"/>
  <c r="A686" i="4"/>
  <c r="A687" i="4"/>
  <c r="A688" i="4"/>
  <c r="B688" i="4" s="1"/>
  <c r="A689" i="4"/>
  <c r="B689" i="4" s="1"/>
  <c r="A690" i="4"/>
  <c r="B690" i="4" s="1"/>
  <c r="A691" i="4"/>
  <c r="B691" i="4" s="1"/>
  <c r="A692" i="4"/>
  <c r="B692" i="4" s="1"/>
  <c r="A693" i="4"/>
  <c r="B693" i="4" s="1"/>
  <c r="A694" i="4"/>
  <c r="B694" i="4" s="1"/>
  <c r="A695" i="4"/>
  <c r="A696" i="4"/>
  <c r="A697" i="4"/>
  <c r="B697" i="4" s="1"/>
  <c r="A698" i="4"/>
  <c r="B698" i="4" s="1"/>
  <c r="A699" i="4"/>
  <c r="B699" i="4" s="1"/>
  <c r="A700" i="4"/>
  <c r="B700" i="4" s="1"/>
  <c r="A701" i="4"/>
  <c r="A702" i="4"/>
  <c r="B702" i="4" s="1"/>
  <c r="A703" i="4"/>
  <c r="B703" i="4" s="1"/>
  <c r="A704" i="4"/>
  <c r="B704" i="4" s="1"/>
  <c r="A705" i="4"/>
  <c r="B705" i="4" s="1"/>
  <c r="A706" i="4"/>
  <c r="B706" i="4" s="1"/>
  <c r="A707" i="4"/>
  <c r="B707" i="4" s="1"/>
  <c r="A708" i="4"/>
  <c r="B708" i="4" s="1"/>
  <c r="A709" i="4"/>
  <c r="A710" i="4"/>
  <c r="B710" i="4" s="1"/>
  <c r="A711" i="4"/>
  <c r="B711" i="4" s="1"/>
  <c r="A712" i="4"/>
  <c r="B712" i="4" s="1"/>
  <c r="A713" i="4"/>
  <c r="B713" i="4" s="1"/>
  <c r="A714" i="4"/>
  <c r="B714" i="4" s="1"/>
  <c r="A715" i="4"/>
  <c r="B715" i="4" s="1"/>
  <c r="A716" i="4"/>
  <c r="B716" i="4" s="1"/>
  <c r="A717" i="4"/>
  <c r="B717" i="4" s="1"/>
  <c r="A718" i="4"/>
  <c r="B718" i="4" s="1"/>
  <c r="A719" i="4"/>
  <c r="B719" i="4" s="1"/>
  <c r="A720" i="4"/>
  <c r="B720" i="4" s="1"/>
  <c r="A721" i="4"/>
  <c r="A722" i="4"/>
  <c r="A723" i="4"/>
  <c r="B723" i="4" s="1"/>
  <c r="A724" i="4"/>
  <c r="A725" i="4"/>
  <c r="B725" i="4" s="1"/>
  <c r="A726" i="4"/>
  <c r="B726" i="4" s="1"/>
  <c r="A727" i="4"/>
  <c r="B727" i="4" s="1"/>
  <c r="A728" i="4"/>
  <c r="A729" i="4"/>
  <c r="A730" i="4"/>
  <c r="B730" i="4" s="1"/>
  <c r="A731" i="4"/>
  <c r="B731" i="4" s="1"/>
  <c r="A732" i="4"/>
  <c r="B732" i="4" s="1"/>
  <c r="A733" i="4"/>
  <c r="B733" i="4" s="1"/>
  <c r="A734" i="4"/>
  <c r="B734" i="4" s="1"/>
  <c r="A735" i="4"/>
  <c r="A736" i="4"/>
  <c r="B736" i="4" s="1"/>
  <c r="A737" i="4"/>
  <c r="B737" i="4" s="1"/>
  <c r="A738" i="4"/>
  <c r="A739" i="4"/>
  <c r="B739" i="4" s="1"/>
  <c r="A740" i="4"/>
  <c r="B740" i="4" s="1"/>
  <c r="A741" i="4"/>
  <c r="B741" i="4" s="1"/>
  <c r="A742" i="4"/>
  <c r="B742" i="4" s="1"/>
  <c r="A743" i="4"/>
  <c r="B743" i="4" s="1"/>
  <c r="A744" i="4"/>
  <c r="B744" i="4" s="1"/>
  <c r="A745" i="4"/>
  <c r="B745" i="4" s="1"/>
  <c r="A746" i="4"/>
  <c r="B746" i="4" s="1"/>
  <c r="A747" i="4"/>
  <c r="B747" i="4" s="1"/>
  <c r="A748" i="4"/>
  <c r="B748" i="4" s="1"/>
  <c r="A749" i="4"/>
  <c r="A750" i="4"/>
  <c r="B750" i="4" s="1"/>
  <c r="A751" i="4"/>
  <c r="A752" i="4"/>
  <c r="B752" i="4" s="1"/>
  <c r="A753" i="4"/>
  <c r="B753" i="4" s="1"/>
  <c r="A754" i="4"/>
  <c r="B754" i="4" s="1"/>
  <c r="A755" i="4"/>
  <c r="B755" i="4" s="1"/>
  <c r="A756" i="4"/>
  <c r="B756" i="4" s="1"/>
  <c r="A757" i="4"/>
  <c r="B757" i="4" s="1"/>
  <c r="A758" i="4"/>
  <c r="B758" i="4" s="1"/>
  <c r="A759" i="4"/>
  <c r="B759" i="4" s="1"/>
  <c r="A760" i="4"/>
  <c r="B760" i="4" s="1"/>
  <c r="A761" i="4"/>
  <c r="B761" i="4" s="1"/>
  <c r="A762" i="4"/>
  <c r="B762" i="4" s="1"/>
  <c r="A763" i="4"/>
  <c r="A764" i="4"/>
  <c r="B764" i="4" s="1"/>
  <c r="A765" i="4"/>
  <c r="A766" i="4"/>
  <c r="A767" i="4"/>
  <c r="B767" i="4" s="1"/>
  <c r="A768" i="4"/>
  <c r="B768" i="4" s="1"/>
  <c r="A769" i="4"/>
  <c r="B769" i="4" s="1"/>
  <c r="A770" i="4"/>
  <c r="B770" i="4" s="1"/>
  <c r="A771" i="4"/>
  <c r="A772" i="4"/>
  <c r="B772" i="4" s="1"/>
  <c r="A773" i="4"/>
  <c r="B773" i="4" s="1"/>
  <c r="A774" i="4"/>
  <c r="B774" i="4" s="1"/>
  <c r="A775" i="4"/>
  <c r="B775" i="4" s="1"/>
  <c r="A776" i="4"/>
  <c r="B776" i="4" s="1"/>
  <c r="A777" i="4"/>
  <c r="A778" i="4"/>
  <c r="A779" i="4"/>
  <c r="A780" i="4"/>
  <c r="A781" i="4"/>
  <c r="B781" i="4" s="1"/>
  <c r="A782" i="4"/>
  <c r="B782" i="4" s="1"/>
  <c r="A783" i="4"/>
  <c r="B783" i="4" s="1"/>
  <c r="A784" i="4"/>
  <c r="B784" i="4" s="1"/>
  <c r="A785" i="4"/>
  <c r="A786" i="4"/>
  <c r="B786" i="4" s="1"/>
  <c r="A787" i="4"/>
  <c r="B787" i="4" s="1"/>
  <c r="A788" i="4"/>
  <c r="B788" i="4" s="1"/>
  <c r="A789" i="4"/>
  <c r="B789" i="4" s="1"/>
  <c r="A790" i="4"/>
  <c r="A791" i="4"/>
  <c r="B791" i="4" s="1"/>
  <c r="A792" i="4"/>
  <c r="A793" i="4"/>
  <c r="B793" i="4" s="1"/>
  <c r="A794" i="4"/>
  <c r="A795" i="4"/>
  <c r="B795" i="4" s="1"/>
  <c r="A796" i="4"/>
  <c r="B796" i="4" s="1"/>
  <c r="A797" i="4"/>
  <c r="B797" i="4" s="1"/>
  <c r="A798" i="4"/>
  <c r="B798" i="4" s="1"/>
  <c r="A799" i="4"/>
  <c r="B799" i="4" s="1"/>
  <c r="A800" i="4"/>
  <c r="B800" i="4" s="1"/>
  <c r="A801" i="4"/>
  <c r="B801" i="4" s="1"/>
  <c r="A802" i="4"/>
  <c r="B802" i="4" s="1"/>
  <c r="A803" i="4"/>
  <c r="B803" i="4" s="1"/>
  <c r="A804" i="4"/>
  <c r="B804" i="4" s="1"/>
  <c r="A805" i="4"/>
  <c r="A806" i="4"/>
  <c r="B806" i="4" s="1"/>
  <c r="A807" i="4"/>
  <c r="B807" i="4" s="1"/>
  <c r="A808" i="4"/>
  <c r="A809" i="4"/>
  <c r="B809" i="4" s="1"/>
  <c r="A810" i="4"/>
  <c r="B810" i="4" s="1"/>
  <c r="A811" i="4"/>
  <c r="B811" i="4" s="1"/>
  <c r="A812" i="4"/>
  <c r="B812" i="4" s="1"/>
  <c r="A813" i="4"/>
  <c r="B813" i="4" s="1"/>
  <c r="A814" i="4"/>
  <c r="B814" i="4" s="1"/>
  <c r="A815" i="4"/>
  <c r="B815" i="4" s="1"/>
  <c r="A816" i="4"/>
  <c r="B816" i="4" s="1"/>
  <c r="A817" i="4"/>
  <c r="B817" i="4" s="1"/>
  <c r="A818" i="4"/>
  <c r="B818" i="4" s="1"/>
  <c r="A819" i="4"/>
  <c r="A820" i="4"/>
  <c r="B820" i="4" s="1"/>
  <c r="A821" i="4"/>
  <c r="B821" i="4" s="1"/>
  <c r="A822" i="4"/>
  <c r="A823" i="4"/>
  <c r="B823" i="4" s="1"/>
  <c r="A824" i="4"/>
  <c r="B824" i="4" s="1"/>
  <c r="A825" i="4"/>
  <c r="B825" i="4" s="1"/>
  <c r="A826" i="4"/>
  <c r="A827" i="4"/>
  <c r="A828" i="4"/>
  <c r="B828" i="4" s="1"/>
  <c r="A829" i="4"/>
  <c r="B829" i="4" s="1"/>
  <c r="A830" i="4"/>
  <c r="B830" i="4" s="1"/>
  <c r="A831" i="4"/>
  <c r="B831" i="4" s="1"/>
  <c r="A832" i="4"/>
  <c r="B832" i="4" s="1"/>
  <c r="A833" i="4"/>
  <c r="B833" i="4" s="1"/>
  <c r="A834" i="4"/>
  <c r="B834" i="4" s="1"/>
  <c r="A835" i="4"/>
  <c r="A836" i="4"/>
  <c r="A837" i="4"/>
  <c r="B837" i="4" s="1"/>
  <c r="A838" i="4"/>
  <c r="B838" i="4" s="1"/>
  <c r="A839" i="4"/>
  <c r="B839" i="4" s="1"/>
  <c r="A840" i="4"/>
  <c r="B840" i="4" s="1"/>
  <c r="A841" i="4"/>
  <c r="B841" i="4" s="1"/>
  <c r="A842" i="4"/>
  <c r="B842" i="4" s="1"/>
  <c r="A843" i="4"/>
  <c r="B843" i="4" s="1"/>
  <c r="A844" i="4"/>
  <c r="B844" i="4" s="1"/>
  <c r="A845" i="4"/>
  <c r="B845" i="4" s="1"/>
  <c r="A846" i="4"/>
  <c r="A847" i="4"/>
  <c r="B847" i="4" s="1"/>
  <c r="A848" i="4"/>
  <c r="B848" i="4" s="1"/>
  <c r="A849" i="4"/>
  <c r="A850" i="4"/>
  <c r="B850" i="4" s="1"/>
  <c r="A851" i="4"/>
  <c r="B851" i="4" s="1"/>
  <c r="A852" i="4"/>
  <c r="B852" i="4" s="1"/>
  <c r="A853" i="4"/>
  <c r="B853" i="4" s="1"/>
  <c r="A854" i="4"/>
  <c r="A855" i="4"/>
  <c r="B855" i="4" s="1"/>
  <c r="A856" i="4"/>
  <c r="B856" i="4" s="1"/>
  <c r="A857" i="4"/>
  <c r="B857" i="4" s="1"/>
  <c r="A858" i="4"/>
  <c r="B858" i="4" s="1"/>
  <c r="A859" i="4"/>
  <c r="B859" i="4" s="1"/>
  <c r="A860" i="4"/>
  <c r="A861" i="4"/>
  <c r="B861" i="4" s="1"/>
  <c r="A862" i="4"/>
  <c r="B862" i="4" s="1"/>
  <c r="A863" i="4"/>
  <c r="A864" i="4"/>
  <c r="B864" i="4" s="1"/>
  <c r="A865" i="4"/>
  <c r="B865" i="4" s="1"/>
  <c r="A866" i="4"/>
  <c r="B866" i="4" s="1"/>
  <c r="A867" i="4"/>
  <c r="B867" i="4" s="1"/>
  <c r="A868" i="4"/>
  <c r="A869" i="4"/>
  <c r="B869" i="4" s="1"/>
  <c r="A870" i="4"/>
  <c r="B870" i="4" s="1"/>
  <c r="A871" i="4"/>
  <c r="B871" i="4" s="1"/>
  <c r="A872" i="4"/>
  <c r="B872" i="4" s="1"/>
  <c r="A873" i="4"/>
  <c r="B873" i="4" s="1"/>
  <c r="A874" i="4"/>
  <c r="B874" i="4" s="1"/>
  <c r="A875" i="4"/>
  <c r="B875" i="4" s="1"/>
  <c r="A876" i="4"/>
  <c r="A877" i="4"/>
  <c r="B877" i="4" s="1"/>
  <c r="A878" i="4"/>
  <c r="A879" i="4"/>
  <c r="B879" i="4" s="1"/>
  <c r="A880" i="4"/>
  <c r="B880" i="4" s="1"/>
  <c r="A881" i="4"/>
  <c r="B881" i="4" s="1"/>
  <c r="A882" i="4"/>
  <c r="B882" i="4" s="1"/>
  <c r="A883" i="4"/>
  <c r="B883" i="4" s="1"/>
  <c r="A884" i="4"/>
  <c r="B884" i="4" s="1"/>
  <c r="A885" i="4"/>
  <c r="B885" i="4" s="1"/>
  <c r="A886" i="4"/>
  <c r="B886" i="4" s="1"/>
  <c r="A887" i="4"/>
  <c r="B887" i="4" s="1"/>
  <c r="A888" i="4"/>
  <c r="B888" i="4" s="1"/>
  <c r="A889" i="4"/>
  <c r="A890" i="4"/>
  <c r="A891" i="4"/>
  <c r="A892" i="4"/>
  <c r="B892" i="4" s="1"/>
  <c r="A893" i="4"/>
  <c r="B893" i="4" s="1"/>
  <c r="A894" i="4"/>
  <c r="B894" i="4" s="1"/>
  <c r="A895" i="4"/>
  <c r="B895" i="4" s="1"/>
  <c r="A896" i="4"/>
  <c r="B896" i="4" s="1"/>
  <c r="A897" i="4"/>
  <c r="A898" i="4"/>
  <c r="B898" i="4" s="1"/>
  <c r="A899" i="4"/>
  <c r="B899" i="4" s="1"/>
  <c r="A900" i="4"/>
  <c r="B900" i="4" s="1"/>
  <c r="A901" i="4"/>
  <c r="B901" i="4" s="1"/>
  <c r="A902" i="4"/>
  <c r="B902" i="4" s="1"/>
  <c r="A903" i="4"/>
  <c r="B903" i="4" s="1"/>
  <c r="A904" i="4"/>
  <c r="B904" i="4" s="1"/>
  <c r="A905" i="4"/>
  <c r="A906" i="4"/>
  <c r="B906" i="4" s="1"/>
  <c r="A907" i="4"/>
  <c r="B907" i="4" s="1"/>
  <c r="A908" i="4"/>
  <c r="B908" i="4" s="1"/>
  <c r="A909" i="4"/>
  <c r="B909" i="4" s="1"/>
  <c r="A910" i="4"/>
  <c r="B910" i="4" s="1"/>
  <c r="A911" i="4"/>
  <c r="B911" i="4" s="1"/>
  <c r="A912" i="4"/>
  <c r="B912" i="4" s="1"/>
  <c r="A913" i="4"/>
  <c r="B913" i="4" s="1"/>
  <c r="A914" i="4"/>
  <c r="B914" i="4" s="1"/>
  <c r="A915" i="4"/>
  <c r="B915" i="4" s="1"/>
  <c r="A916" i="4"/>
  <c r="B916" i="4" s="1"/>
  <c r="A917" i="4"/>
  <c r="A918" i="4"/>
  <c r="A919" i="4"/>
  <c r="A920" i="4"/>
  <c r="A921" i="4"/>
  <c r="B921" i="4" s="1"/>
  <c r="A922" i="4"/>
  <c r="B922" i="4" s="1"/>
  <c r="A923" i="4"/>
  <c r="B923" i="4" s="1"/>
  <c r="A924" i="4"/>
  <c r="A925" i="4"/>
  <c r="B925" i="4" s="1"/>
  <c r="A926" i="4"/>
  <c r="B926" i="4" s="1"/>
  <c r="A927" i="4"/>
  <c r="B927" i="4" s="1"/>
  <c r="A928" i="4"/>
  <c r="B928" i="4" s="1"/>
  <c r="A929" i="4"/>
  <c r="B929" i="4" s="1"/>
  <c r="A930" i="4"/>
  <c r="B930" i="4" s="1"/>
  <c r="A931" i="4"/>
  <c r="A932" i="4"/>
  <c r="B932" i="4" s="1"/>
  <c r="A933" i="4"/>
  <c r="A934" i="4"/>
  <c r="A935" i="4"/>
  <c r="B935" i="4" s="1"/>
  <c r="A936" i="4"/>
  <c r="B936" i="4" s="1"/>
  <c r="A937" i="4"/>
  <c r="B937" i="4" s="1"/>
  <c r="A938" i="4"/>
  <c r="B938" i="4" s="1"/>
  <c r="A939" i="4"/>
  <c r="B939" i="4" s="1"/>
  <c r="A940" i="4"/>
  <c r="B940" i="4" s="1"/>
  <c r="A941" i="4"/>
  <c r="B941" i="4" s="1"/>
  <c r="A942" i="4"/>
  <c r="B942" i="4" s="1"/>
  <c r="A943" i="4"/>
  <c r="B943" i="4" s="1"/>
  <c r="A944" i="4"/>
  <c r="A945" i="4"/>
  <c r="A946" i="4"/>
  <c r="A947" i="4"/>
  <c r="B947" i="4" s="1"/>
  <c r="A948" i="4"/>
  <c r="B948" i="4" s="1"/>
  <c r="A949" i="4"/>
  <c r="B949" i="4" s="1"/>
  <c r="A950" i="4"/>
  <c r="B950" i="4" s="1"/>
  <c r="A951" i="4"/>
  <c r="B951" i="4" s="1"/>
  <c r="A952" i="4"/>
  <c r="B952" i="4" s="1"/>
  <c r="A953" i="4"/>
  <c r="A954" i="4"/>
  <c r="B954" i="4" s="1"/>
  <c r="A955" i="4"/>
  <c r="B955" i="4" s="1"/>
  <c r="A956" i="4"/>
  <c r="B956" i="4" s="1"/>
  <c r="A957" i="4"/>
  <c r="B957" i="4" s="1"/>
  <c r="A958" i="4"/>
  <c r="B958" i="4" s="1"/>
  <c r="A959" i="4"/>
  <c r="B959" i="4" s="1"/>
  <c r="A960" i="4"/>
  <c r="A961" i="4"/>
  <c r="A962" i="4"/>
  <c r="B962" i="4" s="1"/>
  <c r="A963" i="4"/>
  <c r="B963" i="4" s="1"/>
  <c r="A964" i="4"/>
  <c r="B964" i="4" s="1"/>
  <c r="A965" i="4"/>
  <c r="B965" i="4" s="1"/>
  <c r="A966" i="4"/>
  <c r="A967" i="4"/>
  <c r="B967" i="4" s="1"/>
  <c r="A968" i="4"/>
  <c r="B968" i="4" s="1"/>
  <c r="A969" i="4"/>
  <c r="B969" i="4" s="1"/>
  <c r="A970" i="4"/>
  <c r="B970" i="4" s="1"/>
  <c r="A971" i="4"/>
  <c r="B971" i="4" s="1"/>
  <c r="A972" i="4"/>
  <c r="B972" i="4" s="1"/>
  <c r="A973" i="4"/>
  <c r="A974" i="4"/>
  <c r="A975" i="4"/>
  <c r="A976" i="4"/>
  <c r="A977" i="4"/>
  <c r="B977" i="4" s="1"/>
  <c r="A978" i="4"/>
  <c r="B978" i="4" s="1"/>
  <c r="A979" i="4"/>
  <c r="A980" i="4"/>
  <c r="B980" i="4" s="1"/>
  <c r="A981" i="4"/>
  <c r="A982" i="4"/>
  <c r="B982" i="4" s="1"/>
  <c r="A983" i="4"/>
  <c r="B983" i="4" s="1"/>
  <c r="A984" i="4"/>
  <c r="B984" i="4" s="1"/>
  <c r="A985" i="4"/>
  <c r="B985" i="4" s="1"/>
  <c r="A986" i="4"/>
  <c r="A987" i="4"/>
  <c r="A988" i="4"/>
  <c r="B988" i="4" s="1"/>
  <c r="A989" i="4"/>
  <c r="A990" i="4"/>
  <c r="A991" i="4"/>
  <c r="B991" i="4" s="1"/>
  <c r="A992" i="4"/>
  <c r="B992" i="4" s="1"/>
  <c r="A993" i="4"/>
  <c r="B993" i="4" s="1"/>
  <c r="A994" i="4"/>
  <c r="B994" i="4" s="1"/>
  <c r="A995" i="4"/>
  <c r="B995" i="4" s="1"/>
  <c r="A996" i="4"/>
  <c r="B996" i="4" s="1"/>
  <c r="A997" i="4"/>
  <c r="B997" i="4" s="1"/>
  <c r="A998" i="4"/>
  <c r="B998" i="4" s="1"/>
  <c r="A999" i="4"/>
  <c r="B999" i="4" s="1"/>
  <c r="A1000" i="4"/>
  <c r="B1000" i="4" s="1"/>
  <c r="A1001" i="4"/>
  <c r="A1002" i="4"/>
  <c r="B1002" i="4" s="1"/>
  <c r="A1003" i="4"/>
  <c r="B1003" i="4" s="1"/>
  <c r="A1004" i="4"/>
  <c r="B1004" i="4" s="1"/>
  <c r="A1005" i="4"/>
  <c r="B1005" i="4" s="1"/>
  <c r="A1006" i="4"/>
  <c r="B1006" i="4" s="1"/>
  <c r="A1007" i="4"/>
  <c r="B1007" i="4" s="1"/>
  <c r="A1008" i="4"/>
  <c r="B1008" i="4" s="1"/>
  <c r="A1009" i="4"/>
  <c r="B1009" i="4" s="1"/>
  <c r="A1010" i="4"/>
  <c r="B1010" i="4" s="1"/>
  <c r="A1011" i="4"/>
  <c r="B1011" i="4" s="1"/>
  <c r="A1012" i="4"/>
  <c r="B1012" i="4" s="1"/>
  <c r="A1013" i="4"/>
  <c r="B1013" i="4" s="1"/>
  <c r="A1014" i="4"/>
  <c r="B1014" i="4" s="1"/>
  <c r="A1015" i="4"/>
  <c r="A1016" i="4"/>
  <c r="B1016" i="4" s="1"/>
  <c r="A1017" i="4"/>
  <c r="B1017" i="4" s="1"/>
  <c r="A1018" i="4"/>
  <c r="B1018" i="4" s="1"/>
  <c r="A1019" i="4"/>
  <c r="B1019" i="4" s="1"/>
  <c r="A1020" i="4"/>
  <c r="B1020" i="4" s="1"/>
  <c r="A1021" i="4"/>
  <c r="B1021" i="4" s="1"/>
  <c r="A1022" i="4"/>
  <c r="B1022" i="4" s="1"/>
  <c r="A1023" i="4"/>
  <c r="B1023" i="4" s="1"/>
  <c r="A1024" i="4"/>
  <c r="B1024" i="4" s="1"/>
  <c r="A1025" i="4"/>
  <c r="B1025" i="4" s="1"/>
  <c r="A1026" i="4"/>
  <c r="B1026" i="4" s="1"/>
  <c r="A1027" i="4"/>
  <c r="B1027" i="4" s="1"/>
  <c r="A1028" i="4"/>
  <c r="A1029" i="4"/>
  <c r="A1030" i="4"/>
  <c r="A1031" i="4"/>
  <c r="A1032" i="4"/>
  <c r="B1032" i="4" s="1"/>
  <c r="A1033" i="4"/>
  <c r="B1033" i="4" s="1"/>
  <c r="A1034" i="4"/>
  <c r="B1034" i="4" s="1"/>
  <c r="A1035" i="4"/>
  <c r="B1035" i="4" s="1"/>
  <c r="A1036" i="4"/>
  <c r="B1036" i="4" s="1"/>
  <c r="A1037" i="4"/>
  <c r="A1038" i="4"/>
  <c r="B1038" i="4" s="1"/>
  <c r="A1039" i="4"/>
  <c r="B1039" i="4" s="1"/>
  <c r="A1040" i="4"/>
  <c r="B1040" i="4" s="1"/>
  <c r="A1041" i="4"/>
  <c r="B1041" i="4" s="1"/>
  <c r="A1042" i="4"/>
  <c r="B1042" i="4" s="1"/>
  <c r="A1043" i="4"/>
  <c r="B1043" i="4" s="1"/>
  <c r="A1044" i="4"/>
  <c r="A1045" i="4"/>
  <c r="A1046" i="4"/>
  <c r="B1046" i="4" s="1"/>
  <c r="A1047" i="4"/>
  <c r="B1047" i="4" s="1"/>
  <c r="A1048" i="4"/>
  <c r="B1048" i="4" s="1"/>
  <c r="A1049" i="4"/>
  <c r="B1049" i="4" s="1"/>
  <c r="A1050" i="4"/>
  <c r="B1050" i="4" s="1"/>
  <c r="A1051" i="4"/>
  <c r="B1051" i="4" s="1"/>
  <c r="A1052" i="4"/>
  <c r="B1052" i="4" s="1"/>
  <c r="A1053" i="4"/>
  <c r="B1053" i="4" s="1"/>
  <c r="A1054" i="4"/>
  <c r="B1054" i="4" s="1"/>
  <c r="A1055" i="4"/>
  <c r="B1055" i="4" s="1"/>
  <c r="A1056" i="4"/>
  <c r="B1056" i="4" s="1"/>
  <c r="A1057" i="4"/>
  <c r="B1057" i="4" s="1"/>
  <c r="A1058" i="4"/>
  <c r="A1059" i="4"/>
  <c r="A1060" i="4"/>
  <c r="A1061" i="4"/>
  <c r="B1061" i="4" s="1"/>
  <c r="A1062" i="4"/>
  <c r="B1062" i="4" s="1"/>
  <c r="A1063" i="4"/>
  <c r="B1063" i="4" s="1"/>
  <c r="A1064" i="4"/>
  <c r="A1065" i="4"/>
  <c r="B1065" i="4" s="1"/>
  <c r="A1066" i="4"/>
  <c r="B1066" i="4" s="1"/>
  <c r="A1067" i="4"/>
  <c r="B1067" i="4" s="1"/>
  <c r="A1068" i="4"/>
  <c r="B1068" i="4" s="1"/>
  <c r="A1069" i="4"/>
  <c r="B1069" i="4" s="1"/>
  <c r="A1070" i="4"/>
  <c r="A1071" i="4"/>
  <c r="A1072" i="4"/>
  <c r="A1073" i="4"/>
  <c r="A1074" i="4"/>
  <c r="B1074" i="4" s="1"/>
  <c r="A1075" i="4"/>
  <c r="B1075" i="4" s="1"/>
  <c r="A1076" i="4"/>
  <c r="B1076" i="4" s="1"/>
  <c r="A1077" i="4"/>
  <c r="B1077" i="4" s="1"/>
  <c r="A1078" i="4"/>
  <c r="A1079" i="4"/>
  <c r="B1079" i="4" s="1"/>
  <c r="A1080" i="4"/>
  <c r="B1080" i="4" s="1"/>
  <c r="A1081" i="4"/>
  <c r="B1081" i="4" s="1"/>
  <c r="A1082" i="4"/>
  <c r="B1082" i="4" s="1"/>
  <c r="A1083" i="4"/>
  <c r="B1083" i="4" s="1"/>
  <c r="A1084" i="4"/>
  <c r="B1084" i="4" s="1"/>
  <c r="A1085" i="4"/>
  <c r="A1086" i="4"/>
  <c r="B1086" i="4" s="1"/>
  <c r="A1087" i="4"/>
  <c r="A1088" i="4"/>
  <c r="A1089" i="4"/>
  <c r="B1089" i="4" s="1"/>
  <c r="A1090" i="4"/>
  <c r="B1090" i="4" s="1"/>
  <c r="A1091" i="4"/>
  <c r="B1091" i="4" s="1"/>
  <c r="A1092" i="4"/>
  <c r="B1092" i="4" s="1"/>
  <c r="A1093" i="4"/>
  <c r="B1093" i="4" s="1"/>
  <c r="A1094" i="4"/>
  <c r="B1094" i="4" s="1"/>
  <c r="A1095" i="4"/>
  <c r="B1095" i="4" s="1"/>
  <c r="A1096" i="4"/>
  <c r="B1096" i="4" s="1"/>
  <c r="A1097" i="4"/>
  <c r="B1097" i="4" s="1"/>
  <c r="A1098" i="4"/>
  <c r="B1098" i="4" s="1"/>
  <c r="A1099" i="4"/>
  <c r="A1100" i="4"/>
  <c r="A1101" i="4"/>
  <c r="A1102" i="4"/>
  <c r="A1103" i="4"/>
  <c r="B1103" i="4" s="1"/>
  <c r="A1104" i="4"/>
  <c r="B1104" i="4" s="1"/>
  <c r="A1105" i="4"/>
  <c r="B1105" i="4" s="1"/>
  <c r="A1106" i="4"/>
  <c r="B1106" i="4" s="1"/>
  <c r="A1107" i="4"/>
  <c r="A1108" i="4"/>
  <c r="B1108" i="4" s="1"/>
  <c r="A1109" i="4"/>
  <c r="B1109" i="4" s="1"/>
  <c r="A1110" i="4"/>
  <c r="B1110" i="4" s="1"/>
  <c r="A1111" i="4"/>
  <c r="B1111" i="4" s="1"/>
  <c r="A1112" i="4"/>
  <c r="B1112" i="4" s="1"/>
  <c r="A1113" i="4"/>
  <c r="B1113" i="4" s="1"/>
  <c r="A1114" i="4"/>
  <c r="A1115" i="4"/>
  <c r="A1116" i="4"/>
  <c r="A1117" i="4"/>
  <c r="B1117" i="4" s="1"/>
  <c r="A1118" i="4"/>
  <c r="B1118" i="4" s="1"/>
  <c r="A1119" i="4"/>
  <c r="B1119" i="4" s="1"/>
  <c r="A1120" i="4"/>
  <c r="B1120" i="4" s="1"/>
  <c r="A1121" i="4"/>
  <c r="A1122" i="4"/>
  <c r="B1122" i="4" s="1"/>
  <c r="A1123" i="4"/>
  <c r="B1123" i="4" s="1"/>
  <c r="A1124" i="4"/>
  <c r="B1124" i="4" s="1"/>
  <c r="A1125" i="4"/>
  <c r="B1125" i="4" s="1"/>
  <c r="A1126" i="4"/>
  <c r="B1126" i="4" s="1"/>
  <c r="A1127" i="4"/>
  <c r="B1127" i="4" s="1"/>
  <c r="A1128" i="4"/>
  <c r="B1128" i="4" s="1"/>
  <c r="A1129" i="4"/>
  <c r="A1130" i="4"/>
  <c r="B1130" i="4" s="1"/>
  <c r="A1131" i="4"/>
  <c r="B1131" i="4" s="1"/>
  <c r="A1132" i="4"/>
  <c r="B1132" i="4" s="1"/>
  <c r="A1133" i="4"/>
  <c r="B1133" i="4" s="1"/>
  <c r="A1134" i="4"/>
  <c r="B1134" i="4" s="1"/>
  <c r="A1135" i="4"/>
  <c r="B1135" i="4" s="1"/>
  <c r="A1136" i="4"/>
  <c r="B1136" i="4" s="1"/>
  <c r="A1137" i="4"/>
  <c r="B1137" i="4" s="1"/>
  <c r="A1138" i="4"/>
  <c r="B1138" i="4" s="1"/>
  <c r="A1139" i="4"/>
  <c r="B1139" i="4" s="1"/>
  <c r="A1140" i="4"/>
  <c r="B1140" i="4" s="1"/>
  <c r="A1141" i="4"/>
  <c r="A1142" i="4"/>
  <c r="B1142" i="4" s="1"/>
  <c r="A1143" i="4"/>
  <c r="B1143" i="4" s="1"/>
  <c r="A1144" i="4"/>
  <c r="A1145" i="4"/>
  <c r="B1145" i="4" s="1"/>
  <c r="A1146" i="4"/>
  <c r="B1146" i="4" s="1"/>
  <c r="A1147" i="4"/>
  <c r="B1147" i="4" s="1"/>
  <c r="A1148" i="4"/>
  <c r="A1149" i="4"/>
  <c r="B1149" i="4" s="1"/>
  <c r="A1150" i="4"/>
  <c r="B1150" i="4" s="1"/>
  <c r="A1151" i="4"/>
  <c r="B1151" i="4" s="1"/>
  <c r="A1152" i="4"/>
  <c r="B1152" i="4" s="1"/>
  <c r="A1153" i="4"/>
  <c r="B1153" i="4" s="1"/>
  <c r="A1154" i="4"/>
  <c r="A1155" i="4"/>
  <c r="A1156" i="4"/>
  <c r="A1157" i="4"/>
  <c r="B1157" i="4" s="1"/>
  <c r="A1158" i="4"/>
  <c r="A1159" i="4"/>
  <c r="B1159" i="4" s="1"/>
  <c r="A1160" i="4"/>
  <c r="B1160" i="4" s="1"/>
  <c r="A1161" i="4"/>
  <c r="B1161" i="4" s="1"/>
  <c r="A1162" i="4"/>
  <c r="B1162" i="4" s="1"/>
  <c r="A1163" i="4"/>
  <c r="B1163" i="4" s="1"/>
  <c r="A1164" i="4"/>
  <c r="B1164" i="4" s="1"/>
  <c r="A1165" i="4"/>
  <c r="B1165" i="4" s="1"/>
  <c r="A1166" i="4"/>
  <c r="B1166" i="4" s="1"/>
  <c r="A1167" i="4"/>
  <c r="B1167" i="4" s="1"/>
  <c r="A1168" i="4"/>
  <c r="B1168" i="4" s="1"/>
  <c r="A1169" i="4"/>
  <c r="B1169" i="4" s="1"/>
  <c r="A1170" i="4"/>
  <c r="A1171" i="4"/>
  <c r="B1171" i="4" s="1"/>
  <c r="A1172" i="4"/>
  <c r="B1172" i="4" s="1"/>
  <c r="A1173" i="4"/>
  <c r="B1173" i="4" s="1"/>
  <c r="A1174" i="4"/>
  <c r="B1174" i="4" s="1"/>
  <c r="A1175" i="4"/>
  <c r="B1175" i="4" s="1"/>
  <c r="A1176" i="4"/>
  <c r="B1176" i="4" s="1"/>
  <c r="A1177" i="4"/>
  <c r="A1178" i="4"/>
  <c r="B1178" i="4" s="1"/>
  <c r="A1179" i="4"/>
  <c r="B1179" i="4" s="1"/>
  <c r="A1180" i="4"/>
  <c r="B1180" i="4" s="1"/>
  <c r="A1181" i="4"/>
  <c r="B1181" i="4" s="1"/>
  <c r="A1182" i="4"/>
  <c r="B1182" i="4" s="1"/>
  <c r="A1183" i="4"/>
  <c r="A1184" i="4"/>
  <c r="A1185" i="4"/>
  <c r="B1185" i="4" s="1"/>
  <c r="A1186" i="4"/>
  <c r="B1186" i="4" s="1"/>
  <c r="A1187" i="4"/>
  <c r="B1187" i="4" s="1"/>
  <c r="A1188" i="4"/>
  <c r="B1188" i="4" s="1"/>
  <c r="A1189" i="4"/>
  <c r="B1189" i="4" s="1"/>
  <c r="A1190" i="4"/>
  <c r="B1190" i="4" s="1"/>
  <c r="A1191" i="4"/>
  <c r="B1191" i="4" s="1"/>
  <c r="A1192" i="4"/>
  <c r="B1192" i="4" s="1"/>
  <c r="A1193" i="4"/>
  <c r="B1193" i="4" s="1"/>
  <c r="A1194" i="4"/>
  <c r="B1194" i="4" s="1"/>
  <c r="A1195" i="4"/>
  <c r="B1195" i="4" s="1"/>
  <c r="A1196" i="4"/>
  <c r="B1196" i="4" s="1"/>
  <c r="A1197" i="4"/>
  <c r="A1198" i="4"/>
  <c r="A1199" i="4"/>
  <c r="A1200" i="4"/>
  <c r="A1201" i="4"/>
  <c r="B1201" i="4" s="1"/>
  <c r="A1202" i="4"/>
  <c r="B1202" i="4" s="1"/>
  <c r="A1203" i="4"/>
  <c r="B1203" i="4" s="1"/>
  <c r="A1204" i="4"/>
  <c r="B1204" i="4" s="1"/>
  <c r="A1205" i="4"/>
  <c r="B1205" i="4" s="1"/>
  <c r="A1206" i="4"/>
  <c r="B1206" i="4" s="1"/>
  <c r="A1207" i="4"/>
  <c r="B1207" i="4" s="1"/>
  <c r="A1208" i="4"/>
  <c r="B1208" i="4" s="1"/>
  <c r="A1209" i="4"/>
  <c r="B1209" i="4" s="1"/>
  <c r="A1210" i="4"/>
  <c r="B1210" i="4" s="1"/>
  <c r="A1211" i="4"/>
  <c r="A1212" i="4"/>
  <c r="A1213" i="4"/>
  <c r="A1214" i="4"/>
  <c r="A1215" i="4"/>
  <c r="B1215" i="4" s="1"/>
  <c r="A1216" i="4"/>
  <c r="B1216" i="4" s="1"/>
  <c r="A1217" i="4"/>
  <c r="B1217" i="4" s="1"/>
  <c r="A1218" i="4"/>
  <c r="B1218" i="4" s="1"/>
  <c r="A1219" i="4"/>
  <c r="A1220" i="4"/>
  <c r="B1220" i="4" s="1"/>
  <c r="A1221" i="4"/>
  <c r="B1221" i="4" s="1"/>
  <c r="A1222" i="4"/>
  <c r="B1222" i="4" s="1"/>
  <c r="A1223" i="4"/>
  <c r="B1223" i="4" s="1"/>
  <c r="A1224" i="4"/>
  <c r="B1224" i="4" s="1"/>
  <c r="A1225" i="4"/>
  <c r="A1226" i="4"/>
  <c r="A1227" i="4"/>
  <c r="B1227" i="4" s="1"/>
  <c r="A1228" i="4"/>
  <c r="B1228" i="4" s="1"/>
  <c r="A1229" i="4"/>
  <c r="B1229" i="4" s="1"/>
  <c r="A1230" i="4"/>
  <c r="B1230" i="4" s="1"/>
  <c r="A1231" i="4"/>
  <c r="B1231" i="4" s="1"/>
  <c r="A1232" i="4"/>
  <c r="B1232" i="4" s="1"/>
  <c r="A1233" i="4"/>
  <c r="B1233" i="4" s="1"/>
  <c r="A1234" i="4"/>
  <c r="B1234" i="4" s="1"/>
  <c r="A1235" i="4"/>
  <c r="B1235" i="4" s="1"/>
  <c r="A1236" i="4"/>
  <c r="B1236" i="4" s="1"/>
  <c r="A1237" i="4"/>
  <c r="B1237" i="4" s="1"/>
  <c r="A1238" i="4"/>
  <c r="B1238" i="4" s="1"/>
  <c r="A1239" i="4"/>
  <c r="B1239" i="4" s="1"/>
  <c r="A1240" i="4"/>
  <c r="B1240" i="4" s="1"/>
  <c r="A1241" i="4"/>
  <c r="B1241" i="4" s="1"/>
  <c r="A1242" i="4"/>
  <c r="A1243" i="4"/>
  <c r="B1243" i="4" s="1"/>
  <c r="A1244" i="4"/>
  <c r="B1244" i="4" s="1"/>
  <c r="A1245" i="4"/>
  <c r="B1245" i="4" s="1"/>
  <c r="A1246" i="4"/>
  <c r="B1246" i="4" s="1"/>
  <c r="A1247" i="4"/>
  <c r="B1247" i="4" s="1"/>
  <c r="A1248" i="4"/>
  <c r="B1248" i="4" s="1"/>
  <c r="A1249" i="4"/>
  <c r="B1249" i="4" s="1"/>
  <c r="A1250" i="4"/>
  <c r="B1250" i="4" s="1"/>
  <c r="A1251" i="4"/>
  <c r="B1251" i="4" s="1"/>
  <c r="A1252" i="4"/>
  <c r="A1253" i="4"/>
  <c r="B1253" i="4" s="1"/>
  <c r="A1254" i="4"/>
  <c r="A1255" i="4"/>
  <c r="A1256" i="4"/>
  <c r="B1256" i="4" s="1"/>
  <c r="A1257" i="4"/>
  <c r="B1257" i="4" s="1"/>
  <c r="A1258" i="4"/>
  <c r="A1259" i="4"/>
  <c r="B1259" i="4" s="1"/>
  <c r="A1260" i="4"/>
  <c r="B1260" i="4" s="1"/>
  <c r="A1261" i="4"/>
  <c r="B1261" i="4" s="1"/>
  <c r="A1262" i="4"/>
  <c r="B1262" i="4" s="1"/>
  <c r="A1263" i="4"/>
  <c r="B1263" i="4" s="1"/>
  <c r="A1264" i="4"/>
  <c r="B1264" i="4" s="1"/>
  <c r="A1265" i="4"/>
  <c r="B1265" i="4" s="1"/>
  <c r="A1266" i="4"/>
  <c r="B1266" i="4" s="1"/>
  <c r="A1267" i="4"/>
  <c r="A1268" i="4"/>
  <c r="B1268" i="4" s="1"/>
  <c r="A1269" i="4"/>
  <c r="B1269" i="4" s="1"/>
  <c r="A1270" i="4"/>
  <c r="A1271" i="4"/>
  <c r="B1271" i="4" s="1"/>
  <c r="A1272" i="4"/>
  <c r="B1272" i="4" s="1"/>
  <c r="A1273" i="4"/>
  <c r="B1273" i="4" s="1"/>
  <c r="A1274" i="4"/>
  <c r="B1274" i="4" s="1"/>
  <c r="A1275" i="4"/>
  <c r="B1275" i="4" s="1"/>
  <c r="A1276" i="4"/>
  <c r="B1276" i="4" s="1"/>
  <c r="A1277" i="4"/>
  <c r="B1277" i="4" s="1"/>
  <c r="A1278" i="4"/>
  <c r="B1278" i="4" s="1"/>
  <c r="A1279" i="4"/>
  <c r="B1279" i="4" s="1"/>
  <c r="A1280" i="4"/>
  <c r="B1280" i="4" s="1"/>
  <c r="A1281" i="4"/>
  <c r="B1281" i="4" s="1"/>
  <c r="A1282" i="4"/>
  <c r="B1282" i="4" s="1"/>
  <c r="A1283" i="4"/>
  <c r="B1283" i="4" s="1"/>
  <c r="A1284" i="4"/>
  <c r="A1285" i="4"/>
  <c r="B1285" i="4" s="1"/>
  <c r="A1286" i="4"/>
  <c r="B1286" i="4" s="1"/>
  <c r="A1287" i="4"/>
  <c r="B1287" i="4" s="1"/>
  <c r="A1288" i="4"/>
  <c r="B1288" i="4" s="1"/>
  <c r="A1289" i="4"/>
  <c r="B1289" i="4" s="1"/>
  <c r="A1290" i="4"/>
  <c r="B1290" i="4" s="1"/>
  <c r="A1291" i="4"/>
  <c r="B1291" i="4" s="1"/>
  <c r="A1292" i="4"/>
  <c r="B1292" i="4" s="1"/>
  <c r="A1293" i="4"/>
  <c r="B1293" i="4" s="1"/>
  <c r="A1294" i="4"/>
  <c r="B1294" i="4" s="1"/>
  <c r="A1295" i="4"/>
  <c r="B1295" i="4" s="1"/>
  <c r="A1296" i="4"/>
  <c r="A1297" i="4"/>
  <c r="A1298" i="4"/>
  <c r="B1298" i="4" s="1"/>
  <c r="A1299" i="4"/>
  <c r="B1299" i="4" s="1"/>
  <c r="A1300" i="4"/>
  <c r="B1300" i="4" s="1"/>
  <c r="A1301" i="4"/>
  <c r="B1301" i="4" s="1"/>
  <c r="A1302" i="4"/>
  <c r="B1302" i="4" s="1"/>
  <c r="A1303" i="4"/>
  <c r="B1303" i="4" s="1"/>
  <c r="A1304" i="4"/>
  <c r="B1304" i="4" s="1"/>
  <c r="A1305" i="4"/>
  <c r="B1305" i="4" s="1"/>
  <c r="A1306" i="4"/>
  <c r="B1306" i="4" s="1"/>
  <c r="A1307" i="4"/>
  <c r="B1307" i="4" s="1"/>
  <c r="A1308" i="4"/>
  <c r="B1308" i="4" s="1"/>
  <c r="A1309" i="4"/>
  <c r="A1310" i="4"/>
  <c r="A1311" i="4"/>
  <c r="A1312" i="4"/>
  <c r="B1312" i="4" s="1"/>
  <c r="A1313" i="4"/>
  <c r="B1313" i="4" s="1"/>
  <c r="A1314" i="4"/>
  <c r="B1314" i="4" s="1"/>
  <c r="A1315" i="4"/>
  <c r="B1315" i="4" s="1"/>
  <c r="A1316" i="4"/>
  <c r="B1316" i="4" s="1"/>
  <c r="A1317" i="4"/>
  <c r="B1317" i="4" s="1"/>
  <c r="A1318" i="4"/>
  <c r="B1318" i="4" s="1"/>
  <c r="A1319" i="4"/>
  <c r="B1319" i="4" s="1"/>
  <c r="A1320" i="4"/>
  <c r="B1320" i="4" s="1"/>
  <c r="A1321" i="4"/>
  <c r="B1321" i="4" s="1"/>
  <c r="A1322" i="4"/>
  <c r="A1323" i="4"/>
  <c r="B1323" i="4" s="1"/>
  <c r="A1324" i="4"/>
  <c r="A1325" i="4"/>
  <c r="B1325" i="4" s="1"/>
  <c r="A1326" i="4"/>
  <c r="A1327" i="4"/>
  <c r="B1327" i="4" s="1"/>
  <c r="A1328" i="4"/>
  <c r="B1328" i="4" s="1"/>
  <c r="A1329" i="4"/>
  <c r="B1329" i="4" s="1"/>
  <c r="A1330" i="4"/>
  <c r="B1330" i="4" s="1"/>
  <c r="A1331" i="4"/>
  <c r="B1331" i="4" s="1"/>
  <c r="A1332" i="4"/>
  <c r="B1332" i="4" s="1"/>
  <c r="A1333" i="4"/>
  <c r="B1333" i="4" s="1"/>
  <c r="A1334" i="4"/>
  <c r="B1334" i="4" s="1"/>
  <c r="A1335" i="4"/>
  <c r="B1335" i="4" s="1"/>
  <c r="A1336" i="4"/>
  <c r="B1336" i="4" s="1"/>
  <c r="A1337" i="4"/>
  <c r="B1337" i="4" s="1"/>
  <c r="A1338" i="4"/>
  <c r="A1339" i="4"/>
  <c r="B1339" i="4" s="1"/>
  <c r="A1340" i="4"/>
  <c r="B1340" i="4" s="1"/>
  <c r="A1341" i="4"/>
  <c r="B1341" i="4" s="1"/>
  <c r="A1342" i="4"/>
  <c r="B1342" i="4" s="1"/>
  <c r="A1343" i="4"/>
  <c r="B1343" i="4" s="1"/>
  <c r="A1344" i="4"/>
  <c r="B1344" i="4" s="1"/>
  <c r="A1345" i="4"/>
  <c r="B1345" i="4" s="1"/>
  <c r="A1346" i="4"/>
  <c r="B1346" i="4" s="1"/>
  <c r="A1347" i="4"/>
  <c r="B1347" i="4" s="1"/>
  <c r="A1348" i="4"/>
  <c r="B1348" i="4" s="1"/>
  <c r="A1349" i="4"/>
  <c r="B1349" i="4" s="1"/>
  <c r="A1350" i="4"/>
  <c r="B1350" i="4" s="1"/>
  <c r="A1351" i="4"/>
  <c r="A1352" i="4"/>
  <c r="B1352" i="4" s="1"/>
  <c r="A1353" i="4"/>
  <c r="A1354" i="4"/>
  <c r="A1355" i="4"/>
  <c r="B1355" i="4" s="1"/>
  <c r="A1356" i="4"/>
  <c r="B1356" i="4" s="1"/>
  <c r="A1357" i="4"/>
  <c r="B1357" i="4" s="1"/>
  <c r="A1358" i="4"/>
  <c r="B1358" i="4" s="1"/>
  <c r="A1359" i="4"/>
  <c r="B1359" i="4" s="1"/>
  <c r="A1360" i="4"/>
  <c r="B1360" i="4" s="1"/>
  <c r="A1361" i="4"/>
  <c r="B1361" i="4" s="1"/>
  <c r="A1362" i="4"/>
  <c r="B1362" i="4" s="1"/>
  <c r="A1363" i="4"/>
  <c r="B1363" i="4" s="1"/>
  <c r="A1364" i="4"/>
  <c r="B1364" i="4" s="1"/>
  <c r="A1365" i="4"/>
  <c r="A1366" i="4"/>
  <c r="A1367" i="4"/>
  <c r="A1368" i="4"/>
  <c r="B1368" i="4" s="1"/>
  <c r="A1369" i="4"/>
  <c r="B1369" i="4" s="1"/>
  <c r="A1370" i="4"/>
  <c r="B1370" i="4" s="1"/>
  <c r="A1371" i="4"/>
  <c r="B1371" i="4" s="1"/>
  <c r="A1372" i="4"/>
  <c r="B1372" i="4" s="1"/>
  <c r="A1373" i="4"/>
  <c r="B1373" i="4" s="1"/>
  <c r="A1374" i="4"/>
  <c r="B1374" i="4" s="1"/>
  <c r="A1375" i="4"/>
  <c r="B1375" i="4" s="1"/>
  <c r="A1376" i="4"/>
  <c r="B1376" i="4" s="1"/>
  <c r="A1377" i="4"/>
  <c r="B1377" i="4" s="1"/>
  <c r="A1378" i="4"/>
  <c r="B1378" i="4" s="1"/>
  <c r="A1379" i="4"/>
  <c r="A1380" i="4"/>
  <c r="B1380" i="4" s="1"/>
  <c r="A1381" i="4"/>
  <c r="A1382" i="4"/>
  <c r="B1382" i="4" s="1"/>
  <c r="A1383" i="4"/>
  <c r="B1383" i="4" s="1"/>
  <c r="A1384" i="4"/>
  <c r="B1384" i="4" s="1"/>
  <c r="A1385" i="4"/>
  <c r="B1385" i="4" s="1"/>
  <c r="A1386" i="4"/>
  <c r="B1386" i="4" s="1"/>
  <c r="A1387" i="4"/>
  <c r="B1387" i="4" s="1"/>
  <c r="A1388" i="4"/>
  <c r="B1388" i="4" s="1"/>
  <c r="A1389" i="4"/>
  <c r="B1389" i="4" s="1"/>
  <c r="A1390" i="4"/>
  <c r="B1390" i="4" s="1"/>
  <c r="A1391" i="4"/>
  <c r="B1391" i="4" s="1"/>
  <c r="A1392" i="4"/>
  <c r="A1393" i="4"/>
  <c r="A1394" i="4"/>
  <c r="A1395" i="4"/>
  <c r="B1395" i="4" s="1"/>
  <c r="A1396" i="4"/>
  <c r="A1397" i="4"/>
  <c r="B1397" i="4" s="1"/>
  <c r="A1398" i="4"/>
  <c r="B1398" i="4" s="1"/>
  <c r="A1399" i="4"/>
  <c r="B1399" i="4" s="1"/>
  <c r="A1400" i="4"/>
  <c r="A1401" i="4"/>
  <c r="B1401" i="4" s="1"/>
  <c r="A1402" i="4"/>
  <c r="B1402" i="4" s="1"/>
  <c r="A1403" i="4"/>
  <c r="B1403" i="4" s="1"/>
  <c r="A1404" i="4"/>
  <c r="B1404" i="4" s="1"/>
  <c r="A1405" i="4"/>
  <c r="B1405" i="4" s="1"/>
  <c r="A1406" i="4"/>
  <c r="A1407" i="4"/>
  <c r="A1408" i="4"/>
  <c r="B1408" i="4" s="1"/>
  <c r="A1409" i="4"/>
  <c r="A1410" i="4"/>
  <c r="B1410" i="4" s="1"/>
  <c r="A1411" i="4"/>
  <c r="B1411" i="4" s="1"/>
  <c r="A1412" i="4"/>
  <c r="B1412" i="4" s="1"/>
  <c r="A1413" i="4"/>
  <c r="B1413" i="4" s="1"/>
  <c r="A1414" i="4"/>
  <c r="B1414" i="4" s="1"/>
  <c r="A1415" i="4"/>
  <c r="B1415" i="4" s="1"/>
  <c r="A1416" i="4"/>
  <c r="B1416" i="4" s="1"/>
  <c r="A1417" i="4"/>
  <c r="B1417" i="4" s="1"/>
  <c r="A1418" i="4"/>
  <c r="B1418" i="4" s="1"/>
  <c r="A1419" i="4"/>
  <c r="B1419" i="4" s="1"/>
  <c r="A1420" i="4"/>
  <c r="B1420" i="4" s="1"/>
  <c r="A1421" i="4"/>
  <c r="B1421" i="4" s="1"/>
  <c r="A1422" i="4"/>
  <c r="B1422" i="4" s="1"/>
  <c r="A1423" i="4"/>
  <c r="B1423" i="4" s="1"/>
  <c r="A1424" i="4"/>
  <c r="B1424" i="4" s="1"/>
  <c r="A1425" i="4"/>
  <c r="B1425" i="4" s="1"/>
  <c r="A1426" i="4"/>
  <c r="B1426" i="4" s="1"/>
  <c r="A1427" i="4"/>
  <c r="B1427" i="4" s="1"/>
  <c r="A1428" i="4"/>
  <c r="B1428" i="4" s="1"/>
  <c r="A1429" i="4"/>
  <c r="B1429" i="4" s="1"/>
  <c r="A1430" i="4"/>
  <c r="B1430" i="4" s="1"/>
  <c r="A1431" i="4"/>
  <c r="B1431" i="4" s="1"/>
  <c r="A1432" i="4"/>
  <c r="B1432" i="4" s="1"/>
  <c r="A1433" i="4"/>
  <c r="B1433" i="4" s="1"/>
  <c r="A1434" i="4"/>
  <c r="A1435" i="4"/>
  <c r="B1435" i="4" s="1"/>
  <c r="A1436" i="4"/>
  <c r="A1437" i="4"/>
  <c r="A1438" i="4"/>
  <c r="B1438" i="4" s="1"/>
  <c r="A1439" i="4"/>
  <c r="B1439" i="4" s="1"/>
  <c r="A1440" i="4"/>
  <c r="B1440" i="4" s="1"/>
  <c r="A1441" i="4"/>
  <c r="B1441" i="4" s="1"/>
  <c r="A1442" i="4"/>
  <c r="B1442" i="4" s="1"/>
  <c r="A1443" i="4"/>
  <c r="B1443" i="4" s="1"/>
  <c r="A1444" i="4"/>
  <c r="B1444" i="4" s="1"/>
  <c r="A1445" i="4"/>
  <c r="B1445" i="4" s="1"/>
  <c r="A1446" i="4"/>
  <c r="B1446" i="4" s="1"/>
  <c r="A1447" i="4"/>
  <c r="B1447" i="4" s="1"/>
  <c r="A1448" i="4"/>
  <c r="B1448" i="4" s="1"/>
  <c r="A1449" i="4"/>
  <c r="B1449" i="4" s="1"/>
  <c r="A1450" i="4"/>
  <c r="B1450" i="4" s="1"/>
  <c r="A1451" i="4"/>
  <c r="A1452" i="4"/>
  <c r="A1453" i="4"/>
  <c r="B1453" i="4" s="1"/>
  <c r="A1454" i="4"/>
  <c r="B1454" i="4" s="1"/>
  <c r="A1455" i="4"/>
  <c r="B1455" i="4" s="1"/>
  <c r="A1456" i="4"/>
  <c r="B1456" i="4" s="1"/>
  <c r="A1457" i="4"/>
  <c r="B1457" i="4" s="1"/>
  <c r="A1458" i="4"/>
  <c r="B1458" i="4" s="1"/>
  <c r="A1459" i="4"/>
  <c r="B1459" i="4" s="1"/>
  <c r="A1460" i="4"/>
  <c r="B1460" i="4" s="1"/>
  <c r="A1461" i="4"/>
  <c r="B1461" i="4" s="1"/>
  <c r="A1462" i="4"/>
  <c r="B1462" i="4" s="1"/>
  <c r="A1463" i="4"/>
  <c r="B1463" i="4" s="1"/>
  <c r="A1464" i="4"/>
  <c r="A1465" i="4"/>
  <c r="A1466" i="4"/>
  <c r="B1466" i="4" s="1"/>
  <c r="A1467" i="4"/>
  <c r="B1467" i="4" s="1"/>
  <c r="A1468" i="4"/>
  <c r="B1468" i="4" s="1"/>
  <c r="A1469" i="4"/>
  <c r="B1469" i="4" s="1"/>
  <c r="A1470" i="4"/>
  <c r="B1470" i="4" s="1"/>
  <c r="A1471" i="4"/>
  <c r="B1471" i="4" s="1"/>
  <c r="A1472" i="4"/>
  <c r="B1472" i="4" s="1"/>
  <c r="A1473" i="4"/>
  <c r="B1473" i="4" s="1"/>
  <c r="A1474" i="4"/>
  <c r="B1474" i="4" s="1"/>
  <c r="A1475" i="4"/>
  <c r="B1475" i="4" s="1"/>
  <c r="A1476" i="4"/>
  <c r="B1476" i="4" s="1"/>
  <c r="A1477" i="4"/>
  <c r="B1477" i="4" s="1"/>
  <c r="A1478" i="4"/>
  <c r="A1479" i="4"/>
  <c r="B1479" i="4" s="1"/>
  <c r="A1480" i="4"/>
  <c r="B1480" i="4" s="1"/>
  <c r="A1481" i="4"/>
  <c r="B1481" i="4" s="1"/>
  <c r="A1482" i="4"/>
  <c r="B1482" i="4" s="1"/>
  <c r="A1483" i="4"/>
  <c r="A1484" i="4"/>
  <c r="B1484" i="4" s="1"/>
  <c r="A1485" i="4"/>
  <c r="B1485" i="4" s="1"/>
  <c r="A1486" i="4"/>
  <c r="B1486" i="4" s="1"/>
  <c r="A1487" i="4"/>
  <c r="B1487" i="4" s="1"/>
  <c r="A1488" i="4"/>
  <c r="B1488" i="4" s="1"/>
  <c r="A1489" i="4"/>
  <c r="B1489" i="4" s="1"/>
  <c r="A1490" i="4"/>
  <c r="B1490" i="4" s="1"/>
  <c r="A1491" i="4"/>
  <c r="A1492" i="4"/>
  <c r="B1492" i="4" s="1"/>
  <c r="A1493" i="4"/>
  <c r="B1493" i="4" s="1"/>
  <c r="A1494" i="4"/>
  <c r="B1494" i="4" s="1"/>
  <c r="A1495" i="4"/>
  <c r="B1495" i="4" s="1"/>
  <c r="A1496" i="4"/>
  <c r="B1496" i="4" s="1"/>
  <c r="A1497" i="4"/>
  <c r="B1497" i="4" s="1"/>
  <c r="A1498" i="4"/>
  <c r="B1498" i="4" s="1"/>
  <c r="A1499" i="4"/>
  <c r="B1499" i="4" s="1"/>
  <c r="A1500" i="4"/>
  <c r="B1500" i="4" s="1"/>
  <c r="A1501" i="4"/>
  <c r="B1501" i="4" s="1"/>
  <c r="A1502" i="4"/>
  <c r="B1502" i="4" s="1"/>
  <c r="A4" i="4"/>
  <c r="B4" i="4" s="1"/>
  <c r="A5" i="3"/>
  <c r="B5" i="3" s="1"/>
  <c r="A6" i="3"/>
  <c r="A7" i="3"/>
  <c r="A8" i="3"/>
  <c r="A9" i="3"/>
  <c r="A10" i="3"/>
  <c r="B10" i="3" s="1"/>
  <c r="A11" i="3"/>
  <c r="B11" i="3" s="1"/>
  <c r="A12" i="3"/>
  <c r="B12" i="3" s="1"/>
  <c r="A13" i="3"/>
  <c r="A14" i="3"/>
  <c r="B14" i="3" s="1"/>
  <c r="A15" i="3"/>
  <c r="B15" i="3" s="1"/>
  <c r="A16" i="3"/>
  <c r="B16" i="3" s="1"/>
  <c r="A17" i="3"/>
  <c r="B17" i="3" s="1"/>
  <c r="A18" i="3"/>
  <c r="B18" i="3" s="1"/>
  <c r="A19" i="3"/>
  <c r="A20" i="3"/>
  <c r="A21" i="3"/>
  <c r="B21" i="3" s="1"/>
  <c r="A22" i="3"/>
  <c r="A23" i="3"/>
  <c r="A24" i="3"/>
  <c r="B24" i="3" s="1"/>
  <c r="A25" i="3"/>
  <c r="B25" i="3" s="1"/>
  <c r="A26" i="3"/>
  <c r="B26" i="3" s="1"/>
  <c r="A27" i="3"/>
  <c r="B27" i="3" s="1"/>
  <c r="A28" i="3"/>
  <c r="B28" i="3" s="1"/>
  <c r="A29" i="3"/>
  <c r="A30" i="3"/>
  <c r="B30" i="3" s="1"/>
  <c r="A31" i="3"/>
  <c r="B31" i="3" s="1"/>
  <c r="A32" i="3"/>
  <c r="B32" i="3" s="1"/>
  <c r="A33" i="3"/>
  <c r="A34" i="3"/>
  <c r="A35" i="3"/>
  <c r="A36" i="3"/>
  <c r="A37" i="3"/>
  <c r="A38" i="3"/>
  <c r="B38" i="3" s="1"/>
  <c r="A39" i="3"/>
  <c r="B39" i="3" s="1"/>
  <c r="A40" i="3"/>
  <c r="B40" i="3" s="1"/>
  <c r="A41" i="3"/>
  <c r="A42" i="3"/>
  <c r="B42" i="3" s="1"/>
  <c r="A43" i="3"/>
  <c r="B43" i="3" s="1"/>
  <c r="A44" i="3"/>
  <c r="B44" i="3" s="1"/>
  <c r="A45" i="3"/>
  <c r="B45" i="3" s="1"/>
  <c r="A46" i="3"/>
  <c r="B46" i="3" s="1"/>
  <c r="A47" i="3"/>
  <c r="A48" i="3"/>
  <c r="A49" i="3"/>
  <c r="A50" i="3"/>
  <c r="A51" i="3"/>
  <c r="B51" i="3" s="1"/>
  <c r="A52" i="3"/>
  <c r="B52" i="3" s="1"/>
  <c r="A53" i="3"/>
  <c r="B53" i="3" s="1"/>
  <c r="A54" i="3"/>
  <c r="B54" i="3" s="1"/>
  <c r="A55" i="3"/>
  <c r="B55" i="3" s="1"/>
  <c r="A56" i="3"/>
  <c r="B56" i="3" s="1"/>
  <c r="A57" i="3"/>
  <c r="A58" i="3"/>
  <c r="B58" i="3" s="1"/>
  <c r="A59" i="3"/>
  <c r="B59" i="3" s="1"/>
  <c r="A60" i="3"/>
  <c r="B60" i="3" s="1"/>
  <c r="A61" i="3"/>
  <c r="A62" i="3"/>
  <c r="A63" i="3"/>
  <c r="A64" i="3"/>
  <c r="A65" i="3"/>
  <c r="A66" i="3"/>
  <c r="B66" i="3" s="1"/>
  <c r="A67" i="3"/>
  <c r="B67" i="3" s="1"/>
  <c r="A68" i="3"/>
  <c r="B68" i="3" s="1"/>
  <c r="A69" i="3"/>
  <c r="B69" i="3" s="1"/>
  <c r="A70" i="3"/>
  <c r="A71" i="3"/>
  <c r="B71" i="3" s="1"/>
  <c r="A72" i="3"/>
  <c r="B72" i="3" s="1"/>
  <c r="A73" i="3"/>
  <c r="B73" i="3" s="1"/>
  <c r="A74" i="3"/>
  <c r="B74" i="3" s="1"/>
  <c r="A75" i="3"/>
  <c r="A76" i="3"/>
  <c r="A77" i="3"/>
  <c r="A78" i="3"/>
  <c r="A79" i="3"/>
  <c r="B79" i="3" s="1"/>
  <c r="A80" i="3"/>
  <c r="B80" i="3" s="1"/>
  <c r="A81" i="3"/>
  <c r="B81" i="3" s="1"/>
  <c r="A82" i="3"/>
  <c r="B82" i="3" s="1"/>
  <c r="A83" i="3"/>
  <c r="A84" i="3"/>
  <c r="B84" i="3" s="1"/>
  <c r="A85" i="3"/>
  <c r="B85" i="3" s="1"/>
  <c r="A86" i="3"/>
  <c r="B86" i="3" s="1"/>
  <c r="A87" i="3"/>
  <c r="B87" i="3" s="1"/>
  <c r="A88" i="3"/>
  <c r="B88" i="3" s="1"/>
  <c r="A89" i="3"/>
  <c r="A90" i="3"/>
  <c r="A91" i="3"/>
  <c r="A92" i="3"/>
  <c r="A93" i="3"/>
  <c r="B93" i="3" s="1"/>
  <c r="A94" i="3"/>
  <c r="B94" i="3" s="1"/>
  <c r="A95" i="3"/>
  <c r="B95" i="3" s="1"/>
  <c r="A96" i="3"/>
  <c r="B96" i="3" s="1"/>
  <c r="A97" i="3"/>
  <c r="B97" i="3" s="1"/>
  <c r="A98" i="3"/>
  <c r="B98" i="3" s="1"/>
  <c r="A99" i="3"/>
  <c r="B99" i="3" s="1"/>
  <c r="A100" i="3"/>
  <c r="B100" i="3" s="1"/>
  <c r="A101" i="3"/>
  <c r="B101" i="3" s="1"/>
  <c r="A102" i="3"/>
  <c r="B102" i="3" s="1"/>
  <c r="A103" i="3"/>
  <c r="B103" i="3" s="1"/>
  <c r="A104" i="3"/>
  <c r="B104" i="3" s="1"/>
  <c r="A105" i="3"/>
  <c r="A106" i="3"/>
  <c r="A107" i="3"/>
  <c r="A108" i="3"/>
  <c r="B108" i="3" s="1"/>
  <c r="A109" i="3"/>
  <c r="B109" i="3" s="1"/>
  <c r="A110" i="3"/>
  <c r="B110" i="3" s="1"/>
  <c r="A111" i="3"/>
  <c r="B111" i="3" s="1"/>
  <c r="A112" i="3"/>
  <c r="B112" i="3" s="1"/>
  <c r="A113" i="3"/>
  <c r="B113" i="3" s="1"/>
  <c r="A114" i="3"/>
  <c r="B114" i="3" s="1"/>
  <c r="A115" i="3"/>
  <c r="B115" i="3" s="1"/>
  <c r="A116" i="3"/>
  <c r="B116" i="3" s="1"/>
  <c r="A117" i="3"/>
  <c r="B117" i="3" s="1"/>
  <c r="A118" i="3"/>
  <c r="A119" i="3"/>
  <c r="A120" i="3"/>
  <c r="A121" i="3"/>
  <c r="A122" i="3"/>
  <c r="B122" i="3" s="1"/>
  <c r="A123" i="3"/>
  <c r="B123" i="3" s="1"/>
  <c r="A124" i="3"/>
  <c r="B124" i="3" s="1"/>
  <c r="A125" i="3"/>
  <c r="B125" i="3" s="1"/>
  <c r="A126" i="3"/>
  <c r="B126" i="3" s="1"/>
  <c r="A127" i="3"/>
  <c r="B127" i="3" s="1"/>
  <c r="A128" i="3"/>
  <c r="B128" i="3" s="1"/>
  <c r="A129" i="3"/>
  <c r="B129" i="3" s="1"/>
  <c r="A130" i="3"/>
  <c r="B130" i="3" s="1"/>
  <c r="A131" i="3"/>
  <c r="A132" i="3"/>
  <c r="A133" i="3"/>
  <c r="A134" i="3"/>
  <c r="A135" i="3"/>
  <c r="A136" i="3"/>
  <c r="B136" i="3" s="1"/>
  <c r="A137" i="3"/>
  <c r="B137" i="3" s="1"/>
  <c r="A138" i="3"/>
  <c r="B138" i="3" s="1"/>
  <c r="A139" i="3"/>
  <c r="B139" i="3" s="1"/>
  <c r="A140" i="3"/>
  <c r="B140" i="3" s="1"/>
  <c r="A141" i="3"/>
  <c r="B141" i="3" s="1"/>
  <c r="A142" i="3"/>
  <c r="A143" i="3"/>
  <c r="B143" i="3" s="1"/>
  <c r="A144" i="3"/>
  <c r="B144" i="3" s="1"/>
  <c r="A145" i="3"/>
  <c r="B145" i="3" s="1"/>
  <c r="A146" i="3"/>
  <c r="A147" i="3"/>
  <c r="A148" i="3"/>
  <c r="A149" i="3"/>
  <c r="A150" i="3"/>
  <c r="B150" i="3" s="1"/>
  <c r="A151" i="3"/>
  <c r="B151" i="3" s="1"/>
  <c r="A152" i="3"/>
  <c r="B152" i="3" s="1"/>
  <c r="A153" i="3"/>
  <c r="B153" i="3" s="1"/>
  <c r="A154" i="3"/>
  <c r="B154" i="3" s="1"/>
  <c r="A155" i="3"/>
  <c r="B155" i="3" s="1"/>
  <c r="A156" i="3"/>
  <c r="B156" i="3" s="1"/>
  <c r="A157" i="3"/>
  <c r="B157" i="3" s="1"/>
  <c r="A158" i="3"/>
  <c r="B158" i="3" s="1"/>
  <c r="A159" i="3"/>
  <c r="B159" i="3" s="1"/>
  <c r="A160" i="3"/>
  <c r="A161" i="3"/>
  <c r="A162" i="3"/>
  <c r="A163" i="3"/>
  <c r="A164" i="3"/>
  <c r="B164" i="3" s="1"/>
  <c r="A165" i="3"/>
  <c r="B165" i="3" s="1"/>
  <c r="A166" i="3"/>
  <c r="B166" i="3" s="1"/>
  <c r="A167" i="3"/>
  <c r="B167" i="3" s="1"/>
  <c r="A168" i="3"/>
  <c r="B168" i="3" s="1"/>
  <c r="A169" i="3"/>
  <c r="B169" i="3" s="1"/>
  <c r="A170" i="3"/>
  <c r="B170" i="3" s="1"/>
  <c r="A171" i="3"/>
  <c r="B171" i="3" s="1"/>
  <c r="A172" i="3"/>
  <c r="B172" i="3" s="1"/>
  <c r="A173" i="3"/>
  <c r="A174" i="3"/>
  <c r="A175" i="3"/>
  <c r="A176" i="3"/>
  <c r="A177" i="3"/>
  <c r="B177" i="3" s="1"/>
  <c r="A178" i="3"/>
  <c r="B178" i="3" s="1"/>
  <c r="A179" i="3"/>
  <c r="B179" i="3" s="1"/>
  <c r="A180" i="3"/>
  <c r="B180" i="3" s="1"/>
  <c r="A181" i="3"/>
  <c r="B181" i="3" s="1"/>
  <c r="A182" i="3"/>
  <c r="B182" i="3" s="1"/>
  <c r="A183" i="3"/>
  <c r="B183" i="3" s="1"/>
  <c r="A184" i="3"/>
  <c r="B184" i="3" s="1"/>
  <c r="A185" i="3"/>
  <c r="B185" i="3" s="1"/>
  <c r="A186" i="3"/>
  <c r="B186" i="3" s="1"/>
  <c r="A187" i="3"/>
  <c r="A188" i="3"/>
  <c r="A189" i="3"/>
  <c r="B189" i="3" s="1"/>
  <c r="A190" i="3"/>
  <c r="B190" i="3" s="1"/>
  <c r="A191" i="3"/>
  <c r="A192" i="3"/>
  <c r="B192" i="3" s="1"/>
  <c r="A193" i="3"/>
  <c r="B193" i="3" s="1"/>
  <c r="A194" i="3"/>
  <c r="B194" i="3" s="1"/>
  <c r="A195" i="3"/>
  <c r="B195" i="3" s="1"/>
  <c r="A196" i="3"/>
  <c r="B196" i="3" s="1"/>
  <c r="A197" i="3"/>
  <c r="B197" i="3" s="1"/>
  <c r="A198" i="3"/>
  <c r="B198" i="3" s="1"/>
  <c r="A199" i="3"/>
  <c r="B199" i="3" s="1"/>
  <c r="A200" i="3"/>
  <c r="B200" i="3" s="1"/>
  <c r="A201" i="3"/>
  <c r="B201" i="3" s="1"/>
  <c r="A202" i="3"/>
  <c r="B202" i="3" s="1"/>
  <c r="A203" i="3"/>
  <c r="A204" i="3"/>
  <c r="B204" i="3" s="1"/>
  <c r="A205" i="3"/>
  <c r="A206" i="3"/>
  <c r="B206" i="3" s="1"/>
  <c r="A207" i="3"/>
  <c r="B207" i="3" s="1"/>
  <c r="A208" i="3"/>
  <c r="B208" i="3" s="1"/>
  <c r="A209" i="3"/>
  <c r="B209" i="3" s="1"/>
  <c r="A210" i="3"/>
  <c r="B210" i="3" s="1"/>
  <c r="A211" i="3"/>
  <c r="B211" i="3" s="1"/>
  <c r="A212" i="3"/>
  <c r="B212" i="3" s="1"/>
  <c r="A213" i="3"/>
  <c r="B213" i="3" s="1"/>
  <c r="A214" i="3"/>
  <c r="B214" i="3" s="1"/>
  <c r="A215" i="3"/>
  <c r="B215" i="3" s="1"/>
  <c r="A216" i="3"/>
  <c r="B216" i="3" s="1"/>
  <c r="A217" i="3"/>
  <c r="A218" i="3"/>
  <c r="B218" i="3" s="1"/>
  <c r="A219" i="3"/>
  <c r="A220" i="3"/>
  <c r="B220" i="3" s="1"/>
  <c r="A221" i="3"/>
  <c r="B221" i="3" s="1"/>
  <c r="A222" i="3"/>
  <c r="B222" i="3" s="1"/>
  <c r="A223" i="3"/>
  <c r="B223" i="3" s="1"/>
  <c r="A224" i="3"/>
  <c r="B224" i="3" s="1"/>
  <c r="A225" i="3"/>
  <c r="B225" i="3" s="1"/>
  <c r="A226" i="3"/>
  <c r="B226" i="3" s="1"/>
  <c r="A227" i="3"/>
  <c r="B227" i="3" s="1"/>
  <c r="A228" i="3"/>
  <c r="B228" i="3" s="1"/>
  <c r="A229" i="3"/>
  <c r="A230" i="3"/>
  <c r="B230" i="3" s="1"/>
  <c r="A231" i="3"/>
  <c r="B231" i="3" s="1"/>
  <c r="A232" i="3"/>
  <c r="B232" i="3" s="1"/>
  <c r="A233" i="3"/>
  <c r="A234" i="3"/>
  <c r="B234" i="3" s="1"/>
  <c r="A235" i="3"/>
  <c r="B235" i="3" s="1"/>
  <c r="A236" i="3"/>
  <c r="B236" i="3" s="1"/>
  <c r="A237" i="3"/>
  <c r="B237" i="3" s="1"/>
  <c r="A238" i="3"/>
  <c r="B238" i="3" s="1"/>
  <c r="A239" i="3"/>
  <c r="B239" i="3" s="1"/>
  <c r="A240" i="3"/>
  <c r="B240" i="3" s="1"/>
  <c r="A241" i="3"/>
  <c r="B241" i="3" s="1"/>
  <c r="A242" i="3"/>
  <c r="B242" i="3" s="1"/>
  <c r="A243" i="3"/>
  <c r="B243" i="3" s="1"/>
  <c r="A244" i="3"/>
  <c r="B244" i="3" s="1"/>
  <c r="A245" i="3"/>
  <c r="B245" i="3" s="1"/>
  <c r="A246" i="3"/>
  <c r="B246" i="3" s="1"/>
  <c r="A247" i="3"/>
  <c r="A248" i="3"/>
  <c r="A249" i="3"/>
  <c r="B249" i="3" s="1"/>
  <c r="A250" i="3"/>
  <c r="B250" i="3" s="1"/>
  <c r="A251" i="3"/>
  <c r="B251" i="3" s="1"/>
  <c r="A252" i="3"/>
  <c r="B252" i="3" s="1"/>
  <c r="A253" i="3"/>
  <c r="B253" i="3" s="1"/>
  <c r="A254" i="3"/>
  <c r="B254" i="3" s="1"/>
  <c r="A255" i="3"/>
  <c r="B255" i="3" s="1"/>
  <c r="A256" i="3"/>
  <c r="B256" i="3" s="1"/>
  <c r="A257" i="3"/>
  <c r="B257" i="3" s="1"/>
  <c r="A258" i="3"/>
  <c r="B258" i="3" s="1"/>
  <c r="A259" i="3"/>
  <c r="A260" i="3"/>
  <c r="A261" i="3"/>
  <c r="A262" i="3"/>
  <c r="B262" i="3" s="1"/>
  <c r="A263" i="3"/>
  <c r="B263" i="3" s="1"/>
  <c r="A264" i="3"/>
  <c r="B264" i="3" s="1"/>
  <c r="A265" i="3"/>
  <c r="B265" i="3" s="1"/>
  <c r="A266" i="3"/>
  <c r="B266" i="3" s="1"/>
  <c r="A267" i="3"/>
  <c r="B267" i="3" s="1"/>
  <c r="A268" i="3"/>
  <c r="B268" i="3" s="1"/>
  <c r="A269" i="3"/>
  <c r="B269" i="3" s="1"/>
  <c r="A270" i="3"/>
  <c r="B270" i="3" s="1"/>
  <c r="A271" i="3"/>
  <c r="B271" i="3" s="1"/>
  <c r="A272" i="3"/>
  <c r="A273" i="3"/>
  <c r="B273" i="3" s="1"/>
  <c r="A274" i="3"/>
  <c r="B274" i="3" s="1"/>
  <c r="A275" i="3"/>
  <c r="A276" i="3"/>
  <c r="B276" i="3" s="1"/>
  <c r="A277" i="3"/>
  <c r="B277" i="3" s="1"/>
  <c r="A278" i="3"/>
  <c r="B278" i="3" s="1"/>
  <c r="A279" i="3"/>
  <c r="B279" i="3" s="1"/>
  <c r="A280" i="3"/>
  <c r="B280" i="3" s="1"/>
  <c r="A281" i="3"/>
  <c r="B281" i="3" s="1"/>
  <c r="A282" i="3"/>
  <c r="B282" i="3" s="1"/>
  <c r="A283" i="3"/>
  <c r="B283" i="3" s="1"/>
  <c r="A284" i="3"/>
  <c r="B284" i="3" s="1"/>
  <c r="A285" i="3"/>
  <c r="B285" i="3" s="1"/>
  <c r="A286" i="3"/>
  <c r="B286" i="3" s="1"/>
  <c r="A287" i="3"/>
  <c r="B287" i="3" s="1"/>
  <c r="A288" i="3"/>
  <c r="A289" i="3"/>
  <c r="A290" i="3"/>
  <c r="B290" i="3" s="1"/>
  <c r="A291" i="3"/>
  <c r="B291" i="3" s="1"/>
  <c r="A292" i="3"/>
  <c r="B292" i="3" s="1"/>
  <c r="A293" i="3"/>
  <c r="B293" i="3" s="1"/>
  <c r="A294" i="3"/>
  <c r="B294" i="3" s="1"/>
  <c r="A295" i="3"/>
  <c r="B295" i="3" s="1"/>
  <c r="A296" i="3"/>
  <c r="B296" i="3" s="1"/>
  <c r="A297" i="3"/>
  <c r="B297" i="3" s="1"/>
  <c r="A298" i="3"/>
  <c r="B298" i="3" s="1"/>
  <c r="A299" i="3"/>
  <c r="A300" i="3"/>
  <c r="B300" i="3" s="1"/>
  <c r="A301" i="3"/>
  <c r="B301" i="3" s="1"/>
  <c r="A302" i="3"/>
  <c r="B302" i="3" s="1"/>
  <c r="A303" i="3"/>
  <c r="A304" i="3"/>
  <c r="B304" i="3" s="1"/>
  <c r="A305" i="3"/>
  <c r="B305" i="3" s="1"/>
  <c r="A306" i="3"/>
  <c r="B306" i="3" s="1"/>
  <c r="A307" i="3"/>
  <c r="B307" i="3" s="1"/>
  <c r="A308" i="3"/>
  <c r="B308" i="3" s="1"/>
  <c r="A309" i="3"/>
  <c r="B309" i="3" s="1"/>
  <c r="A310" i="3"/>
  <c r="B310" i="3" s="1"/>
  <c r="A311" i="3"/>
  <c r="B311" i="3" s="1"/>
  <c r="A312" i="3"/>
  <c r="B312" i="3" s="1"/>
  <c r="A313" i="3"/>
  <c r="B313" i="3" s="1"/>
  <c r="A314" i="3"/>
  <c r="B314" i="3" s="1"/>
  <c r="A315" i="3"/>
  <c r="A316" i="3"/>
  <c r="B316" i="3" s="1"/>
  <c r="A317" i="3"/>
  <c r="A318" i="3"/>
  <c r="B318" i="3" s="1"/>
  <c r="A319" i="3"/>
  <c r="B319" i="3" s="1"/>
  <c r="A320" i="3"/>
  <c r="B320" i="3" s="1"/>
  <c r="A321" i="3"/>
  <c r="B321" i="3" s="1"/>
  <c r="A322" i="3"/>
  <c r="B322" i="3" s="1"/>
  <c r="A323" i="3"/>
  <c r="B323" i="3" s="1"/>
  <c r="A324" i="3"/>
  <c r="B324" i="3" s="1"/>
  <c r="A325" i="3"/>
  <c r="B325" i="3" s="1"/>
  <c r="A326" i="3"/>
  <c r="B326" i="3" s="1"/>
  <c r="A327" i="3"/>
  <c r="B327" i="3" s="1"/>
  <c r="A328" i="3"/>
  <c r="B328" i="3" s="1"/>
  <c r="A329" i="3"/>
  <c r="B329" i="3" s="1"/>
  <c r="A330" i="3"/>
  <c r="B330" i="3" s="1"/>
  <c r="A331" i="3"/>
  <c r="A332" i="3"/>
  <c r="B332" i="3" s="1"/>
  <c r="A333" i="3"/>
  <c r="B333" i="3" s="1"/>
  <c r="A334" i="3"/>
  <c r="B334" i="3" s="1"/>
  <c r="A335" i="3"/>
  <c r="B335" i="3" s="1"/>
  <c r="A336" i="3"/>
  <c r="B336" i="3" s="1"/>
  <c r="A337" i="3"/>
  <c r="B337" i="3" s="1"/>
  <c r="A338" i="3"/>
  <c r="B338" i="3" s="1"/>
  <c r="A339" i="3"/>
  <c r="B339" i="3" s="1"/>
  <c r="A340" i="3"/>
  <c r="B340" i="3" s="1"/>
  <c r="A341" i="3"/>
  <c r="A342" i="3"/>
  <c r="A343" i="3"/>
  <c r="B343" i="3" s="1"/>
  <c r="A344" i="3"/>
  <c r="B344" i="3" s="1"/>
  <c r="A345" i="3"/>
  <c r="A346" i="3"/>
  <c r="B346" i="3" s="1"/>
  <c r="A347" i="3"/>
  <c r="B347" i="3" s="1"/>
  <c r="A348" i="3"/>
  <c r="B348" i="3" s="1"/>
  <c r="A349" i="3"/>
  <c r="B349" i="3" s="1"/>
  <c r="A350" i="3"/>
  <c r="B350" i="3" s="1"/>
  <c r="A351" i="3"/>
  <c r="B351" i="3" s="1"/>
  <c r="A352" i="3"/>
  <c r="B352" i="3" s="1"/>
  <c r="A353" i="3"/>
  <c r="B353" i="3" s="1"/>
  <c r="A354" i="3"/>
  <c r="B354" i="3" s="1"/>
  <c r="A355" i="3"/>
  <c r="B355" i="3" s="1"/>
  <c r="A356" i="3"/>
  <c r="B356" i="3" s="1"/>
  <c r="A357" i="3"/>
  <c r="B357" i="3" s="1"/>
  <c r="A358" i="3"/>
  <c r="A359" i="3"/>
  <c r="B359" i="3" s="1"/>
  <c r="A360" i="3"/>
  <c r="B360" i="3" s="1"/>
  <c r="A361" i="3"/>
  <c r="B361" i="3" s="1"/>
  <c r="A362" i="3"/>
  <c r="B362" i="3" s="1"/>
  <c r="A363" i="3"/>
  <c r="B363" i="3" s="1"/>
  <c r="A364" i="3"/>
  <c r="B364" i="3" s="1"/>
  <c r="A365" i="3"/>
  <c r="B365" i="3" s="1"/>
  <c r="A366" i="3"/>
  <c r="B366" i="3" s="1"/>
  <c r="A367" i="3"/>
  <c r="B367" i="3" s="1"/>
  <c r="A368" i="3"/>
  <c r="B368" i="3" s="1"/>
  <c r="A369" i="3"/>
  <c r="A370" i="3"/>
  <c r="B370" i="3" s="1"/>
  <c r="A371" i="3"/>
  <c r="B371" i="3" s="1"/>
  <c r="A372" i="3"/>
  <c r="B372" i="3" s="1"/>
  <c r="A373" i="3"/>
  <c r="B373" i="3" s="1"/>
  <c r="A374" i="3"/>
  <c r="B374" i="3" s="1"/>
  <c r="A375" i="3"/>
  <c r="B375" i="3" s="1"/>
  <c r="A376" i="3"/>
  <c r="B376" i="3" s="1"/>
  <c r="A377" i="3"/>
  <c r="B377" i="3" s="1"/>
  <c r="A378" i="3"/>
  <c r="B378" i="3" s="1"/>
  <c r="A379" i="3"/>
  <c r="B379" i="3" s="1"/>
  <c r="A380" i="3"/>
  <c r="B380" i="3" s="1"/>
  <c r="A381" i="3"/>
  <c r="B381" i="3" s="1"/>
  <c r="A382" i="3"/>
  <c r="B382" i="3" s="1"/>
  <c r="A383" i="3"/>
  <c r="A384" i="3"/>
  <c r="B384" i="3" s="1"/>
  <c r="A385" i="3"/>
  <c r="B385" i="3" s="1"/>
  <c r="A386" i="3"/>
  <c r="B386" i="3" s="1"/>
  <c r="A387" i="3"/>
  <c r="A388" i="3"/>
  <c r="B388" i="3" s="1"/>
  <c r="A389" i="3"/>
  <c r="B389" i="3" s="1"/>
  <c r="A390" i="3"/>
  <c r="B390" i="3" s="1"/>
  <c r="A391" i="3"/>
  <c r="B391" i="3" s="1"/>
  <c r="A392" i="3"/>
  <c r="A393" i="3"/>
  <c r="A394" i="3"/>
  <c r="B394" i="3" s="1"/>
  <c r="A395" i="3"/>
  <c r="B395" i="3" s="1"/>
  <c r="A396" i="3"/>
  <c r="B396" i="3" s="1"/>
  <c r="A397" i="3"/>
  <c r="B397" i="3" s="1"/>
  <c r="A398" i="3"/>
  <c r="A399" i="3"/>
  <c r="A400" i="3"/>
  <c r="B400" i="3" s="1"/>
  <c r="A401" i="3"/>
  <c r="A402" i="3"/>
  <c r="B402" i="3" s="1"/>
  <c r="A403" i="3"/>
  <c r="B403" i="3" s="1"/>
  <c r="A404" i="3"/>
  <c r="B404" i="3" s="1"/>
  <c r="A405" i="3"/>
  <c r="B405" i="3" s="1"/>
  <c r="A406" i="3"/>
  <c r="B406" i="3" s="1"/>
  <c r="A407" i="3"/>
  <c r="B407" i="3" s="1"/>
  <c r="A408" i="3"/>
  <c r="B408" i="3" s="1"/>
  <c r="A409" i="3"/>
  <c r="B409" i="3" s="1"/>
  <c r="A410" i="3"/>
  <c r="B410" i="3" s="1"/>
  <c r="A411" i="3"/>
  <c r="B411" i="3" s="1"/>
  <c r="A412" i="3"/>
  <c r="A413" i="3"/>
  <c r="A414" i="3"/>
  <c r="B414" i="3" s="1"/>
  <c r="A415" i="3"/>
  <c r="A416" i="3"/>
  <c r="A417" i="3"/>
  <c r="B417" i="3" s="1"/>
  <c r="A418" i="3"/>
  <c r="B418" i="3" s="1"/>
  <c r="A419" i="3"/>
  <c r="B419" i="3" s="1"/>
  <c r="A420" i="3"/>
  <c r="B420" i="3" s="1"/>
  <c r="A421" i="3"/>
  <c r="B421" i="3" s="1"/>
  <c r="A422" i="3"/>
  <c r="B422" i="3" s="1"/>
  <c r="A423" i="3"/>
  <c r="B423" i="3" s="1"/>
  <c r="A424" i="3"/>
  <c r="B424" i="3" s="1"/>
  <c r="A425" i="3"/>
  <c r="A426" i="3"/>
  <c r="B426" i="3" s="1"/>
  <c r="A427" i="3"/>
  <c r="B427" i="3" s="1"/>
  <c r="A428" i="3"/>
  <c r="B428" i="3" s="1"/>
  <c r="A429" i="3"/>
  <c r="A430" i="3"/>
  <c r="B430" i="3" s="1"/>
  <c r="A431" i="3"/>
  <c r="B431" i="3" s="1"/>
  <c r="A432" i="3"/>
  <c r="B432" i="3" s="1"/>
  <c r="A433" i="3"/>
  <c r="B433" i="3" s="1"/>
  <c r="A434" i="3"/>
  <c r="B434" i="3" s="1"/>
  <c r="A435" i="3"/>
  <c r="B435" i="3" s="1"/>
  <c r="A436" i="3"/>
  <c r="B436" i="3" s="1"/>
  <c r="A437" i="3"/>
  <c r="B437" i="3" s="1"/>
  <c r="A438" i="3"/>
  <c r="B438" i="3" s="1"/>
  <c r="A439" i="3"/>
  <c r="B439" i="3" s="1"/>
  <c r="A440" i="3"/>
  <c r="A441" i="3"/>
  <c r="B441" i="3" s="1"/>
  <c r="A442" i="3"/>
  <c r="B442" i="3" s="1"/>
  <c r="A443" i="3"/>
  <c r="A444" i="3"/>
  <c r="B444" i="3" s="1"/>
  <c r="A445" i="3"/>
  <c r="B445" i="3" s="1"/>
  <c r="A446" i="3"/>
  <c r="B446" i="3" s="1"/>
  <c r="A447" i="3"/>
  <c r="B447" i="3" s="1"/>
  <c r="A448" i="3"/>
  <c r="B448" i="3" s="1"/>
  <c r="A449" i="3"/>
  <c r="B449" i="3" s="1"/>
  <c r="A450" i="3"/>
  <c r="B450" i="3" s="1"/>
  <c r="A451" i="3"/>
  <c r="B451" i="3" s="1"/>
  <c r="A452" i="3"/>
  <c r="B452" i="3" s="1"/>
  <c r="A453" i="3"/>
  <c r="B453" i="3" s="1"/>
  <c r="A454" i="3"/>
  <c r="B454" i="3" s="1"/>
  <c r="A455" i="3"/>
  <c r="B455" i="3" s="1"/>
  <c r="A456" i="3"/>
  <c r="B456" i="3" s="1"/>
  <c r="A457" i="3"/>
  <c r="A458" i="3"/>
  <c r="B458" i="3" s="1"/>
  <c r="A459" i="3"/>
  <c r="B459" i="3" s="1"/>
  <c r="A460" i="3"/>
  <c r="B460" i="3" s="1"/>
  <c r="A461" i="3"/>
  <c r="B461" i="3" s="1"/>
  <c r="A462" i="3"/>
  <c r="B462" i="3" s="1"/>
  <c r="A463" i="3"/>
  <c r="B463" i="3" s="1"/>
  <c r="A464" i="3"/>
  <c r="B464" i="3" s="1"/>
  <c r="A465" i="3"/>
  <c r="B465" i="3" s="1"/>
  <c r="A466" i="3"/>
  <c r="B466" i="3" s="1"/>
  <c r="A467" i="3"/>
  <c r="A468" i="3"/>
  <c r="A469" i="3"/>
  <c r="B469" i="3" s="1"/>
  <c r="A470" i="3"/>
  <c r="B470" i="3" s="1"/>
  <c r="A471" i="3"/>
  <c r="B471" i="3" s="1"/>
  <c r="A472" i="3"/>
  <c r="B472" i="3" s="1"/>
  <c r="A473" i="3"/>
  <c r="B473" i="3" s="1"/>
  <c r="A474" i="3"/>
  <c r="B474" i="3" s="1"/>
  <c r="A475" i="3"/>
  <c r="B475" i="3" s="1"/>
  <c r="A476" i="3"/>
  <c r="B476" i="3" s="1"/>
  <c r="A477" i="3"/>
  <c r="B477" i="3" s="1"/>
  <c r="A478" i="3"/>
  <c r="B478" i="3" s="1"/>
  <c r="A479" i="3"/>
  <c r="B479" i="3" s="1"/>
  <c r="A480" i="3"/>
  <c r="B480" i="3" s="1"/>
  <c r="A481" i="3"/>
  <c r="A482" i="3"/>
  <c r="B482" i="3" s="1"/>
  <c r="A483" i="3"/>
  <c r="B483" i="3" s="1"/>
  <c r="A484" i="3"/>
  <c r="B484" i="3" s="1"/>
  <c r="A485" i="3"/>
  <c r="A486" i="3"/>
  <c r="B486" i="3" s="1"/>
  <c r="A487" i="3"/>
  <c r="B487" i="3" s="1"/>
  <c r="A488" i="3"/>
  <c r="B488" i="3" s="1"/>
  <c r="A489" i="3"/>
  <c r="B489" i="3" s="1"/>
  <c r="A490" i="3"/>
  <c r="B490" i="3" s="1"/>
  <c r="A491" i="3"/>
  <c r="B491" i="3" s="1"/>
  <c r="A492" i="3"/>
  <c r="B492" i="3" s="1"/>
  <c r="A493" i="3"/>
  <c r="B493" i="3" s="1"/>
  <c r="A494" i="3"/>
  <c r="B494" i="3" s="1"/>
  <c r="A495" i="3"/>
  <c r="A496" i="3"/>
  <c r="B496" i="3" s="1"/>
  <c r="A497" i="3"/>
  <c r="B497" i="3" s="1"/>
  <c r="A498" i="3"/>
  <c r="B498" i="3" s="1"/>
  <c r="A499" i="3"/>
  <c r="B499" i="3" s="1"/>
  <c r="A500" i="3"/>
  <c r="B500" i="3" s="1"/>
  <c r="A501" i="3"/>
  <c r="B501" i="3" s="1"/>
  <c r="A502" i="3"/>
  <c r="B502" i="3" s="1"/>
  <c r="A503" i="3"/>
  <c r="B503" i="3" s="1"/>
  <c r="A504" i="3"/>
  <c r="B504" i="3" s="1"/>
  <c r="A505" i="3"/>
  <c r="B505" i="3" s="1"/>
  <c r="A506" i="3"/>
  <c r="B506" i="3" s="1"/>
  <c r="A507" i="3"/>
  <c r="B507" i="3" s="1"/>
  <c r="A508" i="3"/>
  <c r="B508" i="3" s="1"/>
  <c r="A509" i="3"/>
  <c r="B509" i="3" s="1"/>
  <c r="A510" i="3"/>
  <c r="A511" i="3"/>
  <c r="B511" i="3" s="1"/>
  <c r="A512" i="3"/>
  <c r="B512" i="3" s="1"/>
  <c r="A513" i="3"/>
  <c r="A514" i="3"/>
  <c r="B514" i="3" s="1"/>
  <c r="A515" i="3"/>
  <c r="B515" i="3" s="1"/>
  <c r="A516" i="3"/>
  <c r="B516" i="3" s="1"/>
  <c r="A517" i="3"/>
  <c r="B517" i="3" s="1"/>
  <c r="A518" i="3"/>
  <c r="B518" i="3" s="1"/>
  <c r="A519" i="3"/>
  <c r="B519" i="3" s="1"/>
  <c r="A520" i="3"/>
  <c r="B520" i="3" s="1"/>
  <c r="A521" i="3"/>
  <c r="B521" i="3" s="1"/>
  <c r="A522" i="3"/>
  <c r="B522" i="3" s="1"/>
  <c r="A523" i="3"/>
  <c r="A524" i="3"/>
  <c r="A525" i="3"/>
  <c r="B525" i="3" s="1"/>
  <c r="A526" i="3"/>
  <c r="A527" i="3"/>
  <c r="A528" i="3"/>
  <c r="B528" i="3" s="1"/>
  <c r="A529" i="3"/>
  <c r="B529" i="3" s="1"/>
  <c r="A530" i="3"/>
  <c r="B530" i="3" s="1"/>
  <c r="A531" i="3"/>
  <c r="B531" i="3" s="1"/>
  <c r="A532" i="3"/>
  <c r="B532" i="3" s="1"/>
  <c r="A533" i="3"/>
  <c r="B533" i="3" s="1"/>
  <c r="A534" i="3"/>
  <c r="B534" i="3" s="1"/>
  <c r="A535" i="3"/>
  <c r="B535" i="3" s="1"/>
  <c r="A536" i="3"/>
  <c r="B536" i="3" s="1"/>
  <c r="A537" i="3"/>
  <c r="B537" i="3" s="1"/>
  <c r="A538" i="3"/>
  <c r="B538" i="3" s="1"/>
  <c r="A539" i="3"/>
  <c r="B539" i="3" s="1"/>
  <c r="A540" i="3"/>
  <c r="A541" i="3"/>
  <c r="A542" i="3"/>
  <c r="B542" i="3" s="1"/>
  <c r="A543" i="3"/>
  <c r="B543" i="3" s="1"/>
  <c r="A544" i="3"/>
  <c r="B544" i="3" s="1"/>
  <c r="A545" i="3"/>
  <c r="B545" i="3" s="1"/>
  <c r="A546" i="3"/>
  <c r="A547" i="3"/>
  <c r="A548" i="3"/>
  <c r="B548" i="3" s="1"/>
  <c r="A549" i="3"/>
  <c r="B549" i="3" s="1"/>
  <c r="A550" i="3"/>
  <c r="B550" i="3" s="1"/>
  <c r="A551" i="3"/>
  <c r="A552" i="3"/>
  <c r="A553" i="3"/>
  <c r="B553" i="3" s="1"/>
  <c r="A554" i="3"/>
  <c r="B554" i="3" s="1"/>
  <c r="A555" i="3"/>
  <c r="A556" i="3"/>
  <c r="B556" i="3" s="1"/>
  <c r="A557" i="3"/>
  <c r="B557" i="3" s="1"/>
  <c r="A558" i="3"/>
  <c r="B558" i="3" s="1"/>
  <c r="A559" i="3"/>
  <c r="B559" i="3" s="1"/>
  <c r="A560" i="3"/>
  <c r="B560" i="3" s="1"/>
  <c r="A561" i="3"/>
  <c r="B561" i="3" s="1"/>
  <c r="A562" i="3"/>
  <c r="B562" i="3" s="1"/>
  <c r="A563" i="3"/>
  <c r="B563" i="3" s="1"/>
  <c r="A564" i="3"/>
  <c r="B564" i="3" s="1"/>
  <c r="A565" i="3"/>
  <c r="B565" i="3" s="1"/>
  <c r="A566" i="3"/>
  <c r="B566" i="3" s="1"/>
  <c r="A567" i="3"/>
  <c r="A568" i="3"/>
  <c r="B568" i="3" s="1"/>
  <c r="A569" i="3"/>
  <c r="A570" i="3"/>
  <c r="B570" i="3" s="1"/>
  <c r="A571" i="3"/>
  <c r="B571" i="3" s="1"/>
  <c r="A572" i="3"/>
  <c r="B572" i="3" s="1"/>
  <c r="A573" i="3"/>
  <c r="B573" i="3" s="1"/>
  <c r="A574" i="3"/>
  <c r="B574" i="3" s="1"/>
  <c r="A575" i="3"/>
  <c r="B575" i="3" s="1"/>
  <c r="A576" i="3"/>
  <c r="B576" i="3" s="1"/>
  <c r="A577" i="3"/>
  <c r="B577" i="3" s="1"/>
  <c r="A578" i="3"/>
  <c r="B578" i="3" s="1"/>
  <c r="A579" i="3"/>
  <c r="B579" i="3" s="1"/>
  <c r="A580" i="3"/>
  <c r="B580" i="3" s="1"/>
  <c r="A581" i="3"/>
  <c r="B581" i="3" s="1"/>
  <c r="A582" i="3"/>
  <c r="B582" i="3" s="1"/>
  <c r="A583" i="3"/>
  <c r="B583" i="3" s="1"/>
  <c r="A584" i="3"/>
  <c r="B584" i="3" s="1"/>
  <c r="A585" i="3"/>
  <c r="B585" i="3" s="1"/>
  <c r="A586" i="3"/>
  <c r="B586" i="3" s="1"/>
  <c r="A587" i="3"/>
  <c r="B587" i="3" s="1"/>
  <c r="A588" i="3"/>
  <c r="B588" i="3" s="1"/>
  <c r="A589" i="3"/>
  <c r="B589" i="3" s="1"/>
  <c r="A590" i="3"/>
  <c r="B590" i="3" s="1"/>
  <c r="A591" i="3"/>
  <c r="B591" i="3" s="1"/>
  <c r="A592" i="3"/>
  <c r="B592" i="3" s="1"/>
  <c r="A593" i="3"/>
  <c r="B593" i="3" s="1"/>
  <c r="A594" i="3"/>
  <c r="B594" i="3" s="1"/>
  <c r="A595" i="3"/>
  <c r="B595" i="3" s="1"/>
  <c r="A596" i="3"/>
  <c r="B596" i="3" s="1"/>
  <c r="A597" i="3"/>
  <c r="A598" i="3"/>
  <c r="B598" i="3" s="1"/>
  <c r="A599" i="3"/>
  <c r="B599" i="3" s="1"/>
  <c r="A600" i="3"/>
  <c r="B600" i="3" s="1"/>
  <c r="A601" i="3"/>
  <c r="B601" i="3" s="1"/>
  <c r="A602" i="3"/>
  <c r="B602" i="3" s="1"/>
  <c r="A603" i="3"/>
  <c r="A604" i="3"/>
  <c r="B604" i="3" s="1"/>
  <c r="A605" i="3"/>
  <c r="B605" i="3" s="1"/>
  <c r="A606" i="3"/>
  <c r="B606" i="3" s="1"/>
  <c r="A607" i="3"/>
  <c r="B607" i="3" s="1"/>
  <c r="A608" i="3"/>
  <c r="A609" i="3"/>
  <c r="B609" i="3" s="1"/>
  <c r="A610" i="3"/>
  <c r="B610" i="3" s="1"/>
  <c r="A611" i="3"/>
  <c r="B611" i="3" s="1"/>
  <c r="A612" i="3"/>
  <c r="B612" i="3" s="1"/>
  <c r="A613" i="3"/>
  <c r="B613" i="3" s="1"/>
  <c r="A614" i="3"/>
  <c r="B614" i="3" s="1"/>
  <c r="A615" i="3"/>
  <c r="B615" i="3" s="1"/>
  <c r="A616" i="3"/>
  <c r="B616" i="3" s="1"/>
  <c r="A617" i="3"/>
  <c r="B617" i="3" s="1"/>
  <c r="A618" i="3"/>
  <c r="B618" i="3" s="1"/>
  <c r="A619" i="3"/>
  <c r="B619" i="3" s="1"/>
  <c r="A620" i="3"/>
  <c r="B620" i="3" s="1"/>
  <c r="A621" i="3"/>
  <c r="A622" i="3"/>
  <c r="B622" i="3" s="1"/>
  <c r="A623" i="3"/>
  <c r="A624" i="3"/>
  <c r="A625" i="3"/>
  <c r="A626" i="3"/>
  <c r="B626" i="3" s="1"/>
  <c r="A627" i="3"/>
  <c r="B627" i="3" s="1"/>
  <c r="A628" i="3"/>
  <c r="B628" i="3" s="1"/>
  <c r="A629" i="3"/>
  <c r="B629" i="3" s="1"/>
  <c r="A630" i="3"/>
  <c r="B630" i="3" s="1"/>
  <c r="A631" i="3"/>
  <c r="B631" i="3" s="1"/>
  <c r="A632" i="3"/>
  <c r="B632" i="3" s="1"/>
  <c r="A633" i="3"/>
  <c r="B633" i="3" s="1"/>
  <c r="A634" i="3"/>
  <c r="B634" i="3" s="1"/>
  <c r="A635" i="3"/>
  <c r="A636" i="3"/>
  <c r="B636" i="3" s="1"/>
  <c r="A637" i="3"/>
  <c r="B637" i="3" s="1"/>
  <c r="A638" i="3"/>
  <c r="B638" i="3" s="1"/>
  <c r="A639" i="3"/>
  <c r="A640" i="3"/>
  <c r="B640" i="3" s="1"/>
  <c r="A641" i="3"/>
  <c r="B641" i="3" s="1"/>
  <c r="A642" i="3"/>
  <c r="B642" i="3" s="1"/>
  <c r="A643" i="3"/>
  <c r="B643" i="3" s="1"/>
  <c r="A644" i="3"/>
  <c r="B644" i="3" s="1"/>
  <c r="A645" i="3"/>
  <c r="B645" i="3" s="1"/>
  <c r="A646" i="3"/>
  <c r="B646" i="3" s="1"/>
  <c r="A647" i="3"/>
  <c r="B647" i="3" s="1"/>
  <c r="A648" i="3"/>
  <c r="B648" i="3" s="1"/>
  <c r="A649" i="3"/>
  <c r="B649" i="3" s="1"/>
  <c r="A650" i="3"/>
  <c r="B650" i="3" s="1"/>
  <c r="A651" i="3"/>
  <c r="B651" i="3" s="1"/>
  <c r="A652" i="3"/>
  <c r="B652" i="3" s="1"/>
  <c r="A653" i="3"/>
  <c r="B653" i="3" s="1"/>
  <c r="A654" i="3"/>
  <c r="B654" i="3" s="1"/>
  <c r="A655" i="3"/>
  <c r="B655" i="3" s="1"/>
  <c r="A656" i="3"/>
  <c r="B656" i="3" s="1"/>
  <c r="A657" i="3"/>
  <c r="B657" i="3" s="1"/>
  <c r="A658" i="3"/>
  <c r="B658" i="3" s="1"/>
  <c r="A659" i="3"/>
  <c r="B659" i="3" s="1"/>
  <c r="A660" i="3"/>
  <c r="B660" i="3" s="1"/>
  <c r="A661" i="3"/>
  <c r="B661" i="3" s="1"/>
  <c r="A662" i="3"/>
  <c r="B662" i="3" s="1"/>
  <c r="A663" i="3"/>
  <c r="B663" i="3" s="1"/>
  <c r="A664" i="3"/>
  <c r="B664" i="3" s="1"/>
  <c r="A665" i="3"/>
  <c r="B665" i="3" s="1"/>
  <c r="A666" i="3"/>
  <c r="B666" i="3" s="1"/>
  <c r="A667" i="3"/>
  <c r="A668" i="3"/>
  <c r="B668" i="3" s="1"/>
  <c r="A669" i="3"/>
  <c r="B669" i="3" s="1"/>
  <c r="A670" i="3"/>
  <c r="B670" i="3" s="1"/>
  <c r="A671" i="3"/>
  <c r="B671" i="3" s="1"/>
  <c r="A672" i="3"/>
  <c r="B672" i="3" s="1"/>
  <c r="A673" i="3"/>
  <c r="B673" i="3" s="1"/>
  <c r="A674" i="3"/>
  <c r="B674" i="3" s="1"/>
  <c r="A675" i="3"/>
  <c r="B675" i="3" s="1"/>
  <c r="A676" i="3"/>
  <c r="B676" i="3" s="1"/>
  <c r="A677" i="3"/>
  <c r="B677" i="3" s="1"/>
  <c r="A678" i="3"/>
  <c r="A679" i="3"/>
  <c r="B679" i="3" s="1"/>
  <c r="A680" i="3"/>
  <c r="B680" i="3" s="1"/>
  <c r="A681" i="3"/>
  <c r="B681" i="3" s="1"/>
  <c r="A682" i="3"/>
  <c r="B682" i="3" s="1"/>
  <c r="A683" i="3"/>
  <c r="B683" i="3" s="1"/>
  <c r="A684" i="3"/>
  <c r="B684" i="3" s="1"/>
  <c r="A685" i="3"/>
  <c r="B685" i="3" s="1"/>
  <c r="A686" i="3"/>
  <c r="B686" i="3" s="1"/>
  <c r="A687" i="3"/>
  <c r="B687" i="3" s="1"/>
  <c r="A688" i="3"/>
  <c r="B688" i="3" s="1"/>
  <c r="A689" i="3"/>
  <c r="B689" i="3" s="1"/>
  <c r="A690" i="3"/>
  <c r="B690" i="3" s="1"/>
  <c r="A691" i="3"/>
  <c r="A692" i="3"/>
  <c r="A693" i="3"/>
  <c r="B693" i="3" s="1"/>
  <c r="A694" i="3"/>
  <c r="B694" i="3" s="1"/>
  <c r="A695" i="3"/>
  <c r="A696" i="3"/>
  <c r="A697" i="3"/>
  <c r="B697" i="3" s="1"/>
  <c r="A698" i="3"/>
  <c r="B698" i="3" s="1"/>
  <c r="A699" i="3"/>
  <c r="B699" i="3" s="1"/>
  <c r="A700" i="3"/>
  <c r="B700" i="3" s="1"/>
  <c r="A701" i="3"/>
  <c r="B701" i="3" s="1"/>
  <c r="A702" i="3"/>
  <c r="B702" i="3" s="1"/>
  <c r="A703" i="3"/>
  <c r="B703" i="3" s="1"/>
  <c r="A704" i="3"/>
  <c r="B704" i="3" s="1"/>
  <c r="A705" i="3"/>
  <c r="B705" i="3" s="1"/>
  <c r="A706" i="3"/>
  <c r="A707" i="3"/>
  <c r="B707" i="3" s="1"/>
  <c r="A708" i="3"/>
  <c r="A709" i="3"/>
  <c r="A710" i="3"/>
  <c r="B710" i="3" s="1"/>
  <c r="A711" i="3"/>
  <c r="B711" i="3" s="1"/>
  <c r="A712" i="3"/>
  <c r="B712" i="3" s="1"/>
  <c r="A713" i="3"/>
  <c r="B713" i="3" s="1"/>
  <c r="A714" i="3"/>
  <c r="B714" i="3" s="1"/>
  <c r="A715" i="3"/>
  <c r="B715" i="3" s="1"/>
  <c r="A716" i="3"/>
  <c r="B716" i="3" s="1"/>
  <c r="A717" i="3"/>
  <c r="B717" i="3" s="1"/>
  <c r="A718" i="3"/>
  <c r="B718" i="3" s="1"/>
  <c r="A719" i="3"/>
  <c r="B719" i="3" s="1"/>
  <c r="A720" i="3"/>
  <c r="B720" i="3" s="1"/>
  <c r="A721" i="3"/>
  <c r="A722" i="3"/>
  <c r="B722" i="3" s="1"/>
  <c r="A723" i="3"/>
  <c r="A724" i="3"/>
  <c r="B724" i="3" s="1"/>
  <c r="A725" i="3"/>
  <c r="B725" i="3" s="1"/>
  <c r="A726" i="3"/>
  <c r="B726" i="3" s="1"/>
  <c r="A727" i="3"/>
  <c r="B727" i="3" s="1"/>
  <c r="A728" i="3"/>
  <c r="B728" i="3" s="1"/>
  <c r="A729" i="3"/>
  <c r="B729" i="3" s="1"/>
  <c r="A730" i="3"/>
  <c r="B730" i="3" s="1"/>
  <c r="A731" i="3"/>
  <c r="B731" i="3" s="1"/>
  <c r="A732" i="3"/>
  <c r="B732" i="3" s="1"/>
  <c r="A733" i="3"/>
  <c r="A734" i="3"/>
  <c r="A735" i="3"/>
  <c r="B735" i="3" s="1"/>
  <c r="A736" i="3"/>
  <c r="A737" i="3"/>
  <c r="A738" i="3"/>
  <c r="B738" i="3" s="1"/>
  <c r="A739" i="3"/>
  <c r="B739" i="3" s="1"/>
  <c r="A740" i="3"/>
  <c r="B740" i="3" s="1"/>
  <c r="A741" i="3"/>
  <c r="B741" i="3" s="1"/>
  <c r="A742" i="3"/>
  <c r="B742" i="3" s="1"/>
  <c r="A743" i="3"/>
  <c r="B743" i="3" s="1"/>
  <c r="A744" i="3"/>
  <c r="B744" i="3" s="1"/>
  <c r="A745" i="3"/>
  <c r="B745" i="3" s="1"/>
  <c r="A746" i="3"/>
  <c r="B746" i="3" s="1"/>
  <c r="A747" i="3"/>
  <c r="A748" i="3"/>
  <c r="B748" i="3" s="1"/>
  <c r="A749" i="3"/>
  <c r="B749" i="3" s="1"/>
  <c r="A750" i="3"/>
  <c r="B750" i="3" s="1"/>
  <c r="A751" i="3"/>
  <c r="A752" i="3"/>
  <c r="B752" i="3" s="1"/>
  <c r="A753" i="3"/>
  <c r="B753" i="3" s="1"/>
  <c r="A754" i="3"/>
  <c r="A755" i="3"/>
  <c r="B755" i="3" s="1"/>
  <c r="A756" i="3"/>
  <c r="B756" i="3" s="1"/>
  <c r="A757" i="3"/>
  <c r="B757" i="3" s="1"/>
  <c r="A758" i="3"/>
  <c r="A759" i="3"/>
  <c r="B759" i="3" s="1"/>
  <c r="A760" i="3"/>
  <c r="B760" i="3" s="1"/>
  <c r="A761" i="3"/>
  <c r="B761" i="3" s="1"/>
  <c r="A762" i="3"/>
  <c r="A763" i="3"/>
  <c r="B763" i="3" s="1"/>
  <c r="A764" i="3"/>
  <c r="A765" i="3"/>
  <c r="A766" i="3"/>
  <c r="B766" i="3" s="1"/>
  <c r="A767" i="3"/>
  <c r="B767" i="3" s="1"/>
  <c r="A768" i="3"/>
  <c r="B768" i="3" s="1"/>
  <c r="A769" i="3"/>
  <c r="B769" i="3" s="1"/>
  <c r="A770" i="3"/>
  <c r="B770" i="3" s="1"/>
  <c r="A771" i="3"/>
  <c r="B771" i="3" s="1"/>
  <c r="A772" i="3"/>
  <c r="B772" i="3" s="1"/>
  <c r="A773" i="3"/>
  <c r="B773" i="3" s="1"/>
  <c r="A774" i="3"/>
  <c r="B774" i="3" s="1"/>
  <c r="A775" i="3"/>
  <c r="B775" i="3" s="1"/>
  <c r="A776" i="3"/>
  <c r="B776" i="3" s="1"/>
  <c r="A777" i="3"/>
  <c r="B777" i="3" s="1"/>
  <c r="A778" i="3"/>
  <c r="B778" i="3" s="1"/>
  <c r="A779" i="3"/>
  <c r="A780" i="3"/>
  <c r="B780" i="3" s="1"/>
  <c r="A781" i="3"/>
  <c r="B781" i="3" s="1"/>
  <c r="A782" i="3"/>
  <c r="B782" i="3" s="1"/>
  <c r="A783" i="3"/>
  <c r="B783" i="3" s="1"/>
  <c r="A784" i="3"/>
  <c r="B784" i="3" s="1"/>
  <c r="A785" i="3"/>
  <c r="B785" i="3" s="1"/>
  <c r="A786" i="3"/>
  <c r="B786" i="3" s="1"/>
  <c r="A787" i="3"/>
  <c r="B787" i="3" s="1"/>
  <c r="A788" i="3"/>
  <c r="B788" i="3" s="1"/>
  <c r="A789" i="3"/>
  <c r="B789" i="3" s="1"/>
  <c r="A790" i="3"/>
  <c r="A791" i="3"/>
  <c r="B791" i="3" s="1"/>
  <c r="A792" i="3"/>
  <c r="B792" i="3" s="1"/>
  <c r="A793" i="3"/>
  <c r="B793" i="3" s="1"/>
  <c r="A794" i="3"/>
  <c r="B794" i="3" s="1"/>
  <c r="A795" i="3"/>
  <c r="B795" i="3" s="1"/>
  <c r="A796" i="3"/>
  <c r="B796" i="3" s="1"/>
  <c r="A797" i="3"/>
  <c r="B797" i="3" s="1"/>
  <c r="A798" i="3"/>
  <c r="B798" i="3" s="1"/>
  <c r="A799" i="3"/>
  <c r="B799" i="3" s="1"/>
  <c r="A800" i="3"/>
  <c r="B800" i="3" s="1"/>
  <c r="A801" i="3"/>
  <c r="B801" i="3" s="1"/>
  <c r="A802" i="3"/>
  <c r="B802" i="3" s="1"/>
  <c r="A803" i="3"/>
  <c r="A804" i="3"/>
  <c r="B804" i="3" s="1"/>
  <c r="A805" i="3"/>
  <c r="B805" i="3" s="1"/>
  <c r="A806" i="3"/>
  <c r="B806" i="3" s="1"/>
  <c r="A807" i="3"/>
  <c r="B807" i="3" s="1"/>
  <c r="A808" i="3"/>
  <c r="B808" i="3" s="1"/>
  <c r="A809" i="3"/>
  <c r="B809" i="3" s="1"/>
  <c r="A810" i="3"/>
  <c r="B810" i="3" s="1"/>
  <c r="A811" i="3"/>
  <c r="B811" i="3" s="1"/>
  <c r="A812" i="3"/>
  <c r="B812" i="3" s="1"/>
  <c r="A813" i="3"/>
  <c r="B813" i="3" s="1"/>
  <c r="A814" i="3"/>
  <c r="B814" i="3" s="1"/>
  <c r="A815" i="3"/>
  <c r="B815" i="3" s="1"/>
  <c r="A816" i="3"/>
  <c r="B816" i="3" s="1"/>
  <c r="A817" i="3"/>
  <c r="A818" i="3"/>
  <c r="B818" i="3" s="1"/>
  <c r="A819" i="3"/>
  <c r="B819" i="3" s="1"/>
  <c r="A820" i="3"/>
  <c r="B820" i="3" s="1"/>
  <c r="A821" i="3"/>
  <c r="A822" i="3"/>
  <c r="B822" i="3" s="1"/>
  <c r="A823" i="3"/>
  <c r="B823" i="3" s="1"/>
  <c r="A824" i="3"/>
  <c r="B824" i="3" s="1"/>
  <c r="A825" i="3"/>
  <c r="B825" i="3" s="1"/>
  <c r="A826" i="3"/>
  <c r="B826" i="3" s="1"/>
  <c r="A827" i="3"/>
  <c r="B827" i="3" s="1"/>
  <c r="A828" i="3"/>
  <c r="B828" i="3" s="1"/>
  <c r="A829" i="3"/>
  <c r="B829" i="3" s="1"/>
  <c r="A830" i="3"/>
  <c r="B830" i="3" s="1"/>
  <c r="A831" i="3"/>
  <c r="B831" i="3" s="1"/>
  <c r="A832" i="3"/>
  <c r="A833" i="3"/>
  <c r="B833" i="3" s="1"/>
  <c r="A834" i="3"/>
  <c r="B834" i="3" s="1"/>
  <c r="A835" i="3"/>
  <c r="A836" i="3"/>
  <c r="B836" i="3" s="1"/>
  <c r="A837" i="3"/>
  <c r="B837" i="3" s="1"/>
  <c r="A838" i="3"/>
  <c r="B838" i="3" s="1"/>
  <c r="A839" i="3"/>
  <c r="B839" i="3" s="1"/>
  <c r="A840" i="3"/>
  <c r="B840" i="3" s="1"/>
  <c r="A841" i="3"/>
  <c r="B841" i="3" s="1"/>
  <c r="A842" i="3"/>
  <c r="B842" i="3" s="1"/>
  <c r="A843" i="3"/>
  <c r="B843" i="3" s="1"/>
  <c r="A844" i="3"/>
  <c r="B844" i="3" s="1"/>
  <c r="A845" i="3"/>
  <c r="B845" i="3" s="1"/>
  <c r="A846" i="3"/>
  <c r="B846" i="3" s="1"/>
  <c r="A847" i="3"/>
  <c r="B847" i="3" s="1"/>
  <c r="A848" i="3"/>
  <c r="A849" i="3"/>
  <c r="A850" i="3"/>
  <c r="B850" i="3" s="1"/>
  <c r="A851" i="3"/>
  <c r="B851" i="3" s="1"/>
  <c r="A852" i="3"/>
  <c r="B852" i="3" s="1"/>
  <c r="A853" i="3"/>
  <c r="B853" i="3" s="1"/>
  <c r="A854" i="3"/>
  <c r="B854" i="3" s="1"/>
  <c r="A855" i="3"/>
  <c r="B855" i="3" s="1"/>
  <c r="A856" i="3"/>
  <c r="B856" i="3" s="1"/>
  <c r="A857" i="3"/>
  <c r="B857" i="3" s="1"/>
  <c r="A858" i="3"/>
  <c r="B858" i="3" s="1"/>
  <c r="A859" i="3"/>
  <c r="B859" i="3" s="1"/>
  <c r="A860" i="3"/>
  <c r="B860" i="3" s="1"/>
  <c r="A861" i="3"/>
  <c r="B861" i="3" s="1"/>
  <c r="A862" i="3"/>
  <c r="B862" i="3" s="1"/>
  <c r="A863" i="3"/>
  <c r="A864" i="3"/>
  <c r="B864" i="3" s="1"/>
  <c r="A865" i="3"/>
  <c r="B865" i="3" s="1"/>
  <c r="A866" i="3"/>
  <c r="B866" i="3" s="1"/>
  <c r="A867" i="3"/>
  <c r="B867" i="3" s="1"/>
  <c r="A868" i="3"/>
  <c r="B868" i="3" s="1"/>
  <c r="A869" i="3"/>
  <c r="B869" i="3" s="1"/>
  <c r="A870" i="3"/>
  <c r="B870" i="3" s="1"/>
  <c r="A871" i="3"/>
  <c r="B871" i="3" s="1"/>
  <c r="A872" i="3"/>
  <c r="B872" i="3" s="1"/>
  <c r="A873" i="3"/>
  <c r="B873" i="3" s="1"/>
  <c r="A874" i="3"/>
  <c r="A875" i="3"/>
  <c r="A876" i="3"/>
  <c r="B876" i="3" s="1"/>
  <c r="A877" i="3"/>
  <c r="A878" i="3"/>
  <c r="B878" i="3" s="1"/>
  <c r="A879" i="3"/>
  <c r="B879" i="3" s="1"/>
  <c r="A880" i="3"/>
  <c r="B880" i="3" s="1"/>
  <c r="A881" i="3"/>
  <c r="B881" i="3" s="1"/>
  <c r="A882" i="3"/>
  <c r="A883" i="3"/>
  <c r="B883" i="3" s="1"/>
  <c r="A884" i="3"/>
  <c r="B884" i="3" s="1"/>
  <c r="A885" i="3"/>
  <c r="B885" i="3" s="1"/>
  <c r="A886" i="3"/>
  <c r="B886" i="3" s="1"/>
  <c r="A887" i="3"/>
  <c r="A888" i="3"/>
  <c r="B888" i="3" s="1"/>
  <c r="A889" i="3"/>
  <c r="B889" i="3" s="1"/>
  <c r="A890" i="3"/>
  <c r="A891" i="3"/>
  <c r="A892" i="3"/>
  <c r="B892" i="3" s="1"/>
  <c r="A893" i="3"/>
  <c r="B893" i="3" s="1"/>
  <c r="A894" i="3"/>
  <c r="B894" i="3" s="1"/>
  <c r="A895" i="3"/>
  <c r="B895" i="3" s="1"/>
  <c r="A896" i="3"/>
  <c r="B896" i="3" s="1"/>
  <c r="A897" i="3"/>
  <c r="B897" i="3" s="1"/>
  <c r="A898" i="3"/>
  <c r="B898" i="3" s="1"/>
  <c r="A899" i="3"/>
  <c r="B899" i="3" s="1"/>
  <c r="A900" i="3"/>
  <c r="B900" i="3" s="1"/>
  <c r="A901" i="3"/>
  <c r="B901" i="3" s="1"/>
  <c r="A902" i="3"/>
  <c r="B902" i="3" s="1"/>
  <c r="A903" i="3"/>
  <c r="B903" i="3" s="1"/>
  <c r="A904" i="3"/>
  <c r="B904" i="3" s="1"/>
  <c r="A905" i="3"/>
  <c r="A906" i="3"/>
  <c r="B906" i="3" s="1"/>
  <c r="A907" i="3"/>
  <c r="B907" i="3" s="1"/>
  <c r="A908" i="3"/>
  <c r="B908" i="3" s="1"/>
  <c r="A909" i="3"/>
  <c r="B909" i="3" s="1"/>
  <c r="A910" i="3"/>
  <c r="B910" i="3" s="1"/>
  <c r="A911" i="3"/>
  <c r="B911" i="3" s="1"/>
  <c r="A912" i="3"/>
  <c r="B912" i="3" s="1"/>
  <c r="A913" i="3"/>
  <c r="B913" i="3" s="1"/>
  <c r="A914" i="3"/>
  <c r="B914" i="3" s="1"/>
  <c r="A915" i="3"/>
  <c r="B915" i="3" s="1"/>
  <c r="A916" i="3"/>
  <c r="B916" i="3" s="1"/>
  <c r="A917" i="3"/>
  <c r="B917" i="3" s="1"/>
  <c r="A918" i="3"/>
  <c r="B918" i="3" s="1"/>
  <c r="A919" i="3"/>
  <c r="A920" i="3"/>
  <c r="B920" i="3" s="1"/>
  <c r="A921" i="3"/>
  <c r="B921" i="3" s="1"/>
  <c r="A922" i="3"/>
  <c r="B922" i="3" s="1"/>
  <c r="A923" i="3"/>
  <c r="B923" i="3" s="1"/>
  <c r="A924" i="3"/>
  <c r="B924" i="3" s="1"/>
  <c r="A925" i="3"/>
  <c r="B925" i="3" s="1"/>
  <c r="A926" i="3"/>
  <c r="B926" i="3" s="1"/>
  <c r="A927" i="3"/>
  <c r="B927" i="3" s="1"/>
  <c r="A928" i="3"/>
  <c r="B928" i="3" s="1"/>
  <c r="A929" i="3"/>
  <c r="B929" i="3" s="1"/>
  <c r="A930" i="3"/>
  <c r="A931" i="3"/>
  <c r="B931" i="3" s="1"/>
  <c r="A932" i="3"/>
  <c r="B932" i="3" s="1"/>
  <c r="A933" i="3"/>
  <c r="A934" i="3"/>
  <c r="B934" i="3" s="1"/>
  <c r="A935" i="3"/>
  <c r="B935" i="3" s="1"/>
  <c r="A936" i="3"/>
  <c r="B936" i="3" s="1"/>
  <c r="A937" i="3"/>
  <c r="B937" i="3" s="1"/>
  <c r="A938" i="3"/>
  <c r="B938" i="3" s="1"/>
  <c r="A939" i="3"/>
  <c r="A940" i="3"/>
  <c r="B940" i="3" s="1"/>
  <c r="A941" i="3"/>
  <c r="B941" i="3" s="1"/>
  <c r="A942" i="3"/>
  <c r="B942" i="3" s="1"/>
  <c r="A943" i="3"/>
  <c r="B943" i="3" s="1"/>
  <c r="A944" i="3"/>
  <c r="B944" i="3" s="1"/>
  <c r="A945" i="3"/>
  <c r="B945" i="3" s="1"/>
  <c r="A946" i="3"/>
  <c r="B946" i="3" s="1"/>
  <c r="A947" i="3"/>
  <c r="A948" i="3"/>
  <c r="B948" i="3" s="1"/>
  <c r="A949" i="3"/>
  <c r="B949" i="3" s="1"/>
  <c r="A950" i="3"/>
  <c r="B950" i="3" s="1"/>
  <c r="A951" i="3"/>
  <c r="B951" i="3" s="1"/>
  <c r="A952" i="3"/>
  <c r="B952" i="3" s="1"/>
  <c r="A953" i="3"/>
  <c r="B953" i="3" s="1"/>
  <c r="A954" i="3"/>
  <c r="B954" i="3" s="1"/>
  <c r="A955" i="3"/>
  <c r="B955" i="3" s="1"/>
  <c r="A956" i="3"/>
  <c r="B956" i="3" s="1"/>
  <c r="A957" i="3"/>
  <c r="B957" i="3" s="1"/>
  <c r="A958" i="3"/>
  <c r="B958" i="3" s="1"/>
  <c r="A959" i="3"/>
  <c r="B959" i="3" s="1"/>
  <c r="A960" i="3"/>
  <c r="B960" i="3" s="1"/>
  <c r="A961" i="3"/>
  <c r="A962" i="3"/>
  <c r="B962" i="3" s="1"/>
  <c r="A963" i="3"/>
  <c r="B963" i="3" s="1"/>
  <c r="A964" i="3"/>
  <c r="B964" i="3" s="1"/>
  <c r="A965" i="3"/>
  <c r="B965" i="3" s="1"/>
  <c r="A966" i="3"/>
  <c r="B966" i="3" s="1"/>
  <c r="A967" i="3"/>
  <c r="B967" i="3" s="1"/>
  <c r="A968" i="3"/>
  <c r="B968" i="3" s="1"/>
  <c r="A969" i="3"/>
  <c r="B969" i="3" s="1"/>
  <c r="A970" i="3"/>
  <c r="B970" i="3" s="1"/>
  <c r="A971" i="3"/>
  <c r="A972" i="3"/>
  <c r="B972" i="3" s="1"/>
  <c r="A973" i="3"/>
  <c r="B973" i="3" s="1"/>
  <c r="A974" i="3"/>
  <c r="B974" i="3" s="1"/>
  <c r="A975" i="3"/>
  <c r="B975" i="3" s="1"/>
  <c r="A976" i="3"/>
  <c r="B976" i="3" s="1"/>
  <c r="A977" i="3"/>
  <c r="B977" i="3" s="1"/>
  <c r="A978" i="3"/>
  <c r="B978" i="3" s="1"/>
  <c r="A979" i="3"/>
  <c r="B979" i="3" s="1"/>
  <c r="A980" i="3"/>
  <c r="A981" i="3"/>
  <c r="B981" i="3" s="1"/>
  <c r="A982" i="3"/>
  <c r="B982" i="3" s="1"/>
  <c r="A983" i="3"/>
  <c r="B983" i="3" s="1"/>
  <c r="A984" i="3"/>
  <c r="B984" i="3" s="1"/>
  <c r="A985" i="3"/>
  <c r="B985" i="3" s="1"/>
  <c r="A986" i="3"/>
  <c r="A987" i="3"/>
  <c r="B987" i="3" s="1"/>
  <c r="A988" i="3"/>
  <c r="A989" i="3"/>
  <c r="A990" i="3"/>
  <c r="B990" i="3" s="1"/>
  <c r="A991" i="3"/>
  <c r="B991" i="3" s="1"/>
  <c r="A992" i="3"/>
  <c r="B992" i="3" s="1"/>
  <c r="A993" i="3"/>
  <c r="B993" i="3" s="1"/>
  <c r="A994" i="3"/>
  <c r="B994" i="3" s="1"/>
  <c r="A995" i="3"/>
  <c r="B995" i="3" s="1"/>
  <c r="A996" i="3"/>
  <c r="B996" i="3" s="1"/>
  <c r="A997" i="3"/>
  <c r="B997" i="3" s="1"/>
  <c r="A998" i="3"/>
  <c r="B998" i="3" s="1"/>
  <c r="A999" i="3"/>
  <c r="B999" i="3" s="1"/>
  <c r="A1000" i="3"/>
  <c r="A1001" i="3"/>
  <c r="A1002" i="3"/>
  <c r="B1002" i="3" s="1"/>
  <c r="A1003" i="3"/>
  <c r="A1004" i="3"/>
  <c r="B1004" i="3" s="1"/>
  <c r="A1005" i="3"/>
  <c r="B1005" i="3" s="1"/>
  <c r="A1006" i="3"/>
  <c r="B1006" i="3" s="1"/>
  <c r="A1007" i="3"/>
  <c r="B1007" i="3" s="1"/>
  <c r="A1008" i="3"/>
  <c r="B1008" i="3" s="1"/>
  <c r="A1009" i="3"/>
  <c r="B1009" i="3" s="1"/>
  <c r="A1010" i="3"/>
  <c r="B1010" i="3" s="1"/>
  <c r="A1011" i="3"/>
  <c r="B1011" i="3" s="1"/>
  <c r="A1012" i="3"/>
  <c r="B1012" i="3" s="1"/>
  <c r="A1013" i="3"/>
  <c r="B1013" i="3" s="1"/>
  <c r="A1014" i="3"/>
  <c r="B1014" i="3" s="1"/>
  <c r="A1015" i="3"/>
  <c r="B1015" i="3" s="1"/>
  <c r="A1016" i="3"/>
  <c r="B1016" i="3" s="1"/>
  <c r="A1017" i="3"/>
  <c r="A1018" i="3"/>
  <c r="B1018" i="3" s="1"/>
  <c r="A1019" i="3"/>
  <c r="B1019" i="3" s="1"/>
  <c r="A1020" i="3"/>
  <c r="B1020" i="3" s="1"/>
  <c r="A1021" i="3"/>
  <c r="B1021" i="3" s="1"/>
  <c r="A1022" i="3"/>
  <c r="B1022" i="3" s="1"/>
  <c r="A1023" i="3"/>
  <c r="B1023" i="3" s="1"/>
  <c r="A1024" i="3"/>
  <c r="B1024" i="3" s="1"/>
  <c r="A1025" i="3"/>
  <c r="B1025" i="3" s="1"/>
  <c r="A1026" i="3"/>
  <c r="B1026" i="3" s="1"/>
  <c r="A1027" i="3"/>
  <c r="B1027" i="3" s="1"/>
  <c r="A1028" i="3"/>
  <c r="B1028" i="3" s="1"/>
  <c r="A1029" i="3"/>
  <c r="B1029" i="3" s="1"/>
  <c r="A1030" i="3"/>
  <c r="B1030" i="3" s="1"/>
  <c r="A1031" i="3"/>
  <c r="A1032" i="3"/>
  <c r="B1032" i="3" s="1"/>
  <c r="A1033" i="3"/>
  <c r="B1033" i="3" s="1"/>
  <c r="A1034" i="3"/>
  <c r="B1034" i="3" s="1"/>
  <c r="A1035" i="3"/>
  <c r="B1035" i="3" s="1"/>
  <c r="A1036" i="3"/>
  <c r="B1036" i="3" s="1"/>
  <c r="A1037" i="3"/>
  <c r="B1037" i="3" s="1"/>
  <c r="A1038" i="3"/>
  <c r="B1038" i="3" s="1"/>
  <c r="A1039" i="3"/>
  <c r="B1039" i="3" s="1"/>
  <c r="A1040" i="3"/>
  <c r="B1040" i="3" s="1"/>
  <c r="A1041" i="3"/>
  <c r="A1042" i="3"/>
  <c r="A1043" i="3"/>
  <c r="B1043" i="3" s="1"/>
  <c r="A1044" i="3"/>
  <c r="B1044" i="3" s="1"/>
  <c r="A1045" i="3"/>
  <c r="A1046" i="3"/>
  <c r="B1046" i="3" s="1"/>
  <c r="A1047" i="3"/>
  <c r="B1047" i="3" s="1"/>
  <c r="A1048" i="3"/>
  <c r="B1048" i="3" s="1"/>
  <c r="A1049" i="3"/>
  <c r="B1049" i="3" s="1"/>
  <c r="A1050" i="3"/>
  <c r="B1050" i="3" s="1"/>
  <c r="A1051" i="3"/>
  <c r="B1051" i="3" s="1"/>
  <c r="A1052" i="3"/>
  <c r="B1052" i="3" s="1"/>
  <c r="A1053" i="3"/>
  <c r="B1053" i="3" s="1"/>
  <c r="A1054" i="3"/>
  <c r="B1054" i="3" s="1"/>
  <c r="A1055" i="3"/>
  <c r="B1055" i="3" s="1"/>
  <c r="A1056" i="3"/>
  <c r="B1056" i="3" s="1"/>
  <c r="A1057" i="3"/>
  <c r="B1057" i="3" s="1"/>
  <c r="A1058" i="3"/>
  <c r="B1058" i="3" s="1"/>
  <c r="A1059" i="3"/>
  <c r="B1059" i="3" s="1"/>
  <c r="A1060" i="3"/>
  <c r="B1060" i="3" s="1"/>
  <c r="A1061" i="3"/>
  <c r="B1061" i="3" s="1"/>
  <c r="A1062" i="3"/>
  <c r="B1062" i="3" s="1"/>
  <c r="A1063" i="3"/>
  <c r="B1063" i="3" s="1"/>
  <c r="A1064" i="3"/>
  <c r="B1064" i="3" s="1"/>
  <c r="A1065" i="3"/>
  <c r="B1065" i="3" s="1"/>
  <c r="A1066" i="3"/>
  <c r="B1066" i="3" s="1"/>
  <c r="A1067" i="3"/>
  <c r="B1067" i="3" s="1"/>
  <c r="A1068" i="3"/>
  <c r="B1068" i="3" s="1"/>
  <c r="A1069" i="3"/>
  <c r="A1070" i="3"/>
  <c r="B1070" i="3" s="1"/>
  <c r="A1071" i="3"/>
  <c r="B1071" i="3" s="1"/>
  <c r="A1072" i="3"/>
  <c r="B1072" i="3" s="1"/>
  <c r="A1073" i="3"/>
  <c r="A1074" i="3"/>
  <c r="B1074" i="3" s="1"/>
  <c r="A1075" i="3"/>
  <c r="B1075" i="3" s="1"/>
  <c r="A1076" i="3"/>
  <c r="B1076" i="3" s="1"/>
  <c r="A1077" i="3"/>
  <c r="B1077" i="3" s="1"/>
  <c r="A1078" i="3"/>
  <c r="B1078" i="3" s="1"/>
  <c r="A1079" i="3"/>
  <c r="B1079" i="3" s="1"/>
  <c r="A1080" i="3"/>
  <c r="B1080" i="3" s="1"/>
  <c r="A1081" i="3"/>
  <c r="B1081" i="3" s="1"/>
  <c r="A1082" i="3"/>
  <c r="B1082" i="3" s="1"/>
  <c r="A1083" i="3"/>
  <c r="B1083" i="3" s="1"/>
  <c r="A1084" i="3"/>
  <c r="A1085" i="3"/>
  <c r="B1085" i="3" s="1"/>
  <c r="A1086" i="3"/>
  <c r="B1086" i="3" s="1"/>
  <c r="A1087" i="3"/>
  <c r="B1087" i="3" s="1"/>
  <c r="A1088" i="3"/>
  <c r="B1088" i="3" s="1"/>
  <c r="A1089" i="3"/>
  <c r="B1089" i="3" s="1"/>
  <c r="A1090" i="3"/>
  <c r="B1090" i="3" s="1"/>
  <c r="A1091" i="3"/>
  <c r="B1091" i="3" s="1"/>
  <c r="A1092" i="3"/>
  <c r="B1092" i="3" s="1"/>
  <c r="A1093" i="3"/>
  <c r="B1093" i="3" s="1"/>
  <c r="A1094" i="3"/>
  <c r="B1094" i="3" s="1"/>
  <c r="A1095" i="3"/>
  <c r="B1095" i="3" s="1"/>
  <c r="A1096" i="3"/>
  <c r="B1096" i="3" s="1"/>
  <c r="A1097" i="3"/>
  <c r="A1098" i="3"/>
  <c r="A1099" i="3"/>
  <c r="B1099" i="3" s="1"/>
  <c r="A1100" i="3"/>
  <c r="B1100" i="3" s="1"/>
  <c r="A1101" i="3"/>
  <c r="A1102" i="3"/>
  <c r="B1102" i="3" s="1"/>
  <c r="A1103" i="3"/>
  <c r="B1103" i="3" s="1"/>
  <c r="A1104" i="3"/>
  <c r="B1104" i="3" s="1"/>
  <c r="A1105" i="3"/>
  <c r="B1105" i="3" s="1"/>
  <c r="A1106" i="3"/>
  <c r="B1106" i="3" s="1"/>
  <c r="A1107" i="3"/>
  <c r="B1107" i="3" s="1"/>
  <c r="A1108" i="3"/>
  <c r="B1108" i="3" s="1"/>
  <c r="A1109" i="3"/>
  <c r="B1109" i="3" s="1"/>
  <c r="A1110" i="3"/>
  <c r="B1110" i="3" s="1"/>
  <c r="A1111" i="3"/>
  <c r="B1111" i="3" s="1"/>
  <c r="A1112" i="3"/>
  <c r="B1112" i="3" s="1"/>
  <c r="A1113" i="3"/>
  <c r="B1113" i="3" s="1"/>
  <c r="A1114" i="3"/>
  <c r="B1114" i="3" s="1"/>
  <c r="A1115" i="3"/>
  <c r="A1116" i="3"/>
  <c r="B1116" i="3" s="1"/>
  <c r="A1117" i="3"/>
  <c r="B1117" i="3" s="1"/>
  <c r="A1118" i="3"/>
  <c r="B1118" i="3" s="1"/>
  <c r="A1119" i="3"/>
  <c r="B1119" i="3" s="1"/>
  <c r="A1120" i="3"/>
  <c r="B1120" i="3" s="1"/>
  <c r="A1121" i="3"/>
  <c r="B1121" i="3" s="1"/>
  <c r="A1122" i="3"/>
  <c r="B1122" i="3" s="1"/>
  <c r="A1123" i="3"/>
  <c r="B1123" i="3" s="1"/>
  <c r="A1124" i="3"/>
  <c r="B1124" i="3" s="1"/>
  <c r="A1125" i="3"/>
  <c r="B1125" i="3" s="1"/>
  <c r="A1126" i="3"/>
  <c r="B1126" i="3" s="1"/>
  <c r="A1127" i="3"/>
  <c r="A1128" i="3"/>
  <c r="B1128" i="3" s="1"/>
  <c r="A1129" i="3"/>
  <c r="A1130" i="3"/>
  <c r="B1130" i="3" s="1"/>
  <c r="A1131" i="3"/>
  <c r="B1131" i="3" s="1"/>
  <c r="A1132" i="3"/>
  <c r="B1132" i="3" s="1"/>
  <c r="A1133" i="3"/>
  <c r="B1133" i="3" s="1"/>
  <c r="A1134" i="3"/>
  <c r="B1134" i="3" s="1"/>
  <c r="A1135" i="3"/>
  <c r="B1135" i="3" s="1"/>
  <c r="A1136" i="3"/>
  <c r="B1136" i="3" s="1"/>
  <c r="A1137" i="3"/>
  <c r="B1137" i="3" s="1"/>
  <c r="A1138" i="3"/>
  <c r="B1138" i="3" s="1"/>
  <c r="A1139" i="3"/>
  <c r="B1139" i="3" s="1"/>
  <c r="A1140" i="3"/>
  <c r="B1140" i="3" s="1"/>
  <c r="A1141" i="3"/>
  <c r="A1142" i="3"/>
  <c r="A1143" i="3"/>
  <c r="B1143" i="3" s="1"/>
  <c r="A1144" i="3"/>
  <c r="B1144" i="3" s="1"/>
  <c r="A1145" i="3"/>
  <c r="B1145" i="3" s="1"/>
  <c r="A1146" i="3"/>
  <c r="B1146" i="3" s="1"/>
  <c r="A1147" i="3"/>
  <c r="B1147" i="3" s="1"/>
  <c r="A1148" i="3"/>
  <c r="B1148" i="3" s="1"/>
  <c r="A1149" i="3"/>
  <c r="B1149" i="3" s="1"/>
  <c r="A1150" i="3"/>
  <c r="B1150" i="3" s="1"/>
  <c r="A1151" i="3"/>
  <c r="B1151" i="3" s="1"/>
  <c r="A1152" i="3"/>
  <c r="B1152" i="3" s="1"/>
  <c r="A1153" i="3"/>
  <c r="A1154" i="3"/>
  <c r="B1154" i="3" s="1"/>
  <c r="A1155" i="3"/>
  <c r="B1155" i="3" s="1"/>
  <c r="A1156" i="3"/>
  <c r="B1156" i="3" s="1"/>
  <c r="A1157" i="3"/>
  <c r="B1157" i="3" s="1"/>
  <c r="A1158" i="3"/>
  <c r="B1158" i="3" s="1"/>
  <c r="A1159" i="3"/>
  <c r="B1159" i="3" s="1"/>
  <c r="A1160" i="3"/>
  <c r="B1160" i="3" s="1"/>
  <c r="A1161" i="3"/>
  <c r="A1162" i="3"/>
  <c r="B1162" i="3" s="1"/>
  <c r="A1163" i="3"/>
  <c r="B1163" i="3" s="1"/>
  <c r="A1164" i="3"/>
  <c r="B1164" i="3" s="1"/>
  <c r="A1165" i="3"/>
  <c r="B1165" i="3" s="1"/>
  <c r="A1166" i="3"/>
  <c r="B1166" i="3" s="1"/>
  <c r="A1167" i="3"/>
  <c r="B1167" i="3" s="1"/>
  <c r="A1168" i="3"/>
  <c r="A1169" i="3"/>
  <c r="B1169" i="3" s="1"/>
  <c r="A1170" i="3"/>
  <c r="B1170" i="3" s="1"/>
  <c r="A1171" i="3"/>
  <c r="A1172" i="3"/>
  <c r="B1172" i="3" s="1"/>
  <c r="A1173" i="3"/>
  <c r="B1173" i="3" s="1"/>
  <c r="A1174" i="3"/>
  <c r="B1174" i="3" s="1"/>
  <c r="A1175" i="3"/>
  <c r="B1175" i="3" s="1"/>
  <c r="A1176" i="3"/>
  <c r="B1176" i="3" s="1"/>
  <c r="A1177" i="3"/>
  <c r="B1177" i="3" s="1"/>
  <c r="A1178" i="3"/>
  <c r="B1178" i="3" s="1"/>
  <c r="A1179" i="3"/>
  <c r="B1179" i="3" s="1"/>
  <c r="A1180" i="3"/>
  <c r="B1180" i="3" s="1"/>
  <c r="A1181" i="3"/>
  <c r="B1181" i="3" s="1"/>
  <c r="A1182" i="3"/>
  <c r="A1183" i="3"/>
  <c r="B1183" i="3" s="1"/>
  <c r="A1184" i="3"/>
  <c r="B1184" i="3" s="1"/>
  <c r="A1185" i="3"/>
  <c r="A1186" i="3"/>
  <c r="B1186" i="3" s="1"/>
  <c r="A1187" i="3"/>
  <c r="B1187" i="3" s="1"/>
  <c r="A1188" i="3"/>
  <c r="B1188" i="3" s="1"/>
  <c r="A1189" i="3"/>
  <c r="B1189" i="3" s="1"/>
  <c r="A1190" i="3"/>
  <c r="B1190" i="3" s="1"/>
  <c r="A1191" i="3"/>
  <c r="B1191" i="3" s="1"/>
  <c r="A1192" i="3"/>
  <c r="B1192" i="3" s="1"/>
  <c r="A1193" i="3"/>
  <c r="B1193" i="3" s="1"/>
  <c r="A1194" i="3"/>
  <c r="B1194" i="3" s="1"/>
  <c r="A1195" i="3"/>
  <c r="B1195" i="3" s="1"/>
  <c r="A1196" i="3"/>
  <c r="B1196" i="3" s="1"/>
  <c r="A1197" i="3"/>
  <c r="A1198" i="3"/>
  <c r="B1198" i="3" s="1"/>
  <c r="A1199" i="3"/>
  <c r="A1200" i="3"/>
  <c r="B1200" i="3" s="1"/>
  <c r="A1201" i="3"/>
  <c r="B1201" i="3" s="1"/>
  <c r="A1202" i="3"/>
  <c r="B1202" i="3" s="1"/>
  <c r="A1203" i="3"/>
  <c r="B1203" i="3" s="1"/>
  <c r="A1204" i="3"/>
  <c r="B1204" i="3" s="1"/>
  <c r="A1205" i="3"/>
  <c r="B1205" i="3" s="1"/>
  <c r="A1206" i="3"/>
  <c r="B1206" i="3" s="1"/>
  <c r="A1207" i="3"/>
  <c r="B1207" i="3" s="1"/>
  <c r="A1208" i="3"/>
  <c r="B1208" i="3" s="1"/>
  <c r="A1209" i="3"/>
  <c r="B1209" i="3" s="1"/>
  <c r="A1210" i="3"/>
  <c r="A1211" i="3"/>
  <c r="A1212" i="3"/>
  <c r="B1212" i="3" s="1"/>
  <c r="A1213" i="3"/>
  <c r="B1213" i="3" s="1"/>
  <c r="A1214" i="3"/>
  <c r="B1214" i="3" s="1"/>
  <c r="A1215" i="3"/>
  <c r="B1215" i="3" s="1"/>
  <c r="A1216" i="3"/>
  <c r="B1216" i="3" s="1"/>
  <c r="A1217" i="3"/>
  <c r="B1217" i="3" s="1"/>
  <c r="A1218" i="3"/>
  <c r="B1218" i="3" s="1"/>
  <c r="A1219" i="3"/>
  <c r="B1219" i="3" s="1"/>
  <c r="A1220" i="3"/>
  <c r="B1220" i="3" s="1"/>
  <c r="A1221" i="3"/>
  <c r="B1221" i="3" s="1"/>
  <c r="A1222" i="3"/>
  <c r="B1222" i="3" s="1"/>
  <c r="A1223" i="3"/>
  <c r="B1223" i="3" s="1"/>
  <c r="A1224" i="3"/>
  <c r="B1224" i="3" s="1"/>
  <c r="A1225" i="3"/>
  <c r="B1225" i="3" s="1"/>
  <c r="A1226" i="3"/>
  <c r="B1226" i="3" s="1"/>
  <c r="A1227" i="3"/>
  <c r="A1228" i="3"/>
  <c r="B1228" i="3" s="1"/>
  <c r="A1229" i="3"/>
  <c r="B1229" i="3" s="1"/>
  <c r="A1230" i="3"/>
  <c r="B1230" i="3" s="1"/>
  <c r="A1231" i="3"/>
  <c r="B1231" i="3" s="1"/>
  <c r="A1232" i="3"/>
  <c r="B1232" i="3" s="1"/>
  <c r="A1233" i="3"/>
  <c r="B1233" i="3" s="1"/>
  <c r="A1234" i="3"/>
  <c r="B1234" i="3" s="1"/>
  <c r="A1235" i="3"/>
  <c r="B1235" i="3" s="1"/>
  <c r="A1236" i="3"/>
  <c r="B1236" i="3" s="1"/>
  <c r="A1237" i="3"/>
  <c r="B1237" i="3" s="1"/>
  <c r="A1238" i="3"/>
  <c r="A1239" i="3"/>
  <c r="A1240" i="3"/>
  <c r="B1240" i="3" s="1"/>
  <c r="A1241" i="3"/>
  <c r="B1241" i="3" s="1"/>
  <c r="A1242" i="3"/>
  <c r="B1242" i="3" s="1"/>
  <c r="A1243" i="3"/>
  <c r="B1243" i="3" s="1"/>
  <c r="A1244" i="3"/>
  <c r="B1244" i="3" s="1"/>
  <c r="A1245" i="3"/>
  <c r="B1245" i="3" s="1"/>
  <c r="A1246" i="3"/>
  <c r="B1246" i="3" s="1"/>
  <c r="A1247" i="3"/>
  <c r="B1247" i="3" s="1"/>
  <c r="A1248" i="3"/>
  <c r="B1248" i="3" s="1"/>
  <c r="A1249" i="3"/>
  <c r="B1249" i="3" s="1"/>
  <c r="A1250" i="3"/>
  <c r="B1250" i="3" s="1"/>
  <c r="A1251" i="3"/>
  <c r="A1252" i="3"/>
  <c r="B1252" i="3" s="1"/>
  <c r="A1253" i="3"/>
  <c r="A1254" i="3"/>
  <c r="A1255" i="3"/>
  <c r="A1256" i="3"/>
  <c r="B1256" i="3" s="1"/>
  <c r="A1257" i="3"/>
  <c r="B1257" i="3" s="1"/>
  <c r="A1258" i="3"/>
  <c r="B1258" i="3" s="1"/>
  <c r="A1259" i="3"/>
  <c r="B1259" i="3" s="1"/>
  <c r="A1260" i="3"/>
  <c r="B1260" i="3" s="1"/>
  <c r="A1261" i="3"/>
  <c r="B1261" i="3" s="1"/>
  <c r="A1262" i="3"/>
  <c r="B1262" i="3" s="1"/>
  <c r="A1263" i="3"/>
  <c r="B1263" i="3" s="1"/>
  <c r="A1264" i="3"/>
  <c r="B1264" i="3" s="1"/>
  <c r="A1265" i="3"/>
  <c r="B1265" i="3" s="1"/>
  <c r="A1266" i="3"/>
  <c r="B1266" i="3" s="1"/>
  <c r="A1267" i="3"/>
  <c r="A1268" i="3"/>
  <c r="B1268" i="3" s="1"/>
  <c r="A1269" i="3"/>
  <c r="A1270" i="3"/>
  <c r="B1270" i="3" s="1"/>
  <c r="A1271" i="3"/>
  <c r="B1271" i="3" s="1"/>
  <c r="A1272" i="3"/>
  <c r="B1272" i="3" s="1"/>
  <c r="A1273" i="3"/>
  <c r="B1273" i="3" s="1"/>
  <c r="A1274" i="3"/>
  <c r="B1274" i="3" s="1"/>
  <c r="A1275" i="3"/>
  <c r="B1275" i="3" s="1"/>
  <c r="A1276" i="3"/>
  <c r="B1276" i="3" s="1"/>
  <c r="A1277" i="3"/>
  <c r="B1277" i="3" s="1"/>
  <c r="A1278" i="3"/>
  <c r="B1278" i="3" s="1"/>
  <c r="A1279" i="3"/>
  <c r="B1279" i="3" s="1"/>
  <c r="A1280" i="3"/>
  <c r="A1281" i="3"/>
  <c r="B1281" i="3" s="1"/>
  <c r="A1282" i="3"/>
  <c r="B1282" i="3" s="1"/>
  <c r="A1283" i="3"/>
  <c r="B1283" i="3" s="1"/>
  <c r="A1284" i="3"/>
  <c r="B1284" i="3" s="1"/>
  <c r="A1285" i="3"/>
  <c r="B1285" i="3" s="1"/>
  <c r="A1286" i="3"/>
  <c r="B1286" i="3" s="1"/>
  <c r="A1287" i="3"/>
  <c r="B1287" i="3" s="1"/>
  <c r="A1288" i="3"/>
  <c r="B1288" i="3" s="1"/>
  <c r="A1289" i="3"/>
  <c r="B1289" i="3" s="1"/>
  <c r="A1290" i="3"/>
  <c r="B1290" i="3" s="1"/>
  <c r="A1291" i="3"/>
  <c r="B1291" i="3" s="1"/>
  <c r="A1292" i="3"/>
  <c r="B1292" i="3" s="1"/>
  <c r="A1293" i="3"/>
  <c r="B1293" i="3" s="1"/>
  <c r="A1294" i="3"/>
  <c r="B1294" i="3" s="1"/>
  <c r="A1295" i="3"/>
  <c r="B1295" i="3" s="1"/>
  <c r="A1296" i="3"/>
  <c r="B1296" i="3" s="1"/>
  <c r="A1297" i="3"/>
  <c r="A1298" i="3"/>
  <c r="B1298" i="3" s="1"/>
  <c r="A1299" i="3"/>
  <c r="B1299" i="3" s="1"/>
  <c r="A1300" i="3"/>
  <c r="B1300" i="3" s="1"/>
  <c r="A1301" i="3"/>
  <c r="A1302" i="3"/>
  <c r="B1302" i="3" s="1"/>
  <c r="A1303" i="3"/>
  <c r="B1303" i="3" s="1"/>
  <c r="A1304" i="3"/>
  <c r="B1304" i="3" s="1"/>
  <c r="A1305" i="3"/>
  <c r="B1305" i="3" s="1"/>
  <c r="A1306" i="3"/>
  <c r="B1306" i="3" s="1"/>
  <c r="A1307" i="3"/>
  <c r="A1308" i="3"/>
  <c r="A1309" i="3"/>
  <c r="A1310" i="3"/>
  <c r="A1311" i="3"/>
  <c r="A1312" i="3"/>
  <c r="B1312" i="3" s="1"/>
  <c r="A1313" i="3"/>
  <c r="B1313" i="3" s="1"/>
  <c r="A1314" i="3"/>
  <c r="B1314" i="3" s="1"/>
  <c r="A1315" i="3"/>
  <c r="B1315" i="3" s="1"/>
  <c r="A1316" i="3"/>
  <c r="B1316" i="3" s="1"/>
  <c r="A1317" i="3"/>
  <c r="B1317" i="3" s="1"/>
  <c r="A1318" i="3"/>
  <c r="B1318" i="3" s="1"/>
  <c r="A1319" i="3"/>
  <c r="B1319" i="3" s="1"/>
  <c r="A1320" i="3"/>
  <c r="B1320" i="3" s="1"/>
  <c r="A1321" i="3"/>
  <c r="A1322" i="3"/>
  <c r="A1323" i="3"/>
  <c r="B1323" i="3" s="1"/>
  <c r="A1324" i="3"/>
  <c r="B1324" i="3" s="1"/>
  <c r="A1325" i="3"/>
  <c r="B1325" i="3" s="1"/>
  <c r="A1326" i="3"/>
  <c r="B1326" i="3" s="1"/>
  <c r="A1327" i="3"/>
  <c r="B1327" i="3" s="1"/>
  <c r="A1328" i="3"/>
  <c r="B1328" i="3" s="1"/>
  <c r="A1329" i="3"/>
  <c r="B1329" i="3" s="1"/>
  <c r="A1330" i="3"/>
  <c r="B1330" i="3" s="1"/>
  <c r="A1331" i="3"/>
  <c r="B1331" i="3" s="1"/>
  <c r="A1332" i="3"/>
  <c r="B1332" i="3" s="1"/>
  <c r="A1333" i="3"/>
  <c r="B1333" i="3" s="1"/>
  <c r="A1334" i="3"/>
  <c r="B1334" i="3" s="1"/>
  <c r="A1335" i="3"/>
  <c r="B1335" i="3" s="1"/>
  <c r="A1336" i="3"/>
  <c r="A1337" i="3"/>
  <c r="A1338" i="3"/>
  <c r="B1338" i="3" s="1"/>
  <c r="A1339" i="3"/>
  <c r="A1340" i="3"/>
  <c r="B1340" i="3" s="1"/>
  <c r="A1341" i="3"/>
  <c r="B1341" i="3" s="1"/>
  <c r="A1342" i="3"/>
  <c r="B1342" i="3" s="1"/>
  <c r="A1343" i="3"/>
  <c r="B1343" i="3" s="1"/>
  <c r="A1344" i="3"/>
  <c r="B1344" i="3" s="1"/>
  <c r="A1345" i="3"/>
  <c r="B1345" i="3" s="1"/>
  <c r="A1346" i="3"/>
  <c r="B1346" i="3" s="1"/>
  <c r="A1347" i="3"/>
  <c r="B1347" i="3" s="1"/>
  <c r="A1348" i="3"/>
  <c r="B1348" i="3" s="1"/>
  <c r="A1349" i="3"/>
  <c r="B1349" i="3" s="1"/>
  <c r="A1350" i="3"/>
  <c r="A1351" i="3"/>
  <c r="A1352" i="3"/>
  <c r="B1352" i="3" s="1"/>
  <c r="A1353" i="3"/>
  <c r="A1354" i="3"/>
  <c r="B1354" i="3" s="1"/>
  <c r="A1355" i="3"/>
  <c r="B1355" i="3" s="1"/>
  <c r="A1356" i="3"/>
  <c r="B1356" i="3" s="1"/>
  <c r="A1357" i="3"/>
  <c r="B1357" i="3" s="1"/>
  <c r="A1358" i="3"/>
  <c r="B1358" i="3" s="1"/>
  <c r="A1359" i="3"/>
  <c r="B1359" i="3" s="1"/>
  <c r="A1360" i="3"/>
  <c r="B1360" i="3" s="1"/>
  <c r="A1361" i="3"/>
  <c r="B1361" i="3" s="1"/>
  <c r="A1362" i="3"/>
  <c r="B1362" i="3" s="1"/>
  <c r="A1363" i="3"/>
  <c r="B1363" i="3" s="1"/>
  <c r="A1364" i="3"/>
  <c r="B1364" i="3" s="1"/>
  <c r="A1365" i="3"/>
  <c r="B1365" i="3" s="1"/>
  <c r="A1366" i="3"/>
  <c r="B1366" i="3" s="1"/>
  <c r="A1367" i="3"/>
  <c r="A1368" i="3"/>
  <c r="B1368" i="3" s="1"/>
  <c r="A1369" i="3"/>
  <c r="B1369" i="3" s="1"/>
  <c r="A1370" i="3"/>
  <c r="B1370" i="3" s="1"/>
  <c r="A1371" i="3"/>
  <c r="B1371" i="3" s="1"/>
  <c r="A1372" i="3"/>
  <c r="B1372" i="3" s="1"/>
  <c r="A1373" i="3"/>
  <c r="B1373" i="3" s="1"/>
  <c r="A1374" i="3"/>
  <c r="B1374" i="3" s="1"/>
  <c r="A1375" i="3"/>
  <c r="B1375" i="3" s="1"/>
  <c r="A1376" i="3"/>
  <c r="B1376" i="3" s="1"/>
  <c r="A1377" i="3"/>
  <c r="A1378" i="3"/>
  <c r="B1378" i="3" s="1"/>
  <c r="A1379" i="3"/>
  <c r="B1379" i="3" s="1"/>
  <c r="A1380" i="3"/>
  <c r="B1380" i="3" s="1"/>
  <c r="A1381" i="3"/>
  <c r="B1381" i="3" s="1"/>
  <c r="A1382" i="3"/>
  <c r="B1382" i="3" s="1"/>
  <c r="A1383" i="3"/>
  <c r="B1383" i="3" s="1"/>
  <c r="A1384" i="3"/>
  <c r="B1384" i="3" s="1"/>
  <c r="A1385" i="3"/>
  <c r="B1385" i="3" s="1"/>
  <c r="A1386" i="3"/>
  <c r="B1386" i="3" s="1"/>
  <c r="A1387" i="3"/>
  <c r="B1387" i="3" s="1"/>
  <c r="A1388" i="3"/>
  <c r="B1388" i="3" s="1"/>
  <c r="A1389" i="3"/>
  <c r="B1389" i="3" s="1"/>
  <c r="A1390" i="3"/>
  <c r="B1390" i="3" s="1"/>
  <c r="A1391" i="3"/>
  <c r="A1392" i="3"/>
  <c r="B1392" i="3" s="1"/>
  <c r="A1393" i="3"/>
  <c r="B1393" i="3" s="1"/>
  <c r="A1394" i="3"/>
  <c r="A1395" i="3"/>
  <c r="A1396" i="3"/>
  <c r="B1396" i="3" s="1"/>
  <c r="A1397" i="3"/>
  <c r="B1397" i="3" s="1"/>
  <c r="A1398" i="3"/>
  <c r="B1398" i="3" s="1"/>
  <c r="A1399" i="3"/>
  <c r="B1399" i="3" s="1"/>
  <c r="A1400" i="3"/>
  <c r="B1400" i="3" s="1"/>
  <c r="A1401" i="3"/>
  <c r="B1401" i="3" s="1"/>
  <c r="A1402" i="3"/>
  <c r="B1402" i="3" s="1"/>
  <c r="A1403" i="3"/>
  <c r="B1403" i="3" s="1"/>
  <c r="A1404" i="3"/>
  <c r="B1404" i="3" s="1"/>
  <c r="A1405" i="3"/>
  <c r="A1406" i="3"/>
  <c r="B1406" i="3" s="1"/>
  <c r="A1407" i="3"/>
  <c r="B1407" i="3" s="1"/>
  <c r="A1408" i="3"/>
  <c r="B1408" i="3" s="1"/>
  <c r="A1409" i="3"/>
  <c r="A1410" i="3"/>
  <c r="B1410" i="3" s="1"/>
  <c r="A1411" i="3"/>
  <c r="B1411" i="3" s="1"/>
  <c r="A1412" i="3"/>
  <c r="B1412" i="3" s="1"/>
  <c r="A1413" i="3"/>
  <c r="B1413" i="3" s="1"/>
  <c r="A1414" i="3"/>
  <c r="B1414" i="3" s="1"/>
  <c r="A1415" i="3"/>
  <c r="B1415" i="3" s="1"/>
  <c r="A1416" i="3"/>
  <c r="B1416" i="3" s="1"/>
  <c r="A1417" i="3"/>
  <c r="B1417" i="3" s="1"/>
  <c r="A1418" i="3"/>
  <c r="B1418" i="3" s="1"/>
  <c r="A1419" i="3"/>
  <c r="B1419" i="3" s="1"/>
  <c r="A1420" i="3"/>
  <c r="B1420" i="3" s="1"/>
  <c r="A1421" i="3"/>
  <c r="B1421" i="3" s="1"/>
  <c r="A1422" i="3"/>
  <c r="B1422" i="3" s="1"/>
  <c r="A1423" i="3"/>
  <c r="B1423" i="3" s="1"/>
  <c r="A1424" i="3"/>
  <c r="B1424" i="3" s="1"/>
  <c r="A1425" i="3"/>
  <c r="B1425" i="3" s="1"/>
  <c r="A1426" i="3"/>
  <c r="B1426" i="3" s="1"/>
  <c r="A1427" i="3"/>
  <c r="B1427" i="3" s="1"/>
  <c r="A1428" i="3"/>
  <c r="B1428" i="3" s="1"/>
  <c r="A1429" i="3"/>
  <c r="B1429" i="3" s="1"/>
  <c r="A1430" i="3"/>
  <c r="B1430" i="3" s="1"/>
  <c r="A1431" i="3"/>
  <c r="B1431" i="3" s="1"/>
  <c r="A1432" i="3"/>
  <c r="B1432" i="3" s="1"/>
  <c r="A1433" i="3"/>
  <c r="B1433" i="3" s="1"/>
  <c r="A1434" i="3"/>
  <c r="A1435" i="3"/>
  <c r="B1435" i="3" s="1"/>
  <c r="A1436" i="3"/>
  <c r="B1436" i="3" s="1"/>
  <c r="A1437" i="3"/>
  <c r="B1437" i="3" s="1"/>
  <c r="A1438" i="3"/>
  <c r="B1438" i="3" s="1"/>
  <c r="A1439" i="3"/>
  <c r="B1439" i="3" s="1"/>
  <c r="A1440" i="3"/>
  <c r="B1440" i="3" s="1"/>
  <c r="A1441" i="3"/>
  <c r="B1441" i="3" s="1"/>
  <c r="A1442" i="3"/>
  <c r="B1442" i="3" s="1"/>
  <c r="A1443" i="3"/>
  <c r="B1443" i="3" s="1"/>
  <c r="A1444" i="3"/>
  <c r="B1444" i="3" s="1"/>
  <c r="A1445" i="3"/>
  <c r="B1445" i="3" s="1"/>
  <c r="A1446" i="3"/>
  <c r="B1446" i="3" s="1"/>
  <c r="A1447" i="3"/>
  <c r="B1447" i="3" s="1"/>
  <c r="A1448" i="3"/>
  <c r="A1449" i="3"/>
  <c r="A1450" i="3"/>
  <c r="B1450" i="3" s="1"/>
  <c r="A1451" i="3"/>
  <c r="B1451" i="3" s="1"/>
  <c r="A1452" i="3"/>
  <c r="B1452" i="3" s="1"/>
  <c r="A1453" i="3"/>
  <c r="B1453" i="3" s="1"/>
  <c r="A1454" i="3"/>
  <c r="B1454" i="3" s="1"/>
  <c r="A1455" i="3"/>
  <c r="B1455" i="3" s="1"/>
  <c r="A1456" i="3"/>
  <c r="B1456" i="3" s="1"/>
  <c r="A1457" i="3"/>
  <c r="B1457" i="3" s="1"/>
  <c r="A1458" i="3"/>
  <c r="B1458" i="3" s="1"/>
  <c r="A1459" i="3"/>
  <c r="B1459" i="3" s="1"/>
  <c r="A1460" i="3"/>
  <c r="B1460" i="3" s="1"/>
  <c r="A1461" i="3"/>
  <c r="B1461" i="3" s="1"/>
  <c r="A1462" i="3"/>
  <c r="B1462" i="3" s="1"/>
  <c r="A1463" i="3"/>
  <c r="A1464" i="3"/>
  <c r="B1464" i="3" s="1"/>
  <c r="A1465" i="3"/>
  <c r="A1466" i="3"/>
  <c r="B1466" i="3" s="1"/>
  <c r="A1467" i="3"/>
  <c r="B1467" i="3" s="1"/>
  <c r="A1468" i="3"/>
  <c r="B1468" i="3" s="1"/>
  <c r="A1469" i="3"/>
  <c r="B1469" i="3" s="1"/>
  <c r="A1470" i="3"/>
  <c r="B1470" i="3" s="1"/>
  <c r="A1471" i="3"/>
  <c r="B1471" i="3" s="1"/>
  <c r="A1472" i="3"/>
  <c r="B1472" i="3" s="1"/>
  <c r="A1473" i="3"/>
  <c r="B1473" i="3" s="1"/>
  <c r="A1474" i="3"/>
  <c r="B1474" i="3" s="1"/>
  <c r="A1475" i="3"/>
  <c r="B1475" i="3" s="1"/>
  <c r="A1476" i="3"/>
  <c r="A1477" i="3"/>
  <c r="A1478" i="3"/>
  <c r="B1478" i="3" s="1"/>
  <c r="A1479" i="3"/>
  <c r="B1479" i="3" s="1"/>
  <c r="A1480" i="3"/>
  <c r="B1480" i="3" s="1"/>
  <c r="A1481" i="3"/>
  <c r="B1481" i="3" s="1"/>
  <c r="A1482" i="3"/>
  <c r="B1482" i="3" s="1"/>
  <c r="A1483" i="3"/>
  <c r="B1483" i="3" s="1"/>
  <c r="A1484" i="3"/>
  <c r="B1484" i="3" s="1"/>
  <c r="A1485" i="3"/>
  <c r="B1485" i="3" s="1"/>
  <c r="A1486" i="3"/>
  <c r="B1486" i="3" s="1"/>
  <c r="A1487" i="3"/>
  <c r="B1487" i="3" s="1"/>
  <c r="A1488" i="3"/>
  <c r="B1488" i="3" s="1"/>
  <c r="A1489" i="3"/>
  <c r="B1489" i="3" s="1"/>
  <c r="A1490" i="3"/>
  <c r="B1490" i="3" s="1"/>
  <c r="A1491" i="3"/>
  <c r="B1491" i="3" s="1"/>
  <c r="A1492" i="3"/>
  <c r="B1492" i="3" s="1"/>
  <c r="A1493" i="3"/>
  <c r="A1494" i="3"/>
  <c r="B1494" i="3" s="1"/>
  <c r="A1495" i="3"/>
  <c r="B1495" i="3" s="1"/>
  <c r="A1496" i="3"/>
  <c r="B1496" i="3" s="1"/>
  <c r="A1497" i="3"/>
  <c r="B1497" i="3" s="1"/>
  <c r="A1498" i="3"/>
  <c r="B1498" i="3" s="1"/>
  <c r="A1499" i="3"/>
  <c r="B1499" i="3" s="1"/>
  <c r="A1500" i="3"/>
  <c r="B1500" i="3" s="1"/>
  <c r="A4" i="3"/>
  <c r="B4" i="3" s="1"/>
  <c r="U6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L6" i="7"/>
  <c r="L7" i="7"/>
  <c r="L8" i="7"/>
  <c r="L9" i="7"/>
  <c r="O9" i="7" s="1"/>
  <c r="L10" i="7"/>
  <c r="L11" i="7"/>
  <c r="L12" i="7"/>
  <c r="O12" i="7" s="1"/>
  <c r="L13" i="7"/>
  <c r="L14" i="7"/>
  <c r="O14" i="7" s="1"/>
  <c r="P14" i="7" s="1"/>
  <c r="L15" i="7"/>
  <c r="L16" i="7"/>
  <c r="O16" i="7" s="1"/>
  <c r="L17" i="7"/>
  <c r="O17" i="7" s="1"/>
  <c r="L18" i="7"/>
  <c r="O18" i="7" s="1"/>
  <c r="L19" i="7"/>
  <c r="O19" i="7" s="1"/>
  <c r="P19" i="7" s="1"/>
  <c r="L20" i="7"/>
  <c r="L21" i="7"/>
  <c r="L22" i="7"/>
  <c r="L23" i="7"/>
  <c r="L24" i="7"/>
  <c r="L25" i="7"/>
  <c r="O25" i="7" s="1"/>
  <c r="L26" i="7"/>
  <c r="L27" i="7"/>
  <c r="L28" i="7"/>
  <c r="O28" i="7" s="1"/>
  <c r="L29" i="7"/>
  <c r="L30" i="7"/>
  <c r="O30" i="7" s="1"/>
  <c r="L31" i="7"/>
  <c r="O31" i="7" s="1"/>
  <c r="L32" i="7"/>
  <c r="O32" i="7" s="1"/>
  <c r="L33" i="7"/>
  <c r="O33" i="7" s="1"/>
  <c r="L34" i="7"/>
  <c r="O34" i="7" s="1"/>
  <c r="L35" i="7"/>
  <c r="O35" i="7" s="1"/>
  <c r="L36" i="7"/>
  <c r="L37" i="7"/>
  <c r="L38" i="7"/>
  <c r="L39" i="7"/>
  <c r="L40" i="7"/>
  <c r="L41" i="7"/>
  <c r="L42" i="7"/>
  <c r="O42" i="7" s="1"/>
  <c r="L43" i="7"/>
  <c r="L44" i="7"/>
  <c r="O44" i="7" s="1"/>
  <c r="L45" i="7"/>
  <c r="O45" i="7" s="1"/>
  <c r="L46" i="7"/>
  <c r="O46" i="7" s="1"/>
  <c r="L47" i="7"/>
  <c r="O47" i="7" s="1"/>
  <c r="P47" i="7" s="1"/>
  <c r="L48" i="7"/>
  <c r="O48" i="7" s="1"/>
  <c r="P48" i="7" s="1"/>
  <c r="L49" i="7"/>
  <c r="L50" i="7"/>
  <c r="L51" i="7"/>
  <c r="L52" i="7"/>
  <c r="L53" i="7"/>
  <c r="L54" i="7"/>
  <c r="L55" i="7"/>
  <c r="L56" i="7"/>
  <c r="O56" i="7" s="1"/>
  <c r="P56" i="7" s="1"/>
  <c r="L57" i="7"/>
  <c r="L58" i="7"/>
  <c r="L59" i="7"/>
  <c r="O59" i="7" s="1"/>
  <c r="L60" i="7"/>
  <c r="O60" i="7" s="1"/>
  <c r="L61" i="7"/>
  <c r="O61" i="7" s="1"/>
  <c r="L62" i="7"/>
  <c r="L63" i="7"/>
  <c r="L64" i="7"/>
  <c r="O64" i="7" s="1"/>
  <c r="L65" i="7"/>
  <c r="L66" i="7"/>
  <c r="L67" i="7"/>
  <c r="O67" i="7" s="1"/>
  <c r="L68" i="7"/>
  <c r="L69" i="7"/>
  <c r="L70" i="7"/>
  <c r="O70" i="7" s="1"/>
  <c r="L71" i="7"/>
  <c r="L72" i="7"/>
  <c r="O72" i="7" s="1"/>
  <c r="L73" i="7"/>
  <c r="O73" i="7" s="1"/>
  <c r="L74" i="7"/>
  <c r="O74" i="7" s="1"/>
  <c r="L75" i="7"/>
  <c r="O75" i="7" s="1"/>
  <c r="L76" i="7"/>
  <c r="O76" i="7" s="1"/>
  <c r="L77" i="7"/>
  <c r="L78" i="7"/>
  <c r="L79" i="7"/>
  <c r="O79" i="7" s="1"/>
  <c r="L80" i="7"/>
  <c r="O80" i="7" s="1"/>
  <c r="L81" i="7"/>
  <c r="L82" i="7"/>
  <c r="O82" i="7" s="1"/>
  <c r="L83" i="7"/>
  <c r="O83" i="7" s="1"/>
  <c r="L84" i="7"/>
  <c r="O84" i="7" s="1"/>
  <c r="L85" i="7"/>
  <c r="L86" i="7"/>
  <c r="L87" i="7"/>
  <c r="O87" i="7" s="1"/>
  <c r="L88" i="7"/>
  <c r="O88" i="7" s="1"/>
  <c r="L89" i="7"/>
  <c r="O89" i="7" s="1"/>
  <c r="L90" i="7"/>
  <c r="L91" i="7"/>
  <c r="L92" i="7"/>
  <c r="O92" i="7" s="1"/>
  <c r="P92" i="7" s="1"/>
  <c r="L93" i="7"/>
  <c r="L94" i="7"/>
  <c r="L95" i="7"/>
  <c r="O95" i="7" s="1"/>
  <c r="P95" i="7" s="1"/>
  <c r="L96" i="7"/>
  <c r="O96" i="7" s="1"/>
  <c r="L97" i="7"/>
  <c r="O97" i="7" s="1"/>
  <c r="L98" i="7"/>
  <c r="O98" i="7" s="1"/>
  <c r="L99" i="7"/>
  <c r="O99" i="7" s="1"/>
  <c r="L100" i="7"/>
  <c r="O100" i="7" s="1"/>
  <c r="L101" i="7"/>
  <c r="L102" i="7"/>
  <c r="O102" i="7" s="1"/>
  <c r="L103" i="7"/>
  <c r="O103" i="7" s="1"/>
  <c r="L104" i="7"/>
  <c r="O104" i="7" s="1"/>
  <c r="L105" i="7"/>
  <c r="O105" i="7" s="1"/>
  <c r="L106" i="7"/>
  <c r="O106" i="7" s="1"/>
  <c r="L107" i="7"/>
  <c r="O107" i="7" s="1"/>
  <c r="L108" i="7"/>
  <c r="O108" i="7" s="1"/>
  <c r="L109" i="7"/>
  <c r="O109" i="7" s="1"/>
  <c r="P109" i="7" s="1"/>
  <c r="L110" i="7"/>
  <c r="L111" i="7"/>
  <c r="O111" i="7" s="1"/>
  <c r="P111" i="7" s="1"/>
  <c r="L112" i="7"/>
  <c r="O112" i="7" s="1"/>
  <c r="L113" i="7"/>
  <c r="O113" i="7" s="1"/>
  <c r="L114" i="7"/>
  <c r="O114" i="7" s="1"/>
  <c r="L115" i="7"/>
  <c r="O115" i="7" s="1"/>
  <c r="L116" i="7"/>
  <c r="O116" i="7" s="1"/>
  <c r="P116" i="7" s="1"/>
  <c r="L117" i="7"/>
  <c r="O117" i="7" s="1"/>
  <c r="L118" i="7"/>
  <c r="L119" i="7"/>
  <c r="L120" i="7"/>
  <c r="O120" i="7" s="1"/>
  <c r="L121" i="7"/>
  <c r="O121" i="7" s="1"/>
  <c r="L122" i="7"/>
  <c r="O122" i="7" s="1"/>
  <c r="P122" i="7" s="1"/>
  <c r="L123" i="7"/>
  <c r="O123" i="7" s="1"/>
  <c r="L195" i="7"/>
  <c r="O195" i="7" s="1"/>
  <c r="L196" i="7"/>
  <c r="O196" i="7" s="1"/>
  <c r="L197" i="7"/>
  <c r="O197" i="7" s="1"/>
  <c r="P197" i="7" s="1"/>
  <c r="L198" i="7"/>
  <c r="O198" i="7" s="1"/>
  <c r="L199" i="7"/>
  <c r="O199" i="7" s="1"/>
  <c r="P199" i="7" s="1"/>
  <c r="L200" i="7"/>
  <c r="O200" i="7" s="1"/>
  <c r="P200" i="7" s="1"/>
  <c r="L201" i="7"/>
  <c r="O201" i="7" s="1"/>
  <c r="P201" i="7" s="1"/>
  <c r="L202" i="7"/>
  <c r="L203" i="7"/>
  <c r="O203" i="7" s="1"/>
  <c r="L204" i="7"/>
  <c r="O204" i="7" s="1"/>
  <c r="L205" i="7"/>
  <c r="L206" i="7"/>
  <c r="L207" i="7"/>
  <c r="L208" i="7"/>
  <c r="O208" i="7" s="1"/>
  <c r="P208" i="7" s="1"/>
  <c r="L209" i="7"/>
  <c r="O209" i="7" s="1"/>
  <c r="L210" i="7"/>
  <c r="O210" i="7" s="1"/>
  <c r="L211" i="7"/>
  <c r="O211" i="7" s="1"/>
  <c r="L212" i="7"/>
  <c r="O212" i="7" s="1"/>
  <c r="L213" i="7"/>
  <c r="O213" i="7" s="1"/>
  <c r="L214" i="7"/>
  <c r="O214" i="7" s="1"/>
  <c r="P214" i="7" s="1"/>
  <c r="L215" i="7"/>
  <c r="O215" i="7" s="1"/>
  <c r="L216" i="7"/>
  <c r="L217" i="7"/>
  <c r="L218" i="7"/>
  <c r="L219" i="7"/>
  <c r="L220" i="7"/>
  <c r="L221" i="7"/>
  <c r="O221" i="7" s="1"/>
  <c r="L222" i="7"/>
  <c r="L223" i="7"/>
  <c r="L224" i="7"/>
  <c r="O224" i="7" s="1"/>
  <c r="L225" i="7"/>
  <c r="O225" i="7" s="1"/>
  <c r="P225" i="7" s="1"/>
  <c r="L226" i="7"/>
  <c r="L227" i="7"/>
  <c r="O227" i="7" s="1"/>
  <c r="P227" i="7" s="1"/>
  <c r="L228" i="7"/>
  <c r="L229" i="7"/>
  <c r="O229" i="7" s="1"/>
  <c r="P229" i="7" s="1"/>
  <c r="L230" i="7"/>
  <c r="L231" i="7"/>
  <c r="L232" i="7"/>
  <c r="L233" i="7"/>
  <c r="L234" i="7"/>
  <c r="L235" i="7"/>
  <c r="O235" i="7" s="1"/>
  <c r="L236" i="7"/>
  <c r="L237" i="7"/>
  <c r="O237" i="7" s="1"/>
  <c r="L238" i="7"/>
  <c r="O238" i="7" s="1"/>
  <c r="L239" i="7"/>
  <c r="O239" i="7" s="1"/>
  <c r="L240" i="7"/>
  <c r="L241" i="7"/>
  <c r="L242" i="7"/>
  <c r="L243" i="7"/>
  <c r="O243" i="7" s="1"/>
  <c r="P243" i="7" s="1"/>
  <c r="L244" i="7"/>
  <c r="L245" i="7"/>
  <c r="L246" i="7"/>
  <c r="L247" i="7"/>
  <c r="L248" i="7"/>
  <c r="L249" i="7"/>
  <c r="O249" i="7" s="1"/>
  <c r="L250" i="7"/>
  <c r="L251" i="7"/>
  <c r="O251" i="7" s="1"/>
  <c r="L252" i="7"/>
  <c r="O252" i="7" s="1"/>
  <c r="AD252" i="7" s="1"/>
  <c r="L253" i="7"/>
  <c r="L254" i="7"/>
  <c r="L255" i="7"/>
  <c r="O255" i="7" s="1"/>
  <c r="P255" i="7" s="1"/>
  <c r="L256" i="7"/>
  <c r="O256" i="7" s="1"/>
  <c r="P256" i="7" s="1"/>
  <c r="L257" i="7"/>
  <c r="O257" i="7" s="1"/>
  <c r="P257" i="7" s="1"/>
  <c r="L258" i="7"/>
  <c r="L259" i="7"/>
  <c r="L260" i="7"/>
  <c r="L261" i="7"/>
  <c r="O261" i="7" s="1"/>
  <c r="L262" i="7"/>
  <c r="L263" i="7"/>
  <c r="L264" i="7"/>
  <c r="L265" i="7"/>
  <c r="L266" i="7"/>
  <c r="O266" i="7" s="1"/>
  <c r="P266" i="7" s="1"/>
  <c r="L267" i="7"/>
  <c r="O267" i="7" s="1"/>
  <c r="L268" i="7"/>
  <c r="O268" i="7" s="1"/>
  <c r="L269" i="7"/>
  <c r="O269" i="7" s="1"/>
  <c r="L270" i="7"/>
  <c r="O270" i="7" s="1"/>
  <c r="P270" i="7" s="1"/>
  <c r="L271" i="7"/>
  <c r="O271" i="7" s="1"/>
  <c r="P271" i="7" s="1"/>
  <c r="L272" i="7"/>
  <c r="L273" i="7"/>
  <c r="L274" i="7"/>
  <c r="L275" i="7"/>
  <c r="O275" i="7" s="1"/>
  <c r="L276" i="7"/>
  <c r="O276" i="7" s="1"/>
  <c r="L277" i="7"/>
  <c r="O277" i="7" s="1"/>
  <c r="L278" i="7"/>
  <c r="L279" i="7"/>
  <c r="O279" i="7" s="1"/>
  <c r="L280" i="7"/>
  <c r="O280" i="7" s="1"/>
  <c r="L281" i="7"/>
  <c r="L282" i="7"/>
  <c r="L283" i="7"/>
  <c r="O283" i="7" s="1"/>
  <c r="L284" i="7"/>
  <c r="O284" i="7" s="1"/>
  <c r="P284" i="7" s="1"/>
  <c r="L285" i="7"/>
  <c r="L286" i="7"/>
  <c r="L287" i="7"/>
  <c r="L288" i="7"/>
  <c r="L289" i="7"/>
  <c r="L290" i="7"/>
  <c r="O290" i="7" s="1"/>
  <c r="P290" i="7" s="1"/>
  <c r="L291" i="7"/>
  <c r="O291" i="7" s="1"/>
  <c r="F289" i="2" s="1"/>
  <c r="L292" i="7"/>
  <c r="L293" i="7"/>
  <c r="O293" i="7" s="1"/>
  <c r="L294" i="7"/>
  <c r="O294" i="7" s="1"/>
  <c r="L295" i="7"/>
  <c r="O295" i="7" s="1"/>
  <c r="L296" i="7"/>
  <c r="O296" i="7" s="1"/>
  <c r="P296" i="7" s="1"/>
  <c r="L297" i="7"/>
  <c r="O297" i="7" s="1"/>
  <c r="P297" i="7" s="1"/>
  <c r="L298" i="7"/>
  <c r="O298" i="7" s="1"/>
  <c r="L299" i="7"/>
  <c r="O299" i="7" s="1"/>
  <c r="P299" i="7" s="1"/>
  <c r="L300" i="7"/>
  <c r="L301" i="7"/>
  <c r="O301" i="7" s="1"/>
  <c r="L302" i="7"/>
  <c r="L303" i="7"/>
  <c r="L304" i="7"/>
  <c r="O304" i="7" s="1"/>
  <c r="P304" i="7" s="1"/>
  <c r="L305" i="7"/>
  <c r="L306" i="7"/>
  <c r="L307" i="7"/>
  <c r="L308" i="7"/>
  <c r="O308" i="7" s="1"/>
  <c r="L309" i="7"/>
  <c r="O309" i="7" s="1"/>
  <c r="L310" i="7"/>
  <c r="O310" i="7" s="1"/>
  <c r="P310" i="7" s="1"/>
  <c r="L311" i="7"/>
  <c r="L312" i="7"/>
  <c r="O312" i="7" s="1"/>
  <c r="P312" i="7" s="1"/>
  <c r="L313" i="7"/>
  <c r="O313" i="7" s="1"/>
  <c r="L314" i="7"/>
  <c r="L315" i="7"/>
  <c r="L316" i="7"/>
  <c r="L317" i="7"/>
  <c r="L318" i="7"/>
  <c r="L319" i="7"/>
  <c r="O319" i="7" s="1"/>
  <c r="L320" i="7"/>
  <c r="L321" i="7"/>
  <c r="O321" i="7" s="1"/>
  <c r="F319" i="2" s="1"/>
  <c r="L322" i="7"/>
  <c r="O322" i="7" s="1"/>
  <c r="P322" i="7" s="1"/>
  <c r="L323" i="7"/>
  <c r="L324" i="7"/>
  <c r="L325" i="7"/>
  <c r="L326" i="7"/>
  <c r="L327" i="7"/>
  <c r="O327" i="7" s="1"/>
  <c r="P327" i="7" s="1"/>
  <c r="L328" i="7"/>
  <c r="L329" i="7"/>
  <c r="L330" i="7"/>
  <c r="L331" i="7"/>
  <c r="O331" i="7" s="1"/>
  <c r="P331" i="7" s="1"/>
  <c r="L332" i="7"/>
  <c r="L333" i="7"/>
  <c r="O333" i="7" s="1"/>
  <c r="L334" i="7"/>
  <c r="L335" i="7"/>
  <c r="L336" i="7"/>
  <c r="O336" i="7" s="1"/>
  <c r="P336" i="7" s="1"/>
  <c r="L337" i="7"/>
  <c r="O337" i="7" s="1"/>
  <c r="P337" i="7" s="1"/>
  <c r="L338" i="7"/>
  <c r="O338" i="7" s="1"/>
  <c r="P338" i="7" s="1"/>
  <c r="L339" i="7"/>
  <c r="L340" i="7"/>
  <c r="O340" i="7" s="1"/>
  <c r="P340" i="7" s="1"/>
  <c r="L341" i="7"/>
  <c r="O341" i="7" s="1"/>
  <c r="P341" i="7" s="1"/>
  <c r="L342" i="7"/>
  <c r="L343" i="7"/>
  <c r="L344" i="7"/>
  <c r="L345" i="7"/>
  <c r="O345" i="7" s="1"/>
  <c r="L346" i="7"/>
  <c r="L347" i="7"/>
  <c r="O347" i="7" s="1"/>
  <c r="L348" i="7"/>
  <c r="L349" i="7"/>
  <c r="O349" i="7" s="1"/>
  <c r="L350" i="7"/>
  <c r="O350" i="7" s="1"/>
  <c r="P350" i="7" s="1"/>
  <c r="L351" i="7"/>
  <c r="L352" i="7"/>
  <c r="L353" i="7"/>
  <c r="O353" i="7" s="1"/>
  <c r="P353" i="7" s="1"/>
  <c r="L354" i="7"/>
  <c r="O354" i="7" s="1"/>
  <c r="P354" i="7" s="1"/>
  <c r="L355" i="7"/>
  <c r="O355" i="7" s="1"/>
  <c r="P355" i="7" s="1"/>
  <c r="L356" i="7"/>
  <c r="L357" i="7"/>
  <c r="L358" i="7"/>
  <c r="L359" i="7"/>
  <c r="O359" i="7" s="1"/>
  <c r="P359" i="7" s="1"/>
  <c r="L360" i="7"/>
  <c r="L361" i="7"/>
  <c r="O361" i="7" s="1"/>
  <c r="L362" i="7"/>
  <c r="L363" i="7"/>
  <c r="O363" i="7" s="1"/>
  <c r="L364" i="7"/>
  <c r="O364" i="7" s="1"/>
  <c r="P364" i="7" s="1"/>
  <c r="L365" i="7"/>
  <c r="O365" i="7" s="1"/>
  <c r="P365" i="7" s="1"/>
  <c r="L366" i="7"/>
  <c r="O366" i="7" s="1"/>
  <c r="P366" i="7" s="1"/>
  <c r="L367" i="7"/>
  <c r="O367" i="7" s="1"/>
  <c r="P367" i="7" s="1"/>
  <c r="L368" i="7"/>
  <c r="O368" i="7" s="1"/>
  <c r="P368" i="7" s="1"/>
  <c r="L369" i="7"/>
  <c r="O369" i="7" s="1"/>
  <c r="P369" i="7" s="1"/>
  <c r="L370" i="7"/>
  <c r="L371" i="7"/>
  <c r="O371" i="7" s="1"/>
  <c r="L372" i="7"/>
  <c r="L373" i="7"/>
  <c r="L374" i="7"/>
  <c r="L375" i="7"/>
  <c r="O375" i="7" s="1"/>
  <c r="L376" i="7"/>
  <c r="L377" i="7"/>
  <c r="L378" i="7"/>
  <c r="O378" i="7" s="1"/>
  <c r="L379" i="7"/>
  <c r="L380" i="7"/>
  <c r="O380" i="7" s="1"/>
  <c r="P380" i="7" s="1"/>
  <c r="L381" i="7"/>
  <c r="O381" i="7" s="1"/>
  <c r="L382" i="7"/>
  <c r="O382" i="7" s="1"/>
  <c r="P382" i="7" s="1"/>
  <c r="L383" i="7"/>
  <c r="O383" i="7" s="1"/>
  <c r="L384" i="7"/>
  <c r="L385" i="7"/>
  <c r="L386" i="7"/>
  <c r="L387" i="7"/>
  <c r="L388" i="7"/>
  <c r="L389" i="7"/>
  <c r="O389" i="7" s="1"/>
  <c r="L390" i="7"/>
  <c r="L391" i="7"/>
  <c r="O391" i="7" s="1"/>
  <c r="L392" i="7"/>
  <c r="O392" i="7" s="1"/>
  <c r="L393" i="7"/>
  <c r="O393" i="7" s="1"/>
  <c r="L394" i="7"/>
  <c r="L395" i="7"/>
  <c r="O395" i="7" s="1"/>
  <c r="P395" i="7" s="1"/>
  <c r="L396" i="7"/>
  <c r="O396" i="7" s="1"/>
  <c r="L397" i="7"/>
  <c r="O397" i="7" s="1"/>
  <c r="L398" i="7"/>
  <c r="L399" i="7"/>
  <c r="L400" i="7"/>
  <c r="L401" i="7"/>
  <c r="L402" i="7"/>
  <c r="L403" i="7"/>
  <c r="L404" i="7"/>
  <c r="L405" i="7"/>
  <c r="O405" i="7" s="1"/>
  <c r="P405" i="7" s="1"/>
  <c r="L406" i="7"/>
  <c r="O406" i="7" s="1"/>
  <c r="F404" i="2" s="1"/>
  <c r="L407" i="7"/>
  <c r="L408" i="7"/>
  <c r="L409" i="7"/>
  <c r="O409" i="7" s="1"/>
  <c r="L410" i="7"/>
  <c r="O410" i="7" s="1"/>
  <c r="L411" i="7"/>
  <c r="O411" i="7" s="1"/>
  <c r="L412" i="7"/>
  <c r="L413" i="7"/>
  <c r="L414" i="7"/>
  <c r="L415" i="7"/>
  <c r="L416" i="7"/>
  <c r="L417" i="7"/>
  <c r="L418" i="7"/>
  <c r="L419" i="7"/>
  <c r="O419" i="7" s="1"/>
  <c r="L420" i="7"/>
  <c r="O420" i="7" s="1"/>
  <c r="L421" i="7"/>
  <c r="O421" i="7" s="1"/>
  <c r="L422" i="7"/>
  <c r="L423" i="7"/>
  <c r="L424" i="7"/>
  <c r="L425" i="7"/>
  <c r="O425" i="7" s="1"/>
  <c r="L426" i="7"/>
  <c r="L427" i="7"/>
  <c r="L428" i="7"/>
  <c r="L429" i="7"/>
  <c r="L430" i="7"/>
  <c r="L431" i="7"/>
  <c r="L432" i="7"/>
  <c r="L433" i="7"/>
  <c r="O433" i="7" s="1"/>
  <c r="F431" i="2" s="1"/>
  <c r="L434" i="7"/>
  <c r="O434" i="7" s="1"/>
  <c r="P434" i="7" s="1"/>
  <c r="L435" i="7"/>
  <c r="L436" i="7"/>
  <c r="O436" i="7" s="1"/>
  <c r="L437" i="7"/>
  <c r="O437" i="7" s="1"/>
  <c r="L438" i="7"/>
  <c r="O438" i="7" s="1"/>
  <c r="L439" i="7"/>
  <c r="O439" i="7" s="1"/>
  <c r="L440" i="7"/>
  <c r="L441" i="7"/>
  <c r="L442" i="7"/>
  <c r="L443" i="7"/>
  <c r="L444" i="7"/>
  <c r="L445" i="7"/>
  <c r="L446" i="7"/>
  <c r="L447" i="7"/>
  <c r="O447" i="7" s="1"/>
  <c r="F445" i="2" s="1"/>
  <c r="L448" i="7"/>
  <c r="O448" i="7" s="1"/>
  <c r="F446" i="2" s="1"/>
  <c r="L449" i="7"/>
  <c r="O449" i="7" s="1"/>
  <c r="L450" i="7"/>
  <c r="O450" i="7" s="1"/>
  <c r="L451" i="7"/>
  <c r="O451" i="7" s="1"/>
  <c r="L452" i="7"/>
  <c r="O452" i="7" s="1"/>
  <c r="L453" i="7"/>
  <c r="O453" i="7" s="1"/>
  <c r="L454" i="7"/>
  <c r="L455" i="7"/>
  <c r="L456" i="7"/>
  <c r="L457" i="7"/>
  <c r="L458" i="7"/>
  <c r="L459" i="7"/>
  <c r="O459" i="7" s="1"/>
  <c r="P459" i="7" s="1"/>
  <c r="L460" i="7"/>
  <c r="L461" i="7"/>
  <c r="L462" i="7"/>
  <c r="O462" i="7" s="1"/>
  <c r="L463" i="7"/>
  <c r="L464" i="7"/>
  <c r="O464" i="7" s="1"/>
  <c r="P464" i="7" s="1"/>
  <c r="L465" i="7"/>
  <c r="O465" i="7" s="1"/>
  <c r="L466" i="7"/>
  <c r="O466" i="7" s="1"/>
  <c r="L467" i="7"/>
  <c r="O467" i="7" s="1"/>
  <c r="L468" i="7"/>
  <c r="L469" i="7"/>
  <c r="L470" i="7"/>
  <c r="L471" i="7"/>
  <c r="L472" i="7"/>
  <c r="L473" i="7"/>
  <c r="L474" i="7"/>
  <c r="L475" i="7"/>
  <c r="O475" i="7" s="1"/>
  <c r="P475" i="7" s="1"/>
  <c r="L476" i="7"/>
  <c r="O476" i="7" s="1"/>
  <c r="L477" i="7"/>
  <c r="O477" i="7" s="1"/>
  <c r="L478" i="7"/>
  <c r="O478" i="7" s="1"/>
  <c r="P478" i="7" s="1"/>
  <c r="L479" i="7"/>
  <c r="O479" i="7" s="1"/>
  <c r="L480" i="7"/>
  <c r="O480" i="7" s="1"/>
  <c r="L481" i="7"/>
  <c r="O481" i="7" s="1"/>
  <c r="L482" i="7"/>
  <c r="L483" i="7"/>
  <c r="L484" i="7"/>
  <c r="L485" i="7"/>
  <c r="L486" i="7"/>
  <c r="L487" i="7"/>
  <c r="O487" i="7" s="1"/>
  <c r="L488" i="7"/>
  <c r="L489" i="7"/>
  <c r="O489" i="7" s="1"/>
  <c r="F487" i="2" s="1"/>
  <c r="L490" i="7"/>
  <c r="O490" i="7" s="1"/>
  <c r="L491" i="7"/>
  <c r="L492" i="7"/>
  <c r="O492" i="7" s="1"/>
  <c r="L493" i="7"/>
  <c r="O493" i="7" s="1"/>
  <c r="L494" i="7"/>
  <c r="O494" i="7" s="1"/>
  <c r="L495" i="7"/>
  <c r="O495" i="7" s="1"/>
  <c r="L496" i="7"/>
  <c r="L497" i="7"/>
  <c r="L498" i="7"/>
  <c r="L499" i="7"/>
  <c r="L500" i="7"/>
  <c r="L501" i="7"/>
  <c r="L502" i="7"/>
  <c r="L503" i="7"/>
  <c r="L504" i="7"/>
  <c r="O504" i="7" s="1"/>
  <c r="L505" i="7"/>
  <c r="O505" i="7" s="1"/>
  <c r="L506" i="7"/>
  <c r="L507" i="7"/>
  <c r="O507" i="7" s="1"/>
  <c r="L508" i="7"/>
  <c r="O508" i="7" s="1"/>
  <c r="L509" i="7"/>
  <c r="O509" i="7" s="1"/>
  <c r="P509" i="7" s="1"/>
  <c r="L510" i="7"/>
  <c r="L511" i="7"/>
  <c r="L512" i="7"/>
  <c r="L513" i="7"/>
  <c r="O513" i="7" s="1"/>
  <c r="L514" i="7"/>
  <c r="O514" i="7" s="1"/>
  <c r="L515" i="7"/>
  <c r="L516" i="7"/>
  <c r="L517" i="7"/>
  <c r="O517" i="7" s="1"/>
  <c r="L518" i="7"/>
  <c r="O518" i="7" s="1"/>
  <c r="P518" i="7" s="1"/>
  <c r="L519" i="7"/>
  <c r="L520" i="7"/>
  <c r="L521" i="7"/>
  <c r="O521" i="7" s="1"/>
  <c r="L522" i="7"/>
  <c r="O522" i="7" s="1"/>
  <c r="L523" i="7"/>
  <c r="O523" i="7" s="1"/>
  <c r="L524" i="7"/>
  <c r="L525" i="7"/>
  <c r="L526" i="7"/>
  <c r="L527" i="7"/>
  <c r="L528" i="7"/>
  <c r="O528" i="7" s="1"/>
  <c r="L529" i="7"/>
  <c r="L530" i="7"/>
  <c r="L531" i="7"/>
  <c r="L532" i="7"/>
  <c r="O532" i="7" s="1"/>
  <c r="L533" i="7"/>
  <c r="O533" i="7" s="1"/>
  <c r="L534" i="7"/>
  <c r="O534" i="7" s="1"/>
  <c r="L535" i="7"/>
  <c r="L536" i="7"/>
  <c r="L537" i="7"/>
  <c r="O537" i="7" s="1"/>
  <c r="L538" i="7"/>
  <c r="L539" i="7"/>
  <c r="L540" i="7"/>
  <c r="L541" i="7"/>
  <c r="L542" i="7"/>
  <c r="L543" i="7"/>
  <c r="L544" i="7"/>
  <c r="L545" i="7"/>
  <c r="L546" i="7"/>
  <c r="O546" i="7" s="1"/>
  <c r="P546" i="7" s="1"/>
  <c r="L547" i="7"/>
  <c r="L548" i="7"/>
  <c r="L549" i="7"/>
  <c r="L550" i="7"/>
  <c r="O550" i="7" s="1"/>
  <c r="P550" i="7" s="1"/>
  <c r="L551" i="7"/>
  <c r="O551" i="7" s="1"/>
  <c r="L552" i="7"/>
  <c r="L553" i="7"/>
  <c r="L554" i="7"/>
  <c r="L555" i="7"/>
  <c r="L556" i="7"/>
  <c r="L557" i="7"/>
  <c r="O557" i="7" s="1"/>
  <c r="L558" i="7"/>
  <c r="L559" i="7"/>
  <c r="O559" i="7" s="1"/>
  <c r="L560" i="7"/>
  <c r="O560" i="7" s="1"/>
  <c r="L561" i="7"/>
  <c r="O561" i="7" s="1"/>
  <c r="L562" i="7"/>
  <c r="O562" i="7" s="1"/>
  <c r="L563" i="7"/>
  <c r="O563" i="7" s="1"/>
  <c r="L564" i="7"/>
  <c r="O564" i="7" s="1"/>
  <c r="L565" i="7"/>
  <c r="O565" i="7" s="1"/>
  <c r="L566" i="7"/>
  <c r="L567" i="7"/>
  <c r="L568" i="7"/>
  <c r="L569" i="7"/>
  <c r="O569" i="7" s="1"/>
  <c r="L570" i="7"/>
  <c r="L571" i="7"/>
  <c r="L572" i="7"/>
  <c r="L573" i="7"/>
  <c r="O573" i="7" s="1"/>
  <c r="L574" i="7"/>
  <c r="O574" i="7" s="1"/>
  <c r="L575" i="7"/>
  <c r="L576" i="7"/>
  <c r="O576" i="7" s="1"/>
  <c r="L577" i="7"/>
  <c r="O577" i="7" s="1"/>
  <c r="L578" i="7"/>
  <c r="O578" i="7" s="1"/>
  <c r="L579" i="7"/>
  <c r="O579" i="7" s="1"/>
  <c r="L580" i="7"/>
  <c r="L581" i="7"/>
  <c r="L582" i="7"/>
  <c r="L583" i="7"/>
  <c r="L584" i="7"/>
  <c r="L585" i="7"/>
  <c r="O585" i="7" s="1"/>
  <c r="F583" i="2" s="1"/>
  <c r="L586" i="7"/>
  <c r="L587" i="7"/>
  <c r="L588" i="7"/>
  <c r="O588" i="7" s="1"/>
  <c r="L589" i="7"/>
  <c r="O589" i="7" s="1"/>
  <c r="L590" i="7"/>
  <c r="O590" i="7" s="1"/>
  <c r="L591" i="7"/>
  <c r="L592" i="7"/>
  <c r="O592" i="7" s="1"/>
  <c r="L593" i="7"/>
  <c r="O593" i="7" s="1"/>
  <c r="P593" i="7" s="1"/>
  <c r="L594" i="7"/>
  <c r="L595" i="7"/>
  <c r="L596" i="7"/>
  <c r="L597" i="7"/>
  <c r="L598" i="7"/>
  <c r="L599" i="7"/>
  <c r="O599" i="7" s="1"/>
  <c r="L600" i="7"/>
  <c r="L601" i="7"/>
  <c r="O601" i="7" s="1"/>
  <c r="L602" i="7"/>
  <c r="O602" i="7" s="1"/>
  <c r="P602" i="7" s="1"/>
  <c r="L603" i="7"/>
  <c r="L604" i="7"/>
  <c r="L605" i="7"/>
  <c r="L606" i="7"/>
  <c r="O606" i="7" s="1"/>
  <c r="L607" i="7"/>
  <c r="O607" i="7" s="1"/>
  <c r="L608" i="7"/>
  <c r="L609" i="7"/>
  <c r="L610" i="7"/>
  <c r="L611" i="7"/>
  <c r="L612" i="7"/>
  <c r="O612" i="7" s="1"/>
  <c r="L613" i="7"/>
  <c r="L614" i="7"/>
  <c r="L615" i="7"/>
  <c r="L616" i="7"/>
  <c r="O616" i="7" s="1"/>
  <c r="L617" i="7"/>
  <c r="O617" i="7" s="1"/>
  <c r="L618" i="7"/>
  <c r="O618" i="7" s="1"/>
  <c r="L619" i="7"/>
  <c r="O619" i="7" s="1"/>
  <c r="L620" i="7"/>
  <c r="O620" i="7" s="1"/>
  <c r="L621" i="7"/>
  <c r="O621" i="7" s="1"/>
  <c r="L622" i="7"/>
  <c r="L623" i="7"/>
  <c r="L624" i="7"/>
  <c r="L625" i="7"/>
  <c r="L626" i="7"/>
  <c r="L627" i="7"/>
  <c r="L628" i="7"/>
  <c r="L629" i="7"/>
  <c r="O629" i="7" s="1"/>
  <c r="L630" i="7"/>
  <c r="O630" i="7" s="1"/>
  <c r="L631" i="7"/>
  <c r="O631" i="7" s="1"/>
  <c r="L632" i="7"/>
  <c r="L633" i="7"/>
  <c r="O633" i="7" s="1"/>
  <c r="L634" i="7"/>
  <c r="O634" i="7" s="1"/>
  <c r="L635" i="7"/>
  <c r="O635" i="7" s="1"/>
  <c r="L636" i="7"/>
  <c r="L637" i="7"/>
  <c r="L638" i="7"/>
  <c r="L639" i="7"/>
  <c r="L640" i="7"/>
  <c r="O640" i="7" s="1"/>
  <c r="L641" i="7"/>
  <c r="O641" i="7" s="1"/>
  <c r="F639" i="2" s="1"/>
  <c r="L642" i="7"/>
  <c r="L643" i="7"/>
  <c r="O643" i="7" s="1"/>
  <c r="F641" i="2" s="1"/>
  <c r="L644" i="7"/>
  <c r="O644" i="7" s="1"/>
  <c r="L645" i="7"/>
  <c r="O645" i="7" s="1"/>
  <c r="P645" i="7" s="1"/>
  <c r="L646" i="7"/>
  <c r="O646" i="7" s="1"/>
  <c r="L647" i="7"/>
  <c r="L648" i="7"/>
  <c r="O648" i="7" s="1"/>
  <c r="L649" i="7"/>
  <c r="O649" i="7" s="1"/>
  <c r="L650" i="7"/>
  <c r="L651" i="7"/>
  <c r="L652" i="7"/>
  <c r="L653" i="7"/>
  <c r="L654" i="7"/>
  <c r="O654" i="7" s="1"/>
  <c r="L655" i="7"/>
  <c r="O655" i="7" s="1"/>
  <c r="L656" i="7"/>
  <c r="L657" i="7"/>
  <c r="O657" i="7" s="1"/>
  <c r="L658" i="7"/>
  <c r="O658" i="7" s="1"/>
  <c r="L659" i="7"/>
  <c r="L660" i="7"/>
  <c r="L661" i="7"/>
  <c r="L662" i="7"/>
  <c r="L663" i="7"/>
  <c r="O663" i="7" s="1"/>
  <c r="L664" i="7"/>
  <c r="L665" i="7"/>
  <c r="L666" i="7"/>
  <c r="L667" i="7"/>
  <c r="O667" i="7" s="1"/>
  <c r="L668" i="7"/>
  <c r="L669" i="7"/>
  <c r="L670" i="7"/>
  <c r="L671" i="7"/>
  <c r="O671" i="7" s="1"/>
  <c r="L672" i="7"/>
  <c r="O672" i="7" s="1"/>
  <c r="L673" i="7"/>
  <c r="O673" i="7" s="1"/>
  <c r="L674" i="7"/>
  <c r="O674" i="7" s="1"/>
  <c r="L675" i="7"/>
  <c r="O675" i="7" s="1"/>
  <c r="L676" i="7"/>
  <c r="O676" i="7" s="1"/>
  <c r="L677" i="7"/>
  <c r="O677" i="7" s="1"/>
  <c r="L678" i="7"/>
  <c r="L679" i="7"/>
  <c r="L680" i="7"/>
  <c r="L681" i="7"/>
  <c r="L682" i="7"/>
  <c r="O682" i="7" s="1"/>
  <c r="L683" i="7"/>
  <c r="O683" i="7" s="1"/>
  <c r="P683" i="7" s="1"/>
  <c r="L684" i="7"/>
  <c r="L685" i="7"/>
  <c r="O685" i="7" s="1"/>
  <c r="L686" i="7"/>
  <c r="O686" i="7" s="1"/>
  <c r="P686" i="7" s="1"/>
  <c r="L687" i="7"/>
  <c r="L688" i="7"/>
  <c r="L689" i="7"/>
  <c r="O689" i="7" s="1"/>
  <c r="L690" i="7"/>
  <c r="O690" i="7" s="1"/>
  <c r="L691" i="7"/>
  <c r="O691" i="7" s="1"/>
  <c r="L692" i="7"/>
  <c r="L693" i="7"/>
  <c r="L694" i="7"/>
  <c r="L695" i="7"/>
  <c r="O695" i="7" s="1"/>
  <c r="L696" i="7"/>
  <c r="L697" i="7"/>
  <c r="L698" i="7"/>
  <c r="L699" i="7"/>
  <c r="O699" i="7" s="1"/>
  <c r="L700" i="7"/>
  <c r="O700" i="7" s="1"/>
  <c r="L701" i="7"/>
  <c r="O701" i="7" s="1"/>
  <c r="L702" i="7"/>
  <c r="L703" i="7"/>
  <c r="O703" i="7" s="1"/>
  <c r="L704" i="7"/>
  <c r="O704" i="7" s="1"/>
  <c r="L705" i="7"/>
  <c r="O705" i="7" s="1"/>
  <c r="L706" i="7"/>
  <c r="L707" i="7"/>
  <c r="L708" i="7"/>
  <c r="L709" i="7"/>
  <c r="L710" i="7"/>
  <c r="L711" i="7"/>
  <c r="O711" i="7" s="1"/>
  <c r="F709" i="2" s="1"/>
  <c r="L712" i="7"/>
  <c r="L713" i="7"/>
  <c r="O713" i="7" s="1"/>
  <c r="L714" i="7"/>
  <c r="O714" i="7" s="1"/>
  <c r="L715" i="7"/>
  <c r="O715" i="7" s="1"/>
  <c r="L716" i="7"/>
  <c r="O716" i="7" s="1"/>
  <c r="P716" i="7" s="1"/>
  <c r="L717" i="7"/>
  <c r="L718" i="7"/>
  <c r="L719" i="7"/>
  <c r="O719" i="7" s="1"/>
  <c r="L720" i="7"/>
  <c r="L721" i="7"/>
  <c r="L722" i="7"/>
  <c r="L723" i="7"/>
  <c r="O723" i="7" s="1"/>
  <c r="L724" i="7"/>
  <c r="L725" i="7"/>
  <c r="O725" i="7" s="1"/>
  <c r="L726" i="7"/>
  <c r="L727" i="7"/>
  <c r="O727" i="7" s="1"/>
  <c r="L728" i="7"/>
  <c r="O728" i="7" s="1"/>
  <c r="L729" i="7"/>
  <c r="O729" i="7" s="1"/>
  <c r="L730" i="7"/>
  <c r="L731" i="7"/>
  <c r="O731" i="7" s="1"/>
  <c r="L732" i="7"/>
  <c r="O732" i="7" s="1"/>
  <c r="L733" i="7"/>
  <c r="O733" i="7" s="1"/>
  <c r="L734" i="7"/>
  <c r="L735" i="7"/>
  <c r="L736" i="7"/>
  <c r="L737" i="7"/>
  <c r="O737" i="7" s="1"/>
  <c r="L738" i="7"/>
  <c r="L739" i="7"/>
  <c r="L740" i="7"/>
  <c r="L5" i="7"/>
  <c r="O110" i="7"/>
  <c r="O118" i="7"/>
  <c r="O119" i="7"/>
  <c r="O216" i="7"/>
  <c r="O217" i="7"/>
  <c r="O220" i="7"/>
  <c r="O236" i="7"/>
  <c r="P236" i="7" s="1"/>
  <c r="O240" i="7"/>
  <c r="O245" i="7"/>
  <c r="O250" i="7"/>
  <c r="O253" i="7"/>
  <c r="P253" i="7" s="1"/>
  <c r="O258" i="7"/>
  <c r="O263" i="7"/>
  <c r="P263" i="7" s="1"/>
  <c r="O264" i="7"/>
  <c r="O265" i="7"/>
  <c r="O272" i="7"/>
  <c r="O273" i="7"/>
  <c r="O278" i="7"/>
  <c r="O281" i="7"/>
  <c r="P281" i="7" s="1"/>
  <c r="O285" i="7"/>
  <c r="O286" i="7"/>
  <c r="O287" i="7"/>
  <c r="O292" i="7"/>
  <c r="O300" i="7"/>
  <c r="P300" i="7" s="1"/>
  <c r="O306" i="7"/>
  <c r="O307" i="7"/>
  <c r="O314" i="7"/>
  <c r="P314" i="7" s="1"/>
  <c r="O315" i="7"/>
  <c r="O320" i="7"/>
  <c r="O323" i="7"/>
  <c r="P323" i="7" s="1"/>
  <c r="O328" i="7"/>
  <c r="O329" i="7"/>
  <c r="O332" i="7"/>
  <c r="P332" i="7" s="1"/>
  <c r="O334" i="7"/>
  <c r="P334" i="7" s="1"/>
  <c r="O335" i="7"/>
  <c r="O342" i="7"/>
  <c r="O343" i="7"/>
  <c r="P343" i="7" s="1"/>
  <c r="O348" i="7"/>
  <c r="P348" i="7" s="1"/>
  <c r="O351" i="7"/>
  <c r="O352" i="7"/>
  <c r="O357" i="7"/>
  <c r="P357" i="7" s="1"/>
  <c r="O362" i="7"/>
  <c r="O370" i="7"/>
  <c r="O376" i="7"/>
  <c r="O377" i="7"/>
  <c r="O379" i="7"/>
  <c r="P379" i="7" s="1"/>
  <c r="O384" i="7"/>
  <c r="O385" i="7"/>
  <c r="O390" i="7"/>
  <c r="O394" i="7"/>
  <c r="O399" i="7"/>
  <c r="O404" i="7"/>
  <c r="O407" i="7"/>
  <c r="O412" i="7"/>
  <c r="O413" i="7"/>
  <c r="O418" i="7"/>
  <c r="O422" i="7"/>
  <c r="O427" i="7"/>
  <c r="O432" i="7"/>
  <c r="O435" i="7"/>
  <c r="P435" i="7" s="1"/>
  <c r="O440" i="7"/>
  <c r="O446" i="7"/>
  <c r="O455" i="7"/>
  <c r="O458" i="7"/>
  <c r="P458" i="7" s="1"/>
  <c r="O460" i="7"/>
  <c r="P460" i="7" s="1"/>
  <c r="O461" i="7"/>
  <c r="P461" i="7" s="1"/>
  <c r="O463" i="7"/>
  <c r="P463" i="7" s="1"/>
  <c r="O469" i="7"/>
  <c r="O474" i="7"/>
  <c r="O483" i="7"/>
  <c r="P483" i="7" s="1"/>
  <c r="O488" i="7"/>
  <c r="O491" i="7"/>
  <c r="O497" i="7"/>
  <c r="O502" i="7"/>
  <c r="O503" i="7"/>
  <c r="O510" i="7"/>
  <c r="O511" i="7"/>
  <c r="O516" i="7"/>
  <c r="P516" i="7" s="1"/>
  <c r="O519" i="7"/>
  <c r="P519" i="7" s="1"/>
  <c r="O520" i="7"/>
  <c r="O524" i="7"/>
  <c r="O530" i="7"/>
  <c r="O538" i="7"/>
  <c r="O539" i="7"/>
  <c r="O544" i="7"/>
  <c r="O545" i="7"/>
  <c r="O547" i="7"/>
  <c r="O548" i="7"/>
  <c r="O552" i="7"/>
  <c r="O553" i="7"/>
  <c r="O558" i="7"/>
  <c r="O567" i="7"/>
  <c r="O572" i="7"/>
  <c r="O575" i="7"/>
  <c r="O581" i="7"/>
  <c r="O586" i="7"/>
  <c r="O587" i="7"/>
  <c r="O595" i="7"/>
  <c r="O600" i="7"/>
  <c r="O603" i="7"/>
  <c r="O604" i="7"/>
  <c r="O609" i="7"/>
  <c r="O623" i="7"/>
  <c r="O626" i="7"/>
  <c r="P626" i="7" s="1"/>
  <c r="O627" i="7"/>
  <c r="O636" i="7"/>
  <c r="O637" i="7"/>
  <c r="P637" i="7" s="1"/>
  <c r="O642" i="7"/>
  <c r="O650" i="7"/>
  <c r="O651" i="7"/>
  <c r="O656" i="7"/>
  <c r="O659" i="7"/>
  <c r="O660" i="7"/>
  <c r="O665" i="7"/>
  <c r="O669" i="7"/>
  <c r="O678" i="7"/>
  <c r="O679" i="7"/>
  <c r="O684" i="7"/>
  <c r="O687" i="7"/>
  <c r="O688" i="7"/>
  <c r="O692" i="7"/>
  <c r="O693" i="7"/>
  <c r="P693" i="7" s="1"/>
  <c r="O697" i="7"/>
  <c r="O698" i="7"/>
  <c r="O706" i="7"/>
  <c r="P706" i="7" s="1"/>
  <c r="O707" i="7"/>
  <c r="O712" i="7"/>
  <c r="O721" i="7"/>
  <c r="O734" i="7"/>
  <c r="O735" i="7"/>
  <c r="O741" i="7"/>
  <c r="O742" i="7"/>
  <c r="O743" i="7"/>
  <c r="O749" i="7"/>
  <c r="O753" i="7"/>
  <c r="O755" i="7"/>
  <c r="O756" i="7"/>
  <c r="O757" i="7"/>
  <c r="O758" i="7"/>
  <c r="O763" i="7"/>
  <c r="O206" i="7"/>
  <c r="O207" i="7"/>
  <c r="O222" i="7"/>
  <c r="O223" i="7"/>
  <c r="O233" i="7"/>
  <c r="O242" i="7"/>
  <c r="O244" i="7"/>
  <c r="P244" i="7" s="1"/>
  <c r="O246" i="7"/>
  <c r="O247" i="7"/>
  <c r="O288" i="7"/>
  <c r="O303" i="7"/>
  <c r="O305" i="7"/>
  <c r="O346" i="7"/>
  <c r="O387" i="7"/>
  <c r="P387" i="7" s="1"/>
  <c r="O58" i="7"/>
  <c r="O65" i="7"/>
  <c r="O205" i="7"/>
  <c r="O219" i="7"/>
  <c r="O226" i="7"/>
  <c r="O228" i="7"/>
  <c r="P228" i="7" s="1"/>
  <c r="O241" i="7"/>
  <c r="P241" i="7" s="1"/>
  <c r="O311" i="7"/>
  <c r="P311" i="7" s="1"/>
  <c r="O317" i="7"/>
  <c r="P317" i="7" s="1"/>
  <c r="O324" i="7"/>
  <c r="O325" i="7"/>
  <c r="O326" i="7"/>
  <c r="P326" i="7" s="1"/>
  <c r="O339" i="7"/>
  <c r="P339" i="7" s="1"/>
  <c r="O373" i="7"/>
  <c r="P373" i="7" s="1"/>
  <c r="O408" i="7"/>
  <c r="O415" i="7"/>
  <c r="O423" i="7"/>
  <c r="P423" i="7" s="1"/>
  <c r="O424" i="7"/>
  <c r="O429" i="7"/>
  <c r="O443" i="7"/>
  <c r="O471" i="7"/>
  <c r="O485" i="7"/>
  <c r="O527" i="7"/>
  <c r="O535" i="7"/>
  <c r="O536" i="7"/>
  <c r="O549" i="7"/>
  <c r="O583" i="7"/>
  <c r="O597" i="7"/>
  <c r="O605" i="7"/>
  <c r="O647" i="7"/>
  <c r="O653" i="7"/>
  <c r="O661" i="7"/>
  <c r="O662" i="7"/>
  <c r="O702" i="7"/>
  <c r="O709" i="7"/>
  <c r="O717" i="7"/>
  <c r="O718" i="7"/>
  <c r="O745" i="7"/>
  <c r="O747" i="7"/>
  <c r="O751" i="7"/>
  <c r="O759" i="7"/>
  <c r="O760" i="7"/>
  <c r="O761" i="7"/>
  <c r="O771" i="7"/>
  <c r="O773" i="7"/>
  <c r="O774" i="7"/>
  <c r="O775" i="7"/>
  <c r="O779" i="7"/>
  <c r="O202" i="7"/>
  <c r="O230" i="7"/>
  <c r="P230" i="7" s="1"/>
  <c r="O254" i="7"/>
  <c r="O260" i="7"/>
  <c r="O282" i="7"/>
  <c r="P282" i="7" s="1"/>
  <c r="G6" i="7"/>
  <c r="G7" i="7"/>
  <c r="G8" i="7"/>
  <c r="J8" i="7" s="1"/>
  <c r="G9" i="7"/>
  <c r="J9" i="7" s="1"/>
  <c r="G10" i="7"/>
  <c r="J10" i="7" s="1"/>
  <c r="K10" i="7" s="1"/>
  <c r="G11" i="7"/>
  <c r="G12" i="7"/>
  <c r="G13" i="7"/>
  <c r="J13" i="7" s="1"/>
  <c r="G14" i="7"/>
  <c r="J14" i="7" s="1"/>
  <c r="G15" i="7"/>
  <c r="J15" i="7" s="1"/>
  <c r="G16" i="7"/>
  <c r="J16" i="7" s="1"/>
  <c r="K16" i="7" s="1"/>
  <c r="G17" i="7"/>
  <c r="J17" i="7" s="1"/>
  <c r="G18" i="7"/>
  <c r="J18" i="7" s="1"/>
  <c r="G19" i="7"/>
  <c r="J19" i="7" s="1"/>
  <c r="G20" i="7"/>
  <c r="G21" i="7"/>
  <c r="G22" i="7"/>
  <c r="J22" i="7" s="1"/>
  <c r="G23" i="7"/>
  <c r="J23" i="7" s="1"/>
  <c r="G24" i="7"/>
  <c r="J24" i="7" s="1"/>
  <c r="G25" i="7"/>
  <c r="J25" i="7" s="1"/>
  <c r="K25" i="7" s="1"/>
  <c r="G26" i="7"/>
  <c r="G27" i="7"/>
  <c r="G28" i="7"/>
  <c r="J28" i="7" s="1"/>
  <c r="G29" i="7"/>
  <c r="J29" i="7" s="1"/>
  <c r="G30" i="7"/>
  <c r="J30" i="7" s="1"/>
  <c r="G31" i="7"/>
  <c r="J31" i="7" s="1"/>
  <c r="G32" i="7"/>
  <c r="J32" i="7" s="1"/>
  <c r="K32" i="7" s="1"/>
  <c r="G33" i="7"/>
  <c r="J33" i="7" s="1"/>
  <c r="G34" i="7"/>
  <c r="J34" i="7" s="1"/>
  <c r="G35" i="7"/>
  <c r="J35" i="7" s="1"/>
  <c r="K35" i="7" s="1"/>
  <c r="G36" i="7"/>
  <c r="J36" i="7" s="1"/>
  <c r="G37" i="7"/>
  <c r="G38" i="7"/>
  <c r="J38" i="7" s="1"/>
  <c r="G39" i="7"/>
  <c r="G40" i="7"/>
  <c r="G41" i="7"/>
  <c r="J41" i="7" s="1"/>
  <c r="G42" i="7"/>
  <c r="J42" i="7" s="1"/>
  <c r="K42" i="7" s="1"/>
  <c r="G43" i="7"/>
  <c r="J43" i="7" s="1"/>
  <c r="G44" i="7"/>
  <c r="J44" i="7" s="1"/>
  <c r="G45" i="7"/>
  <c r="J45" i="7" s="1"/>
  <c r="G46" i="7"/>
  <c r="J46" i="7" s="1"/>
  <c r="G47" i="7"/>
  <c r="J47" i="7" s="1"/>
  <c r="G48" i="7"/>
  <c r="J48" i="7" s="1"/>
  <c r="G49" i="7"/>
  <c r="G50" i="7"/>
  <c r="J50" i="7" s="1"/>
  <c r="G51" i="7"/>
  <c r="J51" i="7" s="1"/>
  <c r="G52" i="7"/>
  <c r="J52" i="7" s="1"/>
  <c r="K52" i="7" s="1"/>
  <c r="G53" i="7"/>
  <c r="G54" i="7"/>
  <c r="G55" i="7"/>
  <c r="J55" i="7" s="1"/>
  <c r="G56" i="7"/>
  <c r="J56" i="7" s="1"/>
  <c r="G57" i="7"/>
  <c r="J57" i="7" s="1"/>
  <c r="G58" i="7"/>
  <c r="J58" i="7" s="1"/>
  <c r="K58" i="7" s="1"/>
  <c r="G59" i="7"/>
  <c r="J59" i="7" s="1"/>
  <c r="G60" i="7"/>
  <c r="J60" i="7" s="1"/>
  <c r="G61" i="7"/>
  <c r="J61" i="7" s="1"/>
  <c r="K61" i="7" s="1"/>
  <c r="G62" i="7"/>
  <c r="G63" i="7"/>
  <c r="J63" i="7" s="1"/>
  <c r="G64" i="7"/>
  <c r="J64" i="7" s="1"/>
  <c r="G65" i="7"/>
  <c r="J65" i="7" s="1"/>
  <c r="K65" i="7" s="1"/>
  <c r="G66" i="7"/>
  <c r="J66" i="7" s="1"/>
  <c r="K66" i="7" s="1"/>
  <c r="G67" i="7"/>
  <c r="G68" i="7"/>
  <c r="J68" i="7" s="1"/>
  <c r="G69" i="7"/>
  <c r="G70" i="7"/>
  <c r="J70" i="7" s="1"/>
  <c r="K70" i="7" s="1"/>
  <c r="G71" i="7"/>
  <c r="J71" i="7" s="1"/>
  <c r="G72" i="7"/>
  <c r="J72" i="7" s="1"/>
  <c r="G73" i="7"/>
  <c r="J73" i="7" s="1"/>
  <c r="G74" i="7"/>
  <c r="J74" i="7" s="1"/>
  <c r="K74" i="7" s="1"/>
  <c r="G75" i="7"/>
  <c r="J75" i="7" s="1"/>
  <c r="G76" i="7"/>
  <c r="J76" i="7" s="1"/>
  <c r="K76" i="7" s="1"/>
  <c r="G77" i="7"/>
  <c r="G78" i="7"/>
  <c r="J78" i="7" s="1"/>
  <c r="G79" i="7"/>
  <c r="J79" i="7" s="1"/>
  <c r="G80" i="7"/>
  <c r="J80" i="7" s="1"/>
  <c r="G81" i="7"/>
  <c r="G82" i="7"/>
  <c r="G83" i="7"/>
  <c r="J83" i="7" s="1"/>
  <c r="G84" i="7"/>
  <c r="J84" i="7" s="1"/>
  <c r="G85" i="7"/>
  <c r="J85" i="7" s="1"/>
  <c r="G86" i="7"/>
  <c r="J86" i="7" s="1"/>
  <c r="K86" i="7" s="1"/>
  <c r="G87" i="7"/>
  <c r="J87" i="7" s="1"/>
  <c r="G88" i="7"/>
  <c r="J88" i="7" s="1"/>
  <c r="G89" i="7"/>
  <c r="J89" i="7" s="1"/>
  <c r="G90" i="7"/>
  <c r="J90" i="7" s="1"/>
  <c r="G91" i="7"/>
  <c r="J91" i="7" s="1"/>
  <c r="G92" i="7"/>
  <c r="J92" i="7" s="1"/>
  <c r="G93" i="7"/>
  <c r="J93" i="7" s="1"/>
  <c r="K93" i="7" s="1"/>
  <c r="G94" i="7"/>
  <c r="J94" i="7" s="1"/>
  <c r="G95" i="7"/>
  <c r="G96" i="7"/>
  <c r="J96" i="7" s="1"/>
  <c r="G97" i="7"/>
  <c r="G98" i="7"/>
  <c r="G99" i="7"/>
  <c r="J99" i="7" s="1"/>
  <c r="G100" i="7"/>
  <c r="J100" i="7" s="1"/>
  <c r="G101" i="7"/>
  <c r="J101" i="7" s="1"/>
  <c r="G102" i="7"/>
  <c r="J102" i="7" s="1"/>
  <c r="G103" i="7"/>
  <c r="J103" i="7" s="1"/>
  <c r="G104" i="7"/>
  <c r="G105" i="7"/>
  <c r="J105" i="7" s="1"/>
  <c r="G106" i="7"/>
  <c r="J106" i="7" s="1"/>
  <c r="G107" i="7"/>
  <c r="J107" i="7" s="1"/>
  <c r="G108" i="7"/>
  <c r="J108" i="7" s="1"/>
  <c r="G109" i="7"/>
  <c r="J109" i="7" s="1"/>
  <c r="K109" i="7" s="1"/>
  <c r="G110" i="7"/>
  <c r="J110" i="7" s="1"/>
  <c r="G111" i="7"/>
  <c r="J111" i="7" s="1"/>
  <c r="K111" i="7" s="1"/>
  <c r="G112" i="7"/>
  <c r="J112" i="7" s="1"/>
  <c r="K112" i="7" s="1"/>
  <c r="G113" i="7"/>
  <c r="J113" i="7" s="1"/>
  <c r="G114" i="7"/>
  <c r="J114" i="7" s="1"/>
  <c r="K114" i="7" s="1"/>
  <c r="G115" i="7"/>
  <c r="J115" i="7" s="1"/>
  <c r="G116" i="7"/>
  <c r="J116" i="7" s="1"/>
  <c r="K116" i="7" s="1"/>
  <c r="G117" i="7"/>
  <c r="J117" i="7" s="1"/>
  <c r="G118" i="7"/>
  <c r="J118" i="7" s="1"/>
  <c r="K118" i="7" s="1"/>
  <c r="G119" i="7"/>
  <c r="J119" i="7" s="1"/>
  <c r="K119" i="7" s="1"/>
  <c r="G120" i="7"/>
  <c r="J120" i="7" s="1"/>
  <c r="G121" i="7"/>
  <c r="J121" i="7" s="1"/>
  <c r="G122" i="7"/>
  <c r="J122" i="7" s="1"/>
  <c r="G123" i="7"/>
  <c r="J123" i="7" s="1"/>
  <c r="G195" i="7"/>
  <c r="J195" i="7" s="1"/>
  <c r="G196" i="7"/>
  <c r="G197" i="7"/>
  <c r="J197" i="7" s="1"/>
  <c r="G198" i="7"/>
  <c r="J198" i="7" s="1"/>
  <c r="K198" i="7" s="1"/>
  <c r="G199" i="7"/>
  <c r="J199" i="7" s="1"/>
  <c r="G200" i="7"/>
  <c r="J200" i="7" s="1"/>
  <c r="K200" i="7" s="1"/>
  <c r="G201" i="7"/>
  <c r="J201" i="7" s="1"/>
  <c r="G202" i="7"/>
  <c r="J202" i="7" s="1"/>
  <c r="K202" i="7" s="1"/>
  <c r="G203" i="7"/>
  <c r="J203" i="7" s="1"/>
  <c r="G204" i="7"/>
  <c r="J204" i="7" s="1"/>
  <c r="G205" i="7"/>
  <c r="J205" i="7" s="1"/>
  <c r="K205" i="7" s="1"/>
  <c r="G206" i="7"/>
  <c r="J206" i="7" s="1"/>
  <c r="K206" i="7" s="1"/>
  <c r="G207" i="7"/>
  <c r="G208" i="7"/>
  <c r="J208" i="7" s="1"/>
  <c r="G209" i="7"/>
  <c r="G210" i="7"/>
  <c r="J210" i="7" s="1"/>
  <c r="G211" i="7"/>
  <c r="J211" i="7" s="1"/>
  <c r="G212" i="7"/>
  <c r="J212" i="7" s="1"/>
  <c r="G213" i="7"/>
  <c r="J213" i="7" s="1"/>
  <c r="G214" i="7"/>
  <c r="J214" i="7" s="1"/>
  <c r="G215" i="7"/>
  <c r="J215" i="7" s="1"/>
  <c r="G216" i="7"/>
  <c r="G217" i="7"/>
  <c r="G218" i="7"/>
  <c r="J218" i="7" s="1"/>
  <c r="G219" i="7"/>
  <c r="J219" i="7" s="1"/>
  <c r="G220" i="7"/>
  <c r="J220" i="7" s="1"/>
  <c r="K220" i="7" s="1"/>
  <c r="G221" i="7"/>
  <c r="G222" i="7"/>
  <c r="J222" i="7" s="1"/>
  <c r="K222" i="7" s="1"/>
  <c r="G223" i="7"/>
  <c r="J223" i="7" s="1"/>
  <c r="K223" i="7" s="1"/>
  <c r="G224" i="7"/>
  <c r="J224" i="7" s="1"/>
  <c r="G225" i="7"/>
  <c r="J225" i="7" s="1"/>
  <c r="G226" i="7"/>
  <c r="J226" i="7" s="1"/>
  <c r="G227" i="7"/>
  <c r="J227" i="7" s="1"/>
  <c r="K227" i="7" s="1"/>
  <c r="G228" i="7"/>
  <c r="J228" i="7" s="1"/>
  <c r="G229" i="7"/>
  <c r="J229" i="7" s="1"/>
  <c r="G230" i="7"/>
  <c r="G231" i="7"/>
  <c r="G232" i="7"/>
  <c r="J232" i="7" s="1"/>
  <c r="G233" i="7"/>
  <c r="J233" i="7" s="1"/>
  <c r="K233" i="7" s="1"/>
  <c r="G234" i="7"/>
  <c r="J234" i="7" s="1"/>
  <c r="K234" i="7" s="1"/>
  <c r="G235" i="7"/>
  <c r="G236" i="7"/>
  <c r="G237" i="7"/>
  <c r="J237" i="7" s="1"/>
  <c r="K237" i="7" s="1"/>
  <c r="G238" i="7"/>
  <c r="J238" i="7" s="1"/>
  <c r="G239" i="7"/>
  <c r="J239" i="7" s="1"/>
  <c r="G240" i="7"/>
  <c r="J240" i="7" s="1"/>
  <c r="K240" i="7" s="1"/>
  <c r="G241" i="7"/>
  <c r="J241" i="7" s="1"/>
  <c r="G242" i="7"/>
  <c r="J242" i="7" s="1"/>
  <c r="K242" i="7" s="1"/>
  <c r="G243" i="7"/>
  <c r="J243" i="7" s="1"/>
  <c r="G244" i="7"/>
  <c r="G245" i="7"/>
  <c r="G246" i="7"/>
  <c r="J246" i="7" s="1"/>
  <c r="G247" i="7"/>
  <c r="J247" i="7" s="1"/>
  <c r="K247" i="7" s="1"/>
  <c r="G248" i="7"/>
  <c r="J248" i="7" s="1"/>
  <c r="K248" i="7" s="1"/>
  <c r="G249" i="7"/>
  <c r="G250" i="7"/>
  <c r="J250" i="7" s="1"/>
  <c r="G251" i="7"/>
  <c r="J251" i="7" s="1"/>
  <c r="K251" i="7" s="1"/>
  <c r="G252" i="7"/>
  <c r="J252" i="7" s="1"/>
  <c r="G253" i="7"/>
  <c r="J253" i="7" s="1"/>
  <c r="G254" i="7"/>
  <c r="J254" i="7" s="1"/>
  <c r="G255" i="7"/>
  <c r="J255" i="7" s="1"/>
  <c r="G256" i="7"/>
  <c r="J256" i="7" s="1"/>
  <c r="G257" i="7"/>
  <c r="J257" i="7" s="1"/>
  <c r="G258" i="7"/>
  <c r="G259" i="7"/>
  <c r="J259" i="7" s="1"/>
  <c r="G260" i="7"/>
  <c r="J260" i="7" s="1"/>
  <c r="K260" i="7" s="1"/>
  <c r="G261" i="7"/>
  <c r="J261" i="7" s="1"/>
  <c r="K261" i="7" s="1"/>
  <c r="G262" i="7"/>
  <c r="G263" i="7"/>
  <c r="G264" i="7"/>
  <c r="G265" i="7"/>
  <c r="G266" i="7"/>
  <c r="G267" i="7"/>
  <c r="G268" i="7"/>
  <c r="J268" i="7" s="1"/>
  <c r="K268" i="7" s="1"/>
  <c r="G269" i="7"/>
  <c r="G270" i="7"/>
  <c r="J270" i="7" s="1"/>
  <c r="G271" i="7"/>
  <c r="J271" i="7" s="1"/>
  <c r="G272" i="7"/>
  <c r="G273" i="7"/>
  <c r="J273" i="7" s="1"/>
  <c r="G274" i="7"/>
  <c r="J274" i="7" s="1"/>
  <c r="K274" i="7" s="1"/>
  <c r="G275" i="7"/>
  <c r="J275" i="7" s="1"/>
  <c r="G276" i="7"/>
  <c r="J276" i="7" s="1"/>
  <c r="K276" i="7" s="1"/>
  <c r="G277" i="7"/>
  <c r="G278" i="7"/>
  <c r="J278" i="7" s="1"/>
  <c r="K278" i="7" s="1"/>
  <c r="G279" i="7"/>
  <c r="J279" i="7" s="1"/>
  <c r="G280" i="7"/>
  <c r="J280" i="7" s="1"/>
  <c r="K280" i="7" s="1"/>
  <c r="G281" i="7"/>
  <c r="J281" i="7" s="1"/>
  <c r="K281" i="7" s="1"/>
  <c r="G282" i="7"/>
  <c r="J282" i="7" s="1"/>
  <c r="G283" i="7"/>
  <c r="J283" i="7" s="1"/>
  <c r="G284" i="7"/>
  <c r="J284" i="7" s="1"/>
  <c r="G285" i="7"/>
  <c r="J285" i="7" s="1"/>
  <c r="K285" i="7" s="1"/>
  <c r="G286" i="7"/>
  <c r="G287" i="7"/>
  <c r="G288" i="7"/>
  <c r="J288" i="7" s="1"/>
  <c r="G289" i="7"/>
  <c r="J289" i="7" s="1"/>
  <c r="G290" i="7"/>
  <c r="J290" i="7" s="1"/>
  <c r="K290" i="7" s="1"/>
  <c r="G291" i="7"/>
  <c r="G292" i="7"/>
  <c r="G293" i="7"/>
  <c r="G294" i="7"/>
  <c r="J294" i="7" s="1"/>
  <c r="G295" i="7"/>
  <c r="J295" i="7" s="1"/>
  <c r="K295" i="7" s="1"/>
  <c r="G296" i="7"/>
  <c r="J296" i="7" s="1"/>
  <c r="G297" i="7"/>
  <c r="J297" i="7" s="1"/>
  <c r="G298" i="7"/>
  <c r="J298" i="7" s="1"/>
  <c r="G299" i="7"/>
  <c r="J299" i="7" s="1"/>
  <c r="G300" i="7"/>
  <c r="G301" i="7"/>
  <c r="J301" i="7" s="1"/>
  <c r="G302" i="7"/>
  <c r="J302" i="7" s="1"/>
  <c r="G303" i="7"/>
  <c r="J303" i="7" s="1"/>
  <c r="K303" i="7" s="1"/>
  <c r="G304" i="7"/>
  <c r="J304" i="7" s="1"/>
  <c r="G305" i="7"/>
  <c r="G306" i="7"/>
  <c r="G307" i="7"/>
  <c r="J307" i="7" s="1"/>
  <c r="G308" i="7"/>
  <c r="J308" i="7" s="1"/>
  <c r="G309" i="7"/>
  <c r="J309" i="7" s="1"/>
  <c r="K309" i="7" s="1"/>
  <c r="G310" i="7"/>
  <c r="J310" i="7" s="1"/>
  <c r="K310" i="7" s="1"/>
  <c r="G311" i="7"/>
  <c r="J311" i="7" s="1"/>
  <c r="K311" i="7" s="1"/>
  <c r="G312" i="7"/>
  <c r="J312" i="7" s="1"/>
  <c r="G313" i="7"/>
  <c r="J313" i="7" s="1"/>
  <c r="G314" i="7"/>
  <c r="G315" i="7"/>
  <c r="G316" i="7"/>
  <c r="J316" i="7" s="1"/>
  <c r="G317" i="7"/>
  <c r="J317" i="7" s="1"/>
  <c r="G318" i="7"/>
  <c r="J318" i="7" s="1"/>
  <c r="G319" i="7"/>
  <c r="G320" i="7"/>
  <c r="J320" i="7" s="1"/>
  <c r="G321" i="7"/>
  <c r="J321" i="7" s="1"/>
  <c r="G322" i="7"/>
  <c r="J322" i="7" s="1"/>
  <c r="G323" i="7"/>
  <c r="J323" i="7" s="1"/>
  <c r="G324" i="7"/>
  <c r="J324" i="7" s="1"/>
  <c r="K324" i="7" s="1"/>
  <c r="G325" i="7"/>
  <c r="J325" i="7" s="1"/>
  <c r="G326" i="7"/>
  <c r="J326" i="7" s="1"/>
  <c r="G327" i="7"/>
  <c r="J327" i="7" s="1"/>
  <c r="G328" i="7"/>
  <c r="G329" i="7"/>
  <c r="J329" i="7" s="1"/>
  <c r="G330" i="7"/>
  <c r="J330" i="7" s="1"/>
  <c r="G331" i="7"/>
  <c r="J331" i="7" s="1"/>
  <c r="G332" i="7"/>
  <c r="G333" i="7"/>
  <c r="G334" i="7"/>
  <c r="G335" i="7"/>
  <c r="G336" i="7"/>
  <c r="G337" i="7"/>
  <c r="J337" i="7" s="1"/>
  <c r="G338" i="7"/>
  <c r="J338" i="7" s="1"/>
  <c r="G339" i="7"/>
  <c r="G340" i="7"/>
  <c r="J340" i="7" s="1"/>
  <c r="G341" i="7"/>
  <c r="J341" i="7" s="1"/>
  <c r="G342" i="7"/>
  <c r="G343" i="7"/>
  <c r="J343" i="7" s="1"/>
  <c r="G344" i="7"/>
  <c r="J344" i="7" s="1"/>
  <c r="G345" i="7"/>
  <c r="J345" i="7" s="1"/>
  <c r="G346" i="7"/>
  <c r="J346" i="7" s="1"/>
  <c r="K346" i="7" s="1"/>
  <c r="G347" i="7"/>
  <c r="G348" i="7"/>
  <c r="G349" i="7"/>
  <c r="J349" i="7" s="1"/>
  <c r="K349" i="7" s="1"/>
  <c r="G350" i="7"/>
  <c r="J350" i="7" s="1"/>
  <c r="G351" i="7"/>
  <c r="G352" i="7"/>
  <c r="J352" i="7" s="1"/>
  <c r="G353" i="7"/>
  <c r="G354" i="7"/>
  <c r="J354" i="7" s="1"/>
  <c r="G355" i="7"/>
  <c r="J355" i="7" s="1"/>
  <c r="G356" i="7"/>
  <c r="G357" i="7"/>
  <c r="G358" i="7"/>
  <c r="J358" i="7" s="1"/>
  <c r="K358" i="7" s="1"/>
  <c r="G359" i="7"/>
  <c r="J359" i="7" s="1"/>
  <c r="G360" i="7"/>
  <c r="J360" i="7" s="1"/>
  <c r="K360" i="7" s="1"/>
  <c r="G361" i="7"/>
  <c r="G362" i="7"/>
  <c r="J362" i="7" s="1"/>
  <c r="K362" i="7" s="1"/>
  <c r="G363" i="7"/>
  <c r="J363" i="7" s="1"/>
  <c r="K363" i="7" s="1"/>
  <c r="G364" i="7"/>
  <c r="J364" i="7" s="1"/>
  <c r="G365" i="7"/>
  <c r="G366" i="7"/>
  <c r="J366" i="7" s="1"/>
  <c r="G367" i="7"/>
  <c r="J367" i="7" s="1"/>
  <c r="G368" i="7"/>
  <c r="J368" i="7" s="1"/>
  <c r="G369" i="7"/>
  <c r="J369" i="7" s="1"/>
  <c r="G370" i="7"/>
  <c r="G371" i="7"/>
  <c r="G372" i="7"/>
  <c r="J372" i="7" s="1"/>
  <c r="K372" i="7" s="1"/>
  <c r="G373" i="7"/>
  <c r="J373" i="7" s="1"/>
  <c r="G374" i="7"/>
  <c r="J374" i="7" s="1"/>
  <c r="K374" i="7" s="1"/>
  <c r="G375" i="7"/>
  <c r="G376" i="7"/>
  <c r="G377" i="7"/>
  <c r="J377" i="7" s="1"/>
  <c r="G378" i="7"/>
  <c r="J378" i="7" s="1"/>
  <c r="K378" i="7" s="1"/>
  <c r="G379" i="7"/>
  <c r="J379" i="7" s="1"/>
  <c r="G380" i="7"/>
  <c r="J380" i="7" s="1"/>
  <c r="G381" i="7"/>
  <c r="J381" i="7" s="1"/>
  <c r="G382" i="7"/>
  <c r="J382" i="7" s="1"/>
  <c r="G383" i="7"/>
  <c r="J383" i="7" s="1"/>
  <c r="G384" i="7"/>
  <c r="G385" i="7"/>
  <c r="J385" i="7" s="1"/>
  <c r="G386" i="7"/>
  <c r="J386" i="7" s="1"/>
  <c r="G387" i="7"/>
  <c r="J387" i="7" s="1"/>
  <c r="G388" i="7"/>
  <c r="J388" i="7" s="1"/>
  <c r="K388" i="7" s="1"/>
  <c r="G389" i="7"/>
  <c r="G390" i="7"/>
  <c r="G391" i="7"/>
  <c r="J391" i="7" s="1"/>
  <c r="G392" i="7"/>
  <c r="J392" i="7" s="1"/>
  <c r="K392" i="7" s="1"/>
  <c r="G393" i="7"/>
  <c r="J393" i="7" s="1"/>
  <c r="G394" i="7"/>
  <c r="J394" i="7" s="1"/>
  <c r="K394" i="7" s="1"/>
  <c r="G395" i="7"/>
  <c r="J395" i="7" s="1"/>
  <c r="G396" i="7"/>
  <c r="J396" i="7" s="1"/>
  <c r="G397" i="7"/>
  <c r="J397" i="7" s="1"/>
  <c r="K397" i="7" s="1"/>
  <c r="G398" i="7"/>
  <c r="G399" i="7"/>
  <c r="J399" i="7" s="1"/>
  <c r="K399" i="7" s="1"/>
  <c r="G400" i="7"/>
  <c r="J400" i="7" s="1"/>
  <c r="G401" i="7"/>
  <c r="J401" i="7" s="1"/>
  <c r="K401" i="7" s="1"/>
  <c r="G402" i="7"/>
  <c r="G403" i="7"/>
  <c r="G404" i="7"/>
  <c r="G405" i="7"/>
  <c r="J405" i="7" s="1"/>
  <c r="G406" i="7"/>
  <c r="J406" i="7" s="1"/>
  <c r="K406" i="7" s="1"/>
  <c r="G407" i="7"/>
  <c r="J407" i="7" s="1"/>
  <c r="G408" i="7"/>
  <c r="J408" i="7" s="1"/>
  <c r="G409" i="7"/>
  <c r="J409" i="7" s="1"/>
  <c r="G410" i="7"/>
  <c r="J410" i="7" s="1"/>
  <c r="G411" i="7"/>
  <c r="J411" i="7" s="1"/>
  <c r="G412" i="7"/>
  <c r="G413" i="7"/>
  <c r="G414" i="7"/>
  <c r="G415" i="7"/>
  <c r="J415" i="7" s="1"/>
  <c r="G416" i="7"/>
  <c r="J416" i="7" s="1"/>
  <c r="K416" i="7" s="1"/>
  <c r="G417" i="7"/>
  <c r="G418" i="7"/>
  <c r="G419" i="7"/>
  <c r="J419" i="7" s="1"/>
  <c r="K419" i="7" s="1"/>
  <c r="G420" i="7"/>
  <c r="J420" i="7" s="1"/>
  <c r="G421" i="7"/>
  <c r="J421" i="7" s="1"/>
  <c r="G422" i="7"/>
  <c r="J422" i="7" s="1"/>
  <c r="G423" i="7"/>
  <c r="J423" i="7" s="1"/>
  <c r="G424" i="7"/>
  <c r="J424" i="7" s="1"/>
  <c r="G425" i="7"/>
  <c r="J425" i="7" s="1"/>
  <c r="G426" i="7"/>
  <c r="G427" i="7"/>
  <c r="J427" i="7" s="1"/>
  <c r="G428" i="7"/>
  <c r="J428" i="7" s="1"/>
  <c r="G429" i="7"/>
  <c r="G430" i="7"/>
  <c r="J430" i="7" s="1"/>
  <c r="K430" i="7" s="1"/>
  <c r="G431" i="7"/>
  <c r="G432" i="7"/>
  <c r="G433" i="7"/>
  <c r="J433" i="7" s="1"/>
  <c r="G434" i="7"/>
  <c r="G435" i="7"/>
  <c r="J435" i="7" s="1"/>
  <c r="K435" i="7" s="1"/>
  <c r="G436" i="7"/>
  <c r="J436" i="7" s="1"/>
  <c r="K436" i="7" s="1"/>
  <c r="G437" i="7"/>
  <c r="J437" i="7" s="1"/>
  <c r="G438" i="7"/>
  <c r="J438" i="7" s="1"/>
  <c r="G439" i="7"/>
  <c r="J439" i="7" s="1"/>
  <c r="K439" i="7" s="1"/>
  <c r="G440" i="7"/>
  <c r="G441" i="7"/>
  <c r="J441" i="7" s="1"/>
  <c r="G442" i="7"/>
  <c r="J442" i="7" s="1"/>
  <c r="G443" i="7"/>
  <c r="J443" i="7" s="1"/>
  <c r="K443" i="7" s="1"/>
  <c r="G444" i="7"/>
  <c r="J444" i="7" s="1"/>
  <c r="K444" i="7" s="1"/>
  <c r="G445" i="7"/>
  <c r="G446" i="7"/>
  <c r="G447" i="7"/>
  <c r="J447" i="7" s="1"/>
  <c r="K447" i="7" s="1"/>
  <c r="G448" i="7"/>
  <c r="J448" i="7" s="1"/>
  <c r="G449" i="7"/>
  <c r="J449" i="7" s="1"/>
  <c r="G450" i="7"/>
  <c r="J450" i="7" s="1"/>
  <c r="G451" i="7"/>
  <c r="J451" i="7" s="1"/>
  <c r="G452" i="7"/>
  <c r="J452" i="7" s="1"/>
  <c r="G453" i="7"/>
  <c r="J453" i="7" s="1"/>
  <c r="G454" i="7"/>
  <c r="G455" i="7"/>
  <c r="G456" i="7"/>
  <c r="J456" i="7" s="1"/>
  <c r="K456" i="7" s="1"/>
  <c r="G457" i="7"/>
  <c r="J457" i="7" s="1"/>
  <c r="G458" i="7"/>
  <c r="J458" i="7" s="1"/>
  <c r="G459" i="7"/>
  <c r="G460" i="7"/>
  <c r="J460" i="7" s="1"/>
  <c r="G461" i="7"/>
  <c r="J461" i="7" s="1"/>
  <c r="G462" i="7"/>
  <c r="J462" i="7" s="1"/>
  <c r="G463" i="7"/>
  <c r="J463" i="7" s="1"/>
  <c r="K463" i="7" s="1"/>
  <c r="G464" i="7"/>
  <c r="J464" i="7" s="1"/>
  <c r="K464" i="7" s="1"/>
  <c r="G465" i="7"/>
  <c r="J465" i="7" s="1"/>
  <c r="K465" i="7" s="1"/>
  <c r="G466" i="7"/>
  <c r="J466" i="7" s="1"/>
  <c r="G467" i="7"/>
  <c r="J467" i="7" s="1"/>
  <c r="G468" i="7"/>
  <c r="G469" i="7"/>
  <c r="G470" i="7"/>
  <c r="J470" i="7" s="1"/>
  <c r="G471" i="7"/>
  <c r="J471" i="7" s="1"/>
  <c r="G472" i="7"/>
  <c r="J472" i="7" s="1"/>
  <c r="K472" i="7" s="1"/>
  <c r="G473" i="7"/>
  <c r="G474" i="7"/>
  <c r="G475" i="7"/>
  <c r="J475" i="7" s="1"/>
  <c r="G476" i="7"/>
  <c r="J476" i="7" s="1"/>
  <c r="G477" i="7"/>
  <c r="G478" i="7"/>
  <c r="J478" i="7" s="1"/>
  <c r="K478" i="7" s="1"/>
  <c r="G479" i="7"/>
  <c r="J479" i="7" s="1"/>
  <c r="G480" i="7"/>
  <c r="J480" i="7" s="1"/>
  <c r="G481" i="7"/>
  <c r="J481" i="7" s="1"/>
  <c r="G482" i="7"/>
  <c r="G483" i="7"/>
  <c r="J483" i="7" s="1"/>
  <c r="G484" i="7"/>
  <c r="J484" i="7" s="1"/>
  <c r="G485" i="7"/>
  <c r="J485" i="7" s="1"/>
  <c r="K485" i="7" s="1"/>
  <c r="G486" i="7"/>
  <c r="J486" i="7" s="1"/>
  <c r="G487" i="7"/>
  <c r="G488" i="7"/>
  <c r="G489" i="7"/>
  <c r="J489" i="7" s="1"/>
  <c r="K489" i="7" s="1"/>
  <c r="G490" i="7"/>
  <c r="J490" i="7" s="1"/>
  <c r="G491" i="7"/>
  <c r="J491" i="7" s="1"/>
  <c r="G492" i="7"/>
  <c r="J492" i="7" s="1"/>
  <c r="G493" i="7"/>
  <c r="G494" i="7"/>
  <c r="J494" i="7" s="1"/>
  <c r="G495" i="7"/>
  <c r="J495" i="7" s="1"/>
  <c r="G496" i="7"/>
  <c r="G497" i="7"/>
  <c r="J497" i="7" s="1"/>
  <c r="K497" i="7" s="1"/>
  <c r="G498" i="7"/>
  <c r="J498" i="7" s="1"/>
  <c r="G499" i="7"/>
  <c r="J499" i="7" s="1"/>
  <c r="G500" i="7"/>
  <c r="G501" i="7"/>
  <c r="G502" i="7"/>
  <c r="J502" i="7" s="1"/>
  <c r="K502" i="7" s="1"/>
  <c r="G503" i="7"/>
  <c r="J503" i="7" s="1"/>
  <c r="G504" i="7"/>
  <c r="G505" i="7"/>
  <c r="J505" i="7" s="1"/>
  <c r="G506" i="7"/>
  <c r="J506" i="7" s="1"/>
  <c r="G507" i="7"/>
  <c r="J507" i="7" s="1"/>
  <c r="G508" i="7"/>
  <c r="J508" i="7" s="1"/>
  <c r="G509" i="7"/>
  <c r="J509" i="7" s="1"/>
  <c r="G510" i="7"/>
  <c r="G511" i="7"/>
  <c r="J511" i="7" s="1"/>
  <c r="K511" i="7" s="1"/>
  <c r="G512" i="7"/>
  <c r="J512" i="7" s="1"/>
  <c r="K512" i="7" s="1"/>
  <c r="G513" i="7"/>
  <c r="G514" i="7"/>
  <c r="J514" i="7" s="1"/>
  <c r="K514" i="7" s="1"/>
  <c r="G515" i="7"/>
  <c r="G516" i="7"/>
  <c r="G517" i="7"/>
  <c r="J517" i="7" s="1"/>
  <c r="G518" i="7"/>
  <c r="J518" i="7" s="1"/>
  <c r="G519" i="7"/>
  <c r="J519" i="7" s="1"/>
  <c r="G520" i="7"/>
  <c r="G521" i="7"/>
  <c r="J521" i="7" s="1"/>
  <c r="G522" i="7"/>
  <c r="J522" i="7" s="1"/>
  <c r="G523" i="7"/>
  <c r="J523" i="7" s="1"/>
  <c r="G524" i="7"/>
  <c r="G525" i="7"/>
  <c r="J525" i="7" s="1"/>
  <c r="K525" i="7" s="1"/>
  <c r="G526" i="7"/>
  <c r="J526" i="7" s="1"/>
  <c r="K526" i="7" s="1"/>
  <c r="G527" i="7"/>
  <c r="J527" i="7" s="1"/>
  <c r="G528" i="7"/>
  <c r="J528" i="7" s="1"/>
  <c r="K528" i="7" s="1"/>
  <c r="G529" i="7"/>
  <c r="G530" i="7"/>
  <c r="G531" i="7"/>
  <c r="J531" i="7" s="1"/>
  <c r="K531" i="7" s="1"/>
  <c r="G532" i="7"/>
  <c r="J532" i="7" s="1"/>
  <c r="K532" i="7" s="1"/>
  <c r="G533" i="7"/>
  <c r="J533" i="7" s="1"/>
  <c r="G534" i="7"/>
  <c r="J534" i="7" s="1"/>
  <c r="K534" i="7" s="1"/>
  <c r="G535" i="7"/>
  <c r="J535" i="7" s="1"/>
  <c r="G536" i="7"/>
  <c r="J536" i="7" s="1"/>
  <c r="G537" i="7"/>
  <c r="J537" i="7" s="1"/>
  <c r="G538" i="7"/>
  <c r="G539" i="7"/>
  <c r="J539" i="7" s="1"/>
  <c r="G540" i="7"/>
  <c r="G541" i="7"/>
  <c r="J541" i="7" s="1"/>
  <c r="G542" i="7"/>
  <c r="J542" i="7" s="1"/>
  <c r="G543" i="7"/>
  <c r="G544" i="7"/>
  <c r="G545" i="7"/>
  <c r="G546" i="7"/>
  <c r="G547" i="7"/>
  <c r="J547" i="7" s="1"/>
  <c r="G548" i="7"/>
  <c r="J548" i="7" s="1"/>
  <c r="G549" i="7"/>
  <c r="J549" i="7" s="1"/>
  <c r="G550" i="7"/>
  <c r="J550" i="7" s="1"/>
  <c r="G551" i="7"/>
  <c r="J551" i="7" s="1"/>
  <c r="G552" i="7"/>
  <c r="G553" i="7"/>
  <c r="J553" i="7" s="1"/>
  <c r="K553" i="7" s="1"/>
  <c r="G554" i="7"/>
  <c r="G555" i="7"/>
  <c r="J555" i="7" s="1"/>
  <c r="G556" i="7"/>
  <c r="G557" i="7"/>
  <c r="G558" i="7"/>
  <c r="G559" i="7"/>
  <c r="G560" i="7"/>
  <c r="J560" i="7" s="1"/>
  <c r="G561" i="7"/>
  <c r="J561" i="7" s="1"/>
  <c r="K561" i="7" s="1"/>
  <c r="G562" i="7"/>
  <c r="J562" i="7" s="1"/>
  <c r="K562" i="7" s="1"/>
  <c r="G563" i="7"/>
  <c r="J563" i="7" s="1"/>
  <c r="G564" i="7"/>
  <c r="J564" i="7" s="1"/>
  <c r="G565" i="7"/>
  <c r="J565" i="7" s="1"/>
  <c r="G566" i="7"/>
  <c r="G567" i="7"/>
  <c r="J567" i="7" s="1"/>
  <c r="G568" i="7"/>
  <c r="J568" i="7" s="1"/>
  <c r="G569" i="7"/>
  <c r="J569" i="7" s="1"/>
  <c r="G570" i="7"/>
  <c r="J570" i="7" s="1"/>
  <c r="K570" i="7" s="1"/>
  <c r="G571" i="7"/>
  <c r="G572" i="7"/>
  <c r="G573" i="7"/>
  <c r="J573" i="7" s="1"/>
  <c r="G574" i="7"/>
  <c r="J574" i="7" s="1"/>
  <c r="G575" i="7"/>
  <c r="J575" i="7" s="1"/>
  <c r="G576" i="7"/>
  <c r="J576" i="7" s="1"/>
  <c r="G577" i="7"/>
  <c r="J577" i="7" s="1"/>
  <c r="G578" i="7"/>
  <c r="J578" i="7" s="1"/>
  <c r="G579" i="7"/>
  <c r="J579" i="7" s="1"/>
  <c r="G580" i="7"/>
  <c r="G581" i="7"/>
  <c r="J581" i="7" s="1"/>
  <c r="K581" i="7" s="1"/>
  <c r="G582" i="7"/>
  <c r="G583" i="7"/>
  <c r="J583" i="7" s="1"/>
  <c r="K583" i="7" s="1"/>
  <c r="G584" i="7"/>
  <c r="J584" i="7" s="1"/>
  <c r="K584" i="7" s="1"/>
  <c r="G585" i="7"/>
  <c r="G586" i="7"/>
  <c r="G587" i="7"/>
  <c r="G588" i="7"/>
  <c r="J588" i="7" s="1"/>
  <c r="K588" i="7" s="1"/>
  <c r="G589" i="7"/>
  <c r="J589" i="7" s="1"/>
  <c r="K589" i="7" s="1"/>
  <c r="G590" i="7"/>
  <c r="J590" i="7" s="1"/>
  <c r="G591" i="7"/>
  <c r="J591" i="7" s="1"/>
  <c r="G592" i="7"/>
  <c r="J592" i="7" s="1"/>
  <c r="G593" i="7"/>
  <c r="J593" i="7" s="1"/>
  <c r="G594" i="7"/>
  <c r="G595" i="7"/>
  <c r="J595" i="7" s="1"/>
  <c r="G596" i="7"/>
  <c r="J596" i="7" s="1"/>
  <c r="G597" i="7"/>
  <c r="J597" i="7" s="1"/>
  <c r="G598" i="7"/>
  <c r="J598" i="7" s="1"/>
  <c r="G599" i="7"/>
  <c r="G600" i="7"/>
  <c r="G601" i="7"/>
  <c r="J601" i="7" s="1"/>
  <c r="G602" i="7"/>
  <c r="J602" i="7" s="1"/>
  <c r="K602" i="7" s="1"/>
  <c r="G603" i="7"/>
  <c r="J603" i="7" s="1"/>
  <c r="G604" i="7"/>
  <c r="J604" i="7" s="1"/>
  <c r="G605" i="7"/>
  <c r="J605" i="7" s="1"/>
  <c r="G606" i="7"/>
  <c r="J606" i="7" s="1"/>
  <c r="K606" i="7" s="1"/>
  <c r="G607" i="7"/>
  <c r="J607" i="7" s="1"/>
  <c r="G608" i="7"/>
  <c r="G609" i="7"/>
  <c r="J609" i="7" s="1"/>
  <c r="G610" i="7"/>
  <c r="J610" i="7" s="1"/>
  <c r="G611" i="7"/>
  <c r="J611" i="7" s="1"/>
  <c r="K611" i="7" s="1"/>
  <c r="G612" i="7"/>
  <c r="J612" i="7" s="1"/>
  <c r="K612" i="7" s="1"/>
  <c r="G613" i="7"/>
  <c r="G614" i="7"/>
  <c r="G615" i="7"/>
  <c r="J615" i="7" s="1"/>
  <c r="G616" i="7"/>
  <c r="J616" i="7" s="1"/>
  <c r="G617" i="7"/>
  <c r="J617" i="7" s="1"/>
  <c r="K617" i="7" s="1"/>
  <c r="G618" i="7"/>
  <c r="J618" i="7" s="1"/>
  <c r="G619" i="7"/>
  <c r="J619" i="7" s="1"/>
  <c r="G620" i="7"/>
  <c r="J620" i="7" s="1"/>
  <c r="G621" i="7"/>
  <c r="J621" i="7" s="1"/>
  <c r="G622" i="7"/>
  <c r="G623" i="7"/>
  <c r="J623" i="7" s="1"/>
  <c r="G624" i="7"/>
  <c r="J624" i="7" s="1"/>
  <c r="G625" i="7"/>
  <c r="J625" i="7" s="1"/>
  <c r="K625" i="7" s="1"/>
  <c r="G626" i="7"/>
  <c r="J626" i="7" s="1"/>
  <c r="K626" i="7" s="1"/>
  <c r="G627" i="7"/>
  <c r="G628" i="7"/>
  <c r="G629" i="7"/>
  <c r="J629" i="7" s="1"/>
  <c r="K629" i="7" s="1"/>
  <c r="G630" i="7"/>
  <c r="J630" i="7" s="1"/>
  <c r="K630" i="7" s="1"/>
  <c r="G631" i="7"/>
  <c r="J631" i="7" s="1"/>
  <c r="K631" i="7" s="1"/>
  <c r="G632" i="7"/>
  <c r="G633" i="7"/>
  <c r="J633" i="7" s="1"/>
  <c r="G634" i="7"/>
  <c r="J634" i="7" s="1"/>
  <c r="G635" i="7"/>
  <c r="J635" i="7" s="1"/>
  <c r="G636" i="7"/>
  <c r="G637" i="7"/>
  <c r="J637" i="7" s="1"/>
  <c r="G638" i="7"/>
  <c r="J638" i="7" s="1"/>
  <c r="K638" i="7" s="1"/>
  <c r="G639" i="7"/>
  <c r="J639" i="7" s="1"/>
  <c r="G640" i="7"/>
  <c r="J640" i="7" s="1"/>
  <c r="K640" i="7" s="1"/>
  <c r="G641" i="7"/>
  <c r="G642" i="7"/>
  <c r="J642" i="7" s="1"/>
  <c r="G643" i="7"/>
  <c r="J643" i="7" s="1"/>
  <c r="G644" i="7"/>
  <c r="J644" i="7" s="1"/>
  <c r="K644" i="7" s="1"/>
  <c r="G645" i="7"/>
  <c r="J645" i="7" s="1"/>
  <c r="G646" i="7"/>
  <c r="J646" i="7" s="1"/>
  <c r="G647" i="7"/>
  <c r="J647" i="7" s="1"/>
  <c r="G648" i="7"/>
  <c r="J648" i="7" s="1"/>
  <c r="G649" i="7"/>
  <c r="J649" i="7" s="1"/>
  <c r="G650" i="7"/>
  <c r="G651" i="7"/>
  <c r="J651" i="7" s="1"/>
  <c r="G652" i="7"/>
  <c r="J652" i="7" s="1"/>
  <c r="K652" i="7" s="1"/>
  <c r="G653" i="7"/>
  <c r="J653" i="7" s="1"/>
  <c r="G654" i="7"/>
  <c r="J654" i="7" s="1"/>
  <c r="K654" i="7" s="1"/>
  <c r="G655" i="7"/>
  <c r="G656" i="7"/>
  <c r="J656" i="7" s="1"/>
  <c r="K656" i="7" s="1"/>
  <c r="G657" i="7"/>
  <c r="J657" i="7" s="1"/>
  <c r="K657" i="7" s="1"/>
  <c r="G658" i="7"/>
  <c r="J658" i="7" s="1"/>
  <c r="G659" i="7"/>
  <c r="J659" i="7" s="1"/>
  <c r="G660" i="7"/>
  <c r="J660" i="7" s="1"/>
  <c r="K660" i="7" s="1"/>
  <c r="G661" i="7"/>
  <c r="J661" i="7" s="1"/>
  <c r="G662" i="7"/>
  <c r="J662" i="7" s="1"/>
  <c r="G663" i="7"/>
  <c r="J663" i="7" s="1"/>
  <c r="G664" i="7"/>
  <c r="G665" i="7"/>
  <c r="G666" i="7"/>
  <c r="J666" i="7" s="1"/>
  <c r="G667" i="7"/>
  <c r="J667" i="7" s="1"/>
  <c r="G668" i="7"/>
  <c r="J668" i="7" s="1"/>
  <c r="K668" i="7" s="1"/>
  <c r="G669" i="7"/>
  <c r="G670" i="7"/>
  <c r="G671" i="7"/>
  <c r="J671" i="7" s="1"/>
  <c r="G672" i="7"/>
  <c r="G673" i="7"/>
  <c r="J673" i="7" s="1"/>
  <c r="G674" i="7"/>
  <c r="J674" i="7" s="1"/>
  <c r="G675" i="7"/>
  <c r="J675" i="7" s="1"/>
  <c r="G676" i="7"/>
  <c r="J676" i="7" s="1"/>
  <c r="G677" i="7"/>
  <c r="J677" i="7" s="1"/>
  <c r="G678" i="7"/>
  <c r="G679" i="7"/>
  <c r="J679" i="7" s="1"/>
  <c r="G680" i="7"/>
  <c r="J680" i="7" s="1"/>
  <c r="K680" i="7" s="1"/>
  <c r="G681" i="7"/>
  <c r="J681" i="7" s="1"/>
  <c r="G682" i="7"/>
  <c r="J682" i="7" s="1"/>
  <c r="K682" i="7" s="1"/>
  <c r="G683" i="7"/>
  <c r="G684" i="7"/>
  <c r="G685" i="7"/>
  <c r="G686" i="7"/>
  <c r="J686" i="7" s="1"/>
  <c r="G687" i="7"/>
  <c r="J687" i="7" s="1"/>
  <c r="K687" i="7" s="1"/>
  <c r="G688" i="7"/>
  <c r="J688" i="7" s="1"/>
  <c r="K688" i="7" s="1"/>
  <c r="G689" i="7"/>
  <c r="J689" i="7" s="1"/>
  <c r="G690" i="7"/>
  <c r="J690" i="7" s="1"/>
  <c r="G691" i="7"/>
  <c r="J691" i="7" s="1"/>
  <c r="G692" i="7"/>
  <c r="G693" i="7"/>
  <c r="G694" i="7"/>
  <c r="J694" i="7" s="1"/>
  <c r="G695" i="7"/>
  <c r="J695" i="7" s="1"/>
  <c r="G696" i="7"/>
  <c r="J696" i="7" s="1"/>
  <c r="K696" i="7" s="1"/>
  <c r="G697" i="7"/>
  <c r="G698" i="7"/>
  <c r="G699" i="7"/>
  <c r="J699" i="7" s="1"/>
  <c r="G700" i="7"/>
  <c r="J700" i="7" s="1"/>
  <c r="K700" i="7" s="1"/>
  <c r="G701" i="7"/>
  <c r="J701" i="7" s="1"/>
  <c r="K701" i="7" s="1"/>
  <c r="G702" i="7"/>
  <c r="G703" i="7"/>
  <c r="J703" i="7" s="1"/>
  <c r="G704" i="7"/>
  <c r="J704" i="7" s="1"/>
  <c r="G705" i="7"/>
  <c r="J705" i="7" s="1"/>
  <c r="G706" i="7"/>
  <c r="G707" i="7"/>
  <c r="J707" i="7" s="1"/>
  <c r="G708" i="7"/>
  <c r="J708" i="7" s="1"/>
  <c r="G709" i="7"/>
  <c r="J709" i="7" s="1"/>
  <c r="G710" i="7"/>
  <c r="J710" i="7" s="1"/>
  <c r="K710" i="7" s="1"/>
  <c r="G711" i="7"/>
  <c r="G712" i="7"/>
  <c r="G713" i="7"/>
  <c r="G714" i="7"/>
  <c r="J714" i="7" s="1"/>
  <c r="G715" i="7"/>
  <c r="J715" i="7" s="1"/>
  <c r="K715" i="7" s="1"/>
  <c r="G716" i="7"/>
  <c r="G717" i="7"/>
  <c r="J717" i="7" s="1"/>
  <c r="G718" i="7"/>
  <c r="J718" i="7" s="1"/>
  <c r="G719" i="7"/>
  <c r="J719" i="7" s="1"/>
  <c r="G720" i="7"/>
  <c r="G721" i="7"/>
  <c r="J721" i="7" s="1"/>
  <c r="K721" i="7" s="1"/>
  <c r="G722" i="7"/>
  <c r="J722" i="7" s="1"/>
  <c r="G723" i="7"/>
  <c r="J723" i="7" s="1"/>
  <c r="G724" i="7"/>
  <c r="J724" i="7" s="1"/>
  <c r="G725" i="7"/>
  <c r="G726" i="7"/>
  <c r="J726" i="7" s="1"/>
  <c r="G727" i="7"/>
  <c r="J727" i="7" s="1"/>
  <c r="G728" i="7"/>
  <c r="J728" i="7" s="1"/>
  <c r="G729" i="7"/>
  <c r="J729" i="7" s="1"/>
  <c r="G730" i="7"/>
  <c r="J730" i="7" s="1"/>
  <c r="K730" i="7" s="1"/>
  <c r="G731" i="7"/>
  <c r="J731" i="7" s="1"/>
  <c r="K731" i="7" s="1"/>
  <c r="G732" i="7"/>
  <c r="J732" i="7" s="1"/>
  <c r="G733" i="7"/>
  <c r="J733" i="7" s="1"/>
  <c r="G734" i="7"/>
  <c r="G735" i="7"/>
  <c r="J735" i="7" s="1"/>
  <c r="K735" i="7" s="1"/>
  <c r="G736" i="7"/>
  <c r="J736" i="7" s="1"/>
  <c r="G737" i="7"/>
  <c r="G738" i="7"/>
  <c r="J738" i="7" s="1"/>
  <c r="K738" i="7" s="1"/>
  <c r="G739" i="7"/>
  <c r="G740" i="7"/>
  <c r="G741" i="7"/>
  <c r="J741" i="7" s="1"/>
  <c r="G742" i="7"/>
  <c r="G743" i="7"/>
  <c r="G744" i="7"/>
  <c r="J744" i="7" s="1"/>
  <c r="G745" i="7"/>
  <c r="J745" i="7" s="1"/>
  <c r="G746" i="7"/>
  <c r="J746" i="7" s="1"/>
  <c r="G747" i="7"/>
  <c r="J747" i="7" s="1"/>
  <c r="G748" i="7"/>
  <c r="G749" i="7"/>
  <c r="J749" i="7" s="1"/>
  <c r="K749" i="7" s="1"/>
  <c r="G750" i="7"/>
  <c r="J750" i="7" s="1"/>
  <c r="K750" i="7" s="1"/>
  <c r="G751" i="7"/>
  <c r="G752" i="7"/>
  <c r="J752" i="7" s="1"/>
  <c r="G753" i="7"/>
  <c r="G754" i="7"/>
  <c r="J754" i="7" s="1"/>
  <c r="K754" i="7" s="1"/>
  <c r="G755" i="7"/>
  <c r="J755" i="7" s="1"/>
  <c r="G756" i="7"/>
  <c r="J756" i="7" s="1"/>
  <c r="G757" i="7"/>
  <c r="J757" i="7" s="1"/>
  <c r="G758" i="7"/>
  <c r="J758" i="7" s="1"/>
  <c r="K758" i="7" s="1"/>
  <c r="G759" i="7"/>
  <c r="J759" i="7" s="1"/>
  <c r="G760" i="7"/>
  <c r="J760" i="7" s="1"/>
  <c r="G761" i="7"/>
  <c r="J761" i="7" s="1"/>
  <c r="G762" i="7"/>
  <c r="G763" i="7"/>
  <c r="J763" i="7" s="1"/>
  <c r="G764" i="7"/>
  <c r="J764" i="7" s="1"/>
  <c r="G765" i="7"/>
  <c r="J765" i="7" s="1"/>
  <c r="G766" i="7"/>
  <c r="J766" i="7" s="1"/>
  <c r="K766" i="7" s="1"/>
  <c r="G767" i="7"/>
  <c r="G768" i="7"/>
  <c r="J768" i="7" s="1"/>
  <c r="K768" i="7" s="1"/>
  <c r="G769" i="7"/>
  <c r="J769" i="7" s="1"/>
  <c r="G770" i="7"/>
  <c r="J770" i="7" s="1"/>
  <c r="K770" i="7" s="1"/>
  <c r="G771" i="7"/>
  <c r="J771" i="7" s="1"/>
  <c r="G772" i="7"/>
  <c r="J772" i="7" s="1"/>
  <c r="G773" i="7"/>
  <c r="J773" i="7" s="1"/>
  <c r="G774" i="7"/>
  <c r="J774" i="7" s="1"/>
  <c r="G775" i="7"/>
  <c r="J775" i="7" s="1"/>
  <c r="G776" i="7"/>
  <c r="G777" i="7"/>
  <c r="J777" i="7" s="1"/>
  <c r="K777" i="7" s="1"/>
  <c r="G778" i="7"/>
  <c r="J778" i="7" s="1"/>
  <c r="G779" i="7"/>
  <c r="J779" i="7" s="1"/>
  <c r="G780" i="7"/>
  <c r="G781" i="7"/>
  <c r="G782" i="7"/>
  <c r="G783" i="7"/>
  <c r="J783" i="7" s="1"/>
  <c r="K783" i="7" s="1"/>
  <c r="G784" i="7"/>
  <c r="J784" i="7" s="1"/>
  <c r="G785" i="7"/>
  <c r="J785" i="7" s="1"/>
  <c r="G786" i="7"/>
  <c r="J786" i="7" s="1"/>
  <c r="G787" i="7"/>
  <c r="J787" i="7" s="1"/>
  <c r="G788" i="7"/>
  <c r="J788" i="7" s="1"/>
  <c r="G789" i="7"/>
  <c r="J789" i="7" s="1"/>
  <c r="G790" i="7"/>
  <c r="G791" i="7"/>
  <c r="J791" i="7" s="1"/>
  <c r="K791" i="7" s="1"/>
  <c r="G792" i="7"/>
  <c r="J792" i="7" s="1"/>
  <c r="G793" i="7"/>
  <c r="J793" i="7" s="1"/>
  <c r="G794" i="7"/>
  <c r="J794" i="7" s="1"/>
  <c r="K794" i="7" s="1"/>
  <c r="G795" i="7"/>
  <c r="G796" i="7"/>
  <c r="G797" i="7"/>
  <c r="J797" i="7" s="1"/>
  <c r="G798" i="7"/>
  <c r="J798" i="7" s="1"/>
  <c r="K798" i="7" s="1"/>
  <c r="G799" i="7"/>
  <c r="J799" i="7" s="1"/>
  <c r="G800" i="7"/>
  <c r="J800" i="7" s="1"/>
  <c r="G801" i="7"/>
  <c r="J801" i="7" s="1"/>
  <c r="G802" i="7"/>
  <c r="J802" i="7" s="1"/>
  <c r="G803" i="7"/>
  <c r="J803" i="7" s="1"/>
  <c r="K803" i="7" s="1"/>
  <c r="G804" i="7"/>
  <c r="G805" i="7"/>
  <c r="G806" i="7"/>
  <c r="J806" i="7" s="1"/>
  <c r="G807" i="7"/>
  <c r="J807" i="7" s="1"/>
  <c r="K807" i="7" s="1"/>
  <c r="G808" i="7"/>
  <c r="J808" i="7" s="1"/>
  <c r="G809" i="7"/>
  <c r="G810" i="7"/>
  <c r="G811" i="7"/>
  <c r="J811" i="7" s="1"/>
  <c r="K811" i="7" s="1"/>
  <c r="G812" i="7"/>
  <c r="J812" i="7" s="1"/>
  <c r="G813" i="7"/>
  <c r="J813" i="7" s="1"/>
  <c r="K813" i="7" s="1"/>
  <c r="G814" i="7"/>
  <c r="J814" i="7" s="1"/>
  <c r="K814" i="7" s="1"/>
  <c r="G815" i="7"/>
  <c r="J815" i="7" s="1"/>
  <c r="G816" i="7"/>
  <c r="J816" i="7" s="1"/>
  <c r="G817" i="7"/>
  <c r="J817" i="7" s="1"/>
  <c r="G818" i="7"/>
  <c r="G819" i="7"/>
  <c r="G820" i="7"/>
  <c r="J820" i="7" s="1"/>
  <c r="G821" i="7"/>
  <c r="J821" i="7" s="1"/>
  <c r="G822" i="7"/>
  <c r="J822" i="7" s="1"/>
  <c r="K822" i="7" s="1"/>
  <c r="G823" i="7"/>
  <c r="G824" i="7"/>
  <c r="G825" i="7"/>
  <c r="J825" i="7" s="1"/>
  <c r="K825" i="7" s="1"/>
  <c r="G826" i="7"/>
  <c r="J826" i="7" s="1"/>
  <c r="G827" i="7"/>
  <c r="J827" i="7" s="1"/>
  <c r="G828" i="7"/>
  <c r="G829" i="7"/>
  <c r="J829" i="7" s="1"/>
  <c r="G830" i="7"/>
  <c r="J830" i="7" s="1"/>
  <c r="K830" i="7" s="1"/>
  <c r="G831" i="7"/>
  <c r="J831" i="7" s="1"/>
  <c r="K831" i="7" s="1"/>
  <c r="G832" i="7"/>
  <c r="G833" i="7"/>
  <c r="J833" i="7" s="1"/>
  <c r="K833" i="7" s="1"/>
  <c r="G834" i="7"/>
  <c r="J834" i="7" s="1"/>
  <c r="G835" i="7"/>
  <c r="J835" i="7" s="1"/>
  <c r="K835" i="7" s="1"/>
  <c r="G836" i="7"/>
  <c r="J836" i="7" s="1"/>
  <c r="G837" i="7"/>
  <c r="G838" i="7"/>
  <c r="J838" i="7" s="1"/>
  <c r="G839" i="7"/>
  <c r="J839" i="7" s="1"/>
  <c r="K839" i="7" s="1"/>
  <c r="G840" i="7"/>
  <c r="J840" i="7" s="1"/>
  <c r="G841" i="7"/>
  <c r="J841" i="7" s="1"/>
  <c r="G842" i="7"/>
  <c r="J842" i="7" s="1"/>
  <c r="G843" i="7"/>
  <c r="J843" i="7" s="1"/>
  <c r="G844" i="7"/>
  <c r="J844" i="7" s="1"/>
  <c r="G845" i="7"/>
  <c r="J845" i="7" s="1"/>
  <c r="G846" i="7"/>
  <c r="G847" i="7"/>
  <c r="J847" i="7" s="1"/>
  <c r="K847" i="7" s="1"/>
  <c r="G848" i="7"/>
  <c r="J848" i="7" s="1"/>
  <c r="G849" i="7"/>
  <c r="J849" i="7" s="1"/>
  <c r="G850" i="7"/>
  <c r="J850" i="7" s="1"/>
  <c r="K850" i="7" s="1"/>
  <c r="G851" i="7"/>
  <c r="G852" i="7"/>
  <c r="J852" i="7" s="1"/>
  <c r="K852" i="7" s="1"/>
  <c r="G853" i="7"/>
  <c r="J853" i="7" s="1"/>
  <c r="K853" i="7" s="1"/>
  <c r="G854" i="7"/>
  <c r="J854" i="7" s="1"/>
  <c r="K854" i="7" s="1"/>
  <c r="G855" i="7"/>
  <c r="J855" i="7" s="1"/>
  <c r="K855" i="7" s="1"/>
  <c r="G856" i="7"/>
  <c r="J856" i="7" s="1"/>
  <c r="K856" i="7" s="1"/>
  <c r="G857" i="7"/>
  <c r="J857" i="7" s="1"/>
  <c r="G858" i="7"/>
  <c r="J858" i="7" s="1"/>
  <c r="G859" i="7"/>
  <c r="J859" i="7" s="1"/>
  <c r="G860" i="7"/>
  <c r="G861" i="7"/>
  <c r="G862" i="7"/>
  <c r="J862" i="7" s="1"/>
  <c r="K862" i="7" s="1"/>
  <c r="G863" i="7"/>
  <c r="J863" i="7" s="1"/>
  <c r="G864" i="7"/>
  <c r="J864" i="7" s="1"/>
  <c r="K864" i="7" s="1"/>
  <c r="G865" i="7"/>
  <c r="G866" i="7"/>
  <c r="G867" i="7"/>
  <c r="G868" i="7"/>
  <c r="J868" i="7" s="1"/>
  <c r="G869" i="7"/>
  <c r="J869" i="7" s="1"/>
  <c r="K869" i="7" s="1"/>
  <c r="G870" i="7"/>
  <c r="J870" i="7" s="1"/>
  <c r="K870" i="7" s="1"/>
  <c r="G871" i="7"/>
  <c r="J871" i="7" s="1"/>
  <c r="G872" i="7"/>
  <c r="J872" i="7" s="1"/>
  <c r="G873" i="7"/>
  <c r="J873" i="7" s="1"/>
  <c r="G874" i="7"/>
  <c r="G875" i="7"/>
  <c r="G876" i="7"/>
  <c r="J876" i="7" s="1"/>
  <c r="G877" i="7"/>
  <c r="J877" i="7" s="1"/>
  <c r="G878" i="7"/>
  <c r="J878" i="7" s="1"/>
  <c r="K878" i="7" s="1"/>
  <c r="G879" i="7"/>
  <c r="G880" i="7"/>
  <c r="J880" i="7" s="1"/>
  <c r="K880" i="7" s="1"/>
  <c r="G881" i="7"/>
  <c r="J881" i="7" s="1"/>
  <c r="G882" i="7"/>
  <c r="J882" i="7" s="1"/>
  <c r="G883" i="7"/>
  <c r="J883" i="7" s="1"/>
  <c r="G884" i="7"/>
  <c r="J884" i="7" s="1"/>
  <c r="K884" i="7" s="1"/>
  <c r="G885" i="7"/>
  <c r="J885" i="7" s="1"/>
  <c r="G886" i="7"/>
  <c r="J886" i="7" s="1"/>
  <c r="G887" i="7"/>
  <c r="J887" i="7" s="1"/>
  <c r="G888" i="7"/>
  <c r="G889" i="7"/>
  <c r="J889" i="7" s="1"/>
  <c r="K889" i="7" s="1"/>
  <c r="G890" i="7"/>
  <c r="J890" i="7" s="1"/>
  <c r="K890" i="7" s="1"/>
  <c r="G891" i="7"/>
  <c r="J891" i="7" s="1"/>
  <c r="G892" i="7"/>
  <c r="J892" i="7" s="1"/>
  <c r="K892" i="7" s="1"/>
  <c r="G893" i="7"/>
  <c r="G894" i="7"/>
  <c r="G895" i="7"/>
  <c r="J895" i="7" s="1"/>
  <c r="G896" i="7"/>
  <c r="J896" i="7" s="1"/>
  <c r="G897" i="7"/>
  <c r="G898" i="7"/>
  <c r="J898" i="7" s="1"/>
  <c r="K898" i="7" s="1"/>
  <c r="G899" i="7"/>
  <c r="J899" i="7" s="1"/>
  <c r="G900" i="7"/>
  <c r="J900" i="7" s="1"/>
  <c r="G901" i="7"/>
  <c r="J901" i="7" s="1"/>
  <c r="K901" i="7" s="1"/>
  <c r="G902" i="7"/>
  <c r="G903" i="7"/>
  <c r="J903" i="7" s="1"/>
  <c r="G904" i="7"/>
  <c r="J904" i="7" s="1"/>
  <c r="G905" i="7"/>
  <c r="J905" i="7" s="1"/>
  <c r="K905" i="7" s="1"/>
  <c r="G906" i="7"/>
  <c r="J906" i="7" s="1"/>
  <c r="K906" i="7" s="1"/>
  <c r="G907" i="7"/>
  <c r="G908" i="7"/>
  <c r="J908" i="7" s="1"/>
  <c r="G909" i="7"/>
  <c r="G910" i="7"/>
  <c r="J910" i="7" s="1"/>
  <c r="K910" i="7" s="1"/>
  <c r="G911" i="7"/>
  <c r="G912" i="7"/>
  <c r="J912" i="7" s="1"/>
  <c r="G913" i="7"/>
  <c r="J913" i="7" s="1"/>
  <c r="G914" i="7"/>
  <c r="J914" i="7" s="1"/>
  <c r="G915" i="7"/>
  <c r="J915" i="7" s="1"/>
  <c r="G916" i="7"/>
  <c r="G917" i="7"/>
  <c r="J917" i="7" s="1"/>
  <c r="G918" i="7"/>
  <c r="J918" i="7" s="1"/>
  <c r="G919" i="7"/>
  <c r="J919" i="7" s="1"/>
  <c r="G920" i="7"/>
  <c r="J920" i="7" s="1"/>
  <c r="G921" i="7"/>
  <c r="G922" i="7"/>
  <c r="J922" i="7" s="1"/>
  <c r="K922" i="7" s="1"/>
  <c r="G923" i="7"/>
  <c r="G924" i="7"/>
  <c r="J924" i="7" s="1"/>
  <c r="G925" i="7"/>
  <c r="J925" i="7" s="1"/>
  <c r="K925" i="7" s="1"/>
  <c r="G926" i="7"/>
  <c r="J926" i="7" s="1"/>
  <c r="G927" i="7"/>
  <c r="J927" i="7" s="1"/>
  <c r="G928" i="7"/>
  <c r="J928" i="7" s="1"/>
  <c r="G929" i="7"/>
  <c r="J929" i="7" s="1"/>
  <c r="G930" i="7"/>
  <c r="G931" i="7"/>
  <c r="J931" i="7" s="1"/>
  <c r="G932" i="7"/>
  <c r="J932" i="7" s="1"/>
  <c r="G933" i="7"/>
  <c r="J933" i="7" s="1"/>
  <c r="G934" i="7"/>
  <c r="J934" i="7" s="1"/>
  <c r="K934" i="7" s="1"/>
  <c r="G935" i="7"/>
  <c r="G936" i="7"/>
  <c r="G937" i="7"/>
  <c r="J937" i="7" s="1"/>
  <c r="G938" i="7"/>
  <c r="J938" i="7" s="1"/>
  <c r="G939" i="7"/>
  <c r="J939" i="7" s="1"/>
  <c r="G940" i="7"/>
  <c r="J940" i="7" s="1"/>
  <c r="G941" i="7"/>
  <c r="J941" i="7" s="1"/>
  <c r="G942" i="7"/>
  <c r="J942" i="7" s="1"/>
  <c r="G943" i="7"/>
  <c r="J943" i="7" s="1"/>
  <c r="G944" i="7"/>
  <c r="G945" i="7"/>
  <c r="J945" i="7" s="1"/>
  <c r="K945" i="7" s="1"/>
  <c r="G946" i="7"/>
  <c r="J946" i="7" s="1"/>
  <c r="G947" i="7"/>
  <c r="J947" i="7" s="1"/>
  <c r="G948" i="7"/>
  <c r="J948" i="7" s="1"/>
  <c r="K948" i="7" s="1"/>
  <c r="G949" i="7"/>
  <c r="G950" i="7"/>
  <c r="G951" i="7"/>
  <c r="J951" i="7" s="1"/>
  <c r="G952" i="7"/>
  <c r="J952" i="7" s="1"/>
  <c r="G953" i="7"/>
  <c r="J953" i="7" s="1"/>
  <c r="G954" i="7"/>
  <c r="J954" i="7" s="1"/>
  <c r="G955" i="7"/>
  <c r="J955" i="7" s="1"/>
  <c r="G956" i="7"/>
  <c r="J956" i="7" s="1"/>
  <c r="G957" i="7"/>
  <c r="J957" i="7" s="1"/>
  <c r="G958" i="7"/>
  <c r="G959" i="7"/>
  <c r="G960" i="7"/>
  <c r="J960" i="7" s="1"/>
  <c r="K960" i="7" s="1"/>
  <c r="G961" i="7"/>
  <c r="J961" i="7" s="1"/>
  <c r="G962" i="7"/>
  <c r="J962" i="7" s="1"/>
  <c r="K962" i="7" s="1"/>
  <c r="G963" i="7"/>
  <c r="G964" i="7"/>
  <c r="J964" i="7" s="1"/>
  <c r="G965" i="7"/>
  <c r="J965" i="7" s="1"/>
  <c r="G966" i="7"/>
  <c r="J966" i="7" s="1"/>
  <c r="G967" i="7"/>
  <c r="J967" i="7" s="1"/>
  <c r="K967" i="7" s="1"/>
  <c r="G968" i="7"/>
  <c r="J968" i="7" s="1"/>
  <c r="K968" i="7" s="1"/>
  <c r="G969" i="7"/>
  <c r="J969" i="7" s="1"/>
  <c r="G970" i="7"/>
  <c r="J970" i="7" s="1"/>
  <c r="G971" i="7"/>
  <c r="J971" i="7" s="1"/>
  <c r="G972" i="7"/>
  <c r="G973" i="7"/>
  <c r="J973" i="7" s="1"/>
  <c r="K973" i="7" s="1"/>
  <c r="G974" i="7"/>
  <c r="J974" i="7" s="1"/>
  <c r="K974" i="7" s="1"/>
  <c r="G975" i="7"/>
  <c r="J975" i="7" s="1"/>
  <c r="K975" i="7" s="1"/>
  <c r="G976" i="7"/>
  <c r="J976" i="7" s="1"/>
  <c r="G977" i="7"/>
  <c r="G978" i="7"/>
  <c r="J978" i="7" s="1"/>
  <c r="K978" i="7" s="1"/>
  <c r="G979" i="7"/>
  <c r="G980" i="7"/>
  <c r="J980" i="7" s="1"/>
  <c r="G981" i="7"/>
  <c r="G982" i="7"/>
  <c r="J982" i="7" s="1"/>
  <c r="K982" i="7" s="1"/>
  <c r="G983" i="7"/>
  <c r="J983" i="7" s="1"/>
  <c r="G984" i="7"/>
  <c r="J984" i="7" s="1"/>
  <c r="G985" i="7"/>
  <c r="J985" i="7" s="1"/>
  <c r="G986" i="7"/>
  <c r="G987" i="7"/>
  <c r="G988" i="7"/>
  <c r="J988" i="7" s="1"/>
  <c r="G989" i="7"/>
  <c r="J989" i="7" s="1"/>
  <c r="G990" i="7"/>
  <c r="J990" i="7" s="1"/>
  <c r="G991" i="7"/>
  <c r="G992" i="7"/>
  <c r="G993" i="7"/>
  <c r="J993" i="7" s="1"/>
  <c r="K993" i="7" s="1"/>
  <c r="G994" i="7"/>
  <c r="J994" i="7" s="1"/>
  <c r="G995" i="7"/>
  <c r="J995" i="7" s="1"/>
  <c r="G996" i="7"/>
  <c r="J996" i="7" s="1"/>
  <c r="G997" i="7"/>
  <c r="J997" i="7" s="1"/>
  <c r="G998" i="7"/>
  <c r="J998" i="7" s="1"/>
  <c r="K998" i="7" s="1"/>
  <c r="G999" i="7"/>
  <c r="J999" i="7" s="1"/>
  <c r="G1000" i="7"/>
  <c r="G1001" i="7"/>
  <c r="J1001" i="7" s="1"/>
  <c r="K1001" i="7" s="1"/>
  <c r="G1002" i="7"/>
  <c r="J1002" i="7" s="1"/>
  <c r="G1003" i="7"/>
  <c r="J1003" i="7" s="1"/>
  <c r="G1004" i="7"/>
  <c r="J1004" i="7" s="1"/>
  <c r="K1004" i="7" s="1"/>
  <c r="G1005" i="7"/>
  <c r="G1006" i="7"/>
  <c r="G1007" i="7"/>
  <c r="G1008" i="7"/>
  <c r="J1008" i="7" s="1"/>
  <c r="K1008" i="7" s="1"/>
  <c r="G1009" i="7"/>
  <c r="J1009" i="7" s="1"/>
  <c r="G1010" i="7"/>
  <c r="G1011" i="7"/>
  <c r="J1011" i="7" s="1"/>
  <c r="G1012" i="7"/>
  <c r="G1013" i="7"/>
  <c r="J1013" i="7" s="1"/>
  <c r="G1014" i="7"/>
  <c r="G1015" i="7"/>
  <c r="G1016" i="7"/>
  <c r="J1016" i="7" s="1"/>
  <c r="G1017" i="7"/>
  <c r="J1017" i="7" s="1"/>
  <c r="K1017" i="7" s="1"/>
  <c r="G1018" i="7"/>
  <c r="J1018" i="7" s="1"/>
  <c r="G1019" i="7"/>
  <c r="G1020" i="7"/>
  <c r="J1020" i="7" s="1"/>
  <c r="K1020" i="7" s="1"/>
  <c r="G1021" i="7"/>
  <c r="J1021" i="7" s="1"/>
  <c r="G1022" i="7"/>
  <c r="J1022" i="7" s="1"/>
  <c r="G1023" i="7"/>
  <c r="J1023" i="7" s="1"/>
  <c r="G1024" i="7"/>
  <c r="J1024" i="7" s="1"/>
  <c r="K1024" i="7" s="1"/>
  <c r="G1025" i="7"/>
  <c r="J1025" i="7" s="1"/>
  <c r="G1026" i="7"/>
  <c r="J1026" i="7" s="1"/>
  <c r="G1027" i="7"/>
  <c r="J1027" i="7" s="1"/>
  <c r="G1028" i="7"/>
  <c r="G1029" i="7"/>
  <c r="J1029" i="7" s="1"/>
  <c r="G1030" i="7"/>
  <c r="J1030" i="7" s="1"/>
  <c r="G1031" i="7"/>
  <c r="J1031" i="7" s="1"/>
  <c r="K1031" i="7" s="1"/>
  <c r="G1032" i="7"/>
  <c r="J1032" i="7" s="1"/>
  <c r="K1032" i="7" s="1"/>
  <c r="G1033" i="7"/>
  <c r="G1034" i="7"/>
  <c r="G1035" i="7"/>
  <c r="J1035" i="7" s="1"/>
  <c r="G1036" i="7"/>
  <c r="J1036" i="7" s="1"/>
  <c r="K1036" i="7" s="1"/>
  <c r="G1037" i="7"/>
  <c r="J1037" i="7" s="1"/>
  <c r="G1038" i="7"/>
  <c r="J1038" i="7" s="1"/>
  <c r="G1039" i="7"/>
  <c r="J1039" i="7" s="1"/>
  <c r="G1040" i="7"/>
  <c r="J1040" i="7" s="1"/>
  <c r="G1041" i="7"/>
  <c r="J1041" i="7" s="1"/>
  <c r="G1042" i="7"/>
  <c r="G1043" i="7"/>
  <c r="J1043" i="7" s="1"/>
  <c r="G1044" i="7"/>
  <c r="J1044" i="7" s="1"/>
  <c r="G1045" i="7"/>
  <c r="J1045" i="7" s="1"/>
  <c r="K1045" i="7" s="1"/>
  <c r="G1046" i="7"/>
  <c r="G1047" i="7"/>
  <c r="G1048" i="7"/>
  <c r="J1048" i="7" s="1"/>
  <c r="G1049" i="7"/>
  <c r="J1049" i="7" s="1"/>
  <c r="K1049" i="7" s="1"/>
  <c r="G1050" i="7"/>
  <c r="J1050" i="7" s="1"/>
  <c r="G1051" i="7"/>
  <c r="J1051" i="7" s="1"/>
  <c r="G1052" i="7"/>
  <c r="J1052" i="7" s="1"/>
  <c r="K1052" i="7" s="1"/>
  <c r="G1053" i="7"/>
  <c r="J1053" i="7" s="1"/>
  <c r="G1054" i="7"/>
  <c r="J1054" i="7" s="1"/>
  <c r="K1054" i="7" s="1"/>
  <c r="G1055" i="7"/>
  <c r="J1055" i="7" s="1"/>
  <c r="G1056" i="7"/>
  <c r="G1057" i="7"/>
  <c r="J1057" i="7" s="1"/>
  <c r="G1058" i="7"/>
  <c r="J1058" i="7" s="1"/>
  <c r="G1059" i="7"/>
  <c r="J1059" i="7" s="1"/>
  <c r="K1059" i="7" s="1"/>
  <c r="G1060" i="7"/>
  <c r="J1060" i="7" s="1"/>
  <c r="G1061" i="7"/>
  <c r="G1062" i="7"/>
  <c r="G1063" i="7"/>
  <c r="J1063" i="7" s="1"/>
  <c r="G1064" i="7"/>
  <c r="J1064" i="7" s="1"/>
  <c r="G1065" i="7"/>
  <c r="J1065" i="7" s="1"/>
  <c r="G1066" i="7"/>
  <c r="J1066" i="7" s="1"/>
  <c r="K1066" i="7" s="1"/>
  <c r="G1067" i="7"/>
  <c r="J1067" i="7" s="1"/>
  <c r="K1067" i="7" s="1"/>
  <c r="G1068" i="7"/>
  <c r="J1068" i="7" s="1"/>
  <c r="G1069" i="7"/>
  <c r="J1069" i="7" s="1"/>
  <c r="G1070" i="7"/>
  <c r="J1070" i="7" s="1"/>
  <c r="K1070" i="7" s="1"/>
  <c r="G1071" i="7"/>
  <c r="J1071" i="7" s="1"/>
  <c r="G1072" i="7"/>
  <c r="J1072" i="7" s="1"/>
  <c r="G1073" i="7"/>
  <c r="J1073" i="7" s="1"/>
  <c r="K1073" i="7" s="1"/>
  <c r="G1074" i="7"/>
  <c r="J1074" i="7" s="1"/>
  <c r="G1075" i="7"/>
  <c r="G1076" i="7"/>
  <c r="G1077" i="7"/>
  <c r="J1077" i="7" s="1"/>
  <c r="G1078" i="7"/>
  <c r="J1078" i="7" s="1"/>
  <c r="G1079" i="7"/>
  <c r="J1079" i="7" s="1"/>
  <c r="K1079" i="7" s="1"/>
  <c r="G1080" i="7"/>
  <c r="J1080" i="7" s="1"/>
  <c r="G1081" i="7"/>
  <c r="J1081" i="7" s="1"/>
  <c r="G1082" i="7"/>
  <c r="J1082" i="7" s="1"/>
  <c r="K1082" i="7" s="1"/>
  <c r="G1083" i="7"/>
  <c r="J1083" i="7" s="1"/>
  <c r="G1084" i="7"/>
  <c r="G1085" i="7"/>
  <c r="G1086" i="7"/>
  <c r="J1086" i="7" s="1"/>
  <c r="K1086" i="7" s="1"/>
  <c r="G1087" i="7"/>
  <c r="J1087" i="7" s="1"/>
  <c r="G1088" i="7"/>
  <c r="J1088" i="7" s="1"/>
  <c r="K1088" i="7" s="1"/>
  <c r="G1089" i="7"/>
  <c r="G1090" i="7"/>
  <c r="G1091" i="7"/>
  <c r="J1091" i="7" s="1"/>
  <c r="G1092" i="7"/>
  <c r="J1092" i="7" s="1"/>
  <c r="G1093" i="7"/>
  <c r="J1093" i="7" s="1"/>
  <c r="G1094" i="7"/>
  <c r="J1094" i="7" s="1"/>
  <c r="G1095" i="7"/>
  <c r="J1095" i="7" s="1"/>
  <c r="G1096" i="7"/>
  <c r="J1096" i="7" s="1"/>
  <c r="K1096" i="7" s="1"/>
  <c r="G1097" i="7"/>
  <c r="J1097" i="7" s="1"/>
  <c r="G1098" i="7"/>
  <c r="J1098" i="7" s="1"/>
  <c r="K1098" i="7" s="1"/>
  <c r="G1099" i="7"/>
  <c r="G1100" i="7"/>
  <c r="J1100" i="7" s="1"/>
  <c r="K1100" i="7" s="1"/>
  <c r="G1101" i="7"/>
  <c r="J1101" i="7" s="1"/>
  <c r="G1102" i="7"/>
  <c r="J1102" i="7" s="1"/>
  <c r="G1103" i="7"/>
  <c r="G1104" i="7"/>
  <c r="G1105" i="7"/>
  <c r="J1105" i="7" s="1"/>
  <c r="G1106" i="7"/>
  <c r="J1106" i="7" s="1"/>
  <c r="G1107" i="7"/>
  <c r="G1108" i="7"/>
  <c r="J1108" i="7" s="1"/>
  <c r="G1109" i="7"/>
  <c r="J1109" i="7" s="1"/>
  <c r="G1110" i="7"/>
  <c r="J1110" i="7" s="1"/>
  <c r="G1111" i="7"/>
  <c r="J1111" i="7" s="1"/>
  <c r="G1112" i="7"/>
  <c r="G1113" i="7"/>
  <c r="J1113" i="7" s="1"/>
  <c r="K1113" i="7" s="1"/>
  <c r="G1114" i="7"/>
  <c r="J1114" i="7" s="1"/>
  <c r="G1115" i="7"/>
  <c r="J1115" i="7" s="1"/>
  <c r="G1116" i="7"/>
  <c r="J1116" i="7" s="1"/>
  <c r="K1116" i="7" s="1"/>
  <c r="G1117" i="7"/>
  <c r="G1118" i="7"/>
  <c r="G1119" i="7"/>
  <c r="J1119" i="7" s="1"/>
  <c r="G1120" i="7"/>
  <c r="J1120" i="7" s="1"/>
  <c r="K1120" i="7" s="1"/>
  <c r="G1121" i="7"/>
  <c r="J1121" i="7" s="1"/>
  <c r="G1122" i="7"/>
  <c r="J1122" i="7" s="1"/>
  <c r="G1123" i="7"/>
  <c r="J1123" i="7" s="1"/>
  <c r="G1124" i="7"/>
  <c r="J1124" i="7" s="1"/>
  <c r="G1125" i="7"/>
  <c r="J1125" i="7" s="1"/>
  <c r="G1126" i="7"/>
  <c r="G1127" i="7"/>
  <c r="J1127" i="7" s="1"/>
  <c r="G1128" i="7"/>
  <c r="J1128" i="7" s="1"/>
  <c r="K1128" i="7" s="1"/>
  <c r="G1129" i="7"/>
  <c r="J1129" i="7" s="1"/>
  <c r="G1130" i="7"/>
  <c r="J1130" i="7" s="1"/>
  <c r="G1131" i="7"/>
  <c r="G1132" i="7"/>
  <c r="J1132" i="7" s="1"/>
  <c r="K1132" i="7" s="1"/>
  <c r="G1133" i="7"/>
  <c r="J1133" i="7" s="1"/>
  <c r="G1134" i="7"/>
  <c r="J1134" i="7" s="1"/>
  <c r="K1134" i="7" s="1"/>
  <c r="G1135" i="7"/>
  <c r="J1135" i="7" s="1"/>
  <c r="G1136" i="7"/>
  <c r="J1136" i="7" s="1"/>
  <c r="G1137" i="7"/>
  <c r="J1137" i="7" s="1"/>
  <c r="G1138" i="7"/>
  <c r="J1138" i="7" s="1"/>
  <c r="G1139" i="7"/>
  <c r="J1139" i="7" s="1"/>
  <c r="G1140" i="7"/>
  <c r="G1141" i="7"/>
  <c r="J1141" i="7" s="1"/>
  <c r="G1142" i="7"/>
  <c r="J1142" i="7" s="1"/>
  <c r="G1143" i="7"/>
  <c r="J1143" i="7" s="1"/>
  <c r="K1143" i="7" s="1"/>
  <c r="G1144" i="7"/>
  <c r="J1144" i="7" s="1"/>
  <c r="K1144" i="7" s="1"/>
  <c r="G1145" i="7"/>
  <c r="G1146" i="7"/>
  <c r="G1147" i="7"/>
  <c r="J1147" i="7" s="1"/>
  <c r="G1148" i="7"/>
  <c r="J1148" i="7" s="1"/>
  <c r="G1149" i="7"/>
  <c r="J1149" i="7" s="1"/>
  <c r="G1150" i="7"/>
  <c r="J1150" i="7" s="1"/>
  <c r="G1151" i="7"/>
  <c r="J1151" i="7" s="1"/>
  <c r="K1151" i="7" s="1"/>
  <c r="G1152" i="7"/>
  <c r="J1152" i="7" s="1"/>
  <c r="G1153" i="7"/>
  <c r="J1153" i="7" s="1"/>
  <c r="G1154" i="7"/>
  <c r="J1154" i="7" s="1"/>
  <c r="G1155" i="7"/>
  <c r="G1156" i="7"/>
  <c r="J1156" i="7" s="1"/>
  <c r="G1157" i="7"/>
  <c r="J1157" i="7" s="1"/>
  <c r="K1157" i="7" s="1"/>
  <c r="G1158" i="7"/>
  <c r="J1158" i="7" s="1"/>
  <c r="G1159" i="7"/>
  <c r="G1160" i="7"/>
  <c r="G1161" i="7"/>
  <c r="J1161" i="7" s="1"/>
  <c r="G1162" i="7"/>
  <c r="J1162" i="7" s="1"/>
  <c r="G1163" i="7"/>
  <c r="J1163" i="7" s="1"/>
  <c r="G1164" i="7"/>
  <c r="J1164" i="7" s="1"/>
  <c r="K1164" i="7" s="1"/>
  <c r="G1165" i="7"/>
  <c r="J1165" i="7" s="1"/>
  <c r="G1166" i="7"/>
  <c r="J1166" i="7" s="1"/>
  <c r="G1167" i="7"/>
  <c r="J1167" i="7" s="1"/>
  <c r="G1168" i="7"/>
  <c r="J1168" i="7" s="1"/>
  <c r="G1169" i="7"/>
  <c r="J1169" i="7" s="1"/>
  <c r="G1170" i="7"/>
  <c r="J1170" i="7" s="1"/>
  <c r="K1170" i="7" s="1"/>
  <c r="G1171" i="7"/>
  <c r="J1171" i="7" s="1"/>
  <c r="K1171" i="7" s="1"/>
  <c r="G1172" i="7"/>
  <c r="J1172" i="7" s="1"/>
  <c r="G1173" i="7"/>
  <c r="G1174" i="7"/>
  <c r="J1174" i="7" s="1"/>
  <c r="K1174" i="7" s="1"/>
  <c r="G1175" i="7"/>
  <c r="G1176" i="7"/>
  <c r="J1176" i="7" s="1"/>
  <c r="G1177" i="7"/>
  <c r="J1177" i="7" s="1"/>
  <c r="G1178" i="7"/>
  <c r="J1178" i="7" s="1"/>
  <c r="G1179" i="7"/>
  <c r="J1179" i="7" s="1"/>
  <c r="G1180" i="7"/>
  <c r="J1180" i="7" s="1"/>
  <c r="G1181" i="7"/>
  <c r="J1181" i="7" s="1"/>
  <c r="G1182" i="7"/>
  <c r="J1182" i="7" s="1"/>
  <c r="G1183" i="7"/>
  <c r="G1184" i="7"/>
  <c r="J1184" i="7" s="1"/>
  <c r="G1185" i="7"/>
  <c r="J1185" i="7" s="1"/>
  <c r="G1186" i="7"/>
  <c r="G1187" i="7"/>
  <c r="G1188" i="7"/>
  <c r="G1189" i="7"/>
  <c r="J1189" i="7" s="1"/>
  <c r="K1189" i="7" s="1"/>
  <c r="G1190" i="7"/>
  <c r="J1190" i="7" s="1"/>
  <c r="G1191" i="7"/>
  <c r="J1191" i="7" s="1"/>
  <c r="G1192" i="7"/>
  <c r="J1192" i="7" s="1"/>
  <c r="G1193" i="7"/>
  <c r="J1193" i="7" s="1"/>
  <c r="G1194" i="7"/>
  <c r="J1194" i="7" s="1"/>
  <c r="G1195" i="7"/>
  <c r="J1195" i="7" s="1"/>
  <c r="G1196" i="7"/>
  <c r="G1197" i="7"/>
  <c r="J1197" i="7" s="1"/>
  <c r="K1197" i="7" s="1"/>
  <c r="G1198" i="7"/>
  <c r="J1198" i="7" s="1"/>
  <c r="G1199" i="7"/>
  <c r="J1199" i="7" s="1"/>
  <c r="G1200" i="7"/>
  <c r="J1200" i="7" s="1"/>
  <c r="G1201" i="7"/>
  <c r="G1202" i="7"/>
  <c r="G1203" i="7"/>
  <c r="J1203" i="7" s="1"/>
  <c r="K1203" i="7" s="1"/>
  <c r="G1204" i="7"/>
  <c r="J1204" i="7" s="1"/>
  <c r="G1205" i="7"/>
  <c r="J1205" i="7" s="1"/>
  <c r="K1205" i="7" s="1"/>
  <c r="G1206" i="7"/>
  <c r="J1206" i="7" s="1"/>
  <c r="G1207" i="7"/>
  <c r="J1207" i="7" s="1"/>
  <c r="G1208" i="7"/>
  <c r="J1208" i="7" s="1"/>
  <c r="G1209" i="7"/>
  <c r="J1209" i="7" s="1"/>
  <c r="K1209" i="7" s="1"/>
  <c r="G1210" i="7"/>
  <c r="G1211" i="7"/>
  <c r="J1211" i="7" s="1"/>
  <c r="K1211" i="7" s="1"/>
  <c r="G1212" i="7"/>
  <c r="G1213" i="7"/>
  <c r="J1213" i="7" s="1"/>
  <c r="G1214" i="7"/>
  <c r="J1214" i="7" s="1"/>
  <c r="G1215" i="7"/>
  <c r="G1216" i="7"/>
  <c r="J1216" i="7" s="1"/>
  <c r="K1216" i="7" s="1"/>
  <c r="G1217" i="7"/>
  <c r="J1217" i="7" s="1"/>
  <c r="G1218" i="7"/>
  <c r="J1218" i="7" s="1"/>
  <c r="G1219" i="7"/>
  <c r="J1219" i="7" s="1"/>
  <c r="G1220" i="7"/>
  <c r="J1220" i="7" s="1"/>
  <c r="K1220" i="7" s="1"/>
  <c r="G1221" i="7"/>
  <c r="J1221" i="7" s="1"/>
  <c r="G1222" i="7"/>
  <c r="J1222" i="7" s="1"/>
  <c r="G1223" i="7"/>
  <c r="J1223" i="7" s="1"/>
  <c r="K1223" i="7" s="1"/>
  <c r="G1224" i="7"/>
  <c r="G1225" i="7"/>
  <c r="J1225" i="7" s="1"/>
  <c r="G1226" i="7"/>
  <c r="J1226" i="7" s="1"/>
  <c r="G1227" i="7"/>
  <c r="J1227" i="7" s="1"/>
  <c r="K1227" i="7" s="1"/>
  <c r="G1228" i="7"/>
  <c r="J1228" i="7" s="1"/>
  <c r="K1228" i="7" s="1"/>
  <c r="G1229" i="7"/>
  <c r="G1230" i="7"/>
  <c r="J1230" i="7" s="1"/>
  <c r="G1231" i="7"/>
  <c r="J1231" i="7" s="1"/>
  <c r="G1232" i="7"/>
  <c r="J1232" i="7" s="1"/>
  <c r="G1233" i="7"/>
  <c r="J1233" i="7" s="1"/>
  <c r="K1233" i="7" s="1"/>
  <c r="G1234" i="7"/>
  <c r="J1234" i="7" s="1"/>
  <c r="G1235" i="7"/>
  <c r="J1235" i="7" s="1"/>
  <c r="G1236" i="7"/>
  <c r="J1236" i="7" s="1"/>
  <c r="G1237" i="7"/>
  <c r="J1237" i="7" s="1"/>
  <c r="G1238" i="7"/>
  <c r="J1238" i="7" s="1"/>
  <c r="K1238" i="7" s="1"/>
  <c r="G1239" i="7"/>
  <c r="J1239" i="7" s="1"/>
  <c r="K1239" i="7" s="1"/>
  <c r="G1240" i="7"/>
  <c r="J1240" i="7" s="1"/>
  <c r="G1241" i="7"/>
  <c r="J1241" i="7" s="1"/>
  <c r="G1242" i="7"/>
  <c r="J1242" i="7" s="1"/>
  <c r="G1243" i="7"/>
  <c r="G1244" i="7"/>
  <c r="J1244" i="7" s="1"/>
  <c r="K1244" i="7" s="1"/>
  <c r="G1245" i="7"/>
  <c r="J1245" i="7" s="1"/>
  <c r="G1246" i="7"/>
  <c r="J1246" i="7" s="1"/>
  <c r="G1247" i="7"/>
  <c r="J1247" i="7" s="1"/>
  <c r="G1248" i="7"/>
  <c r="J1248" i="7" s="1"/>
  <c r="K1248" i="7" s="1"/>
  <c r="G1249" i="7"/>
  <c r="J1249" i="7" s="1"/>
  <c r="G1250" i="7"/>
  <c r="J1250" i="7" s="1"/>
  <c r="G1251" i="7"/>
  <c r="J1251" i="7" s="1"/>
  <c r="G1252" i="7"/>
  <c r="G1253" i="7"/>
  <c r="J1253" i="7" s="1"/>
  <c r="K1253" i="7" s="1"/>
  <c r="G1254" i="7"/>
  <c r="J1254" i="7" s="1"/>
  <c r="G1255" i="7"/>
  <c r="J1255" i="7" s="1"/>
  <c r="G1256" i="7"/>
  <c r="J1256" i="7" s="1"/>
  <c r="K1256" i="7" s="1"/>
  <c r="G1257" i="7"/>
  <c r="G1258" i="7"/>
  <c r="G1259" i="7"/>
  <c r="G1260" i="7"/>
  <c r="G1261" i="7"/>
  <c r="J1261" i="7" s="1"/>
  <c r="G1262" i="7"/>
  <c r="J1262" i="7" s="1"/>
  <c r="K1262" i="7" s="1"/>
  <c r="G1263" i="7"/>
  <c r="J1263" i="7" s="1"/>
  <c r="G1264" i="7"/>
  <c r="J1264" i="7" s="1"/>
  <c r="G1265" i="7"/>
  <c r="J1265" i="7" s="1"/>
  <c r="G1266" i="7"/>
  <c r="G1267" i="7"/>
  <c r="J1267" i="7" s="1"/>
  <c r="G1268" i="7"/>
  <c r="J1268" i="7" s="1"/>
  <c r="K1268" i="7" s="1"/>
  <c r="G1269" i="7"/>
  <c r="J1269" i="7" s="1"/>
  <c r="G1270" i="7"/>
  <c r="J1270" i="7" s="1"/>
  <c r="G1271" i="7"/>
  <c r="G1272" i="7"/>
  <c r="G1273" i="7"/>
  <c r="J1273" i="7" s="1"/>
  <c r="G1274" i="7"/>
  <c r="J1274" i="7" s="1"/>
  <c r="G1275" i="7"/>
  <c r="J1275" i="7" s="1"/>
  <c r="G1276" i="7"/>
  <c r="J1276" i="7" s="1"/>
  <c r="G1277" i="7"/>
  <c r="J1277" i="7" s="1"/>
  <c r="G1278" i="7"/>
  <c r="J1278" i="7" s="1"/>
  <c r="K1278" i="7" s="1"/>
  <c r="G1279" i="7"/>
  <c r="J1279" i="7" s="1"/>
  <c r="G1280" i="7"/>
  <c r="J1280" i="7" s="1"/>
  <c r="G1281" i="7"/>
  <c r="J1281" i="7" s="1"/>
  <c r="G1282" i="7"/>
  <c r="J1282" i="7" s="1"/>
  <c r="G1283" i="7"/>
  <c r="J1283" i="7" s="1"/>
  <c r="G1284" i="7"/>
  <c r="J1284" i="7" s="1"/>
  <c r="G1285" i="7"/>
  <c r="G1286" i="7"/>
  <c r="J1286" i="7" s="1"/>
  <c r="G1287" i="7"/>
  <c r="G1288" i="7"/>
  <c r="J1288" i="7" s="1"/>
  <c r="G1289" i="7"/>
  <c r="J1289" i="7" s="1"/>
  <c r="K1289" i="7" s="1"/>
  <c r="G1290" i="7"/>
  <c r="J1290" i="7" s="1"/>
  <c r="K1290" i="7" s="1"/>
  <c r="G1291" i="7"/>
  <c r="J1291" i="7" s="1"/>
  <c r="G1292" i="7"/>
  <c r="J1292" i="7" s="1"/>
  <c r="G1293" i="7"/>
  <c r="J1293" i="7" s="1"/>
  <c r="G1294" i="7"/>
  <c r="J1294" i="7" s="1"/>
  <c r="G1295" i="7"/>
  <c r="J1295" i="7" s="1"/>
  <c r="G1296" i="7"/>
  <c r="J1296" i="7" s="1"/>
  <c r="G1297" i="7"/>
  <c r="J1297" i="7" s="1"/>
  <c r="G1298" i="7"/>
  <c r="J1298" i="7" s="1"/>
  <c r="K1298" i="7" s="1"/>
  <c r="G1299" i="7"/>
  <c r="G1300" i="7"/>
  <c r="J1300" i="7" s="1"/>
  <c r="K1300" i="7" s="1"/>
  <c r="G1301" i="7"/>
  <c r="J1301" i="7" s="1"/>
  <c r="G1302" i="7"/>
  <c r="J1302" i="7" s="1"/>
  <c r="G1303" i="7"/>
  <c r="J1303" i="7" s="1"/>
  <c r="G1304" i="7"/>
  <c r="J1304" i="7" s="1"/>
  <c r="G1305" i="7"/>
  <c r="J1305" i="7" s="1"/>
  <c r="G1306" i="7"/>
  <c r="J1306" i="7" s="1"/>
  <c r="G1307" i="7"/>
  <c r="J1307" i="7" s="1"/>
  <c r="G1308" i="7"/>
  <c r="G1309" i="7"/>
  <c r="J1309" i="7" s="1"/>
  <c r="G1310" i="7"/>
  <c r="J1310" i="7" s="1"/>
  <c r="G1311" i="7"/>
  <c r="J1311" i="7" s="1"/>
  <c r="K1311" i="7" s="1"/>
  <c r="G1312" i="7"/>
  <c r="J1312" i="7" s="1"/>
  <c r="G1313" i="7"/>
  <c r="G1314" i="7"/>
  <c r="J1314" i="7" s="1"/>
  <c r="K1314" i="7" s="1"/>
  <c r="G1315" i="7"/>
  <c r="G1316" i="7"/>
  <c r="J1316" i="7" s="1"/>
  <c r="G1317" i="7"/>
  <c r="J1317" i="7" s="1"/>
  <c r="G1318" i="7"/>
  <c r="J1318" i="7" s="1"/>
  <c r="G1319" i="7"/>
  <c r="J1319" i="7" s="1"/>
  <c r="G1320" i="7"/>
  <c r="J1320" i="7" s="1"/>
  <c r="G1321" i="7"/>
  <c r="J1321" i="7" s="1"/>
  <c r="G1322" i="7"/>
  <c r="G1323" i="7"/>
  <c r="J1323" i="7" s="1"/>
  <c r="G1324" i="7"/>
  <c r="G1325" i="7"/>
  <c r="J1325" i="7" s="1"/>
  <c r="G1326" i="7"/>
  <c r="J1326" i="7" s="1"/>
  <c r="K1326" i="7" s="1"/>
  <c r="G1327" i="7"/>
  <c r="G1328" i="7"/>
  <c r="G1329" i="7"/>
  <c r="J1329" i="7" s="1"/>
  <c r="K1329" i="7" s="1"/>
  <c r="G1330" i="7"/>
  <c r="J1330" i="7" s="1"/>
  <c r="G1331" i="7"/>
  <c r="J1331" i="7" s="1"/>
  <c r="G1332" i="7"/>
  <c r="J1332" i="7" s="1"/>
  <c r="G1333" i="7"/>
  <c r="J1333" i="7" s="1"/>
  <c r="G1334" i="7"/>
  <c r="J1334" i="7" s="1"/>
  <c r="G1335" i="7"/>
  <c r="J1335" i="7" s="1"/>
  <c r="G1336" i="7"/>
  <c r="J1336" i="7" s="1"/>
  <c r="G1337" i="7"/>
  <c r="J1337" i="7" s="1"/>
  <c r="G1338" i="7"/>
  <c r="G1339" i="7"/>
  <c r="J1339" i="7" s="1"/>
  <c r="K1339" i="7" s="1"/>
  <c r="G1340" i="7"/>
  <c r="J1340" i="7" s="1"/>
  <c r="K1340" i="7" s="1"/>
  <c r="G1341" i="7"/>
  <c r="G1342" i="7"/>
  <c r="J1342" i="7" s="1"/>
  <c r="G1343" i="7"/>
  <c r="J1343" i="7" s="1"/>
  <c r="G1344" i="7"/>
  <c r="J1344" i="7" s="1"/>
  <c r="G1345" i="7"/>
  <c r="J1345" i="7" s="1"/>
  <c r="G1346" i="7"/>
  <c r="J1346" i="7" s="1"/>
  <c r="K1346" i="7" s="1"/>
  <c r="G1347" i="7"/>
  <c r="J1347" i="7" s="1"/>
  <c r="G1348" i="7"/>
  <c r="J1348" i="7" s="1"/>
  <c r="G1349" i="7"/>
  <c r="J1349" i="7" s="1"/>
  <c r="G1350" i="7"/>
  <c r="J1350" i="7" s="1"/>
  <c r="G1351" i="7"/>
  <c r="G1352" i="7"/>
  <c r="J1352" i="7" s="1"/>
  <c r="G1353" i="7"/>
  <c r="J1353" i="7" s="1"/>
  <c r="K1353" i="7" s="1"/>
  <c r="G1354" i="7"/>
  <c r="J1354" i="7" s="1"/>
  <c r="K1354" i="7" s="1"/>
  <c r="G1355" i="7"/>
  <c r="G1356" i="7"/>
  <c r="J1356" i="7" s="1"/>
  <c r="G1357" i="7"/>
  <c r="J1357" i="7" s="1"/>
  <c r="G1358" i="7"/>
  <c r="G1359" i="7"/>
  <c r="J1359" i="7" s="1"/>
  <c r="G1360" i="7"/>
  <c r="J1360" i="7" s="1"/>
  <c r="K1360" i="7" s="1"/>
  <c r="G1361" i="7"/>
  <c r="J1361" i="7" s="1"/>
  <c r="G1362" i="7"/>
  <c r="J1362" i="7" s="1"/>
  <c r="G1363" i="7"/>
  <c r="J1363" i="7" s="1"/>
  <c r="G1364" i="7"/>
  <c r="G1365" i="7"/>
  <c r="J1365" i="7" s="1"/>
  <c r="K1365" i="7" s="1"/>
  <c r="G1366" i="7"/>
  <c r="J1366" i="7" s="1"/>
  <c r="G1367" i="7"/>
  <c r="J1367" i="7" s="1"/>
  <c r="G1368" i="7"/>
  <c r="G1369" i="7"/>
  <c r="G1370" i="7"/>
  <c r="G1371" i="7"/>
  <c r="G1372" i="7"/>
  <c r="J1372" i="7" s="1"/>
  <c r="G1373" i="7"/>
  <c r="J1373" i="7" s="1"/>
  <c r="G1374" i="7"/>
  <c r="J1374" i="7" s="1"/>
  <c r="G1375" i="7"/>
  <c r="J1375" i="7" s="1"/>
  <c r="G1376" i="7"/>
  <c r="J1376" i="7" s="1"/>
  <c r="G1377" i="7"/>
  <c r="J1377" i="7" s="1"/>
  <c r="G1378" i="7"/>
  <c r="G1379" i="7"/>
  <c r="J1379" i="7" s="1"/>
  <c r="K1379" i="7" s="1"/>
  <c r="G1380" i="7"/>
  <c r="J1380" i="7" s="1"/>
  <c r="G1381" i="7"/>
  <c r="J1381" i="7" s="1"/>
  <c r="G1382" i="7"/>
  <c r="J1382" i="7" s="1"/>
  <c r="K1382" i="7" s="1"/>
  <c r="G1383" i="7"/>
  <c r="G1384" i="7"/>
  <c r="G1385" i="7"/>
  <c r="J1385" i="7" s="1"/>
  <c r="G1386" i="7"/>
  <c r="J1386" i="7" s="1"/>
  <c r="G1387" i="7"/>
  <c r="J1387" i="7" s="1"/>
  <c r="G1388" i="7"/>
  <c r="J1388" i="7" s="1"/>
  <c r="G1389" i="7"/>
  <c r="J1389" i="7" s="1"/>
  <c r="K1389" i="7" s="1"/>
  <c r="G1390" i="7"/>
  <c r="J1390" i="7" s="1"/>
  <c r="G1391" i="7"/>
  <c r="J1391" i="7" s="1"/>
  <c r="G1392" i="7"/>
  <c r="J1392" i="7" s="1"/>
  <c r="G1393" i="7"/>
  <c r="J1393" i="7" s="1"/>
  <c r="G1394" i="7"/>
  <c r="J1394" i="7" s="1"/>
  <c r="G1395" i="7"/>
  <c r="J1395" i="7" s="1"/>
  <c r="G1396" i="7"/>
  <c r="J1396" i="7" s="1"/>
  <c r="K1396" i="7" s="1"/>
  <c r="G1397" i="7"/>
  <c r="G1398" i="7"/>
  <c r="G1399" i="7"/>
  <c r="J1399" i="7" s="1"/>
  <c r="G1400" i="7"/>
  <c r="J1400" i="7" s="1"/>
  <c r="G1401" i="7"/>
  <c r="J1401" i="7" s="1"/>
  <c r="G1402" i="7"/>
  <c r="J1402" i="7" s="1"/>
  <c r="G1403" i="7"/>
  <c r="J1403" i="7" s="1"/>
  <c r="G1404" i="7"/>
  <c r="J1404" i="7" s="1"/>
  <c r="G1405" i="7"/>
  <c r="J1405" i="7" s="1"/>
  <c r="G1406" i="7"/>
  <c r="J1406" i="7" s="1"/>
  <c r="K1406" i="7" s="1"/>
  <c r="G1407" i="7"/>
  <c r="J1407" i="7" s="1"/>
  <c r="G1408" i="7"/>
  <c r="J1408" i="7" s="1"/>
  <c r="K1408" i="7" s="1"/>
  <c r="G1409" i="7"/>
  <c r="J1409" i="7" s="1"/>
  <c r="G1410" i="7"/>
  <c r="J1410" i="7" s="1"/>
  <c r="K1410" i="7" s="1"/>
  <c r="G1411" i="7"/>
  <c r="G1412" i="7"/>
  <c r="J1412" i="7" s="1"/>
  <c r="K1412" i="7" s="1"/>
  <c r="G1413" i="7"/>
  <c r="J1413" i="7" s="1"/>
  <c r="K1413" i="7" s="1"/>
  <c r="G1414" i="7"/>
  <c r="J1414" i="7" s="1"/>
  <c r="G1415" i="7"/>
  <c r="J1415" i="7" s="1"/>
  <c r="G1416" i="7"/>
  <c r="J1416" i="7" s="1"/>
  <c r="G1417" i="7"/>
  <c r="J1417" i="7" s="1"/>
  <c r="G1418" i="7"/>
  <c r="J1418" i="7" s="1"/>
  <c r="G1419" i="7"/>
  <c r="J1419" i="7" s="1"/>
  <c r="G1420" i="7"/>
  <c r="J1420" i="7" s="1"/>
  <c r="K1420" i="7" s="1"/>
  <c r="G1421" i="7"/>
  <c r="J1421" i="7" s="1"/>
  <c r="K1421" i="7" s="1"/>
  <c r="G1422" i="7"/>
  <c r="J1422" i="7" s="1"/>
  <c r="G1423" i="7"/>
  <c r="J1423" i="7" s="1"/>
  <c r="G1424" i="7"/>
  <c r="J1424" i="7" s="1"/>
  <c r="K1424" i="7" s="1"/>
  <c r="G1425" i="7"/>
  <c r="G1426" i="7"/>
  <c r="J1426" i="7" s="1"/>
  <c r="G1427" i="7"/>
  <c r="J1427" i="7" s="1"/>
  <c r="G1428" i="7"/>
  <c r="J1428" i="7" s="1"/>
  <c r="G1429" i="7"/>
  <c r="J1429" i="7" s="1"/>
  <c r="G1430" i="7"/>
  <c r="J1430" i="7" s="1"/>
  <c r="G1431" i="7"/>
  <c r="J1431" i="7" s="1"/>
  <c r="G1432" i="7"/>
  <c r="J1432" i="7" s="1"/>
  <c r="G1433" i="7"/>
  <c r="J1433" i="7" s="1"/>
  <c r="G1434" i="7"/>
  <c r="G1435" i="7"/>
  <c r="J1435" i="7" s="1"/>
  <c r="K1435" i="7" s="1"/>
  <c r="G1436" i="7"/>
  <c r="J1436" i="7" s="1"/>
  <c r="G1437" i="7"/>
  <c r="J1437" i="7" s="1"/>
  <c r="G1438" i="7"/>
  <c r="J1438" i="7" s="1"/>
  <c r="K1438" i="7" s="1"/>
  <c r="G1439" i="7"/>
  <c r="G1440" i="7"/>
  <c r="J1440" i="7" s="1"/>
  <c r="G1441" i="7"/>
  <c r="J1441" i="7" s="1"/>
  <c r="G1442" i="7"/>
  <c r="J1442" i="7" s="1"/>
  <c r="G1443" i="7"/>
  <c r="J1443" i="7" s="1"/>
  <c r="K1443" i="7" s="1"/>
  <c r="G1444" i="7"/>
  <c r="J1444" i="7" s="1"/>
  <c r="K1444" i="7" s="1"/>
  <c r="G1445" i="7"/>
  <c r="J1445" i="7" s="1"/>
  <c r="G1446" i="7"/>
  <c r="J1446" i="7" s="1"/>
  <c r="G1447" i="7"/>
  <c r="J1447" i="7" s="1"/>
  <c r="G1448" i="7"/>
  <c r="J1448" i="7" s="1"/>
  <c r="G1449" i="7"/>
  <c r="J1449" i="7" s="1"/>
  <c r="K1449" i="7" s="1"/>
  <c r="G1450" i="7"/>
  <c r="J1450" i="7" s="1"/>
  <c r="K1450" i="7" s="1"/>
  <c r="G1451" i="7"/>
  <c r="J1451" i="7" s="1"/>
  <c r="G1452" i="7"/>
  <c r="J1452" i="7" s="1"/>
  <c r="K1452" i="7" s="1"/>
  <c r="G1453" i="7"/>
  <c r="G1454" i="7"/>
  <c r="G1455" i="7"/>
  <c r="J1455" i="7" s="1"/>
  <c r="K1455" i="7" s="1"/>
  <c r="G1456" i="7"/>
  <c r="J1456" i="7" s="1"/>
  <c r="K1456" i="7" s="1"/>
  <c r="G1457" i="7"/>
  <c r="J1457" i="7" s="1"/>
  <c r="K1457" i="7" s="1"/>
  <c r="G1458" i="7"/>
  <c r="J1458" i="7" s="1"/>
  <c r="G1459" i="7"/>
  <c r="J1459" i="7" s="1"/>
  <c r="G1460" i="7"/>
  <c r="J1460" i="7" s="1"/>
  <c r="G1461" i="7"/>
  <c r="J1461" i="7" s="1"/>
  <c r="G1462" i="7"/>
  <c r="G1463" i="7"/>
  <c r="J1463" i="7" s="1"/>
  <c r="G1464" i="7"/>
  <c r="J1464" i="7" s="1"/>
  <c r="G1465" i="7"/>
  <c r="J1465" i="7" s="1"/>
  <c r="G1466" i="7"/>
  <c r="J1466" i="7" s="1"/>
  <c r="G1467" i="7"/>
  <c r="G1468" i="7"/>
  <c r="G1469" i="7"/>
  <c r="J1469" i="7" s="1"/>
  <c r="G1470" i="7"/>
  <c r="J1470" i="7" s="1"/>
  <c r="G1471" i="7"/>
  <c r="J1471" i="7" s="1"/>
  <c r="K1471" i="7" s="1"/>
  <c r="G1472" i="7"/>
  <c r="J1472" i="7" s="1"/>
  <c r="K1472" i="7" s="1"/>
  <c r="G1473" i="7"/>
  <c r="J1473" i="7" s="1"/>
  <c r="G1474" i="7"/>
  <c r="J1474" i="7" s="1"/>
  <c r="G1475" i="7"/>
  <c r="J1475" i="7" s="1"/>
  <c r="G1476" i="7"/>
  <c r="J1476" i="7" s="1"/>
  <c r="G1477" i="7"/>
  <c r="J1477" i="7" s="1"/>
  <c r="K1477" i="7" s="1"/>
  <c r="G1478" i="7"/>
  <c r="J1478" i="7" s="1"/>
  <c r="G1479" i="7"/>
  <c r="J1479" i="7" s="1"/>
  <c r="G1480" i="7"/>
  <c r="J1480" i="7" s="1"/>
  <c r="G1481" i="7"/>
  <c r="G1482" i="7"/>
  <c r="J1482" i="7" s="1"/>
  <c r="K1482" i="7" s="1"/>
  <c r="G1483" i="7"/>
  <c r="G1484" i="7"/>
  <c r="J1484" i="7" s="1"/>
  <c r="G1485" i="7"/>
  <c r="J1485" i="7" s="1"/>
  <c r="G1486" i="7"/>
  <c r="J1486" i="7" s="1"/>
  <c r="K1486" i="7" s="1"/>
  <c r="G1487" i="7"/>
  <c r="J1487" i="7" s="1"/>
  <c r="G1488" i="7"/>
  <c r="J1488" i="7" s="1"/>
  <c r="G1489" i="7"/>
  <c r="J1489" i="7" s="1"/>
  <c r="G1490" i="7"/>
  <c r="G1491" i="7"/>
  <c r="J1491" i="7" s="1"/>
  <c r="G1492" i="7"/>
  <c r="G1493" i="7"/>
  <c r="J1493" i="7" s="1"/>
  <c r="G1494" i="7"/>
  <c r="J1494" i="7" s="1"/>
  <c r="K1494" i="7" s="1"/>
  <c r="G1495" i="7"/>
  <c r="G1496" i="7"/>
  <c r="G1497" i="7"/>
  <c r="J1497" i="7" s="1"/>
  <c r="G1498" i="7"/>
  <c r="G1499" i="7"/>
  <c r="J1499" i="7" s="1"/>
  <c r="G1500" i="7"/>
  <c r="J1500" i="7" s="1"/>
  <c r="K1500" i="7" s="1"/>
  <c r="G1501" i="7"/>
  <c r="J1501" i="7" s="1"/>
  <c r="G1502" i="7"/>
  <c r="J1502" i="7" s="1"/>
  <c r="K1502" i="7" s="1"/>
  <c r="G5" i="7"/>
  <c r="J5" i="7" s="1"/>
  <c r="B6" i="7"/>
  <c r="B7" i="7"/>
  <c r="E7" i="7" s="1"/>
  <c r="B8" i="7"/>
  <c r="E8" i="7" s="1"/>
  <c r="B9" i="7"/>
  <c r="B10" i="7"/>
  <c r="E10" i="7" s="1"/>
  <c r="B11" i="7"/>
  <c r="B12" i="7"/>
  <c r="B13" i="7"/>
  <c r="B14" i="7"/>
  <c r="E14" i="7" s="1"/>
  <c r="B15" i="7"/>
  <c r="B16" i="7"/>
  <c r="B17" i="7"/>
  <c r="E17" i="7" s="1"/>
  <c r="B18" i="7"/>
  <c r="B19" i="7"/>
  <c r="B20" i="7"/>
  <c r="E20" i="7" s="1"/>
  <c r="B21" i="7"/>
  <c r="E21" i="7" s="1"/>
  <c r="B22" i="7"/>
  <c r="E22" i="7" s="1"/>
  <c r="B23" i="7"/>
  <c r="E23" i="7" s="1"/>
  <c r="B24" i="7"/>
  <c r="E24" i="7" s="1"/>
  <c r="B25" i="7"/>
  <c r="B26" i="7"/>
  <c r="B27" i="7"/>
  <c r="B28" i="7"/>
  <c r="B29" i="7"/>
  <c r="B30" i="7"/>
  <c r="E30" i="7" s="1"/>
  <c r="B31" i="7"/>
  <c r="E31" i="7" s="1"/>
  <c r="F31" i="7" s="1"/>
  <c r="B32" i="7"/>
  <c r="B33" i="7"/>
  <c r="B34" i="7"/>
  <c r="B35" i="7"/>
  <c r="B36" i="7"/>
  <c r="E36" i="7" s="1"/>
  <c r="F36" i="7" s="1"/>
  <c r="B37" i="7"/>
  <c r="E37" i="7" s="1"/>
  <c r="B38" i="7"/>
  <c r="E38" i="7" s="1"/>
  <c r="B39" i="7"/>
  <c r="E39" i="7" s="1"/>
  <c r="B40" i="7"/>
  <c r="E40" i="7" s="1"/>
  <c r="F40" i="7" s="1"/>
  <c r="B41" i="7"/>
  <c r="B42" i="7"/>
  <c r="B43" i="7"/>
  <c r="B44" i="7"/>
  <c r="B45" i="7"/>
  <c r="B46" i="7"/>
  <c r="B47" i="7"/>
  <c r="B48" i="7"/>
  <c r="B49" i="7"/>
  <c r="E49" i="7" s="1"/>
  <c r="B50" i="7"/>
  <c r="B51" i="7"/>
  <c r="B52" i="7"/>
  <c r="E52" i="7" s="1"/>
  <c r="B53" i="7"/>
  <c r="E53" i="7" s="1"/>
  <c r="B54" i="7"/>
  <c r="B55" i="7"/>
  <c r="B56" i="7"/>
  <c r="B57" i="7"/>
  <c r="B58" i="7"/>
  <c r="B59" i="7"/>
  <c r="B60" i="7"/>
  <c r="B61" i="7"/>
  <c r="B62" i="7"/>
  <c r="B63" i="7"/>
  <c r="B64" i="7"/>
  <c r="E64" i="7" s="1"/>
  <c r="F64" i="7" s="1"/>
  <c r="B65" i="7"/>
  <c r="B66" i="7"/>
  <c r="E66" i="7" s="1"/>
  <c r="B67" i="7"/>
  <c r="E67" i="7" s="1"/>
  <c r="B68" i="7"/>
  <c r="E68" i="7" s="1"/>
  <c r="B69" i="7"/>
  <c r="E69" i="7" s="1"/>
  <c r="B70" i="7"/>
  <c r="B71" i="7"/>
  <c r="B72" i="7"/>
  <c r="E72" i="7" s="1"/>
  <c r="B73" i="7"/>
  <c r="B74" i="7"/>
  <c r="B75" i="7"/>
  <c r="B76" i="7"/>
  <c r="E76" i="7" s="1"/>
  <c r="B77" i="7"/>
  <c r="B78" i="7"/>
  <c r="B79" i="7"/>
  <c r="E79" i="7" s="1"/>
  <c r="F79" i="7" s="1"/>
  <c r="B80" i="7"/>
  <c r="E80" i="7" s="1"/>
  <c r="B81" i="7"/>
  <c r="E81" i="7" s="1"/>
  <c r="B82" i="7"/>
  <c r="B83" i="7"/>
  <c r="E83" i="7" s="1"/>
  <c r="B84" i="7"/>
  <c r="B85" i="7"/>
  <c r="B86" i="7"/>
  <c r="B87" i="7"/>
  <c r="B88" i="7"/>
  <c r="E88" i="7" s="1"/>
  <c r="B89" i="7"/>
  <c r="E89" i="7" s="1"/>
  <c r="B90" i="7"/>
  <c r="E90" i="7" s="1"/>
  <c r="B91" i="7"/>
  <c r="B92" i="7"/>
  <c r="E92" i="7" s="1"/>
  <c r="B93" i="7"/>
  <c r="B94" i="7"/>
  <c r="B95" i="7"/>
  <c r="E95" i="7" s="1"/>
  <c r="F95" i="7" s="1"/>
  <c r="B96" i="7"/>
  <c r="E96" i="7" s="1"/>
  <c r="B97" i="7"/>
  <c r="E97" i="7" s="1"/>
  <c r="B98" i="7"/>
  <c r="E98" i="7" s="1"/>
  <c r="B99" i="7"/>
  <c r="E99" i="7" s="1"/>
  <c r="B100" i="7"/>
  <c r="B101" i="7"/>
  <c r="B102" i="7"/>
  <c r="B103" i="7"/>
  <c r="B104" i="7"/>
  <c r="B105" i="7"/>
  <c r="B106" i="7"/>
  <c r="E106" i="7" s="1"/>
  <c r="B107" i="7"/>
  <c r="E107" i="7" s="1"/>
  <c r="B108" i="7"/>
  <c r="E108" i="7" s="1"/>
  <c r="B109" i="7"/>
  <c r="B110" i="7"/>
  <c r="B111" i="7"/>
  <c r="E111" i="7" s="1"/>
  <c r="B112" i="7"/>
  <c r="E112" i="7" s="1"/>
  <c r="B113" i="7"/>
  <c r="E113" i="7" s="1"/>
  <c r="B114" i="7"/>
  <c r="E114" i="7" s="1"/>
  <c r="B115" i="7"/>
  <c r="E115" i="7" s="1"/>
  <c r="B116" i="7"/>
  <c r="B117" i="7"/>
  <c r="E117" i="7" s="1"/>
  <c r="B118" i="7"/>
  <c r="B119" i="7"/>
  <c r="B120" i="7"/>
  <c r="B121" i="7"/>
  <c r="B122" i="7"/>
  <c r="E122" i="7" s="1"/>
  <c r="B123" i="7"/>
  <c r="B195" i="7"/>
  <c r="E195" i="7" s="1"/>
  <c r="B196" i="7"/>
  <c r="B197" i="7"/>
  <c r="B198" i="7"/>
  <c r="E198" i="7" s="1"/>
  <c r="B199" i="7"/>
  <c r="E199" i="7" s="1"/>
  <c r="B200" i="7"/>
  <c r="B201" i="7"/>
  <c r="E201" i="7" s="1"/>
  <c r="B202" i="7"/>
  <c r="E202" i="7" s="1"/>
  <c r="B203" i="7"/>
  <c r="B204" i="7"/>
  <c r="B205" i="7"/>
  <c r="B206" i="7"/>
  <c r="B207" i="7"/>
  <c r="B208" i="7"/>
  <c r="B209" i="7"/>
  <c r="B210" i="7"/>
  <c r="E210" i="7" s="1"/>
  <c r="B211" i="7"/>
  <c r="B212" i="7"/>
  <c r="B213" i="7"/>
  <c r="E213" i="7" s="1"/>
  <c r="B214" i="7"/>
  <c r="E214" i="7" s="1"/>
  <c r="B215" i="7"/>
  <c r="B216" i="7"/>
  <c r="B217" i="7"/>
  <c r="B218" i="7"/>
  <c r="B219" i="7"/>
  <c r="B220" i="7"/>
  <c r="E220" i="7" s="1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E248" i="7" s="1"/>
  <c r="F248" i="7" s="1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E262" i="7" s="1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E276" i="7" s="1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E290" i="7" s="1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E304" i="7" s="1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E318" i="7" s="1"/>
  <c r="F318" i="7" s="1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E332" i="7" s="1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E346" i="7" s="1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E360" i="7" s="1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E374" i="7" s="1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E388" i="7" s="1"/>
  <c r="F388" i="7" s="1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E416" i="7" s="1"/>
  <c r="F416" i="7" s="1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E430" i="7" s="1"/>
  <c r="F430" i="7" s="1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E444" i="7" s="1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E472" i="7" s="1"/>
  <c r="F472" i="7" s="1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E486" i="7" s="1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E500" i="7" s="1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E514" i="7" s="1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E528" i="7" s="1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E542" i="7" s="1"/>
  <c r="F542" i="7" s="1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E556" i="7" s="1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E570" i="7" s="1"/>
  <c r="F570" i="7" s="1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E584" i="7" s="1"/>
  <c r="F582" i="2" s="1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E612" i="7" s="1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E626" i="7" s="1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E640" i="7" s="1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E654" i="7" s="1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E668" i="7" s="1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E682" i="7" s="1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E696" i="7" s="1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E724" i="7" s="1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E738" i="7" s="1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E752" i="7" s="1"/>
  <c r="F752" i="7" s="1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E780" i="7" s="1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E794" i="7" s="1"/>
  <c r="F792" i="2" s="1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E808" i="7" s="1"/>
  <c r="AD808" i="7" s="1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E822" i="7" s="1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E836" i="7" s="1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E850" i="7" s="1"/>
  <c r="F848" i="2" s="1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E864" i="7" s="1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E878" i="7" s="1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E892" i="7" s="1"/>
  <c r="AD892" i="7" s="1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E905" i="7" s="1"/>
  <c r="B906" i="7"/>
  <c r="E906" i="7" s="1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E919" i="7" s="1"/>
  <c r="B920" i="7"/>
  <c r="E920" i="7" s="1"/>
  <c r="F920" i="7" s="1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E933" i="7" s="1"/>
  <c r="F933" i="7" s="1"/>
  <c r="B934" i="7"/>
  <c r="E934" i="7" s="1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E947" i="7" s="1"/>
  <c r="B948" i="7"/>
  <c r="E948" i="7" s="1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E961" i="7" s="1"/>
  <c r="B962" i="7"/>
  <c r="E962" i="7" s="1"/>
  <c r="B963" i="7"/>
  <c r="B964" i="7"/>
  <c r="B965" i="7"/>
  <c r="B966" i="7"/>
  <c r="B967" i="7"/>
  <c r="B968" i="7"/>
  <c r="B969" i="7"/>
  <c r="B970" i="7"/>
  <c r="B971" i="7"/>
  <c r="B972" i="7"/>
  <c r="B973" i="7"/>
  <c r="E973" i="7" s="1"/>
  <c r="B974" i="7"/>
  <c r="B975" i="7"/>
  <c r="E975" i="7" s="1"/>
  <c r="B976" i="7"/>
  <c r="E976" i="7" s="1"/>
  <c r="F976" i="7" s="1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E989" i="7" s="1"/>
  <c r="F989" i="7" s="1"/>
  <c r="B990" i="7"/>
  <c r="E990" i="7" s="1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E1003" i="7" s="1"/>
  <c r="B1004" i="7"/>
  <c r="E1004" i="7" s="1"/>
  <c r="F1002" i="2" s="1"/>
  <c r="B1005" i="7"/>
  <c r="B1006" i="7"/>
  <c r="B1007" i="7"/>
  <c r="B1008" i="7"/>
  <c r="B1009" i="7"/>
  <c r="B1010" i="7"/>
  <c r="B1011" i="7"/>
  <c r="B1012" i="7"/>
  <c r="B1013" i="7"/>
  <c r="B1014" i="7"/>
  <c r="B1015" i="7"/>
  <c r="E1015" i="7" s="1"/>
  <c r="B1016" i="7"/>
  <c r="B1017" i="7"/>
  <c r="E1017" i="7" s="1"/>
  <c r="B1018" i="7"/>
  <c r="E1018" i="7" s="1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E1032" i="7" s="1"/>
  <c r="B1033" i="7"/>
  <c r="B1034" i="7"/>
  <c r="B1035" i="7"/>
  <c r="B1036" i="7"/>
  <c r="B1037" i="7"/>
  <c r="B1038" i="7"/>
  <c r="B1039" i="7"/>
  <c r="B1040" i="7"/>
  <c r="B1041" i="7"/>
  <c r="E1041" i="7" s="1"/>
  <c r="B1042" i="7"/>
  <c r="B1043" i="7"/>
  <c r="B1044" i="7"/>
  <c r="E1044" i="7" s="1"/>
  <c r="B1045" i="7"/>
  <c r="E1045" i="7" s="1"/>
  <c r="B1046" i="7"/>
  <c r="E1046" i="7" s="1"/>
  <c r="AD1046" i="7" s="1"/>
  <c r="B1047" i="7"/>
  <c r="B1048" i="7"/>
  <c r="B1049" i="7"/>
  <c r="B1050" i="7"/>
  <c r="B1051" i="7"/>
  <c r="B1052" i="7"/>
  <c r="B1053" i="7"/>
  <c r="B1054" i="7"/>
  <c r="B1055" i="7"/>
  <c r="B1056" i="7"/>
  <c r="B1057" i="7"/>
  <c r="E1057" i="7" s="1"/>
  <c r="F1057" i="7" s="1"/>
  <c r="B1058" i="7"/>
  <c r="B1059" i="7"/>
  <c r="E1059" i="7" s="1"/>
  <c r="B1060" i="7"/>
  <c r="E1060" i="7" s="1"/>
  <c r="B1061" i="7"/>
  <c r="B1062" i="7"/>
  <c r="B1063" i="7"/>
  <c r="B1064" i="7"/>
  <c r="B1065" i="7"/>
  <c r="B1066" i="7"/>
  <c r="B1067" i="7"/>
  <c r="B1068" i="7"/>
  <c r="B1069" i="7"/>
  <c r="B1070" i="7"/>
  <c r="E1070" i="7" s="1"/>
  <c r="B1071" i="7"/>
  <c r="B1072" i="7"/>
  <c r="B1073" i="7"/>
  <c r="B1074" i="7"/>
  <c r="E1074" i="7" s="1"/>
  <c r="F1072" i="2" s="1"/>
  <c r="B1075" i="7"/>
  <c r="B1076" i="7"/>
  <c r="B1077" i="7"/>
  <c r="B1078" i="7"/>
  <c r="B1079" i="7"/>
  <c r="B1080" i="7"/>
  <c r="B1081" i="7"/>
  <c r="B1082" i="7"/>
  <c r="B1083" i="7"/>
  <c r="B1084" i="7"/>
  <c r="E1084" i="7" s="1"/>
  <c r="F1084" i="7" s="1"/>
  <c r="B1085" i="7"/>
  <c r="E1085" i="7" s="1"/>
  <c r="B1086" i="7"/>
  <c r="E1086" i="7" s="1"/>
  <c r="B1087" i="7"/>
  <c r="E1087" i="7" s="1"/>
  <c r="F1087" i="7" s="1"/>
  <c r="B1088" i="7"/>
  <c r="E1088" i="7" s="1"/>
  <c r="F1086" i="2" s="1"/>
  <c r="B1089" i="7"/>
  <c r="B1090" i="7"/>
  <c r="B1091" i="7"/>
  <c r="B1092" i="7"/>
  <c r="B1093" i="7"/>
  <c r="B1094" i="7"/>
  <c r="B1095" i="7"/>
  <c r="B1096" i="7"/>
  <c r="B1097" i="7"/>
  <c r="B1098" i="7"/>
  <c r="B1099" i="7"/>
  <c r="E1099" i="7" s="1"/>
  <c r="B1100" i="7"/>
  <c r="E1100" i="7" s="1"/>
  <c r="F1100" i="7" s="1"/>
  <c r="B1101" i="7"/>
  <c r="E1101" i="7" s="1"/>
  <c r="F1101" i="7" s="1"/>
  <c r="B1102" i="7"/>
  <c r="E1102" i="7" s="1"/>
  <c r="B1103" i="7"/>
  <c r="B1104" i="7"/>
  <c r="B1105" i="7"/>
  <c r="B1106" i="7"/>
  <c r="B1107" i="7"/>
  <c r="B1108" i="7"/>
  <c r="B1109" i="7"/>
  <c r="B1110" i="7"/>
  <c r="B1111" i="7"/>
  <c r="B1112" i="7"/>
  <c r="E1112" i="7" s="1"/>
  <c r="F1112" i="7" s="1"/>
  <c r="B1113" i="7"/>
  <c r="B1114" i="7"/>
  <c r="B1115" i="7"/>
  <c r="E1115" i="7" s="1"/>
  <c r="B1116" i="7"/>
  <c r="E1116" i="7" s="1"/>
  <c r="F1116" i="7" s="1"/>
  <c r="B1117" i="7"/>
  <c r="B1118" i="7"/>
  <c r="B1119" i="7"/>
  <c r="B1120" i="7"/>
  <c r="B1121" i="7"/>
  <c r="B1122" i="7"/>
  <c r="B1123" i="7"/>
  <c r="B1124" i="7"/>
  <c r="B1125" i="7"/>
  <c r="B1126" i="7"/>
  <c r="E1126" i="7" s="1"/>
  <c r="B1127" i="7"/>
  <c r="B1128" i="7"/>
  <c r="E1128" i="7" s="1"/>
  <c r="B1129" i="7"/>
  <c r="E1129" i="7" s="1"/>
  <c r="F1129" i="7" s="1"/>
  <c r="B1130" i="7"/>
  <c r="E1130" i="7" s="1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E1143" i="7" s="1"/>
  <c r="F1143" i="7" s="1"/>
  <c r="B1144" i="7"/>
  <c r="E1144" i="7" s="1"/>
  <c r="F1142" i="2" s="1"/>
  <c r="B1145" i="7"/>
  <c r="B1146" i="7"/>
  <c r="B1147" i="7"/>
  <c r="B1148" i="7"/>
  <c r="B1149" i="7"/>
  <c r="B1150" i="7"/>
  <c r="B1151" i="7"/>
  <c r="B1152" i="7"/>
  <c r="B1153" i="7"/>
  <c r="B1154" i="7"/>
  <c r="E1154" i="7" s="1"/>
  <c r="B1155" i="7"/>
  <c r="E1155" i="7" s="1"/>
  <c r="B1156" i="7"/>
  <c r="B1157" i="7"/>
  <c r="E1157" i="7" s="1"/>
  <c r="B1158" i="7"/>
  <c r="E1158" i="7" s="1"/>
  <c r="B1159" i="7"/>
  <c r="B1160" i="7"/>
  <c r="B1161" i="7"/>
  <c r="B1162" i="7"/>
  <c r="B1163" i="7"/>
  <c r="B1164" i="7"/>
  <c r="B1165" i="7"/>
  <c r="B1166" i="7"/>
  <c r="B1167" i="7"/>
  <c r="B1168" i="7"/>
  <c r="E1168" i="7" s="1"/>
  <c r="B1169" i="7"/>
  <c r="B1170" i="7"/>
  <c r="E1170" i="7" s="1"/>
  <c r="B1171" i="7"/>
  <c r="E1171" i="7" s="1"/>
  <c r="F1171" i="7" s="1"/>
  <c r="B1172" i="7"/>
  <c r="E1172" i="7" s="1"/>
  <c r="F1172" i="7" s="1"/>
  <c r="B1173" i="7"/>
  <c r="B1174" i="7"/>
  <c r="B1175" i="7"/>
  <c r="B1176" i="7"/>
  <c r="B1177" i="7"/>
  <c r="B1178" i="7"/>
  <c r="B1179" i="7"/>
  <c r="B1180" i="7"/>
  <c r="B1181" i="7"/>
  <c r="E1181" i="7" s="1"/>
  <c r="B1182" i="7"/>
  <c r="E1182" i="7" s="1"/>
  <c r="B1183" i="7"/>
  <c r="E1183" i="7" s="1"/>
  <c r="F1181" i="2" s="1"/>
  <c r="B1184" i="7"/>
  <c r="E1184" i="7" s="1"/>
  <c r="B1185" i="7"/>
  <c r="E1185" i="7" s="1"/>
  <c r="AD1185" i="7" s="1"/>
  <c r="B1186" i="7"/>
  <c r="E1186" i="7" s="1"/>
  <c r="F1184" i="2" s="1"/>
  <c r="B1187" i="7"/>
  <c r="B1188" i="7"/>
  <c r="B1189" i="7"/>
  <c r="B1190" i="7"/>
  <c r="B1191" i="7"/>
  <c r="B1192" i="7"/>
  <c r="B1193" i="7"/>
  <c r="B1194" i="7"/>
  <c r="B1195" i="7"/>
  <c r="E1195" i="7" s="1"/>
  <c r="B1196" i="7"/>
  <c r="B1197" i="7"/>
  <c r="E1197" i="7" s="1"/>
  <c r="B1198" i="7"/>
  <c r="B1199" i="7"/>
  <c r="E1199" i="7" s="1"/>
  <c r="F1199" i="7" s="1"/>
  <c r="B1200" i="7"/>
  <c r="E1200" i="7" s="1"/>
  <c r="B1201" i="7"/>
  <c r="B1202" i="7"/>
  <c r="B1203" i="7"/>
  <c r="B1204" i="7"/>
  <c r="B1205" i="7"/>
  <c r="B1206" i="7"/>
  <c r="B1207" i="7"/>
  <c r="B1208" i="7"/>
  <c r="B1209" i="7"/>
  <c r="E1209" i="7" s="1"/>
  <c r="B1210" i="7"/>
  <c r="B1211" i="7"/>
  <c r="E1211" i="7" s="1"/>
  <c r="B1212" i="7"/>
  <c r="B1213" i="7"/>
  <c r="E1213" i="7" s="1"/>
  <c r="B1214" i="7"/>
  <c r="E1214" i="7" s="1"/>
  <c r="B1215" i="7"/>
  <c r="B1216" i="7"/>
  <c r="B1217" i="7"/>
  <c r="B1218" i="7"/>
  <c r="B1219" i="7"/>
  <c r="B1220" i="7"/>
  <c r="B1221" i="7"/>
  <c r="B1222" i="7"/>
  <c r="B1223" i="7"/>
  <c r="E1223" i="7" s="1"/>
  <c r="B1224" i="7"/>
  <c r="B1225" i="7"/>
  <c r="E1225" i="7" s="1"/>
  <c r="AD1225" i="7" s="1"/>
  <c r="B1226" i="7"/>
  <c r="B1227" i="7"/>
  <c r="E1227" i="7" s="1"/>
  <c r="B1228" i="7"/>
  <c r="E1228" i="7" s="1"/>
  <c r="B1229" i="7"/>
  <c r="B1230" i="7"/>
  <c r="B1231" i="7"/>
  <c r="B1232" i="7"/>
  <c r="B1233" i="7"/>
  <c r="B1234" i="7"/>
  <c r="B1235" i="7"/>
  <c r="B1236" i="7"/>
  <c r="B1237" i="7"/>
  <c r="B1238" i="7"/>
  <c r="E1238" i="7" s="1"/>
  <c r="B1239" i="7"/>
  <c r="B1240" i="7"/>
  <c r="E1240" i="7" s="1"/>
  <c r="B1241" i="7"/>
  <c r="E1241" i="7" s="1"/>
  <c r="B1242" i="7"/>
  <c r="E1242" i="7" s="1"/>
  <c r="B1243" i="7"/>
  <c r="B1244" i="7"/>
  <c r="B1245" i="7"/>
  <c r="B1246" i="7"/>
  <c r="B1247" i="7"/>
  <c r="B1248" i="7"/>
  <c r="B1249" i="7"/>
  <c r="B1250" i="7"/>
  <c r="B1251" i="7"/>
  <c r="E1251" i="7" s="1"/>
  <c r="B1252" i="7"/>
  <c r="B1253" i="7"/>
  <c r="E1253" i="7" s="1"/>
  <c r="B1254" i="7"/>
  <c r="E1254" i="7" s="1"/>
  <c r="B1255" i="7"/>
  <c r="B1256" i="7"/>
  <c r="E1256" i="7" s="1"/>
  <c r="F1254" i="2" s="1"/>
  <c r="B1257" i="7"/>
  <c r="B1258" i="7"/>
  <c r="B1259" i="7"/>
  <c r="B1260" i="7"/>
  <c r="B1261" i="7"/>
  <c r="B1262" i="7"/>
  <c r="B1263" i="7"/>
  <c r="B1264" i="7"/>
  <c r="E1264" i="7" s="1"/>
  <c r="B1265" i="7"/>
  <c r="E1265" i="7" s="1"/>
  <c r="F1265" i="7" s="1"/>
  <c r="B1266" i="7"/>
  <c r="E1266" i="7" s="1"/>
  <c r="B1267" i="7"/>
  <c r="E1267" i="7" s="1"/>
  <c r="F1267" i="7" s="1"/>
  <c r="B1268" i="7"/>
  <c r="B1269" i="7"/>
  <c r="B1270" i="7"/>
  <c r="E1270" i="7" s="1"/>
  <c r="F1268" i="2" s="1"/>
  <c r="B1271" i="7"/>
  <c r="B1272" i="7"/>
  <c r="B1273" i="7"/>
  <c r="B1274" i="7"/>
  <c r="B1275" i="7"/>
  <c r="B1276" i="7"/>
  <c r="B1277" i="7"/>
  <c r="B1278" i="7"/>
  <c r="E1278" i="7" s="1"/>
  <c r="B1279" i="7"/>
  <c r="B1280" i="7"/>
  <c r="E1280" i="7" s="1"/>
  <c r="B1281" i="7"/>
  <c r="B1282" i="7"/>
  <c r="E1282" i="7" s="1"/>
  <c r="B1283" i="7"/>
  <c r="E1283" i="7" s="1"/>
  <c r="B1284" i="7"/>
  <c r="E1284" i="7" s="1"/>
  <c r="B1285" i="7"/>
  <c r="B1286" i="7"/>
  <c r="B1287" i="7"/>
  <c r="B1288" i="7"/>
  <c r="B1289" i="7"/>
  <c r="B1290" i="7"/>
  <c r="B1291" i="7"/>
  <c r="B1292" i="7"/>
  <c r="E1292" i="7" s="1"/>
  <c r="B1293" i="7"/>
  <c r="B1294" i="7"/>
  <c r="E1294" i="7" s="1"/>
  <c r="F1294" i="7" s="1"/>
  <c r="B1295" i="7"/>
  <c r="E1295" i="7" s="1"/>
  <c r="F1293" i="2" s="1"/>
  <c r="B1296" i="7"/>
  <c r="E1296" i="7" s="1"/>
  <c r="B1297" i="7"/>
  <c r="E1297" i="7" s="1"/>
  <c r="F1297" i="7" s="1"/>
  <c r="B1298" i="7"/>
  <c r="E1298" i="7" s="1"/>
  <c r="F1296" i="2" s="1"/>
  <c r="B1299" i="7"/>
  <c r="B1300" i="7"/>
  <c r="B1301" i="7"/>
  <c r="B1302" i="7"/>
  <c r="B1303" i="7"/>
  <c r="B1304" i="7"/>
  <c r="B1305" i="7"/>
  <c r="B1306" i="7"/>
  <c r="B1307" i="7"/>
  <c r="E1307" i="7" s="1"/>
  <c r="F1307" i="7" s="1"/>
  <c r="B1308" i="7"/>
  <c r="B1309" i="7"/>
  <c r="E1309" i="7" s="1"/>
  <c r="F1309" i="7" s="1"/>
  <c r="B1310" i="7"/>
  <c r="B1311" i="7"/>
  <c r="E1311" i="7" s="1"/>
  <c r="F1311" i="7" s="1"/>
  <c r="B1312" i="7"/>
  <c r="E1312" i="7" s="1"/>
  <c r="AD1312" i="7" s="1"/>
  <c r="B1313" i="7"/>
  <c r="B1314" i="7"/>
  <c r="B1315" i="7"/>
  <c r="B1316" i="7"/>
  <c r="B1317" i="7"/>
  <c r="B1318" i="7"/>
  <c r="B1319" i="7"/>
  <c r="B1320" i="7"/>
  <c r="E1320" i="7" s="1"/>
  <c r="B1321" i="7"/>
  <c r="E1321" i="7" s="1"/>
  <c r="B1322" i="7"/>
  <c r="E1322" i="7" s="1"/>
  <c r="F1322" i="7" s="1"/>
  <c r="B1323" i="7"/>
  <c r="E1323" i="7" s="1"/>
  <c r="F1323" i="7" s="1"/>
  <c r="B1324" i="7"/>
  <c r="B1325" i="7"/>
  <c r="B1326" i="7"/>
  <c r="E1326" i="7" s="1"/>
  <c r="F1324" i="2" s="1"/>
  <c r="B1327" i="7"/>
  <c r="B1328" i="7"/>
  <c r="B1329" i="7"/>
  <c r="B1330" i="7"/>
  <c r="B1331" i="7"/>
  <c r="B1332" i="7"/>
  <c r="B1333" i="7"/>
  <c r="B1334" i="7"/>
  <c r="E1334" i="7" s="1"/>
  <c r="B1335" i="7"/>
  <c r="B1336" i="7"/>
  <c r="E1336" i="7" s="1"/>
  <c r="F1336" i="7" s="1"/>
  <c r="B1337" i="7"/>
  <c r="E1337" i="7" s="1"/>
  <c r="B1338" i="7"/>
  <c r="E1338" i="7" s="1"/>
  <c r="B1339" i="7"/>
  <c r="E1339" i="7" s="1"/>
  <c r="B1340" i="7"/>
  <c r="E1340" i="7" s="1"/>
  <c r="B1341" i="7"/>
  <c r="B1342" i="7"/>
  <c r="B1343" i="7"/>
  <c r="B1344" i="7"/>
  <c r="B1345" i="7"/>
  <c r="B1346" i="7"/>
  <c r="B1347" i="7"/>
  <c r="B1348" i="7"/>
  <c r="E1348" i="7" s="1"/>
  <c r="B1349" i="7"/>
  <c r="B1350" i="7"/>
  <c r="E1350" i="7" s="1"/>
  <c r="B1351" i="7"/>
  <c r="B1352" i="7"/>
  <c r="E1352" i="7" s="1"/>
  <c r="B1353" i="7"/>
  <c r="E1353" i="7" s="1"/>
  <c r="B1354" i="7"/>
  <c r="E1354" i="7" s="1"/>
  <c r="F1352" i="2" s="1"/>
  <c r="B1355" i="7"/>
  <c r="B1356" i="7"/>
  <c r="B1357" i="7"/>
  <c r="B1358" i="7"/>
  <c r="B1359" i="7"/>
  <c r="B1360" i="7"/>
  <c r="B1361" i="7"/>
  <c r="B1362" i="7"/>
  <c r="B1363" i="7"/>
  <c r="E1363" i="7" s="1"/>
  <c r="F1363" i="7" s="1"/>
  <c r="B1364" i="7"/>
  <c r="B1365" i="7"/>
  <c r="E1365" i="7" s="1"/>
  <c r="F1365" i="7" s="1"/>
  <c r="B1366" i="7"/>
  <c r="E1366" i="7" s="1"/>
  <c r="B1367" i="7"/>
  <c r="E1367" i="7" s="1"/>
  <c r="B1368" i="7"/>
  <c r="E1368" i="7" s="1"/>
  <c r="F1366" i="2" s="1"/>
  <c r="B1369" i="7"/>
  <c r="B1370" i="7"/>
  <c r="B1371" i="7"/>
  <c r="B1372" i="7"/>
  <c r="B1373" i="7"/>
  <c r="B1374" i="7"/>
  <c r="B1375" i="7"/>
  <c r="B1376" i="7"/>
  <c r="B1377" i="7"/>
  <c r="E1377" i="7" s="1"/>
  <c r="B1378" i="7"/>
  <c r="B1379" i="7"/>
  <c r="E1379" i="7" s="1"/>
  <c r="F1379" i="7" s="1"/>
  <c r="B1380" i="7"/>
  <c r="E1380" i="7" s="1"/>
  <c r="B1381" i="7"/>
  <c r="E1381" i="7" s="1"/>
  <c r="F1381" i="7" s="1"/>
  <c r="B1382" i="7"/>
  <c r="E1382" i="7" s="1"/>
  <c r="B1383" i="7"/>
  <c r="B1384" i="7"/>
  <c r="B1385" i="7"/>
  <c r="B1386" i="7"/>
  <c r="B1387" i="7"/>
  <c r="B1388" i="7"/>
  <c r="E1388" i="7" s="1"/>
  <c r="B1389" i="7"/>
  <c r="E1389" i="7" s="1"/>
  <c r="B1390" i="7"/>
  <c r="E1390" i="7" s="1"/>
  <c r="B1391" i="7"/>
  <c r="B1392" i="7"/>
  <c r="E1392" i="7" s="1"/>
  <c r="B1393" i="7"/>
  <c r="B1394" i="7"/>
  <c r="E1394" i="7" s="1"/>
  <c r="B1395" i="7"/>
  <c r="E1395" i="7" s="1"/>
  <c r="B1396" i="7"/>
  <c r="E1396" i="7" s="1"/>
  <c r="B1397" i="7"/>
  <c r="B1398" i="7"/>
  <c r="B1399" i="7"/>
  <c r="B1400" i="7"/>
  <c r="B1401" i="7"/>
  <c r="B1402" i="7"/>
  <c r="B1403" i="7"/>
  <c r="B1404" i="7"/>
  <c r="B1405" i="7"/>
  <c r="E1405" i="7" s="1"/>
  <c r="B1406" i="7"/>
  <c r="B1407" i="7"/>
  <c r="E1407" i="7" s="1"/>
  <c r="B1408" i="7"/>
  <c r="E1408" i="7" s="1"/>
  <c r="F1408" i="7" s="1"/>
  <c r="B1409" i="7"/>
  <c r="E1409" i="7" s="1"/>
  <c r="B1410" i="7"/>
  <c r="E1410" i="7" s="1"/>
  <c r="F1408" i="2" s="1"/>
  <c r="B1411" i="7"/>
  <c r="B1412" i="7"/>
  <c r="B1413" i="7"/>
  <c r="B1414" i="7"/>
  <c r="B1415" i="7"/>
  <c r="B1416" i="7"/>
  <c r="B1417" i="7"/>
  <c r="E1417" i="7" s="1"/>
  <c r="B1418" i="7"/>
  <c r="E1418" i="7" s="1"/>
  <c r="B1419" i="7"/>
  <c r="B1420" i="7"/>
  <c r="E1420" i="7" s="1"/>
  <c r="B1421" i="7"/>
  <c r="B1422" i="7"/>
  <c r="E1422" i="7" s="1"/>
  <c r="B1423" i="7"/>
  <c r="E1423" i="7" s="1"/>
  <c r="B1424" i="7"/>
  <c r="E1424" i="7" s="1"/>
  <c r="F1422" i="2" s="1"/>
  <c r="B1425" i="7"/>
  <c r="B1426" i="7"/>
  <c r="B1427" i="7"/>
  <c r="B1428" i="7"/>
  <c r="B1429" i="7"/>
  <c r="B1430" i="7"/>
  <c r="B1431" i="7"/>
  <c r="E1431" i="7" s="1"/>
  <c r="B1432" i="7"/>
  <c r="E1432" i="7" s="1"/>
  <c r="B1433" i="7"/>
  <c r="E1433" i="7" s="1"/>
  <c r="B1434" i="7"/>
  <c r="B1435" i="7"/>
  <c r="E1435" i="7" s="1"/>
  <c r="B1436" i="7"/>
  <c r="E1436" i="7" s="1"/>
  <c r="B1437" i="7"/>
  <c r="B1438" i="7"/>
  <c r="E1438" i="7" s="1"/>
  <c r="B1439" i="7"/>
  <c r="B1440" i="7"/>
  <c r="B1441" i="7"/>
  <c r="B1442" i="7"/>
  <c r="B1443" i="7"/>
  <c r="B1444" i="7"/>
  <c r="E1444" i="7" s="1"/>
  <c r="B1445" i="7"/>
  <c r="B1446" i="7"/>
  <c r="E1446" i="7" s="1"/>
  <c r="B1447" i="7"/>
  <c r="B1448" i="7"/>
  <c r="E1448" i="7" s="1"/>
  <c r="B1449" i="7"/>
  <c r="B1450" i="7"/>
  <c r="E1450" i="7" s="1"/>
  <c r="B1451" i="7"/>
  <c r="B1452" i="7"/>
  <c r="E1452" i="7" s="1"/>
  <c r="F1452" i="7" s="1"/>
  <c r="B1453" i="7"/>
  <c r="B1454" i="7"/>
  <c r="B1455" i="7"/>
  <c r="B1456" i="7"/>
  <c r="B1457" i="7"/>
  <c r="B1458" i="7"/>
  <c r="E1458" i="7" s="1"/>
  <c r="B1459" i="7"/>
  <c r="E1459" i="7" s="1"/>
  <c r="B1460" i="7"/>
  <c r="B1461" i="7"/>
  <c r="E1461" i="7" s="1"/>
  <c r="F1461" i="7" s="1"/>
  <c r="B1462" i="7"/>
  <c r="B1463" i="7"/>
  <c r="E1463" i="7" s="1"/>
  <c r="B1464" i="7"/>
  <c r="E1464" i="7" s="1"/>
  <c r="B1465" i="7"/>
  <c r="B1466" i="7"/>
  <c r="E1466" i="7" s="1"/>
  <c r="F1466" i="7" s="1"/>
  <c r="B1467" i="7"/>
  <c r="B1468" i="7"/>
  <c r="B1469" i="7"/>
  <c r="B1470" i="7"/>
  <c r="B1471" i="7"/>
  <c r="B1472" i="7"/>
  <c r="E1472" i="7" s="1"/>
  <c r="B1473" i="7"/>
  <c r="E1473" i="7" s="1"/>
  <c r="B1474" i="7"/>
  <c r="E1474" i="7" s="1"/>
  <c r="B1475" i="7"/>
  <c r="E1475" i="7" s="1"/>
  <c r="B1476" i="7"/>
  <c r="E1476" i="7" s="1"/>
  <c r="F1476" i="7" s="1"/>
  <c r="B1477" i="7"/>
  <c r="B1478" i="7"/>
  <c r="E1478" i="7" s="1"/>
  <c r="B1479" i="7"/>
  <c r="B1480" i="7"/>
  <c r="E1480" i="7" s="1"/>
  <c r="F1480" i="7" s="1"/>
  <c r="B1481" i="7"/>
  <c r="B1482" i="7"/>
  <c r="B1483" i="7"/>
  <c r="B1484" i="7"/>
  <c r="B1485" i="7"/>
  <c r="B1486" i="7"/>
  <c r="E1486" i="7" s="1"/>
  <c r="B1487" i="7"/>
  <c r="E1487" i="7" s="1"/>
  <c r="B1488" i="7"/>
  <c r="B1489" i="7"/>
  <c r="E1489" i="7" s="1"/>
  <c r="B1490" i="7"/>
  <c r="B1491" i="7"/>
  <c r="E1491" i="7" s="1"/>
  <c r="AD1491" i="7" s="1"/>
  <c r="B1492" i="7"/>
  <c r="E1492" i="7" s="1"/>
  <c r="AD1492" i="7" s="1"/>
  <c r="B1493" i="7"/>
  <c r="E1493" i="7" s="1"/>
  <c r="B1494" i="7"/>
  <c r="E1494" i="7" s="1"/>
  <c r="B1495" i="7"/>
  <c r="B1496" i="7"/>
  <c r="B1497" i="7"/>
  <c r="B1498" i="7"/>
  <c r="B1499" i="7"/>
  <c r="B1500" i="7"/>
  <c r="E1500" i="7" s="1"/>
  <c r="B1501" i="7"/>
  <c r="E1501" i="7" s="1"/>
  <c r="B1502" i="7"/>
  <c r="E1502" i="7" s="1"/>
  <c r="B5" i="7"/>
  <c r="N4" i="6"/>
  <c r="L5" i="6"/>
  <c r="N5" i="6" s="1"/>
  <c r="L6" i="6"/>
  <c r="N6" i="6" s="1"/>
  <c r="L7" i="6"/>
  <c r="N7" i="6" s="1"/>
  <c r="L8" i="6"/>
  <c r="N8" i="6" s="1"/>
  <c r="L9" i="6"/>
  <c r="N9" i="6" s="1"/>
  <c r="L10" i="6"/>
  <c r="N10" i="6" s="1"/>
  <c r="L11" i="6"/>
  <c r="N11" i="6" s="1"/>
  <c r="L12" i="6"/>
  <c r="N12" i="6" s="1"/>
  <c r="L13" i="6"/>
  <c r="N13" i="6" s="1"/>
  <c r="L14" i="6"/>
  <c r="N14" i="6" s="1"/>
  <c r="L15" i="6"/>
  <c r="N15" i="6" s="1"/>
  <c r="L16" i="6"/>
  <c r="N16" i="6" s="1"/>
  <c r="L17" i="6"/>
  <c r="N17" i="6" s="1"/>
  <c r="L18" i="6"/>
  <c r="N18" i="6" s="1"/>
  <c r="L19" i="6"/>
  <c r="N19" i="6" s="1"/>
  <c r="L20" i="6"/>
  <c r="N20" i="6" s="1"/>
  <c r="L21" i="6"/>
  <c r="N21" i="6" s="1"/>
  <c r="L22" i="6"/>
  <c r="N22" i="6" s="1"/>
  <c r="L23" i="6"/>
  <c r="N23" i="6" s="1"/>
  <c r="L24" i="6"/>
  <c r="N24" i="6" s="1"/>
  <c r="L25" i="6"/>
  <c r="N25" i="6" s="1"/>
  <c r="L26" i="6"/>
  <c r="N26" i="6" s="1"/>
  <c r="L27" i="6"/>
  <c r="N27" i="6" s="1"/>
  <c r="L28" i="6"/>
  <c r="N28" i="6" s="1"/>
  <c r="L29" i="6"/>
  <c r="N29" i="6" s="1"/>
  <c r="L30" i="6"/>
  <c r="N30" i="6" s="1"/>
  <c r="L31" i="6"/>
  <c r="N31" i="6" s="1"/>
  <c r="L32" i="6"/>
  <c r="N32" i="6" s="1"/>
  <c r="L33" i="6"/>
  <c r="N33" i="6" s="1"/>
  <c r="L34" i="6"/>
  <c r="N34" i="6" s="1"/>
  <c r="L35" i="6"/>
  <c r="N35" i="6" s="1"/>
  <c r="L36" i="6"/>
  <c r="N36" i="6" s="1"/>
  <c r="L37" i="6"/>
  <c r="N37" i="6" s="1"/>
  <c r="L38" i="6"/>
  <c r="N38" i="6" s="1"/>
  <c r="L39" i="6"/>
  <c r="N39" i="6" s="1"/>
  <c r="L40" i="6"/>
  <c r="N40" i="6" s="1"/>
  <c r="L41" i="6"/>
  <c r="N41" i="6" s="1"/>
  <c r="L42" i="6"/>
  <c r="N42" i="6" s="1"/>
  <c r="L43" i="6"/>
  <c r="N43" i="6" s="1"/>
  <c r="L44" i="6"/>
  <c r="N44" i="6" s="1"/>
  <c r="L45" i="6"/>
  <c r="N45" i="6" s="1"/>
  <c r="L46" i="6"/>
  <c r="N46" i="6" s="1"/>
  <c r="L47" i="6"/>
  <c r="N47" i="6" s="1"/>
  <c r="L48" i="6"/>
  <c r="N48" i="6" s="1"/>
  <c r="L49" i="6"/>
  <c r="N49" i="6" s="1"/>
  <c r="L50" i="6"/>
  <c r="N50" i="6" s="1"/>
  <c r="L51" i="6"/>
  <c r="N51" i="6" s="1"/>
  <c r="L52" i="6"/>
  <c r="N52" i="6" s="1"/>
  <c r="L53" i="6"/>
  <c r="N53" i="6" s="1"/>
  <c r="L54" i="6"/>
  <c r="N54" i="6" s="1"/>
  <c r="L55" i="6"/>
  <c r="N55" i="6" s="1"/>
  <c r="L56" i="6"/>
  <c r="N56" i="6" s="1"/>
  <c r="L57" i="6"/>
  <c r="N57" i="6" s="1"/>
  <c r="L58" i="6"/>
  <c r="N58" i="6" s="1"/>
  <c r="L59" i="6"/>
  <c r="N59" i="6" s="1"/>
  <c r="L60" i="6"/>
  <c r="N60" i="6" s="1"/>
  <c r="L61" i="6"/>
  <c r="N61" i="6" s="1"/>
  <c r="L62" i="6"/>
  <c r="N62" i="6" s="1"/>
  <c r="L63" i="6"/>
  <c r="N63" i="6" s="1"/>
  <c r="L64" i="6"/>
  <c r="N64" i="6" s="1"/>
  <c r="L65" i="6"/>
  <c r="N65" i="6" s="1"/>
  <c r="L66" i="6"/>
  <c r="N66" i="6" s="1"/>
  <c r="L67" i="6"/>
  <c r="N67" i="6" s="1"/>
  <c r="L68" i="6"/>
  <c r="N68" i="6" s="1"/>
  <c r="L69" i="6"/>
  <c r="N69" i="6" s="1"/>
  <c r="L70" i="6"/>
  <c r="N70" i="6" s="1"/>
  <c r="L71" i="6"/>
  <c r="N71" i="6" s="1"/>
  <c r="L72" i="6"/>
  <c r="N72" i="6" s="1"/>
  <c r="L73" i="6"/>
  <c r="N73" i="6" s="1"/>
  <c r="L74" i="6"/>
  <c r="N74" i="6" s="1"/>
  <c r="L75" i="6"/>
  <c r="N75" i="6" s="1"/>
  <c r="L76" i="6"/>
  <c r="N76" i="6" s="1"/>
  <c r="L77" i="6"/>
  <c r="N77" i="6" s="1"/>
  <c r="L78" i="6"/>
  <c r="N78" i="6" s="1"/>
  <c r="L79" i="6"/>
  <c r="N79" i="6" s="1"/>
  <c r="L80" i="6"/>
  <c r="N80" i="6" s="1"/>
  <c r="L81" i="6"/>
  <c r="N81" i="6" s="1"/>
  <c r="L82" i="6"/>
  <c r="N82" i="6" s="1"/>
  <c r="L83" i="6"/>
  <c r="N83" i="6" s="1"/>
  <c r="L84" i="6"/>
  <c r="N84" i="6" s="1"/>
  <c r="L85" i="6"/>
  <c r="N85" i="6" s="1"/>
  <c r="L86" i="6"/>
  <c r="N86" i="6" s="1"/>
  <c r="L87" i="6"/>
  <c r="N87" i="6" s="1"/>
  <c r="L88" i="6"/>
  <c r="N88" i="6" s="1"/>
  <c r="L89" i="6"/>
  <c r="N89" i="6" s="1"/>
  <c r="L90" i="6"/>
  <c r="N90" i="6" s="1"/>
  <c r="L91" i="6"/>
  <c r="N91" i="6" s="1"/>
  <c r="L92" i="6"/>
  <c r="N92" i="6" s="1"/>
  <c r="L93" i="6"/>
  <c r="N93" i="6" s="1"/>
  <c r="L94" i="6"/>
  <c r="N94" i="6" s="1"/>
  <c r="L95" i="6"/>
  <c r="N95" i="6" s="1"/>
  <c r="L96" i="6"/>
  <c r="N96" i="6" s="1"/>
  <c r="L97" i="6"/>
  <c r="N97" i="6" s="1"/>
  <c r="L98" i="6"/>
  <c r="N98" i="6" s="1"/>
  <c r="L99" i="6"/>
  <c r="N99" i="6" s="1"/>
  <c r="L100" i="6"/>
  <c r="N100" i="6" s="1"/>
  <c r="L101" i="6"/>
  <c r="N101" i="6" s="1"/>
  <c r="L102" i="6"/>
  <c r="N102" i="6" s="1"/>
  <c r="L103" i="6"/>
  <c r="N103" i="6" s="1"/>
  <c r="L104" i="6"/>
  <c r="N104" i="6" s="1"/>
  <c r="L105" i="6"/>
  <c r="N105" i="6" s="1"/>
  <c r="L106" i="6"/>
  <c r="N106" i="6" s="1"/>
  <c r="L107" i="6"/>
  <c r="N107" i="6" s="1"/>
  <c r="L108" i="6"/>
  <c r="N108" i="6" s="1"/>
  <c r="L109" i="6"/>
  <c r="N109" i="6" s="1"/>
  <c r="L110" i="6"/>
  <c r="N110" i="6" s="1"/>
  <c r="L111" i="6"/>
  <c r="N111" i="6" s="1"/>
  <c r="L112" i="6"/>
  <c r="N112" i="6" s="1"/>
  <c r="L113" i="6"/>
  <c r="N113" i="6"/>
  <c r="L114" i="6"/>
  <c r="N114" i="6" s="1"/>
  <c r="L115" i="6"/>
  <c r="N115" i="6" s="1"/>
  <c r="L116" i="6"/>
  <c r="N116" i="6" s="1"/>
  <c r="L117" i="6"/>
  <c r="N117" i="6" s="1"/>
  <c r="L118" i="6"/>
  <c r="N118" i="6" s="1"/>
  <c r="L119" i="6"/>
  <c r="N119" i="6" s="1"/>
  <c r="L120" i="6"/>
  <c r="N120" i="6" s="1"/>
  <c r="L121" i="6"/>
  <c r="N121" i="6" s="1"/>
  <c r="L122" i="6"/>
  <c r="N122" i="6" s="1"/>
  <c r="L123" i="6"/>
  <c r="N123" i="6" s="1"/>
  <c r="L195" i="6"/>
  <c r="N195" i="6" s="1"/>
  <c r="L196" i="6"/>
  <c r="N196" i="6" s="1"/>
  <c r="L197" i="6"/>
  <c r="N197" i="6" s="1"/>
  <c r="L198" i="6"/>
  <c r="N198" i="6" s="1"/>
  <c r="L199" i="6"/>
  <c r="N199" i="6" s="1"/>
  <c r="L200" i="6"/>
  <c r="N200" i="6" s="1"/>
  <c r="L201" i="6"/>
  <c r="N201" i="6" s="1"/>
  <c r="L202" i="6"/>
  <c r="N202" i="6" s="1"/>
  <c r="L203" i="6"/>
  <c r="N203" i="6" s="1"/>
  <c r="L204" i="6"/>
  <c r="N204" i="6" s="1"/>
  <c r="L205" i="6"/>
  <c r="N205" i="6" s="1"/>
  <c r="L206" i="6"/>
  <c r="N206" i="6" s="1"/>
  <c r="L207" i="6"/>
  <c r="N207" i="6" s="1"/>
  <c r="L208" i="6"/>
  <c r="N208" i="6" s="1"/>
  <c r="L209" i="6"/>
  <c r="N209" i="6" s="1"/>
  <c r="L210" i="6"/>
  <c r="N210" i="6" s="1"/>
  <c r="L211" i="6"/>
  <c r="N211" i="6" s="1"/>
  <c r="L212" i="6"/>
  <c r="N212" i="6" s="1"/>
  <c r="L213" i="6"/>
  <c r="N213" i="6" s="1"/>
  <c r="L214" i="6"/>
  <c r="N214" i="6" s="1"/>
  <c r="L215" i="6"/>
  <c r="N215" i="6" s="1"/>
  <c r="L216" i="6"/>
  <c r="N216" i="6" s="1"/>
  <c r="L217" i="6"/>
  <c r="N217" i="6" s="1"/>
  <c r="L218" i="6"/>
  <c r="N218" i="6" s="1"/>
  <c r="L219" i="6"/>
  <c r="N219" i="6" s="1"/>
  <c r="L220" i="6"/>
  <c r="N220" i="6" s="1"/>
  <c r="L221" i="6"/>
  <c r="N221" i="6" s="1"/>
  <c r="L222" i="6"/>
  <c r="N222" i="6" s="1"/>
  <c r="L223" i="6"/>
  <c r="N223" i="6" s="1"/>
  <c r="L224" i="6"/>
  <c r="N224" i="6" s="1"/>
  <c r="L225" i="6"/>
  <c r="N225" i="6" s="1"/>
  <c r="L226" i="6"/>
  <c r="N226" i="6" s="1"/>
  <c r="L227" i="6"/>
  <c r="N227" i="6" s="1"/>
  <c r="L228" i="6"/>
  <c r="N228" i="6" s="1"/>
  <c r="L229" i="6"/>
  <c r="N229" i="6" s="1"/>
  <c r="L230" i="6"/>
  <c r="N230" i="6" s="1"/>
  <c r="L231" i="6"/>
  <c r="N231" i="6" s="1"/>
  <c r="L232" i="6"/>
  <c r="N232" i="6" s="1"/>
  <c r="L233" i="6"/>
  <c r="N233" i="6" s="1"/>
  <c r="L234" i="6"/>
  <c r="N234" i="6" s="1"/>
  <c r="L235" i="6"/>
  <c r="N235" i="6" s="1"/>
  <c r="L236" i="6"/>
  <c r="N236" i="6" s="1"/>
  <c r="L237" i="6"/>
  <c r="N237" i="6" s="1"/>
  <c r="L238" i="6"/>
  <c r="N238" i="6" s="1"/>
  <c r="L239" i="6"/>
  <c r="N239" i="6" s="1"/>
  <c r="L240" i="6"/>
  <c r="N240" i="6" s="1"/>
  <c r="L241" i="6"/>
  <c r="N241" i="6" s="1"/>
  <c r="L242" i="6"/>
  <c r="N242" i="6" s="1"/>
  <c r="L243" i="6"/>
  <c r="N243" i="6" s="1"/>
  <c r="L244" i="6"/>
  <c r="N244" i="6" s="1"/>
  <c r="L245" i="6"/>
  <c r="N245" i="6" s="1"/>
  <c r="L246" i="6"/>
  <c r="N246" i="6"/>
  <c r="L247" i="6"/>
  <c r="N247" i="6" s="1"/>
  <c r="L248" i="6"/>
  <c r="N248" i="6" s="1"/>
  <c r="L249" i="6"/>
  <c r="N249" i="6" s="1"/>
  <c r="L250" i="6"/>
  <c r="N250" i="6" s="1"/>
  <c r="L251" i="6"/>
  <c r="N251" i="6" s="1"/>
  <c r="L252" i="6"/>
  <c r="N252" i="6" s="1"/>
  <c r="L253" i="6"/>
  <c r="N253" i="6" s="1"/>
  <c r="L254" i="6"/>
  <c r="N254" i="6" s="1"/>
  <c r="L255" i="6"/>
  <c r="N255" i="6" s="1"/>
  <c r="L256" i="6"/>
  <c r="N256" i="6" s="1"/>
  <c r="L257" i="6"/>
  <c r="N257" i="6" s="1"/>
  <c r="L258" i="6"/>
  <c r="N258" i="6" s="1"/>
  <c r="L259" i="6"/>
  <c r="N259" i="6" s="1"/>
  <c r="L260" i="6"/>
  <c r="N260" i="6" s="1"/>
  <c r="L261" i="6"/>
  <c r="N261" i="6" s="1"/>
  <c r="L262" i="6"/>
  <c r="N262" i="6" s="1"/>
  <c r="L263" i="6"/>
  <c r="N263" i="6" s="1"/>
  <c r="L264" i="6"/>
  <c r="N264" i="6" s="1"/>
  <c r="L265" i="6"/>
  <c r="N265" i="6" s="1"/>
  <c r="L266" i="6"/>
  <c r="N266" i="6" s="1"/>
  <c r="L267" i="6"/>
  <c r="N267" i="6" s="1"/>
  <c r="L268" i="6"/>
  <c r="N268" i="6" s="1"/>
  <c r="L269" i="6"/>
  <c r="N269" i="6" s="1"/>
  <c r="L270" i="6"/>
  <c r="N270" i="6" s="1"/>
  <c r="L271" i="6"/>
  <c r="N271" i="6" s="1"/>
  <c r="L272" i="6"/>
  <c r="N272" i="6" s="1"/>
  <c r="L273" i="6"/>
  <c r="N273" i="6" s="1"/>
  <c r="L274" i="6"/>
  <c r="N274" i="6" s="1"/>
  <c r="L275" i="6"/>
  <c r="N275" i="6" s="1"/>
  <c r="L276" i="6"/>
  <c r="N276" i="6" s="1"/>
  <c r="L277" i="6"/>
  <c r="N277" i="6" s="1"/>
  <c r="L278" i="6"/>
  <c r="N278" i="6" s="1"/>
  <c r="L279" i="6"/>
  <c r="N279" i="6" s="1"/>
  <c r="L280" i="6"/>
  <c r="N280" i="6" s="1"/>
  <c r="L281" i="6"/>
  <c r="N281" i="6" s="1"/>
  <c r="L282" i="6"/>
  <c r="N282" i="6" s="1"/>
  <c r="L283" i="6"/>
  <c r="N283" i="6" s="1"/>
  <c r="L284" i="6"/>
  <c r="N284" i="6" s="1"/>
  <c r="L285" i="6"/>
  <c r="N285" i="6" s="1"/>
  <c r="L286" i="6"/>
  <c r="N286" i="6" s="1"/>
  <c r="L287" i="6"/>
  <c r="N287" i="6" s="1"/>
  <c r="L288" i="6"/>
  <c r="N288" i="6" s="1"/>
  <c r="L289" i="6"/>
  <c r="N289" i="6" s="1"/>
  <c r="L290" i="6"/>
  <c r="N290" i="6" s="1"/>
  <c r="L291" i="6"/>
  <c r="N291" i="6" s="1"/>
  <c r="L292" i="6"/>
  <c r="N292" i="6" s="1"/>
  <c r="L293" i="6"/>
  <c r="N293" i="6" s="1"/>
  <c r="L294" i="6"/>
  <c r="N294" i="6" s="1"/>
  <c r="L295" i="6"/>
  <c r="N295" i="6" s="1"/>
  <c r="L296" i="6"/>
  <c r="N296" i="6" s="1"/>
  <c r="L297" i="6"/>
  <c r="N297" i="6" s="1"/>
  <c r="L298" i="6"/>
  <c r="N298" i="6" s="1"/>
  <c r="L299" i="6"/>
  <c r="N299" i="6" s="1"/>
  <c r="L300" i="6"/>
  <c r="N300" i="6" s="1"/>
  <c r="L301" i="6"/>
  <c r="N301" i="6" s="1"/>
  <c r="L302" i="6"/>
  <c r="N302" i="6" s="1"/>
  <c r="L303" i="6"/>
  <c r="N303" i="6" s="1"/>
  <c r="L304" i="6"/>
  <c r="N304" i="6" s="1"/>
  <c r="L305" i="6"/>
  <c r="N305" i="6" s="1"/>
  <c r="L306" i="6"/>
  <c r="N306" i="6" s="1"/>
  <c r="L307" i="6"/>
  <c r="N307" i="6" s="1"/>
  <c r="L308" i="6"/>
  <c r="N308" i="6" s="1"/>
  <c r="L309" i="6"/>
  <c r="N309" i="6" s="1"/>
  <c r="L310" i="6"/>
  <c r="N310" i="6" s="1"/>
  <c r="L311" i="6"/>
  <c r="N311" i="6" s="1"/>
  <c r="L312" i="6"/>
  <c r="N312" i="6" s="1"/>
  <c r="L313" i="6"/>
  <c r="N313" i="6" s="1"/>
  <c r="L314" i="6"/>
  <c r="N314" i="6" s="1"/>
  <c r="L315" i="6"/>
  <c r="N315" i="6" s="1"/>
  <c r="L316" i="6"/>
  <c r="N316" i="6" s="1"/>
  <c r="L317" i="6"/>
  <c r="N317" i="6" s="1"/>
  <c r="L318" i="6"/>
  <c r="N318" i="6" s="1"/>
  <c r="L319" i="6"/>
  <c r="N319" i="6" s="1"/>
  <c r="L320" i="6"/>
  <c r="N320" i="6" s="1"/>
  <c r="L321" i="6"/>
  <c r="N321" i="6" s="1"/>
  <c r="L322" i="6"/>
  <c r="N322" i="6" s="1"/>
  <c r="L323" i="6"/>
  <c r="N323" i="6" s="1"/>
  <c r="L324" i="6"/>
  <c r="N324" i="6" s="1"/>
  <c r="L325" i="6"/>
  <c r="N325" i="6" s="1"/>
  <c r="L326" i="6"/>
  <c r="N326" i="6" s="1"/>
  <c r="L327" i="6"/>
  <c r="N327" i="6" s="1"/>
  <c r="L328" i="6"/>
  <c r="N328" i="6" s="1"/>
  <c r="L329" i="6"/>
  <c r="N329" i="6" s="1"/>
  <c r="L330" i="6"/>
  <c r="N330" i="6" s="1"/>
  <c r="L331" i="6"/>
  <c r="N331" i="6" s="1"/>
  <c r="L332" i="6"/>
  <c r="N332" i="6" s="1"/>
  <c r="L333" i="6"/>
  <c r="N333" i="6" s="1"/>
  <c r="L334" i="6"/>
  <c r="N334" i="6" s="1"/>
  <c r="L335" i="6"/>
  <c r="N335" i="6" s="1"/>
  <c r="L336" i="6"/>
  <c r="N336" i="6" s="1"/>
  <c r="L337" i="6"/>
  <c r="N337" i="6" s="1"/>
  <c r="L338" i="6"/>
  <c r="N338" i="6" s="1"/>
  <c r="L339" i="6"/>
  <c r="N339" i="6" s="1"/>
  <c r="L340" i="6"/>
  <c r="N340" i="6" s="1"/>
  <c r="L341" i="6"/>
  <c r="N341" i="6" s="1"/>
  <c r="L342" i="6"/>
  <c r="N342" i="6" s="1"/>
  <c r="L343" i="6"/>
  <c r="N343" i="6" s="1"/>
  <c r="L344" i="6"/>
  <c r="N344" i="6" s="1"/>
  <c r="L345" i="6"/>
  <c r="N345" i="6" s="1"/>
  <c r="L346" i="6"/>
  <c r="N346" i="6" s="1"/>
  <c r="L347" i="6"/>
  <c r="N347" i="6" s="1"/>
  <c r="L348" i="6"/>
  <c r="N348" i="6" s="1"/>
  <c r="L349" i="6"/>
  <c r="N349" i="6" s="1"/>
  <c r="L350" i="6"/>
  <c r="N350" i="6" s="1"/>
  <c r="L351" i="6"/>
  <c r="N351" i="6" s="1"/>
  <c r="L352" i="6"/>
  <c r="N352" i="6" s="1"/>
  <c r="L353" i="6"/>
  <c r="N353" i="6" s="1"/>
  <c r="L354" i="6"/>
  <c r="N354" i="6" s="1"/>
  <c r="L355" i="6"/>
  <c r="N355" i="6" s="1"/>
  <c r="L356" i="6"/>
  <c r="N356" i="6" s="1"/>
  <c r="L357" i="6"/>
  <c r="N357" i="6" s="1"/>
  <c r="L358" i="6"/>
  <c r="N358" i="6" s="1"/>
  <c r="L359" i="6"/>
  <c r="N359" i="6" s="1"/>
  <c r="L360" i="6"/>
  <c r="N360" i="6" s="1"/>
  <c r="L361" i="6"/>
  <c r="N361" i="6" s="1"/>
  <c r="L362" i="6"/>
  <c r="N362" i="6" s="1"/>
  <c r="L363" i="6"/>
  <c r="N363" i="6" s="1"/>
  <c r="L364" i="6"/>
  <c r="N364" i="6" s="1"/>
  <c r="L365" i="6"/>
  <c r="N365" i="6" s="1"/>
  <c r="L366" i="6"/>
  <c r="N366" i="6" s="1"/>
  <c r="L367" i="6"/>
  <c r="N367" i="6" s="1"/>
  <c r="L368" i="6"/>
  <c r="N368" i="6" s="1"/>
  <c r="L369" i="6"/>
  <c r="N369" i="6" s="1"/>
  <c r="L370" i="6"/>
  <c r="N370" i="6" s="1"/>
  <c r="L371" i="6"/>
  <c r="N371" i="6" s="1"/>
  <c r="L372" i="6"/>
  <c r="N372" i="6" s="1"/>
  <c r="L373" i="6"/>
  <c r="N373" i="6" s="1"/>
  <c r="L374" i="6"/>
  <c r="N374" i="6" s="1"/>
  <c r="L375" i="6"/>
  <c r="N375" i="6" s="1"/>
  <c r="L376" i="6"/>
  <c r="N376" i="6" s="1"/>
  <c r="L377" i="6"/>
  <c r="N377" i="6" s="1"/>
  <c r="L378" i="6"/>
  <c r="N378" i="6" s="1"/>
  <c r="L379" i="6"/>
  <c r="N379" i="6" s="1"/>
  <c r="L380" i="6"/>
  <c r="N380" i="6" s="1"/>
  <c r="L381" i="6"/>
  <c r="N381" i="6" s="1"/>
  <c r="L382" i="6"/>
  <c r="N382" i="6" s="1"/>
  <c r="L383" i="6"/>
  <c r="N383" i="6" s="1"/>
  <c r="L384" i="6"/>
  <c r="N384" i="6" s="1"/>
  <c r="L385" i="6"/>
  <c r="N385" i="6" s="1"/>
  <c r="L386" i="6"/>
  <c r="N386" i="6" s="1"/>
  <c r="L387" i="6"/>
  <c r="N387" i="6" s="1"/>
  <c r="L388" i="6"/>
  <c r="N388" i="6" s="1"/>
  <c r="L389" i="6"/>
  <c r="N389" i="6" s="1"/>
  <c r="L390" i="6"/>
  <c r="N390" i="6" s="1"/>
  <c r="L391" i="6"/>
  <c r="N391" i="6" s="1"/>
  <c r="L392" i="6"/>
  <c r="N392" i="6" s="1"/>
  <c r="L393" i="6"/>
  <c r="N393" i="6" s="1"/>
  <c r="L394" i="6"/>
  <c r="N394" i="6" s="1"/>
  <c r="L395" i="6"/>
  <c r="N395" i="6" s="1"/>
  <c r="L396" i="6"/>
  <c r="N396" i="6" s="1"/>
  <c r="L397" i="6"/>
  <c r="N397" i="6" s="1"/>
  <c r="L398" i="6"/>
  <c r="N398" i="6" s="1"/>
  <c r="L399" i="6"/>
  <c r="N399" i="6"/>
  <c r="L400" i="6"/>
  <c r="N400" i="6" s="1"/>
  <c r="L401" i="6"/>
  <c r="N401" i="6" s="1"/>
  <c r="L402" i="6"/>
  <c r="N402" i="6" s="1"/>
  <c r="L403" i="6"/>
  <c r="N403" i="6" s="1"/>
  <c r="L404" i="6"/>
  <c r="N404" i="6" s="1"/>
  <c r="L405" i="6"/>
  <c r="N405" i="6" s="1"/>
  <c r="L406" i="6"/>
  <c r="N406" i="6" s="1"/>
  <c r="L407" i="6"/>
  <c r="N407" i="6" s="1"/>
  <c r="L408" i="6"/>
  <c r="N408" i="6" s="1"/>
  <c r="L409" i="6"/>
  <c r="N409" i="6" s="1"/>
  <c r="L410" i="6"/>
  <c r="N410" i="6" s="1"/>
  <c r="L411" i="6"/>
  <c r="N411" i="6" s="1"/>
  <c r="L412" i="6"/>
  <c r="N412" i="6" s="1"/>
  <c r="L413" i="6"/>
  <c r="N413" i="6" s="1"/>
  <c r="L414" i="6"/>
  <c r="N414" i="6" s="1"/>
  <c r="L415" i="6"/>
  <c r="N415" i="6" s="1"/>
  <c r="L416" i="6"/>
  <c r="N416" i="6" s="1"/>
  <c r="L417" i="6"/>
  <c r="N417" i="6" s="1"/>
  <c r="L418" i="6"/>
  <c r="N418" i="6" s="1"/>
  <c r="L419" i="6"/>
  <c r="N419" i="6" s="1"/>
  <c r="L420" i="6"/>
  <c r="N420" i="6" s="1"/>
  <c r="L421" i="6"/>
  <c r="N421" i="6" s="1"/>
  <c r="L422" i="6"/>
  <c r="N422" i="6" s="1"/>
  <c r="L423" i="6"/>
  <c r="N423" i="6" s="1"/>
  <c r="L424" i="6"/>
  <c r="N424" i="6" s="1"/>
  <c r="L425" i="6"/>
  <c r="N425" i="6" s="1"/>
  <c r="L426" i="6"/>
  <c r="N426" i="6" s="1"/>
  <c r="L427" i="6"/>
  <c r="N427" i="6" s="1"/>
  <c r="L428" i="6"/>
  <c r="N428" i="6" s="1"/>
  <c r="L429" i="6"/>
  <c r="N429" i="6" s="1"/>
  <c r="L430" i="6"/>
  <c r="N430" i="6" s="1"/>
  <c r="L431" i="6"/>
  <c r="N431" i="6" s="1"/>
  <c r="L432" i="6"/>
  <c r="N432" i="6" s="1"/>
  <c r="L433" i="6"/>
  <c r="N433" i="6" s="1"/>
  <c r="L434" i="6"/>
  <c r="N434" i="6" s="1"/>
  <c r="L435" i="6"/>
  <c r="N435" i="6" s="1"/>
  <c r="L436" i="6"/>
  <c r="N436" i="6" s="1"/>
  <c r="L437" i="6"/>
  <c r="N437" i="6" s="1"/>
  <c r="L438" i="6"/>
  <c r="N438" i="6" s="1"/>
  <c r="L439" i="6"/>
  <c r="N439" i="6" s="1"/>
  <c r="L440" i="6"/>
  <c r="N440" i="6" s="1"/>
  <c r="L441" i="6"/>
  <c r="N441" i="6" s="1"/>
  <c r="L442" i="6"/>
  <c r="N442" i="6" s="1"/>
  <c r="L443" i="6"/>
  <c r="N443" i="6" s="1"/>
  <c r="L444" i="6"/>
  <c r="N444" i="6" s="1"/>
  <c r="L445" i="6"/>
  <c r="N445" i="6" s="1"/>
  <c r="L446" i="6"/>
  <c r="N446" i="6" s="1"/>
  <c r="L447" i="6"/>
  <c r="N447" i="6" s="1"/>
  <c r="L448" i="6"/>
  <c r="N448" i="6" s="1"/>
  <c r="L449" i="6"/>
  <c r="N449" i="6" s="1"/>
  <c r="L450" i="6"/>
  <c r="N450" i="6" s="1"/>
  <c r="L451" i="6"/>
  <c r="N451" i="6" s="1"/>
  <c r="L452" i="6"/>
  <c r="N452" i="6" s="1"/>
  <c r="L453" i="6"/>
  <c r="N453" i="6" s="1"/>
  <c r="L454" i="6"/>
  <c r="N454" i="6" s="1"/>
  <c r="L455" i="6"/>
  <c r="N455" i="6" s="1"/>
  <c r="L456" i="6"/>
  <c r="N456" i="6" s="1"/>
  <c r="L457" i="6"/>
  <c r="N457" i="6" s="1"/>
  <c r="L458" i="6"/>
  <c r="N458" i="6" s="1"/>
  <c r="L459" i="6"/>
  <c r="N459" i="6" s="1"/>
  <c r="L460" i="6"/>
  <c r="N460" i="6" s="1"/>
  <c r="L461" i="6"/>
  <c r="N461" i="6" s="1"/>
  <c r="L462" i="6"/>
  <c r="N462" i="6" s="1"/>
  <c r="L463" i="6"/>
  <c r="N463" i="6" s="1"/>
  <c r="L464" i="6"/>
  <c r="N464" i="6" s="1"/>
  <c r="L465" i="6"/>
  <c r="N465" i="6" s="1"/>
  <c r="L466" i="6"/>
  <c r="N466" i="6" s="1"/>
  <c r="L467" i="6"/>
  <c r="N467" i="6" s="1"/>
  <c r="L468" i="6"/>
  <c r="N468" i="6" s="1"/>
  <c r="L469" i="6"/>
  <c r="N469" i="6" s="1"/>
  <c r="L470" i="6"/>
  <c r="N470" i="6" s="1"/>
  <c r="L471" i="6"/>
  <c r="N471" i="6" s="1"/>
  <c r="L472" i="6"/>
  <c r="N472" i="6" s="1"/>
  <c r="L473" i="6"/>
  <c r="N473" i="6" s="1"/>
  <c r="L474" i="6"/>
  <c r="N474" i="6" s="1"/>
  <c r="L475" i="6"/>
  <c r="N475" i="6" s="1"/>
  <c r="L476" i="6"/>
  <c r="N476" i="6" s="1"/>
  <c r="L477" i="6"/>
  <c r="N477" i="6" s="1"/>
  <c r="L478" i="6"/>
  <c r="N478" i="6" s="1"/>
  <c r="L479" i="6"/>
  <c r="N479" i="6" s="1"/>
  <c r="L480" i="6"/>
  <c r="N480" i="6" s="1"/>
  <c r="L481" i="6"/>
  <c r="N481" i="6" s="1"/>
  <c r="L482" i="6"/>
  <c r="N482" i="6" s="1"/>
  <c r="L483" i="6"/>
  <c r="N483" i="6" s="1"/>
  <c r="L484" i="6"/>
  <c r="N484" i="6" s="1"/>
  <c r="L485" i="6"/>
  <c r="N485" i="6" s="1"/>
  <c r="L486" i="6"/>
  <c r="N486" i="6" s="1"/>
  <c r="L487" i="6"/>
  <c r="N487" i="6" s="1"/>
  <c r="L488" i="6"/>
  <c r="N488" i="6" s="1"/>
  <c r="L489" i="6"/>
  <c r="N489" i="6" s="1"/>
  <c r="L490" i="6"/>
  <c r="N490" i="6" s="1"/>
  <c r="L491" i="6"/>
  <c r="N491" i="6" s="1"/>
  <c r="L492" i="6"/>
  <c r="N492" i="6" s="1"/>
  <c r="L493" i="6"/>
  <c r="N493" i="6" s="1"/>
  <c r="L494" i="6"/>
  <c r="N494" i="6" s="1"/>
  <c r="L495" i="6"/>
  <c r="N495" i="6" s="1"/>
  <c r="L496" i="6"/>
  <c r="N496" i="6" s="1"/>
  <c r="L497" i="6"/>
  <c r="N497" i="6" s="1"/>
  <c r="L498" i="6"/>
  <c r="N498" i="6" s="1"/>
  <c r="L499" i="6"/>
  <c r="N499" i="6" s="1"/>
  <c r="L500" i="6"/>
  <c r="N500" i="6" s="1"/>
  <c r="L501" i="6"/>
  <c r="N501" i="6" s="1"/>
  <c r="L502" i="6"/>
  <c r="N502" i="6" s="1"/>
  <c r="L503" i="6"/>
  <c r="N503" i="6" s="1"/>
  <c r="L504" i="6"/>
  <c r="N504" i="6" s="1"/>
  <c r="L505" i="6"/>
  <c r="N505" i="6" s="1"/>
  <c r="L506" i="6"/>
  <c r="N506" i="6" s="1"/>
  <c r="L507" i="6"/>
  <c r="N507" i="6" s="1"/>
  <c r="L508" i="6"/>
  <c r="N508" i="6" s="1"/>
  <c r="L509" i="6"/>
  <c r="N509" i="6" s="1"/>
  <c r="L510" i="6"/>
  <c r="N510" i="6" s="1"/>
  <c r="L511" i="6"/>
  <c r="N511" i="6" s="1"/>
  <c r="L512" i="6"/>
  <c r="N512" i="6" s="1"/>
  <c r="L513" i="6"/>
  <c r="N513" i="6" s="1"/>
  <c r="L514" i="6"/>
  <c r="N514" i="6" s="1"/>
  <c r="L515" i="6"/>
  <c r="N515" i="6" s="1"/>
  <c r="L516" i="6"/>
  <c r="N516" i="6" s="1"/>
  <c r="L517" i="6"/>
  <c r="N517" i="6" s="1"/>
  <c r="L518" i="6"/>
  <c r="N518" i="6" s="1"/>
  <c r="L519" i="6"/>
  <c r="N519" i="6" s="1"/>
  <c r="L520" i="6"/>
  <c r="N520" i="6" s="1"/>
  <c r="L521" i="6"/>
  <c r="N521" i="6" s="1"/>
  <c r="L522" i="6"/>
  <c r="N522" i="6" s="1"/>
  <c r="L523" i="6"/>
  <c r="N523" i="6" s="1"/>
  <c r="L524" i="6"/>
  <c r="N524" i="6" s="1"/>
  <c r="L525" i="6"/>
  <c r="N525" i="6" s="1"/>
  <c r="L526" i="6"/>
  <c r="N526" i="6" s="1"/>
  <c r="L527" i="6"/>
  <c r="N527" i="6" s="1"/>
  <c r="L528" i="6"/>
  <c r="N528" i="6" s="1"/>
  <c r="L529" i="6"/>
  <c r="N529" i="6" s="1"/>
  <c r="L530" i="6"/>
  <c r="N530" i="6" s="1"/>
  <c r="L531" i="6"/>
  <c r="N531" i="6" s="1"/>
  <c r="L532" i="6"/>
  <c r="N532" i="6" s="1"/>
  <c r="L533" i="6"/>
  <c r="N533" i="6" s="1"/>
  <c r="L534" i="6"/>
  <c r="N534" i="6" s="1"/>
  <c r="L535" i="6"/>
  <c r="N535" i="6" s="1"/>
  <c r="L536" i="6"/>
  <c r="N536" i="6" s="1"/>
  <c r="L537" i="6"/>
  <c r="N537" i="6" s="1"/>
  <c r="L538" i="6"/>
  <c r="N538" i="6" s="1"/>
  <c r="L539" i="6"/>
  <c r="N539" i="6" s="1"/>
  <c r="L540" i="6"/>
  <c r="N540" i="6" s="1"/>
  <c r="L541" i="6"/>
  <c r="N541" i="6" s="1"/>
  <c r="L542" i="6"/>
  <c r="N542" i="6" s="1"/>
  <c r="L543" i="6"/>
  <c r="N543" i="6" s="1"/>
  <c r="L544" i="6"/>
  <c r="N544" i="6" s="1"/>
  <c r="L545" i="6"/>
  <c r="N545" i="6" s="1"/>
  <c r="L546" i="6"/>
  <c r="N546" i="6" s="1"/>
  <c r="L547" i="6"/>
  <c r="N547" i="6" s="1"/>
  <c r="L548" i="6"/>
  <c r="N548" i="6" s="1"/>
  <c r="L549" i="6"/>
  <c r="N549" i="6" s="1"/>
  <c r="L550" i="6"/>
  <c r="N550" i="6" s="1"/>
  <c r="L551" i="6"/>
  <c r="N551" i="6" s="1"/>
  <c r="L552" i="6"/>
  <c r="N552" i="6" s="1"/>
  <c r="L553" i="6"/>
  <c r="N553" i="6" s="1"/>
  <c r="L554" i="6"/>
  <c r="N554" i="6" s="1"/>
  <c r="L555" i="6"/>
  <c r="N555" i="6" s="1"/>
  <c r="L556" i="6"/>
  <c r="N556" i="6" s="1"/>
  <c r="L557" i="6"/>
  <c r="N557" i="6" s="1"/>
  <c r="L558" i="6"/>
  <c r="N558" i="6" s="1"/>
  <c r="L559" i="6"/>
  <c r="N559" i="6" s="1"/>
  <c r="L560" i="6"/>
  <c r="N560" i="6" s="1"/>
  <c r="L561" i="6"/>
  <c r="N561" i="6" s="1"/>
  <c r="L562" i="6"/>
  <c r="N562" i="6" s="1"/>
  <c r="L563" i="6"/>
  <c r="N563" i="6" s="1"/>
  <c r="L564" i="6"/>
  <c r="N564" i="6" s="1"/>
  <c r="L565" i="6"/>
  <c r="N565" i="6" s="1"/>
  <c r="L566" i="6"/>
  <c r="N566" i="6" s="1"/>
  <c r="L567" i="6"/>
  <c r="N567" i="6" s="1"/>
  <c r="L568" i="6"/>
  <c r="N568" i="6" s="1"/>
  <c r="L569" i="6"/>
  <c r="N569" i="6" s="1"/>
  <c r="L570" i="6"/>
  <c r="N570" i="6" s="1"/>
  <c r="L571" i="6"/>
  <c r="N571" i="6" s="1"/>
  <c r="L572" i="6"/>
  <c r="N572" i="6" s="1"/>
  <c r="L573" i="6"/>
  <c r="N573" i="6" s="1"/>
  <c r="L574" i="6"/>
  <c r="N574" i="6" s="1"/>
  <c r="L575" i="6"/>
  <c r="N575" i="6" s="1"/>
  <c r="L576" i="6"/>
  <c r="N576" i="6" s="1"/>
  <c r="L577" i="6"/>
  <c r="N577" i="6" s="1"/>
  <c r="L578" i="6"/>
  <c r="N578" i="6" s="1"/>
  <c r="L579" i="6"/>
  <c r="N579" i="6" s="1"/>
  <c r="L580" i="6"/>
  <c r="N580" i="6" s="1"/>
  <c r="L581" i="6"/>
  <c r="N581" i="6" s="1"/>
  <c r="L582" i="6"/>
  <c r="N582" i="6" s="1"/>
  <c r="L583" i="6"/>
  <c r="N583" i="6" s="1"/>
  <c r="L584" i="6"/>
  <c r="N584" i="6" s="1"/>
  <c r="L585" i="6"/>
  <c r="N585" i="6" s="1"/>
  <c r="L586" i="6"/>
  <c r="N586" i="6" s="1"/>
  <c r="L587" i="6"/>
  <c r="N587" i="6" s="1"/>
  <c r="L588" i="6"/>
  <c r="N588" i="6" s="1"/>
  <c r="L589" i="6"/>
  <c r="N589" i="6" s="1"/>
  <c r="L590" i="6"/>
  <c r="N590" i="6" s="1"/>
  <c r="L591" i="6"/>
  <c r="N591" i="6" s="1"/>
  <c r="L592" i="6"/>
  <c r="N592" i="6" s="1"/>
  <c r="L593" i="6"/>
  <c r="N593" i="6" s="1"/>
  <c r="L594" i="6"/>
  <c r="N594" i="6"/>
  <c r="L595" i="6"/>
  <c r="N595" i="6" s="1"/>
  <c r="L596" i="6"/>
  <c r="N596" i="6" s="1"/>
  <c r="L597" i="6"/>
  <c r="N597" i="6" s="1"/>
  <c r="L598" i="6"/>
  <c r="N598" i="6" s="1"/>
  <c r="L599" i="6"/>
  <c r="N599" i="6" s="1"/>
  <c r="L600" i="6"/>
  <c r="N600" i="6" s="1"/>
  <c r="L601" i="6"/>
  <c r="N601" i="6" s="1"/>
  <c r="L602" i="6"/>
  <c r="N602" i="6" s="1"/>
  <c r="L603" i="6"/>
  <c r="N603" i="6" s="1"/>
  <c r="L604" i="6"/>
  <c r="N604" i="6" s="1"/>
  <c r="L605" i="6"/>
  <c r="N605" i="6" s="1"/>
  <c r="L606" i="6"/>
  <c r="N606" i="6" s="1"/>
  <c r="L607" i="6"/>
  <c r="N607" i="6" s="1"/>
  <c r="L608" i="6"/>
  <c r="N608" i="6" s="1"/>
  <c r="L609" i="6"/>
  <c r="N609" i="6" s="1"/>
  <c r="L610" i="6"/>
  <c r="N610" i="6" s="1"/>
  <c r="L611" i="6"/>
  <c r="N611" i="6" s="1"/>
  <c r="L612" i="6"/>
  <c r="N612" i="6" s="1"/>
  <c r="L613" i="6"/>
  <c r="N613" i="6" s="1"/>
  <c r="L614" i="6"/>
  <c r="N614" i="6" s="1"/>
  <c r="L615" i="6"/>
  <c r="N615" i="6" s="1"/>
  <c r="L616" i="6"/>
  <c r="N616" i="6" s="1"/>
  <c r="L617" i="6"/>
  <c r="N617" i="6" s="1"/>
  <c r="L618" i="6"/>
  <c r="N618" i="6" s="1"/>
  <c r="L619" i="6"/>
  <c r="N619" i="6" s="1"/>
  <c r="L620" i="6"/>
  <c r="N620" i="6" s="1"/>
  <c r="L621" i="6"/>
  <c r="N621" i="6" s="1"/>
  <c r="L622" i="6"/>
  <c r="N622" i="6" s="1"/>
  <c r="L623" i="6"/>
  <c r="N623" i="6" s="1"/>
  <c r="L624" i="6"/>
  <c r="N624" i="6" s="1"/>
  <c r="L625" i="6"/>
  <c r="N625" i="6" s="1"/>
  <c r="L626" i="6"/>
  <c r="N626" i="6" s="1"/>
  <c r="L627" i="6"/>
  <c r="N627" i="6" s="1"/>
  <c r="L628" i="6"/>
  <c r="N628" i="6" s="1"/>
  <c r="L629" i="6"/>
  <c r="N629" i="6" s="1"/>
  <c r="L630" i="6"/>
  <c r="N630" i="6" s="1"/>
  <c r="L631" i="6"/>
  <c r="N631" i="6" s="1"/>
  <c r="L632" i="6"/>
  <c r="N632" i="6" s="1"/>
  <c r="L633" i="6"/>
  <c r="N633" i="6" s="1"/>
  <c r="L634" i="6"/>
  <c r="N634" i="6"/>
  <c r="L635" i="6"/>
  <c r="N635" i="6" s="1"/>
  <c r="L636" i="6"/>
  <c r="N636" i="6" s="1"/>
  <c r="L637" i="6"/>
  <c r="N637" i="6" s="1"/>
  <c r="L638" i="6"/>
  <c r="N638" i="6" s="1"/>
  <c r="L639" i="6"/>
  <c r="N639" i="6" s="1"/>
  <c r="L640" i="6"/>
  <c r="N640" i="6" s="1"/>
  <c r="L641" i="6"/>
  <c r="N641" i="6" s="1"/>
  <c r="L642" i="6"/>
  <c r="N642" i="6" s="1"/>
  <c r="L643" i="6"/>
  <c r="N643" i="6" s="1"/>
  <c r="L644" i="6"/>
  <c r="N644" i="6" s="1"/>
  <c r="L645" i="6"/>
  <c r="N645" i="6"/>
  <c r="L646" i="6"/>
  <c r="N646" i="6" s="1"/>
  <c r="L647" i="6"/>
  <c r="N647" i="6" s="1"/>
  <c r="L648" i="6"/>
  <c r="N648" i="6" s="1"/>
  <c r="L649" i="6"/>
  <c r="N649" i="6" s="1"/>
  <c r="L650" i="6"/>
  <c r="N650" i="6" s="1"/>
  <c r="L651" i="6"/>
  <c r="N651" i="6" s="1"/>
  <c r="L652" i="6"/>
  <c r="N652" i="6" s="1"/>
  <c r="L653" i="6"/>
  <c r="N653" i="6" s="1"/>
  <c r="L654" i="6"/>
  <c r="N654" i="6" s="1"/>
  <c r="L655" i="6"/>
  <c r="N655" i="6" s="1"/>
  <c r="L656" i="6"/>
  <c r="N656" i="6" s="1"/>
  <c r="L657" i="6"/>
  <c r="N657" i="6" s="1"/>
  <c r="L658" i="6"/>
  <c r="N658" i="6" s="1"/>
  <c r="L659" i="6"/>
  <c r="N659" i="6" s="1"/>
  <c r="L660" i="6"/>
  <c r="N660" i="6" s="1"/>
  <c r="L661" i="6"/>
  <c r="N661" i="6" s="1"/>
  <c r="L662" i="6"/>
  <c r="N662" i="6" s="1"/>
  <c r="L663" i="6"/>
  <c r="N663" i="6" s="1"/>
  <c r="L664" i="6"/>
  <c r="N664" i="6" s="1"/>
  <c r="L665" i="6"/>
  <c r="N665" i="6" s="1"/>
  <c r="L666" i="6"/>
  <c r="N666" i="6" s="1"/>
  <c r="L667" i="6"/>
  <c r="N667" i="6" s="1"/>
  <c r="L668" i="6"/>
  <c r="N668" i="6" s="1"/>
  <c r="L669" i="6"/>
  <c r="N669" i="6" s="1"/>
  <c r="L670" i="6"/>
  <c r="N670" i="6" s="1"/>
  <c r="L671" i="6"/>
  <c r="N671" i="6" s="1"/>
  <c r="L672" i="6"/>
  <c r="N672" i="6" s="1"/>
  <c r="L673" i="6"/>
  <c r="N673" i="6" s="1"/>
  <c r="L674" i="6"/>
  <c r="N674" i="6" s="1"/>
  <c r="L675" i="6"/>
  <c r="N675" i="6" s="1"/>
  <c r="L676" i="6"/>
  <c r="N676" i="6" s="1"/>
  <c r="L677" i="6"/>
  <c r="N677" i="6" s="1"/>
  <c r="L678" i="6"/>
  <c r="N678" i="6" s="1"/>
  <c r="L679" i="6"/>
  <c r="N679" i="6" s="1"/>
  <c r="L680" i="6"/>
  <c r="N680" i="6" s="1"/>
  <c r="L681" i="6"/>
  <c r="N681" i="6" s="1"/>
  <c r="L682" i="6"/>
  <c r="N682" i="6" s="1"/>
  <c r="L683" i="6"/>
  <c r="N683" i="6" s="1"/>
  <c r="L684" i="6"/>
  <c r="N684" i="6" s="1"/>
  <c r="L685" i="6"/>
  <c r="N685" i="6" s="1"/>
  <c r="L686" i="6"/>
  <c r="N686" i="6" s="1"/>
  <c r="L687" i="6"/>
  <c r="N687" i="6" s="1"/>
  <c r="L688" i="6"/>
  <c r="N688" i="6" s="1"/>
  <c r="L689" i="6"/>
  <c r="N689" i="6" s="1"/>
  <c r="L690" i="6"/>
  <c r="N690" i="6" s="1"/>
  <c r="L691" i="6"/>
  <c r="N691" i="6" s="1"/>
  <c r="L692" i="6"/>
  <c r="N692" i="6" s="1"/>
  <c r="L693" i="6"/>
  <c r="N693" i="6" s="1"/>
  <c r="L694" i="6"/>
  <c r="N694" i="6" s="1"/>
  <c r="L695" i="6"/>
  <c r="N695" i="6" s="1"/>
  <c r="L696" i="6"/>
  <c r="N696" i="6" s="1"/>
  <c r="L697" i="6"/>
  <c r="N697" i="6" s="1"/>
  <c r="L698" i="6"/>
  <c r="N698" i="6"/>
  <c r="L699" i="6"/>
  <c r="N699" i="6" s="1"/>
  <c r="L700" i="6"/>
  <c r="N700" i="6" s="1"/>
  <c r="L701" i="6"/>
  <c r="N701" i="6" s="1"/>
  <c r="L702" i="6"/>
  <c r="N702" i="6" s="1"/>
  <c r="L703" i="6"/>
  <c r="N703" i="6" s="1"/>
  <c r="L704" i="6"/>
  <c r="N704" i="6" s="1"/>
  <c r="L705" i="6"/>
  <c r="N705" i="6" s="1"/>
  <c r="L706" i="6"/>
  <c r="N706" i="6" s="1"/>
  <c r="L707" i="6"/>
  <c r="N707" i="6" s="1"/>
  <c r="L708" i="6"/>
  <c r="N708" i="6" s="1"/>
  <c r="L709" i="6"/>
  <c r="N709" i="6" s="1"/>
  <c r="L710" i="6"/>
  <c r="N710" i="6" s="1"/>
  <c r="L711" i="6"/>
  <c r="N711" i="6" s="1"/>
  <c r="L712" i="6"/>
  <c r="N712" i="6" s="1"/>
  <c r="L713" i="6"/>
  <c r="N713" i="6" s="1"/>
  <c r="L714" i="6"/>
  <c r="N714" i="6" s="1"/>
  <c r="L715" i="6"/>
  <c r="N715" i="6" s="1"/>
  <c r="L716" i="6"/>
  <c r="N716" i="6" s="1"/>
  <c r="L717" i="6"/>
  <c r="N717" i="6" s="1"/>
  <c r="L718" i="6"/>
  <c r="N718" i="6" s="1"/>
  <c r="L719" i="6"/>
  <c r="N719" i="6" s="1"/>
  <c r="L720" i="6"/>
  <c r="N720" i="6" s="1"/>
  <c r="L721" i="6"/>
  <c r="N721" i="6" s="1"/>
  <c r="L722" i="6"/>
  <c r="N722" i="6" s="1"/>
  <c r="L723" i="6"/>
  <c r="N723" i="6" s="1"/>
  <c r="L724" i="6"/>
  <c r="N724" i="6" s="1"/>
  <c r="L725" i="6"/>
  <c r="N725" i="6" s="1"/>
  <c r="L726" i="6"/>
  <c r="N726" i="6" s="1"/>
  <c r="L727" i="6"/>
  <c r="N727" i="6" s="1"/>
  <c r="L728" i="6"/>
  <c r="N728" i="6" s="1"/>
  <c r="L729" i="6"/>
  <c r="N729" i="6" s="1"/>
  <c r="L730" i="6"/>
  <c r="N730" i="6" s="1"/>
  <c r="L731" i="6"/>
  <c r="N731" i="6" s="1"/>
  <c r="L732" i="6"/>
  <c r="N732" i="6" s="1"/>
  <c r="L733" i="6"/>
  <c r="N733" i="6" s="1"/>
  <c r="L734" i="6"/>
  <c r="N734" i="6" s="1"/>
  <c r="L735" i="6"/>
  <c r="N735" i="6" s="1"/>
  <c r="L736" i="6"/>
  <c r="N736" i="6" s="1"/>
  <c r="L737" i="6"/>
  <c r="N737" i="6" s="1"/>
  <c r="L738" i="6"/>
  <c r="N738" i="6" s="1"/>
  <c r="L739" i="6"/>
  <c r="N739" i="6" s="1"/>
  <c r="L740" i="6"/>
  <c r="N740" i="6" s="1"/>
  <c r="L741" i="6"/>
  <c r="N741" i="6" s="1"/>
  <c r="L742" i="6"/>
  <c r="N742" i="6" s="1"/>
  <c r="L743" i="6"/>
  <c r="N743" i="6" s="1"/>
  <c r="L744" i="6"/>
  <c r="N744" i="6" s="1"/>
  <c r="L745" i="6"/>
  <c r="N745" i="6" s="1"/>
  <c r="L746" i="6"/>
  <c r="N746" i="6" s="1"/>
  <c r="L747" i="6"/>
  <c r="N747" i="6" s="1"/>
  <c r="L748" i="6"/>
  <c r="N748" i="6" s="1"/>
  <c r="L749" i="6"/>
  <c r="N749" i="6" s="1"/>
  <c r="L750" i="6"/>
  <c r="N750" i="6" s="1"/>
  <c r="L751" i="6"/>
  <c r="N751" i="6" s="1"/>
  <c r="L752" i="6"/>
  <c r="N752" i="6" s="1"/>
  <c r="L753" i="6"/>
  <c r="N753" i="6" s="1"/>
  <c r="L754" i="6"/>
  <c r="N754" i="6" s="1"/>
  <c r="L755" i="6"/>
  <c r="N755" i="6" s="1"/>
  <c r="L756" i="6"/>
  <c r="N756" i="6" s="1"/>
  <c r="L757" i="6"/>
  <c r="N757" i="6" s="1"/>
  <c r="L758" i="6"/>
  <c r="N758" i="6" s="1"/>
  <c r="L759" i="6"/>
  <c r="N759" i="6" s="1"/>
  <c r="L760" i="6"/>
  <c r="N760" i="6" s="1"/>
  <c r="L761" i="6"/>
  <c r="N761" i="6" s="1"/>
  <c r="L762" i="6"/>
  <c r="N762" i="6" s="1"/>
  <c r="L763" i="6"/>
  <c r="N763" i="6" s="1"/>
  <c r="L764" i="6"/>
  <c r="N764" i="6" s="1"/>
  <c r="L765" i="6"/>
  <c r="N765" i="6" s="1"/>
  <c r="L766" i="6"/>
  <c r="N766" i="6" s="1"/>
  <c r="L767" i="6"/>
  <c r="N767" i="6" s="1"/>
  <c r="L768" i="6"/>
  <c r="N768" i="6" s="1"/>
  <c r="L769" i="6"/>
  <c r="N769" i="6" s="1"/>
  <c r="L770" i="6"/>
  <c r="N770" i="6" s="1"/>
  <c r="L771" i="6"/>
  <c r="N771" i="6" s="1"/>
  <c r="L772" i="6"/>
  <c r="N772" i="6" s="1"/>
  <c r="L773" i="6"/>
  <c r="N773" i="6" s="1"/>
  <c r="L774" i="6"/>
  <c r="N774" i="6" s="1"/>
  <c r="L775" i="6"/>
  <c r="N775" i="6" s="1"/>
  <c r="L776" i="6"/>
  <c r="N776" i="6" s="1"/>
  <c r="L777" i="6"/>
  <c r="N777" i="6" s="1"/>
  <c r="L778" i="6"/>
  <c r="N778" i="6"/>
  <c r="L779" i="6"/>
  <c r="N779" i="6" s="1"/>
  <c r="L780" i="6"/>
  <c r="N780" i="6" s="1"/>
  <c r="L781" i="6"/>
  <c r="N781" i="6" s="1"/>
  <c r="L782" i="6"/>
  <c r="N782" i="6" s="1"/>
  <c r="L783" i="6"/>
  <c r="N783" i="6" s="1"/>
  <c r="L784" i="6"/>
  <c r="N784" i="6" s="1"/>
  <c r="L785" i="6"/>
  <c r="N785" i="6" s="1"/>
  <c r="L786" i="6"/>
  <c r="N786" i="6" s="1"/>
  <c r="L787" i="6"/>
  <c r="N787" i="6" s="1"/>
  <c r="L788" i="6"/>
  <c r="N788" i="6" s="1"/>
  <c r="L789" i="6"/>
  <c r="N789" i="6" s="1"/>
  <c r="L790" i="6"/>
  <c r="N790" i="6" s="1"/>
  <c r="L791" i="6"/>
  <c r="N791" i="6" s="1"/>
  <c r="L792" i="6"/>
  <c r="N792" i="6" s="1"/>
  <c r="L793" i="6"/>
  <c r="N793" i="6" s="1"/>
  <c r="L794" i="6"/>
  <c r="N794" i="6" s="1"/>
  <c r="L795" i="6"/>
  <c r="N795" i="6" s="1"/>
  <c r="L796" i="6"/>
  <c r="N796" i="6" s="1"/>
  <c r="L797" i="6"/>
  <c r="N797" i="6" s="1"/>
  <c r="L798" i="6"/>
  <c r="N798" i="6" s="1"/>
  <c r="L799" i="6"/>
  <c r="N799" i="6" s="1"/>
  <c r="L800" i="6"/>
  <c r="N800" i="6" s="1"/>
  <c r="L801" i="6"/>
  <c r="N801" i="6" s="1"/>
  <c r="L802" i="6"/>
  <c r="N802" i="6" s="1"/>
  <c r="L803" i="6"/>
  <c r="N803" i="6" s="1"/>
  <c r="L804" i="6"/>
  <c r="N804" i="6" s="1"/>
  <c r="L805" i="6"/>
  <c r="N805" i="6" s="1"/>
  <c r="L806" i="6"/>
  <c r="N806" i="6" s="1"/>
  <c r="L807" i="6"/>
  <c r="N807" i="6" s="1"/>
  <c r="L808" i="6"/>
  <c r="N808" i="6" s="1"/>
  <c r="L809" i="6"/>
  <c r="N809" i="6" s="1"/>
  <c r="L810" i="6"/>
  <c r="N810" i="6" s="1"/>
  <c r="L811" i="6"/>
  <c r="N811" i="6" s="1"/>
  <c r="L812" i="6"/>
  <c r="N812" i="6" s="1"/>
  <c r="L813" i="6"/>
  <c r="N813" i="6" s="1"/>
  <c r="L814" i="6"/>
  <c r="N814" i="6" s="1"/>
  <c r="L815" i="6"/>
  <c r="N815" i="6" s="1"/>
  <c r="L816" i="6"/>
  <c r="N816" i="6" s="1"/>
  <c r="L817" i="6"/>
  <c r="N817" i="6" s="1"/>
  <c r="L818" i="6"/>
  <c r="N818" i="6" s="1"/>
  <c r="L819" i="6"/>
  <c r="N819" i="6" s="1"/>
  <c r="L820" i="6"/>
  <c r="N820" i="6" s="1"/>
  <c r="L821" i="6"/>
  <c r="N821" i="6" s="1"/>
  <c r="L822" i="6"/>
  <c r="N822" i="6" s="1"/>
  <c r="L823" i="6"/>
  <c r="N823" i="6" s="1"/>
  <c r="L824" i="6"/>
  <c r="N824" i="6" s="1"/>
  <c r="L825" i="6"/>
  <c r="N825" i="6" s="1"/>
  <c r="L826" i="6"/>
  <c r="N826" i="6" s="1"/>
  <c r="L827" i="6"/>
  <c r="N827" i="6" s="1"/>
  <c r="L828" i="6"/>
  <c r="N828" i="6" s="1"/>
  <c r="L829" i="6"/>
  <c r="N829" i="6" s="1"/>
  <c r="L830" i="6"/>
  <c r="N830" i="6" s="1"/>
  <c r="L831" i="6"/>
  <c r="N831" i="6" s="1"/>
  <c r="L832" i="6"/>
  <c r="N832" i="6" s="1"/>
  <c r="L833" i="6"/>
  <c r="N833" i="6" s="1"/>
  <c r="L834" i="6"/>
  <c r="N834" i="6" s="1"/>
  <c r="L835" i="6"/>
  <c r="N835" i="6" s="1"/>
  <c r="L836" i="6"/>
  <c r="N836" i="6" s="1"/>
  <c r="L837" i="6"/>
  <c r="N837" i="6" s="1"/>
  <c r="L838" i="6"/>
  <c r="N838" i="6" s="1"/>
  <c r="L839" i="6"/>
  <c r="N839" i="6" s="1"/>
  <c r="L840" i="6"/>
  <c r="N840" i="6" s="1"/>
  <c r="L841" i="6"/>
  <c r="N841" i="6" s="1"/>
  <c r="L842" i="6"/>
  <c r="N842" i="6" s="1"/>
  <c r="L843" i="6"/>
  <c r="N843" i="6" s="1"/>
  <c r="L844" i="6"/>
  <c r="N844" i="6" s="1"/>
  <c r="L845" i="6"/>
  <c r="N845" i="6" s="1"/>
  <c r="L846" i="6"/>
  <c r="N846" i="6" s="1"/>
  <c r="L847" i="6"/>
  <c r="N847" i="6" s="1"/>
  <c r="L848" i="6"/>
  <c r="N848" i="6" s="1"/>
  <c r="L849" i="6"/>
  <c r="N849" i="6" s="1"/>
  <c r="L850" i="6"/>
  <c r="N850" i="6" s="1"/>
  <c r="L851" i="6"/>
  <c r="N851" i="6" s="1"/>
  <c r="L852" i="6"/>
  <c r="N852" i="6" s="1"/>
  <c r="L853" i="6"/>
  <c r="N853" i="6" s="1"/>
  <c r="L854" i="6"/>
  <c r="N854" i="6" s="1"/>
  <c r="L855" i="6"/>
  <c r="N855" i="6" s="1"/>
  <c r="L856" i="6"/>
  <c r="N856" i="6" s="1"/>
  <c r="L857" i="6"/>
  <c r="N857" i="6" s="1"/>
  <c r="L858" i="6"/>
  <c r="N858" i="6" s="1"/>
  <c r="L859" i="6"/>
  <c r="N859" i="6" s="1"/>
  <c r="L860" i="6"/>
  <c r="N860" i="6" s="1"/>
  <c r="L861" i="6"/>
  <c r="N861" i="6" s="1"/>
  <c r="L862" i="6"/>
  <c r="N862" i="6" s="1"/>
  <c r="L863" i="6"/>
  <c r="N863" i="6" s="1"/>
  <c r="L864" i="6"/>
  <c r="N864" i="6" s="1"/>
  <c r="L865" i="6"/>
  <c r="N865" i="6" s="1"/>
  <c r="L866" i="6"/>
  <c r="N866" i="6" s="1"/>
  <c r="L867" i="6"/>
  <c r="N867" i="6" s="1"/>
  <c r="L868" i="6"/>
  <c r="N868" i="6" s="1"/>
  <c r="L869" i="6"/>
  <c r="N869" i="6" s="1"/>
  <c r="L870" i="6"/>
  <c r="N870" i="6" s="1"/>
  <c r="L871" i="6"/>
  <c r="N871" i="6" s="1"/>
  <c r="L872" i="6"/>
  <c r="N872" i="6" s="1"/>
  <c r="L873" i="6"/>
  <c r="N873" i="6" s="1"/>
  <c r="L874" i="6"/>
  <c r="N874" i="6" s="1"/>
  <c r="L875" i="6"/>
  <c r="N875" i="6" s="1"/>
  <c r="L876" i="6"/>
  <c r="N876" i="6" s="1"/>
  <c r="L877" i="6"/>
  <c r="N877" i="6" s="1"/>
  <c r="L878" i="6"/>
  <c r="N878" i="6" s="1"/>
  <c r="L879" i="6"/>
  <c r="N879" i="6" s="1"/>
  <c r="L880" i="6"/>
  <c r="N880" i="6" s="1"/>
  <c r="L881" i="6"/>
  <c r="N881" i="6" s="1"/>
  <c r="L882" i="6"/>
  <c r="N882" i="6" s="1"/>
  <c r="L883" i="6"/>
  <c r="N883" i="6" s="1"/>
  <c r="L884" i="6"/>
  <c r="N884" i="6" s="1"/>
  <c r="L885" i="6"/>
  <c r="N885" i="6" s="1"/>
  <c r="L886" i="6"/>
  <c r="N886" i="6" s="1"/>
  <c r="L887" i="6"/>
  <c r="N887" i="6" s="1"/>
  <c r="L888" i="6"/>
  <c r="N888" i="6" s="1"/>
  <c r="L889" i="6"/>
  <c r="N889" i="6" s="1"/>
  <c r="L890" i="6"/>
  <c r="N890" i="6" s="1"/>
  <c r="L891" i="6"/>
  <c r="N891" i="6" s="1"/>
  <c r="L892" i="6"/>
  <c r="N892" i="6" s="1"/>
  <c r="L893" i="6"/>
  <c r="N893" i="6" s="1"/>
  <c r="L894" i="6"/>
  <c r="N894" i="6" s="1"/>
  <c r="L895" i="6"/>
  <c r="N895" i="6" s="1"/>
  <c r="L896" i="6"/>
  <c r="N896" i="6" s="1"/>
  <c r="L897" i="6"/>
  <c r="N897" i="6"/>
  <c r="L898" i="6"/>
  <c r="N898" i="6" s="1"/>
  <c r="L899" i="6"/>
  <c r="N899" i="6" s="1"/>
  <c r="L900" i="6"/>
  <c r="N900" i="6" s="1"/>
  <c r="L901" i="6"/>
  <c r="N901" i="6" s="1"/>
  <c r="L902" i="6"/>
  <c r="N902" i="6" s="1"/>
  <c r="L903" i="6"/>
  <c r="N903" i="6" s="1"/>
  <c r="L904" i="6"/>
  <c r="N904" i="6" s="1"/>
  <c r="L905" i="6"/>
  <c r="N905" i="6" s="1"/>
  <c r="L906" i="6"/>
  <c r="N906" i="6" s="1"/>
  <c r="L907" i="6"/>
  <c r="N907" i="6" s="1"/>
  <c r="L908" i="6"/>
  <c r="N908" i="6" s="1"/>
  <c r="L909" i="6"/>
  <c r="N909" i="6" s="1"/>
  <c r="L910" i="6"/>
  <c r="N910" i="6" s="1"/>
  <c r="L911" i="6"/>
  <c r="N911" i="6" s="1"/>
  <c r="L912" i="6"/>
  <c r="N912" i="6" s="1"/>
  <c r="L913" i="6"/>
  <c r="N913" i="6" s="1"/>
  <c r="L914" i="6"/>
  <c r="N914" i="6" s="1"/>
  <c r="L915" i="6"/>
  <c r="N915" i="6" s="1"/>
  <c r="L916" i="6"/>
  <c r="N916" i="6" s="1"/>
  <c r="L917" i="6"/>
  <c r="N917" i="6" s="1"/>
  <c r="L918" i="6"/>
  <c r="N918" i="6" s="1"/>
  <c r="L919" i="6"/>
  <c r="N919" i="6" s="1"/>
  <c r="L920" i="6"/>
  <c r="N920" i="6" s="1"/>
  <c r="L921" i="6"/>
  <c r="N921" i="6" s="1"/>
  <c r="L922" i="6"/>
  <c r="N922" i="6" s="1"/>
  <c r="L923" i="6"/>
  <c r="N923" i="6" s="1"/>
  <c r="L924" i="6"/>
  <c r="N924" i="6" s="1"/>
  <c r="L925" i="6"/>
  <c r="N925" i="6" s="1"/>
  <c r="L926" i="6"/>
  <c r="N926" i="6" s="1"/>
  <c r="L927" i="6"/>
  <c r="N927" i="6" s="1"/>
  <c r="L928" i="6"/>
  <c r="N928" i="6" s="1"/>
  <c r="L929" i="6"/>
  <c r="N929" i="6" s="1"/>
  <c r="L930" i="6"/>
  <c r="N930" i="6" s="1"/>
  <c r="L931" i="6"/>
  <c r="N931" i="6" s="1"/>
  <c r="L932" i="6"/>
  <c r="N932" i="6" s="1"/>
  <c r="L933" i="6"/>
  <c r="N933" i="6" s="1"/>
  <c r="L934" i="6"/>
  <c r="N934" i="6" s="1"/>
  <c r="L935" i="6"/>
  <c r="N935" i="6" s="1"/>
  <c r="L936" i="6"/>
  <c r="N936" i="6" s="1"/>
  <c r="L937" i="6"/>
  <c r="N937" i="6" s="1"/>
  <c r="L938" i="6"/>
  <c r="N938" i="6" s="1"/>
  <c r="L939" i="6"/>
  <c r="N939" i="6" s="1"/>
  <c r="L940" i="6"/>
  <c r="N940" i="6" s="1"/>
  <c r="L941" i="6"/>
  <c r="N941" i="6" s="1"/>
  <c r="L942" i="6"/>
  <c r="N942" i="6" s="1"/>
  <c r="L943" i="6"/>
  <c r="N943" i="6" s="1"/>
  <c r="L944" i="6"/>
  <c r="N944" i="6" s="1"/>
  <c r="L945" i="6"/>
  <c r="N945" i="6" s="1"/>
  <c r="L946" i="6"/>
  <c r="N946" i="6" s="1"/>
  <c r="L947" i="6"/>
  <c r="N947" i="6" s="1"/>
  <c r="L948" i="6"/>
  <c r="N948" i="6" s="1"/>
  <c r="L949" i="6"/>
  <c r="N949" i="6" s="1"/>
  <c r="L950" i="6"/>
  <c r="N950" i="6" s="1"/>
  <c r="L951" i="6"/>
  <c r="N951" i="6" s="1"/>
  <c r="L952" i="6"/>
  <c r="N952" i="6" s="1"/>
  <c r="L953" i="6"/>
  <c r="N953" i="6" s="1"/>
  <c r="L954" i="6"/>
  <c r="N954" i="6" s="1"/>
  <c r="L955" i="6"/>
  <c r="N955" i="6" s="1"/>
  <c r="L956" i="6"/>
  <c r="N956" i="6" s="1"/>
  <c r="L957" i="6"/>
  <c r="N957" i="6" s="1"/>
  <c r="L958" i="6"/>
  <c r="N958" i="6" s="1"/>
  <c r="L959" i="6"/>
  <c r="N959" i="6" s="1"/>
  <c r="L960" i="6"/>
  <c r="N960" i="6" s="1"/>
  <c r="L961" i="6"/>
  <c r="N961" i="6"/>
  <c r="L962" i="6"/>
  <c r="N962" i="6" s="1"/>
  <c r="L963" i="6"/>
  <c r="N963" i="6" s="1"/>
  <c r="L964" i="6"/>
  <c r="N964" i="6" s="1"/>
  <c r="L965" i="6"/>
  <c r="N965" i="6" s="1"/>
  <c r="L966" i="6"/>
  <c r="N966" i="6" s="1"/>
  <c r="L967" i="6"/>
  <c r="N967" i="6" s="1"/>
  <c r="L968" i="6"/>
  <c r="N968" i="6"/>
  <c r="L969" i="6"/>
  <c r="N969" i="6" s="1"/>
  <c r="L970" i="6"/>
  <c r="N970" i="6" s="1"/>
  <c r="L971" i="6"/>
  <c r="N971" i="6" s="1"/>
  <c r="L972" i="6"/>
  <c r="N972" i="6" s="1"/>
  <c r="L973" i="6"/>
  <c r="N973" i="6" s="1"/>
  <c r="L974" i="6"/>
  <c r="N974" i="6" s="1"/>
  <c r="L975" i="6"/>
  <c r="N975" i="6" s="1"/>
  <c r="L976" i="6"/>
  <c r="N976" i="6" s="1"/>
  <c r="L977" i="6"/>
  <c r="N977" i="6" s="1"/>
  <c r="L978" i="6"/>
  <c r="N978" i="6" s="1"/>
  <c r="L979" i="6"/>
  <c r="N979" i="6" s="1"/>
  <c r="L980" i="6"/>
  <c r="N980" i="6" s="1"/>
  <c r="L981" i="6"/>
  <c r="N981" i="6" s="1"/>
  <c r="L982" i="6"/>
  <c r="N982" i="6" s="1"/>
  <c r="L983" i="6"/>
  <c r="N983" i="6" s="1"/>
  <c r="L984" i="6"/>
  <c r="N984" i="6" s="1"/>
  <c r="L985" i="6"/>
  <c r="N985" i="6" s="1"/>
  <c r="L986" i="6"/>
  <c r="N986" i="6" s="1"/>
  <c r="L987" i="6"/>
  <c r="N987" i="6" s="1"/>
  <c r="L988" i="6"/>
  <c r="N988" i="6" s="1"/>
  <c r="L989" i="6"/>
  <c r="N989" i="6" s="1"/>
  <c r="L990" i="6"/>
  <c r="N990" i="6" s="1"/>
  <c r="L991" i="6"/>
  <c r="N991" i="6" s="1"/>
  <c r="L992" i="6"/>
  <c r="N992" i="6" s="1"/>
  <c r="L993" i="6"/>
  <c r="N993" i="6" s="1"/>
  <c r="L994" i="6"/>
  <c r="N994" i="6" s="1"/>
  <c r="L995" i="6"/>
  <c r="N995" i="6" s="1"/>
  <c r="L996" i="6"/>
  <c r="N996" i="6" s="1"/>
  <c r="L997" i="6"/>
  <c r="N997" i="6" s="1"/>
  <c r="L998" i="6"/>
  <c r="N998" i="6" s="1"/>
  <c r="L999" i="6"/>
  <c r="N999" i="6" s="1"/>
  <c r="L1000" i="6"/>
  <c r="N1000" i="6" s="1"/>
  <c r="L1001" i="6"/>
  <c r="N1001" i="6" s="1"/>
  <c r="L1002" i="6"/>
  <c r="N1002" i="6" s="1"/>
  <c r="L1003" i="6"/>
  <c r="N1003" i="6" s="1"/>
  <c r="L1004" i="6"/>
  <c r="N1004" i="6" s="1"/>
  <c r="L1005" i="6"/>
  <c r="N1005" i="6" s="1"/>
  <c r="L1006" i="6"/>
  <c r="N1006" i="6" s="1"/>
  <c r="L1007" i="6"/>
  <c r="N1007" i="6" s="1"/>
  <c r="L1008" i="6"/>
  <c r="N1008" i="6" s="1"/>
  <c r="L1009" i="6"/>
  <c r="N1009" i="6" s="1"/>
  <c r="L1010" i="6"/>
  <c r="N1010" i="6" s="1"/>
  <c r="L1011" i="6"/>
  <c r="N1011" i="6" s="1"/>
  <c r="L1012" i="6"/>
  <c r="N1012" i="6" s="1"/>
  <c r="L1013" i="6"/>
  <c r="N1013" i="6" s="1"/>
  <c r="L1014" i="6"/>
  <c r="N1014" i="6" s="1"/>
  <c r="L1015" i="6"/>
  <c r="N1015" i="6" s="1"/>
  <c r="L1016" i="6"/>
  <c r="N1016" i="6" s="1"/>
  <c r="L1017" i="6"/>
  <c r="N1017" i="6" s="1"/>
  <c r="L1018" i="6"/>
  <c r="N1018" i="6" s="1"/>
  <c r="L1019" i="6"/>
  <c r="N1019" i="6" s="1"/>
  <c r="L1020" i="6"/>
  <c r="N1020" i="6" s="1"/>
  <c r="L1021" i="6"/>
  <c r="N1021" i="6" s="1"/>
  <c r="L1022" i="6"/>
  <c r="N1022" i="6" s="1"/>
  <c r="L1023" i="6"/>
  <c r="N1023" i="6" s="1"/>
  <c r="L1024" i="6"/>
  <c r="N1024" i="6" s="1"/>
  <c r="L1025" i="6"/>
  <c r="N1025" i="6" s="1"/>
  <c r="L1026" i="6"/>
  <c r="N1026" i="6" s="1"/>
  <c r="L1027" i="6"/>
  <c r="N1027" i="6" s="1"/>
  <c r="L1028" i="6"/>
  <c r="N1028" i="6"/>
  <c r="L1029" i="6"/>
  <c r="N1029" i="6" s="1"/>
  <c r="L1030" i="6"/>
  <c r="N1030" i="6" s="1"/>
  <c r="L1031" i="6"/>
  <c r="N1031" i="6" s="1"/>
  <c r="L1032" i="6"/>
  <c r="N1032" i="6" s="1"/>
  <c r="L1033" i="6"/>
  <c r="N1033" i="6" s="1"/>
  <c r="L1034" i="6"/>
  <c r="N1034" i="6" s="1"/>
  <c r="L1035" i="6"/>
  <c r="N1035" i="6" s="1"/>
  <c r="L1036" i="6"/>
  <c r="N1036" i="6" s="1"/>
  <c r="L1037" i="6"/>
  <c r="N1037" i="6" s="1"/>
  <c r="L1038" i="6"/>
  <c r="N1038" i="6" s="1"/>
  <c r="L1039" i="6"/>
  <c r="N1039" i="6" s="1"/>
  <c r="L1040" i="6"/>
  <c r="N1040" i="6" s="1"/>
  <c r="L1041" i="6"/>
  <c r="N1041" i="6" s="1"/>
  <c r="L1042" i="6"/>
  <c r="N1042" i="6" s="1"/>
  <c r="L1043" i="6"/>
  <c r="N1043" i="6" s="1"/>
  <c r="L1044" i="6"/>
  <c r="N1044" i="6" s="1"/>
  <c r="L1045" i="6"/>
  <c r="N1045" i="6" s="1"/>
  <c r="L1046" i="6"/>
  <c r="N1046" i="6" s="1"/>
  <c r="L1047" i="6"/>
  <c r="N1047" i="6" s="1"/>
  <c r="L1048" i="6"/>
  <c r="N1048" i="6" s="1"/>
  <c r="L1049" i="6"/>
  <c r="N1049" i="6" s="1"/>
  <c r="L1050" i="6"/>
  <c r="N1050" i="6" s="1"/>
  <c r="L1051" i="6"/>
  <c r="N1051" i="6" s="1"/>
  <c r="L1052" i="6"/>
  <c r="N1052" i="6" s="1"/>
  <c r="L1053" i="6"/>
  <c r="N1053" i="6" s="1"/>
  <c r="L1054" i="6"/>
  <c r="N1054" i="6" s="1"/>
  <c r="L1055" i="6"/>
  <c r="N1055" i="6" s="1"/>
  <c r="L1056" i="6"/>
  <c r="N1056" i="6" s="1"/>
  <c r="L1057" i="6"/>
  <c r="N1057" i="6" s="1"/>
  <c r="L1058" i="6"/>
  <c r="N1058" i="6" s="1"/>
  <c r="L1059" i="6"/>
  <c r="N1059" i="6" s="1"/>
  <c r="L1060" i="6"/>
  <c r="N1060" i="6" s="1"/>
  <c r="L1061" i="6"/>
  <c r="N1061" i="6" s="1"/>
  <c r="L1062" i="6"/>
  <c r="N1062" i="6" s="1"/>
  <c r="L1063" i="6"/>
  <c r="N1063" i="6" s="1"/>
  <c r="L1064" i="6"/>
  <c r="N1064" i="6" s="1"/>
  <c r="L1065" i="6"/>
  <c r="N1065" i="6" s="1"/>
  <c r="L1066" i="6"/>
  <c r="N1066" i="6" s="1"/>
  <c r="L1067" i="6"/>
  <c r="N1067" i="6" s="1"/>
  <c r="L1068" i="6"/>
  <c r="N1068" i="6" s="1"/>
  <c r="L1069" i="6"/>
  <c r="N1069" i="6" s="1"/>
  <c r="L1070" i="6"/>
  <c r="N1070" i="6" s="1"/>
  <c r="L1071" i="6"/>
  <c r="N1071" i="6" s="1"/>
  <c r="L1072" i="6"/>
  <c r="N1072" i="6" s="1"/>
  <c r="L1073" i="6"/>
  <c r="N1073" i="6" s="1"/>
  <c r="L1074" i="6"/>
  <c r="N1074" i="6" s="1"/>
  <c r="L1075" i="6"/>
  <c r="N1075" i="6" s="1"/>
  <c r="L1076" i="6"/>
  <c r="N1076" i="6" s="1"/>
  <c r="L1077" i="6"/>
  <c r="N1077" i="6" s="1"/>
  <c r="L1078" i="6"/>
  <c r="N1078" i="6" s="1"/>
  <c r="L1079" i="6"/>
  <c r="N1079" i="6" s="1"/>
  <c r="L1080" i="6"/>
  <c r="N1080" i="6" s="1"/>
  <c r="L1081" i="6"/>
  <c r="N1081" i="6" s="1"/>
  <c r="L1082" i="6"/>
  <c r="N1082" i="6" s="1"/>
  <c r="L1083" i="6"/>
  <c r="N1083" i="6" s="1"/>
  <c r="L1084" i="6"/>
  <c r="N1084" i="6" s="1"/>
  <c r="L1085" i="6"/>
  <c r="N1085" i="6" s="1"/>
  <c r="L1086" i="6"/>
  <c r="N1086" i="6" s="1"/>
  <c r="L1087" i="6"/>
  <c r="N1087" i="6" s="1"/>
  <c r="L1088" i="6"/>
  <c r="N1088" i="6" s="1"/>
  <c r="L1089" i="6"/>
  <c r="N1089" i="6" s="1"/>
  <c r="L1090" i="6"/>
  <c r="N1090" i="6" s="1"/>
  <c r="L1091" i="6"/>
  <c r="N1091" i="6" s="1"/>
  <c r="L1092" i="6"/>
  <c r="N1092" i="6" s="1"/>
  <c r="L1093" i="6"/>
  <c r="N1093" i="6" s="1"/>
  <c r="L1094" i="6"/>
  <c r="N1094" i="6" s="1"/>
  <c r="L1095" i="6"/>
  <c r="N1095" i="6" s="1"/>
  <c r="L1096" i="6"/>
  <c r="N1096" i="6" s="1"/>
  <c r="L1097" i="6"/>
  <c r="N1097" i="6" s="1"/>
  <c r="L1098" i="6"/>
  <c r="N1098" i="6" s="1"/>
  <c r="L1099" i="6"/>
  <c r="N1099" i="6" s="1"/>
  <c r="L1100" i="6"/>
  <c r="N1100" i="6" s="1"/>
  <c r="L1101" i="6"/>
  <c r="N1101" i="6" s="1"/>
  <c r="L1102" i="6"/>
  <c r="N1102" i="6" s="1"/>
  <c r="L1103" i="6"/>
  <c r="N1103" i="6" s="1"/>
  <c r="L1104" i="6"/>
  <c r="N1104" i="6" s="1"/>
  <c r="L1105" i="6"/>
  <c r="N1105" i="6" s="1"/>
  <c r="L1106" i="6"/>
  <c r="N1106" i="6" s="1"/>
  <c r="L1107" i="6"/>
  <c r="N1107" i="6" s="1"/>
  <c r="L1108" i="6"/>
  <c r="N1108" i="6" s="1"/>
  <c r="L1109" i="6"/>
  <c r="N1109" i="6" s="1"/>
  <c r="L1110" i="6"/>
  <c r="N1110" i="6" s="1"/>
  <c r="L1111" i="6"/>
  <c r="N1111" i="6" s="1"/>
  <c r="L1112" i="6"/>
  <c r="N1112" i="6" s="1"/>
  <c r="L1113" i="6"/>
  <c r="N1113" i="6" s="1"/>
  <c r="L1114" i="6"/>
  <c r="N1114" i="6" s="1"/>
  <c r="L1115" i="6"/>
  <c r="N1115" i="6" s="1"/>
  <c r="L1116" i="6"/>
  <c r="N1116" i="6" s="1"/>
  <c r="L1117" i="6"/>
  <c r="N1117" i="6" s="1"/>
  <c r="L1118" i="6"/>
  <c r="N1118" i="6" s="1"/>
  <c r="L1119" i="6"/>
  <c r="N1119" i="6" s="1"/>
  <c r="L1120" i="6"/>
  <c r="N1120" i="6" s="1"/>
  <c r="L1121" i="6"/>
  <c r="N1121" i="6" s="1"/>
  <c r="L1122" i="6"/>
  <c r="N1122" i="6" s="1"/>
  <c r="L1123" i="6"/>
  <c r="N1123" i="6" s="1"/>
  <c r="L1124" i="6"/>
  <c r="N1124" i="6" s="1"/>
  <c r="L1125" i="6"/>
  <c r="N1125" i="6" s="1"/>
  <c r="L1126" i="6"/>
  <c r="N1126" i="6" s="1"/>
  <c r="L1127" i="6"/>
  <c r="N1127" i="6" s="1"/>
  <c r="L1128" i="6"/>
  <c r="N1128" i="6" s="1"/>
  <c r="L1129" i="6"/>
  <c r="N1129" i="6" s="1"/>
  <c r="L1130" i="6"/>
  <c r="N1130" i="6" s="1"/>
  <c r="L1131" i="6"/>
  <c r="N1131" i="6" s="1"/>
  <c r="L1132" i="6"/>
  <c r="N1132" i="6" s="1"/>
  <c r="L1133" i="6"/>
  <c r="N1133" i="6" s="1"/>
  <c r="L1134" i="6"/>
  <c r="N1134" i="6" s="1"/>
  <c r="L1135" i="6"/>
  <c r="N1135" i="6" s="1"/>
  <c r="L1136" i="6"/>
  <c r="N1136" i="6" s="1"/>
  <c r="L1137" i="6"/>
  <c r="N1137" i="6" s="1"/>
  <c r="L1138" i="6"/>
  <c r="N1138" i="6"/>
  <c r="L1139" i="6"/>
  <c r="N1139" i="6" s="1"/>
  <c r="L1140" i="6"/>
  <c r="N1140" i="6" s="1"/>
  <c r="L1141" i="6"/>
  <c r="N1141" i="6" s="1"/>
  <c r="L1142" i="6"/>
  <c r="N1142" i="6" s="1"/>
  <c r="L1143" i="6"/>
  <c r="N1143" i="6" s="1"/>
  <c r="L1144" i="6"/>
  <c r="N1144" i="6" s="1"/>
  <c r="L1145" i="6"/>
  <c r="N1145" i="6" s="1"/>
  <c r="L1146" i="6"/>
  <c r="N1146" i="6" s="1"/>
  <c r="L1147" i="6"/>
  <c r="N1147" i="6" s="1"/>
  <c r="L1148" i="6"/>
  <c r="N1148" i="6" s="1"/>
  <c r="L1149" i="6"/>
  <c r="N1149" i="6" s="1"/>
  <c r="L1150" i="6"/>
  <c r="N1150" i="6" s="1"/>
  <c r="L1151" i="6"/>
  <c r="N1151" i="6" s="1"/>
  <c r="L1152" i="6"/>
  <c r="N1152" i="6" s="1"/>
  <c r="L1153" i="6"/>
  <c r="N1153" i="6" s="1"/>
  <c r="L1154" i="6"/>
  <c r="N1154" i="6" s="1"/>
  <c r="L1155" i="6"/>
  <c r="N1155" i="6" s="1"/>
  <c r="L1156" i="6"/>
  <c r="N1156" i="6" s="1"/>
  <c r="L1157" i="6"/>
  <c r="N1157" i="6" s="1"/>
  <c r="L1158" i="6"/>
  <c r="N1158" i="6" s="1"/>
  <c r="L1159" i="6"/>
  <c r="N1159" i="6" s="1"/>
  <c r="L1160" i="6"/>
  <c r="N1160" i="6" s="1"/>
  <c r="L1161" i="6"/>
  <c r="N1161" i="6" s="1"/>
  <c r="L1162" i="6"/>
  <c r="N1162" i="6" s="1"/>
  <c r="L1163" i="6"/>
  <c r="N1163" i="6" s="1"/>
  <c r="L1164" i="6"/>
  <c r="N1164" i="6" s="1"/>
  <c r="L1165" i="6"/>
  <c r="N1165" i="6" s="1"/>
  <c r="L1166" i="6"/>
  <c r="N1166" i="6" s="1"/>
  <c r="L1167" i="6"/>
  <c r="N1167" i="6" s="1"/>
  <c r="L1168" i="6"/>
  <c r="N1168" i="6" s="1"/>
  <c r="L1169" i="6"/>
  <c r="N1169" i="6" s="1"/>
  <c r="L1170" i="6"/>
  <c r="N1170" i="6" s="1"/>
  <c r="L1171" i="6"/>
  <c r="N1171" i="6" s="1"/>
  <c r="L1172" i="6"/>
  <c r="N1172" i="6" s="1"/>
  <c r="L1173" i="6"/>
  <c r="N1173" i="6" s="1"/>
  <c r="L1174" i="6"/>
  <c r="N1174" i="6" s="1"/>
  <c r="L1175" i="6"/>
  <c r="N1175" i="6" s="1"/>
  <c r="L1176" i="6"/>
  <c r="N1176" i="6" s="1"/>
  <c r="L1177" i="6"/>
  <c r="N1177" i="6" s="1"/>
  <c r="L1178" i="6"/>
  <c r="N1178" i="6" s="1"/>
  <c r="L1179" i="6"/>
  <c r="N1179" i="6" s="1"/>
  <c r="L1180" i="6"/>
  <c r="N1180" i="6" s="1"/>
  <c r="L1181" i="6"/>
  <c r="N1181" i="6" s="1"/>
  <c r="L1182" i="6"/>
  <c r="N1182" i="6" s="1"/>
  <c r="L1183" i="6"/>
  <c r="N1183" i="6" s="1"/>
  <c r="L1184" i="6"/>
  <c r="N1184" i="6" s="1"/>
  <c r="L1185" i="6"/>
  <c r="N1185" i="6" s="1"/>
  <c r="L1186" i="6"/>
  <c r="N1186" i="6" s="1"/>
  <c r="L1187" i="6"/>
  <c r="N1187" i="6" s="1"/>
  <c r="L1188" i="6"/>
  <c r="N1188" i="6" s="1"/>
  <c r="L1189" i="6"/>
  <c r="N1189" i="6" s="1"/>
  <c r="L1190" i="6"/>
  <c r="N1190" i="6" s="1"/>
  <c r="L1191" i="6"/>
  <c r="N1191" i="6" s="1"/>
  <c r="L1192" i="6"/>
  <c r="N1192" i="6" s="1"/>
  <c r="L1193" i="6"/>
  <c r="N1193" i="6" s="1"/>
  <c r="L1194" i="6"/>
  <c r="N1194" i="6" s="1"/>
  <c r="L1195" i="6"/>
  <c r="N1195" i="6" s="1"/>
  <c r="L1196" i="6"/>
  <c r="N1196" i="6" s="1"/>
  <c r="L1197" i="6"/>
  <c r="N1197" i="6" s="1"/>
  <c r="L1198" i="6"/>
  <c r="N1198" i="6" s="1"/>
  <c r="L1199" i="6"/>
  <c r="N1199" i="6" s="1"/>
  <c r="L1200" i="6"/>
  <c r="N1200" i="6" s="1"/>
  <c r="L1201" i="6"/>
  <c r="N1201" i="6" s="1"/>
  <c r="L1202" i="6"/>
  <c r="N1202" i="6" s="1"/>
  <c r="L1203" i="6"/>
  <c r="N1203" i="6" s="1"/>
  <c r="L1204" i="6"/>
  <c r="N1204" i="6" s="1"/>
  <c r="L1205" i="6"/>
  <c r="N1205" i="6" s="1"/>
  <c r="L1206" i="6"/>
  <c r="N1206" i="6" s="1"/>
  <c r="L1207" i="6"/>
  <c r="N1207" i="6" s="1"/>
  <c r="L1208" i="6"/>
  <c r="N1208" i="6" s="1"/>
  <c r="L1209" i="6"/>
  <c r="N1209" i="6" s="1"/>
  <c r="L1210" i="6"/>
  <c r="N1210" i="6" s="1"/>
  <c r="L1211" i="6"/>
  <c r="N1211" i="6" s="1"/>
  <c r="L1212" i="6"/>
  <c r="N1212" i="6" s="1"/>
  <c r="L1213" i="6"/>
  <c r="N1213" i="6" s="1"/>
  <c r="L1214" i="6"/>
  <c r="N1214" i="6" s="1"/>
  <c r="L1215" i="6"/>
  <c r="N1215" i="6" s="1"/>
  <c r="L1216" i="6"/>
  <c r="N1216" i="6" s="1"/>
  <c r="L1217" i="6"/>
  <c r="N1217" i="6" s="1"/>
  <c r="L1218" i="6"/>
  <c r="N1218" i="6" s="1"/>
  <c r="L1219" i="6"/>
  <c r="N1219" i="6" s="1"/>
  <c r="L1220" i="6"/>
  <c r="N1220" i="6" s="1"/>
  <c r="L1221" i="6"/>
  <c r="N1221" i="6" s="1"/>
  <c r="L1222" i="6"/>
  <c r="N1222" i="6" s="1"/>
  <c r="L1223" i="6"/>
  <c r="N1223" i="6" s="1"/>
  <c r="L1224" i="6"/>
  <c r="N1224" i="6" s="1"/>
  <c r="L1225" i="6"/>
  <c r="N1225" i="6" s="1"/>
  <c r="L1226" i="6"/>
  <c r="N1226" i="6" s="1"/>
  <c r="L1227" i="6"/>
  <c r="N1227" i="6" s="1"/>
  <c r="L1228" i="6"/>
  <c r="N1228" i="6" s="1"/>
  <c r="L1229" i="6"/>
  <c r="N1229" i="6" s="1"/>
  <c r="L1230" i="6"/>
  <c r="N1230" i="6" s="1"/>
  <c r="L1231" i="6"/>
  <c r="N1231" i="6" s="1"/>
  <c r="L1232" i="6"/>
  <c r="N1232" i="6" s="1"/>
  <c r="L1233" i="6"/>
  <c r="N1233" i="6" s="1"/>
  <c r="L1234" i="6"/>
  <c r="N1234" i="6" s="1"/>
  <c r="L1235" i="6"/>
  <c r="N1235" i="6" s="1"/>
  <c r="L1236" i="6"/>
  <c r="N1236" i="6" s="1"/>
  <c r="L1237" i="6"/>
  <c r="N1237" i="6" s="1"/>
  <c r="L1238" i="6"/>
  <c r="N1238" i="6" s="1"/>
  <c r="L1239" i="6"/>
  <c r="N1239" i="6" s="1"/>
  <c r="L1240" i="6"/>
  <c r="N1240" i="6" s="1"/>
  <c r="L1241" i="6"/>
  <c r="N1241" i="6" s="1"/>
  <c r="L1242" i="6"/>
  <c r="N1242" i="6" s="1"/>
  <c r="L1243" i="6"/>
  <c r="N1243" i="6" s="1"/>
  <c r="L1244" i="6"/>
  <c r="N1244" i="6" s="1"/>
  <c r="L1245" i="6"/>
  <c r="N1245" i="6" s="1"/>
  <c r="L1246" i="6"/>
  <c r="N1246" i="6" s="1"/>
  <c r="L1247" i="6"/>
  <c r="N1247" i="6" s="1"/>
  <c r="L1248" i="6"/>
  <c r="N1248" i="6" s="1"/>
  <c r="L1249" i="6"/>
  <c r="N1249" i="6"/>
  <c r="L1250" i="6"/>
  <c r="N1250" i="6" s="1"/>
  <c r="L1251" i="6"/>
  <c r="N1251" i="6" s="1"/>
  <c r="L1252" i="6"/>
  <c r="N1252" i="6" s="1"/>
  <c r="L1253" i="6"/>
  <c r="N1253" i="6" s="1"/>
  <c r="L1254" i="6"/>
  <c r="N1254" i="6" s="1"/>
  <c r="L1255" i="6"/>
  <c r="N1255" i="6" s="1"/>
  <c r="L1256" i="6"/>
  <c r="N1256" i="6" s="1"/>
  <c r="L1257" i="6"/>
  <c r="N1257" i="6" s="1"/>
  <c r="L1258" i="6"/>
  <c r="N1258" i="6" s="1"/>
  <c r="L1259" i="6"/>
  <c r="N1259" i="6" s="1"/>
  <c r="L1260" i="6"/>
  <c r="N1260" i="6" s="1"/>
  <c r="L1261" i="6"/>
  <c r="N1261" i="6" s="1"/>
  <c r="L1262" i="6"/>
  <c r="N1262" i="6" s="1"/>
  <c r="L1263" i="6"/>
  <c r="N1263" i="6" s="1"/>
  <c r="L1264" i="6"/>
  <c r="N1264" i="6" s="1"/>
  <c r="L1265" i="6"/>
  <c r="N1265" i="6" s="1"/>
  <c r="L1266" i="6"/>
  <c r="N1266" i="6" s="1"/>
  <c r="L1267" i="6"/>
  <c r="N1267" i="6" s="1"/>
  <c r="L1268" i="6"/>
  <c r="N1268" i="6" s="1"/>
  <c r="L1269" i="6"/>
  <c r="N1269" i="6" s="1"/>
  <c r="L1270" i="6"/>
  <c r="N1270" i="6" s="1"/>
  <c r="L1271" i="6"/>
  <c r="N1271" i="6" s="1"/>
  <c r="L1272" i="6"/>
  <c r="N1272" i="6" s="1"/>
  <c r="L1273" i="6"/>
  <c r="N1273" i="6" s="1"/>
  <c r="L1274" i="6"/>
  <c r="N1274" i="6" s="1"/>
  <c r="L1275" i="6"/>
  <c r="N1275" i="6" s="1"/>
  <c r="L1276" i="6"/>
  <c r="N1276" i="6" s="1"/>
  <c r="L1277" i="6"/>
  <c r="N1277" i="6" s="1"/>
  <c r="L1278" i="6"/>
  <c r="N1278" i="6" s="1"/>
  <c r="L1279" i="6"/>
  <c r="N1279" i="6" s="1"/>
  <c r="L1280" i="6"/>
  <c r="N1280" i="6" s="1"/>
  <c r="L1281" i="6"/>
  <c r="N1281" i="6" s="1"/>
  <c r="L1282" i="6"/>
  <c r="N1282" i="6" s="1"/>
  <c r="L1283" i="6"/>
  <c r="N1283" i="6" s="1"/>
  <c r="L1284" i="6"/>
  <c r="N1284" i="6" s="1"/>
  <c r="L1285" i="6"/>
  <c r="N1285" i="6" s="1"/>
  <c r="L1286" i="6"/>
  <c r="N1286" i="6" s="1"/>
  <c r="L1287" i="6"/>
  <c r="N1287" i="6" s="1"/>
  <c r="L1288" i="6"/>
  <c r="N1288" i="6" s="1"/>
  <c r="L1289" i="6"/>
  <c r="N1289" i="6" s="1"/>
  <c r="L1290" i="6"/>
  <c r="N1290" i="6" s="1"/>
  <c r="L1291" i="6"/>
  <c r="N1291" i="6" s="1"/>
  <c r="L1292" i="6"/>
  <c r="N1292" i="6" s="1"/>
  <c r="L1293" i="6"/>
  <c r="N1293" i="6" s="1"/>
  <c r="L1294" i="6"/>
  <c r="N1294" i="6" s="1"/>
  <c r="L1295" i="6"/>
  <c r="N1295" i="6" s="1"/>
  <c r="L1296" i="6"/>
  <c r="N1296" i="6" s="1"/>
  <c r="L1297" i="6"/>
  <c r="N1297" i="6" s="1"/>
  <c r="L1298" i="6"/>
  <c r="N1298" i="6" s="1"/>
  <c r="L1299" i="6"/>
  <c r="N1299" i="6" s="1"/>
  <c r="L1300" i="6"/>
  <c r="N1300" i="6" s="1"/>
  <c r="L1301" i="6"/>
  <c r="N1301" i="6" s="1"/>
  <c r="L1302" i="6"/>
  <c r="N1302" i="6" s="1"/>
  <c r="L1303" i="6"/>
  <c r="N1303" i="6" s="1"/>
  <c r="L1304" i="6"/>
  <c r="N1304" i="6" s="1"/>
  <c r="L1305" i="6"/>
  <c r="N1305" i="6" s="1"/>
  <c r="L1306" i="6"/>
  <c r="N1306" i="6" s="1"/>
  <c r="L1307" i="6"/>
  <c r="N1307" i="6" s="1"/>
  <c r="L1308" i="6"/>
  <c r="N1308" i="6" s="1"/>
  <c r="L1309" i="6"/>
  <c r="N1309" i="6" s="1"/>
  <c r="L1310" i="6"/>
  <c r="N1310" i="6" s="1"/>
  <c r="L1311" i="6"/>
  <c r="N1311" i="6" s="1"/>
  <c r="L1312" i="6"/>
  <c r="N1312" i="6" s="1"/>
  <c r="L1313" i="6"/>
  <c r="N1313" i="6" s="1"/>
  <c r="L1314" i="6"/>
  <c r="N1314" i="6" s="1"/>
  <c r="L1315" i="6"/>
  <c r="N1315" i="6" s="1"/>
  <c r="L1316" i="6"/>
  <c r="N1316" i="6" s="1"/>
  <c r="L1317" i="6"/>
  <c r="N1317" i="6" s="1"/>
  <c r="L1318" i="6"/>
  <c r="N1318" i="6" s="1"/>
  <c r="L1319" i="6"/>
  <c r="N1319" i="6" s="1"/>
  <c r="L1320" i="6"/>
  <c r="N1320" i="6" s="1"/>
  <c r="L1321" i="6"/>
  <c r="N1321" i="6" s="1"/>
  <c r="L1322" i="6"/>
  <c r="N1322" i="6" s="1"/>
  <c r="L1323" i="6"/>
  <c r="N1323" i="6" s="1"/>
  <c r="L1324" i="6"/>
  <c r="N1324" i="6" s="1"/>
  <c r="L1325" i="6"/>
  <c r="N1325" i="6" s="1"/>
  <c r="L1326" i="6"/>
  <c r="N1326" i="6" s="1"/>
  <c r="L1327" i="6"/>
  <c r="N1327" i="6" s="1"/>
  <c r="L1328" i="6"/>
  <c r="N1328" i="6" s="1"/>
  <c r="L1329" i="6"/>
  <c r="N1329" i="6" s="1"/>
  <c r="L1330" i="6"/>
  <c r="N1330" i="6" s="1"/>
  <c r="L1331" i="6"/>
  <c r="N1331" i="6" s="1"/>
  <c r="L1332" i="6"/>
  <c r="N1332" i="6" s="1"/>
  <c r="L1333" i="6"/>
  <c r="N1333" i="6" s="1"/>
  <c r="L1334" i="6"/>
  <c r="N1334" i="6" s="1"/>
  <c r="L1335" i="6"/>
  <c r="N1335" i="6" s="1"/>
  <c r="L1336" i="6"/>
  <c r="N1336" i="6" s="1"/>
  <c r="L1337" i="6"/>
  <c r="N1337" i="6" s="1"/>
  <c r="L1338" i="6"/>
  <c r="N1338" i="6" s="1"/>
  <c r="L1339" i="6"/>
  <c r="N1339" i="6" s="1"/>
  <c r="L1340" i="6"/>
  <c r="N1340" i="6" s="1"/>
  <c r="L1341" i="6"/>
  <c r="N1341" i="6"/>
  <c r="L1342" i="6"/>
  <c r="N1342" i="6" s="1"/>
  <c r="L1343" i="6"/>
  <c r="N1343" i="6" s="1"/>
  <c r="L1344" i="6"/>
  <c r="N1344" i="6" s="1"/>
  <c r="L1345" i="6"/>
  <c r="N1345" i="6" s="1"/>
  <c r="L1346" i="6"/>
  <c r="N1346" i="6" s="1"/>
  <c r="L1347" i="6"/>
  <c r="N1347" i="6" s="1"/>
  <c r="L1348" i="6"/>
  <c r="N1348" i="6" s="1"/>
  <c r="L1349" i="6"/>
  <c r="N1349" i="6" s="1"/>
  <c r="L1350" i="6"/>
  <c r="N1350" i="6" s="1"/>
  <c r="L1351" i="6"/>
  <c r="N1351" i="6" s="1"/>
  <c r="L1352" i="6"/>
  <c r="N1352" i="6" s="1"/>
  <c r="L1353" i="6"/>
  <c r="N1353" i="6" s="1"/>
  <c r="L1354" i="6"/>
  <c r="N1354" i="6" s="1"/>
  <c r="L1355" i="6"/>
  <c r="N1355" i="6" s="1"/>
  <c r="L1356" i="6"/>
  <c r="N1356" i="6" s="1"/>
  <c r="L1357" i="6"/>
  <c r="N1357" i="6" s="1"/>
  <c r="L1358" i="6"/>
  <c r="N1358" i="6" s="1"/>
  <c r="L1359" i="6"/>
  <c r="N1359" i="6" s="1"/>
  <c r="L1360" i="6"/>
  <c r="N1360" i="6" s="1"/>
  <c r="L1361" i="6"/>
  <c r="N1361" i="6" s="1"/>
  <c r="L1362" i="6"/>
  <c r="N1362" i="6" s="1"/>
  <c r="L1363" i="6"/>
  <c r="N1363" i="6" s="1"/>
  <c r="L1364" i="6"/>
  <c r="N1364" i="6" s="1"/>
  <c r="L1365" i="6"/>
  <c r="N1365" i="6" s="1"/>
  <c r="L1366" i="6"/>
  <c r="N1366" i="6" s="1"/>
  <c r="L1367" i="6"/>
  <c r="N1367" i="6" s="1"/>
  <c r="L1368" i="6"/>
  <c r="N1368" i="6" s="1"/>
  <c r="L1369" i="6"/>
  <c r="N1369" i="6" s="1"/>
  <c r="L1370" i="6"/>
  <c r="N1370" i="6" s="1"/>
  <c r="L1371" i="6"/>
  <c r="N1371" i="6" s="1"/>
  <c r="L1372" i="6"/>
  <c r="N1372" i="6" s="1"/>
  <c r="L1373" i="6"/>
  <c r="N1373" i="6" s="1"/>
  <c r="L1374" i="6"/>
  <c r="N1374" i="6" s="1"/>
  <c r="L1375" i="6"/>
  <c r="N1375" i="6" s="1"/>
  <c r="L1376" i="6"/>
  <c r="N1376" i="6" s="1"/>
  <c r="L1377" i="6"/>
  <c r="N1377" i="6" s="1"/>
  <c r="L1378" i="6"/>
  <c r="N1378" i="6" s="1"/>
  <c r="L1379" i="6"/>
  <c r="N1379" i="6" s="1"/>
  <c r="L1380" i="6"/>
  <c r="N1380" i="6" s="1"/>
  <c r="L1381" i="6"/>
  <c r="N1381" i="6" s="1"/>
  <c r="L1382" i="6"/>
  <c r="N1382" i="6" s="1"/>
  <c r="L1383" i="6"/>
  <c r="N1383" i="6" s="1"/>
  <c r="L1384" i="6"/>
  <c r="N1384" i="6" s="1"/>
  <c r="L1385" i="6"/>
  <c r="N1385" i="6" s="1"/>
  <c r="L1386" i="6"/>
  <c r="N1386" i="6" s="1"/>
  <c r="L1387" i="6"/>
  <c r="N1387" i="6" s="1"/>
  <c r="L1388" i="6"/>
  <c r="N1388" i="6" s="1"/>
  <c r="L1389" i="6"/>
  <c r="N1389" i="6" s="1"/>
  <c r="L1390" i="6"/>
  <c r="N1390" i="6" s="1"/>
  <c r="L1391" i="6"/>
  <c r="N1391" i="6" s="1"/>
  <c r="L1392" i="6"/>
  <c r="N1392" i="6" s="1"/>
  <c r="L1393" i="6"/>
  <c r="N1393" i="6" s="1"/>
  <c r="L1394" i="6"/>
  <c r="N1394" i="6" s="1"/>
  <c r="L1395" i="6"/>
  <c r="N1395" i="6" s="1"/>
  <c r="L1396" i="6"/>
  <c r="N1396" i="6" s="1"/>
  <c r="L1397" i="6"/>
  <c r="N1397" i="6" s="1"/>
  <c r="L1398" i="6"/>
  <c r="N1398" i="6" s="1"/>
  <c r="L1399" i="6"/>
  <c r="N1399" i="6" s="1"/>
  <c r="L1400" i="6"/>
  <c r="N1400" i="6" s="1"/>
  <c r="L1401" i="6"/>
  <c r="N1401" i="6" s="1"/>
  <c r="L1402" i="6"/>
  <c r="N1402" i="6" s="1"/>
  <c r="L1403" i="6"/>
  <c r="N1403" i="6" s="1"/>
  <c r="L1404" i="6"/>
  <c r="N1404" i="6" s="1"/>
  <c r="L1405" i="6"/>
  <c r="N1405" i="6" s="1"/>
  <c r="L1406" i="6"/>
  <c r="N1406" i="6" s="1"/>
  <c r="L1407" i="6"/>
  <c r="N1407" i="6" s="1"/>
  <c r="L1408" i="6"/>
  <c r="N1408" i="6" s="1"/>
  <c r="L1409" i="6"/>
  <c r="N1409" i="6" s="1"/>
  <c r="L1410" i="6"/>
  <c r="N1410" i="6" s="1"/>
  <c r="L1411" i="6"/>
  <c r="N1411" i="6" s="1"/>
  <c r="L1412" i="6"/>
  <c r="N1412" i="6" s="1"/>
  <c r="L1413" i="6"/>
  <c r="N1413" i="6" s="1"/>
  <c r="L1414" i="6"/>
  <c r="N1414" i="6" s="1"/>
  <c r="L1415" i="6"/>
  <c r="N1415" i="6" s="1"/>
  <c r="L1416" i="6"/>
  <c r="N1416" i="6" s="1"/>
  <c r="L1417" i="6"/>
  <c r="N1417" i="6" s="1"/>
  <c r="L1418" i="6"/>
  <c r="N1418" i="6" s="1"/>
  <c r="L1419" i="6"/>
  <c r="N1419" i="6" s="1"/>
  <c r="L1420" i="6"/>
  <c r="N1420" i="6" s="1"/>
  <c r="L1421" i="6"/>
  <c r="N1421" i="6" s="1"/>
  <c r="L1422" i="6"/>
  <c r="N1422" i="6" s="1"/>
  <c r="L1423" i="6"/>
  <c r="N1423" i="6" s="1"/>
  <c r="L1424" i="6"/>
  <c r="N1424" i="6" s="1"/>
  <c r="L1425" i="6"/>
  <c r="N1425" i="6" s="1"/>
  <c r="L1426" i="6"/>
  <c r="N1426" i="6" s="1"/>
  <c r="L1427" i="6"/>
  <c r="N1427" i="6" s="1"/>
  <c r="L1428" i="6"/>
  <c r="N1428" i="6" s="1"/>
  <c r="L1429" i="6"/>
  <c r="N1429" i="6" s="1"/>
  <c r="L1430" i="6"/>
  <c r="N1430" i="6" s="1"/>
  <c r="L1431" i="6"/>
  <c r="N1431" i="6" s="1"/>
  <c r="L1432" i="6"/>
  <c r="N1432" i="6" s="1"/>
  <c r="L1433" i="6"/>
  <c r="N1433" i="6" s="1"/>
  <c r="L1434" i="6"/>
  <c r="N1434" i="6" s="1"/>
  <c r="L1435" i="6"/>
  <c r="N1435" i="6" s="1"/>
  <c r="L1436" i="6"/>
  <c r="N1436" i="6" s="1"/>
  <c r="L1437" i="6"/>
  <c r="N1437" i="6" s="1"/>
  <c r="L1438" i="6"/>
  <c r="N1438" i="6" s="1"/>
  <c r="L1439" i="6"/>
  <c r="N1439" i="6" s="1"/>
  <c r="L1440" i="6"/>
  <c r="N1440" i="6" s="1"/>
  <c r="L1441" i="6"/>
  <c r="N1441" i="6" s="1"/>
  <c r="L1442" i="6"/>
  <c r="N1442" i="6" s="1"/>
  <c r="L1443" i="6"/>
  <c r="N1443" i="6" s="1"/>
  <c r="L1444" i="6"/>
  <c r="N1444" i="6" s="1"/>
  <c r="L1445" i="6"/>
  <c r="N1445" i="6" s="1"/>
  <c r="L1446" i="6"/>
  <c r="N1446" i="6" s="1"/>
  <c r="L1447" i="6"/>
  <c r="N1447" i="6" s="1"/>
  <c r="L1448" i="6"/>
  <c r="N1448" i="6" s="1"/>
  <c r="L1449" i="6"/>
  <c r="N1449" i="6" s="1"/>
  <c r="L1450" i="6"/>
  <c r="N1450" i="6" s="1"/>
  <c r="L1451" i="6"/>
  <c r="N1451" i="6" s="1"/>
  <c r="L1452" i="6"/>
  <c r="N1452" i="6"/>
  <c r="L1453" i="6"/>
  <c r="N1453" i="6" s="1"/>
  <c r="L1454" i="6"/>
  <c r="N1454" i="6" s="1"/>
  <c r="L1455" i="6"/>
  <c r="N1455" i="6" s="1"/>
  <c r="L1456" i="6"/>
  <c r="N1456" i="6" s="1"/>
  <c r="L1457" i="6"/>
  <c r="N1457" i="6" s="1"/>
  <c r="L1458" i="6"/>
  <c r="N1458" i="6" s="1"/>
  <c r="L1459" i="6"/>
  <c r="N1459" i="6" s="1"/>
  <c r="L1460" i="6"/>
  <c r="N1460" i="6" s="1"/>
  <c r="L1461" i="6"/>
  <c r="N1461" i="6" s="1"/>
  <c r="L1462" i="6"/>
  <c r="N1462" i="6" s="1"/>
  <c r="L1463" i="6"/>
  <c r="N1463" i="6" s="1"/>
  <c r="L1464" i="6"/>
  <c r="N1464" i="6" s="1"/>
  <c r="L1465" i="6"/>
  <c r="N1465" i="6" s="1"/>
  <c r="L1466" i="6"/>
  <c r="N1466" i="6" s="1"/>
  <c r="L1467" i="6"/>
  <c r="N1467" i="6" s="1"/>
  <c r="L1468" i="6"/>
  <c r="N1468" i="6" s="1"/>
  <c r="L1469" i="6"/>
  <c r="N1469" i="6" s="1"/>
  <c r="L1470" i="6"/>
  <c r="N1470" i="6" s="1"/>
  <c r="L1471" i="6"/>
  <c r="N1471" i="6" s="1"/>
  <c r="L1472" i="6"/>
  <c r="N1472" i="6" s="1"/>
  <c r="L1473" i="6"/>
  <c r="N1473" i="6" s="1"/>
  <c r="L1474" i="6"/>
  <c r="N1474" i="6" s="1"/>
  <c r="L1475" i="6"/>
  <c r="N1475" i="6" s="1"/>
  <c r="L1476" i="6"/>
  <c r="N1476" i="6" s="1"/>
  <c r="L1477" i="6"/>
  <c r="N1477" i="6" s="1"/>
  <c r="L1478" i="6"/>
  <c r="N1478" i="6" s="1"/>
  <c r="L1479" i="6"/>
  <c r="N1479" i="6" s="1"/>
  <c r="L1480" i="6"/>
  <c r="N1480" i="6" s="1"/>
  <c r="L1481" i="6"/>
  <c r="N1481" i="6" s="1"/>
  <c r="L1482" i="6"/>
  <c r="N1482" i="6" s="1"/>
  <c r="L1483" i="6"/>
  <c r="N1483" i="6" s="1"/>
  <c r="L1484" i="6"/>
  <c r="N1484" i="6" s="1"/>
  <c r="L1485" i="6"/>
  <c r="N1485" i="6" s="1"/>
  <c r="L1486" i="6"/>
  <c r="N1486" i="6" s="1"/>
  <c r="L1487" i="6"/>
  <c r="N1487" i="6" s="1"/>
  <c r="L1488" i="6"/>
  <c r="N1488" i="6" s="1"/>
  <c r="L1489" i="6"/>
  <c r="N1489" i="6" s="1"/>
  <c r="L1490" i="6"/>
  <c r="N1490" i="6" s="1"/>
  <c r="L1491" i="6"/>
  <c r="N1491" i="6" s="1"/>
  <c r="L1492" i="6"/>
  <c r="N1492" i="6" s="1"/>
  <c r="L1493" i="6"/>
  <c r="N1493" i="6" s="1"/>
  <c r="L1494" i="6"/>
  <c r="N1494" i="6" s="1"/>
  <c r="L1495" i="6"/>
  <c r="N1495" i="6" s="1"/>
  <c r="L1496" i="6"/>
  <c r="N1496" i="6" s="1"/>
  <c r="L1497" i="6"/>
  <c r="N1497" i="6" s="1"/>
  <c r="L1498" i="6"/>
  <c r="N1498" i="6" s="1"/>
  <c r="L1499" i="6"/>
  <c r="N1499" i="6" s="1"/>
  <c r="L1500" i="6"/>
  <c r="N1500" i="6" s="1"/>
  <c r="L1501" i="6"/>
  <c r="N1501" i="6" s="1"/>
  <c r="L1502" i="6"/>
  <c r="N1502" i="6" s="1"/>
  <c r="L1503" i="6"/>
  <c r="N1503" i="6" s="1"/>
  <c r="F2" i="13"/>
  <c r="AM1502" i="7"/>
  <c r="AJ1502" i="7"/>
  <c r="AG1502" i="7"/>
  <c r="AC1502" i="7"/>
  <c r="O1502" i="7"/>
  <c r="P1502" i="7" s="1"/>
  <c r="AM1501" i="7"/>
  <c r="AJ1501" i="7"/>
  <c r="AG1501" i="7"/>
  <c r="AC1501" i="7"/>
  <c r="O1501" i="7"/>
  <c r="AM1500" i="7"/>
  <c r="AJ1500" i="7"/>
  <c r="AG1500" i="7"/>
  <c r="AC1500" i="7"/>
  <c r="O1500" i="7"/>
  <c r="AM1499" i="7"/>
  <c r="AJ1499" i="7"/>
  <c r="AG1499" i="7"/>
  <c r="AC1499" i="7"/>
  <c r="O1499" i="7"/>
  <c r="P1499" i="7" s="1"/>
  <c r="E1499" i="7"/>
  <c r="AM1498" i="7"/>
  <c r="AJ1498" i="7"/>
  <c r="AG1498" i="7"/>
  <c r="AC1498" i="7"/>
  <c r="O1498" i="7"/>
  <c r="J1498" i="7"/>
  <c r="K1498" i="7" s="1"/>
  <c r="E1498" i="7"/>
  <c r="AM1497" i="7"/>
  <c r="AJ1497" i="7"/>
  <c r="AG1497" i="7"/>
  <c r="AC1497" i="7"/>
  <c r="O1497" i="7"/>
  <c r="P1497" i="7" s="1"/>
  <c r="E1497" i="7"/>
  <c r="AM1496" i="7"/>
  <c r="AJ1496" i="7"/>
  <c r="AG1496" i="7"/>
  <c r="AC1496" i="7"/>
  <c r="O1496" i="7"/>
  <c r="J1496" i="7"/>
  <c r="E1496" i="7"/>
  <c r="F1496" i="7" s="1"/>
  <c r="AM1495" i="7"/>
  <c r="AJ1495" i="7"/>
  <c r="AG1495" i="7"/>
  <c r="AC1495" i="7"/>
  <c r="O1495" i="7"/>
  <c r="J1495" i="7"/>
  <c r="E1495" i="7"/>
  <c r="AM1494" i="7"/>
  <c r="AJ1494" i="7"/>
  <c r="AG1494" i="7"/>
  <c r="AC1494" i="7"/>
  <c r="O1494" i="7"/>
  <c r="P1494" i="7" s="1"/>
  <c r="AM1493" i="7"/>
  <c r="AJ1493" i="7"/>
  <c r="AG1493" i="7"/>
  <c r="AC1493" i="7"/>
  <c r="O1493" i="7"/>
  <c r="AM1492" i="7"/>
  <c r="AJ1492" i="7"/>
  <c r="AG1492" i="7"/>
  <c r="AC1492" i="7"/>
  <c r="O1492" i="7"/>
  <c r="J1492" i="7"/>
  <c r="AM1491" i="7"/>
  <c r="AJ1491" i="7"/>
  <c r="AG1491" i="7"/>
  <c r="AC1491" i="7"/>
  <c r="O1491" i="7"/>
  <c r="AM1490" i="7"/>
  <c r="AJ1490" i="7"/>
  <c r="AG1490" i="7"/>
  <c r="AC1490" i="7"/>
  <c r="O1490" i="7"/>
  <c r="J1490" i="7"/>
  <c r="E1490" i="7"/>
  <c r="AM1489" i="7"/>
  <c r="AJ1489" i="7"/>
  <c r="AG1489" i="7"/>
  <c r="AC1489" i="7"/>
  <c r="O1489" i="7"/>
  <c r="P1489" i="7" s="1"/>
  <c r="AM1488" i="7"/>
  <c r="AJ1488" i="7"/>
  <c r="AG1488" i="7"/>
  <c r="AC1488" i="7"/>
  <c r="O1488" i="7"/>
  <c r="P1488" i="7" s="1"/>
  <c r="E1488" i="7"/>
  <c r="AM1487" i="7"/>
  <c r="AJ1487" i="7"/>
  <c r="AG1487" i="7"/>
  <c r="AC1487" i="7"/>
  <c r="O1487" i="7"/>
  <c r="P1487" i="7" s="1"/>
  <c r="AM1486" i="7"/>
  <c r="AJ1486" i="7"/>
  <c r="AG1486" i="7"/>
  <c r="AC1486" i="7"/>
  <c r="O1486" i="7"/>
  <c r="AM1485" i="7"/>
  <c r="P1485" i="7" s="1"/>
  <c r="AJ1485" i="7"/>
  <c r="AG1485" i="7"/>
  <c r="AC1485" i="7"/>
  <c r="O1485" i="7"/>
  <c r="E1485" i="7"/>
  <c r="AM1484" i="7"/>
  <c r="AJ1484" i="7"/>
  <c r="AG1484" i="7"/>
  <c r="AC1484" i="7"/>
  <c r="O1484" i="7"/>
  <c r="E1484" i="7"/>
  <c r="AM1483" i="7"/>
  <c r="AJ1483" i="7"/>
  <c r="AG1483" i="7"/>
  <c r="AC1483" i="7"/>
  <c r="O1483" i="7"/>
  <c r="J1483" i="7"/>
  <c r="E1483" i="7"/>
  <c r="AM1482" i="7"/>
  <c r="AJ1482" i="7"/>
  <c r="AG1482" i="7"/>
  <c r="AC1482" i="7"/>
  <c r="O1482" i="7"/>
  <c r="E1482" i="7"/>
  <c r="F1482" i="7" s="1"/>
  <c r="AM1481" i="7"/>
  <c r="AJ1481" i="7"/>
  <c r="AG1481" i="7"/>
  <c r="AC1481" i="7"/>
  <c r="O1481" i="7"/>
  <c r="J1481" i="7"/>
  <c r="E1481" i="7"/>
  <c r="AM1480" i="7"/>
  <c r="AJ1480" i="7"/>
  <c r="AG1480" i="7"/>
  <c r="AC1480" i="7"/>
  <c r="O1480" i="7"/>
  <c r="AM1479" i="7"/>
  <c r="AJ1479" i="7"/>
  <c r="AG1479" i="7"/>
  <c r="AC1479" i="7"/>
  <c r="O1479" i="7"/>
  <c r="P1479" i="7" s="1"/>
  <c r="E1479" i="7"/>
  <c r="AM1478" i="7"/>
  <c r="AJ1478" i="7"/>
  <c r="AG1478" i="7"/>
  <c r="AC1478" i="7"/>
  <c r="O1478" i="7"/>
  <c r="AM1477" i="7"/>
  <c r="AJ1477" i="7"/>
  <c r="AG1477" i="7"/>
  <c r="AC1477" i="7"/>
  <c r="O1477" i="7"/>
  <c r="E1477" i="7"/>
  <c r="AM1476" i="7"/>
  <c r="AJ1476" i="7"/>
  <c r="AG1476" i="7"/>
  <c r="AC1476" i="7"/>
  <c r="O1476" i="7"/>
  <c r="AM1475" i="7"/>
  <c r="AJ1475" i="7"/>
  <c r="AG1475" i="7"/>
  <c r="AC1475" i="7"/>
  <c r="O1475" i="7"/>
  <c r="P1475" i="7" s="1"/>
  <c r="AM1474" i="7"/>
  <c r="AJ1474" i="7"/>
  <c r="AG1474" i="7"/>
  <c r="AC1474" i="7"/>
  <c r="O1474" i="7"/>
  <c r="AM1473" i="7"/>
  <c r="AJ1473" i="7"/>
  <c r="AG1473" i="7"/>
  <c r="AC1473" i="7"/>
  <c r="O1473" i="7"/>
  <c r="AM1472" i="7"/>
  <c r="AJ1472" i="7"/>
  <c r="AG1472" i="7"/>
  <c r="AC1472" i="7"/>
  <c r="O1472" i="7"/>
  <c r="AM1471" i="7"/>
  <c r="AJ1471" i="7"/>
  <c r="AG1471" i="7"/>
  <c r="AC1471" i="7"/>
  <c r="O1471" i="7"/>
  <c r="F1471" i="7"/>
  <c r="E1471" i="7"/>
  <c r="AM1470" i="7"/>
  <c r="AJ1470" i="7"/>
  <c r="AG1470" i="7"/>
  <c r="AC1470" i="7"/>
  <c r="O1470" i="7"/>
  <c r="K1470" i="7"/>
  <c r="E1470" i="7"/>
  <c r="AM1469" i="7"/>
  <c r="AJ1469" i="7"/>
  <c r="AG1469" i="7"/>
  <c r="AC1469" i="7"/>
  <c r="O1469" i="7"/>
  <c r="E1469" i="7"/>
  <c r="F1467" i="2" s="1"/>
  <c r="AM1468" i="7"/>
  <c r="AJ1468" i="7"/>
  <c r="AG1468" i="7"/>
  <c r="AC1468" i="7"/>
  <c r="O1468" i="7"/>
  <c r="J1468" i="7"/>
  <c r="E1468" i="7"/>
  <c r="F1468" i="7" s="1"/>
  <c r="AM1467" i="7"/>
  <c r="AJ1467" i="7"/>
  <c r="AG1467" i="7"/>
  <c r="AC1467" i="7"/>
  <c r="O1467" i="7"/>
  <c r="P1467" i="7" s="1"/>
  <c r="J1467" i="7"/>
  <c r="E1467" i="7"/>
  <c r="F1465" i="2" s="1"/>
  <c r="AM1466" i="7"/>
  <c r="AJ1466" i="7"/>
  <c r="AG1466" i="7"/>
  <c r="AC1466" i="7"/>
  <c r="O1466" i="7"/>
  <c r="P1466" i="7" s="1"/>
  <c r="AM1465" i="7"/>
  <c r="AJ1465" i="7"/>
  <c r="AG1465" i="7"/>
  <c r="AC1465" i="7"/>
  <c r="O1465" i="7"/>
  <c r="P1465" i="7" s="1"/>
  <c r="E1465" i="7"/>
  <c r="AM1464" i="7"/>
  <c r="AJ1464" i="7"/>
  <c r="AG1464" i="7"/>
  <c r="AC1464" i="7"/>
  <c r="O1464" i="7"/>
  <c r="P1464" i="7" s="1"/>
  <c r="AM1463" i="7"/>
  <c r="AJ1463" i="7"/>
  <c r="AG1463" i="7"/>
  <c r="AC1463" i="7"/>
  <c r="O1463" i="7"/>
  <c r="AM1462" i="7"/>
  <c r="AJ1462" i="7"/>
  <c r="AG1462" i="7"/>
  <c r="AC1462" i="7"/>
  <c r="O1462" i="7"/>
  <c r="J1462" i="7"/>
  <c r="E1462" i="7"/>
  <c r="AM1461" i="7"/>
  <c r="AJ1461" i="7"/>
  <c r="AG1461" i="7"/>
  <c r="AC1461" i="7"/>
  <c r="O1461" i="7"/>
  <c r="AM1460" i="7"/>
  <c r="AJ1460" i="7"/>
  <c r="AG1460" i="7"/>
  <c r="AC1460" i="7"/>
  <c r="O1460" i="7"/>
  <c r="E1460" i="7"/>
  <c r="AM1459" i="7"/>
  <c r="AJ1459" i="7"/>
  <c r="AG1459" i="7"/>
  <c r="AC1459" i="7"/>
  <c r="O1459" i="7"/>
  <c r="P1459" i="7" s="1"/>
  <c r="AM1458" i="7"/>
  <c r="AJ1458" i="7"/>
  <c r="AG1458" i="7"/>
  <c r="AC1458" i="7"/>
  <c r="O1458" i="7"/>
  <c r="P1458" i="7" s="1"/>
  <c r="AM1457" i="7"/>
  <c r="AJ1457" i="7"/>
  <c r="AG1457" i="7"/>
  <c r="AC1457" i="7"/>
  <c r="O1457" i="7"/>
  <c r="E1457" i="7"/>
  <c r="AM1456" i="7"/>
  <c r="AJ1456" i="7"/>
  <c r="AG1456" i="7"/>
  <c r="AC1456" i="7"/>
  <c r="O1456" i="7"/>
  <c r="E1456" i="7"/>
  <c r="AM1455" i="7"/>
  <c r="AJ1455" i="7"/>
  <c r="AG1455" i="7"/>
  <c r="AC1455" i="7"/>
  <c r="O1455" i="7"/>
  <c r="E1455" i="7"/>
  <c r="AM1454" i="7"/>
  <c r="AJ1454" i="7"/>
  <c r="AG1454" i="7"/>
  <c r="AC1454" i="7"/>
  <c r="O1454" i="7"/>
  <c r="J1454" i="7"/>
  <c r="K1454" i="7" s="1"/>
  <c r="E1454" i="7"/>
  <c r="AD1454" i="7" s="1"/>
  <c r="AM1453" i="7"/>
  <c r="AJ1453" i="7"/>
  <c r="AG1453" i="7"/>
  <c r="AC1453" i="7"/>
  <c r="O1453" i="7"/>
  <c r="J1453" i="7"/>
  <c r="K1453" i="7" s="1"/>
  <c r="E1453" i="7"/>
  <c r="AM1452" i="7"/>
  <c r="AJ1452" i="7"/>
  <c r="AG1452" i="7"/>
  <c r="AC1452" i="7"/>
  <c r="O1452" i="7"/>
  <c r="P1452" i="7" s="1"/>
  <c r="AM1451" i="7"/>
  <c r="AJ1451" i="7"/>
  <c r="AG1451" i="7"/>
  <c r="AC1451" i="7"/>
  <c r="O1451" i="7"/>
  <c r="E1451" i="7"/>
  <c r="F1451" i="7" s="1"/>
  <c r="AM1450" i="7"/>
  <c r="AJ1450" i="7"/>
  <c r="AG1450" i="7"/>
  <c r="AC1450" i="7"/>
  <c r="O1450" i="7"/>
  <c r="AM1449" i="7"/>
  <c r="AJ1449" i="7"/>
  <c r="AG1449" i="7"/>
  <c r="AC1449" i="7"/>
  <c r="O1449" i="7"/>
  <c r="F1449" i="7"/>
  <c r="E1449" i="7"/>
  <c r="AM1448" i="7"/>
  <c r="P1448" i="7" s="1"/>
  <c r="AJ1448" i="7"/>
  <c r="AG1448" i="7"/>
  <c r="AC1448" i="7"/>
  <c r="O1448" i="7"/>
  <c r="AM1447" i="7"/>
  <c r="AJ1447" i="7"/>
  <c r="AG1447" i="7"/>
  <c r="AC1447" i="7"/>
  <c r="O1447" i="7"/>
  <c r="P1447" i="7" s="1"/>
  <c r="E1447" i="7"/>
  <c r="F1447" i="7" s="1"/>
  <c r="AM1446" i="7"/>
  <c r="AJ1446" i="7"/>
  <c r="AG1446" i="7"/>
  <c r="AC1446" i="7"/>
  <c r="O1446" i="7"/>
  <c r="AM1445" i="7"/>
  <c r="AJ1445" i="7"/>
  <c r="AG1445" i="7"/>
  <c r="AC1445" i="7"/>
  <c r="O1445" i="7"/>
  <c r="P1445" i="7" s="1"/>
  <c r="E1445" i="7"/>
  <c r="AM1444" i="7"/>
  <c r="AJ1444" i="7"/>
  <c r="AG1444" i="7"/>
  <c r="AC1444" i="7"/>
  <c r="O1444" i="7"/>
  <c r="AM1443" i="7"/>
  <c r="AJ1443" i="7"/>
  <c r="AG1443" i="7"/>
  <c r="AC1443" i="7"/>
  <c r="O1443" i="7"/>
  <c r="E1443" i="7"/>
  <c r="AM1442" i="7"/>
  <c r="AJ1442" i="7"/>
  <c r="AG1442" i="7"/>
  <c r="AC1442" i="7"/>
  <c r="O1442" i="7"/>
  <c r="E1442" i="7"/>
  <c r="AM1441" i="7"/>
  <c r="AJ1441" i="7"/>
  <c r="AG1441" i="7"/>
  <c r="AC1441" i="7"/>
  <c r="O1441" i="7"/>
  <c r="P1441" i="7" s="1"/>
  <c r="E1441" i="7"/>
  <c r="AM1440" i="7"/>
  <c r="AJ1440" i="7"/>
  <c r="AG1440" i="7"/>
  <c r="AC1440" i="7"/>
  <c r="O1440" i="7"/>
  <c r="E1440" i="7"/>
  <c r="AM1439" i="7"/>
  <c r="AJ1439" i="7"/>
  <c r="AG1439" i="7"/>
  <c r="AC1439" i="7"/>
  <c r="O1439" i="7"/>
  <c r="P1439" i="7" s="1"/>
  <c r="J1439" i="7"/>
  <c r="K1439" i="7" s="1"/>
  <c r="E1439" i="7"/>
  <c r="AD1439" i="7" s="1"/>
  <c r="AM1438" i="7"/>
  <c r="AJ1438" i="7"/>
  <c r="AG1438" i="7"/>
  <c r="AC1438" i="7"/>
  <c r="O1438" i="7"/>
  <c r="P1438" i="7" s="1"/>
  <c r="AM1437" i="7"/>
  <c r="AJ1437" i="7"/>
  <c r="AG1437" i="7"/>
  <c r="AC1437" i="7"/>
  <c r="O1437" i="7"/>
  <c r="E1437" i="7"/>
  <c r="F1437" i="7" s="1"/>
  <c r="AM1436" i="7"/>
  <c r="AJ1436" i="7"/>
  <c r="AG1436" i="7"/>
  <c r="AC1436" i="7"/>
  <c r="O1436" i="7"/>
  <c r="P1436" i="7" s="1"/>
  <c r="AM1435" i="7"/>
  <c r="AJ1435" i="7"/>
  <c r="AG1435" i="7"/>
  <c r="AC1435" i="7"/>
  <c r="O1435" i="7"/>
  <c r="AM1434" i="7"/>
  <c r="AJ1434" i="7"/>
  <c r="AG1434" i="7"/>
  <c r="AC1434" i="7"/>
  <c r="O1434" i="7"/>
  <c r="J1434" i="7"/>
  <c r="K1434" i="7" s="1"/>
  <c r="E1434" i="7"/>
  <c r="AM1433" i="7"/>
  <c r="AJ1433" i="7"/>
  <c r="AG1433" i="7"/>
  <c r="AC1433" i="7"/>
  <c r="O1433" i="7"/>
  <c r="AM1432" i="7"/>
  <c r="AJ1432" i="7"/>
  <c r="AG1432" i="7"/>
  <c r="AC1432" i="7"/>
  <c r="O1432" i="7"/>
  <c r="AM1431" i="7"/>
  <c r="AJ1431" i="7"/>
  <c r="AG1431" i="7"/>
  <c r="AC1431" i="7"/>
  <c r="O1431" i="7"/>
  <c r="AM1430" i="7"/>
  <c r="AJ1430" i="7"/>
  <c r="AG1430" i="7"/>
  <c r="AC1430" i="7"/>
  <c r="O1430" i="7"/>
  <c r="P1430" i="7" s="1"/>
  <c r="E1430" i="7"/>
  <c r="F1430" i="7" s="1"/>
  <c r="AM1429" i="7"/>
  <c r="AJ1429" i="7"/>
  <c r="AG1429" i="7"/>
  <c r="AC1429" i="7"/>
  <c r="O1429" i="7"/>
  <c r="E1429" i="7"/>
  <c r="AM1428" i="7"/>
  <c r="AJ1428" i="7"/>
  <c r="AG1428" i="7"/>
  <c r="AC1428" i="7"/>
  <c r="O1428" i="7"/>
  <c r="E1428" i="7"/>
  <c r="AM1427" i="7"/>
  <c r="P1427" i="7" s="1"/>
  <c r="AJ1427" i="7"/>
  <c r="AG1427" i="7"/>
  <c r="AC1427" i="7"/>
  <c r="O1427" i="7"/>
  <c r="E1427" i="7"/>
  <c r="AM1426" i="7"/>
  <c r="AJ1426" i="7"/>
  <c r="AG1426" i="7"/>
  <c r="AC1426" i="7"/>
  <c r="O1426" i="7"/>
  <c r="K1426" i="7"/>
  <c r="E1426" i="7"/>
  <c r="AM1425" i="7"/>
  <c r="AJ1425" i="7"/>
  <c r="AG1425" i="7"/>
  <c r="AC1425" i="7"/>
  <c r="O1425" i="7"/>
  <c r="J1425" i="7"/>
  <c r="E1425" i="7"/>
  <c r="AM1424" i="7"/>
  <c r="AJ1424" i="7"/>
  <c r="AG1424" i="7"/>
  <c r="AC1424" i="7"/>
  <c r="O1424" i="7"/>
  <c r="P1424" i="7" s="1"/>
  <c r="AM1423" i="7"/>
  <c r="AJ1423" i="7"/>
  <c r="AG1423" i="7"/>
  <c r="AC1423" i="7"/>
  <c r="O1423" i="7"/>
  <c r="AM1422" i="7"/>
  <c r="AJ1422" i="7"/>
  <c r="AG1422" i="7"/>
  <c r="AC1422" i="7"/>
  <c r="O1422" i="7"/>
  <c r="AM1421" i="7"/>
  <c r="AJ1421" i="7"/>
  <c r="AG1421" i="7"/>
  <c r="AC1421" i="7"/>
  <c r="O1421" i="7"/>
  <c r="E1421" i="7"/>
  <c r="AM1420" i="7"/>
  <c r="AJ1420" i="7"/>
  <c r="AG1420" i="7"/>
  <c r="AC1420" i="7"/>
  <c r="O1420" i="7"/>
  <c r="AM1419" i="7"/>
  <c r="AJ1419" i="7"/>
  <c r="AG1419" i="7"/>
  <c r="AC1419" i="7"/>
  <c r="O1419" i="7"/>
  <c r="E1419" i="7"/>
  <c r="AM1418" i="7"/>
  <c r="AJ1418" i="7"/>
  <c r="AG1418" i="7"/>
  <c r="AC1418" i="7"/>
  <c r="O1418" i="7"/>
  <c r="AM1417" i="7"/>
  <c r="AJ1417" i="7"/>
  <c r="AG1417" i="7"/>
  <c r="AC1417" i="7"/>
  <c r="O1417" i="7"/>
  <c r="AM1416" i="7"/>
  <c r="AJ1416" i="7"/>
  <c r="AG1416" i="7"/>
  <c r="AC1416" i="7"/>
  <c r="O1416" i="7"/>
  <c r="P1416" i="7" s="1"/>
  <c r="E1416" i="7"/>
  <c r="AM1415" i="7"/>
  <c r="AJ1415" i="7"/>
  <c r="AG1415" i="7"/>
  <c r="AC1415" i="7"/>
  <c r="O1415" i="7"/>
  <c r="E1415" i="7"/>
  <c r="AM1414" i="7"/>
  <c r="AJ1414" i="7"/>
  <c r="AG1414" i="7"/>
  <c r="AC1414" i="7"/>
  <c r="O1414" i="7"/>
  <c r="E1414" i="7"/>
  <c r="AM1413" i="7"/>
  <c r="AJ1413" i="7"/>
  <c r="AG1413" i="7"/>
  <c r="AC1413" i="7"/>
  <c r="O1413" i="7"/>
  <c r="E1413" i="7"/>
  <c r="AM1412" i="7"/>
  <c r="AJ1412" i="7"/>
  <c r="AG1412" i="7"/>
  <c r="AC1412" i="7"/>
  <c r="O1412" i="7"/>
  <c r="AD1412" i="7" s="1"/>
  <c r="E1412" i="7"/>
  <c r="AM1411" i="7"/>
  <c r="AJ1411" i="7"/>
  <c r="AG1411" i="7"/>
  <c r="AC1411" i="7"/>
  <c r="O1411" i="7"/>
  <c r="P1411" i="7" s="1"/>
  <c r="J1411" i="7"/>
  <c r="K1411" i="7" s="1"/>
  <c r="E1411" i="7"/>
  <c r="AM1410" i="7"/>
  <c r="AJ1410" i="7"/>
  <c r="AG1410" i="7"/>
  <c r="AC1410" i="7"/>
  <c r="O1410" i="7"/>
  <c r="AM1409" i="7"/>
  <c r="AJ1409" i="7"/>
  <c r="AG1409" i="7"/>
  <c r="AC1409" i="7"/>
  <c r="O1409" i="7"/>
  <c r="AM1408" i="7"/>
  <c r="AJ1408" i="7"/>
  <c r="AG1408" i="7"/>
  <c r="AC1408" i="7"/>
  <c r="O1408" i="7"/>
  <c r="P1408" i="7" s="1"/>
  <c r="AM1407" i="7"/>
  <c r="AJ1407" i="7"/>
  <c r="AG1407" i="7"/>
  <c r="AC1407" i="7"/>
  <c r="O1407" i="7"/>
  <c r="F1407" i="7"/>
  <c r="AM1406" i="7"/>
  <c r="AJ1406" i="7"/>
  <c r="AG1406" i="7"/>
  <c r="AC1406" i="7"/>
  <c r="O1406" i="7"/>
  <c r="E1406" i="7"/>
  <c r="AD1406" i="7" s="1"/>
  <c r="AM1405" i="7"/>
  <c r="AJ1405" i="7"/>
  <c r="AG1405" i="7"/>
  <c r="AC1405" i="7"/>
  <c r="O1405" i="7"/>
  <c r="AM1404" i="7"/>
  <c r="AJ1404" i="7"/>
  <c r="AG1404" i="7"/>
  <c r="AC1404" i="7"/>
  <c r="O1404" i="7"/>
  <c r="E1404" i="7"/>
  <c r="AM1403" i="7"/>
  <c r="AJ1403" i="7"/>
  <c r="AG1403" i="7"/>
  <c r="AC1403" i="7"/>
  <c r="O1403" i="7"/>
  <c r="E1403" i="7"/>
  <c r="AM1402" i="7"/>
  <c r="AJ1402" i="7"/>
  <c r="AG1402" i="7"/>
  <c r="AC1402" i="7"/>
  <c r="O1402" i="7"/>
  <c r="E1402" i="7"/>
  <c r="AM1401" i="7"/>
  <c r="P1401" i="7" s="1"/>
  <c r="AJ1401" i="7"/>
  <c r="AG1401" i="7"/>
  <c r="AC1401" i="7"/>
  <c r="O1401" i="7"/>
  <c r="E1401" i="7"/>
  <c r="AM1400" i="7"/>
  <c r="AJ1400" i="7"/>
  <c r="AG1400" i="7"/>
  <c r="AC1400" i="7"/>
  <c r="O1400" i="7"/>
  <c r="E1400" i="7"/>
  <c r="AM1399" i="7"/>
  <c r="AJ1399" i="7"/>
  <c r="AG1399" i="7"/>
  <c r="AC1399" i="7"/>
  <c r="O1399" i="7"/>
  <c r="E1399" i="7"/>
  <c r="AM1398" i="7"/>
  <c r="AJ1398" i="7"/>
  <c r="AG1398" i="7"/>
  <c r="AC1398" i="7"/>
  <c r="O1398" i="7"/>
  <c r="J1398" i="7"/>
  <c r="K1398" i="7" s="1"/>
  <c r="E1398" i="7"/>
  <c r="AM1397" i="7"/>
  <c r="P1397" i="7" s="1"/>
  <c r="AJ1397" i="7"/>
  <c r="AG1397" i="7"/>
  <c r="AC1397" i="7"/>
  <c r="O1397" i="7"/>
  <c r="J1397" i="7"/>
  <c r="E1397" i="7"/>
  <c r="AM1396" i="7"/>
  <c r="AJ1396" i="7"/>
  <c r="AG1396" i="7"/>
  <c r="AC1396" i="7"/>
  <c r="O1396" i="7"/>
  <c r="AM1395" i="7"/>
  <c r="AJ1395" i="7"/>
  <c r="AG1395" i="7"/>
  <c r="AC1395" i="7"/>
  <c r="O1395" i="7"/>
  <c r="AM1394" i="7"/>
  <c r="AJ1394" i="7"/>
  <c r="AG1394" i="7"/>
  <c r="AC1394" i="7"/>
  <c r="O1394" i="7"/>
  <c r="AM1393" i="7"/>
  <c r="AJ1393" i="7"/>
  <c r="AG1393" i="7"/>
  <c r="AC1393" i="7"/>
  <c r="O1393" i="7"/>
  <c r="P1393" i="7" s="1"/>
  <c r="K1393" i="7"/>
  <c r="E1393" i="7"/>
  <c r="AM1392" i="7"/>
  <c r="AJ1392" i="7"/>
  <c r="AG1392" i="7"/>
  <c r="AC1392" i="7"/>
  <c r="O1392" i="7"/>
  <c r="AM1391" i="7"/>
  <c r="AJ1391" i="7"/>
  <c r="AG1391" i="7"/>
  <c r="AC1391" i="7"/>
  <c r="O1391" i="7"/>
  <c r="E1391" i="7"/>
  <c r="AM1390" i="7"/>
  <c r="P1390" i="7" s="1"/>
  <c r="AJ1390" i="7"/>
  <c r="AG1390" i="7"/>
  <c r="AC1390" i="7"/>
  <c r="O1390" i="7"/>
  <c r="AM1389" i="7"/>
  <c r="AJ1389" i="7"/>
  <c r="AG1389" i="7"/>
  <c r="AC1389" i="7"/>
  <c r="O1389" i="7"/>
  <c r="P1389" i="7" s="1"/>
  <c r="AM1388" i="7"/>
  <c r="AJ1388" i="7"/>
  <c r="AG1388" i="7"/>
  <c r="AC1388" i="7"/>
  <c r="O1388" i="7"/>
  <c r="AM1387" i="7"/>
  <c r="AJ1387" i="7"/>
  <c r="AG1387" i="7"/>
  <c r="AC1387" i="7"/>
  <c r="O1387" i="7"/>
  <c r="E1387" i="7"/>
  <c r="AM1386" i="7"/>
  <c r="AJ1386" i="7"/>
  <c r="AG1386" i="7"/>
  <c r="AC1386" i="7"/>
  <c r="O1386" i="7"/>
  <c r="E1386" i="7"/>
  <c r="AM1385" i="7"/>
  <c r="AJ1385" i="7"/>
  <c r="AG1385" i="7"/>
  <c r="AC1385" i="7"/>
  <c r="O1385" i="7"/>
  <c r="E1385" i="7"/>
  <c r="AM1384" i="7"/>
  <c r="AJ1384" i="7"/>
  <c r="AG1384" i="7"/>
  <c r="AC1384" i="7"/>
  <c r="O1384" i="7"/>
  <c r="J1384" i="7"/>
  <c r="K1384" i="7" s="1"/>
  <c r="E1384" i="7"/>
  <c r="AM1383" i="7"/>
  <c r="AJ1383" i="7"/>
  <c r="AG1383" i="7"/>
  <c r="AC1383" i="7"/>
  <c r="O1383" i="7"/>
  <c r="J1383" i="7"/>
  <c r="E1383" i="7"/>
  <c r="AM1382" i="7"/>
  <c r="AJ1382" i="7"/>
  <c r="AG1382" i="7"/>
  <c r="AC1382" i="7"/>
  <c r="O1382" i="7"/>
  <c r="AM1381" i="7"/>
  <c r="AJ1381" i="7"/>
  <c r="AG1381" i="7"/>
  <c r="AC1381" i="7"/>
  <c r="O1381" i="7"/>
  <c r="AM1380" i="7"/>
  <c r="AJ1380" i="7"/>
  <c r="AG1380" i="7"/>
  <c r="AC1380" i="7"/>
  <c r="O1380" i="7"/>
  <c r="AM1379" i="7"/>
  <c r="AJ1379" i="7"/>
  <c r="AG1379" i="7"/>
  <c r="AC1379" i="7"/>
  <c r="O1379" i="7"/>
  <c r="AM1378" i="7"/>
  <c r="AJ1378" i="7"/>
  <c r="AG1378" i="7"/>
  <c r="AC1378" i="7"/>
  <c r="O1378" i="7"/>
  <c r="J1378" i="7"/>
  <c r="K1378" i="7" s="1"/>
  <c r="E1378" i="7"/>
  <c r="AM1377" i="7"/>
  <c r="AJ1377" i="7"/>
  <c r="AG1377" i="7"/>
  <c r="AC1377" i="7"/>
  <c r="O1377" i="7"/>
  <c r="P1377" i="7" s="1"/>
  <c r="AM1376" i="7"/>
  <c r="P1376" i="7" s="1"/>
  <c r="AJ1376" i="7"/>
  <c r="AG1376" i="7"/>
  <c r="F1376" i="7" s="1"/>
  <c r="AC1376" i="7"/>
  <c r="O1376" i="7"/>
  <c r="E1376" i="7"/>
  <c r="AM1375" i="7"/>
  <c r="AJ1375" i="7"/>
  <c r="AG1375" i="7"/>
  <c r="AC1375" i="7"/>
  <c r="O1375" i="7"/>
  <c r="P1375" i="7" s="1"/>
  <c r="E1375" i="7"/>
  <c r="AM1374" i="7"/>
  <c r="P1374" i="7" s="1"/>
  <c r="AJ1374" i="7"/>
  <c r="AG1374" i="7"/>
  <c r="AC1374" i="7"/>
  <c r="O1374" i="7"/>
  <c r="E1374" i="7"/>
  <c r="AM1373" i="7"/>
  <c r="AJ1373" i="7"/>
  <c r="AG1373" i="7"/>
  <c r="AC1373" i="7"/>
  <c r="O1373" i="7"/>
  <c r="E1373" i="7"/>
  <c r="AM1372" i="7"/>
  <c r="AJ1372" i="7"/>
  <c r="AG1372" i="7"/>
  <c r="AC1372" i="7"/>
  <c r="O1372" i="7"/>
  <c r="E1372" i="7"/>
  <c r="F1372" i="7" s="1"/>
  <c r="AM1371" i="7"/>
  <c r="AJ1371" i="7"/>
  <c r="AG1371" i="7"/>
  <c r="AC1371" i="7"/>
  <c r="O1371" i="7"/>
  <c r="J1371" i="7"/>
  <c r="E1371" i="7"/>
  <c r="F1371" i="7" s="1"/>
  <c r="AM1370" i="7"/>
  <c r="AJ1370" i="7"/>
  <c r="AG1370" i="7"/>
  <c r="AC1370" i="7"/>
  <c r="O1370" i="7"/>
  <c r="J1370" i="7"/>
  <c r="E1370" i="7"/>
  <c r="AM1369" i="7"/>
  <c r="AJ1369" i="7"/>
  <c r="AG1369" i="7"/>
  <c r="AC1369" i="7"/>
  <c r="O1369" i="7"/>
  <c r="P1369" i="7" s="1"/>
  <c r="J1369" i="7"/>
  <c r="K1369" i="7" s="1"/>
  <c r="E1369" i="7"/>
  <c r="AD1369" i="7" s="1"/>
  <c r="AM1368" i="7"/>
  <c r="AJ1368" i="7"/>
  <c r="AG1368" i="7"/>
  <c r="AC1368" i="7"/>
  <c r="O1368" i="7"/>
  <c r="P1368" i="7" s="1"/>
  <c r="J1368" i="7"/>
  <c r="K1368" i="7" s="1"/>
  <c r="AM1367" i="7"/>
  <c r="AJ1367" i="7"/>
  <c r="AG1367" i="7"/>
  <c r="AC1367" i="7"/>
  <c r="O1367" i="7"/>
  <c r="AM1366" i="7"/>
  <c r="AJ1366" i="7"/>
  <c r="AG1366" i="7"/>
  <c r="AC1366" i="7"/>
  <c r="O1366" i="7"/>
  <c r="AM1365" i="7"/>
  <c r="AJ1365" i="7"/>
  <c r="AG1365" i="7"/>
  <c r="AC1365" i="7"/>
  <c r="O1365" i="7"/>
  <c r="AM1364" i="7"/>
  <c r="AJ1364" i="7"/>
  <c r="AG1364" i="7"/>
  <c r="AC1364" i="7"/>
  <c r="O1364" i="7"/>
  <c r="J1364" i="7"/>
  <c r="E1364" i="7"/>
  <c r="AM1363" i="7"/>
  <c r="P1363" i="7" s="1"/>
  <c r="AJ1363" i="7"/>
  <c r="AG1363" i="7"/>
  <c r="AC1363" i="7"/>
  <c r="O1363" i="7"/>
  <c r="AM1362" i="7"/>
  <c r="AJ1362" i="7"/>
  <c r="AG1362" i="7"/>
  <c r="AC1362" i="7"/>
  <c r="O1362" i="7"/>
  <c r="P1362" i="7" s="1"/>
  <c r="E1362" i="7"/>
  <c r="AM1361" i="7"/>
  <c r="AJ1361" i="7"/>
  <c r="AG1361" i="7"/>
  <c r="AC1361" i="7"/>
  <c r="O1361" i="7"/>
  <c r="P1361" i="7" s="1"/>
  <c r="E1361" i="7"/>
  <c r="AM1360" i="7"/>
  <c r="AJ1360" i="7"/>
  <c r="AG1360" i="7"/>
  <c r="AC1360" i="7"/>
  <c r="O1360" i="7"/>
  <c r="E1360" i="7"/>
  <c r="AM1359" i="7"/>
  <c r="AJ1359" i="7"/>
  <c r="AG1359" i="7"/>
  <c r="AC1359" i="7"/>
  <c r="O1359" i="7"/>
  <c r="P1359" i="7" s="1"/>
  <c r="E1359" i="7"/>
  <c r="AM1358" i="7"/>
  <c r="AJ1358" i="7"/>
  <c r="AG1358" i="7"/>
  <c r="AC1358" i="7"/>
  <c r="O1358" i="7"/>
  <c r="J1358" i="7"/>
  <c r="E1358" i="7"/>
  <c r="AM1357" i="7"/>
  <c r="AJ1357" i="7"/>
  <c r="AG1357" i="7"/>
  <c r="AC1357" i="7"/>
  <c r="O1357" i="7"/>
  <c r="P1357" i="7" s="1"/>
  <c r="E1357" i="7"/>
  <c r="AM1356" i="7"/>
  <c r="AJ1356" i="7"/>
  <c r="AG1356" i="7"/>
  <c r="AC1356" i="7"/>
  <c r="O1356" i="7"/>
  <c r="E1356" i="7"/>
  <c r="F1356" i="7" s="1"/>
  <c r="AM1355" i="7"/>
  <c r="AJ1355" i="7"/>
  <c r="AG1355" i="7"/>
  <c r="AC1355" i="7"/>
  <c r="O1355" i="7"/>
  <c r="P1355" i="7" s="1"/>
  <c r="J1355" i="7"/>
  <c r="K1355" i="7" s="1"/>
  <c r="E1355" i="7"/>
  <c r="AD1355" i="7" s="1"/>
  <c r="AM1354" i="7"/>
  <c r="AJ1354" i="7"/>
  <c r="AG1354" i="7"/>
  <c r="AC1354" i="7"/>
  <c r="O1354" i="7"/>
  <c r="AM1353" i="7"/>
  <c r="AJ1353" i="7"/>
  <c r="AG1353" i="7"/>
  <c r="AC1353" i="7"/>
  <c r="O1353" i="7"/>
  <c r="AM1352" i="7"/>
  <c r="AJ1352" i="7"/>
  <c r="AG1352" i="7"/>
  <c r="F1352" i="7" s="1"/>
  <c r="AC1352" i="7"/>
  <c r="O1352" i="7"/>
  <c r="AM1351" i="7"/>
  <c r="AJ1351" i="7"/>
  <c r="AG1351" i="7"/>
  <c r="AC1351" i="7"/>
  <c r="O1351" i="7"/>
  <c r="P1351" i="7" s="1"/>
  <c r="J1351" i="7"/>
  <c r="E1351" i="7"/>
  <c r="AD1351" i="7" s="1"/>
  <c r="AM1350" i="7"/>
  <c r="AJ1350" i="7"/>
  <c r="AG1350" i="7"/>
  <c r="AC1350" i="7"/>
  <c r="O1350" i="7"/>
  <c r="AM1349" i="7"/>
  <c r="AJ1349" i="7"/>
  <c r="AG1349" i="7"/>
  <c r="AC1349" i="7"/>
  <c r="O1349" i="7"/>
  <c r="E1349" i="7"/>
  <c r="AM1348" i="7"/>
  <c r="AJ1348" i="7"/>
  <c r="AG1348" i="7"/>
  <c r="AC1348" i="7"/>
  <c r="O1348" i="7"/>
  <c r="AM1347" i="7"/>
  <c r="AJ1347" i="7"/>
  <c r="AG1347" i="7"/>
  <c r="AC1347" i="7"/>
  <c r="O1347" i="7"/>
  <c r="E1347" i="7"/>
  <c r="AM1346" i="7"/>
  <c r="AJ1346" i="7"/>
  <c r="AG1346" i="7"/>
  <c r="AC1346" i="7"/>
  <c r="O1346" i="7"/>
  <c r="P1346" i="7" s="1"/>
  <c r="E1346" i="7"/>
  <c r="AM1345" i="7"/>
  <c r="AJ1345" i="7"/>
  <c r="AG1345" i="7"/>
  <c r="AC1345" i="7"/>
  <c r="O1345" i="7"/>
  <c r="E1345" i="7"/>
  <c r="AM1344" i="7"/>
  <c r="AJ1344" i="7"/>
  <c r="AG1344" i="7"/>
  <c r="AC1344" i="7"/>
  <c r="O1344" i="7"/>
  <c r="E1344" i="7"/>
  <c r="AM1343" i="7"/>
  <c r="AJ1343" i="7"/>
  <c r="AG1343" i="7"/>
  <c r="AC1343" i="7"/>
  <c r="O1343" i="7"/>
  <c r="P1343" i="7" s="1"/>
  <c r="E1343" i="7"/>
  <c r="AM1342" i="7"/>
  <c r="P1342" i="7" s="1"/>
  <c r="AJ1342" i="7"/>
  <c r="AG1342" i="7"/>
  <c r="AC1342" i="7"/>
  <c r="O1342" i="7"/>
  <c r="K1342" i="7"/>
  <c r="E1342" i="7"/>
  <c r="AM1341" i="7"/>
  <c r="AJ1341" i="7"/>
  <c r="AG1341" i="7"/>
  <c r="AC1341" i="7"/>
  <c r="O1341" i="7"/>
  <c r="J1341" i="7"/>
  <c r="K1341" i="7" s="1"/>
  <c r="E1341" i="7"/>
  <c r="AM1340" i="7"/>
  <c r="AJ1340" i="7"/>
  <c r="AG1340" i="7"/>
  <c r="AC1340" i="7"/>
  <c r="O1340" i="7"/>
  <c r="AM1339" i="7"/>
  <c r="AJ1339" i="7"/>
  <c r="AG1339" i="7"/>
  <c r="AC1339" i="7"/>
  <c r="O1339" i="7"/>
  <c r="AM1338" i="7"/>
  <c r="AJ1338" i="7"/>
  <c r="AG1338" i="7"/>
  <c r="AC1338" i="7"/>
  <c r="O1338" i="7"/>
  <c r="P1338" i="7" s="1"/>
  <c r="J1338" i="7"/>
  <c r="K1338" i="7" s="1"/>
  <c r="AM1337" i="7"/>
  <c r="AJ1337" i="7"/>
  <c r="AG1337" i="7"/>
  <c r="AC1337" i="7"/>
  <c r="O1337" i="7"/>
  <c r="AM1336" i="7"/>
  <c r="AJ1336" i="7"/>
  <c r="AG1336" i="7"/>
  <c r="AC1336" i="7"/>
  <c r="P1336" i="7"/>
  <c r="O1336" i="7"/>
  <c r="AM1335" i="7"/>
  <c r="AJ1335" i="7"/>
  <c r="AG1335" i="7"/>
  <c r="AC1335" i="7"/>
  <c r="P1335" i="7"/>
  <c r="O1335" i="7"/>
  <c r="E1335" i="7"/>
  <c r="AM1334" i="7"/>
  <c r="AJ1334" i="7"/>
  <c r="AG1334" i="7"/>
  <c r="AC1334" i="7"/>
  <c r="O1334" i="7"/>
  <c r="AM1333" i="7"/>
  <c r="AJ1333" i="7"/>
  <c r="AG1333" i="7"/>
  <c r="AC1333" i="7"/>
  <c r="O1333" i="7"/>
  <c r="E1333" i="7"/>
  <c r="AM1332" i="7"/>
  <c r="AJ1332" i="7"/>
  <c r="AG1332" i="7"/>
  <c r="AC1332" i="7"/>
  <c r="O1332" i="7"/>
  <c r="P1332" i="7" s="1"/>
  <c r="E1332" i="7"/>
  <c r="AM1331" i="7"/>
  <c r="AJ1331" i="7"/>
  <c r="AG1331" i="7"/>
  <c r="AC1331" i="7"/>
  <c r="O1331" i="7"/>
  <c r="E1331" i="7"/>
  <c r="F1331" i="7" s="1"/>
  <c r="AM1330" i="7"/>
  <c r="AJ1330" i="7"/>
  <c r="AG1330" i="7"/>
  <c r="AC1330" i="7"/>
  <c r="O1330" i="7"/>
  <c r="P1330" i="7" s="1"/>
  <c r="E1330" i="7"/>
  <c r="AM1329" i="7"/>
  <c r="AJ1329" i="7"/>
  <c r="AG1329" i="7"/>
  <c r="AC1329" i="7"/>
  <c r="O1329" i="7"/>
  <c r="F1327" i="2" s="1"/>
  <c r="E1329" i="7"/>
  <c r="AM1328" i="7"/>
  <c r="AJ1328" i="7"/>
  <c r="AG1328" i="7"/>
  <c r="AC1328" i="7"/>
  <c r="O1328" i="7"/>
  <c r="P1328" i="7" s="1"/>
  <c r="J1328" i="7"/>
  <c r="E1328" i="7"/>
  <c r="AM1327" i="7"/>
  <c r="AJ1327" i="7"/>
  <c r="AG1327" i="7"/>
  <c r="AC1327" i="7"/>
  <c r="O1327" i="7"/>
  <c r="J1327" i="7"/>
  <c r="K1327" i="7" s="1"/>
  <c r="E1327" i="7"/>
  <c r="F1327" i="7" s="1"/>
  <c r="AM1326" i="7"/>
  <c r="AJ1326" i="7"/>
  <c r="AG1326" i="7"/>
  <c r="AC1326" i="7"/>
  <c r="O1326" i="7"/>
  <c r="AM1325" i="7"/>
  <c r="AJ1325" i="7"/>
  <c r="AG1325" i="7"/>
  <c r="AC1325" i="7"/>
  <c r="O1325" i="7"/>
  <c r="E1325" i="7"/>
  <c r="AM1324" i="7"/>
  <c r="AJ1324" i="7"/>
  <c r="AG1324" i="7"/>
  <c r="AC1324" i="7"/>
  <c r="O1324" i="7"/>
  <c r="J1324" i="7"/>
  <c r="E1324" i="7"/>
  <c r="F1324" i="7" s="1"/>
  <c r="AM1323" i="7"/>
  <c r="AJ1323" i="7"/>
  <c r="AG1323" i="7"/>
  <c r="AC1323" i="7"/>
  <c r="O1323" i="7"/>
  <c r="AM1322" i="7"/>
  <c r="AJ1322" i="7"/>
  <c r="AG1322" i="7"/>
  <c r="AC1322" i="7"/>
  <c r="O1322" i="7"/>
  <c r="J1322" i="7"/>
  <c r="AM1321" i="7"/>
  <c r="AJ1321" i="7"/>
  <c r="AG1321" i="7"/>
  <c r="AC1321" i="7"/>
  <c r="O1321" i="7"/>
  <c r="AM1320" i="7"/>
  <c r="P1320" i="7" s="1"/>
  <c r="AJ1320" i="7"/>
  <c r="AG1320" i="7"/>
  <c r="AC1320" i="7"/>
  <c r="O1320" i="7"/>
  <c r="AM1319" i="7"/>
  <c r="AJ1319" i="7"/>
  <c r="AG1319" i="7"/>
  <c r="AC1319" i="7"/>
  <c r="O1319" i="7"/>
  <c r="F1319" i="7"/>
  <c r="E1319" i="7"/>
  <c r="AM1318" i="7"/>
  <c r="AJ1318" i="7"/>
  <c r="AG1318" i="7"/>
  <c r="AC1318" i="7"/>
  <c r="O1318" i="7"/>
  <c r="E1318" i="7"/>
  <c r="AM1317" i="7"/>
  <c r="AJ1317" i="7"/>
  <c r="AG1317" i="7"/>
  <c r="AC1317" i="7"/>
  <c r="O1317" i="7"/>
  <c r="E1317" i="7"/>
  <c r="AM1316" i="7"/>
  <c r="AJ1316" i="7"/>
  <c r="AG1316" i="7"/>
  <c r="AC1316" i="7"/>
  <c r="O1316" i="7"/>
  <c r="E1316" i="7"/>
  <c r="AM1315" i="7"/>
  <c r="AJ1315" i="7"/>
  <c r="AG1315" i="7"/>
  <c r="AC1315" i="7"/>
  <c r="O1315" i="7"/>
  <c r="J1315" i="7"/>
  <c r="E1315" i="7"/>
  <c r="F1315" i="7" s="1"/>
  <c r="AM1314" i="7"/>
  <c r="AJ1314" i="7"/>
  <c r="AG1314" i="7"/>
  <c r="AC1314" i="7"/>
  <c r="O1314" i="7"/>
  <c r="P1314" i="7" s="1"/>
  <c r="E1314" i="7"/>
  <c r="AM1313" i="7"/>
  <c r="AJ1313" i="7"/>
  <c r="AG1313" i="7"/>
  <c r="AC1313" i="7"/>
  <c r="O1313" i="7"/>
  <c r="J1313" i="7"/>
  <c r="K1313" i="7" s="1"/>
  <c r="E1313" i="7"/>
  <c r="F1313" i="7" s="1"/>
  <c r="AM1312" i="7"/>
  <c r="AJ1312" i="7"/>
  <c r="AG1312" i="7"/>
  <c r="AC1312" i="7"/>
  <c r="O1312" i="7"/>
  <c r="AM1311" i="7"/>
  <c r="AJ1311" i="7"/>
  <c r="AG1311" i="7"/>
  <c r="AC1311" i="7"/>
  <c r="O1311" i="7"/>
  <c r="AM1310" i="7"/>
  <c r="AJ1310" i="7"/>
  <c r="AG1310" i="7"/>
  <c r="AC1310" i="7"/>
  <c r="O1310" i="7"/>
  <c r="F1310" i="7"/>
  <c r="E1310" i="7"/>
  <c r="AM1309" i="7"/>
  <c r="AJ1309" i="7"/>
  <c r="AG1309" i="7"/>
  <c r="AC1309" i="7"/>
  <c r="O1309" i="7"/>
  <c r="AM1308" i="7"/>
  <c r="AJ1308" i="7"/>
  <c r="AG1308" i="7"/>
  <c r="AC1308" i="7"/>
  <c r="O1308" i="7"/>
  <c r="F1306" i="2" s="1"/>
  <c r="J1308" i="7"/>
  <c r="E1308" i="7"/>
  <c r="AM1307" i="7"/>
  <c r="AJ1307" i="7"/>
  <c r="AG1307" i="7"/>
  <c r="AC1307" i="7"/>
  <c r="O1307" i="7"/>
  <c r="AM1306" i="7"/>
  <c r="AJ1306" i="7"/>
  <c r="AG1306" i="7"/>
  <c r="AC1306" i="7"/>
  <c r="O1306" i="7"/>
  <c r="E1306" i="7"/>
  <c r="AM1305" i="7"/>
  <c r="P1305" i="7" s="1"/>
  <c r="AJ1305" i="7"/>
  <c r="AG1305" i="7"/>
  <c r="AC1305" i="7"/>
  <c r="O1305" i="7"/>
  <c r="E1305" i="7"/>
  <c r="AM1304" i="7"/>
  <c r="AJ1304" i="7"/>
  <c r="AG1304" i="7"/>
  <c r="AC1304" i="7"/>
  <c r="O1304" i="7"/>
  <c r="P1304" i="7" s="1"/>
  <c r="E1304" i="7"/>
  <c r="AM1303" i="7"/>
  <c r="AJ1303" i="7"/>
  <c r="AG1303" i="7"/>
  <c r="AC1303" i="7"/>
  <c r="O1303" i="7"/>
  <c r="P1303" i="7" s="1"/>
  <c r="E1303" i="7"/>
  <c r="F1303" i="7" s="1"/>
  <c r="AM1302" i="7"/>
  <c r="AJ1302" i="7"/>
  <c r="AG1302" i="7"/>
  <c r="AC1302" i="7"/>
  <c r="O1302" i="7"/>
  <c r="E1302" i="7"/>
  <c r="AM1301" i="7"/>
  <c r="AJ1301" i="7"/>
  <c r="AG1301" i="7"/>
  <c r="AC1301" i="7"/>
  <c r="O1301" i="7"/>
  <c r="E1301" i="7"/>
  <c r="AM1300" i="7"/>
  <c r="P1300" i="7" s="1"/>
  <c r="AJ1300" i="7"/>
  <c r="AG1300" i="7"/>
  <c r="AC1300" i="7"/>
  <c r="O1300" i="7"/>
  <c r="E1300" i="7"/>
  <c r="AM1299" i="7"/>
  <c r="AJ1299" i="7"/>
  <c r="AG1299" i="7"/>
  <c r="AC1299" i="7"/>
  <c r="O1299" i="7"/>
  <c r="J1299" i="7"/>
  <c r="K1299" i="7" s="1"/>
  <c r="E1299" i="7"/>
  <c r="AM1298" i="7"/>
  <c r="AJ1298" i="7"/>
  <c r="AG1298" i="7"/>
  <c r="AC1298" i="7"/>
  <c r="O1298" i="7"/>
  <c r="AM1297" i="7"/>
  <c r="AJ1297" i="7"/>
  <c r="AG1297" i="7"/>
  <c r="AC1297" i="7"/>
  <c r="O1297" i="7"/>
  <c r="P1297" i="7" s="1"/>
  <c r="AM1296" i="7"/>
  <c r="AJ1296" i="7"/>
  <c r="AG1296" i="7"/>
  <c r="AC1296" i="7"/>
  <c r="O1296" i="7"/>
  <c r="AM1295" i="7"/>
  <c r="AJ1295" i="7"/>
  <c r="AG1295" i="7"/>
  <c r="AC1295" i="7"/>
  <c r="O1295" i="7"/>
  <c r="AM1294" i="7"/>
  <c r="AJ1294" i="7"/>
  <c r="AG1294" i="7"/>
  <c r="AC1294" i="7"/>
  <c r="O1294" i="7"/>
  <c r="P1294" i="7" s="1"/>
  <c r="AM1293" i="7"/>
  <c r="AJ1293" i="7"/>
  <c r="AG1293" i="7"/>
  <c r="AC1293" i="7"/>
  <c r="O1293" i="7"/>
  <c r="E1293" i="7"/>
  <c r="AM1292" i="7"/>
  <c r="AJ1292" i="7"/>
  <c r="AG1292" i="7"/>
  <c r="AC1292" i="7"/>
  <c r="P1292" i="7"/>
  <c r="O1292" i="7"/>
  <c r="AM1291" i="7"/>
  <c r="AJ1291" i="7"/>
  <c r="AG1291" i="7"/>
  <c r="AC1291" i="7"/>
  <c r="O1291" i="7"/>
  <c r="E1291" i="7"/>
  <c r="AM1290" i="7"/>
  <c r="AJ1290" i="7"/>
  <c r="AG1290" i="7"/>
  <c r="AC1290" i="7"/>
  <c r="O1290" i="7"/>
  <c r="E1290" i="7"/>
  <c r="AM1289" i="7"/>
  <c r="P1289" i="7" s="1"/>
  <c r="AJ1289" i="7"/>
  <c r="AG1289" i="7"/>
  <c r="AC1289" i="7"/>
  <c r="O1289" i="7"/>
  <c r="E1289" i="7"/>
  <c r="AM1288" i="7"/>
  <c r="AJ1288" i="7"/>
  <c r="AG1288" i="7"/>
  <c r="AC1288" i="7"/>
  <c r="O1288" i="7"/>
  <c r="E1288" i="7"/>
  <c r="AM1287" i="7"/>
  <c r="AJ1287" i="7"/>
  <c r="AG1287" i="7"/>
  <c r="AC1287" i="7"/>
  <c r="O1287" i="7"/>
  <c r="J1287" i="7"/>
  <c r="E1287" i="7"/>
  <c r="F1287" i="7" s="1"/>
  <c r="AM1286" i="7"/>
  <c r="AJ1286" i="7"/>
  <c r="AG1286" i="7"/>
  <c r="AC1286" i="7"/>
  <c r="O1286" i="7"/>
  <c r="E1286" i="7"/>
  <c r="AM1285" i="7"/>
  <c r="AJ1285" i="7"/>
  <c r="AG1285" i="7"/>
  <c r="AC1285" i="7"/>
  <c r="O1285" i="7"/>
  <c r="P1285" i="7" s="1"/>
  <c r="J1285" i="7"/>
  <c r="E1285" i="7"/>
  <c r="AM1284" i="7"/>
  <c r="AJ1284" i="7"/>
  <c r="AG1284" i="7"/>
  <c r="AC1284" i="7"/>
  <c r="O1284" i="7"/>
  <c r="AM1283" i="7"/>
  <c r="AJ1283" i="7"/>
  <c r="AG1283" i="7"/>
  <c r="AC1283" i="7"/>
  <c r="P1283" i="7"/>
  <c r="O1283" i="7"/>
  <c r="AM1282" i="7"/>
  <c r="AJ1282" i="7"/>
  <c r="AG1282" i="7"/>
  <c r="AC1282" i="7"/>
  <c r="O1282" i="7"/>
  <c r="AM1281" i="7"/>
  <c r="AJ1281" i="7"/>
  <c r="AG1281" i="7"/>
  <c r="AC1281" i="7"/>
  <c r="O1281" i="7"/>
  <c r="E1281" i="7"/>
  <c r="AM1280" i="7"/>
  <c r="AJ1280" i="7"/>
  <c r="AG1280" i="7"/>
  <c r="AC1280" i="7"/>
  <c r="O1280" i="7"/>
  <c r="AM1279" i="7"/>
  <c r="AJ1279" i="7"/>
  <c r="AG1279" i="7"/>
  <c r="AC1279" i="7"/>
  <c r="O1279" i="7"/>
  <c r="E1279" i="7"/>
  <c r="AM1278" i="7"/>
  <c r="AJ1278" i="7"/>
  <c r="AG1278" i="7"/>
  <c r="AC1278" i="7"/>
  <c r="O1278" i="7"/>
  <c r="AM1277" i="7"/>
  <c r="AJ1277" i="7"/>
  <c r="AG1277" i="7"/>
  <c r="AC1277" i="7"/>
  <c r="O1277" i="7"/>
  <c r="E1277" i="7"/>
  <c r="AM1276" i="7"/>
  <c r="AJ1276" i="7"/>
  <c r="AG1276" i="7"/>
  <c r="AC1276" i="7"/>
  <c r="O1276" i="7"/>
  <c r="E1276" i="7"/>
  <c r="AM1275" i="7"/>
  <c r="AJ1275" i="7"/>
  <c r="AG1275" i="7"/>
  <c r="AC1275" i="7"/>
  <c r="O1275" i="7"/>
  <c r="K1275" i="7"/>
  <c r="E1275" i="7"/>
  <c r="AM1274" i="7"/>
  <c r="AJ1274" i="7"/>
  <c r="AG1274" i="7"/>
  <c r="AC1274" i="7"/>
  <c r="O1274" i="7"/>
  <c r="E1274" i="7"/>
  <c r="AM1273" i="7"/>
  <c r="AJ1273" i="7"/>
  <c r="AG1273" i="7"/>
  <c r="AC1273" i="7"/>
  <c r="O1273" i="7"/>
  <c r="P1273" i="7" s="1"/>
  <c r="E1273" i="7"/>
  <c r="F1271" i="2" s="1"/>
  <c r="AM1272" i="7"/>
  <c r="AJ1272" i="7"/>
  <c r="AG1272" i="7"/>
  <c r="AC1272" i="7"/>
  <c r="O1272" i="7"/>
  <c r="P1272" i="7" s="1"/>
  <c r="J1272" i="7"/>
  <c r="K1272" i="7" s="1"/>
  <c r="E1272" i="7"/>
  <c r="AM1271" i="7"/>
  <c r="P1271" i="7" s="1"/>
  <c r="AJ1271" i="7"/>
  <c r="AG1271" i="7"/>
  <c r="AC1271" i="7"/>
  <c r="O1271" i="7"/>
  <c r="J1271" i="7"/>
  <c r="K1271" i="7" s="1"/>
  <c r="E1271" i="7"/>
  <c r="AM1270" i="7"/>
  <c r="AJ1270" i="7"/>
  <c r="AG1270" i="7"/>
  <c r="AC1270" i="7"/>
  <c r="O1270" i="7"/>
  <c r="P1270" i="7" s="1"/>
  <c r="AM1269" i="7"/>
  <c r="AJ1269" i="7"/>
  <c r="AG1269" i="7"/>
  <c r="AC1269" i="7"/>
  <c r="O1269" i="7"/>
  <c r="E1269" i="7"/>
  <c r="F1269" i="7" s="1"/>
  <c r="AM1268" i="7"/>
  <c r="AJ1268" i="7"/>
  <c r="AG1268" i="7"/>
  <c r="AC1268" i="7"/>
  <c r="O1268" i="7"/>
  <c r="E1268" i="7"/>
  <c r="AM1267" i="7"/>
  <c r="AJ1267" i="7"/>
  <c r="AG1267" i="7"/>
  <c r="AC1267" i="7"/>
  <c r="O1267" i="7"/>
  <c r="AM1266" i="7"/>
  <c r="AJ1266" i="7"/>
  <c r="AG1266" i="7"/>
  <c r="F1266" i="7" s="1"/>
  <c r="AC1266" i="7"/>
  <c r="O1266" i="7"/>
  <c r="J1266" i="7"/>
  <c r="AM1265" i="7"/>
  <c r="AJ1265" i="7"/>
  <c r="AG1265" i="7"/>
  <c r="AC1265" i="7"/>
  <c r="O1265" i="7"/>
  <c r="AM1264" i="7"/>
  <c r="AJ1264" i="7"/>
  <c r="AG1264" i="7"/>
  <c r="AC1264" i="7"/>
  <c r="O1264" i="7"/>
  <c r="AM1263" i="7"/>
  <c r="AJ1263" i="7"/>
  <c r="AG1263" i="7"/>
  <c r="AC1263" i="7"/>
  <c r="O1263" i="7"/>
  <c r="E1263" i="7"/>
  <c r="AM1262" i="7"/>
  <c r="AJ1262" i="7"/>
  <c r="AG1262" i="7"/>
  <c r="AC1262" i="7"/>
  <c r="O1262" i="7"/>
  <c r="E1262" i="7"/>
  <c r="AM1261" i="7"/>
  <c r="P1261" i="7" s="1"/>
  <c r="AJ1261" i="7"/>
  <c r="AG1261" i="7"/>
  <c r="AC1261" i="7"/>
  <c r="O1261" i="7"/>
  <c r="E1261" i="7"/>
  <c r="AM1260" i="7"/>
  <c r="AJ1260" i="7"/>
  <c r="AG1260" i="7"/>
  <c r="AC1260" i="7"/>
  <c r="O1260" i="7"/>
  <c r="J1260" i="7"/>
  <c r="E1260" i="7"/>
  <c r="AM1259" i="7"/>
  <c r="AJ1259" i="7"/>
  <c r="AG1259" i="7"/>
  <c r="AC1259" i="7"/>
  <c r="O1259" i="7"/>
  <c r="P1259" i="7" s="1"/>
  <c r="J1259" i="7"/>
  <c r="K1259" i="7" s="1"/>
  <c r="E1259" i="7"/>
  <c r="AM1258" i="7"/>
  <c r="AJ1258" i="7"/>
  <c r="AG1258" i="7"/>
  <c r="AC1258" i="7"/>
  <c r="O1258" i="7"/>
  <c r="J1258" i="7"/>
  <c r="K1258" i="7" s="1"/>
  <c r="E1258" i="7"/>
  <c r="AM1257" i="7"/>
  <c r="AJ1257" i="7"/>
  <c r="AG1257" i="7"/>
  <c r="AC1257" i="7"/>
  <c r="O1257" i="7"/>
  <c r="F1255" i="2" s="1"/>
  <c r="J1257" i="7"/>
  <c r="E1257" i="7"/>
  <c r="AM1256" i="7"/>
  <c r="AJ1256" i="7"/>
  <c r="AG1256" i="7"/>
  <c r="AC1256" i="7"/>
  <c r="O1256" i="7"/>
  <c r="P1256" i="7" s="1"/>
  <c r="AM1255" i="7"/>
  <c r="AJ1255" i="7"/>
  <c r="AG1255" i="7"/>
  <c r="AC1255" i="7"/>
  <c r="O1255" i="7"/>
  <c r="P1255" i="7" s="1"/>
  <c r="E1255" i="7"/>
  <c r="AM1254" i="7"/>
  <c r="AJ1254" i="7"/>
  <c r="AG1254" i="7"/>
  <c r="AC1254" i="7"/>
  <c r="O1254" i="7"/>
  <c r="P1254" i="7" s="1"/>
  <c r="AM1253" i="7"/>
  <c r="AJ1253" i="7"/>
  <c r="AG1253" i="7"/>
  <c r="F1253" i="7" s="1"/>
  <c r="AC1253" i="7"/>
  <c r="O1253" i="7"/>
  <c r="P1253" i="7" s="1"/>
  <c r="AM1252" i="7"/>
  <c r="AJ1252" i="7"/>
  <c r="AG1252" i="7"/>
  <c r="AC1252" i="7"/>
  <c r="O1252" i="7"/>
  <c r="J1252" i="7"/>
  <c r="E1252" i="7"/>
  <c r="AM1251" i="7"/>
  <c r="AJ1251" i="7"/>
  <c r="AG1251" i="7"/>
  <c r="AC1251" i="7"/>
  <c r="O1251" i="7"/>
  <c r="P1251" i="7" s="1"/>
  <c r="AM1250" i="7"/>
  <c r="AJ1250" i="7"/>
  <c r="AG1250" i="7"/>
  <c r="AC1250" i="7"/>
  <c r="O1250" i="7"/>
  <c r="E1250" i="7"/>
  <c r="AM1249" i="7"/>
  <c r="AJ1249" i="7"/>
  <c r="AG1249" i="7"/>
  <c r="AC1249" i="7"/>
  <c r="O1249" i="7"/>
  <c r="E1249" i="7"/>
  <c r="AM1248" i="7"/>
  <c r="AJ1248" i="7"/>
  <c r="AG1248" i="7"/>
  <c r="AC1248" i="7"/>
  <c r="O1248" i="7"/>
  <c r="E1248" i="7"/>
  <c r="AM1247" i="7"/>
  <c r="AJ1247" i="7"/>
  <c r="AG1247" i="7"/>
  <c r="AC1247" i="7"/>
  <c r="O1247" i="7"/>
  <c r="E1247" i="7"/>
  <c r="F1247" i="7" s="1"/>
  <c r="AM1246" i="7"/>
  <c r="AJ1246" i="7"/>
  <c r="AG1246" i="7"/>
  <c r="AC1246" i="7"/>
  <c r="O1246" i="7"/>
  <c r="E1246" i="7"/>
  <c r="AM1245" i="7"/>
  <c r="AJ1245" i="7"/>
  <c r="AG1245" i="7"/>
  <c r="AC1245" i="7"/>
  <c r="O1245" i="7"/>
  <c r="E1245" i="7"/>
  <c r="AM1244" i="7"/>
  <c r="AJ1244" i="7"/>
  <c r="AG1244" i="7"/>
  <c r="AC1244" i="7"/>
  <c r="P1244" i="7"/>
  <c r="O1244" i="7"/>
  <c r="E1244" i="7"/>
  <c r="AM1243" i="7"/>
  <c r="AJ1243" i="7"/>
  <c r="AG1243" i="7"/>
  <c r="AC1243" i="7"/>
  <c r="O1243" i="7"/>
  <c r="J1243" i="7"/>
  <c r="K1243" i="7" s="1"/>
  <c r="E1243" i="7"/>
  <c r="AM1242" i="7"/>
  <c r="AJ1242" i="7"/>
  <c r="AG1242" i="7"/>
  <c r="AC1242" i="7"/>
  <c r="O1242" i="7"/>
  <c r="AM1241" i="7"/>
  <c r="AJ1241" i="7"/>
  <c r="AG1241" i="7"/>
  <c r="AC1241" i="7"/>
  <c r="O1241" i="7"/>
  <c r="AM1240" i="7"/>
  <c r="AJ1240" i="7"/>
  <c r="AG1240" i="7"/>
  <c r="AC1240" i="7"/>
  <c r="O1240" i="7"/>
  <c r="AM1239" i="7"/>
  <c r="AJ1239" i="7"/>
  <c r="AG1239" i="7"/>
  <c r="AC1239" i="7"/>
  <c r="O1239" i="7"/>
  <c r="E1239" i="7"/>
  <c r="AM1238" i="7"/>
  <c r="AJ1238" i="7"/>
  <c r="AG1238" i="7"/>
  <c r="AC1238" i="7"/>
  <c r="O1238" i="7"/>
  <c r="AM1237" i="7"/>
  <c r="AJ1237" i="7"/>
  <c r="AG1237" i="7"/>
  <c r="AC1237" i="7"/>
  <c r="O1237" i="7"/>
  <c r="P1237" i="7" s="1"/>
  <c r="E1237" i="7"/>
  <c r="AM1236" i="7"/>
  <c r="P1236" i="7" s="1"/>
  <c r="AJ1236" i="7"/>
  <c r="AG1236" i="7"/>
  <c r="AC1236" i="7"/>
  <c r="O1236" i="7"/>
  <c r="E1236" i="7"/>
  <c r="AM1235" i="7"/>
  <c r="AJ1235" i="7"/>
  <c r="AG1235" i="7"/>
  <c r="AC1235" i="7"/>
  <c r="O1235" i="7"/>
  <c r="E1235" i="7"/>
  <c r="AM1234" i="7"/>
  <c r="AJ1234" i="7"/>
  <c r="AG1234" i="7"/>
  <c r="AC1234" i="7"/>
  <c r="O1234" i="7"/>
  <c r="E1234" i="7"/>
  <c r="F1234" i="7" s="1"/>
  <c r="AM1233" i="7"/>
  <c r="AJ1233" i="7"/>
  <c r="AG1233" i="7"/>
  <c r="AC1233" i="7"/>
  <c r="O1233" i="7"/>
  <c r="P1233" i="7" s="1"/>
  <c r="E1233" i="7"/>
  <c r="AM1232" i="7"/>
  <c r="AJ1232" i="7"/>
  <c r="AG1232" i="7"/>
  <c r="AC1232" i="7"/>
  <c r="O1232" i="7"/>
  <c r="P1232" i="7" s="1"/>
  <c r="E1232" i="7"/>
  <c r="AM1231" i="7"/>
  <c r="AJ1231" i="7"/>
  <c r="AG1231" i="7"/>
  <c r="AC1231" i="7"/>
  <c r="O1231" i="7"/>
  <c r="P1231" i="7" s="1"/>
  <c r="E1231" i="7"/>
  <c r="AM1230" i="7"/>
  <c r="AJ1230" i="7"/>
  <c r="AG1230" i="7"/>
  <c r="AC1230" i="7"/>
  <c r="O1230" i="7"/>
  <c r="E1230" i="7"/>
  <c r="AM1229" i="7"/>
  <c r="P1229" i="7" s="1"/>
  <c r="AJ1229" i="7"/>
  <c r="AG1229" i="7"/>
  <c r="AC1229" i="7"/>
  <c r="O1229" i="7"/>
  <c r="J1229" i="7"/>
  <c r="E1229" i="7"/>
  <c r="AD1229" i="7" s="1"/>
  <c r="AM1228" i="7"/>
  <c r="AJ1228" i="7"/>
  <c r="AG1228" i="7"/>
  <c r="AC1228" i="7"/>
  <c r="O1228" i="7"/>
  <c r="P1228" i="7" s="1"/>
  <c r="AM1227" i="7"/>
  <c r="AJ1227" i="7"/>
  <c r="AG1227" i="7"/>
  <c r="AC1227" i="7"/>
  <c r="O1227" i="7"/>
  <c r="AM1226" i="7"/>
  <c r="AJ1226" i="7"/>
  <c r="AG1226" i="7"/>
  <c r="AC1226" i="7"/>
  <c r="O1226" i="7"/>
  <c r="P1226" i="7" s="1"/>
  <c r="E1226" i="7"/>
  <c r="AM1225" i="7"/>
  <c r="AJ1225" i="7"/>
  <c r="AG1225" i="7"/>
  <c r="AC1225" i="7"/>
  <c r="O1225" i="7"/>
  <c r="AM1224" i="7"/>
  <c r="AJ1224" i="7"/>
  <c r="AG1224" i="7"/>
  <c r="AC1224" i="7"/>
  <c r="P1224" i="7"/>
  <c r="O1224" i="7"/>
  <c r="J1224" i="7"/>
  <c r="E1224" i="7"/>
  <c r="AM1223" i="7"/>
  <c r="AJ1223" i="7"/>
  <c r="AG1223" i="7"/>
  <c r="AC1223" i="7"/>
  <c r="O1223" i="7"/>
  <c r="AM1222" i="7"/>
  <c r="AJ1222" i="7"/>
  <c r="AG1222" i="7"/>
  <c r="AC1222" i="7"/>
  <c r="O1222" i="7"/>
  <c r="E1222" i="7"/>
  <c r="AM1221" i="7"/>
  <c r="AJ1221" i="7"/>
  <c r="AG1221" i="7"/>
  <c r="AC1221" i="7"/>
  <c r="O1221" i="7"/>
  <c r="E1221" i="7"/>
  <c r="AM1220" i="7"/>
  <c r="AJ1220" i="7"/>
  <c r="AG1220" i="7"/>
  <c r="AC1220" i="7"/>
  <c r="O1220" i="7"/>
  <c r="E1220" i="7"/>
  <c r="AM1219" i="7"/>
  <c r="AJ1219" i="7"/>
  <c r="AG1219" i="7"/>
  <c r="AC1219" i="7"/>
  <c r="P1219" i="7"/>
  <c r="O1219" i="7"/>
  <c r="E1219" i="7"/>
  <c r="AM1218" i="7"/>
  <c r="AJ1218" i="7"/>
  <c r="AG1218" i="7"/>
  <c r="AC1218" i="7"/>
  <c r="O1218" i="7"/>
  <c r="E1218" i="7"/>
  <c r="F1218" i="7" s="1"/>
  <c r="AM1217" i="7"/>
  <c r="AJ1217" i="7"/>
  <c r="AG1217" i="7"/>
  <c r="AC1217" i="7"/>
  <c r="O1217" i="7"/>
  <c r="E1217" i="7"/>
  <c r="F1217" i="7" s="1"/>
  <c r="AM1216" i="7"/>
  <c r="AJ1216" i="7"/>
  <c r="AG1216" i="7"/>
  <c r="AC1216" i="7"/>
  <c r="O1216" i="7"/>
  <c r="E1216" i="7"/>
  <c r="AM1215" i="7"/>
  <c r="AJ1215" i="7"/>
  <c r="AG1215" i="7"/>
  <c r="AC1215" i="7"/>
  <c r="O1215" i="7"/>
  <c r="P1215" i="7" s="1"/>
  <c r="J1215" i="7"/>
  <c r="E1215" i="7"/>
  <c r="F1215" i="7" s="1"/>
  <c r="AM1214" i="7"/>
  <c r="AJ1214" i="7"/>
  <c r="AG1214" i="7"/>
  <c r="AC1214" i="7"/>
  <c r="O1214" i="7"/>
  <c r="AM1213" i="7"/>
  <c r="AJ1213" i="7"/>
  <c r="AG1213" i="7"/>
  <c r="AC1213" i="7"/>
  <c r="P1213" i="7"/>
  <c r="O1213" i="7"/>
  <c r="AM1212" i="7"/>
  <c r="AJ1212" i="7"/>
  <c r="AG1212" i="7"/>
  <c r="AC1212" i="7"/>
  <c r="O1212" i="7"/>
  <c r="J1212" i="7"/>
  <c r="E1212" i="7"/>
  <c r="AM1211" i="7"/>
  <c r="AJ1211" i="7"/>
  <c r="AG1211" i="7"/>
  <c r="AC1211" i="7"/>
  <c r="O1211" i="7"/>
  <c r="AM1210" i="7"/>
  <c r="AJ1210" i="7"/>
  <c r="AG1210" i="7"/>
  <c r="AC1210" i="7"/>
  <c r="O1210" i="7"/>
  <c r="J1210" i="7"/>
  <c r="K1210" i="7" s="1"/>
  <c r="E1210" i="7"/>
  <c r="AM1209" i="7"/>
  <c r="AJ1209" i="7"/>
  <c r="AG1209" i="7"/>
  <c r="AC1209" i="7"/>
  <c r="O1209" i="7"/>
  <c r="AM1208" i="7"/>
  <c r="AJ1208" i="7"/>
  <c r="AG1208" i="7"/>
  <c r="AC1208" i="7"/>
  <c r="O1208" i="7"/>
  <c r="E1208" i="7"/>
  <c r="F1208" i="7" s="1"/>
  <c r="AM1207" i="7"/>
  <c r="AJ1207" i="7"/>
  <c r="AG1207" i="7"/>
  <c r="AC1207" i="7"/>
  <c r="O1207" i="7"/>
  <c r="E1207" i="7"/>
  <c r="AM1206" i="7"/>
  <c r="AJ1206" i="7"/>
  <c r="AG1206" i="7"/>
  <c r="AC1206" i="7"/>
  <c r="O1206" i="7"/>
  <c r="P1206" i="7" s="1"/>
  <c r="E1206" i="7"/>
  <c r="AM1205" i="7"/>
  <c r="AJ1205" i="7"/>
  <c r="AG1205" i="7"/>
  <c r="AC1205" i="7"/>
  <c r="O1205" i="7"/>
  <c r="E1205" i="7"/>
  <c r="AM1204" i="7"/>
  <c r="AJ1204" i="7"/>
  <c r="AG1204" i="7"/>
  <c r="AC1204" i="7"/>
  <c r="O1204" i="7"/>
  <c r="E1204" i="7"/>
  <c r="AM1203" i="7"/>
  <c r="P1203" i="7" s="1"/>
  <c r="AJ1203" i="7"/>
  <c r="AG1203" i="7"/>
  <c r="AC1203" i="7"/>
  <c r="O1203" i="7"/>
  <c r="E1203" i="7"/>
  <c r="AM1202" i="7"/>
  <c r="AJ1202" i="7"/>
  <c r="AG1202" i="7"/>
  <c r="AC1202" i="7"/>
  <c r="O1202" i="7"/>
  <c r="J1202" i="7"/>
  <c r="E1202" i="7"/>
  <c r="AM1201" i="7"/>
  <c r="AJ1201" i="7"/>
  <c r="AG1201" i="7"/>
  <c r="AC1201" i="7"/>
  <c r="O1201" i="7"/>
  <c r="J1201" i="7"/>
  <c r="E1201" i="7"/>
  <c r="F1199" i="2" s="1"/>
  <c r="AM1200" i="7"/>
  <c r="AJ1200" i="7"/>
  <c r="AG1200" i="7"/>
  <c r="AC1200" i="7"/>
  <c r="O1200" i="7"/>
  <c r="P1200" i="7" s="1"/>
  <c r="AM1199" i="7"/>
  <c r="P1199" i="7" s="1"/>
  <c r="AJ1199" i="7"/>
  <c r="AG1199" i="7"/>
  <c r="AC1199" i="7"/>
  <c r="O1199" i="7"/>
  <c r="AM1198" i="7"/>
  <c r="AJ1198" i="7"/>
  <c r="AG1198" i="7"/>
  <c r="AC1198" i="7"/>
  <c r="O1198" i="7"/>
  <c r="E1198" i="7"/>
  <c r="AM1197" i="7"/>
  <c r="AJ1197" i="7"/>
  <c r="AG1197" i="7"/>
  <c r="AC1197" i="7"/>
  <c r="O1197" i="7"/>
  <c r="AM1196" i="7"/>
  <c r="AJ1196" i="7"/>
  <c r="AG1196" i="7"/>
  <c r="AC1196" i="7"/>
  <c r="O1196" i="7"/>
  <c r="J1196" i="7"/>
  <c r="E1196" i="7"/>
  <c r="AM1195" i="7"/>
  <c r="AJ1195" i="7"/>
  <c r="AG1195" i="7"/>
  <c r="AC1195" i="7"/>
  <c r="O1195" i="7"/>
  <c r="AM1194" i="7"/>
  <c r="AJ1194" i="7"/>
  <c r="AG1194" i="7"/>
  <c r="AC1194" i="7"/>
  <c r="O1194" i="7"/>
  <c r="E1194" i="7"/>
  <c r="F1194" i="7" s="1"/>
  <c r="AM1193" i="7"/>
  <c r="AJ1193" i="7"/>
  <c r="AG1193" i="7"/>
  <c r="AC1193" i="7"/>
  <c r="O1193" i="7"/>
  <c r="E1193" i="7"/>
  <c r="AM1192" i="7"/>
  <c r="AJ1192" i="7"/>
  <c r="AG1192" i="7"/>
  <c r="AC1192" i="7"/>
  <c r="O1192" i="7"/>
  <c r="E1192" i="7"/>
  <c r="AM1191" i="7"/>
  <c r="AJ1191" i="7"/>
  <c r="AG1191" i="7"/>
  <c r="AC1191" i="7"/>
  <c r="O1191" i="7"/>
  <c r="P1191" i="7" s="1"/>
  <c r="E1191" i="7"/>
  <c r="AM1190" i="7"/>
  <c r="AJ1190" i="7"/>
  <c r="AG1190" i="7"/>
  <c r="AC1190" i="7"/>
  <c r="O1190" i="7"/>
  <c r="E1190" i="7"/>
  <c r="AM1189" i="7"/>
  <c r="AJ1189" i="7"/>
  <c r="AG1189" i="7"/>
  <c r="AC1189" i="7"/>
  <c r="O1189" i="7"/>
  <c r="E1189" i="7"/>
  <c r="F1189" i="7" s="1"/>
  <c r="AM1188" i="7"/>
  <c r="AJ1188" i="7"/>
  <c r="AG1188" i="7"/>
  <c r="AC1188" i="7"/>
  <c r="O1188" i="7"/>
  <c r="J1188" i="7"/>
  <c r="E1188" i="7"/>
  <c r="AM1187" i="7"/>
  <c r="AJ1187" i="7"/>
  <c r="AG1187" i="7"/>
  <c r="AC1187" i="7"/>
  <c r="O1187" i="7"/>
  <c r="J1187" i="7"/>
  <c r="E1187" i="7"/>
  <c r="AM1186" i="7"/>
  <c r="AJ1186" i="7"/>
  <c r="AG1186" i="7"/>
  <c r="AC1186" i="7"/>
  <c r="O1186" i="7"/>
  <c r="J1186" i="7"/>
  <c r="AM1185" i="7"/>
  <c r="AJ1185" i="7"/>
  <c r="AG1185" i="7"/>
  <c r="AC1185" i="7"/>
  <c r="O1185" i="7"/>
  <c r="P1185" i="7" s="1"/>
  <c r="AM1184" i="7"/>
  <c r="AJ1184" i="7"/>
  <c r="AG1184" i="7"/>
  <c r="AC1184" i="7"/>
  <c r="O1184" i="7"/>
  <c r="AM1183" i="7"/>
  <c r="AJ1183" i="7"/>
  <c r="AG1183" i="7"/>
  <c r="AC1183" i="7"/>
  <c r="O1183" i="7"/>
  <c r="J1183" i="7"/>
  <c r="K1183" i="7" s="1"/>
  <c r="AM1182" i="7"/>
  <c r="AJ1182" i="7"/>
  <c r="AG1182" i="7"/>
  <c r="AC1182" i="7"/>
  <c r="O1182" i="7"/>
  <c r="P1182" i="7" s="1"/>
  <c r="AM1181" i="7"/>
  <c r="AJ1181" i="7"/>
  <c r="AG1181" i="7"/>
  <c r="AC1181" i="7"/>
  <c r="O1181" i="7"/>
  <c r="AM1180" i="7"/>
  <c r="AJ1180" i="7"/>
  <c r="AG1180" i="7"/>
  <c r="AC1180" i="7"/>
  <c r="O1180" i="7"/>
  <c r="E1180" i="7"/>
  <c r="F1180" i="7" s="1"/>
  <c r="AM1179" i="7"/>
  <c r="AJ1179" i="7"/>
  <c r="AG1179" i="7"/>
  <c r="AC1179" i="7"/>
  <c r="O1179" i="7"/>
  <c r="E1179" i="7"/>
  <c r="AM1178" i="7"/>
  <c r="AJ1178" i="7"/>
  <c r="AG1178" i="7"/>
  <c r="AC1178" i="7"/>
  <c r="O1178" i="7"/>
  <c r="P1178" i="7" s="1"/>
  <c r="E1178" i="7"/>
  <c r="F1178" i="7" s="1"/>
  <c r="AM1177" i="7"/>
  <c r="AJ1177" i="7"/>
  <c r="AG1177" i="7"/>
  <c r="AC1177" i="7"/>
  <c r="O1177" i="7"/>
  <c r="E1177" i="7"/>
  <c r="AM1176" i="7"/>
  <c r="AJ1176" i="7"/>
  <c r="AG1176" i="7"/>
  <c r="AC1176" i="7"/>
  <c r="O1176" i="7"/>
  <c r="E1176" i="7"/>
  <c r="AM1175" i="7"/>
  <c r="AJ1175" i="7"/>
  <c r="AG1175" i="7"/>
  <c r="AC1175" i="7"/>
  <c r="O1175" i="7"/>
  <c r="P1175" i="7" s="1"/>
  <c r="J1175" i="7"/>
  <c r="K1175" i="7" s="1"/>
  <c r="E1175" i="7"/>
  <c r="AM1174" i="7"/>
  <c r="AJ1174" i="7"/>
  <c r="AG1174" i="7"/>
  <c r="AC1174" i="7"/>
  <c r="O1174" i="7"/>
  <c r="P1174" i="7" s="1"/>
  <c r="E1174" i="7"/>
  <c r="AM1173" i="7"/>
  <c r="AJ1173" i="7"/>
  <c r="AG1173" i="7"/>
  <c r="AC1173" i="7"/>
  <c r="P1173" i="7"/>
  <c r="O1173" i="7"/>
  <c r="J1173" i="7"/>
  <c r="E1173" i="7"/>
  <c r="AM1172" i="7"/>
  <c r="AJ1172" i="7"/>
  <c r="AG1172" i="7"/>
  <c r="AC1172" i="7"/>
  <c r="O1172" i="7"/>
  <c r="AM1171" i="7"/>
  <c r="AJ1171" i="7"/>
  <c r="AG1171" i="7"/>
  <c r="AC1171" i="7"/>
  <c r="O1171" i="7"/>
  <c r="P1171" i="7" s="1"/>
  <c r="AM1170" i="7"/>
  <c r="AJ1170" i="7"/>
  <c r="AG1170" i="7"/>
  <c r="AC1170" i="7"/>
  <c r="O1170" i="7"/>
  <c r="AM1169" i="7"/>
  <c r="AJ1169" i="7"/>
  <c r="AG1169" i="7"/>
  <c r="AC1169" i="7"/>
  <c r="O1169" i="7"/>
  <c r="E1169" i="7"/>
  <c r="AD1169" i="7" s="1"/>
  <c r="AM1168" i="7"/>
  <c r="AJ1168" i="7"/>
  <c r="AG1168" i="7"/>
  <c r="AC1168" i="7"/>
  <c r="O1168" i="7"/>
  <c r="AM1167" i="7"/>
  <c r="AJ1167" i="7"/>
  <c r="AG1167" i="7"/>
  <c r="AC1167" i="7"/>
  <c r="O1167" i="7"/>
  <c r="E1167" i="7"/>
  <c r="AM1166" i="7"/>
  <c r="AJ1166" i="7"/>
  <c r="AG1166" i="7"/>
  <c r="AC1166" i="7"/>
  <c r="O1166" i="7"/>
  <c r="P1166" i="7" s="1"/>
  <c r="E1166" i="7"/>
  <c r="AM1165" i="7"/>
  <c r="AJ1165" i="7"/>
  <c r="AG1165" i="7"/>
  <c r="AC1165" i="7"/>
  <c r="O1165" i="7"/>
  <c r="E1165" i="7"/>
  <c r="F1165" i="7" s="1"/>
  <c r="AM1164" i="7"/>
  <c r="AJ1164" i="7"/>
  <c r="AG1164" i="7"/>
  <c r="AC1164" i="7"/>
  <c r="O1164" i="7"/>
  <c r="E1164" i="7"/>
  <c r="AM1163" i="7"/>
  <c r="AJ1163" i="7"/>
  <c r="AG1163" i="7"/>
  <c r="AC1163" i="7"/>
  <c r="O1163" i="7"/>
  <c r="P1163" i="7" s="1"/>
  <c r="E1163" i="7"/>
  <c r="AM1162" i="7"/>
  <c r="AJ1162" i="7"/>
  <c r="AG1162" i="7"/>
  <c r="AC1162" i="7"/>
  <c r="O1162" i="7"/>
  <c r="E1162" i="7"/>
  <c r="F1162" i="7" s="1"/>
  <c r="AM1161" i="7"/>
  <c r="AJ1161" i="7"/>
  <c r="AG1161" i="7"/>
  <c r="AC1161" i="7"/>
  <c r="O1161" i="7"/>
  <c r="E1161" i="7"/>
  <c r="AM1160" i="7"/>
  <c r="AJ1160" i="7"/>
  <c r="AG1160" i="7"/>
  <c r="AC1160" i="7"/>
  <c r="O1160" i="7"/>
  <c r="J1160" i="7"/>
  <c r="K1160" i="7" s="1"/>
  <c r="E1160" i="7"/>
  <c r="F1160" i="7" s="1"/>
  <c r="AM1159" i="7"/>
  <c r="AJ1159" i="7"/>
  <c r="AG1159" i="7"/>
  <c r="AC1159" i="7"/>
  <c r="O1159" i="7"/>
  <c r="J1159" i="7"/>
  <c r="K1159" i="7" s="1"/>
  <c r="E1159" i="7"/>
  <c r="AM1158" i="7"/>
  <c r="AJ1158" i="7"/>
  <c r="AG1158" i="7"/>
  <c r="AC1158" i="7"/>
  <c r="O1158" i="7"/>
  <c r="AM1157" i="7"/>
  <c r="AJ1157" i="7"/>
  <c r="AG1157" i="7"/>
  <c r="AC1157" i="7"/>
  <c r="O1157" i="7"/>
  <c r="AM1156" i="7"/>
  <c r="AJ1156" i="7"/>
  <c r="AG1156" i="7"/>
  <c r="AC1156" i="7"/>
  <c r="O1156" i="7"/>
  <c r="E1156" i="7"/>
  <c r="AM1155" i="7"/>
  <c r="AJ1155" i="7"/>
  <c r="AG1155" i="7"/>
  <c r="AC1155" i="7"/>
  <c r="O1155" i="7"/>
  <c r="J1155" i="7"/>
  <c r="K1155" i="7" s="1"/>
  <c r="AM1154" i="7"/>
  <c r="AJ1154" i="7"/>
  <c r="AG1154" i="7"/>
  <c r="AC1154" i="7"/>
  <c r="O1154" i="7"/>
  <c r="AM1153" i="7"/>
  <c r="AJ1153" i="7"/>
  <c r="AG1153" i="7"/>
  <c r="AC1153" i="7"/>
  <c r="O1153" i="7"/>
  <c r="E1153" i="7"/>
  <c r="AM1152" i="7"/>
  <c r="AJ1152" i="7"/>
  <c r="AG1152" i="7"/>
  <c r="AC1152" i="7"/>
  <c r="O1152" i="7"/>
  <c r="E1152" i="7"/>
  <c r="AM1151" i="7"/>
  <c r="AJ1151" i="7"/>
  <c r="AG1151" i="7"/>
  <c r="AC1151" i="7"/>
  <c r="O1151" i="7"/>
  <c r="E1151" i="7"/>
  <c r="AM1150" i="7"/>
  <c r="AJ1150" i="7"/>
  <c r="AG1150" i="7"/>
  <c r="AC1150" i="7"/>
  <c r="O1150" i="7"/>
  <c r="E1150" i="7"/>
  <c r="F1150" i="7" s="1"/>
  <c r="AM1149" i="7"/>
  <c r="AJ1149" i="7"/>
  <c r="AG1149" i="7"/>
  <c r="AC1149" i="7"/>
  <c r="O1149" i="7"/>
  <c r="E1149" i="7"/>
  <c r="AM1148" i="7"/>
  <c r="AJ1148" i="7"/>
  <c r="AG1148" i="7"/>
  <c r="AC1148" i="7"/>
  <c r="O1148" i="7"/>
  <c r="E1148" i="7"/>
  <c r="AM1147" i="7"/>
  <c r="AJ1147" i="7"/>
  <c r="AG1147" i="7"/>
  <c r="AC1147" i="7"/>
  <c r="O1147" i="7"/>
  <c r="E1147" i="7"/>
  <c r="F1147" i="7" s="1"/>
  <c r="AM1146" i="7"/>
  <c r="AJ1146" i="7"/>
  <c r="AG1146" i="7"/>
  <c r="AC1146" i="7"/>
  <c r="O1146" i="7"/>
  <c r="J1146" i="7"/>
  <c r="E1146" i="7"/>
  <c r="AM1145" i="7"/>
  <c r="AJ1145" i="7"/>
  <c r="AG1145" i="7"/>
  <c r="AC1145" i="7"/>
  <c r="O1145" i="7"/>
  <c r="K1145" i="7"/>
  <c r="J1145" i="7"/>
  <c r="E1145" i="7"/>
  <c r="AM1144" i="7"/>
  <c r="AJ1144" i="7"/>
  <c r="AG1144" i="7"/>
  <c r="AC1144" i="7"/>
  <c r="O1144" i="7"/>
  <c r="AM1143" i="7"/>
  <c r="AJ1143" i="7"/>
  <c r="AG1143" i="7"/>
  <c r="AC1143" i="7"/>
  <c r="O1143" i="7"/>
  <c r="P1143" i="7" s="1"/>
  <c r="AM1142" i="7"/>
  <c r="AJ1142" i="7"/>
  <c r="AG1142" i="7"/>
  <c r="AC1142" i="7"/>
  <c r="O1142" i="7"/>
  <c r="E1142" i="7"/>
  <c r="AM1141" i="7"/>
  <c r="AJ1141" i="7"/>
  <c r="AG1141" i="7"/>
  <c r="AC1141" i="7"/>
  <c r="O1141" i="7"/>
  <c r="E1141" i="7"/>
  <c r="AM1140" i="7"/>
  <c r="AJ1140" i="7"/>
  <c r="AG1140" i="7"/>
  <c r="AC1140" i="7"/>
  <c r="O1140" i="7"/>
  <c r="J1140" i="7"/>
  <c r="K1140" i="7" s="1"/>
  <c r="E1140" i="7"/>
  <c r="AM1139" i="7"/>
  <c r="AJ1139" i="7"/>
  <c r="AG1139" i="7"/>
  <c r="AC1139" i="7"/>
  <c r="O1139" i="7"/>
  <c r="E1139" i="7"/>
  <c r="AM1138" i="7"/>
  <c r="AJ1138" i="7"/>
  <c r="AG1138" i="7"/>
  <c r="AC1138" i="7"/>
  <c r="O1138" i="7"/>
  <c r="E1138" i="7"/>
  <c r="AM1137" i="7"/>
  <c r="AJ1137" i="7"/>
  <c r="AG1137" i="7"/>
  <c r="AC1137" i="7"/>
  <c r="O1137" i="7"/>
  <c r="F1137" i="7"/>
  <c r="E1137" i="7"/>
  <c r="AM1136" i="7"/>
  <c r="AJ1136" i="7"/>
  <c r="AG1136" i="7"/>
  <c r="AC1136" i="7"/>
  <c r="O1136" i="7"/>
  <c r="E1136" i="7"/>
  <c r="AM1135" i="7"/>
  <c r="AJ1135" i="7"/>
  <c r="AG1135" i="7"/>
  <c r="AC1135" i="7"/>
  <c r="O1135" i="7"/>
  <c r="P1135" i="7" s="1"/>
  <c r="E1135" i="7"/>
  <c r="AM1134" i="7"/>
  <c r="AJ1134" i="7"/>
  <c r="AG1134" i="7"/>
  <c r="AC1134" i="7"/>
  <c r="O1134" i="7"/>
  <c r="E1134" i="7"/>
  <c r="AM1133" i="7"/>
  <c r="AJ1133" i="7"/>
  <c r="AG1133" i="7"/>
  <c r="AC1133" i="7"/>
  <c r="O1133" i="7"/>
  <c r="P1133" i="7" s="1"/>
  <c r="E1133" i="7"/>
  <c r="AM1132" i="7"/>
  <c r="AJ1132" i="7"/>
  <c r="AG1132" i="7"/>
  <c r="AC1132" i="7"/>
  <c r="P1132" i="7"/>
  <c r="O1132" i="7"/>
  <c r="E1132" i="7"/>
  <c r="AM1131" i="7"/>
  <c r="AJ1131" i="7"/>
  <c r="AG1131" i="7"/>
  <c r="AC1131" i="7"/>
  <c r="O1131" i="7"/>
  <c r="J1131" i="7"/>
  <c r="E1131" i="7"/>
  <c r="AM1130" i="7"/>
  <c r="AJ1130" i="7"/>
  <c r="AG1130" i="7"/>
  <c r="AC1130" i="7"/>
  <c r="O1130" i="7"/>
  <c r="F1128" i="2" s="1"/>
  <c r="AM1129" i="7"/>
  <c r="AJ1129" i="7"/>
  <c r="AG1129" i="7"/>
  <c r="AC1129" i="7"/>
  <c r="O1129" i="7"/>
  <c r="AM1128" i="7"/>
  <c r="AJ1128" i="7"/>
  <c r="AG1128" i="7"/>
  <c r="AC1128" i="7"/>
  <c r="O1128" i="7"/>
  <c r="F1128" i="7"/>
  <c r="AM1127" i="7"/>
  <c r="AJ1127" i="7"/>
  <c r="AG1127" i="7"/>
  <c r="AC1127" i="7"/>
  <c r="O1127" i="7"/>
  <c r="E1127" i="7"/>
  <c r="AM1126" i="7"/>
  <c r="AJ1126" i="7"/>
  <c r="AG1126" i="7"/>
  <c r="AC1126" i="7"/>
  <c r="O1126" i="7"/>
  <c r="J1126" i="7"/>
  <c r="K1126" i="7" s="1"/>
  <c r="AM1125" i="7"/>
  <c r="AJ1125" i="7"/>
  <c r="AG1125" i="7"/>
  <c r="AC1125" i="7"/>
  <c r="O1125" i="7"/>
  <c r="E1125" i="7"/>
  <c r="AM1124" i="7"/>
  <c r="AJ1124" i="7"/>
  <c r="AG1124" i="7"/>
  <c r="AC1124" i="7"/>
  <c r="O1124" i="7"/>
  <c r="P1124" i="7" s="1"/>
  <c r="E1124" i="7"/>
  <c r="AM1123" i="7"/>
  <c r="P1123" i="7" s="1"/>
  <c r="AJ1123" i="7"/>
  <c r="AG1123" i="7"/>
  <c r="AC1123" i="7"/>
  <c r="O1123" i="7"/>
  <c r="E1123" i="7"/>
  <c r="AM1122" i="7"/>
  <c r="AJ1122" i="7"/>
  <c r="AG1122" i="7"/>
  <c r="AC1122" i="7"/>
  <c r="O1122" i="7"/>
  <c r="E1122" i="7"/>
  <c r="AM1121" i="7"/>
  <c r="AJ1121" i="7"/>
  <c r="AG1121" i="7"/>
  <c r="AC1121" i="7"/>
  <c r="O1121" i="7"/>
  <c r="E1121" i="7"/>
  <c r="AM1120" i="7"/>
  <c r="AJ1120" i="7"/>
  <c r="AG1120" i="7"/>
  <c r="AC1120" i="7"/>
  <c r="O1120" i="7"/>
  <c r="E1120" i="7"/>
  <c r="AD1120" i="7" s="1"/>
  <c r="AM1119" i="7"/>
  <c r="AJ1119" i="7"/>
  <c r="AG1119" i="7"/>
  <c r="AC1119" i="7"/>
  <c r="O1119" i="7"/>
  <c r="E1119" i="7"/>
  <c r="AM1118" i="7"/>
  <c r="AJ1118" i="7"/>
  <c r="AG1118" i="7"/>
  <c r="AC1118" i="7"/>
  <c r="O1118" i="7"/>
  <c r="J1118" i="7"/>
  <c r="K1118" i="7" s="1"/>
  <c r="E1118" i="7"/>
  <c r="F1116" i="2" s="1"/>
  <c r="AM1117" i="7"/>
  <c r="AJ1117" i="7"/>
  <c r="AG1117" i="7"/>
  <c r="AC1117" i="7"/>
  <c r="O1117" i="7"/>
  <c r="J1117" i="7"/>
  <c r="K1117" i="7" s="1"/>
  <c r="E1117" i="7"/>
  <c r="F1117" i="7" s="1"/>
  <c r="AM1116" i="7"/>
  <c r="AJ1116" i="7"/>
  <c r="AG1116" i="7"/>
  <c r="AC1116" i="7"/>
  <c r="O1116" i="7"/>
  <c r="AM1115" i="7"/>
  <c r="AJ1115" i="7"/>
  <c r="AG1115" i="7"/>
  <c r="AC1115" i="7"/>
  <c r="O1115" i="7"/>
  <c r="AM1114" i="7"/>
  <c r="P1114" i="7" s="1"/>
  <c r="AJ1114" i="7"/>
  <c r="AG1114" i="7"/>
  <c r="AC1114" i="7"/>
  <c r="O1114" i="7"/>
  <c r="E1114" i="7"/>
  <c r="AM1113" i="7"/>
  <c r="AJ1113" i="7"/>
  <c r="AG1113" i="7"/>
  <c r="AC1113" i="7"/>
  <c r="O1113" i="7"/>
  <c r="E1113" i="7"/>
  <c r="AM1112" i="7"/>
  <c r="AJ1112" i="7"/>
  <c r="AG1112" i="7"/>
  <c r="AC1112" i="7"/>
  <c r="O1112" i="7"/>
  <c r="J1112" i="7"/>
  <c r="AD1112" i="7" s="1"/>
  <c r="AM1111" i="7"/>
  <c r="AJ1111" i="7"/>
  <c r="AG1111" i="7"/>
  <c r="AC1111" i="7"/>
  <c r="O1111" i="7"/>
  <c r="E1111" i="7"/>
  <c r="AM1110" i="7"/>
  <c r="AJ1110" i="7"/>
  <c r="AG1110" i="7"/>
  <c r="AC1110" i="7"/>
  <c r="O1110" i="7"/>
  <c r="P1110" i="7" s="1"/>
  <c r="E1110" i="7"/>
  <c r="AM1109" i="7"/>
  <c r="AJ1109" i="7"/>
  <c r="AG1109" i="7"/>
  <c r="AC1109" i="7"/>
  <c r="O1109" i="7"/>
  <c r="P1109" i="7" s="1"/>
  <c r="E1109" i="7"/>
  <c r="AM1108" i="7"/>
  <c r="AJ1108" i="7"/>
  <c r="AG1108" i="7"/>
  <c r="AC1108" i="7"/>
  <c r="P1108" i="7"/>
  <c r="O1108" i="7"/>
  <c r="E1108" i="7"/>
  <c r="F1108" i="7" s="1"/>
  <c r="AM1107" i="7"/>
  <c r="AJ1107" i="7"/>
  <c r="AG1107" i="7"/>
  <c r="AC1107" i="7"/>
  <c r="O1107" i="7"/>
  <c r="J1107" i="7"/>
  <c r="K1107" i="7" s="1"/>
  <c r="E1107" i="7"/>
  <c r="AM1106" i="7"/>
  <c r="AJ1106" i="7"/>
  <c r="AG1106" i="7"/>
  <c r="AC1106" i="7"/>
  <c r="O1106" i="7"/>
  <c r="E1106" i="7"/>
  <c r="AM1105" i="7"/>
  <c r="AJ1105" i="7"/>
  <c r="AG1105" i="7"/>
  <c r="AC1105" i="7"/>
  <c r="O1105" i="7"/>
  <c r="E1105" i="7"/>
  <c r="AM1104" i="7"/>
  <c r="AJ1104" i="7"/>
  <c r="AG1104" i="7"/>
  <c r="AC1104" i="7"/>
  <c r="O1104" i="7"/>
  <c r="P1104" i="7" s="1"/>
  <c r="J1104" i="7"/>
  <c r="E1104" i="7"/>
  <c r="AM1103" i="7"/>
  <c r="AJ1103" i="7"/>
  <c r="AG1103" i="7"/>
  <c r="AC1103" i="7"/>
  <c r="O1103" i="7"/>
  <c r="J1103" i="7"/>
  <c r="K1103" i="7" s="1"/>
  <c r="E1103" i="7"/>
  <c r="AM1102" i="7"/>
  <c r="AJ1102" i="7"/>
  <c r="AG1102" i="7"/>
  <c r="AC1102" i="7"/>
  <c r="O1102" i="7"/>
  <c r="AM1101" i="7"/>
  <c r="P1101" i="7" s="1"/>
  <c r="AJ1101" i="7"/>
  <c r="AG1101" i="7"/>
  <c r="AC1101" i="7"/>
  <c r="O1101" i="7"/>
  <c r="AM1100" i="7"/>
  <c r="AJ1100" i="7"/>
  <c r="AG1100" i="7"/>
  <c r="AC1100" i="7"/>
  <c r="O1100" i="7"/>
  <c r="AM1099" i="7"/>
  <c r="AJ1099" i="7"/>
  <c r="AG1099" i="7"/>
  <c r="AC1099" i="7"/>
  <c r="O1099" i="7"/>
  <c r="J1099" i="7"/>
  <c r="K1099" i="7" s="1"/>
  <c r="AM1098" i="7"/>
  <c r="AJ1098" i="7"/>
  <c r="AG1098" i="7"/>
  <c r="AC1098" i="7"/>
  <c r="O1098" i="7"/>
  <c r="E1098" i="7"/>
  <c r="AM1097" i="7"/>
  <c r="AJ1097" i="7"/>
  <c r="AG1097" i="7"/>
  <c r="AC1097" i="7"/>
  <c r="O1097" i="7"/>
  <c r="P1097" i="7" s="1"/>
  <c r="E1097" i="7"/>
  <c r="AM1096" i="7"/>
  <c r="AJ1096" i="7"/>
  <c r="AG1096" i="7"/>
  <c r="AC1096" i="7"/>
  <c r="O1096" i="7"/>
  <c r="P1096" i="7" s="1"/>
  <c r="F1096" i="7"/>
  <c r="E1096" i="7"/>
  <c r="AM1095" i="7"/>
  <c r="AJ1095" i="7"/>
  <c r="AG1095" i="7"/>
  <c r="AC1095" i="7"/>
  <c r="O1095" i="7"/>
  <c r="E1095" i="7"/>
  <c r="F1095" i="7" s="1"/>
  <c r="AM1094" i="7"/>
  <c r="AJ1094" i="7"/>
  <c r="AG1094" i="7"/>
  <c r="AC1094" i="7"/>
  <c r="O1094" i="7"/>
  <c r="E1094" i="7"/>
  <c r="AM1093" i="7"/>
  <c r="AJ1093" i="7"/>
  <c r="AG1093" i="7"/>
  <c r="AC1093" i="7"/>
  <c r="O1093" i="7"/>
  <c r="E1093" i="7"/>
  <c r="AM1092" i="7"/>
  <c r="AJ1092" i="7"/>
  <c r="AG1092" i="7"/>
  <c r="AC1092" i="7"/>
  <c r="O1092" i="7"/>
  <c r="E1092" i="7"/>
  <c r="AM1091" i="7"/>
  <c r="AJ1091" i="7"/>
  <c r="AG1091" i="7"/>
  <c r="AC1091" i="7"/>
  <c r="O1091" i="7"/>
  <c r="P1091" i="7" s="1"/>
  <c r="E1091" i="7"/>
  <c r="F1091" i="7" s="1"/>
  <c r="AM1090" i="7"/>
  <c r="AJ1090" i="7"/>
  <c r="AG1090" i="7"/>
  <c r="AC1090" i="7"/>
  <c r="O1090" i="7"/>
  <c r="J1090" i="7"/>
  <c r="K1090" i="7" s="1"/>
  <c r="E1090" i="7"/>
  <c r="AM1089" i="7"/>
  <c r="AJ1089" i="7"/>
  <c r="AG1089" i="7"/>
  <c r="AC1089" i="7"/>
  <c r="O1089" i="7"/>
  <c r="P1089" i="7" s="1"/>
  <c r="J1089" i="7"/>
  <c r="E1089" i="7"/>
  <c r="AM1088" i="7"/>
  <c r="AJ1088" i="7"/>
  <c r="AG1088" i="7"/>
  <c r="AC1088" i="7"/>
  <c r="O1088" i="7"/>
  <c r="AM1087" i="7"/>
  <c r="AJ1087" i="7"/>
  <c r="AG1087" i="7"/>
  <c r="AC1087" i="7"/>
  <c r="O1087" i="7"/>
  <c r="AM1086" i="7"/>
  <c r="AJ1086" i="7"/>
  <c r="AG1086" i="7"/>
  <c r="AC1086" i="7"/>
  <c r="O1086" i="7"/>
  <c r="AM1085" i="7"/>
  <c r="AJ1085" i="7"/>
  <c r="AG1085" i="7"/>
  <c r="AC1085" i="7"/>
  <c r="O1085" i="7"/>
  <c r="J1085" i="7"/>
  <c r="AM1084" i="7"/>
  <c r="AJ1084" i="7"/>
  <c r="AG1084" i="7"/>
  <c r="AC1084" i="7"/>
  <c r="O1084" i="7"/>
  <c r="J1084" i="7"/>
  <c r="AM1083" i="7"/>
  <c r="AJ1083" i="7"/>
  <c r="AG1083" i="7"/>
  <c r="AC1083" i="7"/>
  <c r="O1083" i="7"/>
  <c r="E1083" i="7"/>
  <c r="F1083" i="7" s="1"/>
  <c r="AM1082" i="7"/>
  <c r="AJ1082" i="7"/>
  <c r="AG1082" i="7"/>
  <c r="AC1082" i="7"/>
  <c r="O1082" i="7"/>
  <c r="P1082" i="7" s="1"/>
  <c r="E1082" i="7"/>
  <c r="AM1081" i="7"/>
  <c r="AJ1081" i="7"/>
  <c r="AG1081" i="7"/>
  <c r="AC1081" i="7"/>
  <c r="O1081" i="7"/>
  <c r="E1081" i="7"/>
  <c r="F1081" i="7" s="1"/>
  <c r="AM1080" i="7"/>
  <c r="AJ1080" i="7"/>
  <c r="AG1080" i="7"/>
  <c r="AC1080" i="7"/>
  <c r="O1080" i="7"/>
  <c r="P1080" i="7" s="1"/>
  <c r="E1080" i="7"/>
  <c r="AM1079" i="7"/>
  <c r="AJ1079" i="7"/>
  <c r="AG1079" i="7"/>
  <c r="AC1079" i="7"/>
  <c r="O1079" i="7"/>
  <c r="P1079" i="7" s="1"/>
  <c r="E1079" i="7"/>
  <c r="F1079" i="7" s="1"/>
  <c r="AM1078" i="7"/>
  <c r="AJ1078" i="7"/>
  <c r="AG1078" i="7"/>
  <c r="AC1078" i="7"/>
  <c r="O1078" i="7"/>
  <c r="E1078" i="7"/>
  <c r="F1078" i="7" s="1"/>
  <c r="AM1077" i="7"/>
  <c r="AJ1077" i="7"/>
  <c r="AG1077" i="7"/>
  <c r="AC1077" i="7"/>
  <c r="O1077" i="7"/>
  <c r="E1077" i="7"/>
  <c r="F1077" i="7" s="1"/>
  <c r="AM1076" i="7"/>
  <c r="AJ1076" i="7"/>
  <c r="AG1076" i="7"/>
  <c r="AC1076" i="7"/>
  <c r="O1076" i="7"/>
  <c r="P1076" i="7" s="1"/>
  <c r="J1076" i="7"/>
  <c r="E1076" i="7"/>
  <c r="AM1075" i="7"/>
  <c r="AJ1075" i="7"/>
  <c r="AG1075" i="7"/>
  <c r="AC1075" i="7"/>
  <c r="O1075" i="7"/>
  <c r="J1075" i="7"/>
  <c r="E1075" i="7"/>
  <c r="AM1074" i="7"/>
  <c r="AJ1074" i="7"/>
  <c r="AG1074" i="7"/>
  <c r="AC1074" i="7"/>
  <c r="O1074" i="7"/>
  <c r="AM1073" i="7"/>
  <c r="AJ1073" i="7"/>
  <c r="AG1073" i="7"/>
  <c r="AC1073" i="7"/>
  <c r="O1073" i="7"/>
  <c r="E1073" i="7"/>
  <c r="AM1072" i="7"/>
  <c r="AJ1072" i="7"/>
  <c r="AG1072" i="7"/>
  <c r="AC1072" i="7"/>
  <c r="O1072" i="7"/>
  <c r="P1072" i="7" s="1"/>
  <c r="F1072" i="7"/>
  <c r="E1072" i="7"/>
  <c r="AM1071" i="7"/>
  <c r="AJ1071" i="7"/>
  <c r="AG1071" i="7"/>
  <c r="AC1071" i="7"/>
  <c r="O1071" i="7"/>
  <c r="E1071" i="7"/>
  <c r="F1071" i="7" s="1"/>
  <c r="AM1070" i="7"/>
  <c r="AJ1070" i="7"/>
  <c r="AG1070" i="7"/>
  <c r="AC1070" i="7"/>
  <c r="O1070" i="7"/>
  <c r="AM1069" i="7"/>
  <c r="AJ1069" i="7"/>
  <c r="AG1069" i="7"/>
  <c r="AC1069" i="7"/>
  <c r="O1069" i="7"/>
  <c r="P1069" i="7" s="1"/>
  <c r="E1069" i="7"/>
  <c r="F1069" i="7" s="1"/>
  <c r="AM1068" i="7"/>
  <c r="P1068" i="7" s="1"/>
  <c r="AJ1068" i="7"/>
  <c r="AG1068" i="7"/>
  <c r="AC1068" i="7"/>
  <c r="O1068" i="7"/>
  <c r="E1068" i="7"/>
  <c r="AM1067" i="7"/>
  <c r="AJ1067" i="7"/>
  <c r="AG1067" i="7"/>
  <c r="AC1067" i="7"/>
  <c r="O1067" i="7"/>
  <c r="E1067" i="7"/>
  <c r="AM1066" i="7"/>
  <c r="AJ1066" i="7"/>
  <c r="AG1066" i="7"/>
  <c r="AC1066" i="7"/>
  <c r="O1066" i="7"/>
  <c r="E1066" i="7"/>
  <c r="AM1065" i="7"/>
  <c r="AJ1065" i="7"/>
  <c r="AG1065" i="7"/>
  <c r="AC1065" i="7"/>
  <c r="O1065" i="7"/>
  <c r="P1065" i="7" s="1"/>
  <c r="E1065" i="7"/>
  <c r="AM1064" i="7"/>
  <c r="AJ1064" i="7"/>
  <c r="AG1064" i="7"/>
  <c r="AC1064" i="7"/>
  <c r="O1064" i="7"/>
  <c r="E1064" i="7"/>
  <c r="F1064" i="7" s="1"/>
  <c r="AM1063" i="7"/>
  <c r="AJ1063" i="7"/>
  <c r="AG1063" i="7"/>
  <c r="AC1063" i="7"/>
  <c r="O1063" i="7"/>
  <c r="E1063" i="7"/>
  <c r="F1063" i="7" s="1"/>
  <c r="AM1062" i="7"/>
  <c r="AJ1062" i="7"/>
  <c r="AG1062" i="7"/>
  <c r="AC1062" i="7"/>
  <c r="O1062" i="7"/>
  <c r="P1062" i="7" s="1"/>
  <c r="J1062" i="7"/>
  <c r="K1062" i="7" s="1"/>
  <c r="E1062" i="7"/>
  <c r="F1062" i="7" s="1"/>
  <c r="AM1061" i="7"/>
  <c r="AJ1061" i="7"/>
  <c r="AG1061" i="7"/>
  <c r="AC1061" i="7"/>
  <c r="O1061" i="7"/>
  <c r="J1061" i="7"/>
  <c r="K1061" i="7" s="1"/>
  <c r="E1061" i="7"/>
  <c r="AM1060" i="7"/>
  <c r="AJ1060" i="7"/>
  <c r="AG1060" i="7"/>
  <c r="AC1060" i="7"/>
  <c r="O1060" i="7"/>
  <c r="AM1059" i="7"/>
  <c r="AJ1059" i="7"/>
  <c r="AG1059" i="7"/>
  <c r="AC1059" i="7"/>
  <c r="O1059" i="7"/>
  <c r="AM1058" i="7"/>
  <c r="AJ1058" i="7"/>
  <c r="AG1058" i="7"/>
  <c r="AC1058" i="7"/>
  <c r="O1058" i="7"/>
  <c r="E1058" i="7"/>
  <c r="AM1057" i="7"/>
  <c r="AJ1057" i="7"/>
  <c r="AG1057" i="7"/>
  <c r="AC1057" i="7"/>
  <c r="O1057" i="7"/>
  <c r="AM1056" i="7"/>
  <c r="AJ1056" i="7"/>
  <c r="AG1056" i="7"/>
  <c r="AC1056" i="7"/>
  <c r="O1056" i="7"/>
  <c r="J1056" i="7"/>
  <c r="E1056" i="7"/>
  <c r="AM1055" i="7"/>
  <c r="AJ1055" i="7"/>
  <c r="AG1055" i="7"/>
  <c r="AC1055" i="7"/>
  <c r="O1055" i="7"/>
  <c r="E1055" i="7"/>
  <c r="AM1054" i="7"/>
  <c r="AJ1054" i="7"/>
  <c r="AG1054" i="7"/>
  <c r="AC1054" i="7"/>
  <c r="O1054" i="7"/>
  <c r="P1054" i="7" s="1"/>
  <c r="E1054" i="7"/>
  <c r="F1054" i="7" s="1"/>
  <c r="AM1053" i="7"/>
  <c r="AJ1053" i="7"/>
  <c r="AG1053" i="7"/>
  <c r="AC1053" i="7"/>
  <c r="O1053" i="7"/>
  <c r="P1053" i="7" s="1"/>
  <c r="E1053" i="7"/>
  <c r="AM1052" i="7"/>
  <c r="AJ1052" i="7"/>
  <c r="AG1052" i="7"/>
  <c r="AC1052" i="7"/>
  <c r="O1052" i="7"/>
  <c r="E1052" i="7"/>
  <c r="AM1051" i="7"/>
  <c r="AJ1051" i="7"/>
  <c r="AG1051" i="7"/>
  <c r="AC1051" i="7"/>
  <c r="O1051" i="7"/>
  <c r="E1051" i="7"/>
  <c r="AM1050" i="7"/>
  <c r="AJ1050" i="7"/>
  <c r="AG1050" i="7"/>
  <c r="AC1050" i="7"/>
  <c r="O1050" i="7"/>
  <c r="E1050" i="7"/>
  <c r="AM1049" i="7"/>
  <c r="AJ1049" i="7"/>
  <c r="AG1049" i="7"/>
  <c r="AC1049" i="7"/>
  <c r="O1049" i="7"/>
  <c r="E1049" i="7"/>
  <c r="F1049" i="7" s="1"/>
  <c r="AM1048" i="7"/>
  <c r="AJ1048" i="7"/>
  <c r="K1048" i="7" s="1"/>
  <c r="AG1048" i="7"/>
  <c r="AC1048" i="7"/>
  <c r="O1048" i="7"/>
  <c r="E1048" i="7"/>
  <c r="F1046" i="2" s="1"/>
  <c r="AM1047" i="7"/>
  <c r="AJ1047" i="7"/>
  <c r="AG1047" i="7"/>
  <c r="AC1047" i="7"/>
  <c r="O1047" i="7"/>
  <c r="P1047" i="7" s="1"/>
  <c r="J1047" i="7"/>
  <c r="K1047" i="7" s="1"/>
  <c r="E1047" i="7"/>
  <c r="F1047" i="7" s="1"/>
  <c r="AM1046" i="7"/>
  <c r="AJ1046" i="7"/>
  <c r="AG1046" i="7"/>
  <c r="AC1046" i="7"/>
  <c r="O1046" i="7"/>
  <c r="J1046" i="7"/>
  <c r="K1046" i="7" s="1"/>
  <c r="AM1045" i="7"/>
  <c r="AJ1045" i="7"/>
  <c r="AG1045" i="7"/>
  <c r="AC1045" i="7"/>
  <c r="O1045" i="7"/>
  <c r="AM1044" i="7"/>
  <c r="AJ1044" i="7"/>
  <c r="AG1044" i="7"/>
  <c r="AC1044" i="7"/>
  <c r="O1044" i="7"/>
  <c r="K1044" i="7"/>
  <c r="AM1043" i="7"/>
  <c r="AJ1043" i="7"/>
  <c r="K1043" i="7" s="1"/>
  <c r="AG1043" i="7"/>
  <c r="AC1043" i="7"/>
  <c r="O1043" i="7"/>
  <c r="E1043" i="7"/>
  <c r="AM1042" i="7"/>
  <c r="AJ1042" i="7"/>
  <c r="AG1042" i="7"/>
  <c r="AC1042" i="7"/>
  <c r="O1042" i="7"/>
  <c r="P1042" i="7" s="1"/>
  <c r="J1042" i="7"/>
  <c r="E1042" i="7"/>
  <c r="F1040" i="2" s="1"/>
  <c r="AM1041" i="7"/>
  <c r="AJ1041" i="7"/>
  <c r="AG1041" i="7"/>
  <c r="AC1041" i="7"/>
  <c r="O1041" i="7"/>
  <c r="AM1040" i="7"/>
  <c r="AJ1040" i="7"/>
  <c r="AG1040" i="7"/>
  <c r="AC1040" i="7"/>
  <c r="O1040" i="7"/>
  <c r="P1040" i="7" s="1"/>
  <c r="E1040" i="7"/>
  <c r="AM1039" i="7"/>
  <c r="AJ1039" i="7"/>
  <c r="AG1039" i="7"/>
  <c r="AC1039" i="7"/>
  <c r="O1039" i="7"/>
  <c r="E1039" i="7"/>
  <c r="AM1038" i="7"/>
  <c r="AJ1038" i="7"/>
  <c r="AG1038" i="7"/>
  <c r="AC1038" i="7"/>
  <c r="O1038" i="7"/>
  <c r="E1038" i="7"/>
  <c r="AM1037" i="7"/>
  <c r="AJ1037" i="7"/>
  <c r="AG1037" i="7"/>
  <c r="AC1037" i="7"/>
  <c r="O1037" i="7"/>
  <c r="P1037" i="7" s="1"/>
  <c r="E1037" i="7"/>
  <c r="AD1037" i="7" s="1"/>
  <c r="AM1036" i="7"/>
  <c r="AJ1036" i="7"/>
  <c r="AG1036" i="7"/>
  <c r="AC1036" i="7"/>
  <c r="O1036" i="7"/>
  <c r="P1036" i="7" s="1"/>
  <c r="E1036" i="7"/>
  <c r="AM1035" i="7"/>
  <c r="AJ1035" i="7"/>
  <c r="AG1035" i="7"/>
  <c r="AC1035" i="7"/>
  <c r="O1035" i="7"/>
  <c r="P1035" i="7" s="1"/>
  <c r="E1035" i="7"/>
  <c r="AM1034" i="7"/>
  <c r="AJ1034" i="7"/>
  <c r="AG1034" i="7"/>
  <c r="AC1034" i="7"/>
  <c r="O1034" i="7"/>
  <c r="J1034" i="7"/>
  <c r="E1034" i="7"/>
  <c r="AM1033" i="7"/>
  <c r="AJ1033" i="7"/>
  <c r="AG1033" i="7"/>
  <c r="AC1033" i="7"/>
  <c r="O1033" i="7"/>
  <c r="P1033" i="7" s="1"/>
  <c r="J1033" i="7"/>
  <c r="E1033" i="7"/>
  <c r="AM1032" i="7"/>
  <c r="AJ1032" i="7"/>
  <c r="AG1032" i="7"/>
  <c r="AC1032" i="7"/>
  <c r="O1032" i="7"/>
  <c r="P1032" i="7" s="1"/>
  <c r="AM1031" i="7"/>
  <c r="AJ1031" i="7"/>
  <c r="AG1031" i="7"/>
  <c r="AC1031" i="7"/>
  <c r="O1031" i="7"/>
  <c r="E1031" i="7"/>
  <c r="AM1030" i="7"/>
  <c r="AJ1030" i="7"/>
  <c r="AG1030" i="7"/>
  <c r="AC1030" i="7"/>
  <c r="O1030" i="7"/>
  <c r="E1030" i="7"/>
  <c r="AM1029" i="7"/>
  <c r="AJ1029" i="7"/>
  <c r="AG1029" i="7"/>
  <c r="AC1029" i="7"/>
  <c r="O1029" i="7"/>
  <c r="E1029" i="7"/>
  <c r="AM1028" i="7"/>
  <c r="AJ1028" i="7"/>
  <c r="AG1028" i="7"/>
  <c r="AC1028" i="7"/>
  <c r="O1028" i="7"/>
  <c r="J1028" i="7"/>
  <c r="E1028" i="7"/>
  <c r="AM1027" i="7"/>
  <c r="AJ1027" i="7"/>
  <c r="AG1027" i="7"/>
  <c r="AC1027" i="7"/>
  <c r="O1027" i="7"/>
  <c r="P1027" i="7" s="1"/>
  <c r="E1027" i="7"/>
  <c r="AM1026" i="7"/>
  <c r="AJ1026" i="7"/>
  <c r="AG1026" i="7"/>
  <c r="AC1026" i="7"/>
  <c r="O1026" i="7"/>
  <c r="E1026" i="7"/>
  <c r="F1026" i="7" s="1"/>
  <c r="AM1025" i="7"/>
  <c r="AJ1025" i="7"/>
  <c r="AG1025" i="7"/>
  <c r="AC1025" i="7"/>
  <c r="O1025" i="7"/>
  <c r="E1025" i="7"/>
  <c r="F1025" i="7" s="1"/>
  <c r="AM1024" i="7"/>
  <c r="AJ1024" i="7"/>
  <c r="AG1024" i="7"/>
  <c r="AC1024" i="7"/>
  <c r="O1024" i="7"/>
  <c r="P1024" i="7" s="1"/>
  <c r="E1024" i="7"/>
  <c r="AM1023" i="7"/>
  <c r="AJ1023" i="7"/>
  <c r="AG1023" i="7"/>
  <c r="AC1023" i="7"/>
  <c r="P1023" i="7"/>
  <c r="O1023" i="7"/>
  <c r="E1023" i="7"/>
  <c r="AD1023" i="7" s="1"/>
  <c r="AM1022" i="7"/>
  <c r="AJ1022" i="7"/>
  <c r="AG1022" i="7"/>
  <c r="F1022" i="7" s="1"/>
  <c r="AC1022" i="7"/>
  <c r="O1022" i="7"/>
  <c r="E1022" i="7"/>
  <c r="AM1021" i="7"/>
  <c r="AJ1021" i="7"/>
  <c r="AG1021" i="7"/>
  <c r="AC1021" i="7"/>
  <c r="O1021" i="7"/>
  <c r="E1021" i="7"/>
  <c r="AM1020" i="7"/>
  <c r="AJ1020" i="7"/>
  <c r="AG1020" i="7"/>
  <c r="AC1020" i="7"/>
  <c r="O1020" i="7"/>
  <c r="E1020" i="7"/>
  <c r="AM1019" i="7"/>
  <c r="AJ1019" i="7"/>
  <c r="AG1019" i="7"/>
  <c r="AC1019" i="7"/>
  <c r="O1019" i="7"/>
  <c r="J1019" i="7"/>
  <c r="K1019" i="7" s="1"/>
  <c r="E1019" i="7"/>
  <c r="AM1018" i="7"/>
  <c r="AJ1018" i="7"/>
  <c r="AG1018" i="7"/>
  <c r="AC1018" i="7"/>
  <c r="O1018" i="7"/>
  <c r="AM1017" i="7"/>
  <c r="AJ1017" i="7"/>
  <c r="AG1017" i="7"/>
  <c r="AC1017" i="7"/>
  <c r="O1017" i="7"/>
  <c r="AM1016" i="7"/>
  <c r="AJ1016" i="7"/>
  <c r="AG1016" i="7"/>
  <c r="AC1016" i="7"/>
  <c r="O1016" i="7"/>
  <c r="P1016" i="7" s="1"/>
  <c r="E1016" i="7"/>
  <c r="AM1015" i="7"/>
  <c r="AJ1015" i="7"/>
  <c r="AG1015" i="7"/>
  <c r="AC1015" i="7"/>
  <c r="O1015" i="7"/>
  <c r="J1015" i="7"/>
  <c r="K1015" i="7" s="1"/>
  <c r="AM1014" i="7"/>
  <c r="AJ1014" i="7"/>
  <c r="AG1014" i="7"/>
  <c r="AC1014" i="7"/>
  <c r="O1014" i="7"/>
  <c r="P1014" i="7" s="1"/>
  <c r="J1014" i="7"/>
  <c r="F1012" i="2" s="1"/>
  <c r="E1014" i="7"/>
  <c r="F1014" i="7" s="1"/>
  <c r="AM1013" i="7"/>
  <c r="AJ1013" i="7"/>
  <c r="AG1013" i="7"/>
  <c r="AC1013" i="7"/>
  <c r="O1013" i="7"/>
  <c r="E1013" i="7"/>
  <c r="AM1012" i="7"/>
  <c r="AJ1012" i="7"/>
  <c r="AG1012" i="7"/>
  <c r="AC1012" i="7"/>
  <c r="O1012" i="7"/>
  <c r="J1012" i="7"/>
  <c r="E1012" i="7"/>
  <c r="AM1011" i="7"/>
  <c r="AJ1011" i="7"/>
  <c r="AG1011" i="7"/>
  <c r="AC1011" i="7"/>
  <c r="O1011" i="7"/>
  <c r="E1011" i="7"/>
  <c r="AM1010" i="7"/>
  <c r="AJ1010" i="7"/>
  <c r="AG1010" i="7"/>
  <c r="AC1010" i="7"/>
  <c r="O1010" i="7"/>
  <c r="P1010" i="7" s="1"/>
  <c r="J1010" i="7"/>
  <c r="E1010" i="7"/>
  <c r="AM1009" i="7"/>
  <c r="AJ1009" i="7"/>
  <c r="AG1009" i="7"/>
  <c r="AC1009" i="7"/>
  <c r="O1009" i="7"/>
  <c r="E1009" i="7"/>
  <c r="F1009" i="7" s="1"/>
  <c r="AM1008" i="7"/>
  <c r="AJ1008" i="7"/>
  <c r="AG1008" i="7"/>
  <c r="AC1008" i="7"/>
  <c r="O1008" i="7"/>
  <c r="F1008" i="7"/>
  <c r="E1008" i="7"/>
  <c r="AM1007" i="7"/>
  <c r="AJ1007" i="7"/>
  <c r="AG1007" i="7"/>
  <c r="AC1007" i="7"/>
  <c r="O1007" i="7"/>
  <c r="J1007" i="7"/>
  <c r="E1007" i="7"/>
  <c r="AM1006" i="7"/>
  <c r="AJ1006" i="7"/>
  <c r="AG1006" i="7"/>
  <c r="AC1006" i="7"/>
  <c r="O1006" i="7"/>
  <c r="P1006" i="7" s="1"/>
  <c r="K1006" i="7"/>
  <c r="J1006" i="7"/>
  <c r="E1006" i="7"/>
  <c r="AM1005" i="7"/>
  <c r="AJ1005" i="7"/>
  <c r="AG1005" i="7"/>
  <c r="AC1005" i="7"/>
  <c r="O1005" i="7"/>
  <c r="P1005" i="7" s="1"/>
  <c r="J1005" i="7"/>
  <c r="E1005" i="7"/>
  <c r="F1005" i="7" s="1"/>
  <c r="AM1004" i="7"/>
  <c r="AJ1004" i="7"/>
  <c r="AG1004" i="7"/>
  <c r="AC1004" i="7"/>
  <c r="O1004" i="7"/>
  <c r="P1004" i="7" s="1"/>
  <c r="AM1003" i="7"/>
  <c r="AJ1003" i="7"/>
  <c r="AG1003" i="7"/>
  <c r="AC1003" i="7"/>
  <c r="O1003" i="7"/>
  <c r="K1003" i="7"/>
  <c r="AM1002" i="7"/>
  <c r="AJ1002" i="7"/>
  <c r="AG1002" i="7"/>
  <c r="AC1002" i="7"/>
  <c r="O1002" i="7"/>
  <c r="P1002" i="7" s="1"/>
  <c r="E1002" i="7"/>
  <c r="AM1001" i="7"/>
  <c r="AJ1001" i="7"/>
  <c r="AG1001" i="7"/>
  <c r="AC1001" i="7"/>
  <c r="O1001" i="7"/>
  <c r="E1001" i="7"/>
  <c r="F1001" i="7" s="1"/>
  <c r="AM1000" i="7"/>
  <c r="AJ1000" i="7"/>
  <c r="AG1000" i="7"/>
  <c r="AC1000" i="7"/>
  <c r="O1000" i="7"/>
  <c r="P1000" i="7" s="1"/>
  <c r="J1000" i="7"/>
  <c r="K1000" i="7" s="1"/>
  <c r="E1000" i="7"/>
  <c r="AM999" i="7"/>
  <c r="AJ999" i="7"/>
  <c r="AG999" i="7"/>
  <c r="AC999" i="7"/>
  <c r="O999" i="7"/>
  <c r="E999" i="7"/>
  <c r="F999" i="7" s="1"/>
  <c r="AM998" i="7"/>
  <c r="AJ998" i="7"/>
  <c r="AG998" i="7"/>
  <c r="AC998" i="7"/>
  <c r="O998" i="7"/>
  <c r="E998" i="7"/>
  <c r="F998" i="7" s="1"/>
  <c r="AM997" i="7"/>
  <c r="AJ997" i="7"/>
  <c r="AG997" i="7"/>
  <c r="AC997" i="7"/>
  <c r="O997" i="7"/>
  <c r="P997" i="7" s="1"/>
  <c r="F997" i="7"/>
  <c r="E997" i="7"/>
  <c r="AM996" i="7"/>
  <c r="P996" i="7" s="1"/>
  <c r="AJ996" i="7"/>
  <c r="AG996" i="7"/>
  <c r="AC996" i="7"/>
  <c r="O996" i="7"/>
  <c r="E996" i="7"/>
  <c r="AM995" i="7"/>
  <c r="AJ995" i="7"/>
  <c r="AG995" i="7"/>
  <c r="AC995" i="7"/>
  <c r="O995" i="7"/>
  <c r="K995" i="7"/>
  <c r="E995" i="7"/>
  <c r="AM994" i="7"/>
  <c r="AJ994" i="7"/>
  <c r="AG994" i="7"/>
  <c r="F994" i="7" s="1"/>
  <c r="AC994" i="7"/>
  <c r="O994" i="7"/>
  <c r="E994" i="7"/>
  <c r="AM993" i="7"/>
  <c r="AJ993" i="7"/>
  <c r="AG993" i="7"/>
  <c r="AC993" i="7"/>
  <c r="O993" i="7"/>
  <c r="P993" i="7" s="1"/>
  <c r="E993" i="7"/>
  <c r="AM992" i="7"/>
  <c r="AJ992" i="7"/>
  <c r="AG992" i="7"/>
  <c r="AC992" i="7"/>
  <c r="O992" i="7"/>
  <c r="J992" i="7"/>
  <c r="K992" i="7" s="1"/>
  <c r="E992" i="7"/>
  <c r="AM991" i="7"/>
  <c r="AJ991" i="7"/>
  <c r="AG991" i="7"/>
  <c r="AC991" i="7"/>
  <c r="O991" i="7"/>
  <c r="J991" i="7"/>
  <c r="K991" i="7" s="1"/>
  <c r="E991" i="7"/>
  <c r="AM990" i="7"/>
  <c r="AJ990" i="7"/>
  <c r="AG990" i="7"/>
  <c r="AC990" i="7"/>
  <c r="O990" i="7"/>
  <c r="AM989" i="7"/>
  <c r="AJ989" i="7"/>
  <c r="AG989" i="7"/>
  <c r="AC989" i="7"/>
  <c r="O989" i="7"/>
  <c r="AM988" i="7"/>
  <c r="AJ988" i="7"/>
  <c r="AG988" i="7"/>
  <c r="AC988" i="7"/>
  <c r="O988" i="7"/>
  <c r="E988" i="7"/>
  <c r="AM987" i="7"/>
  <c r="AJ987" i="7"/>
  <c r="AG987" i="7"/>
  <c r="AC987" i="7"/>
  <c r="O987" i="7"/>
  <c r="J987" i="7"/>
  <c r="K987" i="7" s="1"/>
  <c r="E987" i="7"/>
  <c r="AM986" i="7"/>
  <c r="AJ986" i="7"/>
  <c r="AG986" i="7"/>
  <c r="AC986" i="7"/>
  <c r="O986" i="7"/>
  <c r="J986" i="7"/>
  <c r="E986" i="7"/>
  <c r="F984" i="2" s="1"/>
  <c r="AM985" i="7"/>
  <c r="AJ985" i="7"/>
  <c r="AG985" i="7"/>
  <c r="AC985" i="7"/>
  <c r="O985" i="7"/>
  <c r="P985" i="7" s="1"/>
  <c r="E985" i="7"/>
  <c r="F985" i="7" s="1"/>
  <c r="AM984" i="7"/>
  <c r="AJ984" i="7"/>
  <c r="AG984" i="7"/>
  <c r="AC984" i="7"/>
  <c r="P984" i="7"/>
  <c r="O984" i="7"/>
  <c r="E984" i="7"/>
  <c r="F984" i="7" s="1"/>
  <c r="AM983" i="7"/>
  <c r="AJ983" i="7"/>
  <c r="AG983" i="7"/>
  <c r="AC983" i="7"/>
  <c r="O983" i="7"/>
  <c r="E983" i="7"/>
  <c r="AM982" i="7"/>
  <c r="AJ982" i="7"/>
  <c r="AG982" i="7"/>
  <c r="AC982" i="7"/>
  <c r="O982" i="7"/>
  <c r="E982" i="7"/>
  <c r="F982" i="7" s="1"/>
  <c r="AM981" i="7"/>
  <c r="AJ981" i="7"/>
  <c r="AG981" i="7"/>
  <c r="AC981" i="7"/>
  <c r="O981" i="7"/>
  <c r="J981" i="7"/>
  <c r="E981" i="7"/>
  <c r="AM980" i="7"/>
  <c r="AJ980" i="7"/>
  <c r="AG980" i="7"/>
  <c r="AC980" i="7"/>
  <c r="O980" i="7"/>
  <c r="E980" i="7"/>
  <c r="AM979" i="7"/>
  <c r="AJ979" i="7"/>
  <c r="AG979" i="7"/>
  <c r="AC979" i="7"/>
  <c r="O979" i="7"/>
  <c r="J979" i="7"/>
  <c r="F977" i="2" s="1"/>
  <c r="E979" i="7"/>
  <c r="AM978" i="7"/>
  <c r="AJ978" i="7"/>
  <c r="AG978" i="7"/>
  <c r="AC978" i="7"/>
  <c r="O978" i="7"/>
  <c r="P978" i="7" s="1"/>
  <c r="E978" i="7"/>
  <c r="AM977" i="7"/>
  <c r="AJ977" i="7"/>
  <c r="AG977" i="7"/>
  <c r="AC977" i="7"/>
  <c r="O977" i="7"/>
  <c r="P977" i="7" s="1"/>
  <c r="J977" i="7"/>
  <c r="K977" i="7" s="1"/>
  <c r="E977" i="7"/>
  <c r="AM976" i="7"/>
  <c r="AJ976" i="7"/>
  <c r="AG976" i="7"/>
  <c r="AC976" i="7"/>
  <c r="O976" i="7"/>
  <c r="AM975" i="7"/>
  <c r="P975" i="7" s="1"/>
  <c r="AJ975" i="7"/>
  <c r="AG975" i="7"/>
  <c r="AC975" i="7"/>
  <c r="O975" i="7"/>
  <c r="AM974" i="7"/>
  <c r="AJ974" i="7"/>
  <c r="AG974" i="7"/>
  <c r="AC974" i="7"/>
  <c r="O974" i="7"/>
  <c r="E974" i="7"/>
  <c r="AM973" i="7"/>
  <c r="AJ973" i="7"/>
  <c r="AG973" i="7"/>
  <c r="AC973" i="7"/>
  <c r="O973" i="7"/>
  <c r="AM972" i="7"/>
  <c r="AJ972" i="7"/>
  <c r="AG972" i="7"/>
  <c r="AC972" i="7"/>
  <c r="O972" i="7"/>
  <c r="J972" i="7"/>
  <c r="E972" i="7"/>
  <c r="AM971" i="7"/>
  <c r="AJ971" i="7"/>
  <c r="AG971" i="7"/>
  <c r="AC971" i="7"/>
  <c r="O971" i="7"/>
  <c r="E971" i="7"/>
  <c r="AM970" i="7"/>
  <c r="AJ970" i="7"/>
  <c r="AG970" i="7"/>
  <c r="AC970" i="7"/>
  <c r="O970" i="7"/>
  <c r="P970" i="7" s="1"/>
  <c r="E970" i="7"/>
  <c r="F970" i="7" s="1"/>
  <c r="AM969" i="7"/>
  <c r="AJ969" i="7"/>
  <c r="AG969" i="7"/>
  <c r="AC969" i="7"/>
  <c r="O969" i="7"/>
  <c r="P969" i="7" s="1"/>
  <c r="E969" i="7"/>
  <c r="AM968" i="7"/>
  <c r="AJ968" i="7"/>
  <c r="AG968" i="7"/>
  <c r="AC968" i="7"/>
  <c r="O968" i="7"/>
  <c r="E968" i="7"/>
  <c r="F968" i="7" s="1"/>
  <c r="AM967" i="7"/>
  <c r="AJ967" i="7"/>
  <c r="AG967" i="7"/>
  <c r="AC967" i="7"/>
  <c r="O967" i="7"/>
  <c r="E967" i="7"/>
  <c r="AM966" i="7"/>
  <c r="AJ966" i="7"/>
  <c r="AG966" i="7"/>
  <c r="AC966" i="7"/>
  <c r="O966" i="7"/>
  <c r="E966" i="7"/>
  <c r="F966" i="7" s="1"/>
  <c r="AM965" i="7"/>
  <c r="AJ965" i="7"/>
  <c r="AG965" i="7"/>
  <c r="AC965" i="7"/>
  <c r="O965" i="7"/>
  <c r="E965" i="7"/>
  <c r="F965" i="7" s="1"/>
  <c r="AM964" i="7"/>
  <c r="AJ964" i="7"/>
  <c r="AG964" i="7"/>
  <c r="AC964" i="7"/>
  <c r="O964" i="7"/>
  <c r="E964" i="7"/>
  <c r="AM963" i="7"/>
  <c r="AJ963" i="7"/>
  <c r="AG963" i="7"/>
  <c r="AC963" i="7"/>
  <c r="O963" i="7"/>
  <c r="P963" i="7" s="1"/>
  <c r="J963" i="7"/>
  <c r="E963" i="7"/>
  <c r="AM962" i="7"/>
  <c r="AJ962" i="7"/>
  <c r="AG962" i="7"/>
  <c r="AC962" i="7"/>
  <c r="O962" i="7"/>
  <c r="AM961" i="7"/>
  <c r="AJ961" i="7"/>
  <c r="AG961" i="7"/>
  <c r="AC961" i="7"/>
  <c r="O961" i="7"/>
  <c r="AM960" i="7"/>
  <c r="AJ960" i="7"/>
  <c r="AG960" i="7"/>
  <c r="AC960" i="7"/>
  <c r="O960" i="7"/>
  <c r="E960" i="7"/>
  <c r="F960" i="7" s="1"/>
  <c r="AM959" i="7"/>
  <c r="AJ959" i="7"/>
  <c r="AG959" i="7"/>
  <c r="AC959" i="7"/>
  <c r="O959" i="7"/>
  <c r="J959" i="7"/>
  <c r="E959" i="7"/>
  <c r="AM958" i="7"/>
  <c r="AJ958" i="7"/>
  <c r="AG958" i="7"/>
  <c r="AC958" i="7"/>
  <c r="O958" i="7"/>
  <c r="J958" i="7"/>
  <c r="F958" i="7"/>
  <c r="E958" i="7"/>
  <c r="AM957" i="7"/>
  <c r="AJ957" i="7"/>
  <c r="AG957" i="7"/>
  <c r="AC957" i="7"/>
  <c r="O957" i="7"/>
  <c r="P957" i="7" s="1"/>
  <c r="E957" i="7"/>
  <c r="AM956" i="7"/>
  <c r="AJ956" i="7"/>
  <c r="AG956" i="7"/>
  <c r="AC956" i="7"/>
  <c r="O956" i="7"/>
  <c r="P956" i="7" s="1"/>
  <c r="E956" i="7"/>
  <c r="AM955" i="7"/>
  <c r="AJ955" i="7"/>
  <c r="AG955" i="7"/>
  <c r="AC955" i="7"/>
  <c r="O955" i="7"/>
  <c r="E955" i="7"/>
  <c r="F955" i="7" s="1"/>
  <c r="AM954" i="7"/>
  <c r="AJ954" i="7"/>
  <c r="AG954" i="7"/>
  <c r="AC954" i="7"/>
  <c r="O954" i="7"/>
  <c r="K954" i="7"/>
  <c r="E954" i="7"/>
  <c r="AM953" i="7"/>
  <c r="AJ953" i="7"/>
  <c r="AG953" i="7"/>
  <c r="AC953" i="7"/>
  <c r="O953" i="7"/>
  <c r="E953" i="7"/>
  <c r="AM952" i="7"/>
  <c r="AJ952" i="7"/>
  <c r="AG952" i="7"/>
  <c r="AC952" i="7"/>
  <c r="O952" i="7"/>
  <c r="K952" i="7"/>
  <c r="E952" i="7"/>
  <c r="AM951" i="7"/>
  <c r="AJ951" i="7"/>
  <c r="AG951" i="7"/>
  <c r="AC951" i="7"/>
  <c r="O951" i="7"/>
  <c r="P951" i="7" s="1"/>
  <c r="E951" i="7"/>
  <c r="AM950" i="7"/>
  <c r="AJ950" i="7"/>
  <c r="AG950" i="7"/>
  <c r="AC950" i="7"/>
  <c r="O950" i="7"/>
  <c r="P950" i="7" s="1"/>
  <c r="J950" i="7"/>
  <c r="E950" i="7"/>
  <c r="AM949" i="7"/>
  <c r="AJ949" i="7"/>
  <c r="AG949" i="7"/>
  <c r="AC949" i="7"/>
  <c r="O949" i="7"/>
  <c r="J949" i="7"/>
  <c r="E949" i="7"/>
  <c r="AM948" i="7"/>
  <c r="AJ948" i="7"/>
  <c r="AG948" i="7"/>
  <c r="AC948" i="7"/>
  <c r="O948" i="7"/>
  <c r="AM947" i="7"/>
  <c r="AJ947" i="7"/>
  <c r="AG947" i="7"/>
  <c r="AC947" i="7"/>
  <c r="O947" i="7"/>
  <c r="AM946" i="7"/>
  <c r="AJ946" i="7"/>
  <c r="AG946" i="7"/>
  <c r="AC946" i="7"/>
  <c r="O946" i="7"/>
  <c r="E946" i="7"/>
  <c r="AM945" i="7"/>
  <c r="AJ945" i="7"/>
  <c r="AG945" i="7"/>
  <c r="AC945" i="7"/>
  <c r="O945" i="7"/>
  <c r="E945" i="7"/>
  <c r="AD945" i="7" s="1"/>
  <c r="AM944" i="7"/>
  <c r="AJ944" i="7"/>
  <c r="AG944" i="7"/>
  <c r="AC944" i="7"/>
  <c r="O944" i="7"/>
  <c r="P944" i="7" s="1"/>
  <c r="J944" i="7"/>
  <c r="K944" i="7" s="1"/>
  <c r="E944" i="7"/>
  <c r="F944" i="7" s="1"/>
  <c r="AM943" i="7"/>
  <c r="AJ943" i="7"/>
  <c r="AG943" i="7"/>
  <c r="AC943" i="7"/>
  <c r="O943" i="7"/>
  <c r="E943" i="7"/>
  <c r="AM942" i="7"/>
  <c r="AJ942" i="7"/>
  <c r="AG942" i="7"/>
  <c r="AC942" i="7"/>
  <c r="O942" i="7"/>
  <c r="E942" i="7"/>
  <c r="F942" i="7" s="1"/>
  <c r="AM941" i="7"/>
  <c r="AJ941" i="7"/>
  <c r="AG941" i="7"/>
  <c r="AC941" i="7"/>
  <c r="O941" i="7"/>
  <c r="P941" i="7" s="1"/>
  <c r="E941" i="7"/>
  <c r="AM940" i="7"/>
  <c r="AJ940" i="7"/>
  <c r="AG940" i="7"/>
  <c r="AC940" i="7"/>
  <c r="O940" i="7"/>
  <c r="E940" i="7"/>
  <c r="AM939" i="7"/>
  <c r="AJ939" i="7"/>
  <c r="AG939" i="7"/>
  <c r="AC939" i="7"/>
  <c r="O939" i="7"/>
  <c r="E939" i="7"/>
  <c r="AM938" i="7"/>
  <c r="AJ938" i="7"/>
  <c r="AG938" i="7"/>
  <c r="AC938" i="7"/>
  <c r="O938" i="7"/>
  <c r="E938" i="7"/>
  <c r="AM937" i="7"/>
  <c r="AJ937" i="7"/>
  <c r="AG937" i="7"/>
  <c r="AC937" i="7"/>
  <c r="O937" i="7"/>
  <c r="E937" i="7"/>
  <c r="AM936" i="7"/>
  <c r="P936" i="7" s="1"/>
  <c r="AJ936" i="7"/>
  <c r="AG936" i="7"/>
  <c r="AC936" i="7"/>
  <c r="O936" i="7"/>
  <c r="J936" i="7"/>
  <c r="E936" i="7"/>
  <c r="AM935" i="7"/>
  <c r="AJ935" i="7"/>
  <c r="AG935" i="7"/>
  <c r="AC935" i="7"/>
  <c r="O935" i="7"/>
  <c r="P935" i="7" s="1"/>
  <c r="J935" i="7"/>
  <c r="E935" i="7"/>
  <c r="F935" i="7" s="1"/>
  <c r="AM934" i="7"/>
  <c r="AJ934" i="7"/>
  <c r="AG934" i="7"/>
  <c r="AC934" i="7"/>
  <c r="O934" i="7"/>
  <c r="AM933" i="7"/>
  <c r="AJ933" i="7"/>
  <c r="AG933" i="7"/>
  <c r="AC933" i="7"/>
  <c r="O933" i="7"/>
  <c r="P933" i="7" s="1"/>
  <c r="AM932" i="7"/>
  <c r="AJ932" i="7"/>
  <c r="AG932" i="7"/>
  <c r="AC932" i="7"/>
  <c r="O932" i="7"/>
  <c r="E932" i="7"/>
  <c r="F932" i="7" s="1"/>
  <c r="AM931" i="7"/>
  <c r="AJ931" i="7"/>
  <c r="AG931" i="7"/>
  <c r="AC931" i="7"/>
  <c r="O931" i="7"/>
  <c r="E931" i="7"/>
  <c r="AM930" i="7"/>
  <c r="AJ930" i="7"/>
  <c r="AG930" i="7"/>
  <c r="AC930" i="7"/>
  <c r="O930" i="7"/>
  <c r="J930" i="7"/>
  <c r="K930" i="7" s="1"/>
  <c r="E930" i="7"/>
  <c r="AM929" i="7"/>
  <c r="AJ929" i="7"/>
  <c r="AG929" i="7"/>
  <c r="AC929" i="7"/>
  <c r="O929" i="7"/>
  <c r="E929" i="7"/>
  <c r="AM928" i="7"/>
  <c r="AJ928" i="7"/>
  <c r="AG928" i="7"/>
  <c r="AC928" i="7"/>
  <c r="O928" i="7"/>
  <c r="E928" i="7"/>
  <c r="AM927" i="7"/>
  <c r="AJ927" i="7"/>
  <c r="AG927" i="7"/>
  <c r="AC927" i="7"/>
  <c r="O927" i="7"/>
  <c r="E927" i="7"/>
  <c r="F927" i="7" s="1"/>
  <c r="AM926" i="7"/>
  <c r="AJ926" i="7"/>
  <c r="AG926" i="7"/>
  <c r="AC926" i="7"/>
  <c r="O926" i="7"/>
  <c r="E926" i="7"/>
  <c r="AM925" i="7"/>
  <c r="AJ925" i="7"/>
  <c r="AG925" i="7"/>
  <c r="AC925" i="7"/>
  <c r="O925" i="7"/>
  <c r="E925" i="7"/>
  <c r="AD925" i="7" s="1"/>
  <c r="AM924" i="7"/>
  <c r="AJ924" i="7"/>
  <c r="AG924" i="7"/>
  <c r="AC924" i="7"/>
  <c r="O924" i="7"/>
  <c r="E924" i="7"/>
  <c r="AM923" i="7"/>
  <c r="AJ923" i="7"/>
  <c r="AG923" i="7"/>
  <c r="AC923" i="7"/>
  <c r="O923" i="7"/>
  <c r="J923" i="7"/>
  <c r="E923" i="7"/>
  <c r="AM922" i="7"/>
  <c r="AJ922" i="7"/>
  <c r="AG922" i="7"/>
  <c r="AC922" i="7"/>
  <c r="O922" i="7"/>
  <c r="P922" i="7" s="1"/>
  <c r="E922" i="7"/>
  <c r="F920" i="2" s="1"/>
  <c r="AM921" i="7"/>
  <c r="AJ921" i="7"/>
  <c r="AG921" i="7"/>
  <c r="AC921" i="7"/>
  <c r="O921" i="7"/>
  <c r="J921" i="7"/>
  <c r="K921" i="7" s="1"/>
  <c r="E921" i="7"/>
  <c r="AM920" i="7"/>
  <c r="AJ920" i="7"/>
  <c r="AG920" i="7"/>
  <c r="AC920" i="7"/>
  <c r="O920" i="7"/>
  <c r="AM919" i="7"/>
  <c r="AJ919" i="7"/>
  <c r="AG919" i="7"/>
  <c r="AC919" i="7"/>
  <c r="O919" i="7"/>
  <c r="AM918" i="7"/>
  <c r="AJ918" i="7"/>
  <c r="AG918" i="7"/>
  <c r="AC918" i="7"/>
  <c r="O918" i="7"/>
  <c r="E918" i="7"/>
  <c r="AM917" i="7"/>
  <c r="AJ917" i="7"/>
  <c r="AG917" i="7"/>
  <c r="AC917" i="7"/>
  <c r="O917" i="7"/>
  <c r="P917" i="7" s="1"/>
  <c r="E917" i="7"/>
  <c r="F915" i="2" s="1"/>
  <c r="AM916" i="7"/>
  <c r="AJ916" i="7"/>
  <c r="AG916" i="7"/>
  <c r="AC916" i="7"/>
  <c r="O916" i="7"/>
  <c r="P916" i="7" s="1"/>
  <c r="J916" i="7"/>
  <c r="E916" i="7"/>
  <c r="AM915" i="7"/>
  <c r="AJ915" i="7"/>
  <c r="AG915" i="7"/>
  <c r="AC915" i="7"/>
  <c r="O915" i="7"/>
  <c r="E915" i="7"/>
  <c r="AM914" i="7"/>
  <c r="AJ914" i="7"/>
  <c r="AG914" i="7"/>
  <c r="AC914" i="7"/>
  <c r="O914" i="7"/>
  <c r="E914" i="7"/>
  <c r="AM913" i="7"/>
  <c r="AJ913" i="7"/>
  <c r="AG913" i="7"/>
  <c r="AC913" i="7"/>
  <c r="O913" i="7"/>
  <c r="P913" i="7" s="1"/>
  <c r="E913" i="7"/>
  <c r="AM912" i="7"/>
  <c r="AJ912" i="7"/>
  <c r="AG912" i="7"/>
  <c r="AC912" i="7"/>
  <c r="O912" i="7"/>
  <c r="E912" i="7"/>
  <c r="AM911" i="7"/>
  <c r="AJ911" i="7"/>
  <c r="AG911" i="7"/>
  <c r="AC911" i="7"/>
  <c r="O911" i="7"/>
  <c r="P911" i="7" s="1"/>
  <c r="J911" i="7"/>
  <c r="E911" i="7"/>
  <c r="AM910" i="7"/>
  <c r="AJ910" i="7"/>
  <c r="AG910" i="7"/>
  <c r="AC910" i="7"/>
  <c r="O910" i="7"/>
  <c r="E910" i="7"/>
  <c r="AM909" i="7"/>
  <c r="AJ909" i="7"/>
  <c r="AG909" i="7"/>
  <c r="AC909" i="7"/>
  <c r="O909" i="7"/>
  <c r="J909" i="7"/>
  <c r="K909" i="7" s="1"/>
  <c r="E909" i="7"/>
  <c r="AM908" i="7"/>
  <c r="AJ908" i="7"/>
  <c r="AG908" i="7"/>
  <c r="AC908" i="7"/>
  <c r="O908" i="7"/>
  <c r="E908" i="7"/>
  <c r="AM907" i="7"/>
  <c r="AJ907" i="7"/>
  <c r="AG907" i="7"/>
  <c r="AC907" i="7"/>
  <c r="O907" i="7"/>
  <c r="J907" i="7"/>
  <c r="E907" i="7"/>
  <c r="AD907" i="7" s="1"/>
  <c r="AM906" i="7"/>
  <c r="AJ906" i="7"/>
  <c r="AG906" i="7"/>
  <c r="AC906" i="7"/>
  <c r="O906" i="7"/>
  <c r="P906" i="7" s="1"/>
  <c r="AM905" i="7"/>
  <c r="AJ905" i="7"/>
  <c r="AG905" i="7"/>
  <c r="AC905" i="7"/>
  <c r="O905" i="7"/>
  <c r="AM904" i="7"/>
  <c r="AJ904" i="7"/>
  <c r="AG904" i="7"/>
  <c r="AC904" i="7"/>
  <c r="O904" i="7"/>
  <c r="E904" i="7"/>
  <c r="AM903" i="7"/>
  <c r="AJ903" i="7"/>
  <c r="AG903" i="7"/>
  <c r="AC903" i="7"/>
  <c r="O903" i="7"/>
  <c r="E903" i="7"/>
  <c r="AM902" i="7"/>
  <c r="AJ902" i="7"/>
  <c r="AG902" i="7"/>
  <c r="AC902" i="7"/>
  <c r="O902" i="7"/>
  <c r="J902" i="7"/>
  <c r="E902" i="7"/>
  <c r="AM901" i="7"/>
  <c r="AJ901" i="7"/>
  <c r="AG901" i="7"/>
  <c r="AC901" i="7"/>
  <c r="O901" i="7"/>
  <c r="E901" i="7"/>
  <c r="AM900" i="7"/>
  <c r="AJ900" i="7"/>
  <c r="AG900" i="7"/>
  <c r="AC900" i="7"/>
  <c r="O900" i="7"/>
  <c r="E900" i="7"/>
  <c r="AM899" i="7"/>
  <c r="P899" i="7" s="1"/>
  <c r="AJ899" i="7"/>
  <c r="AG899" i="7"/>
  <c r="AC899" i="7"/>
  <c r="O899" i="7"/>
  <c r="E899" i="7"/>
  <c r="AM898" i="7"/>
  <c r="AJ898" i="7"/>
  <c r="AG898" i="7"/>
  <c r="AC898" i="7"/>
  <c r="O898" i="7"/>
  <c r="E898" i="7"/>
  <c r="F898" i="7" s="1"/>
  <c r="AM897" i="7"/>
  <c r="AJ897" i="7"/>
  <c r="AG897" i="7"/>
  <c r="AC897" i="7"/>
  <c r="O897" i="7"/>
  <c r="J897" i="7"/>
  <c r="K897" i="7" s="1"/>
  <c r="E897" i="7"/>
  <c r="AM896" i="7"/>
  <c r="AJ896" i="7"/>
  <c r="AG896" i="7"/>
  <c r="AC896" i="7"/>
  <c r="O896" i="7"/>
  <c r="E896" i="7"/>
  <c r="AM895" i="7"/>
  <c r="AJ895" i="7"/>
  <c r="AG895" i="7"/>
  <c r="AC895" i="7"/>
  <c r="O895" i="7"/>
  <c r="AD895" i="7" s="1"/>
  <c r="E895" i="7"/>
  <c r="AM894" i="7"/>
  <c r="AJ894" i="7"/>
  <c r="AG894" i="7"/>
  <c r="AC894" i="7"/>
  <c r="O894" i="7"/>
  <c r="P894" i="7" s="1"/>
  <c r="J894" i="7"/>
  <c r="K894" i="7" s="1"/>
  <c r="E894" i="7"/>
  <c r="F894" i="7" s="1"/>
  <c r="AM893" i="7"/>
  <c r="AJ893" i="7"/>
  <c r="AG893" i="7"/>
  <c r="AC893" i="7"/>
  <c r="O893" i="7"/>
  <c r="F891" i="2" s="1"/>
  <c r="J893" i="7"/>
  <c r="K893" i="7" s="1"/>
  <c r="E893" i="7"/>
  <c r="AM892" i="7"/>
  <c r="AJ892" i="7"/>
  <c r="AG892" i="7"/>
  <c r="AC892" i="7"/>
  <c r="O892" i="7"/>
  <c r="AM891" i="7"/>
  <c r="AJ891" i="7"/>
  <c r="AG891" i="7"/>
  <c r="AC891" i="7"/>
  <c r="O891" i="7"/>
  <c r="P891" i="7" s="1"/>
  <c r="E891" i="7"/>
  <c r="AM890" i="7"/>
  <c r="AJ890" i="7"/>
  <c r="AG890" i="7"/>
  <c r="AC890" i="7"/>
  <c r="O890" i="7"/>
  <c r="E890" i="7"/>
  <c r="AM889" i="7"/>
  <c r="AJ889" i="7"/>
  <c r="AG889" i="7"/>
  <c r="AC889" i="7"/>
  <c r="O889" i="7"/>
  <c r="E889" i="7"/>
  <c r="AD889" i="7" s="1"/>
  <c r="AM888" i="7"/>
  <c r="AJ888" i="7"/>
  <c r="AG888" i="7"/>
  <c r="AC888" i="7"/>
  <c r="O888" i="7"/>
  <c r="J888" i="7"/>
  <c r="E888" i="7"/>
  <c r="AM887" i="7"/>
  <c r="AJ887" i="7"/>
  <c r="AG887" i="7"/>
  <c r="AC887" i="7"/>
  <c r="O887" i="7"/>
  <c r="P887" i="7" s="1"/>
  <c r="E887" i="7"/>
  <c r="AM886" i="7"/>
  <c r="AJ886" i="7"/>
  <c r="AG886" i="7"/>
  <c r="AC886" i="7"/>
  <c r="O886" i="7"/>
  <c r="P886" i="7" s="1"/>
  <c r="E886" i="7"/>
  <c r="F886" i="7" s="1"/>
  <c r="AM885" i="7"/>
  <c r="AJ885" i="7"/>
  <c r="AG885" i="7"/>
  <c r="AC885" i="7"/>
  <c r="O885" i="7"/>
  <c r="E885" i="7"/>
  <c r="AM884" i="7"/>
  <c r="P884" i="7" s="1"/>
  <c r="AJ884" i="7"/>
  <c r="AG884" i="7"/>
  <c r="AC884" i="7"/>
  <c r="O884" i="7"/>
  <c r="E884" i="7"/>
  <c r="AM883" i="7"/>
  <c r="AJ883" i="7"/>
  <c r="AG883" i="7"/>
  <c r="AC883" i="7"/>
  <c r="O883" i="7"/>
  <c r="E883" i="7"/>
  <c r="AM882" i="7"/>
  <c r="AJ882" i="7"/>
  <c r="AG882" i="7"/>
  <c r="AC882" i="7"/>
  <c r="O882" i="7"/>
  <c r="P882" i="7" s="1"/>
  <c r="E882" i="7"/>
  <c r="AM881" i="7"/>
  <c r="AJ881" i="7"/>
  <c r="AG881" i="7"/>
  <c r="AC881" i="7"/>
  <c r="O881" i="7"/>
  <c r="K881" i="7"/>
  <c r="E881" i="7"/>
  <c r="AM880" i="7"/>
  <c r="AJ880" i="7"/>
  <c r="AG880" i="7"/>
  <c r="AC880" i="7"/>
  <c r="O880" i="7"/>
  <c r="E880" i="7"/>
  <c r="AM879" i="7"/>
  <c r="AJ879" i="7"/>
  <c r="AG879" i="7"/>
  <c r="AC879" i="7"/>
  <c r="O879" i="7"/>
  <c r="J879" i="7"/>
  <c r="K879" i="7" s="1"/>
  <c r="E879" i="7"/>
  <c r="AM878" i="7"/>
  <c r="AJ878" i="7"/>
  <c r="AG878" i="7"/>
  <c r="AC878" i="7"/>
  <c r="O878" i="7"/>
  <c r="AM877" i="7"/>
  <c r="AJ877" i="7"/>
  <c r="AG877" i="7"/>
  <c r="AC877" i="7"/>
  <c r="O877" i="7"/>
  <c r="E877" i="7"/>
  <c r="AM876" i="7"/>
  <c r="AJ876" i="7"/>
  <c r="AG876" i="7"/>
  <c r="AC876" i="7"/>
  <c r="O876" i="7"/>
  <c r="E876" i="7"/>
  <c r="AM875" i="7"/>
  <c r="AJ875" i="7"/>
  <c r="AG875" i="7"/>
  <c r="AC875" i="7"/>
  <c r="O875" i="7"/>
  <c r="J875" i="7"/>
  <c r="K875" i="7" s="1"/>
  <c r="E875" i="7"/>
  <c r="AM874" i="7"/>
  <c r="AJ874" i="7"/>
  <c r="AG874" i="7"/>
  <c r="AC874" i="7"/>
  <c r="O874" i="7"/>
  <c r="K874" i="7"/>
  <c r="J874" i="7"/>
  <c r="E874" i="7"/>
  <c r="F874" i="7" s="1"/>
  <c r="AM873" i="7"/>
  <c r="AJ873" i="7"/>
  <c r="AG873" i="7"/>
  <c r="AC873" i="7"/>
  <c r="O873" i="7"/>
  <c r="E873" i="7"/>
  <c r="F873" i="7" s="1"/>
  <c r="AM872" i="7"/>
  <c r="AJ872" i="7"/>
  <c r="AG872" i="7"/>
  <c r="AC872" i="7"/>
  <c r="O872" i="7"/>
  <c r="E872" i="7"/>
  <c r="AM871" i="7"/>
  <c r="P871" i="7" s="1"/>
  <c r="AJ871" i="7"/>
  <c r="AG871" i="7"/>
  <c r="AC871" i="7"/>
  <c r="O871" i="7"/>
  <c r="E871" i="7"/>
  <c r="AM870" i="7"/>
  <c r="AJ870" i="7"/>
  <c r="AG870" i="7"/>
  <c r="AC870" i="7"/>
  <c r="O870" i="7"/>
  <c r="E870" i="7"/>
  <c r="AM869" i="7"/>
  <c r="AJ869" i="7"/>
  <c r="AG869" i="7"/>
  <c r="AC869" i="7"/>
  <c r="O869" i="7"/>
  <c r="F867" i="2" s="1"/>
  <c r="E869" i="7"/>
  <c r="AM868" i="7"/>
  <c r="AJ868" i="7"/>
  <c r="AG868" i="7"/>
  <c r="AC868" i="7"/>
  <c r="O868" i="7"/>
  <c r="E868" i="7"/>
  <c r="AM867" i="7"/>
  <c r="AJ867" i="7"/>
  <c r="AG867" i="7"/>
  <c r="AC867" i="7"/>
  <c r="O867" i="7"/>
  <c r="J867" i="7"/>
  <c r="K867" i="7" s="1"/>
  <c r="E867" i="7"/>
  <c r="AM866" i="7"/>
  <c r="AJ866" i="7"/>
  <c r="AG866" i="7"/>
  <c r="AC866" i="7"/>
  <c r="O866" i="7"/>
  <c r="P866" i="7" s="1"/>
  <c r="J866" i="7"/>
  <c r="K866" i="7" s="1"/>
  <c r="E866" i="7"/>
  <c r="AM865" i="7"/>
  <c r="AJ865" i="7"/>
  <c r="AG865" i="7"/>
  <c r="AC865" i="7"/>
  <c r="O865" i="7"/>
  <c r="J865" i="7"/>
  <c r="K865" i="7" s="1"/>
  <c r="E865" i="7"/>
  <c r="F863" i="2" s="1"/>
  <c r="AM864" i="7"/>
  <c r="AJ864" i="7"/>
  <c r="AG864" i="7"/>
  <c r="AC864" i="7"/>
  <c r="O864" i="7"/>
  <c r="AM863" i="7"/>
  <c r="AJ863" i="7"/>
  <c r="AG863" i="7"/>
  <c r="AC863" i="7"/>
  <c r="O863" i="7"/>
  <c r="E863" i="7"/>
  <c r="AM862" i="7"/>
  <c r="AJ862" i="7"/>
  <c r="AG862" i="7"/>
  <c r="AC862" i="7"/>
  <c r="O862" i="7"/>
  <c r="E862" i="7"/>
  <c r="AM861" i="7"/>
  <c r="AJ861" i="7"/>
  <c r="AG861" i="7"/>
  <c r="AC861" i="7"/>
  <c r="O861" i="7"/>
  <c r="P861" i="7" s="1"/>
  <c r="J861" i="7"/>
  <c r="K861" i="7" s="1"/>
  <c r="E861" i="7"/>
  <c r="AM860" i="7"/>
  <c r="AJ860" i="7"/>
  <c r="AG860" i="7"/>
  <c r="AC860" i="7"/>
  <c r="O860" i="7"/>
  <c r="J860" i="7"/>
  <c r="E860" i="7"/>
  <c r="AM859" i="7"/>
  <c r="AJ859" i="7"/>
  <c r="AG859" i="7"/>
  <c r="AC859" i="7"/>
  <c r="O859" i="7"/>
  <c r="E859" i="7"/>
  <c r="AM858" i="7"/>
  <c r="P858" i="7" s="1"/>
  <c r="AJ858" i="7"/>
  <c r="AG858" i="7"/>
  <c r="AC858" i="7"/>
  <c r="O858" i="7"/>
  <c r="E858" i="7"/>
  <c r="AM857" i="7"/>
  <c r="AJ857" i="7"/>
  <c r="AG857" i="7"/>
  <c r="AC857" i="7"/>
  <c r="O857" i="7"/>
  <c r="E857" i="7"/>
  <c r="F857" i="7" s="1"/>
  <c r="AM856" i="7"/>
  <c r="AJ856" i="7"/>
  <c r="AG856" i="7"/>
  <c r="AC856" i="7"/>
  <c r="O856" i="7"/>
  <c r="E856" i="7"/>
  <c r="AM855" i="7"/>
  <c r="AJ855" i="7"/>
  <c r="AG855" i="7"/>
  <c r="AC855" i="7"/>
  <c r="O855" i="7"/>
  <c r="P855" i="7" s="1"/>
  <c r="E855" i="7"/>
  <c r="F853" i="2" s="1"/>
  <c r="AM854" i="7"/>
  <c r="AJ854" i="7"/>
  <c r="AG854" i="7"/>
  <c r="AC854" i="7"/>
  <c r="O854" i="7"/>
  <c r="P854" i="7" s="1"/>
  <c r="E854" i="7"/>
  <c r="F852" i="2" s="1"/>
  <c r="AM853" i="7"/>
  <c r="AJ853" i="7"/>
  <c r="AG853" i="7"/>
  <c r="AC853" i="7"/>
  <c r="O853" i="7"/>
  <c r="E853" i="7"/>
  <c r="F851" i="2" s="1"/>
  <c r="AM852" i="7"/>
  <c r="AJ852" i="7"/>
  <c r="AG852" i="7"/>
  <c r="AC852" i="7"/>
  <c r="O852" i="7"/>
  <c r="E852" i="7"/>
  <c r="AM851" i="7"/>
  <c r="AJ851" i="7"/>
  <c r="AG851" i="7"/>
  <c r="AC851" i="7"/>
  <c r="O851" i="7"/>
  <c r="J851" i="7"/>
  <c r="K851" i="7" s="1"/>
  <c r="E851" i="7"/>
  <c r="AM850" i="7"/>
  <c r="AJ850" i="7"/>
  <c r="AG850" i="7"/>
  <c r="AC850" i="7"/>
  <c r="O850" i="7"/>
  <c r="AM849" i="7"/>
  <c r="AJ849" i="7"/>
  <c r="AG849" i="7"/>
  <c r="AC849" i="7"/>
  <c r="O849" i="7"/>
  <c r="E849" i="7"/>
  <c r="AM848" i="7"/>
  <c r="AJ848" i="7"/>
  <c r="AG848" i="7"/>
  <c r="AC848" i="7"/>
  <c r="O848" i="7"/>
  <c r="F848" i="7"/>
  <c r="E848" i="7"/>
  <c r="AM847" i="7"/>
  <c r="AJ847" i="7"/>
  <c r="AG847" i="7"/>
  <c r="AC847" i="7"/>
  <c r="O847" i="7"/>
  <c r="E847" i="7"/>
  <c r="F847" i="7" s="1"/>
  <c r="AM846" i="7"/>
  <c r="AJ846" i="7"/>
  <c r="AG846" i="7"/>
  <c r="AC846" i="7"/>
  <c r="O846" i="7"/>
  <c r="J846" i="7"/>
  <c r="K846" i="7" s="1"/>
  <c r="E846" i="7"/>
  <c r="F844" i="2" s="1"/>
  <c r="AM845" i="7"/>
  <c r="AJ845" i="7"/>
  <c r="AG845" i="7"/>
  <c r="AC845" i="7"/>
  <c r="O845" i="7"/>
  <c r="E845" i="7"/>
  <c r="F845" i="7" s="1"/>
  <c r="AM844" i="7"/>
  <c r="AJ844" i="7"/>
  <c r="AG844" i="7"/>
  <c r="AC844" i="7"/>
  <c r="O844" i="7"/>
  <c r="P844" i="7" s="1"/>
  <c r="E844" i="7"/>
  <c r="F844" i="7" s="1"/>
  <c r="AM843" i="7"/>
  <c r="AJ843" i="7"/>
  <c r="AG843" i="7"/>
  <c r="AC843" i="7"/>
  <c r="O843" i="7"/>
  <c r="E843" i="7"/>
  <c r="AM842" i="7"/>
  <c r="AJ842" i="7"/>
  <c r="AG842" i="7"/>
  <c r="AC842" i="7"/>
  <c r="O842" i="7"/>
  <c r="P842" i="7" s="1"/>
  <c r="E842" i="7"/>
  <c r="AM841" i="7"/>
  <c r="AJ841" i="7"/>
  <c r="AG841" i="7"/>
  <c r="AC841" i="7"/>
  <c r="O841" i="7"/>
  <c r="P841" i="7" s="1"/>
  <c r="E841" i="7"/>
  <c r="AM840" i="7"/>
  <c r="AJ840" i="7"/>
  <c r="AG840" i="7"/>
  <c r="AC840" i="7"/>
  <c r="O840" i="7"/>
  <c r="E840" i="7"/>
  <c r="AM839" i="7"/>
  <c r="AJ839" i="7"/>
  <c r="AG839" i="7"/>
  <c r="AC839" i="7"/>
  <c r="O839" i="7"/>
  <c r="E839" i="7"/>
  <c r="AM838" i="7"/>
  <c r="AJ838" i="7"/>
  <c r="AG838" i="7"/>
  <c r="AC838" i="7"/>
  <c r="O838" i="7"/>
  <c r="E838" i="7"/>
  <c r="AM837" i="7"/>
  <c r="AJ837" i="7"/>
  <c r="AG837" i="7"/>
  <c r="AC837" i="7"/>
  <c r="O837" i="7"/>
  <c r="J837" i="7"/>
  <c r="E837" i="7"/>
  <c r="AM836" i="7"/>
  <c r="AJ836" i="7"/>
  <c r="AG836" i="7"/>
  <c r="AC836" i="7"/>
  <c r="O836" i="7"/>
  <c r="AM835" i="7"/>
  <c r="AJ835" i="7"/>
  <c r="AG835" i="7"/>
  <c r="AC835" i="7"/>
  <c r="O835" i="7"/>
  <c r="E835" i="7"/>
  <c r="AM834" i="7"/>
  <c r="AJ834" i="7"/>
  <c r="AG834" i="7"/>
  <c r="AC834" i="7"/>
  <c r="O834" i="7"/>
  <c r="E834" i="7"/>
  <c r="AM833" i="7"/>
  <c r="AJ833" i="7"/>
  <c r="AG833" i="7"/>
  <c r="AC833" i="7"/>
  <c r="O833" i="7"/>
  <c r="E833" i="7"/>
  <c r="AM832" i="7"/>
  <c r="AJ832" i="7"/>
  <c r="AG832" i="7"/>
  <c r="AC832" i="7"/>
  <c r="O832" i="7"/>
  <c r="J832" i="7"/>
  <c r="AD832" i="7" s="1"/>
  <c r="E832" i="7"/>
  <c r="AM831" i="7"/>
  <c r="AJ831" i="7"/>
  <c r="AG831" i="7"/>
  <c r="AC831" i="7"/>
  <c r="O831" i="7"/>
  <c r="E831" i="7"/>
  <c r="AM830" i="7"/>
  <c r="AJ830" i="7"/>
  <c r="AG830" i="7"/>
  <c r="AC830" i="7"/>
  <c r="O830" i="7"/>
  <c r="E830" i="7"/>
  <c r="AM829" i="7"/>
  <c r="AJ829" i="7"/>
  <c r="AG829" i="7"/>
  <c r="AC829" i="7"/>
  <c r="O829" i="7"/>
  <c r="E829" i="7"/>
  <c r="AM828" i="7"/>
  <c r="AJ828" i="7"/>
  <c r="AG828" i="7"/>
  <c r="AC828" i="7"/>
  <c r="O828" i="7"/>
  <c r="J828" i="7"/>
  <c r="E828" i="7"/>
  <c r="AM827" i="7"/>
  <c r="AJ827" i="7"/>
  <c r="AG827" i="7"/>
  <c r="AC827" i="7"/>
  <c r="O827" i="7"/>
  <c r="E827" i="7"/>
  <c r="AM826" i="7"/>
  <c r="AJ826" i="7"/>
  <c r="AG826" i="7"/>
  <c r="AC826" i="7"/>
  <c r="O826" i="7"/>
  <c r="P826" i="7" s="1"/>
  <c r="E826" i="7"/>
  <c r="F826" i="7" s="1"/>
  <c r="AM825" i="7"/>
  <c r="AJ825" i="7"/>
  <c r="AG825" i="7"/>
  <c r="AC825" i="7"/>
  <c r="O825" i="7"/>
  <c r="E825" i="7"/>
  <c r="F823" i="2" s="1"/>
  <c r="AM824" i="7"/>
  <c r="AJ824" i="7"/>
  <c r="AG824" i="7"/>
  <c r="AC824" i="7"/>
  <c r="O824" i="7"/>
  <c r="P824" i="7" s="1"/>
  <c r="J824" i="7"/>
  <c r="K824" i="7" s="1"/>
  <c r="E824" i="7"/>
  <c r="AM823" i="7"/>
  <c r="AJ823" i="7"/>
  <c r="AG823" i="7"/>
  <c r="AC823" i="7"/>
  <c r="O823" i="7"/>
  <c r="P823" i="7" s="1"/>
  <c r="J823" i="7"/>
  <c r="K823" i="7" s="1"/>
  <c r="E823" i="7"/>
  <c r="AM822" i="7"/>
  <c r="AJ822" i="7"/>
  <c r="AG822" i="7"/>
  <c r="AC822" i="7"/>
  <c r="O822" i="7"/>
  <c r="AM821" i="7"/>
  <c r="AJ821" i="7"/>
  <c r="AG821" i="7"/>
  <c r="AC821" i="7"/>
  <c r="O821" i="7"/>
  <c r="F819" i="2" s="1"/>
  <c r="E821" i="7"/>
  <c r="AM820" i="7"/>
  <c r="AJ820" i="7"/>
  <c r="AG820" i="7"/>
  <c r="AC820" i="7"/>
  <c r="O820" i="7"/>
  <c r="E820" i="7"/>
  <c r="F820" i="7" s="1"/>
  <c r="AM819" i="7"/>
  <c r="P819" i="7" s="1"/>
  <c r="AJ819" i="7"/>
  <c r="AG819" i="7"/>
  <c r="AC819" i="7"/>
  <c r="O819" i="7"/>
  <c r="J819" i="7"/>
  <c r="E819" i="7"/>
  <c r="AM818" i="7"/>
  <c r="AJ818" i="7"/>
  <c r="AG818" i="7"/>
  <c r="AC818" i="7"/>
  <c r="O818" i="7"/>
  <c r="J818" i="7"/>
  <c r="K818" i="7" s="1"/>
  <c r="E818" i="7"/>
  <c r="AM817" i="7"/>
  <c r="AJ817" i="7"/>
  <c r="AG817" i="7"/>
  <c r="AC817" i="7"/>
  <c r="O817" i="7"/>
  <c r="E817" i="7"/>
  <c r="AM816" i="7"/>
  <c r="AJ816" i="7"/>
  <c r="AG816" i="7"/>
  <c r="AC816" i="7"/>
  <c r="O816" i="7"/>
  <c r="E816" i="7"/>
  <c r="F816" i="7" s="1"/>
  <c r="AM815" i="7"/>
  <c r="AJ815" i="7"/>
  <c r="AG815" i="7"/>
  <c r="AC815" i="7"/>
  <c r="O815" i="7"/>
  <c r="P815" i="7" s="1"/>
  <c r="E815" i="7"/>
  <c r="AM814" i="7"/>
  <c r="AJ814" i="7"/>
  <c r="AG814" i="7"/>
  <c r="AC814" i="7"/>
  <c r="O814" i="7"/>
  <c r="E814" i="7"/>
  <c r="AM813" i="7"/>
  <c r="AJ813" i="7"/>
  <c r="AG813" i="7"/>
  <c r="AC813" i="7"/>
  <c r="O813" i="7"/>
  <c r="P813" i="7" s="1"/>
  <c r="E813" i="7"/>
  <c r="AM812" i="7"/>
  <c r="AJ812" i="7"/>
  <c r="AG812" i="7"/>
  <c r="AC812" i="7"/>
  <c r="O812" i="7"/>
  <c r="E812" i="7"/>
  <c r="AM811" i="7"/>
  <c r="AJ811" i="7"/>
  <c r="AG811" i="7"/>
  <c r="AC811" i="7"/>
  <c r="O811" i="7"/>
  <c r="P811" i="7" s="1"/>
  <c r="E811" i="7"/>
  <c r="AM810" i="7"/>
  <c r="AJ810" i="7"/>
  <c r="AG810" i="7"/>
  <c r="AC810" i="7"/>
  <c r="O810" i="7"/>
  <c r="J810" i="7"/>
  <c r="E810" i="7"/>
  <c r="AM809" i="7"/>
  <c r="AJ809" i="7"/>
  <c r="AG809" i="7"/>
  <c r="AC809" i="7"/>
  <c r="O809" i="7"/>
  <c r="P809" i="7" s="1"/>
  <c r="J809" i="7"/>
  <c r="E809" i="7"/>
  <c r="AM808" i="7"/>
  <c r="AJ808" i="7"/>
  <c r="AG808" i="7"/>
  <c r="AC808" i="7"/>
  <c r="O808" i="7"/>
  <c r="K808" i="7"/>
  <c r="AM807" i="7"/>
  <c r="AJ807" i="7"/>
  <c r="AG807" i="7"/>
  <c r="AC807" i="7"/>
  <c r="O807" i="7"/>
  <c r="P807" i="7" s="1"/>
  <c r="E807" i="7"/>
  <c r="F807" i="7" s="1"/>
  <c r="AM806" i="7"/>
  <c r="AJ806" i="7"/>
  <c r="AG806" i="7"/>
  <c r="AC806" i="7"/>
  <c r="O806" i="7"/>
  <c r="P806" i="7" s="1"/>
  <c r="E806" i="7"/>
  <c r="AM805" i="7"/>
  <c r="AJ805" i="7"/>
  <c r="AG805" i="7"/>
  <c r="AC805" i="7"/>
  <c r="O805" i="7"/>
  <c r="J805" i="7"/>
  <c r="E805" i="7"/>
  <c r="AM804" i="7"/>
  <c r="AJ804" i="7"/>
  <c r="AG804" i="7"/>
  <c r="AC804" i="7"/>
  <c r="O804" i="7"/>
  <c r="J804" i="7"/>
  <c r="K804" i="7" s="1"/>
  <c r="E804" i="7"/>
  <c r="AM803" i="7"/>
  <c r="AJ803" i="7"/>
  <c r="AG803" i="7"/>
  <c r="AC803" i="7"/>
  <c r="O803" i="7"/>
  <c r="E803" i="7"/>
  <c r="AM802" i="7"/>
  <c r="AJ802" i="7"/>
  <c r="AG802" i="7"/>
  <c r="AC802" i="7"/>
  <c r="O802" i="7"/>
  <c r="E802" i="7"/>
  <c r="AM801" i="7"/>
  <c r="AJ801" i="7"/>
  <c r="AG801" i="7"/>
  <c r="AC801" i="7"/>
  <c r="O801" i="7"/>
  <c r="E801" i="7"/>
  <c r="AM800" i="7"/>
  <c r="AJ800" i="7"/>
  <c r="AG800" i="7"/>
  <c r="AC800" i="7"/>
  <c r="O800" i="7"/>
  <c r="E800" i="7"/>
  <c r="AM799" i="7"/>
  <c r="AJ799" i="7"/>
  <c r="AG799" i="7"/>
  <c r="AC799" i="7"/>
  <c r="O799" i="7"/>
  <c r="E799" i="7"/>
  <c r="F799" i="7" s="1"/>
  <c r="AM798" i="7"/>
  <c r="AJ798" i="7"/>
  <c r="AG798" i="7"/>
  <c r="AC798" i="7"/>
  <c r="O798" i="7"/>
  <c r="E798" i="7"/>
  <c r="AM797" i="7"/>
  <c r="AJ797" i="7"/>
  <c r="AG797" i="7"/>
  <c r="AD797" i="7"/>
  <c r="AC797" i="7"/>
  <c r="O797" i="7"/>
  <c r="E797" i="7"/>
  <c r="AM796" i="7"/>
  <c r="AJ796" i="7"/>
  <c r="AG796" i="7"/>
  <c r="AC796" i="7"/>
  <c r="O796" i="7"/>
  <c r="J796" i="7"/>
  <c r="E796" i="7"/>
  <c r="AM795" i="7"/>
  <c r="AJ795" i="7"/>
  <c r="AG795" i="7"/>
  <c r="AC795" i="7"/>
  <c r="O795" i="7"/>
  <c r="J795" i="7"/>
  <c r="K795" i="7" s="1"/>
  <c r="E795" i="7"/>
  <c r="AM794" i="7"/>
  <c r="AJ794" i="7"/>
  <c r="AG794" i="7"/>
  <c r="AC794" i="7"/>
  <c r="O794" i="7"/>
  <c r="P794" i="7" s="1"/>
  <c r="AM793" i="7"/>
  <c r="AJ793" i="7"/>
  <c r="AG793" i="7"/>
  <c r="AC793" i="7"/>
  <c r="O793" i="7"/>
  <c r="E793" i="7"/>
  <c r="AM792" i="7"/>
  <c r="AJ792" i="7"/>
  <c r="AG792" i="7"/>
  <c r="AC792" i="7"/>
  <c r="O792" i="7"/>
  <c r="E792" i="7"/>
  <c r="AM791" i="7"/>
  <c r="AJ791" i="7"/>
  <c r="AG791" i="7"/>
  <c r="AC791" i="7"/>
  <c r="O791" i="7"/>
  <c r="E791" i="7"/>
  <c r="AM790" i="7"/>
  <c r="AJ790" i="7"/>
  <c r="AG790" i="7"/>
  <c r="AC790" i="7"/>
  <c r="O790" i="7"/>
  <c r="J790" i="7"/>
  <c r="K790" i="7" s="1"/>
  <c r="E790" i="7"/>
  <c r="AM789" i="7"/>
  <c r="AJ789" i="7"/>
  <c r="AG789" i="7"/>
  <c r="AC789" i="7"/>
  <c r="O789" i="7"/>
  <c r="P789" i="7" s="1"/>
  <c r="E789" i="7"/>
  <c r="AM788" i="7"/>
  <c r="AJ788" i="7"/>
  <c r="AG788" i="7"/>
  <c r="AC788" i="7"/>
  <c r="O788" i="7"/>
  <c r="P788" i="7" s="1"/>
  <c r="E788" i="7"/>
  <c r="AM787" i="7"/>
  <c r="AJ787" i="7"/>
  <c r="AG787" i="7"/>
  <c r="AC787" i="7"/>
  <c r="O787" i="7"/>
  <c r="E787" i="7"/>
  <c r="AM786" i="7"/>
  <c r="P786" i="7" s="1"/>
  <c r="AJ786" i="7"/>
  <c r="AG786" i="7"/>
  <c r="AC786" i="7"/>
  <c r="O786" i="7"/>
  <c r="E786" i="7"/>
  <c r="AM785" i="7"/>
  <c r="AJ785" i="7"/>
  <c r="AG785" i="7"/>
  <c r="AC785" i="7"/>
  <c r="O785" i="7"/>
  <c r="E785" i="7"/>
  <c r="F785" i="7" s="1"/>
  <c r="AM784" i="7"/>
  <c r="P784" i="7" s="1"/>
  <c r="AJ784" i="7"/>
  <c r="AG784" i="7"/>
  <c r="AC784" i="7"/>
  <c r="O784" i="7"/>
  <c r="E784" i="7"/>
  <c r="AM783" i="7"/>
  <c r="AJ783" i="7"/>
  <c r="AG783" i="7"/>
  <c r="AC783" i="7"/>
  <c r="O783" i="7"/>
  <c r="E783" i="7"/>
  <c r="AM782" i="7"/>
  <c r="AJ782" i="7"/>
  <c r="AG782" i="7"/>
  <c r="AC782" i="7"/>
  <c r="O782" i="7"/>
  <c r="J782" i="7"/>
  <c r="K782" i="7" s="1"/>
  <c r="E782" i="7"/>
  <c r="F782" i="7" s="1"/>
  <c r="AM781" i="7"/>
  <c r="AJ781" i="7"/>
  <c r="AG781" i="7"/>
  <c r="AC781" i="7"/>
  <c r="O781" i="7"/>
  <c r="J781" i="7"/>
  <c r="K781" i="7" s="1"/>
  <c r="E781" i="7"/>
  <c r="AM780" i="7"/>
  <c r="AJ780" i="7"/>
  <c r="AG780" i="7"/>
  <c r="AC780" i="7"/>
  <c r="O780" i="7"/>
  <c r="P780" i="7" s="1"/>
  <c r="J780" i="7"/>
  <c r="K780" i="7" s="1"/>
  <c r="AM779" i="7"/>
  <c r="AJ779" i="7"/>
  <c r="AG779" i="7"/>
  <c r="AC779" i="7"/>
  <c r="F779" i="7"/>
  <c r="E779" i="7"/>
  <c r="AM778" i="7"/>
  <c r="AJ778" i="7"/>
  <c r="AG778" i="7"/>
  <c r="AC778" i="7"/>
  <c r="O778" i="7"/>
  <c r="E778" i="7"/>
  <c r="AM777" i="7"/>
  <c r="AJ777" i="7"/>
  <c r="AG777" i="7"/>
  <c r="AC777" i="7"/>
  <c r="O777" i="7"/>
  <c r="E777" i="7"/>
  <c r="AM776" i="7"/>
  <c r="AJ776" i="7"/>
  <c r="AG776" i="7"/>
  <c r="AC776" i="7"/>
  <c r="O776" i="7"/>
  <c r="J776" i="7"/>
  <c r="K776" i="7" s="1"/>
  <c r="E776" i="7"/>
  <c r="AM775" i="7"/>
  <c r="AJ775" i="7"/>
  <c r="AG775" i="7"/>
  <c r="AC775" i="7"/>
  <c r="E775" i="7"/>
  <c r="F775" i="7" s="1"/>
  <c r="AM774" i="7"/>
  <c r="AJ774" i="7"/>
  <c r="AG774" i="7"/>
  <c r="AC774" i="7"/>
  <c r="E774" i="7"/>
  <c r="AM773" i="7"/>
  <c r="AJ773" i="7"/>
  <c r="AG773" i="7"/>
  <c r="AC773" i="7"/>
  <c r="E773" i="7"/>
  <c r="AM772" i="7"/>
  <c r="AJ772" i="7"/>
  <c r="AG772" i="7"/>
  <c r="AC772" i="7"/>
  <c r="O772" i="7"/>
  <c r="E772" i="7"/>
  <c r="AM771" i="7"/>
  <c r="AJ771" i="7"/>
  <c r="AG771" i="7"/>
  <c r="AC771" i="7"/>
  <c r="E771" i="7"/>
  <c r="AM770" i="7"/>
  <c r="AJ770" i="7"/>
  <c r="AG770" i="7"/>
  <c r="AC770" i="7"/>
  <c r="O770" i="7"/>
  <c r="E770" i="7"/>
  <c r="AM769" i="7"/>
  <c r="AJ769" i="7"/>
  <c r="AG769" i="7"/>
  <c r="AC769" i="7"/>
  <c r="O769" i="7"/>
  <c r="E769" i="7"/>
  <c r="AM768" i="7"/>
  <c r="AJ768" i="7"/>
  <c r="AG768" i="7"/>
  <c r="AC768" i="7"/>
  <c r="O768" i="7"/>
  <c r="P768" i="7" s="1"/>
  <c r="E768" i="7"/>
  <c r="AM767" i="7"/>
  <c r="AJ767" i="7"/>
  <c r="AG767" i="7"/>
  <c r="AC767" i="7"/>
  <c r="O767" i="7"/>
  <c r="J767" i="7"/>
  <c r="K767" i="7" s="1"/>
  <c r="E767" i="7"/>
  <c r="AM766" i="7"/>
  <c r="AJ766" i="7"/>
  <c r="AG766" i="7"/>
  <c r="AC766" i="7"/>
  <c r="O766" i="7"/>
  <c r="E766" i="7"/>
  <c r="F764" i="2" s="1"/>
  <c r="AM765" i="7"/>
  <c r="AJ765" i="7"/>
  <c r="AG765" i="7"/>
  <c r="AC765" i="7"/>
  <c r="O765" i="7"/>
  <c r="P765" i="7" s="1"/>
  <c r="E765" i="7"/>
  <c r="AM764" i="7"/>
  <c r="AJ764" i="7"/>
  <c r="AG764" i="7"/>
  <c r="AC764" i="7"/>
  <c r="O764" i="7"/>
  <c r="E764" i="7"/>
  <c r="F764" i="7" s="1"/>
  <c r="AM763" i="7"/>
  <c r="AJ763" i="7"/>
  <c r="AG763" i="7"/>
  <c r="AC763" i="7"/>
  <c r="E763" i="7"/>
  <c r="AM762" i="7"/>
  <c r="AJ762" i="7"/>
  <c r="AG762" i="7"/>
  <c r="AC762" i="7"/>
  <c r="O762" i="7"/>
  <c r="J762" i="7"/>
  <c r="E762" i="7"/>
  <c r="AM761" i="7"/>
  <c r="AJ761" i="7"/>
  <c r="AG761" i="7"/>
  <c r="AC761" i="7"/>
  <c r="E761" i="7"/>
  <c r="AM760" i="7"/>
  <c r="AJ760" i="7"/>
  <c r="AG760" i="7"/>
  <c r="AC760" i="7"/>
  <c r="E760" i="7"/>
  <c r="AM759" i="7"/>
  <c r="AJ759" i="7"/>
  <c r="AG759" i="7"/>
  <c r="AC759" i="7"/>
  <c r="E759" i="7"/>
  <c r="AM758" i="7"/>
  <c r="AJ758" i="7"/>
  <c r="AG758" i="7"/>
  <c r="AC758" i="7"/>
  <c r="E758" i="7"/>
  <c r="AM757" i="7"/>
  <c r="AJ757" i="7"/>
  <c r="AG757" i="7"/>
  <c r="AC757" i="7"/>
  <c r="E757" i="7"/>
  <c r="AM756" i="7"/>
  <c r="AJ756" i="7"/>
  <c r="AG756" i="7"/>
  <c r="AC756" i="7"/>
  <c r="E756" i="7"/>
  <c r="AM755" i="7"/>
  <c r="AJ755" i="7"/>
  <c r="AG755" i="7"/>
  <c r="AC755" i="7"/>
  <c r="E755" i="7"/>
  <c r="AM754" i="7"/>
  <c r="AJ754" i="7"/>
  <c r="AG754" i="7"/>
  <c r="AC754" i="7"/>
  <c r="O754" i="7"/>
  <c r="F752" i="2" s="1"/>
  <c r="E754" i="7"/>
  <c r="AM753" i="7"/>
  <c r="AJ753" i="7"/>
  <c r="AG753" i="7"/>
  <c r="AC753" i="7"/>
  <c r="J753" i="7"/>
  <c r="E753" i="7"/>
  <c r="AM752" i="7"/>
  <c r="AJ752" i="7"/>
  <c r="AG752" i="7"/>
  <c r="AC752" i="7"/>
  <c r="O752" i="7"/>
  <c r="AM751" i="7"/>
  <c r="AJ751" i="7"/>
  <c r="AG751" i="7"/>
  <c r="AC751" i="7"/>
  <c r="J751" i="7"/>
  <c r="E751" i="7"/>
  <c r="F751" i="7" s="1"/>
  <c r="AM750" i="7"/>
  <c r="AJ750" i="7"/>
  <c r="AG750" i="7"/>
  <c r="AC750" i="7"/>
  <c r="O750" i="7"/>
  <c r="E750" i="7"/>
  <c r="AM749" i="7"/>
  <c r="AJ749" i="7"/>
  <c r="AG749" i="7"/>
  <c r="AC749" i="7"/>
  <c r="E749" i="7"/>
  <c r="AM748" i="7"/>
  <c r="AJ748" i="7"/>
  <c r="AG748" i="7"/>
  <c r="AC748" i="7"/>
  <c r="O748" i="7"/>
  <c r="J748" i="7"/>
  <c r="K748" i="7" s="1"/>
  <c r="E748" i="7"/>
  <c r="AM747" i="7"/>
  <c r="AJ747" i="7"/>
  <c r="AG747" i="7"/>
  <c r="AC747" i="7"/>
  <c r="E747" i="7"/>
  <c r="F747" i="7" s="1"/>
  <c r="AM746" i="7"/>
  <c r="AJ746" i="7"/>
  <c r="AG746" i="7"/>
  <c r="AC746" i="7"/>
  <c r="O746" i="7"/>
  <c r="P746" i="7" s="1"/>
  <c r="E746" i="7"/>
  <c r="AM745" i="7"/>
  <c r="AJ745" i="7"/>
  <c r="AG745" i="7"/>
  <c r="AC745" i="7"/>
  <c r="E745" i="7"/>
  <c r="F745" i="7" s="1"/>
  <c r="AM744" i="7"/>
  <c r="AJ744" i="7"/>
  <c r="AG744" i="7"/>
  <c r="AC744" i="7"/>
  <c r="O744" i="7"/>
  <c r="E744" i="7"/>
  <c r="AM743" i="7"/>
  <c r="AJ743" i="7"/>
  <c r="AG743" i="7"/>
  <c r="AC743" i="7"/>
  <c r="J743" i="7"/>
  <c r="K743" i="7" s="1"/>
  <c r="E743" i="7"/>
  <c r="F743" i="7" s="1"/>
  <c r="AM742" i="7"/>
  <c r="AJ742" i="7"/>
  <c r="AG742" i="7"/>
  <c r="AC742" i="7"/>
  <c r="J742" i="7"/>
  <c r="E742" i="7"/>
  <c r="AM741" i="7"/>
  <c r="AJ741" i="7"/>
  <c r="AG741" i="7"/>
  <c r="AC741" i="7"/>
  <c r="E741" i="7"/>
  <c r="AM740" i="7"/>
  <c r="AJ740" i="7"/>
  <c r="AG740" i="7"/>
  <c r="AC740" i="7"/>
  <c r="O740" i="7"/>
  <c r="J740" i="7"/>
  <c r="E740" i="7"/>
  <c r="AM739" i="7"/>
  <c r="AJ739" i="7"/>
  <c r="AG739" i="7"/>
  <c r="AC739" i="7"/>
  <c r="O739" i="7"/>
  <c r="J739" i="7"/>
  <c r="K739" i="7" s="1"/>
  <c r="E739" i="7"/>
  <c r="AM738" i="7"/>
  <c r="AJ738" i="7"/>
  <c r="AG738" i="7"/>
  <c r="AC738" i="7"/>
  <c r="O738" i="7"/>
  <c r="AM737" i="7"/>
  <c r="AJ737" i="7"/>
  <c r="AG737" i="7"/>
  <c r="AC737" i="7"/>
  <c r="J737" i="7"/>
  <c r="E737" i="7"/>
  <c r="AM736" i="7"/>
  <c r="AJ736" i="7"/>
  <c r="AG736" i="7"/>
  <c r="AC736" i="7"/>
  <c r="O736" i="7"/>
  <c r="E736" i="7"/>
  <c r="F736" i="7" s="1"/>
  <c r="AM735" i="7"/>
  <c r="AJ735" i="7"/>
  <c r="AG735" i="7"/>
  <c r="AC735" i="7"/>
  <c r="E735" i="7"/>
  <c r="AM734" i="7"/>
  <c r="AJ734" i="7"/>
  <c r="AG734" i="7"/>
  <c r="AC734" i="7"/>
  <c r="J734" i="7"/>
  <c r="E734" i="7"/>
  <c r="AM733" i="7"/>
  <c r="AJ733" i="7"/>
  <c r="AG733" i="7"/>
  <c r="AC733" i="7"/>
  <c r="E733" i="7"/>
  <c r="AM732" i="7"/>
  <c r="AJ732" i="7"/>
  <c r="AG732" i="7"/>
  <c r="AC732" i="7"/>
  <c r="E732" i="7"/>
  <c r="AM731" i="7"/>
  <c r="AJ731" i="7"/>
  <c r="AG731" i="7"/>
  <c r="AC731" i="7"/>
  <c r="E731" i="7"/>
  <c r="AM730" i="7"/>
  <c r="AJ730" i="7"/>
  <c r="AG730" i="7"/>
  <c r="AC730" i="7"/>
  <c r="O730" i="7"/>
  <c r="E730" i="7"/>
  <c r="AM729" i="7"/>
  <c r="AJ729" i="7"/>
  <c r="AG729" i="7"/>
  <c r="AC729" i="7"/>
  <c r="E729" i="7"/>
  <c r="AM728" i="7"/>
  <c r="AJ728" i="7"/>
  <c r="AG728" i="7"/>
  <c r="AC728" i="7"/>
  <c r="E728" i="7"/>
  <c r="AM727" i="7"/>
  <c r="AJ727" i="7"/>
  <c r="AG727" i="7"/>
  <c r="AC727" i="7"/>
  <c r="E727" i="7"/>
  <c r="AM726" i="7"/>
  <c r="AJ726" i="7"/>
  <c r="AG726" i="7"/>
  <c r="AC726" i="7"/>
  <c r="O726" i="7"/>
  <c r="E726" i="7"/>
  <c r="AD726" i="7" s="1"/>
  <c r="AM725" i="7"/>
  <c r="AJ725" i="7"/>
  <c r="AG725" i="7"/>
  <c r="AC725" i="7"/>
  <c r="J725" i="7"/>
  <c r="E725" i="7"/>
  <c r="AM724" i="7"/>
  <c r="AJ724" i="7"/>
  <c r="AG724" i="7"/>
  <c r="AC724" i="7"/>
  <c r="O724" i="7"/>
  <c r="AM723" i="7"/>
  <c r="AJ723" i="7"/>
  <c r="AG723" i="7"/>
  <c r="AC723" i="7"/>
  <c r="E723" i="7"/>
  <c r="AM722" i="7"/>
  <c r="AJ722" i="7"/>
  <c r="AG722" i="7"/>
  <c r="AC722" i="7"/>
  <c r="O722" i="7"/>
  <c r="E722" i="7"/>
  <c r="AM721" i="7"/>
  <c r="AJ721" i="7"/>
  <c r="AG721" i="7"/>
  <c r="AC721" i="7"/>
  <c r="E721" i="7"/>
  <c r="AM720" i="7"/>
  <c r="AJ720" i="7"/>
  <c r="AG720" i="7"/>
  <c r="AC720" i="7"/>
  <c r="O720" i="7"/>
  <c r="J720" i="7"/>
  <c r="K720" i="7" s="1"/>
  <c r="E720" i="7"/>
  <c r="AM719" i="7"/>
  <c r="AJ719" i="7"/>
  <c r="AG719" i="7"/>
  <c r="AC719" i="7"/>
  <c r="E719" i="7"/>
  <c r="AM718" i="7"/>
  <c r="AJ718" i="7"/>
  <c r="AG718" i="7"/>
  <c r="AC718" i="7"/>
  <c r="E718" i="7"/>
  <c r="F718" i="7" s="1"/>
  <c r="AM717" i="7"/>
  <c r="AJ717" i="7"/>
  <c r="AG717" i="7"/>
  <c r="AC717" i="7"/>
  <c r="E717" i="7"/>
  <c r="AM716" i="7"/>
  <c r="AJ716" i="7"/>
  <c r="AG716" i="7"/>
  <c r="AC716" i="7"/>
  <c r="J716" i="7"/>
  <c r="E716" i="7"/>
  <c r="AM715" i="7"/>
  <c r="AJ715" i="7"/>
  <c r="AG715" i="7"/>
  <c r="AC715" i="7"/>
  <c r="E715" i="7"/>
  <c r="AM714" i="7"/>
  <c r="AJ714" i="7"/>
  <c r="AG714" i="7"/>
  <c r="F714" i="7" s="1"/>
  <c r="AC714" i="7"/>
  <c r="E714" i="7"/>
  <c r="AM713" i="7"/>
  <c r="AJ713" i="7"/>
  <c r="AG713" i="7"/>
  <c r="AC713" i="7"/>
  <c r="J713" i="7"/>
  <c r="E713" i="7"/>
  <c r="AM712" i="7"/>
  <c r="AJ712" i="7"/>
  <c r="AG712" i="7"/>
  <c r="AC712" i="7"/>
  <c r="J712" i="7"/>
  <c r="E712" i="7"/>
  <c r="AM711" i="7"/>
  <c r="AJ711" i="7"/>
  <c r="AG711" i="7"/>
  <c r="AC711" i="7"/>
  <c r="J711" i="7"/>
  <c r="K711" i="7" s="1"/>
  <c r="E711" i="7"/>
  <c r="AM710" i="7"/>
  <c r="AJ710" i="7"/>
  <c r="AG710" i="7"/>
  <c r="AC710" i="7"/>
  <c r="O710" i="7"/>
  <c r="E710" i="7"/>
  <c r="AM709" i="7"/>
  <c r="AJ709" i="7"/>
  <c r="AG709" i="7"/>
  <c r="AC709" i="7"/>
  <c r="E709" i="7"/>
  <c r="AM708" i="7"/>
  <c r="AJ708" i="7"/>
  <c r="AG708" i="7"/>
  <c r="AC708" i="7"/>
  <c r="O708" i="7"/>
  <c r="P708" i="7" s="1"/>
  <c r="E708" i="7"/>
  <c r="AM707" i="7"/>
  <c r="AJ707" i="7"/>
  <c r="AG707" i="7"/>
  <c r="AC707" i="7"/>
  <c r="E707" i="7"/>
  <c r="AM706" i="7"/>
  <c r="AJ706" i="7"/>
  <c r="AG706" i="7"/>
  <c r="AC706" i="7"/>
  <c r="J706" i="7"/>
  <c r="E706" i="7"/>
  <c r="AM705" i="7"/>
  <c r="AJ705" i="7"/>
  <c r="AG705" i="7"/>
  <c r="AC705" i="7"/>
  <c r="E705" i="7"/>
  <c r="F705" i="7" s="1"/>
  <c r="AM704" i="7"/>
  <c r="AJ704" i="7"/>
  <c r="AG704" i="7"/>
  <c r="AC704" i="7"/>
  <c r="E704" i="7"/>
  <c r="AM703" i="7"/>
  <c r="AJ703" i="7"/>
  <c r="AG703" i="7"/>
  <c r="AC703" i="7"/>
  <c r="E703" i="7"/>
  <c r="AM702" i="7"/>
  <c r="AJ702" i="7"/>
  <c r="AG702" i="7"/>
  <c r="AC702" i="7"/>
  <c r="J702" i="7"/>
  <c r="E702" i="7"/>
  <c r="AM701" i="7"/>
  <c r="AJ701" i="7"/>
  <c r="AG701" i="7"/>
  <c r="AC701" i="7"/>
  <c r="E701" i="7"/>
  <c r="F701" i="7" s="1"/>
  <c r="AM700" i="7"/>
  <c r="AJ700" i="7"/>
  <c r="AG700" i="7"/>
  <c r="AC700" i="7"/>
  <c r="E700" i="7"/>
  <c r="F700" i="7" s="1"/>
  <c r="AM699" i="7"/>
  <c r="AJ699" i="7"/>
  <c r="AG699" i="7"/>
  <c r="AC699" i="7"/>
  <c r="E699" i="7"/>
  <c r="AM698" i="7"/>
  <c r="AJ698" i="7"/>
  <c r="AG698" i="7"/>
  <c r="AC698" i="7"/>
  <c r="J698" i="7"/>
  <c r="E698" i="7"/>
  <c r="AM697" i="7"/>
  <c r="AJ697" i="7"/>
  <c r="AG697" i="7"/>
  <c r="AC697" i="7"/>
  <c r="J697" i="7"/>
  <c r="K697" i="7" s="1"/>
  <c r="E697" i="7"/>
  <c r="F697" i="7" s="1"/>
  <c r="AM696" i="7"/>
  <c r="AJ696" i="7"/>
  <c r="AG696" i="7"/>
  <c r="AC696" i="7"/>
  <c r="O696" i="7"/>
  <c r="AM695" i="7"/>
  <c r="AJ695" i="7"/>
  <c r="AG695" i="7"/>
  <c r="AC695" i="7"/>
  <c r="E695" i="7"/>
  <c r="AM694" i="7"/>
  <c r="AJ694" i="7"/>
  <c r="AG694" i="7"/>
  <c r="AC694" i="7"/>
  <c r="O694" i="7"/>
  <c r="E694" i="7"/>
  <c r="AM693" i="7"/>
  <c r="AJ693" i="7"/>
  <c r="AG693" i="7"/>
  <c r="AC693" i="7"/>
  <c r="J693" i="7"/>
  <c r="E693" i="7"/>
  <c r="F693" i="7" s="1"/>
  <c r="AM692" i="7"/>
  <c r="AJ692" i="7"/>
  <c r="AG692" i="7"/>
  <c r="AC692" i="7"/>
  <c r="J692" i="7"/>
  <c r="K692" i="7" s="1"/>
  <c r="E692" i="7"/>
  <c r="AM691" i="7"/>
  <c r="AJ691" i="7"/>
  <c r="AG691" i="7"/>
  <c r="AC691" i="7"/>
  <c r="E691" i="7"/>
  <c r="AM690" i="7"/>
  <c r="AJ690" i="7"/>
  <c r="AG690" i="7"/>
  <c r="AC690" i="7"/>
  <c r="E690" i="7"/>
  <c r="AM689" i="7"/>
  <c r="AJ689" i="7"/>
  <c r="AG689" i="7"/>
  <c r="AC689" i="7"/>
  <c r="E689" i="7"/>
  <c r="AM688" i="7"/>
  <c r="AJ688" i="7"/>
  <c r="AG688" i="7"/>
  <c r="AC688" i="7"/>
  <c r="E688" i="7"/>
  <c r="AM687" i="7"/>
  <c r="AJ687" i="7"/>
  <c r="AG687" i="7"/>
  <c r="AC687" i="7"/>
  <c r="E687" i="7"/>
  <c r="AM686" i="7"/>
  <c r="AJ686" i="7"/>
  <c r="AG686" i="7"/>
  <c r="AC686" i="7"/>
  <c r="E686" i="7"/>
  <c r="AM685" i="7"/>
  <c r="AJ685" i="7"/>
  <c r="AG685" i="7"/>
  <c r="AC685" i="7"/>
  <c r="J685" i="7"/>
  <c r="E685" i="7"/>
  <c r="AM684" i="7"/>
  <c r="AJ684" i="7"/>
  <c r="AG684" i="7"/>
  <c r="AC684" i="7"/>
  <c r="J684" i="7"/>
  <c r="K684" i="7" s="1"/>
  <c r="E684" i="7"/>
  <c r="AM683" i="7"/>
  <c r="AJ683" i="7"/>
  <c r="AG683" i="7"/>
  <c r="AC683" i="7"/>
  <c r="J683" i="7"/>
  <c r="K683" i="7" s="1"/>
  <c r="E683" i="7"/>
  <c r="AM682" i="7"/>
  <c r="AJ682" i="7"/>
  <c r="AG682" i="7"/>
  <c r="AM681" i="7"/>
  <c r="AJ681" i="7"/>
  <c r="AG681" i="7"/>
  <c r="O681" i="7"/>
  <c r="E681" i="7"/>
  <c r="AM680" i="7"/>
  <c r="AJ680" i="7"/>
  <c r="AG680" i="7"/>
  <c r="O680" i="7"/>
  <c r="E680" i="7"/>
  <c r="AM679" i="7"/>
  <c r="AJ679" i="7"/>
  <c r="AG679" i="7"/>
  <c r="E679" i="7"/>
  <c r="AM678" i="7"/>
  <c r="AJ678" i="7"/>
  <c r="AG678" i="7"/>
  <c r="J678" i="7"/>
  <c r="E678" i="7"/>
  <c r="AM677" i="7"/>
  <c r="AJ677" i="7"/>
  <c r="AG677" i="7"/>
  <c r="E677" i="7"/>
  <c r="AM676" i="7"/>
  <c r="AJ676" i="7"/>
  <c r="AG676" i="7"/>
  <c r="E676" i="7"/>
  <c r="AM675" i="7"/>
  <c r="AJ675" i="7"/>
  <c r="AG675" i="7"/>
  <c r="E675" i="7"/>
  <c r="AM674" i="7"/>
  <c r="AJ674" i="7"/>
  <c r="AG674" i="7"/>
  <c r="E674" i="7"/>
  <c r="AM673" i="7"/>
  <c r="AJ673" i="7"/>
  <c r="AG673" i="7"/>
  <c r="E673" i="7"/>
  <c r="F673" i="7" s="1"/>
  <c r="AM672" i="7"/>
  <c r="AJ672" i="7"/>
  <c r="AG672" i="7"/>
  <c r="J672" i="7"/>
  <c r="K672" i="7" s="1"/>
  <c r="E672" i="7"/>
  <c r="AM671" i="7"/>
  <c r="AJ671" i="7"/>
  <c r="AG671" i="7"/>
  <c r="K671" i="7"/>
  <c r="E671" i="7"/>
  <c r="AM670" i="7"/>
  <c r="AJ670" i="7"/>
  <c r="AG670" i="7"/>
  <c r="O670" i="7"/>
  <c r="J670" i="7"/>
  <c r="E670" i="7"/>
  <c r="AM669" i="7"/>
  <c r="AJ669" i="7"/>
  <c r="AG669" i="7"/>
  <c r="J669" i="7"/>
  <c r="K669" i="7" s="1"/>
  <c r="E669" i="7"/>
  <c r="F669" i="7" s="1"/>
  <c r="AM668" i="7"/>
  <c r="AJ668" i="7"/>
  <c r="AG668" i="7"/>
  <c r="O668" i="7"/>
  <c r="AM667" i="7"/>
  <c r="AJ667" i="7"/>
  <c r="AG667" i="7"/>
  <c r="E667" i="7"/>
  <c r="AM666" i="7"/>
  <c r="AJ666" i="7"/>
  <c r="AG666" i="7"/>
  <c r="O666" i="7"/>
  <c r="E666" i="7"/>
  <c r="AM665" i="7"/>
  <c r="AJ665" i="7"/>
  <c r="AG665" i="7"/>
  <c r="J665" i="7"/>
  <c r="K665" i="7" s="1"/>
  <c r="E665" i="7"/>
  <c r="AM664" i="7"/>
  <c r="AJ664" i="7"/>
  <c r="AG664" i="7"/>
  <c r="O664" i="7"/>
  <c r="J664" i="7"/>
  <c r="K664" i="7" s="1"/>
  <c r="E664" i="7"/>
  <c r="AM663" i="7"/>
  <c r="AJ663" i="7"/>
  <c r="AG663" i="7"/>
  <c r="E663" i="7"/>
  <c r="AM662" i="7"/>
  <c r="AJ662" i="7"/>
  <c r="AG662" i="7"/>
  <c r="E662" i="7"/>
  <c r="AM661" i="7"/>
  <c r="AJ661" i="7"/>
  <c r="AG661" i="7"/>
  <c r="E661" i="7"/>
  <c r="F661" i="7" s="1"/>
  <c r="AM660" i="7"/>
  <c r="AJ660" i="7"/>
  <c r="AG660" i="7"/>
  <c r="E660" i="7"/>
  <c r="AM659" i="7"/>
  <c r="AJ659" i="7"/>
  <c r="AG659" i="7"/>
  <c r="E659" i="7"/>
  <c r="AM658" i="7"/>
  <c r="AJ658" i="7"/>
  <c r="AG658" i="7"/>
  <c r="E658" i="7"/>
  <c r="AM657" i="7"/>
  <c r="AJ657" i="7"/>
  <c r="AG657" i="7"/>
  <c r="E657" i="7"/>
  <c r="AM656" i="7"/>
  <c r="AJ656" i="7"/>
  <c r="AG656" i="7"/>
  <c r="E656" i="7"/>
  <c r="AM655" i="7"/>
  <c r="AJ655" i="7"/>
  <c r="AG655" i="7"/>
  <c r="J655" i="7"/>
  <c r="E655" i="7"/>
  <c r="F655" i="7" s="1"/>
  <c r="AM654" i="7"/>
  <c r="AJ654" i="7"/>
  <c r="AG654" i="7"/>
  <c r="AM653" i="7"/>
  <c r="AJ653" i="7"/>
  <c r="AG653" i="7"/>
  <c r="E653" i="7"/>
  <c r="AM652" i="7"/>
  <c r="AJ652" i="7"/>
  <c r="AG652" i="7"/>
  <c r="O652" i="7"/>
  <c r="E652" i="7"/>
  <c r="AM651" i="7"/>
  <c r="AJ651" i="7"/>
  <c r="AG651" i="7"/>
  <c r="E651" i="7"/>
  <c r="AM650" i="7"/>
  <c r="AJ650" i="7"/>
  <c r="AG650" i="7"/>
  <c r="J650" i="7"/>
  <c r="E650" i="7"/>
  <c r="AM649" i="7"/>
  <c r="AJ649" i="7"/>
  <c r="AG649" i="7"/>
  <c r="E649" i="7"/>
  <c r="F649" i="7" s="1"/>
  <c r="AM648" i="7"/>
  <c r="AJ648" i="7"/>
  <c r="AG648" i="7"/>
  <c r="E648" i="7"/>
  <c r="AM647" i="7"/>
  <c r="AJ647" i="7"/>
  <c r="AG647" i="7"/>
  <c r="E647" i="7"/>
  <c r="AM646" i="7"/>
  <c r="AJ646" i="7"/>
  <c r="AG646" i="7"/>
  <c r="E646" i="7"/>
  <c r="AM645" i="7"/>
  <c r="AJ645" i="7"/>
  <c r="AG645" i="7"/>
  <c r="E645" i="7"/>
  <c r="F645" i="7" s="1"/>
  <c r="AM644" i="7"/>
  <c r="AJ644" i="7"/>
  <c r="AG644" i="7"/>
  <c r="E644" i="7"/>
  <c r="AM643" i="7"/>
  <c r="AJ643" i="7"/>
  <c r="K643" i="7" s="1"/>
  <c r="AG643" i="7"/>
  <c r="E643" i="7"/>
  <c r="AM642" i="7"/>
  <c r="AJ642" i="7"/>
  <c r="AG642" i="7"/>
  <c r="E642" i="7"/>
  <c r="AM641" i="7"/>
  <c r="AJ641" i="7"/>
  <c r="AG641" i="7"/>
  <c r="J641" i="7"/>
  <c r="K641" i="7" s="1"/>
  <c r="E641" i="7"/>
  <c r="AM640" i="7"/>
  <c r="AJ640" i="7"/>
  <c r="AG640" i="7"/>
  <c r="AM639" i="7"/>
  <c r="AJ639" i="7"/>
  <c r="AG639" i="7"/>
  <c r="O639" i="7"/>
  <c r="P639" i="7" s="1"/>
  <c r="E639" i="7"/>
  <c r="AM638" i="7"/>
  <c r="AJ638" i="7"/>
  <c r="AG638" i="7"/>
  <c r="O638" i="7"/>
  <c r="E638" i="7"/>
  <c r="AM637" i="7"/>
  <c r="AJ637" i="7"/>
  <c r="AG637" i="7"/>
  <c r="E637" i="7"/>
  <c r="AM636" i="7"/>
  <c r="AJ636" i="7"/>
  <c r="AG636" i="7"/>
  <c r="J636" i="7"/>
  <c r="E636" i="7"/>
  <c r="AM635" i="7"/>
  <c r="AJ635" i="7"/>
  <c r="AG635" i="7"/>
  <c r="E635" i="7"/>
  <c r="F635" i="7" s="1"/>
  <c r="AM634" i="7"/>
  <c r="AJ634" i="7"/>
  <c r="AG634" i="7"/>
  <c r="E634" i="7"/>
  <c r="AM633" i="7"/>
  <c r="AJ633" i="7"/>
  <c r="AG633" i="7"/>
  <c r="E633" i="7"/>
  <c r="AM632" i="7"/>
  <c r="AJ632" i="7"/>
  <c r="AG632" i="7"/>
  <c r="O632" i="7"/>
  <c r="J632" i="7"/>
  <c r="E632" i="7"/>
  <c r="AM631" i="7"/>
  <c r="AJ631" i="7"/>
  <c r="AG631" i="7"/>
  <c r="E631" i="7"/>
  <c r="AM630" i="7"/>
  <c r="AJ630" i="7"/>
  <c r="AG630" i="7"/>
  <c r="E630" i="7"/>
  <c r="F630" i="7" s="1"/>
  <c r="AM629" i="7"/>
  <c r="AJ629" i="7"/>
  <c r="AG629" i="7"/>
  <c r="E629" i="7"/>
  <c r="AM628" i="7"/>
  <c r="AJ628" i="7"/>
  <c r="AG628" i="7"/>
  <c r="O628" i="7"/>
  <c r="J628" i="7"/>
  <c r="K628" i="7" s="1"/>
  <c r="E628" i="7"/>
  <c r="AM627" i="7"/>
  <c r="AJ627" i="7"/>
  <c r="AG627" i="7"/>
  <c r="J627" i="7"/>
  <c r="E627" i="7"/>
  <c r="AM626" i="7"/>
  <c r="AJ626" i="7"/>
  <c r="AG626" i="7"/>
  <c r="AM625" i="7"/>
  <c r="AJ625" i="7"/>
  <c r="AG625" i="7"/>
  <c r="O625" i="7"/>
  <c r="P625" i="7" s="1"/>
  <c r="E625" i="7"/>
  <c r="F625" i="7" s="1"/>
  <c r="AM624" i="7"/>
  <c r="AJ624" i="7"/>
  <c r="AG624" i="7"/>
  <c r="O624" i="7"/>
  <c r="E624" i="7"/>
  <c r="AM623" i="7"/>
  <c r="AJ623" i="7"/>
  <c r="AG623" i="7"/>
  <c r="E623" i="7"/>
  <c r="AM622" i="7"/>
  <c r="AJ622" i="7"/>
  <c r="AG622" i="7"/>
  <c r="O622" i="7"/>
  <c r="F620" i="2" s="1"/>
  <c r="K622" i="7"/>
  <c r="J622" i="7"/>
  <c r="E622" i="7"/>
  <c r="AM621" i="7"/>
  <c r="AJ621" i="7"/>
  <c r="AG621" i="7"/>
  <c r="E621" i="7"/>
  <c r="F621" i="7" s="1"/>
  <c r="AM620" i="7"/>
  <c r="AJ620" i="7"/>
  <c r="AG620" i="7"/>
  <c r="E620" i="7"/>
  <c r="AM619" i="7"/>
  <c r="AJ619" i="7"/>
  <c r="AG619" i="7"/>
  <c r="E619" i="7"/>
  <c r="AM618" i="7"/>
  <c r="AJ618" i="7"/>
  <c r="AG618" i="7"/>
  <c r="E618" i="7"/>
  <c r="AM617" i="7"/>
  <c r="AJ617" i="7"/>
  <c r="AG617" i="7"/>
  <c r="E617" i="7"/>
  <c r="AM616" i="7"/>
  <c r="AJ616" i="7"/>
  <c r="AG616" i="7"/>
  <c r="E616" i="7"/>
  <c r="F616" i="7" s="1"/>
  <c r="AM615" i="7"/>
  <c r="AJ615" i="7"/>
  <c r="AG615" i="7"/>
  <c r="O615" i="7"/>
  <c r="K615" i="7"/>
  <c r="E615" i="7"/>
  <c r="AM614" i="7"/>
  <c r="AJ614" i="7"/>
  <c r="AG614" i="7"/>
  <c r="O614" i="7"/>
  <c r="J614" i="7"/>
  <c r="E614" i="7"/>
  <c r="AM613" i="7"/>
  <c r="AJ613" i="7"/>
  <c r="AG613" i="7"/>
  <c r="O613" i="7"/>
  <c r="J613" i="7"/>
  <c r="E613" i="7"/>
  <c r="AM612" i="7"/>
  <c r="AJ612" i="7"/>
  <c r="AG612" i="7"/>
  <c r="AM611" i="7"/>
  <c r="AJ611" i="7"/>
  <c r="AG611" i="7"/>
  <c r="O611" i="7"/>
  <c r="E611" i="7"/>
  <c r="AM610" i="7"/>
  <c r="AJ610" i="7"/>
  <c r="AG610" i="7"/>
  <c r="O610" i="7"/>
  <c r="E610" i="7"/>
  <c r="AM609" i="7"/>
  <c r="AJ609" i="7"/>
  <c r="AG609" i="7"/>
  <c r="E609" i="7"/>
  <c r="AM608" i="7"/>
  <c r="AJ608" i="7"/>
  <c r="AG608" i="7"/>
  <c r="O608" i="7"/>
  <c r="J608" i="7"/>
  <c r="E608" i="7"/>
  <c r="AM607" i="7"/>
  <c r="AJ607" i="7"/>
  <c r="AG607" i="7"/>
  <c r="E607" i="7"/>
  <c r="AM606" i="7"/>
  <c r="AJ606" i="7"/>
  <c r="AG606" i="7"/>
  <c r="E606" i="7"/>
  <c r="AM605" i="7"/>
  <c r="AJ605" i="7"/>
  <c r="AG605" i="7"/>
  <c r="E605" i="7"/>
  <c r="F605" i="7" s="1"/>
  <c r="AM604" i="7"/>
  <c r="AJ604" i="7"/>
  <c r="AG604" i="7"/>
  <c r="E604" i="7"/>
  <c r="AM603" i="7"/>
  <c r="AJ603" i="7"/>
  <c r="AG603" i="7"/>
  <c r="E603" i="7"/>
  <c r="F603" i="7" s="1"/>
  <c r="AM602" i="7"/>
  <c r="AJ602" i="7"/>
  <c r="AG602" i="7"/>
  <c r="E602" i="7"/>
  <c r="AM601" i="7"/>
  <c r="AJ601" i="7"/>
  <c r="AG601" i="7"/>
  <c r="K601" i="7"/>
  <c r="E601" i="7"/>
  <c r="F601" i="7" s="1"/>
  <c r="AM600" i="7"/>
  <c r="AJ600" i="7"/>
  <c r="AG600" i="7"/>
  <c r="J600" i="7"/>
  <c r="K600" i="7" s="1"/>
  <c r="E600" i="7"/>
  <c r="AM599" i="7"/>
  <c r="AJ599" i="7"/>
  <c r="AG599" i="7"/>
  <c r="J599" i="7"/>
  <c r="K599" i="7" s="1"/>
  <c r="E599" i="7"/>
  <c r="F599" i="7" s="1"/>
  <c r="AM598" i="7"/>
  <c r="AJ598" i="7"/>
  <c r="AG598" i="7"/>
  <c r="O598" i="7"/>
  <c r="E598" i="7"/>
  <c r="AM597" i="7"/>
  <c r="AJ597" i="7"/>
  <c r="AG597" i="7"/>
  <c r="E597" i="7"/>
  <c r="AM596" i="7"/>
  <c r="AJ596" i="7"/>
  <c r="AG596" i="7"/>
  <c r="O596" i="7"/>
  <c r="E596" i="7"/>
  <c r="AM595" i="7"/>
  <c r="AJ595" i="7"/>
  <c r="AG595" i="7"/>
  <c r="E595" i="7"/>
  <c r="AM594" i="7"/>
  <c r="AJ594" i="7"/>
  <c r="AG594" i="7"/>
  <c r="O594" i="7"/>
  <c r="J594" i="7"/>
  <c r="K594" i="7" s="1"/>
  <c r="E594" i="7"/>
  <c r="AM593" i="7"/>
  <c r="AJ593" i="7"/>
  <c r="AG593" i="7"/>
  <c r="E593" i="7"/>
  <c r="AM592" i="7"/>
  <c r="AJ592" i="7"/>
  <c r="AG592" i="7"/>
  <c r="E592" i="7"/>
  <c r="AM591" i="7"/>
  <c r="AJ591" i="7"/>
  <c r="AG591" i="7"/>
  <c r="O591" i="7"/>
  <c r="E591" i="7"/>
  <c r="AM590" i="7"/>
  <c r="AJ590" i="7"/>
  <c r="AG590" i="7"/>
  <c r="E590" i="7"/>
  <c r="AM589" i="7"/>
  <c r="AJ589" i="7"/>
  <c r="AG589" i="7"/>
  <c r="E589" i="7"/>
  <c r="AM588" i="7"/>
  <c r="AJ588" i="7"/>
  <c r="AG588" i="7"/>
  <c r="E588" i="7"/>
  <c r="AM587" i="7"/>
  <c r="AJ587" i="7"/>
  <c r="AG587" i="7"/>
  <c r="J587" i="7"/>
  <c r="E587" i="7"/>
  <c r="AM586" i="7"/>
  <c r="AJ586" i="7"/>
  <c r="AG586" i="7"/>
  <c r="J586" i="7"/>
  <c r="K586" i="7" s="1"/>
  <c r="E586" i="7"/>
  <c r="AM585" i="7"/>
  <c r="AJ585" i="7"/>
  <c r="AG585" i="7"/>
  <c r="J585" i="7"/>
  <c r="K585" i="7" s="1"/>
  <c r="E585" i="7"/>
  <c r="AM584" i="7"/>
  <c r="AJ584" i="7"/>
  <c r="AG584" i="7"/>
  <c r="O584" i="7"/>
  <c r="AM583" i="7"/>
  <c r="AJ583" i="7"/>
  <c r="AG583" i="7"/>
  <c r="P583" i="7"/>
  <c r="E583" i="7"/>
  <c r="AM582" i="7"/>
  <c r="AJ582" i="7"/>
  <c r="AG582" i="7"/>
  <c r="O582" i="7"/>
  <c r="P582" i="7" s="1"/>
  <c r="J582" i="7"/>
  <c r="E582" i="7"/>
  <c r="AM581" i="7"/>
  <c r="AJ581" i="7"/>
  <c r="AG581" i="7"/>
  <c r="E581" i="7"/>
  <c r="F581" i="7" s="1"/>
  <c r="AM580" i="7"/>
  <c r="AJ580" i="7"/>
  <c r="AG580" i="7"/>
  <c r="O580" i="7"/>
  <c r="J580" i="7"/>
  <c r="K580" i="7" s="1"/>
  <c r="E580" i="7"/>
  <c r="AM579" i="7"/>
  <c r="AJ579" i="7"/>
  <c r="AG579" i="7"/>
  <c r="E579" i="7"/>
  <c r="F579" i="7" s="1"/>
  <c r="AM578" i="7"/>
  <c r="AJ578" i="7"/>
  <c r="AG578" i="7"/>
  <c r="E578" i="7"/>
  <c r="AM577" i="7"/>
  <c r="AJ577" i="7"/>
  <c r="AG577" i="7"/>
  <c r="E577" i="7"/>
  <c r="AM576" i="7"/>
  <c r="AJ576" i="7"/>
  <c r="AG576" i="7"/>
  <c r="E576" i="7"/>
  <c r="AM575" i="7"/>
  <c r="AJ575" i="7"/>
  <c r="AG575" i="7"/>
  <c r="E575" i="7"/>
  <c r="F575" i="7" s="1"/>
  <c r="AM574" i="7"/>
  <c r="AJ574" i="7"/>
  <c r="AG574" i="7"/>
  <c r="E574" i="7"/>
  <c r="AM573" i="7"/>
  <c r="AJ573" i="7"/>
  <c r="AG573" i="7"/>
  <c r="E573" i="7"/>
  <c r="AM572" i="7"/>
  <c r="AJ572" i="7"/>
  <c r="AG572" i="7"/>
  <c r="J572" i="7"/>
  <c r="E572" i="7"/>
  <c r="AM571" i="7"/>
  <c r="AJ571" i="7"/>
  <c r="AG571" i="7"/>
  <c r="O571" i="7"/>
  <c r="J571" i="7"/>
  <c r="K571" i="7" s="1"/>
  <c r="E571" i="7"/>
  <c r="F571" i="7" s="1"/>
  <c r="AM570" i="7"/>
  <c r="AJ570" i="7"/>
  <c r="AG570" i="7"/>
  <c r="O570" i="7"/>
  <c r="AM569" i="7"/>
  <c r="AJ569" i="7"/>
  <c r="AG569" i="7"/>
  <c r="E569" i="7"/>
  <c r="AM568" i="7"/>
  <c r="AJ568" i="7"/>
  <c r="AG568" i="7"/>
  <c r="F568" i="7" s="1"/>
  <c r="O568" i="7"/>
  <c r="F566" i="2" s="1"/>
  <c r="E568" i="7"/>
  <c r="AM567" i="7"/>
  <c r="AJ567" i="7"/>
  <c r="AG567" i="7"/>
  <c r="E567" i="7"/>
  <c r="AM566" i="7"/>
  <c r="AJ566" i="7"/>
  <c r="AG566" i="7"/>
  <c r="O566" i="7"/>
  <c r="J566" i="7"/>
  <c r="E566" i="7"/>
  <c r="AM565" i="7"/>
  <c r="AJ565" i="7"/>
  <c r="AG565" i="7"/>
  <c r="E565" i="7"/>
  <c r="F565" i="7" s="1"/>
  <c r="AM564" i="7"/>
  <c r="AJ564" i="7"/>
  <c r="AG564" i="7"/>
  <c r="E564" i="7"/>
  <c r="AM563" i="7"/>
  <c r="AJ563" i="7"/>
  <c r="AG563" i="7"/>
  <c r="F563" i="7" s="1"/>
  <c r="E563" i="7"/>
  <c r="AM562" i="7"/>
  <c r="AJ562" i="7"/>
  <c r="AG562" i="7"/>
  <c r="E562" i="7"/>
  <c r="AM561" i="7"/>
  <c r="AJ561" i="7"/>
  <c r="AG561" i="7"/>
  <c r="E561" i="7"/>
  <c r="AM560" i="7"/>
  <c r="AJ560" i="7"/>
  <c r="AG560" i="7"/>
  <c r="E560" i="7"/>
  <c r="AM559" i="7"/>
  <c r="AJ559" i="7"/>
  <c r="AG559" i="7"/>
  <c r="J559" i="7"/>
  <c r="E559" i="7"/>
  <c r="AM558" i="7"/>
  <c r="AJ558" i="7"/>
  <c r="AG558" i="7"/>
  <c r="J558" i="7"/>
  <c r="K558" i="7" s="1"/>
  <c r="E558" i="7"/>
  <c r="AM557" i="7"/>
  <c r="AJ557" i="7"/>
  <c r="AG557" i="7"/>
  <c r="J557" i="7"/>
  <c r="K557" i="7" s="1"/>
  <c r="E557" i="7"/>
  <c r="AM556" i="7"/>
  <c r="AJ556" i="7"/>
  <c r="AG556" i="7"/>
  <c r="O556" i="7"/>
  <c r="J556" i="7"/>
  <c r="K556" i="7" s="1"/>
  <c r="AM555" i="7"/>
  <c r="AJ555" i="7"/>
  <c r="AG555" i="7"/>
  <c r="O555" i="7"/>
  <c r="P555" i="7" s="1"/>
  <c r="E555" i="7"/>
  <c r="AM554" i="7"/>
  <c r="AJ554" i="7"/>
  <c r="AG554" i="7"/>
  <c r="O554" i="7"/>
  <c r="P554" i="7" s="1"/>
  <c r="J554" i="7"/>
  <c r="E554" i="7"/>
  <c r="AM553" i="7"/>
  <c r="AJ553" i="7"/>
  <c r="AG553" i="7"/>
  <c r="E553" i="7"/>
  <c r="AM552" i="7"/>
  <c r="AJ552" i="7"/>
  <c r="AG552" i="7"/>
  <c r="J552" i="7"/>
  <c r="E552" i="7"/>
  <c r="AM551" i="7"/>
  <c r="AJ551" i="7"/>
  <c r="AG551" i="7"/>
  <c r="E551" i="7"/>
  <c r="AM550" i="7"/>
  <c r="AJ550" i="7"/>
  <c r="AG550" i="7"/>
  <c r="E550" i="7"/>
  <c r="AM549" i="7"/>
  <c r="AJ549" i="7"/>
  <c r="AG549" i="7"/>
  <c r="E549" i="7"/>
  <c r="AM548" i="7"/>
  <c r="AJ548" i="7"/>
  <c r="AG548" i="7"/>
  <c r="E548" i="7"/>
  <c r="F548" i="7" s="1"/>
  <c r="AM547" i="7"/>
  <c r="AJ547" i="7"/>
  <c r="AG547" i="7"/>
  <c r="E547" i="7"/>
  <c r="F547" i="7" s="1"/>
  <c r="AM546" i="7"/>
  <c r="AJ546" i="7"/>
  <c r="AG546" i="7"/>
  <c r="J546" i="7"/>
  <c r="E546" i="7"/>
  <c r="F546" i="7" s="1"/>
  <c r="AM545" i="7"/>
  <c r="AJ545" i="7"/>
  <c r="AG545" i="7"/>
  <c r="J545" i="7"/>
  <c r="E545" i="7"/>
  <c r="AM544" i="7"/>
  <c r="AJ544" i="7"/>
  <c r="AG544" i="7"/>
  <c r="J544" i="7"/>
  <c r="E544" i="7"/>
  <c r="AM543" i="7"/>
  <c r="AJ543" i="7"/>
  <c r="AG543" i="7"/>
  <c r="O543" i="7"/>
  <c r="P543" i="7" s="1"/>
  <c r="J543" i="7"/>
  <c r="E543" i="7"/>
  <c r="AM542" i="7"/>
  <c r="AJ542" i="7"/>
  <c r="AG542" i="7"/>
  <c r="O542" i="7"/>
  <c r="P542" i="7" s="1"/>
  <c r="AM541" i="7"/>
  <c r="AJ541" i="7"/>
  <c r="AG541" i="7"/>
  <c r="O541" i="7"/>
  <c r="K541" i="7"/>
  <c r="E541" i="7"/>
  <c r="AM540" i="7"/>
  <c r="AJ540" i="7"/>
  <c r="AG540" i="7"/>
  <c r="O540" i="7"/>
  <c r="J540" i="7"/>
  <c r="E540" i="7"/>
  <c r="AM539" i="7"/>
  <c r="AJ539" i="7"/>
  <c r="AG539" i="7"/>
  <c r="E539" i="7"/>
  <c r="AM538" i="7"/>
  <c r="AJ538" i="7"/>
  <c r="AG538" i="7"/>
  <c r="J538" i="7"/>
  <c r="K538" i="7" s="1"/>
  <c r="E538" i="7"/>
  <c r="AM537" i="7"/>
  <c r="AJ537" i="7"/>
  <c r="AG537" i="7"/>
  <c r="E537" i="7"/>
  <c r="AM536" i="7"/>
  <c r="AJ536" i="7"/>
  <c r="AG536" i="7"/>
  <c r="E536" i="7"/>
  <c r="AM535" i="7"/>
  <c r="AJ535" i="7"/>
  <c r="AG535" i="7"/>
  <c r="E535" i="7"/>
  <c r="AM534" i="7"/>
  <c r="AJ534" i="7"/>
  <c r="AG534" i="7"/>
  <c r="E534" i="7"/>
  <c r="AM533" i="7"/>
  <c r="AJ533" i="7"/>
  <c r="AG533" i="7"/>
  <c r="E533" i="7"/>
  <c r="AM532" i="7"/>
  <c r="AJ532" i="7"/>
  <c r="AG532" i="7"/>
  <c r="E532" i="7"/>
  <c r="AM531" i="7"/>
  <c r="AJ531" i="7"/>
  <c r="AG531" i="7"/>
  <c r="O531" i="7"/>
  <c r="E531" i="7"/>
  <c r="AM530" i="7"/>
  <c r="AJ530" i="7"/>
  <c r="AG530" i="7"/>
  <c r="J530" i="7"/>
  <c r="K530" i="7" s="1"/>
  <c r="E530" i="7"/>
  <c r="F530" i="7" s="1"/>
  <c r="AM529" i="7"/>
  <c r="AJ529" i="7"/>
  <c r="AG529" i="7"/>
  <c r="O529" i="7"/>
  <c r="P529" i="7" s="1"/>
  <c r="J529" i="7"/>
  <c r="E529" i="7"/>
  <c r="AM528" i="7"/>
  <c r="AJ528" i="7"/>
  <c r="AG528" i="7"/>
  <c r="AM527" i="7"/>
  <c r="AJ527" i="7"/>
  <c r="AG527" i="7"/>
  <c r="E527" i="7"/>
  <c r="AM526" i="7"/>
  <c r="AJ526" i="7"/>
  <c r="AG526" i="7"/>
  <c r="O526" i="7"/>
  <c r="E526" i="7"/>
  <c r="AM525" i="7"/>
  <c r="AJ525" i="7"/>
  <c r="AG525" i="7"/>
  <c r="O525" i="7"/>
  <c r="F523" i="2" s="1"/>
  <c r="E525" i="7"/>
  <c r="AM524" i="7"/>
  <c r="AJ524" i="7"/>
  <c r="AG524" i="7"/>
  <c r="J524" i="7"/>
  <c r="E524" i="7"/>
  <c r="AM523" i="7"/>
  <c r="AJ523" i="7"/>
  <c r="AG523" i="7"/>
  <c r="E523" i="7"/>
  <c r="F523" i="7" s="1"/>
  <c r="AM522" i="7"/>
  <c r="AJ522" i="7"/>
  <c r="AG522" i="7"/>
  <c r="E522" i="7"/>
  <c r="AM521" i="7"/>
  <c r="AJ521" i="7"/>
  <c r="AG521" i="7"/>
  <c r="E521" i="7"/>
  <c r="AM520" i="7"/>
  <c r="AJ520" i="7"/>
  <c r="AG520" i="7"/>
  <c r="J520" i="7"/>
  <c r="E520" i="7"/>
  <c r="AM519" i="7"/>
  <c r="AJ519" i="7"/>
  <c r="AG519" i="7"/>
  <c r="E519" i="7"/>
  <c r="AM518" i="7"/>
  <c r="AJ518" i="7"/>
  <c r="AG518" i="7"/>
  <c r="E518" i="7"/>
  <c r="AM517" i="7"/>
  <c r="AJ517" i="7"/>
  <c r="AG517" i="7"/>
  <c r="E517" i="7"/>
  <c r="AM516" i="7"/>
  <c r="AJ516" i="7"/>
  <c r="AG516" i="7"/>
  <c r="J516" i="7"/>
  <c r="E516" i="7"/>
  <c r="AM515" i="7"/>
  <c r="AJ515" i="7"/>
  <c r="K515" i="7" s="1"/>
  <c r="AG515" i="7"/>
  <c r="O515" i="7"/>
  <c r="J515" i="7"/>
  <c r="E515" i="7"/>
  <c r="AM514" i="7"/>
  <c r="AJ514" i="7"/>
  <c r="AG514" i="7"/>
  <c r="AM513" i="7"/>
  <c r="AJ513" i="7"/>
  <c r="AG513" i="7"/>
  <c r="J513" i="7"/>
  <c r="E513" i="7"/>
  <c r="AM512" i="7"/>
  <c r="AJ512" i="7"/>
  <c r="AG512" i="7"/>
  <c r="O512" i="7"/>
  <c r="E512" i="7"/>
  <c r="AM511" i="7"/>
  <c r="AJ511" i="7"/>
  <c r="AG511" i="7"/>
  <c r="E511" i="7"/>
  <c r="F511" i="7" s="1"/>
  <c r="AM510" i="7"/>
  <c r="AJ510" i="7"/>
  <c r="AG510" i="7"/>
  <c r="J510" i="7"/>
  <c r="K510" i="7" s="1"/>
  <c r="E510" i="7"/>
  <c r="AM509" i="7"/>
  <c r="AJ509" i="7"/>
  <c r="AG509" i="7"/>
  <c r="E509" i="7"/>
  <c r="AM508" i="7"/>
  <c r="AJ508" i="7"/>
  <c r="AG508" i="7"/>
  <c r="E508" i="7"/>
  <c r="AM507" i="7"/>
  <c r="AJ507" i="7"/>
  <c r="AG507" i="7"/>
  <c r="E507" i="7"/>
  <c r="AM506" i="7"/>
  <c r="AJ506" i="7"/>
  <c r="AG506" i="7"/>
  <c r="O506" i="7"/>
  <c r="P506" i="7" s="1"/>
  <c r="E506" i="7"/>
  <c r="F506" i="7" s="1"/>
  <c r="AM505" i="7"/>
  <c r="AJ505" i="7"/>
  <c r="AG505" i="7"/>
  <c r="E505" i="7"/>
  <c r="AM504" i="7"/>
  <c r="AJ504" i="7"/>
  <c r="AG504" i="7"/>
  <c r="J504" i="7"/>
  <c r="E504" i="7"/>
  <c r="AM503" i="7"/>
  <c r="AJ503" i="7"/>
  <c r="AG503" i="7"/>
  <c r="E503" i="7"/>
  <c r="AM502" i="7"/>
  <c r="AJ502" i="7"/>
  <c r="AG502" i="7"/>
  <c r="E502" i="7"/>
  <c r="AM501" i="7"/>
  <c r="AJ501" i="7"/>
  <c r="AG501" i="7"/>
  <c r="O501" i="7"/>
  <c r="J501" i="7"/>
  <c r="K501" i="7" s="1"/>
  <c r="E501" i="7"/>
  <c r="AM500" i="7"/>
  <c r="AJ500" i="7"/>
  <c r="AG500" i="7"/>
  <c r="O500" i="7"/>
  <c r="J500" i="7"/>
  <c r="K500" i="7" s="1"/>
  <c r="AM499" i="7"/>
  <c r="AJ499" i="7"/>
  <c r="AG499" i="7"/>
  <c r="O499" i="7"/>
  <c r="E499" i="7"/>
  <c r="AM498" i="7"/>
  <c r="AJ498" i="7"/>
  <c r="AG498" i="7"/>
  <c r="O498" i="7"/>
  <c r="P498" i="7" s="1"/>
  <c r="E498" i="7"/>
  <c r="AM497" i="7"/>
  <c r="AJ497" i="7"/>
  <c r="AG497" i="7"/>
  <c r="E497" i="7"/>
  <c r="AM496" i="7"/>
  <c r="AJ496" i="7"/>
  <c r="AG496" i="7"/>
  <c r="O496" i="7"/>
  <c r="P496" i="7" s="1"/>
  <c r="J496" i="7"/>
  <c r="K496" i="7" s="1"/>
  <c r="E496" i="7"/>
  <c r="F496" i="7" s="1"/>
  <c r="AM495" i="7"/>
  <c r="AJ495" i="7"/>
  <c r="AG495" i="7"/>
  <c r="E495" i="7"/>
  <c r="AM494" i="7"/>
  <c r="AJ494" i="7"/>
  <c r="AG494" i="7"/>
  <c r="E494" i="7"/>
  <c r="AM493" i="7"/>
  <c r="AJ493" i="7"/>
  <c r="AG493" i="7"/>
  <c r="J493" i="7"/>
  <c r="K493" i="7" s="1"/>
  <c r="E493" i="7"/>
  <c r="AM492" i="7"/>
  <c r="AJ492" i="7"/>
  <c r="AG492" i="7"/>
  <c r="E492" i="7"/>
  <c r="AM491" i="7"/>
  <c r="AJ491" i="7"/>
  <c r="AG491" i="7"/>
  <c r="K491" i="7"/>
  <c r="E491" i="7"/>
  <c r="AM490" i="7"/>
  <c r="AJ490" i="7"/>
  <c r="AG490" i="7"/>
  <c r="E490" i="7"/>
  <c r="AM489" i="7"/>
  <c r="AJ489" i="7"/>
  <c r="AG489" i="7"/>
  <c r="E489" i="7"/>
  <c r="AM488" i="7"/>
  <c r="AJ488" i="7"/>
  <c r="AG488" i="7"/>
  <c r="J488" i="7"/>
  <c r="K488" i="7" s="1"/>
  <c r="E488" i="7"/>
  <c r="AM487" i="7"/>
  <c r="AJ487" i="7"/>
  <c r="AG487" i="7"/>
  <c r="J487" i="7"/>
  <c r="E487" i="7"/>
  <c r="F487" i="7" s="1"/>
  <c r="AM486" i="7"/>
  <c r="AJ486" i="7"/>
  <c r="AG486" i="7"/>
  <c r="O486" i="7"/>
  <c r="P486" i="7" s="1"/>
  <c r="AM485" i="7"/>
  <c r="AJ485" i="7"/>
  <c r="AG485" i="7"/>
  <c r="E485" i="7"/>
  <c r="AM484" i="7"/>
  <c r="AJ484" i="7"/>
  <c r="AG484" i="7"/>
  <c r="O484" i="7"/>
  <c r="P484" i="7" s="1"/>
  <c r="E484" i="7"/>
  <c r="AM483" i="7"/>
  <c r="AJ483" i="7"/>
  <c r="AG483" i="7"/>
  <c r="E483" i="7"/>
  <c r="AM482" i="7"/>
  <c r="AJ482" i="7"/>
  <c r="AG482" i="7"/>
  <c r="O482" i="7"/>
  <c r="J482" i="7"/>
  <c r="E482" i="7"/>
  <c r="AM481" i="7"/>
  <c r="AJ481" i="7"/>
  <c r="AG481" i="7"/>
  <c r="E481" i="7"/>
  <c r="AM480" i="7"/>
  <c r="AJ480" i="7"/>
  <c r="AG480" i="7"/>
  <c r="E480" i="7"/>
  <c r="AM479" i="7"/>
  <c r="AJ479" i="7"/>
  <c r="AG479" i="7"/>
  <c r="E479" i="7"/>
  <c r="AM478" i="7"/>
  <c r="AJ478" i="7"/>
  <c r="AG478" i="7"/>
  <c r="E478" i="7"/>
  <c r="F478" i="7" s="1"/>
  <c r="AM477" i="7"/>
  <c r="AJ477" i="7"/>
  <c r="AG477" i="7"/>
  <c r="J477" i="7"/>
  <c r="E477" i="7"/>
  <c r="AM476" i="7"/>
  <c r="AJ476" i="7"/>
  <c r="AG476" i="7"/>
  <c r="E476" i="7"/>
  <c r="F476" i="7" s="1"/>
  <c r="AM475" i="7"/>
  <c r="AJ475" i="7"/>
  <c r="AG475" i="7"/>
  <c r="E475" i="7"/>
  <c r="AM474" i="7"/>
  <c r="AJ474" i="7"/>
  <c r="AG474" i="7"/>
  <c r="J474" i="7"/>
  <c r="K474" i="7" s="1"/>
  <c r="E474" i="7"/>
  <c r="AM473" i="7"/>
  <c r="AJ473" i="7"/>
  <c r="AG473" i="7"/>
  <c r="O473" i="7"/>
  <c r="J473" i="7"/>
  <c r="K473" i="7" s="1"/>
  <c r="E473" i="7"/>
  <c r="F473" i="7" s="1"/>
  <c r="AM472" i="7"/>
  <c r="AJ472" i="7"/>
  <c r="AG472" i="7"/>
  <c r="O472" i="7"/>
  <c r="AM471" i="7"/>
  <c r="AJ471" i="7"/>
  <c r="AG471" i="7"/>
  <c r="E471" i="7"/>
  <c r="AM470" i="7"/>
  <c r="AJ470" i="7"/>
  <c r="AG470" i="7"/>
  <c r="O470" i="7"/>
  <c r="E470" i="7"/>
  <c r="AM469" i="7"/>
  <c r="AJ469" i="7"/>
  <c r="AG469" i="7"/>
  <c r="J469" i="7"/>
  <c r="E469" i="7"/>
  <c r="AM468" i="7"/>
  <c r="AJ468" i="7"/>
  <c r="AG468" i="7"/>
  <c r="O468" i="7"/>
  <c r="P468" i="7" s="1"/>
  <c r="J468" i="7"/>
  <c r="K468" i="7" s="1"/>
  <c r="E468" i="7"/>
  <c r="AM467" i="7"/>
  <c r="AJ467" i="7"/>
  <c r="AG467" i="7"/>
  <c r="E467" i="7"/>
  <c r="AM466" i="7"/>
  <c r="AJ466" i="7"/>
  <c r="AG466" i="7"/>
  <c r="E466" i="7"/>
  <c r="AM465" i="7"/>
  <c r="AJ465" i="7"/>
  <c r="AG465" i="7"/>
  <c r="F465" i="7"/>
  <c r="E465" i="7"/>
  <c r="AM464" i="7"/>
  <c r="AJ464" i="7"/>
  <c r="AG464" i="7"/>
  <c r="E464" i="7"/>
  <c r="AM463" i="7"/>
  <c r="AJ463" i="7"/>
  <c r="AG463" i="7"/>
  <c r="E463" i="7"/>
  <c r="AM462" i="7"/>
  <c r="AJ462" i="7"/>
  <c r="AG462" i="7"/>
  <c r="E462" i="7"/>
  <c r="F462" i="7" s="1"/>
  <c r="AM461" i="7"/>
  <c r="AJ461" i="7"/>
  <c r="AG461" i="7"/>
  <c r="E461" i="7"/>
  <c r="AM460" i="7"/>
  <c r="AJ460" i="7"/>
  <c r="AG460" i="7"/>
  <c r="E460" i="7"/>
  <c r="AM459" i="7"/>
  <c r="AJ459" i="7"/>
  <c r="AG459" i="7"/>
  <c r="J459" i="7"/>
  <c r="E459" i="7"/>
  <c r="AM458" i="7"/>
  <c r="AJ458" i="7"/>
  <c r="AG458" i="7"/>
  <c r="E458" i="7"/>
  <c r="AM457" i="7"/>
  <c r="AJ457" i="7"/>
  <c r="AG457" i="7"/>
  <c r="O457" i="7"/>
  <c r="P457" i="7" s="1"/>
  <c r="E457" i="7"/>
  <c r="F457" i="7" s="1"/>
  <c r="AM456" i="7"/>
  <c r="AJ456" i="7"/>
  <c r="AG456" i="7"/>
  <c r="O456" i="7"/>
  <c r="E456" i="7"/>
  <c r="F456" i="7" s="1"/>
  <c r="AM455" i="7"/>
  <c r="AJ455" i="7"/>
  <c r="AG455" i="7"/>
  <c r="J455" i="7"/>
  <c r="K455" i="7" s="1"/>
  <c r="E455" i="7"/>
  <c r="AM454" i="7"/>
  <c r="AJ454" i="7"/>
  <c r="AG454" i="7"/>
  <c r="O454" i="7"/>
  <c r="P454" i="7" s="1"/>
  <c r="J454" i="7"/>
  <c r="E454" i="7"/>
  <c r="AM453" i="7"/>
  <c r="AJ453" i="7"/>
  <c r="AG453" i="7"/>
  <c r="E453" i="7"/>
  <c r="AM452" i="7"/>
  <c r="AJ452" i="7"/>
  <c r="AG452" i="7"/>
  <c r="E452" i="7"/>
  <c r="AM451" i="7"/>
  <c r="AJ451" i="7"/>
  <c r="AG451" i="7"/>
  <c r="E451" i="7"/>
  <c r="F451" i="7" s="1"/>
  <c r="AM450" i="7"/>
  <c r="AJ450" i="7"/>
  <c r="AG450" i="7"/>
  <c r="E450" i="7"/>
  <c r="AM449" i="7"/>
  <c r="AJ449" i="7"/>
  <c r="AG449" i="7"/>
  <c r="E449" i="7"/>
  <c r="AM448" i="7"/>
  <c r="AJ448" i="7"/>
  <c r="AG448" i="7"/>
  <c r="E448" i="7"/>
  <c r="AM447" i="7"/>
  <c r="AJ447" i="7"/>
  <c r="AG447" i="7"/>
  <c r="E447" i="7"/>
  <c r="AM446" i="7"/>
  <c r="AJ446" i="7"/>
  <c r="AG446" i="7"/>
  <c r="J446" i="7"/>
  <c r="K446" i="7" s="1"/>
  <c r="E446" i="7"/>
  <c r="AM445" i="7"/>
  <c r="AJ445" i="7"/>
  <c r="AG445" i="7"/>
  <c r="O445" i="7"/>
  <c r="J445" i="7"/>
  <c r="K445" i="7" s="1"/>
  <c r="E445" i="7"/>
  <c r="AM444" i="7"/>
  <c r="AJ444" i="7"/>
  <c r="AG444" i="7"/>
  <c r="O444" i="7"/>
  <c r="AM443" i="7"/>
  <c r="AJ443" i="7"/>
  <c r="AG443" i="7"/>
  <c r="E443" i="7"/>
  <c r="AM442" i="7"/>
  <c r="AJ442" i="7"/>
  <c r="AG442" i="7"/>
  <c r="O442" i="7"/>
  <c r="P442" i="7" s="1"/>
  <c r="E442" i="7"/>
  <c r="AM441" i="7"/>
  <c r="AJ441" i="7"/>
  <c r="AG441" i="7"/>
  <c r="O441" i="7"/>
  <c r="P441" i="7" s="1"/>
  <c r="E441" i="7"/>
  <c r="F441" i="7" s="1"/>
  <c r="AM440" i="7"/>
  <c r="AJ440" i="7"/>
  <c r="AG440" i="7"/>
  <c r="J440" i="7"/>
  <c r="K440" i="7" s="1"/>
  <c r="E440" i="7"/>
  <c r="AM439" i="7"/>
  <c r="AJ439" i="7"/>
  <c r="AG439" i="7"/>
  <c r="E439" i="7"/>
  <c r="AM438" i="7"/>
  <c r="AJ438" i="7"/>
  <c r="AG438" i="7"/>
  <c r="E438" i="7"/>
  <c r="AM437" i="7"/>
  <c r="AJ437" i="7"/>
  <c r="AG437" i="7"/>
  <c r="E437" i="7"/>
  <c r="AM436" i="7"/>
  <c r="AJ436" i="7"/>
  <c r="AG436" i="7"/>
  <c r="E436" i="7"/>
  <c r="AM435" i="7"/>
  <c r="AJ435" i="7"/>
  <c r="AG435" i="7"/>
  <c r="E435" i="7"/>
  <c r="AM434" i="7"/>
  <c r="AJ434" i="7"/>
  <c r="AG434" i="7"/>
  <c r="J434" i="7"/>
  <c r="E434" i="7"/>
  <c r="AM433" i="7"/>
  <c r="AJ433" i="7"/>
  <c r="AG433" i="7"/>
  <c r="E433" i="7"/>
  <c r="AM432" i="7"/>
  <c r="AJ432" i="7"/>
  <c r="AG432" i="7"/>
  <c r="J432" i="7"/>
  <c r="E432" i="7"/>
  <c r="AM431" i="7"/>
  <c r="AJ431" i="7"/>
  <c r="AG431" i="7"/>
  <c r="F431" i="7" s="1"/>
  <c r="O431" i="7"/>
  <c r="P431" i="7" s="1"/>
  <c r="J431" i="7"/>
  <c r="K431" i="7" s="1"/>
  <c r="E431" i="7"/>
  <c r="AM430" i="7"/>
  <c r="AJ430" i="7"/>
  <c r="AG430" i="7"/>
  <c r="O430" i="7"/>
  <c r="AM429" i="7"/>
  <c r="AJ429" i="7"/>
  <c r="AG429" i="7"/>
  <c r="J429" i="7"/>
  <c r="E429" i="7"/>
  <c r="AM428" i="7"/>
  <c r="AJ428" i="7"/>
  <c r="AG428" i="7"/>
  <c r="O428" i="7"/>
  <c r="E428" i="7"/>
  <c r="AM427" i="7"/>
  <c r="AJ427" i="7"/>
  <c r="AG427" i="7"/>
  <c r="E427" i="7"/>
  <c r="AM426" i="7"/>
  <c r="AJ426" i="7"/>
  <c r="AG426" i="7"/>
  <c r="O426" i="7"/>
  <c r="P426" i="7" s="1"/>
  <c r="J426" i="7"/>
  <c r="E426" i="7"/>
  <c r="AM425" i="7"/>
  <c r="AJ425" i="7"/>
  <c r="AG425" i="7"/>
  <c r="E425" i="7"/>
  <c r="F425" i="7" s="1"/>
  <c r="AM424" i="7"/>
  <c r="AJ424" i="7"/>
  <c r="AG424" i="7"/>
  <c r="E424" i="7"/>
  <c r="F424" i="7" s="1"/>
  <c r="AM423" i="7"/>
  <c r="AJ423" i="7"/>
  <c r="AG423" i="7"/>
  <c r="E423" i="7"/>
  <c r="AM422" i="7"/>
  <c r="AJ422" i="7"/>
  <c r="AG422" i="7"/>
  <c r="E422" i="7"/>
  <c r="AM421" i="7"/>
  <c r="AJ421" i="7"/>
  <c r="AG421" i="7"/>
  <c r="E421" i="7"/>
  <c r="AM420" i="7"/>
  <c r="AJ420" i="7"/>
  <c r="AG420" i="7"/>
  <c r="E420" i="7"/>
  <c r="AM419" i="7"/>
  <c r="AJ419" i="7"/>
  <c r="AG419" i="7"/>
  <c r="E419" i="7"/>
  <c r="AM418" i="7"/>
  <c r="AJ418" i="7"/>
  <c r="AG418" i="7"/>
  <c r="J418" i="7"/>
  <c r="K418" i="7" s="1"/>
  <c r="E418" i="7"/>
  <c r="AM417" i="7"/>
  <c r="AJ417" i="7"/>
  <c r="AG417" i="7"/>
  <c r="O417" i="7"/>
  <c r="F415" i="2" s="1"/>
  <c r="J417" i="7"/>
  <c r="K417" i="7" s="1"/>
  <c r="E417" i="7"/>
  <c r="F417" i="7" s="1"/>
  <c r="AM416" i="7"/>
  <c r="AJ416" i="7"/>
  <c r="AG416" i="7"/>
  <c r="O416" i="7"/>
  <c r="AM415" i="7"/>
  <c r="AJ415" i="7"/>
  <c r="AG415" i="7"/>
  <c r="E415" i="7"/>
  <c r="AM414" i="7"/>
  <c r="AJ414" i="7"/>
  <c r="AG414" i="7"/>
  <c r="O414" i="7"/>
  <c r="J414" i="7"/>
  <c r="E414" i="7"/>
  <c r="AM413" i="7"/>
  <c r="AJ413" i="7"/>
  <c r="AG413" i="7"/>
  <c r="J413" i="7"/>
  <c r="K413" i="7" s="1"/>
  <c r="E413" i="7"/>
  <c r="F413" i="7" s="1"/>
  <c r="AM412" i="7"/>
  <c r="AJ412" i="7"/>
  <c r="AG412" i="7"/>
  <c r="J412" i="7"/>
  <c r="E412" i="7"/>
  <c r="AM411" i="7"/>
  <c r="AJ411" i="7"/>
  <c r="AG411" i="7"/>
  <c r="E411" i="7"/>
  <c r="AM410" i="7"/>
  <c r="AJ410" i="7"/>
  <c r="AG410" i="7"/>
  <c r="E410" i="7"/>
  <c r="AM409" i="7"/>
  <c r="AJ409" i="7"/>
  <c r="AG409" i="7"/>
  <c r="E409" i="7"/>
  <c r="F409" i="7" s="1"/>
  <c r="AM408" i="7"/>
  <c r="AJ408" i="7"/>
  <c r="AG408" i="7"/>
  <c r="F408" i="7"/>
  <c r="E408" i="7"/>
  <c r="AM407" i="7"/>
  <c r="AJ407" i="7"/>
  <c r="AG407" i="7"/>
  <c r="E407" i="7"/>
  <c r="AM406" i="7"/>
  <c r="AJ406" i="7"/>
  <c r="AG406" i="7"/>
  <c r="E406" i="7"/>
  <c r="AM405" i="7"/>
  <c r="AJ405" i="7"/>
  <c r="AG405" i="7"/>
  <c r="E405" i="7"/>
  <c r="AM404" i="7"/>
  <c r="AJ404" i="7"/>
  <c r="AG404" i="7"/>
  <c r="F404" i="7" s="1"/>
  <c r="J404" i="7"/>
  <c r="E404" i="7"/>
  <c r="AM403" i="7"/>
  <c r="AJ403" i="7"/>
  <c r="AG403" i="7"/>
  <c r="O403" i="7"/>
  <c r="J403" i="7"/>
  <c r="K403" i="7" s="1"/>
  <c r="E403" i="7"/>
  <c r="F403" i="7" s="1"/>
  <c r="AM402" i="7"/>
  <c r="AJ402" i="7"/>
  <c r="AG402" i="7"/>
  <c r="O402" i="7"/>
  <c r="J402" i="7"/>
  <c r="K402" i="7" s="1"/>
  <c r="E402" i="7"/>
  <c r="AM401" i="7"/>
  <c r="AJ401" i="7"/>
  <c r="AG401" i="7"/>
  <c r="O401" i="7"/>
  <c r="E401" i="7"/>
  <c r="AM400" i="7"/>
  <c r="AJ400" i="7"/>
  <c r="AG400" i="7"/>
  <c r="O400" i="7"/>
  <c r="E400" i="7"/>
  <c r="AM399" i="7"/>
  <c r="AJ399" i="7"/>
  <c r="AG399" i="7"/>
  <c r="E399" i="7"/>
  <c r="F399" i="7" s="1"/>
  <c r="AM398" i="7"/>
  <c r="AJ398" i="7"/>
  <c r="AG398" i="7"/>
  <c r="O398" i="7"/>
  <c r="P398" i="7" s="1"/>
  <c r="J398" i="7"/>
  <c r="K398" i="7" s="1"/>
  <c r="E398" i="7"/>
  <c r="AM397" i="7"/>
  <c r="AJ397" i="7"/>
  <c r="AG397" i="7"/>
  <c r="E397" i="7"/>
  <c r="AM396" i="7"/>
  <c r="AJ396" i="7"/>
  <c r="AG396" i="7"/>
  <c r="E396" i="7"/>
  <c r="AM395" i="7"/>
  <c r="AJ395" i="7"/>
  <c r="AG395" i="7"/>
  <c r="E395" i="7"/>
  <c r="AM394" i="7"/>
  <c r="AJ394" i="7"/>
  <c r="AG394" i="7"/>
  <c r="E394" i="7"/>
  <c r="AM393" i="7"/>
  <c r="AJ393" i="7"/>
  <c r="AG393" i="7"/>
  <c r="F393" i="7" s="1"/>
  <c r="E393" i="7"/>
  <c r="AM392" i="7"/>
  <c r="AJ392" i="7"/>
  <c r="AG392" i="7"/>
  <c r="E392" i="7"/>
  <c r="F392" i="7" s="1"/>
  <c r="AM391" i="7"/>
  <c r="AJ391" i="7"/>
  <c r="AG391" i="7"/>
  <c r="E391" i="7"/>
  <c r="F391" i="7" s="1"/>
  <c r="AM390" i="7"/>
  <c r="AJ390" i="7"/>
  <c r="AG390" i="7"/>
  <c r="J390" i="7"/>
  <c r="K390" i="7" s="1"/>
  <c r="E390" i="7"/>
  <c r="AM389" i="7"/>
  <c r="AJ389" i="7"/>
  <c r="AG389" i="7"/>
  <c r="J389" i="7"/>
  <c r="E389" i="7"/>
  <c r="AM388" i="7"/>
  <c r="AJ388" i="7"/>
  <c r="AG388" i="7"/>
  <c r="O388" i="7"/>
  <c r="P388" i="7" s="1"/>
  <c r="AM387" i="7"/>
  <c r="AJ387" i="7"/>
  <c r="AG387" i="7"/>
  <c r="E387" i="7"/>
  <c r="AM386" i="7"/>
  <c r="AJ386" i="7"/>
  <c r="AG386" i="7"/>
  <c r="O386" i="7"/>
  <c r="P386" i="7" s="1"/>
  <c r="E386" i="7"/>
  <c r="AM385" i="7"/>
  <c r="AJ385" i="7"/>
  <c r="AG385" i="7"/>
  <c r="E385" i="7"/>
  <c r="F385" i="7" s="1"/>
  <c r="AM384" i="7"/>
  <c r="AJ384" i="7"/>
  <c r="AG384" i="7"/>
  <c r="J384" i="7"/>
  <c r="K384" i="7" s="1"/>
  <c r="E384" i="7"/>
  <c r="AM383" i="7"/>
  <c r="AJ383" i="7"/>
  <c r="AG383" i="7"/>
  <c r="E383" i="7"/>
  <c r="AM382" i="7"/>
  <c r="AJ382" i="7"/>
  <c r="AG382" i="7"/>
  <c r="E382" i="7"/>
  <c r="AM381" i="7"/>
  <c r="AJ381" i="7"/>
  <c r="AG381" i="7"/>
  <c r="E381" i="7"/>
  <c r="F381" i="7" s="1"/>
  <c r="AM380" i="7"/>
  <c r="AJ380" i="7"/>
  <c r="AG380" i="7"/>
  <c r="E380" i="7"/>
  <c r="AM379" i="7"/>
  <c r="AJ379" i="7"/>
  <c r="AG379" i="7"/>
  <c r="E379" i="7"/>
  <c r="AM378" i="7"/>
  <c r="AJ378" i="7"/>
  <c r="AG378" i="7"/>
  <c r="E378" i="7"/>
  <c r="AM377" i="7"/>
  <c r="AJ377" i="7"/>
  <c r="AG377" i="7"/>
  <c r="K377" i="7"/>
  <c r="E377" i="7"/>
  <c r="AM376" i="7"/>
  <c r="AJ376" i="7"/>
  <c r="AG376" i="7"/>
  <c r="J376" i="7"/>
  <c r="E376" i="7"/>
  <c r="AM375" i="7"/>
  <c r="AJ375" i="7"/>
  <c r="AG375" i="7"/>
  <c r="J375" i="7"/>
  <c r="E375" i="7"/>
  <c r="F375" i="7" s="1"/>
  <c r="AM374" i="7"/>
  <c r="AJ374" i="7"/>
  <c r="AG374" i="7"/>
  <c r="O374" i="7"/>
  <c r="AM373" i="7"/>
  <c r="AJ373" i="7"/>
  <c r="AG373" i="7"/>
  <c r="E373" i="7"/>
  <c r="AM372" i="7"/>
  <c r="AJ372" i="7"/>
  <c r="AG372" i="7"/>
  <c r="O372" i="7"/>
  <c r="P372" i="7" s="1"/>
  <c r="E372" i="7"/>
  <c r="AM371" i="7"/>
  <c r="AJ371" i="7"/>
  <c r="AG371" i="7"/>
  <c r="J371" i="7"/>
  <c r="E371" i="7"/>
  <c r="AM370" i="7"/>
  <c r="AJ370" i="7"/>
  <c r="AG370" i="7"/>
  <c r="J370" i="7"/>
  <c r="K370" i="7" s="1"/>
  <c r="E370" i="7"/>
  <c r="AM369" i="7"/>
  <c r="AJ369" i="7"/>
  <c r="AG369" i="7"/>
  <c r="E369" i="7"/>
  <c r="AM368" i="7"/>
  <c r="AJ368" i="7"/>
  <c r="AG368" i="7"/>
  <c r="E368" i="7"/>
  <c r="AM367" i="7"/>
  <c r="AJ367" i="7"/>
  <c r="AG367" i="7"/>
  <c r="E367" i="7"/>
  <c r="AM366" i="7"/>
  <c r="AJ366" i="7"/>
  <c r="AG366" i="7"/>
  <c r="E366" i="7"/>
  <c r="AM365" i="7"/>
  <c r="AJ365" i="7"/>
  <c r="AG365" i="7"/>
  <c r="J365" i="7"/>
  <c r="E365" i="7"/>
  <c r="F365" i="7" s="1"/>
  <c r="AM364" i="7"/>
  <c r="AJ364" i="7"/>
  <c r="AG364" i="7"/>
  <c r="E364" i="7"/>
  <c r="AM363" i="7"/>
  <c r="AJ363" i="7"/>
  <c r="AG363" i="7"/>
  <c r="E363" i="7"/>
  <c r="AM362" i="7"/>
  <c r="AJ362" i="7"/>
  <c r="AG362" i="7"/>
  <c r="E362" i="7"/>
  <c r="F362" i="7" s="1"/>
  <c r="AM361" i="7"/>
  <c r="AJ361" i="7"/>
  <c r="AG361" i="7"/>
  <c r="J361" i="7"/>
  <c r="K361" i="7" s="1"/>
  <c r="E361" i="7"/>
  <c r="AM360" i="7"/>
  <c r="AJ360" i="7"/>
  <c r="AG360" i="7"/>
  <c r="O360" i="7"/>
  <c r="AM359" i="7"/>
  <c r="AJ359" i="7"/>
  <c r="AG359" i="7"/>
  <c r="E359" i="7"/>
  <c r="F359" i="7" s="1"/>
  <c r="AM358" i="7"/>
  <c r="AJ358" i="7"/>
  <c r="AG358" i="7"/>
  <c r="O358" i="7"/>
  <c r="E358" i="7"/>
  <c r="AM357" i="7"/>
  <c r="AJ357" i="7"/>
  <c r="AG357" i="7"/>
  <c r="J357" i="7"/>
  <c r="E357" i="7"/>
  <c r="AM356" i="7"/>
  <c r="AJ356" i="7"/>
  <c r="AG356" i="7"/>
  <c r="O356" i="7"/>
  <c r="J356" i="7"/>
  <c r="E356" i="7"/>
  <c r="AM355" i="7"/>
  <c r="AJ355" i="7"/>
  <c r="AG355" i="7"/>
  <c r="E355" i="7"/>
  <c r="AM354" i="7"/>
  <c r="AJ354" i="7"/>
  <c r="AG354" i="7"/>
  <c r="E354" i="7"/>
  <c r="AM353" i="7"/>
  <c r="AJ353" i="7"/>
  <c r="AG353" i="7"/>
  <c r="J353" i="7"/>
  <c r="E353" i="7"/>
  <c r="AM352" i="7"/>
  <c r="AJ352" i="7"/>
  <c r="AG352" i="7"/>
  <c r="E352" i="7"/>
  <c r="F352" i="7" s="1"/>
  <c r="AM351" i="7"/>
  <c r="AJ351" i="7"/>
  <c r="AG351" i="7"/>
  <c r="J351" i="7"/>
  <c r="K351" i="7" s="1"/>
  <c r="E351" i="7"/>
  <c r="AM350" i="7"/>
  <c r="AJ350" i="7"/>
  <c r="AG350" i="7"/>
  <c r="E350" i="7"/>
  <c r="AM349" i="7"/>
  <c r="AJ349" i="7"/>
  <c r="AG349" i="7"/>
  <c r="E349" i="7"/>
  <c r="AM348" i="7"/>
  <c r="AJ348" i="7"/>
  <c r="AG348" i="7"/>
  <c r="J348" i="7"/>
  <c r="E348" i="7"/>
  <c r="AM347" i="7"/>
  <c r="AJ347" i="7"/>
  <c r="AG347" i="7"/>
  <c r="J347" i="7"/>
  <c r="E347" i="7"/>
  <c r="AM346" i="7"/>
  <c r="AJ346" i="7"/>
  <c r="AG346" i="7"/>
  <c r="AM345" i="7"/>
  <c r="AJ345" i="7"/>
  <c r="AG345" i="7"/>
  <c r="E345" i="7"/>
  <c r="AM344" i="7"/>
  <c r="AJ344" i="7"/>
  <c r="AG344" i="7"/>
  <c r="O344" i="7"/>
  <c r="P344" i="7" s="1"/>
  <c r="E344" i="7"/>
  <c r="F344" i="7" s="1"/>
  <c r="AM343" i="7"/>
  <c r="AJ343" i="7"/>
  <c r="AG343" i="7"/>
  <c r="E343" i="7"/>
  <c r="AM342" i="7"/>
  <c r="AJ342" i="7"/>
  <c r="AG342" i="7"/>
  <c r="J342" i="7"/>
  <c r="K342" i="7" s="1"/>
  <c r="E342" i="7"/>
  <c r="AM341" i="7"/>
  <c r="AJ341" i="7"/>
  <c r="AG341" i="7"/>
  <c r="E341" i="7"/>
  <c r="AM340" i="7"/>
  <c r="AJ340" i="7"/>
  <c r="AG340" i="7"/>
  <c r="E340" i="7"/>
  <c r="AM339" i="7"/>
  <c r="AJ339" i="7"/>
  <c r="AG339" i="7"/>
  <c r="J339" i="7"/>
  <c r="K339" i="7" s="1"/>
  <c r="E339" i="7"/>
  <c r="AM338" i="7"/>
  <c r="AJ338" i="7"/>
  <c r="AG338" i="7"/>
  <c r="E338" i="7"/>
  <c r="AM337" i="7"/>
  <c r="AJ337" i="7"/>
  <c r="AG337" i="7"/>
  <c r="E337" i="7"/>
  <c r="AM336" i="7"/>
  <c r="AJ336" i="7"/>
  <c r="AG336" i="7"/>
  <c r="J336" i="7"/>
  <c r="E336" i="7"/>
  <c r="AM335" i="7"/>
  <c r="AJ335" i="7"/>
  <c r="AG335" i="7"/>
  <c r="J335" i="7"/>
  <c r="K335" i="7" s="1"/>
  <c r="E335" i="7"/>
  <c r="AM334" i="7"/>
  <c r="AJ334" i="7"/>
  <c r="AG334" i="7"/>
  <c r="J334" i="7"/>
  <c r="K334" i="7" s="1"/>
  <c r="E334" i="7"/>
  <c r="AM333" i="7"/>
  <c r="AJ333" i="7"/>
  <c r="AG333" i="7"/>
  <c r="J333" i="7"/>
  <c r="K333" i="7" s="1"/>
  <c r="E333" i="7"/>
  <c r="AM332" i="7"/>
  <c r="AJ332" i="7"/>
  <c r="AG332" i="7"/>
  <c r="J332" i="7"/>
  <c r="K332" i="7" s="1"/>
  <c r="AM331" i="7"/>
  <c r="AJ331" i="7"/>
  <c r="AG331" i="7"/>
  <c r="E331" i="7"/>
  <c r="AM330" i="7"/>
  <c r="AJ330" i="7"/>
  <c r="AG330" i="7"/>
  <c r="O330" i="7"/>
  <c r="P330" i="7" s="1"/>
  <c r="E330" i="7"/>
  <c r="AM329" i="7"/>
  <c r="AJ329" i="7"/>
  <c r="AG329" i="7"/>
  <c r="E329" i="7"/>
  <c r="AM328" i="7"/>
  <c r="AJ328" i="7"/>
  <c r="AG328" i="7"/>
  <c r="J328" i="7"/>
  <c r="E328" i="7"/>
  <c r="AM327" i="7"/>
  <c r="AJ327" i="7"/>
  <c r="AG327" i="7"/>
  <c r="E327" i="7"/>
  <c r="F327" i="7" s="1"/>
  <c r="AM326" i="7"/>
  <c r="AJ326" i="7"/>
  <c r="AG326" i="7"/>
  <c r="E326" i="7"/>
  <c r="AM325" i="7"/>
  <c r="AJ325" i="7"/>
  <c r="AG325" i="7"/>
  <c r="E325" i="7"/>
  <c r="AM324" i="7"/>
  <c r="AJ324" i="7"/>
  <c r="AG324" i="7"/>
  <c r="E324" i="7"/>
  <c r="AM323" i="7"/>
  <c r="AJ323" i="7"/>
  <c r="AG323" i="7"/>
  <c r="E323" i="7"/>
  <c r="AM322" i="7"/>
  <c r="AJ322" i="7"/>
  <c r="AG322" i="7"/>
  <c r="E322" i="7"/>
  <c r="F322" i="7" s="1"/>
  <c r="AM321" i="7"/>
  <c r="AJ321" i="7"/>
  <c r="AG321" i="7"/>
  <c r="E321" i="7"/>
  <c r="AM320" i="7"/>
  <c r="AJ320" i="7"/>
  <c r="AG320" i="7"/>
  <c r="K320" i="7"/>
  <c r="E320" i="7"/>
  <c r="F320" i="7" s="1"/>
  <c r="AM319" i="7"/>
  <c r="AJ319" i="7"/>
  <c r="AG319" i="7"/>
  <c r="J319" i="7"/>
  <c r="K319" i="7" s="1"/>
  <c r="F319" i="7"/>
  <c r="E319" i="7"/>
  <c r="AM318" i="7"/>
  <c r="AJ318" i="7"/>
  <c r="AG318" i="7"/>
  <c r="O318" i="7"/>
  <c r="AM317" i="7"/>
  <c r="AJ317" i="7"/>
  <c r="AG317" i="7"/>
  <c r="K317" i="7"/>
  <c r="E317" i="7"/>
  <c r="AM316" i="7"/>
  <c r="AJ316" i="7"/>
  <c r="AG316" i="7"/>
  <c r="O316" i="7"/>
  <c r="E316" i="7"/>
  <c r="AM315" i="7"/>
  <c r="AJ315" i="7"/>
  <c r="AG315" i="7"/>
  <c r="J315" i="7"/>
  <c r="E315" i="7"/>
  <c r="F315" i="7" s="1"/>
  <c r="AM314" i="7"/>
  <c r="AJ314" i="7"/>
  <c r="AG314" i="7"/>
  <c r="J314" i="7"/>
  <c r="E314" i="7"/>
  <c r="AM313" i="7"/>
  <c r="AJ313" i="7"/>
  <c r="AG313" i="7"/>
  <c r="E313" i="7"/>
  <c r="AM312" i="7"/>
  <c r="AJ312" i="7"/>
  <c r="AG312" i="7"/>
  <c r="E312" i="7"/>
  <c r="AM311" i="7"/>
  <c r="AJ311" i="7"/>
  <c r="AG311" i="7"/>
  <c r="E311" i="7"/>
  <c r="AM310" i="7"/>
  <c r="AJ310" i="7"/>
  <c r="AG310" i="7"/>
  <c r="E310" i="7"/>
  <c r="F310" i="7" s="1"/>
  <c r="AM309" i="7"/>
  <c r="AJ309" i="7"/>
  <c r="AG309" i="7"/>
  <c r="F309" i="7"/>
  <c r="E309" i="7"/>
  <c r="AM308" i="7"/>
  <c r="AJ308" i="7"/>
  <c r="AG308" i="7"/>
  <c r="E308" i="7"/>
  <c r="AM307" i="7"/>
  <c r="AJ307" i="7"/>
  <c r="AG307" i="7"/>
  <c r="E307" i="7"/>
  <c r="AM306" i="7"/>
  <c r="AJ306" i="7"/>
  <c r="AG306" i="7"/>
  <c r="J306" i="7"/>
  <c r="K306" i="7" s="1"/>
  <c r="E306" i="7"/>
  <c r="AM305" i="7"/>
  <c r="AJ305" i="7"/>
  <c r="AG305" i="7"/>
  <c r="J305" i="7"/>
  <c r="E305" i="7"/>
  <c r="AM304" i="7"/>
  <c r="AJ304" i="7"/>
  <c r="AG304" i="7"/>
  <c r="AM303" i="7"/>
  <c r="AJ303" i="7"/>
  <c r="AG303" i="7"/>
  <c r="E303" i="7"/>
  <c r="AM302" i="7"/>
  <c r="AJ302" i="7"/>
  <c r="AG302" i="7"/>
  <c r="O302" i="7"/>
  <c r="F300" i="2" s="1"/>
  <c r="E302" i="7"/>
  <c r="F302" i="7" s="1"/>
  <c r="AM301" i="7"/>
  <c r="AJ301" i="7"/>
  <c r="AG301" i="7"/>
  <c r="E301" i="7"/>
  <c r="AM300" i="7"/>
  <c r="AJ300" i="7"/>
  <c r="AG300" i="7"/>
  <c r="J300" i="7"/>
  <c r="E300" i="7"/>
  <c r="AM299" i="7"/>
  <c r="AJ299" i="7"/>
  <c r="AG299" i="7"/>
  <c r="E299" i="7"/>
  <c r="AM298" i="7"/>
  <c r="AJ298" i="7"/>
  <c r="AG298" i="7"/>
  <c r="E298" i="7"/>
  <c r="F298" i="7" s="1"/>
  <c r="AM297" i="7"/>
  <c r="AJ297" i="7"/>
  <c r="AG297" i="7"/>
  <c r="E297" i="7"/>
  <c r="AM296" i="7"/>
  <c r="AJ296" i="7"/>
  <c r="AG296" i="7"/>
  <c r="E296" i="7"/>
  <c r="AM295" i="7"/>
  <c r="AJ295" i="7"/>
  <c r="AG295" i="7"/>
  <c r="E295" i="7"/>
  <c r="AM294" i="7"/>
  <c r="AJ294" i="7"/>
  <c r="AG294" i="7"/>
  <c r="E294" i="7"/>
  <c r="AM293" i="7"/>
  <c r="AJ293" i="7"/>
  <c r="AG293" i="7"/>
  <c r="J293" i="7"/>
  <c r="E293" i="7"/>
  <c r="F293" i="7" s="1"/>
  <c r="AM292" i="7"/>
  <c r="AJ292" i="7"/>
  <c r="AG292" i="7"/>
  <c r="J292" i="7"/>
  <c r="E292" i="7"/>
  <c r="F292" i="7" s="1"/>
  <c r="AM291" i="7"/>
  <c r="AJ291" i="7"/>
  <c r="AG291" i="7"/>
  <c r="J291" i="7"/>
  <c r="K291" i="7" s="1"/>
  <c r="E291" i="7"/>
  <c r="AM290" i="7"/>
  <c r="AJ290" i="7"/>
  <c r="AG290" i="7"/>
  <c r="AM289" i="7"/>
  <c r="AJ289" i="7"/>
  <c r="AG289" i="7"/>
  <c r="O289" i="7"/>
  <c r="P289" i="7" s="1"/>
  <c r="E289" i="7"/>
  <c r="AM288" i="7"/>
  <c r="AJ288" i="7"/>
  <c r="AG288" i="7"/>
  <c r="E288" i="7"/>
  <c r="AM287" i="7"/>
  <c r="AJ287" i="7"/>
  <c r="AG287" i="7"/>
  <c r="J287" i="7"/>
  <c r="E287" i="7"/>
  <c r="AM286" i="7"/>
  <c r="AJ286" i="7"/>
  <c r="AG286" i="7"/>
  <c r="J286" i="7"/>
  <c r="K286" i="7" s="1"/>
  <c r="E286" i="7"/>
  <c r="AM285" i="7"/>
  <c r="AJ285" i="7"/>
  <c r="AG285" i="7"/>
  <c r="E285" i="7"/>
  <c r="AM284" i="7"/>
  <c r="AJ284" i="7"/>
  <c r="AG284" i="7"/>
  <c r="E284" i="7"/>
  <c r="AM283" i="7"/>
  <c r="AJ283" i="7"/>
  <c r="AG283" i="7"/>
  <c r="E283" i="7"/>
  <c r="AM282" i="7"/>
  <c r="AJ282" i="7"/>
  <c r="AG282" i="7"/>
  <c r="E282" i="7"/>
  <c r="AM281" i="7"/>
  <c r="AJ281" i="7"/>
  <c r="AG281" i="7"/>
  <c r="F281" i="7"/>
  <c r="E281" i="7"/>
  <c r="AM280" i="7"/>
  <c r="AJ280" i="7"/>
  <c r="AG280" i="7"/>
  <c r="E280" i="7"/>
  <c r="AM279" i="7"/>
  <c r="AJ279" i="7"/>
  <c r="AG279" i="7"/>
  <c r="E279" i="7"/>
  <c r="AM278" i="7"/>
  <c r="AJ278" i="7"/>
  <c r="AG278" i="7"/>
  <c r="E278" i="7"/>
  <c r="AM277" i="7"/>
  <c r="AJ277" i="7"/>
  <c r="AG277" i="7"/>
  <c r="J277" i="7"/>
  <c r="K277" i="7" s="1"/>
  <c r="E277" i="7"/>
  <c r="AM276" i="7"/>
  <c r="AJ276" i="7"/>
  <c r="AG276" i="7"/>
  <c r="AM275" i="7"/>
  <c r="AJ275" i="7"/>
  <c r="AG275" i="7"/>
  <c r="E275" i="7"/>
  <c r="AM274" i="7"/>
  <c r="AJ274" i="7"/>
  <c r="AG274" i="7"/>
  <c r="O274" i="7"/>
  <c r="P274" i="7" s="1"/>
  <c r="E274" i="7"/>
  <c r="F274" i="7" s="1"/>
  <c r="AM273" i="7"/>
  <c r="AJ273" i="7"/>
  <c r="AG273" i="7"/>
  <c r="E273" i="7"/>
  <c r="AM272" i="7"/>
  <c r="AJ272" i="7"/>
  <c r="AG272" i="7"/>
  <c r="J272" i="7"/>
  <c r="E272" i="7"/>
  <c r="AM271" i="7"/>
  <c r="AJ271" i="7"/>
  <c r="AG271" i="7"/>
  <c r="E271" i="7"/>
  <c r="AM270" i="7"/>
  <c r="AJ270" i="7"/>
  <c r="AG270" i="7"/>
  <c r="E270" i="7"/>
  <c r="F270" i="7" s="1"/>
  <c r="AM269" i="7"/>
  <c r="AJ269" i="7"/>
  <c r="AG269" i="7"/>
  <c r="J269" i="7"/>
  <c r="E269" i="7"/>
  <c r="F269" i="7" s="1"/>
  <c r="AM268" i="7"/>
  <c r="AJ268" i="7"/>
  <c r="AG268" i="7"/>
  <c r="E268" i="7"/>
  <c r="AM267" i="7"/>
  <c r="AJ267" i="7"/>
  <c r="AG267" i="7"/>
  <c r="J267" i="7"/>
  <c r="E267" i="7"/>
  <c r="F267" i="7" s="1"/>
  <c r="AM266" i="7"/>
  <c r="AJ266" i="7"/>
  <c r="AG266" i="7"/>
  <c r="J266" i="7"/>
  <c r="E266" i="7"/>
  <c r="F266" i="7" s="1"/>
  <c r="AM265" i="7"/>
  <c r="AJ265" i="7"/>
  <c r="AG265" i="7"/>
  <c r="J265" i="7"/>
  <c r="E265" i="7"/>
  <c r="AM264" i="7"/>
  <c r="AJ264" i="7"/>
  <c r="AG264" i="7"/>
  <c r="J264" i="7"/>
  <c r="E264" i="7"/>
  <c r="AM263" i="7"/>
  <c r="AJ263" i="7"/>
  <c r="AG263" i="7"/>
  <c r="J263" i="7"/>
  <c r="E263" i="7"/>
  <c r="AM262" i="7"/>
  <c r="AJ262" i="7"/>
  <c r="AG262" i="7"/>
  <c r="O262" i="7"/>
  <c r="J262" i="7"/>
  <c r="K262" i="7" s="1"/>
  <c r="AM261" i="7"/>
  <c r="AJ261" i="7"/>
  <c r="AG261" i="7"/>
  <c r="E261" i="7"/>
  <c r="F261" i="7" s="1"/>
  <c r="AM260" i="7"/>
  <c r="AJ260" i="7"/>
  <c r="AG260" i="7"/>
  <c r="E260" i="7"/>
  <c r="F260" i="7" s="1"/>
  <c r="AM259" i="7"/>
  <c r="AJ259" i="7"/>
  <c r="AG259" i="7"/>
  <c r="O259" i="7"/>
  <c r="E259" i="7"/>
  <c r="AM258" i="7"/>
  <c r="AJ258" i="7"/>
  <c r="AG258" i="7"/>
  <c r="J258" i="7"/>
  <c r="E258" i="7"/>
  <c r="AM257" i="7"/>
  <c r="AJ257" i="7"/>
  <c r="AG257" i="7"/>
  <c r="E257" i="7"/>
  <c r="F257" i="7" s="1"/>
  <c r="AM256" i="7"/>
  <c r="AJ256" i="7"/>
  <c r="AG256" i="7"/>
  <c r="E256" i="7"/>
  <c r="F256" i="7" s="1"/>
  <c r="AM255" i="7"/>
  <c r="AJ255" i="7"/>
  <c r="AG255" i="7"/>
  <c r="E255" i="7"/>
  <c r="AM254" i="7"/>
  <c r="AJ254" i="7"/>
  <c r="AG254" i="7"/>
  <c r="E254" i="7"/>
  <c r="F254" i="7" s="1"/>
  <c r="AM253" i="7"/>
  <c r="AJ253" i="7"/>
  <c r="AG253" i="7"/>
  <c r="E253" i="7"/>
  <c r="AM252" i="7"/>
  <c r="AJ252" i="7"/>
  <c r="AG252" i="7"/>
  <c r="E252" i="7"/>
  <c r="AM251" i="7"/>
  <c r="AJ251" i="7"/>
  <c r="AG251" i="7"/>
  <c r="E251" i="7"/>
  <c r="AM250" i="7"/>
  <c r="AJ250" i="7"/>
  <c r="AG250" i="7"/>
  <c r="E250" i="7"/>
  <c r="AM249" i="7"/>
  <c r="AJ249" i="7"/>
  <c r="AG249" i="7"/>
  <c r="J249" i="7"/>
  <c r="K249" i="7" s="1"/>
  <c r="E249" i="7"/>
  <c r="F249" i="7" s="1"/>
  <c r="AM248" i="7"/>
  <c r="AJ248" i="7"/>
  <c r="AG248" i="7"/>
  <c r="O248" i="7"/>
  <c r="P248" i="7" s="1"/>
  <c r="AM247" i="7"/>
  <c r="AJ247" i="7"/>
  <c r="AG247" i="7"/>
  <c r="E247" i="7"/>
  <c r="F247" i="7" s="1"/>
  <c r="AM246" i="7"/>
  <c r="AJ246" i="7"/>
  <c r="AG246" i="7"/>
  <c r="E246" i="7"/>
  <c r="AM245" i="7"/>
  <c r="AJ245" i="7"/>
  <c r="AG245" i="7"/>
  <c r="J245" i="7"/>
  <c r="K245" i="7" s="1"/>
  <c r="E245" i="7"/>
  <c r="AM244" i="7"/>
  <c r="AJ244" i="7"/>
  <c r="AG244" i="7"/>
  <c r="J244" i="7"/>
  <c r="K244" i="7" s="1"/>
  <c r="E244" i="7"/>
  <c r="AM243" i="7"/>
  <c r="AJ243" i="7"/>
  <c r="AG243" i="7"/>
  <c r="E243" i="7"/>
  <c r="F243" i="7" s="1"/>
  <c r="AM242" i="7"/>
  <c r="AJ242" i="7"/>
  <c r="AG242" i="7"/>
  <c r="E242" i="7"/>
  <c r="F242" i="7" s="1"/>
  <c r="AM241" i="7"/>
  <c r="AJ241" i="7"/>
  <c r="AG241" i="7"/>
  <c r="E241" i="7"/>
  <c r="AM240" i="7"/>
  <c r="AJ240" i="7"/>
  <c r="AG240" i="7"/>
  <c r="E240" i="7"/>
  <c r="AM239" i="7"/>
  <c r="AJ239" i="7"/>
  <c r="AG239" i="7"/>
  <c r="E239" i="7"/>
  <c r="AM238" i="7"/>
  <c r="AJ238" i="7"/>
  <c r="AG238" i="7"/>
  <c r="E238" i="7"/>
  <c r="AM237" i="7"/>
  <c r="AJ237" i="7"/>
  <c r="AG237" i="7"/>
  <c r="E237" i="7"/>
  <c r="F237" i="7" s="1"/>
  <c r="AM236" i="7"/>
  <c r="AJ236" i="7"/>
  <c r="AG236" i="7"/>
  <c r="J236" i="7"/>
  <c r="E236" i="7"/>
  <c r="F236" i="7" s="1"/>
  <c r="AM235" i="7"/>
  <c r="AJ235" i="7"/>
  <c r="AG235" i="7"/>
  <c r="J235" i="7"/>
  <c r="K235" i="7" s="1"/>
  <c r="E235" i="7"/>
  <c r="F235" i="7" s="1"/>
  <c r="AM234" i="7"/>
  <c r="AJ234" i="7"/>
  <c r="AG234" i="7"/>
  <c r="O234" i="7"/>
  <c r="P234" i="7" s="1"/>
  <c r="E234" i="7"/>
  <c r="AM233" i="7"/>
  <c r="AJ233" i="7"/>
  <c r="AG233" i="7"/>
  <c r="E233" i="7"/>
  <c r="AM232" i="7"/>
  <c r="AJ232" i="7"/>
  <c r="AG232" i="7"/>
  <c r="O232" i="7"/>
  <c r="E232" i="7"/>
  <c r="F232" i="7" s="1"/>
  <c r="AM231" i="7"/>
  <c r="AJ231" i="7"/>
  <c r="AG231" i="7"/>
  <c r="O231" i="7"/>
  <c r="J231" i="7"/>
  <c r="E231" i="7"/>
  <c r="AM230" i="7"/>
  <c r="AJ230" i="7"/>
  <c r="AG230" i="7"/>
  <c r="J230" i="7"/>
  <c r="E230" i="7"/>
  <c r="AM229" i="7"/>
  <c r="AJ229" i="7"/>
  <c r="AG229" i="7"/>
  <c r="E229" i="7"/>
  <c r="AM228" i="7"/>
  <c r="AJ228" i="7"/>
  <c r="AG228" i="7"/>
  <c r="E228" i="7"/>
  <c r="F228" i="7" s="1"/>
  <c r="AM227" i="7"/>
  <c r="AJ227" i="7"/>
  <c r="AG227" i="7"/>
  <c r="E227" i="7"/>
  <c r="AM226" i="7"/>
  <c r="AJ226" i="7"/>
  <c r="AG226" i="7"/>
  <c r="E226" i="7"/>
  <c r="F226" i="7" s="1"/>
  <c r="AM225" i="7"/>
  <c r="AJ225" i="7"/>
  <c r="AG225" i="7"/>
  <c r="E225" i="7"/>
  <c r="AM224" i="7"/>
  <c r="AJ224" i="7"/>
  <c r="AG224" i="7"/>
  <c r="E224" i="7"/>
  <c r="AM223" i="7"/>
  <c r="AJ223" i="7"/>
  <c r="AG223" i="7"/>
  <c r="E223" i="7"/>
  <c r="AM222" i="7"/>
  <c r="AJ222" i="7"/>
  <c r="AG222" i="7"/>
  <c r="E222" i="7"/>
  <c r="AM221" i="7"/>
  <c r="AJ221" i="7"/>
  <c r="AG221" i="7"/>
  <c r="K221" i="7"/>
  <c r="J221" i="7"/>
  <c r="E221" i="7"/>
  <c r="AM220" i="7"/>
  <c r="AJ220" i="7"/>
  <c r="AG220" i="7"/>
  <c r="AM219" i="7"/>
  <c r="AJ219" i="7"/>
  <c r="AG219" i="7"/>
  <c r="E219" i="7"/>
  <c r="F219" i="7" s="1"/>
  <c r="AM218" i="7"/>
  <c r="AJ218" i="7"/>
  <c r="K218" i="7" s="1"/>
  <c r="AG218" i="7"/>
  <c r="O218" i="7"/>
  <c r="P218" i="7" s="1"/>
  <c r="E218" i="7"/>
  <c r="AM217" i="7"/>
  <c r="AJ217" i="7"/>
  <c r="AG217" i="7"/>
  <c r="J217" i="7"/>
  <c r="K217" i="7" s="1"/>
  <c r="E217" i="7"/>
  <c r="AM216" i="7"/>
  <c r="AJ216" i="7"/>
  <c r="AG216" i="7"/>
  <c r="J216" i="7"/>
  <c r="E216" i="7"/>
  <c r="AM215" i="7"/>
  <c r="AJ215" i="7"/>
  <c r="AG215" i="7"/>
  <c r="E215" i="7"/>
  <c r="AM214" i="7"/>
  <c r="AJ214" i="7"/>
  <c r="AG214" i="7"/>
  <c r="AM213" i="7"/>
  <c r="AJ213" i="7"/>
  <c r="AG213" i="7"/>
  <c r="AM212" i="7"/>
  <c r="AJ212" i="7"/>
  <c r="AG212" i="7"/>
  <c r="E212" i="7"/>
  <c r="AM211" i="7"/>
  <c r="AJ211" i="7"/>
  <c r="AG211" i="7"/>
  <c r="E211" i="7"/>
  <c r="AM210" i="7"/>
  <c r="AJ210" i="7"/>
  <c r="AG210" i="7"/>
  <c r="AM209" i="7"/>
  <c r="AJ209" i="7"/>
  <c r="AG209" i="7"/>
  <c r="J209" i="7"/>
  <c r="E209" i="7"/>
  <c r="F209" i="7" s="1"/>
  <c r="AM208" i="7"/>
  <c r="AJ208" i="7"/>
  <c r="AG208" i="7"/>
  <c r="E208" i="7"/>
  <c r="AM207" i="7"/>
  <c r="AJ207" i="7"/>
  <c r="AG207" i="7"/>
  <c r="J207" i="7"/>
  <c r="K207" i="7" s="1"/>
  <c r="E207" i="7"/>
  <c r="F207" i="7" s="1"/>
  <c r="AM206" i="7"/>
  <c r="AJ206" i="7"/>
  <c r="AG206" i="7"/>
  <c r="E206" i="7"/>
  <c r="F206" i="7" s="1"/>
  <c r="AM205" i="7"/>
  <c r="AJ205" i="7"/>
  <c r="AG205" i="7"/>
  <c r="E205" i="7"/>
  <c r="AM204" i="7"/>
  <c r="AJ204" i="7"/>
  <c r="AG204" i="7"/>
  <c r="E204" i="7"/>
  <c r="AM203" i="7"/>
  <c r="AJ203" i="7"/>
  <c r="AG203" i="7"/>
  <c r="E203" i="7"/>
  <c r="AM202" i="7"/>
  <c r="AJ202" i="7"/>
  <c r="AG202" i="7"/>
  <c r="AM201" i="7"/>
  <c r="AJ201" i="7"/>
  <c r="AG201" i="7"/>
  <c r="AM200" i="7"/>
  <c r="AJ200" i="7"/>
  <c r="AG200" i="7"/>
  <c r="E200" i="7"/>
  <c r="AM199" i="7"/>
  <c r="AJ199" i="7"/>
  <c r="AG199" i="7"/>
  <c r="AM198" i="7"/>
  <c r="AJ198" i="7"/>
  <c r="AG198" i="7"/>
  <c r="AM197" i="7"/>
  <c r="AJ197" i="7"/>
  <c r="AG197" i="7"/>
  <c r="E197" i="7"/>
  <c r="AM196" i="7"/>
  <c r="AJ196" i="7"/>
  <c r="AG196" i="7"/>
  <c r="J196" i="7"/>
  <c r="K196" i="7" s="1"/>
  <c r="E196" i="7"/>
  <c r="AM195" i="7"/>
  <c r="AJ195" i="7"/>
  <c r="AG195" i="7"/>
  <c r="E123" i="7"/>
  <c r="E121" i="7"/>
  <c r="E120" i="7"/>
  <c r="F120" i="7" s="1"/>
  <c r="E119" i="7"/>
  <c r="E118" i="7"/>
  <c r="E116" i="7"/>
  <c r="F116" i="7" s="1"/>
  <c r="E110" i="7"/>
  <c r="E109" i="7"/>
  <c r="E105" i="7"/>
  <c r="J104" i="7"/>
  <c r="E104" i="7"/>
  <c r="F104" i="7" s="1"/>
  <c r="E103" i="7"/>
  <c r="E102" i="7"/>
  <c r="F102" i="7" s="1"/>
  <c r="O101" i="7"/>
  <c r="E101" i="7"/>
  <c r="E100" i="7"/>
  <c r="F100" i="7" s="1"/>
  <c r="J98" i="7"/>
  <c r="J97" i="7"/>
  <c r="J95" i="7"/>
  <c r="O94" i="7"/>
  <c r="E94" i="7"/>
  <c r="O93" i="7"/>
  <c r="E93" i="7"/>
  <c r="F93" i="7" s="1"/>
  <c r="O91" i="7"/>
  <c r="E91" i="7"/>
  <c r="O90" i="7"/>
  <c r="P90" i="7" s="1"/>
  <c r="E87" i="7"/>
  <c r="O86" i="7"/>
  <c r="E86" i="7"/>
  <c r="F86" i="7" s="1"/>
  <c r="O85" i="7"/>
  <c r="P85" i="7" s="1"/>
  <c r="E85" i="7"/>
  <c r="E84" i="7"/>
  <c r="J82" i="7"/>
  <c r="E82" i="7"/>
  <c r="O81" i="7"/>
  <c r="J81" i="7"/>
  <c r="O78" i="7"/>
  <c r="P78" i="7" s="1"/>
  <c r="E78" i="7"/>
  <c r="O77" i="7"/>
  <c r="J77" i="7"/>
  <c r="E77" i="7"/>
  <c r="E75" i="7"/>
  <c r="E74" i="7"/>
  <c r="F74" i="7" s="1"/>
  <c r="E73" i="7"/>
  <c r="O71" i="7"/>
  <c r="P71" i="7" s="1"/>
  <c r="E71" i="7"/>
  <c r="E70" i="7"/>
  <c r="O69" i="7"/>
  <c r="J69" i="7"/>
  <c r="O68" i="7"/>
  <c r="J67" i="7"/>
  <c r="O66" i="7"/>
  <c r="E65" i="7"/>
  <c r="F65" i="7" s="1"/>
  <c r="O63" i="7"/>
  <c r="E63" i="7"/>
  <c r="O62" i="7"/>
  <c r="P62" i="7" s="1"/>
  <c r="J62" i="7"/>
  <c r="E62" i="7"/>
  <c r="F62" i="7" s="1"/>
  <c r="E61" i="7"/>
  <c r="F61" i="7" s="1"/>
  <c r="E60" i="7"/>
  <c r="E59" i="7"/>
  <c r="E58" i="7"/>
  <c r="F58" i="7" s="1"/>
  <c r="O57" i="7"/>
  <c r="E57" i="7"/>
  <c r="E56" i="7"/>
  <c r="O55" i="7"/>
  <c r="E55" i="7"/>
  <c r="O54" i="7"/>
  <c r="J54" i="7"/>
  <c r="E54" i="7"/>
  <c r="O53" i="7"/>
  <c r="J53" i="7"/>
  <c r="O52" i="7"/>
  <c r="P52" i="7" s="1"/>
  <c r="O51" i="7"/>
  <c r="E51" i="7"/>
  <c r="F51" i="7" s="1"/>
  <c r="O50" i="7"/>
  <c r="E50" i="7"/>
  <c r="O49" i="7"/>
  <c r="P49" i="7" s="1"/>
  <c r="J49" i="7"/>
  <c r="K49" i="7" s="1"/>
  <c r="E48" i="7"/>
  <c r="E47" i="7"/>
  <c r="E46" i="7"/>
  <c r="F46" i="7" s="1"/>
  <c r="E45" i="7"/>
  <c r="E44" i="7"/>
  <c r="O43" i="7"/>
  <c r="E43" i="7"/>
  <c r="E42" i="7"/>
  <c r="O41" i="7"/>
  <c r="E41" i="7"/>
  <c r="O40" i="7"/>
  <c r="P40" i="7" s="1"/>
  <c r="J40" i="7"/>
  <c r="K40" i="7" s="1"/>
  <c r="O39" i="7"/>
  <c r="J39" i="7"/>
  <c r="K39" i="7" s="1"/>
  <c r="O38" i="7"/>
  <c r="P38" i="7" s="1"/>
  <c r="O37" i="7"/>
  <c r="J37" i="7"/>
  <c r="O36" i="7"/>
  <c r="E35" i="7"/>
  <c r="E34" i="7"/>
  <c r="E33" i="7"/>
  <c r="F33" i="7" s="1"/>
  <c r="E32" i="7"/>
  <c r="AC30" i="7"/>
  <c r="AC29" i="7"/>
  <c r="O29" i="7"/>
  <c r="E29" i="7"/>
  <c r="AC28" i="7"/>
  <c r="E28" i="7"/>
  <c r="AC27" i="7"/>
  <c r="O27" i="7"/>
  <c r="J27" i="7"/>
  <c r="E27" i="7"/>
  <c r="AC26" i="7"/>
  <c r="O26" i="7"/>
  <c r="J26" i="7"/>
  <c r="E26" i="7"/>
  <c r="AC25" i="7"/>
  <c r="E25" i="7"/>
  <c r="F25" i="7" s="1"/>
  <c r="AC24" i="7"/>
  <c r="O24" i="7"/>
  <c r="P24" i="7" s="1"/>
  <c r="AC23" i="7"/>
  <c r="O23" i="7"/>
  <c r="AC22" i="7"/>
  <c r="O22" i="7"/>
  <c r="P22" i="7" s="1"/>
  <c r="AC21" i="7"/>
  <c r="O21" i="7"/>
  <c r="J21" i="7"/>
  <c r="AC20" i="7"/>
  <c r="O20" i="7"/>
  <c r="J20" i="7"/>
  <c r="AC19" i="7"/>
  <c r="E19" i="7"/>
  <c r="F19" i="7" s="1"/>
  <c r="AC18" i="7"/>
  <c r="E18" i="7"/>
  <c r="AC17" i="7"/>
  <c r="AC16" i="7"/>
  <c r="E16" i="7"/>
  <c r="AC15" i="7"/>
  <c r="O15" i="7"/>
  <c r="E15" i="7"/>
  <c r="AC14" i="7"/>
  <c r="AC13" i="7"/>
  <c r="O13" i="7"/>
  <c r="E13" i="7"/>
  <c r="AC12" i="7"/>
  <c r="J12" i="7"/>
  <c r="E12" i="7"/>
  <c r="AC11" i="7"/>
  <c r="O11" i="7"/>
  <c r="P11" i="7" s="1"/>
  <c r="J11" i="7"/>
  <c r="E11" i="7"/>
  <c r="AC10" i="7"/>
  <c r="O10" i="7"/>
  <c r="P10" i="7" s="1"/>
  <c r="AC9" i="7"/>
  <c r="E9" i="7"/>
  <c r="AC8" i="7"/>
  <c r="O8" i="7"/>
  <c r="AC7" i="7"/>
  <c r="O7" i="7"/>
  <c r="J7" i="7"/>
  <c r="AC6" i="7"/>
  <c r="O6" i="7"/>
  <c r="J6" i="7"/>
  <c r="E6" i="7"/>
  <c r="AC5" i="7"/>
  <c r="O5" i="7"/>
  <c r="E5" i="7"/>
  <c r="F5" i="7" s="1"/>
  <c r="AC4" i="7"/>
  <c r="O4" i="7"/>
  <c r="P4" i="7" s="1"/>
  <c r="J4" i="7"/>
  <c r="K4" i="7" s="1"/>
  <c r="E4" i="7"/>
  <c r="R1503" i="6"/>
  <c r="T1503" i="6" s="1"/>
  <c r="O1503" i="6"/>
  <c r="Q1503" i="6" s="1"/>
  <c r="W1503" i="6" s="1"/>
  <c r="Z1503" i="6" s="1"/>
  <c r="I1503" i="6"/>
  <c r="K1503" i="6" s="1"/>
  <c r="F1503" i="6"/>
  <c r="H1503" i="6" s="1"/>
  <c r="V1503" i="6" s="1"/>
  <c r="C1503" i="6"/>
  <c r="E1503" i="6" s="1"/>
  <c r="U1503" i="6" s="1"/>
  <c r="B1503" i="6"/>
  <c r="R1502" i="6"/>
  <c r="T1502" i="6" s="1"/>
  <c r="O1502" i="6"/>
  <c r="Q1502" i="6" s="1"/>
  <c r="W1502" i="6" s="1"/>
  <c r="Z1502" i="6" s="1"/>
  <c r="I1502" i="6"/>
  <c r="K1502" i="6" s="1"/>
  <c r="F1502" i="6"/>
  <c r="H1502" i="6" s="1"/>
  <c r="V1502" i="6" s="1"/>
  <c r="C1502" i="6"/>
  <c r="E1502" i="6" s="1"/>
  <c r="U1502" i="6" s="1"/>
  <c r="Q1501" i="2" s="1"/>
  <c r="B1502" i="6"/>
  <c r="R1501" i="6"/>
  <c r="T1501" i="6" s="1"/>
  <c r="O1501" i="6"/>
  <c r="Q1501" i="6" s="1"/>
  <c r="W1501" i="6" s="1"/>
  <c r="Z1501" i="6" s="1"/>
  <c r="I1501" i="6"/>
  <c r="K1501" i="6" s="1"/>
  <c r="F1501" i="6"/>
  <c r="H1501" i="6" s="1"/>
  <c r="V1501" i="6" s="1"/>
  <c r="R1500" i="2" s="1"/>
  <c r="C1501" i="6"/>
  <c r="E1501" i="6" s="1"/>
  <c r="U1501" i="6" s="1"/>
  <c r="Q1500" i="2" s="1"/>
  <c r="B1501" i="6"/>
  <c r="R1500" i="6"/>
  <c r="T1500" i="6" s="1"/>
  <c r="O1500" i="6"/>
  <c r="Q1500" i="6" s="1"/>
  <c r="W1500" i="6" s="1"/>
  <c r="Z1500" i="6" s="1"/>
  <c r="I1500" i="6"/>
  <c r="K1500" i="6" s="1"/>
  <c r="F1500" i="6"/>
  <c r="H1500" i="6" s="1"/>
  <c r="V1500" i="6" s="1"/>
  <c r="C1500" i="6"/>
  <c r="E1500" i="6" s="1"/>
  <c r="U1500" i="6" s="1"/>
  <c r="B1500" i="6"/>
  <c r="R1499" i="6"/>
  <c r="T1499" i="6" s="1"/>
  <c r="O1499" i="6"/>
  <c r="Q1499" i="6" s="1"/>
  <c r="W1499" i="6" s="1"/>
  <c r="Z1499" i="6" s="1"/>
  <c r="I1499" i="6"/>
  <c r="K1499" i="6" s="1"/>
  <c r="F1499" i="6"/>
  <c r="H1499" i="6" s="1"/>
  <c r="V1499" i="6" s="1"/>
  <c r="C1499" i="6"/>
  <c r="E1499" i="6" s="1"/>
  <c r="U1499" i="6" s="1"/>
  <c r="B1499" i="6"/>
  <c r="R1498" i="6"/>
  <c r="T1498" i="6" s="1"/>
  <c r="O1498" i="6"/>
  <c r="Q1498" i="6" s="1"/>
  <c r="W1498" i="6" s="1"/>
  <c r="Z1498" i="6" s="1"/>
  <c r="I1498" i="6"/>
  <c r="K1498" i="6" s="1"/>
  <c r="F1498" i="6"/>
  <c r="H1498" i="6" s="1"/>
  <c r="V1498" i="6" s="1"/>
  <c r="R1497" i="2" s="1"/>
  <c r="C1498" i="6"/>
  <c r="E1498" i="6" s="1"/>
  <c r="U1498" i="6" s="1"/>
  <c r="B1498" i="6"/>
  <c r="R1497" i="6"/>
  <c r="T1497" i="6" s="1"/>
  <c r="O1497" i="6"/>
  <c r="Q1497" i="6" s="1"/>
  <c r="W1497" i="6" s="1"/>
  <c r="Z1497" i="6" s="1"/>
  <c r="I1497" i="6"/>
  <c r="K1497" i="6" s="1"/>
  <c r="F1497" i="6"/>
  <c r="H1497" i="6" s="1"/>
  <c r="V1497" i="6" s="1"/>
  <c r="R1496" i="2" s="1"/>
  <c r="C1497" i="6"/>
  <c r="E1497" i="6" s="1"/>
  <c r="U1497" i="6" s="1"/>
  <c r="Q1496" i="2" s="1"/>
  <c r="B1497" i="6"/>
  <c r="R1496" i="6"/>
  <c r="T1496" i="6" s="1"/>
  <c r="O1496" i="6"/>
  <c r="Q1496" i="6" s="1"/>
  <c r="W1496" i="6" s="1"/>
  <c r="Z1496" i="6" s="1"/>
  <c r="I1496" i="6"/>
  <c r="K1496" i="6" s="1"/>
  <c r="F1496" i="6"/>
  <c r="H1496" i="6" s="1"/>
  <c r="V1496" i="6" s="1"/>
  <c r="C1496" i="6"/>
  <c r="E1496" i="6" s="1"/>
  <c r="U1496" i="6" s="1"/>
  <c r="B1496" i="6"/>
  <c r="R1495" i="6"/>
  <c r="T1495" i="6" s="1"/>
  <c r="O1495" i="6"/>
  <c r="Q1495" i="6" s="1"/>
  <c r="W1495" i="6" s="1"/>
  <c r="Z1495" i="6" s="1"/>
  <c r="I1495" i="6"/>
  <c r="K1495" i="6" s="1"/>
  <c r="F1495" i="6"/>
  <c r="H1495" i="6" s="1"/>
  <c r="V1495" i="6" s="1"/>
  <c r="R1494" i="2" s="1"/>
  <c r="C1495" i="6"/>
  <c r="E1495" i="6" s="1"/>
  <c r="U1495" i="6" s="1"/>
  <c r="Q1494" i="2" s="1"/>
  <c r="B1495" i="6"/>
  <c r="R1494" i="6"/>
  <c r="T1494" i="6" s="1"/>
  <c r="O1494" i="6"/>
  <c r="Q1494" i="6" s="1"/>
  <c r="W1494" i="6" s="1"/>
  <c r="Z1494" i="6" s="1"/>
  <c r="I1494" i="6"/>
  <c r="K1494" i="6" s="1"/>
  <c r="F1494" i="6"/>
  <c r="H1494" i="6" s="1"/>
  <c r="V1494" i="6" s="1"/>
  <c r="R1493" i="2" s="1"/>
  <c r="C1494" i="6"/>
  <c r="E1494" i="6" s="1"/>
  <c r="U1494" i="6" s="1"/>
  <c r="Q1493" i="2" s="1"/>
  <c r="B1494" i="6"/>
  <c r="R1493" i="6"/>
  <c r="T1493" i="6" s="1"/>
  <c r="O1493" i="6"/>
  <c r="Q1493" i="6" s="1"/>
  <c r="W1493" i="6" s="1"/>
  <c r="Z1493" i="6" s="1"/>
  <c r="I1493" i="6"/>
  <c r="K1493" i="6" s="1"/>
  <c r="F1493" i="6"/>
  <c r="H1493" i="6" s="1"/>
  <c r="C1493" i="6"/>
  <c r="E1493" i="6" s="1"/>
  <c r="U1493" i="6" s="1"/>
  <c r="Q1492" i="2" s="1"/>
  <c r="B1493" i="6"/>
  <c r="R1492" i="6"/>
  <c r="T1492" i="6" s="1"/>
  <c r="O1492" i="6"/>
  <c r="Q1492" i="6" s="1"/>
  <c r="W1492" i="6" s="1"/>
  <c r="Z1492" i="6" s="1"/>
  <c r="I1492" i="6"/>
  <c r="K1492" i="6" s="1"/>
  <c r="F1492" i="6"/>
  <c r="H1492" i="6" s="1"/>
  <c r="V1492" i="6" s="1"/>
  <c r="C1492" i="6"/>
  <c r="E1492" i="6" s="1"/>
  <c r="U1492" i="6" s="1"/>
  <c r="B1492" i="6"/>
  <c r="R1491" i="6"/>
  <c r="T1491" i="6" s="1"/>
  <c r="O1491" i="6"/>
  <c r="Q1491" i="6" s="1"/>
  <c r="W1491" i="6" s="1"/>
  <c r="Z1491" i="6" s="1"/>
  <c r="I1491" i="6"/>
  <c r="K1491" i="6" s="1"/>
  <c r="F1491" i="6"/>
  <c r="H1491" i="6" s="1"/>
  <c r="V1491" i="6" s="1"/>
  <c r="C1491" i="6"/>
  <c r="E1491" i="6" s="1"/>
  <c r="U1491" i="6" s="1"/>
  <c r="B1491" i="6"/>
  <c r="R1490" i="6"/>
  <c r="T1490" i="6" s="1"/>
  <c r="O1490" i="6"/>
  <c r="Q1490" i="6" s="1"/>
  <c r="W1490" i="6" s="1"/>
  <c r="Z1490" i="6" s="1"/>
  <c r="I1490" i="6"/>
  <c r="K1490" i="6" s="1"/>
  <c r="F1490" i="6"/>
  <c r="H1490" i="6" s="1"/>
  <c r="V1490" i="6" s="1"/>
  <c r="R1489" i="2" s="1"/>
  <c r="C1490" i="6"/>
  <c r="E1490" i="6" s="1"/>
  <c r="U1490" i="6" s="1"/>
  <c r="B1490" i="6"/>
  <c r="R1489" i="6"/>
  <c r="T1489" i="6" s="1"/>
  <c r="O1489" i="6"/>
  <c r="Q1489" i="6" s="1"/>
  <c r="W1489" i="6" s="1"/>
  <c r="Z1489" i="6" s="1"/>
  <c r="I1489" i="6"/>
  <c r="K1489" i="6" s="1"/>
  <c r="F1489" i="6"/>
  <c r="H1489" i="6" s="1"/>
  <c r="C1489" i="6"/>
  <c r="E1489" i="6" s="1"/>
  <c r="U1489" i="6" s="1"/>
  <c r="B1489" i="6"/>
  <c r="R1488" i="6"/>
  <c r="T1488" i="6" s="1"/>
  <c r="O1488" i="6"/>
  <c r="Q1488" i="6" s="1"/>
  <c r="W1488" i="6" s="1"/>
  <c r="Z1488" i="6" s="1"/>
  <c r="I1488" i="6"/>
  <c r="K1488" i="6" s="1"/>
  <c r="F1488" i="6"/>
  <c r="H1488" i="6" s="1"/>
  <c r="V1488" i="6" s="1"/>
  <c r="R1487" i="2" s="1"/>
  <c r="C1488" i="6"/>
  <c r="E1488" i="6" s="1"/>
  <c r="U1488" i="6" s="1"/>
  <c r="Q1487" i="2" s="1"/>
  <c r="B1488" i="6"/>
  <c r="R1487" i="6"/>
  <c r="T1487" i="6" s="1"/>
  <c r="O1487" i="6"/>
  <c r="Q1487" i="6" s="1"/>
  <c r="W1487" i="6" s="1"/>
  <c r="Z1487" i="6" s="1"/>
  <c r="I1487" i="6"/>
  <c r="K1487" i="6" s="1"/>
  <c r="F1487" i="6"/>
  <c r="H1487" i="6" s="1"/>
  <c r="V1487" i="6" s="1"/>
  <c r="R1486" i="2" s="1"/>
  <c r="C1487" i="6"/>
  <c r="E1487" i="6" s="1"/>
  <c r="U1487" i="6" s="1"/>
  <c r="Q1486" i="2" s="1"/>
  <c r="B1487" i="6"/>
  <c r="R1486" i="6"/>
  <c r="T1486" i="6" s="1"/>
  <c r="O1486" i="6"/>
  <c r="Q1486" i="6" s="1"/>
  <c r="W1486" i="6" s="1"/>
  <c r="Z1486" i="6" s="1"/>
  <c r="I1486" i="6"/>
  <c r="K1486" i="6" s="1"/>
  <c r="F1486" i="6"/>
  <c r="H1486" i="6" s="1"/>
  <c r="V1486" i="6" s="1"/>
  <c r="R1485" i="2" s="1"/>
  <c r="C1486" i="6"/>
  <c r="E1486" i="6" s="1"/>
  <c r="U1486" i="6" s="1"/>
  <c r="Q1485" i="2" s="1"/>
  <c r="B1486" i="6"/>
  <c r="R1485" i="6"/>
  <c r="T1485" i="6" s="1"/>
  <c r="O1485" i="6"/>
  <c r="Q1485" i="6" s="1"/>
  <c r="W1485" i="6" s="1"/>
  <c r="Z1485" i="6" s="1"/>
  <c r="I1485" i="6"/>
  <c r="K1485" i="6" s="1"/>
  <c r="F1485" i="6"/>
  <c r="H1485" i="6" s="1"/>
  <c r="V1485" i="6" s="1"/>
  <c r="R1484" i="2" s="1"/>
  <c r="C1485" i="6"/>
  <c r="E1485" i="6" s="1"/>
  <c r="U1485" i="6" s="1"/>
  <c r="B1485" i="6"/>
  <c r="R1484" i="6"/>
  <c r="T1484" i="6" s="1"/>
  <c r="O1484" i="6"/>
  <c r="Q1484" i="6" s="1"/>
  <c r="W1484" i="6" s="1"/>
  <c r="Z1484" i="6" s="1"/>
  <c r="I1484" i="6"/>
  <c r="K1484" i="6" s="1"/>
  <c r="F1484" i="6"/>
  <c r="H1484" i="6" s="1"/>
  <c r="V1484" i="6" s="1"/>
  <c r="C1484" i="6"/>
  <c r="E1484" i="6" s="1"/>
  <c r="U1484" i="6" s="1"/>
  <c r="X1484" i="6" s="1"/>
  <c r="B1484" i="6"/>
  <c r="R1483" i="6"/>
  <c r="T1483" i="6" s="1"/>
  <c r="O1483" i="6"/>
  <c r="Q1483" i="6" s="1"/>
  <c r="W1483" i="6" s="1"/>
  <c r="Z1483" i="6" s="1"/>
  <c r="I1483" i="6"/>
  <c r="K1483" i="6" s="1"/>
  <c r="F1483" i="6"/>
  <c r="H1483" i="6" s="1"/>
  <c r="V1483" i="6" s="1"/>
  <c r="C1483" i="6"/>
  <c r="E1483" i="6" s="1"/>
  <c r="U1483" i="6" s="1"/>
  <c r="Q1482" i="2" s="1"/>
  <c r="B1483" i="6"/>
  <c r="R1482" i="6"/>
  <c r="T1482" i="6" s="1"/>
  <c r="O1482" i="6"/>
  <c r="Q1482" i="6" s="1"/>
  <c r="W1482" i="6" s="1"/>
  <c r="Z1482" i="6" s="1"/>
  <c r="I1482" i="6"/>
  <c r="K1482" i="6" s="1"/>
  <c r="F1482" i="6"/>
  <c r="H1482" i="6" s="1"/>
  <c r="V1482" i="6" s="1"/>
  <c r="C1482" i="6"/>
  <c r="E1482" i="6" s="1"/>
  <c r="U1482" i="6" s="1"/>
  <c r="B1482" i="6"/>
  <c r="R1481" i="6"/>
  <c r="T1481" i="6" s="1"/>
  <c r="O1481" i="6"/>
  <c r="Q1481" i="6" s="1"/>
  <c r="W1481" i="6" s="1"/>
  <c r="Z1481" i="6" s="1"/>
  <c r="I1481" i="6"/>
  <c r="K1481" i="6" s="1"/>
  <c r="F1481" i="6"/>
  <c r="H1481" i="6" s="1"/>
  <c r="V1481" i="6" s="1"/>
  <c r="C1481" i="6"/>
  <c r="E1481" i="6" s="1"/>
  <c r="U1481" i="6" s="1"/>
  <c r="Q1480" i="2" s="1"/>
  <c r="B1481" i="6"/>
  <c r="R1480" i="6"/>
  <c r="T1480" i="6" s="1"/>
  <c r="O1480" i="6"/>
  <c r="Q1480" i="6" s="1"/>
  <c r="W1480" i="6" s="1"/>
  <c r="Z1480" i="6" s="1"/>
  <c r="I1480" i="6"/>
  <c r="K1480" i="6" s="1"/>
  <c r="F1480" i="6"/>
  <c r="H1480" i="6" s="1"/>
  <c r="V1480" i="6" s="1"/>
  <c r="R1479" i="2" s="1"/>
  <c r="C1480" i="6"/>
  <c r="E1480" i="6" s="1"/>
  <c r="U1480" i="6" s="1"/>
  <c r="B1480" i="6"/>
  <c r="R1479" i="6"/>
  <c r="T1479" i="6" s="1"/>
  <c r="O1479" i="6"/>
  <c r="Q1479" i="6" s="1"/>
  <c r="W1479" i="6" s="1"/>
  <c r="Z1479" i="6" s="1"/>
  <c r="I1479" i="6"/>
  <c r="K1479" i="6" s="1"/>
  <c r="F1479" i="6"/>
  <c r="H1479" i="6" s="1"/>
  <c r="V1479" i="6" s="1"/>
  <c r="R1478" i="2" s="1"/>
  <c r="C1479" i="6"/>
  <c r="E1479" i="6" s="1"/>
  <c r="U1479" i="6" s="1"/>
  <c r="Q1478" i="2" s="1"/>
  <c r="B1479" i="6"/>
  <c r="R1478" i="6"/>
  <c r="T1478" i="6" s="1"/>
  <c r="O1478" i="6"/>
  <c r="Q1478" i="6" s="1"/>
  <c r="W1478" i="6" s="1"/>
  <c r="Z1478" i="6" s="1"/>
  <c r="I1478" i="6"/>
  <c r="K1478" i="6" s="1"/>
  <c r="F1478" i="6"/>
  <c r="H1478" i="6" s="1"/>
  <c r="C1478" i="6"/>
  <c r="E1478" i="6" s="1"/>
  <c r="U1478" i="6" s="1"/>
  <c r="Q1477" i="2" s="1"/>
  <c r="B1478" i="6"/>
  <c r="R1477" i="6"/>
  <c r="T1477" i="6" s="1"/>
  <c r="O1477" i="6"/>
  <c r="Q1477" i="6" s="1"/>
  <c r="W1477" i="6" s="1"/>
  <c r="Z1477" i="6" s="1"/>
  <c r="I1477" i="6"/>
  <c r="K1477" i="6" s="1"/>
  <c r="F1477" i="6"/>
  <c r="H1477" i="6" s="1"/>
  <c r="V1477" i="6" s="1"/>
  <c r="C1477" i="6"/>
  <c r="E1477" i="6" s="1"/>
  <c r="U1477" i="6" s="1"/>
  <c r="B1477" i="6"/>
  <c r="R1476" i="6"/>
  <c r="T1476" i="6" s="1"/>
  <c r="O1476" i="6"/>
  <c r="Q1476" i="6" s="1"/>
  <c r="W1476" i="6" s="1"/>
  <c r="Z1476" i="6" s="1"/>
  <c r="I1476" i="6"/>
  <c r="K1476" i="6" s="1"/>
  <c r="F1476" i="6"/>
  <c r="H1476" i="6" s="1"/>
  <c r="C1476" i="6"/>
  <c r="E1476" i="6" s="1"/>
  <c r="U1476" i="6" s="1"/>
  <c r="B1476" i="6"/>
  <c r="R1475" i="6"/>
  <c r="T1475" i="6" s="1"/>
  <c r="O1475" i="6"/>
  <c r="Q1475" i="6" s="1"/>
  <c r="W1475" i="6" s="1"/>
  <c r="Z1475" i="6" s="1"/>
  <c r="I1475" i="6"/>
  <c r="K1475" i="6" s="1"/>
  <c r="F1475" i="6"/>
  <c r="H1475" i="6" s="1"/>
  <c r="C1475" i="6"/>
  <c r="E1475" i="6" s="1"/>
  <c r="U1475" i="6" s="1"/>
  <c r="B1475" i="6"/>
  <c r="R1474" i="6"/>
  <c r="T1474" i="6" s="1"/>
  <c r="O1474" i="6"/>
  <c r="Q1474" i="6" s="1"/>
  <c r="W1474" i="6" s="1"/>
  <c r="Z1474" i="6" s="1"/>
  <c r="I1474" i="6"/>
  <c r="K1474" i="6" s="1"/>
  <c r="F1474" i="6"/>
  <c r="H1474" i="6" s="1"/>
  <c r="V1474" i="6" s="1"/>
  <c r="C1474" i="6"/>
  <c r="E1474" i="6" s="1"/>
  <c r="U1474" i="6" s="1"/>
  <c r="B1474" i="6"/>
  <c r="R1473" i="6"/>
  <c r="T1473" i="6" s="1"/>
  <c r="O1473" i="6"/>
  <c r="Q1473" i="6" s="1"/>
  <c r="W1473" i="6" s="1"/>
  <c r="Z1473" i="6" s="1"/>
  <c r="I1473" i="6"/>
  <c r="K1473" i="6" s="1"/>
  <c r="F1473" i="6"/>
  <c r="H1473" i="6" s="1"/>
  <c r="V1473" i="6" s="1"/>
  <c r="R1472" i="2" s="1"/>
  <c r="C1473" i="6"/>
  <c r="E1473" i="6" s="1"/>
  <c r="U1473" i="6" s="1"/>
  <c r="Q1472" i="2" s="1"/>
  <c r="B1473" i="6"/>
  <c r="R1472" i="6"/>
  <c r="T1472" i="6" s="1"/>
  <c r="O1472" i="6"/>
  <c r="Q1472" i="6" s="1"/>
  <c r="W1472" i="6" s="1"/>
  <c r="Z1472" i="6" s="1"/>
  <c r="I1472" i="6"/>
  <c r="K1472" i="6" s="1"/>
  <c r="F1472" i="6"/>
  <c r="H1472" i="6" s="1"/>
  <c r="V1472" i="6" s="1"/>
  <c r="C1472" i="6"/>
  <c r="E1472" i="6" s="1"/>
  <c r="U1472" i="6" s="1"/>
  <c r="B1472" i="6"/>
  <c r="R1471" i="6"/>
  <c r="T1471" i="6" s="1"/>
  <c r="O1471" i="6"/>
  <c r="Q1471" i="6" s="1"/>
  <c r="W1471" i="6" s="1"/>
  <c r="Z1471" i="6" s="1"/>
  <c r="I1471" i="6"/>
  <c r="K1471" i="6" s="1"/>
  <c r="F1471" i="6"/>
  <c r="H1471" i="6" s="1"/>
  <c r="V1471" i="6" s="1"/>
  <c r="Y1471" i="6" s="1"/>
  <c r="C1471" i="6"/>
  <c r="E1471" i="6" s="1"/>
  <c r="U1471" i="6" s="1"/>
  <c r="Q1470" i="2" s="1"/>
  <c r="B1471" i="6"/>
  <c r="R1470" i="6"/>
  <c r="T1470" i="6" s="1"/>
  <c r="O1470" i="6"/>
  <c r="Q1470" i="6" s="1"/>
  <c r="W1470" i="6" s="1"/>
  <c r="Z1470" i="6" s="1"/>
  <c r="I1470" i="6"/>
  <c r="K1470" i="6" s="1"/>
  <c r="F1470" i="6"/>
  <c r="H1470" i="6" s="1"/>
  <c r="V1470" i="6" s="1"/>
  <c r="C1470" i="6"/>
  <c r="E1470" i="6" s="1"/>
  <c r="U1470" i="6" s="1"/>
  <c r="X1470" i="6" s="1"/>
  <c r="B1470" i="6"/>
  <c r="R1469" i="6"/>
  <c r="T1469" i="6" s="1"/>
  <c r="O1469" i="6"/>
  <c r="Q1469" i="6" s="1"/>
  <c r="W1469" i="6" s="1"/>
  <c r="Z1469" i="6" s="1"/>
  <c r="I1469" i="6"/>
  <c r="K1469" i="6" s="1"/>
  <c r="F1469" i="6"/>
  <c r="H1469" i="6" s="1"/>
  <c r="V1469" i="6" s="1"/>
  <c r="C1469" i="6"/>
  <c r="E1469" i="6" s="1"/>
  <c r="U1469" i="6" s="1"/>
  <c r="X1469" i="6" s="1"/>
  <c r="B1469" i="6"/>
  <c r="R1468" i="6"/>
  <c r="T1468" i="6" s="1"/>
  <c r="O1468" i="6"/>
  <c r="Q1468" i="6" s="1"/>
  <c r="W1468" i="6" s="1"/>
  <c r="Z1468" i="6" s="1"/>
  <c r="I1468" i="6"/>
  <c r="K1468" i="6" s="1"/>
  <c r="F1468" i="6"/>
  <c r="H1468" i="6" s="1"/>
  <c r="V1468" i="6" s="1"/>
  <c r="C1468" i="6"/>
  <c r="E1468" i="6" s="1"/>
  <c r="U1468" i="6" s="1"/>
  <c r="B1468" i="6"/>
  <c r="R1467" i="6"/>
  <c r="T1467" i="6" s="1"/>
  <c r="O1467" i="6"/>
  <c r="Q1467" i="6" s="1"/>
  <c r="W1467" i="6" s="1"/>
  <c r="Z1467" i="6" s="1"/>
  <c r="I1467" i="6"/>
  <c r="K1467" i="6" s="1"/>
  <c r="F1467" i="6"/>
  <c r="H1467" i="6" s="1"/>
  <c r="V1467" i="6" s="1"/>
  <c r="R1466" i="2" s="1"/>
  <c r="C1467" i="6"/>
  <c r="E1467" i="6" s="1"/>
  <c r="U1467" i="6" s="1"/>
  <c r="B1467" i="6"/>
  <c r="R1466" i="6"/>
  <c r="T1466" i="6" s="1"/>
  <c r="O1466" i="6"/>
  <c r="Q1466" i="6" s="1"/>
  <c r="W1466" i="6" s="1"/>
  <c r="Z1466" i="6" s="1"/>
  <c r="I1466" i="6"/>
  <c r="K1466" i="6" s="1"/>
  <c r="F1466" i="6"/>
  <c r="H1466" i="6" s="1"/>
  <c r="V1466" i="6" s="1"/>
  <c r="R1465" i="2" s="1"/>
  <c r="C1466" i="6"/>
  <c r="E1466" i="6" s="1"/>
  <c r="U1466" i="6" s="1"/>
  <c r="Q1465" i="2" s="1"/>
  <c r="B1466" i="6"/>
  <c r="R1465" i="6"/>
  <c r="T1465" i="6" s="1"/>
  <c r="O1465" i="6"/>
  <c r="Q1465" i="6" s="1"/>
  <c r="W1465" i="6" s="1"/>
  <c r="Z1465" i="6" s="1"/>
  <c r="I1465" i="6"/>
  <c r="K1465" i="6" s="1"/>
  <c r="F1465" i="6"/>
  <c r="H1465" i="6" s="1"/>
  <c r="V1465" i="6" s="1"/>
  <c r="C1465" i="6"/>
  <c r="E1465" i="6" s="1"/>
  <c r="U1465" i="6" s="1"/>
  <c r="B1465" i="6"/>
  <c r="R1464" i="6"/>
  <c r="T1464" i="6" s="1"/>
  <c r="O1464" i="6"/>
  <c r="Q1464" i="6" s="1"/>
  <c r="W1464" i="6" s="1"/>
  <c r="Z1464" i="6" s="1"/>
  <c r="I1464" i="6"/>
  <c r="K1464" i="6" s="1"/>
  <c r="F1464" i="6"/>
  <c r="H1464" i="6" s="1"/>
  <c r="V1464" i="6" s="1"/>
  <c r="C1464" i="6"/>
  <c r="E1464" i="6" s="1"/>
  <c r="U1464" i="6" s="1"/>
  <c r="Q1463" i="2" s="1"/>
  <c r="B1464" i="6"/>
  <c r="R1463" i="6"/>
  <c r="T1463" i="6" s="1"/>
  <c r="O1463" i="6"/>
  <c r="Q1463" i="6" s="1"/>
  <c r="W1463" i="6" s="1"/>
  <c r="Z1463" i="6" s="1"/>
  <c r="I1463" i="6"/>
  <c r="K1463" i="6" s="1"/>
  <c r="F1463" i="6"/>
  <c r="H1463" i="6" s="1"/>
  <c r="C1463" i="6"/>
  <c r="E1463" i="6" s="1"/>
  <c r="U1463" i="6" s="1"/>
  <c r="Q1462" i="2" s="1"/>
  <c r="B1463" i="6"/>
  <c r="R1462" i="6"/>
  <c r="T1462" i="6" s="1"/>
  <c r="O1462" i="6"/>
  <c r="Q1462" i="6" s="1"/>
  <c r="W1462" i="6" s="1"/>
  <c r="Z1462" i="6" s="1"/>
  <c r="I1462" i="6"/>
  <c r="K1462" i="6" s="1"/>
  <c r="F1462" i="6"/>
  <c r="H1462" i="6" s="1"/>
  <c r="V1462" i="6" s="1"/>
  <c r="C1462" i="6"/>
  <c r="E1462" i="6" s="1"/>
  <c r="U1462" i="6" s="1"/>
  <c r="B1462" i="6"/>
  <c r="R1461" i="6"/>
  <c r="T1461" i="6" s="1"/>
  <c r="O1461" i="6"/>
  <c r="Q1461" i="6" s="1"/>
  <c r="W1461" i="6" s="1"/>
  <c r="Z1461" i="6" s="1"/>
  <c r="I1461" i="6"/>
  <c r="K1461" i="6" s="1"/>
  <c r="F1461" i="6"/>
  <c r="H1461" i="6" s="1"/>
  <c r="V1461" i="6" s="1"/>
  <c r="C1461" i="6"/>
  <c r="E1461" i="6" s="1"/>
  <c r="U1461" i="6" s="1"/>
  <c r="Q1460" i="2" s="1"/>
  <c r="B1461" i="6"/>
  <c r="R1460" i="6"/>
  <c r="T1460" i="6" s="1"/>
  <c r="O1460" i="6"/>
  <c r="Q1460" i="6" s="1"/>
  <c r="W1460" i="6" s="1"/>
  <c r="Z1460" i="6" s="1"/>
  <c r="I1460" i="6"/>
  <c r="K1460" i="6" s="1"/>
  <c r="F1460" i="6"/>
  <c r="H1460" i="6" s="1"/>
  <c r="V1460" i="6" s="1"/>
  <c r="C1460" i="6"/>
  <c r="E1460" i="6" s="1"/>
  <c r="U1460" i="6" s="1"/>
  <c r="Q1459" i="2" s="1"/>
  <c r="B1460" i="6"/>
  <c r="R1459" i="6"/>
  <c r="T1459" i="6" s="1"/>
  <c r="O1459" i="6"/>
  <c r="Q1459" i="6" s="1"/>
  <c r="W1459" i="6" s="1"/>
  <c r="Z1459" i="6" s="1"/>
  <c r="I1459" i="6"/>
  <c r="K1459" i="6" s="1"/>
  <c r="F1459" i="6"/>
  <c r="H1459" i="6" s="1"/>
  <c r="V1459" i="6" s="1"/>
  <c r="R1458" i="2" s="1"/>
  <c r="C1459" i="6"/>
  <c r="E1459" i="6" s="1"/>
  <c r="U1459" i="6" s="1"/>
  <c r="B1459" i="6"/>
  <c r="R1458" i="6"/>
  <c r="T1458" i="6" s="1"/>
  <c r="O1458" i="6"/>
  <c r="Q1458" i="6" s="1"/>
  <c r="W1458" i="6" s="1"/>
  <c r="Z1458" i="6" s="1"/>
  <c r="I1458" i="6"/>
  <c r="K1458" i="6" s="1"/>
  <c r="F1458" i="6"/>
  <c r="H1458" i="6" s="1"/>
  <c r="V1458" i="6" s="1"/>
  <c r="R1457" i="2" s="1"/>
  <c r="C1458" i="6"/>
  <c r="E1458" i="6" s="1"/>
  <c r="U1458" i="6" s="1"/>
  <c r="Q1457" i="2" s="1"/>
  <c r="B1458" i="6"/>
  <c r="R1457" i="6"/>
  <c r="T1457" i="6" s="1"/>
  <c r="O1457" i="6"/>
  <c r="Q1457" i="6" s="1"/>
  <c r="W1457" i="6" s="1"/>
  <c r="Z1457" i="6" s="1"/>
  <c r="I1457" i="6"/>
  <c r="K1457" i="6" s="1"/>
  <c r="F1457" i="6"/>
  <c r="H1457" i="6" s="1"/>
  <c r="V1457" i="6" s="1"/>
  <c r="R1456" i="2" s="1"/>
  <c r="C1457" i="6"/>
  <c r="E1457" i="6" s="1"/>
  <c r="U1457" i="6" s="1"/>
  <c r="Q1456" i="2" s="1"/>
  <c r="B1457" i="6"/>
  <c r="R1456" i="6"/>
  <c r="T1456" i="6" s="1"/>
  <c r="O1456" i="6"/>
  <c r="Q1456" i="6" s="1"/>
  <c r="W1456" i="6" s="1"/>
  <c r="Z1456" i="6" s="1"/>
  <c r="I1456" i="6"/>
  <c r="K1456" i="6" s="1"/>
  <c r="F1456" i="6"/>
  <c r="H1456" i="6" s="1"/>
  <c r="V1456" i="6" s="1"/>
  <c r="C1456" i="6"/>
  <c r="E1456" i="6" s="1"/>
  <c r="U1456" i="6" s="1"/>
  <c r="B1456" i="6"/>
  <c r="R1455" i="6"/>
  <c r="T1455" i="6" s="1"/>
  <c r="O1455" i="6"/>
  <c r="Q1455" i="6" s="1"/>
  <c r="W1455" i="6" s="1"/>
  <c r="Z1455" i="6" s="1"/>
  <c r="I1455" i="6"/>
  <c r="K1455" i="6" s="1"/>
  <c r="F1455" i="6"/>
  <c r="H1455" i="6" s="1"/>
  <c r="V1455" i="6" s="1"/>
  <c r="C1455" i="6"/>
  <c r="E1455" i="6" s="1"/>
  <c r="U1455" i="6" s="1"/>
  <c r="B1455" i="6"/>
  <c r="R1454" i="6"/>
  <c r="T1454" i="6" s="1"/>
  <c r="O1454" i="6"/>
  <c r="Q1454" i="6" s="1"/>
  <c r="W1454" i="6" s="1"/>
  <c r="Z1454" i="6" s="1"/>
  <c r="I1454" i="6"/>
  <c r="K1454" i="6" s="1"/>
  <c r="F1454" i="6"/>
  <c r="H1454" i="6" s="1"/>
  <c r="V1454" i="6" s="1"/>
  <c r="C1454" i="6"/>
  <c r="E1454" i="6" s="1"/>
  <c r="U1454" i="6" s="1"/>
  <c r="Q1453" i="2" s="1"/>
  <c r="B1454" i="6"/>
  <c r="R1453" i="6"/>
  <c r="T1453" i="6" s="1"/>
  <c r="O1453" i="6"/>
  <c r="Q1453" i="6" s="1"/>
  <c r="W1453" i="6" s="1"/>
  <c r="Z1453" i="6" s="1"/>
  <c r="I1453" i="6"/>
  <c r="K1453" i="6" s="1"/>
  <c r="F1453" i="6"/>
  <c r="H1453" i="6" s="1"/>
  <c r="V1453" i="6" s="1"/>
  <c r="C1453" i="6"/>
  <c r="E1453" i="6" s="1"/>
  <c r="U1453" i="6" s="1"/>
  <c r="Q1452" i="2" s="1"/>
  <c r="B1453" i="6"/>
  <c r="R1452" i="6"/>
  <c r="T1452" i="6" s="1"/>
  <c r="O1452" i="6"/>
  <c r="Q1452" i="6" s="1"/>
  <c r="W1452" i="6" s="1"/>
  <c r="Z1452" i="6" s="1"/>
  <c r="I1452" i="6"/>
  <c r="K1452" i="6" s="1"/>
  <c r="F1452" i="6"/>
  <c r="H1452" i="6" s="1"/>
  <c r="V1452" i="6" s="1"/>
  <c r="R1451" i="2" s="1"/>
  <c r="C1452" i="6"/>
  <c r="E1452" i="6" s="1"/>
  <c r="U1452" i="6" s="1"/>
  <c r="Q1451" i="2" s="1"/>
  <c r="B1452" i="6"/>
  <c r="R1451" i="6"/>
  <c r="T1451" i="6" s="1"/>
  <c r="O1451" i="6"/>
  <c r="Q1451" i="6" s="1"/>
  <c r="W1451" i="6" s="1"/>
  <c r="Z1451" i="6" s="1"/>
  <c r="I1451" i="6"/>
  <c r="K1451" i="6" s="1"/>
  <c r="F1451" i="6"/>
  <c r="H1451" i="6" s="1"/>
  <c r="V1451" i="6" s="1"/>
  <c r="R1450" i="2" s="1"/>
  <c r="C1451" i="6"/>
  <c r="E1451" i="6" s="1"/>
  <c r="U1451" i="6" s="1"/>
  <c r="Q1450" i="2" s="1"/>
  <c r="B1451" i="6"/>
  <c r="R1450" i="6"/>
  <c r="T1450" i="6" s="1"/>
  <c r="O1450" i="6"/>
  <c r="Q1450" i="6" s="1"/>
  <c r="W1450" i="6" s="1"/>
  <c r="Z1450" i="6" s="1"/>
  <c r="I1450" i="6"/>
  <c r="K1450" i="6" s="1"/>
  <c r="F1450" i="6"/>
  <c r="H1450" i="6" s="1"/>
  <c r="V1450" i="6" s="1"/>
  <c r="C1450" i="6"/>
  <c r="E1450" i="6" s="1"/>
  <c r="U1450" i="6" s="1"/>
  <c r="Q1449" i="2" s="1"/>
  <c r="B1450" i="6"/>
  <c r="R1449" i="6"/>
  <c r="T1449" i="6" s="1"/>
  <c r="O1449" i="6"/>
  <c r="Q1449" i="6" s="1"/>
  <c r="W1449" i="6" s="1"/>
  <c r="Z1449" i="6" s="1"/>
  <c r="I1449" i="6"/>
  <c r="K1449" i="6" s="1"/>
  <c r="F1449" i="6"/>
  <c r="H1449" i="6" s="1"/>
  <c r="V1449" i="6" s="1"/>
  <c r="C1449" i="6"/>
  <c r="E1449" i="6" s="1"/>
  <c r="U1449" i="6" s="1"/>
  <c r="Q1448" i="2" s="1"/>
  <c r="B1449" i="6"/>
  <c r="R1448" i="6"/>
  <c r="T1448" i="6" s="1"/>
  <c r="O1448" i="6"/>
  <c r="Q1448" i="6" s="1"/>
  <c r="W1448" i="6" s="1"/>
  <c r="Z1448" i="6" s="1"/>
  <c r="I1448" i="6"/>
  <c r="K1448" i="6" s="1"/>
  <c r="F1448" i="6"/>
  <c r="H1448" i="6" s="1"/>
  <c r="V1448" i="6" s="1"/>
  <c r="C1448" i="6"/>
  <c r="E1448" i="6" s="1"/>
  <c r="U1448" i="6" s="1"/>
  <c r="B1448" i="6"/>
  <c r="R1447" i="6"/>
  <c r="T1447" i="6" s="1"/>
  <c r="O1447" i="6"/>
  <c r="Q1447" i="6" s="1"/>
  <c r="W1447" i="6" s="1"/>
  <c r="Z1447" i="6" s="1"/>
  <c r="I1447" i="6"/>
  <c r="K1447" i="6" s="1"/>
  <c r="F1447" i="6"/>
  <c r="H1447" i="6" s="1"/>
  <c r="V1447" i="6" s="1"/>
  <c r="C1447" i="6"/>
  <c r="E1447" i="6" s="1"/>
  <c r="U1447" i="6" s="1"/>
  <c r="B1447" i="6"/>
  <c r="R1446" i="6"/>
  <c r="T1446" i="6" s="1"/>
  <c r="O1446" i="6"/>
  <c r="Q1446" i="6" s="1"/>
  <c r="W1446" i="6" s="1"/>
  <c r="Z1446" i="6" s="1"/>
  <c r="I1446" i="6"/>
  <c r="K1446" i="6" s="1"/>
  <c r="F1446" i="6"/>
  <c r="H1446" i="6" s="1"/>
  <c r="V1446" i="6" s="1"/>
  <c r="C1446" i="6"/>
  <c r="E1446" i="6" s="1"/>
  <c r="U1446" i="6" s="1"/>
  <c r="X1446" i="6" s="1"/>
  <c r="B1446" i="6"/>
  <c r="R1445" i="6"/>
  <c r="T1445" i="6" s="1"/>
  <c r="O1445" i="6"/>
  <c r="Q1445" i="6" s="1"/>
  <c r="W1445" i="6" s="1"/>
  <c r="Z1445" i="6" s="1"/>
  <c r="I1445" i="6"/>
  <c r="K1445" i="6" s="1"/>
  <c r="F1445" i="6"/>
  <c r="H1445" i="6" s="1"/>
  <c r="V1445" i="6" s="1"/>
  <c r="C1445" i="6"/>
  <c r="E1445" i="6" s="1"/>
  <c r="U1445" i="6" s="1"/>
  <c r="Q1444" i="2" s="1"/>
  <c r="B1445" i="6"/>
  <c r="R1444" i="6"/>
  <c r="T1444" i="6" s="1"/>
  <c r="O1444" i="6"/>
  <c r="Q1444" i="6" s="1"/>
  <c r="W1444" i="6" s="1"/>
  <c r="Z1444" i="6" s="1"/>
  <c r="I1444" i="6"/>
  <c r="K1444" i="6" s="1"/>
  <c r="F1444" i="6"/>
  <c r="H1444" i="6" s="1"/>
  <c r="V1444" i="6" s="1"/>
  <c r="R1443" i="2" s="1"/>
  <c r="C1444" i="6"/>
  <c r="E1444" i="6" s="1"/>
  <c r="U1444" i="6" s="1"/>
  <c r="Q1443" i="2" s="1"/>
  <c r="B1444" i="6"/>
  <c r="R1443" i="6"/>
  <c r="T1443" i="6" s="1"/>
  <c r="O1443" i="6"/>
  <c r="Q1443" i="6" s="1"/>
  <c r="W1443" i="6" s="1"/>
  <c r="Z1443" i="6" s="1"/>
  <c r="I1443" i="6"/>
  <c r="K1443" i="6" s="1"/>
  <c r="F1443" i="6"/>
  <c r="H1443" i="6" s="1"/>
  <c r="V1443" i="6" s="1"/>
  <c r="R1442" i="2" s="1"/>
  <c r="C1443" i="6"/>
  <c r="E1443" i="6" s="1"/>
  <c r="U1443" i="6" s="1"/>
  <c r="Q1442" i="2" s="1"/>
  <c r="B1443" i="6"/>
  <c r="R1442" i="6"/>
  <c r="T1442" i="6" s="1"/>
  <c r="O1442" i="6"/>
  <c r="Q1442" i="6" s="1"/>
  <c r="W1442" i="6" s="1"/>
  <c r="Z1442" i="6" s="1"/>
  <c r="I1442" i="6"/>
  <c r="K1442" i="6" s="1"/>
  <c r="F1442" i="6"/>
  <c r="H1442" i="6" s="1"/>
  <c r="V1442" i="6" s="1"/>
  <c r="R1441" i="2" s="1"/>
  <c r="C1442" i="6"/>
  <c r="E1442" i="6" s="1"/>
  <c r="U1442" i="6" s="1"/>
  <c r="Q1441" i="2" s="1"/>
  <c r="B1442" i="6"/>
  <c r="R1441" i="6"/>
  <c r="T1441" i="6" s="1"/>
  <c r="O1441" i="6"/>
  <c r="Q1441" i="6" s="1"/>
  <c r="W1441" i="6" s="1"/>
  <c r="Z1441" i="6" s="1"/>
  <c r="I1441" i="6"/>
  <c r="K1441" i="6" s="1"/>
  <c r="F1441" i="6"/>
  <c r="H1441" i="6" s="1"/>
  <c r="V1441" i="6" s="1"/>
  <c r="C1441" i="6"/>
  <c r="E1441" i="6" s="1"/>
  <c r="U1441" i="6" s="1"/>
  <c r="X1441" i="6" s="1"/>
  <c r="B1441" i="6"/>
  <c r="R1440" i="6"/>
  <c r="T1440" i="6" s="1"/>
  <c r="O1440" i="6"/>
  <c r="Q1440" i="6" s="1"/>
  <c r="W1440" i="6" s="1"/>
  <c r="Z1440" i="6" s="1"/>
  <c r="I1440" i="6"/>
  <c r="K1440" i="6" s="1"/>
  <c r="F1440" i="6"/>
  <c r="H1440" i="6" s="1"/>
  <c r="V1440" i="6" s="1"/>
  <c r="R1439" i="2" s="1"/>
  <c r="C1440" i="6"/>
  <c r="E1440" i="6" s="1"/>
  <c r="U1440" i="6" s="1"/>
  <c r="B1440" i="6"/>
  <c r="R1439" i="6"/>
  <c r="T1439" i="6" s="1"/>
  <c r="O1439" i="6"/>
  <c r="Q1439" i="6" s="1"/>
  <c r="W1439" i="6" s="1"/>
  <c r="Z1439" i="6" s="1"/>
  <c r="I1439" i="6"/>
  <c r="K1439" i="6" s="1"/>
  <c r="F1439" i="6"/>
  <c r="H1439" i="6" s="1"/>
  <c r="C1439" i="6"/>
  <c r="E1439" i="6" s="1"/>
  <c r="U1439" i="6" s="1"/>
  <c r="B1439" i="6"/>
  <c r="R1438" i="6"/>
  <c r="T1438" i="6" s="1"/>
  <c r="O1438" i="6"/>
  <c r="Q1438" i="6" s="1"/>
  <c r="W1438" i="6" s="1"/>
  <c r="Z1438" i="6" s="1"/>
  <c r="I1438" i="6"/>
  <c r="K1438" i="6" s="1"/>
  <c r="F1438" i="6"/>
  <c r="H1438" i="6" s="1"/>
  <c r="C1438" i="6"/>
  <c r="E1438" i="6" s="1"/>
  <c r="U1438" i="6" s="1"/>
  <c r="X1438" i="6" s="1"/>
  <c r="B1438" i="6"/>
  <c r="R1437" i="6"/>
  <c r="T1437" i="6" s="1"/>
  <c r="O1437" i="6"/>
  <c r="Q1437" i="6" s="1"/>
  <c r="W1437" i="6" s="1"/>
  <c r="Z1437" i="6" s="1"/>
  <c r="I1437" i="6"/>
  <c r="K1437" i="6" s="1"/>
  <c r="F1437" i="6"/>
  <c r="H1437" i="6" s="1"/>
  <c r="V1437" i="6" s="1"/>
  <c r="R1436" i="2" s="1"/>
  <c r="C1437" i="6"/>
  <c r="E1437" i="6" s="1"/>
  <c r="U1437" i="6" s="1"/>
  <c r="Q1436" i="2" s="1"/>
  <c r="B1437" i="6"/>
  <c r="R1436" i="6"/>
  <c r="T1436" i="6" s="1"/>
  <c r="O1436" i="6"/>
  <c r="Q1436" i="6" s="1"/>
  <c r="W1436" i="6" s="1"/>
  <c r="Z1436" i="6" s="1"/>
  <c r="I1436" i="6"/>
  <c r="K1436" i="6" s="1"/>
  <c r="F1436" i="6"/>
  <c r="H1436" i="6" s="1"/>
  <c r="V1436" i="6" s="1"/>
  <c r="C1436" i="6"/>
  <c r="E1436" i="6" s="1"/>
  <c r="U1436" i="6" s="1"/>
  <c r="Q1435" i="2" s="1"/>
  <c r="B1436" i="6"/>
  <c r="R1435" i="6"/>
  <c r="T1435" i="6" s="1"/>
  <c r="O1435" i="6"/>
  <c r="Q1435" i="6" s="1"/>
  <c r="W1435" i="6" s="1"/>
  <c r="Z1435" i="6" s="1"/>
  <c r="I1435" i="6"/>
  <c r="K1435" i="6" s="1"/>
  <c r="F1435" i="6"/>
  <c r="H1435" i="6" s="1"/>
  <c r="V1435" i="6" s="1"/>
  <c r="C1435" i="6"/>
  <c r="E1435" i="6" s="1"/>
  <c r="U1435" i="6" s="1"/>
  <c r="B1435" i="6"/>
  <c r="R1434" i="6"/>
  <c r="T1434" i="6" s="1"/>
  <c r="O1434" i="6"/>
  <c r="Q1434" i="6" s="1"/>
  <c r="W1434" i="6" s="1"/>
  <c r="Z1434" i="6" s="1"/>
  <c r="I1434" i="6"/>
  <c r="K1434" i="6" s="1"/>
  <c r="F1434" i="6"/>
  <c r="H1434" i="6" s="1"/>
  <c r="V1434" i="6" s="1"/>
  <c r="C1434" i="6"/>
  <c r="E1434" i="6" s="1"/>
  <c r="U1434" i="6" s="1"/>
  <c r="B1434" i="6"/>
  <c r="R1433" i="6"/>
  <c r="T1433" i="6" s="1"/>
  <c r="O1433" i="6"/>
  <c r="Q1433" i="6" s="1"/>
  <c r="W1433" i="6" s="1"/>
  <c r="Z1433" i="6" s="1"/>
  <c r="I1433" i="6"/>
  <c r="K1433" i="6" s="1"/>
  <c r="F1433" i="6"/>
  <c r="H1433" i="6" s="1"/>
  <c r="V1433" i="6" s="1"/>
  <c r="C1433" i="6"/>
  <c r="E1433" i="6" s="1"/>
  <c r="U1433" i="6" s="1"/>
  <c r="B1433" i="6"/>
  <c r="R1432" i="6"/>
  <c r="T1432" i="6" s="1"/>
  <c r="O1432" i="6"/>
  <c r="Q1432" i="6" s="1"/>
  <c r="W1432" i="6" s="1"/>
  <c r="Z1432" i="6" s="1"/>
  <c r="I1432" i="6"/>
  <c r="K1432" i="6" s="1"/>
  <c r="F1432" i="6"/>
  <c r="H1432" i="6" s="1"/>
  <c r="V1432" i="6" s="1"/>
  <c r="C1432" i="6"/>
  <c r="E1432" i="6" s="1"/>
  <c r="U1432" i="6" s="1"/>
  <c r="B1432" i="6"/>
  <c r="R1431" i="6"/>
  <c r="T1431" i="6" s="1"/>
  <c r="O1431" i="6"/>
  <c r="Q1431" i="6" s="1"/>
  <c r="W1431" i="6" s="1"/>
  <c r="Z1431" i="6" s="1"/>
  <c r="I1431" i="6"/>
  <c r="K1431" i="6" s="1"/>
  <c r="F1431" i="6"/>
  <c r="H1431" i="6" s="1"/>
  <c r="V1431" i="6" s="1"/>
  <c r="C1431" i="6"/>
  <c r="E1431" i="6" s="1"/>
  <c r="U1431" i="6" s="1"/>
  <c r="X1431" i="6" s="1"/>
  <c r="B1431" i="6"/>
  <c r="R1430" i="6"/>
  <c r="T1430" i="6" s="1"/>
  <c r="O1430" i="6"/>
  <c r="Q1430" i="6" s="1"/>
  <c r="W1430" i="6" s="1"/>
  <c r="Z1430" i="6" s="1"/>
  <c r="I1430" i="6"/>
  <c r="K1430" i="6" s="1"/>
  <c r="F1430" i="6"/>
  <c r="H1430" i="6" s="1"/>
  <c r="V1430" i="6" s="1"/>
  <c r="C1430" i="6"/>
  <c r="E1430" i="6" s="1"/>
  <c r="U1430" i="6" s="1"/>
  <c r="Q1429" i="2" s="1"/>
  <c r="B1430" i="6"/>
  <c r="R1429" i="6"/>
  <c r="T1429" i="6" s="1"/>
  <c r="O1429" i="6"/>
  <c r="Q1429" i="6" s="1"/>
  <c r="W1429" i="6" s="1"/>
  <c r="Z1429" i="6" s="1"/>
  <c r="I1429" i="6"/>
  <c r="K1429" i="6" s="1"/>
  <c r="F1429" i="6"/>
  <c r="H1429" i="6" s="1"/>
  <c r="V1429" i="6" s="1"/>
  <c r="C1429" i="6"/>
  <c r="E1429" i="6" s="1"/>
  <c r="U1429" i="6" s="1"/>
  <c r="B1429" i="6"/>
  <c r="R1428" i="6"/>
  <c r="T1428" i="6" s="1"/>
  <c r="O1428" i="6"/>
  <c r="Q1428" i="6" s="1"/>
  <c r="W1428" i="6" s="1"/>
  <c r="Z1428" i="6" s="1"/>
  <c r="I1428" i="6"/>
  <c r="K1428" i="6" s="1"/>
  <c r="F1428" i="6"/>
  <c r="H1428" i="6" s="1"/>
  <c r="V1428" i="6" s="1"/>
  <c r="C1428" i="6"/>
  <c r="E1428" i="6" s="1"/>
  <c r="U1428" i="6" s="1"/>
  <c r="Q1427" i="2" s="1"/>
  <c r="B1428" i="6"/>
  <c r="R1427" i="6"/>
  <c r="T1427" i="6" s="1"/>
  <c r="O1427" i="6"/>
  <c r="Q1427" i="6" s="1"/>
  <c r="W1427" i="6" s="1"/>
  <c r="Z1427" i="6" s="1"/>
  <c r="I1427" i="6"/>
  <c r="K1427" i="6" s="1"/>
  <c r="F1427" i="6"/>
  <c r="H1427" i="6" s="1"/>
  <c r="V1427" i="6" s="1"/>
  <c r="C1427" i="6"/>
  <c r="E1427" i="6" s="1"/>
  <c r="U1427" i="6" s="1"/>
  <c r="B1427" i="6"/>
  <c r="R1426" i="6"/>
  <c r="T1426" i="6" s="1"/>
  <c r="O1426" i="6"/>
  <c r="Q1426" i="6" s="1"/>
  <c r="W1426" i="6" s="1"/>
  <c r="Z1426" i="6" s="1"/>
  <c r="I1426" i="6"/>
  <c r="K1426" i="6" s="1"/>
  <c r="F1426" i="6"/>
  <c r="H1426" i="6" s="1"/>
  <c r="C1426" i="6"/>
  <c r="E1426" i="6" s="1"/>
  <c r="U1426" i="6" s="1"/>
  <c r="Q1425" i="2" s="1"/>
  <c r="B1426" i="6"/>
  <c r="R1425" i="6"/>
  <c r="T1425" i="6" s="1"/>
  <c r="O1425" i="6"/>
  <c r="Q1425" i="6" s="1"/>
  <c r="W1425" i="6" s="1"/>
  <c r="Z1425" i="6" s="1"/>
  <c r="I1425" i="6"/>
  <c r="K1425" i="6" s="1"/>
  <c r="F1425" i="6"/>
  <c r="H1425" i="6" s="1"/>
  <c r="V1425" i="6" s="1"/>
  <c r="C1425" i="6"/>
  <c r="E1425" i="6" s="1"/>
  <c r="U1425" i="6" s="1"/>
  <c r="B1425" i="6"/>
  <c r="R1424" i="6"/>
  <c r="T1424" i="6" s="1"/>
  <c r="O1424" i="6"/>
  <c r="Q1424" i="6" s="1"/>
  <c r="W1424" i="6" s="1"/>
  <c r="Z1424" i="6" s="1"/>
  <c r="I1424" i="6"/>
  <c r="K1424" i="6" s="1"/>
  <c r="F1424" i="6"/>
  <c r="H1424" i="6" s="1"/>
  <c r="V1424" i="6" s="1"/>
  <c r="R1423" i="2" s="1"/>
  <c r="C1424" i="6"/>
  <c r="E1424" i="6" s="1"/>
  <c r="U1424" i="6" s="1"/>
  <c r="Q1423" i="2" s="1"/>
  <c r="B1424" i="6"/>
  <c r="R1423" i="6"/>
  <c r="T1423" i="6" s="1"/>
  <c r="O1423" i="6"/>
  <c r="Q1423" i="6" s="1"/>
  <c r="W1423" i="6" s="1"/>
  <c r="Z1423" i="6" s="1"/>
  <c r="I1423" i="6"/>
  <c r="K1423" i="6" s="1"/>
  <c r="F1423" i="6"/>
  <c r="H1423" i="6" s="1"/>
  <c r="V1423" i="6" s="1"/>
  <c r="R1422" i="2" s="1"/>
  <c r="C1423" i="6"/>
  <c r="E1423" i="6" s="1"/>
  <c r="U1423" i="6" s="1"/>
  <c r="Q1422" i="2" s="1"/>
  <c r="B1423" i="6"/>
  <c r="R1422" i="6"/>
  <c r="T1422" i="6" s="1"/>
  <c r="O1422" i="6"/>
  <c r="Q1422" i="6" s="1"/>
  <c r="W1422" i="6" s="1"/>
  <c r="Z1422" i="6" s="1"/>
  <c r="I1422" i="6"/>
  <c r="K1422" i="6" s="1"/>
  <c r="F1422" i="6"/>
  <c r="H1422" i="6" s="1"/>
  <c r="C1422" i="6"/>
  <c r="E1422" i="6" s="1"/>
  <c r="U1422" i="6" s="1"/>
  <c r="Q1421" i="2" s="1"/>
  <c r="B1422" i="6"/>
  <c r="R1421" i="6"/>
  <c r="T1421" i="6" s="1"/>
  <c r="O1421" i="6"/>
  <c r="Q1421" i="6" s="1"/>
  <c r="W1421" i="6" s="1"/>
  <c r="Z1421" i="6" s="1"/>
  <c r="I1421" i="6"/>
  <c r="K1421" i="6" s="1"/>
  <c r="F1421" i="6"/>
  <c r="H1421" i="6" s="1"/>
  <c r="V1421" i="6" s="1"/>
  <c r="C1421" i="6"/>
  <c r="E1421" i="6" s="1"/>
  <c r="U1421" i="6" s="1"/>
  <c r="Q1420" i="2" s="1"/>
  <c r="B1421" i="6"/>
  <c r="R1420" i="6"/>
  <c r="T1420" i="6" s="1"/>
  <c r="O1420" i="6"/>
  <c r="Q1420" i="6" s="1"/>
  <c r="W1420" i="6" s="1"/>
  <c r="Z1420" i="6" s="1"/>
  <c r="I1420" i="6"/>
  <c r="K1420" i="6" s="1"/>
  <c r="F1420" i="6"/>
  <c r="H1420" i="6" s="1"/>
  <c r="V1420" i="6" s="1"/>
  <c r="C1420" i="6"/>
  <c r="E1420" i="6" s="1"/>
  <c r="U1420" i="6" s="1"/>
  <c r="X1420" i="6" s="1"/>
  <c r="B1420" i="6"/>
  <c r="R1419" i="6"/>
  <c r="T1419" i="6" s="1"/>
  <c r="O1419" i="6"/>
  <c r="Q1419" i="6" s="1"/>
  <c r="W1419" i="6" s="1"/>
  <c r="Z1419" i="6" s="1"/>
  <c r="I1419" i="6"/>
  <c r="K1419" i="6" s="1"/>
  <c r="F1419" i="6"/>
  <c r="H1419" i="6" s="1"/>
  <c r="V1419" i="6" s="1"/>
  <c r="C1419" i="6"/>
  <c r="E1419" i="6" s="1"/>
  <c r="U1419" i="6" s="1"/>
  <c r="B1419" i="6"/>
  <c r="R1418" i="6"/>
  <c r="T1418" i="6" s="1"/>
  <c r="O1418" i="6"/>
  <c r="Q1418" i="6" s="1"/>
  <c r="W1418" i="6" s="1"/>
  <c r="Z1418" i="6" s="1"/>
  <c r="I1418" i="6"/>
  <c r="K1418" i="6" s="1"/>
  <c r="F1418" i="6"/>
  <c r="H1418" i="6" s="1"/>
  <c r="V1418" i="6" s="1"/>
  <c r="C1418" i="6"/>
  <c r="E1418" i="6" s="1"/>
  <c r="U1418" i="6" s="1"/>
  <c r="B1418" i="6"/>
  <c r="R1417" i="6"/>
  <c r="T1417" i="6" s="1"/>
  <c r="O1417" i="6"/>
  <c r="Q1417" i="6" s="1"/>
  <c r="W1417" i="6" s="1"/>
  <c r="Z1417" i="6" s="1"/>
  <c r="I1417" i="6"/>
  <c r="K1417" i="6" s="1"/>
  <c r="F1417" i="6"/>
  <c r="H1417" i="6" s="1"/>
  <c r="V1417" i="6" s="1"/>
  <c r="R1416" i="2" s="1"/>
  <c r="C1417" i="6"/>
  <c r="E1417" i="6" s="1"/>
  <c r="U1417" i="6" s="1"/>
  <c r="B1417" i="6"/>
  <c r="R1416" i="6"/>
  <c r="T1416" i="6" s="1"/>
  <c r="O1416" i="6"/>
  <c r="Q1416" i="6" s="1"/>
  <c r="W1416" i="6" s="1"/>
  <c r="Z1416" i="6" s="1"/>
  <c r="I1416" i="6"/>
  <c r="K1416" i="6" s="1"/>
  <c r="F1416" i="6"/>
  <c r="H1416" i="6" s="1"/>
  <c r="V1416" i="6" s="1"/>
  <c r="C1416" i="6"/>
  <c r="E1416" i="6" s="1"/>
  <c r="U1416" i="6" s="1"/>
  <c r="Q1415" i="2" s="1"/>
  <c r="B1416" i="6"/>
  <c r="R1415" i="6"/>
  <c r="T1415" i="6" s="1"/>
  <c r="O1415" i="6"/>
  <c r="Q1415" i="6" s="1"/>
  <c r="W1415" i="6" s="1"/>
  <c r="Z1415" i="6" s="1"/>
  <c r="I1415" i="6"/>
  <c r="K1415" i="6" s="1"/>
  <c r="F1415" i="6"/>
  <c r="H1415" i="6" s="1"/>
  <c r="V1415" i="6" s="1"/>
  <c r="C1415" i="6"/>
  <c r="E1415" i="6" s="1"/>
  <c r="U1415" i="6" s="1"/>
  <c r="Q1414" i="2" s="1"/>
  <c r="B1415" i="6"/>
  <c r="R1414" i="6"/>
  <c r="T1414" i="6" s="1"/>
  <c r="O1414" i="6"/>
  <c r="Q1414" i="6" s="1"/>
  <c r="W1414" i="6" s="1"/>
  <c r="Z1414" i="6" s="1"/>
  <c r="I1414" i="6"/>
  <c r="K1414" i="6" s="1"/>
  <c r="F1414" i="6"/>
  <c r="H1414" i="6" s="1"/>
  <c r="V1414" i="6" s="1"/>
  <c r="R1413" i="2" s="1"/>
  <c r="C1414" i="6"/>
  <c r="E1414" i="6" s="1"/>
  <c r="U1414" i="6" s="1"/>
  <c r="Q1413" i="2" s="1"/>
  <c r="B1414" i="6"/>
  <c r="R1413" i="6"/>
  <c r="T1413" i="6" s="1"/>
  <c r="O1413" i="6"/>
  <c r="Q1413" i="6" s="1"/>
  <c r="W1413" i="6" s="1"/>
  <c r="Z1413" i="6" s="1"/>
  <c r="I1413" i="6"/>
  <c r="K1413" i="6" s="1"/>
  <c r="F1413" i="6"/>
  <c r="H1413" i="6" s="1"/>
  <c r="C1413" i="6"/>
  <c r="E1413" i="6" s="1"/>
  <c r="U1413" i="6" s="1"/>
  <c r="B1413" i="6"/>
  <c r="R1412" i="6"/>
  <c r="T1412" i="6" s="1"/>
  <c r="O1412" i="6"/>
  <c r="Q1412" i="6" s="1"/>
  <c r="W1412" i="6" s="1"/>
  <c r="Z1412" i="6" s="1"/>
  <c r="I1412" i="6"/>
  <c r="K1412" i="6" s="1"/>
  <c r="F1412" i="6"/>
  <c r="H1412" i="6" s="1"/>
  <c r="V1412" i="6" s="1"/>
  <c r="R1411" i="2" s="1"/>
  <c r="C1412" i="6"/>
  <c r="E1412" i="6" s="1"/>
  <c r="U1412" i="6" s="1"/>
  <c r="Q1411" i="2" s="1"/>
  <c r="B1412" i="6"/>
  <c r="R1411" i="6"/>
  <c r="T1411" i="6" s="1"/>
  <c r="O1411" i="6"/>
  <c r="Q1411" i="6" s="1"/>
  <c r="W1411" i="6" s="1"/>
  <c r="Z1411" i="6" s="1"/>
  <c r="I1411" i="6"/>
  <c r="K1411" i="6" s="1"/>
  <c r="F1411" i="6"/>
  <c r="H1411" i="6" s="1"/>
  <c r="V1411" i="6" s="1"/>
  <c r="R1410" i="2" s="1"/>
  <c r="C1411" i="6"/>
  <c r="E1411" i="6" s="1"/>
  <c r="U1411" i="6" s="1"/>
  <c r="B1411" i="6"/>
  <c r="R1410" i="6"/>
  <c r="T1410" i="6" s="1"/>
  <c r="O1410" i="6"/>
  <c r="Q1410" i="6" s="1"/>
  <c r="W1410" i="6" s="1"/>
  <c r="Z1410" i="6" s="1"/>
  <c r="I1410" i="6"/>
  <c r="K1410" i="6" s="1"/>
  <c r="F1410" i="6"/>
  <c r="H1410" i="6" s="1"/>
  <c r="V1410" i="6" s="1"/>
  <c r="R1409" i="2" s="1"/>
  <c r="C1410" i="6"/>
  <c r="E1410" i="6" s="1"/>
  <c r="U1410" i="6" s="1"/>
  <c r="B1410" i="6"/>
  <c r="R1409" i="6"/>
  <c r="T1409" i="6" s="1"/>
  <c r="O1409" i="6"/>
  <c r="Q1409" i="6" s="1"/>
  <c r="W1409" i="6" s="1"/>
  <c r="Z1409" i="6" s="1"/>
  <c r="I1409" i="6"/>
  <c r="K1409" i="6" s="1"/>
  <c r="F1409" i="6"/>
  <c r="H1409" i="6" s="1"/>
  <c r="V1409" i="6" s="1"/>
  <c r="R1408" i="2" s="1"/>
  <c r="C1409" i="6"/>
  <c r="E1409" i="6" s="1"/>
  <c r="U1409" i="6" s="1"/>
  <c r="B1409" i="6"/>
  <c r="R1408" i="6"/>
  <c r="T1408" i="6" s="1"/>
  <c r="O1408" i="6"/>
  <c r="Q1408" i="6" s="1"/>
  <c r="W1408" i="6" s="1"/>
  <c r="Z1408" i="6" s="1"/>
  <c r="I1408" i="6"/>
  <c r="K1408" i="6" s="1"/>
  <c r="F1408" i="6"/>
  <c r="H1408" i="6" s="1"/>
  <c r="V1408" i="6" s="1"/>
  <c r="C1408" i="6"/>
  <c r="E1408" i="6" s="1"/>
  <c r="U1408" i="6" s="1"/>
  <c r="Q1407" i="2" s="1"/>
  <c r="B1408" i="6"/>
  <c r="R1407" i="6"/>
  <c r="T1407" i="6" s="1"/>
  <c r="O1407" i="6"/>
  <c r="Q1407" i="6" s="1"/>
  <c r="W1407" i="6" s="1"/>
  <c r="Z1407" i="6" s="1"/>
  <c r="I1407" i="6"/>
  <c r="K1407" i="6" s="1"/>
  <c r="F1407" i="6"/>
  <c r="H1407" i="6" s="1"/>
  <c r="V1407" i="6" s="1"/>
  <c r="C1407" i="6"/>
  <c r="E1407" i="6" s="1"/>
  <c r="U1407" i="6" s="1"/>
  <c r="Q1406" i="2" s="1"/>
  <c r="B1407" i="6"/>
  <c r="R1406" i="6"/>
  <c r="T1406" i="6" s="1"/>
  <c r="O1406" i="6"/>
  <c r="Q1406" i="6" s="1"/>
  <c r="W1406" i="6" s="1"/>
  <c r="Z1406" i="6" s="1"/>
  <c r="I1406" i="6"/>
  <c r="K1406" i="6" s="1"/>
  <c r="F1406" i="6"/>
  <c r="H1406" i="6" s="1"/>
  <c r="V1406" i="6" s="1"/>
  <c r="C1406" i="6"/>
  <c r="E1406" i="6" s="1"/>
  <c r="U1406" i="6" s="1"/>
  <c r="Q1405" i="2" s="1"/>
  <c r="B1406" i="6"/>
  <c r="R1405" i="6"/>
  <c r="T1405" i="6" s="1"/>
  <c r="O1405" i="6"/>
  <c r="Q1405" i="6" s="1"/>
  <c r="W1405" i="6" s="1"/>
  <c r="Z1405" i="6" s="1"/>
  <c r="I1405" i="6"/>
  <c r="K1405" i="6" s="1"/>
  <c r="F1405" i="6"/>
  <c r="H1405" i="6" s="1"/>
  <c r="C1405" i="6"/>
  <c r="E1405" i="6" s="1"/>
  <c r="U1405" i="6" s="1"/>
  <c r="Q1404" i="2" s="1"/>
  <c r="B1405" i="6"/>
  <c r="R1404" i="6"/>
  <c r="T1404" i="6" s="1"/>
  <c r="O1404" i="6"/>
  <c r="Q1404" i="6" s="1"/>
  <c r="W1404" i="6" s="1"/>
  <c r="Z1404" i="6" s="1"/>
  <c r="I1404" i="6"/>
  <c r="K1404" i="6" s="1"/>
  <c r="F1404" i="6"/>
  <c r="H1404" i="6" s="1"/>
  <c r="V1404" i="6" s="1"/>
  <c r="C1404" i="6"/>
  <c r="E1404" i="6" s="1"/>
  <c r="U1404" i="6" s="1"/>
  <c r="Q1403" i="2" s="1"/>
  <c r="B1404" i="6"/>
  <c r="R1403" i="6"/>
  <c r="T1403" i="6" s="1"/>
  <c r="O1403" i="6"/>
  <c r="Q1403" i="6" s="1"/>
  <c r="W1403" i="6" s="1"/>
  <c r="Z1403" i="6" s="1"/>
  <c r="I1403" i="6"/>
  <c r="K1403" i="6" s="1"/>
  <c r="F1403" i="6"/>
  <c r="H1403" i="6" s="1"/>
  <c r="V1403" i="6" s="1"/>
  <c r="R1402" i="2" s="1"/>
  <c r="C1403" i="6"/>
  <c r="E1403" i="6" s="1"/>
  <c r="U1403" i="6" s="1"/>
  <c r="X1403" i="6" s="1"/>
  <c r="B1403" i="6"/>
  <c r="R1402" i="6"/>
  <c r="T1402" i="6" s="1"/>
  <c r="O1402" i="6"/>
  <c r="Q1402" i="6" s="1"/>
  <c r="W1402" i="6" s="1"/>
  <c r="Z1402" i="6" s="1"/>
  <c r="I1402" i="6"/>
  <c r="K1402" i="6" s="1"/>
  <c r="F1402" i="6"/>
  <c r="H1402" i="6" s="1"/>
  <c r="V1402" i="6" s="1"/>
  <c r="C1402" i="6"/>
  <c r="E1402" i="6" s="1"/>
  <c r="U1402" i="6" s="1"/>
  <c r="B1402" i="6"/>
  <c r="R1401" i="6"/>
  <c r="T1401" i="6" s="1"/>
  <c r="O1401" i="6"/>
  <c r="Q1401" i="6" s="1"/>
  <c r="W1401" i="6" s="1"/>
  <c r="Z1401" i="6" s="1"/>
  <c r="I1401" i="6"/>
  <c r="K1401" i="6" s="1"/>
  <c r="F1401" i="6"/>
  <c r="H1401" i="6" s="1"/>
  <c r="V1401" i="6" s="1"/>
  <c r="C1401" i="6"/>
  <c r="E1401" i="6" s="1"/>
  <c r="U1401" i="6" s="1"/>
  <c r="Q1400" i="2" s="1"/>
  <c r="B1401" i="6"/>
  <c r="R1400" i="6"/>
  <c r="T1400" i="6" s="1"/>
  <c r="O1400" i="6"/>
  <c r="Q1400" i="6" s="1"/>
  <c r="W1400" i="6" s="1"/>
  <c r="Z1400" i="6" s="1"/>
  <c r="I1400" i="6"/>
  <c r="K1400" i="6" s="1"/>
  <c r="F1400" i="6"/>
  <c r="H1400" i="6" s="1"/>
  <c r="V1400" i="6" s="1"/>
  <c r="C1400" i="6"/>
  <c r="E1400" i="6" s="1"/>
  <c r="U1400" i="6" s="1"/>
  <c r="B1400" i="6"/>
  <c r="R1399" i="6"/>
  <c r="T1399" i="6" s="1"/>
  <c r="O1399" i="6"/>
  <c r="Q1399" i="6" s="1"/>
  <c r="W1399" i="6" s="1"/>
  <c r="Z1399" i="6" s="1"/>
  <c r="I1399" i="6"/>
  <c r="K1399" i="6" s="1"/>
  <c r="F1399" i="6"/>
  <c r="H1399" i="6" s="1"/>
  <c r="V1399" i="6" s="1"/>
  <c r="R1398" i="2" s="1"/>
  <c r="C1399" i="6"/>
  <c r="E1399" i="6" s="1"/>
  <c r="U1399" i="6" s="1"/>
  <c r="Q1398" i="2" s="1"/>
  <c r="B1399" i="6"/>
  <c r="R1398" i="6"/>
  <c r="T1398" i="6" s="1"/>
  <c r="O1398" i="6"/>
  <c r="Q1398" i="6" s="1"/>
  <c r="W1398" i="6" s="1"/>
  <c r="Z1398" i="6" s="1"/>
  <c r="I1398" i="6"/>
  <c r="K1398" i="6" s="1"/>
  <c r="F1398" i="6"/>
  <c r="H1398" i="6" s="1"/>
  <c r="V1398" i="6" s="1"/>
  <c r="R1397" i="2" s="1"/>
  <c r="C1398" i="6"/>
  <c r="E1398" i="6" s="1"/>
  <c r="U1398" i="6" s="1"/>
  <c r="B1398" i="6"/>
  <c r="R1397" i="6"/>
  <c r="T1397" i="6" s="1"/>
  <c r="O1397" i="6"/>
  <c r="Q1397" i="6" s="1"/>
  <c r="W1397" i="6" s="1"/>
  <c r="Z1397" i="6" s="1"/>
  <c r="I1397" i="6"/>
  <c r="K1397" i="6" s="1"/>
  <c r="F1397" i="6"/>
  <c r="H1397" i="6" s="1"/>
  <c r="V1397" i="6" s="1"/>
  <c r="R1396" i="2" s="1"/>
  <c r="C1397" i="6"/>
  <c r="E1397" i="6" s="1"/>
  <c r="U1397" i="6" s="1"/>
  <c r="Q1396" i="2" s="1"/>
  <c r="B1397" i="6"/>
  <c r="R1396" i="6"/>
  <c r="T1396" i="6" s="1"/>
  <c r="O1396" i="6"/>
  <c r="Q1396" i="6" s="1"/>
  <c r="W1396" i="6" s="1"/>
  <c r="Z1396" i="6" s="1"/>
  <c r="I1396" i="6"/>
  <c r="K1396" i="6" s="1"/>
  <c r="F1396" i="6"/>
  <c r="H1396" i="6" s="1"/>
  <c r="V1396" i="6" s="1"/>
  <c r="R1395" i="2" s="1"/>
  <c r="C1396" i="6"/>
  <c r="E1396" i="6" s="1"/>
  <c r="U1396" i="6" s="1"/>
  <c r="Q1395" i="2" s="1"/>
  <c r="B1396" i="6"/>
  <c r="R1395" i="6"/>
  <c r="T1395" i="6" s="1"/>
  <c r="O1395" i="6"/>
  <c r="Q1395" i="6" s="1"/>
  <c r="W1395" i="6" s="1"/>
  <c r="Z1395" i="6" s="1"/>
  <c r="I1395" i="6"/>
  <c r="K1395" i="6" s="1"/>
  <c r="F1395" i="6"/>
  <c r="H1395" i="6" s="1"/>
  <c r="V1395" i="6" s="1"/>
  <c r="R1394" i="2" s="1"/>
  <c r="C1395" i="6"/>
  <c r="E1395" i="6" s="1"/>
  <c r="U1395" i="6" s="1"/>
  <c r="X1395" i="6" s="1"/>
  <c r="B1395" i="6"/>
  <c r="R1394" i="6"/>
  <c r="T1394" i="6" s="1"/>
  <c r="O1394" i="6"/>
  <c r="Q1394" i="6" s="1"/>
  <c r="W1394" i="6" s="1"/>
  <c r="Z1394" i="6" s="1"/>
  <c r="I1394" i="6"/>
  <c r="K1394" i="6" s="1"/>
  <c r="F1394" i="6"/>
  <c r="H1394" i="6" s="1"/>
  <c r="C1394" i="6"/>
  <c r="E1394" i="6" s="1"/>
  <c r="U1394" i="6" s="1"/>
  <c r="Q1393" i="2" s="1"/>
  <c r="B1394" i="6"/>
  <c r="R1393" i="6"/>
  <c r="T1393" i="6" s="1"/>
  <c r="O1393" i="6"/>
  <c r="Q1393" i="6" s="1"/>
  <c r="W1393" i="6" s="1"/>
  <c r="Z1393" i="6" s="1"/>
  <c r="I1393" i="6"/>
  <c r="K1393" i="6" s="1"/>
  <c r="F1393" i="6"/>
  <c r="H1393" i="6" s="1"/>
  <c r="V1393" i="6" s="1"/>
  <c r="R1392" i="2" s="1"/>
  <c r="C1393" i="6"/>
  <c r="E1393" i="6" s="1"/>
  <c r="U1393" i="6" s="1"/>
  <c r="B1393" i="6"/>
  <c r="R1392" i="6"/>
  <c r="T1392" i="6" s="1"/>
  <c r="O1392" i="6"/>
  <c r="Q1392" i="6" s="1"/>
  <c r="W1392" i="6" s="1"/>
  <c r="Z1392" i="6" s="1"/>
  <c r="I1392" i="6"/>
  <c r="K1392" i="6" s="1"/>
  <c r="F1392" i="6"/>
  <c r="H1392" i="6" s="1"/>
  <c r="V1392" i="6" s="1"/>
  <c r="C1392" i="6"/>
  <c r="E1392" i="6" s="1"/>
  <c r="U1392" i="6" s="1"/>
  <c r="Q1391" i="2" s="1"/>
  <c r="B1392" i="6"/>
  <c r="R1391" i="6"/>
  <c r="T1391" i="6" s="1"/>
  <c r="O1391" i="6"/>
  <c r="Q1391" i="6" s="1"/>
  <c r="W1391" i="6" s="1"/>
  <c r="Z1391" i="6" s="1"/>
  <c r="I1391" i="6"/>
  <c r="K1391" i="6" s="1"/>
  <c r="F1391" i="6"/>
  <c r="H1391" i="6" s="1"/>
  <c r="V1391" i="6" s="1"/>
  <c r="C1391" i="6"/>
  <c r="E1391" i="6" s="1"/>
  <c r="U1391" i="6" s="1"/>
  <c r="B1391" i="6"/>
  <c r="R1390" i="6"/>
  <c r="T1390" i="6" s="1"/>
  <c r="O1390" i="6"/>
  <c r="Q1390" i="6" s="1"/>
  <c r="W1390" i="6" s="1"/>
  <c r="Z1390" i="6" s="1"/>
  <c r="I1390" i="6"/>
  <c r="K1390" i="6" s="1"/>
  <c r="F1390" i="6"/>
  <c r="H1390" i="6" s="1"/>
  <c r="V1390" i="6" s="1"/>
  <c r="C1390" i="6"/>
  <c r="E1390" i="6" s="1"/>
  <c r="U1390" i="6" s="1"/>
  <c r="Q1389" i="2" s="1"/>
  <c r="B1390" i="6"/>
  <c r="R1389" i="6"/>
  <c r="T1389" i="6" s="1"/>
  <c r="O1389" i="6"/>
  <c r="Q1389" i="6" s="1"/>
  <c r="W1389" i="6" s="1"/>
  <c r="Z1389" i="6" s="1"/>
  <c r="I1389" i="6"/>
  <c r="K1389" i="6" s="1"/>
  <c r="F1389" i="6"/>
  <c r="H1389" i="6" s="1"/>
  <c r="V1389" i="6" s="1"/>
  <c r="C1389" i="6"/>
  <c r="E1389" i="6" s="1"/>
  <c r="U1389" i="6" s="1"/>
  <c r="Q1388" i="2" s="1"/>
  <c r="B1389" i="6"/>
  <c r="R1388" i="6"/>
  <c r="T1388" i="6" s="1"/>
  <c r="O1388" i="6"/>
  <c r="Q1388" i="6" s="1"/>
  <c r="W1388" i="6" s="1"/>
  <c r="Z1388" i="6" s="1"/>
  <c r="I1388" i="6"/>
  <c r="K1388" i="6" s="1"/>
  <c r="F1388" i="6"/>
  <c r="H1388" i="6" s="1"/>
  <c r="V1388" i="6" s="1"/>
  <c r="C1388" i="6"/>
  <c r="E1388" i="6" s="1"/>
  <c r="U1388" i="6" s="1"/>
  <c r="Q1387" i="2" s="1"/>
  <c r="B1388" i="6"/>
  <c r="R1387" i="6"/>
  <c r="T1387" i="6" s="1"/>
  <c r="O1387" i="6"/>
  <c r="Q1387" i="6" s="1"/>
  <c r="W1387" i="6" s="1"/>
  <c r="Z1387" i="6" s="1"/>
  <c r="I1387" i="6"/>
  <c r="K1387" i="6" s="1"/>
  <c r="F1387" i="6"/>
  <c r="H1387" i="6" s="1"/>
  <c r="V1387" i="6" s="1"/>
  <c r="C1387" i="6"/>
  <c r="E1387" i="6" s="1"/>
  <c r="U1387" i="6" s="1"/>
  <c r="Q1386" i="2" s="1"/>
  <c r="B1387" i="6"/>
  <c r="R1386" i="6"/>
  <c r="T1386" i="6" s="1"/>
  <c r="O1386" i="6"/>
  <c r="Q1386" i="6" s="1"/>
  <c r="W1386" i="6" s="1"/>
  <c r="Z1386" i="6" s="1"/>
  <c r="I1386" i="6"/>
  <c r="K1386" i="6" s="1"/>
  <c r="F1386" i="6"/>
  <c r="H1386" i="6" s="1"/>
  <c r="V1386" i="6" s="1"/>
  <c r="R1385" i="2" s="1"/>
  <c r="C1386" i="6"/>
  <c r="E1386" i="6" s="1"/>
  <c r="U1386" i="6" s="1"/>
  <c r="X1386" i="6" s="1"/>
  <c r="B1386" i="6"/>
  <c r="R1385" i="6"/>
  <c r="T1385" i="6" s="1"/>
  <c r="O1385" i="6"/>
  <c r="Q1385" i="6" s="1"/>
  <c r="W1385" i="6" s="1"/>
  <c r="Z1385" i="6" s="1"/>
  <c r="I1385" i="6"/>
  <c r="K1385" i="6" s="1"/>
  <c r="F1385" i="6"/>
  <c r="H1385" i="6" s="1"/>
  <c r="C1385" i="6"/>
  <c r="E1385" i="6" s="1"/>
  <c r="U1385" i="6" s="1"/>
  <c r="Q1384" i="2" s="1"/>
  <c r="B1385" i="6"/>
  <c r="R1384" i="6"/>
  <c r="T1384" i="6" s="1"/>
  <c r="O1384" i="6"/>
  <c r="Q1384" i="6" s="1"/>
  <c r="W1384" i="6" s="1"/>
  <c r="Z1384" i="6" s="1"/>
  <c r="I1384" i="6"/>
  <c r="K1384" i="6" s="1"/>
  <c r="F1384" i="6"/>
  <c r="H1384" i="6" s="1"/>
  <c r="V1384" i="6" s="1"/>
  <c r="C1384" i="6"/>
  <c r="E1384" i="6" s="1"/>
  <c r="U1384" i="6" s="1"/>
  <c r="Q1383" i="2" s="1"/>
  <c r="B1384" i="6"/>
  <c r="R1383" i="6"/>
  <c r="T1383" i="6" s="1"/>
  <c r="O1383" i="6"/>
  <c r="Q1383" i="6" s="1"/>
  <c r="W1383" i="6" s="1"/>
  <c r="Z1383" i="6" s="1"/>
  <c r="I1383" i="6"/>
  <c r="K1383" i="6" s="1"/>
  <c r="F1383" i="6"/>
  <c r="H1383" i="6" s="1"/>
  <c r="V1383" i="6" s="1"/>
  <c r="C1383" i="6"/>
  <c r="E1383" i="6" s="1"/>
  <c r="U1383" i="6" s="1"/>
  <c r="B1383" i="6"/>
  <c r="R1382" i="6"/>
  <c r="T1382" i="6" s="1"/>
  <c r="O1382" i="6"/>
  <c r="Q1382" i="6" s="1"/>
  <c r="W1382" i="6" s="1"/>
  <c r="Z1382" i="6" s="1"/>
  <c r="I1382" i="6"/>
  <c r="K1382" i="6" s="1"/>
  <c r="F1382" i="6"/>
  <c r="H1382" i="6" s="1"/>
  <c r="V1382" i="6" s="1"/>
  <c r="C1382" i="6"/>
  <c r="E1382" i="6" s="1"/>
  <c r="U1382" i="6" s="1"/>
  <c r="B1382" i="6"/>
  <c r="R1381" i="6"/>
  <c r="T1381" i="6" s="1"/>
  <c r="O1381" i="6"/>
  <c r="Q1381" i="6" s="1"/>
  <c r="W1381" i="6" s="1"/>
  <c r="Z1381" i="6" s="1"/>
  <c r="I1381" i="6"/>
  <c r="K1381" i="6" s="1"/>
  <c r="F1381" i="6"/>
  <c r="H1381" i="6" s="1"/>
  <c r="C1381" i="6"/>
  <c r="E1381" i="6" s="1"/>
  <c r="U1381" i="6" s="1"/>
  <c r="X1381" i="6" s="1"/>
  <c r="B1381" i="6"/>
  <c r="R1380" i="6"/>
  <c r="T1380" i="6" s="1"/>
  <c r="O1380" i="6"/>
  <c r="Q1380" i="6" s="1"/>
  <c r="W1380" i="6" s="1"/>
  <c r="Z1380" i="6" s="1"/>
  <c r="I1380" i="6"/>
  <c r="K1380" i="6" s="1"/>
  <c r="F1380" i="6"/>
  <c r="H1380" i="6" s="1"/>
  <c r="V1380" i="6" s="1"/>
  <c r="C1380" i="6"/>
  <c r="E1380" i="6" s="1"/>
  <c r="U1380" i="6" s="1"/>
  <c r="Q1379" i="2" s="1"/>
  <c r="B1380" i="6"/>
  <c r="R1379" i="6"/>
  <c r="T1379" i="6" s="1"/>
  <c r="O1379" i="6"/>
  <c r="Q1379" i="6" s="1"/>
  <c r="W1379" i="6" s="1"/>
  <c r="Z1379" i="6" s="1"/>
  <c r="I1379" i="6"/>
  <c r="K1379" i="6" s="1"/>
  <c r="F1379" i="6"/>
  <c r="H1379" i="6" s="1"/>
  <c r="V1379" i="6" s="1"/>
  <c r="R1378" i="2" s="1"/>
  <c r="C1379" i="6"/>
  <c r="E1379" i="6" s="1"/>
  <c r="U1379" i="6" s="1"/>
  <c r="Q1378" i="2" s="1"/>
  <c r="B1379" i="6"/>
  <c r="R1378" i="6"/>
  <c r="T1378" i="6" s="1"/>
  <c r="O1378" i="6"/>
  <c r="Q1378" i="6" s="1"/>
  <c r="W1378" i="6" s="1"/>
  <c r="Z1378" i="6" s="1"/>
  <c r="I1378" i="6"/>
  <c r="K1378" i="6" s="1"/>
  <c r="F1378" i="6"/>
  <c r="H1378" i="6" s="1"/>
  <c r="V1378" i="6" s="1"/>
  <c r="C1378" i="6"/>
  <c r="E1378" i="6" s="1"/>
  <c r="U1378" i="6" s="1"/>
  <c r="Q1377" i="2" s="1"/>
  <c r="B1378" i="6"/>
  <c r="R1377" i="6"/>
  <c r="T1377" i="6" s="1"/>
  <c r="O1377" i="6"/>
  <c r="Q1377" i="6" s="1"/>
  <c r="W1377" i="6" s="1"/>
  <c r="Z1377" i="6" s="1"/>
  <c r="I1377" i="6"/>
  <c r="K1377" i="6" s="1"/>
  <c r="F1377" i="6"/>
  <c r="H1377" i="6" s="1"/>
  <c r="V1377" i="6" s="1"/>
  <c r="C1377" i="6"/>
  <c r="E1377" i="6" s="1"/>
  <c r="U1377" i="6" s="1"/>
  <c r="B1377" i="6"/>
  <c r="R1376" i="6"/>
  <c r="T1376" i="6" s="1"/>
  <c r="O1376" i="6"/>
  <c r="Q1376" i="6" s="1"/>
  <c r="W1376" i="6" s="1"/>
  <c r="Z1376" i="6" s="1"/>
  <c r="I1376" i="6"/>
  <c r="K1376" i="6" s="1"/>
  <c r="F1376" i="6"/>
  <c r="H1376" i="6" s="1"/>
  <c r="V1376" i="6" s="1"/>
  <c r="R1375" i="2" s="1"/>
  <c r="C1376" i="6"/>
  <c r="E1376" i="6" s="1"/>
  <c r="U1376" i="6" s="1"/>
  <c r="Q1375" i="2" s="1"/>
  <c r="B1376" i="6"/>
  <c r="R1375" i="6"/>
  <c r="T1375" i="6" s="1"/>
  <c r="O1375" i="6"/>
  <c r="Q1375" i="6" s="1"/>
  <c r="W1375" i="6" s="1"/>
  <c r="Z1375" i="6" s="1"/>
  <c r="I1375" i="6"/>
  <c r="K1375" i="6" s="1"/>
  <c r="F1375" i="6"/>
  <c r="H1375" i="6" s="1"/>
  <c r="V1375" i="6" s="1"/>
  <c r="R1374" i="2" s="1"/>
  <c r="C1375" i="6"/>
  <c r="E1375" i="6" s="1"/>
  <c r="U1375" i="6" s="1"/>
  <c r="B1375" i="6"/>
  <c r="R1374" i="6"/>
  <c r="T1374" i="6" s="1"/>
  <c r="O1374" i="6"/>
  <c r="Q1374" i="6" s="1"/>
  <c r="W1374" i="6" s="1"/>
  <c r="Z1374" i="6" s="1"/>
  <c r="I1374" i="6"/>
  <c r="K1374" i="6" s="1"/>
  <c r="F1374" i="6"/>
  <c r="H1374" i="6" s="1"/>
  <c r="V1374" i="6" s="1"/>
  <c r="C1374" i="6"/>
  <c r="E1374" i="6" s="1"/>
  <c r="U1374" i="6" s="1"/>
  <c r="Q1373" i="2" s="1"/>
  <c r="B1374" i="6"/>
  <c r="R1373" i="6"/>
  <c r="T1373" i="6" s="1"/>
  <c r="O1373" i="6"/>
  <c r="Q1373" i="6" s="1"/>
  <c r="W1373" i="6" s="1"/>
  <c r="Z1373" i="6" s="1"/>
  <c r="I1373" i="6"/>
  <c r="K1373" i="6" s="1"/>
  <c r="F1373" i="6"/>
  <c r="H1373" i="6" s="1"/>
  <c r="V1373" i="6" s="1"/>
  <c r="C1373" i="6"/>
  <c r="E1373" i="6" s="1"/>
  <c r="U1373" i="6" s="1"/>
  <c r="Q1372" i="2" s="1"/>
  <c r="B1373" i="6"/>
  <c r="R1372" i="6"/>
  <c r="T1372" i="6" s="1"/>
  <c r="O1372" i="6"/>
  <c r="Q1372" i="6" s="1"/>
  <c r="W1372" i="6" s="1"/>
  <c r="Z1372" i="6" s="1"/>
  <c r="I1372" i="6"/>
  <c r="K1372" i="6" s="1"/>
  <c r="F1372" i="6"/>
  <c r="H1372" i="6" s="1"/>
  <c r="V1372" i="6" s="1"/>
  <c r="R1371" i="2" s="1"/>
  <c r="C1372" i="6"/>
  <c r="E1372" i="6" s="1"/>
  <c r="U1372" i="6" s="1"/>
  <c r="B1372" i="6"/>
  <c r="R1371" i="6"/>
  <c r="T1371" i="6" s="1"/>
  <c r="O1371" i="6"/>
  <c r="Q1371" i="6" s="1"/>
  <c r="W1371" i="6" s="1"/>
  <c r="Z1371" i="6" s="1"/>
  <c r="I1371" i="6"/>
  <c r="K1371" i="6" s="1"/>
  <c r="F1371" i="6"/>
  <c r="H1371" i="6" s="1"/>
  <c r="V1371" i="6" s="1"/>
  <c r="C1371" i="6"/>
  <c r="E1371" i="6" s="1"/>
  <c r="U1371" i="6" s="1"/>
  <c r="B1371" i="6"/>
  <c r="R1370" i="6"/>
  <c r="T1370" i="6" s="1"/>
  <c r="O1370" i="6"/>
  <c r="Q1370" i="6" s="1"/>
  <c r="W1370" i="6" s="1"/>
  <c r="Z1370" i="6" s="1"/>
  <c r="I1370" i="6"/>
  <c r="K1370" i="6" s="1"/>
  <c r="F1370" i="6"/>
  <c r="H1370" i="6" s="1"/>
  <c r="V1370" i="6" s="1"/>
  <c r="C1370" i="6"/>
  <c r="E1370" i="6" s="1"/>
  <c r="U1370" i="6" s="1"/>
  <c r="B1370" i="6"/>
  <c r="R1369" i="6"/>
  <c r="T1369" i="6" s="1"/>
  <c r="O1369" i="6"/>
  <c r="Q1369" i="6" s="1"/>
  <c r="W1369" i="6" s="1"/>
  <c r="Z1369" i="6" s="1"/>
  <c r="I1369" i="6"/>
  <c r="K1369" i="6" s="1"/>
  <c r="F1369" i="6"/>
  <c r="H1369" i="6" s="1"/>
  <c r="V1369" i="6" s="1"/>
  <c r="R1368" i="2" s="1"/>
  <c r="C1369" i="6"/>
  <c r="E1369" i="6" s="1"/>
  <c r="U1369" i="6" s="1"/>
  <c r="B1369" i="6"/>
  <c r="R1368" i="6"/>
  <c r="T1368" i="6" s="1"/>
  <c r="O1368" i="6"/>
  <c r="Q1368" i="6" s="1"/>
  <c r="W1368" i="6" s="1"/>
  <c r="Z1368" i="6" s="1"/>
  <c r="I1368" i="6"/>
  <c r="K1368" i="6" s="1"/>
  <c r="F1368" i="6"/>
  <c r="H1368" i="6" s="1"/>
  <c r="V1368" i="6" s="1"/>
  <c r="C1368" i="6"/>
  <c r="E1368" i="6" s="1"/>
  <c r="U1368" i="6" s="1"/>
  <c r="B1368" i="6"/>
  <c r="R1367" i="6"/>
  <c r="T1367" i="6" s="1"/>
  <c r="O1367" i="6"/>
  <c r="Q1367" i="6" s="1"/>
  <c r="W1367" i="6" s="1"/>
  <c r="Z1367" i="6" s="1"/>
  <c r="I1367" i="6"/>
  <c r="K1367" i="6" s="1"/>
  <c r="F1367" i="6"/>
  <c r="H1367" i="6" s="1"/>
  <c r="V1367" i="6" s="1"/>
  <c r="R1366" i="2" s="1"/>
  <c r="C1367" i="6"/>
  <c r="E1367" i="6" s="1"/>
  <c r="U1367" i="6" s="1"/>
  <c r="X1367" i="6" s="1"/>
  <c r="B1367" i="6"/>
  <c r="R1366" i="6"/>
  <c r="T1366" i="6" s="1"/>
  <c r="O1366" i="6"/>
  <c r="Q1366" i="6" s="1"/>
  <c r="W1366" i="6" s="1"/>
  <c r="Z1366" i="6" s="1"/>
  <c r="I1366" i="6"/>
  <c r="K1366" i="6" s="1"/>
  <c r="F1366" i="6"/>
  <c r="H1366" i="6" s="1"/>
  <c r="V1366" i="6" s="1"/>
  <c r="R1365" i="2" s="1"/>
  <c r="C1366" i="6"/>
  <c r="E1366" i="6" s="1"/>
  <c r="U1366" i="6" s="1"/>
  <c r="Q1365" i="2" s="1"/>
  <c r="B1366" i="6"/>
  <c r="R1365" i="6"/>
  <c r="T1365" i="6" s="1"/>
  <c r="O1365" i="6"/>
  <c r="Q1365" i="6" s="1"/>
  <c r="W1365" i="6" s="1"/>
  <c r="Z1365" i="6" s="1"/>
  <c r="I1365" i="6"/>
  <c r="K1365" i="6" s="1"/>
  <c r="F1365" i="6"/>
  <c r="H1365" i="6" s="1"/>
  <c r="V1365" i="6" s="1"/>
  <c r="R1364" i="2" s="1"/>
  <c r="C1365" i="6"/>
  <c r="E1365" i="6" s="1"/>
  <c r="U1365" i="6" s="1"/>
  <c r="Q1364" i="2" s="1"/>
  <c r="B1365" i="6"/>
  <c r="R1364" i="6"/>
  <c r="T1364" i="6" s="1"/>
  <c r="O1364" i="6"/>
  <c r="Q1364" i="6" s="1"/>
  <c r="W1364" i="6" s="1"/>
  <c r="Z1364" i="6" s="1"/>
  <c r="I1364" i="6"/>
  <c r="K1364" i="6" s="1"/>
  <c r="F1364" i="6"/>
  <c r="H1364" i="6" s="1"/>
  <c r="V1364" i="6" s="1"/>
  <c r="C1364" i="6"/>
  <c r="E1364" i="6" s="1"/>
  <c r="U1364" i="6" s="1"/>
  <c r="Q1363" i="2" s="1"/>
  <c r="B1364" i="6"/>
  <c r="R1363" i="6"/>
  <c r="T1363" i="6" s="1"/>
  <c r="O1363" i="6"/>
  <c r="Q1363" i="6" s="1"/>
  <c r="W1363" i="6" s="1"/>
  <c r="Z1363" i="6" s="1"/>
  <c r="I1363" i="6"/>
  <c r="K1363" i="6" s="1"/>
  <c r="F1363" i="6"/>
  <c r="H1363" i="6" s="1"/>
  <c r="V1363" i="6" s="1"/>
  <c r="C1363" i="6"/>
  <c r="E1363" i="6" s="1"/>
  <c r="U1363" i="6" s="1"/>
  <c r="B1363" i="6"/>
  <c r="R1362" i="6"/>
  <c r="T1362" i="6" s="1"/>
  <c r="O1362" i="6"/>
  <c r="Q1362" i="6" s="1"/>
  <c r="W1362" i="6" s="1"/>
  <c r="Z1362" i="6" s="1"/>
  <c r="I1362" i="6"/>
  <c r="K1362" i="6" s="1"/>
  <c r="F1362" i="6"/>
  <c r="H1362" i="6" s="1"/>
  <c r="V1362" i="6" s="1"/>
  <c r="C1362" i="6"/>
  <c r="E1362" i="6" s="1"/>
  <c r="U1362" i="6" s="1"/>
  <c r="Q1361" i="2" s="1"/>
  <c r="B1362" i="6"/>
  <c r="R1361" i="6"/>
  <c r="T1361" i="6" s="1"/>
  <c r="O1361" i="6"/>
  <c r="Q1361" i="6" s="1"/>
  <c r="W1361" i="6" s="1"/>
  <c r="Z1361" i="6" s="1"/>
  <c r="I1361" i="6"/>
  <c r="K1361" i="6" s="1"/>
  <c r="F1361" i="6"/>
  <c r="H1361" i="6" s="1"/>
  <c r="V1361" i="6" s="1"/>
  <c r="C1361" i="6"/>
  <c r="E1361" i="6" s="1"/>
  <c r="U1361" i="6" s="1"/>
  <c r="B1361" i="6"/>
  <c r="R1360" i="6"/>
  <c r="T1360" i="6" s="1"/>
  <c r="O1360" i="6"/>
  <c r="Q1360" i="6" s="1"/>
  <c r="W1360" i="6" s="1"/>
  <c r="Z1360" i="6" s="1"/>
  <c r="I1360" i="6"/>
  <c r="K1360" i="6" s="1"/>
  <c r="F1360" i="6"/>
  <c r="H1360" i="6" s="1"/>
  <c r="V1360" i="6" s="1"/>
  <c r="C1360" i="6"/>
  <c r="E1360" i="6" s="1"/>
  <c r="U1360" i="6" s="1"/>
  <c r="Q1359" i="2" s="1"/>
  <c r="B1360" i="6"/>
  <c r="R1359" i="6"/>
  <c r="T1359" i="6" s="1"/>
  <c r="O1359" i="6"/>
  <c r="Q1359" i="6" s="1"/>
  <c r="W1359" i="6" s="1"/>
  <c r="Z1359" i="6" s="1"/>
  <c r="I1359" i="6"/>
  <c r="K1359" i="6" s="1"/>
  <c r="F1359" i="6"/>
  <c r="H1359" i="6" s="1"/>
  <c r="V1359" i="6" s="1"/>
  <c r="C1359" i="6"/>
  <c r="E1359" i="6" s="1"/>
  <c r="U1359" i="6" s="1"/>
  <c r="Q1358" i="2" s="1"/>
  <c r="B1359" i="6"/>
  <c r="R1358" i="6"/>
  <c r="T1358" i="6" s="1"/>
  <c r="O1358" i="6"/>
  <c r="Q1358" i="6" s="1"/>
  <c r="W1358" i="6" s="1"/>
  <c r="Z1358" i="6" s="1"/>
  <c r="I1358" i="6"/>
  <c r="K1358" i="6" s="1"/>
  <c r="F1358" i="6"/>
  <c r="H1358" i="6" s="1"/>
  <c r="V1358" i="6" s="1"/>
  <c r="R1357" i="2" s="1"/>
  <c r="C1358" i="6"/>
  <c r="E1358" i="6" s="1"/>
  <c r="U1358" i="6" s="1"/>
  <c r="Q1357" i="2" s="1"/>
  <c r="B1358" i="6"/>
  <c r="R1357" i="6"/>
  <c r="T1357" i="6" s="1"/>
  <c r="O1357" i="6"/>
  <c r="Q1357" i="6" s="1"/>
  <c r="W1357" i="6" s="1"/>
  <c r="Z1357" i="6" s="1"/>
  <c r="I1357" i="6"/>
  <c r="K1357" i="6" s="1"/>
  <c r="F1357" i="6"/>
  <c r="H1357" i="6" s="1"/>
  <c r="C1357" i="6"/>
  <c r="E1357" i="6" s="1"/>
  <c r="U1357" i="6" s="1"/>
  <c r="B1357" i="6"/>
  <c r="R1356" i="6"/>
  <c r="T1356" i="6" s="1"/>
  <c r="O1356" i="6"/>
  <c r="Q1356" i="6" s="1"/>
  <c r="W1356" i="6" s="1"/>
  <c r="Z1356" i="6" s="1"/>
  <c r="I1356" i="6"/>
  <c r="K1356" i="6" s="1"/>
  <c r="F1356" i="6"/>
  <c r="H1356" i="6" s="1"/>
  <c r="V1356" i="6" s="1"/>
  <c r="C1356" i="6"/>
  <c r="E1356" i="6" s="1"/>
  <c r="U1356" i="6" s="1"/>
  <c r="B1356" i="6"/>
  <c r="R1355" i="6"/>
  <c r="T1355" i="6" s="1"/>
  <c r="O1355" i="6"/>
  <c r="Q1355" i="6" s="1"/>
  <c r="W1355" i="6" s="1"/>
  <c r="Z1355" i="6" s="1"/>
  <c r="I1355" i="6"/>
  <c r="K1355" i="6" s="1"/>
  <c r="F1355" i="6"/>
  <c r="H1355" i="6" s="1"/>
  <c r="C1355" i="6"/>
  <c r="E1355" i="6" s="1"/>
  <c r="U1355" i="6" s="1"/>
  <c r="Q1354" i="2" s="1"/>
  <c r="B1355" i="6"/>
  <c r="R1354" i="6"/>
  <c r="T1354" i="6" s="1"/>
  <c r="O1354" i="6"/>
  <c r="Q1354" i="6" s="1"/>
  <c r="W1354" i="6" s="1"/>
  <c r="Z1354" i="6" s="1"/>
  <c r="I1354" i="6"/>
  <c r="K1354" i="6" s="1"/>
  <c r="F1354" i="6"/>
  <c r="H1354" i="6" s="1"/>
  <c r="V1354" i="6" s="1"/>
  <c r="C1354" i="6"/>
  <c r="E1354" i="6" s="1"/>
  <c r="U1354" i="6" s="1"/>
  <c r="B1354" i="6"/>
  <c r="R1353" i="6"/>
  <c r="T1353" i="6" s="1"/>
  <c r="O1353" i="6"/>
  <c r="Q1353" i="6" s="1"/>
  <c r="W1353" i="6" s="1"/>
  <c r="Z1353" i="6" s="1"/>
  <c r="I1353" i="6"/>
  <c r="K1353" i="6" s="1"/>
  <c r="F1353" i="6"/>
  <c r="H1353" i="6" s="1"/>
  <c r="V1353" i="6" s="1"/>
  <c r="R1352" i="2" s="1"/>
  <c r="C1353" i="6"/>
  <c r="E1353" i="6" s="1"/>
  <c r="U1353" i="6" s="1"/>
  <c r="X1353" i="6" s="1"/>
  <c r="B1353" i="6"/>
  <c r="R1352" i="6"/>
  <c r="T1352" i="6" s="1"/>
  <c r="O1352" i="6"/>
  <c r="Q1352" i="6" s="1"/>
  <c r="W1352" i="6" s="1"/>
  <c r="Z1352" i="6" s="1"/>
  <c r="I1352" i="6"/>
  <c r="K1352" i="6" s="1"/>
  <c r="F1352" i="6"/>
  <c r="H1352" i="6" s="1"/>
  <c r="V1352" i="6" s="1"/>
  <c r="R1351" i="2" s="1"/>
  <c r="C1352" i="6"/>
  <c r="E1352" i="6" s="1"/>
  <c r="U1352" i="6" s="1"/>
  <c r="Q1351" i="2" s="1"/>
  <c r="B1352" i="6"/>
  <c r="R1351" i="6"/>
  <c r="T1351" i="6" s="1"/>
  <c r="O1351" i="6"/>
  <c r="Q1351" i="6" s="1"/>
  <c r="W1351" i="6" s="1"/>
  <c r="Z1351" i="6" s="1"/>
  <c r="I1351" i="6"/>
  <c r="K1351" i="6" s="1"/>
  <c r="F1351" i="6"/>
  <c r="H1351" i="6" s="1"/>
  <c r="V1351" i="6" s="1"/>
  <c r="R1350" i="2" s="1"/>
  <c r="C1351" i="6"/>
  <c r="E1351" i="6" s="1"/>
  <c r="U1351" i="6" s="1"/>
  <c r="Q1350" i="2" s="1"/>
  <c r="B1351" i="6"/>
  <c r="R1350" i="6"/>
  <c r="T1350" i="6" s="1"/>
  <c r="O1350" i="6"/>
  <c r="Q1350" i="6" s="1"/>
  <c r="W1350" i="6" s="1"/>
  <c r="Z1350" i="6" s="1"/>
  <c r="I1350" i="6"/>
  <c r="K1350" i="6" s="1"/>
  <c r="F1350" i="6"/>
  <c r="H1350" i="6" s="1"/>
  <c r="V1350" i="6" s="1"/>
  <c r="C1350" i="6"/>
  <c r="E1350" i="6" s="1"/>
  <c r="U1350" i="6" s="1"/>
  <c r="B1350" i="6"/>
  <c r="R1349" i="6"/>
  <c r="T1349" i="6" s="1"/>
  <c r="O1349" i="6"/>
  <c r="Q1349" i="6" s="1"/>
  <c r="W1349" i="6" s="1"/>
  <c r="Z1349" i="6" s="1"/>
  <c r="I1349" i="6"/>
  <c r="K1349" i="6" s="1"/>
  <c r="F1349" i="6"/>
  <c r="H1349" i="6" s="1"/>
  <c r="V1349" i="6" s="1"/>
  <c r="C1349" i="6"/>
  <c r="E1349" i="6" s="1"/>
  <c r="U1349" i="6" s="1"/>
  <c r="Q1348" i="2" s="1"/>
  <c r="B1349" i="6"/>
  <c r="R1348" i="6"/>
  <c r="T1348" i="6" s="1"/>
  <c r="O1348" i="6"/>
  <c r="Q1348" i="6" s="1"/>
  <c r="W1348" i="6" s="1"/>
  <c r="Z1348" i="6" s="1"/>
  <c r="I1348" i="6"/>
  <c r="K1348" i="6" s="1"/>
  <c r="F1348" i="6"/>
  <c r="H1348" i="6" s="1"/>
  <c r="V1348" i="6" s="1"/>
  <c r="C1348" i="6"/>
  <c r="E1348" i="6" s="1"/>
  <c r="U1348" i="6" s="1"/>
  <c r="Q1347" i="2" s="1"/>
  <c r="B1348" i="6"/>
  <c r="R1347" i="6"/>
  <c r="T1347" i="6" s="1"/>
  <c r="O1347" i="6"/>
  <c r="Q1347" i="6" s="1"/>
  <c r="W1347" i="6" s="1"/>
  <c r="Z1347" i="6" s="1"/>
  <c r="I1347" i="6"/>
  <c r="K1347" i="6" s="1"/>
  <c r="F1347" i="6"/>
  <c r="H1347" i="6" s="1"/>
  <c r="V1347" i="6" s="1"/>
  <c r="R1346" i="2" s="1"/>
  <c r="C1347" i="6"/>
  <c r="E1347" i="6" s="1"/>
  <c r="U1347" i="6" s="1"/>
  <c r="B1347" i="6"/>
  <c r="R1346" i="6"/>
  <c r="T1346" i="6" s="1"/>
  <c r="O1346" i="6"/>
  <c r="Q1346" i="6" s="1"/>
  <c r="W1346" i="6" s="1"/>
  <c r="Z1346" i="6" s="1"/>
  <c r="I1346" i="6"/>
  <c r="K1346" i="6" s="1"/>
  <c r="F1346" i="6"/>
  <c r="H1346" i="6" s="1"/>
  <c r="V1346" i="6" s="1"/>
  <c r="C1346" i="6"/>
  <c r="E1346" i="6" s="1"/>
  <c r="U1346" i="6" s="1"/>
  <c r="B1346" i="6"/>
  <c r="R1345" i="6"/>
  <c r="T1345" i="6" s="1"/>
  <c r="O1345" i="6"/>
  <c r="Q1345" i="6" s="1"/>
  <c r="W1345" i="6" s="1"/>
  <c r="Z1345" i="6" s="1"/>
  <c r="I1345" i="6"/>
  <c r="K1345" i="6" s="1"/>
  <c r="F1345" i="6"/>
  <c r="H1345" i="6" s="1"/>
  <c r="V1345" i="6" s="1"/>
  <c r="R1344" i="2" s="1"/>
  <c r="C1345" i="6"/>
  <c r="E1345" i="6" s="1"/>
  <c r="U1345" i="6" s="1"/>
  <c r="Q1344" i="2" s="1"/>
  <c r="B1345" i="6"/>
  <c r="R1344" i="6"/>
  <c r="T1344" i="6" s="1"/>
  <c r="O1344" i="6"/>
  <c r="Q1344" i="6" s="1"/>
  <c r="W1344" i="6" s="1"/>
  <c r="Z1344" i="6" s="1"/>
  <c r="I1344" i="6"/>
  <c r="K1344" i="6" s="1"/>
  <c r="F1344" i="6"/>
  <c r="H1344" i="6" s="1"/>
  <c r="V1344" i="6" s="1"/>
  <c r="R1343" i="2" s="1"/>
  <c r="C1344" i="6"/>
  <c r="E1344" i="6" s="1"/>
  <c r="U1344" i="6" s="1"/>
  <c r="Q1343" i="2" s="1"/>
  <c r="B1344" i="6"/>
  <c r="R1343" i="6"/>
  <c r="T1343" i="6" s="1"/>
  <c r="O1343" i="6"/>
  <c r="Q1343" i="6" s="1"/>
  <c r="W1343" i="6" s="1"/>
  <c r="Z1343" i="6" s="1"/>
  <c r="I1343" i="6"/>
  <c r="K1343" i="6" s="1"/>
  <c r="F1343" i="6"/>
  <c r="H1343" i="6" s="1"/>
  <c r="V1343" i="6" s="1"/>
  <c r="C1343" i="6"/>
  <c r="E1343" i="6" s="1"/>
  <c r="U1343" i="6" s="1"/>
  <c r="Q1342" i="2" s="1"/>
  <c r="B1343" i="6"/>
  <c r="R1342" i="6"/>
  <c r="T1342" i="6" s="1"/>
  <c r="O1342" i="6"/>
  <c r="Q1342" i="6" s="1"/>
  <c r="W1342" i="6" s="1"/>
  <c r="Z1342" i="6" s="1"/>
  <c r="I1342" i="6"/>
  <c r="K1342" i="6" s="1"/>
  <c r="F1342" i="6"/>
  <c r="H1342" i="6" s="1"/>
  <c r="V1342" i="6" s="1"/>
  <c r="C1342" i="6"/>
  <c r="E1342" i="6" s="1"/>
  <c r="U1342" i="6" s="1"/>
  <c r="Q1341" i="2" s="1"/>
  <c r="B1342" i="6"/>
  <c r="R1341" i="6"/>
  <c r="T1341" i="6" s="1"/>
  <c r="O1341" i="6"/>
  <c r="Q1341" i="6" s="1"/>
  <c r="W1341" i="6" s="1"/>
  <c r="Z1341" i="6" s="1"/>
  <c r="I1341" i="6"/>
  <c r="K1341" i="6" s="1"/>
  <c r="F1341" i="6"/>
  <c r="H1341" i="6" s="1"/>
  <c r="V1341" i="6" s="1"/>
  <c r="C1341" i="6"/>
  <c r="E1341" i="6" s="1"/>
  <c r="U1341" i="6" s="1"/>
  <c r="Q1340" i="2" s="1"/>
  <c r="B1341" i="6"/>
  <c r="R1340" i="6"/>
  <c r="T1340" i="6" s="1"/>
  <c r="O1340" i="6"/>
  <c r="Q1340" i="6" s="1"/>
  <c r="W1340" i="6" s="1"/>
  <c r="Z1340" i="6" s="1"/>
  <c r="I1340" i="6"/>
  <c r="K1340" i="6" s="1"/>
  <c r="F1340" i="6"/>
  <c r="H1340" i="6" s="1"/>
  <c r="V1340" i="6" s="1"/>
  <c r="C1340" i="6"/>
  <c r="E1340" i="6" s="1"/>
  <c r="U1340" i="6" s="1"/>
  <c r="Q1339" i="2" s="1"/>
  <c r="B1340" i="6"/>
  <c r="R1339" i="6"/>
  <c r="T1339" i="6" s="1"/>
  <c r="O1339" i="6"/>
  <c r="Q1339" i="6" s="1"/>
  <c r="W1339" i="6" s="1"/>
  <c r="Z1339" i="6" s="1"/>
  <c r="I1339" i="6"/>
  <c r="K1339" i="6" s="1"/>
  <c r="F1339" i="6"/>
  <c r="H1339" i="6" s="1"/>
  <c r="V1339" i="6" s="1"/>
  <c r="C1339" i="6"/>
  <c r="E1339" i="6" s="1"/>
  <c r="U1339" i="6" s="1"/>
  <c r="B1339" i="6"/>
  <c r="T1338" i="6"/>
  <c r="R1338" i="6"/>
  <c r="O1338" i="6"/>
  <c r="Q1338" i="6" s="1"/>
  <c r="W1338" i="6" s="1"/>
  <c r="Z1338" i="6" s="1"/>
  <c r="I1338" i="6"/>
  <c r="K1338" i="6" s="1"/>
  <c r="F1338" i="6"/>
  <c r="H1338" i="6" s="1"/>
  <c r="V1338" i="6" s="1"/>
  <c r="R1337" i="2" s="1"/>
  <c r="C1338" i="6"/>
  <c r="E1338" i="6" s="1"/>
  <c r="U1338" i="6" s="1"/>
  <c r="B1338" i="6"/>
  <c r="R1337" i="6"/>
  <c r="T1337" i="6" s="1"/>
  <c r="O1337" i="6"/>
  <c r="Q1337" i="6" s="1"/>
  <c r="W1337" i="6" s="1"/>
  <c r="Z1337" i="6" s="1"/>
  <c r="I1337" i="6"/>
  <c r="K1337" i="6" s="1"/>
  <c r="F1337" i="6"/>
  <c r="H1337" i="6" s="1"/>
  <c r="V1337" i="6" s="1"/>
  <c r="C1337" i="6"/>
  <c r="E1337" i="6" s="1"/>
  <c r="U1337" i="6" s="1"/>
  <c r="Q1336" i="2" s="1"/>
  <c r="B1337" i="6"/>
  <c r="R1336" i="6"/>
  <c r="T1336" i="6" s="1"/>
  <c r="O1336" i="6"/>
  <c r="Q1336" i="6" s="1"/>
  <c r="W1336" i="6" s="1"/>
  <c r="Z1336" i="6" s="1"/>
  <c r="I1336" i="6"/>
  <c r="K1336" i="6" s="1"/>
  <c r="F1336" i="6"/>
  <c r="H1336" i="6" s="1"/>
  <c r="V1336" i="6" s="1"/>
  <c r="C1336" i="6"/>
  <c r="E1336" i="6" s="1"/>
  <c r="U1336" i="6" s="1"/>
  <c r="Q1335" i="2" s="1"/>
  <c r="B1336" i="6"/>
  <c r="R1335" i="6"/>
  <c r="T1335" i="6" s="1"/>
  <c r="O1335" i="6"/>
  <c r="Q1335" i="6" s="1"/>
  <c r="W1335" i="6" s="1"/>
  <c r="Z1335" i="6" s="1"/>
  <c r="I1335" i="6"/>
  <c r="K1335" i="6" s="1"/>
  <c r="F1335" i="6"/>
  <c r="H1335" i="6" s="1"/>
  <c r="V1335" i="6" s="1"/>
  <c r="C1335" i="6"/>
  <c r="E1335" i="6" s="1"/>
  <c r="U1335" i="6" s="1"/>
  <c r="Q1334" i="2" s="1"/>
  <c r="B1335" i="6"/>
  <c r="R1334" i="6"/>
  <c r="T1334" i="6" s="1"/>
  <c r="O1334" i="6"/>
  <c r="Q1334" i="6" s="1"/>
  <c r="W1334" i="6" s="1"/>
  <c r="Z1334" i="6" s="1"/>
  <c r="I1334" i="6"/>
  <c r="K1334" i="6" s="1"/>
  <c r="F1334" i="6"/>
  <c r="H1334" i="6" s="1"/>
  <c r="V1334" i="6" s="1"/>
  <c r="C1334" i="6"/>
  <c r="E1334" i="6" s="1"/>
  <c r="U1334" i="6" s="1"/>
  <c r="B1334" i="6"/>
  <c r="R1333" i="6"/>
  <c r="T1333" i="6" s="1"/>
  <c r="O1333" i="6"/>
  <c r="Q1333" i="6" s="1"/>
  <c r="W1333" i="6" s="1"/>
  <c r="Z1333" i="6" s="1"/>
  <c r="I1333" i="6"/>
  <c r="K1333" i="6" s="1"/>
  <c r="F1333" i="6"/>
  <c r="H1333" i="6" s="1"/>
  <c r="V1333" i="6" s="1"/>
  <c r="R1332" i="2" s="1"/>
  <c r="C1333" i="6"/>
  <c r="E1333" i="6" s="1"/>
  <c r="U1333" i="6" s="1"/>
  <c r="Q1332" i="2" s="1"/>
  <c r="B1333" i="6"/>
  <c r="R1332" i="6"/>
  <c r="T1332" i="6" s="1"/>
  <c r="O1332" i="6"/>
  <c r="Q1332" i="6" s="1"/>
  <c r="W1332" i="6" s="1"/>
  <c r="Z1332" i="6" s="1"/>
  <c r="I1332" i="6"/>
  <c r="K1332" i="6" s="1"/>
  <c r="F1332" i="6"/>
  <c r="H1332" i="6" s="1"/>
  <c r="V1332" i="6" s="1"/>
  <c r="C1332" i="6"/>
  <c r="E1332" i="6" s="1"/>
  <c r="U1332" i="6" s="1"/>
  <c r="Q1331" i="2" s="1"/>
  <c r="B1332" i="6"/>
  <c r="R1331" i="6"/>
  <c r="T1331" i="6" s="1"/>
  <c r="O1331" i="6"/>
  <c r="Q1331" i="6" s="1"/>
  <c r="W1331" i="6" s="1"/>
  <c r="Z1331" i="6" s="1"/>
  <c r="I1331" i="6"/>
  <c r="K1331" i="6" s="1"/>
  <c r="F1331" i="6"/>
  <c r="H1331" i="6" s="1"/>
  <c r="C1331" i="6"/>
  <c r="E1331" i="6" s="1"/>
  <c r="U1331" i="6" s="1"/>
  <c r="B1331" i="6"/>
  <c r="R1330" i="6"/>
  <c r="T1330" i="6" s="1"/>
  <c r="O1330" i="6"/>
  <c r="Q1330" i="6" s="1"/>
  <c r="W1330" i="6" s="1"/>
  <c r="Z1330" i="6" s="1"/>
  <c r="I1330" i="6"/>
  <c r="K1330" i="6" s="1"/>
  <c r="F1330" i="6"/>
  <c r="H1330" i="6" s="1"/>
  <c r="V1330" i="6" s="1"/>
  <c r="R1329" i="2" s="1"/>
  <c r="C1330" i="6"/>
  <c r="E1330" i="6" s="1"/>
  <c r="U1330" i="6" s="1"/>
  <c r="Q1329" i="2" s="1"/>
  <c r="B1330" i="6"/>
  <c r="R1329" i="6"/>
  <c r="T1329" i="6" s="1"/>
  <c r="O1329" i="6"/>
  <c r="Q1329" i="6" s="1"/>
  <c r="W1329" i="6" s="1"/>
  <c r="Z1329" i="6" s="1"/>
  <c r="I1329" i="6"/>
  <c r="K1329" i="6" s="1"/>
  <c r="F1329" i="6"/>
  <c r="H1329" i="6" s="1"/>
  <c r="V1329" i="6" s="1"/>
  <c r="C1329" i="6"/>
  <c r="E1329" i="6" s="1"/>
  <c r="U1329" i="6" s="1"/>
  <c r="Q1328" i="2" s="1"/>
  <c r="B1329" i="6"/>
  <c r="R1328" i="6"/>
  <c r="T1328" i="6" s="1"/>
  <c r="O1328" i="6"/>
  <c r="Q1328" i="6" s="1"/>
  <c r="W1328" i="6" s="1"/>
  <c r="Z1328" i="6" s="1"/>
  <c r="I1328" i="6"/>
  <c r="K1328" i="6" s="1"/>
  <c r="F1328" i="6"/>
  <c r="H1328" i="6" s="1"/>
  <c r="V1328" i="6" s="1"/>
  <c r="R1327" i="2" s="1"/>
  <c r="C1328" i="6"/>
  <c r="E1328" i="6" s="1"/>
  <c r="U1328" i="6" s="1"/>
  <c r="Q1327" i="2" s="1"/>
  <c r="B1328" i="6"/>
  <c r="R1327" i="6"/>
  <c r="T1327" i="6" s="1"/>
  <c r="O1327" i="6"/>
  <c r="Q1327" i="6" s="1"/>
  <c r="W1327" i="6" s="1"/>
  <c r="Z1327" i="6" s="1"/>
  <c r="I1327" i="6"/>
  <c r="K1327" i="6" s="1"/>
  <c r="F1327" i="6"/>
  <c r="H1327" i="6" s="1"/>
  <c r="V1327" i="6" s="1"/>
  <c r="C1327" i="6"/>
  <c r="E1327" i="6" s="1"/>
  <c r="U1327" i="6" s="1"/>
  <c r="B1327" i="6"/>
  <c r="R1326" i="6"/>
  <c r="T1326" i="6" s="1"/>
  <c r="O1326" i="6"/>
  <c r="Q1326" i="6" s="1"/>
  <c r="W1326" i="6" s="1"/>
  <c r="Z1326" i="6" s="1"/>
  <c r="I1326" i="6"/>
  <c r="K1326" i="6" s="1"/>
  <c r="F1326" i="6"/>
  <c r="H1326" i="6" s="1"/>
  <c r="V1326" i="6" s="1"/>
  <c r="C1326" i="6"/>
  <c r="E1326" i="6" s="1"/>
  <c r="U1326" i="6" s="1"/>
  <c r="Q1325" i="2" s="1"/>
  <c r="B1326" i="6"/>
  <c r="R1325" i="6"/>
  <c r="T1325" i="6" s="1"/>
  <c r="O1325" i="6"/>
  <c r="Q1325" i="6" s="1"/>
  <c r="W1325" i="6" s="1"/>
  <c r="Z1325" i="6" s="1"/>
  <c r="I1325" i="6"/>
  <c r="K1325" i="6" s="1"/>
  <c r="F1325" i="6"/>
  <c r="H1325" i="6" s="1"/>
  <c r="V1325" i="6" s="1"/>
  <c r="C1325" i="6"/>
  <c r="E1325" i="6" s="1"/>
  <c r="U1325" i="6" s="1"/>
  <c r="B1325" i="6"/>
  <c r="R1324" i="6"/>
  <c r="T1324" i="6" s="1"/>
  <c r="O1324" i="6"/>
  <c r="Q1324" i="6" s="1"/>
  <c r="W1324" i="6" s="1"/>
  <c r="Z1324" i="6" s="1"/>
  <c r="I1324" i="6"/>
  <c r="K1324" i="6" s="1"/>
  <c r="F1324" i="6"/>
  <c r="H1324" i="6" s="1"/>
  <c r="V1324" i="6" s="1"/>
  <c r="R1323" i="2" s="1"/>
  <c r="C1324" i="6"/>
  <c r="E1324" i="6" s="1"/>
  <c r="U1324" i="6" s="1"/>
  <c r="Q1323" i="2" s="1"/>
  <c r="B1324" i="6"/>
  <c r="R1323" i="6"/>
  <c r="T1323" i="6" s="1"/>
  <c r="O1323" i="6"/>
  <c r="Q1323" i="6" s="1"/>
  <c r="W1323" i="6" s="1"/>
  <c r="Z1323" i="6" s="1"/>
  <c r="I1323" i="6"/>
  <c r="K1323" i="6" s="1"/>
  <c r="F1323" i="6"/>
  <c r="H1323" i="6" s="1"/>
  <c r="V1323" i="6" s="1"/>
  <c r="C1323" i="6"/>
  <c r="E1323" i="6" s="1"/>
  <c r="U1323" i="6" s="1"/>
  <c r="Q1322" i="2" s="1"/>
  <c r="B1323" i="6"/>
  <c r="R1322" i="6"/>
  <c r="T1322" i="6" s="1"/>
  <c r="O1322" i="6"/>
  <c r="Q1322" i="6" s="1"/>
  <c r="W1322" i="6" s="1"/>
  <c r="Z1322" i="6" s="1"/>
  <c r="I1322" i="6"/>
  <c r="K1322" i="6" s="1"/>
  <c r="F1322" i="6"/>
  <c r="H1322" i="6" s="1"/>
  <c r="V1322" i="6" s="1"/>
  <c r="C1322" i="6"/>
  <c r="E1322" i="6" s="1"/>
  <c r="U1322" i="6" s="1"/>
  <c r="Q1321" i="2" s="1"/>
  <c r="B1322" i="6"/>
  <c r="R1321" i="6"/>
  <c r="T1321" i="6" s="1"/>
  <c r="O1321" i="6"/>
  <c r="Q1321" i="6" s="1"/>
  <c r="W1321" i="6" s="1"/>
  <c r="Z1321" i="6" s="1"/>
  <c r="I1321" i="6"/>
  <c r="K1321" i="6" s="1"/>
  <c r="F1321" i="6"/>
  <c r="H1321" i="6" s="1"/>
  <c r="C1321" i="6"/>
  <c r="E1321" i="6" s="1"/>
  <c r="U1321" i="6" s="1"/>
  <c r="Q1320" i="2" s="1"/>
  <c r="B1321" i="6"/>
  <c r="R1320" i="6"/>
  <c r="T1320" i="6" s="1"/>
  <c r="O1320" i="6"/>
  <c r="Q1320" i="6" s="1"/>
  <c r="W1320" i="6" s="1"/>
  <c r="Z1320" i="6" s="1"/>
  <c r="I1320" i="6"/>
  <c r="K1320" i="6" s="1"/>
  <c r="F1320" i="6"/>
  <c r="H1320" i="6" s="1"/>
  <c r="V1320" i="6" s="1"/>
  <c r="R1319" i="2" s="1"/>
  <c r="C1320" i="6"/>
  <c r="E1320" i="6" s="1"/>
  <c r="U1320" i="6" s="1"/>
  <c r="B1320" i="6"/>
  <c r="R1319" i="6"/>
  <c r="T1319" i="6" s="1"/>
  <c r="O1319" i="6"/>
  <c r="Q1319" i="6" s="1"/>
  <c r="W1319" i="6" s="1"/>
  <c r="Z1319" i="6" s="1"/>
  <c r="I1319" i="6"/>
  <c r="K1319" i="6" s="1"/>
  <c r="F1319" i="6"/>
  <c r="H1319" i="6" s="1"/>
  <c r="V1319" i="6" s="1"/>
  <c r="R1318" i="2" s="1"/>
  <c r="C1319" i="6"/>
  <c r="E1319" i="6" s="1"/>
  <c r="U1319" i="6" s="1"/>
  <c r="Q1318" i="2" s="1"/>
  <c r="B1319" i="6"/>
  <c r="R1318" i="6"/>
  <c r="T1318" i="6" s="1"/>
  <c r="O1318" i="6"/>
  <c r="Q1318" i="6" s="1"/>
  <c r="W1318" i="6" s="1"/>
  <c r="Z1318" i="6" s="1"/>
  <c r="I1318" i="6"/>
  <c r="K1318" i="6" s="1"/>
  <c r="F1318" i="6"/>
  <c r="H1318" i="6" s="1"/>
  <c r="V1318" i="6" s="1"/>
  <c r="C1318" i="6"/>
  <c r="E1318" i="6" s="1"/>
  <c r="U1318" i="6" s="1"/>
  <c r="B1318" i="6"/>
  <c r="R1317" i="6"/>
  <c r="T1317" i="6" s="1"/>
  <c r="O1317" i="6"/>
  <c r="Q1317" i="6" s="1"/>
  <c r="W1317" i="6" s="1"/>
  <c r="Z1317" i="6" s="1"/>
  <c r="I1317" i="6"/>
  <c r="K1317" i="6" s="1"/>
  <c r="F1317" i="6"/>
  <c r="H1317" i="6" s="1"/>
  <c r="V1317" i="6" s="1"/>
  <c r="R1316" i="2" s="1"/>
  <c r="C1317" i="6"/>
  <c r="E1317" i="6" s="1"/>
  <c r="U1317" i="6" s="1"/>
  <c r="B1317" i="6"/>
  <c r="R1316" i="6"/>
  <c r="T1316" i="6" s="1"/>
  <c r="O1316" i="6"/>
  <c r="Q1316" i="6" s="1"/>
  <c r="W1316" i="6" s="1"/>
  <c r="Z1316" i="6" s="1"/>
  <c r="I1316" i="6"/>
  <c r="K1316" i="6" s="1"/>
  <c r="F1316" i="6"/>
  <c r="H1316" i="6" s="1"/>
  <c r="V1316" i="6" s="1"/>
  <c r="C1316" i="6"/>
  <c r="E1316" i="6" s="1"/>
  <c r="U1316" i="6" s="1"/>
  <c r="Q1315" i="2" s="1"/>
  <c r="B1316" i="6"/>
  <c r="R1315" i="6"/>
  <c r="T1315" i="6" s="1"/>
  <c r="O1315" i="6"/>
  <c r="Q1315" i="6" s="1"/>
  <c r="W1315" i="6" s="1"/>
  <c r="Z1315" i="6" s="1"/>
  <c r="I1315" i="6"/>
  <c r="K1315" i="6" s="1"/>
  <c r="F1315" i="6"/>
  <c r="H1315" i="6" s="1"/>
  <c r="V1315" i="6" s="1"/>
  <c r="C1315" i="6"/>
  <c r="E1315" i="6" s="1"/>
  <c r="U1315" i="6" s="1"/>
  <c r="Q1314" i="2" s="1"/>
  <c r="B1315" i="6"/>
  <c r="R1314" i="6"/>
  <c r="T1314" i="6" s="1"/>
  <c r="O1314" i="6"/>
  <c r="Q1314" i="6" s="1"/>
  <c r="W1314" i="6" s="1"/>
  <c r="Z1314" i="6" s="1"/>
  <c r="I1314" i="6"/>
  <c r="K1314" i="6" s="1"/>
  <c r="F1314" i="6"/>
  <c r="H1314" i="6" s="1"/>
  <c r="V1314" i="6" s="1"/>
  <c r="C1314" i="6"/>
  <c r="E1314" i="6" s="1"/>
  <c r="U1314" i="6" s="1"/>
  <c r="Q1313" i="2" s="1"/>
  <c r="B1314" i="6"/>
  <c r="R1313" i="6"/>
  <c r="T1313" i="6" s="1"/>
  <c r="O1313" i="6"/>
  <c r="Q1313" i="6" s="1"/>
  <c r="W1313" i="6" s="1"/>
  <c r="Z1313" i="6" s="1"/>
  <c r="I1313" i="6"/>
  <c r="K1313" i="6" s="1"/>
  <c r="F1313" i="6"/>
  <c r="H1313" i="6" s="1"/>
  <c r="V1313" i="6" s="1"/>
  <c r="C1313" i="6"/>
  <c r="E1313" i="6" s="1"/>
  <c r="U1313" i="6" s="1"/>
  <c r="B1313" i="6"/>
  <c r="R1312" i="6"/>
  <c r="T1312" i="6" s="1"/>
  <c r="O1312" i="6"/>
  <c r="Q1312" i="6" s="1"/>
  <c r="W1312" i="6" s="1"/>
  <c r="Z1312" i="6" s="1"/>
  <c r="I1312" i="6"/>
  <c r="K1312" i="6" s="1"/>
  <c r="F1312" i="6"/>
  <c r="H1312" i="6" s="1"/>
  <c r="V1312" i="6" s="1"/>
  <c r="C1312" i="6"/>
  <c r="E1312" i="6" s="1"/>
  <c r="U1312" i="6" s="1"/>
  <c r="X1312" i="6" s="1"/>
  <c r="B1312" i="6"/>
  <c r="R1311" i="6"/>
  <c r="T1311" i="6" s="1"/>
  <c r="O1311" i="6"/>
  <c r="Q1311" i="6" s="1"/>
  <c r="W1311" i="6" s="1"/>
  <c r="Z1311" i="6" s="1"/>
  <c r="I1311" i="6"/>
  <c r="K1311" i="6" s="1"/>
  <c r="F1311" i="6"/>
  <c r="H1311" i="6" s="1"/>
  <c r="C1311" i="6"/>
  <c r="E1311" i="6" s="1"/>
  <c r="U1311" i="6" s="1"/>
  <c r="B1311" i="6"/>
  <c r="R1310" i="6"/>
  <c r="T1310" i="6" s="1"/>
  <c r="O1310" i="6"/>
  <c r="Q1310" i="6" s="1"/>
  <c r="W1310" i="6" s="1"/>
  <c r="Z1310" i="6" s="1"/>
  <c r="I1310" i="6"/>
  <c r="K1310" i="6" s="1"/>
  <c r="F1310" i="6"/>
  <c r="H1310" i="6" s="1"/>
  <c r="V1310" i="6" s="1"/>
  <c r="R1309" i="2" s="1"/>
  <c r="C1310" i="6"/>
  <c r="E1310" i="6" s="1"/>
  <c r="U1310" i="6" s="1"/>
  <c r="B1310" i="6"/>
  <c r="R1309" i="6"/>
  <c r="T1309" i="6" s="1"/>
  <c r="O1309" i="6"/>
  <c r="Q1309" i="6" s="1"/>
  <c r="W1309" i="6" s="1"/>
  <c r="Z1309" i="6" s="1"/>
  <c r="I1309" i="6"/>
  <c r="K1309" i="6" s="1"/>
  <c r="F1309" i="6"/>
  <c r="H1309" i="6" s="1"/>
  <c r="V1309" i="6" s="1"/>
  <c r="R1308" i="2" s="1"/>
  <c r="C1309" i="6"/>
  <c r="E1309" i="6" s="1"/>
  <c r="U1309" i="6" s="1"/>
  <c r="Q1308" i="2" s="1"/>
  <c r="B1309" i="6"/>
  <c r="R1308" i="6"/>
  <c r="T1308" i="6" s="1"/>
  <c r="O1308" i="6"/>
  <c r="Q1308" i="6" s="1"/>
  <c r="W1308" i="6" s="1"/>
  <c r="Z1308" i="6" s="1"/>
  <c r="I1308" i="6"/>
  <c r="K1308" i="6" s="1"/>
  <c r="F1308" i="6"/>
  <c r="H1308" i="6" s="1"/>
  <c r="V1308" i="6" s="1"/>
  <c r="C1308" i="6"/>
  <c r="E1308" i="6" s="1"/>
  <c r="U1308" i="6" s="1"/>
  <c r="Q1307" i="2" s="1"/>
  <c r="B1308" i="6"/>
  <c r="R1307" i="6"/>
  <c r="T1307" i="6" s="1"/>
  <c r="O1307" i="6"/>
  <c r="Q1307" i="6" s="1"/>
  <c r="W1307" i="6" s="1"/>
  <c r="Z1307" i="6" s="1"/>
  <c r="I1307" i="6"/>
  <c r="K1307" i="6" s="1"/>
  <c r="F1307" i="6"/>
  <c r="H1307" i="6" s="1"/>
  <c r="V1307" i="6" s="1"/>
  <c r="C1307" i="6"/>
  <c r="E1307" i="6" s="1"/>
  <c r="U1307" i="6" s="1"/>
  <c r="Q1306" i="2" s="1"/>
  <c r="B1307" i="6"/>
  <c r="R1306" i="6"/>
  <c r="T1306" i="6" s="1"/>
  <c r="O1306" i="6"/>
  <c r="Q1306" i="6" s="1"/>
  <c r="W1306" i="6" s="1"/>
  <c r="Z1306" i="6" s="1"/>
  <c r="I1306" i="6"/>
  <c r="K1306" i="6" s="1"/>
  <c r="F1306" i="6"/>
  <c r="H1306" i="6" s="1"/>
  <c r="V1306" i="6" s="1"/>
  <c r="C1306" i="6"/>
  <c r="E1306" i="6" s="1"/>
  <c r="U1306" i="6" s="1"/>
  <c r="B1306" i="6"/>
  <c r="R1305" i="6"/>
  <c r="T1305" i="6" s="1"/>
  <c r="O1305" i="6"/>
  <c r="Q1305" i="6" s="1"/>
  <c r="W1305" i="6" s="1"/>
  <c r="Z1305" i="6" s="1"/>
  <c r="I1305" i="6"/>
  <c r="K1305" i="6" s="1"/>
  <c r="F1305" i="6"/>
  <c r="H1305" i="6" s="1"/>
  <c r="V1305" i="6" s="1"/>
  <c r="C1305" i="6"/>
  <c r="E1305" i="6" s="1"/>
  <c r="U1305" i="6" s="1"/>
  <c r="B1305" i="6"/>
  <c r="R1304" i="6"/>
  <c r="T1304" i="6" s="1"/>
  <c r="O1304" i="6"/>
  <c r="Q1304" i="6" s="1"/>
  <c r="W1304" i="6" s="1"/>
  <c r="Z1304" i="6" s="1"/>
  <c r="I1304" i="6"/>
  <c r="K1304" i="6" s="1"/>
  <c r="F1304" i="6"/>
  <c r="H1304" i="6" s="1"/>
  <c r="C1304" i="6"/>
  <c r="E1304" i="6" s="1"/>
  <c r="U1304" i="6" s="1"/>
  <c r="B1304" i="6"/>
  <c r="R1303" i="6"/>
  <c r="T1303" i="6" s="1"/>
  <c r="O1303" i="6"/>
  <c r="Q1303" i="6" s="1"/>
  <c r="W1303" i="6" s="1"/>
  <c r="Z1303" i="6" s="1"/>
  <c r="I1303" i="6"/>
  <c r="K1303" i="6" s="1"/>
  <c r="F1303" i="6"/>
  <c r="H1303" i="6" s="1"/>
  <c r="V1303" i="6" s="1"/>
  <c r="C1303" i="6"/>
  <c r="E1303" i="6" s="1"/>
  <c r="U1303" i="6" s="1"/>
  <c r="B1303" i="6"/>
  <c r="R1302" i="6"/>
  <c r="T1302" i="6" s="1"/>
  <c r="O1302" i="6"/>
  <c r="Q1302" i="6" s="1"/>
  <c r="W1302" i="6" s="1"/>
  <c r="Z1302" i="6" s="1"/>
  <c r="I1302" i="6"/>
  <c r="K1302" i="6" s="1"/>
  <c r="F1302" i="6"/>
  <c r="H1302" i="6" s="1"/>
  <c r="V1302" i="6" s="1"/>
  <c r="C1302" i="6"/>
  <c r="E1302" i="6" s="1"/>
  <c r="U1302" i="6" s="1"/>
  <c r="B1302" i="6"/>
  <c r="R1301" i="6"/>
  <c r="T1301" i="6" s="1"/>
  <c r="O1301" i="6"/>
  <c r="Q1301" i="6" s="1"/>
  <c r="W1301" i="6" s="1"/>
  <c r="Z1301" i="6" s="1"/>
  <c r="I1301" i="6"/>
  <c r="K1301" i="6" s="1"/>
  <c r="F1301" i="6"/>
  <c r="H1301" i="6" s="1"/>
  <c r="C1301" i="6"/>
  <c r="E1301" i="6" s="1"/>
  <c r="U1301" i="6" s="1"/>
  <c r="Q1300" i="2" s="1"/>
  <c r="B1301" i="6"/>
  <c r="R1300" i="6"/>
  <c r="T1300" i="6" s="1"/>
  <c r="O1300" i="6"/>
  <c r="Q1300" i="6" s="1"/>
  <c r="W1300" i="6" s="1"/>
  <c r="Z1300" i="6" s="1"/>
  <c r="I1300" i="6"/>
  <c r="K1300" i="6" s="1"/>
  <c r="F1300" i="6"/>
  <c r="H1300" i="6" s="1"/>
  <c r="V1300" i="6" s="1"/>
  <c r="C1300" i="6"/>
  <c r="E1300" i="6" s="1"/>
  <c r="U1300" i="6" s="1"/>
  <c r="B1300" i="6"/>
  <c r="R1299" i="6"/>
  <c r="T1299" i="6" s="1"/>
  <c r="O1299" i="6"/>
  <c r="Q1299" i="6" s="1"/>
  <c r="W1299" i="6" s="1"/>
  <c r="Z1299" i="6" s="1"/>
  <c r="I1299" i="6"/>
  <c r="K1299" i="6" s="1"/>
  <c r="H1299" i="6"/>
  <c r="V1299" i="6" s="1"/>
  <c r="R1298" i="2" s="1"/>
  <c r="F1299" i="6"/>
  <c r="C1299" i="6"/>
  <c r="E1299" i="6" s="1"/>
  <c r="U1299" i="6" s="1"/>
  <c r="X1299" i="6" s="1"/>
  <c r="B1299" i="6"/>
  <c r="R1298" i="6"/>
  <c r="T1298" i="6" s="1"/>
  <c r="O1298" i="6"/>
  <c r="Q1298" i="6" s="1"/>
  <c r="W1298" i="6" s="1"/>
  <c r="Z1298" i="6" s="1"/>
  <c r="I1298" i="6"/>
  <c r="K1298" i="6" s="1"/>
  <c r="F1298" i="6"/>
  <c r="H1298" i="6" s="1"/>
  <c r="V1298" i="6" s="1"/>
  <c r="R1297" i="2" s="1"/>
  <c r="C1298" i="6"/>
  <c r="E1298" i="6" s="1"/>
  <c r="U1298" i="6" s="1"/>
  <c r="Q1297" i="2" s="1"/>
  <c r="B1298" i="6"/>
  <c r="R1297" i="6"/>
  <c r="T1297" i="6" s="1"/>
  <c r="O1297" i="6"/>
  <c r="Q1297" i="6" s="1"/>
  <c r="W1297" i="6" s="1"/>
  <c r="Z1297" i="6" s="1"/>
  <c r="I1297" i="6"/>
  <c r="K1297" i="6" s="1"/>
  <c r="F1297" i="6"/>
  <c r="H1297" i="6" s="1"/>
  <c r="V1297" i="6" s="1"/>
  <c r="C1297" i="6"/>
  <c r="E1297" i="6" s="1"/>
  <c r="U1297" i="6" s="1"/>
  <c r="B1297" i="6"/>
  <c r="R1296" i="6"/>
  <c r="T1296" i="6" s="1"/>
  <c r="O1296" i="6"/>
  <c r="Q1296" i="6" s="1"/>
  <c r="W1296" i="6" s="1"/>
  <c r="Z1296" i="6" s="1"/>
  <c r="I1296" i="6"/>
  <c r="K1296" i="6" s="1"/>
  <c r="F1296" i="6"/>
  <c r="H1296" i="6" s="1"/>
  <c r="V1296" i="6" s="1"/>
  <c r="R1295" i="2" s="1"/>
  <c r="C1296" i="6"/>
  <c r="E1296" i="6" s="1"/>
  <c r="U1296" i="6" s="1"/>
  <c r="B1296" i="6"/>
  <c r="R1295" i="6"/>
  <c r="T1295" i="6" s="1"/>
  <c r="O1295" i="6"/>
  <c r="Q1295" i="6" s="1"/>
  <c r="W1295" i="6" s="1"/>
  <c r="Z1295" i="6" s="1"/>
  <c r="I1295" i="6"/>
  <c r="K1295" i="6" s="1"/>
  <c r="F1295" i="6"/>
  <c r="H1295" i="6" s="1"/>
  <c r="V1295" i="6" s="1"/>
  <c r="C1295" i="6"/>
  <c r="E1295" i="6" s="1"/>
  <c r="U1295" i="6" s="1"/>
  <c r="Q1294" i="2" s="1"/>
  <c r="B1295" i="6"/>
  <c r="R1294" i="6"/>
  <c r="T1294" i="6" s="1"/>
  <c r="O1294" i="6"/>
  <c r="Q1294" i="6" s="1"/>
  <c r="W1294" i="6" s="1"/>
  <c r="Z1294" i="6" s="1"/>
  <c r="I1294" i="6"/>
  <c r="K1294" i="6" s="1"/>
  <c r="F1294" i="6"/>
  <c r="H1294" i="6" s="1"/>
  <c r="V1294" i="6" s="1"/>
  <c r="R1293" i="2" s="1"/>
  <c r="C1294" i="6"/>
  <c r="E1294" i="6" s="1"/>
  <c r="U1294" i="6" s="1"/>
  <c r="B1294" i="6"/>
  <c r="R1293" i="6"/>
  <c r="T1293" i="6" s="1"/>
  <c r="O1293" i="6"/>
  <c r="Q1293" i="6" s="1"/>
  <c r="W1293" i="6" s="1"/>
  <c r="Z1293" i="6" s="1"/>
  <c r="I1293" i="6"/>
  <c r="K1293" i="6" s="1"/>
  <c r="F1293" i="6"/>
  <c r="H1293" i="6" s="1"/>
  <c r="V1293" i="6" s="1"/>
  <c r="C1293" i="6"/>
  <c r="E1293" i="6" s="1"/>
  <c r="U1293" i="6" s="1"/>
  <c r="Q1292" i="2" s="1"/>
  <c r="B1293" i="6"/>
  <c r="R1292" i="6"/>
  <c r="T1292" i="6" s="1"/>
  <c r="O1292" i="6"/>
  <c r="Q1292" i="6" s="1"/>
  <c r="W1292" i="6" s="1"/>
  <c r="Z1292" i="6" s="1"/>
  <c r="I1292" i="6"/>
  <c r="K1292" i="6" s="1"/>
  <c r="F1292" i="6"/>
  <c r="H1292" i="6" s="1"/>
  <c r="V1292" i="6" s="1"/>
  <c r="C1292" i="6"/>
  <c r="E1292" i="6" s="1"/>
  <c r="U1292" i="6" s="1"/>
  <c r="B1292" i="6"/>
  <c r="R1291" i="6"/>
  <c r="T1291" i="6" s="1"/>
  <c r="O1291" i="6"/>
  <c r="Q1291" i="6" s="1"/>
  <c r="W1291" i="6" s="1"/>
  <c r="Z1291" i="6" s="1"/>
  <c r="I1291" i="6"/>
  <c r="K1291" i="6" s="1"/>
  <c r="F1291" i="6"/>
  <c r="H1291" i="6" s="1"/>
  <c r="V1291" i="6" s="1"/>
  <c r="C1291" i="6"/>
  <c r="E1291" i="6" s="1"/>
  <c r="U1291" i="6" s="1"/>
  <c r="Q1290" i="2" s="1"/>
  <c r="B1291" i="6"/>
  <c r="R1290" i="6"/>
  <c r="T1290" i="6" s="1"/>
  <c r="O1290" i="6"/>
  <c r="Q1290" i="6" s="1"/>
  <c r="W1290" i="6" s="1"/>
  <c r="Z1290" i="6" s="1"/>
  <c r="I1290" i="6"/>
  <c r="K1290" i="6" s="1"/>
  <c r="F1290" i="6"/>
  <c r="H1290" i="6" s="1"/>
  <c r="V1290" i="6" s="1"/>
  <c r="C1290" i="6"/>
  <c r="E1290" i="6" s="1"/>
  <c r="U1290" i="6" s="1"/>
  <c r="B1290" i="6"/>
  <c r="R1289" i="6"/>
  <c r="T1289" i="6" s="1"/>
  <c r="O1289" i="6"/>
  <c r="Q1289" i="6" s="1"/>
  <c r="W1289" i="6" s="1"/>
  <c r="Z1289" i="6" s="1"/>
  <c r="I1289" i="6"/>
  <c r="K1289" i="6" s="1"/>
  <c r="F1289" i="6"/>
  <c r="H1289" i="6" s="1"/>
  <c r="V1289" i="6" s="1"/>
  <c r="C1289" i="6"/>
  <c r="E1289" i="6" s="1"/>
  <c r="U1289" i="6" s="1"/>
  <c r="B1289" i="6"/>
  <c r="R1288" i="6"/>
  <c r="T1288" i="6" s="1"/>
  <c r="O1288" i="6"/>
  <c r="Q1288" i="6" s="1"/>
  <c r="W1288" i="6" s="1"/>
  <c r="Z1288" i="6" s="1"/>
  <c r="I1288" i="6"/>
  <c r="K1288" i="6" s="1"/>
  <c r="F1288" i="6"/>
  <c r="H1288" i="6" s="1"/>
  <c r="V1288" i="6" s="1"/>
  <c r="R1287" i="2" s="1"/>
  <c r="C1288" i="6"/>
  <c r="E1288" i="6" s="1"/>
  <c r="U1288" i="6" s="1"/>
  <c r="Q1287" i="2" s="1"/>
  <c r="B1288" i="6"/>
  <c r="R1287" i="6"/>
  <c r="T1287" i="6" s="1"/>
  <c r="O1287" i="6"/>
  <c r="Q1287" i="6" s="1"/>
  <c r="W1287" i="6" s="1"/>
  <c r="Z1287" i="6" s="1"/>
  <c r="I1287" i="6"/>
  <c r="K1287" i="6" s="1"/>
  <c r="F1287" i="6"/>
  <c r="H1287" i="6" s="1"/>
  <c r="V1287" i="6" s="1"/>
  <c r="R1286" i="2" s="1"/>
  <c r="C1287" i="6"/>
  <c r="E1287" i="6" s="1"/>
  <c r="U1287" i="6" s="1"/>
  <c r="Q1286" i="2" s="1"/>
  <c r="B1287" i="6"/>
  <c r="R1286" i="6"/>
  <c r="T1286" i="6" s="1"/>
  <c r="O1286" i="6"/>
  <c r="Q1286" i="6" s="1"/>
  <c r="W1286" i="6" s="1"/>
  <c r="Z1286" i="6" s="1"/>
  <c r="I1286" i="6"/>
  <c r="K1286" i="6" s="1"/>
  <c r="F1286" i="6"/>
  <c r="H1286" i="6" s="1"/>
  <c r="C1286" i="6"/>
  <c r="E1286" i="6" s="1"/>
  <c r="U1286" i="6" s="1"/>
  <c r="Q1285" i="2" s="1"/>
  <c r="B1286" i="6"/>
  <c r="R1285" i="6"/>
  <c r="T1285" i="6" s="1"/>
  <c r="O1285" i="6"/>
  <c r="Q1285" i="6" s="1"/>
  <c r="W1285" i="6" s="1"/>
  <c r="Z1285" i="6" s="1"/>
  <c r="I1285" i="6"/>
  <c r="K1285" i="6" s="1"/>
  <c r="F1285" i="6"/>
  <c r="H1285" i="6" s="1"/>
  <c r="V1285" i="6" s="1"/>
  <c r="C1285" i="6"/>
  <c r="E1285" i="6" s="1"/>
  <c r="U1285" i="6" s="1"/>
  <c r="B1285" i="6"/>
  <c r="R1284" i="6"/>
  <c r="T1284" i="6" s="1"/>
  <c r="O1284" i="6"/>
  <c r="Q1284" i="6" s="1"/>
  <c r="W1284" i="6" s="1"/>
  <c r="Z1284" i="6" s="1"/>
  <c r="I1284" i="6"/>
  <c r="K1284" i="6" s="1"/>
  <c r="F1284" i="6"/>
  <c r="H1284" i="6" s="1"/>
  <c r="V1284" i="6" s="1"/>
  <c r="C1284" i="6"/>
  <c r="E1284" i="6" s="1"/>
  <c r="U1284" i="6" s="1"/>
  <c r="B1284" i="6"/>
  <c r="R1283" i="6"/>
  <c r="T1283" i="6" s="1"/>
  <c r="O1283" i="6"/>
  <c r="Q1283" i="6" s="1"/>
  <c r="W1283" i="6" s="1"/>
  <c r="Z1283" i="6" s="1"/>
  <c r="I1283" i="6"/>
  <c r="K1283" i="6" s="1"/>
  <c r="F1283" i="6"/>
  <c r="H1283" i="6" s="1"/>
  <c r="C1283" i="6"/>
  <c r="E1283" i="6" s="1"/>
  <c r="U1283" i="6" s="1"/>
  <c r="X1283" i="6" s="1"/>
  <c r="B1283" i="6"/>
  <c r="R1282" i="6"/>
  <c r="T1282" i="6" s="1"/>
  <c r="O1282" i="6"/>
  <c r="Q1282" i="6" s="1"/>
  <c r="W1282" i="6" s="1"/>
  <c r="Z1282" i="6" s="1"/>
  <c r="I1282" i="6"/>
  <c r="K1282" i="6" s="1"/>
  <c r="F1282" i="6"/>
  <c r="H1282" i="6" s="1"/>
  <c r="V1282" i="6" s="1"/>
  <c r="R1281" i="2" s="1"/>
  <c r="C1282" i="6"/>
  <c r="E1282" i="6" s="1"/>
  <c r="U1282" i="6" s="1"/>
  <c r="Q1281" i="2" s="1"/>
  <c r="B1282" i="6"/>
  <c r="R1281" i="6"/>
  <c r="T1281" i="6" s="1"/>
  <c r="O1281" i="6"/>
  <c r="Q1281" i="6" s="1"/>
  <c r="W1281" i="6" s="1"/>
  <c r="Z1281" i="6" s="1"/>
  <c r="I1281" i="6"/>
  <c r="K1281" i="6" s="1"/>
  <c r="F1281" i="6"/>
  <c r="H1281" i="6" s="1"/>
  <c r="C1281" i="6"/>
  <c r="E1281" i="6" s="1"/>
  <c r="U1281" i="6" s="1"/>
  <c r="B1281" i="6"/>
  <c r="R1280" i="6"/>
  <c r="T1280" i="6" s="1"/>
  <c r="O1280" i="6"/>
  <c r="Q1280" i="6" s="1"/>
  <c r="W1280" i="6" s="1"/>
  <c r="Z1280" i="6" s="1"/>
  <c r="I1280" i="6"/>
  <c r="K1280" i="6" s="1"/>
  <c r="F1280" i="6"/>
  <c r="H1280" i="6" s="1"/>
  <c r="C1280" i="6"/>
  <c r="E1280" i="6" s="1"/>
  <c r="U1280" i="6" s="1"/>
  <c r="Q1279" i="2" s="1"/>
  <c r="B1280" i="6"/>
  <c r="R1279" i="6"/>
  <c r="T1279" i="6" s="1"/>
  <c r="O1279" i="6"/>
  <c r="Q1279" i="6" s="1"/>
  <c r="W1279" i="6" s="1"/>
  <c r="Z1279" i="6" s="1"/>
  <c r="I1279" i="6"/>
  <c r="K1279" i="6" s="1"/>
  <c r="F1279" i="6"/>
  <c r="H1279" i="6" s="1"/>
  <c r="C1279" i="6"/>
  <c r="E1279" i="6" s="1"/>
  <c r="U1279" i="6" s="1"/>
  <c r="Q1278" i="2" s="1"/>
  <c r="B1279" i="6"/>
  <c r="R1278" i="6"/>
  <c r="T1278" i="6" s="1"/>
  <c r="O1278" i="6"/>
  <c r="Q1278" i="6" s="1"/>
  <c r="W1278" i="6" s="1"/>
  <c r="Z1278" i="6" s="1"/>
  <c r="I1278" i="6"/>
  <c r="K1278" i="6" s="1"/>
  <c r="F1278" i="6"/>
  <c r="H1278" i="6" s="1"/>
  <c r="V1278" i="6" s="1"/>
  <c r="R1277" i="2" s="1"/>
  <c r="C1278" i="6"/>
  <c r="E1278" i="6" s="1"/>
  <c r="U1278" i="6" s="1"/>
  <c r="Q1277" i="2" s="1"/>
  <c r="B1278" i="6"/>
  <c r="R1277" i="6"/>
  <c r="T1277" i="6" s="1"/>
  <c r="O1277" i="6"/>
  <c r="Q1277" i="6" s="1"/>
  <c r="W1277" i="6" s="1"/>
  <c r="Z1277" i="6" s="1"/>
  <c r="I1277" i="6"/>
  <c r="K1277" i="6" s="1"/>
  <c r="F1277" i="6"/>
  <c r="H1277" i="6" s="1"/>
  <c r="V1277" i="6" s="1"/>
  <c r="C1277" i="6"/>
  <c r="E1277" i="6" s="1"/>
  <c r="U1277" i="6" s="1"/>
  <c r="B1277" i="6"/>
  <c r="R1276" i="6"/>
  <c r="T1276" i="6" s="1"/>
  <c r="O1276" i="6"/>
  <c r="Q1276" i="6" s="1"/>
  <c r="W1276" i="6" s="1"/>
  <c r="Z1276" i="6" s="1"/>
  <c r="I1276" i="6"/>
  <c r="K1276" i="6" s="1"/>
  <c r="F1276" i="6"/>
  <c r="H1276" i="6" s="1"/>
  <c r="V1276" i="6" s="1"/>
  <c r="C1276" i="6"/>
  <c r="E1276" i="6" s="1"/>
  <c r="U1276" i="6" s="1"/>
  <c r="B1276" i="6"/>
  <c r="R1275" i="6"/>
  <c r="T1275" i="6" s="1"/>
  <c r="O1275" i="6"/>
  <c r="Q1275" i="6" s="1"/>
  <c r="W1275" i="6" s="1"/>
  <c r="Z1275" i="6" s="1"/>
  <c r="I1275" i="6"/>
  <c r="K1275" i="6" s="1"/>
  <c r="F1275" i="6"/>
  <c r="H1275" i="6" s="1"/>
  <c r="V1275" i="6" s="1"/>
  <c r="C1275" i="6"/>
  <c r="E1275" i="6" s="1"/>
  <c r="U1275" i="6" s="1"/>
  <c r="B1275" i="6"/>
  <c r="R1274" i="6"/>
  <c r="T1274" i="6" s="1"/>
  <c r="O1274" i="6"/>
  <c r="Q1274" i="6" s="1"/>
  <c r="W1274" i="6" s="1"/>
  <c r="Z1274" i="6" s="1"/>
  <c r="I1274" i="6"/>
  <c r="K1274" i="6" s="1"/>
  <c r="F1274" i="6"/>
  <c r="H1274" i="6" s="1"/>
  <c r="V1274" i="6" s="1"/>
  <c r="R1273" i="2" s="1"/>
  <c r="C1274" i="6"/>
  <c r="E1274" i="6" s="1"/>
  <c r="U1274" i="6" s="1"/>
  <c r="B1274" i="6"/>
  <c r="R1273" i="6"/>
  <c r="T1273" i="6" s="1"/>
  <c r="O1273" i="6"/>
  <c r="Q1273" i="6" s="1"/>
  <c r="W1273" i="6" s="1"/>
  <c r="Z1273" i="6" s="1"/>
  <c r="I1273" i="6"/>
  <c r="K1273" i="6" s="1"/>
  <c r="F1273" i="6"/>
  <c r="H1273" i="6" s="1"/>
  <c r="V1273" i="6" s="1"/>
  <c r="C1273" i="6"/>
  <c r="E1273" i="6" s="1"/>
  <c r="U1273" i="6" s="1"/>
  <c r="Q1272" i="2" s="1"/>
  <c r="B1273" i="6"/>
  <c r="R1272" i="6"/>
  <c r="T1272" i="6" s="1"/>
  <c r="O1272" i="6"/>
  <c r="Q1272" i="6" s="1"/>
  <c r="W1272" i="6" s="1"/>
  <c r="Z1272" i="6" s="1"/>
  <c r="I1272" i="6"/>
  <c r="K1272" i="6" s="1"/>
  <c r="F1272" i="6"/>
  <c r="H1272" i="6" s="1"/>
  <c r="V1272" i="6" s="1"/>
  <c r="C1272" i="6"/>
  <c r="E1272" i="6" s="1"/>
  <c r="U1272" i="6" s="1"/>
  <c r="Q1271" i="2" s="1"/>
  <c r="B1272" i="6"/>
  <c r="R1271" i="6"/>
  <c r="T1271" i="6" s="1"/>
  <c r="O1271" i="6"/>
  <c r="Q1271" i="6" s="1"/>
  <c r="W1271" i="6" s="1"/>
  <c r="Z1271" i="6" s="1"/>
  <c r="I1271" i="6"/>
  <c r="K1271" i="6" s="1"/>
  <c r="F1271" i="6"/>
  <c r="H1271" i="6" s="1"/>
  <c r="V1271" i="6" s="1"/>
  <c r="C1271" i="6"/>
  <c r="E1271" i="6" s="1"/>
  <c r="U1271" i="6" s="1"/>
  <c r="Q1270" i="2" s="1"/>
  <c r="B1271" i="6"/>
  <c r="R1270" i="6"/>
  <c r="T1270" i="6" s="1"/>
  <c r="O1270" i="6"/>
  <c r="Q1270" i="6" s="1"/>
  <c r="W1270" i="6" s="1"/>
  <c r="Z1270" i="6" s="1"/>
  <c r="I1270" i="6"/>
  <c r="K1270" i="6" s="1"/>
  <c r="F1270" i="6"/>
  <c r="H1270" i="6" s="1"/>
  <c r="V1270" i="6" s="1"/>
  <c r="C1270" i="6"/>
  <c r="E1270" i="6" s="1"/>
  <c r="U1270" i="6" s="1"/>
  <c r="B1270" i="6"/>
  <c r="R1269" i="6"/>
  <c r="T1269" i="6" s="1"/>
  <c r="O1269" i="6"/>
  <c r="Q1269" i="6" s="1"/>
  <c r="W1269" i="6" s="1"/>
  <c r="Z1269" i="6" s="1"/>
  <c r="I1269" i="6"/>
  <c r="K1269" i="6" s="1"/>
  <c r="F1269" i="6"/>
  <c r="H1269" i="6" s="1"/>
  <c r="C1269" i="6"/>
  <c r="E1269" i="6" s="1"/>
  <c r="U1269" i="6" s="1"/>
  <c r="B1269" i="6"/>
  <c r="R1268" i="6"/>
  <c r="T1268" i="6" s="1"/>
  <c r="O1268" i="6"/>
  <c r="Q1268" i="6" s="1"/>
  <c r="W1268" i="6" s="1"/>
  <c r="Z1268" i="6" s="1"/>
  <c r="I1268" i="6"/>
  <c r="K1268" i="6" s="1"/>
  <c r="F1268" i="6"/>
  <c r="H1268" i="6" s="1"/>
  <c r="V1268" i="6" s="1"/>
  <c r="R1267" i="2" s="1"/>
  <c r="C1268" i="6"/>
  <c r="E1268" i="6" s="1"/>
  <c r="U1268" i="6" s="1"/>
  <c r="Q1267" i="2" s="1"/>
  <c r="B1268" i="6"/>
  <c r="R1267" i="6"/>
  <c r="T1267" i="6" s="1"/>
  <c r="O1267" i="6"/>
  <c r="Q1267" i="6" s="1"/>
  <c r="W1267" i="6" s="1"/>
  <c r="Z1267" i="6" s="1"/>
  <c r="I1267" i="6"/>
  <c r="K1267" i="6" s="1"/>
  <c r="F1267" i="6"/>
  <c r="H1267" i="6" s="1"/>
  <c r="V1267" i="6" s="1"/>
  <c r="R1266" i="2" s="1"/>
  <c r="C1267" i="6"/>
  <c r="E1267" i="6" s="1"/>
  <c r="U1267" i="6" s="1"/>
  <c r="Q1266" i="2" s="1"/>
  <c r="B1267" i="6"/>
  <c r="R1266" i="6"/>
  <c r="T1266" i="6" s="1"/>
  <c r="O1266" i="6"/>
  <c r="Q1266" i="6" s="1"/>
  <c r="W1266" i="6" s="1"/>
  <c r="Z1266" i="6" s="1"/>
  <c r="I1266" i="6"/>
  <c r="K1266" i="6" s="1"/>
  <c r="F1266" i="6"/>
  <c r="H1266" i="6" s="1"/>
  <c r="V1266" i="6" s="1"/>
  <c r="C1266" i="6"/>
  <c r="E1266" i="6" s="1"/>
  <c r="U1266" i="6" s="1"/>
  <c r="Q1265" i="2" s="1"/>
  <c r="B1266" i="6"/>
  <c r="R1265" i="6"/>
  <c r="T1265" i="6" s="1"/>
  <c r="O1265" i="6"/>
  <c r="Q1265" i="6" s="1"/>
  <c r="W1265" i="6" s="1"/>
  <c r="Z1265" i="6" s="1"/>
  <c r="I1265" i="6"/>
  <c r="K1265" i="6" s="1"/>
  <c r="F1265" i="6"/>
  <c r="H1265" i="6" s="1"/>
  <c r="C1265" i="6"/>
  <c r="E1265" i="6" s="1"/>
  <c r="U1265" i="6" s="1"/>
  <c r="Q1264" i="2" s="1"/>
  <c r="B1265" i="6"/>
  <c r="R1264" i="6"/>
  <c r="T1264" i="6" s="1"/>
  <c r="O1264" i="6"/>
  <c r="Q1264" i="6" s="1"/>
  <c r="W1264" i="6" s="1"/>
  <c r="Z1264" i="6" s="1"/>
  <c r="I1264" i="6"/>
  <c r="K1264" i="6" s="1"/>
  <c r="F1264" i="6"/>
  <c r="H1264" i="6" s="1"/>
  <c r="V1264" i="6" s="1"/>
  <c r="R1263" i="2" s="1"/>
  <c r="C1264" i="6"/>
  <c r="E1264" i="6" s="1"/>
  <c r="U1264" i="6" s="1"/>
  <c r="B1264" i="6"/>
  <c r="R1263" i="6"/>
  <c r="T1263" i="6" s="1"/>
  <c r="O1263" i="6"/>
  <c r="Q1263" i="6" s="1"/>
  <c r="W1263" i="6" s="1"/>
  <c r="Z1263" i="6" s="1"/>
  <c r="I1263" i="6"/>
  <c r="K1263" i="6" s="1"/>
  <c r="F1263" i="6"/>
  <c r="H1263" i="6" s="1"/>
  <c r="V1263" i="6" s="1"/>
  <c r="C1263" i="6"/>
  <c r="E1263" i="6" s="1"/>
  <c r="U1263" i="6" s="1"/>
  <c r="X1263" i="6" s="1"/>
  <c r="B1263" i="6"/>
  <c r="R1262" i="6"/>
  <c r="T1262" i="6" s="1"/>
  <c r="O1262" i="6"/>
  <c r="Q1262" i="6" s="1"/>
  <c r="W1262" i="6" s="1"/>
  <c r="Z1262" i="6" s="1"/>
  <c r="I1262" i="6"/>
  <c r="K1262" i="6" s="1"/>
  <c r="F1262" i="6"/>
  <c r="H1262" i="6" s="1"/>
  <c r="V1262" i="6" s="1"/>
  <c r="R1261" i="2" s="1"/>
  <c r="C1262" i="6"/>
  <c r="E1262" i="6" s="1"/>
  <c r="U1262" i="6" s="1"/>
  <c r="B1262" i="6"/>
  <c r="R1261" i="6"/>
  <c r="T1261" i="6" s="1"/>
  <c r="O1261" i="6"/>
  <c r="Q1261" i="6" s="1"/>
  <c r="W1261" i="6" s="1"/>
  <c r="Z1261" i="6" s="1"/>
  <c r="I1261" i="6"/>
  <c r="K1261" i="6" s="1"/>
  <c r="F1261" i="6"/>
  <c r="H1261" i="6" s="1"/>
  <c r="V1261" i="6" s="1"/>
  <c r="C1261" i="6"/>
  <c r="E1261" i="6" s="1"/>
  <c r="U1261" i="6" s="1"/>
  <c r="Q1260" i="2" s="1"/>
  <c r="B1261" i="6"/>
  <c r="R1260" i="6"/>
  <c r="T1260" i="6" s="1"/>
  <c r="O1260" i="6"/>
  <c r="Q1260" i="6" s="1"/>
  <c r="W1260" i="6" s="1"/>
  <c r="Z1260" i="6" s="1"/>
  <c r="I1260" i="6"/>
  <c r="K1260" i="6" s="1"/>
  <c r="F1260" i="6"/>
  <c r="H1260" i="6" s="1"/>
  <c r="V1260" i="6" s="1"/>
  <c r="C1260" i="6"/>
  <c r="E1260" i="6" s="1"/>
  <c r="U1260" i="6" s="1"/>
  <c r="Q1259" i="2" s="1"/>
  <c r="B1260" i="6"/>
  <c r="R1259" i="6"/>
  <c r="T1259" i="6" s="1"/>
  <c r="O1259" i="6"/>
  <c r="Q1259" i="6" s="1"/>
  <c r="W1259" i="6" s="1"/>
  <c r="Z1259" i="6" s="1"/>
  <c r="I1259" i="6"/>
  <c r="K1259" i="6" s="1"/>
  <c r="F1259" i="6"/>
  <c r="H1259" i="6" s="1"/>
  <c r="V1259" i="6" s="1"/>
  <c r="C1259" i="6"/>
  <c r="E1259" i="6" s="1"/>
  <c r="U1259" i="6" s="1"/>
  <c r="Q1258" i="2" s="1"/>
  <c r="B1259" i="6"/>
  <c r="R1258" i="6"/>
  <c r="T1258" i="6" s="1"/>
  <c r="O1258" i="6"/>
  <c r="Q1258" i="6" s="1"/>
  <c r="W1258" i="6" s="1"/>
  <c r="Z1258" i="6" s="1"/>
  <c r="I1258" i="6"/>
  <c r="K1258" i="6" s="1"/>
  <c r="F1258" i="6"/>
  <c r="H1258" i="6" s="1"/>
  <c r="V1258" i="6" s="1"/>
  <c r="C1258" i="6"/>
  <c r="E1258" i="6" s="1"/>
  <c r="U1258" i="6" s="1"/>
  <c r="Q1257" i="2" s="1"/>
  <c r="B1258" i="6"/>
  <c r="R1257" i="6"/>
  <c r="T1257" i="6" s="1"/>
  <c r="O1257" i="6"/>
  <c r="Q1257" i="6" s="1"/>
  <c r="W1257" i="6" s="1"/>
  <c r="Z1257" i="6" s="1"/>
  <c r="I1257" i="6"/>
  <c r="K1257" i="6" s="1"/>
  <c r="F1257" i="6"/>
  <c r="H1257" i="6" s="1"/>
  <c r="V1257" i="6" s="1"/>
  <c r="C1257" i="6"/>
  <c r="E1257" i="6" s="1"/>
  <c r="U1257" i="6" s="1"/>
  <c r="Q1256" i="2" s="1"/>
  <c r="B1257" i="6"/>
  <c r="R1256" i="6"/>
  <c r="T1256" i="6" s="1"/>
  <c r="O1256" i="6"/>
  <c r="Q1256" i="6" s="1"/>
  <c r="W1256" i="6" s="1"/>
  <c r="Z1256" i="6" s="1"/>
  <c r="I1256" i="6"/>
  <c r="K1256" i="6" s="1"/>
  <c r="F1256" i="6"/>
  <c r="H1256" i="6" s="1"/>
  <c r="V1256" i="6" s="1"/>
  <c r="C1256" i="6"/>
  <c r="E1256" i="6" s="1"/>
  <c r="U1256" i="6" s="1"/>
  <c r="Q1255" i="2" s="1"/>
  <c r="B1256" i="6"/>
  <c r="R1255" i="6"/>
  <c r="T1255" i="6" s="1"/>
  <c r="O1255" i="6"/>
  <c r="Q1255" i="6" s="1"/>
  <c r="W1255" i="6" s="1"/>
  <c r="Z1255" i="6" s="1"/>
  <c r="I1255" i="6"/>
  <c r="K1255" i="6" s="1"/>
  <c r="F1255" i="6"/>
  <c r="H1255" i="6" s="1"/>
  <c r="C1255" i="6"/>
  <c r="E1255" i="6" s="1"/>
  <c r="U1255" i="6" s="1"/>
  <c r="B1255" i="6"/>
  <c r="R1254" i="6"/>
  <c r="T1254" i="6" s="1"/>
  <c r="O1254" i="6"/>
  <c r="Q1254" i="6" s="1"/>
  <c r="W1254" i="6" s="1"/>
  <c r="Z1254" i="6" s="1"/>
  <c r="I1254" i="6"/>
  <c r="K1254" i="6" s="1"/>
  <c r="F1254" i="6"/>
  <c r="H1254" i="6" s="1"/>
  <c r="V1254" i="6" s="1"/>
  <c r="C1254" i="6"/>
  <c r="E1254" i="6" s="1"/>
  <c r="U1254" i="6" s="1"/>
  <c r="Q1253" i="2" s="1"/>
  <c r="B1254" i="6"/>
  <c r="R1253" i="6"/>
  <c r="T1253" i="6" s="1"/>
  <c r="O1253" i="6"/>
  <c r="Q1253" i="6" s="1"/>
  <c r="W1253" i="6" s="1"/>
  <c r="Z1253" i="6" s="1"/>
  <c r="I1253" i="6"/>
  <c r="K1253" i="6" s="1"/>
  <c r="F1253" i="6"/>
  <c r="H1253" i="6" s="1"/>
  <c r="V1253" i="6" s="1"/>
  <c r="R1252" i="2" s="1"/>
  <c r="C1253" i="6"/>
  <c r="E1253" i="6" s="1"/>
  <c r="U1253" i="6" s="1"/>
  <c r="B1253" i="6"/>
  <c r="R1252" i="6"/>
  <c r="T1252" i="6" s="1"/>
  <c r="O1252" i="6"/>
  <c r="Q1252" i="6" s="1"/>
  <c r="W1252" i="6" s="1"/>
  <c r="Z1252" i="6" s="1"/>
  <c r="I1252" i="6"/>
  <c r="K1252" i="6" s="1"/>
  <c r="F1252" i="6"/>
  <c r="H1252" i="6" s="1"/>
  <c r="V1252" i="6" s="1"/>
  <c r="C1252" i="6"/>
  <c r="E1252" i="6" s="1"/>
  <c r="U1252" i="6" s="1"/>
  <c r="Q1251" i="2" s="1"/>
  <c r="B1252" i="6"/>
  <c r="R1251" i="6"/>
  <c r="T1251" i="6" s="1"/>
  <c r="O1251" i="6"/>
  <c r="Q1251" i="6" s="1"/>
  <c r="W1251" i="6" s="1"/>
  <c r="Z1251" i="6" s="1"/>
  <c r="I1251" i="6"/>
  <c r="K1251" i="6" s="1"/>
  <c r="F1251" i="6"/>
  <c r="H1251" i="6" s="1"/>
  <c r="V1251" i="6" s="1"/>
  <c r="C1251" i="6"/>
  <c r="E1251" i="6" s="1"/>
  <c r="U1251" i="6" s="1"/>
  <c r="Q1250" i="2" s="1"/>
  <c r="B1251" i="6"/>
  <c r="R1250" i="6"/>
  <c r="T1250" i="6" s="1"/>
  <c r="O1250" i="6"/>
  <c r="Q1250" i="6" s="1"/>
  <c r="W1250" i="6" s="1"/>
  <c r="Z1250" i="6" s="1"/>
  <c r="I1250" i="6"/>
  <c r="K1250" i="6" s="1"/>
  <c r="F1250" i="6"/>
  <c r="H1250" i="6" s="1"/>
  <c r="V1250" i="6" s="1"/>
  <c r="R1249" i="2" s="1"/>
  <c r="C1250" i="6"/>
  <c r="E1250" i="6" s="1"/>
  <c r="U1250" i="6" s="1"/>
  <c r="Q1249" i="2" s="1"/>
  <c r="B1250" i="6"/>
  <c r="R1249" i="6"/>
  <c r="T1249" i="6" s="1"/>
  <c r="O1249" i="6"/>
  <c r="Q1249" i="6" s="1"/>
  <c r="W1249" i="6" s="1"/>
  <c r="Z1249" i="6" s="1"/>
  <c r="I1249" i="6"/>
  <c r="K1249" i="6" s="1"/>
  <c r="F1249" i="6"/>
  <c r="H1249" i="6" s="1"/>
  <c r="V1249" i="6" s="1"/>
  <c r="C1249" i="6"/>
  <c r="E1249" i="6" s="1"/>
  <c r="U1249" i="6" s="1"/>
  <c r="B1249" i="6"/>
  <c r="R1248" i="6"/>
  <c r="T1248" i="6" s="1"/>
  <c r="O1248" i="6"/>
  <c r="Q1248" i="6" s="1"/>
  <c r="W1248" i="6" s="1"/>
  <c r="Z1248" i="6" s="1"/>
  <c r="I1248" i="6"/>
  <c r="K1248" i="6" s="1"/>
  <c r="F1248" i="6"/>
  <c r="H1248" i="6" s="1"/>
  <c r="V1248" i="6" s="1"/>
  <c r="C1248" i="6"/>
  <c r="E1248" i="6" s="1"/>
  <c r="U1248" i="6" s="1"/>
  <c r="B1248" i="6"/>
  <c r="R1247" i="6"/>
  <c r="T1247" i="6" s="1"/>
  <c r="O1247" i="6"/>
  <c r="Q1247" i="6" s="1"/>
  <c r="W1247" i="6" s="1"/>
  <c r="Z1247" i="6" s="1"/>
  <c r="I1247" i="6"/>
  <c r="K1247" i="6" s="1"/>
  <c r="F1247" i="6"/>
  <c r="H1247" i="6" s="1"/>
  <c r="V1247" i="6" s="1"/>
  <c r="R1246" i="2" s="1"/>
  <c r="C1247" i="6"/>
  <c r="E1247" i="6" s="1"/>
  <c r="U1247" i="6" s="1"/>
  <c r="Q1246" i="2" s="1"/>
  <c r="B1247" i="6"/>
  <c r="R1246" i="6"/>
  <c r="T1246" i="6" s="1"/>
  <c r="O1246" i="6"/>
  <c r="Q1246" i="6" s="1"/>
  <c r="W1246" i="6" s="1"/>
  <c r="Z1246" i="6" s="1"/>
  <c r="I1246" i="6"/>
  <c r="K1246" i="6" s="1"/>
  <c r="F1246" i="6"/>
  <c r="H1246" i="6" s="1"/>
  <c r="V1246" i="6" s="1"/>
  <c r="R1245" i="2" s="1"/>
  <c r="C1246" i="6"/>
  <c r="E1246" i="6" s="1"/>
  <c r="U1246" i="6" s="1"/>
  <c r="B1246" i="6"/>
  <c r="R1245" i="6"/>
  <c r="T1245" i="6" s="1"/>
  <c r="O1245" i="6"/>
  <c r="Q1245" i="6" s="1"/>
  <c r="W1245" i="6" s="1"/>
  <c r="Z1245" i="6" s="1"/>
  <c r="I1245" i="6"/>
  <c r="K1245" i="6" s="1"/>
  <c r="F1245" i="6"/>
  <c r="H1245" i="6" s="1"/>
  <c r="V1245" i="6" s="1"/>
  <c r="C1245" i="6"/>
  <c r="E1245" i="6" s="1"/>
  <c r="U1245" i="6" s="1"/>
  <c r="Q1244" i="2" s="1"/>
  <c r="B1245" i="6"/>
  <c r="R1244" i="6"/>
  <c r="T1244" i="6" s="1"/>
  <c r="O1244" i="6"/>
  <c r="Q1244" i="6" s="1"/>
  <c r="W1244" i="6" s="1"/>
  <c r="Z1244" i="6" s="1"/>
  <c r="I1244" i="6"/>
  <c r="K1244" i="6" s="1"/>
  <c r="F1244" i="6"/>
  <c r="H1244" i="6" s="1"/>
  <c r="C1244" i="6"/>
  <c r="E1244" i="6" s="1"/>
  <c r="U1244" i="6" s="1"/>
  <c r="Q1243" i="2" s="1"/>
  <c r="B1244" i="6"/>
  <c r="R1243" i="6"/>
  <c r="T1243" i="6" s="1"/>
  <c r="O1243" i="6"/>
  <c r="Q1243" i="6" s="1"/>
  <c r="W1243" i="6" s="1"/>
  <c r="Z1243" i="6" s="1"/>
  <c r="I1243" i="6"/>
  <c r="K1243" i="6" s="1"/>
  <c r="F1243" i="6"/>
  <c r="H1243" i="6" s="1"/>
  <c r="V1243" i="6" s="1"/>
  <c r="C1243" i="6"/>
  <c r="E1243" i="6" s="1"/>
  <c r="U1243" i="6" s="1"/>
  <c r="X1243" i="6" s="1"/>
  <c r="B1243" i="6"/>
  <c r="R1242" i="6"/>
  <c r="T1242" i="6" s="1"/>
  <c r="O1242" i="6"/>
  <c r="Q1242" i="6" s="1"/>
  <c r="W1242" i="6" s="1"/>
  <c r="Z1242" i="6" s="1"/>
  <c r="I1242" i="6"/>
  <c r="K1242" i="6" s="1"/>
  <c r="F1242" i="6"/>
  <c r="H1242" i="6" s="1"/>
  <c r="V1242" i="6" s="1"/>
  <c r="C1242" i="6"/>
  <c r="E1242" i="6" s="1"/>
  <c r="U1242" i="6" s="1"/>
  <c r="Q1241" i="2" s="1"/>
  <c r="B1242" i="6"/>
  <c r="R1241" i="6"/>
  <c r="T1241" i="6" s="1"/>
  <c r="O1241" i="6"/>
  <c r="Q1241" i="6" s="1"/>
  <c r="W1241" i="6" s="1"/>
  <c r="Z1241" i="6" s="1"/>
  <c r="I1241" i="6"/>
  <c r="K1241" i="6" s="1"/>
  <c r="F1241" i="6"/>
  <c r="H1241" i="6" s="1"/>
  <c r="V1241" i="6" s="1"/>
  <c r="C1241" i="6"/>
  <c r="E1241" i="6" s="1"/>
  <c r="U1241" i="6" s="1"/>
  <c r="B1241" i="6"/>
  <c r="R1240" i="6"/>
  <c r="T1240" i="6" s="1"/>
  <c r="O1240" i="6"/>
  <c r="Q1240" i="6" s="1"/>
  <c r="W1240" i="6" s="1"/>
  <c r="Z1240" i="6" s="1"/>
  <c r="I1240" i="6"/>
  <c r="K1240" i="6" s="1"/>
  <c r="F1240" i="6"/>
  <c r="H1240" i="6" s="1"/>
  <c r="V1240" i="6" s="1"/>
  <c r="R1239" i="2" s="1"/>
  <c r="C1240" i="6"/>
  <c r="E1240" i="6" s="1"/>
  <c r="U1240" i="6" s="1"/>
  <c r="Q1239" i="2" s="1"/>
  <c r="B1240" i="6"/>
  <c r="R1239" i="6"/>
  <c r="T1239" i="6" s="1"/>
  <c r="O1239" i="6"/>
  <c r="Q1239" i="6" s="1"/>
  <c r="W1239" i="6" s="1"/>
  <c r="Z1239" i="6" s="1"/>
  <c r="I1239" i="6"/>
  <c r="K1239" i="6" s="1"/>
  <c r="F1239" i="6"/>
  <c r="H1239" i="6" s="1"/>
  <c r="V1239" i="6" s="1"/>
  <c r="R1238" i="2" s="1"/>
  <c r="C1239" i="6"/>
  <c r="E1239" i="6" s="1"/>
  <c r="U1239" i="6" s="1"/>
  <c r="Q1238" i="2" s="1"/>
  <c r="B1239" i="6"/>
  <c r="R1238" i="6"/>
  <c r="T1238" i="6" s="1"/>
  <c r="O1238" i="6"/>
  <c r="Q1238" i="6" s="1"/>
  <c r="W1238" i="6" s="1"/>
  <c r="Z1238" i="6" s="1"/>
  <c r="I1238" i="6"/>
  <c r="K1238" i="6" s="1"/>
  <c r="F1238" i="6"/>
  <c r="H1238" i="6" s="1"/>
  <c r="V1238" i="6" s="1"/>
  <c r="C1238" i="6"/>
  <c r="E1238" i="6" s="1"/>
  <c r="U1238" i="6" s="1"/>
  <c r="Q1237" i="2" s="1"/>
  <c r="B1238" i="6"/>
  <c r="R1237" i="6"/>
  <c r="T1237" i="6" s="1"/>
  <c r="O1237" i="6"/>
  <c r="Q1237" i="6" s="1"/>
  <c r="W1237" i="6" s="1"/>
  <c r="Z1237" i="6" s="1"/>
  <c r="I1237" i="6"/>
  <c r="K1237" i="6" s="1"/>
  <c r="F1237" i="6"/>
  <c r="H1237" i="6" s="1"/>
  <c r="C1237" i="6"/>
  <c r="E1237" i="6" s="1"/>
  <c r="U1237" i="6" s="1"/>
  <c r="Q1236" i="2" s="1"/>
  <c r="B1237" i="6"/>
  <c r="R1236" i="6"/>
  <c r="T1236" i="6" s="1"/>
  <c r="O1236" i="6"/>
  <c r="Q1236" i="6" s="1"/>
  <c r="W1236" i="6" s="1"/>
  <c r="Z1236" i="6" s="1"/>
  <c r="I1236" i="6"/>
  <c r="K1236" i="6" s="1"/>
  <c r="F1236" i="6"/>
  <c r="H1236" i="6" s="1"/>
  <c r="V1236" i="6" s="1"/>
  <c r="R1235" i="2" s="1"/>
  <c r="C1236" i="6"/>
  <c r="E1236" i="6" s="1"/>
  <c r="U1236" i="6" s="1"/>
  <c r="Q1235" i="2" s="1"/>
  <c r="B1236" i="6"/>
  <c r="R1235" i="6"/>
  <c r="T1235" i="6" s="1"/>
  <c r="O1235" i="6"/>
  <c r="Q1235" i="6" s="1"/>
  <c r="W1235" i="6" s="1"/>
  <c r="Z1235" i="6" s="1"/>
  <c r="I1235" i="6"/>
  <c r="K1235" i="6" s="1"/>
  <c r="F1235" i="6"/>
  <c r="H1235" i="6" s="1"/>
  <c r="V1235" i="6" s="1"/>
  <c r="C1235" i="6"/>
  <c r="E1235" i="6" s="1"/>
  <c r="U1235" i="6" s="1"/>
  <c r="Q1234" i="2" s="1"/>
  <c r="B1235" i="6"/>
  <c r="R1234" i="6"/>
  <c r="T1234" i="6" s="1"/>
  <c r="O1234" i="6"/>
  <c r="Q1234" i="6" s="1"/>
  <c r="W1234" i="6" s="1"/>
  <c r="Z1234" i="6" s="1"/>
  <c r="I1234" i="6"/>
  <c r="K1234" i="6" s="1"/>
  <c r="F1234" i="6"/>
  <c r="H1234" i="6" s="1"/>
  <c r="V1234" i="6" s="1"/>
  <c r="C1234" i="6"/>
  <c r="E1234" i="6" s="1"/>
  <c r="U1234" i="6" s="1"/>
  <c r="B1234" i="6"/>
  <c r="R1233" i="6"/>
  <c r="T1233" i="6" s="1"/>
  <c r="O1233" i="6"/>
  <c r="Q1233" i="6" s="1"/>
  <c r="W1233" i="6" s="1"/>
  <c r="Z1233" i="6" s="1"/>
  <c r="I1233" i="6"/>
  <c r="K1233" i="6" s="1"/>
  <c r="F1233" i="6"/>
  <c r="H1233" i="6" s="1"/>
  <c r="V1233" i="6" s="1"/>
  <c r="C1233" i="6"/>
  <c r="E1233" i="6" s="1"/>
  <c r="U1233" i="6" s="1"/>
  <c r="Q1232" i="2" s="1"/>
  <c r="B1233" i="6"/>
  <c r="R1232" i="6"/>
  <c r="T1232" i="6" s="1"/>
  <c r="O1232" i="6"/>
  <c r="Q1232" i="6" s="1"/>
  <c r="W1232" i="6" s="1"/>
  <c r="Z1232" i="6" s="1"/>
  <c r="I1232" i="6"/>
  <c r="K1232" i="6" s="1"/>
  <c r="F1232" i="6"/>
  <c r="H1232" i="6" s="1"/>
  <c r="V1232" i="6" s="1"/>
  <c r="C1232" i="6"/>
  <c r="E1232" i="6" s="1"/>
  <c r="U1232" i="6" s="1"/>
  <c r="B1232" i="6"/>
  <c r="R1231" i="6"/>
  <c r="T1231" i="6" s="1"/>
  <c r="O1231" i="6"/>
  <c r="Q1231" i="6" s="1"/>
  <c r="W1231" i="6" s="1"/>
  <c r="Z1231" i="6" s="1"/>
  <c r="I1231" i="6"/>
  <c r="K1231" i="6" s="1"/>
  <c r="F1231" i="6"/>
  <c r="H1231" i="6" s="1"/>
  <c r="V1231" i="6" s="1"/>
  <c r="C1231" i="6"/>
  <c r="E1231" i="6" s="1"/>
  <c r="U1231" i="6" s="1"/>
  <c r="Q1230" i="2" s="1"/>
  <c r="B1231" i="6"/>
  <c r="R1230" i="6"/>
  <c r="T1230" i="6" s="1"/>
  <c r="O1230" i="6"/>
  <c r="Q1230" i="6" s="1"/>
  <c r="W1230" i="6" s="1"/>
  <c r="Z1230" i="6" s="1"/>
  <c r="I1230" i="6"/>
  <c r="K1230" i="6" s="1"/>
  <c r="F1230" i="6"/>
  <c r="H1230" i="6" s="1"/>
  <c r="V1230" i="6" s="1"/>
  <c r="C1230" i="6"/>
  <c r="E1230" i="6" s="1"/>
  <c r="U1230" i="6" s="1"/>
  <c r="Q1229" i="2" s="1"/>
  <c r="B1230" i="6"/>
  <c r="R1229" i="6"/>
  <c r="T1229" i="6" s="1"/>
  <c r="O1229" i="6"/>
  <c r="Q1229" i="6" s="1"/>
  <c r="W1229" i="6" s="1"/>
  <c r="Z1229" i="6" s="1"/>
  <c r="I1229" i="6"/>
  <c r="K1229" i="6" s="1"/>
  <c r="F1229" i="6"/>
  <c r="H1229" i="6" s="1"/>
  <c r="V1229" i="6" s="1"/>
  <c r="C1229" i="6"/>
  <c r="E1229" i="6" s="1"/>
  <c r="U1229" i="6" s="1"/>
  <c r="Q1228" i="2" s="1"/>
  <c r="B1229" i="6"/>
  <c r="R1228" i="6"/>
  <c r="T1228" i="6" s="1"/>
  <c r="O1228" i="6"/>
  <c r="Q1228" i="6" s="1"/>
  <c r="W1228" i="6" s="1"/>
  <c r="Z1228" i="6" s="1"/>
  <c r="I1228" i="6"/>
  <c r="K1228" i="6" s="1"/>
  <c r="F1228" i="6"/>
  <c r="H1228" i="6" s="1"/>
  <c r="V1228" i="6" s="1"/>
  <c r="C1228" i="6"/>
  <c r="E1228" i="6" s="1"/>
  <c r="U1228" i="6" s="1"/>
  <c r="Q1227" i="2" s="1"/>
  <c r="B1228" i="6"/>
  <c r="R1227" i="6"/>
  <c r="T1227" i="6" s="1"/>
  <c r="O1227" i="6"/>
  <c r="Q1227" i="6" s="1"/>
  <c r="W1227" i="6" s="1"/>
  <c r="Z1227" i="6" s="1"/>
  <c r="I1227" i="6"/>
  <c r="K1227" i="6" s="1"/>
  <c r="F1227" i="6"/>
  <c r="H1227" i="6" s="1"/>
  <c r="V1227" i="6" s="1"/>
  <c r="C1227" i="6"/>
  <c r="E1227" i="6" s="1"/>
  <c r="U1227" i="6" s="1"/>
  <c r="B1227" i="6"/>
  <c r="R1226" i="6"/>
  <c r="T1226" i="6" s="1"/>
  <c r="O1226" i="6"/>
  <c r="Q1226" i="6" s="1"/>
  <c r="W1226" i="6" s="1"/>
  <c r="Z1226" i="6" s="1"/>
  <c r="I1226" i="6"/>
  <c r="K1226" i="6" s="1"/>
  <c r="F1226" i="6"/>
  <c r="H1226" i="6" s="1"/>
  <c r="V1226" i="6" s="1"/>
  <c r="C1226" i="6"/>
  <c r="E1226" i="6" s="1"/>
  <c r="U1226" i="6" s="1"/>
  <c r="Q1225" i="2" s="1"/>
  <c r="B1226" i="6"/>
  <c r="R1225" i="6"/>
  <c r="T1225" i="6" s="1"/>
  <c r="O1225" i="6"/>
  <c r="Q1225" i="6" s="1"/>
  <c r="W1225" i="6" s="1"/>
  <c r="Z1225" i="6" s="1"/>
  <c r="I1225" i="6"/>
  <c r="K1225" i="6" s="1"/>
  <c r="F1225" i="6"/>
  <c r="H1225" i="6" s="1"/>
  <c r="V1225" i="6" s="1"/>
  <c r="C1225" i="6"/>
  <c r="E1225" i="6" s="1"/>
  <c r="U1225" i="6" s="1"/>
  <c r="B1225" i="6"/>
  <c r="R1224" i="6"/>
  <c r="T1224" i="6" s="1"/>
  <c r="O1224" i="6"/>
  <c r="Q1224" i="6" s="1"/>
  <c r="W1224" i="6" s="1"/>
  <c r="Z1224" i="6" s="1"/>
  <c r="I1224" i="6"/>
  <c r="K1224" i="6" s="1"/>
  <c r="F1224" i="6"/>
  <c r="H1224" i="6" s="1"/>
  <c r="V1224" i="6" s="1"/>
  <c r="C1224" i="6"/>
  <c r="E1224" i="6" s="1"/>
  <c r="U1224" i="6" s="1"/>
  <c r="Q1223" i="2" s="1"/>
  <c r="B1224" i="6"/>
  <c r="R1223" i="6"/>
  <c r="T1223" i="6" s="1"/>
  <c r="O1223" i="6"/>
  <c r="Q1223" i="6" s="1"/>
  <c r="W1223" i="6" s="1"/>
  <c r="Z1223" i="6" s="1"/>
  <c r="I1223" i="6"/>
  <c r="K1223" i="6" s="1"/>
  <c r="F1223" i="6"/>
  <c r="H1223" i="6" s="1"/>
  <c r="V1223" i="6" s="1"/>
  <c r="C1223" i="6"/>
  <c r="E1223" i="6" s="1"/>
  <c r="U1223" i="6" s="1"/>
  <c r="Q1222" i="2" s="1"/>
  <c r="B1223" i="6"/>
  <c r="R1222" i="6"/>
  <c r="T1222" i="6" s="1"/>
  <c r="O1222" i="6"/>
  <c r="Q1222" i="6" s="1"/>
  <c r="W1222" i="6" s="1"/>
  <c r="Z1222" i="6" s="1"/>
  <c r="I1222" i="6"/>
  <c r="K1222" i="6" s="1"/>
  <c r="F1222" i="6"/>
  <c r="H1222" i="6" s="1"/>
  <c r="V1222" i="6" s="1"/>
  <c r="C1222" i="6"/>
  <c r="E1222" i="6" s="1"/>
  <c r="U1222" i="6" s="1"/>
  <c r="B1222" i="6"/>
  <c r="R1221" i="6"/>
  <c r="T1221" i="6" s="1"/>
  <c r="O1221" i="6"/>
  <c r="Q1221" i="6" s="1"/>
  <c r="W1221" i="6" s="1"/>
  <c r="Z1221" i="6" s="1"/>
  <c r="I1221" i="6"/>
  <c r="K1221" i="6" s="1"/>
  <c r="F1221" i="6"/>
  <c r="H1221" i="6" s="1"/>
  <c r="V1221" i="6" s="1"/>
  <c r="R1220" i="2" s="1"/>
  <c r="C1221" i="6"/>
  <c r="E1221" i="6" s="1"/>
  <c r="U1221" i="6" s="1"/>
  <c r="X1221" i="6" s="1"/>
  <c r="B1221" i="6"/>
  <c r="R1220" i="6"/>
  <c r="T1220" i="6" s="1"/>
  <c r="O1220" i="6"/>
  <c r="Q1220" i="6" s="1"/>
  <c r="W1220" i="6" s="1"/>
  <c r="Z1220" i="6" s="1"/>
  <c r="I1220" i="6"/>
  <c r="K1220" i="6" s="1"/>
  <c r="F1220" i="6"/>
  <c r="H1220" i="6" s="1"/>
  <c r="V1220" i="6" s="1"/>
  <c r="C1220" i="6"/>
  <c r="E1220" i="6" s="1"/>
  <c r="U1220" i="6" s="1"/>
  <c r="Q1219" i="2" s="1"/>
  <c r="B1220" i="6"/>
  <c r="R1219" i="6"/>
  <c r="T1219" i="6" s="1"/>
  <c r="O1219" i="6"/>
  <c r="Q1219" i="6" s="1"/>
  <c r="W1219" i="6" s="1"/>
  <c r="Z1219" i="6" s="1"/>
  <c r="I1219" i="6"/>
  <c r="K1219" i="6" s="1"/>
  <c r="F1219" i="6"/>
  <c r="H1219" i="6" s="1"/>
  <c r="V1219" i="6" s="1"/>
  <c r="C1219" i="6"/>
  <c r="E1219" i="6" s="1"/>
  <c r="U1219" i="6" s="1"/>
  <c r="Q1218" i="2" s="1"/>
  <c r="B1219" i="6"/>
  <c r="R1218" i="6"/>
  <c r="T1218" i="6" s="1"/>
  <c r="O1218" i="6"/>
  <c r="Q1218" i="6" s="1"/>
  <c r="W1218" i="6" s="1"/>
  <c r="Z1218" i="6" s="1"/>
  <c r="I1218" i="6"/>
  <c r="K1218" i="6" s="1"/>
  <c r="F1218" i="6"/>
  <c r="H1218" i="6" s="1"/>
  <c r="C1218" i="6"/>
  <c r="E1218" i="6" s="1"/>
  <c r="U1218" i="6" s="1"/>
  <c r="B1218" i="6"/>
  <c r="R1217" i="6"/>
  <c r="T1217" i="6" s="1"/>
  <c r="O1217" i="6"/>
  <c r="Q1217" i="6" s="1"/>
  <c r="W1217" i="6" s="1"/>
  <c r="Z1217" i="6" s="1"/>
  <c r="I1217" i="6"/>
  <c r="K1217" i="6" s="1"/>
  <c r="F1217" i="6"/>
  <c r="H1217" i="6" s="1"/>
  <c r="V1217" i="6" s="1"/>
  <c r="R1216" i="2" s="1"/>
  <c r="C1217" i="6"/>
  <c r="E1217" i="6" s="1"/>
  <c r="U1217" i="6" s="1"/>
  <c r="B1217" i="6"/>
  <c r="R1216" i="6"/>
  <c r="T1216" i="6" s="1"/>
  <c r="O1216" i="6"/>
  <c r="Q1216" i="6" s="1"/>
  <c r="W1216" i="6" s="1"/>
  <c r="Z1216" i="6" s="1"/>
  <c r="I1216" i="6"/>
  <c r="K1216" i="6" s="1"/>
  <c r="F1216" i="6"/>
  <c r="H1216" i="6" s="1"/>
  <c r="V1216" i="6" s="1"/>
  <c r="C1216" i="6"/>
  <c r="E1216" i="6" s="1"/>
  <c r="U1216" i="6" s="1"/>
  <c r="Q1215" i="2" s="1"/>
  <c r="B1216" i="6"/>
  <c r="R1215" i="6"/>
  <c r="T1215" i="6" s="1"/>
  <c r="O1215" i="6"/>
  <c r="Q1215" i="6" s="1"/>
  <c r="W1215" i="6" s="1"/>
  <c r="Z1215" i="6" s="1"/>
  <c r="I1215" i="6"/>
  <c r="K1215" i="6" s="1"/>
  <c r="F1215" i="6"/>
  <c r="H1215" i="6" s="1"/>
  <c r="V1215" i="6" s="1"/>
  <c r="C1215" i="6"/>
  <c r="E1215" i="6" s="1"/>
  <c r="U1215" i="6" s="1"/>
  <c r="Q1214" i="2" s="1"/>
  <c r="B1215" i="6"/>
  <c r="R1214" i="6"/>
  <c r="T1214" i="6" s="1"/>
  <c r="O1214" i="6"/>
  <c r="Q1214" i="6" s="1"/>
  <c r="W1214" i="6" s="1"/>
  <c r="Z1214" i="6" s="1"/>
  <c r="I1214" i="6"/>
  <c r="K1214" i="6" s="1"/>
  <c r="F1214" i="6"/>
  <c r="H1214" i="6" s="1"/>
  <c r="V1214" i="6" s="1"/>
  <c r="R1213" i="2" s="1"/>
  <c r="C1214" i="6"/>
  <c r="E1214" i="6" s="1"/>
  <c r="U1214" i="6" s="1"/>
  <c r="Q1213" i="2" s="1"/>
  <c r="B1214" i="6"/>
  <c r="R1213" i="6"/>
  <c r="T1213" i="6" s="1"/>
  <c r="O1213" i="6"/>
  <c r="Q1213" i="6" s="1"/>
  <c r="W1213" i="6" s="1"/>
  <c r="Z1213" i="6" s="1"/>
  <c r="I1213" i="6"/>
  <c r="K1213" i="6" s="1"/>
  <c r="F1213" i="6"/>
  <c r="H1213" i="6" s="1"/>
  <c r="V1213" i="6" s="1"/>
  <c r="C1213" i="6"/>
  <c r="E1213" i="6" s="1"/>
  <c r="U1213" i="6" s="1"/>
  <c r="Q1212" i="2" s="1"/>
  <c r="B1213" i="6"/>
  <c r="R1212" i="6"/>
  <c r="T1212" i="6" s="1"/>
  <c r="O1212" i="6"/>
  <c r="Q1212" i="6" s="1"/>
  <c r="W1212" i="6" s="1"/>
  <c r="Z1212" i="6" s="1"/>
  <c r="I1212" i="6"/>
  <c r="K1212" i="6" s="1"/>
  <c r="F1212" i="6"/>
  <c r="H1212" i="6" s="1"/>
  <c r="C1212" i="6"/>
  <c r="E1212" i="6" s="1"/>
  <c r="U1212" i="6" s="1"/>
  <c r="B1212" i="6"/>
  <c r="R1211" i="6"/>
  <c r="T1211" i="6" s="1"/>
  <c r="O1211" i="6"/>
  <c r="Q1211" i="6" s="1"/>
  <c r="W1211" i="6" s="1"/>
  <c r="Z1211" i="6" s="1"/>
  <c r="I1211" i="6"/>
  <c r="K1211" i="6" s="1"/>
  <c r="F1211" i="6"/>
  <c r="H1211" i="6" s="1"/>
  <c r="V1211" i="6" s="1"/>
  <c r="C1211" i="6"/>
  <c r="E1211" i="6" s="1"/>
  <c r="U1211" i="6" s="1"/>
  <c r="X1211" i="6" s="1"/>
  <c r="B1211" i="6"/>
  <c r="R1210" i="6"/>
  <c r="T1210" i="6" s="1"/>
  <c r="O1210" i="6"/>
  <c r="Q1210" i="6" s="1"/>
  <c r="W1210" i="6" s="1"/>
  <c r="Z1210" i="6" s="1"/>
  <c r="I1210" i="6"/>
  <c r="K1210" i="6" s="1"/>
  <c r="F1210" i="6"/>
  <c r="H1210" i="6" s="1"/>
  <c r="V1210" i="6" s="1"/>
  <c r="R1209" i="2" s="1"/>
  <c r="C1210" i="6"/>
  <c r="E1210" i="6" s="1"/>
  <c r="U1210" i="6" s="1"/>
  <c r="B1210" i="6"/>
  <c r="R1209" i="6"/>
  <c r="T1209" i="6" s="1"/>
  <c r="O1209" i="6"/>
  <c r="Q1209" i="6" s="1"/>
  <c r="W1209" i="6" s="1"/>
  <c r="Z1209" i="6" s="1"/>
  <c r="I1209" i="6"/>
  <c r="K1209" i="6" s="1"/>
  <c r="F1209" i="6"/>
  <c r="H1209" i="6" s="1"/>
  <c r="V1209" i="6" s="1"/>
  <c r="C1209" i="6"/>
  <c r="E1209" i="6" s="1"/>
  <c r="U1209" i="6" s="1"/>
  <c r="Q1208" i="2" s="1"/>
  <c r="B1209" i="6"/>
  <c r="R1208" i="6"/>
  <c r="T1208" i="6" s="1"/>
  <c r="O1208" i="6"/>
  <c r="Q1208" i="6" s="1"/>
  <c r="W1208" i="6" s="1"/>
  <c r="Z1208" i="6" s="1"/>
  <c r="I1208" i="6"/>
  <c r="K1208" i="6" s="1"/>
  <c r="F1208" i="6"/>
  <c r="H1208" i="6" s="1"/>
  <c r="V1208" i="6" s="1"/>
  <c r="C1208" i="6"/>
  <c r="E1208" i="6" s="1"/>
  <c r="U1208" i="6" s="1"/>
  <c r="Q1207" i="2" s="1"/>
  <c r="B1208" i="6"/>
  <c r="R1207" i="6"/>
  <c r="T1207" i="6" s="1"/>
  <c r="O1207" i="6"/>
  <c r="Q1207" i="6" s="1"/>
  <c r="W1207" i="6" s="1"/>
  <c r="Z1207" i="6" s="1"/>
  <c r="I1207" i="6"/>
  <c r="K1207" i="6" s="1"/>
  <c r="F1207" i="6"/>
  <c r="H1207" i="6" s="1"/>
  <c r="V1207" i="6" s="1"/>
  <c r="C1207" i="6"/>
  <c r="E1207" i="6" s="1"/>
  <c r="U1207" i="6" s="1"/>
  <c r="B1207" i="6"/>
  <c r="R1206" i="6"/>
  <c r="T1206" i="6" s="1"/>
  <c r="O1206" i="6"/>
  <c r="Q1206" i="6" s="1"/>
  <c r="W1206" i="6" s="1"/>
  <c r="Z1206" i="6" s="1"/>
  <c r="I1206" i="6"/>
  <c r="K1206" i="6" s="1"/>
  <c r="F1206" i="6"/>
  <c r="H1206" i="6" s="1"/>
  <c r="V1206" i="6" s="1"/>
  <c r="C1206" i="6"/>
  <c r="E1206" i="6" s="1"/>
  <c r="U1206" i="6" s="1"/>
  <c r="X1206" i="6" s="1"/>
  <c r="B1206" i="6"/>
  <c r="R1205" i="6"/>
  <c r="T1205" i="6" s="1"/>
  <c r="O1205" i="6"/>
  <c r="Q1205" i="6" s="1"/>
  <c r="W1205" i="6" s="1"/>
  <c r="Z1205" i="6" s="1"/>
  <c r="I1205" i="6"/>
  <c r="K1205" i="6" s="1"/>
  <c r="F1205" i="6"/>
  <c r="H1205" i="6" s="1"/>
  <c r="V1205" i="6" s="1"/>
  <c r="C1205" i="6"/>
  <c r="E1205" i="6" s="1"/>
  <c r="U1205" i="6" s="1"/>
  <c r="Q1204" i="2" s="1"/>
  <c r="B1205" i="6"/>
  <c r="R1204" i="6"/>
  <c r="T1204" i="6" s="1"/>
  <c r="O1204" i="6"/>
  <c r="Q1204" i="6" s="1"/>
  <c r="W1204" i="6" s="1"/>
  <c r="Z1204" i="6" s="1"/>
  <c r="I1204" i="6"/>
  <c r="K1204" i="6" s="1"/>
  <c r="F1204" i="6"/>
  <c r="H1204" i="6" s="1"/>
  <c r="V1204" i="6" s="1"/>
  <c r="C1204" i="6"/>
  <c r="E1204" i="6" s="1"/>
  <c r="U1204" i="6" s="1"/>
  <c r="Q1203" i="2" s="1"/>
  <c r="B1204" i="6"/>
  <c r="R1203" i="6"/>
  <c r="T1203" i="6" s="1"/>
  <c r="O1203" i="6"/>
  <c r="Q1203" i="6" s="1"/>
  <c r="W1203" i="6" s="1"/>
  <c r="Z1203" i="6" s="1"/>
  <c r="I1203" i="6"/>
  <c r="K1203" i="6" s="1"/>
  <c r="F1203" i="6"/>
  <c r="H1203" i="6" s="1"/>
  <c r="V1203" i="6" s="1"/>
  <c r="C1203" i="6"/>
  <c r="E1203" i="6" s="1"/>
  <c r="U1203" i="6" s="1"/>
  <c r="Q1202" i="2" s="1"/>
  <c r="B1203" i="6"/>
  <c r="R1202" i="6"/>
  <c r="T1202" i="6" s="1"/>
  <c r="O1202" i="6"/>
  <c r="Q1202" i="6" s="1"/>
  <c r="W1202" i="6" s="1"/>
  <c r="Z1202" i="6" s="1"/>
  <c r="I1202" i="6"/>
  <c r="K1202" i="6" s="1"/>
  <c r="F1202" i="6"/>
  <c r="H1202" i="6" s="1"/>
  <c r="C1202" i="6"/>
  <c r="E1202" i="6" s="1"/>
  <c r="U1202" i="6" s="1"/>
  <c r="Q1201" i="2" s="1"/>
  <c r="B1202" i="6"/>
  <c r="R1201" i="6"/>
  <c r="T1201" i="6" s="1"/>
  <c r="O1201" i="6"/>
  <c r="Q1201" i="6" s="1"/>
  <c r="W1201" i="6" s="1"/>
  <c r="Z1201" i="6" s="1"/>
  <c r="I1201" i="6"/>
  <c r="K1201" i="6" s="1"/>
  <c r="F1201" i="6"/>
  <c r="H1201" i="6" s="1"/>
  <c r="V1201" i="6" s="1"/>
  <c r="R1200" i="2" s="1"/>
  <c r="C1201" i="6"/>
  <c r="E1201" i="6" s="1"/>
  <c r="U1201" i="6" s="1"/>
  <c r="X1201" i="6" s="1"/>
  <c r="B1201" i="6"/>
  <c r="R1200" i="6"/>
  <c r="T1200" i="6" s="1"/>
  <c r="O1200" i="6"/>
  <c r="Q1200" i="6" s="1"/>
  <c r="W1200" i="6" s="1"/>
  <c r="Z1200" i="6" s="1"/>
  <c r="I1200" i="6"/>
  <c r="K1200" i="6" s="1"/>
  <c r="F1200" i="6"/>
  <c r="H1200" i="6" s="1"/>
  <c r="V1200" i="6" s="1"/>
  <c r="C1200" i="6"/>
  <c r="E1200" i="6" s="1"/>
  <c r="U1200" i="6" s="1"/>
  <c r="Q1199" i="2" s="1"/>
  <c r="B1200" i="6"/>
  <c r="R1199" i="6"/>
  <c r="T1199" i="6" s="1"/>
  <c r="O1199" i="6"/>
  <c r="Q1199" i="6" s="1"/>
  <c r="W1199" i="6" s="1"/>
  <c r="Z1199" i="6" s="1"/>
  <c r="I1199" i="6"/>
  <c r="K1199" i="6" s="1"/>
  <c r="F1199" i="6"/>
  <c r="H1199" i="6" s="1"/>
  <c r="V1199" i="6" s="1"/>
  <c r="C1199" i="6"/>
  <c r="E1199" i="6" s="1"/>
  <c r="U1199" i="6" s="1"/>
  <c r="B1199" i="6"/>
  <c r="R1198" i="6"/>
  <c r="T1198" i="6" s="1"/>
  <c r="O1198" i="6"/>
  <c r="Q1198" i="6" s="1"/>
  <c r="W1198" i="6" s="1"/>
  <c r="Z1198" i="6" s="1"/>
  <c r="I1198" i="6"/>
  <c r="K1198" i="6" s="1"/>
  <c r="F1198" i="6"/>
  <c r="H1198" i="6" s="1"/>
  <c r="V1198" i="6" s="1"/>
  <c r="R1197" i="2" s="1"/>
  <c r="C1198" i="6"/>
  <c r="E1198" i="6" s="1"/>
  <c r="U1198" i="6" s="1"/>
  <c r="Q1197" i="2" s="1"/>
  <c r="B1198" i="6"/>
  <c r="R1197" i="6"/>
  <c r="T1197" i="6" s="1"/>
  <c r="O1197" i="6"/>
  <c r="Q1197" i="6" s="1"/>
  <c r="W1197" i="6" s="1"/>
  <c r="Z1197" i="6" s="1"/>
  <c r="I1197" i="6"/>
  <c r="K1197" i="6" s="1"/>
  <c r="F1197" i="6"/>
  <c r="H1197" i="6" s="1"/>
  <c r="V1197" i="6" s="1"/>
  <c r="R1196" i="2" s="1"/>
  <c r="C1197" i="6"/>
  <c r="E1197" i="6" s="1"/>
  <c r="U1197" i="6" s="1"/>
  <c r="Q1196" i="2" s="1"/>
  <c r="B1197" i="6"/>
  <c r="R1196" i="6"/>
  <c r="T1196" i="6" s="1"/>
  <c r="O1196" i="6"/>
  <c r="Q1196" i="6" s="1"/>
  <c r="W1196" i="6" s="1"/>
  <c r="Z1196" i="6" s="1"/>
  <c r="I1196" i="6"/>
  <c r="K1196" i="6" s="1"/>
  <c r="F1196" i="6"/>
  <c r="H1196" i="6" s="1"/>
  <c r="V1196" i="6" s="1"/>
  <c r="C1196" i="6"/>
  <c r="E1196" i="6" s="1"/>
  <c r="U1196" i="6" s="1"/>
  <c r="Q1195" i="2" s="1"/>
  <c r="B1196" i="6"/>
  <c r="R1195" i="6"/>
  <c r="T1195" i="6" s="1"/>
  <c r="O1195" i="6"/>
  <c r="Q1195" i="6" s="1"/>
  <c r="W1195" i="6" s="1"/>
  <c r="Z1195" i="6" s="1"/>
  <c r="I1195" i="6"/>
  <c r="K1195" i="6" s="1"/>
  <c r="F1195" i="6"/>
  <c r="H1195" i="6" s="1"/>
  <c r="V1195" i="6" s="1"/>
  <c r="C1195" i="6"/>
  <c r="E1195" i="6" s="1"/>
  <c r="U1195" i="6" s="1"/>
  <c r="B1195" i="6"/>
  <c r="R1194" i="6"/>
  <c r="T1194" i="6" s="1"/>
  <c r="O1194" i="6"/>
  <c r="Q1194" i="6" s="1"/>
  <c r="W1194" i="6" s="1"/>
  <c r="Z1194" i="6" s="1"/>
  <c r="I1194" i="6"/>
  <c r="K1194" i="6" s="1"/>
  <c r="F1194" i="6"/>
  <c r="H1194" i="6" s="1"/>
  <c r="V1194" i="6" s="1"/>
  <c r="R1193" i="2" s="1"/>
  <c r="C1194" i="6"/>
  <c r="E1194" i="6" s="1"/>
  <c r="U1194" i="6" s="1"/>
  <c r="B1194" i="6"/>
  <c r="R1193" i="6"/>
  <c r="T1193" i="6" s="1"/>
  <c r="O1193" i="6"/>
  <c r="Q1193" i="6" s="1"/>
  <c r="W1193" i="6" s="1"/>
  <c r="Z1193" i="6" s="1"/>
  <c r="I1193" i="6"/>
  <c r="K1193" i="6" s="1"/>
  <c r="F1193" i="6"/>
  <c r="H1193" i="6" s="1"/>
  <c r="V1193" i="6" s="1"/>
  <c r="R1192" i="2" s="1"/>
  <c r="C1193" i="6"/>
  <c r="E1193" i="6" s="1"/>
  <c r="U1193" i="6" s="1"/>
  <c r="B1193" i="6"/>
  <c r="R1192" i="6"/>
  <c r="T1192" i="6" s="1"/>
  <c r="O1192" i="6"/>
  <c r="Q1192" i="6" s="1"/>
  <c r="W1192" i="6" s="1"/>
  <c r="Z1192" i="6" s="1"/>
  <c r="I1192" i="6"/>
  <c r="K1192" i="6" s="1"/>
  <c r="F1192" i="6"/>
  <c r="H1192" i="6" s="1"/>
  <c r="V1192" i="6" s="1"/>
  <c r="C1192" i="6"/>
  <c r="E1192" i="6" s="1"/>
  <c r="U1192" i="6" s="1"/>
  <c r="B1192" i="6"/>
  <c r="R1191" i="6"/>
  <c r="T1191" i="6" s="1"/>
  <c r="O1191" i="6"/>
  <c r="Q1191" i="6" s="1"/>
  <c r="W1191" i="6" s="1"/>
  <c r="Z1191" i="6" s="1"/>
  <c r="I1191" i="6"/>
  <c r="K1191" i="6" s="1"/>
  <c r="F1191" i="6"/>
  <c r="H1191" i="6" s="1"/>
  <c r="V1191" i="6" s="1"/>
  <c r="R1190" i="2" s="1"/>
  <c r="C1191" i="6"/>
  <c r="E1191" i="6" s="1"/>
  <c r="U1191" i="6" s="1"/>
  <c r="B1191" i="6"/>
  <c r="R1190" i="6"/>
  <c r="T1190" i="6" s="1"/>
  <c r="O1190" i="6"/>
  <c r="Q1190" i="6" s="1"/>
  <c r="W1190" i="6" s="1"/>
  <c r="Z1190" i="6" s="1"/>
  <c r="I1190" i="6"/>
  <c r="K1190" i="6" s="1"/>
  <c r="F1190" i="6"/>
  <c r="H1190" i="6" s="1"/>
  <c r="V1190" i="6" s="1"/>
  <c r="C1190" i="6"/>
  <c r="E1190" i="6" s="1"/>
  <c r="U1190" i="6" s="1"/>
  <c r="B1190" i="6"/>
  <c r="R1189" i="6"/>
  <c r="T1189" i="6" s="1"/>
  <c r="O1189" i="6"/>
  <c r="Q1189" i="6" s="1"/>
  <c r="W1189" i="6" s="1"/>
  <c r="Z1189" i="6" s="1"/>
  <c r="I1189" i="6"/>
  <c r="K1189" i="6" s="1"/>
  <c r="F1189" i="6"/>
  <c r="H1189" i="6" s="1"/>
  <c r="V1189" i="6" s="1"/>
  <c r="C1189" i="6"/>
  <c r="E1189" i="6" s="1"/>
  <c r="U1189" i="6" s="1"/>
  <c r="Q1188" i="2" s="1"/>
  <c r="B1189" i="6"/>
  <c r="R1188" i="6"/>
  <c r="T1188" i="6" s="1"/>
  <c r="O1188" i="6"/>
  <c r="Q1188" i="6" s="1"/>
  <c r="W1188" i="6" s="1"/>
  <c r="Z1188" i="6" s="1"/>
  <c r="I1188" i="6"/>
  <c r="K1188" i="6" s="1"/>
  <c r="F1188" i="6"/>
  <c r="H1188" i="6" s="1"/>
  <c r="V1188" i="6" s="1"/>
  <c r="C1188" i="6"/>
  <c r="E1188" i="6" s="1"/>
  <c r="U1188" i="6" s="1"/>
  <c r="Q1187" i="2" s="1"/>
  <c r="B1188" i="6"/>
  <c r="R1187" i="6"/>
  <c r="T1187" i="6" s="1"/>
  <c r="O1187" i="6"/>
  <c r="Q1187" i="6" s="1"/>
  <c r="W1187" i="6" s="1"/>
  <c r="Z1187" i="6" s="1"/>
  <c r="I1187" i="6"/>
  <c r="K1187" i="6" s="1"/>
  <c r="F1187" i="6"/>
  <c r="H1187" i="6" s="1"/>
  <c r="V1187" i="6" s="1"/>
  <c r="R1186" i="2" s="1"/>
  <c r="C1187" i="6"/>
  <c r="E1187" i="6" s="1"/>
  <c r="U1187" i="6" s="1"/>
  <c r="Q1186" i="2" s="1"/>
  <c r="B1187" i="6"/>
  <c r="R1186" i="6"/>
  <c r="T1186" i="6" s="1"/>
  <c r="O1186" i="6"/>
  <c r="Q1186" i="6" s="1"/>
  <c r="W1186" i="6" s="1"/>
  <c r="Z1186" i="6" s="1"/>
  <c r="I1186" i="6"/>
  <c r="K1186" i="6" s="1"/>
  <c r="F1186" i="6"/>
  <c r="H1186" i="6" s="1"/>
  <c r="V1186" i="6" s="1"/>
  <c r="C1186" i="6"/>
  <c r="E1186" i="6" s="1"/>
  <c r="U1186" i="6" s="1"/>
  <c r="B1186" i="6"/>
  <c r="R1185" i="6"/>
  <c r="T1185" i="6" s="1"/>
  <c r="O1185" i="6"/>
  <c r="Q1185" i="6" s="1"/>
  <c r="W1185" i="6" s="1"/>
  <c r="Z1185" i="6" s="1"/>
  <c r="I1185" i="6"/>
  <c r="K1185" i="6" s="1"/>
  <c r="F1185" i="6"/>
  <c r="H1185" i="6" s="1"/>
  <c r="V1185" i="6" s="1"/>
  <c r="C1185" i="6"/>
  <c r="E1185" i="6" s="1"/>
  <c r="U1185" i="6" s="1"/>
  <c r="B1185" i="6"/>
  <c r="R1184" i="6"/>
  <c r="T1184" i="6" s="1"/>
  <c r="O1184" i="6"/>
  <c r="Q1184" i="6" s="1"/>
  <c r="W1184" i="6" s="1"/>
  <c r="Z1184" i="6" s="1"/>
  <c r="I1184" i="6"/>
  <c r="K1184" i="6" s="1"/>
  <c r="F1184" i="6"/>
  <c r="H1184" i="6" s="1"/>
  <c r="V1184" i="6" s="1"/>
  <c r="R1183" i="2" s="1"/>
  <c r="C1184" i="6"/>
  <c r="E1184" i="6" s="1"/>
  <c r="U1184" i="6" s="1"/>
  <c r="Q1183" i="2" s="1"/>
  <c r="B1184" i="6"/>
  <c r="R1183" i="6"/>
  <c r="T1183" i="6" s="1"/>
  <c r="O1183" i="6"/>
  <c r="Q1183" i="6" s="1"/>
  <c r="W1183" i="6" s="1"/>
  <c r="Z1183" i="6" s="1"/>
  <c r="I1183" i="6"/>
  <c r="K1183" i="6" s="1"/>
  <c r="F1183" i="6"/>
  <c r="H1183" i="6" s="1"/>
  <c r="V1183" i="6" s="1"/>
  <c r="C1183" i="6"/>
  <c r="E1183" i="6" s="1"/>
  <c r="U1183" i="6" s="1"/>
  <c r="Q1182" i="2" s="1"/>
  <c r="B1183" i="6"/>
  <c r="R1182" i="6"/>
  <c r="T1182" i="6" s="1"/>
  <c r="O1182" i="6"/>
  <c r="Q1182" i="6" s="1"/>
  <c r="W1182" i="6" s="1"/>
  <c r="Z1182" i="6" s="1"/>
  <c r="I1182" i="6"/>
  <c r="K1182" i="6" s="1"/>
  <c r="F1182" i="6"/>
  <c r="H1182" i="6" s="1"/>
  <c r="V1182" i="6" s="1"/>
  <c r="C1182" i="6"/>
  <c r="E1182" i="6" s="1"/>
  <c r="U1182" i="6" s="1"/>
  <c r="Q1181" i="2" s="1"/>
  <c r="B1182" i="6"/>
  <c r="R1181" i="6"/>
  <c r="T1181" i="6" s="1"/>
  <c r="O1181" i="6"/>
  <c r="Q1181" i="6" s="1"/>
  <c r="W1181" i="6" s="1"/>
  <c r="Z1181" i="6" s="1"/>
  <c r="I1181" i="6"/>
  <c r="K1181" i="6" s="1"/>
  <c r="F1181" i="6"/>
  <c r="H1181" i="6" s="1"/>
  <c r="V1181" i="6" s="1"/>
  <c r="C1181" i="6"/>
  <c r="E1181" i="6" s="1"/>
  <c r="U1181" i="6" s="1"/>
  <c r="X1181" i="6" s="1"/>
  <c r="B1181" i="6"/>
  <c r="R1180" i="6"/>
  <c r="T1180" i="6" s="1"/>
  <c r="O1180" i="6"/>
  <c r="Q1180" i="6" s="1"/>
  <c r="W1180" i="6" s="1"/>
  <c r="Z1180" i="6" s="1"/>
  <c r="I1180" i="6"/>
  <c r="K1180" i="6" s="1"/>
  <c r="F1180" i="6"/>
  <c r="H1180" i="6" s="1"/>
  <c r="V1180" i="6" s="1"/>
  <c r="C1180" i="6"/>
  <c r="E1180" i="6" s="1"/>
  <c r="U1180" i="6" s="1"/>
  <c r="Q1179" i="2" s="1"/>
  <c r="B1180" i="6"/>
  <c r="R1179" i="6"/>
  <c r="T1179" i="6" s="1"/>
  <c r="O1179" i="6"/>
  <c r="Q1179" i="6" s="1"/>
  <c r="W1179" i="6" s="1"/>
  <c r="Z1179" i="6" s="1"/>
  <c r="I1179" i="6"/>
  <c r="K1179" i="6" s="1"/>
  <c r="F1179" i="6"/>
  <c r="H1179" i="6" s="1"/>
  <c r="V1179" i="6" s="1"/>
  <c r="C1179" i="6"/>
  <c r="E1179" i="6" s="1"/>
  <c r="U1179" i="6" s="1"/>
  <c r="B1179" i="6"/>
  <c r="R1178" i="6"/>
  <c r="T1178" i="6" s="1"/>
  <c r="O1178" i="6"/>
  <c r="Q1178" i="6" s="1"/>
  <c r="W1178" i="6" s="1"/>
  <c r="Z1178" i="6" s="1"/>
  <c r="I1178" i="6"/>
  <c r="K1178" i="6" s="1"/>
  <c r="F1178" i="6"/>
  <c r="H1178" i="6" s="1"/>
  <c r="V1178" i="6" s="1"/>
  <c r="R1177" i="2" s="1"/>
  <c r="C1178" i="6"/>
  <c r="E1178" i="6" s="1"/>
  <c r="U1178" i="6" s="1"/>
  <c r="B1178" i="6"/>
  <c r="R1177" i="6"/>
  <c r="T1177" i="6" s="1"/>
  <c r="O1177" i="6"/>
  <c r="Q1177" i="6" s="1"/>
  <c r="W1177" i="6" s="1"/>
  <c r="Z1177" i="6" s="1"/>
  <c r="I1177" i="6"/>
  <c r="K1177" i="6" s="1"/>
  <c r="F1177" i="6"/>
  <c r="H1177" i="6" s="1"/>
  <c r="V1177" i="6" s="1"/>
  <c r="C1177" i="6"/>
  <c r="E1177" i="6" s="1"/>
  <c r="U1177" i="6" s="1"/>
  <c r="Q1176" i="2" s="1"/>
  <c r="B1177" i="6"/>
  <c r="R1176" i="6"/>
  <c r="T1176" i="6" s="1"/>
  <c r="O1176" i="6"/>
  <c r="Q1176" i="6" s="1"/>
  <c r="W1176" i="6" s="1"/>
  <c r="Z1176" i="6" s="1"/>
  <c r="I1176" i="6"/>
  <c r="K1176" i="6" s="1"/>
  <c r="F1176" i="6"/>
  <c r="H1176" i="6" s="1"/>
  <c r="V1176" i="6" s="1"/>
  <c r="C1176" i="6"/>
  <c r="E1176" i="6" s="1"/>
  <c r="U1176" i="6" s="1"/>
  <c r="B1176" i="6"/>
  <c r="R1175" i="6"/>
  <c r="T1175" i="6" s="1"/>
  <c r="O1175" i="6"/>
  <c r="Q1175" i="6" s="1"/>
  <c r="W1175" i="6" s="1"/>
  <c r="Z1175" i="6" s="1"/>
  <c r="I1175" i="6"/>
  <c r="K1175" i="6" s="1"/>
  <c r="F1175" i="6"/>
  <c r="H1175" i="6" s="1"/>
  <c r="V1175" i="6" s="1"/>
  <c r="C1175" i="6"/>
  <c r="E1175" i="6" s="1"/>
  <c r="U1175" i="6" s="1"/>
  <c r="Q1174" i="2" s="1"/>
  <c r="B1175" i="6"/>
  <c r="R1174" i="6"/>
  <c r="T1174" i="6" s="1"/>
  <c r="O1174" i="6"/>
  <c r="Q1174" i="6" s="1"/>
  <c r="W1174" i="6" s="1"/>
  <c r="Z1174" i="6" s="1"/>
  <c r="I1174" i="6"/>
  <c r="K1174" i="6" s="1"/>
  <c r="F1174" i="6"/>
  <c r="H1174" i="6" s="1"/>
  <c r="V1174" i="6" s="1"/>
  <c r="C1174" i="6"/>
  <c r="E1174" i="6" s="1"/>
  <c r="U1174" i="6" s="1"/>
  <c r="Q1173" i="2" s="1"/>
  <c r="B1174" i="6"/>
  <c r="R1173" i="6"/>
  <c r="T1173" i="6" s="1"/>
  <c r="O1173" i="6"/>
  <c r="Q1173" i="6" s="1"/>
  <c r="W1173" i="6" s="1"/>
  <c r="Z1173" i="6" s="1"/>
  <c r="I1173" i="6"/>
  <c r="K1173" i="6" s="1"/>
  <c r="F1173" i="6"/>
  <c r="H1173" i="6" s="1"/>
  <c r="V1173" i="6" s="1"/>
  <c r="R1172" i="2" s="1"/>
  <c r="C1173" i="6"/>
  <c r="E1173" i="6" s="1"/>
  <c r="U1173" i="6" s="1"/>
  <c r="Q1172" i="2" s="1"/>
  <c r="B1173" i="6"/>
  <c r="R1172" i="6"/>
  <c r="T1172" i="6" s="1"/>
  <c r="O1172" i="6"/>
  <c r="Q1172" i="6" s="1"/>
  <c r="W1172" i="6" s="1"/>
  <c r="Z1172" i="6" s="1"/>
  <c r="I1172" i="6"/>
  <c r="K1172" i="6" s="1"/>
  <c r="F1172" i="6"/>
  <c r="H1172" i="6" s="1"/>
  <c r="V1172" i="6" s="1"/>
  <c r="C1172" i="6"/>
  <c r="E1172" i="6" s="1"/>
  <c r="U1172" i="6" s="1"/>
  <c r="Q1171" i="2" s="1"/>
  <c r="B1172" i="6"/>
  <c r="R1171" i="6"/>
  <c r="T1171" i="6" s="1"/>
  <c r="O1171" i="6"/>
  <c r="Q1171" i="6" s="1"/>
  <c r="W1171" i="6" s="1"/>
  <c r="Z1171" i="6" s="1"/>
  <c r="I1171" i="6"/>
  <c r="K1171" i="6" s="1"/>
  <c r="F1171" i="6"/>
  <c r="H1171" i="6" s="1"/>
  <c r="V1171" i="6" s="1"/>
  <c r="C1171" i="6"/>
  <c r="E1171" i="6" s="1"/>
  <c r="U1171" i="6" s="1"/>
  <c r="B1171" i="6"/>
  <c r="R1170" i="6"/>
  <c r="T1170" i="6" s="1"/>
  <c r="O1170" i="6"/>
  <c r="Q1170" i="6" s="1"/>
  <c r="W1170" i="6" s="1"/>
  <c r="Z1170" i="6" s="1"/>
  <c r="I1170" i="6"/>
  <c r="K1170" i="6" s="1"/>
  <c r="F1170" i="6"/>
  <c r="H1170" i="6" s="1"/>
  <c r="V1170" i="6" s="1"/>
  <c r="C1170" i="6"/>
  <c r="E1170" i="6" s="1"/>
  <c r="U1170" i="6" s="1"/>
  <c r="Q1169" i="2" s="1"/>
  <c r="B1170" i="6"/>
  <c r="R1169" i="6"/>
  <c r="T1169" i="6" s="1"/>
  <c r="O1169" i="6"/>
  <c r="Q1169" i="6" s="1"/>
  <c r="W1169" i="6" s="1"/>
  <c r="Z1169" i="6" s="1"/>
  <c r="I1169" i="6"/>
  <c r="K1169" i="6" s="1"/>
  <c r="F1169" i="6"/>
  <c r="H1169" i="6" s="1"/>
  <c r="V1169" i="6" s="1"/>
  <c r="C1169" i="6"/>
  <c r="E1169" i="6" s="1"/>
  <c r="U1169" i="6" s="1"/>
  <c r="X1169" i="6" s="1"/>
  <c r="B1169" i="6"/>
  <c r="R1168" i="6"/>
  <c r="T1168" i="6" s="1"/>
  <c r="O1168" i="6"/>
  <c r="Q1168" i="6" s="1"/>
  <c r="W1168" i="6" s="1"/>
  <c r="Z1168" i="6" s="1"/>
  <c r="I1168" i="6"/>
  <c r="K1168" i="6" s="1"/>
  <c r="F1168" i="6"/>
  <c r="H1168" i="6" s="1"/>
  <c r="V1168" i="6" s="1"/>
  <c r="C1168" i="6"/>
  <c r="E1168" i="6" s="1"/>
  <c r="U1168" i="6" s="1"/>
  <c r="Q1167" i="2" s="1"/>
  <c r="B1168" i="6"/>
  <c r="R1167" i="6"/>
  <c r="T1167" i="6" s="1"/>
  <c r="O1167" i="6"/>
  <c r="Q1167" i="6" s="1"/>
  <c r="W1167" i="6" s="1"/>
  <c r="Z1167" i="6" s="1"/>
  <c r="I1167" i="6"/>
  <c r="K1167" i="6" s="1"/>
  <c r="F1167" i="6"/>
  <c r="H1167" i="6" s="1"/>
  <c r="V1167" i="6" s="1"/>
  <c r="R1166" i="2" s="1"/>
  <c r="C1167" i="6"/>
  <c r="E1167" i="6" s="1"/>
  <c r="U1167" i="6" s="1"/>
  <c r="B1167" i="6"/>
  <c r="R1166" i="6"/>
  <c r="T1166" i="6" s="1"/>
  <c r="O1166" i="6"/>
  <c r="Q1166" i="6" s="1"/>
  <c r="W1166" i="6" s="1"/>
  <c r="Z1166" i="6" s="1"/>
  <c r="I1166" i="6"/>
  <c r="K1166" i="6" s="1"/>
  <c r="F1166" i="6"/>
  <c r="H1166" i="6" s="1"/>
  <c r="V1166" i="6" s="1"/>
  <c r="C1166" i="6"/>
  <c r="E1166" i="6" s="1"/>
  <c r="U1166" i="6" s="1"/>
  <c r="B1166" i="6"/>
  <c r="R1165" i="6"/>
  <c r="T1165" i="6" s="1"/>
  <c r="O1165" i="6"/>
  <c r="Q1165" i="6" s="1"/>
  <c r="W1165" i="6" s="1"/>
  <c r="Z1165" i="6" s="1"/>
  <c r="I1165" i="6"/>
  <c r="K1165" i="6" s="1"/>
  <c r="F1165" i="6"/>
  <c r="H1165" i="6" s="1"/>
  <c r="V1165" i="6" s="1"/>
  <c r="C1165" i="6"/>
  <c r="E1165" i="6" s="1"/>
  <c r="U1165" i="6" s="1"/>
  <c r="Q1164" i="2" s="1"/>
  <c r="B1165" i="6"/>
  <c r="R1164" i="6"/>
  <c r="T1164" i="6" s="1"/>
  <c r="O1164" i="6"/>
  <c r="Q1164" i="6" s="1"/>
  <c r="W1164" i="6" s="1"/>
  <c r="Z1164" i="6" s="1"/>
  <c r="I1164" i="6"/>
  <c r="K1164" i="6" s="1"/>
  <c r="F1164" i="6"/>
  <c r="H1164" i="6" s="1"/>
  <c r="V1164" i="6" s="1"/>
  <c r="R1163" i="2" s="1"/>
  <c r="C1164" i="6"/>
  <c r="E1164" i="6" s="1"/>
  <c r="U1164" i="6" s="1"/>
  <c r="B1164" i="6"/>
  <c r="R1163" i="6"/>
  <c r="T1163" i="6" s="1"/>
  <c r="O1163" i="6"/>
  <c r="Q1163" i="6" s="1"/>
  <c r="W1163" i="6" s="1"/>
  <c r="Z1163" i="6" s="1"/>
  <c r="I1163" i="6"/>
  <c r="K1163" i="6" s="1"/>
  <c r="F1163" i="6"/>
  <c r="H1163" i="6" s="1"/>
  <c r="V1163" i="6" s="1"/>
  <c r="R1162" i="2" s="1"/>
  <c r="C1163" i="6"/>
  <c r="E1163" i="6" s="1"/>
  <c r="U1163" i="6" s="1"/>
  <c r="Q1162" i="2" s="1"/>
  <c r="B1163" i="6"/>
  <c r="R1162" i="6"/>
  <c r="T1162" i="6" s="1"/>
  <c r="O1162" i="6"/>
  <c r="Q1162" i="6" s="1"/>
  <c r="W1162" i="6" s="1"/>
  <c r="Z1162" i="6" s="1"/>
  <c r="I1162" i="6"/>
  <c r="K1162" i="6" s="1"/>
  <c r="F1162" i="6"/>
  <c r="H1162" i="6" s="1"/>
  <c r="V1162" i="6" s="1"/>
  <c r="C1162" i="6"/>
  <c r="E1162" i="6" s="1"/>
  <c r="U1162" i="6" s="1"/>
  <c r="X1162" i="6" s="1"/>
  <c r="B1162" i="6"/>
  <c r="R1161" i="6"/>
  <c r="T1161" i="6" s="1"/>
  <c r="O1161" i="6"/>
  <c r="Q1161" i="6" s="1"/>
  <c r="W1161" i="6" s="1"/>
  <c r="Z1161" i="6" s="1"/>
  <c r="I1161" i="6"/>
  <c r="K1161" i="6" s="1"/>
  <c r="F1161" i="6"/>
  <c r="H1161" i="6" s="1"/>
  <c r="V1161" i="6" s="1"/>
  <c r="C1161" i="6"/>
  <c r="E1161" i="6" s="1"/>
  <c r="U1161" i="6" s="1"/>
  <c r="B1161" i="6"/>
  <c r="R1160" i="6"/>
  <c r="T1160" i="6" s="1"/>
  <c r="O1160" i="6"/>
  <c r="Q1160" i="6" s="1"/>
  <c r="W1160" i="6" s="1"/>
  <c r="Z1160" i="6" s="1"/>
  <c r="I1160" i="6"/>
  <c r="K1160" i="6" s="1"/>
  <c r="F1160" i="6"/>
  <c r="H1160" i="6" s="1"/>
  <c r="C1160" i="6"/>
  <c r="E1160" i="6" s="1"/>
  <c r="U1160" i="6" s="1"/>
  <c r="B1160" i="6"/>
  <c r="R1159" i="6"/>
  <c r="T1159" i="6" s="1"/>
  <c r="O1159" i="6"/>
  <c r="Q1159" i="6" s="1"/>
  <c r="W1159" i="6" s="1"/>
  <c r="Z1159" i="6" s="1"/>
  <c r="I1159" i="6"/>
  <c r="K1159" i="6" s="1"/>
  <c r="F1159" i="6"/>
  <c r="H1159" i="6" s="1"/>
  <c r="V1159" i="6" s="1"/>
  <c r="R1158" i="2" s="1"/>
  <c r="C1159" i="6"/>
  <c r="E1159" i="6" s="1"/>
  <c r="U1159" i="6" s="1"/>
  <c r="Q1158" i="2" s="1"/>
  <c r="B1159" i="6"/>
  <c r="R1158" i="6"/>
  <c r="T1158" i="6" s="1"/>
  <c r="O1158" i="6"/>
  <c r="Q1158" i="6" s="1"/>
  <c r="W1158" i="6" s="1"/>
  <c r="Z1158" i="6" s="1"/>
  <c r="I1158" i="6"/>
  <c r="K1158" i="6" s="1"/>
  <c r="F1158" i="6"/>
  <c r="H1158" i="6" s="1"/>
  <c r="C1158" i="6"/>
  <c r="E1158" i="6" s="1"/>
  <c r="U1158" i="6" s="1"/>
  <c r="B1158" i="6"/>
  <c r="R1157" i="6"/>
  <c r="T1157" i="6" s="1"/>
  <c r="O1157" i="6"/>
  <c r="Q1157" i="6" s="1"/>
  <c r="W1157" i="6" s="1"/>
  <c r="Z1157" i="6" s="1"/>
  <c r="I1157" i="6"/>
  <c r="K1157" i="6" s="1"/>
  <c r="F1157" i="6"/>
  <c r="H1157" i="6" s="1"/>
  <c r="V1157" i="6" s="1"/>
  <c r="C1157" i="6"/>
  <c r="E1157" i="6" s="1"/>
  <c r="U1157" i="6" s="1"/>
  <c r="B1157" i="6"/>
  <c r="R1156" i="6"/>
  <c r="T1156" i="6" s="1"/>
  <c r="O1156" i="6"/>
  <c r="Q1156" i="6" s="1"/>
  <c r="W1156" i="6" s="1"/>
  <c r="Z1156" i="6" s="1"/>
  <c r="I1156" i="6"/>
  <c r="K1156" i="6" s="1"/>
  <c r="F1156" i="6"/>
  <c r="H1156" i="6" s="1"/>
  <c r="V1156" i="6" s="1"/>
  <c r="C1156" i="6"/>
  <c r="E1156" i="6" s="1"/>
  <c r="U1156" i="6" s="1"/>
  <c r="Q1155" i="2" s="1"/>
  <c r="B1156" i="6"/>
  <c r="R1155" i="6"/>
  <c r="T1155" i="6" s="1"/>
  <c r="O1155" i="6"/>
  <c r="Q1155" i="6" s="1"/>
  <c r="W1155" i="6" s="1"/>
  <c r="Z1155" i="6" s="1"/>
  <c r="I1155" i="6"/>
  <c r="K1155" i="6" s="1"/>
  <c r="F1155" i="6"/>
  <c r="H1155" i="6" s="1"/>
  <c r="V1155" i="6" s="1"/>
  <c r="C1155" i="6"/>
  <c r="E1155" i="6" s="1"/>
  <c r="U1155" i="6" s="1"/>
  <c r="Q1154" i="2" s="1"/>
  <c r="B1155" i="6"/>
  <c r="R1154" i="6"/>
  <c r="T1154" i="6" s="1"/>
  <c r="O1154" i="6"/>
  <c r="Q1154" i="6" s="1"/>
  <c r="W1154" i="6" s="1"/>
  <c r="Z1154" i="6" s="1"/>
  <c r="I1154" i="6"/>
  <c r="K1154" i="6" s="1"/>
  <c r="F1154" i="6"/>
  <c r="H1154" i="6" s="1"/>
  <c r="C1154" i="6"/>
  <c r="E1154" i="6" s="1"/>
  <c r="U1154" i="6" s="1"/>
  <c r="Q1153" i="2" s="1"/>
  <c r="B1154" i="6"/>
  <c r="R1153" i="6"/>
  <c r="T1153" i="6" s="1"/>
  <c r="O1153" i="6"/>
  <c r="Q1153" i="6" s="1"/>
  <c r="W1153" i="6" s="1"/>
  <c r="Z1153" i="6" s="1"/>
  <c r="I1153" i="6"/>
  <c r="K1153" i="6" s="1"/>
  <c r="F1153" i="6"/>
  <c r="H1153" i="6" s="1"/>
  <c r="V1153" i="6" s="1"/>
  <c r="C1153" i="6"/>
  <c r="E1153" i="6" s="1"/>
  <c r="U1153" i="6" s="1"/>
  <c r="B1153" i="6"/>
  <c r="R1152" i="6"/>
  <c r="T1152" i="6" s="1"/>
  <c r="O1152" i="6"/>
  <c r="Q1152" i="6" s="1"/>
  <c r="W1152" i="6" s="1"/>
  <c r="Z1152" i="6" s="1"/>
  <c r="I1152" i="6"/>
  <c r="K1152" i="6" s="1"/>
  <c r="F1152" i="6"/>
  <c r="H1152" i="6" s="1"/>
  <c r="V1152" i="6" s="1"/>
  <c r="C1152" i="6"/>
  <c r="E1152" i="6" s="1"/>
  <c r="U1152" i="6" s="1"/>
  <c r="Q1151" i="2" s="1"/>
  <c r="B1152" i="6"/>
  <c r="R1151" i="6"/>
  <c r="T1151" i="6" s="1"/>
  <c r="O1151" i="6"/>
  <c r="Q1151" i="6" s="1"/>
  <c r="W1151" i="6" s="1"/>
  <c r="Z1151" i="6" s="1"/>
  <c r="I1151" i="6"/>
  <c r="K1151" i="6" s="1"/>
  <c r="F1151" i="6"/>
  <c r="H1151" i="6" s="1"/>
  <c r="C1151" i="6"/>
  <c r="E1151" i="6" s="1"/>
  <c r="U1151" i="6" s="1"/>
  <c r="B1151" i="6"/>
  <c r="R1150" i="6"/>
  <c r="T1150" i="6" s="1"/>
  <c r="O1150" i="6"/>
  <c r="Q1150" i="6" s="1"/>
  <c r="W1150" i="6" s="1"/>
  <c r="Z1150" i="6" s="1"/>
  <c r="I1150" i="6"/>
  <c r="K1150" i="6" s="1"/>
  <c r="F1150" i="6"/>
  <c r="H1150" i="6" s="1"/>
  <c r="V1150" i="6" s="1"/>
  <c r="C1150" i="6"/>
  <c r="E1150" i="6" s="1"/>
  <c r="U1150" i="6" s="1"/>
  <c r="B1150" i="6"/>
  <c r="R1149" i="6"/>
  <c r="T1149" i="6" s="1"/>
  <c r="O1149" i="6"/>
  <c r="Q1149" i="6" s="1"/>
  <c r="W1149" i="6" s="1"/>
  <c r="Z1149" i="6" s="1"/>
  <c r="I1149" i="6"/>
  <c r="K1149" i="6" s="1"/>
  <c r="F1149" i="6"/>
  <c r="H1149" i="6" s="1"/>
  <c r="V1149" i="6" s="1"/>
  <c r="C1149" i="6"/>
  <c r="E1149" i="6" s="1"/>
  <c r="U1149" i="6" s="1"/>
  <c r="Q1148" i="2" s="1"/>
  <c r="B1149" i="6"/>
  <c r="R1148" i="6"/>
  <c r="T1148" i="6" s="1"/>
  <c r="O1148" i="6"/>
  <c r="Q1148" i="6" s="1"/>
  <c r="W1148" i="6" s="1"/>
  <c r="Z1148" i="6" s="1"/>
  <c r="I1148" i="6"/>
  <c r="K1148" i="6" s="1"/>
  <c r="F1148" i="6"/>
  <c r="H1148" i="6" s="1"/>
  <c r="V1148" i="6" s="1"/>
  <c r="C1148" i="6"/>
  <c r="E1148" i="6" s="1"/>
  <c r="U1148" i="6" s="1"/>
  <c r="B1148" i="6"/>
  <c r="R1147" i="6"/>
  <c r="T1147" i="6" s="1"/>
  <c r="O1147" i="6"/>
  <c r="Q1147" i="6" s="1"/>
  <c r="W1147" i="6" s="1"/>
  <c r="Z1147" i="6" s="1"/>
  <c r="I1147" i="6"/>
  <c r="K1147" i="6" s="1"/>
  <c r="F1147" i="6"/>
  <c r="H1147" i="6" s="1"/>
  <c r="V1147" i="6" s="1"/>
  <c r="C1147" i="6"/>
  <c r="E1147" i="6" s="1"/>
  <c r="U1147" i="6" s="1"/>
  <c r="B1147" i="6"/>
  <c r="R1146" i="6"/>
  <c r="T1146" i="6" s="1"/>
  <c r="O1146" i="6"/>
  <c r="Q1146" i="6" s="1"/>
  <c r="W1146" i="6" s="1"/>
  <c r="Z1146" i="6" s="1"/>
  <c r="I1146" i="6"/>
  <c r="K1146" i="6" s="1"/>
  <c r="F1146" i="6"/>
  <c r="H1146" i="6" s="1"/>
  <c r="C1146" i="6"/>
  <c r="E1146" i="6" s="1"/>
  <c r="U1146" i="6" s="1"/>
  <c r="Q1145" i="2" s="1"/>
  <c r="B1146" i="6"/>
  <c r="R1145" i="6"/>
  <c r="T1145" i="6" s="1"/>
  <c r="O1145" i="6"/>
  <c r="Q1145" i="6" s="1"/>
  <c r="W1145" i="6" s="1"/>
  <c r="Z1145" i="6" s="1"/>
  <c r="I1145" i="6"/>
  <c r="K1145" i="6" s="1"/>
  <c r="F1145" i="6"/>
  <c r="H1145" i="6" s="1"/>
  <c r="V1145" i="6" s="1"/>
  <c r="C1145" i="6"/>
  <c r="E1145" i="6" s="1"/>
  <c r="U1145" i="6" s="1"/>
  <c r="Q1144" i="2" s="1"/>
  <c r="B1145" i="6"/>
  <c r="R1144" i="6"/>
  <c r="T1144" i="6" s="1"/>
  <c r="O1144" i="6"/>
  <c r="Q1144" i="6" s="1"/>
  <c r="W1144" i="6" s="1"/>
  <c r="Z1144" i="6" s="1"/>
  <c r="K1144" i="6"/>
  <c r="I1144" i="6"/>
  <c r="F1144" i="6"/>
  <c r="H1144" i="6" s="1"/>
  <c r="V1144" i="6" s="1"/>
  <c r="C1144" i="6"/>
  <c r="E1144" i="6" s="1"/>
  <c r="U1144" i="6" s="1"/>
  <c r="B1144" i="6"/>
  <c r="R1143" i="6"/>
  <c r="T1143" i="6" s="1"/>
  <c r="O1143" i="6"/>
  <c r="Q1143" i="6" s="1"/>
  <c r="W1143" i="6" s="1"/>
  <c r="Z1143" i="6" s="1"/>
  <c r="I1143" i="6"/>
  <c r="K1143" i="6" s="1"/>
  <c r="F1143" i="6"/>
  <c r="H1143" i="6" s="1"/>
  <c r="V1143" i="6" s="1"/>
  <c r="C1143" i="6"/>
  <c r="E1143" i="6" s="1"/>
  <c r="U1143" i="6" s="1"/>
  <c r="Q1142" i="2" s="1"/>
  <c r="B1143" i="6"/>
  <c r="R1142" i="6"/>
  <c r="T1142" i="6" s="1"/>
  <c r="O1142" i="6"/>
  <c r="Q1142" i="6" s="1"/>
  <c r="W1142" i="6" s="1"/>
  <c r="Z1142" i="6" s="1"/>
  <c r="I1142" i="6"/>
  <c r="K1142" i="6" s="1"/>
  <c r="F1142" i="6"/>
  <c r="H1142" i="6" s="1"/>
  <c r="V1142" i="6" s="1"/>
  <c r="C1142" i="6"/>
  <c r="E1142" i="6" s="1"/>
  <c r="U1142" i="6" s="1"/>
  <c r="B1142" i="6"/>
  <c r="R1141" i="6"/>
  <c r="T1141" i="6" s="1"/>
  <c r="O1141" i="6"/>
  <c r="Q1141" i="6" s="1"/>
  <c r="W1141" i="6" s="1"/>
  <c r="Z1141" i="6" s="1"/>
  <c r="I1141" i="6"/>
  <c r="K1141" i="6" s="1"/>
  <c r="F1141" i="6"/>
  <c r="H1141" i="6" s="1"/>
  <c r="V1141" i="6" s="1"/>
  <c r="C1141" i="6"/>
  <c r="E1141" i="6" s="1"/>
  <c r="U1141" i="6" s="1"/>
  <c r="B1141" i="6"/>
  <c r="R1140" i="6"/>
  <c r="T1140" i="6" s="1"/>
  <c r="O1140" i="6"/>
  <c r="Q1140" i="6" s="1"/>
  <c r="W1140" i="6" s="1"/>
  <c r="Z1140" i="6" s="1"/>
  <c r="I1140" i="6"/>
  <c r="K1140" i="6" s="1"/>
  <c r="F1140" i="6"/>
  <c r="H1140" i="6" s="1"/>
  <c r="V1140" i="6" s="1"/>
  <c r="R1139" i="2" s="1"/>
  <c r="C1140" i="6"/>
  <c r="E1140" i="6" s="1"/>
  <c r="U1140" i="6" s="1"/>
  <c r="Q1139" i="2" s="1"/>
  <c r="B1140" i="6"/>
  <c r="R1139" i="6"/>
  <c r="T1139" i="6" s="1"/>
  <c r="O1139" i="6"/>
  <c r="Q1139" i="6" s="1"/>
  <c r="W1139" i="6" s="1"/>
  <c r="Z1139" i="6" s="1"/>
  <c r="I1139" i="6"/>
  <c r="K1139" i="6" s="1"/>
  <c r="F1139" i="6"/>
  <c r="H1139" i="6" s="1"/>
  <c r="V1139" i="6" s="1"/>
  <c r="C1139" i="6"/>
  <c r="E1139" i="6" s="1"/>
  <c r="U1139" i="6" s="1"/>
  <c r="B1139" i="6"/>
  <c r="R1138" i="6"/>
  <c r="T1138" i="6" s="1"/>
  <c r="O1138" i="6"/>
  <c r="Q1138" i="6" s="1"/>
  <c r="W1138" i="6" s="1"/>
  <c r="Z1138" i="6" s="1"/>
  <c r="I1138" i="6"/>
  <c r="K1138" i="6" s="1"/>
  <c r="F1138" i="6"/>
  <c r="H1138" i="6" s="1"/>
  <c r="V1138" i="6" s="1"/>
  <c r="R1137" i="2" s="1"/>
  <c r="C1138" i="6"/>
  <c r="E1138" i="6" s="1"/>
  <c r="U1138" i="6" s="1"/>
  <c r="Q1137" i="2" s="1"/>
  <c r="B1138" i="6"/>
  <c r="R1137" i="6"/>
  <c r="T1137" i="6" s="1"/>
  <c r="O1137" i="6"/>
  <c r="Q1137" i="6" s="1"/>
  <c r="W1137" i="6" s="1"/>
  <c r="Z1137" i="6" s="1"/>
  <c r="I1137" i="6"/>
  <c r="K1137" i="6" s="1"/>
  <c r="F1137" i="6"/>
  <c r="H1137" i="6" s="1"/>
  <c r="V1137" i="6" s="1"/>
  <c r="R1136" i="2" s="1"/>
  <c r="C1137" i="6"/>
  <c r="E1137" i="6" s="1"/>
  <c r="U1137" i="6" s="1"/>
  <c r="X1137" i="6" s="1"/>
  <c r="B1137" i="6"/>
  <c r="R1136" i="6"/>
  <c r="T1136" i="6" s="1"/>
  <c r="O1136" i="6"/>
  <c r="Q1136" i="6" s="1"/>
  <c r="W1136" i="6" s="1"/>
  <c r="Z1136" i="6" s="1"/>
  <c r="I1136" i="6"/>
  <c r="K1136" i="6" s="1"/>
  <c r="F1136" i="6"/>
  <c r="H1136" i="6" s="1"/>
  <c r="V1136" i="6" s="1"/>
  <c r="C1136" i="6"/>
  <c r="E1136" i="6" s="1"/>
  <c r="U1136" i="6" s="1"/>
  <c r="Q1135" i="2" s="1"/>
  <c r="B1136" i="6"/>
  <c r="R1135" i="6"/>
  <c r="T1135" i="6" s="1"/>
  <c r="O1135" i="6"/>
  <c r="Q1135" i="6" s="1"/>
  <c r="W1135" i="6" s="1"/>
  <c r="Z1135" i="6" s="1"/>
  <c r="I1135" i="6"/>
  <c r="K1135" i="6" s="1"/>
  <c r="F1135" i="6"/>
  <c r="H1135" i="6" s="1"/>
  <c r="V1135" i="6" s="1"/>
  <c r="C1135" i="6"/>
  <c r="E1135" i="6" s="1"/>
  <c r="U1135" i="6" s="1"/>
  <c r="B1135" i="6"/>
  <c r="R1134" i="6"/>
  <c r="T1134" i="6" s="1"/>
  <c r="O1134" i="6"/>
  <c r="Q1134" i="6" s="1"/>
  <c r="W1134" i="6" s="1"/>
  <c r="Z1134" i="6" s="1"/>
  <c r="I1134" i="6"/>
  <c r="K1134" i="6" s="1"/>
  <c r="F1134" i="6"/>
  <c r="H1134" i="6" s="1"/>
  <c r="C1134" i="6"/>
  <c r="E1134" i="6" s="1"/>
  <c r="U1134" i="6" s="1"/>
  <c r="Q1133" i="2" s="1"/>
  <c r="B1134" i="6"/>
  <c r="R1133" i="6"/>
  <c r="T1133" i="6" s="1"/>
  <c r="O1133" i="6"/>
  <c r="Q1133" i="6" s="1"/>
  <c r="W1133" i="6" s="1"/>
  <c r="Z1133" i="6" s="1"/>
  <c r="I1133" i="6"/>
  <c r="K1133" i="6" s="1"/>
  <c r="F1133" i="6"/>
  <c r="H1133" i="6" s="1"/>
  <c r="V1133" i="6" s="1"/>
  <c r="R1132" i="2" s="1"/>
  <c r="C1133" i="6"/>
  <c r="E1133" i="6" s="1"/>
  <c r="U1133" i="6" s="1"/>
  <c r="Q1132" i="2" s="1"/>
  <c r="B1133" i="6"/>
  <c r="R1132" i="6"/>
  <c r="T1132" i="6" s="1"/>
  <c r="O1132" i="6"/>
  <c r="Q1132" i="6" s="1"/>
  <c r="W1132" i="6" s="1"/>
  <c r="Z1132" i="6" s="1"/>
  <c r="I1132" i="6"/>
  <c r="K1132" i="6" s="1"/>
  <c r="F1132" i="6"/>
  <c r="H1132" i="6" s="1"/>
  <c r="V1132" i="6" s="1"/>
  <c r="C1132" i="6"/>
  <c r="E1132" i="6" s="1"/>
  <c r="U1132" i="6" s="1"/>
  <c r="Q1131" i="2" s="1"/>
  <c r="B1132" i="6"/>
  <c r="R1131" i="6"/>
  <c r="T1131" i="6" s="1"/>
  <c r="O1131" i="6"/>
  <c r="Q1131" i="6" s="1"/>
  <c r="W1131" i="6" s="1"/>
  <c r="Z1131" i="6" s="1"/>
  <c r="I1131" i="6"/>
  <c r="K1131" i="6" s="1"/>
  <c r="F1131" i="6"/>
  <c r="H1131" i="6" s="1"/>
  <c r="V1131" i="6" s="1"/>
  <c r="C1131" i="6"/>
  <c r="E1131" i="6" s="1"/>
  <c r="U1131" i="6" s="1"/>
  <c r="Q1130" i="2" s="1"/>
  <c r="B1131" i="6"/>
  <c r="R1130" i="6"/>
  <c r="T1130" i="6" s="1"/>
  <c r="O1130" i="6"/>
  <c r="Q1130" i="6" s="1"/>
  <c r="W1130" i="6" s="1"/>
  <c r="Z1130" i="6" s="1"/>
  <c r="I1130" i="6"/>
  <c r="K1130" i="6" s="1"/>
  <c r="F1130" i="6"/>
  <c r="H1130" i="6" s="1"/>
  <c r="V1130" i="6" s="1"/>
  <c r="C1130" i="6"/>
  <c r="E1130" i="6" s="1"/>
  <c r="U1130" i="6" s="1"/>
  <c r="B1130" i="6"/>
  <c r="R1129" i="6"/>
  <c r="T1129" i="6" s="1"/>
  <c r="O1129" i="6"/>
  <c r="Q1129" i="6" s="1"/>
  <c r="W1129" i="6" s="1"/>
  <c r="Z1129" i="6" s="1"/>
  <c r="I1129" i="6"/>
  <c r="K1129" i="6" s="1"/>
  <c r="F1129" i="6"/>
  <c r="H1129" i="6" s="1"/>
  <c r="C1129" i="6"/>
  <c r="E1129" i="6" s="1"/>
  <c r="U1129" i="6" s="1"/>
  <c r="Q1128" i="2" s="1"/>
  <c r="B1129" i="6"/>
  <c r="R1128" i="6"/>
  <c r="T1128" i="6" s="1"/>
  <c r="O1128" i="6"/>
  <c r="Q1128" i="6" s="1"/>
  <c r="W1128" i="6" s="1"/>
  <c r="Z1128" i="6" s="1"/>
  <c r="I1128" i="6"/>
  <c r="K1128" i="6" s="1"/>
  <c r="F1128" i="6"/>
  <c r="H1128" i="6" s="1"/>
  <c r="V1128" i="6" s="1"/>
  <c r="C1128" i="6"/>
  <c r="E1128" i="6" s="1"/>
  <c r="U1128" i="6" s="1"/>
  <c r="B1128" i="6"/>
  <c r="R1127" i="6"/>
  <c r="T1127" i="6" s="1"/>
  <c r="O1127" i="6"/>
  <c r="Q1127" i="6" s="1"/>
  <c r="W1127" i="6" s="1"/>
  <c r="Z1127" i="6" s="1"/>
  <c r="I1127" i="6"/>
  <c r="K1127" i="6" s="1"/>
  <c r="F1127" i="6"/>
  <c r="H1127" i="6" s="1"/>
  <c r="V1127" i="6" s="1"/>
  <c r="C1127" i="6"/>
  <c r="E1127" i="6" s="1"/>
  <c r="U1127" i="6" s="1"/>
  <c r="B1127" i="6"/>
  <c r="R1126" i="6"/>
  <c r="T1126" i="6" s="1"/>
  <c r="O1126" i="6"/>
  <c r="Q1126" i="6" s="1"/>
  <c r="W1126" i="6" s="1"/>
  <c r="Z1126" i="6" s="1"/>
  <c r="I1126" i="6"/>
  <c r="K1126" i="6" s="1"/>
  <c r="F1126" i="6"/>
  <c r="H1126" i="6" s="1"/>
  <c r="V1126" i="6" s="1"/>
  <c r="R1125" i="2" s="1"/>
  <c r="C1126" i="6"/>
  <c r="E1126" i="6" s="1"/>
  <c r="U1126" i="6" s="1"/>
  <c r="B1126" i="6"/>
  <c r="R1125" i="6"/>
  <c r="T1125" i="6" s="1"/>
  <c r="O1125" i="6"/>
  <c r="Q1125" i="6" s="1"/>
  <c r="W1125" i="6" s="1"/>
  <c r="Z1125" i="6" s="1"/>
  <c r="I1125" i="6"/>
  <c r="K1125" i="6" s="1"/>
  <c r="F1125" i="6"/>
  <c r="H1125" i="6" s="1"/>
  <c r="V1125" i="6" s="1"/>
  <c r="R1124" i="2" s="1"/>
  <c r="C1125" i="6"/>
  <c r="E1125" i="6" s="1"/>
  <c r="U1125" i="6" s="1"/>
  <c r="B1125" i="6"/>
  <c r="R1124" i="6"/>
  <c r="T1124" i="6" s="1"/>
  <c r="O1124" i="6"/>
  <c r="Q1124" i="6" s="1"/>
  <c r="W1124" i="6" s="1"/>
  <c r="Z1124" i="6" s="1"/>
  <c r="I1124" i="6"/>
  <c r="K1124" i="6" s="1"/>
  <c r="F1124" i="6"/>
  <c r="H1124" i="6" s="1"/>
  <c r="V1124" i="6" s="1"/>
  <c r="C1124" i="6"/>
  <c r="E1124" i="6" s="1"/>
  <c r="U1124" i="6" s="1"/>
  <c r="Q1123" i="2" s="1"/>
  <c r="B1124" i="6"/>
  <c r="R1123" i="6"/>
  <c r="T1123" i="6" s="1"/>
  <c r="O1123" i="6"/>
  <c r="Q1123" i="6" s="1"/>
  <c r="W1123" i="6" s="1"/>
  <c r="Z1123" i="6" s="1"/>
  <c r="I1123" i="6"/>
  <c r="K1123" i="6" s="1"/>
  <c r="F1123" i="6"/>
  <c r="H1123" i="6" s="1"/>
  <c r="V1123" i="6" s="1"/>
  <c r="R1122" i="2" s="1"/>
  <c r="C1123" i="6"/>
  <c r="E1123" i="6" s="1"/>
  <c r="U1123" i="6" s="1"/>
  <c r="Q1122" i="2" s="1"/>
  <c r="B1123" i="6"/>
  <c r="R1122" i="6"/>
  <c r="T1122" i="6" s="1"/>
  <c r="O1122" i="6"/>
  <c r="Q1122" i="6" s="1"/>
  <c r="W1122" i="6" s="1"/>
  <c r="Z1122" i="6" s="1"/>
  <c r="I1122" i="6"/>
  <c r="K1122" i="6" s="1"/>
  <c r="F1122" i="6"/>
  <c r="H1122" i="6" s="1"/>
  <c r="V1122" i="6" s="1"/>
  <c r="C1122" i="6"/>
  <c r="E1122" i="6" s="1"/>
  <c r="U1122" i="6" s="1"/>
  <c r="Q1121" i="2" s="1"/>
  <c r="B1122" i="6"/>
  <c r="R1121" i="6"/>
  <c r="T1121" i="6" s="1"/>
  <c r="O1121" i="6"/>
  <c r="Q1121" i="6" s="1"/>
  <c r="W1121" i="6" s="1"/>
  <c r="Z1121" i="6" s="1"/>
  <c r="I1121" i="6"/>
  <c r="K1121" i="6" s="1"/>
  <c r="F1121" i="6"/>
  <c r="H1121" i="6" s="1"/>
  <c r="V1121" i="6" s="1"/>
  <c r="C1121" i="6"/>
  <c r="E1121" i="6" s="1"/>
  <c r="U1121" i="6" s="1"/>
  <c r="B1121" i="6"/>
  <c r="R1120" i="6"/>
  <c r="T1120" i="6" s="1"/>
  <c r="O1120" i="6"/>
  <c r="Q1120" i="6" s="1"/>
  <c r="W1120" i="6" s="1"/>
  <c r="Z1120" i="6" s="1"/>
  <c r="I1120" i="6"/>
  <c r="K1120" i="6" s="1"/>
  <c r="F1120" i="6"/>
  <c r="H1120" i="6" s="1"/>
  <c r="V1120" i="6" s="1"/>
  <c r="C1120" i="6"/>
  <c r="E1120" i="6" s="1"/>
  <c r="U1120" i="6" s="1"/>
  <c r="B1120" i="6"/>
  <c r="R1119" i="6"/>
  <c r="T1119" i="6" s="1"/>
  <c r="O1119" i="6"/>
  <c r="Q1119" i="6" s="1"/>
  <c r="W1119" i="6" s="1"/>
  <c r="Z1119" i="6" s="1"/>
  <c r="I1119" i="6"/>
  <c r="K1119" i="6" s="1"/>
  <c r="F1119" i="6"/>
  <c r="H1119" i="6" s="1"/>
  <c r="V1119" i="6" s="1"/>
  <c r="R1118" i="2" s="1"/>
  <c r="C1119" i="6"/>
  <c r="E1119" i="6" s="1"/>
  <c r="U1119" i="6" s="1"/>
  <c r="B1119" i="6"/>
  <c r="R1118" i="6"/>
  <c r="T1118" i="6" s="1"/>
  <c r="O1118" i="6"/>
  <c r="Q1118" i="6" s="1"/>
  <c r="W1118" i="6" s="1"/>
  <c r="Z1118" i="6" s="1"/>
  <c r="I1118" i="6"/>
  <c r="K1118" i="6" s="1"/>
  <c r="F1118" i="6"/>
  <c r="H1118" i="6" s="1"/>
  <c r="V1118" i="6" s="1"/>
  <c r="C1118" i="6"/>
  <c r="E1118" i="6" s="1"/>
  <c r="U1118" i="6" s="1"/>
  <c r="X1118" i="6" s="1"/>
  <c r="B1118" i="6"/>
  <c r="R1117" i="6"/>
  <c r="T1117" i="6" s="1"/>
  <c r="O1117" i="6"/>
  <c r="Q1117" i="6" s="1"/>
  <c r="W1117" i="6" s="1"/>
  <c r="Z1117" i="6" s="1"/>
  <c r="I1117" i="6"/>
  <c r="K1117" i="6" s="1"/>
  <c r="F1117" i="6"/>
  <c r="H1117" i="6" s="1"/>
  <c r="V1117" i="6" s="1"/>
  <c r="R1116" i="2" s="1"/>
  <c r="C1117" i="6"/>
  <c r="E1117" i="6" s="1"/>
  <c r="U1117" i="6" s="1"/>
  <c r="Q1116" i="2" s="1"/>
  <c r="B1117" i="6"/>
  <c r="R1116" i="6"/>
  <c r="T1116" i="6" s="1"/>
  <c r="O1116" i="6"/>
  <c r="Q1116" i="6" s="1"/>
  <c r="W1116" i="6" s="1"/>
  <c r="Z1116" i="6" s="1"/>
  <c r="I1116" i="6"/>
  <c r="K1116" i="6" s="1"/>
  <c r="F1116" i="6"/>
  <c r="H1116" i="6" s="1"/>
  <c r="V1116" i="6" s="1"/>
  <c r="C1116" i="6"/>
  <c r="E1116" i="6" s="1"/>
  <c r="U1116" i="6" s="1"/>
  <c r="B1116" i="6"/>
  <c r="R1115" i="6"/>
  <c r="T1115" i="6" s="1"/>
  <c r="O1115" i="6"/>
  <c r="Q1115" i="6" s="1"/>
  <c r="W1115" i="6" s="1"/>
  <c r="Z1115" i="6" s="1"/>
  <c r="I1115" i="6"/>
  <c r="K1115" i="6" s="1"/>
  <c r="F1115" i="6"/>
  <c r="H1115" i="6" s="1"/>
  <c r="V1115" i="6" s="1"/>
  <c r="C1115" i="6"/>
  <c r="E1115" i="6" s="1"/>
  <c r="U1115" i="6" s="1"/>
  <c r="Q1114" i="2" s="1"/>
  <c r="B1115" i="6"/>
  <c r="R1114" i="6"/>
  <c r="T1114" i="6" s="1"/>
  <c r="O1114" i="6"/>
  <c r="Q1114" i="6" s="1"/>
  <c r="W1114" i="6" s="1"/>
  <c r="Z1114" i="6" s="1"/>
  <c r="I1114" i="6"/>
  <c r="K1114" i="6" s="1"/>
  <c r="F1114" i="6"/>
  <c r="H1114" i="6" s="1"/>
  <c r="V1114" i="6" s="1"/>
  <c r="C1114" i="6"/>
  <c r="E1114" i="6" s="1"/>
  <c r="U1114" i="6" s="1"/>
  <c r="B1114" i="6"/>
  <c r="R1113" i="6"/>
  <c r="T1113" i="6" s="1"/>
  <c r="O1113" i="6"/>
  <c r="Q1113" i="6" s="1"/>
  <c r="W1113" i="6" s="1"/>
  <c r="Z1113" i="6" s="1"/>
  <c r="I1113" i="6"/>
  <c r="K1113" i="6" s="1"/>
  <c r="F1113" i="6"/>
  <c r="H1113" i="6" s="1"/>
  <c r="V1113" i="6" s="1"/>
  <c r="C1113" i="6"/>
  <c r="E1113" i="6" s="1"/>
  <c r="U1113" i="6" s="1"/>
  <c r="B1113" i="6"/>
  <c r="R1112" i="6"/>
  <c r="T1112" i="6" s="1"/>
  <c r="O1112" i="6"/>
  <c r="Q1112" i="6" s="1"/>
  <c r="W1112" i="6" s="1"/>
  <c r="Z1112" i="6" s="1"/>
  <c r="I1112" i="6"/>
  <c r="K1112" i="6" s="1"/>
  <c r="F1112" i="6"/>
  <c r="H1112" i="6" s="1"/>
  <c r="C1112" i="6"/>
  <c r="E1112" i="6" s="1"/>
  <c r="U1112" i="6" s="1"/>
  <c r="B1112" i="6"/>
  <c r="R1111" i="6"/>
  <c r="T1111" i="6" s="1"/>
  <c r="O1111" i="6"/>
  <c r="Q1111" i="6" s="1"/>
  <c r="W1111" i="6" s="1"/>
  <c r="Z1111" i="6" s="1"/>
  <c r="I1111" i="6"/>
  <c r="K1111" i="6" s="1"/>
  <c r="F1111" i="6"/>
  <c r="H1111" i="6" s="1"/>
  <c r="V1111" i="6" s="1"/>
  <c r="C1111" i="6"/>
  <c r="E1111" i="6" s="1"/>
  <c r="U1111" i="6" s="1"/>
  <c r="B1111" i="6"/>
  <c r="R1110" i="6"/>
  <c r="T1110" i="6" s="1"/>
  <c r="O1110" i="6"/>
  <c r="Q1110" i="6" s="1"/>
  <c r="W1110" i="6" s="1"/>
  <c r="Z1110" i="6" s="1"/>
  <c r="I1110" i="6"/>
  <c r="K1110" i="6" s="1"/>
  <c r="F1110" i="6"/>
  <c r="H1110" i="6" s="1"/>
  <c r="V1110" i="6" s="1"/>
  <c r="C1110" i="6"/>
  <c r="E1110" i="6" s="1"/>
  <c r="U1110" i="6" s="1"/>
  <c r="B1110" i="6"/>
  <c r="R1109" i="6"/>
  <c r="T1109" i="6" s="1"/>
  <c r="O1109" i="6"/>
  <c r="Q1109" i="6" s="1"/>
  <c r="W1109" i="6" s="1"/>
  <c r="Z1109" i="6" s="1"/>
  <c r="I1109" i="6"/>
  <c r="K1109" i="6" s="1"/>
  <c r="F1109" i="6"/>
  <c r="H1109" i="6" s="1"/>
  <c r="V1109" i="6" s="1"/>
  <c r="C1109" i="6"/>
  <c r="E1109" i="6" s="1"/>
  <c r="U1109" i="6" s="1"/>
  <c r="Q1108" i="2" s="1"/>
  <c r="B1109" i="6"/>
  <c r="R1108" i="6"/>
  <c r="T1108" i="6" s="1"/>
  <c r="O1108" i="6"/>
  <c r="Q1108" i="6" s="1"/>
  <c r="W1108" i="6" s="1"/>
  <c r="Z1108" i="6" s="1"/>
  <c r="I1108" i="6"/>
  <c r="K1108" i="6" s="1"/>
  <c r="F1108" i="6"/>
  <c r="H1108" i="6" s="1"/>
  <c r="V1108" i="6" s="1"/>
  <c r="C1108" i="6"/>
  <c r="E1108" i="6" s="1"/>
  <c r="U1108" i="6" s="1"/>
  <c r="Q1107" i="2" s="1"/>
  <c r="B1108" i="6"/>
  <c r="R1107" i="6"/>
  <c r="T1107" i="6" s="1"/>
  <c r="O1107" i="6"/>
  <c r="Q1107" i="6" s="1"/>
  <c r="W1107" i="6" s="1"/>
  <c r="Z1107" i="6" s="1"/>
  <c r="I1107" i="6"/>
  <c r="K1107" i="6" s="1"/>
  <c r="F1107" i="6"/>
  <c r="H1107" i="6" s="1"/>
  <c r="V1107" i="6" s="1"/>
  <c r="R1106" i="2" s="1"/>
  <c r="C1107" i="6"/>
  <c r="E1107" i="6" s="1"/>
  <c r="U1107" i="6" s="1"/>
  <c r="B1107" i="6"/>
  <c r="R1106" i="6"/>
  <c r="T1106" i="6" s="1"/>
  <c r="O1106" i="6"/>
  <c r="Q1106" i="6" s="1"/>
  <c r="W1106" i="6" s="1"/>
  <c r="Z1106" i="6" s="1"/>
  <c r="I1106" i="6"/>
  <c r="K1106" i="6" s="1"/>
  <c r="F1106" i="6"/>
  <c r="H1106" i="6" s="1"/>
  <c r="V1106" i="6" s="1"/>
  <c r="R1105" i="2" s="1"/>
  <c r="C1106" i="6"/>
  <c r="E1106" i="6" s="1"/>
  <c r="U1106" i="6" s="1"/>
  <c r="B1106" i="6"/>
  <c r="R1105" i="6"/>
  <c r="T1105" i="6" s="1"/>
  <c r="O1105" i="6"/>
  <c r="Q1105" i="6" s="1"/>
  <c r="W1105" i="6" s="1"/>
  <c r="Z1105" i="6" s="1"/>
  <c r="I1105" i="6"/>
  <c r="K1105" i="6" s="1"/>
  <c r="F1105" i="6"/>
  <c r="H1105" i="6" s="1"/>
  <c r="V1105" i="6" s="1"/>
  <c r="R1104" i="2" s="1"/>
  <c r="C1105" i="6"/>
  <c r="E1105" i="6" s="1"/>
  <c r="U1105" i="6" s="1"/>
  <c r="B1105" i="6"/>
  <c r="R1104" i="6"/>
  <c r="T1104" i="6" s="1"/>
  <c r="O1104" i="6"/>
  <c r="Q1104" i="6" s="1"/>
  <c r="W1104" i="6" s="1"/>
  <c r="Z1104" i="6" s="1"/>
  <c r="I1104" i="6"/>
  <c r="K1104" i="6" s="1"/>
  <c r="F1104" i="6"/>
  <c r="H1104" i="6" s="1"/>
  <c r="V1104" i="6" s="1"/>
  <c r="C1104" i="6"/>
  <c r="E1104" i="6" s="1"/>
  <c r="U1104" i="6" s="1"/>
  <c r="Q1103" i="2" s="1"/>
  <c r="B1104" i="6"/>
  <c r="R1103" i="6"/>
  <c r="T1103" i="6" s="1"/>
  <c r="O1103" i="6"/>
  <c r="Q1103" i="6" s="1"/>
  <c r="W1103" i="6" s="1"/>
  <c r="Z1103" i="6" s="1"/>
  <c r="I1103" i="6"/>
  <c r="K1103" i="6" s="1"/>
  <c r="F1103" i="6"/>
  <c r="H1103" i="6" s="1"/>
  <c r="V1103" i="6" s="1"/>
  <c r="C1103" i="6"/>
  <c r="E1103" i="6" s="1"/>
  <c r="U1103" i="6" s="1"/>
  <c r="Q1102" i="2" s="1"/>
  <c r="B1103" i="6"/>
  <c r="R1102" i="6"/>
  <c r="T1102" i="6" s="1"/>
  <c r="O1102" i="6"/>
  <c r="Q1102" i="6" s="1"/>
  <c r="W1102" i="6" s="1"/>
  <c r="Z1102" i="6" s="1"/>
  <c r="I1102" i="6"/>
  <c r="K1102" i="6" s="1"/>
  <c r="F1102" i="6"/>
  <c r="H1102" i="6" s="1"/>
  <c r="V1102" i="6" s="1"/>
  <c r="C1102" i="6"/>
  <c r="E1102" i="6" s="1"/>
  <c r="U1102" i="6" s="1"/>
  <c r="X1102" i="6" s="1"/>
  <c r="B1102" i="6"/>
  <c r="R1101" i="6"/>
  <c r="T1101" i="6" s="1"/>
  <c r="O1101" i="6"/>
  <c r="Q1101" i="6" s="1"/>
  <c r="W1101" i="6" s="1"/>
  <c r="Z1101" i="6" s="1"/>
  <c r="I1101" i="6"/>
  <c r="K1101" i="6" s="1"/>
  <c r="F1101" i="6"/>
  <c r="H1101" i="6" s="1"/>
  <c r="V1101" i="6" s="1"/>
  <c r="C1101" i="6"/>
  <c r="E1101" i="6" s="1"/>
  <c r="U1101" i="6" s="1"/>
  <c r="Q1100" i="2" s="1"/>
  <c r="B1101" i="6"/>
  <c r="R1100" i="6"/>
  <c r="T1100" i="6" s="1"/>
  <c r="O1100" i="6"/>
  <c r="Q1100" i="6" s="1"/>
  <c r="W1100" i="6" s="1"/>
  <c r="Z1100" i="6" s="1"/>
  <c r="I1100" i="6"/>
  <c r="K1100" i="6" s="1"/>
  <c r="F1100" i="6"/>
  <c r="H1100" i="6" s="1"/>
  <c r="C1100" i="6"/>
  <c r="E1100" i="6" s="1"/>
  <c r="U1100" i="6" s="1"/>
  <c r="B1100" i="6"/>
  <c r="R1099" i="6"/>
  <c r="T1099" i="6" s="1"/>
  <c r="O1099" i="6"/>
  <c r="Q1099" i="6" s="1"/>
  <c r="W1099" i="6" s="1"/>
  <c r="Z1099" i="6" s="1"/>
  <c r="I1099" i="6"/>
  <c r="K1099" i="6" s="1"/>
  <c r="F1099" i="6"/>
  <c r="H1099" i="6" s="1"/>
  <c r="V1099" i="6" s="1"/>
  <c r="C1099" i="6"/>
  <c r="E1099" i="6" s="1"/>
  <c r="U1099" i="6" s="1"/>
  <c r="B1099" i="6"/>
  <c r="R1098" i="6"/>
  <c r="T1098" i="6" s="1"/>
  <c r="O1098" i="6"/>
  <c r="Q1098" i="6" s="1"/>
  <c r="W1098" i="6" s="1"/>
  <c r="Z1098" i="6" s="1"/>
  <c r="I1098" i="6"/>
  <c r="K1098" i="6" s="1"/>
  <c r="F1098" i="6"/>
  <c r="H1098" i="6" s="1"/>
  <c r="V1098" i="6" s="1"/>
  <c r="R1097" i="2" s="1"/>
  <c r="C1098" i="6"/>
  <c r="E1098" i="6" s="1"/>
  <c r="U1098" i="6" s="1"/>
  <c r="B1098" i="6"/>
  <c r="R1097" i="6"/>
  <c r="T1097" i="6" s="1"/>
  <c r="O1097" i="6"/>
  <c r="Q1097" i="6" s="1"/>
  <c r="W1097" i="6" s="1"/>
  <c r="Z1097" i="6" s="1"/>
  <c r="I1097" i="6"/>
  <c r="K1097" i="6" s="1"/>
  <c r="F1097" i="6"/>
  <c r="H1097" i="6" s="1"/>
  <c r="V1097" i="6" s="1"/>
  <c r="R1096" i="2" s="1"/>
  <c r="C1097" i="6"/>
  <c r="E1097" i="6" s="1"/>
  <c r="U1097" i="6" s="1"/>
  <c r="B1097" i="6"/>
  <c r="R1096" i="6"/>
  <c r="T1096" i="6" s="1"/>
  <c r="O1096" i="6"/>
  <c r="Q1096" i="6" s="1"/>
  <c r="W1096" i="6" s="1"/>
  <c r="Z1096" i="6" s="1"/>
  <c r="I1096" i="6"/>
  <c r="K1096" i="6" s="1"/>
  <c r="F1096" i="6"/>
  <c r="H1096" i="6" s="1"/>
  <c r="V1096" i="6" s="1"/>
  <c r="C1096" i="6"/>
  <c r="E1096" i="6" s="1"/>
  <c r="U1096" i="6" s="1"/>
  <c r="Q1095" i="2" s="1"/>
  <c r="B1096" i="6"/>
  <c r="R1095" i="6"/>
  <c r="T1095" i="6" s="1"/>
  <c r="O1095" i="6"/>
  <c r="Q1095" i="6" s="1"/>
  <c r="W1095" i="6" s="1"/>
  <c r="Z1095" i="6" s="1"/>
  <c r="I1095" i="6"/>
  <c r="K1095" i="6" s="1"/>
  <c r="F1095" i="6"/>
  <c r="H1095" i="6" s="1"/>
  <c r="V1095" i="6" s="1"/>
  <c r="R1094" i="2" s="1"/>
  <c r="C1095" i="6"/>
  <c r="E1095" i="6" s="1"/>
  <c r="U1095" i="6" s="1"/>
  <c r="Q1094" i="2" s="1"/>
  <c r="B1095" i="6"/>
  <c r="R1094" i="6"/>
  <c r="T1094" i="6" s="1"/>
  <c r="O1094" i="6"/>
  <c r="Q1094" i="6" s="1"/>
  <c r="W1094" i="6" s="1"/>
  <c r="Z1094" i="6" s="1"/>
  <c r="I1094" i="6"/>
  <c r="K1094" i="6" s="1"/>
  <c r="F1094" i="6"/>
  <c r="H1094" i="6" s="1"/>
  <c r="V1094" i="6" s="1"/>
  <c r="R1093" i="2" s="1"/>
  <c r="C1094" i="6"/>
  <c r="E1094" i="6" s="1"/>
  <c r="U1094" i="6" s="1"/>
  <c r="B1094" i="6"/>
  <c r="R1093" i="6"/>
  <c r="T1093" i="6" s="1"/>
  <c r="O1093" i="6"/>
  <c r="Q1093" i="6" s="1"/>
  <c r="W1093" i="6" s="1"/>
  <c r="Z1093" i="6" s="1"/>
  <c r="I1093" i="6"/>
  <c r="K1093" i="6" s="1"/>
  <c r="F1093" i="6"/>
  <c r="H1093" i="6" s="1"/>
  <c r="V1093" i="6" s="1"/>
  <c r="C1093" i="6"/>
  <c r="E1093" i="6" s="1"/>
  <c r="U1093" i="6" s="1"/>
  <c r="Q1092" i="2" s="1"/>
  <c r="B1093" i="6"/>
  <c r="R1092" i="6"/>
  <c r="T1092" i="6" s="1"/>
  <c r="O1092" i="6"/>
  <c r="Q1092" i="6" s="1"/>
  <c r="W1092" i="6" s="1"/>
  <c r="Z1092" i="6" s="1"/>
  <c r="I1092" i="6"/>
  <c r="K1092" i="6" s="1"/>
  <c r="F1092" i="6"/>
  <c r="H1092" i="6" s="1"/>
  <c r="V1092" i="6" s="1"/>
  <c r="C1092" i="6"/>
  <c r="E1092" i="6" s="1"/>
  <c r="U1092" i="6" s="1"/>
  <c r="B1092" i="6"/>
  <c r="R1091" i="6"/>
  <c r="T1091" i="6" s="1"/>
  <c r="O1091" i="6"/>
  <c r="Q1091" i="6" s="1"/>
  <c r="W1091" i="6" s="1"/>
  <c r="Z1091" i="6" s="1"/>
  <c r="I1091" i="6"/>
  <c r="K1091" i="6" s="1"/>
  <c r="F1091" i="6"/>
  <c r="H1091" i="6" s="1"/>
  <c r="V1091" i="6" s="1"/>
  <c r="C1091" i="6"/>
  <c r="E1091" i="6" s="1"/>
  <c r="U1091" i="6" s="1"/>
  <c r="B1091" i="6"/>
  <c r="R1090" i="6"/>
  <c r="T1090" i="6" s="1"/>
  <c r="O1090" i="6"/>
  <c r="Q1090" i="6" s="1"/>
  <c r="W1090" i="6" s="1"/>
  <c r="Z1090" i="6" s="1"/>
  <c r="I1090" i="6"/>
  <c r="K1090" i="6" s="1"/>
  <c r="F1090" i="6"/>
  <c r="H1090" i="6" s="1"/>
  <c r="V1090" i="6" s="1"/>
  <c r="C1090" i="6"/>
  <c r="E1090" i="6" s="1"/>
  <c r="U1090" i="6" s="1"/>
  <c r="B1090" i="6"/>
  <c r="R1089" i="6"/>
  <c r="T1089" i="6" s="1"/>
  <c r="O1089" i="6"/>
  <c r="Q1089" i="6" s="1"/>
  <c r="W1089" i="6" s="1"/>
  <c r="Z1089" i="6" s="1"/>
  <c r="I1089" i="6"/>
  <c r="K1089" i="6" s="1"/>
  <c r="F1089" i="6"/>
  <c r="H1089" i="6" s="1"/>
  <c r="V1089" i="6" s="1"/>
  <c r="C1089" i="6"/>
  <c r="E1089" i="6" s="1"/>
  <c r="U1089" i="6" s="1"/>
  <c r="Q1088" i="2" s="1"/>
  <c r="B1089" i="6"/>
  <c r="R1088" i="6"/>
  <c r="T1088" i="6" s="1"/>
  <c r="O1088" i="6"/>
  <c r="Q1088" i="6" s="1"/>
  <c r="W1088" i="6" s="1"/>
  <c r="Z1088" i="6" s="1"/>
  <c r="I1088" i="6"/>
  <c r="K1088" i="6" s="1"/>
  <c r="F1088" i="6"/>
  <c r="H1088" i="6" s="1"/>
  <c r="C1088" i="6"/>
  <c r="E1088" i="6" s="1"/>
  <c r="U1088" i="6" s="1"/>
  <c r="Q1087" i="2" s="1"/>
  <c r="B1088" i="6"/>
  <c r="R1087" i="6"/>
  <c r="T1087" i="6" s="1"/>
  <c r="O1087" i="6"/>
  <c r="Q1087" i="6" s="1"/>
  <c r="W1087" i="6" s="1"/>
  <c r="Z1087" i="6" s="1"/>
  <c r="I1087" i="6"/>
  <c r="K1087" i="6" s="1"/>
  <c r="F1087" i="6"/>
  <c r="H1087" i="6" s="1"/>
  <c r="V1087" i="6" s="1"/>
  <c r="C1087" i="6"/>
  <c r="E1087" i="6" s="1"/>
  <c r="U1087" i="6" s="1"/>
  <c r="Q1086" i="2" s="1"/>
  <c r="B1087" i="6"/>
  <c r="R1086" i="6"/>
  <c r="T1086" i="6" s="1"/>
  <c r="O1086" i="6"/>
  <c r="Q1086" i="6" s="1"/>
  <c r="W1086" i="6" s="1"/>
  <c r="Z1086" i="6" s="1"/>
  <c r="I1086" i="6"/>
  <c r="K1086" i="6" s="1"/>
  <c r="F1086" i="6"/>
  <c r="H1086" i="6" s="1"/>
  <c r="V1086" i="6" s="1"/>
  <c r="R1085" i="2" s="1"/>
  <c r="C1086" i="6"/>
  <c r="E1086" i="6" s="1"/>
  <c r="U1086" i="6" s="1"/>
  <c r="Q1085" i="2" s="1"/>
  <c r="B1086" i="6"/>
  <c r="R1085" i="6"/>
  <c r="T1085" i="6" s="1"/>
  <c r="O1085" i="6"/>
  <c r="Q1085" i="6" s="1"/>
  <c r="W1085" i="6" s="1"/>
  <c r="Z1085" i="6" s="1"/>
  <c r="I1085" i="6"/>
  <c r="K1085" i="6" s="1"/>
  <c r="F1085" i="6"/>
  <c r="H1085" i="6" s="1"/>
  <c r="C1085" i="6"/>
  <c r="E1085" i="6" s="1"/>
  <c r="U1085" i="6" s="1"/>
  <c r="B1085" i="6"/>
  <c r="R1084" i="6"/>
  <c r="T1084" i="6" s="1"/>
  <c r="O1084" i="6"/>
  <c r="Q1084" i="6" s="1"/>
  <c r="W1084" i="6" s="1"/>
  <c r="Z1084" i="6" s="1"/>
  <c r="I1084" i="6"/>
  <c r="K1084" i="6" s="1"/>
  <c r="F1084" i="6"/>
  <c r="H1084" i="6" s="1"/>
  <c r="V1084" i="6" s="1"/>
  <c r="C1084" i="6"/>
  <c r="E1084" i="6" s="1"/>
  <c r="U1084" i="6" s="1"/>
  <c r="Q1083" i="2" s="1"/>
  <c r="B1084" i="6"/>
  <c r="R1083" i="6"/>
  <c r="T1083" i="6" s="1"/>
  <c r="O1083" i="6"/>
  <c r="Q1083" i="6" s="1"/>
  <c r="W1083" i="6" s="1"/>
  <c r="Z1083" i="6" s="1"/>
  <c r="I1083" i="6"/>
  <c r="K1083" i="6" s="1"/>
  <c r="F1083" i="6"/>
  <c r="H1083" i="6" s="1"/>
  <c r="V1083" i="6" s="1"/>
  <c r="C1083" i="6"/>
  <c r="E1083" i="6" s="1"/>
  <c r="U1083" i="6" s="1"/>
  <c r="B1083" i="6"/>
  <c r="R1082" i="6"/>
  <c r="T1082" i="6" s="1"/>
  <c r="O1082" i="6"/>
  <c r="Q1082" i="6" s="1"/>
  <c r="W1082" i="6" s="1"/>
  <c r="Z1082" i="6" s="1"/>
  <c r="I1082" i="6"/>
  <c r="K1082" i="6" s="1"/>
  <c r="F1082" i="6"/>
  <c r="H1082" i="6" s="1"/>
  <c r="V1082" i="6" s="1"/>
  <c r="C1082" i="6"/>
  <c r="E1082" i="6" s="1"/>
  <c r="U1082" i="6" s="1"/>
  <c r="Q1081" i="2" s="1"/>
  <c r="B1082" i="6"/>
  <c r="R1081" i="6"/>
  <c r="T1081" i="6" s="1"/>
  <c r="O1081" i="6"/>
  <c r="Q1081" i="6" s="1"/>
  <c r="W1081" i="6" s="1"/>
  <c r="Z1081" i="6" s="1"/>
  <c r="I1081" i="6"/>
  <c r="K1081" i="6" s="1"/>
  <c r="F1081" i="6"/>
  <c r="H1081" i="6" s="1"/>
  <c r="C1081" i="6"/>
  <c r="E1081" i="6" s="1"/>
  <c r="U1081" i="6" s="1"/>
  <c r="B1081" i="6"/>
  <c r="R1080" i="6"/>
  <c r="T1080" i="6" s="1"/>
  <c r="O1080" i="6"/>
  <c r="Q1080" i="6" s="1"/>
  <c r="W1080" i="6" s="1"/>
  <c r="Z1080" i="6" s="1"/>
  <c r="I1080" i="6"/>
  <c r="K1080" i="6" s="1"/>
  <c r="F1080" i="6"/>
  <c r="H1080" i="6" s="1"/>
  <c r="V1080" i="6" s="1"/>
  <c r="C1080" i="6"/>
  <c r="E1080" i="6" s="1"/>
  <c r="U1080" i="6" s="1"/>
  <c r="Q1079" i="2" s="1"/>
  <c r="B1080" i="6"/>
  <c r="R1079" i="6"/>
  <c r="T1079" i="6" s="1"/>
  <c r="O1079" i="6"/>
  <c r="Q1079" i="6" s="1"/>
  <c r="W1079" i="6" s="1"/>
  <c r="Z1079" i="6" s="1"/>
  <c r="I1079" i="6"/>
  <c r="K1079" i="6" s="1"/>
  <c r="F1079" i="6"/>
  <c r="H1079" i="6" s="1"/>
  <c r="V1079" i="6" s="1"/>
  <c r="C1079" i="6"/>
  <c r="E1079" i="6" s="1"/>
  <c r="U1079" i="6" s="1"/>
  <c r="Q1078" i="2" s="1"/>
  <c r="B1079" i="6"/>
  <c r="R1078" i="6"/>
  <c r="T1078" i="6" s="1"/>
  <c r="O1078" i="6"/>
  <c r="Q1078" i="6" s="1"/>
  <c r="W1078" i="6" s="1"/>
  <c r="Z1078" i="6" s="1"/>
  <c r="I1078" i="6"/>
  <c r="K1078" i="6" s="1"/>
  <c r="F1078" i="6"/>
  <c r="H1078" i="6" s="1"/>
  <c r="V1078" i="6" s="1"/>
  <c r="C1078" i="6"/>
  <c r="E1078" i="6" s="1"/>
  <c r="U1078" i="6" s="1"/>
  <c r="B1078" i="6"/>
  <c r="R1077" i="6"/>
  <c r="T1077" i="6" s="1"/>
  <c r="O1077" i="6"/>
  <c r="Q1077" i="6" s="1"/>
  <c r="W1077" i="6" s="1"/>
  <c r="Z1077" i="6" s="1"/>
  <c r="I1077" i="6"/>
  <c r="K1077" i="6" s="1"/>
  <c r="F1077" i="6"/>
  <c r="H1077" i="6" s="1"/>
  <c r="V1077" i="6" s="1"/>
  <c r="C1077" i="6"/>
  <c r="E1077" i="6" s="1"/>
  <c r="U1077" i="6" s="1"/>
  <c r="B1077" i="6"/>
  <c r="R1076" i="6"/>
  <c r="T1076" i="6" s="1"/>
  <c r="O1076" i="6"/>
  <c r="Q1076" i="6" s="1"/>
  <c r="W1076" i="6" s="1"/>
  <c r="Z1076" i="6" s="1"/>
  <c r="I1076" i="6"/>
  <c r="K1076" i="6" s="1"/>
  <c r="F1076" i="6"/>
  <c r="H1076" i="6" s="1"/>
  <c r="V1076" i="6" s="1"/>
  <c r="R1075" i="2" s="1"/>
  <c r="C1076" i="6"/>
  <c r="E1076" i="6" s="1"/>
  <c r="U1076" i="6" s="1"/>
  <c r="B1076" i="6"/>
  <c r="R1075" i="6"/>
  <c r="T1075" i="6" s="1"/>
  <c r="O1075" i="6"/>
  <c r="Q1075" i="6" s="1"/>
  <c r="W1075" i="6" s="1"/>
  <c r="Z1075" i="6" s="1"/>
  <c r="I1075" i="6"/>
  <c r="K1075" i="6" s="1"/>
  <c r="F1075" i="6"/>
  <c r="H1075" i="6" s="1"/>
  <c r="V1075" i="6" s="1"/>
  <c r="R1074" i="2" s="1"/>
  <c r="C1075" i="6"/>
  <c r="E1075" i="6" s="1"/>
  <c r="U1075" i="6" s="1"/>
  <c r="Q1074" i="2" s="1"/>
  <c r="B1075" i="6"/>
  <c r="R1074" i="6"/>
  <c r="T1074" i="6" s="1"/>
  <c r="O1074" i="6"/>
  <c r="Q1074" i="6" s="1"/>
  <c r="W1074" i="6" s="1"/>
  <c r="Z1074" i="6" s="1"/>
  <c r="I1074" i="6"/>
  <c r="K1074" i="6" s="1"/>
  <c r="F1074" i="6"/>
  <c r="H1074" i="6" s="1"/>
  <c r="V1074" i="6" s="1"/>
  <c r="C1074" i="6"/>
  <c r="E1074" i="6" s="1"/>
  <c r="U1074" i="6" s="1"/>
  <c r="Q1073" i="2" s="1"/>
  <c r="B1074" i="6"/>
  <c r="R1073" i="6"/>
  <c r="T1073" i="6" s="1"/>
  <c r="O1073" i="6"/>
  <c r="Q1073" i="6" s="1"/>
  <c r="W1073" i="6" s="1"/>
  <c r="Z1073" i="6" s="1"/>
  <c r="I1073" i="6"/>
  <c r="K1073" i="6" s="1"/>
  <c r="F1073" i="6"/>
  <c r="H1073" i="6" s="1"/>
  <c r="V1073" i="6" s="1"/>
  <c r="C1073" i="6"/>
  <c r="E1073" i="6" s="1"/>
  <c r="U1073" i="6" s="1"/>
  <c r="B1073" i="6"/>
  <c r="R1072" i="6"/>
  <c r="T1072" i="6" s="1"/>
  <c r="O1072" i="6"/>
  <c r="Q1072" i="6" s="1"/>
  <c r="W1072" i="6" s="1"/>
  <c r="Z1072" i="6" s="1"/>
  <c r="I1072" i="6"/>
  <c r="K1072" i="6" s="1"/>
  <c r="F1072" i="6"/>
  <c r="H1072" i="6" s="1"/>
  <c r="V1072" i="6" s="1"/>
  <c r="C1072" i="6"/>
  <c r="E1072" i="6" s="1"/>
  <c r="U1072" i="6" s="1"/>
  <c r="Q1071" i="2" s="1"/>
  <c r="B1072" i="6"/>
  <c r="R1071" i="6"/>
  <c r="T1071" i="6" s="1"/>
  <c r="O1071" i="6"/>
  <c r="Q1071" i="6" s="1"/>
  <c r="W1071" i="6" s="1"/>
  <c r="Z1071" i="6" s="1"/>
  <c r="I1071" i="6"/>
  <c r="K1071" i="6" s="1"/>
  <c r="F1071" i="6"/>
  <c r="H1071" i="6" s="1"/>
  <c r="V1071" i="6" s="1"/>
  <c r="C1071" i="6"/>
  <c r="E1071" i="6" s="1"/>
  <c r="U1071" i="6" s="1"/>
  <c r="Q1070" i="2" s="1"/>
  <c r="B1071" i="6"/>
  <c r="R1070" i="6"/>
  <c r="T1070" i="6" s="1"/>
  <c r="O1070" i="6"/>
  <c r="Q1070" i="6" s="1"/>
  <c r="W1070" i="6" s="1"/>
  <c r="Z1070" i="6" s="1"/>
  <c r="I1070" i="6"/>
  <c r="K1070" i="6" s="1"/>
  <c r="F1070" i="6"/>
  <c r="H1070" i="6" s="1"/>
  <c r="V1070" i="6" s="1"/>
  <c r="C1070" i="6"/>
  <c r="E1070" i="6" s="1"/>
  <c r="U1070" i="6" s="1"/>
  <c r="Q1069" i="2" s="1"/>
  <c r="B1070" i="6"/>
  <c r="R1069" i="6"/>
  <c r="T1069" i="6" s="1"/>
  <c r="O1069" i="6"/>
  <c r="Q1069" i="6" s="1"/>
  <c r="W1069" i="6" s="1"/>
  <c r="Z1069" i="6" s="1"/>
  <c r="I1069" i="6"/>
  <c r="K1069" i="6" s="1"/>
  <c r="F1069" i="6"/>
  <c r="H1069" i="6" s="1"/>
  <c r="V1069" i="6" s="1"/>
  <c r="C1069" i="6"/>
  <c r="E1069" i="6" s="1"/>
  <c r="U1069" i="6" s="1"/>
  <c r="B1069" i="6"/>
  <c r="R1068" i="6"/>
  <c r="T1068" i="6" s="1"/>
  <c r="O1068" i="6"/>
  <c r="Q1068" i="6" s="1"/>
  <c r="W1068" i="6" s="1"/>
  <c r="Z1068" i="6" s="1"/>
  <c r="I1068" i="6"/>
  <c r="K1068" i="6" s="1"/>
  <c r="F1068" i="6"/>
  <c r="H1068" i="6" s="1"/>
  <c r="V1068" i="6" s="1"/>
  <c r="C1068" i="6"/>
  <c r="E1068" i="6" s="1"/>
  <c r="U1068" i="6" s="1"/>
  <c r="Q1067" i="2" s="1"/>
  <c r="B1068" i="6"/>
  <c r="R1067" i="6"/>
  <c r="T1067" i="6" s="1"/>
  <c r="O1067" i="6"/>
  <c r="Q1067" i="6" s="1"/>
  <c r="W1067" i="6" s="1"/>
  <c r="Z1067" i="6" s="1"/>
  <c r="I1067" i="6"/>
  <c r="K1067" i="6" s="1"/>
  <c r="F1067" i="6"/>
  <c r="H1067" i="6" s="1"/>
  <c r="V1067" i="6" s="1"/>
  <c r="C1067" i="6"/>
  <c r="E1067" i="6" s="1"/>
  <c r="U1067" i="6" s="1"/>
  <c r="B1067" i="6"/>
  <c r="R1066" i="6"/>
  <c r="T1066" i="6" s="1"/>
  <c r="O1066" i="6"/>
  <c r="Q1066" i="6" s="1"/>
  <c r="W1066" i="6" s="1"/>
  <c r="Z1066" i="6" s="1"/>
  <c r="I1066" i="6"/>
  <c r="K1066" i="6" s="1"/>
  <c r="F1066" i="6"/>
  <c r="H1066" i="6" s="1"/>
  <c r="V1066" i="6" s="1"/>
  <c r="C1066" i="6"/>
  <c r="E1066" i="6" s="1"/>
  <c r="U1066" i="6" s="1"/>
  <c r="Q1065" i="2" s="1"/>
  <c r="B1066" i="6"/>
  <c r="R1065" i="6"/>
  <c r="T1065" i="6" s="1"/>
  <c r="O1065" i="6"/>
  <c r="Q1065" i="6" s="1"/>
  <c r="W1065" i="6" s="1"/>
  <c r="Z1065" i="6" s="1"/>
  <c r="I1065" i="6"/>
  <c r="K1065" i="6" s="1"/>
  <c r="F1065" i="6"/>
  <c r="H1065" i="6" s="1"/>
  <c r="V1065" i="6" s="1"/>
  <c r="C1065" i="6"/>
  <c r="E1065" i="6" s="1"/>
  <c r="U1065" i="6" s="1"/>
  <c r="Q1064" i="2" s="1"/>
  <c r="B1065" i="6"/>
  <c r="R1064" i="6"/>
  <c r="T1064" i="6" s="1"/>
  <c r="O1064" i="6"/>
  <c r="Q1064" i="6" s="1"/>
  <c r="W1064" i="6" s="1"/>
  <c r="Z1064" i="6" s="1"/>
  <c r="I1064" i="6"/>
  <c r="K1064" i="6" s="1"/>
  <c r="F1064" i="6"/>
  <c r="H1064" i="6" s="1"/>
  <c r="V1064" i="6" s="1"/>
  <c r="C1064" i="6"/>
  <c r="E1064" i="6" s="1"/>
  <c r="U1064" i="6" s="1"/>
  <c r="B1064" i="6"/>
  <c r="R1063" i="6"/>
  <c r="T1063" i="6" s="1"/>
  <c r="O1063" i="6"/>
  <c r="Q1063" i="6" s="1"/>
  <c r="W1063" i="6" s="1"/>
  <c r="Z1063" i="6" s="1"/>
  <c r="I1063" i="6"/>
  <c r="K1063" i="6" s="1"/>
  <c r="F1063" i="6"/>
  <c r="H1063" i="6" s="1"/>
  <c r="V1063" i="6" s="1"/>
  <c r="C1063" i="6"/>
  <c r="E1063" i="6" s="1"/>
  <c r="U1063" i="6" s="1"/>
  <c r="B1063" i="6"/>
  <c r="R1062" i="6"/>
  <c r="T1062" i="6" s="1"/>
  <c r="O1062" i="6"/>
  <c r="Q1062" i="6" s="1"/>
  <c r="W1062" i="6" s="1"/>
  <c r="Z1062" i="6" s="1"/>
  <c r="I1062" i="6"/>
  <c r="K1062" i="6" s="1"/>
  <c r="F1062" i="6"/>
  <c r="H1062" i="6" s="1"/>
  <c r="V1062" i="6" s="1"/>
  <c r="C1062" i="6"/>
  <c r="E1062" i="6" s="1"/>
  <c r="U1062" i="6" s="1"/>
  <c r="B1062" i="6"/>
  <c r="R1061" i="6"/>
  <c r="T1061" i="6" s="1"/>
  <c r="O1061" i="6"/>
  <c r="Q1061" i="6" s="1"/>
  <c r="W1061" i="6" s="1"/>
  <c r="Z1061" i="6" s="1"/>
  <c r="I1061" i="6"/>
  <c r="K1061" i="6" s="1"/>
  <c r="F1061" i="6"/>
  <c r="H1061" i="6" s="1"/>
  <c r="C1061" i="6"/>
  <c r="E1061" i="6" s="1"/>
  <c r="U1061" i="6" s="1"/>
  <c r="Q1060" i="2" s="1"/>
  <c r="B1061" i="6"/>
  <c r="R1060" i="6"/>
  <c r="T1060" i="6" s="1"/>
  <c r="O1060" i="6"/>
  <c r="Q1060" i="6" s="1"/>
  <c r="W1060" i="6" s="1"/>
  <c r="Z1060" i="6" s="1"/>
  <c r="I1060" i="6"/>
  <c r="K1060" i="6" s="1"/>
  <c r="F1060" i="6"/>
  <c r="H1060" i="6" s="1"/>
  <c r="V1060" i="6" s="1"/>
  <c r="C1060" i="6"/>
  <c r="E1060" i="6" s="1"/>
  <c r="U1060" i="6" s="1"/>
  <c r="Q1059" i="2" s="1"/>
  <c r="B1060" i="6"/>
  <c r="R1059" i="6"/>
  <c r="T1059" i="6" s="1"/>
  <c r="O1059" i="6"/>
  <c r="Q1059" i="6" s="1"/>
  <c r="W1059" i="6" s="1"/>
  <c r="Z1059" i="6" s="1"/>
  <c r="I1059" i="6"/>
  <c r="K1059" i="6" s="1"/>
  <c r="F1059" i="6"/>
  <c r="H1059" i="6" s="1"/>
  <c r="V1059" i="6" s="1"/>
  <c r="R1058" i="2" s="1"/>
  <c r="C1059" i="6"/>
  <c r="E1059" i="6" s="1"/>
  <c r="U1059" i="6" s="1"/>
  <c r="Q1058" i="2" s="1"/>
  <c r="B1059" i="6"/>
  <c r="R1058" i="6"/>
  <c r="T1058" i="6" s="1"/>
  <c r="O1058" i="6"/>
  <c r="Q1058" i="6" s="1"/>
  <c r="W1058" i="6" s="1"/>
  <c r="Z1058" i="6" s="1"/>
  <c r="I1058" i="6"/>
  <c r="K1058" i="6" s="1"/>
  <c r="F1058" i="6"/>
  <c r="H1058" i="6" s="1"/>
  <c r="V1058" i="6" s="1"/>
  <c r="C1058" i="6"/>
  <c r="E1058" i="6" s="1"/>
  <c r="U1058" i="6" s="1"/>
  <c r="Q1057" i="2" s="1"/>
  <c r="B1058" i="6"/>
  <c r="R1057" i="6"/>
  <c r="T1057" i="6" s="1"/>
  <c r="O1057" i="6"/>
  <c r="Q1057" i="6" s="1"/>
  <c r="W1057" i="6" s="1"/>
  <c r="Z1057" i="6" s="1"/>
  <c r="I1057" i="6"/>
  <c r="K1057" i="6" s="1"/>
  <c r="F1057" i="6"/>
  <c r="H1057" i="6" s="1"/>
  <c r="C1057" i="6"/>
  <c r="E1057" i="6" s="1"/>
  <c r="U1057" i="6" s="1"/>
  <c r="Q1056" i="2" s="1"/>
  <c r="B1057" i="6"/>
  <c r="R1056" i="6"/>
  <c r="T1056" i="6" s="1"/>
  <c r="O1056" i="6"/>
  <c r="Q1056" i="6" s="1"/>
  <c r="W1056" i="6" s="1"/>
  <c r="Z1056" i="6" s="1"/>
  <c r="I1056" i="6"/>
  <c r="K1056" i="6" s="1"/>
  <c r="F1056" i="6"/>
  <c r="H1056" i="6" s="1"/>
  <c r="V1056" i="6" s="1"/>
  <c r="C1056" i="6"/>
  <c r="E1056" i="6" s="1"/>
  <c r="U1056" i="6" s="1"/>
  <c r="B1056" i="6"/>
  <c r="R1055" i="6"/>
  <c r="T1055" i="6" s="1"/>
  <c r="O1055" i="6"/>
  <c r="Q1055" i="6" s="1"/>
  <c r="W1055" i="6" s="1"/>
  <c r="Z1055" i="6" s="1"/>
  <c r="I1055" i="6"/>
  <c r="K1055" i="6" s="1"/>
  <c r="F1055" i="6"/>
  <c r="H1055" i="6" s="1"/>
  <c r="V1055" i="6" s="1"/>
  <c r="C1055" i="6"/>
  <c r="E1055" i="6" s="1"/>
  <c r="U1055" i="6" s="1"/>
  <c r="B1055" i="6"/>
  <c r="R1054" i="6"/>
  <c r="T1054" i="6" s="1"/>
  <c r="O1054" i="6"/>
  <c r="Q1054" i="6" s="1"/>
  <c r="W1054" i="6" s="1"/>
  <c r="Z1054" i="6" s="1"/>
  <c r="I1054" i="6"/>
  <c r="K1054" i="6" s="1"/>
  <c r="F1054" i="6"/>
  <c r="H1054" i="6" s="1"/>
  <c r="V1054" i="6" s="1"/>
  <c r="C1054" i="6"/>
  <c r="E1054" i="6" s="1"/>
  <c r="U1054" i="6" s="1"/>
  <c r="Q1053" i="2" s="1"/>
  <c r="B1054" i="6"/>
  <c r="R1053" i="6"/>
  <c r="T1053" i="6" s="1"/>
  <c r="O1053" i="6"/>
  <c r="Q1053" i="6" s="1"/>
  <c r="W1053" i="6" s="1"/>
  <c r="Z1053" i="6" s="1"/>
  <c r="I1053" i="6"/>
  <c r="K1053" i="6" s="1"/>
  <c r="F1053" i="6"/>
  <c r="H1053" i="6" s="1"/>
  <c r="V1053" i="6" s="1"/>
  <c r="C1053" i="6"/>
  <c r="E1053" i="6" s="1"/>
  <c r="U1053" i="6" s="1"/>
  <c r="B1053" i="6"/>
  <c r="R1052" i="6"/>
  <c r="T1052" i="6" s="1"/>
  <c r="O1052" i="6"/>
  <c r="Q1052" i="6" s="1"/>
  <c r="W1052" i="6" s="1"/>
  <c r="Z1052" i="6" s="1"/>
  <c r="I1052" i="6"/>
  <c r="K1052" i="6" s="1"/>
  <c r="F1052" i="6"/>
  <c r="H1052" i="6" s="1"/>
  <c r="V1052" i="6" s="1"/>
  <c r="R1051" i="2" s="1"/>
  <c r="C1052" i="6"/>
  <c r="E1052" i="6" s="1"/>
  <c r="U1052" i="6" s="1"/>
  <c r="Q1051" i="2" s="1"/>
  <c r="B1052" i="6"/>
  <c r="R1051" i="6"/>
  <c r="T1051" i="6" s="1"/>
  <c r="O1051" i="6"/>
  <c r="Q1051" i="6" s="1"/>
  <c r="W1051" i="6" s="1"/>
  <c r="Z1051" i="6" s="1"/>
  <c r="I1051" i="6"/>
  <c r="K1051" i="6" s="1"/>
  <c r="F1051" i="6"/>
  <c r="H1051" i="6" s="1"/>
  <c r="V1051" i="6" s="1"/>
  <c r="C1051" i="6"/>
  <c r="E1051" i="6" s="1"/>
  <c r="U1051" i="6" s="1"/>
  <c r="Q1050" i="2" s="1"/>
  <c r="B1051" i="6"/>
  <c r="R1050" i="6"/>
  <c r="T1050" i="6" s="1"/>
  <c r="O1050" i="6"/>
  <c r="Q1050" i="6" s="1"/>
  <c r="W1050" i="6" s="1"/>
  <c r="Z1050" i="6" s="1"/>
  <c r="I1050" i="6"/>
  <c r="K1050" i="6" s="1"/>
  <c r="F1050" i="6"/>
  <c r="H1050" i="6" s="1"/>
  <c r="V1050" i="6" s="1"/>
  <c r="C1050" i="6"/>
  <c r="E1050" i="6" s="1"/>
  <c r="U1050" i="6" s="1"/>
  <c r="Q1049" i="2" s="1"/>
  <c r="B1050" i="6"/>
  <c r="R1049" i="6"/>
  <c r="T1049" i="6" s="1"/>
  <c r="O1049" i="6"/>
  <c r="Q1049" i="6" s="1"/>
  <c r="W1049" i="6" s="1"/>
  <c r="Z1049" i="6" s="1"/>
  <c r="I1049" i="6"/>
  <c r="K1049" i="6" s="1"/>
  <c r="F1049" i="6"/>
  <c r="H1049" i="6" s="1"/>
  <c r="V1049" i="6" s="1"/>
  <c r="C1049" i="6"/>
  <c r="E1049" i="6" s="1"/>
  <c r="U1049" i="6" s="1"/>
  <c r="B1049" i="6"/>
  <c r="R1048" i="6"/>
  <c r="T1048" i="6" s="1"/>
  <c r="O1048" i="6"/>
  <c r="Q1048" i="6" s="1"/>
  <c r="W1048" i="6" s="1"/>
  <c r="Z1048" i="6" s="1"/>
  <c r="I1048" i="6"/>
  <c r="K1048" i="6" s="1"/>
  <c r="F1048" i="6"/>
  <c r="H1048" i="6" s="1"/>
  <c r="V1048" i="6" s="1"/>
  <c r="C1048" i="6"/>
  <c r="E1048" i="6" s="1"/>
  <c r="U1048" i="6" s="1"/>
  <c r="B1048" i="6"/>
  <c r="R1047" i="6"/>
  <c r="T1047" i="6" s="1"/>
  <c r="O1047" i="6"/>
  <c r="Q1047" i="6" s="1"/>
  <c r="W1047" i="6" s="1"/>
  <c r="Z1047" i="6" s="1"/>
  <c r="I1047" i="6"/>
  <c r="K1047" i="6" s="1"/>
  <c r="F1047" i="6"/>
  <c r="H1047" i="6" s="1"/>
  <c r="V1047" i="6" s="1"/>
  <c r="C1047" i="6"/>
  <c r="E1047" i="6" s="1"/>
  <c r="U1047" i="6" s="1"/>
  <c r="X1047" i="6" s="1"/>
  <c r="B1047" i="6"/>
  <c r="R1046" i="6"/>
  <c r="T1046" i="6" s="1"/>
  <c r="O1046" i="6"/>
  <c r="Q1046" i="6" s="1"/>
  <c r="W1046" i="6" s="1"/>
  <c r="Z1046" i="6" s="1"/>
  <c r="I1046" i="6"/>
  <c r="K1046" i="6" s="1"/>
  <c r="F1046" i="6"/>
  <c r="H1046" i="6" s="1"/>
  <c r="V1046" i="6" s="1"/>
  <c r="C1046" i="6"/>
  <c r="E1046" i="6" s="1"/>
  <c r="U1046" i="6" s="1"/>
  <c r="B1046" i="6"/>
  <c r="R1045" i="6"/>
  <c r="T1045" i="6" s="1"/>
  <c r="O1045" i="6"/>
  <c r="Q1045" i="6" s="1"/>
  <c r="W1045" i="6" s="1"/>
  <c r="Z1045" i="6" s="1"/>
  <c r="I1045" i="6"/>
  <c r="K1045" i="6" s="1"/>
  <c r="F1045" i="6"/>
  <c r="H1045" i="6" s="1"/>
  <c r="V1045" i="6" s="1"/>
  <c r="C1045" i="6"/>
  <c r="E1045" i="6" s="1"/>
  <c r="U1045" i="6" s="1"/>
  <c r="B1045" i="6"/>
  <c r="R1044" i="6"/>
  <c r="T1044" i="6" s="1"/>
  <c r="O1044" i="6"/>
  <c r="Q1044" i="6" s="1"/>
  <c r="W1044" i="6" s="1"/>
  <c r="Z1044" i="6" s="1"/>
  <c r="I1044" i="6"/>
  <c r="K1044" i="6" s="1"/>
  <c r="F1044" i="6"/>
  <c r="H1044" i="6" s="1"/>
  <c r="V1044" i="6" s="1"/>
  <c r="C1044" i="6"/>
  <c r="E1044" i="6" s="1"/>
  <c r="U1044" i="6" s="1"/>
  <c r="B1044" i="6"/>
  <c r="R1043" i="6"/>
  <c r="T1043" i="6" s="1"/>
  <c r="O1043" i="6"/>
  <c r="Q1043" i="6" s="1"/>
  <c r="W1043" i="6" s="1"/>
  <c r="Z1043" i="6" s="1"/>
  <c r="I1043" i="6"/>
  <c r="K1043" i="6" s="1"/>
  <c r="F1043" i="6"/>
  <c r="H1043" i="6" s="1"/>
  <c r="V1043" i="6" s="1"/>
  <c r="C1043" i="6"/>
  <c r="E1043" i="6" s="1"/>
  <c r="U1043" i="6" s="1"/>
  <c r="Q1042" i="2" s="1"/>
  <c r="B1043" i="6"/>
  <c r="R1042" i="6"/>
  <c r="T1042" i="6" s="1"/>
  <c r="O1042" i="6"/>
  <c r="Q1042" i="6" s="1"/>
  <c r="W1042" i="6" s="1"/>
  <c r="Z1042" i="6" s="1"/>
  <c r="I1042" i="6"/>
  <c r="K1042" i="6" s="1"/>
  <c r="F1042" i="6"/>
  <c r="H1042" i="6" s="1"/>
  <c r="C1042" i="6"/>
  <c r="E1042" i="6" s="1"/>
  <c r="U1042" i="6" s="1"/>
  <c r="Q1041" i="2" s="1"/>
  <c r="B1042" i="6"/>
  <c r="R1041" i="6"/>
  <c r="T1041" i="6" s="1"/>
  <c r="O1041" i="6"/>
  <c r="Q1041" i="6" s="1"/>
  <c r="W1041" i="6" s="1"/>
  <c r="Z1041" i="6" s="1"/>
  <c r="I1041" i="6"/>
  <c r="K1041" i="6" s="1"/>
  <c r="F1041" i="6"/>
  <c r="H1041" i="6" s="1"/>
  <c r="V1041" i="6" s="1"/>
  <c r="R1040" i="2" s="1"/>
  <c r="C1041" i="6"/>
  <c r="E1041" i="6" s="1"/>
  <c r="U1041" i="6" s="1"/>
  <c r="Q1040" i="2" s="1"/>
  <c r="B1041" i="6"/>
  <c r="R1040" i="6"/>
  <c r="T1040" i="6" s="1"/>
  <c r="O1040" i="6"/>
  <c r="Q1040" i="6" s="1"/>
  <c r="W1040" i="6" s="1"/>
  <c r="Z1040" i="6" s="1"/>
  <c r="I1040" i="6"/>
  <c r="K1040" i="6" s="1"/>
  <c r="F1040" i="6"/>
  <c r="H1040" i="6" s="1"/>
  <c r="V1040" i="6" s="1"/>
  <c r="C1040" i="6"/>
  <c r="E1040" i="6" s="1"/>
  <c r="U1040" i="6" s="1"/>
  <c r="Q1039" i="2" s="1"/>
  <c r="B1040" i="6"/>
  <c r="R1039" i="6"/>
  <c r="T1039" i="6" s="1"/>
  <c r="O1039" i="6"/>
  <c r="Q1039" i="6" s="1"/>
  <c r="W1039" i="6" s="1"/>
  <c r="Z1039" i="6" s="1"/>
  <c r="I1039" i="6"/>
  <c r="K1039" i="6" s="1"/>
  <c r="F1039" i="6"/>
  <c r="H1039" i="6" s="1"/>
  <c r="V1039" i="6" s="1"/>
  <c r="R1038" i="2" s="1"/>
  <c r="C1039" i="6"/>
  <c r="E1039" i="6" s="1"/>
  <c r="U1039" i="6" s="1"/>
  <c r="Q1038" i="2" s="1"/>
  <c r="B1039" i="6"/>
  <c r="R1038" i="6"/>
  <c r="T1038" i="6" s="1"/>
  <c r="O1038" i="6"/>
  <c r="Q1038" i="6" s="1"/>
  <c r="W1038" i="6" s="1"/>
  <c r="Z1038" i="6" s="1"/>
  <c r="I1038" i="6"/>
  <c r="K1038" i="6" s="1"/>
  <c r="F1038" i="6"/>
  <c r="H1038" i="6" s="1"/>
  <c r="V1038" i="6" s="1"/>
  <c r="C1038" i="6"/>
  <c r="E1038" i="6" s="1"/>
  <c r="U1038" i="6" s="1"/>
  <c r="Q1037" i="2" s="1"/>
  <c r="B1038" i="6"/>
  <c r="R1037" i="6"/>
  <c r="T1037" i="6" s="1"/>
  <c r="O1037" i="6"/>
  <c r="Q1037" i="6" s="1"/>
  <c r="W1037" i="6" s="1"/>
  <c r="Z1037" i="6" s="1"/>
  <c r="I1037" i="6"/>
  <c r="K1037" i="6" s="1"/>
  <c r="F1037" i="6"/>
  <c r="H1037" i="6" s="1"/>
  <c r="V1037" i="6" s="1"/>
  <c r="C1037" i="6"/>
  <c r="E1037" i="6" s="1"/>
  <c r="U1037" i="6" s="1"/>
  <c r="B1037" i="6"/>
  <c r="R1036" i="6"/>
  <c r="T1036" i="6" s="1"/>
  <c r="O1036" i="6"/>
  <c r="Q1036" i="6" s="1"/>
  <c r="W1036" i="6" s="1"/>
  <c r="Z1036" i="6" s="1"/>
  <c r="I1036" i="6"/>
  <c r="K1036" i="6" s="1"/>
  <c r="F1036" i="6"/>
  <c r="H1036" i="6" s="1"/>
  <c r="V1036" i="6" s="1"/>
  <c r="C1036" i="6"/>
  <c r="E1036" i="6" s="1"/>
  <c r="U1036" i="6" s="1"/>
  <c r="B1036" i="6"/>
  <c r="R1035" i="6"/>
  <c r="T1035" i="6" s="1"/>
  <c r="O1035" i="6"/>
  <c r="Q1035" i="6" s="1"/>
  <c r="W1035" i="6" s="1"/>
  <c r="Z1035" i="6" s="1"/>
  <c r="I1035" i="6"/>
  <c r="K1035" i="6" s="1"/>
  <c r="F1035" i="6"/>
  <c r="H1035" i="6" s="1"/>
  <c r="V1035" i="6" s="1"/>
  <c r="R1034" i="2" s="1"/>
  <c r="C1035" i="6"/>
  <c r="E1035" i="6" s="1"/>
  <c r="U1035" i="6" s="1"/>
  <c r="Q1034" i="2" s="1"/>
  <c r="B1035" i="6"/>
  <c r="R1034" i="6"/>
  <c r="T1034" i="6" s="1"/>
  <c r="O1034" i="6"/>
  <c r="Q1034" i="6" s="1"/>
  <c r="W1034" i="6" s="1"/>
  <c r="Z1034" i="6" s="1"/>
  <c r="I1034" i="6"/>
  <c r="K1034" i="6" s="1"/>
  <c r="F1034" i="6"/>
  <c r="H1034" i="6" s="1"/>
  <c r="V1034" i="6" s="1"/>
  <c r="C1034" i="6"/>
  <c r="E1034" i="6" s="1"/>
  <c r="U1034" i="6" s="1"/>
  <c r="B1034" i="6"/>
  <c r="R1033" i="6"/>
  <c r="T1033" i="6" s="1"/>
  <c r="O1033" i="6"/>
  <c r="Q1033" i="6" s="1"/>
  <c r="W1033" i="6" s="1"/>
  <c r="Z1033" i="6" s="1"/>
  <c r="I1033" i="6"/>
  <c r="K1033" i="6" s="1"/>
  <c r="F1033" i="6"/>
  <c r="H1033" i="6" s="1"/>
  <c r="V1033" i="6" s="1"/>
  <c r="R1032" i="2" s="1"/>
  <c r="C1033" i="6"/>
  <c r="E1033" i="6" s="1"/>
  <c r="U1033" i="6" s="1"/>
  <c r="B1033" i="6"/>
  <c r="R1032" i="6"/>
  <c r="T1032" i="6" s="1"/>
  <c r="O1032" i="6"/>
  <c r="Q1032" i="6" s="1"/>
  <c r="W1032" i="6" s="1"/>
  <c r="Z1032" i="6" s="1"/>
  <c r="I1032" i="6"/>
  <c r="K1032" i="6" s="1"/>
  <c r="F1032" i="6"/>
  <c r="H1032" i="6" s="1"/>
  <c r="V1032" i="6" s="1"/>
  <c r="R1031" i="2" s="1"/>
  <c r="C1032" i="6"/>
  <c r="E1032" i="6" s="1"/>
  <c r="U1032" i="6" s="1"/>
  <c r="B1032" i="6"/>
  <c r="R1031" i="6"/>
  <c r="T1031" i="6" s="1"/>
  <c r="O1031" i="6"/>
  <c r="Q1031" i="6" s="1"/>
  <c r="W1031" i="6" s="1"/>
  <c r="Z1031" i="6" s="1"/>
  <c r="I1031" i="6"/>
  <c r="K1031" i="6" s="1"/>
  <c r="F1031" i="6"/>
  <c r="H1031" i="6" s="1"/>
  <c r="V1031" i="6" s="1"/>
  <c r="R1030" i="2" s="1"/>
  <c r="C1031" i="6"/>
  <c r="E1031" i="6" s="1"/>
  <c r="U1031" i="6" s="1"/>
  <c r="B1031" i="6"/>
  <c r="R1030" i="6"/>
  <c r="T1030" i="6" s="1"/>
  <c r="O1030" i="6"/>
  <c r="Q1030" i="6" s="1"/>
  <c r="W1030" i="6" s="1"/>
  <c r="Z1030" i="6" s="1"/>
  <c r="I1030" i="6"/>
  <c r="K1030" i="6" s="1"/>
  <c r="F1030" i="6"/>
  <c r="H1030" i="6" s="1"/>
  <c r="V1030" i="6" s="1"/>
  <c r="C1030" i="6"/>
  <c r="E1030" i="6" s="1"/>
  <c r="U1030" i="6" s="1"/>
  <c r="Q1029" i="2" s="1"/>
  <c r="B1030" i="6"/>
  <c r="R1029" i="6"/>
  <c r="T1029" i="6" s="1"/>
  <c r="O1029" i="6"/>
  <c r="Q1029" i="6" s="1"/>
  <c r="W1029" i="6" s="1"/>
  <c r="Z1029" i="6" s="1"/>
  <c r="I1029" i="6"/>
  <c r="K1029" i="6" s="1"/>
  <c r="F1029" i="6"/>
  <c r="H1029" i="6" s="1"/>
  <c r="V1029" i="6" s="1"/>
  <c r="C1029" i="6"/>
  <c r="E1029" i="6" s="1"/>
  <c r="U1029" i="6" s="1"/>
  <c r="Q1028" i="2" s="1"/>
  <c r="B1029" i="6"/>
  <c r="R1028" i="6"/>
  <c r="T1028" i="6" s="1"/>
  <c r="O1028" i="6"/>
  <c r="Q1028" i="6" s="1"/>
  <c r="W1028" i="6" s="1"/>
  <c r="Z1028" i="6" s="1"/>
  <c r="I1028" i="6"/>
  <c r="K1028" i="6" s="1"/>
  <c r="F1028" i="6"/>
  <c r="H1028" i="6" s="1"/>
  <c r="V1028" i="6" s="1"/>
  <c r="C1028" i="6"/>
  <c r="E1028" i="6" s="1"/>
  <c r="U1028" i="6" s="1"/>
  <c r="Q1027" i="2" s="1"/>
  <c r="B1028" i="6"/>
  <c r="R1027" i="6"/>
  <c r="T1027" i="6" s="1"/>
  <c r="O1027" i="6"/>
  <c r="Q1027" i="6" s="1"/>
  <c r="W1027" i="6" s="1"/>
  <c r="Z1027" i="6" s="1"/>
  <c r="I1027" i="6"/>
  <c r="K1027" i="6" s="1"/>
  <c r="F1027" i="6"/>
  <c r="H1027" i="6" s="1"/>
  <c r="V1027" i="6" s="1"/>
  <c r="C1027" i="6"/>
  <c r="E1027" i="6" s="1"/>
  <c r="U1027" i="6" s="1"/>
  <c r="B1027" i="6"/>
  <c r="R1026" i="6"/>
  <c r="T1026" i="6" s="1"/>
  <c r="O1026" i="6"/>
  <c r="Q1026" i="6" s="1"/>
  <c r="W1026" i="6" s="1"/>
  <c r="Z1026" i="6" s="1"/>
  <c r="I1026" i="6"/>
  <c r="K1026" i="6" s="1"/>
  <c r="F1026" i="6"/>
  <c r="H1026" i="6" s="1"/>
  <c r="V1026" i="6" s="1"/>
  <c r="C1026" i="6"/>
  <c r="E1026" i="6" s="1"/>
  <c r="U1026" i="6" s="1"/>
  <c r="Q1025" i="2" s="1"/>
  <c r="B1026" i="6"/>
  <c r="R1025" i="6"/>
  <c r="T1025" i="6" s="1"/>
  <c r="O1025" i="6"/>
  <c r="Q1025" i="6" s="1"/>
  <c r="W1025" i="6" s="1"/>
  <c r="Z1025" i="6" s="1"/>
  <c r="I1025" i="6"/>
  <c r="K1025" i="6" s="1"/>
  <c r="F1025" i="6"/>
  <c r="H1025" i="6" s="1"/>
  <c r="V1025" i="6" s="1"/>
  <c r="C1025" i="6"/>
  <c r="E1025" i="6" s="1"/>
  <c r="U1025" i="6" s="1"/>
  <c r="Q1024" i="2" s="1"/>
  <c r="B1025" i="6"/>
  <c r="R1024" i="6"/>
  <c r="T1024" i="6" s="1"/>
  <c r="O1024" i="6"/>
  <c r="Q1024" i="6" s="1"/>
  <c r="W1024" i="6" s="1"/>
  <c r="Z1024" i="6" s="1"/>
  <c r="I1024" i="6"/>
  <c r="K1024" i="6" s="1"/>
  <c r="F1024" i="6"/>
  <c r="H1024" i="6" s="1"/>
  <c r="V1024" i="6" s="1"/>
  <c r="R1023" i="2" s="1"/>
  <c r="C1024" i="6"/>
  <c r="E1024" i="6" s="1"/>
  <c r="U1024" i="6" s="1"/>
  <c r="Q1023" i="2" s="1"/>
  <c r="B1024" i="6"/>
  <c r="R1023" i="6"/>
  <c r="T1023" i="6" s="1"/>
  <c r="O1023" i="6"/>
  <c r="Q1023" i="6" s="1"/>
  <c r="W1023" i="6" s="1"/>
  <c r="Z1023" i="6" s="1"/>
  <c r="I1023" i="6"/>
  <c r="K1023" i="6" s="1"/>
  <c r="F1023" i="6"/>
  <c r="H1023" i="6" s="1"/>
  <c r="V1023" i="6" s="1"/>
  <c r="C1023" i="6"/>
  <c r="E1023" i="6" s="1"/>
  <c r="U1023" i="6" s="1"/>
  <c r="B1023" i="6"/>
  <c r="R1022" i="6"/>
  <c r="T1022" i="6" s="1"/>
  <c r="O1022" i="6"/>
  <c r="Q1022" i="6" s="1"/>
  <c r="W1022" i="6" s="1"/>
  <c r="Z1022" i="6" s="1"/>
  <c r="I1022" i="6"/>
  <c r="K1022" i="6" s="1"/>
  <c r="F1022" i="6"/>
  <c r="H1022" i="6" s="1"/>
  <c r="V1022" i="6" s="1"/>
  <c r="C1022" i="6"/>
  <c r="E1022" i="6" s="1"/>
  <c r="U1022" i="6" s="1"/>
  <c r="B1022" i="6"/>
  <c r="R1021" i="6"/>
  <c r="T1021" i="6" s="1"/>
  <c r="O1021" i="6"/>
  <c r="Q1021" i="6" s="1"/>
  <c r="W1021" i="6" s="1"/>
  <c r="Z1021" i="6" s="1"/>
  <c r="I1021" i="6"/>
  <c r="K1021" i="6" s="1"/>
  <c r="F1021" i="6"/>
  <c r="H1021" i="6" s="1"/>
  <c r="V1021" i="6" s="1"/>
  <c r="C1021" i="6"/>
  <c r="E1021" i="6" s="1"/>
  <c r="U1021" i="6" s="1"/>
  <c r="Q1020" i="2" s="1"/>
  <c r="B1021" i="6"/>
  <c r="R1020" i="6"/>
  <c r="T1020" i="6" s="1"/>
  <c r="O1020" i="6"/>
  <c r="Q1020" i="6" s="1"/>
  <c r="W1020" i="6" s="1"/>
  <c r="Z1020" i="6" s="1"/>
  <c r="I1020" i="6"/>
  <c r="K1020" i="6" s="1"/>
  <c r="F1020" i="6"/>
  <c r="H1020" i="6" s="1"/>
  <c r="V1020" i="6" s="1"/>
  <c r="C1020" i="6"/>
  <c r="E1020" i="6" s="1"/>
  <c r="U1020" i="6" s="1"/>
  <c r="B1020" i="6"/>
  <c r="R1019" i="6"/>
  <c r="T1019" i="6" s="1"/>
  <c r="O1019" i="6"/>
  <c r="Q1019" i="6" s="1"/>
  <c r="W1019" i="6" s="1"/>
  <c r="Z1019" i="6" s="1"/>
  <c r="I1019" i="6"/>
  <c r="K1019" i="6" s="1"/>
  <c r="F1019" i="6"/>
  <c r="H1019" i="6" s="1"/>
  <c r="V1019" i="6" s="1"/>
  <c r="C1019" i="6"/>
  <c r="E1019" i="6" s="1"/>
  <c r="U1019" i="6" s="1"/>
  <c r="Q1018" i="2" s="1"/>
  <c r="B1019" i="6"/>
  <c r="R1018" i="6"/>
  <c r="T1018" i="6" s="1"/>
  <c r="O1018" i="6"/>
  <c r="Q1018" i="6" s="1"/>
  <c r="W1018" i="6" s="1"/>
  <c r="Z1018" i="6" s="1"/>
  <c r="I1018" i="6"/>
  <c r="K1018" i="6" s="1"/>
  <c r="F1018" i="6"/>
  <c r="H1018" i="6" s="1"/>
  <c r="V1018" i="6" s="1"/>
  <c r="C1018" i="6"/>
  <c r="E1018" i="6" s="1"/>
  <c r="U1018" i="6" s="1"/>
  <c r="B1018" i="6"/>
  <c r="R1017" i="6"/>
  <c r="T1017" i="6" s="1"/>
  <c r="O1017" i="6"/>
  <c r="Q1017" i="6" s="1"/>
  <c r="W1017" i="6" s="1"/>
  <c r="Z1017" i="6" s="1"/>
  <c r="I1017" i="6"/>
  <c r="K1017" i="6" s="1"/>
  <c r="F1017" i="6"/>
  <c r="H1017" i="6" s="1"/>
  <c r="V1017" i="6" s="1"/>
  <c r="C1017" i="6"/>
  <c r="E1017" i="6" s="1"/>
  <c r="U1017" i="6" s="1"/>
  <c r="Q1016" i="2" s="1"/>
  <c r="B1017" i="6"/>
  <c r="R1016" i="6"/>
  <c r="T1016" i="6" s="1"/>
  <c r="O1016" i="6"/>
  <c r="Q1016" i="6" s="1"/>
  <c r="W1016" i="6" s="1"/>
  <c r="Z1016" i="6" s="1"/>
  <c r="I1016" i="6"/>
  <c r="K1016" i="6" s="1"/>
  <c r="F1016" i="6"/>
  <c r="H1016" i="6" s="1"/>
  <c r="C1016" i="6"/>
  <c r="E1016" i="6" s="1"/>
  <c r="U1016" i="6" s="1"/>
  <c r="B1016" i="6"/>
  <c r="R1015" i="6"/>
  <c r="T1015" i="6" s="1"/>
  <c r="O1015" i="6"/>
  <c r="Q1015" i="6" s="1"/>
  <c r="W1015" i="6" s="1"/>
  <c r="Z1015" i="6" s="1"/>
  <c r="I1015" i="6"/>
  <c r="K1015" i="6" s="1"/>
  <c r="F1015" i="6"/>
  <c r="H1015" i="6" s="1"/>
  <c r="C1015" i="6"/>
  <c r="E1015" i="6" s="1"/>
  <c r="U1015" i="6" s="1"/>
  <c r="Q1014" i="2" s="1"/>
  <c r="B1015" i="6"/>
  <c r="R1014" i="6"/>
  <c r="T1014" i="6" s="1"/>
  <c r="O1014" i="6"/>
  <c r="Q1014" i="6" s="1"/>
  <c r="W1014" i="6" s="1"/>
  <c r="Z1014" i="6" s="1"/>
  <c r="I1014" i="6"/>
  <c r="K1014" i="6" s="1"/>
  <c r="F1014" i="6"/>
  <c r="H1014" i="6" s="1"/>
  <c r="V1014" i="6" s="1"/>
  <c r="C1014" i="6"/>
  <c r="E1014" i="6" s="1"/>
  <c r="U1014" i="6" s="1"/>
  <c r="B1014" i="6"/>
  <c r="R1013" i="6"/>
  <c r="T1013" i="6" s="1"/>
  <c r="O1013" i="6"/>
  <c r="Q1013" i="6" s="1"/>
  <c r="W1013" i="6" s="1"/>
  <c r="Z1013" i="6" s="1"/>
  <c r="I1013" i="6"/>
  <c r="K1013" i="6" s="1"/>
  <c r="F1013" i="6"/>
  <c r="H1013" i="6" s="1"/>
  <c r="V1013" i="6" s="1"/>
  <c r="C1013" i="6"/>
  <c r="E1013" i="6" s="1"/>
  <c r="U1013" i="6" s="1"/>
  <c r="B1013" i="6"/>
  <c r="R1012" i="6"/>
  <c r="T1012" i="6" s="1"/>
  <c r="O1012" i="6"/>
  <c r="Q1012" i="6" s="1"/>
  <c r="W1012" i="6" s="1"/>
  <c r="Z1012" i="6" s="1"/>
  <c r="I1012" i="6"/>
  <c r="K1012" i="6" s="1"/>
  <c r="F1012" i="6"/>
  <c r="H1012" i="6" s="1"/>
  <c r="V1012" i="6" s="1"/>
  <c r="C1012" i="6"/>
  <c r="E1012" i="6" s="1"/>
  <c r="U1012" i="6" s="1"/>
  <c r="Q1011" i="2" s="1"/>
  <c r="B1012" i="6"/>
  <c r="R1011" i="6"/>
  <c r="T1011" i="6" s="1"/>
  <c r="O1011" i="6"/>
  <c r="Q1011" i="6" s="1"/>
  <c r="W1011" i="6" s="1"/>
  <c r="Z1011" i="6" s="1"/>
  <c r="I1011" i="6"/>
  <c r="K1011" i="6" s="1"/>
  <c r="F1011" i="6"/>
  <c r="H1011" i="6" s="1"/>
  <c r="V1011" i="6" s="1"/>
  <c r="R1010" i="2" s="1"/>
  <c r="C1011" i="6"/>
  <c r="E1011" i="6" s="1"/>
  <c r="U1011" i="6" s="1"/>
  <c r="B1011" i="6"/>
  <c r="R1010" i="6"/>
  <c r="T1010" i="6" s="1"/>
  <c r="O1010" i="6"/>
  <c r="Q1010" i="6" s="1"/>
  <c r="W1010" i="6" s="1"/>
  <c r="Z1010" i="6" s="1"/>
  <c r="I1010" i="6"/>
  <c r="K1010" i="6" s="1"/>
  <c r="F1010" i="6"/>
  <c r="H1010" i="6" s="1"/>
  <c r="V1010" i="6" s="1"/>
  <c r="C1010" i="6"/>
  <c r="E1010" i="6" s="1"/>
  <c r="U1010" i="6" s="1"/>
  <c r="Q1009" i="2" s="1"/>
  <c r="B1010" i="6"/>
  <c r="R1009" i="6"/>
  <c r="T1009" i="6" s="1"/>
  <c r="O1009" i="6"/>
  <c r="Q1009" i="6" s="1"/>
  <c r="W1009" i="6" s="1"/>
  <c r="Z1009" i="6" s="1"/>
  <c r="I1009" i="6"/>
  <c r="K1009" i="6" s="1"/>
  <c r="F1009" i="6"/>
  <c r="H1009" i="6" s="1"/>
  <c r="V1009" i="6" s="1"/>
  <c r="C1009" i="6"/>
  <c r="E1009" i="6" s="1"/>
  <c r="U1009" i="6" s="1"/>
  <c r="B1009" i="6"/>
  <c r="R1008" i="6"/>
  <c r="T1008" i="6" s="1"/>
  <c r="O1008" i="6"/>
  <c r="Q1008" i="6" s="1"/>
  <c r="W1008" i="6" s="1"/>
  <c r="Z1008" i="6" s="1"/>
  <c r="I1008" i="6"/>
  <c r="K1008" i="6" s="1"/>
  <c r="F1008" i="6"/>
  <c r="H1008" i="6" s="1"/>
  <c r="V1008" i="6" s="1"/>
  <c r="C1008" i="6"/>
  <c r="E1008" i="6" s="1"/>
  <c r="U1008" i="6" s="1"/>
  <c r="Q1007" i="2" s="1"/>
  <c r="B1008" i="6"/>
  <c r="R1007" i="6"/>
  <c r="T1007" i="6" s="1"/>
  <c r="O1007" i="6"/>
  <c r="Q1007" i="6" s="1"/>
  <c r="W1007" i="6" s="1"/>
  <c r="Z1007" i="6" s="1"/>
  <c r="I1007" i="6"/>
  <c r="K1007" i="6" s="1"/>
  <c r="F1007" i="6"/>
  <c r="H1007" i="6" s="1"/>
  <c r="C1007" i="6"/>
  <c r="E1007" i="6" s="1"/>
  <c r="U1007" i="6" s="1"/>
  <c r="B1007" i="6"/>
  <c r="R1006" i="6"/>
  <c r="T1006" i="6" s="1"/>
  <c r="O1006" i="6"/>
  <c r="Q1006" i="6" s="1"/>
  <c r="W1006" i="6" s="1"/>
  <c r="Z1006" i="6" s="1"/>
  <c r="I1006" i="6"/>
  <c r="K1006" i="6" s="1"/>
  <c r="F1006" i="6"/>
  <c r="H1006" i="6" s="1"/>
  <c r="V1006" i="6" s="1"/>
  <c r="C1006" i="6"/>
  <c r="E1006" i="6" s="1"/>
  <c r="U1006" i="6" s="1"/>
  <c r="B1006" i="6"/>
  <c r="R1005" i="6"/>
  <c r="T1005" i="6" s="1"/>
  <c r="O1005" i="6"/>
  <c r="Q1005" i="6" s="1"/>
  <c r="W1005" i="6" s="1"/>
  <c r="Z1005" i="6" s="1"/>
  <c r="I1005" i="6"/>
  <c r="K1005" i="6" s="1"/>
  <c r="F1005" i="6"/>
  <c r="H1005" i="6" s="1"/>
  <c r="V1005" i="6" s="1"/>
  <c r="C1005" i="6"/>
  <c r="E1005" i="6" s="1"/>
  <c r="U1005" i="6" s="1"/>
  <c r="Q1004" i="2" s="1"/>
  <c r="B1005" i="6"/>
  <c r="R1004" i="6"/>
  <c r="T1004" i="6" s="1"/>
  <c r="O1004" i="6"/>
  <c r="Q1004" i="6" s="1"/>
  <c r="W1004" i="6" s="1"/>
  <c r="Z1004" i="6" s="1"/>
  <c r="I1004" i="6"/>
  <c r="K1004" i="6" s="1"/>
  <c r="F1004" i="6"/>
  <c r="H1004" i="6" s="1"/>
  <c r="V1004" i="6" s="1"/>
  <c r="C1004" i="6"/>
  <c r="E1004" i="6" s="1"/>
  <c r="U1004" i="6" s="1"/>
  <c r="B1004" i="6"/>
  <c r="R1003" i="6"/>
  <c r="T1003" i="6" s="1"/>
  <c r="O1003" i="6"/>
  <c r="Q1003" i="6" s="1"/>
  <c r="W1003" i="6" s="1"/>
  <c r="Z1003" i="6" s="1"/>
  <c r="I1003" i="6"/>
  <c r="K1003" i="6" s="1"/>
  <c r="F1003" i="6"/>
  <c r="H1003" i="6" s="1"/>
  <c r="V1003" i="6" s="1"/>
  <c r="R1002" i="2" s="1"/>
  <c r="C1003" i="6"/>
  <c r="E1003" i="6" s="1"/>
  <c r="U1003" i="6" s="1"/>
  <c r="Q1002" i="2" s="1"/>
  <c r="B1003" i="6"/>
  <c r="R1002" i="6"/>
  <c r="T1002" i="6" s="1"/>
  <c r="O1002" i="6"/>
  <c r="Q1002" i="6" s="1"/>
  <c r="W1002" i="6" s="1"/>
  <c r="Z1002" i="6" s="1"/>
  <c r="I1002" i="6"/>
  <c r="K1002" i="6" s="1"/>
  <c r="F1002" i="6"/>
  <c r="H1002" i="6" s="1"/>
  <c r="V1002" i="6" s="1"/>
  <c r="C1002" i="6"/>
  <c r="E1002" i="6" s="1"/>
  <c r="U1002" i="6" s="1"/>
  <c r="B1002" i="6"/>
  <c r="R1001" i="6"/>
  <c r="T1001" i="6" s="1"/>
  <c r="O1001" i="6"/>
  <c r="Q1001" i="6" s="1"/>
  <c r="W1001" i="6" s="1"/>
  <c r="Z1001" i="6" s="1"/>
  <c r="I1001" i="6"/>
  <c r="K1001" i="6" s="1"/>
  <c r="F1001" i="6"/>
  <c r="H1001" i="6" s="1"/>
  <c r="C1001" i="6"/>
  <c r="E1001" i="6" s="1"/>
  <c r="U1001" i="6" s="1"/>
  <c r="X1001" i="6" s="1"/>
  <c r="B1001" i="6"/>
  <c r="R1000" i="6"/>
  <c r="T1000" i="6" s="1"/>
  <c r="O1000" i="6"/>
  <c r="Q1000" i="6" s="1"/>
  <c r="W1000" i="6" s="1"/>
  <c r="Z1000" i="6" s="1"/>
  <c r="I1000" i="6"/>
  <c r="K1000" i="6" s="1"/>
  <c r="F1000" i="6"/>
  <c r="H1000" i="6" s="1"/>
  <c r="C1000" i="6"/>
  <c r="E1000" i="6" s="1"/>
  <c r="U1000" i="6" s="1"/>
  <c r="B1000" i="6"/>
  <c r="R999" i="6"/>
  <c r="T999" i="6" s="1"/>
  <c r="O999" i="6"/>
  <c r="Q999" i="6" s="1"/>
  <c r="W999" i="6" s="1"/>
  <c r="Z999" i="6" s="1"/>
  <c r="I999" i="6"/>
  <c r="K999" i="6" s="1"/>
  <c r="F999" i="6"/>
  <c r="H999" i="6" s="1"/>
  <c r="V999" i="6" s="1"/>
  <c r="C999" i="6"/>
  <c r="E999" i="6" s="1"/>
  <c r="U999" i="6" s="1"/>
  <c r="B999" i="6"/>
  <c r="R998" i="6"/>
  <c r="T998" i="6" s="1"/>
  <c r="O998" i="6"/>
  <c r="Q998" i="6" s="1"/>
  <c r="W998" i="6" s="1"/>
  <c r="Z998" i="6" s="1"/>
  <c r="I998" i="6"/>
  <c r="K998" i="6" s="1"/>
  <c r="F998" i="6"/>
  <c r="H998" i="6" s="1"/>
  <c r="V998" i="6" s="1"/>
  <c r="C998" i="6"/>
  <c r="E998" i="6" s="1"/>
  <c r="U998" i="6" s="1"/>
  <c r="B998" i="6"/>
  <c r="R997" i="6"/>
  <c r="T997" i="6" s="1"/>
  <c r="O997" i="6"/>
  <c r="Q997" i="6" s="1"/>
  <c r="W997" i="6" s="1"/>
  <c r="Z997" i="6" s="1"/>
  <c r="I997" i="6"/>
  <c r="K997" i="6" s="1"/>
  <c r="F997" i="6"/>
  <c r="H997" i="6" s="1"/>
  <c r="V997" i="6" s="1"/>
  <c r="C997" i="6"/>
  <c r="E997" i="6" s="1"/>
  <c r="U997" i="6" s="1"/>
  <c r="B997" i="6"/>
  <c r="R996" i="6"/>
  <c r="T996" i="6" s="1"/>
  <c r="O996" i="6"/>
  <c r="Q996" i="6" s="1"/>
  <c r="W996" i="6" s="1"/>
  <c r="Z996" i="6" s="1"/>
  <c r="I996" i="6"/>
  <c r="K996" i="6" s="1"/>
  <c r="F996" i="6"/>
  <c r="H996" i="6" s="1"/>
  <c r="V996" i="6" s="1"/>
  <c r="R995" i="2" s="1"/>
  <c r="C996" i="6"/>
  <c r="E996" i="6" s="1"/>
  <c r="U996" i="6" s="1"/>
  <c r="Q995" i="2" s="1"/>
  <c r="B996" i="6"/>
  <c r="R995" i="6"/>
  <c r="T995" i="6" s="1"/>
  <c r="O995" i="6"/>
  <c r="Q995" i="6" s="1"/>
  <c r="W995" i="6" s="1"/>
  <c r="Z995" i="6" s="1"/>
  <c r="I995" i="6"/>
  <c r="K995" i="6" s="1"/>
  <c r="F995" i="6"/>
  <c r="H995" i="6" s="1"/>
  <c r="V995" i="6" s="1"/>
  <c r="C995" i="6"/>
  <c r="E995" i="6" s="1"/>
  <c r="U995" i="6" s="1"/>
  <c r="Q994" i="2" s="1"/>
  <c r="B995" i="6"/>
  <c r="R994" i="6"/>
  <c r="T994" i="6" s="1"/>
  <c r="O994" i="6"/>
  <c r="Q994" i="6" s="1"/>
  <c r="W994" i="6" s="1"/>
  <c r="Z994" i="6" s="1"/>
  <c r="I994" i="6"/>
  <c r="K994" i="6" s="1"/>
  <c r="F994" i="6"/>
  <c r="H994" i="6" s="1"/>
  <c r="V994" i="6" s="1"/>
  <c r="R993" i="2" s="1"/>
  <c r="C994" i="6"/>
  <c r="E994" i="6" s="1"/>
  <c r="U994" i="6" s="1"/>
  <c r="Q993" i="2" s="1"/>
  <c r="B994" i="6"/>
  <c r="R993" i="6"/>
  <c r="T993" i="6" s="1"/>
  <c r="O993" i="6"/>
  <c r="Q993" i="6" s="1"/>
  <c r="W993" i="6" s="1"/>
  <c r="Z993" i="6" s="1"/>
  <c r="I993" i="6"/>
  <c r="K993" i="6" s="1"/>
  <c r="F993" i="6"/>
  <c r="H993" i="6" s="1"/>
  <c r="C993" i="6"/>
  <c r="E993" i="6" s="1"/>
  <c r="U993" i="6" s="1"/>
  <c r="B993" i="6"/>
  <c r="R992" i="6"/>
  <c r="T992" i="6" s="1"/>
  <c r="O992" i="6"/>
  <c r="Q992" i="6" s="1"/>
  <c r="W992" i="6" s="1"/>
  <c r="Z992" i="6" s="1"/>
  <c r="I992" i="6"/>
  <c r="K992" i="6" s="1"/>
  <c r="F992" i="6"/>
  <c r="H992" i="6" s="1"/>
  <c r="V992" i="6" s="1"/>
  <c r="C992" i="6"/>
  <c r="E992" i="6" s="1"/>
  <c r="U992" i="6" s="1"/>
  <c r="Q991" i="2" s="1"/>
  <c r="B992" i="6"/>
  <c r="R991" i="6"/>
  <c r="T991" i="6" s="1"/>
  <c r="O991" i="6"/>
  <c r="Q991" i="6" s="1"/>
  <c r="W991" i="6" s="1"/>
  <c r="Z991" i="6" s="1"/>
  <c r="I991" i="6"/>
  <c r="K991" i="6" s="1"/>
  <c r="F991" i="6"/>
  <c r="H991" i="6" s="1"/>
  <c r="V991" i="6" s="1"/>
  <c r="C991" i="6"/>
  <c r="E991" i="6" s="1"/>
  <c r="U991" i="6" s="1"/>
  <c r="B991" i="6"/>
  <c r="R990" i="6"/>
  <c r="T990" i="6" s="1"/>
  <c r="O990" i="6"/>
  <c r="Q990" i="6" s="1"/>
  <c r="W990" i="6" s="1"/>
  <c r="Z990" i="6" s="1"/>
  <c r="I990" i="6"/>
  <c r="K990" i="6" s="1"/>
  <c r="F990" i="6"/>
  <c r="H990" i="6" s="1"/>
  <c r="V990" i="6" s="1"/>
  <c r="C990" i="6"/>
  <c r="E990" i="6" s="1"/>
  <c r="U990" i="6" s="1"/>
  <c r="B990" i="6"/>
  <c r="R989" i="6"/>
  <c r="T989" i="6" s="1"/>
  <c r="O989" i="6"/>
  <c r="Q989" i="6" s="1"/>
  <c r="W989" i="6" s="1"/>
  <c r="Z989" i="6" s="1"/>
  <c r="I989" i="6"/>
  <c r="K989" i="6" s="1"/>
  <c r="F989" i="6"/>
  <c r="H989" i="6" s="1"/>
  <c r="V989" i="6" s="1"/>
  <c r="C989" i="6"/>
  <c r="E989" i="6" s="1"/>
  <c r="U989" i="6" s="1"/>
  <c r="Q988" i="2" s="1"/>
  <c r="B989" i="6"/>
  <c r="R988" i="6"/>
  <c r="T988" i="6" s="1"/>
  <c r="O988" i="6"/>
  <c r="Q988" i="6" s="1"/>
  <c r="W988" i="6" s="1"/>
  <c r="Z988" i="6" s="1"/>
  <c r="I988" i="6"/>
  <c r="K988" i="6" s="1"/>
  <c r="F988" i="6"/>
  <c r="H988" i="6" s="1"/>
  <c r="C988" i="6"/>
  <c r="E988" i="6" s="1"/>
  <c r="U988" i="6" s="1"/>
  <c r="B988" i="6"/>
  <c r="R987" i="6"/>
  <c r="T987" i="6" s="1"/>
  <c r="O987" i="6"/>
  <c r="Q987" i="6" s="1"/>
  <c r="W987" i="6" s="1"/>
  <c r="Z987" i="6" s="1"/>
  <c r="I987" i="6"/>
  <c r="K987" i="6" s="1"/>
  <c r="F987" i="6"/>
  <c r="H987" i="6" s="1"/>
  <c r="C987" i="6"/>
  <c r="E987" i="6" s="1"/>
  <c r="U987" i="6" s="1"/>
  <c r="B987" i="6"/>
  <c r="R986" i="6"/>
  <c r="T986" i="6" s="1"/>
  <c r="O986" i="6"/>
  <c r="Q986" i="6" s="1"/>
  <c r="W986" i="6" s="1"/>
  <c r="Z986" i="6" s="1"/>
  <c r="I986" i="6"/>
  <c r="K986" i="6" s="1"/>
  <c r="F986" i="6"/>
  <c r="H986" i="6" s="1"/>
  <c r="V986" i="6" s="1"/>
  <c r="C986" i="6"/>
  <c r="E986" i="6" s="1"/>
  <c r="U986" i="6" s="1"/>
  <c r="B986" i="6"/>
  <c r="R985" i="6"/>
  <c r="T985" i="6" s="1"/>
  <c r="O985" i="6"/>
  <c r="Q985" i="6" s="1"/>
  <c r="W985" i="6" s="1"/>
  <c r="Z985" i="6" s="1"/>
  <c r="I985" i="6"/>
  <c r="K985" i="6" s="1"/>
  <c r="F985" i="6"/>
  <c r="H985" i="6" s="1"/>
  <c r="V985" i="6" s="1"/>
  <c r="C985" i="6"/>
  <c r="E985" i="6" s="1"/>
  <c r="U985" i="6" s="1"/>
  <c r="B985" i="6"/>
  <c r="R984" i="6"/>
  <c r="T984" i="6" s="1"/>
  <c r="O984" i="6"/>
  <c r="Q984" i="6" s="1"/>
  <c r="W984" i="6" s="1"/>
  <c r="Z984" i="6" s="1"/>
  <c r="I984" i="6"/>
  <c r="K984" i="6" s="1"/>
  <c r="F984" i="6"/>
  <c r="H984" i="6" s="1"/>
  <c r="V984" i="6" s="1"/>
  <c r="C984" i="6"/>
  <c r="E984" i="6" s="1"/>
  <c r="U984" i="6" s="1"/>
  <c r="Q983" i="2" s="1"/>
  <c r="B984" i="6"/>
  <c r="R983" i="6"/>
  <c r="T983" i="6" s="1"/>
  <c r="O983" i="6"/>
  <c r="Q983" i="6" s="1"/>
  <c r="W983" i="6" s="1"/>
  <c r="Z983" i="6" s="1"/>
  <c r="I983" i="6"/>
  <c r="K983" i="6" s="1"/>
  <c r="F983" i="6"/>
  <c r="H983" i="6" s="1"/>
  <c r="V983" i="6" s="1"/>
  <c r="C983" i="6"/>
  <c r="E983" i="6" s="1"/>
  <c r="U983" i="6" s="1"/>
  <c r="B983" i="6"/>
  <c r="R982" i="6"/>
  <c r="T982" i="6" s="1"/>
  <c r="O982" i="6"/>
  <c r="Q982" i="6" s="1"/>
  <c r="W982" i="6" s="1"/>
  <c r="Z982" i="6" s="1"/>
  <c r="I982" i="6"/>
  <c r="K982" i="6" s="1"/>
  <c r="F982" i="6"/>
  <c r="H982" i="6" s="1"/>
  <c r="V982" i="6" s="1"/>
  <c r="C982" i="6"/>
  <c r="E982" i="6" s="1"/>
  <c r="U982" i="6" s="1"/>
  <c r="Q981" i="2" s="1"/>
  <c r="B982" i="6"/>
  <c r="R981" i="6"/>
  <c r="T981" i="6" s="1"/>
  <c r="O981" i="6"/>
  <c r="Q981" i="6" s="1"/>
  <c r="W981" i="6" s="1"/>
  <c r="Z981" i="6" s="1"/>
  <c r="I981" i="6"/>
  <c r="K981" i="6" s="1"/>
  <c r="F981" i="6"/>
  <c r="H981" i="6" s="1"/>
  <c r="V981" i="6" s="1"/>
  <c r="R980" i="2" s="1"/>
  <c r="C981" i="6"/>
  <c r="E981" i="6" s="1"/>
  <c r="U981" i="6" s="1"/>
  <c r="B981" i="6"/>
  <c r="R980" i="6"/>
  <c r="T980" i="6" s="1"/>
  <c r="O980" i="6"/>
  <c r="Q980" i="6" s="1"/>
  <c r="W980" i="6" s="1"/>
  <c r="Z980" i="6" s="1"/>
  <c r="I980" i="6"/>
  <c r="K980" i="6" s="1"/>
  <c r="F980" i="6"/>
  <c r="H980" i="6" s="1"/>
  <c r="V980" i="6" s="1"/>
  <c r="R979" i="2" s="1"/>
  <c r="C980" i="6"/>
  <c r="E980" i="6" s="1"/>
  <c r="U980" i="6" s="1"/>
  <c r="Q979" i="2" s="1"/>
  <c r="B980" i="6"/>
  <c r="R979" i="6"/>
  <c r="T979" i="6" s="1"/>
  <c r="O979" i="6"/>
  <c r="Q979" i="6" s="1"/>
  <c r="W979" i="6" s="1"/>
  <c r="Z979" i="6" s="1"/>
  <c r="I979" i="6"/>
  <c r="K979" i="6" s="1"/>
  <c r="F979" i="6"/>
  <c r="H979" i="6" s="1"/>
  <c r="V979" i="6" s="1"/>
  <c r="C979" i="6"/>
  <c r="E979" i="6" s="1"/>
  <c r="U979" i="6" s="1"/>
  <c r="B979" i="6"/>
  <c r="R978" i="6"/>
  <c r="T978" i="6" s="1"/>
  <c r="O978" i="6"/>
  <c r="Q978" i="6" s="1"/>
  <c r="W978" i="6" s="1"/>
  <c r="Z978" i="6" s="1"/>
  <c r="I978" i="6"/>
  <c r="K978" i="6" s="1"/>
  <c r="F978" i="6"/>
  <c r="H978" i="6" s="1"/>
  <c r="V978" i="6" s="1"/>
  <c r="C978" i="6"/>
  <c r="E978" i="6" s="1"/>
  <c r="U978" i="6" s="1"/>
  <c r="X978" i="6" s="1"/>
  <c r="B978" i="6"/>
  <c r="R977" i="6"/>
  <c r="T977" i="6" s="1"/>
  <c r="O977" i="6"/>
  <c r="Q977" i="6" s="1"/>
  <c r="W977" i="6" s="1"/>
  <c r="Z977" i="6" s="1"/>
  <c r="I977" i="6"/>
  <c r="K977" i="6" s="1"/>
  <c r="F977" i="6"/>
  <c r="H977" i="6" s="1"/>
  <c r="V977" i="6" s="1"/>
  <c r="R976" i="2" s="1"/>
  <c r="C977" i="6"/>
  <c r="E977" i="6" s="1"/>
  <c r="U977" i="6" s="1"/>
  <c r="Q976" i="2" s="1"/>
  <c r="B977" i="6"/>
  <c r="R976" i="6"/>
  <c r="T976" i="6" s="1"/>
  <c r="O976" i="6"/>
  <c r="Q976" i="6" s="1"/>
  <c r="W976" i="6" s="1"/>
  <c r="Z976" i="6" s="1"/>
  <c r="I976" i="6"/>
  <c r="K976" i="6" s="1"/>
  <c r="F976" i="6"/>
  <c r="H976" i="6" s="1"/>
  <c r="V976" i="6" s="1"/>
  <c r="C976" i="6"/>
  <c r="E976" i="6" s="1"/>
  <c r="U976" i="6" s="1"/>
  <c r="B976" i="6"/>
  <c r="R975" i="6"/>
  <c r="T975" i="6" s="1"/>
  <c r="O975" i="6"/>
  <c r="Q975" i="6" s="1"/>
  <c r="W975" i="6" s="1"/>
  <c r="Z975" i="6" s="1"/>
  <c r="I975" i="6"/>
  <c r="K975" i="6" s="1"/>
  <c r="F975" i="6"/>
  <c r="H975" i="6" s="1"/>
  <c r="C975" i="6"/>
  <c r="E975" i="6" s="1"/>
  <c r="U975" i="6" s="1"/>
  <c r="Q974" i="2" s="1"/>
  <c r="B975" i="6"/>
  <c r="R974" i="6"/>
  <c r="T974" i="6" s="1"/>
  <c r="O974" i="6"/>
  <c r="Q974" i="6" s="1"/>
  <c r="W974" i="6" s="1"/>
  <c r="Z974" i="6" s="1"/>
  <c r="I974" i="6"/>
  <c r="K974" i="6" s="1"/>
  <c r="F974" i="6"/>
  <c r="H974" i="6" s="1"/>
  <c r="V974" i="6" s="1"/>
  <c r="C974" i="6"/>
  <c r="E974" i="6" s="1"/>
  <c r="U974" i="6" s="1"/>
  <c r="B974" i="6"/>
  <c r="R973" i="6"/>
  <c r="T973" i="6" s="1"/>
  <c r="O973" i="6"/>
  <c r="Q973" i="6" s="1"/>
  <c r="W973" i="6" s="1"/>
  <c r="Z973" i="6" s="1"/>
  <c r="I973" i="6"/>
  <c r="K973" i="6" s="1"/>
  <c r="F973" i="6"/>
  <c r="H973" i="6" s="1"/>
  <c r="V973" i="6" s="1"/>
  <c r="C973" i="6"/>
  <c r="E973" i="6" s="1"/>
  <c r="U973" i="6" s="1"/>
  <c r="Q972" i="2" s="1"/>
  <c r="B973" i="6"/>
  <c r="R972" i="6"/>
  <c r="T972" i="6" s="1"/>
  <c r="O972" i="6"/>
  <c r="Q972" i="6" s="1"/>
  <c r="W972" i="6" s="1"/>
  <c r="Z972" i="6" s="1"/>
  <c r="I972" i="6"/>
  <c r="K972" i="6" s="1"/>
  <c r="F972" i="6"/>
  <c r="H972" i="6" s="1"/>
  <c r="V972" i="6" s="1"/>
  <c r="C972" i="6"/>
  <c r="E972" i="6" s="1"/>
  <c r="U972" i="6" s="1"/>
  <c r="B972" i="6"/>
  <c r="R971" i="6"/>
  <c r="T971" i="6" s="1"/>
  <c r="O971" i="6"/>
  <c r="Q971" i="6" s="1"/>
  <c r="W971" i="6" s="1"/>
  <c r="Z971" i="6" s="1"/>
  <c r="I971" i="6"/>
  <c r="K971" i="6" s="1"/>
  <c r="F971" i="6"/>
  <c r="H971" i="6" s="1"/>
  <c r="V971" i="6" s="1"/>
  <c r="R970" i="2" s="1"/>
  <c r="C971" i="6"/>
  <c r="E971" i="6" s="1"/>
  <c r="U971" i="6" s="1"/>
  <c r="Q970" i="2" s="1"/>
  <c r="B971" i="6"/>
  <c r="R970" i="6"/>
  <c r="T970" i="6" s="1"/>
  <c r="O970" i="6"/>
  <c r="Q970" i="6" s="1"/>
  <c r="W970" i="6" s="1"/>
  <c r="Z970" i="6" s="1"/>
  <c r="I970" i="6"/>
  <c r="K970" i="6" s="1"/>
  <c r="F970" i="6"/>
  <c r="H970" i="6" s="1"/>
  <c r="V970" i="6" s="1"/>
  <c r="C970" i="6"/>
  <c r="E970" i="6" s="1"/>
  <c r="U970" i="6" s="1"/>
  <c r="B970" i="6"/>
  <c r="R969" i="6"/>
  <c r="T969" i="6" s="1"/>
  <c r="O969" i="6"/>
  <c r="Q969" i="6" s="1"/>
  <c r="W969" i="6" s="1"/>
  <c r="Z969" i="6" s="1"/>
  <c r="I969" i="6"/>
  <c r="K969" i="6" s="1"/>
  <c r="F969" i="6"/>
  <c r="H969" i="6" s="1"/>
  <c r="V969" i="6" s="1"/>
  <c r="C969" i="6"/>
  <c r="E969" i="6" s="1"/>
  <c r="U969" i="6" s="1"/>
  <c r="B969" i="6"/>
  <c r="R968" i="6"/>
  <c r="T968" i="6" s="1"/>
  <c r="O968" i="6"/>
  <c r="Q968" i="6" s="1"/>
  <c r="W968" i="6" s="1"/>
  <c r="Z968" i="6" s="1"/>
  <c r="I968" i="6"/>
  <c r="K968" i="6" s="1"/>
  <c r="F968" i="6"/>
  <c r="H968" i="6" s="1"/>
  <c r="V968" i="6" s="1"/>
  <c r="C968" i="6"/>
  <c r="E968" i="6" s="1"/>
  <c r="U968" i="6" s="1"/>
  <c r="B968" i="6"/>
  <c r="R967" i="6"/>
  <c r="T967" i="6" s="1"/>
  <c r="O967" i="6"/>
  <c r="Q967" i="6" s="1"/>
  <c r="W967" i="6" s="1"/>
  <c r="Z967" i="6" s="1"/>
  <c r="I967" i="6"/>
  <c r="K967" i="6" s="1"/>
  <c r="F967" i="6"/>
  <c r="H967" i="6" s="1"/>
  <c r="V967" i="6" s="1"/>
  <c r="C967" i="6"/>
  <c r="E967" i="6" s="1"/>
  <c r="U967" i="6" s="1"/>
  <c r="B967" i="6"/>
  <c r="R966" i="6"/>
  <c r="T966" i="6" s="1"/>
  <c r="O966" i="6"/>
  <c r="Q966" i="6" s="1"/>
  <c r="W966" i="6" s="1"/>
  <c r="Z966" i="6" s="1"/>
  <c r="I966" i="6"/>
  <c r="K966" i="6" s="1"/>
  <c r="F966" i="6"/>
  <c r="H966" i="6" s="1"/>
  <c r="V966" i="6" s="1"/>
  <c r="R965" i="2" s="1"/>
  <c r="C966" i="6"/>
  <c r="E966" i="6" s="1"/>
  <c r="U966" i="6" s="1"/>
  <c r="Q965" i="2" s="1"/>
  <c r="B966" i="6"/>
  <c r="R965" i="6"/>
  <c r="T965" i="6" s="1"/>
  <c r="O965" i="6"/>
  <c r="Q965" i="6" s="1"/>
  <c r="W965" i="6" s="1"/>
  <c r="Z965" i="6" s="1"/>
  <c r="I965" i="6"/>
  <c r="K965" i="6" s="1"/>
  <c r="F965" i="6"/>
  <c r="H965" i="6" s="1"/>
  <c r="V965" i="6" s="1"/>
  <c r="C965" i="6"/>
  <c r="E965" i="6" s="1"/>
  <c r="U965" i="6" s="1"/>
  <c r="B965" i="6"/>
  <c r="R964" i="6"/>
  <c r="T964" i="6" s="1"/>
  <c r="O964" i="6"/>
  <c r="Q964" i="6" s="1"/>
  <c r="W964" i="6" s="1"/>
  <c r="Z964" i="6" s="1"/>
  <c r="I964" i="6"/>
  <c r="K964" i="6" s="1"/>
  <c r="F964" i="6"/>
  <c r="H964" i="6" s="1"/>
  <c r="C964" i="6"/>
  <c r="E964" i="6" s="1"/>
  <c r="U964" i="6" s="1"/>
  <c r="Q963" i="2" s="1"/>
  <c r="B964" i="6"/>
  <c r="R963" i="6"/>
  <c r="T963" i="6" s="1"/>
  <c r="O963" i="6"/>
  <c r="Q963" i="6" s="1"/>
  <c r="W963" i="6" s="1"/>
  <c r="Z963" i="6" s="1"/>
  <c r="I963" i="6"/>
  <c r="K963" i="6" s="1"/>
  <c r="F963" i="6"/>
  <c r="H963" i="6" s="1"/>
  <c r="V963" i="6" s="1"/>
  <c r="C963" i="6"/>
  <c r="E963" i="6" s="1"/>
  <c r="U963" i="6" s="1"/>
  <c r="B963" i="6"/>
  <c r="R962" i="6"/>
  <c r="T962" i="6" s="1"/>
  <c r="O962" i="6"/>
  <c r="Q962" i="6" s="1"/>
  <c r="W962" i="6" s="1"/>
  <c r="Z962" i="6" s="1"/>
  <c r="I962" i="6"/>
  <c r="K962" i="6" s="1"/>
  <c r="F962" i="6"/>
  <c r="H962" i="6" s="1"/>
  <c r="V962" i="6" s="1"/>
  <c r="R961" i="2" s="1"/>
  <c r="C962" i="6"/>
  <c r="E962" i="6" s="1"/>
  <c r="U962" i="6" s="1"/>
  <c r="B962" i="6"/>
  <c r="R961" i="6"/>
  <c r="T961" i="6" s="1"/>
  <c r="O961" i="6"/>
  <c r="Q961" i="6" s="1"/>
  <c r="W961" i="6" s="1"/>
  <c r="Z961" i="6" s="1"/>
  <c r="I961" i="6"/>
  <c r="K961" i="6" s="1"/>
  <c r="F961" i="6"/>
  <c r="H961" i="6" s="1"/>
  <c r="V961" i="6" s="1"/>
  <c r="C961" i="6"/>
  <c r="E961" i="6" s="1"/>
  <c r="U961" i="6" s="1"/>
  <c r="Q960" i="2" s="1"/>
  <c r="B961" i="6"/>
  <c r="R960" i="6"/>
  <c r="T960" i="6" s="1"/>
  <c r="O960" i="6"/>
  <c r="Q960" i="6" s="1"/>
  <c r="W960" i="6" s="1"/>
  <c r="Z960" i="6" s="1"/>
  <c r="I960" i="6"/>
  <c r="K960" i="6" s="1"/>
  <c r="F960" i="6"/>
  <c r="H960" i="6" s="1"/>
  <c r="V960" i="6" s="1"/>
  <c r="C960" i="6"/>
  <c r="E960" i="6" s="1"/>
  <c r="U960" i="6" s="1"/>
  <c r="B960" i="6"/>
  <c r="R959" i="6"/>
  <c r="T959" i="6" s="1"/>
  <c r="O959" i="6"/>
  <c r="Q959" i="6" s="1"/>
  <c r="W959" i="6" s="1"/>
  <c r="Z959" i="6" s="1"/>
  <c r="I959" i="6"/>
  <c r="K959" i="6" s="1"/>
  <c r="F959" i="6"/>
  <c r="H959" i="6" s="1"/>
  <c r="V959" i="6" s="1"/>
  <c r="C959" i="6"/>
  <c r="E959" i="6" s="1"/>
  <c r="U959" i="6" s="1"/>
  <c r="Q958" i="2" s="1"/>
  <c r="B959" i="6"/>
  <c r="R958" i="6"/>
  <c r="T958" i="6" s="1"/>
  <c r="O958" i="6"/>
  <c r="Q958" i="6" s="1"/>
  <c r="W958" i="6" s="1"/>
  <c r="Z958" i="6" s="1"/>
  <c r="I958" i="6"/>
  <c r="K958" i="6" s="1"/>
  <c r="F958" i="6"/>
  <c r="H958" i="6" s="1"/>
  <c r="C958" i="6"/>
  <c r="E958" i="6" s="1"/>
  <c r="U958" i="6" s="1"/>
  <c r="B958" i="6"/>
  <c r="R957" i="6"/>
  <c r="T957" i="6" s="1"/>
  <c r="O957" i="6"/>
  <c r="Q957" i="6" s="1"/>
  <c r="W957" i="6" s="1"/>
  <c r="Z957" i="6" s="1"/>
  <c r="I957" i="6"/>
  <c r="K957" i="6" s="1"/>
  <c r="F957" i="6"/>
  <c r="H957" i="6" s="1"/>
  <c r="V957" i="6" s="1"/>
  <c r="C957" i="6"/>
  <c r="E957" i="6" s="1"/>
  <c r="U957" i="6" s="1"/>
  <c r="B957" i="6"/>
  <c r="R956" i="6"/>
  <c r="T956" i="6" s="1"/>
  <c r="O956" i="6"/>
  <c r="Q956" i="6" s="1"/>
  <c r="W956" i="6" s="1"/>
  <c r="Z956" i="6" s="1"/>
  <c r="I956" i="6"/>
  <c r="K956" i="6" s="1"/>
  <c r="F956" i="6"/>
  <c r="H956" i="6" s="1"/>
  <c r="V956" i="6" s="1"/>
  <c r="C956" i="6"/>
  <c r="E956" i="6" s="1"/>
  <c r="U956" i="6" s="1"/>
  <c r="B956" i="6"/>
  <c r="R955" i="6"/>
  <c r="T955" i="6" s="1"/>
  <c r="O955" i="6"/>
  <c r="Q955" i="6" s="1"/>
  <c r="W955" i="6" s="1"/>
  <c r="Z955" i="6" s="1"/>
  <c r="I955" i="6"/>
  <c r="K955" i="6" s="1"/>
  <c r="F955" i="6"/>
  <c r="H955" i="6" s="1"/>
  <c r="V955" i="6" s="1"/>
  <c r="C955" i="6"/>
  <c r="E955" i="6" s="1"/>
  <c r="U955" i="6" s="1"/>
  <c r="B955" i="6"/>
  <c r="R954" i="6"/>
  <c r="T954" i="6" s="1"/>
  <c r="O954" i="6"/>
  <c r="Q954" i="6" s="1"/>
  <c r="W954" i="6" s="1"/>
  <c r="Z954" i="6" s="1"/>
  <c r="I954" i="6"/>
  <c r="K954" i="6" s="1"/>
  <c r="F954" i="6"/>
  <c r="H954" i="6" s="1"/>
  <c r="V954" i="6" s="1"/>
  <c r="C954" i="6"/>
  <c r="E954" i="6" s="1"/>
  <c r="U954" i="6" s="1"/>
  <c r="B954" i="6"/>
  <c r="R953" i="6"/>
  <c r="T953" i="6" s="1"/>
  <c r="O953" i="6"/>
  <c r="Q953" i="6" s="1"/>
  <c r="W953" i="6" s="1"/>
  <c r="Z953" i="6" s="1"/>
  <c r="I953" i="6"/>
  <c r="K953" i="6" s="1"/>
  <c r="F953" i="6"/>
  <c r="H953" i="6" s="1"/>
  <c r="V953" i="6" s="1"/>
  <c r="R952" i="2" s="1"/>
  <c r="C953" i="6"/>
  <c r="E953" i="6" s="1"/>
  <c r="U953" i="6" s="1"/>
  <c r="Q952" i="2" s="1"/>
  <c r="B953" i="6"/>
  <c r="R952" i="6"/>
  <c r="T952" i="6" s="1"/>
  <c r="O952" i="6"/>
  <c r="Q952" i="6" s="1"/>
  <c r="W952" i="6" s="1"/>
  <c r="Z952" i="6" s="1"/>
  <c r="I952" i="6"/>
  <c r="K952" i="6" s="1"/>
  <c r="F952" i="6"/>
  <c r="H952" i="6" s="1"/>
  <c r="V952" i="6" s="1"/>
  <c r="R951" i="2" s="1"/>
  <c r="C952" i="6"/>
  <c r="E952" i="6" s="1"/>
  <c r="U952" i="6" s="1"/>
  <c r="Q951" i="2" s="1"/>
  <c r="B952" i="6"/>
  <c r="R951" i="6"/>
  <c r="T951" i="6" s="1"/>
  <c r="O951" i="6"/>
  <c r="Q951" i="6" s="1"/>
  <c r="W951" i="6" s="1"/>
  <c r="Z951" i="6" s="1"/>
  <c r="I951" i="6"/>
  <c r="K951" i="6" s="1"/>
  <c r="F951" i="6"/>
  <c r="H951" i="6" s="1"/>
  <c r="V951" i="6" s="1"/>
  <c r="R950" i="2" s="1"/>
  <c r="C951" i="6"/>
  <c r="E951" i="6" s="1"/>
  <c r="U951" i="6" s="1"/>
  <c r="B951" i="6"/>
  <c r="R950" i="6"/>
  <c r="T950" i="6" s="1"/>
  <c r="O950" i="6"/>
  <c r="Q950" i="6" s="1"/>
  <c r="W950" i="6" s="1"/>
  <c r="Z950" i="6" s="1"/>
  <c r="I950" i="6"/>
  <c r="K950" i="6" s="1"/>
  <c r="F950" i="6"/>
  <c r="H950" i="6" s="1"/>
  <c r="V950" i="6" s="1"/>
  <c r="C950" i="6"/>
  <c r="E950" i="6" s="1"/>
  <c r="U950" i="6" s="1"/>
  <c r="Q949" i="2" s="1"/>
  <c r="B950" i="6"/>
  <c r="R949" i="6"/>
  <c r="T949" i="6" s="1"/>
  <c r="O949" i="6"/>
  <c r="Q949" i="6" s="1"/>
  <c r="W949" i="6" s="1"/>
  <c r="Z949" i="6" s="1"/>
  <c r="I949" i="6"/>
  <c r="K949" i="6" s="1"/>
  <c r="F949" i="6"/>
  <c r="H949" i="6" s="1"/>
  <c r="C949" i="6"/>
  <c r="E949" i="6" s="1"/>
  <c r="U949" i="6" s="1"/>
  <c r="B949" i="6"/>
  <c r="R948" i="6"/>
  <c r="T948" i="6" s="1"/>
  <c r="O948" i="6"/>
  <c r="Q948" i="6" s="1"/>
  <c r="W948" i="6" s="1"/>
  <c r="Z948" i="6" s="1"/>
  <c r="I948" i="6"/>
  <c r="K948" i="6" s="1"/>
  <c r="F948" i="6"/>
  <c r="H948" i="6" s="1"/>
  <c r="C948" i="6"/>
  <c r="E948" i="6" s="1"/>
  <c r="U948" i="6" s="1"/>
  <c r="B948" i="6"/>
  <c r="R947" i="6"/>
  <c r="T947" i="6" s="1"/>
  <c r="O947" i="6"/>
  <c r="Q947" i="6" s="1"/>
  <c r="W947" i="6" s="1"/>
  <c r="Z947" i="6" s="1"/>
  <c r="I947" i="6"/>
  <c r="K947" i="6" s="1"/>
  <c r="F947" i="6"/>
  <c r="H947" i="6" s="1"/>
  <c r="V947" i="6" s="1"/>
  <c r="C947" i="6"/>
  <c r="E947" i="6" s="1"/>
  <c r="U947" i="6" s="1"/>
  <c r="Q946" i="2" s="1"/>
  <c r="B947" i="6"/>
  <c r="R946" i="6"/>
  <c r="T946" i="6" s="1"/>
  <c r="O946" i="6"/>
  <c r="Q946" i="6" s="1"/>
  <c r="W946" i="6" s="1"/>
  <c r="Z946" i="6" s="1"/>
  <c r="I946" i="6"/>
  <c r="K946" i="6" s="1"/>
  <c r="F946" i="6"/>
  <c r="H946" i="6" s="1"/>
  <c r="C946" i="6"/>
  <c r="E946" i="6" s="1"/>
  <c r="U946" i="6" s="1"/>
  <c r="Q945" i="2" s="1"/>
  <c r="B946" i="6"/>
  <c r="R945" i="6"/>
  <c r="T945" i="6" s="1"/>
  <c r="O945" i="6"/>
  <c r="Q945" i="6" s="1"/>
  <c r="W945" i="6" s="1"/>
  <c r="Z945" i="6" s="1"/>
  <c r="I945" i="6"/>
  <c r="K945" i="6" s="1"/>
  <c r="F945" i="6"/>
  <c r="H945" i="6" s="1"/>
  <c r="C945" i="6"/>
  <c r="E945" i="6" s="1"/>
  <c r="U945" i="6" s="1"/>
  <c r="Q944" i="2" s="1"/>
  <c r="B945" i="6"/>
  <c r="R944" i="6"/>
  <c r="T944" i="6" s="1"/>
  <c r="O944" i="6"/>
  <c r="Q944" i="6" s="1"/>
  <c r="W944" i="6" s="1"/>
  <c r="Z944" i="6" s="1"/>
  <c r="I944" i="6"/>
  <c r="K944" i="6" s="1"/>
  <c r="F944" i="6"/>
  <c r="H944" i="6" s="1"/>
  <c r="C944" i="6"/>
  <c r="E944" i="6" s="1"/>
  <c r="U944" i="6" s="1"/>
  <c r="X944" i="6" s="1"/>
  <c r="B944" i="6"/>
  <c r="R943" i="6"/>
  <c r="T943" i="6" s="1"/>
  <c r="O943" i="6"/>
  <c r="Q943" i="6" s="1"/>
  <c r="W943" i="6" s="1"/>
  <c r="Z943" i="6" s="1"/>
  <c r="I943" i="6"/>
  <c r="K943" i="6" s="1"/>
  <c r="F943" i="6"/>
  <c r="H943" i="6" s="1"/>
  <c r="V943" i="6" s="1"/>
  <c r="C943" i="6"/>
  <c r="E943" i="6" s="1"/>
  <c r="U943" i="6" s="1"/>
  <c r="Q942" i="2" s="1"/>
  <c r="B943" i="6"/>
  <c r="R942" i="6"/>
  <c r="T942" i="6" s="1"/>
  <c r="O942" i="6"/>
  <c r="Q942" i="6" s="1"/>
  <c r="W942" i="6" s="1"/>
  <c r="Z942" i="6" s="1"/>
  <c r="I942" i="6"/>
  <c r="K942" i="6" s="1"/>
  <c r="F942" i="6"/>
  <c r="H942" i="6" s="1"/>
  <c r="V942" i="6" s="1"/>
  <c r="C942" i="6"/>
  <c r="E942" i="6" s="1"/>
  <c r="U942" i="6" s="1"/>
  <c r="B942" i="6"/>
  <c r="R941" i="6"/>
  <c r="T941" i="6" s="1"/>
  <c r="O941" i="6"/>
  <c r="Q941" i="6" s="1"/>
  <c r="W941" i="6" s="1"/>
  <c r="Z941" i="6" s="1"/>
  <c r="I941" i="6"/>
  <c r="K941" i="6" s="1"/>
  <c r="F941" i="6"/>
  <c r="H941" i="6" s="1"/>
  <c r="V941" i="6" s="1"/>
  <c r="R940" i="2" s="1"/>
  <c r="C941" i="6"/>
  <c r="E941" i="6" s="1"/>
  <c r="U941" i="6" s="1"/>
  <c r="B941" i="6"/>
  <c r="R940" i="6"/>
  <c r="T940" i="6" s="1"/>
  <c r="O940" i="6"/>
  <c r="Q940" i="6" s="1"/>
  <c r="W940" i="6" s="1"/>
  <c r="Z940" i="6" s="1"/>
  <c r="I940" i="6"/>
  <c r="K940" i="6" s="1"/>
  <c r="F940" i="6"/>
  <c r="H940" i="6" s="1"/>
  <c r="V940" i="6" s="1"/>
  <c r="C940" i="6"/>
  <c r="E940" i="6" s="1"/>
  <c r="U940" i="6" s="1"/>
  <c r="Q939" i="2" s="1"/>
  <c r="B940" i="6"/>
  <c r="R939" i="6"/>
  <c r="T939" i="6" s="1"/>
  <c r="O939" i="6"/>
  <c r="Q939" i="6" s="1"/>
  <c r="W939" i="6" s="1"/>
  <c r="Z939" i="6" s="1"/>
  <c r="I939" i="6"/>
  <c r="K939" i="6" s="1"/>
  <c r="F939" i="6"/>
  <c r="H939" i="6" s="1"/>
  <c r="V939" i="6" s="1"/>
  <c r="C939" i="6"/>
  <c r="E939" i="6" s="1"/>
  <c r="U939" i="6" s="1"/>
  <c r="B939" i="6"/>
  <c r="R938" i="6"/>
  <c r="T938" i="6" s="1"/>
  <c r="O938" i="6"/>
  <c r="Q938" i="6" s="1"/>
  <c r="W938" i="6" s="1"/>
  <c r="Z938" i="6" s="1"/>
  <c r="I938" i="6"/>
  <c r="K938" i="6" s="1"/>
  <c r="F938" i="6"/>
  <c r="H938" i="6" s="1"/>
  <c r="V938" i="6" s="1"/>
  <c r="C938" i="6"/>
  <c r="E938" i="6" s="1"/>
  <c r="U938" i="6" s="1"/>
  <c r="Q937" i="2" s="1"/>
  <c r="B938" i="6"/>
  <c r="R937" i="6"/>
  <c r="T937" i="6" s="1"/>
  <c r="O937" i="6"/>
  <c r="Q937" i="6" s="1"/>
  <c r="W937" i="6" s="1"/>
  <c r="Z937" i="6" s="1"/>
  <c r="I937" i="6"/>
  <c r="K937" i="6" s="1"/>
  <c r="F937" i="6"/>
  <c r="H937" i="6" s="1"/>
  <c r="V937" i="6" s="1"/>
  <c r="C937" i="6"/>
  <c r="E937" i="6" s="1"/>
  <c r="U937" i="6" s="1"/>
  <c r="Q936" i="2" s="1"/>
  <c r="B937" i="6"/>
  <c r="R936" i="6"/>
  <c r="T936" i="6" s="1"/>
  <c r="O936" i="6"/>
  <c r="Q936" i="6" s="1"/>
  <c r="W936" i="6" s="1"/>
  <c r="Z936" i="6" s="1"/>
  <c r="I936" i="6"/>
  <c r="K936" i="6" s="1"/>
  <c r="F936" i="6"/>
  <c r="H936" i="6" s="1"/>
  <c r="V936" i="6" s="1"/>
  <c r="C936" i="6"/>
  <c r="E936" i="6" s="1"/>
  <c r="U936" i="6" s="1"/>
  <c r="Q935" i="2" s="1"/>
  <c r="B936" i="6"/>
  <c r="R935" i="6"/>
  <c r="T935" i="6" s="1"/>
  <c r="O935" i="6"/>
  <c r="Q935" i="6" s="1"/>
  <c r="W935" i="6" s="1"/>
  <c r="Z935" i="6" s="1"/>
  <c r="I935" i="6"/>
  <c r="K935" i="6" s="1"/>
  <c r="F935" i="6"/>
  <c r="H935" i="6" s="1"/>
  <c r="V935" i="6" s="1"/>
  <c r="R934" i="2" s="1"/>
  <c r="C935" i="6"/>
  <c r="E935" i="6" s="1"/>
  <c r="U935" i="6" s="1"/>
  <c r="B935" i="6"/>
  <c r="R934" i="6"/>
  <c r="T934" i="6" s="1"/>
  <c r="O934" i="6"/>
  <c r="Q934" i="6" s="1"/>
  <c r="W934" i="6" s="1"/>
  <c r="Z934" i="6" s="1"/>
  <c r="I934" i="6"/>
  <c r="K934" i="6" s="1"/>
  <c r="F934" i="6"/>
  <c r="H934" i="6" s="1"/>
  <c r="V934" i="6" s="1"/>
  <c r="C934" i="6"/>
  <c r="E934" i="6" s="1"/>
  <c r="U934" i="6" s="1"/>
  <c r="B934" i="6"/>
  <c r="R933" i="6"/>
  <c r="T933" i="6" s="1"/>
  <c r="O933" i="6"/>
  <c r="Q933" i="6" s="1"/>
  <c r="W933" i="6" s="1"/>
  <c r="Z933" i="6" s="1"/>
  <c r="I933" i="6"/>
  <c r="K933" i="6" s="1"/>
  <c r="F933" i="6"/>
  <c r="H933" i="6" s="1"/>
  <c r="V933" i="6" s="1"/>
  <c r="C933" i="6"/>
  <c r="E933" i="6" s="1"/>
  <c r="U933" i="6" s="1"/>
  <c r="Q932" i="2" s="1"/>
  <c r="B933" i="6"/>
  <c r="R932" i="6"/>
  <c r="T932" i="6" s="1"/>
  <c r="O932" i="6"/>
  <c r="Q932" i="6" s="1"/>
  <c r="W932" i="6" s="1"/>
  <c r="Z932" i="6" s="1"/>
  <c r="I932" i="6"/>
  <c r="K932" i="6" s="1"/>
  <c r="F932" i="6"/>
  <c r="H932" i="6" s="1"/>
  <c r="V932" i="6" s="1"/>
  <c r="C932" i="6"/>
  <c r="E932" i="6" s="1"/>
  <c r="U932" i="6" s="1"/>
  <c r="B932" i="6"/>
  <c r="R931" i="6"/>
  <c r="T931" i="6" s="1"/>
  <c r="O931" i="6"/>
  <c r="Q931" i="6" s="1"/>
  <c r="W931" i="6" s="1"/>
  <c r="Z931" i="6" s="1"/>
  <c r="I931" i="6"/>
  <c r="K931" i="6" s="1"/>
  <c r="F931" i="6"/>
  <c r="H931" i="6" s="1"/>
  <c r="C931" i="6"/>
  <c r="E931" i="6" s="1"/>
  <c r="U931" i="6" s="1"/>
  <c r="B931" i="6"/>
  <c r="R930" i="6"/>
  <c r="T930" i="6" s="1"/>
  <c r="O930" i="6"/>
  <c r="Q930" i="6" s="1"/>
  <c r="W930" i="6" s="1"/>
  <c r="Z930" i="6" s="1"/>
  <c r="I930" i="6"/>
  <c r="K930" i="6" s="1"/>
  <c r="F930" i="6"/>
  <c r="H930" i="6" s="1"/>
  <c r="V930" i="6" s="1"/>
  <c r="C930" i="6"/>
  <c r="E930" i="6" s="1"/>
  <c r="U930" i="6" s="1"/>
  <c r="B930" i="6"/>
  <c r="R929" i="6"/>
  <c r="T929" i="6" s="1"/>
  <c r="O929" i="6"/>
  <c r="Q929" i="6" s="1"/>
  <c r="W929" i="6" s="1"/>
  <c r="Z929" i="6" s="1"/>
  <c r="I929" i="6"/>
  <c r="K929" i="6" s="1"/>
  <c r="F929" i="6"/>
  <c r="H929" i="6" s="1"/>
  <c r="V929" i="6" s="1"/>
  <c r="C929" i="6"/>
  <c r="E929" i="6" s="1"/>
  <c r="U929" i="6" s="1"/>
  <c r="Q928" i="2" s="1"/>
  <c r="B929" i="6"/>
  <c r="R928" i="6"/>
  <c r="T928" i="6" s="1"/>
  <c r="O928" i="6"/>
  <c r="Q928" i="6" s="1"/>
  <c r="W928" i="6" s="1"/>
  <c r="Z928" i="6" s="1"/>
  <c r="I928" i="6"/>
  <c r="K928" i="6" s="1"/>
  <c r="F928" i="6"/>
  <c r="H928" i="6" s="1"/>
  <c r="V928" i="6" s="1"/>
  <c r="C928" i="6"/>
  <c r="E928" i="6" s="1"/>
  <c r="U928" i="6" s="1"/>
  <c r="X928" i="6" s="1"/>
  <c r="B928" i="6"/>
  <c r="R927" i="6"/>
  <c r="T927" i="6" s="1"/>
  <c r="O927" i="6"/>
  <c r="Q927" i="6" s="1"/>
  <c r="W927" i="6" s="1"/>
  <c r="Z927" i="6" s="1"/>
  <c r="I927" i="6"/>
  <c r="K927" i="6" s="1"/>
  <c r="F927" i="6"/>
  <c r="H927" i="6" s="1"/>
  <c r="V927" i="6" s="1"/>
  <c r="C927" i="6"/>
  <c r="E927" i="6" s="1"/>
  <c r="U927" i="6" s="1"/>
  <c r="B927" i="6"/>
  <c r="R926" i="6"/>
  <c r="T926" i="6" s="1"/>
  <c r="O926" i="6"/>
  <c r="Q926" i="6" s="1"/>
  <c r="W926" i="6" s="1"/>
  <c r="Z926" i="6" s="1"/>
  <c r="I926" i="6"/>
  <c r="K926" i="6" s="1"/>
  <c r="F926" i="6"/>
  <c r="H926" i="6" s="1"/>
  <c r="V926" i="6" s="1"/>
  <c r="R925" i="2" s="1"/>
  <c r="C926" i="6"/>
  <c r="E926" i="6" s="1"/>
  <c r="U926" i="6" s="1"/>
  <c r="Q925" i="2" s="1"/>
  <c r="B926" i="6"/>
  <c r="R925" i="6"/>
  <c r="T925" i="6" s="1"/>
  <c r="O925" i="6"/>
  <c r="Q925" i="6" s="1"/>
  <c r="W925" i="6" s="1"/>
  <c r="Z925" i="6" s="1"/>
  <c r="I925" i="6"/>
  <c r="K925" i="6" s="1"/>
  <c r="F925" i="6"/>
  <c r="H925" i="6" s="1"/>
  <c r="C925" i="6"/>
  <c r="E925" i="6" s="1"/>
  <c r="U925" i="6" s="1"/>
  <c r="Q924" i="2" s="1"/>
  <c r="B925" i="6"/>
  <c r="R924" i="6"/>
  <c r="T924" i="6" s="1"/>
  <c r="O924" i="6"/>
  <c r="Q924" i="6" s="1"/>
  <c r="W924" i="6" s="1"/>
  <c r="Z924" i="6" s="1"/>
  <c r="I924" i="6"/>
  <c r="K924" i="6" s="1"/>
  <c r="F924" i="6"/>
  <c r="H924" i="6" s="1"/>
  <c r="C924" i="6"/>
  <c r="E924" i="6" s="1"/>
  <c r="U924" i="6" s="1"/>
  <c r="B924" i="6"/>
  <c r="R923" i="6"/>
  <c r="T923" i="6" s="1"/>
  <c r="O923" i="6"/>
  <c r="Q923" i="6" s="1"/>
  <c r="W923" i="6" s="1"/>
  <c r="Z923" i="6" s="1"/>
  <c r="I923" i="6"/>
  <c r="K923" i="6" s="1"/>
  <c r="F923" i="6"/>
  <c r="H923" i="6" s="1"/>
  <c r="V923" i="6" s="1"/>
  <c r="C923" i="6"/>
  <c r="E923" i="6" s="1"/>
  <c r="U923" i="6" s="1"/>
  <c r="B923" i="6"/>
  <c r="R922" i="6"/>
  <c r="T922" i="6" s="1"/>
  <c r="O922" i="6"/>
  <c r="Q922" i="6" s="1"/>
  <c r="W922" i="6" s="1"/>
  <c r="Z922" i="6" s="1"/>
  <c r="I922" i="6"/>
  <c r="K922" i="6" s="1"/>
  <c r="F922" i="6"/>
  <c r="H922" i="6" s="1"/>
  <c r="V922" i="6" s="1"/>
  <c r="C922" i="6"/>
  <c r="E922" i="6" s="1"/>
  <c r="U922" i="6" s="1"/>
  <c r="Q921" i="2" s="1"/>
  <c r="B922" i="6"/>
  <c r="R921" i="6"/>
  <c r="T921" i="6" s="1"/>
  <c r="O921" i="6"/>
  <c r="Q921" i="6" s="1"/>
  <c r="W921" i="6" s="1"/>
  <c r="Z921" i="6" s="1"/>
  <c r="I921" i="6"/>
  <c r="K921" i="6" s="1"/>
  <c r="F921" i="6"/>
  <c r="H921" i="6" s="1"/>
  <c r="V921" i="6" s="1"/>
  <c r="C921" i="6"/>
  <c r="E921" i="6" s="1"/>
  <c r="U921" i="6" s="1"/>
  <c r="B921" i="6"/>
  <c r="R920" i="6"/>
  <c r="T920" i="6" s="1"/>
  <c r="O920" i="6"/>
  <c r="Q920" i="6" s="1"/>
  <c r="W920" i="6" s="1"/>
  <c r="Z920" i="6" s="1"/>
  <c r="I920" i="6"/>
  <c r="K920" i="6" s="1"/>
  <c r="F920" i="6"/>
  <c r="H920" i="6" s="1"/>
  <c r="V920" i="6" s="1"/>
  <c r="C920" i="6"/>
  <c r="E920" i="6" s="1"/>
  <c r="U920" i="6" s="1"/>
  <c r="Q919" i="2" s="1"/>
  <c r="B920" i="6"/>
  <c r="R919" i="6"/>
  <c r="T919" i="6" s="1"/>
  <c r="O919" i="6"/>
  <c r="Q919" i="6" s="1"/>
  <c r="W919" i="6" s="1"/>
  <c r="Z919" i="6" s="1"/>
  <c r="I919" i="6"/>
  <c r="K919" i="6" s="1"/>
  <c r="F919" i="6"/>
  <c r="H919" i="6" s="1"/>
  <c r="V919" i="6" s="1"/>
  <c r="R918" i="2" s="1"/>
  <c r="C919" i="6"/>
  <c r="E919" i="6" s="1"/>
  <c r="U919" i="6" s="1"/>
  <c r="B919" i="6"/>
  <c r="R918" i="6"/>
  <c r="T918" i="6" s="1"/>
  <c r="O918" i="6"/>
  <c r="Q918" i="6" s="1"/>
  <c r="W918" i="6" s="1"/>
  <c r="Z918" i="6" s="1"/>
  <c r="I918" i="6"/>
  <c r="K918" i="6" s="1"/>
  <c r="F918" i="6"/>
  <c r="H918" i="6" s="1"/>
  <c r="V918" i="6" s="1"/>
  <c r="C918" i="6"/>
  <c r="E918" i="6" s="1"/>
  <c r="U918" i="6" s="1"/>
  <c r="B918" i="6"/>
  <c r="R917" i="6"/>
  <c r="T917" i="6" s="1"/>
  <c r="O917" i="6"/>
  <c r="Q917" i="6" s="1"/>
  <c r="W917" i="6" s="1"/>
  <c r="Z917" i="6" s="1"/>
  <c r="I917" i="6"/>
  <c r="K917" i="6" s="1"/>
  <c r="F917" i="6"/>
  <c r="H917" i="6" s="1"/>
  <c r="V917" i="6" s="1"/>
  <c r="C917" i="6"/>
  <c r="E917" i="6" s="1"/>
  <c r="U917" i="6" s="1"/>
  <c r="Q916" i="2" s="1"/>
  <c r="B917" i="6"/>
  <c r="R916" i="6"/>
  <c r="T916" i="6" s="1"/>
  <c r="O916" i="6"/>
  <c r="Q916" i="6" s="1"/>
  <c r="W916" i="6" s="1"/>
  <c r="Z916" i="6" s="1"/>
  <c r="I916" i="6"/>
  <c r="K916" i="6" s="1"/>
  <c r="F916" i="6"/>
  <c r="H916" i="6" s="1"/>
  <c r="V916" i="6" s="1"/>
  <c r="C916" i="6"/>
  <c r="E916" i="6" s="1"/>
  <c r="U916" i="6" s="1"/>
  <c r="B916" i="6"/>
  <c r="R915" i="6"/>
  <c r="T915" i="6" s="1"/>
  <c r="O915" i="6"/>
  <c r="Q915" i="6" s="1"/>
  <c r="W915" i="6" s="1"/>
  <c r="Z915" i="6" s="1"/>
  <c r="I915" i="6"/>
  <c r="K915" i="6" s="1"/>
  <c r="F915" i="6"/>
  <c r="H915" i="6" s="1"/>
  <c r="C915" i="6"/>
  <c r="E915" i="6" s="1"/>
  <c r="U915" i="6" s="1"/>
  <c r="Q914" i="2" s="1"/>
  <c r="B915" i="6"/>
  <c r="R914" i="6"/>
  <c r="T914" i="6" s="1"/>
  <c r="O914" i="6"/>
  <c r="Q914" i="6" s="1"/>
  <c r="W914" i="6" s="1"/>
  <c r="Z914" i="6" s="1"/>
  <c r="I914" i="6"/>
  <c r="K914" i="6" s="1"/>
  <c r="F914" i="6"/>
  <c r="H914" i="6" s="1"/>
  <c r="V914" i="6" s="1"/>
  <c r="C914" i="6"/>
  <c r="E914" i="6" s="1"/>
  <c r="U914" i="6" s="1"/>
  <c r="B914" i="6"/>
  <c r="R913" i="6"/>
  <c r="T913" i="6" s="1"/>
  <c r="O913" i="6"/>
  <c r="Q913" i="6" s="1"/>
  <c r="W913" i="6" s="1"/>
  <c r="Z913" i="6" s="1"/>
  <c r="I913" i="6"/>
  <c r="K913" i="6" s="1"/>
  <c r="F913" i="6"/>
  <c r="H913" i="6" s="1"/>
  <c r="V913" i="6" s="1"/>
  <c r="R912" i="2" s="1"/>
  <c r="C913" i="6"/>
  <c r="E913" i="6" s="1"/>
  <c r="U913" i="6" s="1"/>
  <c r="Q912" i="2" s="1"/>
  <c r="B913" i="6"/>
  <c r="R912" i="6"/>
  <c r="T912" i="6" s="1"/>
  <c r="O912" i="6"/>
  <c r="Q912" i="6" s="1"/>
  <c r="W912" i="6" s="1"/>
  <c r="Z912" i="6" s="1"/>
  <c r="I912" i="6"/>
  <c r="K912" i="6" s="1"/>
  <c r="F912" i="6"/>
  <c r="H912" i="6" s="1"/>
  <c r="V912" i="6" s="1"/>
  <c r="R911" i="2" s="1"/>
  <c r="C912" i="6"/>
  <c r="E912" i="6" s="1"/>
  <c r="U912" i="6" s="1"/>
  <c r="Q911" i="2" s="1"/>
  <c r="B912" i="6"/>
  <c r="R911" i="6"/>
  <c r="T911" i="6" s="1"/>
  <c r="O911" i="6"/>
  <c r="Q911" i="6" s="1"/>
  <c r="W911" i="6" s="1"/>
  <c r="Z911" i="6" s="1"/>
  <c r="I911" i="6"/>
  <c r="K911" i="6" s="1"/>
  <c r="F911" i="6"/>
  <c r="H911" i="6" s="1"/>
  <c r="V911" i="6" s="1"/>
  <c r="R910" i="2" s="1"/>
  <c r="C911" i="6"/>
  <c r="E911" i="6" s="1"/>
  <c r="U911" i="6" s="1"/>
  <c r="B911" i="6"/>
  <c r="R910" i="6"/>
  <c r="T910" i="6" s="1"/>
  <c r="O910" i="6"/>
  <c r="Q910" i="6" s="1"/>
  <c r="W910" i="6" s="1"/>
  <c r="Z910" i="6" s="1"/>
  <c r="I910" i="6"/>
  <c r="K910" i="6" s="1"/>
  <c r="F910" i="6"/>
  <c r="H910" i="6" s="1"/>
  <c r="V910" i="6" s="1"/>
  <c r="R909" i="2" s="1"/>
  <c r="C910" i="6"/>
  <c r="E910" i="6" s="1"/>
  <c r="U910" i="6" s="1"/>
  <c r="Q909" i="2" s="1"/>
  <c r="B910" i="6"/>
  <c r="R909" i="6"/>
  <c r="T909" i="6" s="1"/>
  <c r="O909" i="6"/>
  <c r="Q909" i="6" s="1"/>
  <c r="W909" i="6" s="1"/>
  <c r="Z909" i="6" s="1"/>
  <c r="I909" i="6"/>
  <c r="K909" i="6" s="1"/>
  <c r="F909" i="6"/>
  <c r="H909" i="6" s="1"/>
  <c r="C909" i="6"/>
  <c r="E909" i="6" s="1"/>
  <c r="U909" i="6" s="1"/>
  <c r="B909" i="6"/>
  <c r="R908" i="6"/>
  <c r="T908" i="6" s="1"/>
  <c r="O908" i="6"/>
  <c r="Q908" i="6" s="1"/>
  <c r="W908" i="6" s="1"/>
  <c r="Z908" i="6" s="1"/>
  <c r="I908" i="6"/>
  <c r="K908" i="6" s="1"/>
  <c r="F908" i="6"/>
  <c r="H908" i="6" s="1"/>
  <c r="V908" i="6" s="1"/>
  <c r="C908" i="6"/>
  <c r="E908" i="6" s="1"/>
  <c r="U908" i="6" s="1"/>
  <c r="Q907" i="2" s="1"/>
  <c r="B908" i="6"/>
  <c r="R907" i="6"/>
  <c r="T907" i="6" s="1"/>
  <c r="O907" i="6"/>
  <c r="Q907" i="6" s="1"/>
  <c r="W907" i="6" s="1"/>
  <c r="Z907" i="6" s="1"/>
  <c r="I907" i="6"/>
  <c r="K907" i="6" s="1"/>
  <c r="F907" i="6"/>
  <c r="H907" i="6" s="1"/>
  <c r="V907" i="6" s="1"/>
  <c r="C907" i="6"/>
  <c r="E907" i="6" s="1"/>
  <c r="U907" i="6" s="1"/>
  <c r="B907" i="6"/>
  <c r="R906" i="6"/>
  <c r="T906" i="6" s="1"/>
  <c r="O906" i="6"/>
  <c r="Q906" i="6" s="1"/>
  <c r="W906" i="6" s="1"/>
  <c r="Z906" i="6" s="1"/>
  <c r="I906" i="6"/>
  <c r="K906" i="6" s="1"/>
  <c r="F906" i="6"/>
  <c r="H906" i="6" s="1"/>
  <c r="V906" i="6" s="1"/>
  <c r="C906" i="6"/>
  <c r="E906" i="6" s="1"/>
  <c r="U906" i="6" s="1"/>
  <c r="Q905" i="2" s="1"/>
  <c r="B906" i="6"/>
  <c r="R905" i="6"/>
  <c r="T905" i="6" s="1"/>
  <c r="O905" i="6"/>
  <c r="Q905" i="6" s="1"/>
  <c r="W905" i="6" s="1"/>
  <c r="Z905" i="6" s="1"/>
  <c r="I905" i="6"/>
  <c r="K905" i="6" s="1"/>
  <c r="F905" i="6"/>
  <c r="H905" i="6" s="1"/>
  <c r="V905" i="6" s="1"/>
  <c r="C905" i="6"/>
  <c r="E905" i="6" s="1"/>
  <c r="U905" i="6" s="1"/>
  <c r="B905" i="6"/>
  <c r="R904" i="6"/>
  <c r="T904" i="6" s="1"/>
  <c r="O904" i="6"/>
  <c r="Q904" i="6" s="1"/>
  <c r="W904" i="6" s="1"/>
  <c r="Z904" i="6" s="1"/>
  <c r="I904" i="6"/>
  <c r="K904" i="6" s="1"/>
  <c r="F904" i="6"/>
  <c r="H904" i="6" s="1"/>
  <c r="V904" i="6" s="1"/>
  <c r="C904" i="6"/>
  <c r="E904" i="6" s="1"/>
  <c r="U904" i="6" s="1"/>
  <c r="B904" i="6"/>
  <c r="R903" i="6"/>
  <c r="T903" i="6" s="1"/>
  <c r="O903" i="6"/>
  <c r="Q903" i="6" s="1"/>
  <c r="W903" i="6" s="1"/>
  <c r="Z903" i="6" s="1"/>
  <c r="I903" i="6"/>
  <c r="K903" i="6" s="1"/>
  <c r="F903" i="6"/>
  <c r="H903" i="6" s="1"/>
  <c r="V903" i="6" s="1"/>
  <c r="R902" i="2" s="1"/>
  <c r="C903" i="6"/>
  <c r="E903" i="6" s="1"/>
  <c r="U903" i="6" s="1"/>
  <c r="Q902" i="2" s="1"/>
  <c r="B903" i="6"/>
  <c r="R902" i="6"/>
  <c r="T902" i="6" s="1"/>
  <c r="O902" i="6"/>
  <c r="Q902" i="6" s="1"/>
  <c r="W902" i="6" s="1"/>
  <c r="Z902" i="6" s="1"/>
  <c r="I902" i="6"/>
  <c r="K902" i="6" s="1"/>
  <c r="F902" i="6"/>
  <c r="H902" i="6" s="1"/>
  <c r="V902" i="6" s="1"/>
  <c r="C902" i="6"/>
  <c r="E902" i="6" s="1"/>
  <c r="U902" i="6" s="1"/>
  <c r="Q901" i="2" s="1"/>
  <c r="B902" i="6"/>
  <c r="R901" i="6"/>
  <c r="T901" i="6" s="1"/>
  <c r="O901" i="6"/>
  <c r="Q901" i="6" s="1"/>
  <c r="W901" i="6" s="1"/>
  <c r="Z901" i="6" s="1"/>
  <c r="I901" i="6"/>
  <c r="K901" i="6" s="1"/>
  <c r="F901" i="6"/>
  <c r="H901" i="6" s="1"/>
  <c r="V901" i="6" s="1"/>
  <c r="C901" i="6"/>
  <c r="E901" i="6" s="1"/>
  <c r="U901" i="6" s="1"/>
  <c r="Q900" i="2" s="1"/>
  <c r="B901" i="6"/>
  <c r="R900" i="6"/>
  <c r="T900" i="6" s="1"/>
  <c r="O900" i="6"/>
  <c r="Q900" i="6" s="1"/>
  <c r="W900" i="6" s="1"/>
  <c r="Z900" i="6" s="1"/>
  <c r="I900" i="6"/>
  <c r="K900" i="6" s="1"/>
  <c r="F900" i="6"/>
  <c r="H900" i="6" s="1"/>
  <c r="V900" i="6" s="1"/>
  <c r="C900" i="6"/>
  <c r="E900" i="6" s="1"/>
  <c r="U900" i="6" s="1"/>
  <c r="B900" i="6"/>
  <c r="R899" i="6"/>
  <c r="T899" i="6" s="1"/>
  <c r="O899" i="6"/>
  <c r="Q899" i="6" s="1"/>
  <c r="W899" i="6" s="1"/>
  <c r="Z899" i="6" s="1"/>
  <c r="I899" i="6"/>
  <c r="K899" i="6" s="1"/>
  <c r="F899" i="6"/>
  <c r="H899" i="6" s="1"/>
  <c r="V899" i="6" s="1"/>
  <c r="C899" i="6"/>
  <c r="E899" i="6" s="1"/>
  <c r="U899" i="6" s="1"/>
  <c r="Q898" i="2" s="1"/>
  <c r="B899" i="6"/>
  <c r="R898" i="6"/>
  <c r="T898" i="6" s="1"/>
  <c r="O898" i="6"/>
  <c r="Q898" i="6" s="1"/>
  <c r="W898" i="6" s="1"/>
  <c r="Z898" i="6" s="1"/>
  <c r="I898" i="6"/>
  <c r="K898" i="6" s="1"/>
  <c r="F898" i="6"/>
  <c r="H898" i="6" s="1"/>
  <c r="V898" i="6" s="1"/>
  <c r="R897" i="2" s="1"/>
  <c r="C898" i="6"/>
  <c r="E898" i="6" s="1"/>
  <c r="U898" i="6" s="1"/>
  <c r="Q897" i="2" s="1"/>
  <c r="B898" i="6"/>
  <c r="R897" i="6"/>
  <c r="T897" i="6" s="1"/>
  <c r="O897" i="6"/>
  <c r="Q897" i="6" s="1"/>
  <c r="W897" i="6" s="1"/>
  <c r="Z897" i="6" s="1"/>
  <c r="I897" i="6"/>
  <c r="K897" i="6" s="1"/>
  <c r="F897" i="6"/>
  <c r="H897" i="6" s="1"/>
  <c r="V897" i="6" s="1"/>
  <c r="R896" i="2" s="1"/>
  <c r="C897" i="6"/>
  <c r="E897" i="6" s="1"/>
  <c r="U897" i="6" s="1"/>
  <c r="B897" i="6"/>
  <c r="R896" i="6"/>
  <c r="T896" i="6" s="1"/>
  <c r="O896" i="6"/>
  <c r="Q896" i="6" s="1"/>
  <c r="W896" i="6" s="1"/>
  <c r="Z896" i="6" s="1"/>
  <c r="I896" i="6"/>
  <c r="K896" i="6" s="1"/>
  <c r="F896" i="6"/>
  <c r="H896" i="6" s="1"/>
  <c r="C896" i="6"/>
  <c r="E896" i="6" s="1"/>
  <c r="U896" i="6" s="1"/>
  <c r="B896" i="6"/>
  <c r="R895" i="6"/>
  <c r="T895" i="6" s="1"/>
  <c r="O895" i="6"/>
  <c r="Q895" i="6" s="1"/>
  <c r="W895" i="6" s="1"/>
  <c r="Z895" i="6" s="1"/>
  <c r="I895" i="6"/>
  <c r="K895" i="6" s="1"/>
  <c r="F895" i="6"/>
  <c r="H895" i="6" s="1"/>
  <c r="C895" i="6"/>
  <c r="E895" i="6" s="1"/>
  <c r="U895" i="6" s="1"/>
  <c r="B895" i="6"/>
  <c r="R894" i="6"/>
  <c r="T894" i="6" s="1"/>
  <c r="O894" i="6"/>
  <c r="Q894" i="6" s="1"/>
  <c r="W894" i="6" s="1"/>
  <c r="Z894" i="6" s="1"/>
  <c r="I894" i="6"/>
  <c r="K894" i="6" s="1"/>
  <c r="F894" i="6"/>
  <c r="H894" i="6" s="1"/>
  <c r="V894" i="6" s="1"/>
  <c r="R893" i="2" s="1"/>
  <c r="C894" i="6"/>
  <c r="E894" i="6" s="1"/>
  <c r="U894" i="6" s="1"/>
  <c r="Q893" i="2" s="1"/>
  <c r="B894" i="6"/>
  <c r="R893" i="6"/>
  <c r="T893" i="6" s="1"/>
  <c r="O893" i="6"/>
  <c r="Q893" i="6" s="1"/>
  <c r="W893" i="6" s="1"/>
  <c r="Z893" i="6" s="1"/>
  <c r="I893" i="6"/>
  <c r="K893" i="6" s="1"/>
  <c r="F893" i="6"/>
  <c r="H893" i="6" s="1"/>
  <c r="V893" i="6" s="1"/>
  <c r="C893" i="6"/>
  <c r="E893" i="6" s="1"/>
  <c r="U893" i="6" s="1"/>
  <c r="Q892" i="2" s="1"/>
  <c r="B893" i="6"/>
  <c r="R892" i="6"/>
  <c r="T892" i="6" s="1"/>
  <c r="O892" i="6"/>
  <c r="Q892" i="6" s="1"/>
  <c r="W892" i="6" s="1"/>
  <c r="Z892" i="6" s="1"/>
  <c r="I892" i="6"/>
  <c r="K892" i="6" s="1"/>
  <c r="F892" i="6"/>
  <c r="H892" i="6" s="1"/>
  <c r="V892" i="6" s="1"/>
  <c r="C892" i="6"/>
  <c r="E892" i="6" s="1"/>
  <c r="U892" i="6" s="1"/>
  <c r="B892" i="6"/>
  <c r="R891" i="6"/>
  <c r="T891" i="6" s="1"/>
  <c r="O891" i="6"/>
  <c r="Q891" i="6" s="1"/>
  <c r="W891" i="6" s="1"/>
  <c r="Z891" i="6" s="1"/>
  <c r="I891" i="6"/>
  <c r="K891" i="6" s="1"/>
  <c r="F891" i="6"/>
  <c r="H891" i="6" s="1"/>
  <c r="V891" i="6" s="1"/>
  <c r="C891" i="6"/>
  <c r="E891" i="6" s="1"/>
  <c r="U891" i="6" s="1"/>
  <c r="Q890" i="2" s="1"/>
  <c r="B891" i="6"/>
  <c r="R890" i="6"/>
  <c r="T890" i="6" s="1"/>
  <c r="O890" i="6"/>
  <c r="Q890" i="6" s="1"/>
  <c r="W890" i="6" s="1"/>
  <c r="Z890" i="6" s="1"/>
  <c r="I890" i="6"/>
  <c r="K890" i="6" s="1"/>
  <c r="F890" i="6"/>
  <c r="H890" i="6" s="1"/>
  <c r="V890" i="6" s="1"/>
  <c r="C890" i="6"/>
  <c r="E890" i="6" s="1"/>
  <c r="U890" i="6" s="1"/>
  <c r="Q889" i="2" s="1"/>
  <c r="B890" i="6"/>
  <c r="R889" i="6"/>
  <c r="T889" i="6" s="1"/>
  <c r="O889" i="6"/>
  <c r="Q889" i="6" s="1"/>
  <c r="W889" i="6" s="1"/>
  <c r="Z889" i="6" s="1"/>
  <c r="I889" i="6"/>
  <c r="K889" i="6" s="1"/>
  <c r="F889" i="6"/>
  <c r="H889" i="6" s="1"/>
  <c r="C889" i="6"/>
  <c r="E889" i="6" s="1"/>
  <c r="U889" i="6" s="1"/>
  <c r="B889" i="6"/>
  <c r="R888" i="6"/>
  <c r="T888" i="6" s="1"/>
  <c r="O888" i="6"/>
  <c r="Q888" i="6" s="1"/>
  <c r="W888" i="6" s="1"/>
  <c r="Z888" i="6" s="1"/>
  <c r="I888" i="6"/>
  <c r="K888" i="6" s="1"/>
  <c r="F888" i="6"/>
  <c r="H888" i="6" s="1"/>
  <c r="V888" i="6" s="1"/>
  <c r="C888" i="6"/>
  <c r="E888" i="6" s="1"/>
  <c r="U888" i="6" s="1"/>
  <c r="B888" i="6"/>
  <c r="R887" i="6"/>
  <c r="T887" i="6" s="1"/>
  <c r="O887" i="6"/>
  <c r="Q887" i="6" s="1"/>
  <c r="W887" i="6" s="1"/>
  <c r="Z887" i="6" s="1"/>
  <c r="I887" i="6"/>
  <c r="K887" i="6" s="1"/>
  <c r="F887" i="6"/>
  <c r="H887" i="6" s="1"/>
  <c r="V887" i="6" s="1"/>
  <c r="C887" i="6"/>
  <c r="E887" i="6" s="1"/>
  <c r="U887" i="6" s="1"/>
  <c r="Q886" i="2" s="1"/>
  <c r="B887" i="6"/>
  <c r="R886" i="6"/>
  <c r="T886" i="6" s="1"/>
  <c r="O886" i="6"/>
  <c r="Q886" i="6" s="1"/>
  <c r="W886" i="6" s="1"/>
  <c r="Z886" i="6" s="1"/>
  <c r="I886" i="6"/>
  <c r="K886" i="6" s="1"/>
  <c r="F886" i="6"/>
  <c r="H886" i="6" s="1"/>
  <c r="V886" i="6" s="1"/>
  <c r="C886" i="6"/>
  <c r="E886" i="6" s="1"/>
  <c r="U886" i="6" s="1"/>
  <c r="B886" i="6"/>
  <c r="R885" i="6"/>
  <c r="T885" i="6" s="1"/>
  <c r="O885" i="6"/>
  <c r="Q885" i="6" s="1"/>
  <c r="W885" i="6" s="1"/>
  <c r="Z885" i="6" s="1"/>
  <c r="I885" i="6"/>
  <c r="K885" i="6" s="1"/>
  <c r="F885" i="6"/>
  <c r="H885" i="6" s="1"/>
  <c r="V885" i="6" s="1"/>
  <c r="C885" i="6"/>
  <c r="E885" i="6" s="1"/>
  <c r="U885" i="6" s="1"/>
  <c r="Q884" i="2" s="1"/>
  <c r="B885" i="6"/>
  <c r="R884" i="6"/>
  <c r="T884" i="6" s="1"/>
  <c r="O884" i="6"/>
  <c r="Q884" i="6" s="1"/>
  <c r="W884" i="6" s="1"/>
  <c r="Z884" i="6" s="1"/>
  <c r="I884" i="6"/>
  <c r="K884" i="6" s="1"/>
  <c r="F884" i="6"/>
  <c r="H884" i="6" s="1"/>
  <c r="V884" i="6" s="1"/>
  <c r="C884" i="6"/>
  <c r="E884" i="6" s="1"/>
  <c r="U884" i="6" s="1"/>
  <c r="Q883" i="2" s="1"/>
  <c r="B884" i="6"/>
  <c r="R883" i="6"/>
  <c r="T883" i="6" s="1"/>
  <c r="O883" i="6"/>
  <c r="Q883" i="6" s="1"/>
  <c r="W883" i="6" s="1"/>
  <c r="Z883" i="6" s="1"/>
  <c r="I883" i="6"/>
  <c r="K883" i="6" s="1"/>
  <c r="F883" i="6"/>
  <c r="H883" i="6" s="1"/>
  <c r="V883" i="6" s="1"/>
  <c r="C883" i="6"/>
  <c r="E883" i="6" s="1"/>
  <c r="U883" i="6" s="1"/>
  <c r="Q882" i="2" s="1"/>
  <c r="B883" i="6"/>
  <c r="R882" i="6"/>
  <c r="T882" i="6" s="1"/>
  <c r="O882" i="6"/>
  <c r="Q882" i="6" s="1"/>
  <c r="W882" i="6" s="1"/>
  <c r="Z882" i="6" s="1"/>
  <c r="I882" i="6"/>
  <c r="K882" i="6" s="1"/>
  <c r="F882" i="6"/>
  <c r="H882" i="6" s="1"/>
  <c r="V882" i="6" s="1"/>
  <c r="C882" i="6"/>
  <c r="E882" i="6" s="1"/>
  <c r="U882" i="6" s="1"/>
  <c r="Q881" i="2" s="1"/>
  <c r="B882" i="6"/>
  <c r="R881" i="6"/>
  <c r="T881" i="6" s="1"/>
  <c r="O881" i="6"/>
  <c r="Q881" i="6" s="1"/>
  <c r="W881" i="6" s="1"/>
  <c r="Z881" i="6" s="1"/>
  <c r="I881" i="6"/>
  <c r="K881" i="6" s="1"/>
  <c r="F881" i="6"/>
  <c r="H881" i="6" s="1"/>
  <c r="C881" i="6"/>
  <c r="E881" i="6" s="1"/>
  <c r="U881" i="6" s="1"/>
  <c r="B881" i="6"/>
  <c r="R880" i="6"/>
  <c r="T880" i="6" s="1"/>
  <c r="O880" i="6"/>
  <c r="Q880" i="6" s="1"/>
  <c r="W880" i="6" s="1"/>
  <c r="Z880" i="6" s="1"/>
  <c r="I880" i="6"/>
  <c r="K880" i="6" s="1"/>
  <c r="F880" i="6"/>
  <c r="H880" i="6" s="1"/>
  <c r="V880" i="6" s="1"/>
  <c r="R879" i="2" s="1"/>
  <c r="C880" i="6"/>
  <c r="E880" i="6" s="1"/>
  <c r="U880" i="6" s="1"/>
  <c r="Q879" i="2" s="1"/>
  <c r="B880" i="6"/>
  <c r="R879" i="6"/>
  <c r="T879" i="6" s="1"/>
  <c r="O879" i="6"/>
  <c r="Q879" i="6" s="1"/>
  <c r="W879" i="6" s="1"/>
  <c r="Z879" i="6" s="1"/>
  <c r="I879" i="6"/>
  <c r="K879" i="6" s="1"/>
  <c r="F879" i="6"/>
  <c r="H879" i="6" s="1"/>
  <c r="V879" i="6" s="1"/>
  <c r="R878" i="2" s="1"/>
  <c r="C879" i="6"/>
  <c r="E879" i="6" s="1"/>
  <c r="U879" i="6" s="1"/>
  <c r="Q878" i="2" s="1"/>
  <c r="B879" i="6"/>
  <c r="R878" i="6"/>
  <c r="T878" i="6" s="1"/>
  <c r="O878" i="6"/>
  <c r="Q878" i="6" s="1"/>
  <c r="W878" i="6" s="1"/>
  <c r="Z878" i="6" s="1"/>
  <c r="I878" i="6"/>
  <c r="K878" i="6" s="1"/>
  <c r="F878" i="6"/>
  <c r="H878" i="6" s="1"/>
  <c r="V878" i="6" s="1"/>
  <c r="C878" i="6"/>
  <c r="E878" i="6" s="1"/>
  <c r="U878" i="6" s="1"/>
  <c r="B878" i="6"/>
  <c r="R877" i="6"/>
  <c r="T877" i="6" s="1"/>
  <c r="O877" i="6"/>
  <c r="Q877" i="6" s="1"/>
  <c r="W877" i="6" s="1"/>
  <c r="Z877" i="6" s="1"/>
  <c r="I877" i="6"/>
  <c r="K877" i="6" s="1"/>
  <c r="F877" i="6"/>
  <c r="H877" i="6" s="1"/>
  <c r="V877" i="6" s="1"/>
  <c r="R876" i="2" s="1"/>
  <c r="C877" i="6"/>
  <c r="E877" i="6" s="1"/>
  <c r="U877" i="6" s="1"/>
  <c r="Q876" i="2" s="1"/>
  <c r="B877" i="6"/>
  <c r="R876" i="6"/>
  <c r="T876" i="6" s="1"/>
  <c r="O876" i="6"/>
  <c r="Q876" i="6" s="1"/>
  <c r="W876" i="6" s="1"/>
  <c r="Z876" i="6" s="1"/>
  <c r="I876" i="6"/>
  <c r="K876" i="6" s="1"/>
  <c r="F876" i="6"/>
  <c r="H876" i="6" s="1"/>
  <c r="V876" i="6" s="1"/>
  <c r="C876" i="6"/>
  <c r="E876" i="6" s="1"/>
  <c r="U876" i="6" s="1"/>
  <c r="B876" i="6"/>
  <c r="R875" i="6"/>
  <c r="T875" i="6" s="1"/>
  <c r="O875" i="6"/>
  <c r="Q875" i="6" s="1"/>
  <c r="W875" i="6" s="1"/>
  <c r="Z875" i="6" s="1"/>
  <c r="I875" i="6"/>
  <c r="K875" i="6" s="1"/>
  <c r="F875" i="6"/>
  <c r="H875" i="6" s="1"/>
  <c r="C875" i="6"/>
  <c r="E875" i="6" s="1"/>
  <c r="U875" i="6" s="1"/>
  <c r="Q874" i="2" s="1"/>
  <c r="B875" i="6"/>
  <c r="R874" i="6"/>
  <c r="T874" i="6" s="1"/>
  <c r="O874" i="6"/>
  <c r="Q874" i="6" s="1"/>
  <c r="W874" i="6" s="1"/>
  <c r="Z874" i="6" s="1"/>
  <c r="I874" i="6"/>
  <c r="K874" i="6" s="1"/>
  <c r="F874" i="6"/>
  <c r="H874" i="6" s="1"/>
  <c r="V874" i="6" s="1"/>
  <c r="C874" i="6"/>
  <c r="E874" i="6" s="1"/>
  <c r="U874" i="6" s="1"/>
  <c r="Q873" i="2" s="1"/>
  <c r="B874" i="6"/>
  <c r="R873" i="6"/>
  <c r="T873" i="6" s="1"/>
  <c r="O873" i="6"/>
  <c r="Q873" i="6" s="1"/>
  <c r="W873" i="6" s="1"/>
  <c r="Z873" i="6" s="1"/>
  <c r="I873" i="6"/>
  <c r="K873" i="6" s="1"/>
  <c r="F873" i="6"/>
  <c r="H873" i="6" s="1"/>
  <c r="V873" i="6" s="1"/>
  <c r="R872" i="2" s="1"/>
  <c r="C873" i="6"/>
  <c r="E873" i="6" s="1"/>
  <c r="U873" i="6" s="1"/>
  <c r="B873" i="6"/>
  <c r="R872" i="6"/>
  <c r="T872" i="6" s="1"/>
  <c r="O872" i="6"/>
  <c r="Q872" i="6" s="1"/>
  <c r="W872" i="6" s="1"/>
  <c r="Z872" i="6" s="1"/>
  <c r="I872" i="6"/>
  <c r="K872" i="6" s="1"/>
  <c r="F872" i="6"/>
  <c r="H872" i="6" s="1"/>
  <c r="V872" i="6" s="1"/>
  <c r="C872" i="6"/>
  <c r="E872" i="6" s="1"/>
  <c r="U872" i="6" s="1"/>
  <c r="Q871" i="2" s="1"/>
  <c r="B872" i="6"/>
  <c r="R871" i="6"/>
  <c r="T871" i="6" s="1"/>
  <c r="O871" i="6"/>
  <c r="Q871" i="6" s="1"/>
  <c r="W871" i="6" s="1"/>
  <c r="Z871" i="6" s="1"/>
  <c r="I871" i="6"/>
  <c r="K871" i="6" s="1"/>
  <c r="F871" i="6"/>
  <c r="H871" i="6" s="1"/>
  <c r="V871" i="6" s="1"/>
  <c r="R870" i="2" s="1"/>
  <c r="C871" i="6"/>
  <c r="E871" i="6" s="1"/>
  <c r="U871" i="6" s="1"/>
  <c r="B871" i="6"/>
  <c r="R870" i="6"/>
  <c r="T870" i="6" s="1"/>
  <c r="O870" i="6"/>
  <c r="Q870" i="6" s="1"/>
  <c r="W870" i="6" s="1"/>
  <c r="Z870" i="6" s="1"/>
  <c r="I870" i="6"/>
  <c r="K870" i="6" s="1"/>
  <c r="F870" i="6"/>
  <c r="H870" i="6" s="1"/>
  <c r="V870" i="6" s="1"/>
  <c r="C870" i="6"/>
  <c r="E870" i="6" s="1"/>
  <c r="U870" i="6" s="1"/>
  <c r="B870" i="6"/>
  <c r="R869" i="6"/>
  <c r="T869" i="6" s="1"/>
  <c r="O869" i="6"/>
  <c r="Q869" i="6" s="1"/>
  <c r="W869" i="6" s="1"/>
  <c r="Z869" i="6" s="1"/>
  <c r="I869" i="6"/>
  <c r="K869" i="6" s="1"/>
  <c r="F869" i="6"/>
  <c r="H869" i="6" s="1"/>
  <c r="V869" i="6" s="1"/>
  <c r="R868" i="2" s="1"/>
  <c r="C869" i="6"/>
  <c r="E869" i="6" s="1"/>
  <c r="U869" i="6" s="1"/>
  <c r="Q868" i="2" s="1"/>
  <c r="B869" i="6"/>
  <c r="R868" i="6"/>
  <c r="T868" i="6" s="1"/>
  <c r="O868" i="6"/>
  <c r="Q868" i="6" s="1"/>
  <c r="W868" i="6" s="1"/>
  <c r="Z868" i="6" s="1"/>
  <c r="I868" i="6"/>
  <c r="K868" i="6" s="1"/>
  <c r="F868" i="6"/>
  <c r="H868" i="6" s="1"/>
  <c r="V868" i="6" s="1"/>
  <c r="R867" i="2" s="1"/>
  <c r="C868" i="6"/>
  <c r="E868" i="6" s="1"/>
  <c r="U868" i="6" s="1"/>
  <c r="B868" i="6"/>
  <c r="R867" i="6"/>
  <c r="T867" i="6" s="1"/>
  <c r="O867" i="6"/>
  <c r="Q867" i="6" s="1"/>
  <c r="W867" i="6" s="1"/>
  <c r="Z867" i="6" s="1"/>
  <c r="I867" i="6"/>
  <c r="K867" i="6" s="1"/>
  <c r="F867" i="6"/>
  <c r="H867" i="6" s="1"/>
  <c r="C867" i="6"/>
  <c r="E867" i="6" s="1"/>
  <c r="U867" i="6" s="1"/>
  <c r="Q866" i="2" s="1"/>
  <c r="B867" i="6"/>
  <c r="R866" i="6"/>
  <c r="T866" i="6" s="1"/>
  <c r="O866" i="6"/>
  <c r="Q866" i="6" s="1"/>
  <c r="W866" i="6" s="1"/>
  <c r="Z866" i="6" s="1"/>
  <c r="I866" i="6"/>
  <c r="K866" i="6" s="1"/>
  <c r="F866" i="6"/>
  <c r="H866" i="6" s="1"/>
  <c r="V866" i="6" s="1"/>
  <c r="C866" i="6"/>
  <c r="E866" i="6" s="1"/>
  <c r="U866" i="6" s="1"/>
  <c r="Q865" i="2" s="1"/>
  <c r="B866" i="6"/>
  <c r="R865" i="6"/>
  <c r="T865" i="6" s="1"/>
  <c r="O865" i="6"/>
  <c r="Q865" i="6" s="1"/>
  <c r="W865" i="6" s="1"/>
  <c r="Z865" i="6" s="1"/>
  <c r="I865" i="6"/>
  <c r="K865" i="6" s="1"/>
  <c r="F865" i="6"/>
  <c r="H865" i="6" s="1"/>
  <c r="V865" i="6" s="1"/>
  <c r="C865" i="6"/>
  <c r="E865" i="6" s="1"/>
  <c r="U865" i="6" s="1"/>
  <c r="Q864" i="2" s="1"/>
  <c r="B865" i="6"/>
  <c r="R864" i="6"/>
  <c r="T864" i="6" s="1"/>
  <c r="O864" i="6"/>
  <c r="Q864" i="6" s="1"/>
  <c r="W864" i="6" s="1"/>
  <c r="Z864" i="6" s="1"/>
  <c r="I864" i="6"/>
  <c r="K864" i="6" s="1"/>
  <c r="F864" i="6"/>
  <c r="H864" i="6" s="1"/>
  <c r="C864" i="6"/>
  <c r="E864" i="6" s="1"/>
  <c r="U864" i="6" s="1"/>
  <c r="Q863" i="2" s="1"/>
  <c r="B864" i="6"/>
  <c r="R863" i="6"/>
  <c r="T863" i="6" s="1"/>
  <c r="O863" i="6"/>
  <c r="Q863" i="6" s="1"/>
  <c r="W863" i="6" s="1"/>
  <c r="Z863" i="6" s="1"/>
  <c r="I863" i="6"/>
  <c r="K863" i="6" s="1"/>
  <c r="F863" i="6"/>
  <c r="H863" i="6" s="1"/>
  <c r="C863" i="6"/>
  <c r="E863" i="6" s="1"/>
  <c r="U863" i="6" s="1"/>
  <c r="Q862" i="2" s="1"/>
  <c r="B863" i="6"/>
  <c r="R862" i="6"/>
  <c r="T862" i="6" s="1"/>
  <c r="O862" i="6"/>
  <c r="Q862" i="6" s="1"/>
  <c r="W862" i="6" s="1"/>
  <c r="Z862" i="6" s="1"/>
  <c r="I862" i="6"/>
  <c r="K862" i="6" s="1"/>
  <c r="F862" i="6"/>
  <c r="H862" i="6" s="1"/>
  <c r="V862" i="6" s="1"/>
  <c r="C862" i="6"/>
  <c r="E862" i="6" s="1"/>
  <c r="U862" i="6" s="1"/>
  <c r="Q861" i="2" s="1"/>
  <c r="B862" i="6"/>
  <c r="R861" i="6"/>
  <c r="T861" i="6" s="1"/>
  <c r="O861" i="6"/>
  <c r="Q861" i="6" s="1"/>
  <c r="W861" i="6" s="1"/>
  <c r="Z861" i="6" s="1"/>
  <c r="I861" i="6"/>
  <c r="K861" i="6" s="1"/>
  <c r="F861" i="6"/>
  <c r="H861" i="6" s="1"/>
  <c r="V861" i="6" s="1"/>
  <c r="C861" i="6"/>
  <c r="E861" i="6" s="1"/>
  <c r="U861" i="6" s="1"/>
  <c r="Q860" i="2" s="1"/>
  <c r="B861" i="6"/>
  <c r="R860" i="6"/>
  <c r="T860" i="6" s="1"/>
  <c r="O860" i="6"/>
  <c r="Q860" i="6" s="1"/>
  <c r="W860" i="6" s="1"/>
  <c r="Z860" i="6" s="1"/>
  <c r="I860" i="6"/>
  <c r="K860" i="6" s="1"/>
  <c r="F860" i="6"/>
  <c r="H860" i="6" s="1"/>
  <c r="V860" i="6" s="1"/>
  <c r="C860" i="6"/>
  <c r="E860" i="6" s="1"/>
  <c r="U860" i="6" s="1"/>
  <c r="B860" i="6"/>
  <c r="R859" i="6"/>
  <c r="T859" i="6" s="1"/>
  <c r="O859" i="6"/>
  <c r="Q859" i="6" s="1"/>
  <c r="W859" i="6" s="1"/>
  <c r="Z859" i="6" s="1"/>
  <c r="I859" i="6"/>
  <c r="K859" i="6" s="1"/>
  <c r="F859" i="6"/>
  <c r="H859" i="6" s="1"/>
  <c r="C859" i="6"/>
  <c r="E859" i="6" s="1"/>
  <c r="U859" i="6" s="1"/>
  <c r="B859" i="6"/>
  <c r="R858" i="6"/>
  <c r="T858" i="6" s="1"/>
  <c r="O858" i="6"/>
  <c r="Q858" i="6" s="1"/>
  <c r="W858" i="6" s="1"/>
  <c r="Z858" i="6" s="1"/>
  <c r="I858" i="6"/>
  <c r="K858" i="6" s="1"/>
  <c r="F858" i="6"/>
  <c r="H858" i="6" s="1"/>
  <c r="V858" i="6" s="1"/>
  <c r="C858" i="6"/>
  <c r="E858" i="6" s="1"/>
  <c r="U858" i="6" s="1"/>
  <c r="X858" i="6" s="1"/>
  <c r="B858" i="6"/>
  <c r="R857" i="6"/>
  <c r="T857" i="6" s="1"/>
  <c r="O857" i="6"/>
  <c r="Q857" i="6" s="1"/>
  <c r="W857" i="6" s="1"/>
  <c r="Z857" i="6" s="1"/>
  <c r="I857" i="6"/>
  <c r="K857" i="6" s="1"/>
  <c r="F857" i="6"/>
  <c r="H857" i="6" s="1"/>
  <c r="V857" i="6" s="1"/>
  <c r="C857" i="6"/>
  <c r="E857" i="6" s="1"/>
  <c r="U857" i="6" s="1"/>
  <c r="Q856" i="2" s="1"/>
  <c r="B857" i="6"/>
  <c r="R856" i="6"/>
  <c r="T856" i="6" s="1"/>
  <c r="O856" i="6"/>
  <c r="Q856" i="6" s="1"/>
  <c r="W856" i="6" s="1"/>
  <c r="Z856" i="6" s="1"/>
  <c r="I856" i="6"/>
  <c r="K856" i="6" s="1"/>
  <c r="F856" i="6"/>
  <c r="H856" i="6" s="1"/>
  <c r="V856" i="6" s="1"/>
  <c r="C856" i="6"/>
  <c r="E856" i="6" s="1"/>
  <c r="U856" i="6" s="1"/>
  <c r="Q855" i="2" s="1"/>
  <c r="B856" i="6"/>
  <c r="R855" i="6"/>
  <c r="T855" i="6" s="1"/>
  <c r="O855" i="6"/>
  <c r="Q855" i="6" s="1"/>
  <c r="W855" i="6" s="1"/>
  <c r="Z855" i="6" s="1"/>
  <c r="I855" i="6"/>
  <c r="K855" i="6" s="1"/>
  <c r="F855" i="6"/>
  <c r="H855" i="6" s="1"/>
  <c r="V855" i="6" s="1"/>
  <c r="C855" i="6"/>
  <c r="E855" i="6" s="1"/>
  <c r="U855" i="6" s="1"/>
  <c r="Q854" i="2" s="1"/>
  <c r="B855" i="6"/>
  <c r="R854" i="6"/>
  <c r="T854" i="6" s="1"/>
  <c r="O854" i="6"/>
  <c r="Q854" i="6" s="1"/>
  <c r="W854" i="6" s="1"/>
  <c r="Z854" i="6" s="1"/>
  <c r="I854" i="6"/>
  <c r="K854" i="6" s="1"/>
  <c r="F854" i="6"/>
  <c r="H854" i="6" s="1"/>
  <c r="V854" i="6" s="1"/>
  <c r="C854" i="6"/>
  <c r="E854" i="6" s="1"/>
  <c r="U854" i="6" s="1"/>
  <c r="X854" i="6" s="1"/>
  <c r="B854" i="6"/>
  <c r="R853" i="6"/>
  <c r="T853" i="6" s="1"/>
  <c r="O853" i="6"/>
  <c r="Q853" i="6" s="1"/>
  <c r="W853" i="6" s="1"/>
  <c r="Z853" i="6" s="1"/>
  <c r="I853" i="6"/>
  <c r="K853" i="6" s="1"/>
  <c r="F853" i="6"/>
  <c r="H853" i="6" s="1"/>
  <c r="V853" i="6" s="1"/>
  <c r="C853" i="6"/>
  <c r="E853" i="6" s="1"/>
  <c r="U853" i="6" s="1"/>
  <c r="B853" i="6"/>
  <c r="R852" i="6"/>
  <c r="T852" i="6" s="1"/>
  <c r="O852" i="6"/>
  <c r="Q852" i="6" s="1"/>
  <c r="W852" i="6" s="1"/>
  <c r="Z852" i="6" s="1"/>
  <c r="I852" i="6"/>
  <c r="K852" i="6" s="1"/>
  <c r="F852" i="6"/>
  <c r="H852" i="6" s="1"/>
  <c r="V852" i="6" s="1"/>
  <c r="C852" i="6"/>
  <c r="E852" i="6" s="1"/>
  <c r="U852" i="6" s="1"/>
  <c r="B852" i="6"/>
  <c r="R851" i="6"/>
  <c r="T851" i="6" s="1"/>
  <c r="O851" i="6"/>
  <c r="Q851" i="6" s="1"/>
  <c r="W851" i="6" s="1"/>
  <c r="Z851" i="6" s="1"/>
  <c r="I851" i="6"/>
  <c r="K851" i="6" s="1"/>
  <c r="F851" i="6"/>
  <c r="H851" i="6" s="1"/>
  <c r="V851" i="6" s="1"/>
  <c r="C851" i="6"/>
  <c r="E851" i="6" s="1"/>
  <c r="U851" i="6" s="1"/>
  <c r="X851" i="6" s="1"/>
  <c r="B851" i="6"/>
  <c r="R850" i="6"/>
  <c r="T850" i="6" s="1"/>
  <c r="O850" i="6"/>
  <c r="Q850" i="6" s="1"/>
  <c r="W850" i="6" s="1"/>
  <c r="Z850" i="6" s="1"/>
  <c r="I850" i="6"/>
  <c r="K850" i="6" s="1"/>
  <c r="F850" i="6"/>
  <c r="H850" i="6" s="1"/>
  <c r="V850" i="6" s="1"/>
  <c r="R849" i="2" s="1"/>
  <c r="C850" i="6"/>
  <c r="E850" i="6" s="1"/>
  <c r="U850" i="6" s="1"/>
  <c r="Q849" i="2" s="1"/>
  <c r="B850" i="6"/>
  <c r="R849" i="6"/>
  <c r="T849" i="6" s="1"/>
  <c r="O849" i="6"/>
  <c r="Q849" i="6" s="1"/>
  <c r="W849" i="6" s="1"/>
  <c r="Z849" i="6" s="1"/>
  <c r="I849" i="6"/>
  <c r="K849" i="6" s="1"/>
  <c r="F849" i="6"/>
  <c r="H849" i="6" s="1"/>
  <c r="C849" i="6"/>
  <c r="E849" i="6" s="1"/>
  <c r="U849" i="6" s="1"/>
  <c r="Q848" i="2" s="1"/>
  <c r="B849" i="6"/>
  <c r="R848" i="6"/>
  <c r="T848" i="6" s="1"/>
  <c r="O848" i="6"/>
  <c r="Q848" i="6" s="1"/>
  <c r="W848" i="6" s="1"/>
  <c r="Z848" i="6" s="1"/>
  <c r="I848" i="6"/>
  <c r="K848" i="6" s="1"/>
  <c r="F848" i="6"/>
  <c r="H848" i="6" s="1"/>
  <c r="V848" i="6" s="1"/>
  <c r="R847" i="2" s="1"/>
  <c r="C848" i="6"/>
  <c r="E848" i="6" s="1"/>
  <c r="U848" i="6" s="1"/>
  <c r="X848" i="6" s="1"/>
  <c r="B848" i="6"/>
  <c r="R847" i="6"/>
  <c r="T847" i="6" s="1"/>
  <c r="O847" i="6"/>
  <c r="Q847" i="6" s="1"/>
  <c r="W847" i="6" s="1"/>
  <c r="Z847" i="6" s="1"/>
  <c r="I847" i="6"/>
  <c r="K847" i="6" s="1"/>
  <c r="F847" i="6"/>
  <c r="H847" i="6" s="1"/>
  <c r="C847" i="6"/>
  <c r="E847" i="6" s="1"/>
  <c r="U847" i="6" s="1"/>
  <c r="Q846" i="2" s="1"/>
  <c r="B847" i="6"/>
  <c r="R846" i="6"/>
  <c r="T846" i="6" s="1"/>
  <c r="O846" i="6"/>
  <c r="Q846" i="6" s="1"/>
  <c r="W846" i="6" s="1"/>
  <c r="Z846" i="6" s="1"/>
  <c r="I846" i="6"/>
  <c r="K846" i="6" s="1"/>
  <c r="F846" i="6"/>
  <c r="H846" i="6" s="1"/>
  <c r="V846" i="6" s="1"/>
  <c r="C846" i="6"/>
  <c r="E846" i="6" s="1"/>
  <c r="U846" i="6" s="1"/>
  <c r="Q845" i="2" s="1"/>
  <c r="B846" i="6"/>
  <c r="R845" i="6"/>
  <c r="T845" i="6" s="1"/>
  <c r="O845" i="6"/>
  <c r="Q845" i="6" s="1"/>
  <c r="W845" i="6" s="1"/>
  <c r="Z845" i="6" s="1"/>
  <c r="I845" i="6"/>
  <c r="K845" i="6" s="1"/>
  <c r="F845" i="6"/>
  <c r="H845" i="6" s="1"/>
  <c r="V845" i="6" s="1"/>
  <c r="C845" i="6"/>
  <c r="E845" i="6" s="1"/>
  <c r="U845" i="6" s="1"/>
  <c r="B845" i="6"/>
  <c r="R844" i="6"/>
  <c r="T844" i="6" s="1"/>
  <c r="O844" i="6"/>
  <c r="Q844" i="6" s="1"/>
  <c r="W844" i="6" s="1"/>
  <c r="Z844" i="6" s="1"/>
  <c r="I844" i="6"/>
  <c r="K844" i="6" s="1"/>
  <c r="F844" i="6"/>
  <c r="H844" i="6" s="1"/>
  <c r="V844" i="6" s="1"/>
  <c r="C844" i="6"/>
  <c r="E844" i="6" s="1"/>
  <c r="U844" i="6" s="1"/>
  <c r="X844" i="6" s="1"/>
  <c r="B844" i="6"/>
  <c r="R843" i="6"/>
  <c r="T843" i="6" s="1"/>
  <c r="O843" i="6"/>
  <c r="Q843" i="6" s="1"/>
  <c r="W843" i="6" s="1"/>
  <c r="Z843" i="6" s="1"/>
  <c r="I843" i="6"/>
  <c r="K843" i="6" s="1"/>
  <c r="F843" i="6"/>
  <c r="H843" i="6" s="1"/>
  <c r="V843" i="6" s="1"/>
  <c r="R842" i="2" s="1"/>
  <c r="C843" i="6"/>
  <c r="E843" i="6" s="1"/>
  <c r="U843" i="6" s="1"/>
  <c r="Q842" i="2" s="1"/>
  <c r="B843" i="6"/>
  <c r="R842" i="6"/>
  <c r="T842" i="6" s="1"/>
  <c r="O842" i="6"/>
  <c r="Q842" i="6" s="1"/>
  <c r="W842" i="6" s="1"/>
  <c r="Z842" i="6" s="1"/>
  <c r="I842" i="6"/>
  <c r="K842" i="6" s="1"/>
  <c r="F842" i="6"/>
  <c r="H842" i="6" s="1"/>
  <c r="V842" i="6" s="1"/>
  <c r="C842" i="6"/>
  <c r="E842" i="6" s="1"/>
  <c r="U842" i="6" s="1"/>
  <c r="Q841" i="2" s="1"/>
  <c r="B842" i="6"/>
  <c r="R841" i="6"/>
  <c r="T841" i="6" s="1"/>
  <c r="O841" i="6"/>
  <c r="Q841" i="6" s="1"/>
  <c r="W841" i="6" s="1"/>
  <c r="Z841" i="6" s="1"/>
  <c r="I841" i="6"/>
  <c r="K841" i="6" s="1"/>
  <c r="F841" i="6"/>
  <c r="H841" i="6" s="1"/>
  <c r="V841" i="6" s="1"/>
  <c r="C841" i="6"/>
  <c r="E841" i="6" s="1"/>
  <c r="U841" i="6" s="1"/>
  <c r="Q840" i="2" s="1"/>
  <c r="B841" i="6"/>
  <c r="R840" i="6"/>
  <c r="T840" i="6" s="1"/>
  <c r="O840" i="6"/>
  <c r="Q840" i="6" s="1"/>
  <c r="W840" i="6" s="1"/>
  <c r="Z840" i="6" s="1"/>
  <c r="I840" i="6"/>
  <c r="K840" i="6" s="1"/>
  <c r="F840" i="6"/>
  <c r="H840" i="6" s="1"/>
  <c r="V840" i="6" s="1"/>
  <c r="C840" i="6"/>
  <c r="E840" i="6" s="1"/>
  <c r="U840" i="6" s="1"/>
  <c r="Q839" i="2" s="1"/>
  <c r="B840" i="6"/>
  <c r="R839" i="6"/>
  <c r="T839" i="6" s="1"/>
  <c r="O839" i="6"/>
  <c r="Q839" i="6" s="1"/>
  <c r="W839" i="6" s="1"/>
  <c r="Z839" i="6" s="1"/>
  <c r="I839" i="6"/>
  <c r="K839" i="6" s="1"/>
  <c r="F839" i="6"/>
  <c r="H839" i="6" s="1"/>
  <c r="V839" i="6" s="1"/>
  <c r="C839" i="6"/>
  <c r="E839" i="6" s="1"/>
  <c r="U839" i="6" s="1"/>
  <c r="B839" i="6"/>
  <c r="R838" i="6"/>
  <c r="T838" i="6" s="1"/>
  <c r="O838" i="6"/>
  <c r="Q838" i="6" s="1"/>
  <c r="W838" i="6" s="1"/>
  <c r="Z838" i="6" s="1"/>
  <c r="I838" i="6"/>
  <c r="K838" i="6" s="1"/>
  <c r="F838" i="6"/>
  <c r="H838" i="6" s="1"/>
  <c r="V838" i="6" s="1"/>
  <c r="C838" i="6"/>
  <c r="E838" i="6" s="1"/>
  <c r="U838" i="6" s="1"/>
  <c r="Q837" i="2" s="1"/>
  <c r="B838" i="6"/>
  <c r="R837" i="6"/>
  <c r="T837" i="6" s="1"/>
  <c r="O837" i="6"/>
  <c r="Q837" i="6" s="1"/>
  <c r="W837" i="6" s="1"/>
  <c r="Z837" i="6" s="1"/>
  <c r="I837" i="6"/>
  <c r="K837" i="6" s="1"/>
  <c r="F837" i="6"/>
  <c r="H837" i="6" s="1"/>
  <c r="V837" i="6" s="1"/>
  <c r="C837" i="6"/>
  <c r="E837" i="6" s="1"/>
  <c r="U837" i="6" s="1"/>
  <c r="Q836" i="2" s="1"/>
  <c r="B837" i="6"/>
  <c r="R836" i="6"/>
  <c r="T836" i="6" s="1"/>
  <c r="O836" i="6"/>
  <c r="Q836" i="6" s="1"/>
  <c r="W836" i="6" s="1"/>
  <c r="Z836" i="6" s="1"/>
  <c r="I836" i="6"/>
  <c r="K836" i="6" s="1"/>
  <c r="F836" i="6"/>
  <c r="H836" i="6" s="1"/>
  <c r="V836" i="6" s="1"/>
  <c r="R835" i="2" s="1"/>
  <c r="C836" i="6"/>
  <c r="E836" i="6" s="1"/>
  <c r="U836" i="6" s="1"/>
  <c r="Q835" i="2" s="1"/>
  <c r="B836" i="6"/>
  <c r="R835" i="6"/>
  <c r="T835" i="6" s="1"/>
  <c r="O835" i="6"/>
  <c r="Q835" i="6" s="1"/>
  <c r="W835" i="6" s="1"/>
  <c r="Z835" i="6" s="1"/>
  <c r="I835" i="6"/>
  <c r="K835" i="6" s="1"/>
  <c r="F835" i="6"/>
  <c r="H835" i="6" s="1"/>
  <c r="V835" i="6" s="1"/>
  <c r="R834" i="2" s="1"/>
  <c r="C835" i="6"/>
  <c r="E835" i="6" s="1"/>
  <c r="U835" i="6" s="1"/>
  <c r="Q834" i="2" s="1"/>
  <c r="B835" i="6"/>
  <c r="R834" i="6"/>
  <c r="T834" i="6" s="1"/>
  <c r="O834" i="6"/>
  <c r="Q834" i="6" s="1"/>
  <c r="W834" i="6" s="1"/>
  <c r="Z834" i="6" s="1"/>
  <c r="I834" i="6"/>
  <c r="K834" i="6" s="1"/>
  <c r="F834" i="6"/>
  <c r="H834" i="6" s="1"/>
  <c r="V834" i="6" s="1"/>
  <c r="C834" i="6"/>
  <c r="E834" i="6" s="1"/>
  <c r="U834" i="6" s="1"/>
  <c r="Q833" i="2" s="1"/>
  <c r="B834" i="6"/>
  <c r="R833" i="6"/>
  <c r="T833" i="6" s="1"/>
  <c r="O833" i="6"/>
  <c r="Q833" i="6" s="1"/>
  <c r="W833" i="6" s="1"/>
  <c r="Z833" i="6" s="1"/>
  <c r="I833" i="6"/>
  <c r="K833" i="6" s="1"/>
  <c r="F833" i="6"/>
  <c r="H833" i="6" s="1"/>
  <c r="V833" i="6" s="1"/>
  <c r="C833" i="6"/>
  <c r="E833" i="6" s="1"/>
  <c r="U833" i="6" s="1"/>
  <c r="B833" i="6"/>
  <c r="R832" i="6"/>
  <c r="T832" i="6" s="1"/>
  <c r="O832" i="6"/>
  <c r="Q832" i="6" s="1"/>
  <c r="W832" i="6" s="1"/>
  <c r="Z832" i="6" s="1"/>
  <c r="I832" i="6"/>
  <c r="K832" i="6" s="1"/>
  <c r="F832" i="6"/>
  <c r="H832" i="6" s="1"/>
  <c r="C832" i="6"/>
  <c r="E832" i="6" s="1"/>
  <c r="U832" i="6" s="1"/>
  <c r="B832" i="6"/>
  <c r="R831" i="6"/>
  <c r="T831" i="6" s="1"/>
  <c r="O831" i="6"/>
  <c r="Q831" i="6" s="1"/>
  <c r="W831" i="6" s="1"/>
  <c r="Z831" i="6" s="1"/>
  <c r="I831" i="6"/>
  <c r="K831" i="6" s="1"/>
  <c r="F831" i="6"/>
  <c r="H831" i="6" s="1"/>
  <c r="V831" i="6" s="1"/>
  <c r="C831" i="6"/>
  <c r="E831" i="6" s="1"/>
  <c r="U831" i="6" s="1"/>
  <c r="Q830" i="2" s="1"/>
  <c r="B831" i="6"/>
  <c r="R830" i="6"/>
  <c r="T830" i="6" s="1"/>
  <c r="O830" i="6"/>
  <c r="Q830" i="6" s="1"/>
  <c r="W830" i="6" s="1"/>
  <c r="Z830" i="6" s="1"/>
  <c r="I830" i="6"/>
  <c r="K830" i="6" s="1"/>
  <c r="F830" i="6"/>
  <c r="H830" i="6" s="1"/>
  <c r="V830" i="6" s="1"/>
  <c r="C830" i="6"/>
  <c r="E830" i="6" s="1"/>
  <c r="U830" i="6" s="1"/>
  <c r="B830" i="6"/>
  <c r="R829" i="6"/>
  <c r="T829" i="6" s="1"/>
  <c r="O829" i="6"/>
  <c r="Q829" i="6" s="1"/>
  <c r="W829" i="6" s="1"/>
  <c r="Z829" i="6" s="1"/>
  <c r="I829" i="6"/>
  <c r="K829" i="6" s="1"/>
  <c r="F829" i="6"/>
  <c r="H829" i="6" s="1"/>
  <c r="V829" i="6" s="1"/>
  <c r="R828" i="2" s="1"/>
  <c r="C829" i="6"/>
  <c r="E829" i="6" s="1"/>
  <c r="U829" i="6" s="1"/>
  <c r="Q828" i="2" s="1"/>
  <c r="B829" i="6"/>
  <c r="R828" i="6"/>
  <c r="T828" i="6" s="1"/>
  <c r="O828" i="6"/>
  <c r="Q828" i="6" s="1"/>
  <c r="W828" i="6" s="1"/>
  <c r="Z828" i="6" s="1"/>
  <c r="I828" i="6"/>
  <c r="K828" i="6" s="1"/>
  <c r="F828" i="6"/>
  <c r="H828" i="6" s="1"/>
  <c r="V828" i="6" s="1"/>
  <c r="C828" i="6"/>
  <c r="E828" i="6" s="1"/>
  <c r="U828" i="6" s="1"/>
  <c r="Q827" i="2" s="1"/>
  <c r="B828" i="6"/>
  <c r="R827" i="6"/>
  <c r="T827" i="6" s="1"/>
  <c r="O827" i="6"/>
  <c r="Q827" i="6" s="1"/>
  <c r="W827" i="6" s="1"/>
  <c r="Z827" i="6" s="1"/>
  <c r="I827" i="6"/>
  <c r="K827" i="6" s="1"/>
  <c r="F827" i="6"/>
  <c r="H827" i="6" s="1"/>
  <c r="V827" i="6" s="1"/>
  <c r="R826" i="2" s="1"/>
  <c r="C827" i="6"/>
  <c r="E827" i="6" s="1"/>
  <c r="U827" i="6" s="1"/>
  <c r="Q826" i="2" s="1"/>
  <c r="B827" i="6"/>
  <c r="R826" i="6"/>
  <c r="T826" i="6" s="1"/>
  <c r="O826" i="6"/>
  <c r="Q826" i="6" s="1"/>
  <c r="W826" i="6" s="1"/>
  <c r="Z826" i="6" s="1"/>
  <c r="I826" i="6"/>
  <c r="K826" i="6" s="1"/>
  <c r="F826" i="6"/>
  <c r="H826" i="6" s="1"/>
  <c r="C826" i="6"/>
  <c r="E826" i="6" s="1"/>
  <c r="U826" i="6" s="1"/>
  <c r="B826" i="6"/>
  <c r="R825" i="6"/>
  <c r="T825" i="6" s="1"/>
  <c r="O825" i="6"/>
  <c r="Q825" i="6" s="1"/>
  <c r="W825" i="6" s="1"/>
  <c r="Z825" i="6" s="1"/>
  <c r="I825" i="6"/>
  <c r="K825" i="6" s="1"/>
  <c r="F825" i="6"/>
  <c r="H825" i="6" s="1"/>
  <c r="C825" i="6"/>
  <c r="E825" i="6" s="1"/>
  <c r="U825" i="6" s="1"/>
  <c r="Q824" i="2" s="1"/>
  <c r="B825" i="6"/>
  <c r="R824" i="6"/>
  <c r="T824" i="6" s="1"/>
  <c r="O824" i="6"/>
  <c r="Q824" i="6" s="1"/>
  <c r="W824" i="6" s="1"/>
  <c r="Z824" i="6" s="1"/>
  <c r="I824" i="6"/>
  <c r="K824" i="6" s="1"/>
  <c r="F824" i="6"/>
  <c r="H824" i="6" s="1"/>
  <c r="C824" i="6"/>
  <c r="E824" i="6" s="1"/>
  <c r="U824" i="6" s="1"/>
  <c r="X824" i="6" s="1"/>
  <c r="B824" i="6"/>
  <c r="R823" i="6"/>
  <c r="T823" i="6" s="1"/>
  <c r="O823" i="6"/>
  <c r="Q823" i="6" s="1"/>
  <c r="W823" i="6" s="1"/>
  <c r="Z823" i="6" s="1"/>
  <c r="I823" i="6"/>
  <c r="K823" i="6" s="1"/>
  <c r="F823" i="6"/>
  <c r="H823" i="6" s="1"/>
  <c r="V823" i="6" s="1"/>
  <c r="C823" i="6"/>
  <c r="E823" i="6" s="1"/>
  <c r="U823" i="6" s="1"/>
  <c r="B823" i="6"/>
  <c r="R822" i="6"/>
  <c r="T822" i="6" s="1"/>
  <c r="O822" i="6"/>
  <c r="Q822" i="6" s="1"/>
  <c r="W822" i="6" s="1"/>
  <c r="Z822" i="6" s="1"/>
  <c r="I822" i="6"/>
  <c r="K822" i="6" s="1"/>
  <c r="F822" i="6"/>
  <c r="H822" i="6" s="1"/>
  <c r="V822" i="6" s="1"/>
  <c r="C822" i="6"/>
  <c r="E822" i="6" s="1"/>
  <c r="U822" i="6" s="1"/>
  <c r="Q821" i="2" s="1"/>
  <c r="B822" i="6"/>
  <c r="R821" i="6"/>
  <c r="T821" i="6" s="1"/>
  <c r="O821" i="6"/>
  <c r="Q821" i="6" s="1"/>
  <c r="W821" i="6" s="1"/>
  <c r="Z821" i="6" s="1"/>
  <c r="I821" i="6"/>
  <c r="K821" i="6" s="1"/>
  <c r="F821" i="6"/>
  <c r="H821" i="6" s="1"/>
  <c r="C821" i="6"/>
  <c r="E821" i="6" s="1"/>
  <c r="U821" i="6" s="1"/>
  <c r="Q820" i="2" s="1"/>
  <c r="B821" i="6"/>
  <c r="R820" i="6"/>
  <c r="T820" i="6" s="1"/>
  <c r="O820" i="6"/>
  <c r="Q820" i="6" s="1"/>
  <c r="W820" i="6" s="1"/>
  <c r="Z820" i="6" s="1"/>
  <c r="I820" i="6"/>
  <c r="K820" i="6" s="1"/>
  <c r="F820" i="6"/>
  <c r="H820" i="6" s="1"/>
  <c r="V820" i="6" s="1"/>
  <c r="C820" i="6"/>
  <c r="E820" i="6" s="1"/>
  <c r="U820" i="6" s="1"/>
  <c r="B820" i="6"/>
  <c r="R819" i="6"/>
  <c r="T819" i="6" s="1"/>
  <c r="O819" i="6"/>
  <c r="Q819" i="6" s="1"/>
  <c r="W819" i="6" s="1"/>
  <c r="Z819" i="6" s="1"/>
  <c r="I819" i="6"/>
  <c r="K819" i="6" s="1"/>
  <c r="F819" i="6"/>
  <c r="H819" i="6" s="1"/>
  <c r="V819" i="6" s="1"/>
  <c r="C819" i="6"/>
  <c r="E819" i="6" s="1"/>
  <c r="U819" i="6" s="1"/>
  <c r="X819" i="6" s="1"/>
  <c r="B819" i="6"/>
  <c r="R818" i="6"/>
  <c r="T818" i="6" s="1"/>
  <c r="O818" i="6"/>
  <c r="Q818" i="6" s="1"/>
  <c r="W818" i="6" s="1"/>
  <c r="Z818" i="6" s="1"/>
  <c r="I818" i="6"/>
  <c r="K818" i="6" s="1"/>
  <c r="F818" i="6"/>
  <c r="H818" i="6" s="1"/>
  <c r="C818" i="6"/>
  <c r="E818" i="6" s="1"/>
  <c r="U818" i="6" s="1"/>
  <c r="B818" i="6"/>
  <c r="R817" i="6"/>
  <c r="T817" i="6" s="1"/>
  <c r="O817" i="6"/>
  <c r="Q817" i="6" s="1"/>
  <c r="W817" i="6" s="1"/>
  <c r="Z817" i="6" s="1"/>
  <c r="I817" i="6"/>
  <c r="K817" i="6" s="1"/>
  <c r="F817" i="6"/>
  <c r="H817" i="6" s="1"/>
  <c r="V817" i="6" s="1"/>
  <c r="C817" i="6"/>
  <c r="E817" i="6" s="1"/>
  <c r="U817" i="6" s="1"/>
  <c r="B817" i="6"/>
  <c r="R816" i="6"/>
  <c r="T816" i="6" s="1"/>
  <c r="O816" i="6"/>
  <c r="Q816" i="6" s="1"/>
  <c r="W816" i="6" s="1"/>
  <c r="Z816" i="6" s="1"/>
  <c r="I816" i="6"/>
  <c r="K816" i="6" s="1"/>
  <c r="F816" i="6"/>
  <c r="H816" i="6" s="1"/>
  <c r="V816" i="6" s="1"/>
  <c r="C816" i="6"/>
  <c r="E816" i="6" s="1"/>
  <c r="U816" i="6" s="1"/>
  <c r="X816" i="6" s="1"/>
  <c r="B816" i="6"/>
  <c r="R815" i="6"/>
  <c r="T815" i="6" s="1"/>
  <c r="O815" i="6"/>
  <c r="Q815" i="6" s="1"/>
  <c r="W815" i="6" s="1"/>
  <c r="Z815" i="6" s="1"/>
  <c r="I815" i="6"/>
  <c r="K815" i="6" s="1"/>
  <c r="F815" i="6"/>
  <c r="H815" i="6" s="1"/>
  <c r="V815" i="6" s="1"/>
  <c r="R814" i="2" s="1"/>
  <c r="C815" i="6"/>
  <c r="E815" i="6" s="1"/>
  <c r="U815" i="6" s="1"/>
  <c r="Q814" i="2" s="1"/>
  <c r="B815" i="6"/>
  <c r="R814" i="6"/>
  <c r="T814" i="6" s="1"/>
  <c r="O814" i="6"/>
  <c r="Q814" i="6" s="1"/>
  <c r="W814" i="6" s="1"/>
  <c r="Z814" i="6" s="1"/>
  <c r="I814" i="6"/>
  <c r="K814" i="6" s="1"/>
  <c r="F814" i="6"/>
  <c r="H814" i="6" s="1"/>
  <c r="V814" i="6" s="1"/>
  <c r="R813" i="2" s="1"/>
  <c r="C814" i="6"/>
  <c r="E814" i="6" s="1"/>
  <c r="U814" i="6" s="1"/>
  <c r="Q813" i="2" s="1"/>
  <c r="B814" i="6"/>
  <c r="R813" i="6"/>
  <c r="T813" i="6" s="1"/>
  <c r="O813" i="6"/>
  <c r="Q813" i="6" s="1"/>
  <c r="W813" i="6" s="1"/>
  <c r="Z813" i="6" s="1"/>
  <c r="I813" i="6"/>
  <c r="K813" i="6" s="1"/>
  <c r="F813" i="6"/>
  <c r="H813" i="6" s="1"/>
  <c r="V813" i="6" s="1"/>
  <c r="R812" i="2" s="1"/>
  <c r="C813" i="6"/>
  <c r="E813" i="6" s="1"/>
  <c r="U813" i="6" s="1"/>
  <c r="Q812" i="2" s="1"/>
  <c r="B813" i="6"/>
  <c r="R812" i="6"/>
  <c r="T812" i="6" s="1"/>
  <c r="O812" i="6"/>
  <c r="Q812" i="6" s="1"/>
  <c r="W812" i="6" s="1"/>
  <c r="Z812" i="6" s="1"/>
  <c r="I812" i="6"/>
  <c r="K812" i="6" s="1"/>
  <c r="F812" i="6"/>
  <c r="H812" i="6" s="1"/>
  <c r="V812" i="6" s="1"/>
  <c r="C812" i="6"/>
  <c r="E812" i="6" s="1"/>
  <c r="U812" i="6" s="1"/>
  <c r="B812" i="6"/>
  <c r="R811" i="6"/>
  <c r="T811" i="6" s="1"/>
  <c r="O811" i="6"/>
  <c r="Q811" i="6" s="1"/>
  <c r="W811" i="6" s="1"/>
  <c r="Z811" i="6" s="1"/>
  <c r="I811" i="6"/>
  <c r="K811" i="6" s="1"/>
  <c r="F811" i="6"/>
  <c r="H811" i="6" s="1"/>
  <c r="V811" i="6" s="1"/>
  <c r="C811" i="6"/>
  <c r="E811" i="6" s="1"/>
  <c r="U811" i="6" s="1"/>
  <c r="X811" i="6" s="1"/>
  <c r="B811" i="6"/>
  <c r="R810" i="6"/>
  <c r="T810" i="6" s="1"/>
  <c r="O810" i="6"/>
  <c r="Q810" i="6" s="1"/>
  <c r="W810" i="6" s="1"/>
  <c r="Z810" i="6" s="1"/>
  <c r="I810" i="6"/>
  <c r="K810" i="6" s="1"/>
  <c r="F810" i="6"/>
  <c r="H810" i="6" s="1"/>
  <c r="V810" i="6" s="1"/>
  <c r="C810" i="6"/>
  <c r="E810" i="6" s="1"/>
  <c r="U810" i="6" s="1"/>
  <c r="B810" i="6"/>
  <c r="R809" i="6"/>
  <c r="T809" i="6" s="1"/>
  <c r="O809" i="6"/>
  <c r="Q809" i="6" s="1"/>
  <c r="W809" i="6" s="1"/>
  <c r="Z809" i="6" s="1"/>
  <c r="I809" i="6"/>
  <c r="K809" i="6" s="1"/>
  <c r="F809" i="6"/>
  <c r="H809" i="6" s="1"/>
  <c r="V809" i="6" s="1"/>
  <c r="C809" i="6"/>
  <c r="E809" i="6" s="1"/>
  <c r="U809" i="6" s="1"/>
  <c r="B809" i="6"/>
  <c r="R808" i="6"/>
  <c r="T808" i="6" s="1"/>
  <c r="O808" i="6"/>
  <c r="Q808" i="6" s="1"/>
  <c r="W808" i="6" s="1"/>
  <c r="Z808" i="6" s="1"/>
  <c r="I808" i="6"/>
  <c r="K808" i="6" s="1"/>
  <c r="F808" i="6"/>
  <c r="H808" i="6" s="1"/>
  <c r="V808" i="6" s="1"/>
  <c r="R807" i="2" s="1"/>
  <c r="C808" i="6"/>
  <c r="E808" i="6" s="1"/>
  <c r="U808" i="6" s="1"/>
  <c r="Q807" i="2" s="1"/>
  <c r="B808" i="6"/>
  <c r="R807" i="6"/>
  <c r="T807" i="6" s="1"/>
  <c r="O807" i="6"/>
  <c r="Q807" i="6" s="1"/>
  <c r="W807" i="6" s="1"/>
  <c r="Z807" i="6" s="1"/>
  <c r="I807" i="6"/>
  <c r="K807" i="6" s="1"/>
  <c r="F807" i="6"/>
  <c r="H807" i="6" s="1"/>
  <c r="C807" i="6"/>
  <c r="E807" i="6" s="1"/>
  <c r="U807" i="6" s="1"/>
  <c r="Q806" i="2" s="1"/>
  <c r="B807" i="6"/>
  <c r="R806" i="6"/>
  <c r="T806" i="6" s="1"/>
  <c r="O806" i="6"/>
  <c r="Q806" i="6" s="1"/>
  <c r="W806" i="6" s="1"/>
  <c r="Z806" i="6" s="1"/>
  <c r="I806" i="6"/>
  <c r="K806" i="6" s="1"/>
  <c r="F806" i="6"/>
  <c r="H806" i="6" s="1"/>
  <c r="V806" i="6" s="1"/>
  <c r="C806" i="6"/>
  <c r="E806" i="6" s="1"/>
  <c r="U806" i="6" s="1"/>
  <c r="Q805" i="2" s="1"/>
  <c r="B806" i="6"/>
  <c r="R805" i="6"/>
  <c r="T805" i="6" s="1"/>
  <c r="O805" i="6"/>
  <c r="Q805" i="6" s="1"/>
  <c r="W805" i="6" s="1"/>
  <c r="Z805" i="6" s="1"/>
  <c r="I805" i="6"/>
  <c r="K805" i="6" s="1"/>
  <c r="F805" i="6"/>
  <c r="H805" i="6" s="1"/>
  <c r="C805" i="6"/>
  <c r="E805" i="6" s="1"/>
  <c r="U805" i="6" s="1"/>
  <c r="B805" i="6"/>
  <c r="R804" i="6"/>
  <c r="T804" i="6" s="1"/>
  <c r="O804" i="6"/>
  <c r="Q804" i="6" s="1"/>
  <c r="W804" i="6" s="1"/>
  <c r="Z804" i="6" s="1"/>
  <c r="I804" i="6"/>
  <c r="K804" i="6" s="1"/>
  <c r="F804" i="6"/>
  <c r="H804" i="6" s="1"/>
  <c r="V804" i="6" s="1"/>
  <c r="R803" i="2" s="1"/>
  <c r="C804" i="6"/>
  <c r="E804" i="6" s="1"/>
  <c r="U804" i="6" s="1"/>
  <c r="Q803" i="2" s="1"/>
  <c r="B804" i="6"/>
  <c r="R803" i="6"/>
  <c r="T803" i="6" s="1"/>
  <c r="O803" i="6"/>
  <c r="Q803" i="6" s="1"/>
  <c r="W803" i="6" s="1"/>
  <c r="Z803" i="6" s="1"/>
  <c r="I803" i="6"/>
  <c r="K803" i="6" s="1"/>
  <c r="F803" i="6"/>
  <c r="H803" i="6" s="1"/>
  <c r="V803" i="6" s="1"/>
  <c r="R802" i="2" s="1"/>
  <c r="C803" i="6"/>
  <c r="E803" i="6" s="1"/>
  <c r="U803" i="6" s="1"/>
  <c r="B803" i="6"/>
  <c r="R802" i="6"/>
  <c r="T802" i="6" s="1"/>
  <c r="O802" i="6"/>
  <c r="Q802" i="6" s="1"/>
  <c r="W802" i="6" s="1"/>
  <c r="Z802" i="6" s="1"/>
  <c r="I802" i="6"/>
  <c r="K802" i="6" s="1"/>
  <c r="F802" i="6"/>
  <c r="H802" i="6" s="1"/>
  <c r="V802" i="6" s="1"/>
  <c r="C802" i="6"/>
  <c r="E802" i="6" s="1"/>
  <c r="U802" i="6" s="1"/>
  <c r="X802" i="6" s="1"/>
  <c r="B802" i="6"/>
  <c r="R801" i="6"/>
  <c r="T801" i="6" s="1"/>
  <c r="O801" i="6"/>
  <c r="Q801" i="6" s="1"/>
  <c r="W801" i="6" s="1"/>
  <c r="Z801" i="6" s="1"/>
  <c r="I801" i="6"/>
  <c r="K801" i="6" s="1"/>
  <c r="F801" i="6"/>
  <c r="H801" i="6" s="1"/>
  <c r="C801" i="6"/>
  <c r="E801" i="6" s="1"/>
  <c r="U801" i="6" s="1"/>
  <c r="Q800" i="2" s="1"/>
  <c r="B801" i="6"/>
  <c r="R800" i="6"/>
  <c r="T800" i="6" s="1"/>
  <c r="O800" i="6"/>
  <c r="Q800" i="6" s="1"/>
  <c r="W800" i="6" s="1"/>
  <c r="Z800" i="6" s="1"/>
  <c r="I800" i="6"/>
  <c r="K800" i="6" s="1"/>
  <c r="F800" i="6"/>
  <c r="H800" i="6" s="1"/>
  <c r="V800" i="6" s="1"/>
  <c r="R799" i="2" s="1"/>
  <c r="C800" i="6"/>
  <c r="E800" i="6" s="1"/>
  <c r="U800" i="6" s="1"/>
  <c r="Q799" i="2" s="1"/>
  <c r="B800" i="6"/>
  <c r="R799" i="6"/>
  <c r="T799" i="6" s="1"/>
  <c r="O799" i="6"/>
  <c r="Q799" i="6" s="1"/>
  <c r="W799" i="6" s="1"/>
  <c r="Z799" i="6" s="1"/>
  <c r="I799" i="6"/>
  <c r="K799" i="6" s="1"/>
  <c r="F799" i="6"/>
  <c r="H799" i="6" s="1"/>
  <c r="V799" i="6" s="1"/>
  <c r="C799" i="6"/>
  <c r="E799" i="6" s="1"/>
  <c r="U799" i="6" s="1"/>
  <c r="Q798" i="2" s="1"/>
  <c r="B799" i="6"/>
  <c r="R798" i="6"/>
  <c r="T798" i="6" s="1"/>
  <c r="O798" i="6"/>
  <c r="Q798" i="6" s="1"/>
  <c r="W798" i="6" s="1"/>
  <c r="Z798" i="6" s="1"/>
  <c r="I798" i="6"/>
  <c r="K798" i="6" s="1"/>
  <c r="F798" i="6"/>
  <c r="H798" i="6" s="1"/>
  <c r="V798" i="6" s="1"/>
  <c r="C798" i="6"/>
  <c r="E798" i="6" s="1"/>
  <c r="U798" i="6" s="1"/>
  <c r="B798" i="6"/>
  <c r="R797" i="6"/>
  <c r="T797" i="6" s="1"/>
  <c r="O797" i="6"/>
  <c r="Q797" i="6" s="1"/>
  <c r="W797" i="6" s="1"/>
  <c r="Z797" i="6" s="1"/>
  <c r="I797" i="6"/>
  <c r="K797" i="6" s="1"/>
  <c r="F797" i="6"/>
  <c r="H797" i="6" s="1"/>
  <c r="V797" i="6" s="1"/>
  <c r="C797" i="6"/>
  <c r="E797" i="6" s="1"/>
  <c r="U797" i="6" s="1"/>
  <c r="Q796" i="2" s="1"/>
  <c r="B797" i="6"/>
  <c r="R796" i="6"/>
  <c r="T796" i="6" s="1"/>
  <c r="O796" i="6"/>
  <c r="Q796" i="6" s="1"/>
  <c r="W796" i="6" s="1"/>
  <c r="Z796" i="6" s="1"/>
  <c r="I796" i="6"/>
  <c r="K796" i="6" s="1"/>
  <c r="F796" i="6"/>
  <c r="H796" i="6" s="1"/>
  <c r="V796" i="6" s="1"/>
  <c r="C796" i="6"/>
  <c r="E796" i="6" s="1"/>
  <c r="U796" i="6" s="1"/>
  <c r="B796" i="6"/>
  <c r="R795" i="6"/>
  <c r="T795" i="6" s="1"/>
  <c r="O795" i="6"/>
  <c r="Q795" i="6" s="1"/>
  <c r="W795" i="6" s="1"/>
  <c r="Z795" i="6" s="1"/>
  <c r="I795" i="6"/>
  <c r="K795" i="6" s="1"/>
  <c r="F795" i="6"/>
  <c r="H795" i="6" s="1"/>
  <c r="V795" i="6" s="1"/>
  <c r="C795" i="6"/>
  <c r="E795" i="6" s="1"/>
  <c r="U795" i="6" s="1"/>
  <c r="B795" i="6"/>
  <c r="R794" i="6"/>
  <c r="T794" i="6" s="1"/>
  <c r="O794" i="6"/>
  <c r="Q794" i="6" s="1"/>
  <c r="W794" i="6" s="1"/>
  <c r="Z794" i="6" s="1"/>
  <c r="I794" i="6"/>
  <c r="K794" i="6" s="1"/>
  <c r="F794" i="6"/>
  <c r="H794" i="6" s="1"/>
  <c r="C794" i="6"/>
  <c r="E794" i="6" s="1"/>
  <c r="U794" i="6" s="1"/>
  <c r="Q793" i="2" s="1"/>
  <c r="B794" i="6"/>
  <c r="R793" i="6"/>
  <c r="T793" i="6" s="1"/>
  <c r="O793" i="6"/>
  <c r="Q793" i="6" s="1"/>
  <c r="W793" i="6" s="1"/>
  <c r="Z793" i="6" s="1"/>
  <c r="I793" i="6"/>
  <c r="K793" i="6" s="1"/>
  <c r="F793" i="6"/>
  <c r="H793" i="6" s="1"/>
  <c r="V793" i="6" s="1"/>
  <c r="R792" i="2" s="1"/>
  <c r="C793" i="6"/>
  <c r="E793" i="6" s="1"/>
  <c r="U793" i="6" s="1"/>
  <c r="Q792" i="2" s="1"/>
  <c r="B793" i="6"/>
  <c r="R792" i="6"/>
  <c r="T792" i="6" s="1"/>
  <c r="O792" i="6"/>
  <c r="Q792" i="6" s="1"/>
  <c r="W792" i="6" s="1"/>
  <c r="Z792" i="6" s="1"/>
  <c r="I792" i="6"/>
  <c r="K792" i="6" s="1"/>
  <c r="F792" i="6"/>
  <c r="H792" i="6" s="1"/>
  <c r="V792" i="6" s="1"/>
  <c r="R791" i="2" s="1"/>
  <c r="C792" i="6"/>
  <c r="E792" i="6" s="1"/>
  <c r="U792" i="6" s="1"/>
  <c r="Q791" i="2" s="1"/>
  <c r="B792" i="6"/>
  <c r="R791" i="6"/>
  <c r="T791" i="6" s="1"/>
  <c r="O791" i="6"/>
  <c r="Q791" i="6" s="1"/>
  <c r="W791" i="6" s="1"/>
  <c r="Z791" i="6" s="1"/>
  <c r="I791" i="6"/>
  <c r="K791" i="6" s="1"/>
  <c r="F791" i="6"/>
  <c r="H791" i="6" s="1"/>
  <c r="V791" i="6" s="1"/>
  <c r="C791" i="6"/>
  <c r="E791" i="6" s="1"/>
  <c r="U791" i="6" s="1"/>
  <c r="B791" i="6"/>
  <c r="R790" i="6"/>
  <c r="T790" i="6" s="1"/>
  <c r="O790" i="6"/>
  <c r="Q790" i="6" s="1"/>
  <c r="W790" i="6" s="1"/>
  <c r="Z790" i="6" s="1"/>
  <c r="I790" i="6"/>
  <c r="K790" i="6" s="1"/>
  <c r="F790" i="6"/>
  <c r="H790" i="6" s="1"/>
  <c r="V790" i="6" s="1"/>
  <c r="R789" i="2" s="1"/>
  <c r="C790" i="6"/>
  <c r="E790" i="6" s="1"/>
  <c r="U790" i="6" s="1"/>
  <c r="Q789" i="2" s="1"/>
  <c r="B790" i="6"/>
  <c r="R789" i="6"/>
  <c r="T789" i="6" s="1"/>
  <c r="O789" i="6"/>
  <c r="Q789" i="6" s="1"/>
  <c r="W789" i="6" s="1"/>
  <c r="Z789" i="6" s="1"/>
  <c r="I789" i="6"/>
  <c r="K789" i="6" s="1"/>
  <c r="F789" i="6"/>
  <c r="H789" i="6" s="1"/>
  <c r="V789" i="6" s="1"/>
  <c r="C789" i="6"/>
  <c r="E789" i="6" s="1"/>
  <c r="U789" i="6" s="1"/>
  <c r="X789" i="6" s="1"/>
  <c r="B789" i="6"/>
  <c r="R788" i="6"/>
  <c r="T788" i="6" s="1"/>
  <c r="O788" i="6"/>
  <c r="Q788" i="6" s="1"/>
  <c r="W788" i="6" s="1"/>
  <c r="Z788" i="6" s="1"/>
  <c r="I788" i="6"/>
  <c r="K788" i="6" s="1"/>
  <c r="F788" i="6"/>
  <c r="H788" i="6" s="1"/>
  <c r="V788" i="6" s="1"/>
  <c r="C788" i="6"/>
  <c r="E788" i="6" s="1"/>
  <c r="U788" i="6" s="1"/>
  <c r="Q787" i="2" s="1"/>
  <c r="B788" i="6"/>
  <c r="R787" i="6"/>
  <c r="T787" i="6" s="1"/>
  <c r="O787" i="6"/>
  <c r="Q787" i="6" s="1"/>
  <c r="W787" i="6" s="1"/>
  <c r="Z787" i="6" s="1"/>
  <c r="I787" i="6"/>
  <c r="K787" i="6" s="1"/>
  <c r="F787" i="6"/>
  <c r="H787" i="6" s="1"/>
  <c r="V787" i="6" s="1"/>
  <c r="C787" i="6"/>
  <c r="E787" i="6" s="1"/>
  <c r="U787" i="6" s="1"/>
  <c r="X787" i="6" s="1"/>
  <c r="B787" i="6"/>
  <c r="R786" i="6"/>
  <c r="T786" i="6" s="1"/>
  <c r="O786" i="6"/>
  <c r="Q786" i="6" s="1"/>
  <c r="W786" i="6" s="1"/>
  <c r="Z786" i="6" s="1"/>
  <c r="I786" i="6"/>
  <c r="K786" i="6" s="1"/>
  <c r="F786" i="6"/>
  <c r="H786" i="6" s="1"/>
  <c r="V786" i="6" s="1"/>
  <c r="C786" i="6"/>
  <c r="E786" i="6" s="1"/>
  <c r="U786" i="6" s="1"/>
  <c r="Q785" i="2" s="1"/>
  <c r="B786" i="6"/>
  <c r="R785" i="6"/>
  <c r="T785" i="6" s="1"/>
  <c r="O785" i="6"/>
  <c r="Q785" i="6" s="1"/>
  <c r="W785" i="6" s="1"/>
  <c r="Z785" i="6" s="1"/>
  <c r="I785" i="6"/>
  <c r="K785" i="6" s="1"/>
  <c r="F785" i="6"/>
  <c r="H785" i="6" s="1"/>
  <c r="V785" i="6" s="1"/>
  <c r="C785" i="6"/>
  <c r="E785" i="6" s="1"/>
  <c r="U785" i="6" s="1"/>
  <c r="Q784" i="2" s="1"/>
  <c r="B785" i="6"/>
  <c r="R784" i="6"/>
  <c r="T784" i="6" s="1"/>
  <c r="O784" i="6"/>
  <c r="Q784" i="6" s="1"/>
  <c r="W784" i="6" s="1"/>
  <c r="Z784" i="6" s="1"/>
  <c r="I784" i="6"/>
  <c r="K784" i="6" s="1"/>
  <c r="F784" i="6"/>
  <c r="H784" i="6" s="1"/>
  <c r="C784" i="6"/>
  <c r="E784" i="6" s="1"/>
  <c r="U784" i="6" s="1"/>
  <c r="B784" i="6"/>
  <c r="R783" i="6"/>
  <c r="T783" i="6" s="1"/>
  <c r="O783" i="6"/>
  <c r="Q783" i="6" s="1"/>
  <c r="W783" i="6" s="1"/>
  <c r="Z783" i="6" s="1"/>
  <c r="I783" i="6"/>
  <c r="K783" i="6" s="1"/>
  <c r="F783" i="6"/>
  <c r="H783" i="6" s="1"/>
  <c r="V783" i="6" s="1"/>
  <c r="C783" i="6"/>
  <c r="E783" i="6" s="1"/>
  <c r="U783" i="6" s="1"/>
  <c r="X783" i="6" s="1"/>
  <c r="B783" i="6"/>
  <c r="R782" i="6"/>
  <c r="T782" i="6" s="1"/>
  <c r="O782" i="6"/>
  <c r="Q782" i="6" s="1"/>
  <c r="W782" i="6" s="1"/>
  <c r="Z782" i="6" s="1"/>
  <c r="I782" i="6"/>
  <c r="K782" i="6" s="1"/>
  <c r="F782" i="6"/>
  <c r="H782" i="6" s="1"/>
  <c r="V782" i="6" s="1"/>
  <c r="C782" i="6"/>
  <c r="E782" i="6" s="1"/>
  <c r="U782" i="6" s="1"/>
  <c r="X782" i="6" s="1"/>
  <c r="B782" i="6"/>
  <c r="R781" i="6"/>
  <c r="T781" i="6" s="1"/>
  <c r="O781" i="6"/>
  <c r="Q781" i="6" s="1"/>
  <c r="W781" i="6" s="1"/>
  <c r="Z781" i="6" s="1"/>
  <c r="I781" i="6"/>
  <c r="K781" i="6" s="1"/>
  <c r="F781" i="6"/>
  <c r="H781" i="6" s="1"/>
  <c r="C781" i="6"/>
  <c r="E781" i="6" s="1"/>
  <c r="U781" i="6" s="1"/>
  <c r="Q780" i="2" s="1"/>
  <c r="B781" i="6"/>
  <c r="R780" i="6"/>
  <c r="T780" i="6" s="1"/>
  <c r="O780" i="6"/>
  <c r="Q780" i="6" s="1"/>
  <c r="W780" i="6" s="1"/>
  <c r="Z780" i="6" s="1"/>
  <c r="I780" i="6"/>
  <c r="K780" i="6" s="1"/>
  <c r="F780" i="6"/>
  <c r="H780" i="6" s="1"/>
  <c r="V780" i="6" s="1"/>
  <c r="R779" i="2" s="1"/>
  <c r="C780" i="6"/>
  <c r="E780" i="6" s="1"/>
  <c r="U780" i="6" s="1"/>
  <c r="Q779" i="2" s="1"/>
  <c r="B780" i="6"/>
  <c r="R779" i="6"/>
  <c r="T779" i="6" s="1"/>
  <c r="O779" i="6"/>
  <c r="Q779" i="6" s="1"/>
  <c r="W779" i="6" s="1"/>
  <c r="Z779" i="6" s="1"/>
  <c r="I779" i="6"/>
  <c r="K779" i="6" s="1"/>
  <c r="F779" i="6"/>
  <c r="H779" i="6" s="1"/>
  <c r="V779" i="6" s="1"/>
  <c r="C779" i="6"/>
  <c r="E779" i="6" s="1"/>
  <c r="U779" i="6" s="1"/>
  <c r="B779" i="6"/>
  <c r="R778" i="6"/>
  <c r="T778" i="6" s="1"/>
  <c r="O778" i="6"/>
  <c r="Q778" i="6" s="1"/>
  <c r="W778" i="6" s="1"/>
  <c r="Z778" i="6" s="1"/>
  <c r="I778" i="6"/>
  <c r="K778" i="6" s="1"/>
  <c r="F778" i="6"/>
  <c r="H778" i="6" s="1"/>
  <c r="V778" i="6" s="1"/>
  <c r="C778" i="6"/>
  <c r="E778" i="6" s="1"/>
  <c r="U778" i="6" s="1"/>
  <c r="Q777" i="2" s="1"/>
  <c r="B778" i="6"/>
  <c r="R777" i="6"/>
  <c r="T777" i="6" s="1"/>
  <c r="O777" i="6"/>
  <c r="Q777" i="6" s="1"/>
  <c r="W777" i="6" s="1"/>
  <c r="Z777" i="6" s="1"/>
  <c r="I777" i="6"/>
  <c r="K777" i="6" s="1"/>
  <c r="F777" i="6"/>
  <c r="H777" i="6" s="1"/>
  <c r="V777" i="6" s="1"/>
  <c r="C777" i="6"/>
  <c r="E777" i="6" s="1"/>
  <c r="U777" i="6" s="1"/>
  <c r="X777" i="6" s="1"/>
  <c r="B777" i="6"/>
  <c r="R776" i="6"/>
  <c r="T776" i="6" s="1"/>
  <c r="O776" i="6"/>
  <c r="Q776" i="6" s="1"/>
  <c r="W776" i="6" s="1"/>
  <c r="Z776" i="6" s="1"/>
  <c r="I776" i="6"/>
  <c r="K776" i="6" s="1"/>
  <c r="F776" i="6"/>
  <c r="H776" i="6" s="1"/>
  <c r="V776" i="6" s="1"/>
  <c r="C776" i="6"/>
  <c r="E776" i="6" s="1"/>
  <c r="U776" i="6" s="1"/>
  <c r="Q775" i="2" s="1"/>
  <c r="B776" i="6"/>
  <c r="R775" i="6"/>
  <c r="T775" i="6" s="1"/>
  <c r="O775" i="6"/>
  <c r="Q775" i="6" s="1"/>
  <c r="W775" i="6" s="1"/>
  <c r="Z775" i="6" s="1"/>
  <c r="I775" i="6"/>
  <c r="K775" i="6" s="1"/>
  <c r="F775" i="6"/>
  <c r="H775" i="6" s="1"/>
  <c r="V775" i="6" s="1"/>
  <c r="C775" i="6"/>
  <c r="E775" i="6" s="1"/>
  <c r="U775" i="6" s="1"/>
  <c r="B775" i="6"/>
  <c r="R774" i="6"/>
  <c r="T774" i="6" s="1"/>
  <c r="O774" i="6"/>
  <c r="Q774" i="6" s="1"/>
  <c r="W774" i="6" s="1"/>
  <c r="Z774" i="6" s="1"/>
  <c r="I774" i="6"/>
  <c r="K774" i="6" s="1"/>
  <c r="F774" i="6"/>
  <c r="H774" i="6" s="1"/>
  <c r="V774" i="6" s="1"/>
  <c r="C774" i="6"/>
  <c r="E774" i="6" s="1"/>
  <c r="U774" i="6" s="1"/>
  <c r="B774" i="6"/>
  <c r="R773" i="6"/>
  <c r="T773" i="6" s="1"/>
  <c r="O773" i="6"/>
  <c r="Q773" i="6" s="1"/>
  <c r="W773" i="6" s="1"/>
  <c r="Z773" i="6" s="1"/>
  <c r="I773" i="6"/>
  <c r="K773" i="6" s="1"/>
  <c r="F773" i="6"/>
  <c r="H773" i="6" s="1"/>
  <c r="V773" i="6" s="1"/>
  <c r="R772" i="2" s="1"/>
  <c r="C773" i="6"/>
  <c r="E773" i="6" s="1"/>
  <c r="U773" i="6" s="1"/>
  <c r="B773" i="6"/>
  <c r="R772" i="6"/>
  <c r="T772" i="6" s="1"/>
  <c r="O772" i="6"/>
  <c r="Q772" i="6" s="1"/>
  <c r="W772" i="6" s="1"/>
  <c r="Z772" i="6" s="1"/>
  <c r="I772" i="6"/>
  <c r="K772" i="6" s="1"/>
  <c r="F772" i="6"/>
  <c r="H772" i="6" s="1"/>
  <c r="V772" i="6" s="1"/>
  <c r="C772" i="6"/>
  <c r="E772" i="6" s="1"/>
  <c r="U772" i="6" s="1"/>
  <c r="Q771" i="2" s="1"/>
  <c r="B772" i="6"/>
  <c r="R771" i="6"/>
  <c r="T771" i="6" s="1"/>
  <c r="O771" i="6"/>
  <c r="Q771" i="6" s="1"/>
  <c r="W771" i="6" s="1"/>
  <c r="Z771" i="6" s="1"/>
  <c r="I771" i="6"/>
  <c r="K771" i="6" s="1"/>
  <c r="F771" i="6"/>
  <c r="H771" i="6" s="1"/>
  <c r="V771" i="6" s="1"/>
  <c r="C771" i="6"/>
  <c r="E771" i="6" s="1"/>
  <c r="U771" i="6" s="1"/>
  <c r="Q770" i="2" s="1"/>
  <c r="B771" i="6"/>
  <c r="R770" i="6"/>
  <c r="T770" i="6" s="1"/>
  <c r="O770" i="6"/>
  <c r="Q770" i="6" s="1"/>
  <c r="W770" i="6" s="1"/>
  <c r="Z770" i="6" s="1"/>
  <c r="I770" i="6"/>
  <c r="K770" i="6" s="1"/>
  <c r="F770" i="6"/>
  <c r="H770" i="6" s="1"/>
  <c r="V770" i="6" s="1"/>
  <c r="R769" i="2" s="1"/>
  <c r="C770" i="6"/>
  <c r="E770" i="6" s="1"/>
  <c r="U770" i="6" s="1"/>
  <c r="Q769" i="2" s="1"/>
  <c r="B770" i="6"/>
  <c r="R769" i="6"/>
  <c r="T769" i="6" s="1"/>
  <c r="O769" i="6"/>
  <c r="Q769" i="6" s="1"/>
  <c r="W769" i="6" s="1"/>
  <c r="Z769" i="6" s="1"/>
  <c r="I769" i="6"/>
  <c r="K769" i="6" s="1"/>
  <c r="F769" i="6"/>
  <c r="H769" i="6" s="1"/>
  <c r="C769" i="6"/>
  <c r="E769" i="6" s="1"/>
  <c r="U769" i="6" s="1"/>
  <c r="X769" i="6" s="1"/>
  <c r="B769" i="6"/>
  <c r="R768" i="6"/>
  <c r="T768" i="6" s="1"/>
  <c r="O768" i="6"/>
  <c r="Q768" i="6" s="1"/>
  <c r="W768" i="6" s="1"/>
  <c r="Z768" i="6" s="1"/>
  <c r="I768" i="6"/>
  <c r="K768" i="6" s="1"/>
  <c r="F768" i="6"/>
  <c r="H768" i="6" s="1"/>
  <c r="V768" i="6" s="1"/>
  <c r="C768" i="6"/>
  <c r="E768" i="6" s="1"/>
  <c r="U768" i="6" s="1"/>
  <c r="Q767" i="2" s="1"/>
  <c r="B768" i="6"/>
  <c r="R767" i="6"/>
  <c r="T767" i="6" s="1"/>
  <c r="O767" i="6"/>
  <c r="Q767" i="6" s="1"/>
  <c r="W767" i="6" s="1"/>
  <c r="Z767" i="6" s="1"/>
  <c r="I767" i="6"/>
  <c r="K767" i="6" s="1"/>
  <c r="F767" i="6"/>
  <c r="H767" i="6" s="1"/>
  <c r="V767" i="6" s="1"/>
  <c r="C767" i="6"/>
  <c r="E767" i="6" s="1"/>
  <c r="U767" i="6" s="1"/>
  <c r="B767" i="6"/>
  <c r="R766" i="6"/>
  <c r="T766" i="6" s="1"/>
  <c r="O766" i="6"/>
  <c r="Q766" i="6" s="1"/>
  <c r="W766" i="6" s="1"/>
  <c r="Z766" i="6" s="1"/>
  <c r="I766" i="6"/>
  <c r="K766" i="6" s="1"/>
  <c r="F766" i="6"/>
  <c r="H766" i="6" s="1"/>
  <c r="C766" i="6"/>
  <c r="E766" i="6" s="1"/>
  <c r="U766" i="6" s="1"/>
  <c r="B766" i="6"/>
  <c r="R765" i="6"/>
  <c r="T765" i="6" s="1"/>
  <c r="O765" i="6"/>
  <c r="Q765" i="6" s="1"/>
  <c r="W765" i="6" s="1"/>
  <c r="Z765" i="6" s="1"/>
  <c r="I765" i="6"/>
  <c r="K765" i="6" s="1"/>
  <c r="F765" i="6"/>
  <c r="H765" i="6" s="1"/>
  <c r="V765" i="6" s="1"/>
  <c r="R764" i="2" s="1"/>
  <c r="C765" i="6"/>
  <c r="E765" i="6" s="1"/>
  <c r="U765" i="6" s="1"/>
  <c r="Q764" i="2" s="1"/>
  <c r="B765" i="6"/>
  <c r="R764" i="6"/>
  <c r="T764" i="6" s="1"/>
  <c r="O764" i="6"/>
  <c r="Q764" i="6" s="1"/>
  <c r="W764" i="6" s="1"/>
  <c r="Z764" i="6" s="1"/>
  <c r="I764" i="6"/>
  <c r="K764" i="6" s="1"/>
  <c r="F764" i="6"/>
  <c r="H764" i="6" s="1"/>
  <c r="V764" i="6" s="1"/>
  <c r="C764" i="6"/>
  <c r="E764" i="6" s="1"/>
  <c r="U764" i="6" s="1"/>
  <c r="Q763" i="2" s="1"/>
  <c r="B764" i="6"/>
  <c r="R763" i="6"/>
  <c r="T763" i="6" s="1"/>
  <c r="O763" i="6"/>
  <c r="Q763" i="6" s="1"/>
  <c r="W763" i="6" s="1"/>
  <c r="Z763" i="6" s="1"/>
  <c r="I763" i="6"/>
  <c r="K763" i="6" s="1"/>
  <c r="F763" i="6"/>
  <c r="H763" i="6" s="1"/>
  <c r="C763" i="6"/>
  <c r="E763" i="6" s="1"/>
  <c r="U763" i="6" s="1"/>
  <c r="Q762" i="2" s="1"/>
  <c r="B763" i="6"/>
  <c r="R762" i="6"/>
  <c r="T762" i="6" s="1"/>
  <c r="O762" i="6"/>
  <c r="Q762" i="6" s="1"/>
  <c r="W762" i="6" s="1"/>
  <c r="Z762" i="6" s="1"/>
  <c r="I762" i="6"/>
  <c r="K762" i="6" s="1"/>
  <c r="F762" i="6"/>
  <c r="H762" i="6" s="1"/>
  <c r="C762" i="6"/>
  <c r="E762" i="6" s="1"/>
  <c r="U762" i="6" s="1"/>
  <c r="Q761" i="2" s="1"/>
  <c r="B762" i="6"/>
  <c r="R761" i="6"/>
  <c r="T761" i="6" s="1"/>
  <c r="O761" i="6"/>
  <c r="Q761" i="6" s="1"/>
  <c r="W761" i="6" s="1"/>
  <c r="Z761" i="6" s="1"/>
  <c r="I761" i="6"/>
  <c r="K761" i="6" s="1"/>
  <c r="F761" i="6"/>
  <c r="H761" i="6" s="1"/>
  <c r="V761" i="6" s="1"/>
  <c r="C761" i="6"/>
  <c r="E761" i="6" s="1"/>
  <c r="U761" i="6" s="1"/>
  <c r="B761" i="6"/>
  <c r="R760" i="6"/>
  <c r="T760" i="6" s="1"/>
  <c r="O760" i="6"/>
  <c r="Q760" i="6" s="1"/>
  <c r="W760" i="6" s="1"/>
  <c r="Z760" i="6" s="1"/>
  <c r="I760" i="6"/>
  <c r="K760" i="6" s="1"/>
  <c r="F760" i="6"/>
  <c r="H760" i="6" s="1"/>
  <c r="V760" i="6" s="1"/>
  <c r="C760" i="6"/>
  <c r="E760" i="6" s="1"/>
  <c r="U760" i="6" s="1"/>
  <c r="Q759" i="2" s="1"/>
  <c r="B760" i="6"/>
  <c r="R759" i="6"/>
  <c r="T759" i="6" s="1"/>
  <c r="O759" i="6"/>
  <c r="Q759" i="6" s="1"/>
  <c r="W759" i="6" s="1"/>
  <c r="Z759" i="6" s="1"/>
  <c r="I759" i="6"/>
  <c r="K759" i="6" s="1"/>
  <c r="F759" i="6"/>
  <c r="H759" i="6" s="1"/>
  <c r="V759" i="6" s="1"/>
  <c r="C759" i="6"/>
  <c r="E759" i="6" s="1"/>
  <c r="U759" i="6" s="1"/>
  <c r="X759" i="6" s="1"/>
  <c r="B759" i="6"/>
  <c r="R758" i="6"/>
  <c r="T758" i="6" s="1"/>
  <c r="O758" i="6"/>
  <c r="Q758" i="6" s="1"/>
  <c r="W758" i="6" s="1"/>
  <c r="Z758" i="6" s="1"/>
  <c r="I758" i="6"/>
  <c r="K758" i="6" s="1"/>
  <c r="F758" i="6"/>
  <c r="H758" i="6" s="1"/>
  <c r="V758" i="6" s="1"/>
  <c r="C758" i="6"/>
  <c r="E758" i="6" s="1"/>
  <c r="U758" i="6" s="1"/>
  <c r="B758" i="6"/>
  <c r="R757" i="6"/>
  <c r="T757" i="6" s="1"/>
  <c r="O757" i="6"/>
  <c r="Q757" i="6" s="1"/>
  <c r="W757" i="6" s="1"/>
  <c r="Z757" i="6" s="1"/>
  <c r="I757" i="6"/>
  <c r="K757" i="6" s="1"/>
  <c r="F757" i="6"/>
  <c r="H757" i="6" s="1"/>
  <c r="V757" i="6" s="1"/>
  <c r="C757" i="6"/>
  <c r="E757" i="6" s="1"/>
  <c r="U757" i="6" s="1"/>
  <c r="B757" i="6"/>
  <c r="R756" i="6"/>
  <c r="T756" i="6" s="1"/>
  <c r="O756" i="6"/>
  <c r="Q756" i="6" s="1"/>
  <c r="W756" i="6" s="1"/>
  <c r="Z756" i="6" s="1"/>
  <c r="I756" i="6"/>
  <c r="K756" i="6" s="1"/>
  <c r="F756" i="6"/>
  <c r="H756" i="6" s="1"/>
  <c r="V756" i="6" s="1"/>
  <c r="C756" i="6"/>
  <c r="E756" i="6" s="1"/>
  <c r="U756" i="6" s="1"/>
  <c r="Q755" i="2" s="1"/>
  <c r="B756" i="6"/>
  <c r="R755" i="6"/>
  <c r="T755" i="6" s="1"/>
  <c r="O755" i="6"/>
  <c r="Q755" i="6" s="1"/>
  <c r="W755" i="6" s="1"/>
  <c r="Z755" i="6" s="1"/>
  <c r="I755" i="6"/>
  <c r="K755" i="6" s="1"/>
  <c r="F755" i="6"/>
  <c r="H755" i="6" s="1"/>
  <c r="V755" i="6" s="1"/>
  <c r="C755" i="6"/>
  <c r="E755" i="6" s="1"/>
  <c r="U755" i="6" s="1"/>
  <c r="Q754" i="2" s="1"/>
  <c r="B755" i="6"/>
  <c r="R754" i="6"/>
  <c r="T754" i="6" s="1"/>
  <c r="O754" i="6"/>
  <c r="Q754" i="6" s="1"/>
  <c r="W754" i="6" s="1"/>
  <c r="Z754" i="6" s="1"/>
  <c r="I754" i="6"/>
  <c r="K754" i="6" s="1"/>
  <c r="F754" i="6"/>
  <c r="H754" i="6" s="1"/>
  <c r="V754" i="6" s="1"/>
  <c r="C754" i="6"/>
  <c r="E754" i="6" s="1"/>
  <c r="U754" i="6" s="1"/>
  <c r="B754" i="6"/>
  <c r="R753" i="6"/>
  <c r="T753" i="6" s="1"/>
  <c r="O753" i="6"/>
  <c r="Q753" i="6" s="1"/>
  <c r="W753" i="6" s="1"/>
  <c r="Z753" i="6" s="1"/>
  <c r="I753" i="6"/>
  <c r="K753" i="6" s="1"/>
  <c r="F753" i="6"/>
  <c r="H753" i="6" s="1"/>
  <c r="C753" i="6"/>
  <c r="E753" i="6" s="1"/>
  <c r="U753" i="6" s="1"/>
  <c r="Q752" i="2" s="1"/>
  <c r="B753" i="6"/>
  <c r="R752" i="6"/>
  <c r="T752" i="6" s="1"/>
  <c r="O752" i="6"/>
  <c r="Q752" i="6" s="1"/>
  <c r="W752" i="6" s="1"/>
  <c r="Z752" i="6" s="1"/>
  <c r="I752" i="6"/>
  <c r="K752" i="6" s="1"/>
  <c r="F752" i="6"/>
  <c r="H752" i="6" s="1"/>
  <c r="V752" i="6" s="1"/>
  <c r="R751" i="2" s="1"/>
  <c r="C752" i="6"/>
  <c r="E752" i="6" s="1"/>
  <c r="U752" i="6" s="1"/>
  <c r="X752" i="6" s="1"/>
  <c r="B752" i="6"/>
  <c r="R751" i="6"/>
  <c r="T751" i="6" s="1"/>
  <c r="O751" i="6"/>
  <c r="Q751" i="6" s="1"/>
  <c r="W751" i="6" s="1"/>
  <c r="Z751" i="6" s="1"/>
  <c r="I751" i="6"/>
  <c r="K751" i="6" s="1"/>
  <c r="F751" i="6"/>
  <c r="H751" i="6" s="1"/>
  <c r="V751" i="6" s="1"/>
  <c r="R750" i="2" s="1"/>
  <c r="C751" i="6"/>
  <c r="E751" i="6" s="1"/>
  <c r="U751" i="6" s="1"/>
  <c r="Q750" i="2" s="1"/>
  <c r="B751" i="6"/>
  <c r="R750" i="6"/>
  <c r="T750" i="6" s="1"/>
  <c r="O750" i="6"/>
  <c r="Q750" i="6" s="1"/>
  <c r="W750" i="6" s="1"/>
  <c r="Z750" i="6" s="1"/>
  <c r="I750" i="6"/>
  <c r="K750" i="6" s="1"/>
  <c r="F750" i="6"/>
  <c r="H750" i="6" s="1"/>
  <c r="V750" i="6" s="1"/>
  <c r="R749" i="2" s="1"/>
  <c r="C750" i="6"/>
  <c r="E750" i="6" s="1"/>
  <c r="U750" i="6" s="1"/>
  <c r="Q749" i="2" s="1"/>
  <c r="B750" i="6"/>
  <c r="R749" i="6"/>
  <c r="T749" i="6" s="1"/>
  <c r="O749" i="6"/>
  <c r="Q749" i="6" s="1"/>
  <c r="W749" i="6" s="1"/>
  <c r="Z749" i="6" s="1"/>
  <c r="I749" i="6"/>
  <c r="K749" i="6" s="1"/>
  <c r="F749" i="6"/>
  <c r="H749" i="6" s="1"/>
  <c r="V749" i="6" s="1"/>
  <c r="C749" i="6"/>
  <c r="E749" i="6" s="1"/>
  <c r="U749" i="6" s="1"/>
  <c r="Q748" i="2" s="1"/>
  <c r="B749" i="6"/>
  <c r="R748" i="6"/>
  <c r="T748" i="6" s="1"/>
  <c r="O748" i="6"/>
  <c r="Q748" i="6" s="1"/>
  <c r="W748" i="6" s="1"/>
  <c r="Z748" i="6" s="1"/>
  <c r="I748" i="6"/>
  <c r="K748" i="6" s="1"/>
  <c r="F748" i="6"/>
  <c r="H748" i="6" s="1"/>
  <c r="V748" i="6" s="1"/>
  <c r="R747" i="2" s="1"/>
  <c r="C748" i="6"/>
  <c r="E748" i="6" s="1"/>
  <c r="U748" i="6" s="1"/>
  <c r="Q747" i="2" s="1"/>
  <c r="B748" i="6"/>
  <c r="R747" i="6"/>
  <c r="T747" i="6" s="1"/>
  <c r="O747" i="6"/>
  <c r="Q747" i="6" s="1"/>
  <c r="W747" i="6" s="1"/>
  <c r="Z747" i="6" s="1"/>
  <c r="I747" i="6"/>
  <c r="K747" i="6" s="1"/>
  <c r="F747" i="6"/>
  <c r="H747" i="6" s="1"/>
  <c r="V747" i="6" s="1"/>
  <c r="C747" i="6"/>
  <c r="E747" i="6" s="1"/>
  <c r="U747" i="6" s="1"/>
  <c r="B747" i="6"/>
  <c r="R746" i="6"/>
  <c r="T746" i="6" s="1"/>
  <c r="O746" i="6"/>
  <c r="Q746" i="6" s="1"/>
  <c r="W746" i="6" s="1"/>
  <c r="Z746" i="6" s="1"/>
  <c r="I746" i="6"/>
  <c r="K746" i="6" s="1"/>
  <c r="F746" i="6"/>
  <c r="H746" i="6" s="1"/>
  <c r="V746" i="6" s="1"/>
  <c r="C746" i="6"/>
  <c r="E746" i="6" s="1"/>
  <c r="U746" i="6" s="1"/>
  <c r="Q745" i="2" s="1"/>
  <c r="B746" i="6"/>
  <c r="R745" i="6"/>
  <c r="T745" i="6" s="1"/>
  <c r="O745" i="6"/>
  <c r="Q745" i="6" s="1"/>
  <c r="W745" i="6" s="1"/>
  <c r="Z745" i="6" s="1"/>
  <c r="I745" i="6"/>
  <c r="K745" i="6" s="1"/>
  <c r="F745" i="6"/>
  <c r="H745" i="6" s="1"/>
  <c r="V745" i="6" s="1"/>
  <c r="R744" i="2" s="1"/>
  <c r="C745" i="6"/>
  <c r="E745" i="6" s="1"/>
  <c r="U745" i="6" s="1"/>
  <c r="B745" i="6"/>
  <c r="R744" i="6"/>
  <c r="T744" i="6" s="1"/>
  <c r="O744" i="6"/>
  <c r="Q744" i="6" s="1"/>
  <c r="W744" i="6" s="1"/>
  <c r="Z744" i="6" s="1"/>
  <c r="I744" i="6"/>
  <c r="K744" i="6" s="1"/>
  <c r="F744" i="6"/>
  <c r="H744" i="6" s="1"/>
  <c r="V744" i="6" s="1"/>
  <c r="C744" i="6"/>
  <c r="E744" i="6" s="1"/>
  <c r="U744" i="6" s="1"/>
  <c r="Q743" i="2" s="1"/>
  <c r="B744" i="6"/>
  <c r="R743" i="6"/>
  <c r="T743" i="6" s="1"/>
  <c r="O743" i="6"/>
  <c r="Q743" i="6" s="1"/>
  <c r="W743" i="6" s="1"/>
  <c r="Z743" i="6" s="1"/>
  <c r="I743" i="6"/>
  <c r="K743" i="6" s="1"/>
  <c r="F743" i="6"/>
  <c r="H743" i="6" s="1"/>
  <c r="V743" i="6" s="1"/>
  <c r="C743" i="6"/>
  <c r="E743" i="6" s="1"/>
  <c r="U743" i="6" s="1"/>
  <c r="Q742" i="2" s="1"/>
  <c r="B743" i="6"/>
  <c r="R742" i="6"/>
  <c r="T742" i="6" s="1"/>
  <c r="O742" i="6"/>
  <c r="Q742" i="6" s="1"/>
  <c r="W742" i="6" s="1"/>
  <c r="Z742" i="6" s="1"/>
  <c r="I742" i="6"/>
  <c r="K742" i="6" s="1"/>
  <c r="F742" i="6"/>
  <c r="H742" i="6" s="1"/>
  <c r="V742" i="6" s="1"/>
  <c r="R741" i="2" s="1"/>
  <c r="C742" i="6"/>
  <c r="E742" i="6" s="1"/>
  <c r="U742" i="6" s="1"/>
  <c r="Q741" i="2" s="1"/>
  <c r="B742" i="6"/>
  <c r="R741" i="6"/>
  <c r="T741" i="6" s="1"/>
  <c r="O741" i="6"/>
  <c r="Q741" i="6" s="1"/>
  <c r="W741" i="6" s="1"/>
  <c r="Z741" i="6" s="1"/>
  <c r="I741" i="6"/>
  <c r="K741" i="6" s="1"/>
  <c r="F741" i="6"/>
  <c r="H741" i="6" s="1"/>
  <c r="C741" i="6"/>
  <c r="E741" i="6" s="1"/>
  <c r="U741" i="6" s="1"/>
  <c r="Q740" i="2" s="1"/>
  <c r="B741" i="6"/>
  <c r="R740" i="6"/>
  <c r="T740" i="6" s="1"/>
  <c r="O740" i="6"/>
  <c r="Q740" i="6" s="1"/>
  <c r="W740" i="6" s="1"/>
  <c r="Z740" i="6" s="1"/>
  <c r="I740" i="6"/>
  <c r="K740" i="6" s="1"/>
  <c r="F740" i="6"/>
  <c r="H740" i="6" s="1"/>
  <c r="V740" i="6" s="1"/>
  <c r="C740" i="6"/>
  <c r="E740" i="6" s="1"/>
  <c r="U740" i="6" s="1"/>
  <c r="B740" i="6"/>
  <c r="R739" i="6"/>
  <c r="T739" i="6" s="1"/>
  <c r="O739" i="6"/>
  <c r="Q739" i="6" s="1"/>
  <c r="W739" i="6" s="1"/>
  <c r="Z739" i="6" s="1"/>
  <c r="I739" i="6"/>
  <c r="K739" i="6" s="1"/>
  <c r="F739" i="6"/>
  <c r="H739" i="6" s="1"/>
  <c r="C739" i="6"/>
  <c r="E739" i="6" s="1"/>
  <c r="U739" i="6" s="1"/>
  <c r="Q738" i="2" s="1"/>
  <c r="B739" i="6"/>
  <c r="R738" i="6"/>
  <c r="T738" i="6" s="1"/>
  <c r="O738" i="6"/>
  <c r="Q738" i="6" s="1"/>
  <c r="W738" i="6" s="1"/>
  <c r="Z738" i="6" s="1"/>
  <c r="I738" i="6"/>
  <c r="K738" i="6" s="1"/>
  <c r="F738" i="6"/>
  <c r="H738" i="6" s="1"/>
  <c r="V738" i="6" s="1"/>
  <c r="R737" i="2" s="1"/>
  <c r="C738" i="6"/>
  <c r="E738" i="6" s="1"/>
  <c r="U738" i="6" s="1"/>
  <c r="B738" i="6"/>
  <c r="R737" i="6"/>
  <c r="T737" i="6" s="1"/>
  <c r="O737" i="6"/>
  <c r="Q737" i="6" s="1"/>
  <c r="W737" i="6" s="1"/>
  <c r="Z737" i="6" s="1"/>
  <c r="I737" i="6"/>
  <c r="K737" i="6" s="1"/>
  <c r="F737" i="6"/>
  <c r="H737" i="6" s="1"/>
  <c r="V737" i="6" s="1"/>
  <c r="C737" i="6"/>
  <c r="E737" i="6" s="1"/>
  <c r="U737" i="6" s="1"/>
  <c r="B737" i="6"/>
  <c r="R736" i="6"/>
  <c r="T736" i="6" s="1"/>
  <c r="O736" i="6"/>
  <c r="Q736" i="6" s="1"/>
  <c r="W736" i="6" s="1"/>
  <c r="Z736" i="6" s="1"/>
  <c r="I736" i="6"/>
  <c r="K736" i="6" s="1"/>
  <c r="F736" i="6"/>
  <c r="H736" i="6" s="1"/>
  <c r="V736" i="6" s="1"/>
  <c r="C736" i="6"/>
  <c r="E736" i="6" s="1"/>
  <c r="U736" i="6" s="1"/>
  <c r="Q735" i="2" s="1"/>
  <c r="B736" i="6"/>
  <c r="R735" i="6"/>
  <c r="T735" i="6" s="1"/>
  <c r="O735" i="6"/>
  <c r="Q735" i="6" s="1"/>
  <c r="W735" i="6" s="1"/>
  <c r="Z735" i="6" s="1"/>
  <c r="I735" i="6"/>
  <c r="K735" i="6" s="1"/>
  <c r="F735" i="6"/>
  <c r="H735" i="6" s="1"/>
  <c r="C735" i="6"/>
  <c r="E735" i="6" s="1"/>
  <c r="U735" i="6" s="1"/>
  <c r="Q734" i="2" s="1"/>
  <c r="B735" i="6"/>
  <c r="R734" i="6"/>
  <c r="T734" i="6" s="1"/>
  <c r="O734" i="6"/>
  <c r="Q734" i="6" s="1"/>
  <c r="W734" i="6" s="1"/>
  <c r="Z734" i="6" s="1"/>
  <c r="I734" i="6"/>
  <c r="K734" i="6" s="1"/>
  <c r="F734" i="6"/>
  <c r="H734" i="6" s="1"/>
  <c r="V734" i="6" s="1"/>
  <c r="C734" i="6"/>
  <c r="E734" i="6" s="1"/>
  <c r="U734" i="6" s="1"/>
  <c r="Q733" i="2" s="1"/>
  <c r="B734" i="6"/>
  <c r="R733" i="6"/>
  <c r="T733" i="6" s="1"/>
  <c r="O733" i="6"/>
  <c r="Q733" i="6" s="1"/>
  <c r="W733" i="6" s="1"/>
  <c r="Z733" i="6" s="1"/>
  <c r="I733" i="6"/>
  <c r="K733" i="6" s="1"/>
  <c r="F733" i="6"/>
  <c r="H733" i="6" s="1"/>
  <c r="V733" i="6" s="1"/>
  <c r="C733" i="6"/>
  <c r="E733" i="6" s="1"/>
  <c r="U733" i="6" s="1"/>
  <c r="Q732" i="2" s="1"/>
  <c r="B733" i="6"/>
  <c r="R732" i="6"/>
  <c r="T732" i="6" s="1"/>
  <c r="O732" i="6"/>
  <c r="Q732" i="6" s="1"/>
  <c r="W732" i="6" s="1"/>
  <c r="Z732" i="6" s="1"/>
  <c r="I732" i="6"/>
  <c r="K732" i="6" s="1"/>
  <c r="F732" i="6"/>
  <c r="H732" i="6" s="1"/>
  <c r="V732" i="6" s="1"/>
  <c r="C732" i="6"/>
  <c r="E732" i="6" s="1"/>
  <c r="U732" i="6" s="1"/>
  <c r="Q731" i="2" s="1"/>
  <c r="B732" i="6"/>
  <c r="R731" i="6"/>
  <c r="T731" i="6" s="1"/>
  <c r="O731" i="6"/>
  <c r="Q731" i="6" s="1"/>
  <c r="W731" i="6" s="1"/>
  <c r="Z731" i="6" s="1"/>
  <c r="I731" i="6"/>
  <c r="K731" i="6" s="1"/>
  <c r="F731" i="6"/>
  <c r="H731" i="6" s="1"/>
  <c r="V731" i="6" s="1"/>
  <c r="C731" i="6"/>
  <c r="E731" i="6" s="1"/>
  <c r="U731" i="6" s="1"/>
  <c r="Q730" i="2" s="1"/>
  <c r="B731" i="6"/>
  <c r="R730" i="6"/>
  <c r="T730" i="6" s="1"/>
  <c r="O730" i="6"/>
  <c r="Q730" i="6" s="1"/>
  <c r="W730" i="6" s="1"/>
  <c r="Z730" i="6" s="1"/>
  <c r="I730" i="6"/>
  <c r="K730" i="6" s="1"/>
  <c r="F730" i="6"/>
  <c r="H730" i="6" s="1"/>
  <c r="V730" i="6" s="1"/>
  <c r="R729" i="2" s="1"/>
  <c r="C730" i="6"/>
  <c r="E730" i="6" s="1"/>
  <c r="U730" i="6" s="1"/>
  <c r="B730" i="6"/>
  <c r="R729" i="6"/>
  <c r="T729" i="6" s="1"/>
  <c r="O729" i="6"/>
  <c r="Q729" i="6" s="1"/>
  <c r="W729" i="6" s="1"/>
  <c r="Z729" i="6" s="1"/>
  <c r="I729" i="6"/>
  <c r="K729" i="6" s="1"/>
  <c r="F729" i="6"/>
  <c r="H729" i="6" s="1"/>
  <c r="V729" i="6" s="1"/>
  <c r="C729" i="6"/>
  <c r="E729" i="6" s="1"/>
  <c r="U729" i="6" s="1"/>
  <c r="Q728" i="2" s="1"/>
  <c r="B729" i="6"/>
  <c r="R728" i="6"/>
  <c r="T728" i="6" s="1"/>
  <c r="O728" i="6"/>
  <c r="Q728" i="6" s="1"/>
  <c r="W728" i="6" s="1"/>
  <c r="Z728" i="6" s="1"/>
  <c r="I728" i="6"/>
  <c r="K728" i="6" s="1"/>
  <c r="F728" i="6"/>
  <c r="H728" i="6" s="1"/>
  <c r="C728" i="6"/>
  <c r="E728" i="6" s="1"/>
  <c r="U728" i="6" s="1"/>
  <c r="Q727" i="2" s="1"/>
  <c r="B728" i="6"/>
  <c r="R727" i="6"/>
  <c r="T727" i="6" s="1"/>
  <c r="O727" i="6"/>
  <c r="Q727" i="6" s="1"/>
  <c r="W727" i="6" s="1"/>
  <c r="Z727" i="6" s="1"/>
  <c r="I727" i="6"/>
  <c r="K727" i="6" s="1"/>
  <c r="F727" i="6"/>
  <c r="H727" i="6" s="1"/>
  <c r="V727" i="6" s="1"/>
  <c r="C727" i="6"/>
  <c r="E727" i="6" s="1"/>
  <c r="U727" i="6" s="1"/>
  <c r="Q726" i="2" s="1"/>
  <c r="B727" i="6"/>
  <c r="R726" i="6"/>
  <c r="T726" i="6" s="1"/>
  <c r="O726" i="6"/>
  <c r="Q726" i="6" s="1"/>
  <c r="W726" i="6" s="1"/>
  <c r="Z726" i="6" s="1"/>
  <c r="I726" i="6"/>
  <c r="K726" i="6" s="1"/>
  <c r="F726" i="6"/>
  <c r="H726" i="6" s="1"/>
  <c r="V726" i="6" s="1"/>
  <c r="C726" i="6"/>
  <c r="E726" i="6" s="1"/>
  <c r="U726" i="6" s="1"/>
  <c r="Q725" i="2" s="1"/>
  <c r="B726" i="6"/>
  <c r="R725" i="6"/>
  <c r="T725" i="6" s="1"/>
  <c r="O725" i="6"/>
  <c r="Q725" i="6" s="1"/>
  <c r="W725" i="6" s="1"/>
  <c r="Z725" i="6" s="1"/>
  <c r="I725" i="6"/>
  <c r="K725" i="6" s="1"/>
  <c r="F725" i="6"/>
  <c r="H725" i="6" s="1"/>
  <c r="V725" i="6" s="1"/>
  <c r="C725" i="6"/>
  <c r="E725" i="6" s="1"/>
  <c r="U725" i="6" s="1"/>
  <c r="Q724" i="2" s="1"/>
  <c r="B725" i="6"/>
  <c r="R724" i="6"/>
  <c r="T724" i="6" s="1"/>
  <c r="O724" i="6"/>
  <c r="Q724" i="6" s="1"/>
  <c r="W724" i="6" s="1"/>
  <c r="Z724" i="6" s="1"/>
  <c r="I724" i="6"/>
  <c r="K724" i="6" s="1"/>
  <c r="F724" i="6"/>
  <c r="H724" i="6" s="1"/>
  <c r="V724" i="6" s="1"/>
  <c r="R723" i="2" s="1"/>
  <c r="C724" i="6"/>
  <c r="E724" i="6" s="1"/>
  <c r="U724" i="6" s="1"/>
  <c r="B724" i="6"/>
  <c r="R723" i="6"/>
  <c r="T723" i="6" s="1"/>
  <c r="O723" i="6"/>
  <c r="Q723" i="6" s="1"/>
  <c r="W723" i="6" s="1"/>
  <c r="Z723" i="6" s="1"/>
  <c r="I723" i="6"/>
  <c r="K723" i="6" s="1"/>
  <c r="F723" i="6"/>
  <c r="H723" i="6" s="1"/>
  <c r="V723" i="6" s="1"/>
  <c r="R722" i="2" s="1"/>
  <c r="C723" i="6"/>
  <c r="E723" i="6" s="1"/>
  <c r="U723" i="6" s="1"/>
  <c r="B723" i="6"/>
  <c r="R722" i="6"/>
  <c r="T722" i="6" s="1"/>
  <c r="O722" i="6"/>
  <c r="Q722" i="6" s="1"/>
  <c r="W722" i="6" s="1"/>
  <c r="Z722" i="6" s="1"/>
  <c r="I722" i="6"/>
  <c r="K722" i="6" s="1"/>
  <c r="F722" i="6"/>
  <c r="H722" i="6" s="1"/>
  <c r="V722" i="6" s="1"/>
  <c r="C722" i="6"/>
  <c r="E722" i="6" s="1"/>
  <c r="U722" i="6" s="1"/>
  <c r="Q721" i="2" s="1"/>
  <c r="B722" i="6"/>
  <c r="R721" i="6"/>
  <c r="T721" i="6" s="1"/>
  <c r="O721" i="6"/>
  <c r="Q721" i="6" s="1"/>
  <c r="W721" i="6" s="1"/>
  <c r="Z721" i="6" s="1"/>
  <c r="I721" i="6"/>
  <c r="K721" i="6" s="1"/>
  <c r="F721" i="6"/>
  <c r="H721" i="6" s="1"/>
  <c r="V721" i="6" s="1"/>
  <c r="C721" i="6"/>
  <c r="E721" i="6" s="1"/>
  <c r="U721" i="6" s="1"/>
  <c r="Q720" i="2" s="1"/>
  <c r="B721" i="6"/>
  <c r="R720" i="6"/>
  <c r="T720" i="6" s="1"/>
  <c r="O720" i="6"/>
  <c r="Q720" i="6" s="1"/>
  <c r="W720" i="6" s="1"/>
  <c r="Z720" i="6" s="1"/>
  <c r="I720" i="6"/>
  <c r="K720" i="6" s="1"/>
  <c r="F720" i="6"/>
  <c r="H720" i="6" s="1"/>
  <c r="V720" i="6" s="1"/>
  <c r="C720" i="6"/>
  <c r="E720" i="6" s="1"/>
  <c r="U720" i="6" s="1"/>
  <c r="B720" i="6"/>
  <c r="R719" i="6"/>
  <c r="T719" i="6" s="1"/>
  <c r="O719" i="6"/>
  <c r="Q719" i="6" s="1"/>
  <c r="W719" i="6" s="1"/>
  <c r="Z719" i="6" s="1"/>
  <c r="I719" i="6"/>
  <c r="K719" i="6" s="1"/>
  <c r="F719" i="6"/>
  <c r="H719" i="6" s="1"/>
  <c r="C719" i="6"/>
  <c r="E719" i="6" s="1"/>
  <c r="U719" i="6" s="1"/>
  <c r="Q718" i="2" s="1"/>
  <c r="B719" i="6"/>
  <c r="R718" i="6"/>
  <c r="T718" i="6" s="1"/>
  <c r="O718" i="6"/>
  <c r="Q718" i="6" s="1"/>
  <c r="W718" i="6" s="1"/>
  <c r="Z718" i="6" s="1"/>
  <c r="I718" i="6"/>
  <c r="K718" i="6" s="1"/>
  <c r="F718" i="6"/>
  <c r="H718" i="6" s="1"/>
  <c r="V718" i="6" s="1"/>
  <c r="C718" i="6"/>
  <c r="E718" i="6" s="1"/>
  <c r="U718" i="6" s="1"/>
  <c r="Q717" i="2" s="1"/>
  <c r="B718" i="6"/>
  <c r="R717" i="6"/>
  <c r="T717" i="6" s="1"/>
  <c r="O717" i="6"/>
  <c r="Q717" i="6" s="1"/>
  <c r="W717" i="6" s="1"/>
  <c r="Z717" i="6" s="1"/>
  <c r="I717" i="6"/>
  <c r="K717" i="6" s="1"/>
  <c r="F717" i="6"/>
  <c r="H717" i="6" s="1"/>
  <c r="C717" i="6"/>
  <c r="E717" i="6" s="1"/>
  <c r="U717" i="6" s="1"/>
  <c r="Q716" i="2" s="1"/>
  <c r="B717" i="6"/>
  <c r="R716" i="6"/>
  <c r="T716" i="6" s="1"/>
  <c r="O716" i="6"/>
  <c r="Q716" i="6" s="1"/>
  <c r="W716" i="6" s="1"/>
  <c r="Z716" i="6" s="1"/>
  <c r="I716" i="6"/>
  <c r="K716" i="6" s="1"/>
  <c r="F716" i="6"/>
  <c r="H716" i="6" s="1"/>
  <c r="V716" i="6" s="1"/>
  <c r="C716" i="6"/>
  <c r="E716" i="6" s="1"/>
  <c r="U716" i="6" s="1"/>
  <c r="B716" i="6"/>
  <c r="R715" i="6"/>
  <c r="T715" i="6" s="1"/>
  <c r="O715" i="6"/>
  <c r="Q715" i="6" s="1"/>
  <c r="W715" i="6" s="1"/>
  <c r="Z715" i="6" s="1"/>
  <c r="I715" i="6"/>
  <c r="K715" i="6" s="1"/>
  <c r="F715" i="6"/>
  <c r="H715" i="6" s="1"/>
  <c r="V715" i="6" s="1"/>
  <c r="R714" i="2" s="1"/>
  <c r="C715" i="6"/>
  <c r="E715" i="6" s="1"/>
  <c r="U715" i="6" s="1"/>
  <c r="Q714" i="2" s="1"/>
  <c r="B715" i="6"/>
  <c r="R714" i="6"/>
  <c r="T714" i="6" s="1"/>
  <c r="O714" i="6"/>
  <c r="Q714" i="6" s="1"/>
  <c r="W714" i="6" s="1"/>
  <c r="Z714" i="6" s="1"/>
  <c r="I714" i="6"/>
  <c r="K714" i="6" s="1"/>
  <c r="F714" i="6"/>
  <c r="H714" i="6" s="1"/>
  <c r="C714" i="6"/>
  <c r="E714" i="6" s="1"/>
  <c r="U714" i="6" s="1"/>
  <c r="Q713" i="2" s="1"/>
  <c r="B714" i="6"/>
  <c r="R713" i="6"/>
  <c r="T713" i="6" s="1"/>
  <c r="O713" i="6"/>
  <c r="Q713" i="6" s="1"/>
  <c r="W713" i="6" s="1"/>
  <c r="Z713" i="6" s="1"/>
  <c r="I713" i="6"/>
  <c r="K713" i="6" s="1"/>
  <c r="F713" i="6"/>
  <c r="H713" i="6" s="1"/>
  <c r="V713" i="6" s="1"/>
  <c r="C713" i="6"/>
  <c r="E713" i="6" s="1"/>
  <c r="U713" i="6" s="1"/>
  <c r="Q712" i="2" s="1"/>
  <c r="B713" i="6"/>
  <c r="R712" i="6"/>
  <c r="T712" i="6" s="1"/>
  <c r="O712" i="6"/>
  <c r="Q712" i="6" s="1"/>
  <c r="W712" i="6" s="1"/>
  <c r="Z712" i="6" s="1"/>
  <c r="I712" i="6"/>
  <c r="K712" i="6" s="1"/>
  <c r="F712" i="6"/>
  <c r="H712" i="6" s="1"/>
  <c r="C712" i="6"/>
  <c r="E712" i="6" s="1"/>
  <c r="U712" i="6" s="1"/>
  <c r="Q711" i="2" s="1"/>
  <c r="B712" i="6"/>
  <c r="R711" i="6"/>
  <c r="T711" i="6" s="1"/>
  <c r="O711" i="6"/>
  <c r="Q711" i="6" s="1"/>
  <c r="W711" i="6" s="1"/>
  <c r="Z711" i="6" s="1"/>
  <c r="I711" i="6"/>
  <c r="K711" i="6" s="1"/>
  <c r="F711" i="6"/>
  <c r="H711" i="6" s="1"/>
  <c r="C711" i="6"/>
  <c r="E711" i="6" s="1"/>
  <c r="U711" i="6" s="1"/>
  <c r="Q710" i="2" s="1"/>
  <c r="B711" i="6"/>
  <c r="R710" i="6"/>
  <c r="T710" i="6" s="1"/>
  <c r="O710" i="6"/>
  <c r="Q710" i="6" s="1"/>
  <c r="W710" i="6" s="1"/>
  <c r="Z710" i="6" s="1"/>
  <c r="I710" i="6"/>
  <c r="K710" i="6" s="1"/>
  <c r="F710" i="6"/>
  <c r="H710" i="6" s="1"/>
  <c r="V710" i="6" s="1"/>
  <c r="R709" i="2" s="1"/>
  <c r="C710" i="6"/>
  <c r="E710" i="6" s="1"/>
  <c r="U710" i="6" s="1"/>
  <c r="B710" i="6"/>
  <c r="R709" i="6"/>
  <c r="T709" i="6" s="1"/>
  <c r="O709" i="6"/>
  <c r="Q709" i="6" s="1"/>
  <c r="W709" i="6" s="1"/>
  <c r="Z709" i="6" s="1"/>
  <c r="I709" i="6"/>
  <c r="K709" i="6" s="1"/>
  <c r="F709" i="6"/>
  <c r="H709" i="6" s="1"/>
  <c r="C709" i="6"/>
  <c r="E709" i="6" s="1"/>
  <c r="U709" i="6" s="1"/>
  <c r="B709" i="6"/>
  <c r="R708" i="6"/>
  <c r="T708" i="6" s="1"/>
  <c r="O708" i="6"/>
  <c r="Q708" i="6" s="1"/>
  <c r="W708" i="6" s="1"/>
  <c r="Z708" i="6" s="1"/>
  <c r="I708" i="6"/>
  <c r="K708" i="6" s="1"/>
  <c r="F708" i="6"/>
  <c r="H708" i="6" s="1"/>
  <c r="C708" i="6"/>
  <c r="E708" i="6" s="1"/>
  <c r="U708" i="6" s="1"/>
  <c r="X708" i="6" s="1"/>
  <c r="B708" i="6"/>
  <c r="R707" i="6"/>
  <c r="T707" i="6" s="1"/>
  <c r="O707" i="6"/>
  <c r="Q707" i="6" s="1"/>
  <c r="W707" i="6" s="1"/>
  <c r="Z707" i="6" s="1"/>
  <c r="I707" i="6"/>
  <c r="K707" i="6" s="1"/>
  <c r="F707" i="6"/>
  <c r="H707" i="6" s="1"/>
  <c r="V707" i="6" s="1"/>
  <c r="C707" i="6"/>
  <c r="E707" i="6" s="1"/>
  <c r="U707" i="6" s="1"/>
  <c r="Q706" i="2" s="1"/>
  <c r="B707" i="6"/>
  <c r="R706" i="6"/>
  <c r="T706" i="6" s="1"/>
  <c r="O706" i="6"/>
  <c r="Q706" i="6" s="1"/>
  <c r="W706" i="6" s="1"/>
  <c r="Z706" i="6" s="1"/>
  <c r="I706" i="6"/>
  <c r="K706" i="6" s="1"/>
  <c r="F706" i="6"/>
  <c r="H706" i="6" s="1"/>
  <c r="C706" i="6"/>
  <c r="E706" i="6" s="1"/>
  <c r="U706" i="6" s="1"/>
  <c r="Q705" i="2" s="1"/>
  <c r="B706" i="6"/>
  <c r="R705" i="6"/>
  <c r="T705" i="6" s="1"/>
  <c r="O705" i="6"/>
  <c r="Q705" i="6" s="1"/>
  <c r="W705" i="6" s="1"/>
  <c r="Z705" i="6" s="1"/>
  <c r="I705" i="6"/>
  <c r="K705" i="6" s="1"/>
  <c r="F705" i="6"/>
  <c r="H705" i="6" s="1"/>
  <c r="V705" i="6" s="1"/>
  <c r="C705" i="6"/>
  <c r="E705" i="6" s="1"/>
  <c r="U705" i="6" s="1"/>
  <c r="Q704" i="2" s="1"/>
  <c r="B705" i="6"/>
  <c r="R704" i="6"/>
  <c r="T704" i="6" s="1"/>
  <c r="O704" i="6"/>
  <c r="Q704" i="6" s="1"/>
  <c r="W704" i="6" s="1"/>
  <c r="Z704" i="6" s="1"/>
  <c r="I704" i="6"/>
  <c r="K704" i="6" s="1"/>
  <c r="F704" i="6"/>
  <c r="H704" i="6" s="1"/>
  <c r="V704" i="6" s="1"/>
  <c r="C704" i="6"/>
  <c r="E704" i="6" s="1"/>
  <c r="U704" i="6" s="1"/>
  <c r="Q703" i="2" s="1"/>
  <c r="B704" i="6"/>
  <c r="R703" i="6"/>
  <c r="T703" i="6" s="1"/>
  <c r="O703" i="6"/>
  <c r="Q703" i="6" s="1"/>
  <c r="W703" i="6" s="1"/>
  <c r="Z703" i="6" s="1"/>
  <c r="I703" i="6"/>
  <c r="K703" i="6" s="1"/>
  <c r="F703" i="6"/>
  <c r="H703" i="6" s="1"/>
  <c r="V703" i="6" s="1"/>
  <c r="R702" i="2" s="1"/>
  <c r="C703" i="6"/>
  <c r="E703" i="6" s="1"/>
  <c r="U703" i="6" s="1"/>
  <c r="Q702" i="2" s="1"/>
  <c r="B703" i="6"/>
  <c r="R702" i="6"/>
  <c r="T702" i="6" s="1"/>
  <c r="O702" i="6"/>
  <c r="Q702" i="6" s="1"/>
  <c r="W702" i="6" s="1"/>
  <c r="Z702" i="6" s="1"/>
  <c r="I702" i="6"/>
  <c r="K702" i="6" s="1"/>
  <c r="F702" i="6"/>
  <c r="H702" i="6" s="1"/>
  <c r="V702" i="6" s="1"/>
  <c r="R701" i="2" s="1"/>
  <c r="C702" i="6"/>
  <c r="E702" i="6" s="1"/>
  <c r="U702" i="6" s="1"/>
  <c r="B702" i="6"/>
  <c r="R701" i="6"/>
  <c r="T701" i="6" s="1"/>
  <c r="O701" i="6"/>
  <c r="Q701" i="6" s="1"/>
  <c r="W701" i="6" s="1"/>
  <c r="Z701" i="6" s="1"/>
  <c r="I701" i="6"/>
  <c r="K701" i="6" s="1"/>
  <c r="F701" i="6"/>
  <c r="H701" i="6" s="1"/>
  <c r="V701" i="6" s="1"/>
  <c r="C701" i="6"/>
  <c r="E701" i="6" s="1"/>
  <c r="U701" i="6" s="1"/>
  <c r="B701" i="6"/>
  <c r="R700" i="6"/>
  <c r="T700" i="6" s="1"/>
  <c r="O700" i="6"/>
  <c r="Q700" i="6" s="1"/>
  <c r="W700" i="6" s="1"/>
  <c r="Z700" i="6" s="1"/>
  <c r="I700" i="6"/>
  <c r="K700" i="6" s="1"/>
  <c r="F700" i="6"/>
  <c r="H700" i="6" s="1"/>
  <c r="C700" i="6"/>
  <c r="E700" i="6" s="1"/>
  <c r="U700" i="6" s="1"/>
  <c r="Q699" i="2" s="1"/>
  <c r="B700" i="6"/>
  <c r="R699" i="6"/>
  <c r="T699" i="6" s="1"/>
  <c r="O699" i="6"/>
  <c r="Q699" i="6" s="1"/>
  <c r="W699" i="6" s="1"/>
  <c r="Z699" i="6" s="1"/>
  <c r="I699" i="6"/>
  <c r="K699" i="6" s="1"/>
  <c r="F699" i="6"/>
  <c r="H699" i="6" s="1"/>
  <c r="C699" i="6"/>
  <c r="E699" i="6" s="1"/>
  <c r="U699" i="6" s="1"/>
  <c r="Q698" i="2" s="1"/>
  <c r="B699" i="6"/>
  <c r="R698" i="6"/>
  <c r="T698" i="6" s="1"/>
  <c r="O698" i="6"/>
  <c r="Q698" i="6" s="1"/>
  <c r="W698" i="6" s="1"/>
  <c r="Z698" i="6" s="1"/>
  <c r="I698" i="6"/>
  <c r="K698" i="6" s="1"/>
  <c r="F698" i="6"/>
  <c r="H698" i="6" s="1"/>
  <c r="V698" i="6" s="1"/>
  <c r="C698" i="6"/>
  <c r="E698" i="6" s="1"/>
  <c r="U698" i="6" s="1"/>
  <c r="B698" i="6"/>
  <c r="R697" i="6"/>
  <c r="T697" i="6" s="1"/>
  <c r="O697" i="6"/>
  <c r="Q697" i="6" s="1"/>
  <c r="W697" i="6" s="1"/>
  <c r="Z697" i="6" s="1"/>
  <c r="I697" i="6"/>
  <c r="K697" i="6" s="1"/>
  <c r="F697" i="6"/>
  <c r="H697" i="6" s="1"/>
  <c r="V697" i="6" s="1"/>
  <c r="C697" i="6"/>
  <c r="E697" i="6" s="1"/>
  <c r="U697" i="6" s="1"/>
  <c r="B697" i="6"/>
  <c r="R696" i="6"/>
  <c r="T696" i="6" s="1"/>
  <c r="O696" i="6"/>
  <c r="Q696" i="6" s="1"/>
  <c r="W696" i="6" s="1"/>
  <c r="Z696" i="6" s="1"/>
  <c r="I696" i="6"/>
  <c r="K696" i="6" s="1"/>
  <c r="F696" i="6"/>
  <c r="H696" i="6" s="1"/>
  <c r="V696" i="6" s="1"/>
  <c r="C696" i="6"/>
  <c r="E696" i="6" s="1"/>
  <c r="U696" i="6" s="1"/>
  <c r="B696" i="6"/>
  <c r="R695" i="6"/>
  <c r="T695" i="6" s="1"/>
  <c r="O695" i="6"/>
  <c r="Q695" i="6" s="1"/>
  <c r="W695" i="6" s="1"/>
  <c r="Z695" i="6" s="1"/>
  <c r="I695" i="6"/>
  <c r="K695" i="6" s="1"/>
  <c r="F695" i="6"/>
  <c r="H695" i="6" s="1"/>
  <c r="C695" i="6"/>
  <c r="E695" i="6" s="1"/>
  <c r="U695" i="6" s="1"/>
  <c r="Q694" i="2" s="1"/>
  <c r="B695" i="6"/>
  <c r="R694" i="6"/>
  <c r="T694" i="6" s="1"/>
  <c r="O694" i="6"/>
  <c r="Q694" i="6" s="1"/>
  <c r="W694" i="6" s="1"/>
  <c r="Z694" i="6" s="1"/>
  <c r="I694" i="6"/>
  <c r="K694" i="6" s="1"/>
  <c r="F694" i="6"/>
  <c r="H694" i="6" s="1"/>
  <c r="V694" i="6" s="1"/>
  <c r="C694" i="6"/>
  <c r="E694" i="6" s="1"/>
  <c r="U694" i="6" s="1"/>
  <c r="Q693" i="2" s="1"/>
  <c r="B694" i="6"/>
  <c r="R693" i="6"/>
  <c r="T693" i="6" s="1"/>
  <c r="O693" i="6"/>
  <c r="Q693" i="6" s="1"/>
  <c r="W693" i="6" s="1"/>
  <c r="Z693" i="6" s="1"/>
  <c r="I693" i="6"/>
  <c r="K693" i="6" s="1"/>
  <c r="F693" i="6"/>
  <c r="H693" i="6" s="1"/>
  <c r="V693" i="6" s="1"/>
  <c r="C693" i="6"/>
  <c r="E693" i="6" s="1"/>
  <c r="U693" i="6" s="1"/>
  <c r="Q692" i="2" s="1"/>
  <c r="B693" i="6"/>
  <c r="R692" i="6"/>
  <c r="T692" i="6" s="1"/>
  <c r="O692" i="6"/>
  <c r="Q692" i="6" s="1"/>
  <c r="W692" i="6" s="1"/>
  <c r="Z692" i="6" s="1"/>
  <c r="I692" i="6"/>
  <c r="K692" i="6" s="1"/>
  <c r="F692" i="6"/>
  <c r="H692" i="6" s="1"/>
  <c r="V692" i="6" s="1"/>
  <c r="C692" i="6"/>
  <c r="E692" i="6" s="1"/>
  <c r="U692" i="6" s="1"/>
  <c r="B692" i="6"/>
  <c r="R691" i="6"/>
  <c r="T691" i="6" s="1"/>
  <c r="O691" i="6"/>
  <c r="Q691" i="6" s="1"/>
  <c r="W691" i="6" s="1"/>
  <c r="Z691" i="6" s="1"/>
  <c r="I691" i="6"/>
  <c r="K691" i="6" s="1"/>
  <c r="F691" i="6"/>
  <c r="H691" i="6" s="1"/>
  <c r="C691" i="6"/>
  <c r="E691" i="6" s="1"/>
  <c r="U691" i="6" s="1"/>
  <c r="B691" i="6"/>
  <c r="R690" i="6"/>
  <c r="T690" i="6" s="1"/>
  <c r="O690" i="6"/>
  <c r="Q690" i="6" s="1"/>
  <c r="W690" i="6" s="1"/>
  <c r="Z690" i="6" s="1"/>
  <c r="I690" i="6"/>
  <c r="K690" i="6" s="1"/>
  <c r="F690" i="6"/>
  <c r="H690" i="6" s="1"/>
  <c r="V690" i="6" s="1"/>
  <c r="C690" i="6"/>
  <c r="E690" i="6" s="1"/>
  <c r="U690" i="6" s="1"/>
  <c r="Q689" i="2" s="1"/>
  <c r="B690" i="6"/>
  <c r="R689" i="6"/>
  <c r="T689" i="6" s="1"/>
  <c r="O689" i="6"/>
  <c r="Q689" i="6" s="1"/>
  <c r="W689" i="6" s="1"/>
  <c r="Z689" i="6" s="1"/>
  <c r="I689" i="6"/>
  <c r="K689" i="6" s="1"/>
  <c r="F689" i="6"/>
  <c r="H689" i="6" s="1"/>
  <c r="V689" i="6" s="1"/>
  <c r="C689" i="6"/>
  <c r="E689" i="6" s="1"/>
  <c r="U689" i="6" s="1"/>
  <c r="Q688" i="2" s="1"/>
  <c r="B689" i="6"/>
  <c r="R688" i="6"/>
  <c r="T688" i="6" s="1"/>
  <c r="O688" i="6"/>
  <c r="Q688" i="6" s="1"/>
  <c r="W688" i="6" s="1"/>
  <c r="Z688" i="6" s="1"/>
  <c r="I688" i="6"/>
  <c r="K688" i="6" s="1"/>
  <c r="F688" i="6"/>
  <c r="H688" i="6" s="1"/>
  <c r="V688" i="6" s="1"/>
  <c r="C688" i="6"/>
  <c r="E688" i="6" s="1"/>
  <c r="U688" i="6" s="1"/>
  <c r="Q687" i="2" s="1"/>
  <c r="B688" i="6"/>
  <c r="R687" i="6"/>
  <c r="T687" i="6" s="1"/>
  <c r="O687" i="6"/>
  <c r="Q687" i="6" s="1"/>
  <c r="W687" i="6" s="1"/>
  <c r="Z687" i="6" s="1"/>
  <c r="I687" i="6"/>
  <c r="K687" i="6" s="1"/>
  <c r="F687" i="6"/>
  <c r="H687" i="6" s="1"/>
  <c r="V687" i="6" s="1"/>
  <c r="C687" i="6"/>
  <c r="E687" i="6" s="1"/>
  <c r="U687" i="6" s="1"/>
  <c r="Q686" i="2" s="1"/>
  <c r="B687" i="6"/>
  <c r="R686" i="6"/>
  <c r="T686" i="6" s="1"/>
  <c r="O686" i="6"/>
  <c r="Q686" i="6" s="1"/>
  <c r="W686" i="6" s="1"/>
  <c r="Z686" i="6" s="1"/>
  <c r="I686" i="6"/>
  <c r="K686" i="6" s="1"/>
  <c r="F686" i="6"/>
  <c r="H686" i="6" s="1"/>
  <c r="V686" i="6" s="1"/>
  <c r="C686" i="6"/>
  <c r="E686" i="6" s="1"/>
  <c r="U686" i="6" s="1"/>
  <c r="Q685" i="2" s="1"/>
  <c r="B686" i="6"/>
  <c r="R685" i="6"/>
  <c r="T685" i="6" s="1"/>
  <c r="O685" i="6"/>
  <c r="Q685" i="6" s="1"/>
  <c r="W685" i="6" s="1"/>
  <c r="Z685" i="6" s="1"/>
  <c r="I685" i="6"/>
  <c r="K685" i="6" s="1"/>
  <c r="F685" i="6"/>
  <c r="H685" i="6" s="1"/>
  <c r="V685" i="6" s="1"/>
  <c r="C685" i="6"/>
  <c r="E685" i="6" s="1"/>
  <c r="U685" i="6" s="1"/>
  <c r="B685" i="6"/>
  <c r="R684" i="6"/>
  <c r="T684" i="6" s="1"/>
  <c r="O684" i="6"/>
  <c r="Q684" i="6" s="1"/>
  <c r="W684" i="6" s="1"/>
  <c r="Z684" i="6" s="1"/>
  <c r="I684" i="6"/>
  <c r="K684" i="6" s="1"/>
  <c r="F684" i="6"/>
  <c r="H684" i="6" s="1"/>
  <c r="V684" i="6" s="1"/>
  <c r="R683" i="2" s="1"/>
  <c r="C684" i="6"/>
  <c r="E684" i="6" s="1"/>
  <c r="U684" i="6" s="1"/>
  <c r="B684" i="6"/>
  <c r="R683" i="6"/>
  <c r="T683" i="6" s="1"/>
  <c r="O683" i="6"/>
  <c r="Q683" i="6" s="1"/>
  <c r="W683" i="6" s="1"/>
  <c r="Z683" i="6" s="1"/>
  <c r="I683" i="6"/>
  <c r="K683" i="6" s="1"/>
  <c r="F683" i="6"/>
  <c r="H683" i="6" s="1"/>
  <c r="V683" i="6" s="1"/>
  <c r="C683" i="6"/>
  <c r="E683" i="6" s="1"/>
  <c r="U683" i="6" s="1"/>
  <c r="Q682" i="2" s="1"/>
  <c r="B683" i="6"/>
  <c r="R682" i="6"/>
  <c r="T682" i="6" s="1"/>
  <c r="O682" i="6"/>
  <c r="Q682" i="6" s="1"/>
  <c r="W682" i="6" s="1"/>
  <c r="Z682" i="6" s="1"/>
  <c r="I682" i="6"/>
  <c r="K682" i="6" s="1"/>
  <c r="F682" i="6"/>
  <c r="H682" i="6" s="1"/>
  <c r="V682" i="6" s="1"/>
  <c r="R681" i="2" s="1"/>
  <c r="C682" i="6"/>
  <c r="E682" i="6" s="1"/>
  <c r="U682" i="6" s="1"/>
  <c r="Q681" i="2" s="1"/>
  <c r="B682" i="6"/>
  <c r="R681" i="6"/>
  <c r="T681" i="6" s="1"/>
  <c r="O681" i="6"/>
  <c r="Q681" i="6" s="1"/>
  <c r="W681" i="6" s="1"/>
  <c r="Z681" i="6" s="1"/>
  <c r="I681" i="6"/>
  <c r="K681" i="6" s="1"/>
  <c r="F681" i="6"/>
  <c r="H681" i="6" s="1"/>
  <c r="V681" i="6" s="1"/>
  <c r="R680" i="2" s="1"/>
  <c r="C681" i="6"/>
  <c r="E681" i="6" s="1"/>
  <c r="U681" i="6" s="1"/>
  <c r="Q680" i="2" s="1"/>
  <c r="B681" i="6"/>
  <c r="R680" i="6"/>
  <c r="T680" i="6" s="1"/>
  <c r="O680" i="6"/>
  <c r="Q680" i="6" s="1"/>
  <c r="W680" i="6" s="1"/>
  <c r="Z680" i="6" s="1"/>
  <c r="I680" i="6"/>
  <c r="K680" i="6" s="1"/>
  <c r="F680" i="6"/>
  <c r="H680" i="6" s="1"/>
  <c r="V680" i="6" s="1"/>
  <c r="R679" i="2" s="1"/>
  <c r="C680" i="6"/>
  <c r="E680" i="6" s="1"/>
  <c r="U680" i="6" s="1"/>
  <c r="B680" i="6"/>
  <c r="R679" i="6"/>
  <c r="T679" i="6" s="1"/>
  <c r="O679" i="6"/>
  <c r="Q679" i="6" s="1"/>
  <c r="W679" i="6" s="1"/>
  <c r="Z679" i="6" s="1"/>
  <c r="I679" i="6"/>
  <c r="K679" i="6" s="1"/>
  <c r="F679" i="6"/>
  <c r="H679" i="6" s="1"/>
  <c r="V679" i="6" s="1"/>
  <c r="C679" i="6"/>
  <c r="E679" i="6" s="1"/>
  <c r="U679" i="6" s="1"/>
  <c r="Q678" i="2" s="1"/>
  <c r="B679" i="6"/>
  <c r="R678" i="6"/>
  <c r="T678" i="6" s="1"/>
  <c r="O678" i="6"/>
  <c r="Q678" i="6" s="1"/>
  <c r="W678" i="6" s="1"/>
  <c r="Z678" i="6" s="1"/>
  <c r="I678" i="6"/>
  <c r="K678" i="6" s="1"/>
  <c r="F678" i="6"/>
  <c r="H678" i="6" s="1"/>
  <c r="V678" i="6" s="1"/>
  <c r="C678" i="6"/>
  <c r="E678" i="6" s="1"/>
  <c r="U678" i="6" s="1"/>
  <c r="Q677" i="2" s="1"/>
  <c r="B678" i="6"/>
  <c r="R677" i="6"/>
  <c r="T677" i="6" s="1"/>
  <c r="O677" i="6"/>
  <c r="Q677" i="6" s="1"/>
  <c r="W677" i="6" s="1"/>
  <c r="Z677" i="6" s="1"/>
  <c r="I677" i="6"/>
  <c r="K677" i="6" s="1"/>
  <c r="F677" i="6"/>
  <c r="H677" i="6" s="1"/>
  <c r="V677" i="6" s="1"/>
  <c r="C677" i="6"/>
  <c r="E677" i="6" s="1"/>
  <c r="U677" i="6" s="1"/>
  <c r="B677" i="6"/>
  <c r="R676" i="6"/>
  <c r="T676" i="6" s="1"/>
  <c r="O676" i="6"/>
  <c r="Q676" i="6" s="1"/>
  <c r="W676" i="6" s="1"/>
  <c r="Z676" i="6" s="1"/>
  <c r="I676" i="6"/>
  <c r="K676" i="6" s="1"/>
  <c r="F676" i="6"/>
  <c r="H676" i="6" s="1"/>
  <c r="V676" i="6" s="1"/>
  <c r="C676" i="6"/>
  <c r="E676" i="6" s="1"/>
  <c r="U676" i="6" s="1"/>
  <c r="Q675" i="2" s="1"/>
  <c r="B676" i="6"/>
  <c r="R675" i="6"/>
  <c r="T675" i="6" s="1"/>
  <c r="O675" i="6"/>
  <c r="Q675" i="6" s="1"/>
  <c r="W675" i="6" s="1"/>
  <c r="Z675" i="6" s="1"/>
  <c r="I675" i="6"/>
  <c r="K675" i="6" s="1"/>
  <c r="F675" i="6"/>
  <c r="H675" i="6" s="1"/>
  <c r="V675" i="6" s="1"/>
  <c r="C675" i="6"/>
  <c r="E675" i="6" s="1"/>
  <c r="U675" i="6" s="1"/>
  <c r="X675" i="6" s="1"/>
  <c r="B675" i="6"/>
  <c r="R674" i="6"/>
  <c r="T674" i="6" s="1"/>
  <c r="O674" i="6"/>
  <c r="Q674" i="6" s="1"/>
  <c r="W674" i="6" s="1"/>
  <c r="Z674" i="6" s="1"/>
  <c r="I674" i="6"/>
  <c r="K674" i="6" s="1"/>
  <c r="F674" i="6"/>
  <c r="H674" i="6" s="1"/>
  <c r="V674" i="6" s="1"/>
  <c r="R673" i="2" s="1"/>
  <c r="C674" i="6"/>
  <c r="E674" i="6" s="1"/>
  <c r="U674" i="6" s="1"/>
  <c r="Q673" i="2" s="1"/>
  <c r="B674" i="6"/>
  <c r="R673" i="6"/>
  <c r="T673" i="6" s="1"/>
  <c r="O673" i="6"/>
  <c r="Q673" i="6" s="1"/>
  <c r="W673" i="6" s="1"/>
  <c r="Z673" i="6" s="1"/>
  <c r="I673" i="6"/>
  <c r="K673" i="6" s="1"/>
  <c r="F673" i="6"/>
  <c r="H673" i="6" s="1"/>
  <c r="V673" i="6" s="1"/>
  <c r="C673" i="6"/>
  <c r="E673" i="6" s="1"/>
  <c r="U673" i="6" s="1"/>
  <c r="B673" i="6"/>
  <c r="R672" i="6"/>
  <c r="T672" i="6" s="1"/>
  <c r="O672" i="6"/>
  <c r="Q672" i="6" s="1"/>
  <c r="W672" i="6" s="1"/>
  <c r="Z672" i="6" s="1"/>
  <c r="I672" i="6"/>
  <c r="K672" i="6" s="1"/>
  <c r="F672" i="6"/>
  <c r="H672" i="6" s="1"/>
  <c r="V672" i="6" s="1"/>
  <c r="C672" i="6"/>
  <c r="E672" i="6" s="1"/>
  <c r="U672" i="6" s="1"/>
  <c r="Q671" i="2" s="1"/>
  <c r="B672" i="6"/>
  <c r="R671" i="6"/>
  <c r="T671" i="6" s="1"/>
  <c r="O671" i="6"/>
  <c r="Q671" i="6" s="1"/>
  <c r="W671" i="6" s="1"/>
  <c r="Z671" i="6" s="1"/>
  <c r="I671" i="6"/>
  <c r="K671" i="6" s="1"/>
  <c r="F671" i="6"/>
  <c r="H671" i="6" s="1"/>
  <c r="C671" i="6"/>
  <c r="E671" i="6" s="1"/>
  <c r="U671" i="6" s="1"/>
  <c r="Q670" i="2" s="1"/>
  <c r="B671" i="6"/>
  <c r="R670" i="6"/>
  <c r="T670" i="6" s="1"/>
  <c r="O670" i="6"/>
  <c r="Q670" i="6" s="1"/>
  <c r="W670" i="6" s="1"/>
  <c r="Z670" i="6" s="1"/>
  <c r="I670" i="6"/>
  <c r="K670" i="6" s="1"/>
  <c r="F670" i="6"/>
  <c r="H670" i="6" s="1"/>
  <c r="V670" i="6" s="1"/>
  <c r="C670" i="6"/>
  <c r="E670" i="6" s="1"/>
  <c r="U670" i="6" s="1"/>
  <c r="X670" i="6" s="1"/>
  <c r="B670" i="6"/>
  <c r="R669" i="6"/>
  <c r="T669" i="6" s="1"/>
  <c r="O669" i="6"/>
  <c r="Q669" i="6" s="1"/>
  <c r="W669" i="6" s="1"/>
  <c r="Z669" i="6" s="1"/>
  <c r="I669" i="6"/>
  <c r="K669" i="6" s="1"/>
  <c r="F669" i="6"/>
  <c r="H669" i="6" s="1"/>
  <c r="C669" i="6"/>
  <c r="E669" i="6" s="1"/>
  <c r="U669" i="6" s="1"/>
  <c r="Q668" i="2" s="1"/>
  <c r="B669" i="6"/>
  <c r="R668" i="6"/>
  <c r="T668" i="6" s="1"/>
  <c r="O668" i="6"/>
  <c r="Q668" i="6" s="1"/>
  <c r="W668" i="6" s="1"/>
  <c r="Z668" i="6" s="1"/>
  <c r="I668" i="6"/>
  <c r="K668" i="6" s="1"/>
  <c r="F668" i="6"/>
  <c r="H668" i="6" s="1"/>
  <c r="V668" i="6" s="1"/>
  <c r="R667" i="2" s="1"/>
  <c r="C668" i="6"/>
  <c r="E668" i="6" s="1"/>
  <c r="U668" i="6" s="1"/>
  <c r="B668" i="6"/>
  <c r="R667" i="6"/>
  <c r="T667" i="6" s="1"/>
  <c r="O667" i="6"/>
  <c r="Q667" i="6" s="1"/>
  <c r="W667" i="6" s="1"/>
  <c r="Z667" i="6" s="1"/>
  <c r="I667" i="6"/>
  <c r="K667" i="6" s="1"/>
  <c r="F667" i="6"/>
  <c r="H667" i="6" s="1"/>
  <c r="C667" i="6"/>
  <c r="E667" i="6" s="1"/>
  <c r="U667" i="6" s="1"/>
  <c r="B667" i="6"/>
  <c r="R666" i="6"/>
  <c r="T666" i="6" s="1"/>
  <c r="O666" i="6"/>
  <c r="Q666" i="6" s="1"/>
  <c r="W666" i="6" s="1"/>
  <c r="Z666" i="6" s="1"/>
  <c r="I666" i="6"/>
  <c r="K666" i="6" s="1"/>
  <c r="F666" i="6"/>
  <c r="H666" i="6" s="1"/>
  <c r="V666" i="6" s="1"/>
  <c r="R665" i="2" s="1"/>
  <c r="C666" i="6"/>
  <c r="E666" i="6" s="1"/>
  <c r="U666" i="6" s="1"/>
  <c r="B666" i="6"/>
  <c r="R665" i="6"/>
  <c r="T665" i="6" s="1"/>
  <c r="O665" i="6"/>
  <c r="Q665" i="6" s="1"/>
  <c r="W665" i="6" s="1"/>
  <c r="Z665" i="6" s="1"/>
  <c r="I665" i="6"/>
  <c r="K665" i="6" s="1"/>
  <c r="F665" i="6"/>
  <c r="H665" i="6" s="1"/>
  <c r="V665" i="6" s="1"/>
  <c r="C665" i="6"/>
  <c r="E665" i="6" s="1"/>
  <c r="U665" i="6" s="1"/>
  <c r="Q664" i="2" s="1"/>
  <c r="B665" i="6"/>
  <c r="R664" i="6"/>
  <c r="T664" i="6" s="1"/>
  <c r="O664" i="6"/>
  <c r="Q664" i="6" s="1"/>
  <c r="W664" i="6" s="1"/>
  <c r="Z664" i="6" s="1"/>
  <c r="I664" i="6"/>
  <c r="K664" i="6" s="1"/>
  <c r="F664" i="6"/>
  <c r="H664" i="6" s="1"/>
  <c r="V664" i="6" s="1"/>
  <c r="C664" i="6"/>
  <c r="E664" i="6" s="1"/>
  <c r="U664" i="6" s="1"/>
  <c r="Q663" i="2" s="1"/>
  <c r="B664" i="6"/>
  <c r="R663" i="6"/>
  <c r="T663" i="6" s="1"/>
  <c r="O663" i="6"/>
  <c r="Q663" i="6" s="1"/>
  <c r="W663" i="6" s="1"/>
  <c r="Z663" i="6" s="1"/>
  <c r="I663" i="6"/>
  <c r="K663" i="6" s="1"/>
  <c r="F663" i="6"/>
  <c r="H663" i="6" s="1"/>
  <c r="V663" i="6" s="1"/>
  <c r="C663" i="6"/>
  <c r="E663" i="6" s="1"/>
  <c r="U663" i="6" s="1"/>
  <c r="Q662" i="2" s="1"/>
  <c r="B663" i="6"/>
  <c r="R662" i="6"/>
  <c r="T662" i="6" s="1"/>
  <c r="O662" i="6"/>
  <c r="Q662" i="6" s="1"/>
  <c r="W662" i="6" s="1"/>
  <c r="Z662" i="6" s="1"/>
  <c r="I662" i="6"/>
  <c r="K662" i="6" s="1"/>
  <c r="F662" i="6"/>
  <c r="H662" i="6" s="1"/>
  <c r="V662" i="6" s="1"/>
  <c r="C662" i="6"/>
  <c r="E662" i="6" s="1"/>
  <c r="U662" i="6" s="1"/>
  <c r="B662" i="6"/>
  <c r="R661" i="6"/>
  <c r="T661" i="6" s="1"/>
  <c r="O661" i="6"/>
  <c r="Q661" i="6" s="1"/>
  <c r="W661" i="6" s="1"/>
  <c r="Z661" i="6" s="1"/>
  <c r="I661" i="6"/>
  <c r="K661" i="6" s="1"/>
  <c r="F661" i="6"/>
  <c r="H661" i="6" s="1"/>
  <c r="V661" i="6" s="1"/>
  <c r="C661" i="6"/>
  <c r="E661" i="6" s="1"/>
  <c r="U661" i="6" s="1"/>
  <c r="Q660" i="2" s="1"/>
  <c r="B661" i="6"/>
  <c r="R660" i="6"/>
  <c r="T660" i="6" s="1"/>
  <c r="O660" i="6"/>
  <c r="Q660" i="6" s="1"/>
  <c r="W660" i="6" s="1"/>
  <c r="Z660" i="6" s="1"/>
  <c r="I660" i="6"/>
  <c r="K660" i="6" s="1"/>
  <c r="F660" i="6"/>
  <c r="H660" i="6" s="1"/>
  <c r="V660" i="6" s="1"/>
  <c r="C660" i="6"/>
  <c r="E660" i="6" s="1"/>
  <c r="U660" i="6" s="1"/>
  <c r="Q659" i="2" s="1"/>
  <c r="B660" i="6"/>
  <c r="R659" i="6"/>
  <c r="T659" i="6" s="1"/>
  <c r="O659" i="6"/>
  <c r="Q659" i="6" s="1"/>
  <c r="W659" i="6" s="1"/>
  <c r="Z659" i="6" s="1"/>
  <c r="I659" i="6"/>
  <c r="K659" i="6" s="1"/>
  <c r="F659" i="6"/>
  <c r="H659" i="6" s="1"/>
  <c r="V659" i="6" s="1"/>
  <c r="Y659" i="6" s="1"/>
  <c r="C659" i="6"/>
  <c r="E659" i="6" s="1"/>
  <c r="U659" i="6" s="1"/>
  <c r="B659" i="6"/>
  <c r="R658" i="6"/>
  <c r="T658" i="6" s="1"/>
  <c r="O658" i="6"/>
  <c r="Q658" i="6" s="1"/>
  <c r="W658" i="6" s="1"/>
  <c r="Z658" i="6" s="1"/>
  <c r="I658" i="6"/>
  <c r="K658" i="6" s="1"/>
  <c r="F658" i="6"/>
  <c r="H658" i="6" s="1"/>
  <c r="V658" i="6" s="1"/>
  <c r="C658" i="6"/>
  <c r="E658" i="6" s="1"/>
  <c r="U658" i="6" s="1"/>
  <c r="B658" i="6"/>
  <c r="R657" i="6"/>
  <c r="T657" i="6" s="1"/>
  <c r="O657" i="6"/>
  <c r="Q657" i="6" s="1"/>
  <c r="W657" i="6" s="1"/>
  <c r="Z657" i="6" s="1"/>
  <c r="I657" i="6"/>
  <c r="K657" i="6" s="1"/>
  <c r="F657" i="6"/>
  <c r="H657" i="6" s="1"/>
  <c r="V657" i="6" s="1"/>
  <c r="C657" i="6"/>
  <c r="E657" i="6" s="1"/>
  <c r="U657" i="6" s="1"/>
  <c r="X657" i="6" s="1"/>
  <c r="B657" i="6"/>
  <c r="R656" i="6"/>
  <c r="T656" i="6" s="1"/>
  <c r="O656" i="6"/>
  <c r="Q656" i="6" s="1"/>
  <c r="W656" i="6" s="1"/>
  <c r="Z656" i="6" s="1"/>
  <c r="I656" i="6"/>
  <c r="K656" i="6" s="1"/>
  <c r="F656" i="6"/>
  <c r="H656" i="6" s="1"/>
  <c r="V656" i="6" s="1"/>
  <c r="C656" i="6"/>
  <c r="E656" i="6" s="1"/>
  <c r="U656" i="6" s="1"/>
  <c r="X656" i="6" s="1"/>
  <c r="B656" i="6"/>
  <c r="R655" i="6"/>
  <c r="T655" i="6" s="1"/>
  <c r="O655" i="6"/>
  <c r="Q655" i="6" s="1"/>
  <c r="W655" i="6" s="1"/>
  <c r="Z655" i="6" s="1"/>
  <c r="I655" i="6"/>
  <c r="K655" i="6" s="1"/>
  <c r="F655" i="6"/>
  <c r="H655" i="6" s="1"/>
  <c r="V655" i="6" s="1"/>
  <c r="C655" i="6"/>
  <c r="E655" i="6" s="1"/>
  <c r="U655" i="6" s="1"/>
  <c r="B655" i="6"/>
  <c r="R654" i="6"/>
  <c r="T654" i="6" s="1"/>
  <c r="O654" i="6"/>
  <c r="Q654" i="6" s="1"/>
  <c r="W654" i="6" s="1"/>
  <c r="Z654" i="6" s="1"/>
  <c r="I654" i="6"/>
  <c r="K654" i="6" s="1"/>
  <c r="F654" i="6"/>
  <c r="H654" i="6" s="1"/>
  <c r="C654" i="6"/>
  <c r="E654" i="6" s="1"/>
  <c r="U654" i="6" s="1"/>
  <c r="X654" i="6" s="1"/>
  <c r="B654" i="6"/>
  <c r="R653" i="6"/>
  <c r="T653" i="6" s="1"/>
  <c r="O653" i="6"/>
  <c r="Q653" i="6" s="1"/>
  <c r="W653" i="6" s="1"/>
  <c r="Z653" i="6" s="1"/>
  <c r="I653" i="6"/>
  <c r="K653" i="6" s="1"/>
  <c r="F653" i="6"/>
  <c r="H653" i="6" s="1"/>
  <c r="C653" i="6"/>
  <c r="E653" i="6" s="1"/>
  <c r="U653" i="6" s="1"/>
  <c r="Q652" i="2" s="1"/>
  <c r="B653" i="6"/>
  <c r="R652" i="6"/>
  <c r="T652" i="6" s="1"/>
  <c r="O652" i="6"/>
  <c r="Q652" i="6" s="1"/>
  <c r="W652" i="6" s="1"/>
  <c r="Z652" i="6" s="1"/>
  <c r="I652" i="6"/>
  <c r="K652" i="6" s="1"/>
  <c r="F652" i="6"/>
  <c r="H652" i="6" s="1"/>
  <c r="V652" i="6" s="1"/>
  <c r="R651" i="2" s="1"/>
  <c r="C652" i="6"/>
  <c r="E652" i="6" s="1"/>
  <c r="U652" i="6" s="1"/>
  <c r="B652" i="6"/>
  <c r="R651" i="6"/>
  <c r="T651" i="6" s="1"/>
  <c r="O651" i="6"/>
  <c r="Q651" i="6" s="1"/>
  <c r="W651" i="6" s="1"/>
  <c r="Z651" i="6" s="1"/>
  <c r="I651" i="6"/>
  <c r="K651" i="6" s="1"/>
  <c r="F651" i="6"/>
  <c r="H651" i="6" s="1"/>
  <c r="C651" i="6"/>
  <c r="E651" i="6" s="1"/>
  <c r="U651" i="6" s="1"/>
  <c r="B651" i="6"/>
  <c r="R650" i="6"/>
  <c r="T650" i="6" s="1"/>
  <c r="O650" i="6"/>
  <c r="Q650" i="6" s="1"/>
  <c r="W650" i="6" s="1"/>
  <c r="Z650" i="6" s="1"/>
  <c r="I650" i="6"/>
  <c r="K650" i="6" s="1"/>
  <c r="F650" i="6"/>
  <c r="H650" i="6" s="1"/>
  <c r="C650" i="6"/>
  <c r="E650" i="6" s="1"/>
  <c r="U650" i="6" s="1"/>
  <c r="B650" i="6"/>
  <c r="R649" i="6"/>
  <c r="T649" i="6" s="1"/>
  <c r="O649" i="6"/>
  <c r="Q649" i="6" s="1"/>
  <c r="W649" i="6" s="1"/>
  <c r="Z649" i="6" s="1"/>
  <c r="I649" i="6"/>
  <c r="K649" i="6" s="1"/>
  <c r="F649" i="6"/>
  <c r="H649" i="6" s="1"/>
  <c r="C649" i="6"/>
  <c r="E649" i="6" s="1"/>
  <c r="U649" i="6" s="1"/>
  <c r="B649" i="6"/>
  <c r="R648" i="6"/>
  <c r="T648" i="6" s="1"/>
  <c r="O648" i="6"/>
  <c r="Q648" i="6" s="1"/>
  <c r="W648" i="6" s="1"/>
  <c r="Z648" i="6" s="1"/>
  <c r="I648" i="6"/>
  <c r="K648" i="6" s="1"/>
  <c r="F648" i="6"/>
  <c r="H648" i="6" s="1"/>
  <c r="V648" i="6" s="1"/>
  <c r="C648" i="6"/>
  <c r="E648" i="6" s="1"/>
  <c r="U648" i="6" s="1"/>
  <c r="B648" i="6"/>
  <c r="R647" i="6"/>
  <c r="T647" i="6" s="1"/>
  <c r="O647" i="6"/>
  <c r="Q647" i="6" s="1"/>
  <c r="W647" i="6" s="1"/>
  <c r="Z647" i="6" s="1"/>
  <c r="I647" i="6"/>
  <c r="K647" i="6" s="1"/>
  <c r="F647" i="6"/>
  <c r="H647" i="6" s="1"/>
  <c r="V647" i="6" s="1"/>
  <c r="R646" i="2" s="1"/>
  <c r="C647" i="6"/>
  <c r="E647" i="6" s="1"/>
  <c r="U647" i="6" s="1"/>
  <c r="B647" i="6"/>
  <c r="R646" i="6"/>
  <c r="T646" i="6" s="1"/>
  <c r="O646" i="6"/>
  <c r="Q646" i="6" s="1"/>
  <c r="W646" i="6" s="1"/>
  <c r="Z646" i="6" s="1"/>
  <c r="I646" i="6"/>
  <c r="K646" i="6" s="1"/>
  <c r="F646" i="6"/>
  <c r="H646" i="6" s="1"/>
  <c r="V646" i="6" s="1"/>
  <c r="C646" i="6"/>
  <c r="E646" i="6" s="1"/>
  <c r="U646" i="6" s="1"/>
  <c r="B646" i="6"/>
  <c r="R645" i="6"/>
  <c r="T645" i="6" s="1"/>
  <c r="O645" i="6"/>
  <c r="Q645" i="6" s="1"/>
  <c r="W645" i="6" s="1"/>
  <c r="Z645" i="6" s="1"/>
  <c r="I645" i="6"/>
  <c r="K645" i="6" s="1"/>
  <c r="F645" i="6"/>
  <c r="H645" i="6" s="1"/>
  <c r="V645" i="6" s="1"/>
  <c r="C645" i="6"/>
  <c r="E645" i="6" s="1"/>
  <c r="U645" i="6" s="1"/>
  <c r="B645" i="6"/>
  <c r="R644" i="6"/>
  <c r="T644" i="6" s="1"/>
  <c r="O644" i="6"/>
  <c r="Q644" i="6" s="1"/>
  <c r="W644" i="6" s="1"/>
  <c r="Z644" i="6" s="1"/>
  <c r="I644" i="6"/>
  <c r="K644" i="6" s="1"/>
  <c r="F644" i="6"/>
  <c r="H644" i="6" s="1"/>
  <c r="V644" i="6" s="1"/>
  <c r="R643" i="2" s="1"/>
  <c r="C644" i="6"/>
  <c r="E644" i="6" s="1"/>
  <c r="U644" i="6" s="1"/>
  <c r="B644" i="6"/>
  <c r="R643" i="6"/>
  <c r="T643" i="6" s="1"/>
  <c r="O643" i="6"/>
  <c r="Q643" i="6" s="1"/>
  <c r="W643" i="6" s="1"/>
  <c r="Z643" i="6" s="1"/>
  <c r="I643" i="6"/>
  <c r="K643" i="6" s="1"/>
  <c r="F643" i="6"/>
  <c r="H643" i="6" s="1"/>
  <c r="V643" i="6" s="1"/>
  <c r="C643" i="6"/>
  <c r="E643" i="6" s="1"/>
  <c r="U643" i="6" s="1"/>
  <c r="B643" i="6"/>
  <c r="R642" i="6"/>
  <c r="T642" i="6" s="1"/>
  <c r="O642" i="6"/>
  <c r="Q642" i="6" s="1"/>
  <c r="W642" i="6" s="1"/>
  <c r="Z642" i="6" s="1"/>
  <c r="I642" i="6"/>
  <c r="K642" i="6" s="1"/>
  <c r="F642" i="6"/>
  <c r="H642" i="6" s="1"/>
  <c r="V642" i="6" s="1"/>
  <c r="C642" i="6"/>
  <c r="E642" i="6" s="1"/>
  <c r="U642" i="6" s="1"/>
  <c r="B642" i="6"/>
  <c r="R641" i="6"/>
  <c r="T641" i="6" s="1"/>
  <c r="O641" i="6"/>
  <c r="Q641" i="6" s="1"/>
  <c r="W641" i="6" s="1"/>
  <c r="Z641" i="6" s="1"/>
  <c r="I641" i="6"/>
  <c r="K641" i="6" s="1"/>
  <c r="F641" i="6"/>
  <c r="H641" i="6" s="1"/>
  <c r="V641" i="6" s="1"/>
  <c r="C641" i="6"/>
  <c r="E641" i="6" s="1"/>
  <c r="U641" i="6" s="1"/>
  <c r="B641" i="6"/>
  <c r="R640" i="6"/>
  <c r="T640" i="6" s="1"/>
  <c r="O640" i="6"/>
  <c r="Q640" i="6" s="1"/>
  <c r="W640" i="6" s="1"/>
  <c r="Z640" i="6" s="1"/>
  <c r="I640" i="6"/>
  <c r="K640" i="6" s="1"/>
  <c r="F640" i="6"/>
  <c r="H640" i="6" s="1"/>
  <c r="V640" i="6" s="1"/>
  <c r="C640" i="6"/>
  <c r="E640" i="6" s="1"/>
  <c r="U640" i="6" s="1"/>
  <c r="B640" i="6"/>
  <c r="R639" i="6"/>
  <c r="T639" i="6" s="1"/>
  <c r="O639" i="6"/>
  <c r="Q639" i="6" s="1"/>
  <c r="W639" i="6" s="1"/>
  <c r="Z639" i="6" s="1"/>
  <c r="I639" i="6"/>
  <c r="K639" i="6" s="1"/>
  <c r="F639" i="6"/>
  <c r="H639" i="6" s="1"/>
  <c r="C639" i="6"/>
  <c r="E639" i="6" s="1"/>
  <c r="U639" i="6" s="1"/>
  <c r="B639" i="6"/>
  <c r="R638" i="6"/>
  <c r="T638" i="6" s="1"/>
  <c r="O638" i="6"/>
  <c r="Q638" i="6" s="1"/>
  <c r="W638" i="6" s="1"/>
  <c r="Z638" i="6" s="1"/>
  <c r="I638" i="6"/>
  <c r="K638" i="6" s="1"/>
  <c r="F638" i="6"/>
  <c r="H638" i="6" s="1"/>
  <c r="V638" i="6" s="1"/>
  <c r="R637" i="2" s="1"/>
  <c r="C638" i="6"/>
  <c r="E638" i="6" s="1"/>
  <c r="U638" i="6" s="1"/>
  <c r="B638" i="6"/>
  <c r="R637" i="6"/>
  <c r="T637" i="6" s="1"/>
  <c r="O637" i="6"/>
  <c r="Q637" i="6" s="1"/>
  <c r="W637" i="6" s="1"/>
  <c r="Z637" i="6" s="1"/>
  <c r="I637" i="6"/>
  <c r="K637" i="6" s="1"/>
  <c r="F637" i="6"/>
  <c r="H637" i="6" s="1"/>
  <c r="V637" i="6" s="1"/>
  <c r="C637" i="6"/>
  <c r="E637" i="6" s="1"/>
  <c r="U637" i="6" s="1"/>
  <c r="B637" i="6"/>
  <c r="R636" i="6"/>
  <c r="T636" i="6" s="1"/>
  <c r="O636" i="6"/>
  <c r="Q636" i="6" s="1"/>
  <c r="W636" i="6" s="1"/>
  <c r="Z636" i="6" s="1"/>
  <c r="I636" i="6"/>
  <c r="K636" i="6" s="1"/>
  <c r="F636" i="6"/>
  <c r="H636" i="6" s="1"/>
  <c r="V636" i="6" s="1"/>
  <c r="C636" i="6"/>
  <c r="E636" i="6" s="1"/>
  <c r="U636" i="6" s="1"/>
  <c r="B636" i="6"/>
  <c r="R635" i="6"/>
  <c r="T635" i="6" s="1"/>
  <c r="O635" i="6"/>
  <c r="Q635" i="6" s="1"/>
  <c r="W635" i="6" s="1"/>
  <c r="Z635" i="6" s="1"/>
  <c r="I635" i="6"/>
  <c r="K635" i="6" s="1"/>
  <c r="F635" i="6"/>
  <c r="H635" i="6" s="1"/>
  <c r="V635" i="6" s="1"/>
  <c r="C635" i="6"/>
  <c r="E635" i="6" s="1"/>
  <c r="U635" i="6" s="1"/>
  <c r="B635" i="6"/>
  <c r="R634" i="6"/>
  <c r="T634" i="6" s="1"/>
  <c r="O634" i="6"/>
  <c r="Q634" i="6" s="1"/>
  <c r="W634" i="6" s="1"/>
  <c r="Z634" i="6" s="1"/>
  <c r="I634" i="6"/>
  <c r="K634" i="6" s="1"/>
  <c r="F634" i="6"/>
  <c r="H634" i="6" s="1"/>
  <c r="V634" i="6" s="1"/>
  <c r="C634" i="6"/>
  <c r="E634" i="6" s="1"/>
  <c r="U634" i="6" s="1"/>
  <c r="B634" i="6"/>
  <c r="R633" i="6"/>
  <c r="T633" i="6" s="1"/>
  <c r="O633" i="6"/>
  <c r="Q633" i="6" s="1"/>
  <c r="W633" i="6" s="1"/>
  <c r="Z633" i="6" s="1"/>
  <c r="I633" i="6"/>
  <c r="K633" i="6" s="1"/>
  <c r="F633" i="6"/>
  <c r="H633" i="6" s="1"/>
  <c r="V633" i="6" s="1"/>
  <c r="C633" i="6"/>
  <c r="E633" i="6" s="1"/>
  <c r="U633" i="6" s="1"/>
  <c r="B633" i="6"/>
  <c r="R632" i="6"/>
  <c r="T632" i="6" s="1"/>
  <c r="O632" i="6"/>
  <c r="Q632" i="6" s="1"/>
  <c r="W632" i="6" s="1"/>
  <c r="Z632" i="6" s="1"/>
  <c r="I632" i="6"/>
  <c r="K632" i="6" s="1"/>
  <c r="F632" i="6"/>
  <c r="H632" i="6" s="1"/>
  <c r="V632" i="6" s="1"/>
  <c r="C632" i="6"/>
  <c r="E632" i="6" s="1"/>
  <c r="U632" i="6" s="1"/>
  <c r="B632" i="6"/>
  <c r="R631" i="6"/>
  <c r="T631" i="6" s="1"/>
  <c r="O631" i="6"/>
  <c r="Q631" i="6" s="1"/>
  <c r="W631" i="6" s="1"/>
  <c r="Z631" i="6" s="1"/>
  <c r="I631" i="6"/>
  <c r="K631" i="6" s="1"/>
  <c r="F631" i="6"/>
  <c r="H631" i="6" s="1"/>
  <c r="C631" i="6"/>
  <c r="E631" i="6" s="1"/>
  <c r="U631" i="6" s="1"/>
  <c r="B631" i="6"/>
  <c r="R630" i="6"/>
  <c r="T630" i="6" s="1"/>
  <c r="O630" i="6"/>
  <c r="Q630" i="6" s="1"/>
  <c r="W630" i="6" s="1"/>
  <c r="Z630" i="6" s="1"/>
  <c r="I630" i="6"/>
  <c r="K630" i="6" s="1"/>
  <c r="F630" i="6"/>
  <c r="H630" i="6" s="1"/>
  <c r="V630" i="6" s="1"/>
  <c r="C630" i="6"/>
  <c r="E630" i="6" s="1"/>
  <c r="U630" i="6" s="1"/>
  <c r="B630" i="6"/>
  <c r="R629" i="6"/>
  <c r="T629" i="6" s="1"/>
  <c r="O629" i="6"/>
  <c r="Q629" i="6" s="1"/>
  <c r="W629" i="6" s="1"/>
  <c r="Z629" i="6" s="1"/>
  <c r="I629" i="6"/>
  <c r="K629" i="6" s="1"/>
  <c r="F629" i="6"/>
  <c r="H629" i="6" s="1"/>
  <c r="V629" i="6" s="1"/>
  <c r="C629" i="6"/>
  <c r="E629" i="6" s="1"/>
  <c r="U629" i="6" s="1"/>
  <c r="B629" i="6"/>
  <c r="R628" i="6"/>
  <c r="T628" i="6" s="1"/>
  <c r="O628" i="6"/>
  <c r="Q628" i="6" s="1"/>
  <c r="W628" i="6" s="1"/>
  <c r="Z628" i="6" s="1"/>
  <c r="I628" i="6"/>
  <c r="K628" i="6" s="1"/>
  <c r="F628" i="6"/>
  <c r="H628" i="6" s="1"/>
  <c r="V628" i="6" s="1"/>
  <c r="C628" i="6"/>
  <c r="E628" i="6" s="1"/>
  <c r="U628" i="6" s="1"/>
  <c r="B628" i="6"/>
  <c r="R627" i="6"/>
  <c r="T627" i="6" s="1"/>
  <c r="O627" i="6"/>
  <c r="Q627" i="6" s="1"/>
  <c r="W627" i="6" s="1"/>
  <c r="Z627" i="6" s="1"/>
  <c r="I627" i="6"/>
  <c r="K627" i="6" s="1"/>
  <c r="F627" i="6"/>
  <c r="H627" i="6" s="1"/>
  <c r="V627" i="6" s="1"/>
  <c r="C627" i="6"/>
  <c r="E627" i="6" s="1"/>
  <c r="U627" i="6" s="1"/>
  <c r="B627" i="6"/>
  <c r="R626" i="6"/>
  <c r="T626" i="6" s="1"/>
  <c r="O626" i="6"/>
  <c r="Q626" i="6" s="1"/>
  <c r="W626" i="6" s="1"/>
  <c r="Z626" i="6" s="1"/>
  <c r="I626" i="6"/>
  <c r="K626" i="6" s="1"/>
  <c r="F626" i="6"/>
  <c r="H626" i="6" s="1"/>
  <c r="V626" i="6" s="1"/>
  <c r="C626" i="6"/>
  <c r="E626" i="6" s="1"/>
  <c r="U626" i="6" s="1"/>
  <c r="B626" i="6"/>
  <c r="R625" i="6"/>
  <c r="T625" i="6" s="1"/>
  <c r="O625" i="6"/>
  <c r="Q625" i="6" s="1"/>
  <c r="W625" i="6" s="1"/>
  <c r="Z625" i="6" s="1"/>
  <c r="I625" i="6"/>
  <c r="K625" i="6" s="1"/>
  <c r="F625" i="6"/>
  <c r="H625" i="6" s="1"/>
  <c r="V625" i="6" s="1"/>
  <c r="R624" i="2" s="1"/>
  <c r="C625" i="6"/>
  <c r="E625" i="6" s="1"/>
  <c r="U625" i="6" s="1"/>
  <c r="B625" i="6"/>
  <c r="R624" i="6"/>
  <c r="T624" i="6" s="1"/>
  <c r="O624" i="6"/>
  <c r="Q624" i="6" s="1"/>
  <c r="W624" i="6" s="1"/>
  <c r="Z624" i="6" s="1"/>
  <c r="I624" i="6"/>
  <c r="K624" i="6" s="1"/>
  <c r="F624" i="6"/>
  <c r="H624" i="6" s="1"/>
  <c r="V624" i="6" s="1"/>
  <c r="R623" i="2" s="1"/>
  <c r="C624" i="6"/>
  <c r="E624" i="6" s="1"/>
  <c r="U624" i="6" s="1"/>
  <c r="B624" i="6"/>
  <c r="R623" i="6"/>
  <c r="T623" i="6" s="1"/>
  <c r="O623" i="6"/>
  <c r="Q623" i="6" s="1"/>
  <c r="W623" i="6" s="1"/>
  <c r="Z623" i="6" s="1"/>
  <c r="I623" i="6"/>
  <c r="K623" i="6" s="1"/>
  <c r="F623" i="6"/>
  <c r="H623" i="6" s="1"/>
  <c r="C623" i="6"/>
  <c r="E623" i="6" s="1"/>
  <c r="U623" i="6" s="1"/>
  <c r="B623" i="6"/>
  <c r="R622" i="6"/>
  <c r="T622" i="6" s="1"/>
  <c r="O622" i="6"/>
  <c r="Q622" i="6" s="1"/>
  <c r="W622" i="6" s="1"/>
  <c r="Z622" i="6" s="1"/>
  <c r="I622" i="6"/>
  <c r="K622" i="6" s="1"/>
  <c r="F622" i="6"/>
  <c r="H622" i="6" s="1"/>
  <c r="V622" i="6" s="1"/>
  <c r="C622" i="6"/>
  <c r="E622" i="6" s="1"/>
  <c r="U622" i="6" s="1"/>
  <c r="B622" i="6"/>
  <c r="R621" i="6"/>
  <c r="T621" i="6" s="1"/>
  <c r="O621" i="6"/>
  <c r="Q621" i="6" s="1"/>
  <c r="W621" i="6" s="1"/>
  <c r="Z621" i="6" s="1"/>
  <c r="I621" i="6"/>
  <c r="K621" i="6" s="1"/>
  <c r="F621" i="6"/>
  <c r="H621" i="6" s="1"/>
  <c r="V621" i="6" s="1"/>
  <c r="R620" i="2" s="1"/>
  <c r="C621" i="6"/>
  <c r="E621" i="6" s="1"/>
  <c r="U621" i="6" s="1"/>
  <c r="B621" i="6"/>
  <c r="R620" i="6"/>
  <c r="T620" i="6" s="1"/>
  <c r="O620" i="6"/>
  <c r="Q620" i="6" s="1"/>
  <c r="W620" i="6" s="1"/>
  <c r="Z620" i="6" s="1"/>
  <c r="I620" i="6"/>
  <c r="K620" i="6" s="1"/>
  <c r="F620" i="6"/>
  <c r="H620" i="6" s="1"/>
  <c r="V620" i="6" s="1"/>
  <c r="C620" i="6"/>
  <c r="E620" i="6" s="1"/>
  <c r="U620" i="6" s="1"/>
  <c r="X620" i="6" s="1"/>
  <c r="B620" i="6"/>
  <c r="R619" i="6"/>
  <c r="T619" i="6" s="1"/>
  <c r="O619" i="6"/>
  <c r="Q619" i="6" s="1"/>
  <c r="W619" i="6" s="1"/>
  <c r="Z619" i="6" s="1"/>
  <c r="I619" i="6"/>
  <c r="K619" i="6" s="1"/>
  <c r="F619" i="6"/>
  <c r="H619" i="6" s="1"/>
  <c r="V619" i="6" s="1"/>
  <c r="R618" i="2" s="1"/>
  <c r="C619" i="6"/>
  <c r="E619" i="6" s="1"/>
  <c r="U619" i="6" s="1"/>
  <c r="B619" i="6"/>
  <c r="R618" i="6"/>
  <c r="T618" i="6" s="1"/>
  <c r="O618" i="6"/>
  <c r="Q618" i="6" s="1"/>
  <c r="W618" i="6" s="1"/>
  <c r="Z618" i="6" s="1"/>
  <c r="I618" i="6"/>
  <c r="K618" i="6" s="1"/>
  <c r="F618" i="6"/>
  <c r="H618" i="6" s="1"/>
  <c r="V618" i="6" s="1"/>
  <c r="C618" i="6"/>
  <c r="E618" i="6" s="1"/>
  <c r="U618" i="6" s="1"/>
  <c r="B618" i="6"/>
  <c r="R617" i="6"/>
  <c r="T617" i="6" s="1"/>
  <c r="O617" i="6"/>
  <c r="Q617" i="6" s="1"/>
  <c r="W617" i="6" s="1"/>
  <c r="Z617" i="6" s="1"/>
  <c r="I617" i="6"/>
  <c r="K617" i="6" s="1"/>
  <c r="F617" i="6"/>
  <c r="H617" i="6" s="1"/>
  <c r="V617" i="6" s="1"/>
  <c r="R616" i="2" s="1"/>
  <c r="C617" i="6"/>
  <c r="E617" i="6" s="1"/>
  <c r="U617" i="6" s="1"/>
  <c r="B617" i="6"/>
  <c r="R616" i="6"/>
  <c r="T616" i="6" s="1"/>
  <c r="O616" i="6"/>
  <c r="Q616" i="6" s="1"/>
  <c r="W616" i="6" s="1"/>
  <c r="Z616" i="6" s="1"/>
  <c r="I616" i="6"/>
  <c r="K616" i="6" s="1"/>
  <c r="F616" i="6"/>
  <c r="H616" i="6" s="1"/>
  <c r="V616" i="6" s="1"/>
  <c r="C616" i="6"/>
  <c r="E616" i="6" s="1"/>
  <c r="U616" i="6" s="1"/>
  <c r="B616" i="6"/>
  <c r="R615" i="6"/>
  <c r="T615" i="6" s="1"/>
  <c r="O615" i="6"/>
  <c r="Q615" i="6" s="1"/>
  <c r="W615" i="6" s="1"/>
  <c r="Z615" i="6" s="1"/>
  <c r="I615" i="6"/>
  <c r="K615" i="6" s="1"/>
  <c r="F615" i="6"/>
  <c r="H615" i="6" s="1"/>
  <c r="V615" i="6" s="1"/>
  <c r="C615" i="6"/>
  <c r="E615" i="6" s="1"/>
  <c r="U615" i="6" s="1"/>
  <c r="B615" i="6"/>
  <c r="R614" i="6"/>
  <c r="T614" i="6" s="1"/>
  <c r="O614" i="6"/>
  <c r="Q614" i="6" s="1"/>
  <c r="W614" i="6" s="1"/>
  <c r="Z614" i="6" s="1"/>
  <c r="I614" i="6"/>
  <c r="K614" i="6" s="1"/>
  <c r="F614" i="6"/>
  <c r="H614" i="6" s="1"/>
  <c r="V614" i="6" s="1"/>
  <c r="C614" i="6"/>
  <c r="E614" i="6" s="1"/>
  <c r="U614" i="6" s="1"/>
  <c r="B614" i="6"/>
  <c r="R613" i="6"/>
  <c r="T613" i="6" s="1"/>
  <c r="O613" i="6"/>
  <c r="Q613" i="6" s="1"/>
  <c r="W613" i="6" s="1"/>
  <c r="Z613" i="6" s="1"/>
  <c r="I613" i="6"/>
  <c r="K613" i="6" s="1"/>
  <c r="F613" i="6"/>
  <c r="H613" i="6" s="1"/>
  <c r="V613" i="6" s="1"/>
  <c r="C613" i="6"/>
  <c r="E613" i="6" s="1"/>
  <c r="U613" i="6" s="1"/>
  <c r="B613" i="6"/>
  <c r="R612" i="6"/>
  <c r="T612" i="6" s="1"/>
  <c r="O612" i="6"/>
  <c r="Q612" i="6" s="1"/>
  <c r="W612" i="6" s="1"/>
  <c r="Z612" i="6" s="1"/>
  <c r="I612" i="6"/>
  <c r="K612" i="6" s="1"/>
  <c r="F612" i="6"/>
  <c r="H612" i="6" s="1"/>
  <c r="V612" i="6" s="1"/>
  <c r="C612" i="6"/>
  <c r="E612" i="6" s="1"/>
  <c r="U612" i="6" s="1"/>
  <c r="B612" i="6"/>
  <c r="R611" i="6"/>
  <c r="T611" i="6" s="1"/>
  <c r="O611" i="6"/>
  <c r="Q611" i="6" s="1"/>
  <c r="W611" i="6" s="1"/>
  <c r="Z611" i="6" s="1"/>
  <c r="I611" i="6"/>
  <c r="K611" i="6" s="1"/>
  <c r="F611" i="6"/>
  <c r="H611" i="6" s="1"/>
  <c r="V611" i="6" s="1"/>
  <c r="C611" i="6"/>
  <c r="E611" i="6" s="1"/>
  <c r="U611" i="6" s="1"/>
  <c r="B611" i="6"/>
  <c r="R610" i="6"/>
  <c r="T610" i="6" s="1"/>
  <c r="O610" i="6"/>
  <c r="Q610" i="6" s="1"/>
  <c r="W610" i="6" s="1"/>
  <c r="Z610" i="6" s="1"/>
  <c r="I610" i="6"/>
  <c r="K610" i="6" s="1"/>
  <c r="F610" i="6"/>
  <c r="H610" i="6" s="1"/>
  <c r="V610" i="6" s="1"/>
  <c r="R609" i="2" s="1"/>
  <c r="C610" i="6"/>
  <c r="E610" i="6" s="1"/>
  <c r="U610" i="6" s="1"/>
  <c r="B610" i="6"/>
  <c r="R609" i="6"/>
  <c r="T609" i="6" s="1"/>
  <c r="O609" i="6"/>
  <c r="Q609" i="6" s="1"/>
  <c r="W609" i="6" s="1"/>
  <c r="Z609" i="6" s="1"/>
  <c r="I609" i="6"/>
  <c r="K609" i="6" s="1"/>
  <c r="F609" i="6"/>
  <c r="H609" i="6" s="1"/>
  <c r="C609" i="6"/>
  <c r="E609" i="6" s="1"/>
  <c r="U609" i="6" s="1"/>
  <c r="B609" i="6"/>
  <c r="R608" i="6"/>
  <c r="T608" i="6" s="1"/>
  <c r="O608" i="6"/>
  <c r="Q608" i="6" s="1"/>
  <c r="W608" i="6" s="1"/>
  <c r="Z608" i="6" s="1"/>
  <c r="I608" i="6"/>
  <c r="K608" i="6" s="1"/>
  <c r="F608" i="6"/>
  <c r="H608" i="6" s="1"/>
  <c r="V608" i="6" s="1"/>
  <c r="C608" i="6"/>
  <c r="E608" i="6" s="1"/>
  <c r="U608" i="6" s="1"/>
  <c r="B608" i="6"/>
  <c r="R607" i="6"/>
  <c r="T607" i="6" s="1"/>
  <c r="O607" i="6"/>
  <c r="Q607" i="6" s="1"/>
  <c r="W607" i="6" s="1"/>
  <c r="Z607" i="6" s="1"/>
  <c r="I607" i="6"/>
  <c r="K607" i="6" s="1"/>
  <c r="F607" i="6"/>
  <c r="H607" i="6" s="1"/>
  <c r="C607" i="6"/>
  <c r="E607" i="6" s="1"/>
  <c r="U607" i="6" s="1"/>
  <c r="B607" i="6"/>
  <c r="R606" i="6"/>
  <c r="T606" i="6" s="1"/>
  <c r="O606" i="6"/>
  <c r="Q606" i="6" s="1"/>
  <c r="W606" i="6" s="1"/>
  <c r="Z606" i="6" s="1"/>
  <c r="I606" i="6"/>
  <c r="K606" i="6" s="1"/>
  <c r="F606" i="6"/>
  <c r="H606" i="6" s="1"/>
  <c r="V606" i="6" s="1"/>
  <c r="C606" i="6"/>
  <c r="E606" i="6" s="1"/>
  <c r="U606" i="6" s="1"/>
  <c r="B606" i="6"/>
  <c r="R605" i="6"/>
  <c r="T605" i="6" s="1"/>
  <c r="O605" i="6"/>
  <c r="Q605" i="6" s="1"/>
  <c r="W605" i="6" s="1"/>
  <c r="Z605" i="6" s="1"/>
  <c r="I605" i="6"/>
  <c r="K605" i="6" s="1"/>
  <c r="F605" i="6"/>
  <c r="H605" i="6" s="1"/>
  <c r="V605" i="6" s="1"/>
  <c r="R604" i="2" s="1"/>
  <c r="C605" i="6"/>
  <c r="E605" i="6" s="1"/>
  <c r="U605" i="6" s="1"/>
  <c r="B605" i="6"/>
  <c r="R604" i="6"/>
  <c r="T604" i="6" s="1"/>
  <c r="O604" i="6"/>
  <c r="Q604" i="6" s="1"/>
  <c r="W604" i="6" s="1"/>
  <c r="Z604" i="6" s="1"/>
  <c r="I604" i="6"/>
  <c r="K604" i="6" s="1"/>
  <c r="F604" i="6"/>
  <c r="H604" i="6" s="1"/>
  <c r="V604" i="6" s="1"/>
  <c r="C604" i="6"/>
  <c r="E604" i="6" s="1"/>
  <c r="U604" i="6" s="1"/>
  <c r="B604" i="6"/>
  <c r="R603" i="6"/>
  <c r="T603" i="6" s="1"/>
  <c r="O603" i="6"/>
  <c r="Q603" i="6" s="1"/>
  <c r="W603" i="6" s="1"/>
  <c r="Z603" i="6" s="1"/>
  <c r="I603" i="6"/>
  <c r="K603" i="6" s="1"/>
  <c r="F603" i="6"/>
  <c r="H603" i="6" s="1"/>
  <c r="V603" i="6" s="1"/>
  <c r="R602" i="2" s="1"/>
  <c r="C603" i="6"/>
  <c r="E603" i="6" s="1"/>
  <c r="U603" i="6" s="1"/>
  <c r="X603" i="6" s="1"/>
  <c r="B603" i="6"/>
  <c r="R602" i="6"/>
  <c r="T602" i="6" s="1"/>
  <c r="O602" i="6"/>
  <c r="Q602" i="6" s="1"/>
  <c r="W602" i="6" s="1"/>
  <c r="Z602" i="6" s="1"/>
  <c r="I602" i="6"/>
  <c r="K602" i="6" s="1"/>
  <c r="F602" i="6"/>
  <c r="H602" i="6" s="1"/>
  <c r="V602" i="6" s="1"/>
  <c r="C602" i="6"/>
  <c r="E602" i="6" s="1"/>
  <c r="U602" i="6" s="1"/>
  <c r="B602" i="6"/>
  <c r="R601" i="6"/>
  <c r="T601" i="6" s="1"/>
  <c r="O601" i="6"/>
  <c r="Q601" i="6" s="1"/>
  <c r="W601" i="6" s="1"/>
  <c r="Z601" i="6" s="1"/>
  <c r="I601" i="6"/>
  <c r="K601" i="6" s="1"/>
  <c r="F601" i="6"/>
  <c r="H601" i="6" s="1"/>
  <c r="V601" i="6" s="1"/>
  <c r="C601" i="6"/>
  <c r="E601" i="6" s="1"/>
  <c r="U601" i="6" s="1"/>
  <c r="B601" i="6"/>
  <c r="R600" i="6"/>
  <c r="T600" i="6" s="1"/>
  <c r="O600" i="6"/>
  <c r="Q600" i="6" s="1"/>
  <c r="W600" i="6" s="1"/>
  <c r="Z600" i="6" s="1"/>
  <c r="I600" i="6"/>
  <c r="K600" i="6" s="1"/>
  <c r="F600" i="6"/>
  <c r="H600" i="6" s="1"/>
  <c r="V600" i="6" s="1"/>
  <c r="C600" i="6"/>
  <c r="E600" i="6" s="1"/>
  <c r="U600" i="6" s="1"/>
  <c r="B600" i="6"/>
  <c r="R599" i="6"/>
  <c r="T599" i="6" s="1"/>
  <c r="O599" i="6"/>
  <c r="Q599" i="6" s="1"/>
  <c r="W599" i="6" s="1"/>
  <c r="Z599" i="6" s="1"/>
  <c r="I599" i="6"/>
  <c r="K599" i="6" s="1"/>
  <c r="F599" i="6"/>
  <c r="H599" i="6" s="1"/>
  <c r="V599" i="6" s="1"/>
  <c r="C599" i="6"/>
  <c r="E599" i="6" s="1"/>
  <c r="U599" i="6" s="1"/>
  <c r="B599" i="6"/>
  <c r="R598" i="6"/>
  <c r="T598" i="6" s="1"/>
  <c r="O598" i="6"/>
  <c r="Q598" i="6" s="1"/>
  <c r="W598" i="6" s="1"/>
  <c r="Z598" i="6" s="1"/>
  <c r="I598" i="6"/>
  <c r="K598" i="6" s="1"/>
  <c r="F598" i="6"/>
  <c r="H598" i="6" s="1"/>
  <c r="V598" i="6" s="1"/>
  <c r="C598" i="6"/>
  <c r="E598" i="6" s="1"/>
  <c r="U598" i="6" s="1"/>
  <c r="B598" i="6"/>
  <c r="R597" i="6"/>
  <c r="T597" i="6" s="1"/>
  <c r="O597" i="6"/>
  <c r="Q597" i="6" s="1"/>
  <c r="W597" i="6" s="1"/>
  <c r="Z597" i="6" s="1"/>
  <c r="I597" i="6"/>
  <c r="K597" i="6" s="1"/>
  <c r="F597" i="6"/>
  <c r="H597" i="6" s="1"/>
  <c r="V597" i="6" s="1"/>
  <c r="C597" i="6"/>
  <c r="E597" i="6" s="1"/>
  <c r="U597" i="6" s="1"/>
  <c r="B597" i="6"/>
  <c r="R596" i="6"/>
  <c r="T596" i="6" s="1"/>
  <c r="O596" i="6"/>
  <c r="Q596" i="6" s="1"/>
  <c r="W596" i="6" s="1"/>
  <c r="Z596" i="6" s="1"/>
  <c r="I596" i="6"/>
  <c r="K596" i="6" s="1"/>
  <c r="F596" i="6"/>
  <c r="H596" i="6" s="1"/>
  <c r="V596" i="6" s="1"/>
  <c r="R595" i="2" s="1"/>
  <c r="C596" i="6"/>
  <c r="E596" i="6" s="1"/>
  <c r="U596" i="6" s="1"/>
  <c r="B596" i="6"/>
  <c r="R595" i="6"/>
  <c r="T595" i="6" s="1"/>
  <c r="O595" i="6"/>
  <c r="Q595" i="6" s="1"/>
  <c r="W595" i="6" s="1"/>
  <c r="Z595" i="6" s="1"/>
  <c r="I595" i="6"/>
  <c r="K595" i="6" s="1"/>
  <c r="F595" i="6"/>
  <c r="H595" i="6" s="1"/>
  <c r="V595" i="6" s="1"/>
  <c r="C595" i="6"/>
  <c r="E595" i="6" s="1"/>
  <c r="U595" i="6" s="1"/>
  <c r="B595" i="6"/>
  <c r="R594" i="6"/>
  <c r="T594" i="6" s="1"/>
  <c r="O594" i="6"/>
  <c r="Q594" i="6" s="1"/>
  <c r="W594" i="6" s="1"/>
  <c r="Z594" i="6" s="1"/>
  <c r="I594" i="6"/>
  <c r="K594" i="6" s="1"/>
  <c r="F594" i="6"/>
  <c r="H594" i="6" s="1"/>
  <c r="V594" i="6" s="1"/>
  <c r="R593" i="2" s="1"/>
  <c r="C594" i="6"/>
  <c r="E594" i="6" s="1"/>
  <c r="U594" i="6" s="1"/>
  <c r="B594" i="6"/>
  <c r="R593" i="6"/>
  <c r="T593" i="6" s="1"/>
  <c r="O593" i="6"/>
  <c r="Q593" i="6" s="1"/>
  <c r="W593" i="6" s="1"/>
  <c r="Z593" i="6" s="1"/>
  <c r="I593" i="6"/>
  <c r="K593" i="6" s="1"/>
  <c r="F593" i="6"/>
  <c r="H593" i="6" s="1"/>
  <c r="V593" i="6" s="1"/>
  <c r="C593" i="6"/>
  <c r="E593" i="6" s="1"/>
  <c r="U593" i="6" s="1"/>
  <c r="X593" i="6" s="1"/>
  <c r="B593" i="6"/>
  <c r="R592" i="6"/>
  <c r="T592" i="6" s="1"/>
  <c r="O592" i="6"/>
  <c r="Q592" i="6" s="1"/>
  <c r="W592" i="6" s="1"/>
  <c r="Z592" i="6" s="1"/>
  <c r="I592" i="6"/>
  <c r="K592" i="6" s="1"/>
  <c r="F592" i="6"/>
  <c r="H592" i="6" s="1"/>
  <c r="V592" i="6" s="1"/>
  <c r="C592" i="6"/>
  <c r="E592" i="6" s="1"/>
  <c r="U592" i="6" s="1"/>
  <c r="B592" i="6"/>
  <c r="R591" i="6"/>
  <c r="T591" i="6" s="1"/>
  <c r="O591" i="6"/>
  <c r="Q591" i="6" s="1"/>
  <c r="W591" i="6" s="1"/>
  <c r="Z591" i="6" s="1"/>
  <c r="I591" i="6"/>
  <c r="K591" i="6" s="1"/>
  <c r="F591" i="6"/>
  <c r="H591" i="6" s="1"/>
  <c r="V591" i="6" s="1"/>
  <c r="C591" i="6"/>
  <c r="E591" i="6" s="1"/>
  <c r="U591" i="6" s="1"/>
  <c r="B591" i="6"/>
  <c r="R590" i="6"/>
  <c r="T590" i="6" s="1"/>
  <c r="O590" i="6"/>
  <c r="Q590" i="6" s="1"/>
  <c r="W590" i="6" s="1"/>
  <c r="Z590" i="6" s="1"/>
  <c r="I590" i="6"/>
  <c r="K590" i="6" s="1"/>
  <c r="F590" i="6"/>
  <c r="H590" i="6" s="1"/>
  <c r="V590" i="6" s="1"/>
  <c r="R589" i="2" s="1"/>
  <c r="C590" i="6"/>
  <c r="E590" i="6" s="1"/>
  <c r="U590" i="6" s="1"/>
  <c r="B590" i="6"/>
  <c r="R589" i="6"/>
  <c r="T589" i="6" s="1"/>
  <c r="O589" i="6"/>
  <c r="Q589" i="6" s="1"/>
  <c r="W589" i="6" s="1"/>
  <c r="Z589" i="6" s="1"/>
  <c r="I589" i="6"/>
  <c r="K589" i="6" s="1"/>
  <c r="F589" i="6"/>
  <c r="H589" i="6" s="1"/>
  <c r="C589" i="6"/>
  <c r="E589" i="6" s="1"/>
  <c r="U589" i="6" s="1"/>
  <c r="B589" i="6"/>
  <c r="R588" i="6"/>
  <c r="T588" i="6" s="1"/>
  <c r="O588" i="6"/>
  <c r="Q588" i="6" s="1"/>
  <c r="W588" i="6" s="1"/>
  <c r="Z588" i="6" s="1"/>
  <c r="I588" i="6"/>
  <c r="K588" i="6" s="1"/>
  <c r="F588" i="6"/>
  <c r="H588" i="6" s="1"/>
  <c r="V588" i="6" s="1"/>
  <c r="C588" i="6"/>
  <c r="E588" i="6" s="1"/>
  <c r="U588" i="6" s="1"/>
  <c r="B588" i="6"/>
  <c r="R587" i="6"/>
  <c r="T587" i="6" s="1"/>
  <c r="O587" i="6"/>
  <c r="Q587" i="6" s="1"/>
  <c r="W587" i="6" s="1"/>
  <c r="Z587" i="6" s="1"/>
  <c r="I587" i="6"/>
  <c r="K587" i="6" s="1"/>
  <c r="F587" i="6"/>
  <c r="H587" i="6" s="1"/>
  <c r="V587" i="6" s="1"/>
  <c r="R586" i="2" s="1"/>
  <c r="C587" i="6"/>
  <c r="E587" i="6" s="1"/>
  <c r="U587" i="6" s="1"/>
  <c r="B587" i="6"/>
  <c r="R586" i="6"/>
  <c r="T586" i="6" s="1"/>
  <c r="O586" i="6"/>
  <c r="Q586" i="6" s="1"/>
  <c r="W586" i="6" s="1"/>
  <c r="Z586" i="6" s="1"/>
  <c r="I586" i="6"/>
  <c r="K586" i="6" s="1"/>
  <c r="F586" i="6"/>
  <c r="H586" i="6" s="1"/>
  <c r="V586" i="6" s="1"/>
  <c r="R585" i="2" s="1"/>
  <c r="C586" i="6"/>
  <c r="E586" i="6" s="1"/>
  <c r="U586" i="6" s="1"/>
  <c r="B586" i="6"/>
  <c r="R585" i="6"/>
  <c r="T585" i="6" s="1"/>
  <c r="O585" i="6"/>
  <c r="Q585" i="6" s="1"/>
  <c r="W585" i="6" s="1"/>
  <c r="Z585" i="6" s="1"/>
  <c r="I585" i="6"/>
  <c r="K585" i="6" s="1"/>
  <c r="F585" i="6"/>
  <c r="H585" i="6" s="1"/>
  <c r="V585" i="6" s="1"/>
  <c r="C585" i="6"/>
  <c r="E585" i="6" s="1"/>
  <c r="U585" i="6" s="1"/>
  <c r="B585" i="6"/>
  <c r="R584" i="6"/>
  <c r="T584" i="6" s="1"/>
  <c r="O584" i="6"/>
  <c r="Q584" i="6" s="1"/>
  <c r="W584" i="6" s="1"/>
  <c r="Z584" i="6" s="1"/>
  <c r="I584" i="6"/>
  <c r="K584" i="6" s="1"/>
  <c r="F584" i="6"/>
  <c r="H584" i="6" s="1"/>
  <c r="V584" i="6" s="1"/>
  <c r="R583" i="2" s="1"/>
  <c r="C584" i="6"/>
  <c r="E584" i="6" s="1"/>
  <c r="U584" i="6" s="1"/>
  <c r="B584" i="6"/>
  <c r="R583" i="6"/>
  <c r="T583" i="6" s="1"/>
  <c r="O583" i="6"/>
  <c r="Q583" i="6" s="1"/>
  <c r="W583" i="6" s="1"/>
  <c r="Z583" i="6" s="1"/>
  <c r="I583" i="6"/>
  <c r="K583" i="6" s="1"/>
  <c r="F583" i="6"/>
  <c r="H583" i="6" s="1"/>
  <c r="V583" i="6" s="1"/>
  <c r="C583" i="6"/>
  <c r="E583" i="6" s="1"/>
  <c r="U583" i="6" s="1"/>
  <c r="B583" i="6"/>
  <c r="R582" i="6"/>
  <c r="T582" i="6" s="1"/>
  <c r="O582" i="6"/>
  <c r="Q582" i="6" s="1"/>
  <c r="W582" i="6" s="1"/>
  <c r="Z582" i="6" s="1"/>
  <c r="I582" i="6"/>
  <c r="K582" i="6" s="1"/>
  <c r="F582" i="6"/>
  <c r="H582" i="6" s="1"/>
  <c r="V582" i="6" s="1"/>
  <c r="C582" i="6"/>
  <c r="E582" i="6" s="1"/>
  <c r="U582" i="6" s="1"/>
  <c r="B582" i="6"/>
  <c r="R581" i="6"/>
  <c r="T581" i="6" s="1"/>
  <c r="O581" i="6"/>
  <c r="Q581" i="6" s="1"/>
  <c r="W581" i="6" s="1"/>
  <c r="Z581" i="6" s="1"/>
  <c r="I581" i="6"/>
  <c r="K581" i="6" s="1"/>
  <c r="F581" i="6"/>
  <c r="H581" i="6" s="1"/>
  <c r="V581" i="6" s="1"/>
  <c r="C581" i="6"/>
  <c r="E581" i="6" s="1"/>
  <c r="U581" i="6" s="1"/>
  <c r="B581" i="6"/>
  <c r="R580" i="6"/>
  <c r="T580" i="6" s="1"/>
  <c r="O580" i="6"/>
  <c r="Q580" i="6" s="1"/>
  <c r="W580" i="6" s="1"/>
  <c r="Z580" i="6" s="1"/>
  <c r="I580" i="6"/>
  <c r="K580" i="6" s="1"/>
  <c r="F580" i="6"/>
  <c r="H580" i="6" s="1"/>
  <c r="C580" i="6"/>
  <c r="E580" i="6" s="1"/>
  <c r="U580" i="6" s="1"/>
  <c r="B580" i="6"/>
  <c r="R579" i="6"/>
  <c r="T579" i="6" s="1"/>
  <c r="O579" i="6"/>
  <c r="Q579" i="6" s="1"/>
  <c r="W579" i="6" s="1"/>
  <c r="Z579" i="6" s="1"/>
  <c r="I579" i="6"/>
  <c r="K579" i="6" s="1"/>
  <c r="F579" i="6"/>
  <c r="H579" i="6" s="1"/>
  <c r="V579" i="6" s="1"/>
  <c r="R578" i="2" s="1"/>
  <c r="C579" i="6"/>
  <c r="E579" i="6" s="1"/>
  <c r="U579" i="6" s="1"/>
  <c r="B579" i="6"/>
  <c r="R578" i="6"/>
  <c r="T578" i="6" s="1"/>
  <c r="O578" i="6"/>
  <c r="Q578" i="6" s="1"/>
  <c r="W578" i="6" s="1"/>
  <c r="Z578" i="6" s="1"/>
  <c r="I578" i="6"/>
  <c r="K578" i="6" s="1"/>
  <c r="F578" i="6"/>
  <c r="H578" i="6" s="1"/>
  <c r="V578" i="6" s="1"/>
  <c r="C578" i="6"/>
  <c r="E578" i="6" s="1"/>
  <c r="U578" i="6" s="1"/>
  <c r="B578" i="6"/>
  <c r="R577" i="6"/>
  <c r="T577" i="6" s="1"/>
  <c r="O577" i="6"/>
  <c r="Q577" i="6" s="1"/>
  <c r="W577" i="6" s="1"/>
  <c r="Z577" i="6" s="1"/>
  <c r="I577" i="6"/>
  <c r="K577" i="6" s="1"/>
  <c r="F577" i="6"/>
  <c r="H577" i="6" s="1"/>
  <c r="V577" i="6" s="1"/>
  <c r="R576" i="2" s="1"/>
  <c r="C577" i="6"/>
  <c r="E577" i="6" s="1"/>
  <c r="U577" i="6" s="1"/>
  <c r="B577" i="6"/>
  <c r="R576" i="6"/>
  <c r="T576" i="6" s="1"/>
  <c r="O576" i="6"/>
  <c r="Q576" i="6" s="1"/>
  <c r="W576" i="6" s="1"/>
  <c r="Z576" i="6" s="1"/>
  <c r="I576" i="6"/>
  <c r="K576" i="6" s="1"/>
  <c r="F576" i="6"/>
  <c r="H576" i="6" s="1"/>
  <c r="V576" i="6" s="1"/>
  <c r="C576" i="6"/>
  <c r="E576" i="6" s="1"/>
  <c r="U576" i="6" s="1"/>
  <c r="B576" i="6"/>
  <c r="R575" i="6"/>
  <c r="T575" i="6" s="1"/>
  <c r="O575" i="6"/>
  <c r="Q575" i="6" s="1"/>
  <c r="W575" i="6" s="1"/>
  <c r="Z575" i="6" s="1"/>
  <c r="I575" i="6"/>
  <c r="K575" i="6" s="1"/>
  <c r="F575" i="6"/>
  <c r="H575" i="6" s="1"/>
  <c r="V575" i="6" s="1"/>
  <c r="R574" i="2" s="1"/>
  <c r="C575" i="6"/>
  <c r="E575" i="6" s="1"/>
  <c r="U575" i="6" s="1"/>
  <c r="B575" i="6"/>
  <c r="R574" i="6"/>
  <c r="T574" i="6" s="1"/>
  <c r="O574" i="6"/>
  <c r="Q574" i="6" s="1"/>
  <c r="W574" i="6" s="1"/>
  <c r="Z574" i="6" s="1"/>
  <c r="I574" i="6"/>
  <c r="K574" i="6" s="1"/>
  <c r="F574" i="6"/>
  <c r="H574" i="6" s="1"/>
  <c r="C574" i="6"/>
  <c r="E574" i="6" s="1"/>
  <c r="U574" i="6" s="1"/>
  <c r="B574" i="6"/>
  <c r="R573" i="6"/>
  <c r="T573" i="6" s="1"/>
  <c r="O573" i="6"/>
  <c r="Q573" i="6" s="1"/>
  <c r="W573" i="6" s="1"/>
  <c r="Z573" i="6" s="1"/>
  <c r="I573" i="6"/>
  <c r="K573" i="6" s="1"/>
  <c r="F573" i="6"/>
  <c r="H573" i="6" s="1"/>
  <c r="V573" i="6" s="1"/>
  <c r="R572" i="2" s="1"/>
  <c r="C573" i="6"/>
  <c r="E573" i="6" s="1"/>
  <c r="U573" i="6" s="1"/>
  <c r="B573" i="6"/>
  <c r="R572" i="6"/>
  <c r="T572" i="6" s="1"/>
  <c r="O572" i="6"/>
  <c r="Q572" i="6" s="1"/>
  <c r="W572" i="6" s="1"/>
  <c r="Z572" i="6" s="1"/>
  <c r="I572" i="6"/>
  <c r="K572" i="6" s="1"/>
  <c r="F572" i="6"/>
  <c r="H572" i="6" s="1"/>
  <c r="V572" i="6" s="1"/>
  <c r="C572" i="6"/>
  <c r="E572" i="6" s="1"/>
  <c r="U572" i="6" s="1"/>
  <c r="B572" i="6"/>
  <c r="R571" i="6"/>
  <c r="T571" i="6" s="1"/>
  <c r="O571" i="6"/>
  <c r="Q571" i="6" s="1"/>
  <c r="W571" i="6" s="1"/>
  <c r="Z571" i="6" s="1"/>
  <c r="I571" i="6"/>
  <c r="K571" i="6" s="1"/>
  <c r="F571" i="6"/>
  <c r="H571" i="6" s="1"/>
  <c r="V571" i="6" s="1"/>
  <c r="C571" i="6"/>
  <c r="E571" i="6" s="1"/>
  <c r="U571" i="6" s="1"/>
  <c r="B571" i="6"/>
  <c r="R570" i="6"/>
  <c r="T570" i="6" s="1"/>
  <c r="O570" i="6"/>
  <c r="Q570" i="6" s="1"/>
  <c r="W570" i="6" s="1"/>
  <c r="Z570" i="6" s="1"/>
  <c r="I570" i="6"/>
  <c r="K570" i="6" s="1"/>
  <c r="F570" i="6"/>
  <c r="H570" i="6" s="1"/>
  <c r="C570" i="6"/>
  <c r="E570" i="6" s="1"/>
  <c r="U570" i="6" s="1"/>
  <c r="B570" i="6"/>
  <c r="R569" i="6"/>
  <c r="T569" i="6" s="1"/>
  <c r="O569" i="6"/>
  <c r="Q569" i="6" s="1"/>
  <c r="W569" i="6" s="1"/>
  <c r="Z569" i="6" s="1"/>
  <c r="I569" i="6"/>
  <c r="K569" i="6" s="1"/>
  <c r="F569" i="6"/>
  <c r="H569" i="6" s="1"/>
  <c r="V569" i="6" s="1"/>
  <c r="C569" i="6"/>
  <c r="E569" i="6" s="1"/>
  <c r="U569" i="6" s="1"/>
  <c r="B569" i="6"/>
  <c r="R568" i="6"/>
  <c r="T568" i="6" s="1"/>
  <c r="O568" i="6"/>
  <c r="Q568" i="6" s="1"/>
  <c r="W568" i="6" s="1"/>
  <c r="Z568" i="6" s="1"/>
  <c r="I568" i="6"/>
  <c r="K568" i="6" s="1"/>
  <c r="F568" i="6"/>
  <c r="H568" i="6" s="1"/>
  <c r="V568" i="6" s="1"/>
  <c r="R567" i="2" s="1"/>
  <c r="C568" i="6"/>
  <c r="E568" i="6" s="1"/>
  <c r="U568" i="6" s="1"/>
  <c r="B568" i="6"/>
  <c r="R567" i="6"/>
  <c r="T567" i="6" s="1"/>
  <c r="O567" i="6"/>
  <c r="Q567" i="6" s="1"/>
  <c r="W567" i="6" s="1"/>
  <c r="Z567" i="6" s="1"/>
  <c r="I567" i="6"/>
  <c r="K567" i="6" s="1"/>
  <c r="F567" i="6"/>
  <c r="H567" i="6" s="1"/>
  <c r="V567" i="6" s="1"/>
  <c r="C567" i="6"/>
  <c r="E567" i="6" s="1"/>
  <c r="U567" i="6" s="1"/>
  <c r="B567" i="6"/>
  <c r="R566" i="6"/>
  <c r="T566" i="6" s="1"/>
  <c r="O566" i="6"/>
  <c r="Q566" i="6" s="1"/>
  <c r="W566" i="6" s="1"/>
  <c r="Z566" i="6" s="1"/>
  <c r="I566" i="6"/>
  <c r="K566" i="6" s="1"/>
  <c r="F566" i="6"/>
  <c r="H566" i="6" s="1"/>
  <c r="V566" i="6" s="1"/>
  <c r="R565" i="2" s="1"/>
  <c r="C566" i="6"/>
  <c r="E566" i="6" s="1"/>
  <c r="U566" i="6" s="1"/>
  <c r="B566" i="6"/>
  <c r="R565" i="6"/>
  <c r="T565" i="6" s="1"/>
  <c r="O565" i="6"/>
  <c r="Q565" i="6" s="1"/>
  <c r="W565" i="6" s="1"/>
  <c r="Z565" i="6" s="1"/>
  <c r="I565" i="6"/>
  <c r="K565" i="6" s="1"/>
  <c r="F565" i="6"/>
  <c r="H565" i="6" s="1"/>
  <c r="C565" i="6"/>
  <c r="E565" i="6" s="1"/>
  <c r="U565" i="6" s="1"/>
  <c r="B565" i="6"/>
  <c r="R564" i="6"/>
  <c r="T564" i="6" s="1"/>
  <c r="O564" i="6"/>
  <c r="Q564" i="6" s="1"/>
  <c r="W564" i="6" s="1"/>
  <c r="Z564" i="6" s="1"/>
  <c r="I564" i="6"/>
  <c r="K564" i="6" s="1"/>
  <c r="F564" i="6"/>
  <c r="H564" i="6" s="1"/>
  <c r="C564" i="6"/>
  <c r="E564" i="6" s="1"/>
  <c r="U564" i="6" s="1"/>
  <c r="B564" i="6"/>
  <c r="R563" i="6"/>
  <c r="T563" i="6" s="1"/>
  <c r="O563" i="6"/>
  <c r="Q563" i="6" s="1"/>
  <c r="W563" i="6" s="1"/>
  <c r="Z563" i="6" s="1"/>
  <c r="I563" i="6"/>
  <c r="K563" i="6" s="1"/>
  <c r="F563" i="6"/>
  <c r="H563" i="6" s="1"/>
  <c r="V563" i="6" s="1"/>
  <c r="C563" i="6"/>
  <c r="E563" i="6" s="1"/>
  <c r="U563" i="6" s="1"/>
  <c r="B563" i="6"/>
  <c r="R562" i="6"/>
  <c r="T562" i="6" s="1"/>
  <c r="O562" i="6"/>
  <c r="Q562" i="6" s="1"/>
  <c r="W562" i="6" s="1"/>
  <c r="Z562" i="6" s="1"/>
  <c r="I562" i="6"/>
  <c r="K562" i="6" s="1"/>
  <c r="F562" i="6"/>
  <c r="H562" i="6" s="1"/>
  <c r="C562" i="6"/>
  <c r="E562" i="6" s="1"/>
  <c r="U562" i="6" s="1"/>
  <c r="B562" i="6"/>
  <c r="R561" i="6"/>
  <c r="T561" i="6" s="1"/>
  <c r="O561" i="6"/>
  <c r="Q561" i="6" s="1"/>
  <c r="W561" i="6" s="1"/>
  <c r="Z561" i="6" s="1"/>
  <c r="I561" i="6"/>
  <c r="K561" i="6" s="1"/>
  <c r="F561" i="6"/>
  <c r="H561" i="6" s="1"/>
  <c r="V561" i="6" s="1"/>
  <c r="R560" i="2" s="1"/>
  <c r="C561" i="6"/>
  <c r="E561" i="6" s="1"/>
  <c r="U561" i="6" s="1"/>
  <c r="B561" i="6"/>
  <c r="R560" i="6"/>
  <c r="T560" i="6" s="1"/>
  <c r="O560" i="6"/>
  <c r="Q560" i="6" s="1"/>
  <c r="W560" i="6" s="1"/>
  <c r="Z560" i="6" s="1"/>
  <c r="I560" i="6"/>
  <c r="K560" i="6" s="1"/>
  <c r="F560" i="6"/>
  <c r="H560" i="6" s="1"/>
  <c r="C560" i="6"/>
  <c r="E560" i="6" s="1"/>
  <c r="U560" i="6" s="1"/>
  <c r="B560" i="6"/>
  <c r="R559" i="6"/>
  <c r="T559" i="6" s="1"/>
  <c r="O559" i="6"/>
  <c r="Q559" i="6" s="1"/>
  <c r="W559" i="6" s="1"/>
  <c r="Z559" i="6" s="1"/>
  <c r="I559" i="6"/>
  <c r="K559" i="6" s="1"/>
  <c r="F559" i="6"/>
  <c r="H559" i="6" s="1"/>
  <c r="V559" i="6" s="1"/>
  <c r="C559" i="6"/>
  <c r="E559" i="6" s="1"/>
  <c r="U559" i="6" s="1"/>
  <c r="B559" i="6"/>
  <c r="R558" i="6"/>
  <c r="T558" i="6" s="1"/>
  <c r="O558" i="6"/>
  <c r="Q558" i="6" s="1"/>
  <c r="W558" i="6" s="1"/>
  <c r="Z558" i="6" s="1"/>
  <c r="I558" i="6"/>
  <c r="K558" i="6" s="1"/>
  <c r="F558" i="6"/>
  <c r="H558" i="6" s="1"/>
  <c r="C558" i="6"/>
  <c r="E558" i="6" s="1"/>
  <c r="U558" i="6" s="1"/>
  <c r="B558" i="6"/>
  <c r="R557" i="6"/>
  <c r="T557" i="6" s="1"/>
  <c r="O557" i="6"/>
  <c r="Q557" i="6" s="1"/>
  <c r="W557" i="6" s="1"/>
  <c r="Z557" i="6" s="1"/>
  <c r="I557" i="6"/>
  <c r="K557" i="6" s="1"/>
  <c r="F557" i="6"/>
  <c r="H557" i="6" s="1"/>
  <c r="V557" i="6" s="1"/>
  <c r="R556" i="2" s="1"/>
  <c r="C557" i="6"/>
  <c r="E557" i="6" s="1"/>
  <c r="U557" i="6" s="1"/>
  <c r="B557" i="6"/>
  <c r="R556" i="6"/>
  <c r="T556" i="6" s="1"/>
  <c r="O556" i="6"/>
  <c r="Q556" i="6" s="1"/>
  <c r="W556" i="6" s="1"/>
  <c r="Z556" i="6" s="1"/>
  <c r="I556" i="6"/>
  <c r="K556" i="6" s="1"/>
  <c r="F556" i="6"/>
  <c r="H556" i="6" s="1"/>
  <c r="V556" i="6" s="1"/>
  <c r="C556" i="6"/>
  <c r="E556" i="6" s="1"/>
  <c r="U556" i="6" s="1"/>
  <c r="B556" i="6"/>
  <c r="R555" i="6"/>
  <c r="T555" i="6" s="1"/>
  <c r="O555" i="6"/>
  <c r="Q555" i="6" s="1"/>
  <c r="W555" i="6" s="1"/>
  <c r="Z555" i="6" s="1"/>
  <c r="I555" i="6"/>
  <c r="K555" i="6" s="1"/>
  <c r="F555" i="6"/>
  <c r="H555" i="6" s="1"/>
  <c r="V555" i="6" s="1"/>
  <c r="C555" i="6"/>
  <c r="E555" i="6" s="1"/>
  <c r="U555" i="6" s="1"/>
  <c r="B555" i="6"/>
  <c r="R554" i="6"/>
  <c r="T554" i="6" s="1"/>
  <c r="O554" i="6"/>
  <c r="Q554" i="6" s="1"/>
  <c r="W554" i="6" s="1"/>
  <c r="Z554" i="6" s="1"/>
  <c r="I554" i="6"/>
  <c r="K554" i="6" s="1"/>
  <c r="F554" i="6"/>
  <c r="H554" i="6" s="1"/>
  <c r="C554" i="6"/>
  <c r="E554" i="6" s="1"/>
  <c r="U554" i="6" s="1"/>
  <c r="B554" i="6"/>
  <c r="R553" i="6"/>
  <c r="T553" i="6" s="1"/>
  <c r="O553" i="6"/>
  <c r="Q553" i="6" s="1"/>
  <c r="W553" i="6" s="1"/>
  <c r="Z553" i="6" s="1"/>
  <c r="I553" i="6"/>
  <c r="K553" i="6" s="1"/>
  <c r="F553" i="6"/>
  <c r="H553" i="6" s="1"/>
  <c r="C553" i="6"/>
  <c r="E553" i="6" s="1"/>
  <c r="U553" i="6" s="1"/>
  <c r="B553" i="6"/>
  <c r="R552" i="6"/>
  <c r="T552" i="6" s="1"/>
  <c r="O552" i="6"/>
  <c r="Q552" i="6" s="1"/>
  <c r="W552" i="6" s="1"/>
  <c r="Z552" i="6" s="1"/>
  <c r="I552" i="6"/>
  <c r="K552" i="6" s="1"/>
  <c r="F552" i="6"/>
  <c r="H552" i="6" s="1"/>
  <c r="V552" i="6" s="1"/>
  <c r="C552" i="6"/>
  <c r="E552" i="6" s="1"/>
  <c r="U552" i="6" s="1"/>
  <c r="B552" i="6"/>
  <c r="R551" i="6"/>
  <c r="T551" i="6" s="1"/>
  <c r="O551" i="6"/>
  <c r="Q551" i="6" s="1"/>
  <c r="W551" i="6" s="1"/>
  <c r="Z551" i="6" s="1"/>
  <c r="I551" i="6"/>
  <c r="K551" i="6" s="1"/>
  <c r="F551" i="6"/>
  <c r="H551" i="6" s="1"/>
  <c r="V551" i="6" s="1"/>
  <c r="C551" i="6"/>
  <c r="E551" i="6" s="1"/>
  <c r="U551" i="6" s="1"/>
  <c r="B551" i="6"/>
  <c r="R550" i="6"/>
  <c r="T550" i="6" s="1"/>
  <c r="O550" i="6"/>
  <c r="Q550" i="6" s="1"/>
  <c r="W550" i="6" s="1"/>
  <c r="Z550" i="6" s="1"/>
  <c r="I550" i="6"/>
  <c r="K550" i="6" s="1"/>
  <c r="F550" i="6"/>
  <c r="H550" i="6" s="1"/>
  <c r="V550" i="6" s="1"/>
  <c r="C550" i="6"/>
  <c r="E550" i="6" s="1"/>
  <c r="U550" i="6" s="1"/>
  <c r="B550" i="6"/>
  <c r="R549" i="6"/>
  <c r="T549" i="6" s="1"/>
  <c r="O549" i="6"/>
  <c r="Q549" i="6" s="1"/>
  <c r="W549" i="6" s="1"/>
  <c r="Z549" i="6" s="1"/>
  <c r="I549" i="6"/>
  <c r="K549" i="6" s="1"/>
  <c r="F549" i="6"/>
  <c r="H549" i="6" s="1"/>
  <c r="V549" i="6" s="1"/>
  <c r="C549" i="6"/>
  <c r="E549" i="6" s="1"/>
  <c r="U549" i="6" s="1"/>
  <c r="B549" i="6"/>
  <c r="R548" i="6"/>
  <c r="T548" i="6" s="1"/>
  <c r="O548" i="6"/>
  <c r="Q548" i="6" s="1"/>
  <c r="W548" i="6" s="1"/>
  <c r="Z548" i="6" s="1"/>
  <c r="I548" i="6"/>
  <c r="K548" i="6" s="1"/>
  <c r="F548" i="6"/>
  <c r="H548" i="6" s="1"/>
  <c r="V548" i="6" s="1"/>
  <c r="C548" i="6"/>
  <c r="E548" i="6" s="1"/>
  <c r="U548" i="6" s="1"/>
  <c r="B548" i="6"/>
  <c r="R547" i="6"/>
  <c r="T547" i="6" s="1"/>
  <c r="O547" i="6"/>
  <c r="Q547" i="6" s="1"/>
  <c r="W547" i="6" s="1"/>
  <c r="Z547" i="6" s="1"/>
  <c r="I547" i="6"/>
  <c r="K547" i="6" s="1"/>
  <c r="F547" i="6"/>
  <c r="H547" i="6" s="1"/>
  <c r="V547" i="6" s="1"/>
  <c r="C547" i="6"/>
  <c r="E547" i="6" s="1"/>
  <c r="U547" i="6" s="1"/>
  <c r="B547" i="6"/>
  <c r="R546" i="6"/>
  <c r="T546" i="6" s="1"/>
  <c r="O546" i="6"/>
  <c r="Q546" i="6" s="1"/>
  <c r="W546" i="6" s="1"/>
  <c r="Z546" i="6" s="1"/>
  <c r="I546" i="6"/>
  <c r="K546" i="6" s="1"/>
  <c r="F546" i="6"/>
  <c r="H546" i="6" s="1"/>
  <c r="V546" i="6" s="1"/>
  <c r="C546" i="6"/>
  <c r="E546" i="6" s="1"/>
  <c r="U546" i="6" s="1"/>
  <c r="B546" i="6"/>
  <c r="R545" i="6"/>
  <c r="T545" i="6" s="1"/>
  <c r="O545" i="6"/>
  <c r="Q545" i="6" s="1"/>
  <c r="W545" i="6" s="1"/>
  <c r="Z545" i="6" s="1"/>
  <c r="I545" i="6"/>
  <c r="K545" i="6" s="1"/>
  <c r="F545" i="6"/>
  <c r="H545" i="6" s="1"/>
  <c r="C545" i="6"/>
  <c r="E545" i="6" s="1"/>
  <c r="U545" i="6" s="1"/>
  <c r="B545" i="6"/>
  <c r="R544" i="6"/>
  <c r="T544" i="6" s="1"/>
  <c r="O544" i="6"/>
  <c r="Q544" i="6" s="1"/>
  <c r="W544" i="6" s="1"/>
  <c r="Z544" i="6" s="1"/>
  <c r="I544" i="6"/>
  <c r="K544" i="6" s="1"/>
  <c r="F544" i="6"/>
  <c r="H544" i="6" s="1"/>
  <c r="V544" i="6" s="1"/>
  <c r="C544" i="6"/>
  <c r="E544" i="6" s="1"/>
  <c r="U544" i="6" s="1"/>
  <c r="B544" i="6"/>
  <c r="R543" i="6"/>
  <c r="T543" i="6" s="1"/>
  <c r="O543" i="6"/>
  <c r="Q543" i="6" s="1"/>
  <c r="W543" i="6" s="1"/>
  <c r="Z543" i="6" s="1"/>
  <c r="I543" i="6"/>
  <c r="K543" i="6" s="1"/>
  <c r="F543" i="6"/>
  <c r="H543" i="6" s="1"/>
  <c r="C543" i="6"/>
  <c r="E543" i="6" s="1"/>
  <c r="U543" i="6" s="1"/>
  <c r="B543" i="6"/>
  <c r="R542" i="6"/>
  <c r="T542" i="6" s="1"/>
  <c r="O542" i="6"/>
  <c r="Q542" i="6" s="1"/>
  <c r="W542" i="6" s="1"/>
  <c r="Z542" i="6" s="1"/>
  <c r="I542" i="6"/>
  <c r="K542" i="6" s="1"/>
  <c r="F542" i="6"/>
  <c r="H542" i="6" s="1"/>
  <c r="C542" i="6"/>
  <c r="E542" i="6" s="1"/>
  <c r="U542" i="6" s="1"/>
  <c r="B542" i="6"/>
  <c r="R541" i="6"/>
  <c r="T541" i="6" s="1"/>
  <c r="O541" i="6"/>
  <c r="Q541" i="6" s="1"/>
  <c r="W541" i="6" s="1"/>
  <c r="Z541" i="6" s="1"/>
  <c r="I541" i="6"/>
  <c r="K541" i="6" s="1"/>
  <c r="F541" i="6"/>
  <c r="H541" i="6" s="1"/>
  <c r="V541" i="6" s="1"/>
  <c r="C541" i="6"/>
  <c r="E541" i="6" s="1"/>
  <c r="U541" i="6" s="1"/>
  <c r="X541" i="6" s="1"/>
  <c r="B541" i="6"/>
  <c r="R540" i="6"/>
  <c r="T540" i="6" s="1"/>
  <c r="O540" i="6"/>
  <c r="Q540" i="6" s="1"/>
  <c r="W540" i="6" s="1"/>
  <c r="Z540" i="6" s="1"/>
  <c r="I540" i="6"/>
  <c r="K540" i="6" s="1"/>
  <c r="F540" i="6"/>
  <c r="H540" i="6" s="1"/>
  <c r="V540" i="6" s="1"/>
  <c r="R539" i="2" s="1"/>
  <c r="C540" i="6"/>
  <c r="E540" i="6" s="1"/>
  <c r="U540" i="6" s="1"/>
  <c r="B540" i="6"/>
  <c r="R539" i="6"/>
  <c r="T539" i="6" s="1"/>
  <c r="O539" i="6"/>
  <c r="Q539" i="6" s="1"/>
  <c r="W539" i="6" s="1"/>
  <c r="Z539" i="6" s="1"/>
  <c r="I539" i="6"/>
  <c r="K539" i="6" s="1"/>
  <c r="F539" i="6"/>
  <c r="H539" i="6" s="1"/>
  <c r="V539" i="6" s="1"/>
  <c r="C539" i="6"/>
  <c r="E539" i="6" s="1"/>
  <c r="U539" i="6" s="1"/>
  <c r="B539" i="6"/>
  <c r="R538" i="6"/>
  <c r="T538" i="6" s="1"/>
  <c r="O538" i="6"/>
  <c r="Q538" i="6" s="1"/>
  <c r="W538" i="6" s="1"/>
  <c r="Z538" i="6" s="1"/>
  <c r="I538" i="6"/>
  <c r="K538" i="6" s="1"/>
  <c r="F538" i="6"/>
  <c r="H538" i="6" s="1"/>
  <c r="V538" i="6" s="1"/>
  <c r="R537" i="2" s="1"/>
  <c r="C538" i="6"/>
  <c r="E538" i="6" s="1"/>
  <c r="U538" i="6" s="1"/>
  <c r="B538" i="6"/>
  <c r="R537" i="6"/>
  <c r="T537" i="6" s="1"/>
  <c r="O537" i="6"/>
  <c r="Q537" i="6" s="1"/>
  <c r="W537" i="6" s="1"/>
  <c r="Z537" i="6" s="1"/>
  <c r="I537" i="6"/>
  <c r="K537" i="6" s="1"/>
  <c r="F537" i="6"/>
  <c r="H537" i="6" s="1"/>
  <c r="V537" i="6" s="1"/>
  <c r="R536" i="2" s="1"/>
  <c r="C537" i="6"/>
  <c r="E537" i="6" s="1"/>
  <c r="U537" i="6" s="1"/>
  <c r="B537" i="6"/>
  <c r="R536" i="6"/>
  <c r="T536" i="6" s="1"/>
  <c r="O536" i="6"/>
  <c r="Q536" i="6" s="1"/>
  <c r="W536" i="6" s="1"/>
  <c r="Z536" i="6" s="1"/>
  <c r="I536" i="6"/>
  <c r="K536" i="6" s="1"/>
  <c r="F536" i="6"/>
  <c r="H536" i="6" s="1"/>
  <c r="V536" i="6" s="1"/>
  <c r="C536" i="6"/>
  <c r="E536" i="6" s="1"/>
  <c r="U536" i="6" s="1"/>
  <c r="B536" i="6"/>
  <c r="R535" i="6"/>
  <c r="T535" i="6" s="1"/>
  <c r="O535" i="6"/>
  <c r="Q535" i="6" s="1"/>
  <c r="W535" i="6" s="1"/>
  <c r="Z535" i="6" s="1"/>
  <c r="I535" i="6"/>
  <c r="K535" i="6" s="1"/>
  <c r="F535" i="6"/>
  <c r="H535" i="6" s="1"/>
  <c r="V535" i="6" s="1"/>
  <c r="C535" i="6"/>
  <c r="E535" i="6" s="1"/>
  <c r="U535" i="6" s="1"/>
  <c r="B535" i="6"/>
  <c r="R534" i="6"/>
  <c r="T534" i="6" s="1"/>
  <c r="O534" i="6"/>
  <c r="Q534" i="6" s="1"/>
  <c r="W534" i="6" s="1"/>
  <c r="Z534" i="6" s="1"/>
  <c r="I534" i="6"/>
  <c r="K534" i="6" s="1"/>
  <c r="F534" i="6"/>
  <c r="H534" i="6" s="1"/>
  <c r="V534" i="6" s="1"/>
  <c r="C534" i="6"/>
  <c r="E534" i="6" s="1"/>
  <c r="U534" i="6" s="1"/>
  <c r="B534" i="6"/>
  <c r="R533" i="6"/>
  <c r="T533" i="6" s="1"/>
  <c r="O533" i="6"/>
  <c r="Q533" i="6" s="1"/>
  <c r="W533" i="6" s="1"/>
  <c r="Z533" i="6" s="1"/>
  <c r="I533" i="6"/>
  <c r="K533" i="6" s="1"/>
  <c r="F533" i="6"/>
  <c r="H533" i="6" s="1"/>
  <c r="C533" i="6"/>
  <c r="E533" i="6" s="1"/>
  <c r="U533" i="6" s="1"/>
  <c r="X533" i="6" s="1"/>
  <c r="B533" i="6"/>
  <c r="R532" i="6"/>
  <c r="T532" i="6" s="1"/>
  <c r="O532" i="6"/>
  <c r="Q532" i="6" s="1"/>
  <c r="W532" i="6" s="1"/>
  <c r="Z532" i="6" s="1"/>
  <c r="I532" i="6"/>
  <c r="K532" i="6" s="1"/>
  <c r="F532" i="6"/>
  <c r="H532" i="6" s="1"/>
  <c r="V532" i="6" s="1"/>
  <c r="C532" i="6"/>
  <c r="E532" i="6" s="1"/>
  <c r="U532" i="6" s="1"/>
  <c r="B532" i="6"/>
  <c r="R531" i="6"/>
  <c r="T531" i="6" s="1"/>
  <c r="O531" i="6"/>
  <c r="Q531" i="6" s="1"/>
  <c r="W531" i="6" s="1"/>
  <c r="Z531" i="6" s="1"/>
  <c r="I531" i="6"/>
  <c r="K531" i="6" s="1"/>
  <c r="F531" i="6"/>
  <c r="H531" i="6" s="1"/>
  <c r="V531" i="6" s="1"/>
  <c r="R530" i="2" s="1"/>
  <c r="C531" i="6"/>
  <c r="E531" i="6" s="1"/>
  <c r="U531" i="6" s="1"/>
  <c r="B531" i="6"/>
  <c r="R530" i="6"/>
  <c r="T530" i="6" s="1"/>
  <c r="O530" i="6"/>
  <c r="Q530" i="6" s="1"/>
  <c r="W530" i="6" s="1"/>
  <c r="Z530" i="6" s="1"/>
  <c r="I530" i="6"/>
  <c r="K530" i="6" s="1"/>
  <c r="F530" i="6"/>
  <c r="H530" i="6" s="1"/>
  <c r="V530" i="6" s="1"/>
  <c r="C530" i="6"/>
  <c r="E530" i="6" s="1"/>
  <c r="U530" i="6" s="1"/>
  <c r="B530" i="6"/>
  <c r="R529" i="6"/>
  <c r="T529" i="6" s="1"/>
  <c r="O529" i="6"/>
  <c r="Q529" i="6" s="1"/>
  <c r="W529" i="6" s="1"/>
  <c r="Z529" i="6" s="1"/>
  <c r="I529" i="6"/>
  <c r="K529" i="6" s="1"/>
  <c r="F529" i="6"/>
  <c r="H529" i="6" s="1"/>
  <c r="V529" i="6" s="1"/>
  <c r="C529" i="6"/>
  <c r="E529" i="6" s="1"/>
  <c r="U529" i="6" s="1"/>
  <c r="B529" i="6"/>
  <c r="R528" i="6"/>
  <c r="T528" i="6" s="1"/>
  <c r="O528" i="6"/>
  <c r="Q528" i="6" s="1"/>
  <c r="W528" i="6" s="1"/>
  <c r="Z528" i="6" s="1"/>
  <c r="I528" i="6"/>
  <c r="K528" i="6" s="1"/>
  <c r="F528" i="6"/>
  <c r="H528" i="6" s="1"/>
  <c r="C528" i="6"/>
  <c r="E528" i="6" s="1"/>
  <c r="U528" i="6" s="1"/>
  <c r="B528" i="6"/>
  <c r="R527" i="6"/>
  <c r="T527" i="6" s="1"/>
  <c r="O527" i="6"/>
  <c r="Q527" i="6" s="1"/>
  <c r="W527" i="6" s="1"/>
  <c r="Z527" i="6" s="1"/>
  <c r="I527" i="6"/>
  <c r="K527" i="6" s="1"/>
  <c r="F527" i="6"/>
  <c r="H527" i="6" s="1"/>
  <c r="C527" i="6"/>
  <c r="E527" i="6" s="1"/>
  <c r="U527" i="6" s="1"/>
  <c r="B527" i="6"/>
  <c r="R526" i="6"/>
  <c r="T526" i="6" s="1"/>
  <c r="O526" i="6"/>
  <c r="Q526" i="6" s="1"/>
  <c r="W526" i="6" s="1"/>
  <c r="Z526" i="6" s="1"/>
  <c r="I526" i="6"/>
  <c r="K526" i="6" s="1"/>
  <c r="F526" i="6"/>
  <c r="H526" i="6" s="1"/>
  <c r="V526" i="6" s="1"/>
  <c r="C526" i="6"/>
  <c r="E526" i="6" s="1"/>
  <c r="U526" i="6" s="1"/>
  <c r="B526" i="6"/>
  <c r="R525" i="6"/>
  <c r="T525" i="6" s="1"/>
  <c r="O525" i="6"/>
  <c r="Q525" i="6" s="1"/>
  <c r="W525" i="6" s="1"/>
  <c r="Z525" i="6" s="1"/>
  <c r="I525" i="6"/>
  <c r="K525" i="6" s="1"/>
  <c r="F525" i="6"/>
  <c r="H525" i="6" s="1"/>
  <c r="C525" i="6"/>
  <c r="E525" i="6" s="1"/>
  <c r="U525" i="6" s="1"/>
  <c r="B525" i="6"/>
  <c r="R524" i="6"/>
  <c r="T524" i="6" s="1"/>
  <c r="O524" i="6"/>
  <c r="Q524" i="6" s="1"/>
  <c r="W524" i="6" s="1"/>
  <c r="Z524" i="6" s="1"/>
  <c r="I524" i="6"/>
  <c r="K524" i="6" s="1"/>
  <c r="F524" i="6"/>
  <c r="H524" i="6" s="1"/>
  <c r="V524" i="6" s="1"/>
  <c r="C524" i="6"/>
  <c r="E524" i="6" s="1"/>
  <c r="U524" i="6" s="1"/>
  <c r="B524" i="6"/>
  <c r="R523" i="6"/>
  <c r="T523" i="6" s="1"/>
  <c r="O523" i="6"/>
  <c r="Q523" i="6" s="1"/>
  <c r="W523" i="6" s="1"/>
  <c r="Z523" i="6" s="1"/>
  <c r="I523" i="6"/>
  <c r="K523" i="6" s="1"/>
  <c r="F523" i="6"/>
  <c r="H523" i="6" s="1"/>
  <c r="V523" i="6" s="1"/>
  <c r="C523" i="6"/>
  <c r="E523" i="6" s="1"/>
  <c r="U523" i="6" s="1"/>
  <c r="B523" i="6"/>
  <c r="R522" i="6"/>
  <c r="T522" i="6" s="1"/>
  <c r="O522" i="6"/>
  <c r="Q522" i="6" s="1"/>
  <c r="W522" i="6" s="1"/>
  <c r="Z522" i="6" s="1"/>
  <c r="I522" i="6"/>
  <c r="K522" i="6" s="1"/>
  <c r="F522" i="6"/>
  <c r="H522" i="6" s="1"/>
  <c r="V522" i="6" s="1"/>
  <c r="C522" i="6"/>
  <c r="E522" i="6" s="1"/>
  <c r="U522" i="6" s="1"/>
  <c r="B522" i="6"/>
  <c r="R521" i="6"/>
  <c r="T521" i="6" s="1"/>
  <c r="O521" i="6"/>
  <c r="Q521" i="6" s="1"/>
  <c r="W521" i="6" s="1"/>
  <c r="Z521" i="6" s="1"/>
  <c r="I521" i="6"/>
  <c r="K521" i="6" s="1"/>
  <c r="F521" i="6"/>
  <c r="H521" i="6" s="1"/>
  <c r="V521" i="6" s="1"/>
  <c r="R520" i="2" s="1"/>
  <c r="C521" i="6"/>
  <c r="E521" i="6" s="1"/>
  <c r="U521" i="6" s="1"/>
  <c r="B521" i="6"/>
  <c r="R520" i="6"/>
  <c r="T520" i="6" s="1"/>
  <c r="O520" i="6"/>
  <c r="Q520" i="6" s="1"/>
  <c r="W520" i="6" s="1"/>
  <c r="Z520" i="6" s="1"/>
  <c r="I520" i="6"/>
  <c r="K520" i="6" s="1"/>
  <c r="F520" i="6"/>
  <c r="H520" i="6" s="1"/>
  <c r="V520" i="6" s="1"/>
  <c r="Y520" i="6" s="1"/>
  <c r="C520" i="6"/>
  <c r="E520" i="6" s="1"/>
  <c r="U520" i="6" s="1"/>
  <c r="B520" i="6"/>
  <c r="R519" i="6"/>
  <c r="T519" i="6" s="1"/>
  <c r="O519" i="6"/>
  <c r="Q519" i="6" s="1"/>
  <c r="W519" i="6" s="1"/>
  <c r="Z519" i="6" s="1"/>
  <c r="I519" i="6"/>
  <c r="K519" i="6" s="1"/>
  <c r="F519" i="6"/>
  <c r="H519" i="6" s="1"/>
  <c r="V519" i="6" s="1"/>
  <c r="R518" i="2" s="1"/>
  <c r="C519" i="6"/>
  <c r="E519" i="6" s="1"/>
  <c r="U519" i="6" s="1"/>
  <c r="B519" i="6"/>
  <c r="R518" i="6"/>
  <c r="T518" i="6" s="1"/>
  <c r="O518" i="6"/>
  <c r="Q518" i="6" s="1"/>
  <c r="W518" i="6" s="1"/>
  <c r="Z518" i="6" s="1"/>
  <c r="I518" i="6"/>
  <c r="K518" i="6" s="1"/>
  <c r="F518" i="6"/>
  <c r="H518" i="6" s="1"/>
  <c r="V518" i="6" s="1"/>
  <c r="C518" i="6"/>
  <c r="E518" i="6" s="1"/>
  <c r="U518" i="6" s="1"/>
  <c r="B518" i="6"/>
  <c r="R517" i="6"/>
  <c r="T517" i="6" s="1"/>
  <c r="O517" i="6"/>
  <c r="Q517" i="6" s="1"/>
  <c r="W517" i="6" s="1"/>
  <c r="Z517" i="6" s="1"/>
  <c r="I517" i="6"/>
  <c r="K517" i="6" s="1"/>
  <c r="F517" i="6"/>
  <c r="H517" i="6" s="1"/>
  <c r="C517" i="6"/>
  <c r="E517" i="6" s="1"/>
  <c r="U517" i="6" s="1"/>
  <c r="B517" i="6"/>
  <c r="R516" i="6"/>
  <c r="T516" i="6" s="1"/>
  <c r="O516" i="6"/>
  <c r="Q516" i="6" s="1"/>
  <c r="W516" i="6" s="1"/>
  <c r="Z516" i="6" s="1"/>
  <c r="I516" i="6"/>
  <c r="K516" i="6" s="1"/>
  <c r="F516" i="6"/>
  <c r="H516" i="6" s="1"/>
  <c r="C516" i="6"/>
  <c r="E516" i="6" s="1"/>
  <c r="U516" i="6" s="1"/>
  <c r="B516" i="6"/>
  <c r="R515" i="6"/>
  <c r="T515" i="6" s="1"/>
  <c r="O515" i="6"/>
  <c r="Q515" i="6" s="1"/>
  <c r="W515" i="6" s="1"/>
  <c r="Z515" i="6" s="1"/>
  <c r="I515" i="6"/>
  <c r="K515" i="6" s="1"/>
  <c r="F515" i="6"/>
  <c r="H515" i="6" s="1"/>
  <c r="V515" i="6" s="1"/>
  <c r="C515" i="6"/>
  <c r="E515" i="6" s="1"/>
  <c r="U515" i="6" s="1"/>
  <c r="B515" i="6"/>
  <c r="R514" i="6"/>
  <c r="T514" i="6" s="1"/>
  <c r="O514" i="6"/>
  <c r="Q514" i="6" s="1"/>
  <c r="W514" i="6" s="1"/>
  <c r="Z514" i="6" s="1"/>
  <c r="I514" i="6"/>
  <c r="K514" i="6" s="1"/>
  <c r="F514" i="6"/>
  <c r="H514" i="6" s="1"/>
  <c r="C514" i="6"/>
  <c r="E514" i="6" s="1"/>
  <c r="U514" i="6" s="1"/>
  <c r="B514" i="6"/>
  <c r="R513" i="6"/>
  <c r="T513" i="6" s="1"/>
  <c r="O513" i="6"/>
  <c r="Q513" i="6" s="1"/>
  <c r="W513" i="6" s="1"/>
  <c r="Z513" i="6" s="1"/>
  <c r="I513" i="6"/>
  <c r="K513" i="6" s="1"/>
  <c r="F513" i="6"/>
  <c r="H513" i="6" s="1"/>
  <c r="V513" i="6" s="1"/>
  <c r="R512" i="2" s="1"/>
  <c r="C513" i="6"/>
  <c r="E513" i="6" s="1"/>
  <c r="U513" i="6" s="1"/>
  <c r="B513" i="6"/>
  <c r="R512" i="6"/>
  <c r="T512" i="6" s="1"/>
  <c r="O512" i="6"/>
  <c r="Q512" i="6" s="1"/>
  <c r="W512" i="6" s="1"/>
  <c r="Z512" i="6" s="1"/>
  <c r="I512" i="6"/>
  <c r="K512" i="6" s="1"/>
  <c r="F512" i="6"/>
  <c r="H512" i="6" s="1"/>
  <c r="V512" i="6" s="1"/>
  <c r="C512" i="6"/>
  <c r="E512" i="6" s="1"/>
  <c r="U512" i="6" s="1"/>
  <c r="B512" i="6"/>
  <c r="R511" i="6"/>
  <c r="T511" i="6" s="1"/>
  <c r="O511" i="6"/>
  <c r="Q511" i="6" s="1"/>
  <c r="W511" i="6" s="1"/>
  <c r="Z511" i="6" s="1"/>
  <c r="I511" i="6"/>
  <c r="K511" i="6" s="1"/>
  <c r="F511" i="6"/>
  <c r="H511" i="6" s="1"/>
  <c r="V511" i="6" s="1"/>
  <c r="R510" i="2" s="1"/>
  <c r="C511" i="6"/>
  <c r="E511" i="6" s="1"/>
  <c r="U511" i="6" s="1"/>
  <c r="B511" i="6"/>
  <c r="R510" i="6"/>
  <c r="T510" i="6" s="1"/>
  <c r="O510" i="6"/>
  <c r="Q510" i="6" s="1"/>
  <c r="W510" i="6" s="1"/>
  <c r="Z510" i="6" s="1"/>
  <c r="I510" i="6"/>
  <c r="K510" i="6" s="1"/>
  <c r="F510" i="6"/>
  <c r="H510" i="6" s="1"/>
  <c r="V510" i="6" s="1"/>
  <c r="C510" i="6"/>
  <c r="E510" i="6" s="1"/>
  <c r="U510" i="6" s="1"/>
  <c r="B510" i="6"/>
  <c r="R509" i="6"/>
  <c r="T509" i="6" s="1"/>
  <c r="O509" i="6"/>
  <c r="Q509" i="6" s="1"/>
  <c r="W509" i="6" s="1"/>
  <c r="Z509" i="6" s="1"/>
  <c r="I509" i="6"/>
  <c r="K509" i="6" s="1"/>
  <c r="F509" i="6"/>
  <c r="H509" i="6" s="1"/>
  <c r="V509" i="6" s="1"/>
  <c r="C509" i="6"/>
  <c r="E509" i="6" s="1"/>
  <c r="U509" i="6" s="1"/>
  <c r="B509" i="6"/>
  <c r="R508" i="6"/>
  <c r="T508" i="6" s="1"/>
  <c r="O508" i="6"/>
  <c r="Q508" i="6" s="1"/>
  <c r="W508" i="6" s="1"/>
  <c r="Z508" i="6" s="1"/>
  <c r="I508" i="6"/>
  <c r="K508" i="6" s="1"/>
  <c r="F508" i="6"/>
  <c r="H508" i="6" s="1"/>
  <c r="V508" i="6" s="1"/>
  <c r="C508" i="6"/>
  <c r="E508" i="6" s="1"/>
  <c r="U508" i="6" s="1"/>
  <c r="B508" i="6"/>
  <c r="R507" i="6"/>
  <c r="T507" i="6" s="1"/>
  <c r="O507" i="6"/>
  <c r="Q507" i="6" s="1"/>
  <c r="W507" i="6" s="1"/>
  <c r="Z507" i="6" s="1"/>
  <c r="I507" i="6"/>
  <c r="K507" i="6" s="1"/>
  <c r="F507" i="6"/>
  <c r="H507" i="6" s="1"/>
  <c r="V507" i="6" s="1"/>
  <c r="C507" i="6"/>
  <c r="E507" i="6" s="1"/>
  <c r="U507" i="6" s="1"/>
  <c r="X507" i="6" s="1"/>
  <c r="B507" i="6"/>
  <c r="R506" i="6"/>
  <c r="T506" i="6" s="1"/>
  <c r="O506" i="6"/>
  <c r="Q506" i="6" s="1"/>
  <c r="W506" i="6" s="1"/>
  <c r="Z506" i="6" s="1"/>
  <c r="I506" i="6"/>
  <c r="K506" i="6" s="1"/>
  <c r="F506" i="6"/>
  <c r="H506" i="6" s="1"/>
  <c r="V506" i="6" s="1"/>
  <c r="C506" i="6"/>
  <c r="E506" i="6" s="1"/>
  <c r="U506" i="6" s="1"/>
  <c r="B506" i="6"/>
  <c r="R505" i="6"/>
  <c r="T505" i="6" s="1"/>
  <c r="O505" i="6"/>
  <c r="Q505" i="6" s="1"/>
  <c r="W505" i="6" s="1"/>
  <c r="Z505" i="6" s="1"/>
  <c r="I505" i="6"/>
  <c r="K505" i="6" s="1"/>
  <c r="F505" i="6"/>
  <c r="H505" i="6" s="1"/>
  <c r="V505" i="6" s="1"/>
  <c r="C505" i="6"/>
  <c r="E505" i="6" s="1"/>
  <c r="U505" i="6" s="1"/>
  <c r="B505" i="6"/>
  <c r="R504" i="6"/>
  <c r="T504" i="6" s="1"/>
  <c r="O504" i="6"/>
  <c r="Q504" i="6" s="1"/>
  <c r="W504" i="6" s="1"/>
  <c r="Z504" i="6" s="1"/>
  <c r="I504" i="6"/>
  <c r="K504" i="6" s="1"/>
  <c r="F504" i="6"/>
  <c r="H504" i="6" s="1"/>
  <c r="V504" i="6" s="1"/>
  <c r="C504" i="6"/>
  <c r="E504" i="6" s="1"/>
  <c r="U504" i="6" s="1"/>
  <c r="B504" i="6"/>
  <c r="R503" i="6"/>
  <c r="T503" i="6" s="1"/>
  <c r="O503" i="6"/>
  <c r="Q503" i="6" s="1"/>
  <c r="W503" i="6" s="1"/>
  <c r="Z503" i="6" s="1"/>
  <c r="I503" i="6"/>
  <c r="K503" i="6" s="1"/>
  <c r="F503" i="6"/>
  <c r="H503" i="6" s="1"/>
  <c r="C503" i="6"/>
  <c r="E503" i="6" s="1"/>
  <c r="U503" i="6" s="1"/>
  <c r="B503" i="6"/>
  <c r="R502" i="6"/>
  <c r="T502" i="6" s="1"/>
  <c r="O502" i="6"/>
  <c r="Q502" i="6" s="1"/>
  <c r="W502" i="6" s="1"/>
  <c r="Z502" i="6" s="1"/>
  <c r="I502" i="6"/>
  <c r="K502" i="6" s="1"/>
  <c r="F502" i="6"/>
  <c r="H502" i="6" s="1"/>
  <c r="V502" i="6" s="1"/>
  <c r="C502" i="6"/>
  <c r="E502" i="6" s="1"/>
  <c r="U502" i="6" s="1"/>
  <c r="B502" i="6"/>
  <c r="R501" i="6"/>
  <c r="T501" i="6" s="1"/>
  <c r="O501" i="6"/>
  <c r="Q501" i="6" s="1"/>
  <c r="W501" i="6" s="1"/>
  <c r="Z501" i="6" s="1"/>
  <c r="I501" i="6"/>
  <c r="K501" i="6" s="1"/>
  <c r="F501" i="6"/>
  <c r="H501" i="6" s="1"/>
  <c r="V501" i="6" s="1"/>
  <c r="C501" i="6"/>
  <c r="E501" i="6" s="1"/>
  <c r="U501" i="6" s="1"/>
  <c r="B501" i="6"/>
  <c r="R500" i="6"/>
  <c r="T500" i="6" s="1"/>
  <c r="O500" i="6"/>
  <c r="Q500" i="6" s="1"/>
  <c r="W500" i="6" s="1"/>
  <c r="Z500" i="6" s="1"/>
  <c r="I500" i="6"/>
  <c r="K500" i="6" s="1"/>
  <c r="F500" i="6"/>
  <c r="H500" i="6" s="1"/>
  <c r="V500" i="6" s="1"/>
  <c r="C500" i="6"/>
  <c r="E500" i="6" s="1"/>
  <c r="U500" i="6" s="1"/>
  <c r="B500" i="6"/>
  <c r="R499" i="6"/>
  <c r="T499" i="6" s="1"/>
  <c r="O499" i="6"/>
  <c r="Q499" i="6" s="1"/>
  <c r="W499" i="6" s="1"/>
  <c r="Z499" i="6" s="1"/>
  <c r="I499" i="6"/>
  <c r="K499" i="6" s="1"/>
  <c r="F499" i="6"/>
  <c r="H499" i="6" s="1"/>
  <c r="V499" i="6" s="1"/>
  <c r="C499" i="6"/>
  <c r="E499" i="6" s="1"/>
  <c r="U499" i="6" s="1"/>
  <c r="B499" i="6"/>
  <c r="R498" i="6"/>
  <c r="T498" i="6" s="1"/>
  <c r="O498" i="6"/>
  <c r="Q498" i="6" s="1"/>
  <c r="W498" i="6" s="1"/>
  <c r="Z498" i="6" s="1"/>
  <c r="I498" i="6"/>
  <c r="K498" i="6" s="1"/>
  <c r="F498" i="6"/>
  <c r="H498" i="6" s="1"/>
  <c r="V498" i="6" s="1"/>
  <c r="C498" i="6"/>
  <c r="E498" i="6" s="1"/>
  <c r="U498" i="6" s="1"/>
  <c r="B498" i="6"/>
  <c r="R497" i="6"/>
  <c r="T497" i="6" s="1"/>
  <c r="O497" i="6"/>
  <c r="Q497" i="6" s="1"/>
  <c r="W497" i="6" s="1"/>
  <c r="Z497" i="6" s="1"/>
  <c r="I497" i="6"/>
  <c r="K497" i="6" s="1"/>
  <c r="F497" i="6"/>
  <c r="H497" i="6" s="1"/>
  <c r="V497" i="6" s="1"/>
  <c r="C497" i="6"/>
  <c r="E497" i="6" s="1"/>
  <c r="U497" i="6" s="1"/>
  <c r="B497" i="6"/>
  <c r="R496" i="6"/>
  <c r="T496" i="6" s="1"/>
  <c r="O496" i="6"/>
  <c r="Q496" i="6" s="1"/>
  <c r="W496" i="6" s="1"/>
  <c r="Z496" i="6" s="1"/>
  <c r="I496" i="6"/>
  <c r="K496" i="6" s="1"/>
  <c r="F496" i="6"/>
  <c r="H496" i="6" s="1"/>
  <c r="V496" i="6" s="1"/>
  <c r="R495" i="2" s="1"/>
  <c r="C496" i="6"/>
  <c r="E496" i="6" s="1"/>
  <c r="U496" i="6" s="1"/>
  <c r="B496" i="6"/>
  <c r="R495" i="6"/>
  <c r="T495" i="6" s="1"/>
  <c r="O495" i="6"/>
  <c r="Q495" i="6" s="1"/>
  <c r="W495" i="6" s="1"/>
  <c r="Z495" i="6" s="1"/>
  <c r="I495" i="6"/>
  <c r="K495" i="6" s="1"/>
  <c r="F495" i="6"/>
  <c r="H495" i="6" s="1"/>
  <c r="V495" i="6" s="1"/>
  <c r="C495" i="6"/>
  <c r="E495" i="6" s="1"/>
  <c r="U495" i="6" s="1"/>
  <c r="B495" i="6"/>
  <c r="R494" i="6"/>
  <c r="T494" i="6" s="1"/>
  <c r="O494" i="6"/>
  <c r="Q494" i="6" s="1"/>
  <c r="W494" i="6" s="1"/>
  <c r="Z494" i="6" s="1"/>
  <c r="I494" i="6"/>
  <c r="K494" i="6" s="1"/>
  <c r="F494" i="6"/>
  <c r="H494" i="6" s="1"/>
  <c r="V494" i="6" s="1"/>
  <c r="C494" i="6"/>
  <c r="E494" i="6" s="1"/>
  <c r="U494" i="6" s="1"/>
  <c r="B494" i="6"/>
  <c r="R493" i="6"/>
  <c r="T493" i="6" s="1"/>
  <c r="O493" i="6"/>
  <c r="Q493" i="6" s="1"/>
  <c r="W493" i="6" s="1"/>
  <c r="Z493" i="6" s="1"/>
  <c r="I493" i="6"/>
  <c r="K493" i="6" s="1"/>
  <c r="F493" i="6"/>
  <c r="H493" i="6" s="1"/>
  <c r="V493" i="6" s="1"/>
  <c r="C493" i="6"/>
  <c r="E493" i="6" s="1"/>
  <c r="U493" i="6" s="1"/>
  <c r="B493" i="6"/>
  <c r="R492" i="6"/>
  <c r="T492" i="6" s="1"/>
  <c r="O492" i="6"/>
  <c r="Q492" i="6" s="1"/>
  <c r="W492" i="6" s="1"/>
  <c r="Z492" i="6" s="1"/>
  <c r="I492" i="6"/>
  <c r="K492" i="6" s="1"/>
  <c r="F492" i="6"/>
  <c r="H492" i="6" s="1"/>
  <c r="V492" i="6" s="1"/>
  <c r="R491" i="2" s="1"/>
  <c r="C492" i="6"/>
  <c r="E492" i="6" s="1"/>
  <c r="U492" i="6" s="1"/>
  <c r="B492" i="6"/>
  <c r="R491" i="6"/>
  <c r="T491" i="6" s="1"/>
  <c r="O491" i="6"/>
  <c r="Q491" i="6" s="1"/>
  <c r="W491" i="6" s="1"/>
  <c r="Z491" i="6" s="1"/>
  <c r="I491" i="6"/>
  <c r="K491" i="6" s="1"/>
  <c r="F491" i="6"/>
  <c r="H491" i="6" s="1"/>
  <c r="V491" i="6" s="1"/>
  <c r="C491" i="6"/>
  <c r="E491" i="6" s="1"/>
  <c r="U491" i="6" s="1"/>
  <c r="X491" i="6" s="1"/>
  <c r="B491" i="6"/>
  <c r="R490" i="6"/>
  <c r="T490" i="6" s="1"/>
  <c r="O490" i="6"/>
  <c r="Q490" i="6" s="1"/>
  <c r="W490" i="6" s="1"/>
  <c r="Z490" i="6" s="1"/>
  <c r="I490" i="6"/>
  <c r="K490" i="6" s="1"/>
  <c r="F490" i="6"/>
  <c r="H490" i="6" s="1"/>
  <c r="V490" i="6" s="1"/>
  <c r="C490" i="6"/>
  <c r="E490" i="6" s="1"/>
  <c r="U490" i="6" s="1"/>
  <c r="B490" i="6"/>
  <c r="R489" i="6"/>
  <c r="T489" i="6" s="1"/>
  <c r="O489" i="6"/>
  <c r="Q489" i="6" s="1"/>
  <c r="W489" i="6" s="1"/>
  <c r="Z489" i="6" s="1"/>
  <c r="I489" i="6"/>
  <c r="K489" i="6" s="1"/>
  <c r="F489" i="6"/>
  <c r="H489" i="6" s="1"/>
  <c r="C489" i="6"/>
  <c r="E489" i="6" s="1"/>
  <c r="U489" i="6" s="1"/>
  <c r="B489" i="6"/>
  <c r="R488" i="6"/>
  <c r="T488" i="6" s="1"/>
  <c r="O488" i="6"/>
  <c r="Q488" i="6" s="1"/>
  <c r="W488" i="6" s="1"/>
  <c r="Z488" i="6" s="1"/>
  <c r="I488" i="6"/>
  <c r="K488" i="6" s="1"/>
  <c r="F488" i="6"/>
  <c r="H488" i="6" s="1"/>
  <c r="C488" i="6"/>
  <c r="E488" i="6" s="1"/>
  <c r="U488" i="6" s="1"/>
  <c r="X488" i="6" s="1"/>
  <c r="B488" i="6"/>
  <c r="R487" i="6"/>
  <c r="T487" i="6" s="1"/>
  <c r="O487" i="6"/>
  <c r="Q487" i="6" s="1"/>
  <c r="W487" i="6" s="1"/>
  <c r="Z487" i="6" s="1"/>
  <c r="I487" i="6"/>
  <c r="K487" i="6" s="1"/>
  <c r="F487" i="6"/>
  <c r="H487" i="6" s="1"/>
  <c r="V487" i="6" s="1"/>
  <c r="R486" i="2" s="1"/>
  <c r="C487" i="6"/>
  <c r="E487" i="6" s="1"/>
  <c r="U487" i="6" s="1"/>
  <c r="B487" i="6"/>
  <c r="R486" i="6"/>
  <c r="T486" i="6" s="1"/>
  <c r="O486" i="6"/>
  <c r="Q486" i="6" s="1"/>
  <c r="W486" i="6" s="1"/>
  <c r="Z486" i="6" s="1"/>
  <c r="I486" i="6"/>
  <c r="K486" i="6" s="1"/>
  <c r="F486" i="6"/>
  <c r="H486" i="6" s="1"/>
  <c r="C486" i="6"/>
  <c r="E486" i="6" s="1"/>
  <c r="U486" i="6" s="1"/>
  <c r="B486" i="6"/>
  <c r="R485" i="6"/>
  <c r="T485" i="6" s="1"/>
  <c r="O485" i="6"/>
  <c r="Q485" i="6" s="1"/>
  <c r="W485" i="6" s="1"/>
  <c r="Z485" i="6" s="1"/>
  <c r="I485" i="6"/>
  <c r="K485" i="6" s="1"/>
  <c r="F485" i="6"/>
  <c r="H485" i="6" s="1"/>
  <c r="C485" i="6"/>
  <c r="E485" i="6" s="1"/>
  <c r="U485" i="6" s="1"/>
  <c r="B485" i="6"/>
  <c r="R484" i="6"/>
  <c r="T484" i="6" s="1"/>
  <c r="O484" i="6"/>
  <c r="Q484" i="6" s="1"/>
  <c r="W484" i="6" s="1"/>
  <c r="Z484" i="6" s="1"/>
  <c r="I484" i="6"/>
  <c r="K484" i="6" s="1"/>
  <c r="F484" i="6"/>
  <c r="H484" i="6" s="1"/>
  <c r="C484" i="6"/>
  <c r="E484" i="6" s="1"/>
  <c r="U484" i="6" s="1"/>
  <c r="B484" i="6"/>
  <c r="R483" i="6"/>
  <c r="T483" i="6" s="1"/>
  <c r="O483" i="6"/>
  <c r="Q483" i="6" s="1"/>
  <c r="W483" i="6" s="1"/>
  <c r="Z483" i="6" s="1"/>
  <c r="I483" i="6"/>
  <c r="K483" i="6" s="1"/>
  <c r="F483" i="6"/>
  <c r="H483" i="6" s="1"/>
  <c r="V483" i="6" s="1"/>
  <c r="C483" i="6"/>
  <c r="E483" i="6" s="1"/>
  <c r="U483" i="6" s="1"/>
  <c r="B483" i="6"/>
  <c r="R482" i="6"/>
  <c r="T482" i="6" s="1"/>
  <c r="O482" i="6"/>
  <c r="Q482" i="6" s="1"/>
  <c r="W482" i="6" s="1"/>
  <c r="Z482" i="6" s="1"/>
  <c r="I482" i="6"/>
  <c r="K482" i="6" s="1"/>
  <c r="F482" i="6"/>
  <c r="H482" i="6" s="1"/>
  <c r="V482" i="6" s="1"/>
  <c r="R481" i="2" s="1"/>
  <c r="C482" i="6"/>
  <c r="E482" i="6" s="1"/>
  <c r="U482" i="6" s="1"/>
  <c r="B482" i="6"/>
  <c r="R481" i="6"/>
  <c r="T481" i="6" s="1"/>
  <c r="O481" i="6"/>
  <c r="Q481" i="6" s="1"/>
  <c r="W481" i="6" s="1"/>
  <c r="Z481" i="6" s="1"/>
  <c r="I481" i="6"/>
  <c r="K481" i="6" s="1"/>
  <c r="F481" i="6"/>
  <c r="H481" i="6" s="1"/>
  <c r="V481" i="6" s="1"/>
  <c r="R480" i="2" s="1"/>
  <c r="C481" i="6"/>
  <c r="E481" i="6" s="1"/>
  <c r="U481" i="6" s="1"/>
  <c r="B481" i="6"/>
  <c r="R480" i="6"/>
  <c r="T480" i="6" s="1"/>
  <c r="O480" i="6"/>
  <c r="Q480" i="6" s="1"/>
  <c r="W480" i="6" s="1"/>
  <c r="Z480" i="6" s="1"/>
  <c r="I480" i="6"/>
  <c r="K480" i="6" s="1"/>
  <c r="F480" i="6"/>
  <c r="H480" i="6" s="1"/>
  <c r="V480" i="6" s="1"/>
  <c r="C480" i="6"/>
  <c r="E480" i="6" s="1"/>
  <c r="U480" i="6" s="1"/>
  <c r="B480" i="6"/>
  <c r="R479" i="6"/>
  <c r="T479" i="6" s="1"/>
  <c r="O479" i="6"/>
  <c r="Q479" i="6" s="1"/>
  <c r="W479" i="6" s="1"/>
  <c r="Z479" i="6" s="1"/>
  <c r="I479" i="6"/>
  <c r="K479" i="6" s="1"/>
  <c r="F479" i="6"/>
  <c r="H479" i="6" s="1"/>
  <c r="V479" i="6" s="1"/>
  <c r="R478" i="2" s="1"/>
  <c r="C479" i="6"/>
  <c r="E479" i="6" s="1"/>
  <c r="U479" i="6" s="1"/>
  <c r="B479" i="6"/>
  <c r="R478" i="6"/>
  <c r="T478" i="6" s="1"/>
  <c r="O478" i="6"/>
  <c r="Q478" i="6" s="1"/>
  <c r="W478" i="6" s="1"/>
  <c r="Z478" i="6" s="1"/>
  <c r="I478" i="6"/>
  <c r="K478" i="6" s="1"/>
  <c r="F478" i="6"/>
  <c r="H478" i="6" s="1"/>
  <c r="V478" i="6" s="1"/>
  <c r="C478" i="6"/>
  <c r="E478" i="6" s="1"/>
  <c r="U478" i="6" s="1"/>
  <c r="B478" i="6"/>
  <c r="R477" i="6"/>
  <c r="T477" i="6" s="1"/>
  <c r="O477" i="6"/>
  <c r="Q477" i="6" s="1"/>
  <c r="W477" i="6" s="1"/>
  <c r="Z477" i="6" s="1"/>
  <c r="I477" i="6"/>
  <c r="K477" i="6" s="1"/>
  <c r="F477" i="6"/>
  <c r="H477" i="6" s="1"/>
  <c r="V477" i="6" s="1"/>
  <c r="R476" i="2" s="1"/>
  <c r="C477" i="6"/>
  <c r="E477" i="6" s="1"/>
  <c r="U477" i="6" s="1"/>
  <c r="B477" i="6"/>
  <c r="R476" i="6"/>
  <c r="T476" i="6" s="1"/>
  <c r="O476" i="6"/>
  <c r="Q476" i="6" s="1"/>
  <c r="W476" i="6" s="1"/>
  <c r="Z476" i="6" s="1"/>
  <c r="I476" i="6"/>
  <c r="K476" i="6" s="1"/>
  <c r="F476" i="6"/>
  <c r="H476" i="6" s="1"/>
  <c r="V476" i="6" s="1"/>
  <c r="R475" i="2" s="1"/>
  <c r="C476" i="6"/>
  <c r="E476" i="6" s="1"/>
  <c r="U476" i="6" s="1"/>
  <c r="B476" i="6"/>
  <c r="R475" i="6"/>
  <c r="T475" i="6" s="1"/>
  <c r="O475" i="6"/>
  <c r="Q475" i="6" s="1"/>
  <c r="W475" i="6" s="1"/>
  <c r="Z475" i="6" s="1"/>
  <c r="I475" i="6"/>
  <c r="K475" i="6" s="1"/>
  <c r="F475" i="6"/>
  <c r="H475" i="6" s="1"/>
  <c r="V475" i="6" s="1"/>
  <c r="C475" i="6"/>
  <c r="E475" i="6" s="1"/>
  <c r="U475" i="6" s="1"/>
  <c r="B475" i="6"/>
  <c r="R474" i="6"/>
  <c r="T474" i="6" s="1"/>
  <c r="O474" i="6"/>
  <c r="Q474" i="6" s="1"/>
  <c r="W474" i="6" s="1"/>
  <c r="Z474" i="6" s="1"/>
  <c r="I474" i="6"/>
  <c r="K474" i="6" s="1"/>
  <c r="F474" i="6"/>
  <c r="H474" i="6" s="1"/>
  <c r="C474" i="6"/>
  <c r="E474" i="6" s="1"/>
  <c r="U474" i="6" s="1"/>
  <c r="B474" i="6"/>
  <c r="R473" i="6"/>
  <c r="T473" i="6" s="1"/>
  <c r="O473" i="6"/>
  <c r="Q473" i="6" s="1"/>
  <c r="W473" i="6" s="1"/>
  <c r="Z473" i="6" s="1"/>
  <c r="I473" i="6"/>
  <c r="K473" i="6" s="1"/>
  <c r="F473" i="6"/>
  <c r="H473" i="6" s="1"/>
  <c r="C473" i="6"/>
  <c r="E473" i="6" s="1"/>
  <c r="U473" i="6" s="1"/>
  <c r="B473" i="6"/>
  <c r="R472" i="6"/>
  <c r="T472" i="6" s="1"/>
  <c r="O472" i="6"/>
  <c r="Q472" i="6" s="1"/>
  <c r="W472" i="6" s="1"/>
  <c r="Z472" i="6" s="1"/>
  <c r="I472" i="6"/>
  <c r="K472" i="6" s="1"/>
  <c r="F472" i="6"/>
  <c r="H472" i="6" s="1"/>
  <c r="V472" i="6" s="1"/>
  <c r="C472" i="6"/>
  <c r="E472" i="6" s="1"/>
  <c r="U472" i="6" s="1"/>
  <c r="B472" i="6"/>
  <c r="R471" i="6"/>
  <c r="T471" i="6" s="1"/>
  <c r="O471" i="6"/>
  <c r="Q471" i="6" s="1"/>
  <c r="W471" i="6" s="1"/>
  <c r="Z471" i="6" s="1"/>
  <c r="I471" i="6"/>
  <c r="K471" i="6" s="1"/>
  <c r="F471" i="6"/>
  <c r="H471" i="6" s="1"/>
  <c r="V471" i="6" s="1"/>
  <c r="C471" i="6"/>
  <c r="E471" i="6" s="1"/>
  <c r="U471" i="6" s="1"/>
  <c r="B471" i="6"/>
  <c r="R470" i="6"/>
  <c r="T470" i="6" s="1"/>
  <c r="O470" i="6"/>
  <c r="Q470" i="6" s="1"/>
  <c r="W470" i="6" s="1"/>
  <c r="Z470" i="6" s="1"/>
  <c r="I470" i="6"/>
  <c r="K470" i="6" s="1"/>
  <c r="F470" i="6"/>
  <c r="H470" i="6" s="1"/>
  <c r="V470" i="6" s="1"/>
  <c r="C470" i="6"/>
  <c r="E470" i="6" s="1"/>
  <c r="U470" i="6" s="1"/>
  <c r="B470" i="6"/>
  <c r="R469" i="6"/>
  <c r="T469" i="6" s="1"/>
  <c r="O469" i="6"/>
  <c r="Q469" i="6" s="1"/>
  <c r="W469" i="6" s="1"/>
  <c r="Z469" i="6" s="1"/>
  <c r="I469" i="6"/>
  <c r="K469" i="6" s="1"/>
  <c r="F469" i="6"/>
  <c r="H469" i="6" s="1"/>
  <c r="V469" i="6" s="1"/>
  <c r="C469" i="6"/>
  <c r="E469" i="6" s="1"/>
  <c r="U469" i="6" s="1"/>
  <c r="B469" i="6"/>
  <c r="R468" i="6"/>
  <c r="T468" i="6" s="1"/>
  <c r="O468" i="6"/>
  <c r="Q468" i="6" s="1"/>
  <c r="W468" i="6" s="1"/>
  <c r="Z468" i="6" s="1"/>
  <c r="I468" i="6"/>
  <c r="K468" i="6" s="1"/>
  <c r="F468" i="6"/>
  <c r="H468" i="6" s="1"/>
  <c r="V468" i="6" s="1"/>
  <c r="R467" i="2" s="1"/>
  <c r="C468" i="6"/>
  <c r="E468" i="6" s="1"/>
  <c r="U468" i="6" s="1"/>
  <c r="B468" i="6"/>
  <c r="R467" i="6"/>
  <c r="T467" i="6" s="1"/>
  <c r="O467" i="6"/>
  <c r="Q467" i="6" s="1"/>
  <c r="W467" i="6" s="1"/>
  <c r="Z467" i="6" s="1"/>
  <c r="I467" i="6"/>
  <c r="K467" i="6" s="1"/>
  <c r="F467" i="6"/>
  <c r="H467" i="6" s="1"/>
  <c r="V467" i="6" s="1"/>
  <c r="C467" i="6"/>
  <c r="E467" i="6" s="1"/>
  <c r="U467" i="6" s="1"/>
  <c r="B467" i="6"/>
  <c r="R466" i="6"/>
  <c r="T466" i="6" s="1"/>
  <c r="O466" i="6"/>
  <c r="Q466" i="6" s="1"/>
  <c r="W466" i="6" s="1"/>
  <c r="Z466" i="6" s="1"/>
  <c r="I466" i="6"/>
  <c r="K466" i="6" s="1"/>
  <c r="F466" i="6"/>
  <c r="H466" i="6" s="1"/>
  <c r="V466" i="6" s="1"/>
  <c r="C466" i="6"/>
  <c r="E466" i="6" s="1"/>
  <c r="U466" i="6" s="1"/>
  <c r="B466" i="6"/>
  <c r="R465" i="6"/>
  <c r="T465" i="6" s="1"/>
  <c r="O465" i="6"/>
  <c r="Q465" i="6" s="1"/>
  <c r="W465" i="6" s="1"/>
  <c r="Z465" i="6" s="1"/>
  <c r="I465" i="6"/>
  <c r="K465" i="6" s="1"/>
  <c r="F465" i="6"/>
  <c r="H465" i="6" s="1"/>
  <c r="V465" i="6" s="1"/>
  <c r="C465" i="6"/>
  <c r="E465" i="6" s="1"/>
  <c r="U465" i="6" s="1"/>
  <c r="B465" i="6"/>
  <c r="R464" i="6"/>
  <c r="T464" i="6" s="1"/>
  <c r="O464" i="6"/>
  <c r="Q464" i="6" s="1"/>
  <c r="W464" i="6" s="1"/>
  <c r="Z464" i="6" s="1"/>
  <c r="I464" i="6"/>
  <c r="K464" i="6" s="1"/>
  <c r="F464" i="6"/>
  <c r="H464" i="6" s="1"/>
  <c r="V464" i="6" s="1"/>
  <c r="C464" i="6"/>
  <c r="E464" i="6" s="1"/>
  <c r="U464" i="6" s="1"/>
  <c r="B464" i="6"/>
  <c r="R463" i="6"/>
  <c r="T463" i="6" s="1"/>
  <c r="O463" i="6"/>
  <c r="Q463" i="6" s="1"/>
  <c r="W463" i="6" s="1"/>
  <c r="Z463" i="6" s="1"/>
  <c r="I463" i="6"/>
  <c r="K463" i="6" s="1"/>
  <c r="F463" i="6"/>
  <c r="H463" i="6" s="1"/>
  <c r="V463" i="6" s="1"/>
  <c r="C463" i="6"/>
  <c r="E463" i="6" s="1"/>
  <c r="U463" i="6" s="1"/>
  <c r="B463" i="6"/>
  <c r="R462" i="6"/>
  <c r="T462" i="6" s="1"/>
  <c r="O462" i="6"/>
  <c r="Q462" i="6" s="1"/>
  <c r="W462" i="6" s="1"/>
  <c r="Z462" i="6" s="1"/>
  <c r="I462" i="6"/>
  <c r="K462" i="6" s="1"/>
  <c r="F462" i="6"/>
  <c r="H462" i="6" s="1"/>
  <c r="C462" i="6"/>
  <c r="E462" i="6" s="1"/>
  <c r="U462" i="6" s="1"/>
  <c r="B462" i="6"/>
  <c r="R461" i="6"/>
  <c r="T461" i="6" s="1"/>
  <c r="O461" i="6"/>
  <c r="Q461" i="6" s="1"/>
  <c r="W461" i="6" s="1"/>
  <c r="Z461" i="6" s="1"/>
  <c r="I461" i="6"/>
  <c r="K461" i="6" s="1"/>
  <c r="F461" i="6"/>
  <c r="H461" i="6" s="1"/>
  <c r="C461" i="6"/>
  <c r="E461" i="6" s="1"/>
  <c r="U461" i="6" s="1"/>
  <c r="B461" i="6"/>
  <c r="R460" i="6"/>
  <c r="T460" i="6" s="1"/>
  <c r="O460" i="6"/>
  <c r="Q460" i="6" s="1"/>
  <c r="W460" i="6" s="1"/>
  <c r="Z460" i="6" s="1"/>
  <c r="I460" i="6"/>
  <c r="K460" i="6" s="1"/>
  <c r="F460" i="6"/>
  <c r="H460" i="6" s="1"/>
  <c r="V460" i="6" s="1"/>
  <c r="C460" i="6"/>
  <c r="E460" i="6" s="1"/>
  <c r="U460" i="6" s="1"/>
  <c r="B460" i="6"/>
  <c r="R459" i="6"/>
  <c r="T459" i="6" s="1"/>
  <c r="O459" i="6"/>
  <c r="Q459" i="6" s="1"/>
  <c r="W459" i="6" s="1"/>
  <c r="Z459" i="6" s="1"/>
  <c r="I459" i="6"/>
  <c r="K459" i="6" s="1"/>
  <c r="F459" i="6"/>
  <c r="H459" i="6" s="1"/>
  <c r="V459" i="6" s="1"/>
  <c r="R458" i="2" s="1"/>
  <c r="C459" i="6"/>
  <c r="E459" i="6" s="1"/>
  <c r="U459" i="6" s="1"/>
  <c r="B459" i="6"/>
  <c r="R458" i="6"/>
  <c r="T458" i="6" s="1"/>
  <c r="O458" i="6"/>
  <c r="Q458" i="6" s="1"/>
  <c r="W458" i="6" s="1"/>
  <c r="Z458" i="6" s="1"/>
  <c r="I458" i="6"/>
  <c r="K458" i="6" s="1"/>
  <c r="F458" i="6"/>
  <c r="H458" i="6" s="1"/>
  <c r="C458" i="6"/>
  <c r="E458" i="6" s="1"/>
  <c r="U458" i="6" s="1"/>
  <c r="B458" i="6"/>
  <c r="R457" i="6"/>
  <c r="T457" i="6" s="1"/>
  <c r="O457" i="6"/>
  <c r="Q457" i="6" s="1"/>
  <c r="W457" i="6" s="1"/>
  <c r="Z457" i="6" s="1"/>
  <c r="I457" i="6"/>
  <c r="K457" i="6" s="1"/>
  <c r="F457" i="6"/>
  <c r="H457" i="6" s="1"/>
  <c r="C457" i="6"/>
  <c r="E457" i="6" s="1"/>
  <c r="U457" i="6" s="1"/>
  <c r="X457" i="6" s="1"/>
  <c r="B457" i="6"/>
  <c r="R456" i="6"/>
  <c r="T456" i="6" s="1"/>
  <c r="O456" i="6"/>
  <c r="Q456" i="6" s="1"/>
  <c r="W456" i="6" s="1"/>
  <c r="Z456" i="6" s="1"/>
  <c r="I456" i="6"/>
  <c r="K456" i="6" s="1"/>
  <c r="F456" i="6"/>
  <c r="H456" i="6" s="1"/>
  <c r="V456" i="6" s="1"/>
  <c r="C456" i="6"/>
  <c r="E456" i="6" s="1"/>
  <c r="U456" i="6" s="1"/>
  <c r="B456" i="6"/>
  <c r="R455" i="6"/>
  <c r="T455" i="6" s="1"/>
  <c r="O455" i="6"/>
  <c r="Q455" i="6" s="1"/>
  <c r="W455" i="6" s="1"/>
  <c r="Z455" i="6" s="1"/>
  <c r="I455" i="6"/>
  <c r="K455" i="6" s="1"/>
  <c r="F455" i="6"/>
  <c r="H455" i="6" s="1"/>
  <c r="V455" i="6" s="1"/>
  <c r="C455" i="6"/>
  <c r="E455" i="6" s="1"/>
  <c r="U455" i="6" s="1"/>
  <c r="B455" i="6"/>
  <c r="R454" i="6"/>
  <c r="T454" i="6" s="1"/>
  <c r="O454" i="6"/>
  <c r="Q454" i="6" s="1"/>
  <c r="W454" i="6" s="1"/>
  <c r="Z454" i="6" s="1"/>
  <c r="I454" i="6"/>
  <c r="K454" i="6" s="1"/>
  <c r="F454" i="6"/>
  <c r="H454" i="6" s="1"/>
  <c r="V454" i="6" s="1"/>
  <c r="C454" i="6"/>
  <c r="E454" i="6" s="1"/>
  <c r="U454" i="6" s="1"/>
  <c r="B454" i="6"/>
  <c r="R453" i="6"/>
  <c r="T453" i="6" s="1"/>
  <c r="O453" i="6"/>
  <c r="Q453" i="6" s="1"/>
  <c r="W453" i="6" s="1"/>
  <c r="Z453" i="6" s="1"/>
  <c r="I453" i="6"/>
  <c r="K453" i="6" s="1"/>
  <c r="F453" i="6"/>
  <c r="H453" i="6" s="1"/>
  <c r="V453" i="6" s="1"/>
  <c r="C453" i="6"/>
  <c r="E453" i="6" s="1"/>
  <c r="U453" i="6" s="1"/>
  <c r="B453" i="6"/>
  <c r="R452" i="6"/>
  <c r="T452" i="6" s="1"/>
  <c r="O452" i="6"/>
  <c r="Q452" i="6" s="1"/>
  <c r="W452" i="6" s="1"/>
  <c r="Z452" i="6" s="1"/>
  <c r="I452" i="6"/>
  <c r="K452" i="6" s="1"/>
  <c r="F452" i="6"/>
  <c r="H452" i="6" s="1"/>
  <c r="V452" i="6" s="1"/>
  <c r="C452" i="6"/>
  <c r="E452" i="6" s="1"/>
  <c r="U452" i="6" s="1"/>
  <c r="B452" i="6"/>
  <c r="R451" i="6"/>
  <c r="T451" i="6" s="1"/>
  <c r="O451" i="6"/>
  <c r="Q451" i="6" s="1"/>
  <c r="W451" i="6" s="1"/>
  <c r="Z451" i="6" s="1"/>
  <c r="I451" i="6"/>
  <c r="K451" i="6" s="1"/>
  <c r="F451" i="6"/>
  <c r="H451" i="6" s="1"/>
  <c r="V451" i="6" s="1"/>
  <c r="R450" i="2" s="1"/>
  <c r="C451" i="6"/>
  <c r="E451" i="6" s="1"/>
  <c r="U451" i="6" s="1"/>
  <c r="B451" i="6"/>
  <c r="R450" i="6"/>
  <c r="T450" i="6" s="1"/>
  <c r="O450" i="6"/>
  <c r="Q450" i="6" s="1"/>
  <c r="W450" i="6" s="1"/>
  <c r="Z450" i="6" s="1"/>
  <c r="I450" i="6"/>
  <c r="K450" i="6" s="1"/>
  <c r="F450" i="6"/>
  <c r="H450" i="6" s="1"/>
  <c r="V450" i="6" s="1"/>
  <c r="C450" i="6"/>
  <c r="E450" i="6" s="1"/>
  <c r="U450" i="6" s="1"/>
  <c r="B450" i="6"/>
  <c r="R449" i="6"/>
  <c r="T449" i="6" s="1"/>
  <c r="O449" i="6"/>
  <c r="Q449" i="6" s="1"/>
  <c r="W449" i="6" s="1"/>
  <c r="Z449" i="6" s="1"/>
  <c r="I449" i="6"/>
  <c r="K449" i="6" s="1"/>
  <c r="F449" i="6"/>
  <c r="H449" i="6" s="1"/>
  <c r="V449" i="6" s="1"/>
  <c r="C449" i="6"/>
  <c r="E449" i="6" s="1"/>
  <c r="U449" i="6" s="1"/>
  <c r="B449" i="6"/>
  <c r="R448" i="6"/>
  <c r="T448" i="6" s="1"/>
  <c r="O448" i="6"/>
  <c r="Q448" i="6" s="1"/>
  <c r="W448" i="6" s="1"/>
  <c r="Z448" i="6" s="1"/>
  <c r="I448" i="6"/>
  <c r="K448" i="6" s="1"/>
  <c r="F448" i="6"/>
  <c r="H448" i="6" s="1"/>
  <c r="V448" i="6" s="1"/>
  <c r="R447" i="2" s="1"/>
  <c r="C448" i="6"/>
  <c r="E448" i="6" s="1"/>
  <c r="U448" i="6" s="1"/>
  <c r="B448" i="6"/>
  <c r="R447" i="6"/>
  <c r="T447" i="6" s="1"/>
  <c r="O447" i="6"/>
  <c r="Q447" i="6" s="1"/>
  <c r="W447" i="6" s="1"/>
  <c r="Z447" i="6" s="1"/>
  <c r="I447" i="6"/>
  <c r="K447" i="6" s="1"/>
  <c r="F447" i="6"/>
  <c r="H447" i="6" s="1"/>
  <c r="C447" i="6"/>
  <c r="E447" i="6" s="1"/>
  <c r="U447" i="6" s="1"/>
  <c r="B447" i="6"/>
  <c r="R446" i="6"/>
  <c r="T446" i="6" s="1"/>
  <c r="O446" i="6"/>
  <c r="Q446" i="6" s="1"/>
  <c r="W446" i="6" s="1"/>
  <c r="Z446" i="6" s="1"/>
  <c r="I446" i="6"/>
  <c r="K446" i="6" s="1"/>
  <c r="F446" i="6"/>
  <c r="H446" i="6" s="1"/>
  <c r="V446" i="6" s="1"/>
  <c r="C446" i="6"/>
  <c r="E446" i="6" s="1"/>
  <c r="U446" i="6" s="1"/>
  <c r="B446" i="6"/>
  <c r="R445" i="6"/>
  <c r="T445" i="6" s="1"/>
  <c r="O445" i="6"/>
  <c r="Q445" i="6" s="1"/>
  <c r="W445" i="6" s="1"/>
  <c r="Z445" i="6" s="1"/>
  <c r="I445" i="6"/>
  <c r="K445" i="6" s="1"/>
  <c r="F445" i="6"/>
  <c r="H445" i="6" s="1"/>
  <c r="V445" i="6" s="1"/>
  <c r="R444" i="2" s="1"/>
  <c r="C445" i="6"/>
  <c r="E445" i="6" s="1"/>
  <c r="U445" i="6" s="1"/>
  <c r="B445" i="6"/>
  <c r="R444" i="6"/>
  <c r="T444" i="6" s="1"/>
  <c r="O444" i="6"/>
  <c r="Q444" i="6" s="1"/>
  <c r="W444" i="6" s="1"/>
  <c r="Z444" i="6" s="1"/>
  <c r="I444" i="6"/>
  <c r="K444" i="6" s="1"/>
  <c r="F444" i="6"/>
  <c r="H444" i="6" s="1"/>
  <c r="V444" i="6" s="1"/>
  <c r="C444" i="6"/>
  <c r="E444" i="6" s="1"/>
  <c r="U444" i="6" s="1"/>
  <c r="B444" i="6"/>
  <c r="R443" i="6"/>
  <c r="T443" i="6" s="1"/>
  <c r="O443" i="6"/>
  <c r="Q443" i="6" s="1"/>
  <c r="W443" i="6" s="1"/>
  <c r="Z443" i="6" s="1"/>
  <c r="I443" i="6"/>
  <c r="K443" i="6" s="1"/>
  <c r="F443" i="6"/>
  <c r="H443" i="6" s="1"/>
  <c r="V443" i="6" s="1"/>
  <c r="C443" i="6"/>
  <c r="E443" i="6" s="1"/>
  <c r="U443" i="6" s="1"/>
  <c r="B443" i="6"/>
  <c r="R442" i="6"/>
  <c r="T442" i="6" s="1"/>
  <c r="O442" i="6"/>
  <c r="Q442" i="6" s="1"/>
  <c r="W442" i="6" s="1"/>
  <c r="Z442" i="6" s="1"/>
  <c r="I442" i="6"/>
  <c r="K442" i="6" s="1"/>
  <c r="F442" i="6"/>
  <c r="H442" i="6" s="1"/>
  <c r="V442" i="6" s="1"/>
  <c r="C442" i="6"/>
  <c r="E442" i="6" s="1"/>
  <c r="U442" i="6" s="1"/>
  <c r="B442" i="6"/>
  <c r="R441" i="6"/>
  <c r="T441" i="6" s="1"/>
  <c r="O441" i="6"/>
  <c r="Q441" i="6" s="1"/>
  <c r="W441" i="6" s="1"/>
  <c r="Z441" i="6" s="1"/>
  <c r="I441" i="6"/>
  <c r="K441" i="6" s="1"/>
  <c r="F441" i="6"/>
  <c r="H441" i="6" s="1"/>
  <c r="V441" i="6" s="1"/>
  <c r="C441" i="6"/>
  <c r="E441" i="6" s="1"/>
  <c r="U441" i="6" s="1"/>
  <c r="B441" i="6"/>
  <c r="R440" i="6"/>
  <c r="T440" i="6" s="1"/>
  <c r="O440" i="6"/>
  <c r="Q440" i="6" s="1"/>
  <c r="W440" i="6" s="1"/>
  <c r="Z440" i="6" s="1"/>
  <c r="I440" i="6"/>
  <c r="K440" i="6" s="1"/>
  <c r="F440" i="6"/>
  <c r="H440" i="6" s="1"/>
  <c r="V440" i="6" s="1"/>
  <c r="R439" i="2" s="1"/>
  <c r="C440" i="6"/>
  <c r="E440" i="6" s="1"/>
  <c r="U440" i="6" s="1"/>
  <c r="B440" i="6"/>
  <c r="R439" i="6"/>
  <c r="T439" i="6" s="1"/>
  <c r="O439" i="6"/>
  <c r="Q439" i="6" s="1"/>
  <c r="W439" i="6" s="1"/>
  <c r="Z439" i="6" s="1"/>
  <c r="I439" i="6"/>
  <c r="K439" i="6" s="1"/>
  <c r="F439" i="6"/>
  <c r="H439" i="6" s="1"/>
  <c r="V439" i="6" s="1"/>
  <c r="C439" i="6"/>
  <c r="E439" i="6" s="1"/>
  <c r="U439" i="6" s="1"/>
  <c r="B439" i="6"/>
  <c r="R438" i="6"/>
  <c r="T438" i="6" s="1"/>
  <c r="O438" i="6"/>
  <c r="Q438" i="6" s="1"/>
  <c r="W438" i="6" s="1"/>
  <c r="Z438" i="6" s="1"/>
  <c r="I438" i="6"/>
  <c r="K438" i="6" s="1"/>
  <c r="F438" i="6"/>
  <c r="H438" i="6" s="1"/>
  <c r="V438" i="6" s="1"/>
  <c r="C438" i="6"/>
  <c r="E438" i="6" s="1"/>
  <c r="U438" i="6" s="1"/>
  <c r="B438" i="6"/>
  <c r="R437" i="6"/>
  <c r="T437" i="6" s="1"/>
  <c r="O437" i="6"/>
  <c r="Q437" i="6" s="1"/>
  <c r="W437" i="6" s="1"/>
  <c r="Z437" i="6" s="1"/>
  <c r="I437" i="6"/>
  <c r="K437" i="6" s="1"/>
  <c r="F437" i="6"/>
  <c r="H437" i="6" s="1"/>
  <c r="V437" i="6" s="1"/>
  <c r="C437" i="6"/>
  <c r="E437" i="6" s="1"/>
  <c r="U437" i="6" s="1"/>
  <c r="B437" i="6"/>
  <c r="R436" i="6"/>
  <c r="T436" i="6" s="1"/>
  <c r="O436" i="6"/>
  <c r="Q436" i="6" s="1"/>
  <c r="W436" i="6" s="1"/>
  <c r="Z436" i="6" s="1"/>
  <c r="I436" i="6"/>
  <c r="K436" i="6" s="1"/>
  <c r="F436" i="6"/>
  <c r="H436" i="6" s="1"/>
  <c r="V436" i="6" s="1"/>
  <c r="R435" i="2" s="1"/>
  <c r="C436" i="6"/>
  <c r="E436" i="6" s="1"/>
  <c r="U436" i="6" s="1"/>
  <c r="B436" i="6"/>
  <c r="R435" i="6"/>
  <c r="T435" i="6" s="1"/>
  <c r="O435" i="6"/>
  <c r="Q435" i="6" s="1"/>
  <c r="W435" i="6" s="1"/>
  <c r="Z435" i="6" s="1"/>
  <c r="I435" i="6"/>
  <c r="K435" i="6" s="1"/>
  <c r="F435" i="6"/>
  <c r="H435" i="6" s="1"/>
  <c r="V435" i="6" s="1"/>
  <c r="C435" i="6"/>
  <c r="E435" i="6" s="1"/>
  <c r="U435" i="6" s="1"/>
  <c r="B435" i="6"/>
  <c r="R434" i="6"/>
  <c r="T434" i="6" s="1"/>
  <c r="O434" i="6"/>
  <c r="Q434" i="6" s="1"/>
  <c r="W434" i="6" s="1"/>
  <c r="Z434" i="6" s="1"/>
  <c r="I434" i="6"/>
  <c r="K434" i="6" s="1"/>
  <c r="F434" i="6"/>
  <c r="H434" i="6" s="1"/>
  <c r="V434" i="6" s="1"/>
  <c r="C434" i="6"/>
  <c r="E434" i="6" s="1"/>
  <c r="U434" i="6" s="1"/>
  <c r="B434" i="6"/>
  <c r="R433" i="6"/>
  <c r="T433" i="6" s="1"/>
  <c r="O433" i="6"/>
  <c r="Q433" i="6" s="1"/>
  <c r="W433" i="6" s="1"/>
  <c r="Z433" i="6" s="1"/>
  <c r="I433" i="6"/>
  <c r="K433" i="6" s="1"/>
  <c r="F433" i="6"/>
  <c r="H433" i="6" s="1"/>
  <c r="V433" i="6" s="1"/>
  <c r="C433" i="6"/>
  <c r="E433" i="6" s="1"/>
  <c r="U433" i="6" s="1"/>
  <c r="B433" i="6"/>
  <c r="R432" i="6"/>
  <c r="T432" i="6" s="1"/>
  <c r="O432" i="6"/>
  <c r="Q432" i="6" s="1"/>
  <c r="W432" i="6" s="1"/>
  <c r="Z432" i="6" s="1"/>
  <c r="I432" i="6"/>
  <c r="K432" i="6" s="1"/>
  <c r="F432" i="6"/>
  <c r="H432" i="6" s="1"/>
  <c r="V432" i="6" s="1"/>
  <c r="C432" i="6"/>
  <c r="E432" i="6" s="1"/>
  <c r="U432" i="6" s="1"/>
  <c r="B432" i="6"/>
  <c r="R431" i="6"/>
  <c r="T431" i="6" s="1"/>
  <c r="O431" i="6"/>
  <c r="Q431" i="6" s="1"/>
  <c r="W431" i="6" s="1"/>
  <c r="Z431" i="6" s="1"/>
  <c r="I431" i="6"/>
  <c r="K431" i="6" s="1"/>
  <c r="F431" i="6"/>
  <c r="H431" i="6" s="1"/>
  <c r="V431" i="6" s="1"/>
  <c r="R430" i="2" s="1"/>
  <c r="C431" i="6"/>
  <c r="E431" i="6" s="1"/>
  <c r="U431" i="6" s="1"/>
  <c r="B431" i="6"/>
  <c r="R430" i="6"/>
  <c r="T430" i="6" s="1"/>
  <c r="O430" i="6"/>
  <c r="Q430" i="6" s="1"/>
  <c r="W430" i="6" s="1"/>
  <c r="Z430" i="6" s="1"/>
  <c r="I430" i="6"/>
  <c r="K430" i="6" s="1"/>
  <c r="F430" i="6"/>
  <c r="H430" i="6" s="1"/>
  <c r="V430" i="6" s="1"/>
  <c r="C430" i="6"/>
  <c r="E430" i="6" s="1"/>
  <c r="U430" i="6" s="1"/>
  <c r="B430" i="6"/>
  <c r="R429" i="6"/>
  <c r="T429" i="6" s="1"/>
  <c r="O429" i="6"/>
  <c r="Q429" i="6" s="1"/>
  <c r="W429" i="6" s="1"/>
  <c r="Z429" i="6" s="1"/>
  <c r="I429" i="6"/>
  <c r="K429" i="6" s="1"/>
  <c r="F429" i="6"/>
  <c r="H429" i="6" s="1"/>
  <c r="V429" i="6" s="1"/>
  <c r="C429" i="6"/>
  <c r="E429" i="6" s="1"/>
  <c r="U429" i="6" s="1"/>
  <c r="B429" i="6"/>
  <c r="R428" i="6"/>
  <c r="T428" i="6" s="1"/>
  <c r="O428" i="6"/>
  <c r="Q428" i="6" s="1"/>
  <c r="W428" i="6" s="1"/>
  <c r="Z428" i="6" s="1"/>
  <c r="I428" i="6"/>
  <c r="K428" i="6" s="1"/>
  <c r="F428" i="6"/>
  <c r="H428" i="6" s="1"/>
  <c r="C428" i="6"/>
  <c r="E428" i="6" s="1"/>
  <c r="U428" i="6" s="1"/>
  <c r="B428" i="6"/>
  <c r="R427" i="6"/>
  <c r="T427" i="6" s="1"/>
  <c r="O427" i="6"/>
  <c r="Q427" i="6" s="1"/>
  <c r="W427" i="6" s="1"/>
  <c r="Z427" i="6" s="1"/>
  <c r="I427" i="6"/>
  <c r="K427" i="6" s="1"/>
  <c r="F427" i="6"/>
  <c r="H427" i="6" s="1"/>
  <c r="V427" i="6" s="1"/>
  <c r="C427" i="6"/>
  <c r="E427" i="6" s="1"/>
  <c r="U427" i="6" s="1"/>
  <c r="B427" i="6"/>
  <c r="R426" i="6"/>
  <c r="T426" i="6" s="1"/>
  <c r="O426" i="6"/>
  <c r="Q426" i="6" s="1"/>
  <c r="W426" i="6" s="1"/>
  <c r="Z426" i="6" s="1"/>
  <c r="I426" i="6"/>
  <c r="K426" i="6" s="1"/>
  <c r="F426" i="6"/>
  <c r="H426" i="6" s="1"/>
  <c r="V426" i="6" s="1"/>
  <c r="C426" i="6"/>
  <c r="E426" i="6" s="1"/>
  <c r="U426" i="6" s="1"/>
  <c r="B426" i="6"/>
  <c r="R425" i="6"/>
  <c r="T425" i="6" s="1"/>
  <c r="O425" i="6"/>
  <c r="Q425" i="6" s="1"/>
  <c r="W425" i="6" s="1"/>
  <c r="Z425" i="6" s="1"/>
  <c r="I425" i="6"/>
  <c r="K425" i="6" s="1"/>
  <c r="F425" i="6"/>
  <c r="H425" i="6" s="1"/>
  <c r="V425" i="6" s="1"/>
  <c r="C425" i="6"/>
  <c r="E425" i="6" s="1"/>
  <c r="U425" i="6" s="1"/>
  <c r="B425" i="6"/>
  <c r="R424" i="6"/>
  <c r="T424" i="6" s="1"/>
  <c r="O424" i="6"/>
  <c r="Q424" i="6" s="1"/>
  <c r="W424" i="6" s="1"/>
  <c r="Z424" i="6" s="1"/>
  <c r="I424" i="6"/>
  <c r="K424" i="6" s="1"/>
  <c r="F424" i="6"/>
  <c r="H424" i="6" s="1"/>
  <c r="V424" i="6" s="1"/>
  <c r="C424" i="6"/>
  <c r="E424" i="6" s="1"/>
  <c r="U424" i="6" s="1"/>
  <c r="B424" i="6"/>
  <c r="R423" i="6"/>
  <c r="T423" i="6" s="1"/>
  <c r="O423" i="6"/>
  <c r="Q423" i="6" s="1"/>
  <c r="W423" i="6" s="1"/>
  <c r="Z423" i="6" s="1"/>
  <c r="I423" i="6"/>
  <c r="K423" i="6" s="1"/>
  <c r="F423" i="6"/>
  <c r="H423" i="6" s="1"/>
  <c r="V423" i="6" s="1"/>
  <c r="C423" i="6"/>
  <c r="E423" i="6" s="1"/>
  <c r="U423" i="6" s="1"/>
  <c r="B423" i="6"/>
  <c r="R422" i="6"/>
  <c r="T422" i="6" s="1"/>
  <c r="O422" i="6"/>
  <c r="Q422" i="6" s="1"/>
  <c r="W422" i="6" s="1"/>
  <c r="Z422" i="6" s="1"/>
  <c r="I422" i="6"/>
  <c r="K422" i="6" s="1"/>
  <c r="F422" i="6"/>
  <c r="H422" i="6" s="1"/>
  <c r="V422" i="6" s="1"/>
  <c r="C422" i="6"/>
  <c r="E422" i="6" s="1"/>
  <c r="U422" i="6" s="1"/>
  <c r="X422" i="6" s="1"/>
  <c r="B422" i="6"/>
  <c r="R421" i="6"/>
  <c r="T421" i="6" s="1"/>
  <c r="O421" i="6"/>
  <c r="Q421" i="6" s="1"/>
  <c r="W421" i="6" s="1"/>
  <c r="Z421" i="6" s="1"/>
  <c r="I421" i="6"/>
  <c r="K421" i="6" s="1"/>
  <c r="F421" i="6"/>
  <c r="H421" i="6" s="1"/>
  <c r="V421" i="6" s="1"/>
  <c r="R420" i="2" s="1"/>
  <c r="C421" i="6"/>
  <c r="E421" i="6" s="1"/>
  <c r="U421" i="6" s="1"/>
  <c r="B421" i="6"/>
  <c r="R420" i="6"/>
  <c r="T420" i="6" s="1"/>
  <c r="O420" i="6"/>
  <c r="Q420" i="6" s="1"/>
  <c r="W420" i="6" s="1"/>
  <c r="Z420" i="6" s="1"/>
  <c r="I420" i="6"/>
  <c r="K420" i="6" s="1"/>
  <c r="F420" i="6"/>
  <c r="H420" i="6" s="1"/>
  <c r="V420" i="6" s="1"/>
  <c r="C420" i="6"/>
  <c r="E420" i="6" s="1"/>
  <c r="U420" i="6" s="1"/>
  <c r="X420" i="6" s="1"/>
  <c r="B420" i="6"/>
  <c r="R419" i="6"/>
  <c r="T419" i="6" s="1"/>
  <c r="O419" i="6"/>
  <c r="Q419" i="6" s="1"/>
  <c r="W419" i="6" s="1"/>
  <c r="Z419" i="6" s="1"/>
  <c r="I419" i="6"/>
  <c r="K419" i="6" s="1"/>
  <c r="F419" i="6"/>
  <c r="H419" i="6" s="1"/>
  <c r="V419" i="6" s="1"/>
  <c r="C419" i="6"/>
  <c r="E419" i="6" s="1"/>
  <c r="U419" i="6" s="1"/>
  <c r="B419" i="6"/>
  <c r="R418" i="6"/>
  <c r="T418" i="6" s="1"/>
  <c r="O418" i="6"/>
  <c r="Q418" i="6" s="1"/>
  <c r="W418" i="6" s="1"/>
  <c r="Z418" i="6" s="1"/>
  <c r="I418" i="6"/>
  <c r="K418" i="6" s="1"/>
  <c r="F418" i="6"/>
  <c r="H418" i="6" s="1"/>
  <c r="V418" i="6" s="1"/>
  <c r="C418" i="6"/>
  <c r="E418" i="6" s="1"/>
  <c r="U418" i="6" s="1"/>
  <c r="B418" i="6"/>
  <c r="R417" i="6"/>
  <c r="T417" i="6" s="1"/>
  <c r="O417" i="6"/>
  <c r="Q417" i="6" s="1"/>
  <c r="W417" i="6" s="1"/>
  <c r="Z417" i="6" s="1"/>
  <c r="I417" i="6"/>
  <c r="K417" i="6" s="1"/>
  <c r="F417" i="6"/>
  <c r="H417" i="6" s="1"/>
  <c r="V417" i="6" s="1"/>
  <c r="R416" i="2" s="1"/>
  <c r="C417" i="6"/>
  <c r="E417" i="6" s="1"/>
  <c r="U417" i="6" s="1"/>
  <c r="B417" i="6"/>
  <c r="R416" i="6"/>
  <c r="T416" i="6" s="1"/>
  <c r="O416" i="6"/>
  <c r="Q416" i="6" s="1"/>
  <c r="W416" i="6" s="1"/>
  <c r="Z416" i="6" s="1"/>
  <c r="I416" i="6"/>
  <c r="K416" i="6" s="1"/>
  <c r="F416" i="6"/>
  <c r="H416" i="6" s="1"/>
  <c r="V416" i="6" s="1"/>
  <c r="C416" i="6"/>
  <c r="E416" i="6" s="1"/>
  <c r="U416" i="6" s="1"/>
  <c r="B416" i="6"/>
  <c r="R415" i="6"/>
  <c r="T415" i="6" s="1"/>
  <c r="O415" i="6"/>
  <c r="Q415" i="6" s="1"/>
  <c r="W415" i="6" s="1"/>
  <c r="Z415" i="6" s="1"/>
  <c r="I415" i="6"/>
  <c r="K415" i="6" s="1"/>
  <c r="F415" i="6"/>
  <c r="H415" i="6" s="1"/>
  <c r="V415" i="6" s="1"/>
  <c r="Y415" i="6" s="1"/>
  <c r="C415" i="6"/>
  <c r="E415" i="6" s="1"/>
  <c r="U415" i="6" s="1"/>
  <c r="B415" i="6"/>
  <c r="R414" i="6"/>
  <c r="T414" i="6" s="1"/>
  <c r="O414" i="6"/>
  <c r="Q414" i="6" s="1"/>
  <c r="W414" i="6" s="1"/>
  <c r="Z414" i="6" s="1"/>
  <c r="I414" i="6"/>
  <c r="K414" i="6" s="1"/>
  <c r="F414" i="6"/>
  <c r="H414" i="6" s="1"/>
  <c r="V414" i="6" s="1"/>
  <c r="C414" i="6"/>
  <c r="E414" i="6" s="1"/>
  <c r="U414" i="6" s="1"/>
  <c r="B414" i="6"/>
  <c r="R413" i="6"/>
  <c r="T413" i="6" s="1"/>
  <c r="O413" i="6"/>
  <c r="Q413" i="6" s="1"/>
  <c r="W413" i="6" s="1"/>
  <c r="Z413" i="6" s="1"/>
  <c r="I413" i="6"/>
  <c r="K413" i="6" s="1"/>
  <c r="F413" i="6"/>
  <c r="H413" i="6" s="1"/>
  <c r="C413" i="6"/>
  <c r="E413" i="6" s="1"/>
  <c r="U413" i="6" s="1"/>
  <c r="B413" i="6"/>
  <c r="R412" i="6"/>
  <c r="T412" i="6" s="1"/>
  <c r="O412" i="6"/>
  <c r="Q412" i="6" s="1"/>
  <c r="W412" i="6" s="1"/>
  <c r="Z412" i="6" s="1"/>
  <c r="I412" i="6"/>
  <c r="K412" i="6" s="1"/>
  <c r="F412" i="6"/>
  <c r="H412" i="6" s="1"/>
  <c r="V412" i="6" s="1"/>
  <c r="C412" i="6"/>
  <c r="E412" i="6" s="1"/>
  <c r="U412" i="6" s="1"/>
  <c r="B412" i="6"/>
  <c r="R411" i="6"/>
  <c r="T411" i="6" s="1"/>
  <c r="O411" i="6"/>
  <c r="Q411" i="6" s="1"/>
  <c r="W411" i="6" s="1"/>
  <c r="Z411" i="6" s="1"/>
  <c r="I411" i="6"/>
  <c r="K411" i="6" s="1"/>
  <c r="F411" i="6"/>
  <c r="H411" i="6" s="1"/>
  <c r="V411" i="6" s="1"/>
  <c r="C411" i="6"/>
  <c r="E411" i="6" s="1"/>
  <c r="U411" i="6" s="1"/>
  <c r="B411" i="6"/>
  <c r="R410" i="6"/>
  <c r="T410" i="6" s="1"/>
  <c r="O410" i="6"/>
  <c r="Q410" i="6" s="1"/>
  <c r="W410" i="6" s="1"/>
  <c r="Z410" i="6" s="1"/>
  <c r="I410" i="6"/>
  <c r="K410" i="6" s="1"/>
  <c r="F410" i="6"/>
  <c r="H410" i="6" s="1"/>
  <c r="V410" i="6" s="1"/>
  <c r="C410" i="6"/>
  <c r="E410" i="6" s="1"/>
  <c r="U410" i="6" s="1"/>
  <c r="B410" i="6"/>
  <c r="R409" i="6"/>
  <c r="T409" i="6" s="1"/>
  <c r="O409" i="6"/>
  <c r="Q409" i="6" s="1"/>
  <c r="W409" i="6" s="1"/>
  <c r="Z409" i="6" s="1"/>
  <c r="I409" i="6"/>
  <c r="K409" i="6" s="1"/>
  <c r="F409" i="6"/>
  <c r="H409" i="6" s="1"/>
  <c r="V409" i="6" s="1"/>
  <c r="C409" i="6"/>
  <c r="E409" i="6" s="1"/>
  <c r="U409" i="6" s="1"/>
  <c r="B409" i="6"/>
  <c r="R408" i="6"/>
  <c r="T408" i="6" s="1"/>
  <c r="O408" i="6"/>
  <c r="Q408" i="6" s="1"/>
  <c r="W408" i="6" s="1"/>
  <c r="Z408" i="6" s="1"/>
  <c r="I408" i="6"/>
  <c r="K408" i="6" s="1"/>
  <c r="F408" i="6"/>
  <c r="H408" i="6" s="1"/>
  <c r="V408" i="6" s="1"/>
  <c r="C408" i="6"/>
  <c r="E408" i="6" s="1"/>
  <c r="U408" i="6" s="1"/>
  <c r="B408" i="6"/>
  <c r="R407" i="6"/>
  <c r="T407" i="6" s="1"/>
  <c r="O407" i="6"/>
  <c r="Q407" i="6" s="1"/>
  <c r="W407" i="6" s="1"/>
  <c r="Z407" i="6" s="1"/>
  <c r="I407" i="6"/>
  <c r="K407" i="6" s="1"/>
  <c r="F407" i="6"/>
  <c r="H407" i="6" s="1"/>
  <c r="V407" i="6" s="1"/>
  <c r="C407" i="6"/>
  <c r="E407" i="6" s="1"/>
  <c r="U407" i="6" s="1"/>
  <c r="B407" i="6"/>
  <c r="R406" i="6"/>
  <c r="T406" i="6" s="1"/>
  <c r="O406" i="6"/>
  <c r="Q406" i="6" s="1"/>
  <c r="W406" i="6" s="1"/>
  <c r="Z406" i="6" s="1"/>
  <c r="I406" i="6"/>
  <c r="K406" i="6" s="1"/>
  <c r="F406" i="6"/>
  <c r="H406" i="6" s="1"/>
  <c r="V406" i="6" s="1"/>
  <c r="R405" i="2" s="1"/>
  <c r="C406" i="6"/>
  <c r="E406" i="6" s="1"/>
  <c r="U406" i="6" s="1"/>
  <c r="B406" i="6"/>
  <c r="R405" i="6"/>
  <c r="T405" i="6" s="1"/>
  <c r="O405" i="6"/>
  <c r="Q405" i="6" s="1"/>
  <c r="W405" i="6" s="1"/>
  <c r="Z405" i="6" s="1"/>
  <c r="I405" i="6"/>
  <c r="K405" i="6" s="1"/>
  <c r="F405" i="6"/>
  <c r="H405" i="6" s="1"/>
  <c r="V405" i="6" s="1"/>
  <c r="C405" i="6"/>
  <c r="E405" i="6" s="1"/>
  <c r="U405" i="6" s="1"/>
  <c r="B405" i="6"/>
  <c r="R404" i="6"/>
  <c r="T404" i="6" s="1"/>
  <c r="O404" i="6"/>
  <c r="Q404" i="6" s="1"/>
  <c r="W404" i="6" s="1"/>
  <c r="Z404" i="6" s="1"/>
  <c r="I404" i="6"/>
  <c r="K404" i="6" s="1"/>
  <c r="F404" i="6"/>
  <c r="H404" i="6" s="1"/>
  <c r="V404" i="6" s="1"/>
  <c r="C404" i="6"/>
  <c r="E404" i="6" s="1"/>
  <c r="U404" i="6" s="1"/>
  <c r="B404" i="6"/>
  <c r="R403" i="6"/>
  <c r="T403" i="6" s="1"/>
  <c r="O403" i="6"/>
  <c r="Q403" i="6" s="1"/>
  <c r="W403" i="6" s="1"/>
  <c r="Z403" i="6" s="1"/>
  <c r="I403" i="6"/>
  <c r="K403" i="6" s="1"/>
  <c r="F403" i="6"/>
  <c r="H403" i="6" s="1"/>
  <c r="V403" i="6" s="1"/>
  <c r="C403" i="6"/>
  <c r="E403" i="6" s="1"/>
  <c r="U403" i="6" s="1"/>
  <c r="B403" i="6"/>
  <c r="R402" i="6"/>
  <c r="T402" i="6" s="1"/>
  <c r="O402" i="6"/>
  <c r="Q402" i="6" s="1"/>
  <c r="W402" i="6" s="1"/>
  <c r="Z402" i="6" s="1"/>
  <c r="I402" i="6"/>
  <c r="K402" i="6" s="1"/>
  <c r="F402" i="6"/>
  <c r="H402" i="6" s="1"/>
  <c r="C402" i="6"/>
  <c r="E402" i="6" s="1"/>
  <c r="U402" i="6" s="1"/>
  <c r="B402" i="6"/>
  <c r="R401" i="6"/>
  <c r="T401" i="6" s="1"/>
  <c r="O401" i="6"/>
  <c r="Q401" i="6" s="1"/>
  <c r="W401" i="6" s="1"/>
  <c r="Z401" i="6" s="1"/>
  <c r="I401" i="6"/>
  <c r="K401" i="6" s="1"/>
  <c r="F401" i="6"/>
  <c r="H401" i="6" s="1"/>
  <c r="C401" i="6"/>
  <c r="E401" i="6" s="1"/>
  <c r="U401" i="6" s="1"/>
  <c r="B401" i="6"/>
  <c r="R400" i="6"/>
  <c r="T400" i="6" s="1"/>
  <c r="O400" i="6"/>
  <c r="Q400" i="6" s="1"/>
  <c r="W400" i="6" s="1"/>
  <c r="Z400" i="6" s="1"/>
  <c r="I400" i="6"/>
  <c r="K400" i="6" s="1"/>
  <c r="F400" i="6"/>
  <c r="H400" i="6" s="1"/>
  <c r="V400" i="6" s="1"/>
  <c r="C400" i="6"/>
  <c r="E400" i="6" s="1"/>
  <c r="U400" i="6" s="1"/>
  <c r="B400" i="6"/>
  <c r="R399" i="6"/>
  <c r="T399" i="6" s="1"/>
  <c r="O399" i="6"/>
  <c r="Q399" i="6" s="1"/>
  <c r="W399" i="6" s="1"/>
  <c r="Z399" i="6" s="1"/>
  <c r="I399" i="6"/>
  <c r="K399" i="6" s="1"/>
  <c r="F399" i="6"/>
  <c r="H399" i="6" s="1"/>
  <c r="V399" i="6" s="1"/>
  <c r="C399" i="6"/>
  <c r="E399" i="6" s="1"/>
  <c r="U399" i="6" s="1"/>
  <c r="B399" i="6"/>
  <c r="R398" i="6"/>
  <c r="T398" i="6" s="1"/>
  <c r="O398" i="6"/>
  <c r="Q398" i="6" s="1"/>
  <c r="W398" i="6" s="1"/>
  <c r="Z398" i="6" s="1"/>
  <c r="I398" i="6"/>
  <c r="K398" i="6" s="1"/>
  <c r="F398" i="6"/>
  <c r="H398" i="6" s="1"/>
  <c r="C398" i="6"/>
  <c r="E398" i="6" s="1"/>
  <c r="U398" i="6" s="1"/>
  <c r="B398" i="6"/>
  <c r="R397" i="6"/>
  <c r="T397" i="6" s="1"/>
  <c r="O397" i="6"/>
  <c r="Q397" i="6" s="1"/>
  <c r="W397" i="6" s="1"/>
  <c r="Z397" i="6" s="1"/>
  <c r="I397" i="6"/>
  <c r="K397" i="6" s="1"/>
  <c r="F397" i="6"/>
  <c r="H397" i="6" s="1"/>
  <c r="V397" i="6" s="1"/>
  <c r="C397" i="6"/>
  <c r="E397" i="6" s="1"/>
  <c r="U397" i="6" s="1"/>
  <c r="B397" i="6"/>
  <c r="R396" i="6"/>
  <c r="T396" i="6" s="1"/>
  <c r="O396" i="6"/>
  <c r="Q396" i="6" s="1"/>
  <c r="W396" i="6" s="1"/>
  <c r="Z396" i="6" s="1"/>
  <c r="I396" i="6"/>
  <c r="K396" i="6" s="1"/>
  <c r="F396" i="6"/>
  <c r="H396" i="6" s="1"/>
  <c r="V396" i="6" s="1"/>
  <c r="C396" i="6"/>
  <c r="E396" i="6" s="1"/>
  <c r="U396" i="6" s="1"/>
  <c r="B396" i="6"/>
  <c r="R395" i="6"/>
  <c r="T395" i="6" s="1"/>
  <c r="O395" i="6"/>
  <c r="Q395" i="6" s="1"/>
  <c r="W395" i="6" s="1"/>
  <c r="Z395" i="6" s="1"/>
  <c r="I395" i="6"/>
  <c r="K395" i="6" s="1"/>
  <c r="F395" i="6"/>
  <c r="H395" i="6" s="1"/>
  <c r="V395" i="6" s="1"/>
  <c r="C395" i="6"/>
  <c r="E395" i="6" s="1"/>
  <c r="U395" i="6" s="1"/>
  <c r="B395" i="6"/>
  <c r="R394" i="6"/>
  <c r="T394" i="6" s="1"/>
  <c r="O394" i="6"/>
  <c r="Q394" i="6" s="1"/>
  <c r="W394" i="6" s="1"/>
  <c r="Z394" i="6" s="1"/>
  <c r="I394" i="6"/>
  <c r="K394" i="6" s="1"/>
  <c r="F394" i="6"/>
  <c r="H394" i="6" s="1"/>
  <c r="V394" i="6" s="1"/>
  <c r="C394" i="6"/>
  <c r="E394" i="6" s="1"/>
  <c r="U394" i="6" s="1"/>
  <c r="B394" i="6"/>
  <c r="R393" i="6"/>
  <c r="T393" i="6" s="1"/>
  <c r="O393" i="6"/>
  <c r="Q393" i="6" s="1"/>
  <c r="W393" i="6" s="1"/>
  <c r="Z393" i="6" s="1"/>
  <c r="I393" i="6"/>
  <c r="K393" i="6" s="1"/>
  <c r="F393" i="6"/>
  <c r="H393" i="6" s="1"/>
  <c r="C393" i="6"/>
  <c r="E393" i="6" s="1"/>
  <c r="U393" i="6" s="1"/>
  <c r="B393" i="6"/>
  <c r="R392" i="6"/>
  <c r="T392" i="6" s="1"/>
  <c r="O392" i="6"/>
  <c r="Q392" i="6" s="1"/>
  <c r="W392" i="6" s="1"/>
  <c r="Z392" i="6" s="1"/>
  <c r="I392" i="6"/>
  <c r="K392" i="6" s="1"/>
  <c r="F392" i="6"/>
  <c r="H392" i="6" s="1"/>
  <c r="C392" i="6"/>
  <c r="E392" i="6" s="1"/>
  <c r="U392" i="6" s="1"/>
  <c r="B392" i="6"/>
  <c r="R391" i="6"/>
  <c r="T391" i="6" s="1"/>
  <c r="O391" i="6"/>
  <c r="Q391" i="6" s="1"/>
  <c r="W391" i="6" s="1"/>
  <c r="Z391" i="6" s="1"/>
  <c r="I391" i="6"/>
  <c r="K391" i="6" s="1"/>
  <c r="F391" i="6"/>
  <c r="H391" i="6" s="1"/>
  <c r="C391" i="6"/>
  <c r="E391" i="6" s="1"/>
  <c r="U391" i="6" s="1"/>
  <c r="B391" i="6"/>
  <c r="R390" i="6"/>
  <c r="T390" i="6" s="1"/>
  <c r="O390" i="6"/>
  <c r="Q390" i="6" s="1"/>
  <c r="W390" i="6" s="1"/>
  <c r="Z390" i="6" s="1"/>
  <c r="I390" i="6"/>
  <c r="K390" i="6" s="1"/>
  <c r="F390" i="6"/>
  <c r="H390" i="6" s="1"/>
  <c r="V390" i="6" s="1"/>
  <c r="C390" i="6"/>
  <c r="E390" i="6" s="1"/>
  <c r="U390" i="6" s="1"/>
  <c r="B390" i="6"/>
  <c r="R389" i="6"/>
  <c r="T389" i="6" s="1"/>
  <c r="O389" i="6"/>
  <c r="Q389" i="6" s="1"/>
  <c r="W389" i="6" s="1"/>
  <c r="Z389" i="6" s="1"/>
  <c r="I389" i="6"/>
  <c r="K389" i="6" s="1"/>
  <c r="F389" i="6"/>
  <c r="H389" i="6" s="1"/>
  <c r="V389" i="6" s="1"/>
  <c r="R388" i="2" s="1"/>
  <c r="C389" i="6"/>
  <c r="E389" i="6" s="1"/>
  <c r="U389" i="6" s="1"/>
  <c r="B389" i="6"/>
  <c r="R388" i="6"/>
  <c r="T388" i="6" s="1"/>
  <c r="O388" i="6"/>
  <c r="Q388" i="6" s="1"/>
  <c r="W388" i="6" s="1"/>
  <c r="Z388" i="6" s="1"/>
  <c r="I388" i="6"/>
  <c r="K388" i="6" s="1"/>
  <c r="F388" i="6"/>
  <c r="H388" i="6" s="1"/>
  <c r="V388" i="6" s="1"/>
  <c r="C388" i="6"/>
  <c r="E388" i="6" s="1"/>
  <c r="U388" i="6" s="1"/>
  <c r="X388" i="6" s="1"/>
  <c r="B388" i="6"/>
  <c r="R387" i="6"/>
  <c r="T387" i="6" s="1"/>
  <c r="O387" i="6"/>
  <c r="Q387" i="6" s="1"/>
  <c r="W387" i="6" s="1"/>
  <c r="Z387" i="6" s="1"/>
  <c r="I387" i="6"/>
  <c r="K387" i="6" s="1"/>
  <c r="F387" i="6"/>
  <c r="H387" i="6" s="1"/>
  <c r="V387" i="6" s="1"/>
  <c r="C387" i="6"/>
  <c r="E387" i="6" s="1"/>
  <c r="U387" i="6" s="1"/>
  <c r="B387" i="6"/>
  <c r="R386" i="6"/>
  <c r="T386" i="6" s="1"/>
  <c r="O386" i="6"/>
  <c r="Q386" i="6" s="1"/>
  <c r="W386" i="6" s="1"/>
  <c r="Z386" i="6" s="1"/>
  <c r="I386" i="6"/>
  <c r="K386" i="6" s="1"/>
  <c r="F386" i="6"/>
  <c r="H386" i="6" s="1"/>
  <c r="C386" i="6"/>
  <c r="E386" i="6" s="1"/>
  <c r="U386" i="6" s="1"/>
  <c r="B386" i="6"/>
  <c r="R385" i="6"/>
  <c r="T385" i="6" s="1"/>
  <c r="O385" i="6"/>
  <c r="Q385" i="6" s="1"/>
  <c r="W385" i="6" s="1"/>
  <c r="Z385" i="6" s="1"/>
  <c r="I385" i="6"/>
  <c r="K385" i="6" s="1"/>
  <c r="F385" i="6"/>
  <c r="H385" i="6" s="1"/>
  <c r="V385" i="6" s="1"/>
  <c r="C385" i="6"/>
  <c r="E385" i="6" s="1"/>
  <c r="U385" i="6" s="1"/>
  <c r="B385" i="6"/>
  <c r="R384" i="6"/>
  <c r="T384" i="6" s="1"/>
  <c r="O384" i="6"/>
  <c r="Q384" i="6" s="1"/>
  <c r="W384" i="6" s="1"/>
  <c r="Z384" i="6" s="1"/>
  <c r="I384" i="6"/>
  <c r="K384" i="6" s="1"/>
  <c r="F384" i="6"/>
  <c r="H384" i="6" s="1"/>
  <c r="V384" i="6" s="1"/>
  <c r="C384" i="6"/>
  <c r="E384" i="6" s="1"/>
  <c r="U384" i="6" s="1"/>
  <c r="B384" i="6"/>
  <c r="R383" i="6"/>
  <c r="T383" i="6" s="1"/>
  <c r="O383" i="6"/>
  <c r="Q383" i="6" s="1"/>
  <c r="W383" i="6" s="1"/>
  <c r="Z383" i="6" s="1"/>
  <c r="I383" i="6"/>
  <c r="K383" i="6" s="1"/>
  <c r="F383" i="6"/>
  <c r="H383" i="6" s="1"/>
  <c r="V383" i="6" s="1"/>
  <c r="C383" i="6"/>
  <c r="E383" i="6" s="1"/>
  <c r="U383" i="6" s="1"/>
  <c r="B383" i="6"/>
  <c r="R382" i="6"/>
  <c r="T382" i="6" s="1"/>
  <c r="O382" i="6"/>
  <c r="Q382" i="6" s="1"/>
  <c r="W382" i="6" s="1"/>
  <c r="Z382" i="6" s="1"/>
  <c r="I382" i="6"/>
  <c r="K382" i="6" s="1"/>
  <c r="F382" i="6"/>
  <c r="H382" i="6" s="1"/>
  <c r="V382" i="6" s="1"/>
  <c r="R381" i="2" s="1"/>
  <c r="C382" i="6"/>
  <c r="E382" i="6" s="1"/>
  <c r="U382" i="6" s="1"/>
  <c r="B382" i="6"/>
  <c r="R381" i="6"/>
  <c r="T381" i="6" s="1"/>
  <c r="O381" i="6"/>
  <c r="Q381" i="6" s="1"/>
  <c r="W381" i="6" s="1"/>
  <c r="Z381" i="6" s="1"/>
  <c r="I381" i="6"/>
  <c r="K381" i="6" s="1"/>
  <c r="F381" i="6"/>
  <c r="H381" i="6" s="1"/>
  <c r="V381" i="6" s="1"/>
  <c r="C381" i="6"/>
  <c r="E381" i="6" s="1"/>
  <c r="U381" i="6" s="1"/>
  <c r="B381" i="6"/>
  <c r="R380" i="6"/>
  <c r="T380" i="6" s="1"/>
  <c r="O380" i="6"/>
  <c r="Q380" i="6" s="1"/>
  <c r="W380" i="6" s="1"/>
  <c r="Z380" i="6" s="1"/>
  <c r="I380" i="6"/>
  <c r="K380" i="6" s="1"/>
  <c r="F380" i="6"/>
  <c r="H380" i="6" s="1"/>
  <c r="V380" i="6" s="1"/>
  <c r="C380" i="6"/>
  <c r="E380" i="6" s="1"/>
  <c r="U380" i="6" s="1"/>
  <c r="B380" i="6"/>
  <c r="R379" i="6"/>
  <c r="T379" i="6" s="1"/>
  <c r="O379" i="6"/>
  <c r="Q379" i="6" s="1"/>
  <c r="W379" i="6" s="1"/>
  <c r="Z379" i="6" s="1"/>
  <c r="I379" i="6"/>
  <c r="K379" i="6" s="1"/>
  <c r="F379" i="6"/>
  <c r="H379" i="6" s="1"/>
  <c r="V379" i="6" s="1"/>
  <c r="C379" i="6"/>
  <c r="E379" i="6" s="1"/>
  <c r="U379" i="6" s="1"/>
  <c r="B379" i="6"/>
  <c r="R378" i="6"/>
  <c r="T378" i="6" s="1"/>
  <c r="O378" i="6"/>
  <c r="Q378" i="6" s="1"/>
  <c r="W378" i="6" s="1"/>
  <c r="Z378" i="6" s="1"/>
  <c r="I378" i="6"/>
  <c r="K378" i="6" s="1"/>
  <c r="F378" i="6"/>
  <c r="H378" i="6" s="1"/>
  <c r="V378" i="6" s="1"/>
  <c r="R377" i="2" s="1"/>
  <c r="C378" i="6"/>
  <c r="E378" i="6" s="1"/>
  <c r="U378" i="6" s="1"/>
  <c r="B378" i="6"/>
  <c r="R377" i="6"/>
  <c r="T377" i="6" s="1"/>
  <c r="O377" i="6"/>
  <c r="Q377" i="6" s="1"/>
  <c r="W377" i="6" s="1"/>
  <c r="Z377" i="6" s="1"/>
  <c r="I377" i="6"/>
  <c r="K377" i="6" s="1"/>
  <c r="F377" i="6"/>
  <c r="H377" i="6" s="1"/>
  <c r="V377" i="6" s="1"/>
  <c r="R376" i="2" s="1"/>
  <c r="C377" i="6"/>
  <c r="E377" i="6" s="1"/>
  <c r="U377" i="6" s="1"/>
  <c r="B377" i="6"/>
  <c r="R376" i="6"/>
  <c r="T376" i="6" s="1"/>
  <c r="O376" i="6"/>
  <c r="Q376" i="6" s="1"/>
  <c r="W376" i="6" s="1"/>
  <c r="Z376" i="6" s="1"/>
  <c r="I376" i="6"/>
  <c r="K376" i="6" s="1"/>
  <c r="F376" i="6"/>
  <c r="H376" i="6" s="1"/>
  <c r="V376" i="6" s="1"/>
  <c r="C376" i="6"/>
  <c r="E376" i="6" s="1"/>
  <c r="U376" i="6" s="1"/>
  <c r="B376" i="6"/>
  <c r="R375" i="6"/>
  <c r="T375" i="6" s="1"/>
  <c r="O375" i="6"/>
  <c r="Q375" i="6" s="1"/>
  <c r="W375" i="6" s="1"/>
  <c r="Z375" i="6" s="1"/>
  <c r="I375" i="6"/>
  <c r="K375" i="6" s="1"/>
  <c r="F375" i="6"/>
  <c r="H375" i="6" s="1"/>
  <c r="V375" i="6" s="1"/>
  <c r="R374" i="2" s="1"/>
  <c r="C375" i="6"/>
  <c r="E375" i="6" s="1"/>
  <c r="U375" i="6" s="1"/>
  <c r="B375" i="6"/>
  <c r="R374" i="6"/>
  <c r="T374" i="6" s="1"/>
  <c r="O374" i="6"/>
  <c r="Q374" i="6" s="1"/>
  <c r="W374" i="6" s="1"/>
  <c r="Z374" i="6" s="1"/>
  <c r="I374" i="6"/>
  <c r="K374" i="6" s="1"/>
  <c r="F374" i="6"/>
  <c r="H374" i="6" s="1"/>
  <c r="V374" i="6" s="1"/>
  <c r="C374" i="6"/>
  <c r="E374" i="6" s="1"/>
  <c r="U374" i="6" s="1"/>
  <c r="B374" i="6"/>
  <c r="R373" i="6"/>
  <c r="T373" i="6" s="1"/>
  <c r="O373" i="6"/>
  <c r="Q373" i="6" s="1"/>
  <c r="W373" i="6" s="1"/>
  <c r="Z373" i="6" s="1"/>
  <c r="I373" i="6"/>
  <c r="K373" i="6" s="1"/>
  <c r="F373" i="6"/>
  <c r="H373" i="6" s="1"/>
  <c r="C373" i="6"/>
  <c r="E373" i="6" s="1"/>
  <c r="U373" i="6" s="1"/>
  <c r="B373" i="6"/>
  <c r="R372" i="6"/>
  <c r="T372" i="6" s="1"/>
  <c r="O372" i="6"/>
  <c r="Q372" i="6" s="1"/>
  <c r="W372" i="6" s="1"/>
  <c r="Z372" i="6" s="1"/>
  <c r="I372" i="6"/>
  <c r="K372" i="6" s="1"/>
  <c r="F372" i="6"/>
  <c r="H372" i="6" s="1"/>
  <c r="V372" i="6" s="1"/>
  <c r="C372" i="6"/>
  <c r="E372" i="6" s="1"/>
  <c r="U372" i="6" s="1"/>
  <c r="B372" i="6"/>
  <c r="R371" i="6"/>
  <c r="T371" i="6" s="1"/>
  <c r="O371" i="6"/>
  <c r="Q371" i="6" s="1"/>
  <c r="W371" i="6" s="1"/>
  <c r="Z371" i="6" s="1"/>
  <c r="I371" i="6"/>
  <c r="K371" i="6" s="1"/>
  <c r="F371" i="6"/>
  <c r="H371" i="6" s="1"/>
  <c r="C371" i="6"/>
  <c r="E371" i="6" s="1"/>
  <c r="U371" i="6" s="1"/>
  <c r="B371" i="6"/>
  <c r="R370" i="6"/>
  <c r="T370" i="6" s="1"/>
  <c r="O370" i="6"/>
  <c r="Q370" i="6" s="1"/>
  <c r="W370" i="6" s="1"/>
  <c r="Z370" i="6" s="1"/>
  <c r="I370" i="6"/>
  <c r="K370" i="6" s="1"/>
  <c r="F370" i="6"/>
  <c r="H370" i="6" s="1"/>
  <c r="V370" i="6" s="1"/>
  <c r="C370" i="6"/>
  <c r="E370" i="6" s="1"/>
  <c r="U370" i="6" s="1"/>
  <c r="B370" i="6"/>
  <c r="R369" i="6"/>
  <c r="T369" i="6" s="1"/>
  <c r="O369" i="6"/>
  <c r="Q369" i="6" s="1"/>
  <c r="W369" i="6" s="1"/>
  <c r="Z369" i="6" s="1"/>
  <c r="I369" i="6"/>
  <c r="K369" i="6" s="1"/>
  <c r="F369" i="6"/>
  <c r="H369" i="6" s="1"/>
  <c r="V369" i="6" s="1"/>
  <c r="C369" i="6"/>
  <c r="E369" i="6" s="1"/>
  <c r="U369" i="6" s="1"/>
  <c r="B369" i="6"/>
  <c r="R368" i="6"/>
  <c r="T368" i="6" s="1"/>
  <c r="O368" i="6"/>
  <c r="Q368" i="6" s="1"/>
  <c r="W368" i="6" s="1"/>
  <c r="Z368" i="6" s="1"/>
  <c r="I368" i="6"/>
  <c r="K368" i="6" s="1"/>
  <c r="F368" i="6"/>
  <c r="H368" i="6" s="1"/>
  <c r="V368" i="6" s="1"/>
  <c r="C368" i="6"/>
  <c r="E368" i="6" s="1"/>
  <c r="U368" i="6" s="1"/>
  <c r="B368" i="6"/>
  <c r="R367" i="6"/>
  <c r="T367" i="6" s="1"/>
  <c r="O367" i="6"/>
  <c r="Q367" i="6" s="1"/>
  <c r="W367" i="6" s="1"/>
  <c r="Z367" i="6" s="1"/>
  <c r="I367" i="6"/>
  <c r="K367" i="6" s="1"/>
  <c r="F367" i="6"/>
  <c r="H367" i="6" s="1"/>
  <c r="V367" i="6" s="1"/>
  <c r="C367" i="6"/>
  <c r="E367" i="6" s="1"/>
  <c r="U367" i="6" s="1"/>
  <c r="B367" i="6"/>
  <c r="R366" i="6"/>
  <c r="T366" i="6" s="1"/>
  <c r="O366" i="6"/>
  <c r="Q366" i="6" s="1"/>
  <c r="W366" i="6" s="1"/>
  <c r="Z366" i="6" s="1"/>
  <c r="I366" i="6"/>
  <c r="K366" i="6" s="1"/>
  <c r="F366" i="6"/>
  <c r="H366" i="6" s="1"/>
  <c r="V366" i="6" s="1"/>
  <c r="C366" i="6"/>
  <c r="E366" i="6" s="1"/>
  <c r="U366" i="6" s="1"/>
  <c r="B366" i="6"/>
  <c r="R365" i="6"/>
  <c r="T365" i="6" s="1"/>
  <c r="O365" i="6"/>
  <c r="Q365" i="6" s="1"/>
  <c r="W365" i="6" s="1"/>
  <c r="Z365" i="6" s="1"/>
  <c r="I365" i="6"/>
  <c r="K365" i="6" s="1"/>
  <c r="F365" i="6"/>
  <c r="H365" i="6" s="1"/>
  <c r="V365" i="6" s="1"/>
  <c r="C365" i="6"/>
  <c r="E365" i="6" s="1"/>
  <c r="U365" i="6" s="1"/>
  <c r="B365" i="6"/>
  <c r="R364" i="6"/>
  <c r="T364" i="6" s="1"/>
  <c r="O364" i="6"/>
  <c r="Q364" i="6" s="1"/>
  <c r="W364" i="6" s="1"/>
  <c r="Z364" i="6" s="1"/>
  <c r="I364" i="6"/>
  <c r="K364" i="6" s="1"/>
  <c r="F364" i="6"/>
  <c r="H364" i="6" s="1"/>
  <c r="V364" i="6" s="1"/>
  <c r="C364" i="6"/>
  <c r="E364" i="6" s="1"/>
  <c r="U364" i="6" s="1"/>
  <c r="B364" i="6"/>
  <c r="R363" i="6"/>
  <c r="T363" i="6" s="1"/>
  <c r="O363" i="6"/>
  <c r="Q363" i="6" s="1"/>
  <c r="W363" i="6" s="1"/>
  <c r="Z363" i="6" s="1"/>
  <c r="I363" i="6"/>
  <c r="K363" i="6" s="1"/>
  <c r="F363" i="6"/>
  <c r="H363" i="6" s="1"/>
  <c r="V363" i="6" s="1"/>
  <c r="C363" i="6"/>
  <c r="E363" i="6" s="1"/>
  <c r="U363" i="6" s="1"/>
  <c r="B363" i="6"/>
  <c r="R362" i="6"/>
  <c r="T362" i="6" s="1"/>
  <c r="O362" i="6"/>
  <c r="Q362" i="6" s="1"/>
  <c r="W362" i="6" s="1"/>
  <c r="Z362" i="6" s="1"/>
  <c r="I362" i="6"/>
  <c r="K362" i="6" s="1"/>
  <c r="F362" i="6"/>
  <c r="H362" i="6" s="1"/>
  <c r="C362" i="6"/>
  <c r="E362" i="6" s="1"/>
  <c r="U362" i="6" s="1"/>
  <c r="B362" i="6"/>
  <c r="R361" i="6"/>
  <c r="T361" i="6" s="1"/>
  <c r="O361" i="6"/>
  <c r="Q361" i="6" s="1"/>
  <c r="W361" i="6" s="1"/>
  <c r="Z361" i="6" s="1"/>
  <c r="I361" i="6"/>
  <c r="K361" i="6" s="1"/>
  <c r="F361" i="6"/>
  <c r="H361" i="6" s="1"/>
  <c r="C361" i="6"/>
  <c r="E361" i="6" s="1"/>
  <c r="U361" i="6" s="1"/>
  <c r="B361" i="6"/>
  <c r="R360" i="6"/>
  <c r="T360" i="6" s="1"/>
  <c r="O360" i="6"/>
  <c r="Q360" i="6" s="1"/>
  <c r="W360" i="6" s="1"/>
  <c r="Z360" i="6" s="1"/>
  <c r="I360" i="6"/>
  <c r="K360" i="6" s="1"/>
  <c r="F360" i="6"/>
  <c r="H360" i="6" s="1"/>
  <c r="V360" i="6" s="1"/>
  <c r="C360" i="6"/>
  <c r="E360" i="6" s="1"/>
  <c r="U360" i="6" s="1"/>
  <c r="B360" i="6"/>
  <c r="R359" i="6"/>
  <c r="T359" i="6" s="1"/>
  <c r="O359" i="6"/>
  <c r="Q359" i="6" s="1"/>
  <c r="W359" i="6" s="1"/>
  <c r="Z359" i="6" s="1"/>
  <c r="I359" i="6"/>
  <c r="K359" i="6" s="1"/>
  <c r="F359" i="6"/>
  <c r="H359" i="6" s="1"/>
  <c r="V359" i="6" s="1"/>
  <c r="R358" i="2" s="1"/>
  <c r="C359" i="6"/>
  <c r="E359" i="6" s="1"/>
  <c r="U359" i="6" s="1"/>
  <c r="X359" i="6" s="1"/>
  <c r="B359" i="6"/>
  <c r="R358" i="6"/>
  <c r="T358" i="6" s="1"/>
  <c r="O358" i="6"/>
  <c r="Q358" i="6" s="1"/>
  <c r="W358" i="6" s="1"/>
  <c r="Z358" i="6" s="1"/>
  <c r="I358" i="6"/>
  <c r="K358" i="6" s="1"/>
  <c r="F358" i="6"/>
  <c r="H358" i="6" s="1"/>
  <c r="V358" i="6" s="1"/>
  <c r="R357" i="2" s="1"/>
  <c r="C358" i="6"/>
  <c r="E358" i="6" s="1"/>
  <c r="U358" i="6" s="1"/>
  <c r="B358" i="6"/>
  <c r="R357" i="6"/>
  <c r="T357" i="6" s="1"/>
  <c r="O357" i="6"/>
  <c r="Q357" i="6" s="1"/>
  <c r="W357" i="6" s="1"/>
  <c r="Z357" i="6" s="1"/>
  <c r="I357" i="6"/>
  <c r="K357" i="6" s="1"/>
  <c r="F357" i="6"/>
  <c r="H357" i="6" s="1"/>
  <c r="V357" i="6" s="1"/>
  <c r="R356" i="2" s="1"/>
  <c r="C357" i="6"/>
  <c r="E357" i="6" s="1"/>
  <c r="U357" i="6" s="1"/>
  <c r="B357" i="6"/>
  <c r="R356" i="6"/>
  <c r="T356" i="6" s="1"/>
  <c r="O356" i="6"/>
  <c r="Q356" i="6" s="1"/>
  <c r="W356" i="6" s="1"/>
  <c r="Z356" i="6" s="1"/>
  <c r="I356" i="6"/>
  <c r="K356" i="6" s="1"/>
  <c r="F356" i="6"/>
  <c r="H356" i="6" s="1"/>
  <c r="V356" i="6" s="1"/>
  <c r="C356" i="6"/>
  <c r="E356" i="6" s="1"/>
  <c r="U356" i="6" s="1"/>
  <c r="B356" i="6"/>
  <c r="R355" i="6"/>
  <c r="T355" i="6" s="1"/>
  <c r="O355" i="6"/>
  <c r="Q355" i="6" s="1"/>
  <c r="W355" i="6" s="1"/>
  <c r="Z355" i="6" s="1"/>
  <c r="I355" i="6"/>
  <c r="K355" i="6" s="1"/>
  <c r="F355" i="6"/>
  <c r="H355" i="6" s="1"/>
  <c r="V355" i="6" s="1"/>
  <c r="C355" i="6"/>
  <c r="E355" i="6" s="1"/>
  <c r="U355" i="6" s="1"/>
  <c r="B355" i="6"/>
  <c r="R354" i="6"/>
  <c r="T354" i="6" s="1"/>
  <c r="O354" i="6"/>
  <c r="Q354" i="6" s="1"/>
  <c r="W354" i="6" s="1"/>
  <c r="Z354" i="6" s="1"/>
  <c r="I354" i="6"/>
  <c r="K354" i="6" s="1"/>
  <c r="F354" i="6"/>
  <c r="H354" i="6" s="1"/>
  <c r="V354" i="6" s="1"/>
  <c r="C354" i="6"/>
  <c r="E354" i="6" s="1"/>
  <c r="U354" i="6" s="1"/>
  <c r="B354" i="6"/>
  <c r="R353" i="6"/>
  <c r="T353" i="6" s="1"/>
  <c r="O353" i="6"/>
  <c r="Q353" i="6" s="1"/>
  <c r="W353" i="6" s="1"/>
  <c r="Z353" i="6" s="1"/>
  <c r="I353" i="6"/>
  <c r="K353" i="6" s="1"/>
  <c r="F353" i="6"/>
  <c r="H353" i="6" s="1"/>
  <c r="V353" i="6" s="1"/>
  <c r="R352" i="2" s="1"/>
  <c r="C353" i="6"/>
  <c r="E353" i="6" s="1"/>
  <c r="U353" i="6" s="1"/>
  <c r="B353" i="6"/>
  <c r="R352" i="6"/>
  <c r="T352" i="6" s="1"/>
  <c r="O352" i="6"/>
  <c r="Q352" i="6" s="1"/>
  <c r="W352" i="6" s="1"/>
  <c r="Z352" i="6" s="1"/>
  <c r="I352" i="6"/>
  <c r="K352" i="6" s="1"/>
  <c r="F352" i="6"/>
  <c r="H352" i="6" s="1"/>
  <c r="V352" i="6" s="1"/>
  <c r="C352" i="6"/>
  <c r="E352" i="6" s="1"/>
  <c r="U352" i="6" s="1"/>
  <c r="B352" i="6"/>
  <c r="R351" i="6"/>
  <c r="T351" i="6" s="1"/>
  <c r="O351" i="6"/>
  <c r="Q351" i="6" s="1"/>
  <c r="W351" i="6" s="1"/>
  <c r="Z351" i="6" s="1"/>
  <c r="I351" i="6"/>
  <c r="K351" i="6" s="1"/>
  <c r="F351" i="6"/>
  <c r="H351" i="6" s="1"/>
  <c r="V351" i="6" s="1"/>
  <c r="C351" i="6"/>
  <c r="E351" i="6" s="1"/>
  <c r="U351" i="6" s="1"/>
  <c r="B351" i="6"/>
  <c r="R350" i="6"/>
  <c r="T350" i="6" s="1"/>
  <c r="O350" i="6"/>
  <c r="Q350" i="6" s="1"/>
  <c r="W350" i="6" s="1"/>
  <c r="Z350" i="6" s="1"/>
  <c r="I350" i="6"/>
  <c r="K350" i="6" s="1"/>
  <c r="F350" i="6"/>
  <c r="H350" i="6" s="1"/>
  <c r="C350" i="6"/>
  <c r="E350" i="6" s="1"/>
  <c r="U350" i="6" s="1"/>
  <c r="X350" i="6" s="1"/>
  <c r="B350" i="6"/>
  <c r="R349" i="6"/>
  <c r="T349" i="6" s="1"/>
  <c r="O349" i="6"/>
  <c r="Q349" i="6" s="1"/>
  <c r="W349" i="6" s="1"/>
  <c r="Z349" i="6" s="1"/>
  <c r="I349" i="6"/>
  <c r="K349" i="6" s="1"/>
  <c r="F349" i="6"/>
  <c r="H349" i="6" s="1"/>
  <c r="V349" i="6" s="1"/>
  <c r="R348" i="2" s="1"/>
  <c r="C349" i="6"/>
  <c r="E349" i="6" s="1"/>
  <c r="U349" i="6" s="1"/>
  <c r="B349" i="6"/>
  <c r="R348" i="6"/>
  <c r="T348" i="6" s="1"/>
  <c r="O348" i="6"/>
  <c r="Q348" i="6" s="1"/>
  <c r="W348" i="6" s="1"/>
  <c r="Z348" i="6" s="1"/>
  <c r="I348" i="6"/>
  <c r="K348" i="6" s="1"/>
  <c r="F348" i="6"/>
  <c r="H348" i="6" s="1"/>
  <c r="C348" i="6"/>
  <c r="E348" i="6" s="1"/>
  <c r="U348" i="6" s="1"/>
  <c r="B348" i="6"/>
  <c r="R347" i="6"/>
  <c r="T347" i="6" s="1"/>
  <c r="O347" i="6"/>
  <c r="Q347" i="6" s="1"/>
  <c r="W347" i="6" s="1"/>
  <c r="Z347" i="6" s="1"/>
  <c r="I347" i="6"/>
  <c r="K347" i="6" s="1"/>
  <c r="F347" i="6"/>
  <c r="H347" i="6" s="1"/>
  <c r="V347" i="6" s="1"/>
  <c r="C347" i="6"/>
  <c r="E347" i="6" s="1"/>
  <c r="U347" i="6" s="1"/>
  <c r="B347" i="6"/>
  <c r="R346" i="6"/>
  <c r="T346" i="6" s="1"/>
  <c r="O346" i="6"/>
  <c r="Q346" i="6" s="1"/>
  <c r="W346" i="6" s="1"/>
  <c r="Z346" i="6" s="1"/>
  <c r="I346" i="6"/>
  <c r="K346" i="6" s="1"/>
  <c r="F346" i="6"/>
  <c r="H346" i="6" s="1"/>
  <c r="V346" i="6" s="1"/>
  <c r="C346" i="6"/>
  <c r="E346" i="6" s="1"/>
  <c r="U346" i="6" s="1"/>
  <c r="B346" i="6"/>
  <c r="R345" i="6"/>
  <c r="T345" i="6" s="1"/>
  <c r="O345" i="6"/>
  <c r="Q345" i="6" s="1"/>
  <c r="W345" i="6" s="1"/>
  <c r="Z345" i="6" s="1"/>
  <c r="I345" i="6"/>
  <c r="K345" i="6" s="1"/>
  <c r="F345" i="6"/>
  <c r="H345" i="6" s="1"/>
  <c r="V345" i="6" s="1"/>
  <c r="C345" i="6"/>
  <c r="E345" i="6" s="1"/>
  <c r="U345" i="6" s="1"/>
  <c r="B345" i="6"/>
  <c r="R344" i="6"/>
  <c r="T344" i="6" s="1"/>
  <c r="O344" i="6"/>
  <c r="Q344" i="6" s="1"/>
  <c r="W344" i="6" s="1"/>
  <c r="Z344" i="6" s="1"/>
  <c r="I344" i="6"/>
  <c r="K344" i="6" s="1"/>
  <c r="F344" i="6"/>
  <c r="H344" i="6" s="1"/>
  <c r="C344" i="6"/>
  <c r="E344" i="6" s="1"/>
  <c r="U344" i="6" s="1"/>
  <c r="B344" i="6"/>
  <c r="R343" i="6"/>
  <c r="T343" i="6" s="1"/>
  <c r="O343" i="6"/>
  <c r="Q343" i="6" s="1"/>
  <c r="W343" i="6" s="1"/>
  <c r="Z343" i="6" s="1"/>
  <c r="I343" i="6"/>
  <c r="K343" i="6" s="1"/>
  <c r="F343" i="6"/>
  <c r="H343" i="6" s="1"/>
  <c r="C343" i="6"/>
  <c r="E343" i="6" s="1"/>
  <c r="U343" i="6" s="1"/>
  <c r="B343" i="6"/>
  <c r="R342" i="6"/>
  <c r="T342" i="6" s="1"/>
  <c r="O342" i="6"/>
  <c r="Q342" i="6" s="1"/>
  <c r="W342" i="6" s="1"/>
  <c r="Z342" i="6" s="1"/>
  <c r="I342" i="6"/>
  <c r="K342" i="6" s="1"/>
  <c r="F342" i="6"/>
  <c r="H342" i="6" s="1"/>
  <c r="V342" i="6" s="1"/>
  <c r="C342" i="6"/>
  <c r="E342" i="6" s="1"/>
  <c r="U342" i="6" s="1"/>
  <c r="B342" i="6"/>
  <c r="R341" i="6"/>
  <c r="T341" i="6" s="1"/>
  <c r="O341" i="6"/>
  <c r="Q341" i="6" s="1"/>
  <c r="W341" i="6" s="1"/>
  <c r="Z341" i="6" s="1"/>
  <c r="I341" i="6"/>
  <c r="K341" i="6" s="1"/>
  <c r="F341" i="6"/>
  <c r="H341" i="6" s="1"/>
  <c r="V341" i="6" s="1"/>
  <c r="C341" i="6"/>
  <c r="E341" i="6" s="1"/>
  <c r="U341" i="6" s="1"/>
  <c r="X341" i="6" s="1"/>
  <c r="B341" i="6"/>
  <c r="R340" i="6"/>
  <c r="T340" i="6" s="1"/>
  <c r="O340" i="6"/>
  <c r="Q340" i="6" s="1"/>
  <c r="W340" i="6" s="1"/>
  <c r="Z340" i="6" s="1"/>
  <c r="I340" i="6"/>
  <c r="K340" i="6" s="1"/>
  <c r="F340" i="6"/>
  <c r="H340" i="6" s="1"/>
  <c r="V340" i="6" s="1"/>
  <c r="C340" i="6"/>
  <c r="E340" i="6" s="1"/>
  <c r="U340" i="6" s="1"/>
  <c r="B340" i="6"/>
  <c r="R339" i="6"/>
  <c r="T339" i="6" s="1"/>
  <c r="O339" i="6"/>
  <c r="Q339" i="6" s="1"/>
  <c r="W339" i="6" s="1"/>
  <c r="Z339" i="6" s="1"/>
  <c r="I339" i="6"/>
  <c r="K339" i="6" s="1"/>
  <c r="F339" i="6"/>
  <c r="H339" i="6" s="1"/>
  <c r="V339" i="6" s="1"/>
  <c r="C339" i="6"/>
  <c r="E339" i="6" s="1"/>
  <c r="U339" i="6" s="1"/>
  <c r="B339" i="6"/>
  <c r="R338" i="6"/>
  <c r="T338" i="6" s="1"/>
  <c r="O338" i="6"/>
  <c r="Q338" i="6" s="1"/>
  <c r="W338" i="6" s="1"/>
  <c r="Z338" i="6" s="1"/>
  <c r="I338" i="6"/>
  <c r="K338" i="6" s="1"/>
  <c r="F338" i="6"/>
  <c r="H338" i="6" s="1"/>
  <c r="V338" i="6" s="1"/>
  <c r="C338" i="6"/>
  <c r="E338" i="6" s="1"/>
  <c r="U338" i="6" s="1"/>
  <c r="B338" i="6"/>
  <c r="R337" i="6"/>
  <c r="T337" i="6" s="1"/>
  <c r="O337" i="6"/>
  <c r="Q337" i="6" s="1"/>
  <c r="W337" i="6" s="1"/>
  <c r="Z337" i="6" s="1"/>
  <c r="I337" i="6"/>
  <c r="K337" i="6" s="1"/>
  <c r="F337" i="6"/>
  <c r="H337" i="6" s="1"/>
  <c r="V337" i="6" s="1"/>
  <c r="C337" i="6"/>
  <c r="E337" i="6" s="1"/>
  <c r="U337" i="6" s="1"/>
  <c r="B337" i="6"/>
  <c r="R336" i="6"/>
  <c r="T336" i="6" s="1"/>
  <c r="O336" i="6"/>
  <c r="Q336" i="6" s="1"/>
  <c r="W336" i="6" s="1"/>
  <c r="Z336" i="6" s="1"/>
  <c r="I336" i="6"/>
  <c r="K336" i="6" s="1"/>
  <c r="F336" i="6"/>
  <c r="H336" i="6" s="1"/>
  <c r="V336" i="6" s="1"/>
  <c r="C336" i="6"/>
  <c r="E336" i="6" s="1"/>
  <c r="U336" i="6" s="1"/>
  <c r="B336" i="6"/>
  <c r="R335" i="6"/>
  <c r="T335" i="6" s="1"/>
  <c r="O335" i="6"/>
  <c r="Q335" i="6" s="1"/>
  <c r="W335" i="6" s="1"/>
  <c r="Z335" i="6" s="1"/>
  <c r="I335" i="6"/>
  <c r="K335" i="6" s="1"/>
  <c r="F335" i="6"/>
  <c r="H335" i="6" s="1"/>
  <c r="V335" i="6" s="1"/>
  <c r="C335" i="6"/>
  <c r="E335" i="6" s="1"/>
  <c r="U335" i="6" s="1"/>
  <c r="B335" i="6"/>
  <c r="R334" i="6"/>
  <c r="T334" i="6" s="1"/>
  <c r="O334" i="6"/>
  <c r="Q334" i="6" s="1"/>
  <c r="W334" i="6" s="1"/>
  <c r="Z334" i="6" s="1"/>
  <c r="I334" i="6"/>
  <c r="K334" i="6" s="1"/>
  <c r="F334" i="6"/>
  <c r="H334" i="6" s="1"/>
  <c r="V334" i="6" s="1"/>
  <c r="R333" i="2" s="1"/>
  <c r="C334" i="6"/>
  <c r="E334" i="6" s="1"/>
  <c r="U334" i="6" s="1"/>
  <c r="B334" i="6"/>
  <c r="R333" i="6"/>
  <c r="T333" i="6" s="1"/>
  <c r="O333" i="6"/>
  <c r="Q333" i="6" s="1"/>
  <c r="W333" i="6" s="1"/>
  <c r="Z333" i="6" s="1"/>
  <c r="I333" i="6"/>
  <c r="K333" i="6" s="1"/>
  <c r="F333" i="6"/>
  <c r="H333" i="6" s="1"/>
  <c r="V333" i="6" s="1"/>
  <c r="C333" i="6"/>
  <c r="E333" i="6" s="1"/>
  <c r="U333" i="6" s="1"/>
  <c r="B333" i="6"/>
  <c r="R332" i="6"/>
  <c r="T332" i="6" s="1"/>
  <c r="O332" i="6"/>
  <c r="Q332" i="6" s="1"/>
  <c r="W332" i="6" s="1"/>
  <c r="Z332" i="6" s="1"/>
  <c r="I332" i="6"/>
  <c r="K332" i="6" s="1"/>
  <c r="F332" i="6"/>
  <c r="H332" i="6" s="1"/>
  <c r="C332" i="6"/>
  <c r="E332" i="6" s="1"/>
  <c r="U332" i="6" s="1"/>
  <c r="X332" i="6" s="1"/>
  <c r="B332" i="6"/>
  <c r="R331" i="6"/>
  <c r="T331" i="6" s="1"/>
  <c r="O331" i="6"/>
  <c r="Q331" i="6" s="1"/>
  <c r="W331" i="6" s="1"/>
  <c r="Z331" i="6" s="1"/>
  <c r="I331" i="6"/>
  <c r="K331" i="6" s="1"/>
  <c r="F331" i="6"/>
  <c r="H331" i="6" s="1"/>
  <c r="V331" i="6" s="1"/>
  <c r="R330" i="2" s="1"/>
  <c r="C331" i="6"/>
  <c r="E331" i="6" s="1"/>
  <c r="U331" i="6" s="1"/>
  <c r="B331" i="6"/>
  <c r="R330" i="6"/>
  <c r="T330" i="6" s="1"/>
  <c r="O330" i="6"/>
  <c r="Q330" i="6" s="1"/>
  <c r="W330" i="6" s="1"/>
  <c r="Z330" i="6" s="1"/>
  <c r="I330" i="6"/>
  <c r="K330" i="6" s="1"/>
  <c r="F330" i="6"/>
  <c r="H330" i="6" s="1"/>
  <c r="V330" i="6" s="1"/>
  <c r="R329" i="2" s="1"/>
  <c r="C330" i="6"/>
  <c r="E330" i="6" s="1"/>
  <c r="U330" i="6" s="1"/>
  <c r="B330" i="6"/>
  <c r="R329" i="6"/>
  <c r="T329" i="6" s="1"/>
  <c r="O329" i="6"/>
  <c r="Q329" i="6" s="1"/>
  <c r="W329" i="6" s="1"/>
  <c r="Z329" i="6" s="1"/>
  <c r="I329" i="6"/>
  <c r="K329" i="6" s="1"/>
  <c r="F329" i="6"/>
  <c r="H329" i="6" s="1"/>
  <c r="C329" i="6"/>
  <c r="E329" i="6" s="1"/>
  <c r="U329" i="6" s="1"/>
  <c r="B329" i="6"/>
  <c r="R328" i="6"/>
  <c r="T328" i="6" s="1"/>
  <c r="O328" i="6"/>
  <c r="Q328" i="6" s="1"/>
  <c r="W328" i="6" s="1"/>
  <c r="Z328" i="6" s="1"/>
  <c r="I328" i="6"/>
  <c r="K328" i="6" s="1"/>
  <c r="F328" i="6"/>
  <c r="H328" i="6" s="1"/>
  <c r="C328" i="6"/>
  <c r="E328" i="6" s="1"/>
  <c r="U328" i="6" s="1"/>
  <c r="B328" i="6"/>
  <c r="R327" i="6"/>
  <c r="T327" i="6" s="1"/>
  <c r="O327" i="6"/>
  <c r="Q327" i="6" s="1"/>
  <c r="W327" i="6" s="1"/>
  <c r="Z327" i="6" s="1"/>
  <c r="I327" i="6"/>
  <c r="K327" i="6" s="1"/>
  <c r="F327" i="6"/>
  <c r="H327" i="6" s="1"/>
  <c r="C327" i="6"/>
  <c r="E327" i="6" s="1"/>
  <c r="U327" i="6" s="1"/>
  <c r="B327" i="6"/>
  <c r="R326" i="6"/>
  <c r="T326" i="6" s="1"/>
  <c r="O326" i="6"/>
  <c r="Q326" i="6" s="1"/>
  <c r="W326" i="6" s="1"/>
  <c r="Z326" i="6" s="1"/>
  <c r="I326" i="6"/>
  <c r="K326" i="6" s="1"/>
  <c r="F326" i="6"/>
  <c r="H326" i="6" s="1"/>
  <c r="V326" i="6" s="1"/>
  <c r="C326" i="6"/>
  <c r="E326" i="6" s="1"/>
  <c r="U326" i="6" s="1"/>
  <c r="X326" i="6" s="1"/>
  <c r="B326" i="6"/>
  <c r="R325" i="6"/>
  <c r="T325" i="6" s="1"/>
  <c r="O325" i="6"/>
  <c r="Q325" i="6" s="1"/>
  <c r="W325" i="6" s="1"/>
  <c r="Z325" i="6" s="1"/>
  <c r="I325" i="6"/>
  <c r="K325" i="6" s="1"/>
  <c r="F325" i="6"/>
  <c r="H325" i="6" s="1"/>
  <c r="V325" i="6" s="1"/>
  <c r="C325" i="6"/>
  <c r="E325" i="6" s="1"/>
  <c r="U325" i="6" s="1"/>
  <c r="B325" i="6"/>
  <c r="R324" i="6"/>
  <c r="T324" i="6" s="1"/>
  <c r="O324" i="6"/>
  <c r="Q324" i="6" s="1"/>
  <c r="W324" i="6" s="1"/>
  <c r="Z324" i="6" s="1"/>
  <c r="I324" i="6"/>
  <c r="K324" i="6" s="1"/>
  <c r="F324" i="6"/>
  <c r="H324" i="6" s="1"/>
  <c r="V324" i="6" s="1"/>
  <c r="C324" i="6"/>
  <c r="E324" i="6" s="1"/>
  <c r="U324" i="6" s="1"/>
  <c r="B324" i="6"/>
  <c r="R323" i="6"/>
  <c r="T323" i="6" s="1"/>
  <c r="O323" i="6"/>
  <c r="Q323" i="6" s="1"/>
  <c r="W323" i="6" s="1"/>
  <c r="Z323" i="6" s="1"/>
  <c r="I323" i="6"/>
  <c r="K323" i="6" s="1"/>
  <c r="F323" i="6"/>
  <c r="H323" i="6" s="1"/>
  <c r="V323" i="6" s="1"/>
  <c r="C323" i="6"/>
  <c r="E323" i="6" s="1"/>
  <c r="U323" i="6" s="1"/>
  <c r="B323" i="6"/>
  <c r="R322" i="6"/>
  <c r="T322" i="6" s="1"/>
  <c r="O322" i="6"/>
  <c r="Q322" i="6" s="1"/>
  <c r="W322" i="6" s="1"/>
  <c r="Z322" i="6" s="1"/>
  <c r="I322" i="6"/>
  <c r="K322" i="6" s="1"/>
  <c r="F322" i="6"/>
  <c r="H322" i="6" s="1"/>
  <c r="V322" i="6" s="1"/>
  <c r="C322" i="6"/>
  <c r="E322" i="6" s="1"/>
  <c r="U322" i="6" s="1"/>
  <c r="B322" i="6"/>
  <c r="R321" i="6"/>
  <c r="T321" i="6" s="1"/>
  <c r="O321" i="6"/>
  <c r="Q321" i="6" s="1"/>
  <c r="W321" i="6" s="1"/>
  <c r="Z321" i="6" s="1"/>
  <c r="I321" i="6"/>
  <c r="K321" i="6" s="1"/>
  <c r="F321" i="6"/>
  <c r="H321" i="6" s="1"/>
  <c r="V321" i="6" s="1"/>
  <c r="C321" i="6"/>
  <c r="E321" i="6" s="1"/>
  <c r="U321" i="6" s="1"/>
  <c r="B321" i="6"/>
  <c r="R320" i="6"/>
  <c r="T320" i="6" s="1"/>
  <c r="O320" i="6"/>
  <c r="Q320" i="6" s="1"/>
  <c r="W320" i="6" s="1"/>
  <c r="Z320" i="6" s="1"/>
  <c r="I320" i="6"/>
  <c r="K320" i="6" s="1"/>
  <c r="F320" i="6"/>
  <c r="H320" i="6" s="1"/>
  <c r="C320" i="6"/>
  <c r="E320" i="6" s="1"/>
  <c r="U320" i="6" s="1"/>
  <c r="B320" i="6"/>
  <c r="R319" i="6"/>
  <c r="T319" i="6" s="1"/>
  <c r="O319" i="6"/>
  <c r="Q319" i="6" s="1"/>
  <c r="W319" i="6" s="1"/>
  <c r="Z319" i="6" s="1"/>
  <c r="I319" i="6"/>
  <c r="K319" i="6" s="1"/>
  <c r="F319" i="6"/>
  <c r="H319" i="6" s="1"/>
  <c r="V319" i="6" s="1"/>
  <c r="C319" i="6"/>
  <c r="E319" i="6" s="1"/>
  <c r="U319" i="6" s="1"/>
  <c r="B319" i="6"/>
  <c r="R318" i="6"/>
  <c r="T318" i="6" s="1"/>
  <c r="O318" i="6"/>
  <c r="Q318" i="6" s="1"/>
  <c r="W318" i="6" s="1"/>
  <c r="Z318" i="6" s="1"/>
  <c r="I318" i="6"/>
  <c r="K318" i="6" s="1"/>
  <c r="F318" i="6"/>
  <c r="H318" i="6" s="1"/>
  <c r="C318" i="6"/>
  <c r="E318" i="6" s="1"/>
  <c r="U318" i="6" s="1"/>
  <c r="B318" i="6"/>
  <c r="R317" i="6"/>
  <c r="T317" i="6" s="1"/>
  <c r="O317" i="6"/>
  <c r="Q317" i="6" s="1"/>
  <c r="W317" i="6" s="1"/>
  <c r="Z317" i="6" s="1"/>
  <c r="I317" i="6"/>
  <c r="K317" i="6" s="1"/>
  <c r="F317" i="6"/>
  <c r="H317" i="6" s="1"/>
  <c r="C317" i="6"/>
  <c r="E317" i="6" s="1"/>
  <c r="U317" i="6" s="1"/>
  <c r="B317" i="6"/>
  <c r="R316" i="6"/>
  <c r="T316" i="6" s="1"/>
  <c r="O316" i="6"/>
  <c r="Q316" i="6" s="1"/>
  <c r="W316" i="6" s="1"/>
  <c r="Z316" i="6" s="1"/>
  <c r="I316" i="6"/>
  <c r="K316" i="6" s="1"/>
  <c r="F316" i="6"/>
  <c r="H316" i="6" s="1"/>
  <c r="V316" i="6" s="1"/>
  <c r="C316" i="6"/>
  <c r="E316" i="6" s="1"/>
  <c r="U316" i="6" s="1"/>
  <c r="B316" i="6"/>
  <c r="R315" i="6"/>
  <c r="T315" i="6" s="1"/>
  <c r="O315" i="6"/>
  <c r="Q315" i="6" s="1"/>
  <c r="W315" i="6" s="1"/>
  <c r="Z315" i="6" s="1"/>
  <c r="I315" i="6"/>
  <c r="K315" i="6" s="1"/>
  <c r="F315" i="6"/>
  <c r="H315" i="6" s="1"/>
  <c r="V315" i="6" s="1"/>
  <c r="R314" i="2" s="1"/>
  <c r="C315" i="6"/>
  <c r="E315" i="6" s="1"/>
  <c r="U315" i="6" s="1"/>
  <c r="B315" i="6"/>
  <c r="R314" i="6"/>
  <c r="T314" i="6" s="1"/>
  <c r="O314" i="6"/>
  <c r="Q314" i="6" s="1"/>
  <c r="W314" i="6" s="1"/>
  <c r="Z314" i="6" s="1"/>
  <c r="I314" i="6"/>
  <c r="K314" i="6" s="1"/>
  <c r="F314" i="6"/>
  <c r="H314" i="6" s="1"/>
  <c r="V314" i="6" s="1"/>
  <c r="C314" i="6"/>
  <c r="E314" i="6" s="1"/>
  <c r="U314" i="6" s="1"/>
  <c r="B314" i="6"/>
  <c r="R313" i="6"/>
  <c r="T313" i="6" s="1"/>
  <c r="O313" i="6"/>
  <c r="Q313" i="6" s="1"/>
  <c r="W313" i="6" s="1"/>
  <c r="Z313" i="6" s="1"/>
  <c r="I313" i="6"/>
  <c r="K313" i="6" s="1"/>
  <c r="F313" i="6"/>
  <c r="H313" i="6" s="1"/>
  <c r="V313" i="6" s="1"/>
  <c r="C313" i="6"/>
  <c r="E313" i="6" s="1"/>
  <c r="U313" i="6" s="1"/>
  <c r="B313" i="6"/>
  <c r="R312" i="6"/>
  <c r="T312" i="6" s="1"/>
  <c r="O312" i="6"/>
  <c r="Q312" i="6" s="1"/>
  <c r="W312" i="6" s="1"/>
  <c r="Z312" i="6" s="1"/>
  <c r="I312" i="6"/>
  <c r="K312" i="6" s="1"/>
  <c r="F312" i="6"/>
  <c r="H312" i="6" s="1"/>
  <c r="V312" i="6" s="1"/>
  <c r="C312" i="6"/>
  <c r="E312" i="6" s="1"/>
  <c r="U312" i="6" s="1"/>
  <c r="B312" i="6"/>
  <c r="R311" i="6"/>
  <c r="T311" i="6" s="1"/>
  <c r="O311" i="6"/>
  <c r="Q311" i="6" s="1"/>
  <c r="W311" i="6" s="1"/>
  <c r="Z311" i="6" s="1"/>
  <c r="I311" i="6"/>
  <c r="K311" i="6" s="1"/>
  <c r="F311" i="6"/>
  <c r="H311" i="6" s="1"/>
  <c r="V311" i="6" s="1"/>
  <c r="R310" i="2" s="1"/>
  <c r="C311" i="6"/>
  <c r="E311" i="6" s="1"/>
  <c r="U311" i="6" s="1"/>
  <c r="B311" i="6"/>
  <c r="R310" i="6"/>
  <c r="T310" i="6" s="1"/>
  <c r="O310" i="6"/>
  <c r="Q310" i="6" s="1"/>
  <c r="W310" i="6" s="1"/>
  <c r="Z310" i="6" s="1"/>
  <c r="I310" i="6"/>
  <c r="K310" i="6" s="1"/>
  <c r="F310" i="6"/>
  <c r="H310" i="6" s="1"/>
  <c r="V310" i="6" s="1"/>
  <c r="C310" i="6"/>
  <c r="E310" i="6" s="1"/>
  <c r="U310" i="6" s="1"/>
  <c r="B310" i="6"/>
  <c r="R309" i="6"/>
  <c r="T309" i="6" s="1"/>
  <c r="O309" i="6"/>
  <c r="Q309" i="6" s="1"/>
  <c r="W309" i="6" s="1"/>
  <c r="Z309" i="6" s="1"/>
  <c r="I309" i="6"/>
  <c r="K309" i="6" s="1"/>
  <c r="F309" i="6"/>
  <c r="H309" i="6" s="1"/>
  <c r="V309" i="6" s="1"/>
  <c r="R308" i="2" s="1"/>
  <c r="C309" i="6"/>
  <c r="E309" i="6" s="1"/>
  <c r="U309" i="6" s="1"/>
  <c r="B309" i="6"/>
  <c r="R308" i="6"/>
  <c r="T308" i="6" s="1"/>
  <c r="O308" i="6"/>
  <c r="Q308" i="6" s="1"/>
  <c r="W308" i="6" s="1"/>
  <c r="Z308" i="6" s="1"/>
  <c r="I308" i="6"/>
  <c r="K308" i="6" s="1"/>
  <c r="F308" i="6"/>
  <c r="H308" i="6" s="1"/>
  <c r="V308" i="6" s="1"/>
  <c r="C308" i="6"/>
  <c r="E308" i="6" s="1"/>
  <c r="U308" i="6" s="1"/>
  <c r="B308" i="6"/>
  <c r="R307" i="6"/>
  <c r="T307" i="6" s="1"/>
  <c r="O307" i="6"/>
  <c r="Q307" i="6" s="1"/>
  <c r="W307" i="6" s="1"/>
  <c r="Z307" i="6" s="1"/>
  <c r="I307" i="6"/>
  <c r="K307" i="6" s="1"/>
  <c r="F307" i="6"/>
  <c r="H307" i="6" s="1"/>
  <c r="C307" i="6"/>
  <c r="E307" i="6" s="1"/>
  <c r="U307" i="6" s="1"/>
  <c r="B307" i="6"/>
  <c r="R306" i="6"/>
  <c r="T306" i="6" s="1"/>
  <c r="O306" i="6"/>
  <c r="Q306" i="6" s="1"/>
  <c r="W306" i="6" s="1"/>
  <c r="Z306" i="6" s="1"/>
  <c r="I306" i="6"/>
  <c r="K306" i="6" s="1"/>
  <c r="F306" i="6"/>
  <c r="H306" i="6" s="1"/>
  <c r="V306" i="6" s="1"/>
  <c r="C306" i="6"/>
  <c r="E306" i="6" s="1"/>
  <c r="U306" i="6" s="1"/>
  <c r="B306" i="6"/>
  <c r="R305" i="6"/>
  <c r="T305" i="6" s="1"/>
  <c r="O305" i="6"/>
  <c r="Q305" i="6" s="1"/>
  <c r="W305" i="6" s="1"/>
  <c r="Z305" i="6" s="1"/>
  <c r="I305" i="6"/>
  <c r="K305" i="6" s="1"/>
  <c r="F305" i="6"/>
  <c r="H305" i="6" s="1"/>
  <c r="V305" i="6" s="1"/>
  <c r="C305" i="6"/>
  <c r="E305" i="6" s="1"/>
  <c r="U305" i="6" s="1"/>
  <c r="B305" i="6"/>
  <c r="R304" i="6"/>
  <c r="T304" i="6" s="1"/>
  <c r="O304" i="6"/>
  <c r="Q304" i="6" s="1"/>
  <c r="W304" i="6" s="1"/>
  <c r="Z304" i="6" s="1"/>
  <c r="I304" i="6"/>
  <c r="K304" i="6" s="1"/>
  <c r="F304" i="6"/>
  <c r="H304" i="6" s="1"/>
  <c r="V304" i="6" s="1"/>
  <c r="C304" i="6"/>
  <c r="E304" i="6" s="1"/>
  <c r="U304" i="6" s="1"/>
  <c r="B304" i="6"/>
  <c r="R303" i="6"/>
  <c r="T303" i="6" s="1"/>
  <c r="O303" i="6"/>
  <c r="Q303" i="6" s="1"/>
  <c r="W303" i="6" s="1"/>
  <c r="Z303" i="6" s="1"/>
  <c r="I303" i="6"/>
  <c r="K303" i="6" s="1"/>
  <c r="F303" i="6"/>
  <c r="H303" i="6" s="1"/>
  <c r="V303" i="6" s="1"/>
  <c r="C303" i="6"/>
  <c r="E303" i="6" s="1"/>
  <c r="U303" i="6" s="1"/>
  <c r="B303" i="6"/>
  <c r="R302" i="6"/>
  <c r="T302" i="6" s="1"/>
  <c r="O302" i="6"/>
  <c r="Q302" i="6" s="1"/>
  <c r="W302" i="6" s="1"/>
  <c r="Z302" i="6" s="1"/>
  <c r="I302" i="6"/>
  <c r="K302" i="6" s="1"/>
  <c r="F302" i="6"/>
  <c r="H302" i="6" s="1"/>
  <c r="V302" i="6" s="1"/>
  <c r="C302" i="6"/>
  <c r="E302" i="6" s="1"/>
  <c r="U302" i="6" s="1"/>
  <c r="B302" i="6"/>
  <c r="R301" i="6"/>
  <c r="T301" i="6" s="1"/>
  <c r="O301" i="6"/>
  <c r="Q301" i="6" s="1"/>
  <c r="W301" i="6" s="1"/>
  <c r="Z301" i="6" s="1"/>
  <c r="I301" i="6"/>
  <c r="K301" i="6" s="1"/>
  <c r="F301" i="6"/>
  <c r="H301" i="6" s="1"/>
  <c r="V301" i="6" s="1"/>
  <c r="R300" i="2" s="1"/>
  <c r="C301" i="6"/>
  <c r="E301" i="6" s="1"/>
  <c r="U301" i="6" s="1"/>
  <c r="X301" i="6" s="1"/>
  <c r="B301" i="6"/>
  <c r="R300" i="6"/>
  <c r="T300" i="6" s="1"/>
  <c r="O300" i="6"/>
  <c r="Q300" i="6" s="1"/>
  <c r="W300" i="6" s="1"/>
  <c r="Z300" i="6" s="1"/>
  <c r="I300" i="6"/>
  <c r="K300" i="6" s="1"/>
  <c r="F300" i="6"/>
  <c r="H300" i="6" s="1"/>
  <c r="C300" i="6"/>
  <c r="E300" i="6" s="1"/>
  <c r="U300" i="6" s="1"/>
  <c r="B300" i="6"/>
  <c r="R299" i="6"/>
  <c r="T299" i="6" s="1"/>
  <c r="O299" i="6"/>
  <c r="Q299" i="6" s="1"/>
  <c r="W299" i="6" s="1"/>
  <c r="Z299" i="6" s="1"/>
  <c r="I299" i="6"/>
  <c r="K299" i="6" s="1"/>
  <c r="F299" i="6"/>
  <c r="H299" i="6" s="1"/>
  <c r="V299" i="6" s="1"/>
  <c r="C299" i="6"/>
  <c r="E299" i="6" s="1"/>
  <c r="U299" i="6" s="1"/>
  <c r="R298" i="6"/>
  <c r="T298" i="6" s="1"/>
  <c r="O298" i="6"/>
  <c r="Q298" i="6" s="1"/>
  <c r="W298" i="6" s="1"/>
  <c r="Z298" i="6" s="1"/>
  <c r="I298" i="6"/>
  <c r="K298" i="6" s="1"/>
  <c r="F298" i="6"/>
  <c r="H298" i="6" s="1"/>
  <c r="V298" i="6" s="1"/>
  <c r="C298" i="6"/>
  <c r="E298" i="6" s="1"/>
  <c r="U298" i="6" s="1"/>
  <c r="R297" i="6"/>
  <c r="T297" i="6" s="1"/>
  <c r="O297" i="6"/>
  <c r="Q297" i="6" s="1"/>
  <c r="W297" i="6" s="1"/>
  <c r="Z297" i="6" s="1"/>
  <c r="I297" i="6"/>
  <c r="K297" i="6" s="1"/>
  <c r="F297" i="6"/>
  <c r="H297" i="6" s="1"/>
  <c r="V297" i="6" s="1"/>
  <c r="C297" i="6"/>
  <c r="E297" i="6" s="1"/>
  <c r="U297" i="6" s="1"/>
  <c r="R296" i="6"/>
  <c r="T296" i="6" s="1"/>
  <c r="O296" i="6"/>
  <c r="Q296" i="6" s="1"/>
  <c r="W296" i="6" s="1"/>
  <c r="Z296" i="6" s="1"/>
  <c r="I296" i="6"/>
  <c r="K296" i="6" s="1"/>
  <c r="F296" i="6"/>
  <c r="H296" i="6" s="1"/>
  <c r="V296" i="6" s="1"/>
  <c r="C296" i="6"/>
  <c r="E296" i="6" s="1"/>
  <c r="U296" i="6" s="1"/>
  <c r="R295" i="6"/>
  <c r="T295" i="6" s="1"/>
  <c r="O295" i="6"/>
  <c r="Q295" i="6" s="1"/>
  <c r="W295" i="6" s="1"/>
  <c r="Z295" i="6" s="1"/>
  <c r="I295" i="6"/>
  <c r="K295" i="6" s="1"/>
  <c r="F295" i="6"/>
  <c r="H295" i="6" s="1"/>
  <c r="V295" i="6" s="1"/>
  <c r="R294" i="2" s="1"/>
  <c r="C295" i="6"/>
  <c r="E295" i="6" s="1"/>
  <c r="U295" i="6" s="1"/>
  <c r="R294" i="6"/>
  <c r="T294" i="6" s="1"/>
  <c r="O294" i="6"/>
  <c r="Q294" i="6" s="1"/>
  <c r="W294" i="6" s="1"/>
  <c r="Z294" i="6" s="1"/>
  <c r="I294" i="6"/>
  <c r="K294" i="6" s="1"/>
  <c r="F294" i="6"/>
  <c r="H294" i="6" s="1"/>
  <c r="C294" i="6"/>
  <c r="E294" i="6" s="1"/>
  <c r="U294" i="6" s="1"/>
  <c r="R293" i="6"/>
  <c r="T293" i="6" s="1"/>
  <c r="O293" i="6"/>
  <c r="Q293" i="6" s="1"/>
  <c r="W293" i="6" s="1"/>
  <c r="Z293" i="6" s="1"/>
  <c r="I293" i="6"/>
  <c r="K293" i="6" s="1"/>
  <c r="F293" i="6"/>
  <c r="H293" i="6" s="1"/>
  <c r="C293" i="6"/>
  <c r="E293" i="6" s="1"/>
  <c r="U293" i="6" s="1"/>
  <c r="R292" i="6"/>
  <c r="T292" i="6" s="1"/>
  <c r="O292" i="6"/>
  <c r="Q292" i="6" s="1"/>
  <c r="W292" i="6" s="1"/>
  <c r="Z292" i="6" s="1"/>
  <c r="I292" i="6"/>
  <c r="K292" i="6" s="1"/>
  <c r="F292" i="6"/>
  <c r="H292" i="6" s="1"/>
  <c r="V292" i="6" s="1"/>
  <c r="C292" i="6"/>
  <c r="E292" i="6" s="1"/>
  <c r="U292" i="6" s="1"/>
  <c r="R291" i="6"/>
  <c r="T291" i="6" s="1"/>
  <c r="O291" i="6"/>
  <c r="Q291" i="6" s="1"/>
  <c r="W291" i="6" s="1"/>
  <c r="Z291" i="6" s="1"/>
  <c r="I291" i="6"/>
  <c r="K291" i="6" s="1"/>
  <c r="F291" i="6"/>
  <c r="H291" i="6" s="1"/>
  <c r="C291" i="6"/>
  <c r="E291" i="6" s="1"/>
  <c r="U291" i="6" s="1"/>
  <c r="R290" i="6"/>
  <c r="T290" i="6" s="1"/>
  <c r="O290" i="6"/>
  <c r="Q290" i="6" s="1"/>
  <c r="W290" i="6" s="1"/>
  <c r="Z290" i="6" s="1"/>
  <c r="I290" i="6"/>
  <c r="K290" i="6" s="1"/>
  <c r="F290" i="6"/>
  <c r="H290" i="6" s="1"/>
  <c r="V290" i="6" s="1"/>
  <c r="C290" i="6"/>
  <c r="E290" i="6" s="1"/>
  <c r="U290" i="6" s="1"/>
  <c r="R289" i="6"/>
  <c r="T289" i="6" s="1"/>
  <c r="O289" i="6"/>
  <c r="Q289" i="6" s="1"/>
  <c r="W289" i="6" s="1"/>
  <c r="Z289" i="6" s="1"/>
  <c r="I289" i="6"/>
  <c r="K289" i="6" s="1"/>
  <c r="F289" i="6"/>
  <c r="H289" i="6" s="1"/>
  <c r="C289" i="6"/>
  <c r="E289" i="6" s="1"/>
  <c r="U289" i="6" s="1"/>
  <c r="B289" i="6"/>
  <c r="R288" i="6"/>
  <c r="T288" i="6" s="1"/>
  <c r="O288" i="6"/>
  <c r="Q288" i="6" s="1"/>
  <c r="W288" i="6" s="1"/>
  <c r="Z288" i="6" s="1"/>
  <c r="I288" i="6"/>
  <c r="K288" i="6" s="1"/>
  <c r="F288" i="6"/>
  <c r="H288" i="6" s="1"/>
  <c r="V288" i="6" s="1"/>
  <c r="C288" i="6"/>
  <c r="E288" i="6" s="1"/>
  <c r="U288" i="6" s="1"/>
  <c r="R287" i="6"/>
  <c r="T287" i="6" s="1"/>
  <c r="O287" i="6"/>
  <c r="Q287" i="6" s="1"/>
  <c r="W287" i="6" s="1"/>
  <c r="Z287" i="6" s="1"/>
  <c r="I287" i="6"/>
  <c r="K287" i="6" s="1"/>
  <c r="F287" i="6"/>
  <c r="H287" i="6" s="1"/>
  <c r="V287" i="6" s="1"/>
  <c r="R286" i="2" s="1"/>
  <c r="C287" i="6"/>
  <c r="E287" i="6" s="1"/>
  <c r="U287" i="6" s="1"/>
  <c r="B287" i="6"/>
  <c r="R286" i="6"/>
  <c r="T286" i="6" s="1"/>
  <c r="O286" i="6"/>
  <c r="Q286" i="6" s="1"/>
  <c r="W286" i="6" s="1"/>
  <c r="Z286" i="6" s="1"/>
  <c r="I286" i="6"/>
  <c r="K286" i="6" s="1"/>
  <c r="F286" i="6"/>
  <c r="H286" i="6" s="1"/>
  <c r="V286" i="6" s="1"/>
  <c r="C286" i="6"/>
  <c r="E286" i="6" s="1"/>
  <c r="U286" i="6" s="1"/>
  <c r="R285" i="6"/>
  <c r="T285" i="6" s="1"/>
  <c r="O285" i="6"/>
  <c r="Q285" i="6" s="1"/>
  <c r="W285" i="6" s="1"/>
  <c r="Z285" i="6" s="1"/>
  <c r="I285" i="6"/>
  <c r="K285" i="6" s="1"/>
  <c r="F285" i="6"/>
  <c r="H285" i="6" s="1"/>
  <c r="V285" i="6" s="1"/>
  <c r="R284" i="2" s="1"/>
  <c r="C285" i="6"/>
  <c r="E285" i="6" s="1"/>
  <c r="U285" i="6" s="1"/>
  <c r="R284" i="6"/>
  <c r="T284" i="6" s="1"/>
  <c r="O284" i="6"/>
  <c r="Q284" i="6" s="1"/>
  <c r="W284" i="6" s="1"/>
  <c r="Z284" i="6" s="1"/>
  <c r="I284" i="6"/>
  <c r="K284" i="6" s="1"/>
  <c r="F284" i="6"/>
  <c r="H284" i="6" s="1"/>
  <c r="V284" i="6" s="1"/>
  <c r="C284" i="6"/>
  <c r="E284" i="6" s="1"/>
  <c r="U284" i="6" s="1"/>
  <c r="R283" i="6"/>
  <c r="T283" i="6" s="1"/>
  <c r="O283" i="6"/>
  <c r="Q283" i="6" s="1"/>
  <c r="W283" i="6" s="1"/>
  <c r="Z283" i="6" s="1"/>
  <c r="I283" i="6"/>
  <c r="K283" i="6" s="1"/>
  <c r="F283" i="6"/>
  <c r="H283" i="6" s="1"/>
  <c r="V283" i="6" s="1"/>
  <c r="C283" i="6"/>
  <c r="E283" i="6" s="1"/>
  <c r="U283" i="6" s="1"/>
  <c r="X283" i="6" s="1"/>
  <c r="R282" i="6"/>
  <c r="T282" i="6" s="1"/>
  <c r="O282" i="6"/>
  <c r="Q282" i="6" s="1"/>
  <c r="W282" i="6" s="1"/>
  <c r="Z282" i="6" s="1"/>
  <c r="I282" i="6"/>
  <c r="K282" i="6" s="1"/>
  <c r="F282" i="6"/>
  <c r="H282" i="6" s="1"/>
  <c r="V282" i="6" s="1"/>
  <c r="C282" i="6"/>
  <c r="E282" i="6" s="1"/>
  <c r="U282" i="6" s="1"/>
  <c r="X282" i="6" s="1"/>
  <c r="R281" i="6"/>
  <c r="T281" i="6" s="1"/>
  <c r="O281" i="6"/>
  <c r="Q281" i="6" s="1"/>
  <c r="W281" i="6" s="1"/>
  <c r="Z281" i="6" s="1"/>
  <c r="I281" i="6"/>
  <c r="K281" i="6" s="1"/>
  <c r="F281" i="6"/>
  <c r="H281" i="6" s="1"/>
  <c r="V281" i="6" s="1"/>
  <c r="C281" i="6"/>
  <c r="E281" i="6" s="1"/>
  <c r="U281" i="6" s="1"/>
  <c r="R280" i="6"/>
  <c r="T280" i="6" s="1"/>
  <c r="O280" i="6"/>
  <c r="Q280" i="6" s="1"/>
  <c r="W280" i="6" s="1"/>
  <c r="Z280" i="6" s="1"/>
  <c r="I280" i="6"/>
  <c r="K280" i="6" s="1"/>
  <c r="F280" i="6"/>
  <c r="H280" i="6" s="1"/>
  <c r="C280" i="6"/>
  <c r="E280" i="6" s="1"/>
  <c r="U280" i="6" s="1"/>
  <c r="R279" i="6"/>
  <c r="T279" i="6" s="1"/>
  <c r="O279" i="6"/>
  <c r="Q279" i="6" s="1"/>
  <c r="W279" i="6" s="1"/>
  <c r="Z279" i="6" s="1"/>
  <c r="I279" i="6"/>
  <c r="K279" i="6" s="1"/>
  <c r="F279" i="6"/>
  <c r="H279" i="6" s="1"/>
  <c r="C279" i="6"/>
  <c r="E279" i="6" s="1"/>
  <c r="U279" i="6" s="1"/>
  <c r="R278" i="6"/>
  <c r="T278" i="6" s="1"/>
  <c r="O278" i="6"/>
  <c r="Q278" i="6" s="1"/>
  <c r="W278" i="6" s="1"/>
  <c r="Z278" i="6" s="1"/>
  <c r="I278" i="6"/>
  <c r="K278" i="6" s="1"/>
  <c r="F278" i="6"/>
  <c r="H278" i="6" s="1"/>
  <c r="V278" i="6" s="1"/>
  <c r="R277" i="2" s="1"/>
  <c r="C278" i="6"/>
  <c r="E278" i="6" s="1"/>
  <c r="U278" i="6" s="1"/>
  <c r="R277" i="6"/>
  <c r="T277" i="6" s="1"/>
  <c r="O277" i="6"/>
  <c r="Q277" i="6" s="1"/>
  <c r="W277" i="6" s="1"/>
  <c r="Z277" i="6" s="1"/>
  <c r="I277" i="6"/>
  <c r="K277" i="6" s="1"/>
  <c r="F277" i="6"/>
  <c r="H277" i="6" s="1"/>
  <c r="C277" i="6"/>
  <c r="E277" i="6" s="1"/>
  <c r="U277" i="6" s="1"/>
  <c r="B277" i="6"/>
  <c r="R276" i="6"/>
  <c r="T276" i="6" s="1"/>
  <c r="O276" i="6"/>
  <c r="Q276" i="6" s="1"/>
  <c r="W276" i="6" s="1"/>
  <c r="Z276" i="6" s="1"/>
  <c r="I276" i="6"/>
  <c r="K276" i="6" s="1"/>
  <c r="F276" i="6"/>
  <c r="H276" i="6" s="1"/>
  <c r="C276" i="6"/>
  <c r="E276" i="6" s="1"/>
  <c r="U276" i="6" s="1"/>
  <c r="B276" i="6"/>
  <c r="R275" i="6"/>
  <c r="T275" i="6" s="1"/>
  <c r="O275" i="6"/>
  <c r="Q275" i="6" s="1"/>
  <c r="W275" i="6" s="1"/>
  <c r="Z275" i="6" s="1"/>
  <c r="I275" i="6"/>
  <c r="K275" i="6" s="1"/>
  <c r="F275" i="6"/>
  <c r="H275" i="6" s="1"/>
  <c r="V275" i="6" s="1"/>
  <c r="R274" i="2" s="1"/>
  <c r="C275" i="6"/>
  <c r="E275" i="6" s="1"/>
  <c r="U275" i="6" s="1"/>
  <c r="B275" i="6"/>
  <c r="R274" i="6"/>
  <c r="T274" i="6" s="1"/>
  <c r="O274" i="6"/>
  <c r="Q274" i="6" s="1"/>
  <c r="W274" i="6" s="1"/>
  <c r="Z274" i="6" s="1"/>
  <c r="I274" i="6"/>
  <c r="K274" i="6" s="1"/>
  <c r="F274" i="6"/>
  <c r="H274" i="6" s="1"/>
  <c r="C274" i="6"/>
  <c r="E274" i="6" s="1"/>
  <c r="U274" i="6" s="1"/>
  <c r="R273" i="6"/>
  <c r="T273" i="6" s="1"/>
  <c r="O273" i="6"/>
  <c r="Q273" i="6" s="1"/>
  <c r="W273" i="6" s="1"/>
  <c r="Z273" i="6" s="1"/>
  <c r="I273" i="6"/>
  <c r="K273" i="6" s="1"/>
  <c r="F273" i="6"/>
  <c r="H273" i="6" s="1"/>
  <c r="V273" i="6" s="1"/>
  <c r="R272" i="2" s="1"/>
  <c r="C273" i="6"/>
  <c r="E273" i="6" s="1"/>
  <c r="U273" i="6" s="1"/>
  <c r="R272" i="6"/>
  <c r="T272" i="6" s="1"/>
  <c r="O272" i="6"/>
  <c r="Q272" i="6" s="1"/>
  <c r="W272" i="6" s="1"/>
  <c r="Z272" i="6" s="1"/>
  <c r="I272" i="6"/>
  <c r="K272" i="6" s="1"/>
  <c r="F272" i="6"/>
  <c r="H272" i="6" s="1"/>
  <c r="V272" i="6" s="1"/>
  <c r="C272" i="6"/>
  <c r="E272" i="6" s="1"/>
  <c r="U272" i="6" s="1"/>
  <c r="R271" i="6"/>
  <c r="T271" i="6" s="1"/>
  <c r="O271" i="6"/>
  <c r="Q271" i="6" s="1"/>
  <c r="W271" i="6" s="1"/>
  <c r="Z271" i="6" s="1"/>
  <c r="I271" i="6"/>
  <c r="K271" i="6" s="1"/>
  <c r="F271" i="6"/>
  <c r="H271" i="6" s="1"/>
  <c r="V271" i="6" s="1"/>
  <c r="C271" i="6"/>
  <c r="E271" i="6" s="1"/>
  <c r="U271" i="6" s="1"/>
  <c r="R270" i="6"/>
  <c r="T270" i="6" s="1"/>
  <c r="O270" i="6"/>
  <c r="Q270" i="6" s="1"/>
  <c r="W270" i="6" s="1"/>
  <c r="Z270" i="6" s="1"/>
  <c r="I270" i="6"/>
  <c r="K270" i="6" s="1"/>
  <c r="F270" i="6"/>
  <c r="H270" i="6" s="1"/>
  <c r="V270" i="6" s="1"/>
  <c r="C270" i="6"/>
  <c r="E270" i="6" s="1"/>
  <c r="U270" i="6" s="1"/>
  <c r="R269" i="6"/>
  <c r="T269" i="6" s="1"/>
  <c r="O269" i="6"/>
  <c r="Q269" i="6" s="1"/>
  <c r="W269" i="6" s="1"/>
  <c r="Z269" i="6" s="1"/>
  <c r="I269" i="6"/>
  <c r="K269" i="6" s="1"/>
  <c r="F269" i="6"/>
  <c r="H269" i="6" s="1"/>
  <c r="V269" i="6" s="1"/>
  <c r="C269" i="6"/>
  <c r="E269" i="6" s="1"/>
  <c r="U269" i="6" s="1"/>
  <c r="R268" i="6"/>
  <c r="T268" i="6" s="1"/>
  <c r="O268" i="6"/>
  <c r="Q268" i="6" s="1"/>
  <c r="W268" i="6" s="1"/>
  <c r="Z268" i="6" s="1"/>
  <c r="I268" i="6"/>
  <c r="K268" i="6" s="1"/>
  <c r="F268" i="6"/>
  <c r="H268" i="6" s="1"/>
  <c r="V268" i="6" s="1"/>
  <c r="R267" i="2" s="1"/>
  <c r="C268" i="6"/>
  <c r="E268" i="6" s="1"/>
  <c r="U268" i="6" s="1"/>
  <c r="R267" i="6"/>
  <c r="T267" i="6" s="1"/>
  <c r="O267" i="6"/>
  <c r="Q267" i="6" s="1"/>
  <c r="W267" i="6" s="1"/>
  <c r="Z267" i="6" s="1"/>
  <c r="I267" i="6"/>
  <c r="K267" i="6" s="1"/>
  <c r="F267" i="6"/>
  <c r="H267" i="6" s="1"/>
  <c r="V267" i="6" s="1"/>
  <c r="C267" i="6"/>
  <c r="E267" i="6" s="1"/>
  <c r="U267" i="6" s="1"/>
  <c r="R266" i="6"/>
  <c r="T266" i="6" s="1"/>
  <c r="O266" i="6"/>
  <c r="Q266" i="6" s="1"/>
  <c r="W266" i="6" s="1"/>
  <c r="Z266" i="6" s="1"/>
  <c r="I266" i="6"/>
  <c r="K266" i="6" s="1"/>
  <c r="F266" i="6"/>
  <c r="H266" i="6" s="1"/>
  <c r="V266" i="6" s="1"/>
  <c r="C266" i="6"/>
  <c r="E266" i="6" s="1"/>
  <c r="U266" i="6" s="1"/>
  <c r="R265" i="6"/>
  <c r="T265" i="6" s="1"/>
  <c r="O265" i="6"/>
  <c r="Q265" i="6" s="1"/>
  <c r="W265" i="6" s="1"/>
  <c r="Z265" i="6" s="1"/>
  <c r="I265" i="6"/>
  <c r="K265" i="6" s="1"/>
  <c r="F265" i="6"/>
  <c r="H265" i="6" s="1"/>
  <c r="V265" i="6" s="1"/>
  <c r="C265" i="6"/>
  <c r="E265" i="6" s="1"/>
  <c r="U265" i="6" s="1"/>
  <c r="R264" i="6"/>
  <c r="T264" i="6" s="1"/>
  <c r="O264" i="6"/>
  <c r="Q264" i="6" s="1"/>
  <c r="W264" i="6" s="1"/>
  <c r="Z264" i="6" s="1"/>
  <c r="I264" i="6"/>
  <c r="K264" i="6" s="1"/>
  <c r="F264" i="6"/>
  <c r="H264" i="6" s="1"/>
  <c r="V264" i="6" s="1"/>
  <c r="R263" i="2" s="1"/>
  <c r="C264" i="6"/>
  <c r="E264" i="6" s="1"/>
  <c r="U264" i="6" s="1"/>
  <c r="R263" i="6"/>
  <c r="T263" i="6" s="1"/>
  <c r="O263" i="6"/>
  <c r="Q263" i="6" s="1"/>
  <c r="W263" i="6" s="1"/>
  <c r="Z263" i="6" s="1"/>
  <c r="I263" i="6"/>
  <c r="K263" i="6" s="1"/>
  <c r="F263" i="6"/>
  <c r="H263" i="6" s="1"/>
  <c r="C263" i="6"/>
  <c r="E263" i="6" s="1"/>
  <c r="U263" i="6" s="1"/>
  <c r="B263" i="6"/>
  <c r="R262" i="6"/>
  <c r="T262" i="6" s="1"/>
  <c r="O262" i="6"/>
  <c r="Q262" i="6" s="1"/>
  <c r="W262" i="6" s="1"/>
  <c r="Z262" i="6" s="1"/>
  <c r="I262" i="6"/>
  <c r="K262" i="6" s="1"/>
  <c r="F262" i="6"/>
  <c r="H262" i="6" s="1"/>
  <c r="V262" i="6" s="1"/>
  <c r="C262" i="6"/>
  <c r="E262" i="6" s="1"/>
  <c r="U262" i="6" s="1"/>
  <c r="B262" i="6"/>
  <c r="R261" i="6"/>
  <c r="T261" i="6" s="1"/>
  <c r="O261" i="6"/>
  <c r="Q261" i="6" s="1"/>
  <c r="W261" i="6" s="1"/>
  <c r="Z261" i="6" s="1"/>
  <c r="I261" i="6"/>
  <c r="K261" i="6" s="1"/>
  <c r="F261" i="6"/>
  <c r="H261" i="6" s="1"/>
  <c r="V261" i="6" s="1"/>
  <c r="C261" i="6"/>
  <c r="E261" i="6" s="1"/>
  <c r="U261" i="6" s="1"/>
  <c r="R260" i="6"/>
  <c r="T260" i="6" s="1"/>
  <c r="O260" i="6"/>
  <c r="Q260" i="6" s="1"/>
  <c r="W260" i="6" s="1"/>
  <c r="Z260" i="6" s="1"/>
  <c r="I260" i="6"/>
  <c r="K260" i="6" s="1"/>
  <c r="F260" i="6"/>
  <c r="H260" i="6" s="1"/>
  <c r="V260" i="6" s="1"/>
  <c r="C260" i="6"/>
  <c r="E260" i="6" s="1"/>
  <c r="U260" i="6" s="1"/>
  <c r="R259" i="6"/>
  <c r="T259" i="6" s="1"/>
  <c r="O259" i="6"/>
  <c r="Q259" i="6" s="1"/>
  <c r="W259" i="6" s="1"/>
  <c r="Z259" i="6" s="1"/>
  <c r="I259" i="6"/>
  <c r="K259" i="6" s="1"/>
  <c r="F259" i="6"/>
  <c r="H259" i="6" s="1"/>
  <c r="C259" i="6"/>
  <c r="E259" i="6" s="1"/>
  <c r="U259" i="6" s="1"/>
  <c r="R258" i="6"/>
  <c r="T258" i="6" s="1"/>
  <c r="O258" i="6"/>
  <c r="Q258" i="6" s="1"/>
  <c r="W258" i="6" s="1"/>
  <c r="Z258" i="6" s="1"/>
  <c r="I258" i="6"/>
  <c r="K258" i="6" s="1"/>
  <c r="F258" i="6"/>
  <c r="H258" i="6" s="1"/>
  <c r="C258" i="6"/>
  <c r="E258" i="6" s="1"/>
  <c r="U258" i="6" s="1"/>
  <c r="R257" i="6"/>
  <c r="T257" i="6" s="1"/>
  <c r="O257" i="6"/>
  <c r="Q257" i="6" s="1"/>
  <c r="W257" i="6" s="1"/>
  <c r="Z257" i="6" s="1"/>
  <c r="I257" i="6"/>
  <c r="K257" i="6" s="1"/>
  <c r="F257" i="6"/>
  <c r="H257" i="6" s="1"/>
  <c r="V257" i="6" s="1"/>
  <c r="R256" i="2" s="1"/>
  <c r="C257" i="6"/>
  <c r="E257" i="6" s="1"/>
  <c r="U257" i="6" s="1"/>
  <c r="R256" i="6"/>
  <c r="T256" i="6" s="1"/>
  <c r="O256" i="6"/>
  <c r="Q256" i="6" s="1"/>
  <c r="W256" i="6" s="1"/>
  <c r="Z256" i="6" s="1"/>
  <c r="I256" i="6"/>
  <c r="K256" i="6" s="1"/>
  <c r="F256" i="6"/>
  <c r="H256" i="6" s="1"/>
  <c r="V256" i="6" s="1"/>
  <c r="C256" i="6"/>
  <c r="E256" i="6" s="1"/>
  <c r="U256" i="6" s="1"/>
  <c r="X256" i="6" s="1"/>
  <c r="R255" i="6"/>
  <c r="T255" i="6" s="1"/>
  <c r="O255" i="6"/>
  <c r="Q255" i="6" s="1"/>
  <c r="W255" i="6" s="1"/>
  <c r="Z255" i="6" s="1"/>
  <c r="I255" i="6"/>
  <c r="K255" i="6" s="1"/>
  <c r="F255" i="6"/>
  <c r="H255" i="6" s="1"/>
  <c r="V255" i="6" s="1"/>
  <c r="C255" i="6"/>
  <c r="E255" i="6" s="1"/>
  <c r="U255" i="6" s="1"/>
  <c r="R254" i="6"/>
  <c r="T254" i="6" s="1"/>
  <c r="O254" i="6"/>
  <c r="Q254" i="6" s="1"/>
  <c r="W254" i="6" s="1"/>
  <c r="Z254" i="6" s="1"/>
  <c r="I254" i="6"/>
  <c r="K254" i="6" s="1"/>
  <c r="F254" i="6"/>
  <c r="H254" i="6" s="1"/>
  <c r="V254" i="6" s="1"/>
  <c r="C254" i="6"/>
  <c r="E254" i="6" s="1"/>
  <c r="U254" i="6" s="1"/>
  <c r="R253" i="6"/>
  <c r="T253" i="6" s="1"/>
  <c r="O253" i="6"/>
  <c r="Q253" i="6" s="1"/>
  <c r="W253" i="6" s="1"/>
  <c r="Z253" i="6" s="1"/>
  <c r="I253" i="6"/>
  <c r="K253" i="6" s="1"/>
  <c r="F253" i="6"/>
  <c r="H253" i="6" s="1"/>
  <c r="V253" i="6" s="1"/>
  <c r="C253" i="6"/>
  <c r="E253" i="6" s="1"/>
  <c r="U253" i="6" s="1"/>
  <c r="R252" i="6"/>
  <c r="T252" i="6" s="1"/>
  <c r="O252" i="6"/>
  <c r="Q252" i="6" s="1"/>
  <c r="W252" i="6" s="1"/>
  <c r="Z252" i="6" s="1"/>
  <c r="I252" i="6"/>
  <c r="K252" i="6" s="1"/>
  <c r="F252" i="6"/>
  <c r="H252" i="6" s="1"/>
  <c r="V252" i="6" s="1"/>
  <c r="R251" i="2" s="1"/>
  <c r="C252" i="6"/>
  <c r="E252" i="6" s="1"/>
  <c r="U252" i="6" s="1"/>
  <c r="R251" i="6"/>
  <c r="T251" i="6" s="1"/>
  <c r="O251" i="6"/>
  <c r="Q251" i="6" s="1"/>
  <c r="W251" i="6" s="1"/>
  <c r="Z251" i="6" s="1"/>
  <c r="I251" i="6"/>
  <c r="K251" i="6" s="1"/>
  <c r="F251" i="6"/>
  <c r="H251" i="6" s="1"/>
  <c r="V251" i="6" s="1"/>
  <c r="C251" i="6"/>
  <c r="E251" i="6" s="1"/>
  <c r="U251" i="6" s="1"/>
  <c r="R250" i="6"/>
  <c r="T250" i="6" s="1"/>
  <c r="O250" i="6"/>
  <c r="Q250" i="6" s="1"/>
  <c r="W250" i="6" s="1"/>
  <c r="Z250" i="6" s="1"/>
  <c r="I250" i="6"/>
  <c r="K250" i="6" s="1"/>
  <c r="F250" i="6"/>
  <c r="H250" i="6" s="1"/>
  <c r="V250" i="6" s="1"/>
  <c r="C250" i="6"/>
  <c r="E250" i="6" s="1"/>
  <c r="U250" i="6" s="1"/>
  <c r="R249" i="6"/>
  <c r="T249" i="6" s="1"/>
  <c r="O249" i="6"/>
  <c r="Q249" i="6" s="1"/>
  <c r="W249" i="6" s="1"/>
  <c r="Z249" i="6" s="1"/>
  <c r="I249" i="6"/>
  <c r="K249" i="6" s="1"/>
  <c r="F249" i="6"/>
  <c r="H249" i="6" s="1"/>
  <c r="V249" i="6" s="1"/>
  <c r="C249" i="6"/>
  <c r="E249" i="6" s="1"/>
  <c r="U249" i="6" s="1"/>
  <c r="B249" i="6"/>
  <c r="R248" i="6"/>
  <c r="T248" i="6" s="1"/>
  <c r="O248" i="6"/>
  <c r="Q248" i="6" s="1"/>
  <c r="W248" i="6" s="1"/>
  <c r="Z248" i="6" s="1"/>
  <c r="I248" i="6"/>
  <c r="K248" i="6" s="1"/>
  <c r="F248" i="6"/>
  <c r="H248" i="6" s="1"/>
  <c r="C248" i="6"/>
  <c r="E248" i="6" s="1"/>
  <c r="U248" i="6" s="1"/>
  <c r="R247" i="6"/>
  <c r="T247" i="6" s="1"/>
  <c r="O247" i="6"/>
  <c r="Q247" i="6" s="1"/>
  <c r="W247" i="6" s="1"/>
  <c r="Z247" i="6" s="1"/>
  <c r="I247" i="6"/>
  <c r="K247" i="6" s="1"/>
  <c r="F247" i="6"/>
  <c r="H247" i="6" s="1"/>
  <c r="V247" i="6" s="1"/>
  <c r="C247" i="6"/>
  <c r="E247" i="6" s="1"/>
  <c r="U247" i="6" s="1"/>
  <c r="X247" i="6" s="1"/>
  <c r="R246" i="6"/>
  <c r="T246" i="6" s="1"/>
  <c r="O246" i="6"/>
  <c r="Q246" i="6" s="1"/>
  <c r="W246" i="6" s="1"/>
  <c r="Z246" i="6" s="1"/>
  <c r="I246" i="6"/>
  <c r="K246" i="6" s="1"/>
  <c r="F246" i="6"/>
  <c r="H246" i="6" s="1"/>
  <c r="V246" i="6" s="1"/>
  <c r="C246" i="6"/>
  <c r="E246" i="6" s="1"/>
  <c r="U246" i="6" s="1"/>
  <c r="R245" i="6"/>
  <c r="T245" i="6" s="1"/>
  <c r="O245" i="6"/>
  <c r="Q245" i="6" s="1"/>
  <c r="W245" i="6" s="1"/>
  <c r="Z245" i="6" s="1"/>
  <c r="I245" i="6"/>
  <c r="K245" i="6" s="1"/>
  <c r="F245" i="6"/>
  <c r="H245" i="6" s="1"/>
  <c r="C245" i="6"/>
  <c r="E245" i="6" s="1"/>
  <c r="U245" i="6" s="1"/>
  <c r="X245" i="6" s="1"/>
  <c r="R244" i="6"/>
  <c r="T244" i="6" s="1"/>
  <c r="O244" i="6"/>
  <c r="Q244" i="6" s="1"/>
  <c r="W244" i="6" s="1"/>
  <c r="Z244" i="6" s="1"/>
  <c r="I244" i="6"/>
  <c r="K244" i="6" s="1"/>
  <c r="F244" i="6"/>
  <c r="H244" i="6" s="1"/>
  <c r="C244" i="6"/>
  <c r="E244" i="6" s="1"/>
  <c r="U244" i="6" s="1"/>
  <c r="R243" i="6"/>
  <c r="T243" i="6" s="1"/>
  <c r="O243" i="6"/>
  <c r="Q243" i="6" s="1"/>
  <c r="W243" i="6" s="1"/>
  <c r="Z243" i="6" s="1"/>
  <c r="I243" i="6"/>
  <c r="K243" i="6" s="1"/>
  <c r="F243" i="6"/>
  <c r="H243" i="6" s="1"/>
  <c r="C243" i="6"/>
  <c r="E243" i="6" s="1"/>
  <c r="U243" i="6" s="1"/>
  <c r="R242" i="6"/>
  <c r="T242" i="6" s="1"/>
  <c r="O242" i="6"/>
  <c r="Q242" i="6" s="1"/>
  <c r="W242" i="6" s="1"/>
  <c r="Z242" i="6" s="1"/>
  <c r="I242" i="6"/>
  <c r="K242" i="6" s="1"/>
  <c r="F242" i="6"/>
  <c r="H242" i="6" s="1"/>
  <c r="V242" i="6" s="1"/>
  <c r="C242" i="6"/>
  <c r="E242" i="6" s="1"/>
  <c r="U242" i="6" s="1"/>
  <c r="R241" i="6"/>
  <c r="T241" i="6" s="1"/>
  <c r="O241" i="6"/>
  <c r="Q241" i="6" s="1"/>
  <c r="W241" i="6" s="1"/>
  <c r="Z241" i="6" s="1"/>
  <c r="I241" i="6"/>
  <c r="K241" i="6" s="1"/>
  <c r="F241" i="6"/>
  <c r="H241" i="6" s="1"/>
  <c r="V241" i="6" s="1"/>
  <c r="C241" i="6"/>
  <c r="E241" i="6" s="1"/>
  <c r="U241" i="6" s="1"/>
  <c r="R240" i="6"/>
  <c r="T240" i="6" s="1"/>
  <c r="O240" i="6"/>
  <c r="Q240" i="6" s="1"/>
  <c r="W240" i="6" s="1"/>
  <c r="Z240" i="6" s="1"/>
  <c r="I240" i="6"/>
  <c r="K240" i="6" s="1"/>
  <c r="F240" i="6"/>
  <c r="H240" i="6" s="1"/>
  <c r="V240" i="6" s="1"/>
  <c r="C240" i="6"/>
  <c r="E240" i="6" s="1"/>
  <c r="U240" i="6" s="1"/>
  <c r="R239" i="6"/>
  <c r="T239" i="6" s="1"/>
  <c r="O239" i="6"/>
  <c r="Q239" i="6" s="1"/>
  <c r="W239" i="6" s="1"/>
  <c r="Z239" i="6" s="1"/>
  <c r="I239" i="6"/>
  <c r="K239" i="6" s="1"/>
  <c r="F239" i="6"/>
  <c r="H239" i="6" s="1"/>
  <c r="V239" i="6" s="1"/>
  <c r="C239" i="6"/>
  <c r="E239" i="6" s="1"/>
  <c r="U239" i="6" s="1"/>
  <c r="R238" i="6"/>
  <c r="T238" i="6" s="1"/>
  <c r="O238" i="6"/>
  <c r="Q238" i="6" s="1"/>
  <c r="W238" i="6" s="1"/>
  <c r="Z238" i="6" s="1"/>
  <c r="I238" i="6"/>
  <c r="K238" i="6" s="1"/>
  <c r="F238" i="6"/>
  <c r="H238" i="6" s="1"/>
  <c r="V238" i="6" s="1"/>
  <c r="C238" i="6"/>
  <c r="E238" i="6" s="1"/>
  <c r="U238" i="6" s="1"/>
  <c r="R237" i="6"/>
  <c r="T237" i="6" s="1"/>
  <c r="O237" i="6"/>
  <c r="Q237" i="6" s="1"/>
  <c r="W237" i="6" s="1"/>
  <c r="Z237" i="6" s="1"/>
  <c r="I237" i="6"/>
  <c r="K237" i="6" s="1"/>
  <c r="F237" i="6"/>
  <c r="H237" i="6" s="1"/>
  <c r="V237" i="6" s="1"/>
  <c r="C237" i="6"/>
  <c r="E237" i="6" s="1"/>
  <c r="U237" i="6" s="1"/>
  <c r="R236" i="6"/>
  <c r="T236" i="6" s="1"/>
  <c r="O236" i="6"/>
  <c r="Q236" i="6" s="1"/>
  <c r="W236" i="6" s="1"/>
  <c r="Z236" i="6" s="1"/>
  <c r="I236" i="6"/>
  <c r="K236" i="6" s="1"/>
  <c r="F236" i="6"/>
  <c r="H236" i="6" s="1"/>
  <c r="V236" i="6" s="1"/>
  <c r="C236" i="6"/>
  <c r="E236" i="6" s="1"/>
  <c r="U236" i="6" s="1"/>
  <c r="R235" i="6"/>
  <c r="T235" i="6" s="1"/>
  <c r="O235" i="6"/>
  <c r="Q235" i="6" s="1"/>
  <c r="W235" i="6" s="1"/>
  <c r="Z235" i="6" s="1"/>
  <c r="I235" i="6"/>
  <c r="K235" i="6" s="1"/>
  <c r="F235" i="6"/>
  <c r="H235" i="6" s="1"/>
  <c r="V235" i="6" s="1"/>
  <c r="C235" i="6"/>
  <c r="E235" i="6" s="1"/>
  <c r="U235" i="6" s="1"/>
  <c r="R234" i="6"/>
  <c r="T234" i="6" s="1"/>
  <c r="O234" i="6"/>
  <c r="Q234" i="6" s="1"/>
  <c r="W234" i="6" s="1"/>
  <c r="Z234" i="6" s="1"/>
  <c r="I234" i="6"/>
  <c r="K234" i="6" s="1"/>
  <c r="F234" i="6"/>
  <c r="H234" i="6" s="1"/>
  <c r="V234" i="6" s="1"/>
  <c r="C234" i="6"/>
  <c r="E234" i="6" s="1"/>
  <c r="U234" i="6" s="1"/>
  <c r="R233" i="6"/>
  <c r="T233" i="6" s="1"/>
  <c r="O233" i="6"/>
  <c r="Q233" i="6" s="1"/>
  <c r="W233" i="6" s="1"/>
  <c r="Z233" i="6" s="1"/>
  <c r="I233" i="6"/>
  <c r="K233" i="6" s="1"/>
  <c r="F233" i="6"/>
  <c r="H233" i="6" s="1"/>
  <c r="V233" i="6" s="1"/>
  <c r="C233" i="6"/>
  <c r="E233" i="6" s="1"/>
  <c r="U233" i="6" s="1"/>
  <c r="B233" i="6"/>
  <c r="R232" i="6"/>
  <c r="T232" i="6" s="1"/>
  <c r="O232" i="6"/>
  <c r="Q232" i="6" s="1"/>
  <c r="W232" i="6" s="1"/>
  <c r="Z232" i="6" s="1"/>
  <c r="I232" i="6"/>
  <c r="K232" i="6" s="1"/>
  <c r="F232" i="6"/>
  <c r="H232" i="6" s="1"/>
  <c r="V232" i="6" s="1"/>
  <c r="C232" i="6"/>
  <c r="E232" i="6" s="1"/>
  <c r="U232" i="6" s="1"/>
  <c r="R231" i="6"/>
  <c r="T231" i="6" s="1"/>
  <c r="O231" i="6"/>
  <c r="Q231" i="6" s="1"/>
  <c r="W231" i="6" s="1"/>
  <c r="Z231" i="6" s="1"/>
  <c r="I231" i="6"/>
  <c r="K231" i="6" s="1"/>
  <c r="F231" i="6"/>
  <c r="H231" i="6" s="1"/>
  <c r="V231" i="6" s="1"/>
  <c r="C231" i="6"/>
  <c r="E231" i="6" s="1"/>
  <c r="U231" i="6" s="1"/>
  <c r="R230" i="6"/>
  <c r="T230" i="6" s="1"/>
  <c r="O230" i="6"/>
  <c r="Q230" i="6" s="1"/>
  <c r="W230" i="6" s="1"/>
  <c r="Z230" i="6" s="1"/>
  <c r="I230" i="6"/>
  <c r="K230" i="6" s="1"/>
  <c r="F230" i="6"/>
  <c r="H230" i="6" s="1"/>
  <c r="V230" i="6" s="1"/>
  <c r="C230" i="6"/>
  <c r="E230" i="6" s="1"/>
  <c r="U230" i="6" s="1"/>
  <c r="R229" i="6"/>
  <c r="T229" i="6" s="1"/>
  <c r="O229" i="6"/>
  <c r="Q229" i="6" s="1"/>
  <c r="W229" i="6" s="1"/>
  <c r="Z229" i="6" s="1"/>
  <c r="I229" i="6"/>
  <c r="K229" i="6" s="1"/>
  <c r="F229" i="6"/>
  <c r="H229" i="6" s="1"/>
  <c r="V229" i="6" s="1"/>
  <c r="R228" i="2" s="1"/>
  <c r="C229" i="6"/>
  <c r="E229" i="6" s="1"/>
  <c r="U229" i="6" s="1"/>
  <c r="R228" i="6"/>
  <c r="T228" i="6" s="1"/>
  <c r="O228" i="6"/>
  <c r="Q228" i="6" s="1"/>
  <c r="W228" i="6" s="1"/>
  <c r="Z228" i="6" s="1"/>
  <c r="I228" i="6"/>
  <c r="K228" i="6" s="1"/>
  <c r="F228" i="6"/>
  <c r="H228" i="6" s="1"/>
  <c r="V228" i="6" s="1"/>
  <c r="C228" i="6"/>
  <c r="E228" i="6" s="1"/>
  <c r="U228" i="6" s="1"/>
  <c r="R227" i="6"/>
  <c r="T227" i="6" s="1"/>
  <c r="O227" i="6"/>
  <c r="Q227" i="6" s="1"/>
  <c r="W227" i="6" s="1"/>
  <c r="Z227" i="6" s="1"/>
  <c r="I227" i="6"/>
  <c r="K227" i="6" s="1"/>
  <c r="F227" i="6"/>
  <c r="H227" i="6" s="1"/>
  <c r="V227" i="6" s="1"/>
  <c r="C227" i="6"/>
  <c r="E227" i="6" s="1"/>
  <c r="U227" i="6" s="1"/>
  <c r="R226" i="6"/>
  <c r="T226" i="6" s="1"/>
  <c r="O226" i="6"/>
  <c r="Q226" i="6" s="1"/>
  <c r="W226" i="6" s="1"/>
  <c r="Z226" i="6" s="1"/>
  <c r="I226" i="6"/>
  <c r="K226" i="6" s="1"/>
  <c r="F226" i="6"/>
  <c r="H226" i="6" s="1"/>
  <c r="V226" i="6" s="1"/>
  <c r="R225" i="2" s="1"/>
  <c r="C226" i="6"/>
  <c r="E226" i="6" s="1"/>
  <c r="U226" i="6" s="1"/>
  <c r="R225" i="6"/>
  <c r="T225" i="6" s="1"/>
  <c r="O225" i="6"/>
  <c r="Q225" i="6" s="1"/>
  <c r="W225" i="6" s="1"/>
  <c r="Z225" i="6" s="1"/>
  <c r="I225" i="6"/>
  <c r="K225" i="6" s="1"/>
  <c r="F225" i="6"/>
  <c r="H225" i="6" s="1"/>
  <c r="V225" i="6" s="1"/>
  <c r="C225" i="6"/>
  <c r="E225" i="6" s="1"/>
  <c r="U225" i="6" s="1"/>
  <c r="Q224" i="2" s="1"/>
  <c r="R224" i="6"/>
  <c r="T224" i="6" s="1"/>
  <c r="O224" i="6"/>
  <c r="Q224" i="6" s="1"/>
  <c r="W224" i="6" s="1"/>
  <c r="Z224" i="6" s="1"/>
  <c r="I224" i="6"/>
  <c r="K224" i="6" s="1"/>
  <c r="F224" i="6"/>
  <c r="H224" i="6" s="1"/>
  <c r="V224" i="6" s="1"/>
  <c r="R223" i="2" s="1"/>
  <c r="C224" i="6"/>
  <c r="E224" i="6" s="1"/>
  <c r="U224" i="6" s="1"/>
  <c r="R223" i="6"/>
  <c r="T223" i="6" s="1"/>
  <c r="O223" i="6"/>
  <c r="Q223" i="6" s="1"/>
  <c r="W223" i="6" s="1"/>
  <c r="Z223" i="6" s="1"/>
  <c r="I223" i="6"/>
  <c r="K223" i="6" s="1"/>
  <c r="F223" i="6"/>
  <c r="H223" i="6" s="1"/>
  <c r="V223" i="6" s="1"/>
  <c r="C223" i="6"/>
  <c r="E223" i="6" s="1"/>
  <c r="U223" i="6" s="1"/>
  <c r="Q222" i="2" s="1"/>
  <c r="R222" i="6"/>
  <c r="T222" i="6" s="1"/>
  <c r="O222" i="6"/>
  <c r="Q222" i="6" s="1"/>
  <c r="W222" i="6" s="1"/>
  <c r="Z222" i="6" s="1"/>
  <c r="I222" i="6"/>
  <c r="K222" i="6" s="1"/>
  <c r="F222" i="6"/>
  <c r="H222" i="6" s="1"/>
  <c r="C222" i="6"/>
  <c r="E222" i="6" s="1"/>
  <c r="U222" i="6" s="1"/>
  <c r="Q221" i="2" s="1"/>
  <c r="R221" i="6"/>
  <c r="T221" i="6" s="1"/>
  <c r="O221" i="6"/>
  <c r="Q221" i="6" s="1"/>
  <c r="W221" i="6" s="1"/>
  <c r="Z221" i="6" s="1"/>
  <c r="I221" i="6"/>
  <c r="K221" i="6" s="1"/>
  <c r="F221" i="6"/>
  <c r="H221" i="6" s="1"/>
  <c r="V221" i="6" s="1"/>
  <c r="C221" i="6"/>
  <c r="E221" i="6" s="1"/>
  <c r="U221" i="6" s="1"/>
  <c r="Q220" i="2" s="1"/>
  <c r="R220" i="6"/>
  <c r="T220" i="6" s="1"/>
  <c r="O220" i="6"/>
  <c r="Q220" i="6" s="1"/>
  <c r="W220" i="6" s="1"/>
  <c r="Z220" i="6" s="1"/>
  <c r="I220" i="6"/>
  <c r="K220" i="6" s="1"/>
  <c r="F220" i="6"/>
  <c r="H220" i="6" s="1"/>
  <c r="V220" i="6" s="1"/>
  <c r="C220" i="6"/>
  <c r="E220" i="6" s="1"/>
  <c r="U220" i="6" s="1"/>
  <c r="B220" i="6"/>
  <c r="R219" i="6"/>
  <c r="T219" i="6" s="1"/>
  <c r="O219" i="6"/>
  <c r="Q219" i="6" s="1"/>
  <c r="W219" i="6" s="1"/>
  <c r="Z219" i="6" s="1"/>
  <c r="I219" i="6"/>
  <c r="K219" i="6" s="1"/>
  <c r="F219" i="6"/>
  <c r="H219" i="6" s="1"/>
  <c r="V219" i="6" s="1"/>
  <c r="C219" i="6"/>
  <c r="E219" i="6" s="1"/>
  <c r="U219" i="6" s="1"/>
  <c r="X219" i="6" s="1"/>
  <c r="B219" i="6"/>
  <c r="R218" i="6"/>
  <c r="T218" i="6" s="1"/>
  <c r="O218" i="6"/>
  <c r="Q218" i="6" s="1"/>
  <c r="W218" i="6" s="1"/>
  <c r="Z218" i="6" s="1"/>
  <c r="I218" i="6"/>
  <c r="K218" i="6" s="1"/>
  <c r="F218" i="6"/>
  <c r="H218" i="6" s="1"/>
  <c r="C218" i="6"/>
  <c r="E218" i="6" s="1"/>
  <c r="U218" i="6" s="1"/>
  <c r="R217" i="6"/>
  <c r="T217" i="6" s="1"/>
  <c r="O217" i="6"/>
  <c r="Q217" i="6" s="1"/>
  <c r="W217" i="6" s="1"/>
  <c r="Z217" i="6" s="1"/>
  <c r="I217" i="6"/>
  <c r="K217" i="6" s="1"/>
  <c r="F217" i="6"/>
  <c r="H217" i="6" s="1"/>
  <c r="V217" i="6" s="1"/>
  <c r="R216" i="2" s="1"/>
  <c r="C217" i="6"/>
  <c r="E217" i="6" s="1"/>
  <c r="U217" i="6" s="1"/>
  <c r="R216" i="6"/>
  <c r="T216" i="6" s="1"/>
  <c r="O216" i="6"/>
  <c r="Q216" i="6" s="1"/>
  <c r="W216" i="6" s="1"/>
  <c r="Z216" i="6" s="1"/>
  <c r="I216" i="6"/>
  <c r="K216" i="6" s="1"/>
  <c r="F216" i="6"/>
  <c r="H216" i="6" s="1"/>
  <c r="V216" i="6" s="1"/>
  <c r="C216" i="6"/>
  <c r="E216" i="6" s="1"/>
  <c r="U216" i="6" s="1"/>
  <c r="Q215" i="2" s="1"/>
  <c r="R215" i="6"/>
  <c r="T215" i="6" s="1"/>
  <c r="O215" i="6"/>
  <c r="Q215" i="6" s="1"/>
  <c r="W215" i="6" s="1"/>
  <c r="Z215" i="6" s="1"/>
  <c r="I215" i="6"/>
  <c r="K215" i="6" s="1"/>
  <c r="F215" i="6"/>
  <c r="H215" i="6" s="1"/>
  <c r="V215" i="6" s="1"/>
  <c r="R214" i="2" s="1"/>
  <c r="C215" i="6"/>
  <c r="E215" i="6" s="1"/>
  <c r="U215" i="6" s="1"/>
  <c r="Q214" i="2" s="1"/>
  <c r="R214" i="6"/>
  <c r="T214" i="6" s="1"/>
  <c r="O214" i="6"/>
  <c r="Q214" i="6" s="1"/>
  <c r="W214" i="6" s="1"/>
  <c r="Z214" i="6" s="1"/>
  <c r="I214" i="6"/>
  <c r="K214" i="6" s="1"/>
  <c r="F214" i="6"/>
  <c r="H214" i="6" s="1"/>
  <c r="V214" i="6" s="1"/>
  <c r="C214" i="6"/>
  <c r="E214" i="6" s="1"/>
  <c r="U214" i="6" s="1"/>
  <c r="Q213" i="2" s="1"/>
  <c r="R213" i="6"/>
  <c r="T213" i="6" s="1"/>
  <c r="O213" i="6"/>
  <c r="Q213" i="6" s="1"/>
  <c r="W213" i="6" s="1"/>
  <c r="Z213" i="6" s="1"/>
  <c r="I213" i="6"/>
  <c r="K213" i="6" s="1"/>
  <c r="F213" i="6"/>
  <c r="H213" i="6" s="1"/>
  <c r="V213" i="6" s="1"/>
  <c r="C213" i="6"/>
  <c r="E213" i="6" s="1"/>
  <c r="U213" i="6" s="1"/>
  <c r="X213" i="6" s="1"/>
  <c r="R212" i="6"/>
  <c r="T212" i="6" s="1"/>
  <c r="O212" i="6"/>
  <c r="Q212" i="6" s="1"/>
  <c r="W212" i="6" s="1"/>
  <c r="Z212" i="6" s="1"/>
  <c r="I212" i="6"/>
  <c r="K212" i="6" s="1"/>
  <c r="F212" i="6"/>
  <c r="H212" i="6" s="1"/>
  <c r="C212" i="6"/>
  <c r="E212" i="6" s="1"/>
  <c r="U212" i="6" s="1"/>
  <c r="R211" i="6"/>
  <c r="T211" i="6" s="1"/>
  <c r="O211" i="6"/>
  <c r="Q211" i="6" s="1"/>
  <c r="W211" i="6" s="1"/>
  <c r="Z211" i="6" s="1"/>
  <c r="I211" i="6"/>
  <c r="K211" i="6" s="1"/>
  <c r="F211" i="6"/>
  <c r="H211" i="6" s="1"/>
  <c r="V211" i="6" s="1"/>
  <c r="C211" i="6"/>
  <c r="E211" i="6" s="1"/>
  <c r="U211" i="6" s="1"/>
  <c r="R210" i="6"/>
  <c r="T210" i="6" s="1"/>
  <c r="O210" i="6"/>
  <c r="Q210" i="6" s="1"/>
  <c r="W210" i="6" s="1"/>
  <c r="Z210" i="6" s="1"/>
  <c r="I210" i="6"/>
  <c r="K210" i="6" s="1"/>
  <c r="F210" i="6"/>
  <c r="H210" i="6" s="1"/>
  <c r="V210" i="6" s="1"/>
  <c r="R209" i="2" s="1"/>
  <c r="C210" i="6"/>
  <c r="E210" i="6" s="1"/>
  <c r="U210" i="6" s="1"/>
  <c r="Q209" i="2" s="1"/>
  <c r="R209" i="6"/>
  <c r="T209" i="6" s="1"/>
  <c r="O209" i="6"/>
  <c r="Q209" i="6" s="1"/>
  <c r="W209" i="6" s="1"/>
  <c r="Z209" i="6" s="1"/>
  <c r="I209" i="6"/>
  <c r="K209" i="6" s="1"/>
  <c r="F209" i="6"/>
  <c r="H209" i="6" s="1"/>
  <c r="V209" i="6" s="1"/>
  <c r="C209" i="6"/>
  <c r="E209" i="6" s="1"/>
  <c r="U209" i="6" s="1"/>
  <c r="X209" i="6" s="1"/>
  <c r="R208" i="6"/>
  <c r="T208" i="6" s="1"/>
  <c r="O208" i="6"/>
  <c r="Q208" i="6" s="1"/>
  <c r="W208" i="6" s="1"/>
  <c r="Z208" i="6" s="1"/>
  <c r="I208" i="6"/>
  <c r="K208" i="6" s="1"/>
  <c r="F208" i="6"/>
  <c r="H208" i="6" s="1"/>
  <c r="C208" i="6"/>
  <c r="E208" i="6" s="1"/>
  <c r="U208" i="6" s="1"/>
  <c r="R207" i="6"/>
  <c r="T207" i="6" s="1"/>
  <c r="O207" i="6"/>
  <c r="Q207" i="6" s="1"/>
  <c r="W207" i="6" s="1"/>
  <c r="Z207" i="6" s="1"/>
  <c r="I207" i="6"/>
  <c r="K207" i="6" s="1"/>
  <c r="F207" i="6"/>
  <c r="H207" i="6" s="1"/>
  <c r="C207" i="6"/>
  <c r="E207" i="6" s="1"/>
  <c r="U207" i="6" s="1"/>
  <c r="Q206" i="2" s="1"/>
  <c r="R206" i="6"/>
  <c r="T206" i="6" s="1"/>
  <c r="O206" i="6"/>
  <c r="Q206" i="6" s="1"/>
  <c r="W206" i="6" s="1"/>
  <c r="Z206" i="6" s="1"/>
  <c r="I206" i="6"/>
  <c r="K206" i="6" s="1"/>
  <c r="F206" i="6"/>
  <c r="H206" i="6" s="1"/>
  <c r="V206" i="6" s="1"/>
  <c r="C206" i="6"/>
  <c r="E206" i="6" s="1"/>
  <c r="U206" i="6" s="1"/>
  <c r="Q205" i="2" s="1"/>
  <c r="R205" i="6"/>
  <c r="T205" i="6" s="1"/>
  <c r="O205" i="6"/>
  <c r="Q205" i="6" s="1"/>
  <c r="W205" i="6" s="1"/>
  <c r="Z205" i="6" s="1"/>
  <c r="I205" i="6"/>
  <c r="K205" i="6" s="1"/>
  <c r="F205" i="6"/>
  <c r="H205" i="6" s="1"/>
  <c r="V205" i="6" s="1"/>
  <c r="C205" i="6"/>
  <c r="E205" i="6" s="1"/>
  <c r="U205" i="6" s="1"/>
  <c r="Q204" i="2" s="1"/>
  <c r="B205" i="6"/>
  <c r="R204" i="6"/>
  <c r="T204" i="6" s="1"/>
  <c r="O204" i="6"/>
  <c r="Q204" i="6" s="1"/>
  <c r="W204" i="6" s="1"/>
  <c r="Z204" i="6" s="1"/>
  <c r="I204" i="6"/>
  <c r="K204" i="6" s="1"/>
  <c r="F204" i="6"/>
  <c r="H204" i="6" s="1"/>
  <c r="C204" i="6"/>
  <c r="E204" i="6" s="1"/>
  <c r="U204" i="6" s="1"/>
  <c r="R203" i="6"/>
  <c r="T203" i="6" s="1"/>
  <c r="O203" i="6"/>
  <c r="Q203" i="6" s="1"/>
  <c r="W203" i="6" s="1"/>
  <c r="Z203" i="6" s="1"/>
  <c r="I203" i="6"/>
  <c r="K203" i="6" s="1"/>
  <c r="F203" i="6"/>
  <c r="H203" i="6" s="1"/>
  <c r="V203" i="6" s="1"/>
  <c r="C203" i="6"/>
  <c r="E203" i="6" s="1"/>
  <c r="U203" i="6" s="1"/>
  <c r="R202" i="6"/>
  <c r="T202" i="6" s="1"/>
  <c r="O202" i="6"/>
  <c r="Q202" i="6" s="1"/>
  <c r="W202" i="6" s="1"/>
  <c r="Z202" i="6" s="1"/>
  <c r="I202" i="6"/>
  <c r="K202" i="6" s="1"/>
  <c r="F202" i="6"/>
  <c r="H202" i="6" s="1"/>
  <c r="C202" i="6"/>
  <c r="E202" i="6" s="1"/>
  <c r="U202" i="6" s="1"/>
  <c r="Q201" i="2" s="1"/>
  <c r="R201" i="6"/>
  <c r="T201" i="6" s="1"/>
  <c r="O201" i="6"/>
  <c r="Q201" i="6" s="1"/>
  <c r="W201" i="6" s="1"/>
  <c r="Z201" i="6" s="1"/>
  <c r="I201" i="6"/>
  <c r="K201" i="6" s="1"/>
  <c r="F201" i="6"/>
  <c r="H201" i="6" s="1"/>
  <c r="V201" i="6" s="1"/>
  <c r="R200" i="2" s="1"/>
  <c r="C201" i="6"/>
  <c r="E201" i="6" s="1"/>
  <c r="U201" i="6" s="1"/>
  <c r="Q200" i="2" s="1"/>
  <c r="R200" i="6"/>
  <c r="T200" i="6" s="1"/>
  <c r="O200" i="6"/>
  <c r="Q200" i="6" s="1"/>
  <c r="W200" i="6" s="1"/>
  <c r="Z200" i="6" s="1"/>
  <c r="I200" i="6"/>
  <c r="K200" i="6" s="1"/>
  <c r="F200" i="6"/>
  <c r="H200" i="6" s="1"/>
  <c r="V200" i="6" s="1"/>
  <c r="C200" i="6"/>
  <c r="E200" i="6" s="1"/>
  <c r="U200" i="6" s="1"/>
  <c r="R199" i="6"/>
  <c r="T199" i="6" s="1"/>
  <c r="O199" i="6"/>
  <c r="Q199" i="6" s="1"/>
  <c r="W199" i="6" s="1"/>
  <c r="Z199" i="6" s="1"/>
  <c r="I199" i="6"/>
  <c r="K199" i="6" s="1"/>
  <c r="F199" i="6"/>
  <c r="H199" i="6" s="1"/>
  <c r="V199" i="6" s="1"/>
  <c r="R198" i="2" s="1"/>
  <c r="C199" i="6"/>
  <c r="E199" i="6" s="1"/>
  <c r="U199" i="6" s="1"/>
  <c r="Q198" i="2" s="1"/>
  <c r="R198" i="6"/>
  <c r="T198" i="6" s="1"/>
  <c r="O198" i="6"/>
  <c r="Q198" i="6" s="1"/>
  <c r="W198" i="6" s="1"/>
  <c r="Z198" i="6" s="1"/>
  <c r="I198" i="6"/>
  <c r="K198" i="6" s="1"/>
  <c r="F198" i="6"/>
  <c r="H198" i="6" s="1"/>
  <c r="V198" i="6" s="1"/>
  <c r="C198" i="6"/>
  <c r="E198" i="6" s="1"/>
  <c r="U198" i="6" s="1"/>
  <c r="Q197" i="2" s="1"/>
  <c r="R197" i="6"/>
  <c r="T197" i="6" s="1"/>
  <c r="O197" i="6"/>
  <c r="Q197" i="6" s="1"/>
  <c r="W197" i="6" s="1"/>
  <c r="Z197" i="6" s="1"/>
  <c r="I197" i="6"/>
  <c r="K197" i="6" s="1"/>
  <c r="F197" i="6"/>
  <c r="H197" i="6" s="1"/>
  <c r="V197" i="6" s="1"/>
  <c r="C197" i="6"/>
  <c r="E197" i="6" s="1"/>
  <c r="U197" i="6" s="1"/>
  <c r="Q196" i="2" s="1"/>
  <c r="R196" i="6"/>
  <c r="T196" i="6" s="1"/>
  <c r="O196" i="6"/>
  <c r="Q196" i="6" s="1"/>
  <c r="W196" i="6" s="1"/>
  <c r="Z196" i="6" s="1"/>
  <c r="I196" i="6"/>
  <c r="K196" i="6" s="1"/>
  <c r="F196" i="6"/>
  <c r="H196" i="6" s="1"/>
  <c r="C196" i="6"/>
  <c r="E196" i="6" s="1"/>
  <c r="U196" i="6" s="1"/>
  <c r="R195" i="6"/>
  <c r="T195" i="6" s="1"/>
  <c r="O195" i="6"/>
  <c r="Q195" i="6" s="1"/>
  <c r="W195" i="6" s="1"/>
  <c r="Z195" i="6" s="1"/>
  <c r="I195" i="6"/>
  <c r="K195" i="6" s="1"/>
  <c r="F195" i="6"/>
  <c r="H195" i="6" s="1"/>
  <c r="V195" i="6" s="1"/>
  <c r="C195" i="6"/>
  <c r="E195" i="6" s="1"/>
  <c r="U195" i="6" s="1"/>
  <c r="Q194" i="2" s="1"/>
  <c r="W194" i="6"/>
  <c r="U194" i="6"/>
  <c r="Q193" i="2" s="1"/>
  <c r="W193" i="6"/>
  <c r="V193" i="6"/>
  <c r="U193" i="6"/>
  <c r="Q192" i="2" s="1"/>
  <c r="W192" i="6"/>
  <c r="U192" i="6"/>
  <c r="Q191" i="2" s="1"/>
  <c r="B192" i="6"/>
  <c r="W191" i="6"/>
  <c r="V191" i="6"/>
  <c r="U191" i="6"/>
  <c r="Q190" i="2" s="1"/>
  <c r="W190" i="6"/>
  <c r="V190" i="6"/>
  <c r="R189" i="2" s="1"/>
  <c r="U190" i="6"/>
  <c r="Q189" i="2" s="1"/>
  <c r="W189" i="6"/>
  <c r="U189" i="6"/>
  <c r="Q188" i="2" s="1"/>
  <c r="W188" i="6"/>
  <c r="V188" i="6"/>
  <c r="U188" i="6"/>
  <c r="Q187" i="2" s="1"/>
  <c r="W187" i="6"/>
  <c r="V187" i="6"/>
  <c r="U187" i="6"/>
  <c r="Q186" i="2" s="1"/>
  <c r="W186" i="6"/>
  <c r="V186" i="6"/>
  <c r="U186" i="6"/>
  <c r="Q185" i="2" s="1"/>
  <c r="W185" i="6"/>
  <c r="Z185" i="6" s="1"/>
  <c r="V185" i="6"/>
  <c r="U185" i="6"/>
  <c r="Q184" i="2" s="1"/>
  <c r="W184" i="6"/>
  <c r="V184" i="6"/>
  <c r="U184" i="6"/>
  <c r="Q183" i="2" s="1"/>
  <c r="W183" i="6"/>
  <c r="V183" i="6"/>
  <c r="U183" i="6"/>
  <c r="W182" i="6"/>
  <c r="U182" i="6"/>
  <c r="Q181" i="2" s="1"/>
  <c r="W181" i="6"/>
  <c r="V181" i="6"/>
  <c r="U181" i="6"/>
  <c r="W180" i="6"/>
  <c r="U180" i="6"/>
  <c r="Q179" i="2" s="1"/>
  <c r="W179" i="6"/>
  <c r="V179" i="6"/>
  <c r="U179" i="6"/>
  <c r="Q178" i="2" s="1"/>
  <c r="B179" i="6"/>
  <c r="W178" i="6"/>
  <c r="V178" i="6"/>
  <c r="U178" i="6"/>
  <c r="Q177" i="2" s="1"/>
  <c r="W177" i="6"/>
  <c r="V177" i="6"/>
  <c r="U177" i="6"/>
  <c r="Q176" i="2" s="1"/>
  <c r="B177" i="6"/>
  <c r="W176" i="6"/>
  <c r="U176" i="6"/>
  <c r="Q175" i="2" s="1"/>
  <c r="W175" i="6"/>
  <c r="V175" i="6"/>
  <c r="U175" i="6"/>
  <c r="Q174" i="2" s="1"/>
  <c r="B175" i="6"/>
  <c r="W174" i="6"/>
  <c r="U174" i="6"/>
  <c r="Q173" i="2" s="1"/>
  <c r="W173" i="6"/>
  <c r="U173" i="6"/>
  <c r="Q172" i="2" s="1"/>
  <c r="W172" i="6"/>
  <c r="V172" i="6"/>
  <c r="U172" i="6"/>
  <c r="W171" i="6"/>
  <c r="V171" i="6"/>
  <c r="U171" i="6"/>
  <c r="W170" i="6"/>
  <c r="V170" i="6"/>
  <c r="U170" i="6"/>
  <c r="Q169" i="2" s="1"/>
  <c r="W169" i="6"/>
  <c r="V169" i="6"/>
  <c r="U169" i="6"/>
  <c r="W168" i="6"/>
  <c r="U168" i="6"/>
  <c r="Q167" i="2" s="1"/>
  <c r="W167" i="6"/>
  <c r="V167" i="6"/>
  <c r="U167" i="6"/>
  <c r="Q166" i="2" s="1"/>
  <c r="W166" i="6"/>
  <c r="V166" i="6"/>
  <c r="U166" i="6"/>
  <c r="Q165" i="2" s="1"/>
  <c r="W165" i="6"/>
  <c r="V165" i="6"/>
  <c r="U165" i="6"/>
  <c r="Q164" i="2" s="1"/>
  <c r="B165" i="6"/>
  <c r="W164" i="6"/>
  <c r="U164" i="6"/>
  <c r="Q163" i="2" s="1"/>
  <c r="W163" i="6"/>
  <c r="V163" i="6"/>
  <c r="U163" i="6"/>
  <c r="Q162" i="2" s="1"/>
  <c r="W162" i="6"/>
  <c r="V162" i="6"/>
  <c r="U162" i="6"/>
  <c r="Q161" i="2" s="1"/>
  <c r="W161" i="6"/>
  <c r="V161" i="6"/>
  <c r="U161" i="6"/>
  <c r="Q160" i="2" s="1"/>
  <c r="B161" i="6"/>
  <c r="W160" i="6"/>
  <c r="U160" i="6"/>
  <c r="Q159" i="2" s="1"/>
  <c r="W159" i="6"/>
  <c r="V159" i="6"/>
  <c r="U159" i="6"/>
  <c r="Q158" i="2" s="1"/>
  <c r="W158" i="6"/>
  <c r="V158" i="6"/>
  <c r="U158" i="6"/>
  <c r="Q157" i="2" s="1"/>
  <c r="W157" i="6"/>
  <c r="V157" i="6"/>
  <c r="U157" i="6"/>
  <c r="Q156" i="2" s="1"/>
  <c r="W156" i="6"/>
  <c r="U156" i="6"/>
  <c r="Q155" i="2" s="1"/>
  <c r="W155" i="6"/>
  <c r="V155" i="6"/>
  <c r="U155" i="6"/>
  <c r="W154" i="6"/>
  <c r="V154" i="6"/>
  <c r="U154" i="6"/>
  <c r="Q153" i="2" s="1"/>
  <c r="W153" i="6"/>
  <c r="U153" i="6"/>
  <c r="Q152" i="2" s="1"/>
  <c r="W152" i="6"/>
  <c r="V152" i="6"/>
  <c r="U152" i="6"/>
  <c r="Q151" i="2" s="1"/>
  <c r="W151" i="6"/>
  <c r="V151" i="6"/>
  <c r="U151" i="6"/>
  <c r="Q150" i="2" s="1"/>
  <c r="B151" i="6"/>
  <c r="W150" i="6"/>
  <c r="V150" i="6"/>
  <c r="U150" i="6"/>
  <c r="Q149" i="2" s="1"/>
  <c r="W149" i="6"/>
  <c r="V149" i="6"/>
  <c r="R148" i="2" s="1"/>
  <c r="U149" i="6"/>
  <c r="Q148" i="2" s="1"/>
  <c r="W148" i="6"/>
  <c r="U148" i="6"/>
  <c r="Q147" i="2" s="1"/>
  <c r="W147" i="6"/>
  <c r="U147" i="6"/>
  <c r="Q146" i="2" s="1"/>
  <c r="W146" i="6"/>
  <c r="U146" i="6"/>
  <c r="Q145" i="2" s="1"/>
  <c r="W145" i="6"/>
  <c r="U145" i="6"/>
  <c r="Q144" i="2" s="1"/>
  <c r="W144" i="6"/>
  <c r="V144" i="6"/>
  <c r="U144" i="6"/>
  <c r="Q143" i="2" s="1"/>
  <c r="W143" i="6"/>
  <c r="V143" i="6"/>
  <c r="U143" i="6"/>
  <c r="Q142" i="2" s="1"/>
  <c r="W142" i="6"/>
  <c r="V142" i="6"/>
  <c r="R141" i="2" s="1"/>
  <c r="U142" i="6"/>
  <c r="Q141" i="2" s="1"/>
  <c r="W141" i="6"/>
  <c r="U141" i="6"/>
  <c r="Q140" i="2" s="1"/>
  <c r="W140" i="6"/>
  <c r="U140" i="6"/>
  <c r="Q139" i="2" s="1"/>
  <c r="W139" i="6"/>
  <c r="V139" i="6"/>
  <c r="U139" i="6"/>
  <c r="Q138" i="2" s="1"/>
  <c r="W138" i="6"/>
  <c r="U138" i="6"/>
  <c r="W137" i="6"/>
  <c r="V137" i="6"/>
  <c r="U137" i="6"/>
  <c r="Q136" i="2" s="1"/>
  <c r="B137" i="6"/>
  <c r="W136" i="6"/>
  <c r="U136" i="6"/>
  <c r="Q135" i="2" s="1"/>
  <c r="B136" i="6"/>
  <c r="W135" i="6"/>
  <c r="U135" i="6"/>
  <c r="Q134" i="2" s="1"/>
  <c r="W134" i="6"/>
  <c r="U134" i="6"/>
  <c r="Q133" i="2" s="1"/>
  <c r="W133" i="6"/>
  <c r="U133" i="6"/>
  <c r="Q132" i="2" s="1"/>
  <c r="W132" i="6"/>
  <c r="V132" i="6"/>
  <c r="U132" i="6"/>
  <c r="Q131" i="2" s="1"/>
  <c r="W131" i="6"/>
  <c r="U131" i="6"/>
  <c r="Q130" i="2" s="1"/>
  <c r="W130" i="6"/>
  <c r="V130" i="6"/>
  <c r="U130" i="6"/>
  <c r="Q129" i="2" s="1"/>
  <c r="W129" i="6"/>
  <c r="V129" i="6"/>
  <c r="U129" i="6"/>
  <c r="Q128" i="2" s="1"/>
  <c r="W128" i="6"/>
  <c r="V128" i="6"/>
  <c r="R127" i="2" s="1"/>
  <c r="U128" i="6"/>
  <c r="W127" i="6"/>
  <c r="V127" i="6"/>
  <c r="U127" i="6"/>
  <c r="W126" i="6"/>
  <c r="V126" i="6"/>
  <c r="R125" i="2" s="1"/>
  <c r="U126" i="6"/>
  <c r="Q125" i="2" s="1"/>
  <c r="W125" i="6"/>
  <c r="V125" i="6"/>
  <c r="R124" i="2" s="1"/>
  <c r="U125" i="6"/>
  <c r="Q124" i="2" s="1"/>
  <c r="W124" i="6"/>
  <c r="U124" i="6"/>
  <c r="Q123" i="2" s="1"/>
  <c r="R123" i="6"/>
  <c r="T123" i="6" s="1"/>
  <c r="O123" i="6"/>
  <c r="Q123" i="6" s="1"/>
  <c r="I123" i="6"/>
  <c r="K123" i="6" s="1"/>
  <c r="F123" i="6"/>
  <c r="H123" i="6" s="1"/>
  <c r="C123" i="6"/>
  <c r="E123" i="6" s="1"/>
  <c r="U123" i="6" s="1"/>
  <c r="B123" i="6"/>
  <c r="R122" i="6"/>
  <c r="T122" i="6" s="1"/>
  <c r="O122" i="6"/>
  <c r="Q122" i="6" s="1"/>
  <c r="I122" i="6"/>
  <c r="K122" i="6" s="1"/>
  <c r="F122" i="6"/>
  <c r="H122" i="6" s="1"/>
  <c r="C122" i="6"/>
  <c r="E122" i="6" s="1"/>
  <c r="U122" i="6" s="1"/>
  <c r="R121" i="6"/>
  <c r="T121" i="6" s="1"/>
  <c r="O121" i="6"/>
  <c r="Q121" i="6" s="1"/>
  <c r="I121" i="6"/>
  <c r="K121" i="6" s="1"/>
  <c r="F121" i="6"/>
  <c r="H121" i="6" s="1"/>
  <c r="C121" i="6"/>
  <c r="E121" i="6" s="1"/>
  <c r="U121" i="6" s="1"/>
  <c r="B121" i="6"/>
  <c r="R120" i="6"/>
  <c r="T120" i="6" s="1"/>
  <c r="O120" i="6"/>
  <c r="Q120" i="6" s="1"/>
  <c r="I120" i="6"/>
  <c r="K120" i="6" s="1"/>
  <c r="F120" i="6"/>
  <c r="H120" i="6" s="1"/>
  <c r="C120" i="6"/>
  <c r="E120" i="6" s="1"/>
  <c r="U120" i="6" s="1"/>
  <c r="R119" i="6"/>
  <c r="T119" i="6" s="1"/>
  <c r="O119" i="6"/>
  <c r="Q119" i="6" s="1"/>
  <c r="I119" i="6"/>
  <c r="K119" i="6" s="1"/>
  <c r="F119" i="6"/>
  <c r="H119" i="6" s="1"/>
  <c r="C119" i="6"/>
  <c r="E119" i="6" s="1"/>
  <c r="U119" i="6" s="1"/>
  <c r="R118" i="6"/>
  <c r="T118" i="6" s="1"/>
  <c r="O118" i="6"/>
  <c r="Q118" i="6" s="1"/>
  <c r="I118" i="6"/>
  <c r="K118" i="6" s="1"/>
  <c r="F118" i="6"/>
  <c r="H118" i="6" s="1"/>
  <c r="C118" i="6"/>
  <c r="E118" i="6" s="1"/>
  <c r="U118" i="6" s="1"/>
  <c r="R117" i="6"/>
  <c r="T117" i="6" s="1"/>
  <c r="O117" i="6"/>
  <c r="Q117" i="6" s="1"/>
  <c r="I117" i="6"/>
  <c r="K117" i="6" s="1"/>
  <c r="F117" i="6"/>
  <c r="H117" i="6" s="1"/>
  <c r="C117" i="6"/>
  <c r="E117" i="6" s="1"/>
  <c r="U117" i="6" s="1"/>
  <c r="R116" i="6"/>
  <c r="T116" i="6" s="1"/>
  <c r="O116" i="6"/>
  <c r="Q116" i="6" s="1"/>
  <c r="I116" i="6"/>
  <c r="K116" i="6" s="1"/>
  <c r="F116" i="6"/>
  <c r="H116" i="6" s="1"/>
  <c r="C116" i="6"/>
  <c r="E116" i="6" s="1"/>
  <c r="U116" i="6" s="1"/>
  <c r="R115" i="6"/>
  <c r="T115" i="6" s="1"/>
  <c r="O115" i="6"/>
  <c r="Q115" i="6" s="1"/>
  <c r="I115" i="6"/>
  <c r="K115" i="6" s="1"/>
  <c r="F115" i="6"/>
  <c r="H115" i="6" s="1"/>
  <c r="C115" i="6"/>
  <c r="E115" i="6" s="1"/>
  <c r="U115" i="6" s="1"/>
  <c r="R114" i="6"/>
  <c r="T114" i="6" s="1"/>
  <c r="O114" i="6"/>
  <c r="Q114" i="6" s="1"/>
  <c r="I114" i="6"/>
  <c r="K114" i="6" s="1"/>
  <c r="F114" i="6"/>
  <c r="H114" i="6" s="1"/>
  <c r="C114" i="6"/>
  <c r="E114" i="6" s="1"/>
  <c r="U114" i="6" s="1"/>
  <c r="R113" i="6"/>
  <c r="T113" i="6" s="1"/>
  <c r="O113" i="6"/>
  <c r="Q113" i="6" s="1"/>
  <c r="I113" i="6"/>
  <c r="K113" i="6" s="1"/>
  <c r="F113" i="6"/>
  <c r="H113" i="6" s="1"/>
  <c r="C113" i="6"/>
  <c r="E113" i="6" s="1"/>
  <c r="U113" i="6" s="1"/>
  <c r="R112" i="6"/>
  <c r="T112" i="6" s="1"/>
  <c r="O112" i="6"/>
  <c r="Q112" i="6" s="1"/>
  <c r="I112" i="6"/>
  <c r="K112" i="6" s="1"/>
  <c r="F112" i="6"/>
  <c r="H112" i="6" s="1"/>
  <c r="C112" i="6"/>
  <c r="E112" i="6" s="1"/>
  <c r="U112" i="6" s="1"/>
  <c r="R111" i="6"/>
  <c r="T111" i="6" s="1"/>
  <c r="O111" i="6"/>
  <c r="Q111" i="6" s="1"/>
  <c r="I111" i="6"/>
  <c r="K111" i="6" s="1"/>
  <c r="F111" i="6"/>
  <c r="H111" i="6" s="1"/>
  <c r="C111" i="6"/>
  <c r="E111" i="6" s="1"/>
  <c r="U111" i="6" s="1"/>
  <c r="R110" i="6"/>
  <c r="T110" i="6" s="1"/>
  <c r="O110" i="6"/>
  <c r="Q110" i="6" s="1"/>
  <c r="I110" i="6"/>
  <c r="K110" i="6" s="1"/>
  <c r="F110" i="6"/>
  <c r="H110" i="6" s="1"/>
  <c r="C110" i="6"/>
  <c r="E110" i="6" s="1"/>
  <c r="U110" i="6" s="1"/>
  <c r="R109" i="6"/>
  <c r="T109" i="6" s="1"/>
  <c r="O109" i="6"/>
  <c r="Q109" i="6" s="1"/>
  <c r="I109" i="6"/>
  <c r="K109" i="6" s="1"/>
  <c r="F109" i="6"/>
  <c r="H109" i="6" s="1"/>
  <c r="C109" i="6"/>
  <c r="E109" i="6" s="1"/>
  <c r="U109" i="6" s="1"/>
  <c r="R108" i="6"/>
  <c r="T108" i="6" s="1"/>
  <c r="O108" i="6"/>
  <c r="Q108" i="6" s="1"/>
  <c r="I108" i="6"/>
  <c r="K108" i="6" s="1"/>
  <c r="F108" i="6"/>
  <c r="H108" i="6" s="1"/>
  <c r="C108" i="6"/>
  <c r="E108" i="6" s="1"/>
  <c r="U108" i="6" s="1"/>
  <c r="R107" i="6"/>
  <c r="T107" i="6" s="1"/>
  <c r="O107" i="6"/>
  <c r="Q107" i="6" s="1"/>
  <c r="I107" i="6"/>
  <c r="K107" i="6" s="1"/>
  <c r="F107" i="6"/>
  <c r="H107" i="6" s="1"/>
  <c r="C107" i="6"/>
  <c r="E107" i="6" s="1"/>
  <c r="U107" i="6" s="1"/>
  <c r="B107" i="6"/>
  <c r="R106" i="6"/>
  <c r="T106" i="6" s="1"/>
  <c r="O106" i="6"/>
  <c r="Q106" i="6" s="1"/>
  <c r="I106" i="6"/>
  <c r="K106" i="6" s="1"/>
  <c r="F106" i="6"/>
  <c r="H106" i="6" s="1"/>
  <c r="C106" i="6"/>
  <c r="E106" i="6" s="1"/>
  <c r="U106" i="6" s="1"/>
  <c r="R105" i="6"/>
  <c r="T105" i="6" s="1"/>
  <c r="O105" i="6"/>
  <c r="Q105" i="6" s="1"/>
  <c r="I105" i="6"/>
  <c r="K105" i="6" s="1"/>
  <c r="F105" i="6"/>
  <c r="H105" i="6" s="1"/>
  <c r="C105" i="6"/>
  <c r="E105" i="6" s="1"/>
  <c r="U105" i="6" s="1"/>
  <c r="B105" i="6"/>
  <c r="R104" i="6"/>
  <c r="T104" i="6" s="1"/>
  <c r="O104" i="6"/>
  <c r="Q104" i="6" s="1"/>
  <c r="I104" i="6"/>
  <c r="K104" i="6" s="1"/>
  <c r="F104" i="6"/>
  <c r="H104" i="6" s="1"/>
  <c r="C104" i="6"/>
  <c r="E104" i="6" s="1"/>
  <c r="U104" i="6" s="1"/>
  <c r="R103" i="6"/>
  <c r="T103" i="6" s="1"/>
  <c r="O103" i="6"/>
  <c r="Q103" i="6" s="1"/>
  <c r="I103" i="6"/>
  <c r="K103" i="6" s="1"/>
  <c r="F103" i="6"/>
  <c r="H103" i="6" s="1"/>
  <c r="V103" i="6" s="1"/>
  <c r="C103" i="6"/>
  <c r="E103" i="6" s="1"/>
  <c r="U103" i="6" s="1"/>
  <c r="R102" i="6"/>
  <c r="T102" i="6" s="1"/>
  <c r="O102" i="6"/>
  <c r="Q102" i="6" s="1"/>
  <c r="I102" i="6"/>
  <c r="K102" i="6" s="1"/>
  <c r="F102" i="6"/>
  <c r="H102" i="6" s="1"/>
  <c r="C102" i="6"/>
  <c r="E102" i="6" s="1"/>
  <c r="U102" i="6" s="1"/>
  <c r="R101" i="6"/>
  <c r="T101" i="6" s="1"/>
  <c r="O101" i="6"/>
  <c r="Q101" i="6" s="1"/>
  <c r="I101" i="6"/>
  <c r="K101" i="6" s="1"/>
  <c r="F101" i="6"/>
  <c r="H101" i="6" s="1"/>
  <c r="C101" i="6"/>
  <c r="E101" i="6" s="1"/>
  <c r="U101" i="6" s="1"/>
  <c r="R100" i="6"/>
  <c r="T100" i="6" s="1"/>
  <c r="O100" i="6"/>
  <c r="Q100" i="6" s="1"/>
  <c r="I100" i="6"/>
  <c r="K100" i="6" s="1"/>
  <c r="F100" i="6"/>
  <c r="H100" i="6" s="1"/>
  <c r="C100" i="6"/>
  <c r="E100" i="6" s="1"/>
  <c r="U100" i="6" s="1"/>
  <c r="R99" i="6"/>
  <c r="T99" i="6" s="1"/>
  <c r="O99" i="6"/>
  <c r="Q99" i="6" s="1"/>
  <c r="I99" i="6"/>
  <c r="K99" i="6" s="1"/>
  <c r="F99" i="6"/>
  <c r="H99" i="6" s="1"/>
  <c r="C99" i="6"/>
  <c r="E99" i="6" s="1"/>
  <c r="U99" i="6" s="1"/>
  <c r="R98" i="6"/>
  <c r="T98" i="6" s="1"/>
  <c r="O98" i="6"/>
  <c r="Q98" i="6" s="1"/>
  <c r="I98" i="6"/>
  <c r="K98" i="6" s="1"/>
  <c r="F98" i="6"/>
  <c r="H98" i="6" s="1"/>
  <c r="C98" i="6"/>
  <c r="E98" i="6" s="1"/>
  <c r="U98" i="6" s="1"/>
  <c r="R97" i="6"/>
  <c r="T97" i="6" s="1"/>
  <c r="O97" i="6"/>
  <c r="Q97" i="6" s="1"/>
  <c r="I97" i="6"/>
  <c r="K97" i="6" s="1"/>
  <c r="F97" i="6"/>
  <c r="H97" i="6" s="1"/>
  <c r="C97" i="6"/>
  <c r="E97" i="6" s="1"/>
  <c r="U97" i="6" s="1"/>
  <c r="R96" i="6"/>
  <c r="T96" i="6" s="1"/>
  <c r="O96" i="6"/>
  <c r="Q96" i="6" s="1"/>
  <c r="I96" i="6"/>
  <c r="K96" i="6" s="1"/>
  <c r="F96" i="6"/>
  <c r="H96" i="6" s="1"/>
  <c r="C96" i="6"/>
  <c r="E96" i="6" s="1"/>
  <c r="U96" i="6" s="1"/>
  <c r="R95" i="6"/>
  <c r="T95" i="6" s="1"/>
  <c r="O95" i="6"/>
  <c r="Q95" i="6" s="1"/>
  <c r="I95" i="6"/>
  <c r="K95" i="6" s="1"/>
  <c r="F95" i="6"/>
  <c r="H95" i="6" s="1"/>
  <c r="C95" i="6"/>
  <c r="E95" i="6" s="1"/>
  <c r="U95" i="6" s="1"/>
  <c r="B95" i="6"/>
  <c r="R94" i="6"/>
  <c r="T94" i="6" s="1"/>
  <c r="O94" i="6"/>
  <c r="Q94" i="6" s="1"/>
  <c r="I94" i="6"/>
  <c r="K94" i="6" s="1"/>
  <c r="F94" i="6"/>
  <c r="H94" i="6" s="1"/>
  <c r="C94" i="6"/>
  <c r="E94" i="6" s="1"/>
  <c r="U94" i="6" s="1"/>
  <c r="B94" i="6"/>
  <c r="R93" i="6"/>
  <c r="T93" i="6" s="1"/>
  <c r="O93" i="6"/>
  <c r="Q93" i="6" s="1"/>
  <c r="I93" i="6"/>
  <c r="K93" i="6" s="1"/>
  <c r="F93" i="6"/>
  <c r="H93" i="6" s="1"/>
  <c r="C93" i="6"/>
  <c r="E93" i="6" s="1"/>
  <c r="U93" i="6" s="1"/>
  <c r="R92" i="6"/>
  <c r="T92" i="6" s="1"/>
  <c r="O92" i="6"/>
  <c r="Q92" i="6" s="1"/>
  <c r="I92" i="6"/>
  <c r="K92" i="6" s="1"/>
  <c r="F92" i="6"/>
  <c r="H92" i="6" s="1"/>
  <c r="C92" i="6"/>
  <c r="E92" i="6" s="1"/>
  <c r="U92" i="6" s="1"/>
  <c r="R91" i="6"/>
  <c r="T91" i="6" s="1"/>
  <c r="O91" i="6"/>
  <c r="Q91" i="6" s="1"/>
  <c r="I91" i="6"/>
  <c r="K91" i="6" s="1"/>
  <c r="F91" i="6"/>
  <c r="H91" i="6" s="1"/>
  <c r="C91" i="6"/>
  <c r="E91" i="6" s="1"/>
  <c r="U91" i="6" s="1"/>
  <c r="B91" i="6"/>
  <c r="R90" i="6"/>
  <c r="T90" i="6" s="1"/>
  <c r="O90" i="6"/>
  <c r="Q90" i="6" s="1"/>
  <c r="I90" i="6"/>
  <c r="K90" i="6" s="1"/>
  <c r="F90" i="6"/>
  <c r="H90" i="6" s="1"/>
  <c r="C90" i="6"/>
  <c r="E90" i="6" s="1"/>
  <c r="U90" i="6" s="1"/>
  <c r="R89" i="6"/>
  <c r="T89" i="6" s="1"/>
  <c r="O89" i="6"/>
  <c r="Q89" i="6" s="1"/>
  <c r="I89" i="6"/>
  <c r="K89" i="6" s="1"/>
  <c r="F89" i="6"/>
  <c r="H89" i="6" s="1"/>
  <c r="C89" i="6"/>
  <c r="E89" i="6" s="1"/>
  <c r="U89" i="6" s="1"/>
  <c r="R88" i="6"/>
  <c r="T88" i="6" s="1"/>
  <c r="O88" i="6"/>
  <c r="Q88" i="6" s="1"/>
  <c r="I88" i="6"/>
  <c r="K88" i="6" s="1"/>
  <c r="F88" i="6"/>
  <c r="H88" i="6" s="1"/>
  <c r="C88" i="6"/>
  <c r="E88" i="6" s="1"/>
  <c r="U88" i="6" s="1"/>
  <c r="R87" i="6"/>
  <c r="T87" i="6" s="1"/>
  <c r="O87" i="6"/>
  <c r="Q87" i="6" s="1"/>
  <c r="I87" i="6"/>
  <c r="K87" i="6" s="1"/>
  <c r="F87" i="6"/>
  <c r="H87" i="6" s="1"/>
  <c r="C87" i="6"/>
  <c r="E87" i="6" s="1"/>
  <c r="U87" i="6" s="1"/>
  <c r="R86" i="6"/>
  <c r="T86" i="6" s="1"/>
  <c r="O86" i="6"/>
  <c r="Q86" i="6" s="1"/>
  <c r="I86" i="6"/>
  <c r="K86" i="6" s="1"/>
  <c r="F86" i="6"/>
  <c r="H86" i="6" s="1"/>
  <c r="C86" i="6"/>
  <c r="E86" i="6" s="1"/>
  <c r="U86" i="6" s="1"/>
  <c r="R85" i="6"/>
  <c r="T85" i="6" s="1"/>
  <c r="O85" i="6"/>
  <c r="Q85" i="6" s="1"/>
  <c r="I85" i="6"/>
  <c r="K85" i="6" s="1"/>
  <c r="F85" i="6"/>
  <c r="H85" i="6" s="1"/>
  <c r="C85" i="6"/>
  <c r="E85" i="6" s="1"/>
  <c r="U85" i="6" s="1"/>
  <c r="R84" i="6"/>
  <c r="T84" i="6" s="1"/>
  <c r="O84" i="6"/>
  <c r="Q84" i="6" s="1"/>
  <c r="I84" i="6"/>
  <c r="K84" i="6" s="1"/>
  <c r="F84" i="6"/>
  <c r="H84" i="6" s="1"/>
  <c r="C84" i="6"/>
  <c r="E84" i="6" s="1"/>
  <c r="U84" i="6" s="1"/>
  <c r="R83" i="6"/>
  <c r="T83" i="6" s="1"/>
  <c r="O83" i="6"/>
  <c r="Q83" i="6" s="1"/>
  <c r="I83" i="6"/>
  <c r="K83" i="6" s="1"/>
  <c r="F83" i="6"/>
  <c r="H83" i="6" s="1"/>
  <c r="C83" i="6"/>
  <c r="E83" i="6" s="1"/>
  <c r="U83" i="6" s="1"/>
  <c r="R82" i="6"/>
  <c r="T82" i="6" s="1"/>
  <c r="O82" i="6"/>
  <c r="Q82" i="6" s="1"/>
  <c r="I82" i="6"/>
  <c r="K82" i="6" s="1"/>
  <c r="F82" i="6"/>
  <c r="H82" i="6" s="1"/>
  <c r="C82" i="6"/>
  <c r="E82" i="6" s="1"/>
  <c r="U82" i="6" s="1"/>
  <c r="R81" i="6"/>
  <c r="T81" i="6" s="1"/>
  <c r="O81" i="6"/>
  <c r="Q81" i="6" s="1"/>
  <c r="I81" i="6"/>
  <c r="K81" i="6" s="1"/>
  <c r="F81" i="6"/>
  <c r="H81" i="6" s="1"/>
  <c r="C81" i="6"/>
  <c r="E81" i="6" s="1"/>
  <c r="U81" i="6" s="1"/>
  <c r="B81" i="6"/>
  <c r="R80" i="6"/>
  <c r="T80" i="6" s="1"/>
  <c r="O80" i="6"/>
  <c r="Q80" i="6" s="1"/>
  <c r="I80" i="6"/>
  <c r="K80" i="6" s="1"/>
  <c r="F80" i="6"/>
  <c r="H80" i="6" s="1"/>
  <c r="C80" i="6"/>
  <c r="E80" i="6" s="1"/>
  <c r="U80" i="6" s="1"/>
  <c r="R79" i="6"/>
  <c r="T79" i="6" s="1"/>
  <c r="O79" i="6"/>
  <c r="Q79" i="6" s="1"/>
  <c r="I79" i="6"/>
  <c r="K79" i="6" s="1"/>
  <c r="F79" i="6"/>
  <c r="H79" i="6" s="1"/>
  <c r="C79" i="6"/>
  <c r="E79" i="6" s="1"/>
  <c r="U79" i="6" s="1"/>
  <c r="R78" i="6"/>
  <c r="T78" i="6" s="1"/>
  <c r="O78" i="6"/>
  <c r="Q78" i="6" s="1"/>
  <c r="I78" i="6"/>
  <c r="K78" i="6" s="1"/>
  <c r="F78" i="6"/>
  <c r="H78" i="6" s="1"/>
  <c r="C78" i="6"/>
  <c r="E78" i="6" s="1"/>
  <c r="U78" i="6" s="1"/>
  <c r="R77" i="6"/>
  <c r="T77" i="6" s="1"/>
  <c r="O77" i="6"/>
  <c r="Q77" i="6" s="1"/>
  <c r="I77" i="6"/>
  <c r="K77" i="6" s="1"/>
  <c r="F77" i="6"/>
  <c r="H77" i="6" s="1"/>
  <c r="C77" i="6"/>
  <c r="E77" i="6" s="1"/>
  <c r="U77" i="6" s="1"/>
  <c r="B77" i="6"/>
  <c r="R76" i="6"/>
  <c r="T76" i="6" s="1"/>
  <c r="O76" i="6"/>
  <c r="Q76" i="6" s="1"/>
  <c r="I76" i="6"/>
  <c r="K76" i="6" s="1"/>
  <c r="F76" i="6"/>
  <c r="H76" i="6" s="1"/>
  <c r="C76" i="6"/>
  <c r="E76" i="6" s="1"/>
  <c r="U76" i="6" s="1"/>
  <c r="R75" i="6"/>
  <c r="T75" i="6" s="1"/>
  <c r="O75" i="6"/>
  <c r="Q75" i="6" s="1"/>
  <c r="I75" i="6"/>
  <c r="K75" i="6" s="1"/>
  <c r="F75" i="6"/>
  <c r="H75" i="6" s="1"/>
  <c r="C75" i="6"/>
  <c r="E75" i="6" s="1"/>
  <c r="U75" i="6" s="1"/>
  <c r="R74" i="6"/>
  <c r="T74" i="6" s="1"/>
  <c r="O74" i="6"/>
  <c r="Q74" i="6" s="1"/>
  <c r="I74" i="6"/>
  <c r="K74" i="6" s="1"/>
  <c r="F74" i="6"/>
  <c r="H74" i="6" s="1"/>
  <c r="C74" i="6"/>
  <c r="E74" i="6" s="1"/>
  <c r="U74" i="6" s="1"/>
  <c r="R73" i="6"/>
  <c r="T73" i="6" s="1"/>
  <c r="O73" i="6"/>
  <c r="Q73" i="6" s="1"/>
  <c r="I73" i="6"/>
  <c r="K73" i="6" s="1"/>
  <c r="F73" i="6"/>
  <c r="H73" i="6" s="1"/>
  <c r="C73" i="6"/>
  <c r="E73" i="6" s="1"/>
  <c r="U73" i="6" s="1"/>
  <c r="R72" i="6"/>
  <c r="T72" i="6" s="1"/>
  <c r="O72" i="6"/>
  <c r="Q72" i="6" s="1"/>
  <c r="I72" i="6"/>
  <c r="K72" i="6" s="1"/>
  <c r="F72" i="6"/>
  <c r="H72" i="6" s="1"/>
  <c r="C72" i="6"/>
  <c r="E72" i="6" s="1"/>
  <c r="U72" i="6" s="1"/>
  <c r="R71" i="6"/>
  <c r="T71" i="6" s="1"/>
  <c r="O71" i="6"/>
  <c r="Q71" i="6" s="1"/>
  <c r="I71" i="6"/>
  <c r="K71" i="6" s="1"/>
  <c r="F71" i="6"/>
  <c r="H71" i="6" s="1"/>
  <c r="C71" i="6"/>
  <c r="E71" i="6" s="1"/>
  <c r="U71" i="6" s="1"/>
  <c r="R70" i="6"/>
  <c r="T70" i="6" s="1"/>
  <c r="O70" i="6"/>
  <c r="Q70" i="6" s="1"/>
  <c r="I70" i="6"/>
  <c r="K70" i="6" s="1"/>
  <c r="F70" i="6"/>
  <c r="H70" i="6" s="1"/>
  <c r="C70" i="6"/>
  <c r="E70" i="6" s="1"/>
  <c r="U70" i="6" s="1"/>
  <c r="R69" i="6"/>
  <c r="T69" i="6" s="1"/>
  <c r="O69" i="6"/>
  <c r="Q69" i="6" s="1"/>
  <c r="I69" i="6"/>
  <c r="K69" i="6" s="1"/>
  <c r="F69" i="6"/>
  <c r="H69" i="6" s="1"/>
  <c r="C69" i="6"/>
  <c r="E69" i="6" s="1"/>
  <c r="U69" i="6" s="1"/>
  <c r="R68" i="6"/>
  <c r="T68" i="6" s="1"/>
  <c r="O68" i="6"/>
  <c r="Q68" i="6" s="1"/>
  <c r="I68" i="6"/>
  <c r="K68" i="6" s="1"/>
  <c r="F68" i="6"/>
  <c r="H68" i="6" s="1"/>
  <c r="C68" i="6"/>
  <c r="E68" i="6" s="1"/>
  <c r="U68" i="6" s="1"/>
  <c r="R67" i="6"/>
  <c r="T67" i="6" s="1"/>
  <c r="O67" i="6"/>
  <c r="Q67" i="6" s="1"/>
  <c r="I67" i="6"/>
  <c r="K67" i="6" s="1"/>
  <c r="F67" i="6"/>
  <c r="H67" i="6" s="1"/>
  <c r="C67" i="6"/>
  <c r="E67" i="6" s="1"/>
  <c r="U67" i="6" s="1"/>
  <c r="B67" i="6"/>
  <c r="R66" i="6"/>
  <c r="T66" i="6" s="1"/>
  <c r="O66" i="6"/>
  <c r="Q66" i="6" s="1"/>
  <c r="I66" i="6"/>
  <c r="K66" i="6" s="1"/>
  <c r="F66" i="6"/>
  <c r="H66" i="6" s="1"/>
  <c r="C66" i="6"/>
  <c r="E66" i="6" s="1"/>
  <c r="U66" i="6" s="1"/>
  <c r="R65" i="6"/>
  <c r="T65" i="6" s="1"/>
  <c r="O65" i="6"/>
  <c r="Q65" i="6" s="1"/>
  <c r="I65" i="6"/>
  <c r="K65" i="6" s="1"/>
  <c r="F65" i="6"/>
  <c r="H65" i="6" s="1"/>
  <c r="C65" i="6"/>
  <c r="E65" i="6" s="1"/>
  <c r="U65" i="6" s="1"/>
  <c r="B65" i="6"/>
  <c r="R64" i="6"/>
  <c r="T64" i="6" s="1"/>
  <c r="O64" i="6"/>
  <c r="Q64" i="6" s="1"/>
  <c r="I64" i="6"/>
  <c r="K64" i="6" s="1"/>
  <c r="F64" i="6"/>
  <c r="H64" i="6" s="1"/>
  <c r="C64" i="6"/>
  <c r="E64" i="6" s="1"/>
  <c r="U64" i="6" s="1"/>
  <c r="R63" i="6"/>
  <c r="T63" i="6" s="1"/>
  <c r="O63" i="6"/>
  <c r="Q63" i="6" s="1"/>
  <c r="I63" i="6"/>
  <c r="K63" i="6" s="1"/>
  <c r="F63" i="6"/>
  <c r="H63" i="6" s="1"/>
  <c r="C63" i="6"/>
  <c r="E63" i="6" s="1"/>
  <c r="U63" i="6" s="1"/>
  <c r="R62" i="6"/>
  <c r="T62" i="6" s="1"/>
  <c r="O62" i="6"/>
  <c r="Q62" i="6" s="1"/>
  <c r="I62" i="6"/>
  <c r="K62" i="6" s="1"/>
  <c r="F62" i="6"/>
  <c r="H62" i="6" s="1"/>
  <c r="C62" i="6"/>
  <c r="E62" i="6" s="1"/>
  <c r="U62" i="6" s="1"/>
  <c r="R61" i="6"/>
  <c r="T61" i="6" s="1"/>
  <c r="O61" i="6"/>
  <c r="Q61" i="6" s="1"/>
  <c r="I61" i="6"/>
  <c r="K61" i="6" s="1"/>
  <c r="F61" i="6"/>
  <c r="H61" i="6" s="1"/>
  <c r="C61" i="6"/>
  <c r="E61" i="6" s="1"/>
  <c r="U61" i="6" s="1"/>
  <c r="R60" i="6"/>
  <c r="T60" i="6" s="1"/>
  <c r="O60" i="6"/>
  <c r="Q60" i="6" s="1"/>
  <c r="I60" i="6"/>
  <c r="K60" i="6" s="1"/>
  <c r="F60" i="6"/>
  <c r="H60" i="6" s="1"/>
  <c r="C60" i="6"/>
  <c r="E60" i="6" s="1"/>
  <c r="U60" i="6" s="1"/>
  <c r="R59" i="6"/>
  <c r="T59" i="6" s="1"/>
  <c r="O59" i="6"/>
  <c r="Q59" i="6" s="1"/>
  <c r="I59" i="6"/>
  <c r="K59" i="6" s="1"/>
  <c r="F59" i="6"/>
  <c r="H59" i="6" s="1"/>
  <c r="C59" i="6"/>
  <c r="E59" i="6" s="1"/>
  <c r="U59" i="6" s="1"/>
  <c r="R58" i="6"/>
  <c r="T58" i="6" s="1"/>
  <c r="O58" i="6"/>
  <c r="Q58" i="6" s="1"/>
  <c r="I58" i="6"/>
  <c r="K58" i="6" s="1"/>
  <c r="F58" i="6"/>
  <c r="H58" i="6" s="1"/>
  <c r="C58" i="6"/>
  <c r="E58" i="6" s="1"/>
  <c r="U58" i="6" s="1"/>
  <c r="R57" i="6"/>
  <c r="T57" i="6" s="1"/>
  <c r="O57" i="6"/>
  <c r="Q57" i="6" s="1"/>
  <c r="I57" i="6"/>
  <c r="K57" i="6" s="1"/>
  <c r="F57" i="6"/>
  <c r="H57" i="6" s="1"/>
  <c r="C57" i="6"/>
  <c r="E57" i="6" s="1"/>
  <c r="U57" i="6" s="1"/>
  <c r="R56" i="6"/>
  <c r="T56" i="6" s="1"/>
  <c r="O56" i="6"/>
  <c r="Q56" i="6" s="1"/>
  <c r="I56" i="6"/>
  <c r="K56" i="6" s="1"/>
  <c r="F56" i="6"/>
  <c r="H56" i="6" s="1"/>
  <c r="C56" i="6"/>
  <c r="E56" i="6" s="1"/>
  <c r="U56" i="6" s="1"/>
  <c r="R55" i="6"/>
  <c r="T55" i="6" s="1"/>
  <c r="O55" i="6"/>
  <c r="Q55" i="6" s="1"/>
  <c r="I55" i="6"/>
  <c r="K55" i="6" s="1"/>
  <c r="F55" i="6"/>
  <c r="H55" i="6" s="1"/>
  <c r="C55" i="6"/>
  <c r="E55" i="6" s="1"/>
  <c r="U55" i="6" s="1"/>
  <c r="R54" i="6"/>
  <c r="T54" i="6" s="1"/>
  <c r="O54" i="6"/>
  <c r="Q54" i="6" s="1"/>
  <c r="I54" i="6"/>
  <c r="K54" i="6" s="1"/>
  <c r="F54" i="6"/>
  <c r="H54" i="6" s="1"/>
  <c r="C54" i="6"/>
  <c r="E54" i="6" s="1"/>
  <c r="U54" i="6" s="1"/>
  <c r="R53" i="6"/>
  <c r="T53" i="6" s="1"/>
  <c r="O53" i="6"/>
  <c r="Q53" i="6" s="1"/>
  <c r="I53" i="6"/>
  <c r="K53" i="6" s="1"/>
  <c r="F53" i="6"/>
  <c r="H53" i="6" s="1"/>
  <c r="C53" i="6"/>
  <c r="E53" i="6" s="1"/>
  <c r="U53" i="6" s="1"/>
  <c r="B53" i="6"/>
  <c r="R52" i="6"/>
  <c r="T52" i="6" s="1"/>
  <c r="O52" i="6"/>
  <c r="Q52" i="6" s="1"/>
  <c r="I52" i="6"/>
  <c r="K52" i="6" s="1"/>
  <c r="F52" i="6"/>
  <c r="H52" i="6" s="1"/>
  <c r="C52" i="6"/>
  <c r="E52" i="6" s="1"/>
  <c r="U52" i="6" s="1"/>
  <c r="B52" i="6"/>
  <c r="R51" i="6"/>
  <c r="T51" i="6" s="1"/>
  <c r="O51" i="6"/>
  <c r="Q51" i="6" s="1"/>
  <c r="I51" i="6"/>
  <c r="K51" i="6" s="1"/>
  <c r="F51" i="6"/>
  <c r="H51" i="6" s="1"/>
  <c r="C51" i="6"/>
  <c r="E51" i="6" s="1"/>
  <c r="U51" i="6" s="1"/>
  <c r="R50" i="6"/>
  <c r="T50" i="6" s="1"/>
  <c r="O50" i="6"/>
  <c r="Q50" i="6" s="1"/>
  <c r="I50" i="6"/>
  <c r="K50" i="6" s="1"/>
  <c r="F50" i="6"/>
  <c r="H50" i="6" s="1"/>
  <c r="C50" i="6"/>
  <c r="E50" i="6" s="1"/>
  <c r="U50" i="6" s="1"/>
  <c r="R49" i="6"/>
  <c r="T49" i="6" s="1"/>
  <c r="O49" i="6"/>
  <c r="Q49" i="6" s="1"/>
  <c r="I49" i="6"/>
  <c r="K49" i="6" s="1"/>
  <c r="F49" i="6"/>
  <c r="H49" i="6" s="1"/>
  <c r="C49" i="6"/>
  <c r="E49" i="6" s="1"/>
  <c r="U49" i="6" s="1"/>
  <c r="R48" i="6"/>
  <c r="T48" i="6" s="1"/>
  <c r="O48" i="6"/>
  <c r="Q48" i="6" s="1"/>
  <c r="I48" i="6"/>
  <c r="K48" i="6" s="1"/>
  <c r="F48" i="6"/>
  <c r="H48" i="6" s="1"/>
  <c r="C48" i="6"/>
  <c r="E48" i="6" s="1"/>
  <c r="U48" i="6" s="1"/>
  <c r="R47" i="6"/>
  <c r="T47" i="6" s="1"/>
  <c r="O47" i="6"/>
  <c r="Q47" i="6" s="1"/>
  <c r="I47" i="6"/>
  <c r="K47" i="6" s="1"/>
  <c r="F47" i="6"/>
  <c r="H47" i="6" s="1"/>
  <c r="C47" i="6"/>
  <c r="E47" i="6" s="1"/>
  <c r="U47" i="6" s="1"/>
  <c r="R46" i="6"/>
  <c r="T46" i="6" s="1"/>
  <c r="O46" i="6"/>
  <c r="Q46" i="6" s="1"/>
  <c r="I46" i="6"/>
  <c r="K46" i="6" s="1"/>
  <c r="F46" i="6"/>
  <c r="H46" i="6" s="1"/>
  <c r="C46" i="6"/>
  <c r="E46" i="6" s="1"/>
  <c r="U46" i="6" s="1"/>
  <c r="R45" i="6"/>
  <c r="T45" i="6" s="1"/>
  <c r="O45" i="6"/>
  <c r="Q45" i="6" s="1"/>
  <c r="I45" i="6"/>
  <c r="K45" i="6" s="1"/>
  <c r="F45" i="6"/>
  <c r="H45" i="6" s="1"/>
  <c r="C45" i="6"/>
  <c r="E45" i="6" s="1"/>
  <c r="U45" i="6" s="1"/>
  <c r="R44" i="6"/>
  <c r="T44" i="6" s="1"/>
  <c r="O44" i="6"/>
  <c r="Q44" i="6" s="1"/>
  <c r="I44" i="6"/>
  <c r="K44" i="6" s="1"/>
  <c r="F44" i="6"/>
  <c r="H44" i="6" s="1"/>
  <c r="C44" i="6"/>
  <c r="E44" i="6" s="1"/>
  <c r="U44" i="6" s="1"/>
  <c r="R43" i="6"/>
  <c r="T43" i="6" s="1"/>
  <c r="O43" i="6"/>
  <c r="Q43" i="6" s="1"/>
  <c r="I43" i="6"/>
  <c r="K43" i="6" s="1"/>
  <c r="F43" i="6"/>
  <c r="H43" i="6" s="1"/>
  <c r="C43" i="6"/>
  <c r="E43" i="6" s="1"/>
  <c r="U43" i="6" s="1"/>
  <c r="R42" i="6"/>
  <c r="T42" i="6" s="1"/>
  <c r="O42" i="6"/>
  <c r="Q42" i="6" s="1"/>
  <c r="I42" i="6"/>
  <c r="K42" i="6" s="1"/>
  <c r="F42" i="6"/>
  <c r="H42" i="6" s="1"/>
  <c r="C42" i="6"/>
  <c r="E42" i="6" s="1"/>
  <c r="U42" i="6" s="1"/>
  <c r="R41" i="6"/>
  <c r="T41" i="6" s="1"/>
  <c r="O41" i="6"/>
  <c r="Q41" i="6" s="1"/>
  <c r="I41" i="6"/>
  <c r="K41" i="6" s="1"/>
  <c r="F41" i="6"/>
  <c r="H41" i="6" s="1"/>
  <c r="C41" i="6"/>
  <c r="E41" i="6" s="1"/>
  <c r="U41" i="6" s="1"/>
  <c r="R40" i="6"/>
  <c r="T40" i="6" s="1"/>
  <c r="O40" i="6"/>
  <c r="Q40" i="6" s="1"/>
  <c r="I40" i="6"/>
  <c r="K40" i="6" s="1"/>
  <c r="F40" i="6"/>
  <c r="H40" i="6" s="1"/>
  <c r="C40" i="6"/>
  <c r="E40" i="6" s="1"/>
  <c r="U40" i="6" s="1"/>
  <c r="R39" i="6"/>
  <c r="T39" i="6" s="1"/>
  <c r="O39" i="6"/>
  <c r="Q39" i="6" s="1"/>
  <c r="I39" i="6"/>
  <c r="K39" i="6" s="1"/>
  <c r="F39" i="6"/>
  <c r="H39" i="6" s="1"/>
  <c r="C39" i="6"/>
  <c r="E39" i="6" s="1"/>
  <c r="U39" i="6" s="1"/>
  <c r="R38" i="6"/>
  <c r="T38" i="6" s="1"/>
  <c r="O38" i="6"/>
  <c r="Q38" i="6" s="1"/>
  <c r="I38" i="6"/>
  <c r="K38" i="6" s="1"/>
  <c r="F38" i="6"/>
  <c r="H38" i="6" s="1"/>
  <c r="C38" i="6"/>
  <c r="E38" i="6" s="1"/>
  <c r="U38" i="6" s="1"/>
  <c r="B38" i="6"/>
  <c r="R37" i="6"/>
  <c r="T37" i="6" s="1"/>
  <c r="O37" i="6"/>
  <c r="Q37" i="6" s="1"/>
  <c r="I37" i="6"/>
  <c r="K37" i="6" s="1"/>
  <c r="F37" i="6"/>
  <c r="H37" i="6" s="1"/>
  <c r="C37" i="6"/>
  <c r="E37" i="6" s="1"/>
  <c r="U37" i="6" s="1"/>
  <c r="B37" i="6"/>
  <c r="R36" i="6"/>
  <c r="T36" i="6" s="1"/>
  <c r="O36" i="6"/>
  <c r="Q36" i="6" s="1"/>
  <c r="I36" i="6"/>
  <c r="K36" i="6" s="1"/>
  <c r="F36" i="6"/>
  <c r="H36" i="6" s="1"/>
  <c r="C36" i="6"/>
  <c r="E36" i="6" s="1"/>
  <c r="U36" i="6" s="1"/>
  <c r="R35" i="6"/>
  <c r="T35" i="6" s="1"/>
  <c r="O35" i="6"/>
  <c r="Q35" i="6" s="1"/>
  <c r="I35" i="6"/>
  <c r="K35" i="6" s="1"/>
  <c r="F35" i="6"/>
  <c r="H35" i="6" s="1"/>
  <c r="C35" i="6"/>
  <c r="E35" i="6" s="1"/>
  <c r="U35" i="6" s="1"/>
  <c r="R34" i="6"/>
  <c r="T34" i="6" s="1"/>
  <c r="O34" i="6"/>
  <c r="Q34" i="6" s="1"/>
  <c r="I34" i="6"/>
  <c r="K34" i="6" s="1"/>
  <c r="F34" i="6"/>
  <c r="H34" i="6" s="1"/>
  <c r="C34" i="6"/>
  <c r="E34" i="6" s="1"/>
  <c r="U34" i="6" s="1"/>
  <c r="R33" i="6"/>
  <c r="T33" i="6" s="1"/>
  <c r="O33" i="6"/>
  <c r="Q33" i="6" s="1"/>
  <c r="I33" i="6"/>
  <c r="K33" i="6" s="1"/>
  <c r="F33" i="6"/>
  <c r="H33" i="6" s="1"/>
  <c r="C33" i="6"/>
  <c r="E33" i="6" s="1"/>
  <c r="U33" i="6" s="1"/>
  <c r="R32" i="6"/>
  <c r="T32" i="6" s="1"/>
  <c r="O32" i="6"/>
  <c r="Q32" i="6" s="1"/>
  <c r="I32" i="6"/>
  <c r="K32" i="6" s="1"/>
  <c r="F32" i="6"/>
  <c r="H32" i="6" s="1"/>
  <c r="C32" i="6"/>
  <c r="E32" i="6" s="1"/>
  <c r="U32" i="6" s="1"/>
  <c r="R31" i="6"/>
  <c r="T31" i="6" s="1"/>
  <c r="O31" i="6"/>
  <c r="Q31" i="6" s="1"/>
  <c r="I31" i="6"/>
  <c r="K31" i="6" s="1"/>
  <c r="F31" i="6"/>
  <c r="H31" i="6" s="1"/>
  <c r="C31" i="6"/>
  <c r="E31" i="6" s="1"/>
  <c r="U31" i="6" s="1"/>
  <c r="R30" i="6"/>
  <c r="T30" i="6" s="1"/>
  <c r="O30" i="6"/>
  <c r="Q30" i="6" s="1"/>
  <c r="I30" i="6"/>
  <c r="K30" i="6" s="1"/>
  <c r="F30" i="6"/>
  <c r="H30" i="6" s="1"/>
  <c r="C30" i="6"/>
  <c r="E30" i="6" s="1"/>
  <c r="U30" i="6" s="1"/>
  <c r="R29" i="6"/>
  <c r="T29" i="6" s="1"/>
  <c r="O29" i="6"/>
  <c r="Q29" i="6" s="1"/>
  <c r="I29" i="6"/>
  <c r="K29" i="6" s="1"/>
  <c r="F29" i="6"/>
  <c r="H29" i="6" s="1"/>
  <c r="C29" i="6"/>
  <c r="E29" i="6" s="1"/>
  <c r="U29" i="6" s="1"/>
  <c r="R28" i="6"/>
  <c r="T28" i="6" s="1"/>
  <c r="O28" i="6"/>
  <c r="Q28" i="6" s="1"/>
  <c r="I28" i="6"/>
  <c r="K28" i="6" s="1"/>
  <c r="F28" i="6"/>
  <c r="H28" i="6" s="1"/>
  <c r="C28" i="6"/>
  <c r="E28" i="6" s="1"/>
  <c r="U28" i="6" s="1"/>
  <c r="R27" i="6"/>
  <c r="T27" i="6" s="1"/>
  <c r="O27" i="6"/>
  <c r="Q27" i="6" s="1"/>
  <c r="I27" i="6"/>
  <c r="K27" i="6" s="1"/>
  <c r="F27" i="6"/>
  <c r="H27" i="6" s="1"/>
  <c r="C27" i="6"/>
  <c r="E27" i="6" s="1"/>
  <c r="U27" i="6" s="1"/>
  <c r="R26" i="6"/>
  <c r="T26" i="6" s="1"/>
  <c r="O26" i="6"/>
  <c r="Q26" i="6" s="1"/>
  <c r="I26" i="6"/>
  <c r="K26" i="6" s="1"/>
  <c r="F26" i="6"/>
  <c r="H26" i="6" s="1"/>
  <c r="C26" i="6"/>
  <c r="E26" i="6" s="1"/>
  <c r="U26" i="6" s="1"/>
  <c r="R25" i="6"/>
  <c r="T25" i="6" s="1"/>
  <c r="O25" i="6"/>
  <c r="Q25" i="6" s="1"/>
  <c r="I25" i="6"/>
  <c r="K25" i="6" s="1"/>
  <c r="F25" i="6"/>
  <c r="H25" i="6" s="1"/>
  <c r="C25" i="6"/>
  <c r="E25" i="6" s="1"/>
  <c r="U25" i="6" s="1"/>
  <c r="B25" i="6"/>
  <c r="R24" i="6"/>
  <c r="T24" i="6" s="1"/>
  <c r="O24" i="6"/>
  <c r="Q24" i="6" s="1"/>
  <c r="I24" i="6"/>
  <c r="K24" i="6" s="1"/>
  <c r="F24" i="6"/>
  <c r="H24" i="6" s="1"/>
  <c r="C24" i="6"/>
  <c r="E24" i="6" s="1"/>
  <c r="U24" i="6" s="1"/>
  <c r="B24" i="6"/>
  <c r="R23" i="6"/>
  <c r="T23" i="6" s="1"/>
  <c r="O23" i="6"/>
  <c r="Q23" i="6" s="1"/>
  <c r="I23" i="6"/>
  <c r="K23" i="6" s="1"/>
  <c r="F23" i="6"/>
  <c r="H23" i="6" s="1"/>
  <c r="C23" i="6"/>
  <c r="E23" i="6" s="1"/>
  <c r="U23" i="6" s="1"/>
  <c r="B23" i="6"/>
  <c r="R22" i="6"/>
  <c r="T22" i="6" s="1"/>
  <c r="O22" i="6"/>
  <c r="Q22" i="6" s="1"/>
  <c r="I22" i="6"/>
  <c r="K22" i="6" s="1"/>
  <c r="F22" i="6"/>
  <c r="H22" i="6" s="1"/>
  <c r="C22" i="6"/>
  <c r="E22" i="6" s="1"/>
  <c r="U22" i="6" s="1"/>
  <c r="R21" i="6"/>
  <c r="T21" i="6" s="1"/>
  <c r="O21" i="6"/>
  <c r="Q21" i="6" s="1"/>
  <c r="I21" i="6"/>
  <c r="K21" i="6" s="1"/>
  <c r="F21" i="6"/>
  <c r="H21" i="6" s="1"/>
  <c r="C21" i="6"/>
  <c r="E21" i="6" s="1"/>
  <c r="U21" i="6" s="1"/>
  <c r="R20" i="6"/>
  <c r="T20" i="6" s="1"/>
  <c r="O20" i="6"/>
  <c r="Q20" i="6" s="1"/>
  <c r="I20" i="6"/>
  <c r="K20" i="6" s="1"/>
  <c r="F20" i="6"/>
  <c r="H20" i="6" s="1"/>
  <c r="C20" i="6"/>
  <c r="E20" i="6" s="1"/>
  <c r="U20" i="6" s="1"/>
  <c r="R19" i="6"/>
  <c r="T19" i="6" s="1"/>
  <c r="O19" i="6"/>
  <c r="Q19" i="6" s="1"/>
  <c r="I19" i="6"/>
  <c r="K19" i="6" s="1"/>
  <c r="F19" i="6"/>
  <c r="H19" i="6" s="1"/>
  <c r="C19" i="6"/>
  <c r="E19" i="6" s="1"/>
  <c r="U19" i="6" s="1"/>
  <c r="R18" i="6"/>
  <c r="T18" i="6" s="1"/>
  <c r="O18" i="6"/>
  <c r="Q18" i="6" s="1"/>
  <c r="I18" i="6"/>
  <c r="K18" i="6" s="1"/>
  <c r="F18" i="6"/>
  <c r="H18" i="6" s="1"/>
  <c r="C18" i="6"/>
  <c r="E18" i="6" s="1"/>
  <c r="U18" i="6" s="1"/>
  <c r="R17" i="6"/>
  <c r="T17" i="6" s="1"/>
  <c r="O17" i="6"/>
  <c r="Q17" i="6" s="1"/>
  <c r="I17" i="6"/>
  <c r="K17" i="6" s="1"/>
  <c r="F17" i="6"/>
  <c r="H17" i="6" s="1"/>
  <c r="C17" i="6"/>
  <c r="E17" i="6" s="1"/>
  <c r="U17" i="6" s="1"/>
  <c r="R16" i="6"/>
  <c r="T16" i="6" s="1"/>
  <c r="O16" i="6"/>
  <c r="Q16" i="6" s="1"/>
  <c r="I16" i="6"/>
  <c r="K16" i="6" s="1"/>
  <c r="F16" i="6"/>
  <c r="H16" i="6" s="1"/>
  <c r="C16" i="6"/>
  <c r="E16" i="6" s="1"/>
  <c r="U16" i="6" s="1"/>
  <c r="R15" i="6"/>
  <c r="T15" i="6" s="1"/>
  <c r="O15" i="6"/>
  <c r="Q15" i="6" s="1"/>
  <c r="I15" i="6"/>
  <c r="K15" i="6" s="1"/>
  <c r="F15" i="6"/>
  <c r="H15" i="6" s="1"/>
  <c r="C15" i="6"/>
  <c r="E15" i="6" s="1"/>
  <c r="U15" i="6" s="1"/>
  <c r="R14" i="6"/>
  <c r="T14" i="6" s="1"/>
  <c r="O14" i="6"/>
  <c r="Q14" i="6" s="1"/>
  <c r="I14" i="6"/>
  <c r="K14" i="6" s="1"/>
  <c r="F14" i="6"/>
  <c r="H14" i="6" s="1"/>
  <c r="C14" i="6"/>
  <c r="E14" i="6" s="1"/>
  <c r="U14" i="6" s="1"/>
  <c r="R13" i="6"/>
  <c r="T13" i="6" s="1"/>
  <c r="O13" i="6"/>
  <c r="Q13" i="6" s="1"/>
  <c r="I13" i="6"/>
  <c r="K13" i="6" s="1"/>
  <c r="F13" i="6"/>
  <c r="H13" i="6" s="1"/>
  <c r="C13" i="6"/>
  <c r="E13" i="6" s="1"/>
  <c r="U13" i="6" s="1"/>
  <c r="R12" i="6"/>
  <c r="T12" i="6" s="1"/>
  <c r="O12" i="6"/>
  <c r="Q12" i="6" s="1"/>
  <c r="I12" i="6"/>
  <c r="K12" i="6" s="1"/>
  <c r="F12" i="6"/>
  <c r="H12" i="6" s="1"/>
  <c r="C12" i="6"/>
  <c r="E12" i="6" s="1"/>
  <c r="U12" i="6" s="1"/>
  <c r="R11" i="6"/>
  <c r="T11" i="6" s="1"/>
  <c r="O11" i="6"/>
  <c r="Q11" i="6" s="1"/>
  <c r="I11" i="6"/>
  <c r="K11" i="6" s="1"/>
  <c r="F11" i="6"/>
  <c r="H11" i="6" s="1"/>
  <c r="C11" i="6"/>
  <c r="E11" i="6" s="1"/>
  <c r="U11" i="6" s="1"/>
  <c r="R10" i="6"/>
  <c r="T10" i="6" s="1"/>
  <c r="O10" i="6"/>
  <c r="Q10" i="6" s="1"/>
  <c r="I10" i="6"/>
  <c r="K10" i="6" s="1"/>
  <c r="F10" i="6"/>
  <c r="H10" i="6" s="1"/>
  <c r="C10" i="6"/>
  <c r="E10" i="6" s="1"/>
  <c r="U10" i="6" s="1"/>
  <c r="R9" i="6"/>
  <c r="T9" i="6" s="1"/>
  <c r="O9" i="6"/>
  <c r="Q9" i="6" s="1"/>
  <c r="I9" i="6"/>
  <c r="K9" i="6" s="1"/>
  <c r="F9" i="6"/>
  <c r="H9" i="6" s="1"/>
  <c r="C9" i="6"/>
  <c r="E9" i="6" s="1"/>
  <c r="U9" i="6" s="1"/>
  <c r="B9" i="6"/>
  <c r="R8" i="6"/>
  <c r="T8" i="6" s="1"/>
  <c r="O8" i="6"/>
  <c r="Q8" i="6" s="1"/>
  <c r="I8" i="6"/>
  <c r="K8" i="6" s="1"/>
  <c r="F8" i="6"/>
  <c r="H8" i="6" s="1"/>
  <c r="C8" i="6"/>
  <c r="E8" i="6" s="1"/>
  <c r="U8" i="6" s="1"/>
  <c r="R7" i="6"/>
  <c r="T7" i="6" s="1"/>
  <c r="O7" i="6"/>
  <c r="Q7" i="6" s="1"/>
  <c r="I7" i="6"/>
  <c r="K7" i="6" s="1"/>
  <c r="F7" i="6"/>
  <c r="H7" i="6" s="1"/>
  <c r="C7" i="6"/>
  <c r="E7" i="6" s="1"/>
  <c r="U7" i="6" s="1"/>
  <c r="B7" i="6"/>
  <c r="R6" i="6"/>
  <c r="T6" i="6" s="1"/>
  <c r="O6" i="6"/>
  <c r="Q6" i="6" s="1"/>
  <c r="I6" i="6"/>
  <c r="K6" i="6" s="1"/>
  <c r="F6" i="6"/>
  <c r="H6" i="6" s="1"/>
  <c r="C6" i="6"/>
  <c r="E6" i="6" s="1"/>
  <c r="U6" i="6" s="1"/>
  <c r="R5" i="6"/>
  <c r="T5" i="6" s="1"/>
  <c r="O5" i="6"/>
  <c r="Q5" i="6" s="1"/>
  <c r="I5" i="6"/>
  <c r="K5" i="6" s="1"/>
  <c r="F5" i="6"/>
  <c r="H5" i="6" s="1"/>
  <c r="C5" i="6"/>
  <c r="E5" i="6" s="1"/>
  <c r="U5" i="6" s="1"/>
  <c r="T4" i="6"/>
  <c r="Q4" i="6"/>
  <c r="K4" i="6"/>
  <c r="H4" i="6"/>
  <c r="E4" i="6"/>
  <c r="U4" i="6" s="1"/>
  <c r="T1503" i="5"/>
  <c r="R1503" i="5"/>
  <c r="O1503" i="5"/>
  <c r="Q1503" i="5" s="1"/>
  <c r="L1503" i="5"/>
  <c r="N1503" i="5" s="1"/>
  <c r="K1503" i="5"/>
  <c r="I1503" i="5"/>
  <c r="H1503" i="5"/>
  <c r="F1503" i="5"/>
  <c r="C1503" i="5"/>
  <c r="E1503" i="5" s="1"/>
  <c r="B1503" i="5"/>
  <c r="R1502" i="5"/>
  <c r="T1502" i="5" s="1"/>
  <c r="Q1502" i="5"/>
  <c r="O1502" i="5"/>
  <c r="N1502" i="5"/>
  <c r="L1502" i="5"/>
  <c r="K1502" i="5"/>
  <c r="I1502" i="5"/>
  <c r="H1502" i="5"/>
  <c r="F1502" i="5"/>
  <c r="C1502" i="5"/>
  <c r="E1502" i="5" s="1"/>
  <c r="B1502" i="5"/>
  <c r="R1501" i="5"/>
  <c r="T1501" i="5" s="1"/>
  <c r="Q1501" i="5"/>
  <c r="O1501" i="5"/>
  <c r="N1501" i="5"/>
  <c r="L1501" i="5"/>
  <c r="K1501" i="5"/>
  <c r="I1501" i="5"/>
  <c r="H1501" i="5"/>
  <c r="F1501" i="5"/>
  <c r="E1501" i="5"/>
  <c r="C1501" i="5"/>
  <c r="B1501" i="5"/>
  <c r="R1500" i="5"/>
  <c r="T1500" i="5" s="1"/>
  <c r="O1500" i="5"/>
  <c r="Q1500" i="5" s="1"/>
  <c r="N1500" i="5"/>
  <c r="L1500" i="5"/>
  <c r="K1500" i="5"/>
  <c r="I1500" i="5"/>
  <c r="H1500" i="5"/>
  <c r="F1500" i="5"/>
  <c r="C1500" i="5"/>
  <c r="E1500" i="5" s="1"/>
  <c r="B1500" i="5"/>
  <c r="T1499" i="5"/>
  <c r="R1499" i="5"/>
  <c r="O1499" i="5"/>
  <c r="Q1499" i="5" s="1"/>
  <c r="L1499" i="5"/>
  <c r="N1499" i="5" s="1"/>
  <c r="K1499" i="5"/>
  <c r="I1499" i="5"/>
  <c r="F1499" i="5"/>
  <c r="H1499" i="5" s="1"/>
  <c r="E1499" i="5"/>
  <c r="C1499" i="5"/>
  <c r="B1499" i="5"/>
  <c r="W1498" i="5"/>
  <c r="U1498" i="5"/>
  <c r="T1498" i="5"/>
  <c r="R1498" i="5"/>
  <c r="Q1498" i="5"/>
  <c r="O1498" i="5"/>
  <c r="L1498" i="5"/>
  <c r="N1498" i="5" s="1"/>
  <c r="I1498" i="5"/>
  <c r="K1498" i="5" s="1"/>
  <c r="F1498" i="5"/>
  <c r="H1498" i="5" s="1"/>
  <c r="E1498" i="5"/>
  <c r="V1498" i="5" s="1"/>
  <c r="C1498" i="5"/>
  <c r="B1498" i="5"/>
  <c r="V1497" i="5"/>
  <c r="U1497" i="5"/>
  <c r="W1497" i="5" s="1"/>
  <c r="R1497" i="5"/>
  <c r="T1497" i="5" s="1"/>
  <c r="Q1497" i="5"/>
  <c r="O1497" i="5"/>
  <c r="L1497" i="5"/>
  <c r="N1497" i="5" s="1"/>
  <c r="I1497" i="5"/>
  <c r="K1497" i="5" s="1"/>
  <c r="H1497" i="5"/>
  <c r="F1497" i="5"/>
  <c r="C1497" i="5"/>
  <c r="E1497" i="5" s="1"/>
  <c r="B1497" i="5"/>
  <c r="R1496" i="5"/>
  <c r="T1496" i="5" s="1"/>
  <c r="O1496" i="5"/>
  <c r="Q1496" i="5" s="1"/>
  <c r="L1496" i="5"/>
  <c r="N1496" i="5" s="1"/>
  <c r="K1496" i="5"/>
  <c r="I1496" i="5"/>
  <c r="H1496" i="5"/>
  <c r="F1496" i="5"/>
  <c r="E1496" i="5"/>
  <c r="C1496" i="5"/>
  <c r="B1496" i="5"/>
  <c r="R1495" i="5"/>
  <c r="T1495" i="5" s="1"/>
  <c r="O1495" i="5"/>
  <c r="Q1495" i="5" s="1"/>
  <c r="L1495" i="5"/>
  <c r="N1495" i="5" s="1"/>
  <c r="I1495" i="5"/>
  <c r="K1495" i="5" s="1"/>
  <c r="F1495" i="5"/>
  <c r="H1495" i="5" s="1"/>
  <c r="E1495" i="5"/>
  <c r="C1495" i="5"/>
  <c r="B1495" i="5"/>
  <c r="W1494" i="5"/>
  <c r="U1494" i="5"/>
  <c r="R1494" i="5"/>
  <c r="T1494" i="5" s="1"/>
  <c r="Q1494" i="5"/>
  <c r="O1494" i="5"/>
  <c r="N1494" i="5"/>
  <c r="L1494" i="5"/>
  <c r="K1494" i="5"/>
  <c r="I1494" i="5"/>
  <c r="H1494" i="5"/>
  <c r="F1494" i="5"/>
  <c r="E1494" i="5"/>
  <c r="V1494" i="5" s="1"/>
  <c r="C1494" i="5"/>
  <c r="B1494" i="5"/>
  <c r="W1493" i="5"/>
  <c r="U1493" i="5"/>
  <c r="R1493" i="5"/>
  <c r="T1493" i="5" s="1"/>
  <c r="Q1493" i="5"/>
  <c r="O1493" i="5"/>
  <c r="N1493" i="5"/>
  <c r="L1493" i="5"/>
  <c r="K1493" i="5"/>
  <c r="I1493" i="5"/>
  <c r="H1493" i="5"/>
  <c r="F1493" i="5"/>
  <c r="C1493" i="5"/>
  <c r="E1493" i="5" s="1"/>
  <c r="V1493" i="5" s="1"/>
  <c r="B1493" i="5"/>
  <c r="R1492" i="5"/>
  <c r="T1492" i="5" s="1"/>
  <c r="O1492" i="5"/>
  <c r="Q1492" i="5" s="1"/>
  <c r="L1492" i="5"/>
  <c r="N1492" i="5" s="1"/>
  <c r="K1492" i="5"/>
  <c r="I1492" i="5"/>
  <c r="F1492" i="5"/>
  <c r="H1492" i="5" s="1"/>
  <c r="C1492" i="5"/>
  <c r="E1492" i="5" s="1"/>
  <c r="B1492" i="5"/>
  <c r="T1491" i="5"/>
  <c r="R1491" i="5"/>
  <c r="Q1491" i="5"/>
  <c r="O1491" i="5"/>
  <c r="N1491" i="5"/>
  <c r="L1491" i="5"/>
  <c r="I1491" i="5"/>
  <c r="K1491" i="5" s="1"/>
  <c r="F1491" i="5"/>
  <c r="H1491" i="5" s="1"/>
  <c r="C1491" i="5"/>
  <c r="E1491" i="5" s="1"/>
  <c r="B1491" i="5"/>
  <c r="R1490" i="5"/>
  <c r="T1490" i="5" s="1"/>
  <c r="O1490" i="5"/>
  <c r="Q1490" i="5" s="1"/>
  <c r="L1490" i="5"/>
  <c r="N1490" i="5" s="1"/>
  <c r="K1490" i="5"/>
  <c r="I1490" i="5"/>
  <c r="H1490" i="5"/>
  <c r="F1490" i="5"/>
  <c r="E1490" i="5"/>
  <c r="C1490" i="5"/>
  <c r="B1490" i="5"/>
  <c r="T1489" i="5"/>
  <c r="R1489" i="5"/>
  <c r="O1489" i="5"/>
  <c r="Q1489" i="5" s="1"/>
  <c r="L1489" i="5"/>
  <c r="N1489" i="5" s="1"/>
  <c r="I1489" i="5"/>
  <c r="K1489" i="5" s="1"/>
  <c r="F1489" i="5"/>
  <c r="H1489" i="5" s="1"/>
  <c r="E1489" i="5"/>
  <c r="C1489" i="5"/>
  <c r="B1489" i="5"/>
  <c r="R1488" i="5"/>
  <c r="T1488" i="5" s="1"/>
  <c r="O1488" i="5"/>
  <c r="Q1488" i="5" s="1"/>
  <c r="N1488" i="5"/>
  <c r="L1488" i="5"/>
  <c r="I1488" i="5"/>
  <c r="K1488" i="5" s="1"/>
  <c r="F1488" i="5"/>
  <c r="H1488" i="5" s="1"/>
  <c r="C1488" i="5"/>
  <c r="E1488" i="5" s="1"/>
  <c r="B1488" i="5"/>
  <c r="U1487" i="5"/>
  <c r="W1487" i="5" s="1"/>
  <c r="R1487" i="5"/>
  <c r="T1487" i="5" s="1"/>
  <c r="Q1487" i="5"/>
  <c r="O1487" i="5"/>
  <c r="L1487" i="5"/>
  <c r="N1487" i="5" s="1"/>
  <c r="K1487" i="5"/>
  <c r="I1487" i="5"/>
  <c r="F1487" i="5"/>
  <c r="H1487" i="5" s="1"/>
  <c r="C1487" i="5"/>
  <c r="E1487" i="5" s="1"/>
  <c r="V1487" i="5" s="1"/>
  <c r="B1487" i="5"/>
  <c r="U1486" i="5"/>
  <c r="W1486" i="5" s="1"/>
  <c r="T1486" i="5"/>
  <c r="R1486" i="5"/>
  <c r="Q1486" i="5"/>
  <c r="O1486" i="5"/>
  <c r="L1486" i="5"/>
  <c r="N1486" i="5" s="1"/>
  <c r="K1486" i="5"/>
  <c r="I1486" i="5"/>
  <c r="H1486" i="5"/>
  <c r="F1486" i="5"/>
  <c r="C1486" i="5"/>
  <c r="E1486" i="5" s="1"/>
  <c r="V1486" i="5" s="1"/>
  <c r="B1486" i="5"/>
  <c r="V1485" i="5"/>
  <c r="U1485" i="5"/>
  <c r="W1485" i="5" s="1"/>
  <c r="T1485" i="5"/>
  <c r="R1485" i="5"/>
  <c r="Q1485" i="5"/>
  <c r="O1485" i="5"/>
  <c r="L1485" i="5"/>
  <c r="N1485" i="5" s="1"/>
  <c r="K1485" i="5"/>
  <c r="I1485" i="5"/>
  <c r="F1485" i="5"/>
  <c r="H1485" i="5" s="1"/>
  <c r="C1485" i="5"/>
  <c r="E1485" i="5" s="1"/>
  <c r="B1485" i="5"/>
  <c r="W1484" i="5"/>
  <c r="U1484" i="5"/>
  <c r="T1484" i="5"/>
  <c r="R1484" i="5"/>
  <c r="Q1484" i="5"/>
  <c r="O1484" i="5"/>
  <c r="L1484" i="5"/>
  <c r="N1484" i="5" s="1"/>
  <c r="I1484" i="5"/>
  <c r="K1484" i="5" s="1"/>
  <c r="H1484" i="5"/>
  <c r="F1484" i="5"/>
  <c r="E1484" i="5"/>
  <c r="V1484" i="5" s="1"/>
  <c r="C1484" i="5"/>
  <c r="B1484" i="5"/>
  <c r="W1483" i="5"/>
  <c r="U1483" i="5"/>
  <c r="R1483" i="5"/>
  <c r="T1483" i="5" s="1"/>
  <c r="Q1483" i="5"/>
  <c r="O1483" i="5"/>
  <c r="L1483" i="5"/>
  <c r="N1483" i="5" s="1"/>
  <c r="I1483" i="5"/>
  <c r="K1483" i="5" s="1"/>
  <c r="F1483" i="5"/>
  <c r="H1483" i="5" s="1"/>
  <c r="C1483" i="5"/>
  <c r="E1483" i="5" s="1"/>
  <c r="V1483" i="5" s="1"/>
  <c r="B1483" i="5"/>
  <c r="T1482" i="5"/>
  <c r="R1482" i="5"/>
  <c r="O1482" i="5"/>
  <c r="Q1482" i="5" s="1"/>
  <c r="N1482" i="5"/>
  <c r="L1482" i="5"/>
  <c r="I1482" i="5"/>
  <c r="K1482" i="5" s="1"/>
  <c r="H1482" i="5"/>
  <c r="F1482" i="5"/>
  <c r="E1482" i="5"/>
  <c r="C1482" i="5"/>
  <c r="B1482" i="5"/>
  <c r="R1481" i="5"/>
  <c r="T1481" i="5" s="1"/>
  <c r="Q1481" i="5"/>
  <c r="O1481" i="5"/>
  <c r="L1481" i="5"/>
  <c r="N1481" i="5" s="1"/>
  <c r="K1481" i="5"/>
  <c r="I1481" i="5"/>
  <c r="F1481" i="5"/>
  <c r="H1481" i="5" s="1"/>
  <c r="E1481" i="5"/>
  <c r="C1481" i="5"/>
  <c r="B1481" i="5"/>
  <c r="T1480" i="5"/>
  <c r="R1480" i="5"/>
  <c r="Q1480" i="5"/>
  <c r="O1480" i="5"/>
  <c r="L1480" i="5"/>
  <c r="N1480" i="5" s="1"/>
  <c r="K1480" i="5"/>
  <c r="I1480" i="5"/>
  <c r="F1480" i="5"/>
  <c r="H1480" i="5" s="1"/>
  <c r="C1480" i="5"/>
  <c r="E1480" i="5" s="1"/>
  <c r="B1480" i="5"/>
  <c r="R1479" i="5"/>
  <c r="T1479" i="5" s="1"/>
  <c r="Q1479" i="5"/>
  <c r="O1479" i="5"/>
  <c r="N1479" i="5"/>
  <c r="L1479" i="5"/>
  <c r="K1479" i="5"/>
  <c r="I1479" i="5"/>
  <c r="F1479" i="5"/>
  <c r="H1479" i="5" s="1"/>
  <c r="C1479" i="5"/>
  <c r="E1479" i="5" s="1"/>
  <c r="B1479" i="5"/>
  <c r="T1478" i="5"/>
  <c r="R1478" i="5"/>
  <c r="Q1478" i="5"/>
  <c r="O1478" i="5"/>
  <c r="L1478" i="5"/>
  <c r="N1478" i="5" s="1"/>
  <c r="I1478" i="5"/>
  <c r="K1478" i="5" s="1"/>
  <c r="F1478" i="5"/>
  <c r="H1478" i="5" s="1"/>
  <c r="C1478" i="5"/>
  <c r="E1478" i="5" s="1"/>
  <c r="B1478" i="5"/>
  <c r="U1477" i="5"/>
  <c r="W1477" i="5" s="1"/>
  <c r="T1477" i="5"/>
  <c r="R1477" i="5"/>
  <c r="Q1477" i="5"/>
  <c r="O1477" i="5"/>
  <c r="L1477" i="5"/>
  <c r="N1477" i="5" s="1"/>
  <c r="I1477" i="5"/>
  <c r="K1477" i="5" s="1"/>
  <c r="F1477" i="5"/>
  <c r="H1477" i="5" s="1"/>
  <c r="C1477" i="5"/>
  <c r="E1477" i="5" s="1"/>
  <c r="V1477" i="5" s="1"/>
  <c r="B1477" i="5"/>
  <c r="U1476" i="5"/>
  <c r="W1476" i="5" s="1"/>
  <c r="R1476" i="5"/>
  <c r="T1476" i="5" s="1"/>
  <c r="O1476" i="5"/>
  <c r="Q1476" i="5" s="1"/>
  <c r="L1476" i="5"/>
  <c r="N1476" i="5" s="1"/>
  <c r="K1476" i="5"/>
  <c r="I1476" i="5"/>
  <c r="H1476" i="5"/>
  <c r="F1476" i="5"/>
  <c r="E1476" i="5"/>
  <c r="V1476" i="5" s="1"/>
  <c r="C1476" i="5"/>
  <c r="B1476" i="5"/>
  <c r="U1475" i="5"/>
  <c r="W1475" i="5" s="1"/>
  <c r="T1475" i="5"/>
  <c r="R1475" i="5"/>
  <c r="O1475" i="5"/>
  <c r="Q1475" i="5" s="1"/>
  <c r="L1475" i="5"/>
  <c r="N1475" i="5" s="1"/>
  <c r="I1475" i="5"/>
  <c r="K1475" i="5" s="1"/>
  <c r="H1475" i="5"/>
  <c r="F1475" i="5"/>
  <c r="C1475" i="5"/>
  <c r="E1475" i="5" s="1"/>
  <c r="V1475" i="5" s="1"/>
  <c r="B1475" i="5"/>
  <c r="R1474" i="5"/>
  <c r="T1474" i="5" s="1"/>
  <c r="Q1474" i="5"/>
  <c r="O1474" i="5"/>
  <c r="L1474" i="5"/>
  <c r="N1474" i="5" s="1"/>
  <c r="I1474" i="5"/>
  <c r="K1474" i="5" s="1"/>
  <c r="H1474" i="5"/>
  <c r="F1474" i="5"/>
  <c r="C1474" i="5"/>
  <c r="E1474" i="5" s="1"/>
  <c r="B1474" i="5"/>
  <c r="U1473" i="5"/>
  <c r="W1473" i="5" s="1"/>
  <c r="R1473" i="5"/>
  <c r="T1473" i="5" s="1"/>
  <c r="Q1473" i="5"/>
  <c r="O1473" i="5"/>
  <c r="L1473" i="5"/>
  <c r="N1473" i="5" s="1"/>
  <c r="I1473" i="5"/>
  <c r="K1473" i="5" s="1"/>
  <c r="H1473" i="5"/>
  <c r="F1473" i="5"/>
  <c r="E1473" i="5"/>
  <c r="V1473" i="5" s="1"/>
  <c r="C1473" i="5"/>
  <c r="B1473" i="5"/>
  <c r="R1472" i="5"/>
  <c r="T1472" i="5" s="1"/>
  <c r="O1472" i="5"/>
  <c r="Q1472" i="5" s="1"/>
  <c r="L1472" i="5"/>
  <c r="N1472" i="5" s="1"/>
  <c r="I1472" i="5"/>
  <c r="K1472" i="5" s="1"/>
  <c r="F1472" i="5"/>
  <c r="H1472" i="5" s="1"/>
  <c r="E1472" i="5"/>
  <c r="C1472" i="5"/>
  <c r="B1472" i="5"/>
  <c r="R1471" i="5"/>
  <c r="T1471" i="5" s="1"/>
  <c r="Q1471" i="5"/>
  <c r="O1471" i="5"/>
  <c r="L1471" i="5"/>
  <c r="N1471" i="5" s="1"/>
  <c r="I1471" i="5"/>
  <c r="K1471" i="5" s="1"/>
  <c r="H1471" i="5"/>
  <c r="F1471" i="5"/>
  <c r="C1471" i="5"/>
  <c r="E1471" i="5" s="1"/>
  <c r="B1471" i="5"/>
  <c r="T1470" i="5"/>
  <c r="R1470" i="5"/>
  <c r="O1470" i="5"/>
  <c r="Q1470" i="5" s="1"/>
  <c r="N1470" i="5"/>
  <c r="L1470" i="5"/>
  <c r="K1470" i="5"/>
  <c r="I1470" i="5"/>
  <c r="F1470" i="5"/>
  <c r="H1470" i="5" s="1"/>
  <c r="C1470" i="5"/>
  <c r="E1470" i="5" s="1"/>
  <c r="B1470" i="5"/>
  <c r="T1469" i="5"/>
  <c r="R1469" i="5"/>
  <c r="O1469" i="5"/>
  <c r="Q1469" i="5" s="1"/>
  <c r="L1469" i="5"/>
  <c r="N1469" i="5" s="1"/>
  <c r="I1469" i="5"/>
  <c r="K1469" i="5" s="1"/>
  <c r="F1469" i="5"/>
  <c r="H1469" i="5" s="1"/>
  <c r="E1469" i="5"/>
  <c r="C1469" i="5"/>
  <c r="B1469" i="5"/>
  <c r="R1468" i="5"/>
  <c r="T1468" i="5" s="1"/>
  <c r="Q1468" i="5"/>
  <c r="O1468" i="5"/>
  <c r="L1468" i="5"/>
  <c r="N1468" i="5" s="1"/>
  <c r="I1468" i="5"/>
  <c r="K1468" i="5" s="1"/>
  <c r="H1468" i="5"/>
  <c r="F1468" i="5"/>
  <c r="C1468" i="5"/>
  <c r="E1468" i="5" s="1"/>
  <c r="B1468" i="5"/>
  <c r="V1467" i="5"/>
  <c r="U1467" i="5"/>
  <c r="W1467" i="5" s="1"/>
  <c r="T1467" i="5"/>
  <c r="R1467" i="5"/>
  <c r="O1467" i="5"/>
  <c r="Q1467" i="5" s="1"/>
  <c r="L1467" i="5"/>
  <c r="N1467" i="5" s="1"/>
  <c r="I1467" i="5"/>
  <c r="K1467" i="5" s="1"/>
  <c r="H1467" i="5"/>
  <c r="F1467" i="5"/>
  <c r="E1467" i="5"/>
  <c r="C1467" i="5"/>
  <c r="B1467" i="5"/>
  <c r="V1466" i="5"/>
  <c r="U1466" i="5"/>
  <c r="W1466" i="5" s="1"/>
  <c r="R1466" i="5"/>
  <c r="T1466" i="5" s="1"/>
  <c r="Q1466" i="5"/>
  <c r="O1466" i="5"/>
  <c r="N1466" i="5"/>
  <c r="L1466" i="5"/>
  <c r="I1466" i="5"/>
  <c r="K1466" i="5" s="1"/>
  <c r="H1466" i="5"/>
  <c r="F1466" i="5"/>
  <c r="C1466" i="5"/>
  <c r="E1466" i="5" s="1"/>
  <c r="B1466" i="5"/>
  <c r="U1465" i="5"/>
  <c r="W1465" i="5" s="1"/>
  <c r="R1465" i="5"/>
  <c r="T1465" i="5" s="1"/>
  <c r="Q1465" i="5"/>
  <c r="O1465" i="5"/>
  <c r="N1465" i="5"/>
  <c r="L1465" i="5"/>
  <c r="I1465" i="5"/>
  <c r="K1465" i="5" s="1"/>
  <c r="H1465" i="5"/>
  <c r="F1465" i="5"/>
  <c r="E1465" i="5"/>
  <c r="V1465" i="5" s="1"/>
  <c r="C1465" i="5"/>
  <c r="B1465" i="5"/>
  <c r="V1464" i="5"/>
  <c r="U1464" i="5"/>
  <c r="W1464" i="5" s="1"/>
  <c r="T1464" i="5"/>
  <c r="R1464" i="5"/>
  <c r="Q1464" i="5"/>
  <c r="O1464" i="5"/>
  <c r="L1464" i="5"/>
  <c r="N1464" i="5" s="1"/>
  <c r="K1464" i="5"/>
  <c r="I1464" i="5"/>
  <c r="H1464" i="5"/>
  <c r="F1464" i="5"/>
  <c r="C1464" i="5"/>
  <c r="E1464" i="5" s="1"/>
  <c r="B1464" i="5"/>
  <c r="V1463" i="5"/>
  <c r="U1463" i="5"/>
  <c r="W1463" i="5" s="1"/>
  <c r="R1463" i="5"/>
  <c r="T1463" i="5" s="1"/>
  <c r="Q1463" i="5"/>
  <c r="O1463" i="5"/>
  <c r="L1463" i="5"/>
  <c r="N1463" i="5" s="1"/>
  <c r="I1463" i="5"/>
  <c r="K1463" i="5" s="1"/>
  <c r="F1463" i="5"/>
  <c r="H1463" i="5" s="1"/>
  <c r="C1463" i="5"/>
  <c r="E1463" i="5" s="1"/>
  <c r="B1463" i="5"/>
  <c r="V1462" i="5"/>
  <c r="T1462" i="5"/>
  <c r="R1462" i="5"/>
  <c r="Q1462" i="5"/>
  <c r="O1462" i="5"/>
  <c r="N1462" i="5"/>
  <c r="L1462" i="5"/>
  <c r="I1462" i="5"/>
  <c r="K1462" i="5" s="1"/>
  <c r="H1462" i="5"/>
  <c r="F1462" i="5"/>
  <c r="C1462" i="5"/>
  <c r="E1462" i="5" s="1"/>
  <c r="U1462" i="5" s="1"/>
  <c r="W1462" i="5" s="1"/>
  <c r="B1462" i="5"/>
  <c r="V1461" i="5"/>
  <c r="U1461" i="5"/>
  <c r="W1461" i="5" s="1"/>
  <c r="R1461" i="5"/>
  <c r="T1461" i="5" s="1"/>
  <c r="Q1461" i="5"/>
  <c r="O1461" i="5"/>
  <c r="L1461" i="5"/>
  <c r="N1461" i="5" s="1"/>
  <c r="I1461" i="5"/>
  <c r="K1461" i="5" s="1"/>
  <c r="F1461" i="5"/>
  <c r="H1461" i="5" s="1"/>
  <c r="C1461" i="5"/>
  <c r="E1461" i="5" s="1"/>
  <c r="B1461" i="5"/>
  <c r="R1460" i="5"/>
  <c r="T1460" i="5" s="1"/>
  <c r="O1460" i="5"/>
  <c r="Q1460" i="5" s="1"/>
  <c r="L1460" i="5"/>
  <c r="N1460" i="5" s="1"/>
  <c r="K1460" i="5"/>
  <c r="I1460" i="5"/>
  <c r="F1460" i="5"/>
  <c r="H1460" i="5" s="1"/>
  <c r="C1460" i="5"/>
  <c r="E1460" i="5" s="1"/>
  <c r="B1460" i="5"/>
  <c r="V1459" i="5"/>
  <c r="R1459" i="5"/>
  <c r="T1459" i="5" s="1"/>
  <c r="Q1459" i="5"/>
  <c r="O1459" i="5"/>
  <c r="N1459" i="5"/>
  <c r="L1459" i="5"/>
  <c r="K1459" i="5"/>
  <c r="I1459" i="5"/>
  <c r="F1459" i="5"/>
  <c r="H1459" i="5" s="1"/>
  <c r="E1459" i="5"/>
  <c r="U1459" i="5" s="1"/>
  <c r="W1459" i="5" s="1"/>
  <c r="C1459" i="5"/>
  <c r="B1459" i="5"/>
  <c r="T1458" i="5"/>
  <c r="R1458" i="5"/>
  <c r="O1458" i="5"/>
  <c r="Q1458" i="5" s="1"/>
  <c r="N1458" i="5"/>
  <c r="L1458" i="5"/>
  <c r="K1458" i="5"/>
  <c r="I1458" i="5"/>
  <c r="F1458" i="5"/>
  <c r="H1458" i="5" s="1"/>
  <c r="E1458" i="5"/>
  <c r="C1458" i="5"/>
  <c r="B1458" i="5"/>
  <c r="R1457" i="5"/>
  <c r="T1457" i="5" s="1"/>
  <c r="Q1457" i="5"/>
  <c r="O1457" i="5"/>
  <c r="N1457" i="5"/>
  <c r="L1457" i="5"/>
  <c r="I1457" i="5"/>
  <c r="K1457" i="5" s="1"/>
  <c r="F1457" i="5"/>
  <c r="H1457" i="5" s="1"/>
  <c r="C1457" i="5"/>
  <c r="E1457" i="5" s="1"/>
  <c r="B1457" i="5"/>
  <c r="R1456" i="5"/>
  <c r="T1456" i="5" s="1"/>
  <c r="O1456" i="5"/>
  <c r="Q1456" i="5" s="1"/>
  <c r="L1456" i="5"/>
  <c r="N1456" i="5" s="1"/>
  <c r="I1456" i="5"/>
  <c r="K1456" i="5" s="1"/>
  <c r="F1456" i="5"/>
  <c r="H1456" i="5" s="1"/>
  <c r="C1456" i="5"/>
  <c r="E1456" i="5" s="1"/>
  <c r="U1456" i="5" s="1"/>
  <c r="W1456" i="5" s="1"/>
  <c r="B1456" i="5"/>
  <c r="T1455" i="5"/>
  <c r="R1455" i="5"/>
  <c r="Q1455" i="5"/>
  <c r="O1455" i="5"/>
  <c r="L1455" i="5"/>
  <c r="N1455" i="5" s="1"/>
  <c r="I1455" i="5"/>
  <c r="K1455" i="5" s="1"/>
  <c r="H1455" i="5"/>
  <c r="F1455" i="5"/>
  <c r="C1455" i="5"/>
  <c r="E1455" i="5" s="1"/>
  <c r="B1455" i="5"/>
  <c r="V1454" i="5"/>
  <c r="R1454" i="5"/>
  <c r="T1454" i="5" s="1"/>
  <c r="Q1454" i="5"/>
  <c r="O1454" i="5"/>
  <c r="L1454" i="5"/>
  <c r="N1454" i="5" s="1"/>
  <c r="K1454" i="5"/>
  <c r="I1454" i="5"/>
  <c r="H1454" i="5"/>
  <c r="F1454" i="5"/>
  <c r="C1454" i="5"/>
  <c r="E1454" i="5" s="1"/>
  <c r="U1454" i="5" s="1"/>
  <c r="W1454" i="5" s="1"/>
  <c r="B1454" i="5"/>
  <c r="U1453" i="5"/>
  <c r="W1453" i="5" s="1"/>
  <c r="R1453" i="5"/>
  <c r="T1453" i="5" s="1"/>
  <c r="O1453" i="5"/>
  <c r="Q1453" i="5" s="1"/>
  <c r="L1453" i="5"/>
  <c r="N1453" i="5" s="1"/>
  <c r="I1453" i="5"/>
  <c r="K1453" i="5" s="1"/>
  <c r="H1453" i="5"/>
  <c r="F1453" i="5"/>
  <c r="E1453" i="5"/>
  <c r="V1453" i="5" s="1"/>
  <c r="C1453" i="5"/>
  <c r="B1453" i="5"/>
  <c r="W1452" i="5"/>
  <c r="U1452" i="5"/>
  <c r="R1452" i="5"/>
  <c r="T1452" i="5" s="1"/>
  <c r="Q1452" i="5"/>
  <c r="O1452" i="5"/>
  <c r="N1452" i="5"/>
  <c r="L1452" i="5"/>
  <c r="K1452" i="5"/>
  <c r="I1452" i="5"/>
  <c r="H1452" i="5"/>
  <c r="F1452" i="5"/>
  <c r="C1452" i="5"/>
  <c r="E1452" i="5" s="1"/>
  <c r="V1452" i="5" s="1"/>
  <c r="B1452" i="5"/>
  <c r="T1451" i="5"/>
  <c r="R1451" i="5"/>
  <c r="Q1451" i="5"/>
  <c r="O1451" i="5"/>
  <c r="N1451" i="5"/>
  <c r="L1451" i="5"/>
  <c r="K1451" i="5"/>
  <c r="I1451" i="5"/>
  <c r="H1451" i="5"/>
  <c r="F1451" i="5"/>
  <c r="C1451" i="5"/>
  <c r="E1451" i="5" s="1"/>
  <c r="B1451" i="5"/>
  <c r="V1450" i="5"/>
  <c r="T1450" i="5"/>
  <c r="R1450" i="5"/>
  <c r="Q1450" i="5"/>
  <c r="O1450" i="5"/>
  <c r="N1450" i="5"/>
  <c r="L1450" i="5"/>
  <c r="K1450" i="5"/>
  <c r="I1450" i="5"/>
  <c r="F1450" i="5"/>
  <c r="H1450" i="5" s="1"/>
  <c r="C1450" i="5"/>
  <c r="E1450" i="5" s="1"/>
  <c r="U1450" i="5" s="1"/>
  <c r="W1450" i="5" s="1"/>
  <c r="B1450" i="5"/>
  <c r="R1449" i="5"/>
  <c r="T1449" i="5" s="1"/>
  <c r="O1449" i="5"/>
  <c r="Q1449" i="5" s="1"/>
  <c r="N1449" i="5"/>
  <c r="L1449" i="5"/>
  <c r="K1449" i="5"/>
  <c r="I1449" i="5"/>
  <c r="F1449" i="5"/>
  <c r="H1449" i="5" s="1"/>
  <c r="C1449" i="5"/>
  <c r="E1449" i="5" s="1"/>
  <c r="B1449" i="5"/>
  <c r="T1448" i="5"/>
  <c r="R1448" i="5"/>
  <c r="O1448" i="5"/>
  <c r="Q1448" i="5" s="1"/>
  <c r="N1448" i="5"/>
  <c r="L1448" i="5"/>
  <c r="I1448" i="5"/>
  <c r="K1448" i="5" s="1"/>
  <c r="F1448" i="5"/>
  <c r="H1448" i="5" s="1"/>
  <c r="C1448" i="5"/>
  <c r="E1448" i="5" s="1"/>
  <c r="B1448" i="5"/>
  <c r="R1447" i="5"/>
  <c r="T1447" i="5" s="1"/>
  <c r="O1447" i="5"/>
  <c r="Q1447" i="5" s="1"/>
  <c r="L1447" i="5"/>
  <c r="N1447" i="5" s="1"/>
  <c r="K1447" i="5"/>
  <c r="I1447" i="5"/>
  <c r="H1447" i="5"/>
  <c r="F1447" i="5"/>
  <c r="C1447" i="5"/>
  <c r="E1447" i="5" s="1"/>
  <c r="B1447" i="5"/>
  <c r="V1446" i="5"/>
  <c r="R1446" i="5"/>
  <c r="T1446" i="5" s="1"/>
  <c r="O1446" i="5"/>
  <c r="Q1446" i="5" s="1"/>
  <c r="N1446" i="5"/>
  <c r="L1446" i="5"/>
  <c r="I1446" i="5"/>
  <c r="K1446" i="5" s="1"/>
  <c r="H1446" i="5"/>
  <c r="F1446" i="5"/>
  <c r="C1446" i="5"/>
  <c r="E1446" i="5" s="1"/>
  <c r="U1446" i="5" s="1"/>
  <c r="W1446" i="5" s="1"/>
  <c r="B1446" i="5"/>
  <c r="R1445" i="5"/>
  <c r="T1445" i="5" s="1"/>
  <c r="O1445" i="5"/>
  <c r="Q1445" i="5" s="1"/>
  <c r="N1445" i="5"/>
  <c r="L1445" i="5"/>
  <c r="K1445" i="5"/>
  <c r="I1445" i="5"/>
  <c r="H1445" i="5"/>
  <c r="F1445" i="5"/>
  <c r="C1445" i="5"/>
  <c r="E1445" i="5" s="1"/>
  <c r="B1445" i="5"/>
  <c r="T1444" i="5"/>
  <c r="R1444" i="5"/>
  <c r="O1444" i="5"/>
  <c r="Q1444" i="5" s="1"/>
  <c r="L1444" i="5"/>
  <c r="N1444" i="5" s="1"/>
  <c r="K1444" i="5"/>
  <c r="I1444" i="5"/>
  <c r="H1444" i="5"/>
  <c r="F1444" i="5"/>
  <c r="C1444" i="5"/>
  <c r="E1444" i="5" s="1"/>
  <c r="V1444" i="5" s="1"/>
  <c r="B1444" i="5"/>
  <c r="W1443" i="5"/>
  <c r="V1443" i="5"/>
  <c r="U1443" i="5"/>
  <c r="R1443" i="5"/>
  <c r="T1443" i="5" s="1"/>
  <c r="O1443" i="5"/>
  <c r="Q1443" i="5" s="1"/>
  <c r="N1443" i="5"/>
  <c r="L1443" i="5"/>
  <c r="K1443" i="5"/>
  <c r="I1443" i="5"/>
  <c r="F1443" i="5"/>
  <c r="H1443" i="5" s="1"/>
  <c r="C1443" i="5"/>
  <c r="E1443" i="5" s="1"/>
  <c r="B1443" i="5"/>
  <c r="U1442" i="5"/>
  <c r="W1442" i="5" s="1"/>
  <c r="R1442" i="5"/>
  <c r="T1442" i="5" s="1"/>
  <c r="O1442" i="5"/>
  <c r="Q1442" i="5" s="1"/>
  <c r="L1442" i="5"/>
  <c r="N1442" i="5" s="1"/>
  <c r="K1442" i="5"/>
  <c r="I1442" i="5"/>
  <c r="F1442" i="5"/>
  <c r="H1442" i="5" s="1"/>
  <c r="C1442" i="5"/>
  <c r="E1442" i="5" s="1"/>
  <c r="V1442" i="5" s="1"/>
  <c r="B1442" i="5"/>
  <c r="R1441" i="5"/>
  <c r="T1441" i="5" s="1"/>
  <c r="O1441" i="5"/>
  <c r="Q1441" i="5" s="1"/>
  <c r="L1441" i="5"/>
  <c r="N1441" i="5" s="1"/>
  <c r="I1441" i="5"/>
  <c r="K1441" i="5" s="1"/>
  <c r="H1441" i="5"/>
  <c r="F1441" i="5"/>
  <c r="C1441" i="5"/>
  <c r="E1441" i="5" s="1"/>
  <c r="B1441" i="5"/>
  <c r="V1440" i="5"/>
  <c r="R1440" i="5"/>
  <c r="T1440" i="5" s="1"/>
  <c r="O1440" i="5"/>
  <c r="Q1440" i="5" s="1"/>
  <c r="L1440" i="5"/>
  <c r="N1440" i="5" s="1"/>
  <c r="K1440" i="5"/>
  <c r="I1440" i="5"/>
  <c r="F1440" i="5"/>
  <c r="H1440" i="5" s="1"/>
  <c r="E1440" i="5"/>
  <c r="U1440" i="5" s="1"/>
  <c r="W1440" i="5" s="1"/>
  <c r="C1440" i="5"/>
  <c r="B1440" i="5"/>
  <c r="V1439" i="5"/>
  <c r="U1439" i="5"/>
  <c r="W1439" i="5" s="1"/>
  <c r="R1439" i="5"/>
  <c r="T1439" i="5" s="1"/>
  <c r="O1439" i="5"/>
  <c r="Q1439" i="5" s="1"/>
  <c r="N1439" i="5"/>
  <c r="L1439" i="5"/>
  <c r="K1439" i="5"/>
  <c r="I1439" i="5"/>
  <c r="H1439" i="5"/>
  <c r="F1439" i="5"/>
  <c r="E1439" i="5"/>
  <c r="C1439" i="5"/>
  <c r="B1439" i="5"/>
  <c r="W1438" i="5"/>
  <c r="V1438" i="5"/>
  <c r="R1438" i="5"/>
  <c r="T1438" i="5" s="1"/>
  <c r="O1438" i="5"/>
  <c r="Q1438" i="5" s="1"/>
  <c r="N1438" i="5"/>
  <c r="L1438" i="5"/>
  <c r="I1438" i="5"/>
  <c r="K1438" i="5" s="1"/>
  <c r="H1438" i="5"/>
  <c r="F1438" i="5"/>
  <c r="E1438" i="5"/>
  <c r="U1438" i="5" s="1"/>
  <c r="C1438" i="5"/>
  <c r="B1438" i="5"/>
  <c r="U1437" i="5"/>
  <c r="W1437" i="5" s="1"/>
  <c r="R1437" i="5"/>
  <c r="T1437" i="5" s="1"/>
  <c r="Q1437" i="5"/>
  <c r="O1437" i="5"/>
  <c r="N1437" i="5"/>
  <c r="L1437" i="5"/>
  <c r="I1437" i="5"/>
  <c r="K1437" i="5" s="1"/>
  <c r="H1437" i="5"/>
  <c r="F1437" i="5"/>
  <c r="E1437" i="5"/>
  <c r="V1437" i="5" s="1"/>
  <c r="C1437" i="5"/>
  <c r="B1437" i="5"/>
  <c r="T1436" i="5"/>
  <c r="R1436" i="5"/>
  <c r="Q1436" i="5"/>
  <c r="O1436" i="5"/>
  <c r="N1436" i="5"/>
  <c r="L1436" i="5"/>
  <c r="K1436" i="5"/>
  <c r="I1436" i="5"/>
  <c r="H1436" i="5"/>
  <c r="F1436" i="5"/>
  <c r="C1436" i="5"/>
  <c r="E1436" i="5" s="1"/>
  <c r="V1436" i="5" s="1"/>
  <c r="B1436" i="5"/>
  <c r="V1435" i="5"/>
  <c r="U1435" i="5"/>
  <c r="W1435" i="5" s="1"/>
  <c r="T1435" i="5"/>
  <c r="R1435" i="5"/>
  <c r="O1435" i="5"/>
  <c r="Q1435" i="5" s="1"/>
  <c r="L1435" i="5"/>
  <c r="N1435" i="5" s="1"/>
  <c r="K1435" i="5"/>
  <c r="I1435" i="5"/>
  <c r="F1435" i="5"/>
  <c r="H1435" i="5" s="1"/>
  <c r="C1435" i="5"/>
  <c r="E1435" i="5" s="1"/>
  <c r="B1435" i="5"/>
  <c r="U1434" i="5"/>
  <c r="W1434" i="5" s="1"/>
  <c r="T1434" i="5"/>
  <c r="R1434" i="5"/>
  <c r="Q1434" i="5"/>
  <c r="O1434" i="5"/>
  <c r="L1434" i="5"/>
  <c r="N1434" i="5" s="1"/>
  <c r="I1434" i="5"/>
  <c r="K1434" i="5" s="1"/>
  <c r="H1434" i="5"/>
  <c r="F1434" i="5"/>
  <c r="C1434" i="5"/>
  <c r="E1434" i="5" s="1"/>
  <c r="V1434" i="5" s="1"/>
  <c r="B1434" i="5"/>
  <c r="V1433" i="5"/>
  <c r="U1433" i="5"/>
  <c r="W1433" i="5" s="1"/>
  <c r="R1433" i="5"/>
  <c r="T1433" i="5" s="1"/>
  <c r="Q1433" i="5"/>
  <c r="O1433" i="5"/>
  <c r="L1433" i="5"/>
  <c r="N1433" i="5" s="1"/>
  <c r="K1433" i="5"/>
  <c r="I1433" i="5"/>
  <c r="H1433" i="5"/>
  <c r="F1433" i="5"/>
  <c r="C1433" i="5"/>
  <c r="E1433" i="5" s="1"/>
  <c r="B1433" i="5"/>
  <c r="V1432" i="5"/>
  <c r="T1432" i="5"/>
  <c r="R1432" i="5"/>
  <c r="O1432" i="5"/>
  <c r="Q1432" i="5" s="1"/>
  <c r="L1432" i="5"/>
  <c r="N1432" i="5" s="1"/>
  <c r="K1432" i="5"/>
  <c r="I1432" i="5"/>
  <c r="H1432" i="5"/>
  <c r="F1432" i="5"/>
  <c r="C1432" i="5"/>
  <c r="E1432" i="5" s="1"/>
  <c r="U1432" i="5" s="1"/>
  <c r="W1432" i="5" s="1"/>
  <c r="B1432" i="5"/>
  <c r="R1431" i="5"/>
  <c r="T1431" i="5" s="1"/>
  <c r="O1431" i="5"/>
  <c r="Q1431" i="5" s="1"/>
  <c r="L1431" i="5"/>
  <c r="N1431" i="5" s="1"/>
  <c r="K1431" i="5"/>
  <c r="I1431" i="5"/>
  <c r="H1431" i="5"/>
  <c r="F1431" i="5"/>
  <c r="C1431" i="5"/>
  <c r="E1431" i="5" s="1"/>
  <c r="V1431" i="5" s="1"/>
  <c r="B1431" i="5"/>
  <c r="R1430" i="5"/>
  <c r="T1430" i="5" s="1"/>
  <c r="O1430" i="5"/>
  <c r="Q1430" i="5" s="1"/>
  <c r="L1430" i="5"/>
  <c r="N1430" i="5" s="1"/>
  <c r="K1430" i="5"/>
  <c r="I1430" i="5"/>
  <c r="H1430" i="5"/>
  <c r="F1430" i="5"/>
  <c r="C1430" i="5"/>
  <c r="E1430" i="5" s="1"/>
  <c r="B1430" i="5"/>
  <c r="V1429" i="5"/>
  <c r="U1429" i="5"/>
  <c r="W1429" i="5" s="1"/>
  <c r="R1429" i="5"/>
  <c r="T1429" i="5" s="1"/>
  <c r="O1429" i="5"/>
  <c r="Q1429" i="5" s="1"/>
  <c r="N1429" i="5"/>
  <c r="L1429" i="5"/>
  <c r="K1429" i="5"/>
  <c r="I1429" i="5"/>
  <c r="F1429" i="5"/>
  <c r="H1429" i="5" s="1"/>
  <c r="C1429" i="5"/>
  <c r="E1429" i="5" s="1"/>
  <c r="B1429" i="5"/>
  <c r="R1428" i="5"/>
  <c r="T1428" i="5" s="1"/>
  <c r="O1428" i="5"/>
  <c r="Q1428" i="5" s="1"/>
  <c r="N1428" i="5"/>
  <c r="L1428" i="5"/>
  <c r="I1428" i="5"/>
  <c r="K1428" i="5" s="1"/>
  <c r="F1428" i="5"/>
  <c r="H1428" i="5" s="1"/>
  <c r="C1428" i="5"/>
  <c r="E1428" i="5" s="1"/>
  <c r="B1428" i="5"/>
  <c r="T1427" i="5"/>
  <c r="R1427" i="5"/>
  <c r="O1427" i="5"/>
  <c r="Q1427" i="5" s="1"/>
  <c r="N1427" i="5"/>
  <c r="L1427" i="5"/>
  <c r="I1427" i="5"/>
  <c r="K1427" i="5" s="1"/>
  <c r="H1427" i="5"/>
  <c r="F1427" i="5"/>
  <c r="C1427" i="5"/>
  <c r="E1427" i="5" s="1"/>
  <c r="B1427" i="5"/>
  <c r="R1426" i="5"/>
  <c r="T1426" i="5" s="1"/>
  <c r="Q1426" i="5"/>
  <c r="O1426" i="5"/>
  <c r="L1426" i="5"/>
  <c r="N1426" i="5" s="1"/>
  <c r="I1426" i="5"/>
  <c r="K1426" i="5" s="1"/>
  <c r="F1426" i="5"/>
  <c r="H1426" i="5" s="1"/>
  <c r="C1426" i="5"/>
  <c r="E1426" i="5" s="1"/>
  <c r="V1426" i="5" s="1"/>
  <c r="B1426" i="5"/>
  <c r="V1425" i="5"/>
  <c r="U1425" i="5"/>
  <c r="W1425" i="5" s="1"/>
  <c r="T1425" i="5"/>
  <c r="R1425" i="5"/>
  <c r="O1425" i="5"/>
  <c r="Q1425" i="5" s="1"/>
  <c r="L1425" i="5"/>
  <c r="N1425" i="5" s="1"/>
  <c r="K1425" i="5"/>
  <c r="I1425" i="5"/>
  <c r="F1425" i="5"/>
  <c r="H1425" i="5" s="1"/>
  <c r="C1425" i="5"/>
  <c r="E1425" i="5" s="1"/>
  <c r="B1425" i="5"/>
  <c r="W1424" i="5"/>
  <c r="V1424" i="5"/>
  <c r="U1424" i="5"/>
  <c r="R1424" i="5"/>
  <c r="T1424" i="5" s="1"/>
  <c r="Q1424" i="5"/>
  <c r="O1424" i="5"/>
  <c r="N1424" i="5"/>
  <c r="L1424" i="5"/>
  <c r="I1424" i="5"/>
  <c r="K1424" i="5" s="1"/>
  <c r="F1424" i="5"/>
  <c r="H1424" i="5" s="1"/>
  <c r="E1424" i="5"/>
  <c r="C1424" i="5"/>
  <c r="B1424" i="5"/>
  <c r="U1423" i="5"/>
  <c r="W1423" i="5" s="1"/>
  <c r="T1423" i="5"/>
  <c r="R1423" i="5"/>
  <c r="Q1423" i="5"/>
  <c r="O1423" i="5"/>
  <c r="N1423" i="5"/>
  <c r="L1423" i="5"/>
  <c r="K1423" i="5"/>
  <c r="I1423" i="5"/>
  <c r="F1423" i="5"/>
  <c r="H1423" i="5" s="1"/>
  <c r="E1423" i="5"/>
  <c r="V1423" i="5" s="1"/>
  <c r="C1423" i="5"/>
  <c r="B1423" i="5"/>
  <c r="V1422" i="5"/>
  <c r="U1422" i="5"/>
  <c r="W1422" i="5" s="1"/>
  <c r="T1422" i="5"/>
  <c r="R1422" i="5"/>
  <c r="Q1422" i="5"/>
  <c r="O1422" i="5"/>
  <c r="N1422" i="5"/>
  <c r="L1422" i="5"/>
  <c r="I1422" i="5"/>
  <c r="K1422" i="5" s="1"/>
  <c r="H1422" i="5"/>
  <c r="F1422" i="5"/>
  <c r="C1422" i="5"/>
  <c r="E1422" i="5" s="1"/>
  <c r="B1422" i="5"/>
  <c r="V1421" i="5"/>
  <c r="U1421" i="5"/>
  <c r="W1421" i="5" s="1"/>
  <c r="T1421" i="5"/>
  <c r="R1421" i="5"/>
  <c r="O1421" i="5"/>
  <c r="Q1421" i="5" s="1"/>
  <c r="N1421" i="5"/>
  <c r="L1421" i="5"/>
  <c r="I1421" i="5"/>
  <c r="K1421" i="5" s="1"/>
  <c r="F1421" i="5"/>
  <c r="H1421" i="5" s="1"/>
  <c r="C1421" i="5"/>
  <c r="E1421" i="5" s="1"/>
  <c r="B1421" i="5"/>
  <c r="V1420" i="5"/>
  <c r="T1420" i="5"/>
  <c r="R1420" i="5"/>
  <c r="O1420" i="5"/>
  <c r="Q1420" i="5" s="1"/>
  <c r="N1420" i="5"/>
  <c r="L1420" i="5"/>
  <c r="I1420" i="5"/>
  <c r="K1420" i="5" s="1"/>
  <c r="F1420" i="5"/>
  <c r="H1420" i="5" s="1"/>
  <c r="C1420" i="5"/>
  <c r="E1420" i="5" s="1"/>
  <c r="U1420" i="5" s="1"/>
  <c r="W1420" i="5" s="1"/>
  <c r="B1420" i="5"/>
  <c r="V1419" i="5"/>
  <c r="U1419" i="5"/>
  <c r="W1419" i="5" s="1"/>
  <c r="R1419" i="5"/>
  <c r="T1419" i="5" s="1"/>
  <c r="O1419" i="5"/>
  <c r="Q1419" i="5" s="1"/>
  <c r="L1419" i="5"/>
  <c r="N1419" i="5" s="1"/>
  <c r="K1419" i="5"/>
  <c r="I1419" i="5"/>
  <c r="F1419" i="5"/>
  <c r="H1419" i="5" s="1"/>
  <c r="E1419" i="5"/>
  <c r="C1419" i="5"/>
  <c r="B1419" i="5"/>
  <c r="W1418" i="5"/>
  <c r="T1418" i="5"/>
  <c r="R1418" i="5"/>
  <c r="O1418" i="5"/>
  <c r="Q1418" i="5" s="1"/>
  <c r="N1418" i="5"/>
  <c r="L1418" i="5"/>
  <c r="K1418" i="5"/>
  <c r="I1418" i="5"/>
  <c r="F1418" i="5"/>
  <c r="H1418" i="5" s="1"/>
  <c r="E1418" i="5"/>
  <c r="U1418" i="5" s="1"/>
  <c r="C1418" i="5"/>
  <c r="B1418" i="5"/>
  <c r="R1417" i="5"/>
  <c r="T1417" i="5" s="1"/>
  <c r="Q1417" i="5"/>
  <c r="O1417" i="5"/>
  <c r="N1417" i="5"/>
  <c r="L1417" i="5"/>
  <c r="K1417" i="5"/>
  <c r="I1417" i="5"/>
  <c r="F1417" i="5"/>
  <c r="H1417" i="5" s="1"/>
  <c r="E1417" i="5"/>
  <c r="C1417" i="5"/>
  <c r="B1417" i="5"/>
  <c r="R1416" i="5"/>
  <c r="T1416" i="5" s="1"/>
  <c r="Q1416" i="5"/>
  <c r="O1416" i="5"/>
  <c r="N1416" i="5"/>
  <c r="L1416" i="5"/>
  <c r="K1416" i="5"/>
  <c r="I1416" i="5"/>
  <c r="F1416" i="5"/>
  <c r="H1416" i="5" s="1"/>
  <c r="E1416" i="5"/>
  <c r="C1416" i="5"/>
  <c r="B1416" i="5"/>
  <c r="W1415" i="5"/>
  <c r="V1415" i="5"/>
  <c r="U1415" i="5"/>
  <c r="T1415" i="5"/>
  <c r="R1415" i="5"/>
  <c r="Q1415" i="5"/>
  <c r="O1415" i="5"/>
  <c r="N1415" i="5"/>
  <c r="L1415" i="5"/>
  <c r="I1415" i="5"/>
  <c r="K1415" i="5" s="1"/>
  <c r="H1415" i="5"/>
  <c r="F1415" i="5"/>
  <c r="C1415" i="5"/>
  <c r="E1415" i="5" s="1"/>
  <c r="B1415" i="5"/>
  <c r="W1414" i="5"/>
  <c r="V1414" i="5"/>
  <c r="U1414" i="5"/>
  <c r="R1414" i="5"/>
  <c r="T1414" i="5" s="1"/>
  <c r="Q1414" i="5"/>
  <c r="O1414" i="5"/>
  <c r="N1414" i="5"/>
  <c r="L1414" i="5"/>
  <c r="I1414" i="5"/>
  <c r="K1414" i="5" s="1"/>
  <c r="F1414" i="5"/>
  <c r="H1414" i="5" s="1"/>
  <c r="C1414" i="5"/>
  <c r="E1414" i="5" s="1"/>
  <c r="B1414" i="5"/>
  <c r="R1413" i="5"/>
  <c r="T1413" i="5" s="1"/>
  <c r="O1413" i="5"/>
  <c r="Q1413" i="5" s="1"/>
  <c r="N1413" i="5"/>
  <c r="L1413" i="5"/>
  <c r="I1413" i="5"/>
  <c r="K1413" i="5" s="1"/>
  <c r="H1413" i="5"/>
  <c r="F1413" i="5"/>
  <c r="E1413" i="5"/>
  <c r="C1413" i="5"/>
  <c r="B1413" i="5"/>
  <c r="T1412" i="5"/>
  <c r="R1412" i="5"/>
  <c r="O1412" i="5"/>
  <c r="Q1412" i="5" s="1"/>
  <c r="L1412" i="5"/>
  <c r="N1412" i="5" s="1"/>
  <c r="K1412" i="5"/>
  <c r="I1412" i="5"/>
  <c r="F1412" i="5"/>
  <c r="H1412" i="5" s="1"/>
  <c r="C1412" i="5"/>
  <c r="E1412" i="5" s="1"/>
  <c r="B1412" i="5"/>
  <c r="W1411" i="5"/>
  <c r="V1411" i="5"/>
  <c r="T1411" i="5"/>
  <c r="R1411" i="5"/>
  <c r="O1411" i="5"/>
  <c r="Q1411" i="5" s="1"/>
  <c r="L1411" i="5"/>
  <c r="N1411" i="5" s="1"/>
  <c r="K1411" i="5"/>
  <c r="I1411" i="5"/>
  <c r="F1411" i="5"/>
  <c r="H1411" i="5" s="1"/>
  <c r="E1411" i="5"/>
  <c r="U1411" i="5" s="1"/>
  <c r="C1411" i="5"/>
  <c r="B1411" i="5"/>
  <c r="W1410" i="5"/>
  <c r="U1410" i="5"/>
  <c r="R1410" i="5"/>
  <c r="T1410" i="5" s="1"/>
  <c r="Q1410" i="5"/>
  <c r="O1410" i="5"/>
  <c r="L1410" i="5"/>
  <c r="N1410" i="5" s="1"/>
  <c r="I1410" i="5"/>
  <c r="K1410" i="5" s="1"/>
  <c r="H1410" i="5"/>
  <c r="F1410" i="5"/>
  <c r="C1410" i="5"/>
  <c r="E1410" i="5" s="1"/>
  <c r="V1410" i="5" s="1"/>
  <c r="B1410" i="5"/>
  <c r="R1409" i="5"/>
  <c r="T1409" i="5" s="1"/>
  <c r="Q1409" i="5"/>
  <c r="O1409" i="5"/>
  <c r="N1409" i="5"/>
  <c r="L1409" i="5"/>
  <c r="K1409" i="5"/>
  <c r="I1409" i="5"/>
  <c r="H1409" i="5"/>
  <c r="F1409" i="5"/>
  <c r="C1409" i="5"/>
  <c r="E1409" i="5" s="1"/>
  <c r="B1409" i="5"/>
  <c r="U1408" i="5"/>
  <c r="W1408" i="5" s="1"/>
  <c r="T1408" i="5"/>
  <c r="R1408" i="5"/>
  <c r="Q1408" i="5"/>
  <c r="O1408" i="5"/>
  <c r="N1408" i="5"/>
  <c r="L1408" i="5"/>
  <c r="K1408" i="5"/>
  <c r="I1408" i="5"/>
  <c r="F1408" i="5"/>
  <c r="H1408" i="5" s="1"/>
  <c r="C1408" i="5"/>
  <c r="E1408" i="5" s="1"/>
  <c r="V1408" i="5" s="1"/>
  <c r="B1408" i="5"/>
  <c r="U1407" i="5"/>
  <c r="W1407" i="5" s="1"/>
  <c r="R1407" i="5"/>
  <c r="T1407" i="5" s="1"/>
  <c r="O1407" i="5"/>
  <c r="Q1407" i="5" s="1"/>
  <c r="L1407" i="5"/>
  <c r="N1407" i="5" s="1"/>
  <c r="K1407" i="5"/>
  <c r="I1407" i="5"/>
  <c r="F1407" i="5"/>
  <c r="H1407" i="5" s="1"/>
  <c r="C1407" i="5"/>
  <c r="E1407" i="5" s="1"/>
  <c r="V1407" i="5" s="1"/>
  <c r="B1407" i="5"/>
  <c r="T1406" i="5"/>
  <c r="R1406" i="5"/>
  <c r="O1406" i="5"/>
  <c r="Q1406" i="5" s="1"/>
  <c r="N1406" i="5"/>
  <c r="L1406" i="5"/>
  <c r="I1406" i="5"/>
  <c r="K1406" i="5" s="1"/>
  <c r="F1406" i="5"/>
  <c r="H1406" i="5" s="1"/>
  <c r="E1406" i="5"/>
  <c r="C1406" i="5"/>
  <c r="B1406" i="5"/>
  <c r="R1405" i="5"/>
  <c r="T1405" i="5" s="1"/>
  <c r="Q1405" i="5"/>
  <c r="O1405" i="5"/>
  <c r="L1405" i="5"/>
  <c r="N1405" i="5" s="1"/>
  <c r="K1405" i="5"/>
  <c r="I1405" i="5"/>
  <c r="F1405" i="5"/>
  <c r="H1405" i="5" s="1"/>
  <c r="E1405" i="5"/>
  <c r="C1405" i="5"/>
  <c r="B1405" i="5"/>
  <c r="R1404" i="5"/>
  <c r="T1404" i="5" s="1"/>
  <c r="O1404" i="5"/>
  <c r="Q1404" i="5" s="1"/>
  <c r="N1404" i="5"/>
  <c r="L1404" i="5"/>
  <c r="K1404" i="5"/>
  <c r="I1404" i="5"/>
  <c r="F1404" i="5"/>
  <c r="H1404" i="5" s="1"/>
  <c r="E1404" i="5"/>
  <c r="C1404" i="5"/>
  <c r="B1404" i="5"/>
  <c r="R1403" i="5"/>
  <c r="T1403" i="5" s="1"/>
  <c r="O1403" i="5"/>
  <c r="Q1403" i="5" s="1"/>
  <c r="L1403" i="5"/>
  <c r="N1403" i="5" s="1"/>
  <c r="K1403" i="5"/>
  <c r="I1403" i="5"/>
  <c r="F1403" i="5"/>
  <c r="H1403" i="5" s="1"/>
  <c r="E1403" i="5"/>
  <c r="C1403" i="5"/>
  <c r="B1403" i="5"/>
  <c r="U1402" i="5"/>
  <c r="W1402" i="5" s="1"/>
  <c r="R1402" i="5"/>
  <c r="T1402" i="5" s="1"/>
  <c r="O1402" i="5"/>
  <c r="Q1402" i="5" s="1"/>
  <c r="N1402" i="5"/>
  <c r="L1402" i="5"/>
  <c r="K1402" i="5"/>
  <c r="I1402" i="5"/>
  <c r="F1402" i="5"/>
  <c r="H1402" i="5" s="1"/>
  <c r="E1402" i="5"/>
  <c r="V1402" i="5" s="1"/>
  <c r="C1402" i="5"/>
  <c r="B1402" i="5"/>
  <c r="W1401" i="5"/>
  <c r="V1401" i="5"/>
  <c r="U1401" i="5"/>
  <c r="T1401" i="5"/>
  <c r="R1401" i="5"/>
  <c r="O1401" i="5"/>
  <c r="Q1401" i="5" s="1"/>
  <c r="N1401" i="5"/>
  <c r="L1401" i="5"/>
  <c r="I1401" i="5"/>
  <c r="K1401" i="5" s="1"/>
  <c r="H1401" i="5"/>
  <c r="F1401" i="5"/>
  <c r="C1401" i="5"/>
  <c r="E1401" i="5" s="1"/>
  <c r="B1401" i="5"/>
  <c r="W1400" i="5"/>
  <c r="V1400" i="5"/>
  <c r="U1400" i="5"/>
  <c r="T1400" i="5"/>
  <c r="R1400" i="5"/>
  <c r="Q1400" i="5"/>
  <c r="O1400" i="5"/>
  <c r="N1400" i="5"/>
  <c r="L1400" i="5"/>
  <c r="I1400" i="5"/>
  <c r="K1400" i="5" s="1"/>
  <c r="F1400" i="5"/>
  <c r="H1400" i="5" s="1"/>
  <c r="C1400" i="5"/>
  <c r="E1400" i="5" s="1"/>
  <c r="B1400" i="5"/>
  <c r="W1399" i="5"/>
  <c r="V1399" i="5"/>
  <c r="U1399" i="5"/>
  <c r="R1399" i="5"/>
  <c r="T1399" i="5" s="1"/>
  <c r="Q1399" i="5"/>
  <c r="O1399" i="5"/>
  <c r="N1399" i="5"/>
  <c r="L1399" i="5"/>
  <c r="I1399" i="5"/>
  <c r="K1399" i="5" s="1"/>
  <c r="H1399" i="5"/>
  <c r="F1399" i="5"/>
  <c r="C1399" i="5"/>
  <c r="E1399" i="5" s="1"/>
  <c r="B1399" i="5"/>
  <c r="W1398" i="5"/>
  <c r="V1398" i="5"/>
  <c r="U1398" i="5"/>
  <c r="R1398" i="5"/>
  <c r="T1398" i="5" s="1"/>
  <c r="Q1398" i="5"/>
  <c r="O1398" i="5"/>
  <c r="L1398" i="5"/>
  <c r="N1398" i="5" s="1"/>
  <c r="I1398" i="5"/>
  <c r="K1398" i="5" s="1"/>
  <c r="F1398" i="5"/>
  <c r="H1398" i="5" s="1"/>
  <c r="C1398" i="5"/>
  <c r="E1398" i="5" s="1"/>
  <c r="B1398" i="5"/>
  <c r="V1397" i="5"/>
  <c r="U1397" i="5"/>
  <c r="W1397" i="5" s="1"/>
  <c r="T1397" i="5"/>
  <c r="R1397" i="5"/>
  <c r="O1397" i="5"/>
  <c r="Q1397" i="5" s="1"/>
  <c r="N1397" i="5"/>
  <c r="L1397" i="5"/>
  <c r="K1397" i="5"/>
  <c r="I1397" i="5"/>
  <c r="F1397" i="5"/>
  <c r="H1397" i="5" s="1"/>
  <c r="C1397" i="5"/>
  <c r="E1397" i="5" s="1"/>
  <c r="B1397" i="5"/>
  <c r="U1396" i="5"/>
  <c r="W1396" i="5" s="1"/>
  <c r="R1396" i="5"/>
  <c r="T1396" i="5" s="1"/>
  <c r="Q1396" i="5"/>
  <c r="O1396" i="5"/>
  <c r="N1396" i="5"/>
  <c r="L1396" i="5"/>
  <c r="I1396" i="5"/>
  <c r="K1396" i="5" s="1"/>
  <c r="F1396" i="5"/>
  <c r="H1396" i="5" s="1"/>
  <c r="E1396" i="5"/>
  <c r="V1396" i="5" s="1"/>
  <c r="C1396" i="5"/>
  <c r="B1396" i="5"/>
  <c r="U1395" i="5"/>
  <c r="W1395" i="5" s="1"/>
  <c r="R1395" i="5"/>
  <c r="T1395" i="5" s="1"/>
  <c r="O1395" i="5"/>
  <c r="Q1395" i="5" s="1"/>
  <c r="N1395" i="5"/>
  <c r="L1395" i="5"/>
  <c r="K1395" i="5"/>
  <c r="I1395" i="5"/>
  <c r="F1395" i="5"/>
  <c r="H1395" i="5" s="1"/>
  <c r="C1395" i="5"/>
  <c r="E1395" i="5" s="1"/>
  <c r="V1395" i="5" s="1"/>
  <c r="B1395" i="5"/>
  <c r="V1394" i="5"/>
  <c r="U1394" i="5"/>
  <c r="W1394" i="5" s="1"/>
  <c r="T1394" i="5"/>
  <c r="R1394" i="5"/>
  <c r="Q1394" i="5"/>
  <c r="O1394" i="5"/>
  <c r="N1394" i="5"/>
  <c r="L1394" i="5"/>
  <c r="I1394" i="5"/>
  <c r="K1394" i="5" s="1"/>
  <c r="F1394" i="5"/>
  <c r="H1394" i="5" s="1"/>
  <c r="C1394" i="5"/>
  <c r="E1394" i="5" s="1"/>
  <c r="B1394" i="5"/>
  <c r="T1393" i="5"/>
  <c r="R1393" i="5"/>
  <c r="O1393" i="5"/>
  <c r="Q1393" i="5" s="1"/>
  <c r="N1393" i="5"/>
  <c r="L1393" i="5"/>
  <c r="K1393" i="5"/>
  <c r="I1393" i="5"/>
  <c r="F1393" i="5"/>
  <c r="H1393" i="5" s="1"/>
  <c r="E1393" i="5"/>
  <c r="C1393" i="5"/>
  <c r="B1393" i="5"/>
  <c r="V1392" i="5"/>
  <c r="T1392" i="5"/>
  <c r="R1392" i="5"/>
  <c r="Q1392" i="5"/>
  <c r="O1392" i="5"/>
  <c r="L1392" i="5"/>
  <c r="N1392" i="5" s="1"/>
  <c r="I1392" i="5"/>
  <c r="K1392" i="5" s="1"/>
  <c r="H1392" i="5"/>
  <c r="F1392" i="5"/>
  <c r="E1392" i="5"/>
  <c r="U1392" i="5" s="1"/>
  <c r="W1392" i="5" s="1"/>
  <c r="C1392" i="5"/>
  <c r="B1392" i="5"/>
  <c r="V1391" i="5"/>
  <c r="R1391" i="5"/>
  <c r="T1391" i="5" s="1"/>
  <c r="Q1391" i="5"/>
  <c r="O1391" i="5"/>
  <c r="L1391" i="5"/>
  <c r="N1391" i="5" s="1"/>
  <c r="I1391" i="5"/>
  <c r="K1391" i="5" s="1"/>
  <c r="H1391" i="5"/>
  <c r="F1391" i="5"/>
  <c r="C1391" i="5"/>
  <c r="E1391" i="5" s="1"/>
  <c r="U1391" i="5" s="1"/>
  <c r="W1391" i="5" s="1"/>
  <c r="B1391" i="5"/>
  <c r="T1390" i="5"/>
  <c r="R1390" i="5"/>
  <c r="O1390" i="5"/>
  <c r="Q1390" i="5" s="1"/>
  <c r="N1390" i="5"/>
  <c r="L1390" i="5"/>
  <c r="I1390" i="5"/>
  <c r="K1390" i="5" s="1"/>
  <c r="H1390" i="5"/>
  <c r="F1390" i="5"/>
  <c r="C1390" i="5"/>
  <c r="E1390" i="5" s="1"/>
  <c r="B1390" i="5"/>
  <c r="U1389" i="5"/>
  <c r="W1389" i="5" s="1"/>
  <c r="R1389" i="5"/>
  <c r="T1389" i="5" s="1"/>
  <c r="Q1389" i="5"/>
  <c r="O1389" i="5"/>
  <c r="N1389" i="5"/>
  <c r="L1389" i="5"/>
  <c r="I1389" i="5"/>
  <c r="K1389" i="5" s="1"/>
  <c r="H1389" i="5"/>
  <c r="F1389" i="5"/>
  <c r="E1389" i="5"/>
  <c r="V1389" i="5" s="1"/>
  <c r="C1389" i="5"/>
  <c r="B1389" i="5"/>
  <c r="R1388" i="5"/>
  <c r="T1388" i="5" s="1"/>
  <c r="Q1388" i="5"/>
  <c r="O1388" i="5"/>
  <c r="N1388" i="5"/>
  <c r="L1388" i="5"/>
  <c r="I1388" i="5"/>
  <c r="K1388" i="5" s="1"/>
  <c r="H1388" i="5"/>
  <c r="F1388" i="5"/>
  <c r="C1388" i="5"/>
  <c r="E1388" i="5" s="1"/>
  <c r="B1388" i="5"/>
  <c r="W1387" i="5"/>
  <c r="V1387" i="5"/>
  <c r="U1387" i="5"/>
  <c r="T1387" i="5"/>
  <c r="R1387" i="5"/>
  <c r="Q1387" i="5"/>
  <c r="O1387" i="5"/>
  <c r="L1387" i="5"/>
  <c r="N1387" i="5" s="1"/>
  <c r="K1387" i="5"/>
  <c r="I1387" i="5"/>
  <c r="H1387" i="5"/>
  <c r="F1387" i="5"/>
  <c r="C1387" i="5"/>
  <c r="E1387" i="5" s="1"/>
  <c r="B1387" i="5"/>
  <c r="V1386" i="5"/>
  <c r="T1386" i="5"/>
  <c r="R1386" i="5"/>
  <c r="O1386" i="5"/>
  <c r="Q1386" i="5" s="1"/>
  <c r="L1386" i="5"/>
  <c r="N1386" i="5" s="1"/>
  <c r="K1386" i="5"/>
  <c r="I1386" i="5"/>
  <c r="F1386" i="5"/>
  <c r="H1386" i="5" s="1"/>
  <c r="C1386" i="5"/>
  <c r="E1386" i="5" s="1"/>
  <c r="U1386" i="5" s="1"/>
  <c r="W1386" i="5" s="1"/>
  <c r="B1386" i="5"/>
  <c r="T1385" i="5"/>
  <c r="R1385" i="5"/>
  <c r="O1385" i="5"/>
  <c r="Q1385" i="5" s="1"/>
  <c r="L1385" i="5"/>
  <c r="N1385" i="5" s="1"/>
  <c r="I1385" i="5"/>
  <c r="K1385" i="5" s="1"/>
  <c r="H1385" i="5"/>
  <c r="F1385" i="5"/>
  <c r="C1385" i="5"/>
  <c r="E1385" i="5" s="1"/>
  <c r="B1385" i="5"/>
  <c r="T1384" i="5"/>
  <c r="R1384" i="5"/>
  <c r="Q1384" i="5"/>
  <c r="O1384" i="5"/>
  <c r="L1384" i="5"/>
  <c r="N1384" i="5" s="1"/>
  <c r="K1384" i="5"/>
  <c r="I1384" i="5"/>
  <c r="F1384" i="5"/>
  <c r="H1384" i="5" s="1"/>
  <c r="E1384" i="5"/>
  <c r="C1384" i="5"/>
  <c r="B1384" i="5"/>
  <c r="T1383" i="5"/>
  <c r="R1383" i="5"/>
  <c r="O1383" i="5"/>
  <c r="Q1383" i="5" s="1"/>
  <c r="L1383" i="5"/>
  <c r="N1383" i="5" s="1"/>
  <c r="K1383" i="5"/>
  <c r="I1383" i="5"/>
  <c r="F1383" i="5"/>
  <c r="H1383" i="5" s="1"/>
  <c r="C1383" i="5"/>
  <c r="E1383" i="5" s="1"/>
  <c r="B1383" i="5"/>
  <c r="R1382" i="5"/>
  <c r="T1382" i="5" s="1"/>
  <c r="Q1382" i="5"/>
  <c r="O1382" i="5"/>
  <c r="L1382" i="5"/>
  <c r="N1382" i="5" s="1"/>
  <c r="I1382" i="5"/>
  <c r="K1382" i="5" s="1"/>
  <c r="F1382" i="5"/>
  <c r="H1382" i="5" s="1"/>
  <c r="E1382" i="5"/>
  <c r="C1382" i="5"/>
  <c r="B1382" i="5"/>
  <c r="T1381" i="5"/>
  <c r="R1381" i="5"/>
  <c r="Q1381" i="5"/>
  <c r="O1381" i="5"/>
  <c r="N1381" i="5"/>
  <c r="L1381" i="5"/>
  <c r="K1381" i="5"/>
  <c r="I1381" i="5"/>
  <c r="F1381" i="5"/>
  <c r="H1381" i="5" s="1"/>
  <c r="C1381" i="5"/>
  <c r="E1381" i="5" s="1"/>
  <c r="V1381" i="5" s="1"/>
  <c r="B1381" i="5"/>
  <c r="W1380" i="5"/>
  <c r="V1380" i="5"/>
  <c r="T1380" i="5"/>
  <c r="R1380" i="5"/>
  <c r="Q1380" i="5"/>
  <c r="O1380" i="5"/>
  <c r="N1380" i="5"/>
  <c r="L1380" i="5"/>
  <c r="I1380" i="5"/>
  <c r="K1380" i="5" s="1"/>
  <c r="F1380" i="5"/>
  <c r="H1380" i="5" s="1"/>
  <c r="C1380" i="5"/>
  <c r="E1380" i="5" s="1"/>
  <c r="U1380" i="5" s="1"/>
  <c r="B1380" i="5"/>
  <c r="T1379" i="5"/>
  <c r="R1379" i="5"/>
  <c r="O1379" i="5"/>
  <c r="Q1379" i="5" s="1"/>
  <c r="L1379" i="5"/>
  <c r="N1379" i="5" s="1"/>
  <c r="K1379" i="5"/>
  <c r="I1379" i="5"/>
  <c r="F1379" i="5"/>
  <c r="H1379" i="5" s="1"/>
  <c r="E1379" i="5"/>
  <c r="C1379" i="5"/>
  <c r="B1379" i="5"/>
  <c r="T1378" i="5"/>
  <c r="R1378" i="5"/>
  <c r="Q1378" i="5"/>
  <c r="O1378" i="5"/>
  <c r="L1378" i="5"/>
  <c r="N1378" i="5" s="1"/>
  <c r="I1378" i="5"/>
  <c r="K1378" i="5" s="1"/>
  <c r="F1378" i="5"/>
  <c r="H1378" i="5" s="1"/>
  <c r="E1378" i="5"/>
  <c r="C1378" i="5"/>
  <c r="B1378" i="5"/>
  <c r="U1377" i="5"/>
  <c r="W1377" i="5" s="1"/>
  <c r="R1377" i="5"/>
  <c r="T1377" i="5" s="1"/>
  <c r="Q1377" i="5"/>
  <c r="O1377" i="5"/>
  <c r="L1377" i="5"/>
  <c r="N1377" i="5" s="1"/>
  <c r="I1377" i="5"/>
  <c r="K1377" i="5" s="1"/>
  <c r="H1377" i="5"/>
  <c r="F1377" i="5"/>
  <c r="C1377" i="5"/>
  <c r="E1377" i="5" s="1"/>
  <c r="V1377" i="5" s="1"/>
  <c r="B1377" i="5"/>
  <c r="T1376" i="5"/>
  <c r="R1376" i="5"/>
  <c r="O1376" i="5"/>
  <c r="Q1376" i="5" s="1"/>
  <c r="N1376" i="5"/>
  <c r="L1376" i="5"/>
  <c r="I1376" i="5"/>
  <c r="K1376" i="5" s="1"/>
  <c r="F1376" i="5"/>
  <c r="H1376" i="5" s="1"/>
  <c r="C1376" i="5"/>
  <c r="E1376" i="5" s="1"/>
  <c r="U1376" i="5" s="1"/>
  <c r="W1376" i="5" s="1"/>
  <c r="B1376" i="5"/>
  <c r="R1375" i="5"/>
  <c r="T1375" i="5" s="1"/>
  <c r="Q1375" i="5"/>
  <c r="O1375" i="5"/>
  <c r="N1375" i="5"/>
  <c r="L1375" i="5"/>
  <c r="K1375" i="5"/>
  <c r="I1375" i="5"/>
  <c r="F1375" i="5"/>
  <c r="H1375" i="5" s="1"/>
  <c r="E1375" i="5"/>
  <c r="C1375" i="5"/>
  <c r="B1375" i="5"/>
  <c r="R1374" i="5"/>
  <c r="T1374" i="5" s="1"/>
  <c r="O1374" i="5"/>
  <c r="Q1374" i="5" s="1"/>
  <c r="N1374" i="5"/>
  <c r="L1374" i="5"/>
  <c r="K1374" i="5"/>
  <c r="I1374" i="5"/>
  <c r="F1374" i="5"/>
  <c r="H1374" i="5" s="1"/>
  <c r="C1374" i="5"/>
  <c r="E1374" i="5" s="1"/>
  <c r="B1374" i="5"/>
  <c r="V1373" i="5"/>
  <c r="U1373" i="5"/>
  <c r="W1373" i="5" s="1"/>
  <c r="R1373" i="5"/>
  <c r="T1373" i="5" s="1"/>
  <c r="O1373" i="5"/>
  <c r="Q1373" i="5" s="1"/>
  <c r="N1373" i="5"/>
  <c r="L1373" i="5"/>
  <c r="K1373" i="5"/>
  <c r="I1373" i="5"/>
  <c r="F1373" i="5"/>
  <c r="H1373" i="5" s="1"/>
  <c r="C1373" i="5"/>
  <c r="E1373" i="5" s="1"/>
  <c r="B1373" i="5"/>
  <c r="V1372" i="5"/>
  <c r="U1372" i="5"/>
  <c r="W1372" i="5" s="1"/>
  <c r="R1372" i="5"/>
  <c r="T1372" i="5" s="1"/>
  <c r="O1372" i="5"/>
  <c r="Q1372" i="5" s="1"/>
  <c r="N1372" i="5"/>
  <c r="L1372" i="5"/>
  <c r="I1372" i="5"/>
  <c r="K1372" i="5" s="1"/>
  <c r="F1372" i="5"/>
  <c r="H1372" i="5" s="1"/>
  <c r="C1372" i="5"/>
  <c r="E1372" i="5" s="1"/>
  <c r="B1372" i="5"/>
  <c r="T1371" i="5"/>
  <c r="R1371" i="5"/>
  <c r="Q1371" i="5"/>
  <c r="O1371" i="5"/>
  <c r="N1371" i="5"/>
  <c r="L1371" i="5"/>
  <c r="I1371" i="5"/>
  <c r="K1371" i="5" s="1"/>
  <c r="H1371" i="5"/>
  <c r="F1371" i="5"/>
  <c r="E1371" i="5"/>
  <c r="V1371" i="5" s="1"/>
  <c r="C1371" i="5"/>
  <c r="B1371" i="5"/>
  <c r="V1370" i="5"/>
  <c r="U1370" i="5"/>
  <c r="W1370" i="5" s="1"/>
  <c r="R1370" i="5"/>
  <c r="T1370" i="5" s="1"/>
  <c r="Q1370" i="5"/>
  <c r="O1370" i="5"/>
  <c r="L1370" i="5"/>
  <c r="N1370" i="5" s="1"/>
  <c r="I1370" i="5"/>
  <c r="K1370" i="5" s="1"/>
  <c r="F1370" i="5"/>
  <c r="H1370" i="5" s="1"/>
  <c r="E1370" i="5"/>
  <c r="C1370" i="5"/>
  <c r="B1370" i="5"/>
  <c r="W1369" i="5"/>
  <c r="V1369" i="5"/>
  <c r="U1369" i="5"/>
  <c r="T1369" i="5"/>
  <c r="R1369" i="5"/>
  <c r="O1369" i="5"/>
  <c r="Q1369" i="5" s="1"/>
  <c r="N1369" i="5"/>
  <c r="L1369" i="5"/>
  <c r="K1369" i="5"/>
  <c r="I1369" i="5"/>
  <c r="H1369" i="5"/>
  <c r="F1369" i="5"/>
  <c r="C1369" i="5"/>
  <c r="E1369" i="5" s="1"/>
  <c r="B1369" i="5"/>
  <c r="R1368" i="5"/>
  <c r="T1368" i="5" s="1"/>
  <c r="O1368" i="5"/>
  <c r="Q1368" i="5" s="1"/>
  <c r="N1368" i="5"/>
  <c r="L1368" i="5"/>
  <c r="I1368" i="5"/>
  <c r="K1368" i="5" s="1"/>
  <c r="F1368" i="5"/>
  <c r="H1368" i="5" s="1"/>
  <c r="C1368" i="5"/>
  <c r="E1368" i="5" s="1"/>
  <c r="B1368" i="5"/>
  <c r="R1367" i="5"/>
  <c r="T1367" i="5" s="1"/>
  <c r="Q1367" i="5"/>
  <c r="O1367" i="5"/>
  <c r="N1367" i="5"/>
  <c r="L1367" i="5"/>
  <c r="K1367" i="5"/>
  <c r="I1367" i="5"/>
  <c r="H1367" i="5"/>
  <c r="F1367" i="5"/>
  <c r="E1367" i="5"/>
  <c r="C1367" i="5"/>
  <c r="B1367" i="5"/>
  <c r="R1366" i="5"/>
  <c r="T1366" i="5" s="1"/>
  <c r="Q1366" i="5"/>
  <c r="O1366" i="5"/>
  <c r="N1366" i="5"/>
  <c r="L1366" i="5"/>
  <c r="K1366" i="5"/>
  <c r="I1366" i="5"/>
  <c r="H1366" i="5"/>
  <c r="F1366" i="5"/>
  <c r="C1366" i="5"/>
  <c r="E1366" i="5" s="1"/>
  <c r="B1366" i="5"/>
  <c r="V1365" i="5"/>
  <c r="U1365" i="5"/>
  <c r="W1365" i="5" s="1"/>
  <c r="T1365" i="5"/>
  <c r="R1365" i="5"/>
  <c r="O1365" i="5"/>
  <c r="Q1365" i="5" s="1"/>
  <c r="N1365" i="5"/>
  <c r="L1365" i="5"/>
  <c r="K1365" i="5"/>
  <c r="I1365" i="5"/>
  <c r="F1365" i="5"/>
  <c r="H1365" i="5" s="1"/>
  <c r="C1365" i="5"/>
  <c r="E1365" i="5" s="1"/>
  <c r="B1365" i="5"/>
  <c r="V1364" i="5"/>
  <c r="T1364" i="5"/>
  <c r="R1364" i="5"/>
  <c r="Q1364" i="5"/>
  <c r="O1364" i="5"/>
  <c r="L1364" i="5"/>
  <c r="N1364" i="5" s="1"/>
  <c r="I1364" i="5"/>
  <c r="K1364" i="5" s="1"/>
  <c r="H1364" i="5"/>
  <c r="F1364" i="5"/>
  <c r="E1364" i="5"/>
  <c r="U1364" i="5" s="1"/>
  <c r="W1364" i="5" s="1"/>
  <c r="C1364" i="5"/>
  <c r="B1364" i="5"/>
  <c r="V1363" i="5"/>
  <c r="U1363" i="5"/>
  <c r="W1363" i="5" s="1"/>
  <c r="R1363" i="5"/>
  <c r="T1363" i="5" s="1"/>
  <c r="Q1363" i="5"/>
  <c r="O1363" i="5"/>
  <c r="L1363" i="5"/>
  <c r="N1363" i="5" s="1"/>
  <c r="K1363" i="5"/>
  <c r="I1363" i="5"/>
  <c r="H1363" i="5"/>
  <c r="F1363" i="5"/>
  <c r="E1363" i="5"/>
  <c r="C1363" i="5"/>
  <c r="B1363" i="5"/>
  <c r="V1362" i="5"/>
  <c r="T1362" i="5"/>
  <c r="R1362" i="5"/>
  <c r="O1362" i="5"/>
  <c r="Q1362" i="5" s="1"/>
  <c r="N1362" i="5"/>
  <c r="L1362" i="5"/>
  <c r="K1362" i="5"/>
  <c r="I1362" i="5"/>
  <c r="H1362" i="5"/>
  <c r="F1362" i="5"/>
  <c r="E1362" i="5"/>
  <c r="U1362" i="5" s="1"/>
  <c r="W1362" i="5" s="1"/>
  <c r="C1362" i="5"/>
  <c r="B1362" i="5"/>
  <c r="U1361" i="5"/>
  <c r="W1361" i="5" s="1"/>
  <c r="R1361" i="5"/>
  <c r="T1361" i="5" s="1"/>
  <c r="Q1361" i="5"/>
  <c r="O1361" i="5"/>
  <c r="N1361" i="5"/>
  <c r="L1361" i="5"/>
  <c r="K1361" i="5"/>
  <c r="I1361" i="5"/>
  <c r="H1361" i="5"/>
  <c r="F1361" i="5"/>
  <c r="E1361" i="5"/>
  <c r="V1361" i="5" s="1"/>
  <c r="C1361" i="5"/>
  <c r="B1361" i="5"/>
  <c r="R1360" i="5"/>
  <c r="T1360" i="5" s="1"/>
  <c r="Q1360" i="5"/>
  <c r="O1360" i="5"/>
  <c r="N1360" i="5"/>
  <c r="L1360" i="5"/>
  <c r="K1360" i="5"/>
  <c r="I1360" i="5"/>
  <c r="H1360" i="5"/>
  <c r="F1360" i="5"/>
  <c r="E1360" i="5"/>
  <c r="C1360" i="5"/>
  <c r="B1360" i="5"/>
  <c r="V1359" i="5"/>
  <c r="U1359" i="5"/>
  <c r="W1359" i="5" s="1"/>
  <c r="T1359" i="5"/>
  <c r="R1359" i="5"/>
  <c r="Q1359" i="5"/>
  <c r="O1359" i="5"/>
  <c r="N1359" i="5"/>
  <c r="L1359" i="5"/>
  <c r="K1359" i="5"/>
  <c r="I1359" i="5"/>
  <c r="H1359" i="5"/>
  <c r="F1359" i="5"/>
  <c r="C1359" i="5"/>
  <c r="E1359" i="5" s="1"/>
  <c r="B1359" i="5"/>
  <c r="V1358" i="5"/>
  <c r="U1358" i="5"/>
  <c r="W1358" i="5" s="1"/>
  <c r="T1358" i="5"/>
  <c r="R1358" i="5"/>
  <c r="O1358" i="5"/>
  <c r="Q1358" i="5" s="1"/>
  <c r="L1358" i="5"/>
  <c r="N1358" i="5" s="1"/>
  <c r="K1358" i="5"/>
  <c r="I1358" i="5"/>
  <c r="F1358" i="5"/>
  <c r="H1358" i="5" s="1"/>
  <c r="C1358" i="5"/>
  <c r="E1358" i="5" s="1"/>
  <c r="B1358" i="5"/>
  <c r="U1357" i="5"/>
  <c r="W1357" i="5" s="1"/>
  <c r="T1357" i="5"/>
  <c r="R1357" i="5"/>
  <c r="Q1357" i="5"/>
  <c r="O1357" i="5"/>
  <c r="L1357" i="5"/>
  <c r="N1357" i="5" s="1"/>
  <c r="I1357" i="5"/>
  <c r="K1357" i="5" s="1"/>
  <c r="H1357" i="5"/>
  <c r="F1357" i="5"/>
  <c r="C1357" i="5"/>
  <c r="E1357" i="5" s="1"/>
  <c r="V1357" i="5" s="1"/>
  <c r="B1357" i="5"/>
  <c r="T1356" i="5"/>
  <c r="R1356" i="5"/>
  <c r="Q1356" i="5"/>
  <c r="O1356" i="5"/>
  <c r="L1356" i="5"/>
  <c r="N1356" i="5" s="1"/>
  <c r="I1356" i="5"/>
  <c r="K1356" i="5" s="1"/>
  <c r="F1356" i="5"/>
  <c r="H1356" i="5" s="1"/>
  <c r="C1356" i="5"/>
  <c r="E1356" i="5" s="1"/>
  <c r="B1356" i="5"/>
  <c r="T1355" i="5"/>
  <c r="R1355" i="5"/>
  <c r="O1355" i="5"/>
  <c r="Q1355" i="5" s="1"/>
  <c r="L1355" i="5"/>
  <c r="N1355" i="5" s="1"/>
  <c r="K1355" i="5"/>
  <c r="I1355" i="5"/>
  <c r="H1355" i="5"/>
  <c r="F1355" i="5"/>
  <c r="C1355" i="5"/>
  <c r="E1355" i="5" s="1"/>
  <c r="B1355" i="5"/>
  <c r="R1354" i="5"/>
  <c r="T1354" i="5" s="1"/>
  <c r="Q1354" i="5"/>
  <c r="O1354" i="5"/>
  <c r="L1354" i="5"/>
  <c r="N1354" i="5" s="1"/>
  <c r="I1354" i="5"/>
  <c r="K1354" i="5" s="1"/>
  <c r="H1354" i="5"/>
  <c r="F1354" i="5"/>
  <c r="E1354" i="5"/>
  <c r="C1354" i="5"/>
  <c r="B1354" i="5"/>
  <c r="R1353" i="5"/>
  <c r="T1353" i="5" s="1"/>
  <c r="Q1353" i="5"/>
  <c r="O1353" i="5"/>
  <c r="N1353" i="5"/>
  <c r="L1353" i="5"/>
  <c r="K1353" i="5"/>
  <c r="I1353" i="5"/>
  <c r="F1353" i="5"/>
  <c r="H1353" i="5" s="1"/>
  <c r="E1353" i="5"/>
  <c r="C1353" i="5"/>
  <c r="B1353" i="5"/>
  <c r="V1352" i="5"/>
  <c r="U1352" i="5"/>
  <c r="W1352" i="5" s="1"/>
  <c r="T1352" i="5"/>
  <c r="R1352" i="5"/>
  <c r="Q1352" i="5"/>
  <c r="O1352" i="5"/>
  <c r="L1352" i="5"/>
  <c r="N1352" i="5" s="1"/>
  <c r="I1352" i="5"/>
  <c r="K1352" i="5" s="1"/>
  <c r="F1352" i="5"/>
  <c r="H1352" i="5" s="1"/>
  <c r="C1352" i="5"/>
  <c r="E1352" i="5" s="1"/>
  <c r="B1352" i="5"/>
  <c r="W1351" i="5"/>
  <c r="V1351" i="5"/>
  <c r="R1351" i="5"/>
  <c r="T1351" i="5" s="1"/>
  <c r="O1351" i="5"/>
  <c r="Q1351" i="5" s="1"/>
  <c r="L1351" i="5"/>
  <c r="N1351" i="5" s="1"/>
  <c r="K1351" i="5"/>
  <c r="I1351" i="5"/>
  <c r="F1351" i="5"/>
  <c r="H1351" i="5" s="1"/>
  <c r="E1351" i="5"/>
  <c r="U1351" i="5" s="1"/>
  <c r="C1351" i="5"/>
  <c r="B1351" i="5"/>
  <c r="U1350" i="5"/>
  <c r="W1350" i="5" s="1"/>
  <c r="T1350" i="5"/>
  <c r="R1350" i="5"/>
  <c r="O1350" i="5"/>
  <c r="Q1350" i="5" s="1"/>
  <c r="N1350" i="5"/>
  <c r="L1350" i="5"/>
  <c r="I1350" i="5"/>
  <c r="K1350" i="5" s="1"/>
  <c r="H1350" i="5"/>
  <c r="F1350" i="5"/>
  <c r="E1350" i="5"/>
  <c r="V1350" i="5" s="1"/>
  <c r="C1350" i="5"/>
  <c r="B1350" i="5"/>
  <c r="R1349" i="5"/>
  <c r="T1349" i="5" s="1"/>
  <c r="Q1349" i="5"/>
  <c r="O1349" i="5"/>
  <c r="L1349" i="5"/>
  <c r="N1349" i="5" s="1"/>
  <c r="K1349" i="5"/>
  <c r="I1349" i="5"/>
  <c r="F1349" i="5"/>
  <c r="H1349" i="5" s="1"/>
  <c r="E1349" i="5"/>
  <c r="C1349" i="5"/>
  <c r="B1349" i="5"/>
  <c r="R1348" i="5"/>
  <c r="T1348" i="5" s="1"/>
  <c r="O1348" i="5"/>
  <c r="Q1348" i="5" s="1"/>
  <c r="N1348" i="5"/>
  <c r="L1348" i="5"/>
  <c r="I1348" i="5"/>
  <c r="K1348" i="5" s="1"/>
  <c r="H1348" i="5"/>
  <c r="F1348" i="5"/>
  <c r="C1348" i="5"/>
  <c r="E1348" i="5" s="1"/>
  <c r="B1348" i="5"/>
  <c r="R1347" i="5"/>
  <c r="T1347" i="5" s="1"/>
  <c r="Q1347" i="5"/>
  <c r="O1347" i="5"/>
  <c r="N1347" i="5"/>
  <c r="L1347" i="5"/>
  <c r="I1347" i="5"/>
  <c r="K1347" i="5" s="1"/>
  <c r="H1347" i="5"/>
  <c r="F1347" i="5"/>
  <c r="C1347" i="5"/>
  <c r="E1347" i="5" s="1"/>
  <c r="B1347" i="5"/>
  <c r="U1346" i="5"/>
  <c r="W1346" i="5" s="1"/>
  <c r="T1346" i="5"/>
  <c r="R1346" i="5"/>
  <c r="Q1346" i="5"/>
  <c r="O1346" i="5"/>
  <c r="N1346" i="5"/>
  <c r="L1346" i="5"/>
  <c r="I1346" i="5"/>
  <c r="K1346" i="5" s="1"/>
  <c r="H1346" i="5"/>
  <c r="F1346" i="5"/>
  <c r="E1346" i="5"/>
  <c r="V1346" i="5" s="1"/>
  <c r="C1346" i="5"/>
  <c r="B1346" i="5"/>
  <c r="W1345" i="5"/>
  <c r="V1345" i="5"/>
  <c r="U1345" i="5"/>
  <c r="T1345" i="5"/>
  <c r="R1345" i="5"/>
  <c r="Q1345" i="5"/>
  <c r="O1345" i="5"/>
  <c r="L1345" i="5"/>
  <c r="N1345" i="5" s="1"/>
  <c r="K1345" i="5"/>
  <c r="I1345" i="5"/>
  <c r="H1345" i="5"/>
  <c r="F1345" i="5"/>
  <c r="C1345" i="5"/>
  <c r="E1345" i="5" s="1"/>
  <c r="B1345" i="5"/>
  <c r="U1344" i="5"/>
  <c r="W1344" i="5" s="1"/>
  <c r="T1344" i="5"/>
  <c r="R1344" i="5"/>
  <c r="Q1344" i="5"/>
  <c r="O1344" i="5"/>
  <c r="L1344" i="5"/>
  <c r="N1344" i="5" s="1"/>
  <c r="K1344" i="5"/>
  <c r="I1344" i="5"/>
  <c r="F1344" i="5"/>
  <c r="H1344" i="5" s="1"/>
  <c r="C1344" i="5"/>
  <c r="E1344" i="5" s="1"/>
  <c r="V1344" i="5" s="1"/>
  <c r="B1344" i="5"/>
  <c r="R1343" i="5"/>
  <c r="T1343" i="5" s="1"/>
  <c r="Q1343" i="5"/>
  <c r="O1343" i="5"/>
  <c r="L1343" i="5"/>
  <c r="N1343" i="5" s="1"/>
  <c r="I1343" i="5"/>
  <c r="K1343" i="5" s="1"/>
  <c r="H1343" i="5"/>
  <c r="F1343" i="5"/>
  <c r="C1343" i="5"/>
  <c r="E1343" i="5" s="1"/>
  <c r="B1343" i="5"/>
  <c r="V1342" i="5"/>
  <c r="R1342" i="5"/>
  <c r="T1342" i="5" s="1"/>
  <c r="Q1342" i="5"/>
  <c r="O1342" i="5"/>
  <c r="L1342" i="5"/>
  <c r="N1342" i="5" s="1"/>
  <c r="I1342" i="5"/>
  <c r="K1342" i="5" s="1"/>
  <c r="F1342" i="5"/>
  <c r="H1342" i="5" s="1"/>
  <c r="C1342" i="5"/>
  <c r="E1342" i="5" s="1"/>
  <c r="U1342" i="5" s="1"/>
  <c r="W1342" i="5" s="1"/>
  <c r="B1342" i="5"/>
  <c r="V1341" i="5"/>
  <c r="U1341" i="5"/>
  <c r="W1341" i="5" s="1"/>
  <c r="T1341" i="5"/>
  <c r="R1341" i="5"/>
  <c r="O1341" i="5"/>
  <c r="Q1341" i="5" s="1"/>
  <c r="N1341" i="5"/>
  <c r="L1341" i="5"/>
  <c r="K1341" i="5"/>
  <c r="I1341" i="5"/>
  <c r="H1341" i="5"/>
  <c r="F1341" i="5"/>
  <c r="C1341" i="5"/>
  <c r="E1341" i="5" s="1"/>
  <c r="B1341" i="5"/>
  <c r="V1340" i="5"/>
  <c r="U1340" i="5"/>
  <c r="W1340" i="5" s="1"/>
  <c r="R1340" i="5"/>
  <c r="T1340" i="5" s="1"/>
  <c r="Q1340" i="5"/>
  <c r="O1340" i="5"/>
  <c r="N1340" i="5"/>
  <c r="L1340" i="5"/>
  <c r="I1340" i="5"/>
  <c r="K1340" i="5" s="1"/>
  <c r="F1340" i="5"/>
  <c r="H1340" i="5" s="1"/>
  <c r="C1340" i="5"/>
  <c r="E1340" i="5" s="1"/>
  <c r="B1340" i="5"/>
  <c r="T1339" i="5"/>
  <c r="R1339" i="5"/>
  <c r="Q1339" i="5"/>
  <c r="O1339" i="5"/>
  <c r="N1339" i="5"/>
  <c r="L1339" i="5"/>
  <c r="I1339" i="5"/>
  <c r="K1339" i="5" s="1"/>
  <c r="H1339" i="5"/>
  <c r="F1339" i="5"/>
  <c r="E1339" i="5"/>
  <c r="V1339" i="5" s="1"/>
  <c r="C1339" i="5"/>
  <c r="B1339" i="5"/>
  <c r="U1338" i="5"/>
  <c r="W1338" i="5" s="1"/>
  <c r="T1338" i="5"/>
  <c r="R1338" i="5"/>
  <c r="Q1338" i="5"/>
  <c r="O1338" i="5"/>
  <c r="L1338" i="5"/>
  <c r="N1338" i="5" s="1"/>
  <c r="K1338" i="5"/>
  <c r="I1338" i="5"/>
  <c r="H1338" i="5"/>
  <c r="F1338" i="5"/>
  <c r="C1338" i="5"/>
  <c r="E1338" i="5" s="1"/>
  <c r="V1338" i="5" s="1"/>
  <c r="B1338" i="5"/>
  <c r="W1337" i="5"/>
  <c r="U1337" i="5"/>
  <c r="T1337" i="5"/>
  <c r="R1337" i="5"/>
  <c r="O1337" i="5"/>
  <c r="Q1337" i="5" s="1"/>
  <c r="L1337" i="5"/>
  <c r="N1337" i="5" s="1"/>
  <c r="K1337" i="5"/>
  <c r="I1337" i="5"/>
  <c r="F1337" i="5"/>
  <c r="H1337" i="5" s="1"/>
  <c r="C1337" i="5"/>
  <c r="E1337" i="5" s="1"/>
  <c r="V1337" i="5" s="1"/>
  <c r="B1337" i="5"/>
  <c r="U1336" i="5"/>
  <c r="W1336" i="5" s="1"/>
  <c r="T1336" i="5"/>
  <c r="R1336" i="5"/>
  <c r="Q1336" i="5"/>
  <c r="O1336" i="5"/>
  <c r="L1336" i="5"/>
  <c r="N1336" i="5" s="1"/>
  <c r="I1336" i="5"/>
  <c r="K1336" i="5" s="1"/>
  <c r="H1336" i="5"/>
  <c r="F1336" i="5"/>
  <c r="E1336" i="5"/>
  <c r="V1336" i="5" s="1"/>
  <c r="C1336" i="5"/>
  <c r="B1336" i="5"/>
  <c r="U1335" i="5"/>
  <c r="W1335" i="5" s="1"/>
  <c r="R1335" i="5"/>
  <c r="T1335" i="5" s="1"/>
  <c r="Q1335" i="5"/>
  <c r="O1335" i="5"/>
  <c r="L1335" i="5"/>
  <c r="N1335" i="5" s="1"/>
  <c r="K1335" i="5"/>
  <c r="I1335" i="5"/>
  <c r="H1335" i="5"/>
  <c r="F1335" i="5"/>
  <c r="E1335" i="5"/>
  <c r="V1335" i="5" s="1"/>
  <c r="C1335" i="5"/>
  <c r="B1335" i="5"/>
  <c r="T1334" i="5"/>
  <c r="R1334" i="5"/>
  <c r="O1334" i="5"/>
  <c r="Q1334" i="5" s="1"/>
  <c r="L1334" i="5"/>
  <c r="N1334" i="5" s="1"/>
  <c r="I1334" i="5"/>
  <c r="K1334" i="5" s="1"/>
  <c r="H1334" i="5"/>
  <c r="F1334" i="5"/>
  <c r="E1334" i="5"/>
  <c r="C1334" i="5"/>
  <c r="B1334" i="5"/>
  <c r="R1333" i="5"/>
  <c r="T1333" i="5" s="1"/>
  <c r="Q1333" i="5"/>
  <c r="O1333" i="5"/>
  <c r="L1333" i="5"/>
  <c r="N1333" i="5" s="1"/>
  <c r="K1333" i="5"/>
  <c r="I1333" i="5"/>
  <c r="H1333" i="5"/>
  <c r="F1333" i="5"/>
  <c r="C1333" i="5"/>
  <c r="E1333" i="5" s="1"/>
  <c r="B1333" i="5"/>
  <c r="T1332" i="5"/>
  <c r="R1332" i="5"/>
  <c r="Q1332" i="5"/>
  <c r="O1332" i="5"/>
  <c r="L1332" i="5"/>
  <c r="N1332" i="5" s="1"/>
  <c r="I1332" i="5"/>
  <c r="K1332" i="5" s="1"/>
  <c r="H1332" i="5"/>
  <c r="F1332" i="5"/>
  <c r="C1332" i="5"/>
  <c r="E1332" i="5" s="1"/>
  <c r="B1332" i="5"/>
  <c r="W1331" i="5"/>
  <c r="V1331" i="5"/>
  <c r="U1331" i="5"/>
  <c r="T1331" i="5"/>
  <c r="R1331" i="5"/>
  <c r="O1331" i="5"/>
  <c r="Q1331" i="5" s="1"/>
  <c r="L1331" i="5"/>
  <c r="N1331" i="5" s="1"/>
  <c r="K1331" i="5"/>
  <c r="I1331" i="5"/>
  <c r="H1331" i="5"/>
  <c r="F1331" i="5"/>
  <c r="C1331" i="5"/>
  <c r="E1331" i="5" s="1"/>
  <c r="B1331" i="5"/>
  <c r="T1330" i="5"/>
  <c r="R1330" i="5"/>
  <c r="O1330" i="5"/>
  <c r="Q1330" i="5" s="1"/>
  <c r="N1330" i="5"/>
  <c r="L1330" i="5"/>
  <c r="I1330" i="5"/>
  <c r="K1330" i="5" s="1"/>
  <c r="F1330" i="5"/>
  <c r="H1330" i="5" s="1"/>
  <c r="C1330" i="5"/>
  <c r="E1330" i="5" s="1"/>
  <c r="B1330" i="5"/>
  <c r="T1329" i="5"/>
  <c r="R1329" i="5"/>
  <c r="O1329" i="5"/>
  <c r="Q1329" i="5" s="1"/>
  <c r="L1329" i="5"/>
  <c r="N1329" i="5" s="1"/>
  <c r="I1329" i="5"/>
  <c r="K1329" i="5" s="1"/>
  <c r="H1329" i="5"/>
  <c r="F1329" i="5"/>
  <c r="C1329" i="5"/>
  <c r="E1329" i="5" s="1"/>
  <c r="B1329" i="5"/>
  <c r="T1328" i="5"/>
  <c r="R1328" i="5"/>
  <c r="O1328" i="5"/>
  <c r="Q1328" i="5" s="1"/>
  <c r="L1328" i="5"/>
  <c r="N1328" i="5" s="1"/>
  <c r="I1328" i="5"/>
  <c r="K1328" i="5" s="1"/>
  <c r="F1328" i="5"/>
  <c r="H1328" i="5" s="1"/>
  <c r="E1328" i="5"/>
  <c r="C1328" i="5"/>
  <c r="B1328" i="5"/>
  <c r="T1327" i="5"/>
  <c r="R1327" i="5"/>
  <c r="O1327" i="5"/>
  <c r="Q1327" i="5" s="1"/>
  <c r="L1327" i="5"/>
  <c r="N1327" i="5" s="1"/>
  <c r="K1327" i="5"/>
  <c r="I1327" i="5"/>
  <c r="F1327" i="5"/>
  <c r="H1327" i="5" s="1"/>
  <c r="E1327" i="5"/>
  <c r="C1327" i="5"/>
  <c r="B1327" i="5"/>
  <c r="R1326" i="5"/>
  <c r="T1326" i="5" s="1"/>
  <c r="O1326" i="5"/>
  <c r="Q1326" i="5" s="1"/>
  <c r="N1326" i="5"/>
  <c r="L1326" i="5"/>
  <c r="I1326" i="5"/>
  <c r="K1326" i="5" s="1"/>
  <c r="H1326" i="5"/>
  <c r="F1326" i="5"/>
  <c r="C1326" i="5"/>
  <c r="E1326" i="5" s="1"/>
  <c r="B1326" i="5"/>
  <c r="U1325" i="5"/>
  <c r="W1325" i="5" s="1"/>
  <c r="T1325" i="5"/>
  <c r="R1325" i="5"/>
  <c r="O1325" i="5"/>
  <c r="Q1325" i="5" s="1"/>
  <c r="N1325" i="5"/>
  <c r="L1325" i="5"/>
  <c r="I1325" i="5"/>
  <c r="K1325" i="5" s="1"/>
  <c r="H1325" i="5"/>
  <c r="F1325" i="5"/>
  <c r="E1325" i="5"/>
  <c r="V1325" i="5" s="1"/>
  <c r="C1325" i="5"/>
  <c r="B1325" i="5"/>
  <c r="R1324" i="5"/>
  <c r="T1324" i="5" s="1"/>
  <c r="Q1324" i="5"/>
  <c r="O1324" i="5"/>
  <c r="L1324" i="5"/>
  <c r="N1324" i="5" s="1"/>
  <c r="K1324" i="5"/>
  <c r="I1324" i="5"/>
  <c r="F1324" i="5"/>
  <c r="H1324" i="5" s="1"/>
  <c r="C1324" i="5"/>
  <c r="E1324" i="5" s="1"/>
  <c r="B1324" i="5"/>
  <c r="R1323" i="5"/>
  <c r="T1323" i="5" s="1"/>
  <c r="O1323" i="5"/>
  <c r="Q1323" i="5" s="1"/>
  <c r="L1323" i="5"/>
  <c r="N1323" i="5" s="1"/>
  <c r="K1323" i="5"/>
  <c r="I1323" i="5"/>
  <c r="F1323" i="5"/>
  <c r="H1323" i="5" s="1"/>
  <c r="C1323" i="5"/>
  <c r="E1323" i="5" s="1"/>
  <c r="B1323" i="5"/>
  <c r="T1322" i="5"/>
  <c r="R1322" i="5"/>
  <c r="O1322" i="5"/>
  <c r="Q1322" i="5" s="1"/>
  <c r="L1322" i="5"/>
  <c r="N1322" i="5" s="1"/>
  <c r="I1322" i="5"/>
  <c r="K1322" i="5" s="1"/>
  <c r="H1322" i="5"/>
  <c r="F1322" i="5"/>
  <c r="C1322" i="5"/>
  <c r="E1322" i="5" s="1"/>
  <c r="B1322" i="5"/>
  <c r="R1321" i="5"/>
  <c r="T1321" i="5" s="1"/>
  <c r="O1321" i="5"/>
  <c r="Q1321" i="5" s="1"/>
  <c r="L1321" i="5"/>
  <c r="N1321" i="5" s="1"/>
  <c r="I1321" i="5"/>
  <c r="K1321" i="5" s="1"/>
  <c r="H1321" i="5"/>
  <c r="F1321" i="5"/>
  <c r="C1321" i="5"/>
  <c r="E1321" i="5" s="1"/>
  <c r="B1321" i="5"/>
  <c r="T1320" i="5"/>
  <c r="R1320" i="5"/>
  <c r="O1320" i="5"/>
  <c r="Q1320" i="5" s="1"/>
  <c r="L1320" i="5"/>
  <c r="N1320" i="5" s="1"/>
  <c r="I1320" i="5"/>
  <c r="K1320" i="5" s="1"/>
  <c r="H1320" i="5"/>
  <c r="F1320" i="5"/>
  <c r="C1320" i="5"/>
  <c r="E1320" i="5" s="1"/>
  <c r="B1320" i="5"/>
  <c r="R1319" i="5"/>
  <c r="T1319" i="5" s="1"/>
  <c r="Q1319" i="5"/>
  <c r="O1319" i="5"/>
  <c r="L1319" i="5"/>
  <c r="N1319" i="5" s="1"/>
  <c r="I1319" i="5"/>
  <c r="K1319" i="5" s="1"/>
  <c r="F1319" i="5"/>
  <c r="H1319" i="5" s="1"/>
  <c r="C1319" i="5"/>
  <c r="E1319" i="5" s="1"/>
  <c r="B1319" i="5"/>
  <c r="U1318" i="5"/>
  <c r="W1318" i="5" s="1"/>
  <c r="T1318" i="5"/>
  <c r="R1318" i="5"/>
  <c r="Q1318" i="5"/>
  <c r="O1318" i="5"/>
  <c r="L1318" i="5"/>
  <c r="N1318" i="5" s="1"/>
  <c r="I1318" i="5"/>
  <c r="K1318" i="5" s="1"/>
  <c r="F1318" i="5"/>
  <c r="H1318" i="5" s="1"/>
  <c r="E1318" i="5"/>
  <c r="V1318" i="5" s="1"/>
  <c r="C1318" i="5"/>
  <c r="B1318" i="5"/>
  <c r="W1317" i="5"/>
  <c r="V1317" i="5"/>
  <c r="U1317" i="5"/>
  <c r="T1317" i="5"/>
  <c r="R1317" i="5"/>
  <c r="Q1317" i="5"/>
  <c r="O1317" i="5"/>
  <c r="L1317" i="5"/>
  <c r="N1317" i="5" s="1"/>
  <c r="K1317" i="5"/>
  <c r="I1317" i="5"/>
  <c r="H1317" i="5"/>
  <c r="F1317" i="5"/>
  <c r="C1317" i="5"/>
  <c r="E1317" i="5" s="1"/>
  <c r="B1317" i="5"/>
  <c r="R1316" i="5"/>
  <c r="T1316" i="5" s="1"/>
  <c r="O1316" i="5"/>
  <c r="Q1316" i="5" s="1"/>
  <c r="L1316" i="5"/>
  <c r="N1316" i="5" s="1"/>
  <c r="K1316" i="5"/>
  <c r="I1316" i="5"/>
  <c r="F1316" i="5"/>
  <c r="H1316" i="5" s="1"/>
  <c r="C1316" i="5"/>
  <c r="E1316" i="5" s="1"/>
  <c r="B1316" i="5"/>
  <c r="R1315" i="5"/>
  <c r="T1315" i="5" s="1"/>
  <c r="O1315" i="5"/>
  <c r="Q1315" i="5" s="1"/>
  <c r="N1315" i="5"/>
  <c r="L1315" i="5"/>
  <c r="I1315" i="5"/>
  <c r="K1315" i="5" s="1"/>
  <c r="H1315" i="5"/>
  <c r="F1315" i="5"/>
  <c r="E1315" i="5"/>
  <c r="C1315" i="5"/>
  <c r="B1315" i="5"/>
  <c r="T1314" i="5"/>
  <c r="R1314" i="5"/>
  <c r="O1314" i="5"/>
  <c r="Q1314" i="5" s="1"/>
  <c r="L1314" i="5"/>
  <c r="N1314" i="5" s="1"/>
  <c r="I1314" i="5"/>
  <c r="K1314" i="5" s="1"/>
  <c r="F1314" i="5"/>
  <c r="H1314" i="5" s="1"/>
  <c r="E1314" i="5"/>
  <c r="C1314" i="5"/>
  <c r="B1314" i="5"/>
  <c r="W1313" i="5"/>
  <c r="V1313" i="5"/>
  <c r="T1313" i="5"/>
  <c r="R1313" i="5"/>
  <c r="O1313" i="5"/>
  <c r="Q1313" i="5" s="1"/>
  <c r="L1313" i="5"/>
  <c r="N1313" i="5" s="1"/>
  <c r="K1313" i="5"/>
  <c r="I1313" i="5"/>
  <c r="F1313" i="5"/>
  <c r="H1313" i="5" s="1"/>
  <c r="E1313" i="5"/>
  <c r="U1313" i="5" s="1"/>
  <c r="C1313" i="5"/>
  <c r="B1313" i="5"/>
  <c r="U1312" i="5"/>
  <c r="W1312" i="5" s="1"/>
  <c r="R1312" i="5"/>
  <c r="T1312" i="5" s="1"/>
  <c r="Q1312" i="5"/>
  <c r="O1312" i="5"/>
  <c r="L1312" i="5"/>
  <c r="N1312" i="5" s="1"/>
  <c r="I1312" i="5"/>
  <c r="K1312" i="5" s="1"/>
  <c r="F1312" i="5"/>
  <c r="H1312" i="5" s="1"/>
  <c r="C1312" i="5"/>
  <c r="E1312" i="5" s="1"/>
  <c r="V1312" i="5" s="1"/>
  <c r="B1312" i="5"/>
  <c r="T1311" i="5"/>
  <c r="R1311" i="5"/>
  <c r="Q1311" i="5"/>
  <c r="O1311" i="5"/>
  <c r="N1311" i="5"/>
  <c r="L1311" i="5"/>
  <c r="K1311" i="5"/>
  <c r="I1311" i="5"/>
  <c r="F1311" i="5"/>
  <c r="H1311" i="5" s="1"/>
  <c r="E1311" i="5"/>
  <c r="C1311" i="5"/>
  <c r="B1311" i="5"/>
  <c r="U1310" i="5"/>
  <c r="W1310" i="5" s="1"/>
  <c r="T1310" i="5"/>
  <c r="R1310" i="5"/>
  <c r="Q1310" i="5"/>
  <c r="O1310" i="5"/>
  <c r="L1310" i="5"/>
  <c r="N1310" i="5" s="1"/>
  <c r="K1310" i="5"/>
  <c r="I1310" i="5"/>
  <c r="F1310" i="5"/>
  <c r="H1310" i="5" s="1"/>
  <c r="C1310" i="5"/>
  <c r="E1310" i="5" s="1"/>
  <c r="V1310" i="5" s="1"/>
  <c r="B1310" i="5"/>
  <c r="T1309" i="5"/>
  <c r="R1309" i="5"/>
  <c r="O1309" i="5"/>
  <c r="Q1309" i="5" s="1"/>
  <c r="L1309" i="5"/>
  <c r="N1309" i="5" s="1"/>
  <c r="K1309" i="5"/>
  <c r="I1309" i="5"/>
  <c r="F1309" i="5"/>
  <c r="H1309" i="5" s="1"/>
  <c r="C1309" i="5"/>
  <c r="E1309" i="5" s="1"/>
  <c r="B1309" i="5"/>
  <c r="V1308" i="5"/>
  <c r="U1308" i="5"/>
  <c r="W1308" i="5" s="1"/>
  <c r="T1308" i="5"/>
  <c r="R1308" i="5"/>
  <c r="O1308" i="5"/>
  <c r="Q1308" i="5" s="1"/>
  <c r="N1308" i="5"/>
  <c r="L1308" i="5"/>
  <c r="I1308" i="5"/>
  <c r="K1308" i="5" s="1"/>
  <c r="H1308" i="5"/>
  <c r="F1308" i="5"/>
  <c r="E1308" i="5"/>
  <c r="C1308" i="5"/>
  <c r="B1308" i="5"/>
  <c r="V1307" i="5"/>
  <c r="U1307" i="5"/>
  <c r="W1307" i="5" s="1"/>
  <c r="R1307" i="5"/>
  <c r="T1307" i="5" s="1"/>
  <c r="O1307" i="5"/>
  <c r="Q1307" i="5" s="1"/>
  <c r="L1307" i="5"/>
  <c r="N1307" i="5" s="1"/>
  <c r="K1307" i="5"/>
  <c r="I1307" i="5"/>
  <c r="H1307" i="5"/>
  <c r="F1307" i="5"/>
  <c r="E1307" i="5"/>
  <c r="C1307" i="5"/>
  <c r="B1307" i="5"/>
  <c r="W1306" i="5"/>
  <c r="T1306" i="5"/>
  <c r="R1306" i="5"/>
  <c r="O1306" i="5"/>
  <c r="Q1306" i="5" s="1"/>
  <c r="L1306" i="5"/>
  <c r="N1306" i="5" s="1"/>
  <c r="K1306" i="5"/>
  <c r="I1306" i="5"/>
  <c r="F1306" i="5"/>
  <c r="H1306" i="5" s="1"/>
  <c r="E1306" i="5"/>
  <c r="U1306" i="5" s="1"/>
  <c r="C1306" i="5"/>
  <c r="B1306" i="5"/>
  <c r="U1305" i="5"/>
  <c r="W1305" i="5" s="1"/>
  <c r="R1305" i="5"/>
  <c r="T1305" i="5" s="1"/>
  <c r="Q1305" i="5"/>
  <c r="O1305" i="5"/>
  <c r="L1305" i="5"/>
  <c r="N1305" i="5" s="1"/>
  <c r="K1305" i="5"/>
  <c r="I1305" i="5"/>
  <c r="F1305" i="5"/>
  <c r="H1305" i="5" s="1"/>
  <c r="E1305" i="5"/>
  <c r="V1305" i="5" s="1"/>
  <c r="C1305" i="5"/>
  <c r="B1305" i="5"/>
  <c r="R1304" i="5"/>
  <c r="T1304" i="5" s="1"/>
  <c r="Q1304" i="5"/>
  <c r="O1304" i="5"/>
  <c r="L1304" i="5"/>
  <c r="N1304" i="5" s="1"/>
  <c r="K1304" i="5"/>
  <c r="I1304" i="5"/>
  <c r="H1304" i="5"/>
  <c r="F1304" i="5"/>
  <c r="E1304" i="5"/>
  <c r="C1304" i="5"/>
  <c r="B1304" i="5"/>
  <c r="W1303" i="5"/>
  <c r="V1303" i="5"/>
  <c r="U1303" i="5"/>
  <c r="T1303" i="5"/>
  <c r="R1303" i="5"/>
  <c r="O1303" i="5"/>
  <c r="Q1303" i="5" s="1"/>
  <c r="N1303" i="5"/>
  <c r="L1303" i="5"/>
  <c r="K1303" i="5"/>
  <c r="I1303" i="5"/>
  <c r="H1303" i="5"/>
  <c r="F1303" i="5"/>
  <c r="C1303" i="5"/>
  <c r="E1303" i="5" s="1"/>
  <c r="B1303" i="5"/>
  <c r="R1302" i="5"/>
  <c r="T1302" i="5" s="1"/>
  <c r="Q1302" i="5"/>
  <c r="O1302" i="5"/>
  <c r="L1302" i="5"/>
  <c r="N1302" i="5" s="1"/>
  <c r="I1302" i="5"/>
  <c r="K1302" i="5" s="1"/>
  <c r="F1302" i="5"/>
  <c r="H1302" i="5" s="1"/>
  <c r="C1302" i="5"/>
  <c r="E1302" i="5" s="1"/>
  <c r="B1302" i="5"/>
  <c r="W1301" i="5"/>
  <c r="V1301" i="5"/>
  <c r="R1301" i="5"/>
  <c r="T1301" i="5" s="1"/>
  <c r="Q1301" i="5"/>
  <c r="O1301" i="5"/>
  <c r="L1301" i="5"/>
  <c r="N1301" i="5" s="1"/>
  <c r="I1301" i="5"/>
  <c r="K1301" i="5" s="1"/>
  <c r="H1301" i="5"/>
  <c r="F1301" i="5"/>
  <c r="C1301" i="5"/>
  <c r="E1301" i="5" s="1"/>
  <c r="U1301" i="5" s="1"/>
  <c r="B1301" i="5"/>
  <c r="R1300" i="5"/>
  <c r="T1300" i="5" s="1"/>
  <c r="Q1300" i="5"/>
  <c r="O1300" i="5"/>
  <c r="L1300" i="5"/>
  <c r="N1300" i="5" s="1"/>
  <c r="K1300" i="5"/>
  <c r="I1300" i="5"/>
  <c r="F1300" i="5"/>
  <c r="H1300" i="5" s="1"/>
  <c r="E1300" i="5"/>
  <c r="C1300" i="5"/>
  <c r="B1300" i="5"/>
  <c r="R1299" i="5"/>
  <c r="T1299" i="5" s="1"/>
  <c r="O1299" i="5"/>
  <c r="Q1299" i="5" s="1"/>
  <c r="L1299" i="5"/>
  <c r="N1299" i="5" s="1"/>
  <c r="K1299" i="5"/>
  <c r="I1299" i="5"/>
  <c r="F1299" i="5"/>
  <c r="H1299" i="5" s="1"/>
  <c r="E1299" i="5"/>
  <c r="C1299" i="5"/>
  <c r="B1299" i="5"/>
  <c r="R1298" i="5"/>
  <c r="T1298" i="5" s="1"/>
  <c r="O1298" i="5"/>
  <c r="Q1298" i="5" s="1"/>
  <c r="L1298" i="5"/>
  <c r="N1298" i="5" s="1"/>
  <c r="I1298" i="5"/>
  <c r="K1298" i="5" s="1"/>
  <c r="F1298" i="5"/>
  <c r="H1298" i="5" s="1"/>
  <c r="C1298" i="5"/>
  <c r="E1298" i="5" s="1"/>
  <c r="B1298" i="5"/>
  <c r="T1297" i="5"/>
  <c r="R1297" i="5"/>
  <c r="O1297" i="5"/>
  <c r="Q1297" i="5" s="1"/>
  <c r="N1297" i="5"/>
  <c r="L1297" i="5"/>
  <c r="K1297" i="5"/>
  <c r="I1297" i="5"/>
  <c r="H1297" i="5"/>
  <c r="F1297" i="5"/>
  <c r="C1297" i="5"/>
  <c r="E1297" i="5" s="1"/>
  <c r="V1297" i="5" s="1"/>
  <c r="B1297" i="5"/>
  <c r="W1296" i="5"/>
  <c r="V1296" i="5"/>
  <c r="R1296" i="5"/>
  <c r="T1296" i="5" s="1"/>
  <c r="Q1296" i="5"/>
  <c r="O1296" i="5"/>
  <c r="N1296" i="5"/>
  <c r="L1296" i="5"/>
  <c r="K1296" i="5"/>
  <c r="I1296" i="5"/>
  <c r="H1296" i="5"/>
  <c r="F1296" i="5"/>
  <c r="C1296" i="5"/>
  <c r="E1296" i="5" s="1"/>
  <c r="U1296" i="5" s="1"/>
  <c r="B1296" i="5"/>
  <c r="T1295" i="5"/>
  <c r="R1295" i="5"/>
  <c r="O1295" i="5"/>
  <c r="Q1295" i="5" s="1"/>
  <c r="N1295" i="5"/>
  <c r="L1295" i="5"/>
  <c r="K1295" i="5"/>
  <c r="I1295" i="5"/>
  <c r="F1295" i="5"/>
  <c r="H1295" i="5" s="1"/>
  <c r="E1295" i="5"/>
  <c r="C1295" i="5"/>
  <c r="B1295" i="5"/>
  <c r="T1294" i="5"/>
  <c r="R1294" i="5"/>
  <c r="O1294" i="5"/>
  <c r="Q1294" i="5" s="1"/>
  <c r="L1294" i="5"/>
  <c r="N1294" i="5" s="1"/>
  <c r="I1294" i="5"/>
  <c r="K1294" i="5" s="1"/>
  <c r="F1294" i="5"/>
  <c r="H1294" i="5" s="1"/>
  <c r="E1294" i="5"/>
  <c r="C1294" i="5"/>
  <c r="B1294" i="5"/>
  <c r="R1293" i="5"/>
  <c r="T1293" i="5" s="1"/>
  <c r="Q1293" i="5"/>
  <c r="O1293" i="5"/>
  <c r="L1293" i="5"/>
  <c r="N1293" i="5" s="1"/>
  <c r="I1293" i="5"/>
  <c r="K1293" i="5" s="1"/>
  <c r="H1293" i="5"/>
  <c r="F1293" i="5"/>
  <c r="C1293" i="5"/>
  <c r="E1293" i="5" s="1"/>
  <c r="B1293" i="5"/>
  <c r="R1292" i="5"/>
  <c r="T1292" i="5" s="1"/>
  <c r="O1292" i="5"/>
  <c r="Q1292" i="5" s="1"/>
  <c r="N1292" i="5"/>
  <c r="L1292" i="5"/>
  <c r="K1292" i="5"/>
  <c r="I1292" i="5"/>
  <c r="F1292" i="5"/>
  <c r="H1292" i="5" s="1"/>
  <c r="E1292" i="5"/>
  <c r="C1292" i="5"/>
  <c r="B1292" i="5"/>
  <c r="R1291" i="5"/>
  <c r="T1291" i="5" s="1"/>
  <c r="O1291" i="5"/>
  <c r="Q1291" i="5" s="1"/>
  <c r="N1291" i="5"/>
  <c r="L1291" i="5"/>
  <c r="I1291" i="5"/>
  <c r="K1291" i="5" s="1"/>
  <c r="H1291" i="5"/>
  <c r="F1291" i="5"/>
  <c r="E1291" i="5"/>
  <c r="C1291" i="5"/>
  <c r="B1291" i="5"/>
  <c r="R1290" i="5"/>
  <c r="T1290" i="5" s="1"/>
  <c r="Q1290" i="5"/>
  <c r="O1290" i="5"/>
  <c r="N1290" i="5"/>
  <c r="L1290" i="5"/>
  <c r="K1290" i="5"/>
  <c r="I1290" i="5"/>
  <c r="F1290" i="5"/>
  <c r="H1290" i="5" s="1"/>
  <c r="E1290" i="5"/>
  <c r="C1290" i="5"/>
  <c r="B1290" i="5"/>
  <c r="W1289" i="5"/>
  <c r="V1289" i="5"/>
  <c r="U1289" i="5"/>
  <c r="T1289" i="5"/>
  <c r="R1289" i="5"/>
  <c r="Q1289" i="5"/>
  <c r="O1289" i="5"/>
  <c r="N1289" i="5"/>
  <c r="L1289" i="5"/>
  <c r="I1289" i="5"/>
  <c r="K1289" i="5" s="1"/>
  <c r="H1289" i="5"/>
  <c r="F1289" i="5"/>
  <c r="C1289" i="5"/>
  <c r="E1289" i="5" s="1"/>
  <c r="B1289" i="5"/>
  <c r="T1288" i="5"/>
  <c r="R1288" i="5"/>
  <c r="O1288" i="5"/>
  <c r="Q1288" i="5" s="1"/>
  <c r="N1288" i="5"/>
  <c r="L1288" i="5"/>
  <c r="I1288" i="5"/>
  <c r="K1288" i="5" s="1"/>
  <c r="F1288" i="5"/>
  <c r="H1288" i="5" s="1"/>
  <c r="C1288" i="5"/>
  <c r="E1288" i="5" s="1"/>
  <c r="B1288" i="5"/>
  <c r="T1287" i="5"/>
  <c r="R1287" i="5"/>
  <c r="O1287" i="5"/>
  <c r="Q1287" i="5" s="1"/>
  <c r="L1287" i="5"/>
  <c r="N1287" i="5" s="1"/>
  <c r="I1287" i="5"/>
  <c r="K1287" i="5" s="1"/>
  <c r="H1287" i="5"/>
  <c r="F1287" i="5"/>
  <c r="C1287" i="5"/>
  <c r="E1287" i="5" s="1"/>
  <c r="B1287" i="5"/>
  <c r="T1286" i="5"/>
  <c r="R1286" i="5"/>
  <c r="O1286" i="5"/>
  <c r="Q1286" i="5" s="1"/>
  <c r="L1286" i="5"/>
  <c r="N1286" i="5" s="1"/>
  <c r="I1286" i="5"/>
  <c r="K1286" i="5" s="1"/>
  <c r="F1286" i="5"/>
  <c r="H1286" i="5" s="1"/>
  <c r="C1286" i="5"/>
  <c r="E1286" i="5" s="1"/>
  <c r="B1286" i="5"/>
  <c r="U1285" i="5"/>
  <c r="W1285" i="5" s="1"/>
  <c r="T1285" i="5"/>
  <c r="R1285" i="5"/>
  <c r="O1285" i="5"/>
  <c r="Q1285" i="5" s="1"/>
  <c r="L1285" i="5"/>
  <c r="N1285" i="5" s="1"/>
  <c r="K1285" i="5"/>
  <c r="I1285" i="5"/>
  <c r="F1285" i="5"/>
  <c r="H1285" i="5" s="1"/>
  <c r="C1285" i="5"/>
  <c r="E1285" i="5" s="1"/>
  <c r="V1285" i="5" s="1"/>
  <c r="B1285" i="5"/>
  <c r="V1284" i="5"/>
  <c r="U1284" i="5"/>
  <c r="W1284" i="5" s="1"/>
  <c r="R1284" i="5"/>
  <c r="T1284" i="5" s="1"/>
  <c r="O1284" i="5"/>
  <c r="Q1284" i="5" s="1"/>
  <c r="N1284" i="5"/>
  <c r="L1284" i="5"/>
  <c r="I1284" i="5"/>
  <c r="K1284" i="5" s="1"/>
  <c r="H1284" i="5"/>
  <c r="F1284" i="5"/>
  <c r="C1284" i="5"/>
  <c r="E1284" i="5" s="1"/>
  <c r="B1284" i="5"/>
  <c r="U1283" i="5"/>
  <c r="W1283" i="5" s="1"/>
  <c r="T1283" i="5"/>
  <c r="R1283" i="5"/>
  <c r="O1283" i="5"/>
  <c r="Q1283" i="5" s="1"/>
  <c r="N1283" i="5"/>
  <c r="L1283" i="5"/>
  <c r="I1283" i="5"/>
  <c r="K1283" i="5" s="1"/>
  <c r="H1283" i="5"/>
  <c r="F1283" i="5"/>
  <c r="C1283" i="5"/>
  <c r="E1283" i="5" s="1"/>
  <c r="V1283" i="5" s="1"/>
  <c r="B1283" i="5"/>
  <c r="V1282" i="5"/>
  <c r="T1282" i="5"/>
  <c r="R1282" i="5"/>
  <c r="Q1282" i="5"/>
  <c r="O1282" i="5"/>
  <c r="L1282" i="5"/>
  <c r="N1282" i="5" s="1"/>
  <c r="I1282" i="5"/>
  <c r="K1282" i="5" s="1"/>
  <c r="H1282" i="5"/>
  <c r="F1282" i="5"/>
  <c r="C1282" i="5"/>
  <c r="E1282" i="5" s="1"/>
  <c r="U1282" i="5" s="1"/>
  <c r="W1282" i="5" s="1"/>
  <c r="B1282" i="5"/>
  <c r="T1281" i="5"/>
  <c r="R1281" i="5"/>
  <c r="O1281" i="5"/>
  <c r="Q1281" i="5" s="1"/>
  <c r="N1281" i="5"/>
  <c r="L1281" i="5"/>
  <c r="I1281" i="5"/>
  <c r="K1281" i="5" s="1"/>
  <c r="F1281" i="5"/>
  <c r="H1281" i="5" s="1"/>
  <c r="E1281" i="5"/>
  <c r="C1281" i="5"/>
  <c r="B1281" i="5"/>
  <c r="U1280" i="5"/>
  <c r="W1280" i="5" s="1"/>
  <c r="T1280" i="5"/>
  <c r="R1280" i="5"/>
  <c r="O1280" i="5"/>
  <c r="Q1280" i="5" s="1"/>
  <c r="N1280" i="5"/>
  <c r="L1280" i="5"/>
  <c r="I1280" i="5"/>
  <c r="K1280" i="5" s="1"/>
  <c r="F1280" i="5"/>
  <c r="H1280" i="5" s="1"/>
  <c r="E1280" i="5"/>
  <c r="V1280" i="5" s="1"/>
  <c r="C1280" i="5"/>
  <c r="B1280" i="5"/>
  <c r="R1279" i="5"/>
  <c r="T1279" i="5" s="1"/>
  <c r="Q1279" i="5"/>
  <c r="O1279" i="5"/>
  <c r="L1279" i="5"/>
  <c r="N1279" i="5" s="1"/>
  <c r="I1279" i="5"/>
  <c r="K1279" i="5" s="1"/>
  <c r="H1279" i="5"/>
  <c r="F1279" i="5"/>
  <c r="E1279" i="5"/>
  <c r="C1279" i="5"/>
  <c r="B1279" i="5"/>
  <c r="R1278" i="5"/>
  <c r="T1278" i="5" s="1"/>
  <c r="O1278" i="5"/>
  <c r="Q1278" i="5" s="1"/>
  <c r="N1278" i="5"/>
  <c r="L1278" i="5"/>
  <c r="I1278" i="5"/>
  <c r="K1278" i="5" s="1"/>
  <c r="F1278" i="5"/>
  <c r="H1278" i="5" s="1"/>
  <c r="C1278" i="5"/>
  <c r="E1278" i="5" s="1"/>
  <c r="B1278" i="5"/>
  <c r="R1277" i="5"/>
  <c r="T1277" i="5" s="1"/>
  <c r="O1277" i="5"/>
  <c r="Q1277" i="5" s="1"/>
  <c r="N1277" i="5"/>
  <c r="L1277" i="5"/>
  <c r="I1277" i="5"/>
  <c r="K1277" i="5" s="1"/>
  <c r="H1277" i="5"/>
  <c r="F1277" i="5"/>
  <c r="E1277" i="5"/>
  <c r="C1277" i="5"/>
  <c r="B1277" i="5"/>
  <c r="R1276" i="5"/>
  <c r="T1276" i="5" s="1"/>
  <c r="Q1276" i="5"/>
  <c r="O1276" i="5"/>
  <c r="L1276" i="5"/>
  <c r="N1276" i="5" s="1"/>
  <c r="K1276" i="5"/>
  <c r="I1276" i="5"/>
  <c r="F1276" i="5"/>
  <c r="H1276" i="5" s="1"/>
  <c r="C1276" i="5"/>
  <c r="E1276" i="5" s="1"/>
  <c r="B1276" i="5"/>
  <c r="V1275" i="5"/>
  <c r="U1275" i="5"/>
  <c r="W1275" i="5" s="1"/>
  <c r="R1275" i="5"/>
  <c r="T1275" i="5" s="1"/>
  <c r="O1275" i="5"/>
  <c r="Q1275" i="5" s="1"/>
  <c r="N1275" i="5"/>
  <c r="L1275" i="5"/>
  <c r="I1275" i="5"/>
  <c r="K1275" i="5" s="1"/>
  <c r="F1275" i="5"/>
  <c r="H1275" i="5" s="1"/>
  <c r="C1275" i="5"/>
  <c r="E1275" i="5" s="1"/>
  <c r="B1275" i="5"/>
  <c r="T1274" i="5"/>
  <c r="R1274" i="5"/>
  <c r="O1274" i="5"/>
  <c r="Q1274" i="5" s="1"/>
  <c r="N1274" i="5"/>
  <c r="L1274" i="5"/>
  <c r="K1274" i="5"/>
  <c r="I1274" i="5"/>
  <c r="F1274" i="5"/>
  <c r="H1274" i="5" s="1"/>
  <c r="C1274" i="5"/>
  <c r="E1274" i="5" s="1"/>
  <c r="B1274" i="5"/>
  <c r="T1273" i="5"/>
  <c r="R1273" i="5"/>
  <c r="O1273" i="5"/>
  <c r="Q1273" i="5" s="1"/>
  <c r="N1273" i="5"/>
  <c r="L1273" i="5"/>
  <c r="I1273" i="5"/>
  <c r="K1273" i="5" s="1"/>
  <c r="H1273" i="5"/>
  <c r="F1273" i="5"/>
  <c r="E1273" i="5"/>
  <c r="C1273" i="5"/>
  <c r="B1273" i="5"/>
  <c r="W1272" i="5"/>
  <c r="V1272" i="5"/>
  <c r="U1272" i="5"/>
  <c r="R1272" i="5"/>
  <c r="T1272" i="5" s="1"/>
  <c r="O1272" i="5"/>
  <c r="Q1272" i="5" s="1"/>
  <c r="L1272" i="5"/>
  <c r="N1272" i="5" s="1"/>
  <c r="K1272" i="5"/>
  <c r="I1272" i="5"/>
  <c r="F1272" i="5"/>
  <c r="H1272" i="5" s="1"/>
  <c r="E1272" i="5"/>
  <c r="C1272" i="5"/>
  <c r="B1272" i="5"/>
  <c r="V1271" i="5"/>
  <c r="U1271" i="5"/>
  <c r="W1271" i="5" s="1"/>
  <c r="R1271" i="5"/>
  <c r="T1271" i="5" s="1"/>
  <c r="O1271" i="5"/>
  <c r="Q1271" i="5" s="1"/>
  <c r="N1271" i="5"/>
  <c r="L1271" i="5"/>
  <c r="K1271" i="5"/>
  <c r="I1271" i="5"/>
  <c r="H1271" i="5"/>
  <c r="F1271" i="5"/>
  <c r="C1271" i="5"/>
  <c r="E1271" i="5" s="1"/>
  <c r="B1271" i="5"/>
  <c r="V1270" i="5"/>
  <c r="U1270" i="5"/>
  <c r="W1270" i="5" s="1"/>
  <c r="R1270" i="5"/>
  <c r="T1270" i="5" s="1"/>
  <c r="Q1270" i="5"/>
  <c r="O1270" i="5"/>
  <c r="N1270" i="5"/>
  <c r="L1270" i="5"/>
  <c r="I1270" i="5"/>
  <c r="K1270" i="5" s="1"/>
  <c r="H1270" i="5"/>
  <c r="F1270" i="5"/>
  <c r="C1270" i="5"/>
  <c r="E1270" i="5" s="1"/>
  <c r="B1270" i="5"/>
  <c r="T1269" i="5"/>
  <c r="R1269" i="5"/>
  <c r="O1269" i="5"/>
  <c r="Q1269" i="5" s="1"/>
  <c r="N1269" i="5"/>
  <c r="L1269" i="5"/>
  <c r="I1269" i="5"/>
  <c r="K1269" i="5" s="1"/>
  <c r="H1269" i="5"/>
  <c r="F1269" i="5"/>
  <c r="C1269" i="5"/>
  <c r="E1269" i="5" s="1"/>
  <c r="B1269" i="5"/>
  <c r="V1268" i="5"/>
  <c r="R1268" i="5"/>
  <c r="T1268" i="5" s="1"/>
  <c r="Q1268" i="5"/>
  <c r="O1268" i="5"/>
  <c r="L1268" i="5"/>
  <c r="N1268" i="5" s="1"/>
  <c r="K1268" i="5"/>
  <c r="I1268" i="5"/>
  <c r="F1268" i="5"/>
  <c r="H1268" i="5" s="1"/>
  <c r="C1268" i="5"/>
  <c r="E1268" i="5" s="1"/>
  <c r="U1268" i="5" s="1"/>
  <c r="W1268" i="5" s="1"/>
  <c r="B1268" i="5"/>
  <c r="T1267" i="5"/>
  <c r="R1267" i="5"/>
  <c r="O1267" i="5"/>
  <c r="Q1267" i="5" s="1"/>
  <c r="L1267" i="5"/>
  <c r="N1267" i="5" s="1"/>
  <c r="K1267" i="5"/>
  <c r="I1267" i="5"/>
  <c r="F1267" i="5"/>
  <c r="H1267" i="5" s="1"/>
  <c r="E1267" i="5"/>
  <c r="C1267" i="5"/>
  <c r="B1267" i="5"/>
  <c r="V1266" i="5"/>
  <c r="T1266" i="5"/>
  <c r="R1266" i="5"/>
  <c r="Q1266" i="5"/>
  <c r="O1266" i="5"/>
  <c r="N1266" i="5"/>
  <c r="L1266" i="5"/>
  <c r="I1266" i="5"/>
  <c r="K1266" i="5" s="1"/>
  <c r="F1266" i="5"/>
  <c r="H1266" i="5" s="1"/>
  <c r="C1266" i="5"/>
  <c r="E1266" i="5" s="1"/>
  <c r="U1266" i="5" s="1"/>
  <c r="W1266" i="5" s="1"/>
  <c r="B1266" i="5"/>
  <c r="W1265" i="5"/>
  <c r="U1265" i="5"/>
  <c r="R1265" i="5"/>
  <c r="T1265" i="5" s="1"/>
  <c r="Q1265" i="5"/>
  <c r="O1265" i="5"/>
  <c r="L1265" i="5"/>
  <c r="N1265" i="5" s="1"/>
  <c r="K1265" i="5"/>
  <c r="I1265" i="5"/>
  <c r="F1265" i="5"/>
  <c r="H1265" i="5" s="1"/>
  <c r="E1265" i="5"/>
  <c r="V1265" i="5" s="1"/>
  <c r="C1265" i="5"/>
  <c r="B1265" i="5"/>
  <c r="T1264" i="5"/>
  <c r="R1264" i="5"/>
  <c r="O1264" i="5"/>
  <c r="Q1264" i="5" s="1"/>
  <c r="L1264" i="5"/>
  <c r="N1264" i="5" s="1"/>
  <c r="K1264" i="5"/>
  <c r="I1264" i="5"/>
  <c r="H1264" i="5"/>
  <c r="F1264" i="5"/>
  <c r="C1264" i="5"/>
  <c r="E1264" i="5" s="1"/>
  <c r="B1264" i="5"/>
  <c r="R1263" i="5"/>
  <c r="T1263" i="5" s="1"/>
  <c r="O1263" i="5"/>
  <c r="Q1263" i="5" s="1"/>
  <c r="L1263" i="5"/>
  <c r="N1263" i="5" s="1"/>
  <c r="K1263" i="5"/>
  <c r="I1263" i="5"/>
  <c r="H1263" i="5"/>
  <c r="F1263" i="5"/>
  <c r="E1263" i="5"/>
  <c r="C1263" i="5"/>
  <c r="B1263" i="5"/>
  <c r="U1262" i="5"/>
  <c r="W1262" i="5" s="1"/>
  <c r="R1262" i="5"/>
  <c r="T1262" i="5" s="1"/>
  <c r="Q1262" i="5"/>
  <c r="O1262" i="5"/>
  <c r="L1262" i="5"/>
  <c r="N1262" i="5" s="1"/>
  <c r="K1262" i="5"/>
  <c r="I1262" i="5"/>
  <c r="F1262" i="5"/>
  <c r="H1262" i="5" s="1"/>
  <c r="E1262" i="5"/>
  <c r="V1262" i="5" s="1"/>
  <c r="C1262" i="5"/>
  <c r="B1262" i="5"/>
  <c r="W1261" i="5"/>
  <c r="V1261" i="5"/>
  <c r="U1261" i="5"/>
  <c r="R1261" i="5"/>
  <c r="T1261" i="5" s="1"/>
  <c r="O1261" i="5"/>
  <c r="Q1261" i="5" s="1"/>
  <c r="N1261" i="5"/>
  <c r="L1261" i="5"/>
  <c r="K1261" i="5"/>
  <c r="I1261" i="5"/>
  <c r="F1261" i="5"/>
  <c r="H1261" i="5" s="1"/>
  <c r="C1261" i="5"/>
  <c r="E1261" i="5" s="1"/>
  <c r="B1261" i="5"/>
  <c r="V1260" i="5"/>
  <c r="U1260" i="5"/>
  <c r="W1260" i="5" s="1"/>
  <c r="T1260" i="5"/>
  <c r="R1260" i="5"/>
  <c r="O1260" i="5"/>
  <c r="Q1260" i="5" s="1"/>
  <c r="L1260" i="5"/>
  <c r="N1260" i="5" s="1"/>
  <c r="K1260" i="5"/>
  <c r="I1260" i="5"/>
  <c r="F1260" i="5"/>
  <c r="H1260" i="5" s="1"/>
  <c r="C1260" i="5"/>
  <c r="E1260" i="5" s="1"/>
  <c r="B1260" i="5"/>
  <c r="R1259" i="5"/>
  <c r="T1259" i="5" s="1"/>
  <c r="O1259" i="5"/>
  <c r="Q1259" i="5" s="1"/>
  <c r="L1259" i="5"/>
  <c r="N1259" i="5" s="1"/>
  <c r="I1259" i="5"/>
  <c r="K1259" i="5" s="1"/>
  <c r="H1259" i="5"/>
  <c r="F1259" i="5"/>
  <c r="C1259" i="5"/>
  <c r="E1259" i="5" s="1"/>
  <c r="B1259" i="5"/>
  <c r="R1258" i="5"/>
  <c r="T1258" i="5" s="1"/>
  <c r="Q1258" i="5"/>
  <c r="O1258" i="5"/>
  <c r="L1258" i="5"/>
  <c r="N1258" i="5" s="1"/>
  <c r="K1258" i="5"/>
  <c r="I1258" i="5"/>
  <c r="F1258" i="5"/>
  <c r="H1258" i="5" s="1"/>
  <c r="C1258" i="5"/>
  <c r="E1258" i="5" s="1"/>
  <c r="B1258" i="5"/>
  <c r="T1257" i="5"/>
  <c r="R1257" i="5"/>
  <c r="O1257" i="5"/>
  <c r="Q1257" i="5" s="1"/>
  <c r="L1257" i="5"/>
  <c r="N1257" i="5" s="1"/>
  <c r="K1257" i="5"/>
  <c r="I1257" i="5"/>
  <c r="F1257" i="5"/>
  <c r="H1257" i="5" s="1"/>
  <c r="E1257" i="5"/>
  <c r="C1257" i="5"/>
  <c r="B1257" i="5"/>
  <c r="R1256" i="5"/>
  <c r="T1256" i="5" s="1"/>
  <c r="Q1256" i="5"/>
  <c r="O1256" i="5"/>
  <c r="N1256" i="5"/>
  <c r="L1256" i="5"/>
  <c r="I1256" i="5"/>
  <c r="K1256" i="5" s="1"/>
  <c r="H1256" i="5"/>
  <c r="F1256" i="5"/>
  <c r="C1256" i="5"/>
  <c r="E1256" i="5" s="1"/>
  <c r="B1256" i="5"/>
  <c r="T1255" i="5"/>
  <c r="R1255" i="5"/>
  <c r="Q1255" i="5"/>
  <c r="O1255" i="5"/>
  <c r="N1255" i="5"/>
  <c r="L1255" i="5"/>
  <c r="I1255" i="5"/>
  <c r="K1255" i="5" s="1"/>
  <c r="H1255" i="5"/>
  <c r="F1255" i="5"/>
  <c r="C1255" i="5"/>
  <c r="E1255" i="5" s="1"/>
  <c r="B1255" i="5"/>
  <c r="V1254" i="5"/>
  <c r="T1254" i="5"/>
  <c r="R1254" i="5"/>
  <c r="Q1254" i="5"/>
  <c r="O1254" i="5"/>
  <c r="N1254" i="5"/>
  <c r="L1254" i="5"/>
  <c r="I1254" i="5"/>
  <c r="K1254" i="5" s="1"/>
  <c r="F1254" i="5"/>
  <c r="H1254" i="5" s="1"/>
  <c r="C1254" i="5"/>
  <c r="E1254" i="5" s="1"/>
  <c r="U1254" i="5" s="1"/>
  <c r="W1254" i="5" s="1"/>
  <c r="B1254" i="5"/>
  <c r="R1253" i="5"/>
  <c r="T1253" i="5" s="1"/>
  <c r="O1253" i="5"/>
  <c r="Q1253" i="5" s="1"/>
  <c r="L1253" i="5"/>
  <c r="N1253" i="5" s="1"/>
  <c r="K1253" i="5"/>
  <c r="I1253" i="5"/>
  <c r="F1253" i="5"/>
  <c r="H1253" i="5" s="1"/>
  <c r="E1253" i="5"/>
  <c r="C1253" i="5"/>
  <c r="B1253" i="5"/>
  <c r="T1252" i="5"/>
  <c r="R1252" i="5"/>
  <c r="Q1252" i="5"/>
  <c r="O1252" i="5"/>
  <c r="L1252" i="5"/>
  <c r="N1252" i="5" s="1"/>
  <c r="I1252" i="5"/>
  <c r="K1252" i="5" s="1"/>
  <c r="H1252" i="5"/>
  <c r="F1252" i="5"/>
  <c r="E1252" i="5"/>
  <c r="C1252" i="5"/>
  <c r="B1252" i="5"/>
  <c r="R1251" i="5"/>
  <c r="T1251" i="5" s="1"/>
  <c r="O1251" i="5"/>
  <c r="Q1251" i="5" s="1"/>
  <c r="L1251" i="5"/>
  <c r="N1251" i="5" s="1"/>
  <c r="K1251" i="5"/>
  <c r="I1251" i="5"/>
  <c r="F1251" i="5"/>
  <c r="H1251" i="5" s="1"/>
  <c r="C1251" i="5"/>
  <c r="E1251" i="5" s="1"/>
  <c r="B1251" i="5"/>
  <c r="V1250" i="5"/>
  <c r="R1250" i="5"/>
  <c r="T1250" i="5" s="1"/>
  <c r="O1250" i="5"/>
  <c r="Q1250" i="5" s="1"/>
  <c r="L1250" i="5"/>
  <c r="N1250" i="5" s="1"/>
  <c r="K1250" i="5"/>
  <c r="I1250" i="5"/>
  <c r="H1250" i="5"/>
  <c r="F1250" i="5"/>
  <c r="C1250" i="5"/>
  <c r="E1250" i="5" s="1"/>
  <c r="U1250" i="5" s="1"/>
  <c r="W1250" i="5" s="1"/>
  <c r="B1250" i="5"/>
  <c r="R1249" i="5"/>
  <c r="T1249" i="5" s="1"/>
  <c r="O1249" i="5"/>
  <c r="Q1249" i="5" s="1"/>
  <c r="L1249" i="5"/>
  <c r="N1249" i="5" s="1"/>
  <c r="K1249" i="5"/>
  <c r="I1249" i="5"/>
  <c r="H1249" i="5"/>
  <c r="F1249" i="5"/>
  <c r="E1249" i="5"/>
  <c r="C1249" i="5"/>
  <c r="B1249" i="5"/>
  <c r="T1248" i="5"/>
  <c r="R1248" i="5"/>
  <c r="Q1248" i="5"/>
  <c r="O1248" i="5"/>
  <c r="L1248" i="5"/>
  <c r="N1248" i="5" s="1"/>
  <c r="I1248" i="5"/>
  <c r="K1248" i="5" s="1"/>
  <c r="F1248" i="5"/>
  <c r="H1248" i="5" s="1"/>
  <c r="C1248" i="5"/>
  <c r="E1248" i="5" s="1"/>
  <c r="V1248" i="5" s="1"/>
  <c r="B1248" i="5"/>
  <c r="W1247" i="5"/>
  <c r="V1247" i="5"/>
  <c r="U1247" i="5"/>
  <c r="R1247" i="5"/>
  <c r="T1247" i="5" s="1"/>
  <c r="O1247" i="5"/>
  <c r="Q1247" i="5" s="1"/>
  <c r="N1247" i="5"/>
  <c r="L1247" i="5"/>
  <c r="I1247" i="5"/>
  <c r="K1247" i="5" s="1"/>
  <c r="H1247" i="5"/>
  <c r="F1247" i="5"/>
  <c r="C1247" i="5"/>
  <c r="E1247" i="5" s="1"/>
  <c r="B1247" i="5"/>
  <c r="T1246" i="5"/>
  <c r="R1246" i="5"/>
  <c r="O1246" i="5"/>
  <c r="Q1246" i="5" s="1"/>
  <c r="L1246" i="5"/>
  <c r="N1246" i="5" s="1"/>
  <c r="K1246" i="5"/>
  <c r="I1246" i="5"/>
  <c r="F1246" i="5"/>
  <c r="H1246" i="5" s="1"/>
  <c r="C1246" i="5"/>
  <c r="E1246" i="5" s="1"/>
  <c r="B1246" i="5"/>
  <c r="R1245" i="5"/>
  <c r="T1245" i="5" s="1"/>
  <c r="Q1245" i="5"/>
  <c r="O1245" i="5"/>
  <c r="N1245" i="5"/>
  <c r="L1245" i="5"/>
  <c r="I1245" i="5"/>
  <c r="K1245" i="5" s="1"/>
  <c r="H1245" i="5"/>
  <c r="F1245" i="5"/>
  <c r="C1245" i="5"/>
  <c r="E1245" i="5" s="1"/>
  <c r="B1245" i="5"/>
  <c r="V1244" i="5"/>
  <c r="R1244" i="5"/>
  <c r="T1244" i="5" s="1"/>
  <c r="Q1244" i="5"/>
  <c r="O1244" i="5"/>
  <c r="L1244" i="5"/>
  <c r="N1244" i="5" s="1"/>
  <c r="K1244" i="5"/>
  <c r="I1244" i="5"/>
  <c r="F1244" i="5"/>
  <c r="H1244" i="5" s="1"/>
  <c r="C1244" i="5"/>
  <c r="E1244" i="5" s="1"/>
  <c r="U1244" i="5" s="1"/>
  <c r="W1244" i="5" s="1"/>
  <c r="B1244" i="5"/>
  <c r="V1243" i="5"/>
  <c r="U1243" i="5"/>
  <c r="W1243" i="5" s="1"/>
  <c r="R1243" i="5"/>
  <c r="T1243" i="5" s="1"/>
  <c r="O1243" i="5"/>
  <c r="Q1243" i="5" s="1"/>
  <c r="N1243" i="5"/>
  <c r="L1243" i="5"/>
  <c r="K1243" i="5"/>
  <c r="I1243" i="5"/>
  <c r="H1243" i="5"/>
  <c r="F1243" i="5"/>
  <c r="E1243" i="5"/>
  <c r="C1243" i="5"/>
  <c r="B1243" i="5"/>
  <c r="W1242" i="5"/>
  <c r="V1242" i="5"/>
  <c r="R1242" i="5"/>
  <c r="T1242" i="5" s="1"/>
  <c r="Q1242" i="5"/>
  <c r="O1242" i="5"/>
  <c r="L1242" i="5"/>
  <c r="N1242" i="5" s="1"/>
  <c r="I1242" i="5"/>
  <c r="K1242" i="5" s="1"/>
  <c r="F1242" i="5"/>
  <c r="H1242" i="5" s="1"/>
  <c r="C1242" i="5"/>
  <c r="E1242" i="5" s="1"/>
  <c r="U1242" i="5" s="1"/>
  <c r="B1242" i="5"/>
  <c r="R1241" i="5"/>
  <c r="T1241" i="5" s="1"/>
  <c r="Q1241" i="5"/>
  <c r="O1241" i="5"/>
  <c r="N1241" i="5"/>
  <c r="L1241" i="5"/>
  <c r="K1241" i="5"/>
  <c r="I1241" i="5"/>
  <c r="F1241" i="5"/>
  <c r="H1241" i="5" s="1"/>
  <c r="E1241" i="5"/>
  <c r="V1241" i="5" s="1"/>
  <c r="C1241" i="5"/>
  <c r="B1241" i="5"/>
  <c r="W1240" i="5"/>
  <c r="U1240" i="5"/>
  <c r="R1240" i="5"/>
  <c r="T1240" i="5" s="1"/>
  <c r="Q1240" i="5"/>
  <c r="O1240" i="5"/>
  <c r="L1240" i="5"/>
  <c r="N1240" i="5" s="1"/>
  <c r="K1240" i="5"/>
  <c r="I1240" i="5"/>
  <c r="H1240" i="5"/>
  <c r="F1240" i="5"/>
  <c r="C1240" i="5"/>
  <c r="E1240" i="5" s="1"/>
  <c r="V1240" i="5" s="1"/>
  <c r="B1240" i="5"/>
  <c r="V1239" i="5"/>
  <c r="T1239" i="5"/>
  <c r="R1239" i="5"/>
  <c r="O1239" i="5"/>
  <c r="Q1239" i="5" s="1"/>
  <c r="N1239" i="5"/>
  <c r="L1239" i="5"/>
  <c r="K1239" i="5"/>
  <c r="I1239" i="5"/>
  <c r="F1239" i="5"/>
  <c r="H1239" i="5" s="1"/>
  <c r="C1239" i="5"/>
  <c r="E1239" i="5" s="1"/>
  <c r="U1239" i="5" s="1"/>
  <c r="W1239" i="5" s="1"/>
  <c r="B1239" i="5"/>
  <c r="T1238" i="5"/>
  <c r="R1238" i="5"/>
  <c r="O1238" i="5"/>
  <c r="Q1238" i="5" s="1"/>
  <c r="L1238" i="5"/>
  <c r="N1238" i="5" s="1"/>
  <c r="I1238" i="5"/>
  <c r="K1238" i="5" s="1"/>
  <c r="H1238" i="5"/>
  <c r="F1238" i="5"/>
  <c r="E1238" i="5"/>
  <c r="C1238" i="5"/>
  <c r="B1238" i="5"/>
  <c r="R1237" i="5"/>
  <c r="T1237" i="5" s="1"/>
  <c r="O1237" i="5"/>
  <c r="Q1237" i="5" s="1"/>
  <c r="L1237" i="5"/>
  <c r="N1237" i="5" s="1"/>
  <c r="K1237" i="5"/>
  <c r="I1237" i="5"/>
  <c r="H1237" i="5"/>
  <c r="F1237" i="5"/>
  <c r="C1237" i="5"/>
  <c r="E1237" i="5" s="1"/>
  <c r="B1237" i="5"/>
  <c r="R1236" i="5"/>
  <c r="T1236" i="5" s="1"/>
  <c r="O1236" i="5"/>
  <c r="Q1236" i="5" s="1"/>
  <c r="L1236" i="5"/>
  <c r="N1236" i="5" s="1"/>
  <c r="I1236" i="5"/>
  <c r="K1236" i="5" s="1"/>
  <c r="H1236" i="5"/>
  <c r="F1236" i="5"/>
  <c r="E1236" i="5"/>
  <c r="C1236" i="5"/>
  <c r="B1236" i="5"/>
  <c r="U1235" i="5"/>
  <c r="W1235" i="5" s="1"/>
  <c r="R1235" i="5"/>
  <c r="T1235" i="5" s="1"/>
  <c r="Q1235" i="5"/>
  <c r="O1235" i="5"/>
  <c r="N1235" i="5"/>
  <c r="L1235" i="5"/>
  <c r="I1235" i="5"/>
  <c r="K1235" i="5" s="1"/>
  <c r="H1235" i="5"/>
  <c r="F1235" i="5"/>
  <c r="E1235" i="5"/>
  <c r="V1235" i="5" s="1"/>
  <c r="C1235" i="5"/>
  <c r="B1235" i="5"/>
  <c r="R1234" i="5"/>
  <c r="T1234" i="5" s="1"/>
  <c r="Q1234" i="5"/>
  <c r="O1234" i="5"/>
  <c r="N1234" i="5"/>
  <c r="L1234" i="5"/>
  <c r="I1234" i="5"/>
  <c r="K1234" i="5" s="1"/>
  <c r="H1234" i="5"/>
  <c r="F1234" i="5"/>
  <c r="E1234" i="5"/>
  <c r="C1234" i="5"/>
  <c r="B1234" i="5"/>
  <c r="V1233" i="5"/>
  <c r="U1233" i="5"/>
  <c r="W1233" i="5" s="1"/>
  <c r="T1233" i="5"/>
  <c r="R1233" i="5"/>
  <c r="Q1233" i="5"/>
  <c r="O1233" i="5"/>
  <c r="N1233" i="5"/>
  <c r="L1233" i="5"/>
  <c r="K1233" i="5"/>
  <c r="I1233" i="5"/>
  <c r="H1233" i="5"/>
  <c r="F1233" i="5"/>
  <c r="C1233" i="5"/>
  <c r="E1233" i="5" s="1"/>
  <c r="B1233" i="5"/>
  <c r="V1232" i="5"/>
  <c r="U1232" i="5"/>
  <c r="W1232" i="5" s="1"/>
  <c r="R1232" i="5"/>
  <c r="T1232" i="5" s="1"/>
  <c r="O1232" i="5"/>
  <c r="Q1232" i="5" s="1"/>
  <c r="L1232" i="5"/>
  <c r="N1232" i="5" s="1"/>
  <c r="I1232" i="5"/>
  <c r="K1232" i="5" s="1"/>
  <c r="F1232" i="5"/>
  <c r="H1232" i="5" s="1"/>
  <c r="C1232" i="5"/>
  <c r="E1232" i="5" s="1"/>
  <c r="B1232" i="5"/>
  <c r="T1231" i="5"/>
  <c r="R1231" i="5"/>
  <c r="Q1231" i="5"/>
  <c r="O1231" i="5"/>
  <c r="L1231" i="5"/>
  <c r="N1231" i="5" s="1"/>
  <c r="I1231" i="5"/>
  <c r="K1231" i="5" s="1"/>
  <c r="H1231" i="5"/>
  <c r="F1231" i="5"/>
  <c r="C1231" i="5"/>
  <c r="E1231" i="5" s="1"/>
  <c r="B1231" i="5"/>
  <c r="R1230" i="5"/>
  <c r="T1230" i="5" s="1"/>
  <c r="Q1230" i="5"/>
  <c r="O1230" i="5"/>
  <c r="L1230" i="5"/>
  <c r="N1230" i="5" s="1"/>
  <c r="I1230" i="5"/>
  <c r="K1230" i="5" s="1"/>
  <c r="F1230" i="5"/>
  <c r="H1230" i="5" s="1"/>
  <c r="C1230" i="5"/>
  <c r="E1230" i="5" s="1"/>
  <c r="B1230" i="5"/>
  <c r="T1229" i="5"/>
  <c r="R1229" i="5"/>
  <c r="O1229" i="5"/>
  <c r="Q1229" i="5" s="1"/>
  <c r="L1229" i="5"/>
  <c r="N1229" i="5" s="1"/>
  <c r="K1229" i="5"/>
  <c r="I1229" i="5"/>
  <c r="F1229" i="5"/>
  <c r="H1229" i="5" s="1"/>
  <c r="E1229" i="5"/>
  <c r="C1229" i="5"/>
  <c r="B1229" i="5"/>
  <c r="R1228" i="5"/>
  <c r="T1228" i="5" s="1"/>
  <c r="O1228" i="5"/>
  <c r="Q1228" i="5" s="1"/>
  <c r="N1228" i="5"/>
  <c r="L1228" i="5"/>
  <c r="I1228" i="5"/>
  <c r="K1228" i="5" s="1"/>
  <c r="F1228" i="5"/>
  <c r="H1228" i="5" s="1"/>
  <c r="C1228" i="5"/>
  <c r="E1228" i="5" s="1"/>
  <c r="B1228" i="5"/>
  <c r="T1227" i="5"/>
  <c r="R1227" i="5"/>
  <c r="O1227" i="5"/>
  <c r="Q1227" i="5" s="1"/>
  <c r="N1227" i="5"/>
  <c r="L1227" i="5"/>
  <c r="I1227" i="5"/>
  <c r="K1227" i="5" s="1"/>
  <c r="H1227" i="5"/>
  <c r="F1227" i="5"/>
  <c r="E1227" i="5"/>
  <c r="C1227" i="5"/>
  <c r="B1227" i="5"/>
  <c r="T1226" i="5"/>
  <c r="R1226" i="5"/>
  <c r="Q1226" i="5"/>
  <c r="O1226" i="5"/>
  <c r="L1226" i="5"/>
  <c r="N1226" i="5" s="1"/>
  <c r="I1226" i="5"/>
  <c r="K1226" i="5" s="1"/>
  <c r="H1226" i="5"/>
  <c r="F1226" i="5"/>
  <c r="C1226" i="5"/>
  <c r="E1226" i="5" s="1"/>
  <c r="B1226" i="5"/>
  <c r="T1225" i="5"/>
  <c r="R1225" i="5"/>
  <c r="O1225" i="5"/>
  <c r="Q1225" i="5" s="1"/>
  <c r="N1225" i="5"/>
  <c r="L1225" i="5"/>
  <c r="I1225" i="5"/>
  <c r="K1225" i="5" s="1"/>
  <c r="F1225" i="5"/>
  <c r="H1225" i="5" s="1"/>
  <c r="C1225" i="5"/>
  <c r="E1225" i="5" s="1"/>
  <c r="B1225" i="5"/>
  <c r="U1224" i="5"/>
  <c r="W1224" i="5" s="1"/>
  <c r="T1224" i="5"/>
  <c r="R1224" i="5"/>
  <c r="O1224" i="5"/>
  <c r="Q1224" i="5" s="1"/>
  <c r="L1224" i="5"/>
  <c r="N1224" i="5" s="1"/>
  <c r="I1224" i="5"/>
  <c r="K1224" i="5" s="1"/>
  <c r="F1224" i="5"/>
  <c r="H1224" i="5" s="1"/>
  <c r="C1224" i="5"/>
  <c r="E1224" i="5" s="1"/>
  <c r="V1224" i="5" s="1"/>
  <c r="B1224" i="5"/>
  <c r="U1223" i="5"/>
  <c r="W1223" i="5" s="1"/>
  <c r="R1223" i="5"/>
  <c r="T1223" i="5" s="1"/>
  <c r="O1223" i="5"/>
  <c r="Q1223" i="5" s="1"/>
  <c r="L1223" i="5"/>
  <c r="N1223" i="5" s="1"/>
  <c r="I1223" i="5"/>
  <c r="K1223" i="5" s="1"/>
  <c r="F1223" i="5"/>
  <c r="H1223" i="5" s="1"/>
  <c r="E1223" i="5"/>
  <c r="V1223" i="5" s="1"/>
  <c r="C1223" i="5"/>
  <c r="B1223" i="5"/>
  <c r="W1222" i="5"/>
  <c r="V1222" i="5"/>
  <c r="R1222" i="5"/>
  <c r="T1222" i="5" s="1"/>
  <c r="O1222" i="5"/>
  <c r="Q1222" i="5" s="1"/>
  <c r="L1222" i="5"/>
  <c r="N1222" i="5" s="1"/>
  <c r="K1222" i="5"/>
  <c r="I1222" i="5"/>
  <c r="H1222" i="5"/>
  <c r="F1222" i="5"/>
  <c r="E1222" i="5"/>
  <c r="U1222" i="5" s="1"/>
  <c r="C1222" i="5"/>
  <c r="B1222" i="5"/>
  <c r="W1221" i="5"/>
  <c r="U1221" i="5"/>
  <c r="R1221" i="5"/>
  <c r="T1221" i="5" s="1"/>
  <c r="Q1221" i="5"/>
  <c r="O1221" i="5"/>
  <c r="L1221" i="5"/>
  <c r="N1221" i="5" s="1"/>
  <c r="K1221" i="5"/>
  <c r="I1221" i="5"/>
  <c r="H1221" i="5"/>
  <c r="F1221" i="5"/>
  <c r="E1221" i="5"/>
  <c r="V1221" i="5" s="1"/>
  <c r="C1221" i="5"/>
  <c r="B1221" i="5"/>
  <c r="U1220" i="5"/>
  <c r="W1220" i="5" s="1"/>
  <c r="T1220" i="5"/>
  <c r="R1220" i="5"/>
  <c r="Q1220" i="5"/>
  <c r="O1220" i="5"/>
  <c r="L1220" i="5"/>
  <c r="N1220" i="5" s="1"/>
  <c r="K1220" i="5"/>
  <c r="I1220" i="5"/>
  <c r="H1220" i="5"/>
  <c r="F1220" i="5"/>
  <c r="E1220" i="5"/>
  <c r="V1220" i="5" s="1"/>
  <c r="C1220" i="5"/>
  <c r="B1220" i="5"/>
  <c r="W1219" i="5"/>
  <c r="V1219" i="5"/>
  <c r="U1219" i="5"/>
  <c r="T1219" i="5"/>
  <c r="R1219" i="5"/>
  <c r="O1219" i="5"/>
  <c r="Q1219" i="5" s="1"/>
  <c r="N1219" i="5"/>
  <c r="L1219" i="5"/>
  <c r="K1219" i="5"/>
  <c r="I1219" i="5"/>
  <c r="H1219" i="5"/>
  <c r="F1219" i="5"/>
  <c r="C1219" i="5"/>
  <c r="E1219" i="5" s="1"/>
  <c r="B1219" i="5"/>
  <c r="W1218" i="5"/>
  <c r="U1218" i="5"/>
  <c r="R1218" i="5"/>
  <c r="T1218" i="5" s="1"/>
  <c r="O1218" i="5"/>
  <c r="Q1218" i="5" s="1"/>
  <c r="L1218" i="5"/>
  <c r="N1218" i="5" s="1"/>
  <c r="K1218" i="5"/>
  <c r="I1218" i="5"/>
  <c r="F1218" i="5"/>
  <c r="H1218" i="5" s="1"/>
  <c r="C1218" i="5"/>
  <c r="E1218" i="5" s="1"/>
  <c r="V1218" i="5" s="1"/>
  <c r="B1218" i="5"/>
  <c r="R1217" i="5"/>
  <c r="T1217" i="5" s="1"/>
  <c r="Q1217" i="5"/>
  <c r="O1217" i="5"/>
  <c r="L1217" i="5"/>
  <c r="N1217" i="5" s="1"/>
  <c r="I1217" i="5"/>
  <c r="K1217" i="5" s="1"/>
  <c r="H1217" i="5"/>
  <c r="F1217" i="5"/>
  <c r="E1217" i="5"/>
  <c r="C1217" i="5"/>
  <c r="B1217" i="5"/>
  <c r="R1216" i="5"/>
  <c r="T1216" i="5" s="1"/>
  <c r="O1216" i="5"/>
  <c r="Q1216" i="5" s="1"/>
  <c r="L1216" i="5"/>
  <c r="N1216" i="5" s="1"/>
  <c r="K1216" i="5"/>
  <c r="I1216" i="5"/>
  <c r="F1216" i="5"/>
  <c r="H1216" i="5" s="1"/>
  <c r="E1216" i="5"/>
  <c r="C1216" i="5"/>
  <c r="B1216" i="5"/>
  <c r="T1215" i="5"/>
  <c r="R1215" i="5"/>
  <c r="O1215" i="5"/>
  <c r="Q1215" i="5" s="1"/>
  <c r="L1215" i="5"/>
  <c r="N1215" i="5" s="1"/>
  <c r="K1215" i="5"/>
  <c r="I1215" i="5"/>
  <c r="H1215" i="5"/>
  <c r="F1215" i="5"/>
  <c r="C1215" i="5"/>
  <c r="E1215" i="5" s="1"/>
  <c r="B1215" i="5"/>
  <c r="U1214" i="5"/>
  <c r="W1214" i="5" s="1"/>
  <c r="R1214" i="5"/>
  <c r="T1214" i="5" s="1"/>
  <c r="O1214" i="5"/>
  <c r="Q1214" i="5" s="1"/>
  <c r="N1214" i="5"/>
  <c r="L1214" i="5"/>
  <c r="I1214" i="5"/>
  <c r="K1214" i="5" s="1"/>
  <c r="F1214" i="5"/>
  <c r="H1214" i="5" s="1"/>
  <c r="E1214" i="5"/>
  <c r="V1214" i="5" s="1"/>
  <c r="C1214" i="5"/>
  <c r="B1214" i="5"/>
  <c r="R1213" i="5"/>
  <c r="T1213" i="5" s="1"/>
  <c r="Q1213" i="5"/>
  <c r="O1213" i="5"/>
  <c r="N1213" i="5"/>
  <c r="L1213" i="5"/>
  <c r="K1213" i="5"/>
  <c r="I1213" i="5"/>
  <c r="F1213" i="5"/>
  <c r="H1213" i="5" s="1"/>
  <c r="E1213" i="5"/>
  <c r="C1213" i="5"/>
  <c r="B1213" i="5"/>
  <c r="R1212" i="5"/>
  <c r="T1212" i="5" s="1"/>
  <c r="Q1212" i="5"/>
  <c r="O1212" i="5"/>
  <c r="N1212" i="5"/>
  <c r="L1212" i="5"/>
  <c r="K1212" i="5"/>
  <c r="I1212" i="5"/>
  <c r="F1212" i="5"/>
  <c r="H1212" i="5" s="1"/>
  <c r="C1212" i="5"/>
  <c r="E1212" i="5" s="1"/>
  <c r="B1212" i="5"/>
  <c r="T1211" i="5"/>
  <c r="R1211" i="5"/>
  <c r="O1211" i="5"/>
  <c r="Q1211" i="5" s="1"/>
  <c r="N1211" i="5"/>
  <c r="L1211" i="5"/>
  <c r="I1211" i="5"/>
  <c r="K1211" i="5" s="1"/>
  <c r="F1211" i="5"/>
  <c r="H1211" i="5" s="1"/>
  <c r="C1211" i="5"/>
  <c r="E1211" i="5" s="1"/>
  <c r="B1211" i="5"/>
  <c r="V1210" i="5"/>
  <c r="U1210" i="5"/>
  <c r="W1210" i="5" s="1"/>
  <c r="T1210" i="5"/>
  <c r="R1210" i="5"/>
  <c r="Q1210" i="5"/>
  <c r="O1210" i="5"/>
  <c r="L1210" i="5"/>
  <c r="N1210" i="5" s="1"/>
  <c r="I1210" i="5"/>
  <c r="K1210" i="5" s="1"/>
  <c r="H1210" i="5"/>
  <c r="F1210" i="5"/>
  <c r="E1210" i="5"/>
  <c r="C1210" i="5"/>
  <c r="B1210" i="5"/>
  <c r="W1209" i="5"/>
  <c r="V1209" i="5"/>
  <c r="U1209" i="5"/>
  <c r="R1209" i="5"/>
  <c r="T1209" i="5" s="1"/>
  <c r="Q1209" i="5"/>
  <c r="O1209" i="5"/>
  <c r="L1209" i="5"/>
  <c r="N1209" i="5" s="1"/>
  <c r="K1209" i="5"/>
  <c r="I1209" i="5"/>
  <c r="H1209" i="5"/>
  <c r="F1209" i="5"/>
  <c r="E1209" i="5"/>
  <c r="C1209" i="5"/>
  <c r="B1209" i="5"/>
  <c r="T1208" i="5"/>
  <c r="R1208" i="5"/>
  <c r="O1208" i="5"/>
  <c r="Q1208" i="5" s="1"/>
  <c r="L1208" i="5"/>
  <c r="N1208" i="5" s="1"/>
  <c r="K1208" i="5"/>
  <c r="I1208" i="5"/>
  <c r="F1208" i="5"/>
  <c r="H1208" i="5" s="1"/>
  <c r="E1208" i="5"/>
  <c r="C1208" i="5"/>
  <c r="B1208" i="5"/>
  <c r="U1207" i="5"/>
  <c r="W1207" i="5" s="1"/>
  <c r="R1207" i="5"/>
  <c r="T1207" i="5" s="1"/>
  <c r="O1207" i="5"/>
  <c r="Q1207" i="5" s="1"/>
  <c r="N1207" i="5"/>
  <c r="L1207" i="5"/>
  <c r="I1207" i="5"/>
  <c r="K1207" i="5" s="1"/>
  <c r="F1207" i="5"/>
  <c r="H1207" i="5" s="1"/>
  <c r="E1207" i="5"/>
  <c r="V1207" i="5" s="1"/>
  <c r="C1207" i="5"/>
  <c r="B1207" i="5"/>
  <c r="R1206" i="5"/>
  <c r="T1206" i="5" s="1"/>
  <c r="O1206" i="5"/>
  <c r="Q1206" i="5" s="1"/>
  <c r="N1206" i="5"/>
  <c r="L1206" i="5"/>
  <c r="I1206" i="5"/>
  <c r="K1206" i="5" s="1"/>
  <c r="H1206" i="5"/>
  <c r="F1206" i="5"/>
  <c r="E1206" i="5"/>
  <c r="C1206" i="5"/>
  <c r="B1206" i="5"/>
  <c r="W1205" i="5"/>
  <c r="V1205" i="5"/>
  <c r="U1205" i="5"/>
  <c r="R1205" i="5"/>
  <c r="T1205" i="5" s="1"/>
  <c r="O1205" i="5"/>
  <c r="Q1205" i="5" s="1"/>
  <c r="N1205" i="5"/>
  <c r="L1205" i="5"/>
  <c r="I1205" i="5"/>
  <c r="K1205" i="5" s="1"/>
  <c r="H1205" i="5"/>
  <c r="F1205" i="5"/>
  <c r="C1205" i="5"/>
  <c r="E1205" i="5" s="1"/>
  <c r="B1205" i="5"/>
  <c r="W1204" i="5"/>
  <c r="V1204" i="5"/>
  <c r="R1204" i="5"/>
  <c r="T1204" i="5" s="1"/>
  <c r="O1204" i="5"/>
  <c r="Q1204" i="5" s="1"/>
  <c r="N1204" i="5"/>
  <c r="L1204" i="5"/>
  <c r="I1204" i="5"/>
  <c r="K1204" i="5" s="1"/>
  <c r="F1204" i="5"/>
  <c r="H1204" i="5" s="1"/>
  <c r="C1204" i="5"/>
  <c r="E1204" i="5" s="1"/>
  <c r="U1204" i="5" s="1"/>
  <c r="B1204" i="5"/>
  <c r="W1203" i="5"/>
  <c r="V1203" i="5"/>
  <c r="T1203" i="5"/>
  <c r="R1203" i="5"/>
  <c r="O1203" i="5"/>
  <c r="Q1203" i="5" s="1"/>
  <c r="N1203" i="5"/>
  <c r="L1203" i="5"/>
  <c r="I1203" i="5"/>
  <c r="K1203" i="5" s="1"/>
  <c r="H1203" i="5"/>
  <c r="F1203" i="5"/>
  <c r="C1203" i="5"/>
  <c r="E1203" i="5" s="1"/>
  <c r="U1203" i="5" s="1"/>
  <c r="B1203" i="5"/>
  <c r="U1202" i="5"/>
  <c r="W1202" i="5" s="1"/>
  <c r="T1202" i="5"/>
  <c r="R1202" i="5"/>
  <c r="O1202" i="5"/>
  <c r="Q1202" i="5" s="1"/>
  <c r="L1202" i="5"/>
  <c r="N1202" i="5" s="1"/>
  <c r="K1202" i="5"/>
  <c r="I1202" i="5"/>
  <c r="F1202" i="5"/>
  <c r="H1202" i="5" s="1"/>
  <c r="C1202" i="5"/>
  <c r="E1202" i="5" s="1"/>
  <c r="V1202" i="5" s="1"/>
  <c r="B1202" i="5"/>
  <c r="T1201" i="5"/>
  <c r="R1201" i="5"/>
  <c r="O1201" i="5"/>
  <c r="Q1201" i="5" s="1"/>
  <c r="L1201" i="5"/>
  <c r="N1201" i="5" s="1"/>
  <c r="K1201" i="5"/>
  <c r="I1201" i="5"/>
  <c r="F1201" i="5"/>
  <c r="H1201" i="5" s="1"/>
  <c r="C1201" i="5"/>
  <c r="E1201" i="5" s="1"/>
  <c r="B1201" i="5"/>
  <c r="R1200" i="5"/>
  <c r="T1200" i="5" s="1"/>
  <c r="O1200" i="5"/>
  <c r="Q1200" i="5" s="1"/>
  <c r="N1200" i="5"/>
  <c r="L1200" i="5"/>
  <c r="I1200" i="5"/>
  <c r="K1200" i="5" s="1"/>
  <c r="F1200" i="5"/>
  <c r="H1200" i="5" s="1"/>
  <c r="E1200" i="5"/>
  <c r="V1200" i="5" s="1"/>
  <c r="C1200" i="5"/>
  <c r="B1200" i="5"/>
  <c r="R1199" i="5"/>
  <c r="T1199" i="5" s="1"/>
  <c r="Q1199" i="5"/>
  <c r="O1199" i="5"/>
  <c r="N1199" i="5"/>
  <c r="L1199" i="5"/>
  <c r="K1199" i="5"/>
  <c r="I1199" i="5"/>
  <c r="H1199" i="5"/>
  <c r="F1199" i="5"/>
  <c r="C1199" i="5"/>
  <c r="E1199" i="5" s="1"/>
  <c r="B1199" i="5"/>
  <c r="R1198" i="5"/>
  <c r="T1198" i="5" s="1"/>
  <c r="Q1198" i="5"/>
  <c r="O1198" i="5"/>
  <c r="N1198" i="5"/>
  <c r="L1198" i="5"/>
  <c r="K1198" i="5"/>
  <c r="I1198" i="5"/>
  <c r="F1198" i="5"/>
  <c r="H1198" i="5" s="1"/>
  <c r="C1198" i="5"/>
  <c r="E1198" i="5" s="1"/>
  <c r="B1198" i="5"/>
  <c r="T1197" i="5"/>
  <c r="R1197" i="5"/>
  <c r="O1197" i="5"/>
  <c r="Q1197" i="5" s="1"/>
  <c r="N1197" i="5"/>
  <c r="L1197" i="5"/>
  <c r="I1197" i="5"/>
  <c r="K1197" i="5" s="1"/>
  <c r="F1197" i="5"/>
  <c r="H1197" i="5" s="1"/>
  <c r="E1197" i="5"/>
  <c r="C1197" i="5"/>
  <c r="B1197" i="5"/>
  <c r="T1196" i="5"/>
  <c r="R1196" i="5"/>
  <c r="O1196" i="5"/>
  <c r="Q1196" i="5" s="1"/>
  <c r="L1196" i="5"/>
  <c r="N1196" i="5" s="1"/>
  <c r="I1196" i="5"/>
  <c r="K1196" i="5" s="1"/>
  <c r="H1196" i="5"/>
  <c r="F1196" i="5"/>
  <c r="C1196" i="5"/>
  <c r="E1196" i="5" s="1"/>
  <c r="B1196" i="5"/>
  <c r="V1195" i="5"/>
  <c r="U1195" i="5"/>
  <c r="W1195" i="5" s="1"/>
  <c r="R1195" i="5"/>
  <c r="T1195" i="5" s="1"/>
  <c r="Q1195" i="5"/>
  <c r="O1195" i="5"/>
  <c r="L1195" i="5"/>
  <c r="N1195" i="5" s="1"/>
  <c r="I1195" i="5"/>
  <c r="K1195" i="5" s="1"/>
  <c r="H1195" i="5"/>
  <c r="F1195" i="5"/>
  <c r="C1195" i="5"/>
  <c r="E1195" i="5" s="1"/>
  <c r="B1195" i="5"/>
  <c r="V1194" i="5"/>
  <c r="R1194" i="5"/>
  <c r="T1194" i="5" s="1"/>
  <c r="O1194" i="5"/>
  <c r="Q1194" i="5" s="1"/>
  <c r="N1194" i="5"/>
  <c r="L1194" i="5"/>
  <c r="I1194" i="5"/>
  <c r="K1194" i="5" s="1"/>
  <c r="H1194" i="5"/>
  <c r="F1194" i="5"/>
  <c r="E1194" i="5"/>
  <c r="U1194" i="5" s="1"/>
  <c r="W1194" i="5" s="1"/>
  <c r="C1194" i="5"/>
  <c r="B1194" i="5"/>
  <c r="R1193" i="5"/>
  <c r="T1193" i="5" s="1"/>
  <c r="Q1193" i="5"/>
  <c r="O1193" i="5"/>
  <c r="N1193" i="5"/>
  <c r="L1193" i="5"/>
  <c r="K1193" i="5"/>
  <c r="I1193" i="5"/>
  <c r="H1193" i="5"/>
  <c r="F1193" i="5"/>
  <c r="C1193" i="5"/>
  <c r="E1193" i="5" s="1"/>
  <c r="B1193" i="5"/>
  <c r="T1192" i="5"/>
  <c r="R1192" i="5"/>
  <c r="O1192" i="5"/>
  <c r="Q1192" i="5" s="1"/>
  <c r="N1192" i="5"/>
  <c r="L1192" i="5"/>
  <c r="I1192" i="5"/>
  <c r="K1192" i="5" s="1"/>
  <c r="H1192" i="5"/>
  <c r="F1192" i="5"/>
  <c r="E1192" i="5"/>
  <c r="C1192" i="5"/>
  <c r="B1192" i="5"/>
  <c r="V1191" i="5"/>
  <c r="U1191" i="5"/>
  <c r="W1191" i="5" s="1"/>
  <c r="R1191" i="5"/>
  <c r="T1191" i="5" s="1"/>
  <c r="Q1191" i="5"/>
  <c r="O1191" i="5"/>
  <c r="L1191" i="5"/>
  <c r="N1191" i="5" s="1"/>
  <c r="K1191" i="5"/>
  <c r="I1191" i="5"/>
  <c r="F1191" i="5"/>
  <c r="H1191" i="5" s="1"/>
  <c r="C1191" i="5"/>
  <c r="E1191" i="5" s="1"/>
  <c r="B1191" i="5"/>
  <c r="V1190" i="5"/>
  <c r="R1190" i="5"/>
  <c r="T1190" i="5" s="1"/>
  <c r="O1190" i="5"/>
  <c r="Q1190" i="5" s="1"/>
  <c r="N1190" i="5"/>
  <c r="L1190" i="5"/>
  <c r="K1190" i="5"/>
  <c r="I1190" i="5"/>
  <c r="F1190" i="5"/>
  <c r="H1190" i="5" s="1"/>
  <c r="C1190" i="5"/>
  <c r="E1190" i="5" s="1"/>
  <c r="U1190" i="5" s="1"/>
  <c r="W1190" i="5" s="1"/>
  <c r="B1190" i="5"/>
  <c r="V1189" i="5"/>
  <c r="T1189" i="5"/>
  <c r="R1189" i="5"/>
  <c r="O1189" i="5"/>
  <c r="Q1189" i="5" s="1"/>
  <c r="L1189" i="5"/>
  <c r="N1189" i="5" s="1"/>
  <c r="I1189" i="5"/>
  <c r="K1189" i="5" s="1"/>
  <c r="H1189" i="5"/>
  <c r="F1189" i="5"/>
  <c r="C1189" i="5"/>
  <c r="E1189" i="5" s="1"/>
  <c r="U1189" i="5" s="1"/>
  <c r="W1189" i="5" s="1"/>
  <c r="B1189" i="5"/>
  <c r="T1188" i="5"/>
  <c r="R1188" i="5"/>
  <c r="Q1188" i="5"/>
  <c r="O1188" i="5"/>
  <c r="L1188" i="5"/>
  <c r="N1188" i="5" s="1"/>
  <c r="I1188" i="5"/>
  <c r="K1188" i="5" s="1"/>
  <c r="F1188" i="5"/>
  <c r="H1188" i="5" s="1"/>
  <c r="E1188" i="5"/>
  <c r="C1188" i="5"/>
  <c r="B1188" i="5"/>
  <c r="T1187" i="5"/>
  <c r="R1187" i="5"/>
  <c r="O1187" i="5"/>
  <c r="Q1187" i="5" s="1"/>
  <c r="N1187" i="5"/>
  <c r="L1187" i="5"/>
  <c r="K1187" i="5"/>
  <c r="I1187" i="5"/>
  <c r="F1187" i="5"/>
  <c r="H1187" i="5" s="1"/>
  <c r="C1187" i="5"/>
  <c r="E1187" i="5" s="1"/>
  <c r="B1187" i="5"/>
  <c r="R1186" i="5"/>
  <c r="T1186" i="5" s="1"/>
  <c r="O1186" i="5"/>
  <c r="Q1186" i="5" s="1"/>
  <c r="L1186" i="5"/>
  <c r="N1186" i="5" s="1"/>
  <c r="I1186" i="5"/>
  <c r="K1186" i="5" s="1"/>
  <c r="F1186" i="5"/>
  <c r="H1186" i="5" s="1"/>
  <c r="C1186" i="5"/>
  <c r="E1186" i="5" s="1"/>
  <c r="B1186" i="5"/>
  <c r="U1185" i="5"/>
  <c r="W1185" i="5" s="1"/>
  <c r="T1185" i="5"/>
  <c r="R1185" i="5"/>
  <c r="Q1185" i="5"/>
  <c r="O1185" i="5"/>
  <c r="N1185" i="5"/>
  <c r="L1185" i="5"/>
  <c r="K1185" i="5"/>
  <c r="I1185" i="5"/>
  <c r="H1185" i="5"/>
  <c r="F1185" i="5"/>
  <c r="E1185" i="5"/>
  <c r="V1185" i="5" s="1"/>
  <c r="C1185" i="5"/>
  <c r="B1185" i="5"/>
  <c r="W1184" i="5"/>
  <c r="V1184" i="5"/>
  <c r="R1184" i="5"/>
  <c r="T1184" i="5" s="1"/>
  <c r="Q1184" i="5"/>
  <c r="O1184" i="5"/>
  <c r="L1184" i="5"/>
  <c r="N1184" i="5" s="1"/>
  <c r="I1184" i="5"/>
  <c r="K1184" i="5" s="1"/>
  <c r="H1184" i="5"/>
  <c r="F1184" i="5"/>
  <c r="C1184" i="5"/>
  <c r="E1184" i="5" s="1"/>
  <c r="U1184" i="5" s="1"/>
  <c r="B1184" i="5"/>
  <c r="T1183" i="5"/>
  <c r="R1183" i="5"/>
  <c r="O1183" i="5"/>
  <c r="Q1183" i="5" s="1"/>
  <c r="N1183" i="5"/>
  <c r="L1183" i="5"/>
  <c r="K1183" i="5"/>
  <c r="I1183" i="5"/>
  <c r="F1183" i="5"/>
  <c r="H1183" i="5" s="1"/>
  <c r="C1183" i="5"/>
  <c r="E1183" i="5" s="1"/>
  <c r="B1183" i="5"/>
  <c r="T1182" i="5"/>
  <c r="R1182" i="5"/>
  <c r="O1182" i="5"/>
  <c r="Q1182" i="5" s="1"/>
  <c r="L1182" i="5"/>
  <c r="N1182" i="5" s="1"/>
  <c r="I1182" i="5"/>
  <c r="K1182" i="5" s="1"/>
  <c r="F1182" i="5"/>
  <c r="H1182" i="5" s="1"/>
  <c r="E1182" i="5"/>
  <c r="C1182" i="5"/>
  <c r="B1182" i="5"/>
  <c r="R1181" i="5"/>
  <c r="T1181" i="5" s="1"/>
  <c r="Q1181" i="5"/>
  <c r="O1181" i="5"/>
  <c r="L1181" i="5"/>
  <c r="N1181" i="5" s="1"/>
  <c r="K1181" i="5"/>
  <c r="I1181" i="5"/>
  <c r="H1181" i="5"/>
  <c r="F1181" i="5"/>
  <c r="C1181" i="5"/>
  <c r="E1181" i="5" s="1"/>
  <c r="B1181" i="5"/>
  <c r="R1180" i="5"/>
  <c r="T1180" i="5" s="1"/>
  <c r="O1180" i="5"/>
  <c r="Q1180" i="5" s="1"/>
  <c r="L1180" i="5"/>
  <c r="N1180" i="5" s="1"/>
  <c r="K1180" i="5"/>
  <c r="I1180" i="5"/>
  <c r="F1180" i="5"/>
  <c r="H1180" i="5" s="1"/>
  <c r="C1180" i="5"/>
  <c r="E1180" i="5" s="1"/>
  <c r="B1180" i="5"/>
  <c r="U1179" i="5"/>
  <c r="W1179" i="5" s="1"/>
  <c r="R1179" i="5"/>
  <c r="T1179" i="5" s="1"/>
  <c r="Q1179" i="5"/>
  <c r="O1179" i="5"/>
  <c r="L1179" i="5"/>
  <c r="N1179" i="5" s="1"/>
  <c r="I1179" i="5"/>
  <c r="K1179" i="5" s="1"/>
  <c r="H1179" i="5"/>
  <c r="F1179" i="5"/>
  <c r="E1179" i="5"/>
  <c r="V1179" i="5" s="1"/>
  <c r="C1179" i="5"/>
  <c r="B1179" i="5"/>
  <c r="R1178" i="5"/>
  <c r="T1178" i="5" s="1"/>
  <c r="O1178" i="5"/>
  <c r="Q1178" i="5" s="1"/>
  <c r="N1178" i="5"/>
  <c r="L1178" i="5"/>
  <c r="I1178" i="5"/>
  <c r="K1178" i="5" s="1"/>
  <c r="F1178" i="5"/>
  <c r="H1178" i="5" s="1"/>
  <c r="E1178" i="5"/>
  <c r="C1178" i="5"/>
  <c r="B1178" i="5"/>
  <c r="V1177" i="5"/>
  <c r="U1177" i="5"/>
  <c r="W1177" i="5" s="1"/>
  <c r="T1177" i="5"/>
  <c r="R1177" i="5"/>
  <c r="O1177" i="5"/>
  <c r="Q1177" i="5" s="1"/>
  <c r="N1177" i="5"/>
  <c r="L1177" i="5"/>
  <c r="K1177" i="5"/>
  <c r="I1177" i="5"/>
  <c r="F1177" i="5"/>
  <c r="H1177" i="5" s="1"/>
  <c r="C1177" i="5"/>
  <c r="E1177" i="5" s="1"/>
  <c r="B1177" i="5"/>
  <c r="U1176" i="5"/>
  <c r="W1176" i="5" s="1"/>
  <c r="R1176" i="5"/>
  <c r="T1176" i="5" s="1"/>
  <c r="Q1176" i="5"/>
  <c r="O1176" i="5"/>
  <c r="L1176" i="5"/>
  <c r="N1176" i="5" s="1"/>
  <c r="K1176" i="5"/>
  <c r="I1176" i="5"/>
  <c r="F1176" i="5"/>
  <c r="H1176" i="5" s="1"/>
  <c r="C1176" i="5"/>
  <c r="E1176" i="5" s="1"/>
  <c r="V1176" i="5" s="1"/>
  <c r="B1176" i="5"/>
  <c r="U1175" i="5"/>
  <c r="W1175" i="5" s="1"/>
  <c r="R1175" i="5"/>
  <c r="T1175" i="5" s="1"/>
  <c r="O1175" i="5"/>
  <c r="Q1175" i="5" s="1"/>
  <c r="N1175" i="5"/>
  <c r="L1175" i="5"/>
  <c r="I1175" i="5"/>
  <c r="K1175" i="5" s="1"/>
  <c r="H1175" i="5"/>
  <c r="F1175" i="5"/>
  <c r="E1175" i="5"/>
  <c r="V1175" i="5" s="1"/>
  <c r="C1175" i="5"/>
  <c r="B1175" i="5"/>
  <c r="W1174" i="5"/>
  <c r="V1174" i="5"/>
  <c r="R1174" i="5"/>
  <c r="T1174" i="5" s="1"/>
  <c r="Q1174" i="5"/>
  <c r="O1174" i="5"/>
  <c r="L1174" i="5"/>
  <c r="N1174" i="5" s="1"/>
  <c r="K1174" i="5"/>
  <c r="I1174" i="5"/>
  <c r="F1174" i="5"/>
  <c r="H1174" i="5" s="1"/>
  <c r="E1174" i="5"/>
  <c r="U1174" i="5" s="1"/>
  <c r="C1174" i="5"/>
  <c r="B1174" i="5"/>
  <c r="V1173" i="5"/>
  <c r="T1173" i="5"/>
  <c r="R1173" i="5"/>
  <c r="O1173" i="5"/>
  <c r="Q1173" i="5" s="1"/>
  <c r="N1173" i="5"/>
  <c r="L1173" i="5"/>
  <c r="K1173" i="5"/>
  <c r="I1173" i="5"/>
  <c r="H1173" i="5"/>
  <c r="F1173" i="5"/>
  <c r="C1173" i="5"/>
  <c r="E1173" i="5" s="1"/>
  <c r="U1173" i="5" s="1"/>
  <c r="W1173" i="5" s="1"/>
  <c r="B1173" i="5"/>
  <c r="R1172" i="5"/>
  <c r="T1172" i="5" s="1"/>
  <c r="Q1172" i="5"/>
  <c r="O1172" i="5"/>
  <c r="L1172" i="5"/>
  <c r="N1172" i="5" s="1"/>
  <c r="I1172" i="5"/>
  <c r="K1172" i="5" s="1"/>
  <c r="F1172" i="5"/>
  <c r="H1172" i="5" s="1"/>
  <c r="C1172" i="5"/>
  <c r="E1172" i="5" s="1"/>
  <c r="B1172" i="5"/>
  <c r="U1171" i="5"/>
  <c r="W1171" i="5" s="1"/>
  <c r="T1171" i="5"/>
  <c r="R1171" i="5"/>
  <c r="O1171" i="5"/>
  <c r="Q1171" i="5" s="1"/>
  <c r="N1171" i="5"/>
  <c r="L1171" i="5"/>
  <c r="I1171" i="5"/>
  <c r="K1171" i="5" s="1"/>
  <c r="H1171" i="5"/>
  <c r="F1171" i="5"/>
  <c r="E1171" i="5"/>
  <c r="V1171" i="5" s="1"/>
  <c r="C1171" i="5"/>
  <c r="B1171" i="5"/>
  <c r="R1170" i="5"/>
  <c r="T1170" i="5" s="1"/>
  <c r="Q1170" i="5"/>
  <c r="O1170" i="5"/>
  <c r="N1170" i="5"/>
  <c r="L1170" i="5"/>
  <c r="K1170" i="5"/>
  <c r="I1170" i="5"/>
  <c r="H1170" i="5"/>
  <c r="F1170" i="5"/>
  <c r="C1170" i="5"/>
  <c r="E1170" i="5" s="1"/>
  <c r="B1170" i="5"/>
  <c r="U1169" i="5"/>
  <c r="W1169" i="5" s="1"/>
  <c r="R1169" i="5"/>
  <c r="T1169" i="5" s="1"/>
  <c r="O1169" i="5"/>
  <c r="Q1169" i="5" s="1"/>
  <c r="L1169" i="5"/>
  <c r="N1169" i="5" s="1"/>
  <c r="K1169" i="5"/>
  <c r="I1169" i="5"/>
  <c r="F1169" i="5"/>
  <c r="H1169" i="5" s="1"/>
  <c r="C1169" i="5"/>
  <c r="E1169" i="5" s="1"/>
  <c r="V1169" i="5" s="1"/>
  <c r="B1169" i="5"/>
  <c r="W1168" i="5"/>
  <c r="U1168" i="5"/>
  <c r="T1168" i="5"/>
  <c r="R1168" i="5"/>
  <c r="O1168" i="5"/>
  <c r="Q1168" i="5" s="1"/>
  <c r="L1168" i="5"/>
  <c r="N1168" i="5" s="1"/>
  <c r="I1168" i="5"/>
  <c r="K1168" i="5" s="1"/>
  <c r="H1168" i="5"/>
  <c r="F1168" i="5"/>
  <c r="E1168" i="5"/>
  <c r="V1168" i="5" s="1"/>
  <c r="C1168" i="5"/>
  <c r="B1168" i="5"/>
  <c r="V1167" i="5"/>
  <c r="U1167" i="5"/>
  <c r="W1167" i="5" s="1"/>
  <c r="R1167" i="5"/>
  <c r="T1167" i="5" s="1"/>
  <c r="Q1167" i="5"/>
  <c r="O1167" i="5"/>
  <c r="L1167" i="5"/>
  <c r="N1167" i="5" s="1"/>
  <c r="K1167" i="5"/>
  <c r="I1167" i="5"/>
  <c r="H1167" i="5"/>
  <c r="F1167" i="5"/>
  <c r="E1167" i="5"/>
  <c r="C1167" i="5"/>
  <c r="B1167" i="5"/>
  <c r="R1166" i="5"/>
  <c r="T1166" i="5" s="1"/>
  <c r="O1166" i="5"/>
  <c r="Q1166" i="5" s="1"/>
  <c r="N1166" i="5"/>
  <c r="L1166" i="5"/>
  <c r="K1166" i="5"/>
  <c r="I1166" i="5"/>
  <c r="H1166" i="5"/>
  <c r="F1166" i="5"/>
  <c r="E1166" i="5"/>
  <c r="C1166" i="5"/>
  <c r="B1166" i="5"/>
  <c r="R1165" i="5"/>
  <c r="T1165" i="5" s="1"/>
  <c r="Q1165" i="5"/>
  <c r="O1165" i="5"/>
  <c r="L1165" i="5"/>
  <c r="N1165" i="5" s="1"/>
  <c r="K1165" i="5"/>
  <c r="I1165" i="5"/>
  <c r="H1165" i="5"/>
  <c r="F1165" i="5"/>
  <c r="C1165" i="5"/>
  <c r="E1165" i="5" s="1"/>
  <c r="B1165" i="5"/>
  <c r="T1164" i="5"/>
  <c r="R1164" i="5"/>
  <c r="O1164" i="5"/>
  <c r="Q1164" i="5" s="1"/>
  <c r="N1164" i="5"/>
  <c r="L1164" i="5"/>
  <c r="K1164" i="5"/>
  <c r="I1164" i="5"/>
  <c r="H1164" i="5"/>
  <c r="F1164" i="5"/>
  <c r="C1164" i="5"/>
  <c r="E1164" i="5" s="1"/>
  <c r="B1164" i="5"/>
  <c r="V1163" i="5"/>
  <c r="U1163" i="5"/>
  <c r="W1163" i="5" s="1"/>
  <c r="R1163" i="5"/>
  <c r="T1163" i="5" s="1"/>
  <c r="O1163" i="5"/>
  <c r="Q1163" i="5" s="1"/>
  <c r="N1163" i="5"/>
  <c r="L1163" i="5"/>
  <c r="K1163" i="5"/>
  <c r="I1163" i="5"/>
  <c r="F1163" i="5"/>
  <c r="H1163" i="5" s="1"/>
  <c r="C1163" i="5"/>
  <c r="E1163" i="5" s="1"/>
  <c r="B1163" i="5"/>
  <c r="V1162" i="5"/>
  <c r="R1162" i="5"/>
  <c r="T1162" i="5" s="1"/>
  <c r="O1162" i="5"/>
  <c r="Q1162" i="5" s="1"/>
  <c r="L1162" i="5"/>
  <c r="N1162" i="5" s="1"/>
  <c r="K1162" i="5"/>
  <c r="I1162" i="5"/>
  <c r="F1162" i="5"/>
  <c r="H1162" i="5" s="1"/>
  <c r="C1162" i="5"/>
  <c r="E1162" i="5" s="1"/>
  <c r="U1162" i="5" s="1"/>
  <c r="W1162" i="5" s="1"/>
  <c r="B1162" i="5"/>
  <c r="T1161" i="5"/>
  <c r="R1161" i="5"/>
  <c r="O1161" i="5"/>
  <c r="Q1161" i="5" s="1"/>
  <c r="L1161" i="5"/>
  <c r="N1161" i="5" s="1"/>
  <c r="I1161" i="5"/>
  <c r="K1161" i="5" s="1"/>
  <c r="H1161" i="5"/>
  <c r="F1161" i="5"/>
  <c r="E1161" i="5"/>
  <c r="C1161" i="5"/>
  <c r="B1161" i="5"/>
  <c r="U1160" i="5"/>
  <c r="W1160" i="5" s="1"/>
  <c r="T1160" i="5"/>
  <c r="R1160" i="5"/>
  <c r="Q1160" i="5"/>
  <c r="O1160" i="5"/>
  <c r="L1160" i="5"/>
  <c r="N1160" i="5" s="1"/>
  <c r="K1160" i="5"/>
  <c r="I1160" i="5"/>
  <c r="F1160" i="5"/>
  <c r="H1160" i="5" s="1"/>
  <c r="C1160" i="5"/>
  <c r="E1160" i="5" s="1"/>
  <c r="V1160" i="5" s="1"/>
  <c r="B1160" i="5"/>
  <c r="R1159" i="5"/>
  <c r="T1159" i="5" s="1"/>
  <c r="O1159" i="5"/>
  <c r="Q1159" i="5" s="1"/>
  <c r="L1159" i="5"/>
  <c r="N1159" i="5" s="1"/>
  <c r="K1159" i="5"/>
  <c r="I1159" i="5"/>
  <c r="H1159" i="5"/>
  <c r="F1159" i="5"/>
  <c r="E1159" i="5"/>
  <c r="C1159" i="5"/>
  <c r="B1159" i="5"/>
  <c r="R1158" i="5"/>
  <c r="T1158" i="5" s="1"/>
  <c r="Q1158" i="5"/>
  <c r="O1158" i="5"/>
  <c r="N1158" i="5"/>
  <c r="L1158" i="5"/>
  <c r="I1158" i="5"/>
  <c r="K1158" i="5" s="1"/>
  <c r="H1158" i="5"/>
  <c r="F1158" i="5"/>
  <c r="E1158" i="5"/>
  <c r="C1158" i="5"/>
  <c r="B1158" i="5"/>
  <c r="T1157" i="5"/>
  <c r="R1157" i="5"/>
  <c r="Q1157" i="5"/>
  <c r="O1157" i="5"/>
  <c r="N1157" i="5"/>
  <c r="L1157" i="5"/>
  <c r="K1157" i="5"/>
  <c r="I1157" i="5"/>
  <c r="F1157" i="5"/>
  <c r="H1157" i="5" s="1"/>
  <c r="C1157" i="5"/>
  <c r="E1157" i="5" s="1"/>
  <c r="B1157" i="5"/>
  <c r="V1156" i="5"/>
  <c r="U1156" i="5"/>
  <c r="W1156" i="5" s="1"/>
  <c r="T1156" i="5"/>
  <c r="R1156" i="5"/>
  <c r="Q1156" i="5"/>
  <c r="O1156" i="5"/>
  <c r="N1156" i="5"/>
  <c r="L1156" i="5"/>
  <c r="I1156" i="5"/>
  <c r="K1156" i="5" s="1"/>
  <c r="F1156" i="5"/>
  <c r="H1156" i="5" s="1"/>
  <c r="C1156" i="5"/>
  <c r="E1156" i="5" s="1"/>
  <c r="B1156" i="5"/>
  <c r="V1155" i="5"/>
  <c r="U1155" i="5"/>
  <c r="W1155" i="5" s="1"/>
  <c r="R1155" i="5"/>
  <c r="T1155" i="5" s="1"/>
  <c r="O1155" i="5"/>
  <c r="Q1155" i="5" s="1"/>
  <c r="L1155" i="5"/>
  <c r="N1155" i="5" s="1"/>
  <c r="K1155" i="5"/>
  <c r="I1155" i="5"/>
  <c r="F1155" i="5"/>
  <c r="H1155" i="5" s="1"/>
  <c r="E1155" i="5"/>
  <c r="C1155" i="5"/>
  <c r="B1155" i="5"/>
  <c r="W1154" i="5"/>
  <c r="U1154" i="5"/>
  <c r="T1154" i="5"/>
  <c r="R1154" i="5"/>
  <c r="O1154" i="5"/>
  <c r="Q1154" i="5" s="1"/>
  <c r="L1154" i="5"/>
  <c r="N1154" i="5" s="1"/>
  <c r="I1154" i="5"/>
  <c r="K1154" i="5" s="1"/>
  <c r="H1154" i="5"/>
  <c r="F1154" i="5"/>
  <c r="E1154" i="5"/>
  <c r="V1154" i="5" s="1"/>
  <c r="C1154" i="5"/>
  <c r="B1154" i="5"/>
  <c r="V1153" i="5"/>
  <c r="R1153" i="5"/>
  <c r="T1153" i="5" s="1"/>
  <c r="Q1153" i="5"/>
  <c r="O1153" i="5"/>
  <c r="L1153" i="5"/>
  <c r="N1153" i="5" s="1"/>
  <c r="K1153" i="5"/>
  <c r="I1153" i="5"/>
  <c r="F1153" i="5"/>
  <c r="H1153" i="5" s="1"/>
  <c r="C1153" i="5"/>
  <c r="E1153" i="5" s="1"/>
  <c r="U1153" i="5" s="1"/>
  <c r="W1153" i="5" s="1"/>
  <c r="B1153" i="5"/>
  <c r="R1152" i="5"/>
  <c r="T1152" i="5" s="1"/>
  <c r="O1152" i="5"/>
  <c r="Q1152" i="5" s="1"/>
  <c r="L1152" i="5"/>
  <c r="N1152" i="5" s="1"/>
  <c r="K1152" i="5"/>
  <c r="I1152" i="5"/>
  <c r="H1152" i="5"/>
  <c r="F1152" i="5"/>
  <c r="C1152" i="5"/>
  <c r="E1152" i="5" s="1"/>
  <c r="B1152" i="5"/>
  <c r="R1151" i="5"/>
  <c r="T1151" i="5" s="1"/>
  <c r="Q1151" i="5"/>
  <c r="O1151" i="5"/>
  <c r="N1151" i="5"/>
  <c r="L1151" i="5"/>
  <c r="I1151" i="5"/>
  <c r="K1151" i="5" s="1"/>
  <c r="H1151" i="5"/>
  <c r="F1151" i="5"/>
  <c r="C1151" i="5"/>
  <c r="E1151" i="5" s="1"/>
  <c r="B1151" i="5"/>
  <c r="T1150" i="5"/>
  <c r="R1150" i="5"/>
  <c r="Q1150" i="5"/>
  <c r="O1150" i="5"/>
  <c r="L1150" i="5"/>
  <c r="N1150" i="5" s="1"/>
  <c r="K1150" i="5"/>
  <c r="I1150" i="5"/>
  <c r="H1150" i="5"/>
  <c r="F1150" i="5"/>
  <c r="C1150" i="5"/>
  <c r="E1150" i="5" s="1"/>
  <c r="B1150" i="5"/>
  <c r="W1149" i="5"/>
  <c r="V1149" i="5"/>
  <c r="U1149" i="5"/>
  <c r="T1149" i="5"/>
  <c r="R1149" i="5"/>
  <c r="O1149" i="5"/>
  <c r="Q1149" i="5" s="1"/>
  <c r="L1149" i="5"/>
  <c r="N1149" i="5" s="1"/>
  <c r="K1149" i="5"/>
  <c r="I1149" i="5"/>
  <c r="H1149" i="5"/>
  <c r="F1149" i="5"/>
  <c r="C1149" i="5"/>
  <c r="E1149" i="5" s="1"/>
  <c r="B1149" i="5"/>
  <c r="T1148" i="5"/>
  <c r="R1148" i="5"/>
  <c r="O1148" i="5"/>
  <c r="Q1148" i="5" s="1"/>
  <c r="L1148" i="5"/>
  <c r="N1148" i="5" s="1"/>
  <c r="K1148" i="5"/>
  <c r="I1148" i="5"/>
  <c r="F1148" i="5"/>
  <c r="H1148" i="5" s="1"/>
  <c r="C1148" i="5"/>
  <c r="E1148" i="5" s="1"/>
  <c r="B1148" i="5"/>
  <c r="R1147" i="5"/>
  <c r="T1147" i="5" s="1"/>
  <c r="O1147" i="5"/>
  <c r="Q1147" i="5" s="1"/>
  <c r="L1147" i="5"/>
  <c r="N1147" i="5" s="1"/>
  <c r="I1147" i="5"/>
  <c r="K1147" i="5" s="1"/>
  <c r="H1147" i="5"/>
  <c r="F1147" i="5"/>
  <c r="C1147" i="5"/>
  <c r="E1147" i="5" s="1"/>
  <c r="B1147" i="5"/>
  <c r="T1146" i="5"/>
  <c r="R1146" i="5"/>
  <c r="O1146" i="5"/>
  <c r="Q1146" i="5" s="1"/>
  <c r="L1146" i="5"/>
  <c r="N1146" i="5" s="1"/>
  <c r="K1146" i="5"/>
  <c r="I1146" i="5"/>
  <c r="F1146" i="5"/>
  <c r="H1146" i="5" s="1"/>
  <c r="C1146" i="5"/>
  <c r="E1146" i="5" s="1"/>
  <c r="B1146" i="5"/>
  <c r="V1145" i="5"/>
  <c r="U1145" i="5"/>
  <c r="W1145" i="5" s="1"/>
  <c r="T1145" i="5"/>
  <c r="R1145" i="5"/>
  <c r="O1145" i="5"/>
  <c r="Q1145" i="5" s="1"/>
  <c r="L1145" i="5"/>
  <c r="N1145" i="5" s="1"/>
  <c r="K1145" i="5"/>
  <c r="I1145" i="5"/>
  <c r="F1145" i="5"/>
  <c r="H1145" i="5" s="1"/>
  <c r="C1145" i="5"/>
  <c r="E1145" i="5" s="1"/>
  <c r="B1145" i="5"/>
  <c r="W1144" i="5"/>
  <c r="V1144" i="5"/>
  <c r="U1144" i="5"/>
  <c r="R1144" i="5"/>
  <c r="T1144" i="5" s="1"/>
  <c r="Q1144" i="5"/>
  <c r="O1144" i="5"/>
  <c r="L1144" i="5"/>
  <c r="N1144" i="5" s="1"/>
  <c r="I1144" i="5"/>
  <c r="K1144" i="5" s="1"/>
  <c r="F1144" i="5"/>
  <c r="H1144" i="5" s="1"/>
  <c r="E1144" i="5"/>
  <c r="C1144" i="5"/>
  <c r="B1144" i="5"/>
  <c r="U1143" i="5"/>
  <c r="W1143" i="5" s="1"/>
  <c r="R1143" i="5"/>
  <c r="T1143" i="5" s="1"/>
  <c r="Q1143" i="5"/>
  <c r="O1143" i="5"/>
  <c r="N1143" i="5"/>
  <c r="L1143" i="5"/>
  <c r="K1143" i="5"/>
  <c r="I1143" i="5"/>
  <c r="H1143" i="5"/>
  <c r="F1143" i="5"/>
  <c r="E1143" i="5"/>
  <c r="V1143" i="5" s="1"/>
  <c r="C1143" i="5"/>
  <c r="B1143" i="5"/>
  <c r="V1142" i="5"/>
  <c r="U1142" i="5"/>
  <c r="W1142" i="5" s="1"/>
  <c r="T1142" i="5"/>
  <c r="R1142" i="5"/>
  <c r="Q1142" i="5"/>
  <c r="O1142" i="5"/>
  <c r="N1142" i="5"/>
  <c r="L1142" i="5"/>
  <c r="K1142" i="5"/>
  <c r="I1142" i="5"/>
  <c r="H1142" i="5"/>
  <c r="F1142" i="5"/>
  <c r="C1142" i="5"/>
  <c r="E1142" i="5" s="1"/>
  <c r="B1142" i="5"/>
  <c r="V1141" i="5"/>
  <c r="U1141" i="5"/>
  <c r="W1141" i="5" s="1"/>
  <c r="T1141" i="5"/>
  <c r="R1141" i="5"/>
  <c r="O1141" i="5"/>
  <c r="Q1141" i="5" s="1"/>
  <c r="N1141" i="5"/>
  <c r="L1141" i="5"/>
  <c r="K1141" i="5"/>
  <c r="I1141" i="5"/>
  <c r="F1141" i="5"/>
  <c r="H1141" i="5" s="1"/>
  <c r="C1141" i="5"/>
  <c r="E1141" i="5" s="1"/>
  <c r="B1141" i="5"/>
  <c r="V1140" i="5"/>
  <c r="U1140" i="5"/>
  <c r="W1140" i="5" s="1"/>
  <c r="T1140" i="5"/>
  <c r="R1140" i="5"/>
  <c r="O1140" i="5"/>
  <c r="Q1140" i="5" s="1"/>
  <c r="L1140" i="5"/>
  <c r="N1140" i="5" s="1"/>
  <c r="I1140" i="5"/>
  <c r="K1140" i="5" s="1"/>
  <c r="H1140" i="5"/>
  <c r="F1140" i="5"/>
  <c r="C1140" i="5"/>
  <c r="E1140" i="5" s="1"/>
  <c r="B1140" i="5"/>
  <c r="U1139" i="5"/>
  <c r="W1139" i="5" s="1"/>
  <c r="R1139" i="5"/>
  <c r="T1139" i="5" s="1"/>
  <c r="Q1139" i="5"/>
  <c r="O1139" i="5"/>
  <c r="L1139" i="5"/>
  <c r="N1139" i="5" s="1"/>
  <c r="K1139" i="5"/>
  <c r="I1139" i="5"/>
  <c r="H1139" i="5"/>
  <c r="F1139" i="5"/>
  <c r="C1139" i="5"/>
  <c r="E1139" i="5" s="1"/>
  <c r="V1139" i="5" s="1"/>
  <c r="B1139" i="5"/>
  <c r="W1138" i="5"/>
  <c r="V1138" i="5"/>
  <c r="R1138" i="5"/>
  <c r="T1138" i="5" s="1"/>
  <c r="O1138" i="5"/>
  <c r="Q1138" i="5" s="1"/>
  <c r="N1138" i="5"/>
  <c r="L1138" i="5"/>
  <c r="K1138" i="5"/>
  <c r="I1138" i="5"/>
  <c r="H1138" i="5"/>
  <c r="F1138" i="5"/>
  <c r="C1138" i="5"/>
  <c r="E1138" i="5" s="1"/>
  <c r="U1138" i="5" s="1"/>
  <c r="B1138" i="5"/>
  <c r="W1137" i="5"/>
  <c r="U1137" i="5"/>
  <c r="R1137" i="5"/>
  <c r="T1137" i="5" s="1"/>
  <c r="O1137" i="5"/>
  <c r="Q1137" i="5" s="1"/>
  <c r="N1137" i="5"/>
  <c r="L1137" i="5"/>
  <c r="K1137" i="5"/>
  <c r="I1137" i="5"/>
  <c r="H1137" i="5"/>
  <c r="F1137" i="5"/>
  <c r="C1137" i="5"/>
  <c r="E1137" i="5" s="1"/>
  <c r="V1137" i="5" s="1"/>
  <c r="B1137" i="5"/>
  <c r="T1136" i="5"/>
  <c r="R1136" i="5"/>
  <c r="Q1136" i="5"/>
  <c r="O1136" i="5"/>
  <c r="N1136" i="5"/>
  <c r="L1136" i="5"/>
  <c r="K1136" i="5"/>
  <c r="I1136" i="5"/>
  <c r="H1136" i="5"/>
  <c r="F1136" i="5"/>
  <c r="C1136" i="5"/>
  <c r="E1136" i="5" s="1"/>
  <c r="B1136" i="5"/>
  <c r="V1135" i="5"/>
  <c r="U1135" i="5"/>
  <c r="W1135" i="5" s="1"/>
  <c r="T1135" i="5"/>
  <c r="R1135" i="5"/>
  <c r="Q1135" i="5"/>
  <c r="O1135" i="5"/>
  <c r="N1135" i="5"/>
  <c r="L1135" i="5"/>
  <c r="K1135" i="5"/>
  <c r="I1135" i="5"/>
  <c r="F1135" i="5"/>
  <c r="H1135" i="5" s="1"/>
  <c r="C1135" i="5"/>
  <c r="E1135" i="5" s="1"/>
  <c r="B1135" i="5"/>
  <c r="V1134" i="5"/>
  <c r="U1134" i="5"/>
  <c r="W1134" i="5" s="1"/>
  <c r="T1134" i="5"/>
  <c r="R1134" i="5"/>
  <c r="O1134" i="5"/>
  <c r="Q1134" i="5" s="1"/>
  <c r="N1134" i="5"/>
  <c r="L1134" i="5"/>
  <c r="I1134" i="5"/>
  <c r="K1134" i="5" s="1"/>
  <c r="F1134" i="5"/>
  <c r="H1134" i="5" s="1"/>
  <c r="C1134" i="5"/>
  <c r="E1134" i="5" s="1"/>
  <c r="B1134" i="5"/>
  <c r="W1133" i="5"/>
  <c r="V1133" i="5"/>
  <c r="U1133" i="5"/>
  <c r="R1133" i="5"/>
  <c r="T1133" i="5" s="1"/>
  <c r="O1133" i="5"/>
  <c r="Q1133" i="5" s="1"/>
  <c r="L1133" i="5"/>
  <c r="N1133" i="5" s="1"/>
  <c r="I1133" i="5"/>
  <c r="K1133" i="5" s="1"/>
  <c r="H1133" i="5"/>
  <c r="F1133" i="5"/>
  <c r="E1133" i="5"/>
  <c r="C1133" i="5"/>
  <c r="B1133" i="5"/>
  <c r="W1132" i="5"/>
  <c r="V1132" i="5"/>
  <c r="T1132" i="5"/>
  <c r="R1132" i="5"/>
  <c r="Q1132" i="5"/>
  <c r="O1132" i="5"/>
  <c r="L1132" i="5"/>
  <c r="N1132" i="5" s="1"/>
  <c r="I1132" i="5"/>
  <c r="K1132" i="5" s="1"/>
  <c r="F1132" i="5"/>
  <c r="H1132" i="5" s="1"/>
  <c r="E1132" i="5"/>
  <c r="U1132" i="5" s="1"/>
  <c r="C1132" i="5"/>
  <c r="B1132" i="5"/>
  <c r="V1131" i="5"/>
  <c r="U1131" i="5"/>
  <c r="W1131" i="5" s="1"/>
  <c r="T1131" i="5"/>
  <c r="R1131" i="5"/>
  <c r="O1131" i="5"/>
  <c r="Q1131" i="5" s="1"/>
  <c r="N1131" i="5"/>
  <c r="L1131" i="5"/>
  <c r="K1131" i="5"/>
  <c r="I1131" i="5"/>
  <c r="F1131" i="5"/>
  <c r="H1131" i="5" s="1"/>
  <c r="E1131" i="5"/>
  <c r="C1131" i="5"/>
  <c r="B1131" i="5"/>
  <c r="V1130" i="5"/>
  <c r="U1130" i="5"/>
  <c r="W1130" i="5" s="1"/>
  <c r="R1130" i="5"/>
  <c r="T1130" i="5" s="1"/>
  <c r="Q1130" i="5"/>
  <c r="O1130" i="5"/>
  <c r="N1130" i="5"/>
  <c r="L1130" i="5"/>
  <c r="I1130" i="5"/>
  <c r="K1130" i="5" s="1"/>
  <c r="F1130" i="5"/>
  <c r="H1130" i="5" s="1"/>
  <c r="E1130" i="5"/>
  <c r="C1130" i="5"/>
  <c r="B1130" i="5"/>
  <c r="T1129" i="5"/>
  <c r="R1129" i="5"/>
  <c r="O1129" i="5"/>
  <c r="Q1129" i="5" s="1"/>
  <c r="N1129" i="5"/>
  <c r="L1129" i="5"/>
  <c r="K1129" i="5"/>
  <c r="I1129" i="5"/>
  <c r="F1129" i="5"/>
  <c r="H1129" i="5" s="1"/>
  <c r="E1129" i="5"/>
  <c r="C1129" i="5"/>
  <c r="B1129" i="5"/>
  <c r="R1128" i="5"/>
  <c r="T1128" i="5" s="1"/>
  <c r="Q1128" i="5"/>
  <c r="O1128" i="5"/>
  <c r="N1128" i="5"/>
  <c r="L1128" i="5"/>
  <c r="I1128" i="5"/>
  <c r="K1128" i="5" s="1"/>
  <c r="F1128" i="5"/>
  <c r="H1128" i="5" s="1"/>
  <c r="C1128" i="5"/>
  <c r="E1128" i="5" s="1"/>
  <c r="U1128" i="5" s="1"/>
  <c r="W1128" i="5" s="1"/>
  <c r="B1128" i="5"/>
  <c r="T1127" i="5"/>
  <c r="R1127" i="5"/>
  <c r="O1127" i="5"/>
  <c r="Q1127" i="5" s="1"/>
  <c r="L1127" i="5"/>
  <c r="N1127" i="5" s="1"/>
  <c r="K1127" i="5"/>
  <c r="I1127" i="5"/>
  <c r="F1127" i="5"/>
  <c r="H1127" i="5" s="1"/>
  <c r="C1127" i="5"/>
  <c r="E1127" i="5" s="1"/>
  <c r="B1127" i="5"/>
  <c r="T1126" i="5"/>
  <c r="R1126" i="5"/>
  <c r="O1126" i="5"/>
  <c r="Q1126" i="5" s="1"/>
  <c r="L1126" i="5"/>
  <c r="N1126" i="5" s="1"/>
  <c r="I1126" i="5"/>
  <c r="K1126" i="5" s="1"/>
  <c r="H1126" i="5"/>
  <c r="F1126" i="5"/>
  <c r="C1126" i="5"/>
  <c r="E1126" i="5" s="1"/>
  <c r="B1126" i="5"/>
  <c r="V1125" i="5"/>
  <c r="R1125" i="5"/>
  <c r="T1125" i="5" s="1"/>
  <c r="O1125" i="5"/>
  <c r="Q1125" i="5" s="1"/>
  <c r="L1125" i="5"/>
  <c r="N1125" i="5" s="1"/>
  <c r="K1125" i="5"/>
  <c r="I1125" i="5"/>
  <c r="F1125" i="5"/>
  <c r="H1125" i="5" s="1"/>
  <c r="E1125" i="5"/>
  <c r="U1125" i="5" s="1"/>
  <c r="W1125" i="5" s="1"/>
  <c r="C1125" i="5"/>
  <c r="B1125" i="5"/>
  <c r="R1124" i="5"/>
  <c r="T1124" i="5" s="1"/>
  <c r="O1124" i="5"/>
  <c r="Q1124" i="5" s="1"/>
  <c r="L1124" i="5"/>
  <c r="N1124" i="5" s="1"/>
  <c r="I1124" i="5"/>
  <c r="K1124" i="5" s="1"/>
  <c r="H1124" i="5"/>
  <c r="F1124" i="5"/>
  <c r="C1124" i="5"/>
  <c r="E1124" i="5" s="1"/>
  <c r="B1124" i="5"/>
  <c r="R1123" i="5"/>
  <c r="T1123" i="5" s="1"/>
  <c r="Q1123" i="5"/>
  <c r="O1123" i="5"/>
  <c r="N1123" i="5"/>
  <c r="L1123" i="5"/>
  <c r="I1123" i="5"/>
  <c r="K1123" i="5" s="1"/>
  <c r="H1123" i="5"/>
  <c r="F1123" i="5"/>
  <c r="C1123" i="5"/>
  <c r="E1123" i="5" s="1"/>
  <c r="B1123" i="5"/>
  <c r="R1122" i="5"/>
  <c r="T1122" i="5" s="1"/>
  <c r="Q1122" i="5"/>
  <c r="O1122" i="5"/>
  <c r="N1122" i="5"/>
  <c r="L1122" i="5"/>
  <c r="K1122" i="5"/>
  <c r="I1122" i="5"/>
  <c r="F1122" i="5"/>
  <c r="H1122" i="5" s="1"/>
  <c r="E1122" i="5"/>
  <c r="C1122" i="5"/>
  <c r="B1122" i="5"/>
  <c r="V1121" i="5"/>
  <c r="U1121" i="5"/>
  <c r="W1121" i="5" s="1"/>
  <c r="T1121" i="5"/>
  <c r="R1121" i="5"/>
  <c r="O1121" i="5"/>
  <c r="Q1121" i="5" s="1"/>
  <c r="N1121" i="5"/>
  <c r="L1121" i="5"/>
  <c r="I1121" i="5"/>
  <c r="K1121" i="5" s="1"/>
  <c r="H1121" i="5"/>
  <c r="F1121" i="5"/>
  <c r="C1121" i="5"/>
  <c r="E1121" i="5" s="1"/>
  <c r="B1121" i="5"/>
  <c r="W1120" i="5"/>
  <c r="U1120" i="5"/>
  <c r="R1120" i="5"/>
  <c r="T1120" i="5" s="1"/>
  <c r="O1120" i="5"/>
  <c r="Q1120" i="5" s="1"/>
  <c r="N1120" i="5"/>
  <c r="L1120" i="5"/>
  <c r="K1120" i="5"/>
  <c r="I1120" i="5"/>
  <c r="F1120" i="5"/>
  <c r="H1120" i="5" s="1"/>
  <c r="C1120" i="5"/>
  <c r="E1120" i="5" s="1"/>
  <c r="V1120" i="5" s="1"/>
  <c r="B1120" i="5"/>
  <c r="W1119" i="5"/>
  <c r="V1119" i="5"/>
  <c r="R1119" i="5"/>
  <c r="T1119" i="5" s="1"/>
  <c r="Q1119" i="5"/>
  <c r="O1119" i="5"/>
  <c r="L1119" i="5"/>
  <c r="N1119" i="5" s="1"/>
  <c r="I1119" i="5"/>
  <c r="K1119" i="5" s="1"/>
  <c r="H1119" i="5"/>
  <c r="F1119" i="5"/>
  <c r="E1119" i="5"/>
  <c r="U1119" i="5" s="1"/>
  <c r="C1119" i="5"/>
  <c r="B1119" i="5"/>
  <c r="R1118" i="5"/>
  <c r="T1118" i="5" s="1"/>
  <c r="O1118" i="5"/>
  <c r="Q1118" i="5" s="1"/>
  <c r="L1118" i="5"/>
  <c r="N1118" i="5" s="1"/>
  <c r="I1118" i="5"/>
  <c r="K1118" i="5" s="1"/>
  <c r="F1118" i="5"/>
  <c r="H1118" i="5" s="1"/>
  <c r="E1118" i="5"/>
  <c r="C1118" i="5"/>
  <c r="B1118" i="5"/>
  <c r="T1117" i="5"/>
  <c r="R1117" i="5"/>
  <c r="O1117" i="5"/>
  <c r="Q1117" i="5" s="1"/>
  <c r="N1117" i="5"/>
  <c r="L1117" i="5"/>
  <c r="K1117" i="5"/>
  <c r="I1117" i="5"/>
  <c r="F1117" i="5"/>
  <c r="H1117" i="5" s="1"/>
  <c r="C1117" i="5"/>
  <c r="E1117" i="5" s="1"/>
  <c r="B1117" i="5"/>
  <c r="U1116" i="5"/>
  <c r="W1116" i="5" s="1"/>
  <c r="R1116" i="5"/>
  <c r="T1116" i="5" s="1"/>
  <c r="Q1116" i="5"/>
  <c r="O1116" i="5"/>
  <c r="L1116" i="5"/>
  <c r="N1116" i="5" s="1"/>
  <c r="I1116" i="5"/>
  <c r="K1116" i="5" s="1"/>
  <c r="F1116" i="5"/>
  <c r="H1116" i="5" s="1"/>
  <c r="C1116" i="5"/>
  <c r="E1116" i="5" s="1"/>
  <c r="V1116" i="5" s="1"/>
  <c r="B1116" i="5"/>
  <c r="T1115" i="5"/>
  <c r="R1115" i="5"/>
  <c r="O1115" i="5"/>
  <c r="Q1115" i="5" s="1"/>
  <c r="N1115" i="5"/>
  <c r="L1115" i="5"/>
  <c r="I1115" i="5"/>
  <c r="K1115" i="5" s="1"/>
  <c r="H1115" i="5"/>
  <c r="F1115" i="5"/>
  <c r="C1115" i="5"/>
  <c r="E1115" i="5" s="1"/>
  <c r="B1115" i="5"/>
  <c r="V1114" i="5"/>
  <c r="U1114" i="5"/>
  <c r="W1114" i="5" s="1"/>
  <c r="R1114" i="5"/>
  <c r="T1114" i="5" s="1"/>
  <c r="Q1114" i="5"/>
  <c r="O1114" i="5"/>
  <c r="L1114" i="5"/>
  <c r="N1114" i="5" s="1"/>
  <c r="K1114" i="5"/>
  <c r="I1114" i="5"/>
  <c r="H1114" i="5"/>
  <c r="F1114" i="5"/>
  <c r="C1114" i="5"/>
  <c r="E1114" i="5" s="1"/>
  <c r="B1114" i="5"/>
  <c r="R1113" i="5"/>
  <c r="T1113" i="5" s="1"/>
  <c r="O1113" i="5"/>
  <c r="Q1113" i="5" s="1"/>
  <c r="L1113" i="5"/>
  <c r="N1113" i="5" s="1"/>
  <c r="K1113" i="5"/>
  <c r="I1113" i="5"/>
  <c r="F1113" i="5"/>
  <c r="H1113" i="5" s="1"/>
  <c r="E1113" i="5"/>
  <c r="C1113" i="5"/>
  <c r="B1113" i="5"/>
  <c r="V1112" i="5"/>
  <c r="U1112" i="5"/>
  <c r="W1112" i="5" s="1"/>
  <c r="T1112" i="5"/>
  <c r="R1112" i="5"/>
  <c r="Q1112" i="5"/>
  <c r="O1112" i="5"/>
  <c r="L1112" i="5"/>
  <c r="N1112" i="5" s="1"/>
  <c r="I1112" i="5"/>
  <c r="K1112" i="5" s="1"/>
  <c r="H1112" i="5"/>
  <c r="F1112" i="5"/>
  <c r="E1112" i="5"/>
  <c r="C1112" i="5"/>
  <c r="B1112" i="5"/>
  <c r="W1111" i="5"/>
  <c r="V1111" i="5"/>
  <c r="U1111" i="5"/>
  <c r="R1111" i="5"/>
  <c r="T1111" i="5" s="1"/>
  <c r="Q1111" i="5"/>
  <c r="O1111" i="5"/>
  <c r="L1111" i="5"/>
  <c r="N1111" i="5" s="1"/>
  <c r="K1111" i="5"/>
  <c r="I1111" i="5"/>
  <c r="H1111" i="5"/>
  <c r="F1111" i="5"/>
  <c r="E1111" i="5"/>
  <c r="C1111" i="5"/>
  <c r="B1111" i="5"/>
  <c r="T1110" i="5"/>
  <c r="R1110" i="5"/>
  <c r="O1110" i="5"/>
  <c r="Q1110" i="5" s="1"/>
  <c r="L1110" i="5"/>
  <c r="N1110" i="5" s="1"/>
  <c r="K1110" i="5"/>
  <c r="I1110" i="5"/>
  <c r="F1110" i="5"/>
  <c r="H1110" i="5" s="1"/>
  <c r="E1110" i="5"/>
  <c r="C1110" i="5"/>
  <c r="B1110" i="5"/>
  <c r="R1109" i="5"/>
  <c r="T1109" i="5" s="1"/>
  <c r="Q1109" i="5"/>
  <c r="O1109" i="5"/>
  <c r="L1109" i="5"/>
  <c r="N1109" i="5" s="1"/>
  <c r="K1109" i="5"/>
  <c r="I1109" i="5"/>
  <c r="F1109" i="5"/>
  <c r="H1109" i="5" s="1"/>
  <c r="E1109" i="5"/>
  <c r="C1109" i="5"/>
  <c r="B1109" i="5"/>
  <c r="R1108" i="5"/>
  <c r="T1108" i="5" s="1"/>
  <c r="Q1108" i="5"/>
  <c r="O1108" i="5"/>
  <c r="L1108" i="5"/>
  <c r="N1108" i="5" s="1"/>
  <c r="K1108" i="5"/>
  <c r="I1108" i="5"/>
  <c r="H1108" i="5"/>
  <c r="F1108" i="5"/>
  <c r="E1108" i="5"/>
  <c r="C1108" i="5"/>
  <c r="B1108" i="5"/>
  <c r="V1107" i="5"/>
  <c r="U1107" i="5"/>
  <c r="W1107" i="5" s="1"/>
  <c r="R1107" i="5"/>
  <c r="T1107" i="5" s="1"/>
  <c r="O1107" i="5"/>
  <c r="Q1107" i="5" s="1"/>
  <c r="N1107" i="5"/>
  <c r="L1107" i="5"/>
  <c r="I1107" i="5"/>
  <c r="K1107" i="5" s="1"/>
  <c r="H1107" i="5"/>
  <c r="F1107" i="5"/>
  <c r="C1107" i="5"/>
  <c r="E1107" i="5" s="1"/>
  <c r="B1107" i="5"/>
  <c r="T1106" i="5"/>
  <c r="R1106" i="5"/>
  <c r="Q1106" i="5"/>
  <c r="O1106" i="5"/>
  <c r="L1106" i="5"/>
  <c r="N1106" i="5" s="1"/>
  <c r="K1106" i="5"/>
  <c r="I1106" i="5"/>
  <c r="F1106" i="5"/>
  <c r="H1106" i="5" s="1"/>
  <c r="C1106" i="5"/>
  <c r="E1106" i="5" s="1"/>
  <c r="B1106" i="5"/>
  <c r="R1105" i="5"/>
  <c r="T1105" i="5" s="1"/>
  <c r="O1105" i="5"/>
  <c r="Q1105" i="5" s="1"/>
  <c r="L1105" i="5"/>
  <c r="N1105" i="5" s="1"/>
  <c r="I1105" i="5"/>
  <c r="K1105" i="5" s="1"/>
  <c r="H1105" i="5"/>
  <c r="F1105" i="5"/>
  <c r="C1105" i="5"/>
  <c r="E1105" i="5" s="1"/>
  <c r="B1105" i="5"/>
  <c r="R1104" i="5"/>
  <c r="T1104" i="5" s="1"/>
  <c r="Q1104" i="5"/>
  <c r="O1104" i="5"/>
  <c r="L1104" i="5"/>
  <c r="N1104" i="5" s="1"/>
  <c r="I1104" i="5"/>
  <c r="K1104" i="5" s="1"/>
  <c r="F1104" i="5"/>
  <c r="H1104" i="5" s="1"/>
  <c r="E1104" i="5"/>
  <c r="C1104" i="5"/>
  <c r="B1104" i="5"/>
  <c r="W1103" i="5"/>
  <c r="V1103" i="5"/>
  <c r="R1103" i="5"/>
  <c r="T1103" i="5" s="1"/>
  <c r="O1103" i="5"/>
  <c r="Q1103" i="5" s="1"/>
  <c r="L1103" i="5"/>
  <c r="N1103" i="5" s="1"/>
  <c r="K1103" i="5"/>
  <c r="I1103" i="5"/>
  <c r="F1103" i="5"/>
  <c r="H1103" i="5" s="1"/>
  <c r="E1103" i="5"/>
  <c r="U1103" i="5" s="1"/>
  <c r="C1103" i="5"/>
  <c r="B1103" i="5"/>
  <c r="W1102" i="5"/>
  <c r="V1102" i="5"/>
  <c r="U1102" i="5"/>
  <c r="R1102" i="5"/>
  <c r="T1102" i="5" s="1"/>
  <c r="Q1102" i="5"/>
  <c r="O1102" i="5"/>
  <c r="L1102" i="5"/>
  <c r="N1102" i="5" s="1"/>
  <c r="I1102" i="5"/>
  <c r="K1102" i="5" s="1"/>
  <c r="F1102" i="5"/>
  <c r="H1102" i="5" s="1"/>
  <c r="C1102" i="5"/>
  <c r="E1102" i="5" s="1"/>
  <c r="B1102" i="5"/>
  <c r="R1101" i="5"/>
  <c r="T1101" i="5" s="1"/>
  <c r="Q1101" i="5"/>
  <c r="O1101" i="5"/>
  <c r="N1101" i="5"/>
  <c r="L1101" i="5"/>
  <c r="K1101" i="5"/>
  <c r="I1101" i="5"/>
  <c r="H1101" i="5"/>
  <c r="F1101" i="5"/>
  <c r="C1101" i="5"/>
  <c r="E1101" i="5" s="1"/>
  <c r="V1101" i="5" s="1"/>
  <c r="B1101" i="5"/>
  <c r="T1100" i="5"/>
  <c r="R1100" i="5"/>
  <c r="Q1100" i="5"/>
  <c r="O1100" i="5"/>
  <c r="N1100" i="5"/>
  <c r="L1100" i="5"/>
  <c r="K1100" i="5"/>
  <c r="I1100" i="5"/>
  <c r="F1100" i="5"/>
  <c r="H1100" i="5" s="1"/>
  <c r="C1100" i="5"/>
  <c r="E1100" i="5" s="1"/>
  <c r="V1100" i="5" s="1"/>
  <c r="B1100" i="5"/>
  <c r="U1099" i="5"/>
  <c r="W1099" i="5" s="1"/>
  <c r="R1099" i="5"/>
  <c r="T1099" i="5" s="1"/>
  <c r="O1099" i="5"/>
  <c r="Q1099" i="5" s="1"/>
  <c r="N1099" i="5"/>
  <c r="L1099" i="5"/>
  <c r="K1099" i="5"/>
  <c r="I1099" i="5"/>
  <c r="F1099" i="5"/>
  <c r="H1099" i="5" s="1"/>
  <c r="C1099" i="5"/>
  <c r="E1099" i="5" s="1"/>
  <c r="V1099" i="5" s="1"/>
  <c r="B1099" i="5"/>
  <c r="W1098" i="5"/>
  <c r="V1098" i="5"/>
  <c r="U1098" i="5"/>
  <c r="T1098" i="5"/>
  <c r="R1098" i="5"/>
  <c r="Q1098" i="5"/>
  <c r="O1098" i="5"/>
  <c r="L1098" i="5"/>
  <c r="N1098" i="5" s="1"/>
  <c r="I1098" i="5"/>
  <c r="K1098" i="5" s="1"/>
  <c r="H1098" i="5"/>
  <c r="F1098" i="5"/>
  <c r="C1098" i="5"/>
  <c r="E1098" i="5" s="1"/>
  <c r="B1098" i="5"/>
  <c r="W1097" i="5"/>
  <c r="V1097" i="5"/>
  <c r="R1097" i="5"/>
  <c r="T1097" i="5" s="1"/>
  <c r="Q1097" i="5"/>
  <c r="O1097" i="5"/>
  <c r="L1097" i="5"/>
  <c r="N1097" i="5" s="1"/>
  <c r="I1097" i="5"/>
  <c r="K1097" i="5" s="1"/>
  <c r="F1097" i="5"/>
  <c r="H1097" i="5" s="1"/>
  <c r="E1097" i="5"/>
  <c r="U1097" i="5" s="1"/>
  <c r="C1097" i="5"/>
  <c r="B1097" i="5"/>
  <c r="R1096" i="5"/>
  <c r="T1096" i="5" s="1"/>
  <c r="O1096" i="5"/>
  <c r="Q1096" i="5" s="1"/>
  <c r="N1096" i="5"/>
  <c r="L1096" i="5"/>
  <c r="K1096" i="5"/>
  <c r="I1096" i="5"/>
  <c r="F1096" i="5"/>
  <c r="H1096" i="5" s="1"/>
  <c r="E1096" i="5"/>
  <c r="C1096" i="5"/>
  <c r="B1096" i="5"/>
  <c r="U1095" i="5"/>
  <c r="W1095" i="5" s="1"/>
  <c r="R1095" i="5"/>
  <c r="T1095" i="5" s="1"/>
  <c r="O1095" i="5"/>
  <c r="Q1095" i="5" s="1"/>
  <c r="N1095" i="5"/>
  <c r="L1095" i="5"/>
  <c r="K1095" i="5"/>
  <c r="I1095" i="5"/>
  <c r="F1095" i="5"/>
  <c r="H1095" i="5" s="1"/>
  <c r="E1095" i="5"/>
  <c r="V1095" i="5" s="1"/>
  <c r="C1095" i="5"/>
  <c r="B1095" i="5"/>
  <c r="T1094" i="5"/>
  <c r="R1094" i="5"/>
  <c r="O1094" i="5"/>
  <c r="Q1094" i="5" s="1"/>
  <c r="N1094" i="5"/>
  <c r="L1094" i="5"/>
  <c r="K1094" i="5"/>
  <c r="I1094" i="5"/>
  <c r="F1094" i="5"/>
  <c r="H1094" i="5" s="1"/>
  <c r="E1094" i="5"/>
  <c r="C1094" i="5"/>
  <c r="B1094" i="5"/>
  <c r="W1093" i="5"/>
  <c r="V1093" i="5"/>
  <c r="U1093" i="5"/>
  <c r="R1093" i="5"/>
  <c r="T1093" i="5" s="1"/>
  <c r="Q1093" i="5"/>
  <c r="O1093" i="5"/>
  <c r="N1093" i="5"/>
  <c r="L1093" i="5"/>
  <c r="I1093" i="5"/>
  <c r="K1093" i="5" s="1"/>
  <c r="H1093" i="5"/>
  <c r="F1093" i="5"/>
  <c r="C1093" i="5"/>
  <c r="E1093" i="5" s="1"/>
  <c r="B1093" i="5"/>
  <c r="W1092" i="5"/>
  <c r="U1092" i="5"/>
  <c r="R1092" i="5"/>
  <c r="T1092" i="5" s="1"/>
  <c r="O1092" i="5"/>
  <c r="Q1092" i="5" s="1"/>
  <c r="N1092" i="5"/>
  <c r="L1092" i="5"/>
  <c r="I1092" i="5"/>
  <c r="K1092" i="5" s="1"/>
  <c r="F1092" i="5"/>
  <c r="H1092" i="5" s="1"/>
  <c r="C1092" i="5"/>
  <c r="E1092" i="5" s="1"/>
  <c r="V1092" i="5" s="1"/>
  <c r="B1092" i="5"/>
  <c r="R1091" i="5"/>
  <c r="T1091" i="5" s="1"/>
  <c r="O1091" i="5"/>
  <c r="Q1091" i="5" s="1"/>
  <c r="L1091" i="5"/>
  <c r="N1091" i="5" s="1"/>
  <c r="I1091" i="5"/>
  <c r="K1091" i="5" s="1"/>
  <c r="H1091" i="5"/>
  <c r="F1091" i="5"/>
  <c r="C1091" i="5"/>
  <c r="E1091" i="5" s="1"/>
  <c r="B1091" i="5"/>
  <c r="V1090" i="5"/>
  <c r="U1090" i="5"/>
  <c r="W1090" i="5" s="1"/>
  <c r="T1090" i="5"/>
  <c r="R1090" i="5"/>
  <c r="Q1090" i="5"/>
  <c r="O1090" i="5"/>
  <c r="L1090" i="5"/>
  <c r="N1090" i="5" s="1"/>
  <c r="I1090" i="5"/>
  <c r="K1090" i="5" s="1"/>
  <c r="F1090" i="5"/>
  <c r="H1090" i="5" s="1"/>
  <c r="C1090" i="5"/>
  <c r="E1090" i="5" s="1"/>
  <c r="B1090" i="5"/>
  <c r="U1089" i="5"/>
  <c r="W1089" i="5" s="1"/>
  <c r="T1089" i="5"/>
  <c r="R1089" i="5"/>
  <c r="O1089" i="5"/>
  <c r="Q1089" i="5" s="1"/>
  <c r="L1089" i="5"/>
  <c r="N1089" i="5" s="1"/>
  <c r="K1089" i="5"/>
  <c r="I1089" i="5"/>
  <c r="H1089" i="5"/>
  <c r="F1089" i="5"/>
  <c r="C1089" i="5"/>
  <c r="E1089" i="5" s="1"/>
  <c r="V1089" i="5" s="1"/>
  <c r="B1089" i="5"/>
  <c r="U1088" i="5"/>
  <c r="W1088" i="5" s="1"/>
  <c r="R1088" i="5"/>
  <c r="T1088" i="5" s="1"/>
  <c r="Q1088" i="5"/>
  <c r="O1088" i="5"/>
  <c r="L1088" i="5"/>
  <c r="N1088" i="5" s="1"/>
  <c r="I1088" i="5"/>
  <c r="K1088" i="5" s="1"/>
  <c r="F1088" i="5"/>
  <c r="H1088" i="5" s="1"/>
  <c r="C1088" i="5"/>
  <c r="E1088" i="5" s="1"/>
  <c r="V1088" i="5" s="1"/>
  <c r="B1088" i="5"/>
  <c r="T1087" i="5"/>
  <c r="R1087" i="5"/>
  <c r="Q1087" i="5"/>
  <c r="O1087" i="5"/>
  <c r="N1087" i="5"/>
  <c r="L1087" i="5"/>
  <c r="K1087" i="5"/>
  <c r="I1087" i="5"/>
  <c r="H1087" i="5"/>
  <c r="F1087" i="5"/>
  <c r="E1087" i="5"/>
  <c r="C1087" i="5"/>
  <c r="B1087" i="5"/>
  <c r="T1086" i="5"/>
  <c r="R1086" i="5"/>
  <c r="Q1086" i="5"/>
  <c r="O1086" i="5"/>
  <c r="L1086" i="5"/>
  <c r="N1086" i="5" s="1"/>
  <c r="K1086" i="5"/>
  <c r="I1086" i="5"/>
  <c r="H1086" i="5"/>
  <c r="F1086" i="5"/>
  <c r="C1086" i="5"/>
  <c r="E1086" i="5" s="1"/>
  <c r="B1086" i="5"/>
  <c r="U1085" i="5"/>
  <c r="W1085" i="5" s="1"/>
  <c r="R1085" i="5"/>
  <c r="T1085" i="5" s="1"/>
  <c r="O1085" i="5"/>
  <c r="Q1085" i="5" s="1"/>
  <c r="L1085" i="5"/>
  <c r="N1085" i="5" s="1"/>
  <c r="I1085" i="5"/>
  <c r="K1085" i="5" s="1"/>
  <c r="F1085" i="5"/>
  <c r="H1085" i="5" s="1"/>
  <c r="C1085" i="5"/>
  <c r="E1085" i="5" s="1"/>
  <c r="V1085" i="5" s="1"/>
  <c r="B1085" i="5"/>
  <c r="T1084" i="5"/>
  <c r="R1084" i="5"/>
  <c r="O1084" i="5"/>
  <c r="Q1084" i="5" s="1"/>
  <c r="N1084" i="5"/>
  <c r="L1084" i="5"/>
  <c r="I1084" i="5"/>
  <c r="K1084" i="5" s="1"/>
  <c r="H1084" i="5"/>
  <c r="F1084" i="5"/>
  <c r="E1084" i="5"/>
  <c r="C1084" i="5"/>
  <c r="B1084" i="5"/>
  <c r="V1083" i="5"/>
  <c r="R1083" i="5"/>
  <c r="T1083" i="5" s="1"/>
  <c r="O1083" i="5"/>
  <c r="Q1083" i="5" s="1"/>
  <c r="L1083" i="5"/>
  <c r="N1083" i="5" s="1"/>
  <c r="K1083" i="5"/>
  <c r="I1083" i="5"/>
  <c r="H1083" i="5"/>
  <c r="F1083" i="5"/>
  <c r="E1083" i="5"/>
  <c r="U1083" i="5" s="1"/>
  <c r="W1083" i="5" s="1"/>
  <c r="C1083" i="5"/>
  <c r="B1083" i="5"/>
  <c r="R1082" i="5"/>
  <c r="O1082" i="5"/>
  <c r="Q1082" i="5" s="1"/>
  <c r="L1082" i="5"/>
  <c r="N1082" i="5" s="1"/>
  <c r="K1082" i="5"/>
  <c r="I1082" i="5"/>
  <c r="H1082" i="5"/>
  <c r="F1082" i="5"/>
  <c r="C1082" i="5"/>
  <c r="E1082" i="5" s="1"/>
  <c r="B1082" i="5"/>
  <c r="R1081" i="5"/>
  <c r="O1081" i="5"/>
  <c r="Q1081" i="5" s="1"/>
  <c r="L1081" i="5"/>
  <c r="N1081" i="5" s="1"/>
  <c r="I1081" i="5"/>
  <c r="K1081" i="5" s="1"/>
  <c r="H1081" i="5"/>
  <c r="F1081" i="5"/>
  <c r="C1081" i="5"/>
  <c r="E1081" i="5" s="1"/>
  <c r="B1081" i="5"/>
  <c r="R1080" i="5"/>
  <c r="O1080" i="5"/>
  <c r="Q1080" i="5" s="1"/>
  <c r="N1080" i="5"/>
  <c r="L1080" i="5"/>
  <c r="I1080" i="5"/>
  <c r="K1080" i="5" s="1"/>
  <c r="H1080" i="5"/>
  <c r="F1080" i="5"/>
  <c r="E1080" i="5"/>
  <c r="C1080" i="5"/>
  <c r="B1080" i="5"/>
  <c r="V1079" i="5"/>
  <c r="U1079" i="5"/>
  <c r="W1079" i="5" s="1"/>
  <c r="R1079" i="5"/>
  <c r="O1079" i="5"/>
  <c r="Q1079" i="5" s="1"/>
  <c r="N1079" i="5"/>
  <c r="L1079" i="5"/>
  <c r="K1079" i="5"/>
  <c r="I1079" i="5"/>
  <c r="F1079" i="5"/>
  <c r="H1079" i="5" s="1"/>
  <c r="C1079" i="5"/>
  <c r="E1079" i="5" s="1"/>
  <c r="B1079" i="5"/>
  <c r="V1078" i="5"/>
  <c r="R1078" i="5"/>
  <c r="O1078" i="5"/>
  <c r="Q1078" i="5" s="1"/>
  <c r="N1078" i="5"/>
  <c r="L1078" i="5"/>
  <c r="I1078" i="5"/>
  <c r="K1078" i="5" s="1"/>
  <c r="F1078" i="5"/>
  <c r="H1078" i="5" s="1"/>
  <c r="C1078" i="5"/>
  <c r="E1078" i="5" s="1"/>
  <c r="U1078" i="5" s="1"/>
  <c r="W1078" i="5" s="1"/>
  <c r="B1078" i="5"/>
  <c r="U1077" i="5"/>
  <c r="W1077" i="5" s="1"/>
  <c r="R1077" i="5"/>
  <c r="O1077" i="5"/>
  <c r="Q1077" i="5" s="1"/>
  <c r="N1077" i="5"/>
  <c r="L1077" i="5"/>
  <c r="I1077" i="5"/>
  <c r="K1077" i="5" s="1"/>
  <c r="H1077" i="5"/>
  <c r="F1077" i="5"/>
  <c r="E1077" i="5"/>
  <c r="V1077" i="5" s="1"/>
  <c r="C1077" i="5"/>
  <c r="B1077" i="5"/>
  <c r="R1076" i="5"/>
  <c r="Q1076" i="5"/>
  <c r="O1076" i="5"/>
  <c r="L1076" i="5"/>
  <c r="N1076" i="5" s="1"/>
  <c r="I1076" i="5"/>
  <c r="K1076" i="5" s="1"/>
  <c r="F1076" i="5"/>
  <c r="H1076" i="5" s="1"/>
  <c r="E1076" i="5"/>
  <c r="U1076" i="5" s="1"/>
  <c r="W1076" i="5" s="1"/>
  <c r="C1076" i="5"/>
  <c r="B1076" i="5"/>
  <c r="W1075" i="5"/>
  <c r="V1075" i="5"/>
  <c r="U1075" i="5"/>
  <c r="R1075" i="5"/>
  <c r="O1075" i="5"/>
  <c r="Q1075" i="5" s="1"/>
  <c r="L1075" i="5"/>
  <c r="N1075" i="5" s="1"/>
  <c r="K1075" i="5"/>
  <c r="I1075" i="5"/>
  <c r="F1075" i="5"/>
  <c r="H1075" i="5" s="1"/>
  <c r="C1075" i="5"/>
  <c r="E1075" i="5" s="1"/>
  <c r="B1075" i="5"/>
  <c r="R1074" i="5"/>
  <c r="O1074" i="5"/>
  <c r="Q1074" i="5" s="1"/>
  <c r="N1074" i="5"/>
  <c r="L1074" i="5"/>
  <c r="I1074" i="5"/>
  <c r="K1074" i="5" s="1"/>
  <c r="H1074" i="5"/>
  <c r="F1074" i="5"/>
  <c r="C1074" i="5"/>
  <c r="E1074" i="5" s="1"/>
  <c r="B1074" i="5"/>
  <c r="R1073" i="5"/>
  <c r="O1073" i="5"/>
  <c r="Q1073" i="5" s="1"/>
  <c r="N1073" i="5"/>
  <c r="L1073" i="5"/>
  <c r="K1073" i="5"/>
  <c r="I1073" i="5"/>
  <c r="H1073" i="5"/>
  <c r="F1073" i="5"/>
  <c r="C1073" i="5"/>
  <c r="E1073" i="5" s="1"/>
  <c r="B1073" i="5"/>
  <c r="U1072" i="5"/>
  <c r="W1072" i="5" s="1"/>
  <c r="R1072" i="5"/>
  <c r="Q1072" i="5"/>
  <c r="O1072" i="5"/>
  <c r="L1072" i="5"/>
  <c r="N1072" i="5" s="1"/>
  <c r="K1072" i="5"/>
  <c r="I1072" i="5"/>
  <c r="H1072" i="5"/>
  <c r="F1072" i="5"/>
  <c r="C1072" i="5"/>
  <c r="E1072" i="5" s="1"/>
  <c r="V1072" i="5" s="1"/>
  <c r="B1072" i="5"/>
  <c r="R1071" i="5"/>
  <c r="O1071" i="5"/>
  <c r="Q1071" i="5" s="1"/>
  <c r="L1071" i="5"/>
  <c r="N1071" i="5" s="1"/>
  <c r="K1071" i="5"/>
  <c r="I1071" i="5"/>
  <c r="F1071" i="5"/>
  <c r="H1071" i="5" s="1"/>
  <c r="C1071" i="5"/>
  <c r="E1071" i="5" s="1"/>
  <c r="B1071" i="5"/>
  <c r="R1070" i="5"/>
  <c r="O1070" i="5"/>
  <c r="Q1070" i="5" s="1"/>
  <c r="N1070" i="5"/>
  <c r="L1070" i="5"/>
  <c r="I1070" i="5"/>
  <c r="K1070" i="5" s="1"/>
  <c r="F1070" i="5"/>
  <c r="H1070" i="5" s="1"/>
  <c r="C1070" i="5"/>
  <c r="E1070" i="5" s="1"/>
  <c r="B1070" i="5"/>
  <c r="R1069" i="5"/>
  <c r="O1069" i="5"/>
  <c r="Q1069" i="5" s="1"/>
  <c r="L1069" i="5"/>
  <c r="N1069" i="5" s="1"/>
  <c r="K1069" i="5"/>
  <c r="I1069" i="5"/>
  <c r="F1069" i="5"/>
  <c r="H1069" i="5" s="1"/>
  <c r="C1069" i="5"/>
  <c r="E1069" i="5" s="1"/>
  <c r="B1069" i="5"/>
  <c r="W1068" i="5"/>
  <c r="V1068" i="5"/>
  <c r="R1068" i="5"/>
  <c r="O1068" i="5"/>
  <c r="Q1068" i="5" s="1"/>
  <c r="L1068" i="5"/>
  <c r="N1068" i="5" s="1"/>
  <c r="K1068" i="5"/>
  <c r="I1068" i="5"/>
  <c r="F1068" i="5"/>
  <c r="H1068" i="5" s="1"/>
  <c r="E1068" i="5"/>
  <c r="U1068" i="5" s="1"/>
  <c r="C1068" i="5"/>
  <c r="B1068" i="5"/>
  <c r="U1067" i="5"/>
  <c r="W1067" i="5" s="1"/>
  <c r="R1067" i="5"/>
  <c r="Q1067" i="5"/>
  <c r="O1067" i="5"/>
  <c r="L1067" i="5"/>
  <c r="N1067" i="5" s="1"/>
  <c r="K1067" i="5"/>
  <c r="I1067" i="5"/>
  <c r="F1067" i="5"/>
  <c r="H1067" i="5" s="1"/>
  <c r="E1067" i="5"/>
  <c r="V1067" i="5" s="1"/>
  <c r="C1067" i="5"/>
  <c r="B1067" i="5"/>
  <c r="R1066" i="5"/>
  <c r="Q1066" i="5"/>
  <c r="O1066" i="5"/>
  <c r="L1066" i="5"/>
  <c r="N1066" i="5" s="1"/>
  <c r="K1066" i="5"/>
  <c r="I1066" i="5"/>
  <c r="F1066" i="5"/>
  <c r="H1066" i="5" s="1"/>
  <c r="C1066" i="5"/>
  <c r="E1066" i="5" s="1"/>
  <c r="B1066" i="5"/>
  <c r="W1065" i="5"/>
  <c r="V1065" i="5"/>
  <c r="U1065" i="5"/>
  <c r="R1065" i="5"/>
  <c r="O1065" i="5"/>
  <c r="Q1065" i="5" s="1"/>
  <c r="N1065" i="5"/>
  <c r="L1065" i="5"/>
  <c r="I1065" i="5"/>
  <c r="K1065" i="5" s="1"/>
  <c r="H1065" i="5"/>
  <c r="F1065" i="5"/>
  <c r="C1065" i="5"/>
  <c r="E1065" i="5" s="1"/>
  <c r="B1065" i="5"/>
  <c r="W1064" i="5"/>
  <c r="V1064" i="5"/>
  <c r="R1064" i="5"/>
  <c r="O1064" i="5"/>
  <c r="Q1064" i="5" s="1"/>
  <c r="L1064" i="5"/>
  <c r="N1064" i="5" s="1"/>
  <c r="K1064" i="5"/>
  <c r="I1064" i="5"/>
  <c r="F1064" i="5"/>
  <c r="H1064" i="5" s="1"/>
  <c r="C1064" i="5"/>
  <c r="E1064" i="5" s="1"/>
  <c r="U1064" i="5" s="1"/>
  <c r="B1064" i="5"/>
  <c r="R1063" i="5"/>
  <c r="O1063" i="5"/>
  <c r="Q1063" i="5" s="1"/>
  <c r="L1063" i="5"/>
  <c r="N1063" i="5" s="1"/>
  <c r="I1063" i="5"/>
  <c r="K1063" i="5" s="1"/>
  <c r="H1063" i="5"/>
  <c r="F1063" i="5"/>
  <c r="E1063" i="5"/>
  <c r="C1063" i="5"/>
  <c r="B1063" i="5"/>
  <c r="V1062" i="5"/>
  <c r="R1062" i="5"/>
  <c r="Q1062" i="5"/>
  <c r="O1062" i="5"/>
  <c r="L1062" i="5"/>
  <c r="N1062" i="5" s="1"/>
  <c r="I1062" i="5"/>
  <c r="K1062" i="5" s="1"/>
  <c r="F1062" i="5"/>
  <c r="H1062" i="5" s="1"/>
  <c r="E1062" i="5"/>
  <c r="U1062" i="5" s="1"/>
  <c r="C1062" i="5"/>
  <c r="B1062" i="5"/>
  <c r="R1061" i="5"/>
  <c r="O1061" i="5"/>
  <c r="Q1061" i="5" s="1"/>
  <c r="L1061" i="5"/>
  <c r="N1061" i="5" s="1"/>
  <c r="K1061" i="5"/>
  <c r="I1061" i="5"/>
  <c r="F1061" i="5"/>
  <c r="H1061" i="5" s="1"/>
  <c r="C1061" i="5"/>
  <c r="E1061" i="5" s="1"/>
  <c r="B1061" i="5"/>
  <c r="R1060" i="5"/>
  <c r="Q1060" i="5"/>
  <c r="O1060" i="5"/>
  <c r="L1060" i="5"/>
  <c r="N1060" i="5" s="1"/>
  <c r="I1060" i="5"/>
  <c r="K1060" i="5" s="1"/>
  <c r="H1060" i="5"/>
  <c r="F1060" i="5"/>
  <c r="C1060" i="5"/>
  <c r="E1060" i="5" s="1"/>
  <c r="B1060" i="5"/>
  <c r="R1059" i="5"/>
  <c r="Q1059" i="5"/>
  <c r="O1059" i="5"/>
  <c r="N1059" i="5"/>
  <c r="L1059" i="5"/>
  <c r="K1059" i="5"/>
  <c r="I1059" i="5"/>
  <c r="H1059" i="5"/>
  <c r="F1059" i="5"/>
  <c r="C1059" i="5"/>
  <c r="E1059" i="5" s="1"/>
  <c r="B1059" i="5"/>
  <c r="V1058" i="5"/>
  <c r="U1058" i="5"/>
  <c r="R1058" i="5"/>
  <c r="Q1058" i="5"/>
  <c r="O1058" i="5"/>
  <c r="N1058" i="5"/>
  <c r="L1058" i="5"/>
  <c r="I1058" i="5"/>
  <c r="K1058" i="5" s="1"/>
  <c r="H1058" i="5"/>
  <c r="F1058" i="5"/>
  <c r="C1058" i="5"/>
  <c r="E1058" i="5" s="1"/>
  <c r="B1058" i="5"/>
  <c r="W1057" i="5"/>
  <c r="V1057" i="5"/>
  <c r="R1057" i="5"/>
  <c r="O1057" i="5"/>
  <c r="Q1057" i="5" s="1"/>
  <c r="L1057" i="5"/>
  <c r="N1057" i="5" s="1"/>
  <c r="K1057" i="5"/>
  <c r="I1057" i="5"/>
  <c r="F1057" i="5"/>
  <c r="H1057" i="5" s="1"/>
  <c r="E1057" i="5"/>
  <c r="U1057" i="5" s="1"/>
  <c r="C1057" i="5"/>
  <c r="B1057" i="5"/>
  <c r="V1056" i="5"/>
  <c r="U1056" i="5"/>
  <c r="R1056" i="5"/>
  <c r="Q1056" i="5"/>
  <c r="O1056" i="5"/>
  <c r="L1056" i="5"/>
  <c r="N1056" i="5" s="1"/>
  <c r="I1056" i="5"/>
  <c r="K1056" i="5" s="1"/>
  <c r="H1056" i="5"/>
  <c r="F1056" i="5"/>
  <c r="E1056" i="5"/>
  <c r="C1056" i="5"/>
  <c r="B1056" i="5"/>
  <c r="V1055" i="5"/>
  <c r="R1055" i="5"/>
  <c r="O1055" i="5"/>
  <c r="Q1055" i="5" s="1"/>
  <c r="L1055" i="5"/>
  <c r="N1055" i="5" s="1"/>
  <c r="I1055" i="5"/>
  <c r="K1055" i="5" s="1"/>
  <c r="F1055" i="5"/>
  <c r="H1055" i="5" s="1"/>
  <c r="E1055" i="5"/>
  <c r="U1055" i="5" s="1"/>
  <c r="W1055" i="5" s="1"/>
  <c r="C1055" i="5"/>
  <c r="B1055" i="5"/>
  <c r="R1054" i="5"/>
  <c r="O1054" i="5"/>
  <c r="Q1054" i="5" s="1"/>
  <c r="N1054" i="5"/>
  <c r="L1054" i="5"/>
  <c r="K1054" i="5"/>
  <c r="I1054" i="5"/>
  <c r="H1054" i="5"/>
  <c r="F1054" i="5"/>
  <c r="E1054" i="5"/>
  <c r="C1054" i="5"/>
  <c r="B1054" i="5"/>
  <c r="R1053" i="5"/>
  <c r="Q1053" i="5"/>
  <c r="O1053" i="5"/>
  <c r="N1053" i="5"/>
  <c r="L1053" i="5"/>
  <c r="K1053" i="5"/>
  <c r="I1053" i="5"/>
  <c r="H1053" i="5"/>
  <c r="F1053" i="5"/>
  <c r="E1053" i="5"/>
  <c r="C1053" i="5"/>
  <c r="B1053" i="5"/>
  <c r="R1052" i="5"/>
  <c r="Q1052" i="5"/>
  <c r="O1052" i="5"/>
  <c r="N1052" i="5"/>
  <c r="L1052" i="5"/>
  <c r="I1052" i="5"/>
  <c r="K1052" i="5" s="1"/>
  <c r="H1052" i="5"/>
  <c r="F1052" i="5"/>
  <c r="E1052" i="5"/>
  <c r="C1052" i="5"/>
  <c r="B1052" i="5"/>
  <c r="V1051" i="5"/>
  <c r="U1051" i="5"/>
  <c r="R1051" i="5"/>
  <c r="Q1051" i="5"/>
  <c r="O1051" i="5"/>
  <c r="L1051" i="5"/>
  <c r="N1051" i="5" s="1"/>
  <c r="K1051" i="5"/>
  <c r="I1051" i="5"/>
  <c r="H1051" i="5"/>
  <c r="F1051" i="5"/>
  <c r="C1051" i="5"/>
  <c r="E1051" i="5" s="1"/>
  <c r="B1051" i="5"/>
  <c r="R1050" i="5"/>
  <c r="Q1050" i="5"/>
  <c r="O1050" i="5"/>
  <c r="N1050" i="5"/>
  <c r="L1050" i="5"/>
  <c r="K1050" i="5"/>
  <c r="I1050" i="5"/>
  <c r="F1050" i="5"/>
  <c r="H1050" i="5" s="1"/>
  <c r="C1050" i="5"/>
  <c r="E1050" i="5" s="1"/>
  <c r="B1050" i="5"/>
  <c r="R1049" i="5"/>
  <c r="Q1049" i="5"/>
  <c r="O1049" i="5"/>
  <c r="L1049" i="5"/>
  <c r="N1049" i="5" s="1"/>
  <c r="I1049" i="5"/>
  <c r="K1049" i="5" s="1"/>
  <c r="H1049" i="5"/>
  <c r="F1049" i="5"/>
  <c r="E1049" i="5"/>
  <c r="C1049" i="5"/>
  <c r="B1049" i="5"/>
  <c r="R1048" i="5"/>
  <c r="Q1048" i="5"/>
  <c r="O1048" i="5"/>
  <c r="L1048" i="5"/>
  <c r="N1048" i="5" s="1"/>
  <c r="K1048" i="5"/>
  <c r="I1048" i="5"/>
  <c r="F1048" i="5"/>
  <c r="H1048" i="5" s="1"/>
  <c r="C1048" i="5"/>
  <c r="E1048" i="5" s="1"/>
  <c r="B1048" i="5"/>
  <c r="R1047" i="5"/>
  <c r="O1047" i="5"/>
  <c r="Q1047" i="5" s="1"/>
  <c r="L1047" i="5"/>
  <c r="N1047" i="5" s="1"/>
  <c r="K1047" i="5"/>
  <c r="I1047" i="5"/>
  <c r="F1047" i="5"/>
  <c r="H1047" i="5" s="1"/>
  <c r="E1047" i="5"/>
  <c r="C1047" i="5"/>
  <c r="B1047" i="5"/>
  <c r="R1046" i="5"/>
  <c r="O1046" i="5"/>
  <c r="Q1046" i="5" s="1"/>
  <c r="L1046" i="5"/>
  <c r="N1046" i="5" s="1"/>
  <c r="I1046" i="5"/>
  <c r="K1046" i="5" s="1"/>
  <c r="F1046" i="5"/>
  <c r="H1046" i="5" s="1"/>
  <c r="C1046" i="5"/>
  <c r="E1046" i="5" s="1"/>
  <c r="B1046" i="5"/>
  <c r="R1045" i="5"/>
  <c r="O1045" i="5"/>
  <c r="Q1045" i="5" s="1"/>
  <c r="N1045" i="5"/>
  <c r="L1045" i="5"/>
  <c r="K1045" i="5"/>
  <c r="I1045" i="5"/>
  <c r="F1045" i="5"/>
  <c r="H1045" i="5" s="1"/>
  <c r="E1045" i="5"/>
  <c r="C1045" i="5"/>
  <c r="B1045" i="5"/>
  <c r="V1044" i="5"/>
  <c r="R1044" i="5"/>
  <c r="Q1044" i="5"/>
  <c r="O1044" i="5"/>
  <c r="N1044" i="5"/>
  <c r="L1044" i="5"/>
  <c r="I1044" i="5"/>
  <c r="K1044" i="5" s="1"/>
  <c r="H1044" i="5"/>
  <c r="F1044" i="5"/>
  <c r="C1044" i="5"/>
  <c r="E1044" i="5" s="1"/>
  <c r="U1044" i="5" s="1"/>
  <c r="W1044" i="5" s="1"/>
  <c r="B1044" i="5"/>
  <c r="V1043" i="5"/>
  <c r="U1043" i="5"/>
  <c r="W1043" i="5" s="1"/>
  <c r="R1043" i="5"/>
  <c r="O1043" i="5"/>
  <c r="Q1043" i="5" s="1"/>
  <c r="N1043" i="5"/>
  <c r="L1043" i="5"/>
  <c r="I1043" i="5"/>
  <c r="K1043" i="5" s="1"/>
  <c r="F1043" i="5"/>
  <c r="H1043" i="5" s="1"/>
  <c r="C1043" i="5"/>
  <c r="E1043" i="5" s="1"/>
  <c r="B1043" i="5"/>
  <c r="W1042" i="5"/>
  <c r="V1042" i="5"/>
  <c r="U1042" i="5"/>
  <c r="R1042" i="5"/>
  <c r="O1042" i="5"/>
  <c r="Q1042" i="5" s="1"/>
  <c r="L1042" i="5"/>
  <c r="N1042" i="5" s="1"/>
  <c r="I1042" i="5"/>
  <c r="K1042" i="5" s="1"/>
  <c r="H1042" i="5"/>
  <c r="F1042" i="5"/>
  <c r="E1042" i="5"/>
  <c r="C1042" i="5"/>
  <c r="B1042" i="5"/>
  <c r="V1041" i="5"/>
  <c r="U1041" i="5"/>
  <c r="R1041" i="5"/>
  <c r="O1041" i="5"/>
  <c r="Q1041" i="5" s="1"/>
  <c r="L1041" i="5"/>
  <c r="N1041" i="5" s="1"/>
  <c r="K1041" i="5"/>
  <c r="I1041" i="5"/>
  <c r="H1041" i="5"/>
  <c r="F1041" i="5"/>
  <c r="E1041" i="5"/>
  <c r="C1041" i="5"/>
  <c r="B1041" i="5"/>
  <c r="R1040" i="5"/>
  <c r="O1040" i="5"/>
  <c r="Q1040" i="5" s="1"/>
  <c r="N1040" i="5"/>
  <c r="L1040" i="5"/>
  <c r="K1040" i="5"/>
  <c r="I1040" i="5"/>
  <c r="H1040" i="5"/>
  <c r="F1040" i="5"/>
  <c r="E1040" i="5"/>
  <c r="U1040" i="5" s="1"/>
  <c r="W1040" i="5" s="1"/>
  <c r="C1040" i="5"/>
  <c r="B1040" i="5"/>
  <c r="U1039" i="5"/>
  <c r="W1039" i="5" s="1"/>
  <c r="R1039" i="5"/>
  <c r="O1039" i="5"/>
  <c r="Q1039" i="5" s="1"/>
  <c r="N1039" i="5"/>
  <c r="L1039" i="5"/>
  <c r="K1039" i="5"/>
  <c r="I1039" i="5"/>
  <c r="H1039" i="5"/>
  <c r="F1039" i="5"/>
  <c r="E1039" i="5"/>
  <c r="V1039" i="5" s="1"/>
  <c r="C1039" i="5"/>
  <c r="B1039" i="5"/>
  <c r="U1038" i="5"/>
  <c r="W1038" i="5" s="1"/>
  <c r="R1038" i="5"/>
  <c r="O1038" i="5"/>
  <c r="Q1038" i="5" s="1"/>
  <c r="N1038" i="5"/>
  <c r="L1038" i="5"/>
  <c r="K1038" i="5"/>
  <c r="I1038" i="5"/>
  <c r="H1038" i="5"/>
  <c r="F1038" i="5"/>
  <c r="E1038" i="5"/>
  <c r="V1038" i="5" s="1"/>
  <c r="C1038" i="5"/>
  <c r="B1038" i="5"/>
  <c r="V1037" i="5"/>
  <c r="U1037" i="5"/>
  <c r="W1037" i="5" s="1"/>
  <c r="R1037" i="5"/>
  <c r="Q1037" i="5"/>
  <c r="O1037" i="5"/>
  <c r="N1037" i="5"/>
  <c r="L1037" i="5"/>
  <c r="K1037" i="5"/>
  <c r="I1037" i="5"/>
  <c r="H1037" i="5"/>
  <c r="F1037" i="5"/>
  <c r="C1037" i="5"/>
  <c r="E1037" i="5" s="1"/>
  <c r="B1037" i="5"/>
  <c r="R1036" i="5"/>
  <c r="O1036" i="5"/>
  <c r="Q1036" i="5" s="1"/>
  <c r="N1036" i="5"/>
  <c r="L1036" i="5"/>
  <c r="I1036" i="5"/>
  <c r="K1036" i="5" s="1"/>
  <c r="F1036" i="5"/>
  <c r="H1036" i="5" s="1"/>
  <c r="C1036" i="5"/>
  <c r="E1036" i="5" s="1"/>
  <c r="B1036" i="5"/>
  <c r="R1035" i="5"/>
  <c r="O1035" i="5"/>
  <c r="Q1035" i="5" s="1"/>
  <c r="L1035" i="5"/>
  <c r="N1035" i="5" s="1"/>
  <c r="I1035" i="5"/>
  <c r="K1035" i="5" s="1"/>
  <c r="H1035" i="5"/>
  <c r="F1035" i="5"/>
  <c r="E1035" i="5"/>
  <c r="C1035" i="5"/>
  <c r="B1035" i="5"/>
  <c r="R1034" i="5"/>
  <c r="O1034" i="5"/>
  <c r="Q1034" i="5" s="1"/>
  <c r="L1034" i="5"/>
  <c r="N1034" i="5" s="1"/>
  <c r="I1034" i="5"/>
  <c r="K1034" i="5" s="1"/>
  <c r="F1034" i="5"/>
  <c r="H1034" i="5" s="1"/>
  <c r="C1034" i="5"/>
  <c r="E1034" i="5" s="1"/>
  <c r="B1034" i="5"/>
  <c r="V1033" i="5"/>
  <c r="U1033" i="5"/>
  <c r="W1033" i="5" s="1"/>
  <c r="R1033" i="5"/>
  <c r="O1033" i="5"/>
  <c r="Q1033" i="5" s="1"/>
  <c r="L1033" i="5"/>
  <c r="N1033" i="5" s="1"/>
  <c r="K1033" i="5"/>
  <c r="I1033" i="5"/>
  <c r="H1033" i="5"/>
  <c r="F1033" i="5"/>
  <c r="C1033" i="5"/>
  <c r="E1033" i="5" s="1"/>
  <c r="B1033" i="5"/>
  <c r="V1032" i="5"/>
  <c r="U1032" i="5"/>
  <c r="W1032" i="5" s="1"/>
  <c r="R1032" i="5"/>
  <c r="Q1032" i="5"/>
  <c r="O1032" i="5"/>
  <c r="N1032" i="5"/>
  <c r="L1032" i="5"/>
  <c r="I1032" i="5"/>
  <c r="K1032" i="5" s="1"/>
  <c r="H1032" i="5"/>
  <c r="F1032" i="5"/>
  <c r="C1032" i="5"/>
  <c r="E1032" i="5" s="1"/>
  <c r="B1032" i="5"/>
  <c r="U1031" i="5"/>
  <c r="R1031" i="5"/>
  <c r="Q1031" i="5"/>
  <c r="O1031" i="5"/>
  <c r="N1031" i="5"/>
  <c r="L1031" i="5"/>
  <c r="I1031" i="5"/>
  <c r="K1031" i="5" s="1"/>
  <c r="H1031" i="5"/>
  <c r="F1031" i="5"/>
  <c r="E1031" i="5"/>
  <c r="V1031" i="5" s="1"/>
  <c r="C1031" i="5"/>
  <c r="B1031" i="5"/>
  <c r="V1030" i="5"/>
  <c r="R1030" i="5"/>
  <c r="Q1030" i="5"/>
  <c r="O1030" i="5"/>
  <c r="L1030" i="5"/>
  <c r="N1030" i="5" s="1"/>
  <c r="K1030" i="5"/>
  <c r="I1030" i="5"/>
  <c r="F1030" i="5"/>
  <c r="H1030" i="5" s="1"/>
  <c r="C1030" i="5"/>
  <c r="E1030" i="5" s="1"/>
  <c r="U1030" i="5" s="1"/>
  <c r="W1030" i="5" s="1"/>
  <c r="B1030" i="5"/>
  <c r="U1029" i="5"/>
  <c r="W1029" i="5" s="1"/>
  <c r="R1029" i="5"/>
  <c r="O1029" i="5"/>
  <c r="Q1029" i="5" s="1"/>
  <c r="L1029" i="5"/>
  <c r="N1029" i="5" s="1"/>
  <c r="I1029" i="5"/>
  <c r="K1029" i="5" s="1"/>
  <c r="F1029" i="5"/>
  <c r="H1029" i="5" s="1"/>
  <c r="C1029" i="5"/>
  <c r="E1029" i="5" s="1"/>
  <c r="V1029" i="5" s="1"/>
  <c r="B1029" i="5"/>
  <c r="U1028" i="5"/>
  <c r="P1027" i="2" s="1"/>
  <c r="S1027" i="2" s="1"/>
  <c r="R1028" i="5"/>
  <c r="O1028" i="5"/>
  <c r="Q1028" i="5" s="1"/>
  <c r="L1028" i="5"/>
  <c r="N1028" i="5" s="1"/>
  <c r="I1028" i="5"/>
  <c r="K1028" i="5" s="1"/>
  <c r="H1028" i="5"/>
  <c r="F1028" i="5"/>
  <c r="E1028" i="5"/>
  <c r="V1028" i="5" s="1"/>
  <c r="C1028" i="5"/>
  <c r="B1028" i="5"/>
  <c r="R1027" i="5"/>
  <c r="O1027" i="5"/>
  <c r="Q1027" i="5" s="1"/>
  <c r="L1027" i="5"/>
  <c r="N1027" i="5" s="1"/>
  <c r="K1027" i="5"/>
  <c r="I1027" i="5"/>
  <c r="F1027" i="5"/>
  <c r="H1027" i="5" s="1"/>
  <c r="C1027" i="5"/>
  <c r="E1027" i="5" s="1"/>
  <c r="B1027" i="5"/>
  <c r="R1026" i="5"/>
  <c r="O1026" i="5"/>
  <c r="Q1026" i="5" s="1"/>
  <c r="N1026" i="5"/>
  <c r="L1026" i="5"/>
  <c r="I1026" i="5"/>
  <c r="K1026" i="5" s="1"/>
  <c r="H1026" i="5"/>
  <c r="F1026" i="5"/>
  <c r="C1026" i="5"/>
  <c r="E1026" i="5" s="1"/>
  <c r="B1026" i="5"/>
  <c r="R1025" i="5"/>
  <c r="Q1025" i="5"/>
  <c r="O1025" i="5"/>
  <c r="N1025" i="5"/>
  <c r="L1025" i="5"/>
  <c r="K1025" i="5"/>
  <c r="I1025" i="5"/>
  <c r="F1025" i="5"/>
  <c r="H1025" i="5" s="1"/>
  <c r="C1025" i="5"/>
  <c r="E1025" i="5" s="1"/>
  <c r="V1025" i="5" s="1"/>
  <c r="B1025" i="5"/>
  <c r="R1024" i="5"/>
  <c r="Q1024" i="5"/>
  <c r="O1024" i="5"/>
  <c r="L1024" i="5"/>
  <c r="N1024" i="5" s="1"/>
  <c r="K1024" i="5"/>
  <c r="I1024" i="5"/>
  <c r="H1024" i="5"/>
  <c r="F1024" i="5"/>
  <c r="C1024" i="5"/>
  <c r="E1024" i="5" s="1"/>
  <c r="B1024" i="5"/>
  <c r="V1023" i="5"/>
  <c r="U1023" i="5"/>
  <c r="W1023" i="5" s="1"/>
  <c r="R1023" i="5"/>
  <c r="Q1023" i="5"/>
  <c r="O1023" i="5"/>
  <c r="L1023" i="5"/>
  <c r="N1023" i="5" s="1"/>
  <c r="K1023" i="5"/>
  <c r="I1023" i="5"/>
  <c r="H1023" i="5"/>
  <c r="F1023" i="5"/>
  <c r="C1023" i="5"/>
  <c r="E1023" i="5" s="1"/>
  <c r="B1023" i="5"/>
  <c r="R1022" i="5"/>
  <c r="Q1022" i="5"/>
  <c r="O1022" i="5"/>
  <c r="L1022" i="5"/>
  <c r="N1022" i="5" s="1"/>
  <c r="K1022" i="5"/>
  <c r="I1022" i="5"/>
  <c r="F1022" i="5"/>
  <c r="H1022" i="5" s="1"/>
  <c r="C1022" i="5"/>
  <c r="E1022" i="5" s="1"/>
  <c r="B1022" i="5"/>
  <c r="R1021" i="5"/>
  <c r="Q1021" i="5"/>
  <c r="O1021" i="5"/>
  <c r="L1021" i="5"/>
  <c r="N1021" i="5" s="1"/>
  <c r="I1021" i="5"/>
  <c r="K1021" i="5" s="1"/>
  <c r="H1021" i="5"/>
  <c r="F1021" i="5"/>
  <c r="E1021" i="5"/>
  <c r="C1021" i="5"/>
  <c r="B1021" i="5"/>
  <c r="R1020" i="5"/>
  <c r="O1020" i="5"/>
  <c r="Q1020" i="5" s="1"/>
  <c r="L1020" i="5"/>
  <c r="N1020" i="5" s="1"/>
  <c r="I1020" i="5"/>
  <c r="K1020" i="5" s="1"/>
  <c r="F1020" i="5"/>
  <c r="H1020" i="5" s="1"/>
  <c r="E1020" i="5"/>
  <c r="C1020" i="5"/>
  <c r="B1020" i="5"/>
  <c r="V1019" i="5"/>
  <c r="R1019" i="5"/>
  <c r="O1019" i="5"/>
  <c r="Q1019" i="5" s="1"/>
  <c r="N1019" i="5"/>
  <c r="L1019" i="5"/>
  <c r="K1019" i="5"/>
  <c r="I1019" i="5"/>
  <c r="F1019" i="5"/>
  <c r="H1019" i="5" s="1"/>
  <c r="C1019" i="5"/>
  <c r="E1019" i="5" s="1"/>
  <c r="U1019" i="5" s="1"/>
  <c r="B1019" i="5"/>
  <c r="U1018" i="5"/>
  <c r="W1018" i="5" s="1"/>
  <c r="R1018" i="5"/>
  <c r="O1018" i="5"/>
  <c r="Q1018" i="5" s="1"/>
  <c r="L1018" i="5"/>
  <c r="N1018" i="5" s="1"/>
  <c r="I1018" i="5"/>
  <c r="K1018" i="5" s="1"/>
  <c r="F1018" i="5"/>
  <c r="H1018" i="5" s="1"/>
  <c r="C1018" i="5"/>
  <c r="E1018" i="5" s="1"/>
  <c r="V1018" i="5" s="1"/>
  <c r="B1018" i="5"/>
  <c r="R1017" i="5"/>
  <c r="O1017" i="5"/>
  <c r="Q1017" i="5" s="1"/>
  <c r="N1017" i="5"/>
  <c r="L1017" i="5"/>
  <c r="I1017" i="5"/>
  <c r="K1017" i="5" s="1"/>
  <c r="H1017" i="5"/>
  <c r="F1017" i="5"/>
  <c r="E1017" i="5"/>
  <c r="C1017" i="5"/>
  <c r="B1017" i="5"/>
  <c r="V1016" i="5"/>
  <c r="U1016" i="5"/>
  <c r="W1016" i="5" s="1"/>
  <c r="R1016" i="5"/>
  <c r="Q1016" i="5"/>
  <c r="O1016" i="5"/>
  <c r="L1016" i="5"/>
  <c r="N1016" i="5" s="1"/>
  <c r="K1016" i="5"/>
  <c r="I1016" i="5"/>
  <c r="F1016" i="5"/>
  <c r="H1016" i="5" s="1"/>
  <c r="C1016" i="5"/>
  <c r="E1016" i="5" s="1"/>
  <c r="B1016" i="5"/>
  <c r="R1015" i="5"/>
  <c r="O1015" i="5"/>
  <c r="Q1015" i="5" s="1"/>
  <c r="N1015" i="5"/>
  <c r="L1015" i="5"/>
  <c r="K1015" i="5"/>
  <c r="I1015" i="5"/>
  <c r="F1015" i="5"/>
  <c r="H1015" i="5" s="1"/>
  <c r="C1015" i="5"/>
  <c r="E1015" i="5" s="1"/>
  <c r="B1015" i="5"/>
  <c r="V1014" i="5"/>
  <c r="U1014" i="5"/>
  <c r="W1014" i="5" s="1"/>
  <c r="R1014" i="5"/>
  <c r="O1014" i="5"/>
  <c r="Q1014" i="5" s="1"/>
  <c r="L1014" i="5"/>
  <c r="N1014" i="5" s="1"/>
  <c r="I1014" i="5"/>
  <c r="K1014" i="5" s="1"/>
  <c r="F1014" i="5"/>
  <c r="H1014" i="5" s="1"/>
  <c r="E1014" i="5"/>
  <c r="C1014" i="5"/>
  <c r="B1014" i="5"/>
  <c r="V1013" i="5"/>
  <c r="U1013" i="5"/>
  <c r="W1013" i="5" s="1"/>
  <c r="R1013" i="5"/>
  <c r="Q1013" i="5"/>
  <c r="O1013" i="5"/>
  <c r="L1013" i="5"/>
  <c r="N1013" i="5" s="1"/>
  <c r="K1013" i="5"/>
  <c r="I1013" i="5"/>
  <c r="F1013" i="5"/>
  <c r="H1013" i="5" s="1"/>
  <c r="E1013" i="5"/>
  <c r="C1013" i="5"/>
  <c r="B1013" i="5"/>
  <c r="V1012" i="5"/>
  <c r="R1012" i="5"/>
  <c r="O1012" i="5"/>
  <c r="Q1012" i="5" s="1"/>
  <c r="L1012" i="5"/>
  <c r="N1012" i="5" s="1"/>
  <c r="K1012" i="5"/>
  <c r="I1012" i="5"/>
  <c r="F1012" i="5"/>
  <c r="H1012" i="5" s="1"/>
  <c r="E1012" i="5"/>
  <c r="U1012" i="5" s="1"/>
  <c r="W1012" i="5" s="1"/>
  <c r="C1012" i="5"/>
  <c r="B1012" i="5"/>
  <c r="R1011" i="5"/>
  <c r="Q1011" i="5"/>
  <c r="O1011" i="5"/>
  <c r="N1011" i="5"/>
  <c r="L1011" i="5"/>
  <c r="K1011" i="5"/>
  <c r="I1011" i="5"/>
  <c r="F1011" i="5"/>
  <c r="H1011" i="5" s="1"/>
  <c r="E1011" i="5"/>
  <c r="V1011" i="5" s="1"/>
  <c r="C1011" i="5"/>
  <c r="B1011" i="5"/>
  <c r="U1010" i="5"/>
  <c r="W1010" i="5" s="1"/>
  <c r="R1010" i="5"/>
  <c r="O1010" i="5"/>
  <c r="Q1010" i="5" s="1"/>
  <c r="N1010" i="5"/>
  <c r="L1010" i="5"/>
  <c r="K1010" i="5"/>
  <c r="I1010" i="5"/>
  <c r="F1010" i="5"/>
  <c r="H1010" i="5" s="1"/>
  <c r="E1010" i="5"/>
  <c r="V1010" i="5" s="1"/>
  <c r="C1010" i="5"/>
  <c r="B1010" i="5"/>
  <c r="V1009" i="5"/>
  <c r="U1009" i="5"/>
  <c r="W1009" i="5" s="1"/>
  <c r="R1009" i="5"/>
  <c r="O1009" i="5"/>
  <c r="Q1009" i="5" s="1"/>
  <c r="N1009" i="5"/>
  <c r="L1009" i="5"/>
  <c r="I1009" i="5"/>
  <c r="K1009" i="5" s="1"/>
  <c r="H1009" i="5"/>
  <c r="F1009" i="5"/>
  <c r="C1009" i="5"/>
  <c r="E1009" i="5" s="1"/>
  <c r="B1009" i="5"/>
  <c r="R1008" i="5"/>
  <c r="O1008" i="5"/>
  <c r="Q1008" i="5" s="1"/>
  <c r="L1008" i="5"/>
  <c r="N1008" i="5" s="1"/>
  <c r="I1008" i="5"/>
  <c r="K1008" i="5" s="1"/>
  <c r="F1008" i="5"/>
  <c r="H1008" i="5" s="1"/>
  <c r="C1008" i="5"/>
  <c r="E1008" i="5" s="1"/>
  <c r="B1008" i="5"/>
  <c r="U1007" i="5"/>
  <c r="W1007" i="5" s="1"/>
  <c r="R1007" i="5"/>
  <c r="O1007" i="5"/>
  <c r="Q1007" i="5" s="1"/>
  <c r="L1007" i="5"/>
  <c r="N1007" i="5" s="1"/>
  <c r="I1007" i="5"/>
  <c r="K1007" i="5" s="1"/>
  <c r="H1007" i="5"/>
  <c r="F1007" i="5"/>
  <c r="C1007" i="5"/>
  <c r="E1007" i="5" s="1"/>
  <c r="V1007" i="5" s="1"/>
  <c r="B1007" i="5"/>
  <c r="U1006" i="5"/>
  <c r="W1006" i="5" s="1"/>
  <c r="R1006" i="5"/>
  <c r="Q1006" i="5"/>
  <c r="O1006" i="5"/>
  <c r="L1006" i="5"/>
  <c r="N1006" i="5" s="1"/>
  <c r="K1006" i="5"/>
  <c r="I1006" i="5"/>
  <c r="F1006" i="5"/>
  <c r="H1006" i="5" s="1"/>
  <c r="E1006" i="5"/>
  <c r="V1006" i="5" s="1"/>
  <c r="C1006" i="5"/>
  <c r="B1006" i="5"/>
  <c r="R1005" i="5"/>
  <c r="O1005" i="5"/>
  <c r="Q1005" i="5" s="1"/>
  <c r="L1005" i="5"/>
  <c r="N1005" i="5" s="1"/>
  <c r="K1005" i="5"/>
  <c r="I1005" i="5"/>
  <c r="F1005" i="5"/>
  <c r="H1005" i="5" s="1"/>
  <c r="C1005" i="5"/>
  <c r="E1005" i="5" s="1"/>
  <c r="B1005" i="5"/>
  <c r="R1004" i="5"/>
  <c r="Q1004" i="5"/>
  <c r="O1004" i="5"/>
  <c r="L1004" i="5"/>
  <c r="N1004" i="5" s="1"/>
  <c r="I1004" i="5"/>
  <c r="K1004" i="5" s="1"/>
  <c r="F1004" i="5"/>
  <c r="H1004" i="5" s="1"/>
  <c r="C1004" i="5"/>
  <c r="E1004" i="5" s="1"/>
  <c r="B1004" i="5"/>
  <c r="R1003" i="5"/>
  <c r="Q1003" i="5"/>
  <c r="O1003" i="5"/>
  <c r="N1003" i="5"/>
  <c r="L1003" i="5"/>
  <c r="K1003" i="5"/>
  <c r="I1003" i="5"/>
  <c r="H1003" i="5"/>
  <c r="F1003" i="5"/>
  <c r="C1003" i="5"/>
  <c r="E1003" i="5" s="1"/>
  <c r="B1003" i="5"/>
  <c r="R1002" i="5"/>
  <c r="Q1002" i="5"/>
  <c r="O1002" i="5"/>
  <c r="N1002" i="5"/>
  <c r="L1002" i="5"/>
  <c r="K1002" i="5"/>
  <c r="I1002" i="5"/>
  <c r="H1002" i="5"/>
  <c r="F1002" i="5"/>
  <c r="C1002" i="5"/>
  <c r="E1002" i="5" s="1"/>
  <c r="B1002" i="5"/>
  <c r="R1001" i="5"/>
  <c r="O1001" i="5"/>
  <c r="Q1001" i="5" s="1"/>
  <c r="N1001" i="5"/>
  <c r="L1001" i="5"/>
  <c r="I1001" i="5"/>
  <c r="K1001" i="5" s="1"/>
  <c r="F1001" i="5"/>
  <c r="H1001" i="5" s="1"/>
  <c r="E1001" i="5"/>
  <c r="C1001" i="5"/>
  <c r="B1001" i="5"/>
  <c r="R1000" i="5"/>
  <c r="O1000" i="5"/>
  <c r="Q1000" i="5" s="1"/>
  <c r="L1000" i="5"/>
  <c r="N1000" i="5" s="1"/>
  <c r="I1000" i="5"/>
  <c r="K1000" i="5" s="1"/>
  <c r="H1000" i="5"/>
  <c r="F1000" i="5"/>
  <c r="E1000" i="5"/>
  <c r="C1000" i="5"/>
  <c r="B1000" i="5"/>
  <c r="R999" i="5"/>
  <c r="O999" i="5"/>
  <c r="Q999" i="5" s="1"/>
  <c r="L999" i="5"/>
  <c r="N999" i="5" s="1"/>
  <c r="K999" i="5"/>
  <c r="I999" i="5"/>
  <c r="F999" i="5"/>
  <c r="H999" i="5" s="1"/>
  <c r="C999" i="5"/>
  <c r="E999" i="5" s="1"/>
  <c r="B999" i="5"/>
  <c r="R998" i="5"/>
  <c r="O998" i="5"/>
  <c r="Q998" i="5" s="1"/>
  <c r="N998" i="5"/>
  <c r="L998" i="5"/>
  <c r="K998" i="5"/>
  <c r="I998" i="5"/>
  <c r="H998" i="5"/>
  <c r="F998" i="5"/>
  <c r="E998" i="5"/>
  <c r="C998" i="5"/>
  <c r="B998" i="5"/>
  <c r="R997" i="5"/>
  <c r="Q997" i="5"/>
  <c r="O997" i="5"/>
  <c r="N997" i="5"/>
  <c r="L997" i="5"/>
  <c r="I997" i="5"/>
  <c r="K997" i="5" s="1"/>
  <c r="H997" i="5"/>
  <c r="F997" i="5"/>
  <c r="E997" i="5"/>
  <c r="C997" i="5"/>
  <c r="B997" i="5"/>
  <c r="R996" i="5"/>
  <c r="Q996" i="5"/>
  <c r="O996" i="5"/>
  <c r="N996" i="5"/>
  <c r="L996" i="5"/>
  <c r="I996" i="5"/>
  <c r="K996" i="5" s="1"/>
  <c r="H996" i="5"/>
  <c r="F996" i="5"/>
  <c r="E996" i="5"/>
  <c r="C996" i="5"/>
  <c r="B996" i="5"/>
  <c r="V995" i="5"/>
  <c r="U995" i="5"/>
  <c r="W995" i="5" s="1"/>
  <c r="R995" i="5"/>
  <c r="Q995" i="5"/>
  <c r="O995" i="5"/>
  <c r="L995" i="5"/>
  <c r="N995" i="5" s="1"/>
  <c r="K995" i="5"/>
  <c r="I995" i="5"/>
  <c r="H995" i="5"/>
  <c r="F995" i="5"/>
  <c r="C995" i="5"/>
  <c r="E995" i="5" s="1"/>
  <c r="B995" i="5"/>
  <c r="R994" i="5"/>
  <c r="O994" i="5"/>
  <c r="Q994" i="5" s="1"/>
  <c r="L994" i="5"/>
  <c r="N994" i="5" s="1"/>
  <c r="K994" i="5"/>
  <c r="I994" i="5"/>
  <c r="F994" i="5"/>
  <c r="H994" i="5" s="1"/>
  <c r="C994" i="5"/>
  <c r="E994" i="5" s="1"/>
  <c r="B994" i="5"/>
  <c r="R993" i="5"/>
  <c r="O993" i="5"/>
  <c r="Q993" i="5" s="1"/>
  <c r="L993" i="5"/>
  <c r="N993" i="5" s="1"/>
  <c r="I993" i="5"/>
  <c r="K993" i="5" s="1"/>
  <c r="H993" i="5"/>
  <c r="F993" i="5"/>
  <c r="E993" i="5"/>
  <c r="C993" i="5"/>
  <c r="B993" i="5"/>
  <c r="U992" i="5"/>
  <c r="W992" i="5" s="1"/>
  <c r="R992" i="5"/>
  <c r="O992" i="5"/>
  <c r="Q992" i="5" s="1"/>
  <c r="L992" i="5"/>
  <c r="N992" i="5" s="1"/>
  <c r="I992" i="5"/>
  <c r="K992" i="5" s="1"/>
  <c r="F992" i="5"/>
  <c r="H992" i="5" s="1"/>
  <c r="E992" i="5"/>
  <c r="V992" i="5" s="1"/>
  <c r="C992" i="5"/>
  <c r="B992" i="5"/>
  <c r="R991" i="5"/>
  <c r="O991" i="5"/>
  <c r="Q991" i="5" s="1"/>
  <c r="N991" i="5"/>
  <c r="L991" i="5"/>
  <c r="K991" i="5"/>
  <c r="I991" i="5"/>
  <c r="F991" i="5"/>
  <c r="H991" i="5" s="1"/>
  <c r="C991" i="5"/>
  <c r="E991" i="5" s="1"/>
  <c r="B991" i="5"/>
  <c r="R990" i="5"/>
  <c r="O990" i="5"/>
  <c r="Q990" i="5" s="1"/>
  <c r="N990" i="5"/>
  <c r="L990" i="5"/>
  <c r="I990" i="5"/>
  <c r="K990" i="5" s="1"/>
  <c r="H990" i="5"/>
  <c r="F990" i="5"/>
  <c r="C990" i="5"/>
  <c r="E990" i="5" s="1"/>
  <c r="B990" i="5"/>
  <c r="R989" i="5"/>
  <c r="Q989" i="5"/>
  <c r="O989" i="5"/>
  <c r="N989" i="5"/>
  <c r="L989" i="5"/>
  <c r="K989" i="5"/>
  <c r="I989" i="5"/>
  <c r="H989" i="5"/>
  <c r="F989" i="5"/>
  <c r="E989" i="5"/>
  <c r="C989" i="5"/>
  <c r="B989" i="5"/>
  <c r="V988" i="5"/>
  <c r="R988" i="5"/>
  <c r="Q988" i="5"/>
  <c r="O988" i="5"/>
  <c r="L988" i="5"/>
  <c r="N988" i="5" s="1"/>
  <c r="K988" i="5"/>
  <c r="I988" i="5"/>
  <c r="H988" i="5"/>
  <c r="F988" i="5"/>
  <c r="C988" i="5"/>
  <c r="E988" i="5" s="1"/>
  <c r="U988" i="5" s="1"/>
  <c r="B988" i="5"/>
  <c r="R987" i="5"/>
  <c r="O987" i="5"/>
  <c r="Q987" i="5" s="1"/>
  <c r="N987" i="5"/>
  <c r="L987" i="5"/>
  <c r="I987" i="5"/>
  <c r="K987" i="5" s="1"/>
  <c r="F987" i="5"/>
  <c r="H987" i="5" s="1"/>
  <c r="C987" i="5"/>
  <c r="E987" i="5" s="1"/>
  <c r="B987" i="5"/>
  <c r="R986" i="5"/>
  <c r="O986" i="5"/>
  <c r="Q986" i="5" s="1"/>
  <c r="L986" i="5"/>
  <c r="N986" i="5" s="1"/>
  <c r="I986" i="5"/>
  <c r="K986" i="5" s="1"/>
  <c r="H986" i="5"/>
  <c r="F986" i="5"/>
  <c r="C986" i="5"/>
  <c r="E986" i="5" s="1"/>
  <c r="B986" i="5"/>
  <c r="R985" i="5"/>
  <c r="O985" i="5"/>
  <c r="Q985" i="5" s="1"/>
  <c r="L985" i="5"/>
  <c r="N985" i="5" s="1"/>
  <c r="I985" i="5"/>
  <c r="K985" i="5" s="1"/>
  <c r="H985" i="5"/>
  <c r="F985" i="5"/>
  <c r="C985" i="5"/>
  <c r="E985" i="5" s="1"/>
  <c r="B985" i="5"/>
  <c r="R984" i="5"/>
  <c r="O984" i="5"/>
  <c r="Q984" i="5" s="1"/>
  <c r="N984" i="5"/>
  <c r="L984" i="5"/>
  <c r="K984" i="5"/>
  <c r="I984" i="5"/>
  <c r="H984" i="5"/>
  <c r="F984" i="5"/>
  <c r="C984" i="5"/>
  <c r="E984" i="5" s="1"/>
  <c r="B984" i="5"/>
  <c r="R983" i="5"/>
  <c r="O983" i="5"/>
  <c r="Q983" i="5" s="1"/>
  <c r="L983" i="5"/>
  <c r="N983" i="5" s="1"/>
  <c r="I983" i="5"/>
  <c r="K983" i="5" s="1"/>
  <c r="H983" i="5"/>
  <c r="F983" i="5"/>
  <c r="E983" i="5"/>
  <c r="C983" i="5"/>
  <c r="B983" i="5"/>
  <c r="R982" i="5"/>
  <c r="O982" i="5"/>
  <c r="Q982" i="5" s="1"/>
  <c r="N982" i="5"/>
  <c r="L982" i="5"/>
  <c r="I982" i="5"/>
  <c r="K982" i="5" s="1"/>
  <c r="H982" i="5"/>
  <c r="F982" i="5"/>
  <c r="C982" i="5"/>
  <c r="E982" i="5" s="1"/>
  <c r="B982" i="5"/>
  <c r="V981" i="5"/>
  <c r="U981" i="5"/>
  <c r="W981" i="5" s="1"/>
  <c r="R981" i="5"/>
  <c r="Q981" i="5"/>
  <c r="O981" i="5"/>
  <c r="L981" i="5"/>
  <c r="N981" i="5" s="1"/>
  <c r="K981" i="5"/>
  <c r="I981" i="5"/>
  <c r="F981" i="5"/>
  <c r="H981" i="5" s="1"/>
  <c r="C981" i="5"/>
  <c r="E981" i="5" s="1"/>
  <c r="B981" i="5"/>
  <c r="V980" i="5"/>
  <c r="U980" i="5"/>
  <c r="R980" i="5"/>
  <c r="Q980" i="5"/>
  <c r="O980" i="5"/>
  <c r="L980" i="5"/>
  <c r="N980" i="5" s="1"/>
  <c r="I980" i="5"/>
  <c r="K980" i="5" s="1"/>
  <c r="F980" i="5"/>
  <c r="H980" i="5" s="1"/>
  <c r="C980" i="5"/>
  <c r="E980" i="5" s="1"/>
  <c r="B980" i="5"/>
  <c r="V979" i="5"/>
  <c r="U979" i="5"/>
  <c r="W979" i="5" s="1"/>
  <c r="R979" i="5"/>
  <c r="O979" i="5"/>
  <c r="Q979" i="5" s="1"/>
  <c r="L979" i="5"/>
  <c r="N979" i="5" s="1"/>
  <c r="I979" i="5"/>
  <c r="K979" i="5" s="1"/>
  <c r="H979" i="5"/>
  <c r="F979" i="5"/>
  <c r="E979" i="5"/>
  <c r="C979" i="5"/>
  <c r="B979" i="5"/>
  <c r="V978" i="5"/>
  <c r="U978" i="5"/>
  <c r="W978" i="5" s="1"/>
  <c r="R978" i="5"/>
  <c r="Q978" i="5"/>
  <c r="O978" i="5"/>
  <c r="L978" i="5"/>
  <c r="N978" i="5" s="1"/>
  <c r="I978" i="5"/>
  <c r="K978" i="5" s="1"/>
  <c r="F978" i="5"/>
  <c r="H978" i="5" s="1"/>
  <c r="E978" i="5"/>
  <c r="C978" i="5"/>
  <c r="B978" i="5"/>
  <c r="V977" i="5"/>
  <c r="U977" i="5"/>
  <c r="R977" i="5"/>
  <c r="O977" i="5"/>
  <c r="Q977" i="5" s="1"/>
  <c r="N977" i="5"/>
  <c r="L977" i="5"/>
  <c r="K977" i="5"/>
  <c r="I977" i="5"/>
  <c r="H977" i="5"/>
  <c r="F977" i="5"/>
  <c r="C977" i="5"/>
  <c r="E977" i="5" s="1"/>
  <c r="B977" i="5"/>
  <c r="V976" i="5"/>
  <c r="U976" i="5"/>
  <c r="W976" i="5" s="1"/>
  <c r="R976" i="5"/>
  <c r="O976" i="5"/>
  <c r="Q976" i="5" s="1"/>
  <c r="N976" i="5"/>
  <c r="L976" i="5"/>
  <c r="I976" i="5"/>
  <c r="K976" i="5" s="1"/>
  <c r="F976" i="5"/>
  <c r="H976" i="5" s="1"/>
  <c r="C976" i="5"/>
  <c r="E976" i="5" s="1"/>
  <c r="B976" i="5"/>
  <c r="R975" i="5"/>
  <c r="O975" i="5"/>
  <c r="Q975" i="5" s="1"/>
  <c r="N975" i="5"/>
  <c r="L975" i="5"/>
  <c r="I975" i="5"/>
  <c r="K975" i="5" s="1"/>
  <c r="H975" i="5"/>
  <c r="F975" i="5"/>
  <c r="C975" i="5"/>
  <c r="E975" i="5" s="1"/>
  <c r="B975" i="5"/>
  <c r="R974" i="5"/>
  <c r="Q974" i="5"/>
  <c r="O974" i="5"/>
  <c r="L974" i="5"/>
  <c r="N974" i="5" s="1"/>
  <c r="K974" i="5"/>
  <c r="I974" i="5"/>
  <c r="F974" i="5"/>
  <c r="H974" i="5" s="1"/>
  <c r="C974" i="5"/>
  <c r="E974" i="5" s="1"/>
  <c r="B974" i="5"/>
  <c r="R973" i="5"/>
  <c r="O973" i="5"/>
  <c r="Q973" i="5" s="1"/>
  <c r="L973" i="5"/>
  <c r="N973" i="5" s="1"/>
  <c r="K973" i="5"/>
  <c r="I973" i="5"/>
  <c r="F973" i="5"/>
  <c r="H973" i="5" s="1"/>
  <c r="C973" i="5"/>
  <c r="E973" i="5" s="1"/>
  <c r="B973" i="5"/>
  <c r="V972" i="5"/>
  <c r="R972" i="5"/>
  <c r="O972" i="5"/>
  <c r="Q972" i="5" s="1"/>
  <c r="L972" i="5"/>
  <c r="N972" i="5" s="1"/>
  <c r="I972" i="5"/>
  <c r="K972" i="5" s="1"/>
  <c r="H972" i="5"/>
  <c r="F972" i="5"/>
  <c r="C972" i="5"/>
  <c r="E972" i="5" s="1"/>
  <c r="U972" i="5" s="1"/>
  <c r="W972" i="5" s="1"/>
  <c r="B972" i="5"/>
  <c r="V971" i="5"/>
  <c r="U971" i="5"/>
  <c r="W971" i="5" s="1"/>
  <c r="R971" i="5"/>
  <c r="O971" i="5"/>
  <c r="Q971" i="5" s="1"/>
  <c r="L971" i="5"/>
  <c r="N971" i="5" s="1"/>
  <c r="K971" i="5"/>
  <c r="I971" i="5"/>
  <c r="H971" i="5"/>
  <c r="F971" i="5"/>
  <c r="E971" i="5"/>
  <c r="C971" i="5"/>
  <c r="B971" i="5"/>
  <c r="V970" i="5"/>
  <c r="R970" i="5"/>
  <c r="O970" i="5"/>
  <c r="Q970" i="5" s="1"/>
  <c r="N970" i="5"/>
  <c r="L970" i="5"/>
  <c r="K970" i="5"/>
  <c r="I970" i="5"/>
  <c r="H970" i="5"/>
  <c r="F970" i="5"/>
  <c r="E970" i="5"/>
  <c r="U970" i="5" s="1"/>
  <c r="P969" i="2" s="1"/>
  <c r="S969" i="2" s="1"/>
  <c r="C970" i="5"/>
  <c r="B970" i="5"/>
  <c r="U969" i="5"/>
  <c r="W969" i="5" s="1"/>
  <c r="R969" i="5"/>
  <c r="Q969" i="5"/>
  <c r="O969" i="5"/>
  <c r="N969" i="5"/>
  <c r="L969" i="5"/>
  <c r="K969" i="5"/>
  <c r="I969" i="5"/>
  <c r="H969" i="5"/>
  <c r="F969" i="5"/>
  <c r="E969" i="5"/>
  <c r="V969" i="5" s="1"/>
  <c r="C969" i="5"/>
  <c r="B969" i="5"/>
  <c r="U968" i="5"/>
  <c r="R968" i="5"/>
  <c r="Q968" i="5"/>
  <c r="O968" i="5"/>
  <c r="N968" i="5"/>
  <c r="L968" i="5"/>
  <c r="K968" i="5"/>
  <c r="I968" i="5"/>
  <c r="H968" i="5"/>
  <c r="F968" i="5"/>
  <c r="E968" i="5"/>
  <c r="V968" i="5" s="1"/>
  <c r="C968" i="5"/>
  <c r="B968" i="5"/>
  <c r="V967" i="5"/>
  <c r="U967" i="5"/>
  <c r="W967" i="5" s="1"/>
  <c r="R967" i="5"/>
  <c r="Q967" i="5"/>
  <c r="O967" i="5"/>
  <c r="N967" i="5"/>
  <c r="L967" i="5"/>
  <c r="K967" i="5"/>
  <c r="I967" i="5"/>
  <c r="H967" i="5"/>
  <c r="F967" i="5"/>
  <c r="C967" i="5"/>
  <c r="E967" i="5" s="1"/>
  <c r="B967" i="5"/>
  <c r="V966" i="5"/>
  <c r="U966" i="5"/>
  <c r="W966" i="5" s="1"/>
  <c r="R966" i="5"/>
  <c r="Q966" i="5"/>
  <c r="O966" i="5"/>
  <c r="L966" i="5"/>
  <c r="N966" i="5" s="1"/>
  <c r="I966" i="5"/>
  <c r="K966" i="5" s="1"/>
  <c r="F966" i="5"/>
  <c r="H966" i="5" s="1"/>
  <c r="C966" i="5"/>
  <c r="E966" i="5" s="1"/>
  <c r="B966" i="5"/>
  <c r="U965" i="5"/>
  <c r="W965" i="5" s="1"/>
  <c r="R965" i="5"/>
  <c r="Q965" i="5"/>
  <c r="O965" i="5"/>
  <c r="L965" i="5"/>
  <c r="N965" i="5" s="1"/>
  <c r="I965" i="5"/>
  <c r="K965" i="5" s="1"/>
  <c r="H965" i="5"/>
  <c r="F965" i="5"/>
  <c r="C965" i="5"/>
  <c r="E965" i="5" s="1"/>
  <c r="V965" i="5" s="1"/>
  <c r="B965" i="5"/>
  <c r="R964" i="5"/>
  <c r="Q964" i="5"/>
  <c r="O964" i="5"/>
  <c r="L964" i="5"/>
  <c r="N964" i="5" s="1"/>
  <c r="K964" i="5"/>
  <c r="I964" i="5"/>
  <c r="F964" i="5"/>
  <c r="H964" i="5" s="1"/>
  <c r="E964" i="5"/>
  <c r="C964" i="5"/>
  <c r="B964" i="5"/>
  <c r="R963" i="5"/>
  <c r="O963" i="5"/>
  <c r="Q963" i="5" s="1"/>
  <c r="L963" i="5"/>
  <c r="N963" i="5" s="1"/>
  <c r="K963" i="5"/>
  <c r="I963" i="5"/>
  <c r="H963" i="5"/>
  <c r="F963" i="5"/>
  <c r="C963" i="5"/>
  <c r="E963" i="5" s="1"/>
  <c r="B963" i="5"/>
  <c r="R962" i="5"/>
  <c r="Q962" i="5"/>
  <c r="O962" i="5"/>
  <c r="N962" i="5"/>
  <c r="L962" i="5"/>
  <c r="I962" i="5"/>
  <c r="K962" i="5" s="1"/>
  <c r="H962" i="5"/>
  <c r="F962" i="5"/>
  <c r="E962" i="5"/>
  <c r="C962" i="5"/>
  <c r="B962" i="5"/>
  <c r="R961" i="5"/>
  <c r="Q961" i="5"/>
  <c r="O961" i="5"/>
  <c r="N961" i="5"/>
  <c r="L961" i="5"/>
  <c r="K961" i="5"/>
  <c r="I961" i="5"/>
  <c r="H961" i="5"/>
  <c r="F961" i="5"/>
  <c r="E961" i="5"/>
  <c r="C961" i="5"/>
  <c r="B961" i="5"/>
  <c r="V960" i="5"/>
  <c r="U960" i="5"/>
  <c r="W960" i="5" s="1"/>
  <c r="R960" i="5"/>
  <c r="Q960" i="5"/>
  <c r="O960" i="5"/>
  <c r="N960" i="5"/>
  <c r="L960" i="5"/>
  <c r="K960" i="5"/>
  <c r="I960" i="5"/>
  <c r="F960" i="5"/>
  <c r="H960" i="5" s="1"/>
  <c r="C960" i="5"/>
  <c r="E960" i="5" s="1"/>
  <c r="B960" i="5"/>
  <c r="W959" i="5"/>
  <c r="V959" i="5"/>
  <c r="U959" i="5"/>
  <c r="R959" i="5"/>
  <c r="O959" i="5"/>
  <c r="Q959" i="5" s="1"/>
  <c r="L959" i="5"/>
  <c r="N959" i="5" s="1"/>
  <c r="I959" i="5"/>
  <c r="K959" i="5" s="1"/>
  <c r="F959" i="5"/>
  <c r="H959" i="5" s="1"/>
  <c r="C959" i="5"/>
  <c r="E959" i="5" s="1"/>
  <c r="B959" i="5"/>
  <c r="V958" i="5"/>
  <c r="U958" i="5"/>
  <c r="W958" i="5" s="1"/>
  <c r="R958" i="5"/>
  <c r="O958" i="5"/>
  <c r="Q958" i="5" s="1"/>
  <c r="N958" i="5"/>
  <c r="L958" i="5"/>
  <c r="I958" i="5"/>
  <c r="K958" i="5" s="1"/>
  <c r="H958" i="5"/>
  <c r="F958" i="5"/>
  <c r="E958" i="5"/>
  <c r="C958" i="5"/>
  <c r="B958" i="5"/>
  <c r="W957" i="5"/>
  <c r="V957" i="5"/>
  <c r="R957" i="5"/>
  <c r="Q957" i="5"/>
  <c r="O957" i="5"/>
  <c r="L957" i="5"/>
  <c r="N957" i="5" s="1"/>
  <c r="K957" i="5"/>
  <c r="I957" i="5"/>
  <c r="F957" i="5"/>
  <c r="H957" i="5" s="1"/>
  <c r="E957" i="5"/>
  <c r="U957" i="5" s="1"/>
  <c r="C957" i="5"/>
  <c r="B957" i="5"/>
  <c r="V956" i="5"/>
  <c r="R956" i="5"/>
  <c r="O956" i="5"/>
  <c r="Q956" i="5" s="1"/>
  <c r="N956" i="5"/>
  <c r="L956" i="5"/>
  <c r="I956" i="5"/>
  <c r="K956" i="5" s="1"/>
  <c r="H956" i="5"/>
  <c r="F956" i="5"/>
  <c r="E956" i="5"/>
  <c r="U956" i="5" s="1"/>
  <c r="C956" i="5"/>
  <c r="B956" i="5"/>
  <c r="R955" i="5"/>
  <c r="O955" i="5"/>
  <c r="Q955" i="5" s="1"/>
  <c r="N955" i="5"/>
  <c r="L955" i="5"/>
  <c r="I955" i="5"/>
  <c r="K955" i="5" s="1"/>
  <c r="F955" i="5"/>
  <c r="H955" i="5" s="1"/>
  <c r="E955" i="5"/>
  <c r="C955" i="5"/>
  <c r="B955" i="5"/>
  <c r="R954" i="5"/>
  <c r="Q954" i="5"/>
  <c r="O954" i="5"/>
  <c r="L954" i="5"/>
  <c r="N954" i="5" s="1"/>
  <c r="K954" i="5"/>
  <c r="I954" i="5"/>
  <c r="F954" i="5"/>
  <c r="H954" i="5" s="1"/>
  <c r="E954" i="5"/>
  <c r="C954" i="5"/>
  <c r="B954" i="5"/>
  <c r="V953" i="5"/>
  <c r="U953" i="5"/>
  <c r="W953" i="5" s="1"/>
  <c r="R953" i="5"/>
  <c r="Q953" i="5"/>
  <c r="O953" i="5"/>
  <c r="N953" i="5"/>
  <c r="L953" i="5"/>
  <c r="I953" i="5"/>
  <c r="K953" i="5" s="1"/>
  <c r="H953" i="5"/>
  <c r="F953" i="5"/>
  <c r="C953" i="5"/>
  <c r="E953" i="5" s="1"/>
  <c r="B953" i="5"/>
  <c r="R952" i="5"/>
  <c r="Q952" i="5"/>
  <c r="O952" i="5"/>
  <c r="N952" i="5"/>
  <c r="L952" i="5"/>
  <c r="I952" i="5"/>
  <c r="K952" i="5" s="1"/>
  <c r="F952" i="5"/>
  <c r="H952" i="5" s="1"/>
  <c r="C952" i="5"/>
  <c r="E952" i="5" s="1"/>
  <c r="B952" i="5"/>
  <c r="R951" i="5"/>
  <c r="O951" i="5"/>
  <c r="Q951" i="5" s="1"/>
  <c r="L951" i="5"/>
  <c r="N951" i="5" s="1"/>
  <c r="I951" i="5"/>
  <c r="K951" i="5" s="1"/>
  <c r="H951" i="5"/>
  <c r="F951" i="5"/>
  <c r="C951" i="5"/>
  <c r="E951" i="5" s="1"/>
  <c r="B951" i="5"/>
  <c r="U950" i="5"/>
  <c r="W950" i="5" s="1"/>
  <c r="R950" i="5"/>
  <c r="O950" i="5"/>
  <c r="Q950" i="5" s="1"/>
  <c r="L950" i="5"/>
  <c r="N950" i="5" s="1"/>
  <c r="I950" i="5"/>
  <c r="K950" i="5" s="1"/>
  <c r="F950" i="5"/>
  <c r="H950" i="5" s="1"/>
  <c r="C950" i="5"/>
  <c r="E950" i="5" s="1"/>
  <c r="V950" i="5" s="1"/>
  <c r="B950" i="5"/>
  <c r="R949" i="5"/>
  <c r="O949" i="5"/>
  <c r="Q949" i="5" s="1"/>
  <c r="N949" i="5"/>
  <c r="L949" i="5"/>
  <c r="K949" i="5"/>
  <c r="I949" i="5"/>
  <c r="F949" i="5"/>
  <c r="H949" i="5" s="1"/>
  <c r="C949" i="5"/>
  <c r="E949" i="5" s="1"/>
  <c r="B949" i="5"/>
  <c r="R948" i="5"/>
  <c r="O948" i="5"/>
  <c r="Q948" i="5" s="1"/>
  <c r="L948" i="5"/>
  <c r="N948" i="5" s="1"/>
  <c r="I948" i="5"/>
  <c r="K948" i="5" s="1"/>
  <c r="F948" i="5"/>
  <c r="H948" i="5" s="1"/>
  <c r="E948" i="5"/>
  <c r="C948" i="5"/>
  <c r="B948" i="5"/>
  <c r="R947" i="5"/>
  <c r="Q947" i="5"/>
  <c r="O947" i="5"/>
  <c r="N947" i="5"/>
  <c r="L947" i="5"/>
  <c r="K947" i="5"/>
  <c r="I947" i="5"/>
  <c r="H947" i="5"/>
  <c r="F947" i="5"/>
  <c r="E947" i="5"/>
  <c r="C947" i="5"/>
  <c r="B947" i="5"/>
  <c r="R946" i="5"/>
  <c r="Q946" i="5"/>
  <c r="O946" i="5"/>
  <c r="N946" i="5"/>
  <c r="L946" i="5"/>
  <c r="I946" i="5"/>
  <c r="K946" i="5" s="1"/>
  <c r="H946" i="5"/>
  <c r="F946" i="5"/>
  <c r="C946" i="5"/>
  <c r="E946" i="5" s="1"/>
  <c r="B946" i="5"/>
  <c r="R945" i="5"/>
  <c r="O945" i="5"/>
  <c r="Q945" i="5" s="1"/>
  <c r="N945" i="5"/>
  <c r="L945" i="5"/>
  <c r="K945" i="5"/>
  <c r="I945" i="5"/>
  <c r="F945" i="5"/>
  <c r="H945" i="5" s="1"/>
  <c r="C945" i="5"/>
  <c r="E945" i="5" s="1"/>
  <c r="B945" i="5"/>
  <c r="W944" i="5"/>
  <c r="V944" i="5"/>
  <c r="R944" i="5"/>
  <c r="O944" i="5"/>
  <c r="Q944" i="5" s="1"/>
  <c r="L944" i="5"/>
  <c r="N944" i="5" s="1"/>
  <c r="I944" i="5"/>
  <c r="K944" i="5" s="1"/>
  <c r="H944" i="5"/>
  <c r="F944" i="5"/>
  <c r="E944" i="5"/>
  <c r="U944" i="5" s="1"/>
  <c r="C944" i="5"/>
  <c r="B944" i="5"/>
  <c r="R943" i="5"/>
  <c r="O943" i="5"/>
  <c r="Q943" i="5" s="1"/>
  <c r="L943" i="5"/>
  <c r="N943" i="5" s="1"/>
  <c r="K943" i="5"/>
  <c r="I943" i="5"/>
  <c r="H943" i="5"/>
  <c r="F943" i="5"/>
  <c r="C943" i="5"/>
  <c r="E943" i="5" s="1"/>
  <c r="B943" i="5"/>
  <c r="R942" i="5"/>
  <c r="O942" i="5"/>
  <c r="Q942" i="5" s="1"/>
  <c r="N942" i="5"/>
  <c r="L942" i="5"/>
  <c r="I942" i="5"/>
  <c r="K942" i="5" s="1"/>
  <c r="H942" i="5"/>
  <c r="F942" i="5"/>
  <c r="C942" i="5"/>
  <c r="E942" i="5" s="1"/>
  <c r="U942" i="5" s="1"/>
  <c r="W942" i="5" s="1"/>
  <c r="B942" i="5"/>
  <c r="W941" i="5"/>
  <c r="U941" i="5"/>
  <c r="P940" i="2" s="1"/>
  <c r="S940" i="2" s="1"/>
  <c r="R941" i="5"/>
  <c r="O941" i="5"/>
  <c r="Q941" i="5" s="1"/>
  <c r="N941" i="5"/>
  <c r="L941" i="5"/>
  <c r="I941" i="5"/>
  <c r="K941" i="5" s="1"/>
  <c r="H941" i="5"/>
  <c r="F941" i="5"/>
  <c r="C941" i="5"/>
  <c r="E941" i="5" s="1"/>
  <c r="V941" i="5" s="1"/>
  <c r="B941" i="5"/>
  <c r="R940" i="5"/>
  <c r="Q940" i="5"/>
  <c r="O940" i="5"/>
  <c r="N940" i="5"/>
  <c r="L940" i="5"/>
  <c r="I940" i="5"/>
  <c r="K940" i="5" s="1"/>
  <c r="H940" i="5"/>
  <c r="F940" i="5"/>
  <c r="C940" i="5"/>
  <c r="E940" i="5" s="1"/>
  <c r="B940" i="5"/>
  <c r="V939" i="5"/>
  <c r="U939" i="5"/>
  <c r="W939" i="5" s="1"/>
  <c r="R939" i="5"/>
  <c r="Q939" i="5"/>
  <c r="O939" i="5"/>
  <c r="N939" i="5"/>
  <c r="L939" i="5"/>
  <c r="K939" i="5"/>
  <c r="I939" i="5"/>
  <c r="F939" i="5"/>
  <c r="H939" i="5" s="1"/>
  <c r="C939" i="5"/>
  <c r="E939" i="5" s="1"/>
  <c r="B939" i="5"/>
  <c r="R938" i="5"/>
  <c r="O938" i="5"/>
  <c r="Q938" i="5" s="1"/>
  <c r="L938" i="5"/>
  <c r="N938" i="5" s="1"/>
  <c r="I938" i="5"/>
  <c r="K938" i="5" s="1"/>
  <c r="F938" i="5"/>
  <c r="H938" i="5" s="1"/>
  <c r="C938" i="5"/>
  <c r="E938" i="5" s="1"/>
  <c r="B938" i="5"/>
  <c r="R937" i="5"/>
  <c r="O937" i="5"/>
  <c r="Q937" i="5" s="1"/>
  <c r="L937" i="5"/>
  <c r="N937" i="5" s="1"/>
  <c r="I937" i="5"/>
  <c r="K937" i="5" s="1"/>
  <c r="H937" i="5"/>
  <c r="F937" i="5"/>
  <c r="C937" i="5"/>
  <c r="E937" i="5" s="1"/>
  <c r="U937" i="5" s="1"/>
  <c r="W937" i="5" s="1"/>
  <c r="B937" i="5"/>
  <c r="V936" i="5"/>
  <c r="U936" i="5"/>
  <c r="W936" i="5" s="1"/>
  <c r="R936" i="5"/>
  <c r="O936" i="5"/>
  <c r="Q936" i="5" s="1"/>
  <c r="L936" i="5"/>
  <c r="N936" i="5" s="1"/>
  <c r="I936" i="5"/>
  <c r="K936" i="5" s="1"/>
  <c r="F936" i="5"/>
  <c r="H936" i="5" s="1"/>
  <c r="E936" i="5"/>
  <c r="C936" i="5"/>
  <c r="B936" i="5"/>
  <c r="U935" i="5"/>
  <c r="R935" i="5"/>
  <c r="O935" i="5"/>
  <c r="Q935" i="5" s="1"/>
  <c r="N935" i="5"/>
  <c r="L935" i="5"/>
  <c r="K935" i="5"/>
  <c r="I935" i="5"/>
  <c r="F935" i="5"/>
  <c r="H935" i="5" s="1"/>
  <c r="E935" i="5"/>
  <c r="V935" i="5" s="1"/>
  <c r="C935" i="5"/>
  <c r="B935" i="5"/>
  <c r="R934" i="5"/>
  <c r="O934" i="5"/>
  <c r="Q934" i="5" s="1"/>
  <c r="N934" i="5"/>
  <c r="L934" i="5"/>
  <c r="I934" i="5"/>
  <c r="K934" i="5" s="1"/>
  <c r="F934" i="5"/>
  <c r="H934" i="5" s="1"/>
  <c r="C934" i="5"/>
  <c r="E934" i="5" s="1"/>
  <c r="V934" i="5" s="1"/>
  <c r="B934" i="5"/>
  <c r="R933" i="5"/>
  <c r="Q933" i="5"/>
  <c r="O933" i="5"/>
  <c r="N933" i="5"/>
  <c r="L933" i="5"/>
  <c r="I933" i="5"/>
  <c r="K933" i="5" s="1"/>
  <c r="H933" i="5"/>
  <c r="F933" i="5"/>
  <c r="C933" i="5"/>
  <c r="E933" i="5" s="1"/>
  <c r="B933" i="5"/>
  <c r="V932" i="5"/>
  <c r="R932" i="5"/>
  <c r="Q932" i="5"/>
  <c r="O932" i="5"/>
  <c r="N932" i="5"/>
  <c r="L932" i="5"/>
  <c r="I932" i="5"/>
  <c r="K932" i="5" s="1"/>
  <c r="F932" i="5"/>
  <c r="H932" i="5" s="1"/>
  <c r="C932" i="5"/>
  <c r="E932" i="5" s="1"/>
  <c r="U932" i="5" s="1"/>
  <c r="W932" i="5" s="1"/>
  <c r="B932" i="5"/>
  <c r="R931" i="5"/>
  <c r="O931" i="5"/>
  <c r="Q931" i="5" s="1"/>
  <c r="N931" i="5"/>
  <c r="L931" i="5"/>
  <c r="I931" i="5"/>
  <c r="K931" i="5" s="1"/>
  <c r="F931" i="5"/>
  <c r="H931" i="5" s="1"/>
  <c r="C931" i="5"/>
  <c r="E931" i="5" s="1"/>
  <c r="B931" i="5"/>
  <c r="R930" i="5"/>
  <c r="O930" i="5"/>
  <c r="Q930" i="5" s="1"/>
  <c r="N930" i="5"/>
  <c r="L930" i="5"/>
  <c r="I930" i="5"/>
  <c r="K930" i="5" s="1"/>
  <c r="F930" i="5"/>
  <c r="H930" i="5" s="1"/>
  <c r="C930" i="5"/>
  <c r="E930" i="5" s="1"/>
  <c r="V930" i="5" s="1"/>
  <c r="B930" i="5"/>
  <c r="V929" i="5"/>
  <c r="U929" i="5"/>
  <c r="W929" i="5" s="1"/>
  <c r="R929" i="5"/>
  <c r="O929" i="5"/>
  <c r="Q929" i="5" s="1"/>
  <c r="L929" i="5"/>
  <c r="N929" i="5" s="1"/>
  <c r="I929" i="5"/>
  <c r="K929" i="5" s="1"/>
  <c r="H929" i="5"/>
  <c r="F929" i="5"/>
  <c r="E929" i="5"/>
  <c r="C929" i="5"/>
  <c r="B929" i="5"/>
  <c r="R928" i="5"/>
  <c r="O928" i="5"/>
  <c r="Q928" i="5" s="1"/>
  <c r="N928" i="5"/>
  <c r="L928" i="5"/>
  <c r="I928" i="5"/>
  <c r="K928" i="5" s="1"/>
  <c r="F928" i="5"/>
  <c r="H928" i="5" s="1"/>
  <c r="C928" i="5"/>
  <c r="E928" i="5" s="1"/>
  <c r="B928" i="5"/>
  <c r="R927" i="5"/>
  <c r="Q927" i="5"/>
  <c r="O927" i="5"/>
  <c r="N927" i="5"/>
  <c r="L927" i="5"/>
  <c r="K927" i="5"/>
  <c r="I927" i="5"/>
  <c r="H927" i="5"/>
  <c r="F927" i="5"/>
  <c r="C927" i="5"/>
  <c r="E927" i="5" s="1"/>
  <c r="B927" i="5"/>
  <c r="R926" i="5"/>
  <c r="Q926" i="5"/>
  <c r="O926" i="5"/>
  <c r="N926" i="5"/>
  <c r="L926" i="5"/>
  <c r="K926" i="5"/>
  <c r="I926" i="5"/>
  <c r="F926" i="5"/>
  <c r="H926" i="5" s="1"/>
  <c r="E926" i="5"/>
  <c r="C926" i="5"/>
  <c r="B926" i="5"/>
  <c r="V925" i="5"/>
  <c r="U925" i="5"/>
  <c r="W925" i="5" s="1"/>
  <c r="R925" i="5"/>
  <c r="O925" i="5"/>
  <c r="Q925" i="5" s="1"/>
  <c r="L925" i="5"/>
  <c r="N925" i="5" s="1"/>
  <c r="K925" i="5"/>
  <c r="I925" i="5"/>
  <c r="F925" i="5"/>
  <c r="H925" i="5" s="1"/>
  <c r="C925" i="5"/>
  <c r="E925" i="5" s="1"/>
  <c r="B925" i="5"/>
  <c r="R924" i="5"/>
  <c r="O924" i="5"/>
  <c r="Q924" i="5" s="1"/>
  <c r="N924" i="5"/>
  <c r="L924" i="5"/>
  <c r="K924" i="5"/>
  <c r="I924" i="5"/>
  <c r="F924" i="5"/>
  <c r="H924" i="5" s="1"/>
  <c r="C924" i="5"/>
  <c r="E924" i="5" s="1"/>
  <c r="B924" i="5"/>
  <c r="V923" i="5"/>
  <c r="U923" i="5"/>
  <c r="W923" i="5" s="1"/>
  <c r="R923" i="5"/>
  <c r="Q923" i="5"/>
  <c r="O923" i="5"/>
  <c r="L923" i="5"/>
  <c r="N923" i="5" s="1"/>
  <c r="I923" i="5"/>
  <c r="K923" i="5" s="1"/>
  <c r="H923" i="5"/>
  <c r="F923" i="5"/>
  <c r="E923" i="5"/>
  <c r="C923" i="5"/>
  <c r="B923" i="5"/>
  <c r="V922" i="5"/>
  <c r="R922" i="5"/>
  <c r="Q922" i="5"/>
  <c r="O922" i="5"/>
  <c r="L922" i="5"/>
  <c r="N922" i="5" s="1"/>
  <c r="K922" i="5"/>
  <c r="I922" i="5"/>
  <c r="F922" i="5"/>
  <c r="H922" i="5" s="1"/>
  <c r="E922" i="5"/>
  <c r="U922" i="5" s="1"/>
  <c r="W922" i="5" s="1"/>
  <c r="C922" i="5"/>
  <c r="B922" i="5"/>
  <c r="V921" i="5"/>
  <c r="R921" i="5"/>
  <c r="O921" i="5"/>
  <c r="Q921" i="5" s="1"/>
  <c r="N921" i="5"/>
  <c r="L921" i="5"/>
  <c r="K921" i="5"/>
  <c r="I921" i="5"/>
  <c r="H921" i="5"/>
  <c r="F921" i="5"/>
  <c r="C921" i="5"/>
  <c r="E921" i="5" s="1"/>
  <c r="U921" i="5" s="1"/>
  <c r="B921" i="5"/>
  <c r="U920" i="5"/>
  <c r="P919" i="2" s="1"/>
  <c r="S919" i="2" s="1"/>
  <c r="R920" i="5"/>
  <c r="Q920" i="5"/>
  <c r="O920" i="5"/>
  <c r="L920" i="5"/>
  <c r="N920" i="5" s="1"/>
  <c r="I920" i="5"/>
  <c r="K920" i="5" s="1"/>
  <c r="F920" i="5"/>
  <c r="H920" i="5" s="1"/>
  <c r="C920" i="5"/>
  <c r="E920" i="5" s="1"/>
  <c r="V920" i="5" s="1"/>
  <c r="B920" i="5"/>
  <c r="R919" i="5"/>
  <c r="Q919" i="5"/>
  <c r="O919" i="5"/>
  <c r="N919" i="5"/>
  <c r="L919" i="5"/>
  <c r="I919" i="5"/>
  <c r="K919" i="5" s="1"/>
  <c r="H919" i="5"/>
  <c r="F919" i="5"/>
  <c r="C919" i="5"/>
  <c r="E919" i="5" s="1"/>
  <c r="B919" i="5"/>
  <c r="U918" i="5"/>
  <c r="W918" i="5" s="1"/>
  <c r="R918" i="5"/>
  <c r="Q918" i="5"/>
  <c r="O918" i="5"/>
  <c r="N918" i="5"/>
  <c r="L918" i="5"/>
  <c r="K918" i="5"/>
  <c r="I918" i="5"/>
  <c r="H918" i="5"/>
  <c r="F918" i="5"/>
  <c r="C918" i="5"/>
  <c r="E918" i="5" s="1"/>
  <c r="V918" i="5" s="1"/>
  <c r="B918" i="5"/>
  <c r="R917" i="5"/>
  <c r="O917" i="5"/>
  <c r="Q917" i="5" s="1"/>
  <c r="L917" i="5"/>
  <c r="N917" i="5" s="1"/>
  <c r="K917" i="5"/>
  <c r="I917" i="5"/>
  <c r="F917" i="5"/>
  <c r="H917" i="5" s="1"/>
  <c r="E917" i="5"/>
  <c r="C917" i="5"/>
  <c r="B917" i="5"/>
  <c r="R916" i="5"/>
  <c r="O916" i="5"/>
  <c r="Q916" i="5" s="1"/>
  <c r="L916" i="5"/>
  <c r="N916" i="5" s="1"/>
  <c r="I916" i="5"/>
  <c r="K916" i="5" s="1"/>
  <c r="F916" i="5"/>
  <c r="H916" i="5" s="1"/>
  <c r="E916" i="5"/>
  <c r="C916" i="5"/>
  <c r="B916" i="5"/>
  <c r="R915" i="5"/>
  <c r="O915" i="5"/>
  <c r="Q915" i="5" s="1"/>
  <c r="L915" i="5"/>
  <c r="N915" i="5" s="1"/>
  <c r="K915" i="5"/>
  <c r="I915" i="5"/>
  <c r="F915" i="5"/>
  <c r="H915" i="5" s="1"/>
  <c r="E915" i="5"/>
  <c r="C915" i="5"/>
  <c r="B915" i="5"/>
  <c r="R914" i="5"/>
  <c r="O914" i="5"/>
  <c r="Q914" i="5" s="1"/>
  <c r="N914" i="5"/>
  <c r="L914" i="5"/>
  <c r="K914" i="5"/>
  <c r="I914" i="5"/>
  <c r="F914" i="5"/>
  <c r="H914" i="5" s="1"/>
  <c r="E914" i="5"/>
  <c r="C914" i="5"/>
  <c r="B914" i="5"/>
  <c r="R913" i="5"/>
  <c r="Q913" i="5"/>
  <c r="O913" i="5"/>
  <c r="N913" i="5"/>
  <c r="L913" i="5"/>
  <c r="K913" i="5"/>
  <c r="I913" i="5"/>
  <c r="H913" i="5"/>
  <c r="F913" i="5"/>
  <c r="E913" i="5"/>
  <c r="C913" i="5"/>
  <c r="B913" i="5"/>
  <c r="R912" i="5"/>
  <c r="Q912" i="5"/>
  <c r="O912" i="5"/>
  <c r="N912" i="5"/>
  <c r="L912" i="5"/>
  <c r="K912" i="5"/>
  <c r="I912" i="5"/>
  <c r="H912" i="5"/>
  <c r="F912" i="5"/>
  <c r="E912" i="5"/>
  <c r="C912" i="5"/>
  <c r="B912" i="5"/>
  <c r="V911" i="5"/>
  <c r="U911" i="5"/>
  <c r="W911" i="5" s="1"/>
  <c r="R911" i="5"/>
  <c r="Q911" i="5"/>
  <c r="O911" i="5"/>
  <c r="N911" i="5"/>
  <c r="L911" i="5"/>
  <c r="I911" i="5"/>
  <c r="K911" i="5" s="1"/>
  <c r="H911" i="5"/>
  <c r="F911" i="5"/>
  <c r="C911" i="5"/>
  <c r="E911" i="5" s="1"/>
  <c r="B911" i="5"/>
  <c r="V910" i="5"/>
  <c r="U910" i="5"/>
  <c r="W910" i="5" s="1"/>
  <c r="R910" i="5"/>
  <c r="Q910" i="5"/>
  <c r="O910" i="5"/>
  <c r="L910" i="5"/>
  <c r="N910" i="5" s="1"/>
  <c r="I910" i="5"/>
  <c r="K910" i="5" s="1"/>
  <c r="F910" i="5"/>
  <c r="H910" i="5" s="1"/>
  <c r="C910" i="5"/>
  <c r="E910" i="5" s="1"/>
  <c r="B910" i="5"/>
  <c r="R909" i="5"/>
  <c r="Q909" i="5"/>
  <c r="O909" i="5"/>
  <c r="L909" i="5"/>
  <c r="N909" i="5" s="1"/>
  <c r="I909" i="5"/>
  <c r="K909" i="5" s="1"/>
  <c r="H909" i="5"/>
  <c r="F909" i="5"/>
  <c r="E909" i="5"/>
  <c r="C909" i="5"/>
  <c r="B909" i="5"/>
  <c r="R908" i="5"/>
  <c r="Q908" i="5"/>
  <c r="O908" i="5"/>
  <c r="L908" i="5"/>
  <c r="N908" i="5" s="1"/>
  <c r="I908" i="5"/>
  <c r="K908" i="5" s="1"/>
  <c r="F908" i="5"/>
  <c r="H908" i="5" s="1"/>
  <c r="E908" i="5"/>
  <c r="C908" i="5"/>
  <c r="B908" i="5"/>
  <c r="R907" i="5"/>
  <c r="O907" i="5"/>
  <c r="Q907" i="5" s="1"/>
  <c r="L907" i="5"/>
  <c r="N907" i="5" s="1"/>
  <c r="K907" i="5"/>
  <c r="I907" i="5"/>
  <c r="F907" i="5"/>
  <c r="H907" i="5" s="1"/>
  <c r="C907" i="5"/>
  <c r="E907" i="5" s="1"/>
  <c r="B907" i="5"/>
  <c r="U906" i="5"/>
  <c r="W906" i="5" s="1"/>
  <c r="R906" i="5"/>
  <c r="Q906" i="5"/>
  <c r="O906" i="5"/>
  <c r="L906" i="5"/>
  <c r="N906" i="5" s="1"/>
  <c r="I906" i="5"/>
  <c r="K906" i="5" s="1"/>
  <c r="F906" i="5"/>
  <c r="H906" i="5" s="1"/>
  <c r="E906" i="5"/>
  <c r="V906" i="5" s="1"/>
  <c r="C906" i="5"/>
  <c r="B906" i="5"/>
  <c r="R905" i="5"/>
  <c r="Q905" i="5"/>
  <c r="O905" i="5"/>
  <c r="N905" i="5"/>
  <c r="L905" i="5"/>
  <c r="K905" i="5"/>
  <c r="I905" i="5"/>
  <c r="F905" i="5"/>
  <c r="H905" i="5" s="1"/>
  <c r="E905" i="5"/>
  <c r="C905" i="5"/>
  <c r="B905" i="5"/>
  <c r="R904" i="5"/>
  <c r="Q904" i="5"/>
  <c r="O904" i="5"/>
  <c r="N904" i="5"/>
  <c r="L904" i="5"/>
  <c r="I904" i="5"/>
  <c r="K904" i="5" s="1"/>
  <c r="F904" i="5"/>
  <c r="H904" i="5" s="1"/>
  <c r="C904" i="5"/>
  <c r="E904" i="5" s="1"/>
  <c r="U904" i="5" s="1"/>
  <c r="W904" i="5" s="1"/>
  <c r="B904" i="5"/>
  <c r="R903" i="5"/>
  <c r="O903" i="5"/>
  <c r="Q903" i="5" s="1"/>
  <c r="N903" i="5"/>
  <c r="L903" i="5"/>
  <c r="I903" i="5"/>
  <c r="K903" i="5" s="1"/>
  <c r="F903" i="5"/>
  <c r="H903" i="5" s="1"/>
  <c r="C903" i="5"/>
  <c r="E903" i="5" s="1"/>
  <c r="B903" i="5"/>
  <c r="R902" i="5"/>
  <c r="O902" i="5"/>
  <c r="Q902" i="5" s="1"/>
  <c r="L902" i="5"/>
  <c r="N902" i="5" s="1"/>
  <c r="I902" i="5"/>
  <c r="K902" i="5" s="1"/>
  <c r="F902" i="5"/>
  <c r="H902" i="5" s="1"/>
  <c r="C902" i="5"/>
  <c r="E902" i="5" s="1"/>
  <c r="B902" i="5"/>
  <c r="R901" i="5"/>
  <c r="Q901" i="5"/>
  <c r="O901" i="5"/>
  <c r="L901" i="5"/>
  <c r="N901" i="5" s="1"/>
  <c r="I901" i="5"/>
  <c r="K901" i="5" s="1"/>
  <c r="H901" i="5"/>
  <c r="F901" i="5"/>
  <c r="C901" i="5"/>
  <c r="E901" i="5" s="1"/>
  <c r="B901" i="5"/>
  <c r="R900" i="5"/>
  <c r="O900" i="5"/>
  <c r="Q900" i="5" s="1"/>
  <c r="N900" i="5"/>
  <c r="L900" i="5"/>
  <c r="I900" i="5"/>
  <c r="K900" i="5" s="1"/>
  <c r="H900" i="5"/>
  <c r="F900" i="5"/>
  <c r="C900" i="5"/>
  <c r="E900" i="5" s="1"/>
  <c r="B900" i="5"/>
  <c r="U899" i="5"/>
  <c r="W899" i="5" s="1"/>
  <c r="R899" i="5"/>
  <c r="O899" i="5"/>
  <c r="Q899" i="5" s="1"/>
  <c r="N899" i="5"/>
  <c r="L899" i="5"/>
  <c r="I899" i="5"/>
  <c r="K899" i="5" s="1"/>
  <c r="H899" i="5"/>
  <c r="F899" i="5"/>
  <c r="E899" i="5"/>
  <c r="V899" i="5" s="1"/>
  <c r="C899" i="5"/>
  <c r="B899" i="5"/>
  <c r="U898" i="5"/>
  <c r="W898" i="5" s="1"/>
  <c r="R898" i="5"/>
  <c r="Q898" i="5"/>
  <c r="O898" i="5"/>
  <c r="N898" i="5"/>
  <c r="L898" i="5"/>
  <c r="I898" i="5"/>
  <c r="K898" i="5" s="1"/>
  <c r="F898" i="5"/>
  <c r="H898" i="5" s="1"/>
  <c r="E898" i="5"/>
  <c r="V898" i="5" s="1"/>
  <c r="C898" i="5"/>
  <c r="B898" i="5"/>
  <c r="V897" i="5"/>
  <c r="U897" i="5"/>
  <c r="W897" i="5" s="1"/>
  <c r="R897" i="5"/>
  <c r="Q897" i="5"/>
  <c r="O897" i="5"/>
  <c r="L897" i="5"/>
  <c r="N897" i="5" s="1"/>
  <c r="I897" i="5"/>
  <c r="K897" i="5" s="1"/>
  <c r="H897" i="5"/>
  <c r="F897" i="5"/>
  <c r="C897" i="5"/>
  <c r="E897" i="5" s="1"/>
  <c r="B897" i="5"/>
  <c r="R896" i="5"/>
  <c r="O896" i="5"/>
  <c r="Q896" i="5" s="1"/>
  <c r="L896" i="5"/>
  <c r="N896" i="5" s="1"/>
  <c r="I896" i="5"/>
  <c r="K896" i="5" s="1"/>
  <c r="F896" i="5"/>
  <c r="H896" i="5" s="1"/>
  <c r="C896" i="5"/>
  <c r="E896" i="5" s="1"/>
  <c r="B896" i="5"/>
  <c r="R895" i="5"/>
  <c r="O895" i="5"/>
  <c r="Q895" i="5" s="1"/>
  <c r="L895" i="5"/>
  <c r="N895" i="5" s="1"/>
  <c r="I895" i="5"/>
  <c r="K895" i="5" s="1"/>
  <c r="H895" i="5"/>
  <c r="F895" i="5"/>
  <c r="C895" i="5"/>
  <c r="E895" i="5" s="1"/>
  <c r="B895" i="5"/>
  <c r="R894" i="5"/>
  <c r="O894" i="5"/>
  <c r="Q894" i="5" s="1"/>
  <c r="L894" i="5"/>
  <c r="N894" i="5" s="1"/>
  <c r="I894" i="5"/>
  <c r="K894" i="5" s="1"/>
  <c r="F894" i="5"/>
  <c r="H894" i="5" s="1"/>
  <c r="E894" i="5"/>
  <c r="C894" i="5"/>
  <c r="B894" i="5"/>
  <c r="R893" i="5"/>
  <c r="O893" i="5"/>
  <c r="Q893" i="5" s="1"/>
  <c r="L893" i="5"/>
  <c r="N893" i="5" s="1"/>
  <c r="K893" i="5"/>
  <c r="I893" i="5"/>
  <c r="F893" i="5"/>
  <c r="H893" i="5" s="1"/>
  <c r="E893" i="5"/>
  <c r="U893" i="5" s="1"/>
  <c r="W893" i="5" s="1"/>
  <c r="C893" i="5"/>
  <c r="B893" i="5"/>
  <c r="R892" i="5"/>
  <c r="Q892" i="5"/>
  <c r="O892" i="5"/>
  <c r="N892" i="5"/>
  <c r="L892" i="5"/>
  <c r="I892" i="5"/>
  <c r="K892" i="5" s="1"/>
  <c r="F892" i="5"/>
  <c r="H892" i="5" s="1"/>
  <c r="E892" i="5"/>
  <c r="C892" i="5"/>
  <c r="B892" i="5"/>
  <c r="R891" i="5"/>
  <c r="Q891" i="5"/>
  <c r="O891" i="5"/>
  <c r="N891" i="5"/>
  <c r="L891" i="5"/>
  <c r="I891" i="5"/>
  <c r="K891" i="5" s="1"/>
  <c r="H891" i="5"/>
  <c r="F891" i="5"/>
  <c r="E891" i="5"/>
  <c r="C891" i="5"/>
  <c r="B891" i="5"/>
  <c r="W890" i="5"/>
  <c r="V890" i="5"/>
  <c r="R890" i="5"/>
  <c r="Q890" i="5"/>
  <c r="O890" i="5"/>
  <c r="N890" i="5"/>
  <c r="L890" i="5"/>
  <c r="I890" i="5"/>
  <c r="K890" i="5" s="1"/>
  <c r="H890" i="5"/>
  <c r="F890" i="5"/>
  <c r="C890" i="5"/>
  <c r="E890" i="5" s="1"/>
  <c r="U890" i="5" s="1"/>
  <c r="B890" i="5"/>
  <c r="R889" i="5"/>
  <c r="O889" i="5"/>
  <c r="Q889" i="5" s="1"/>
  <c r="N889" i="5"/>
  <c r="L889" i="5"/>
  <c r="I889" i="5"/>
  <c r="K889" i="5" s="1"/>
  <c r="F889" i="5"/>
  <c r="H889" i="5" s="1"/>
  <c r="C889" i="5"/>
  <c r="E889" i="5" s="1"/>
  <c r="B889" i="5"/>
  <c r="U888" i="5"/>
  <c r="W888" i="5" s="1"/>
  <c r="R888" i="5"/>
  <c r="O888" i="5"/>
  <c r="Q888" i="5" s="1"/>
  <c r="L888" i="5"/>
  <c r="N888" i="5" s="1"/>
  <c r="I888" i="5"/>
  <c r="K888" i="5" s="1"/>
  <c r="H888" i="5"/>
  <c r="F888" i="5"/>
  <c r="C888" i="5"/>
  <c r="E888" i="5" s="1"/>
  <c r="V888" i="5" s="1"/>
  <c r="B888" i="5"/>
  <c r="V887" i="5"/>
  <c r="R887" i="5"/>
  <c r="Q887" i="5"/>
  <c r="O887" i="5"/>
  <c r="L887" i="5"/>
  <c r="N887" i="5" s="1"/>
  <c r="I887" i="5"/>
  <c r="K887" i="5" s="1"/>
  <c r="H887" i="5"/>
  <c r="F887" i="5"/>
  <c r="E887" i="5"/>
  <c r="U887" i="5" s="1"/>
  <c r="W887" i="5" s="1"/>
  <c r="C887" i="5"/>
  <c r="B887" i="5"/>
  <c r="R886" i="5"/>
  <c r="O886" i="5"/>
  <c r="Q886" i="5" s="1"/>
  <c r="L886" i="5"/>
  <c r="N886" i="5" s="1"/>
  <c r="K886" i="5"/>
  <c r="I886" i="5"/>
  <c r="H886" i="5"/>
  <c r="F886" i="5"/>
  <c r="C886" i="5"/>
  <c r="E886" i="5" s="1"/>
  <c r="B886" i="5"/>
  <c r="U885" i="5"/>
  <c r="W885" i="5" s="1"/>
  <c r="R885" i="5"/>
  <c r="O885" i="5"/>
  <c r="Q885" i="5" s="1"/>
  <c r="L885" i="5"/>
  <c r="N885" i="5" s="1"/>
  <c r="I885" i="5"/>
  <c r="K885" i="5" s="1"/>
  <c r="H885" i="5"/>
  <c r="F885" i="5"/>
  <c r="C885" i="5"/>
  <c r="E885" i="5" s="1"/>
  <c r="V885" i="5" s="1"/>
  <c r="B885" i="5"/>
  <c r="R884" i="5"/>
  <c r="Q884" i="5"/>
  <c r="O884" i="5"/>
  <c r="N884" i="5"/>
  <c r="L884" i="5"/>
  <c r="K884" i="5"/>
  <c r="I884" i="5"/>
  <c r="H884" i="5"/>
  <c r="F884" i="5"/>
  <c r="E884" i="5"/>
  <c r="C884" i="5"/>
  <c r="B884" i="5"/>
  <c r="V883" i="5"/>
  <c r="U883" i="5"/>
  <c r="W883" i="5" s="1"/>
  <c r="R883" i="5"/>
  <c r="Q883" i="5"/>
  <c r="O883" i="5"/>
  <c r="L883" i="5"/>
  <c r="N883" i="5" s="1"/>
  <c r="K883" i="5"/>
  <c r="I883" i="5"/>
  <c r="F883" i="5"/>
  <c r="H883" i="5" s="1"/>
  <c r="C883" i="5"/>
  <c r="E883" i="5" s="1"/>
  <c r="B883" i="5"/>
  <c r="R882" i="5"/>
  <c r="Q882" i="5"/>
  <c r="O882" i="5"/>
  <c r="L882" i="5"/>
  <c r="N882" i="5" s="1"/>
  <c r="I882" i="5"/>
  <c r="K882" i="5" s="1"/>
  <c r="F882" i="5"/>
  <c r="H882" i="5" s="1"/>
  <c r="C882" i="5"/>
  <c r="E882" i="5" s="1"/>
  <c r="B882" i="5"/>
  <c r="V881" i="5"/>
  <c r="R881" i="5"/>
  <c r="O881" i="5"/>
  <c r="Q881" i="5" s="1"/>
  <c r="N881" i="5"/>
  <c r="L881" i="5"/>
  <c r="I881" i="5"/>
  <c r="K881" i="5" s="1"/>
  <c r="H881" i="5"/>
  <c r="F881" i="5"/>
  <c r="E881" i="5"/>
  <c r="U881" i="5" s="1"/>
  <c r="C881" i="5"/>
  <c r="B881" i="5"/>
  <c r="V880" i="5"/>
  <c r="U880" i="5"/>
  <c r="W880" i="5" s="1"/>
  <c r="R880" i="5"/>
  <c r="O880" i="5"/>
  <c r="Q880" i="5" s="1"/>
  <c r="L880" i="5"/>
  <c r="N880" i="5" s="1"/>
  <c r="I880" i="5"/>
  <c r="K880" i="5" s="1"/>
  <c r="F880" i="5"/>
  <c r="H880" i="5" s="1"/>
  <c r="E880" i="5"/>
  <c r="C880" i="5"/>
  <c r="B880" i="5"/>
  <c r="V879" i="5"/>
  <c r="U879" i="5"/>
  <c r="W879" i="5" s="1"/>
  <c r="R879" i="5"/>
  <c r="O879" i="5"/>
  <c r="Q879" i="5" s="1"/>
  <c r="L879" i="5"/>
  <c r="N879" i="5" s="1"/>
  <c r="K879" i="5"/>
  <c r="I879" i="5"/>
  <c r="H879" i="5"/>
  <c r="F879" i="5"/>
  <c r="C879" i="5"/>
  <c r="E879" i="5" s="1"/>
  <c r="B879" i="5"/>
  <c r="V878" i="5"/>
  <c r="U878" i="5"/>
  <c r="W878" i="5" s="1"/>
  <c r="R878" i="5"/>
  <c r="Q878" i="5"/>
  <c r="O878" i="5"/>
  <c r="N878" i="5"/>
  <c r="L878" i="5"/>
  <c r="I878" i="5"/>
  <c r="K878" i="5" s="1"/>
  <c r="H878" i="5"/>
  <c r="F878" i="5"/>
  <c r="C878" i="5"/>
  <c r="E878" i="5" s="1"/>
  <c r="B878" i="5"/>
  <c r="R877" i="5"/>
  <c r="Q877" i="5"/>
  <c r="O877" i="5"/>
  <c r="N877" i="5"/>
  <c r="L877" i="5"/>
  <c r="K877" i="5"/>
  <c r="I877" i="5"/>
  <c r="H877" i="5"/>
  <c r="F877" i="5"/>
  <c r="C877" i="5"/>
  <c r="E877" i="5" s="1"/>
  <c r="B877" i="5"/>
  <c r="R876" i="5"/>
  <c r="Q876" i="5"/>
  <c r="O876" i="5"/>
  <c r="N876" i="5"/>
  <c r="L876" i="5"/>
  <c r="K876" i="5"/>
  <c r="I876" i="5"/>
  <c r="F876" i="5"/>
  <c r="H876" i="5" s="1"/>
  <c r="C876" i="5"/>
  <c r="E876" i="5" s="1"/>
  <c r="V876" i="5" s="1"/>
  <c r="B876" i="5"/>
  <c r="R875" i="5"/>
  <c r="O875" i="5"/>
  <c r="Q875" i="5" s="1"/>
  <c r="L875" i="5"/>
  <c r="N875" i="5" s="1"/>
  <c r="K875" i="5"/>
  <c r="I875" i="5"/>
  <c r="F875" i="5"/>
  <c r="H875" i="5" s="1"/>
  <c r="C875" i="5"/>
  <c r="E875" i="5" s="1"/>
  <c r="B875" i="5"/>
  <c r="R874" i="5"/>
  <c r="O874" i="5"/>
  <c r="Q874" i="5" s="1"/>
  <c r="N874" i="5"/>
  <c r="L874" i="5"/>
  <c r="I874" i="5"/>
  <c r="K874" i="5" s="1"/>
  <c r="H874" i="5"/>
  <c r="F874" i="5"/>
  <c r="C874" i="5"/>
  <c r="E874" i="5" s="1"/>
  <c r="B874" i="5"/>
  <c r="R873" i="5"/>
  <c r="O873" i="5"/>
  <c r="Q873" i="5" s="1"/>
  <c r="L873" i="5"/>
  <c r="N873" i="5" s="1"/>
  <c r="K873" i="5"/>
  <c r="I873" i="5"/>
  <c r="H873" i="5"/>
  <c r="F873" i="5"/>
  <c r="C873" i="5"/>
  <c r="E873" i="5" s="1"/>
  <c r="B873" i="5"/>
  <c r="W872" i="5"/>
  <c r="V872" i="5"/>
  <c r="R872" i="5"/>
  <c r="O872" i="5"/>
  <c r="Q872" i="5" s="1"/>
  <c r="N872" i="5"/>
  <c r="L872" i="5"/>
  <c r="K872" i="5"/>
  <c r="I872" i="5"/>
  <c r="F872" i="5"/>
  <c r="H872" i="5" s="1"/>
  <c r="C872" i="5"/>
  <c r="E872" i="5" s="1"/>
  <c r="U872" i="5" s="1"/>
  <c r="B872" i="5"/>
  <c r="R871" i="5"/>
  <c r="Q871" i="5"/>
  <c r="O871" i="5"/>
  <c r="N871" i="5"/>
  <c r="L871" i="5"/>
  <c r="K871" i="5"/>
  <c r="I871" i="5"/>
  <c r="H871" i="5"/>
  <c r="F871" i="5"/>
  <c r="C871" i="5"/>
  <c r="E871" i="5" s="1"/>
  <c r="B871" i="5"/>
  <c r="U870" i="5"/>
  <c r="W870" i="5" s="1"/>
  <c r="R870" i="5"/>
  <c r="Q870" i="5"/>
  <c r="O870" i="5"/>
  <c r="L870" i="5"/>
  <c r="N870" i="5" s="1"/>
  <c r="K870" i="5"/>
  <c r="I870" i="5"/>
  <c r="F870" i="5"/>
  <c r="H870" i="5" s="1"/>
  <c r="C870" i="5"/>
  <c r="E870" i="5" s="1"/>
  <c r="V870" i="5" s="1"/>
  <c r="B870" i="5"/>
  <c r="V869" i="5"/>
  <c r="U869" i="5"/>
  <c r="W869" i="5" s="1"/>
  <c r="R869" i="5"/>
  <c r="Q869" i="5"/>
  <c r="O869" i="5"/>
  <c r="N869" i="5"/>
  <c r="L869" i="5"/>
  <c r="K869" i="5"/>
  <c r="I869" i="5"/>
  <c r="F869" i="5"/>
  <c r="H869" i="5" s="1"/>
  <c r="C869" i="5"/>
  <c r="E869" i="5" s="1"/>
  <c r="B869" i="5"/>
  <c r="V868" i="5"/>
  <c r="U868" i="5"/>
  <c r="W868" i="5" s="1"/>
  <c r="R868" i="5"/>
  <c r="O868" i="5"/>
  <c r="Q868" i="5" s="1"/>
  <c r="L868" i="5"/>
  <c r="N868" i="5" s="1"/>
  <c r="I868" i="5"/>
  <c r="K868" i="5" s="1"/>
  <c r="F868" i="5"/>
  <c r="H868" i="5" s="1"/>
  <c r="C868" i="5"/>
  <c r="E868" i="5" s="1"/>
  <c r="B868" i="5"/>
  <c r="R867" i="5"/>
  <c r="O867" i="5"/>
  <c r="Q867" i="5" s="1"/>
  <c r="L867" i="5"/>
  <c r="N867" i="5" s="1"/>
  <c r="I867" i="5"/>
  <c r="K867" i="5" s="1"/>
  <c r="H867" i="5"/>
  <c r="F867" i="5"/>
  <c r="C867" i="5"/>
  <c r="E867" i="5" s="1"/>
  <c r="B867" i="5"/>
  <c r="R866" i="5"/>
  <c r="Q866" i="5"/>
  <c r="O866" i="5"/>
  <c r="L866" i="5"/>
  <c r="N866" i="5" s="1"/>
  <c r="I866" i="5"/>
  <c r="K866" i="5" s="1"/>
  <c r="F866" i="5"/>
  <c r="H866" i="5" s="1"/>
  <c r="C866" i="5"/>
  <c r="E866" i="5" s="1"/>
  <c r="B866" i="5"/>
  <c r="R865" i="5"/>
  <c r="O865" i="5"/>
  <c r="Q865" i="5" s="1"/>
  <c r="L865" i="5"/>
  <c r="N865" i="5" s="1"/>
  <c r="K865" i="5"/>
  <c r="I865" i="5"/>
  <c r="F865" i="5"/>
  <c r="H865" i="5" s="1"/>
  <c r="E865" i="5"/>
  <c r="C865" i="5"/>
  <c r="B865" i="5"/>
  <c r="R864" i="5"/>
  <c r="Q864" i="5"/>
  <c r="O864" i="5"/>
  <c r="N864" i="5"/>
  <c r="L864" i="5"/>
  <c r="I864" i="5"/>
  <c r="K864" i="5" s="1"/>
  <c r="F864" i="5"/>
  <c r="H864" i="5" s="1"/>
  <c r="E864" i="5"/>
  <c r="C864" i="5"/>
  <c r="B864" i="5"/>
  <c r="R863" i="5"/>
  <c r="Q863" i="5"/>
  <c r="O863" i="5"/>
  <c r="N863" i="5"/>
  <c r="L863" i="5"/>
  <c r="K863" i="5"/>
  <c r="I863" i="5"/>
  <c r="F863" i="5"/>
  <c r="H863" i="5" s="1"/>
  <c r="C863" i="5"/>
  <c r="E863" i="5" s="1"/>
  <c r="B863" i="5"/>
  <c r="R862" i="5"/>
  <c r="Q862" i="5"/>
  <c r="O862" i="5"/>
  <c r="N862" i="5"/>
  <c r="L862" i="5"/>
  <c r="I862" i="5"/>
  <c r="K862" i="5" s="1"/>
  <c r="F862" i="5"/>
  <c r="H862" i="5" s="1"/>
  <c r="C862" i="5"/>
  <c r="E862" i="5" s="1"/>
  <c r="V862" i="5" s="1"/>
  <c r="B862" i="5"/>
  <c r="V861" i="5"/>
  <c r="R861" i="5"/>
  <c r="O861" i="5"/>
  <c r="Q861" i="5" s="1"/>
  <c r="N861" i="5"/>
  <c r="L861" i="5"/>
  <c r="I861" i="5"/>
  <c r="K861" i="5" s="1"/>
  <c r="F861" i="5"/>
  <c r="H861" i="5" s="1"/>
  <c r="E861" i="5"/>
  <c r="U861" i="5" s="1"/>
  <c r="W861" i="5" s="1"/>
  <c r="C861" i="5"/>
  <c r="B861" i="5"/>
  <c r="V860" i="5"/>
  <c r="R860" i="5"/>
  <c r="Q860" i="5"/>
  <c r="O860" i="5"/>
  <c r="N860" i="5"/>
  <c r="L860" i="5"/>
  <c r="I860" i="5"/>
  <c r="K860" i="5" s="1"/>
  <c r="F860" i="5"/>
  <c r="H860" i="5" s="1"/>
  <c r="E860" i="5"/>
  <c r="U860" i="5" s="1"/>
  <c r="C860" i="5"/>
  <c r="B860" i="5"/>
  <c r="R859" i="5"/>
  <c r="Q859" i="5"/>
  <c r="O859" i="5"/>
  <c r="L859" i="5"/>
  <c r="N859" i="5" s="1"/>
  <c r="I859" i="5"/>
  <c r="K859" i="5" s="1"/>
  <c r="H859" i="5"/>
  <c r="F859" i="5"/>
  <c r="E859" i="5"/>
  <c r="C859" i="5"/>
  <c r="B859" i="5"/>
  <c r="W858" i="5"/>
  <c r="V858" i="5"/>
  <c r="R858" i="5"/>
  <c r="O858" i="5"/>
  <c r="Q858" i="5" s="1"/>
  <c r="N858" i="5"/>
  <c r="L858" i="5"/>
  <c r="I858" i="5"/>
  <c r="K858" i="5" s="1"/>
  <c r="F858" i="5"/>
  <c r="H858" i="5" s="1"/>
  <c r="E858" i="5"/>
  <c r="U858" i="5" s="1"/>
  <c r="C858" i="5"/>
  <c r="B858" i="5"/>
  <c r="U857" i="5"/>
  <c r="W857" i="5" s="1"/>
  <c r="R857" i="5"/>
  <c r="Q857" i="5"/>
  <c r="O857" i="5"/>
  <c r="N857" i="5"/>
  <c r="L857" i="5"/>
  <c r="I857" i="5"/>
  <c r="K857" i="5" s="1"/>
  <c r="F857" i="5"/>
  <c r="H857" i="5" s="1"/>
  <c r="E857" i="5"/>
  <c r="V857" i="5" s="1"/>
  <c r="C857" i="5"/>
  <c r="B857" i="5"/>
  <c r="U856" i="5"/>
  <c r="W856" i="5" s="1"/>
  <c r="R856" i="5"/>
  <c r="Q856" i="5"/>
  <c r="O856" i="5"/>
  <c r="N856" i="5"/>
  <c r="L856" i="5"/>
  <c r="I856" i="5"/>
  <c r="K856" i="5" s="1"/>
  <c r="H856" i="5"/>
  <c r="F856" i="5"/>
  <c r="E856" i="5"/>
  <c r="V856" i="5" s="1"/>
  <c r="C856" i="5"/>
  <c r="B856" i="5"/>
  <c r="W855" i="5"/>
  <c r="V855" i="5"/>
  <c r="U855" i="5"/>
  <c r="R855" i="5"/>
  <c r="Q855" i="5"/>
  <c r="O855" i="5"/>
  <c r="L855" i="5"/>
  <c r="N855" i="5" s="1"/>
  <c r="K855" i="5"/>
  <c r="I855" i="5"/>
  <c r="H855" i="5"/>
  <c r="F855" i="5"/>
  <c r="C855" i="5"/>
  <c r="E855" i="5" s="1"/>
  <c r="B855" i="5"/>
  <c r="W854" i="5"/>
  <c r="U854" i="5"/>
  <c r="R854" i="5"/>
  <c r="Q854" i="5"/>
  <c r="O854" i="5"/>
  <c r="L854" i="5"/>
  <c r="N854" i="5" s="1"/>
  <c r="I854" i="5"/>
  <c r="K854" i="5" s="1"/>
  <c r="F854" i="5"/>
  <c r="H854" i="5" s="1"/>
  <c r="C854" i="5"/>
  <c r="E854" i="5" s="1"/>
  <c r="V854" i="5" s="1"/>
  <c r="B854" i="5"/>
  <c r="R853" i="5"/>
  <c r="O853" i="5"/>
  <c r="Q853" i="5" s="1"/>
  <c r="L853" i="5"/>
  <c r="N853" i="5" s="1"/>
  <c r="I853" i="5"/>
  <c r="K853" i="5" s="1"/>
  <c r="H853" i="5"/>
  <c r="F853" i="5"/>
  <c r="E853" i="5"/>
  <c r="C853" i="5"/>
  <c r="B853" i="5"/>
  <c r="R852" i="5"/>
  <c r="O852" i="5"/>
  <c r="Q852" i="5" s="1"/>
  <c r="L852" i="5"/>
  <c r="N852" i="5" s="1"/>
  <c r="I852" i="5"/>
  <c r="K852" i="5" s="1"/>
  <c r="F852" i="5"/>
  <c r="H852" i="5" s="1"/>
  <c r="E852" i="5"/>
  <c r="C852" i="5"/>
  <c r="B852" i="5"/>
  <c r="R851" i="5"/>
  <c r="O851" i="5"/>
  <c r="Q851" i="5" s="1"/>
  <c r="L851" i="5"/>
  <c r="N851" i="5" s="1"/>
  <c r="K851" i="5"/>
  <c r="I851" i="5"/>
  <c r="F851" i="5"/>
  <c r="H851" i="5" s="1"/>
  <c r="C851" i="5"/>
  <c r="E851" i="5" s="1"/>
  <c r="B851" i="5"/>
  <c r="V850" i="5"/>
  <c r="R850" i="5"/>
  <c r="O850" i="5"/>
  <c r="Q850" i="5" s="1"/>
  <c r="L850" i="5"/>
  <c r="N850" i="5" s="1"/>
  <c r="I850" i="5"/>
  <c r="K850" i="5" s="1"/>
  <c r="F850" i="5"/>
  <c r="H850" i="5" s="1"/>
  <c r="E850" i="5"/>
  <c r="U850" i="5" s="1"/>
  <c r="C850" i="5"/>
  <c r="B850" i="5"/>
  <c r="W849" i="5"/>
  <c r="U849" i="5"/>
  <c r="R849" i="5"/>
  <c r="O849" i="5"/>
  <c r="Q849" i="5" s="1"/>
  <c r="N849" i="5"/>
  <c r="L849" i="5"/>
  <c r="K849" i="5"/>
  <c r="I849" i="5"/>
  <c r="F849" i="5"/>
  <c r="H849" i="5" s="1"/>
  <c r="E849" i="5"/>
  <c r="V849" i="5" s="1"/>
  <c r="C849" i="5"/>
  <c r="B849" i="5"/>
  <c r="V848" i="5"/>
  <c r="U848" i="5"/>
  <c r="W848" i="5" s="1"/>
  <c r="R848" i="5"/>
  <c r="Q848" i="5"/>
  <c r="O848" i="5"/>
  <c r="N848" i="5"/>
  <c r="L848" i="5"/>
  <c r="I848" i="5"/>
  <c r="K848" i="5" s="1"/>
  <c r="H848" i="5"/>
  <c r="F848" i="5"/>
  <c r="C848" i="5"/>
  <c r="E848" i="5" s="1"/>
  <c r="B848" i="5"/>
  <c r="V847" i="5"/>
  <c r="R847" i="5"/>
  <c r="O847" i="5"/>
  <c r="Q847" i="5" s="1"/>
  <c r="N847" i="5"/>
  <c r="L847" i="5"/>
  <c r="I847" i="5"/>
  <c r="K847" i="5" s="1"/>
  <c r="F847" i="5"/>
  <c r="H847" i="5" s="1"/>
  <c r="C847" i="5"/>
  <c r="E847" i="5" s="1"/>
  <c r="U847" i="5" s="1"/>
  <c r="W847" i="5" s="1"/>
  <c r="B847" i="5"/>
  <c r="R846" i="5"/>
  <c r="Q846" i="5"/>
  <c r="O846" i="5"/>
  <c r="L846" i="5"/>
  <c r="N846" i="5" s="1"/>
  <c r="I846" i="5"/>
  <c r="K846" i="5" s="1"/>
  <c r="H846" i="5"/>
  <c r="F846" i="5"/>
  <c r="C846" i="5"/>
  <c r="E846" i="5" s="1"/>
  <c r="B846" i="5"/>
  <c r="R845" i="5"/>
  <c r="O845" i="5"/>
  <c r="Q845" i="5" s="1"/>
  <c r="L845" i="5"/>
  <c r="N845" i="5" s="1"/>
  <c r="K845" i="5"/>
  <c r="I845" i="5"/>
  <c r="H845" i="5"/>
  <c r="F845" i="5"/>
  <c r="C845" i="5"/>
  <c r="E845" i="5" s="1"/>
  <c r="B845" i="5"/>
  <c r="R844" i="5"/>
  <c r="O844" i="5"/>
  <c r="Q844" i="5" s="1"/>
  <c r="N844" i="5"/>
  <c r="L844" i="5"/>
  <c r="I844" i="5"/>
  <c r="K844" i="5" s="1"/>
  <c r="H844" i="5"/>
  <c r="F844" i="5"/>
  <c r="C844" i="5"/>
  <c r="E844" i="5" s="1"/>
  <c r="B844" i="5"/>
  <c r="R843" i="5"/>
  <c r="O843" i="5"/>
  <c r="Q843" i="5" s="1"/>
  <c r="N843" i="5"/>
  <c r="L843" i="5"/>
  <c r="I843" i="5"/>
  <c r="K843" i="5" s="1"/>
  <c r="H843" i="5"/>
  <c r="F843" i="5"/>
  <c r="E843" i="5"/>
  <c r="C843" i="5"/>
  <c r="B843" i="5"/>
  <c r="R842" i="5"/>
  <c r="O842" i="5"/>
  <c r="Q842" i="5" s="1"/>
  <c r="N842" i="5"/>
  <c r="L842" i="5"/>
  <c r="I842" i="5"/>
  <c r="K842" i="5" s="1"/>
  <c r="H842" i="5"/>
  <c r="F842" i="5"/>
  <c r="C842" i="5"/>
  <c r="E842" i="5" s="1"/>
  <c r="B842" i="5"/>
  <c r="V841" i="5"/>
  <c r="U841" i="5"/>
  <c r="R841" i="5"/>
  <c r="Q841" i="5"/>
  <c r="O841" i="5"/>
  <c r="L841" i="5"/>
  <c r="N841" i="5" s="1"/>
  <c r="K841" i="5"/>
  <c r="I841" i="5"/>
  <c r="F841" i="5"/>
  <c r="H841" i="5" s="1"/>
  <c r="C841" i="5"/>
  <c r="E841" i="5" s="1"/>
  <c r="B841" i="5"/>
  <c r="R840" i="5"/>
  <c r="O840" i="5"/>
  <c r="Q840" i="5" s="1"/>
  <c r="L840" i="5"/>
  <c r="N840" i="5" s="1"/>
  <c r="I840" i="5"/>
  <c r="K840" i="5" s="1"/>
  <c r="F840" i="5"/>
  <c r="H840" i="5" s="1"/>
  <c r="C840" i="5"/>
  <c r="E840" i="5" s="1"/>
  <c r="B840" i="5"/>
  <c r="V839" i="5"/>
  <c r="R839" i="5"/>
  <c r="O839" i="5"/>
  <c r="Q839" i="5" s="1"/>
  <c r="N839" i="5"/>
  <c r="L839" i="5"/>
  <c r="I839" i="5"/>
  <c r="K839" i="5" s="1"/>
  <c r="H839" i="5"/>
  <c r="F839" i="5"/>
  <c r="E839" i="5"/>
  <c r="U839" i="5" s="1"/>
  <c r="W839" i="5" s="1"/>
  <c r="C839" i="5"/>
  <c r="B839" i="5"/>
  <c r="V838" i="5"/>
  <c r="R838" i="5"/>
  <c r="Q838" i="5"/>
  <c r="O838" i="5"/>
  <c r="L838" i="5"/>
  <c r="N838" i="5" s="1"/>
  <c r="I838" i="5"/>
  <c r="K838" i="5" s="1"/>
  <c r="F838" i="5"/>
  <c r="H838" i="5" s="1"/>
  <c r="C838" i="5"/>
  <c r="E838" i="5" s="1"/>
  <c r="U838" i="5" s="1"/>
  <c r="W838" i="5" s="1"/>
  <c r="B838" i="5"/>
  <c r="R837" i="5"/>
  <c r="O837" i="5"/>
  <c r="Q837" i="5" s="1"/>
  <c r="L837" i="5"/>
  <c r="N837" i="5" s="1"/>
  <c r="K837" i="5"/>
  <c r="I837" i="5"/>
  <c r="H837" i="5"/>
  <c r="F837" i="5"/>
  <c r="C837" i="5"/>
  <c r="E837" i="5" s="1"/>
  <c r="B837" i="5"/>
  <c r="V836" i="5"/>
  <c r="R836" i="5"/>
  <c r="O836" i="5"/>
  <c r="Q836" i="5" s="1"/>
  <c r="N836" i="5"/>
  <c r="L836" i="5"/>
  <c r="I836" i="5"/>
  <c r="K836" i="5" s="1"/>
  <c r="H836" i="5"/>
  <c r="F836" i="5"/>
  <c r="C836" i="5"/>
  <c r="E836" i="5" s="1"/>
  <c r="U836" i="5" s="1"/>
  <c r="B836" i="5"/>
  <c r="R835" i="5"/>
  <c r="O835" i="5"/>
  <c r="Q835" i="5" s="1"/>
  <c r="N835" i="5"/>
  <c r="L835" i="5"/>
  <c r="K835" i="5"/>
  <c r="I835" i="5"/>
  <c r="F835" i="5"/>
  <c r="H835" i="5" s="1"/>
  <c r="C835" i="5"/>
  <c r="E835" i="5" s="1"/>
  <c r="B835" i="5"/>
  <c r="W834" i="5"/>
  <c r="V834" i="5"/>
  <c r="R834" i="5"/>
  <c r="Q834" i="5"/>
  <c r="O834" i="5"/>
  <c r="L834" i="5"/>
  <c r="N834" i="5" s="1"/>
  <c r="I834" i="5"/>
  <c r="K834" i="5" s="1"/>
  <c r="F834" i="5"/>
  <c r="H834" i="5" s="1"/>
  <c r="C834" i="5"/>
  <c r="E834" i="5" s="1"/>
  <c r="U834" i="5" s="1"/>
  <c r="B834" i="5"/>
  <c r="U833" i="5"/>
  <c r="W833" i="5" s="1"/>
  <c r="R833" i="5"/>
  <c r="O833" i="5"/>
  <c r="Q833" i="5" s="1"/>
  <c r="N833" i="5"/>
  <c r="L833" i="5"/>
  <c r="I833" i="5"/>
  <c r="K833" i="5" s="1"/>
  <c r="F833" i="5"/>
  <c r="H833" i="5" s="1"/>
  <c r="C833" i="5"/>
  <c r="E833" i="5" s="1"/>
  <c r="V833" i="5" s="1"/>
  <c r="B833" i="5"/>
  <c r="R832" i="5"/>
  <c r="O832" i="5"/>
  <c r="Q832" i="5" s="1"/>
  <c r="L832" i="5"/>
  <c r="N832" i="5" s="1"/>
  <c r="I832" i="5"/>
  <c r="K832" i="5" s="1"/>
  <c r="H832" i="5"/>
  <c r="F832" i="5"/>
  <c r="E832" i="5"/>
  <c r="V832" i="5" s="1"/>
  <c r="C832" i="5"/>
  <c r="B832" i="5"/>
  <c r="R831" i="5"/>
  <c r="O831" i="5"/>
  <c r="Q831" i="5" s="1"/>
  <c r="L831" i="5"/>
  <c r="N831" i="5" s="1"/>
  <c r="K831" i="5"/>
  <c r="I831" i="5"/>
  <c r="H831" i="5"/>
  <c r="F831" i="5"/>
  <c r="E831" i="5"/>
  <c r="C831" i="5"/>
  <c r="B831" i="5"/>
  <c r="R830" i="5"/>
  <c r="O830" i="5"/>
  <c r="Q830" i="5" s="1"/>
  <c r="N830" i="5"/>
  <c r="L830" i="5"/>
  <c r="I830" i="5"/>
  <c r="K830" i="5" s="1"/>
  <c r="F830" i="5"/>
  <c r="H830" i="5" s="1"/>
  <c r="C830" i="5"/>
  <c r="E830" i="5" s="1"/>
  <c r="B830" i="5"/>
  <c r="U829" i="5"/>
  <c r="R829" i="5"/>
  <c r="Q829" i="5"/>
  <c r="O829" i="5"/>
  <c r="L829" i="5"/>
  <c r="N829" i="5" s="1"/>
  <c r="K829" i="5"/>
  <c r="I829" i="5"/>
  <c r="H829" i="5"/>
  <c r="F829" i="5"/>
  <c r="E829" i="5"/>
  <c r="V829" i="5" s="1"/>
  <c r="C829" i="5"/>
  <c r="B829" i="5"/>
  <c r="R828" i="5"/>
  <c r="Q828" i="5"/>
  <c r="O828" i="5"/>
  <c r="L828" i="5"/>
  <c r="N828" i="5" s="1"/>
  <c r="I828" i="5"/>
  <c r="K828" i="5" s="1"/>
  <c r="H828" i="5"/>
  <c r="F828" i="5"/>
  <c r="E828" i="5"/>
  <c r="C828" i="5"/>
  <c r="B828" i="5"/>
  <c r="V827" i="5"/>
  <c r="U827" i="5"/>
  <c r="W827" i="5" s="1"/>
  <c r="R827" i="5"/>
  <c r="O827" i="5"/>
  <c r="Q827" i="5" s="1"/>
  <c r="L827" i="5"/>
  <c r="N827" i="5" s="1"/>
  <c r="I827" i="5"/>
  <c r="K827" i="5" s="1"/>
  <c r="H827" i="5"/>
  <c r="F827" i="5"/>
  <c r="C827" i="5"/>
  <c r="E827" i="5" s="1"/>
  <c r="B827" i="5"/>
  <c r="V826" i="5"/>
  <c r="U826" i="5"/>
  <c r="W826" i="5" s="1"/>
  <c r="R826" i="5"/>
  <c r="O826" i="5"/>
  <c r="Q826" i="5" s="1"/>
  <c r="N826" i="5"/>
  <c r="L826" i="5"/>
  <c r="I826" i="5"/>
  <c r="K826" i="5" s="1"/>
  <c r="F826" i="5"/>
  <c r="H826" i="5" s="1"/>
  <c r="C826" i="5"/>
  <c r="E826" i="5" s="1"/>
  <c r="B826" i="5"/>
  <c r="U825" i="5"/>
  <c r="R825" i="5"/>
  <c r="Q825" i="5"/>
  <c r="O825" i="5"/>
  <c r="L825" i="5"/>
  <c r="N825" i="5" s="1"/>
  <c r="I825" i="5"/>
  <c r="K825" i="5" s="1"/>
  <c r="H825" i="5"/>
  <c r="F825" i="5"/>
  <c r="E825" i="5"/>
  <c r="V825" i="5" s="1"/>
  <c r="C825" i="5"/>
  <c r="B825" i="5"/>
  <c r="R824" i="5"/>
  <c r="O824" i="5"/>
  <c r="Q824" i="5" s="1"/>
  <c r="L824" i="5"/>
  <c r="N824" i="5" s="1"/>
  <c r="I824" i="5"/>
  <c r="K824" i="5" s="1"/>
  <c r="F824" i="5"/>
  <c r="H824" i="5" s="1"/>
  <c r="E824" i="5"/>
  <c r="C824" i="5"/>
  <c r="B824" i="5"/>
  <c r="R823" i="5"/>
  <c r="O823" i="5"/>
  <c r="Q823" i="5" s="1"/>
  <c r="N823" i="5"/>
  <c r="L823" i="5"/>
  <c r="K823" i="5"/>
  <c r="I823" i="5"/>
  <c r="F823" i="5"/>
  <c r="H823" i="5" s="1"/>
  <c r="C823" i="5"/>
  <c r="E823" i="5" s="1"/>
  <c r="B823" i="5"/>
  <c r="U822" i="5"/>
  <c r="W822" i="5" s="1"/>
  <c r="R822" i="5"/>
  <c r="Q822" i="5"/>
  <c r="O822" i="5"/>
  <c r="L822" i="5"/>
  <c r="N822" i="5" s="1"/>
  <c r="I822" i="5"/>
  <c r="K822" i="5" s="1"/>
  <c r="H822" i="5"/>
  <c r="F822" i="5"/>
  <c r="C822" i="5"/>
  <c r="E822" i="5" s="1"/>
  <c r="V822" i="5" s="1"/>
  <c r="B822" i="5"/>
  <c r="R821" i="5"/>
  <c r="Q821" i="5"/>
  <c r="O821" i="5"/>
  <c r="N821" i="5"/>
  <c r="L821" i="5"/>
  <c r="I821" i="5"/>
  <c r="K821" i="5" s="1"/>
  <c r="H821" i="5"/>
  <c r="F821" i="5"/>
  <c r="E821" i="5"/>
  <c r="C821" i="5"/>
  <c r="B821" i="5"/>
  <c r="V820" i="5"/>
  <c r="U820" i="5"/>
  <c r="R820" i="5"/>
  <c r="Q820" i="5"/>
  <c r="O820" i="5"/>
  <c r="L820" i="5"/>
  <c r="N820" i="5" s="1"/>
  <c r="K820" i="5"/>
  <c r="I820" i="5"/>
  <c r="H820" i="5"/>
  <c r="F820" i="5"/>
  <c r="C820" i="5"/>
  <c r="E820" i="5" s="1"/>
  <c r="B820" i="5"/>
  <c r="V819" i="5"/>
  <c r="U819" i="5"/>
  <c r="W819" i="5" s="1"/>
  <c r="R819" i="5"/>
  <c r="O819" i="5"/>
  <c r="Q819" i="5" s="1"/>
  <c r="L819" i="5"/>
  <c r="N819" i="5" s="1"/>
  <c r="K819" i="5"/>
  <c r="I819" i="5"/>
  <c r="F819" i="5"/>
  <c r="H819" i="5" s="1"/>
  <c r="E819" i="5"/>
  <c r="C819" i="5"/>
  <c r="B819" i="5"/>
  <c r="V818" i="5"/>
  <c r="U818" i="5"/>
  <c r="W818" i="5" s="1"/>
  <c r="R818" i="5"/>
  <c r="Q818" i="5"/>
  <c r="O818" i="5"/>
  <c r="L818" i="5"/>
  <c r="N818" i="5" s="1"/>
  <c r="I818" i="5"/>
  <c r="K818" i="5" s="1"/>
  <c r="H818" i="5"/>
  <c r="F818" i="5"/>
  <c r="E818" i="5"/>
  <c r="C818" i="5"/>
  <c r="B818" i="5"/>
  <c r="W817" i="5"/>
  <c r="V817" i="5"/>
  <c r="U817" i="5"/>
  <c r="R817" i="5"/>
  <c r="Q817" i="5"/>
  <c r="O817" i="5"/>
  <c r="L817" i="5"/>
  <c r="N817" i="5" s="1"/>
  <c r="K817" i="5"/>
  <c r="I817" i="5"/>
  <c r="H817" i="5"/>
  <c r="F817" i="5"/>
  <c r="E817" i="5"/>
  <c r="C817" i="5"/>
  <c r="B817" i="5"/>
  <c r="W816" i="5"/>
  <c r="V816" i="5"/>
  <c r="R816" i="5"/>
  <c r="O816" i="5"/>
  <c r="Q816" i="5" s="1"/>
  <c r="L816" i="5"/>
  <c r="N816" i="5" s="1"/>
  <c r="K816" i="5"/>
  <c r="I816" i="5"/>
  <c r="F816" i="5"/>
  <c r="H816" i="5" s="1"/>
  <c r="E816" i="5"/>
  <c r="U816" i="5" s="1"/>
  <c r="C816" i="5"/>
  <c r="B816" i="5"/>
  <c r="U815" i="5"/>
  <c r="W815" i="5" s="1"/>
  <c r="R815" i="5"/>
  <c r="O815" i="5"/>
  <c r="Q815" i="5" s="1"/>
  <c r="N815" i="5"/>
  <c r="L815" i="5"/>
  <c r="K815" i="5"/>
  <c r="I815" i="5"/>
  <c r="F815" i="5"/>
  <c r="H815" i="5" s="1"/>
  <c r="E815" i="5"/>
  <c r="V815" i="5" s="1"/>
  <c r="C815" i="5"/>
  <c r="B815" i="5"/>
  <c r="R814" i="5"/>
  <c r="O814" i="5"/>
  <c r="Q814" i="5" s="1"/>
  <c r="L814" i="5"/>
  <c r="N814" i="5" s="1"/>
  <c r="K814" i="5"/>
  <c r="I814" i="5"/>
  <c r="F814" i="5"/>
  <c r="H814" i="5" s="1"/>
  <c r="E814" i="5"/>
  <c r="V814" i="5" s="1"/>
  <c r="C814" i="5"/>
  <c r="B814" i="5"/>
  <c r="R813" i="5"/>
  <c r="O813" i="5"/>
  <c r="Q813" i="5" s="1"/>
  <c r="N813" i="5"/>
  <c r="L813" i="5"/>
  <c r="K813" i="5"/>
  <c r="I813" i="5"/>
  <c r="H813" i="5"/>
  <c r="F813" i="5"/>
  <c r="C813" i="5"/>
  <c r="E813" i="5" s="1"/>
  <c r="V813" i="5" s="1"/>
  <c r="B813" i="5"/>
  <c r="R812" i="5"/>
  <c r="O812" i="5"/>
  <c r="Q812" i="5" s="1"/>
  <c r="L812" i="5"/>
  <c r="N812" i="5" s="1"/>
  <c r="I812" i="5"/>
  <c r="K812" i="5" s="1"/>
  <c r="F812" i="5"/>
  <c r="H812" i="5" s="1"/>
  <c r="C812" i="5"/>
  <c r="E812" i="5" s="1"/>
  <c r="B812" i="5"/>
  <c r="R811" i="5"/>
  <c r="Q811" i="5"/>
  <c r="O811" i="5"/>
  <c r="N811" i="5"/>
  <c r="L811" i="5"/>
  <c r="I811" i="5"/>
  <c r="K811" i="5" s="1"/>
  <c r="F811" i="5"/>
  <c r="H811" i="5" s="1"/>
  <c r="E811" i="5"/>
  <c r="C811" i="5"/>
  <c r="B811" i="5"/>
  <c r="R810" i="5"/>
  <c r="O810" i="5"/>
  <c r="Q810" i="5" s="1"/>
  <c r="L810" i="5"/>
  <c r="N810" i="5" s="1"/>
  <c r="K810" i="5"/>
  <c r="I810" i="5"/>
  <c r="H810" i="5"/>
  <c r="F810" i="5"/>
  <c r="E810" i="5"/>
  <c r="C810" i="5"/>
  <c r="B810" i="5"/>
  <c r="R809" i="5"/>
  <c r="O809" i="5"/>
  <c r="Q809" i="5" s="1"/>
  <c r="N809" i="5"/>
  <c r="L809" i="5"/>
  <c r="I809" i="5"/>
  <c r="K809" i="5" s="1"/>
  <c r="F809" i="5"/>
  <c r="H809" i="5" s="1"/>
  <c r="C809" i="5"/>
  <c r="E809" i="5" s="1"/>
  <c r="B809" i="5"/>
  <c r="V808" i="5"/>
  <c r="R808" i="5"/>
  <c r="O808" i="5"/>
  <c r="Q808" i="5" s="1"/>
  <c r="N808" i="5"/>
  <c r="L808" i="5"/>
  <c r="K808" i="5"/>
  <c r="I808" i="5"/>
  <c r="H808" i="5"/>
  <c r="F808" i="5"/>
  <c r="C808" i="5"/>
  <c r="E808" i="5" s="1"/>
  <c r="U808" i="5" s="1"/>
  <c r="W808" i="5" s="1"/>
  <c r="B808" i="5"/>
  <c r="R807" i="5"/>
  <c r="Q807" i="5"/>
  <c r="O807" i="5"/>
  <c r="L807" i="5"/>
  <c r="N807" i="5" s="1"/>
  <c r="I807" i="5"/>
  <c r="K807" i="5" s="1"/>
  <c r="F807" i="5"/>
  <c r="H807" i="5" s="1"/>
  <c r="E807" i="5"/>
  <c r="C807" i="5"/>
  <c r="B807" i="5"/>
  <c r="U806" i="5"/>
  <c r="R806" i="5"/>
  <c r="O806" i="5"/>
  <c r="Q806" i="5" s="1"/>
  <c r="N806" i="5"/>
  <c r="L806" i="5"/>
  <c r="K806" i="5"/>
  <c r="I806" i="5"/>
  <c r="F806" i="5"/>
  <c r="H806" i="5" s="1"/>
  <c r="C806" i="5"/>
  <c r="E806" i="5" s="1"/>
  <c r="V806" i="5" s="1"/>
  <c r="B806" i="5"/>
  <c r="R805" i="5"/>
  <c r="O805" i="5"/>
  <c r="Q805" i="5" s="1"/>
  <c r="N805" i="5"/>
  <c r="L805" i="5"/>
  <c r="K805" i="5"/>
  <c r="I805" i="5"/>
  <c r="F805" i="5"/>
  <c r="H805" i="5" s="1"/>
  <c r="C805" i="5"/>
  <c r="E805" i="5" s="1"/>
  <c r="B805" i="5"/>
  <c r="U804" i="5"/>
  <c r="W804" i="5" s="1"/>
  <c r="R804" i="5"/>
  <c r="O804" i="5"/>
  <c r="Q804" i="5" s="1"/>
  <c r="N804" i="5"/>
  <c r="L804" i="5"/>
  <c r="I804" i="5"/>
  <c r="K804" i="5" s="1"/>
  <c r="H804" i="5"/>
  <c r="F804" i="5"/>
  <c r="E804" i="5"/>
  <c r="V804" i="5" s="1"/>
  <c r="C804" i="5"/>
  <c r="B804" i="5"/>
  <c r="R803" i="5"/>
  <c r="O803" i="5"/>
  <c r="Q803" i="5" s="1"/>
  <c r="L803" i="5"/>
  <c r="N803" i="5" s="1"/>
  <c r="I803" i="5"/>
  <c r="K803" i="5" s="1"/>
  <c r="F803" i="5"/>
  <c r="H803" i="5" s="1"/>
  <c r="C803" i="5"/>
  <c r="E803" i="5" s="1"/>
  <c r="B803" i="5"/>
  <c r="R802" i="5"/>
  <c r="O802" i="5"/>
  <c r="Q802" i="5" s="1"/>
  <c r="N802" i="5"/>
  <c r="L802" i="5"/>
  <c r="K802" i="5"/>
  <c r="I802" i="5"/>
  <c r="H802" i="5"/>
  <c r="F802" i="5"/>
  <c r="E802" i="5"/>
  <c r="C802" i="5"/>
  <c r="B802" i="5"/>
  <c r="V801" i="5"/>
  <c r="R801" i="5"/>
  <c r="Q801" i="5"/>
  <c r="O801" i="5"/>
  <c r="N801" i="5"/>
  <c r="L801" i="5"/>
  <c r="K801" i="5"/>
  <c r="I801" i="5"/>
  <c r="F801" i="5"/>
  <c r="H801" i="5" s="1"/>
  <c r="E801" i="5"/>
  <c r="U801" i="5" s="1"/>
  <c r="W801" i="5" s="1"/>
  <c r="C801" i="5"/>
  <c r="B801" i="5"/>
  <c r="U800" i="5"/>
  <c r="W800" i="5" s="1"/>
  <c r="R800" i="5"/>
  <c r="Q800" i="5"/>
  <c r="O800" i="5"/>
  <c r="N800" i="5"/>
  <c r="L800" i="5"/>
  <c r="K800" i="5"/>
  <c r="I800" i="5"/>
  <c r="F800" i="5"/>
  <c r="H800" i="5" s="1"/>
  <c r="E800" i="5"/>
  <c r="V800" i="5" s="1"/>
  <c r="C800" i="5"/>
  <c r="B800" i="5"/>
  <c r="R799" i="5"/>
  <c r="Q799" i="5"/>
  <c r="O799" i="5"/>
  <c r="N799" i="5"/>
  <c r="L799" i="5"/>
  <c r="I799" i="5"/>
  <c r="K799" i="5" s="1"/>
  <c r="H799" i="5"/>
  <c r="F799" i="5"/>
  <c r="C799" i="5"/>
  <c r="E799" i="5" s="1"/>
  <c r="B799" i="5"/>
  <c r="R798" i="5"/>
  <c r="O798" i="5"/>
  <c r="Q798" i="5" s="1"/>
  <c r="L798" i="5"/>
  <c r="N798" i="5" s="1"/>
  <c r="I798" i="5"/>
  <c r="K798" i="5" s="1"/>
  <c r="F798" i="5"/>
  <c r="H798" i="5" s="1"/>
  <c r="C798" i="5"/>
  <c r="E798" i="5" s="1"/>
  <c r="B798" i="5"/>
  <c r="V797" i="5"/>
  <c r="R797" i="5"/>
  <c r="Q797" i="5"/>
  <c r="O797" i="5"/>
  <c r="L797" i="5"/>
  <c r="N797" i="5" s="1"/>
  <c r="I797" i="5"/>
  <c r="K797" i="5" s="1"/>
  <c r="F797" i="5"/>
  <c r="H797" i="5" s="1"/>
  <c r="E797" i="5"/>
  <c r="U797" i="5" s="1"/>
  <c r="C797" i="5"/>
  <c r="B797" i="5"/>
  <c r="V796" i="5"/>
  <c r="U796" i="5"/>
  <c r="W796" i="5" s="1"/>
  <c r="R796" i="5"/>
  <c r="O796" i="5"/>
  <c r="Q796" i="5" s="1"/>
  <c r="L796" i="5"/>
  <c r="N796" i="5" s="1"/>
  <c r="K796" i="5"/>
  <c r="I796" i="5"/>
  <c r="H796" i="5"/>
  <c r="F796" i="5"/>
  <c r="E796" i="5"/>
  <c r="C796" i="5"/>
  <c r="B796" i="5"/>
  <c r="V795" i="5"/>
  <c r="U795" i="5"/>
  <c r="W795" i="5" s="1"/>
  <c r="R795" i="5"/>
  <c r="O795" i="5"/>
  <c r="Q795" i="5" s="1"/>
  <c r="N795" i="5"/>
  <c r="L795" i="5"/>
  <c r="I795" i="5"/>
  <c r="K795" i="5" s="1"/>
  <c r="H795" i="5"/>
  <c r="F795" i="5"/>
  <c r="E795" i="5"/>
  <c r="C795" i="5"/>
  <c r="B795" i="5"/>
  <c r="V794" i="5"/>
  <c r="U794" i="5"/>
  <c r="R794" i="5"/>
  <c r="O794" i="5"/>
  <c r="Q794" i="5" s="1"/>
  <c r="N794" i="5"/>
  <c r="L794" i="5"/>
  <c r="I794" i="5"/>
  <c r="K794" i="5" s="1"/>
  <c r="F794" i="5"/>
  <c r="H794" i="5" s="1"/>
  <c r="E794" i="5"/>
  <c r="C794" i="5"/>
  <c r="B794" i="5"/>
  <c r="R793" i="5"/>
  <c r="O793" i="5"/>
  <c r="Q793" i="5" s="1"/>
  <c r="L793" i="5"/>
  <c r="N793" i="5" s="1"/>
  <c r="I793" i="5"/>
  <c r="K793" i="5" s="1"/>
  <c r="H793" i="5"/>
  <c r="F793" i="5"/>
  <c r="C793" i="5"/>
  <c r="E793" i="5" s="1"/>
  <c r="B793" i="5"/>
  <c r="U792" i="5"/>
  <c r="W792" i="5" s="1"/>
  <c r="R792" i="5"/>
  <c r="O792" i="5"/>
  <c r="Q792" i="5" s="1"/>
  <c r="N792" i="5"/>
  <c r="L792" i="5"/>
  <c r="I792" i="5"/>
  <c r="K792" i="5" s="1"/>
  <c r="H792" i="5"/>
  <c r="F792" i="5"/>
  <c r="C792" i="5"/>
  <c r="E792" i="5" s="1"/>
  <c r="V792" i="5" s="1"/>
  <c r="B792" i="5"/>
  <c r="R791" i="5"/>
  <c r="O791" i="5"/>
  <c r="Q791" i="5" s="1"/>
  <c r="L791" i="5"/>
  <c r="N791" i="5" s="1"/>
  <c r="K791" i="5"/>
  <c r="I791" i="5"/>
  <c r="F791" i="5"/>
  <c r="H791" i="5" s="1"/>
  <c r="E791" i="5"/>
  <c r="C791" i="5"/>
  <c r="B791" i="5"/>
  <c r="R790" i="5"/>
  <c r="O790" i="5"/>
  <c r="Q790" i="5" s="1"/>
  <c r="N790" i="5"/>
  <c r="L790" i="5"/>
  <c r="I790" i="5"/>
  <c r="K790" i="5" s="1"/>
  <c r="F790" i="5"/>
  <c r="H790" i="5" s="1"/>
  <c r="E790" i="5"/>
  <c r="C790" i="5"/>
  <c r="B790" i="5"/>
  <c r="R789" i="5"/>
  <c r="O789" i="5"/>
  <c r="Q789" i="5" s="1"/>
  <c r="L789" i="5"/>
  <c r="N789" i="5" s="1"/>
  <c r="K789" i="5"/>
  <c r="I789" i="5"/>
  <c r="F789" i="5"/>
  <c r="H789" i="5" s="1"/>
  <c r="C789" i="5"/>
  <c r="E789" i="5" s="1"/>
  <c r="B789" i="5"/>
  <c r="R788" i="5"/>
  <c r="O788" i="5"/>
  <c r="Q788" i="5" s="1"/>
  <c r="L788" i="5"/>
  <c r="N788" i="5" s="1"/>
  <c r="K788" i="5"/>
  <c r="I788" i="5"/>
  <c r="H788" i="5"/>
  <c r="F788" i="5"/>
  <c r="C788" i="5"/>
  <c r="E788" i="5" s="1"/>
  <c r="B788" i="5"/>
  <c r="V787" i="5"/>
  <c r="U787" i="5"/>
  <c r="R787" i="5"/>
  <c r="Q787" i="5"/>
  <c r="O787" i="5"/>
  <c r="L787" i="5"/>
  <c r="N787" i="5" s="1"/>
  <c r="I787" i="5"/>
  <c r="K787" i="5" s="1"/>
  <c r="F787" i="5"/>
  <c r="H787" i="5" s="1"/>
  <c r="E787" i="5"/>
  <c r="C787" i="5"/>
  <c r="B787" i="5"/>
  <c r="W786" i="5"/>
  <c r="U786" i="5"/>
  <c r="R786" i="5"/>
  <c r="O786" i="5"/>
  <c r="Q786" i="5" s="1"/>
  <c r="L786" i="5"/>
  <c r="N786" i="5" s="1"/>
  <c r="K786" i="5"/>
  <c r="I786" i="5"/>
  <c r="F786" i="5"/>
  <c r="H786" i="5" s="1"/>
  <c r="E786" i="5"/>
  <c r="V786" i="5" s="1"/>
  <c r="C786" i="5"/>
  <c r="B786" i="5"/>
  <c r="V785" i="5"/>
  <c r="U785" i="5"/>
  <c r="W785" i="5" s="1"/>
  <c r="R785" i="5"/>
  <c r="O785" i="5"/>
  <c r="Q785" i="5" s="1"/>
  <c r="N785" i="5"/>
  <c r="L785" i="5"/>
  <c r="I785" i="5"/>
  <c r="K785" i="5" s="1"/>
  <c r="H785" i="5"/>
  <c r="F785" i="5"/>
  <c r="C785" i="5"/>
  <c r="E785" i="5" s="1"/>
  <c r="B785" i="5"/>
  <c r="V784" i="5"/>
  <c r="U784" i="5"/>
  <c r="W784" i="5" s="1"/>
  <c r="R784" i="5"/>
  <c r="Q784" i="5"/>
  <c r="O784" i="5"/>
  <c r="L784" i="5"/>
  <c r="N784" i="5" s="1"/>
  <c r="I784" i="5"/>
  <c r="K784" i="5" s="1"/>
  <c r="F784" i="5"/>
  <c r="H784" i="5" s="1"/>
  <c r="E784" i="5"/>
  <c r="C784" i="5"/>
  <c r="B784" i="5"/>
  <c r="V783" i="5"/>
  <c r="U783" i="5"/>
  <c r="R783" i="5"/>
  <c r="Q783" i="5"/>
  <c r="O783" i="5"/>
  <c r="L783" i="5"/>
  <c r="N783" i="5" s="1"/>
  <c r="I783" i="5"/>
  <c r="K783" i="5" s="1"/>
  <c r="F783" i="5"/>
  <c r="H783" i="5" s="1"/>
  <c r="E783" i="5"/>
  <c r="C783" i="5"/>
  <c r="B783" i="5"/>
  <c r="V782" i="5"/>
  <c r="U782" i="5"/>
  <c r="R782" i="5"/>
  <c r="O782" i="5"/>
  <c r="Q782" i="5" s="1"/>
  <c r="L782" i="5"/>
  <c r="N782" i="5" s="1"/>
  <c r="K782" i="5"/>
  <c r="I782" i="5"/>
  <c r="F782" i="5"/>
  <c r="H782" i="5" s="1"/>
  <c r="E782" i="5"/>
  <c r="C782" i="5"/>
  <c r="B782" i="5"/>
  <c r="V781" i="5"/>
  <c r="U781" i="5"/>
  <c r="W781" i="5" s="1"/>
  <c r="R781" i="5"/>
  <c r="O781" i="5"/>
  <c r="Q781" i="5" s="1"/>
  <c r="N781" i="5"/>
  <c r="L781" i="5"/>
  <c r="I781" i="5"/>
  <c r="K781" i="5" s="1"/>
  <c r="F781" i="5"/>
  <c r="H781" i="5" s="1"/>
  <c r="E781" i="5"/>
  <c r="C781" i="5"/>
  <c r="B781" i="5"/>
  <c r="V780" i="5"/>
  <c r="U780" i="5"/>
  <c r="W780" i="5" s="1"/>
  <c r="R780" i="5"/>
  <c r="O780" i="5"/>
  <c r="Q780" i="5" s="1"/>
  <c r="N780" i="5"/>
  <c r="L780" i="5"/>
  <c r="I780" i="5"/>
  <c r="K780" i="5" s="1"/>
  <c r="F780" i="5"/>
  <c r="H780" i="5" s="1"/>
  <c r="E780" i="5"/>
  <c r="C780" i="5"/>
  <c r="B780" i="5"/>
  <c r="U779" i="5"/>
  <c r="R779" i="5"/>
  <c r="O779" i="5"/>
  <c r="Q779" i="5" s="1"/>
  <c r="L779" i="5"/>
  <c r="N779" i="5" s="1"/>
  <c r="K779" i="5"/>
  <c r="I779" i="5"/>
  <c r="F779" i="5"/>
  <c r="H779" i="5" s="1"/>
  <c r="C779" i="5"/>
  <c r="E779" i="5" s="1"/>
  <c r="V779" i="5" s="1"/>
  <c r="B779" i="5"/>
  <c r="U778" i="5"/>
  <c r="W778" i="5" s="1"/>
  <c r="R778" i="5"/>
  <c r="O778" i="5"/>
  <c r="Q778" i="5" s="1"/>
  <c r="N778" i="5"/>
  <c r="L778" i="5"/>
  <c r="I778" i="5"/>
  <c r="K778" i="5" s="1"/>
  <c r="H778" i="5"/>
  <c r="F778" i="5"/>
  <c r="C778" i="5"/>
  <c r="E778" i="5" s="1"/>
  <c r="V778" i="5" s="1"/>
  <c r="B778" i="5"/>
  <c r="R777" i="5"/>
  <c r="Q777" i="5"/>
  <c r="O777" i="5"/>
  <c r="N777" i="5"/>
  <c r="L777" i="5"/>
  <c r="K777" i="5"/>
  <c r="I777" i="5"/>
  <c r="F777" i="5"/>
  <c r="H777" i="5" s="1"/>
  <c r="E777" i="5"/>
  <c r="C777" i="5"/>
  <c r="B777" i="5"/>
  <c r="R776" i="5"/>
  <c r="Q776" i="5"/>
  <c r="O776" i="5"/>
  <c r="N776" i="5"/>
  <c r="L776" i="5"/>
  <c r="I776" i="5"/>
  <c r="K776" i="5" s="1"/>
  <c r="H776" i="5"/>
  <c r="F776" i="5"/>
  <c r="E776" i="5"/>
  <c r="C776" i="5"/>
  <c r="B776" i="5"/>
  <c r="R775" i="5"/>
  <c r="Q775" i="5"/>
  <c r="O775" i="5"/>
  <c r="L775" i="5"/>
  <c r="N775" i="5" s="1"/>
  <c r="I775" i="5"/>
  <c r="K775" i="5" s="1"/>
  <c r="H775" i="5"/>
  <c r="F775" i="5"/>
  <c r="C775" i="5"/>
  <c r="E775" i="5" s="1"/>
  <c r="B775" i="5"/>
  <c r="U774" i="5"/>
  <c r="W774" i="5" s="1"/>
  <c r="R774" i="5"/>
  <c r="O774" i="5"/>
  <c r="Q774" i="5" s="1"/>
  <c r="N774" i="5"/>
  <c r="L774" i="5"/>
  <c r="K774" i="5"/>
  <c r="I774" i="5"/>
  <c r="H774" i="5"/>
  <c r="F774" i="5"/>
  <c r="E774" i="5"/>
  <c r="V774" i="5" s="1"/>
  <c r="C774" i="5"/>
  <c r="B774" i="5"/>
  <c r="R773" i="5"/>
  <c r="O773" i="5"/>
  <c r="Q773" i="5" s="1"/>
  <c r="N773" i="5"/>
  <c r="L773" i="5"/>
  <c r="K773" i="5"/>
  <c r="I773" i="5"/>
  <c r="F773" i="5"/>
  <c r="H773" i="5" s="1"/>
  <c r="C773" i="5"/>
  <c r="E773" i="5" s="1"/>
  <c r="B773" i="5"/>
  <c r="R772" i="5"/>
  <c r="O772" i="5"/>
  <c r="Q772" i="5" s="1"/>
  <c r="N772" i="5"/>
  <c r="L772" i="5"/>
  <c r="K772" i="5"/>
  <c r="I772" i="5"/>
  <c r="F772" i="5"/>
  <c r="H772" i="5" s="1"/>
  <c r="E772" i="5"/>
  <c r="C772" i="5"/>
  <c r="B772" i="5"/>
  <c r="R771" i="5"/>
  <c r="Q771" i="5"/>
  <c r="O771" i="5"/>
  <c r="N771" i="5"/>
  <c r="L771" i="5"/>
  <c r="K771" i="5"/>
  <c r="I771" i="5"/>
  <c r="H771" i="5"/>
  <c r="F771" i="5"/>
  <c r="C771" i="5"/>
  <c r="E771" i="5" s="1"/>
  <c r="B771" i="5"/>
  <c r="U770" i="5"/>
  <c r="W770" i="5" s="1"/>
  <c r="R770" i="5"/>
  <c r="O770" i="5"/>
  <c r="Q770" i="5" s="1"/>
  <c r="L770" i="5"/>
  <c r="N770" i="5" s="1"/>
  <c r="I770" i="5"/>
  <c r="K770" i="5" s="1"/>
  <c r="F770" i="5"/>
  <c r="H770" i="5" s="1"/>
  <c r="E770" i="5"/>
  <c r="V770" i="5" s="1"/>
  <c r="C770" i="5"/>
  <c r="B770" i="5"/>
  <c r="V769" i="5"/>
  <c r="R769" i="5"/>
  <c r="Q769" i="5"/>
  <c r="O769" i="5"/>
  <c r="N769" i="5"/>
  <c r="L769" i="5"/>
  <c r="I769" i="5"/>
  <c r="K769" i="5" s="1"/>
  <c r="F769" i="5"/>
  <c r="H769" i="5" s="1"/>
  <c r="E769" i="5"/>
  <c r="U769" i="5" s="1"/>
  <c r="W769" i="5" s="1"/>
  <c r="C769" i="5"/>
  <c r="B769" i="5"/>
  <c r="V768" i="5"/>
  <c r="R768" i="5"/>
  <c r="O768" i="5"/>
  <c r="Q768" i="5" s="1"/>
  <c r="L768" i="5"/>
  <c r="N768" i="5" s="1"/>
  <c r="K768" i="5"/>
  <c r="I768" i="5"/>
  <c r="F768" i="5"/>
  <c r="H768" i="5" s="1"/>
  <c r="E768" i="5"/>
  <c r="U768" i="5" s="1"/>
  <c r="W768" i="5" s="1"/>
  <c r="C768" i="5"/>
  <c r="B768" i="5"/>
  <c r="R767" i="5"/>
  <c r="O767" i="5"/>
  <c r="Q767" i="5" s="1"/>
  <c r="L767" i="5"/>
  <c r="N767" i="5" s="1"/>
  <c r="I767" i="5"/>
  <c r="K767" i="5" s="1"/>
  <c r="F767" i="5"/>
  <c r="H767" i="5" s="1"/>
  <c r="C767" i="5"/>
  <c r="E767" i="5" s="1"/>
  <c r="B767" i="5"/>
  <c r="R766" i="5"/>
  <c r="Q766" i="5"/>
  <c r="O766" i="5"/>
  <c r="N766" i="5"/>
  <c r="L766" i="5"/>
  <c r="I766" i="5"/>
  <c r="K766" i="5" s="1"/>
  <c r="H766" i="5"/>
  <c r="F766" i="5"/>
  <c r="C766" i="5"/>
  <c r="E766" i="5" s="1"/>
  <c r="B766" i="5"/>
  <c r="R765" i="5"/>
  <c r="Q765" i="5"/>
  <c r="O765" i="5"/>
  <c r="L765" i="5"/>
  <c r="N765" i="5" s="1"/>
  <c r="K765" i="5"/>
  <c r="I765" i="5"/>
  <c r="F765" i="5"/>
  <c r="H765" i="5" s="1"/>
  <c r="E765" i="5"/>
  <c r="C765" i="5"/>
  <c r="B765" i="5"/>
  <c r="R764" i="5"/>
  <c r="O764" i="5"/>
  <c r="Q764" i="5" s="1"/>
  <c r="L764" i="5"/>
  <c r="N764" i="5" s="1"/>
  <c r="I764" i="5"/>
  <c r="K764" i="5" s="1"/>
  <c r="F764" i="5"/>
  <c r="H764" i="5" s="1"/>
  <c r="C764" i="5"/>
  <c r="E764" i="5" s="1"/>
  <c r="B764" i="5"/>
  <c r="V763" i="5"/>
  <c r="U763" i="5"/>
  <c r="W763" i="5" s="1"/>
  <c r="R763" i="5"/>
  <c r="O763" i="5"/>
  <c r="Q763" i="5" s="1"/>
  <c r="L763" i="5"/>
  <c r="N763" i="5" s="1"/>
  <c r="K763" i="5"/>
  <c r="I763" i="5"/>
  <c r="F763" i="5"/>
  <c r="H763" i="5" s="1"/>
  <c r="C763" i="5"/>
  <c r="E763" i="5" s="1"/>
  <c r="B763" i="5"/>
  <c r="V762" i="5"/>
  <c r="U762" i="5"/>
  <c r="P761" i="2" s="1"/>
  <c r="S761" i="2" s="1"/>
  <c r="R762" i="5"/>
  <c r="Q762" i="5"/>
  <c r="O762" i="5"/>
  <c r="L762" i="5"/>
  <c r="N762" i="5" s="1"/>
  <c r="I762" i="5"/>
  <c r="K762" i="5" s="1"/>
  <c r="H762" i="5"/>
  <c r="F762" i="5"/>
  <c r="E762" i="5"/>
  <c r="C762" i="5"/>
  <c r="B762" i="5"/>
  <c r="W761" i="5"/>
  <c r="V761" i="5"/>
  <c r="R761" i="5"/>
  <c r="O761" i="5"/>
  <c r="Q761" i="5" s="1"/>
  <c r="L761" i="5"/>
  <c r="N761" i="5" s="1"/>
  <c r="I761" i="5"/>
  <c r="K761" i="5" s="1"/>
  <c r="H761" i="5"/>
  <c r="F761" i="5"/>
  <c r="C761" i="5"/>
  <c r="E761" i="5" s="1"/>
  <c r="U761" i="5" s="1"/>
  <c r="B761" i="5"/>
  <c r="U760" i="5"/>
  <c r="W760" i="5" s="1"/>
  <c r="R760" i="5"/>
  <c r="O760" i="5"/>
  <c r="Q760" i="5" s="1"/>
  <c r="L760" i="5"/>
  <c r="N760" i="5" s="1"/>
  <c r="I760" i="5"/>
  <c r="K760" i="5" s="1"/>
  <c r="H760" i="5"/>
  <c r="F760" i="5"/>
  <c r="E760" i="5"/>
  <c r="V760" i="5" s="1"/>
  <c r="C760" i="5"/>
  <c r="B760" i="5"/>
  <c r="R759" i="5"/>
  <c r="O759" i="5"/>
  <c r="Q759" i="5" s="1"/>
  <c r="L759" i="5"/>
  <c r="N759" i="5" s="1"/>
  <c r="I759" i="5"/>
  <c r="K759" i="5" s="1"/>
  <c r="F759" i="5"/>
  <c r="H759" i="5" s="1"/>
  <c r="C759" i="5"/>
  <c r="E759" i="5" s="1"/>
  <c r="B759" i="5"/>
  <c r="R758" i="5"/>
  <c r="O758" i="5"/>
  <c r="Q758" i="5" s="1"/>
  <c r="N758" i="5"/>
  <c r="L758" i="5"/>
  <c r="K758" i="5"/>
  <c r="I758" i="5"/>
  <c r="F758" i="5"/>
  <c r="H758" i="5" s="1"/>
  <c r="E758" i="5"/>
  <c r="C758" i="5"/>
  <c r="B758" i="5"/>
  <c r="R757" i="5"/>
  <c r="O757" i="5"/>
  <c r="Q757" i="5" s="1"/>
  <c r="N757" i="5"/>
  <c r="L757" i="5"/>
  <c r="I757" i="5"/>
  <c r="K757" i="5" s="1"/>
  <c r="H757" i="5"/>
  <c r="F757" i="5"/>
  <c r="C757" i="5"/>
  <c r="E757" i="5" s="1"/>
  <c r="B757" i="5"/>
  <c r="R756" i="5"/>
  <c r="Q756" i="5"/>
  <c r="O756" i="5"/>
  <c r="L756" i="5"/>
  <c r="N756" i="5" s="1"/>
  <c r="I756" i="5"/>
  <c r="K756" i="5" s="1"/>
  <c r="F756" i="5"/>
  <c r="H756" i="5" s="1"/>
  <c r="C756" i="5"/>
  <c r="E756" i="5" s="1"/>
  <c r="B756" i="5"/>
  <c r="R755" i="5"/>
  <c r="Q755" i="5"/>
  <c r="O755" i="5"/>
  <c r="N755" i="5"/>
  <c r="L755" i="5"/>
  <c r="I755" i="5"/>
  <c r="K755" i="5" s="1"/>
  <c r="F755" i="5"/>
  <c r="H755" i="5" s="1"/>
  <c r="E755" i="5"/>
  <c r="C755" i="5"/>
  <c r="B755" i="5"/>
  <c r="R754" i="5"/>
  <c r="O754" i="5"/>
  <c r="Q754" i="5" s="1"/>
  <c r="L754" i="5"/>
  <c r="N754" i="5" s="1"/>
  <c r="K754" i="5"/>
  <c r="I754" i="5"/>
  <c r="F754" i="5"/>
  <c r="H754" i="5" s="1"/>
  <c r="C754" i="5"/>
  <c r="E754" i="5" s="1"/>
  <c r="B754" i="5"/>
  <c r="V753" i="5"/>
  <c r="U753" i="5"/>
  <c r="W753" i="5" s="1"/>
  <c r="R753" i="5"/>
  <c r="O753" i="5"/>
  <c r="Q753" i="5" s="1"/>
  <c r="L753" i="5"/>
  <c r="N753" i="5" s="1"/>
  <c r="I753" i="5"/>
  <c r="K753" i="5" s="1"/>
  <c r="F753" i="5"/>
  <c r="H753" i="5" s="1"/>
  <c r="E753" i="5"/>
  <c r="C753" i="5"/>
  <c r="B753" i="5"/>
  <c r="U752" i="5"/>
  <c r="W752" i="5" s="1"/>
  <c r="R752" i="5"/>
  <c r="Q752" i="5"/>
  <c r="O752" i="5"/>
  <c r="N752" i="5"/>
  <c r="L752" i="5"/>
  <c r="K752" i="5"/>
  <c r="I752" i="5"/>
  <c r="H752" i="5"/>
  <c r="F752" i="5"/>
  <c r="E752" i="5"/>
  <c r="V752" i="5" s="1"/>
  <c r="C752" i="5"/>
  <c r="B752" i="5"/>
  <c r="U751" i="5"/>
  <c r="W751" i="5" s="1"/>
  <c r="R751" i="5"/>
  <c r="O751" i="5"/>
  <c r="Q751" i="5" s="1"/>
  <c r="L751" i="5"/>
  <c r="N751" i="5" s="1"/>
  <c r="K751" i="5"/>
  <c r="I751" i="5"/>
  <c r="F751" i="5"/>
  <c r="H751" i="5" s="1"/>
  <c r="C751" i="5"/>
  <c r="E751" i="5" s="1"/>
  <c r="V751" i="5" s="1"/>
  <c r="B751" i="5"/>
  <c r="R750" i="5"/>
  <c r="O750" i="5"/>
  <c r="Q750" i="5" s="1"/>
  <c r="N750" i="5"/>
  <c r="L750" i="5"/>
  <c r="I750" i="5"/>
  <c r="K750" i="5" s="1"/>
  <c r="F750" i="5"/>
  <c r="H750" i="5" s="1"/>
  <c r="C750" i="5"/>
  <c r="E750" i="5" s="1"/>
  <c r="B750" i="5"/>
  <c r="R749" i="5"/>
  <c r="O749" i="5"/>
  <c r="Q749" i="5" s="1"/>
  <c r="N749" i="5"/>
  <c r="L749" i="5"/>
  <c r="K749" i="5"/>
  <c r="I749" i="5"/>
  <c r="F749" i="5"/>
  <c r="H749" i="5" s="1"/>
  <c r="E749" i="5"/>
  <c r="C749" i="5"/>
  <c r="B749" i="5"/>
  <c r="R748" i="5"/>
  <c r="Q748" i="5"/>
  <c r="O748" i="5"/>
  <c r="N748" i="5"/>
  <c r="L748" i="5"/>
  <c r="I748" i="5"/>
  <c r="K748" i="5" s="1"/>
  <c r="H748" i="5"/>
  <c r="F748" i="5"/>
  <c r="E748" i="5"/>
  <c r="C748" i="5"/>
  <c r="B748" i="5"/>
  <c r="V747" i="5"/>
  <c r="R747" i="5"/>
  <c r="Q747" i="5"/>
  <c r="O747" i="5"/>
  <c r="L747" i="5"/>
  <c r="N747" i="5" s="1"/>
  <c r="I747" i="5"/>
  <c r="K747" i="5" s="1"/>
  <c r="F747" i="5"/>
  <c r="H747" i="5" s="1"/>
  <c r="C747" i="5"/>
  <c r="E747" i="5" s="1"/>
  <c r="U747" i="5" s="1"/>
  <c r="W747" i="5" s="1"/>
  <c r="B747" i="5"/>
  <c r="W746" i="5"/>
  <c r="U746" i="5"/>
  <c r="R746" i="5"/>
  <c r="O746" i="5"/>
  <c r="Q746" i="5" s="1"/>
  <c r="N746" i="5"/>
  <c r="L746" i="5"/>
  <c r="K746" i="5"/>
  <c r="I746" i="5"/>
  <c r="H746" i="5"/>
  <c r="F746" i="5"/>
  <c r="E746" i="5"/>
  <c r="V746" i="5" s="1"/>
  <c r="C746" i="5"/>
  <c r="B746" i="5"/>
  <c r="V745" i="5"/>
  <c r="U745" i="5"/>
  <c r="W745" i="5" s="1"/>
  <c r="R745" i="5"/>
  <c r="Q745" i="5"/>
  <c r="O745" i="5"/>
  <c r="N745" i="5"/>
  <c r="L745" i="5"/>
  <c r="K745" i="5"/>
  <c r="I745" i="5"/>
  <c r="F745" i="5"/>
  <c r="H745" i="5" s="1"/>
  <c r="E745" i="5"/>
  <c r="C745" i="5"/>
  <c r="B745" i="5"/>
  <c r="U744" i="5"/>
  <c r="W744" i="5" s="1"/>
  <c r="R744" i="5"/>
  <c r="Q744" i="5"/>
  <c r="O744" i="5"/>
  <c r="N744" i="5"/>
  <c r="L744" i="5"/>
  <c r="K744" i="5"/>
  <c r="I744" i="5"/>
  <c r="F744" i="5"/>
  <c r="H744" i="5" s="1"/>
  <c r="E744" i="5"/>
  <c r="V744" i="5" s="1"/>
  <c r="C744" i="5"/>
  <c r="B744" i="5"/>
  <c r="V743" i="5"/>
  <c r="R743" i="5"/>
  <c r="Q743" i="5"/>
  <c r="O743" i="5"/>
  <c r="N743" i="5"/>
  <c r="L743" i="5"/>
  <c r="I743" i="5"/>
  <c r="K743" i="5" s="1"/>
  <c r="H743" i="5"/>
  <c r="F743" i="5"/>
  <c r="C743" i="5"/>
  <c r="E743" i="5" s="1"/>
  <c r="U743" i="5" s="1"/>
  <c r="W743" i="5" s="1"/>
  <c r="B743" i="5"/>
  <c r="R742" i="5"/>
  <c r="Q742" i="5"/>
  <c r="O742" i="5"/>
  <c r="L742" i="5"/>
  <c r="N742" i="5" s="1"/>
  <c r="I742" i="5"/>
  <c r="K742" i="5" s="1"/>
  <c r="F742" i="5"/>
  <c r="H742" i="5" s="1"/>
  <c r="C742" i="5"/>
  <c r="E742" i="5" s="1"/>
  <c r="B742" i="5"/>
  <c r="V741" i="5"/>
  <c r="U741" i="5"/>
  <c r="W741" i="5" s="1"/>
  <c r="R741" i="5"/>
  <c r="Q741" i="5"/>
  <c r="O741" i="5"/>
  <c r="L741" i="5"/>
  <c r="N741" i="5" s="1"/>
  <c r="I741" i="5"/>
  <c r="K741" i="5" s="1"/>
  <c r="F741" i="5"/>
  <c r="H741" i="5" s="1"/>
  <c r="E741" i="5"/>
  <c r="C741" i="5"/>
  <c r="B741" i="5"/>
  <c r="W740" i="5"/>
  <c r="V740" i="5"/>
  <c r="U740" i="5"/>
  <c r="R740" i="5"/>
  <c r="O740" i="5"/>
  <c r="Q740" i="5" s="1"/>
  <c r="L740" i="5"/>
  <c r="N740" i="5" s="1"/>
  <c r="K740" i="5"/>
  <c r="I740" i="5"/>
  <c r="H740" i="5"/>
  <c r="F740" i="5"/>
  <c r="E740" i="5"/>
  <c r="C740" i="5"/>
  <c r="B740" i="5"/>
  <c r="V739" i="5"/>
  <c r="U739" i="5"/>
  <c r="W739" i="5" s="1"/>
  <c r="R739" i="5"/>
  <c r="O739" i="5"/>
  <c r="Q739" i="5" s="1"/>
  <c r="N739" i="5"/>
  <c r="L739" i="5"/>
  <c r="I739" i="5"/>
  <c r="K739" i="5" s="1"/>
  <c r="H739" i="5"/>
  <c r="F739" i="5"/>
  <c r="E739" i="5"/>
  <c r="C739" i="5"/>
  <c r="B739" i="5"/>
  <c r="V738" i="5"/>
  <c r="U738" i="5"/>
  <c r="P737" i="2" s="1"/>
  <c r="S737" i="2" s="1"/>
  <c r="R738" i="5"/>
  <c r="O738" i="5"/>
  <c r="Q738" i="5" s="1"/>
  <c r="N738" i="5"/>
  <c r="L738" i="5"/>
  <c r="I738" i="5"/>
  <c r="K738" i="5" s="1"/>
  <c r="H738" i="5"/>
  <c r="F738" i="5"/>
  <c r="C738" i="5"/>
  <c r="E738" i="5" s="1"/>
  <c r="B738" i="5"/>
  <c r="U737" i="5"/>
  <c r="W737" i="5" s="1"/>
  <c r="R737" i="5"/>
  <c r="O737" i="5"/>
  <c r="Q737" i="5" s="1"/>
  <c r="L737" i="5"/>
  <c r="N737" i="5" s="1"/>
  <c r="I737" i="5"/>
  <c r="K737" i="5" s="1"/>
  <c r="F737" i="5"/>
  <c r="H737" i="5" s="1"/>
  <c r="C737" i="5"/>
  <c r="E737" i="5" s="1"/>
  <c r="V737" i="5" s="1"/>
  <c r="B737" i="5"/>
  <c r="R736" i="5"/>
  <c r="O736" i="5"/>
  <c r="Q736" i="5" s="1"/>
  <c r="L736" i="5"/>
  <c r="N736" i="5" s="1"/>
  <c r="I736" i="5"/>
  <c r="K736" i="5" s="1"/>
  <c r="H736" i="5"/>
  <c r="F736" i="5"/>
  <c r="C736" i="5"/>
  <c r="E736" i="5" s="1"/>
  <c r="V736" i="5" s="1"/>
  <c r="B736" i="5"/>
  <c r="R735" i="5"/>
  <c r="Q735" i="5"/>
  <c r="O735" i="5"/>
  <c r="N735" i="5"/>
  <c r="L735" i="5"/>
  <c r="I735" i="5"/>
  <c r="K735" i="5" s="1"/>
  <c r="F735" i="5"/>
  <c r="H735" i="5" s="1"/>
  <c r="E735" i="5"/>
  <c r="C735" i="5"/>
  <c r="B735" i="5"/>
  <c r="R734" i="5"/>
  <c r="Q734" i="5"/>
  <c r="O734" i="5"/>
  <c r="N734" i="5"/>
  <c r="L734" i="5"/>
  <c r="I734" i="5"/>
  <c r="K734" i="5" s="1"/>
  <c r="F734" i="5"/>
  <c r="H734" i="5" s="1"/>
  <c r="E734" i="5"/>
  <c r="C734" i="5"/>
  <c r="B734" i="5"/>
  <c r="R733" i="5"/>
  <c r="O733" i="5"/>
  <c r="Q733" i="5" s="1"/>
  <c r="L733" i="5"/>
  <c r="N733" i="5" s="1"/>
  <c r="K733" i="5"/>
  <c r="I733" i="5"/>
  <c r="F733" i="5"/>
  <c r="H733" i="5" s="1"/>
  <c r="C733" i="5"/>
  <c r="E733" i="5" s="1"/>
  <c r="B733" i="5"/>
  <c r="R732" i="5"/>
  <c r="O732" i="5"/>
  <c r="Q732" i="5" s="1"/>
  <c r="L732" i="5"/>
  <c r="N732" i="5" s="1"/>
  <c r="K732" i="5"/>
  <c r="I732" i="5"/>
  <c r="H732" i="5"/>
  <c r="F732" i="5"/>
  <c r="C732" i="5"/>
  <c r="E732" i="5" s="1"/>
  <c r="B732" i="5"/>
  <c r="V731" i="5"/>
  <c r="U731" i="5"/>
  <c r="W731" i="5" s="1"/>
  <c r="R731" i="5"/>
  <c r="O731" i="5"/>
  <c r="Q731" i="5" s="1"/>
  <c r="L731" i="5"/>
  <c r="N731" i="5" s="1"/>
  <c r="K731" i="5"/>
  <c r="I731" i="5"/>
  <c r="F731" i="5"/>
  <c r="H731" i="5" s="1"/>
  <c r="C731" i="5"/>
  <c r="E731" i="5" s="1"/>
  <c r="B731" i="5"/>
  <c r="U730" i="5"/>
  <c r="W730" i="5" s="1"/>
  <c r="R730" i="5"/>
  <c r="O730" i="5"/>
  <c r="Q730" i="5" s="1"/>
  <c r="L730" i="5"/>
  <c r="N730" i="5" s="1"/>
  <c r="K730" i="5"/>
  <c r="I730" i="5"/>
  <c r="F730" i="5"/>
  <c r="H730" i="5" s="1"/>
  <c r="E730" i="5"/>
  <c r="V730" i="5" s="1"/>
  <c r="C730" i="5"/>
  <c r="B730" i="5"/>
  <c r="V729" i="5"/>
  <c r="U729" i="5"/>
  <c r="W729" i="5" s="1"/>
  <c r="R729" i="5"/>
  <c r="Q729" i="5"/>
  <c r="O729" i="5"/>
  <c r="N729" i="5"/>
  <c r="L729" i="5"/>
  <c r="I729" i="5"/>
  <c r="K729" i="5" s="1"/>
  <c r="H729" i="5"/>
  <c r="F729" i="5"/>
  <c r="C729" i="5"/>
  <c r="E729" i="5" s="1"/>
  <c r="B729" i="5"/>
  <c r="V728" i="5"/>
  <c r="U728" i="5"/>
  <c r="W728" i="5" s="1"/>
  <c r="R728" i="5"/>
  <c r="Q728" i="5"/>
  <c r="O728" i="5"/>
  <c r="L728" i="5"/>
  <c r="N728" i="5" s="1"/>
  <c r="I728" i="5"/>
  <c r="K728" i="5" s="1"/>
  <c r="F728" i="5"/>
  <c r="H728" i="5" s="1"/>
  <c r="C728" i="5"/>
  <c r="E728" i="5" s="1"/>
  <c r="B728" i="5"/>
  <c r="U727" i="5"/>
  <c r="W727" i="5" s="1"/>
  <c r="R727" i="5"/>
  <c r="Q727" i="5"/>
  <c r="O727" i="5"/>
  <c r="N727" i="5"/>
  <c r="L727" i="5"/>
  <c r="I727" i="5"/>
  <c r="K727" i="5" s="1"/>
  <c r="F727" i="5"/>
  <c r="H727" i="5" s="1"/>
  <c r="C727" i="5"/>
  <c r="E727" i="5" s="1"/>
  <c r="V727" i="5" s="1"/>
  <c r="B727" i="5"/>
  <c r="U726" i="5"/>
  <c r="W726" i="5" s="1"/>
  <c r="R726" i="5"/>
  <c r="O726" i="5"/>
  <c r="Q726" i="5" s="1"/>
  <c r="L726" i="5"/>
  <c r="N726" i="5" s="1"/>
  <c r="K726" i="5"/>
  <c r="I726" i="5"/>
  <c r="F726" i="5"/>
  <c r="H726" i="5" s="1"/>
  <c r="C726" i="5"/>
  <c r="E726" i="5" s="1"/>
  <c r="V726" i="5" s="1"/>
  <c r="B726" i="5"/>
  <c r="V725" i="5"/>
  <c r="R725" i="5"/>
  <c r="O725" i="5"/>
  <c r="Q725" i="5" s="1"/>
  <c r="L725" i="5"/>
  <c r="N725" i="5" s="1"/>
  <c r="I725" i="5"/>
  <c r="K725" i="5" s="1"/>
  <c r="H725" i="5"/>
  <c r="F725" i="5"/>
  <c r="C725" i="5"/>
  <c r="E725" i="5" s="1"/>
  <c r="U725" i="5" s="1"/>
  <c r="W725" i="5" s="1"/>
  <c r="B725" i="5"/>
  <c r="V724" i="5"/>
  <c r="U724" i="5"/>
  <c r="W724" i="5" s="1"/>
  <c r="R724" i="5"/>
  <c r="Q724" i="5"/>
  <c r="O724" i="5"/>
  <c r="N724" i="5"/>
  <c r="L724" i="5"/>
  <c r="I724" i="5"/>
  <c r="K724" i="5" s="1"/>
  <c r="F724" i="5"/>
  <c r="H724" i="5" s="1"/>
  <c r="C724" i="5"/>
  <c r="E724" i="5" s="1"/>
  <c r="B724" i="5"/>
  <c r="R723" i="5"/>
  <c r="Q723" i="5"/>
  <c r="O723" i="5"/>
  <c r="L723" i="5"/>
  <c r="N723" i="5" s="1"/>
  <c r="K723" i="5"/>
  <c r="I723" i="5"/>
  <c r="F723" i="5"/>
  <c r="H723" i="5" s="1"/>
  <c r="E723" i="5"/>
  <c r="C723" i="5"/>
  <c r="B723" i="5"/>
  <c r="R722" i="5"/>
  <c r="O722" i="5"/>
  <c r="Q722" i="5" s="1"/>
  <c r="N722" i="5"/>
  <c r="L722" i="5"/>
  <c r="K722" i="5"/>
  <c r="I722" i="5"/>
  <c r="F722" i="5"/>
  <c r="H722" i="5" s="1"/>
  <c r="C722" i="5"/>
  <c r="E722" i="5" s="1"/>
  <c r="B722" i="5"/>
  <c r="R721" i="5"/>
  <c r="Q721" i="5"/>
  <c r="O721" i="5"/>
  <c r="N721" i="5"/>
  <c r="L721" i="5"/>
  <c r="K721" i="5"/>
  <c r="I721" i="5"/>
  <c r="F721" i="5"/>
  <c r="H721" i="5" s="1"/>
  <c r="E721" i="5"/>
  <c r="C721" i="5"/>
  <c r="B721" i="5"/>
  <c r="R720" i="5"/>
  <c r="Q720" i="5"/>
  <c r="O720" i="5"/>
  <c r="N720" i="5"/>
  <c r="L720" i="5"/>
  <c r="I720" i="5"/>
  <c r="K720" i="5" s="1"/>
  <c r="F720" i="5"/>
  <c r="H720" i="5" s="1"/>
  <c r="E720" i="5"/>
  <c r="C720" i="5"/>
  <c r="B720" i="5"/>
  <c r="V719" i="5"/>
  <c r="R719" i="5"/>
  <c r="O719" i="5"/>
  <c r="Q719" i="5" s="1"/>
  <c r="L719" i="5"/>
  <c r="N719" i="5" s="1"/>
  <c r="K719" i="5"/>
  <c r="I719" i="5"/>
  <c r="F719" i="5"/>
  <c r="H719" i="5" s="1"/>
  <c r="C719" i="5"/>
  <c r="E719" i="5" s="1"/>
  <c r="U719" i="5" s="1"/>
  <c r="W719" i="5" s="1"/>
  <c r="B719" i="5"/>
  <c r="R718" i="5"/>
  <c r="O718" i="5"/>
  <c r="Q718" i="5" s="1"/>
  <c r="L718" i="5"/>
  <c r="N718" i="5" s="1"/>
  <c r="I718" i="5"/>
  <c r="K718" i="5" s="1"/>
  <c r="H718" i="5"/>
  <c r="F718" i="5"/>
  <c r="C718" i="5"/>
  <c r="E718" i="5" s="1"/>
  <c r="B718" i="5"/>
  <c r="V717" i="5"/>
  <c r="U717" i="5"/>
  <c r="W717" i="5" s="1"/>
  <c r="R717" i="5"/>
  <c r="O717" i="5"/>
  <c r="Q717" i="5" s="1"/>
  <c r="L717" i="5"/>
  <c r="N717" i="5" s="1"/>
  <c r="I717" i="5"/>
  <c r="K717" i="5" s="1"/>
  <c r="F717" i="5"/>
  <c r="H717" i="5" s="1"/>
  <c r="C717" i="5"/>
  <c r="E717" i="5" s="1"/>
  <c r="B717" i="5"/>
  <c r="U716" i="5"/>
  <c r="W716" i="5" s="1"/>
  <c r="R716" i="5"/>
  <c r="O716" i="5"/>
  <c r="Q716" i="5" s="1"/>
  <c r="N716" i="5"/>
  <c r="L716" i="5"/>
  <c r="K716" i="5"/>
  <c r="I716" i="5"/>
  <c r="H716" i="5"/>
  <c r="F716" i="5"/>
  <c r="E716" i="5"/>
  <c r="V716" i="5" s="1"/>
  <c r="C716" i="5"/>
  <c r="B716" i="5"/>
  <c r="V715" i="5"/>
  <c r="U715" i="5"/>
  <c r="W715" i="5" s="1"/>
  <c r="R715" i="5"/>
  <c r="Q715" i="5"/>
  <c r="O715" i="5"/>
  <c r="N715" i="5"/>
  <c r="L715" i="5"/>
  <c r="K715" i="5"/>
  <c r="I715" i="5"/>
  <c r="H715" i="5"/>
  <c r="F715" i="5"/>
  <c r="C715" i="5"/>
  <c r="E715" i="5" s="1"/>
  <c r="B715" i="5"/>
  <c r="V714" i="5"/>
  <c r="R714" i="5"/>
  <c r="Q714" i="5"/>
  <c r="O714" i="5"/>
  <c r="L714" i="5"/>
  <c r="N714" i="5" s="1"/>
  <c r="K714" i="5"/>
  <c r="I714" i="5"/>
  <c r="F714" i="5"/>
  <c r="H714" i="5" s="1"/>
  <c r="E714" i="5"/>
  <c r="U714" i="5" s="1"/>
  <c r="W714" i="5" s="1"/>
  <c r="C714" i="5"/>
  <c r="B714" i="5"/>
  <c r="R713" i="5"/>
  <c r="Q713" i="5"/>
  <c r="O713" i="5"/>
  <c r="L713" i="5"/>
  <c r="N713" i="5" s="1"/>
  <c r="I713" i="5"/>
  <c r="K713" i="5" s="1"/>
  <c r="F713" i="5"/>
  <c r="H713" i="5" s="1"/>
  <c r="C713" i="5"/>
  <c r="E713" i="5" s="1"/>
  <c r="B713" i="5"/>
  <c r="R712" i="5"/>
  <c r="O712" i="5"/>
  <c r="Q712" i="5" s="1"/>
  <c r="L712" i="5"/>
  <c r="N712" i="5" s="1"/>
  <c r="K712" i="5"/>
  <c r="I712" i="5"/>
  <c r="F712" i="5"/>
  <c r="H712" i="5" s="1"/>
  <c r="C712" i="5"/>
  <c r="E712" i="5" s="1"/>
  <c r="U712" i="5" s="1"/>
  <c r="W712" i="5" s="1"/>
  <c r="B712" i="5"/>
  <c r="R711" i="5"/>
  <c r="O711" i="5"/>
  <c r="Q711" i="5" s="1"/>
  <c r="N711" i="5"/>
  <c r="L711" i="5"/>
  <c r="I711" i="5"/>
  <c r="K711" i="5" s="1"/>
  <c r="F711" i="5"/>
  <c r="H711" i="5" s="1"/>
  <c r="E711" i="5"/>
  <c r="C711" i="5"/>
  <c r="B711" i="5"/>
  <c r="R710" i="5"/>
  <c r="O710" i="5"/>
  <c r="Q710" i="5" s="1"/>
  <c r="N710" i="5"/>
  <c r="L710" i="5"/>
  <c r="K710" i="5"/>
  <c r="I710" i="5"/>
  <c r="F710" i="5"/>
  <c r="H710" i="5" s="1"/>
  <c r="C710" i="5"/>
  <c r="E710" i="5" s="1"/>
  <c r="B710" i="5"/>
  <c r="R709" i="5"/>
  <c r="O709" i="5"/>
  <c r="Q709" i="5" s="1"/>
  <c r="L709" i="5"/>
  <c r="N709" i="5" s="1"/>
  <c r="K709" i="5"/>
  <c r="I709" i="5"/>
  <c r="F709" i="5"/>
  <c r="H709" i="5" s="1"/>
  <c r="C709" i="5"/>
  <c r="E709" i="5" s="1"/>
  <c r="B709" i="5"/>
  <c r="W708" i="5"/>
  <c r="U708" i="5"/>
  <c r="R708" i="5"/>
  <c r="O708" i="5"/>
  <c r="Q708" i="5" s="1"/>
  <c r="L708" i="5"/>
  <c r="N708" i="5" s="1"/>
  <c r="K708" i="5"/>
  <c r="I708" i="5"/>
  <c r="F708" i="5"/>
  <c r="H708" i="5" s="1"/>
  <c r="C708" i="5"/>
  <c r="E708" i="5" s="1"/>
  <c r="V708" i="5" s="1"/>
  <c r="B708" i="5"/>
  <c r="V707" i="5"/>
  <c r="R707" i="5"/>
  <c r="Q707" i="5"/>
  <c r="O707" i="5"/>
  <c r="N707" i="5"/>
  <c r="L707" i="5"/>
  <c r="I707" i="5"/>
  <c r="K707" i="5" s="1"/>
  <c r="F707" i="5"/>
  <c r="H707" i="5" s="1"/>
  <c r="E707" i="5"/>
  <c r="U707" i="5" s="1"/>
  <c r="W707" i="5" s="1"/>
  <c r="C707" i="5"/>
  <c r="B707" i="5"/>
  <c r="U706" i="5"/>
  <c r="W706" i="5" s="1"/>
  <c r="R706" i="5"/>
  <c r="O706" i="5"/>
  <c r="Q706" i="5" s="1"/>
  <c r="N706" i="5"/>
  <c r="L706" i="5"/>
  <c r="I706" i="5"/>
  <c r="K706" i="5" s="1"/>
  <c r="H706" i="5"/>
  <c r="F706" i="5"/>
  <c r="E706" i="5"/>
  <c r="V706" i="5" s="1"/>
  <c r="C706" i="5"/>
  <c r="B706" i="5"/>
  <c r="R705" i="5"/>
  <c r="Q705" i="5"/>
  <c r="O705" i="5"/>
  <c r="L705" i="5"/>
  <c r="N705" i="5" s="1"/>
  <c r="I705" i="5"/>
  <c r="K705" i="5" s="1"/>
  <c r="H705" i="5"/>
  <c r="F705" i="5"/>
  <c r="C705" i="5"/>
  <c r="E705" i="5" s="1"/>
  <c r="B705" i="5"/>
  <c r="R704" i="5"/>
  <c r="O704" i="5"/>
  <c r="Q704" i="5" s="1"/>
  <c r="L704" i="5"/>
  <c r="N704" i="5" s="1"/>
  <c r="K704" i="5"/>
  <c r="I704" i="5"/>
  <c r="H704" i="5"/>
  <c r="F704" i="5"/>
  <c r="C704" i="5"/>
  <c r="E704" i="5" s="1"/>
  <c r="B704" i="5"/>
  <c r="R703" i="5"/>
  <c r="O703" i="5"/>
  <c r="Q703" i="5" s="1"/>
  <c r="N703" i="5"/>
  <c r="L703" i="5"/>
  <c r="I703" i="5"/>
  <c r="K703" i="5" s="1"/>
  <c r="F703" i="5"/>
  <c r="H703" i="5" s="1"/>
  <c r="E703" i="5"/>
  <c r="C703" i="5"/>
  <c r="B703" i="5"/>
  <c r="U702" i="5"/>
  <c r="P701" i="2" s="1"/>
  <c r="S701" i="2" s="1"/>
  <c r="R702" i="5"/>
  <c r="O702" i="5"/>
  <c r="Q702" i="5" s="1"/>
  <c r="N702" i="5"/>
  <c r="L702" i="5"/>
  <c r="K702" i="5"/>
  <c r="I702" i="5"/>
  <c r="F702" i="5"/>
  <c r="H702" i="5" s="1"/>
  <c r="E702" i="5"/>
  <c r="V702" i="5" s="1"/>
  <c r="C702" i="5"/>
  <c r="B702" i="5"/>
  <c r="R701" i="5"/>
  <c r="O701" i="5"/>
  <c r="Q701" i="5" s="1"/>
  <c r="N701" i="5"/>
  <c r="L701" i="5"/>
  <c r="I701" i="5"/>
  <c r="K701" i="5" s="1"/>
  <c r="H701" i="5"/>
  <c r="F701" i="5"/>
  <c r="C701" i="5"/>
  <c r="E701" i="5" s="1"/>
  <c r="B701" i="5"/>
  <c r="V700" i="5"/>
  <c r="R700" i="5"/>
  <c r="O700" i="5"/>
  <c r="Q700" i="5" s="1"/>
  <c r="L700" i="5"/>
  <c r="N700" i="5" s="1"/>
  <c r="I700" i="5"/>
  <c r="K700" i="5" s="1"/>
  <c r="F700" i="5"/>
  <c r="H700" i="5" s="1"/>
  <c r="C700" i="5"/>
  <c r="E700" i="5" s="1"/>
  <c r="U700" i="5" s="1"/>
  <c r="W700" i="5" s="1"/>
  <c r="B700" i="5"/>
  <c r="W699" i="5"/>
  <c r="V699" i="5"/>
  <c r="R699" i="5"/>
  <c r="Q699" i="5"/>
  <c r="O699" i="5"/>
  <c r="N699" i="5"/>
  <c r="L699" i="5"/>
  <c r="I699" i="5"/>
  <c r="K699" i="5" s="1"/>
  <c r="F699" i="5"/>
  <c r="H699" i="5" s="1"/>
  <c r="E699" i="5"/>
  <c r="U699" i="5" s="1"/>
  <c r="C699" i="5"/>
  <c r="B699" i="5"/>
  <c r="W698" i="5"/>
  <c r="V698" i="5"/>
  <c r="R698" i="5"/>
  <c r="O698" i="5"/>
  <c r="Q698" i="5" s="1"/>
  <c r="L698" i="5"/>
  <c r="N698" i="5" s="1"/>
  <c r="K698" i="5"/>
  <c r="I698" i="5"/>
  <c r="H698" i="5"/>
  <c r="F698" i="5"/>
  <c r="E698" i="5"/>
  <c r="U698" i="5" s="1"/>
  <c r="C698" i="5"/>
  <c r="B698" i="5"/>
  <c r="V697" i="5"/>
  <c r="R697" i="5"/>
  <c r="O697" i="5"/>
  <c r="Q697" i="5" s="1"/>
  <c r="L697" i="5"/>
  <c r="N697" i="5" s="1"/>
  <c r="I697" i="5"/>
  <c r="K697" i="5" s="1"/>
  <c r="H697" i="5"/>
  <c r="F697" i="5"/>
  <c r="E697" i="5"/>
  <c r="U697" i="5" s="1"/>
  <c r="W697" i="5" s="1"/>
  <c r="C697" i="5"/>
  <c r="B697" i="5"/>
  <c r="R696" i="5"/>
  <c r="Q696" i="5"/>
  <c r="O696" i="5"/>
  <c r="N696" i="5"/>
  <c r="L696" i="5"/>
  <c r="I696" i="5"/>
  <c r="K696" i="5" s="1"/>
  <c r="F696" i="5"/>
  <c r="H696" i="5" s="1"/>
  <c r="C696" i="5"/>
  <c r="E696" i="5" s="1"/>
  <c r="B696" i="5"/>
  <c r="R695" i="5"/>
  <c r="O695" i="5"/>
  <c r="Q695" i="5" s="1"/>
  <c r="L695" i="5"/>
  <c r="N695" i="5" s="1"/>
  <c r="I695" i="5"/>
  <c r="K695" i="5" s="1"/>
  <c r="H695" i="5"/>
  <c r="F695" i="5"/>
  <c r="C695" i="5"/>
  <c r="E695" i="5" s="1"/>
  <c r="B695" i="5"/>
  <c r="W694" i="5"/>
  <c r="U694" i="5"/>
  <c r="R694" i="5"/>
  <c r="O694" i="5"/>
  <c r="Q694" i="5" s="1"/>
  <c r="N694" i="5"/>
  <c r="L694" i="5"/>
  <c r="I694" i="5"/>
  <c r="K694" i="5" s="1"/>
  <c r="H694" i="5"/>
  <c r="F694" i="5"/>
  <c r="C694" i="5"/>
  <c r="E694" i="5" s="1"/>
  <c r="V694" i="5" s="1"/>
  <c r="B694" i="5"/>
  <c r="R693" i="5"/>
  <c r="O693" i="5"/>
  <c r="Q693" i="5" s="1"/>
  <c r="L693" i="5"/>
  <c r="N693" i="5" s="1"/>
  <c r="K693" i="5"/>
  <c r="I693" i="5"/>
  <c r="F693" i="5"/>
  <c r="H693" i="5" s="1"/>
  <c r="C693" i="5"/>
  <c r="E693" i="5" s="1"/>
  <c r="B693" i="5"/>
  <c r="V692" i="5"/>
  <c r="U692" i="5"/>
  <c r="W692" i="5" s="1"/>
  <c r="R692" i="5"/>
  <c r="Q692" i="5"/>
  <c r="O692" i="5"/>
  <c r="L692" i="5"/>
  <c r="N692" i="5" s="1"/>
  <c r="I692" i="5"/>
  <c r="K692" i="5" s="1"/>
  <c r="F692" i="5"/>
  <c r="H692" i="5" s="1"/>
  <c r="E692" i="5"/>
  <c r="C692" i="5"/>
  <c r="B692" i="5"/>
  <c r="W691" i="5"/>
  <c r="V691" i="5"/>
  <c r="R691" i="5"/>
  <c r="Q691" i="5"/>
  <c r="O691" i="5"/>
  <c r="L691" i="5"/>
  <c r="N691" i="5" s="1"/>
  <c r="I691" i="5"/>
  <c r="K691" i="5" s="1"/>
  <c r="F691" i="5"/>
  <c r="H691" i="5" s="1"/>
  <c r="C691" i="5"/>
  <c r="E691" i="5" s="1"/>
  <c r="U691" i="5" s="1"/>
  <c r="B691" i="5"/>
  <c r="R690" i="5"/>
  <c r="O690" i="5"/>
  <c r="Q690" i="5" s="1"/>
  <c r="N690" i="5"/>
  <c r="L690" i="5"/>
  <c r="I690" i="5"/>
  <c r="K690" i="5" s="1"/>
  <c r="H690" i="5"/>
  <c r="F690" i="5"/>
  <c r="E690" i="5"/>
  <c r="C690" i="5"/>
  <c r="B690" i="5"/>
  <c r="V689" i="5"/>
  <c r="R689" i="5"/>
  <c r="O689" i="5"/>
  <c r="Q689" i="5" s="1"/>
  <c r="N689" i="5"/>
  <c r="L689" i="5"/>
  <c r="I689" i="5"/>
  <c r="K689" i="5" s="1"/>
  <c r="F689" i="5"/>
  <c r="H689" i="5" s="1"/>
  <c r="C689" i="5"/>
  <c r="E689" i="5" s="1"/>
  <c r="U689" i="5" s="1"/>
  <c r="W689" i="5" s="1"/>
  <c r="B689" i="5"/>
  <c r="W688" i="5"/>
  <c r="U688" i="5"/>
  <c r="R688" i="5"/>
  <c r="O688" i="5"/>
  <c r="Q688" i="5" s="1"/>
  <c r="N688" i="5"/>
  <c r="L688" i="5"/>
  <c r="K688" i="5"/>
  <c r="I688" i="5"/>
  <c r="H688" i="5"/>
  <c r="F688" i="5"/>
  <c r="E688" i="5"/>
  <c r="V688" i="5" s="1"/>
  <c r="C688" i="5"/>
  <c r="B688" i="5"/>
  <c r="R687" i="5"/>
  <c r="Q687" i="5"/>
  <c r="O687" i="5"/>
  <c r="N687" i="5"/>
  <c r="L687" i="5"/>
  <c r="I687" i="5"/>
  <c r="K687" i="5" s="1"/>
  <c r="H687" i="5"/>
  <c r="F687" i="5"/>
  <c r="C687" i="5"/>
  <c r="E687" i="5" s="1"/>
  <c r="B687" i="5"/>
  <c r="V686" i="5"/>
  <c r="U686" i="5"/>
  <c r="W686" i="5" s="1"/>
  <c r="R686" i="5"/>
  <c r="O686" i="5"/>
  <c r="Q686" i="5" s="1"/>
  <c r="L686" i="5"/>
  <c r="N686" i="5" s="1"/>
  <c r="I686" i="5"/>
  <c r="K686" i="5" s="1"/>
  <c r="F686" i="5"/>
  <c r="H686" i="5" s="1"/>
  <c r="C686" i="5"/>
  <c r="E686" i="5" s="1"/>
  <c r="B686" i="5"/>
  <c r="V685" i="5"/>
  <c r="R685" i="5"/>
  <c r="Q685" i="5"/>
  <c r="O685" i="5"/>
  <c r="N685" i="5"/>
  <c r="L685" i="5"/>
  <c r="I685" i="5"/>
  <c r="K685" i="5" s="1"/>
  <c r="F685" i="5"/>
  <c r="H685" i="5" s="1"/>
  <c r="C685" i="5"/>
  <c r="E685" i="5" s="1"/>
  <c r="U685" i="5" s="1"/>
  <c r="W685" i="5" s="1"/>
  <c r="B685" i="5"/>
  <c r="V684" i="5"/>
  <c r="U684" i="5"/>
  <c r="W684" i="5" s="1"/>
  <c r="R684" i="5"/>
  <c r="O684" i="5"/>
  <c r="Q684" i="5" s="1"/>
  <c r="L684" i="5"/>
  <c r="N684" i="5" s="1"/>
  <c r="K684" i="5"/>
  <c r="I684" i="5"/>
  <c r="F684" i="5"/>
  <c r="H684" i="5" s="1"/>
  <c r="C684" i="5"/>
  <c r="E684" i="5" s="1"/>
  <c r="B684" i="5"/>
  <c r="V683" i="5"/>
  <c r="U683" i="5"/>
  <c r="W683" i="5" s="1"/>
  <c r="R683" i="5"/>
  <c r="O683" i="5"/>
  <c r="Q683" i="5" s="1"/>
  <c r="L683" i="5"/>
  <c r="N683" i="5" s="1"/>
  <c r="I683" i="5"/>
  <c r="K683" i="5" s="1"/>
  <c r="H683" i="5"/>
  <c r="F683" i="5"/>
  <c r="C683" i="5"/>
  <c r="E683" i="5" s="1"/>
  <c r="B683" i="5"/>
  <c r="U682" i="5"/>
  <c r="W682" i="5" s="1"/>
  <c r="R682" i="5"/>
  <c r="Q682" i="5"/>
  <c r="O682" i="5"/>
  <c r="N682" i="5"/>
  <c r="L682" i="5"/>
  <c r="K682" i="5"/>
  <c r="I682" i="5"/>
  <c r="H682" i="5"/>
  <c r="F682" i="5"/>
  <c r="E682" i="5"/>
  <c r="V682" i="5" s="1"/>
  <c r="C682" i="5"/>
  <c r="B682" i="5"/>
  <c r="U681" i="5"/>
  <c r="W681" i="5" s="1"/>
  <c r="R681" i="5"/>
  <c r="Q681" i="5"/>
  <c r="O681" i="5"/>
  <c r="L681" i="5"/>
  <c r="N681" i="5" s="1"/>
  <c r="K681" i="5"/>
  <c r="I681" i="5"/>
  <c r="F681" i="5"/>
  <c r="H681" i="5" s="1"/>
  <c r="C681" i="5"/>
  <c r="E681" i="5" s="1"/>
  <c r="V681" i="5" s="1"/>
  <c r="B681" i="5"/>
  <c r="W680" i="5"/>
  <c r="U680" i="5"/>
  <c r="R680" i="5"/>
  <c r="O680" i="5"/>
  <c r="Q680" i="5" s="1"/>
  <c r="L680" i="5"/>
  <c r="N680" i="5" s="1"/>
  <c r="K680" i="5"/>
  <c r="I680" i="5"/>
  <c r="H680" i="5"/>
  <c r="F680" i="5"/>
  <c r="C680" i="5"/>
  <c r="E680" i="5" s="1"/>
  <c r="V680" i="5" s="1"/>
  <c r="B680" i="5"/>
  <c r="V679" i="5"/>
  <c r="U679" i="5"/>
  <c r="W679" i="5" s="1"/>
  <c r="R679" i="5"/>
  <c r="O679" i="5"/>
  <c r="Q679" i="5" s="1"/>
  <c r="L679" i="5"/>
  <c r="N679" i="5" s="1"/>
  <c r="K679" i="5"/>
  <c r="I679" i="5"/>
  <c r="F679" i="5"/>
  <c r="H679" i="5" s="1"/>
  <c r="E679" i="5"/>
  <c r="C679" i="5"/>
  <c r="B679" i="5"/>
  <c r="V678" i="5"/>
  <c r="U678" i="5"/>
  <c r="W678" i="5" s="1"/>
  <c r="R678" i="5"/>
  <c r="O678" i="5"/>
  <c r="Q678" i="5" s="1"/>
  <c r="N678" i="5"/>
  <c r="L678" i="5"/>
  <c r="I678" i="5"/>
  <c r="K678" i="5" s="1"/>
  <c r="F678" i="5"/>
  <c r="H678" i="5" s="1"/>
  <c r="E678" i="5"/>
  <c r="C678" i="5"/>
  <c r="B678" i="5"/>
  <c r="V677" i="5"/>
  <c r="R677" i="5"/>
  <c r="O677" i="5"/>
  <c r="Q677" i="5" s="1"/>
  <c r="L677" i="5"/>
  <c r="N677" i="5" s="1"/>
  <c r="K677" i="5"/>
  <c r="I677" i="5"/>
  <c r="F677" i="5"/>
  <c r="H677" i="5" s="1"/>
  <c r="C677" i="5"/>
  <c r="E677" i="5" s="1"/>
  <c r="U677" i="5" s="1"/>
  <c r="W677" i="5" s="1"/>
  <c r="B677" i="5"/>
  <c r="R676" i="5"/>
  <c r="O676" i="5"/>
  <c r="Q676" i="5" s="1"/>
  <c r="L676" i="5"/>
  <c r="N676" i="5" s="1"/>
  <c r="K676" i="5"/>
  <c r="I676" i="5"/>
  <c r="H676" i="5"/>
  <c r="F676" i="5"/>
  <c r="E676" i="5"/>
  <c r="C676" i="5"/>
  <c r="B676" i="5"/>
  <c r="R675" i="5"/>
  <c r="Q675" i="5"/>
  <c r="O675" i="5"/>
  <c r="L675" i="5"/>
  <c r="N675" i="5" s="1"/>
  <c r="I675" i="5"/>
  <c r="K675" i="5" s="1"/>
  <c r="F675" i="5"/>
  <c r="H675" i="5" s="1"/>
  <c r="C675" i="5"/>
  <c r="E675" i="5" s="1"/>
  <c r="B675" i="5"/>
  <c r="R674" i="5"/>
  <c r="Q674" i="5"/>
  <c r="O674" i="5"/>
  <c r="L674" i="5"/>
  <c r="N674" i="5" s="1"/>
  <c r="K674" i="5"/>
  <c r="I674" i="5"/>
  <c r="H674" i="5"/>
  <c r="F674" i="5"/>
  <c r="E674" i="5"/>
  <c r="C674" i="5"/>
  <c r="B674" i="5"/>
  <c r="V673" i="5"/>
  <c r="U673" i="5"/>
  <c r="W673" i="5" s="1"/>
  <c r="R673" i="5"/>
  <c r="O673" i="5"/>
  <c r="Q673" i="5" s="1"/>
  <c r="N673" i="5"/>
  <c r="L673" i="5"/>
  <c r="I673" i="5"/>
  <c r="K673" i="5" s="1"/>
  <c r="H673" i="5"/>
  <c r="F673" i="5"/>
  <c r="C673" i="5"/>
  <c r="E673" i="5" s="1"/>
  <c r="B673" i="5"/>
  <c r="R672" i="5"/>
  <c r="Q672" i="5"/>
  <c r="O672" i="5"/>
  <c r="L672" i="5"/>
  <c r="N672" i="5" s="1"/>
  <c r="I672" i="5"/>
  <c r="K672" i="5" s="1"/>
  <c r="F672" i="5"/>
  <c r="H672" i="5" s="1"/>
  <c r="E672" i="5"/>
  <c r="C672" i="5"/>
  <c r="B672" i="5"/>
  <c r="R671" i="5"/>
  <c r="Q671" i="5"/>
  <c r="O671" i="5"/>
  <c r="L671" i="5"/>
  <c r="N671" i="5" s="1"/>
  <c r="I671" i="5"/>
  <c r="K671" i="5" s="1"/>
  <c r="F671" i="5"/>
  <c r="H671" i="5" s="1"/>
  <c r="E671" i="5"/>
  <c r="C671" i="5"/>
  <c r="B671" i="5"/>
  <c r="R670" i="5"/>
  <c r="O670" i="5"/>
  <c r="Q670" i="5" s="1"/>
  <c r="L670" i="5"/>
  <c r="N670" i="5" s="1"/>
  <c r="K670" i="5"/>
  <c r="I670" i="5"/>
  <c r="H670" i="5"/>
  <c r="F670" i="5"/>
  <c r="E670" i="5"/>
  <c r="C670" i="5"/>
  <c r="B670" i="5"/>
  <c r="R669" i="5"/>
  <c r="O669" i="5"/>
  <c r="Q669" i="5" s="1"/>
  <c r="N669" i="5"/>
  <c r="L669" i="5"/>
  <c r="I669" i="5"/>
  <c r="K669" i="5" s="1"/>
  <c r="F669" i="5"/>
  <c r="H669" i="5" s="1"/>
  <c r="E669" i="5"/>
  <c r="C669" i="5"/>
  <c r="B669" i="5"/>
  <c r="V668" i="5"/>
  <c r="U668" i="5"/>
  <c r="W668" i="5" s="1"/>
  <c r="R668" i="5"/>
  <c r="O668" i="5"/>
  <c r="Q668" i="5" s="1"/>
  <c r="N668" i="5"/>
  <c r="L668" i="5"/>
  <c r="I668" i="5"/>
  <c r="K668" i="5" s="1"/>
  <c r="H668" i="5"/>
  <c r="F668" i="5"/>
  <c r="C668" i="5"/>
  <c r="E668" i="5" s="1"/>
  <c r="B668" i="5"/>
  <c r="U667" i="5"/>
  <c r="W667" i="5" s="1"/>
  <c r="R667" i="5"/>
  <c r="Q667" i="5"/>
  <c r="O667" i="5"/>
  <c r="L667" i="5"/>
  <c r="N667" i="5" s="1"/>
  <c r="K667" i="5"/>
  <c r="I667" i="5"/>
  <c r="F667" i="5"/>
  <c r="H667" i="5" s="1"/>
  <c r="E667" i="5"/>
  <c r="V667" i="5" s="1"/>
  <c r="C667" i="5"/>
  <c r="B667" i="5"/>
  <c r="U666" i="5"/>
  <c r="W666" i="5" s="1"/>
  <c r="R666" i="5"/>
  <c r="O666" i="5"/>
  <c r="Q666" i="5" s="1"/>
  <c r="L666" i="5"/>
  <c r="N666" i="5" s="1"/>
  <c r="K666" i="5"/>
  <c r="I666" i="5"/>
  <c r="H666" i="5"/>
  <c r="F666" i="5"/>
  <c r="C666" i="5"/>
  <c r="E666" i="5" s="1"/>
  <c r="V666" i="5" s="1"/>
  <c r="B666" i="5"/>
  <c r="U665" i="5"/>
  <c r="W665" i="5" s="1"/>
  <c r="R665" i="5"/>
  <c r="O665" i="5"/>
  <c r="Q665" i="5" s="1"/>
  <c r="L665" i="5"/>
  <c r="N665" i="5" s="1"/>
  <c r="I665" i="5"/>
  <c r="K665" i="5" s="1"/>
  <c r="F665" i="5"/>
  <c r="H665" i="5" s="1"/>
  <c r="E665" i="5"/>
  <c r="V665" i="5" s="1"/>
  <c r="C665" i="5"/>
  <c r="B665" i="5"/>
  <c r="V664" i="5"/>
  <c r="U664" i="5"/>
  <c r="W664" i="5" s="1"/>
  <c r="R664" i="5"/>
  <c r="Q664" i="5"/>
  <c r="O664" i="5"/>
  <c r="L664" i="5"/>
  <c r="N664" i="5" s="1"/>
  <c r="I664" i="5"/>
  <c r="K664" i="5" s="1"/>
  <c r="F664" i="5"/>
  <c r="H664" i="5" s="1"/>
  <c r="E664" i="5"/>
  <c r="C664" i="5"/>
  <c r="B664" i="5"/>
  <c r="V663" i="5"/>
  <c r="R663" i="5"/>
  <c r="O663" i="5"/>
  <c r="Q663" i="5" s="1"/>
  <c r="L663" i="5"/>
  <c r="N663" i="5" s="1"/>
  <c r="K663" i="5"/>
  <c r="I663" i="5"/>
  <c r="H663" i="5"/>
  <c r="F663" i="5"/>
  <c r="C663" i="5"/>
  <c r="E663" i="5" s="1"/>
  <c r="U663" i="5" s="1"/>
  <c r="W663" i="5" s="1"/>
  <c r="B663" i="5"/>
  <c r="R662" i="5"/>
  <c r="O662" i="5"/>
  <c r="Q662" i="5" s="1"/>
  <c r="L662" i="5"/>
  <c r="N662" i="5" s="1"/>
  <c r="K662" i="5"/>
  <c r="I662" i="5"/>
  <c r="H662" i="5"/>
  <c r="F662" i="5"/>
  <c r="E662" i="5"/>
  <c r="C662" i="5"/>
  <c r="B662" i="5"/>
  <c r="R661" i="5"/>
  <c r="O661" i="5"/>
  <c r="Q661" i="5" s="1"/>
  <c r="N661" i="5"/>
  <c r="L661" i="5"/>
  <c r="I661" i="5"/>
  <c r="K661" i="5" s="1"/>
  <c r="F661" i="5"/>
  <c r="H661" i="5" s="1"/>
  <c r="E661" i="5"/>
  <c r="C661" i="5"/>
  <c r="B661" i="5"/>
  <c r="R660" i="5"/>
  <c r="Q660" i="5"/>
  <c r="O660" i="5"/>
  <c r="N660" i="5"/>
  <c r="L660" i="5"/>
  <c r="K660" i="5"/>
  <c r="I660" i="5"/>
  <c r="H660" i="5"/>
  <c r="F660" i="5"/>
  <c r="E660" i="5"/>
  <c r="C660" i="5"/>
  <c r="B660" i="5"/>
  <c r="R659" i="5"/>
  <c r="O659" i="5"/>
  <c r="Q659" i="5" s="1"/>
  <c r="N659" i="5"/>
  <c r="L659" i="5"/>
  <c r="K659" i="5"/>
  <c r="I659" i="5"/>
  <c r="H659" i="5"/>
  <c r="F659" i="5"/>
  <c r="C659" i="5"/>
  <c r="E659" i="5" s="1"/>
  <c r="B659" i="5"/>
  <c r="R658" i="5"/>
  <c r="O658" i="5"/>
  <c r="Q658" i="5" s="1"/>
  <c r="L658" i="5"/>
  <c r="N658" i="5" s="1"/>
  <c r="K658" i="5"/>
  <c r="I658" i="5"/>
  <c r="F658" i="5"/>
  <c r="H658" i="5" s="1"/>
  <c r="E658" i="5"/>
  <c r="C658" i="5"/>
  <c r="B658" i="5"/>
  <c r="R657" i="5"/>
  <c r="Q657" i="5"/>
  <c r="O657" i="5"/>
  <c r="N657" i="5"/>
  <c r="L657" i="5"/>
  <c r="I657" i="5"/>
  <c r="K657" i="5" s="1"/>
  <c r="F657" i="5"/>
  <c r="H657" i="5" s="1"/>
  <c r="C657" i="5"/>
  <c r="E657" i="5" s="1"/>
  <c r="B657" i="5"/>
  <c r="R656" i="5"/>
  <c r="O656" i="5"/>
  <c r="Q656" i="5" s="1"/>
  <c r="L656" i="5"/>
  <c r="N656" i="5" s="1"/>
  <c r="K656" i="5"/>
  <c r="I656" i="5"/>
  <c r="H656" i="5"/>
  <c r="F656" i="5"/>
  <c r="E656" i="5"/>
  <c r="C656" i="5"/>
  <c r="B656" i="5"/>
  <c r="R655" i="5"/>
  <c r="O655" i="5"/>
  <c r="Q655" i="5" s="1"/>
  <c r="N655" i="5"/>
  <c r="L655" i="5"/>
  <c r="I655" i="5"/>
  <c r="K655" i="5" s="1"/>
  <c r="H655" i="5"/>
  <c r="F655" i="5"/>
  <c r="E655" i="5"/>
  <c r="C655" i="5"/>
  <c r="B655" i="5"/>
  <c r="W654" i="5"/>
  <c r="V654" i="5"/>
  <c r="U654" i="5"/>
  <c r="R654" i="5"/>
  <c r="O654" i="5"/>
  <c r="Q654" i="5" s="1"/>
  <c r="N654" i="5"/>
  <c r="L654" i="5"/>
  <c r="K654" i="5"/>
  <c r="I654" i="5"/>
  <c r="F654" i="5"/>
  <c r="H654" i="5" s="1"/>
  <c r="E654" i="5"/>
  <c r="C654" i="5"/>
  <c r="B654" i="5"/>
  <c r="U653" i="5"/>
  <c r="W653" i="5" s="1"/>
  <c r="R653" i="5"/>
  <c r="O653" i="5"/>
  <c r="Q653" i="5" s="1"/>
  <c r="L653" i="5"/>
  <c r="N653" i="5" s="1"/>
  <c r="I653" i="5"/>
  <c r="K653" i="5" s="1"/>
  <c r="H653" i="5"/>
  <c r="F653" i="5"/>
  <c r="E653" i="5"/>
  <c r="V653" i="5" s="1"/>
  <c r="C653" i="5"/>
  <c r="B653" i="5"/>
  <c r="W652" i="5"/>
  <c r="U652" i="5"/>
  <c r="R652" i="5"/>
  <c r="O652" i="5"/>
  <c r="Q652" i="5" s="1"/>
  <c r="N652" i="5"/>
  <c r="L652" i="5"/>
  <c r="I652" i="5"/>
  <c r="K652" i="5" s="1"/>
  <c r="H652" i="5"/>
  <c r="F652" i="5"/>
  <c r="C652" i="5"/>
  <c r="E652" i="5" s="1"/>
  <c r="V652" i="5" s="1"/>
  <c r="B652" i="5"/>
  <c r="U651" i="5"/>
  <c r="W651" i="5" s="1"/>
  <c r="R651" i="5"/>
  <c r="Q651" i="5"/>
  <c r="O651" i="5"/>
  <c r="L651" i="5"/>
  <c r="N651" i="5" s="1"/>
  <c r="K651" i="5"/>
  <c r="I651" i="5"/>
  <c r="F651" i="5"/>
  <c r="H651" i="5" s="1"/>
  <c r="E651" i="5"/>
  <c r="V651" i="5" s="1"/>
  <c r="C651" i="5"/>
  <c r="B651" i="5"/>
  <c r="V650" i="5"/>
  <c r="R650" i="5"/>
  <c r="O650" i="5"/>
  <c r="Q650" i="5" s="1"/>
  <c r="N650" i="5"/>
  <c r="L650" i="5"/>
  <c r="I650" i="5"/>
  <c r="K650" i="5" s="1"/>
  <c r="H650" i="5"/>
  <c r="F650" i="5"/>
  <c r="E650" i="5"/>
  <c r="U650" i="5" s="1"/>
  <c r="W650" i="5" s="1"/>
  <c r="C650" i="5"/>
  <c r="B650" i="5"/>
  <c r="V649" i="5"/>
  <c r="R649" i="5"/>
  <c r="O649" i="5"/>
  <c r="Q649" i="5" s="1"/>
  <c r="L649" i="5"/>
  <c r="N649" i="5" s="1"/>
  <c r="K649" i="5"/>
  <c r="I649" i="5"/>
  <c r="H649" i="5"/>
  <c r="F649" i="5"/>
  <c r="C649" i="5"/>
  <c r="E649" i="5" s="1"/>
  <c r="U649" i="5" s="1"/>
  <c r="W649" i="5" s="1"/>
  <c r="B649" i="5"/>
  <c r="R648" i="5"/>
  <c r="O648" i="5"/>
  <c r="Q648" i="5" s="1"/>
  <c r="N648" i="5"/>
  <c r="L648" i="5"/>
  <c r="I648" i="5"/>
  <c r="K648" i="5" s="1"/>
  <c r="H648" i="5"/>
  <c r="F648" i="5"/>
  <c r="C648" i="5"/>
  <c r="E648" i="5" s="1"/>
  <c r="B648" i="5"/>
  <c r="R647" i="5"/>
  <c r="O647" i="5"/>
  <c r="Q647" i="5" s="1"/>
  <c r="N647" i="5"/>
  <c r="L647" i="5"/>
  <c r="K647" i="5"/>
  <c r="I647" i="5"/>
  <c r="F647" i="5"/>
  <c r="H647" i="5" s="1"/>
  <c r="E647" i="5"/>
  <c r="C647" i="5"/>
  <c r="B647" i="5"/>
  <c r="U646" i="5"/>
  <c r="W646" i="5" s="1"/>
  <c r="R646" i="5"/>
  <c r="Q646" i="5"/>
  <c r="O646" i="5"/>
  <c r="L646" i="5"/>
  <c r="N646" i="5" s="1"/>
  <c r="K646" i="5"/>
  <c r="I646" i="5"/>
  <c r="F646" i="5"/>
  <c r="H646" i="5" s="1"/>
  <c r="E646" i="5"/>
  <c r="V646" i="5" s="1"/>
  <c r="C646" i="5"/>
  <c r="B646" i="5"/>
  <c r="U645" i="5"/>
  <c r="P644" i="2" s="1"/>
  <c r="R645" i="5"/>
  <c r="O645" i="5"/>
  <c r="Q645" i="5" s="1"/>
  <c r="N645" i="5"/>
  <c r="L645" i="5"/>
  <c r="K645" i="5"/>
  <c r="I645" i="5"/>
  <c r="H645" i="5"/>
  <c r="F645" i="5"/>
  <c r="C645" i="5"/>
  <c r="E645" i="5" s="1"/>
  <c r="V645" i="5" s="1"/>
  <c r="B645" i="5"/>
  <c r="V644" i="5"/>
  <c r="U644" i="5"/>
  <c r="R644" i="5"/>
  <c r="O644" i="5"/>
  <c r="Q644" i="5" s="1"/>
  <c r="L644" i="5"/>
  <c r="N644" i="5" s="1"/>
  <c r="I644" i="5"/>
  <c r="K644" i="5" s="1"/>
  <c r="F644" i="5"/>
  <c r="H644" i="5" s="1"/>
  <c r="E644" i="5"/>
  <c r="C644" i="5"/>
  <c r="B644" i="5"/>
  <c r="V643" i="5"/>
  <c r="U643" i="5"/>
  <c r="W643" i="5" s="1"/>
  <c r="R643" i="5"/>
  <c r="Q643" i="5"/>
  <c r="O643" i="5"/>
  <c r="L643" i="5"/>
  <c r="N643" i="5" s="1"/>
  <c r="I643" i="5"/>
  <c r="K643" i="5" s="1"/>
  <c r="F643" i="5"/>
  <c r="H643" i="5" s="1"/>
  <c r="E643" i="5"/>
  <c r="C643" i="5"/>
  <c r="B643" i="5"/>
  <c r="R642" i="5"/>
  <c r="O642" i="5"/>
  <c r="Q642" i="5" s="1"/>
  <c r="L642" i="5"/>
  <c r="N642" i="5" s="1"/>
  <c r="K642" i="5"/>
  <c r="I642" i="5"/>
  <c r="F642" i="5"/>
  <c r="H642" i="5" s="1"/>
  <c r="C642" i="5"/>
  <c r="E642" i="5" s="1"/>
  <c r="B642" i="5"/>
  <c r="R641" i="5"/>
  <c r="O641" i="5"/>
  <c r="Q641" i="5" s="1"/>
  <c r="N641" i="5"/>
  <c r="L641" i="5"/>
  <c r="I641" i="5"/>
  <c r="K641" i="5" s="1"/>
  <c r="F641" i="5"/>
  <c r="H641" i="5" s="1"/>
  <c r="C641" i="5"/>
  <c r="E641" i="5" s="1"/>
  <c r="B641" i="5"/>
  <c r="R640" i="5"/>
  <c r="O640" i="5"/>
  <c r="Q640" i="5" s="1"/>
  <c r="N640" i="5"/>
  <c r="L640" i="5"/>
  <c r="K640" i="5"/>
  <c r="I640" i="5"/>
  <c r="H640" i="5"/>
  <c r="F640" i="5"/>
  <c r="C640" i="5"/>
  <c r="E640" i="5" s="1"/>
  <c r="B640" i="5"/>
  <c r="R639" i="5"/>
  <c r="O639" i="5"/>
  <c r="Q639" i="5" s="1"/>
  <c r="L639" i="5"/>
  <c r="N639" i="5" s="1"/>
  <c r="I639" i="5"/>
  <c r="K639" i="5" s="1"/>
  <c r="F639" i="5"/>
  <c r="H639" i="5" s="1"/>
  <c r="E639" i="5"/>
  <c r="C639" i="5"/>
  <c r="B639" i="5"/>
  <c r="R638" i="5"/>
  <c r="O638" i="5"/>
  <c r="Q638" i="5" s="1"/>
  <c r="N638" i="5"/>
  <c r="L638" i="5"/>
  <c r="I638" i="5"/>
  <c r="K638" i="5" s="1"/>
  <c r="H638" i="5"/>
  <c r="F638" i="5"/>
  <c r="C638" i="5"/>
  <c r="E638" i="5" s="1"/>
  <c r="B638" i="5"/>
  <c r="R637" i="5"/>
  <c r="O637" i="5"/>
  <c r="Q637" i="5" s="1"/>
  <c r="L637" i="5"/>
  <c r="N637" i="5" s="1"/>
  <c r="K637" i="5"/>
  <c r="I637" i="5"/>
  <c r="F637" i="5"/>
  <c r="H637" i="5" s="1"/>
  <c r="E637" i="5"/>
  <c r="C637" i="5"/>
  <c r="B637" i="5"/>
  <c r="W636" i="5"/>
  <c r="U636" i="5"/>
  <c r="R636" i="5"/>
  <c r="O636" i="5"/>
  <c r="Q636" i="5" s="1"/>
  <c r="N636" i="5"/>
  <c r="L636" i="5"/>
  <c r="I636" i="5"/>
  <c r="K636" i="5" s="1"/>
  <c r="H636" i="5"/>
  <c r="F636" i="5"/>
  <c r="E636" i="5"/>
  <c r="V636" i="5" s="1"/>
  <c r="C636" i="5"/>
  <c r="B636" i="5"/>
  <c r="R635" i="5"/>
  <c r="Q635" i="5"/>
  <c r="O635" i="5"/>
  <c r="L635" i="5"/>
  <c r="N635" i="5" s="1"/>
  <c r="K635" i="5"/>
  <c r="I635" i="5"/>
  <c r="H635" i="5"/>
  <c r="F635" i="5"/>
  <c r="C635" i="5"/>
  <c r="E635" i="5" s="1"/>
  <c r="B635" i="5"/>
  <c r="R634" i="5"/>
  <c r="O634" i="5"/>
  <c r="Q634" i="5" s="1"/>
  <c r="L634" i="5"/>
  <c r="N634" i="5" s="1"/>
  <c r="K634" i="5"/>
  <c r="I634" i="5"/>
  <c r="H634" i="5"/>
  <c r="F634" i="5"/>
  <c r="E634" i="5"/>
  <c r="C634" i="5"/>
  <c r="B634" i="5"/>
  <c r="U633" i="5"/>
  <c r="W633" i="5" s="1"/>
  <c r="R633" i="5"/>
  <c r="O633" i="5"/>
  <c r="Q633" i="5" s="1"/>
  <c r="N633" i="5"/>
  <c r="L633" i="5"/>
  <c r="K633" i="5"/>
  <c r="I633" i="5"/>
  <c r="F633" i="5"/>
  <c r="H633" i="5" s="1"/>
  <c r="C633" i="5"/>
  <c r="E633" i="5" s="1"/>
  <c r="V633" i="5" s="1"/>
  <c r="B633" i="5"/>
  <c r="W632" i="5"/>
  <c r="U632" i="5"/>
  <c r="P631" i="2" s="1"/>
  <c r="R632" i="5"/>
  <c r="O632" i="5"/>
  <c r="Q632" i="5" s="1"/>
  <c r="N632" i="5"/>
  <c r="L632" i="5"/>
  <c r="K632" i="5"/>
  <c r="I632" i="5"/>
  <c r="H632" i="5"/>
  <c r="F632" i="5"/>
  <c r="E632" i="5"/>
  <c r="V632" i="5" s="1"/>
  <c r="C632" i="5"/>
  <c r="B632" i="5"/>
  <c r="R631" i="5"/>
  <c r="O631" i="5"/>
  <c r="Q631" i="5" s="1"/>
  <c r="N631" i="5"/>
  <c r="L631" i="5"/>
  <c r="K631" i="5"/>
  <c r="I631" i="5"/>
  <c r="H631" i="5"/>
  <c r="F631" i="5"/>
  <c r="C631" i="5"/>
  <c r="E631" i="5" s="1"/>
  <c r="U631" i="5" s="1"/>
  <c r="P630" i="2" s="1"/>
  <c r="S630" i="2" s="1"/>
  <c r="B631" i="5"/>
  <c r="R630" i="5"/>
  <c r="O630" i="5"/>
  <c r="Q630" i="5" s="1"/>
  <c r="L630" i="5"/>
  <c r="N630" i="5" s="1"/>
  <c r="I630" i="5"/>
  <c r="K630" i="5" s="1"/>
  <c r="F630" i="5"/>
  <c r="H630" i="5" s="1"/>
  <c r="C630" i="5"/>
  <c r="E630" i="5" s="1"/>
  <c r="B630" i="5"/>
  <c r="R629" i="5"/>
  <c r="Q629" i="5"/>
  <c r="O629" i="5"/>
  <c r="L629" i="5"/>
  <c r="N629" i="5" s="1"/>
  <c r="I629" i="5"/>
  <c r="K629" i="5" s="1"/>
  <c r="F629" i="5"/>
  <c r="H629" i="5" s="1"/>
  <c r="E629" i="5"/>
  <c r="C629" i="5"/>
  <c r="B629" i="5"/>
  <c r="R628" i="5"/>
  <c r="O628" i="5"/>
  <c r="Q628" i="5" s="1"/>
  <c r="L628" i="5"/>
  <c r="N628" i="5" s="1"/>
  <c r="K628" i="5"/>
  <c r="I628" i="5"/>
  <c r="F628" i="5"/>
  <c r="H628" i="5" s="1"/>
  <c r="C628" i="5"/>
  <c r="E628" i="5" s="1"/>
  <c r="B628" i="5"/>
  <c r="R627" i="5"/>
  <c r="O627" i="5"/>
  <c r="Q627" i="5" s="1"/>
  <c r="L627" i="5"/>
  <c r="N627" i="5" s="1"/>
  <c r="I627" i="5"/>
  <c r="K627" i="5" s="1"/>
  <c r="F627" i="5"/>
  <c r="H627" i="5" s="1"/>
  <c r="E627" i="5"/>
  <c r="C627" i="5"/>
  <c r="B627" i="5"/>
  <c r="R626" i="5"/>
  <c r="Q626" i="5"/>
  <c r="O626" i="5"/>
  <c r="N626" i="5"/>
  <c r="L626" i="5"/>
  <c r="K626" i="5"/>
  <c r="I626" i="5"/>
  <c r="H626" i="5"/>
  <c r="F626" i="5"/>
  <c r="C626" i="5"/>
  <c r="E626" i="5" s="1"/>
  <c r="B626" i="5"/>
  <c r="R625" i="5"/>
  <c r="O625" i="5"/>
  <c r="Q625" i="5" s="1"/>
  <c r="L625" i="5"/>
  <c r="N625" i="5" s="1"/>
  <c r="K625" i="5"/>
  <c r="I625" i="5"/>
  <c r="F625" i="5"/>
  <c r="H625" i="5" s="1"/>
  <c r="E625" i="5"/>
  <c r="C625" i="5"/>
  <c r="B625" i="5"/>
  <c r="R624" i="5"/>
  <c r="O624" i="5"/>
  <c r="Q624" i="5" s="1"/>
  <c r="L624" i="5"/>
  <c r="N624" i="5" s="1"/>
  <c r="K624" i="5"/>
  <c r="I624" i="5"/>
  <c r="F624" i="5"/>
  <c r="H624" i="5" s="1"/>
  <c r="C624" i="5"/>
  <c r="E624" i="5" s="1"/>
  <c r="B624" i="5"/>
  <c r="R623" i="5"/>
  <c r="O623" i="5"/>
  <c r="Q623" i="5" s="1"/>
  <c r="L623" i="5"/>
  <c r="N623" i="5" s="1"/>
  <c r="I623" i="5"/>
  <c r="K623" i="5" s="1"/>
  <c r="F623" i="5"/>
  <c r="H623" i="5" s="1"/>
  <c r="C623" i="5"/>
  <c r="E623" i="5" s="1"/>
  <c r="B623" i="5"/>
  <c r="V622" i="5"/>
  <c r="R622" i="5"/>
  <c r="Q622" i="5"/>
  <c r="O622" i="5"/>
  <c r="N622" i="5"/>
  <c r="L622" i="5"/>
  <c r="I622" i="5"/>
  <c r="K622" i="5" s="1"/>
  <c r="H622" i="5"/>
  <c r="F622" i="5"/>
  <c r="E622" i="5"/>
  <c r="U622" i="5" s="1"/>
  <c r="W622" i="5" s="1"/>
  <c r="C622" i="5"/>
  <c r="B622" i="5"/>
  <c r="R621" i="5"/>
  <c r="Q621" i="5"/>
  <c r="O621" i="5"/>
  <c r="L621" i="5"/>
  <c r="N621" i="5" s="1"/>
  <c r="I621" i="5"/>
  <c r="K621" i="5" s="1"/>
  <c r="H621" i="5"/>
  <c r="F621" i="5"/>
  <c r="C621" i="5"/>
  <c r="E621" i="5" s="1"/>
  <c r="B621" i="5"/>
  <c r="R620" i="5"/>
  <c r="O620" i="5"/>
  <c r="Q620" i="5" s="1"/>
  <c r="N620" i="5"/>
  <c r="L620" i="5"/>
  <c r="I620" i="5"/>
  <c r="K620" i="5" s="1"/>
  <c r="H620" i="5"/>
  <c r="F620" i="5"/>
  <c r="C620" i="5"/>
  <c r="E620" i="5" s="1"/>
  <c r="B620" i="5"/>
  <c r="R619" i="5"/>
  <c r="O619" i="5"/>
  <c r="Q619" i="5" s="1"/>
  <c r="N619" i="5"/>
  <c r="L619" i="5"/>
  <c r="K619" i="5"/>
  <c r="I619" i="5"/>
  <c r="F619" i="5"/>
  <c r="H619" i="5" s="1"/>
  <c r="E619" i="5"/>
  <c r="U619" i="5" s="1"/>
  <c r="W619" i="5" s="1"/>
  <c r="C619" i="5"/>
  <c r="B619" i="5"/>
  <c r="R618" i="5"/>
  <c r="O618" i="5"/>
  <c r="Q618" i="5" s="1"/>
  <c r="L618" i="5"/>
  <c r="N618" i="5" s="1"/>
  <c r="K618" i="5"/>
  <c r="I618" i="5"/>
  <c r="F618" i="5"/>
  <c r="H618" i="5" s="1"/>
  <c r="E618" i="5"/>
  <c r="C618" i="5"/>
  <c r="U617" i="5"/>
  <c r="W617" i="5" s="1"/>
  <c r="R617" i="5"/>
  <c r="O617" i="5"/>
  <c r="Q617" i="5" s="1"/>
  <c r="N617" i="5"/>
  <c r="L617" i="5"/>
  <c r="K617" i="5"/>
  <c r="I617" i="5"/>
  <c r="H617" i="5"/>
  <c r="F617" i="5"/>
  <c r="C617" i="5"/>
  <c r="E617" i="5" s="1"/>
  <c r="V617" i="5" s="1"/>
  <c r="B617" i="5"/>
  <c r="R616" i="5"/>
  <c r="O616" i="5"/>
  <c r="Q616" i="5" s="1"/>
  <c r="L616" i="5"/>
  <c r="N616" i="5" s="1"/>
  <c r="I616" i="5"/>
  <c r="K616" i="5" s="1"/>
  <c r="F616" i="5"/>
  <c r="H616" i="5" s="1"/>
  <c r="E616" i="5"/>
  <c r="C616" i="5"/>
  <c r="V615" i="5"/>
  <c r="R615" i="5"/>
  <c r="Q615" i="5"/>
  <c r="O615" i="5"/>
  <c r="N615" i="5"/>
  <c r="L615" i="5"/>
  <c r="I615" i="5"/>
  <c r="K615" i="5" s="1"/>
  <c r="F615" i="5"/>
  <c r="H615" i="5" s="1"/>
  <c r="C615" i="5"/>
  <c r="E615" i="5" s="1"/>
  <c r="U615" i="5" s="1"/>
  <c r="W615" i="5" s="1"/>
  <c r="R614" i="5"/>
  <c r="O614" i="5"/>
  <c r="Q614" i="5" s="1"/>
  <c r="L614" i="5"/>
  <c r="N614" i="5" s="1"/>
  <c r="K614" i="5"/>
  <c r="I614" i="5"/>
  <c r="H614" i="5"/>
  <c r="F614" i="5"/>
  <c r="E614" i="5"/>
  <c r="C614" i="5"/>
  <c r="R613" i="5"/>
  <c r="O613" i="5"/>
  <c r="Q613" i="5" s="1"/>
  <c r="L613" i="5"/>
  <c r="N613" i="5" s="1"/>
  <c r="I613" i="5"/>
  <c r="K613" i="5" s="1"/>
  <c r="F613" i="5"/>
  <c r="H613" i="5" s="1"/>
  <c r="C613" i="5"/>
  <c r="E613" i="5" s="1"/>
  <c r="R612" i="5"/>
  <c r="Q612" i="5"/>
  <c r="O612" i="5"/>
  <c r="N612" i="5"/>
  <c r="L612" i="5"/>
  <c r="K612" i="5"/>
  <c r="I612" i="5"/>
  <c r="H612" i="5"/>
  <c r="F612" i="5"/>
  <c r="C612" i="5"/>
  <c r="E612" i="5" s="1"/>
  <c r="R611" i="5"/>
  <c r="Q611" i="5"/>
  <c r="O611" i="5"/>
  <c r="L611" i="5"/>
  <c r="N611" i="5" s="1"/>
  <c r="I611" i="5"/>
  <c r="K611" i="5" s="1"/>
  <c r="F611" i="5"/>
  <c r="H611" i="5" s="1"/>
  <c r="C611" i="5"/>
  <c r="E611" i="5" s="1"/>
  <c r="B611" i="5"/>
  <c r="R610" i="5"/>
  <c r="O610" i="5"/>
  <c r="Q610" i="5" s="1"/>
  <c r="L610" i="5"/>
  <c r="N610" i="5" s="1"/>
  <c r="K610" i="5"/>
  <c r="I610" i="5"/>
  <c r="H610" i="5"/>
  <c r="F610" i="5"/>
  <c r="C610" i="5"/>
  <c r="E610" i="5" s="1"/>
  <c r="R609" i="5"/>
  <c r="Q609" i="5"/>
  <c r="O609" i="5"/>
  <c r="L609" i="5"/>
  <c r="N609" i="5" s="1"/>
  <c r="K609" i="5"/>
  <c r="I609" i="5"/>
  <c r="F609" i="5"/>
  <c r="H609" i="5" s="1"/>
  <c r="C609" i="5"/>
  <c r="E609" i="5" s="1"/>
  <c r="V608" i="5"/>
  <c r="U608" i="5"/>
  <c r="P607" i="2" s="1"/>
  <c r="S607" i="2" s="1"/>
  <c r="R608" i="5"/>
  <c r="Q608" i="5"/>
  <c r="O608" i="5"/>
  <c r="L608" i="5"/>
  <c r="N608" i="5" s="1"/>
  <c r="I608" i="5"/>
  <c r="K608" i="5" s="1"/>
  <c r="F608" i="5"/>
  <c r="H608" i="5" s="1"/>
  <c r="E608" i="5"/>
  <c r="C608" i="5"/>
  <c r="B608" i="5"/>
  <c r="W607" i="5"/>
  <c r="V607" i="5"/>
  <c r="R607" i="5"/>
  <c r="O607" i="5"/>
  <c r="Q607" i="5" s="1"/>
  <c r="L607" i="5"/>
  <c r="N607" i="5" s="1"/>
  <c r="I607" i="5"/>
  <c r="K607" i="5" s="1"/>
  <c r="F607" i="5"/>
  <c r="H607" i="5" s="1"/>
  <c r="C607" i="5"/>
  <c r="E607" i="5" s="1"/>
  <c r="U607" i="5" s="1"/>
  <c r="B607" i="5"/>
  <c r="R606" i="5"/>
  <c r="O606" i="5"/>
  <c r="Q606" i="5" s="1"/>
  <c r="N606" i="5"/>
  <c r="L606" i="5"/>
  <c r="K606" i="5"/>
  <c r="I606" i="5"/>
  <c r="H606" i="5"/>
  <c r="F606" i="5"/>
  <c r="E606" i="5"/>
  <c r="V606" i="5" s="1"/>
  <c r="C606" i="5"/>
  <c r="U605" i="5"/>
  <c r="R605" i="5"/>
  <c r="Q605" i="5"/>
  <c r="O605" i="5"/>
  <c r="L605" i="5"/>
  <c r="N605" i="5" s="1"/>
  <c r="K605" i="5"/>
  <c r="I605" i="5"/>
  <c r="F605" i="5"/>
  <c r="H605" i="5" s="1"/>
  <c r="C605" i="5"/>
  <c r="E605" i="5" s="1"/>
  <c r="V605" i="5" s="1"/>
  <c r="W604" i="5"/>
  <c r="U604" i="5"/>
  <c r="P603" i="2" s="1"/>
  <c r="S603" i="2" s="1"/>
  <c r="R604" i="5"/>
  <c r="Q604" i="5"/>
  <c r="O604" i="5"/>
  <c r="N604" i="5"/>
  <c r="L604" i="5"/>
  <c r="K604" i="5"/>
  <c r="I604" i="5"/>
  <c r="H604" i="5"/>
  <c r="F604" i="5"/>
  <c r="E604" i="5"/>
  <c r="V604" i="5" s="1"/>
  <c r="C604" i="5"/>
  <c r="R603" i="5"/>
  <c r="Q603" i="5"/>
  <c r="O603" i="5"/>
  <c r="N603" i="5"/>
  <c r="L603" i="5"/>
  <c r="K603" i="5"/>
  <c r="I603" i="5"/>
  <c r="H603" i="5"/>
  <c r="F603" i="5"/>
  <c r="C603" i="5"/>
  <c r="E603" i="5" s="1"/>
  <c r="V603" i="5" s="1"/>
  <c r="R602" i="5"/>
  <c r="Q602" i="5"/>
  <c r="O602" i="5"/>
  <c r="L602" i="5"/>
  <c r="N602" i="5" s="1"/>
  <c r="K602" i="5"/>
  <c r="I602" i="5"/>
  <c r="F602" i="5"/>
  <c r="H602" i="5" s="1"/>
  <c r="C602" i="5"/>
  <c r="E602" i="5" s="1"/>
  <c r="B602" i="5"/>
  <c r="W601" i="5"/>
  <c r="U601" i="5"/>
  <c r="P600" i="2" s="1"/>
  <c r="S600" i="2" s="1"/>
  <c r="R601" i="5"/>
  <c r="Q601" i="5"/>
  <c r="O601" i="5"/>
  <c r="L601" i="5"/>
  <c r="N601" i="5" s="1"/>
  <c r="I601" i="5"/>
  <c r="K601" i="5" s="1"/>
  <c r="F601" i="5"/>
  <c r="H601" i="5" s="1"/>
  <c r="C601" i="5"/>
  <c r="E601" i="5" s="1"/>
  <c r="V601" i="5" s="1"/>
  <c r="R600" i="5"/>
  <c r="O600" i="5"/>
  <c r="Q600" i="5" s="1"/>
  <c r="L600" i="5"/>
  <c r="N600" i="5" s="1"/>
  <c r="K600" i="5"/>
  <c r="I600" i="5"/>
  <c r="H600" i="5"/>
  <c r="F600" i="5"/>
  <c r="E600" i="5"/>
  <c r="C600" i="5"/>
  <c r="R599" i="5"/>
  <c r="O599" i="5"/>
  <c r="Q599" i="5" s="1"/>
  <c r="L599" i="5"/>
  <c r="N599" i="5" s="1"/>
  <c r="I599" i="5"/>
  <c r="K599" i="5" s="1"/>
  <c r="H599" i="5"/>
  <c r="F599" i="5"/>
  <c r="E599" i="5"/>
  <c r="C599" i="5"/>
  <c r="R598" i="5"/>
  <c r="Q598" i="5"/>
  <c r="O598" i="5"/>
  <c r="N598" i="5"/>
  <c r="L598" i="5"/>
  <c r="K598" i="5"/>
  <c r="I598" i="5"/>
  <c r="H598" i="5"/>
  <c r="F598" i="5"/>
  <c r="C598" i="5"/>
  <c r="E598" i="5" s="1"/>
  <c r="R597" i="5"/>
  <c r="Q597" i="5"/>
  <c r="O597" i="5"/>
  <c r="L597" i="5"/>
  <c r="N597" i="5" s="1"/>
  <c r="I597" i="5"/>
  <c r="K597" i="5" s="1"/>
  <c r="F597" i="5"/>
  <c r="H597" i="5" s="1"/>
  <c r="E597" i="5"/>
  <c r="C597" i="5"/>
  <c r="B597" i="5"/>
  <c r="R596" i="5"/>
  <c r="O596" i="5"/>
  <c r="Q596" i="5" s="1"/>
  <c r="N596" i="5"/>
  <c r="L596" i="5"/>
  <c r="I596" i="5"/>
  <c r="K596" i="5" s="1"/>
  <c r="H596" i="5"/>
  <c r="F596" i="5"/>
  <c r="C596" i="5"/>
  <c r="E596" i="5" s="1"/>
  <c r="B596" i="5"/>
  <c r="R595" i="5"/>
  <c r="O595" i="5"/>
  <c r="Q595" i="5" s="1"/>
  <c r="N595" i="5"/>
  <c r="L595" i="5"/>
  <c r="I595" i="5"/>
  <c r="K595" i="5" s="1"/>
  <c r="F595" i="5"/>
  <c r="H595" i="5" s="1"/>
  <c r="E595" i="5"/>
  <c r="C595" i="5"/>
  <c r="V594" i="5"/>
  <c r="U594" i="5"/>
  <c r="W594" i="5" s="1"/>
  <c r="R594" i="5"/>
  <c r="O594" i="5"/>
  <c r="Q594" i="5" s="1"/>
  <c r="L594" i="5"/>
  <c r="N594" i="5" s="1"/>
  <c r="I594" i="5"/>
  <c r="K594" i="5" s="1"/>
  <c r="F594" i="5"/>
  <c r="H594" i="5" s="1"/>
  <c r="E594" i="5"/>
  <c r="C594" i="5"/>
  <c r="B594" i="5"/>
  <c r="R593" i="5"/>
  <c r="O593" i="5"/>
  <c r="Q593" i="5" s="1"/>
  <c r="L593" i="5"/>
  <c r="N593" i="5" s="1"/>
  <c r="K593" i="5"/>
  <c r="I593" i="5"/>
  <c r="H593" i="5"/>
  <c r="F593" i="5"/>
  <c r="C593" i="5"/>
  <c r="E593" i="5" s="1"/>
  <c r="R592" i="5"/>
  <c r="O592" i="5"/>
  <c r="Q592" i="5" s="1"/>
  <c r="L592" i="5"/>
  <c r="N592" i="5" s="1"/>
  <c r="K592" i="5"/>
  <c r="I592" i="5"/>
  <c r="H592" i="5"/>
  <c r="F592" i="5"/>
  <c r="E592" i="5"/>
  <c r="V592" i="5" s="1"/>
  <c r="C592" i="5"/>
  <c r="R591" i="5"/>
  <c r="Q591" i="5"/>
  <c r="O591" i="5"/>
  <c r="L591" i="5"/>
  <c r="N591" i="5" s="1"/>
  <c r="I591" i="5"/>
  <c r="K591" i="5" s="1"/>
  <c r="F591" i="5"/>
  <c r="H591" i="5" s="1"/>
  <c r="E591" i="5"/>
  <c r="C591" i="5"/>
  <c r="R590" i="5"/>
  <c r="Q590" i="5"/>
  <c r="O590" i="5"/>
  <c r="L590" i="5"/>
  <c r="N590" i="5" s="1"/>
  <c r="K590" i="5"/>
  <c r="I590" i="5"/>
  <c r="H590" i="5"/>
  <c r="F590" i="5"/>
  <c r="E590" i="5"/>
  <c r="C590" i="5"/>
  <c r="R589" i="5"/>
  <c r="O589" i="5"/>
  <c r="Q589" i="5" s="1"/>
  <c r="N589" i="5"/>
  <c r="L589" i="5"/>
  <c r="K589" i="5"/>
  <c r="I589" i="5"/>
  <c r="H589" i="5"/>
  <c r="F589" i="5"/>
  <c r="C589" i="5"/>
  <c r="E589" i="5" s="1"/>
  <c r="R588" i="5"/>
  <c r="Q588" i="5"/>
  <c r="O588" i="5"/>
  <c r="L588" i="5"/>
  <c r="N588" i="5" s="1"/>
  <c r="I588" i="5"/>
  <c r="K588" i="5" s="1"/>
  <c r="F588" i="5"/>
  <c r="H588" i="5" s="1"/>
  <c r="C588" i="5"/>
  <c r="E588" i="5" s="1"/>
  <c r="R587" i="5"/>
  <c r="Q587" i="5"/>
  <c r="O587" i="5"/>
  <c r="N587" i="5"/>
  <c r="L587" i="5"/>
  <c r="I587" i="5"/>
  <c r="K587" i="5" s="1"/>
  <c r="F587" i="5"/>
  <c r="H587" i="5" s="1"/>
  <c r="C587" i="5"/>
  <c r="E587" i="5" s="1"/>
  <c r="R586" i="5"/>
  <c r="O586" i="5"/>
  <c r="Q586" i="5" s="1"/>
  <c r="L586" i="5"/>
  <c r="N586" i="5" s="1"/>
  <c r="K586" i="5"/>
  <c r="I586" i="5"/>
  <c r="F586" i="5"/>
  <c r="H586" i="5" s="1"/>
  <c r="C586" i="5"/>
  <c r="E586" i="5" s="1"/>
  <c r="R585" i="5"/>
  <c r="O585" i="5"/>
  <c r="Q585" i="5" s="1"/>
  <c r="L585" i="5"/>
  <c r="N585" i="5" s="1"/>
  <c r="I585" i="5"/>
  <c r="K585" i="5" s="1"/>
  <c r="H585" i="5"/>
  <c r="F585" i="5"/>
  <c r="C585" i="5"/>
  <c r="E585" i="5" s="1"/>
  <c r="V584" i="5"/>
  <c r="U584" i="5"/>
  <c r="R584" i="5"/>
  <c r="O584" i="5"/>
  <c r="Q584" i="5" s="1"/>
  <c r="N584" i="5"/>
  <c r="L584" i="5"/>
  <c r="I584" i="5"/>
  <c r="K584" i="5" s="1"/>
  <c r="H584" i="5"/>
  <c r="F584" i="5"/>
  <c r="E584" i="5"/>
  <c r="C584" i="5"/>
  <c r="U583" i="5"/>
  <c r="R583" i="5"/>
  <c r="O583" i="5"/>
  <c r="Q583" i="5" s="1"/>
  <c r="L583" i="5"/>
  <c r="N583" i="5" s="1"/>
  <c r="K583" i="5"/>
  <c r="I583" i="5"/>
  <c r="F583" i="5"/>
  <c r="H583" i="5" s="1"/>
  <c r="C583" i="5"/>
  <c r="E583" i="5" s="1"/>
  <c r="V583" i="5" s="1"/>
  <c r="R582" i="5"/>
  <c r="O582" i="5"/>
  <c r="Q582" i="5" s="1"/>
  <c r="L582" i="5"/>
  <c r="N582" i="5" s="1"/>
  <c r="K582" i="5"/>
  <c r="I582" i="5"/>
  <c r="H582" i="5"/>
  <c r="F582" i="5"/>
  <c r="C582" i="5"/>
  <c r="E582" i="5" s="1"/>
  <c r="V582" i="5" s="1"/>
  <c r="R581" i="5"/>
  <c r="Q581" i="5"/>
  <c r="O581" i="5"/>
  <c r="N581" i="5"/>
  <c r="L581" i="5"/>
  <c r="K581" i="5"/>
  <c r="I581" i="5"/>
  <c r="F581" i="5"/>
  <c r="H581" i="5" s="1"/>
  <c r="C581" i="5"/>
  <c r="E581" i="5" s="1"/>
  <c r="B581" i="5"/>
  <c r="R580" i="5"/>
  <c r="Q580" i="5"/>
  <c r="O580" i="5"/>
  <c r="L580" i="5"/>
  <c r="N580" i="5" s="1"/>
  <c r="I580" i="5"/>
  <c r="K580" i="5" s="1"/>
  <c r="F580" i="5"/>
  <c r="H580" i="5" s="1"/>
  <c r="E580" i="5"/>
  <c r="C580" i="5"/>
  <c r="R579" i="5"/>
  <c r="Q579" i="5"/>
  <c r="O579" i="5"/>
  <c r="L579" i="5"/>
  <c r="N579" i="5" s="1"/>
  <c r="K579" i="5"/>
  <c r="I579" i="5"/>
  <c r="F579" i="5"/>
  <c r="H579" i="5" s="1"/>
  <c r="C579" i="5"/>
  <c r="E579" i="5" s="1"/>
  <c r="R578" i="5"/>
  <c r="O578" i="5"/>
  <c r="Q578" i="5" s="1"/>
  <c r="N578" i="5"/>
  <c r="L578" i="5"/>
  <c r="I578" i="5"/>
  <c r="K578" i="5" s="1"/>
  <c r="H578" i="5"/>
  <c r="F578" i="5"/>
  <c r="E578" i="5"/>
  <c r="C578" i="5"/>
  <c r="R577" i="5"/>
  <c r="Q577" i="5"/>
  <c r="O577" i="5"/>
  <c r="N577" i="5"/>
  <c r="L577" i="5"/>
  <c r="I577" i="5"/>
  <c r="K577" i="5" s="1"/>
  <c r="F577" i="5"/>
  <c r="H577" i="5" s="1"/>
  <c r="C577" i="5"/>
  <c r="E577" i="5" s="1"/>
  <c r="U576" i="5"/>
  <c r="R576" i="5"/>
  <c r="Q576" i="5"/>
  <c r="O576" i="5"/>
  <c r="N576" i="5"/>
  <c r="L576" i="5"/>
  <c r="K576" i="5"/>
  <c r="I576" i="5"/>
  <c r="H576" i="5"/>
  <c r="F576" i="5"/>
  <c r="E576" i="5"/>
  <c r="V576" i="5" s="1"/>
  <c r="C576" i="5"/>
  <c r="R575" i="5"/>
  <c r="Q575" i="5"/>
  <c r="O575" i="5"/>
  <c r="N575" i="5"/>
  <c r="L575" i="5"/>
  <c r="K575" i="5"/>
  <c r="I575" i="5"/>
  <c r="H575" i="5"/>
  <c r="F575" i="5"/>
  <c r="C575" i="5"/>
  <c r="E575" i="5" s="1"/>
  <c r="R574" i="5"/>
  <c r="O574" i="5"/>
  <c r="Q574" i="5" s="1"/>
  <c r="L574" i="5"/>
  <c r="N574" i="5" s="1"/>
  <c r="I574" i="5"/>
  <c r="K574" i="5" s="1"/>
  <c r="F574" i="5"/>
  <c r="H574" i="5" s="1"/>
  <c r="E574" i="5"/>
  <c r="C574" i="5"/>
  <c r="R573" i="5"/>
  <c r="Q573" i="5"/>
  <c r="O573" i="5"/>
  <c r="N573" i="5"/>
  <c r="L573" i="5"/>
  <c r="I573" i="5"/>
  <c r="K573" i="5" s="1"/>
  <c r="F573" i="5"/>
  <c r="H573" i="5" s="1"/>
  <c r="C573" i="5"/>
  <c r="E573" i="5" s="1"/>
  <c r="B573" i="5"/>
  <c r="R572" i="5"/>
  <c r="O572" i="5"/>
  <c r="Q572" i="5" s="1"/>
  <c r="L572" i="5"/>
  <c r="N572" i="5" s="1"/>
  <c r="K572" i="5"/>
  <c r="I572" i="5"/>
  <c r="H572" i="5"/>
  <c r="F572" i="5"/>
  <c r="E572" i="5"/>
  <c r="C572" i="5"/>
  <c r="R571" i="5"/>
  <c r="O571" i="5"/>
  <c r="Q571" i="5" s="1"/>
  <c r="N571" i="5"/>
  <c r="L571" i="5"/>
  <c r="I571" i="5"/>
  <c r="K571" i="5" s="1"/>
  <c r="H571" i="5"/>
  <c r="F571" i="5"/>
  <c r="C571" i="5"/>
  <c r="E571" i="5" s="1"/>
  <c r="R570" i="5"/>
  <c r="Q570" i="5"/>
  <c r="O570" i="5"/>
  <c r="N570" i="5"/>
  <c r="L570" i="5"/>
  <c r="I570" i="5"/>
  <c r="K570" i="5" s="1"/>
  <c r="F570" i="5"/>
  <c r="H570" i="5" s="1"/>
  <c r="C570" i="5"/>
  <c r="E570" i="5" s="1"/>
  <c r="R569" i="5"/>
  <c r="Q569" i="5"/>
  <c r="O569" i="5"/>
  <c r="L569" i="5"/>
  <c r="N569" i="5" s="1"/>
  <c r="K569" i="5"/>
  <c r="I569" i="5"/>
  <c r="H569" i="5"/>
  <c r="F569" i="5"/>
  <c r="E569" i="5"/>
  <c r="C569" i="5"/>
  <c r="U568" i="5"/>
  <c r="W568" i="5" s="1"/>
  <c r="R568" i="5"/>
  <c r="O568" i="5"/>
  <c r="Q568" i="5" s="1"/>
  <c r="L568" i="5"/>
  <c r="N568" i="5" s="1"/>
  <c r="K568" i="5"/>
  <c r="I568" i="5"/>
  <c r="H568" i="5"/>
  <c r="F568" i="5"/>
  <c r="C568" i="5"/>
  <c r="E568" i="5" s="1"/>
  <c r="V568" i="5" s="1"/>
  <c r="B568" i="5"/>
  <c r="V567" i="5"/>
  <c r="U567" i="5"/>
  <c r="R567" i="5"/>
  <c r="Q567" i="5"/>
  <c r="O567" i="5"/>
  <c r="L567" i="5"/>
  <c r="N567" i="5" s="1"/>
  <c r="I567" i="5"/>
  <c r="K567" i="5" s="1"/>
  <c r="F567" i="5"/>
  <c r="H567" i="5" s="1"/>
  <c r="E567" i="5"/>
  <c r="C567" i="5"/>
  <c r="B567" i="5"/>
  <c r="V566" i="5"/>
  <c r="U566" i="5"/>
  <c r="W566" i="5" s="1"/>
  <c r="R566" i="5"/>
  <c r="O566" i="5"/>
  <c r="Q566" i="5" s="1"/>
  <c r="L566" i="5"/>
  <c r="N566" i="5" s="1"/>
  <c r="I566" i="5"/>
  <c r="K566" i="5" s="1"/>
  <c r="F566" i="5"/>
  <c r="H566" i="5" s="1"/>
  <c r="E566" i="5"/>
  <c r="C566" i="5"/>
  <c r="R565" i="5"/>
  <c r="O565" i="5"/>
  <c r="Q565" i="5" s="1"/>
  <c r="L565" i="5"/>
  <c r="N565" i="5" s="1"/>
  <c r="K565" i="5"/>
  <c r="I565" i="5"/>
  <c r="F565" i="5"/>
  <c r="H565" i="5" s="1"/>
  <c r="C565" i="5"/>
  <c r="E565" i="5" s="1"/>
  <c r="U565" i="5" s="1"/>
  <c r="W565" i="5" s="1"/>
  <c r="R564" i="5"/>
  <c r="O564" i="5"/>
  <c r="Q564" i="5" s="1"/>
  <c r="L564" i="5"/>
  <c r="N564" i="5" s="1"/>
  <c r="I564" i="5"/>
  <c r="K564" i="5" s="1"/>
  <c r="H564" i="5"/>
  <c r="F564" i="5"/>
  <c r="C564" i="5"/>
  <c r="E564" i="5" s="1"/>
  <c r="R563" i="5"/>
  <c r="O563" i="5"/>
  <c r="Q563" i="5" s="1"/>
  <c r="N563" i="5"/>
  <c r="L563" i="5"/>
  <c r="I563" i="5"/>
  <c r="K563" i="5" s="1"/>
  <c r="F563" i="5"/>
  <c r="H563" i="5" s="1"/>
  <c r="E563" i="5"/>
  <c r="C563" i="5"/>
  <c r="U562" i="5"/>
  <c r="R562" i="5"/>
  <c r="O562" i="5"/>
  <c r="Q562" i="5" s="1"/>
  <c r="L562" i="5"/>
  <c r="N562" i="5" s="1"/>
  <c r="K562" i="5"/>
  <c r="I562" i="5"/>
  <c r="H562" i="5"/>
  <c r="F562" i="5"/>
  <c r="E562" i="5"/>
  <c r="V562" i="5" s="1"/>
  <c r="C562" i="5"/>
  <c r="R561" i="5"/>
  <c r="Q561" i="5"/>
  <c r="O561" i="5"/>
  <c r="L561" i="5"/>
  <c r="N561" i="5" s="1"/>
  <c r="I561" i="5"/>
  <c r="K561" i="5" s="1"/>
  <c r="H561" i="5"/>
  <c r="F561" i="5"/>
  <c r="C561" i="5"/>
  <c r="E561" i="5" s="1"/>
  <c r="R560" i="5"/>
  <c r="Q560" i="5"/>
  <c r="O560" i="5"/>
  <c r="L560" i="5"/>
  <c r="N560" i="5" s="1"/>
  <c r="I560" i="5"/>
  <c r="K560" i="5" s="1"/>
  <c r="F560" i="5"/>
  <c r="H560" i="5" s="1"/>
  <c r="E560" i="5"/>
  <c r="C560" i="5"/>
  <c r="R559" i="5"/>
  <c r="O559" i="5"/>
  <c r="Q559" i="5" s="1"/>
  <c r="N559" i="5"/>
  <c r="L559" i="5"/>
  <c r="I559" i="5"/>
  <c r="K559" i="5" s="1"/>
  <c r="F559" i="5"/>
  <c r="H559" i="5" s="1"/>
  <c r="C559" i="5"/>
  <c r="E559" i="5" s="1"/>
  <c r="B559" i="5"/>
  <c r="V558" i="5"/>
  <c r="U558" i="5"/>
  <c r="W558" i="5" s="1"/>
  <c r="R558" i="5"/>
  <c r="O558" i="5"/>
  <c r="Q558" i="5" s="1"/>
  <c r="L558" i="5"/>
  <c r="N558" i="5" s="1"/>
  <c r="K558" i="5"/>
  <c r="I558" i="5"/>
  <c r="H558" i="5"/>
  <c r="F558" i="5"/>
  <c r="C558" i="5"/>
  <c r="E558" i="5" s="1"/>
  <c r="V557" i="5"/>
  <c r="U557" i="5"/>
  <c r="W557" i="5" s="1"/>
  <c r="R557" i="5"/>
  <c r="O557" i="5"/>
  <c r="Q557" i="5" s="1"/>
  <c r="L557" i="5"/>
  <c r="N557" i="5" s="1"/>
  <c r="I557" i="5"/>
  <c r="K557" i="5" s="1"/>
  <c r="H557" i="5"/>
  <c r="F557" i="5"/>
  <c r="C557" i="5"/>
  <c r="E557" i="5" s="1"/>
  <c r="V556" i="5"/>
  <c r="U556" i="5"/>
  <c r="P555" i="2" s="1"/>
  <c r="S555" i="2" s="1"/>
  <c r="R556" i="5"/>
  <c r="O556" i="5"/>
  <c r="Q556" i="5" s="1"/>
  <c r="N556" i="5"/>
  <c r="L556" i="5"/>
  <c r="I556" i="5"/>
  <c r="K556" i="5" s="1"/>
  <c r="H556" i="5"/>
  <c r="F556" i="5"/>
  <c r="C556" i="5"/>
  <c r="E556" i="5" s="1"/>
  <c r="U555" i="5"/>
  <c r="R555" i="5"/>
  <c r="Q555" i="5"/>
  <c r="O555" i="5"/>
  <c r="L555" i="5"/>
  <c r="N555" i="5" s="1"/>
  <c r="I555" i="5"/>
  <c r="K555" i="5" s="1"/>
  <c r="F555" i="5"/>
  <c r="H555" i="5" s="1"/>
  <c r="C555" i="5"/>
  <c r="E555" i="5" s="1"/>
  <c r="V555" i="5" s="1"/>
  <c r="B555" i="5"/>
  <c r="V554" i="5"/>
  <c r="U554" i="5"/>
  <c r="W554" i="5" s="1"/>
  <c r="R554" i="5"/>
  <c r="O554" i="5"/>
  <c r="Q554" i="5" s="1"/>
  <c r="N554" i="5"/>
  <c r="L554" i="5"/>
  <c r="K554" i="5"/>
  <c r="I554" i="5"/>
  <c r="F554" i="5"/>
  <c r="H554" i="5" s="1"/>
  <c r="C554" i="5"/>
  <c r="E554" i="5" s="1"/>
  <c r="B554" i="5"/>
  <c r="R553" i="5"/>
  <c r="Q553" i="5"/>
  <c r="O553" i="5"/>
  <c r="N553" i="5"/>
  <c r="L553" i="5"/>
  <c r="I553" i="5"/>
  <c r="K553" i="5" s="1"/>
  <c r="F553" i="5"/>
  <c r="H553" i="5" s="1"/>
  <c r="C553" i="5"/>
  <c r="E553" i="5" s="1"/>
  <c r="V553" i="5" s="1"/>
  <c r="B553" i="5"/>
  <c r="W552" i="5"/>
  <c r="R552" i="5"/>
  <c r="O552" i="5"/>
  <c r="Q552" i="5" s="1"/>
  <c r="L552" i="5"/>
  <c r="N552" i="5" s="1"/>
  <c r="I552" i="5"/>
  <c r="K552" i="5" s="1"/>
  <c r="H552" i="5"/>
  <c r="F552" i="5"/>
  <c r="E552" i="5"/>
  <c r="U552" i="5" s="1"/>
  <c r="C552" i="5"/>
  <c r="R551" i="5"/>
  <c r="Q551" i="5"/>
  <c r="O551" i="5"/>
  <c r="L551" i="5"/>
  <c r="N551" i="5" s="1"/>
  <c r="I551" i="5"/>
  <c r="K551" i="5" s="1"/>
  <c r="F551" i="5"/>
  <c r="H551" i="5" s="1"/>
  <c r="E551" i="5"/>
  <c r="C551" i="5"/>
  <c r="B551" i="5"/>
  <c r="R550" i="5"/>
  <c r="O550" i="5"/>
  <c r="Q550" i="5" s="1"/>
  <c r="N550" i="5"/>
  <c r="L550" i="5"/>
  <c r="K550" i="5"/>
  <c r="I550" i="5"/>
  <c r="H550" i="5"/>
  <c r="F550" i="5"/>
  <c r="C550" i="5"/>
  <c r="E550" i="5" s="1"/>
  <c r="R549" i="5"/>
  <c r="Q549" i="5"/>
  <c r="O549" i="5"/>
  <c r="N549" i="5"/>
  <c r="L549" i="5"/>
  <c r="I549" i="5"/>
  <c r="K549" i="5" s="1"/>
  <c r="F549" i="5"/>
  <c r="H549" i="5" s="1"/>
  <c r="C549" i="5"/>
  <c r="E549" i="5" s="1"/>
  <c r="R548" i="5"/>
  <c r="O548" i="5"/>
  <c r="Q548" i="5" s="1"/>
  <c r="N548" i="5"/>
  <c r="L548" i="5"/>
  <c r="I548" i="5"/>
  <c r="K548" i="5" s="1"/>
  <c r="F548" i="5"/>
  <c r="H548" i="5" s="1"/>
  <c r="E548" i="5"/>
  <c r="C548" i="5"/>
  <c r="U547" i="5"/>
  <c r="W547" i="5" s="1"/>
  <c r="R547" i="5"/>
  <c r="O547" i="5"/>
  <c r="Q547" i="5" s="1"/>
  <c r="L547" i="5"/>
  <c r="N547" i="5" s="1"/>
  <c r="K547" i="5"/>
  <c r="I547" i="5"/>
  <c r="H547" i="5"/>
  <c r="F547" i="5"/>
  <c r="C547" i="5"/>
  <c r="E547" i="5" s="1"/>
  <c r="V547" i="5" s="1"/>
  <c r="U546" i="5"/>
  <c r="W546" i="5" s="1"/>
  <c r="R546" i="5"/>
  <c r="O546" i="5"/>
  <c r="Q546" i="5" s="1"/>
  <c r="L546" i="5"/>
  <c r="N546" i="5" s="1"/>
  <c r="K546" i="5"/>
  <c r="I546" i="5"/>
  <c r="F546" i="5"/>
  <c r="H546" i="5" s="1"/>
  <c r="C546" i="5"/>
  <c r="E546" i="5" s="1"/>
  <c r="V546" i="5" s="1"/>
  <c r="V545" i="5"/>
  <c r="U545" i="5"/>
  <c r="W545" i="5" s="1"/>
  <c r="R545" i="5"/>
  <c r="Q545" i="5"/>
  <c r="O545" i="5"/>
  <c r="L545" i="5"/>
  <c r="N545" i="5" s="1"/>
  <c r="I545" i="5"/>
  <c r="K545" i="5" s="1"/>
  <c r="F545" i="5"/>
  <c r="H545" i="5" s="1"/>
  <c r="E545" i="5"/>
  <c r="C545" i="5"/>
  <c r="V544" i="5"/>
  <c r="U544" i="5"/>
  <c r="W544" i="5" s="1"/>
  <c r="R544" i="5"/>
  <c r="Q544" i="5"/>
  <c r="O544" i="5"/>
  <c r="L544" i="5"/>
  <c r="N544" i="5" s="1"/>
  <c r="K544" i="5"/>
  <c r="I544" i="5"/>
  <c r="H544" i="5"/>
  <c r="F544" i="5"/>
  <c r="E544" i="5"/>
  <c r="C544" i="5"/>
  <c r="V543" i="5"/>
  <c r="U543" i="5"/>
  <c r="W543" i="5" s="1"/>
  <c r="R543" i="5"/>
  <c r="O543" i="5"/>
  <c r="Q543" i="5" s="1"/>
  <c r="L543" i="5"/>
  <c r="N543" i="5" s="1"/>
  <c r="I543" i="5"/>
  <c r="K543" i="5" s="1"/>
  <c r="H543" i="5"/>
  <c r="F543" i="5"/>
  <c r="E543" i="5"/>
  <c r="C543" i="5"/>
  <c r="V542" i="5"/>
  <c r="U542" i="5"/>
  <c r="W542" i="5" s="1"/>
  <c r="R542" i="5"/>
  <c r="Q542" i="5"/>
  <c r="O542" i="5"/>
  <c r="N542" i="5"/>
  <c r="L542" i="5"/>
  <c r="I542" i="5"/>
  <c r="K542" i="5" s="1"/>
  <c r="H542" i="5"/>
  <c r="F542" i="5"/>
  <c r="C542" i="5"/>
  <c r="E542" i="5" s="1"/>
  <c r="W541" i="5"/>
  <c r="U541" i="5"/>
  <c r="P540" i="2" s="1"/>
  <c r="S540" i="2" s="1"/>
  <c r="R541" i="5"/>
  <c r="Q541" i="5"/>
  <c r="O541" i="5"/>
  <c r="L541" i="5"/>
  <c r="N541" i="5" s="1"/>
  <c r="I541" i="5"/>
  <c r="K541" i="5" s="1"/>
  <c r="H541" i="5"/>
  <c r="F541" i="5"/>
  <c r="C541" i="5"/>
  <c r="E541" i="5" s="1"/>
  <c r="V541" i="5" s="1"/>
  <c r="B541" i="5"/>
  <c r="U540" i="5"/>
  <c r="R540" i="5"/>
  <c r="O540" i="5"/>
  <c r="Q540" i="5" s="1"/>
  <c r="L540" i="5"/>
  <c r="N540" i="5" s="1"/>
  <c r="K540" i="5"/>
  <c r="I540" i="5"/>
  <c r="H540" i="5"/>
  <c r="F540" i="5"/>
  <c r="C540" i="5"/>
  <c r="E540" i="5" s="1"/>
  <c r="V540" i="5" s="1"/>
  <c r="R539" i="5"/>
  <c r="Q539" i="5"/>
  <c r="O539" i="5"/>
  <c r="L539" i="5"/>
  <c r="N539" i="5" s="1"/>
  <c r="K539" i="5"/>
  <c r="I539" i="5"/>
  <c r="F539" i="5"/>
  <c r="H539" i="5" s="1"/>
  <c r="C539" i="5"/>
  <c r="E539" i="5" s="1"/>
  <c r="B539" i="5"/>
  <c r="R538" i="5"/>
  <c r="Q538" i="5"/>
  <c r="O538" i="5"/>
  <c r="L538" i="5"/>
  <c r="N538" i="5" s="1"/>
  <c r="I538" i="5"/>
  <c r="K538" i="5" s="1"/>
  <c r="H538" i="5"/>
  <c r="F538" i="5"/>
  <c r="C538" i="5"/>
  <c r="E538" i="5" s="1"/>
  <c r="B538" i="5"/>
  <c r="R537" i="5"/>
  <c r="Q537" i="5"/>
  <c r="O537" i="5"/>
  <c r="L537" i="5"/>
  <c r="N537" i="5" s="1"/>
  <c r="K537" i="5"/>
  <c r="I537" i="5"/>
  <c r="H537" i="5"/>
  <c r="F537" i="5"/>
  <c r="C537" i="5"/>
  <c r="E537" i="5" s="1"/>
  <c r="R536" i="5"/>
  <c r="O536" i="5"/>
  <c r="Q536" i="5" s="1"/>
  <c r="L536" i="5"/>
  <c r="N536" i="5" s="1"/>
  <c r="I536" i="5"/>
  <c r="K536" i="5" s="1"/>
  <c r="H536" i="5"/>
  <c r="F536" i="5"/>
  <c r="C536" i="5"/>
  <c r="E536" i="5" s="1"/>
  <c r="R535" i="5"/>
  <c r="O535" i="5"/>
  <c r="Q535" i="5" s="1"/>
  <c r="L535" i="5"/>
  <c r="N535" i="5" s="1"/>
  <c r="I535" i="5"/>
  <c r="K535" i="5" s="1"/>
  <c r="H535" i="5"/>
  <c r="F535" i="5"/>
  <c r="C535" i="5"/>
  <c r="E535" i="5" s="1"/>
  <c r="U534" i="5"/>
  <c r="P533" i="2" s="1"/>
  <c r="S533" i="2" s="1"/>
  <c r="R534" i="5"/>
  <c r="Q534" i="5"/>
  <c r="O534" i="5"/>
  <c r="N534" i="5"/>
  <c r="L534" i="5"/>
  <c r="I534" i="5"/>
  <c r="K534" i="5" s="1"/>
  <c r="F534" i="5"/>
  <c r="H534" i="5" s="1"/>
  <c r="E534" i="5"/>
  <c r="V534" i="5" s="1"/>
  <c r="C534" i="5"/>
  <c r="V533" i="5"/>
  <c r="U533" i="5"/>
  <c r="P532" i="2" s="1"/>
  <c r="S532" i="2" s="1"/>
  <c r="R533" i="5"/>
  <c r="O533" i="5"/>
  <c r="Q533" i="5" s="1"/>
  <c r="L533" i="5"/>
  <c r="N533" i="5" s="1"/>
  <c r="I533" i="5"/>
  <c r="K533" i="5" s="1"/>
  <c r="H533" i="5"/>
  <c r="F533" i="5"/>
  <c r="C533" i="5"/>
  <c r="E533" i="5" s="1"/>
  <c r="R532" i="5"/>
  <c r="O532" i="5"/>
  <c r="Q532" i="5" s="1"/>
  <c r="N532" i="5"/>
  <c r="L532" i="5"/>
  <c r="K532" i="5"/>
  <c r="I532" i="5"/>
  <c r="F532" i="5"/>
  <c r="H532" i="5" s="1"/>
  <c r="E532" i="5"/>
  <c r="C532" i="5"/>
  <c r="B532" i="5"/>
  <c r="R531" i="5"/>
  <c r="O531" i="5"/>
  <c r="Q531" i="5" s="1"/>
  <c r="L531" i="5"/>
  <c r="N531" i="5" s="1"/>
  <c r="I531" i="5"/>
  <c r="K531" i="5" s="1"/>
  <c r="F531" i="5"/>
  <c r="H531" i="5" s="1"/>
  <c r="C531" i="5"/>
  <c r="E531" i="5" s="1"/>
  <c r="B531" i="5"/>
  <c r="R530" i="5"/>
  <c r="O530" i="5"/>
  <c r="Q530" i="5" s="1"/>
  <c r="L530" i="5"/>
  <c r="N530" i="5" s="1"/>
  <c r="K530" i="5"/>
  <c r="I530" i="5"/>
  <c r="H530" i="5"/>
  <c r="F530" i="5"/>
  <c r="E530" i="5"/>
  <c r="C530" i="5"/>
  <c r="R529" i="5"/>
  <c r="O529" i="5"/>
  <c r="Q529" i="5" s="1"/>
  <c r="L529" i="5"/>
  <c r="N529" i="5" s="1"/>
  <c r="I529" i="5"/>
  <c r="K529" i="5" s="1"/>
  <c r="H529" i="5"/>
  <c r="F529" i="5"/>
  <c r="E529" i="5"/>
  <c r="C529" i="5"/>
  <c r="R528" i="5"/>
  <c r="Q528" i="5"/>
  <c r="O528" i="5"/>
  <c r="N528" i="5"/>
  <c r="L528" i="5"/>
  <c r="K528" i="5"/>
  <c r="I528" i="5"/>
  <c r="H528" i="5"/>
  <c r="F528" i="5"/>
  <c r="E528" i="5"/>
  <c r="C528" i="5"/>
  <c r="R527" i="5"/>
  <c r="Q527" i="5"/>
  <c r="O527" i="5"/>
  <c r="L527" i="5"/>
  <c r="N527" i="5" s="1"/>
  <c r="I527" i="5"/>
  <c r="K527" i="5" s="1"/>
  <c r="H527" i="5"/>
  <c r="F527" i="5"/>
  <c r="E527" i="5"/>
  <c r="C527" i="5"/>
  <c r="B527" i="5"/>
  <c r="V526" i="5"/>
  <c r="U526" i="5"/>
  <c r="W526" i="5" s="1"/>
  <c r="R526" i="5"/>
  <c r="O526" i="5"/>
  <c r="Q526" i="5" s="1"/>
  <c r="L526" i="5"/>
  <c r="N526" i="5" s="1"/>
  <c r="I526" i="5"/>
  <c r="K526" i="5" s="1"/>
  <c r="F526" i="5"/>
  <c r="H526" i="5" s="1"/>
  <c r="C526" i="5"/>
  <c r="E526" i="5" s="1"/>
  <c r="B526" i="5"/>
  <c r="R525" i="5"/>
  <c r="O525" i="5"/>
  <c r="Q525" i="5" s="1"/>
  <c r="L525" i="5"/>
  <c r="N525" i="5" s="1"/>
  <c r="K525" i="5"/>
  <c r="I525" i="5"/>
  <c r="F525" i="5"/>
  <c r="H525" i="5" s="1"/>
  <c r="E525" i="5"/>
  <c r="C525" i="5"/>
  <c r="R524" i="5"/>
  <c r="O524" i="5"/>
  <c r="Q524" i="5" s="1"/>
  <c r="L524" i="5"/>
  <c r="N524" i="5" s="1"/>
  <c r="I524" i="5"/>
  <c r="K524" i="5" s="1"/>
  <c r="F524" i="5"/>
  <c r="H524" i="5" s="1"/>
  <c r="C524" i="5"/>
  <c r="E524" i="5" s="1"/>
  <c r="R523" i="5"/>
  <c r="O523" i="5"/>
  <c r="Q523" i="5" s="1"/>
  <c r="L523" i="5"/>
  <c r="N523" i="5" s="1"/>
  <c r="I523" i="5"/>
  <c r="K523" i="5" s="1"/>
  <c r="F523" i="5"/>
  <c r="H523" i="5" s="1"/>
  <c r="E523" i="5"/>
  <c r="C523" i="5"/>
  <c r="B523" i="5"/>
  <c r="R522" i="5"/>
  <c r="O522" i="5"/>
  <c r="Q522" i="5" s="1"/>
  <c r="N522" i="5"/>
  <c r="L522" i="5"/>
  <c r="K522" i="5"/>
  <c r="I522" i="5"/>
  <c r="F522" i="5"/>
  <c r="H522" i="5" s="1"/>
  <c r="C522" i="5"/>
  <c r="E522" i="5" s="1"/>
  <c r="R521" i="5"/>
  <c r="Q521" i="5"/>
  <c r="O521" i="5"/>
  <c r="N521" i="5"/>
  <c r="L521" i="5"/>
  <c r="K521" i="5"/>
  <c r="I521" i="5"/>
  <c r="F521" i="5"/>
  <c r="H521" i="5" s="1"/>
  <c r="C521" i="5"/>
  <c r="E521" i="5" s="1"/>
  <c r="U520" i="5"/>
  <c r="R520" i="5"/>
  <c r="O520" i="5"/>
  <c r="Q520" i="5" s="1"/>
  <c r="N520" i="5"/>
  <c r="L520" i="5"/>
  <c r="K520" i="5"/>
  <c r="I520" i="5"/>
  <c r="H520" i="5"/>
  <c r="F520" i="5"/>
  <c r="E520" i="5"/>
  <c r="V520" i="5" s="1"/>
  <c r="C520" i="5"/>
  <c r="V519" i="5"/>
  <c r="U519" i="5"/>
  <c r="W519" i="5" s="1"/>
  <c r="R519" i="5"/>
  <c r="Q519" i="5"/>
  <c r="O519" i="5"/>
  <c r="L519" i="5"/>
  <c r="N519" i="5" s="1"/>
  <c r="I519" i="5"/>
  <c r="K519" i="5" s="1"/>
  <c r="H519" i="5"/>
  <c r="F519" i="5"/>
  <c r="C519" i="5"/>
  <c r="E519" i="5" s="1"/>
  <c r="V518" i="5"/>
  <c r="R518" i="5"/>
  <c r="O518" i="5"/>
  <c r="Q518" i="5" s="1"/>
  <c r="L518" i="5"/>
  <c r="N518" i="5" s="1"/>
  <c r="I518" i="5"/>
  <c r="K518" i="5" s="1"/>
  <c r="F518" i="5"/>
  <c r="H518" i="5" s="1"/>
  <c r="E518" i="5"/>
  <c r="U518" i="5" s="1"/>
  <c r="W518" i="5" s="1"/>
  <c r="C518" i="5"/>
  <c r="B518" i="5"/>
  <c r="R517" i="5"/>
  <c r="O517" i="5"/>
  <c r="Q517" i="5" s="1"/>
  <c r="L517" i="5"/>
  <c r="N517" i="5" s="1"/>
  <c r="I517" i="5"/>
  <c r="K517" i="5" s="1"/>
  <c r="F517" i="5"/>
  <c r="H517" i="5" s="1"/>
  <c r="C517" i="5"/>
  <c r="E517" i="5" s="1"/>
  <c r="R516" i="5"/>
  <c r="O516" i="5"/>
  <c r="Q516" i="5" s="1"/>
  <c r="L516" i="5"/>
  <c r="N516" i="5" s="1"/>
  <c r="K516" i="5"/>
  <c r="I516" i="5"/>
  <c r="H516" i="5"/>
  <c r="F516" i="5"/>
  <c r="E516" i="5"/>
  <c r="C516" i="5"/>
  <c r="R515" i="5"/>
  <c r="O515" i="5"/>
  <c r="Q515" i="5" s="1"/>
  <c r="L515" i="5"/>
  <c r="N515" i="5" s="1"/>
  <c r="I515" i="5"/>
  <c r="K515" i="5" s="1"/>
  <c r="H515" i="5"/>
  <c r="F515" i="5"/>
  <c r="C515" i="5"/>
  <c r="E515" i="5" s="1"/>
  <c r="R514" i="5"/>
  <c r="Q514" i="5"/>
  <c r="O514" i="5"/>
  <c r="N514" i="5"/>
  <c r="L514" i="5"/>
  <c r="K514" i="5"/>
  <c r="I514" i="5"/>
  <c r="F514" i="5"/>
  <c r="H514" i="5" s="1"/>
  <c r="E514" i="5"/>
  <c r="C514" i="5"/>
  <c r="R513" i="5"/>
  <c r="Q513" i="5"/>
  <c r="O513" i="5"/>
  <c r="L513" i="5"/>
  <c r="N513" i="5" s="1"/>
  <c r="K513" i="5"/>
  <c r="I513" i="5"/>
  <c r="H513" i="5"/>
  <c r="F513" i="5"/>
  <c r="C513" i="5"/>
  <c r="E513" i="5" s="1"/>
  <c r="B513" i="5"/>
  <c r="R512" i="5"/>
  <c r="O512" i="5"/>
  <c r="Q512" i="5" s="1"/>
  <c r="N512" i="5"/>
  <c r="L512" i="5"/>
  <c r="I512" i="5"/>
  <c r="K512" i="5" s="1"/>
  <c r="F512" i="5"/>
  <c r="H512" i="5" s="1"/>
  <c r="C512" i="5"/>
  <c r="E512" i="5" s="1"/>
  <c r="B512" i="5"/>
  <c r="R511" i="5"/>
  <c r="O511" i="5"/>
  <c r="Q511" i="5" s="1"/>
  <c r="N511" i="5"/>
  <c r="L511" i="5"/>
  <c r="K511" i="5"/>
  <c r="I511" i="5"/>
  <c r="F511" i="5"/>
  <c r="H511" i="5" s="1"/>
  <c r="E511" i="5"/>
  <c r="C511" i="5"/>
  <c r="U510" i="5"/>
  <c r="W510" i="5" s="1"/>
  <c r="R510" i="5"/>
  <c r="O510" i="5"/>
  <c r="Q510" i="5" s="1"/>
  <c r="N510" i="5"/>
  <c r="L510" i="5"/>
  <c r="I510" i="5"/>
  <c r="K510" i="5" s="1"/>
  <c r="H510" i="5"/>
  <c r="F510" i="5"/>
  <c r="E510" i="5"/>
  <c r="V510" i="5" s="1"/>
  <c r="C510" i="5"/>
  <c r="R509" i="5"/>
  <c r="Q509" i="5"/>
  <c r="O509" i="5"/>
  <c r="L509" i="5"/>
  <c r="N509" i="5" s="1"/>
  <c r="I509" i="5"/>
  <c r="K509" i="5" s="1"/>
  <c r="H509" i="5"/>
  <c r="F509" i="5"/>
  <c r="E509" i="5"/>
  <c r="C509" i="5"/>
  <c r="R508" i="5"/>
  <c r="O508" i="5"/>
  <c r="Q508" i="5" s="1"/>
  <c r="L508" i="5"/>
  <c r="N508" i="5" s="1"/>
  <c r="I508" i="5"/>
  <c r="K508" i="5" s="1"/>
  <c r="F508" i="5"/>
  <c r="H508" i="5" s="1"/>
  <c r="E508" i="5"/>
  <c r="C508" i="5"/>
  <c r="R507" i="5"/>
  <c r="O507" i="5"/>
  <c r="Q507" i="5" s="1"/>
  <c r="N507" i="5"/>
  <c r="L507" i="5"/>
  <c r="I507" i="5"/>
  <c r="K507" i="5" s="1"/>
  <c r="H507" i="5"/>
  <c r="F507" i="5"/>
  <c r="E507" i="5"/>
  <c r="U507" i="5" s="1"/>
  <c r="W507" i="5" s="1"/>
  <c r="C507" i="5"/>
  <c r="W506" i="5"/>
  <c r="U506" i="5"/>
  <c r="P505" i="2" s="1"/>
  <c r="S505" i="2" s="1"/>
  <c r="R506" i="5"/>
  <c r="Q506" i="5"/>
  <c r="O506" i="5"/>
  <c r="N506" i="5"/>
  <c r="L506" i="5"/>
  <c r="I506" i="5"/>
  <c r="K506" i="5" s="1"/>
  <c r="F506" i="5"/>
  <c r="H506" i="5" s="1"/>
  <c r="E506" i="5"/>
  <c r="V506" i="5" s="1"/>
  <c r="C506" i="5"/>
  <c r="R505" i="5"/>
  <c r="Q505" i="5"/>
  <c r="O505" i="5"/>
  <c r="N505" i="5"/>
  <c r="L505" i="5"/>
  <c r="K505" i="5"/>
  <c r="I505" i="5"/>
  <c r="H505" i="5"/>
  <c r="F505" i="5"/>
  <c r="C505" i="5"/>
  <c r="E505" i="5" s="1"/>
  <c r="V505" i="5" s="1"/>
  <c r="B505" i="5"/>
  <c r="U504" i="5"/>
  <c r="P503" i="2" s="1"/>
  <c r="S503" i="2" s="1"/>
  <c r="R504" i="5"/>
  <c r="O504" i="5"/>
  <c r="Q504" i="5" s="1"/>
  <c r="N504" i="5"/>
  <c r="L504" i="5"/>
  <c r="K504" i="5"/>
  <c r="I504" i="5"/>
  <c r="F504" i="5"/>
  <c r="H504" i="5" s="1"/>
  <c r="E504" i="5"/>
  <c r="V504" i="5" s="1"/>
  <c r="C504" i="5"/>
  <c r="B504" i="5"/>
  <c r="U503" i="5"/>
  <c r="W503" i="5" s="1"/>
  <c r="R503" i="5"/>
  <c r="O503" i="5"/>
  <c r="Q503" i="5" s="1"/>
  <c r="N503" i="5"/>
  <c r="L503" i="5"/>
  <c r="I503" i="5"/>
  <c r="K503" i="5" s="1"/>
  <c r="F503" i="5"/>
  <c r="H503" i="5" s="1"/>
  <c r="E503" i="5"/>
  <c r="V503" i="5" s="1"/>
  <c r="C503" i="5"/>
  <c r="R502" i="5"/>
  <c r="O502" i="5"/>
  <c r="Q502" i="5" s="1"/>
  <c r="L502" i="5"/>
  <c r="N502" i="5" s="1"/>
  <c r="K502" i="5"/>
  <c r="I502" i="5"/>
  <c r="F502" i="5"/>
  <c r="H502" i="5" s="1"/>
  <c r="C502" i="5"/>
  <c r="E502" i="5" s="1"/>
  <c r="V502" i="5" s="1"/>
  <c r="U501" i="5"/>
  <c r="W501" i="5" s="1"/>
  <c r="R501" i="5"/>
  <c r="O501" i="5"/>
  <c r="Q501" i="5" s="1"/>
  <c r="N501" i="5"/>
  <c r="L501" i="5"/>
  <c r="I501" i="5"/>
  <c r="K501" i="5" s="1"/>
  <c r="H501" i="5"/>
  <c r="F501" i="5"/>
  <c r="C501" i="5"/>
  <c r="E501" i="5" s="1"/>
  <c r="V501" i="5" s="1"/>
  <c r="V500" i="5"/>
  <c r="U500" i="5"/>
  <c r="W500" i="5" s="1"/>
  <c r="R500" i="5"/>
  <c r="O500" i="5"/>
  <c r="Q500" i="5" s="1"/>
  <c r="N500" i="5"/>
  <c r="L500" i="5"/>
  <c r="I500" i="5"/>
  <c r="K500" i="5" s="1"/>
  <c r="H500" i="5"/>
  <c r="F500" i="5"/>
  <c r="C500" i="5"/>
  <c r="E500" i="5" s="1"/>
  <c r="R499" i="5"/>
  <c r="O499" i="5"/>
  <c r="Q499" i="5" s="1"/>
  <c r="L499" i="5"/>
  <c r="N499" i="5" s="1"/>
  <c r="I499" i="5"/>
  <c r="K499" i="5" s="1"/>
  <c r="F499" i="5"/>
  <c r="H499" i="5" s="1"/>
  <c r="E499" i="5"/>
  <c r="C499" i="5"/>
  <c r="B499" i="5"/>
  <c r="V498" i="5"/>
  <c r="U498" i="5"/>
  <c r="R498" i="5"/>
  <c r="O498" i="5"/>
  <c r="Q498" i="5" s="1"/>
  <c r="N498" i="5"/>
  <c r="L498" i="5"/>
  <c r="K498" i="5"/>
  <c r="I498" i="5"/>
  <c r="F498" i="5"/>
  <c r="H498" i="5" s="1"/>
  <c r="C498" i="5"/>
  <c r="E498" i="5" s="1"/>
  <c r="B498" i="5"/>
  <c r="R497" i="5"/>
  <c r="O497" i="5"/>
  <c r="Q497" i="5" s="1"/>
  <c r="L497" i="5"/>
  <c r="N497" i="5" s="1"/>
  <c r="I497" i="5"/>
  <c r="K497" i="5" s="1"/>
  <c r="F497" i="5"/>
  <c r="H497" i="5" s="1"/>
  <c r="E497" i="5"/>
  <c r="C497" i="5"/>
  <c r="R496" i="5"/>
  <c r="O496" i="5"/>
  <c r="Q496" i="5" s="1"/>
  <c r="L496" i="5"/>
  <c r="N496" i="5" s="1"/>
  <c r="I496" i="5"/>
  <c r="K496" i="5" s="1"/>
  <c r="F496" i="5"/>
  <c r="H496" i="5" s="1"/>
  <c r="C496" i="5"/>
  <c r="E496" i="5" s="1"/>
  <c r="B496" i="5"/>
  <c r="R495" i="5"/>
  <c r="Q495" i="5"/>
  <c r="O495" i="5"/>
  <c r="L495" i="5"/>
  <c r="N495" i="5" s="1"/>
  <c r="I495" i="5"/>
  <c r="K495" i="5" s="1"/>
  <c r="F495" i="5"/>
  <c r="H495" i="5" s="1"/>
  <c r="C495" i="5"/>
  <c r="E495" i="5" s="1"/>
  <c r="R494" i="5"/>
  <c r="O494" i="5"/>
  <c r="Q494" i="5" s="1"/>
  <c r="N494" i="5"/>
  <c r="L494" i="5"/>
  <c r="I494" i="5"/>
  <c r="K494" i="5" s="1"/>
  <c r="H494" i="5"/>
  <c r="F494" i="5"/>
  <c r="C494" i="5"/>
  <c r="E494" i="5" s="1"/>
  <c r="V493" i="5"/>
  <c r="R493" i="5"/>
  <c r="O493" i="5"/>
  <c r="Q493" i="5" s="1"/>
  <c r="N493" i="5"/>
  <c r="L493" i="5"/>
  <c r="I493" i="5"/>
  <c r="K493" i="5" s="1"/>
  <c r="F493" i="5"/>
  <c r="H493" i="5" s="1"/>
  <c r="E493" i="5"/>
  <c r="U493" i="5" s="1"/>
  <c r="C493" i="5"/>
  <c r="R492" i="5"/>
  <c r="Q492" i="5"/>
  <c r="O492" i="5"/>
  <c r="L492" i="5"/>
  <c r="N492" i="5" s="1"/>
  <c r="I492" i="5"/>
  <c r="K492" i="5" s="1"/>
  <c r="F492" i="5"/>
  <c r="H492" i="5" s="1"/>
  <c r="E492" i="5"/>
  <c r="C492" i="5"/>
  <c r="R491" i="5"/>
  <c r="O491" i="5"/>
  <c r="Q491" i="5" s="1"/>
  <c r="N491" i="5"/>
  <c r="L491" i="5"/>
  <c r="I491" i="5"/>
  <c r="K491" i="5" s="1"/>
  <c r="H491" i="5"/>
  <c r="F491" i="5"/>
  <c r="C491" i="5"/>
  <c r="E491" i="5" s="1"/>
  <c r="B491" i="5"/>
  <c r="R490" i="5"/>
  <c r="O490" i="5"/>
  <c r="Q490" i="5" s="1"/>
  <c r="N490" i="5"/>
  <c r="L490" i="5"/>
  <c r="I490" i="5"/>
  <c r="K490" i="5" s="1"/>
  <c r="F490" i="5"/>
  <c r="H490" i="5" s="1"/>
  <c r="E490" i="5"/>
  <c r="C490" i="5"/>
  <c r="R489" i="5"/>
  <c r="O489" i="5"/>
  <c r="Q489" i="5" s="1"/>
  <c r="N489" i="5"/>
  <c r="L489" i="5"/>
  <c r="I489" i="5"/>
  <c r="K489" i="5" s="1"/>
  <c r="F489" i="5"/>
  <c r="H489" i="5" s="1"/>
  <c r="E489" i="5"/>
  <c r="C489" i="5"/>
  <c r="B489" i="5"/>
  <c r="V488" i="5"/>
  <c r="U488" i="5"/>
  <c r="W488" i="5" s="1"/>
  <c r="R488" i="5"/>
  <c r="Q488" i="5"/>
  <c r="O488" i="5"/>
  <c r="L488" i="5"/>
  <c r="N488" i="5" s="1"/>
  <c r="K488" i="5"/>
  <c r="I488" i="5"/>
  <c r="F488" i="5"/>
  <c r="H488" i="5" s="1"/>
  <c r="C488" i="5"/>
  <c r="E488" i="5" s="1"/>
  <c r="V487" i="5"/>
  <c r="R487" i="5"/>
  <c r="O487" i="5"/>
  <c r="Q487" i="5" s="1"/>
  <c r="L487" i="5"/>
  <c r="N487" i="5" s="1"/>
  <c r="I487" i="5"/>
  <c r="K487" i="5" s="1"/>
  <c r="H487" i="5"/>
  <c r="F487" i="5"/>
  <c r="C487" i="5"/>
  <c r="E487" i="5" s="1"/>
  <c r="U487" i="5" s="1"/>
  <c r="W487" i="5" s="1"/>
  <c r="V486" i="5"/>
  <c r="R486" i="5"/>
  <c r="Q486" i="5"/>
  <c r="O486" i="5"/>
  <c r="N486" i="5"/>
  <c r="L486" i="5"/>
  <c r="I486" i="5"/>
  <c r="K486" i="5" s="1"/>
  <c r="H486" i="5"/>
  <c r="F486" i="5"/>
  <c r="E486" i="5"/>
  <c r="U486" i="5" s="1"/>
  <c r="C486" i="5"/>
  <c r="R485" i="5"/>
  <c r="O485" i="5"/>
  <c r="Q485" i="5" s="1"/>
  <c r="L485" i="5"/>
  <c r="N485" i="5" s="1"/>
  <c r="I485" i="5"/>
  <c r="K485" i="5" s="1"/>
  <c r="F485" i="5"/>
  <c r="H485" i="5" s="1"/>
  <c r="C485" i="5"/>
  <c r="E485" i="5" s="1"/>
  <c r="R484" i="5"/>
  <c r="O484" i="5"/>
  <c r="Q484" i="5" s="1"/>
  <c r="N484" i="5"/>
  <c r="L484" i="5"/>
  <c r="I484" i="5"/>
  <c r="K484" i="5" s="1"/>
  <c r="F484" i="5"/>
  <c r="H484" i="5" s="1"/>
  <c r="C484" i="5"/>
  <c r="E484" i="5" s="1"/>
  <c r="B484" i="5"/>
  <c r="R483" i="5"/>
  <c r="O483" i="5"/>
  <c r="Q483" i="5" s="1"/>
  <c r="L483" i="5"/>
  <c r="N483" i="5" s="1"/>
  <c r="I483" i="5"/>
  <c r="K483" i="5" s="1"/>
  <c r="F483" i="5"/>
  <c r="H483" i="5" s="1"/>
  <c r="C483" i="5"/>
  <c r="E483" i="5" s="1"/>
  <c r="R482" i="5"/>
  <c r="Q482" i="5"/>
  <c r="O482" i="5"/>
  <c r="L482" i="5"/>
  <c r="N482" i="5" s="1"/>
  <c r="I482" i="5"/>
  <c r="K482" i="5" s="1"/>
  <c r="F482" i="5"/>
  <c r="H482" i="5" s="1"/>
  <c r="C482" i="5"/>
  <c r="E482" i="5" s="1"/>
  <c r="B482" i="5"/>
  <c r="V481" i="5"/>
  <c r="R481" i="5"/>
  <c r="O481" i="5"/>
  <c r="Q481" i="5" s="1"/>
  <c r="L481" i="5"/>
  <c r="N481" i="5" s="1"/>
  <c r="K481" i="5"/>
  <c r="I481" i="5"/>
  <c r="H481" i="5"/>
  <c r="F481" i="5"/>
  <c r="E481" i="5"/>
  <c r="U481" i="5" s="1"/>
  <c r="W481" i="5" s="1"/>
  <c r="C481" i="5"/>
  <c r="U480" i="5"/>
  <c r="W480" i="5" s="1"/>
  <c r="R480" i="5"/>
  <c r="O480" i="5"/>
  <c r="Q480" i="5" s="1"/>
  <c r="L480" i="5"/>
  <c r="N480" i="5" s="1"/>
  <c r="I480" i="5"/>
  <c r="K480" i="5" s="1"/>
  <c r="H480" i="5"/>
  <c r="F480" i="5"/>
  <c r="C480" i="5"/>
  <c r="E480" i="5" s="1"/>
  <c r="V480" i="5" s="1"/>
  <c r="U479" i="5"/>
  <c r="W479" i="5" s="1"/>
  <c r="R479" i="5"/>
  <c r="Q479" i="5"/>
  <c r="O479" i="5"/>
  <c r="N479" i="5"/>
  <c r="L479" i="5"/>
  <c r="I479" i="5"/>
  <c r="K479" i="5" s="1"/>
  <c r="F479" i="5"/>
  <c r="H479" i="5" s="1"/>
  <c r="E479" i="5"/>
  <c r="V479" i="5" s="1"/>
  <c r="C479" i="5"/>
  <c r="R478" i="5"/>
  <c r="O478" i="5"/>
  <c r="Q478" i="5" s="1"/>
  <c r="N478" i="5"/>
  <c r="L478" i="5"/>
  <c r="I478" i="5"/>
  <c r="K478" i="5" s="1"/>
  <c r="F478" i="5"/>
  <c r="H478" i="5" s="1"/>
  <c r="E478" i="5"/>
  <c r="V478" i="5" s="1"/>
  <c r="C478" i="5"/>
  <c r="V477" i="5"/>
  <c r="U477" i="5"/>
  <c r="W477" i="5" s="1"/>
  <c r="R477" i="5"/>
  <c r="Q477" i="5"/>
  <c r="O477" i="5"/>
  <c r="L477" i="5"/>
  <c r="N477" i="5" s="1"/>
  <c r="I477" i="5"/>
  <c r="K477" i="5" s="1"/>
  <c r="H477" i="5"/>
  <c r="F477" i="5"/>
  <c r="C477" i="5"/>
  <c r="E477" i="5" s="1"/>
  <c r="V476" i="5"/>
  <c r="U476" i="5"/>
  <c r="W476" i="5" s="1"/>
  <c r="R476" i="5"/>
  <c r="O476" i="5"/>
  <c r="Q476" i="5" s="1"/>
  <c r="L476" i="5"/>
  <c r="N476" i="5" s="1"/>
  <c r="I476" i="5"/>
  <c r="K476" i="5" s="1"/>
  <c r="F476" i="5"/>
  <c r="H476" i="5" s="1"/>
  <c r="C476" i="5"/>
  <c r="E476" i="5" s="1"/>
  <c r="V475" i="5"/>
  <c r="U475" i="5"/>
  <c r="W475" i="5" s="1"/>
  <c r="R475" i="5"/>
  <c r="O475" i="5"/>
  <c r="Q475" i="5" s="1"/>
  <c r="N475" i="5"/>
  <c r="L475" i="5"/>
  <c r="I475" i="5"/>
  <c r="K475" i="5" s="1"/>
  <c r="F475" i="5"/>
  <c r="H475" i="5" s="1"/>
  <c r="C475" i="5"/>
  <c r="E475" i="5" s="1"/>
  <c r="B475" i="5"/>
  <c r="R474" i="5"/>
  <c r="Q474" i="5"/>
  <c r="O474" i="5"/>
  <c r="L474" i="5"/>
  <c r="N474" i="5" s="1"/>
  <c r="K474" i="5"/>
  <c r="I474" i="5"/>
  <c r="H474" i="5"/>
  <c r="F474" i="5"/>
  <c r="C474" i="5"/>
  <c r="E474" i="5" s="1"/>
  <c r="W473" i="5"/>
  <c r="U473" i="5"/>
  <c r="R473" i="5"/>
  <c r="O473" i="5"/>
  <c r="Q473" i="5" s="1"/>
  <c r="N473" i="5"/>
  <c r="L473" i="5"/>
  <c r="I473" i="5"/>
  <c r="K473" i="5" s="1"/>
  <c r="H473" i="5"/>
  <c r="F473" i="5"/>
  <c r="C473" i="5"/>
  <c r="E473" i="5" s="1"/>
  <c r="V473" i="5" s="1"/>
  <c r="V472" i="5"/>
  <c r="R472" i="5"/>
  <c r="Q472" i="5"/>
  <c r="O472" i="5"/>
  <c r="N472" i="5"/>
  <c r="L472" i="5"/>
  <c r="K472" i="5"/>
  <c r="I472" i="5"/>
  <c r="F472" i="5"/>
  <c r="H472" i="5" s="1"/>
  <c r="C472" i="5"/>
  <c r="E472" i="5" s="1"/>
  <c r="U472" i="5" s="1"/>
  <c r="R471" i="5"/>
  <c r="Q471" i="5"/>
  <c r="O471" i="5"/>
  <c r="L471" i="5"/>
  <c r="N471" i="5" s="1"/>
  <c r="I471" i="5"/>
  <c r="K471" i="5" s="1"/>
  <c r="F471" i="5"/>
  <c r="H471" i="5" s="1"/>
  <c r="E471" i="5"/>
  <c r="C471" i="5"/>
  <c r="V470" i="5"/>
  <c r="U470" i="5"/>
  <c r="W470" i="5" s="1"/>
  <c r="R470" i="5"/>
  <c r="O470" i="5"/>
  <c r="Q470" i="5" s="1"/>
  <c r="L470" i="5"/>
  <c r="N470" i="5" s="1"/>
  <c r="K470" i="5"/>
  <c r="I470" i="5"/>
  <c r="F470" i="5"/>
  <c r="H470" i="5" s="1"/>
  <c r="C470" i="5"/>
  <c r="E470" i="5" s="1"/>
  <c r="B470" i="5"/>
  <c r="U469" i="5"/>
  <c r="R469" i="5"/>
  <c r="Q469" i="5"/>
  <c r="O469" i="5"/>
  <c r="N469" i="5"/>
  <c r="L469" i="5"/>
  <c r="I469" i="5"/>
  <c r="K469" i="5" s="1"/>
  <c r="F469" i="5"/>
  <c r="H469" i="5" s="1"/>
  <c r="E469" i="5"/>
  <c r="V469" i="5" s="1"/>
  <c r="C469" i="5"/>
  <c r="U468" i="5"/>
  <c r="W468" i="5" s="1"/>
  <c r="R468" i="5"/>
  <c r="Q468" i="5"/>
  <c r="O468" i="5"/>
  <c r="L468" i="5"/>
  <c r="N468" i="5" s="1"/>
  <c r="I468" i="5"/>
  <c r="K468" i="5" s="1"/>
  <c r="F468" i="5"/>
  <c r="H468" i="5" s="1"/>
  <c r="E468" i="5"/>
  <c r="V468" i="5" s="1"/>
  <c r="C468" i="5"/>
  <c r="B468" i="5"/>
  <c r="R467" i="5"/>
  <c r="Q467" i="5"/>
  <c r="O467" i="5"/>
  <c r="L467" i="5"/>
  <c r="N467" i="5" s="1"/>
  <c r="K467" i="5"/>
  <c r="I467" i="5"/>
  <c r="F467" i="5"/>
  <c r="H467" i="5" s="1"/>
  <c r="E467" i="5"/>
  <c r="C467" i="5"/>
  <c r="R466" i="5"/>
  <c r="O466" i="5"/>
  <c r="Q466" i="5" s="1"/>
  <c r="N466" i="5"/>
  <c r="L466" i="5"/>
  <c r="K466" i="5"/>
  <c r="I466" i="5"/>
  <c r="H466" i="5"/>
  <c r="F466" i="5"/>
  <c r="E466" i="5"/>
  <c r="C466" i="5"/>
  <c r="R465" i="5"/>
  <c r="Q465" i="5"/>
  <c r="O465" i="5"/>
  <c r="N465" i="5"/>
  <c r="L465" i="5"/>
  <c r="K465" i="5"/>
  <c r="I465" i="5"/>
  <c r="F465" i="5"/>
  <c r="H465" i="5" s="1"/>
  <c r="E465" i="5"/>
  <c r="C465" i="5"/>
  <c r="R464" i="5"/>
  <c r="Q464" i="5"/>
  <c r="O464" i="5"/>
  <c r="L464" i="5"/>
  <c r="N464" i="5" s="1"/>
  <c r="I464" i="5"/>
  <c r="K464" i="5" s="1"/>
  <c r="H464" i="5"/>
  <c r="F464" i="5"/>
  <c r="E464" i="5"/>
  <c r="C464" i="5"/>
  <c r="W463" i="5"/>
  <c r="V463" i="5"/>
  <c r="U463" i="5"/>
  <c r="P462" i="2" s="1"/>
  <c r="S462" i="2" s="1"/>
  <c r="R463" i="5"/>
  <c r="Q463" i="5"/>
  <c r="O463" i="5"/>
  <c r="L463" i="5"/>
  <c r="N463" i="5" s="1"/>
  <c r="I463" i="5"/>
  <c r="K463" i="5" s="1"/>
  <c r="H463" i="5"/>
  <c r="F463" i="5"/>
  <c r="C463" i="5"/>
  <c r="E463" i="5" s="1"/>
  <c r="R462" i="5"/>
  <c r="Q462" i="5"/>
  <c r="O462" i="5"/>
  <c r="L462" i="5"/>
  <c r="N462" i="5" s="1"/>
  <c r="K462" i="5"/>
  <c r="I462" i="5"/>
  <c r="F462" i="5"/>
  <c r="H462" i="5" s="1"/>
  <c r="C462" i="5"/>
  <c r="E462" i="5" s="1"/>
  <c r="B462" i="5"/>
  <c r="R461" i="5"/>
  <c r="O461" i="5"/>
  <c r="Q461" i="5" s="1"/>
  <c r="N461" i="5"/>
  <c r="L461" i="5"/>
  <c r="I461" i="5"/>
  <c r="K461" i="5" s="1"/>
  <c r="F461" i="5"/>
  <c r="H461" i="5" s="1"/>
  <c r="E461" i="5"/>
  <c r="C461" i="5"/>
  <c r="V460" i="5"/>
  <c r="R460" i="5"/>
  <c r="O460" i="5"/>
  <c r="Q460" i="5" s="1"/>
  <c r="L460" i="5"/>
  <c r="N460" i="5" s="1"/>
  <c r="K460" i="5"/>
  <c r="I460" i="5"/>
  <c r="F460" i="5"/>
  <c r="H460" i="5" s="1"/>
  <c r="E460" i="5"/>
  <c r="U460" i="5" s="1"/>
  <c r="W460" i="5" s="1"/>
  <c r="C460" i="5"/>
  <c r="R459" i="5"/>
  <c r="O459" i="5"/>
  <c r="Q459" i="5" s="1"/>
  <c r="L459" i="5"/>
  <c r="N459" i="5" s="1"/>
  <c r="I459" i="5"/>
  <c r="K459" i="5" s="1"/>
  <c r="F459" i="5"/>
  <c r="H459" i="5" s="1"/>
  <c r="E459" i="5"/>
  <c r="C459" i="5"/>
  <c r="R458" i="5"/>
  <c r="O458" i="5"/>
  <c r="Q458" i="5" s="1"/>
  <c r="N458" i="5"/>
  <c r="L458" i="5"/>
  <c r="K458" i="5"/>
  <c r="I458" i="5"/>
  <c r="F458" i="5"/>
  <c r="H458" i="5" s="1"/>
  <c r="E458" i="5"/>
  <c r="C458" i="5"/>
  <c r="R457" i="5"/>
  <c r="O457" i="5"/>
  <c r="Q457" i="5" s="1"/>
  <c r="L457" i="5"/>
  <c r="N457" i="5" s="1"/>
  <c r="K457" i="5"/>
  <c r="I457" i="5"/>
  <c r="F457" i="5"/>
  <c r="H457" i="5" s="1"/>
  <c r="E457" i="5"/>
  <c r="C457" i="5"/>
  <c r="R456" i="5"/>
  <c r="O456" i="5"/>
  <c r="Q456" i="5" s="1"/>
  <c r="N456" i="5"/>
  <c r="L456" i="5"/>
  <c r="K456" i="5"/>
  <c r="I456" i="5"/>
  <c r="F456" i="5"/>
  <c r="H456" i="5" s="1"/>
  <c r="C456" i="5"/>
  <c r="E456" i="5" s="1"/>
  <c r="V455" i="5"/>
  <c r="U455" i="5"/>
  <c r="P454" i="2" s="1"/>
  <c r="S454" i="2" s="1"/>
  <c r="R455" i="5"/>
  <c r="O455" i="5"/>
  <c r="Q455" i="5" s="1"/>
  <c r="L455" i="5"/>
  <c r="N455" i="5" s="1"/>
  <c r="K455" i="5"/>
  <c r="I455" i="5"/>
  <c r="F455" i="5"/>
  <c r="H455" i="5" s="1"/>
  <c r="E455" i="5"/>
  <c r="C455" i="5"/>
  <c r="V454" i="5"/>
  <c r="R454" i="5"/>
  <c r="Q454" i="5"/>
  <c r="O454" i="5"/>
  <c r="N454" i="5"/>
  <c r="L454" i="5"/>
  <c r="I454" i="5"/>
  <c r="K454" i="5" s="1"/>
  <c r="H454" i="5"/>
  <c r="F454" i="5"/>
  <c r="C454" i="5"/>
  <c r="E454" i="5" s="1"/>
  <c r="U454" i="5" s="1"/>
  <c r="W454" i="5" s="1"/>
  <c r="B454" i="5"/>
  <c r="V453" i="5"/>
  <c r="R453" i="5"/>
  <c r="Q453" i="5"/>
  <c r="O453" i="5"/>
  <c r="L453" i="5"/>
  <c r="N453" i="5" s="1"/>
  <c r="K453" i="5"/>
  <c r="I453" i="5"/>
  <c r="H453" i="5"/>
  <c r="F453" i="5"/>
  <c r="E453" i="5"/>
  <c r="U453" i="5" s="1"/>
  <c r="W453" i="5" s="1"/>
  <c r="C453" i="5"/>
  <c r="R452" i="5"/>
  <c r="O452" i="5"/>
  <c r="Q452" i="5" s="1"/>
  <c r="N452" i="5"/>
  <c r="L452" i="5"/>
  <c r="K452" i="5"/>
  <c r="I452" i="5"/>
  <c r="F452" i="5"/>
  <c r="H452" i="5" s="1"/>
  <c r="C452" i="5"/>
  <c r="E452" i="5" s="1"/>
  <c r="V452" i="5" s="1"/>
  <c r="R451" i="5"/>
  <c r="O451" i="5"/>
  <c r="Q451" i="5" s="1"/>
  <c r="N451" i="5"/>
  <c r="L451" i="5"/>
  <c r="K451" i="5"/>
  <c r="I451" i="5"/>
  <c r="F451" i="5"/>
  <c r="H451" i="5" s="1"/>
  <c r="C451" i="5"/>
  <c r="E451" i="5" s="1"/>
  <c r="R450" i="5"/>
  <c r="Q450" i="5"/>
  <c r="O450" i="5"/>
  <c r="L450" i="5"/>
  <c r="N450" i="5" s="1"/>
  <c r="I450" i="5"/>
  <c r="K450" i="5" s="1"/>
  <c r="F450" i="5"/>
  <c r="H450" i="5" s="1"/>
  <c r="E450" i="5"/>
  <c r="C450" i="5"/>
  <c r="R449" i="5"/>
  <c r="Q449" i="5"/>
  <c r="O449" i="5"/>
  <c r="L449" i="5"/>
  <c r="N449" i="5" s="1"/>
  <c r="K449" i="5"/>
  <c r="I449" i="5"/>
  <c r="H449" i="5"/>
  <c r="F449" i="5"/>
  <c r="C449" i="5"/>
  <c r="E449" i="5" s="1"/>
  <c r="R448" i="5"/>
  <c r="Q448" i="5"/>
  <c r="O448" i="5"/>
  <c r="N448" i="5"/>
  <c r="L448" i="5"/>
  <c r="K448" i="5"/>
  <c r="I448" i="5"/>
  <c r="F448" i="5"/>
  <c r="H448" i="5" s="1"/>
  <c r="E448" i="5"/>
  <c r="C448" i="5"/>
  <c r="R447" i="5"/>
  <c r="Q447" i="5"/>
  <c r="O447" i="5"/>
  <c r="N447" i="5"/>
  <c r="L447" i="5"/>
  <c r="I447" i="5"/>
  <c r="K447" i="5" s="1"/>
  <c r="F447" i="5"/>
  <c r="H447" i="5" s="1"/>
  <c r="E447" i="5"/>
  <c r="C447" i="5"/>
  <c r="W446" i="5"/>
  <c r="U446" i="5"/>
  <c r="R446" i="5"/>
  <c r="O446" i="5"/>
  <c r="Q446" i="5" s="1"/>
  <c r="L446" i="5"/>
  <c r="N446" i="5" s="1"/>
  <c r="K446" i="5"/>
  <c r="I446" i="5"/>
  <c r="F446" i="5"/>
  <c r="H446" i="5" s="1"/>
  <c r="E446" i="5"/>
  <c r="V446" i="5" s="1"/>
  <c r="C446" i="5"/>
  <c r="V445" i="5"/>
  <c r="U445" i="5"/>
  <c r="W445" i="5" s="1"/>
  <c r="R445" i="5"/>
  <c r="O445" i="5"/>
  <c r="Q445" i="5" s="1"/>
  <c r="N445" i="5"/>
  <c r="L445" i="5"/>
  <c r="I445" i="5"/>
  <c r="K445" i="5" s="1"/>
  <c r="F445" i="5"/>
  <c r="H445" i="5" s="1"/>
  <c r="E445" i="5"/>
  <c r="C445" i="5"/>
  <c r="V444" i="5"/>
  <c r="U444" i="5"/>
  <c r="W444" i="5" s="1"/>
  <c r="R444" i="5"/>
  <c r="O444" i="5"/>
  <c r="Q444" i="5" s="1"/>
  <c r="N444" i="5"/>
  <c r="L444" i="5"/>
  <c r="I444" i="5"/>
  <c r="K444" i="5" s="1"/>
  <c r="H444" i="5"/>
  <c r="F444" i="5"/>
  <c r="C444" i="5"/>
  <c r="E444" i="5" s="1"/>
  <c r="U443" i="5"/>
  <c r="R443" i="5"/>
  <c r="Q443" i="5"/>
  <c r="O443" i="5"/>
  <c r="L443" i="5"/>
  <c r="N443" i="5" s="1"/>
  <c r="K443" i="5"/>
  <c r="I443" i="5"/>
  <c r="H443" i="5"/>
  <c r="F443" i="5"/>
  <c r="C443" i="5"/>
  <c r="E443" i="5" s="1"/>
  <c r="V443" i="5" s="1"/>
  <c r="B443" i="5"/>
  <c r="U442" i="5"/>
  <c r="R442" i="5"/>
  <c r="O442" i="5"/>
  <c r="Q442" i="5" s="1"/>
  <c r="N442" i="5"/>
  <c r="L442" i="5"/>
  <c r="K442" i="5"/>
  <c r="I442" i="5"/>
  <c r="H442" i="5"/>
  <c r="F442" i="5"/>
  <c r="C442" i="5"/>
  <c r="E442" i="5" s="1"/>
  <c r="V442" i="5" s="1"/>
  <c r="R441" i="5"/>
  <c r="O441" i="5"/>
  <c r="Q441" i="5" s="1"/>
  <c r="L441" i="5"/>
  <c r="N441" i="5" s="1"/>
  <c r="I441" i="5"/>
  <c r="K441" i="5" s="1"/>
  <c r="F441" i="5"/>
  <c r="H441" i="5" s="1"/>
  <c r="C441" i="5"/>
  <c r="E441" i="5" s="1"/>
  <c r="R440" i="5"/>
  <c r="Q440" i="5"/>
  <c r="O440" i="5"/>
  <c r="N440" i="5"/>
  <c r="L440" i="5"/>
  <c r="I440" i="5"/>
  <c r="K440" i="5" s="1"/>
  <c r="H440" i="5"/>
  <c r="F440" i="5"/>
  <c r="C440" i="5"/>
  <c r="E440" i="5" s="1"/>
  <c r="R439" i="5"/>
  <c r="O439" i="5"/>
  <c r="Q439" i="5" s="1"/>
  <c r="L439" i="5"/>
  <c r="N439" i="5" s="1"/>
  <c r="K439" i="5"/>
  <c r="I439" i="5"/>
  <c r="H439" i="5"/>
  <c r="F439" i="5"/>
  <c r="C439" i="5"/>
  <c r="E439" i="5" s="1"/>
  <c r="R438" i="5"/>
  <c r="O438" i="5"/>
  <c r="Q438" i="5" s="1"/>
  <c r="L438" i="5"/>
  <c r="N438" i="5" s="1"/>
  <c r="K438" i="5"/>
  <c r="I438" i="5"/>
  <c r="H438" i="5"/>
  <c r="F438" i="5"/>
  <c r="E438" i="5"/>
  <c r="C438" i="5"/>
  <c r="R437" i="5"/>
  <c r="Q437" i="5"/>
  <c r="O437" i="5"/>
  <c r="L437" i="5"/>
  <c r="N437" i="5" s="1"/>
  <c r="K437" i="5"/>
  <c r="I437" i="5"/>
  <c r="H437" i="5"/>
  <c r="F437" i="5"/>
  <c r="C437" i="5"/>
  <c r="E437" i="5" s="1"/>
  <c r="R436" i="5"/>
  <c r="Q436" i="5"/>
  <c r="O436" i="5"/>
  <c r="L436" i="5"/>
  <c r="N436" i="5" s="1"/>
  <c r="I436" i="5"/>
  <c r="K436" i="5" s="1"/>
  <c r="F436" i="5"/>
  <c r="H436" i="5" s="1"/>
  <c r="E436" i="5"/>
  <c r="C436" i="5"/>
  <c r="V435" i="5"/>
  <c r="R435" i="5"/>
  <c r="Q435" i="5"/>
  <c r="O435" i="5"/>
  <c r="N435" i="5"/>
  <c r="L435" i="5"/>
  <c r="I435" i="5"/>
  <c r="K435" i="5" s="1"/>
  <c r="H435" i="5"/>
  <c r="F435" i="5"/>
  <c r="C435" i="5"/>
  <c r="E435" i="5" s="1"/>
  <c r="U435" i="5" s="1"/>
  <c r="B435" i="5"/>
  <c r="R434" i="5"/>
  <c r="O434" i="5"/>
  <c r="Q434" i="5" s="1"/>
  <c r="N434" i="5"/>
  <c r="L434" i="5"/>
  <c r="I434" i="5"/>
  <c r="K434" i="5" s="1"/>
  <c r="F434" i="5"/>
  <c r="H434" i="5" s="1"/>
  <c r="E434" i="5"/>
  <c r="C434" i="5"/>
  <c r="R433" i="5"/>
  <c r="Q433" i="5"/>
  <c r="O433" i="5"/>
  <c r="L433" i="5"/>
  <c r="N433" i="5" s="1"/>
  <c r="I433" i="5"/>
  <c r="K433" i="5" s="1"/>
  <c r="F433" i="5"/>
  <c r="H433" i="5" s="1"/>
  <c r="C433" i="5"/>
  <c r="E433" i="5" s="1"/>
  <c r="V432" i="5"/>
  <c r="U432" i="5"/>
  <c r="W432" i="5" s="1"/>
  <c r="R432" i="5"/>
  <c r="O432" i="5"/>
  <c r="Q432" i="5" s="1"/>
  <c r="L432" i="5"/>
  <c r="N432" i="5" s="1"/>
  <c r="K432" i="5"/>
  <c r="I432" i="5"/>
  <c r="F432" i="5"/>
  <c r="H432" i="5" s="1"/>
  <c r="E432" i="5"/>
  <c r="C432" i="5"/>
  <c r="W431" i="5"/>
  <c r="V431" i="5"/>
  <c r="U431" i="5"/>
  <c r="P430" i="2" s="1"/>
  <c r="S430" i="2" s="1"/>
  <c r="R431" i="5"/>
  <c r="O431" i="5"/>
  <c r="Q431" i="5" s="1"/>
  <c r="L431" i="5"/>
  <c r="N431" i="5" s="1"/>
  <c r="I431" i="5"/>
  <c r="K431" i="5" s="1"/>
  <c r="H431" i="5"/>
  <c r="F431" i="5"/>
  <c r="C431" i="5"/>
  <c r="E431" i="5" s="1"/>
  <c r="V430" i="5"/>
  <c r="U430" i="5"/>
  <c r="W430" i="5" s="1"/>
  <c r="R430" i="5"/>
  <c r="Q430" i="5"/>
  <c r="O430" i="5"/>
  <c r="N430" i="5"/>
  <c r="L430" i="5"/>
  <c r="I430" i="5"/>
  <c r="K430" i="5" s="1"/>
  <c r="H430" i="5"/>
  <c r="F430" i="5"/>
  <c r="C430" i="5"/>
  <c r="E430" i="5" s="1"/>
  <c r="U429" i="5"/>
  <c r="W429" i="5" s="1"/>
  <c r="R429" i="5"/>
  <c r="Q429" i="5"/>
  <c r="O429" i="5"/>
  <c r="L429" i="5"/>
  <c r="N429" i="5" s="1"/>
  <c r="I429" i="5"/>
  <c r="K429" i="5" s="1"/>
  <c r="H429" i="5"/>
  <c r="F429" i="5"/>
  <c r="E429" i="5"/>
  <c r="V429" i="5" s="1"/>
  <c r="C429" i="5"/>
  <c r="V428" i="5"/>
  <c r="U428" i="5"/>
  <c r="R428" i="5"/>
  <c r="O428" i="5"/>
  <c r="Q428" i="5" s="1"/>
  <c r="N428" i="5"/>
  <c r="L428" i="5"/>
  <c r="I428" i="5"/>
  <c r="K428" i="5" s="1"/>
  <c r="H428" i="5"/>
  <c r="F428" i="5"/>
  <c r="C428" i="5"/>
  <c r="E428" i="5" s="1"/>
  <c r="V427" i="5"/>
  <c r="U427" i="5"/>
  <c r="W427" i="5" s="1"/>
  <c r="R427" i="5"/>
  <c r="O427" i="5"/>
  <c r="Q427" i="5" s="1"/>
  <c r="N427" i="5"/>
  <c r="L427" i="5"/>
  <c r="I427" i="5"/>
  <c r="K427" i="5" s="1"/>
  <c r="F427" i="5"/>
  <c r="H427" i="5" s="1"/>
  <c r="E427" i="5"/>
  <c r="C427" i="5"/>
  <c r="B427" i="5"/>
  <c r="V426" i="5"/>
  <c r="U426" i="5"/>
  <c r="W426" i="5" s="1"/>
  <c r="R426" i="5"/>
  <c r="O426" i="5"/>
  <c r="Q426" i="5" s="1"/>
  <c r="N426" i="5"/>
  <c r="L426" i="5"/>
  <c r="I426" i="5"/>
  <c r="K426" i="5" s="1"/>
  <c r="F426" i="5"/>
  <c r="H426" i="5" s="1"/>
  <c r="E426" i="5"/>
  <c r="C426" i="5"/>
  <c r="R425" i="5"/>
  <c r="O425" i="5"/>
  <c r="Q425" i="5" s="1"/>
  <c r="L425" i="5"/>
  <c r="N425" i="5" s="1"/>
  <c r="I425" i="5"/>
  <c r="K425" i="5" s="1"/>
  <c r="F425" i="5"/>
  <c r="H425" i="5" s="1"/>
  <c r="C425" i="5"/>
  <c r="E425" i="5" s="1"/>
  <c r="R424" i="5"/>
  <c r="O424" i="5"/>
  <c r="Q424" i="5" s="1"/>
  <c r="L424" i="5"/>
  <c r="N424" i="5" s="1"/>
  <c r="K424" i="5"/>
  <c r="I424" i="5"/>
  <c r="F424" i="5"/>
  <c r="H424" i="5" s="1"/>
  <c r="E424" i="5"/>
  <c r="C424" i="5"/>
  <c r="R423" i="5"/>
  <c r="Q423" i="5"/>
  <c r="O423" i="5"/>
  <c r="L423" i="5"/>
  <c r="N423" i="5" s="1"/>
  <c r="K423" i="5"/>
  <c r="I423" i="5"/>
  <c r="F423" i="5"/>
  <c r="H423" i="5" s="1"/>
  <c r="E423" i="5"/>
  <c r="C423" i="5"/>
  <c r="R422" i="5"/>
  <c r="O422" i="5"/>
  <c r="Q422" i="5" s="1"/>
  <c r="N422" i="5"/>
  <c r="L422" i="5"/>
  <c r="I422" i="5"/>
  <c r="K422" i="5" s="1"/>
  <c r="F422" i="5"/>
  <c r="H422" i="5" s="1"/>
  <c r="E422" i="5"/>
  <c r="C422" i="5"/>
  <c r="U421" i="5"/>
  <c r="P420" i="2" s="1"/>
  <c r="R421" i="5"/>
  <c r="O421" i="5"/>
  <c r="Q421" i="5" s="1"/>
  <c r="N421" i="5"/>
  <c r="L421" i="5"/>
  <c r="K421" i="5"/>
  <c r="I421" i="5"/>
  <c r="H421" i="5"/>
  <c r="F421" i="5"/>
  <c r="C421" i="5"/>
  <c r="E421" i="5" s="1"/>
  <c r="V421" i="5" s="1"/>
  <c r="R420" i="5"/>
  <c r="O420" i="5"/>
  <c r="Q420" i="5" s="1"/>
  <c r="L420" i="5"/>
  <c r="N420" i="5" s="1"/>
  <c r="K420" i="5"/>
  <c r="I420" i="5"/>
  <c r="F420" i="5"/>
  <c r="H420" i="5" s="1"/>
  <c r="C420" i="5"/>
  <c r="E420" i="5" s="1"/>
  <c r="R419" i="5"/>
  <c r="Q419" i="5"/>
  <c r="O419" i="5"/>
  <c r="L419" i="5"/>
  <c r="N419" i="5" s="1"/>
  <c r="I419" i="5"/>
  <c r="K419" i="5" s="1"/>
  <c r="F419" i="5"/>
  <c r="H419" i="5" s="1"/>
  <c r="E419" i="5"/>
  <c r="C419" i="5"/>
  <c r="B419" i="5"/>
  <c r="U418" i="5"/>
  <c r="W418" i="5" s="1"/>
  <c r="R418" i="5"/>
  <c r="O418" i="5"/>
  <c r="Q418" i="5" s="1"/>
  <c r="L418" i="5"/>
  <c r="N418" i="5" s="1"/>
  <c r="K418" i="5"/>
  <c r="I418" i="5"/>
  <c r="H418" i="5"/>
  <c r="F418" i="5"/>
  <c r="E418" i="5"/>
  <c r="V418" i="5" s="1"/>
  <c r="C418" i="5"/>
  <c r="V417" i="5"/>
  <c r="U417" i="5"/>
  <c r="W417" i="5" s="1"/>
  <c r="R417" i="5"/>
  <c r="O417" i="5"/>
  <c r="Q417" i="5" s="1"/>
  <c r="L417" i="5"/>
  <c r="N417" i="5" s="1"/>
  <c r="I417" i="5"/>
  <c r="K417" i="5" s="1"/>
  <c r="F417" i="5"/>
  <c r="H417" i="5" s="1"/>
  <c r="C417" i="5"/>
  <c r="E417" i="5" s="1"/>
  <c r="V416" i="5"/>
  <c r="U416" i="5"/>
  <c r="R416" i="5"/>
  <c r="O416" i="5"/>
  <c r="Q416" i="5" s="1"/>
  <c r="N416" i="5"/>
  <c r="L416" i="5"/>
  <c r="I416" i="5"/>
  <c r="K416" i="5" s="1"/>
  <c r="F416" i="5"/>
  <c r="H416" i="5" s="1"/>
  <c r="C416" i="5"/>
  <c r="E416" i="5" s="1"/>
  <c r="R415" i="5"/>
  <c r="O415" i="5"/>
  <c r="Q415" i="5" s="1"/>
  <c r="L415" i="5"/>
  <c r="N415" i="5" s="1"/>
  <c r="K415" i="5"/>
  <c r="I415" i="5"/>
  <c r="H415" i="5"/>
  <c r="F415" i="5"/>
  <c r="C415" i="5"/>
  <c r="E415" i="5" s="1"/>
  <c r="V415" i="5" s="1"/>
  <c r="U414" i="5"/>
  <c r="W414" i="5" s="1"/>
  <c r="R414" i="5"/>
  <c r="O414" i="5"/>
  <c r="Q414" i="5" s="1"/>
  <c r="L414" i="5"/>
  <c r="N414" i="5" s="1"/>
  <c r="K414" i="5"/>
  <c r="I414" i="5"/>
  <c r="H414" i="5"/>
  <c r="F414" i="5"/>
  <c r="C414" i="5"/>
  <c r="E414" i="5" s="1"/>
  <c r="V414" i="5" s="1"/>
  <c r="R413" i="5"/>
  <c r="Q413" i="5"/>
  <c r="O413" i="5"/>
  <c r="L413" i="5"/>
  <c r="N413" i="5" s="1"/>
  <c r="K413" i="5"/>
  <c r="I413" i="5"/>
  <c r="F413" i="5"/>
  <c r="H413" i="5" s="1"/>
  <c r="E413" i="5"/>
  <c r="C413" i="5"/>
  <c r="B413" i="5"/>
  <c r="R412" i="5"/>
  <c r="Q412" i="5"/>
  <c r="O412" i="5"/>
  <c r="L412" i="5"/>
  <c r="N412" i="5" s="1"/>
  <c r="I412" i="5"/>
  <c r="K412" i="5" s="1"/>
  <c r="H412" i="5"/>
  <c r="F412" i="5"/>
  <c r="E412" i="5"/>
  <c r="C412" i="5"/>
  <c r="R411" i="5"/>
  <c r="Q411" i="5"/>
  <c r="O411" i="5"/>
  <c r="L411" i="5"/>
  <c r="N411" i="5" s="1"/>
  <c r="I411" i="5"/>
  <c r="K411" i="5" s="1"/>
  <c r="H411" i="5"/>
  <c r="F411" i="5"/>
  <c r="E411" i="5"/>
  <c r="C411" i="5"/>
  <c r="R410" i="5"/>
  <c r="O410" i="5"/>
  <c r="Q410" i="5" s="1"/>
  <c r="N410" i="5"/>
  <c r="L410" i="5"/>
  <c r="K410" i="5"/>
  <c r="I410" i="5"/>
  <c r="H410" i="5"/>
  <c r="F410" i="5"/>
  <c r="E410" i="5"/>
  <c r="C410" i="5"/>
  <c r="R409" i="5"/>
  <c r="O409" i="5"/>
  <c r="Q409" i="5" s="1"/>
  <c r="N409" i="5"/>
  <c r="L409" i="5"/>
  <c r="K409" i="5"/>
  <c r="I409" i="5"/>
  <c r="H409" i="5"/>
  <c r="F409" i="5"/>
  <c r="E409" i="5"/>
  <c r="C409" i="5"/>
  <c r="U408" i="5"/>
  <c r="W408" i="5" s="1"/>
  <c r="R408" i="5"/>
  <c r="O408" i="5"/>
  <c r="Q408" i="5" s="1"/>
  <c r="N408" i="5"/>
  <c r="L408" i="5"/>
  <c r="K408" i="5"/>
  <c r="I408" i="5"/>
  <c r="F408" i="5"/>
  <c r="H408" i="5" s="1"/>
  <c r="E408" i="5"/>
  <c r="V408" i="5" s="1"/>
  <c r="C408" i="5"/>
  <c r="R407" i="5"/>
  <c r="O407" i="5"/>
  <c r="Q407" i="5" s="1"/>
  <c r="N407" i="5"/>
  <c r="L407" i="5"/>
  <c r="I407" i="5"/>
  <c r="K407" i="5" s="1"/>
  <c r="H407" i="5"/>
  <c r="F407" i="5"/>
  <c r="C407" i="5"/>
  <c r="E407" i="5" s="1"/>
  <c r="B407" i="5"/>
  <c r="V406" i="5"/>
  <c r="U406" i="5"/>
  <c r="W406" i="5" s="1"/>
  <c r="R406" i="5"/>
  <c r="O406" i="5"/>
  <c r="Q406" i="5" s="1"/>
  <c r="N406" i="5"/>
  <c r="L406" i="5"/>
  <c r="K406" i="5"/>
  <c r="I406" i="5"/>
  <c r="F406" i="5"/>
  <c r="H406" i="5" s="1"/>
  <c r="C406" i="5"/>
  <c r="E406" i="5" s="1"/>
  <c r="B406" i="5"/>
  <c r="V405" i="5"/>
  <c r="U405" i="5"/>
  <c r="W405" i="5" s="1"/>
  <c r="R405" i="5"/>
  <c r="O405" i="5"/>
  <c r="Q405" i="5" s="1"/>
  <c r="L405" i="5"/>
  <c r="N405" i="5" s="1"/>
  <c r="I405" i="5"/>
  <c r="K405" i="5" s="1"/>
  <c r="F405" i="5"/>
  <c r="H405" i="5" s="1"/>
  <c r="C405" i="5"/>
  <c r="E405" i="5" s="1"/>
  <c r="V404" i="5"/>
  <c r="U404" i="5"/>
  <c r="W404" i="5" s="1"/>
  <c r="R404" i="5"/>
  <c r="O404" i="5"/>
  <c r="Q404" i="5" s="1"/>
  <c r="L404" i="5"/>
  <c r="N404" i="5" s="1"/>
  <c r="K404" i="5"/>
  <c r="I404" i="5"/>
  <c r="H404" i="5"/>
  <c r="F404" i="5"/>
  <c r="E404" i="5"/>
  <c r="C404" i="5"/>
  <c r="W403" i="5"/>
  <c r="V403" i="5"/>
  <c r="U403" i="5"/>
  <c r="R403" i="5"/>
  <c r="O403" i="5"/>
  <c r="Q403" i="5" s="1"/>
  <c r="L403" i="5"/>
  <c r="N403" i="5" s="1"/>
  <c r="I403" i="5"/>
  <c r="K403" i="5" s="1"/>
  <c r="H403" i="5"/>
  <c r="F403" i="5"/>
  <c r="E403" i="5"/>
  <c r="C403" i="5"/>
  <c r="V402" i="5"/>
  <c r="U402" i="5"/>
  <c r="P401" i="2" s="1"/>
  <c r="S401" i="2" s="1"/>
  <c r="R402" i="5"/>
  <c r="Q402" i="5"/>
  <c r="O402" i="5"/>
  <c r="N402" i="5"/>
  <c r="L402" i="5"/>
  <c r="I402" i="5"/>
  <c r="K402" i="5" s="1"/>
  <c r="H402" i="5"/>
  <c r="F402" i="5"/>
  <c r="E402" i="5"/>
  <c r="C402" i="5"/>
  <c r="U401" i="5"/>
  <c r="P400" i="2" s="1"/>
  <c r="S400" i="2" s="1"/>
  <c r="R401" i="5"/>
  <c r="Q401" i="5"/>
  <c r="O401" i="5"/>
  <c r="L401" i="5"/>
  <c r="N401" i="5" s="1"/>
  <c r="I401" i="5"/>
  <c r="K401" i="5" s="1"/>
  <c r="H401" i="5"/>
  <c r="F401" i="5"/>
  <c r="E401" i="5"/>
  <c r="V401" i="5" s="1"/>
  <c r="C401" i="5"/>
  <c r="B401" i="5"/>
  <c r="V400" i="5"/>
  <c r="U400" i="5"/>
  <c r="R400" i="5"/>
  <c r="O400" i="5"/>
  <c r="Q400" i="5" s="1"/>
  <c r="N400" i="5"/>
  <c r="L400" i="5"/>
  <c r="I400" i="5"/>
  <c r="K400" i="5" s="1"/>
  <c r="H400" i="5"/>
  <c r="F400" i="5"/>
  <c r="C400" i="5"/>
  <c r="E400" i="5" s="1"/>
  <c r="V399" i="5"/>
  <c r="U399" i="5"/>
  <c r="W399" i="5" s="1"/>
  <c r="R399" i="5"/>
  <c r="Q399" i="5"/>
  <c r="O399" i="5"/>
  <c r="L399" i="5"/>
  <c r="N399" i="5" s="1"/>
  <c r="I399" i="5"/>
  <c r="K399" i="5" s="1"/>
  <c r="F399" i="5"/>
  <c r="H399" i="5" s="1"/>
  <c r="E399" i="5"/>
  <c r="C399" i="5"/>
  <c r="B399" i="5"/>
  <c r="V398" i="5"/>
  <c r="U398" i="5"/>
  <c r="W398" i="5" s="1"/>
  <c r="R398" i="5"/>
  <c r="Q398" i="5"/>
  <c r="O398" i="5"/>
  <c r="L398" i="5"/>
  <c r="N398" i="5" s="1"/>
  <c r="I398" i="5"/>
  <c r="K398" i="5" s="1"/>
  <c r="H398" i="5"/>
  <c r="F398" i="5"/>
  <c r="E398" i="5"/>
  <c r="C398" i="5"/>
  <c r="B398" i="5"/>
  <c r="V397" i="5"/>
  <c r="U397" i="5"/>
  <c r="W397" i="5" s="1"/>
  <c r="R397" i="5"/>
  <c r="O397" i="5"/>
  <c r="Q397" i="5" s="1"/>
  <c r="L397" i="5"/>
  <c r="N397" i="5" s="1"/>
  <c r="I397" i="5"/>
  <c r="K397" i="5" s="1"/>
  <c r="H397" i="5"/>
  <c r="F397" i="5"/>
  <c r="E397" i="5"/>
  <c r="C397" i="5"/>
  <c r="V396" i="5"/>
  <c r="U396" i="5"/>
  <c r="P395" i="2" s="1"/>
  <c r="S395" i="2" s="1"/>
  <c r="R396" i="5"/>
  <c r="O396" i="5"/>
  <c r="Q396" i="5" s="1"/>
  <c r="L396" i="5"/>
  <c r="N396" i="5" s="1"/>
  <c r="I396" i="5"/>
  <c r="K396" i="5" s="1"/>
  <c r="H396" i="5"/>
  <c r="F396" i="5"/>
  <c r="C396" i="5"/>
  <c r="E396" i="5" s="1"/>
  <c r="V395" i="5"/>
  <c r="U395" i="5"/>
  <c r="R395" i="5"/>
  <c r="Q395" i="5"/>
  <c r="O395" i="5"/>
  <c r="N395" i="5"/>
  <c r="L395" i="5"/>
  <c r="I395" i="5"/>
  <c r="K395" i="5" s="1"/>
  <c r="H395" i="5"/>
  <c r="F395" i="5"/>
  <c r="E395" i="5"/>
  <c r="C395" i="5"/>
  <c r="U394" i="5"/>
  <c r="W394" i="5" s="1"/>
  <c r="R394" i="5"/>
  <c r="O394" i="5"/>
  <c r="Q394" i="5" s="1"/>
  <c r="N394" i="5"/>
  <c r="L394" i="5"/>
  <c r="I394" i="5"/>
  <c r="K394" i="5" s="1"/>
  <c r="F394" i="5"/>
  <c r="H394" i="5" s="1"/>
  <c r="E394" i="5"/>
  <c r="V394" i="5" s="1"/>
  <c r="C394" i="5"/>
  <c r="V393" i="5"/>
  <c r="U393" i="5"/>
  <c r="W393" i="5" s="1"/>
  <c r="R393" i="5"/>
  <c r="Q393" i="5"/>
  <c r="O393" i="5"/>
  <c r="N393" i="5"/>
  <c r="L393" i="5"/>
  <c r="I393" i="5"/>
  <c r="K393" i="5" s="1"/>
  <c r="F393" i="5"/>
  <c r="H393" i="5" s="1"/>
  <c r="C393" i="5"/>
  <c r="E393" i="5" s="1"/>
  <c r="R392" i="5"/>
  <c r="Q392" i="5"/>
  <c r="O392" i="5"/>
  <c r="N392" i="5"/>
  <c r="L392" i="5"/>
  <c r="I392" i="5"/>
  <c r="K392" i="5" s="1"/>
  <c r="F392" i="5"/>
  <c r="H392" i="5" s="1"/>
  <c r="E392" i="5"/>
  <c r="C392" i="5"/>
  <c r="B392" i="5"/>
  <c r="R391" i="5"/>
  <c r="Q391" i="5"/>
  <c r="O391" i="5"/>
  <c r="L391" i="5"/>
  <c r="N391" i="5" s="1"/>
  <c r="I391" i="5"/>
  <c r="K391" i="5" s="1"/>
  <c r="F391" i="5"/>
  <c r="H391" i="5" s="1"/>
  <c r="C391" i="5"/>
  <c r="E391" i="5" s="1"/>
  <c r="B391" i="5"/>
  <c r="R390" i="5"/>
  <c r="Q390" i="5"/>
  <c r="O390" i="5"/>
  <c r="L390" i="5"/>
  <c r="N390" i="5" s="1"/>
  <c r="I390" i="5"/>
  <c r="K390" i="5" s="1"/>
  <c r="F390" i="5"/>
  <c r="H390" i="5" s="1"/>
  <c r="C390" i="5"/>
  <c r="E390" i="5" s="1"/>
  <c r="R389" i="5"/>
  <c r="O389" i="5"/>
  <c r="Q389" i="5" s="1"/>
  <c r="L389" i="5"/>
  <c r="N389" i="5" s="1"/>
  <c r="K389" i="5"/>
  <c r="I389" i="5"/>
  <c r="F389" i="5"/>
  <c r="H389" i="5" s="1"/>
  <c r="E389" i="5"/>
  <c r="C389" i="5"/>
  <c r="R388" i="5"/>
  <c r="O388" i="5"/>
  <c r="Q388" i="5" s="1"/>
  <c r="L388" i="5"/>
  <c r="N388" i="5" s="1"/>
  <c r="K388" i="5"/>
  <c r="I388" i="5"/>
  <c r="F388" i="5"/>
  <c r="H388" i="5" s="1"/>
  <c r="C388" i="5"/>
  <c r="E388" i="5" s="1"/>
  <c r="R387" i="5"/>
  <c r="O387" i="5"/>
  <c r="Q387" i="5" s="1"/>
  <c r="N387" i="5"/>
  <c r="L387" i="5"/>
  <c r="K387" i="5"/>
  <c r="I387" i="5"/>
  <c r="H387" i="5"/>
  <c r="F387" i="5"/>
  <c r="E387" i="5"/>
  <c r="C387" i="5"/>
  <c r="R386" i="5"/>
  <c r="O386" i="5"/>
  <c r="Q386" i="5" s="1"/>
  <c r="L386" i="5"/>
  <c r="N386" i="5" s="1"/>
  <c r="K386" i="5"/>
  <c r="I386" i="5"/>
  <c r="F386" i="5"/>
  <c r="H386" i="5" s="1"/>
  <c r="C386" i="5"/>
  <c r="E386" i="5" s="1"/>
  <c r="U386" i="5" s="1"/>
  <c r="B386" i="5"/>
  <c r="R385" i="5"/>
  <c r="Q385" i="5"/>
  <c r="O385" i="5"/>
  <c r="N385" i="5"/>
  <c r="L385" i="5"/>
  <c r="I385" i="5"/>
  <c r="K385" i="5" s="1"/>
  <c r="F385" i="5"/>
  <c r="H385" i="5" s="1"/>
  <c r="C385" i="5"/>
  <c r="E385" i="5" s="1"/>
  <c r="B385" i="5"/>
  <c r="R384" i="5"/>
  <c r="O384" i="5"/>
  <c r="Q384" i="5" s="1"/>
  <c r="N384" i="5"/>
  <c r="L384" i="5"/>
  <c r="I384" i="5"/>
  <c r="K384" i="5" s="1"/>
  <c r="F384" i="5"/>
  <c r="H384" i="5" s="1"/>
  <c r="C384" i="5"/>
  <c r="E384" i="5" s="1"/>
  <c r="B384" i="5"/>
  <c r="R383" i="5"/>
  <c r="O383" i="5"/>
  <c r="Q383" i="5" s="1"/>
  <c r="L383" i="5"/>
  <c r="N383" i="5" s="1"/>
  <c r="K383" i="5"/>
  <c r="I383" i="5"/>
  <c r="F383" i="5"/>
  <c r="H383" i="5" s="1"/>
  <c r="E383" i="5"/>
  <c r="C383" i="5"/>
  <c r="B383" i="5"/>
  <c r="U382" i="5"/>
  <c r="W382" i="5" s="1"/>
  <c r="R382" i="5"/>
  <c r="O382" i="5"/>
  <c r="Q382" i="5" s="1"/>
  <c r="L382" i="5"/>
  <c r="N382" i="5" s="1"/>
  <c r="K382" i="5"/>
  <c r="I382" i="5"/>
  <c r="F382" i="5"/>
  <c r="H382" i="5" s="1"/>
  <c r="C382" i="5"/>
  <c r="E382" i="5" s="1"/>
  <c r="V382" i="5" s="1"/>
  <c r="R381" i="5"/>
  <c r="Q381" i="5"/>
  <c r="O381" i="5"/>
  <c r="N381" i="5"/>
  <c r="L381" i="5"/>
  <c r="K381" i="5"/>
  <c r="I381" i="5"/>
  <c r="H381" i="5"/>
  <c r="F381" i="5"/>
  <c r="E381" i="5"/>
  <c r="C381" i="5"/>
  <c r="R380" i="5"/>
  <c r="O380" i="5"/>
  <c r="Q380" i="5" s="1"/>
  <c r="N380" i="5"/>
  <c r="L380" i="5"/>
  <c r="K380" i="5"/>
  <c r="I380" i="5"/>
  <c r="F380" i="5"/>
  <c r="H380" i="5" s="1"/>
  <c r="C380" i="5"/>
  <c r="E380" i="5" s="1"/>
  <c r="U379" i="5"/>
  <c r="P378" i="2" s="1"/>
  <c r="S378" i="2" s="1"/>
  <c r="R379" i="5"/>
  <c r="Q379" i="5"/>
  <c r="O379" i="5"/>
  <c r="L379" i="5"/>
  <c r="N379" i="5" s="1"/>
  <c r="I379" i="5"/>
  <c r="K379" i="5" s="1"/>
  <c r="F379" i="5"/>
  <c r="H379" i="5" s="1"/>
  <c r="C379" i="5"/>
  <c r="E379" i="5" s="1"/>
  <c r="V379" i="5" s="1"/>
  <c r="R378" i="5"/>
  <c r="Q378" i="5"/>
  <c r="O378" i="5"/>
  <c r="N378" i="5"/>
  <c r="L378" i="5"/>
  <c r="I378" i="5"/>
  <c r="K378" i="5" s="1"/>
  <c r="F378" i="5"/>
  <c r="H378" i="5" s="1"/>
  <c r="C378" i="5"/>
  <c r="E378" i="5" s="1"/>
  <c r="R377" i="5"/>
  <c r="Q377" i="5"/>
  <c r="O377" i="5"/>
  <c r="L377" i="5"/>
  <c r="N377" i="5" s="1"/>
  <c r="I377" i="5"/>
  <c r="K377" i="5" s="1"/>
  <c r="H377" i="5"/>
  <c r="F377" i="5"/>
  <c r="C377" i="5"/>
  <c r="E377" i="5" s="1"/>
  <c r="B377" i="5"/>
  <c r="V376" i="5"/>
  <c r="R376" i="5"/>
  <c r="Q376" i="5"/>
  <c r="O376" i="5"/>
  <c r="L376" i="5"/>
  <c r="N376" i="5" s="1"/>
  <c r="K376" i="5"/>
  <c r="I376" i="5"/>
  <c r="H376" i="5"/>
  <c r="F376" i="5"/>
  <c r="C376" i="5"/>
  <c r="E376" i="5" s="1"/>
  <c r="U376" i="5" s="1"/>
  <c r="W376" i="5" s="1"/>
  <c r="V375" i="5"/>
  <c r="U375" i="5"/>
  <c r="W375" i="5" s="1"/>
  <c r="R375" i="5"/>
  <c r="O375" i="5"/>
  <c r="Q375" i="5" s="1"/>
  <c r="L375" i="5"/>
  <c r="N375" i="5" s="1"/>
  <c r="K375" i="5"/>
  <c r="I375" i="5"/>
  <c r="H375" i="5"/>
  <c r="F375" i="5"/>
  <c r="E375" i="5"/>
  <c r="C375" i="5"/>
  <c r="V374" i="5"/>
  <c r="R374" i="5"/>
  <c r="O374" i="5"/>
  <c r="Q374" i="5" s="1"/>
  <c r="N374" i="5"/>
  <c r="L374" i="5"/>
  <c r="I374" i="5"/>
  <c r="K374" i="5" s="1"/>
  <c r="H374" i="5"/>
  <c r="F374" i="5"/>
  <c r="C374" i="5"/>
  <c r="E374" i="5" s="1"/>
  <c r="U374" i="5" s="1"/>
  <c r="R373" i="5"/>
  <c r="O373" i="5"/>
  <c r="Q373" i="5" s="1"/>
  <c r="L373" i="5"/>
  <c r="N373" i="5" s="1"/>
  <c r="K373" i="5"/>
  <c r="I373" i="5"/>
  <c r="H373" i="5"/>
  <c r="F373" i="5"/>
  <c r="C373" i="5"/>
  <c r="E373" i="5" s="1"/>
  <c r="W372" i="5"/>
  <c r="V372" i="5"/>
  <c r="R372" i="5"/>
  <c r="Q372" i="5"/>
  <c r="O372" i="5"/>
  <c r="L372" i="5"/>
  <c r="N372" i="5" s="1"/>
  <c r="K372" i="5"/>
  <c r="I372" i="5"/>
  <c r="F372" i="5"/>
  <c r="H372" i="5" s="1"/>
  <c r="C372" i="5"/>
  <c r="E372" i="5" s="1"/>
  <c r="U372" i="5" s="1"/>
  <c r="P371" i="2" s="1"/>
  <c r="B372" i="5"/>
  <c r="R371" i="5"/>
  <c r="Q371" i="5"/>
  <c r="O371" i="5"/>
  <c r="N371" i="5"/>
  <c r="L371" i="5"/>
  <c r="I371" i="5"/>
  <c r="K371" i="5" s="1"/>
  <c r="F371" i="5"/>
  <c r="H371" i="5" s="1"/>
  <c r="C371" i="5"/>
  <c r="E371" i="5" s="1"/>
  <c r="B371" i="5"/>
  <c r="V370" i="5"/>
  <c r="R370" i="5"/>
  <c r="O370" i="5"/>
  <c r="Q370" i="5" s="1"/>
  <c r="N370" i="5"/>
  <c r="L370" i="5"/>
  <c r="I370" i="5"/>
  <c r="K370" i="5" s="1"/>
  <c r="F370" i="5"/>
  <c r="H370" i="5" s="1"/>
  <c r="C370" i="5"/>
  <c r="E370" i="5" s="1"/>
  <c r="U370" i="5" s="1"/>
  <c r="W370" i="5" s="1"/>
  <c r="B370" i="5"/>
  <c r="V369" i="5"/>
  <c r="U369" i="5"/>
  <c r="W369" i="5" s="1"/>
  <c r="R369" i="5"/>
  <c r="Q369" i="5"/>
  <c r="O369" i="5"/>
  <c r="L369" i="5"/>
  <c r="N369" i="5" s="1"/>
  <c r="I369" i="5"/>
  <c r="K369" i="5" s="1"/>
  <c r="H369" i="5"/>
  <c r="F369" i="5"/>
  <c r="E369" i="5"/>
  <c r="C369" i="5"/>
  <c r="V368" i="5"/>
  <c r="R368" i="5"/>
  <c r="O368" i="5"/>
  <c r="Q368" i="5" s="1"/>
  <c r="L368" i="5"/>
  <c r="N368" i="5" s="1"/>
  <c r="K368" i="5"/>
  <c r="I368" i="5"/>
  <c r="H368" i="5"/>
  <c r="F368" i="5"/>
  <c r="C368" i="5"/>
  <c r="E368" i="5" s="1"/>
  <c r="W368" i="5" s="1"/>
  <c r="R367" i="5"/>
  <c r="Q367" i="5"/>
  <c r="O367" i="5"/>
  <c r="L367" i="5"/>
  <c r="N367" i="5" s="1"/>
  <c r="I367" i="5"/>
  <c r="K367" i="5" s="1"/>
  <c r="H367" i="5"/>
  <c r="F367" i="5"/>
  <c r="C367" i="5"/>
  <c r="E367" i="5" s="1"/>
  <c r="R366" i="5"/>
  <c r="O366" i="5"/>
  <c r="Q366" i="5" s="1"/>
  <c r="L366" i="5"/>
  <c r="N366" i="5" s="1"/>
  <c r="I366" i="5"/>
  <c r="K366" i="5" s="1"/>
  <c r="F366" i="5"/>
  <c r="H366" i="5" s="1"/>
  <c r="C366" i="5"/>
  <c r="E366" i="5" s="1"/>
  <c r="W365" i="5"/>
  <c r="V365" i="5"/>
  <c r="P364" i="2"/>
  <c r="R365" i="5"/>
  <c r="O365" i="5"/>
  <c r="Q365" i="5" s="1"/>
  <c r="L365" i="5"/>
  <c r="N365" i="5" s="1"/>
  <c r="I365" i="5"/>
  <c r="K365" i="5" s="1"/>
  <c r="H365" i="5"/>
  <c r="F365" i="5"/>
  <c r="C365" i="5"/>
  <c r="E365" i="5" s="1"/>
  <c r="R364" i="5"/>
  <c r="O364" i="5"/>
  <c r="Q364" i="5" s="1"/>
  <c r="N364" i="5"/>
  <c r="L364" i="5"/>
  <c r="I364" i="5"/>
  <c r="K364" i="5" s="1"/>
  <c r="F364" i="5"/>
  <c r="H364" i="5" s="1"/>
  <c r="E364" i="5"/>
  <c r="C364" i="5"/>
  <c r="R363" i="5"/>
  <c r="O363" i="5"/>
  <c r="Q363" i="5" s="1"/>
  <c r="L363" i="5"/>
  <c r="N363" i="5" s="1"/>
  <c r="I363" i="5"/>
  <c r="K363" i="5" s="1"/>
  <c r="H363" i="5"/>
  <c r="F363" i="5"/>
  <c r="E363" i="5"/>
  <c r="C363" i="5"/>
  <c r="B363" i="5"/>
  <c r="R362" i="5"/>
  <c r="Q362" i="5"/>
  <c r="O362" i="5"/>
  <c r="L362" i="5"/>
  <c r="N362" i="5" s="1"/>
  <c r="I362" i="5"/>
  <c r="K362" i="5" s="1"/>
  <c r="F362" i="5"/>
  <c r="H362" i="5" s="1"/>
  <c r="E362" i="5"/>
  <c r="C362" i="5"/>
  <c r="W361" i="5"/>
  <c r="R361" i="5"/>
  <c r="O361" i="5"/>
  <c r="Q361" i="5" s="1"/>
  <c r="L361" i="5"/>
  <c r="N361" i="5" s="1"/>
  <c r="K361" i="5"/>
  <c r="I361" i="5"/>
  <c r="F361" i="5"/>
  <c r="H361" i="5" s="1"/>
  <c r="E361" i="5"/>
  <c r="V361" i="5" s="1"/>
  <c r="C361" i="5"/>
  <c r="V360" i="5"/>
  <c r="R360" i="5"/>
  <c r="O360" i="5"/>
  <c r="Q360" i="5" s="1"/>
  <c r="L360" i="5"/>
  <c r="N360" i="5" s="1"/>
  <c r="I360" i="5"/>
  <c r="K360" i="5" s="1"/>
  <c r="F360" i="5"/>
  <c r="H360" i="5" s="1"/>
  <c r="C360" i="5"/>
  <c r="E360" i="5" s="1"/>
  <c r="R359" i="5"/>
  <c r="Q359" i="5"/>
  <c r="O359" i="5"/>
  <c r="L359" i="5"/>
  <c r="N359" i="5" s="1"/>
  <c r="K359" i="5"/>
  <c r="I359" i="5"/>
  <c r="H359" i="5"/>
  <c r="F359" i="5"/>
  <c r="E359" i="5"/>
  <c r="C359" i="5"/>
  <c r="W358" i="5"/>
  <c r="V358" i="5"/>
  <c r="R358" i="5"/>
  <c r="O358" i="5"/>
  <c r="Q358" i="5" s="1"/>
  <c r="N358" i="5"/>
  <c r="L358" i="5"/>
  <c r="K358" i="5"/>
  <c r="I358" i="5"/>
  <c r="F358" i="5"/>
  <c r="H358" i="5" s="1"/>
  <c r="C358" i="5"/>
  <c r="E358" i="5" s="1"/>
  <c r="P357" i="2" s="1"/>
  <c r="B358" i="5"/>
  <c r="R357" i="5"/>
  <c r="O357" i="5"/>
  <c r="Q357" i="5" s="1"/>
  <c r="N357" i="5"/>
  <c r="L357" i="5"/>
  <c r="I357" i="5"/>
  <c r="K357" i="5" s="1"/>
  <c r="F357" i="5"/>
  <c r="H357" i="5" s="1"/>
  <c r="E357" i="5"/>
  <c r="C357" i="5"/>
  <c r="B357" i="5"/>
  <c r="R356" i="5"/>
  <c r="Q356" i="5"/>
  <c r="O356" i="5"/>
  <c r="N356" i="5"/>
  <c r="L356" i="5"/>
  <c r="I356" i="5"/>
  <c r="K356" i="5" s="1"/>
  <c r="H356" i="5"/>
  <c r="F356" i="5"/>
  <c r="E356" i="5"/>
  <c r="C356" i="5"/>
  <c r="W355" i="5"/>
  <c r="R355" i="5"/>
  <c r="O355" i="5"/>
  <c r="Q355" i="5" s="1"/>
  <c r="L355" i="5"/>
  <c r="N355" i="5" s="1"/>
  <c r="K355" i="5"/>
  <c r="I355" i="5"/>
  <c r="F355" i="5"/>
  <c r="H355" i="5" s="1"/>
  <c r="E355" i="5"/>
  <c r="V355" i="5" s="1"/>
  <c r="C355" i="5"/>
  <c r="R354" i="5"/>
  <c r="O354" i="5"/>
  <c r="Q354" i="5" s="1"/>
  <c r="L354" i="5"/>
  <c r="N354" i="5" s="1"/>
  <c r="K354" i="5"/>
  <c r="I354" i="5"/>
  <c r="H354" i="5"/>
  <c r="F354" i="5"/>
  <c r="C354" i="5"/>
  <c r="E354" i="5" s="1"/>
  <c r="W354" i="5" s="1"/>
  <c r="W353" i="5"/>
  <c r="R353" i="5"/>
  <c r="Q353" i="5"/>
  <c r="O353" i="5"/>
  <c r="L353" i="5"/>
  <c r="N353" i="5" s="1"/>
  <c r="K353" i="5"/>
  <c r="I353" i="5"/>
  <c r="H353" i="5"/>
  <c r="F353" i="5"/>
  <c r="E353" i="5"/>
  <c r="V353" i="5" s="1"/>
  <c r="C353" i="5"/>
  <c r="R352" i="5"/>
  <c r="O352" i="5"/>
  <c r="Q352" i="5" s="1"/>
  <c r="L352" i="5"/>
  <c r="N352" i="5" s="1"/>
  <c r="I352" i="5"/>
  <c r="K352" i="5" s="1"/>
  <c r="F352" i="5"/>
  <c r="H352" i="5" s="1"/>
  <c r="C352" i="5"/>
  <c r="E352" i="5" s="1"/>
  <c r="W351" i="5"/>
  <c r="R351" i="5"/>
  <c r="Q351" i="5"/>
  <c r="O351" i="5"/>
  <c r="L351" i="5"/>
  <c r="N351" i="5" s="1"/>
  <c r="I351" i="5"/>
  <c r="K351" i="5" s="1"/>
  <c r="H351" i="5"/>
  <c r="F351" i="5"/>
  <c r="C351" i="5"/>
  <c r="E351" i="5" s="1"/>
  <c r="V351" i="5" s="1"/>
  <c r="R350" i="5"/>
  <c r="Q350" i="5"/>
  <c r="O350" i="5"/>
  <c r="N350" i="5"/>
  <c r="L350" i="5"/>
  <c r="K350" i="5"/>
  <c r="I350" i="5"/>
  <c r="F350" i="5"/>
  <c r="H350" i="5" s="1"/>
  <c r="C350" i="5"/>
  <c r="E350" i="5" s="1"/>
  <c r="B350" i="5"/>
  <c r="R349" i="5"/>
  <c r="Q349" i="5"/>
  <c r="O349" i="5"/>
  <c r="L349" i="5"/>
  <c r="N349" i="5" s="1"/>
  <c r="I349" i="5"/>
  <c r="K349" i="5" s="1"/>
  <c r="F349" i="5"/>
  <c r="H349" i="5" s="1"/>
  <c r="C349" i="5"/>
  <c r="E349" i="5" s="1"/>
  <c r="R348" i="5"/>
  <c r="Q348" i="5"/>
  <c r="O348" i="5"/>
  <c r="L348" i="5"/>
  <c r="N348" i="5" s="1"/>
  <c r="I348" i="5"/>
  <c r="K348" i="5" s="1"/>
  <c r="F348" i="5"/>
  <c r="H348" i="5" s="1"/>
  <c r="C348" i="5"/>
  <c r="E348" i="5" s="1"/>
  <c r="R347" i="5"/>
  <c r="O347" i="5"/>
  <c r="Q347" i="5" s="1"/>
  <c r="N347" i="5"/>
  <c r="L347" i="5"/>
  <c r="I347" i="5"/>
  <c r="K347" i="5" s="1"/>
  <c r="H347" i="5"/>
  <c r="F347" i="5"/>
  <c r="E347" i="5"/>
  <c r="C347" i="5"/>
  <c r="R346" i="5"/>
  <c r="O346" i="5"/>
  <c r="Q346" i="5" s="1"/>
  <c r="N346" i="5"/>
  <c r="L346" i="5"/>
  <c r="I346" i="5"/>
  <c r="K346" i="5" s="1"/>
  <c r="F346" i="5"/>
  <c r="H346" i="5" s="1"/>
  <c r="C346" i="5"/>
  <c r="E346" i="5" s="1"/>
  <c r="R345" i="5"/>
  <c r="Q345" i="5"/>
  <c r="O345" i="5"/>
  <c r="N345" i="5"/>
  <c r="L345" i="5"/>
  <c r="I345" i="5"/>
  <c r="K345" i="5" s="1"/>
  <c r="H345" i="5"/>
  <c r="F345" i="5"/>
  <c r="C345" i="5"/>
  <c r="E345" i="5" s="1"/>
  <c r="B345" i="5"/>
  <c r="R344" i="5"/>
  <c r="Q344" i="5"/>
  <c r="O344" i="5"/>
  <c r="L344" i="5"/>
  <c r="N344" i="5" s="1"/>
  <c r="K344" i="5"/>
  <c r="I344" i="5"/>
  <c r="H344" i="5"/>
  <c r="F344" i="5"/>
  <c r="C344" i="5"/>
  <c r="E344" i="5" s="1"/>
  <c r="R343" i="5"/>
  <c r="Q343" i="5"/>
  <c r="O343" i="5"/>
  <c r="L343" i="5"/>
  <c r="N343" i="5" s="1"/>
  <c r="I343" i="5"/>
  <c r="K343" i="5" s="1"/>
  <c r="F343" i="5"/>
  <c r="H343" i="5" s="1"/>
  <c r="E343" i="5"/>
  <c r="C343" i="5"/>
  <c r="R342" i="5"/>
  <c r="Q342" i="5"/>
  <c r="O342" i="5"/>
  <c r="N342" i="5"/>
  <c r="L342" i="5"/>
  <c r="I342" i="5"/>
  <c r="K342" i="5" s="1"/>
  <c r="F342" i="5"/>
  <c r="H342" i="5" s="1"/>
  <c r="E342" i="5"/>
  <c r="C342" i="5"/>
  <c r="B342" i="5"/>
  <c r="R341" i="5"/>
  <c r="Q341" i="5"/>
  <c r="O341" i="5"/>
  <c r="L341" i="5"/>
  <c r="N341" i="5" s="1"/>
  <c r="I341" i="5"/>
  <c r="K341" i="5" s="1"/>
  <c r="F341" i="5"/>
  <c r="H341" i="5" s="1"/>
  <c r="E341" i="5"/>
  <c r="C341" i="5"/>
  <c r="R340" i="5"/>
  <c r="O340" i="5"/>
  <c r="Q340" i="5" s="1"/>
  <c r="L340" i="5"/>
  <c r="N340" i="5" s="1"/>
  <c r="I340" i="5"/>
  <c r="K340" i="5" s="1"/>
  <c r="H340" i="5"/>
  <c r="F340" i="5"/>
  <c r="C340" i="5"/>
  <c r="E340" i="5" s="1"/>
  <c r="R339" i="5"/>
  <c r="Q339" i="5"/>
  <c r="O339" i="5"/>
  <c r="N339" i="5"/>
  <c r="L339" i="5"/>
  <c r="I339" i="5"/>
  <c r="K339" i="5" s="1"/>
  <c r="H339" i="5"/>
  <c r="F339" i="5"/>
  <c r="C339" i="5"/>
  <c r="E339" i="5" s="1"/>
  <c r="R338" i="5"/>
  <c r="O338" i="5"/>
  <c r="Q338" i="5" s="1"/>
  <c r="N338" i="5"/>
  <c r="L338" i="5"/>
  <c r="I338" i="5"/>
  <c r="K338" i="5" s="1"/>
  <c r="F338" i="5"/>
  <c r="H338" i="5" s="1"/>
  <c r="C338" i="5"/>
  <c r="E338" i="5" s="1"/>
  <c r="R337" i="5"/>
  <c r="Q337" i="5"/>
  <c r="O337" i="5"/>
  <c r="N337" i="5"/>
  <c r="L337" i="5"/>
  <c r="I337" i="5"/>
  <c r="K337" i="5" s="1"/>
  <c r="F337" i="5"/>
  <c r="H337" i="5" s="1"/>
  <c r="C337" i="5"/>
  <c r="E337" i="5" s="1"/>
  <c r="R336" i="5"/>
  <c r="O336" i="5"/>
  <c r="Q336" i="5" s="1"/>
  <c r="N336" i="5"/>
  <c r="L336" i="5"/>
  <c r="I336" i="5"/>
  <c r="K336" i="5" s="1"/>
  <c r="F336" i="5"/>
  <c r="H336" i="5" s="1"/>
  <c r="E336" i="5"/>
  <c r="C336" i="5"/>
  <c r="B336" i="5"/>
  <c r="R335" i="5"/>
  <c r="O335" i="5"/>
  <c r="Q335" i="5" s="1"/>
  <c r="L335" i="5"/>
  <c r="N335" i="5" s="1"/>
  <c r="I335" i="5"/>
  <c r="K335" i="5" s="1"/>
  <c r="F335" i="5"/>
  <c r="H335" i="5" s="1"/>
  <c r="C335" i="5"/>
  <c r="E335" i="5" s="1"/>
  <c r="B335" i="5"/>
  <c r="V334" i="5"/>
  <c r="W334" i="5"/>
  <c r="R334" i="5"/>
  <c r="Q334" i="5"/>
  <c r="O334" i="5"/>
  <c r="L334" i="5"/>
  <c r="N334" i="5" s="1"/>
  <c r="K334" i="5"/>
  <c r="I334" i="5"/>
  <c r="F334" i="5"/>
  <c r="H334" i="5" s="1"/>
  <c r="E334" i="5"/>
  <c r="C334" i="5"/>
  <c r="V333" i="5"/>
  <c r="W333" i="5"/>
  <c r="R333" i="5"/>
  <c r="O333" i="5"/>
  <c r="Q333" i="5" s="1"/>
  <c r="N333" i="5"/>
  <c r="L333" i="5"/>
  <c r="K333" i="5"/>
  <c r="I333" i="5"/>
  <c r="F333" i="5"/>
  <c r="H333" i="5" s="1"/>
  <c r="E333" i="5"/>
  <c r="C333" i="5"/>
  <c r="V332" i="5"/>
  <c r="R332" i="5"/>
  <c r="O332" i="5"/>
  <c r="Q332" i="5" s="1"/>
  <c r="N332" i="5"/>
  <c r="L332" i="5"/>
  <c r="K332" i="5"/>
  <c r="I332" i="5"/>
  <c r="F332" i="5"/>
  <c r="H332" i="5" s="1"/>
  <c r="C332" i="5"/>
  <c r="E332" i="5" s="1"/>
  <c r="R331" i="5"/>
  <c r="O331" i="5"/>
  <c r="Q331" i="5" s="1"/>
  <c r="N331" i="5"/>
  <c r="L331" i="5"/>
  <c r="K331" i="5"/>
  <c r="I331" i="5"/>
  <c r="H331" i="5"/>
  <c r="F331" i="5"/>
  <c r="C331" i="5"/>
  <c r="E331" i="5" s="1"/>
  <c r="W330" i="5"/>
  <c r="V330" i="5"/>
  <c r="R330" i="5"/>
  <c r="O330" i="5"/>
  <c r="Q330" i="5" s="1"/>
  <c r="N330" i="5"/>
  <c r="L330" i="5"/>
  <c r="K330" i="5"/>
  <c r="I330" i="5"/>
  <c r="F330" i="5"/>
  <c r="H330" i="5" s="1"/>
  <c r="C330" i="5"/>
  <c r="E330" i="5" s="1"/>
  <c r="P329" i="2" s="1"/>
  <c r="S329" i="2" s="1"/>
  <c r="B330" i="5"/>
  <c r="R329" i="5"/>
  <c r="O329" i="5"/>
  <c r="Q329" i="5" s="1"/>
  <c r="N329" i="5"/>
  <c r="L329" i="5"/>
  <c r="I329" i="5"/>
  <c r="K329" i="5" s="1"/>
  <c r="F329" i="5"/>
  <c r="H329" i="5" s="1"/>
  <c r="C329" i="5"/>
  <c r="E329" i="5" s="1"/>
  <c r="R328" i="5"/>
  <c r="O328" i="5"/>
  <c r="Q328" i="5" s="1"/>
  <c r="N328" i="5"/>
  <c r="L328" i="5"/>
  <c r="I328" i="5"/>
  <c r="K328" i="5" s="1"/>
  <c r="F328" i="5"/>
  <c r="H328" i="5" s="1"/>
  <c r="E328" i="5"/>
  <c r="W328" i="5" s="1"/>
  <c r="C328" i="5"/>
  <c r="V327" i="5"/>
  <c r="W327" i="5"/>
  <c r="R327" i="5"/>
  <c r="O327" i="5"/>
  <c r="Q327" i="5" s="1"/>
  <c r="L327" i="5"/>
  <c r="N327" i="5" s="1"/>
  <c r="K327" i="5"/>
  <c r="I327" i="5"/>
  <c r="F327" i="5"/>
  <c r="H327" i="5" s="1"/>
  <c r="E327" i="5"/>
  <c r="C327" i="5"/>
  <c r="R326" i="5"/>
  <c r="O326" i="5"/>
  <c r="Q326" i="5" s="1"/>
  <c r="L326" i="5"/>
  <c r="N326" i="5" s="1"/>
  <c r="K326" i="5"/>
  <c r="I326" i="5"/>
  <c r="F326" i="5"/>
  <c r="H326" i="5" s="1"/>
  <c r="C326" i="5"/>
  <c r="E326" i="5" s="1"/>
  <c r="R325" i="5"/>
  <c r="Q325" i="5"/>
  <c r="O325" i="5"/>
  <c r="N325" i="5"/>
  <c r="L325" i="5"/>
  <c r="K325" i="5"/>
  <c r="I325" i="5"/>
  <c r="H325" i="5"/>
  <c r="F325" i="5"/>
  <c r="E325" i="5"/>
  <c r="V325" i="5" s="1"/>
  <c r="C325" i="5"/>
  <c r="R324" i="5"/>
  <c r="O324" i="5"/>
  <c r="Q324" i="5" s="1"/>
  <c r="N324" i="5"/>
  <c r="L324" i="5"/>
  <c r="K324" i="5"/>
  <c r="I324" i="5"/>
  <c r="F324" i="5"/>
  <c r="H324" i="5" s="1"/>
  <c r="C324" i="5"/>
  <c r="E324" i="5" s="1"/>
  <c r="V324" i="5" s="1"/>
  <c r="R323" i="5"/>
  <c r="O323" i="5"/>
  <c r="Q323" i="5" s="1"/>
  <c r="N323" i="5"/>
  <c r="L323" i="5"/>
  <c r="I323" i="5"/>
  <c r="K323" i="5" s="1"/>
  <c r="F323" i="5"/>
  <c r="H323" i="5" s="1"/>
  <c r="C323" i="5"/>
  <c r="E323" i="5" s="1"/>
  <c r="R322" i="5"/>
  <c r="O322" i="5"/>
  <c r="Q322" i="5" s="1"/>
  <c r="N322" i="5"/>
  <c r="L322" i="5"/>
  <c r="K322" i="5"/>
  <c r="I322" i="5"/>
  <c r="F322" i="5"/>
  <c r="H322" i="5" s="1"/>
  <c r="C322" i="5"/>
  <c r="E322" i="5" s="1"/>
  <c r="R321" i="5"/>
  <c r="O321" i="5"/>
  <c r="Q321" i="5" s="1"/>
  <c r="L321" i="5"/>
  <c r="N321" i="5" s="1"/>
  <c r="I321" i="5"/>
  <c r="K321" i="5" s="1"/>
  <c r="H321" i="5"/>
  <c r="F321" i="5"/>
  <c r="C321" i="5"/>
  <c r="E321" i="5" s="1"/>
  <c r="B321" i="5"/>
  <c r="V320" i="5"/>
  <c r="W320" i="5"/>
  <c r="R320" i="5"/>
  <c r="Q320" i="5"/>
  <c r="O320" i="5"/>
  <c r="L320" i="5"/>
  <c r="N320" i="5" s="1"/>
  <c r="I320" i="5"/>
  <c r="K320" i="5" s="1"/>
  <c r="H320" i="5"/>
  <c r="F320" i="5"/>
  <c r="C320" i="5"/>
  <c r="E320" i="5" s="1"/>
  <c r="V319" i="5"/>
  <c r="W319" i="5"/>
  <c r="R319" i="5"/>
  <c r="O319" i="5"/>
  <c r="Q319" i="5" s="1"/>
  <c r="L319" i="5"/>
  <c r="N319" i="5" s="1"/>
  <c r="K319" i="5"/>
  <c r="I319" i="5"/>
  <c r="H319" i="5"/>
  <c r="F319" i="5"/>
  <c r="E319" i="5"/>
  <c r="C319" i="5"/>
  <c r="V318" i="5"/>
  <c r="R318" i="5"/>
  <c r="O318" i="5"/>
  <c r="Q318" i="5" s="1"/>
  <c r="L318" i="5"/>
  <c r="N318" i="5" s="1"/>
  <c r="K318" i="5"/>
  <c r="I318" i="5"/>
  <c r="H318" i="5"/>
  <c r="F318" i="5"/>
  <c r="C318" i="5"/>
  <c r="E318" i="5" s="1"/>
  <c r="R317" i="5"/>
  <c r="Q317" i="5"/>
  <c r="O317" i="5"/>
  <c r="L317" i="5"/>
  <c r="N317" i="5" s="1"/>
  <c r="K317" i="5"/>
  <c r="I317" i="5"/>
  <c r="H317" i="5"/>
  <c r="F317" i="5"/>
  <c r="C317" i="5"/>
  <c r="E317" i="5" s="1"/>
  <c r="B317" i="5"/>
  <c r="W316" i="5"/>
  <c r="V316" i="5"/>
  <c r="R316" i="5"/>
  <c r="O316" i="5"/>
  <c r="Q316" i="5" s="1"/>
  <c r="L316" i="5"/>
  <c r="N316" i="5" s="1"/>
  <c r="K316" i="5"/>
  <c r="I316" i="5"/>
  <c r="F316" i="5"/>
  <c r="H316" i="5" s="1"/>
  <c r="C316" i="5"/>
  <c r="E316" i="5" s="1"/>
  <c r="P315" i="2" s="1"/>
  <c r="R315" i="5"/>
  <c r="O315" i="5"/>
  <c r="Q315" i="5" s="1"/>
  <c r="L315" i="5"/>
  <c r="N315" i="5" s="1"/>
  <c r="I315" i="5"/>
  <c r="K315" i="5" s="1"/>
  <c r="F315" i="5"/>
  <c r="H315" i="5" s="1"/>
  <c r="C315" i="5"/>
  <c r="E315" i="5" s="1"/>
  <c r="V315" i="5" s="1"/>
  <c r="R314" i="5"/>
  <c r="Q314" i="5"/>
  <c r="O314" i="5"/>
  <c r="N314" i="5"/>
  <c r="L314" i="5"/>
  <c r="I314" i="5"/>
  <c r="K314" i="5" s="1"/>
  <c r="H314" i="5"/>
  <c r="F314" i="5"/>
  <c r="C314" i="5"/>
  <c r="E314" i="5" s="1"/>
  <c r="B314" i="5"/>
  <c r="V313" i="5"/>
  <c r="P312" i="2"/>
  <c r="S312" i="2" s="1"/>
  <c r="R313" i="5"/>
  <c r="O313" i="5"/>
  <c r="Q313" i="5" s="1"/>
  <c r="L313" i="5"/>
  <c r="N313" i="5" s="1"/>
  <c r="K313" i="5"/>
  <c r="I313" i="5"/>
  <c r="H313" i="5"/>
  <c r="F313" i="5"/>
  <c r="E313" i="5"/>
  <c r="C313" i="5"/>
  <c r="V312" i="5"/>
  <c r="W312" i="5"/>
  <c r="R312" i="5"/>
  <c r="O312" i="5"/>
  <c r="Q312" i="5" s="1"/>
  <c r="L312" i="5"/>
  <c r="N312" i="5" s="1"/>
  <c r="K312" i="5"/>
  <c r="I312" i="5"/>
  <c r="H312" i="5"/>
  <c r="F312" i="5"/>
  <c r="C312" i="5"/>
  <c r="E312" i="5" s="1"/>
  <c r="R311" i="5"/>
  <c r="Q311" i="5"/>
  <c r="O311" i="5"/>
  <c r="L311" i="5"/>
  <c r="N311" i="5" s="1"/>
  <c r="K311" i="5"/>
  <c r="I311" i="5"/>
  <c r="H311" i="5"/>
  <c r="F311" i="5"/>
  <c r="C311" i="5"/>
  <c r="E311" i="5" s="1"/>
  <c r="R310" i="5"/>
  <c r="O310" i="5"/>
  <c r="Q310" i="5" s="1"/>
  <c r="L310" i="5"/>
  <c r="N310" i="5" s="1"/>
  <c r="K310" i="5"/>
  <c r="I310" i="5"/>
  <c r="F310" i="5"/>
  <c r="H310" i="5" s="1"/>
  <c r="C310" i="5"/>
  <c r="E310" i="5" s="1"/>
  <c r="V309" i="5"/>
  <c r="R309" i="5"/>
  <c r="Q309" i="5"/>
  <c r="O309" i="5"/>
  <c r="L309" i="5"/>
  <c r="N309" i="5" s="1"/>
  <c r="I309" i="5"/>
  <c r="K309" i="5" s="1"/>
  <c r="H309" i="5"/>
  <c r="F309" i="5"/>
  <c r="C309" i="5"/>
  <c r="E309" i="5" s="1"/>
  <c r="V308" i="5"/>
  <c r="R308" i="5"/>
  <c r="O308" i="5"/>
  <c r="Q308" i="5" s="1"/>
  <c r="N308" i="5"/>
  <c r="L308" i="5"/>
  <c r="I308" i="5"/>
  <c r="K308" i="5" s="1"/>
  <c r="F308" i="5"/>
  <c r="H308" i="5" s="1"/>
  <c r="E308" i="5"/>
  <c r="C308" i="5"/>
  <c r="B308" i="5"/>
  <c r="W307" i="5"/>
  <c r="R307" i="5"/>
  <c r="Q307" i="5"/>
  <c r="O307" i="5"/>
  <c r="L307" i="5"/>
  <c r="N307" i="5" s="1"/>
  <c r="I307" i="5"/>
  <c r="K307" i="5" s="1"/>
  <c r="F307" i="5"/>
  <c r="H307" i="5" s="1"/>
  <c r="E307" i="5"/>
  <c r="V307" i="5" s="1"/>
  <c r="C307" i="5"/>
  <c r="B307" i="5"/>
  <c r="W306" i="5"/>
  <c r="R306" i="5"/>
  <c r="Q306" i="5"/>
  <c r="O306" i="5"/>
  <c r="L306" i="5"/>
  <c r="N306" i="5" s="1"/>
  <c r="I306" i="5"/>
  <c r="K306" i="5" s="1"/>
  <c r="F306" i="5"/>
  <c r="H306" i="5" s="1"/>
  <c r="E306" i="5"/>
  <c r="V306" i="5" s="1"/>
  <c r="C306" i="5"/>
  <c r="V305" i="5"/>
  <c r="W305" i="5"/>
  <c r="R305" i="5"/>
  <c r="O305" i="5"/>
  <c r="Q305" i="5" s="1"/>
  <c r="N305" i="5"/>
  <c r="L305" i="5"/>
  <c r="I305" i="5"/>
  <c r="K305" i="5" s="1"/>
  <c r="F305" i="5"/>
  <c r="H305" i="5" s="1"/>
  <c r="E305" i="5"/>
  <c r="C305" i="5"/>
  <c r="V304" i="5"/>
  <c r="R304" i="5"/>
  <c r="O304" i="5"/>
  <c r="Q304" i="5" s="1"/>
  <c r="N304" i="5"/>
  <c r="L304" i="5"/>
  <c r="I304" i="5"/>
  <c r="K304" i="5" s="1"/>
  <c r="H304" i="5"/>
  <c r="F304" i="5"/>
  <c r="C304" i="5"/>
  <c r="E304" i="5" s="1"/>
  <c r="W303" i="5"/>
  <c r="R303" i="5"/>
  <c r="O303" i="5"/>
  <c r="Q303" i="5" s="1"/>
  <c r="N303" i="5"/>
  <c r="L303" i="5"/>
  <c r="I303" i="5"/>
  <c r="K303" i="5" s="1"/>
  <c r="H303" i="5"/>
  <c r="F303" i="5"/>
  <c r="E303" i="5"/>
  <c r="V303" i="5" s="1"/>
  <c r="C303" i="5"/>
  <c r="V302" i="5"/>
  <c r="R302" i="5"/>
  <c r="O302" i="5"/>
  <c r="Q302" i="5" s="1"/>
  <c r="L302" i="5"/>
  <c r="N302" i="5" s="1"/>
  <c r="K302" i="5"/>
  <c r="I302" i="5"/>
  <c r="H302" i="5"/>
  <c r="F302" i="5"/>
  <c r="C302" i="5"/>
  <c r="E302" i="5" s="1"/>
  <c r="P301" i="2" s="1"/>
  <c r="S301" i="2" s="1"/>
  <c r="V301" i="5"/>
  <c r="W301" i="5"/>
  <c r="R301" i="5"/>
  <c r="Q301" i="5"/>
  <c r="O301" i="5"/>
  <c r="N301" i="5"/>
  <c r="L301" i="5"/>
  <c r="I301" i="5"/>
  <c r="K301" i="5" s="1"/>
  <c r="H301" i="5"/>
  <c r="F301" i="5"/>
  <c r="E301" i="5"/>
  <c r="C301" i="5"/>
  <c r="R300" i="5"/>
  <c r="Q300" i="5"/>
  <c r="O300" i="5"/>
  <c r="L300" i="5"/>
  <c r="N300" i="5" s="1"/>
  <c r="K300" i="5"/>
  <c r="I300" i="5"/>
  <c r="H300" i="5"/>
  <c r="F300" i="5"/>
  <c r="C300" i="5"/>
  <c r="E300" i="5" s="1"/>
  <c r="B300" i="5"/>
  <c r="R299" i="5"/>
  <c r="O299" i="5"/>
  <c r="Q299" i="5" s="1"/>
  <c r="N299" i="5"/>
  <c r="L299" i="5"/>
  <c r="K299" i="5"/>
  <c r="I299" i="5"/>
  <c r="F299" i="5"/>
  <c r="H299" i="5" s="1"/>
  <c r="E299" i="5"/>
  <c r="C299" i="5"/>
  <c r="B299" i="5"/>
  <c r="R298" i="5"/>
  <c r="Q298" i="5"/>
  <c r="O298" i="5"/>
  <c r="N298" i="5"/>
  <c r="L298" i="5"/>
  <c r="I298" i="5"/>
  <c r="K298" i="5" s="1"/>
  <c r="H298" i="5"/>
  <c r="F298" i="5"/>
  <c r="C298" i="5"/>
  <c r="E298" i="5" s="1"/>
  <c r="R297" i="5"/>
  <c r="Q297" i="5"/>
  <c r="O297" i="5"/>
  <c r="L297" i="5"/>
  <c r="N297" i="5" s="1"/>
  <c r="I297" i="5"/>
  <c r="K297" i="5" s="1"/>
  <c r="F297" i="5"/>
  <c r="H297" i="5" s="1"/>
  <c r="E297" i="5"/>
  <c r="C297" i="5"/>
  <c r="R296" i="5"/>
  <c r="O296" i="5"/>
  <c r="Q296" i="5" s="1"/>
  <c r="L296" i="5"/>
  <c r="N296" i="5" s="1"/>
  <c r="I296" i="5"/>
  <c r="K296" i="5" s="1"/>
  <c r="H296" i="5"/>
  <c r="F296" i="5"/>
  <c r="C296" i="5"/>
  <c r="E296" i="5" s="1"/>
  <c r="R295" i="5"/>
  <c r="O295" i="5"/>
  <c r="Q295" i="5" s="1"/>
  <c r="L295" i="5"/>
  <c r="N295" i="5" s="1"/>
  <c r="K295" i="5"/>
  <c r="I295" i="5"/>
  <c r="F295" i="5"/>
  <c r="H295" i="5" s="1"/>
  <c r="C295" i="5"/>
  <c r="E295" i="5" s="1"/>
  <c r="B295" i="5"/>
  <c r="R294" i="5"/>
  <c r="Q294" i="5"/>
  <c r="O294" i="5"/>
  <c r="N294" i="5"/>
  <c r="L294" i="5"/>
  <c r="K294" i="5"/>
  <c r="I294" i="5"/>
  <c r="F294" i="5"/>
  <c r="H294" i="5" s="1"/>
  <c r="E294" i="5"/>
  <c r="C294" i="5"/>
  <c r="W293" i="5"/>
  <c r="R293" i="5"/>
  <c r="Q293" i="5"/>
  <c r="O293" i="5"/>
  <c r="N293" i="5"/>
  <c r="L293" i="5"/>
  <c r="I293" i="5"/>
  <c r="K293" i="5" s="1"/>
  <c r="H293" i="5"/>
  <c r="F293" i="5"/>
  <c r="E293" i="5"/>
  <c r="V293" i="5" s="1"/>
  <c r="C293" i="5"/>
  <c r="R292" i="5"/>
  <c r="Q292" i="5"/>
  <c r="O292" i="5"/>
  <c r="L292" i="5"/>
  <c r="N292" i="5" s="1"/>
  <c r="K292" i="5"/>
  <c r="I292" i="5"/>
  <c r="H292" i="5"/>
  <c r="F292" i="5"/>
  <c r="C292" i="5"/>
  <c r="E292" i="5" s="1"/>
  <c r="R291" i="5"/>
  <c r="O291" i="5"/>
  <c r="Q291" i="5" s="1"/>
  <c r="N291" i="5"/>
  <c r="L291" i="5"/>
  <c r="K291" i="5"/>
  <c r="I291" i="5"/>
  <c r="F291" i="5"/>
  <c r="H291" i="5" s="1"/>
  <c r="C291" i="5"/>
  <c r="E291" i="5" s="1"/>
  <c r="W290" i="5"/>
  <c r="R290" i="5"/>
  <c r="Q290" i="5"/>
  <c r="O290" i="5"/>
  <c r="N290" i="5"/>
  <c r="L290" i="5"/>
  <c r="K290" i="5"/>
  <c r="I290" i="5"/>
  <c r="F290" i="5"/>
  <c r="H290" i="5" s="1"/>
  <c r="E290" i="5"/>
  <c r="V290" i="5" s="1"/>
  <c r="C290" i="5"/>
  <c r="R289" i="5"/>
  <c r="O289" i="5"/>
  <c r="Q289" i="5" s="1"/>
  <c r="N289" i="5"/>
  <c r="L289" i="5"/>
  <c r="I289" i="5"/>
  <c r="K289" i="5" s="1"/>
  <c r="H289" i="5"/>
  <c r="F289" i="5"/>
  <c r="E289" i="5"/>
  <c r="C289" i="5"/>
  <c r="R288" i="5"/>
  <c r="Q288" i="5"/>
  <c r="O288" i="5"/>
  <c r="L288" i="5"/>
  <c r="N288" i="5" s="1"/>
  <c r="K288" i="5"/>
  <c r="I288" i="5"/>
  <c r="H288" i="5"/>
  <c r="F288" i="5"/>
  <c r="C288" i="5"/>
  <c r="E288" i="5" s="1"/>
  <c r="R287" i="5"/>
  <c r="Q287" i="5"/>
  <c r="O287" i="5"/>
  <c r="N287" i="5"/>
  <c r="L287" i="5"/>
  <c r="I287" i="5"/>
  <c r="K287" i="5" s="1"/>
  <c r="F287" i="5"/>
  <c r="H287" i="5" s="1"/>
  <c r="E287" i="5"/>
  <c r="C287" i="5"/>
  <c r="B287" i="5"/>
  <c r="V286" i="5"/>
  <c r="W286" i="5"/>
  <c r="R286" i="5"/>
  <c r="Q286" i="5"/>
  <c r="O286" i="5"/>
  <c r="L286" i="5"/>
  <c r="N286" i="5" s="1"/>
  <c r="I286" i="5"/>
  <c r="K286" i="5" s="1"/>
  <c r="H286" i="5"/>
  <c r="F286" i="5"/>
  <c r="C286" i="5"/>
  <c r="E286" i="5" s="1"/>
  <c r="B286" i="5"/>
  <c r="R285" i="5"/>
  <c r="Q285" i="5"/>
  <c r="O285" i="5"/>
  <c r="N285" i="5"/>
  <c r="L285" i="5"/>
  <c r="K285" i="5"/>
  <c r="I285" i="5"/>
  <c r="F285" i="5"/>
  <c r="H285" i="5" s="1"/>
  <c r="E285" i="5"/>
  <c r="C285" i="5"/>
  <c r="B285" i="5"/>
  <c r="R284" i="5"/>
  <c r="Q284" i="5"/>
  <c r="O284" i="5"/>
  <c r="N284" i="5"/>
  <c r="L284" i="5"/>
  <c r="I284" i="5"/>
  <c r="K284" i="5" s="1"/>
  <c r="F284" i="5"/>
  <c r="H284" i="5" s="1"/>
  <c r="E284" i="5"/>
  <c r="C284" i="5"/>
  <c r="W283" i="5"/>
  <c r="R283" i="5"/>
  <c r="Q283" i="5"/>
  <c r="O283" i="5"/>
  <c r="N283" i="5"/>
  <c r="L283" i="5"/>
  <c r="I283" i="5"/>
  <c r="K283" i="5" s="1"/>
  <c r="F283" i="5"/>
  <c r="H283" i="5" s="1"/>
  <c r="E283" i="5"/>
  <c r="V283" i="5" s="1"/>
  <c r="C283" i="5"/>
  <c r="V282" i="5"/>
  <c r="P281" i="2"/>
  <c r="R282" i="5"/>
  <c r="Q282" i="5"/>
  <c r="O282" i="5"/>
  <c r="L282" i="5"/>
  <c r="N282" i="5" s="1"/>
  <c r="K282" i="5"/>
  <c r="I282" i="5"/>
  <c r="H282" i="5"/>
  <c r="F282" i="5"/>
  <c r="C282" i="5"/>
  <c r="E282" i="5" s="1"/>
  <c r="R281" i="5"/>
  <c r="O281" i="5"/>
  <c r="Q281" i="5" s="1"/>
  <c r="L281" i="5"/>
  <c r="N281" i="5" s="1"/>
  <c r="K281" i="5"/>
  <c r="I281" i="5"/>
  <c r="F281" i="5"/>
  <c r="H281" i="5" s="1"/>
  <c r="C281" i="5"/>
  <c r="E281" i="5" s="1"/>
  <c r="B281" i="5"/>
  <c r="R280" i="5"/>
  <c r="O280" i="5"/>
  <c r="Q280" i="5" s="1"/>
  <c r="N280" i="5"/>
  <c r="L280" i="5"/>
  <c r="K280" i="5"/>
  <c r="I280" i="5"/>
  <c r="F280" i="5"/>
  <c r="H280" i="5" s="1"/>
  <c r="E280" i="5"/>
  <c r="C280" i="5"/>
  <c r="B280" i="5"/>
  <c r="R279" i="5"/>
  <c r="Q279" i="5"/>
  <c r="O279" i="5"/>
  <c r="N279" i="5"/>
  <c r="L279" i="5"/>
  <c r="I279" i="5"/>
  <c r="K279" i="5" s="1"/>
  <c r="H279" i="5"/>
  <c r="F279" i="5"/>
  <c r="C279" i="5"/>
  <c r="E279" i="5" s="1"/>
  <c r="R278" i="5"/>
  <c r="Q278" i="5"/>
  <c r="O278" i="5"/>
  <c r="L278" i="5"/>
  <c r="N278" i="5" s="1"/>
  <c r="K278" i="5"/>
  <c r="I278" i="5"/>
  <c r="F278" i="5"/>
  <c r="H278" i="5" s="1"/>
  <c r="E278" i="5"/>
  <c r="C278" i="5"/>
  <c r="V277" i="5"/>
  <c r="R277" i="5"/>
  <c r="O277" i="5"/>
  <c r="Q277" i="5" s="1"/>
  <c r="N277" i="5"/>
  <c r="L277" i="5"/>
  <c r="I277" i="5"/>
  <c r="K277" i="5" s="1"/>
  <c r="H277" i="5"/>
  <c r="F277" i="5"/>
  <c r="C277" i="5"/>
  <c r="E277" i="5" s="1"/>
  <c r="W277" i="5" s="1"/>
  <c r="V276" i="5"/>
  <c r="R276" i="5"/>
  <c r="Q276" i="5"/>
  <c r="O276" i="5"/>
  <c r="L276" i="5"/>
  <c r="N276" i="5" s="1"/>
  <c r="K276" i="5"/>
  <c r="I276" i="5"/>
  <c r="H276" i="5"/>
  <c r="F276" i="5"/>
  <c r="E276" i="5"/>
  <c r="C276" i="5"/>
  <c r="R275" i="5"/>
  <c r="Q275" i="5"/>
  <c r="O275" i="5"/>
  <c r="L275" i="5"/>
  <c r="N275" i="5" s="1"/>
  <c r="K275" i="5"/>
  <c r="I275" i="5"/>
  <c r="H275" i="5"/>
  <c r="F275" i="5"/>
  <c r="C275" i="5"/>
  <c r="E275" i="5" s="1"/>
  <c r="B275" i="5"/>
  <c r="R274" i="5"/>
  <c r="Q274" i="5"/>
  <c r="O274" i="5"/>
  <c r="L274" i="5"/>
  <c r="N274" i="5" s="1"/>
  <c r="K274" i="5"/>
  <c r="I274" i="5"/>
  <c r="F274" i="5"/>
  <c r="H274" i="5" s="1"/>
  <c r="E274" i="5"/>
  <c r="C274" i="5"/>
  <c r="W273" i="5"/>
  <c r="R273" i="5"/>
  <c r="Q273" i="5"/>
  <c r="O273" i="5"/>
  <c r="N273" i="5"/>
  <c r="L273" i="5"/>
  <c r="I273" i="5"/>
  <c r="K273" i="5" s="1"/>
  <c r="F273" i="5"/>
  <c r="H273" i="5" s="1"/>
  <c r="E273" i="5"/>
  <c r="V273" i="5" s="1"/>
  <c r="C273" i="5"/>
  <c r="B273" i="5"/>
  <c r="W272" i="5"/>
  <c r="V272" i="5"/>
  <c r="R272" i="5"/>
  <c r="Q272" i="5"/>
  <c r="O272" i="5"/>
  <c r="L272" i="5"/>
  <c r="N272" i="5" s="1"/>
  <c r="I272" i="5"/>
  <c r="K272" i="5" s="1"/>
  <c r="H272" i="5"/>
  <c r="F272" i="5"/>
  <c r="C272" i="5"/>
  <c r="E272" i="5" s="1"/>
  <c r="B272" i="5"/>
  <c r="V271" i="5"/>
  <c r="R271" i="5"/>
  <c r="O271" i="5"/>
  <c r="Q271" i="5" s="1"/>
  <c r="N271" i="5"/>
  <c r="L271" i="5"/>
  <c r="K271" i="5"/>
  <c r="I271" i="5"/>
  <c r="F271" i="5"/>
  <c r="H271" i="5" s="1"/>
  <c r="E271" i="5"/>
  <c r="W271" i="5" s="1"/>
  <c r="C271" i="5"/>
  <c r="R270" i="5"/>
  <c r="O270" i="5"/>
  <c r="Q270" i="5" s="1"/>
  <c r="N270" i="5"/>
  <c r="L270" i="5"/>
  <c r="I270" i="5"/>
  <c r="K270" i="5" s="1"/>
  <c r="F270" i="5"/>
  <c r="H270" i="5" s="1"/>
  <c r="C270" i="5"/>
  <c r="E270" i="5" s="1"/>
  <c r="V269" i="5"/>
  <c r="R269" i="5"/>
  <c r="Q269" i="5"/>
  <c r="O269" i="5"/>
  <c r="N269" i="5"/>
  <c r="L269" i="5"/>
  <c r="I269" i="5"/>
  <c r="K269" i="5" s="1"/>
  <c r="F269" i="5"/>
  <c r="H269" i="5" s="1"/>
  <c r="E269" i="5"/>
  <c r="C269" i="5"/>
  <c r="R268" i="5"/>
  <c r="Q268" i="5"/>
  <c r="O268" i="5"/>
  <c r="L268" i="5"/>
  <c r="N268" i="5" s="1"/>
  <c r="K268" i="5"/>
  <c r="I268" i="5"/>
  <c r="H268" i="5"/>
  <c r="F268" i="5"/>
  <c r="E268" i="5"/>
  <c r="C268" i="5"/>
  <c r="R267" i="5"/>
  <c r="O267" i="5"/>
  <c r="Q267" i="5" s="1"/>
  <c r="N267" i="5"/>
  <c r="L267" i="5"/>
  <c r="K267" i="5"/>
  <c r="I267" i="5"/>
  <c r="H267" i="5"/>
  <c r="F267" i="5"/>
  <c r="C267" i="5"/>
  <c r="E267" i="5" s="1"/>
  <c r="V266" i="5"/>
  <c r="W266" i="5"/>
  <c r="R266" i="5"/>
  <c r="O266" i="5"/>
  <c r="Q266" i="5" s="1"/>
  <c r="N266" i="5"/>
  <c r="L266" i="5"/>
  <c r="I266" i="5"/>
  <c r="K266" i="5" s="1"/>
  <c r="H266" i="5"/>
  <c r="F266" i="5"/>
  <c r="E266" i="5"/>
  <c r="C266" i="5"/>
  <c r="R265" i="5"/>
  <c r="Q265" i="5"/>
  <c r="O265" i="5"/>
  <c r="N265" i="5"/>
  <c r="L265" i="5"/>
  <c r="K265" i="5"/>
  <c r="I265" i="5"/>
  <c r="H265" i="5"/>
  <c r="F265" i="5"/>
  <c r="C265" i="5"/>
  <c r="E265" i="5" s="1"/>
  <c r="W264" i="5"/>
  <c r="R264" i="5"/>
  <c r="O264" i="5"/>
  <c r="Q264" i="5" s="1"/>
  <c r="N264" i="5"/>
  <c r="L264" i="5"/>
  <c r="K264" i="5"/>
  <c r="I264" i="5"/>
  <c r="F264" i="5"/>
  <c r="H264" i="5" s="1"/>
  <c r="E264" i="5"/>
  <c r="V264" i="5" s="1"/>
  <c r="C264" i="5"/>
  <c r="V263" i="5"/>
  <c r="R263" i="5"/>
  <c r="O263" i="5"/>
  <c r="Q263" i="5" s="1"/>
  <c r="N263" i="5"/>
  <c r="L263" i="5"/>
  <c r="I263" i="5"/>
  <c r="K263" i="5" s="1"/>
  <c r="H263" i="5"/>
  <c r="F263" i="5"/>
  <c r="C263" i="5"/>
  <c r="E263" i="5" s="1"/>
  <c r="W263" i="5" s="1"/>
  <c r="V262" i="5"/>
  <c r="W262" i="5"/>
  <c r="R262" i="5"/>
  <c r="Q262" i="5"/>
  <c r="O262" i="5"/>
  <c r="L262" i="5"/>
  <c r="N262" i="5" s="1"/>
  <c r="K262" i="5"/>
  <c r="I262" i="5"/>
  <c r="H262" i="5"/>
  <c r="F262" i="5"/>
  <c r="E262" i="5"/>
  <c r="C262" i="5"/>
  <c r="V261" i="5"/>
  <c r="R261" i="5"/>
  <c r="O261" i="5"/>
  <c r="Q261" i="5" s="1"/>
  <c r="N261" i="5"/>
  <c r="L261" i="5"/>
  <c r="K261" i="5"/>
  <c r="I261" i="5"/>
  <c r="H261" i="5"/>
  <c r="F261" i="5"/>
  <c r="C261" i="5"/>
  <c r="E261" i="5" s="1"/>
  <c r="W260" i="5"/>
  <c r="V260" i="5"/>
  <c r="R260" i="5"/>
  <c r="O260" i="5"/>
  <c r="Q260" i="5" s="1"/>
  <c r="N260" i="5"/>
  <c r="L260" i="5"/>
  <c r="K260" i="5"/>
  <c r="I260" i="5"/>
  <c r="F260" i="5"/>
  <c r="H260" i="5" s="1"/>
  <c r="C260" i="5"/>
  <c r="E260" i="5" s="1"/>
  <c r="P259" i="2" s="1"/>
  <c r="B260" i="5"/>
  <c r="V259" i="5"/>
  <c r="R259" i="5"/>
  <c r="Q259" i="5"/>
  <c r="O259" i="5"/>
  <c r="N259" i="5"/>
  <c r="L259" i="5"/>
  <c r="I259" i="5"/>
  <c r="K259" i="5" s="1"/>
  <c r="H259" i="5"/>
  <c r="F259" i="5"/>
  <c r="E259" i="5"/>
  <c r="W259" i="5" s="1"/>
  <c r="C259" i="5"/>
  <c r="R258" i="5"/>
  <c r="Q258" i="5"/>
  <c r="O258" i="5"/>
  <c r="L258" i="5"/>
  <c r="N258" i="5" s="1"/>
  <c r="I258" i="5"/>
  <c r="K258" i="5" s="1"/>
  <c r="H258" i="5"/>
  <c r="F258" i="5"/>
  <c r="E258" i="5"/>
  <c r="C258" i="5"/>
  <c r="B258" i="5"/>
  <c r="W257" i="5"/>
  <c r="R257" i="5"/>
  <c r="O257" i="5"/>
  <c r="Q257" i="5" s="1"/>
  <c r="L257" i="5"/>
  <c r="N257" i="5" s="1"/>
  <c r="K257" i="5"/>
  <c r="I257" i="5"/>
  <c r="H257" i="5"/>
  <c r="F257" i="5"/>
  <c r="C257" i="5"/>
  <c r="E257" i="5" s="1"/>
  <c r="V257" i="5" s="1"/>
  <c r="R256" i="5"/>
  <c r="O256" i="5"/>
  <c r="Q256" i="5" s="1"/>
  <c r="N256" i="5"/>
  <c r="L256" i="5"/>
  <c r="I256" i="5"/>
  <c r="K256" i="5" s="1"/>
  <c r="F256" i="5"/>
  <c r="H256" i="5" s="1"/>
  <c r="C256" i="5"/>
  <c r="E256" i="5" s="1"/>
  <c r="R255" i="5"/>
  <c r="Q255" i="5"/>
  <c r="O255" i="5"/>
  <c r="L255" i="5"/>
  <c r="N255" i="5" s="1"/>
  <c r="K255" i="5"/>
  <c r="I255" i="5"/>
  <c r="F255" i="5"/>
  <c r="H255" i="5" s="1"/>
  <c r="E255" i="5"/>
  <c r="C255" i="5"/>
  <c r="R254" i="5"/>
  <c r="O254" i="5"/>
  <c r="Q254" i="5" s="1"/>
  <c r="N254" i="5"/>
  <c r="L254" i="5"/>
  <c r="I254" i="5"/>
  <c r="K254" i="5" s="1"/>
  <c r="H254" i="5"/>
  <c r="F254" i="5"/>
  <c r="E254" i="5"/>
  <c r="V254" i="5" s="1"/>
  <c r="C254" i="5"/>
  <c r="R253" i="5"/>
  <c r="O253" i="5"/>
  <c r="Q253" i="5" s="1"/>
  <c r="L253" i="5"/>
  <c r="N253" i="5" s="1"/>
  <c r="K253" i="5"/>
  <c r="I253" i="5"/>
  <c r="H253" i="5"/>
  <c r="F253" i="5"/>
  <c r="C253" i="5"/>
  <c r="E253" i="5" s="1"/>
  <c r="V252" i="5"/>
  <c r="W252" i="5"/>
  <c r="R252" i="5"/>
  <c r="Q252" i="5"/>
  <c r="O252" i="5"/>
  <c r="N252" i="5"/>
  <c r="L252" i="5"/>
  <c r="I252" i="5"/>
  <c r="K252" i="5" s="1"/>
  <c r="H252" i="5"/>
  <c r="F252" i="5"/>
  <c r="E252" i="5"/>
  <c r="C252" i="5"/>
  <c r="R251" i="5"/>
  <c r="Q251" i="5"/>
  <c r="O251" i="5"/>
  <c r="L251" i="5"/>
  <c r="N251" i="5" s="1"/>
  <c r="K251" i="5"/>
  <c r="I251" i="5"/>
  <c r="H251" i="5"/>
  <c r="F251" i="5"/>
  <c r="C251" i="5"/>
  <c r="E251" i="5" s="1"/>
  <c r="R250" i="5"/>
  <c r="Q250" i="5"/>
  <c r="O250" i="5"/>
  <c r="N250" i="5"/>
  <c r="L250" i="5"/>
  <c r="K250" i="5"/>
  <c r="I250" i="5"/>
  <c r="F250" i="5"/>
  <c r="H250" i="5" s="1"/>
  <c r="E250" i="5"/>
  <c r="C250" i="5"/>
  <c r="R249" i="5"/>
  <c r="Q249" i="5"/>
  <c r="O249" i="5"/>
  <c r="N249" i="5"/>
  <c r="L249" i="5"/>
  <c r="K249" i="5"/>
  <c r="I249" i="5"/>
  <c r="H249" i="5"/>
  <c r="F249" i="5"/>
  <c r="C249" i="5"/>
  <c r="E249" i="5" s="1"/>
  <c r="R248" i="5"/>
  <c r="Q248" i="5"/>
  <c r="O248" i="5"/>
  <c r="L248" i="5"/>
  <c r="N248" i="5" s="1"/>
  <c r="K248" i="5"/>
  <c r="I248" i="5"/>
  <c r="F248" i="5"/>
  <c r="H248" i="5" s="1"/>
  <c r="E248" i="5"/>
  <c r="C248" i="5"/>
  <c r="V247" i="5"/>
  <c r="W247" i="5"/>
  <c r="R247" i="5"/>
  <c r="O247" i="5"/>
  <c r="Q247" i="5" s="1"/>
  <c r="N247" i="5"/>
  <c r="L247" i="5"/>
  <c r="K247" i="5"/>
  <c r="I247" i="5"/>
  <c r="H247" i="5"/>
  <c r="F247" i="5"/>
  <c r="C247" i="5"/>
  <c r="E247" i="5" s="1"/>
  <c r="R246" i="5"/>
  <c r="Q246" i="5"/>
  <c r="O246" i="5"/>
  <c r="L246" i="5"/>
  <c r="N246" i="5" s="1"/>
  <c r="K246" i="5"/>
  <c r="I246" i="5"/>
  <c r="F246" i="5"/>
  <c r="H246" i="5" s="1"/>
  <c r="C246" i="5"/>
  <c r="E246" i="5" s="1"/>
  <c r="B246" i="5"/>
  <c r="R245" i="5"/>
  <c r="Q245" i="5"/>
  <c r="O245" i="5"/>
  <c r="N245" i="5"/>
  <c r="L245" i="5"/>
  <c r="K245" i="5"/>
  <c r="I245" i="5"/>
  <c r="F245" i="5"/>
  <c r="H245" i="5" s="1"/>
  <c r="E245" i="5"/>
  <c r="C245" i="5"/>
  <c r="W244" i="5"/>
  <c r="R244" i="5"/>
  <c r="Q244" i="5"/>
  <c r="O244" i="5"/>
  <c r="N244" i="5"/>
  <c r="L244" i="5"/>
  <c r="I244" i="5"/>
  <c r="K244" i="5" s="1"/>
  <c r="H244" i="5"/>
  <c r="F244" i="5"/>
  <c r="E244" i="5"/>
  <c r="V244" i="5" s="1"/>
  <c r="C244" i="5"/>
  <c r="V243" i="5"/>
  <c r="R243" i="5"/>
  <c r="Q243" i="5"/>
  <c r="O243" i="5"/>
  <c r="L243" i="5"/>
  <c r="N243" i="5" s="1"/>
  <c r="K243" i="5"/>
  <c r="I243" i="5"/>
  <c r="H243" i="5"/>
  <c r="F243" i="5"/>
  <c r="C243" i="5"/>
  <c r="E243" i="5" s="1"/>
  <c r="W243" i="5" s="1"/>
  <c r="B243" i="5"/>
  <c r="R242" i="5"/>
  <c r="O242" i="5"/>
  <c r="Q242" i="5" s="1"/>
  <c r="N242" i="5"/>
  <c r="L242" i="5"/>
  <c r="K242" i="5"/>
  <c r="I242" i="5"/>
  <c r="F242" i="5"/>
  <c r="H242" i="5" s="1"/>
  <c r="C242" i="5"/>
  <c r="E242" i="5" s="1"/>
  <c r="V241" i="5"/>
  <c r="R241" i="5"/>
  <c r="Q241" i="5"/>
  <c r="O241" i="5"/>
  <c r="L241" i="5"/>
  <c r="N241" i="5" s="1"/>
  <c r="K241" i="5"/>
  <c r="I241" i="5"/>
  <c r="F241" i="5"/>
  <c r="H241" i="5" s="1"/>
  <c r="E241" i="5"/>
  <c r="C241" i="5"/>
  <c r="R240" i="5"/>
  <c r="O240" i="5"/>
  <c r="Q240" i="5" s="1"/>
  <c r="N240" i="5"/>
  <c r="L240" i="5"/>
  <c r="I240" i="5"/>
  <c r="K240" i="5" s="1"/>
  <c r="H240" i="5"/>
  <c r="F240" i="5"/>
  <c r="C240" i="5"/>
  <c r="E240" i="5" s="1"/>
  <c r="R239" i="5"/>
  <c r="Q239" i="5"/>
  <c r="O239" i="5"/>
  <c r="L239" i="5"/>
  <c r="N239" i="5" s="1"/>
  <c r="K239" i="5"/>
  <c r="I239" i="5"/>
  <c r="F239" i="5"/>
  <c r="H239" i="5" s="1"/>
  <c r="E239" i="5"/>
  <c r="C239" i="5"/>
  <c r="B239" i="5"/>
  <c r="R238" i="5"/>
  <c r="Q238" i="5"/>
  <c r="O238" i="5"/>
  <c r="N238" i="5"/>
  <c r="L238" i="5"/>
  <c r="I238" i="5"/>
  <c r="K238" i="5" s="1"/>
  <c r="F238" i="5"/>
  <c r="H238" i="5" s="1"/>
  <c r="E238" i="5"/>
  <c r="C238" i="5"/>
  <c r="V237" i="5"/>
  <c r="R237" i="5"/>
  <c r="Q237" i="5"/>
  <c r="O237" i="5"/>
  <c r="N237" i="5"/>
  <c r="L237" i="5"/>
  <c r="K237" i="5"/>
  <c r="I237" i="5"/>
  <c r="H237" i="5"/>
  <c r="F237" i="5"/>
  <c r="C237" i="5"/>
  <c r="E237" i="5" s="1"/>
  <c r="W237" i="5" s="1"/>
  <c r="R236" i="5"/>
  <c r="O236" i="5"/>
  <c r="Q236" i="5" s="1"/>
  <c r="N236" i="5"/>
  <c r="L236" i="5"/>
  <c r="K236" i="5"/>
  <c r="I236" i="5"/>
  <c r="F236" i="5"/>
  <c r="H236" i="5" s="1"/>
  <c r="C236" i="5"/>
  <c r="E236" i="5" s="1"/>
  <c r="R235" i="5"/>
  <c r="O235" i="5"/>
  <c r="Q235" i="5" s="1"/>
  <c r="N235" i="5"/>
  <c r="L235" i="5"/>
  <c r="I235" i="5"/>
  <c r="K235" i="5" s="1"/>
  <c r="F235" i="5"/>
  <c r="H235" i="5" s="1"/>
  <c r="E235" i="5"/>
  <c r="C235" i="5"/>
  <c r="W234" i="5"/>
  <c r="R234" i="5"/>
  <c r="Q234" i="5"/>
  <c r="O234" i="5"/>
  <c r="N234" i="5"/>
  <c r="L234" i="5"/>
  <c r="I234" i="5"/>
  <c r="K234" i="5" s="1"/>
  <c r="F234" i="5"/>
  <c r="H234" i="5" s="1"/>
  <c r="E234" i="5"/>
  <c r="V234" i="5" s="1"/>
  <c r="C234" i="5"/>
  <c r="V233" i="5"/>
  <c r="W233" i="5"/>
  <c r="R233" i="5"/>
  <c r="Q233" i="5"/>
  <c r="O233" i="5"/>
  <c r="L233" i="5"/>
  <c r="N233" i="5" s="1"/>
  <c r="I233" i="5"/>
  <c r="K233" i="5" s="1"/>
  <c r="H233" i="5"/>
  <c r="F233" i="5"/>
  <c r="C233" i="5"/>
  <c r="E233" i="5" s="1"/>
  <c r="V232" i="5"/>
  <c r="R232" i="5"/>
  <c r="O232" i="5"/>
  <c r="Q232" i="5" s="1"/>
  <c r="L232" i="5"/>
  <c r="N232" i="5" s="1"/>
  <c r="K232" i="5"/>
  <c r="I232" i="5"/>
  <c r="F232" i="5"/>
  <c r="H232" i="5" s="1"/>
  <c r="E232" i="5"/>
  <c r="W232" i="5" s="1"/>
  <c r="C232" i="5"/>
  <c r="B232" i="5"/>
  <c r="W231" i="5"/>
  <c r="R231" i="5"/>
  <c r="O231" i="5"/>
  <c r="Q231" i="5" s="1"/>
  <c r="N231" i="5"/>
  <c r="L231" i="5"/>
  <c r="K231" i="5"/>
  <c r="I231" i="5"/>
  <c r="F231" i="5"/>
  <c r="H231" i="5" s="1"/>
  <c r="E231" i="5"/>
  <c r="V231" i="5" s="1"/>
  <c r="C231" i="5"/>
  <c r="R230" i="5"/>
  <c r="Q230" i="5"/>
  <c r="O230" i="5"/>
  <c r="N230" i="5"/>
  <c r="L230" i="5"/>
  <c r="I230" i="5"/>
  <c r="K230" i="5" s="1"/>
  <c r="H230" i="5"/>
  <c r="F230" i="5"/>
  <c r="C230" i="5"/>
  <c r="E230" i="5" s="1"/>
  <c r="B230" i="5"/>
  <c r="R229" i="5"/>
  <c r="Q229" i="5"/>
  <c r="O229" i="5"/>
  <c r="L229" i="5"/>
  <c r="N229" i="5" s="1"/>
  <c r="K229" i="5"/>
  <c r="I229" i="5"/>
  <c r="H229" i="5"/>
  <c r="F229" i="5"/>
  <c r="E229" i="5"/>
  <c r="C229" i="5"/>
  <c r="R228" i="5"/>
  <c r="O228" i="5"/>
  <c r="Q228" i="5" s="1"/>
  <c r="N228" i="5"/>
  <c r="L228" i="5"/>
  <c r="K228" i="5"/>
  <c r="I228" i="5"/>
  <c r="H228" i="5"/>
  <c r="F228" i="5"/>
  <c r="C228" i="5"/>
  <c r="E228" i="5" s="1"/>
  <c r="V227" i="5"/>
  <c r="W227" i="5"/>
  <c r="R227" i="5"/>
  <c r="O227" i="5"/>
  <c r="Q227" i="5" s="1"/>
  <c r="L227" i="5"/>
  <c r="N227" i="5" s="1"/>
  <c r="I227" i="5"/>
  <c r="K227" i="5" s="1"/>
  <c r="H227" i="5"/>
  <c r="F227" i="5"/>
  <c r="E227" i="5"/>
  <c r="C227" i="5"/>
  <c r="R226" i="5"/>
  <c r="O226" i="5"/>
  <c r="Q226" i="5" s="1"/>
  <c r="L226" i="5"/>
  <c r="N226" i="5" s="1"/>
  <c r="K226" i="5"/>
  <c r="I226" i="5"/>
  <c r="H226" i="5"/>
  <c r="F226" i="5"/>
  <c r="C226" i="5"/>
  <c r="E226" i="5" s="1"/>
  <c r="R225" i="5"/>
  <c r="O225" i="5"/>
  <c r="Q225" i="5" s="1"/>
  <c r="N225" i="5"/>
  <c r="L225" i="5"/>
  <c r="K225" i="5"/>
  <c r="I225" i="5"/>
  <c r="F225" i="5"/>
  <c r="H225" i="5" s="1"/>
  <c r="E225" i="5"/>
  <c r="C225" i="5"/>
  <c r="W224" i="5"/>
  <c r="R224" i="5"/>
  <c r="O224" i="5"/>
  <c r="Q224" i="5" s="1"/>
  <c r="N224" i="5"/>
  <c r="L224" i="5"/>
  <c r="I224" i="5"/>
  <c r="K224" i="5" s="1"/>
  <c r="F224" i="5"/>
  <c r="H224" i="5" s="1"/>
  <c r="E224" i="5"/>
  <c r="V224" i="5" s="1"/>
  <c r="C224" i="5"/>
  <c r="V223" i="5"/>
  <c r="R223" i="5"/>
  <c r="O223" i="5"/>
  <c r="Q223" i="5" s="1"/>
  <c r="L223" i="5"/>
  <c r="N223" i="5" s="1"/>
  <c r="I223" i="5"/>
  <c r="K223" i="5" s="1"/>
  <c r="H223" i="5"/>
  <c r="F223" i="5"/>
  <c r="C223" i="5"/>
  <c r="E223" i="5" s="1"/>
  <c r="W223" i="5" s="1"/>
  <c r="R222" i="5"/>
  <c r="O222" i="5"/>
  <c r="Q222" i="5" s="1"/>
  <c r="N222" i="5"/>
  <c r="L222" i="5"/>
  <c r="K222" i="5"/>
  <c r="I222" i="5"/>
  <c r="F222" i="5"/>
  <c r="H222" i="5" s="1"/>
  <c r="C222" i="5"/>
  <c r="E222" i="5" s="1"/>
  <c r="R221" i="5"/>
  <c r="O221" i="5"/>
  <c r="Q221" i="5" s="1"/>
  <c r="N221" i="5"/>
  <c r="L221" i="5"/>
  <c r="I221" i="5"/>
  <c r="K221" i="5" s="1"/>
  <c r="H221" i="5"/>
  <c r="F221" i="5"/>
  <c r="C221" i="5"/>
  <c r="E221" i="5" s="1"/>
  <c r="V220" i="5"/>
  <c r="R220" i="5"/>
  <c r="O220" i="5"/>
  <c r="Q220" i="5" s="1"/>
  <c r="N220" i="5"/>
  <c r="L220" i="5"/>
  <c r="I220" i="5"/>
  <c r="K220" i="5" s="1"/>
  <c r="H220" i="5"/>
  <c r="F220" i="5"/>
  <c r="E220" i="5"/>
  <c r="W220" i="5" s="1"/>
  <c r="C220" i="5"/>
  <c r="R219" i="5"/>
  <c r="O219" i="5"/>
  <c r="Q219" i="5" s="1"/>
  <c r="L219" i="5"/>
  <c r="N219" i="5" s="1"/>
  <c r="K219" i="5"/>
  <c r="I219" i="5"/>
  <c r="H219" i="5"/>
  <c r="F219" i="5"/>
  <c r="E219" i="5"/>
  <c r="C219" i="5"/>
  <c r="B219" i="5"/>
  <c r="R218" i="5"/>
  <c r="O218" i="5"/>
  <c r="Q218" i="5" s="1"/>
  <c r="L218" i="5"/>
  <c r="N218" i="5" s="1"/>
  <c r="K218" i="5"/>
  <c r="I218" i="5"/>
  <c r="F218" i="5"/>
  <c r="H218" i="5" s="1"/>
  <c r="C218" i="5"/>
  <c r="E218" i="5" s="1"/>
  <c r="W218" i="5" s="1"/>
  <c r="B218" i="5"/>
  <c r="V217" i="5"/>
  <c r="R217" i="5"/>
  <c r="O217" i="5"/>
  <c r="Q217" i="5" s="1"/>
  <c r="N217" i="5"/>
  <c r="L217" i="5"/>
  <c r="I217" i="5"/>
  <c r="K217" i="5" s="1"/>
  <c r="F217" i="5"/>
  <c r="H217" i="5" s="1"/>
  <c r="E217" i="5"/>
  <c r="C217" i="5"/>
  <c r="R216" i="5"/>
  <c r="O216" i="5"/>
  <c r="Q216" i="5" s="1"/>
  <c r="N216" i="5"/>
  <c r="L216" i="5"/>
  <c r="K216" i="5"/>
  <c r="I216" i="5"/>
  <c r="F216" i="5"/>
  <c r="H216" i="5" s="1"/>
  <c r="C216" i="5"/>
  <c r="E216" i="5" s="1"/>
  <c r="B216" i="5"/>
  <c r="W215" i="5"/>
  <c r="R215" i="5"/>
  <c r="O215" i="5"/>
  <c r="Q215" i="5" s="1"/>
  <c r="N215" i="5"/>
  <c r="L215" i="5"/>
  <c r="K215" i="5"/>
  <c r="I215" i="5"/>
  <c r="F215" i="5"/>
  <c r="H215" i="5" s="1"/>
  <c r="E215" i="5"/>
  <c r="V215" i="5" s="1"/>
  <c r="C215" i="5"/>
  <c r="V214" i="5"/>
  <c r="R214" i="5"/>
  <c r="O214" i="5"/>
  <c r="Q214" i="5" s="1"/>
  <c r="N214" i="5"/>
  <c r="L214" i="5"/>
  <c r="I214" i="5"/>
  <c r="K214" i="5" s="1"/>
  <c r="H214" i="5"/>
  <c r="F214" i="5"/>
  <c r="C214" i="5"/>
  <c r="E214" i="5" s="1"/>
  <c r="P213" i="2" s="1"/>
  <c r="V213" i="5"/>
  <c r="W213" i="5"/>
  <c r="R213" i="5"/>
  <c r="O213" i="5"/>
  <c r="Q213" i="5" s="1"/>
  <c r="L213" i="5"/>
  <c r="N213" i="5" s="1"/>
  <c r="I213" i="5"/>
  <c r="K213" i="5" s="1"/>
  <c r="H213" i="5"/>
  <c r="F213" i="5"/>
  <c r="E213" i="5"/>
  <c r="C213" i="5"/>
  <c r="V212" i="5"/>
  <c r="R212" i="5"/>
  <c r="O212" i="5"/>
  <c r="Q212" i="5" s="1"/>
  <c r="N212" i="5"/>
  <c r="L212" i="5"/>
  <c r="K212" i="5"/>
  <c r="I212" i="5"/>
  <c r="H212" i="5"/>
  <c r="F212" i="5"/>
  <c r="C212" i="5"/>
  <c r="E212" i="5" s="1"/>
  <c r="P211" i="2" s="1"/>
  <c r="R211" i="5"/>
  <c r="O211" i="5"/>
  <c r="Q211" i="5" s="1"/>
  <c r="L211" i="5"/>
  <c r="N211" i="5" s="1"/>
  <c r="K211" i="5"/>
  <c r="I211" i="5"/>
  <c r="F211" i="5"/>
  <c r="H211" i="5" s="1"/>
  <c r="C211" i="5"/>
  <c r="E211" i="5" s="1"/>
  <c r="B211" i="5"/>
  <c r="R210" i="5"/>
  <c r="O210" i="5"/>
  <c r="Q210" i="5" s="1"/>
  <c r="N210" i="5"/>
  <c r="L210" i="5"/>
  <c r="I210" i="5"/>
  <c r="K210" i="5" s="1"/>
  <c r="F210" i="5"/>
  <c r="H210" i="5" s="1"/>
  <c r="E210" i="5"/>
  <c r="C210" i="5"/>
  <c r="R209" i="5"/>
  <c r="O209" i="5"/>
  <c r="Q209" i="5" s="1"/>
  <c r="L209" i="5"/>
  <c r="N209" i="5" s="1"/>
  <c r="I209" i="5"/>
  <c r="K209" i="5" s="1"/>
  <c r="F209" i="5"/>
  <c r="H209" i="5" s="1"/>
  <c r="E209" i="5"/>
  <c r="C209" i="5"/>
  <c r="B209" i="5"/>
  <c r="R208" i="5"/>
  <c r="O208" i="5"/>
  <c r="Q208" i="5" s="1"/>
  <c r="L208" i="5"/>
  <c r="N208" i="5" s="1"/>
  <c r="I208" i="5"/>
  <c r="K208" i="5" s="1"/>
  <c r="F208" i="5"/>
  <c r="H208" i="5" s="1"/>
  <c r="C208" i="5"/>
  <c r="E208" i="5" s="1"/>
  <c r="R207" i="5"/>
  <c r="O207" i="5"/>
  <c r="Q207" i="5" s="1"/>
  <c r="L207" i="5"/>
  <c r="N207" i="5" s="1"/>
  <c r="K207" i="5"/>
  <c r="I207" i="5"/>
  <c r="F207" i="5"/>
  <c r="H207" i="5" s="1"/>
  <c r="C207" i="5"/>
  <c r="E207" i="5" s="1"/>
  <c r="V206" i="5"/>
  <c r="R206" i="5"/>
  <c r="O206" i="5"/>
  <c r="Q206" i="5" s="1"/>
  <c r="L206" i="5"/>
  <c r="N206" i="5" s="1"/>
  <c r="K206" i="5"/>
  <c r="I206" i="5"/>
  <c r="F206" i="5"/>
  <c r="H206" i="5" s="1"/>
  <c r="C206" i="5"/>
  <c r="E206" i="5" s="1"/>
  <c r="W206" i="5" s="1"/>
  <c r="R205" i="5"/>
  <c r="Q205" i="5"/>
  <c r="O205" i="5"/>
  <c r="L205" i="5"/>
  <c r="N205" i="5" s="1"/>
  <c r="I205" i="5"/>
  <c r="K205" i="5" s="1"/>
  <c r="F205" i="5"/>
  <c r="H205" i="5" s="1"/>
  <c r="C205" i="5"/>
  <c r="E205" i="5" s="1"/>
  <c r="R204" i="5"/>
  <c r="O204" i="5"/>
  <c r="Q204" i="5" s="1"/>
  <c r="L204" i="5"/>
  <c r="N204" i="5" s="1"/>
  <c r="I204" i="5"/>
  <c r="K204" i="5" s="1"/>
  <c r="F204" i="5"/>
  <c r="H204" i="5" s="1"/>
  <c r="C204" i="5"/>
  <c r="E204" i="5" s="1"/>
  <c r="B204" i="5"/>
  <c r="R203" i="5"/>
  <c r="O203" i="5"/>
  <c r="Q203" i="5" s="1"/>
  <c r="L203" i="5"/>
  <c r="N203" i="5" s="1"/>
  <c r="I203" i="5"/>
  <c r="K203" i="5" s="1"/>
  <c r="F203" i="5"/>
  <c r="H203" i="5" s="1"/>
  <c r="C203" i="5"/>
  <c r="E203" i="5" s="1"/>
  <c r="R202" i="5"/>
  <c r="O202" i="5"/>
  <c r="Q202" i="5" s="1"/>
  <c r="L202" i="5"/>
  <c r="N202" i="5" s="1"/>
  <c r="K202" i="5"/>
  <c r="I202" i="5"/>
  <c r="F202" i="5"/>
  <c r="H202" i="5" s="1"/>
  <c r="C202" i="5"/>
  <c r="E202" i="5" s="1"/>
  <c r="B202" i="5"/>
  <c r="R201" i="5"/>
  <c r="O201" i="5"/>
  <c r="Q201" i="5" s="1"/>
  <c r="L201" i="5"/>
  <c r="N201" i="5" s="1"/>
  <c r="I201" i="5"/>
  <c r="K201" i="5" s="1"/>
  <c r="F201" i="5"/>
  <c r="H201" i="5" s="1"/>
  <c r="C201" i="5"/>
  <c r="E201" i="5" s="1"/>
  <c r="R200" i="5"/>
  <c r="O200" i="5"/>
  <c r="Q200" i="5" s="1"/>
  <c r="N200" i="5"/>
  <c r="L200" i="5"/>
  <c r="I200" i="5"/>
  <c r="K200" i="5" s="1"/>
  <c r="F200" i="5"/>
  <c r="H200" i="5" s="1"/>
  <c r="C200" i="5"/>
  <c r="E200" i="5" s="1"/>
  <c r="R199" i="5"/>
  <c r="O199" i="5"/>
  <c r="Q199" i="5" s="1"/>
  <c r="L199" i="5"/>
  <c r="N199" i="5" s="1"/>
  <c r="I199" i="5"/>
  <c r="K199" i="5" s="1"/>
  <c r="F199" i="5"/>
  <c r="H199" i="5" s="1"/>
  <c r="C199" i="5"/>
  <c r="E199" i="5" s="1"/>
  <c r="R198" i="5"/>
  <c r="O198" i="5"/>
  <c r="Q198" i="5" s="1"/>
  <c r="N198" i="5"/>
  <c r="L198" i="5"/>
  <c r="I198" i="5"/>
  <c r="K198" i="5" s="1"/>
  <c r="F198" i="5"/>
  <c r="H198" i="5" s="1"/>
  <c r="C198" i="5"/>
  <c r="E198" i="5" s="1"/>
  <c r="R197" i="5"/>
  <c r="O197" i="5"/>
  <c r="Q197" i="5" s="1"/>
  <c r="L197" i="5"/>
  <c r="N197" i="5" s="1"/>
  <c r="I197" i="5"/>
  <c r="K197" i="5" s="1"/>
  <c r="F197" i="5"/>
  <c r="H197" i="5" s="1"/>
  <c r="C197" i="5"/>
  <c r="E197" i="5" s="1"/>
  <c r="P196" i="2" s="1"/>
  <c r="R196" i="5"/>
  <c r="Q196" i="5"/>
  <c r="O196" i="5"/>
  <c r="L196" i="5"/>
  <c r="N196" i="5" s="1"/>
  <c r="K196" i="5"/>
  <c r="I196" i="5"/>
  <c r="F196" i="5"/>
  <c r="H196" i="5" s="1"/>
  <c r="C196" i="5"/>
  <c r="E196" i="5" s="1"/>
  <c r="R195" i="5"/>
  <c r="O195" i="5"/>
  <c r="Q195" i="5" s="1"/>
  <c r="L195" i="5"/>
  <c r="N195" i="5" s="1"/>
  <c r="I195" i="5"/>
  <c r="K195" i="5" s="1"/>
  <c r="F195" i="5"/>
  <c r="H195" i="5" s="1"/>
  <c r="C195" i="5"/>
  <c r="E195" i="5" s="1"/>
  <c r="B191" i="5"/>
  <c r="B182" i="5"/>
  <c r="B181" i="5"/>
  <c r="B176" i="5"/>
  <c r="B175" i="5"/>
  <c r="B174" i="5"/>
  <c r="B173" i="5"/>
  <c r="B168" i="5"/>
  <c r="B163" i="5"/>
  <c r="B155" i="5"/>
  <c r="B153" i="5"/>
  <c r="B149" i="5"/>
  <c r="B148" i="5"/>
  <c r="B147" i="5"/>
  <c r="B140" i="5"/>
  <c r="R135" i="5"/>
  <c r="T135" i="5" s="1"/>
  <c r="O135" i="5"/>
  <c r="Q135" i="5" s="1"/>
  <c r="L135" i="5"/>
  <c r="I135" i="5"/>
  <c r="K135" i="5" s="1"/>
  <c r="F135" i="5"/>
  <c r="H135" i="5" s="1"/>
  <c r="C135" i="5"/>
  <c r="E135" i="5" s="1"/>
  <c r="B135" i="5"/>
  <c r="R134" i="5"/>
  <c r="T134" i="5" s="1"/>
  <c r="O134" i="5"/>
  <c r="Q134" i="5" s="1"/>
  <c r="L134" i="5"/>
  <c r="I134" i="5"/>
  <c r="K134" i="5" s="1"/>
  <c r="F134" i="5"/>
  <c r="H134" i="5" s="1"/>
  <c r="C134" i="5"/>
  <c r="E134" i="5" s="1"/>
  <c r="R133" i="5"/>
  <c r="T133" i="5" s="1"/>
  <c r="O133" i="5"/>
  <c r="Q133" i="5" s="1"/>
  <c r="L133" i="5"/>
  <c r="K133" i="5"/>
  <c r="I133" i="5"/>
  <c r="F133" i="5"/>
  <c r="H133" i="5" s="1"/>
  <c r="C133" i="5"/>
  <c r="E133" i="5" s="1"/>
  <c r="B133" i="5"/>
  <c r="R132" i="5"/>
  <c r="T132" i="5" s="1"/>
  <c r="O132" i="5"/>
  <c r="Q132" i="5" s="1"/>
  <c r="L132" i="5"/>
  <c r="I132" i="5"/>
  <c r="K132" i="5" s="1"/>
  <c r="F132" i="5"/>
  <c r="H132" i="5" s="1"/>
  <c r="C132" i="5"/>
  <c r="E132" i="5" s="1"/>
  <c r="R131" i="5"/>
  <c r="T131" i="5" s="1"/>
  <c r="O131" i="5"/>
  <c r="Q131" i="5" s="1"/>
  <c r="L131" i="5"/>
  <c r="I131" i="5"/>
  <c r="K131" i="5" s="1"/>
  <c r="H131" i="5"/>
  <c r="F131" i="5"/>
  <c r="E131" i="5"/>
  <c r="C131" i="5"/>
  <c r="R130" i="5"/>
  <c r="T130" i="5" s="1"/>
  <c r="O130" i="5"/>
  <c r="Q130" i="5" s="1"/>
  <c r="L130" i="5"/>
  <c r="I130" i="5"/>
  <c r="K130" i="5" s="1"/>
  <c r="F130" i="5"/>
  <c r="H130" i="5" s="1"/>
  <c r="C130" i="5"/>
  <c r="E130" i="5" s="1"/>
  <c r="R129" i="5"/>
  <c r="T129" i="5" s="1"/>
  <c r="O129" i="5"/>
  <c r="Q129" i="5" s="1"/>
  <c r="L129" i="5"/>
  <c r="I129" i="5"/>
  <c r="K129" i="5" s="1"/>
  <c r="F129" i="5"/>
  <c r="H129" i="5" s="1"/>
  <c r="C129" i="5"/>
  <c r="E129" i="5" s="1"/>
  <c r="R128" i="5"/>
  <c r="T128" i="5" s="1"/>
  <c r="O128" i="5"/>
  <c r="Q128" i="5" s="1"/>
  <c r="L128" i="5"/>
  <c r="I128" i="5"/>
  <c r="K128" i="5" s="1"/>
  <c r="F128" i="5"/>
  <c r="H128" i="5" s="1"/>
  <c r="C128" i="5"/>
  <c r="E128" i="5" s="1"/>
  <c r="R127" i="5"/>
  <c r="T127" i="5" s="1"/>
  <c r="O127" i="5"/>
  <c r="Q127" i="5" s="1"/>
  <c r="L127" i="5"/>
  <c r="I127" i="5"/>
  <c r="K127" i="5" s="1"/>
  <c r="F127" i="5"/>
  <c r="H127" i="5" s="1"/>
  <c r="C127" i="5"/>
  <c r="E127" i="5" s="1"/>
  <c r="R126" i="5"/>
  <c r="T126" i="5" s="1"/>
  <c r="O126" i="5"/>
  <c r="Q126" i="5" s="1"/>
  <c r="L126" i="5"/>
  <c r="I126" i="5"/>
  <c r="K126" i="5" s="1"/>
  <c r="F126" i="5"/>
  <c r="H126" i="5" s="1"/>
  <c r="C126" i="5"/>
  <c r="E126" i="5" s="1"/>
  <c r="B126" i="5"/>
  <c r="R125" i="5"/>
  <c r="T125" i="5" s="1"/>
  <c r="Q125" i="5"/>
  <c r="O125" i="5"/>
  <c r="L125" i="5"/>
  <c r="I125" i="5"/>
  <c r="K125" i="5" s="1"/>
  <c r="F125" i="5"/>
  <c r="H125" i="5" s="1"/>
  <c r="C125" i="5"/>
  <c r="E125" i="5" s="1"/>
  <c r="B125" i="5"/>
  <c r="R124" i="5"/>
  <c r="T124" i="5" s="1"/>
  <c r="O124" i="5"/>
  <c r="Q124" i="5" s="1"/>
  <c r="L124" i="5"/>
  <c r="I124" i="5"/>
  <c r="K124" i="5" s="1"/>
  <c r="F124" i="5"/>
  <c r="H124" i="5" s="1"/>
  <c r="C124" i="5"/>
  <c r="E124" i="5" s="1"/>
  <c r="R123" i="5"/>
  <c r="T123" i="5" s="1"/>
  <c r="O123" i="5"/>
  <c r="Q123" i="5" s="1"/>
  <c r="L123" i="5"/>
  <c r="I123" i="5"/>
  <c r="K123" i="5" s="1"/>
  <c r="F123" i="5"/>
  <c r="H123" i="5" s="1"/>
  <c r="C123" i="5"/>
  <c r="E123" i="5" s="1"/>
  <c r="R122" i="5"/>
  <c r="T122" i="5" s="1"/>
  <c r="O122" i="5"/>
  <c r="Q122" i="5" s="1"/>
  <c r="L122" i="5"/>
  <c r="N122" i="5" s="1"/>
  <c r="I122" i="5"/>
  <c r="K122" i="5" s="1"/>
  <c r="F122" i="5"/>
  <c r="H122" i="5" s="1"/>
  <c r="C122" i="5"/>
  <c r="E122" i="5" s="1"/>
  <c r="R121" i="5"/>
  <c r="T121" i="5" s="1"/>
  <c r="O121" i="5"/>
  <c r="Q121" i="5" s="1"/>
  <c r="L121" i="5"/>
  <c r="I121" i="5"/>
  <c r="K121" i="5" s="1"/>
  <c r="F121" i="5"/>
  <c r="H121" i="5" s="1"/>
  <c r="C121" i="5"/>
  <c r="E121" i="5" s="1"/>
  <c r="R120" i="5"/>
  <c r="T120" i="5" s="1"/>
  <c r="O120" i="5"/>
  <c r="Q120" i="5" s="1"/>
  <c r="L120" i="5"/>
  <c r="I120" i="5"/>
  <c r="K120" i="5" s="1"/>
  <c r="F120" i="5"/>
  <c r="H120" i="5" s="1"/>
  <c r="C120" i="5"/>
  <c r="E120" i="5" s="1"/>
  <c r="R119" i="5"/>
  <c r="T119" i="5" s="1"/>
  <c r="O119" i="5"/>
  <c r="Q119" i="5" s="1"/>
  <c r="L119" i="5"/>
  <c r="I119" i="5"/>
  <c r="K119" i="5" s="1"/>
  <c r="F119" i="5"/>
  <c r="H119" i="5" s="1"/>
  <c r="C119" i="5"/>
  <c r="E119" i="5" s="1"/>
  <c r="R118" i="5"/>
  <c r="T118" i="5" s="1"/>
  <c r="Q118" i="5"/>
  <c r="O118" i="5"/>
  <c r="L118" i="5"/>
  <c r="I118" i="5"/>
  <c r="K118" i="5" s="1"/>
  <c r="F118" i="5"/>
  <c r="H118" i="5" s="1"/>
  <c r="E118" i="5"/>
  <c r="C118" i="5"/>
  <c r="B118" i="5"/>
  <c r="R117" i="5"/>
  <c r="T117" i="5" s="1"/>
  <c r="O117" i="5"/>
  <c r="Q117" i="5" s="1"/>
  <c r="L117" i="5"/>
  <c r="N117" i="5" s="1"/>
  <c r="I117" i="5"/>
  <c r="K117" i="5" s="1"/>
  <c r="F117" i="5"/>
  <c r="H117" i="5" s="1"/>
  <c r="C117" i="5"/>
  <c r="E117" i="5" s="1"/>
  <c r="B117" i="5"/>
  <c r="R116" i="5"/>
  <c r="T116" i="5" s="1"/>
  <c r="O116" i="5"/>
  <c r="Q116" i="5" s="1"/>
  <c r="L116" i="5"/>
  <c r="I116" i="5"/>
  <c r="K116" i="5" s="1"/>
  <c r="F116" i="5"/>
  <c r="H116" i="5" s="1"/>
  <c r="C116" i="5"/>
  <c r="E116" i="5" s="1"/>
  <c r="R115" i="5"/>
  <c r="T115" i="5" s="1"/>
  <c r="Q115" i="5"/>
  <c r="O115" i="5"/>
  <c r="L115" i="5"/>
  <c r="I115" i="5"/>
  <c r="K115" i="5" s="1"/>
  <c r="F115" i="5"/>
  <c r="H115" i="5" s="1"/>
  <c r="E115" i="5"/>
  <c r="C115" i="5"/>
  <c r="R114" i="5"/>
  <c r="T114" i="5" s="1"/>
  <c r="O114" i="5"/>
  <c r="Q114" i="5" s="1"/>
  <c r="L114" i="5"/>
  <c r="I114" i="5"/>
  <c r="K114" i="5" s="1"/>
  <c r="F114" i="5"/>
  <c r="H114" i="5" s="1"/>
  <c r="C114" i="5"/>
  <c r="E114" i="5" s="1"/>
  <c r="R113" i="5"/>
  <c r="T113" i="5" s="1"/>
  <c r="O113" i="5"/>
  <c r="Q113" i="5" s="1"/>
  <c r="L113" i="5"/>
  <c r="I113" i="5"/>
  <c r="K113" i="5" s="1"/>
  <c r="F113" i="5"/>
  <c r="H113" i="5" s="1"/>
  <c r="C113" i="5"/>
  <c r="E113" i="5" s="1"/>
  <c r="R112" i="5"/>
  <c r="T112" i="5" s="1"/>
  <c r="O112" i="5"/>
  <c r="Q112" i="5" s="1"/>
  <c r="L112" i="5"/>
  <c r="I112" i="5"/>
  <c r="K112" i="5" s="1"/>
  <c r="F112" i="5"/>
  <c r="H112" i="5" s="1"/>
  <c r="C112" i="5"/>
  <c r="E112" i="5" s="1"/>
  <c r="B112" i="5"/>
  <c r="R111" i="5"/>
  <c r="T111" i="5" s="1"/>
  <c r="O111" i="5"/>
  <c r="Q111" i="5" s="1"/>
  <c r="L111" i="5"/>
  <c r="I111" i="5"/>
  <c r="K111" i="5" s="1"/>
  <c r="F111" i="5"/>
  <c r="H111" i="5" s="1"/>
  <c r="C111" i="5"/>
  <c r="E111" i="5" s="1"/>
  <c r="R110" i="5"/>
  <c r="T110" i="5" s="1"/>
  <c r="O110" i="5"/>
  <c r="Q110" i="5" s="1"/>
  <c r="L110" i="5"/>
  <c r="K110" i="5"/>
  <c r="I110" i="5"/>
  <c r="F110" i="5"/>
  <c r="H110" i="5" s="1"/>
  <c r="C110" i="5"/>
  <c r="E110" i="5" s="1"/>
  <c r="R109" i="5"/>
  <c r="T109" i="5" s="1"/>
  <c r="O109" i="5"/>
  <c r="Q109" i="5" s="1"/>
  <c r="L109" i="5"/>
  <c r="I109" i="5"/>
  <c r="K109" i="5" s="1"/>
  <c r="F109" i="5"/>
  <c r="H109" i="5" s="1"/>
  <c r="C109" i="5"/>
  <c r="E109" i="5" s="1"/>
  <c r="R108" i="5"/>
  <c r="T108" i="5" s="1"/>
  <c r="Q108" i="5"/>
  <c r="O108" i="5"/>
  <c r="L108" i="5"/>
  <c r="I108" i="5"/>
  <c r="K108" i="5" s="1"/>
  <c r="H108" i="5"/>
  <c r="F108" i="5"/>
  <c r="C108" i="5"/>
  <c r="E108" i="5" s="1"/>
  <c r="R107" i="5"/>
  <c r="T107" i="5" s="1"/>
  <c r="O107" i="5"/>
  <c r="Q107" i="5" s="1"/>
  <c r="L107" i="5"/>
  <c r="K107" i="5"/>
  <c r="I107" i="5"/>
  <c r="F107" i="5"/>
  <c r="H107" i="5" s="1"/>
  <c r="C107" i="5"/>
  <c r="E107" i="5" s="1"/>
  <c r="B107" i="5"/>
  <c r="R106" i="5"/>
  <c r="T106" i="5" s="1"/>
  <c r="O106" i="5"/>
  <c r="Q106" i="5" s="1"/>
  <c r="L106" i="5"/>
  <c r="I106" i="5"/>
  <c r="K106" i="5" s="1"/>
  <c r="F106" i="5"/>
  <c r="H106" i="5" s="1"/>
  <c r="C106" i="5"/>
  <c r="E106" i="5" s="1"/>
  <c r="R105" i="5"/>
  <c r="T105" i="5" s="1"/>
  <c r="O105" i="5"/>
  <c r="Q105" i="5" s="1"/>
  <c r="L105" i="5"/>
  <c r="I105" i="5"/>
  <c r="K105" i="5" s="1"/>
  <c r="F105" i="5"/>
  <c r="H105" i="5" s="1"/>
  <c r="E105" i="5"/>
  <c r="C105" i="5"/>
  <c r="B105" i="5"/>
  <c r="R104" i="5"/>
  <c r="T104" i="5" s="1"/>
  <c r="O104" i="5"/>
  <c r="Q104" i="5" s="1"/>
  <c r="L104" i="5"/>
  <c r="N104" i="5" s="1"/>
  <c r="I104" i="5"/>
  <c r="K104" i="5" s="1"/>
  <c r="F104" i="5"/>
  <c r="H104" i="5" s="1"/>
  <c r="C104" i="5"/>
  <c r="E104" i="5" s="1"/>
  <c r="R103" i="5"/>
  <c r="T103" i="5" s="1"/>
  <c r="O103" i="5"/>
  <c r="Q103" i="5" s="1"/>
  <c r="L103" i="5"/>
  <c r="N103" i="5" s="1"/>
  <c r="I103" i="5"/>
  <c r="K103" i="5" s="1"/>
  <c r="H103" i="5"/>
  <c r="F103" i="5"/>
  <c r="C103" i="5"/>
  <c r="E103" i="5" s="1"/>
  <c r="B103" i="5"/>
  <c r="R102" i="5"/>
  <c r="T102" i="5" s="1"/>
  <c r="O102" i="5"/>
  <c r="Q102" i="5" s="1"/>
  <c r="N102" i="5"/>
  <c r="L102" i="5"/>
  <c r="I102" i="5"/>
  <c r="K102" i="5" s="1"/>
  <c r="F102" i="5"/>
  <c r="H102" i="5" s="1"/>
  <c r="C102" i="5"/>
  <c r="E102" i="5" s="1"/>
  <c r="R101" i="5"/>
  <c r="T101" i="5" s="1"/>
  <c r="O101" i="5"/>
  <c r="Q101" i="5" s="1"/>
  <c r="L101" i="5"/>
  <c r="N101" i="5" s="1"/>
  <c r="I101" i="5"/>
  <c r="K101" i="5" s="1"/>
  <c r="F101" i="5"/>
  <c r="H101" i="5" s="1"/>
  <c r="C101" i="5"/>
  <c r="E101" i="5" s="1"/>
  <c r="R100" i="5"/>
  <c r="T100" i="5" s="1"/>
  <c r="O100" i="5"/>
  <c r="Q100" i="5" s="1"/>
  <c r="L100" i="5"/>
  <c r="N100" i="5" s="1"/>
  <c r="K100" i="5"/>
  <c r="I100" i="5"/>
  <c r="F100" i="5"/>
  <c r="H100" i="5" s="1"/>
  <c r="C100" i="5"/>
  <c r="E100" i="5" s="1"/>
  <c r="R99" i="5"/>
  <c r="T99" i="5" s="1"/>
  <c r="O99" i="5"/>
  <c r="Q99" i="5" s="1"/>
  <c r="L99" i="5"/>
  <c r="N99" i="5" s="1"/>
  <c r="I99" i="5"/>
  <c r="K99" i="5" s="1"/>
  <c r="F99" i="5"/>
  <c r="H99" i="5" s="1"/>
  <c r="C99" i="5"/>
  <c r="E99" i="5" s="1"/>
  <c r="R98" i="5"/>
  <c r="T98" i="5" s="1"/>
  <c r="O98" i="5"/>
  <c r="Q98" i="5" s="1"/>
  <c r="L98" i="5"/>
  <c r="N98" i="5" s="1"/>
  <c r="I98" i="5"/>
  <c r="K98" i="5" s="1"/>
  <c r="F98" i="5"/>
  <c r="H98" i="5" s="1"/>
  <c r="C98" i="5"/>
  <c r="E98" i="5" s="1"/>
  <c r="R97" i="5"/>
  <c r="T97" i="5" s="1"/>
  <c r="Q97" i="5"/>
  <c r="O97" i="5"/>
  <c r="N97" i="5"/>
  <c r="L97" i="5"/>
  <c r="I97" i="5"/>
  <c r="K97" i="5" s="1"/>
  <c r="F97" i="5"/>
  <c r="H97" i="5" s="1"/>
  <c r="C97" i="5"/>
  <c r="E97" i="5" s="1"/>
  <c r="R96" i="5"/>
  <c r="T96" i="5" s="1"/>
  <c r="O96" i="5"/>
  <c r="Q96" i="5" s="1"/>
  <c r="L96" i="5"/>
  <c r="N96" i="5" s="1"/>
  <c r="I96" i="5"/>
  <c r="K96" i="5" s="1"/>
  <c r="F96" i="5"/>
  <c r="H96" i="5" s="1"/>
  <c r="C96" i="5"/>
  <c r="E96" i="5" s="1"/>
  <c r="R95" i="5"/>
  <c r="T95" i="5" s="1"/>
  <c r="O95" i="5"/>
  <c r="Q95" i="5" s="1"/>
  <c r="L95" i="5"/>
  <c r="N95" i="5" s="1"/>
  <c r="I95" i="5"/>
  <c r="K95" i="5" s="1"/>
  <c r="F95" i="5"/>
  <c r="H95" i="5" s="1"/>
  <c r="C95" i="5"/>
  <c r="E95" i="5" s="1"/>
  <c r="R94" i="5"/>
  <c r="T94" i="5" s="1"/>
  <c r="Q94" i="5"/>
  <c r="O94" i="5"/>
  <c r="L94" i="5"/>
  <c r="N94" i="5" s="1"/>
  <c r="I94" i="5"/>
  <c r="K94" i="5" s="1"/>
  <c r="F94" i="5"/>
  <c r="H94" i="5" s="1"/>
  <c r="C94" i="5"/>
  <c r="E94" i="5" s="1"/>
  <c r="R93" i="5"/>
  <c r="T93" i="5" s="1"/>
  <c r="O93" i="5"/>
  <c r="Q93" i="5" s="1"/>
  <c r="N93" i="5"/>
  <c r="L93" i="5"/>
  <c r="I93" i="5"/>
  <c r="K93" i="5" s="1"/>
  <c r="F93" i="5"/>
  <c r="H93" i="5" s="1"/>
  <c r="C93" i="5"/>
  <c r="E93" i="5" s="1"/>
  <c r="B93" i="5"/>
  <c r="R92" i="5"/>
  <c r="O92" i="5"/>
  <c r="Q92" i="5" s="1"/>
  <c r="L92" i="5"/>
  <c r="N92" i="5" s="1"/>
  <c r="I92" i="5"/>
  <c r="K92" i="5" s="1"/>
  <c r="F92" i="5"/>
  <c r="H92" i="5" s="1"/>
  <c r="C92" i="5"/>
  <c r="E92" i="5" s="1"/>
  <c r="R91" i="5"/>
  <c r="O91" i="5"/>
  <c r="Q91" i="5" s="1"/>
  <c r="N91" i="5"/>
  <c r="L91" i="5"/>
  <c r="I91" i="5"/>
  <c r="K91" i="5" s="1"/>
  <c r="F91" i="5"/>
  <c r="H91" i="5" s="1"/>
  <c r="C91" i="5"/>
  <c r="E91" i="5" s="1"/>
  <c r="B91" i="5"/>
  <c r="R90" i="5"/>
  <c r="O90" i="5"/>
  <c r="Q90" i="5" s="1"/>
  <c r="L90" i="5"/>
  <c r="N90" i="5" s="1"/>
  <c r="I90" i="5"/>
  <c r="K90" i="5" s="1"/>
  <c r="F90" i="5"/>
  <c r="H90" i="5" s="1"/>
  <c r="C90" i="5"/>
  <c r="E90" i="5" s="1"/>
  <c r="R89" i="5"/>
  <c r="O89" i="5"/>
  <c r="Q89" i="5" s="1"/>
  <c r="L89" i="5"/>
  <c r="N89" i="5" s="1"/>
  <c r="I89" i="5"/>
  <c r="K89" i="5" s="1"/>
  <c r="F89" i="5"/>
  <c r="H89" i="5" s="1"/>
  <c r="C89" i="5"/>
  <c r="E89" i="5" s="1"/>
  <c r="R88" i="5"/>
  <c r="O88" i="5"/>
  <c r="Q88" i="5" s="1"/>
  <c r="N88" i="5"/>
  <c r="L88" i="5"/>
  <c r="I88" i="5"/>
  <c r="K88" i="5" s="1"/>
  <c r="F88" i="5"/>
  <c r="H88" i="5" s="1"/>
  <c r="C88" i="5"/>
  <c r="E88" i="5" s="1"/>
  <c r="R87" i="5"/>
  <c r="O87" i="5"/>
  <c r="Q87" i="5" s="1"/>
  <c r="L87" i="5"/>
  <c r="N87" i="5" s="1"/>
  <c r="I87" i="5"/>
  <c r="K87" i="5" s="1"/>
  <c r="F87" i="5"/>
  <c r="H87" i="5" s="1"/>
  <c r="C87" i="5"/>
  <c r="E87" i="5" s="1"/>
  <c r="R86" i="5"/>
  <c r="Q86" i="5"/>
  <c r="O86" i="5"/>
  <c r="L86" i="5"/>
  <c r="N86" i="5" s="1"/>
  <c r="I86" i="5"/>
  <c r="K86" i="5" s="1"/>
  <c r="F86" i="5"/>
  <c r="H86" i="5" s="1"/>
  <c r="C86" i="5"/>
  <c r="E86" i="5" s="1"/>
  <c r="R85" i="5"/>
  <c r="O85" i="5"/>
  <c r="Q85" i="5" s="1"/>
  <c r="L85" i="5"/>
  <c r="N85" i="5" s="1"/>
  <c r="I85" i="5"/>
  <c r="K85" i="5" s="1"/>
  <c r="F85" i="5"/>
  <c r="H85" i="5" s="1"/>
  <c r="C85" i="5"/>
  <c r="E85" i="5" s="1"/>
  <c r="R84" i="5"/>
  <c r="Q84" i="5"/>
  <c r="O84" i="5"/>
  <c r="L84" i="5"/>
  <c r="N84" i="5" s="1"/>
  <c r="K84" i="5"/>
  <c r="I84" i="5"/>
  <c r="F84" i="5"/>
  <c r="H84" i="5" s="1"/>
  <c r="C84" i="5"/>
  <c r="E84" i="5" s="1"/>
  <c r="R83" i="5"/>
  <c r="O83" i="5"/>
  <c r="Q83" i="5" s="1"/>
  <c r="L83" i="5"/>
  <c r="N83" i="5" s="1"/>
  <c r="I83" i="5"/>
  <c r="K83" i="5" s="1"/>
  <c r="F83" i="5"/>
  <c r="H83" i="5" s="1"/>
  <c r="C83" i="5"/>
  <c r="E83" i="5" s="1"/>
  <c r="B83" i="5"/>
  <c r="R82" i="5"/>
  <c r="O82" i="5"/>
  <c r="Q82" i="5" s="1"/>
  <c r="L82" i="5"/>
  <c r="N82" i="5" s="1"/>
  <c r="I82" i="5"/>
  <c r="K82" i="5" s="1"/>
  <c r="F82" i="5"/>
  <c r="H82" i="5" s="1"/>
  <c r="E82" i="5"/>
  <c r="C82" i="5"/>
  <c r="R81" i="5"/>
  <c r="O81" i="5"/>
  <c r="Q81" i="5" s="1"/>
  <c r="N81" i="5"/>
  <c r="L81" i="5"/>
  <c r="I81" i="5"/>
  <c r="K81" i="5" s="1"/>
  <c r="F81" i="5"/>
  <c r="H81" i="5" s="1"/>
  <c r="C81" i="5"/>
  <c r="E81" i="5" s="1"/>
  <c r="R80" i="5"/>
  <c r="O80" i="5"/>
  <c r="Q80" i="5" s="1"/>
  <c r="L80" i="5"/>
  <c r="N80" i="5" s="1"/>
  <c r="K80" i="5"/>
  <c r="I80" i="5"/>
  <c r="H80" i="5"/>
  <c r="F80" i="5"/>
  <c r="C80" i="5"/>
  <c r="E80" i="5" s="1"/>
  <c r="R79" i="5"/>
  <c r="O79" i="5"/>
  <c r="Q79" i="5" s="1"/>
  <c r="N79" i="5"/>
  <c r="L79" i="5"/>
  <c r="I79" i="5"/>
  <c r="K79" i="5" s="1"/>
  <c r="F79" i="5"/>
  <c r="H79" i="5" s="1"/>
  <c r="C79" i="5"/>
  <c r="E79" i="5" s="1"/>
  <c r="B79" i="5"/>
  <c r="R78" i="5"/>
  <c r="O78" i="5"/>
  <c r="Q78" i="5" s="1"/>
  <c r="L78" i="5"/>
  <c r="N78" i="5" s="1"/>
  <c r="I78" i="5"/>
  <c r="K78" i="5" s="1"/>
  <c r="F78" i="5"/>
  <c r="H78" i="5" s="1"/>
  <c r="C78" i="5"/>
  <c r="E78" i="5" s="1"/>
  <c r="B78" i="5"/>
  <c r="R77" i="5"/>
  <c r="O77" i="5"/>
  <c r="Q77" i="5" s="1"/>
  <c r="L77" i="5"/>
  <c r="N77" i="5" s="1"/>
  <c r="I77" i="5"/>
  <c r="K77" i="5" s="1"/>
  <c r="H77" i="5"/>
  <c r="F77" i="5"/>
  <c r="C77" i="5"/>
  <c r="E77" i="5" s="1"/>
  <c r="R76" i="5"/>
  <c r="O76" i="5"/>
  <c r="Q76" i="5" s="1"/>
  <c r="L76" i="5"/>
  <c r="N76" i="5" s="1"/>
  <c r="I76" i="5"/>
  <c r="K76" i="5" s="1"/>
  <c r="H76" i="5"/>
  <c r="F76" i="5"/>
  <c r="C76" i="5"/>
  <c r="E76" i="5" s="1"/>
  <c r="B76" i="5"/>
  <c r="R75" i="5"/>
  <c r="Q75" i="5"/>
  <c r="O75" i="5"/>
  <c r="L75" i="5"/>
  <c r="N75" i="5" s="1"/>
  <c r="I75" i="5"/>
  <c r="K75" i="5" s="1"/>
  <c r="F75" i="5"/>
  <c r="H75" i="5" s="1"/>
  <c r="E75" i="5"/>
  <c r="C75" i="5"/>
  <c r="B75" i="5"/>
  <c r="R74" i="5"/>
  <c r="O74" i="5"/>
  <c r="Q74" i="5" s="1"/>
  <c r="L74" i="5"/>
  <c r="N74" i="5" s="1"/>
  <c r="I74" i="5"/>
  <c r="K74" i="5" s="1"/>
  <c r="F74" i="5"/>
  <c r="H74" i="5" s="1"/>
  <c r="C74" i="5"/>
  <c r="E74" i="5" s="1"/>
  <c r="R73" i="5"/>
  <c r="O73" i="5"/>
  <c r="Q73" i="5" s="1"/>
  <c r="L73" i="5"/>
  <c r="N73" i="5" s="1"/>
  <c r="I73" i="5"/>
  <c r="K73" i="5" s="1"/>
  <c r="F73" i="5"/>
  <c r="H73" i="5" s="1"/>
  <c r="C73" i="5"/>
  <c r="E73" i="5" s="1"/>
  <c r="R72" i="5"/>
  <c r="Q72" i="5"/>
  <c r="O72" i="5"/>
  <c r="N72" i="5"/>
  <c r="L72" i="5"/>
  <c r="I72" i="5"/>
  <c r="K72" i="5" s="1"/>
  <c r="H72" i="5"/>
  <c r="F72" i="5"/>
  <c r="C72" i="5"/>
  <c r="E72" i="5" s="1"/>
  <c r="R71" i="5"/>
  <c r="O71" i="5"/>
  <c r="Q71" i="5" s="1"/>
  <c r="L71" i="5"/>
  <c r="N71" i="5" s="1"/>
  <c r="I71" i="5"/>
  <c r="K71" i="5" s="1"/>
  <c r="F71" i="5"/>
  <c r="H71" i="5" s="1"/>
  <c r="C71" i="5"/>
  <c r="E71" i="5" s="1"/>
  <c r="B71" i="5"/>
  <c r="R70" i="5"/>
  <c r="O70" i="5"/>
  <c r="Q70" i="5" s="1"/>
  <c r="L70" i="5"/>
  <c r="N70" i="5" s="1"/>
  <c r="I70" i="5"/>
  <c r="K70" i="5" s="1"/>
  <c r="F70" i="5"/>
  <c r="H70" i="5" s="1"/>
  <c r="C70" i="5"/>
  <c r="E70" i="5" s="1"/>
  <c r="R69" i="5"/>
  <c r="O69" i="5"/>
  <c r="Q69" i="5" s="1"/>
  <c r="L69" i="5"/>
  <c r="N69" i="5" s="1"/>
  <c r="K69" i="5"/>
  <c r="I69" i="5"/>
  <c r="F69" i="5"/>
  <c r="H69" i="5" s="1"/>
  <c r="C69" i="5"/>
  <c r="E69" i="5" s="1"/>
  <c r="B69" i="5"/>
  <c r="R68" i="5"/>
  <c r="O68" i="5"/>
  <c r="Q68" i="5" s="1"/>
  <c r="L68" i="5"/>
  <c r="N68" i="5" s="1"/>
  <c r="I68" i="5"/>
  <c r="K68" i="5" s="1"/>
  <c r="F68" i="5"/>
  <c r="H68" i="5" s="1"/>
  <c r="E68" i="5"/>
  <c r="C68" i="5"/>
  <c r="R67" i="5"/>
  <c r="O67" i="5"/>
  <c r="Q67" i="5" s="1"/>
  <c r="L67" i="5"/>
  <c r="N67" i="5" s="1"/>
  <c r="I67" i="5"/>
  <c r="K67" i="5" s="1"/>
  <c r="F67" i="5"/>
  <c r="H67" i="5" s="1"/>
  <c r="C67" i="5"/>
  <c r="E67" i="5" s="1"/>
  <c r="R66" i="5"/>
  <c r="O66" i="5"/>
  <c r="Q66" i="5" s="1"/>
  <c r="N66" i="5"/>
  <c r="L66" i="5"/>
  <c r="I66" i="5"/>
  <c r="K66" i="5" s="1"/>
  <c r="F66" i="5"/>
  <c r="H66" i="5" s="1"/>
  <c r="E66" i="5"/>
  <c r="C66" i="5"/>
  <c r="R65" i="5"/>
  <c r="O65" i="5"/>
  <c r="Q65" i="5" s="1"/>
  <c r="N65" i="5"/>
  <c r="L65" i="5"/>
  <c r="K65" i="5"/>
  <c r="I65" i="5"/>
  <c r="F65" i="5"/>
  <c r="H65" i="5" s="1"/>
  <c r="C65" i="5"/>
  <c r="E65" i="5" s="1"/>
  <c r="B65" i="5"/>
  <c r="R64" i="5"/>
  <c r="O64" i="5"/>
  <c r="Q64" i="5" s="1"/>
  <c r="L64" i="5"/>
  <c r="N64" i="5" s="1"/>
  <c r="I64" i="5"/>
  <c r="K64" i="5" s="1"/>
  <c r="H64" i="5"/>
  <c r="F64" i="5"/>
  <c r="C64" i="5"/>
  <c r="E64" i="5" s="1"/>
  <c r="R63" i="5"/>
  <c r="O63" i="5"/>
  <c r="Q63" i="5" s="1"/>
  <c r="N63" i="5"/>
  <c r="L63" i="5"/>
  <c r="I63" i="5"/>
  <c r="K63" i="5" s="1"/>
  <c r="F63" i="5"/>
  <c r="H63" i="5" s="1"/>
  <c r="C63" i="5"/>
  <c r="E63" i="5" s="1"/>
  <c r="R62" i="5"/>
  <c r="O62" i="5"/>
  <c r="Q62" i="5" s="1"/>
  <c r="N62" i="5"/>
  <c r="L62" i="5"/>
  <c r="I62" i="5"/>
  <c r="K62" i="5" s="1"/>
  <c r="F62" i="5"/>
  <c r="H62" i="5" s="1"/>
  <c r="C62" i="5"/>
  <c r="E62" i="5" s="1"/>
  <c r="B62" i="5"/>
  <c r="R61" i="5"/>
  <c r="Q61" i="5"/>
  <c r="O61" i="5"/>
  <c r="L61" i="5"/>
  <c r="N61" i="5" s="1"/>
  <c r="I61" i="5"/>
  <c r="K61" i="5" s="1"/>
  <c r="F61" i="5"/>
  <c r="H61" i="5" s="1"/>
  <c r="C61" i="5"/>
  <c r="E61" i="5" s="1"/>
  <c r="R60" i="5"/>
  <c r="O60" i="5"/>
  <c r="Q60" i="5" s="1"/>
  <c r="L60" i="5"/>
  <c r="N60" i="5" s="1"/>
  <c r="I60" i="5"/>
  <c r="K60" i="5" s="1"/>
  <c r="F60" i="5"/>
  <c r="H60" i="5" s="1"/>
  <c r="C60" i="5"/>
  <c r="E60" i="5" s="1"/>
  <c r="R59" i="5"/>
  <c r="Q59" i="5"/>
  <c r="O59" i="5"/>
  <c r="L59" i="5"/>
  <c r="N59" i="5" s="1"/>
  <c r="K59" i="5"/>
  <c r="I59" i="5"/>
  <c r="F59" i="5"/>
  <c r="H59" i="5" s="1"/>
  <c r="E59" i="5"/>
  <c r="C59" i="5"/>
  <c r="R58" i="5"/>
  <c r="O58" i="5"/>
  <c r="Q58" i="5" s="1"/>
  <c r="L58" i="5"/>
  <c r="N58" i="5" s="1"/>
  <c r="I58" i="5"/>
  <c r="K58" i="5" s="1"/>
  <c r="F58" i="5"/>
  <c r="H58" i="5" s="1"/>
  <c r="E58" i="5"/>
  <c r="C58" i="5"/>
  <c r="R57" i="5"/>
  <c r="O57" i="5"/>
  <c r="Q57" i="5" s="1"/>
  <c r="L57" i="5"/>
  <c r="N57" i="5" s="1"/>
  <c r="I57" i="5"/>
  <c r="K57" i="5" s="1"/>
  <c r="F57" i="5"/>
  <c r="H57" i="5" s="1"/>
  <c r="C57" i="5"/>
  <c r="E57" i="5" s="1"/>
  <c r="B57" i="5"/>
  <c r="R56" i="5"/>
  <c r="Q56" i="5"/>
  <c r="O56" i="5"/>
  <c r="L56" i="5"/>
  <c r="N56" i="5" s="1"/>
  <c r="I56" i="5"/>
  <c r="K56" i="5" s="1"/>
  <c r="F56" i="5"/>
  <c r="H56" i="5" s="1"/>
  <c r="C56" i="5"/>
  <c r="E56" i="5" s="1"/>
  <c r="R55" i="5"/>
  <c r="O55" i="5"/>
  <c r="Q55" i="5" s="1"/>
  <c r="L55" i="5"/>
  <c r="N55" i="5" s="1"/>
  <c r="I55" i="5"/>
  <c r="K55" i="5" s="1"/>
  <c r="H55" i="5"/>
  <c r="F55" i="5"/>
  <c r="C55" i="5"/>
  <c r="E55" i="5" s="1"/>
  <c r="B55" i="5"/>
  <c r="R54" i="5"/>
  <c r="O54" i="5"/>
  <c r="Q54" i="5" s="1"/>
  <c r="N54" i="5"/>
  <c r="L54" i="5"/>
  <c r="K54" i="5"/>
  <c r="I54" i="5"/>
  <c r="F54" i="5"/>
  <c r="H54" i="5" s="1"/>
  <c r="C54" i="5"/>
  <c r="E54" i="5" s="1"/>
  <c r="R53" i="5"/>
  <c r="Q53" i="5"/>
  <c r="O53" i="5"/>
  <c r="N53" i="5"/>
  <c r="L53" i="5"/>
  <c r="I53" i="5"/>
  <c r="K53" i="5" s="1"/>
  <c r="F53" i="5"/>
  <c r="H53" i="5" s="1"/>
  <c r="C53" i="5"/>
  <c r="E53" i="5" s="1"/>
  <c r="R52" i="5"/>
  <c r="O52" i="5"/>
  <c r="Q52" i="5" s="1"/>
  <c r="L52" i="5"/>
  <c r="N52" i="5" s="1"/>
  <c r="I52" i="5"/>
  <c r="K52" i="5" s="1"/>
  <c r="F52" i="5"/>
  <c r="H52" i="5" s="1"/>
  <c r="E52" i="5"/>
  <c r="C52" i="5"/>
  <c r="R51" i="5"/>
  <c r="O51" i="5"/>
  <c r="Q51" i="5" s="1"/>
  <c r="L51" i="5"/>
  <c r="N51" i="5" s="1"/>
  <c r="I51" i="5"/>
  <c r="K51" i="5" s="1"/>
  <c r="H51" i="5"/>
  <c r="F51" i="5"/>
  <c r="C51" i="5"/>
  <c r="E51" i="5" s="1"/>
  <c r="B51" i="5"/>
  <c r="R50" i="5"/>
  <c r="O50" i="5"/>
  <c r="Q50" i="5" s="1"/>
  <c r="L50" i="5"/>
  <c r="N50" i="5" s="1"/>
  <c r="I50" i="5"/>
  <c r="K50" i="5" s="1"/>
  <c r="F50" i="5"/>
  <c r="H50" i="5" s="1"/>
  <c r="C50" i="5"/>
  <c r="E50" i="5" s="1"/>
  <c r="R49" i="5"/>
  <c r="O49" i="5"/>
  <c r="Q49" i="5" s="1"/>
  <c r="L49" i="5"/>
  <c r="N49" i="5" s="1"/>
  <c r="I49" i="5"/>
  <c r="K49" i="5" s="1"/>
  <c r="F49" i="5"/>
  <c r="H49" i="5" s="1"/>
  <c r="C49" i="5"/>
  <c r="E49" i="5" s="1"/>
  <c r="B49" i="5"/>
  <c r="R48" i="5"/>
  <c r="O48" i="5"/>
  <c r="Q48" i="5" s="1"/>
  <c r="L48" i="5"/>
  <c r="N48" i="5" s="1"/>
  <c r="I48" i="5"/>
  <c r="K48" i="5" s="1"/>
  <c r="H48" i="5"/>
  <c r="F48" i="5"/>
  <c r="C48" i="5"/>
  <c r="E48" i="5" s="1"/>
  <c r="B48" i="5"/>
  <c r="R47" i="5"/>
  <c r="Q47" i="5"/>
  <c r="O47" i="5"/>
  <c r="N47" i="5"/>
  <c r="L47" i="5"/>
  <c r="K47" i="5"/>
  <c r="I47" i="5"/>
  <c r="H47" i="5"/>
  <c r="F47" i="5"/>
  <c r="C47" i="5"/>
  <c r="E47" i="5" s="1"/>
  <c r="R46" i="5"/>
  <c r="O46" i="5"/>
  <c r="Q46" i="5" s="1"/>
  <c r="L46" i="5"/>
  <c r="N46" i="5" s="1"/>
  <c r="I46" i="5"/>
  <c r="K46" i="5" s="1"/>
  <c r="F46" i="5"/>
  <c r="H46" i="5" s="1"/>
  <c r="C46" i="5"/>
  <c r="E46" i="5" s="1"/>
  <c r="R45" i="5"/>
  <c r="O45" i="5"/>
  <c r="Q45" i="5" s="1"/>
  <c r="N45" i="5"/>
  <c r="L45" i="5"/>
  <c r="I45" i="5"/>
  <c r="K45" i="5" s="1"/>
  <c r="F45" i="5"/>
  <c r="H45" i="5" s="1"/>
  <c r="C45" i="5"/>
  <c r="E45" i="5" s="1"/>
  <c r="R44" i="5"/>
  <c r="O44" i="5"/>
  <c r="Q44" i="5" s="1"/>
  <c r="N44" i="5"/>
  <c r="L44" i="5"/>
  <c r="K44" i="5"/>
  <c r="I44" i="5"/>
  <c r="F44" i="5"/>
  <c r="H44" i="5" s="1"/>
  <c r="C44" i="5"/>
  <c r="E44" i="5" s="1"/>
  <c r="R43" i="5"/>
  <c r="O43" i="5"/>
  <c r="Q43" i="5" s="1"/>
  <c r="L43" i="5"/>
  <c r="N43" i="5" s="1"/>
  <c r="I43" i="5"/>
  <c r="K43" i="5" s="1"/>
  <c r="F43" i="5"/>
  <c r="H43" i="5" s="1"/>
  <c r="C43" i="5"/>
  <c r="E43" i="5" s="1"/>
  <c r="R42" i="5"/>
  <c r="O42" i="5"/>
  <c r="Q42" i="5" s="1"/>
  <c r="L42" i="5"/>
  <c r="N42" i="5" s="1"/>
  <c r="I42" i="5"/>
  <c r="K42" i="5" s="1"/>
  <c r="F42" i="5"/>
  <c r="H42" i="5" s="1"/>
  <c r="E42" i="5"/>
  <c r="C42" i="5"/>
  <c r="R41" i="5"/>
  <c r="Q41" i="5"/>
  <c r="O41" i="5"/>
  <c r="N41" i="5"/>
  <c r="L41" i="5"/>
  <c r="I41" i="5"/>
  <c r="K41" i="5" s="1"/>
  <c r="F41" i="5"/>
  <c r="H41" i="5" s="1"/>
  <c r="E41" i="5"/>
  <c r="C41" i="5"/>
  <c r="R40" i="5"/>
  <c r="O40" i="5"/>
  <c r="Q40" i="5" s="1"/>
  <c r="L40" i="5"/>
  <c r="N40" i="5" s="1"/>
  <c r="K40" i="5"/>
  <c r="I40" i="5"/>
  <c r="F40" i="5"/>
  <c r="H40" i="5" s="1"/>
  <c r="C40" i="5"/>
  <c r="E40" i="5" s="1"/>
  <c r="R39" i="5"/>
  <c r="O39" i="5"/>
  <c r="Q39" i="5" s="1"/>
  <c r="L39" i="5"/>
  <c r="N39" i="5" s="1"/>
  <c r="I39" i="5"/>
  <c r="K39" i="5" s="1"/>
  <c r="F39" i="5"/>
  <c r="H39" i="5" s="1"/>
  <c r="C39" i="5"/>
  <c r="E39" i="5" s="1"/>
  <c r="R38" i="5"/>
  <c r="O38" i="5"/>
  <c r="Q38" i="5" s="1"/>
  <c r="L38" i="5"/>
  <c r="N38" i="5" s="1"/>
  <c r="K38" i="5"/>
  <c r="I38" i="5"/>
  <c r="F38" i="5"/>
  <c r="H38" i="5" s="1"/>
  <c r="C38" i="5"/>
  <c r="E38" i="5" s="1"/>
  <c r="R37" i="5"/>
  <c r="O37" i="5"/>
  <c r="Q37" i="5" s="1"/>
  <c r="L37" i="5"/>
  <c r="N37" i="5" s="1"/>
  <c r="I37" i="5"/>
  <c r="K37" i="5" s="1"/>
  <c r="F37" i="5"/>
  <c r="H37" i="5" s="1"/>
  <c r="C37" i="5"/>
  <c r="E37" i="5" s="1"/>
  <c r="R36" i="5"/>
  <c r="O36" i="5"/>
  <c r="Q36" i="5" s="1"/>
  <c r="L36" i="5"/>
  <c r="N36" i="5" s="1"/>
  <c r="I36" i="5"/>
  <c r="K36" i="5" s="1"/>
  <c r="F36" i="5"/>
  <c r="H36" i="5" s="1"/>
  <c r="C36" i="5"/>
  <c r="E36" i="5" s="1"/>
  <c r="R35" i="5"/>
  <c r="O35" i="5"/>
  <c r="Q35" i="5" s="1"/>
  <c r="L35" i="5"/>
  <c r="N35" i="5" s="1"/>
  <c r="I35" i="5"/>
  <c r="K35" i="5" s="1"/>
  <c r="F35" i="5"/>
  <c r="H35" i="5" s="1"/>
  <c r="C35" i="5"/>
  <c r="E35" i="5" s="1"/>
  <c r="R34" i="5"/>
  <c r="O34" i="5"/>
  <c r="Q34" i="5" s="1"/>
  <c r="L34" i="5"/>
  <c r="N34" i="5" s="1"/>
  <c r="I34" i="5"/>
  <c r="K34" i="5" s="1"/>
  <c r="F34" i="5"/>
  <c r="H34" i="5" s="1"/>
  <c r="E34" i="5"/>
  <c r="C34" i="5"/>
  <c r="R33" i="5"/>
  <c r="Q33" i="5"/>
  <c r="O33" i="5"/>
  <c r="L33" i="5"/>
  <c r="N33" i="5" s="1"/>
  <c r="I33" i="5"/>
  <c r="K33" i="5" s="1"/>
  <c r="F33" i="5"/>
  <c r="H33" i="5" s="1"/>
  <c r="C33" i="5"/>
  <c r="E33" i="5" s="1"/>
  <c r="R32" i="5"/>
  <c r="O32" i="5"/>
  <c r="Q32" i="5" s="1"/>
  <c r="L32" i="5"/>
  <c r="N32" i="5" s="1"/>
  <c r="I32" i="5"/>
  <c r="K32" i="5" s="1"/>
  <c r="H32" i="5"/>
  <c r="F32" i="5"/>
  <c r="C32" i="5"/>
  <c r="E32" i="5" s="1"/>
  <c r="R31" i="5"/>
  <c r="O31" i="5"/>
  <c r="Q31" i="5" s="1"/>
  <c r="L31" i="5"/>
  <c r="N31" i="5" s="1"/>
  <c r="I31" i="5"/>
  <c r="K31" i="5" s="1"/>
  <c r="H31" i="5"/>
  <c r="F31" i="5"/>
  <c r="C31" i="5"/>
  <c r="E31" i="5" s="1"/>
  <c r="R30" i="5"/>
  <c r="Q30" i="5"/>
  <c r="O30" i="5"/>
  <c r="L30" i="5"/>
  <c r="N30" i="5" s="1"/>
  <c r="I30" i="5"/>
  <c r="K30" i="5" s="1"/>
  <c r="F30" i="5"/>
  <c r="H30" i="5" s="1"/>
  <c r="C30" i="5"/>
  <c r="E30" i="5" s="1"/>
  <c r="R29" i="5"/>
  <c r="T29" i="5" s="1"/>
  <c r="O29" i="5"/>
  <c r="Q29" i="5" s="1"/>
  <c r="L29" i="5"/>
  <c r="N29" i="5" s="1"/>
  <c r="I29" i="5"/>
  <c r="K29" i="5" s="1"/>
  <c r="F29" i="5"/>
  <c r="H29" i="5" s="1"/>
  <c r="C29" i="5"/>
  <c r="E29" i="5" s="1"/>
  <c r="B29" i="5"/>
  <c r="R28" i="5"/>
  <c r="T28" i="5" s="1"/>
  <c r="Q28" i="5"/>
  <c r="O28" i="5"/>
  <c r="L28" i="5"/>
  <c r="N28" i="5" s="1"/>
  <c r="I28" i="5"/>
  <c r="K28" i="5" s="1"/>
  <c r="F28" i="5"/>
  <c r="H28" i="5" s="1"/>
  <c r="C28" i="5"/>
  <c r="E28" i="5" s="1"/>
  <c r="R27" i="5"/>
  <c r="T27" i="5" s="1"/>
  <c r="O27" i="5"/>
  <c r="Q27" i="5" s="1"/>
  <c r="L27" i="5"/>
  <c r="N27" i="5" s="1"/>
  <c r="I27" i="5"/>
  <c r="K27" i="5" s="1"/>
  <c r="F27" i="5"/>
  <c r="H27" i="5" s="1"/>
  <c r="C27" i="5"/>
  <c r="E27" i="5" s="1"/>
  <c r="R26" i="5"/>
  <c r="T26" i="5" s="1"/>
  <c r="O26" i="5"/>
  <c r="Q26" i="5" s="1"/>
  <c r="N26" i="5"/>
  <c r="L26" i="5"/>
  <c r="K26" i="5"/>
  <c r="I26" i="5"/>
  <c r="F26" i="5"/>
  <c r="H26" i="5" s="1"/>
  <c r="C26" i="5"/>
  <c r="E26" i="5" s="1"/>
  <c r="R25" i="5"/>
  <c r="T25" i="5" s="1"/>
  <c r="O25" i="5"/>
  <c r="Q25" i="5" s="1"/>
  <c r="L25" i="5"/>
  <c r="N25" i="5" s="1"/>
  <c r="I25" i="5"/>
  <c r="K25" i="5" s="1"/>
  <c r="F25" i="5"/>
  <c r="H25" i="5" s="1"/>
  <c r="C25" i="5"/>
  <c r="E25" i="5" s="1"/>
  <c r="R24" i="5"/>
  <c r="T24" i="5" s="1"/>
  <c r="O24" i="5"/>
  <c r="Q24" i="5" s="1"/>
  <c r="N24" i="5"/>
  <c r="L24" i="5"/>
  <c r="I24" i="5"/>
  <c r="K24" i="5" s="1"/>
  <c r="F24" i="5"/>
  <c r="H24" i="5" s="1"/>
  <c r="C24" i="5"/>
  <c r="E24" i="5" s="1"/>
  <c r="R23" i="5"/>
  <c r="T23" i="5" s="1"/>
  <c r="O23" i="5"/>
  <c r="Q23" i="5" s="1"/>
  <c r="L23" i="5"/>
  <c r="N23" i="5" s="1"/>
  <c r="K23" i="5"/>
  <c r="I23" i="5"/>
  <c r="F23" i="5"/>
  <c r="H23" i="5" s="1"/>
  <c r="C23" i="5"/>
  <c r="E23" i="5" s="1"/>
  <c r="B23" i="5"/>
  <c r="R22" i="5"/>
  <c r="T22" i="5" s="1"/>
  <c r="O22" i="5"/>
  <c r="Q22" i="5" s="1"/>
  <c r="L22" i="5"/>
  <c r="N22" i="5" s="1"/>
  <c r="I22" i="5"/>
  <c r="K22" i="5" s="1"/>
  <c r="F22" i="5"/>
  <c r="H22" i="5" s="1"/>
  <c r="C22" i="5"/>
  <c r="E22" i="5" s="1"/>
  <c r="B22" i="5"/>
  <c r="R21" i="5"/>
  <c r="T21" i="5" s="1"/>
  <c r="O21" i="5"/>
  <c r="Q21" i="5" s="1"/>
  <c r="N21" i="5"/>
  <c r="L21" i="5"/>
  <c r="I21" i="5"/>
  <c r="K21" i="5" s="1"/>
  <c r="F21" i="5"/>
  <c r="H21" i="5" s="1"/>
  <c r="E21" i="5"/>
  <c r="C21" i="5"/>
  <c r="R20" i="5"/>
  <c r="T20" i="5" s="1"/>
  <c r="O20" i="5"/>
  <c r="Q20" i="5" s="1"/>
  <c r="N20" i="5"/>
  <c r="L20" i="5"/>
  <c r="I20" i="5"/>
  <c r="K20" i="5" s="1"/>
  <c r="H20" i="5"/>
  <c r="F20" i="5"/>
  <c r="E20" i="5"/>
  <c r="C20" i="5"/>
  <c r="R19" i="5"/>
  <c r="T19" i="5" s="1"/>
  <c r="O19" i="5"/>
  <c r="Q19" i="5" s="1"/>
  <c r="N19" i="5"/>
  <c r="L19" i="5"/>
  <c r="K19" i="5"/>
  <c r="I19" i="5"/>
  <c r="F19" i="5"/>
  <c r="H19" i="5" s="1"/>
  <c r="C19" i="5"/>
  <c r="E19" i="5" s="1"/>
  <c r="R18" i="5"/>
  <c r="T18" i="5" s="1"/>
  <c r="O18" i="5"/>
  <c r="Q18" i="5" s="1"/>
  <c r="L18" i="5"/>
  <c r="N18" i="5" s="1"/>
  <c r="I18" i="5"/>
  <c r="K18" i="5" s="1"/>
  <c r="F18" i="5"/>
  <c r="H18" i="5" s="1"/>
  <c r="C18" i="5"/>
  <c r="E18" i="5" s="1"/>
  <c r="R17" i="5"/>
  <c r="T17" i="5" s="1"/>
  <c r="O17" i="5"/>
  <c r="Q17" i="5" s="1"/>
  <c r="L17" i="5"/>
  <c r="N17" i="5" s="1"/>
  <c r="I17" i="5"/>
  <c r="K17" i="5" s="1"/>
  <c r="F17" i="5"/>
  <c r="H17" i="5" s="1"/>
  <c r="E17" i="5"/>
  <c r="C17" i="5"/>
  <c r="R16" i="5"/>
  <c r="T16" i="5" s="1"/>
  <c r="Q16" i="5"/>
  <c r="O16" i="5"/>
  <c r="N16" i="5"/>
  <c r="L16" i="5"/>
  <c r="K16" i="5"/>
  <c r="I16" i="5"/>
  <c r="F16" i="5"/>
  <c r="H16" i="5" s="1"/>
  <c r="C16" i="5"/>
  <c r="E16" i="5" s="1"/>
  <c r="R15" i="5"/>
  <c r="T15" i="5" s="1"/>
  <c r="O15" i="5"/>
  <c r="Q15" i="5" s="1"/>
  <c r="L15" i="5"/>
  <c r="N15" i="5" s="1"/>
  <c r="I15" i="5"/>
  <c r="K15" i="5" s="1"/>
  <c r="F15" i="5"/>
  <c r="H15" i="5" s="1"/>
  <c r="C15" i="5"/>
  <c r="E15" i="5" s="1"/>
  <c r="B15" i="5"/>
  <c r="R14" i="5"/>
  <c r="T14" i="5" s="1"/>
  <c r="O14" i="5"/>
  <c r="Q14" i="5" s="1"/>
  <c r="L14" i="5"/>
  <c r="N14" i="5" s="1"/>
  <c r="I14" i="5"/>
  <c r="K14" i="5" s="1"/>
  <c r="F14" i="5"/>
  <c r="H14" i="5" s="1"/>
  <c r="C14" i="5"/>
  <c r="E14" i="5" s="1"/>
  <c r="R13" i="5"/>
  <c r="T13" i="5" s="1"/>
  <c r="Q13" i="5"/>
  <c r="O13" i="5"/>
  <c r="N13" i="5"/>
  <c r="L13" i="5"/>
  <c r="I13" i="5"/>
  <c r="K13" i="5" s="1"/>
  <c r="F13" i="5"/>
  <c r="H13" i="5" s="1"/>
  <c r="C13" i="5"/>
  <c r="E13" i="5" s="1"/>
  <c r="T12" i="5"/>
  <c r="R12" i="5"/>
  <c r="O12" i="5"/>
  <c r="Q12" i="5" s="1"/>
  <c r="L12" i="5"/>
  <c r="N12" i="5" s="1"/>
  <c r="I12" i="5"/>
  <c r="K12" i="5" s="1"/>
  <c r="F12" i="5"/>
  <c r="H12" i="5" s="1"/>
  <c r="C12" i="5"/>
  <c r="E12" i="5" s="1"/>
  <c r="R11" i="5"/>
  <c r="T11" i="5" s="1"/>
  <c r="O11" i="5"/>
  <c r="Q11" i="5" s="1"/>
  <c r="L11" i="5"/>
  <c r="N11" i="5" s="1"/>
  <c r="I11" i="5"/>
  <c r="K11" i="5" s="1"/>
  <c r="F11" i="5"/>
  <c r="H11" i="5" s="1"/>
  <c r="C11" i="5"/>
  <c r="E11" i="5" s="1"/>
  <c r="R10" i="5"/>
  <c r="T10" i="5" s="1"/>
  <c r="O10" i="5"/>
  <c r="Q10" i="5" s="1"/>
  <c r="L10" i="5"/>
  <c r="N10" i="5" s="1"/>
  <c r="I10" i="5"/>
  <c r="K10" i="5" s="1"/>
  <c r="F10" i="5"/>
  <c r="H10" i="5" s="1"/>
  <c r="E10" i="5"/>
  <c r="C10" i="5"/>
  <c r="R9" i="5"/>
  <c r="T9" i="5" s="1"/>
  <c r="O9" i="5"/>
  <c r="Q9" i="5" s="1"/>
  <c r="L9" i="5"/>
  <c r="N9" i="5" s="1"/>
  <c r="K9" i="5"/>
  <c r="I9" i="5"/>
  <c r="F9" i="5"/>
  <c r="H9" i="5" s="1"/>
  <c r="E9" i="5"/>
  <c r="C9" i="5"/>
  <c r="R8" i="5"/>
  <c r="T8" i="5" s="1"/>
  <c r="O8" i="5"/>
  <c r="Q8" i="5" s="1"/>
  <c r="L8" i="5"/>
  <c r="N8" i="5" s="1"/>
  <c r="K8" i="5"/>
  <c r="I8" i="5"/>
  <c r="F8" i="5"/>
  <c r="H8" i="5" s="1"/>
  <c r="C8" i="5"/>
  <c r="E8" i="5" s="1"/>
  <c r="B8" i="5"/>
  <c r="R7" i="5"/>
  <c r="T7" i="5" s="1"/>
  <c r="O7" i="5"/>
  <c r="Q7" i="5" s="1"/>
  <c r="N7" i="5"/>
  <c r="L7" i="5"/>
  <c r="I7" i="5"/>
  <c r="K7" i="5" s="1"/>
  <c r="F7" i="5"/>
  <c r="H7" i="5" s="1"/>
  <c r="E7" i="5"/>
  <c r="C7" i="5"/>
  <c r="B7" i="5"/>
  <c r="R6" i="5"/>
  <c r="T6" i="5" s="1"/>
  <c r="O6" i="5"/>
  <c r="Q6" i="5" s="1"/>
  <c r="L6" i="5"/>
  <c r="N6" i="5" s="1"/>
  <c r="I6" i="5"/>
  <c r="K6" i="5" s="1"/>
  <c r="H6" i="5"/>
  <c r="F6" i="5"/>
  <c r="C6" i="5"/>
  <c r="E6" i="5" s="1"/>
  <c r="B6" i="5"/>
  <c r="R5" i="5"/>
  <c r="T5" i="5" s="1"/>
  <c r="O5" i="5"/>
  <c r="Q5" i="5" s="1"/>
  <c r="L5" i="5"/>
  <c r="N5" i="5" s="1"/>
  <c r="K5" i="5"/>
  <c r="I5" i="5"/>
  <c r="F5" i="5"/>
  <c r="H5" i="5" s="1"/>
  <c r="C5" i="5"/>
  <c r="E5" i="5" s="1"/>
  <c r="B5" i="5"/>
  <c r="T4" i="5"/>
  <c r="Q4" i="5"/>
  <c r="N4" i="5"/>
  <c r="K4" i="5"/>
  <c r="H4" i="5"/>
  <c r="E4" i="5"/>
  <c r="U1502" i="4"/>
  <c r="W1502" i="4" s="1"/>
  <c r="R1502" i="4"/>
  <c r="T1502" i="4" s="1"/>
  <c r="O1502" i="4"/>
  <c r="Q1502" i="4" s="1"/>
  <c r="L1502" i="4"/>
  <c r="N1502" i="4" s="1"/>
  <c r="I1502" i="4"/>
  <c r="K1502" i="4" s="1"/>
  <c r="F1502" i="4"/>
  <c r="H1502" i="4" s="1"/>
  <c r="E1502" i="4"/>
  <c r="C1502" i="4"/>
  <c r="U1501" i="4"/>
  <c r="W1501" i="4" s="1"/>
  <c r="R1501" i="4"/>
  <c r="T1501" i="4" s="1"/>
  <c r="O1501" i="4"/>
  <c r="Q1501" i="4" s="1"/>
  <c r="L1501" i="4"/>
  <c r="N1501" i="4" s="1"/>
  <c r="I1501" i="4"/>
  <c r="K1501" i="4" s="1"/>
  <c r="F1501" i="4"/>
  <c r="H1501" i="4" s="1"/>
  <c r="C1501" i="4"/>
  <c r="E1501" i="4" s="1"/>
  <c r="U1500" i="4"/>
  <c r="W1500" i="4" s="1"/>
  <c r="T1500" i="4"/>
  <c r="R1500" i="4"/>
  <c r="O1500" i="4"/>
  <c r="Q1500" i="4" s="1"/>
  <c r="L1500" i="4"/>
  <c r="N1500" i="4" s="1"/>
  <c r="K1500" i="4"/>
  <c r="I1500" i="4"/>
  <c r="F1500" i="4"/>
  <c r="H1500" i="4" s="1"/>
  <c r="C1500" i="4"/>
  <c r="E1500" i="4" s="1"/>
  <c r="U1499" i="4"/>
  <c r="W1499" i="4" s="1"/>
  <c r="R1499" i="4"/>
  <c r="T1499" i="4" s="1"/>
  <c r="Q1499" i="4"/>
  <c r="O1499" i="4"/>
  <c r="L1499" i="4"/>
  <c r="N1499" i="4" s="1"/>
  <c r="I1499" i="4"/>
  <c r="K1499" i="4" s="1"/>
  <c r="F1499" i="4"/>
  <c r="H1499" i="4" s="1"/>
  <c r="C1499" i="4"/>
  <c r="E1499" i="4" s="1"/>
  <c r="U1498" i="4"/>
  <c r="W1498" i="4" s="1"/>
  <c r="R1498" i="4"/>
  <c r="T1498" i="4" s="1"/>
  <c r="O1498" i="4"/>
  <c r="Q1498" i="4" s="1"/>
  <c r="N1498" i="4"/>
  <c r="L1498" i="4"/>
  <c r="I1498" i="4"/>
  <c r="K1498" i="4" s="1"/>
  <c r="F1498" i="4"/>
  <c r="H1498" i="4" s="1"/>
  <c r="C1498" i="4"/>
  <c r="E1498" i="4" s="1"/>
  <c r="U1497" i="4"/>
  <c r="W1497" i="4" s="1"/>
  <c r="R1497" i="4"/>
  <c r="T1497" i="4" s="1"/>
  <c r="O1497" i="4"/>
  <c r="Q1497" i="4" s="1"/>
  <c r="L1497" i="4"/>
  <c r="N1497" i="4" s="1"/>
  <c r="I1497" i="4"/>
  <c r="K1497" i="4" s="1"/>
  <c r="F1497" i="4"/>
  <c r="H1497" i="4" s="1"/>
  <c r="C1497" i="4"/>
  <c r="E1497" i="4" s="1"/>
  <c r="U1496" i="4"/>
  <c r="W1496" i="4" s="1"/>
  <c r="R1496" i="4"/>
  <c r="T1496" i="4" s="1"/>
  <c r="Q1496" i="4"/>
  <c r="O1496" i="4"/>
  <c r="L1496" i="4"/>
  <c r="N1496" i="4" s="1"/>
  <c r="I1496" i="4"/>
  <c r="K1496" i="4" s="1"/>
  <c r="F1496" i="4"/>
  <c r="H1496" i="4" s="1"/>
  <c r="E1496" i="4"/>
  <c r="C1496" i="4"/>
  <c r="U1495" i="4"/>
  <c r="W1495" i="4" s="1"/>
  <c r="R1495" i="4"/>
  <c r="T1495" i="4" s="1"/>
  <c r="O1495" i="4"/>
  <c r="Q1495" i="4" s="1"/>
  <c r="N1495" i="4"/>
  <c r="L1495" i="4"/>
  <c r="I1495" i="4"/>
  <c r="K1495" i="4" s="1"/>
  <c r="F1495" i="4"/>
  <c r="H1495" i="4" s="1"/>
  <c r="C1495" i="4"/>
  <c r="E1495" i="4" s="1"/>
  <c r="U1494" i="4"/>
  <c r="W1494" i="4" s="1"/>
  <c r="R1494" i="4"/>
  <c r="T1494" i="4" s="1"/>
  <c r="O1494" i="4"/>
  <c r="Q1494" i="4" s="1"/>
  <c r="N1494" i="4"/>
  <c r="L1494" i="4"/>
  <c r="I1494" i="4"/>
  <c r="K1494" i="4" s="1"/>
  <c r="F1494" i="4"/>
  <c r="H1494" i="4" s="1"/>
  <c r="E1494" i="4"/>
  <c r="C1494" i="4"/>
  <c r="U1493" i="4"/>
  <c r="W1493" i="4" s="1"/>
  <c r="R1493" i="4"/>
  <c r="T1493" i="4" s="1"/>
  <c r="O1493" i="4"/>
  <c r="Q1493" i="4" s="1"/>
  <c r="N1493" i="4"/>
  <c r="L1493" i="4"/>
  <c r="I1493" i="4"/>
  <c r="K1493" i="4" s="1"/>
  <c r="F1493" i="4"/>
  <c r="H1493" i="4" s="1"/>
  <c r="C1493" i="4"/>
  <c r="E1493" i="4" s="1"/>
  <c r="W1492" i="4"/>
  <c r="U1492" i="4"/>
  <c r="R1492" i="4"/>
  <c r="T1492" i="4" s="1"/>
  <c r="Q1492" i="4"/>
  <c r="O1492" i="4"/>
  <c r="N1492" i="4"/>
  <c r="L1492" i="4"/>
  <c r="I1492" i="4"/>
  <c r="K1492" i="4" s="1"/>
  <c r="H1492" i="4"/>
  <c r="F1492" i="4"/>
  <c r="C1492" i="4"/>
  <c r="E1492" i="4" s="1"/>
  <c r="U1491" i="4"/>
  <c r="W1491" i="4" s="1"/>
  <c r="R1491" i="4"/>
  <c r="T1491" i="4" s="1"/>
  <c r="Q1491" i="4"/>
  <c r="O1491" i="4"/>
  <c r="N1491" i="4"/>
  <c r="L1491" i="4"/>
  <c r="I1491" i="4"/>
  <c r="K1491" i="4" s="1"/>
  <c r="F1491" i="4"/>
  <c r="H1491" i="4" s="1"/>
  <c r="C1491" i="4"/>
  <c r="E1491" i="4" s="1"/>
  <c r="B1491" i="4"/>
  <c r="U1490" i="4"/>
  <c r="W1490" i="4" s="1"/>
  <c r="R1490" i="4"/>
  <c r="T1490" i="4" s="1"/>
  <c r="Q1490" i="4"/>
  <c r="O1490" i="4"/>
  <c r="N1490" i="4"/>
  <c r="L1490" i="4"/>
  <c r="K1490" i="4"/>
  <c r="I1490" i="4"/>
  <c r="F1490" i="4"/>
  <c r="H1490" i="4" s="1"/>
  <c r="E1490" i="4"/>
  <c r="C1490" i="4"/>
  <c r="U1489" i="4"/>
  <c r="W1489" i="4" s="1"/>
  <c r="R1489" i="4"/>
  <c r="T1489" i="4" s="1"/>
  <c r="O1489" i="4"/>
  <c r="Q1489" i="4" s="1"/>
  <c r="L1489" i="4"/>
  <c r="N1489" i="4" s="1"/>
  <c r="I1489" i="4"/>
  <c r="K1489" i="4" s="1"/>
  <c r="H1489" i="4"/>
  <c r="F1489" i="4"/>
  <c r="C1489" i="4"/>
  <c r="E1489" i="4" s="1"/>
  <c r="U1488" i="4"/>
  <c r="W1488" i="4" s="1"/>
  <c r="R1488" i="4"/>
  <c r="T1488" i="4" s="1"/>
  <c r="Q1488" i="4"/>
  <c r="O1488" i="4"/>
  <c r="N1488" i="4"/>
  <c r="L1488" i="4"/>
  <c r="I1488" i="4"/>
  <c r="K1488" i="4" s="1"/>
  <c r="F1488" i="4"/>
  <c r="H1488" i="4" s="1"/>
  <c r="E1488" i="4"/>
  <c r="C1488" i="4"/>
  <c r="U1487" i="4"/>
  <c r="W1487" i="4" s="1"/>
  <c r="R1487" i="4"/>
  <c r="T1487" i="4" s="1"/>
  <c r="O1487" i="4"/>
  <c r="Q1487" i="4" s="1"/>
  <c r="L1487" i="4"/>
  <c r="N1487" i="4" s="1"/>
  <c r="I1487" i="4"/>
  <c r="K1487" i="4" s="1"/>
  <c r="F1487" i="4"/>
  <c r="H1487" i="4" s="1"/>
  <c r="C1487" i="4"/>
  <c r="E1487" i="4" s="1"/>
  <c r="U1486" i="4"/>
  <c r="W1486" i="4" s="1"/>
  <c r="T1486" i="4"/>
  <c r="R1486" i="4"/>
  <c r="O1486" i="4"/>
  <c r="Q1486" i="4" s="1"/>
  <c r="L1486" i="4"/>
  <c r="N1486" i="4" s="1"/>
  <c r="K1486" i="4"/>
  <c r="I1486" i="4"/>
  <c r="H1486" i="4"/>
  <c r="F1486" i="4"/>
  <c r="C1486" i="4"/>
  <c r="E1486" i="4" s="1"/>
  <c r="W1485" i="4"/>
  <c r="U1485" i="4"/>
  <c r="R1485" i="4"/>
  <c r="T1485" i="4" s="1"/>
  <c r="Q1485" i="4"/>
  <c r="O1485" i="4"/>
  <c r="L1485" i="4"/>
  <c r="N1485" i="4" s="1"/>
  <c r="I1485" i="4"/>
  <c r="K1485" i="4" s="1"/>
  <c r="F1485" i="4"/>
  <c r="H1485" i="4" s="1"/>
  <c r="C1485" i="4"/>
  <c r="E1485" i="4" s="1"/>
  <c r="W1484" i="4"/>
  <c r="U1484" i="4"/>
  <c r="T1484" i="4"/>
  <c r="R1484" i="4"/>
  <c r="O1484" i="4"/>
  <c r="Q1484" i="4" s="1"/>
  <c r="N1484" i="4"/>
  <c r="L1484" i="4"/>
  <c r="I1484" i="4"/>
  <c r="K1484" i="4" s="1"/>
  <c r="F1484" i="4"/>
  <c r="H1484" i="4" s="1"/>
  <c r="E1484" i="4"/>
  <c r="C1484" i="4"/>
  <c r="U1483" i="4"/>
  <c r="W1483" i="4" s="1"/>
  <c r="R1483" i="4"/>
  <c r="T1483" i="4" s="1"/>
  <c r="Q1483" i="4"/>
  <c r="O1483" i="4"/>
  <c r="L1483" i="4"/>
  <c r="N1483" i="4" s="1"/>
  <c r="I1483" i="4"/>
  <c r="K1483" i="4" s="1"/>
  <c r="F1483" i="4"/>
  <c r="H1483" i="4" s="1"/>
  <c r="C1483" i="4"/>
  <c r="E1483" i="4" s="1"/>
  <c r="B1483" i="4"/>
  <c r="W1482" i="4"/>
  <c r="U1482" i="4"/>
  <c r="T1482" i="4"/>
  <c r="R1482" i="4"/>
  <c r="Q1482" i="4"/>
  <c r="O1482" i="4"/>
  <c r="N1482" i="4"/>
  <c r="L1482" i="4"/>
  <c r="K1482" i="4"/>
  <c r="I1482" i="4"/>
  <c r="F1482" i="4"/>
  <c r="H1482" i="4" s="1"/>
  <c r="C1482" i="4"/>
  <c r="E1482" i="4" s="1"/>
  <c r="U1481" i="4"/>
  <c r="W1481" i="4" s="1"/>
  <c r="R1481" i="4"/>
  <c r="T1481" i="4" s="1"/>
  <c r="O1481" i="4"/>
  <c r="Q1481" i="4" s="1"/>
  <c r="L1481" i="4"/>
  <c r="N1481" i="4" s="1"/>
  <c r="I1481" i="4"/>
  <c r="K1481" i="4" s="1"/>
  <c r="H1481" i="4"/>
  <c r="F1481" i="4"/>
  <c r="C1481" i="4"/>
  <c r="E1481" i="4" s="1"/>
  <c r="U1480" i="4"/>
  <c r="W1480" i="4" s="1"/>
  <c r="R1480" i="4"/>
  <c r="T1480" i="4" s="1"/>
  <c r="Q1480" i="4"/>
  <c r="O1480" i="4"/>
  <c r="N1480" i="4"/>
  <c r="L1480" i="4"/>
  <c r="I1480" i="4"/>
  <c r="K1480" i="4" s="1"/>
  <c r="F1480" i="4"/>
  <c r="H1480" i="4" s="1"/>
  <c r="C1480" i="4"/>
  <c r="E1480" i="4" s="1"/>
  <c r="U1479" i="4"/>
  <c r="W1479" i="4" s="1"/>
  <c r="R1479" i="4"/>
  <c r="T1479" i="4" s="1"/>
  <c r="Q1479" i="4"/>
  <c r="O1479" i="4"/>
  <c r="L1479" i="4"/>
  <c r="N1479" i="4" s="1"/>
  <c r="I1479" i="4"/>
  <c r="K1479" i="4" s="1"/>
  <c r="F1479" i="4"/>
  <c r="H1479" i="4" s="1"/>
  <c r="C1479" i="4"/>
  <c r="E1479" i="4" s="1"/>
  <c r="W1478" i="4"/>
  <c r="U1478" i="4"/>
  <c r="T1478" i="4"/>
  <c r="R1478" i="4"/>
  <c r="O1478" i="4"/>
  <c r="Q1478" i="4" s="1"/>
  <c r="N1478" i="4"/>
  <c r="L1478" i="4"/>
  <c r="I1478" i="4"/>
  <c r="K1478" i="4" s="1"/>
  <c r="F1478" i="4"/>
  <c r="H1478" i="4" s="1"/>
  <c r="C1478" i="4"/>
  <c r="E1478" i="4" s="1"/>
  <c r="B1478" i="4"/>
  <c r="U1477" i="4"/>
  <c r="W1477" i="4" s="1"/>
  <c r="R1477" i="4"/>
  <c r="T1477" i="4" s="1"/>
  <c r="Q1477" i="4"/>
  <c r="O1477" i="4"/>
  <c r="L1477" i="4"/>
  <c r="N1477" i="4" s="1"/>
  <c r="I1477" i="4"/>
  <c r="K1477" i="4" s="1"/>
  <c r="F1477" i="4"/>
  <c r="H1477" i="4" s="1"/>
  <c r="C1477" i="4"/>
  <c r="E1477" i="4" s="1"/>
  <c r="U1476" i="4"/>
  <c r="W1476" i="4" s="1"/>
  <c r="R1476" i="4"/>
  <c r="T1476" i="4" s="1"/>
  <c r="O1476" i="4"/>
  <c r="Q1476" i="4" s="1"/>
  <c r="N1476" i="4"/>
  <c r="L1476" i="4"/>
  <c r="I1476" i="4"/>
  <c r="K1476" i="4" s="1"/>
  <c r="F1476" i="4"/>
  <c r="H1476" i="4" s="1"/>
  <c r="E1476" i="4"/>
  <c r="C1476" i="4"/>
  <c r="U1475" i="4"/>
  <c r="W1475" i="4" s="1"/>
  <c r="R1475" i="4"/>
  <c r="T1475" i="4" s="1"/>
  <c r="O1475" i="4"/>
  <c r="Q1475" i="4" s="1"/>
  <c r="L1475" i="4"/>
  <c r="N1475" i="4" s="1"/>
  <c r="K1475" i="4"/>
  <c r="I1475" i="4"/>
  <c r="F1475" i="4"/>
  <c r="H1475" i="4" s="1"/>
  <c r="C1475" i="4"/>
  <c r="E1475" i="4" s="1"/>
  <c r="U1474" i="4"/>
  <c r="W1474" i="4" s="1"/>
  <c r="T1474" i="4"/>
  <c r="R1474" i="4"/>
  <c r="Q1474" i="4"/>
  <c r="O1474" i="4"/>
  <c r="L1474" i="4"/>
  <c r="N1474" i="4" s="1"/>
  <c r="I1474" i="4"/>
  <c r="K1474" i="4" s="1"/>
  <c r="H1474" i="4"/>
  <c r="F1474" i="4"/>
  <c r="C1474" i="4"/>
  <c r="E1474" i="4" s="1"/>
  <c r="U1473" i="4"/>
  <c r="W1473" i="4" s="1"/>
  <c r="R1473" i="4"/>
  <c r="T1473" i="4" s="1"/>
  <c r="O1473" i="4"/>
  <c r="Q1473" i="4" s="1"/>
  <c r="L1473" i="4"/>
  <c r="N1473" i="4" s="1"/>
  <c r="I1473" i="4"/>
  <c r="K1473" i="4" s="1"/>
  <c r="F1473" i="4"/>
  <c r="H1473" i="4" s="1"/>
  <c r="C1473" i="4"/>
  <c r="E1473" i="4" s="1"/>
  <c r="W1472" i="4"/>
  <c r="U1472" i="4"/>
  <c r="R1472" i="4"/>
  <c r="T1472" i="4" s="1"/>
  <c r="Q1472" i="4"/>
  <c r="O1472" i="4"/>
  <c r="L1472" i="4"/>
  <c r="N1472" i="4" s="1"/>
  <c r="I1472" i="4"/>
  <c r="K1472" i="4" s="1"/>
  <c r="F1472" i="4"/>
  <c r="H1472" i="4" s="1"/>
  <c r="C1472" i="4"/>
  <c r="E1472" i="4" s="1"/>
  <c r="U1471" i="4"/>
  <c r="W1471" i="4" s="1"/>
  <c r="R1471" i="4"/>
  <c r="T1471" i="4" s="1"/>
  <c r="Q1471" i="4"/>
  <c r="O1471" i="4"/>
  <c r="L1471" i="4"/>
  <c r="N1471" i="4" s="1"/>
  <c r="I1471" i="4"/>
  <c r="K1471" i="4" s="1"/>
  <c r="F1471" i="4"/>
  <c r="H1471" i="4" s="1"/>
  <c r="C1471" i="4"/>
  <c r="E1471" i="4" s="1"/>
  <c r="U1470" i="4"/>
  <c r="W1470" i="4" s="1"/>
  <c r="R1470" i="4"/>
  <c r="T1470" i="4" s="1"/>
  <c r="O1470" i="4"/>
  <c r="Q1470" i="4" s="1"/>
  <c r="N1470" i="4"/>
  <c r="L1470" i="4"/>
  <c r="I1470" i="4"/>
  <c r="K1470" i="4" s="1"/>
  <c r="F1470" i="4"/>
  <c r="H1470" i="4" s="1"/>
  <c r="C1470" i="4"/>
  <c r="E1470" i="4" s="1"/>
  <c r="U1469" i="4"/>
  <c r="W1469" i="4" s="1"/>
  <c r="R1469" i="4"/>
  <c r="T1469" i="4" s="1"/>
  <c r="O1469" i="4"/>
  <c r="Q1469" i="4" s="1"/>
  <c r="L1469" i="4"/>
  <c r="N1469" i="4" s="1"/>
  <c r="I1469" i="4"/>
  <c r="K1469" i="4" s="1"/>
  <c r="F1469" i="4"/>
  <c r="H1469" i="4" s="1"/>
  <c r="C1469" i="4"/>
  <c r="E1469" i="4" s="1"/>
  <c r="U1468" i="4"/>
  <c r="W1468" i="4" s="1"/>
  <c r="R1468" i="4"/>
  <c r="T1468" i="4" s="1"/>
  <c r="Q1468" i="4"/>
  <c r="O1468" i="4"/>
  <c r="L1468" i="4"/>
  <c r="N1468" i="4" s="1"/>
  <c r="I1468" i="4"/>
  <c r="K1468" i="4" s="1"/>
  <c r="H1468" i="4"/>
  <c r="F1468" i="4"/>
  <c r="C1468" i="4"/>
  <c r="E1468" i="4" s="1"/>
  <c r="U1467" i="4"/>
  <c r="W1467" i="4" s="1"/>
  <c r="T1467" i="4"/>
  <c r="R1467" i="4"/>
  <c r="O1467" i="4"/>
  <c r="Q1467" i="4" s="1"/>
  <c r="N1467" i="4"/>
  <c r="L1467" i="4"/>
  <c r="I1467" i="4"/>
  <c r="K1467" i="4" s="1"/>
  <c r="H1467" i="4"/>
  <c r="F1467" i="4"/>
  <c r="C1467" i="4"/>
  <c r="E1467" i="4" s="1"/>
  <c r="U1466" i="4"/>
  <c r="W1466" i="4" s="1"/>
  <c r="R1466" i="4"/>
  <c r="T1466" i="4" s="1"/>
  <c r="Q1466" i="4"/>
  <c r="O1466" i="4"/>
  <c r="L1466" i="4"/>
  <c r="N1466" i="4" s="1"/>
  <c r="I1466" i="4"/>
  <c r="K1466" i="4" s="1"/>
  <c r="H1466" i="4"/>
  <c r="F1466" i="4"/>
  <c r="C1466" i="4"/>
  <c r="E1466" i="4" s="1"/>
  <c r="W1465" i="4"/>
  <c r="U1465" i="4"/>
  <c r="R1465" i="4"/>
  <c r="T1465" i="4" s="1"/>
  <c r="O1465" i="4"/>
  <c r="Q1465" i="4" s="1"/>
  <c r="N1465" i="4"/>
  <c r="L1465" i="4"/>
  <c r="I1465" i="4"/>
  <c r="K1465" i="4" s="1"/>
  <c r="F1465" i="4"/>
  <c r="H1465" i="4" s="1"/>
  <c r="C1465" i="4"/>
  <c r="E1465" i="4" s="1"/>
  <c r="B1465" i="4"/>
  <c r="U1464" i="4"/>
  <c r="W1464" i="4" s="1"/>
  <c r="R1464" i="4"/>
  <c r="T1464" i="4" s="1"/>
  <c r="Q1464" i="4"/>
  <c r="O1464" i="4"/>
  <c r="L1464" i="4"/>
  <c r="N1464" i="4" s="1"/>
  <c r="I1464" i="4"/>
  <c r="K1464" i="4" s="1"/>
  <c r="H1464" i="4"/>
  <c r="F1464" i="4"/>
  <c r="C1464" i="4"/>
  <c r="E1464" i="4" s="1"/>
  <c r="B1464" i="4"/>
  <c r="U1463" i="4"/>
  <c r="W1463" i="4" s="1"/>
  <c r="R1463" i="4"/>
  <c r="T1463" i="4" s="1"/>
  <c r="O1463" i="4"/>
  <c r="Q1463" i="4" s="1"/>
  <c r="L1463" i="4"/>
  <c r="N1463" i="4" s="1"/>
  <c r="I1463" i="4"/>
  <c r="K1463" i="4" s="1"/>
  <c r="F1463" i="4"/>
  <c r="H1463" i="4" s="1"/>
  <c r="C1463" i="4"/>
  <c r="E1463" i="4" s="1"/>
  <c r="U1462" i="4"/>
  <c r="W1462" i="4" s="1"/>
  <c r="R1462" i="4"/>
  <c r="T1462" i="4" s="1"/>
  <c r="Q1462" i="4"/>
  <c r="O1462" i="4"/>
  <c r="N1462" i="4"/>
  <c r="L1462" i="4"/>
  <c r="I1462" i="4"/>
  <c r="K1462" i="4" s="1"/>
  <c r="F1462" i="4"/>
  <c r="H1462" i="4" s="1"/>
  <c r="C1462" i="4"/>
  <c r="E1462" i="4" s="1"/>
  <c r="U1461" i="4"/>
  <c r="W1461" i="4" s="1"/>
  <c r="R1461" i="4"/>
  <c r="T1461" i="4" s="1"/>
  <c r="O1461" i="4"/>
  <c r="Q1461" i="4" s="1"/>
  <c r="L1461" i="4"/>
  <c r="N1461" i="4" s="1"/>
  <c r="K1461" i="4"/>
  <c r="I1461" i="4"/>
  <c r="H1461" i="4"/>
  <c r="F1461" i="4"/>
  <c r="C1461" i="4"/>
  <c r="E1461" i="4" s="1"/>
  <c r="U1460" i="4"/>
  <c r="W1460" i="4" s="1"/>
  <c r="R1460" i="4"/>
  <c r="T1460" i="4" s="1"/>
  <c r="Q1460" i="4"/>
  <c r="O1460" i="4"/>
  <c r="L1460" i="4"/>
  <c r="N1460" i="4" s="1"/>
  <c r="K1460" i="4"/>
  <c r="I1460" i="4"/>
  <c r="F1460" i="4"/>
  <c r="H1460" i="4" s="1"/>
  <c r="C1460" i="4"/>
  <c r="E1460" i="4" s="1"/>
  <c r="U1459" i="4"/>
  <c r="W1459" i="4" s="1"/>
  <c r="R1459" i="4"/>
  <c r="T1459" i="4" s="1"/>
  <c r="O1459" i="4"/>
  <c r="Q1459" i="4" s="1"/>
  <c r="N1459" i="4"/>
  <c r="L1459" i="4"/>
  <c r="I1459" i="4"/>
  <c r="K1459" i="4" s="1"/>
  <c r="F1459" i="4"/>
  <c r="H1459" i="4" s="1"/>
  <c r="C1459" i="4"/>
  <c r="E1459" i="4" s="1"/>
  <c r="U1458" i="4"/>
  <c r="W1458" i="4" s="1"/>
  <c r="R1458" i="4"/>
  <c r="T1458" i="4" s="1"/>
  <c r="O1458" i="4"/>
  <c r="Q1458" i="4" s="1"/>
  <c r="L1458" i="4"/>
  <c r="N1458" i="4" s="1"/>
  <c r="K1458" i="4"/>
  <c r="I1458" i="4"/>
  <c r="F1458" i="4"/>
  <c r="H1458" i="4" s="1"/>
  <c r="E1458" i="4"/>
  <c r="C1458" i="4"/>
  <c r="U1457" i="4"/>
  <c r="W1457" i="4" s="1"/>
  <c r="R1457" i="4"/>
  <c r="T1457" i="4" s="1"/>
  <c r="O1457" i="4"/>
  <c r="Q1457" i="4" s="1"/>
  <c r="L1457" i="4"/>
  <c r="N1457" i="4" s="1"/>
  <c r="I1457" i="4"/>
  <c r="K1457" i="4" s="1"/>
  <c r="H1457" i="4"/>
  <c r="F1457" i="4"/>
  <c r="C1457" i="4"/>
  <c r="E1457" i="4" s="1"/>
  <c r="U1456" i="4"/>
  <c r="W1456" i="4" s="1"/>
  <c r="R1456" i="4"/>
  <c r="T1456" i="4" s="1"/>
  <c r="O1456" i="4"/>
  <c r="Q1456" i="4" s="1"/>
  <c r="L1456" i="4"/>
  <c r="N1456" i="4" s="1"/>
  <c r="I1456" i="4"/>
  <c r="K1456" i="4" s="1"/>
  <c r="F1456" i="4"/>
  <c r="H1456" i="4" s="1"/>
  <c r="C1456" i="4"/>
  <c r="E1456" i="4" s="1"/>
  <c r="U1455" i="4"/>
  <c r="W1455" i="4" s="1"/>
  <c r="R1455" i="4"/>
  <c r="T1455" i="4" s="1"/>
  <c r="Q1455" i="4"/>
  <c r="O1455" i="4"/>
  <c r="L1455" i="4"/>
  <c r="N1455" i="4" s="1"/>
  <c r="I1455" i="4"/>
  <c r="K1455" i="4" s="1"/>
  <c r="F1455" i="4"/>
  <c r="H1455" i="4" s="1"/>
  <c r="C1455" i="4"/>
  <c r="E1455" i="4" s="1"/>
  <c r="U1454" i="4"/>
  <c r="W1454" i="4" s="1"/>
  <c r="R1454" i="4"/>
  <c r="T1454" i="4" s="1"/>
  <c r="Q1454" i="4"/>
  <c r="O1454" i="4"/>
  <c r="L1454" i="4"/>
  <c r="N1454" i="4" s="1"/>
  <c r="K1454" i="4"/>
  <c r="I1454" i="4"/>
  <c r="H1454" i="4"/>
  <c r="F1454" i="4"/>
  <c r="E1454" i="4"/>
  <c r="C1454" i="4"/>
  <c r="W1453" i="4"/>
  <c r="U1453" i="4"/>
  <c r="R1453" i="4"/>
  <c r="T1453" i="4" s="1"/>
  <c r="O1453" i="4"/>
  <c r="Q1453" i="4" s="1"/>
  <c r="L1453" i="4"/>
  <c r="N1453" i="4" s="1"/>
  <c r="K1453" i="4"/>
  <c r="I1453" i="4"/>
  <c r="F1453" i="4"/>
  <c r="H1453" i="4" s="1"/>
  <c r="C1453" i="4"/>
  <c r="E1453" i="4" s="1"/>
  <c r="U1452" i="4"/>
  <c r="W1452" i="4" s="1"/>
  <c r="T1452" i="4"/>
  <c r="R1452" i="4"/>
  <c r="Q1452" i="4"/>
  <c r="O1452" i="4"/>
  <c r="L1452" i="4"/>
  <c r="N1452" i="4" s="1"/>
  <c r="K1452" i="4"/>
  <c r="I1452" i="4"/>
  <c r="F1452" i="4"/>
  <c r="H1452" i="4" s="1"/>
  <c r="C1452" i="4"/>
  <c r="E1452" i="4" s="1"/>
  <c r="B1452" i="4"/>
  <c r="U1451" i="4"/>
  <c r="W1451" i="4" s="1"/>
  <c r="R1451" i="4"/>
  <c r="T1451" i="4" s="1"/>
  <c r="O1451" i="4"/>
  <c r="Q1451" i="4" s="1"/>
  <c r="N1451" i="4"/>
  <c r="L1451" i="4"/>
  <c r="I1451" i="4"/>
  <c r="K1451" i="4" s="1"/>
  <c r="F1451" i="4"/>
  <c r="H1451" i="4" s="1"/>
  <c r="C1451" i="4"/>
  <c r="E1451" i="4" s="1"/>
  <c r="B1451" i="4"/>
  <c r="W1450" i="4"/>
  <c r="U1450" i="4"/>
  <c r="R1450" i="4"/>
  <c r="T1450" i="4" s="1"/>
  <c r="O1450" i="4"/>
  <c r="Q1450" i="4" s="1"/>
  <c r="L1450" i="4"/>
  <c r="N1450" i="4" s="1"/>
  <c r="K1450" i="4"/>
  <c r="I1450" i="4"/>
  <c r="F1450" i="4"/>
  <c r="H1450" i="4" s="1"/>
  <c r="C1450" i="4"/>
  <c r="E1450" i="4" s="1"/>
  <c r="U1449" i="4"/>
  <c r="W1449" i="4" s="1"/>
  <c r="T1449" i="4"/>
  <c r="R1449" i="4"/>
  <c r="Q1449" i="4"/>
  <c r="O1449" i="4"/>
  <c r="L1449" i="4"/>
  <c r="N1449" i="4" s="1"/>
  <c r="I1449" i="4"/>
  <c r="K1449" i="4" s="1"/>
  <c r="H1449" i="4"/>
  <c r="F1449" i="4"/>
  <c r="C1449" i="4"/>
  <c r="E1449" i="4" s="1"/>
  <c r="W1448" i="4"/>
  <c r="U1448" i="4"/>
  <c r="R1448" i="4"/>
  <c r="T1448" i="4" s="1"/>
  <c r="O1448" i="4"/>
  <c r="Q1448" i="4" s="1"/>
  <c r="L1448" i="4"/>
  <c r="N1448" i="4" s="1"/>
  <c r="I1448" i="4"/>
  <c r="K1448" i="4" s="1"/>
  <c r="F1448" i="4"/>
  <c r="H1448" i="4" s="1"/>
  <c r="E1448" i="4"/>
  <c r="C1448" i="4"/>
  <c r="W1447" i="4"/>
  <c r="U1447" i="4"/>
  <c r="R1447" i="4"/>
  <c r="T1447" i="4" s="1"/>
  <c r="O1447" i="4"/>
  <c r="Q1447" i="4" s="1"/>
  <c r="L1447" i="4"/>
  <c r="N1447" i="4" s="1"/>
  <c r="I1447" i="4"/>
  <c r="K1447" i="4" s="1"/>
  <c r="H1447" i="4"/>
  <c r="F1447" i="4"/>
  <c r="C1447" i="4"/>
  <c r="E1447" i="4" s="1"/>
  <c r="U1446" i="4"/>
  <c r="W1446" i="4" s="1"/>
  <c r="R1446" i="4"/>
  <c r="T1446" i="4" s="1"/>
  <c r="Q1446" i="4"/>
  <c r="O1446" i="4"/>
  <c r="L1446" i="4"/>
  <c r="N1446" i="4" s="1"/>
  <c r="I1446" i="4"/>
  <c r="K1446" i="4" s="1"/>
  <c r="H1446" i="4"/>
  <c r="F1446" i="4"/>
  <c r="C1446" i="4"/>
  <c r="E1446" i="4" s="1"/>
  <c r="U1445" i="4"/>
  <c r="W1445" i="4" s="1"/>
  <c r="R1445" i="4"/>
  <c r="T1445" i="4" s="1"/>
  <c r="O1445" i="4"/>
  <c r="Q1445" i="4" s="1"/>
  <c r="N1445" i="4"/>
  <c r="L1445" i="4"/>
  <c r="I1445" i="4"/>
  <c r="K1445" i="4" s="1"/>
  <c r="F1445" i="4"/>
  <c r="H1445" i="4" s="1"/>
  <c r="C1445" i="4"/>
  <c r="E1445" i="4" s="1"/>
  <c r="U1444" i="4"/>
  <c r="W1444" i="4" s="1"/>
  <c r="R1444" i="4"/>
  <c r="T1444" i="4" s="1"/>
  <c r="O1444" i="4"/>
  <c r="Q1444" i="4" s="1"/>
  <c r="N1444" i="4"/>
  <c r="L1444" i="4"/>
  <c r="K1444" i="4"/>
  <c r="I1444" i="4"/>
  <c r="F1444" i="4"/>
  <c r="H1444" i="4" s="1"/>
  <c r="C1444" i="4"/>
  <c r="E1444" i="4" s="1"/>
  <c r="U1443" i="4"/>
  <c r="W1443" i="4" s="1"/>
  <c r="R1443" i="4"/>
  <c r="T1443" i="4" s="1"/>
  <c r="Q1443" i="4"/>
  <c r="O1443" i="4"/>
  <c r="N1443" i="4"/>
  <c r="L1443" i="4"/>
  <c r="I1443" i="4"/>
  <c r="K1443" i="4" s="1"/>
  <c r="F1443" i="4"/>
  <c r="H1443" i="4" s="1"/>
  <c r="C1443" i="4"/>
  <c r="E1443" i="4" s="1"/>
  <c r="W1442" i="4"/>
  <c r="U1442" i="4"/>
  <c r="R1442" i="4"/>
  <c r="T1442" i="4" s="1"/>
  <c r="Q1442" i="4"/>
  <c r="O1442" i="4"/>
  <c r="L1442" i="4"/>
  <c r="N1442" i="4" s="1"/>
  <c r="I1442" i="4"/>
  <c r="K1442" i="4" s="1"/>
  <c r="H1442" i="4"/>
  <c r="F1442" i="4"/>
  <c r="E1442" i="4"/>
  <c r="C1442" i="4"/>
  <c r="U1441" i="4"/>
  <c r="W1441" i="4" s="1"/>
  <c r="R1441" i="4"/>
  <c r="T1441" i="4" s="1"/>
  <c r="O1441" i="4"/>
  <c r="Q1441" i="4" s="1"/>
  <c r="L1441" i="4"/>
  <c r="N1441" i="4" s="1"/>
  <c r="I1441" i="4"/>
  <c r="K1441" i="4" s="1"/>
  <c r="F1441" i="4"/>
  <c r="H1441" i="4" s="1"/>
  <c r="C1441" i="4"/>
  <c r="E1441" i="4" s="1"/>
  <c r="W1440" i="4"/>
  <c r="U1440" i="4"/>
  <c r="R1440" i="4"/>
  <c r="T1440" i="4" s="1"/>
  <c r="O1440" i="4"/>
  <c r="Q1440" i="4" s="1"/>
  <c r="N1440" i="4"/>
  <c r="L1440" i="4"/>
  <c r="I1440" i="4"/>
  <c r="K1440" i="4" s="1"/>
  <c r="H1440" i="4"/>
  <c r="F1440" i="4"/>
  <c r="E1440" i="4"/>
  <c r="C1440" i="4"/>
  <c r="U1439" i="4"/>
  <c r="W1439" i="4" s="1"/>
  <c r="T1439" i="4"/>
  <c r="R1439" i="4"/>
  <c r="O1439" i="4"/>
  <c r="Q1439" i="4" s="1"/>
  <c r="N1439" i="4"/>
  <c r="L1439" i="4"/>
  <c r="I1439" i="4"/>
  <c r="K1439" i="4" s="1"/>
  <c r="H1439" i="4"/>
  <c r="F1439" i="4"/>
  <c r="C1439" i="4"/>
  <c r="E1439" i="4" s="1"/>
  <c r="U1438" i="4"/>
  <c r="W1438" i="4" s="1"/>
  <c r="R1438" i="4"/>
  <c r="T1438" i="4" s="1"/>
  <c r="O1438" i="4"/>
  <c r="Q1438" i="4" s="1"/>
  <c r="N1438" i="4"/>
  <c r="L1438" i="4"/>
  <c r="I1438" i="4"/>
  <c r="K1438" i="4" s="1"/>
  <c r="H1438" i="4"/>
  <c r="F1438" i="4"/>
  <c r="C1438" i="4"/>
  <c r="E1438" i="4" s="1"/>
  <c r="U1437" i="4"/>
  <c r="W1437" i="4" s="1"/>
  <c r="R1437" i="4"/>
  <c r="T1437" i="4" s="1"/>
  <c r="O1437" i="4"/>
  <c r="Q1437" i="4" s="1"/>
  <c r="L1437" i="4"/>
  <c r="N1437" i="4" s="1"/>
  <c r="I1437" i="4"/>
  <c r="K1437" i="4" s="1"/>
  <c r="F1437" i="4"/>
  <c r="H1437" i="4" s="1"/>
  <c r="C1437" i="4"/>
  <c r="E1437" i="4" s="1"/>
  <c r="B1437" i="4"/>
  <c r="W1436" i="4"/>
  <c r="U1436" i="4"/>
  <c r="R1436" i="4"/>
  <c r="T1436" i="4" s="1"/>
  <c r="Q1436" i="4"/>
  <c r="O1436" i="4"/>
  <c r="N1436" i="4"/>
  <c r="L1436" i="4"/>
  <c r="K1436" i="4"/>
  <c r="I1436" i="4"/>
  <c r="F1436" i="4"/>
  <c r="H1436" i="4" s="1"/>
  <c r="C1436" i="4"/>
  <c r="E1436" i="4" s="1"/>
  <c r="B1436" i="4"/>
  <c r="U1435" i="4"/>
  <c r="W1435" i="4" s="1"/>
  <c r="R1435" i="4"/>
  <c r="T1435" i="4" s="1"/>
  <c r="Q1435" i="4"/>
  <c r="O1435" i="4"/>
  <c r="N1435" i="4"/>
  <c r="L1435" i="4"/>
  <c r="I1435" i="4"/>
  <c r="K1435" i="4" s="1"/>
  <c r="F1435" i="4"/>
  <c r="H1435" i="4" s="1"/>
  <c r="C1435" i="4"/>
  <c r="E1435" i="4" s="1"/>
  <c r="U1434" i="4"/>
  <c r="W1434" i="4" s="1"/>
  <c r="T1434" i="4"/>
  <c r="R1434" i="4"/>
  <c r="O1434" i="4"/>
  <c r="Q1434" i="4" s="1"/>
  <c r="N1434" i="4"/>
  <c r="L1434" i="4"/>
  <c r="I1434" i="4"/>
  <c r="K1434" i="4" s="1"/>
  <c r="F1434" i="4"/>
  <c r="H1434" i="4" s="1"/>
  <c r="C1434" i="4"/>
  <c r="E1434" i="4" s="1"/>
  <c r="B1434" i="4"/>
  <c r="U1433" i="4"/>
  <c r="W1433" i="4" s="1"/>
  <c r="R1433" i="4"/>
  <c r="T1433" i="4" s="1"/>
  <c r="O1433" i="4"/>
  <c r="Q1433" i="4" s="1"/>
  <c r="L1433" i="4"/>
  <c r="N1433" i="4" s="1"/>
  <c r="I1433" i="4"/>
  <c r="K1433" i="4" s="1"/>
  <c r="H1433" i="4"/>
  <c r="F1433" i="4"/>
  <c r="C1433" i="4"/>
  <c r="E1433" i="4" s="1"/>
  <c r="U1432" i="4"/>
  <c r="W1432" i="4" s="1"/>
  <c r="R1432" i="4"/>
  <c r="T1432" i="4" s="1"/>
  <c r="Q1432" i="4"/>
  <c r="O1432" i="4"/>
  <c r="N1432" i="4"/>
  <c r="L1432" i="4"/>
  <c r="I1432" i="4"/>
  <c r="K1432" i="4" s="1"/>
  <c r="H1432" i="4"/>
  <c r="F1432" i="4"/>
  <c r="E1432" i="4"/>
  <c r="C1432" i="4"/>
  <c r="W1431" i="4"/>
  <c r="U1431" i="4"/>
  <c r="T1431" i="4"/>
  <c r="R1431" i="4"/>
  <c r="O1431" i="4"/>
  <c r="Q1431" i="4" s="1"/>
  <c r="N1431" i="4"/>
  <c r="L1431" i="4"/>
  <c r="I1431" i="4"/>
  <c r="K1431" i="4" s="1"/>
  <c r="F1431" i="4"/>
  <c r="H1431" i="4" s="1"/>
  <c r="C1431" i="4"/>
  <c r="E1431" i="4" s="1"/>
  <c r="U1430" i="4"/>
  <c r="W1430" i="4" s="1"/>
  <c r="T1430" i="4"/>
  <c r="R1430" i="4"/>
  <c r="O1430" i="4"/>
  <c r="Q1430" i="4" s="1"/>
  <c r="L1430" i="4"/>
  <c r="N1430" i="4" s="1"/>
  <c r="I1430" i="4"/>
  <c r="K1430" i="4" s="1"/>
  <c r="F1430" i="4"/>
  <c r="H1430" i="4" s="1"/>
  <c r="E1430" i="4"/>
  <c r="C1430" i="4"/>
  <c r="U1429" i="4"/>
  <c r="W1429" i="4" s="1"/>
  <c r="R1429" i="4"/>
  <c r="T1429" i="4" s="1"/>
  <c r="Q1429" i="4"/>
  <c r="O1429" i="4"/>
  <c r="N1429" i="4"/>
  <c r="L1429" i="4"/>
  <c r="I1429" i="4"/>
  <c r="K1429" i="4" s="1"/>
  <c r="F1429" i="4"/>
  <c r="H1429" i="4" s="1"/>
  <c r="C1429" i="4"/>
  <c r="E1429" i="4" s="1"/>
  <c r="W1428" i="4"/>
  <c r="U1428" i="4"/>
  <c r="T1428" i="4"/>
  <c r="R1428" i="4"/>
  <c r="Q1428" i="4"/>
  <c r="O1428" i="4"/>
  <c r="N1428" i="4"/>
  <c r="L1428" i="4"/>
  <c r="K1428" i="4"/>
  <c r="I1428" i="4"/>
  <c r="H1428" i="4"/>
  <c r="F1428" i="4"/>
  <c r="C1428" i="4"/>
  <c r="E1428" i="4" s="1"/>
  <c r="U1427" i="4"/>
  <c r="W1427" i="4" s="1"/>
  <c r="T1427" i="4"/>
  <c r="R1427" i="4"/>
  <c r="O1427" i="4"/>
  <c r="Q1427" i="4" s="1"/>
  <c r="L1427" i="4"/>
  <c r="N1427" i="4" s="1"/>
  <c r="I1427" i="4"/>
  <c r="K1427" i="4" s="1"/>
  <c r="F1427" i="4"/>
  <c r="H1427" i="4" s="1"/>
  <c r="C1427" i="4"/>
  <c r="E1427" i="4" s="1"/>
  <c r="U1426" i="4"/>
  <c r="W1426" i="4" s="1"/>
  <c r="T1426" i="4"/>
  <c r="R1426" i="4"/>
  <c r="O1426" i="4"/>
  <c r="Q1426" i="4" s="1"/>
  <c r="N1426" i="4"/>
  <c r="L1426" i="4"/>
  <c r="K1426" i="4"/>
  <c r="I1426" i="4"/>
  <c r="H1426" i="4"/>
  <c r="F1426" i="4"/>
  <c r="E1426" i="4"/>
  <c r="C1426" i="4"/>
  <c r="U1425" i="4"/>
  <c r="W1425" i="4" s="1"/>
  <c r="R1425" i="4"/>
  <c r="T1425" i="4" s="1"/>
  <c r="O1425" i="4"/>
  <c r="Q1425" i="4" s="1"/>
  <c r="N1425" i="4"/>
  <c r="L1425" i="4"/>
  <c r="I1425" i="4"/>
  <c r="K1425" i="4" s="1"/>
  <c r="H1425" i="4"/>
  <c r="F1425" i="4"/>
  <c r="C1425" i="4"/>
  <c r="E1425" i="4" s="1"/>
  <c r="U1424" i="4"/>
  <c r="W1424" i="4" s="1"/>
  <c r="T1424" i="4"/>
  <c r="R1424" i="4"/>
  <c r="Q1424" i="4"/>
  <c r="O1424" i="4"/>
  <c r="N1424" i="4"/>
  <c r="L1424" i="4"/>
  <c r="K1424" i="4"/>
  <c r="I1424" i="4"/>
  <c r="H1424" i="4"/>
  <c r="F1424" i="4"/>
  <c r="C1424" i="4"/>
  <c r="E1424" i="4" s="1"/>
  <c r="W1423" i="4"/>
  <c r="U1423" i="4"/>
  <c r="R1423" i="4"/>
  <c r="T1423" i="4" s="1"/>
  <c r="O1423" i="4"/>
  <c r="Q1423" i="4" s="1"/>
  <c r="N1423" i="4"/>
  <c r="L1423" i="4"/>
  <c r="K1423" i="4"/>
  <c r="I1423" i="4"/>
  <c r="F1423" i="4"/>
  <c r="H1423" i="4" s="1"/>
  <c r="C1423" i="4"/>
  <c r="E1423" i="4" s="1"/>
  <c r="W1422" i="4"/>
  <c r="U1422" i="4"/>
  <c r="T1422" i="4"/>
  <c r="R1422" i="4"/>
  <c r="Q1422" i="4"/>
  <c r="O1422" i="4"/>
  <c r="L1422" i="4"/>
  <c r="N1422" i="4" s="1"/>
  <c r="K1422" i="4"/>
  <c r="I1422" i="4"/>
  <c r="H1422" i="4"/>
  <c r="F1422" i="4"/>
  <c r="C1422" i="4"/>
  <c r="E1422" i="4" s="1"/>
  <c r="U1421" i="4"/>
  <c r="W1421" i="4" s="1"/>
  <c r="R1421" i="4"/>
  <c r="T1421" i="4" s="1"/>
  <c r="Q1421" i="4"/>
  <c r="O1421" i="4"/>
  <c r="N1421" i="4"/>
  <c r="L1421" i="4"/>
  <c r="I1421" i="4"/>
  <c r="K1421" i="4" s="1"/>
  <c r="H1421" i="4"/>
  <c r="F1421" i="4"/>
  <c r="C1421" i="4"/>
  <c r="E1421" i="4" s="1"/>
  <c r="U1420" i="4"/>
  <c r="W1420" i="4" s="1"/>
  <c r="R1420" i="4"/>
  <c r="T1420" i="4" s="1"/>
  <c r="Q1420" i="4"/>
  <c r="O1420" i="4"/>
  <c r="N1420" i="4"/>
  <c r="L1420" i="4"/>
  <c r="I1420" i="4"/>
  <c r="K1420" i="4" s="1"/>
  <c r="F1420" i="4"/>
  <c r="H1420" i="4" s="1"/>
  <c r="C1420" i="4"/>
  <c r="E1420" i="4" s="1"/>
  <c r="U1419" i="4"/>
  <c r="W1419" i="4" s="1"/>
  <c r="R1419" i="4"/>
  <c r="T1419" i="4" s="1"/>
  <c r="O1419" i="4"/>
  <c r="Q1419" i="4" s="1"/>
  <c r="L1419" i="4"/>
  <c r="N1419" i="4" s="1"/>
  <c r="I1419" i="4"/>
  <c r="K1419" i="4" s="1"/>
  <c r="F1419" i="4"/>
  <c r="H1419" i="4" s="1"/>
  <c r="C1419" i="4"/>
  <c r="E1419" i="4" s="1"/>
  <c r="U1418" i="4"/>
  <c r="W1418" i="4" s="1"/>
  <c r="T1418" i="4"/>
  <c r="R1418" i="4"/>
  <c r="O1418" i="4"/>
  <c r="Q1418" i="4" s="1"/>
  <c r="N1418" i="4"/>
  <c r="L1418" i="4"/>
  <c r="I1418" i="4"/>
  <c r="K1418" i="4" s="1"/>
  <c r="H1418" i="4"/>
  <c r="F1418" i="4"/>
  <c r="C1418" i="4"/>
  <c r="E1418" i="4" s="1"/>
  <c r="U1417" i="4"/>
  <c r="W1417" i="4" s="1"/>
  <c r="R1417" i="4"/>
  <c r="T1417" i="4" s="1"/>
  <c r="O1417" i="4"/>
  <c r="Q1417" i="4" s="1"/>
  <c r="L1417" i="4"/>
  <c r="N1417" i="4" s="1"/>
  <c r="I1417" i="4"/>
  <c r="K1417" i="4" s="1"/>
  <c r="F1417" i="4"/>
  <c r="H1417" i="4" s="1"/>
  <c r="C1417" i="4"/>
  <c r="E1417" i="4" s="1"/>
  <c r="W1416" i="4"/>
  <c r="U1416" i="4"/>
  <c r="R1416" i="4"/>
  <c r="T1416" i="4" s="1"/>
  <c r="Q1416" i="4"/>
  <c r="O1416" i="4"/>
  <c r="N1416" i="4"/>
  <c r="L1416" i="4"/>
  <c r="K1416" i="4"/>
  <c r="I1416" i="4"/>
  <c r="H1416" i="4"/>
  <c r="F1416" i="4"/>
  <c r="C1416" i="4"/>
  <c r="E1416" i="4" s="1"/>
  <c r="U1415" i="4"/>
  <c r="W1415" i="4" s="1"/>
  <c r="R1415" i="4"/>
  <c r="T1415" i="4" s="1"/>
  <c r="O1415" i="4"/>
  <c r="Q1415" i="4" s="1"/>
  <c r="N1415" i="4"/>
  <c r="L1415" i="4"/>
  <c r="I1415" i="4"/>
  <c r="K1415" i="4" s="1"/>
  <c r="H1415" i="4"/>
  <c r="F1415" i="4"/>
  <c r="C1415" i="4"/>
  <c r="E1415" i="4" s="1"/>
  <c r="U1414" i="4"/>
  <c r="W1414" i="4" s="1"/>
  <c r="R1414" i="4"/>
  <c r="T1414" i="4" s="1"/>
  <c r="Q1414" i="4"/>
  <c r="O1414" i="4"/>
  <c r="N1414" i="4"/>
  <c r="L1414" i="4"/>
  <c r="I1414" i="4"/>
  <c r="K1414" i="4" s="1"/>
  <c r="H1414" i="4"/>
  <c r="F1414" i="4"/>
  <c r="C1414" i="4"/>
  <c r="E1414" i="4" s="1"/>
  <c r="U1413" i="4"/>
  <c r="W1413" i="4" s="1"/>
  <c r="R1413" i="4"/>
  <c r="T1413" i="4" s="1"/>
  <c r="O1413" i="4"/>
  <c r="Q1413" i="4" s="1"/>
  <c r="L1413" i="4"/>
  <c r="N1413" i="4" s="1"/>
  <c r="I1413" i="4"/>
  <c r="K1413" i="4" s="1"/>
  <c r="F1413" i="4"/>
  <c r="H1413" i="4" s="1"/>
  <c r="C1413" i="4"/>
  <c r="E1413" i="4" s="1"/>
  <c r="U1412" i="4"/>
  <c r="W1412" i="4" s="1"/>
  <c r="T1412" i="4"/>
  <c r="R1412" i="4"/>
  <c r="Q1412" i="4"/>
  <c r="O1412" i="4"/>
  <c r="N1412" i="4"/>
  <c r="L1412" i="4"/>
  <c r="I1412" i="4"/>
  <c r="K1412" i="4" s="1"/>
  <c r="H1412" i="4"/>
  <c r="F1412" i="4"/>
  <c r="E1412" i="4"/>
  <c r="C1412" i="4"/>
  <c r="W1411" i="4"/>
  <c r="U1411" i="4"/>
  <c r="R1411" i="4"/>
  <c r="T1411" i="4" s="1"/>
  <c r="O1411" i="4"/>
  <c r="Q1411" i="4" s="1"/>
  <c r="N1411" i="4"/>
  <c r="L1411" i="4"/>
  <c r="I1411" i="4"/>
  <c r="K1411" i="4" s="1"/>
  <c r="F1411" i="4"/>
  <c r="H1411" i="4" s="1"/>
  <c r="C1411" i="4"/>
  <c r="E1411" i="4" s="1"/>
  <c r="U1410" i="4"/>
  <c r="W1410" i="4" s="1"/>
  <c r="T1410" i="4"/>
  <c r="R1410" i="4"/>
  <c r="O1410" i="4"/>
  <c r="Q1410" i="4" s="1"/>
  <c r="L1410" i="4"/>
  <c r="N1410" i="4" s="1"/>
  <c r="I1410" i="4"/>
  <c r="K1410" i="4" s="1"/>
  <c r="H1410" i="4"/>
  <c r="F1410" i="4"/>
  <c r="C1410" i="4"/>
  <c r="E1410" i="4" s="1"/>
  <c r="U1409" i="4"/>
  <c r="W1409" i="4" s="1"/>
  <c r="R1409" i="4"/>
  <c r="T1409" i="4" s="1"/>
  <c r="Q1409" i="4"/>
  <c r="O1409" i="4"/>
  <c r="N1409" i="4"/>
  <c r="L1409" i="4"/>
  <c r="I1409" i="4"/>
  <c r="K1409" i="4" s="1"/>
  <c r="F1409" i="4"/>
  <c r="H1409" i="4" s="1"/>
  <c r="C1409" i="4"/>
  <c r="E1409" i="4" s="1"/>
  <c r="B1409" i="4"/>
  <c r="W1408" i="4"/>
  <c r="U1408" i="4"/>
  <c r="R1408" i="4"/>
  <c r="T1408" i="4" s="1"/>
  <c r="Q1408" i="4"/>
  <c r="O1408" i="4"/>
  <c r="L1408" i="4"/>
  <c r="N1408" i="4" s="1"/>
  <c r="K1408" i="4"/>
  <c r="I1408" i="4"/>
  <c r="F1408" i="4"/>
  <c r="H1408" i="4" s="1"/>
  <c r="C1408" i="4"/>
  <c r="E1408" i="4" s="1"/>
  <c r="U1407" i="4"/>
  <c r="W1407" i="4" s="1"/>
  <c r="R1407" i="4"/>
  <c r="T1407" i="4" s="1"/>
  <c r="Q1407" i="4"/>
  <c r="O1407" i="4"/>
  <c r="N1407" i="4"/>
  <c r="L1407" i="4"/>
  <c r="I1407" i="4"/>
  <c r="K1407" i="4" s="1"/>
  <c r="H1407" i="4"/>
  <c r="F1407" i="4"/>
  <c r="C1407" i="4"/>
  <c r="E1407" i="4" s="1"/>
  <c r="B1407" i="4"/>
  <c r="U1406" i="4"/>
  <c r="W1406" i="4" s="1"/>
  <c r="T1406" i="4"/>
  <c r="R1406" i="4"/>
  <c r="O1406" i="4"/>
  <c r="Q1406" i="4" s="1"/>
  <c r="N1406" i="4"/>
  <c r="L1406" i="4"/>
  <c r="K1406" i="4"/>
  <c r="I1406" i="4"/>
  <c r="H1406" i="4"/>
  <c r="F1406" i="4"/>
  <c r="E1406" i="4"/>
  <c r="C1406" i="4"/>
  <c r="B1406" i="4"/>
  <c r="U1405" i="4"/>
  <c r="W1405" i="4" s="1"/>
  <c r="T1405" i="4"/>
  <c r="R1405" i="4"/>
  <c r="O1405" i="4"/>
  <c r="Q1405" i="4" s="1"/>
  <c r="L1405" i="4"/>
  <c r="N1405" i="4" s="1"/>
  <c r="I1405" i="4"/>
  <c r="K1405" i="4" s="1"/>
  <c r="H1405" i="4"/>
  <c r="F1405" i="4"/>
  <c r="C1405" i="4"/>
  <c r="E1405" i="4" s="1"/>
  <c r="W1404" i="4"/>
  <c r="U1404" i="4"/>
  <c r="R1404" i="4"/>
  <c r="T1404" i="4" s="1"/>
  <c r="Q1404" i="4"/>
  <c r="O1404" i="4"/>
  <c r="N1404" i="4"/>
  <c r="L1404" i="4"/>
  <c r="I1404" i="4"/>
  <c r="K1404" i="4" s="1"/>
  <c r="H1404" i="4"/>
  <c r="F1404" i="4"/>
  <c r="E1404" i="4"/>
  <c r="C1404" i="4"/>
  <c r="U1403" i="4"/>
  <c r="W1403" i="4" s="1"/>
  <c r="R1403" i="4"/>
  <c r="T1403" i="4" s="1"/>
  <c r="O1403" i="4"/>
  <c r="Q1403" i="4" s="1"/>
  <c r="L1403" i="4"/>
  <c r="N1403" i="4" s="1"/>
  <c r="I1403" i="4"/>
  <c r="K1403" i="4" s="1"/>
  <c r="F1403" i="4"/>
  <c r="H1403" i="4" s="1"/>
  <c r="C1403" i="4"/>
  <c r="E1403" i="4" s="1"/>
  <c r="U1402" i="4"/>
  <c r="W1402" i="4" s="1"/>
  <c r="R1402" i="4"/>
  <c r="T1402" i="4" s="1"/>
  <c r="Q1402" i="4"/>
  <c r="O1402" i="4"/>
  <c r="N1402" i="4"/>
  <c r="L1402" i="4"/>
  <c r="K1402" i="4"/>
  <c r="I1402" i="4"/>
  <c r="H1402" i="4"/>
  <c r="F1402" i="4"/>
  <c r="E1402" i="4"/>
  <c r="C1402" i="4"/>
  <c r="U1401" i="4"/>
  <c r="W1401" i="4" s="1"/>
  <c r="R1401" i="4"/>
  <c r="T1401" i="4" s="1"/>
  <c r="O1401" i="4"/>
  <c r="Q1401" i="4" s="1"/>
  <c r="N1401" i="4"/>
  <c r="L1401" i="4"/>
  <c r="I1401" i="4"/>
  <c r="K1401" i="4" s="1"/>
  <c r="F1401" i="4"/>
  <c r="H1401" i="4" s="1"/>
  <c r="C1401" i="4"/>
  <c r="E1401" i="4" s="1"/>
  <c r="U1400" i="4"/>
  <c r="W1400" i="4" s="1"/>
  <c r="R1400" i="4"/>
  <c r="T1400" i="4" s="1"/>
  <c r="Q1400" i="4"/>
  <c r="O1400" i="4"/>
  <c r="N1400" i="4"/>
  <c r="L1400" i="4"/>
  <c r="I1400" i="4"/>
  <c r="K1400" i="4" s="1"/>
  <c r="H1400" i="4"/>
  <c r="F1400" i="4"/>
  <c r="C1400" i="4"/>
  <c r="E1400" i="4" s="1"/>
  <c r="B1400" i="4"/>
  <c r="U1399" i="4"/>
  <c r="W1399" i="4" s="1"/>
  <c r="R1399" i="4"/>
  <c r="T1399" i="4" s="1"/>
  <c r="Q1399" i="4"/>
  <c r="O1399" i="4"/>
  <c r="L1399" i="4"/>
  <c r="N1399" i="4" s="1"/>
  <c r="I1399" i="4"/>
  <c r="K1399" i="4" s="1"/>
  <c r="H1399" i="4"/>
  <c r="F1399" i="4"/>
  <c r="C1399" i="4"/>
  <c r="E1399" i="4" s="1"/>
  <c r="U1398" i="4"/>
  <c r="W1398" i="4" s="1"/>
  <c r="R1398" i="4"/>
  <c r="T1398" i="4" s="1"/>
  <c r="Q1398" i="4"/>
  <c r="O1398" i="4"/>
  <c r="L1398" i="4"/>
  <c r="N1398" i="4" s="1"/>
  <c r="I1398" i="4"/>
  <c r="K1398" i="4" s="1"/>
  <c r="H1398" i="4"/>
  <c r="F1398" i="4"/>
  <c r="E1398" i="4"/>
  <c r="C1398" i="4"/>
  <c r="W1397" i="4"/>
  <c r="U1397" i="4"/>
  <c r="R1397" i="4"/>
  <c r="T1397" i="4" s="1"/>
  <c r="O1397" i="4"/>
  <c r="Q1397" i="4" s="1"/>
  <c r="N1397" i="4"/>
  <c r="L1397" i="4"/>
  <c r="I1397" i="4"/>
  <c r="K1397" i="4" s="1"/>
  <c r="F1397" i="4"/>
  <c r="H1397" i="4" s="1"/>
  <c r="C1397" i="4"/>
  <c r="E1397" i="4" s="1"/>
  <c r="U1396" i="4"/>
  <c r="W1396" i="4" s="1"/>
  <c r="T1396" i="4"/>
  <c r="R1396" i="4"/>
  <c r="O1396" i="4"/>
  <c r="Q1396" i="4" s="1"/>
  <c r="N1396" i="4"/>
  <c r="L1396" i="4"/>
  <c r="I1396" i="4"/>
  <c r="K1396" i="4" s="1"/>
  <c r="F1396" i="4"/>
  <c r="H1396" i="4" s="1"/>
  <c r="C1396" i="4"/>
  <c r="E1396" i="4" s="1"/>
  <c r="B1396" i="4"/>
  <c r="U1395" i="4"/>
  <c r="W1395" i="4" s="1"/>
  <c r="R1395" i="4"/>
  <c r="T1395" i="4" s="1"/>
  <c r="Q1395" i="4"/>
  <c r="O1395" i="4"/>
  <c r="L1395" i="4"/>
  <c r="N1395" i="4" s="1"/>
  <c r="I1395" i="4"/>
  <c r="K1395" i="4" s="1"/>
  <c r="F1395" i="4"/>
  <c r="H1395" i="4" s="1"/>
  <c r="C1395" i="4"/>
  <c r="E1395" i="4" s="1"/>
  <c r="U1394" i="4"/>
  <c r="W1394" i="4" s="1"/>
  <c r="R1394" i="4"/>
  <c r="T1394" i="4" s="1"/>
  <c r="Q1394" i="4"/>
  <c r="O1394" i="4"/>
  <c r="N1394" i="4"/>
  <c r="L1394" i="4"/>
  <c r="K1394" i="4"/>
  <c r="I1394" i="4"/>
  <c r="H1394" i="4"/>
  <c r="F1394" i="4"/>
  <c r="C1394" i="4"/>
  <c r="E1394" i="4" s="1"/>
  <c r="B1394" i="4"/>
  <c r="U1393" i="4"/>
  <c r="W1393" i="4" s="1"/>
  <c r="R1393" i="4"/>
  <c r="T1393" i="4" s="1"/>
  <c r="O1393" i="4"/>
  <c r="Q1393" i="4" s="1"/>
  <c r="N1393" i="4"/>
  <c r="L1393" i="4"/>
  <c r="I1393" i="4"/>
  <c r="K1393" i="4" s="1"/>
  <c r="F1393" i="4"/>
  <c r="H1393" i="4" s="1"/>
  <c r="C1393" i="4"/>
  <c r="E1393" i="4" s="1"/>
  <c r="B1393" i="4"/>
  <c r="W1392" i="4"/>
  <c r="U1392" i="4"/>
  <c r="R1392" i="4"/>
  <c r="T1392" i="4" s="1"/>
  <c r="O1392" i="4"/>
  <c r="Q1392" i="4" s="1"/>
  <c r="L1392" i="4"/>
  <c r="N1392" i="4" s="1"/>
  <c r="I1392" i="4"/>
  <c r="K1392" i="4" s="1"/>
  <c r="F1392" i="4"/>
  <c r="H1392" i="4" s="1"/>
  <c r="E1392" i="4"/>
  <c r="C1392" i="4"/>
  <c r="B1392" i="4"/>
  <c r="W1391" i="4"/>
  <c r="U1391" i="4"/>
  <c r="R1391" i="4"/>
  <c r="T1391" i="4" s="1"/>
  <c r="O1391" i="4"/>
  <c r="Q1391" i="4" s="1"/>
  <c r="L1391" i="4"/>
  <c r="N1391" i="4" s="1"/>
  <c r="I1391" i="4"/>
  <c r="K1391" i="4" s="1"/>
  <c r="F1391" i="4"/>
  <c r="H1391" i="4" s="1"/>
  <c r="C1391" i="4"/>
  <c r="E1391" i="4" s="1"/>
  <c r="U1390" i="4"/>
  <c r="W1390" i="4" s="1"/>
  <c r="R1390" i="4"/>
  <c r="T1390" i="4" s="1"/>
  <c r="Q1390" i="4"/>
  <c r="O1390" i="4"/>
  <c r="L1390" i="4"/>
  <c r="N1390" i="4" s="1"/>
  <c r="I1390" i="4"/>
  <c r="K1390" i="4" s="1"/>
  <c r="H1390" i="4"/>
  <c r="F1390" i="4"/>
  <c r="C1390" i="4"/>
  <c r="E1390" i="4" s="1"/>
  <c r="U1389" i="4"/>
  <c r="W1389" i="4" s="1"/>
  <c r="R1389" i="4"/>
  <c r="T1389" i="4" s="1"/>
  <c r="O1389" i="4"/>
  <c r="Q1389" i="4" s="1"/>
  <c r="L1389" i="4"/>
  <c r="N1389" i="4" s="1"/>
  <c r="K1389" i="4"/>
  <c r="I1389" i="4"/>
  <c r="F1389" i="4"/>
  <c r="H1389" i="4" s="1"/>
  <c r="C1389" i="4"/>
  <c r="E1389" i="4" s="1"/>
  <c r="U1388" i="4"/>
  <c r="W1388" i="4" s="1"/>
  <c r="R1388" i="4"/>
  <c r="T1388" i="4" s="1"/>
  <c r="Q1388" i="4"/>
  <c r="O1388" i="4"/>
  <c r="N1388" i="4"/>
  <c r="L1388" i="4"/>
  <c r="I1388" i="4"/>
  <c r="K1388" i="4" s="1"/>
  <c r="H1388" i="4"/>
  <c r="F1388" i="4"/>
  <c r="C1388" i="4"/>
  <c r="E1388" i="4" s="1"/>
  <c r="U1387" i="4"/>
  <c r="W1387" i="4" s="1"/>
  <c r="R1387" i="4"/>
  <c r="T1387" i="4" s="1"/>
  <c r="O1387" i="4"/>
  <c r="Q1387" i="4" s="1"/>
  <c r="L1387" i="4"/>
  <c r="N1387" i="4" s="1"/>
  <c r="I1387" i="4"/>
  <c r="K1387" i="4" s="1"/>
  <c r="H1387" i="4"/>
  <c r="F1387" i="4"/>
  <c r="C1387" i="4"/>
  <c r="E1387" i="4" s="1"/>
  <c r="W1386" i="4"/>
  <c r="U1386" i="4"/>
  <c r="R1386" i="4"/>
  <c r="T1386" i="4" s="1"/>
  <c r="Q1386" i="4"/>
  <c r="O1386" i="4"/>
  <c r="N1386" i="4"/>
  <c r="L1386" i="4"/>
  <c r="I1386" i="4"/>
  <c r="K1386" i="4" s="1"/>
  <c r="F1386" i="4"/>
  <c r="H1386" i="4" s="1"/>
  <c r="E1386" i="4"/>
  <c r="C1386" i="4"/>
  <c r="U1385" i="4"/>
  <c r="W1385" i="4" s="1"/>
  <c r="R1385" i="4"/>
  <c r="T1385" i="4" s="1"/>
  <c r="Q1385" i="4"/>
  <c r="O1385" i="4"/>
  <c r="L1385" i="4"/>
  <c r="N1385" i="4" s="1"/>
  <c r="I1385" i="4"/>
  <c r="K1385" i="4" s="1"/>
  <c r="F1385" i="4"/>
  <c r="H1385" i="4" s="1"/>
  <c r="C1385" i="4"/>
  <c r="E1385" i="4" s="1"/>
  <c r="W1384" i="4"/>
  <c r="U1384" i="4"/>
  <c r="R1384" i="4"/>
  <c r="T1384" i="4" s="1"/>
  <c r="Q1384" i="4"/>
  <c r="O1384" i="4"/>
  <c r="L1384" i="4"/>
  <c r="N1384" i="4" s="1"/>
  <c r="I1384" i="4"/>
  <c r="K1384" i="4" s="1"/>
  <c r="F1384" i="4"/>
  <c r="H1384" i="4" s="1"/>
  <c r="E1384" i="4"/>
  <c r="C1384" i="4"/>
  <c r="W1383" i="4"/>
  <c r="U1383" i="4"/>
  <c r="R1383" i="4"/>
  <c r="T1383" i="4" s="1"/>
  <c r="O1383" i="4"/>
  <c r="Q1383" i="4" s="1"/>
  <c r="L1383" i="4"/>
  <c r="N1383" i="4" s="1"/>
  <c r="I1383" i="4"/>
  <c r="K1383" i="4" s="1"/>
  <c r="F1383" i="4"/>
  <c r="H1383" i="4" s="1"/>
  <c r="C1383" i="4"/>
  <c r="E1383" i="4" s="1"/>
  <c r="W1382" i="4"/>
  <c r="U1382" i="4"/>
  <c r="T1382" i="4"/>
  <c r="R1382" i="4"/>
  <c r="O1382" i="4"/>
  <c r="Q1382" i="4" s="1"/>
  <c r="L1382" i="4"/>
  <c r="N1382" i="4" s="1"/>
  <c r="K1382" i="4"/>
  <c r="I1382" i="4"/>
  <c r="H1382" i="4"/>
  <c r="F1382" i="4"/>
  <c r="E1382" i="4"/>
  <c r="C1382" i="4"/>
  <c r="W1381" i="4"/>
  <c r="U1381" i="4"/>
  <c r="R1381" i="4"/>
  <c r="T1381" i="4" s="1"/>
  <c r="Q1381" i="4"/>
  <c r="O1381" i="4"/>
  <c r="L1381" i="4"/>
  <c r="N1381" i="4" s="1"/>
  <c r="K1381" i="4"/>
  <c r="I1381" i="4"/>
  <c r="F1381" i="4"/>
  <c r="H1381" i="4" s="1"/>
  <c r="C1381" i="4"/>
  <c r="E1381" i="4" s="1"/>
  <c r="B1381" i="4"/>
  <c r="W1380" i="4"/>
  <c r="U1380" i="4"/>
  <c r="R1380" i="4"/>
  <c r="T1380" i="4" s="1"/>
  <c r="Q1380" i="4"/>
  <c r="O1380" i="4"/>
  <c r="N1380" i="4"/>
  <c r="L1380" i="4"/>
  <c r="I1380" i="4"/>
  <c r="K1380" i="4" s="1"/>
  <c r="H1380" i="4"/>
  <c r="F1380" i="4"/>
  <c r="C1380" i="4"/>
  <c r="E1380" i="4" s="1"/>
  <c r="U1379" i="4"/>
  <c r="W1379" i="4" s="1"/>
  <c r="T1379" i="4"/>
  <c r="R1379" i="4"/>
  <c r="O1379" i="4"/>
  <c r="Q1379" i="4" s="1"/>
  <c r="N1379" i="4"/>
  <c r="L1379" i="4"/>
  <c r="I1379" i="4"/>
  <c r="K1379" i="4" s="1"/>
  <c r="F1379" i="4"/>
  <c r="H1379" i="4" s="1"/>
  <c r="C1379" i="4"/>
  <c r="E1379" i="4" s="1"/>
  <c r="B1379" i="4"/>
  <c r="U1378" i="4"/>
  <c r="W1378" i="4" s="1"/>
  <c r="T1378" i="4"/>
  <c r="R1378" i="4"/>
  <c r="Q1378" i="4"/>
  <c r="O1378" i="4"/>
  <c r="L1378" i="4"/>
  <c r="N1378" i="4" s="1"/>
  <c r="I1378" i="4"/>
  <c r="K1378" i="4" s="1"/>
  <c r="H1378" i="4"/>
  <c r="F1378" i="4"/>
  <c r="C1378" i="4"/>
  <c r="E1378" i="4" s="1"/>
  <c r="U1377" i="4"/>
  <c r="W1377" i="4" s="1"/>
  <c r="R1377" i="4"/>
  <c r="T1377" i="4" s="1"/>
  <c r="O1377" i="4"/>
  <c r="Q1377" i="4" s="1"/>
  <c r="L1377" i="4"/>
  <c r="N1377" i="4" s="1"/>
  <c r="I1377" i="4"/>
  <c r="K1377" i="4" s="1"/>
  <c r="F1377" i="4"/>
  <c r="H1377" i="4" s="1"/>
  <c r="C1377" i="4"/>
  <c r="E1377" i="4" s="1"/>
  <c r="U1376" i="4"/>
  <c r="W1376" i="4" s="1"/>
  <c r="R1376" i="4"/>
  <c r="T1376" i="4" s="1"/>
  <c r="Q1376" i="4"/>
  <c r="O1376" i="4"/>
  <c r="L1376" i="4"/>
  <c r="N1376" i="4" s="1"/>
  <c r="I1376" i="4"/>
  <c r="K1376" i="4" s="1"/>
  <c r="H1376" i="4"/>
  <c r="F1376" i="4"/>
  <c r="C1376" i="4"/>
  <c r="E1376" i="4" s="1"/>
  <c r="W1375" i="4"/>
  <c r="U1375" i="4"/>
  <c r="T1375" i="4"/>
  <c r="R1375" i="4"/>
  <c r="O1375" i="4"/>
  <c r="Q1375" i="4" s="1"/>
  <c r="L1375" i="4"/>
  <c r="N1375" i="4" s="1"/>
  <c r="I1375" i="4"/>
  <c r="K1375" i="4" s="1"/>
  <c r="F1375" i="4"/>
  <c r="H1375" i="4" s="1"/>
  <c r="C1375" i="4"/>
  <c r="E1375" i="4" s="1"/>
  <c r="W1374" i="4"/>
  <c r="U1374" i="4"/>
  <c r="T1374" i="4"/>
  <c r="R1374" i="4"/>
  <c r="Q1374" i="4"/>
  <c r="O1374" i="4"/>
  <c r="L1374" i="4"/>
  <c r="N1374" i="4" s="1"/>
  <c r="K1374" i="4"/>
  <c r="I1374" i="4"/>
  <c r="H1374" i="4"/>
  <c r="F1374" i="4"/>
  <c r="E1374" i="4"/>
  <c r="C1374" i="4"/>
  <c r="U1373" i="4"/>
  <c r="W1373" i="4" s="1"/>
  <c r="R1373" i="4"/>
  <c r="T1373" i="4" s="1"/>
  <c r="O1373" i="4"/>
  <c r="Q1373" i="4" s="1"/>
  <c r="L1373" i="4"/>
  <c r="N1373" i="4" s="1"/>
  <c r="I1373" i="4"/>
  <c r="K1373" i="4" s="1"/>
  <c r="F1373" i="4"/>
  <c r="H1373" i="4" s="1"/>
  <c r="C1373" i="4"/>
  <c r="E1373" i="4" s="1"/>
  <c r="W1372" i="4"/>
  <c r="U1372" i="4"/>
  <c r="R1372" i="4"/>
  <c r="T1372" i="4" s="1"/>
  <c r="O1372" i="4"/>
  <c r="Q1372" i="4" s="1"/>
  <c r="L1372" i="4"/>
  <c r="N1372" i="4" s="1"/>
  <c r="I1372" i="4"/>
  <c r="K1372" i="4" s="1"/>
  <c r="H1372" i="4"/>
  <c r="F1372" i="4"/>
  <c r="C1372" i="4"/>
  <c r="E1372" i="4" s="1"/>
  <c r="U1371" i="4"/>
  <c r="W1371" i="4" s="1"/>
  <c r="T1371" i="4"/>
  <c r="R1371" i="4"/>
  <c r="Q1371" i="4"/>
  <c r="O1371" i="4"/>
  <c r="L1371" i="4"/>
  <c r="N1371" i="4" s="1"/>
  <c r="I1371" i="4"/>
  <c r="K1371" i="4" s="1"/>
  <c r="F1371" i="4"/>
  <c r="H1371" i="4" s="1"/>
  <c r="C1371" i="4"/>
  <c r="E1371" i="4" s="1"/>
  <c r="U1370" i="4"/>
  <c r="W1370" i="4" s="1"/>
  <c r="R1370" i="4"/>
  <c r="T1370" i="4" s="1"/>
  <c r="O1370" i="4"/>
  <c r="Q1370" i="4" s="1"/>
  <c r="N1370" i="4"/>
  <c r="L1370" i="4"/>
  <c r="I1370" i="4"/>
  <c r="K1370" i="4" s="1"/>
  <c r="F1370" i="4"/>
  <c r="H1370" i="4" s="1"/>
  <c r="C1370" i="4"/>
  <c r="E1370" i="4" s="1"/>
  <c r="U1369" i="4"/>
  <c r="W1369" i="4" s="1"/>
  <c r="R1369" i="4"/>
  <c r="T1369" i="4" s="1"/>
  <c r="O1369" i="4"/>
  <c r="Q1369" i="4" s="1"/>
  <c r="L1369" i="4"/>
  <c r="N1369" i="4" s="1"/>
  <c r="K1369" i="4"/>
  <c r="I1369" i="4"/>
  <c r="F1369" i="4"/>
  <c r="H1369" i="4" s="1"/>
  <c r="C1369" i="4"/>
  <c r="E1369" i="4" s="1"/>
  <c r="U1368" i="4"/>
  <c r="W1368" i="4" s="1"/>
  <c r="T1368" i="4"/>
  <c r="R1368" i="4"/>
  <c r="Q1368" i="4"/>
  <c r="O1368" i="4"/>
  <c r="L1368" i="4"/>
  <c r="N1368" i="4" s="1"/>
  <c r="K1368" i="4"/>
  <c r="I1368" i="4"/>
  <c r="F1368" i="4"/>
  <c r="H1368" i="4" s="1"/>
  <c r="C1368" i="4"/>
  <c r="E1368" i="4" s="1"/>
  <c r="U1367" i="4"/>
  <c r="W1367" i="4" s="1"/>
  <c r="R1367" i="4"/>
  <c r="T1367" i="4" s="1"/>
  <c r="Q1367" i="4"/>
  <c r="O1367" i="4"/>
  <c r="N1367" i="4"/>
  <c r="L1367" i="4"/>
  <c r="I1367" i="4"/>
  <c r="K1367" i="4" s="1"/>
  <c r="F1367" i="4"/>
  <c r="H1367" i="4" s="1"/>
  <c r="C1367" i="4"/>
  <c r="E1367" i="4" s="1"/>
  <c r="B1367" i="4"/>
  <c r="W1366" i="4"/>
  <c r="U1366" i="4"/>
  <c r="R1366" i="4"/>
  <c r="T1366" i="4" s="1"/>
  <c r="O1366" i="4"/>
  <c r="Q1366" i="4" s="1"/>
  <c r="L1366" i="4"/>
  <c r="N1366" i="4" s="1"/>
  <c r="K1366" i="4"/>
  <c r="I1366" i="4"/>
  <c r="H1366" i="4"/>
  <c r="F1366" i="4"/>
  <c r="E1366" i="4"/>
  <c r="C1366" i="4"/>
  <c r="B1366" i="4"/>
  <c r="U1365" i="4"/>
  <c r="W1365" i="4" s="1"/>
  <c r="R1365" i="4"/>
  <c r="T1365" i="4" s="1"/>
  <c r="O1365" i="4"/>
  <c r="Q1365" i="4" s="1"/>
  <c r="L1365" i="4"/>
  <c r="N1365" i="4" s="1"/>
  <c r="I1365" i="4"/>
  <c r="K1365" i="4" s="1"/>
  <c r="F1365" i="4"/>
  <c r="H1365" i="4" s="1"/>
  <c r="C1365" i="4"/>
  <c r="E1365" i="4" s="1"/>
  <c r="B1365" i="4"/>
  <c r="W1364" i="4"/>
  <c r="U1364" i="4"/>
  <c r="T1364" i="4"/>
  <c r="R1364" i="4"/>
  <c r="Q1364" i="4"/>
  <c r="O1364" i="4"/>
  <c r="N1364" i="4"/>
  <c r="L1364" i="4"/>
  <c r="I1364" i="4"/>
  <c r="K1364" i="4" s="1"/>
  <c r="F1364" i="4"/>
  <c r="H1364" i="4" s="1"/>
  <c r="E1364" i="4"/>
  <c r="C1364" i="4"/>
  <c r="W1363" i="4"/>
  <c r="U1363" i="4"/>
  <c r="R1363" i="4"/>
  <c r="T1363" i="4" s="1"/>
  <c r="O1363" i="4"/>
  <c r="Q1363" i="4" s="1"/>
  <c r="L1363" i="4"/>
  <c r="N1363" i="4" s="1"/>
  <c r="I1363" i="4"/>
  <c r="K1363" i="4" s="1"/>
  <c r="H1363" i="4"/>
  <c r="F1363" i="4"/>
  <c r="C1363" i="4"/>
  <c r="E1363" i="4" s="1"/>
  <c r="U1362" i="4"/>
  <c r="W1362" i="4" s="1"/>
  <c r="T1362" i="4"/>
  <c r="R1362" i="4"/>
  <c r="O1362" i="4"/>
  <c r="Q1362" i="4" s="1"/>
  <c r="L1362" i="4"/>
  <c r="N1362" i="4" s="1"/>
  <c r="I1362" i="4"/>
  <c r="K1362" i="4" s="1"/>
  <c r="F1362" i="4"/>
  <c r="H1362" i="4" s="1"/>
  <c r="C1362" i="4"/>
  <c r="E1362" i="4" s="1"/>
  <c r="U1361" i="4"/>
  <c r="W1361" i="4" s="1"/>
  <c r="R1361" i="4"/>
  <c r="T1361" i="4" s="1"/>
  <c r="O1361" i="4"/>
  <c r="Q1361" i="4" s="1"/>
  <c r="L1361" i="4"/>
  <c r="N1361" i="4" s="1"/>
  <c r="K1361" i="4"/>
  <c r="I1361" i="4"/>
  <c r="F1361" i="4"/>
  <c r="H1361" i="4" s="1"/>
  <c r="C1361" i="4"/>
  <c r="E1361" i="4" s="1"/>
  <c r="W1360" i="4"/>
  <c r="U1360" i="4"/>
  <c r="T1360" i="4"/>
  <c r="R1360" i="4"/>
  <c r="Q1360" i="4"/>
  <c r="O1360" i="4"/>
  <c r="L1360" i="4"/>
  <c r="N1360" i="4" s="1"/>
  <c r="K1360" i="4"/>
  <c r="I1360" i="4"/>
  <c r="H1360" i="4"/>
  <c r="F1360" i="4"/>
  <c r="C1360" i="4"/>
  <c r="E1360" i="4" s="1"/>
  <c r="W1359" i="4"/>
  <c r="U1359" i="4"/>
  <c r="R1359" i="4"/>
  <c r="T1359" i="4" s="1"/>
  <c r="O1359" i="4"/>
  <c r="Q1359" i="4" s="1"/>
  <c r="L1359" i="4"/>
  <c r="N1359" i="4" s="1"/>
  <c r="I1359" i="4"/>
  <c r="K1359" i="4" s="1"/>
  <c r="F1359" i="4"/>
  <c r="H1359" i="4" s="1"/>
  <c r="C1359" i="4"/>
  <c r="E1359" i="4" s="1"/>
  <c r="W1358" i="4"/>
  <c r="U1358" i="4"/>
  <c r="T1358" i="4"/>
  <c r="R1358" i="4"/>
  <c r="Q1358" i="4"/>
  <c r="O1358" i="4"/>
  <c r="N1358" i="4"/>
  <c r="L1358" i="4"/>
  <c r="I1358" i="4"/>
  <c r="K1358" i="4" s="1"/>
  <c r="F1358" i="4"/>
  <c r="H1358" i="4" s="1"/>
  <c r="C1358" i="4"/>
  <c r="E1358" i="4" s="1"/>
  <c r="U1357" i="4"/>
  <c r="W1357" i="4" s="1"/>
  <c r="R1357" i="4"/>
  <c r="T1357" i="4" s="1"/>
  <c r="Q1357" i="4"/>
  <c r="O1357" i="4"/>
  <c r="L1357" i="4"/>
  <c r="N1357" i="4" s="1"/>
  <c r="I1357" i="4"/>
  <c r="K1357" i="4" s="1"/>
  <c r="F1357" i="4"/>
  <c r="H1357" i="4" s="1"/>
  <c r="C1357" i="4"/>
  <c r="E1357" i="4" s="1"/>
  <c r="U1356" i="4"/>
  <c r="W1356" i="4" s="1"/>
  <c r="R1356" i="4"/>
  <c r="T1356" i="4" s="1"/>
  <c r="Q1356" i="4"/>
  <c r="O1356" i="4"/>
  <c r="N1356" i="4"/>
  <c r="L1356" i="4"/>
  <c r="I1356" i="4"/>
  <c r="K1356" i="4" s="1"/>
  <c r="F1356" i="4"/>
  <c r="H1356" i="4" s="1"/>
  <c r="C1356" i="4"/>
  <c r="E1356" i="4" s="1"/>
  <c r="U1355" i="4"/>
  <c r="W1355" i="4" s="1"/>
  <c r="R1355" i="4"/>
  <c r="T1355" i="4" s="1"/>
  <c r="O1355" i="4"/>
  <c r="Q1355" i="4" s="1"/>
  <c r="N1355" i="4"/>
  <c r="L1355" i="4"/>
  <c r="I1355" i="4"/>
  <c r="K1355" i="4" s="1"/>
  <c r="H1355" i="4"/>
  <c r="F1355" i="4"/>
  <c r="C1355" i="4"/>
  <c r="E1355" i="4" s="1"/>
  <c r="U1354" i="4"/>
  <c r="W1354" i="4" s="1"/>
  <c r="R1354" i="4"/>
  <c r="T1354" i="4" s="1"/>
  <c r="O1354" i="4"/>
  <c r="Q1354" i="4" s="1"/>
  <c r="N1354" i="4"/>
  <c r="L1354" i="4"/>
  <c r="I1354" i="4"/>
  <c r="K1354" i="4" s="1"/>
  <c r="H1354" i="4"/>
  <c r="F1354" i="4"/>
  <c r="C1354" i="4"/>
  <c r="E1354" i="4" s="1"/>
  <c r="B1354" i="4"/>
  <c r="U1353" i="4"/>
  <c r="W1353" i="4" s="1"/>
  <c r="R1353" i="4"/>
  <c r="T1353" i="4" s="1"/>
  <c r="O1353" i="4"/>
  <c r="Q1353" i="4" s="1"/>
  <c r="N1353" i="4"/>
  <c r="L1353" i="4"/>
  <c r="K1353" i="4"/>
  <c r="I1353" i="4"/>
  <c r="F1353" i="4"/>
  <c r="H1353" i="4" s="1"/>
  <c r="C1353" i="4"/>
  <c r="E1353" i="4" s="1"/>
  <c r="B1353" i="4"/>
  <c r="U1352" i="4"/>
  <c r="W1352" i="4" s="1"/>
  <c r="R1352" i="4"/>
  <c r="T1352" i="4" s="1"/>
  <c r="Q1352" i="4"/>
  <c r="O1352" i="4"/>
  <c r="L1352" i="4"/>
  <c r="N1352" i="4" s="1"/>
  <c r="I1352" i="4"/>
  <c r="K1352" i="4" s="1"/>
  <c r="H1352" i="4"/>
  <c r="F1352" i="4"/>
  <c r="C1352" i="4"/>
  <c r="E1352" i="4" s="1"/>
  <c r="U1351" i="4"/>
  <c r="W1351" i="4" s="1"/>
  <c r="R1351" i="4"/>
  <c r="T1351" i="4" s="1"/>
  <c r="O1351" i="4"/>
  <c r="Q1351" i="4" s="1"/>
  <c r="L1351" i="4"/>
  <c r="N1351" i="4" s="1"/>
  <c r="I1351" i="4"/>
  <c r="K1351" i="4" s="1"/>
  <c r="F1351" i="4"/>
  <c r="H1351" i="4" s="1"/>
  <c r="C1351" i="4"/>
  <c r="E1351" i="4" s="1"/>
  <c r="B1351" i="4"/>
  <c r="U1350" i="4"/>
  <c r="W1350" i="4" s="1"/>
  <c r="R1350" i="4"/>
  <c r="T1350" i="4" s="1"/>
  <c r="Q1350" i="4"/>
  <c r="O1350" i="4"/>
  <c r="L1350" i="4"/>
  <c r="N1350" i="4" s="1"/>
  <c r="I1350" i="4"/>
  <c r="K1350" i="4" s="1"/>
  <c r="F1350" i="4"/>
  <c r="H1350" i="4" s="1"/>
  <c r="E1350" i="4"/>
  <c r="C1350" i="4"/>
  <c r="U1349" i="4"/>
  <c r="W1349" i="4" s="1"/>
  <c r="R1349" i="4"/>
  <c r="T1349" i="4" s="1"/>
  <c r="O1349" i="4"/>
  <c r="Q1349" i="4" s="1"/>
  <c r="L1349" i="4"/>
  <c r="N1349" i="4" s="1"/>
  <c r="I1349" i="4"/>
  <c r="K1349" i="4" s="1"/>
  <c r="F1349" i="4"/>
  <c r="H1349" i="4" s="1"/>
  <c r="C1349" i="4"/>
  <c r="E1349" i="4" s="1"/>
  <c r="U1348" i="4"/>
  <c r="W1348" i="4" s="1"/>
  <c r="T1348" i="4"/>
  <c r="R1348" i="4"/>
  <c r="Q1348" i="4"/>
  <c r="O1348" i="4"/>
  <c r="L1348" i="4"/>
  <c r="N1348" i="4" s="1"/>
  <c r="I1348" i="4"/>
  <c r="K1348" i="4" s="1"/>
  <c r="H1348" i="4"/>
  <c r="F1348" i="4"/>
  <c r="C1348" i="4"/>
  <c r="E1348" i="4" s="1"/>
  <c r="U1347" i="4"/>
  <c r="W1347" i="4" s="1"/>
  <c r="R1347" i="4"/>
  <c r="T1347" i="4" s="1"/>
  <c r="O1347" i="4"/>
  <c r="Q1347" i="4" s="1"/>
  <c r="L1347" i="4"/>
  <c r="N1347" i="4" s="1"/>
  <c r="I1347" i="4"/>
  <c r="K1347" i="4" s="1"/>
  <c r="F1347" i="4"/>
  <c r="H1347" i="4" s="1"/>
  <c r="C1347" i="4"/>
  <c r="E1347" i="4" s="1"/>
  <c r="U1346" i="4"/>
  <c r="W1346" i="4" s="1"/>
  <c r="R1346" i="4"/>
  <c r="T1346" i="4" s="1"/>
  <c r="Q1346" i="4"/>
  <c r="O1346" i="4"/>
  <c r="L1346" i="4"/>
  <c r="N1346" i="4" s="1"/>
  <c r="I1346" i="4"/>
  <c r="K1346" i="4" s="1"/>
  <c r="F1346" i="4"/>
  <c r="H1346" i="4" s="1"/>
  <c r="E1346" i="4"/>
  <c r="C1346" i="4"/>
  <c r="W1345" i="4"/>
  <c r="U1345" i="4"/>
  <c r="R1345" i="4"/>
  <c r="T1345" i="4" s="1"/>
  <c r="Q1345" i="4"/>
  <c r="O1345" i="4"/>
  <c r="N1345" i="4"/>
  <c r="L1345" i="4"/>
  <c r="I1345" i="4"/>
  <c r="K1345" i="4" s="1"/>
  <c r="F1345" i="4"/>
  <c r="H1345" i="4" s="1"/>
  <c r="C1345" i="4"/>
  <c r="E1345" i="4" s="1"/>
  <c r="U1344" i="4"/>
  <c r="W1344" i="4" s="1"/>
  <c r="R1344" i="4"/>
  <c r="T1344" i="4" s="1"/>
  <c r="Q1344" i="4"/>
  <c r="O1344" i="4"/>
  <c r="N1344" i="4"/>
  <c r="L1344" i="4"/>
  <c r="I1344" i="4"/>
  <c r="K1344" i="4" s="1"/>
  <c r="H1344" i="4"/>
  <c r="F1344" i="4"/>
  <c r="C1344" i="4"/>
  <c r="E1344" i="4" s="1"/>
  <c r="U1343" i="4"/>
  <c r="W1343" i="4" s="1"/>
  <c r="T1343" i="4"/>
  <c r="R1343" i="4"/>
  <c r="Q1343" i="4"/>
  <c r="O1343" i="4"/>
  <c r="L1343" i="4"/>
  <c r="N1343" i="4" s="1"/>
  <c r="I1343" i="4"/>
  <c r="K1343" i="4" s="1"/>
  <c r="F1343" i="4"/>
  <c r="H1343" i="4" s="1"/>
  <c r="C1343" i="4"/>
  <c r="E1343" i="4" s="1"/>
  <c r="U1342" i="4"/>
  <c r="W1342" i="4" s="1"/>
  <c r="R1342" i="4"/>
  <c r="T1342" i="4" s="1"/>
  <c r="O1342" i="4"/>
  <c r="Q1342" i="4" s="1"/>
  <c r="L1342" i="4"/>
  <c r="N1342" i="4" s="1"/>
  <c r="I1342" i="4"/>
  <c r="K1342" i="4" s="1"/>
  <c r="F1342" i="4"/>
  <c r="H1342" i="4" s="1"/>
  <c r="E1342" i="4"/>
  <c r="C1342" i="4"/>
  <c r="W1341" i="4"/>
  <c r="U1341" i="4"/>
  <c r="T1341" i="4"/>
  <c r="R1341" i="4"/>
  <c r="O1341" i="4"/>
  <c r="Q1341" i="4" s="1"/>
  <c r="L1341" i="4"/>
  <c r="N1341" i="4" s="1"/>
  <c r="I1341" i="4"/>
  <c r="K1341" i="4" s="1"/>
  <c r="F1341" i="4"/>
  <c r="H1341" i="4" s="1"/>
  <c r="C1341" i="4"/>
  <c r="E1341" i="4" s="1"/>
  <c r="U1340" i="4"/>
  <c r="W1340" i="4" s="1"/>
  <c r="T1340" i="4"/>
  <c r="R1340" i="4"/>
  <c r="Q1340" i="4"/>
  <c r="O1340" i="4"/>
  <c r="N1340" i="4"/>
  <c r="L1340" i="4"/>
  <c r="I1340" i="4"/>
  <c r="K1340" i="4" s="1"/>
  <c r="F1340" i="4"/>
  <c r="H1340" i="4" s="1"/>
  <c r="E1340" i="4"/>
  <c r="C1340" i="4"/>
  <c r="U1339" i="4"/>
  <c r="W1339" i="4" s="1"/>
  <c r="R1339" i="4"/>
  <c r="T1339" i="4" s="1"/>
  <c r="Q1339" i="4"/>
  <c r="O1339" i="4"/>
  <c r="N1339" i="4"/>
  <c r="L1339" i="4"/>
  <c r="I1339" i="4"/>
  <c r="K1339" i="4" s="1"/>
  <c r="F1339" i="4"/>
  <c r="H1339" i="4" s="1"/>
  <c r="C1339" i="4"/>
  <c r="E1339" i="4" s="1"/>
  <c r="U1338" i="4"/>
  <c r="W1338" i="4" s="1"/>
  <c r="R1338" i="4"/>
  <c r="T1338" i="4" s="1"/>
  <c r="O1338" i="4"/>
  <c r="Q1338" i="4" s="1"/>
  <c r="L1338" i="4"/>
  <c r="N1338" i="4" s="1"/>
  <c r="K1338" i="4"/>
  <c r="I1338" i="4"/>
  <c r="H1338" i="4"/>
  <c r="F1338" i="4"/>
  <c r="E1338" i="4"/>
  <c r="C1338" i="4"/>
  <c r="B1338" i="4"/>
  <c r="U1337" i="4"/>
  <c r="W1337" i="4" s="1"/>
  <c r="R1337" i="4"/>
  <c r="T1337" i="4" s="1"/>
  <c r="Q1337" i="4"/>
  <c r="O1337" i="4"/>
  <c r="L1337" i="4"/>
  <c r="N1337" i="4" s="1"/>
  <c r="I1337" i="4"/>
  <c r="K1337" i="4" s="1"/>
  <c r="F1337" i="4"/>
  <c r="H1337" i="4" s="1"/>
  <c r="C1337" i="4"/>
  <c r="E1337" i="4" s="1"/>
  <c r="W1336" i="4"/>
  <c r="U1336" i="4"/>
  <c r="R1336" i="4"/>
  <c r="T1336" i="4" s="1"/>
  <c r="O1336" i="4"/>
  <c r="Q1336" i="4" s="1"/>
  <c r="L1336" i="4"/>
  <c r="N1336" i="4" s="1"/>
  <c r="K1336" i="4"/>
  <c r="I1336" i="4"/>
  <c r="H1336" i="4"/>
  <c r="F1336" i="4"/>
  <c r="C1336" i="4"/>
  <c r="E1336" i="4" s="1"/>
  <c r="U1335" i="4"/>
  <c r="W1335" i="4" s="1"/>
  <c r="R1335" i="4"/>
  <c r="T1335" i="4" s="1"/>
  <c r="O1335" i="4"/>
  <c r="Q1335" i="4" s="1"/>
  <c r="L1335" i="4"/>
  <c r="N1335" i="4" s="1"/>
  <c r="K1335" i="4"/>
  <c r="I1335" i="4"/>
  <c r="F1335" i="4"/>
  <c r="H1335" i="4" s="1"/>
  <c r="C1335" i="4"/>
  <c r="E1335" i="4" s="1"/>
  <c r="U1334" i="4"/>
  <c r="W1334" i="4" s="1"/>
  <c r="R1334" i="4"/>
  <c r="T1334" i="4" s="1"/>
  <c r="Q1334" i="4"/>
  <c r="O1334" i="4"/>
  <c r="L1334" i="4"/>
  <c r="N1334" i="4" s="1"/>
  <c r="I1334" i="4"/>
  <c r="K1334" i="4" s="1"/>
  <c r="H1334" i="4"/>
  <c r="F1334" i="4"/>
  <c r="E1334" i="4"/>
  <c r="C1334" i="4"/>
  <c r="U1333" i="4"/>
  <c r="W1333" i="4" s="1"/>
  <c r="R1333" i="4"/>
  <c r="T1333" i="4" s="1"/>
  <c r="O1333" i="4"/>
  <c r="Q1333" i="4" s="1"/>
  <c r="N1333" i="4"/>
  <c r="L1333" i="4"/>
  <c r="K1333" i="4"/>
  <c r="I1333" i="4"/>
  <c r="F1333" i="4"/>
  <c r="H1333" i="4" s="1"/>
  <c r="C1333" i="4"/>
  <c r="E1333" i="4" s="1"/>
  <c r="W1332" i="4"/>
  <c r="U1332" i="4"/>
  <c r="T1332" i="4"/>
  <c r="R1332" i="4"/>
  <c r="O1332" i="4"/>
  <c r="Q1332" i="4" s="1"/>
  <c r="L1332" i="4"/>
  <c r="N1332" i="4" s="1"/>
  <c r="I1332" i="4"/>
  <c r="K1332" i="4" s="1"/>
  <c r="F1332" i="4"/>
  <c r="H1332" i="4" s="1"/>
  <c r="E1332" i="4"/>
  <c r="C1332" i="4"/>
  <c r="U1331" i="4"/>
  <c r="W1331" i="4" s="1"/>
  <c r="R1331" i="4"/>
  <c r="T1331" i="4" s="1"/>
  <c r="Q1331" i="4"/>
  <c r="O1331" i="4"/>
  <c r="L1331" i="4"/>
  <c r="N1331" i="4" s="1"/>
  <c r="I1331" i="4"/>
  <c r="K1331" i="4" s="1"/>
  <c r="F1331" i="4"/>
  <c r="H1331" i="4" s="1"/>
  <c r="C1331" i="4"/>
  <c r="E1331" i="4" s="1"/>
  <c r="U1330" i="4"/>
  <c r="W1330" i="4" s="1"/>
  <c r="T1330" i="4"/>
  <c r="R1330" i="4"/>
  <c r="O1330" i="4"/>
  <c r="Q1330" i="4" s="1"/>
  <c r="L1330" i="4"/>
  <c r="N1330" i="4" s="1"/>
  <c r="I1330" i="4"/>
  <c r="K1330" i="4" s="1"/>
  <c r="H1330" i="4"/>
  <c r="F1330" i="4"/>
  <c r="C1330" i="4"/>
  <c r="E1330" i="4" s="1"/>
  <c r="U1329" i="4"/>
  <c r="W1329" i="4" s="1"/>
  <c r="T1329" i="4"/>
  <c r="R1329" i="4"/>
  <c r="Q1329" i="4"/>
  <c r="O1329" i="4"/>
  <c r="L1329" i="4"/>
  <c r="N1329" i="4" s="1"/>
  <c r="I1329" i="4"/>
  <c r="K1329" i="4" s="1"/>
  <c r="F1329" i="4"/>
  <c r="H1329" i="4" s="1"/>
  <c r="C1329" i="4"/>
  <c r="E1329" i="4" s="1"/>
  <c r="W1328" i="4"/>
  <c r="U1328" i="4"/>
  <c r="R1328" i="4"/>
  <c r="T1328" i="4" s="1"/>
  <c r="Q1328" i="4"/>
  <c r="O1328" i="4"/>
  <c r="N1328" i="4"/>
  <c r="L1328" i="4"/>
  <c r="I1328" i="4"/>
  <c r="K1328" i="4" s="1"/>
  <c r="F1328" i="4"/>
  <c r="H1328" i="4" s="1"/>
  <c r="C1328" i="4"/>
  <c r="E1328" i="4" s="1"/>
  <c r="W1327" i="4"/>
  <c r="U1327" i="4"/>
  <c r="R1327" i="4"/>
  <c r="T1327" i="4" s="1"/>
  <c r="O1327" i="4"/>
  <c r="Q1327" i="4" s="1"/>
  <c r="N1327" i="4"/>
  <c r="L1327" i="4"/>
  <c r="K1327" i="4"/>
  <c r="I1327" i="4"/>
  <c r="H1327" i="4"/>
  <c r="F1327" i="4"/>
  <c r="C1327" i="4"/>
  <c r="E1327" i="4" s="1"/>
  <c r="U1326" i="4"/>
  <c r="W1326" i="4" s="1"/>
  <c r="R1326" i="4"/>
  <c r="T1326" i="4" s="1"/>
  <c r="Q1326" i="4"/>
  <c r="O1326" i="4"/>
  <c r="L1326" i="4"/>
  <c r="N1326" i="4" s="1"/>
  <c r="I1326" i="4"/>
  <c r="K1326" i="4" s="1"/>
  <c r="H1326" i="4"/>
  <c r="F1326" i="4"/>
  <c r="E1326" i="4"/>
  <c r="C1326" i="4"/>
  <c r="B1326" i="4"/>
  <c r="U1325" i="4"/>
  <c r="W1325" i="4" s="1"/>
  <c r="R1325" i="4"/>
  <c r="T1325" i="4" s="1"/>
  <c r="Q1325" i="4"/>
  <c r="O1325" i="4"/>
  <c r="N1325" i="4"/>
  <c r="L1325" i="4"/>
  <c r="I1325" i="4"/>
  <c r="K1325" i="4" s="1"/>
  <c r="F1325" i="4"/>
  <c r="H1325" i="4" s="1"/>
  <c r="C1325" i="4"/>
  <c r="E1325" i="4" s="1"/>
  <c r="W1324" i="4"/>
  <c r="U1324" i="4"/>
  <c r="T1324" i="4"/>
  <c r="R1324" i="4"/>
  <c r="Q1324" i="4"/>
  <c r="O1324" i="4"/>
  <c r="L1324" i="4"/>
  <c r="N1324" i="4" s="1"/>
  <c r="I1324" i="4"/>
  <c r="K1324" i="4" s="1"/>
  <c r="F1324" i="4"/>
  <c r="H1324" i="4" s="1"/>
  <c r="E1324" i="4"/>
  <c r="C1324" i="4"/>
  <c r="B1324" i="4"/>
  <c r="U1323" i="4"/>
  <c r="W1323" i="4" s="1"/>
  <c r="R1323" i="4"/>
  <c r="T1323" i="4" s="1"/>
  <c r="Q1323" i="4"/>
  <c r="O1323" i="4"/>
  <c r="L1323" i="4"/>
  <c r="N1323" i="4" s="1"/>
  <c r="I1323" i="4"/>
  <c r="K1323" i="4" s="1"/>
  <c r="F1323" i="4"/>
  <c r="H1323" i="4" s="1"/>
  <c r="C1323" i="4"/>
  <c r="E1323" i="4" s="1"/>
  <c r="W1322" i="4"/>
  <c r="U1322" i="4"/>
  <c r="T1322" i="4"/>
  <c r="R1322" i="4"/>
  <c r="Q1322" i="4"/>
  <c r="O1322" i="4"/>
  <c r="N1322" i="4"/>
  <c r="L1322" i="4"/>
  <c r="K1322" i="4"/>
  <c r="I1322" i="4"/>
  <c r="F1322" i="4"/>
  <c r="H1322" i="4" s="1"/>
  <c r="E1322" i="4"/>
  <c r="C1322" i="4"/>
  <c r="B1322" i="4"/>
  <c r="U1321" i="4"/>
  <c r="W1321" i="4" s="1"/>
  <c r="T1321" i="4"/>
  <c r="R1321" i="4"/>
  <c r="O1321" i="4"/>
  <c r="Q1321" i="4" s="1"/>
  <c r="L1321" i="4"/>
  <c r="N1321" i="4" s="1"/>
  <c r="I1321" i="4"/>
  <c r="K1321" i="4" s="1"/>
  <c r="F1321" i="4"/>
  <c r="H1321" i="4" s="1"/>
  <c r="C1321" i="4"/>
  <c r="E1321" i="4" s="1"/>
  <c r="U1320" i="4"/>
  <c r="W1320" i="4" s="1"/>
  <c r="R1320" i="4"/>
  <c r="T1320" i="4" s="1"/>
  <c r="O1320" i="4"/>
  <c r="Q1320" i="4" s="1"/>
  <c r="L1320" i="4"/>
  <c r="N1320" i="4" s="1"/>
  <c r="I1320" i="4"/>
  <c r="K1320" i="4" s="1"/>
  <c r="F1320" i="4"/>
  <c r="H1320" i="4" s="1"/>
  <c r="C1320" i="4"/>
  <c r="E1320" i="4" s="1"/>
  <c r="W1319" i="4"/>
  <c r="U1319" i="4"/>
  <c r="T1319" i="4"/>
  <c r="R1319" i="4"/>
  <c r="O1319" i="4"/>
  <c r="Q1319" i="4" s="1"/>
  <c r="N1319" i="4"/>
  <c r="L1319" i="4"/>
  <c r="I1319" i="4"/>
  <c r="K1319" i="4" s="1"/>
  <c r="F1319" i="4"/>
  <c r="H1319" i="4" s="1"/>
  <c r="C1319" i="4"/>
  <c r="E1319" i="4" s="1"/>
  <c r="U1318" i="4"/>
  <c r="W1318" i="4" s="1"/>
  <c r="R1318" i="4"/>
  <c r="T1318" i="4" s="1"/>
  <c r="O1318" i="4"/>
  <c r="Q1318" i="4" s="1"/>
  <c r="L1318" i="4"/>
  <c r="N1318" i="4" s="1"/>
  <c r="I1318" i="4"/>
  <c r="K1318" i="4" s="1"/>
  <c r="H1318" i="4"/>
  <c r="F1318" i="4"/>
  <c r="C1318" i="4"/>
  <c r="E1318" i="4" s="1"/>
  <c r="W1317" i="4"/>
  <c r="U1317" i="4"/>
  <c r="R1317" i="4"/>
  <c r="T1317" i="4" s="1"/>
  <c r="O1317" i="4"/>
  <c r="Q1317" i="4" s="1"/>
  <c r="L1317" i="4"/>
  <c r="N1317" i="4" s="1"/>
  <c r="I1317" i="4"/>
  <c r="K1317" i="4" s="1"/>
  <c r="F1317" i="4"/>
  <c r="H1317" i="4" s="1"/>
  <c r="C1317" i="4"/>
  <c r="E1317" i="4" s="1"/>
  <c r="W1316" i="4"/>
  <c r="U1316" i="4"/>
  <c r="R1316" i="4"/>
  <c r="T1316" i="4" s="1"/>
  <c r="O1316" i="4"/>
  <c r="Q1316" i="4" s="1"/>
  <c r="N1316" i="4"/>
  <c r="L1316" i="4"/>
  <c r="I1316" i="4"/>
  <c r="K1316" i="4" s="1"/>
  <c r="F1316" i="4"/>
  <c r="H1316" i="4" s="1"/>
  <c r="C1316" i="4"/>
  <c r="E1316" i="4" s="1"/>
  <c r="U1315" i="4"/>
  <c r="W1315" i="4" s="1"/>
  <c r="R1315" i="4"/>
  <c r="T1315" i="4" s="1"/>
  <c r="Q1315" i="4"/>
  <c r="O1315" i="4"/>
  <c r="L1315" i="4"/>
  <c r="N1315" i="4" s="1"/>
  <c r="K1315" i="4"/>
  <c r="I1315" i="4"/>
  <c r="H1315" i="4"/>
  <c r="F1315" i="4"/>
  <c r="C1315" i="4"/>
  <c r="E1315" i="4" s="1"/>
  <c r="U1314" i="4"/>
  <c r="W1314" i="4" s="1"/>
  <c r="R1314" i="4"/>
  <c r="T1314" i="4" s="1"/>
  <c r="Q1314" i="4"/>
  <c r="O1314" i="4"/>
  <c r="N1314" i="4"/>
  <c r="L1314" i="4"/>
  <c r="I1314" i="4"/>
  <c r="K1314" i="4" s="1"/>
  <c r="H1314" i="4"/>
  <c r="F1314" i="4"/>
  <c r="C1314" i="4"/>
  <c r="E1314" i="4" s="1"/>
  <c r="U1313" i="4"/>
  <c r="W1313" i="4" s="1"/>
  <c r="R1313" i="4"/>
  <c r="T1313" i="4" s="1"/>
  <c r="O1313" i="4"/>
  <c r="Q1313" i="4" s="1"/>
  <c r="N1313" i="4"/>
  <c r="L1313" i="4"/>
  <c r="K1313" i="4"/>
  <c r="I1313" i="4"/>
  <c r="F1313" i="4"/>
  <c r="H1313" i="4" s="1"/>
  <c r="C1313" i="4"/>
  <c r="E1313" i="4" s="1"/>
  <c r="U1312" i="4"/>
  <c r="W1312" i="4" s="1"/>
  <c r="R1312" i="4"/>
  <c r="T1312" i="4" s="1"/>
  <c r="O1312" i="4"/>
  <c r="Q1312" i="4" s="1"/>
  <c r="N1312" i="4"/>
  <c r="L1312" i="4"/>
  <c r="I1312" i="4"/>
  <c r="K1312" i="4" s="1"/>
  <c r="F1312" i="4"/>
  <c r="H1312" i="4" s="1"/>
  <c r="C1312" i="4"/>
  <c r="E1312" i="4" s="1"/>
  <c r="U1311" i="4"/>
  <c r="W1311" i="4" s="1"/>
  <c r="R1311" i="4"/>
  <c r="T1311" i="4" s="1"/>
  <c r="Q1311" i="4"/>
  <c r="O1311" i="4"/>
  <c r="N1311" i="4"/>
  <c r="L1311" i="4"/>
  <c r="I1311" i="4"/>
  <c r="K1311" i="4" s="1"/>
  <c r="F1311" i="4"/>
  <c r="H1311" i="4" s="1"/>
  <c r="C1311" i="4"/>
  <c r="E1311" i="4" s="1"/>
  <c r="B1311" i="4"/>
  <c r="W1310" i="4"/>
  <c r="U1310" i="4"/>
  <c r="T1310" i="4"/>
  <c r="R1310" i="4"/>
  <c r="Q1310" i="4"/>
  <c r="O1310" i="4"/>
  <c r="L1310" i="4"/>
  <c r="N1310" i="4" s="1"/>
  <c r="I1310" i="4"/>
  <c r="K1310" i="4" s="1"/>
  <c r="H1310" i="4"/>
  <c r="F1310" i="4"/>
  <c r="C1310" i="4"/>
  <c r="E1310" i="4" s="1"/>
  <c r="B1310" i="4"/>
  <c r="U1309" i="4"/>
  <c r="W1309" i="4" s="1"/>
  <c r="T1309" i="4"/>
  <c r="R1309" i="4"/>
  <c r="Q1309" i="4"/>
  <c r="O1309" i="4"/>
  <c r="L1309" i="4"/>
  <c r="N1309" i="4" s="1"/>
  <c r="I1309" i="4"/>
  <c r="K1309" i="4" s="1"/>
  <c r="F1309" i="4"/>
  <c r="H1309" i="4" s="1"/>
  <c r="C1309" i="4"/>
  <c r="E1309" i="4" s="1"/>
  <c r="B1309" i="4"/>
  <c r="U1308" i="4"/>
  <c r="W1308" i="4" s="1"/>
  <c r="R1308" i="4"/>
  <c r="T1308" i="4" s="1"/>
  <c r="Q1308" i="4"/>
  <c r="O1308" i="4"/>
  <c r="N1308" i="4"/>
  <c r="L1308" i="4"/>
  <c r="K1308" i="4"/>
  <c r="I1308" i="4"/>
  <c r="H1308" i="4"/>
  <c r="F1308" i="4"/>
  <c r="E1308" i="4"/>
  <c r="C1308" i="4"/>
  <c r="U1307" i="4"/>
  <c r="W1307" i="4" s="1"/>
  <c r="R1307" i="4"/>
  <c r="T1307" i="4" s="1"/>
  <c r="O1307" i="4"/>
  <c r="Q1307" i="4" s="1"/>
  <c r="L1307" i="4"/>
  <c r="N1307" i="4" s="1"/>
  <c r="I1307" i="4"/>
  <c r="K1307" i="4" s="1"/>
  <c r="H1307" i="4"/>
  <c r="F1307" i="4"/>
  <c r="C1307" i="4"/>
  <c r="E1307" i="4" s="1"/>
  <c r="U1306" i="4"/>
  <c r="W1306" i="4" s="1"/>
  <c r="T1306" i="4"/>
  <c r="R1306" i="4"/>
  <c r="O1306" i="4"/>
  <c r="Q1306" i="4" s="1"/>
  <c r="L1306" i="4"/>
  <c r="N1306" i="4" s="1"/>
  <c r="I1306" i="4"/>
  <c r="K1306" i="4" s="1"/>
  <c r="F1306" i="4"/>
  <c r="H1306" i="4" s="1"/>
  <c r="E1306" i="4"/>
  <c r="C1306" i="4"/>
  <c r="U1305" i="4"/>
  <c r="W1305" i="4" s="1"/>
  <c r="R1305" i="4"/>
  <c r="T1305" i="4" s="1"/>
  <c r="O1305" i="4"/>
  <c r="Q1305" i="4" s="1"/>
  <c r="L1305" i="4"/>
  <c r="N1305" i="4" s="1"/>
  <c r="I1305" i="4"/>
  <c r="K1305" i="4" s="1"/>
  <c r="F1305" i="4"/>
  <c r="H1305" i="4" s="1"/>
  <c r="C1305" i="4"/>
  <c r="E1305" i="4" s="1"/>
  <c r="U1304" i="4"/>
  <c r="W1304" i="4" s="1"/>
  <c r="T1304" i="4"/>
  <c r="R1304" i="4"/>
  <c r="O1304" i="4"/>
  <c r="Q1304" i="4" s="1"/>
  <c r="L1304" i="4"/>
  <c r="N1304" i="4" s="1"/>
  <c r="K1304" i="4"/>
  <c r="I1304" i="4"/>
  <c r="F1304" i="4"/>
  <c r="H1304" i="4" s="1"/>
  <c r="C1304" i="4"/>
  <c r="E1304" i="4" s="1"/>
  <c r="U1303" i="4"/>
  <c r="W1303" i="4" s="1"/>
  <c r="R1303" i="4"/>
  <c r="T1303" i="4" s="1"/>
  <c r="O1303" i="4"/>
  <c r="Q1303" i="4" s="1"/>
  <c r="N1303" i="4"/>
  <c r="L1303" i="4"/>
  <c r="I1303" i="4"/>
  <c r="K1303" i="4" s="1"/>
  <c r="F1303" i="4"/>
  <c r="H1303" i="4" s="1"/>
  <c r="C1303" i="4"/>
  <c r="E1303" i="4" s="1"/>
  <c r="W1302" i="4"/>
  <c r="U1302" i="4"/>
  <c r="R1302" i="4"/>
  <c r="T1302" i="4" s="1"/>
  <c r="O1302" i="4"/>
  <c r="Q1302" i="4" s="1"/>
  <c r="L1302" i="4"/>
  <c r="N1302" i="4" s="1"/>
  <c r="I1302" i="4"/>
  <c r="K1302" i="4" s="1"/>
  <c r="H1302" i="4"/>
  <c r="F1302" i="4"/>
  <c r="E1302" i="4"/>
  <c r="C1302" i="4"/>
  <c r="U1301" i="4"/>
  <c r="W1301" i="4" s="1"/>
  <c r="R1301" i="4"/>
  <c r="T1301" i="4" s="1"/>
  <c r="O1301" i="4"/>
  <c r="Q1301" i="4" s="1"/>
  <c r="L1301" i="4"/>
  <c r="N1301" i="4" s="1"/>
  <c r="I1301" i="4"/>
  <c r="K1301" i="4" s="1"/>
  <c r="H1301" i="4"/>
  <c r="F1301" i="4"/>
  <c r="C1301" i="4"/>
  <c r="E1301" i="4" s="1"/>
  <c r="U1300" i="4"/>
  <c r="W1300" i="4" s="1"/>
  <c r="T1300" i="4"/>
  <c r="R1300" i="4"/>
  <c r="Q1300" i="4"/>
  <c r="O1300" i="4"/>
  <c r="L1300" i="4"/>
  <c r="N1300" i="4" s="1"/>
  <c r="I1300" i="4"/>
  <c r="K1300" i="4" s="1"/>
  <c r="H1300" i="4"/>
  <c r="F1300" i="4"/>
  <c r="C1300" i="4"/>
  <c r="E1300" i="4" s="1"/>
  <c r="U1299" i="4"/>
  <c r="W1299" i="4" s="1"/>
  <c r="R1299" i="4"/>
  <c r="T1299" i="4" s="1"/>
  <c r="O1299" i="4"/>
  <c r="Q1299" i="4" s="1"/>
  <c r="L1299" i="4"/>
  <c r="N1299" i="4" s="1"/>
  <c r="I1299" i="4"/>
  <c r="K1299" i="4" s="1"/>
  <c r="F1299" i="4"/>
  <c r="H1299" i="4" s="1"/>
  <c r="C1299" i="4"/>
  <c r="E1299" i="4" s="1"/>
  <c r="U1298" i="4"/>
  <c r="W1298" i="4" s="1"/>
  <c r="T1298" i="4"/>
  <c r="R1298" i="4"/>
  <c r="Q1298" i="4"/>
  <c r="O1298" i="4"/>
  <c r="L1298" i="4"/>
  <c r="N1298" i="4" s="1"/>
  <c r="I1298" i="4"/>
  <c r="K1298" i="4" s="1"/>
  <c r="F1298" i="4"/>
  <c r="H1298" i="4" s="1"/>
  <c r="C1298" i="4"/>
  <c r="E1298" i="4" s="1"/>
  <c r="U1297" i="4"/>
  <c r="W1297" i="4" s="1"/>
  <c r="R1297" i="4"/>
  <c r="T1297" i="4" s="1"/>
  <c r="Q1297" i="4"/>
  <c r="O1297" i="4"/>
  <c r="L1297" i="4"/>
  <c r="N1297" i="4" s="1"/>
  <c r="K1297" i="4"/>
  <c r="I1297" i="4"/>
  <c r="F1297" i="4"/>
  <c r="H1297" i="4" s="1"/>
  <c r="C1297" i="4"/>
  <c r="E1297" i="4" s="1"/>
  <c r="B1297" i="4"/>
  <c r="U1296" i="4"/>
  <c r="W1296" i="4" s="1"/>
  <c r="R1296" i="4"/>
  <c r="T1296" i="4" s="1"/>
  <c r="O1296" i="4"/>
  <c r="Q1296" i="4" s="1"/>
  <c r="N1296" i="4"/>
  <c r="L1296" i="4"/>
  <c r="I1296" i="4"/>
  <c r="K1296" i="4" s="1"/>
  <c r="F1296" i="4"/>
  <c r="H1296" i="4" s="1"/>
  <c r="C1296" i="4"/>
  <c r="E1296" i="4" s="1"/>
  <c r="B1296" i="4"/>
  <c r="U1295" i="4"/>
  <c r="W1295" i="4" s="1"/>
  <c r="R1295" i="4"/>
  <c r="T1295" i="4" s="1"/>
  <c r="O1295" i="4"/>
  <c r="Q1295" i="4" s="1"/>
  <c r="L1295" i="4"/>
  <c r="N1295" i="4" s="1"/>
  <c r="I1295" i="4"/>
  <c r="K1295" i="4" s="1"/>
  <c r="H1295" i="4"/>
  <c r="F1295" i="4"/>
  <c r="C1295" i="4"/>
  <c r="E1295" i="4" s="1"/>
  <c r="U1294" i="4"/>
  <c r="W1294" i="4" s="1"/>
  <c r="R1294" i="4"/>
  <c r="T1294" i="4" s="1"/>
  <c r="Q1294" i="4"/>
  <c r="O1294" i="4"/>
  <c r="N1294" i="4"/>
  <c r="L1294" i="4"/>
  <c r="K1294" i="4"/>
  <c r="I1294" i="4"/>
  <c r="F1294" i="4"/>
  <c r="H1294" i="4" s="1"/>
  <c r="C1294" i="4"/>
  <c r="E1294" i="4" s="1"/>
  <c r="U1293" i="4"/>
  <c r="W1293" i="4" s="1"/>
  <c r="R1293" i="4"/>
  <c r="T1293" i="4" s="1"/>
  <c r="O1293" i="4"/>
  <c r="Q1293" i="4" s="1"/>
  <c r="L1293" i="4"/>
  <c r="N1293" i="4" s="1"/>
  <c r="I1293" i="4"/>
  <c r="K1293" i="4" s="1"/>
  <c r="H1293" i="4"/>
  <c r="F1293" i="4"/>
  <c r="C1293" i="4"/>
  <c r="E1293" i="4" s="1"/>
  <c r="U1292" i="4"/>
  <c r="W1292" i="4" s="1"/>
  <c r="R1292" i="4"/>
  <c r="T1292" i="4" s="1"/>
  <c r="O1292" i="4"/>
  <c r="Q1292" i="4" s="1"/>
  <c r="L1292" i="4"/>
  <c r="N1292" i="4" s="1"/>
  <c r="I1292" i="4"/>
  <c r="K1292" i="4" s="1"/>
  <c r="H1292" i="4"/>
  <c r="F1292" i="4"/>
  <c r="E1292" i="4"/>
  <c r="C1292" i="4"/>
  <c r="U1291" i="4"/>
  <c r="W1291" i="4" s="1"/>
  <c r="R1291" i="4"/>
  <c r="T1291" i="4" s="1"/>
  <c r="O1291" i="4"/>
  <c r="Q1291" i="4" s="1"/>
  <c r="L1291" i="4"/>
  <c r="N1291" i="4" s="1"/>
  <c r="I1291" i="4"/>
  <c r="K1291" i="4" s="1"/>
  <c r="F1291" i="4"/>
  <c r="H1291" i="4" s="1"/>
  <c r="C1291" i="4"/>
  <c r="E1291" i="4" s="1"/>
  <c r="W1290" i="4"/>
  <c r="U1290" i="4"/>
  <c r="R1290" i="4"/>
  <c r="T1290" i="4" s="1"/>
  <c r="O1290" i="4"/>
  <c r="Q1290" i="4" s="1"/>
  <c r="L1290" i="4"/>
  <c r="N1290" i="4" s="1"/>
  <c r="I1290" i="4"/>
  <c r="K1290" i="4" s="1"/>
  <c r="F1290" i="4"/>
  <c r="H1290" i="4" s="1"/>
  <c r="C1290" i="4"/>
  <c r="E1290" i="4" s="1"/>
  <c r="U1289" i="4"/>
  <c r="W1289" i="4" s="1"/>
  <c r="R1289" i="4"/>
  <c r="T1289" i="4" s="1"/>
  <c r="O1289" i="4"/>
  <c r="Q1289" i="4" s="1"/>
  <c r="L1289" i="4"/>
  <c r="N1289" i="4" s="1"/>
  <c r="I1289" i="4"/>
  <c r="K1289" i="4" s="1"/>
  <c r="H1289" i="4"/>
  <c r="F1289" i="4"/>
  <c r="C1289" i="4"/>
  <c r="E1289" i="4" s="1"/>
  <c r="U1288" i="4"/>
  <c r="W1288" i="4" s="1"/>
  <c r="R1288" i="4"/>
  <c r="T1288" i="4" s="1"/>
  <c r="Q1288" i="4"/>
  <c r="O1288" i="4"/>
  <c r="N1288" i="4"/>
  <c r="L1288" i="4"/>
  <c r="I1288" i="4"/>
  <c r="K1288" i="4" s="1"/>
  <c r="F1288" i="4"/>
  <c r="H1288" i="4" s="1"/>
  <c r="C1288" i="4"/>
  <c r="E1288" i="4" s="1"/>
  <c r="U1287" i="4"/>
  <c r="W1287" i="4" s="1"/>
  <c r="R1287" i="4"/>
  <c r="T1287" i="4" s="1"/>
  <c r="Q1287" i="4"/>
  <c r="O1287" i="4"/>
  <c r="L1287" i="4"/>
  <c r="N1287" i="4" s="1"/>
  <c r="K1287" i="4"/>
  <c r="I1287" i="4"/>
  <c r="F1287" i="4"/>
  <c r="H1287" i="4" s="1"/>
  <c r="C1287" i="4"/>
  <c r="E1287" i="4" s="1"/>
  <c r="U1286" i="4"/>
  <c r="W1286" i="4" s="1"/>
  <c r="R1286" i="4"/>
  <c r="T1286" i="4" s="1"/>
  <c r="O1286" i="4"/>
  <c r="Q1286" i="4" s="1"/>
  <c r="L1286" i="4"/>
  <c r="N1286" i="4" s="1"/>
  <c r="I1286" i="4"/>
  <c r="K1286" i="4" s="1"/>
  <c r="H1286" i="4"/>
  <c r="F1286" i="4"/>
  <c r="E1286" i="4"/>
  <c r="C1286" i="4"/>
  <c r="U1285" i="4"/>
  <c r="W1285" i="4" s="1"/>
  <c r="R1285" i="4"/>
  <c r="T1285" i="4" s="1"/>
  <c r="O1285" i="4"/>
  <c r="Q1285" i="4" s="1"/>
  <c r="L1285" i="4"/>
  <c r="N1285" i="4" s="1"/>
  <c r="I1285" i="4"/>
  <c r="K1285" i="4" s="1"/>
  <c r="F1285" i="4"/>
  <c r="H1285" i="4" s="1"/>
  <c r="C1285" i="4"/>
  <c r="E1285" i="4" s="1"/>
  <c r="U1284" i="4"/>
  <c r="W1284" i="4" s="1"/>
  <c r="T1284" i="4"/>
  <c r="R1284" i="4"/>
  <c r="Q1284" i="4"/>
  <c r="O1284" i="4"/>
  <c r="N1284" i="4"/>
  <c r="L1284" i="4"/>
  <c r="K1284" i="4"/>
  <c r="I1284" i="4"/>
  <c r="H1284" i="4"/>
  <c r="F1284" i="4"/>
  <c r="C1284" i="4"/>
  <c r="E1284" i="4" s="1"/>
  <c r="B1284" i="4"/>
  <c r="U1283" i="4"/>
  <c r="W1283" i="4" s="1"/>
  <c r="R1283" i="4"/>
  <c r="T1283" i="4" s="1"/>
  <c r="Q1283" i="4"/>
  <c r="O1283" i="4"/>
  <c r="L1283" i="4"/>
  <c r="N1283" i="4" s="1"/>
  <c r="I1283" i="4"/>
  <c r="K1283" i="4" s="1"/>
  <c r="F1283" i="4"/>
  <c r="H1283" i="4" s="1"/>
  <c r="C1283" i="4"/>
  <c r="E1283" i="4" s="1"/>
  <c r="U1282" i="4"/>
  <c r="W1282" i="4" s="1"/>
  <c r="R1282" i="4"/>
  <c r="T1282" i="4" s="1"/>
  <c r="Q1282" i="4"/>
  <c r="O1282" i="4"/>
  <c r="N1282" i="4"/>
  <c r="L1282" i="4"/>
  <c r="K1282" i="4"/>
  <c r="I1282" i="4"/>
  <c r="H1282" i="4"/>
  <c r="F1282" i="4"/>
  <c r="E1282" i="4"/>
  <c r="C1282" i="4"/>
  <c r="U1281" i="4"/>
  <c r="W1281" i="4" s="1"/>
  <c r="R1281" i="4"/>
  <c r="T1281" i="4" s="1"/>
  <c r="Q1281" i="4"/>
  <c r="O1281" i="4"/>
  <c r="N1281" i="4"/>
  <c r="L1281" i="4"/>
  <c r="I1281" i="4"/>
  <c r="K1281" i="4" s="1"/>
  <c r="F1281" i="4"/>
  <c r="H1281" i="4" s="1"/>
  <c r="C1281" i="4"/>
  <c r="E1281" i="4" s="1"/>
  <c r="U1280" i="4"/>
  <c r="W1280" i="4" s="1"/>
  <c r="R1280" i="4"/>
  <c r="T1280" i="4" s="1"/>
  <c r="Q1280" i="4"/>
  <c r="O1280" i="4"/>
  <c r="N1280" i="4"/>
  <c r="L1280" i="4"/>
  <c r="K1280" i="4"/>
  <c r="I1280" i="4"/>
  <c r="H1280" i="4"/>
  <c r="F1280" i="4"/>
  <c r="E1280" i="4"/>
  <c r="C1280" i="4"/>
  <c r="U1279" i="4"/>
  <c r="W1279" i="4" s="1"/>
  <c r="R1279" i="4"/>
  <c r="T1279" i="4" s="1"/>
  <c r="O1279" i="4"/>
  <c r="Q1279" i="4" s="1"/>
  <c r="L1279" i="4"/>
  <c r="N1279" i="4" s="1"/>
  <c r="I1279" i="4"/>
  <c r="K1279" i="4" s="1"/>
  <c r="F1279" i="4"/>
  <c r="H1279" i="4" s="1"/>
  <c r="C1279" i="4"/>
  <c r="E1279" i="4" s="1"/>
  <c r="U1278" i="4"/>
  <c r="W1278" i="4" s="1"/>
  <c r="R1278" i="4"/>
  <c r="T1278" i="4" s="1"/>
  <c r="Q1278" i="4"/>
  <c r="O1278" i="4"/>
  <c r="L1278" i="4"/>
  <c r="N1278" i="4" s="1"/>
  <c r="I1278" i="4"/>
  <c r="K1278" i="4" s="1"/>
  <c r="F1278" i="4"/>
  <c r="H1278" i="4" s="1"/>
  <c r="C1278" i="4"/>
  <c r="E1278" i="4" s="1"/>
  <c r="U1277" i="4"/>
  <c r="W1277" i="4" s="1"/>
  <c r="R1277" i="4"/>
  <c r="T1277" i="4" s="1"/>
  <c r="O1277" i="4"/>
  <c r="Q1277" i="4" s="1"/>
  <c r="L1277" i="4"/>
  <c r="N1277" i="4" s="1"/>
  <c r="I1277" i="4"/>
  <c r="K1277" i="4" s="1"/>
  <c r="F1277" i="4"/>
  <c r="H1277" i="4" s="1"/>
  <c r="C1277" i="4"/>
  <c r="E1277" i="4" s="1"/>
  <c r="U1276" i="4"/>
  <c r="W1276" i="4" s="1"/>
  <c r="T1276" i="4"/>
  <c r="R1276" i="4"/>
  <c r="Q1276" i="4"/>
  <c r="O1276" i="4"/>
  <c r="N1276" i="4"/>
  <c r="L1276" i="4"/>
  <c r="K1276" i="4"/>
  <c r="I1276" i="4"/>
  <c r="H1276" i="4"/>
  <c r="F1276" i="4"/>
  <c r="E1276" i="4"/>
  <c r="C1276" i="4"/>
  <c r="W1275" i="4"/>
  <c r="U1275" i="4"/>
  <c r="R1275" i="4"/>
  <c r="T1275" i="4" s="1"/>
  <c r="O1275" i="4"/>
  <c r="Q1275" i="4" s="1"/>
  <c r="L1275" i="4"/>
  <c r="N1275" i="4" s="1"/>
  <c r="I1275" i="4"/>
  <c r="K1275" i="4" s="1"/>
  <c r="H1275" i="4"/>
  <c r="F1275" i="4"/>
  <c r="C1275" i="4"/>
  <c r="E1275" i="4" s="1"/>
  <c r="U1274" i="4"/>
  <c r="W1274" i="4" s="1"/>
  <c r="R1274" i="4"/>
  <c r="T1274" i="4" s="1"/>
  <c r="O1274" i="4"/>
  <c r="Q1274" i="4" s="1"/>
  <c r="L1274" i="4"/>
  <c r="N1274" i="4" s="1"/>
  <c r="I1274" i="4"/>
  <c r="K1274" i="4" s="1"/>
  <c r="H1274" i="4"/>
  <c r="F1274" i="4"/>
  <c r="C1274" i="4"/>
  <c r="E1274" i="4" s="1"/>
  <c r="U1273" i="4"/>
  <c r="W1273" i="4" s="1"/>
  <c r="R1273" i="4"/>
  <c r="T1273" i="4" s="1"/>
  <c r="Q1273" i="4"/>
  <c r="O1273" i="4"/>
  <c r="L1273" i="4"/>
  <c r="N1273" i="4" s="1"/>
  <c r="I1273" i="4"/>
  <c r="K1273" i="4" s="1"/>
  <c r="F1273" i="4"/>
  <c r="H1273" i="4" s="1"/>
  <c r="C1273" i="4"/>
  <c r="E1273" i="4" s="1"/>
  <c r="U1272" i="4"/>
  <c r="W1272" i="4" s="1"/>
  <c r="R1272" i="4"/>
  <c r="T1272" i="4" s="1"/>
  <c r="Q1272" i="4"/>
  <c r="O1272" i="4"/>
  <c r="L1272" i="4"/>
  <c r="N1272" i="4" s="1"/>
  <c r="I1272" i="4"/>
  <c r="K1272" i="4" s="1"/>
  <c r="F1272" i="4"/>
  <c r="H1272" i="4" s="1"/>
  <c r="C1272" i="4"/>
  <c r="E1272" i="4" s="1"/>
  <c r="U1271" i="4"/>
  <c r="W1271" i="4" s="1"/>
  <c r="R1271" i="4"/>
  <c r="T1271" i="4" s="1"/>
  <c r="O1271" i="4"/>
  <c r="Q1271" i="4" s="1"/>
  <c r="N1271" i="4"/>
  <c r="L1271" i="4"/>
  <c r="K1271" i="4"/>
  <c r="I1271" i="4"/>
  <c r="H1271" i="4"/>
  <c r="F1271" i="4"/>
  <c r="C1271" i="4"/>
  <c r="E1271" i="4" s="1"/>
  <c r="U1270" i="4"/>
  <c r="W1270" i="4" s="1"/>
  <c r="T1270" i="4"/>
  <c r="R1270" i="4"/>
  <c r="Q1270" i="4"/>
  <c r="O1270" i="4"/>
  <c r="N1270" i="4"/>
  <c r="L1270" i="4"/>
  <c r="K1270" i="4"/>
  <c r="I1270" i="4"/>
  <c r="H1270" i="4"/>
  <c r="F1270" i="4"/>
  <c r="C1270" i="4"/>
  <c r="E1270" i="4" s="1"/>
  <c r="B1270" i="4"/>
  <c r="U1269" i="4"/>
  <c r="W1269" i="4" s="1"/>
  <c r="R1269" i="4"/>
  <c r="T1269" i="4" s="1"/>
  <c r="O1269" i="4"/>
  <c r="Q1269" i="4" s="1"/>
  <c r="L1269" i="4"/>
  <c r="N1269" i="4" s="1"/>
  <c r="K1269" i="4"/>
  <c r="I1269" i="4"/>
  <c r="F1269" i="4"/>
  <c r="H1269" i="4" s="1"/>
  <c r="C1269" i="4"/>
  <c r="E1269" i="4" s="1"/>
  <c r="U1268" i="4"/>
  <c r="W1268" i="4" s="1"/>
  <c r="R1268" i="4"/>
  <c r="T1268" i="4" s="1"/>
  <c r="O1268" i="4"/>
  <c r="Q1268" i="4" s="1"/>
  <c r="N1268" i="4"/>
  <c r="L1268" i="4"/>
  <c r="K1268" i="4"/>
  <c r="I1268" i="4"/>
  <c r="H1268" i="4"/>
  <c r="F1268" i="4"/>
  <c r="C1268" i="4"/>
  <c r="E1268" i="4" s="1"/>
  <c r="U1267" i="4"/>
  <c r="W1267" i="4" s="1"/>
  <c r="R1267" i="4"/>
  <c r="T1267" i="4" s="1"/>
  <c r="O1267" i="4"/>
  <c r="Q1267" i="4" s="1"/>
  <c r="L1267" i="4"/>
  <c r="N1267" i="4" s="1"/>
  <c r="I1267" i="4"/>
  <c r="K1267" i="4" s="1"/>
  <c r="F1267" i="4"/>
  <c r="H1267" i="4" s="1"/>
  <c r="C1267" i="4"/>
  <c r="E1267" i="4" s="1"/>
  <c r="B1267" i="4"/>
  <c r="U1266" i="4"/>
  <c r="W1266" i="4" s="1"/>
  <c r="T1266" i="4"/>
  <c r="R1266" i="4"/>
  <c r="Q1266" i="4"/>
  <c r="O1266" i="4"/>
  <c r="L1266" i="4"/>
  <c r="N1266" i="4" s="1"/>
  <c r="K1266" i="4"/>
  <c r="I1266" i="4"/>
  <c r="H1266" i="4"/>
  <c r="F1266" i="4"/>
  <c r="E1266" i="4"/>
  <c r="C1266" i="4"/>
  <c r="U1265" i="4"/>
  <c r="W1265" i="4" s="1"/>
  <c r="R1265" i="4"/>
  <c r="T1265" i="4" s="1"/>
  <c r="O1265" i="4"/>
  <c r="Q1265" i="4" s="1"/>
  <c r="L1265" i="4"/>
  <c r="N1265" i="4" s="1"/>
  <c r="I1265" i="4"/>
  <c r="K1265" i="4" s="1"/>
  <c r="F1265" i="4"/>
  <c r="H1265" i="4" s="1"/>
  <c r="C1265" i="4"/>
  <c r="E1265" i="4" s="1"/>
  <c r="U1264" i="4"/>
  <c r="W1264" i="4" s="1"/>
  <c r="R1264" i="4"/>
  <c r="T1264" i="4" s="1"/>
  <c r="Q1264" i="4"/>
  <c r="O1264" i="4"/>
  <c r="L1264" i="4"/>
  <c r="N1264" i="4" s="1"/>
  <c r="I1264" i="4"/>
  <c r="K1264" i="4" s="1"/>
  <c r="F1264" i="4"/>
  <c r="H1264" i="4" s="1"/>
  <c r="C1264" i="4"/>
  <c r="E1264" i="4" s="1"/>
  <c r="U1263" i="4"/>
  <c r="W1263" i="4" s="1"/>
  <c r="T1263" i="4"/>
  <c r="R1263" i="4"/>
  <c r="O1263" i="4"/>
  <c r="Q1263" i="4" s="1"/>
  <c r="L1263" i="4"/>
  <c r="N1263" i="4" s="1"/>
  <c r="I1263" i="4"/>
  <c r="K1263" i="4" s="1"/>
  <c r="F1263" i="4"/>
  <c r="H1263" i="4" s="1"/>
  <c r="C1263" i="4"/>
  <c r="E1263" i="4" s="1"/>
  <c r="W1262" i="4"/>
  <c r="U1262" i="4"/>
  <c r="T1262" i="4"/>
  <c r="R1262" i="4"/>
  <c r="Q1262" i="4"/>
  <c r="O1262" i="4"/>
  <c r="L1262" i="4"/>
  <c r="N1262" i="4" s="1"/>
  <c r="K1262" i="4"/>
  <c r="I1262" i="4"/>
  <c r="F1262" i="4"/>
  <c r="H1262" i="4" s="1"/>
  <c r="C1262" i="4"/>
  <c r="E1262" i="4" s="1"/>
  <c r="U1261" i="4"/>
  <c r="W1261" i="4" s="1"/>
  <c r="R1261" i="4"/>
  <c r="T1261" i="4" s="1"/>
  <c r="Q1261" i="4"/>
  <c r="O1261" i="4"/>
  <c r="L1261" i="4"/>
  <c r="N1261" i="4" s="1"/>
  <c r="I1261" i="4"/>
  <c r="K1261" i="4" s="1"/>
  <c r="F1261" i="4"/>
  <c r="H1261" i="4" s="1"/>
  <c r="C1261" i="4"/>
  <c r="E1261" i="4" s="1"/>
  <c r="W1260" i="4"/>
  <c r="U1260" i="4"/>
  <c r="R1260" i="4"/>
  <c r="T1260" i="4" s="1"/>
  <c r="Q1260" i="4"/>
  <c r="O1260" i="4"/>
  <c r="N1260" i="4"/>
  <c r="L1260" i="4"/>
  <c r="I1260" i="4"/>
  <c r="K1260" i="4" s="1"/>
  <c r="F1260" i="4"/>
  <c r="H1260" i="4" s="1"/>
  <c r="C1260" i="4"/>
  <c r="E1260" i="4" s="1"/>
  <c r="U1259" i="4"/>
  <c r="W1259" i="4" s="1"/>
  <c r="R1259" i="4"/>
  <c r="T1259" i="4" s="1"/>
  <c r="O1259" i="4"/>
  <c r="Q1259" i="4" s="1"/>
  <c r="L1259" i="4"/>
  <c r="N1259" i="4" s="1"/>
  <c r="I1259" i="4"/>
  <c r="K1259" i="4" s="1"/>
  <c r="F1259" i="4"/>
  <c r="H1259" i="4" s="1"/>
  <c r="C1259" i="4"/>
  <c r="E1259" i="4" s="1"/>
  <c r="U1258" i="4"/>
  <c r="W1258" i="4" s="1"/>
  <c r="R1258" i="4"/>
  <c r="T1258" i="4" s="1"/>
  <c r="Q1258" i="4"/>
  <c r="O1258" i="4"/>
  <c r="L1258" i="4"/>
  <c r="N1258" i="4" s="1"/>
  <c r="I1258" i="4"/>
  <c r="K1258" i="4" s="1"/>
  <c r="H1258" i="4"/>
  <c r="F1258" i="4"/>
  <c r="E1258" i="4"/>
  <c r="C1258" i="4"/>
  <c r="B1258" i="4"/>
  <c r="U1257" i="4"/>
  <c r="W1257" i="4" s="1"/>
  <c r="R1257" i="4"/>
  <c r="T1257" i="4" s="1"/>
  <c r="O1257" i="4"/>
  <c r="Q1257" i="4" s="1"/>
  <c r="L1257" i="4"/>
  <c r="N1257" i="4" s="1"/>
  <c r="K1257" i="4"/>
  <c r="I1257" i="4"/>
  <c r="H1257" i="4"/>
  <c r="F1257" i="4"/>
  <c r="C1257" i="4"/>
  <c r="E1257" i="4" s="1"/>
  <c r="W1256" i="4"/>
  <c r="U1256" i="4"/>
  <c r="T1256" i="4"/>
  <c r="R1256" i="4"/>
  <c r="Q1256" i="4"/>
  <c r="O1256" i="4"/>
  <c r="L1256" i="4"/>
  <c r="N1256" i="4" s="1"/>
  <c r="K1256" i="4"/>
  <c r="I1256" i="4"/>
  <c r="H1256" i="4"/>
  <c r="F1256" i="4"/>
  <c r="C1256" i="4"/>
  <c r="E1256" i="4" s="1"/>
  <c r="U1255" i="4"/>
  <c r="W1255" i="4" s="1"/>
  <c r="R1255" i="4"/>
  <c r="T1255" i="4" s="1"/>
  <c r="Q1255" i="4"/>
  <c r="O1255" i="4"/>
  <c r="N1255" i="4"/>
  <c r="L1255" i="4"/>
  <c r="I1255" i="4"/>
  <c r="K1255" i="4" s="1"/>
  <c r="F1255" i="4"/>
  <c r="H1255" i="4" s="1"/>
  <c r="C1255" i="4"/>
  <c r="E1255" i="4" s="1"/>
  <c r="B1255" i="4"/>
  <c r="W1254" i="4"/>
  <c r="U1254" i="4"/>
  <c r="R1254" i="4"/>
  <c r="T1254" i="4" s="1"/>
  <c r="O1254" i="4"/>
  <c r="Q1254" i="4" s="1"/>
  <c r="L1254" i="4"/>
  <c r="N1254" i="4" s="1"/>
  <c r="K1254" i="4"/>
  <c r="I1254" i="4"/>
  <c r="F1254" i="4"/>
  <c r="H1254" i="4" s="1"/>
  <c r="C1254" i="4"/>
  <c r="E1254" i="4" s="1"/>
  <c r="B1254" i="4"/>
  <c r="U1253" i="4"/>
  <c r="W1253" i="4" s="1"/>
  <c r="R1253" i="4"/>
  <c r="T1253" i="4" s="1"/>
  <c r="O1253" i="4"/>
  <c r="Q1253" i="4" s="1"/>
  <c r="L1253" i="4"/>
  <c r="N1253" i="4" s="1"/>
  <c r="I1253" i="4"/>
  <c r="K1253" i="4" s="1"/>
  <c r="F1253" i="4"/>
  <c r="H1253" i="4" s="1"/>
  <c r="C1253" i="4"/>
  <c r="E1253" i="4" s="1"/>
  <c r="U1252" i="4"/>
  <c r="W1252" i="4" s="1"/>
  <c r="T1252" i="4"/>
  <c r="R1252" i="4"/>
  <c r="O1252" i="4"/>
  <c r="Q1252" i="4" s="1"/>
  <c r="N1252" i="4"/>
  <c r="L1252" i="4"/>
  <c r="K1252" i="4"/>
  <c r="I1252" i="4"/>
  <c r="H1252" i="4"/>
  <c r="F1252" i="4"/>
  <c r="E1252" i="4"/>
  <c r="C1252" i="4"/>
  <c r="B1252" i="4"/>
  <c r="U1251" i="4"/>
  <c r="W1251" i="4" s="1"/>
  <c r="R1251" i="4"/>
  <c r="T1251" i="4" s="1"/>
  <c r="O1251" i="4"/>
  <c r="Q1251" i="4" s="1"/>
  <c r="L1251" i="4"/>
  <c r="N1251" i="4" s="1"/>
  <c r="K1251" i="4"/>
  <c r="I1251" i="4"/>
  <c r="H1251" i="4"/>
  <c r="F1251" i="4"/>
  <c r="C1251" i="4"/>
  <c r="E1251" i="4" s="1"/>
  <c r="U1250" i="4"/>
  <c r="W1250" i="4" s="1"/>
  <c r="R1250" i="4"/>
  <c r="T1250" i="4" s="1"/>
  <c r="O1250" i="4"/>
  <c r="Q1250" i="4" s="1"/>
  <c r="L1250" i="4"/>
  <c r="N1250" i="4" s="1"/>
  <c r="I1250" i="4"/>
  <c r="K1250" i="4" s="1"/>
  <c r="F1250" i="4"/>
  <c r="H1250" i="4" s="1"/>
  <c r="C1250" i="4"/>
  <c r="E1250" i="4" s="1"/>
  <c r="W1249" i="4"/>
  <c r="U1249" i="4"/>
  <c r="T1249" i="4"/>
  <c r="R1249" i="4"/>
  <c r="O1249" i="4"/>
  <c r="Q1249" i="4" s="1"/>
  <c r="L1249" i="4"/>
  <c r="N1249" i="4" s="1"/>
  <c r="I1249" i="4"/>
  <c r="K1249" i="4" s="1"/>
  <c r="F1249" i="4"/>
  <c r="H1249" i="4" s="1"/>
  <c r="C1249" i="4"/>
  <c r="E1249" i="4" s="1"/>
  <c r="W1248" i="4"/>
  <c r="U1248" i="4"/>
  <c r="T1248" i="4"/>
  <c r="R1248" i="4"/>
  <c r="Q1248" i="4"/>
  <c r="O1248" i="4"/>
  <c r="N1248" i="4"/>
  <c r="L1248" i="4"/>
  <c r="K1248" i="4"/>
  <c r="I1248" i="4"/>
  <c r="F1248" i="4"/>
  <c r="H1248" i="4" s="1"/>
  <c r="C1248" i="4"/>
  <c r="E1248" i="4" s="1"/>
  <c r="U1247" i="4"/>
  <c r="W1247" i="4" s="1"/>
  <c r="R1247" i="4"/>
  <c r="T1247" i="4" s="1"/>
  <c r="O1247" i="4"/>
  <c r="Q1247" i="4" s="1"/>
  <c r="L1247" i="4"/>
  <c r="N1247" i="4" s="1"/>
  <c r="I1247" i="4"/>
  <c r="K1247" i="4" s="1"/>
  <c r="F1247" i="4"/>
  <c r="H1247" i="4" s="1"/>
  <c r="C1247" i="4"/>
  <c r="E1247" i="4" s="1"/>
  <c r="W1246" i="4"/>
  <c r="U1246" i="4"/>
  <c r="R1246" i="4"/>
  <c r="T1246" i="4" s="1"/>
  <c r="Q1246" i="4"/>
  <c r="O1246" i="4"/>
  <c r="L1246" i="4"/>
  <c r="N1246" i="4" s="1"/>
  <c r="I1246" i="4"/>
  <c r="K1246" i="4" s="1"/>
  <c r="H1246" i="4"/>
  <c r="F1246" i="4"/>
  <c r="C1246" i="4"/>
  <c r="E1246" i="4" s="1"/>
  <c r="U1245" i="4"/>
  <c r="W1245" i="4" s="1"/>
  <c r="T1245" i="4"/>
  <c r="R1245" i="4"/>
  <c r="Q1245" i="4"/>
  <c r="O1245" i="4"/>
  <c r="L1245" i="4"/>
  <c r="N1245" i="4" s="1"/>
  <c r="I1245" i="4"/>
  <c r="K1245" i="4" s="1"/>
  <c r="F1245" i="4"/>
  <c r="H1245" i="4" s="1"/>
  <c r="C1245" i="4"/>
  <c r="E1245" i="4" s="1"/>
  <c r="U1244" i="4"/>
  <c r="W1244" i="4" s="1"/>
  <c r="R1244" i="4"/>
  <c r="T1244" i="4" s="1"/>
  <c r="Q1244" i="4"/>
  <c r="O1244" i="4"/>
  <c r="N1244" i="4"/>
  <c r="L1244" i="4"/>
  <c r="I1244" i="4"/>
  <c r="K1244" i="4" s="1"/>
  <c r="H1244" i="4"/>
  <c r="F1244" i="4"/>
  <c r="C1244" i="4"/>
  <c r="E1244" i="4" s="1"/>
  <c r="W1243" i="4"/>
  <c r="U1243" i="4"/>
  <c r="T1243" i="4"/>
  <c r="R1243" i="4"/>
  <c r="O1243" i="4"/>
  <c r="Q1243" i="4" s="1"/>
  <c r="L1243" i="4"/>
  <c r="N1243" i="4" s="1"/>
  <c r="I1243" i="4"/>
  <c r="K1243" i="4" s="1"/>
  <c r="F1243" i="4"/>
  <c r="H1243" i="4" s="1"/>
  <c r="C1243" i="4"/>
  <c r="E1243" i="4" s="1"/>
  <c r="U1242" i="4"/>
  <c r="W1242" i="4" s="1"/>
  <c r="R1242" i="4"/>
  <c r="T1242" i="4" s="1"/>
  <c r="O1242" i="4"/>
  <c r="Q1242" i="4" s="1"/>
  <c r="L1242" i="4"/>
  <c r="N1242" i="4" s="1"/>
  <c r="I1242" i="4"/>
  <c r="K1242" i="4" s="1"/>
  <c r="F1242" i="4"/>
  <c r="H1242" i="4" s="1"/>
  <c r="E1242" i="4"/>
  <c r="C1242" i="4"/>
  <c r="B1242" i="4"/>
  <c r="U1241" i="4"/>
  <c r="W1241" i="4" s="1"/>
  <c r="R1241" i="4"/>
  <c r="T1241" i="4" s="1"/>
  <c r="Q1241" i="4"/>
  <c r="O1241" i="4"/>
  <c r="N1241" i="4"/>
  <c r="L1241" i="4"/>
  <c r="I1241" i="4"/>
  <c r="K1241" i="4" s="1"/>
  <c r="F1241" i="4"/>
  <c r="H1241" i="4" s="1"/>
  <c r="C1241" i="4"/>
  <c r="E1241" i="4" s="1"/>
  <c r="W1240" i="4"/>
  <c r="U1240" i="4"/>
  <c r="T1240" i="4"/>
  <c r="R1240" i="4"/>
  <c r="Q1240" i="4"/>
  <c r="O1240" i="4"/>
  <c r="N1240" i="4"/>
  <c r="L1240" i="4"/>
  <c r="K1240" i="4"/>
  <c r="I1240" i="4"/>
  <c r="H1240" i="4"/>
  <c r="F1240" i="4"/>
  <c r="C1240" i="4"/>
  <c r="E1240" i="4" s="1"/>
  <c r="U1239" i="4"/>
  <c r="W1239" i="4" s="1"/>
  <c r="R1239" i="4"/>
  <c r="T1239" i="4" s="1"/>
  <c r="O1239" i="4"/>
  <c r="Q1239" i="4" s="1"/>
  <c r="L1239" i="4"/>
  <c r="N1239" i="4" s="1"/>
  <c r="I1239" i="4"/>
  <c r="K1239" i="4" s="1"/>
  <c r="F1239" i="4"/>
  <c r="H1239" i="4" s="1"/>
  <c r="C1239" i="4"/>
  <c r="E1239" i="4" s="1"/>
  <c r="U1238" i="4"/>
  <c r="W1238" i="4" s="1"/>
  <c r="R1238" i="4"/>
  <c r="T1238" i="4" s="1"/>
  <c r="Q1238" i="4"/>
  <c r="O1238" i="4"/>
  <c r="L1238" i="4"/>
  <c r="N1238" i="4" s="1"/>
  <c r="I1238" i="4"/>
  <c r="K1238" i="4" s="1"/>
  <c r="F1238" i="4"/>
  <c r="H1238" i="4" s="1"/>
  <c r="C1238" i="4"/>
  <c r="E1238" i="4" s="1"/>
  <c r="U1237" i="4"/>
  <c r="W1237" i="4" s="1"/>
  <c r="T1237" i="4"/>
  <c r="R1237" i="4"/>
  <c r="O1237" i="4"/>
  <c r="Q1237" i="4" s="1"/>
  <c r="L1237" i="4"/>
  <c r="N1237" i="4" s="1"/>
  <c r="I1237" i="4"/>
  <c r="K1237" i="4" s="1"/>
  <c r="H1237" i="4"/>
  <c r="F1237" i="4"/>
  <c r="C1237" i="4"/>
  <c r="E1237" i="4" s="1"/>
  <c r="W1236" i="4"/>
  <c r="U1236" i="4"/>
  <c r="R1236" i="4"/>
  <c r="T1236" i="4" s="1"/>
  <c r="O1236" i="4"/>
  <c r="Q1236" i="4" s="1"/>
  <c r="L1236" i="4"/>
  <c r="N1236" i="4" s="1"/>
  <c r="I1236" i="4"/>
  <c r="K1236" i="4" s="1"/>
  <c r="F1236" i="4"/>
  <c r="H1236" i="4" s="1"/>
  <c r="C1236" i="4"/>
  <c r="E1236" i="4" s="1"/>
  <c r="W1235" i="4"/>
  <c r="U1235" i="4"/>
  <c r="R1235" i="4"/>
  <c r="T1235" i="4" s="1"/>
  <c r="O1235" i="4"/>
  <c r="Q1235" i="4" s="1"/>
  <c r="N1235" i="4"/>
  <c r="L1235" i="4"/>
  <c r="I1235" i="4"/>
  <c r="K1235" i="4" s="1"/>
  <c r="F1235" i="4"/>
  <c r="H1235" i="4" s="1"/>
  <c r="C1235" i="4"/>
  <c r="E1235" i="4" s="1"/>
  <c r="U1234" i="4"/>
  <c r="W1234" i="4" s="1"/>
  <c r="T1234" i="4"/>
  <c r="R1234" i="4"/>
  <c r="Q1234" i="4"/>
  <c r="O1234" i="4"/>
  <c r="L1234" i="4"/>
  <c r="N1234" i="4" s="1"/>
  <c r="I1234" i="4"/>
  <c r="K1234" i="4" s="1"/>
  <c r="F1234" i="4"/>
  <c r="H1234" i="4" s="1"/>
  <c r="C1234" i="4"/>
  <c r="E1234" i="4" s="1"/>
  <c r="W1233" i="4"/>
  <c r="U1233" i="4"/>
  <c r="R1233" i="4"/>
  <c r="T1233" i="4" s="1"/>
  <c r="O1233" i="4"/>
  <c r="Q1233" i="4" s="1"/>
  <c r="L1233" i="4"/>
  <c r="N1233" i="4" s="1"/>
  <c r="I1233" i="4"/>
  <c r="K1233" i="4" s="1"/>
  <c r="F1233" i="4"/>
  <c r="H1233" i="4" s="1"/>
  <c r="C1233" i="4"/>
  <c r="E1233" i="4" s="1"/>
  <c r="W1232" i="4"/>
  <c r="U1232" i="4"/>
  <c r="R1232" i="4"/>
  <c r="T1232" i="4" s="1"/>
  <c r="O1232" i="4"/>
  <c r="Q1232" i="4" s="1"/>
  <c r="L1232" i="4"/>
  <c r="N1232" i="4" s="1"/>
  <c r="I1232" i="4"/>
  <c r="K1232" i="4" s="1"/>
  <c r="F1232" i="4"/>
  <c r="H1232" i="4" s="1"/>
  <c r="C1232" i="4"/>
  <c r="E1232" i="4" s="1"/>
  <c r="U1231" i="4"/>
  <c r="W1231" i="4" s="1"/>
  <c r="R1231" i="4"/>
  <c r="T1231" i="4" s="1"/>
  <c r="Q1231" i="4"/>
  <c r="O1231" i="4"/>
  <c r="L1231" i="4"/>
  <c r="N1231" i="4" s="1"/>
  <c r="I1231" i="4"/>
  <c r="K1231" i="4" s="1"/>
  <c r="H1231" i="4"/>
  <c r="F1231" i="4"/>
  <c r="C1231" i="4"/>
  <c r="E1231" i="4" s="1"/>
  <c r="U1230" i="4"/>
  <c r="W1230" i="4" s="1"/>
  <c r="R1230" i="4"/>
  <c r="T1230" i="4" s="1"/>
  <c r="Q1230" i="4"/>
  <c r="O1230" i="4"/>
  <c r="N1230" i="4"/>
  <c r="L1230" i="4"/>
  <c r="I1230" i="4"/>
  <c r="K1230" i="4" s="1"/>
  <c r="F1230" i="4"/>
  <c r="H1230" i="4" s="1"/>
  <c r="E1230" i="4"/>
  <c r="C1230" i="4"/>
  <c r="U1229" i="4"/>
  <c r="W1229" i="4" s="1"/>
  <c r="R1229" i="4"/>
  <c r="T1229" i="4" s="1"/>
  <c r="O1229" i="4"/>
  <c r="Q1229" i="4" s="1"/>
  <c r="L1229" i="4"/>
  <c r="N1229" i="4" s="1"/>
  <c r="K1229" i="4"/>
  <c r="I1229" i="4"/>
  <c r="H1229" i="4"/>
  <c r="F1229" i="4"/>
  <c r="C1229" i="4"/>
  <c r="E1229" i="4" s="1"/>
  <c r="U1228" i="4"/>
  <c r="W1228" i="4" s="1"/>
  <c r="T1228" i="4"/>
  <c r="R1228" i="4"/>
  <c r="Q1228" i="4"/>
  <c r="O1228" i="4"/>
  <c r="L1228" i="4"/>
  <c r="N1228" i="4" s="1"/>
  <c r="K1228" i="4"/>
  <c r="I1228" i="4"/>
  <c r="H1228" i="4"/>
  <c r="F1228" i="4"/>
  <c r="C1228" i="4"/>
  <c r="E1228" i="4" s="1"/>
  <c r="W1227" i="4"/>
  <c r="U1227" i="4"/>
  <c r="R1227" i="4"/>
  <c r="T1227" i="4" s="1"/>
  <c r="Q1227" i="4"/>
  <c r="O1227" i="4"/>
  <c r="L1227" i="4"/>
  <c r="N1227" i="4" s="1"/>
  <c r="K1227" i="4"/>
  <c r="I1227" i="4"/>
  <c r="F1227" i="4"/>
  <c r="H1227" i="4" s="1"/>
  <c r="C1227" i="4"/>
  <c r="E1227" i="4" s="1"/>
  <c r="U1226" i="4"/>
  <c r="W1226" i="4" s="1"/>
  <c r="T1226" i="4"/>
  <c r="R1226" i="4"/>
  <c r="O1226" i="4"/>
  <c r="Q1226" i="4" s="1"/>
  <c r="L1226" i="4"/>
  <c r="N1226" i="4" s="1"/>
  <c r="K1226" i="4"/>
  <c r="I1226" i="4"/>
  <c r="H1226" i="4"/>
  <c r="F1226" i="4"/>
  <c r="C1226" i="4"/>
  <c r="E1226" i="4" s="1"/>
  <c r="B1226" i="4"/>
  <c r="U1225" i="4"/>
  <c r="W1225" i="4" s="1"/>
  <c r="T1225" i="4"/>
  <c r="R1225" i="4"/>
  <c r="Q1225" i="4"/>
  <c r="O1225" i="4"/>
  <c r="L1225" i="4"/>
  <c r="N1225" i="4" s="1"/>
  <c r="I1225" i="4"/>
  <c r="K1225" i="4" s="1"/>
  <c r="H1225" i="4"/>
  <c r="F1225" i="4"/>
  <c r="C1225" i="4"/>
  <c r="E1225" i="4" s="1"/>
  <c r="B1225" i="4"/>
  <c r="U1224" i="4"/>
  <c r="W1224" i="4" s="1"/>
  <c r="R1224" i="4"/>
  <c r="T1224" i="4" s="1"/>
  <c r="Q1224" i="4"/>
  <c r="O1224" i="4"/>
  <c r="N1224" i="4"/>
  <c r="L1224" i="4"/>
  <c r="I1224" i="4"/>
  <c r="K1224" i="4" s="1"/>
  <c r="H1224" i="4"/>
  <c r="F1224" i="4"/>
  <c r="C1224" i="4"/>
  <c r="E1224" i="4" s="1"/>
  <c r="U1223" i="4"/>
  <c r="W1223" i="4" s="1"/>
  <c r="T1223" i="4"/>
  <c r="R1223" i="4"/>
  <c r="O1223" i="4"/>
  <c r="Q1223" i="4" s="1"/>
  <c r="L1223" i="4"/>
  <c r="N1223" i="4" s="1"/>
  <c r="I1223" i="4"/>
  <c r="K1223" i="4" s="1"/>
  <c r="H1223" i="4"/>
  <c r="F1223" i="4"/>
  <c r="C1223" i="4"/>
  <c r="E1223" i="4" s="1"/>
  <c r="U1222" i="4"/>
  <c r="W1222" i="4" s="1"/>
  <c r="R1222" i="4"/>
  <c r="T1222" i="4" s="1"/>
  <c r="Q1222" i="4"/>
  <c r="O1222" i="4"/>
  <c r="L1222" i="4"/>
  <c r="N1222" i="4" s="1"/>
  <c r="I1222" i="4"/>
  <c r="K1222" i="4" s="1"/>
  <c r="F1222" i="4"/>
  <c r="H1222" i="4" s="1"/>
  <c r="C1222" i="4"/>
  <c r="E1222" i="4" s="1"/>
  <c r="W1221" i="4"/>
  <c r="U1221" i="4"/>
  <c r="R1221" i="4"/>
  <c r="T1221" i="4" s="1"/>
  <c r="O1221" i="4"/>
  <c r="Q1221" i="4" s="1"/>
  <c r="L1221" i="4"/>
  <c r="N1221" i="4" s="1"/>
  <c r="I1221" i="4"/>
  <c r="K1221" i="4" s="1"/>
  <c r="F1221" i="4"/>
  <c r="H1221" i="4" s="1"/>
  <c r="C1221" i="4"/>
  <c r="E1221" i="4" s="1"/>
  <c r="U1220" i="4"/>
  <c r="W1220" i="4" s="1"/>
  <c r="T1220" i="4"/>
  <c r="R1220" i="4"/>
  <c r="O1220" i="4"/>
  <c r="Q1220" i="4" s="1"/>
  <c r="L1220" i="4"/>
  <c r="N1220" i="4" s="1"/>
  <c r="I1220" i="4"/>
  <c r="K1220" i="4" s="1"/>
  <c r="F1220" i="4"/>
  <c r="H1220" i="4" s="1"/>
  <c r="C1220" i="4"/>
  <c r="E1220" i="4" s="1"/>
  <c r="W1219" i="4"/>
  <c r="U1219" i="4"/>
  <c r="R1219" i="4"/>
  <c r="T1219" i="4" s="1"/>
  <c r="Q1219" i="4"/>
  <c r="O1219" i="4"/>
  <c r="L1219" i="4"/>
  <c r="N1219" i="4" s="1"/>
  <c r="I1219" i="4"/>
  <c r="K1219" i="4" s="1"/>
  <c r="F1219" i="4"/>
  <c r="H1219" i="4" s="1"/>
  <c r="C1219" i="4"/>
  <c r="E1219" i="4" s="1"/>
  <c r="B1219" i="4"/>
  <c r="W1218" i="4"/>
  <c r="U1218" i="4"/>
  <c r="R1218" i="4"/>
  <c r="T1218" i="4" s="1"/>
  <c r="Q1218" i="4"/>
  <c r="O1218" i="4"/>
  <c r="L1218" i="4"/>
  <c r="N1218" i="4" s="1"/>
  <c r="I1218" i="4"/>
  <c r="K1218" i="4" s="1"/>
  <c r="F1218" i="4"/>
  <c r="H1218" i="4" s="1"/>
  <c r="C1218" i="4"/>
  <c r="E1218" i="4" s="1"/>
  <c r="U1217" i="4"/>
  <c r="W1217" i="4" s="1"/>
  <c r="T1217" i="4"/>
  <c r="R1217" i="4"/>
  <c r="O1217" i="4"/>
  <c r="Q1217" i="4" s="1"/>
  <c r="L1217" i="4"/>
  <c r="N1217" i="4" s="1"/>
  <c r="I1217" i="4"/>
  <c r="K1217" i="4" s="1"/>
  <c r="F1217" i="4"/>
  <c r="H1217" i="4" s="1"/>
  <c r="C1217" i="4"/>
  <c r="E1217" i="4" s="1"/>
  <c r="U1216" i="4"/>
  <c r="W1216" i="4" s="1"/>
  <c r="R1216" i="4"/>
  <c r="T1216" i="4" s="1"/>
  <c r="Q1216" i="4"/>
  <c r="O1216" i="4"/>
  <c r="L1216" i="4"/>
  <c r="N1216" i="4" s="1"/>
  <c r="K1216" i="4"/>
  <c r="I1216" i="4"/>
  <c r="H1216" i="4"/>
  <c r="F1216" i="4"/>
  <c r="E1216" i="4"/>
  <c r="C1216" i="4"/>
  <c r="U1215" i="4"/>
  <c r="W1215" i="4" s="1"/>
  <c r="R1215" i="4"/>
  <c r="T1215" i="4" s="1"/>
  <c r="O1215" i="4"/>
  <c r="Q1215" i="4" s="1"/>
  <c r="L1215" i="4"/>
  <c r="N1215" i="4" s="1"/>
  <c r="I1215" i="4"/>
  <c r="K1215" i="4" s="1"/>
  <c r="H1215" i="4"/>
  <c r="F1215" i="4"/>
  <c r="C1215" i="4"/>
  <c r="E1215" i="4" s="1"/>
  <c r="W1214" i="4"/>
  <c r="U1214" i="4"/>
  <c r="R1214" i="4"/>
  <c r="T1214" i="4" s="1"/>
  <c r="Q1214" i="4"/>
  <c r="O1214" i="4"/>
  <c r="L1214" i="4"/>
  <c r="N1214" i="4" s="1"/>
  <c r="K1214" i="4"/>
  <c r="I1214" i="4"/>
  <c r="F1214" i="4"/>
  <c r="H1214" i="4" s="1"/>
  <c r="E1214" i="4"/>
  <c r="C1214" i="4"/>
  <c r="B1214" i="4"/>
  <c r="U1213" i="4"/>
  <c r="W1213" i="4" s="1"/>
  <c r="R1213" i="4"/>
  <c r="T1213" i="4" s="1"/>
  <c r="O1213" i="4"/>
  <c r="Q1213" i="4" s="1"/>
  <c r="L1213" i="4"/>
  <c r="N1213" i="4" s="1"/>
  <c r="I1213" i="4"/>
  <c r="K1213" i="4" s="1"/>
  <c r="F1213" i="4"/>
  <c r="H1213" i="4" s="1"/>
  <c r="C1213" i="4"/>
  <c r="E1213" i="4" s="1"/>
  <c r="B1213" i="4"/>
  <c r="W1212" i="4"/>
  <c r="U1212" i="4"/>
  <c r="R1212" i="4"/>
  <c r="T1212" i="4" s="1"/>
  <c r="Q1212" i="4"/>
  <c r="O1212" i="4"/>
  <c r="L1212" i="4"/>
  <c r="N1212" i="4" s="1"/>
  <c r="K1212" i="4"/>
  <c r="I1212" i="4"/>
  <c r="H1212" i="4"/>
  <c r="F1212" i="4"/>
  <c r="C1212" i="4"/>
  <c r="E1212" i="4" s="1"/>
  <c r="B1212" i="4"/>
  <c r="U1211" i="4"/>
  <c r="W1211" i="4" s="1"/>
  <c r="R1211" i="4"/>
  <c r="T1211" i="4" s="1"/>
  <c r="Q1211" i="4"/>
  <c r="O1211" i="4"/>
  <c r="L1211" i="4"/>
  <c r="N1211" i="4" s="1"/>
  <c r="I1211" i="4"/>
  <c r="K1211" i="4" s="1"/>
  <c r="F1211" i="4"/>
  <c r="H1211" i="4" s="1"/>
  <c r="C1211" i="4"/>
  <c r="E1211" i="4" s="1"/>
  <c r="B1211" i="4"/>
  <c r="W1210" i="4"/>
  <c r="U1210" i="4"/>
  <c r="R1210" i="4"/>
  <c r="T1210" i="4" s="1"/>
  <c r="O1210" i="4"/>
  <c r="Q1210" i="4" s="1"/>
  <c r="N1210" i="4"/>
  <c r="L1210" i="4"/>
  <c r="K1210" i="4"/>
  <c r="I1210" i="4"/>
  <c r="F1210" i="4"/>
  <c r="H1210" i="4" s="1"/>
  <c r="E1210" i="4"/>
  <c r="C1210" i="4"/>
  <c r="U1209" i="4"/>
  <c r="W1209" i="4" s="1"/>
  <c r="R1209" i="4"/>
  <c r="T1209" i="4" s="1"/>
  <c r="O1209" i="4"/>
  <c r="Q1209" i="4" s="1"/>
  <c r="L1209" i="4"/>
  <c r="N1209" i="4" s="1"/>
  <c r="I1209" i="4"/>
  <c r="K1209" i="4" s="1"/>
  <c r="H1209" i="4"/>
  <c r="F1209" i="4"/>
  <c r="C1209" i="4"/>
  <c r="E1209" i="4" s="1"/>
  <c r="U1208" i="4"/>
  <c r="W1208" i="4" s="1"/>
  <c r="R1208" i="4"/>
  <c r="T1208" i="4" s="1"/>
  <c r="Q1208" i="4"/>
  <c r="O1208" i="4"/>
  <c r="N1208" i="4"/>
  <c r="L1208" i="4"/>
  <c r="I1208" i="4"/>
  <c r="K1208" i="4" s="1"/>
  <c r="H1208" i="4"/>
  <c r="F1208" i="4"/>
  <c r="C1208" i="4"/>
  <c r="E1208" i="4" s="1"/>
  <c r="U1207" i="4"/>
  <c r="W1207" i="4" s="1"/>
  <c r="R1207" i="4"/>
  <c r="T1207" i="4" s="1"/>
  <c r="O1207" i="4"/>
  <c r="Q1207" i="4" s="1"/>
  <c r="L1207" i="4"/>
  <c r="N1207" i="4" s="1"/>
  <c r="I1207" i="4"/>
  <c r="K1207" i="4" s="1"/>
  <c r="F1207" i="4"/>
  <c r="H1207" i="4" s="1"/>
  <c r="C1207" i="4"/>
  <c r="E1207" i="4" s="1"/>
  <c r="U1206" i="4"/>
  <c r="W1206" i="4" s="1"/>
  <c r="T1206" i="4"/>
  <c r="R1206" i="4"/>
  <c r="O1206" i="4"/>
  <c r="Q1206" i="4" s="1"/>
  <c r="L1206" i="4"/>
  <c r="N1206" i="4" s="1"/>
  <c r="I1206" i="4"/>
  <c r="K1206" i="4" s="1"/>
  <c r="F1206" i="4"/>
  <c r="H1206" i="4" s="1"/>
  <c r="C1206" i="4"/>
  <c r="E1206" i="4" s="1"/>
  <c r="U1205" i="4"/>
  <c r="W1205" i="4" s="1"/>
  <c r="R1205" i="4"/>
  <c r="T1205" i="4" s="1"/>
  <c r="O1205" i="4"/>
  <c r="Q1205" i="4" s="1"/>
  <c r="N1205" i="4"/>
  <c r="L1205" i="4"/>
  <c r="I1205" i="4"/>
  <c r="K1205" i="4" s="1"/>
  <c r="F1205" i="4"/>
  <c r="H1205" i="4" s="1"/>
  <c r="C1205" i="4"/>
  <c r="E1205" i="4" s="1"/>
  <c r="U1204" i="4"/>
  <c r="W1204" i="4" s="1"/>
  <c r="R1204" i="4"/>
  <c r="T1204" i="4" s="1"/>
  <c r="O1204" i="4"/>
  <c r="Q1204" i="4" s="1"/>
  <c r="L1204" i="4"/>
  <c r="N1204" i="4" s="1"/>
  <c r="I1204" i="4"/>
  <c r="K1204" i="4" s="1"/>
  <c r="F1204" i="4"/>
  <c r="H1204" i="4" s="1"/>
  <c r="C1204" i="4"/>
  <c r="E1204" i="4" s="1"/>
  <c r="U1203" i="4"/>
  <c r="W1203" i="4" s="1"/>
  <c r="R1203" i="4"/>
  <c r="T1203" i="4" s="1"/>
  <c r="O1203" i="4"/>
  <c r="Q1203" i="4" s="1"/>
  <c r="L1203" i="4"/>
  <c r="N1203" i="4" s="1"/>
  <c r="I1203" i="4"/>
  <c r="K1203" i="4" s="1"/>
  <c r="F1203" i="4"/>
  <c r="H1203" i="4" s="1"/>
  <c r="C1203" i="4"/>
  <c r="E1203" i="4" s="1"/>
  <c r="U1202" i="4"/>
  <c r="W1202" i="4" s="1"/>
  <c r="R1202" i="4"/>
  <c r="T1202" i="4" s="1"/>
  <c r="Q1202" i="4"/>
  <c r="O1202" i="4"/>
  <c r="L1202" i="4"/>
  <c r="N1202" i="4" s="1"/>
  <c r="I1202" i="4"/>
  <c r="K1202" i="4" s="1"/>
  <c r="F1202" i="4"/>
  <c r="H1202" i="4" s="1"/>
  <c r="C1202" i="4"/>
  <c r="E1202" i="4" s="1"/>
  <c r="W1201" i="4"/>
  <c r="U1201" i="4"/>
  <c r="R1201" i="4"/>
  <c r="T1201" i="4" s="1"/>
  <c r="O1201" i="4"/>
  <c r="Q1201" i="4" s="1"/>
  <c r="N1201" i="4"/>
  <c r="L1201" i="4"/>
  <c r="I1201" i="4"/>
  <c r="K1201" i="4" s="1"/>
  <c r="F1201" i="4"/>
  <c r="H1201" i="4" s="1"/>
  <c r="C1201" i="4"/>
  <c r="E1201" i="4" s="1"/>
  <c r="W1200" i="4"/>
  <c r="U1200" i="4"/>
  <c r="T1200" i="4"/>
  <c r="R1200" i="4"/>
  <c r="Q1200" i="4"/>
  <c r="O1200" i="4"/>
  <c r="L1200" i="4"/>
  <c r="N1200" i="4" s="1"/>
  <c r="I1200" i="4"/>
  <c r="K1200" i="4" s="1"/>
  <c r="H1200" i="4"/>
  <c r="F1200" i="4"/>
  <c r="E1200" i="4"/>
  <c r="C1200" i="4"/>
  <c r="B1200" i="4"/>
  <c r="U1199" i="4"/>
  <c r="W1199" i="4" s="1"/>
  <c r="R1199" i="4"/>
  <c r="T1199" i="4" s="1"/>
  <c r="Q1199" i="4"/>
  <c r="O1199" i="4"/>
  <c r="L1199" i="4"/>
  <c r="N1199" i="4" s="1"/>
  <c r="I1199" i="4"/>
  <c r="K1199" i="4" s="1"/>
  <c r="F1199" i="4"/>
  <c r="H1199" i="4" s="1"/>
  <c r="C1199" i="4"/>
  <c r="E1199" i="4" s="1"/>
  <c r="B1199" i="4"/>
  <c r="U1198" i="4"/>
  <c r="W1198" i="4" s="1"/>
  <c r="R1198" i="4"/>
  <c r="T1198" i="4" s="1"/>
  <c r="O1198" i="4"/>
  <c r="Q1198" i="4" s="1"/>
  <c r="N1198" i="4"/>
  <c r="L1198" i="4"/>
  <c r="I1198" i="4"/>
  <c r="K1198" i="4" s="1"/>
  <c r="H1198" i="4"/>
  <c r="F1198" i="4"/>
  <c r="C1198" i="4"/>
  <c r="E1198" i="4" s="1"/>
  <c r="B1198" i="4"/>
  <c r="U1197" i="4"/>
  <c r="W1197" i="4" s="1"/>
  <c r="R1197" i="4"/>
  <c r="T1197" i="4" s="1"/>
  <c r="O1197" i="4"/>
  <c r="Q1197" i="4" s="1"/>
  <c r="L1197" i="4"/>
  <c r="N1197" i="4" s="1"/>
  <c r="I1197" i="4"/>
  <c r="K1197" i="4" s="1"/>
  <c r="F1197" i="4"/>
  <c r="H1197" i="4" s="1"/>
  <c r="C1197" i="4"/>
  <c r="E1197" i="4" s="1"/>
  <c r="B1197" i="4"/>
  <c r="U1196" i="4"/>
  <c r="W1196" i="4" s="1"/>
  <c r="T1196" i="4"/>
  <c r="R1196" i="4"/>
  <c r="Q1196" i="4"/>
  <c r="O1196" i="4"/>
  <c r="N1196" i="4"/>
  <c r="L1196" i="4"/>
  <c r="K1196" i="4"/>
  <c r="I1196" i="4"/>
  <c r="F1196" i="4"/>
  <c r="H1196" i="4" s="1"/>
  <c r="C1196" i="4"/>
  <c r="E1196" i="4" s="1"/>
  <c r="U1195" i="4"/>
  <c r="W1195" i="4" s="1"/>
  <c r="T1195" i="4"/>
  <c r="R1195" i="4"/>
  <c r="O1195" i="4"/>
  <c r="Q1195" i="4" s="1"/>
  <c r="L1195" i="4"/>
  <c r="N1195" i="4" s="1"/>
  <c r="I1195" i="4"/>
  <c r="K1195" i="4" s="1"/>
  <c r="F1195" i="4"/>
  <c r="H1195" i="4" s="1"/>
  <c r="C1195" i="4"/>
  <c r="E1195" i="4" s="1"/>
  <c r="U1194" i="4"/>
  <c r="W1194" i="4" s="1"/>
  <c r="R1194" i="4"/>
  <c r="T1194" i="4" s="1"/>
  <c r="O1194" i="4"/>
  <c r="Q1194" i="4" s="1"/>
  <c r="L1194" i="4"/>
  <c r="N1194" i="4" s="1"/>
  <c r="I1194" i="4"/>
  <c r="K1194" i="4" s="1"/>
  <c r="F1194" i="4"/>
  <c r="H1194" i="4" s="1"/>
  <c r="C1194" i="4"/>
  <c r="E1194" i="4" s="1"/>
  <c r="W1193" i="4"/>
  <c r="U1193" i="4"/>
  <c r="R1193" i="4"/>
  <c r="T1193" i="4" s="1"/>
  <c r="O1193" i="4"/>
  <c r="Q1193" i="4" s="1"/>
  <c r="L1193" i="4"/>
  <c r="N1193" i="4" s="1"/>
  <c r="I1193" i="4"/>
  <c r="K1193" i="4" s="1"/>
  <c r="F1193" i="4"/>
  <c r="H1193" i="4" s="1"/>
  <c r="C1193" i="4"/>
  <c r="E1193" i="4" s="1"/>
  <c r="W1192" i="4"/>
  <c r="U1192" i="4"/>
  <c r="R1192" i="4"/>
  <c r="T1192" i="4" s="1"/>
  <c r="Q1192" i="4"/>
  <c r="O1192" i="4"/>
  <c r="L1192" i="4"/>
  <c r="N1192" i="4" s="1"/>
  <c r="I1192" i="4"/>
  <c r="K1192" i="4" s="1"/>
  <c r="H1192" i="4"/>
  <c r="F1192" i="4"/>
  <c r="C1192" i="4"/>
  <c r="E1192" i="4" s="1"/>
  <c r="U1191" i="4"/>
  <c r="W1191" i="4" s="1"/>
  <c r="T1191" i="4"/>
  <c r="R1191" i="4"/>
  <c r="O1191" i="4"/>
  <c r="Q1191" i="4" s="1"/>
  <c r="N1191" i="4"/>
  <c r="L1191" i="4"/>
  <c r="I1191" i="4"/>
  <c r="K1191" i="4" s="1"/>
  <c r="H1191" i="4"/>
  <c r="F1191" i="4"/>
  <c r="C1191" i="4"/>
  <c r="E1191" i="4" s="1"/>
  <c r="U1190" i="4"/>
  <c r="W1190" i="4" s="1"/>
  <c r="R1190" i="4"/>
  <c r="T1190" i="4" s="1"/>
  <c r="O1190" i="4"/>
  <c r="Q1190" i="4" s="1"/>
  <c r="N1190" i="4"/>
  <c r="L1190" i="4"/>
  <c r="I1190" i="4"/>
  <c r="K1190" i="4" s="1"/>
  <c r="F1190" i="4"/>
  <c r="H1190" i="4" s="1"/>
  <c r="E1190" i="4"/>
  <c r="C1190" i="4"/>
  <c r="U1189" i="4"/>
  <c r="W1189" i="4" s="1"/>
  <c r="R1189" i="4"/>
  <c r="T1189" i="4" s="1"/>
  <c r="O1189" i="4"/>
  <c r="Q1189" i="4" s="1"/>
  <c r="L1189" i="4"/>
  <c r="N1189" i="4" s="1"/>
  <c r="I1189" i="4"/>
  <c r="K1189" i="4" s="1"/>
  <c r="F1189" i="4"/>
  <c r="H1189" i="4" s="1"/>
  <c r="C1189" i="4"/>
  <c r="E1189" i="4" s="1"/>
  <c r="W1188" i="4"/>
  <c r="U1188" i="4"/>
  <c r="T1188" i="4"/>
  <c r="R1188" i="4"/>
  <c r="O1188" i="4"/>
  <c r="Q1188" i="4" s="1"/>
  <c r="L1188" i="4"/>
  <c r="N1188" i="4" s="1"/>
  <c r="K1188" i="4"/>
  <c r="I1188" i="4"/>
  <c r="H1188" i="4"/>
  <c r="F1188" i="4"/>
  <c r="C1188" i="4"/>
  <c r="E1188" i="4" s="1"/>
  <c r="U1187" i="4"/>
  <c r="W1187" i="4" s="1"/>
  <c r="R1187" i="4"/>
  <c r="T1187" i="4" s="1"/>
  <c r="O1187" i="4"/>
  <c r="Q1187" i="4" s="1"/>
  <c r="L1187" i="4"/>
  <c r="N1187" i="4" s="1"/>
  <c r="I1187" i="4"/>
  <c r="K1187" i="4" s="1"/>
  <c r="F1187" i="4"/>
  <c r="H1187" i="4" s="1"/>
  <c r="E1187" i="4"/>
  <c r="C1187" i="4"/>
  <c r="U1186" i="4"/>
  <c r="W1186" i="4" s="1"/>
  <c r="R1186" i="4"/>
  <c r="T1186" i="4" s="1"/>
  <c r="O1186" i="4"/>
  <c r="Q1186" i="4" s="1"/>
  <c r="L1186" i="4"/>
  <c r="N1186" i="4" s="1"/>
  <c r="I1186" i="4"/>
  <c r="K1186" i="4" s="1"/>
  <c r="F1186" i="4"/>
  <c r="H1186" i="4" s="1"/>
  <c r="C1186" i="4"/>
  <c r="E1186" i="4" s="1"/>
  <c r="W1185" i="4"/>
  <c r="U1185" i="4"/>
  <c r="R1185" i="4"/>
  <c r="T1185" i="4" s="1"/>
  <c r="O1185" i="4"/>
  <c r="Q1185" i="4" s="1"/>
  <c r="L1185" i="4"/>
  <c r="N1185" i="4" s="1"/>
  <c r="I1185" i="4"/>
  <c r="K1185" i="4" s="1"/>
  <c r="F1185" i="4"/>
  <c r="H1185" i="4" s="1"/>
  <c r="E1185" i="4"/>
  <c r="C1185" i="4"/>
  <c r="U1184" i="4"/>
  <c r="W1184" i="4" s="1"/>
  <c r="T1184" i="4"/>
  <c r="R1184" i="4"/>
  <c r="O1184" i="4"/>
  <c r="Q1184" i="4" s="1"/>
  <c r="L1184" i="4"/>
  <c r="N1184" i="4" s="1"/>
  <c r="I1184" i="4"/>
  <c r="K1184" i="4" s="1"/>
  <c r="F1184" i="4"/>
  <c r="H1184" i="4" s="1"/>
  <c r="C1184" i="4"/>
  <c r="E1184" i="4" s="1"/>
  <c r="B1184" i="4"/>
  <c r="U1183" i="4"/>
  <c r="W1183" i="4" s="1"/>
  <c r="R1183" i="4"/>
  <c r="T1183" i="4" s="1"/>
  <c r="O1183" i="4"/>
  <c r="Q1183" i="4" s="1"/>
  <c r="L1183" i="4"/>
  <c r="N1183" i="4" s="1"/>
  <c r="I1183" i="4"/>
  <c r="K1183" i="4" s="1"/>
  <c r="F1183" i="4"/>
  <c r="H1183" i="4" s="1"/>
  <c r="C1183" i="4"/>
  <c r="E1183" i="4" s="1"/>
  <c r="B1183" i="4"/>
  <c r="U1182" i="4"/>
  <c r="W1182" i="4" s="1"/>
  <c r="R1182" i="4"/>
  <c r="T1182" i="4" s="1"/>
  <c r="O1182" i="4"/>
  <c r="Q1182" i="4" s="1"/>
  <c r="L1182" i="4"/>
  <c r="N1182" i="4" s="1"/>
  <c r="I1182" i="4"/>
  <c r="K1182" i="4" s="1"/>
  <c r="F1182" i="4"/>
  <c r="H1182" i="4" s="1"/>
  <c r="E1182" i="4"/>
  <c r="C1182" i="4"/>
  <c r="U1181" i="4"/>
  <c r="W1181" i="4" s="1"/>
  <c r="R1181" i="4"/>
  <c r="T1181" i="4" s="1"/>
  <c r="O1181" i="4"/>
  <c r="Q1181" i="4" s="1"/>
  <c r="L1181" i="4"/>
  <c r="N1181" i="4" s="1"/>
  <c r="I1181" i="4"/>
  <c r="K1181" i="4" s="1"/>
  <c r="F1181" i="4"/>
  <c r="H1181" i="4" s="1"/>
  <c r="C1181" i="4"/>
  <c r="E1181" i="4" s="1"/>
  <c r="U1180" i="4"/>
  <c r="W1180" i="4" s="1"/>
  <c r="R1180" i="4"/>
  <c r="T1180" i="4" s="1"/>
  <c r="Q1180" i="4"/>
  <c r="O1180" i="4"/>
  <c r="L1180" i="4"/>
  <c r="N1180" i="4" s="1"/>
  <c r="K1180" i="4"/>
  <c r="I1180" i="4"/>
  <c r="F1180" i="4"/>
  <c r="H1180" i="4" s="1"/>
  <c r="E1180" i="4"/>
  <c r="C1180" i="4"/>
  <c r="U1179" i="4"/>
  <c r="W1179" i="4" s="1"/>
  <c r="R1179" i="4"/>
  <c r="T1179" i="4" s="1"/>
  <c r="O1179" i="4"/>
  <c r="Q1179" i="4" s="1"/>
  <c r="L1179" i="4"/>
  <c r="N1179" i="4" s="1"/>
  <c r="K1179" i="4"/>
  <c r="I1179" i="4"/>
  <c r="F1179" i="4"/>
  <c r="H1179" i="4" s="1"/>
  <c r="E1179" i="4"/>
  <c r="C1179" i="4"/>
  <c r="U1178" i="4"/>
  <c r="W1178" i="4" s="1"/>
  <c r="T1178" i="4"/>
  <c r="R1178" i="4"/>
  <c r="O1178" i="4"/>
  <c r="Q1178" i="4" s="1"/>
  <c r="L1178" i="4"/>
  <c r="N1178" i="4" s="1"/>
  <c r="K1178" i="4"/>
  <c r="I1178" i="4"/>
  <c r="H1178" i="4"/>
  <c r="F1178" i="4"/>
  <c r="C1178" i="4"/>
  <c r="E1178" i="4" s="1"/>
  <c r="U1177" i="4"/>
  <c r="W1177" i="4" s="1"/>
  <c r="R1177" i="4"/>
  <c r="T1177" i="4" s="1"/>
  <c r="Q1177" i="4"/>
  <c r="O1177" i="4"/>
  <c r="L1177" i="4"/>
  <c r="N1177" i="4" s="1"/>
  <c r="I1177" i="4"/>
  <c r="K1177" i="4" s="1"/>
  <c r="F1177" i="4"/>
  <c r="H1177" i="4" s="1"/>
  <c r="C1177" i="4"/>
  <c r="E1177" i="4" s="1"/>
  <c r="B1177" i="4"/>
  <c r="U1176" i="4"/>
  <c r="W1176" i="4" s="1"/>
  <c r="T1176" i="4"/>
  <c r="R1176" i="4"/>
  <c r="O1176" i="4"/>
  <c r="Q1176" i="4" s="1"/>
  <c r="N1176" i="4"/>
  <c r="L1176" i="4"/>
  <c r="I1176" i="4"/>
  <c r="K1176" i="4" s="1"/>
  <c r="F1176" i="4"/>
  <c r="H1176" i="4" s="1"/>
  <c r="C1176" i="4"/>
  <c r="E1176" i="4" s="1"/>
  <c r="U1175" i="4"/>
  <c r="W1175" i="4" s="1"/>
  <c r="R1175" i="4"/>
  <c r="T1175" i="4" s="1"/>
  <c r="O1175" i="4"/>
  <c r="Q1175" i="4" s="1"/>
  <c r="L1175" i="4"/>
  <c r="N1175" i="4" s="1"/>
  <c r="I1175" i="4"/>
  <c r="K1175" i="4" s="1"/>
  <c r="H1175" i="4"/>
  <c r="F1175" i="4"/>
  <c r="C1175" i="4"/>
  <c r="E1175" i="4" s="1"/>
  <c r="U1174" i="4"/>
  <c r="W1174" i="4" s="1"/>
  <c r="R1174" i="4"/>
  <c r="T1174" i="4" s="1"/>
  <c r="O1174" i="4"/>
  <c r="Q1174" i="4" s="1"/>
  <c r="L1174" i="4"/>
  <c r="N1174" i="4" s="1"/>
  <c r="I1174" i="4"/>
  <c r="K1174" i="4" s="1"/>
  <c r="F1174" i="4"/>
  <c r="H1174" i="4" s="1"/>
  <c r="C1174" i="4"/>
  <c r="E1174" i="4" s="1"/>
  <c r="W1173" i="4"/>
  <c r="U1173" i="4"/>
  <c r="R1173" i="4"/>
  <c r="T1173" i="4" s="1"/>
  <c r="O1173" i="4"/>
  <c r="Q1173" i="4" s="1"/>
  <c r="L1173" i="4"/>
  <c r="N1173" i="4" s="1"/>
  <c r="I1173" i="4"/>
  <c r="K1173" i="4" s="1"/>
  <c r="F1173" i="4"/>
  <c r="H1173" i="4" s="1"/>
  <c r="C1173" i="4"/>
  <c r="E1173" i="4" s="1"/>
  <c r="W1172" i="4"/>
  <c r="U1172" i="4"/>
  <c r="R1172" i="4"/>
  <c r="T1172" i="4" s="1"/>
  <c r="O1172" i="4"/>
  <c r="Q1172" i="4" s="1"/>
  <c r="L1172" i="4"/>
  <c r="N1172" i="4" s="1"/>
  <c r="K1172" i="4"/>
  <c r="I1172" i="4"/>
  <c r="F1172" i="4"/>
  <c r="H1172" i="4" s="1"/>
  <c r="E1172" i="4"/>
  <c r="C1172" i="4"/>
  <c r="U1171" i="4"/>
  <c r="W1171" i="4" s="1"/>
  <c r="R1171" i="4"/>
  <c r="T1171" i="4" s="1"/>
  <c r="O1171" i="4"/>
  <c r="Q1171" i="4" s="1"/>
  <c r="L1171" i="4"/>
  <c r="N1171" i="4" s="1"/>
  <c r="K1171" i="4"/>
  <c r="I1171" i="4"/>
  <c r="F1171" i="4"/>
  <c r="H1171" i="4" s="1"/>
  <c r="E1171" i="4"/>
  <c r="C1171" i="4"/>
  <c r="W1170" i="4"/>
  <c r="U1170" i="4"/>
  <c r="R1170" i="4"/>
  <c r="T1170" i="4" s="1"/>
  <c r="O1170" i="4"/>
  <c r="Q1170" i="4" s="1"/>
  <c r="L1170" i="4"/>
  <c r="N1170" i="4" s="1"/>
  <c r="I1170" i="4"/>
  <c r="K1170" i="4" s="1"/>
  <c r="F1170" i="4"/>
  <c r="H1170" i="4" s="1"/>
  <c r="C1170" i="4"/>
  <c r="E1170" i="4" s="1"/>
  <c r="B1170" i="4"/>
  <c r="U1169" i="4"/>
  <c r="W1169" i="4" s="1"/>
  <c r="R1169" i="4"/>
  <c r="T1169" i="4" s="1"/>
  <c r="O1169" i="4"/>
  <c r="Q1169" i="4" s="1"/>
  <c r="L1169" i="4"/>
  <c r="N1169" i="4" s="1"/>
  <c r="I1169" i="4"/>
  <c r="K1169" i="4" s="1"/>
  <c r="F1169" i="4"/>
  <c r="H1169" i="4" s="1"/>
  <c r="E1169" i="4"/>
  <c r="C1169" i="4"/>
  <c r="U1168" i="4"/>
  <c r="W1168" i="4" s="1"/>
  <c r="T1168" i="4"/>
  <c r="R1168" i="4"/>
  <c r="Q1168" i="4"/>
  <c r="O1168" i="4"/>
  <c r="L1168" i="4"/>
  <c r="N1168" i="4" s="1"/>
  <c r="I1168" i="4"/>
  <c r="K1168" i="4" s="1"/>
  <c r="F1168" i="4"/>
  <c r="H1168" i="4" s="1"/>
  <c r="C1168" i="4"/>
  <c r="E1168" i="4" s="1"/>
  <c r="U1167" i="4"/>
  <c r="W1167" i="4" s="1"/>
  <c r="T1167" i="4"/>
  <c r="R1167" i="4"/>
  <c r="O1167" i="4"/>
  <c r="Q1167" i="4" s="1"/>
  <c r="L1167" i="4"/>
  <c r="N1167" i="4" s="1"/>
  <c r="I1167" i="4"/>
  <c r="K1167" i="4" s="1"/>
  <c r="F1167" i="4"/>
  <c r="H1167" i="4" s="1"/>
  <c r="C1167" i="4"/>
  <c r="E1167" i="4" s="1"/>
  <c r="W1166" i="4"/>
  <c r="U1166" i="4"/>
  <c r="R1166" i="4"/>
  <c r="T1166" i="4" s="1"/>
  <c r="O1166" i="4"/>
  <c r="Q1166" i="4" s="1"/>
  <c r="L1166" i="4"/>
  <c r="N1166" i="4" s="1"/>
  <c r="I1166" i="4"/>
  <c r="K1166" i="4" s="1"/>
  <c r="H1166" i="4"/>
  <c r="F1166" i="4"/>
  <c r="C1166" i="4"/>
  <c r="E1166" i="4" s="1"/>
  <c r="U1165" i="4"/>
  <c r="W1165" i="4" s="1"/>
  <c r="R1165" i="4"/>
  <c r="T1165" i="4" s="1"/>
  <c r="O1165" i="4"/>
  <c r="Q1165" i="4" s="1"/>
  <c r="L1165" i="4"/>
  <c r="N1165" i="4" s="1"/>
  <c r="I1165" i="4"/>
  <c r="K1165" i="4" s="1"/>
  <c r="F1165" i="4"/>
  <c r="H1165" i="4" s="1"/>
  <c r="C1165" i="4"/>
  <c r="E1165" i="4" s="1"/>
  <c r="U1164" i="4"/>
  <c r="W1164" i="4" s="1"/>
  <c r="T1164" i="4"/>
  <c r="R1164" i="4"/>
  <c r="Q1164" i="4"/>
  <c r="O1164" i="4"/>
  <c r="L1164" i="4"/>
  <c r="N1164" i="4" s="1"/>
  <c r="I1164" i="4"/>
  <c r="K1164" i="4" s="1"/>
  <c r="F1164" i="4"/>
  <c r="H1164" i="4" s="1"/>
  <c r="E1164" i="4"/>
  <c r="C1164" i="4"/>
  <c r="U1163" i="4"/>
  <c r="W1163" i="4" s="1"/>
  <c r="R1163" i="4"/>
  <c r="T1163" i="4" s="1"/>
  <c r="O1163" i="4"/>
  <c r="Q1163" i="4" s="1"/>
  <c r="N1163" i="4"/>
  <c r="L1163" i="4"/>
  <c r="I1163" i="4"/>
  <c r="K1163" i="4" s="1"/>
  <c r="H1163" i="4"/>
  <c r="F1163" i="4"/>
  <c r="C1163" i="4"/>
  <c r="E1163" i="4" s="1"/>
  <c r="U1162" i="4"/>
  <c r="W1162" i="4" s="1"/>
  <c r="T1162" i="4"/>
  <c r="R1162" i="4"/>
  <c r="O1162" i="4"/>
  <c r="Q1162" i="4" s="1"/>
  <c r="N1162" i="4"/>
  <c r="L1162" i="4"/>
  <c r="I1162" i="4"/>
  <c r="K1162" i="4" s="1"/>
  <c r="F1162" i="4"/>
  <c r="H1162" i="4" s="1"/>
  <c r="C1162" i="4"/>
  <c r="E1162" i="4" s="1"/>
  <c r="U1161" i="4"/>
  <c r="W1161" i="4" s="1"/>
  <c r="T1161" i="4"/>
  <c r="R1161" i="4"/>
  <c r="O1161" i="4"/>
  <c r="Q1161" i="4" s="1"/>
  <c r="L1161" i="4"/>
  <c r="N1161" i="4" s="1"/>
  <c r="I1161" i="4"/>
  <c r="K1161" i="4" s="1"/>
  <c r="F1161" i="4"/>
  <c r="H1161" i="4" s="1"/>
  <c r="C1161" i="4"/>
  <c r="E1161" i="4" s="1"/>
  <c r="U1160" i="4"/>
  <c r="W1160" i="4" s="1"/>
  <c r="T1160" i="4"/>
  <c r="R1160" i="4"/>
  <c r="Q1160" i="4"/>
  <c r="O1160" i="4"/>
  <c r="L1160" i="4"/>
  <c r="N1160" i="4" s="1"/>
  <c r="I1160" i="4"/>
  <c r="K1160" i="4" s="1"/>
  <c r="F1160" i="4"/>
  <c r="H1160" i="4" s="1"/>
  <c r="E1160" i="4"/>
  <c r="C1160" i="4"/>
  <c r="W1159" i="4"/>
  <c r="U1159" i="4"/>
  <c r="R1159" i="4"/>
  <c r="T1159" i="4" s="1"/>
  <c r="O1159" i="4"/>
  <c r="Q1159" i="4" s="1"/>
  <c r="L1159" i="4"/>
  <c r="N1159" i="4" s="1"/>
  <c r="K1159" i="4"/>
  <c r="I1159" i="4"/>
  <c r="F1159" i="4"/>
  <c r="H1159" i="4" s="1"/>
  <c r="C1159" i="4"/>
  <c r="E1159" i="4" s="1"/>
  <c r="W1158" i="4"/>
  <c r="U1158" i="4"/>
  <c r="R1158" i="4"/>
  <c r="T1158" i="4" s="1"/>
  <c r="Q1158" i="4"/>
  <c r="O1158" i="4"/>
  <c r="L1158" i="4"/>
  <c r="N1158" i="4" s="1"/>
  <c r="I1158" i="4"/>
  <c r="K1158" i="4" s="1"/>
  <c r="F1158" i="4"/>
  <c r="H1158" i="4" s="1"/>
  <c r="C1158" i="4"/>
  <c r="E1158" i="4" s="1"/>
  <c r="B1158" i="4"/>
  <c r="W1157" i="4"/>
  <c r="U1157" i="4"/>
  <c r="R1157" i="4"/>
  <c r="T1157" i="4" s="1"/>
  <c r="Q1157" i="4"/>
  <c r="O1157" i="4"/>
  <c r="L1157" i="4"/>
  <c r="N1157" i="4" s="1"/>
  <c r="I1157" i="4"/>
  <c r="K1157" i="4" s="1"/>
  <c r="H1157" i="4"/>
  <c r="F1157" i="4"/>
  <c r="E1157" i="4"/>
  <c r="C1157" i="4"/>
  <c r="U1156" i="4"/>
  <c r="W1156" i="4" s="1"/>
  <c r="T1156" i="4"/>
  <c r="R1156" i="4"/>
  <c r="O1156" i="4"/>
  <c r="Q1156" i="4" s="1"/>
  <c r="N1156" i="4"/>
  <c r="L1156" i="4"/>
  <c r="I1156" i="4"/>
  <c r="K1156" i="4" s="1"/>
  <c r="F1156" i="4"/>
  <c r="H1156" i="4" s="1"/>
  <c r="E1156" i="4"/>
  <c r="C1156" i="4"/>
  <c r="B1156" i="4"/>
  <c r="U1155" i="4"/>
  <c r="W1155" i="4" s="1"/>
  <c r="R1155" i="4"/>
  <c r="T1155" i="4" s="1"/>
  <c r="O1155" i="4"/>
  <c r="Q1155" i="4" s="1"/>
  <c r="L1155" i="4"/>
  <c r="N1155" i="4" s="1"/>
  <c r="I1155" i="4"/>
  <c r="K1155" i="4" s="1"/>
  <c r="F1155" i="4"/>
  <c r="H1155" i="4" s="1"/>
  <c r="C1155" i="4"/>
  <c r="E1155" i="4" s="1"/>
  <c r="B1155" i="4"/>
  <c r="U1154" i="4"/>
  <c r="W1154" i="4" s="1"/>
  <c r="T1154" i="4"/>
  <c r="R1154" i="4"/>
  <c r="O1154" i="4"/>
  <c r="Q1154" i="4" s="1"/>
  <c r="L1154" i="4"/>
  <c r="N1154" i="4" s="1"/>
  <c r="I1154" i="4"/>
  <c r="K1154" i="4" s="1"/>
  <c r="F1154" i="4"/>
  <c r="H1154" i="4" s="1"/>
  <c r="E1154" i="4"/>
  <c r="C1154" i="4"/>
  <c r="B1154" i="4"/>
  <c r="U1153" i="4"/>
  <c r="W1153" i="4" s="1"/>
  <c r="R1153" i="4"/>
  <c r="T1153" i="4" s="1"/>
  <c r="O1153" i="4"/>
  <c r="Q1153" i="4" s="1"/>
  <c r="L1153" i="4"/>
  <c r="N1153" i="4" s="1"/>
  <c r="K1153" i="4"/>
  <c r="I1153" i="4"/>
  <c r="F1153" i="4"/>
  <c r="H1153" i="4" s="1"/>
  <c r="C1153" i="4"/>
  <c r="E1153" i="4" s="1"/>
  <c r="U1152" i="4"/>
  <c r="W1152" i="4" s="1"/>
  <c r="T1152" i="4"/>
  <c r="R1152" i="4"/>
  <c r="O1152" i="4"/>
  <c r="Q1152" i="4" s="1"/>
  <c r="L1152" i="4"/>
  <c r="N1152" i="4" s="1"/>
  <c r="I1152" i="4"/>
  <c r="K1152" i="4" s="1"/>
  <c r="H1152" i="4"/>
  <c r="F1152" i="4"/>
  <c r="C1152" i="4"/>
  <c r="E1152" i="4" s="1"/>
  <c r="U1151" i="4"/>
  <c r="W1151" i="4" s="1"/>
  <c r="T1151" i="4"/>
  <c r="R1151" i="4"/>
  <c r="O1151" i="4"/>
  <c r="Q1151" i="4" s="1"/>
  <c r="L1151" i="4"/>
  <c r="N1151" i="4" s="1"/>
  <c r="I1151" i="4"/>
  <c r="K1151" i="4" s="1"/>
  <c r="F1151" i="4"/>
  <c r="H1151" i="4" s="1"/>
  <c r="E1151" i="4"/>
  <c r="C1151" i="4"/>
  <c r="U1150" i="4"/>
  <c r="W1150" i="4" s="1"/>
  <c r="R1150" i="4"/>
  <c r="T1150" i="4" s="1"/>
  <c r="O1150" i="4"/>
  <c r="Q1150" i="4" s="1"/>
  <c r="L1150" i="4"/>
  <c r="N1150" i="4" s="1"/>
  <c r="I1150" i="4"/>
  <c r="K1150" i="4" s="1"/>
  <c r="F1150" i="4"/>
  <c r="H1150" i="4" s="1"/>
  <c r="C1150" i="4"/>
  <c r="E1150" i="4" s="1"/>
  <c r="W1149" i="4"/>
  <c r="U1149" i="4"/>
  <c r="R1149" i="4"/>
  <c r="T1149" i="4" s="1"/>
  <c r="O1149" i="4"/>
  <c r="Q1149" i="4" s="1"/>
  <c r="L1149" i="4"/>
  <c r="N1149" i="4" s="1"/>
  <c r="I1149" i="4"/>
  <c r="K1149" i="4" s="1"/>
  <c r="F1149" i="4"/>
  <c r="H1149" i="4" s="1"/>
  <c r="C1149" i="4"/>
  <c r="E1149" i="4" s="1"/>
  <c r="W1148" i="4"/>
  <c r="U1148" i="4"/>
  <c r="R1148" i="4"/>
  <c r="T1148" i="4" s="1"/>
  <c r="Q1148" i="4"/>
  <c r="O1148" i="4"/>
  <c r="N1148" i="4"/>
  <c r="L1148" i="4"/>
  <c r="I1148" i="4"/>
  <c r="K1148" i="4" s="1"/>
  <c r="H1148" i="4"/>
  <c r="F1148" i="4"/>
  <c r="C1148" i="4"/>
  <c r="E1148" i="4" s="1"/>
  <c r="B1148" i="4"/>
  <c r="U1147" i="4"/>
  <c r="W1147" i="4" s="1"/>
  <c r="R1147" i="4"/>
  <c r="T1147" i="4" s="1"/>
  <c r="O1147" i="4"/>
  <c r="Q1147" i="4" s="1"/>
  <c r="L1147" i="4"/>
  <c r="N1147" i="4" s="1"/>
  <c r="I1147" i="4"/>
  <c r="K1147" i="4" s="1"/>
  <c r="H1147" i="4"/>
  <c r="F1147" i="4"/>
  <c r="E1147" i="4"/>
  <c r="C1147" i="4"/>
  <c r="U1146" i="4"/>
  <c r="W1146" i="4" s="1"/>
  <c r="R1146" i="4"/>
  <c r="T1146" i="4" s="1"/>
  <c r="Q1146" i="4"/>
  <c r="O1146" i="4"/>
  <c r="L1146" i="4"/>
  <c r="N1146" i="4" s="1"/>
  <c r="K1146" i="4"/>
  <c r="I1146" i="4"/>
  <c r="F1146" i="4"/>
  <c r="H1146" i="4" s="1"/>
  <c r="C1146" i="4"/>
  <c r="E1146" i="4" s="1"/>
  <c r="U1145" i="4"/>
  <c r="W1145" i="4" s="1"/>
  <c r="R1145" i="4"/>
  <c r="T1145" i="4" s="1"/>
  <c r="O1145" i="4"/>
  <c r="Q1145" i="4" s="1"/>
  <c r="L1145" i="4"/>
  <c r="N1145" i="4" s="1"/>
  <c r="I1145" i="4"/>
  <c r="K1145" i="4" s="1"/>
  <c r="F1145" i="4"/>
  <c r="H1145" i="4" s="1"/>
  <c r="C1145" i="4"/>
  <c r="E1145" i="4" s="1"/>
  <c r="U1144" i="4"/>
  <c r="W1144" i="4" s="1"/>
  <c r="T1144" i="4"/>
  <c r="R1144" i="4"/>
  <c r="O1144" i="4"/>
  <c r="Q1144" i="4" s="1"/>
  <c r="L1144" i="4"/>
  <c r="N1144" i="4" s="1"/>
  <c r="I1144" i="4"/>
  <c r="K1144" i="4" s="1"/>
  <c r="F1144" i="4"/>
  <c r="H1144" i="4" s="1"/>
  <c r="C1144" i="4"/>
  <c r="E1144" i="4" s="1"/>
  <c r="B1144" i="4"/>
  <c r="U1143" i="4"/>
  <c r="W1143" i="4" s="1"/>
  <c r="R1143" i="4"/>
  <c r="T1143" i="4" s="1"/>
  <c r="O1143" i="4"/>
  <c r="Q1143" i="4" s="1"/>
  <c r="L1143" i="4"/>
  <c r="N1143" i="4" s="1"/>
  <c r="I1143" i="4"/>
  <c r="K1143" i="4" s="1"/>
  <c r="F1143" i="4"/>
  <c r="H1143" i="4" s="1"/>
  <c r="C1143" i="4"/>
  <c r="E1143" i="4" s="1"/>
  <c r="U1142" i="4"/>
  <c r="W1142" i="4" s="1"/>
  <c r="R1142" i="4"/>
  <c r="T1142" i="4" s="1"/>
  <c r="O1142" i="4"/>
  <c r="Q1142" i="4" s="1"/>
  <c r="L1142" i="4"/>
  <c r="N1142" i="4" s="1"/>
  <c r="I1142" i="4"/>
  <c r="K1142" i="4" s="1"/>
  <c r="F1142" i="4"/>
  <c r="H1142" i="4" s="1"/>
  <c r="C1142" i="4"/>
  <c r="E1142" i="4" s="1"/>
  <c r="U1141" i="4"/>
  <c r="W1141" i="4" s="1"/>
  <c r="R1141" i="4"/>
  <c r="T1141" i="4" s="1"/>
  <c r="O1141" i="4"/>
  <c r="Q1141" i="4" s="1"/>
  <c r="N1141" i="4"/>
  <c r="L1141" i="4"/>
  <c r="I1141" i="4"/>
  <c r="K1141" i="4" s="1"/>
  <c r="F1141" i="4"/>
  <c r="H1141" i="4" s="1"/>
  <c r="C1141" i="4"/>
  <c r="E1141" i="4" s="1"/>
  <c r="B1141" i="4"/>
  <c r="W1140" i="4"/>
  <c r="U1140" i="4"/>
  <c r="T1140" i="4"/>
  <c r="R1140" i="4"/>
  <c r="Q1140" i="4"/>
  <c r="O1140" i="4"/>
  <c r="L1140" i="4"/>
  <c r="N1140" i="4" s="1"/>
  <c r="K1140" i="4"/>
  <c r="I1140" i="4"/>
  <c r="F1140" i="4"/>
  <c r="H1140" i="4" s="1"/>
  <c r="E1140" i="4"/>
  <c r="C1140" i="4"/>
  <c r="U1139" i="4"/>
  <c r="W1139" i="4" s="1"/>
  <c r="R1139" i="4"/>
  <c r="T1139" i="4" s="1"/>
  <c r="O1139" i="4"/>
  <c r="Q1139" i="4" s="1"/>
  <c r="L1139" i="4"/>
  <c r="N1139" i="4" s="1"/>
  <c r="I1139" i="4"/>
  <c r="K1139" i="4" s="1"/>
  <c r="F1139" i="4"/>
  <c r="H1139" i="4" s="1"/>
  <c r="C1139" i="4"/>
  <c r="E1139" i="4" s="1"/>
  <c r="U1138" i="4"/>
  <c r="W1138" i="4" s="1"/>
  <c r="T1138" i="4"/>
  <c r="R1138" i="4"/>
  <c r="O1138" i="4"/>
  <c r="Q1138" i="4" s="1"/>
  <c r="L1138" i="4"/>
  <c r="N1138" i="4" s="1"/>
  <c r="I1138" i="4"/>
  <c r="K1138" i="4" s="1"/>
  <c r="H1138" i="4"/>
  <c r="F1138" i="4"/>
  <c r="C1138" i="4"/>
  <c r="E1138" i="4" s="1"/>
  <c r="U1137" i="4"/>
  <c r="W1137" i="4" s="1"/>
  <c r="T1137" i="4"/>
  <c r="R1137" i="4"/>
  <c r="O1137" i="4"/>
  <c r="Q1137" i="4" s="1"/>
  <c r="L1137" i="4"/>
  <c r="N1137" i="4" s="1"/>
  <c r="I1137" i="4"/>
  <c r="K1137" i="4" s="1"/>
  <c r="F1137" i="4"/>
  <c r="H1137" i="4" s="1"/>
  <c r="C1137" i="4"/>
  <c r="E1137" i="4" s="1"/>
  <c r="U1136" i="4"/>
  <c r="W1136" i="4" s="1"/>
  <c r="R1136" i="4"/>
  <c r="T1136" i="4" s="1"/>
  <c r="O1136" i="4"/>
  <c r="Q1136" i="4" s="1"/>
  <c r="L1136" i="4"/>
  <c r="N1136" i="4" s="1"/>
  <c r="K1136" i="4"/>
  <c r="I1136" i="4"/>
  <c r="F1136" i="4"/>
  <c r="H1136" i="4" s="1"/>
  <c r="E1136" i="4"/>
  <c r="C1136" i="4"/>
  <c r="W1135" i="4"/>
  <c r="U1135" i="4"/>
  <c r="R1135" i="4"/>
  <c r="T1135" i="4" s="1"/>
  <c r="O1135" i="4"/>
  <c r="Q1135" i="4" s="1"/>
  <c r="N1135" i="4"/>
  <c r="L1135" i="4"/>
  <c r="I1135" i="4"/>
  <c r="K1135" i="4" s="1"/>
  <c r="H1135" i="4"/>
  <c r="F1135" i="4"/>
  <c r="C1135" i="4"/>
  <c r="E1135" i="4" s="1"/>
  <c r="U1134" i="4"/>
  <c r="W1134" i="4" s="1"/>
  <c r="R1134" i="4"/>
  <c r="T1134" i="4" s="1"/>
  <c r="O1134" i="4"/>
  <c r="Q1134" i="4" s="1"/>
  <c r="N1134" i="4"/>
  <c r="L1134" i="4"/>
  <c r="I1134" i="4"/>
  <c r="K1134" i="4" s="1"/>
  <c r="F1134" i="4"/>
  <c r="H1134" i="4" s="1"/>
  <c r="C1134" i="4"/>
  <c r="E1134" i="4" s="1"/>
  <c r="U1133" i="4"/>
  <c r="W1133" i="4" s="1"/>
  <c r="R1133" i="4"/>
  <c r="T1133" i="4" s="1"/>
  <c r="O1133" i="4"/>
  <c r="Q1133" i="4" s="1"/>
  <c r="L1133" i="4"/>
  <c r="N1133" i="4" s="1"/>
  <c r="K1133" i="4"/>
  <c r="I1133" i="4"/>
  <c r="F1133" i="4"/>
  <c r="H1133" i="4" s="1"/>
  <c r="C1133" i="4"/>
  <c r="E1133" i="4" s="1"/>
  <c r="U1132" i="4"/>
  <c r="W1132" i="4" s="1"/>
  <c r="T1132" i="4"/>
  <c r="R1132" i="4"/>
  <c r="O1132" i="4"/>
  <c r="Q1132" i="4" s="1"/>
  <c r="L1132" i="4"/>
  <c r="N1132" i="4" s="1"/>
  <c r="K1132" i="4"/>
  <c r="I1132" i="4"/>
  <c r="H1132" i="4"/>
  <c r="F1132" i="4"/>
  <c r="C1132" i="4"/>
  <c r="E1132" i="4" s="1"/>
  <c r="U1131" i="4"/>
  <c r="W1131" i="4" s="1"/>
  <c r="R1131" i="4"/>
  <c r="T1131" i="4" s="1"/>
  <c r="O1131" i="4"/>
  <c r="Q1131" i="4" s="1"/>
  <c r="L1131" i="4"/>
  <c r="N1131" i="4" s="1"/>
  <c r="I1131" i="4"/>
  <c r="K1131" i="4" s="1"/>
  <c r="F1131" i="4"/>
  <c r="H1131" i="4" s="1"/>
  <c r="E1131" i="4"/>
  <c r="C1131" i="4"/>
  <c r="W1130" i="4"/>
  <c r="U1130" i="4"/>
  <c r="T1130" i="4"/>
  <c r="R1130" i="4"/>
  <c r="O1130" i="4"/>
  <c r="Q1130" i="4" s="1"/>
  <c r="L1130" i="4"/>
  <c r="N1130" i="4" s="1"/>
  <c r="I1130" i="4"/>
  <c r="K1130" i="4" s="1"/>
  <c r="F1130" i="4"/>
  <c r="H1130" i="4" s="1"/>
  <c r="C1130" i="4"/>
  <c r="E1130" i="4" s="1"/>
  <c r="W1129" i="4"/>
  <c r="U1129" i="4"/>
  <c r="R1129" i="4"/>
  <c r="T1129" i="4" s="1"/>
  <c r="Q1129" i="4"/>
  <c r="O1129" i="4"/>
  <c r="L1129" i="4"/>
  <c r="N1129" i="4" s="1"/>
  <c r="I1129" i="4"/>
  <c r="K1129" i="4" s="1"/>
  <c r="F1129" i="4"/>
  <c r="H1129" i="4" s="1"/>
  <c r="E1129" i="4"/>
  <c r="C1129" i="4"/>
  <c r="B1129" i="4"/>
  <c r="U1128" i="4"/>
  <c r="W1128" i="4" s="1"/>
  <c r="R1128" i="4"/>
  <c r="T1128" i="4" s="1"/>
  <c r="O1128" i="4"/>
  <c r="Q1128" i="4" s="1"/>
  <c r="N1128" i="4"/>
  <c r="L1128" i="4"/>
  <c r="I1128" i="4"/>
  <c r="K1128" i="4" s="1"/>
  <c r="F1128" i="4"/>
  <c r="H1128" i="4" s="1"/>
  <c r="C1128" i="4"/>
  <c r="E1128" i="4" s="1"/>
  <c r="U1127" i="4"/>
  <c r="W1127" i="4" s="1"/>
  <c r="R1127" i="4"/>
  <c r="T1127" i="4" s="1"/>
  <c r="O1127" i="4"/>
  <c r="Q1127" i="4" s="1"/>
  <c r="L1127" i="4"/>
  <c r="N1127" i="4" s="1"/>
  <c r="I1127" i="4"/>
  <c r="K1127" i="4" s="1"/>
  <c r="F1127" i="4"/>
  <c r="H1127" i="4" s="1"/>
  <c r="C1127" i="4"/>
  <c r="E1127" i="4" s="1"/>
  <c r="U1126" i="4"/>
  <c r="W1126" i="4" s="1"/>
  <c r="R1126" i="4"/>
  <c r="T1126" i="4" s="1"/>
  <c r="Q1126" i="4"/>
  <c r="O1126" i="4"/>
  <c r="L1126" i="4"/>
  <c r="N1126" i="4" s="1"/>
  <c r="K1126" i="4"/>
  <c r="I1126" i="4"/>
  <c r="H1126" i="4"/>
  <c r="F1126" i="4"/>
  <c r="C1126" i="4"/>
  <c r="E1126" i="4" s="1"/>
  <c r="U1125" i="4"/>
  <c r="W1125" i="4" s="1"/>
  <c r="R1125" i="4"/>
  <c r="T1125" i="4" s="1"/>
  <c r="O1125" i="4"/>
  <c r="Q1125" i="4" s="1"/>
  <c r="L1125" i="4"/>
  <c r="N1125" i="4" s="1"/>
  <c r="K1125" i="4"/>
  <c r="I1125" i="4"/>
  <c r="F1125" i="4"/>
  <c r="H1125" i="4" s="1"/>
  <c r="C1125" i="4"/>
  <c r="E1125" i="4" s="1"/>
  <c r="W1124" i="4"/>
  <c r="U1124" i="4"/>
  <c r="R1124" i="4"/>
  <c r="T1124" i="4" s="1"/>
  <c r="Q1124" i="4"/>
  <c r="O1124" i="4"/>
  <c r="L1124" i="4"/>
  <c r="N1124" i="4" s="1"/>
  <c r="I1124" i="4"/>
  <c r="K1124" i="4" s="1"/>
  <c r="F1124" i="4"/>
  <c r="H1124" i="4" s="1"/>
  <c r="E1124" i="4"/>
  <c r="C1124" i="4"/>
  <c r="U1123" i="4"/>
  <c r="W1123" i="4" s="1"/>
  <c r="T1123" i="4"/>
  <c r="R1123" i="4"/>
  <c r="O1123" i="4"/>
  <c r="Q1123" i="4" s="1"/>
  <c r="N1123" i="4"/>
  <c r="L1123" i="4"/>
  <c r="K1123" i="4"/>
  <c r="I1123" i="4"/>
  <c r="F1123" i="4"/>
  <c r="H1123" i="4" s="1"/>
  <c r="C1123" i="4"/>
  <c r="E1123" i="4" s="1"/>
  <c r="W1122" i="4"/>
  <c r="U1122" i="4"/>
  <c r="R1122" i="4"/>
  <c r="T1122" i="4" s="1"/>
  <c r="O1122" i="4"/>
  <c r="Q1122" i="4" s="1"/>
  <c r="N1122" i="4"/>
  <c r="L1122" i="4"/>
  <c r="K1122" i="4"/>
  <c r="I1122" i="4"/>
  <c r="F1122" i="4"/>
  <c r="H1122" i="4" s="1"/>
  <c r="C1122" i="4"/>
  <c r="E1122" i="4" s="1"/>
  <c r="W1121" i="4"/>
  <c r="U1121" i="4"/>
  <c r="T1121" i="4"/>
  <c r="R1121" i="4"/>
  <c r="O1121" i="4"/>
  <c r="Q1121" i="4" s="1"/>
  <c r="N1121" i="4"/>
  <c r="L1121" i="4"/>
  <c r="I1121" i="4"/>
  <c r="K1121" i="4" s="1"/>
  <c r="H1121" i="4"/>
  <c r="F1121" i="4"/>
  <c r="C1121" i="4"/>
  <c r="E1121" i="4" s="1"/>
  <c r="B1121" i="4"/>
  <c r="U1120" i="4"/>
  <c r="W1120" i="4" s="1"/>
  <c r="T1120" i="4"/>
  <c r="R1120" i="4"/>
  <c r="O1120" i="4"/>
  <c r="Q1120" i="4" s="1"/>
  <c r="N1120" i="4"/>
  <c r="L1120" i="4"/>
  <c r="I1120" i="4"/>
  <c r="K1120" i="4" s="1"/>
  <c r="H1120" i="4"/>
  <c r="F1120" i="4"/>
  <c r="C1120" i="4"/>
  <c r="E1120" i="4" s="1"/>
  <c r="W1119" i="4"/>
  <c r="U1119" i="4"/>
  <c r="R1119" i="4"/>
  <c r="T1119" i="4" s="1"/>
  <c r="O1119" i="4"/>
  <c r="Q1119" i="4" s="1"/>
  <c r="L1119" i="4"/>
  <c r="N1119" i="4" s="1"/>
  <c r="K1119" i="4"/>
  <c r="I1119" i="4"/>
  <c r="H1119" i="4"/>
  <c r="F1119" i="4"/>
  <c r="C1119" i="4"/>
  <c r="E1119" i="4" s="1"/>
  <c r="U1118" i="4"/>
  <c r="W1118" i="4" s="1"/>
  <c r="R1118" i="4"/>
  <c r="T1118" i="4" s="1"/>
  <c r="O1118" i="4"/>
  <c r="Q1118" i="4" s="1"/>
  <c r="L1118" i="4"/>
  <c r="N1118" i="4" s="1"/>
  <c r="I1118" i="4"/>
  <c r="K1118" i="4" s="1"/>
  <c r="F1118" i="4"/>
  <c r="H1118" i="4" s="1"/>
  <c r="C1118" i="4"/>
  <c r="E1118" i="4" s="1"/>
  <c r="W1117" i="4"/>
  <c r="U1117" i="4"/>
  <c r="R1117" i="4"/>
  <c r="T1117" i="4" s="1"/>
  <c r="O1117" i="4"/>
  <c r="Q1117" i="4" s="1"/>
  <c r="L1117" i="4"/>
  <c r="N1117" i="4" s="1"/>
  <c r="I1117" i="4"/>
  <c r="K1117" i="4" s="1"/>
  <c r="F1117" i="4"/>
  <c r="H1117" i="4" s="1"/>
  <c r="C1117" i="4"/>
  <c r="E1117" i="4" s="1"/>
  <c r="U1116" i="4"/>
  <c r="W1116" i="4" s="1"/>
  <c r="R1116" i="4"/>
  <c r="T1116" i="4" s="1"/>
  <c r="O1116" i="4"/>
  <c r="Q1116" i="4" s="1"/>
  <c r="L1116" i="4"/>
  <c r="N1116" i="4" s="1"/>
  <c r="I1116" i="4"/>
  <c r="K1116" i="4" s="1"/>
  <c r="H1116" i="4"/>
  <c r="F1116" i="4"/>
  <c r="C1116" i="4"/>
  <c r="E1116" i="4" s="1"/>
  <c r="B1116" i="4"/>
  <c r="U1115" i="4"/>
  <c r="W1115" i="4" s="1"/>
  <c r="R1115" i="4"/>
  <c r="T1115" i="4" s="1"/>
  <c r="O1115" i="4"/>
  <c r="Q1115" i="4" s="1"/>
  <c r="N1115" i="4"/>
  <c r="L1115" i="4"/>
  <c r="I1115" i="4"/>
  <c r="K1115" i="4" s="1"/>
  <c r="F1115" i="4"/>
  <c r="H1115" i="4" s="1"/>
  <c r="C1115" i="4"/>
  <c r="E1115" i="4" s="1"/>
  <c r="B1115" i="4"/>
  <c r="U1114" i="4"/>
  <c r="W1114" i="4" s="1"/>
  <c r="R1114" i="4"/>
  <c r="T1114" i="4" s="1"/>
  <c r="O1114" i="4"/>
  <c r="Q1114" i="4" s="1"/>
  <c r="L1114" i="4"/>
  <c r="N1114" i="4" s="1"/>
  <c r="I1114" i="4"/>
  <c r="K1114" i="4" s="1"/>
  <c r="F1114" i="4"/>
  <c r="H1114" i="4" s="1"/>
  <c r="C1114" i="4"/>
  <c r="E1114" i="4" s="1"/>
  <c r="B1114" i="4"/>
  <c r="U1113" i="4"/>
  <c r="W1113" i="4" s="1"/>
  <c r="R1113" i="4"/>
  <c r="T1113" i="4" s="1"/>
  <c r="O1113" i="4"/>
  <c r="Q1113" i="4" s="1"/>
  <c r="L1113" i="4"/>
  <c r="N1113" i="4" s="1"/>
  <c r="I1113" i="4"/>
  <c r="K1113" i="4" s="1"/>
  <c r="F1113" i="4"/>
  <c r="H1113" i="4" s="1"/>
  <c r="C1113" i="4"/>
  <c r="E1113" i="4" s="1"/>
  <c r="U1112" i="4"/>
  <c r="W1112" i="4" s="1"/>
  <c r="R1112" i="4"/>
  <c r="T1112" i="4" s="1"/>
  <c r="Q1112" i="4"/>
  <c r="O1112" i="4"/>
  <c r="N1112" i="4"/>
  <c r="L1112" i="4"/>
  <c r="I1112" i="4"/>
  <c r="K1112" i="4" s="1"/>
  <c r="F1112" i="4"/>
  <c r="H1112" i="4" s="1"/>
  <c r="E1112" i="4"/>
  <c r="C1112" i="4"/>
  <c r="U1111" i="4"/>
  <c r="W1111" i="4" s="1"/>
  <c r="R1111" i="4"/>
  <c r="T1111" i="4" s="1"/>
  <c r="Q1111" i="4"/>
  <c r="O1111" i="4"/>
  <c r="L1111" i="4"/>
  <c r="N1111" i="4" s="1"/>
  <c r="I1111" i="4"/>
  <c r="K1111" i="4" s="1"/>
  <c r="F1111" i="4"/>
  <c r="H1111" i="4" s="1"/>
  <c r="C1111" i="4"/>
  <c r="E1111" i="4" s="1"/>
  <c r="U1110" i="4"/>
  <c r="W1110" i="4" s="1"/>
  <c r="R1110" i="4"/>
  <c r="T1110" i="4" s="1"/>
  <c r="O1110" i="4"/>
  <c r="Q1110" i="4" s="1"/>
  <c r="L1110" i="4"/>
  <c r="N1110" i="4" s="1"/>
  <c r="I1110" i="4"/>
  <c r="K1110" i="4" s="1"/>
  <c r="H1110" i="4"/>
  <c r="F1110" i="4"/>
  <c r="C1110" i="4"/>
  <c r="E1110" i="4" s="1"/>
  <c r="U1109" i="4"/>
  <c r="W1109" i="4" s="1"/>
  <c r="R1109" i="4"/>
  <c r="T1109" i="4" s="1"/>
  <c r="O1109" i="4"/>
  <c r="Q1109" i="4" s="1"/>
  <c r="L1109" i="4"/>
  <c r="N1109" i="4" s="1"/>
  <c r="I1109" i="4"/>
  <c r="K1109" i="4" s="1"/>
  <c r="F1109" i="4"/>
  <c r="H1109" i="4" s="1"/>
  <c r="C1109" i="4"/>
  <c r="E1109" i="4" s="1"/>
  <c r="W1108" i="4"/>
  <c r="U1108" i="4"/>
  <c r="R1108" i="4"/>
  <c r="T1108" i="4" s="1"/>
  <c r="Q1108" i="4"/>
  <c r="O1108" i="4"/>
  <c r="L1108" i="4"/>
  <c r="N1108" i="4" s="1"/>
  <c r="K1108" i="4"/>
  <c r="I1108" i="4"/>
  <c r="H1108" i="4"/>
  <c r="F1108" i="4"/>
  <c r="C1108" i="4"/>
  <c r="E1108" i="4" s="1"/>
  <c r="U1107" i="4"/>
  <c r="W1107" i="4" s="1"/>
  <c r="R1107" i="4"/>
  <c r="T1107" i="4" s="1"/>
  <c r="O1107" i="4"/>
  <c r="Q1107" i="4" s="1"/>
  <c r="L1107" i="4"/>
  <c r="N1107" i="4" s="1"/>
  <c r="I1107" i="4"/>
  <c r="K1107" i="4" s="1"/>
  <c r="F1107" i="4"/>
  <c r="H1107" i="4" s="1"/>
  <c r="C1107" i="4"/>
  <c r="E1107" i="4" s="1"/>
  <c r="B1107" i="4"/>
  <c r="U1106" i="4"/>
  <c r="W1106" i="4" s="1"/>
  <c r="R1106" i="4"/>
  <c r="T1106" i="4" s="1"/>
  <c r="O1106" i="4"/>
  <c r="Q1106" i="4" s="1"/>
  <c r="N1106" i="4"/>
  <c r="L1106" i="4"/>
  <c r="I1106" i="4"/>
  <c r="K1106" i="4" s="1"/>
  <c r="F1106" i="4"/>
  <c r="H1106" i="4" s="1"/>
  <c r="E1106" i="4"/>
  <c r="C1106" i="4"/>
  <c r="W1105" i="4"/>
  <c r="U1105" i="4"/>
  <c r="T1105" i="4"/>
  <c r="R1105" i="4"/>
  <c r="O1105" i="4"/>
  <c r="Q1105" i="4" s="1"/>
  <c r="L1105" i="4"/>
  <c r="N1105" i="4" s="1"/>
  <c r="I1105" i="4"/>
  <c r="K1105" i="4" s="1"/>
  <c r="F1105" i="4"/>
  <c r="H1105" i="4" s="1"/>
  <c r="C1105" i="4"/>
  <c r="E1105" i="4" s="1"/>
  <c r="W1104" i="4"/>
  <c r="U1104" i="4"/>
  <c r="T1104" i="4"/>
  <c r="R1104" i="4"/>
  <c r="O1104" i="4"/>
  <c r="Q1104" i="4" s="1"/>
  <c r="L1104" i="4"/>
  <c r="N1104" i="4" s="1"/>
  <c r="K1104" i="4"/>
  <c r="I1104" i="4"/>
  <c r="H1104" i="4"/>
  <c r="F1104" i="4"/>
  <c r="C1104" i="4"/>
  <c r="E1104" i="4" s="1"/>
  <c r="W1103" i="4"/>
  <c r="U1103" i="4"/>
  <c r="R1103" i="4"/>
  <c r="T1103" i="4" s="1"/>
  <c r="O1103" i="4"/>
  <c r="Q1103" i="4" s="1"/>
  <c r="L1103" i="4"/>
  <c r="N1103" i="4" s="1"/>
  <c r="K1103" i="4"/>
  <c r="I1103" i="4"/>
  <c r="F1103" i="4"/>
  <c r="H1103" i="4" s="1"/>
  <c r="C1103" i="4"/>
  <c r="E1103" i="4" s="1"/>
  <c r="U1102" i="4"/>
  <c r="W1102" i="4" s="1"/>
  <c r="R1102" i="4"/>
  <c r="T1102" i="4" s="1"/>
  <c r="Q1102" i="4"/>
  <c r="O1102" i="4"/>
  <c r="L1102" i="4"/>
  <c r="N1102" i="4" s="1"/>
  <c r="I1102" i="4"/>
  <c r="K1102" i="4" s="1"/>
  <c r="F1102" i="4"/>
  <c r="H1102" i="4" s="1"/>
  <c r="C1102" i="4"/>
  <c r="E1102" i="4" s="1"/>
  <c r="B1102" i="4"/>
  <c r="U1101" i="4"/>
  <c r="W1101" i="4" s="1"/>
  <c r="R1101" i="4"/>
  <c r="T1101" i="4" s="1"/>
  <c r="O1101" i="4"/>
  <c r="Q1101" i="4" s="1"/>
  <c r="L1101" i="4"/>
  <c r="N1101" i="4" s="1"/>
  <c r="I1101" i="4"/>
  <c r="K1101" i="4" s="1"/>
  <c r="F1101" i="4"/>
  <c r="H1101" i="4" s="1"/>
  <c r="E1101" i="4"/>
  <c r="C1101" i="4"/>
  <c r="B1101" i="4"/>
  <c r="W1100" i="4"/>
  <c r="U1100" i="4"/>
  <c r="R1100" i="4"/>
  <c r="T1100" i="4" s="1"/>
  <c r="O1100" i="4"/>
  <c r="Q1100" i="4" s="1"/>
  <c r="L1100" i="4"/>
  <c r="N1100" i="4" s="1"/>
  <c r="I1100" i="4"/>
  <c r="K1100" i="4" s="1"/>
  <c r="H1100" i="4"/>
  <c r="F1100" i="4"/>
  <c r="C1100" i="4"/>
  <c r="E1100" i="4" s="1"/>
  <c r="B1100" i="4"/>
  <c r="U1099" i="4"/>
  <c r="W1099" i="4" s="1"/>
  <c r="R1099" i="4"/>
  <c r="T1099" i="4" s="1"/>
  <c r="Q1099" i="4"/>
  <c r="O1099" i="4"/>
  <c r="L1099" i="4"/>
  <c r="N1099" i="4" s="1"/>
  <c r="I1099" i="4"/>
  <c r="K1099" i="4" s="1"/>
  <c r="F1099" i="4"/>
  <c r="H1099" i="4" s="1"/>
  <c r="C1099" i="4"/>
  <c r="E1099" i="4" s="1"/>
  <c r="B1099" i="4"/>
  <c r="U1098" i="4"/>
  <c r="W1098" i="4" s="1"/>
  <c r="R1098" i="4"/>
  <c r="T1098" i="4" s="1"/>
  <c r="O1098" i="4"/>
  <c r="Q1098" i="4" s="1"/>
  <c r="L1098" i="4"/>
  <c r="N1098" i="4" s="1"/>
  <c r="I1098" i="4"/>
  <c r="K1098" i="4" s="1"/>
  <c r="F1098" i="4"/>
  <c r="H1098" i="4" s="1"/>
  <c r="C1098" i="4"/>
  <c r="E1098" i="4" s="1"/>
  <c r="U1097" i="4"/>
  <c r="W1097" i="4" s="1"/>
  <c r="R1097" i="4"/>
  <c r="T1097" i="4" s="1"/>
  <c r="O1097" i="4"/>
  <c r="Q1097" i="4" s="1"/>
  <c r="L1097" i="4"/>
  <c r="N1097" i="4" s="1"/>
  <c r="I1097" i="4"/>
  <c r="K1097" i="4" s="1"/>
  <c r="F1097" i="4"/>
  <c r="H1097" i="4" s="1"/>
  <c r="C1097" i="4"/>
  <c r="E1097" i="4" s="1"/>
  <c r="U1096" i="4"/>
  <c r="W1096" i="4" s="1"/>
  <c r="R1096" i="4"/>
  <c r="T1096" i="4" s="1"/>
  <c r="Q1096" i="4"/>
  <c r="O1096" i="4"/>
  <c r="L1096" i="4"/>
  <c r="N1096" i="4" s="1"/>
  <c r="I1096" i="4"/>
  <c r="K1096" i="4" s="1"/>
  <c r="H1096" i="4"/>
  <c r="F1096" i="4"/>
  <c r="C1096" i="4"/>
  <c r="E1096" i="4" s="1"/>
  <c r="U1095" i="4"/>
  <c r="W1095" i="4" s="1"/>
  <c r="R1095" i="4"/>
  <c r="T1095" i="4" s="1"/>
  <c r="O1095" i="4"/>
  <c r="Q1095" i="4" s="1"/>
  <c r="L1095" i="4"/>
  <c r="N1095" i="4" s="1"/>
  <c r="I1095" i="4"/>
  <c r="K1095" i="4" s="1"/>
  <c r="F1095" i="4"/>
  <c r="H1095" i="4" s="1"/>
  <c r="C1095" i="4"/>
  <c r="E1095" i="4" s="1"/>
  <c r="U1094" i="4"/>
  <c r="W1094" i="4" s="1"/>
  <c r="R1094" i="4"/>
  <c r="T1094" i="4" s="1"/>
  <c r="O1094" i="4"/>
  <c r="Q1094" i="4" s="1"/>
  <c r="N1094" i="4"/>
  <c r="L1094" i="4"/>
  <c r="I1094" i="4"/>
  <c r="K1094" i="4" s="1"/>
  <c r="F1094" i="4"/>
  <c r="H1094" i="4" s="1"/>
  <c r="C1094" i="4"/>
  <c r="E1094" i="4" s="1"/>
  <c r="W1093" i="4"/>
  <c r="U1093" i="4"/>
  <c r="T1093" i="4"/>
  <c r="R1093" i="4"/>
  <c r="O1093" i="4"/>
  <c r="Q1093" i="4" s="1"/>
  <c r="N1093" i="4"/>
  <c r="L1093" i="4"/>
  <c r="I1093" i="4"/>
  <c r="K1093" i="4" s="1"/>
  <c r="F1093" i="4"/>
  <c r="H1093" i="4" s="1"/>
  <c r="C1093" i="4"/>
  <c r="E1093" i="4" s="1"/>
  <c r="U1092" i="4"/>
  <c r="W1092" i="4" s="1"/>
  <c r="R1092" i="4"/>
  <c r="T1092" i="4" s="1"/>
  <c r="O1092" i="4"/>
  <c r="Q1092" i="4" s="1"/>
  <c r="N1092" i="4"/>
  <c r="L1092" i="4"/>
  <c r="I1092" i="4"/>
  <c r="K1092" i="4" s="1"/>
  <c r="H1092" i="4"/>
  <c r="F1092" i="4"/>
  <c r="C1092" i="4"/>
  <c r="E1092" i="4" s="1"/>
  <c r="U1091" i="4"/>
  <c r="W1091" i="4" s="1"/>
  <c r="R1091" i="4"/>
  <c r="T1091" i="4" s="1"/>
  <c r="O1091" i="4"/>
  <c r="Q1091" i="4" s="1"/>
  <c r="L1091" i="4"/>
  <c r="N1091" i="4" s="1"/>
  <c r="K1091" i="4"/>
  <c r="I1091" i="4"/>
  <c r="F1091" i="4"/>
  <c r="H1091" i="4" s="1"/>
  <c r="C1091" i="4"/>
  <c r="E1091" i="4" s="1"/>
  <c r="U1090" i="4"/>
  <c r="W1090" i="4" s="1"/>
  <c r="R1090" i="4"/>
  <c r="T1090" i="4" s="1"/>
  <c r="Q1090" i="4"/>
  <c r="O1090" i="4"/>
  <c r="L1090" i="4"/>
  <c r="N1090" i="4" s="1"/>
  <c r="K1090" i="4"/>
  <c r="I1090" i="4"/>
  <c r="F1090" i="4"/>
  <c r="H1090" i="4" s="1"/>
  <c r="C1090" i="4"/>
  <c r="E1090" i="4" s="1"/>
  <c r="W1089" i="4"/>
  <c r="U1089" i="4"/>
  <c r="R1089" i="4"/>
  <c r="T1089" i="4" s="1"/>
  <c r="O1089" i="4"/>
  <c r="Q1089" i="4" s="1"/>
  <c r="N1089" i="4"/>
  <c r="L1089" i="4"/>
  <c r="K1089" i="4"/>
  <c r="I1089" i="4"/>
  <c r="F1089" i="4"/>
  <c r="H1089" i="4" s="1"/>
  <c r="E1089" i="4"/>
  <c r="C1089" i="4"/>
  <c r="W1088" i="4"/>
  <c r="U1088" i="4"/>
  <c r="T1088" i="4"/>
  <c r="R1088" i="4"/>
  <c r="O1088" i="4"/>
  <c r="Q1088" i="4" s="1"/>
  <c r="N1088" i="4"/>
  <c r="L1088" i="4"/>
  <c r="I1088" i="4"/>
  <c r="K1088" i="4" s="1"/>
  <c r="F1088" i="4"/>
  <c r="H1088" i="4" s="1"/>
  <c r="C1088" i="4"/>
  <c r="E1088" i="4" s="1"/>
  <c r="B1088" i="4"/>
  <c r="U1087" i="4"/>
  <c r="W1087" i="4" s="1"/>
  <c r="R1087" i="4"/>
  <c r="T1087" i="4" s="1"/>
  <c r="O1087" i="4"/>
  <c r="Q1087" i="4" s="1"/>
  <c r="L1087" i="4"/>
  <c r="N1087" i="4" s="1"/>
  <c r="I1087" i="4"/>
  <c r="K1087" i="4" s="1"/>
  <c r="H1087" i="4"/>
  <c r="F1087" i="4"/>
  <c r="C1087" i="4"/>
  <c r="E1087" i="4" s="1"/>
  <c r="B1087" i="4"/>
  <c r="W1086" i="4"/>
  <c r="U1086" i="4"/>
  <c r="R1086" i="4"/>
  <c r="T1086" i="4" s="1"/>
  <c r="O1086" i="4"/>
  <c r="Q1086" i="4" s="1"/>
  <c r="L1086" i="4"/>
  <c r="N1086" i="4" s="1"/>
  <c r="I1086" i="4"/>
  <c r="K1086" i="4" s="1"/>
  <c r="H1086" i="4"/>
  <c r="F1086" i="4"/>
  <c r="C1086" i="4"/>
  <c r="E1086" i="4" s="1"/>
  <c r="U1085" i="4"/>
  <c r="W1085" i="4" s="1"/>
  <c r="R1085" i="4"/>
  <c r="T1085" i="4" s="1"/>
  <c r="O1085" i="4"/>
  <c r="Q1085" i="4" s="1"/>
  <c r="L1085" i="4"/>
  <c r="N1085" i="4" s="1"/>
  <c r="I1085" i="4"/>
  <c r="K1085" i="4" s="1"/>
  <c r="H1085" i="4"/>
  <c r="F1085" i="4"/>
  <c r="C1085" i="4"/>
  <c r="E1085" i="4" s="1"/>
  <c r="B1085" i="4"/>
  <c r="U1084" i="4"/>
  <c r="W1084" i="4" s="1"/>
  <c r="T1084" i="4"/>
  <c r="R1084" i="4"/>
  <c r="O1084" i="4"/>
  <c r="Q1084" i="4" s="1"/>
  <c r="N1084" i="4"/>
  <c r="L1084" i="4"/>
  <c r="I1084" i="4"/>
  <c r="K1084" i="4" s="1"/>
  <c r="H1084" i="4"/>
  <c r="F1084" i="4"/>
  <c r="C1084" i="4"/>
  <c r="E1084" i="4" s="1"/>
  <c r="U1083" i="4"/>
  <c r="W1083" i="4" s="1"/>
  <c r="R1083" i="4"/>
  <c r="T1083" i="4" s="1"/>
  <c r="O1083" i="4"/>
  <c r="Q1083" i="4" s="1"/>
  <c r="L1083" i="4"/>
  <c r="N1083" i="4" s="1"/>
  <c r="I1083" i="4"/>
  <c r="K1083" i="4" s="1"/>
  <c r="H1083" i="4"/>
  <c r="F1083" i="4"/>
  <c r="C1083" i="4"/>
  <c r="E1083" i="4" s="1"/>
  <c r="U1082" i="4"/>
  <c r="W1082" i="4" s="1"/>
  <c r="T1082" i="4"/>
  <c r="R1082" i="4"/>
  <c r="Q1082" i="4"/>
  <c r="O1082" i="4"/>
  <c r="L1082" i="4"/>
  <c r="N1082" i="4" s="1"/>
  <c r="I1082" i="4"/>
  <c r="K1082" i="4" s="1"/>
  <c r="H1082" i="4"/>
  <c r="F1082" i="4"/>
  <c r="C1082" i="4"/>
  <c r="E1082" i="4" s="1"/>
  <c r="W1081" i="4"/>
  <c r="U1081" i="4"/>
  <c r="T1081" i="4"/>
  <c r="R1081" i="4"/>
  <c r="O1081" i="4"/>
  <c r="Q1081" i="4" s="1"/>
  <c r="L1081" i="4"/>
  <c r="N1081" i="4" s="1"/>
  <c r="I1081" i="4"/>
  <c r="K1081" i="4" s="1"/>
  <c r="F1081" i="4"/>
  <c r="H1081" i="4" s="1"/>
  <c r="C1081" i="4"/>
  <c r="E1081" i="4" s="1"/>
  <c r="U1080" i="4"/>
  <c r="W1080" i="4" s="1"/>
  <c r="R1080" i="4"/>
  <c r="T1080" i="4" s="1"/>
  <c r="Q1080" i="4"/>
  <c r="O1080" i="4"/>
  <c r="L1080" i="4"/>
  <c r="N1080" i="4" s="1"/>
  <c r="I1080" i="4"/>
  <c r="K1080" i="4" s="1"/>
  <c r="F1080" i="4"/>
  <c r="H1080" i="4" s="1"/>
  <c r="E1080" i="4"/>
  <c r="C1080" i="4"/>
  <c r="U1079" i="4"/>
  <c r="W1079" i="4" s="1"/>
  <c r="R1079" i="4"/>
  <c r="T1079" i="4" s="1"/>
  <c r="O1079" i="4"/>
  <c r="Q1079" i="4" s="1"/>
  <c r="N1079" i="4"/>
  <c r="L1079" i="4"/>
  <c r="I1079" i="4"/>
  <c r="K1079" i="4" s="1"/>
  <c r="F1079" i="4"/>
  <c r="H1079" i="4" s="1"/>
  <c r="E1079" i="4"/>
  <c r="C1079" i="4"/>
  <c r="U1078" i="4"/>
  <c r="W1078" i="4" s="1"/>
  <c r="R1078" i="4"/>
  <c r="T1078" i="4" s="1"/>
  <c r="O1078" i="4"/>
  <c r="Q1078" i="4" s="1"/>
  <c r="N1078" i="4"/>
  <c r="L1078" i="4"/>
  <c r="I1078" i="4"/>
  <c r="K1078" i="4" s="1"/>
  <c r="F1078" i="4"/>
  <c r="H1078" i="4" s="1"/>
  <c r="C1078" i="4"/>
  <c r="E1078" i="4" s="1"/>
  <c r="B1078" i="4"/>
  <c r="U1077" i="4"/>
  <c r="W1077" i="4" s="1"/>
  <c r="R1077" i="4"/>
  <c r="T1077" i="4" s="1"/>
  <c r="O1077" i="4"/>
  <c r="Q1077" i="4" s="1"/>
  <c r="L1077" i="4"/>
  <c r="N1077" i="4" s="1"/>
  <c r="K1077" i="4"/>
  <c r="I1077" i="4"/>
  <c r="F1077" i="4"/>
  <c r="H1077" i="4" s="1"/>
  <c r="C1077" i="4"/>
  <c r="E1077" i="4" s="1"/>
  <c r="U1076" i="4"/>
  <c r="W1076" i="4" s="1"/>
  <c r="R1076" i="4"/>
  <c r="T1076" i="4" s="1"/>
  <c r="Q1076" i="4"/>
  <c r="O1076" i="4"/>
  <c r="N1076" i="4"/>
  <c r="L1076" i="4"/>
  <c r="I1076" i="4"/>
  <c r="K1076" i="4" s="1"/>
  <c r="F1076" i="4"/>
  <c r="H1076" i="4" s="1"/>
  <c r="E1076" i="4"/>
  <c r="C1076" i="4"/>
  <c r="U1075" i="4"/>
  <c r="W1075" i="4" s="1"/>
  <c r="R1075" i="4"/>
  <c r="T1075" i="4" s="1"/>
  <c r="O1075" i="4"/>
  <c r="Q1075" i="4" s="1"/>
  <c r="N1075" i="4"/>
  <c r="L1075" i="4"/>
  <c r="I1075" i="4"/>
  <c r="K1075" i="4" s="1"/>
  <c r="H1075" i="4"/>
  <c r="F1075" i="4"/>
  <c r="C1075" i="4"/>
  <c r="E1075" i="4" s="1"/>
  <c r="W1074" i="4"/>
  <c r="U1074" i="4"/>
  <c r="T1074" i="4"/>
  <c r="R1074" i="4"/>
  <c r="O1074" i="4"/>
  <c r="Q1074" i="4" s="1"/>
  <c r="N1074" i="4"/>
  <c r="L1074" i="4"/>
  <c r="I1074" i="4"/>
  <c r="K1074" i="4" s="1"/>
  <c r="F1074" i="4"/>
  <c r="H1074" i="4" s="1"/>
  <c r="C1074" i="4"/>
  <c r="E1074" i="4" s="1"/>
  <c r="U1073" i="4"/>
  <c r="W1073" i="4" s="1"/>
  <c r="R1073" i="4"/>
  <c r="T1073" i="4" s="1"/>
  <c r="Q1073" i="4"/>
  <c r="O1073" i="4"/>
  <c r="N1073" i="4"/>
  <c r="L1073" i="4"/>
  <c r="I1073" i="4"/>
  <c r="K1073" i="4" s="1"/>
  <c r="F1073" i="4"/>
  <c r="H1073" i="4" s="1"/>
  <c r="C1073" i="4"/>
  <c r="E1073" i="4" s="1"/>
  <c r="B1073" i="4"/>
  <c r="W1072" i="4"/>
  <c r="U1072" i="4"/>
  <c r="R1072" i="4"/>
  <c r="T1072" i="4" s="1"/>
  <c r="O1072" i="4"/>
  <c r="Q1072" i="4" s="1"/>
  <c r="N1072" i="4"/>
  <c r="L1072" i="4"/>
  <c r="I1072" i="4"/>
  <c r="K1072" i="4" s="1"/>
  <c r="F1072" i="4"/>
  <c r="H1072" i="4" s="1"/>
  <c r="C1072" i="4"/>
  <c r="E1072" i="4" s="1"/>
  <c r="B1072" i="4"/>
  <c r="U1071" i="4"/>
  <c r="W1071" i="4" s="1"/>
  <c r="R1071" i="4"/>
  <c r="T1071" i="4" s="1"/>
  <c r="O1071" i="4"/>
  <c r="Q1071" i="4" s="1"/>
  <c r="L1071" i="4"/>
  <c r="N1071" i="4" s="1"/>
  <c r="I1071" i="4"/>
  <c r="K1071" i="4" s="1"/>
  <c r="H1071" i="4"/>
  <c r="F1071" i="4"/>
  <c r="E1071" i="4"/>
  <c r="C1071" i="4"/>
  <c r="B1071" i="4"/>
  <c r="U1070" i="4"/>
  <c r="W1070" i="4" s="1"/>
  <c r="R1070" i="4"/>
  <c r="T1070" i="4" s="1"/>
  <c r="Q1070" i="4"/>
  <c r="O1070" i="4"/>
  <c r="L1070" i="4"/>
  <c r="N1070" i="4" s="1"/>
  <c r="K1070" i="4"/>
  <c r="I1070" i="4"/>
  <c r="F1070" i="4"/>
  <c r="H1070" i="4" s="1"/>
  <c r="E1070" i="4"/>
  <c r="C1070" i="4"/>
  <c r="B1070" i="4"/>
  <c r="U1069" i="4"/>
  <c r="W1069" i="4" s="1"/>
  <c r="R1069" i="4"/>
  <c r="T1069" i="4" s="1"/>
  <c r="Q1069" i="4"/>
  <c r="O1069" i="4"/>
  <c r="L1069" i="4"/>
  <c r="N1069" i="4" s="1"/>
  <c r="I1069" i="4"/>
  <c r="K1069" i="4" s="1"/>
  <c r="H1069" i="4"/>
  <c r="F1069" i="4"/>
  <c r="C1069" i="4"/>
  <c r="E1069" i="4" s="1"/>
  <c r="U1068" i="4"/>
  <c r="W1068" i="4" s="1"/>
  <c r="R1068" i="4"/>
  <c r="T1068" i="4" s="1"/>
  <c r="Q1068" i="4"/>
  <c r="O1068" i="4"/>
  <c r="L1068" i="4"/>
  <c r="N1068" i="4" s="1"/>
  <c r="I1068" i="4"/>
  <c r="K1068" i="4" s="1"/>
  <c r="H1068" i="4"/>
  <c r="F1068" i="4"/>
  <c r="E1068" i="4"/>
  <c r="C1068" i="4"/>
  <c r="U1067" i="4"/>
  <c r="W1067" i="4" s="1"/>
  <c r="R1067" i="4"/>
  <c r="T1067" i="4" s="1"/>
  <c r="O1067" i="4"/>
  <c r="Q1067" i="4" s="1"/>
  <c r="L1067" i="4"/>
  <c r="N1067" i="4" s="1"/>
  <c r="I1067" i="4"/>
  <c r="K1067" i="4" s="1"/>
  <c r="F1067" i="4"/>
  <c r="H1067" i="4" s="1"/>
  <c r="C1067" i="4"/>
  <c r="E1067" i="4" s="1"/>
  <c r="U1066" i="4"/>
  <c r="W1066" i="4" s="1"/>
  <c r="R1066" i="4"/>
  <c r="T1066" i="4" s="1"/>
  <c r="O1066" i="4"/>
  <c r="Q1066" i="4" s="1"/>
  <c r="L1066" i="4"/>
  <c r="N1066" i="4" s="1"/>
  <c r="I1066" i="4"/>
  <c r="K1066" i="4" s="1"/>
  <c r="H1066" i="4"/>
  <c r="F1066" i="4"/>
  <c r="C1066" i="4"/>
  <c r="E1066" i="4" s="1"/>
  <c r="W1065" i="4"/>
  <c r="U1065" i="4"/>
  <c r="R1065" i="4"/>
  <c r="T1065" i="4" s="1"/>
  <c r="O1065" i="4"/>
  <c r="Q1065" i="4" s="1"/>
  <c r="L1065" i="4"/>
  <c r="N1065" i="4" s="1"/>
  <c r="I1065" i="4"/>
  <c r="K1065" i="4" s="1"/>
  <c r="F1065" i="4"/>
  <c r="H1065" i="4" s="1"/>
  <c r="C1065" i="4"/>
  <c r="E1065" i="4" s="1"/>
  <c r="U1064" i="4"/>
  <c r="W1064" i="4" s="1"/>
  <c r="T1064" i="4"/>
  <c r="R1064" i="4"/>
  <c r="O1064" i="4"/>
  <c r="Q1064" i="4" s="1"/>
  <c r="N1064" i="4"/>
  <c r="L1064" i="4"/>
  <c r="I1064" i="4"/>
  <c r="K1064" i="4" s="1"/>
  <c r="H1064" i="4"/>
  <c r="F1064" i="4"/>
  <c r="C1064" i="4"/>
  <c r="E1064" i="4" s="1"/>
  <c r="B1064" i="4"/>
  <c r="U1063" i="4"/>
  <c r="W1063" i="4" s="1"/>
  <c r="R1063" i="4"/>
  <c r="T1063" i="4" s="1"/>
  <c r="O1063" i="4"/>
  <c r="Q1063" i="4" s="1"/>
  <c r="L1063" i="4"/>
  <c r="N1063" i="4" s="1"/>
  <c r="I1063" i="4"/>
  <c r="K1063" i="4" s="1"/>
  <c r="H1063" i="4"/>
  <c r="F1063" i="4"/>
  <c r="E1063" i="4"/>
  <c r="C1063" i="4"/>
  <c r="U1062" i="4"/>
  <c r="W1062" i="4" s="1"/>
  <c r="R1062" i="4"/>
  <c r="T1062" i="4" s="1"/>
  <c r="O1062" i="4"/>
  <c r="Q1062" i="4" s="1"/>
  <c r="N1062" i="4"/>
  <c r="L1062" i="4"/>
  <c r="I1062" i="4"/>
  <c r="K1062" i="4" s="1"/>
  <c r="F1062" i="4"/>
  <c r="H1062" i="4" s="1"/>
  <c r="C1062" i="4"/>
  <c r="E1062" i="4" s="1"/>
  <c r="U1061" i="4"/>
  <c r="W1061" i="4" s="1"/>
  <c r="R1061" i="4"/>
  <c r="T1061" i="4" s="1"/>
  <c r="O1061" i="4"/>
  <c r="Q1061" i="4" s="1"/>
  <c r="L1061" i="4"/>
  <c r="N1061" i="4" s="1"/>
  <c r="I1061" i="4"/>
  <c r="K1061" i="4" s="1"/>
  <c r="F1061" i="4"/>
  <c r="H1061" i="4" s="1"/>
  <c r="C1061" i="4"/>
  <c r="E1061" i="4" s="1"/>
  <c r="U1060" i="4"/>
  <c r="W1060" i="4" s="1"/>
  <c r="T1060" i="4"/>
  <c r="R1060" i="4"/>
  <c r="Q1060" i="4"/>
  <c r="O1060" i="4"/>
  <c r="L1060" i="4"/>
  <c r="N1060" i="4" s="1"/>
  <c r="K1060" i="4"/>
  <c r="I1060" i="4"/>
  <c r="F1060" i="4"/>
  <c r="H1060" i="4" s="1"/>
  <c r="C1060" i="4"/>
  <c r="E1060" i="4" s="1"/>
  <c r="B1060" i="4"/>
  <c r="U1059" i="4"/>
  <c r="W1059" i="4" s="1"/>
  <c r="R1059" i="4"/>
  <c r="T1059" i="4" s="1"/>
  <c r="O1059" i="4"/>
  <c r="Q1059" i="4" s="1"/>
  <c r="L1059" i="4"/>
  <c r="N1059" i="4" s="1"/>
  <c r="I1059" i="4"/>
  <c r="K1059" i="4" s="1"/>
  <c r="H1059" i="4"/>
  <c r="F1059" i="4"/>
  <c r="E1059" i="4"/>
  <c r="C1059" i="4"/>
  <c r="B1059" i="4"/>
  <c r="W1058" i="4"/>
  <c r="U1058" i="4"/>
  <c r="R1058" i="4"/>
  <c r="T1058" i="4" s="1"/>
  <c r="O1058" i="4"/>
  <c r="Q1058" i="4" s="1"/>
  <c r="L1058" i="4"/>
  <c r="N1058" i="4" s="1"/>
  <c r="I1058" i="4"/>
  <c r="K1058" i="4" s="1"/>
  <c r="F1058" i="4"/>
  <c r="H1058" i="4" s="1"/>
  <c r="C1058" i="4"/>
  <c r="E1058" i="4" s="1"/>
  <c r="B1058" i="4"/>
  <c r="U1057" i="4"/>
  <c r="W1057" i="4" s="1"/>
  <c r="R1057" i="4"/>
  <c r="T1057" i="4" s="1"/>
  <c r="O1057" i="4"/>
  <c r="Q1057" i="4" s="1"/>
  <c r="L1057" i="4"/>
  <c r="N1057" i="4" s="1"/>
  <c r="I1057" i="4"/>
  <c r="K1057" i="4" s="1"/>
  <c r="F1057" i="4"/>
  <c r="H1057" i="4" s="1"/>
  <c r="C1057" i="4"/>
  <c r="E1057" i="4" s="1"/>
  <c r="U1056" i="4"/>
  <c r="W1056" i="4" s="1"/>
  <c r="R1056" i="4"/>
  <c r="T1056" i="4" s="1"/>
  <c r="Q1056" i="4"/>
  <c r="O1056" i="4"/>
  <c r="N1056" i="4"/>
  <c r="L1056" i="4"/>
  <c r="K1056" i="4"/>
  <c r="I1056" i="4"/>
  <c r="F1056" i="4"/>
  <c r="H1056" i="4" s="1"/>
  <c r="C1056" i="4"/>
  <c r="E1056" i="4" s="1"/>
  <c r="U1055" i="4"/>
  <c r="W1055" i="4" s="1"/>
  <c r="R1055" i="4"/>
  <c r="T1055" i="4" s="1"/>
  <c r="O1055" i="4"/>
  <c r="Q1055" i="4" s="1"/>
  <c r="L1055" i="4"/>
  <c r="N1055" i="4" s="1"/>
  <c r="I1055" i="4"/>
  <c r="K1055" i="4" s="1"/>
  <c r="F1055" i="4"/>
  <c r="H1055" i="4" s="1"/>
  <c r="C1055" i="4"/>
  <c r="E1055" i="4" s="1"/>
  <c r="U1054" i="4"/>
  <c r="W1054" i="4" s="1"/>
  <c r="R1054" i="4"/>
  <c r="T1054" i="4" s="1"/>
  <c r="O1054" i="4"/>
  <c r="Q1054" i="4" s="1"/>
  <c r="L1054" i="4"/>
  <c r="N1054" i="4" s="1"/>
  <c r="I1054" i="4"/>
  <c r="K1054" i="4" s="1"/>
  <c r="H1054" i="4"/>
  <c r="F1054" i="4"/>
  <c r="C1054" i="4"/>
  <c r="E1054" i="4" s="1"/>
  <c r="U1053" i="4"/>
  <c r="W1053" i="4" s="1"/>
  <c r="R1053" i="4"/>
  <c r="T1053" i="4" s="1"/>
  <c r="Q1053" i="4"/>
  <c r="O1053" i="4"/>
  <c r="L1053" i="4"/>
  <c r="N1053" i="4" s="1"/>
  <c r="I1053" i="4"/>
  <c r="K1053" i="4" s="1"/>
  <c r="F1053" i="4"/>
  <c r="H1053" i="4" s="1"/>
  <c r="C1053" i="4"/>
  <c r="E1053" i="4" s="1"/>
  <c r="U1052" i="4"/>
  <c r="W1052" i="4" s="1"/>
  <c r="R1052" i="4"/>
  <c r="T1052" i="4" s="1"/>
  <c r="Q1052" i="4"/>
  <c r="O1052" i="4"/>
  <c r="L1052" i="4"/>
  <c r="N1052" i="4" s="1"/>
  <c r="K1052" i="4"/>
  <c r="I1052" i="4"/>
  <c r="F1052" i="4"/>
  <c r="H1052" i="4" s="1"/>
  <c r="C1052" i="4"/>
  <c r="E1052" i="4" s="1"/>
  <c r="U1051" i="4"/>
  <c r="W1051" i="4" s="1"/>
  <c r="R1051" i="4"/>
  <c r="T1051" i="4" s="1"/>
  <c r="O1051" i="4"/>
  <c r="Q1051" i="4" s="1"/>
  <c r="N1051" i="4"/>
  <c r="L1051" i="4"/>
  <c r="I1051" i="4"/>
  <c r="K1051" i="4" s="1"/>
  <c r="F1051" i="4"/>
  <c r="H1051" i="4" s="1"/>
  <c r="C1051" i="4"/>
  <c r="E1051" i="4" s="1"/>
  <c r="W1050" i="4"/>
  <c r="U1050" i="4"/>
  <c r="R1050" i="4"/>
  <c r="T1050" i="4" s="1"/>
  <c r="O1050" i="4"/>
  <c r="Q1050" i="4" s="1"/>
  <c r="N1050" i="4"/>
  <c r="L1050" i="4"/>
  <c r="I1050" i="4"/>
  <c r="K1050" i="4" s="1"/>
  <c r="F1050" i="4"/>
  <c r="H1050" i="4" s="1"/>
  <c r="C1050" i="4"/>
  <c r="E1050" i="4" s="1"/>
  <c r="W1049" i="4"/>
  <c r="U1049" i="4"/>
  <c r="R1049" i="4"/>
  <c r="T1049" i="4" s="1"/>
  <c r="O1049" i="4"/>
  <c r="Q1049" i="4" s="1"/>
  <c r="L1049" i="4"/>
  <c r="N1049" i="4" s="1"/>
  <c r="K1049" i="4"/>
  <c r="I1049" i="4"/>
  <c r="F1049" i="4"/>
  <c r="H1049" i="4" s="1"/>
  <c r="C1049" i="4"/>
  <c r="E1049" i="4" s="1"/>
  <c r="W1048" i="4"/>
  <c r="U1048" i="4"/>
  <c r="R1048" i="4"/>
  <c r="T1048" i="4" s="1"/>
  <c r="Q1048" i="4"/>
  <c r="O1048" i="4"/>
  <c r="L1048" i="4"/>
  <c r="N1048" i="4" s="1"/>
  <c r="I1048" i="4"/>
  <c r="K1048" i="4" s="1"/>
  <c r="H1048" i="4"/>
  <c r="F1048" i="4"/>
  <c r="C1048" i="4"/>
  <c r="E1048" i="4" s="1"/>
  <c r="W1047" i="4"/>
  <c r="U1047" i="4"/>
  <c r="R1047" i="4"/>
  <c r="T1047" i="4" s="1"/>
  <c r="O1047" i="4"/>
  <c r="Q1047" i="4" s="1"/>
  <c r="L1047" i="4"/>
  <c r="N1047" i="4" s="1"/>
  <c r="I1047" i="4"/>
  <c r="K1047" i="4" s="1"/>
  <c r="F1047" i="4"/>
  <c r="H1047" i="4" s="1"/>
  <c r="C1047" i="4"/>
  <c r="E1047" i="4" s="1"/>
  <c r="U1046" i="4"/>
  <c r="W1046" i="4" s="1"/>
  <c r="R1046" i="4"/>
  <c r="T1046" i="4" s="1"/>
  <c r="O1046" i="4"/>
  <c r="Q1046" i="4" s="1"/>
  <c r="L1046" i="4"/>
  <c r="N1046" i="4" s="1"/>
  <c r="I1046" i="4"/>
  <c r="K1046" i="4" s="1"/>
  <c r="F1046" i="4"/>
  <c r="H1046" i="4" s="1"/>
  <c r="C1046" i="4"/>
  <c r="E1046" i="4" s="1"/>
  <c r="U1045" i="4"/>
  <c r="W1045" i="4" s="1"/>
  <c r="R1045" i="4"/>
  <c r="T1045" i="4" s="1"/>
  <c r="O1045" i="4"/>
  <c r="Q1045" i="4" s="1"/>
  <c r="N1045" i="4"/>
  <c r="L1045" i="4"/>
  <c r="I1045" i="4"/>
  <c r="K1045" i="4" s="1"/>
  <c r="H1045" i="4"/>
  <c r="F1045" i="4"/>
  <c r="C1045" i="4"/>
  <c r="E1045" i="4" s="1"/>
  <c r="B1045" i="4"/>
  <c r="U1044" i="4"/>
  <c r="W1044" i="4" s="1"/>
  <c r="R1044" i="4"/>
  <c r="T1044" i="4" s="1"/>
  <c r="O1044" i="4"/>
  <c r="Q1044" i="4" s="1"/>
  <c r="N1044" i="4"/>
  <c r="L1044" i="4"/>
  <c r="I1044" i="4"/>
  <c r="K1044" i="4" s="1"/>
  <c r="F1044" i="4"/>
  <c r="H1044" i="4" s="1"/>
  <c r="C1044" i="4"/>
  <c r="E1044" i="4" s="1"/>
  <c r="B1044" i="4"/>
  <c r="U1043" i="4"/>
  <c r="W1043" i="4" s="1"/>
  <c r="R1043" i="4"/>
  <c r="T1043" i="4" s="1"/>
  <c r="O1043" i="4"/>
  <c r="Q1043" i="4" s="1"/>
  <c r="L1043" i="4"/>
  <c r="N1043" i="4" s="1"/>
  <c r="I1043" i="4"/>
  <c r="K1043" i="4" s="1"/>
  <c r="F1043" i="4"/>
  <c r="H1043" i="4" s="1"/>
  <c r="C1043" i="4"/>
  <c r="E1043" i="4" s="1"/>
  <c r="U1042" i="4"/>
  <c r="W1042" i="4" s="1"/>
  <c r="R1042" i="4"/>
  <c r="T1042" i="4" s="1"/>
  <c r="O1042" i="4"/>
  <c r="Q1042" i="4" s="1"/>
  <c r="L1042" i="4"/>
  <c r="N1042" i="4" s="1"/>
  <c r="I1042" i="4"/>
  <c r="K1042" i="4" s="1"/>
  <c r="F1042" i="4"/>
  <c r="H1042" i="4" s="1"/>
  <c r="C1042" i="4"/>
  <c r="E1042" i="4" s="1"/>
  <c r="U1041" i="4"/>
  <c r="W1041" i="4" s="1"/>
  <c r="R1041" i="4"/>
  <c r="T1041" i="4" s="1"/>
  <c r="Q1041" i="4"/>
  <c r="O1041" i="4"/>
  <c r="L1041" i="4"/>
  <c r="N1041" i="4" s="1"/>
  <c r="I1041" i="4"/>
  <c r="K1041" i="4" s="1"/>
  <c r="H1041" i="4"/>
  <c r="F1041" i="4"/>
  <c r="C1041" i="4"/>
  <c r="E1041" i="4" s="1"/>
  <c r="W1040" i="4"/>
  <c r="U1040" i="4"/>
  <c r="R1040" i="4"/>
  <c r="T1040" i="4" s="1"/>
  <c r="O1040" i="4"/>
  <c r="Q1040" i="4" s="1"/>
  <c r="L1040" i="4"/>
  <c r="N1040" i="4" s="1"/>
  <c r="I1040" i="4"/>
  <c r="K1040" i="4" s="1"/>
  <c r="F1040" i="4"/>
  <c r="H1040" i="4" s="1"/>
  <c r="E1040" i="4"/>
  <c r="C1040" i="4"/>
  <c r="U1039" i="4"/>
  <c r="W1039" i="4" s="1"/>
  <c r="T1039" i="4"/>
  <c r="R1039" i="4"/>
  <c r="O1039" i="4"/>
  <c r="Q1039" i="4" s="1"/>
  <c r="L1039" i="4"/>
  <c r="N1039" i="4" s="1"/>
  <c r="I1039" i="4"/>
  <c r="K1039" i="4" s="1"/>
  <c r="F1039" i="4"/>
  <c r="H1039" i="4" s="1"/>
  <c r="E1039" i="4"/>
  <c r="C1039" i="4"/>
  <c r="U1038" i="4"/>
  <c r="W1038" i="4" s="1"/>
  <c r="R1038" i="4"/>
  <c r="T1038" i="4" s="1"/>
  <c r="O1038" i="4"/>
  <c r="Q1038" i="4" s="1"/>
  <c r="L1038" i="4"/>
  <c r="N1038" i="4" s="1"/>
  <c r="K1038" i="4"/>
  <c r="I1038" i="4"/>
  <c r="F1038" i="4"/>
  <c r="H1038" i="4" s="1"/>
  <c r="C1038" i="4"/>
  <c r="E1038" i="4" s="1"/>
  <c r="U1037" i="4"/>
  <c r="W1037" i="4" s="1"/>
  <c r="T1037" i="4"/>
  <c r="R1037" i="4"/>
  <c r="Q1037" i="4"/>
  <c r="O1037" i="4"/>
  <c r="L1037" i="4"/>
  <c r="N1037" i="4" s="1"/>
  <c r="I1037" i="4"/>
  <c r="K1037" i="4" s="1"/>
  <c r="F1037" i="4"/>
  <c r="H1037" i="4" s="1"/>
  <c r="C1037" i="4"/>
  <c r="E1037" i="4" s="1"/>
  <c r="B1037" i="4"/>
  <c r="U1036" i="4"/>
  <c r="W1036" i="4" s="1"/>
  <c r="R1036" i="4"/>
  <c r="T1036" i="4" s="1"/>
  <c r="O1036" i="4"/>
  <c r="Q1036" i="4" s="1"/>
  <c r="N1036" i="4"/>
  <c r="L1036" i="4"/>
  <c r="I1036" i="4"/>
  <c r="K1036" i="4" s="1"/>
  <c r="F1036" i="4"/>
  <c r="H1036" i="4" s="1"/>
  <c r="C1036" i="4"/>
  <c r="E1036" i="4" s="1"/>
  <c r="U1035" i="4"/>
  <c r="W1035" i="4" s="1"/>
  <c r="R1035" i="4"/>
  <c r="T1035" i="4" s="1"/>
  <c r="Q1035" i="4"/>
  <c r="O1035" i="4"/>
  <c r="L1035" i="4"/>
  <c r="N1035" i="4" s="1"/>
  <c r="I1035" i="4"/>
  <c r="K1035" i="4" s="1"/>
  <c r="F1035" i="4"/>
  <c r="H1035" i="4" s="1"/>
  <c r="E1035" i="4"/>
  <c r="C1035" i="4"/>
  <c r="U1034" i="4"/>
  <c r="W1034" i="4" s="1"/>
  <c r="R1034" i="4"/>
  <c r="T1034" i="4" s="1"/>
  <c r="O1034" i="4"/>
  <c r="Q1034" i="4" s="1"/>
  <c r="N1034" i="4"/>
  <c r="L1034" i="4"/>
  <c r="K1034" i="4"/>
  <c r="I1034" i="4"/>
  <c r="F1034" i="4"/>
  <c r="H1034" i="4" s="1"/>
  <c r="C1034" i="4"/>
  <c r="E1034" i="4" s="1"/>
  <c r="U1033" i="4"/>
  <c r="W1033" i="4" s="1"/>
  <c r="R1033" i="4"/>
  <c r="T1033" i="4" s="1"/>
  <c r="O1033" i="4"/>
  <c r="Q1033" i="4" s="1"/>
  <c r="L1033" i="4"/>
  <c r="N1033" i="4" s="1"/>
  <c r="I1033" i="4"/>
  <c r="K1033" i="4" s="1"/>
  <c r="F1033" i="4"/>
  <c r="H1033" i="4" s="1"/>
  <c r="C1033" i="4"/>
  <c r="E1033" i="4" s="1"/>
  <c r="U1032" i="4"/>
  <c r="W1032" i="4" s="1"/>
  <c r="T1032" i="4"/>
  <c r="R1032" i="4"/>
  <c r="O1032" i="4"/>
  <c r="Q1032" i="4" s="1"/>
  <c r="L1032" i="4"/>
  <c r="N1032" i="4" s="1"/>
  <c r="K1032" i="4"/>
  <c r="I1032" i="4"/>
  <c r="F1032" i="4"/>
  <c r="H1032" i="4" s="1"/>
  <c r="C1032" i="4"/>
  <c r="E1032" i="4" s="1"/>
  <c r="U1031" i="4"/>
  <c r="W1031" i="4" s="1"/>
  <c r="R1031" i="4"/>
  <c r="T1031" i="4" s="1"/>
  <c r="O1031" i="4"/>
  <c r="Q1031" i="4" s="1"/>
  <c r="L1031" i="4"/>
  <c r="N1031" i="4" s="1"/>
  <c r="K1031" i="4"/>
  <c r="I1031" i="4"/>
  <c r="H1031" i="4"/>
  <c r="F1031" i="4"/>
  <c r="E1031" i="4"/>
  <c r="C1031" i="4"/>
  <c r="B1031" i="4"/>
  <c r="U1030" i="4"/>
  <c r="W1030" i="4" s="1"/>
  <c r="R1030" i="4"/>
  <c r="T1030" i="4" s="1"/>
  <c r="O1030" i="4"/>
  <c r="Q1030" i="4" s="1"/>
  <c r="L1030" i="4"/>
  <c r="N1030" i="4" s="1"/>
  <c r="I1030" i="4"/>
  <c r="K1030" i="4" s="1"/>
  <c r="F1030" i="4"/>
  <c r="H1030" i="4" s="1"/>
  <c r="C1030" i="4"/>
  <c r="E1030" i="4" s="1"/>
  <c r="B1030" i="4"/>
  <c r="U1029" i="4"/>
  <c r="W1029" i="4" s="1"/>
  <c r="T1029" i="4"/>
  <c r="R1029" i="4"/>
  <c r="O1029" i="4"/>
  <c r="Q1029" i="4" s="1"/>
  <c r="N1029" i="4"/>
  <c r="L1029" i="4"/>
  <c r="I1029" i="4"/>
  <c r="K1029" i="4" s="1"/>
  <c r="F1029" i="4"/>
  <c r="H1029" i="4" s="1"/>
  <c r="C1029" i="4"/>
  <c r="E1029" i="4" s="1"/>
  <c r="B1029" i="4"/>
  <c r="U1028" i="4"/>
  <c r="W1028" i="4" s="1"/>
  <c r="T1028" i="4"/>
  <c r="R1028" i="4"/>
  <c r="O1028" i="4"/>
  <c r="Q1028" i="4" s="1"/>
  <c r="N1028" i="4"/>
  <c r="L1028" i="4"/>
  <c r="I1028" i="4"/>
  <c r="K1028" i="4" s="1"/>
  <c r="F1028" i="4"/>
  <c r="H1028" i="4" s="1"/>
  <c r="E1028" i="4"/>
  <c r="C1028" i="4"/>
  <c r="B1028" i="4"/>
  <c r="U1027" i="4"/>
  <c r="W1027" i="4" s="1"/>
  <c r="R1027" i="4"/>
  <c r="T1027" i="4" s="1"/>
  <c r="O1027" i="4"/>
  <c r="Q1027" i="4" s="1"/>
  <c r="L1027" i="4"/>
  <c r="N1027" i="4" s="1"/>
  <c r="K1027" i="4"/>
  <c r="I1027" i="4"/>
  <c r="F1027" i="4"/>
  <c r="H1027" i="4" s="1"/>
  <c r="C1027" i="4"/>
  <c r="E1027" i="4" s="1"/>
  <c r="U1026" i="4"/>
  <c r="W1026" i="4" s="1"/>
  <c r="T1026" i="4"/>
  <c r="R1026" i="4"/>
  <c r="O1026" i="4"/>
  <c r="Q1026" i="4" s="1"/>
  <c r="L1026" i="4"/>
  <c r="N1026" i="4" s="1"/>
  <c r="I1026" i="4"/>
  <c r="K1026" i="4" s="1"/>
  <c r="H1026" i="4"/>
  <c r="F1026" i="4"/>
  <c r="C1026" i="4"/>
  <c r="E1026" i="4" s="1"/>
  <c r="W1025" i="4"/>
  <c r="U1025" i="4"/>
  <c r="R1025" i="4"/>
  <c r="T1025" i="4" s="1"/>
  <c r="O1025" i="4"/>
  <c r="Q1025" i="4" s="1"/>
  <c r="N1025" i="4"/>
  <c r="L1025" i="4"/>
  <c r="I1025" i="4"/>
  <c r="K1025" i="4" s="1"/>
  <c r="F1025" i="4"/>
  <c r="H1025" i="4" s="1"/>
  <c r="C1025" i="4"/>
  <c r="E1025" i="4" s="1"/>
  <c r="U1024" i="4"/>
  <c r="W1024" i="4" s="1"/>
  <c r="R1024" i="4"/>
  <c r="T1024" i="4" s="1"/>
  <c r="Q1024" i="4"/>
  <c r="O1024" i="4"/>
  <c r="L1024" i="4"/>
  <c r="N1024" i="4" s="1"/>
  <c r="I1024" i="4"/>
  <c r="K1024" i="4" s="1"/>
  <c r="F1024" i="4"/>
  <c r="H1024" i="4" s="1"/>
  <c r="C1024" i="4"/>
  <c r="E1024" i="4" s="1"/>
  <c r="U1023" i="4"/>
  <c r="W1023" i="4" s="1"/>
  <c r="T1023" i="4"/>
  <c r="R1023" i="4"/>
  <c r="O1023" i="4"/>
  <c r="Q1023" i="4" s="1"/>
  <c r="L1023" i="4"/>
  <c r="N1023" i="4" s="1"/>
  <c r="I1023" i="4"/>
  <c r="K1023" i="4" s="1"/>
  <c r="F1023" i="4"/>
  <c r="H1023" i="4" s="1"/>
  <c r="C1023" i="4"/>
  <c r="E1023" i="4" s="1"/>
  <c r="U1022" i="4"/>
  <c r="W1022" i="4" s="1"/>
  <c r="R1022" i="4"/>
  <c r="T1022" i="4" s="1"/>
  <c r="O1022" i="4"/>
  <c r="Q1022" i="4" s="1"/>
  <c r="N1022" i="4"/>
  <c r="L1022" i="4"/>
  <c r="I1022" i="4"/>
  <c r="K1022" i="4" s="1"/>
  <c r="F1022" i="4"/>
  <c r="H1022" i="4" s="1"/>
  <c r="C1022" i="4"/>
  <c r="E1022" i="4" s="1"/>
  <c r="U1021" i="4"/>
  <c r="W1021" i="4" s="1"/>
  <c r="R1021" i="4"/>
  <c r="T1021" i="4" s="1"/>
  <c r="O1021" i="4"/>
  <c r="Q1021" i="4" s="1"/>
  <c r="L1021" i="4"/>
  <c r="N1021" i="4" s="1"/>
  <c r="I1021" i="4"/>
  <c r="K1021" i="4" s="1"/>
  <c r="F1021" i="4"/>
  <c r="H1021" i="4" s="1"/>
  <c r="C1021" i="4"/>
  <c r="E1021" i="4" s="1"/>
  <c r="U1020" i="4"/>
  <c r="W1020" i="4" s="1"/>
  <c r="T1020" i="4"/>
  <c r="R1020" i="4"/>
  <c r="Q1020" i="4"/>
  <c r="O1020" i="4"/>
  <c r="N1020" i="4"/>
  <c r="L1020" i="4"/>
  <c r="K1020" i="4"/>
  <c r="I1020" i="4"/>
  <c r="F1020" i="4"/>
  <c r="H1020" i="4" s="1"/>
  <c r="C1020" i="4"/>
  <c r="E1020" i="4" s="1"/>
  <c r="U1019" i="4"/>
  <c r="W1019" i="4" s="1"/>
  <c r="R1019" i="4"/>
  <c r="T1019" i="4" s="1"/>
  <c r="O1019" i="4"/>
  <c r="Q1019" i="4" s="1"/>
  <c r="L1019" i="4"/>
  <c r="N1019" i="4" s="1"/>
  <c r="I1019" i="4"/>
  <c r="K1019" i="4" s="1"/>
  <c r="F1019" i="4"/>
  <c r="H1019" i="4" s="1"/>
  <c r="C1019" i="4"/>
  <c r="E1019" i="4" s="1"/>
  <c r="U1018" i="4"/>
  <c r="W1018" i="4" s="1"/>
  <c r="T1018" i="4"/>
  <c r="R1018" i="4"/>
  <c r="O1018" i="4"/>
  <c r="Q1018" i="4" s="1"/>
  <c r="N1018" i="4"/>
  <c r="L1018" i="4"/>
  <c r="I1018" i="4"/>
  <c r="K1018" i="4" s="1"/>
  <c r="F1018" i="4"/>
  <c r="H1018" i="4" s="1"/>
  <c r="E1018" i="4"/>
  <c r="C1018" i="4"/>
  <c r="U1017" i="4"/>
  <c r="W1017" i="4" s="1"/>
  <c r="R1017" i="4"/>
  <c r="T1017" i="4" s="1"/>
  <c r="O1017" i="4"/>
  <c r="Q1017" i="4" s="1"/>
  <c r="N1017" i="4"/>
  <c r="L1017" i="4"/>
  <c r="I1017" i="4"/>
  <c r="K1017" i="4" s="1"/>
  <c r="H1017" i="4"/>
  <c r="F1017" i="4"/>
  <c r="C1017" i="4"/>
  <c r="E1017" i="4" s="1"/>
  <c r="W1016" i="4"/>
  <c r="U1016" i="4"/>
  <c r="T1016" i="4"/>
  <c r="R1016" i="4"/>
  <c r="O1016" i="4"/>
  <c r="Q1016" i="4" s="1"/>
  <c r="N1016" i="4"/>
  <c r="L1016" i="4"/>
  <c r="I1016" i="4"/>
  <c r="K1016" i="4" s="1"/>
  <c r="F1016" i="4"/>
  <c r="H1016" i="4" s="1"/>
  <c r="C1016" i="4"/>
  <c r="E1016" i="4" s="1"/>
  <c r="U1015" i="4"/>
  <c r="W1015" i="4" s="1"/>
  <c r="R1015" i="4"/>
  <c r="T1015" i="4" s="1"/>
  <c r="O1015" i="4"/>
  <c r="Q1015" i="4" s="1"/>
  <c r="N1015" i="4"/>
  <c r="L1015" i="4"/>
  <c r="I1015" i="4"/>
  <c r="K1015" i="4" s="1"/>
  <c r="F1015" i="4"/>
  <c r="H1015" i="4" s="1"/>
  <c r="C1015" i="4"/>
  <c r="E1015" i="4" s="1"/>
  <c r="B1015" i="4"/>
  <c r="U1014" i="4"/>
  <c r="W1014" i="4" s="1"/>
  <c r="T1014" i="4"/>
  <c r="R1014" i="4"/>
  <c r="O1014" i="4"/>
  <c r="Q1014" i="4" s="1"/>
  <c r="L1014" i="4"/>
  <c r="N1014" i="4" s="1"/>
  <c r="K1014" i="4"/>
  <c r="I1014" i="4"/>
  <c r="H1014" i="4"/>
  <c r="F1014" i="4"/>
  <c r="E1014" i="4"/>
  <c r="C1014" i="4"/>
  <c r="U1013" i="4"/>
  <c r="W1013" i="4" s="1"/>
  <c r="R1013" i="4"/>
  <c r="T1013" i="4" s="1"/>
  <c r="Q1013" i="4"/>
  <c r="O1013" i="4"/>
  <c r="L1013" i="4"/>
  <c r="N1013" i="4" s="1"/>
  <c r="I1013" i="4"/>
  <c r="K1013" i="4" s="1"/>
  <c r="F1013" i="4"/>
  <c r="H1013" i="4" s="1"/>
  <c r="C1013" i="4"/>
  <c r="E1013" i="4" s="1"/>
  <c r="U1012" i="4"/>
  <c r="W1012" i="4" s="1"/>
  <c r="R1012" i="4"/>
  <c r="T1012" i="4" s="1"/>
  <c r="Q1012" i="4"/>
  <c r="O1012" i="4"/>
  <c r="L1012" i="4"/>
  <c r="N1012" i="4" s="1"/>
  <c r="I1012" i="4"/>
  <c r="K1012" i="4" s="1"/>
  <c r="F1012" i="4"/>
  <c r="H1012" i="4" s="1"/>
  <c r="C1012" i="4"/>
  <c r="E1012" i="4" s="1"/>
  <c r="W1011" i="4"/>
  <c r="U1011" i="4"/>
  <c r="T1011" i="4"/>
  <c r="R1011" i="4"/>
  <c r="O1011" i="4"/>
  <c r="Q1011" i="4" s="1"/>
  <c r="N1011" i="4"/>
  <c r="L1011" i="4"/>
  <c r="I1011" i="4"/>
  <c r="K1011" i="4" s="1"/>
  <c r="F1011" i="4"/>
  <c r="H1011" i="4" s="1"/>
  <c r="C1011" i="4"/>
  <c r="E1011" i="4" s="1"/>
  <c r="U1010" i="4"/>
  <c r="W1010" i="4" s="1"/>
  <c r="R1010" i="4"/>
  <c r="T1010" i="4" s="1"/>
  <c r="O1010" i="4"/>
  <c r="Q1010" i="4" s="1"/>
  <c r="L1010" i="4"/>
  <c r="N1010" i="4" s="1"/>
  <c r="K1010" i="4"/>
  <c r="I1010" i="4"/>
  <c r="F1010" i="4"/>
  <c r="H1010" i="4" s="1"/>
  <c r="C1010" i="4"/>
  <c r="E1010" i="4" s="1"/>
  <c r="W1009" i="4"/>
  <c r="U1009" i="4"/>
  <c r="R1009" i="4"/>
  <c r="T1009" i="4" s="1"/>
  <c r="O1009" i="4"/>
  <c r="Q1009" i="4" s="1"/>
  <c r="L1009" i="4"/>
  <c r="N1009" i="4" s="1"/>
  <c r="I1009" i="4"/>
  <c r="K1009" i="4" s="1"/>
  <c r="F1009" i="4"/>
  <c r="H1009" i="4" s="1"/>
  <c r="C1009" i="4"/>
  <c r="E1009" i="4" s="1"/>
  <c r="W1008" i="4"/>
  <c r="U1008" i="4"/>
  <c r="T1008" i="4"/>
  <c r="R1008" i="4"/>
  <c r="Q1008" i="4"/>
  <c r="O1008" i="4"/>
  <c r="L1008" i="4"/>
  <c r="N1008" i="4" s="1"/>
  <c r="I1008" i="4"/>
  <c r="K1008" i="4" s="1"/>
  <c r="H1008" i="4"/>
  <c r="F1008" i="4"/>
  <c r="C1008" i="4"/>
  <c r="E1008" i="4" s="1"/>
  <c r="W1007" i="4"/>
  <c r="U1007" i="4"/>
  <c r="R1007" i="4"/>
  <c r="T1007" i="4" s="1"/>
  <c r="O1007" i="4"/>
  <c r="Q1007" i="4" s="1"/>
  <c r="L1007" i="4"/>
  <c r="N1007" i="4" s="1"/>
  <c r="I1007" i="4"/>
  <c r="K1007" i="4" s="1"/>
  <c r="F1007" i="4"/>
  <c r="H1007" i="4" s="1"/>
  <c r="C1007" i="4"/>
  <c r="E1007" i="4" s="1"/>
  <c r="U1006" i="4"/>
  <c r="W1006" i="4" s="1"/>
  <c r="R1006" i="4"/>
  <c r="T1006" i="4" s="1"/>
  <c r="Q1006" i="4"/>
  <c r="O1006" i="4"/>
  <c r="L1006" i="4"/>
  <c r="N1006" i="4" s="1"/>
  <c r="I1006" i="4"/>
  <c r="K1006" i="4" s="1"/>
  <c r="F1006" i="4"/>
  <c r="H1006" i="4" s="1"/>
  <c r="C1006" i="4"/>
  <c r="E1006" i="4" s="1"/>
  <c r="U1005" i="4"/>
  <c r="W1005" i="4" s="1"/>
  <c r="R1005" i="4"/>
  <c r="T1005" i="4" s="1"/>
  <c r="O1005" i="4"/>
  <c r="Q1005" i="4" s="1"/>
  <c r="L1005" i="4"/>
  <c r="N1005" i="4" s="1"/>
  <c r="I1005" i="4"/>
  <c r="K1005" i="4" s="1"/>
  <c r="F1005" i="4"/>
  <c r="H1005" i="4" s="1"/>
  <c r="C1005" i="4"/>
  <c r="E1005" i="4" s="1"/>
  <c r="W1004" i="4"/>
  <c r="U1004" i="4"/>
  <c r="T1004" i="4"/>
  <c r="R1004" i="4"/>
  <c r="O1004" i="4"/>
  <c r="Q1004" i="4" s="1"/>
  <c r="L1004" i="4"/>
  <c r="N1004" i="4" s="1"/>
  <c r="K1004" i="4"/>
  <c r="I1004" i="4"/>
  <c r="F1004" i="4"/>
  <c r="H1004" i="4" s="1"/>
  <c r="C1004" i="4"/>
  <c r="E1004" i="4" s="1"/>
  <c r="U1003" i="4"/>
  <c r="W1003" i="4" s="1"/>
  <c r="R1003" i="4"/>
  <c r="T1003" i="4" s="1"/>
  <c r="O1003" i="4"/>
  <c r="Q1003" i="4" s="1"/>
  <c r="L1003" i="4"/>
  <c r="N1003" i="4" s="1"/>
  <c r="I1003" i="4"/>
  <c r="K1003" i="4" s="1"/>
  <c r="F1003" i="4"/>
  <c r="H1003" i="4" s="1"/>
  <c r="C1003" i="4"/>
  <c r="E1003" i="4" s="1"/>
  <c r="W1002" i="4"/>
  <c r="U1002" i="4"/>
  <c r="R1002" i="4"/>
  <c r="T1002" i="4" s="1"/>
  <c r="O1002" i="4"/>
  <c r="Q1002" i="4" s="1"/>
  <c r="L1002" i="4"/>
  <c r="N1002" i="4" s="1"/>
  <c r="I1002" i="4"/>
  <c r="K1002" i="4" s="1"/>
  <c r="F1002" i="4"/>
  <c r="H1002" i="4" s="1"/>
  <c r="C1002" i="4"/>
  <c r="E1002" i="4" s="1"/>
  <c r="U1001" i="4"/>
  <c r="W1001" i="4" s="1"/>
  <c r="R1001" i="4"/>
  <c r="T1001" i="4" s="1"/>
  <c r="O1001" i="4"/>
  <c r="Q1001" i="4" s="1"/>
  <c r="L1001" i="4"/>
  <c r="N1001" i="4" s="1"/>
  <c r="I1001" i="4"/>
  <c r="K1001" i="4" s="1"/>
  <c r="F1001" i="4"/>
  <c r="H1001" i="4" s="1"/>
  <c r="E1001" i="4"/>
  <c r="C1001" i="4"/>
  <c r="B1001" i="4"/>
  <c r="W1000" i="4"/>
  <c r="U1000" i="4"/>
  <c r="T1000" i="4"/>
  <c r="R1000" i="4"/>
  <c r="O1000" i="4"/>
  <c r="Q1000" i="4" s="1"/>
  <c r="L1000" i="4"/>
  <c r="N1000" i="4" s="1"/>
  <c r="I1000" i="4"/>
  <c r="K1000" i="4" s="1"/>
  <c r="F1000" i="4"/>
  <c r="H1000" i="4" s="1"/>
  <c r="C1000" i="4"/>
  <c r="E1000" i="4" s="1"/>
  <c r="W999" i="4"/>
  <c r="U999" i="4"/>
  <c r="R999" i="4"/>
  <c r="T999" i="4" s="1"/>
  <c r="O999" i="4"/>
  <c r="Q999" i="4" s="1"/>
  <c r="L999" i="4"/>
  <c r="N999" i="4" s="1"/>
  <c r="I999" i="4"/>
  <c r="K999" i="4" s="1"/>
  <c r="F999" i="4"/>
  <c r="H999" i="4" s="1"/>
  <c r="C999" i="4"/>
  <c r="E999" i="4" s="1"/>
  <c r="U998" i="4"/>
  <c r="W998" i="4" s="1"/>
  <c r="R998" i="4"/>
  <c r="T998" i="4" s="1"/>
  <c r="Q998" i="4"/>
  <c r="O998" i="4"/>
  <c r="L998" i="4"/>
  <c r="N998" i="4" s="1"/>
  <c r="I998" i="4"/>
  <c r="K998" i="4" s="1"/>
  <c r="H998" i="4"/>
  <c r="F998" i="4"/>
  <c r="C998" i="4"/>
  <c r="E998" i="4" s="1"/>
  <c r="U997" i="4"/>
  <c r="W997" i="4" s="1"/>
  <c r="R997" i="4"/>
  <c r="T997" i="4" s="1"/>
  <c r="O997" i="4"/>
  <c r="Q997" i="4" s="1"/>
  <c r="N997" i="4"/>
  <c r="L997" i="4"/>
  <c r="I997" i="4"/>
  <c r="K997" i="4" s="1"/>
  <c r="F997" i="4"/>
  <c r="H997" i="4" s="1"/>
  <c r="C997" i="4"/>
  <c r="E997" i="4" s="1"/>
  <c r="U996" i="4"/>
  <c r="W996" i="4" s="1"/>
  <c r="T996" i="4"/>
  <c r="R996" i="4"/>
  <c r="Q996" i="4"/>
  <c r="O996" i="4"/>
  <c r="N996" i="4"/>
  <c r="L996" i="4"/>
  <c r="I996" i="4"/>
  <c r="K996" i="4" s="1"/>
  <c r="H996" i="4"/>
  <c r="F996" i="4"/>
  <c r="E996" i="4"/>
  <c r="C996" i="4"/>
  <c r="U995" i="4"/>
  <c r="W995" i="4" s="1"/>
  <c r="R995" i="4"/>
  <c r="T995" i="4" s="1"/>
  <c r="O995" i="4"/>
  <c r="Q995" i="4" s="1"/>
  <c r="L995" i="4"/>
  <c r="N995" i="4" s="1"/>
  <c r="I995" i="4"/>
  <c r="K995" i="4" s="1"/>
  <c r="H995" i="4"/>
  <c r="F995" i="4"/>
  <c r="C995" i="4"/>
  <c r="E995" i="4" s="1"/>
  <c r="U994" i="4"/>
  <c r="W994" i="4" s="1"/>
  <c r="R994" i="4"/>
  <c r="T994" i="4" s="1"/>
  <c r="O994" i="4"/>
  <c r="Q994" i="4" s="1"/>
  <c r="L994" i="4"/>
  <c r="N994" i="4" s="1"/>
  <c r="I994" i="4"/>
  <c r="K994" i="4" s="1"/>
  <c r="F994" i="4"/>
  <c r="H994" i="4" s="1"/>
  <c r="C994" i="4"/>
  <c r="E994" i="4" s="1"/>
  <c r="W993" i="4"/>
  <c r="U993" i="4"/>
  <c r="R993" i="4"/>
  <c r="T993" i="4" s="1"/>
  <c r="O993" i="4"/>
  <c r="Q993" i="4" s="1"/>
  <c r="L993" i="4"/>
  <c r="N993" i="4" s="1"/>
  <c r="I993" i="4"/>
  <c r="K993" i="4" s="1"/>
  <c r="F993" i="4"/>
  <c r="H993" i="4" s="1"/>
  <c r="E993" i="4"/>
  <c r="C993" i="4"/>
  <c r="U992" i="4"/>
  <c r="W992" i="4" s="1"/>
  <c r="T992" i="4"/>
  <c r="R992" i="4"/>
  <c r="O992" i="4"/>
  <c r="Q992" i="4" s="1"/>
  <c r="L992" i="4"/>
  <c r="N992" i="4" s="1"/>
  <c r="I992" i="4"/>
  <c r="K992" i="4" s="1"/>
  <c r="H992" i="4"/>
  <c r="F992" i="4"/>
  <c r="C992" i="4"/>
  <c r="E992" i="4" s="1"/>
  <c r="W991" i="4"/>
  <c r="U991" i="4"/>
  <c r="R991" i="4"/>
  <c r="T991" i="4" s="1"/>
  <c r="O991" i="4"/>
  <c r="Q991" i="4" s="1"/>
  <c r="L991" i="4"/>
  <c r="N991" i="4" s="1"/>
  <c r="I991" i="4"/>
  <c r="K991" i="4" s="1"/>
  <c r="F991" i="4"/>
  <c r="H991" i="4" s="1"/>
  <c r="E991" i="4"/>
  <c r="C991" i="4"/>
  <c r="U990" i="4"/>
  <c r="W990" i="4" s="1"/>
  <c r="T990" i="4"/>
  <c r="R990" i="4"/>
  <c r="O990" i="4"/>
  <c r="Q990" i="4" s="1"/>
  <c r="L990" i="4"/>
  <c r="N990" i="4" s="1"/>
  <c r="I990" i="4"/>
  <c r="K990" i="4" s="1"/>
  <c r="F990" i="4"/>
  <c r="H990" i="4" s="1"/>
  <c r="E990" i="4"/>
  <c r="C990" i="4"/>
  <c r="B990" i="4"/>
  <c r="W989" i="4"/>
  <c r="U989" i="4"/>
  <c r="R989" i="4"/>
  <c r="T989" i="4" s="1"/>
  <c r="O989" i="4"/>
  <c r="Q989" i="4" s="1"/>
  <c r="L989" i="4"/>
  <c r="N989" i="4" s="1"/>
  <c r="I989" i="4"/>
  <c r="K989" i="4" s="1"/>
  <c r="F989" i="4"/>
  <c r="H989" i="4" s="1"/>
  <c r="C989" i="4"/>
  <c r="E989" i="4" s="1"/>
  <c r="B989" i="4"/>
  <c r="U988" i="4"/>
  <c r="W988" i="4" s="1"/>
  <c r="R988" i="4"/>
  <c r="T988" i="4" s="1"/>
  <c r="O988" i="4"/>
  <c r="Q988" i="4" s="1"/>
  <c r="L988" i="4"/>
  <c r="N988" i="4" s="1"/>
  <c r="I988" i="4"/>
  <c r="K988" i="4" s="1"/>
  <c r="F988" i="4"/>
  <c r="H988" i="4" s="1"/>
  <c r="C988" i="4"/>
  <c r="E988" i="4" s="1"/>
  <c r="U987" i="4"/>
  <c r="W987" i="4" s="1"/>
  <c r="T987" i="4"/>
  <c r="R987" i="4"/>
  <c r="O987" i="4"/>
  <c r="Q987" i="4" s="1"/>
  <c r="L987" i="4"/>
  <c r="N987" i="4" s="1"/>
  <c r="I987" i="4"/>
  <c r="K987" i="4" s="1"/>
  <c r="F987" i="4"/>
  <c r="H987" i="4" s="1"/>
  <c r="E987" i="4"/>
  <c r="C987" i="4"/>
  <c r="B987" i="4"/>
  <c r="U986" i="4"/>
  <c r="W986" i="4" s="1"/>
  <c r="T986" i="4"/>
  <c r="R986" i="4"/>
  <c r="O986" i="4"/>
  <c r="Q986" i="4" s="1"/>
  <c r="L986" i="4"/>
  <c r="N986" i="4" s="1"/>
  <c r="I986" i="4"/>
  <c r="K986" i="4" s="1"/>
  <c r="F986" i="4"/>
  <c r="H986" i="4" s="1"/>
  <c r="C986" i="4"/>
  <c r="E986" i="4" s="1"/>
  <c r="B986" i="4"/>
  <c r="U985" i="4"/>
  <c r="W985" i="4" s="1"/>
  <c r="R985" i="4"/>
  <c r="T985" i="4" s="1"/>
  <c r="Q985" i="4"/>
  <c r="O985" i="4"/>
  <c r="L985" i="4"/>
  <c r="N985" i="4" s="1"/>
  <c r="I985" i="4"/>
  <c r="K985" i="4" s="1"/>
  <c r="H985" i="4"/>
  <c r="F985" i="4"/>
  <c r="C985" i="4"/>
  <c r="E985" i="4" s="1"/>
  <c r="U984" i="4"/>
  <c r="W984" i="4" s="1"/>
  <c r="R984" i="4"/>
  <c r="T984" i="4" s="1"/>
  <c r="Q984" i="4"/>
  <c r="O984" i="4"/>
  <c r="N984" i="4"/>
  <c r="L984" i="4"/>
  <c r="I984" i="4"/>
  <c r="K984" i="4" s="1"/>
  <c r="H984" i="4"/>
  <c r="F984" i="4"/>
  <c r="C984" i="4"/>
  <c r="E984" i="4" s="1"/>
  <c r="U983" i="4"/>
  <c r="W983" i="4" s="1"/>
  <c r="R983" i="4"/>
  <c r="T983" i="4" s="1"/>
  <c r="O983" i="4"/>
  <c r="Q983" i="4" s="1"/>
  <c r="N983" i="4"/>
  <c r="L983" i="4"/>
  <c r="I983" i="4"/>
  <c r="K983" i="4" s="1"/>
  <c r="F983" i="4"/>
  <c r="H983" i="4" s="1"/>
  <c r="C983" i="4"/>
  <c r="E983" i="4" s="1"/>
  <c r="W982" i="4"/>
  <c r="U982" i="4"/>
  <c r="R982" i="4"/>
  <c r="T982" i="4" s="1"/>
  <c r="O982" i="4"/>
  <c r="Q982" i="4" s="1"/>
  <c r="N982" i="4"/>
  <c r="L982" i="4"/>
  <c r="K982" i="4"/>
  <c r="I982" i="4"/>
  <c r="F982" i="4"/>
  <c r="H982" i="4" s="1"/>
  <c r="C982" i="4"/>
  <c r="E982" i="4" s="1"/>
  <c r="W981" i="4"/>
  <c r="U981" i="4"/>
  <c r="R981" i="4"/>
  <c r="T981" i="4" s="1"/>
  <c r="Q981" i="4"/>
  <c r="O981" i="4"/>
  <c r="L981" i="4"/>
  <c r="N981" i="4" s="1"/>
  <c r="I981" i="4"/>
  <c r="K981" i="4" s="1"/>
  <c r="H981" i="4"/>
  <c r="F981" i="4"/>
  <c r="C981" i="4"/>
  <c r="E981" i="4" s="1"/>
  <c r="B981" i="4"/>
  <c r="U980" i="4"/>
  <c r="W980" i="4" s="1"/>
  <c r="R980" i="4"/>
  <c r="T980" i="4" s="1"/>
  <c r="O980" i="4"/>
  <c r="Q980" i="4" s="1"/>
  <c r="L980" i="4"/>
  <c r="N980" i="4" s="1"/>
  <c r="I980" i="4"/>
  <c r="K980" i="4" s="1"/>
  <c r="H980" i="4"/>
  <c r="F980" i="4"/>
  <c r="C980" i="4"/>
  <c r="E980" i="4" s="1"/>
  <c r="U979" i="4"/>
  <c r="W979" i="4" s="1"/>
  <c r="R979" i="4"/>
  <c r="T979" i="4" s="1"/>
  <c r="Q979" i="4"/>
  <c r="O979" i="4"/>
  <c r="L979" i="4"/>
  <c r="N979" i="4" s="1"/>
  <c r="I979" i="4"/>
  <c r="K979" i="4" s="1"/>
  <c r="F979" i="4"/>
  <c r="H979" i="4" s="1"/>
  <c r="C979" i="4"/>
  <c r="E979" i="4" s="1"/>
  <c r="B979" i="4"/>
  <c r="W978" i="4"/>
  <c r="U978" i="4"/>
  <c r="R978" i="4"/>
  <c r="T978" i="4" s="1"/>
  <c r="Q978" i="4"/>
  <c r="O978" i="4"/>
  <c r="L978" i="4"/>
  <c r="N978" i="4" s="1"/>
  <c r="I978" i="4"/>
  <c r="K978" i="4" s="1"/>
  <c r="F978" i="4"/>
  <c r="H978" i="4" s="1"/>
  <c r="E978" i="4"/>
  <c r="C978" i="4"/>
  <c r="U977" i="4"/>
  <c r="W977" i="4" s="1"/>
  <c r="R977" i="4"/>
  <c r="T977" i="4" s="1"/>
  <c r="O977" i="4"/>
  <c r="Q977" i="4" s="1"/>
  <c r="L977" i="4"/>
  <c r="N977" i="4" s="1"/>
  <c r="I977" i="4"/>
  <c r="K977" i="4" s="1"/>
  <c r="F977" i="4"/>
  <c r="H977" i="4" s="1"/>
  <c r="C977" i="4"/>
  <c r="E977" i="4" s="1"/>
  <c r="U976" i="4"/>
  <c r="W976" i="4" s="1"/>
  <c r="R976" i="4"/>
  <c r="T976" i="4" s="1"/>
  <c r="O976" i="4"/>
  <c r="Q976" i="4" s="1"/>
  <c r="N976" i="4"/>
  <c r="L976" i="4"/>
  <c r="I976" i="4"/>
  <c r="K976" i="4" s="1"/>
  <c r="F976" i="4"/>
  <c r="H976" i="4" s="1"/>
  <c r="C976" i="4"/>
  <c r="E976" i="4" s="1"/>
  <c r="B976" i="4"/>
  <c r="U975" i="4"/>
  <c r="W975" i="4" s="1"/>
  <c r="R975" i="4"/>
  <c r="T975" i="4" s="1"/>
  <c r="O975" i="4"/>
  <c r="Q975" i="4" s="1"/>
  <c r="L975" i="4"/>
  <c r="N975" i="4" s="1"/>
  <c r="K975" i="4"/>
  <c r="I975" i="4"/>
  <c r="F975" i="4"/>
  <c r="H975" i="4" s="1"/>
  <c r="E975" i="4"/>
  <c r="C975" i="4"/>
  <c r="B975" i="4"/>
  <c r="W974" i="4"/>
  <c r="U974" i="4"/>
  <c r="R974" i="4"/>
  <c r="T974" i="4" s="1"/>
  <c r="O974" i="4"/>
  <c r="Q974" i="4" s="1"/>
  <c r="L974" i="4"/>
  <c r="N974" i="4" s="1"/>
  <c r="I974" i="4"/>
  <c r="K974" i="4" s="1"/>
  <c r="F974" i="4"/>
  <c r="H974" i="4" s="1"/>
  <c r="C974" i="4"/>
  <c r="E974" i="4" s="1"/>
  <c r="B974" i="4"/>
  <c r="U973" i="4"/>
  <c r="W973" i="4" s="1"/>
  <c r="T973" i="4"/>
  <c r="R973" i="4"/>
  <c r="O973" i="4"/>
  <c r="Q973" i="4" s="1"/>
  <c r="L973" i="4"/>
  <c r="N973" i="4" s="1"/>
  <c r="I973" i="4"/>
  <c r="K973" i="4" s="1"/>
  <c r="F973" i="4"/>
  <c r="H973" i="4" s="1"/>
  <c r="C973" i="4"/>
  <c r="E973" i="4" s="1"/>
  <c r="B973" i="4"/>
  <c r="U972" i="4"/>
  <c r="W972" i="4" s="1"/>
  <c r="R972" i="4"/>
  <c r="T972" i="4" s="1"/>
  <c r="O972" i="4"/>
  <c r="Q972" i="4" s="1"/>
  <c r="N972" i="4"/>
  <c r="L972" i="4"/>
  <c r="K972" i="4"/>
  <c r="I972" i="4"/>
  <c r="F972" i="4"/>
  <c r="H972" i="4" s="1"/>
  <c r="C972" i="4"/>
  <c r="E972" i="4" s="1"/>
  <c r="W971" i="4"/>
  <c r="U971" i="4"/>
  <c r="R971" i="4"/>
  <c r="T971" i="4" s="1"/>
  <c r="O971" i="4"/>
  <c r="Q971" i="4" s="1"/>
  <c r="L971" i="4"/>
  <c r="N971" i="4" s="1"/>
  <c r="I971" i="4"/>
  <c r="K971" i="4" s="1"/>
  <c r="F971" i="4"/>
  <c r="H971" i="4" s="1"/>
  <c r="C971" i="4"/>
  <c r="E971" i="4" s="1"/>
  <c r="U970" i="4"/>
  <c r="W970" i="4" s="1"/>
  <c r="R970" i="4"/>
  <c r="T970" i="4" s="1"/>
  <c r="O970" i="4"/>
  <c r="Q970" i="4" s="1"/>
  <c r="L970" i="4"/>
  <c r="N970" i="4" s="1"/>
  <c r="I970" i="4"/>
  <c r="K970" i="4" s="1"/>
  <c r="H970" i="4"/>
  <c r="F970" i="4"/>
  <c r="C970" i="4"/>
  <c r="E970" i="4" s="1"/>
  <c r="W969" i="4"/>
  <c r="U969" i="4"/>
  <c r="R969" i="4"/>
  <c r="T969" i="4" s="1"/>
  <c r="Q969" i="4"/>
  <c r="O969" i="4"/>
  <c r="L969" i="4"/>
  <c r="N969" i="4" s="1"/>
  <c r="I969" i="4"/>
  <c r="K969" i="4" s="1"/>
  <c r="F969" i="4"/>
  <c r="H969" i="4" s="1"/>
  <c r="C969" i="4"/>
  <c r="E969" i="4" s="1"/>
  <c r="U968" i="4"/>
  <c r="W968" i="4" s="1"/>
  <c r="R968" i="4"/>
  <c r="T968" i="4" s="1"/>
  <c r="O968" i="4"/>
  <c r="Q968" i="4" s="1"/>
  <c r="L968" i="4"/>
  <c r="N968" i="4" s="1"/>
  <c r="I968" i="4"/>
  <c r="K968" i="4" s="1"/>
  <c r="F968" i="4"/>
  <c r="H968" i="4" s="1"/>
  <c r="C968" i="4"/>
  <c r="E968" i="4" s="1"/>
  <c r="U967" i="4"/>
  <c r="W967" i="4" s="1"/>
  <c r="R967" i="4"/>
  <c r="T967" i="4" s="1"/>
  <c r="O967" i="4"/>
  <c r="Q967" i="4" s="1"/>
  <c r="N967" i="4"/>
  <c r="L967" i="4"/>
  <c r="I967" i="4"/>
  <c r="K967" i="4" s="1"/>
  <c r="H967" i="4"/>
  <c r="F967" i="4"/>
  <c r="C967" i="4"/>
  <c r="E967" i="4" s="1"/>
  <c r="U966" i="4"/>
  <c r="W966" i="4" s="1"/>
  <c r="T966" i="4"/>
  <c r="R966" i="4"/>
  <c r="O966" i="4"/>
  <c r="Q966" i="4" s="1"/>
  <c r="L966" i="4"/>
  <c r="N966" i="4" s="1"/>
  <c r="I966" i="4"/>
  <c r="K966" i="4" s="1"/>
  <c r="F966" i="4"/>
  <c r="H966" i="4" s="1"/>
  <c r="C966" i="4"/>
  <c r="E966" i="4" s="1"/>
  <c r="B966" i="4"/>
  <c r="U965" i="4"/>
  <c r="W965" i="4" s="1"/>
  <c r="T965" i="4"/>
  <c r="R965" i="4"/>
  <c r="O965" i="4"/>
  <c r="Q965" i="4" s="1"/>
  <c r="L965" i="4"/>
  <c r="N965" i="4" s="1"/>
  <c r="I965" i="4"/>
  <c r="K965" i="4" s="1"/>
  <c r="F965" i="4"/>
  <c r="H965" i="4" s="1"/>
  <c r="C965" i="4"/>
  <c r="E965" i="4" s="1"/>
  <c r="U964" i="4"/>
  <c r="W964" i="4" s="1"/>
  <c r="T964" i="4"/>
  <c r="R964" i="4"/>
  <c r="O964" i="4"/>
  <c r="Q964" i="4" s="1"/>
  <c r="N964" i="4"/>
  <c r="L964" i="4"/>
  <c r="I964" i="4"/>
  <c r="K964" i="4" s="1"/>
  <c r="F964" i="4"/>
  <c r="H964" i="4" s="1"/>
  <c r="C964" i="4"/>
  <c r="E964" i="4" s="1"/>
  <c r="U963" i="4"/>
  <c r="W963" i="4" s="1"/>
  <c r="R963" i="4"/>
  <c r="T963" i="4" s="1"/>
  <c r="O963" i="4"/>
  <c r="Q963" i="4" s="1"/>
  <c r="L963" i="4"/>
  <c r="N963" i="4" s="1"/>
  <c r="K963" i="4"/>
  <c r="I963" i="4"/>
  <c r="F963" i="4"/>
  <c r="H963" i="4" s="1"/>
  <c r="C963" i="4"/>
  <c r="E963" i="4" s="1"/>
  <c r="W962" i="4"/>
  <c r="U962" i="4"/>
  <c r="T962" i="4"/>
  <c r="R962" i="4"/>
  <c r="O962" i="4"/>
  <c r="Q962" i="4" s="1"/>
  <c r="N962" i="4"/>
  <c r="L962" i="4"/>
  <c r="I962" i="4"/>
  <c r="K962" i="4" s="1"/>
  <c r="F962" i="4"/>
  <c r="H962" i="4" s="1"/>
  <c r="E962" i="4"/>
  <c r="C962" i="4"/>
  <c r="U961" i="4"/>
  <c r="W961" i="4" s="1"/>
  <c r="R961" i="4"/>
  <c r="T961" i="4" s="1"/>
  <c r="O961" i="4"/>
  <c r="Q961" i="4" s="1"/>
  <c r="L961" i="4"/>
  <c r="N961" i="4" s="1"/>
  <c r="I961" i="4"/>
  <c r="K961" i="4" s="1"/>
  <c r="F961" i="4"/>
  <c r="H961" i="4" s="1"/>
  <c r="C961" i="4"/>
  <c r="E961" i="4" s="1"/>
  <c r="B961" i="4"/>
  <c r="W960" i="4"/>
  <c r="U960" i="4"/>
  <c r="R960" i="4"/>
  <c r="T960" i="4" s="1"/>
  <c r="O960" i="4"/>
  <c r="Q960" i="4" s="1"/>
  <c r="N960" i="4"/>
  <c r="L960" i="4"/>
  <c r="I960" i="4"/>
  <c r="K960" i="4" s="1"/>
  <c r="F960" i="4"/>
  <c r="H960" i="4" s="1"/>
  <c r="C960" i="4"/>
  <c r="E960" i="4" s="1"/>
  <c r="B960" i="4"/>
  <c r="U959" i="4"/>
  <c r="W959" i="4" s="1"/>
  <c r="R959" i="4"/>
  <c r="T959" i="4" s="1"/>
  <c r="O959" i="4"/>
  <c r="Q959" i="4" s="1"/>
  <c r="N959" i="4"/>
  <c r="L959" i="4"/>
  <c r="I959" i="4"/>
  <c r="K959" i="4" s="1"/>
  <c r="H959" i="4"/>
  <c r="F959" i="4"/>
  <c r="E959" i="4"/>
  <c r="C959" i="4"/>
  <c r="U958" i="4"/>
  <c r="W958" i="4" s="1"/>
  <c r="R958" i="4"/>
  <c r="T958" i="4" s="1"/>
  <c r="O958" i="4"/>
  <c r="Q958" i="4" s="1"/>
  <c r="L958" i="4"/>
  <c r="N958" i="4" s="1"/>
  <c r="I958" i="4"/>
  <c r="K958" i="4" s="1"/>
  <c r="F958" i="4"/>
  <c r="H958" i="4" s="1"/>
  <c r="E958" i="4"/>
  <c r="C958" i="4"/>
  <c r="U957" i="4"/>
  <c r="W957" i="4" s="1"/>
  <c r="R957" i="4"/>
  <c r="T957" i="4" s="1"/>
  <c r="O957" i="4"/>
  <c r="Q957" i="4" s="1"/>
  <c r="N957" i="4"/>
  <c r="L957" i="4"/>
  <c r="I957" i="4"/>
  <c r="K957" i="4" s="1"/>
  <c r="F957" i="4"/>
  <c r="H957" i="4" s="1"/>
  <c r="C957" i="4"/>
  <c r="E957" i="4" s="1"/>
  <c r="U956" i="4"/>
  <c r="W956" i="4" s="1"/>
  <c r="R956" i="4"/>
  <c r="T956" i="4" s="1"/>
  <c r="Q956" i="4"/>
  <c r="O956" i="4"/>
  <c r="L956" i="4"/>
  <c r="N956" i="4" s="1"/>
  <c r="I956" i="4"/>
  <c r="K956" i="4" s="1"/>
  <c r="F956" i="4"/>
  <c r="H956" i="4" s="1"/>
  <c r="C956" i="4"/>
  <c r="E956" i="4" s="1"/>
  <c r="W955" i="4"/>
  <c r="U955" i="4"/>
  <c r="T955" i="4"/>
  <c r="R955" i="4"/>
  <c r="O955" i="4"/>
  <c r="Q955" i="4" s="1"/>
  <c r="L955" i="4"/>
  <c r="N955" i="4" s="1"/>
  <c r="I955" i="4"/>
  <c r="K955" i="4" s="1"/>
  <c r="F955" i="4"/>
  <c r="H955" i="4" s="1"/>
  <c r="C955" i="4"/>
  <c r="E955" i="4" s="1"/>
  <c r="U954" i="4"/>
  <c r="W954" i="4" s="1"/>
  <c r="R954" i="4"/>
  <c r="T954" i="4" s="1"/>
  <c r="O954" i="4"/>
  <c r="Q954" i="4" s="1"/>
  <c r="N954" i="4"/>
  <c r="L954" i="4"/>
  <c r="K954" i="4"/>
  <c r="I954" i="4"/>
  <c r="F954" i="4"/>
  <c r="H954" i="4" s="1"/>
  <c r="C954" i="4"/>
  <c r="E954" i="4" s="1"/>
  <c r="W953" i="4"/>
  <c r="U953" i="4"/>
  <c r="T953" i="4"/>
  <c r="R953" i="4"/>
  <c r="O953" i="4"/>
  <c r="Q953" i="4" s="1"/>
  <c r="L953" i="4"/>
  <c r="N953" i="4" s="1"/>
  <c r="I953" i="4"/>
  <c r="K953" i="4" s="1"/>
  <c r="F953" i="4"/>
  <c r="H953" i="4" s="1"/>
  <c r="C953" i="4"/>
  <c r="E953" i="4" s="1"/>
  <c r="B953" i="4"/>
  <c r="U952" i="4"/>
  <c r="W952" i="4" s="1"/>
  <c r="T952" i="4"/>
  <c r="R952" i="4"/>
  <c r="O952" i="4"/>
  <c r="Q952" i="4" s="1"/>
  <c r="L952" i="4"/>
  <c r="N952" i="4" s="1"/>
  <c r="I952" i="4"/>
  <c r="K952" i="4" s="1"/>
  <c r="F952" i="4"/>
  <c r="H952" i="4" s="1"/>
  <c r="C952" i="4"/>
  <c r="E952" i="4" s="1"/>
  <c r="U951" i="4"/>
  <c r="W951" i="4" s="1"/>
  <c r="R951" i="4"/>
  <c r="T951" i="4" s="1"/>
  <c r="O951" i="4"/>
  <c r="Q951" i="4" s="1"/>
  <c r="L951" i="4"/>
  <c r="N951" i="4" s="1"/>
  <c r="I951" i="4"/>
  <c r="K951" i="4" s="1"/>
  <c r="F951" i="4"/>
  <c r="H951" i="4" s="1"/>
  <c r="C951" i="4"/>
  <c r="E951" i="4" s="1"/>
  <c r="U950" i="4"/>
  <c r="W950" i="4" s="1"/>
  <c r="R950" i="4"/>
  <c r="T950" i="4" s="1"/>
  <c r="O950" i="4"/>
  <c r="Q950" i="4" s="1"/>
  <c r="L950" i="4"/>
  <c r="N950" i="4" s="1"/>
  <c r="K950" i="4"/>
  <c r="I950" i="4"/>
  <c r="F950" i="4"/>
  <c r="H950" i="4" s="1"/>
  <c r="E950" i="4"/>
  <c r="C950" i="4"/>
  <c r="U949" i="4"/>
  <c r="W949" i="4" s="1"/>
  <c r="T949" i="4"/>
  <c r="R949" i="4"/>
  <c r="O949" i="4"/>
  <c r="Q949" i="4" s="1"/>
  <c r="L949" i="4"/>
  <c r="N949" i="4" s="1"/>
  <c r="I949" i="4"/>
  <c r="K949" i="4" s="1"/>
  <c r="F949" i="4"/>
  <c r="H949" i="4" s="1"/>
  <c r="C949" i="4"/>
  <c r="E949" i="4" s="1"/>
  <c r="W948" i="4"/>
  <c r="U948" i="4"/>
  <c r="R948" i="4"/>
  <c r="T948" i="4" s="1"/>
  <c r="O948" i="4"/>
  <c r="Q948" i="4" s="1"/>
  <c r="N948" i="4"/>
  <c r="L948" i="4"/>
  <c r="I948" i="4"/>
  <c r="K948" i="4" s="1"/>
  <c r="F948" i="4"/>
  <c r="H948" i="4" s="1"/>
  <c r="C948" i="4"/>
  <c r="E948" i="4" s="1"/>
  <c r="U947" i="4"/>
  <c r="W947" i="4" s="1"/>
  <c r="R947" i="4"/>
  <c r="T947" i="4" s="1"/>
  <c r="O947" i="4"/>
  <c r="Q947" i="4" s="1"/>
  <c r="L947" i="4"/>
  <c r="N947" i="4" s="1"/>
  <c r="K947" i="4"/>
  <c r="I947" i="4"/>
  <c r="H947" i="4"/>
  <c r="F947" i="4"/>
  <c r="C947" i="4"/>
  <c r="E947" i="4" s="1"/>
  <c r="W946" i="4"/>
  <c r="U946" i="4"/>
  <c r="R946" i="4"/>
  <c r="T946" i="4" s="1"/>
  <c r="O946" i="4"/>
  <c r="Q946" i="4" s="1"/>
  <c r="L946" i="4"/>
  <c r="N946" i="4" s="1"/>
  <c r="I946" i="4"/>
  <c r="K946" i="4" s="1"/>
  <c r="F946" i="4"/>
  <c r="H946" i="4" s="1"/>
  <c r="C946" i="4"/>
  <c r="E946" i="4" s="1"/>
  <c r="B946" i="4"/>
  <c r="U945" i="4"/>
  <c r="W945" i="4" s="1"/>
  <c r="R945" i="4"/>
  <c r="T945" i="4" s="1"/>
  <c r="O945" i="4"/>
  <c r="Q945" i="4" s="1"/>
  <c r="L945" i="4"/>
  <c r="N945" i="4" s="1"/>
  <c r="I945" i="4"/>
  <c r="K945" i="4" s="1"/>
  <c r="F945" i="4"/>
  <c r="H945" i="4" s="1"/>
  <c r="C945" i="4"/>
  <c r="E945" i="4" s="1"/>
  <c r="B945" i="4"/>
  <c r="U944" i="4"/>
  <c r="W944" i="4" s="1"/>
  <c r="R944" i="4"/>
  <c r="T944" i="4" s="1"/>
  <c r="O944" i="4"/>
  <c r="Q944" i="4" s="1"/>
  <c r="L944" i="4"/>
  <c r="N944" i="4" s="1"/>
  <c r="K944" i="4"/>
  <c r="I944" i="4"/>
  <c r="F944" i="4"/>
  <c r="H944" i="4" s="1"/>
  <c r="E944" i="4"/>
  <c r="C944" i="4"/>
  <c r="B944" i="4"/>
  <c r="W943" i="4"/>
  <c r="U943" i="4"/>
  <c r="T943" i="4"/>
  <c r="R943" i="4"/>
  <c r="O943" i="4"/>
  <c r="Q943" i="4" s="1"/>
  <c r="L943" i="4"/>
  <c r="N943" i="4" s="1"/>
  <c r="I943" i="4"/>
  <c r="K943" i="4" s="1"/>
  <c r="H943" i="4"/>
  <c r="F943" i="4"/>
  <c r="C943" i="4"/>
  <c r="E943" i="4" s="1"/>
  <c r="W942" i="4"/>
  <c r="U942" i="4"/>
  <c r="T942" i="4"/>
  <c r="R942" i="4"/>
  <c r="O942" i="4"/>
  <c r="Q942" i="4" s="1"/>
  <c r="L942" i="4"/>
  <c r="N942" i="4" s="1"/>
  <c r="I942" i="4"/>
  <c r="K942" i="4" s="1"/>
  <c r="F942" i="4"/>
  <c r="H942" i="4" s="1"/>
  <c r="C942" i="4"/>
  <c r="E942" i="4" s="1"/>
  <c r="U941" i="4"/>
  <c r="W941" i="4" s="1"/>
  <c r="R941" i="4"/>
  <c r="T941" i="4" s="1"/>
  <c r="Q941" i="4"/>
  <c r="O941" i="4"/>
  <c r="L941" i="4"/>
  <c r="N941" i="4" s="1"/>
  <c r="I941" i="4"/>
  <c r="K941" i="4" s="1"/>
  <c r="F941" i="4"/>
  <c r="H941" i="4" s="1"/>
  <c r="C941" i="4"/>
  <c r="E941" i="4" s="1"/>
  <c r="W940" i="4"/>
  <c r="U940" i="4"/>
  <c r="R940" i="4"/>
  <c r="T940" i="4" s="1"/>
  <c r="Q940" i="4"/>
  <c r="O940" i="4"/>
  <c r="N940" i="4"/>
  <c r="L940" i="4"/>
  <c r="K940" i="4"/>
  <c r="I940" i="4"/>
  <c r="H940" i="4"/>
  <c r="F940" i="4"/>
  <c r="C940" i="4"/>
  <c r="E940" i="4" s="1"/>
  <c r="W939" i="4"/>
  <c r="U939" i="4"/>
  <c r="T939" i="4"/>
  <c r="R939" i="4"/>
  <c r="O939" i="4"/>
  <c r="Q939" i="4" s="1"/>
  <c r="N939" i="4"/>
  <c r="L939" i="4"/>
  <c r="I939" i="4"/>
  <c r="K939" i="4" s="1"/>
  <c r="F939" i="4"/>
  <c r="H939" i="4" s="1"/>
  <c r="C939" i="4"/>
  <c r="E939" i="4" s="1"/>
  <c r="W938" i="4"/>
  <c r="U938" i="4"/>
  <c r="R938" i="4"/>
  <c r="T938" i="4" s="1"/>
  <c r="O938" i="4"/>
  <c r="Q938" i="4" s="1"/>
  <c r="L938" i="4"/>
  <c r="N938" i="4" s="1"/>
  <c r="I938" i="4"/>
  <c r="K938" i="4" s="1"/>
  <c r="F938" i="4"/>
  <c r="H938" i="4" s="1"/>
  <c r="E938" i="4"/>
  <c r="C938" i="4"/>
  <c r="U937" i="4"/>
  <c r="W937" i="4" s="1"/>
  <c r="T937" i="4"/>
  <c r="R937" i="4"/>
  <c r="O937" i="4"/>
  <c r="Q937" i="4" s="1"/>
  <c r="L937" i="4"/>
  <c r="N937" i="4" s="1"/>
  <c r="I937" i="4"/>
  <c r="K937" i="4" s="1"/>
  <c r="F937" i="4"/>
  <c r="H937" i="4" s="1"/>
  <c r="C937" i="4"/>
  <c r="E937" i="4" s="1"/>
  <c r="U936" i="4"/>
  <c r="W936" i="4" s="1"/>
  <c r="T936" i="4"/>
  <c r="R936" i="4"/>
  <c r="O936" i="4"/>
  <c r="Q936" i="4" s="1"/>
  <c r="L936" i="4"/>
  <c r="N936" i="4" s="1"/>
  <c r="I936" i="4"/>
  <c r="K936" i="4" s="1"/>
  <c r="F936" i="4"/>
  <c r="H936" i="4" s="1"/>
  <c r="C936" i="4"/>
  <c r="E936" i="4" s="1"/>
  <c r="U935" i="4"/>
  <c r="W935" i="4" s="1"/>
  <c r="R935" i="4"/>
  <c r="T935" i="4" s="1"/>
  <c r="O935" i="4"/>
  <c r="Q935" i="4" s="1"/>
  <c r="L935" i="4"/>
  <c r="N935" i="4" s="1"/>
  <c r="I935" i="4"/>
  <c r="K935" i="4" s="1"/>
  <c r="F935" i="4"/>
  <c r="H935" i="4" s="1"/>
  <c r="E935" i="4"/>
  <c r="C935" i="4"/>
  <c r="U934" i="4"/>
  <c r="W934" i="4" s="1"/>
  <c r="R934" i="4"/>
  <c r="T934" i="4" s="1"/>
  <c r="O934" i="4"/>
  <c r="Q934" i="4" s="1"/>
  <c r="N934" i="4"/>
  <c r="L934" i="4"/>
  <c r="I934" i="4"/>
  <c r="K934" i="4" s="1"/>
  <c r="F934" i="4"/>
  <c r="H934" i="4" s="1"/>
  <c r="C934" i="4"/>
  <c r="E934" i="4" s="1"/>
  <c r="B934" i="4"/>
  <c r="W933" i="4"/>
  <c r="U933" i="4"/>
  <c r="R933" i="4"/>
  <c r="T933" i="4" s="1"/>
  <c r="Q933" i="4"/>
  <c r="O933" i="4"/>
  <c r="N933" i="4"/>
  <c r="L933" i="4"/>
  <c r="I933" i="4"/>
  <c r="K933" i="4" s="1"/>
  <c r="H933" i="4"/>
  <c r="F933" i="4"/>
  <c r="E933" i="4"/>
  <c r="C933" i="4"/>
  <c r="B933" i="4"/>
  <c r="U932" i="4"/>
  <c r="W932" i="4" s="1"/>
  <c r="R932" i="4"/>
  <c r="T932" i="4" s="1"/>
  <c r="O932" i="4"/>
  <c r="Q932" i="4" s="1"/>
  <c r="N932" i="4"/>
  <c r="L932" i="4"/>
  <c r="I932" i="4"/>
  <c r="K932" i="4" s="1"/>
  <c r="F932" i="4"/>
  <c r="H932" i="4" s="1"/>
  <c r="C932" i="4"/>
  <c r="E932" i="4" s="1"/>
  <c r="U931" i="4"/>
  <c r="W931" i="4" s="1"/>
  <c r="R931" i="4"/>
  <c r="T931" i="4" s="1"/>
  <c r="Q931" i="4"/>
  <c r="O931" i="4"/>
  <c r="L931" i="4"/>
  <c r="N931" i="4" s="1"/>
  <c r="I931" i="4"/>
  <c r="K931" i="4" s="1"/>
  <c r="F931" i="4"/>
  <c r="H931" i="4" s="1"/>
  <c r="C931" i="4"/>
  <c r="E931" i="4" s="1"/>
  <c r="B931" i="4"/>
  <c r="U930" i="4"/>
  <c r="W930" i="4" s="1"/>
  <c r="R930" i="4"/>
  <c r="T930" i="4" s="1"/>
  <c r="O930" i="4"/>
  <c r="Q930" i="4" s="1"/>
  <c r="L930" i="4"/>
  <c r="N930" i="4" s="1"/>
  <c r="I930" i="4"/>
  <c r="K930" i="4" s="1"/>
  <c r="F930" i="4"/>
  <c r="H930" i="4" s="1"/>
  <c r="C930" i="4"/>
  <c r="E930" i="4" s="1"/>
  <c r="U929" i="4"/>
  <c r="W929" i="4" s="1"/>
  <c r="R929" i="4"/>
  <c r="T929" i="4" s="1"/>
  <c r="Q929" i="4"/>
  <c r="O929" i="4"/>
  <c r="L929" i="4"/>
  <c r="N929" i="4" s="1"/>
  <c r="I929" i="4"/>
  <c r="K929" i="4" s="1"/>
  <c r="F929" i="4"/>
  <c r="H929" i="4" s="1"/>
  <c r="C929" i="4"/>
  <c r="E929" i="4" s="1"/>
  <c r="W928" i="4"/>
  <c r="U928" i="4"/>
  <c r="R928" i="4"/>
  <c r="T928" i="4" s="1"/>
  <c r="O928" i="4"/>
  <c r="Q928" i="4" s="1"/>
  <c r="L928" i="4"/>
  <c r="N928" i="4" s="1"/>
  <c r="I928" i="4"/>
  <c r="K928" i="4" s="1"/>
  <c r="H928" i="4"/>
  <c r="F928" i="4"/>
  <c r="E928" i="4"/>
  <c r="C928" i="4"/>
  <c r="U927" i="4"/>
  <c r="W927" i="4" s="1"/>
  <c r="R927" i="4"/>
  <c r="T927" i="4" s="1"/>
  <c r="O927" i="4"/>
  <c r="Q927" i="4" s="1"/>
  <c r="L927" i="4"/>
  <c r="N927" i="4" s="1"/>
  <c r="I927" i="4"/>
  <c r="K927" i="4" s="1"/>
  <c r="F927" i="4"/>
  <c r="H927" i="4" s="1"/>
  <c r="C927" i="4"/>
  <c r="E927" i="4" s="1"/>
  <c r="W926" i="4"/>
  <c r="U926" i="4"/>
  <c r="T926" i="4"/>
  <c r="R926" i="4"/>
  <c r="O926" i="4"/>
  <c r="Q926" i="4" s="1"/>
  <c r="L926" i="4"/>
  <c r="N926" i="4" s="1"/>
  <c r="K926" i="4"/>
  <c r="I926" i="4"/>
  <c r="H926" i="4"/>
  <c r="F926" i="4"/>
  <c r="C926" i="4"/>
  <c r="E926" i="4" s="1"/>
  <c r="U925" i="4"/>
  <c r="W925" i="4" s="1"/>
  <c r="R925" i="4"/>
  <c r="T925" i="4" s="1"/>
  <c r="O925" i="4"/>
  <c r="Q925" i="4" s="1"/>
  <c r="L925" i="4"/>
  <c r="N925" i="4" s="1"/>
  <c r="I925" i="4"/>
  <c r="K925" i="4" s="1"/>
  <c r="H925" i="4"/>
  <c r="F925" i="4"/>
  <c r="C925" i="4"/>
  <c r="E925" i="4" s="1"/>
  <c r="U924" i="4"/>
  <c r="W924" i="4" s="1"/>
  <c r="T924" i="4"/>
  <c r="R924" i="4"/>
  <c r="Q924" i="4"/>
  <c r="O924" i="4"/>
  <c r="L924" i="4"/>
  <c r="N924" i="4" s="1"/>
  <c r="I924" i="4"/>
  <c r="K924" i="4" s="1"/>
  <c r="F924" i="4"/>
  <c r="H924" i="4" s="1"/>
  <c r="C924" i="4"/>
  <c r="E924" i="4" s="1"/>
  <c r="B924" i="4"/>
  <c r="U923" i="4"/>
  <c r="W923" i="4" s="1"/>
  <c r="R923" i="4"/>
  <c r="T923" i="4" s="1"/>
  <c r="O923" i="4"/>
  <c r="Q923" i="4" s="1"/>
  <c r="L923" i="4"/>
  <c r="N923" i="4" s="1"/>
  <c r="I923" i="4"/>
  <c r="K923" i="4" s="1"/>
  <c r="H923" i="4"/>
  <c r="F923" i="4"/>
  <c r="C923" i="4"/>
  <c r="E923" i="4" s="1"/>
  <c r="U922" i="4"/>
  <c r="W922" i="4" s="1"/>
  <c r="R922" i="4"/>
  <c r="T922" i="4" s="1"/>
  <c r="Q922" i="4"/>
  <c r="O922" i="4"/>
  <c r="L922" i="4"/>
  <c r="N922" i="4" s="1"/>
  <c r="K922" i="4"/>
  <c r="I922" i="4"/>
  <c r="F922" i="4"/>
  <c r="H922" i="4" s="1"/>
  <c r="C922" i="4"/>
  <c r="E922" i="4" s="1"/>
  <c r="U921" i="4"/>
  <c r="W921" i="4" s="1"/>
  <c r="R921" i="4"/>
  <c r="T921" i="4" s="1"/>
  <c r="O921" i="4"/>
  <c r="Q921" i="4" s="1"/>
  <c r="L921" i="4"/>
  <c r="N921" i="4" s="1"/>
  <c r="I921" i="4"/>
  <c r="K921" i="4" s="1"/>
  <c r="F921" i="4"/>
  <c r="H921" i="4" s="1"/>
  <c r="C921" i="4"/>
  <c r="E921" i="4" s="1"/>
  <c r="U920" i="4"/>
  <c r="W920" i="4" s="1"/>
  <c r="T920" i="4"/>
  <c r="R920" i="4"/>
  <c r="O920" i="4"/>
  <c r="Q920" i="4" s="1"/>
  <c r="L920" i="4"/>
  <c r="N920" i="4" s="1"/>
  <c r="K920" i="4"/>
  <c r="I920" i="4"/>
  <c r="F920" i="4"/>
  <c r="H920" i="4" s="1"/>
  <c r="C920" i="4"/>
  <c r="E920" i="4" s="1"/>
  <c r="B920" i="4"/>
  <c r="U919" i="4"/>
  <c r="W919" i="4" s="1"/>
  <c r="R919" i="4"/>
  <c r="T919" i="4" s="1"/>
  <c r="O919" i="4"/>
  <c r="Q919" i="4" s="1"/>
  <c r="N919" i="4"/>
  <c r="L919" i="4"/>
  <c r="K919" i="4"/>
  <c r="I919" i="4"/>
  <c r="H919" i="4"/>
  <c r="F919" i="4"/>
  <c r="C919" i="4"/>
  <c r="E919" i="4" s="1"/>
  <c r="B919" i="4"/>
  <c r="U918" i="4"/>
  <c r="W918" i="4" s="1"/>
  <c r="R918" i="4"/>
  <c r="T918" i="4" s="1"/>
  <c r="Q918" i="4"/>
  <c r="O918" i="4"/>
  <c r="L918" i="4"/>
  <c r="N918" i="4" s="1"/>
  <c r="I918" i="4"/>
  <c r="K918" i="4" s="1"/>
  <c r="F918" i="4"/>
  <c r="H918" i="4" s="1"/>
  <c r="C918" i="4"/>
  <c r="E918" i="4" s="1"/>
  <c r="B918" i="4"/>
  <c r="U917" i="4"/>
  <c r="W917" i="4" s="1"/>
  <c r="R917" i="4"/>
  <c r="T917" i="4" s="1"/>
  <c r="O917" i="4"/>
  <c r="Q917" i="4" s="1"/>
  <c r="N917" i="4"/>
  <c r="L917" i="4"/>
  <c r="I917" i="4"/>
  <c r="K917" i="4" s="1"/>
  <c r="F917" i="4"/>
  <c r="H917" i="4" s="1"/>
  <c r="C917" i="4"/>
  <c r="E917" i="4" s="1"/>
  <c r="B917" i="4"/>
  <c r="U916" i="4"/>
  <c r="W916" i="4" s="1"/>
  <c r="T916" i="4"/>
  <c r="R916" i="4"/>
  <c r="O916" i="4"/>
  <c r="Q916" i="4" s="1"/>
  <c r="N916" i="4"/>
  <c r="L916" i="4"/>
  <c r="I916" i="4"/>
  <c r="K916" i="4" s="1"/>
  <c r="H916" i="4"/>
  <c r="F916" i="4"/>
  <c r="C916" i="4"/>
  <c r="E916" i="4" s="1"/>
  <c r="U915" i="4"/>
  <c r="W915" i="4" s="1"/>
  <c r="R915" i="4"/>
  <c r="T915" i="4" s="1"/>
  <c r="O915" i="4"/>
  <c r="Q915" i="4" s="1"/>
  <c r="L915" i="4"/>
  <c r="N915" i="4" s="1"/>
  <c r="I915" i="4"/>
  <c r="K915" i="4" s="1"/>
  <c r="F915" i="4"/>
  <c r="H915" i="4" s="1"/>
  <c r="C915" i="4"/>
  <c r="E915" i="4" s="1"/>
  <c r="U914" i="4"/>
  <c r="W914" i="4" s="1"/>
  <c r="R914" i="4"/>
  <c r="T914" i="4" s="1"/>
  <c r="Q914" i="4"/>
  <c r="O914" i="4"/>
  <c r="L914" i="4"/>
  <c r="N914" i="4" s="1"/>
  <c r="I914" i="4"/>
  <c r="K914" i="4" s="1"/>
  <c r="H914" i="4"/>
  <c r="F914" i="4"/>
  <c r="C914" i="4"/>
  <c r="E914" i="4" s="1"/>
  <c r="U913" i="4"/>
  <c r="W913" i="4" s="1"/>
  <c r="R913" i="4"/>
  <c r="T913" i="4" s="1"/>
  <c r="O913" i="4"/>
  <c r="Q913" i="4" s="1"/>
  <c r="N913" i="4"/>
  <c r="L913" i="4"/>
  <c r="I913" i="4"/>
  <c r="K913" i="4" s="1"/>
  <c r="F913" i="4"/>
  <c r="H913" i="4" s="1"/>
  <c r="C913" i="4"/>
  <c r="E913" i="4" s="1"/>
  <c r="U912" i="4"/>
  <c r="W912" i="4" s="1"/>
  <c r="T912" i="4"/>
  <c r="R912" i="4"/>
  <c r="Q912" i="4"/>
  <c r="O912" i="4"/>
  <c r="N912" i="4"/>
  <c r="L912" i="4"/>
  <c r="I912" i="4"/>
  <c r="K912" i="4" s="1"/>
  <c r="F912" i="4"/>
  <c r="H912" i="4" s="1"/>
  <c r="E912" i="4"/>
  <c r="C912" i="4"/>
  <c r="W911" i="4"/>
  <c r="U911" i="4"/>
  <c r="R911" i="4"/>
  <c r="T911" i="4" s="1"/>
  <c r="O911" i="4"/>
  <c r="Q911" i="4" s="1"/>
  <c r="L911" i="4"/>
  <c r="N911" i="4" s="1"/>
  <c r="I911" i="4"/>
  <c r="K911" i="4" s="1"/>
  <c r="H911" i="4"/>
  <c r="F911" i="4"/>
  <c r="C911" i="4"/>
  <c r="E911" i="4" s="1"/>
  <c r="U910" i="4"/>
  <c r="W910" i="4" s="1"/>
  <c r="T910" i="4"/>
  <c r="R910" i="4"/>
  <c r="O910" i="4"/>
  <c r="Q910" i="4" s="1"/>
  <c r="N910" i="4"/>
  <c r="L910" i="4"/>
  <c r="I910" i="4"/>
  <c r="K910" i="4" s="1"/>
  <c r="F910" i="4"/>
  <c r="H910" i="4" s="1"/>
  <c r="E910" i="4"/>
  <c r="C910" i="4"/>
  <c r="W909" i="4"/>
  <c r="U909" i="4"/>
  <c r="T909" i="4"/>
  <c r="R909" i="4"/>
  <c r="O909" i="4"/>
  <c r="Q909" i="4" s="1"/>
  <c r="L909" i="4"/>
  <c r="N909" i="4" s="1"/>
  <c r="I909" i="4"/>
  <c r="K909" i="4" s="1"/>
  <c r="F909" i="4"/>
  <c r="H909" i="4" s="1"/>
  <c r="C909" i="4"/>
  <c r="E909" i="4" s="1"/>
  <c r="U908" i="4"/>
  <c r="W908" i="4" s="1"/>
  <c r="R908" i="4"/>
  <c r="T908" i="4" s="1"/>
  <c r="O908" i="4"/>
  <c r="Q908" i="4" s="1"/>
  <c r="N908" i="4"/>
  <c r="L908" i="4"/>
  <c r="I908" i="4"/>
  <c r="K908" i="4" s="1"/>
  <c r="F908" i="4"/>
  <c r="H908" i="4" s="1"/>
  <c r="C908" i="4"/>
  <c r="E908" i="4" s="1"/>
  <c r="U907" i="4"/>
  <c r="W907" i="4" s="1"/>
  <c r="R907" i="4"/>
  <c r="T907" i="4" s="1"/>
  <c r="O907" i="4"/>
  <c r="Q907" i="4" s="1"/>
  <c r="L907" i="4"/>
  <c r="N907" i="4" s="1"/>
  <c r="I907" i="4"/>
  <c r="K907" i="4" s="1"/>
  <c r="F907" i="4"/>
  <c r="H907" i="4" s="1"/>
  <c r="C907" i="4"/>
  <c r="E907" i="4" s="1"/>
  <c r="U906" i="4"/>
  <c r="W906" i="4" s="1"/>
  <c r="R906" i="4"/>
  <c r="T906" i="4" s="1"/>
  <c r="Q906" i="4"/>
  <c r="O906" i="4"/>
  <c r="L906" i="4"/>
  <c r="N906" i="4" s="1"/>
  <c r="I906" i="4"/>
  <c r="K906" i="4" s="1"/>
  <c r="F906" i="4"/>
  <c r="H906" i="4" s="1"/>
  <c r="E906" i="4"/>
  <c r="C906" i="4"/>
  <c r="U905" i="4"/>
  <c r="W905" i="4" s="1"/>
  <c r="R905" i="4"/>
  <c r="T905" i="4" s="1"/>
  <c r="O905" i="4"/>
  <c r="Q905" i="4" s="1"/>
  <c r="L905" i="4"/>
  <c r="N905" i="4" s="1"/>
  <c r="I905" i="4"/>
  <c r="K905" i="4" s="1"/>
  <c r="F905" i="4"/>
  <c r="H905" i="4" s="1"/>
  <c r="C905" i="4"/>
  <c r="E905" i="4" s="1"/>
  <c r="B905" i="4"/>
  <c r="W904" i="4"/>
  <c r="U904" i="4"/>
  <c r="T904" i="4"/>
  <c r="R904" i="4"/>
  <c r="O904" i="4"/>
  <c r="Q904" i="4" s="1"/>
  <c r="N904" i="4"/>
  <c r="L904" i="4"/>
  <c r="I904" i="4"/>
  <c r="K904" i="4" s="1"/>
  <c r="F904" i="4"/>
  <c r="H904" i="4" s="1"/>
  <c r="C904" i="4"/>
  <c r="E904" i="4" s="1"/>
  <c r="U903" i="4"/>
  <c r="W903" i="4" s="1"/>
  <c r="T903" i="4"/>
  <c r="R903" i="4"/>
  <c r="O903" i="4"/>
  <c r="Q903" i="4" s="1"/>
  <c r="N903" i="4"/>
  <c r="L903" i="4"/>
  <c r="I903" i="4"/>
  <c r="K903" i="4" s="1"/>
  <c r="H903" i="4"/>
  <c r="F903" i="4"/>
  <c r="E903" i="4"/>
  <c r="C903" i="4"/>
  <c r="U902" i="4"/>
  <c r="W902" i="4" s="1"/>
  <c r="T902" i="4"/>
  <c r="R902" i="4"/>
  <c r="O902" i="4"/>
  <c r="Q902" i="4" s="1"/>
  <c r="L902" i="4"/>
  <c r="N902" i="4" s="1"/>
  <c r="I902" i="4"/>
  <c r="K902" i="4" s="1"/>
  <c r="H902" i="4"/>
  <c r="F902" i="4"/>
  <c r="C902" i="4"/>
  <c r="E902" i="4" s="1"/>
  <c r="W901" i="4"/>
  <c r="U901" i="4"/>
  <c r="T901" i="4"/>
  <c r="R901" i="4"/>
  <c r="Q901" i="4"/>
  <c r="O901" i="4"/>
  <c r="L901" i="4"/>
  <c r="N901" i="4" s="1"/>
  <c r="I901" i="4"/>
  <c r="K901" i="4" s="1"/>
  <c r="F901" i="4"/>
  <c r="H901" i="4" s="1"/>
  <c r="C901" i="4"/>
  <c r="E901" i="4" s="1"/>
  <c r="W900" i="4"/>
  <c r="U900" i="4"/>
  <c r="T900" i="4"/>
  <c r="R900" i="4"/>
  <c r="Q900" i="4"/>
  <c r="O900" i="4"/>
  <c r="L900" i="4"/>
  <c r="N900" i="4" s="1"/>
  <c r="I900" i="4"/>
  <c r="K900" i="4" s="1"/>
  <c r="H900" i="4"/>
  <c r="F900" i="4"/>
  <c r="C900" i="4"/>
  <c r="E900" i="4" s="1"/>
  <c r="U899" i="4"/>
  <c r="W899" i="4" s="1"/>
  <c r="R899" i="4"/>
  <c r="T899" i="4" s="1"/>
  <c r="O899" i="4"/>
  <c r="Q899" i="4" s="1"/>
  <c r="L899" i="4"/>
  <c r="N899" i="4" s="1"/>
  <c r="K899" i="4"/>
  <c r="I899" i="4"/>
  <c r="F899" i="4"/>
  <c r="H899" i="4" s="1"/>
  <c r="C899" i="4"/>
  <c r="E899" i="4" s="1"/>
  <c r="U898" i="4"/>
  <c r="W898" i="4" s="1"/>
  <c r="R898" i="4"/>
  <c r="T898" i="4" s="1"/>
  <c r="O898" i="4"/>
  <c r="Q898" i="4" s="1"/>
  <c r="L898" i="4"/>
  <c r="N898" i="4" s="1"/>
  <c r="K898" i="4"/>
  <c r="I898" i="4"/>
  <c r="F898" i="4"/>
  <c r="H898" i="4" s="1"/>
  <c r="C898" i="4"/>
  <c r="E898" i="4" s="1"/>
  <c r="U897" i="4"/>
  <c r="W897" i="4" s="1"/>
  <c r="T897" i="4"/>
  <c r="R897" i="4"/>
  <c r="O897" i="4"/>
  <c r="Q897" i="4" s="1"/>
  <c r="N897" i="4"/>
  <c r="L897" i="4"/>
  <c r="I897" i="4"/>
  <c r="K897" i="4" s="1"/>
  <c r="F897" i="4"/>
  <c r="H897" i="4" s="1"/>
  <c r="C897" i="4"/>
  <c r="E897" i="4" s="1"/>
  <c r="B897" i="4"/>
  <c r="U896" i="4"/>
  <c r="W896" i="4" s="1"/>
  <c r="R896" i="4"/>
  <c r="T896" i="4" s="1"/>
  <c r="O896" i="4"/>
  <c r="Q896" i="4" s="1"/>
  <c r="L896" i="4"/>
  <c r="N896" i="4" s="1"/>
  <c r="I896" i="4"/>
  <c r="K896" i="4" s="1"/>
  <c r="F896" i="4"/>
  <c r="H896" i="4" s="1"/>
  <c r="C896" i="4"/>
  <c r="E896" i="4" s="1"/>
  <c r="W895" i="4"/>
  <c r="U895" i="4"/>
  <c r="R895" i="4"/>
  <c r="T895" i="4" s="1"/>
  <c r="O895" i="4"/>
  <c r="Q895" i="4" s="1"/>
  <c r="L895" i="4"/>
  <c r="N895" i="4" s="1"/>
  <c r="I895" i="4"/>
  <c r="K895" i="4" s="1"/>
  <c r="F895" i="4"/>
  <c r="H895" i="4" s="1"/>
  <c r="E895" i="4"/>
  <c r="C895" i="4"/>
  <c r="U894" i="4"/>
  <c r="W894" i="4" s="1"/>
  <c r="R894" i="4"/>
  <c r="T894" i="4" s="1"/>
  <c r="Q894" i="4"/>
  <c r="O894" i="4"/>
  <c r="N894" i="4"/>
  <c r="L894" i="4"/>
  <c r="K894" i="4"/>
  <c r="I894" i="4"/>
  <c r="F894" i="4"/>
  <c r="H894" i="4" s="1"/>
  <c r="C894" i="4"/>
  <c r="E894" i="4" s="1"/>
  <c r="W893" i="4"/>
  <c r="U893" i="4"/>
  <c r="R893" i="4"/>
  <c r="T893" i="4" s="1"/>
  <c r="O893" i="4"/>
  <c r="Q893" i="4" s="1"/>
  <c r="L893" i="4"/>
  <c r="N893" i="4" s="1"/>
  <c r="I893" i="4"/>
  <c r="K893" i="4" s="1"/>
  <c r="F893" i="4"/>
  <c r="H893" i="4" s="1"/>
  <c r="E893" i="4"/>
  <c r="C893" i="4"/>
  <c r="W892" i="4"/>
  <c r="U892" i="4"/>
  <c r="T892" i="4"/>
  <c r="R892" i="4"/>
  <c r="Q892" i="4"/>
  <c r="O892" i="4"/>
  <c r="L892" i="4"/>
  <c r="N892" i="4" s="1"/>
  <c r="I892" i="4"/>
  <c r="K892" i="4" s="1"/>
  <c r="F892" i="4"/>
  <c r="H892" i="4" s="1"/>
  <c r="E892" i="4"/>
  <c r="C892" i="4"/>
  <c r="U891" i="4"/>
  <c r="W891" i="4" s="1"/>
  <c r="R891" i="4"/>
  <c r="T891" i="4" s="1"/>
  <c r="O891" i="4"/>
  <c r="Q891" i="4" s="1"/>
  <c r="N891" i="4"/>
  <c r="L891" i="4"/>
  <c r="I891" i="4"/>
  <c r="K891" i="4" s="1"/>
  <c r="F891" i="4"/>
  <c r="H891" i="4" s="1"/>
  <c r="C891" i="4"/>
  <c r="E891" i="4" s="1"/>
  <c r="B891" i="4"/>
  <c r="U890" i="4"/>
  <c r="W890" i="4" s="1"/>
  <c r="R890" i="4"/>
  <c r="T890" i="4" s="1"/>
  <c r="O890" i="4"/>
  <c r="Q890" i="4" s="1"/>
  <c r="L890" i="4"/>
  <c r="N890" i="4" s="1"/>
  <c r="I890" i="4"/>
  <c r="K890" i="4" s="1"/>
  <c r="F890" i="4"/>
  <c r="H890" i="4" s="1"/>
  <c r="E890" i="4"/>
  <c r="C890" i="4"/>
  <c r="B890" i="4"/>
  <c r="U889" i="4"/>
  <c r="W889" i="4" s="1"/>
  <c r="R889" i="4"/>
  <c r="T889" i="4" s="1"/>
  <c r="O889" i="4"/>
  <c r="Q889" i="4" s="1"/>
  <c r="L889" i="4"/>
  <c r="N889" i="4" s="1"/>
  <c r="I889" i="4"/>
  <c r="K889" i="4" s="1"/>
  <c r="F889" i="4"/>
  <c r="H889" i="4" s="1"/>
  <c r="C889" i="4"/>
  <c r="E889" i="4" s="1"/>
  <c r="B889" i="4"/>
  <c r="U888" i="4"/>
  <c r="W888" i="4" s="1"/>
  <c r="T888" i="4"/>
  <c r="R888" i="4"/>
  <c r="Q888" i="4"/>
  <c r="O888" i="4"/>
  <c r="N888" i="4"/>
  <c r="L888" i="4"/>
  <c r="I888" i="4"/>
  <c r="K888" i="4" s="1"/>
  <c r="H888" i="4"/>
  <c r="F888" i="4"/>
  <c r="E888" i="4"/>
  <c r="C888" i="4"/>
  <c r="U887" i="4"/>
  <c r="W887" i="4" s="1"/>
  <c r="R887" i="4"/>
  <c r="T887" i="4" s="1"/>
  <c r="O887" i="4"/>
  <c r="Q887" i="4" s="1"/>
  <c r="L887" i="4"/>
  <c r="N887" i="4" s="1"/>
  <c r="I887" i="4"/>
  <c r="K887" i="4" s="1"/>
  <c r="H887" i="4"/>
  <c r="F887" i="4"/>
  <c r="C887" i="4"/>
  <c r="E887" i="4" s="1"/>
  <c r="W886" i="4"/>
  <c r="U886" i="4"/>
  <c r="T886" i="4"/>
  <c r="R886" i="4"/>
  <c r="O886" i="4"/>
  <c r="Q886" i="4" s="1"/>
  <c r="L886" i="4"/>
  <c r="N886" i="4" s="1"/>
  <c r="I886" i="4"/>
  <c r="K886" i="4" s="1"/>
  <c r="H886" i="4"/>
  <c r="F886" i="4"/>
  <c r="C886" i="4"/>
  <c r="E886" i="4" s="1"/>
  <c r="U885" i="4"/>
  <c r="W885" i="4" s="1"/>
  <c r="R885" i="4"/>
  <c r="T885" i="4" s="1"/>
  <c r="O885" i="4"/>
  <c r="Q885" i="4" s="1"/>
  <c r="N885" i="4"/>
  <c r="L885" i="4"/>
  <c r="I885" i="4"/>
  <c r="K885" i="4" s="1"/>
  <c r="F885" i="4"/>
  <c r="H885" i="4" s="1"/>
  <c r="C885" i="4"/>
  <c r="E885" i="4" s="1"/>
  <c r="U884" i="4"/>
  <c r="W884" i="4" s="1"/>
  <c r="T884" i="4"/>
  <c r="R884" i="4"/>
  <c r="Q884" i="4"/>
  <c r="O884" i="4"/>
  <c r="L884" i="4"/>
  <c r="N884" i="4" s="1"/>
  <c r="I884" i="4"/>
  <c r="K884" i="4" s="1"/>
  <c r="H884" i="4"/>
  <c r="F884" i="4"/>
  <c r="C884" i="4"/>
  <c r="E884" i="4" s="1"/>
  <c r="U883" i="4"/>
  <c r="W883" i="4" s="1"/>
  <c r="R883" i="4"/>
  <c r="T883" i="4" s="1"/>
  <c r="O883" i="4"/>
  <c r="Q883" i="4" s="1"/>
  <c r="L883" i="4"/>
  <c r="N883" i="4" s="1"/>
  <c r="I883" i="4"/>
  <c r="K883" i="4" s="1"/>
  <c r="F883" i="4"/>
  <c r="H883" i="4" s="1"/>
  <c r="E883" i="4"/>
  <c r="C883" i="4"/>
  <c r="W882" i="4"/>
  <c r="U882" i="4"/>
  <c r="R882" i="4"/>
  <c r="T882" i="4" s="1"/>
  <c r="O882" i="4"/>
  <c r="Q882" i="4" s="1"/>
  <c r="L882" i="4"/>
  <c r="N882" i="4" s="1"/>
  <c r="K882" i="4"/>
  <c r="I882" i="4"/>
  <c r="F882" i="4"/>
  <c r="H882" i="4" s="1"/>
  <c r="C882" i="4"/>
  <c r="E882" i="4" s="1"/>
  <c r="U881" i="4"/>
  <c r="W881" i="4" s="1"/>
  <c r="R881" i="4"/>
  <c r="T881" i="4" s="1"/>
  <c r="Q881" i="4"/>
  <c r="O881" i="4"/>
  <c r="L881" i="4"/>
  <c r="N881" i="4" s="1"/>
  <c r="I881" i="4"/>
  <c r="K881" i="4" s="1"/>
  <c r="F881" i="4"/>
  <c r="H881" i="4" s="1"/>
  <c r="C881" i="4"/>
  <c r="E881" i="4" s="1"/>
  <c r="U880" i="4"/>
  <c r="W880" i="4" s="1"/>
  <c r="R880" i="4"/>
  <c r="T880" i="4" s="1"/>
  <c r="O880" i="4"/>
  <c r="Q880" i="4" s="1"/>
  <c r="L880" i="4"/>
  <c r="N880" i="4" s="1"/>
  <c r="K880" i="4"/>
  <c r="I880" i="4"/>
  <c r="H880" i="4"/>
  <c r="F880" i="4"/>
  <c r="E880" i="4"/>
  <c r="C880" i="4"/>
  <c r="U879" i="4"/>
  <c r="W879" i="4" s="1"/>
  <c r="R879" i="4"/>
  <c r="T879" i="4" s="1"/>
  <c r="O879" i="4"/>
  <c r="Q879" i="4" s="1"/>
  <c r="L879" i="4"/>
  <c r="N879" i="4" s="1"/>
  <c r="I879" i="4"/>
  <c r="K879" i="4" s="1"/>
  <c r="F879" i="4"/>
  <c r="H879" i="4" s="1"/>
  <c r="E879" i="4"/>
  <c r="C879" i="4"/>
  <c r="U878" i="4"/>
  <c r="W878" i="4" s="1"/>
  <c r="T878" i="4"/>
  <c r="R878" i="4"/>
  <c r="O878" i="4"/>
  <c r="Q878" i="4" s="1"/>
  <c r="N878" i="4"/>
  <c r="L878" i="4"/>
  <c r="I878" i="4"/>
  <c r="K878" i="4" s="1"/>
  <c r="F878" i="4"/>
  <c r="H878" i="4" s="1"/>
  <c r="C878" i="4"/>
  <c r="E878" i="4" s="1"/>
  <c r="B878" i="4"/>
  <c r="W877" i="4"/>
  <c r="U877" i="4"/>
  <c r="R877" i="4"/>
  <c r="T877" i="4" s="1"/>
  <c r="O877" i="4"/>
  <c r="Q877" i="4" s="1"/>
  <c r="L877" i="4"/>
  <c r="N877" i="4" s="1"/>
  <c r="I877" i="4"/>
  <c r="K877" i="4" s="1"/>
  <c r="F877" i="4"/>
  <c r="H877" i="4" s="1"/>
  <c r="E877" i="4"/>
  <c r="C877" i="4"/>
  <c r="U876" i="4"/>
  <c r="W876" i="4" s="1"/>
  <c r="R876" i="4"/>
  <c r="T876" i="4" s="1"/>
  <c r="O876" i="4"/>
  <c r="Q876" i="4" s="1"/>
  <c r="N876" i="4"/>
  <c r="L876" i="4"/>
  <c r="I876" i="4"/>
  <c r="K876" i="4" s="1"/>
  <c r="H876" i="4"/>
  <c r="F876" i="4"/>
  <c r="C876" i="4"/>
  <c r="E876" i="4" s="1"/>
  <c r="B876" i="4"/>
  <c r="U875" i="4"/>
  <c r="W875" i="4" s="1"/>
  <c r="R875" i="4"/>
  <c r="T875" i="4" s="1"/>
  <c r="O875" i="4"/>
  <c r="Q875" i="4" s="1"/>
  <c r="L875" i="4"/>
  <c r="N875" i="4" s="1"/>
  <c r="K875" i="4"/>
  <c r="I875" i="4"/>
  <c r="F875" i="4"/>
  <c r="H875" i="4" s="1"/>
  <c r="C875" i="4"/>
  <c r="E875" i="4" s="1"/>
  <c r="U874" i="4"/>
  <c r="W874" i="4" s="1"/>
  <c r="R874" i="4"/>
  <c r="T874" i="4" s="1"/>
  <c r="Q874" i="4"/>
  <c r="O874" i="4"/>
  <c r="L874" i="4"/>
  <c r="N874" i="4" s="1"/>
  <c r="I874" i="4"/>
  <c r="K874" i="4" s="1"/>
  <c r="H874" i="4"/>
  <c r="F874" i="4"/>
  <c r="E874" i="4"/>
  <c r="C874" i="4"/>
  <c r="U873" i="4"/>
  <c r="W873" i="4" s="1"/>
  <c r="R873" i="4"/>
  <c r="T873" i="4" s="1"/>
  <c r="Q873" i="4"/>
  <c r="O873" i="4"/>
  <c r="L873" i="4"/>
  <c r="N873" i="4" s="1"/>
  <c r="I873" i="4"/>
  <c r="K873" i="4" s="1"/>
  <c r="H873" i="4"/>
  <c r="F873" i="4"/>
  <c r="C873" i="4"/>
  <c r="E873" i="4" s="1"/>
  <c r="U872" i="4"/>
  <c r="W872" i="4" s="1"/>
  <c r="R872" i="4"/>
  <c r="T872" i="4" s="1"/>
  <c r="Q872" i="4"/>
  <c r="O872" i="4"/>
  <c r="N872" i="4"/>
  <c r="L872" i="4"/>
  <c r="I872" i="4"/>
  <c r="K872" i="4" s="1"/>
  <c r="F872" i="4"/>
  <c r="H872" i="4" s="1"/>
  <c r="C872" i="4"/>
  <c r="E872" i="4" s="1"/>
  <c r="W871" i="4"/>
  <c r="U871" i="4"/>
  <c r="R871" i="4"/>
  <c r="T871" i="4" s="1"/>
  <c r="O871" i="4"/>
  <c r="Q871" i="4" s="1"/>
  <c r="L871" i="4"/>
  <c r="N871" i="4" s="1"/>
  <c r="K871" i="4"/>
  <c r="I871" i="4"/>
  <c r="F871" i="4"/>
  <c r="H871" i="4" s="1"/>
  <c r="C871" i="4"/>
  <c r="E871" i="4" s="1"/>
  <c r="U870" i="4"/>
  <c r="W870" i="4" s="1"/>
  <c r="R870" i="4"/>
  <c r="T870" i="4" s="1"/>
  <c r="O870" i="4"/>
  <c r="Q870" i="4" s="1"/>
  <c r="L870" i="4"/>
  <c r="N870" i="4" s="1"/>
  <c r="I870" i="4"/>
  <c r="K870" i="4" s="1"/>
  <c r="F870" i="4"/>
  <c r="H870" i="4" s="1"/>
  <c r="C870" i="4"/>
  <c r="E870" i="4" s="1"/>
  <c r="W869" i="4"/>
  <c r="U869" i="4"/>
  <c r="R869" i="4"/>
  <c r="T869" i="4" s="1"/>
  <c r="O869" i="4"/>
  <c r="Q869" i="4" s="1"/>
  <c r="L869" i="4"/>
  <c r="N869" i="4" s="1"/>
  <c r="I869" i="4"/>
  <c r="K869" i="4" s="1"/>
  <c r="F869" i="4"/>
  <c r="H869" i="4" s="1"/>
  <c r="C869" i="4"/>
  <c r="E869" i="4" s="1"/>
  <c r="U868" i="4"/>
  <c r="W868" i="4" s="1"/>
  <c r="R868" i="4"/>
  <c r="T868" i="4" s="1"/>
  <c r="O868" i="4"/>
  <c r="Q868" i="4" s="1"/>
  <c r="L868" i="4"/>
  <c r="N868" i="4" s="1"/>
  <c r="I868" i="4"/>
  <c r="K868" i="4" s="1"/>
  <c r="F868" i="4"/>
  <c r="H868" i="4" s="1"/>
  <c r="C868" i="4"/>
  <c r="E868" i="4" s="1"/>
  <c r="B868" i="4"/>
  <c r="U867" i="4"/>
  <c r="W867" i="4" s="1"/>
  <c r="R867" i="4"/>
  <c r="T867" i="4" s="1"/>
  <c r="O867" i="4"/>
  <c r="Q867" i="4" s="1"/>
  <c r="L867" i="4"/>
  <c r="N867" i="4" s="1"/>
  <c r="I867" i="4"/>
  <c r="K867" i="4" s="1"/>
  <c r="F867" i="4"/>
  <c r="H867" i="4" s="1"/>
  <c r="C867" i="4"/>
  <c r="E867" i="4" s="1"/>
  <c r="U866" i="4"/>
  <c r="W866" i="4" s="1"/>
  <c r="R866" i="4"/>
  <c r="T866" i="4" s="1"/>
  <c r="O866" i="4"/>
  <c r="Q866" i="4" s="1"/>
  <c r="L866" i="4"/>
  <c r="N866" i="4" s="1"/>
  <c r="I866" i="4"/>
  <c r="K866" i="4" s="1"/>
  <c r="F866" i="4"/>
  <c r="H866" i="4" s="1"/>
  <c r="C866" i="4"/>
  <c r="E866" i="4" s="1"/>
  <c r="U865" i="4"/>
  <c r="W865" i="4" s="1"/>
  <c r="T865" i="4"/>
  <c r="R865" i="4"/>
  <c r="O865" i="4"/>
  <c r="Q865" i="4" s="1"/>
  <c r="L865" i="4"/>
  <c r="N865" i="4" s="1"/>
  <c r="I865" i="4"/>
  <c r="K865" i="4" s="1"/>
  <c r="F865" i="4"/>
  <c r="H865" i="4" s="1"/>
  <c r="C865" i="4"/>
  <c r="E865" i="4" s="1"/>
  <c r="U864" i="4"/>
  <c r="W864" i="4" s="1"/>
  <c r="T864" i="4"/>
  <c r="R864" i="4"/>
  <c r="O864" i="4"/>
  <c r="Q864" i="4" s="1"/>
  <c r="L864" i="4"/>
  <c r="N864" i="4" s="1"/>
  <c r="K864" i="4"/>
  <c r="I864" i="4"/>
  <c r="F864" i="4"/>
  <c r="H864" i="4" s="1"/>
  <c r="C864" i="4"/>
  <c r="E864" i="4" s="1"/>
  <c r="U863" i="4"/>
  <c r="W863" i="4" s="1"/>
  <c r="R863" i="4"/>
  <c r="T863" i="4" s="1"/>
  <c r="Q863" i="4"/>
  <c r="O863" i="4"/>
  <c r="N863" i="4"/>
  <c r="L863" i="4"/>
  <c r="I863" i="4"/>
  <c r="K863" i="4" s="1"/>
  <c r="F863" i="4"/>
  <c r="H863" i="4" s="1"/>
  <c r="C863" i="4"/>
  <c r="E863" i="4" s="1"/>
  <c r="B863" i="4"/>
  <c r="U862" i="4"/>
  <c r="W862" i="4" s="1"/>
  <c r="T862" i="4"/>
  <c r="R862" i="4"/>
  <c r="Q862" i="4"/>
  <c r="O862" i="4"/>
  <c r="L862" i="4"/>
  <c r="N862" i="4" s="1"/>
  <c r="I862" i="4"/>
  <c r="K862" i="4" s="1"/>
  <c r="F862" i="4"/>
  <c r="H862" i="4" s="1"/>
  <c r="C862" i="4"/>
  <c r="E862" i="4" s="1"/>
  <c r="U861" i="4"/>
  <c r="W861" i="4" s="1"/>
  <c r="T861" i="4"/>
  <c r="R861" i="4"/>
  <c r="O861" i="4"/>
  <c r="Q861" i="4" s="1"/>
  <c r="L861" i="4"/>
  <c r="N861" i="4" s="1"/>
  <c r="I861" i="4"/>
  <c r="K861" i="4" s="1"/>
  <c r="F861" i="4"/>
  <c r="H861" i="4" s="1"/>
  <c r="E861" i="4"/>
  <c r="C861" i="4"/>
  <c r="W860" i="4"/>
  <c r="U860" i="4"/>
  <c r="R860" i="4"/>
  <c r="T860" i="4" s="1"/>
  <c r="O860" i="4"/>
  <c r="Q860" i="4" s="1"/>
  <c r="L860" i="4"/>
  <c r="N860" i="4" s="1"/>
  <c r="I860" i="4"/>
  <c r="K860" i="4" s="1"/>
  <c r="F860" i="4"/>
  <c r="H860" i="4" s="1"/>
  <c r="C860" i="4"/>
  <c r="E860" i="4" s="1"/>
  <c r="B860" i="4"/>
  <c r="U859" i="4"/>
  <c r="W859" i="4" s="1"/>
  <c r="R859" i="4"/>
  <c r="T859" i="4" s="1"/>
  <c r="O859" i="4"/>
  <c r="Q859" i="4" s="1"/>
  <c r="L859" i="4"/>
  <c r="N859" i="4" s="1"/>
  <c r="K859" i="4"/>
  <c r="I859" i="4"/>
  <c r="F859" i="4"/>
  <c r="H859" i="4" s="1"/>
  <c r="C859" i="4"/>
  <c r="E859" i="4" s="1"/>
  <c r="W858" i="4"/>
  <c r="U858" i="4"/>
  <c r="R858" i="4"/>
  <c r="T858" i="4" s="1"/>
  <c r="Q858" i="4"/>
  <c r="O858" i="4"/>
  <c r="L858" i="4"/>
  <c r="N858" i="4" s="1"/>
  <c r="I858" i="4"/>
  <c r="K858" i="4" s="1"/>
  <c r="F858" i="4"/>
  <c r="H858" i="4" s="1"/>
  <c r="C858" i="4"/>
  <c r="E858" i="4" s="1"/>
  <c r="U857" i="4"/>
  <c r="W857" i="4" s="1"/>
  <c r="R857" i="4"/>
  <c r="T857" i="4" s="1"/>
  <c r="Q857" i="4"/>
  <c r="O857" i="4"/>
  <c r="L857" i="4"/>
  <c r="N857" i="4" s="1"/>
  <c r="I857" i="4"/>
  <c r="K857" i="4" s="1"/>
  <c r="F857" i="4"/>
  <c r="H857" i="4" s="1"/>
  <c r="C857" i="4"/>
  <c r="E857" i="4" s="1"/>
  <c r="U856" i="4"/>
  <c r="W856" i="4" s="1"/>
  <c r="R856" i="4"/>
  <c r="T856" i="4" s="1"/>
  <c r="O856" i="4"/>
  <c r="Q856" i="4" s="1"/>
  <c r="N856" i="4"/>
  <c r="L856" i="4"/>
  <c r="K856" i="4"/>
  <c r="I856" i="4"/>
  <c r="H856" i="4"/>
  <c r="F856" i="4"/>
  <c r="C856" i="4"/>
  <c r="E856" i="4" s="1"/>
  <c r="W855" i="4"/>
  <c r="U855" i="4"/>
  <c r="R855" i="4"/>
  <c r="T855" i="4" s="1"/>
  <c r="O855" i="4"/>
  <c r="Q855" i="4" s="1"/>
  <c r="L855" i="4"/>
  <c r="N855" i="4" s="1"/>
  <c r="I855" i="4"/>
  <c r="K855" i="4" s="1"/>
  <c r="F855" i="4"/>
  <c r="H855" i="4" s="1"/>
  <c r="E855" i="4"/>
  <c r="C855" i="4"/>
  <c r="U854" i="4"/>
  <c r="W854" i="4" s="1"/>
  <c r="R854" i="4"/>
  <c r="T854" i="4" s="1"/>
  <c r="O854" i="4"/>
  <c r="Q854" i="4" s="1"/>
  <c r="L854" i="4"/>
  <c r="N854" i="4" s="1"/>
  <c r="I854" i="4"/>
  <c r="K854" i="4" s="1"/>
  <c r="F854" i="4"/>
  <c r="H854" i="4" s="1"/>
  <c r="E854" i="4"/>
  <c r="C854" i="4"/>
  <c r="B854" i="4"/>
  <c r="U853" i="4"/>
  <c r="W853" i="4" s="1"/>
  <c r="R853" i="4"/>
  <c r="T853" i="4" s="1"/>
  <c r="O853" i="4"/>
  <c r="Q853" i="4" s="1"/>
  <c r="L853" i="4"/>
  <c r="N853" i="4" s="1"/>
  <c r="I853" i="4"/>
  <c r="K853" i="4" s="1"/>
  <c r="F853" i="4"/>
  <c r="H853" i="4" s="1"/>
  <c r="C853" i="4"/>
  <c r="E853" i="4" s="1"/>
  <c r="U852" i="4"/>
  <c r="W852" i="4" s="1"/>
  <c r="T852" i="4"/>
  <c r="R852" i="4"/>
  <c r="O852" i="4"/>
  <c r="Q852" i="4" s="1"/>
  <c r="L852" i="4"/>
  <c r="N852" i="4" s="1"/>
  <c r="K852" i="4"/>
  <c r="I852" i="4"/>
  <c r="H852" i="4"/>
  <c r="F852" i="4"/>
  <c r="C852" i="4"/>
  <c r="E852" i="4" s="1"/>
  <c r="U851" i="4"/>
  <c r="W851" i="4" s="1"/>
  <c r="R851" i="4"/>
  <c r="T851" i="4" s="1"/>
  <c r="O851" i="4"/>
  <c r="Q851" i="4" s="1"/>
  <c r="L851" i="4"/>
  <c r="N851" i="4" s="1"/>
  <c r="I851" i="4"/>
  <c r="K851" i="4" s="1"/>
  <c r="F851" i="4"/>
  <c r="H851" i="4" s="1"/>
  <c r="C851" i="4"/>
  <c r="E851" i="4" s="1"/>
  <c r="U850" i="4"/>
  <c r="W850" i="4" s="1"/>
  <c r="T850" i="4"/>
  <c r="R850" i="4"/>
  <c r="O850" i="4"/>
  <c r="Q850" i="4" s="1"/>
  <c r="L850" i="4"/>
  <c r="N850" i="4" s="1"/>
  <c r="I850" i="4"/>
  <c r="K850" i="4" s="1"/>
  <c r="F850" i="4"/>
  <c r="H850" i="4" s="1"/>
  <c r="C850" i="4"/>
  <c r="E850" i="4" s="1"/>
  <c r="U849" i="4"/>
  <c r="W849" i="4" s="1"/>
  <c r="R849" i="4"/>
  <c r="T849" i="4" s="1"/>
  <c r="Q849" i="4"/>
  <c r="O849" i="4"/>
  <c r="L849" i="4"/>
  <c r="N849" i="4" s="1"/>
  <c r="I849" i="4"/>
  <c r="K849" i="4" s="1"/>
  <c r="H849" i="4"/>
  <c r="F849" i="4"/>
  <c r="C849" i="4"/>
  <c r="E849" i="4" s="1"/>
  <c r="B849" i="4"/>
  <c r="U848" i="4"/>
  <c r="W848" i="4" s="1"/>
  <c r="R848" i="4"/>
  <c r="T848" i="4" s="1"/>
  <c r="O848" i="4"/>
  <c r="Q848" i="4" s="1"/>
  <c r="L848" i="4"/>
  <c r="N848" i="4" s="1"/>
  <c r="I848" i="4"/>
  <c r="K848" i="4" s="1"/>
  <c r="F848" i="4"/>
  <c r="H848" i="4" s="1"/>
  <c r="C848" i="4"/>
  <c r="E848" i="4" s="1"/>
  <c r="U847" i="4"/>
  <c r="W847" i="4" s="1"/>
  <c r="R847" i="4"/>
  <c r="T847" i="4" s="1"/>
  <c r="O847" i="4"/>
  <c r="Q847" i="4" s="1"/>
  <c r="N847" i="4"/>
  <c r="L847" i="4"/>
  <c r="K847" i="4"/>
  <c r="I847" i="4"/>
  <c r="F847" i="4"/>
  <c r="H847" i="4" s="1"/>
  <c r="C847" i="4"/>
  <c r="E847" i="4" s="1"/>
  <c r="U846" i="4"/>
  <c r="W846" i="4" s="1"/>
  <c r="T846" i="4"/>
  <c r="R846" i="4"/>
  <c r="O846" i="4"/>
  <c r="Q846" i="4" s="1"/>
  <c r="L846" i="4"/>
  <c r="N846" i="4" s="1"/>
  <c r="I846" i="4"/>
  <c r="K846" i="4" s="1"/>
  <c r="H846" i="4"/>
  <c r="F846" i="4"/>
  <c r="E846" i="4"/>
  <c r="C846" i="4"/>
  <c r="B846" i="4"/>
  <c r="U845" i="4"/>
  <c r="W845" i="4" s="1"/>
  <c r="R845" i="4"/>
  <c r="T845" i="4" s="1"/>
  <c r="Q845" i="4"/>
  <c r="O845" i="4"/>
  <c r="L845" i="4"/>
  <c r="N845" i="4" s="1"/>
  <c r="I845" i="4"/>
  <c r="K845" i="4" s="1"/>
  <c r="F845" i="4"/>
  <c r="H845" i="4" s="1"/>
  <c r="C845" i="4"/>
  <c r="E845" i="4" s="1"/>
  <c r="W844" i="4"/>
  <c r="U844" i="4"/>
  <c r="R844" i="4"/>
  <c r="T844" i="4" s="1"/>
  <c r="O844" i="4"/>
  <c r="Q844" i="4" s="1"/>
  <c r="L844" i="4"/>
  <c r="N844" i="4" s="1"/>
  <c r="I844" i="4"/>
  <c r="K844" i="4" s="1"/>
  <c r="H844" i="4"/>
  <c r="F844" i="4"/>
  <c r="C844" i="4"/>
  <c r="E844" i="4" s="1"/>
  <c r="U843" i="4"/>
  <c r="W843" i="4" s="1"/>
  <c r="R843" i="4"/>
  <c r="T843" i="4" s="1"/>
  <c r="O843" i="4"/>
  <c r="Q843" i="4" s="1"/>
  <c r="N843" i="4"/>
  <c r="L843" i="4"/>
  <c r="I843" i="4"/>
  <c r="K843" i="4" s="1"/>
  <c r="F843" i="4"/>
  <c r="H843" i="4" s="1"/>
  <c r="E843" i="4"/>
  <c r="C843" i="4"/>
  <c r="W842" i="4"/>
  <c r="U842" i="4"/>
  <c r="R842" i="4"/>
  <c r="T842" i="4" s="1"/>
  <c r="O842" i="4"/>
  <c r="Q842" i="4" s="1"/>
  <c r="L842" i="4"/>
  <c r="N842" i="4" s="1"/>
  <c r="I842" i="4"/>
  <c r="K842" i="4" s="1"/>
  <c r="H842" i="4"/>
  <c r="F842" i="4"/>
  <c r="C842" i="4"/>
  <c r="E842" i="4" s="1"/>
  <c r="U841" i="4"/>
  <c r="W841" i="4" s="1"/>
  <c r="R841" i="4"/>
  <c r="T841" i="4" s="1"/>
  <c r="Q841" i="4"/>
  <c r="O841" i="4"/>
  <c r="L841" i="4"/>
  <c r="N841" i="4" s="1"/>
  <c r="I841" i="4"/>
  <c r="K841" i="4" s="1"/>
  <c r="F841" i="4"/>
  <c r="H841" i="4" s="1"/>
  <c r="C841" i="4"/>
  <c r="E841" i="4" s="1"/>
  <c r="U840" i="4"/>
  <c r="W840" i="4" s="1"/>
  <c r="T840" i="4"/>
  <c r="R840" i="4"/>
  <c r="Q840" i="4"/>
  <c r="O840" i="4"/>
  <c r="L840" i="4"/>
  <c r="N840" i="4" s="1"/>
  <c r="I840" i="4"/>
  <c r="K840" i="4" s="1"/>
  <c r="H840" i="4"/>
  <c r="F840" i="4"/>
  <c r="C840" i="4"/>
  <c r="E840" i="4" s="1"/>
  <c r="W839" i="4"/>
  <c r="U839" i="4"/>
  <c r="R839" i="4"/>
  <c r="T839" i="4" s="1"/>
  <c r="O839" i="4"/>
  <c r="Q839" i="4" s="1"/>
  <c r="L839" i="4"/>
  <c r="N839" i="4" s="1"/>
  <c r="K839" i="4"/>
  <c r="I839" i="4"/>
  <c r="H839" i="4"/>
  <c r="F839" i="4"/>
  <c r="C839" i="4"/>
  <c r="E839" i="4" s="1"/>
  <c r="U838" i="4"/>
  <c r="W838" i="4" s="1"/>
  <c r="R838" i="4"/>
  <c r="T838" i="4" s="1"/>
  <c r="O838" i="4"/>
  <c r="Q838" i="4" s="1"/>
  <c r="N838" i="4"/>
  <c r="L838" i="4"/>
  <c r="I838" i="4"/>
  <c r="K838" i="4" s="1"/>
  <c r="F838" i="4"/>
  <c r="H838" i="4" s="1"/>
  <c r="C838" i="4"/>
  <c r="E838" i="4" s="1"/>
  <c r="U837" i="4"/>
  <c r="W837" i="4" s="1"/>
  <c r="R837" i="4"/>
  <c r="T837" i="4" s="1"/>
  <c r="O837" i="4"/>
  <c r="Q837" i="4" s="1"/>
  <c r="N837" i="4"/>
  <c r="L837" i="4"/>
  <c r="I837" i="4"/>
  <c r="K837" i="4" s="1"/>
  <c r="F837" i="4"/>
  <c r="H837" i="4" s="1"/>
  <c r="C837" i="4"/>
  <c r="E837" i="4" s="1"/>
  <c r="U836" i="4"/>
  <c r="W836" i="4" s="1"/>
  <c r="T836" i="4"/>
  <c r="R836" i="4"/>
  <c r="Q836" i="4"/>
  <c r="O836" i="4"/>
  <c r="N836" i="4"/>
  <c r="L836" i="4"/>
  <c r="I836" i="4"/>
  <c r="K836" i="4" s="1"/>
  <c r="H836" i="4"/>
  <c r="F836" i="4"/>
  <c r="C836" i="4"/>
  <c r="E836" i="4" s="1"/>
  <c r="B836" i="4"/>
  <c r="U835" i="4"/>
  <c r="W835" i="4" s="1"/>
  <c r="R835" i="4"/>
  <c r="T835" i="4" s="1"/>
  <c r="O835" i="4"/>
  <c r="Q835" i="4" s="1"/>
  <c r="L835" i="4"/>
  <c r="N835" i="4" s="1"/>
  <c r="K835" i="4"/>
  <c r="I835" i="4"/>
  <c r="F835" i="4"/>
  <c r="H835" i="4" s="1"/>
  <c r="C835" i="4"/>
  <c r="E835" i="4" s="1"/>
  <c r="B835" i="4"/>
  <c r="W834" i="4"/>
  <c r="U834" i="4"/>
  <c r="R834" i="4"/>
  <c r="T834" i="4" s="1"/>
  <c r="O834" i="4"/>
  <c r="Q834" i="4" s="1"/>
  <c r="L834" i="4"/>
  <c r="N834" i="4" s="1"/>
  <c r="I834" i="4"/>
  <c r="K834" i="4" s="1"/>
  <c r="F834" i="4"/>
  <c r="H834" i="4" s="1"/>
  <c r="E834" i="4"/>
  <c r="C834" i="4"/>
  <c r="U833" i="4"/>
  <c r="W833" i="4" s="1"/>
  <c r="R833" i="4"/>
  <c r="T833" i="4" s="1"/>
  <c r="O833" i="4"/>
  <c r="Q833" i="4" s="1"/>
  <c r="L833" i="4"/>
  <c r="N833" i="4" s="1"/>
  <c r="I833" i="4"/>
  <c r="K833" i="4" s="1"/>
  <c r="F833" i="4"/>
  <c r="H833" i="4" s="1"/>
  <c r="C833" i="4"/>
  <c r="E833" i="4" s="1"/>
  <c r="W832" i="4"/>
  <c r="U832" i="4"/>
  <c r="R832" i="4"/>
  <c r="T832" i="4" s="1"/>
  <c r="O832" i="4"/>
  <c r="Q832" i="4" s="1"/>
  <c r="N832" i="4"/>
  <c r="L832" i="4"/>
  <c r="I832" i="4"/>
  <c r="K832" i="4" s="1"/>
  <c r="F832" i="4"/>
  <c r="H832" i="4" s="1"/>
  <c r="C832" i="4"/>
  <c r="E832" i="4" s="1"/>
  <c r="W831" i="4"/>
  <c r="U831" i="4"/>
  <c r="R831" i="4"/>
  <c r="T831" i="4" s="1"/>
  <c r="O831" i="4"/>
  <c r="Q831" i="4" s="1"/>
  <c r="L831" i="4"/>
  <c r="N831" i="4" s="1"/>
  <c r="K831" i="4"/>
  <c r="I831" i="4"/>
  <c r="F831" i="4"/>
  <c r="H831" i="4" s="1"/>
  <c r="C831" i="4"/>
  <c r="E831" i="4" s="1"/>
  <c r="U830" i="4"/>
  <c r="W830" i="4" s="1"/>
  <c r="R830" i="4"/>
  <c r="T830" i="4" s="1"/>
  <c r="O830" i="4"/>
  <c r="Q830" i="4" s="1"/>
  <c r="L830" i="4"/>
  <c r="N830" i="4" s="1"/>
  <c r="K830" i="4"/>
  <c r="I830" i="4"/>
  <c r="F830" i="4"/>
  <c r="H830" i="4" s="1"/>
  <c r="C830" i="4"/>
  <c r="E830" i="4" s="1"/>
  <c r="U829" i="4"/>
  <c r="W829" i="4" s="1"/>
  <c r="R829" i="4"/>
  <c r="T829" i="4" s="1"/>
  <c r="Q829" i="4"/>
  <c r="O829" i="4"/>
  <c r="L829" i="4"/>
  <c r="N829" i="4" s="1"/>
  <c r="I829" i="4"/>
  <c r="K829" i="4" s="1"/>
  <c r="F829" i="4"/>
  <c r="H829" i="4" s="1"/>
  <c r="C829" i="4"/>
  <c r="E829" i="4" s="1"/>
  <c r="U828" i="4"/>
  <c r="W828" i="4" s="1"/>
  <c r="T828" i="4"/>
  <c r="R828" i="4"/>
  <c r="O828" i="4"/>
  <c r="Q828" i="4" s="1"/>
  <c r="L828" i="4"/>
  <c r="N828" i="4" s="1"/>
  <c r="I828" i="4"/>
  <c r="K828" i="4" s="1"/>
  <c r="F828" i="4"/>
  <c r="H828" i="4" s="1"/>
  <c r="C828" i="4"/>
  <c r="E828" i="4" s="1"/>
  <c r="U827" i="4"/>
  <c r="W827" i="4" s="1"/>
  <c r="R827" i="4"/>
  <c r="T827" i="4" s="1"/>
  <c r="O827" i="4"/>
  <c r="Q827" i="4" s="1"/>
  <c r="L827" i="4"/>
  <c r="N827" i="4" s="1"/>
  <c r="I827" i="4"/>
  <c r="K827" i="4" s="1"/>
  <c r="H827" i="4"/>
  <c r="F827" i="4"/>
  <c r="C827" i="4"/>
  <c r="E827" i="4" s="1"/>
  <c r="B827" i="4"/>
  <c r="U826" i="4"/>
  <c r="W826" i="4" s="1"/>
  <c r="T826" i="4"/>
  <c r="R826" i="4"/>
  <c r="O826" i="4"/>
  <c r="Q826" i="4" s="1"/>
  <c r="L826" i="4"/>
  <c r="N826" i="4" s="1"/>
  <c r="I826" i="4"/>
  <c r="K826" i="4" s="1"/>
  <c r="F826" i="4"/>
  <c r="H826" i="4" s="1"/>
  <c r="C826" i="4"/>
  <c r="E826" i="4" s="1"/>
  <c r="B826" i="4"/>
  <c r="U825" i="4"/>
  <c r="W825" i="4" s="1"/>
  <c r="R825" i="4"/>
  <c r="T825" i="4" s="1"/>
  <c r="O825" i="4"/>
  <c r="Q825" i="4" s="1"/>
  <c r="L825" i="4"/>
  <c r="N825" i="4" s="1"/>
  <c r="K825" i="4"/>
  <c r="I825" i="4"/>
  <c r="F825" i="4"/>
  <c r="H825" i="4" s="1"/>
  <c r="C825" i="4"/>
  <c r="E825" i="4" s="1"/>
  <c r="W824" i="4"/>
  <c r="U824" i="4"/>
  <c r="T824" i="4"/>
  <c r="R824" i="4"/>
  <c r="Q824" i="4"/>
  <c r="O824" i="4"/>
  <c r="L824" i="4"/>
  <c r="N824" i="4" s="1"/>
  <c r="K824" i="4"/>
  <c r="I824" i="4"/>
  <c r="F824" i="4"/>
  <c r="H824" i="4" s="1"/>
  <c r="C824" i="4"/>
  <c r="E824" i="4" s="1"/>
  <c r="W823" i="4"/>
  <c r="U823" i="4"/>
  <c r="R823" i="4"/>
  <c r="T823" i="4" s="1"/>
  <c r="O823" i="4"/>
  <c r="Q823" i="4" s="1"/>
  <c r="N823" i="4"/>
  <c r="L823" i="4"/>
  <c r="I823" i="4"/>
  <c r="K823" i="4" s="1"/>
  <c r="F823" i="4"/>
  <c r="H823" i="4" s="1"/>
  <c r="C823" i="4"/>
  <c r="E823" i="4" s="1"/>
  <c r="U822" i="4"/>
  <c r="W822" i="4" s="1"/>
  <c r="R822" i="4"/>
  <c r="T822" i="4" s="1"/>
  <c r="O822" i="4"/>
  <c r="Q822" i="4" s="1"/>
  <c r="N822" i="4"/>
  <c r="L822" i="4"/>
  <c r="I822" i="4"/>
  <c r="K822" i="4" s="1"/>
  <c r="F822" i="4"/>
  <c r="H822" i="4" s="1"/>
  <c r="C822" i="4"/>
  <c r="E822" i="4" s="1"/>
  <c r="B822" i="4"/>
  <c r="W821" i="4"/>
  <c r="U821" i="4"/>
  <c r="R821" i="4"/>
  <c r="T821" i="4" s="1"/>
  <c r="Q821" i="4"/>
  <c r="O821" i="4"/>
  <c r="L821" i="4"/>
  <c r="N821" i="4" s="1"/>
  <c r="I821" i="4"/>
  <c r="K821" i="4" s="1"/>
  <c r="H821" i="4"/>
  <c r="F821" i="4"/>
  <c r="C821" i="4"/>
  <c r="E821" i="4" s="1"/>
  <c r="U820" i="4"/>
  <c r="W820" i="4" s="1"/>
  <c r="T820" i="4"/>
  <c r="R820" i="4"/>
  <c r="O820" i="4"/>
  <c r="Q820" i="4" s="1"/>
  <c r="N820" i="4"/>
  <c r="L820" i="4"/>
  <c r="I820" i="4"/>
  <c r="K820" i="4" s="1"/>
  <c r="F820" i="4"/>
  <c r="H820" i="4" s="1"/>
  <c r="C820" i="4"/>
  <c r="E820" i="4" s="1"/>
  <c r="U819" i="4"/>
  <c r="W819" i="4" s="1"/>
  <c r="T819" i="4"/>
  <c r="R819" i="4"/>
  <c r="Q819" i="4"/>
  <c r="O819" i="4"/>
  <c r="N819" i="4"/>
  <c r="L819" i="4"/>
  <c r="I819" i="4"/>
  <c r="K819" i="4" s="1"/>
  <c r="F819" i="4"/>
  <c r="H819" i="4" s="1"/>
  <c r="C819" i="4"/>
  <c r="E819" i="4" s="1"/>
  <c r="B819" i="4"/>
  <c r="U818" i="4"/>
  <c r="W818" i="4" s="1"/>
  <c r="T818" i="4"/>
  <c r="R818" i="4"/>
  <c r="O818" i="4"/>
  <c r="Q818" i="4" s="1"/>
  <c r="L818" i="4"/>
  <c r="N818" i="4" s="1"/>
  <c r="I818" i="4"/>
  <c r="K818" i="4" s="1"/>
  <c r="H818" i="4"/>
  <c r="F818" i="4"/>
  <c r="C818" i="4"/>
  <c r="E818" i="4" s="1"/>
  <c r="W817" i="4"/>
  <c r="U817" i="4"/>
  <c r="T817" i="4"/>
  <c r="R817" i="4"/>
  <c r="Q817" i="4"/>
  <c r="O817" i="4"/>
  <c r="N817" i="4"/>
  <c r="L817" i="4"/>
  <c r="I817" i="4"/>
  <c r="K817" i="4" s="1"/>
  <c r="H817" i="4"/>
  <c r="F817" i="4"/>
  <c r="C817" i="4"/>
  <c r="E817" i="4" s="1"/>
  <c r="U816" i="4"/>
  <c r="W816" i="4" s="1"/>
  <c r="R816" i="4"/>
  <c r="T816" i="4" s="1"/>
  <c r="Q816" i="4"/>
  <c r="O816" i="4"/>
  <c r="L816" i="4"/>
  <c r="N816" i="4" s="1"/>
  <c r="I816" i="4"/>
  <c r="K816" i="4" s="1"/>
  <c r="H816" i="4"/>
  <c r="F816" i="4"/>
  <c r="E816" i="4"/>
  <c r="C816" i="4"/>
  <c r="U815" i="4"/>
  <c r="W815" i="4" s="1"/>
  <c r="R815" i="4"/>
  <c r="T815" i="4" s="1"/>
  <c r="O815" i="4"/>
  <c r="Q815" i="4" s="1"/>
  <c r="L815" i="4"/>
  <c r="N815" i="4" s="1"/>
  <c r="I815" i="4"/>
  <c r="K815" i="4" s="1"/>
  <c r="F815" i="4"/>
  <c r="H815" i="4" s="1"/>
  <c r="E815" i="4"/>
  <c r="C815" i="4"/>
  <c r="W814" i="4"/>
  <c r="U814" i="4"/>
  <c r="T814" i="4"/>
  <c r="R814" i="4"/>
  <c r="O814" i="4"/>
  <c r="Q814" i="4" s="1"/>
  <c r="N814" i="4"/>
  <c r="L814" i="4"/>
  <c r="I814" i="4"/>
  <c r="K814" i="4" s="1"/>
  <c r="F814" i="4"/>
  <c r="H814" i="4" s="1"/>
  <c r="C814" i="4"/>
  <c r="E814" i="4" s="1"/>
  <c r="U813" i="4"/>
  <c r="W813" i="4" s="1"/>
  <c r="T813" i="4"/>
  <c r="R813" i="4"/>
  <c r="O813" i="4"/>
  <c r="Q813" i="4" s="1"/>
  <c r="L813" i="4"/>
  <c r="N813" i="4" s="1"/>
  <c r="I813" i="4"/>
  <c r="K813" i="4" s="1"/>
  <c r="F813" i="4"/>
  <c r="H813" i="4" s="1"/>
  <c r="C813" i="4"/>
  <c r="E813" i="4" s="1"/>
  <c r="U812" i="4"/>
  <c r="W812" i="4" s="1"/>
  <c r="T812" i="4"/>
  <c r="R812" i="4"/>
  <c r="O812" i="4"/>
  <c r="Q812" i="4" s="1"/>
  <c r="L812" i="4"/>
  <c r="N812" i="4" s="1"/>
  <c r="I812" i="4"/>
  <c r="K812" i="4" s="1"/>
  <c r="F812" i="4"/>
  <c r="H812" i="4" s="1"/>
  <c r="E812" i="4"/>
  <c r="C812" i="4"/>
  <c r="W811" i="4"/>
  <c r="U811" i="4"/>
  <c r="R811" i="4"/>
  <c r="T811" i="4" s="1"/>
  <c r="O811" i="4"/>
  <c r="Q811" i="4" s="1"/>
  <c r="L811" i="4"/>
  <c r="N811" i="4" s="1"/>
  <c r="I811" i="4"/>
  <c r="K811" i="4" s="1"/>
  <c r="F811" i="4"/>
  <c r="H811" i="4" s="1"/>
  <c r="E811" i="4"/>
  <c r="C811" i="4"/>
  <c r="U810" i="4"/>
  <c r="W810" i="4" s="1"/>
  <c r="R810" i="4"/>
  <c r="T810" i="4" s="1"/>
  <c r="Q810" i="4"/>
  <c r="O810" i="4"/>
  <c r="L810" i="4"/>
  <c r="N810" i="4" s="1"/>
  <c r="I810" i="4"/>
  <c r="K810" i="4" s="1"/>
  <c r="F810" i="4"/>
  <c r="H810" i="4" s="1"/>
  <c r="C810" i="4"/>
  <c r="E810" i="4" s="1"/>
  <c r="U809" i="4"/>
  <c r="W809" i="4" s="1"/>
  <c r="T809" i="4"/>
  <c r="R809" i="4"/>
  <c r="O809" i="4"/>
  <c r="Q809" i="4" s="1"/>
  <c r="N809" i="4"/>
  <c r="L809" i="4"/>
  <c r="I809" i="4"/>
  <c r="K809" i="4" s="1"/>
  <c r="F809" i="4"/>
  <c r="H809" i="4" s="1"/>
  <c r="C809" i="4"/>
  <c r="E809" i="4" s="1"/>
  <c r="W808" i="4"/>
  <c r="U808" i="4"/>
  <c r="R808" i="4"/>
  <c r="T808" i="4" s="1"/>
  <c r="Q808" i="4"/>
  <c r="O808" i="4"/>
  <c r="N808" i="4"/>
  <c r="L808" i="4"/>
  <c r="I808" i="4"/>
  <c r="K808" i="4" s="1"/>
  <c r="H808" i="4"/>
  <c r="F808" i="4"/>
  <c r="C808" i="4"/>
  <c r="E808" i="4" s="1"/>
  <c r="B808" i="4"/>
  <c r="U807" i="4"/>
  <c r="W807" i="4" s="1"/>
  <c r="R807" i="4"/>
  <c r="T807" i="4" s="1"/>
  <c r="O807" i="4"/>
  <c r="Q807" i="4" s="1"/>
  <c r="N807" i="4"/>
  <c r="L807" i="4"/>
  <c r="K807" i="4"/>
  <c r="I807" i="4"/>
  <c r="F807" i="4"/>
  <c r="H807" i="4" s="1"/>
  <c r="E807" i="4"/>
  <c r="C807" i="4"/>
  <c r="U806" i="4"/>
  <c r="W806" i="4" s="1"/>
  <c r="R806" i="4"/>
  <c r="T806" i="4" s="1"/>
  <c r="O806" i="4"/>
  <c r="Q806" i="4" s="1"/>
  <c r="L806" i="4"/>
  <c r="N806" i="4" s="1"/>
  <c r="I806" i="4"/>
  <c r="K806" i="4" s="1"/>
  <c r="H806" i="4"/>
  <c r="F806" i="4"/>
  <c r="E806" i="4"/>
  <c r="C806" i="4"/>
  <c r="U805" i="4"/>
  <c r="W805" i="4" s="1"/>
  <c r="T805" i="4"/>
  <c r="R805" i="4"/>
  <c r="O805" i="4"/>
  <c r="Q805" i="4" s="1"/>
  <c r="N805" i="4"/>
  <c r="L805" i="4"/>
  <c r="I805" i="4"/>
  <c r="K805" i="4" s="1"/>
  <c r="F805" i="4"/>
  <c r="H805" i="4" s="1"/>
  <c r="E805" i="4"/>
  <c r="C805" i="4"/>
  <c r="B805" i="4"/>
  <c r="W804" i="4"/>
  <c r="U804" i="4"/>
  <c r="T804" i="4"/>
  <c r="R804" i="4"/>
  <c r="O804" i="4"/>
  <c r="Q804" i="4" s="1"/>
  <c r="L804" i="4"/>
  <c r="N804" i="4" s="1"/>
  <c r="K804" i="4"/>
  <c r="I804" i="4"/>
  <c r="F804" i="4"/>
  <c r="H804" i="4" s="1"/>
  <c r="E804" i="4"/>
  <c r="C804" i="4"/>
  <c r="W803" i="4"/>
  <c r="U803" i="4"/>
  <c r="T803" i="4"/>
  <c r="R803" i="4"/>
  <c r="O803" i="4"/>
  <c r="Q803" i="4" s="1"/>
  <c r="L803" i="4"/>
  <c r="N803" i="4" s="1"/>
  <c r="K803" i="4"/>
  <c r="I803" i="4"/>
  <c r="F803" i="4"/>
  <c r="H803" i="4" s="1"/>
  <c r="C803" i="4"/>
  <c r="E803" i="4" s="1"/>
  <c r="U802" i="4"/>
  <c r="W802" i="4" s="1"/>
  <c r="T802" i="4"/>
  <c r="R802" i="4"/>
  <c r="O802" i="4"/>
  <c r="Q802" i="4" s="1"/>
  <c r="L802" i="4"/>
  <c r="N802" i="4" s="1"/>
  <c r="K802" i="4"/>
  <c r="I802" i="4"/>
  <c r="F802" i="4"/>
  <c r="H802" i="4" s="1"/>
  <c r="C802" i="4"/>
  <c r="E802" i="4" s="1"/>
  <c r="U801" i="4"/>
  <c r="W801" i="4" s="1"/>
  <c r="R801" i="4"/>
  <c r="T801" i="4" s="1"/>
  <c r="Q801" i="4"/>
  <c r="O801" i="4"/>
  <c r="L801" i="4"/>
  <c r="N801" i="4" s="1"/>
  <c r="I801" i="4"/>
  <c r="K801" i="4" s="1"/>
  <c r="F801" i="4"/>
  <c r="H801" i="4" s="1"/>
  <c r="C801" i="4"/>
  <c r="E801" i="4" s="1"/>
  <c r="U800" i="4"/>
  <c r="W800" i="4" s="1"/>
  <c r="R800" i="4"/>
  <c r="T800" i="4" s="1"/>
  <c r="O800" i="4"/>
  <c r="Q800" i="4" s="1"/>
  <c r="L800" i="4"/>
  <c r="N800" i="4" s="1"/>
  <c r="K800" i="4"/>
  <c r="I800" i="4"/>
  <c r="F800" i="4"/>
  <c r="H800" i="4" s="1"/>
  <c r="C800" i="4"/>
  <c r="E800" i="4" s="1"/>
  <c r="U799" i="4"/>
  <c r="W799" i="4" s="1"/>
  <c r="R799" i="4"/>
  <c r="T799" i="4" s="1"/>
  <c r="O799" i="4"/>
  <c r="Q799" i="4" s="1"/>
  <c r="L799" i="4"/>
  <c r="N799" i="4" s="1"/>
  <c r="I799" i="4"/>
  <c r="K799" i="4" s="1"/>
  <c r="H799" i="4"/>
  <c r="F799" i="4"/>
  <c r="C799" i="4"/>
  <c r="E799" i="4" s="1"/>
  <c r="W798" i="4"/>
  <c r="U798" i="4"/>
  <c r="R798" i="4"/>
  <c r="T798" i="4" s="1"/>
  <c r="O798" i="4"/>
  <c r="Q798" i="4" s="1"/>
  <c r="L798" i="4"/>
  <c r="N798" i="4" s="1"/>
  <c r="K798" i="4"/>
  <c r="I798" i="4"/>
  <c r="F798" i="4"/>
  <c r="H798" i="4" s="1"/>
  <c r="C798" i="4"/>
  <c r="E798" i="4" s="1"/>
  <c r="U797" i="4"/>
  <c r="W797" i="4" s="1"/>
  <c r="R797" i="4"/>
  <c r="T797" i="4" s="1"/>
  <c r="O797" i="4"/>
  <c r="Q797" i="4" s="1"/>
  <c r="L797" i="4"/>
  <c r="N797" i="4" s="1"/>
  <c r="I797" i="4"/>
  <c r="K797" i="4" s="1"/>
  <c r="F797" i="4"/>
  <c r="H797" i="4" s="1"/>
  <c r="E797" i="4"/>
  <c r="C797" i="4"/>
  <c r="W796" i="4"/>
  <c r="U796" i="4"/>
  <c r="T796" i="4"/>
  <c r="R796" i="4"/>
  <c r="Q796" i="4"/>
  <c r="O796" i="4"/>
  <c r="N796" i="4"/>
  <c r="L796" i="4"/>
  <c r="I796" i="4"/>
  <c r="K796" i="4" s="1"/>
  <c r="H796" i="4"/>
  <c r="F796" i="4"/>
  <c r="C796" i="4"/>
  <c r="E796" i="4" s="1"/>
  <c r="U795" i="4"/>
  <c r="W795" i="4" s="1"/>
  <c r="R795" i="4"/>
  <c r="T795" i="4" s="1"/>
  <c r="O795" i="4"/>
  <c r="Q795" i="4" s="1"/>
  <c r="L795" i="4"/>
  <c r="N795" i="4" s="1"/>
  <c r="K795" i="4"/>
  <c r="I795" i="4"/>
  <c r="F795" i="4"/>
  <c r="H795" i="4" s="1"/>
  <c r="C795" i="4"/>
  <c r="E795" i="4" s="1"/>
  <c r="W794" i="4"/>
  <c r="U794" i="4"/>
  <c r="R794" i="4"/>
  <c r="T794" i="4" s="1"/>
  <c r="O794" i="4"/>
  <c r="Q794" i="4" s="1"/>
  <c r="L794" i="4"/>
  <c r="N794" i="4" s="1"/>
  <c r="I794" i="4"/>
  <c r="K794" i="4" s="1"/>
  <c r="H794" i="4"/>
  <c r="F794" i="4"/>
  <c r="C794" i="4"/>
  <c r="E794" i="4" s="1"/>
  <c r="B794" i="4"/>
  <c r="W793" i="4"/>
  <c r="U793" i="4"/>
  <c r="R793" i="4"/>
  <c r="T793" i="4" s="1"/>
  <c r="O793" i="4"/>
  <c r="Q793" i="4" s="1"/>
  <c r="N793" i="4"/>
  <c r="L793" i="4"/>
  <c r="I793" i="4"/>
  <c r="K793" i="4" s="1"/>
  <c r="F793" i="4"/>
  <c r="H793" i="4" s="1"/>
  <c r="E793" i="4"/>
  <c r="C793" i="4"/>
  <c r="U792" i="4"/>
  <c r="W792" i="4" s="1"/>
  <c r="R792" i="4"/>
  <c r="T792" i="4" s="1"/>
  <c r="O792" i="4"/>
  <c r="Q792" i="4" s="1"/>
  <c r="L792" i="4"/>
  <c r="N792" i="4" s="1"/>
  <c r="K792" i="4"/>
  <c r="I792" i="4"/>
  <c r="F792" i="4"/>
  <c r="H792" i="4" s="1"/>
  <c r="E792" i="4"/>
  <c r="C792" i="4"/>
  <c r="B792" i="4"/>
  <c r="U791" i="4"/>
  <c r="W791" i="4" s="1"/>
  <c r="R791" i="4"/>
  <c r="T791" i="4" s="1"/>
  <c r="O791" i="4"/>
  <c r="Q791" i="4" s="1"/>
  <c r="L791" i="4"/>
  <c r="N791" i="4" s="1"/>
  <c r="I791" i="4"/>
  <c r="K791" i="4" s="1"/>
  <c r="H791" i="4"/>
  <c r="F791" i="4"/>
  <c r="C791" i="4"/>
  <c r="E791" i="4" s="1"/>
  <c r="U790" i="4"/>
  <c r="W790" i="4" s="1"/>
  <c r="T790" i="4"/>
  <c r="R790" i="4"/>
  <c r="O790" i="4"/>
  <c r="Q790" i="4" s="1"/>
  <c r="L790" i="4"/>
  <c r="N790" i="4" s="1"/>
  <c r="I790" i="4"/>
  <c r="K790" i="4" s="1"/>
  <c r="F790" i="4"/>
  <c r="H790" i="4" s="1"/>
  <c r="C790" i="4"/>
  <c r="E790" i="4" s="1"/>
  <c r="B790" i="4"/>
  <c r="U789" i="4"/>
  <c r="W789" i="4" s="1"/>
  <c r="T789" i="4"/>
  <c r="R789" i="4"/>
  <c r="O789" i="4"/>
  <c r="Q789" i="4" s="1"/>
  <c r="L789" i="4"/>
  <c r="N789" i="4" s="1"/>
  <c r="I789" i="4"/>
  <c r="K789" i="4" s="1"/>
  <c r="F789" i="4"/>
  <c r="H789" i="4" s="1"/>
  <c r="C789" i="4"/>
  <c r="E789" i="4" s="1"/>
  <c r="U788" i="4"/>
  <c r="W788" i="4" s="1"/>
  <c r="T788" i="4"/>
  <c r="R788" i="4"/>
  <c r="O788" i="4"/>
  <c r="Q788" i="4" s="1"/>
  <c r="L788" i="4"/>
  <c r="N788" i="4" s="1"/>
  <c r="K788" i="4"/>
  <c r="I788" i="4"/>
  <c r="F788" i="4"/>
  <c r="H788" i="4" s="1"/>
  <c r="C788" i="4"/>
  <c r="E788" i="4" s="1"/>
  <c r="U787" i="4"/>
  <c r="W787" i="4" s="1"/>
  <c r="R787" i="4"/>
  <c r="T787" i="4" s="1"/>
  <c r="O787" i="4"/>
  <c r="Q787" i="4" s="1"/>
  <c r="L787" i="4"/>
  <c r="N787" i="4" s="1"/>
  <c r="I787" i="4"/>
  <c r="K787" i="4" s="1"/>
  <c r="F787" i="4"/>
  <c r="H787" i="4" s="1"/>
  <c r="E787" i="4"/>
  <c r="C787" i="4"/>
  <c r="U786" i="4"/>
  <c r="W786" i="4" s="1"/>
  <c r="R786" i="4"/>
  <c r="T786" i="4" s="1"/>
  <c r="O786" i="4"/>
  <c r="Q786" i="4" s="1"/>
  <c r="L786" i="4"/>
  <c r="N786" i="4" s="1"/>
  <c r="I786" i="4"/>
  <c r="K786" i="4" s="1"/>
  <c r="F786" i="4"/>
  <c r="H786" i="4" s="1"/>
  <c r="C786" i="4"/>
  <c r="E786" i="4" s="1"/>
  <c r="W785" i="4"/>
  <c r="U785" i="4"/>
  <c r="R785" i="4"/>
  <c r="T785" i="4" s="1"/>
  <c r="Q785" i="4"/>
  <c r="O785" i="4"/>
  <c r="N785" i="4"/>
  <c r="L785" i="4"/>
  <c r="I785" i="4"/>
  <c r="K785" i="4" s="1"/>
  <c r="F785" i="4"/>
  <c r="H785" i="4" s="1"/>
  <c r="C785" i="4"/>
  <c r="E785" i="4" s="1"/>
  <c r="B785" i="4"/>
  <c r="U784" i="4"/>
  <c r="W784" i="4" s="1"/>
  <c r="T784" i="4"/>
  <c r="R784" i="4"/>
  <c r="O784" i="4"/>
  <c r="Q784" i="4" s="1"/>
  <c r="L784" i="4"/>
  <c r="N784" i="4" s="1"/>
  <c r="I784" i="4"/>
  <c r="K784" i="4" s="1"/>
  <c r="F784" i="4"/>
  <c r="H784" i="4" s="1"/>
  <c r="E784" i="4"/>
  <c r="C784" i="4"/>
  <c r="U783" i="4"/>
  <c r="W783" i="4" s="1"/>
  <c r="R783" i="4"/>
  <c r="T783" i="4" s="1"/>
  <c r="O783" i="4"/>
  <c r="Q783" i="4" s="1"/>
  <c r="L783" i="4"/>
  <c r="N783" i="4" s="1"/>
  <c r="K783" i="4"/>
  <c r="I783" i="4"/>
  <c r="F783" i="4"/>
  <c r="H783" i="4" s="1"/>
  <c r="C783" i="4"/>
  <c r="E783" i="4" s="1"/>
  <c r="U782" i="4"/>
  <c r="W782" i="4" s="1"/>
  <c r="R782" i="4"/>
  <c r="T782" i="4" s="1"/>
  <c r="O782" i="4"/>
  <c r="Q782" i="4" s="1"/>
  <c r="L782" i="4"/>
  <c r="N782" i="4" s="1"/>
  <c r="I782" i="4"/>
  <c r="K782" i="4" s="1"/>
  <c r="F782" i="4"/>
  <c r="H782" i="4" s="1"/>
  <c r="C782" i="4"/>
  <c r="E782" i="4" s="1"/>
  <c r="W781" i="4"/>
  <c r="U781" i="4"/>
  <c r="R781" i="4"/>
  <c r="T781" i="4" s="1"/>
  <c r="O781" i="4"/>
  <c r="Q781" i="4" s="1"/>
  <c r="L781" i="4"/>
  <c r="N781" i="4" s="1"/>
  <c r="I781" i="4"/>
  <c r="K781" i="4" s="1"/>
  <c r="F781" i="4"/>
  <c r="H781" i="4" s="1"/>
  <c r="C781" i="4"/>
  <c r="E781" i="4" s="1"/>
  <c r="U780" i="4"/>
  <c r="W780" i="4" s="1"/>
  <c r="T780" i="4"/>
  <c r="R780" i="4"/>
  <c r="O780" i="4"/>
  <c r="Q780" i="4" s="1"/>
  <c r="L780" i="4"/>
  <c r="N780" i="4" s="1"/>
  <c r="I780" i="4"/>
  <c r="K780" i="4" s="1"/>
  <c r="H780" i="4"/>
  <c r="F780" i="4"/>
  <c r="C780" i="4"/>
  <c r="E780" i="4" s="1"/>
  <c r="B780" i="4"/>
  <c r="U779" i="4"/>
  <c r="W779" i="4" s="1"/>
  <c r="R779" i="4"/>
  <c r="T779" i="4" s="1"/>
  <c r="Q779" i="4"/>
  <c r="O779" i="4"/>
  <c r="L779" i="4"/>
  <c r="N779" i="4" s="1"/>
  <c r="I779" i="4"/>
  <c r="K779" i="4" s="1"/>
  <c r="F779" i="4"/>
  <c r="H779" i="4" s="1"/>
  <c r="C779" i="4"/>
  <c r="E779" i="4" s="1"/>
  <c r="B779" i="4"/>
  <c r="W778" i="4"/>
  <c r="U778" i="4"/>
  <c r="R778" i="4"/>
  <c r="T778" i="4" s="1"/>
  <c r="O778" i="4"/>
  <c r="Q778" i="4" s="1"/>
  <c r="L778" i="4"/>
  <c r="N778" i="4" s="1"/>
  <c r="I778" i="4"/>
  <c r="K778" i="4" s="1"/>
  <c r="F778" i="4"/>
  <c r="H778" i="4" s="1"/>
  <c r="C778" i="4"/>
  <c r="E778" i="4" s="1"/>
  <c r="B778" i="4"/>
  <c r="U777" i="4"/>
  <c r="W777" i="4" s="1"/>
  <c r="R777" i="4"/>
  <c r="T777" i="4" s="1"/>
  <c r="O777" i="4"/>
  <c r="Q777" i="4" s="1"/>
  <c r="N777" i="4"/>
  <c r="L777" i="4"/>
  <c r="I777" i="4"/>
  <c r="K777" i="4" s="1"/>
  <c r="F777" i="4"/>
  <c r="H777" i="4" s="1"/>
  <c r="C777" i="4"/>
  <c r="E777" i="4" s="1"/>
  <c r="B777" i="4"/>
  <c r="U776" i="4"/>
  <c r="W776" i="4" s="1"/>
  <c r="R776" i="4"/>
  <c r="T776" i="4" s="1"/>
  <c r="O776" i="4"/>
  <c r="Q776" i="4" s="1"/>
  <c r="N776" i="4"/>
  <c r="L776" i="4"/>
  <c r="K776" i="4"/>
  <c r="I776" i="4"/>
  <c r="F776" i="4"/>
  <c r="H776" i="4" s="1"/>
  <c r="C776" i="4"/>
  <c r="E776" i="4" s="1"/>
  <c r="U775" i="4"/>
  <c r="W775" i="4" s="1"/>
  <c r="T775" i="4"/>
  <c r="R775" i="4"/>
  <c r="O775" i="4"/>
  <c r="Q775" i="4" s="1"/>
  <c r="L775" i="4"/>
  <c r="N775" i="4" s="1"/>
  <c r="K775" i="4"/>
  <c r="I775" i="4"/>
  <c r="F775" i="4"/>
  <c r="H775" i="4" s="1"/>
  <c r="C775" i="4"/>
  <c r="E775" i="4" s="1"/>
  <c r="U774" i="4"/>
  <c r="W774" i="4" s="1"/>
  <c r="R774" i="4"/>
  <c r="T774" i="4" s="1"/>
  <c r="O774" i="4"/>
  <c r="Q774" i="4" s="1"/>
  <c r="L774" i="4"/>
  <c r="N774" i="4" s="1"/>
  <c r="I774" i="4"/>
  <c r="K774" i="4" s="1"/>
  <c r="F774" i="4"/>
  <c r="H774" i="4" s="1"/>
  <c r="C774" i="4"/>
  <c r="E774" i="4" s="1"/>
  <c r="U773" i="4"/>
  <c r="W773" i="4" s="1"/>
  <c r="R773" i="4"/>
  <c r="T773" i="4" s="1"/>
  <c r="O773" i="4"/>
  <c r="Q773" i="4" s="1"/>
  <c r="L773" i="4"/>
  <c r="N773" i="4" s="1"/>
  <c r="I773" i="4"/>
  <c r="K773" i="4" s="1"/>
  <c r="F773" i="4"/>
  <c r="H773" i="4" s="1"/>
  <c r="C773" i="4"/>
  <c r="E773" i="4" s="1"/>
  <c r="U772" i="4"/>
  <c r="W772" i="4" s="1"/>
  <c r="R772" i="4"/>
  <c r="T772" i="4" s="1"/>
  <c r="Q772" i="4"/>
  <c r="O772" i="4"/>
  <c r="L772" i="4"/>
  <c r="N772" i="4" s="1"/>
  <c r="K772" i="4"/>
  <c r="I772" i="4"/>
  <c r="H772" i="4"/>
  <c r="F772" i="4"/>
  <c r="E772" i="4"/>
  <c r="C772" i="4"/>
  <c r="U771" i="4"/>
  <c r="W771" i="4" s="1"/>
  <c r="T771" i="4"/>
  <c r="R771" i="4"/>
  <c r="O771" i="4"/>
  <c r="Q771" i="4" s="1"/>
  <c r="L771" i="4"/>
  <c r="N771" i="4" s="1"/>
  <c r="I771" i="4"/>
  <c r="K771" i="4" s="1"/>
  <c r="F771" i="4"/>
  <c r="H771" i="4" s="1"/>
  <c r="C771" i="4"/>
  <c r="E771" i="4" s="1"/>
  <c r="B771" i="4"/>
  <c r="W770" i="4"/>
  <c r="U770" i="4"/>
  <c r="R770" i="4"/>
  <c r="T770" i="4" s="1"/>
  <c r="O770" i="4"/>
  <c r="Q770" i="4" s="1"/>
  <c r="L770" i="4"/>
  <c r="N770" i="4" s="1"/>
  <c r="I770" i="4"/>
  <c r="K770" i="4" s="1"/>
  <c r="F770" i="4"/>
  <c r="H770" i="4" s="1"/>
  <c r="C770" i="4"/>
  <c r="E770" i="4" s="1"/>
  <c r="U769" i="4"/>
  <c r="W769" i="4" s="1"/>
  <c r="R769" i="4"/>
  <c r="T769" i="4" s="1"/>
  <c r="O769" i="4"/>
  <c r="Q769" i="4" s="1"/>
  <c r="L769" i="4"/>
  <c r="N769" i="4" s="1"/>
  <c r="K769" i="4"/>
  <c r="I769" i="4"/>
  <c r="F769" i="4"/>
  <c r="H769" i="4" s="1"/>
  <c r="E769" i="4"/>
  <c r="C769" i="4"/>
  <c r="W768" i="4"/>
  <c r="U768" i="4"/>
  <c r="T768" i="4"/>
  <c r="R768" i="4"/>
  <c r="O768" i="4"/>
  <c r="Q768" i="4" s="1"/>
  <c r="L768" i="4"/>
  <c r="N768" i="4" s="1"/>
  <c r="K768" i="4"/>
  <c r="I768" i="4"/>
  <c r="F768" i="4"/>
  <c r="H768" i="4" s="1"/>
  <c r="C768" i="4"/>
  <c r="E768" i="4" s="1"/>
  <c r="U767" i="4"/>
  <c r="W767" i="4" s="1"/>
  <c r="R767" i="4"/>
  <c r="T767" i="4" s="1"/>
  <c r="O767" i="4"/>
  <c r="Q767" i="4" s="1"/>
  <c r="N767" i="4"/>
  <c r="L767" i="4"/>
  <c r="K767" i="4"/>
  <c r="I767" i="4"/>
  <c r="F767" i="4"/>
  <c r="H767" i="4" s="1"/>
  <c r="E767" i="4"/>
  <c r="C767" i="4"/>
  <c r="U766" i="4"/>
  <c r="W766" i="4" s="1"/>
  <c r="T766" i="4"/>
  <c r="R766" i="4"/>
  <c r="O766" i="4"/>
  <c r="Q766" i="4" s="1"/>
  <c r="L766" i="4"/>
  <c r="N766" i="4" s="1"/>
  <c r="I766" i="4"/>
  <c r="K766" i="4" s="1"/>
  <c r="F766" i="4"/>
  <c r="H766" i="4" s="1"/>
  <c r="E766" i="4"/>
  <c r="C766" i="4"/>
  <c r="B766" i="4"/>
  <c r="W765" i="4"/>
  <c r="U765" i="4"/>
  <c r="R765" i="4"/>
  <c r="T765" i="4" s="1"/>
  <c r="Q765" i="4"/>
  <c r="O765" i="4"/>
  <c r="L765" i="4"/>
  <c r="N765" i="4" s="1"/>
  <c r="I765" i="4"/>
  <c r="K765" i="4" s="1"/>
  <c r="F765" i="4"/>
  <c r="H765" i="4" s="1"/>
  <c r="C765" i="4"/>
  <c r="E765" i="4" s="1"/>
  <c r="B765" i="4"/>
  <c r="U764" i="4"/>
  <c r="W764" i="4" s="1"/>
  <c r="T764" i="4"/>
  <c r="R764" i="4"/>
  <c r="Q764" i="4"/>
  <c r="O764" i="4"/>
  <c r="L764" i="4"/>
  <c r="N764" i="4" s="1"/>
  <c r="I764" i="4"/>
  <c r="K764" i="4" s="1"/>
  <c r="F764" i="4"/>
  <c r="H764" i="4" s="1"/>
  <c r="E764" i="4"/>
  <c r="C764" i="4"/>
  <c r="U763" i="4"/>
  <c r="W763" i="4" s="1"/>
  <c r="T763" i="4"/>
  <c r="R763" i="4"/>
  <c r="Q763" i="4"/>
  <c r="O763" i="4"/>
  <c r="N763" i="4"/>
  <c r="L763" i="4"/>
  <c r="I763" i="4"/>
  <c r="K763" i="4" s="1"/>
  <c r="H763" i="4"/>
  <c r="F763" i="4"/>
  <c r="C763" i="4"/>
  <c r="E763" i="4" s="1"/>
  <c r="B763" i="4"/>
  <c r="U762" i="4"/>
  <c r="W762" i="4" s="1"/>
  <c r="R762" i="4"/>
  <c r="T762" i="4" s="1"/>
  <c r="O762" i="4"/>
  <c r="Q762" i="4" s="1"/>
  <c r="L762" i="4"/>
  <c r="N762" i="4" s="1"/>
  <c r="I762" i="4"/>
  <c r="K762" i="4" s="1"/>
  <c r="F762" i="4"/>
  <c r="H762" i="4" s="1"/>
  <c r="C762" i="4"/>
  <c r="E762" i="4" s="1"/>
  <c r="U761" i="4"/>
  <c r="W761" i="4" s="1"/>
  <c r="R761" i="4"/>
  <c r="T761" i="4" s="1"/>
  <c r="Q761" i="4"/>
  <c r="O761" i="4"/>
  <c r="L761" i="4"/>
  <c r="N761" i="4" s="1"/>
  <c r="I761" i="4"/>
  <c r="K761" i="4" s="1"/>
  <c r="F761" i="4"/>
  <c r="H761" i="4" s="1"/>
  <c r="C761" i="4"/>
  <c r="E761" i="4" s="1"/>
  <c r="U760" i="4"/>
  <c r="W760" i="4" s="1"/>
  <c r="R760" i="4"/>
  <c r="T760" i="4" s="1"/>
  <c r="O760" i="4"/>
  <c r="Q760" i="4" s="1"/>
  <c r="L760" i="4"/>
  <c r="N760" i="4" s="1"/>
  <c r="I760" i="4"/>
  <c r="K760" i="4" s="1"/>
  <c r="F760" i="4"/>
  <c r="H760" i="4" s="1"/>
  <c r="C760" i="4"/>
  <c r="E760" i="4" s="1"/>
  <c r="U759" i="4"/>
  <c r="W759" i="4" s="1"/>
  <c r="R759" i="4"/>
  <c r="T759" i="4" s="1"/>
  <c r="O759" i="4"/>
  <c r="Q759" i="4" s="1"/>
  <c r="N759" i="4"/>
  <c r="L759" i="4"/>
  <c r="I759" i="4"/>
  <c r="K759" i="4" s="1"/>
  <c r="F759" i="4"/>
  <c r="H759" i="4" s="1"/>
  <c r="E759" i="4"/>
  <c r="C759" i="4"/>
  <c r="U758" i="4"/>
  <c r="W758" i="4" s="1"/>
  <c r="R758" i="4"/>
  <c r="T758" i="4" s="1"/>
  <c r="O758" i="4"/>
  <c r="Q758" i="4" s="1"/>
  <c r="L758" i="4"/>
  <c r="N758" i="4" s="1"/>
  <c r="I758" i="4"/>
  <c r="K758" i="4" s="1"/>
  <c r="F758" i="4"/>
  <c r="H758" i="4" s="1"/>
  <c r="C758" i="4"/>
  <c r="E758" i="4" s="1"/>
  <c r="U757" i="4"/>
  <c r="W757" i="4" s="1"/>
  <c r="T757" i="4"/>
  <c r="R757" i="4"/>
  <c r="O757" i="4"/>
  <c r="Q757" i="4" s="1"/>
  <c r="L757" i="4"/>
  <c r="N757" i="4" s="1"/>
  <c r="I757" i="4"/>
  <c r="K757" i="4" s="1"/>
  <c r="F757" i="4"/>
  <c r="H757" i="4" s="1"/>
  <c r="C757" i="4"/>
  <c r="E757" i="4" s="1"/>
  <c r="U756" i="4"/>
  <c r="W756" i="4" s="1"/>
  <c r="T756" i="4"/>
  <c r="R756" i="4"/>
  <c r="O756" i="4"/>
  <c r="Q756" i="4" s="1"/>
  <c r="L756" i="4"/>
  <c r="N756" i="4" s="1"/>
  <c r="I756" i="4"/>
  <c r="K756" i="4" s="1"/>
  <c r="F756" i="4"/>
  <c r="H756" i="4" s="1"/>
  <c r="C756" i="4"/>
  <c r="E756" i="4" s="1"/>
  <c r="U755" i="4"/>
  <c r="W755" i="4" s="1"/>
  <c r="R755" i="4"/>
  <c r="T755" i="4" s="1"/>
  <c r="Q755" i="4"/>
  <c r="O755" i="4"/>
  <c r="L755" i="4"/>
  <c r="N755" i="4" s="1"/>
  <c r="I755" i="4"/>
  <c r="K755" i="4" s="1"/>
  <c r="F755" i="4"/>
  <c r="H755" i="4" s="1"/>
  <c r="C755" i="4"/>
  <c r="E755" i="4" s="1"/>
  <c r="W754" i="4"/>
  <c r="U754" i="4"/>
  <c r="R754" i="4"/>
  <c r="T754" i="4" s="1"/>
  <c r="O754" i="4"/>
  <c r="Q754" i="4" s="1"/>
  <c r="L754" i="4"/>
  <c r="N754" i="4" s="1"/>
  <c r="I754" i="4"/>
  <c r="K754" i="4" s="1"/>
  <c r="F754" i="4"/>
  <c r="H754" i="4" s="1"/>
  <c r="C754" i="4"/>
  <c r="E754" i="4" s="1"/>
  <c r="U753" i="4"/>
  <c r="W753" i="4" s="1"/>
  <c r="R753" i="4"/>
  <c r="T753" i="4" s="1"/>
  <c r="O753" i="4"/>
  <c r="Q753" i="4" s="1"/>
  <c r="L753" i="4"/>
  <c r="N753" i="4" s="1"/>
  <c r="I753" i="4"/>
  <c r="K753" i="4" s="1"/>
  <c r="F753" i="4"/>
  <c r="H753" i="4" s="1"/>
  <c r="C753" i="4"/>
  <c r="E753" i="4" s="1"/>
  <c r="W752" i="4"/>
  <c r="U752" i="4"/>
  <c r="T752" i="4"/>
  <c r="R752" i="4"/>
  <c r="O752" i="4"/>
  <c r="Q752" i="4" s="1"/>
  <c r="L752" i="4"/>
  <c r="N752" i="4" s="1"/>
  <c r="I752" i="4"/>
  <c r="K752" i="4" s="1"/>
  <c r="F752" i="4"/>
  <c r="H752" i="4" s="1"/>
  <c r="C752" i="4"/>
  <c r="E752" i="4" s="1"/>
  <c r="U751" i="4"/>
  <c r="W751" i="4" s="1"/>
  <c r="R751" i="4"/>
  <c r="T751" i="4" s="1"/>
  <c r="Q751" i="4"/>
  <c r="O751" i="4"/>
  <c r="N751" i="4"/>
  <c r="L751" i="4"/>
  <c r="K751" i="4"/>
  <c r="I751" i="4"/>
  <c r="F751" i="4"/>
  <c r="H751" i="4" s="1"/>
  <c r="C751" i="4"/>
  <c r="E751" i="4" s="1"/>
  <c r="B751" i="4"/>
  <c r="U750" i="4"/>
  <c r="W750" i="4" s="1"/>
  <c r="T750" i="4"/>
  <c r="R750" i="4"/>
  <c r="O750" i="4"/>
  <c r="Q750" i="4" s="1"/>
  <c r="N750" i="4"/>
  <c r="L750" i="4"/>
  <c r="I750" i="4"/>
  <c r="K750" i="4" s="1"/>
  <c r="H750" i="4"/>
  <c r="F750" i="4"/>
  <c r="C750" i="4"/>
  <c r="E750" i="4" s="1"/>
  <c r="U749" i="4"/>
  <c r="W749" i="4" s="1"/>
  <c r="R749" i="4"/>
  <c r="T749" i="4" s="1"/>
  <c r="Q749" i="4"/>
  <c r="O749" i="4"/>
  <c r="L749" i="4"/>
  <c r="N749" i="4" s="1"/>
  <c r="I749" i="4"/>
  <c r="K749" i="4" s="1"/>
  <c r="H749" i="4"/>
  <c r="F749" i="4"/>
  <c r="C749" i="4"/>
  <c r="E749" i="4" s="1"/>
  <c r="B749" i="4"/>
  <c r="U748" i="4"/>
  <c r="W748" i="4" s="1"/>
  <c r="R748" i="4"/>
  <c r="T748" i="4" s="1"/>
  <c r="O748" i="4"/>
  <c r="Q748" i="4" s="1"/>
  <c r="N748" i="4"/>
  <c r="L748" i="4"/>
  <c r="I748" i="4"/>
  <c r="K748" i="4" s="1"/>
  <c r="H748" i="4"/>
  <c r="F748" i="4"/>
  <c r="C748" i="4"/>
  <c r="E748" i="4" s="1"/>
  <c r="U747" i="4"/>
  <c r="W747" i="4" s="1"/>
  <c r="R747" i="4"/>
  <c r="T747" i="4" s="1"/>
  <c r="O747" i="4"/>
  <c r="Q747" i="4" s="1"/>
  <c r="L747" i="4"/>
  <c r="N747" i="4" s="1"/>
  <c r="I747" i="4"/>
  <c r="K747" i="4" s="1"/>
  <c r="F747" i="4"/>
  <c r="H747" i="4" s="1"/>
  <c r="C747" i="4"/>
  <c r="E747" i="4" s="1"/>
  <c r="U746" i="4"/>
  <c r="W746" i="4" s="1"/>
  <c r="R746" i="4"/>
  <c r="T746" i="4" s="1"/>
  <c r="Q746" i="4"/>
  <c r="O746" i="4"/>
  <c r="L746" i="4"/>
  <c r="N746" i="4" s="1"/>
  <c r="K746" i="4"/>
  <c r="I746" i="4"/>
  <c r="F746" i="4"/>
  <c r="H746" i="4" s="1"/>
  <c r="C746" i="4"/>
  <c r="E746" i="4" s="1"/>
  <c r="U745" i="4"/>
  <c r="W745" i="4" s="1"/>
  <c r="R745" i="4"/>
  <c r="T745" i="4" s="1"/>
  <c r="O745" i="4"/>
  <c r="Q745" i="4" s="1"/>
  <c r="L745" i="4"/>
  <c r="N745" i="4" s="1"/>
  <c r="I745" i="4"/>
  <c r="K745" i="4" s="1"/>
  <c r="F745" i="4"/>
  <c r="H745" i="4" s="1"/>
  <c r="C745" i="4"/>
  <c r="E745" i="4" s="1"/>
  <c r="U744" i="4"/>
  <c r="W744" i="4" s="1"/>
  <c r="R744" i="4"/>
  <c r="T744" i="4" s="1"/>
  <c r="Q744" i="4"/>
  <c r="O744" i="4"/>
  <c r="L744" i="4"/>
  <c r="N744" i="4" s="1"/>
  <c r="I744" i="4"/>
  <c r="K744" i="4" s="1"/>
  <c r="H744" i="4"/>
  <c r="F744" i="4"/>
  <c r="C744" i="4"/>
  <c r="E744" i="4" s="1"/>
  <c r="W743" i="4"/>
  <c r="U743" i="4"/>
  <c r="R743" i="4"/>
  <c r="T743" i="4" s="1"/>
  <c r="O743" i="4"/>
  <c r="Q743" i="4" s="1"/>
  <c r="L743" i="4"/>
  <c r="N743" i="4" s="1"/>
  <c r="I743" i="4"/>
  <c r="K743" i="4" s="1"/>
  <c r="F743" i="4"/>
  <c r="H743" i="4" s="1"/>
  <c r="C743" i="4"/>
  <c r="E743" i="4" s="1"/>
  <c r="W742" i="4"/>
  <c r="U742" i="4"/>
  <c r="R742" i="4"/>
  <c r="T742" i="4" s="1"/>
  <c r="O742" i="4"/>
  <c r="Q742" i="4" s="1"/>
  <c r="L742" i="4"/>
  <c r="N742" i="4" s="1"/>
  <c r="I742" i="4"/>
  <c r="K742" i="4" s="1"/>
  <c r="F742" i="4"/>
  <c r="H742" i="4" s="1"/>
  <c r="C742" i="4"/>
  <c r="E742" i="4" s="1"/>
  <c r="U741" i="4"/>
  <c r="W741" i="4" s="1"/>
  <c r="R741" i="4"/>
  <c r="T741" i="4" s="1"/>
  <c r="O741" i="4"/>
  <c r="Q741" i="4" s="1"/>
  <c r="L741" i="4"/>
  <c r="N741" i="4" s="1"/>
  <c r="K741" i="4"/>
  <c r="I741" i="4"/>
  <c r="F741" i="4"/>
  <c r="H741" i="4" s="1"/>
  <c r="C741" i="4"/>
  <c r="E741" i="4" s="1"/>
  <c r="U740" i="4"/>
  <c r="W740" i="4" s="1"/>
  <c r="R740" i="4"/>
  <c r="T740" i="4" s="1"/>
  <c r="O740" i="4"/>
  <c r="Q740" i="4" s="1"/>
  <c r="L740" i="4"/>
  <c r="N740" i="4" s="1"/>
  <c r="I740" i="4"/>
  <c r="K740" i="4" s="1"/>
  <c r="F740" i="4"/>
  <c r="H740" i="4" s="1"/>
  <c r="E740" i="4"/>
  <c r="C740" i="4"/>
  <c r="W739" i="4"/>
  <c r="U739" i="4"/>
  <c r="R739" i="4"/>
  <c r="T739" i="4" s="1"/>
  <c r="O739" i="4"/>
  <c r="Q739" i="4" s="1"/>
  <c r="L739" i="4"/>
  <c r="N739" i="4" s="1"/>
  <c r="I739" i="4"/>
  <c r="K739" i="4" s="1"/>
  <c r="F739" i="4"/>
  <c r="H739" i="4" s="1"/>
  <c r="C739" i="4"/>
  <c r="E739" i="4" s="1"/>
  <c r="W738" i="4"/>
  <c r="U738" i="4"/>
  <c r="T738" i="4"/>
  <c r="R738" i="4"/>
  <c r="O738" i="4"/>
  <c r="Q738" i="4" s="1"/>
  <c r="N738" i="4"/>
  <c r="L738" i="4"/>
  <c r="I738" i="4"/>
  <c r="K738" i="4" s="1"/>
  <c r="F738" i="4"/>
  <c r="H738" i="4" s="1"/>
  <c r="E738" i="4"/>
  <c r="C738" i="4"/>
  <c r="B738" i="4"/>
  <c r="W737" i="4"/>
  <c r="U737" i="4"/>
  <c r="R737" i="4"/>
  <c r="T737" i="4" s="1"/>
  <c r="Q737" i="4"/>
  <c r="O737" i="4"/>
  <c r="L737" i="4"/>
  <c r="N737" i="4" s="1"/>
  <c r="I737" i="4"/>
  <c r="K737" i="4" s="1"/>
  <c r="F737" i="4"/>
  <c r="H737" i="4" s="1"/>
  <c r="C737" i="4"/>
  <c r="E737" i="4" s="1"/>
  <c r="U736" i="4"/>
  <c r="W736" i="4" s="1"/>
  <c r="R736" i="4"/>
  <c r="T736" i="4" s="1"/>
  <c r="Q736" i="4"/>
  <c r="O736" i="4"/>
  <c r="N736" i="4"/>
  <c r="L736" i="4"/>
  <c r="I736" i="4"/>
  <c r="K736" i="4" s="1"/>
  <c r="F736" i="4"/>
  <c r="H736" i="4" s="1"/>
  <c r="C736" i="4"/>
  <c r="E736" i="4" s="1"/>
  <c r="U735" i="4"/>
  <c r="W735" i="4" s="1"/>
  <c r="R735" i="4"/>
  <c r="T735" i="4" s="1"/>
  <c r="O735" i="4"/>
  <c r="Q735" i="4" s="1"/>
  <c r="N735" i="4"/>
  <c r="L735" i="4"/>
  <c r="I735" i="4"/>
  <c r="K735" i="4" s="1"/>
  <c r="F735" i="4"/>
  <c r="H735" i="4" s="1"/>
  <c r="C735" i="4"/>
  <c r="E735" i="4" s="1"/>
  <c r="B735" i="4"/>
  <c r="U734" i="4"/>
  <c r="W734" i="4" s="1"/>
  <c r="R734" i="4"/>
  <c r="T734" i="4" s="1"/>
  <c r="O734" i="4"/>
  <c r="Q734" i="4" s="1"/>
  <c r="L734" i="4"/>
  <c r="N734" i="4" s="1"/>
  <c r="I734" i="4"/>
  <c r="K734" i="4" s="1"/>
  <c r="F734" i="4"/>
  <c r="H734" i="4" s="1"/>
  <c r="E734" i="4"/>
  <c r="C734" i="4"/>
  <c r="W733" i="4"/>
  <c r="U733" i="4"/>
  <c r="R733" i="4"/>
  <c r="T733" i="4" s="1"/>
  <c r="Q733" i="4"/>
  <c r="O733" i="4"/>
  <c r="L733" i="4"/>
  <c r="N733" i="4" s="1"/>
  <c r="K733" i="4"/>
  <c r="I733" i="4"/>
  <c r="F733" i="4"/>
  <c r="H733" i="4" s="1"/>
  <c r="C733" i="4"/>
  <c r="E733" i="4" s="1"/>
  <c r="W732" i="4"/>
  <c r="U732" i="4"/>
  <c r="R732" i="4"/>
  <c r="T732" i="4" s="1"/>
  <c r="O732" i="4"/>
  <c r="Q732" i="4" s="1"/>
  <c r="N732" i="4"/>
  <c r="L732" i="4"/>
  <c r="I732" i="4"/>
  <c r="K732" i="4" s="1"/>
  <c r="H732" i="4"/>
  <c r="F732" i="4"/>
  <c r="C732" i="4"/>
  <c r="E732" i="4" s="1"/>
  <c r="U731" i="4"/>
  <c r="W731" i="4" s="1"/>
  <c r="R731" i="4"/>
  <c r="T731" i="4" s="1"/>
  <c r="O731" i="4"/>
  <c r="Q731" i="4" s="1"/>
  <c r="N731" i="4"/>
  <c r="L731" i="4"/>
  <c r="I731" i="4"/>
  <c r="K731" i="4" s="1"/>
  <c r="F731" i="4"/>
  <c r="H731" i="4" s="1"/>
  <c r="E731" i="4"/>
  <c r="C731" i="4"/>
  <c r="U730" i="4"/>
  <c r="W730" i="4" s="1"/>
  <c r="T730" i="4"/>
  <c r="R730" i="4"/>
  <c r="O730" i="4"/>
  <c r="Q730" i="4" s="1"/>
  <c r="L730" i="4"/>
  <c r="N730" i="4" s="1"/>
  <c r="I730" i="4"/>
  <c r="K730" i="4" s="1"/>
  <c r="H730" i="4"/>
  <c r="F730" i="4"/>
  <c r="C730" i="4"/>
  <c r="E730" i="4" s="1"/>
  <c r="U729" i="4"/>
  <c r="W729" i="4" s="1"/>
  <c r="T729" i="4"/>
  <c r="R729" i="4"/>
  <c r="O729" i="4"/>
  <c r="Q729" i="4" s="1"/>
  <c r="L729" i="4"/>
  <c r="N729" i="4" s="1"/>
  <c r="I729" i="4"/>
  <c r="K729" i="4" s="1"/>
  <c r="F729" i="4"/>
  <c r="H729" i="4" s="1"/>
  <c r="C729" i="4"/>
  <c r="E729" i="4" s="1"/>
  <c r="B729" i="4"/>
  <c r="U728" i="4"/>
  <c r="W728" i="4" s="1"/>
  <c r="T728" i="4"/>
  <c r="R728" i="4"/>
  <c r="O728" i="4"/>
  <c r="Q728" i="4" s="1"/>
  <c r="N728" i="4"/>
  <c r="L728" i="4"/>
  <c r="I728" i="4"/>
  <c r="K728" i="4" s="1"/>
  <c r="F728" i="4"/>
  <c r="H728" i="4" s="1"/>
  <c r="C728" i="4"/>
  <c r="E728" i="4" s="1"/>
  <c r="B728" i="4"/>
  <c r="U727" i="4"/>
  <c r="W727" i="4" s="1"/>
  <c r="R727" i="4"/>
  <c r="T727" i="4" s="1"/>
  <c r="O727" i="4"/>
  <c r="Q727" i="4" s="1"/>
  <c r="L727" i="4"/>
  <c r="N727" i="4" s="1"/>
  <c r="K727" i="4"/>
  <c r="I727" i="4"/>
  <c r="H727" i="4"/>
  <c r="F727" i="4"/>
  <c r="C727" i="4"/>
  <c r="E727" i="4" s="1"/>
  <c r="U726" i="4"/>
  <c r="W726" i="4" s="1"/>
  <c r="R726" i="4"/>
  <c r="T726" i="4" s="1"/>
  <c r="Q726" i="4"/>
  <c r="O726" i="4"/>
  <c r="L726" i="4"/>
  <c r="N726" i="4" s="1"/>
  <c r="K726" i="4"/>
  <c r="I726" i="4"/>
  <c r="F726" i="4"/>
  <c r="H726" i="4" s="1"/>
  <c r="C726" i="4"/>
  <c r="E726" i="4" s="1"/>
  <c r="W725" i="4"/>
  <c r="U725" i="4"/>
  <c r="R725" i="4"/>
  <c r="T725" i="4" s="1"/>
  <c r="O725" i="4"/>
  <c r="Q725" i="4" s="1"/>
  <c r="L725" i="4"/>
  <c r="N725" i="4" s="1"/>
  <c r="I725" i="4"/>
  <c r="K725" i="4" s="1"/>
  <c r="F725" i="4"/>
  <c r="H725" i="4" s="1"/>
  <c r="C725" i="4"/>
  <c r="E725" i="4" s="1"/>
  <c r="U724" i="4"/>
  <c r="W724" i="4" s="1"/>
  <c r="T724" i="4"/>
  <c r="R724" i="4"/>
  <c r="Q724" i="4"/>
  <c r="O724" i="4"/>
  <c r="L724" i="4"/>
  <c r="N724" i="4" s="1"/>
  <c r="I724" i="4"/>
  <c r="K724" i="4" s="1"/>
  <c r="F724" i="4"/>
  <c r="H724" i="4" s="1"/>
  <c r="E724" i="4"/>
  <c r="C724" i="4"/>
  <c r="B724" i="4"/>
  <c r="U723" i="4"/>
  <c r="W723" i="4" s="1"/>
  <c r="R723" i="4"/>
  <c r="T723" i="4" s="1"/>
  <c r="O723" i="4"/>
  <c r="Q723" i="4" s="1"/>
  <c r="N723" i="4"/>
  <c r="L723" i="4"/>
  <c r="I723" i="4"/>
  <c r="K723" i="4" s="1"/>
  <c r="F723" i="4"/>
  <c r="H723" i="4" s="1"/>
  <c r="E723" i="4"/>
  <c r="C723" i="4"/>
  <c r="W722" i="4"/>
  <c r="U722" i="4"/>
  <c r="R722" i="4"/>
  <c r="T722" i="4" s="1"/>
  <c r="O722" i="4"/>
  <c r="Q722" i="4" s="1"/>
  <c r="L722" i="4"/>
  <c r="N722" i="4" s="1"/>
  <c r="I722" i="4"/>
  <c r="K722" i="4" s="1"/>
  <c r="F722" i="4"/>
  <c r="H722" i="4" s="1"/>
  <c r="C722" i="4"/>
  <c r="E722" i="4" s="1"/>
  <c r="B722" i="4"/>
  <c r="U721" i="4"/>
  <c r="W721" i="4" s="1"/>
  <c r="T721" i="4"/>
  <c r="R721" i="4"/>
  <c r="O721" i="4"/>
  <c r="Q721" i="4" s="1"/>
  <c r="L721" i="4"/>
  <c r="N721" i="4" s="1"/>
  <c r="I721" i="4"/>
  <c r="K721" i="4" s="1"/>
  <c r="F721" i="4"/>
  <c r="H721" i="4" s="1"/>
  <c r="C721" i="4"/>
  <c r="E721" i="4" s="1"/>
  <c r="B721" i="4"/>
  <c r="U720" i="4"/>
  <c r="W720" i="4" s="1"/>
  <c r="T720" i="4"/>
  <c r="R720" i="4"/>
  <c r="O720" i="4"/>
  <c r="Q720" i="4" s="1"/>
  <c r="N720" i="4"/>
  <c r="L720" i="4"/>
  <c r="I720" i="4"/>
  <c r="K720" i="4" s="1"/>
  <c r="H720" i="4"/>
  <c r="F720" i="4"/>
  <c r="E720" i="4"/>
  <c r="C720" i="4"/>
  <c r="U719" i="4"/>
  <c r="W719" i="4" s="1"/>
  <c r="R719" i="4"/>
  <c r="T719" i="4" s="1"/>
  <c r="O719" i="4"/>
  <c r="Q719" i="4" s="1"/>
  <c r="L719" i="4"/>
  <c r="N719" i="4" s="1"/>
  <c r="I719" i="4"/>
  <c r="K719" i="4" s="1"/>
  <c r="F719" i="4"/>
  <c r="H719" i="4" s="1"/>
  <c r="C719" i="4"/>
  <c r="E719" i="4" s="1"/>
  <c r="U718" i="4"/>
  <c r="W718" i="4" s="1"/>
  <c r="R718" i="4"/>
  <c r="T718" i="4" s="1"/>
  <c r="O718" i="4"/>
  <c r="Q718" i="4" s="1"/>
  <c r="L718" i="4"/>
  <c r="N718" i="4" s="1"/>
  <c r="I718" i="4"/>
  <c r="K718" i="4" s="1"/>
  <c r="F718" i="4"/>
  <c r="H718" i="4" s="1"/>
  <c r="C718" i="4"/>
  <c r="E718" i="4" s="1"/>
  <c r="U717" i="4"/>
  <c r="W717" i="4" s="1"/>
  <c r="R717" i="4"/>
  <c r="T717" i="4" s="1"/>
  <c r="O717" i="4"/>
  <c r="Q717" i="4" s="1"/>
  <c r="N717" i="4"/>
  <c r="L717" i="4"/>
  <c r="I717" i="4"/>
  <c r="K717" i="4" s="1"/>
  <c r="F717" i="4"/>
  <c r="H717" i="4" s="1"/>
  <c r="C717" i="4"/>
  <c r="E717" i="4" s="1"/>
  <c r="U716" i="4"/>
  <c r="W716" i="4" s="1"/>
  <c r="R716" i="4"/>
  <c r="T716" i="4" s="1"/>
  <c r="Q716" i="4"/>
  <c r="O716" i="4"/>
  <c r="L716" i="4"/>
  <c r="N716" i="4" s="1"/>
  <c r="I716" i="4"/>
  <c r="K716" i="4" s="1"/>
  <c r="F716" i="4"/>
  <c r="H716" i="4" s="1"/>
  <c r="C716" i="4"/>
  <c r="E716" i="4" s="1"/>
  <c r="U715" i="4"/>
  <c r="W715" i="4" s="1"/>
  <c r="R715" i="4"/>
  <c r="T715" i="4" s="1"/>
  <c r="O715" i="4"/>
  <c r="Q715" i="4" s="1"/>
  <c r="L715" i="4"/>
  <c r="N715" i="4" s="1"/>
  <c r="I715" i="4"/>
  <c r="K715" i="4" s="1"/>
  <c r="F715" i="4"/>
  <c r="H715" i="4" s="1"/>
  <c r="E715" i="4"/>
  <c r="C715" i="4"/>
  <c r="U714" i="4"/>
  <c r="W714" i="4" s="1"/>
  <c r="R714" i="4"/>
  <c r="T714" i="4" s="1"/>
  <c r="O714" i="4"/>
  <c r="Q714" i="4" s="1"/>
  <c r="N714" i="4"/>
  <c r="L714" i="4"/>
  <c r="I714" i="4"/>
  <c r="K714" i="4" s="1"/>
  <c r="F714" i="4"/>
  <c r="H714" i="4" s="1"/>
  <c r="C714" i="4"/>
  <c r="E714" i="4" s="1"/>
  <c r="U713" i="4"/>
  <c r="W713" i="4" s="1"/>
  <c r="R713" i="4"/>
  <c r="T713" i="4" s="1"/>
  <c r="O713" i="4"/>
  <c r="Q713" i="4" s="1"/>
  <c r="L713" i="4"/>
  <c r="N713" i="4" s="1"/>
  <c r="I713" i="4"/>
  <c r="K713" i="4" s="1"/>
  <c r="F713" i="4"/>
  <c r="H713" i="4" s="1"/>
  <c r="E713" i="4"/>
  <c r="C713" i="4"/>
  <c r="W712" i="4"/>
  <c r="U712" i="4"/>
  <c r="R712" i="4"/>
  <c r="T712" i="4" s="1"/>
  <c r="O712" i="4"/>
  <c r="Q712" i="4" s="1"/>
  <c r="L712" i="4"/>
  <c r="N712" i="4" s="1"/>
  <c r="I712" i="4"/>
  <c r="K712" i="4" s="1"/>
  <c r="F712" i="4"/>
  <c r="H712" i="4" s="1"/>
  <c r="C712" i="4"/>
  <c r="E712" i="4" s="1"/>
  <c r="U711" i="4"/>
  <c r="W711" i="4" s="1"/>
  <c r="R711" i="4"/>
  <c r="T711" i="4" s="1"/>
  <c r="O711" i="4"/>
  <c r="Q711" i="4" s="1"/>
  <c r="L711" i="4"/>
  <c r="N711" i="4" s="1"/>
  <c r="K711" i="4"/>
  <c r="I711" i="4"/>
  <c r="F711" i="4"/>
  <c r="H711" i="4" s="1"/>
  <c r="C711" i="4"/>
  <c r="E711" i="4" s="1"/>
  <c r="U710" i="4"/>
  <c r="W710" i="4" s="1"/>
  <c r="R710" i="4"/>
  <c r="T710" i="4" s="1"/>
  <c r="Q710" i="4"/>
  <c r="O710" i="4"/>
  <c r="L710" i="4"/>
  <c r="N710" i="4" s="1"/>
  <c r="I710" i="4"/>
  <c r="K710" i="4" s="1"/>
  <c r="F710" i="4"/>
  <c r="H710" i="4" s="1"/>
  <c r="C710" i="4"/>
  <c r="E710" i="4" s="1"/>
  <c r="U709" i="4"/>
  <c r="W709" i="4" s="1"/>
  <c r="R709" i="4"/>
  <c r="T709" i="4" s="1"/>
  <c r="O709" i="4"/>
  <c r="Q709" i="4" s="1"/>
  <c r="L709" i="4"/>
  <c r="N709" i="4" s="1"/>
  <c r="I709" i="4"/>
  <c r="K709" i="4" s="1"/>
  <c r="H709" i="4"/>
  <c r="F709" i="4"/>
  <c r="C709" i="4"/>
  <c r="E709" i="4" s="1"/>
  <c r="B709" i="4"/>
  <c r="W708" i="4"/>
  <c r="U708" i="4"/>
  <c r="R708" i="4"/>
  <c r="T708" i="4" s="1"/>
  <c r="Q708" i="4"/>
  <c r="O708" i="4"/>
  <c r="L708" i="4"/>
  <c r="N708" i="4" s="1"/>
  <c r="I708" i="4"/>
  <c r="K708" i="4" s="1"/>
  <c r="F708" i="4"/>
  <c r="H708" i="4" s="1"/>
  <c r="C708" i="4"/>
  <c r="E708" i="4" s="1"/>
  <c r="U707" i="4"/>
  <c r="W707" i="4" s="1"/>
  <c r="R707" i="4"/>
  <c r="T707" i="4" s="1"/>
  <c r="Q707" i="4"/>
  <c r="O707" i="4"/>
  <c r="L707" i="4"/>
  <c r="N707" i="4" s="1"/>
  <c r="I707" i="4"/>
  <c r="K707" i="4" s="1"/>
  <c r="F707" i="4"/>
  <c r="H707" i="4" s="1"/>
  <c r="C707" i="4"/>
  <c r="E707" i="4" s="1"/>
  <c r="U706" i="4"/>
  <c r="W706" i="4" s="1"/>
  <c r="R706" i="4"/>
  <c r="T706" i="4" s="1"/>
  <c r="Q706" i="4"/>
  <c r="O706" i="4"/>
  <c r="L706" i="4"/>
  <c r="N706" i="4" s="1"/>
  <c r="I706" i="4"/>
  <c r="K706" i="4" s="1"/>
  <c r="F706" i="4"/>
  <c r="H706" i="4" s="1"/>
  <c r="E706" i="4"/>
  <c r="C706" i="4"/>
  <c r="U705" i="4"/>
  <c r="W705" i="4" s="1"/>
  <c r="R705" i="4"/>
  <c r="T705" i="4" s="1"/>
  <c r="Q705" i="4"/>
  <c r="O705" i="4"/>
  <c r="L705" i="4"/>
  <c r="N705" i="4" s="1"/>
  <c r="I705" i="4"/>
  <c r="K705" i="4" s="1"/>
  <c r="H705" i="4"/>
  <c r="F705" i="4"/>
  <c r="C705" i="4"/>
  <c r="E705" i="4" s="1"/>
  <c r="U704" i="4"/>
  <c r="W704" i="4" s="1"/>
  <c r="R704" i="4"/>
  <c r="T704" i="4" s="1"/>
  <c r="O704" i="4"/>
  <c r="Q704" i="4" s="1"/>
  <c r="L704" i="4"/>
  <c r="N704" i="4" s="1"/>
  <c r="I704" i="4"/>
  <c r="K704" i="4" s="1"/>
  <c r="H704" i="4"/>
  <c r="F704" i="4"/>
  <c r="C704" i="4"/>
  <c r="E704" i="4" s="1"/>
  <c r="W703" i="4"/>
  <c r="U703" i="4"/>
  <c r="R703" i="4"/>
  <c r="T703" i="4" s="1"/>
  <c r="O703" i="4"/>
  <c r="Q703" i="4" s="1"/>
  <c r="L703" i="4"/>
  <c r="N703" i="4" s="1"/>
  <c r="I703" i="4"/>
  <c r="K703" i="4" s="1"/>
  <c r="F703" i="4"/>
  <c r="H703" i="4" s="1"/>
  <c r="C703" i="4"/>
  <c r="E703" i="4" s="1"/>
  <c r="W702" i="4"/>
  <c r="U702" i="4"/>
  <c r="R702" i="4"/>
  <c r="T702" i="4" s="1"/>
  <c r="O702" i="4"/>
  <c r="Q702" i="4" s="1"/>
  <c r="L702" i="4"/>
  <c r="N702" i="4" s="1"/>
  <c r="I702" i="4"/>
  <c r="K702" i="4" s="1"/>
  <c r="H702" i="4"/>
  <c r="F702" i="4"/>
  <c r="C702" i="4"/>
  <c r="E702" i="4" s="1"/>
  <c r="U701" i="4"/>
  <c r="W701" i="4" s="1"/>
  <c r="R701" i="4"/>
  <c r="T701" i="4" s="1"/>
  <c r="O701" i="4"/>
  <c r="Q701" i="4" s="1"/>
  <c r="N701" i="4"/>
  <c r="L701" i="4"/>
  <c r="I701" i="4"/>
  <c r="K701" i="4" s="1"/>
  <c r="F701" i="4"/>
  <c r="H701" i="4" s="1"/>
  <c r="C701" i="4"/>
  <c r="E701" i="4" s="1"/>
  <c r="B701" i="4"/>
  <c r="U700" i="4"/>
  <c r="W700" i="4" s="1"/>
  <c r="R700" i="4"/>
  <c r="T700" i="4" s="1"/>
  <c r="O700" i="4"/>
  <c r="Q700" i="4" s="1"/>
  <c r="N700" i="4"/>
  <c r="L700" i="4"/>
  <c r="I700" i="4"/>
  <c r="K700" i="4" s="1"/>
  <c r="H700" i="4"/>
  <c r="F700" i="4"/>
  <c r="C700" i="4"/>
  <c r="E700" i="4" s="1"/>
  <c r="U699" i="4"/>
  <c r="W699" i="4" s="1"/>
  <c r="R699" i="4"/>
  <c r="T699" i="4" s="1"/>
  <c r="O699" i="4"/>
  <c r="Q699" i="4" s="1"/>
  <c r="L699" i="4"/>
  <c r="N699" i="4" s="1"/>
  <c r="I699" i="4"/>
  <c r="K699" i="4" s="1"/>
  <c r="F699" i="4"/>
  <c r="H699" i="4" s="1"/>
  <c r="E699" i="4"/>
  <c r="C699" i="4"/>
  <c r="U698" i="4"/>
  <c r="W698" i="4" s="1"/>
  <c r="R698" i="4"/>
  <c r="T698" i="4" s="1"/>
  <c r="O698" i="4"/>
  <c r="Q698" i="4" s="1"/>
  <c r="N698" i="4"/>
  <c r="L698" i="4"/>
  <c r="I698" i="4"/>
  <c r="K698" i="4" s="1"/>
  <c r="F698" i="4"/>
  <c r="H698" i="4" s="1"/>
  <c r="C698" i="4"/>
  <c r="E698" i="4" s="1"/>
  <c r="W697" i="4"/>
  <c r="U697" i="4"/>
  <c r="R697" i="4"/>
  <c r="T697" i="4" s="1"/>
  <c r="O697" i="4"/>
  <c r="Q697" i="4" s="1"/>
  <c r="L697" i="4"/>
  <c r="N697" i="4" s="1"/>
  <c r="I697" i="4"/>
  <c r="K697" i="4" s="1"/>
  <c r="F697" i="4"/>
  <c r="H697" i="4" s="1"/>
  <c r="C697" i="4"/>
  <c r="E697" i="4" s="1"/>
  <c r="W696" i="4"/>
  <c r="U696" i="4"/>
  <c r="R696" i="4"/>
  <c r="T696" i="4" s="1"/>
  <c r="Q696" i="4"/>
  <c r="O696" i="4"/>
  <c r="L696" i="4"/>
  <c r="N696" i="4" s="1"/>
  <c r="K696" i="4"/>
  <c r="I696" i="4"/>
  <c r="F696" i="4"/>
  <c r="H696" i="4" s="1"/>
  <c r="E696" i="4"/>
  <c r="C696" i="4"/>
  <c r="B696" i="4"/>
  <c r="U695" i="4"/>
  <c r="W695" i="4" s="1"/>
  <c r="R695" i="4"/>
  <c r="T695" i="4" s="1"/>
  <c r="O695" i="4"/>
  <c r="Q695" i="4" s="1"/>
  <c r="L695" i="4"/>
  <c r="N695" i="4" s="1"/>
  <c r="K695" i="4"/>
  <c r="I695" i="4"/>
  <c r="F695" i="4"/>
  <c r="H695" i="4" s="1"/>
  <c r="C695" i="4"/>
  <c r="E695" i="4" s="1"/>
  <c r="B695" i="4"/>
  <c r="U694" i="4"/>
  <c r="W694" i="4" s="1"/>
  <c r="R694" i="4"/>
  <c r="T694" i="4" s="1"/>
  <c r="O694" i="4"/>
  <c r="Q694" i="4" s="1"/>
  <c r="L694" i="4"/>
  <c r="N694" i="4" s="1"/>
  <c r="I694" i="4"/>
  <c r="K694" i="4" s="1"/>
  <c r="F694" i="4"/>
  <c r="H694" i="4" s="1"/>
  <c r="E694" i="4"/>
  <c r="C694" i="4"/>
  <c r="U693" i="4"/>
  <c r="W693" i="4" s="1"/>
  <c r="R693" i="4"/>
  <c r="T693" i="4" s="1"/>
  <c r="Q693" i="4"/>
  <c r="O693" i="4"/>
  <c r="L693" i="4"/>
  <c r="N693" i="4" s="1"/>
  <c r="I693" i="4"/>
  <c r="K693" i="4" s="1"/>
  <c r="F693" i="4"/>
  <c r="H693" i="4" s="1"/>
  <c r="C693" i="4"/>
  <c r="E693" i="4" s="1"/>
  <c r="U692" i="4"/>
  <c r="W692" i="4" s="1"/>
  <c r="R692" i="4"/>
  <c r="T692" i="4" s="1"/>
  <c r="O692" i="4"/>
  <c r="Q692" i="4" s="1"/>
  <c r="N692" i="4"/>
  <c r="L692" i="4"/>
  <c r="I692" i="4"/>
  <c r="K692" i="4" s="1"/>
  <c r="F692" i="4"/>
  <c r="H692" i="4" s="1"/>
  <c r="C692" i="4"/>
  <c r="E692" i="4" s="1"/>
  <c r="U691" i="4"/>
  <c r="W691" i="4" s="1"/>
  <c r="T691" i="4"/>
  <c r="R691" i="4"/>
  <c r="O691" i="4"/>
  <c r="Q691" i="4" s="1"/>
  <c r="L691" i="4"/>
  <c r="N691" i="4" s="1"/>
  <c r="K691" i="4"/>
  <c r="I691" i="4"/>
  <c r="F691" i="4"/>
  <c r="H691" i="4" s="1"/>
  <c r="C691" i="4"/>
  <c r="E691" i="4" s="1"/>
  <c r="U690" i="4"/>
  <c r="W690" i="4" s="1"/>
  <c r="R690" i="4"/>
  <c r="T690" i="4" s="1"/>
  <c r="O690" i="4"/>
  <c r="Q690" i="4" s="1"/>
  <c r="L690" i="4"/>
  <c r="N690" i="4" s="1"/>
  <c r="I690" i="4"/>
  <c r="K690" i="4" s="1"/>
  <c r="H690" i="4"/>
  <c r="F690" i="4"/>
  <c r="C690" i="4"/>
  <c r="E690" i="4" s="1"/>
  <c r="W689" i="4"/>
  <c r="U689" i="4"/>
  <c r="R689" i="4"/>
  <c r="T689" i="4" s="1"/>
  <c r="O689" i="4"/>
  <c r="Q689" i="4" s="1"/>
  <c r="L689" i="4"/>
  <c r="N689" i="4" s="1"/>
  <c r="K689" i="4"/>
  <c r="I689" i="4"/>
  <c r="F689" i="4"/>
  <c r="H689" i="4" s="1"/>
  <c r="C689" i="4"/>
  <c r="E689" i="4" s="1"/>
  <c r="U688" i="4"/>
  <c r="W688" i="4" s="1"/>
  <c r="R688" i="4"/>
  <c r="T688" i="4" s="1"/>
  <c r="O688" i="4"/>
  <c r="Q688" i="4" s="1"/>
  <c r="L688" i="4"/>
  <c r="N688" i="4" s="1"/>
  <c r="I688" i="4"/>
  <c r="K688" i="4" s="1"/>
  <c r="H688" i="4"/>
  <c r="F688" i="4"/>
  <c r="C688" i="4"/>
  <c r="E688" i="4" s="1"/>
  <c r="U687" i="4"/>
  <c r="W687" i="4" s="1"/>
  <c r="R687" i="4"/>
  <c r="T687" i="4" s="1"/>
  <c r="O687" i="4"/>
  <c r="Q687" i="4" s="1"/>
  <c r="L687" i="4"/>
  <c r="N687" i="4" s="1"/>
  <c r="I687" i="4"/>
  <c r="K687" i="4" s="1"/>
  <c r="H687" i="4"/>
  <c r="F687" i="4"/>
  <c r="E687" i="4"/>
  <c r="C687" i="4"/>
  <c r="B687" i="4"/>
  <c r="U686" i="4"/>
  <c r="W686" i="4" s="1"/>
  <c r="R686" i="4"/>
  <c r="T686" i="4" s="1"/>
  <c r="O686" i="4"/>
  <c r="Q686" i="4" s="1"/>
  <c r="L686" i="4"/>
  <c r="N686" i="4" s="1"/>
  <c r="I686" i="4"/>
  <c r="K686" i="4" s="1"/>
  <c r="F686" i="4"/>
  <c r="H686" i="4" s="1"/>
  <c r="C686" i="4"/>
  <c r="E686" i="4" s="1"/>
  <c r="B686" i="4"/>
  <c r="U685" i="4"/>
  <c r="W685" i="4" s="1"/>
  <c r="T685" i="4"/>
  <c r="R685" i="4"/>
  <c r="O685" i="4"/>
  <c r="Q685" i="4" s="1"/>
  <c r="L685" i="4"/>
  <c r="N685" i="4" s="1"/>
  <c r="I685" i="4"/>
  <c r="K685" i="4" s="1"/>
  <c r="F685" i="4"/>
  <c r="H685" i="4" s="1"/>
  <c r="C685" i="4"/>
  <c r="E685" i="4" s="1"/>
  <c r="U684" i="4"/>
  <c r="W684" i="4" s="1"/>
  <c r="R684" i="4"/>
  <c r="T684" i="4" s="1"/>
  <c r="Q684" i="4"/>
  <c r="O684" i="4"/>
  <c r="L684" i="4"/>
  <c r="N684" i="4" s="1"/>
  <c r="I684" i="4"/>
  <c r="K684" i="4" s="1"/>
  <c r="F684" i="4"/>
  <c r="H684" i="4" s="1"/>
  <c r="C684" i="4"/>
  <c r="E684" i="4" s="1"/>
  <c r="U683" i="4"/>
  <c r="W683" i="4" s="1"/>
  <c r="R683" i="4"/>
  <c r="T683" i="4" s="1"/>
  <c r="O683" i="4"/>
  <c r="Q683" i="4" s="1"/>
  <c r="L683" i="4"/>
  <c r="N683" i="4" s="1"/>
  <c r="I683" i="4"/>
  <c r="K683" i="4" s="1"/>
  <c r="H683" i="4"/>
  <c r="F683" i="4"/>
  <c r="E683" i="4"/>
  <c r="C683" i="4"/>
  <c r="U682" i="4"/>
  <c r="W682" i="4" s="1"/>
  <c r="R682" i="4"/>
  <c r="T682" i="4" s="1"/>
  <c r="O682" i="4"/>
  <c r="Q682" i="4" s="1"/>
  <c r="L682" i="4"/>
  <c r="N682" i="4" s="1"/>
  <c r="I682" i="4"/>
  <c r="K682" i="4" s="1"/>
  <c r="F682" i="4"/>
  <c r="H682" i="4" s="1"/>
  <c r="E682" i="4"/>
  <c r="C682" i="4"/>
  <c r="W681" i="4"/>
  <c r="U681" i="4"/>
  <c r="R681" i="4"/>
  <c r="T681" i="4" s="1"/>
  <c r="O681" i="4"/>
  <c r="Q681" i="4" s="1"/>
  <c r="L681" i="4"/>
  <c r="N681" i="4" s="1"/>
  <c r="I681" i="4"/>
  <c r="K681" i="4" s="1"/>
  <c r="F681" i="4"/>
  <c r="H681" i="4" s="1"/>
  <c r="C681" i="4"/>
  <c r="E681" i="4" s="1"/>
  <c r="B681" i="4"/>
  <c r="W680" i="4"/>
  <c r="U680" i="4"/>
  <c r="R680" i="4"/>
  <c r="T680" i="4" s="1"/>
  <c r="O680" i="4"/>
  <c r="Q680" i="4" s="1"/>
  <c r="N680" i="4"/>
  <c r="L680" i="4"/>
  <c r="I680" i="4"/>
  <c r="K680" i="4" s="1"/>
  <c r="F680" i="4"/>
  <c r="H680" i="4" s="1"/>
  <c r="C680" i="4"/>
  <c r="E680" i="4" s="1"/>
  <c r="U679" i="4"/>
  <c r="W679" i="4" s="1"/>
  <c r="R679" i="4"/>
  <c r="T679" i="4" s="1"/>
  <c r="O679" i="4"/>
  <c r="Q679" i="4" s="1"/>
  <c r="N679" i="4"/>
  <c r="L679" i="4"/>
  <c r="I679" i="4"/>
  <c r="K679" i="4" s="1"/>
  <c r="F679" i="4"/>
  <c r="H679" i="4" s="1"/>
  <c r="C679" i="4"/>
  <c r="E679" i="4" s="1"/>
  <c r="U678" i="4"/>
  <c r="W678" i="4" s="1"/>
  <c r="R678" i="4"/>
  <c r="T678" i="4" s="1"/>
  <c r="O678" i="4"/>
  <c r="Q678" i="4" s="1"/>
  <c r="L678" i="4"/>
  <c r="N678" i="4" s="1"/>
  <c r="K678" i="4"/>
  <c r="I678" i="4"/>
  <c r="H678" i="4"/>
  <c r="F678" i="4"/>
  <c r="C678" i="4"/>
  <c r="E678" i="4" s="1"/>
  <c r="U677" i="4"/>
  <c r="W677" i="4" s="1"/>
  <c r="R677" i="4"/>
  <c r="T677" i="4" s="1"/>
  <c r="O677" i="4"/>
  <c r="Q677" i="4" s="1"/>
  <c r="L677" i="4"/>
  <c r="N677" i="4" s="1"/>
  <c r="K677" i="4"/>
  <c r="I677" i="4"/>
  <c r="F677" i="4"/>
  <c r="H677" i="4" s="1"/>
  <c r="C677" i="4"/>
  <c r="E677" i="4" s="1"/>
  <c r="U676" i="4"/>
  <c r="W676" i="4" s="1"/>
  <c r="R676" i="4"/>
  <c r="T676" i="4" s="1"/>
  <c r="O676" i="4"/>
  <c r="Q676" i="4" s="1"/>
  <c r="L676" i="4"/>
  <c r="N676" i="4" s="1"/>
  <c r="I676" i="4"/>
  <c r="K676" i="4" s="1"/>
  <c r="F676" i="4"/>
  <c r="H676" i="4" s="1"/>
  <c r="C676" i="4"/>
  <c r="E676" i="4" s="1"/>
  <c r="U675" i="4"/>
  <c r="W675" i="4" s="1"/>
  <c r="T675" i="4"/>
  <c r="R675" i="4"/>
  <c r="O675" i="4"/>
  <c r="Q675" i="4" s="1"/>
  <c r="L675" i="4"/>
  <c r="N675" i="4" s="1"/>
  <c r="I675" i="4"/>
  <c r="K675" i="4" s="1"/>
  <c r="F675" i="4"/>
  <c r="H675" i="4" s="1"/>
  <c r="C675" i="4"/>
  <c r="E675" i="4" s="1"/>
  <c r="U674" i="4"/>
  <c r="W674" i="4" s="1"/>
  <c r="R674" i="4"/>
  <c r="T674" i="4" s="1"/>
  <c r="O674" i="4"/>
  <c r="Q674" i="4" s="1"/>
  <c r="L674" i="4"/>
  <c r="N674" i="4" s="1"/>
  <c r="K674" i="4"/>
  <c r="I674" i="4"/>
  <c r="F674" i="4"/>
  <c r="H674" i="4" s="1"/>
  <c r="C674" i="4"/>
  <c r="E674" i="4" s="1"/>
  <c r="U673" i="4"/>
  <c r="W673" i="4" s="1"/>
  <c r="T673" i="4"/>
  <c r="R673" i="4"/>
  <c r="O673" i="4"/>
  <c r="Q673" i="4" s="1"/>
  <c r="L673" i="4"/>
  <c r="N673" i="4" s="1"/>
  <c r="I673" i="4"/>
  <c r="K673" i="4" s="1"/>
  <c r="F673" i="4"/>
  <c r="H673" i="4" s="1"/>
  <c r="C673" i="4"/>
  <c r="E673" i="4" s="1"/>
  <c r="B673" i="4"/>
  <c r="U672" i="4"/>
  <c r="W672" i="4" s="1"/>
  <c r="T672" i="4"/>
  <c r="R672" i="4"/>
  <c r="O672" i="4"/>
  <c r="Q672" i="4" s="1"/>
  <c r="N672" i="4"/>
  <c r="L672" i="4"/>
  <c r="I672" i="4"/>
  <c r="K672" i="4" s="1"/>
  <c r="H672" i="4"/>
  <c r="F672" i="4"/>
  <c r="C672" i="4"/>
  <c r="E672" i="4" s="1"/>
  <c r="B672" i="4"/>
  <c r="U671" i="4"/>
  <c r="W671" i="4" s="1"/>
  <c r="R671" i="4"/>
  <c r="T671" i="4" s="1"/>
  <c r="O671" i="4"/>
  <c r="Q671" i="4" s="1"/>
  <c r="L671" i="4"/>
  <c r="N671" i="4" s="1"/>
  <c r="I671" i="4"/>
  <c r="K671" i="4" s="1"/>
  <c r="F671" i="4"/>
  <c r="H671" i="4" s="1"/>
  <c r="C671" i="4"/>
  <c r="E671" i="4" s="1"/>
  <c r="W670" i="4"/>
  <c r="U670" i="4"/>
  <c r="R670" i="4"/>
  <c r="T670" i="4" s="1"/>
  <c r="Q670" i="4"/>
  <c r="O670" i="4"/>
  <c r="L670" i="4"/>
  <c r="N670" i="4" s="1"/>
  <c r="I670" i="4"/>
  <c r="K670" i="4" s="1"/>
  <c r="F670" i="4"/>
  <c r="H670" i="4" s="1"/>
  <c r="C670" i="4"/>
  <c r="E670" i="4" s="1"/>
  <c r="U669" i="4"/>
  <c r="W669" i="4" s="1"/>
  <c r="R669" i="4"/>
  <c r="T669" i="4" s="1"/>
  <c r="O669" i="4"/>
  <c r="Q669" i="4" s="1"/>
  <c r="L669" i="4"/>
  <c r="N669" i="4" s="1"/>
  <c r="K669" i="4"/>
  <c r="I669" i="4"/>
  <c r="F669" i="4"/>
  <c r="H669" i="4" s="1"/>
  <c r="C669" i="4"/>
  <c r="E669" i="4" s="1"/>
  <c r="W668" i="4"/>
  <c r="U668" i="4"/>
  <c r="R668" i="4"/>
  <c r="T668" i="4" s="1"/>
  <c r="O668" i="4"/>
  <c r="Q668" i="4" s="1"/>
  <c r="L668" i="4"/>
  <c r="N668" i="4" s="1"/>
  <c r="I668" i="4"/>
  <c r="K668" i="4" s="1"/>
  <c r="F668" i="4"/>
  <c r="H668" i="4" s="1"/>
  <c r="C668" i="4"/>
  <c r="E668" i="4" s="1"/>
  <c r="B668" i="4"/>
  <c r="U667" i="4"/>
  <c r="W667" i="4" s="1"/>
  <c r="R667" i="4"/>
  <c r="T667" i="4" s="1"/>
  <c r="Q667" i="4"/>
  <c r="O667" i="4"/>
  <c r="L667" i="4"/>
  <c r="N667" i="4" s="1"/>
  <c r="K667" i="4"/>
  <c r="I667" i="4"/>
  <c r="F667" i="4"/>
  <c r="H667" i="4" s="1"/>
  <c r="C667" i="4"/>
  <c r="E667" i="4" s="1"/>
  <c r="B667" i="4"/>
  <c r="U666" i="4"/>
  <c r="W666" i="4" s="1"/>
  <c r="R666" i="4"/>
  <c r="T666" i="4" s="1"/>
  <c r="O666" i="4"/>
  <c r="Q666" i="4" s="1"/>
  <c r="L666" i="4"/>
  <c r="N666" i="4" s="1"/>
  <c r="I666" i="4"/>
  <c r="K666" i="4" s="1"/>
  <c r="H666" i="4"/>
  <c r="F666" i="4"/>
  <c r="C666" i="4"/>
  <c r="E666" i="4" s="1"/>
  <c r="B666" i="4"/>
  <c r="U665" i="4"/>
  <c r="W665" i="4" s="1"/>
  <c r="T665" i="4"/>
  <c r="R665" i="4"/>
  <c r="O665" i="4"/>
  <c r="Q665" i="4" s="1"/>
  <c r="N665" i="4"/>
  <c r="L665" i="4"/>
  <c r="I665" i="4"/>
  <c r="K665" i="4" s="1"/>
  <c r="F665" i="4"/>
  <c r="H665" i="4" s="1"/>
  <c r="C665" i="4"/>
  <c r="E665" i="4" s="1"/>
  <c r="U664" i="4"/>
  <c r="W664" i="4" s="1"/>
  <c r="T664" i="4"/>
  <c r="R664" i="4"/>
  <c r="O664" i="4"/>
  <c r="Q664" i="4" s="1"/>
  <c r="L664" i="4"/>
  <c r="N664" i="4" s="1"/>
  <c r="K664" i="4"/>
  <c r="I664" i="4"/>
  <c r="F664" i="4"/>
  <c r="H664" i="4" s="1"/>
  <c r="E664" i="4"/>
  <c r="C664" i="4"/>
  <c r="B664" i="4"/>
  <c r="U663" i="4"/>
  <c r="W663" i="4" s="1"/>
  <c r="R663" i="4"/>
  <c r="T663" i="4" s="1"/>
  <c r="O663" i="4"/>
  <c r="Q663" i="4" s="1"/>
  <c r="L663" i="4"/>
  <c r="N663" i="4" s="1"/>
  <c r="I663" i="4"/>
  <c r="K663" i="4" s="1"/>
  <c r="F663" i="4"/>
  <c r="H663" i="4" s="1"/>
  <c r="C663" i="4"/>
  <c r="E663" i="4" s="1"/>
  <c r="U662" i="4"/>
  <c r="W662" i="4" s="1"/>
  <c r="T662" i="4"/>
  <c r="R662" i="4"/>
  <c r="O662" i="4"/>
  <c r="Q662" i="4" s="1"/>
  <c r="L662" i="4"/>
  <c r="N662" i="4" s="1"/>
  <c r="I662" i="4"/>
  <c r="K662" i="4" s="1"/>
  <c r="H662" i="4"/>
  <c r="F662" i="4"/>
  <c r="C662" i="4"/>
  <c r="E662" i="4" s="1"/>
  <c r="U661" i="4"/>
  <c r="W661" i="4" s="1"/>
  <c r="R661" i="4"/>
  <c r="T661" i="4" s="1"/>
  <c r="O661" i="4"/>
  <c r="Q661" i="4" s="1"/>
  <c r="L661" i="4"/>
  <c r="N661" i="4" s="1"/>
  <c r="I661" i="4"/>
  <c r="K661" i="4" s="1"/>
  <c r="F661" i="4"/>
  <c r="H661" i="4" s="1"/>
  <c r="C661" i="4"/>
  <c r="E661" i="4" s="1"/>
  <c r="U660" i="4"/>
  <c r="W660" i="4" s="1"/>
  <c r="R660" i="4"/>
  <c r="T660" i="4" s="1"/>
  <c r="Q660" i="4"/>
  <c r="O660" i="4"/>
  <c r="L660" i="4"/>
  <c r="N660" i="4" s="1"/>
  <c r="I660" i="4"/>
  <c r="K660" i="4" s="1"/>
  <c r="H660" i="4"/>
  <c r="F660" i="4"/>
  <c r="C660" i="4"/>
  <c r="E660" i="4" s="1"/>
  <c r="W659" i="4"/>
  <c r="U659" i="4"/>
  <c r="R659" i="4"/>
  <c r="T659" i="4" s="1"/>
  <c r="O659" i="4"/>
  <c r="Q659" i="4" s="1"/>
  <c r="L659" i="4"/>
  <c r="N659" i="4" s="1"/>
  <c r="I659" i="4"/>
  <c r="K659" i="4" s="1"/>
  <c r="F659" i="4"/>
  <c r="H659" i="4" s="1"/>
  <c r="C659" i="4"/>
  <c r="E659" i="4" s="1"/>
  <c r="B659" i="4"/>
  <c r="U658" i="4"/>
  <c r="W658" i="4" s="1"/>
  <c r="R658" i="4"/>
  <c r="T658" i="4" s="1"/>
  <c r="O658" i="4"/>
  <c r="Q658" i="4" s="1"/>
  <c r="N658" i="4"/>
  <c r="L658" i="4"/>
  <c r="K658" i="4"/>
  <c r="I658" i="4"/>
  <c r="F658" i="4"/>
  <c r="H658" i="4" s="1"/>
  <c r="E658" i="4"/>
  <c r="C658" i="4"/>
  <c r="B658" i="4"/>
  <c r="U657" i="4"/>
  <c r="W657" i="4" s="1"/>
  <c r="R657" i="4"/>
  <c r="T657" i="4" s="1"/>
  <c r="Q657" i="4"/>
  <c r="O657" i="4"/>
  <c r="L657" i="4"/>
  <c r="N657" i="4" s="1"/>
  <c r="I657" i="4"/>
  <c r="K657" i="4" s="1"/>
  <c r="F657" i="4"/>
  <c r="H657" i="4" s="1"/>
  <c r="C657" i="4"/>
  <c r="E657" i="4" s="1"/>
  <c r="U656" i="4"/>
  <c r="W656" i="4" s="1"/>
  <c r="T656" i="4"/>
  <c r="R656" i="4"/>
  <c r="O656" i="4"/>
  <c r="Q656" i="4" s="1"/>
  <c r="L656" i="4"/>
  <c r="N656" i="4" s="1"/>
  <c r="I656" i="4"/>
  <c r="K656" i="4" s="1"/>
  <c r="H656" i="4"/>
  <c r="F656" i="4"/>
  <c r="C656" i="4"/>
  <c r="E656" i="4" s="1"/>
  <c r="U655" i="4"/>
  <c r="W655" i="4" s="1"/>
  <c r="R655" i="4"/>
  <c r="T655" i="4" s="1"/>
  <c r="O655" i="4"/>
  <c r="Q655" i="4" s="1"/>
  <c r="L655" i="4"/>
  <c r="N655" i="4" s="1"/>
  <c r="I655" i="4"/>
  <c r="K655" i="4" s="1"/>
  <c r="F655" i="4"/>
  <c r="H655" i="4" s="1"/>
  <c r="C655" i="4"/>
  <c r="E655" i="4" s="1"/>
  <c r="U654" i="4"/>
  <c r="W654" i="4" s="1"/>
  <c r="R654" i="4"/>
  <c r="T654" i="4" s="1"/>
  <c r="Q654" i="4"/>
  <c r="O654" i="4"/>
  <c r="L654" i="4"/>
  <c r="N654" i="4" s="1"/>
  <c r="I654" i="4"/>
  <c r="K654" i="4" s="1"/>
  <c r="F654" i="4"/>
  <c r="H654" i="4" s="1"/>
  <c r="C654" i="4"/>
  <c r="E654" i="4" s="1"/>
  <c r="B654" i="4"/>
  <c r="W653" i="4"/>
  <c r="U653" i="4"/>
  <c r="R653" i="4"/>
  <c r="T653" i="4" s="1"/>
  <c r="O653" i="4"/>
  <c r="Q653" i="4" s="1"/>
  <c r="L653" i="4"/>
  <c r="N653" i="4" s="1"/>
  <c r="I653" i="4"/>
  <c r="K653" i="4" s="1"/>
  <c r="F653" i="4"/>
  <c r="H653" i="4" s="1"/>
  <c r="C653" i="4"/>
  <c r="E653" i="4" s="1"/>
  <c r="B653" i="4"/>
  <c r="W652" i="4"/>
  <c r="U652" i="4"/>
  <c r="T652" i="4"/>
  <c r="R652" i="4"/>
  <c r="O652" i="4"/>
  <c r="Q652" i="4" s="1"/>
  <c r="L652" i="4"/>
  <c r="N652" i="4" s="1"/>
  <c r="K652" i="4"/>
  <c r="I652" i="4"/>
  <c r="F652" i="4"/>
  <c r="H652" i="4" s="1"/>
  <c r="C652" i="4"/>
  <c r="E652" i="4" s="1"/>
  <c r="U651" i="4"/>
  <c r="W651" i="4" s="1"/>
  <c r="R651" i="4"/>
  <c r="T651" i="4" s="1"/>
  <c r="O651" i="4"/>
  <c r="Q651" i="4" s="1"/>
  <c r="L651" i="4"/>
  <c r="N651" i="4" s="1"/>
  <c r="K651" i="4"/>
  <c r="I651" i="4"/>
  <c r="F651" i="4"/>
  <c r="H651" i="4" s="1"/>
  <c r="C651" i="4"/>
  <c r="E651" i="4" s="1"/>
  <c r="U650" i="4"/>
  <c r="W650" i="4" s="1"/>
  <c r="T650" i="4"/>
  <c r="R650" i="4"/>
  <c r="Q650" i="4"/>
  <c r="O650" i="4"/>
  <c r="L650" i="4"/>
  <c r="N650" i="4" s="1"/>
  <c r="I650" i="4"/>
  <c r="K650" i="4" s="1"/>
  <c r="F650" i="4"/>
  <c r="H650" i="4" s="1"/>
  <c r="E650" i="4"/>
  <c r="C650" i="4"/>
  <c r="U649" i="4"/>
  <c r="W649" i="4" s="1"/>
  <c r="R649" i="4"/>
  <c r="T649" i="4" s="1"/>
  <c r="O649" i="4"/>
  <c r="Q649" i="4" s="1"/>
  <c r="L649" i="4"/>
  <c r="N649" i="4" s="1"/>
  <c r="I649" i="4"/>
  <c r="K649" i="4" s="1"/>
  <c r="F649" i="4"/>
  <c r="H649" i="4" s="1"/>
  <c r="C649" i="4"/>
  <c r="E649" i="4" s="1"/>
  <c r="W648" i="4"/>
  <c r="U648" i="4"/>
  <c r="T648" i="4"/>
  <c r="R648" i="4"/>
  <c r="O648" i="4"/>
  <c r="Q648" i="4" s="1"/>
  <c r="L648" i="4"/>
  <c r="N648" i="4" s="1"/>
  <c r="K648" i="4"/>
  <c r="I648" i="4"/>
  <c r="H648" i="4"/>
  <c r="F648" i="4"/>
  <c r="C648" i="4"/>
  <c r="E648" i="4" s="1"/>
  <c r="U647" i="4"/>
  <c r="W647" i="4" s="1"/>
  <c r="T647" i="4"/>
  <c r="R647" i="4"/>
  <c r="O647" i="4"/>
  <c r="Q647" i="4" s="1"/>
  <c r="L647" i="4"/>
  <c r="N647" i="4" s="1"/>
  <c r="I647" i="4"/>
  <c r="K647" i="4" s="1"/>
  <c r="F647" i="4"/>
  <c r="H647" i="4" s="1"/>
  <c r="C647" i="4"/>
  <c r="E647" i="4" s="1"/>
  <c r="W646" i="4"/>
  <c r="U646" i="4"/>
  <c r="R646" i="4"/>
  <c r="T646" i="4" s="1"/>
  <c r="O646" i="4"/>
  <c r="Q646" i="4" s="1"/>
  <c r="L646" i="4"/>
  <c r="N646" i="4" s="1"/>
  <c r="I646" i="4"/>
  <c r="K646" i="4" s="1"/>
  <c r="F646" i="4"/>
  <c r="H646" i="4" s="1"/>
  <c r="C646" i="4"/>
  <c r="E646" i="4" s="1"/>
  <c r="W645" i="4"/>
  <c r="U645" i="4"/>
  <c r="T645" i="4"/>
  <c r="R645" i="4"/>
  <c r="O645" i="4"/>
  <c r="Q645" i="4" s="1"/>
  <c r="L645" i="4"/>
  <c r="N645" i="4" s="1"/>
  <c r="I645" i="4"/>
  <c r="K645" i="4" s="1"/>
  <c r="F645" i="4"/>
  <c r="H645" i="4" s="1"/>
  <c r="C645" i="4"/>
  <c r="E645" i="4" s="1"/>
  <c r="B645" i="4"/>
  <c r="U644" i="4"/>
  <c r="W644" i="4" s="1"/>
  <c r="R644" i="4"/>
  <c r="T644" i="4" s="1"/>
  <c r="O644" i="4"/>
  <c r="Q644" i="4" s="1"/>
  <c r="N644" i="4"/>
  <c r="L644" i="4"/>
  <c r="I644" i="4"/>
  <c r="K644" i="4" s="1"/>
  <c r="F644" i="4"/>
  <c r="H644" i="4" s="1"/>
  <c r="C644" i="4"/>
  <c r="E644" i="4" s="1"/>
  <c r="U643" i="4"/>
  <c r="W643" i="4" s="1"/>
  <c r="R643" i="4"/>
  <c r="T643" i="4" s="1"/>
  <c r="O643" i="4"/>
  <c r="Q643" i="4" s="1"/>
  <c r="L643" i="4"/>
  <c r="N643" i="4" s="1"/>
  <c r="K643" i="4"/>
  <c r="I643" i="4"/>
  <c r="F643" i="4"/>
  <c r="H643" i="4" s="1"/>
  <c r="C643" i="4"/>
  <c r="E643" i="4" s="1"/>
  <c r="U642" i="4"/>
  <c r="W642" i="4" s="1"/>
  <c r="R642" i="4"/>
  <c r="T642" i="4" s="1"/>
  <c r="Q642" i="4"/>
  <c r="O642" i="4"/>
  <c r="L642" i="4"/>
  <c r="N642" i="4" s="1"/>
  <c r="I642" i="4"/>
  <c r="K642" i="4" s="1"/>
  <c r="F642" i="4"/>
  <c r="H642" i="4" s="1"/>
  <c r="E642" i="4"/>
  <c r="C642" i="4"/>
  <c r="W641" i="4"/>
  <c r="U641" i="4"/>
  <c r="R641" i="4"/>
  <c r="T641" i="4" s="1"/>
  <c r="O641" i="4"/>
  <c r="Q641" i="4" s="1"/>
  <c r="N641" i="4"/>
  <c r="L641" i="4"/>
  <c r="K641" i="4"/>
  <c r="I641" i="4"/>
  <c r="F641" i="4"/>
  <c r="H641" i="4" s="1"/>
  <c r="C641" i="4"/>
  <c r="E641" i="4" s="1"/>
  <c r="W640" i="4"/>
  <c r="U640" i="4"/>
  <c r="R640" i="4"/>
  <c r="T640" i="4" s="1"/>
  <c r="O640" i="4"/>
  <c r="Q640" i="4" s="1"/>
  <c r="L640" i="4"/>
  <c r="N640" i="4" s="1"/>
  <c r="I640" i="4"/>
  <c r="K640" i="4" s="1"/>
  <c r="F640" i="4"/>
  <c r="H640" i="4" s="1"/>
  <c r="C640" i="4"/>
  <c r="E640" i="4" s="1"/>
  <c r="B640" i="4"/>
  <c r="U639" i="4"/>
  <c r="W639" i="4" s="1"/>
  <c r="R639" i="4"/>
  <c r="T639" i="4" s="1"/>
  <c r="O639" i="4"/>
  <c r="Q639" i="4" s="1"/>
  <c r="N639" i="4"/>
  <c r="L639" i="4"/>
  <c r="I639" i="4"/>
  <c r="K639" i="4" s="1"/>
  <c r="F639" i="4"/>
  <c r="H639" i="4" s="1"/>
  <c r="C639" i="4"/>
  <c r="E639" i="4" s="1"/>
  <c r="B639" i="4"/>
  <c r="W638" i="4"/>
  <c r="U638" i="4"/>
  <c r="R638" i="4"/>
  <c r="T638" i="4" s="1"/>
  <c r="O638" i="4"/>
  <c r="Q638" i="4" s="1"/>
  <c r="L638" i="4"/>
  <c r="N638" i="4" s="1"/>
  <c r="I638" i="4"/>
  <c r="K638" i="4" s="1"/>
  <c r="F638" i="4"/>
  <c r="H638" i="4" s="1"/>
  <c r="C638" i="4"/>
  <c r="E638" i="4" s="1"/>
  <c r="B638" i="4"/>
  <c r="U637" i="4"/>
  <c r="W637" i="4" s="1"/>
  <c r="R637" i="4"/>
  <c r="T637" i="4" s="1"/>
  <c r="O637" i="4"/>
  <c r="Q637" i="4" s="1"/>
  <c r="N637" i="4"/>
  <c r="L637" i="4"/>
  <c r="I637" i="4"/>
  <c r="K637" i="4" s="1"/>
  <c r="F637" i="4"/>
  <c r="H637" i="4" s="1"/>
  <c r="C637" i="4"/>
  <c r="E637" i="4" s="1"/>
  <c r="B637" i="4"/>
  <c r="U636" i="4"/>
  <c r="W636" i="4" s="1"/>
  <c r="T636" i="4"/>
  <c r="R636" i="4"/>
  <c r="O636" i="4"/>
  <c r="Q636" i="4" s="1"/>
  <c r="L636" i="4"/>
  <c r="N636" i="4" s="1"/>
  <c r="I636" i="4"/>
  <c r="K636" i="4" s="1"/>
  <c r="F636" i="4"/>
  <c r="H636" i="4" s="1"/>
  <c r="C636" i="4"/>
  <c r="E636" i="4" s="1"/>
  <c r="U635" i="4"/>
  <c r="W635" i="4" s="1"/>
  <c r="R635" i="4"/>
  <c r="T635" i="4" s="1"/>
  <c r="O635" i="4"/>
  <c r="Q635" i="4" s="1"/>
  <c r="L635" i="4"/>
  <c r="N635" i="4" s="1"/>
  <c r="I635" i="4"/>
  <c r="K635" i="4" s="1"/>
  <c r="F635" i="4"/>
  <c r="H635" i="4" s="1"/>
  <c r="C635" i="4"/>
  <c r="E635" i="4" s="1"/>
  <c r="W634" i="4"/>
  <c r="U634" i="4"/>
  <c r="R634" i="4"/>
  <c r="T634" i="4" s="1"/>
  <c r="O634" i="4"/>
  <c r="Q634" i="4" s="1"/>
  <c r="L634" i="4"/>
  <c r="N634" i="4" s="1"/>
  <c r="K634" i="4"/>
  <c r="I634" i="4"/>
  <c r="H634" i="4"/>
  <c r="F634" i="4"/>
  <c r="C634" i="4"/>
  <c r="E634" i="4" s="1"/>
  <c r="U633" i="4"/>
  <c r="W633" i="4" s="1"/>
  <c r="T633" i="4"/>
  <c r="R633" i="4"/>
  <c r="Q633" i="4"/>
  <c r="O633" i="4"/>
  <c r="L633" i="4"/>
  <c r="N633" i="4" s="1"/>
  <c r="I633" i="4"/>
  <c r="K633" i="4" s="1"/>
  <c r="F633" i="4"/>
  <c r="H633" i="4" s="1"/>
  <c r="C633" i="4"/>
  <c r="E633" i="4" s="1"/>
  <c r="U632" i="4"/>
  <c r="W632" i="4" s="1"/>
  <c r="R632" i="4"/>
  <c r="T632" i="4" s="1"/>
  <c r="O632" i="4"/>
  <c r="Q632" i="4" s="1"/>
  <c r="N632" i="4"/>
  <c r="L632" i="4"/>
  <c r="K632" i="4"/>
  <c r="I632" i="4"/>
  <c r="F632" i="4"/>
  <c r="H632" i="4" s="1"/>
  <c r="C632" i="4"/>
  <c r="E632" i="4" s="1"/>
  <c r="U631" i="4"/>
  <c r="W631" i="4" s="1"/>
  <c r="T631" i="4"/>
  <c r="R631" i="4"/>
  <c r="O631" i="4"/>
  <c r="Q631" i="4" s="1"/>
  <c r="N631" i="4"/>
  <c r="L631" i="4"/>
  <c r="I631" i="4"/>
  <c r="K631" i="4" s="1"/>
  <c r="F631" i="4"/>
  <c r="H631" i="4" s="1"/>
  <c r="E631" i="4"/>
  <c r="C631" i="4"/>
  <c r="B631" i="4"/>
  <c r="U630" i="4"/>
  <c r="W630" i="4" s="1"/>
  <c r="R630" i="4"/>
  <c r="T630" i="4" s="1"/>
  <c r="O630" i="4"/>
  <c r="Q630" i="4" s="1"/>
  <c r="N630" i="4"/>
  <c r="L630" i="4"/>
  <c r="I630" i="4"/>
  <c r="K630" i="4" s="1"/>
  <c r="F630" i="4"/>
  <c r="H630" i="4" s="1"/>
  <c r="C630" i="4"/>
  <c r="E630" i="4" s="1"/>
  <c r="U629" i="4"/>
  <c r="W629" i="4" s="1"/>
  <c r="T629" i="4"/>
  <c r="R629" i="4"/>
  <c r="O629" i="4"/>
  <c r="Q629" i="4" s="1"/>
  <c r="L629" i="4"/>
  <c r="N629" i="4" s="1"/>
  <c r="K629" i="4"/>
  <c r="I629" i="4"/>
  <c r="F629" i="4"/>
  <c r="H629" i="4" s="1"/>
  <c r="C629" i="4"/>
  <c r="E629" i="4" s="1"/>
  <c r="U628" i="4"/>
  <c r="W628" i="4" s="1"/>
  <c r="R628" i="4"/>
  <c r="T628" i="4" s="1"/>
  <c r="O628" i="4"/>
  <c r="Q628" i="4" s="1"/>
  <c r="N628" i="4"/>
  <c r="L628" i="4"/>
  <c r="I628" i="4"/>
  <c r="K628" i="4" s="1"/>
  <c r="F628" i="4"/>
  <c r="H628" i="4" s="1"/>
  <c r="E628" i="4"/>
  <c r="C628" i="4"/>
  <c r="W627" i="4"/>
  <c r="U627" i="4"/>
  <c r="R627" i="4"/>
  <c r="T627" i="4" s="1"/>
  <c r="O627" i="4"/>
  <c r="Q627" i="4" s="1"/>
  <c r="L627" i="4"/>
  <c r="N627" i="4" s="1"/>
  <c r="I627" i="4"/>
  <c r="K627" i="4" s="1"/>
  <c r="F627" i="4"/>
  <c r="H627" i="4" s="1"/>
  <c r="C627" i="4"/>
  <c r="E627" i="4" s="1"/>
  <c r="U626" i="4"/>
  <c r="W626" i="4" s="1"/>
  <c r="T626" i="4"/>
  <c r="R626" i="4"/>
  <c r="O626" i="4"/>
  <c r="Q626" i="4" s="1"/>
  <c r="N626" i="4"/>
  <c r="L626" i="4"/>
  <c r="I626" i="4"/>
  <c r="K626" i="4" s="1"/>
  <c r="F626" i="4"/>
  <c r="H626" i="4" s="1"/>
  <c r="C626" i="4"/>
  <c r="E626" i="4" s="1"/>
  <c r="W625" i="4"/>
  <c r="U625" i="4"/>
  <c r="R625" i="4"/>
  <c r="T625" i="4" s="1"/>
  <c r="O625" i="4"/>
  <c r="Q625" i="4" s="1"/>
  <c r="L625" i="4"/>
  <c r="N625" i="4" s="1"/>
  <c r="I625" i="4"/>
  <c r="K625" i="4" s="1"/>
  <c r="F625" i="4"/>
  <c r="H625" i="4" s="1"/>
  <c r="C625" i="4"/>
  <c r="E625" i="4" s="1"/>
  <c r="W624" i="4"/>
  <c r="U624" i="4"/>
  <c r="T624" i="4"/>
  <c r="R624" i="4"/>
  <c r="O624" i="4"/>
  <c r="Q624" i="4" s="1"/>
  <c r="N624" i="4"/>
  <c r="L624" i="4"/>
  <c r="I624" i="4"/>
  <c r="K624" i="4" s="1"/>
  <c r="F624" i="4"/>
  <c r="H624" i="4" s="1"/>
  <c r="C624" i="4"/>
  <c r="E624" i="4" s="1"/>
  <c r="B624" i="4"/>
  <c r="U623" i="4"/>
  <c r="W623" i="4" s="1"/>
  <c r="R623" i="4"/>
  <c r="T623" i="4" s="1"/>
  <c r="O623" i="4"/>
  <c r="Q623" i="4" s="1"/>
  <c r="L623" i="4"/>
  <c r="N623" i="4" s="1"/>
  <c r="I623" i="4"/>
  <c r="K623" i="4" s="1"/>
  <c r="F623" i="4"/>
  <c r="H623" i="4" s="1"/>
  <c r="C623" i="4"/>
  <c r="E623" i="4" s="1"/>
  <c r="U622" i="4"/>
  <c r="W622" i="4" s="1"/>
  <c r="R622" i="4"/>
  <c r="T622" i="4" s="1"/>
  <c r="O622" i="4"/>
  <c r="Q622" i="4" s="1"/>
  <c r="L622" i="4"/>
  <c r="N622" i="4" s="1"/>
  <c r="K622" i="4"/>
  <c r="I622" i="4"/>
  <c r="F622" i="4"/>
  <c r="H622" i="4" s="1"/>
  <c r="E622" i="4"/>
  <c r="C622" i="4"/>
  <c r="U621" i="4"/>
  <c r="W621" i="4" s="1"/>
  <c r="T621" i="4"/>
  <c r="R621" i="4"/>
  <c r="Q621" i="4"/>
  <c r="O621" i="4"/>
  <c r="L621" i="4"/>
  <c r="N621" i="4" s="1"/>
  <c r="I621" i="4"/>
  <c r="K621" i="4" s="1"/>
  <c r="H621" i="4"/>
  <c r="F621" i="4"/>
  <c r="C621" i="4"/>
  <c r="E621" i="4" s="1"/>
  <c r="U620" i="4"/>
  <c r="W620" i="4" s="1"/>
  <c r="R620" i="4"/>
  <c r="T620" i="4" s="1"/>
  <c r="Q620" i="4"/>
  <c r="O620" i="4"/>
  <c r="L620" i="4"/>
  <c r="N620" i="4" s="1"/>
  <c r="I620" i="4"/>
  <c r="K620" i="4" s="1"/>
  <c r="F620" i="4"/>
  <c r="H620" i="4" s="1"/>
  <c r="C620" i="4"/>
  <c r="E620" i="4" s="1"/>
  <c r="U619" i="4"/>
  <c r="W619" i="4" s="1"/>
  <c r="R619" i="4"/>
  <c r="T619" i="4" s="1"/>
  <c r="O619" i="4"/>
  <c r="Q619" i="4" s="1"/>
  <c r="L619" i="4"/>
  <c r="N619" i="4" s="1"/>
  <c r="I619" i="4"/>
  <c r="K619" i="4" s="1"/>
  <c r="F619" i="4"/>
  <c r="H619" i="4" s="1"/>
  <c r="E619" i="4"/>
  <c r="C619" i="4"/>
  <c r="U618" i="4"/>
  <c r="W618" i="4" s="1"/>
  <c r="T618" i="4"/>
  <c r="R618" i="4"/>
  <c r="O618" i="4"/>
  <c r="Q618" i="4" s="1"/>
  <c r="N618" i="4"/>
  <c r="L618" i="4"/>
  <c r="I618" i="4"/>
  <c r="K618" i="4" s="1"/>
  <c r="F618" i="4"/>
  <c r="H618" i="4" s="1"/>
  <c r="C618" i="4"/>
  <c r="E618" i="4" s="1"/>
  <c r="W617" i="4"/>
  <c r="U617" i="4"/>
  <c r="T617" i="4"/>
  <c r="R617" i="4"/>
  <c r="O617" i="4"/>
  <c r="Q617" i="4" s="1"/>
  <c r="N617" i="4"/>
  <c r="L617" i="4"/>
  <c r="I617" i="4"/>
  <c r="K617" i="4" s="1"/>
  <c r="F617" i="4"/>
  <c r="H617" i="4" s="1"/>
  <c r="C617" i="4"/>
  <c r="E617" i="4" s="1"/>
  <c r="U616" i="4"/>
  <c r="W616" i="4" s="1"/>
  <c r="R616" i="4"/>
  <c r="T616" i="4" s="1"/>
  <c r="O616" i="4"/>
  <c r="Q616" i="4" s="1"/>
  <c r="N616" i="4"/>
  <c r="L616" i="4"/>
  <c r="I616" i="4"/>
  <c r="K616" i="4" s="1"/>
  <c r="H616" i="4"/>
  <c r="F616" i="4"/>
  <c r="E616" i="4"/>
  <c r="C616" i="4"/>
  <c r="U615" i="4"/>
  <c r="W615" i="4" s="1"/>
  <c r="R615" i="4"/>
  <c r="T615" i="4" s="1"/>
  <c r="O615" i="4"/>
  <c r="Q615" i="4" s="1"/>
  <c r="L615" i="4"/>
  <c r="N615" i="4" s="1"/>
  <c r="K615" i="4"/>
  <c r="I615" i="4"/>
  <c r="F615" i="4"/>
  <c r="H615" i="4" s="1"/>
  <c r="C615" i="4"/>
  <c r="E615" i="4" s="1"/>
  <c r="W614" i="4"/>
  <c r="U614" i="4"/>
  <c r="R614" i="4"/>
  <c r="T614" i="4" s="1"/>
  <c r="O614" i="4"/>
  <c r="Q614" i="4" s="1"/>
  <c r="L614" i="4"/>
  <c r="N614" i="4" s="1"/>
  <c r="I614" i="4"/>
  <c r="K614" i="4" s="1"/>
  <c r="F614" i="4"/>
  <c r="H614" i="4" s="1"/>
  <c r="C614" i="4"/>
  <c r="E614" i="4" s="1"/>
  <c r="W613" i="4"/>
  <c r="U613" i="4"/>
  <c r="R613" i="4"/>
  <c r="T613" i="4" s="1"/>
  <c r="O613" i="4"/>
  <c r="Q613" i="4" s="1"/>
  <c r="N613" i="4"/>
  <c r="L613" i="4"/>
  <c r="I613" i="4"/>
  <c r="K613" i="4" s="1"/>
  <c r="F613" i="4"/>
  <c r="H613" i="4" s="1"/>
  <c r="E613" i="4"/>
  <c r="C613" i="4"/>
  <c r="W612" i="4"/>
  <c r="U612" i="4"/>
  <c r="T612" i="4"/>
  <c r="R612" i="4"/>
  <c r="O612" i="4"/>
  <c r="Q612" i="4" s="1"/>
  <c r="N612" i="4"/>
  <c r="L612" i="4"/>
  <c r="K612" i="4"/>
  <c r="I612" i="4"/>
  <c r="F612" i="4"/>
  <c r="H612" i="4" s="1"/>
  <c r="C612" i="4"/>
  <c r="E612" i="4" s="1"/>
  <c r="U611" i="4"/>
  <c r="W611" i="4" s="1"/>
  <c r="R611" i="4"/>
  <c r="T611" i="4" s="1"/>
  <c r="O611" i="4"/>
  <c r="Q611" i="4" s="1"/>
  <c r="L611" i="4"/>
  <c r="N611" i="4" s="1"/>
  <c r="K611" i="4"/>
  <c r="I611" i="4"/>
  <c r="F611" i="4"/>
  <c r="H611" i="4" s="1"/>
  <c r="E611" i="4"/>
  <c r="C611" i="4"/>
  <c r="B611" i="4"/>
  <c r="U610" i="4"/>
  <c r="W610" i="4" s="1"/>
  <c r="R610" i="4"/>
  <c r="T610" i="4" s="1"/>
  <c r="O610" i="4"/>
  <c r="Q610" i="4" s="1"/>
  <c r="N610" i="4"/>
  <c r="L610" i="4"/>
  <c r="I610" i="4"/>
  <c r="K610" i="4" s="1"/>
  <c r="F610" i="4"/>
  <c r="H610" i="4" s="1"/>
  <c r="E610" i="4"/>
  <c r="C610" i="4"/>
  <c r="B610" i="4"/>
  <c r="U609" i="4"/>
  <c r="W609" i="4" s="1"/>
  <c r="R609" i="4"/>
  <c r="T609" i="4" s="1"/>
  <c r="O609" i="4"/>
  <c r="Q609" i="4" s="1"/>
  <c r="L609" i="4"/>
  <c r="N609" i="4" s="1"/>
  <c r="I609" i="4"/>
  <c r="K609" i="4" s="1"/>
  <c r="F609" i="4"/>
  <c r="H609" i="4" s="1"/>
  <c r="C609" i="4"/>
  <c r="E609" i="4" s="1"/>
  <c r="U608" i="4"/>
  <c r="W608" i="4" s="1"/>
  <c r="R608" i="4"/>
  <c r="T608" i="4" s="1"/>
  <c r="Q608" i="4"/>
  <c r="O608" i="4"/>
  <c r="L608" i="4"/>
  <c r="N608" i="4" s="1"/>
  <c r="K608" i="4"/>
  <c r="I608" i="4"/>
  <c r="F608" i="4"/>
  <c r="H608" i="4" s="1"/>
  <c r="E608" i="4"/>
  <c r="C608" i="4"/>
  <c r="U607" i="4"/>
  <c r="W607" i="4" s="1"/>
  <c r="R607" i="4"/>
  <c r="T607" i="4" s="1"/>
  <c r="O607" i="4"/>
  <c r="Q607" i="4" s="1"/>
  <c r="L607" i="4"/>
  <c r="N607" i="4" s="1"/>
  <c r="I607" i="4"/>
  <c r="K607" i="4" s="1"/>
  <c r="F607" i="4"/>
  <c r="H607" i="4" s="1"/>
  <c r="C607" i="4"/>
  <c r="E607" i="4" s="1"/>
  <c r="U606" i="4"/>
  <c r="W606" i="4" s="1"/>
  <c r="T606" i="4"/>
  <c r="R606" i="4"/>
  <c r="O606" i="4"/>
  <c r="Q606" i="4" s="1"/>
  <c r="L606" i="4"/>
  <c r="N606" i="4" s="1"/>
  <c r="I606" i="4"/>
  <c r="K606" i="4" s="1"/>
  <c r="H606" i="4"/>
  <c r="F606" i="4"/>
  <c r="C606" i="4"/>
  <c r="E606" i="4" s="1"/>
  <c r="U605" i="4"/>
  <c r="W605" i="4" s="1"/>
  <c r="R605" i="4"/>
  <c r="T605" i="4" s="1"/>
  <c r="O605" i="4"/>
  <c r="Q605" i="4" s="1"/>
  <c r="N605" i="4"/>
  <c r="L605" i="4"/>
  <c r="K605" i="4"/>
  <c r="I605" i="4"/>
  <c r="F605" i="4"/>
  <c r="H605" i="4" s="1"/>
  <c r="C605" i="4"/>
  <c r="E605" i="4" s="1"/>
  <c r="U604" i="4"/>
  <c r="W604" i="4" s="1"/>
  <c r="T604" i="4"/>
  <c r="R604" i="4"/>
  <c r="O604" i="4"/>
  <c r="Q604" i="4" s="1"/>
  <c r="L604" i="4"/>
  <c r="N604" i="4" s="1"/>
  <c r="I604" i="4"/>
  <c r="K604" i="4" s="1"/>
  <c r="H604" i="4"/>
  <c r="F604" i="4"/>
  <c r="C604" i="4"/>
  <c r="E604" i="4" s="1"/>
  <c r="U603" i="4"/>
  <c r="W603" i="4" s="1"/>
  <c r="R603" i="4"/>
  <c r="T603" i="4" s="1"/>
  <c r="O603" i="4"/>
  <c r="Q603" i="4" s="1"/>
  <c r="N603" i="4"/>
  <c r="L603" i="4"/>
  <c r="I603" i="4"/>
  <c r="K603" i="4" s="1"/>
  <c r="H603" i="4"/>
  <c r="F603" i="4"/>
  <c r="C603" i="4"/>
  <c r="E603" i="4" s="1"/>
  <c r="B603" i="4"/>
  <c r="W602" i="4"/>
  <c r="U602" i="4"/>
  <c r="R602" i="4"/>
  <c r="T602" i="4" s="1"/>
  <c r="O602" i="4"/>
  <c r="Q602" i="4" s="1"/>
  <c r="N602" i="4"/>
  <c r="L602" i="4"/>
  <c r="I602" i="4"/>
  <c r="K602" i="4" s="1"/>
  <c r="F602" i="4"/>
  <c r="H602" i="4" s="1"/>
  <c r="C602" i="4"/>
  <c r="E602" i="4" s="1"/>
  <c r="B602" i="4"/>
  <c r="U601" i="4"/>
  <c r="W601" i="4" s="1"/>
  <c r="R601" i="4"/>
  <c r="T601" i="4" s="1"/>
  <c r="Q601" i="4"/>
  <c r="O601" i="4"/>
  <c r="L601" i="4"/>
  <c r="N601" i="4" s="1"/>
  <c r="K601" i="4"/>
  <c r="I601" i="4"/>
  <c r="F601" i="4"/>
  <c r="H601" i="4" s="1"/>
  <c r="C601" i="4"/>
  <c r="E601" i="4" s="1"/>
  <c r="W600" i="4"/>
  <c r="U600" i="4"/>
  <c r="T600" i="4"/>
  <c r="R600" i="4"/>
  <c r="O600" i="4"/>
  <c r="Q600" i="4" s="1"/>
  <c r="L600" i="4"/>
  <c r="N600" i="4" s="1"/>
  <c r="K600" i="4"/>
  <c r="I600" i="4"/>
  <c r="H600" i="4"/>
  <c r="F600" i="4"/>
  <c r="C600" i="4"/>
  <c r="E600" i="4" s="1"/>
  <c r="U599" i="4"/>
  <c r="W599" i="4" s="1"/>
  <c r="R599" i="4"/>
  <c r="T599" i="4" s="1"/>
  <c r="O599" i="4"/>
  <c r="Q599" i="4" s="1"/>
  <c r="N599" i="4"/>
  <c r="L599" i="4"/>
  <c r="I599" i="4"/>
  <c r="K599" i="4" s="1"/>
  <c r="F599" i="4"/>
  <c r="H599" i="4" s="1"/>
  <c r="E599" i="4"/>
  <c r="C599" i="4"/>
  <c r="U598" i="4"/>
  <c r="W598" i="4" s="1"/>
  <c r="R598" i="4"/>
  <c r="T598" i="4" s="1"/>
  <c r="Q598" i="4"/>
  <c r="O598" i="4"/>
  <c r="L598" i="4"/>
  <c r="N598" i="4" s="1"/>
  <c r="I598" i="4"/>
  <c r="K598" i="4" s="1"/>
  <c r="F598" i="4"/>
  <c r="H598" i="4" s="1"/>
  <c r="C598" i="4"/>
  <c r="E598" i="4" s="1"/>
  <c r="B598" i="4"/>
  <c r="U597" i="4"/>
  <c r="W597" i="4" s="1"/>
  <c r="R597" i="4"/>
  <c r="T597" i="4" s="1"/>
  <c r="O597" i="4"/>
  <c r="Q597" i="4" s="1"/>
  <c r="L597" i="4"/>
  <c r="N597" i="4" s="1"/>
  <c r="I597" i="4"/>
  <c r="K597" i="4" s="1"/>
  <c r="H597" i="4"/>
  <c r="F597" i="4"/>
  <c r="C597" i="4"/>
  <c r="E597" i="4" s="1"/>
  <c r="B597" i="4"/>
  <c r="U596" i="4"/>
  <c r="W596" i="4" s="1"/>
  <c r="T596" i="4"/>
  <c r="R596" i="4"/>
  <c r="O596" i="4"/>
  <c r="Q596" i="4" s="1"/>
  <c r="N596" i="4"/>
  <c r="L596" i="4"/>
  <c r="K596" i="4"/>
  <c r="I596" i="4"/>
  <c r="H596" i="4"/>
  <c r="F596" i="4"/>
  <c r="C596" i="4"/>
  <c r="E596" i="4" s="1"/>
  <c r="U595" i="4"/>
  <c r="W595" i="4" s="1"/>
  <c r="R595" i="4"/>
  <c r="T595" i="4" s="1"/>
  <c r="O595" i="4"/>
  <c r="Q595" i="4" s="1"/>
  <c r="N595" i="4"/>
  <c r="L595" i="4"/>
  <c r="I595" i="4"/>
  <c r="K595" i="4" s="1"/>
  <c r="F595" i="4"/>
  <c r="H595" i="4" s="1"/>
  <c r="C595" i="4"/>
  <c r="E595" i="4" s="1"/>
  <c r="B595" i="4"/>
  <c r="U594" i="4"/>
  <c r="W594" i="4" s="1"/>
  <c r="R594" i="4"/>
  <c r="T594" i="4" s="1"/>
  <c r="O594" i="4"/>
  <c r="Q594" i="4" s="1"/>
  <c r="L594" i="4"/>
  <c r="N594" i="4" s="1"/>
  <c r="I594" i="4"/>
  <c r="K594" i="4" s="1"/>
  <c r="F594" i="4"/>
  <c r="H594" i="4" s="1"/>
  <c r="C594" i="4"/>
  <c r="E594" i="4" s="1"/>
  <c r="W593" i="4"/>
  <c r="U593" i="4"/>
  <c r="T593" i="4"/>
  <c r="R593" i="4"/>
  <c r="O593" i="4"/>
  <c r="Q593" i="4" s="1"/>
  <c r="L593" i="4"/>
  <c r="N593" i="4" s="1"/>
  <c r="I593" i="4"/>
  <c r="K593" i="4" s="1"/>
  <c r="H593" i="4"/>
  <c r="F593" i="4"/>
  <c r="C593" i="4"/>
  <c r="E593" i="4" s="1"/>
  <c r="W592" i="4"/>
  <c r="U592" i="4"/>
  <c r="T592" i="4"/>
  <c r="R592" i="4"/>
  <c r="Q592" i="4"/>
  <c r="O592" i="4"/>
  <c r="L592" i="4"/>
  <c r="N592" i="4" s="1"/>
  <c r="K592" i="4"/>
  <c r="I592" i="4"/>
  <c r="F592" i="4"/>
  <c r="H592" i="4" s="1"/>
  <c r="E592" i="4"/>
  <c r="C592" i="4"/>
  <c r="U591" i="4"/>
  <c r="W591" i="4" s="1"/>
  <c r="T591" i="4"/>
  <c r="R591" i="4"/>
  <c r="O591" i="4"/>
  <c r="Q591" i="4" s="1"/>
  <c r="L591" i="4"/>
  <c r="N591" i="4" s="1"/>
  <c r="I591" i="4"/>
  <c r="K591" i="4" s="1"/>
  <c r="F591" i="4"/>
  <c r="H591" i="4" s="1"/>
  <c r="C591" i="4"/>
  <c r="E591" i="4" s="1"/>
  <c r="W590" i="4"/>
  <c r="U590" i="4"/>
  <c r="T590" i="4"/>
  <c r="R590" i="4"/>
  <c r="O590" i="4"/>
  <c r="Q590" i="4" s="1"/>
  <c r="L590" i="4"/>
  <c r="N590" i="4" s="1"/>
  <c r="I590" i="4"/>
  <c r="K590" i="4" s="1"/>
  <c r="H590" i="4"/>
  <c r="F590" i="4"/>
  <c r="C590" i="4"/>
  <c r="E590" i="4" s="1"/>
  <c r="U589" i="4"/>
  <c r="W589" i="4" s="1"/>
  <c r="T589" i="4"/>
  <c r="R589" i="4"/>
  <c r="Q589" i="4"/>
  <c r="O589" i="4"/>
  <c r="N589" i="4"/>
  <c r="L589" i="4"/>
  <c r="I589" i="4"/>
  <c r="K589" i="4" s="1"/>
  <c r="H589" i="4"/>
  <c r="F589" i="4"/>
  <c r="C589" i="4"/>
  <c r="E589" i="4" s="1"/>
  <c r="W588" i="4"/>
  <c r="U588" i="4"/>
  <c r="R588" i="4"/>
  <c r="T588" i="4" s="1"/>
  <c r="O588" i="4"/>
  <c r="Q588" i="4" s="1"/>
  <c r="N588" i="4"/>
  <c r="L588" i="4"/>
  <c r="I588" i="4"/>
  <c r="K588" i="4" s="1"/>
  <c r="H588" i="4"/>
  <c r="F588" i="4"/>
  <c r="C588" i="4"/>
  <c r="E588" i="4" s="1"/>
  <c r="U587" i="4"/>
  <c r="W587" i="4" s="1"/>
  <c r="R587" i="4"/>
  <c r="T587" i="4" s="1"/>
  <c r="O587" i="4"/>
  <c r="Q587" i="4" s="1"/>
  <c r="L587" i="4"/>
  <c r="N587" i="4" s="1"/>
  <c r="I587" i="4"/>
  <c r="K587" i="4" s="1"/>
  <c r="H587" i="4"/>
  <c r="F587" i="4"/>
  <c r="C587" i="4"/>
  <c r="E587" i="4" s="1"/>
  <c r="U586" i="4"/>
  <c r="W586" i="4" s="1"/>
  <c r="R586" i="4"/>
  <c r="T586" i="4" s="1"/>
  <c r="Q586" i="4"/>
  <c r="O586" i="4"/>
  <c r="L586" i="4"/>
  <c r="N586" i="4" s="1"/>
  <c r="K586" i="4"/>
  <c r="I586" i="4"/>
  <c r="F586" i="4"/>
  <c r="H586" i="4" s="1"/>
  <c r="C586" i="4"/>
  <c r="E586" i="4" s="1"/>
  <c r="U585" i="4"/>
  <c r="W585" i="4" s="1"/>
  <c r="R585" i="4"/>
  <c r="T585" i="4" s="1"/>
  <c r="O585" i="4"/>
  <c r="Q585" i="4" s="1"/>
  <c r="L585" i="4"/>
  <c r="N585" i="4" s="1"/>
  <c r="I585" i="4"/>
  <c r="K585" i="4" s="1"/>
  <c r="F585" i="4"/>
  <c r="H585" i="4" s="1"/>
  <c r="C585" i="4"/>
  <c r="E585" i="4" s="1"/>
  <c r="W584" i="4"/>
  <c r="U584" i="4"/>
  <c r="T584" i="4"/>
  <c r="R584" i="4"/>
  <c r="O584" i="4"/>
  <c r="Q584" i="4" s="1"/>
  <c r="L584" i="4"/>
  <c r="N584" i="4" s="1"/>
  <c r="I584" i="4"/>
  <c r="K584" i="4" s="1"/>
  <c r="H584" i="4"/>
  <c r="F584" i="4"/>
  <c r="C584" i="4"/>
  <c r="E584" i="4" s="1"/>
  <c r="B584" i="4"/>
  <c r="U583" i="4"/>
  <c r="W583" i="4" s="1"/>
  <c r="R583" i="4"/>
  <c r="T583" i="4" s="1"/>
  <c r="O583" i="4"/>
  <c r="Q583" i="4" s="1"/>
  <c r="L583" i="4"/>
  <c r="N583" i="4" s="1"/>
  <c r="K583" i="4"/>
  <c r="I583" i="4"/>
  <c r="H583" i="4"/>
  <c r="F583" i="4"/>
  <c r="C583" i="4"/>
  <c r="E583" i="4" s="1"/>
  <c r="W582" i="4"/>
  <c r="U582" i="4"/>
  <c r="R582" i="4"/>
  <c r="T582" i="4" s="1"/>
  <c r="O582" i="4"/>
  <c r="Q582" i="4" s="1"/>
  <c r="N582" i="4"/>
  <c r="L582" i="4"/>
  <c r="I582" i="4"/>
  <c r="K582" i="4" s="1"/>
  <c r="H582" i="4"/>
  <c r="F582" i="4"/>
  <c r="C582" i="4"/>
  <c r="E582" i="4" s="1"/>
  <c r="B582" i="4"/>
  <c r="U581" i="4"/>
  <c r="W581" i="4" s="1"/>
  <c r="T581" i="4"/>
  <c r="R581" i="4"/>
  <c r="O581" i="4"/>
  <c r="Q581" i="4" s="1"/>
  <c r="L581" i="4"/>
  <c r="N581" i="4" s="1"/>
  <c r="I581" i="4"/>
  <c r="K581" i="4" s="1"/>
  <c r="F581" i="4"/>
  <c r="H581" i="4" s="1"/>
  <c r="C581" i="4"/>
  <c r="E581" i="4" s="1"/>
  <c r="U580" i="4"/>
  <c r="W580" i="4" s="1"/>
  <c r="T580" i="4"/>
  <c r="R580" i="4"/>
  <c r="O580" i="4"/>
  <c r="Q580" i="4" s="1"/>
  <c r="N580" i="4"/>
  <c r="L580" i="4"/>
  <c r="K580" i="4"/>
  <c r="I580" i="4"/>
  <c r="F580" i="4"/>
  <c r="H580" i="4" s="1"/>
  <c r="C580" i="4"/>
  <c r="E580" i="4" s="1"/>
  <c r="B580" i="4"/>
  <c r="U579" i="4"/>
  <c r="W579" i="4" s="1"/>
  <c r="T579" i="4"/>
  <c r="R579" i="4"/>
  <c r="O579" i="4"/>
  <c r="Q579" i="4" s="1"/>
  <c r="L579" i="4"/>
  <c r="N579" i="4" s="1"/>
  <c r="K579" i="4"/>
  <c r="I579" i="4"/>
  <c r="H579" i="4"/>
  <c r="F579" i="4"/>
  <c r="C579" i="4"/>
  <c r="E579" i="4" s="1"/>
  <c r="U578" i="4"/>
  <c r="W578" i="4" s="1"/>
  <c r="R578" i="4"/>
  <c r="T578" i="4" s="1"/>
  <c r="O578" i="4"/>
  <c r="Q578" i="4" s="1"/>
  <c r="L578" i="4"/>
  <c r="N578" i="4" s="1"/>
  <c r="I578" i="4"/>
  <c r="K578" i="4" s="1"/>
  <c r="F578" i="4"/>
  <c r="H578" i="4" s="1"/>
  <c r="C578" i="4"/>
  <c r="E578" i="4" s="1"/>
  <c r="U577" i="4"/>
  <c r="W577" i="4" s="1"/>
  <c r="R577" i="4"/>
  <c r="T577" i="4" s="1"/>
  <c r="Q577" i="4"/>
  <c r="O577" i="4"/>
  <c r="L577" i="4"/>
  <c r="N577" i="4" s="1"/>
  <c r="I577" i="4"/>
  <c r="K577" i="4" s="1"/>
  <c r="F577" i="4"/>
  <c r="H577" i="4" s="1"/>
  <c r="C577" i="4"/>
  <c r="E577" i="4" s="1"/>
  <c r="U576" i="4"/>
  <c r="W576" i="4" s="1"/>
  <c r="R576" i="4"/>
  <c r="T576" i="4" s="1"/>
  <c r="Q576" i="4"/>
  <c r="O576" i="4"/>
  <c r="L576" i="4"/>
  <c r="N576" i="4" s="1"/>
  <c r="I576" i="4"/>
  <c r="K576" i="4" s="1"/>
  <c r="F576" i="4"/>
  <c r="H576" i="4" s="1"/>
  <c r="E576" i="4"/>
  <c r="C576" i="4"/>
  <c r="U575" i="4"/>
  <c r="W575" i="4" s="1"/>
  <c r="T575" i="4"/>
  <c r="R575" i="4"/>
  <c r="O575" i="4"/>
  <c r="Q575" i="4" s="1"/>
  <c r="L575" i="4"/>
  <c r="N575" i="4" s="1"/>
  <c r="I575" i="4"/>
  <c r="K575" i="4" s="1"/>
  <c r="H575" i="4"/>
  <c r="F575" i="4"/>
  <c r="C575" i="4"/>
  <c r="E575" i="4" s="1"/>
  <c r="U574" i="4"/>
  <c r="W574" i="4" s="1"/>
  <c r="R574" i="4"/>
  <c r="T574" i="4" s="1"/>
  <c r="O574" i="4"/>
  <c r="Q574" i="4" s="1"/>
  <c r="N574" i="4"/>
  <c r="L574" i="4"/>
  <c r="I574" i="4"/>
  <c r="K574" i="4" s="1"/>
  <c r="F574" i="4"/>
  <c r="H574" i="4" s="1"/>
  <c r="C574" i="4"/>
  <c r="E574" i="4" s="1"/>
  <c r="W573" i="4"/>
  <c r="U573" i="4"/>
  <c r="T573" i="4"/>
  <c r="R573" i="4"/>
  <c r="O573" i="4"/>
  <c r="Q573" i="4" s="1"/>
  <c r="L573" i="4"/>
  <c r="N573" i="4" s="1"/>
  <c r="I573" i="4"/>
  <c r="K573" i="4" s="1"/>
  <c r="F573" i="4"/>
  <c r="H573" i="4" s="1"/>
  <c r="C573" i="4"/>
  <c r="E573" i="4" s="1"/>
  <c r="U572" i="4"/>
  <c r="W572" i="4" s="1"/>
  <c r="R572" i="4"/>
  <c r="T572" i="4" s="1"/>
  <c r="Q572" i="4"/>
  <c r="O572" i="4"/>
  <c r="L572" i="4"/>
  <c r="N572" i="4" s="1"/>
  <c r="I572" i="4"/>
  <c r="K572" i="4" s="1"/>
  <c r="F572" i="4"/>
  <c r="H572" i="4" s="1"/>
  <c r="E572" i="4"/>
  <c r="C572" i="4"/>
  <c r="U571" i="4"/>
  <c r="W571" i="4" s="1"/>
  <c r="R571" i="4"/>
  <c r="T571" i="4" s="1"/>
  <c r="O571" i="4"/>
  <c r="Q571" i="4" s="1"/>
  <c r="N571" i="4"/>
  <c r="L571" i="4"/>
  <c r="K571" i="4"/>
  <c r="I571" i="4"/>
  <c r="F571" i="4"/>
  <c r="H571" i="4" s="1"/>
  <c r="C571" i="4"/>
  <c r="E571" i="4" s="1"/>
  <c r="U570" i="4"/>
  <c r="W570" i="4" s="1"/>
  <c r="T570" i="4"/>
  <c r="R570" i="4"/>
  <c r="O570" i="4"/>
  <c r="Q570" i="4" s="1"/>
  <c r="N570" i="4"/>
  <c r="L570" i="4"/>
  <c r="I570" i="4"/>
  <c r="K570" i="4" s="1"/>
  <c r="F570" i="4"/>
  <c r="H570" i="4" s="1"/>
  <c r="C570" i="4"/>
  <c r="E570" i="4" s="1"/>
  <c r="B570" i="4"/>
  <c r="W569" i="4"/>
  <c r="U569" i="4"/>
  <c r="R569" i="4"/>
  <c r="T569" i="4" s="1"/>
  <c r="O569" i="4"/>
  <c r="Q569" i="4" s="1"/>
  <c r="L569" i="4"/>
  <c r="N569" i="4" s="1"/>
  <c r="I569" i="4"/>
  <c r="K569" i="4" s="1"/>
  <c r="H569" i="4"/>
  <c r="F569" i="4"/>
  <c r="C569" i="4"/>
  <c r="E569" i="4" s="1"/>
  <c r="W568" i="4"/>
  <c r="U568" i="4"/>
  <c r="T568" i="4"/>
  <c r="R568" i="4"/>
  <c r="O568" i="4"/>
  <c r="Q568" i="4" s="1"/>
  <c r="N568" i="4"/>
  <c r="L568" i="4"/>
  <c r="I568" i="4"/>
  <c r="K568" i="4" s="1"/>
  <c r="F568" i="4"/>
  <c r="H568" i="4" s="1"/>
  <c r="C568" i="4"/>
  <c r="E568" i="4" s="1"/>
  <c r="U567" i="4"/>
  <c r="W567" i="4" s="1"/>
  <c r="R567" i="4"/>
  <c r="T567" i="4" s="1"/>
  <c r="Q567" i="4"/>
  <c r="O567" i="4"/>
  <c r="N567" i="4"/>
  <c r="L567" i="4"/>
  <c r="I567" i="4"/>
  <c r="K567" i="4" s="1"/>
  <c r="F567" i="4"/>
  <c r="H567" i="4" s="1"/>
  <c r="C567" i="4"/>
  <c r="E567" i="4" s="1"/>
  <c r="B567" i="4"/>
  <c r="U566" i="4"/>
  <c r="W566" i="4" s="1"/>
  <c r="R566" i="4"/>
  <c r="T566" i="4" s="1"/>
  <c r="Q566" i="4"/>
  <c r="O566" i="4"/>
  <c r="L566" i="4"/>
  <c r="N566" i="4" s="1"/>
  <c r="I566" i="4"/>
  <c r="K566" i="4" s="1"/>
  <c r="F566" i="4"/>
  <c r="H566" i="4" s="1"/>
  <c r="C566" i="4"/>
  <c r="E566" i="4" s="1"/>
  <c r="U565" i="4"/>
  <c r="W565" i="4" s="1"/>
  <c r="R565" i="4"/>
  <c r="T565" i="4" s="1"/>
  <c r="Q565" i="4"/>
  <c r="O565" i="4"/>
  <c r="L565" i="4"/>
  <c r="N565" i="4" s="1"/>
  <c r="I565" i="4"/>
  <c r="K565" i="4" s="1"/>
  <c r="F565" i="4"/>
  <c r="H565" i="4" s="1"/>
  <c r="C565" i="4"/>
  <c r="E565" i="4" s="1"/>
  <c r="U564" i="4"/>
  <c r="W564" i="4" s="1"/>
  <c r="R564" i="4"/>
  <c r="T564" i="4" s="1"/>
  <c r="O564" i="4"/>
  <c r="Q564" i="4" s="1"/>
  <c r="L564" i="4"/>
  <c r="N564" i="4" s="1"/>
  <c r="K564" i="4"/>
  <c r="I564" i="4"/>
  <c r="H564" i="4"/>
  <c r="F564" i="4"/>
  <c r="C564" i="4"/>
  <c r="E564" i="4" s="1"/>
  <c r="U563" i="4"/>
  <c r="W563" i="4" s="1"/>
  <c r="R563" i="4"/>
  <c r="T563" i="4" s="1"/>
  <c r="O563" i="4"/>
  <c r="Q563" i="4" s="1"/>
  <c r="L563" i="4"/>
  <c r="N563" i="4" s="1"/>
  <c r="I563" i="4"/>
  <c r="K563" i="4" s="1"/>
  <c r="F563" i="4"/>
  <c r="H563" i="4" s="1"/>
  <c r="E563" i="4"/>
  <c r="C563" i="4"/>
  <c r="U562" i="4"/>
  <c r="W562" i="4" s="1"/>
  <c r="R562" i="4"/>
  <c r="T562" i="4" s="1"/>
  <c r="O562" i="4"/>
  <c r="Q562" i="4" s="1"/>
  <c r="L562" i="4"/>
  <c r="N562" i="4" s="1"/>
  <c r="K562" i="4"/>
  <c r="I562" i="4"/>
  <c r="F562" i="4"/>
  <c r="H562" i="4" s="1"/>
  <c r="C562" i="4"/>
  <c r="E562" i="4" s="1"/>
  <c r="U561" i="4"/>
  <c r="W561" i="4" s="1"/>
  <c r="T561" i="4"/>
  <c r="R561" i="4"/>
  <c r="Q561" i="4"/>
  <c r="O561" i="4"/>
  <c r="L561" i="4"/>
  <c r="N561" i="4" s="1"/>
  <c r="I561" i="4"/>
  <c r="K561" i="4" s="1"/>
  <c r="F561" i="4"/>
  <c r="H561" i="4" s="1"/>
  <c r="C561" i="4"/>
  <c r="E561" i="4" s="1"/>
  <c r="W560" i="4"/>
  <c r="U560" i="4"/>
  <c r="T560" i="4"/>
  <c r="R560" i="4"/>
  <c r="O560" i="4"/>
  <c r="Q560" i="4" s="1"/>
  <c r="L560" i="4"/>
  <c r="N560" i="4" s="1"/>
  <c r="K560" i="4"/>
  <c r="I560" i="4"/>
  <c r="F560" i="4"/>
  <c r="H560" i="4" s="1"/>
  <c r="C560" i="4"/>
  <c r="E560" i="4" s="1"/>
  <c r="U559" i="4"/>
  <c r="W559" i="4" s="1"/>
  <c r="R559" i="4"/>
  <c r="T559" i="4" s="1"/>
  <c r="O559" i="4"/>
  <c r="Q559" i="4" s="1"/>
  <c r="L559" i="4"/>
  <c r="N559" i="4" s="1"/>
  <c r="I559" i="4"/>
  <c r="K559" i="4" s="1"/>
  <c r="F559" i="4"/>
  <c r="H559" i="4" s="1"/>
  <c r="E559" i="4"/>
  <c r="C559" i="4"/>
  <c r="U558" i="4"/>
  <c r="W558" i="4" s="1"/>
  <c r="R558" i="4"/>
  <c r="T558" i="4" s="1"/>
  <c r="O558" i="4"/>
  <c r="Q558" i="4" s="1"/>
  <c r="L558" i="4"/>
  <c r="N558" i="4" s="1"/>
  <c r="I558" i="4"/>
  <c r="K558" i="4" s="1"/>
  <c r="F558" i="4"/>
  <c r="H558" i="4" s="1"/>
  <c r="C558" i="4"/>
  <c r="E558" i="4" s="1"/>
  <c r="W557" i="4"/>
  <c r="U557" i="4"/>
  <c r="R557" i="4"/>
  <c r="T557" i="4" s="1"/>
  <c r="O557" i="4"/>
  <c r="Q557" i="4" s="1"/>
  <c r="L557" i="4"/>
  <c r="N557" i="4" s="1"/>
  <c r="I557" i="4"/>
  <c r="K557" i="4" s="1"/>
  <c r="F557" i="4"/>
  <c r="H557" i="4" s="1"/>
  <c r="E557" i="4"/>
  <c r="C557" i="4"/>
  <c r="W556" i="4"/>
  <c r="U556" i="4"/>
  <c r="R556" i="4"/>
  <c r="T556" i="4" s="1"/>
  <c r="O556" i="4"/>
  <c r="Q556" i="4" s="1"/>
  <c r="L556" i="4"/>
  <c r="N556" i="4" s="1"/>
  <c r="K556" i="4"/>
  <c r="I556" i="4"/>
  <c r="F556" i="4"/>
  <c r="H556" i="4" s="1"/>
  <c r="E556" i="4"/>
  <c r="C556" i="4"/>
  <c r="B556" i="4"/>
  <c r="U555" i="4"/>
  <c r="W555" i="4" s="1"/>
  <c r="R555" i="4"/>
  <c r="T555" i="4" s="1"/>
  <c r="Q555" i="4"/>
  <c r="O555" i="4"/>
  <c r="L555" i="4"/>
  <c r="N555" i="4" s="1"/>
  <c r="I555" i="4"/>
  <c r="K555" i="4" s="1"/>
  <c r="F555" i="4"/>
  <c r="H555" i="4" s="1"/>
  <c r="E555" i="4"/>
  <c r="C555" i="4"/>
  <c r="B555" i="4"/>
  <c r="W554" i="4"/>
  <c r="U554" i="4"/>
  <c r="R554" i="4"/>
  <c r="T554" i="4" s="1"/>
  <c r="O554" i="4"/>
  <c r="Q554" i="4" s="1"/>
  <c r="L554" i="4"/>
  <c r="N554" i="4" s="1"/>
  <c r="I554" i="4"/>
  <c r="K554" i="4" s="1"/>
  <c r="F554" i="4"/>
  <c r="H554" i="4" s="1"/>
  <c r="C554" i="4"/>
  <c r="E554" i="4" s="1"/>
  <c r="B554" i="4"/>
  <c r="U553" i="4"/>
  <c r="W553" i="4" s="1"/>
  <c r="T553" i="4"/>
  <c r="R553" i="4"/>
  <c r="Q553" i="4"/>
  <c r="O553" i="4"/>
  <c r="L553" i="4"/>
  <c r="N553" i="4" s="1"/>
  <c r="I553" i="4"/>
  <c r="K553" i="4" s="1"/>
  <c r="F553" i="4"/>
  <c r="H553" i="4" s="1"/>
  <c r="C553" i="4"/>
  <c r="E553" i="4" s="1"/>
  <c r="B553" i="4"/>
  <c r="U552" i="4"/>
  <c r="W552" i="4" s="1"/>
  <c r="R552" i="4"/>
  <c r="T552" i="4" s="1"/>
  <c r="O552" i="4"/>
  <c r="Q552" i="4" s="1"/>
  <c r="N552" i="4"/>
  <c r="L552" i="4"/>
  <c r="I552" i="4"/>
  <c r="K552" i="4" s="1"/>
  <c r="F552" i="4"/>
  <c r="H552" i="4" s="1"/>
  <c r="E552" i="4"/>
  <c r="C552" i="4"/>
  <c r="B552" i="4"/>
  <c r="U551" i="4"/>
  <c r="W551" i="4" s="1"/>
  <c r="R551" i="4"/>
  <c r="T551" i="4" s="1"/>
  <c r="O551" i="4"/>
  <c r="Q551" i="4" s="1"/>
  <c r="L551" i="4"/>
  <c r="N551" i="4" s="1"/>
  <c r="I551" i="4"/>
  <c r="K551" i="4" s="1"/>
  <c r="F551" i="4"/>
  <c r="H551" i="4" s="1"/>
  <c r="C551" i="4"/>
  <c r="E551" i="4" s="1"/>
  <c r="W550" i="4"/>
  <c r="U550" i="4"/>
  <c r="R550" i="4"/>
  <c r="T550" i="4" s="1"/>
  <c r="Q550" i="4"/>
  <c r="O550" i="4"/>
  <c r="L550" i="4"/>
  <c r="N550" i="4" s="1"/>
  <c r="I550" i="4"/>
  <c r="K550" i="4" s="1"/>
  <c r="H550" i="4"/>
  <c r="F550" i="4"/>
  <c r="C550" i="4"/>
  <c r="E550" i="4" s="1"/>
  <c r="U549" i="4"/>
  <c r="W549" i="4" s="1"/>
  <c r="R549" i="4"/>
  <c r="T549" i="4" s="1"/>
  <c r="Q549" i="4"/>
  <c r="O549" i="4"/>
  <c r="L549" i="4"/>
  <c r="N549" i="4" s="1"/>
  <c r="I549" i="4"/>
  <c r="K549" i="4" s="1"/>
  <c r="F549" i="4"/>
  <c r="H549" i="4" s="1"/>
  <c r="C549" i="4"/>
  <c r="E549" i="4" s="1"/>
  <c r="W548" i="4"/>
  <c r="U548" i="4"/>
  <c r="R548" i="4"/>
  <c r="T548" i="4" s="1"/>
  <c r="Q548" i="4"/>
  <c r="O548" i="4"/>
  <c r="N548" i="4"/>
  <c r="L548" i="4"/>
  <c r="K548" i="4"/>
  <c r="I548" i="4"/>
  <c r="H548" i="4"/>
  <c r="F548" i="4"/>
  <c r="C548" i="4"/>
  <c r="E548" i="4" s="1"/>
  <c r="U547" i="4"/>
  <c r="W547" i="4" s="1"/>
  <c r="T547" i="4"/>
  <c r="R547" i="4"/>
  <c r="O547" i="4"/>
  <c r="Q547" i="4" s="1"/>
  <c r="N547" i="4"/>
  <c r="L547" i="4"/>
  <c r="I547" i="4"/>
  <c r="K547" i="4" s="1"/>
  <c r="H547" i="4"/>
  <c r="F547" i="4"/>
  <c r="C547" i="4"/>
  <c r="E547" i="4" s="1"/>
  <c r="B547" i="4"/>
  <c r="U546" i="4"/>
  <c r="W546" i="4" s="1"/>
  <c r="T546" i="4"/>
  <c r="R546" i="4"/>
  <c r="O546" i="4"/>
  <c r="Q546" i="4" s="1"/>
  <c r="N546" i="4"/>
  <c r="L546" i="4"/>
  <c r="I546" i="4"/>
  <c r="K546" i="4" s="1"/>
  <c r="F546" i="4"/>
  <c r="H546" i="4" s="1"/>
  <c r="E546" i="4"/>
  <c r="C546" i="4"/>
  <c r="B546" i="4"/>
  <c r="U545" i="4"/>
  <c r="W545" i="4" s="1"/>
  <c r="T545" i="4"/>
  <c r="R545" i="4"/>
  <c r="O545" i="4"/>
  <c r="Q545" i="4" s="1"/>
  <c r="L545" i="4"/>
  <c r="N545" i="4" s="1"/>
  <c r="K545" i="4"/>
  <c r="I545" i="4"/>
  <c r="F545" i="4"/>
  <c r="H545" i="4" s="1"/>
  <c r="E545" i="4"/>
  <c r="C545" i="4"/>
  <c r="U544" i="4"/>
  <c r="W544" i="4" s="1"/>
  <c r="R544" i="4"/>
  <c r="T544" i="4" s="1"/>
  <c r="Q544" i="4"/>
  <c r="O544" i="4"/>
  <c r="L544" i="4"/>
  <c r="N544" i="4" s="1"/>
  <c r="I544" i="4"/>
  <c r="K544" i="4" s="1"/>
  <c r="F544" i="4"/>
  <c r="H544" i="4" s="1"/>
  <c r="C544" i="4"/>
  <c r="E544" i="4" s="1"/>
  <c r="U543" i="4"/>
  <c r="W543" i="4" s="1"/>
  <c r="R543" i="4"/>
  <c r="T543" i="4" s="1"/>
  <c r="O543" i="4"/>
  <c r="Q543" i="4" s="1"/>
  <c r="N543" i="4"/>
  <c r="L543" i="4"/>
  <c r="K543" i="4"/>
  <c r="I543" i="4"/>
  <c r="F543" i="4"/>
  <c r="H543" i="4" s="1"/>
  <c r="C543" i="4"/>
  <c r="E543" i="4" s="1"/>
  <c r="U542" i="4"/>
  <c r="W542" i="4" s="1"/>
  <c r="R542" i="4"/>
  <c r="T542" i="4" s="1"/>
  <c r="O542" i="4"/>
  <c r="Q542" i="4" s="1"/>
  <c r="L542" i="4"/>
  <c r="N542" i="4" s="1"/>
  <c r="I542" i="4"/>
  <c r="K542" i="4" s="1"/>
  <c r="F542" i="4"/>
  <c r="H542" i="4" s="1"/>
  <c r="E542" i="4"/>
  <c r="C542" i="4"/>
  <c r="B542" i="4"/>
  <c r="U541" i="4"/>
  <c r="W541" i="4" s="1"/>
  <c r="R541" i="4"/>
  <c r="T541" i="4" s="1"/>
  <c r="O541" i="4"/>
  <c r="Q541" i="4" s="1"/>
  <c r="L541" i="4"/>
  <c r="N541" i="4" s="1"/>
  <c r="I541" i="4"/>
  <c r="K541" i="4" s="1"/>
  <c r="F541" i="4"/>
  <c r="H541" i="4" s="1"/>
  <c r="C541" i="4"/>
  <c r="E541" i="4" s="1"/>
  <c r="W540" i="4"/>
  <c r="U540" i="4"/>
  <c r="R540" i="4"/>
  <c r="T540" i="4" s="1"/>
  <c r="O540" i="4"/>
  <c r="Q540" i="4" s="1"/>
  <c r="L540" i="4"/>
  <c r="N540" i="4" s="1"/>
  <c r="K540" i="4"/>
  <c r="I540" i="4"/>
  <c r="F540" i="4"/>
  <c r="H540" i="4" s="1"/>
  <c r="C540" i="4"/>
  <c r="E540" i="4" s="1"/>
  <c r="B540" i="4"/>
  <c r="U539" i="4"/>
  <c r="W539" i="4" s="1"/>
  <c r="R539" i="4"/>
  <c r="T539" i="4" s="1"/>
  <c r="O539" i="4"/>
  <c r="Q539" i="4" s="1"/>
  <c r="N539" i="4"/>
  <c r="L539" i="4"/>
  <c r="I539" i="4"/>
  <c r="K539" i="4" s="1"/>
  <c r="F539" i="4"/>
  <c r="H539" i="4" s="1"/>
  <c r="C539" i="4"/>
  <c r="E539" i="4" s="1"/>
  <c r="U538" i="4"/>
  <c r="W538" i="4" s="1"/>
  <c r="T538" i="4"/>
  <c r="R538" i="4"/>
  <c r="O538" i="4"/>
  <c r="Q538" i="4" s="1"/>
  <c r="L538" i="4"/>
  <c r="N538" i="4" s="1"/>
  <c r="K538" i="4"/>
  <c r="I538" i="4"/>
  <c r="F538" i="4"/>
  <c r="H538" i="4" s="1"/>
  <c r="E538" i="4"/>
  <c r="C538" i="4"/>
  <c r="W537" i="4"/>
  <c r="U537" i="4"/>
  <c r="R537" i="4"/>
  <c r="T537" i="4" s="1"/>
  <c r="Q537" i="4"/>
  <c r="O537" i="4"/>
  <c r="L537" i="4"/>
  <c r="N537" i="4" s="1"/>
  <c r="I537" i="4"/>
  <c r="K537" i="4" s="1"/>
  <c r="F537" i="4"/>
  <c r="H537" i="4" s="1"/>
  <c r="C537" i="4"/>
  <c r="E537" i="4" s="1"/>
  <c r="U536" i="4"/>
  <c r="W536" i="4" s="1"/>
  <c r="T536" i="4"/>
  <c r="R536" i="4"/>
  <c r="O536" i="4"/>
  <c r="Q536" i="4" s="1"/>
  <c r="L536" i="4"/>
  <c r="N536" i="4" s="1"/>
  <c r="K536" i="4"/>
  <c r="I536" i="4"/>
  <c r="H536" i="4"/>
  <c r="F536" i="4"/>
  <c r="C536" i="4"/>
  <c r="E536" i="4" s="1"/>
  <c r="U535" i="4"/>
  <c r="W535" i="4" s="1"/>
  <c r="T535" i="4"/>
  <c r="R535" i="4"/>
  <c r="O535" i="4"/>
  <c r="Q535" i="4" s="1"/>
  <c r="L535" i="4"/>
  <c r="N535" i="4" s="1"/>
  <c r="I535" i="4"/>
  <c r="K535" i="4" s="1"/>
  <c r="F535" i="4"/>
  <c r="H535" i="4" s="1"/>
  <c r="C535" i="4"/>
  <c r="E535" i="4" s="1"/>
  <c r="U534" i="4"/>
  <c r="W534" i="4" s="1"/>
  <c r="R534" i="4"/>
  <c r="T534" i="4" s="1"/>
  <c r="O534" i="4"/>
  <c r="Q534" i="4" s="1"/>
  <c r="L534" i="4"/>
  <c r="N534" i="4" s="1"/>
  <c r="K534" i="4"/>
  <c r="I534" i="4"/>
  <c r="F534" i="4"/>
  <c r="H534" i="4" s="1"/>
  <c r="C534" i="4"/>
  <c r="E534" i="4" s="1"/>
  <c r="W533" i="4"/>
  <c r="U533" i="4"/>
  <c r="R533" i="4"/>
  <c r="T533" i="4" s="1"/>
  <c r="O533" i="4"/>
  <c r="Q533" i="4" s="1"/>
  <c r="L533" i="4"/>
  <c r="N533" i="4" s="1"/>
  <c r="I533" i="4"/>
  <c r="K533" i="4" s="1"/>
  <c r="F533" i="4"/>
  <c r="H533" i="4" s="1"/>
  <c r="C533" i="4"/>
  <c r="E533" i="4" s="1"/>
  <c r="W532" i="4"/>
  <c r="U532" i="4"/>
  <c r="R532" i="4"/>
  <c r="T532" i="4" s="1"/>
  <c r="O532" i="4"/>
  <c r="Q532" i="4" s="1"/>
  <c r="N532" i="4"/>
  <c r="L532" i="4"/>
  <c r="I532" i="4"/>
  <c r="K532" i="4" s="1"/>
  <c r="F532" i="4"/>
  <c r="H532" i="4" s="1"/>
  <c r="C532" i="4"/>
  <c r="E532" i="4" s="1"/>
  <c r="B532" i="4"/>
  <c r="W531" i="4"/>
  <c r="U531" i="4"/>
  <c r="R531" i="4"/>
  <c r="T531" i="4" s="1"/>
  <c r="O531" i="4"/>
  <c r="Q531" i="4" s="1"/>
  <c r="L531" i="4"/>
  <c r="N531" i="4" s="1"/>
  <c r="K531" i="4"/>
  <c r="I531" i="4"/>
  <c r="F531" i="4"/>
  <c r="H531" i="4" s="1"/>
  <c r="C531" i="4"/>
  <c r="E531" i="4" s="1"/>
  <c r="U530" i="4"/>
  <c r="W530" i="4" s="1"/>
  <c r="R530" i="4"/>
  <c r="T530" i="4" s="1"/>
  <c r="O530" i="4"/>
  <c r="Q530" i="4" s="1"/>
  <c r="L530" i="4"/>
  <c r="N530" i="4" s="1"/>
  <c r="I530" i="4"/>
  <c r="K530" i="4" s="1"/>
  <c r="F530" i="4"/>
  <c r="H530" i="4" s="1"/>
  <c r="C530" i="4"/>
  <c r="E530" i="4" s="1"/>
  <c r="B530" i="4"/>
  <c r="U529" i="4"/>
  <c r="W529" i="4" s="1"/>
  <c r="R529" i="4"/>
  <c r="T529" i="4" s="1"/>
  <c r="O529" i="4"/>
  <c r="Q529" i="4" s="1"/>
  <c r="L529" i="4"/>
  <c r="N529" i="4" s="1"/>
  <c r="I529" i="4"/>
  <c r="K529" i="4" s="1"/>
  <c r="F529" i="4"/>
  <c r="H529" i="4" s="1"/>
  <c r="E529" i="4"/>
  <c r="C529" i="4"/>
  <c r="W528" i="4"/>
  <c r="U528" i="4"/>
  <c r="T528" i="4"/>
  <c r="R528" i="4"/>
  <c r="Q528" i="4"/>
  <c r="O528" i="4"/>
  <c r="L528" i="4"/>
  <c r="N528" i="4" s="1"/>
  <c r="K528" i="4"/>
  <c r="I528" i="4"/>
  <c r="F528" i="4"/>
  <c r="H528" i="4" s="1"/>
  <c r="C528" i="4"/>
  <c r="E528" i="4" s="1"/>
  <c r="B528" i="4"/>
  <c r="U527" i="4"/>
  <c r="W527" i="4" s="1"/>
  <c r="R527" i="4"/>
  <c r="T527" i="4" s="1"/>
  <c r="O527" i="4"/>
  <c r="Q527" i="4" s="1"/>
  <c r="L527" i="4"/>
  <c r="N527" i="4" s="1"/>
  <c r="I527" i="4"/>
  <c r="K527" i="4" s="1"/>
  <c r="F527" i="4"/>
  <c r="H527" i="4" s="1"/>
  <c r="C527" i="4"/>
  <c r="E527" i="4" s="1"/>
  <c r="B527" i="4"/>
  <c r="U526" i="4"/>
  <c r="W526" i="4" s="1"/>
  <c r="T526" i="4"/>
  <c r="R526" i="4"/>
  <c r="Q526" i="4"/>
  <c r="O526" i="4"/>
  <c r="L526" i="4"/>
  <c r="N526" i="4" s="1"/>
  <c r="I526" i="4"/>
  <c r="K526" i="4" s="1"/>
  <c r="F526" i="4"/>
  <c r="H526" i="4" s="1"/>
  <c r="C526" i="4"/>
  <c r="E526" i="4" s="1"/>
  <c r="U525" i="4"/>
  <c r="W525" i="4" s="1"/>
  <c r="R525" i="4"/>
  <c r="T525" i="4" s="1"/>
  <c r="O525" i="4"/>
  <c r="Q525" i="4" s="1"/>
  <c r="L525" i="4"/>
  <c r="N525" i="4" s="1"/>
  <c r="I525" i="4"/>
  <c r="K525" i="4" s="1"/>
  <c r="H525" i="4"/>
  <c r="F525" i="4"/>
  <c r="C525" i="4"/>
  <c r="E525" i="4" s="1"/>
  <c r="B525" i="4"/>
  <c r="U524" i="4"/>
  <c r="W524" i="4" s="1"/>
  <c r="R524" i="4"/>
  <c r="T524" i="4" s="1"/>
  <c r="O524" i="4"/>
  <c r="Q524" i="4" s="1"/>
  <c r="N524" i="4"/>
  <c r="L524" i="4"/>
  <c r="I524" i="4"/>
  <c r="K524" i="4" s="1"/>
  <c r="F524" i="4"/>
  <c r="H524" i="4" s="1"/>
  <c r="E524" i="4"/>
  <c r="C524" i="4"/>
  <c r="B524" i="4"/>
  <c r="U523" i="4"/>
  <c r="W523" i="4" s="1"/>
  <c r="R523" i="4"/>
  <c r="T523" i="4" s="1"/>
  <c r="O523" i="4"/>
  <c r="Q523" i="4" s="1"/>
  <c r="L523" i="4"/>
  <c r="N523" i="4" s="1"/>
  <c r="I523" i="4"/>
  <c r="K523" i="4" s="1"/>
  <c r="F523" i="4"/>
  <c r="H523" i="4" s="1"/>
  <c r="C523" i="4"/>
  <c r="E523" i="4" s="1"/>
  <c r="W522" i="4"/>
  <c r="U522" i="4"/>
  <c r="R522" i="4"/>
  <c r="T522" i="4" s="1"/>
  <c r="O522" i="4"/>
  <c r="Q522" i="4" s="1"/>
  <c r="L522" i="4"/>
  <c r="N522" i="4" s="1"/>
  <c r="I522" i="4"/>
  <c r="K522" i="4" s="1"/>
  <c r="F522" i="4"/>
  <c r="H522" i="4" s="1"/>
  <c r="C522" i="4"/>
  <c r="E522" i="4" s="1"/>
  <c r="U521" i="4"/>
  <c r="W521" i="4" s="1"/>
  <c r="R521" i="4"/>
  <c r="T521" i="4" s="1"/>
  <c r="Q521" i="4"/>
  <c r="O521" i="4"/>
  <c r="L521" i="4"/>
  <c r="N521" i="4" s="1"/>
  <c r="I521" i="4"/>
  <c r="K521" i="4" s="1"/>
  <c r="F521" i="4"/>
  <c r="H521" i="4" s="1"/>
  <c r="C521" i="4"/>
  <c r="E521" i="4" s="1"/>
  <c r="W520" i="4"/>
  <c r="U520" i="4"/>
  <c r="T520" i="4"/>
  <c r="R520" i="4"/>
  <c r="O520" i="4"/>
  <c r="Q520" i="4" s="1"/>
  <c r="L520" i="4"/>
  <c r="N520" i="4" s="1"/>
  <c r="I520" i="4"/>
  <c r="K520" i="4" s="1"/>
  <c r="H520" i="4"/>
  <c r="F520" i="4"/>
  <c r="E520" i="4"/>
  <c r="C520" i="4"/>
  <c r="U519" i="4"/>
  <c r="W519" i="4" s="1"/>
  <c r="R519" i="4"/>
  <c r="T519" i="4" s="1"/>
  <c r="O519" i="4"/>
  <c r="Q519" i="4" s="1"/>
  <c r="L519" i="4"/>
  <c r="N519" i="4" s="1"/>
  <c r="I519" i="4"/>
  <c r="K519" i="4" s="1"/>
  <c r="F519" i="4"/>
  <c r="H519" i="4" s="1"/>
  <c r="C519" i="4"/>
  <c r="E519" i="4" s="1"/>
  <c r="U518" i="4"/>
  <c r="W518" i="4" s="1"/>
  <c r="T518" i="4"/>
  <c r="R518" i="4"/>
  <c r="O518" i="4"/>
  <c r="Q518" i="4" s="1"/>
  <c r="N518" i="4"/>
  <c r="L518" i="4"/>
  <c r="I518" i="4"/>
  <c r="K518" i="4" s="1"/>
  <c r="F518" i="4"/>
  <c r="H518" i="4" s="1"/>
  <c r="C518" i="4"/>
  <c r="E518" i="4" s="1"/>
  <c r="U517" i="4"/>
  <c r="W517" i="4" s="1"/>
  <c r="T517" i="4"/>
  <c r="R517" i="4"/>
  <c r="O517" i="4"/>
  <c r="Q517" i="4" s="1"/>
  <c r="L517" i="4"/>
  <c r="N517" i="4" s="1"/>
  <c r="I517" i="4"/>
  <c r="K517" i="4" s="1"/>
  <c r="F517" i="4"/>
  <c r="H517" i="4" s="1"/>
  <c r="C517" i="4"/>
  <c r="E517" i="4" s="1"/>
  <c r="U516" i="4"/>
  <c r="W516" i="4" s="1"/>
  <c r="R516" i="4"/>
  <c r="T516" i="4" s="1"/>
  <c r="O516" i="4"/>
  <c r="Q516" i="4" s="1"/>
  <c r="N516" i="4"/>
  <c r="L516" i="4"/>
  <c r="I516" i="4"/>
  <c r="K516" i="4" s="1"/>
  <c r="F516" i="4"/>
  <c r="H516" i="4" s="1"/>
  <c r="C516" i="4"/>
  <c r="E516" i="4" s="1"/>
  <c r="W515" i="4"/>
  <c r="U515" i="4"/>
  <c r="R515" i="4"/>
  <c r="T515" i="4" s="1"/>
  <c r="O515" i="4"/>
  <c r="Q515" i="4" s="1"/>
  <c r="L515" i="4"/>
  <c r="N515" i="4" s="1"/>
  <c r="K515" i="4"/>
  <c r="I515" i="4"/>
  <c r="H515" i="4"/>
  <c r="F515" i="4"/>
  <c r="C515" i="4"/>
  <c r="E515" i="4" s="1"/>
  <c r="W514" i="4"/>
  <c r="U514" i="4"/>
  <c r="T514" i="4"/>
  <c r="R514" i="4"/>
  <c r="O514" i="4"/>
  <c r="Q514" i="4" s="1"/>
  <c r="L514" i="4"/>
  <c r="N514" i="4" s="1"/>
  <c r="I514" i="4"/>
  <c r="K514" i="4" s="1"/>
  <c r="F514" i="4"/>
  <c r="H514" i="4" s="1"/>
  <c r="E514" i="4"/>
  <c r="C514" i="4"/>
  <c r="B514" i="4"/>
  <c r="U513" i="4"/>
  <c r="W513" i="4" s="1"/>
  <c r="R513" i="4"/>
  <c r="T513" i="4" s="1"/>
  <c r="O513" i="4"/>
  <c r="Q513" i="4" s="1"/>
  <c r="L513" i="4"/>
  <c r="N513" i="4" s="1"/>
  <c r="I513" i="4"/>
  <c r="K513" i="4" s="1"/>
  <c r="F513" i="4"/>
  <c r="H513" i="4" s="1"/>
  <c r="C513" i="4"/>
  <c r="E513" i="4" s="1"/>
  <c r="W512" i="4"/>
  <c r="U512" i="4"/>
  <c r="R512" i="4"/>
  <c r="T512" i="4" s="1"/>
  <c r="O512" i="4"/>
  <c r="Q512" i="4" s="1"/>
  <c r="L512" i="4"/>
  <c r="N512" i="4" s="1"/>
  <c r="I512" i="4"/>
  <c r="K512" i="4" s="1"/>
  <c r="F512" i="4"/>
  <c r="H512" i="4" s="1"/>
  <c r="C512" i="4"/>
  <c r="E512" i="4" s="1"/>
  <c r="U511" i="4"/>
  <c r="W511" i="4" s="1"/>
  <c r="T511" i="4"/>
  <c r="R511" i="4"/>
  <c r="O511" i="4"/>
  <c r="Q511" i="4" s="1"/>
  <c r="N511" i="4"/>
  <c r="L511" i="4"/>
  <c r="I511" i="4"/>
  <c r="K511" i="4" s="1"/>
  <c r="F511" i="4"/>
  <c r="H511" i="4" s="1"/>
  <c r="C511" i="4"/>
  <c r="E511" i="4" s="1"/>
  <c r="B511" i="4"/>
  <c r="U510" i="4"/>
  <c r="W510" i="4" s="1"/>
  <c r="T510" i="4"/>
  <c r="R510" i="4"/>
  <c r="O510" i="4"/>
  <c r="Q510" i="4" s="1"/>
  <c r="L510" i="4"/>
  <c r="N510" i="4" s="1"/>
  <c r="I510" i="4"/>
  <c r="K510" i="4" s="1"/>
  <c r="H510" i="4"/>
  <c r="F510" i="4"/>
  <c r="E510" i="4"/>
  <c r="C510" i="4"/>
  <c r="W509" i="4"/>
  <c r="U509" i="4"/>
  <c r="T509" i="4"/>
  <c r="R509" i="4"/>
  <c r="O509" i="4"/>
  <c r="Q509" i="4" s="1"/>
  <c r="L509" i="4"/>
  <c r="N509" i="4" s="1"/>
  <c r="I509" i="4"/>
  <c r="K509" i="4" s="1"/>
  <c r="H509" i="4"/>
  <c r="F509" i="4"/>
  <c r="C509" i="4"/>
  <c r="E509" i="4" s="1"/>
  <c r="U508" i="4"/>
  <c r="W508" i="4" s="1"/>
  <c r="T508" i="4"/>
  <c r="R508" i="4"/>
  <c r="Q508" i="4"/>
  <c r="O508" i="4"/>
  <c r="L508" i="4"/>
  <c r="N508" i="4" s="1"/>
  <c r="I508" i="4"/>
  <c r="K508" i="4" s="1"/>
  <c r="F508" i="4"/>
  <c r="H508" i="4" s="1"/>
  <c r="C508" i="4"/>
  <c r="E508" i="4" s="1"/>
  <c r="U507" i="4"/>
  <c r="W507" i="4" s="1"/>
  <c r="T507" i="4"/>
  <c r="R507" i="4"/>
  <c r="O507" i="4"/>
  <c r="Q507" i="4" s="1"/>
  <c r="L507" i="4"/>
  <c r="N507" i="4" s="1"/>
  <c r="I507" i="4"/>
  <c r="K507" i="4" s="1"/>
  <c r="F507" i="4"/>
  <c r="H507" i="4" s="1"/>
  <c r="E507" i="4"/>
  <c r="C507" i="4"/>
  <c r="W506" i="4"/>
  <c r="U506" i="4"/>
  <c r="R506" i="4"/>
  <c r="T506" i="4" s="1"/>
  <c r="O506" i="4"/>
  <c r="Q506" i="4" s="1"/>
  <c r="L506" i="4"/>
  <c r="N506" i="4" s="1"/>
  <c r="K506" i="4"/>
  <c r="I506" i="4"/>
  <c r="F506" i="4"/>
  <c r="H506" i="4" s="1"/>
  <c r="C506" i="4"/>
  <c r="E506" i="4" s="1"/>
  <c r="U505" i="4"/>
  <c r="W505" i="4" s="1"/>
  <c r="T505" i="4"/>
  <c r="R505" i="4"/>
  <c r="Q505" i="4"/>
  <c r="O505" i="4"/>
  <c r="L505" i="4"/>
  <c r="N505" i="4" s="1"/>
  <c r="I505" i="4"/>
  <c r="K505" i="4" s="1"/>
  <c r="F505" i="4"/>
  <c r="H505" i="4" s="1"/>
  <c r="C505" i="4"/>
  <c r="E505" i="4" s="1"/>
  <c r="U504" i="4"/>
  <c r="W504" i="4" s="1"/>
  <c r="T504" i="4"/>
  <c r="R504" i="4"/>
  <c r="O504" i="4"/>
  <c r="Q504" i="4" s="1"/>
  <c r="N504" i="4"/>
  <c r="L504" i="4"/>
  <c r="I504" i="4"/>
  <c r="K504" i="4" s="1"/>
  <c r="F504" i="4"/>
  <c r="H504" i="4" s="1"/>
  <c r="C504" i="4"/>
  <c r="E504" i="4" s="1"/>
  <c r="U503" i="4"/>
  <c r="W503" i="4" s="1"/>
  <c r="R503" i="4"/>
  <c r="T503" i="4" s="1"/>
  <c r="Q503" i="4"/>
  <c r="O503" i="4"/>
  <c r="L503" i="4"/>
  <c r="N503" i="4" s="1"/>
  <c r="K503" i="4"/>
  <c r="I503" i="4"/>
  <c r="F503" i="4"/>
  <c r="H503" i="4" s="1"/>
  <c r="C503" i="4"/>
  <c r="E503" i="4" s="1"/>
  <c r="U502" i="4"/>
  <c r="W502" i="4" s="1"/>
  <c r="R502" i="4"/>
  <c r="T502" i="4" s="1"/>
  <c r="Q502" i="4"/>
  <c r="O502" i="4"/>
  <c r="L502" i="4"/>
  <c r="N502" i="4" s="1"/>
  <c r="K502" i="4"/>
  <c r="I502" i="4"/>
  <c r="F502" i="4"/>
  <c r="H502" i="4" s="1"/>
  <c r="C502" i="4"/>
  <c r="E502" i="4" s="1"/>
  <c r="W501" i="4"/>
  <c r="U501" i="4"/>
  <c r="T501" i="4"/>
  <c r="R501" i="4"/>
  <c r="O501" i="4"/>
  <c r="Q501" i="4" s="1"/>
  <c r="L501" i="4"/>
  <c r="N501" i="4" s="1"/>
  <c r="I501" i="4"/>
  <c r="K501" i="4" s="1"/>
  <c r="F501" i="4"/>
  <c r="H501" i="4" s="1"/>
  <c r="C501" i="4"/>
  <c r="E501" i="4" s="1"/>
  <c r="U500" i="4"/>
  <c r="W500" i="4" s="1"/>
  <c r="T500" i="4"/>
  <c r="R500" i="4"/>
  <c r="O500" i="4"/>
  <c r="Q500" i="4" s="1"/>
  <c r="L500" i="4"/>
  <c r="N500" i="4" s="1"/>
  <c r="I500" i="4"/>
  <c r="K500" i="4" s="1"/>
  <c r="F500" i="4"/>
  <c r="H500" i="4" s="1"/>
  <c r="C500" i="4"/>
  <c r="E500" i="4" s="1"/>
  <c r="U499" i="4"/>
  <c r="W499" i="4" s="1"/>
  <c r="R499" i="4"/>
  <c r="T499" i="4" s="1"/>
  <c r="O499" i="4"/>
  <c r="Q499" i="4" s="1"/>
  <c r="L499" i="4"/>
  <c r="N499" i="4" s="1"/>
  <c r="K499" i="4"/>
  <c r="I499" i="4"/>
  <c r="H499" i="4"/>
  <c r="F499" i="4"/>
  <c r="E499" i="4"/>
  <c r="C499" i="4"/>
  <c r="B499" i="4"/>
  <c r="W498" i="4"/>
  <c r="U498" i="4"/>
  <c r="R498" i="4"/>
  <c r="T498" i="4" s="1"/>
  <c r="Q498" i="4"/>
  <c r="O498" i="4"/>
  <c r="L498" i="4"/>
  <c r="N498" i="4" s="1"/>
  <c r="I498" i="4"/>
  <c r="K498" i="4" s="1"/>
  <c r="F498" i="4"/>
  <c r="H498" i="4" s="1"/>
  <c r="C498" i="4"/>
  <c r="E498" i="4" s="1"/>
  <c r="B498" i="4"/>
  <c r="U497" i="4"/>
  <c r="W497" i="4" s="1"/>
  <c r="T497" i="4"/>
  <c r="R497" i="4"/>
  <c r="O497" i="4"/>
  <c r="Q497" i="4" s="1"/>
  <c r="L497" i="4"/>
  <c r="N497" i="4" s="1"/>
  <c r="I497" i="4"/>
  <c r="K497" i="4" s="1"/>
  <c r="H497" i="4"/>
  <c r="F497" i="4"/>
  <c r="C497" i="4"/>
  <c r="E497" i="4" s="1"/>
  <c r="U496" i="4"/>
  <c r="W496" i="4" s="1"/>
  <c r="R496" i="4"/>
  <c r="T496" i="4" s="1"/>
  <c r="Q496" i="4"/>
  <c r="O496" i="4"/>
  <c r="L496" i="4"/>
  <c r="N496" i="4" s="1"/>
  <c r="I496" i="4"/>
  <c r="K496" i="4" s="1"/>
  <c r="H496" i="4"/>
  <c r="F496" i="4"/>
  <c r="E496" i="4"/>
  <c r="C496" i="4"/>
  <c r="W495" i="4"/>
  <c r="U495" i="4"/>
  <c r="R495" i="4"/>
  <c r="T495" i="4" s="1"/>
  <c r="O495" i="4"/>
  <c r="Q495" i="4" s="1"/>
  <c r="L495" i="4"/>
  <c r="N495" i="4" s="1"/>
  <c r="I495" i="4"/>
  <c r="K495" i="4" s="1"/>
  <c r="H495" i="4"/>
  <c r="F495" i="4"/>
  <c r="C495" i="4"/>
  <c r="E495" i="4" s="1"/>
  <c r="U494" i="4"/>
  <c r="W494" i="4" s="1"/>
  <c r="T494" i="4"/>
  <c r="R494" i="4"/>
  <c r="O494" i="4"/>
  <c r="Q494" i="4" s="1"/>
  <c r="L494" i="4"/>
  <c r="N494" i="4" s="1"/>
  <c r="K494" i="4"/>
  <c r="I494" i="4"/>
  <c r="H494" i="4"/>
  <c r="F494" i="4"/>
  <c r="C494" i="4"/>
  <c r="E494" i="4" s="1"/>
  <c r="U493" i="4"/>
  <c r="W493" i="4" s="1"/>
  <c r="R493" i="4"/>
  <c r="T493" i="4" s="1"/>
  <c r="O493" i="4"/>
  <c r="Q493" i="4" s="1"/>
  <c r="L493" i="4"/>
  <c r="N493" i="4" s="1"/>
  <c r="I493" i="4"/>
  <c r="K493" i="4" s="1"/>
  <c r="F493" i="4"/>
  <c r="H493" i="4" s="1"/>
  <c r="C493" i="4"/>
  <c r="E493" i="4" s="1"/>
  <c r="W492" i="4"/>
  <c r="U492" i="4"/>
  <c r="R492" i="4"/>
  <c r="T492" i="4" s="1"/>
  <c r="O492" i="4"/>
  <c r="Q492" i="4" s="1"/>
  <c r="L492" i="4"/>
  <c r="N492" i="4" s="1"/>
  <c r="K492" i="4"/>
  <c r="I492" i="4"/>
  <c r="H492" i="4"/>
  <c r="F492" i="4"/>
  <c r="C492" i="4"/>
  <c r="E492" i="4" s="1"/>
  <c r="U491" i="4"/>
  <c r="W491" i="4" s="1"/>
  <c r="R491" i="4"/>
  <c r="T491" i="4" s="1"/>
  <c r="O491" i="4"/>
  <c r="Q491" i="4" s="1"/>
  <c r="N491" i="4"/>
  <c r="L491" i="4"/>
  <c r="I491" i="4"/>
  <c r="K491" i="4" s="1"/>
  <c r="H491" i="4"/>
  <c r="F491" i="4"/>
  <c r="E491" i="4"/>
  <c r="C491" i="4"/>
  <c r="U490" i="4"/>
  <c r="W490" i="4" s="1"/>
  <c r="R490" i="4"/>
  <c r="T490" i="4" s="1"/>
  <c r="O490" i="4"/>
  <c r="Q490" i="4" s="1"/>
  <c r="N490" i="4"/>
  <c r="L490" i="4"/>
  <c r="I490" i="4"/>
  <c r="K490" i="4" s="1"/>
  <c r="F490" i="4"/>
  <c r="H490" i="4" s="1"/>
  <c r="C490" i="4"/>
  <c r="E490" i="4" s="1"/>
  <c r="U489" i="4"/>
  <c r="W489" i="4" s="1"/>
  <c r="T489" i="4"/>
  <c r="R489" i="4"/>
  <c r="O489" i="4"/>
  <c r="Q489" i="4" s="1"/>
  <c r="L489" i="4"/>
  <c r="N489" i="4" s="1"/>
  <c r="I489" i="4"/>
  <c r="K489" i="4" s="1"/>
  <c r="F489" i="4"/>
  <c r="H489" i="4" s="1"/>
  <c r="C489" i="4"/>
  <c r="E489" i="4" s="1"/>
  <c r="U488" i="4"/>
  <c r="W488" i="4" s="1"/>
  <c r="T488" i="4"/>
  <c r="R488" i="4"/>
  <c r="Q488" i="4"/>
  <c r="O488" i="4"/>
  <c r="L488" i="4"/>
  <c r="N488" i="4" s="1"/>
  <c r="K488" i="4"/>
  <c r="I488" i="4"/>
  <c r="F488" i="4"/>
  <c r="H488" i="4" s="1"/>
  <c r="E488" i="4"/>
  <c r="C488" i="4"/>
  <c r="U487" i="4"/>
  <c r="W487" i="4" s="1"/>
  <c r="R487" i="4"/>
  <c r="T487" i="4" s="1"/>
  <c r="O487" i="4"/>
  <c r="Q487" i="4" s="1"/>
  <c r="N487" i="4"/>
  <c r="L487" i="4"/>
  <c r="K487" i="4"/>
  <c r="I487" i="4"/>
  <c r="F487" i="4"/>
  <c r="H487" i="4" s="1"/>
  <c r="C487" i="4"/>
  <c r="E487" i="4" s="1"/>
  <c r="W486" i="4"/>
  <c r="U486" i="4"/>
  <c r="R486" i="4"/>
  <c r="T486" i="4" s="1"/>
  <c r="Q486" i="4"/>
  <c r="O486" i="4"/>
  <c r="L486" i="4"/>
  <c r="N486" i="4" s="1"/>
  <c r="I486" i="4"/>
  <c r="K486" i="4" s="1"/>
  <c r="F486" i="4"/>
  <c r="H486" i="4" s="1"/>
  <c r="C486" i="4"/>
  <c r="E486" i="4" s="1"/>
  <c r="B486" i="4"/>
  <c r="W485" i="4"/>
  <c r="U485" i="4"/>
  <c r="R485" i="4"/>
  <c r="T485" i="4" s="1"/>
  <c r="O485" i="4"/>
  <c r="Q485" i="4" s="1"/>
  <c r="L485" i="4"/>
  <c r="N485" i="4" s="1"/>
  <c r="I485" i="4"/>
  <c r="K485" i="4" s="1"/>
  <c r="F485" i="4"/>
  <c r="H485" i="4" s="1"/>
  <c r="E485" i="4"/>
  <c r="C485" i="4"/>
  <c r="B485" i="4"/>
  <c r="W484" i="4"/>
  <c r="U484" i="4"/>
  <c r="R484" i="4"/>
  <c r="T484" i="4" s="1"/>
  <c r="Q484" i="4"/>
  <c r="O484" i="4"/>
  <c r="N484" i="4"/>
  <c r="L484" i="4"/>
  <c r="I484" i="4"/>
  <c r="K484" i="4" s="1"/>
  <c r="H484" i="4"/>
  <c r="F484" i="4"/>
  <c r="C484" i="4"/>
  <c r="E484" i="4" s="1"/>
  <c r="B484" i="4"/>
  <c r="U483" i="4"/>
  <c r="W483" i="4" s="1"/>
  <c r="R483" i="4"/>
  <c r="T483" i="4" s="1"/>
  <c r="O483" i="4"/>
  <c r="Q483" i="4" s="1"/>
  <c r="N483" i="4"/>
  <c r="L483" i="4"/>
  <c r="I483" i="4"/>
  <c r="K483" i="4" s="1"/>
  <c r="F483" i="4"/>
  <c r="H483" i="4" s="1"/>
  <c r="E483" i="4"/>
  <c r="C483" i="4"/>
  <c r="B483" i="4"/>
  <c r="U482" i="4"/>
  <c r="W482" i="4" s="1"/>
  <c r="R482" i="4"/>
  <c r="T482" i="4" s="1"/>
  <c r="O482" i="4"/>
  <c r="Q482" i="4" s="1"/>
  <c r="L482" i="4"/>
  <c r="N482" i="4" s="1"/>
  <c r="I482" i="4"/>
  <c r="K482" i="4" s="1"/>
  <c r="H482" i="4"/>
  <c r="F482" i="4"/>
  <c r="E482" i="4"/>
  <c r="C482" i="4"/>
  <c r="B482" i="4"/>
  <c r="W481" i="4"/>
  <c r="U481" i="4"/>
  <c r="R481" i="4"/>
  <c r="T481" i="4" s="1"/>
  <c r="Q481" i="4"/>
  <c r="O481" i="4"/>
  <c r="L481" i="4"/>
  <c r="N481" i="4" s="1"/>
  <c r="K481" i="4"/>
  <c r="I481" i="4"/>
  <c r="H481" i="4"/>
  <c r="F481" i="4"/>
  <c r="C481" i="4"/>
  <c r="E481" i="4" s="1"/>
  <c r="U480" i="4"/>
  <c r="W480" i="4" s="1"/>
  <c r="R480" i="4"/>
  <c r="T480" i="4" s="1"/>
  <c r="Q480" i="4"/>
  <c r="O480" i="4"/>
  <c r="N480" i="4"/>
  <c r="L480" i="4"/>
  <c r="I480" i="4"/>
  <c r="K480" i="4" s="1"/>
  <c r="H480" i="4"/>
  <c r="F480" i="4"/>
  <c r="E480" i="4"/>
  <c r="C480" i="4"/>
  <c r="U479" i="4"/>
  <c r="W479" i="4" s="1"/>
  <c r="R479" i="4"/>
  <c r="T479" i="4" s="1"/>
  <c r="O479" i="4"/>
  <c r="Q479" i="4" s="1"/>
  <c r="N479" i="4"/>
  <c r="L479" i="4"/>
  <c r="I479" i="4"/>
  <c r="K479" i="4" s="1"/>
  <c r="F479" i="4"/>
  <c r="H479" i="4" s="1"/>
  <c r="C479" i="4"/>
  <c r="E479" i="4" s="1"/>
  <c r="U478" i="4"/>
  <c r="W478" i="4" s="1"/>
  <c r="R478" i="4"/>
  <c r="T478" i="4" s="1"/>
  <c r="O478" i="4"/>
  <c r="Q478" i="4" s="1"/>
  <c r="N478" i="4"/>
  <c r="L478" i="4"/>
  <c r="K478" i="4"/>
  <c r="I478" i="4"/>
  <c r="F478" i="4"/>
  <c r="H478" i="4" s="1"/>
  <c r="C478" i="4"/>
  <c r="E478" i="4" s="1"/>
  <c r="U477" i="4"/>
  <c r="W477" i="4" s="1"/>
  <c r="R477" i="4"/>
  <c r="T477" i="4" s="1"/>
  <c r="O477" i="4"/>
  <c r="Q477" i="4" s="1"/>
  <c r="N477" i="4"/>
  <c r="L477" i="4"/>
  <c r="I477" i="4"/>
  <c r="K477" i="4" s="1"/>
  <c r="F477" i="4"/>
  <c r="H477" i="4" s="1"/>
  <c r="C477" i="4"/>
  <c r="E477" i="4" s="1"/>
  <c r="W476" i="4"/>
  <c r="U476" i="4"/>
  <c r="T476" i="4"/>
  <c r="R476" i="4"/>
  <c r="O476" i="4"/>
  <c r="Q476" i="4" s="1"/>
  <c r="N476" i="4"/>
  <c r="L476" i="4"/>
  <c r="I476" i="4"/>
  <c r="K476" i="4" s="1"/>
  <c r="F476" i="4"/>
  <c r="H476" i="4" s="1"/>
  <c r="C476" i="4"/>
  <c r="E476" i="4" s="1"/>
  <c r="U475" i="4"/>
  <c r="W475" i="4" s="1"/>
  <c r="R475" i="4"/>
  <c r="T475" i="4" s="1"/>
  <c r="O475" i="4"/>
  <c r="Q475" i="4" s="1"/>
  <c r="L475" i="4"/>
  <c r="N475" i="4" s="1"/>
  <c r="K475" i="4"/>
  <c r="I475" i="4"/>
  <c r="H475" i="4"/>
  <c r="F475" i="4"/>
  <c r="C475" i="4"/>
  <c r="E475" i="4" s="1"/>
  <c r="U474" i="4"/>
  <c r="W474" i="4" s="1"/>
  <c r="R474" i="4"/>
  <c r="T474" i="4" s="1"/>
  <c r="Q474" i="4"/>
  <c r="O474" i="4"/>
  <c r="L474" i="4"/>
  <c r="N474" i="4" s="1"/>
  <c r="I474" i="4"/>
  <c r="K474" i="4" s="1"/>
  <c r="F474" i="4"/>
  <c r="H474" i="4" s="1"/>
  <c r="C474" i="4"/>
  <c r="E474" i="4" s="1"/>
  <c r="W473" i="4"/>
  <c r="U473" i="4"/>
  <c r="R473" i="4"/>
  <c r="T473" i="4" s="1"/>
  <c r="O473" i="4"/>
  <c r="Q473" i="4" s="1"/>
  <c r="L473" i="4"/>
  <c r="N473" i="4" s="1"/>
  <c r="I473" i="4"/>
  <c r="K473" i="4" s="1"/>
  <c r="F473" i="4"/>
  <c r="H473" i="4" s="1"/>
  <c r="C473" i="4"/>
  <c r="E473" i="4" s="1"/>
  <c r="U472" i="4"/>
  <c r="W472" i="4" s="1"/>
  <c r="R472" i="4"/>
  <c r="T472" i="4" s="1"/>
  <c r="Q472" i="4"/>
  <c r="O472" i="4"/>
  <c r="L472" i="4"/>
  <c r="N472" i="4" s="1"/>
  <c r="K472" i="4"/>
  <c r="I472" i="4"/>
  <c r="F472" i="4"/>
  <c r="H472" i="4" s="1"/>
  <c r="C472" i="4"/>
  <c r="E472" i="4" s="1"/>
  <c r="B472" i="4"/>
  <c r="U471" i="4"/>
  <c r="W471" i="4" s="1"/>
  <c r="R471" i="4"/>
  <c r="T471" i="4" s="1"/>
  <c r="O471" i="4"/>
  <c r="Q471" i="4" s="1"/>
  <c r="L471" i="4"/>
  <c r="N471" i="4" s="1"/>
  <c r="I471" i="4"/>
  <c r="K471" i="4" s="1"/>
  <c r="F471" i="4"/>
  <c r="H471" i="4" s="1"/>
  <c r="C471" i="4"/>
  <c r="E471" i="4" s="1"/>
  <c r="B471" i="4"/>
  <c r="U470" i="4"/>
  <c r="W470" i="4" s="1"/>
  <c r="R470" i="4"/>
  <c r="T470" i="4" s="1"/>
  <c r="O470" i="4"/>
  <c r="Q470" i="4" s="1"/>
  <c r="L470" i="4"/>
  <c r="N470" i="4" s="1"/>
  <c r="I470" i="4"/>
  <c r="K470" i="4" s="1"/>
  <c r="H470" i="4"/>
  <c r="F470" i="4"/>
  <c r="C470" i="4"/>
  <c r="E470" i="4" s="1"/>
  <c r="B470" i="4"/>
  <c r="U469" i="4"/>
  <c r="W469" i="4" s="1"/>
  <c r="R469" i="4"/>
  <c r="T469" i="4" s="1"/>
  <c r="O469" i="4"/>
  <c r="Q469" i="4" s="1"/>
  <c r="L469" i="4"/>
  <c r="N469" i="4" s="1"/>
  <c r="I469" i="4"/>
  <c r="K469" i="4" s="1"/>
  <c r="F469" i="4"/>
  <c r="H469" i="4" s="1"/>
  <c r="E469" i="4"/>
  <c r="C469" i="4"/>
  <c r="B469" i="4"/>
  <c r="U468" i="4"/>
  <c r="W468" i="4" s="1"/>
  <c r="R468" i="4"/>
  <c r="T468" i="4" s="1"/>
  <c r="O468" i="4"/>
  <c r="Q468" i="4" s="1"/>
  <c r="N468" i="4"/>
  <c r="L468" i="4"/>
  <c r="I468" i="4"/>
  <c r="K468" i="4" s="1"/>
  <c r="F468" i="4"/>
  <c r="H468" i="4" s="1"/>
  <c r="E468" i="4"/>
  <c r="C468" i="4"/>
  <c r="B468" i="4"/>
  <c r="U467" i="4"/>
  <c r="W467" i="4" s="1"/>
  <c r="R467" i="4"/>
  <c r="T467" i="4" s="1"/>
  <c r="Q467" i="4"/>
  <c r="O467" i="4"/>
  <c r="L467" i="4"/>
  <c r="N467" i="4" s="1"/>
  <c r="I467" i="4"/>
  <c r="K467" i="4" s="1"/>
  <c r="F467" i="4"/>
  <c r="H467" i="4" s="1"/>
  <c r="C467" i="4"/>
  <c r="E467" i="4" s="1"/>
  <c r="U466" i="4"/>
  <c r="W466" i="4" s="1"/>
  <c r="R466" i="4"/>
  <c r="T466" i="4" s="1"/>
  <c r="O466" i="4"/>
  <c r="Q466" i="4" s="1"/>
  <c r="L466" i="4"/>
  <c r="N466" i="4" s="1"/>
  <c r="I466" i="4"/>
  <c r="K466" i="4" s="1"/>
  <c r="F466" i="4"/>
  <c r="H466" i="4" s="1"/>
  <c r="C466" i="4"/>
  <c r="E466" i="4" s="1"/>
  <c r="W465" i="4"/>
  <c r="U465" i="4"/>
  <c r="R465" i="4"/>
  <c r="T465" i="4" s="1"/>
  <c r="Q465" i="4"/>
  <c r="O465" i="4"/>
  <c r="L465" i="4"/>
  <c r="N465" i="4" s="1"/>
  <c r="I465" i="4"/>
  <c r="K465" i="4" s="1"/>
  <c r="F465" i="4"/>
  <c r="H465" i="4" s="1"/>
  <c r="C465" i="4"/>
  <c r="E465" i="4" s="1"/>
  <c r="U464" i="4"/>
  <c r="W464" i="4" s="1"/>
  <c r="T464" i="4"/>
  <c r="R464" i="4"/>
  <c r="Q464" i="4"/>
  <c r="O464" i="4"/>
  <c r="L464" i="4"/>
  <c r="N464" i="4" s="1"/>
  <c r="K464" i="4"/>
  <c r="I464" i="4"/>
  <c r="F464" i="4"/>
  <c r="H464" i="4" s="1"/>
  <c r="C464" i="4"/>
  <c r="E464" i="4" s="1"/>
  <c r="U463" i="4"/>
  <c r="W463" i="4" s="1"/>
  <c r="T463" i="4"/>
  <c r="R463" i="4"/>
  <c r="O463" i="4"/>
  <c r="Q463" i="4" s="1"/>
  <c r="N463" i="4"/>
  <c r="L463" i="4"/>
  <c r="I463" i="4"/>
  <c r="K463" i="4" s="1"/>
  <c r="H463" i="4"/>
  <c r="F463" i="4"/>
  <c r="C463" i="4"/>
  <c r="E463" i="4" s="1"/>
  <c r="W462" i="4"/>
  <c r="U462" i="4"/>
  <c r="R462" i="4"/>
  <c r="T462" i="4" s="1"/>
  <c r="O462" i="4"/>
  <c r="Q462" i="4" s="1"/>
  <c r="N462" i="4"/>
  <c r="L462" i="4"/>
  <c r="I462" i="4"/>
  <c r="K462" i="4" s="1"/>
  <c r="F462" i="4"/>
  <c r="H462" i="4" s="1"/>
  <c r="E462" i="4"/>
  <c r="C462" i="4"/>
  <c r="U461" i="4"/>
  <c r="W461" i="4" s="1"/>
  <c r="R461" i="4"/>
  <c r="T461" i="4" s="1"/>
  <c r="Q461" i="4"/>
  <c r="O461" i="4"/>
  <c r="L461" i="4"/>
  <c r="N461" i="4" s="1"/>
  <c r="I461" i="4"/>
  <c r="K461" i="4" s="1"/>
  <c r="F461" i="4"/>
  <c r="H461" i="4" s="1"/>
  <c r="C461" i="4"/>
  <c r="E461" i="4" s="1"/>
  <c r="W460" i="4"/>
  <c r="U460" i="4"/>
  <c r="R460" i="4"/>
  <c r="T460" i="4" s="1"/>
  <c r="Q460" i="4"/>
  <c r="O460" i="4"/>
  <c r="N460" i="4"/>
  <c r="L460" i="4"/>
  <c r="I460" i="4"/>
  <c r="K460" i="4" s="1"/>
  <c r="F460" i="4"/>
  <c r="H460" i="4" s="1"/>
  <c r="C460" i="4"/>
  <c r="E460" i="4" s="1"/>
  <c r="U459" i="4"/>
  <c r="W459" i="4" s="1"/>
  <c r="R459" i="4"/>
  <c r="T459" i="4" s="1"/>
  <c r="O459" i="4"/>
  <c r="Q459" i="4" s="1"/>
  <c r="N459" i="4"/>
  <c r="L459" i="4"/>
  <c r="I459" i="4"/>
  <c r="K459" i="4" s="1"/>
  <c r="F459" i="4"/>
  <c r="H459" i="4" s="1"/>
  <c r="C459" i="4"/>
  <c r="E459" i="4" s="1"/>
  <c r="U458" i="4"/>
  <c r="W458" i="4" s="1"/>
  <c r="T458" i="4"/>
  <c r="R458" i="4"/>
  <c r="O458" i="4"/>
  <c r="Q458" i="4" s="1"/>
  <c r="L458" i="4"/>
  <c r="N458" i="4" s="1"/>
  <c r="I458" i="4"/>
  <c r="K458" i="4" s="1"/>
  <c r="H458" i="4"/>
  <c r="F458" i="4"/>
  <c r="C458" i="4"/>
  <c r="E458" i="4" s="1"/>
  <c r="B458" i="4"/>
  <c r="U457" i="4"/>
  <c r="W457" i="4" s="1"/>
  <c r="R457" i="4"/>
  <c r="T457" i="4" s="1"/>
  <c r="O457" i="4"/>
  <c r="Q457" i="4" s="1"/>
  <c r="N457" i="4"/>
  <c r="L457" i="4"/>
  <c r="I457" i="4"/>
  <c r="K457" i="4" s="1"/>
  <c r="F457" i="4"/>
  <c r="H457" i="4" s="1"/>
  <c r="E457" i="4"/>
  <c r="C457" i="4"/>
  <c r="B457" i="4"/>
  <c r="W456" i="4"/>
  <c r="U456" i="4"/>
  <c r="R456" i="4"/>
  <c r="T456" i="4" s="1"/>
  <c r="O456" i="4"/>
  <c r="Q456" i="4" s="1"/>
  <c r="L456" i="4"/>
  <c r="N456" i="4" s="1"/>
  <c r="I456" i="4"/>
  <c r="K456" i="4" s="1"/>
  <c r="F456" i="4"/>
  <c r="H456" i="4" s="1"/>
  <c r="C456" i="4"/>
  <c r="E456" i="4" s="1"/>
  <c r="B456" i="4"/>
  <c r="U455" i="4"/>
  <c r="W455" i="4" s="1"/>
  <c r="R455" i="4"/>
  <c r="T455" i="4" s="1"/>
  <c r="O455" i="4"/>
  <c r="Q455" i="4" s="1"/>
  <c r="N455" i="4"/>
  <c r="L455" i="4"/>
  <c r="K455" i="4"/>
  <c r="I455" i="4"/>
  <c r="H455" i="4"/>
  <c r="F455" i="4"/>
  <c r="C455" i="4"/>
  <c r="E455" i="4" s="1"/>
  <c r="U454" i="4"/>
  <c r="W454" i="4" s="1"/>
  <c r="R454" i="4"/>
  <c r="T454" i="4" s="1"/>
  <c r="Q454" i="4"/>
  <c r="O454" i="4"/>
  <c r="L454" i="4"/>
  <c r="N454" i="4" s="1"/>
  <c r="I454" i="4"/>
  <c r="K454" i="4" s="1"/>
  <c r="F454" i="4"/>
  <c r="H454" i="4" s="1"/>
  <c r="E454" i="4"/>
  <c r="C454" i="4"/>
  <c r="U453" i="4"/>
  <c r="W453" i="4" s="1"/>
  <c r="R453" i="4"/>
  <c r="T453" i="4" s="1"/>
  <c r="Q453" i="4"/>
  <c r="O453" i="4"/>
  <c r="N453" i="4"/>
  <c r="L453" i="4"/>
  <c r="I453" i="4"/>
  <c r="K453" i="4" s="1"/>
  <c r="F453" i="4"/>
  <c r="H453" i="4" s="1"/>
  <c r="C453" i="4"/>
  <c r="E453" i="4" s="1"/>
  <c r="U452" i="4"/>
  <c r="W452" i="4" s="1"/>
  <c r="R452" i="4"/>
  <c r="T452" i="4" s="1"/>
  <c r="Q452" i="4"/>
  <c r="O452" i="4"/>
  <c r="L452" i="4"/>
  <c r="N452" i="4" s="1"/>
  <c r="I452" i="4"/>
  <c r="K452" i="4" s="1"/>
  <c r="F452" i="4"/>
  <c r="H452" i="4" s="1"/>
  <c r="C452" i="4"/>
  <c r="E452" i="4" s="1"/>
  <c r="W451" i="4"/>
  <c r="U451" i="4"/>
  <c r="T451" i="4"/>
  <c r="R451" i="4"/>
  <c r="O451" i="4"/>
  <c r="Q451" i="4" s="1"/>
  <c r="L451" i="4"/>
  <c r="N451" i="4" s="1"/>
  <c r="I451" i="4"/>
  <c r="K451" i="4" s="1"/>
  <c r="F451" i="4"/>
  <c r="H451" i="4" s="1"/>
  <c r="C451" i="4"/>
  <c r="E451" i="4" s="1"/>
  <c r="U450" i="4"/>
  <c r="W450" i="4" s="1"/>
  <c r="R450" i="4"/>
  <c r="T450" i="4" s="1"/>
  <c r="O450" i="4"/>
  <c r="Q450" i="4" s="1"/>
  <c r="L450" i="4"/>
  <c r="N450" i="4" s="1"/>
  <c r="I450" i="4"/>
  <c r="K450" i="4" s="1"/>
  <c r="F450" i="4"/>
  <c r="H450" i="4" s="1"/>
  <c r="C450" i="4"/>
  <c r="E450" i="4" s="1"/>
  <c r="U449" i="4"/>
  <c r="W449" i="4" s="1"/>
  <c r="R449" i="4"/>
  <c r="T449" i="4" s="1"/>
  <c r="Q449" i="4"/>
  <c r="O449" i="4"/>
  <c r="L449" i="4"/>
  <c r="N449" i="4" s="1"/>
  <c r="I449" i="4"/>
  <c r="K449" i="4" s="1"/>
  <c r="F449" i="4"/>
  <c r="H449" i="4" s="1"/>
  <c r="C449" i="4"/>
  <c r="E449" i="4" s="1"/>
  <c r="U448" i="4"/>
  <c r="W448" i="4" s="1"/>
  <c r="T448" i="4"/>
  <c r="R448" i="4"/>
  <c r="Q448" i="4"/>
  <c r="O448" i="4"/>
  <c r="L448" i="4"/>
  <c r="N448" i="4" s="1"/>
  <c r="K448" i="4"/>
  <c r="I448" i="4"/>
  <c r="H448" i="4"/>
  <c r="F448" i="4"/>
  <c r="C448" i="4"/>
  <c r="E448" i="4" s="1"/>
  <c r="B448" i="4"/>
  <c r="U447" i="4"/>
  <c r="W447" i="4" s="1"/>
  <c r="R447" i="4"/>
  <c r="T447" i="4" s="1"/>
  <c r="O447" i="4"/>
  <c r="Q447" i="4" s="1"/>
  <c r="L447" i="4"/>
  <c r="N447" i="4" s="1"/>
  <c r="K447" i="4"/>
  <c r="I447" i="4"/>
  <c r="F447" i="4"/>
  <c r="H447" i="4" s="1"/>
  <c r="C447" i="4"/>
  <c r="E447" i="4" s="1"/>
  <c r="U446" i="4"/>
  <c r="W446" i="4" s="1"/>
  <c r="R446" i="4"/>
  <c r="T446" i="4" s="1"/>
  <c r="O446" i="4"/>
  <c r="Q446" i="4" s="1"/>
  <c r="L446" i="4"/>
  <c r="N446" i="4" s="1"/>
  <c r="K446" i="4"/>
  <c r="I446" i="4"/>
  <c r="F446" i="4"/>
  <c r="H446" i="4" s="1"/>
  <c r="C446" i="4"/>
  <c r="E446" i="4" s="1"/>
  <c r="U445" i="4"/>
  <c r="W445" i="4" s="1"/>
  <c r="T445" i="4"/>
  <c r="R445" i="4"/>
  <c r="O445" i="4"/>
  <c r="Q445" i="4" s="1"/>
  <c r="L445" i="4"/>
  <c r="N445" i="4" s="1"/>
  <c r="K445" i="4"/>
  <c r="I445" i="4"/>
  <c r="F445" i="4"/>
  <c r="H445" i="4" s="1"/>
  <c r="C445" i="4"/>
  <c r="E445" i="4" s="1"/>
  <c r="U444" i="4"/>
  <c r="W444" i="4" s="1"/>
  <c r="T444" i="4"/>
  <c r="R444" i="4"/>
  <c r="O444" i="4"/>
  <c r="Q444" i="4" s="1"/>
  <c r="L444" i="4"/>
  <c r="N444" i="4" s="1"/>
  <c r="I444" i="4"/>
  <c r="K444" i="4" s="1"/>
  <c r="F444" i="4"/>
  <c r="H444" i="4" s="1"/>
  <c r="C444" i="4"/>
  <c r="E444" i="4" s="1"/>
  <c r="U443" i="4"/>
  <c r="W443" i="4" s="1"/>
  <c r="R443" i="4"/>
  <c r="T443" i="4" s="1"/>
  <c r="O443" i="4"/>
  <c r="Q443" i="4" s="1"/>
  <c r="L443" i="4"/>
  <c r="N443" i="4" s="1"/>
  <c r="K443" i="4"/>
  <c r="I443" i="4"/>
  <c r="F443" i="4"/>
  <c r="H443" i="4" s="1"/>
  <c r="C443" i="4"/>
  <c r="E443" i="4" s="1"/>
  <c r="B443" i="4"/>
  <c r="W442" i="4"/>
  <c r="U442" i="4"/>
  <c r="R442" i="4"/>
  <c r="T442" i="4" s="1"/>
  <c r="O442" i="4"/>
  <c r="Q442" i="4" s="1"/>
  <c r="L442" i="4"/>
  <c r="N442" i="4" s="1"/>
  <c r="I442" i="4"/>
  <c r="K442" i="4" s="1"/>
  <c r="F442" i="4"/>
  <c r="H442" i="4" s="1"/>
  <c r="E442" i="4"/>
  <c r="C442" i="4"/>
  <c r="B442" i="4"/>
  <c r="U441" i="4"/>
  <c r="W441" i="4" s="1"/>
  <c r="T441" i="4"/>
  <c r="R441" i="4"/>
  <c r="O441" i="4"/>
  <c r="Q441" i="4" s="1"/>
  <c r="L441" i="4"/>
  <c r="N441" i="4" s="1"/>
  <c r="I441" i="4"/>
  <c r="K441" i="4" s="1"/>
  <c r="F441" i="4"/>
  <c r="H441" i="4" s="1"/>
  <c r="C441" i="4"/>
  <c r="E441" i="4" s="1"/>
  <c r="U440" i="4"/>
  <c r="W440" i="4" s="1"/>
  <c r="R440" i="4"/>
  <c r="T440" i="4" s="1"/>
  <c r="O440" i="4"/>
  <c r="Q440" i="4" s="1"/>
  <c r="N440" i="4"/>
  <c r="L440" i="4"/>
  <c r="I440" i="4"/>
  <c r="K440" i="4" s="1"/>
  <c r="F440" i="4"/>
  <c r="H440" i="4" s="1"/>
  <c r="C440" i="4"/>
  <c r="E440" i="4" s="1"/>
  <c r="U439" i="4"/>
  <c r="W439" i="4" s="1"/>
  <c r="R439" i="4"/>
  <c r="T439" i="4" s="1"/>
  <c r="Q439" i="4"/>
  <c r="O439" i="4"/>
  <c r="L439" i="4"/>
  <c r="N439" i="4" s="1"/>
  <c r="I439" i="4"/>
  <c r="K439" i="4" s="1"/>
  <c r="F439" i="4"/>
  <c r="H439" i="4" s="1"/>
  <c r="C439" i="4"/>
  <c r="E439" i="4" s="1"/>
  <c r="U438" i="4"/>
  <c r="W438" i="4" s="1"/>
  <c r="R438" i="4"/>
  <c r="T438" i="4" s="1"/>
  <c r="Q438" i="4"/>
  <c r="O438" i="4"/>
  <c r="L438" i="4"/>
  <c r="N438" i="4" s="1"/>
  <c r="I438" i="4"/>
  <c r="K438" i="4" s="1"/>
  <c r="F438" i="4"/>
  <c r="H438" i="4" s="1"/>
  <c r="C438" i="4"/>
  <c r="E438" i="4" s="1"/>
  <c r="U437" i="4"/>
  <c r="W437" i="4" s="1"/>
  <c r="R437" i="4"/>
  <c r="T437" i="4" s="1"/>
  <c r="Q437" i="4"/>
  <c r="O437" i="4"/>
  <c r="L437" i="4"/>
  <c r="N437" i="4" s="1"/>
  <c r="I437" i="4"/>
  <c r="K437" i="4" s="1"/>
  <c r="F437" i="4"/>
  <c r="H437" i="4" s="1"/>
  <c r="C437" i="4"/>
  <c r="E437" i="4" s="1"/>
  <c r="W436" i="4"/>
  <c r="U436" i="4"/>
  <c r="R436" i="4"/>
  <c r="T436" i="4" s="1"/>
  <c r="O436" i="4"/>
  <c r="Q436" i="4" s="1"/>
  <c r="L436" i="4"/>
  <c r="N436" i="4" s="1"/>
  <c r="I436" i="4"/>
  <c r="K436" i="4" s="1"/>
  <c r="F436" i="4"/>
  <c r="H436" i="4" s="1"/>
  <c r="E436" i="4"/>
  <c r="C436" i="4"/>
  <c r="U435" i="4"/>
  <c r="W435" i="4" s="1"/>
  <c r="T435" i="4"/>
  <c r="R435" i="4"/>
  <c r="O435" i="4"/>
  <c r="Q435" i="4" s="1"/>
  <c r="L435" i="4"/>
  <c r="N435" i="4" s="1"/>
  <c r="I435" i="4"/>
  <c r="K435" i="4" s="1"/>
  <c r="F435" i="4"/>
  <c r="H435" i="4" s="1"/>
  <c r="C435" i="4"/>
  <c r="E435" i="4" s="1"/>
  <c r="U434" i="4"/>
  <c r="W434" i="4" s="1"/>
  <c r="R434" i="4"/>
  <c r="T434" i="4" s="1"/>
  <c r="O434" i="4"/>
  <c r="Q434" i="4" s="1"/>
  <c r="N434" i="4"/>
  <c r="L434" i="4"/>
  <c r="I434" i="4"/>
  <c r="K434" i="4" s="1"/>
  <c r="F434" i="4"/>
  <c r="H434" i="4" s="1"/>
  <c r="C434" i="4"/>
  <c r="E434" i="4" s="1"/>
  <c r="W433" i="4"/>
  <c r="U433" i="4"/>
  <c r="T433" i="4"/>
  <c r="R433" i="4"/>
  <c r="O433" i="4"/>
  <c r="Q433" i="4" s="1"/>
  <c r="L433" i="4"/>
  <c r="N433" i="4" s="1"/>
  <c r="K433" i="4"/>
  <c r="I433" i="4"/>
  <c r="F433" i="4"/>
  <c r="H433" i="4" s="1"/>
  <c r="C433" i="4"/>
  <c r="E433" i="4" s="1"/>
  <c r="U432" i="4"/>
  <c r="W432" i="4" s="1"/>
  <c r="T432" i="4"/>
  <c r="R432" i="4"/>
  <c r="O432" i="4"/>
  <c r="Q432" i="4" s="1"/>
  <c r="L432" i="4"/>
  <c r="N432" i="4" s="1"/>
  <c r="K432" i="4"/>
  <c r="I432" i="4"/>
  <c r="F432" i="4"/>
  <c r="H432" i="4" s="1"/>
  <c r="C432" i="4"/>
  <c r="E432" i="4" s="1"/>
  <c r="U431" i="4"/>
  <c r="W431" i="4" s="1"/>
  <c r="R431" i="4"/>
  <c r="T431" i="4" s="1"/>
  <c r="O431" i="4"/>
  <c r="Q431" i="4" s="1"/>
  <c r="N431" i="4"/>
  <c r="L431" i="4"/>
  <c r="I431" i="4"/>
  <c r="K431" i="4" s="1"/>
  <c r="F431" i="4"/>
  <c r="H431" i="4" s="1"/>
  <c r="C431" i="4"/>
  <c r="E431" i="4" s="1"/>
  <c r="U430" i="4"/>
  <c r="W430" i="4" s="1"/>
  <c r="R430" i="4"/>
  <c r="T430" i="4" s="1"/>
  <c r="Q430" i="4"/>
  <c r="O430" i="4"/>
  <c r="L430" i="4"/>
  <c r="N430" i="4" s="1"/>
  <c r="I430" i="4"/>
  <c r="K430" i="4" s="1"/>
  <c r="H430" i="4"/>
  <c r="F430" i="4"/>
  <c r="C430" i="4"/>
  <c r="E430" i="4" s="1"/>
  <c r="W429" i="4"/>
  <c r="U429" i="4"/>
  <c r="R429" i="4"/>
  <c r="T429" i="4" s="1"/>
  <c r="O429" i="4"/>
  <c r="Q429" i="4" s="1"/>
  <c r="N429" i="4"/>
  <c r="L429" i="4"/>
  <c r="I429" i="4"/>
  <c r="K429" i="4" s="1"/>
  <c r="F429" i="4"/>
  <c r="H429" i="4" s="1"/>
  <c r="C429" i="4"/>
  <c r="E429" i="4" s="1"/>
  <c r="B429" i="4"/>
  <c r="W428" i="4"/>
  <c r="U428" i="4"/>
  <c r="T428" i="4"/>
  <c r="R428" i="4"/>
  <c r="Q428" i="4"/>
  <c r="O428" i="4"/>
  <c r="L428" i="4"/>
  <c r="N428" i="4" s="1"/>
  <c r="I428" i="4"/>
  <c r="K428" i="4" s="1"/>
  <c r="F428" i="4"/>
  <c r="H428" i="4" s="1"/>
  <c r="E428" i="4"/>
  <c r="C428" i="4"/>
  <c r="B428" i="4"/>
  <c r="U427" i="4"/>
  <c r="W427" i="4" s="1"/>
  <c r="R427" i="4"/>
  <c r="T427" i="4" s="1"/>
  <c r="O427" i="4"/>
  <c r="Q427" i="4" s="1"/>
  <c r="N427" i="4"/>
  <c r="L427" i="4"/>
  <c r="I427" i="4"/>
  <c r="K427" i="4" s="1"/>
  <c r="F427" i="4"/>
  <c r="H427" i="4" s="1"/>
  <c r="C427" i="4"/>
  <c r="E427" i="4" s="1"/>
  <c r="U426" i="4"/>
  <c r="W426" i="4" s="1"/>
  <c r="R426" i="4"/>
  <c r="T426" i="4" s="1"/>
  <c r="Q426" i="4"/>
  <c r="O426" i="4"/>
  <c r="L426" i="4"/>
  <c r="N426" i="4" s="1"/>
  <c r="I426" i="4"/>
  <c r="K426" i="4" s="1"/>
  <c r="F426" i="4"/>
  <c r="H426" i="4" s="1"/>
  <c r="E426" i="4"/>
  <c r="C426" i="4"/>
  <c r="U425" i="4"/>
  <c r="W425" i="4" s="1"/>
  <c r="T425" i="4"/>
  <c r="R425" i="4"/>
  <c r="Q425" i="4"/>
  <c r="O425" i="4"/>
  <c r="N425" i="4"/>
  <c r="L425" i="4"/>
  <c r="I425" i="4"/>
  <c r="K425" i="4" s="1"/>
  <c r="F425" i="4"/>
  <c r="H425" i="4" s="1"/>
  <c r="C425" i="4"/>
  <c r="E425" i="4" s="1"/>
  <c r="W424" i="4"/>
  <c r="U424" i="4"/>
  <c r="T424" i="4"/>
  <c r="R424" i="4"/>
  <c r="Q424" i="4"/>
  <c r="O424" i="4"/>
  <c r="L424" i="4"/>
  <c r="N424" i="4" s="1"/>
  <c r="I424" i="4"/>
  <c r="K424" i="4" s="1"/>
  <c r="H424" i="4"/>
  <c r="F424" i="4"/>
  <c r="E424" i="4"/>
  <c r="C424" i="4"/>
  <c r="W423" i="4"/>
  <c r="U423" i="4"/>
  <c r="R423" i="4"/>
  <c r="T423" i="4" s="1"/>
  <c r="O423" i="4"/>
  <c r="Q423" i="4" s="1"/>
  <c r="L423" i="4"/>
  <c r="N423" i="4" s="1"/>
  <c r="I423" i="4"/>
  <c r="K423" i="4" s="1"/>
  <c r="F423" i="4"/>
  <c r="H423" i="4" s="1"/>
  <c r="C423" i="4"/>
  <c r="E423" i="4" s="1"/>
  <c r="W422" i="4"/>
  <c r="U422" i="4"/>
  <c r="R422" i="4"/>
  <c r="T422" i="4" s="1"/>
  <c r="O422" i="4"/>
  <c r="Q422" i="4" s="1"/>
  <c r="L422" i="4"/>
  <c r="N422" i="4" s="1"/>
  <c r="K422" i="4"/>
  <c r="I422" i="4"/>
  <c r="F422" i="4"/>
  <c r="H422" i="4" s="1"/>
  <c r="C422" i="4"/>
  <c r="E422" i="4" s="1"/>
  <c r="U421" i="4"/>
  <c r="W421" i="4" s="1"/>
  <c r="T421" i="4"/>
  <c r="R421" i="4"/>
  <c r="O421" i="4"/>
  <c r="Q421" i="4" s="1"/>
  <c r="L421" i="4"/>
  <c r="N421" i="4" s="1"/>
  <c r="I421" i="4"/>
  <c r="K421" i="4" s="1"/>
  <c r="F421" i="4"/>
  <c r="H421" i="4" s="1"/>
  <c r="C421" i="4"/>
  <c r="E421" i="4" s="1"/>
  <c r="B421" i="4"/>
  <c r="U420" i="4"/>
  <c r="W420" i="4" s="1"/>
  <c r="R420" i="4"/>
  <c r="T420" i="4" s="1"/>
  <c r="O420" i="4"/>
  <c r="Q420" i="4" s="1"/>
  <c r="L420" i="4"/>
  <c r="N420" i="4" s="1"/>
  <c r="I420" i="4"/>
  <c r="K420" i="4" s="1"/>
  <c r="F420" i="4"/>
  <c r="H420" i="4" s="1"/>
  <c r="C420" i="4"/>
  <c r="E420" i="4" s="1"/>
  <c r="U419" i="4"/>
  <c r="W419" i="4" s="1"/>
  <c r="R419" i="4"/>
  <c r="T419" i="4" s="1"/>
  <c r="Q419" i="4"/>
  <c r="O419" i="4"/>
  <c r="L419" i="4"/>
  <c r="N419" i="4" s="1"/>
  <c r="I419" i="4"/>
  <c r="K419" i="4" s="1"/>
  <c r="F419" i="4"/>
  <c r="H419" i="4" s="1"/>
  <c r="E419" i="4"/>
  <c r="C419" i="4"/>
  <c r="U418" i="4"/>
  <c r="W418" i="4" s="1"/>
  <c r="R418" i="4"/>
  <c r="T418" i="4" s="1"/>
  <c r="Q418" i="4"/>
  <c r="O418" i="4"/>
  <c r="N418" i="4"/>
  <c r="L418" i="4"/>
  <c r="I418" i="4"/>
  <c r="K418" i="4" s="1"/>
  <c r="F418" i="4"/>
  <c r="H418" i="4" s="1"/>
  <c r="C418" i="4"/>
  <c r="E418" i="4" s="1"/>
  <c r="U417" i="4"/>
  <c r="W417" i="4" s="1"/>
  <c r="T417" i="4"/>
  <c r="R417" i="4"/>
  <c r="O417" i="4"/>
  <c r="Q417" i="4" s="1"/>
  <c r="L417" i="4"/>
  <c r="N417" i="4" s="1"/>
  <c r="K417" i="4"/>
  <c r="I417" i="4"/>
  <c r="F417" i="4"/>
  <c r="H417" i="4" s="1"/>
  <c r="C417" i="4"/>
  <c r="E417" i="4" s="1"/>
  <c r="W416" i="4"/>
  <c r="U416" i="4"/>
  <c r="R416" i="4"/>
  <c r="T416" i="4" s="1"/>
  <c r="O416" i="4"/>
  <c r="Q416" i="4" s="1"/>
  <c r="L416" i="4"/>
  <c r="N416" i="4" s="1"/>
  <c r="K416" i="4"/>
  <c r="I416" i="4"/>
  <c r="F416" i="4"/>
  <c r="H416" i="4" s="1"/>
  <c r="C416" i="4"/>
  <c r="E416" i="4" s="1"/>
  <c r="B416" i="4"/>
  <c r="U415" i="4"/>
  <c r="W415" i="4" s="1"/>
  <c r="R415" i="4"/>
  <c r="T415" i="4" s="1"/>
  <c r="O415" i="4"/>
  <c r="Q415" i="4" s="1"/>
  <c r="L415" i="4"/>
  <c r="N415" i="4" s="1"/>
  <c r="K415" i="4"/>
  <c r="I415" i="4"/>
  <c r="H415" i="4"/>
  <c r="F415" i="4"/>
  <c r="E415" i="4"/>
  <c r="C415" i="4"/>
  <c r="B415" i="4"/>
  <c r="W414" i="4"/>
  <c r="U414" i="4"/>
  <c r="R414" i="4"/>
  <c r="T414" i="4" s="1"/>
  <c r="O414" i="4"/>
  <c r="Q414" i="4" s="1"/>
  <c r="N414" i="4"/>
  <c r="L414" i="4"/>
  <c r="I414" i="4"/>
  <c r="K414" i="4" s="1"/>
  <c r="H414" i="4"/>
  <c r="F414" i="4"/>
  <c r="C414" i="4"/>
  <c r="E414" i="4" s="1"/>
  <c r="U413" i="4"/>
  <c r="W413" i="4" s="1"/>
  <c r="R413" i="4"/>
  <c r="T413" i="4" s="1"/>
  <c r="O413" i="4"/>
  <c r="Q413" i="4" s="1"/>
  <c r="L413" i="4"/>
  <c r="N413" i="4" s="1"/>
  <c r="I413" i="4"/>
  <c r="K413" i="4" s="1"/>
  <c r="F413" i="4"/>
  <c r="H413" i="4" s="1"/>
  <c r="C413" i="4"/>
  <c r="E413" i="4" s="1"/>
  <c r="B413" i="4"/>
  <c r="U412" i="4"/>
  <c r="W412" i="4" s="1"/>
  <c r="R412" i="4"/>
  <c r="T412" i="4" s="1"/>
  <c r="O412" i="4"/>
  <c r="Q412" i="4" s="1"/>
  <c r="L412" i="4"/>
  <c r="N412" i="4" s="1"/>
  <c r="I412" i="4"/>
  <c r="K412" i="4" s="1"/>
  <c r="F412" i="4"/>
  <c r="H412" i="4" s="1"/>
  <c r="E412" i="4"/>
  <c r="C412" i="4"/>
  <c r="U411" i="4"/>
  <c r="W411" i="4" s="1"/>
  <c r="R411" i="4"/>
  <c r="T411" i="4" s="1"/>
  <c r="O411" i="4"/>
  <c r="Q411" i="4" s="1"/>
  <c r="L411" i="4"/>
  <c r="N411" i="4" s="1"/>
  <c r="I411" i="4"/>
  <c r="K411" i="4" s="1"/>
  <c r="F411" i="4"/>
  <c r="H411" i="4" s="1"/>
  <c r="C411" i="4"/>
  <c r="E411" i="4" s="1"/>
  <c r="U410" i="4"/>
  <c r="W410" i="4" s="1"/>
  <c r="T410" i="4"/>
  <c r="R410" i="4"/>
  <c r="Q410" i="4"/>
  <c r="O410" i="4"/>
  <c r="L410" i="4"/>
  <c r="N410" i="4" s="1"/>
  <c r="I410" i="4"/>
  <c r="K410" i="4" s="1"/>
  <c r="H410" i="4"/>
  <c r="F410" i="4"/>
  <c r="C410" i="4"/>
  <c r="E410" i="4" s="1"/>
  <c r="U409" i="4"/>
  <c r="W409" i="4" s="1"/>
  <c r="R409" i="4"/>
  <c r="T409" i="4" s="1"/>
  <c r="O409" i="4"/>
  <c r="Q409" i="4" s="1"/>
  <c r="L409" i="4"/>
  <c r="N409" i="4" s="1"/>
  <c r="I409" i="4"/>
  <c r="K409" i="4" s="1"/>
  <c r="F409" i="4"/>
  <c r="H409" i="4" s="1"/>
  <c r="C409" i="4"/>
  <c r="E409" i="4" s="1"/>
  <c r="U408" i="4"/>
  <c r="W408" i="4" s="1"/>
  <c r="R408" i="4"/>
  <c r="T408" i="4" s="1"/>
  <c r="Q408" i="4"/>
  <c r="O408" i="4"/>
  <c r="L408" i="4"/>
  <c r="N408" i="4" s="1"/>
  <c r="K408" i="4"/>
  <c r="I408" i="4"/>
  <c r="F408" i="4"/>
  <c r="H408" i="4" s="1"/>
  <c r="C408" i="4"/>
  <c r="E408" i="4" s="1"/>
  <c r="U407" i="4"/>
  <c r="W407" i="4" s="1"/>
  <c r="R407" i="4"/>
  <c r="T407" i="4" s="1"/>
  <c r="O407" i="4"/>
  <c r="Q407" i="4" s="1"/>
  <c r="N407" i="4"/>
  <c r="L407" i="4"/>
  <c r="I407" i="4"/>
  <c r="K407" i="4" s="1"/>
  <c r="F407" i="4"/>
  <c r="H407" i="4" s="1"/>
  <c r="C407" i="4"/>
  <c r="E407" i="4" s="1"/>
  <c r="U406" i="4"/>
  <c r="W406" i="4" s="1"/>
  <c r="R406" i="4"/>
  <c r="T406" i="4" s="1"/>
  <c r="O406" i="4"/>
  <c r="Q406" i="4" s="1"/>
  <c r="L406" i="4"/>
  <c r="N406" i="4" s="1"/>
  <c r="K406" i="4"/>
  <c r="I406" i="4"/>
  <c r="F406" i="4"/>
  <c r="H406" i="4" s="1"/>
  <c r="C406" i="4"/>
  <c r="E406" i="4" s="1"/>
  <c r="U405" i="4"/>
  <c r="W405" i="4" s="1"/>
  <c r="R405" i="4"/>
  <c r="T405" i="4" s="1"/>
  <c r="Q405" i="4"/>
  <c r="O405" i="4"/>
  <c r="L405" i="4"/>
  <c r="N405" i="4" s="1"/>
  <c r="K405" i="4"/>
  <c r="I405" i="4"/>
  <c r="F405" i="4"/>
  <c r="H405" i="4" s="1"/>
  <c r="C405" i="4"/>
  <c r="E405" i="4" s="1"/>
  <c r="B405" i="4"/>
  <c r="W404" i="4"/>
  <c r="U404" i="4"/>
  <c r="T404" i="4"/>
  <c r="R404" i="4"/>
  <c r="Q404" i="4"/>
  <c r="O404" i="4"/>
  <c r="L404" i="4"/>
  <c r="N404" i="4" s="1"/>
  <c r="I404" i="4"/>
  <c r="K404" i="4" s="1"/>
  <c r="F404" i="4"/>
  <c r="H404" i="4" s="1"/>
  <c r="C404" i="4"/>
  <c r="E404" i="4" s="1"/>
  <c r="W403" i="4"/>
  <c r="U403" i="4"/>
  <c r="R403" i="4"/>
  <c r="T403" i="4" s="1"/>
  <c r="O403" i="4"/>
  <c r="Q403" i="4" s="1"/>
  <c r="L403" i="4"/>
  <c r="N403" i="4" s="1"/>
  <c r="I403" i="4"/>
  <c r="K403" i="4" s="1"/>
  <c r="H403" i="4"/>
  <c r="F403" i="4"/>
  <c r="C403" i="4"/>
  <c r="E403" i="4" s="1"/>
  <c r="U402" i="4"/>
  <c r="W402" i="4" s="1"/>
  <c r="R402" i="4"/>
  <c r="T402" i="4" s="1"/>
  <c r="Q402" i="4"/>
  <c r="O402" i="4"/>
  <c r="L402" i="4"/>
  <c r="N402" i="4" s="1"/>
  <c r="I402" i="4"/>
  <c r="K402" i="4" s="1"/>
  <c r="H402" i="4"/>
  <c r="F402" i="4"/>
  <c r="E402" i="4"/>
  <c r="C402" i="4"/>
  <c r="U401" i="4"/>
  <c r="W401" i="4" s="1"/>
  <c r="R401" i="4"/>
  <c r="T401" i="4" s="1"/>
  <c r="O401" i="4"/>
  <c r="Q401" i="4" s="1"/>
  <c r="L401" i="4"/>
  <c r="N401" i="4" s="1"/>
  <c r="I401" i="4"/>
  <c r="K401" i="4" s="1"/>
  <c r="F401" i="4"/>
  <c r="H401" i="4" s="1"/>
  <c r="C401" i="4"/>
  <c r="E401" i="4" s="1"/>
  <c r="B401" i="4"/>
  <c r="W400" i="4"/>
  <c r="U400" i="4"/>
  <c r="T400" i="4"/>
  <c r="R400" i="4"/>
  <c r="O400" i="4"/>
  <c r="Q400" i="4" s="1"/>
  <c r="L400" i="4"/>
  <c r="N400" i="4" s="1"/>
  <c r="I400" i="4"/>
  <c r="K400" i="4" s="1"/>
  <c r="F400" i="4"/>
  <c r="H400" i="4" s="1"/>
  <c r="E400" i="4"/>
  <c r="C400" i="4"/>
  <c r="U399" i="4"/>
  <c r="W399" i="4" s="1"/>
  <c r="T399" i="4"/>
  <c r="R399" i="4"/>
  <c r="O399" i="4"/>
  <c r="Q399" i="4" s="1"/>
  <c r="L399" i="4"/>
  <c r="N399" i="4" s="1"/>
  <c r="I399" i="4"/>
  <c r="K399" i="4" s="1"/>
  <c r="F399" i="4"/>
  <c r="H399" i="4" s="1"/>
  <c r="C399" i="4"/>
  <c r="E399" i="4" s="1"/>
  <c r="U398" i="4"/>
  <c r="W398" i="4" s="1"/>
  <c r="R398" i="4"/>
  <c r="T398" i="4" s="1"/>
  <c r="O398" i="4"/>
  <c r="Q398" i="4" s="1"/>
  <c r="L398" i="4"/>
  <c r="N398" i="4" s="1"/>
  <c r="K398" i="4"/>
  <c r="I398" i="4"/>
  <c r="F398" i="4"/>
  <c r="H398" i="4" s="1"/>
  <c r="E398" i="4"/>
  <c r="C398" i="4"/>
  <c r="W397" i="4"/>
  <c r="U397" i="4"/>
  <c r="T397" i="4"/>
  <c r="R397" i="4"/>
  <c r="Q397" i="4"/>
  <c r="O397" i="4"/>
  <c r="N397" i="4"/>
  <c r="L397" i="4"/>
  <c r="I397" i="4"/>
  <c r="K397" i="4" s="1"/>
  <c r="F397" i="4"/>
  <c r="H397" i="4" s="1"/>
  <c r="C397" i="4"/>
  <c r="E397" i="4" s="1"/>
  <c r="U396" i="4"/>
  <c r="W396" i="4" s="1"/>
  <c r="R396" i="4"/>
  <c r="T396" i="4" s="1"/>
  <c r="O396" i="4"/>
  <c r="Q396" i="4" s="1"/>
  <c r="L396" i="4"/>
  <c r="N396" i="4" s="1"/>
  <c r="I396" i="4"/>
  <c r="K396" i="4" s="1"/>
  <c r="H396" i="4"/>
  <c r="F396" i="4"/>
  <c r="E396" i="4"/>
  <c r="C396" i="4"/>
  <c r="U395" i="4"/>
  <c r="W395" i="4" s="1"/>
  <c r="T395" i="4"/>
  <c r="R395" i="4"/>
  <c r="O395" i="4"/>
  <c r="Q395" i="4" s="1"/>
  <c r="L395" i="4"/>
  <c r="N395" i="4" s="1"/>
  <c r="I395" i="4"/>
  <c r="K395" i="4" s="1"/>
  <c r="F395" i="4"/>
  <c r="H395" i="4" s="1"/>
  <c r="C395" i="4"/>
  <c r="E395" i="4" s="1"/>
  <c r="U394" i="4"/>
  <c r="W394" i="4" s="1"/>
  <c r="T394" i="4"/>
  <c r="R394" i="4"/>
  <c r="O394" i="4"/>
  <c r="Q394" i="4" s="1"/>
  <c r="L394" i="4"/>
  <c r="N394" i="4" s="1"/>
  <c r="I394" i="4"/>
  <c r="K394" i="4" s="1"/>
  <c r="F394" i="4"/>
  <c r="H394" i="4" s="1"/>
  <c r="C394" i="4"/>
  <c r="E394" i="4" s="1"/>
  <c r="W393" i="4"/>
  <c r="U393" i="4"/>
  <c r="T393" i="4"/>
  <c r="R393" i="4"/>
  <c r="O393" i="4"/>
  <c r="Q393" i="4" s="1"/>
  <c r="L393" i="4"/>
  <c r="N393" i="4" s="1"/>
  <c r="I393" i="4"/>
  <c r="K393" i="4" s="1"/>
  <c r="F393" i="4"/>
  <c r="H393" i="4" s="1"/>
  <c r="C393" i="4"/>
  <c r="E393" i="4" s="1"/>
  <c r="U392" i="4"/>
  <c r="W392" i="4" s="1"/>
  <c r="T392" i="4"/>
  <c r="R392" i="4"/>
  <c r="O392" i="4"/>
  <c r="Q392" i="4" s="1"/>
  <c r="L392" i="4"/>
  <c r="N392" i="4" s="1"/>
  <c r="K392" i="4"/>
  <c r="I392" i="4"/>
  <c r="H392" i="4"/>
  <c r="F392" i="4"/>
  <c r="C392" i="4"/>
  <c r="E392" i="4" s="1"/>
  <c r="W391" i="4"/>
  <c r="U391" i="4"/>
  <c r="R391" i="4"/>
  <c r="T391" i="4" s="1"/>
  <c r="Q391" i="4"/>
  <c r="O391" i="4"/>
  <c r="L391" i="4"/>
  <c r="N391" i="4" s="1"/>
  <c r="I391" i="4"/>
  <c r="K391" i="4" s="1"/>
  <c r="F391" i="4"/>
  <c r="H391" i="4" s="1"/>
  <c r="E391" i="4"/>
  <c r="C391" i="4"/>
  <c r="U390" i="4"/>
  <c r="W390" i="4" s="1"/>
  <c r="R390" i="4"/>
  <c r="T390" i="4" s="1"/>
  <c r="Q390" i="4"/>
  <c r="O390" i="4"/>
  <c r="N390" i="4"/>
  <c r="L390" i="4"/>
  <c r="I390" i="4"/>
  <c r="K390" i="4" s="1"/>
  <c r="F390" i="4"/>
  <c r="H390" i="4" s="1"/>
  <c r="C390" i="4"/>
  <c r="E390" i="4" s="1"/>
  <c r="W389" i="4"/>
  <c r="U389" i="4"/>
  <c r="R389" i="4"/>
  <c r="T389" i="4" s="1"/>
  <c r="O389" i="4"/>
  <c r="Q389" i="4" s="1"/>
  <c r="N389" i="4"/>
  <c r="L389" i="4"/>
  <c r="I389" i="4"/>
  <c r="K389" i="4" s="1"/>
  <c r="F389" i="4"/>
  <c r="H389" i="4" s="1"/>
  <c r="E389" i="4"/>
  <c r="C389" i="4"/>
  <c r="U388" i="4"/>
  <c r="W388" i="4" s="1"/>
  <c r="R388" i="4"/>
  <c r="T388" i="4" s="1"/>
  <c r="O388" i="4"/>
  <c r="Q388" i="4" s="1"/>
  <c r="L388" i="4"/>
  <c r="N388" i="4" s="1"/>
  <c r="I388" i="4"/>
  <c r="K388" i="4" s="1"/>
  <c r="H388" i="4"/>
  <c r="F388" i="4"/>
  <c r="E388" i="4"/>
  <c r="C388" i="4"/>
  <c r="B388" i="4"/>
  <c r="U387" i="4"/>
  <c r="W387" i="4" s="1"/>
  <c r="R387" i="4"/>
  <c r="T387" i="4" s="1"/>
  <c r="Q387" i="4"/>
  <c r="O387" i="4"/>
  <c r="L387" i="4"/>
  <c r="N387" i="4" s="1"/>
  <c r="K387" i="4"/>
  <c r="I387" i="4"/>
  <c r="F387" i="4"/>
  <c r="H387" i="4" s="1"/>
  <c r="E387" i="4"/>
  <c r="C387" i="4"/>
  <c r="B387" i="4"/>
  <c r="W386" i="4"/>
  <c r="U386" i="4"/>
  <c r="R386" i="4"/>
  <c r="T386" i="4" s="1"/>
  <c r="O386" i="4"/>
  <c r="Q386" i="4" s="1"/>
  <c r="L386" i="4"/>
  <c r="N386" i="4" s="1"/>
  <c r="I386" i="4"/>
  <c r="K386" i="4" s="1"/>
  <c r="F386" i="4"/>
  <c r="H386" i="4" s="1"/>
  <c r="C386" i="4"/>
  <c r="E386" i="4" s="1"/>
  <c r="U385" i="4"/>
  <c r="W385" i="4" s="1"/>
  <c r="R385" i="4"/>
  <c r="T385" i="4" s="1"/>
  <c r="Q385" i="4"/>
  <c r="O385" i="4"/>
  <c r="N385" i="4"/>
  <c r="L385" i="4"/>
  <c r="I385" i="4"/>
  <c r="K385" i="4" s="1"/>
  <c r="F385" i="4"/>
  <c r="H385" i="4" s="1"/>
  <c r="E385" i="4"/>
  <c r="C385" i="4"/>
  <c r="B385" i="4"/>
  <c r="U384" i="4"/>
  <c r="W384" i="4" s="1"/>
  <c r="R384" i="4"/>
  <c r="T384" i="4" s="1"/>
  <c r="O384" i="4"/>
  <c r="Q384" i="4" s="1"/>
  <c r="N384" i="4"/>
  <c r="L384" i="4"/>
  <c r="K384" i="4"/>
  <c r="I384" i="4"/>
  <c r="F384" i="4"/>
  <c r="H384" i="4" s="1"/>
  <c r="C384" i="4"/>
  <c r="E384" i="4" s="1"/>
  <c r="U383" i="4"/>
  <c r="W383" i="4" s="1"/>
  <c r="R383" i="4"/>
  <c r="T383" i="4" s="1"/>
  <c r="O383" i="4"/>
  <c r="Q383" i="4" s="1"/>
  <c r="L383" i="4"/>
  <c r="N383" i="4" s="1"/>
  <c r="I383" i="4"/>
  <c r="K383" i="4" s="1"/>
  <c r="F383" i="4"/>
  <c r="H383" i="4" s="1"/>
  <c r="C383" i="4"/>
  <c r="E383" i="4" s="1"/>
  <c r="U382" i="4"/>
  <c r="W382" i="4" s="1"/>
  <c r="R382" i="4"/>
  <c r="T382" i="4" s="1"/>
  <c r="O382" i="4"/>
  <c r="Q382" i="4" s="1"/>
  <c r="L382" i="4"/>
  <c r="N382" i="4" s="1"/>
  <c r="I382" i="4"/>
  <c r="K382" i="4" s="1"/>
  <c r="F382" i="4"/>
  <c r="H382" i="4" s="1"/>
  <c r="C382" i="4"/>
  <c r="E382" i="4" s="1"/>
  <c r="W381" i="4"/>
  <c r="U381" i="4"/>
  <c r="R381" i="4"/>
  <c r="T381" i="4" s="1"/>
  <c r="O381" i="4"/>
  <c r="Q381" i="4" s="1"/>
  <c r="N381" i="4"/>
  <c r="L381" i="4"/>
  <c r="K381" i="4"/>
  <c r="I381" i="4"/>
  <c r="F381" i="4"/>
  <c r="H381" i="4" s="1"/>
  <c r="C381" i="4"/>
  <c r="E381" i="4" s="1"/>
  <c r="U380" i="4"/>
  <c r="W380" i="4" s="1"/>
  <c r="T380" i="4"/>
  <c r="R380" i="4"/>
  <c r="O380" i="4"/>
  <c r="Q380" i="4" s="1"/>
  <c r="L380" i="4"/>
  <c r="N380" i="4" s="1"/>
  <c r="K380" i="4"/>
  <c r="I380" i="4"/>
  <c r="F380" i="4"/>
  <c r="H380" i="4" s="1"/>
  <c r="C380" i="4"/>
  <c r="E380" i="4" s="1"/>
  <c r="U379" i="4"/>
  <c r="W379" i="4" s="1"/>
  <c r="R379" i="4"/>
  <c r="T379" i="4" s="1"/>
  <c r="O379" i="4"/>
  <c r="Q379" i="4" s="1"/>
  <c r="L379" i="4"/>
  <c r="N379" i="4" s="1"/>
  <c r="I379" i="4"/>
  <c r="K379" i="4" s="1"/>
  <c r="H379" i="4"/>
  <c r="F379" i="4"/>
  <c r="C379" i="4"/>
  <c r="E379" i="4" s="1"/>
  <c r="W378" i="4"/>
  <c r="U378" i="4"/>
  <c r="R378" i="4"/>
  <c r="T378" i="4" s="1"/>
  <c r="O378" i="4"/>
  <c r="Q378" i="4" s="1"/>
  <c r="L378" i="4"/>
  <c r="N378" i="4" s="1"/>
  <c r="K378" i="4"/>
  <c r="I378" i="4"/>
  <c r="F378" i="4"/>
  <c r="H378" i="4" s="1"/>
  <c r="C378" i="4"/>
  <c r="E378" i="4" s="1"/>
  <c r="U377" i="4"/>
  <c r="W377" i="4" s="1"/>
  <c r="T377" i="4"/>
  <c r="R377" i="4"/>
  <c r="Q377" i="4"/>
  <c r="O377" i="4"/>
  <c r="L377" i="4"/>
  <c r="N377" i="4" s="1"/>
  <c r="I377" i="4"/>
  <c r="K377" i="4" s="1"/>
  <c r="F377" i="4"/>
  <c r="H377" i="4" s="1"/>
  <c r="C377" i="4"/>
  <c r="E377" i="4" s="1"/>
  <c r="U376" i="4"/>
  <c r="W376" i="4" s="1"/>
  <c r="T376" i="4"/>
  <c r="R376" i="4"/>
  <c r="O376" i="4"/>
  <c r="Q376" i="4" s="1"/>
  <c r="L376" i="4"/>
  <c r="N376" i="4" s="1"/>
  <c r="K376" i="4"/>
  <c r="I376" i="4"/>
  <c r="F376" i="4"/>
  <c r="H376" i="4" s="1"/>
  <c r="E376" i="4"/>
  <c r="C376" i="4"/>
  <c r="U375" i="4"/>
  <c r="W375" i="4" s="1"/>
  <c r="R375" i="4"/>
  <c r="T375" i="4" s="1"/>
  <c r="O375" i="4"/>
  <c r="Q375" i="4" s="1"/>
  <c r="N375" i="4"/>
  <c r="L375" i="4"/>
  <c r="I375" i="4"/>
  <c r="K375" i="4" s="1"/>
  <c r="F375" i="4"/>
  <c r="H375" i="4" s="1"/>
  <c r="C375" i="4"/>
  <c r="E375" i="4" s="1"/>
  <c r="U374" i="4"/>
  <c r="W374" i="4" s="1"/>
  <c r="T374" i="4"/>
  <c r="R374" i="4"/>
  <c r="Q374" i="4"/>
  <c r="O374" i="4"/>
  <c r="L374" i="4"/>
  <c r="N374" i="4" s="1"/>
  <c r="I374" i="4"/>
  <c r="K374" i="4" s="1"/>
  <c r="F374" i="4"/>
  <c r="H374" i="4" s="1"/>
  <c r="E374" i="4"/>
  <c r="C374" i="4"/>
  <c r="B374" i="4"/>
  <c r="W373" i="4"/>
  <c r="U373" i="4"/>
  <c r="R373" i="4"/>
  <c r="T373" i="4" s="1"/>
  <c r="O373" i="4"/>
  <c r="Q373" i="4" s="1"/>
  <c r="N373" i="4"/>
  <c r="L373" i="4"/>
  <c r="I373" i="4"/>
  <c r="K373" i="4" s="1"/>
  <c r="H373" i="4"/>
  <c r="F373" i="4"/>
  <c r="C373" i="4"/>
  <c r="E373" i="4" s="1"/>
  <c r="W372" i="4"/>
  <c r="U372" i="4"/>
  <c r="R372" i="4"/>
  <c r="T372" i="4" s="1"/>
  <c r="O372" i="4"/>
  <c r="Q372" i="4" s="1"/>
  <c r="N372" i="4"/>
  <c r="L372" i="4"/>
  <c r="I372" i="4"/>
  <c r="K372" i="4" s="1"/>
  <c r="F372" i="4"/>
  <c r="H372" i="4" s="1"/>
  <c r="E372" i="4"/>
  <c r="C372" i="4"/>
  <c r="B372" i="4"/>
  <c r="U371" i="4"/>
  <c r="W371" i="4" s="1"/>
  <c r="R371" i="4"/>
  <c r="T371" i="4" s="1"/>
  <c r="O371" i="4"/>
  <c r="Q371" i="4" s="1"/>
  <c r="L371" i="4"/>
  <c r="N371" i="4" s="1"/>
  <c r="K371" i="4"/>
  <c r="I371" i="4"/>
  <c r="F371" i="4"/>
  <c r="H371" i="4" s="1"/>
  <c r="C371" i="4"/>
  <c r="E371" i="4" s="1"/>
  <c r="U370" i="4"/>
  <c r="W370" i="4" s="1"/>
  <c r="R370" i="4"/>
  <c r="T370" i="4" s="1"/>
  <c r="O370" i="4"/>
  <c r="Q370" i="4" s="1"/>
  <c r="L370" i="4"/>
  <c r="N370" i="4" s="1"/>
  <c r="I370" i="4"/>
  <c r="K370" i="4" s="1"/>
  <c r="F370" i="4"/>
  <c r="H370" i="4" s="1"/>
  <c r="C370" i="4"/>
  <c r="E370" i="4" s="1"/>
  <c r="B370" i="4"/>
  <c r="U369" i="4"/>
  <c r="W369" i="4" s="1"/>
  <c r="T369" i="4"/>
  <c r="R369" i="4"/>
  <c r="O369" i="4"/>
  <c r="Q369" i="4" s="1"/>
  <c r="L369" i="4"/>
  <c r="N369" i="4" s="1"/>
  <c r="I369" i="4"/>
  <c r="K369" i="4" s="1"/>
  <c r="F369" i="4"/>
  <c r="H369" i="4" s="1"/>
  <c r="C369" i="4"/>
  <c r="E369" i="4" s="1"/>
  <c r="U368" i="4"/>
  <c r="W368" i="4" s="1"/>
  <c r="R368" i="4"/>
  <c r="T368" i="4" s="1"/>
  <c r="Q368" i="4"/>
  <c r="O368" i="4"/>
  <c r="N368" i="4"/>
  <c r="L368" i="4"/>
  <c r="K368" i="4"/>
  <c r="I368" i="4"/>
  <c r="H368" i="4"/>
  <c r="F368" i="4"/>
  <c r="C368" i="4"/>
  <c r="E368" i="4" s="1"/>
  <c r="U367" i="4"/>
  <c r="W367" i="4" s="1"/>
  <c r="R367" i="4"/>
  <c r="T367" i="4" s="1"/>
  <c r="O367" i="4"/>
  <c r="Q367" i="4" s="1"/>
  <c r="L367" i="4"/>
  <c r="N367" i="4" s="1"/>
  <c r="K367" i="4"/>
  <c r="I367" i="4"/>
  <c r="F367" i="4"/>
  <c r="H367" i="4" s="1"/>
  <c r="E367" i="4"/>
  <c r="C367" i="4"/>
  <c r="U366" i="4"/>
  <c r="W366" i="4" s="1"/>
  <c r="R366" i="4"/>
  <c r="T366" i="4" s="1"/>
  <c r="O366" i="4"/>
  <c r="Q366" i="4" s="1"/>
  <c r="L366" i="4"/>
  <c r="N366" i="4" s="1"/>
  <c r="K366" i="4"/>
  <c r="I366" i="4"/>
  <c r="F366" i="4"/>
  <c r="H366" i="4" s="1"/>
  <c r="C366" i="4"/>
  <c r="E366" i="4" s="1"/>
  <c r="W365" i="4"/>
  <c r="U365" i="4"/>
  <c r="T365" i="4"/>
  <c r="R365" i="4"/>
  <c r="O365" i="4"/>
  <c r="Q365" i="4" s="1"/>
  <c r="L365" i="4"/>
  <c r="N365" i="4" s="1"/>
  <c r="I365" i="4"/>
  <c r="K365" i="4" s="1"/>
  <c r="F365" i="4"/>
  <c r="H365" i="4" s="1"/>
  <c r="C365" i="4"/>
  <c r="E365" i="4" s="1"/>
  <c r="W364" i="4"/>
  <c r="U364" i="4"/>
  <c r="R364" i="4"/>
  <c r="T364" i="4" s="1"/>
  <c r="Q364" i="4"/>
  <c r="O364" i="4"/>
  <c r="L364" i="4"/>
  <c r="N364" i="4" s="1"/>
  <c r="I364" i="4"/>
  <c r="K364" i="4" s="1"/>
  <c r="H364" i="4"/>
  <c r="F364" i="4"/>
  <c r="C364" i="4"/>
  <c r="E364" i="4" s="1"/>
  <c r="B364" i="4"/>
  <c r="U363" i="4"/>
  <c r="W363" i="4" s="1"/>
  <c r="R363" i="4"/>
  <c r="T363" i="4" s="1"/>
  <c r="O363" i="4"/>
  <c r="Q363" i="4" s="1"/>
  <c r="L363" i="4"/>
  <c r="N363" i="4" s="1"/>
  <c r="I363" i="4"/>
  <c r="K363" i="4" s="1"/>
  <c r="F363" i="4"/>
  <c r="H363" i="4" s="1"/>
  <c r="C363" i="4"/>
  <c r="E363" i="4" s="1"/>
  <c r="U362" i="4"/>
  <c r="W362" i="4" s="1"/>
  <c r="R362" i="4"/>
  <c r="T362" i="4" s="1"/>
  <c r="O362" i="4"/>
  <c r="Q362" i="4" s="1"/>
  <c r="L362" i="4"/>
  <c r="N362" i="4" s="1"/>
  <c r="I362" i="4"/>
  <c r="K362" i="4" s="1"/>
  <c r="F362" i="4"/>
  <c r="H362" i="4" s="1"/>
  <c r="C362" i="4"/>
  <c r="E362" i="4" s="1"/>
  <c r="W361" i="4"/>
  <c r="U361" i="4"/>
  <c r="T361" i="4"/>
  <c r="R361" i="4"/>
  <c r="O361" i="4"/>
  <c r="Q361" i="4" s="1"/>
  <c r="L361" i="4"/>
  <c r="N361" i="4" s="1"/>
  <c r="K361" i="4"/>
  <c r="I361" i="4"/>
  <c r="F361" i="4"/>
  <c r="H361" i="4" s="1"/>
  <c r="C361" i="4"/>
  <c r="E361" i="4" s="1"/>
  <c r="W360" i="4"/>
  <c r="U360" i="4"/>
  <c r="R360" i="4"/>
  <c r="T360" i="4" s="1"/>
  <c r="O360" i="4"/>
  <c r="Q360" i="4" s="1"/>
  <c r="L360" i="4"/>
  <c r="N360" i="4" s="1"/>
  <c r="K360" i="4"/>
  <c r="I360" i="4"/>
  <c r="F360" i="4"/>
  <c r="H360" i="4" s="1"/>
  <c r="E360" i="4"/>
  <c r="C360" i="4"/>
  <c r="B360" i="4"/>
  <c r="U359" i="4"/>
  <c r="W359" i="4" s="1"/>
  <c r="R359" i="4"/>
  <c r="T359" i="4" s="1"/>
  <c r="Q359" i="4"/>
  <c r="O359" i="4"/>
  <c r="L359" i="4"/>
  <c r="N359" i="4" s="1"/>
  <c r="K359" i="4"/>
  <c r="I359" i="4"/>
  <c r="H359" i="4"/>
  <c r="F359" i="4"/>
  <c r="C359" i="4"/>
  <c r="E359" i="4" s="1"/>
  <c r="W358" i="4"/>
  <c r="U358" i="4"/>
  <c r="R358" i="4"/>
  <c r="T358" i="4" s="1"/>
  <c r="O358" i="4"/>
  <c r="Q358" i="4" s="1"/>
  <c r="L358" i="4"/>
  <c r="N358" i="4" s="1"/>
  <c r="I358" i="4"/>
  <c r="K358" i="4" s="1"/>
  <c r="F358" i="4"/>
  <c r="H358" i="4" s="1"/>
  <c r="C358" i="4"/>
  <c r="E358" i="4" s="1"/>
  <c r="U357" i="4"/>
  <c r="W357" i="4" s="1"/>
  <c r="R357" i="4"/>
  <c r="T357" i="4" s="1"/>
  <c r="Q357" i="4"/>
  <c r="O357" i="4"/>
  <c r="L357" i="4"/>
  <c r="N357" i="4" s="1"/>
  <c r="I357" i="4"/>
  <c r="K357" i="4" s="1"/>
  <c r="F357" i="4"/>
  <c r="H357" i="4" s="1"/>
  <c r="E357" i="4"/>
  <c r="C357" i="4"/>
  <c r="B357" i="4"/>
  <c r="W356" i="4"/>
  <c r="U356" i="4"/>
  <c r="T356" i="4"/>
  <c r="R356" i="4"/>
  <c r="O356" i="4"/>
  <c r="Q356" i="4" s="1"/>
  <c r="L356" i="4"/>
  <c r="N356" i="4" s="1"/>
  <c r="I356" i="4"/>
  <c r="K356" i="4" s="1"/>
  <c r="H356" i="4"/>
  <c r="F356" i="4"/>
  <c r="E356" i="4"/>
  <c r="C356" i="4"/>
  <c r="W355" i="4"/>
  <c r="U355" i="4"/>
  <c r="R355" i="4"/>
  <c r="T355" i="4" s="1"/>
  <c r="O355" i="4"/>
  <c r="Q355" i="4" s="1"/>
  <c r="L355" i="4"/>
  <c r="N355" i="4" s="1"/>
  <c r="I355" i="4"/>
  <c r="K355" i="4" s="1"/>
  <c r="F355" i="4"/>
  <c r="H355" i="4" s="1"/>
  <c r="C355" i="4"/>
  <c r="E355" i="4" s="1"/>
  <c r="U354" i="4"/>
  <c r="W354" i="4" s="1"/>
  <c r="R354" i="4"/>
  <c r="T354" i="4" s="1"/>
  <c r="Q354" i="4"/>
  <c r="O354" i="4"/>
  <c r="L354" i="4"/>
  <c r="N354" i="4" s="1"/>
  <c r="I354" i="4"/>
  <c r="K354" i="4" s="1"/>
  <c r="H354" i="4"/>
  <c r="F354" i="4"/>
  <c r="C354" i="4"/>
  <c r="E354" i="4" s="1"/>
  <c r="U353" i="4"/>
  <c r="W353" i="4" s="1"/>
  <c r="R353" i="4"/>
  <c r="T353" i="4" s="1"/>
  <c r="Q353" i="4"/>
  <c r="O353" i="4"/>
  <c r="L353" i="4"/>
  <c r="N353" i="4" s="1"/>
  <c r="I353" i="4"/>
  <c r="K353" i="4" s="1"/>
  <c r="F353" i="4"/>
  <c r="H353" i="4" s="1"/>
  <c r="C353" i="4"/>
  <c r="E353" i="4" s="1"/>
  <c r="W352" i="4"/>
  <c r="U352" i="4"/>
  <c r="R352" i="4"/>
  <c r="T352" i="4" s="1"/>
  <c r="Q352" i="4"/>
  <c r="O352" i="4"/>
  <c r="L352" i="4"/>
  <c r="N352" i="4" s="1"/>
  <c r="I352" i="4"/>
  <c r="K352" i="4" s="1"/>
  <c r="H352" i="4"/>
  <c r="F352" i="4"/>
  <c r="E352" i="4"/>
  <c r="C352" i="4"/>
  <c r="U351" i="4"/>
  <c r="W351" i="4" s="1"/>
  <c r="R351" i="4"/>
  <c r="T351" i="4" s="1"/>
  <c r="O351" i="4"/>
  <c r="Q351" i="4" s="1"/>
  <c r="N351" i="4"/>
  <c r="L351" i="4"/>
  <c r="I351" i="4"/>
  <c r="K351" i="4" s="1"/>
  <c r="F351" i="4"/>
  <c r="H351" i="4" s="1"/>
  <c r="C351" i="4"/>
  <c r="E351" i="4" s="1"/>
  <c r="W350" i="4"/>
  <c r="U350" i="4"/>
  <c r="R350" i="4"/>
  <c r="T350" i="4" s="1"/>
  <c r="O350" i="4"/>
  <c r="Q350" i="4" s="1"/>
  <c r="N350" i="4"/>
  <c r="L350" i="4"/>
  <c r="I350" i="4"/>
  <c r="K350" i="4" s="1"/>
  <c r="F350" i="4"/>
  <c r="H350" i="4" s="1"/>
  <c r="C350" i="4"/>
  <c r="E350" i="4" s="1"/>
  <c r="U349" i="4"/>
  <c r="W349" i="4" s="1"/>
  <c r="R349" i="4"/>
  <c r="T349" i="4" s="1"/>
  <c r="O349" i="4"/>
  <c r="Q349" i="4" s="1"/>
  <c r="L349" i="4"/>
  <c r="N349" i="4" s="1"/>
  <c r="I349" i="4"/>
  <c r="K349" i="4" s="1"/>
  <c r="F349" i="4"/>
  <c r="H349" i="4" s="1"/>
  <c r="C349" i="4"/>
  <c r="E349" i="4" s="1"/>
  <c r="U348" i="4"/>
  <c r="W348" i="4" s="1"/>
  <c r="R348" i="4"/>
  <c r="T348" i="4" s="1"/>
  <c r="O348" i="4"/>
  <c r="Q348" i="4" s="1"/>
  <c r="L348" i="4"/>
  <c r="N348" i="4" s="1"/>
  <c r="K348" i="4"/>
  <c r="I348" i="4"/>
  <c r="F348" i="4"/>
  <c r="H348" i="4" s="1"/>
  <c r="E348" i="4"/>
  <c r="C348" i="4"/>
  <c r="U347" i="4"/>
  <c r="W347" i="4" s="1"/>
  <c r="R347" i="4"/>
  <c r="T347" i="4" s="1"/>
  <c r="O347" i="4"/>
  <c r="Q347" i="4" s="1"/>
  <c r="L347" i="4"/>
  <c r="N347" i="4" s="1"/>
  <c r="I347" i="4"/>
  <c r="K347" i="4" s="1"/>
  <c r="F347" i="4"/>
  <c r="H347" i="4" s="1"/>
  <c r="C347" i="4"/>
  <c r="E347" i="4" s="1"/>
  <c r="B347" i="4"/>
  <c r="U346" i="4"/>
  <c r="W346" i="4" s="1"/>
  <c r="R346" i="4"/>
  <c r="T346" i="4" s="1"/>
  <c r="O346" i="4"/>
  <c r="Q346" i="4" s="1"/>
  <c r="L346" i="4"/>
  <c r="N346" i="4" s="1"/>
  <c r="I346" i="4"/>
  <c r="K346" i="4" s="1"/>
  <c r="F346" i="4"/>
  <c r="H346" i="4" s="1"/>
  <c r="C346" i="4"/>
  <c r="E346" i="4" s="1"/>
  <c r="B346" i="4"/>
  <c r="W345" i="4"/>
  <c r="U345" i="4"/>
  <c r="R345" i="4"/>
  <c r="T345" i="4" s="1"/>
  <c r="O345" i="4"/>
  <c r="Q345" i="4" s="1"/>
  <c r="N345" i="4"/>
  <c r="L345" i="4"/>
  <c r="I345" i="4"/>
  <c r="K345" i="4" s="1"/>
  <c r="F345" i="4"/>
  <c r="H345" i="4" s="1"/>
  <c r="C345" i="4"/>
  <c r="E345" i="4" s="1"/>
  <c r="B345" i="4"/>
  <c r="U344" i="4"/>
  <c r="W344" i="4" s="1"/>
  <c r="R344" i="4"/>
  <c r="T344" i="4" s="1"/>
  <c r="O344" i="4"/>
  <c r="Q344" i="4" s="1"/>
  <c r="N344" i="4"/>
  <c r="L344" i="4"/>
  <c r="I344" i="4"/>
  <c r="K344" i="4" s="1"/>
  <c r="F344" i="4"/>
  <c r="H344" i="4" s="1"/>
  <c r="E344" i="4"/>
  <c r="C344" i="4"/>
  <c r="B344" i="4"/>
  <c r="U343" i="4"/>
  <c r="W343" i="4" s="1"/>
  <c r="R343" i="4"/>
  <c r="T343" i="4" s="1"/>
  <c r="O343" i="4"/>
  <c r="Q343" i="4" s="1"/>
  <c r="N343" i="4"/>
  <c r="L343" i="4"/>
  <c r="I343" i="4"/>
  <c r="K343" i="4" s="1"/>
  <c r="F343" i="4"/>
  <c r="H343" i="4" s="1"/>
  <c r="C343" i="4"/>
  <c r="E343" i="4" s="1"/>
  <c r="B343" i="4"/>
  <c r="U342" i="4"/>
  <c r="W342" i="4" s="1"/>
  <c r="T342" i="4"/>
  <c r="R342" i="4"/>
  <c r="O342" i="4"/>
  <c r="Q342" i="4" s="1"/>
  <c r="L342" i="4"/>
  <c r="N342" i="4" s="1"/>
  <c r="I342" i="4"/>
  <c r="K342" i="4" s="1"/>
  <c r="F342" i="4"/>
  <c r="H342" i="4" s="1"/>
  <c r="E342" i="4"/>
  <c r="C342" i="4"/>
  <c r="W341" i="4"/>
  <c r="U341" i="4"/>
  <c r="T341" i="4"/>
  <c r="R341" i="4"/>
  <c r="Q341" i="4"/>
  <c r="O341" i="4"/>
  <c r="N341" i="4"/>
  <c r="L341" i="4"/>
  <c r="I341" i="4"/>
  <c r="K341" i="4" s="1"/>
  <c r="F341" i="4"/>
  <c r="H341" i="4" s="1"/>
  <c r="C341" i="4"/>
  <c r="E341" i="4" s="1"/>
  <c r="U340" i="4"/>
  <c r="W340" i="4" s="1"/>
  <c r="R340" i="4"/>
  <c r="T340" i="4" s="1"/>
  <c r="Q340" i="4"/>
  <c r="O340" i="4"/>
  <c r="L340" i="4"/>
  <c r="N340" i="4" s="1"/>
  <c r="I340" i="4"/>
  <c r="K340" i="4" s="1"/>
  <c r="H340" i="4"/>
  <c r="F340" i="4"/>
  <c r="C340" i="4"/>
  <c r="E340" i="4" s="1"/>
  <c r="W339" i="4"/>
  <c r="U339" i="4"/>
  <c r="T339" i="4"/>
  <c r="R339" i="4"/>
  <c r="O339" i="4"/>
  <c r="Q339" i="4" s="1"/>
  <c r="L339" i="4"/>
  <c r="N339" i="4" s="1"/>
  <c r="K339" i="4"/>
  <c r="I339" i="4"/>
  <c r="F339" i="4"/>
  <c r="H339" i="4" s="1"/>
  <c r="C339" i="4"/>
  <c r="E339" i="4" s="1"/>
  <c r="U338" i="4"/>
  <c r="W338" i="4" s="1"/>
  <c r="R338" i="4"/>
  <c r="T338" i="4" s="1"/>
  <c r="O338" i="4"/>
  <c r="Q338" i="4" s="1"/>
  <c r="L338" i="4"/>
  <c r="N338" i="4" s="1"/>
  <c r="I338" i="4"/>
  <c r="K338" i="4" s="1"/>
  <c r="H338" i="4"/>
  <c r="F338" i="4"/>
  <c r="C338" i="4"/>
  <c r="E338" i="4" s="1"/>
  <c r="U337" i="4"/>
  <c r="W337" i="4" s="1"/>
  <c r="T337" i="4"/>
  <c r="R337" i="4"/>
  <c r="Q337" i="4"/>
  <c r="O337" i="4"/>
  <c r="L337" i="4"/>
  <c r="N337" i="4" s="1"/>
  <c r="I337" i="4"/>
  <c r="K337" i="4" s="1"/>
  <c r="F337" i="4"/>
  <c r="H337" i="4" s="1"/>
  <c r="C337" i="4"/>
  <c r="E337" i="4" s="1"/>
  <c r="U336" i="4"/>
  <c r="W336" i="4" s="1"/>
  <c r="T336" i="4"/>
  <c r="R336" i="4"/>
  <c r="O336" i="4"/>
  <c r="Q336" i="4" s="1"/>
  <c r="N336" i="4"/>
  <c r="L336" i="4"/>
  <c r="K336" i="4"/>
  <c r="I336" i="4"/>
  <c r="F336" i="4"/>
  <c r="H336" i="4" s="1"/>
  <c r="C336" i="4"/>
  <c r="E336" i="4" s="1"/>
  <c r="U335" i="4"/>
  <c r="W335" i="4" s="1"/>
  <c r="R335" i="4"/>
  <c r="T335" i="4" s="1"/>
  <c r="Q335" i="4"/>
  <c r="O335" i="4"/>
  <c r="L335" i="4"/>
  <c r="N335" i="4" s="1"/>
  <c r="I335" i="4"/>
  <c r="K335" i="4" s="1"/>
  <c r="F335" i="4"/>
  <c r="H335" i="4" s="1"/>
  <c r="E335" i="4"/>
  <c r="C335" i="4"/>
  <c r="U334" i="4"/>
  <c r="W334" i="4" s="1"/>
  <c r="R334" i="4"/>
  <c r="T334" i="4" s="1"/>
  <c r="O334" i="4"/>
  <c r="Q334" i="4" s="1"/>
  <c r="L334" i="4"/>
  <c r="N334" i="4" s="1"/>
  <c r="K334" i="4"/>
  <c r="I334" i="4"/>
  <c r="F334" i="4"/>
  <c r="H334" i="4" s="1"/>
  <c r="C334" i="4"/>
  <c r="E334" i="4" s="1"/>
  <c r="W333" i="4"/>
  <c r="U333" i="4"/>
  <c r="R333" i="4"/>
  <c r="T333" i="4" s="1"/>
  <c r="O333" i="4"/>
  <c r="Q333" i="4" s="1"/>
  <c r="N333" i="4"/>
  <c r="L333" i="4"/>
  <c r="I333" i="4"/>
  <c r="K333" i="4" s="1"/>
  <c r="F333" i="4"/>
  <c r="H333" i="4" s="1"/>
  <c r="E333" i="4"/>
  <c r="C333" i="4"/>
  <c r="U332" i="4"/>
  <c r="W332" i="4" s="1"/>
  <c r="R332" i="4"/>
  <c r="T332" i="4" s="1"/>
  <c r="Q332" i="4"/>
  <c r="O332" i="4"/>
  <c r="L332" i="4"/>
  <c r="N332" i="4" s="1"/>
  <c r="K332" i="4"/>
  <c r="I332" i="4"/>
  <c r="H332" i="4"/>
  <c r="F332" i="4"/>
  <c r="C332" i="4"/>
  <c r="E332" i="4" s="1"/>
  <c r="B332" i="4"/>
  <c r="U331" i="4"/>
  <c r="W331" i="4" s="1"/>
  <c r="R331" i="4"/>
  <c r="T331" i="4" s="1"/>
  <c r="O331" i="4"/>
  <c r="Q331" i="4" s="1"/>
  <c r="N331" i="4"/>
  <c r="L331" i="4"/>
  <c r="I331" i="4"/>
  <c r="K331" i="4" s="1"/>
  <c r="F331" i="4"/>
  <c r="H331" i="4" s="1"/>
  <c r="E331" i="4"/>
  <c r="C331" i="4"/>
  <c r="B331" i="4"/>
  <c r="W330" i="4"/>
  <c r="U330" i="4"/>
  <c r="R330" i="4"/>
  <c r="T330" i="4" s="1"/>
  <c r="Q330" i="4"/>
  <c r="O330" i="4"/>
  <c r="N330" i="4"/>
  <c r="L330" i="4"/>
  <c r="I330" i="4"/>
  <c r="K330" i="4" s="1"/>
  <c r="F330" i="4"/>
  <c r="H330" i="4" s="1"/>
  <c r="C330" i="4"/>
  <c r="E330" i="4" s="1"/>
  <c r="U329" i="4"/>
  <c r="W329" i="4" s="1"/>
  <c r="T329" i="4"/>
  <c r="R329" i="4"/>
  <c r="O329" i="4"/>
  <c r="Q329" i="4" s="1"/>
  <c r="L329" i="4"/>
  <c r="N329" i="4" s="1"/>
  <c r="I329" i="4"/>
  <c r="K329" i="4" s="1"/>
  <c r="F329" i="4"/>
  <c r="H329" i="4" s="1"/>
  <c r="E329" i="4"/>
  <c r="C329" i="4"/>
  <c r="B329" i="4"/>
  <c r="U328" i="4"/>
  <c r="W328" i="4" s="1"/>
  <c r="T328" i="4"/>
  <c r="R328" i="4"/>
  <c r="O328" i="4"/>
  <c r="Q328" i="4" s="1"/>
  <c r="N328" i="4"/>
  <c r="L328" i="4"/>
  <c r="I328" i="4"/>
  <c r="K328" i="4" s="1"/>
  <c r="F328" i="4"/>
  <c r="H328" i="4" s="1"/>
  <c r="E328" i="4"/>
  <c r="C328" i="4"/>
  <c r="U327" i="4"/>
  <c r="W327" i="4" s="1"/>
  <c r="R327" i="4"/>
  <c r="T327" i="4" s="1"/>
  <c r="O327" i="4"/>
  <c r="Q327" i="4" s="1"/>
  <c r="L327" i="4"/>
  <c r="N327" i="4" s="1"/>
  <c r="K327" i="4"/>
  <c r="I327" i="4"/>
  <c r="H327" i="4"/>
  <c r="F327" i="4"/>
  <c r="C327" i="4"/>
  <c r="E327" i="4" s="1"/>
  <c r="W326" i="4"/>
  <c r="U326" i="4"/>
  <c r="R326" i="4"/>
  <c r="T326" i="4" s="1"/>
  <c r="O326" i="4"/>
  <c r="Q326" i="4" s="1"/>
  <c r="L326" i="4"/>
  <c r="N326" i="4" s="1"/>
  <c r="I326" i="4"/>
  <c r="K326" i="4" s="1"/>
  <c r="F326" i="4"/>
  <c r="H326" i="4" s="1"/>
  <c r="C326" i="4"/>
  <c r="E326" i="4" s="1"/>
  <c r="W325" i="4"/>
  <c r="U325" i="4"/>
  <c r="R325" i="4"/>
  <c r="T325" i="4" s="1"/>
  <c r="O325" i="4"/>
  <c r="Q325" i="4" s="1"/>
  <c r="L325" i="4"/>
  <c r="N325" i="4" s="1"/>
  <c r="I325" i="4"/>
  <c r="K325" i="4" s="1"/>
  <c r="F325" i="4"/>
  <c r="H325" i="4" s="1"/>
  <c r="C325" i="4"/>
  <c r="E325" i="4" s="1"/>
  <c r="U324" i="4"/>
  <c r="W324" i="4" s="1"/>
  <c r="R324" i="4"/>
  <c r="T324" i="4" s="1"/>
  <c r="O324" i="4"/>
  <c r="Q324" i="4" s="1"/>
  <c r="N324" i="4"/>
  <c r="L324" i="4"/>
  <c r="I324" i="4"/>
  <c r="K324" i="4" s="1"/>
  <c r="F324" i="4"/>
  <c r="H324" i="4" s="1"/>
  <c r="C324" i="4"/>
  <c r="E324" i="4" s="1"/>
  <c r="U323" i="4"/>
  <c r="W323" i="4" s="1"/>
  <c r="R323" i="4"/>
  <c r="T323" i="4" s="1"/>
  <c r="O323" i="4"/>
  <c r="Q323" i="4" s="1"/>
  <c r="L323" i="4"/>
  <c r="N323" i="4" s="1"/>
  <c r="I323" i="4"/>
  <c r="K323" i="4" s="1"/>
  <c r="H323" i="4"/>
  <c r="F323" i="4"/>
  <c r="C323" i="4"/>
  <c r="E323" i="4" s="1"/>
  <c r="B323" i="4"/>
  <c r="U322" i="4"/>
  <c r="W322" i="4" s="1"/>
  <c r="T322" i="4"/>
  <c r="R322" i="4"/>
  <c r="O322" i="4"/>
  <c r="Q322" i="4" s="1"/>
  <c r="L322" i="4"/>
  <c r="N322" i="4" s="1"/>
  <c r="K322" i="4"/>
  <c r="I322" i="4"/>
  <c r="F322" i="4"/>
  <c r="H322" i="4" s="1"/>
  <c r="E322" i="4"/>
  <c r="C322" i="4"/>
  <c r="U321" i="4"/>
  <c r="W321" i="4" s="1"/>
  <c r="T321" i="4"/>
  <c r="R321" i="4"/>
  <c r="O321" i="4"/>
  <c r="Q321" i="4" s="1"/>
  <c r="L321" i="4"/>
  <c r="N321" i="4" s="1"/>
  <c r="I321" i="4"/>
  <c r="K321" i="4" s="1"/>
  <c r="F321" i="4"/>
  <c r="H321" i="4" s="1"/>
  <c r="C321" i="4"/>
  <c r="E321" i="4" s="1"/>
  <c r="U320" i="4"/>
  <c r="W320" i="4" s="1"/>
  <c r="T320" i="4"/>
  <c r="R320" i="4"/>
  <c r="Q320" i="4"/>
  <c r="O320" i="4"/>
  <c r="L320" i="4"/>
  <c r="N320" i="4" s="1"/>
  <c r="I320" i="4"/>
  <c r="K320" i="4" s="1"/>
  <c r="H320" i="4"/>
  <c r="F320" i="4"/>
  <c r="C320" i="4"/>
  <c r="E320" i="4" s="1"/>
  <c r="U319" i="4"/>
  <c r="W319" i="4" s="1"/>
  <c r="R319" i="4"/>
  <c r="T319" i="4" s="1"/>
  <c r="O319" i="4"/>
  <c r="Q319" i="4" s="1"/>
  <c r="L319" i="4"/>
  <c r="N319" i="4" s="1"/>
  <c r="K319" i="4"/>
  <c r="I319" i="4"/>
  <c r="H319" i="4"/>
  <c r="F319" i="4"/>
  <c r="E319" i="4"/>
  <c r="C319" i="4"/>
  <c r="U318" i="4"/>
  <c r="W318" i="4" s="1"/>
  <c r="T318" i="4"/>
  <c r="R318" i="4"/>
  <c r="Q318" i="4"/>
  <c r="O318" i="4"/>
  <c r="N318" i="4"/>
  <c r="L318" i="4"/>
  <c r="I318" i="4"/>
  <c r="K318" i="4" s="1"/>
  <c r="H318" i="4"/>
  <c r="F318" i="4"/>
  <c r="E318" i="4"/>
  <c r="C318" i="4"/>
  <c r="B318" i="4"/>
  <c r="U317" i="4"/>
  <c r="W317" i="4" s="1"/>
  <c r="R317" i="4"/>
  <c r="T317" i="4" s="1"/>
  <c r="O317" i="4"/>
  <c r="Q317" i="4" s="1"/>
  <c r="L317" i="4"/>
  <c r="N317" i="4" s="1"/>
  <c r="I317" i="4"/>
  <c r="K317" i="4" s="1"/>
  <c r="H317" i="4"/>
  <c r="F317" i="4"/>
  <c r="C317" i="4"/>
  <c r="E317" i="4" s="1"/>
  <c r="W316" i="4"/>
  <c r="U316" i="4"/>
  <c r="R316" i="4"/>
  <c r="T316" i="4" s="1"/>
  <c r="O316" i="4"/>
  <c r="Q316" i="4" s="1"/>
  <c r="L316" i="4"/>
  <c r="N316" i="4" s="1"/>
  <c r="K316" i="4"/>
  <c r="I316" i="4"/>
  <c r="F316" i="4"/>
  <c r="H316" i="4" s="1"/>
  <c r="E316" i="4"/>
  <c r="C316" i="4"/>
  <c r="B316" i="4"/>
  <c r="U315" i="4"/>
  <c r="W315" i="4" s="1"/>
  <c r="T315" i="4"/>
  <c r="R315" i="4"/>
  <c r="O315" i="4"/>
  <c r="Q315" i="4" s="1"/>
  <c r="N315" i="4"/>
  <c r="L315" i="4"/>
  <c r="I315" i="4"/>
  <c r="K315" i="4" s="1"/>
  <c r="F315" i="4"/>
  <c r="H315" i="4" s="1"/>
  <c r="E315" i="4"/>
  <c r="C315" i="4"/>
  <c r="B315" i="4"/>
  <c r="U314" i="4"/>
  <c r="W314" i="4" s="1"/>
  <c r="R314" i="4"/>
  <c r="T314" i="4" s="1"/>
  <c r="Q314" i="4"/>
  <c r="O314" i="4"/>
  <c r="L314" i="4"/>
  <c r="N314" i="4" s="1"/>
  <c r="I314" i="4"/>
  <c r="K314" i="4" s="1"/>
  <c r="H314" i="4"/>
  <c r="F314" i="4"/>
  <c r="C314" i="4"/>
  <c r="E314" i="4" s="1"/>
  <c r="U313" i="4"/>
  <c r="W313" i="4" s="1"/>
  <c r="R313" i="4"/>
  <c r="T313" i="4" s="1"/>
  <c r="O313" i="4"/>
  <c r="Q313" i="4" s="1"/>
  <c r="L313" i="4"/>
  <c r="N313" i="4" s="1"/>
  <c r="K313" i="4"/>
  <c r="I313" i="4"/>
  <c r="F313" i="4"/>
  <c r="H313" i="4" s="1"/>
  <c r="C313" i="4"/>
  <c r="E313" i="4" s="1"/>
  <c r="W312" i="4"/>
  <c r="U312" i="4"/>
  <c r="R312" i="4"/>
  <c r="T312" i="4" s="1"/>
  <c r="Q312" i="4"/>
  <c r="O312" i="4"/>
  <c r="L312" i="4"/>
  <c r="N312" i="4" s="1"/>
  <c r="I312" i="4"/>
  <c r="K312" i="4" s="1"/>
  <c r="F312" i="4"/>
  <c r="H312" i="4" s="1"/>
  <c r="E312" i="4"/>
  <c r="C312" i="4"/>
  <c r="U311" i="4"/>
  <c r="W311" i="4" s="1"/>
  <c r="T311" i="4"/>
  <c r="R311" i="4"/>
  <c r="O311" i="4"/>
  <c r="Q311" i="4" s="1"/>
  <c r="L311" i="4"/>
  <c r="N311" i="4" s="1"/>
  <c r="I311" i="4"/>
  <c r="K311" i="4" s="1"/>
  <c r="F311" i="4"/>
  <c r="H311" i="4" s="1"/>
  <c r="C311" i="4"/>
  <c r="E311" i="4" s="1"/>
  <c r="U310" i="4"/>
  <c r="W310" i="4" s="1"/>
  <c r="T310" i="4"/>
  <c r="R310" i="4"/>
  <c r="O310" i="4"/>
  <c r="Q310" i="4" s="1"/>
  <c r="L310" i="4"/>
  <c r="N310" i="4" s="1"/>
  <c r="I310" i="4"/>
  <c r="K310" i="4" s="1"/>
  <c r="H310" i="4"/>
  <c r="F310" i="4"/>
  <c r="C310" i="4"/>
  <c r="E310" i="4" s="1"/>
  <c r="W309" i="4"/>
  <c r="U309" i="4"/>
  <c r="T309" i="4"/>
  <c r="R309" i="4"/>
  <c r="O309" i="4"/>
  <c r="Q309" i="4" s="1"/>
  <c r="L309" i="4"/>
  <c r="N309" i="4" s="1"/>
  <c r="I309" i="4"/>
  <c r="K309" i="4" s="1"/>
  <c r="F309" i="4"/>
  <c r="H309" i="4" s="1"/>
  <c r="C309" i="4"/>
  <c r="E309" i="4" s="1"/>
  <c r="B309" i="4"/>
  <c r="U308" i="4"/>
  <c r="W308" i="4" s="1"/>
  <c r="T308" i="4"/>
  <c r="R308" i="4"/>
  <c r="Q308" i="4"/>
  <c r="O308" i="4"/>
  <c r="N308" i="4"/>
  <c r="L308" i="4"/>
  <c r="I308" i="4"/>
  <c r="K308" i="4" s="1"/>
  <c r="F308" i="4"/>
  <c r="H308" i="4" s="1"/>
  <c r="E308" i="4"/>
  <c r="C308" i="4"/>
  <c r="B308" i="4"/>
  <c r="U307" i="4"/>
  <c r="W307" i="4" s="1"/>
  <c r="R307" i="4"/>
  <c r="T307" i="4" s="1"/>
  <c r="O307" i="4"/>
  <c r="Q307" i="4" s="1"/>
  <c r="L307" i="4"/>
  <c r="N307" i="4" s="1"/>
  <c r="K307" i="4"/>
  <c r="I307" i="4"/>
  <c r="H307" i="4"/>
  <c r="F307" i="4"/>
  <c r="C307" i="4"/>
  <c r="E307" i="4" s="1"/>
  <c r="U306" i="4"/>
  <c r="W306" i="4" s="1"/>
  <c r="R306" i="4"/>
  <c r="T306" i="4" s="1"/>
  <c r="O306" i="4"/>
  <c r="Q306" i="4" s="1"/>
  <c r="N306" i="4"/>
  <c r="L306" i="4"/>
  <c r="K306" i="4"/>
  <c r="I306" i="4"/>
  <c r="F306" i="4"/>
  <c r="H306" i="4" s="1"/>
  <c r="C306" i="4"/>
  <c r="E306" i="4" s="1"/>
  <c r="U305" i="4"/>
  <c r="W305" i="4" s="1"/>
  <c r="T305" i="4"/>
  <c r="R305" i="4"/>
  <c r="O305" i="4"/>
  <c r="Q305" i="4" s="1"/>
  <c r="L305" i="4"/>
  <c r="N305" i="4" s="1"/>
  <c r="I305" i="4"/>
  <c r="K305" i="4" s="1"/>
  <c r="F305" i="4"/>
  <c r="H305" i="4" s="1"/>
  <c r="E305" i="4"/>
  <c r="C305" i="4"/>
  <c r="U304" i="4"/>
  <c r="W304" i="4" s="1"/>
  <c r="T304" i="4"/>
  <c r="R304" i="4"/>
  <c r="O304" i="4"/>
  <c r="Q304" i="4" s="1"/>
  <c r="L304" i="4"/>
  <c r="N304" i="4" s="1"/>
  <c r="K304" i="4"/>
  <c r="I304" i="4"/>
  <c r="F304" i="4"/>
  <c r="H304" i="4" s="1"/>
  <c r="C304" i="4"/>
  <c r="E304" i="4" s="1"/>
  <c r="B304" i="4"/>
  <c r="U303" i="4"/>
  <c r="W303" i="4" s="1"/>
  <c r="R303" i="4"/>
  <c r="T303" i="4" s="1"/>
  <c r="O303" i="4"/>
  <c r="Q303" i="4" s="1"/>
  <c r="L303" i="4"/>
  <c r="N303" i="4" s="1"/>
  <c r="K303" i="4"/>
  <c r="I303" i="4"/>
  <c r="F303" i="4"/>
  <c r="H303" i="4" s="1"/>
  <c r="C303" i="4"/>
  <c r="E303" i="4" s="1"/>
  <c r="B303" i="4"/>
  <c r="W302" i="4"/>
  <c r="U302" i="4"/>
  <c r="R302" i="4"/>
  <c r="T302" i="4" s="1"/>
  <c r="O302" i="4"/>
  <c r="Q302" i="4" s="1"/>
  <c r="L302" i="4"/>
  <c r="N302" i="4" s="1"/>
  <c r="I302" i="4"/>
  <c r="K302" i="4" s="1"/>
  <c r="F302" i="4"/>
  <c r="H302" i="4" s="1"/>
  <c r="C302" i="4"/>
  <c r="E302" i="4" s="1"/>
  <c r="B302" i="4"/>
  <c r="U301" i="4"/>
  <c r="W301" i="4" s="1"/>
  <c r="T301" i="4"/>
  <c r="R301" i="4"/>
  <c r="O301" i="4"/>
  <c r="Q301" i="4" s="1"/>
  <c r="L301" i="4"/>
  <c r="N301" i="4" s="1"/>
  <c r="I301" i="4"/>
  <c r="K301" i="4" s="1"/>
  <c r="H301" i="4"/>
  <c r="F301" i="4"/>
  <c r="C301" i="4"/>
  <c r="E301" i="4" s="1"/>
  <c r="B301" i="4"/>
  <c r="U300" i="4"/>
  <c r="W300" i="4" s="1"/>
  <c r="R300" i="4"/>
  <c r="T300" i="4" s="1"/>
  <c r="Q300" i="4"/>
  <c r="O300" i="4"/>
  <c r="L300" i="4"/>
  <c r="N300" i="4" s="1"/>
  <c r="I300" i="4"/>
  <c r="K300" i="4" s="1"/>
  <c r="F300" i="4"/>
  <c r="H300" i="4" s="1"/>
  <c r="E300" i="4"/>
  <c r="C300" i="4"/>
  <c r="U299" i="4"/>
  <c r="W299" i="4" s="1"/>
  <c r="R299" i="4"/>
  <c r="T299" i="4" s="1"/>
  <c r="Q299" i="4"/>
  <c r="O299" i="4"/>
  <c r="L299" i="4"/>
  <c r="N299" i="4" s="1"/>
  <c r="I299" i="4"/>
  <c r="K299" i="4" s="1"/>
  <c r="F299" i="4"/>
  <c r="H299" i="4" s="1"/>
  <c r="C299" i="4"/>
  <c r="E299" i="4" s="1"/>
  <c r="W298" i="4"/>
  <c r="U298" i="4"/>
  <c r="R298" i="4"/>
  <c r="T298" i="4" s="1"/>
  <c r="O298" i="4"/>
  <c r="Q298" i="4" s="1"/>
  <c r="L298" i="4"/>
  <c r="N298" i="4" s="1"/>
  <c r="K298" i="4"/>
  <c r="I298" i="4"/>
  <c r="F298" i="4"/>
  <c r="H298" i="4" s="1"/>
  <c r="C298" i="4"/>
  <c r="E298" i="4" s="1"/>
  <c r="W297" i="4"/>
  <c r="U297" i="4"/>
  <c r="T297" i="4"/>
  <c r="R297" i="4"/>
  <c r="Q297" i="4"/>
  <c r="O297" i="4"/>
  <c r="L297" i="4"/>
  <c r="N297" i="4" s="1"/>
  <c r="K297" i="4"/>
  <c r="I297" i="4"/>
  <c r="F297" i="4"/>
  <c r="H297" i="4" s="1"/>
  <c r="C297" i="4"/>
  <c r="E297" i="4" s="1"/>
  <c r="U296" i="4"/>
  <c r="W296" i="4" s="1"/>
  <c r="R296" i="4"/>
  <c r="T296" i="4" s="1"/>
  <c r="O296" i="4"/>
  <c r="Q296" i="4" s="1"/>
  <c r="L296" i="4"/>
  <c r="N296" i="4" s="1"/>
  <c r="K296" i="4"/>
  <c r="I296" i="4"/>
  <c r="H296" i="4"/>
  <c r="F296" i="4"/>
  <c r="E296" i="4"/>
  <c r="C296" i="4"/>
  <c r="U295" i="4"/>
  <c r="W295" i="4" s="1"/>
  <c r="T295" i="4"/>
  <c r="R295" i="4"/>
  <c r="O295" i="4"/>
  <c r="Q295" i="4" s="1"/>
  <c r="L295" i="4"/>
  <c r="N295" i="4" s="1"/>
  <c r="I295" i="4"/>
  <c r="K295" i="4" s="1"/>
  <c r="H295" i="4"/>
  <c r="F295" i="4"/>
  <c r="C295" i="4"/>
  <c r="E295" i="4" s="1"/>
  <c r="U294" i="4"/>
  <c r="W294" i="4" s="1"/>
  <c r="R294" i="4"/>
  <c r="T294" i="4" s="1"/>
  <c r="O294" i="4"/>
  <c r="Q294" i="4" s="1"/>
  <c r="N294" i="4"/>
  <c r="L294" i="4"/>
  <c r="I294" i="4"/>
  <c r="K294" i="4" s="1"/>
  <c r="F294" i="4"/>
  <c r="H294" i="4" s="1"/>
  <c r="C294" i="4"/>
  <c r="E294" i="4" s="1"/>
  <c r="U293" i="4"/>
  <c r="W293" i="4" s="1"/>
  <c r="R293" i="4"/>
  <c r="T293" i="4" s="1"/>
  <c r="O293" i="4"/>
  <c r="Q293" i="4" s="1"/>
  <c r="L293" i="4"/>
  <c r="N293" i="4" s="1"/>
  <c r="K293" i="4"/>
  <c r="I293" i="4"/>
  <c r="F293" i="4"/>
  <c r="H293" i="4" s="1"/>
  <c r="C293" i="4"/>
  <c r="E293" i="4" s="1"/>
  <c r="U292" i="4"/>
  <c r="W292" i="4" s="1"/>
  <c r="R292" i="4"/>
  <c r="T292" i="4" s="1"/>
  <c r="O292" i="4"/>
  <c r="Q292" i="4" s="1"/>
  <c r="N292" i="4"/>
  <c r="L292" i="4"/>
  <c r="K292" i="4"/>
  <c r="I292" i="4"/>
  <c r="F292" i="4"/>
  <c r="H292" i="4" s="1"/>
  <c r="C292" i="4"/>
  <c r="E292" i="4" s="1"/>
  <c r="U291" i="4"/>
  <c r="W291" i="4" s="1"/>
  <c r="R291" i="4"/>
  <c r="T291" i="4" s="1"/>
  <c r="O291" i="4"/>
  <c r="Q291" i="4" s="1"/>
  <c r="L291" i="4"/>
  <c r="N291" i="4" s="1"/>
  <c r="I291" i="4"/>
  <c r="K291" i="4" s="1"/>
  <c r="H291" i="4"/>
  <c r="F291" i="4"/>
  <c r="C291" i="4"/>
  <c r="E291" i="4" s="1"/>
  <c r="W290" i="4"/>
  <c r="U290" i="4"/>
  <c r="T290" i="4"/>
  <c r="R290" i="4"/>
  <c r="O290" i="4"/>
  <c r="Q290" i="4" s="1"/>
  <c r="L290" i="4"/>
  <c r="N290" i="4" s="1"/>
  <c r="I290" i="4"/>
  <c r="K290" i="4" s="1"/>
  <c r="F290" i="4"/>
  <c r="H290" i="4" s="1"/>
  <c r="C290" i="4"/>
  <c r="E290" i="4" s="1"/>
  <c r="B290" i="4"/>
  <c r="W289" i="4"/>
  <c r="U289" i="4"/>
  <c r="R289" i="4"/>
  <c r="T289" i="4" s="1"/>
  <c r="O289" i="4"/>
  <c r="Q289" i="4" s="1"/>
  <c r="L289" i="4"/>
  <c r="N289" i="4" s="1"/>
  <c r="I289" i="4"/>
  <c r="K289" i="4" s="1"/>
  <c r="F289" i="4"/>
  <c r="H289" i="4" s="1"/>
  <c r="C289" i="4"/>
  <c r="E289" i="4" s="1"/>
  <c r="B289" i="4"/>
  <c r="W288" i="4"/>
  <c r="U288" i="4"/>
  <c r="R288" i="4"/>
  <c r="T288" i="4" s="1"/>
  <c r="Q288" i="4"/>
  <c r="O288" i="4"/>
  <c r="N288" i="4"/>
  <c r="L288" i="4"/>
  <c r="K288" i="4"/>
  <c r="I288" i="4"/>
  <c r="F288" i="4"/>
  <c r="H288" i="4" s="1"/>
  <c r="E288" i="4"/>
  <c r="C288" i="4"/>
  <c r="U287" i="4"/>
  <c r="W287" i="4" s="1"/>
  <c r="R287" i="4"/>
  <c r="T287" i="4" s="1"/>
  <c r="O287" i="4"/>
  <c r="Q287" i="4" s="1"/>
  <c r="N287" i="4"/>
  <c r="L287" i="4"/>
  <c r="K287" i="4"/>
  <c r="I287" i="4"/>
  <c r="H287" i="4"/>
  <c r="F287" i="4"/>
  <c r="E287" i="4"/>
  <c r="C287" i="4"/>
  <c r="U286" i="4"/>
  <c r="W286" i="4" s="1"/>
  <c r="R286" i="4"/>
  <c r="T286" i="4" s="1"/>
  <c r="O286" i="4"/>
  <c r="Q286" i="4" s="1"/>
  <c r="L286" i="4"/>
  <c r="N286" i="4" s="1"/>
  <c r="I286" i="4"/>
  <c r="K286" i="4" s="1"/>
  <c r="H286" i="4"/>
  <c r="F286" i="4"/>
  <c r="E286" i="4"/>
  <c r="C286" i="4"/>
  <c r="U285" i="4"/>
  <c r="W285" i="4" s="1"/>
  <c r="R285" i="4"/>
  <c r="T285" i="4" s="1"/>
  <c r="Q285" i="4"/>
  <c r="O285" i="4"/>
  <c r="L285" i="4"/>
  <c r="N285" i="4" s="1"/>
  <c r="I285" i="4"/>
  <c r="K285" i="4" s="1"/>
  <c r="H285" i="4"/>
  <c r="F285" i="4"/>
  <c r="C285" i="4"/>
  <c r="E285" i="4" s="1"/>
  <c r="W284" i="4"/>
  <c r="U284" i="4"/>
  <c r="R284" i="4"/>
  <c r="T284" i="4" s="1"/>
  <c r="Q284" i="4"/>
  <c r="O284" i="4"/>
  <c r="N284" i="4"/>
  <c r="L284" i="4"/>
  <c r="I284" i="4"/>
  <c r="K284" i="4" s="1"/>
  <c r="F284" i="4"/>
  <c r="H284" i="4" s="1"/>
  <c r="E284" i="4"/>
  <c r="C284" i="4"/>
  <c r="W283" i="4"/>
  <c r="U283" i="4"/>
  <c r="T283" i="4"/>
  <c r="R283" i="4"/>
  <c r="O283" i="4"/>
  <c r="Q283" i="4" s="1"/>
  <c r="L283" i="4"/>
  <c r="N283" i="4" s="1"/>
  <c r="K283" i="4"/>
  <c r="I283" i="4"/>
  <c r="F283" i="4"/>
  <c r="H283" i="4" s="1"/>
  <c r="E283" i="4"/>
  <c r="C283" i="4"/>
  <c r="U282" i="4"/>
  <c r="W282" i="4" s="1"/>
  <c r="R282" i="4"/>
  <c r="T282" i="4" s="1"/>
  <c r="O282" i="4"/>
  <c r="Q282" i="4" s="1"/>
  <c r="N282" i="4"/>
  <c r="L282" i="4"/>
  <c r="K282" i="4"/>
  <c r="I282" i="4"/>
  <c r="H282" i="4"/>
  <c r="F282" i="4"/>
  <c r="C282" i="4"/>
  <c r="E282" i="4" s="1"/>
  <c r="U281" i="4"/>
  <c r="W281" i="4" s="1"/>
  <c r="T281" i="4"/>
  <c r="R281" i="4"/>
  <c r="O281" i="4"/>
  <c r="Q281" i="4" s="1"/>
  <c r="N281" i="4"/>
  <c r="L281" i="4"/>
  <c r="I281" i="4"/>
  <c r="K281" i="4" s="1"/>
  <c r="H281" i="4"/>
  <c r="F281" i="4"/>
  <c r="C281" i="4"/>
  <c r="E281" i="4" s="1"/>
  <c r="U280" i="4"/>
  <c r="W280" i="4" s="1"/>
  <c r="R280" i="4"/>
  <c r="T280" i="4" s="1"/>
  <c r="O280" i="4"/>
  <c r="Q280" i="4" s="1"/>
  <c r="L280" i="4"/>
  <c r="N280" i="4" s="1"/>
  <c r="I280" i="4"/>
  <c r="K280" i="4" s="1"/>
  <c r="H280" i="4"/>
  <c r="F280" i="4"/>
  <c r="C280" i="4"/>
  <c r="E280" i="4" s="1"/>
  <c r="U279" i="4"/>
  <c r="W279" i="4" s="1"/>
  <c r="R279" i="4"/>
  <c r="T279" i="4" s="1"/>
  <c r="O279" i="4"/>
  <c r="Q279" i="4" s="1"/>
  <c r="L279" i="4"/>
  <c r="N279" i="4" s="1"/>
  <c r="K279" i="4"/>
  <c r="I279" i="4"/>
  <c r="F279" i="4"/>
  <c r="H279" i="4" s="1"/>
  <c r="C279" i="4"/>
  <c r="E279" i="4" s="1"/>
  <c r="U278" i="4"/>
  <c r="W278" i="4" s="1"/>
  <c r="R278" i="4"/>
  <c r="T278" i="4" s="1"/>
  <c r="Q278" i="4"/>
  <c r="O278" i="4"/>
  <c r="L278" i="4"/>
  <c r="N278" i="4" s="1"/>
  <c r="I278" i="4"/>
  <c r="K278" i="4" s="1"/>
  <c r="F278" i="4"/>
  <c r="H278" i="4" s="1"/>
  <c r="C278" i="4"/>
  <c r="E278" i="4" s="1"/>
  <c r="U277" i="4"/>
  <c r="W277" i="4" s="1"/>
  <c r="R277" i="4"/>
  <c r="T277" i="4" s="1"/>
  <c r="O277" i="4"/>
  <c r="Q277" i="4" s="1"/>
  <c r="L277" i="4"/>
  <c r="N277" i="4" s="1"/>
  <c r="I277" i="4"/>
  <c r="K277" i="4" s="1"/>
  <c r="F277" i="4"/>
  <c r="H277" i="4" s="1"/>
  <c r="C277" i="4"/>
  <c r="E277" i="4" s="1"/>
  <c r="U276" i="4"/>
  <c r="W276" i="4" s="1"/>
  <c r="T276" i="4"/>
  <c r="R276" i="4"/>
  <c r="Q276" i="4"/>
  <c r="O276" i="4"/>
  <c r="L276" i="4"/>
  <c r="N276" i="4" s="1"/>
  <c r="K276" i="4"/>
  <c r="I276" i="4"/>
  <c r="F276" i="4"/>
  <c r="H276" i="4" s="1"/>
  <c r="C276" i="4"/>
  <c r="E276" i="4" s="1"/>
  <c r="B276" i="4"/>
  <c r="U275" i="4"/>
  <c r="W275" i="4" s="1"/>
  <c r="R275" i="4"/>
  <c r="T275" i="4" s="1"/>
  <c r="O275" i="4"/>
  <c r="Q275" i="4" s="1"/>
  <c r="N275" i="4"/>
  <c r="L275" i="4"/>
  <c r="K275" i="4"/>
  <c r="I275" i="4"/>
  <c r="F275" i="4"/>
  <c r="H275" i="4" s="1"/>
  <c r="C275" i="4"/>
  <c r="E275" i="4" s="1"/>
  <c r="B275" i="4"/>
  <c r="W274" i="4"/>
  <c r="U274" i="4"/>
  <c r="R274" i="4"/>
  <c r="T274" i="4" s="1"/>
  <c r="O274" i="4"/>
  <c r="Q274" i="4" s="1"/>
  <c r="L274" i="4"/>
  <c r="N274" i="4" s="1"/>
  <c r="I274" i="4"/>
  <c r="K274" i="4" s="1"/>
  <c r="F274" i="4"/>
  <c r="H274" i="4" s="1"/>
  <c r="C274" i="4"/>
  <c r="E274" i="4" s="1"/>
  <c r="B274" i="4"/>
  <c r="U273" i="4"/>
  <c r="W273" i="4" s="1"/>
  <c r="R273" i="4"/>
  <c r="T273" i="4" s="1"/>
  <c r="O273" i="4"/>
  <c r="Q273" i="4" s="1"/>
  <c r="L273" i="4"/>
  <c r="N273" i="4" s="1"/>
  <c r="I273" i="4"/>
  <c r="K273" i="4" s="1"/>
  <c r="F273" i="4"/>
  <c r="H273" i="4" s="1"/>
  <c r="C273" i="4"/>
  <c r="E273" i="4" s="1"/>
  <c r="U272" i="4"/>
  <c r="W272" i="4" s="1"/>
  <c r="R272" i="4"/>
  <c r="T272" i="4" s="1"/>
  <c r="Q272" i="4"/>
  <c r="O272" i="4"/>
  <c r="L272" i="4"/>
  <c r="N272" i="4" s="1"/>
  <c r="I272" i="4"/>
  <c r="K272" i="4" s="1"/>
  <c r="H272" i="4"/>
  <c r="F272" i="4"/>
  <c r="C272" i="4"/>
  <c r="E272" i="4" s="1"/>
  <c r="U271" i="4"/>
  <c r="W271" i="4" s="1"/>
  <c r="R271" i="4"/>
  <c r="T271" i="4" s="1"/>
  <c r="Q271" i="4"/>
  <c r="O271" i="4"/>
  <c r="L271" i="4"/>
  <c r="N271" i="4" s="1"/>
  <c r="I271" i="4"/>
  <c r="K271" i="4" s="1"/>
  <c r="F271" i="4"/>
  <c r="H271" i="4" s="1"/>
  <c r="C271" i="4"/>
  <c r="E271" i="4" s="1"/>
  <c r="U270" i="4"/>
  <c r="W270" i="4" s="1"/>
  <c r="R270" i="4"/>
  <c r="T270" i="4" s="1"/>
  <c r="Q270" i="4"/>
  <c r="O270" i="4"/>
  <c r="L270" i="4"/>
  <c r="N270" i="4" s="1"/>
  <c r="I270" i="4"/>
  <c r="K270" i="4" s="1"/>
  <c r="H270" i="4"/>
  <c r="F270" i="4"/>
  <c r="C270" i="4"/>
  <c r="E270" i="4" s="1"/>
  <c r="U269" i="4"/>
  <c r="W269" i="4" s="1"/>
  <c r="R269" i="4"/>
  <c r="T269" i="4" s="1"/>
  <c r="O269" i="4"/>
  <c r="Q269" i="4" s="1"/>
  <c r="N269" i="4"/>
  <c r="L269" i="4"/>
  <c r="I269" i="4"/>
  <c r="K269" i="4" s="1"/>
  <c r="F269" i="4"/>
  <c r="H269" i="4" s="1"/>
  <c r="C269" i="4"/>
  <c r="E269" i="4" s="1"/>
  <c r="W268" i="4"/>
  <c r="U268" i="4"/>
  <c r="R268" i="4"/>
  <c r="T268" i="4" s="1"/>
  <c r="O268" i="4"/>
  <c r="Q268" i="4" s="1"/>
  <c r="N268" i="4"/>
  <c r="L268" i="4"/>
  <c r="I268" i="4"/>
  <c r="K268" i="4" s="1"/>
  <c r="H268" i="4"/>
  <c r="F268" i="4"/>
  <c r="E268" i="4"/>
  <c r="C268" i="4"/>
  <c r="U267" i="4"/>
  <c r="W267" i="4" s="1"/>
  <c r="T267" i="4"/>
  <c r="R267" i="4"/>
  <c r="O267" i="4"/>
  <c r="Q267" i="4" s="1"/>
  <c r="L267" i="4"/>
  <c r="N267" i="4" s="1"/>
  <c r="I267" i="4"/>
  <c r="K267" i="4" s="1"/>
  <c r="H267" i="4"/>
  <c r="F267" i="4"/>
  <c r="C267" i="4"/>
  <c r="E267" i="4" s="1"/>
  <c r="U266" i="4"/>
  <c r="W266" i="4" s="1"/>
  <c r="R266" i="4"/>
  <c r="T266" i="4" s="1"/>
  <c r="O266" i="4"/>
  <c r="Q266" i="4" s="1"/>
  <c r="N266" i="4"/>
  <c r="L266" i="4"/>
  <c r="I266" i="4"/>
  <c r="K266" i="4" s="1"/>
  <c r="F266" i="4"/>
  <c r="H266" i="4" s="1"/>
  <c r="C266" i="4"/>
  <c r="E266" i="4" s="1"/>
  <c r="W265" i="4"/>
  <c r="U265" i="4"/>
  <c r="R265" i="4"/>
  <c r="T265" i="4" s="1"/>
  <c r="O265" i="4"/>
  <c r="Q265" i="4" s="1"/>
  <c r="L265" i="4"/>
  <c r="N265" i="4" s="1"/>
  <c r="K265" i="4"/>
  <c r="I265" i="4"/>
  <c r="F265" i="4"/>
  <c r="H265" i="4" s="1"/>
  <c r="C265" i="4"/>
  <c r="E265" i="4" s="1"/>
  <c r="U264" i="4"/>
  <c r="W264" i="4" s="1"/>
  <c r="R264" i="4"/>
  <c r="T264" i="4" s="1"/>
  <c r="Q264" i="4"/>
  <c r="O264" i="4"/>
  <c r="L264" i="4"/>
  <c r="N264" i="4" s="1"/>
  <c r="I264" i="4"/>
  <c r="K264" i="4" s="1"/>
  <c r="F264" i="4"/>
  <c r="H264" i="4" s="1"/>
  <c r="E264" i="4"/>
  <c r="C264" i="4"/>
  <c r="U263" i="4"/>
  <c r="W263" i="4" s="1"/>
  <c r="R263" i="4"/>
  <c r="T263" i="4" s="1"/>
  <c r="O263" i="4"/>
  <c r="Q263" i="4" s="1"/>
  <c r="N263" i="4"/>
  <c r="L263" i="4"/>
  <c r="I263" i="4"/>
  <c r="K263" i="4" s="1"/>
  <c r="H263" i="4"/>
  <c r="F263" i="4"/>
  <c r="C263" i="4"/>
  <c r="E263" i="4" s="1"/>
  <c r="U262" i="4"/>
  <c r="W262" i="4" s="1"/>
  <c r="T262" i="4"/>
  <c r="R262" i="4"/>
  <c r="O262" i="4"/>
  <c r="Q262" i="4" s="1"/>
  <c r="L262" i="4"/>
  <c r="N262" i="4" s="1"/>
  <c r="I262" i="4"/>
  <c r="K262" i="4" s="1"/>
  <c r="F262" i="4"/>
  <c r="H262" i="4" s="1"/>
  <c r="C262" i="4"/>
  <c r="E262" i="4" s="1"/>
  <c r="B262" i="4"/>
  <c r="U261" i="4"/>
  <c r="W261" i="4" s="1"/>
  <c r="R261" i="4"/>
  <c r="T261" i="4" s="1"/>
  <c r="Q261" i="4"/>
  <c r="O261" i="4"/>
  <c r="L261" i="4"/>
  <c r="N261" i="4" s="1"/>
  <c r="I261" i="4"/>
  <c r="K261" i="4" s="1"/>
  <c r="H261" i="4"/>
  <c r="F261" i="4"/>
  <c r="C261" i="4"/>
  <c r="E261" i="4" s="1"/>
  <c r="U260" i="4"/>
  <c r="W260" i="4" s="1"/>
  <c r="R260" i="4"/>
  <c r="T260" i="4" s="1"/>
  <c r="O260" i="4"/>
  <c r="Q260" i="4" s="1"/>
  <c r="N260" i="4"/>
  <c r="L260" i="4"/>
  <c r="I260" i="4"/>
  <c r="K260" i="4" s="1"/>
  <c r="H260" i="4"/>
  <c r="F260" i="4"/>
  <c r="C260" i="4"/>
  <c r="E260" i="4" s="1"/>
  <c r="U259" i="4"/>
  <c r="W259" i="4" s="1"/>
  <c r="R259" i="4"/>
  <c r="T259" i="4" s="1"/>
  <c r="O259" i="4"/>
  <c r="Q259" i="4" s="1"/>
  <c r="L259" i="4"/>
  <c r="N259" i="4" s="1"/>
  <c r="I259" i="4"/>
  <c r="K259" i="4" s="1"/>
  <c r="F259" i="4"/>
  <c r="H259" i="4" s="1"/>
  <c r="C259" i="4"/>
  <c r="E259" i="4" s="1"/>
  <c r="B259" i="4"/>
  <c r="U258" i="4"/>
  <c r="W258" i="4" s="1"/>
  <c r="R258" i="4"/>
  <c r="T258" i="4" s="1"/>
  <c r="O258" i="4"/>
  <c r="Q258" i="4" s="1"/>
  <c r="L258" i="4"/>
  <c r="N258" i="4" s="1"/>
  <c r="I258" i="4"/>
  <c r="K258" i="4" s="1"/>
  <c r="F258" i="4"/>
  <c r="H258" i="4" s="1"/>
  <c r="E258" i="4"/>
  <c r="C258" i="4"/>
  <c r="U257" i="4"/>
  <c r="W257" i="4" s="1"/>
  <c r="R257" i="4"/>
  <c r="T257" i="4" s="1"/>
  <c r="Q257" i="4"/>
  <c r="O257" i="4"/>
  <c r="N257" i="4"/>
  <c r="L257" i="4"/>
  <c r="K257" i="4"/>
  <c r="I257" i="4"/>
  <c r="F257" i="4"/>
  <c r="H257" i="4" s="1"/>
  <c r="C257" i="4"/>
  <c r="E257" i="4" s="1"/>
  <c r="W256" i="4"/>
  <c r="U256" i="4"/>
  <c r="R256" i="4"/>
  <c r="T256" i="4" s="1"/>
  <c r="Q256" i="4"/>
  <c r="O256" i="4"/>
  <c r="L256" i="4"/>
  <c r="N256" i="4" s="1"/>
  <c r="I256" i="4"/>
  <c r="K256" i="4" s="1"/>
  <c r="F256" i="4"/>
  <c r="H256" i="4" s="1"/>
  <c r="E256" i="4"/>
  <c r="C256" i="4"/>
  <c r="U255" i="4"/>
  <c r="W255" i="4" s="1"/>
  <c r="T255" i="4"/>
  <c r="R255" i="4"/>
  <c r="O255" i="4"/>
  <c r="Q255" i="4" s="1"/>
  <c r="L255" i="4"/>
  <c r="N255" i="4" s="1"/>
  <c r="K255" i="4"/>
  <c r="I255" i="4"/>
  <c r="F255" i="4"/>
  <c r="H255" i="4" s="1"/>
  <c r="E255" i="4"/>
  <c r="C255" i="4"/>
  <c r="U254" i="4"/>
  <c r="W254" i="4" s="1"/>
  <c r="R254" i="4"/>
  <c r="T254" i="4" s="1"/>
  <c r="O254" i="4"/>
  <c r="Q254" i="4" s="1"/>
  <c r="L254" i="4"/>
  <c r="N254" i="4" s="1"/>
  <c r="I254" i="4"/>
  <c r="K254" i="4" s="1"/>
  <c r="F254" i="4"/>
  <c r="H254" i="4" s="1"/>
  <c r="C254" i="4"/>
  <c r="E254" i="4" s="1"/>
  <c r="W253" i="4"/>
  <c r="U253" i="4"/>
  <c r="T253" i="4"/>
  <c r="R253" i="4"/>
  <c r="Q253" i="4"/>
  <c r="O253" i="4"/>
  <c r="N253" i="4"/>
  <c r="L253" i="4"/>
  <c r="I253" i="4"/>
  <c r="K253" i="4" s="1"/>
  <c r="F253" i="4"/>
  <c r="H253" i="4" s="1"/>
  <c r="C253" i="4"/>
  <c r="E253" i="4" s="1"/>
  <c r="U252" i="4"/>
  <c r="W252" i="4" s="1"/>
  <c r="R252" i="4"/>
  <c r="T252" i="4" s="1"/>
  <c r="O252" i="4"/>
  <c r="Q252" i="4" s="1"/>
  <c r="N252" i="4"/>
  <c r="L252" i="4"/>
  <c r="K252" i="4"/>
  <c r="I252" i="4"/>
  <c r="H252" i="4"/>
  <c r="F252" i="4"/>
  <c r="C252" i="4"/>
  <c r="E252" i="4" s="1"/>
  <c r="U251" i="4"/>
  <c r="W251" i="4" s="1"/>
  <c r="R251" i="4"/>
  <c r="T251" i="4" s="1"/>
  <c r="O251" i="4"/>
  <c r="Q251" i="4" s="1"/>
  <c r="L251" i="4"/>
  <c r="N251" i="4" s="1"/>
  <c r="I251" i="4"/>
  <c r="K251" i="4" s="1"/>
  <c r="H251" i="4"/>
  <c r="F251" i="4"/>
  <c r="C251" i="4"/>
  <c r="E251" i="4" s="1"/>
  <c r="B251" i="4"/>
  <c r="U250" i="4"/>
  <c r="W250" i="4" s="1"/>
  <c r="R250" i="4"/>
  <c r="T250" i="4" s="1"/>
  <c r="O250" i="4"/>
  <c r="Q250" i="4" s="1"/>
  <c r="L250" i="4"/>
  <c r="N250" i="4" s="1"/>
  <c r="I250" i="4"/>
  <c r="K250" i="4" s="1"/>
  <c r="F250" i="4"/>
  <c r="H250" i="4" s="1"/>
  <c r="E250" i="4"/>
  <c r="C250" i="4"/>
  <c r="W249" i="4"/>
  <c r="U249" i="4"/>
  <c r="R249" i="4"/>
  <c r="T249" i="4" s="1"/>
  <c r="O249" i="4"/>
  <c r="Q249" i="4" s="1"/>
  <c r="L249" i="4"/>
  <c r="N249" i="4" s="1"/>
  <c r="K249" i="4"/>
  <c r="I249" i="4"/>
  <c r="F249" i="4"/>
  <c r="H249" i="4" s="1"/>
  <c r="C249" i="4"/>
  <c r="E249" i="4" s="1"/>
  <c r="W248" i="4"/>
  <c r="U248" i="4"/>
  <c r="R248" i="4"/>
  <c r="T248" i="4" s="1"/>
  <c r="O248" i="4"/>
  <c r="Q248" i="4" s="1"/>
  <c r="L248" i="4"/>
  <c r="N248" i="4" s="1"/>
  <c r="K248" i="4"/>
  <c r="I248" i="4"/>
  <c r="F248" i="4"/>
  <c r="H248" i="4" s="1"/>
  <c r="C248" i="4"/>
  <c r="E248" i="4" s="1"/>
  <c r="B248" i="4"/>
  <c r="U247" i="4"/>
  <c r="W247" i="4" s="1"/>
  <c r="R247" i="4"/>
  <c r="T247" i="4" s="1"/>
  <c r="O247" i="4"/>
  <c r="Q247" i="4" s="1"/>
  <c r="L247" i="4"/>
  <c r="N247" i="4" s="1"/>
  <c r="K247" i="4"/>
  <c r="I247" i="4"/>
  <c r="H247" i="4"/>
  <c r="F247" i="4"/>
  <c r="E247" i="4"/>
  <c r="C247" i="4"/>
  <c r="U246" i="4"/>
  <c r="W246" i="4" s="1"/>
  <c r="R246" i="4"/>
  <c r="T246" i="4" s="1"/>
  <c r="Q246" i="4"/>
  <c r="O246" i="4"/>
  <c r="L246" i="4"/>
  <c r="N246" i="4" s="1"/>
  <c r="I246" i="4"/>
  <c r="K246" i="4" s="1"/>
  <c r="F246" i="4"/>
  <c r="H246" i="4" s="1"/>
  <c r="C246" i="4"/>
  <c r="E246" i="4" s="1"/>
  <c r="B246" i="4"/>
  <c r="U245" i="4"/>
  <c r="W245" i="4" s="1"/>
  <c r="T245" i="4"/>
  <c r="R245" i="4"/>
  <c r="O245" i="4"/>
  <c r="Q245" i="4" s="1"/>
  <c r="L245" i="4"/>
  <c r="N245" i="4" s="1"/>
  <c r="I245" i="4"/>
  <c r="K245" i="4" s="1"/>
  <c r="F245" i="4"/>
  <c r="H245" i="4" s="1"/>
  <c r="E245" i="4"/>
  <c r="C245" i="4"/>
  <c r="W244" i="4"/>
  <c r="U244" i="4"/>
  <c r="T244" i="4"/>
  <c r="R244" i="4"/>
  <c r="O244" i="4"/>
  <c r="Q244" i="4" s="1"/>
  <c r="N244" i="4"/>
  <c r="L244" i="4"/>
  <c r="I244" i="4"/>
  <c r="K244" i="4" s="1"/>
  <c r="H244" i="4"/>
  <c r="F244" i="4"/>
  <c r="C244" i="4"/>
  <c r="E244" i="4" s="1"/>
  <c r="U243" i="4"/>
  <c r="W243" i="4" s="1"/>
  <c r="R243" i="4"/>
  <c r="T243" i="4" s="1"/>
  <c r="O243" i="4"/>
  <c r="Q243" i="4" s="1"/>
  <c r="L243" i="4"/>
  <c r="N243" i="4" s="1"/>
  <c r="I243" i="4"/>
  <c r="K243" i="4" s="1"/>
  <c r="F243" i="4"/>
  <c r="H243" i="4" s="1"/>
  <c r="C243" i="4"/>
  <c r="E243" i="4" s="1"/>
  <c r="U242" i="4"/>
  <c r="W242" i="4" s="1"/>
  <c r="T242" i="4"/>
  <c r="R242" i="4"/>
  <c r="O242" i="4"/>
  <c r="Q242" i="4" s="1"/>
  <c r="L242" i="4"/>
  <c r="N242" i="4" s="1"/>
  <c r="I242" i="4"/>
  <c r="K242" i="4" s="1"/>
  <c r="F242" i="4"/>
  <c r="H242" i="4" s="1"/>
  <c r="C242" i="4"/>
  <c r="E242" i="4" s="1"/>
  <c r="U241" i="4"/>
  <c r="W241" i="4" s="1"/>
  <c r="R241" i="4"/>
  <c r="T241" i="4" s="1"/>
  <c r="O241" i="4"/>
  <c r="Q241" i="4" s="1"/>
  <c r="N241" i="4"/>
  <c r="L241" i="4"/>
  <c r="I241" i="4"/>
  <c r="K241" i="4" s="1"/>
  <c r="F241" i="4"/>
  <c r="H241" i="4" s="1"/>
  <c r="C241" i="4"/>
  <c r="E241" i="4" s="1"/>
  <c r="W240" i="4"/>
  <c r="U240" i="4"/>
  <c r="T240" i="4"/>
  <c r="R240" i="4"/>
  <c r="Q240" i="4"/>
  <c r="O240" i="4"/>
  <c r="L240" i="4"/>
  <c r="N240" i="4" s="1"/>
  <c r="I240" i="4"/>
  <c r="K240" i="4" s="1"/>
  <c r="H240" i="4"/>
  <c r="F240" i="4"/>
  <c r="C240" i="4"/>
  <c r="E240" i="4" s="1"/>
  <c r="U239" i="4"/>
  <c r="W239" i="4" s="1"/>
  <c r="R239" i="4"/>
  <c r="T239" i="4" s="1"/>
  <c r="O239" i="4"/>
  <c r="Q239" i="4" s="1"/>
  <c r="L239" i="4"/>
  <c r="N239" i="4" s="1"/>
  <c r="I239" i="4"/>
  <c r="K239" i="4" s="1"/>
  <c r="H239" i="4"/>
  <c r="F239" i="4"/>
  <c r="C239" i="4"/>
  <c r="E239" i="4" s="1"/>
  <c r="U238" i="4"/>
  <c r="W238" i="4" s="1"/>
  <c r="T238" i="4"/>
  <c r="R238" i="4"/>
  <c r="O238" i="4"/>
  <c r="Q238" i="4" s="1"/>
  <c r="N238" i="4"/>
  <c r="L238" i="4"/>
  <c r="I238" i="4"/>
  <c r="K238" i="4" s="1"/>
  <c r="F238" i="4"/>
  <c r="H238" i="4" s="1"/>
  <c r="E238" i="4"/>
  <c r="C238" i="4"/>
  <c r="U237" i="4"/>
  <c r="W237" i="4" s="1"/>
  <c r="R237" i="4"/>
  <c r="T237" i="4" s="1"/>
  <c r="O237" i="4"/>
  <c r="Q237" i="4" s="1"/>
  <c r="L237" i="4"/>
  <c r="N237" i="4" s="1"/>
  <c r="I237" i="4"/>
  <c r="K237" i="4" s="1"/>
  <c r="F237" i="4"/>
  <c r="H237" i="4" s="1"/>
  <c r="E237" i="4"/>
  <c r="C237" i="4"/>
  <c r="U236" i="4"/>
  <c r="W236" i="4" s="1"/>
  <c r="R236" i="4"/>
  <c r="T236" i="4" s="1"/>
  <c r="Q236" i="4"/>
  <c r="O236" i="4"/>
  <c r="L236" i="4"/>
  <c r="N236" i="4" s="1"/>
  <c r="I236" i="4"/>
  <c r="K236" i="4" s="1"/>
  <c r="H236" i="4"/>
  <c r="F236" i="4"/>
  <c r="C236" i="4"/>
  <c r="E236" i="4" s="1"/>
  <c r="U235" i="4"/>
  <c r="W235" i="4" s="1"/>
  <c r="R235" i="4"/>
  <c r="T235" i="4" s="1"/>
  <c r="O235" i="4"/>
  <c r="Q235" i="4" s="1"/>
  <c r="N235" i="4"/>
  <c r="L235" i="4"/>
  <c r="I235" i="4"/>
  <c r="K235" i="4" s="1"/>
  <c r="F235" i="4"/>
  <c r="H235" i="4" s="1"/>
  <c r="C235" i="4"/>
  <c r="E235" i="4" s="1"/>
  <c r="U234" i="4"/>
  <c r="W234" i="4" s="1"/>
  <c r="R234" i="4"/>
  <c r="T234" i="4" s="1"/>
  <c r="O234" i="4"/>
  <c r="Q234" i="4" s="1"/>
  <c r="N234" i="4"/>
  <c r="L234" i="4"/>
  <c r="I234" i="4"/>
  <c r="K234" i="4" s="1"/>
  <c r="F234" i="4"/>
  <c r="H234" i="4" s="1"/>
  <c r="C234" i="4"/>
  <c r="E234" i="4" s="1"/>
  <c r="B234" i="4"/>
  <c r="W233" i="4"/>
  <c r="U233" i="4"/>
  <c r="R233" i="4"/>
  <c r="T233" i="4" s="1"/>
  <c r="O233" i="4"/>
  <c r="Q233" i="4" s="1"/>
  <c r="L233" i="4"/>
  <c r="N233" i="4" s="1"/>
  <c r="I233" i="4"/>
  <c r="K233" i="4" s="1"/>
  <c r="F233" i="4"/>
  <c r="H233" i="4" s="1"/>
  <c r="E233" i="4"/>
  <c r="C233" i="4"/>
  <c r="W232" i="4"/>
  <c r="U232" i="4"/>
  <c r="T232" i="4"/>
  <c r="R232" i="4"/>
  <c r="O232" i="4"/>
  <c r="Q232" i="4" s="1"/>
  <c r="N232" i="4"/>
  <c r="L232" i="4"/>
  <c r="I232" i="4"/>
  <c r="K232" i="4" s="1"/>
  <c r="F232" i="4"/>
  <c r="H232" i="4" s="1"/>
  <c r="C232" i="4"/>
  <c r="E232" i="4" s="1"/>
  <c r="U231" i="4"/>
  <c r="W231" i="4" s="1"/>
  <c r="R231" i="4"/>
  <c r="T231" i="4" s="1"/>
  <c r="Q231" i="4"/>
  <c r="O231" i="4"/>
  <c r="L231" i="4"/>
  <c r="N231" i="4" s="1"/>
  <c r="I231" i="4"/>
  <c r="K231" i="4" s="1"/>
  <c r="H231" i="4"/>
  <c r="F231" i="4"/>
  <c r="C231" i="4"/>
  <c r="E231" i="4" s="1"/>
  <c r="B231" i="4"/>
  <c r="U230" i="4"/>
  <c r="W230" i="4" s="1"/>
  <c r="T230" i="4"/>
  <c r="R230" i="4"/>
  <c r="O230" i="4"/>
  <c r="Q230" i="4" s="1"/>
  <c r="L230" i="4"/>
  <c r="N230" i="4" s="1"/>
  <c r="K230" i="4"/>
  <c r="I230" i="4"/>
  <c r="F230" i="4"/>
  <c r="H230" i="4" s="1"/>
  <c r="E230" i="4"/>
  <c r="C230" i="4"/>
  <c r="U229" i="4"/>
  <c r="W229" i="4" s="1"/>
  <c r="R229" i="4"/>
  <c r="T229" i="4" s="1"/>
  <c r="Q229" i="4"/>
  <c r="O229" i="4"/>
  <c r="L229" i="4"/>
  <c r="N229" i="4" s="1"/>
  <c r="I229" i="4"/>
  <c r="K229" i="4" s="1"/>
  <c r="F229" i="4"/>
  <c r="H229" i="4" s="1"/>
  <c r="C229" i="4"/>
  <c r="E229" i="4" s="1"/>
  <c r="W228" i="4"/>
  <c r="U228" i="4"/>
  <c r="R228" i="4"/>
  <c r="T228" i="4" s="1"/>
  <c r="Q228" i="4"/>
  <c r="O228" i="4"/>
  <c r="N228" i="4"/>
  <c r="L228" i="4"/>
  <c r="I228" i="4"/>
  <c r="K228" i="4" s="1"/>
  <c r="F228" i="4"/>
  <c r="H228" i="4" s="1"/>
  <c r="C228" i="4"/>
  <c r="E228" i="4" s="1"/>
  <c r="U227" i="4"/>
  <c r="W227" i="4" s="1"/>
  <c r="R227" i="4"/>
  <c r="T227" i="4" s="1"/>
  <c r="O227" i="4"/>
  <c r="Q227" i="4" s="1"/>
  <c r="L227" i="4"/>
  <c r="N227" i="4" s="1"/>
  <c r="I227" i="4"/>
  <c r="K227" i="4" s="1"/>
  <c r="F227" i="4"/>
  <c r="H227" i="4" s="1"/>
  <c r="E227" i="4"/>
  <c r="C227" i="4"/>
  <c r="U226" i="4"/>
  <c r="W226" i="4" s="1"/>
  <c r="R226" i="4"/>
  <c r="T226" i="4" s="1"/>
  <c r="O226" i="4"/>
  <c r="Q226" i="4" s="1"/>
  <c r="L226" i="4"/>
  <c r="N226" i="4" s="1"/>
  <c r="I226" i="4"/>
  <c r="K226" i="4" s="1"/>
  <c r="F226" i="4"/>
  <c r="H226" i="4" s="1"/>
  <c r="C226" i="4"/>
  <c r="E226" i="4" s="1"/>
  <c r="U225" i="4"/>
  <c r="W225" i="4" s="1"/>
  <c r="R225" i="4"/>
  <c r="T225" i="4" s="1"/>
  <c r="O225" i="4"/>
  <c r="Q225" i="4" s="1"/>
  <c r="L225" i="4"/>
  <c r="N225" i="4" s="1"/>
  <c r="I225" i="4"/>
  <c r="K225" i="4" s="1"/>
  <c r="F225" i="4"/>
  <c r="H225" i="4" s="1"/>
  <c r="C225" i="4"/>
  <c r="E225" i="4" s="1"/>
  <c r="U224" i="4"/>
  <c r="W224" i="4" s="1"/>
  <c r="R224" i="4"/>
  <c r="T224" i="4" s="1"/>
  <c r="O224" i="4"/>
  <c r="Q224" i="4" s="1"/>
  <c r="L224" i="4"/>
  <c r="N224" i="4" s="1"/>
  <c r="I224" i="4"/>
  <c r="K224" i="4" s="1"/>
  <c r="F224" i="4"/>
  <c r="H224" i="4" s="1"/>
  <c r="C224" i="4"/>
  <c r="E224" i="4" s="1"/>
  <c r="B224" i="4"/>
  <c r="U223" i="4"/>
  <c r="W223" i="4" s="1"/>
  <c r="R223" i="4"/>
  <c r="T223" i="4" s="1"/>
  <c r="O223" i="4"/>
  <c r="Q223" i="4" s="1"/>
  <c r="L223" i="4"/>
  <c r="N223" i="4" s="1"/>
  <c r="I223" i="4"/>
  <c r="K223" i="4" s="1"/>
  <c r="F223" i="4"/>
  <c r="H223" i="4" s="1"/>
  <c r="C223" i="4"/>
  <c r="E223" i="4" s="1"/>
  <c r="U222" i="4"/>
  <c r="W222" i="4" s="1"/>
  <c r="R222" i="4"/>
  <c r="T222" i="4" s="1"/>
  <c r="O222" i="4"/>
  <c r="Q222" i="4" s="1"/>
  <c r="L222" i="4"/>
  <c r="N222" i="4" s="1"/>
  <c r="I222" i="4"/>
  <c r="K222" i="4" s="1"/>
  <c r="F222" i="4"/>
  <c r="H222" i="4" s="1"/>
  <c r="C222" i="4"/>
  <c r="E222" i="4" s="1"/>
  <c r="U221" i="4"/>
  <c r="W221" i="4" s="1"/>
  <c r="R221" i="4"/>
  <c r="T221" i="4" s="1"/>
  <c r="O221" i="4"/>
  <c r="Q221" i="4" s="1"/>
  <c r="L221" i="4"/>
  <c r="N221" i="4" s="1"/>
  <c r="I221" i="4"/>
  <c r="K221" i="4" s="1"/>
  <c r="F221" i="4"/>
  <c r="H221" i="4" s="1"/>
  <c r="E221" i="4"/>
  <c r="C221" i="4"/>
  <c r="U220" i="4"/>
  <c r="W220" i="4" s="1"/>
  <c r="R220" i="4"/>
  <c r="T220" i="4" s="1"/>
  <c r="Q220" i="4"/>
  <c r="O220" i="4"/>
  <c r="L220" i="4"/>
  <c r="N220" i="4" s="1"/>
  <c r="I220" i="4"/>
  <c r="K220" i="4" s="1"/>
  <c r="F220" i="4"/>
  <c r="H220" i="4" s="1"/>
  <c r="C220" i="4"/>
  <c r="E220" i="4" s="1"/>
  <c r="U219" i="4"/>
  <c r="W219" i="4" s="1"/>
  <c r="R219" i="4"/>
  <c r="T219" i="4" s="1"/>
  <c r="O219" i="4"/>
  <c r="Q219" i="4" s="1"/>
  <c r="L219" i="4"/>
  <c r="N219" i="4" s="1"/>
  <c r="I219" i="4"/>
  <c r="K219" i="4" s="1"/>
  <c r="F219" i="4"/>
  <c r="H219" i="4" s="1"/>
  <c r="C219" i="4"/>
  <c r="E219" i="4" s="1"/>
  <c r="U218" i="4"/>
  <c r="W218" i="4" s="1"/>
  <c r="R218" i="4"/>
  <c r="T218" i="4" s="1"/>
  <c r="O218" i="4"/>
  <c r="Q218" i="4" s="1"/>
  <c r="L218" i="4"/>
  <c r="N218" i="4" s="1"/>
  <c r="I218" i="4"/>
  <c r="K218" i="4" s="1"/>
  <c r="H218" i="4"/>
  <c r="F218" i="4"/>
  <c r="C218" i="4"/>
  <c r="E218" i="4" s="1"/>
  <c r="B218" i="4"/>
  <c r="U217" i="4"/>
  <c r="W217" i="4" s="1"/>
  <c r="R217" i="4"/>
  <c r="T217" i="4" s="1"/>
  <c r="O217" i="4"/>
  <c r="Q217" i="4" s="1"/>
  <c r="L217" i="4"/>
  <c r="N217" i="4" s="1"/>
  <c r="I217" i="4"/>
  <c r="K217" i="4" s="1"/>
  <c r="F217" i="4"/>
  <c r="H217" i="4" s="1"/>
  <c r="C217" i="4"/>
  <c r="E217" i="4" s="1"/>
  <c r="B217" i="4"/>
  <c r="U216" i="4"/>
  <c r="W216" i="4" s="1"/>
  <c r="R216" i="4"/>
  <c r="T216" i="4" s="1"/>
  <c r="O216" i="4"/>
  <c r="Q216" i="4" s="1"/>
  <c r="N216" i="4"/>
  <c r="L216" i="4"/>
  <c r="I216" i="4"/>
  <c r="K216" i="4" s="1"/>
  <c r="F216" i="4"/>
  <c r="H216" i="4" s="1"/>
  <c r="C216" i="4"/>
  <c r="E216" i="4" s="1"/>
  <c r="U215" i="4"/>
  <c r="W215" i="4" s="1"/>
  <c r="R215" i="4"/>
  <c r="T215" i="4" s="1"/>
  <c r="O215" i="4"/>
  <c r="Q215" i="4" s="1"/>
  <c r="L215" i="4"/>
  <c r="N215" i="4" s="1"/>
  <c r="I215" i="4"/>
  <c r="K215" i="4" s="1"/>
  <c r="H215" i="4"/>
  <c r="F215" i="4"/>
  <c r="C215" i="4"/>
  <c r="E215" i="4" s="1"/>
  <c r="U214" i="4"/>
  <c r="W214" i="4" s="1"/>
  <c r="R214" i="4"/>
  <c r="T214" i="4" s="1"/>
  <c r="O214" i="4"/>
  <c r="Q214" i="4" s="1"/>
  <c r="L214" i="4"/>
  <c r="N214" i="4" s="1"/>
  <c r="I214" i="4"/>
  <c r="K214" i="4" s="1"/>
  <c r="F214" i="4"/>
  <c r="H214" i="4" s="1"/>
  <c r="C214" i="4"/>
  <c r="E214" i="4" s="1"/>
  <c r="U213" i="4"/>
  <c r="W213" i="4" s="1"/>
  <c r="R213" i="4"/>
  <c r="T213" i="4" s="1"/>
  <c r="O213" i="4"/>
  <c r="Q213" i="4" s="1"/>
  <c r="L213" i="4"/>
  <c r="N213" i="4" s="1"/>
  <c r="I213" i="4"/>
  <c r="K213" i="4" s="1"/>
  <c r="F213" i="4"/>
  <c r="H213" i="4" s="1"/>
  <c r="C213" i="4"/>
  <c r="E213" i="4" s="1"/>
  <c r="W212" i="4"/>
  <c r="U212" i="4"/>
  <c r="R212" i="4"/>
  <c r="T212" i="4" s="1"/>
  <c r="Q212" i="4"/>
  <c r="O212" i="4"/>
  <c r="L212" i="4"/>
  <c r="N212" i="4" s="1"/>
  <c r="I212" i="4"/>
  <c r="K212" i="4" s="1"/>
  <c r="H212" i="4"/>
  <c r="F212" i="4"/>
  <c r="C212" i="4"/>
  <c r="E212" i="4" s="1"/>
  <c r="U211" i="4"/>
  <c r="W211" i="4" s="1"/>
  <c r="R211" i="4"/>
  <c r="T211" i="4" s="1"/>
  <c r="O211" i="4"/>
  <c r="Q211" i="4" s="1"/>
  <c r="L211" i="4"/>
  <c r="N211" i="4" s="1"/>
  <c r="I211" i="4"/>
  <c r="K211" i="4" s="1"/>
  <c r="F211" i="4"/>
  <c r="H211" i="4" s="1"/>
  <c r="C211" i="4"/>
  <c r="E211" i="4" s="1"/>
  <c r="W210" i="4"/>
  <c r="U210" i="4"/>
  <c r="R210" i="4"/>
  <c r="T210" i="4" s="1"/>
  <c r="O210" i="4"/>
  <c r="Q210" i="4" s="1"/>
  <c r="L210" i="4"/>
  <c r="N210" i="4" s="1"/>
  <c r="I210" i="4"/>
  <c r="K210" i="4" s="1"/>
  <c r="F210" i="4"/>
  <c r="H210" i="4" s="1"/>
  <c r="C210" i="4"/>
  <c r="E210" i="4" s="1"/>
  <c r="U209" i="4"/>
  <c r="W209" i="4" s="1"/>
  <c r="R209" i="4"/>
  <c r="T209" i="4" s="1"/>
  <c r="O209" i="4"/>
  <c r="Q209" i="4" s="1"/>
  <c r="L209" i="4"/>
  <c r="N209" i="4" s="1"/>
  <c r="I209" i="4"/>
  <c r="K209" i="4" s="1"/>
  <c r="F209" i="4"/>
  <c r="H209" i="4" s="1"/>
  <c r="C209" i="4"/>
  <c r="E209" i="4" s="1"/>
  <c r="U208" i="4"/>
  <c r="W208" i="4" s="1"/>
  <c r="R208" i="4"/>
  <c r="T208" i="4" s="1"/>
  <c r="O208" i="4"/>
  <c r="Q208" i="4" s="1"/>
  <c r="L208" i="4"/>
  <c r="N208" i="4" s="1"/>
  <c r="K208" i="4"/>
  <c r="I208" i="4"/>
  <c r="F208" i="4"/>
  <c r="H208" i="4" s="1"/>
  <c r="C208" i="4"/>
  <c r="E208" i="4" s="1"/>
  <c r="W207" i="4"/>
  <c r="U207" i="4"/>
  <c r="R207" i="4"/>
  <c r="T207" i="4" s="1"/>
  <c r="O207" i="4"/>
  <c r="Q207" i="4" s="1"/>
  <c r="L207" i="4"/>
  <c r="N207" i="4" s="1"/>
  <c r="I207" i="4"/>
  <c r="K207" i="4" s="1"/>
  <c r="F207" i="4"/>
  <c r="H207" i="4" s="1"/>
  <c r="C207" i="4"/>
  <c r="E207" i="4" s="1"/>
  <c r="U206" i="4"/>
  <c r="W206" i="4" s="1"/>
  <c r="R206" i="4"/>
  <c r="T206" i="4" s="1"/>
  <c r="O206" i="4"/>
  <c r="Q206" i="4" s="1"/>
  <c r="L206" i="4"/>
  <c r="N206" i="4" s="1"/>
  <c r="I206" i="4"/>
  <c r="K206" i="4" s="1"/>
  <c r="F206" i="4"/>
  <c r="H206" i="4" s="1"/>
  <c r="C206" i="4"/>
  <c r="E206" i="4" s="1"/>
  <c r="B206" i="4"/>
  <c r="W205" i="4"/>
  <c r="U205" i="4"/>
  <c r="R205" i="4"/>
  <c r="T205" i="4" s="1"/>
  <c r="O205" i="4"/>
  <c r="Q205" i="4" s="1"/>
  <c r="L205" i="4"/>
  <c r="N205" i="4" s="1"/>
  <c r="I205" i="4"/>
  <c r="K205" i="4" s="1"/>
  <c r="F205" i="4"/>
  <c r="H205" i="4" s="1"/>
  <c r="C205" i="4"/>
  <c r="E205" i="4" s="1"/>
  <c r="B205" i="4"/>
  <c r="U204" i="4"/>
  <c r="W204" i="4" s="1"/>
  <c r="R204" i="4"/>
  <c r="T204" i="4" s="1"/>
  <c r="O204" i="4"/>
  <c r="Q204" i="4" s="1"/>
  <c r="L204" i="4"/>
  <c r="N204" i="4" s="1"/>
  <c r="I204" i="4"/>
  <c r="K204" i="4" s="1"/>
  <c r="F204" i="4"/>
  <c r="H204" i="4" s="1"/>
  <c r="C204" i="4"/>
  <c r="E204" i="4" s="1"/>
  <c r="B204" i="4"/>
  <c r="U203" i="4"/>
  <c r="W203" i="4" s="1"/>
  <c r="R203" i="4"/>
  <c r="T203" i="4" s="1"/>
  <c r="O203" i="4"/>
  <c r="Q203" i="4" s="1"/>
  <c r="L203" i="4"/>
  <c r="N203" i="4" s="1"/>
  <c r="I203" i="4"/>
  <c r="K203" i="4" s="1"/>
  <c r="F203" i="4"/>
  <c r="H203" i="4" s="1"/>
  <c r="C203" i="4"/>
  <c r="E203" i="4" s="1"/>
  <c r="U202" i="4"/>
  <c r="W202" i="4" s="1"/>
  <c r="R202" i="4"/>
  <c r="T202" i="4" s="1"/>
  <c r="O202" i="4"/>
  <c r="Q202" i="4" s="1"/>
  <c r="L202" i="4"/>
  <c r="N202" i="4" s="1"/>
  <c r="I202" i="4"/>
  <c r="K202" i="4" s="1"/>
  <c r="F202" i="4"/>
  <c r="H202" i="4" s="1"/>
  <c r="C202" i="4"/>
  <c r="E202" i="4" s="1"/>
  <c r="U201" i="4"/>
  <c r="W201" i="4" s="1"/>
  <c r="R201" i="4"/>
  <c r="T201" i="4" s="1"/>
  <c r="O201" i="4"/>
  <c r="Q201" i="4" s="1"/>
  <c r="L201" i="4"/>
  <c r="N201" i="4" s="1"/>
  <c r="I201" i="4"/>
  <c r="K201" i="4" s="1"/>
  <c r="F201" i="4"/>
  <c r="H201" i="4" s="1"/>
  <c r="C201" i="4"/>
  <c r="E201" i="4" s="1"/>
  <c r="U200" i="4"/>
  <c r="W200" i="4" s="1"/>
  <c r="R200" i="4"/>
  <c r="T200" i="4" s="1"/>
  <c r="O200" i="4"/>
  <c r="Q200" i="4" s="1"/>
  <c r="L200" i="4"/>
  <c r="N200" i="4" s="1"/>
  <c r="I200" i="4"/>
  <c r="K200" i="4" s="1"/>
  <c r="F200" i="4"/>
  <c r="H200" i="4" s="1"/>
  <c r="C200" i="4"/>
  <c r="E200" i="4" s="1"/>
  <c r="U199" i="4"/>
  <c r="W199" i="4" s="1"/>
  <c r="R199" i="4"/>
  <c r="T199" i="4" s="1"/>
  <c r="O199" i="4"/>
  <c r="Q199" i="4" s="1"/>
  <c r="L199" i="4"/>
  <c r="N199" i="4" s="1"/>
  <c r="I199" i="4"/>
  <c r="K199" i="4" s="1"/>
  <c r="F199" i="4"/>
  <c r="H199" i="4" s="1"/>
  <c r="C199" i="4"/>
  <c r="E199" i="4" s="1"/>
  <c r="U198" i="4"/>
  <c r="W198" i="4" s="1"/>
  <c r="R198" i="4"/>
  <c r="T198" i="4" s="1"/>
  <c r="O198" i="4"/>
  <c r="Q198" i="4" s="1"/>
  <c r="L198" i="4"/>
  <c r="N198" i="4" s="1"/>
  <c r="I198" i="4"/>
  <c r="K198" i="4" s="1"/>
  <c r="F198" i="4"/>
  <c r="H198" i="4" s="1"/>
  <c r="C198" i="4"/>
  <c r="E198" i="4" s="1"/>
  <c r="U197" i="4"/>
  <c r="W197" i="4" s="1"/>
  <c r="R197" i="4"/>
  <c r="T197" i="4" s="1"/>
  <c r="O197" i="4"/>
  <c r="Q197" i="4" s="1"/>
  <c r="L197" i="4"/>
  <c r="N197" i="4" s="1"/>
  <c r="I197" i="4"/>
  <c r="K197" i="4" s="1"/>
  <c r="F197" i="4"/>
  <c r="H197" i="4" s="1"/>
  <c r="C197" i="4"/>
  <c r="E197" i="4" s="1"/>
  <c r="U196" i="4"/>
  <c r="W196" i="4" s="1"/>
  <c r="R196" i="4"/>
  <c r="T196" i="4" s="1"/>
  <c r="O196" i="4"/>
  <c r="Q196" i="4" s="1"/>
  <c r="L196" i="4"/>
  <c r="N196" i="4" s="1"/>
  <c r="I196" i="4"/>
  <c r="K196" i="4" s="1"/>
  <c r="F196" i="4"/>
  <c r="H196" i="4" s="1"/>
  <c r="C196" i="4"/>
  <c r="E196" i="4" s="1"/>
  <c r="B196" i="4"/>
  <c r="U195" i="4"/>
  <c r="W195" i="4" s="1"/>
  <c r="R195" i="4"/>
  <c r="T195" i="4" s="1"/>
  <c r="O195" i="4"/>
  <c r="Q195" i="4" s="1"/>
  <c r="L195" i="4"/>
  <c r="N195" i="4" s="1"/>
  <c r="I195" i="4"/>
  <c r="K195" i="4" s="1"/>
  <c r="F195" i="4"/>
  <c r="H195" i="4" s="1"/>
  <c r="C195" i="4"/>
  <c r="E195" i="4" s="1"/>
  <c r="B192" i="4"/>
  <c r="B191" i="4"/>
  <c r="B190" i="4"/>
  <c r="B189" i="4"/>
  <c r="B182" i="4"/>
  <c r="B178" i="4"/>
  <c r="B177" i="4"/>
  <c r="B174" i="4"/>
  <c r="B164" i="4"/>
  <c r="B163" i="4"/>
  <c r="B155" i="4"/>
  <c r="B149" i="4"/>
  <c r="B148" i="4"/>
  <c r="B147" i="4"/>
  <c r="B146" i="4"/>
  <c r="B141" i="4"/>
  <c r="U135" i="4"/>
  <c r="W135" i="4" s="1"/>
  <c r="R135" i="4"/>
  <c r="T135" i="4" s="1"/>
  <c r="O135" i="4"/>
  <c r="Q135" i="4" s="1"/>
  <c r="L135" i="4"/>
  <c r="N135" i="4" s="1"/>
  <c r="I135" i="4"/>
  <c r="K135" i="4" s="1"/>
  <c r="F135" i="4"/>
  <c r="H135" i="4" s="1"/>
  <c r="C135" i="4"/>
  <c r="E135" i="4" s="1"/>
  <c r="B135" i="4"/>
  <c r="U134" i="4"/>
  <c r="W134" i="4" s="1"/>
  <c r="R134" i="4"/>
  <c r="T134" i="4" s="1"/>
  <c r="O134" i="4"/>
  <c r="Q134" i="4" s="1"/>
  <c r="L134" i="4"/>
  <c r="I134" i="4"/>
  <c r="F134" i="4"/>
  <c r="H134" i="4" s="1"/>
  <c r="C134" i="4"/>
  <c r="E134" i="4" s="1"/>
  <c r="B134" i="4"/>
  <c r="U133" i="4"/>
  <c r="W133" i="4" s="1"/>
  <c r="R133" i="4"/>
  <c r="T133" i="4" s="1"/>
  <c r="O133" i="4"/>
  <c r="Q133" i="4" s="1"/>
  <c r="L133" i="4"/>
  <c r="N133" i="4" s="1"/>
  <c r="I133" i="4"/>
  <c r="K133" i="4" s="1"/>
  <c r="F133" i="4"/>
  <c r="H133" i="4" s="1"/>
  <c r="C133" i="4"/>
  <c r="E133" i="4" s="1"/>
  <c r="B133" i="4"/>
  <c r="U132" i="4"/>
  <c r="W132" i="4" s="1"/>
  <c r="R132" i="4"/>
  <c r="T132" i="4" s="1"/>
  <c r="O132" i="4"/>
  <c r="Q132" i="4" s="1"/>
  <c r="L132" i="4"/>
  <c r="N132" i="4" s="1"/>
  <c r="I132" i="4"/>
  <c r="K132" i="4" s="1"/>
  <c r="F132" i="4"/>
  <c r="H132" i="4" s="1"/>
  <c r="C132" i="4"/>
  <c r="E132" i="4" s="1"/>
  <c r="U131" i="4"/>
  <c r="W131" i="4" s="1"/>
  <c r="R131" i="4"/>
  <c r="T131" i="4" s="1"/>
  <c r="O131" i="4"/>
  <c r="Q131" i="4" s="1"/>
  <c r="L131" i="4"/>
  <c r="N131" i="4" s="1"/>
  <c r="I131" i="4"/>
  <c r="K131" i="4" s="1"/>
  <c r="F131" i="4"/>
  <c r="H131" i="4" s="1"/>
  <c r="C131" i="4"/>
  <c r="E131" i="4" s="1"/>
  <c r="U130" i="4"/>
  <c r="W130" i="4" s="1"/>
  <c r="R130" i="4"/>
  <c r="T130" i="4" s="1"/>
  <c r="O130" i="4"/>
  <c r="Q130" i="4" s="1"/>
  <c r="L130" i="4"/>
  <c r="N130" i="4" s="1"/>
  <c r="I130" i="4"/>
  <c r="K130" i="4" s="1"/>
  <c r="H130" i="4"/>
  <c r="F130" i="4"/>
  <c r="C130" i="4"/>
  <c r="E130" i="4" s="1"/>
  <c r="U129" i="4"/>
  <c r="W129" i="4" s="1"/>
  <c r="R129" i="4"/>
  <c r="T129" i="4" s="1"/>
  <c r="O129" i="4"/>
  <c r="Q129" i="4" s="1"/>
  <c r="L129" i="4"/>
  <c r="N129" i="4" s="1"/>
  <c r="I129" i="4"/>
  <c r="K129" i="4" s="1"/>
  <c r="F129" i="4"/>
  <c r="H129" i="4" s="1"/>
  <c r="C129" i="4"/>
  <c r="E129" i="4" s="1"/>
  <c r="U128" i="4"/>
  <c r="W128" i="4" s="1"/>
  <c r="R128" i="4"/>
  <c r="T128" i="4" s="1"/>
  <c r="O128" i="4"/>
  <c r="Q128" i="4" s="1"/>
  <c r="L128" i="4"/>
  <c r="N128" i="4" s="1"/>
  <c r="I128" i="4"/>
  <c r="K128" i="4" s="1"/>
  <c r="F128" i="4"/>
  <c r="H128" i="4" s="1"/>
  <c r="C128" i="4"/>
  <c r="E128" i="4" s="1"/>
  <c r="R127" i="4"/>
  <c r="T127" i="4" s="1"/>
  <c r="O127" i="4"/>
  <c r="L127" i="4"/>
  <c r="N127" i="4" s="1"/>
  <c r="I127" i="4"/>
  <c r="K127" i="4" s="1"/>
  <c r="F127" i="4"/>
  <c r="H127" i="4" s="1"/>
  <c r="C127" i="4"/>
  <c r="E127" i="4" s="1"/>
  <c r="B127" i="4"/>
  <c r="R126" i="4"/>
  <c r="T126" i="4" s="1"/>
  <c r="L126" i="4"/>
  <c r="N126" i="4" s="1"/>
  <c r="I126" i="4"/>
  <c r="K126" i="4" s="1"/>
  <c r="F126" i="4"/>
  <c r="H126" i="4" s="1"/>
  <c r="C126" i="4"/>
  <c r="E126" i="4" s="1"/>
  <c r="R125" i="4"/>
  <c r="L125" i="4"/>
  <c r="N125" i="4" s="1"/>
  <c r="I125" i="4"/>
  <c r="K125" i="4" s="1"/>
  <c r="F125" i="4"/>
  <c r="H125" i="4" s="1"/>
  <c r="C125" i="4"/>
  <c r="E125" i="4" s="1"/>
  <c r="L124" i="4"/>
  <c r="I124" i="4"/>
  <c r="K124" i="4" s="1"/>
  <c r="F124" i="4"/>
  <c r="H124" i="4" s="1"/>
  <c r="E124" i="4"/>
  <c r="C124" i="4"/>
  <c r="L123" i="4"/>
  <c r="I123" i="4"/>
  <c r="K123" i="4" s="1"/>
  <c r="F123" i="4"/>
  <c r="H123" i="4" s="1"/>
  <c r="C123" i="4"/>
  <c r="E123" i="4" s="1"/>
  <c r="U122" i="4"/>
  <c r="R122" i="4"/>
  <c r="O122" i="4"/>
  <c r="L122" i="4"/>
  <c r="I122" i="4"/>
  <c r="K122" i="4" s="1"/>
  <c r="F122" i="4"/>
  <c r="H122" i="4" s="1"/>
  <c r="C122" i="4"/>
  <c r="E122" i="4" s="1"/>
  <c r="B122" i="4"/>
  <c r="U121" i="4"/>
  <c r="W121" i="4" s="1"/>
  <c r="R121" i="4"/>
  <c r="T121" i="4" s="1"/>
  <c r="O121" i="4"/>
  <c r="Q121" i="4" s="1"/>
  <c r="L121" i="4"/>
  <c r="N121" i="4" s="1"/>
  <c r="I121" i="4"/>
  <c r="K121" i="4" s="1"/>
  <c r="F121" i="4"/>
  <c r="H121" i="4" s="1"/>
  <c r="C121" i="4"/>
  <c r="E121" i="4" s="1"/>
  <c r="B121" i="4"/>
  <c r="U120" i="4"/>
  <c r="W120" i="4" s="1"/>
  <c r="R120" i="4"/>
  <c r="T120" i="4" s="1"/>
  <c r="O120" i="4"/>
  <c r="Q120" i="4" s="1"/>
  <c r="L120" i="4"/>
  <c r="N120" i="4" s="1"/>
  <c r="I120" i="4"/>
  <c r="K120" i="4" s="1"/>
  <c r="F120" i="4"/>
  <c r="H120" i="4" s="1"/>
  <c r="C120" i="4"/>
  <c r="E120" i="4" s="1"/>
  <c r="U119" i="4"/>
  <c r="W119" i="4" s="1"/>
  <c r="R119" i="4"/>
  <c r="T119" i="4" s="1"/>
  <c r="O119" i="4"/>
  <c r="Q119" i="4" s="1"/>
  <c r="L119" i="4"/>
  <c r="N119" i="4" s="1"/>
  <c r="I119" i="4"/>
  <c r="K119" i="4" s="1"/>
  <c r="F119" i="4"/>
  <c r="H119" i="4" s="1"/>
  <c r="C119" i="4"/>
  <c r="E119" i="4" s="1"/>
  <c r="B119" i="4"/>
  <c r="U118" i="4"/>
  <c r="W118" i="4" s="1"/>
  <c r="R118" i="4"/>
  <c r="T118" i="4" s="1"/>
  <c r="O118" i="4"/>
  <c r="Q118" i="4" s="1"/>
  <c r="L118" i="4"/>
  <c r="N118" i="4" s="1"/>
  <c r="I118" i="4"/>
  <c r="K118" i="4" s="1"/>
  <c r="F118" i="4"/>
  <c r="H118" i="4" s="1"/>
  <c r="C118" i="4"/>
  <c r="E118" i="4" s="1"/>
  <c r="B118" i="4"/>
  <c r="U117" i="4"/>
  <c r="W117" i="4" s="1"/>
  <c r="R117" i="4"/>
  <c r="T117" i="4" s="1"/>
  <c r="O117" i="4"/>
  <c r="Q117" i="4" s="1"/>
  <c r="L117" i="4"/>
  <c r="N117" i="4" s="1"/>
  <c r="I117" i="4"/>
  <c r="K117" i="4" s="1"/>
  <c r="F117" i="4"/>
  <c r="H117" i="4" s="1"/>
  <c r="C117" i="4"/>
  <c r="E117" i="4" s="1"/>
  <c r="U116" i="4"/>
  <c r="W116" i="4" s="1"/>
  <c r="R116" i="4"/>
  <c r="T116" i="4" s="1"/>
  <c r="O116" i="4"/>
  <c r="Q116" i="4" s="1"/>
  <c r="L116" i="4"/>
  <c r="N116" i="4" s="1"/>
  <c r="I116" i="4"/>
  <c r="K116" i="4" s="1"/>
  <c r="F116" i="4"/>
  <c r="H116" i="4" s="1"/>
  <c r="C116" i="4"/>
  <c r="E116" i="4" s="1"/>
  <c r="U115" i="4"/>
  <c r="W115" i="4" s="1"/>
  <c r="R115" i="4"/>
  <c r="T115" i="4" s="1"/>
  <c r="O115" i="4"/>
  <c r="Q115" i="4" s="1"/>
  <c r="L115" i="4"/>
  <c r="N115" i="4" s="1"/>
  <c r="I115" i="4"/>
  <c r="K115" i="4" s="1"/>
  <c r="F115" i="4"/>
  <c r="H115" i="4" s="1"/>
  <c r="C115" i="4"/>
  <c r="E115" i="4" s="1"/>
  <c r="U114" i="4"/>
  <c r="W114" i="4" s="1"/>
  <c r="R114" i="4"/>
  <c r="T114" i="4" s="1"/>
  <c r="O114" i="4"/>
  <c r="Q114" i="4" s="1"/>
  <c r="L114" i="4"/>
  <c r="N114" i="4" s="1"/>
  <c r="I114" i="4"/>
  <c r="K114" i="4" s="1"/>
  <c r="F114" i="4"/>
  <c r="H114" i="4" s="1"/>
  <c r="C114" i="4"/>
  <c r="E114" i="4" s="1"/>
  <c r="W113" i="4"/>
  <c r="U113" i="4"/>
  <c r="R113" i="4"/>
  <c r="T113" i="4" s="1"/>
  <c r="O113" i="4"/>
  <c r="Q113" i="4" s="1"/>
  <c r="L113" i="4"/>
  <c r="N113" i="4" s="1"/>
  <c r="I113" i="4"/>
  <c r="K113" i="4" s="1"/>
  <c r="F113" i="4"/>
  <c r="H113" i="4" s="1"/>
  <c r="C113" i="4"/>
  <c r="E113" i="4" s="1"/>
  <c r="B113" i="4"/>
  <c r="U112" i="4"/>
  <c r="R112" i="4"/>
  <c r="T112" i="4" s="1"/>
  <c r="O112" i="4"/>
  <c r="Q112" i="4" s="1"/>
  <c r="L112" i="4"/>
  <c r="N112" i="4" s="1"/>
  <c r="I112" i="4"/>
  <c r="K112" i="4" s="1"/>
  <c r="F112" i="4"/>
  <c r="H112" i="4" s="1"/>
  <c r="C112" i="4"/>
  <c r="E112" i="4" s="1"/>
  <c r="U111" i="4"/>
  <c r="R111" i="4"/>
  <c r="T111" i="4" s="1"/>
  <c r="O111" i="4"/>
  <c r="Q111" i="4" s="1"/>
  <c r="L111" i="4"/>
  <c r="N111" i="4" s="1"/>
  <c r="I111" i="4"/>
  <c r="K111" i="4" s="1"/>
  <c r="F111" i="4"/>
  <c r="H111" i="4" s="1"/>
  <c r="C111" i="4"/>
  <c r="E111" i="4" s="1"/>
  <c r="U110" i="4"/>
  <c r="W110" i="4" s="1"/>
  <c r="R110" i="4"/>
  <c r="T110" i="4" s="1"/>
  <c r="O110" i="4"/>
  <c r="Q110" i="4" s="1"/>
  <c r="L110" i="4"/>
  <c r="N110" i="4" s="1"/>
  <c r="I110" i="4"/>
  <c r="K110" i="4" s="1"/>
  <c r="F110" i="4"/>
  <c r="H110" i="4" s="1"/>
  <c r="C110" i="4"/>
  <c r="E110" i="4" s="1"/>
  <c r="U109" i="4"/>
  <c r="W109" i="4" s="1"/>
  <c r="R109" i="4"/>
  <c r="T109" i="4" s="1"/>
  <c r="O109" i="4"/>
  <c r="Q109" i="4" s="1"/>
  <c r="L109" i="4"/>
  <c r="N109" i="4" s="1"/>
  <c r="I109" i="4"/>
  <c r="K109" i="4" s="1"/>
  <c r="F109" i="4"/>
  <c r="H109" i="4" s="1"/>
  <c r="C109" i="4"/>
  <c r="E109" i="4" s="1"/>
  <c r="U108" i="4"/>
  <c r="W108" i="4" s="1"/>
  <c r="R108" i="4"/>
  <c r="T108" i="4" s="1"/>
  <c r="O108" i="4"/>
  <c r="Q108" i="4" s="1"/>
  <c r="L108" i="4"/>
  <c r="N108" i="4" s="1"/>
  <c r="K108" i="4"/>
  <c r="I108" i="4"/>
  <c r="F108" i="4"/>
  <c r="H108" i="4" s="1"/>
  <c r="C108" i="4"/>
  <c r="E108" i="4" s="1"/>
  <c r="U107" i="4"/>
  <c r="W107" i="4" s="1"/>
  <c r="R107" i="4"/>
  <c r="T107" i="4" s="1"/>
  <c r="O107" i="4"/>
  <c r="Q107" i="4" s="1"/>
  <c r="L107" i="4"/>
  <c r="N107" i="4" s="1"/>
  <c r="I107" i="4"/>
  <c r="K107" i="4" s="1"/>
  <c r="F107" i="4"/>
  <c r="H107" i="4" s="1"/>
  <c r="C107" i="4"/>
  <c r="E107" i="4" s="1"/>
  <c r="B107" i="4"/>
  <c r="U106" i="4"/>
  <c r="W106" i="4" s="1"/>
  <c r="R106" i="4"/>
  <c r="T106" i="4" s="1"/>
  <c r="O106" i="4"/>
  <c r="Q106" i="4" s="1"/>
  <c r="L106" i="4"/>
  <c r="N106" i="4" s="1"/>
  <c r="I106" i="4"/>
  <c r="K106" i="4" s="1"/>
  <c r="F106" i="4"/>
  <c r="H106" i="4" s="1"/>
  <c r="C106" i="4"/>
  <c r="E106" i="4" s="1"/>
  <c r="B106" i="4"/>
  <c r="U105" i="4"/>
  <c r="W105" i="4" s="1"/>
  <c r="R105" i="4"/>
  <c r="T105" i="4" s="1"/>
  <c r="O105" i="4"/>
  <c r="Q105" i="4" s="1"/>
  <c r="L105" i="4"/>
  <c r="N105" i="4" s="1"/>
  <c r="I105" i="4"/>
  <c r="K105" i="4" s="1"/>
  <c r="F105" i="4"/>
  <c r="H105" i="4" s="1"/>
  <c r="C105" i="4"/>
  <c r="E105" i="4" s="1"/>
  <c r="B105" i="4"/>
  <c r="U104" i="4"/>
  <c r="W104" i="4" s="1"/>
  <c r="R104" i="4"/>
  <c r="T104" i="4" s="1"/>
  <c r="O104" i="4"/>
  <c r="Q104" i="4" s="1"/>
  <c r="L104" i="4"/>
  <c r="N104" i="4" s="1"/>
  <c r="I104" i="4"/>
  <c r="K104" i="4" s="1"/>
  <c r="F104" i="4"/>
  <c r="H104" i="4" s="1"/>
  <c r="C104" i="4"/>
  <c r="E104" i="4" s="1"/>
  <c r="U103" i="4"/>
  <c r="W103" i="4" s="1"/>
  <c r="R103" i="4"/>
  <c r="T103" i="4" s="1"/>
  <c r="O103" i="4"/>
  <c r="Q103" i="4" s="1"/>
  <c r="L103" i="4"/>
  <c r="N103" i="4" s="1"/>
  <c r="I103" i="4"/>
  <c r="K103" i="4" s="1"/>
  <c r="F103" i="4"/>
  <c r="H103" i="4" s="1"/>
  <c r="C103" i="4"/>
  <c r="E103" i="4" s="1"/>
  <c r="U102" i="4"/>
  <c r="W102" i="4" s="1"/>
  <c r="R102" i="4"/>
  <c r="T102" i="4" s="1"/>
  <c r="O102" i="4"/>
  <c r="Q102" i="4" s="1"/>
  <c r="L102" i="4"/>
  <c r="N102" i="4" s="1"/>
  <c r="I102" i="4"/>
  <c r="K102" i="4" s="1"/>
  <c r="F102" i="4"/>
  <c r="H102" i="4" s="1"/>
  <c r="C102" i="4"/>
  <c r="E102" i="4" s="1"/>
  <c r="U101" i="4"/>
  <c r="W101" i="4" s="1"/>
  <c r="R101" i="4"/>
  <c r="T101" i="4" s="1"/>
  <c r="O101" i="4"/>
  <c r="Q101" i="4" s="1"/>
  <c r="L101" i="4"/>
  <c r="N101" i="4" s="1"/>
  <c r="I101" i="4"/>
  <c r="K101" i="4" s="1"/>
  <c r="F101" i="4"/>
  <c r="H101" i="4" s="1"/>
  <c r="C101" i="4"/>
  <c r="E101" i="4" s="1"/>
  <c r="U100" i="4"/>
  <c r="W100" i="4" s="1"/>
  <c r="R100" i="4"/>
  <c r="T100" i="4" s="1"/>
  <c r="O100" i="4"/>
  <c r="Q100" i="4" s="1"/>
  <c r="L100" i="4"/>
  <c r="N100" i="4" s="1"/>
  <c r="I100" i="4"/>
  <c r="K100" i="4" s="1"/>
  <c r="H100" i="4"/>
  <c r="F100" i="4"/>
  <c r="C100" i="4"/>
  <c r="E100" i="4" s="1"/>
  <c r="U99" i="4"/>
  <c r="W99" i="4" s="1"/>
  <c r="R99" i="4"/>
  <c r="T99" i="4" s="1"/>
  <c r="O99" i="4"/>
  <c r="Q99" i="4" s="1"/>
  <c r="L99" i="4"/>
  <c r="N99" i="4" s="1"/>
  <c r="I99" i="4"/>
  <c r="K99" i="4" s="1"/>
  <c r="F99" i="4"/>
  <c r="H99" i="4" s="1"/>
  <c r="C99" i="4"/>
  <c r="E99" i="4" s="1"/>
  <c r="U98" i="4"/>
  <c r="W98" i="4" s="1"/>
  <c r="R98" i="4"/>
  <c r="T98" i="4" s="1"/>
  <c r="O98" i="4"/>
  <c r="Q98" i="4" s="1"/>
  <c r="L98" i="4"/>
  <c r="N98" i="4" s="1"/>
  <c r="I98" i="4"/>
  <c r="K98" i="4" s="1"/>
  <c r="F98" i="4"/>
  <c r="H98" i="4" s="1"/>
  <c r="C98" i="4"/>
  <c r="E98" i="4" s="1"/>
  <c r="B98" i="4"/>
  <c r="U97" i="4"/>
  <c r="W97" i="4" s="1"/>
  <c r="R97" i="4"/>
  <c r="T97" i="4" s="1"/>
  <c r="O97" i="4"/>
  <c r="Q97" i="4" s="1"/>
  <c r="L97" i="4"/>
  <c r="N97" i="4" s="1"/>
  <c r="I97" i="4"/>
  <c r="K97" i="4" s="1"/>
  <c r="F97" i="4"/>
  <c r="H97" i="4" s="1"/>
  <c r="C97" i="4"/>
  <c r="E97" i="4" s="1"/>
  <c r="U96" i="4"/>
  <c r="W96" i="4" s="1"/>
  <c r="R96" i="4"/>
  <c r="T96" i="4" s="1"/>
  <c r="O96" i="4"/>
  <c r="Q96" i="4" s="1"/>
  <c r="L96" i="4"/>
  <c r="N96" i="4" s="1"/>
  <c r="K96" i="4"/>
  <c r="I96" i="4"/>
  <c r="F96" i="4"/>
  <c r="H96" i="4" s="1"/>
  <c r="C96" i="4"/>
  <c r="E96" i="4" s="1"/>
  <c r="U95" i="4"/>
  <c r="W95" i="4" s="1"/>
  <c r="R95" i="4"/>
  <c r="T95" i="4" s="1"/>
  <c r="O95" i="4"/>
  <c r="Q95" i="4" s="1"/>
  <c r="L95" i="4"/>
  <c r="N95" i="4" s="1"/>
  <c r="I95" i="4"/>
  <c r="K95" i="4" s="1"/>
  <c r="F95" i="4"/>
  <c r="H95" i="4" s="1"/>
  <c r="C95" i="4"/>
  <c r="E95" i="4" s="1"/>
  <c r="U94" i="4"/>
  <c r="W94" i="4" s="1"/>
  <c r="R94" i="4"/>
  <c r="T94" i="4" s="1"/>
  <c r="O94" i="4"/>
  <c r="Q94" i="4" s="1"/>
  <c r="L94" i="4"/>
  <c r="N94" i="4" s="1"/>
  <c r="I94" i="4"/>
  <c r="K94" i="4" s="1"/>
  <c r="F94" i="4"/>
  <c r="H94" i="4" s="1"/>
  <c r="C94" i="4"/>
  <c r="E94" i="4" s="1"/>
  <c r="B94" i="4"/>
  <c r="U93" i="4"/>
  <c r="W93" i="4" s="1"/>
  <c r="R93" i="4"/>
  <c r="T93" i="4" s="1"/>
  <c r="O93" i="4"/>
  <c r="Q93" i="4" s="1"/>
  <c r="L93" i="4"/>
  <c r="N93" i="4" s="1"/>
  <c r="I93" i="4"/>
  <c r="K93" i="4" s="1"/>
  <c r="F93" i="4"/>
  <c r="H93" i="4" s="1"/>
  <c r="C93" i="4"/>
  <c r="E93" i="4" s="1"/>
  <c r="U92" i="4"/>
  <c r="W92" i="4" s="1"/>
  <c r="R92" i="4"/>
  <c r="T92" i="4" s="1"/>
  <c r="O92" i="4"/>
  <c r="Q92" i="4" s="1"/>
  <c r="L92" i="4"/>
  <c r="N92" i="4" s="1"/>
  <c r="I92" i="4"/>
  <c r="K92" i="4" s="1"/>
  <c r="F92" i="4"/>
  <c r="H92" i="4" s="1"/>
  <c r="C92" i="4"/>
  <c r="E92" i="4" s="1"/>
  <c r="U91" i="4"/>
  <c r="W91" i="4" s="1"/>
  <c r="R91" i="4"/>
  <c r="T91" i="4" s="1"/>
  <c r="O91" i="4"/>
  <c r="Q91" i="4" s="1"/>
  <c r="L91" i="4"/>
  <c r="N91" i="4" s="1"/>
  <c r="I91" i="4"/>
  <c r="K91" i="4" s="1"/>
  <c r="F91" i="4"/>
  <c r="H91" i="4" s="1"/>
  <c r="C91" i="4"/>
  <c r="E91" i="4" s="1"/>
  <c r="B91" i="4"/>
  <c r="U90" i="4"/>
  <c r="W90" i="4" s="1"/>
  <c r="R90" i="4"/>
  <c r="T90" i="4" s="1"/>
  <c r="O90" i="4"/>
  <c r="Q90" i="4" s="1"/>
  <c r="L90" i="4"/>
  <c r="N90" i="4" s="1"/>
  <c r="I90" i="4"/>
  <c r="K90" i="4" s="1"/>
  <c r="F90" i="4"/>
  <c r="H90" i="4" s="1"/>
  <c r="C90" i="4"/>
  <c r="E90" i="4" s="1"/>
  <c r="U89" i="4"/>
  <c r="W89" i="4" s="1"/>
  <c r="R89" i="4"/>
  <c r="T89" i="4" s="1"/>
  <c r="O89" i="4"/>
  <c r="Q89" i="4" s="1"/>
  <c r="L89" i="4"/>
  <c r="N89" i="4" s="1"/>
  <c r="I89" i="4"/>
  <c r="K89" i="4" s="1"/>
  <c r="F89" i="4"/>
  <c r="H89" i="4" s="1"/>
  <c r="C89" i="4"/>
  <c r="E89" i="4" s="1"/>
  <c r="U88" i="4"/>
  <c r="W88" i="4" s="1"/>
  <c r="R88" i="4"/>
  <c r="T88" i="4" s="1"/>
  <c r="O88" i="4"/>
  <c r="Q88" i="4" s="1"/>
  <c r="L88" i="4"/>
  <c r="N88" i="4" s="1"/>
  <c r="I88" i="4"/>
  <c r="K88" i="4" s="1"/>
  <c r="F88" i="4"/>
  <c r="H88" i="4" s="1"/>
  <c r="C88" i="4"/>
  <c r="E88" i="4" s="1"/>
  <c r="U87" i="4"/>
  <c r="W87" i="4" s="1"/>
  <c r="R87" i="4"/>
  <c r="T87" i="4" s="1"/>
  <c r="O87" i="4"/>
  <c r="Q87" i="4" s="1"/>
  <c r="L87" i="4"/>
  <c r="N87" i="4" s="1"/>
  <c r="I87" i="4"/>
  <c r="K87" i="4" s="1"/>
  <c r="F87" i="4"/>
  <c r="H87" i="4" s="1"/>
  <c r="C87" i="4"/>
  <c r="E87" i="4" s="1"/>
  <c r="U86" i="4"/>
  <c r="W86" i="4" s="1"/>
  <c r="R86" i="4"/>
  <c r="T86" i="4" s="1"/>
  <c r="O86" i="4"/>
  <c r="Q86" i="4" s="1"/>
  <c r="L86" i="4"/>
  <c r="N86" i="4" s="1"/>
  <c r="I86" i="4"/>
  <c r="K86" i="4" s="1"/>
  <c r="F86" i="4"/>
  <c r="H86" i="4" s="1"/>
  <c r="C86" i="4"/>
  <c r="E86" i="4" s="1"/>
  <c r="U85" i="4"/>
  <c r="W85" i="4" s="1"/>
  <c r="T85" i="4"/>
  <c r="R85" i="4"/>
  <c r="O85" i="4"/>
  <c r="Q85" i="4" s="1"/>
  <c r="N85" i="4"/>
  <c r="L85" i="4"/>
  <c r="I85" i="4"/>
  <c r="K85" i="4" s="1"/>
  <c r="F85" i="4"/>
  <c r="H85" i="4" s="1"/>
  <c r="C85" i="4"/>
  <c r="E85" i="4" s="1"/>
  <c r="U84" i="4"/>
  <c r="W84" i="4" s="1"/>
  <c r="R84" i="4"/>
  <c r="T84" i="4" s="1"/>
  <c r="O84" i="4"/>
  <c r="Q84" i="4" s="1"/>
  <c r="L84" i="4"/>
  <c r="N84" i="4" s="1"/>
  <c r="I84" i="4"/>
  <c r="K84" i="4" s="1"/>
  <c r="F84" i="4"/>
  <c r="H84" i="4" s="1"/>
  <c r="C84" i="4"/>
  <c r="E84" i="4" s="1"/>
  <c r="U83" i="4"/>
  <c r="W83" i="4" s="1"/>
  <c r="R83" i="4"/>
  <c r="T83" i="4" s="1"/>
  <c r="O83" i="4"/>
  <c r="Q83" i="4" s="1"/>
  <c r="L83" i="4"/>
  <c r="N83" i="4" s="1"/>
  <c r="I83" i="4"/>
  <c r="K83" i="4" s="1"/>
  <c r="F83" i="4"/>
  <c r="H83" i="4" s="1"/>
  <c r="C83" i="4"/>
  <c r="E83" i="4" s="1"/>
  <c r="U82" i="4"/>
  <c r="W82" i="4" s="1"/>
  <c r="R82" i="4"/>
  <c r="T82" i="4" s="1"/>
  <c r="O82" i="4"/>
  <c r="Q82" i="4" s="1"/>
  <c r="L82" i="4"/>
  <c r="N82" i="4" s="1"/>
  <c r="I82" i="4"/>
  <c r="K82" i="4" s="1"/>
  <c r="F82" i="4"/>
  <c r="H82" i="4" s="1"/>
  <c r="C82" i="4"/>
  <c r="E82" i="4" s="1"/>
  <c r="U81" i="4"/>
  <c r="W81" i="4" s="1"/>
  <c r="R81" i="4"/>
  <c r="T81" i="4" s="1"/>
  <c r="O81" i="4"/>
  <c r="Q81" i="4" s="1"/>
  <c r="L81" i="4"/>
  <c r="N81" i="4" s="1"/>
  <c r="I81" i="4"/>
  <c r="K81" i="4" s="1"/>
  <c r="F81" i="4"/>
  <c r="H81" i="4" s="1"/>
  <c r="C81" i="4"/>
  <c r="E81" i="4" s="1"/>
  <c r="U80" i="4"/>
  <c r="W80" i="4" s="1"/>
  <c r="R80" i="4"/>
  <c r="T80" i="4" s="1"/>
  <c r="O80" i="4"/>
  <c r="Q80" i="4" s="1"/>
  <c r="L80" i="4"/>
  <c r="N80" i="4" s="1"/>
  <c r="I80" i="4"/>
  <c r="K80" i="4" s="1"/>
  <c r="F80" i="4"/>
  <c r="H80" i="4" s="1"/>
  <c r="C80" i="4"/>
  <c r="E80" i="4" s="1"/>
  <c r="B80" i="4"/>
  <c r="U79" i="4"/>
  <c r="W79" i="4" s="1"/>
  <c r="R79" i="4"/>
  <c r="T79" i="4" s="1"/>
  <c r="O79" i="4"/>
  <c r="Q79" i="4" s="1"/>
  <c r="L79" i="4"/>
  <c r="N79" i="4" s="1"/>
  <c r="I79" i="4"/>
  <c r="K79" i="4" s="1"/>
  <c r="H79" i="4"/>
  <c r="F79" i="4"/>
  <c r="C79" i="4"/>
  <c r="E79" i="4" s="1"/>
  <c r="U78" i="4"/>
  <c r="W78" i="4" s="1"/>
  <c r="R78" i="4"/>
  <c r="T78" i="4" s="1"/>
  <c r="O78" i="4"/>
  <c r="Q78" i="4" s="1"/>
  <c r="L78" i="4"/>
  <c r="N78" i="4" s="1"/>
  <c r="I78" i="4"/>
  <c r="K78" i="4" s="1"/>
  <c r="F78" i="4"/>
  <c r="H78" i="4" s="1"/>
  <c r="C78" i="4"/>
  <c r="E78" i="4" s="1"/>
  <c r="B78" i="4"/>
  <c r="U77" i="4"/>
  <c r="W77" i="4" s="1"/>
  <c r="R77" i="4"/>
  <c r="T77" i="4" s="1"/>
  <c r="O77" i="4"/>
  <c r="Q77" i="4" s="1"/>
  <c r="L77" i="4"/>
  <c r="N77" i="4" s="1"/>
  <c r="I77" i="4"/>
  <c r="K77" i="4" s="1"/>
  <c r="F77" i="4"/>
  <c r="H77" i="4" s="1"/>
  <c r="C77" i="4"/>
  <c r="E77" i="4" s="1"/>
  <c r="B77" i="4"/>
  <c r="U76" i="4"/>
  <c r="W76" i="4" s="1"/>
  <c r="R76" i="4"/>
  <c r="T76" i="4" s="1"/>
  <c r="O76" i="4"/>
  <c r="Q76" i="4" s="1"/>
  <c r="L76" i="4"/>
  <c r="N76" i="4" s="1"/>
  <c r="I76" i="4"/>
  <c r="K76" i="4" s="1"/>
  <c r="H76" i="4"/>
  <c r="F76" i="4"/>
  <c r="C76" i="4"/>
  <c r="E76" i="4" s="1"/>
  <c r="B76" i="4"/>
  <c r="U75" i="4"/>
  <c r="W75" i="4" s="1"/>
  <c r="R75" i="4"/>
  <c r="T75" i="4" s="1"/>
  <c r="O75" i="4"/>
  <c r="Q75" i="4" s="1"/>
  <c r="L75" i="4"/>
  <c r="N75" i="4" s="1"/>
  <c r="I75" i="4"/>
  <c r="K75" i="4" s="1"/>
  <c r="F75" i="4"/>
  <c r="H75" i="4" s="1"/>
  <c r="C75" i="4"/>
  <c r="E75" i="4" s="1"/>
  <c r="U74" i="4"/>
  <c r="W74" i="4" s="1"/>
  <c r="R74" i="4"/>
  <c r="T74" i="4" s="1"/>
  <c r="O74" i="4"/>
  <c r="Q74" i="4" s="1"/>
  <c r="L74" i="4"/>
  <c r="N74" i="4" s="1"/>
  <c r="I74" i="4"/>
  <c r="K74" i="4" s="1"/>
  <c r="F74" i="4"/>
  <c r="H74" i="4" s="1"/>
  <c r="C74" i="4"/>
  <c r="E74" i="4" s="1"/>
  <c r="U73" i="4"/>
  <c r="W73" i="4" s="1"/>
  <c r="R73" i="4"/>
  <c r="T73" i="4" s="1"/>
  <c r="O73" i="4"/>
  <c r="Q73" i="4" s="1"/>
  <c r="L73" i="4"/>
  <c r="N73" i="4" s="1"/>
  <c r="I73" i="4"/>
  <c r="K73" i="4" s="1"/>
  <c r="F73" i="4"/>
  <c r="H73" i="4" s="1"/>
  <c r="C73" i="4"/>
  <c r="E73" i="4" s="1"/>
  <c r="U72" i="4"/>
  <c r="W72" i="4" s="1"/>
  <c r="R72" i="4"/>
  <c r="T72" i="4" s="1"/>
  <c r="O72" i="4"/>
  <c r="Q72" i="4" s="1"/>
  <c r="L72" i="4"/>
  <c r="N72" i="4" s="1"/>
  <c r="I72" i="4"/>
  <c r="K72" i="4" s="1"/>
  <c r="F72" i="4"/>
  <c r="H72" i="4" s="1"/>
  <c r="C72" i="4"/>
  <c r="E72" i="4" s="1"/>
  <c r="U71" i="4"/>
  <c r="W71" i="4" s="1"/>
  <c r="R71" i="4"/>
  <c r="T71" i="4" s="1"/>
  <c r="O71" i="4"/>
  <c r="Q71" i="4" s="1"/>
  <c r="L71" i="4"/>
  <c r="N71" i="4" s="1"/>
  <c r="I71" i="4"/>
  <c r="K71" i="4" s="1"/>
  <c r="H71" i="4"/>
  <c r="F71" i="4"/>
  <c r="C71" i="4"/>
  <c r="E71" i="4" s="1"/>
  <c r="U70" i="4"/>
  <c r="W70" i="4" s="1"/>
  <c r="R70" i="4"/>
  <c r="T70" i="4" s="1"/>
  <c r="O70" i="4"/>
  <c r="Q70" i="4" s="1"/>
  <c r="L70" i="4"/>
  <c r="N70" i="4" s="1"/>
  <c r="I70" i="4"/>
  <c r="K70" i="4" s="1"/>
  <c r="F70" i="4"/>
  <c r="H70" i="4" s="1"/>
  <c r="C70" i="4"/>
  <c r="E70" i="4" s="1"/>
  <c r="U69" i="4"/>
  <c r="W69" i="4" s="1"/>
  <c r="R69" i="4"/>
  <c r="T69" i="4" s="1"/>
  <c r="O69" i="4"/>
  <c r="Q69" i="4" s="1"/>
  <c r="L69" i="4"/>
  <c r="N69" i="4" s="1"/>
  <c r="I69" i="4"/>
  <c r="K69" i="4" s="1"/>
  <c r="F69" i="4"/>
  <c r="H69" i="4" s="1"/>
  <c r="C69" i="4"/>
  <c r="E69" i="4" s="1"/>
  <c r="U68" i="4"/>
  <c r="W68" i="4" s="1"/>
  <c r="T68" i="4"/>
  <c r="R68" i="4"/>
  <c r="O68" i="4"/>
  <c r="Q68" i="4" s="1"/>
  <c r="L68" i="4"/>
  <c r="N68" i="4" s="1"/>
  <c r="I68" i="4"/>
  <c r="K68" i="4" s="1"/>
  <c r="F68" i="4"/>
  <c r="H68" i="4" s="1"/>
  <c r="C68" i="4"/>
  <c r="E68" i="4" s="1"/>
  <c r="U67" i="4"/>
  <c r="W67" i="4" s="1"/>
  <c r="R67" i="4"/>
  <c r="T67" i="4" s="1"/>
  <c r="O67" i="4"/>
  <c r="Q67" i="4" s="1"/>
  <c r="L67" i="4"/>
  <c r="N67" i="4" s="1"/>
  <c r="I67" i="4"/>
  <c r="K67" i="4" s="1"/>
  <c r="F67" i="4"/>
  <c r="H67" i="4" s="1"/>
  <c r="C67" i="4"/>
  <c r="U66" i="4"/>
  <c r="W66" i="4" s="1"/>
  <c r="R66" i="4"/>
  <c r="T66" i="4" s="1"/>
  <c r="O66" i="4"/>
  <c r="Q66" i="4" s="1"/>
  <c r="L66" i="4"/>
  <c r="N66" i="4" s="1"/>
  <c r="I66" i="4"/>
  <c r="K66" i="4" s="1"/>
  <c r="F66" i="4"/>
  <c r="H66" i="4" s="1"/>
  <c r="C66" i="4"/>
  <c r="B66" i="4"/>
  <c r="U65" i="4"/>
  <c r="W65" i="4" s="1"/>
  <c r="R65" i="4"/>
  <c r="T65" i="4" s="1"/>
  <c r="O65" i="4"/>
  <c r="Q65" i="4" s="1"/>
  <c r="L65" i="4"/>
  <c r="N65" i="4" s="1"/>
  <c r="I65" i="4"/>
  <c r="K65" i="4" s="1"/>
  <c r="F65" i="4"/>
  <c r="H65" i="4" s="1"/>
  <c r="C65" i="4"/>
  <c r="E65" i="4" s="1"/>
  <c r="B65" i="4"/>
  <c r="W64" i="4"/>
  <c r="U64" i="4"/>
  <c r="R64" i="4"/>
  <c r="T64" i="4" s="1"/>
  <c r="O64" i="4"/>
  <c r="Q64" i="4" s="1"/>
  <c r="L64" i="4"/>
  <c r="N64" i="4" s="1"/>
  <c r="I64" i="4"/>
  <c r="K64" i="4" s="1"/>
  <c r="F64" i="4"/>
  <c r="H64" i="4" s="1"/>
  <c r="C64" i="4"/>
  <c r="E64" i="4" s="1"/>
  <c r="B64" i="4"/>
  <c r="U63" i="4"/>
  <c r="W63" i="4" s="1"/>
  <c r="R63" i="4"/>
  <c r="T63" i="4" s="1"/>
  <c r="O63" i="4"/>
  <c r="Q63" i="4" s="1"/>
  <c r="L63" i="4"/>
  <c r="N63" i="4" s="1"/>
  <c r="I63" i="4"/>
  <c r="K63" i="4" s="1"/>
  <c r="F63" i="4"/>
  <c r="H63" i="4" s="1"/>
  <c r="C63" i="4"/>
  <c r="E63" i="4" s="1"/>
  <c r="U62" i="4"/>
  <c r="W62" i="4" s="1"/>
  <c r="T62" i="4"/>
  <c r="R62" i="4"/>
  <c r="Q62" i="4"/>
  <c r="O62" i="4"/>
  <c r="L62" i="4"/>
  <c r="N62" i="4" s="1"/>
  <c r="I62" i="4"/>
  <c r="K62" i="4" s="1"/>
  <c r="F62" i="4"/>
  <c r="H62" i="4" s="1"/>
  <c r="C62" i="4"/>
  <c r="B62" i="4"/>
  <c r="W61" i="4"/>
  <c r="U61" i="4"/>
  <c r="R61" i="4"/>
  <c r="T61" i="4" s="1"/>
  <c r="O61" i="4"/>
  <c r="Q61" i="4" s="1"/>
  <c r="L61" i="4"/>
  <c r="N61" i="4" s="1"/>
  <c r="I61" i="4"/>
  <c r="K61" i="4" s="1"/>
  <c r="F61" i="4"/>
  <c r="H61" i="4" s="1"/>
  <c r="C61" i="4"/>
  <c r="E61" i="4" s="1"/>
  <c r="W60" i="4"/>
  <c r="U60" i="4"/>
  <c r="R60" i="4"/>
  <c r="T60" i="4" s="1"/>
  <c r="O60" i="4"/>
  <c r="Q60" i="4" s="1"/>
  <c r="N60" i="4"/>
  <c r="L60" i="4"/>
  <c r="I60" i="4"/>
  <c r="K60" i="4" s="1"/>
  <c r="H60" i="4"/>
  <c r="F60" i="4"/>
  <c r="C60" i="4"/>
  <c r="E60" i="4" s="1"/>
  <c r="U59" i="4"/>
  <c r="W59" i="4" s="1"/>
  <c r="R59" i="4"/>
  <c r="T59" i="4" s="1"/>
  <c r="O59" i="4"/>
  <c r="Q59" i="4" s="1"/>
  <c r="L59" i="4"/>
  <c r="N59" i="4" s="1"/>
  <c r="I59" i="4"/>
  <c r="K59" i="4" s="1"/>
  <c r="F59" i="4"/>
  <c r="H59" i="4" s="1"/>
  <c r="C59" i="4"/>
  <c r="E59" i="4" s="1"/>
  <c r="U58" i="4"/>
  <c r="W58" i="4" s="1"/>
  <c r="R58" i="4"/>
  <c r="T58" i="4" s="1"/>
  <c r="O58" i="4"/>
  <c r="Q58" i="4" s="1"/>
  <c r="L58" i="4"/>
  <c r="N58" i="4" s="1"/>
  <c r="I58" i="4"/>
  <c r="K58" i="4" s="1"/>
  <c r="F58" i="4"/>
  <c r="H58" i="4" s="1"/>
  <c r="C58" i="4"/>
  <c r="E58" i="4" s="1"/>
  <c r="U57" i="4"/>
  <c r="W57" i="4" s="1"/>
  <c r="R57" i="4"/>
  <c r="T57" i="4" s="1"/>
  <c r="O57" i="4"/>
  <c r="Q57" i="4" s="1"/>
  <c r="L57" i="4"/>
  <c r="N57" i="4" s="1"/>
  <c r="I57" i="4"/>
  <c r="K57" i="4" s="1"/>
  <c r="F57" i="4"/>
  <c r="H57" i="4" s="1"/>
  <c r="C57" i="4"/>
  <c r="E57" i="4" s="1"/>
  <c r="U56" i="4"/>
  <c r="W56" i="4" s="1"/>
  <c r="R56" i="4"/>
  <c r="T56" i="4" s="1"/>
  <c r="O56" i="4"/>
  <c r="Q56" i="4" s="1"/>
  <c r="L56" i="4"/>
  <c r="N56" i="4" s="1"/>
  <c r="I56" i="4"/>
  <c r="K56" i="4" s="1"/>
  <c r="F56" i="4"/>
  <c r="H56" i="4" s="1"/>
  <c r="C56" i="4"/>
  <c r="E56" i="4" s="1"/>
  <c r="U55" i="4"/>
  <c r="W55" i="4" s="1"/>
  <c r="R55" i="4"/>
  <c r="T55" i="4" s="1"/>
  <c r="O55" i="4"/>
  <c r="Q55" i="4" s="1"/>
  <c r="L55" i="4"/>
  <c r="N55" i="4" s="1"/>
  <c r="I55" i="4"/>
  <c r="K55" i="4" s="1"/>
  <c r="F55" i="4"/>
  <c r="H55" i="4" s="1"/>
  <c r="C55" i="4"/>
  <c r="E55" i="4" s="1"/>
  <c r="W54" i="4"/>
  <c r="U54" i="4"/>
  <c r="R54" i="4"/>
  <c r="T54" i="4" s="1"/>
  <c r="O54" i="4"/>
  <c r="Q54" i="4" s="1"/>
  <c r="L54" i="4"/>
  <c r="N54" i="4" s="1"/>
  <c r="I54" i="4"/>
  <c r="K54" i="4" s="1"/>
  <c r="F54" i="4"/>
  <c r="H54" i="4" s="1"/>
  <c r="C54" i="4"/>
  <c r="E54" i="4" s="1"/>
  <c r="U53" i="4"/>
  <c r="W53" i="4" s="1"/>
  <c r="R53" i="4"/>
  <c r="T53" i="4" s="1"/>
  <c r="O53" i="4"/>
  <c r="Q53" i="4" s="1"/>
  <c r="L53" i="4"/>
  <c r="N53" i="4" s="1"/>
  <c r="I53" i="4"/>
  <c r="K53" i="4" s="1"/>
  <c r="F53" i="4"/>
  <c r="H53" i="4" s="1"/>
  <c r="C53" i="4"/>
  <c r="E53" i="4" s="1"/>
  <c r="U52" i="4"/>
  <c r="W52" i="4" s="1"/>
  <c r="R52" i="4"/>
  <c r="T52" i="4" s="1"/>
  <c r="O52" i="4"/>
  <c r="Q52" i="4" s="1"/>
  <c r="L52" i="4"/>
  <c r="N52" i="4" s="1"/>
  <c r="I52" i="4"/>
  <c r="K52" i="4" s="1"/>
  <c r="F52" i="4"/>
  <c r="H52" i="4" s="1"/>
  <c r="C52" i="4"/>
  <c r="E52" i="4" s="1"/>
  <c r="B52" i="4"/>
  <c r="U51" i="4"/>
  <c r="W51" i="4" s="1"/>
  <c r="R51" i="4"/>
  <c r="T51" i="4" s="1"/>
  <c r="Q51" i="4"/>
  <c r="O51" i="4"/>
  <c r="L51" i="4"/>
  <c r="N51" i="4" s="1"/>
  <c r="I51" i="4"/>
  <c r="K51" i="4" s="1"/>
  <c r="F51" i="4"/>
  <c r="H51" i="4" s="1"/>
  <c r="C51" i="4"/>
  <c r="E51" i="4" s="1"/>
  <c r="U50" i="4"/>
  <c r="W50" i="4" s="1"/>
  <c r="R50" i="4"/>
  <c r="T50" i="4" s="1"/>
  <c r="O50" i="4"/>
  <c r="Q50" i="4" s="1"/>
  <c r="L50" i="4"/>
  <c r="N50" i="4" s="1"/>
  <c r="I50" i="4"/>
  <c r="K50" i="4" s="1"/>
  <c r="F50" i="4"/>
  <c r="H50" i="4" s="1"/>
  <c r="C50" i="4"/>
  <c r="E50" i="4" s="1"/>
  <c r="U49" i="4"/>
  <c r="W49" i="4" s="1"/>
  <c r="R49" i="4"/>
  <c r="T49" i="4" s="1"/>
  <c r="O49" i="4"/>
  <c r="Q49" i="4" s="1"/>
  <c r="L49" i="4"/>
  <c r="N49" i="4" s="1"/>
  <c r="I49" i="4"/>
  <c r="K49" i="4" s="1"/>
  <c r="F49" i="4"/>
  <c r="H49" i="4" s="1"/>
  <c r="C49" i="4"/>
  <c r="E49" i="4" s="1"/>
  <c r="B49" i="4"/>
  <c r="U48" i="4"/>
  <c r="W48" i="4" s="1"/>
  <c r="R48" i="4"/>
  <c r="T48" i="4" s="1"/>
  <c r="O48" i="4"/>
  <c r="Q48" i="4" s="1"/>
  <c r="N48" i="4"/>
  <c r="L48" i="4"/>
  <c r="I48" i="4"/>
  <c r="K48" i="4" s="1"/>
  <c r="F48" i="4"/>
  <c r="H48" i="4" s="1"/>
  <c r="C48" i="4"/>
  <c r="E48" i="4" s="1"/>
  <c r="U47" i="4"/>
  <c r="W47" i="4" s="1"/>
  <c r="R47" i="4"/>
  <c r="T47" i="4" s="1"/>
  <c r="O47" i="4"/>
  <c r="Q47" i="4" s="1"/>
  <c r="L47" i="4"/>
  <c r="N47" i="4" s="1"/>
  <c r="K47" i="4"/>
  <c r="I47" i="4"/>
  <c r="F47" i="4"/>
  <c r="H47" i="4" s="1"/>
  <c r="C47" i="4"/>
  <c r="E47" i="4" s="1"/>
  <c r="W46" i="4"/>
  <c r="U46" i="4"/>
  <c r="R46" i="4"/>
  <c r="T46" i="4" s="1"/>
  <c r="O46" i="4"/>
  <c r="Q46" i="4" s="1"/>
  <c r="L46" i="4"/>
  <c r="N46" i="4" s="1"/>
  <c r="I46" i="4"/>
  <c r="K46" i="4" s="1"/>
  <c r="F46" i="4"/>
  <c r="H46" i="4" s="1"/>
  <c r="C46" i="4"/>
  <c r="E46" i="4" s="1"/>
  <c r="U45" i="4"/>
  <c r="W45" i="4" s="1"/>
  <c r="R45" i="4"/>
  <c r="T45" i="4" s="1"/>
  <c r="O45" i="4"/>
  <c r="Q45" i="4" s="1"/>
  <c r="L45" i="4"/>
  <c r="N45" i="4" s="1"/>
  <c r="I45" i="4"/>
  <c r="K45" i="4" s="1"/>
  <c r="F45" i="4"/>
  <c r="H45" i="4" s="1"/>
  <c r="C45" i="4"/>
  <c r="E45" i="4" s="1"/>
  <c r="U44" i="4"/>
  <c r="W44" i="4" s="1"/>
  <c r="R44" i="4"/>
  <c r="T44" i="4" s="1"/>
  <c r="O44" i="4"/>
  <c r="Q44" i="4" s="1"/>
  <c r="L44" i="4"/>
  <c r="N44" i="4" s="1"/>
  <c r="I44" i="4"/>
  <c r="K44" i="4" s="1"/>
  <c r="F44" i="4"/>
  <c r="H44" i="4" s="1"/>
  <c r="C44" i="4"/>
  <c r="E44" i="4" s="1"/>
  <c r="U43" i="4"/>
  <c r="W43" i="4" s="1"/>
  <c r="R43" i="4"/>
  <c r="T43" i="4" s="1"/>
  <c r="O43" i="4"/>
  <c r="Q43" i="4" s="1"/>
  <c r="L43" i="4"/>
  <c r="N43" i="4" s="1"/>
  <c r="I43" i="4"/>
  <c r="K43" i="4" s="1"/>
  <c r="H43" i="4"/>
  <c r="F43" i="4"/>
  <c r="C43" i="4"/>
  <c r="E43" i="4" s="1"/>
  <c r="U42" i="4"/>
  <c r="W42" i="4" s="1"/>
  <c r="R42" i="4"/>
  <c r="T42" i="4" s="1"/>
  <c r="O42" i="4"/>
  <c r="Q42" i="4" s="1"/>
  <c r="L42" i="4"/>
  <c r="N42" i="4" s="1"/>
  <c r="I42" i="4"/>
  <c r="K42" i="4" s="1"/>
  <c r="F42" i="4"/>
  <c r="H42" i="4" s="1"/>
  <c r="C42" i="4"/>
  <c r="E42" i="4" s="1"/>
  <c r="B42" i="4"/>
  <c r="U41" i="4"/>
  <c r="W41" i="4" s="1"/>
  <c r="R41" i="4"/>
  <c r="T41" i="4" s="1"/>
  <c r="O41" i="4"/>
  <c r="Q41" i="4" s="1"/>
  <c r="L41" i="4"/>
  <c r="N41" i="4" s="1"/>
  <c r="I41" i="4"/>
  <c r="K41" i="4" s="1"/>
  <c r="F41" i="4"/>
  <c r="H41" i="4" s="1"/>
  <c r="C41" i="4"/>
  <c r="E41" i="4" s="1"/>
  <c r="U40" i="4"/>
  <c r="W40" i="4" s="1"/>
  <c r="R40" i="4"/>
  <c r="T40" i="4" s="1"/>
  <c r="Q40" i="4"/>
  <c r="O40" i="4"/>
  <c r="L40" i="4"/>
  <c r="N40" i="4" s="1"/>
  <c r="I40" i="4"/>
  <c r="K40" i="4" s="1"/>
  <c r="F40" i="4"/>
  <c r="H40" i="4" s="1"/>
  <c r="C40" i="4"/>
  <c r="E40" i="4" s="1"/>
  <c r="U39" i="4"/>
  <c r="W39" i="4" s="1"/>
  <c r="R39" i="4"/>
  <c r="T39" i="4" s="1"/>
  <c r="O39" i="4"/>
  <c r="Q39" i="4" s="1"/>
  <c r="L39" i="4"/>
  <c r="N39" i="4" s="1"/>
  <c r="I39" i="4"/>
  <c r="K39" i="4" s="1"/>
  <c r="F39" i="4"/>
  <c r="H39" i="4" s="1"/>
  <c r="C39" i="4"/>
  <c r="E39" i="4" s="1"/>
  <c r="U38" i="4"/>
  <c r="W38" i="4" s="1"/>
  <c r="R38" i="4"/>
  <c r="T38" i="4" s="1"/>
  <c r="O38" i="4"/>
  <c r="Q38" i="4" s="1"/>
  <c r="L38" i="4"/>
  <c r="N38" i="4" s="1"/>
  <c r="I38" i="4"/>
  <c r="K38" i="4" s="1"/>
  <c r="F38" i="4"/>
  <c r="H38" i="4" s="1"/>
  <c r="E38" i="4"/>
  <c r="C38" i="4"/>
  <c r="B38" i="4"/>
  <c r="U37" i="4"/>
  <c r="W37" i="4" s="1"/>
  <c r="R37" i="4"/>
  <c r="T37" i="4" s="1"/>
  <c r="Q37" i="4"/>
  <c r="O37" i="4"/>
  <c r="L37" i="4"/>
  <c r="N37" i="4" s="1"/>
  <c r="I37" i="4"/>
  <c r="K37" i="4" s="1"/>
  <c r="F37" i="4"/>
  <c r="H37" i="4" s="1"/>
  <c r="C37" i="4"/>
  <c r="E37" i="4" s="1"/>
  <c r="B37" i="4"/>
  <c r="U36" i="4"/>
  <c r="W36" i="4" s="1"/>
  <c r="T36" i="4"/>
  <c r="R36" i="4"/>
  <c r="O36" i="4"/>
  <c r="Q36" i="4" s="1"/>
  <c r="L36" i="4"/>
  <c r="N36" i="4" s="1"/>
  <c r="I36" i="4"/>
  <c r="K36" i="4" s="1"/>
  <c r="F36" i="4"/>
  <c r="H36" i="4" s="1"/>
  <c r="C36" i="4"/>
  <c r="E36" i="4" s="1"/>
  <c r="U35" i="4"/>
  <c r="W35" i="4" s="1"/>
  <c r="R35" i="4"/>
  <c r="T35" i="4" s="1"/>
  <c r="O35" i="4"/>
  <c r="Q35" i="4" s="1"/>
  <c r="L35" i="4"/>
  <c r="N35" i="4" s="1"/>
  <c r="I35" i="4"/>
  <c r="K35" i="4" s="1"/>
  <c r="F35" i="4"/>
  <c r="H35" i="4" s="1"/>
  <c r="C35" i="4"/>
  <c r="E35" i="4" s="1"/>
  <c r="B35" i="4"/>
  <c r="U34" i="4"/>
  <c r="W34" i="4" s="1"/>
  <c r="R34" i="4"/>
  <c r="T34" i="4" s="1"/>
  <c r="O34" i="4"/>
  <c r="Q34" i="4" s="1"/>
  <c r="L34" i="4"/>
  <c r="N34" i="4" s="1"/>
  <c r="I34" i="4"/>
  <c r="K34" i="4" s="1"/>
  <c r="F34" i="4"/>
  <c r="H34" i="4" s="1"/>
  <c r="C34" i="4"/>
  <c r="E34" i="4" s="1"/>
  <c r="U33" i="4"/>
  <c r="W33" i="4" s="1"/>
  <c r="R33" i="4"/>
  <c r="T33" i="4" s="1"/>
  <c r="O33" i="4"/>
  <c r="Q33" i="4" s="1"/>
  <c r="L33" i="4"/>
  <c r="N33" i="4" s="1"/>
  <c r="I33" i="4"/>
  <c r="K33" i="4" s="1"/>
  <c r="F33" i="4"/>
  <c r="H33" i="4" s="1"/>
  <c r="C33" i="4"/>
  <c r="E33" i="4" s="1"/>
  <c r="U32" i="4"/>
  <c r="W32" i="4" s="1"/>
  <c r="R32" i="4"/>
  <c r="T32" i="4" s="1"/>
  <c r="O32" i="4"/>
  <c r="Q32" i="4" s="1"/>
  <c r="L32" i="4"/>
  <c r="N32" i="4" s="1"/>
  <c r="I32" i="4"/>
  <c r="K32" i="4" s="1"/>
  <c r="F32" i="4"/>
  <c r="H32" i="4" s="1"/>
  <c r="C32" i="4"/>
  <c r="E32" i="4" s="1"/>
  <c r="U31" i="4"/>
  <c r="W31" i="4" s="1"/>
  <c r="R31" i="4"/>
  <c r="T31" i="4" s="1"/>
  <c r="O31" i="4"/>
  <c r="Q31" i="4" s="1"/>
  <c r="L31" i="4"/>
  <c r="N31" i="4" s="1"/>
  <c r="I31" i="4"/>
  <c r="K31" i="4" s="1"/>
  <c r="F31" i="4"/>
  <c r="H31" i="4" s="1"/>
  <c r="C31" i="4"/>
  <c r="E31" i="4" s="1"/>
  <c r="U30" i="4"/>
  <c r="W30" i="4" s="1"/>
  <c r="R30" i="4"/>
  <c r="T30" i="4" s="1"/>
  <c r="O30" i="4"/>
  <c r="Q30" i="4" s="1"/>
  <c r="L30" i="4"/>
  <c r="N30" i="4" s="1"/>
  <c r="I30" i="4"/>
  <c r="K30" i="4" s="1"/>
  <c r="F30" i="4"/>
  <c r="H30" i="4" s="1"/>
  <c r="C30" i="4"/>
  <c r="E30" i="4" s="1"/>
  <c r="U29" i="4"/>
  <c r="W29" i="4" s="1"/>
  <c r="R29" i="4"/>
  <c r="T29" i="4" s="1"/>
  <c r="O29" i="4"/>
  <c r="Q29" i="4" s="1"/>
  <c r="L29" i="4"/>
  <c r="N29" i="4" s="1"/>
  <c r="I29" i="4"/>
  <c r="K29" i="4" s="1"/>
  <c r="F29" i="4"/>
  <c r="H29" i="4" s="1"/>
  <c r="C29" i="4"/>
  <c r="E29" i="4" s="1"/>
  <c r="B29" i="4"/>
  <c r="U28" i="4"/>
  <c r="W28" i="4" s="1"/>
  <c r="R28" i="4"/>
  <c r="T28" i="4" s="1"/>
  <c r="O28" i="4"/>
  <c r="Q28" i="4" s="1"/>
  <c r="L28" i="4"/>
  <c r="N28" i="4" s="1"/>
  <c r="I28" i="4"/>
  <c r="K28" i="4" s="1"/>
  <c r="F28" i="4"/>
  <c r="H28" i="4" s="1"/>
  <c r="C28" i="4"/>
  <c r="E28" i="4" s="1"/>
  <c r="U27" i="4"/>
  <c r="W27" i="4" s="1"/>
  <c r="R27" i="4"/>
  <c r="T27" i="4" s="1"/>
  <c r="O27" i="4"/>
  <c r="Q27" i="4" s="1"/>
  <c r="L27" i="4"/>
  <c r="N27" i="4" s="1"/>
  <c r="I27" i="4"/>
  <c r="K27" i="4" s="1"/>
  <c r="F27" i="4"/>
  <c r="H27" i="4" s="1"/>
  <c r="C27" i="4"/>
  <c r="E27" i="4" s="1"/>
  <c r="U26" i="4"/>
  <c r="W26" i="4" s="1"/>
  <c r="R26" i="4"/>
  <c r="T26" i="4" s="1"/>
  <c r="O26" i="4"/>
  <c r="Q26" i="4" s="1"/>
  <c r="L26" i="4"/>
  <c r="N26" i="4" s="1"/>
  <c r="I26" i="4"/>
  <c r="K26" i="4" s="1"/>
  <c r="F26" i="4"/>
  <c r="H26" i="4" s="1"/>
  <c r="C26" i="4"/>
  <c r="E26" i="4" s="1"/>
  <c r="W25" i="4"/>
  <c r="U25" i="4"/>
  <c r="R25" i="4"/>
  <c r="T25" i="4" s="1"/>
  <c r="O25" i="4"/>
  <c r="Q25" i="4" s="1"/>
  <c r="L25" i="4"/>
  <c r="N25" i="4" s="1"/>
  <c r="K25" i="4"/>
  <c r="I25" i="4"/>
  <c r="F25" i="4"/>
  <c r="H25" i="4" s="1"/>
  <c r="C25" i="4"/>
  <c r="E25" i="4" s="1"/>
  <c r="U24" i="4"/>
  <c r="W24" i="4" s="1"/>
  <c r="R24" i="4"/>
  <c r="T24" i="4" s="1"/>
  <c r="O24" i="4"/>
  <c r="Q24" i="4" s="1"/>
  <c r="L24" i="4"/>
  <c r="N24" i="4" s="1"/>
  <c r="K24" i="4"/>
  <c r="I24" i="4"/>
  <c r="F24" i="4"/>
  <c r="H24" i="4" s="1"/>
  <c r="C24" i="4"/>
  <c r="E24" i="4" s="1"/>
  <c r="B24" i="4"/>
  <c r="U23" i="4"/>
  <c r="W23" i="4" s="1"/>
  <c r="R23" i="4"/>
  <c r="T23" i="4" s="1"/>
  <c r="O23" i="4"/>
  <c r="Q23" i="4" s="1"/>
  <c r="L23" i="4"/>
  <c r="N23" i="4" s="1"/>
  <c r="I23" i="4"/>
  <c r="K23" i="4" s="1"/>
  <c r="F23" i="4"/>
  <c r="H23" i="4" s="1"/>
  <c r="C23" i="4"/>
  <c r="E23" i="4" s="1"/>
  <c r="U22" i="4"/>
  <c r="W22" i="4" s="1"/>
  <c r="R22" i="4"/>
  <c r="T22" i="4" s="1"/>
  <c r="O22" i="4"/>
  <c r="Q22" i="4" s="1"/>
  <c r="L22" i="4"/>
  <c r="N22" i="4" s="1"/>
  <c r="I22" i="4"/>
  <c r="K22" i="4" s="1"/>
  <c r="F22" i="4"/>
  <c r="H22" i="4" s="1"/>
  <c r="C22" i="4"/>
  <c r="E22" i="4" s="1"/>
  <c r="U21" i="4"/>
  <c r="W21" i="4" s="1"/>
  <c r="R21" i="4"/>
  <c r="T21" i="4" s="1"/>
  <c r="O21" i="4"/>
  <c r="Q21" i="4" s="1"/>
  <c r="L21" i="4"/>
  <c r="N21" i="4" s="1"/>
  <c r="I21" i="4"/>
  <c r="K21" i="4" s="1"/>
  <c r="F21" i="4"/>
  <c r="H21" i="4" s="1"/>
  <c r="C21" i="4"/>
  <c r="E21" i="4" s="1"/>
  <c r="B21" i="4"/>
  <c r="U20" i="4"/>
  <c r="W20" i="4" s="1"/>
  <c r="R20" i="4"/>
  <c r="T20" i="4" s="1"/>
  <c r="O20" i="4"/>
  <c r="Q20" i="4" s="1"/>
  <c r="L20" i="4"/>
  <c r="N20" i="4" s="1"/>
  <c r="I20" i="4"/>
  <c r="K20" i="4" s="1"/>
  <c r="F20" i="4"/>
  <c r="H20" i="4" s="1"/>
  <c r="C20" i="4"/>
  <c r="E20" i="4" s="1"/>
  <c r="U19" i="4"/>
  <c r="W19" i="4" s="1"/>
  <c r="R19" i="4"/>
  <c r="T19" i="4" s="1"/>
  <c r="O19" i="4"/>
  <c r="Q19" i="4" s="1"/>
  <c r="L19" i="4"/>
  <c r="N19" i="4" s="1"/>
  <c r="I19" i="4"/>
  <c r="K19" i="4" s="1"/>
  <c r="F19" i="4"/>
  <c r="H19" i="4" s="1"/>
  <c r="C19" i="4"/>
  <c r="E19" i="4" s="1"/>
  <c r="U18" i="4"/>
  <c r="W18" i="4" s="1"/>
  <c r="R18" i="4"/>
  <c r="T18" i="4" s="1"/>
  <c r="O18" i="4"/>
  <c r="Q18" i="4" s="1"/>
  <c r="L18" i="4"/>
  <c r="N18" i="4" s="1"/>
  <c r="I18" i="4"/>
  <c r="K18" i="4" s="1"/>
  <c r="F18" i="4"/>
  <c r="H18" i="4" s="1"/>
  <c r="C18" i="4"/>
  <c r="E18" i="4" s="1"/>
  <c r="U17" i="4"/>
  <c r="W17" i="4" s="1"/>
  <c r="R17" i="4"/>
  <c r="T17" i="4" s="1"/>
  <c r="O17" i="4"/>
  <c r="Q17" i="4" s="1"/>
  <c r="L17" i="4"/>
  <c r="N17" i="4" s="1"/>
  <c r="I17" i="4"/>
  <c r="K17" i="4" s="1"/>
  <c r="F17" i="4"/>
  <c r="H17" i="4" s="1"/>
  <c r="C17" i="4"/>
  <c r="E17" i="4" s="1"/>
  <c r="U16" i="4"/>
  <c r="W16" i="4" s="1"/>
  <c r="R16" i="4"/>
  <c r="T16" i="4" s="1"/>
  <c r="O16" i="4"/>
  <c r="Q16" i="4" s="1"/>
  <c r="L16" i="4"/>
  <c r="N16" i="4" s="1"/>
  <c r="I16" i="4"/>
  <c r="K16" i="4" s="1"/>
  <c r="F16" i="4"/>
  <c r="H16" i="4" s="1"/>
  <c r="C16" i="4"/>
  <c r="E16" i="4" s="1"/>
  <c r="U15" i="4"/>
  <c r="W15" i="4" s="1"/>
  <c r="R15" i="4"/>
  <c r="T15" i="4" s="1"/>
  <c r="O15" i="4"/>
  <c r="Q15" i="4" s="1"/>
  <c r="L15" i="4"/>
  <c r="N15" i="4" s="1"/>
  <c r="I15" i="4"/>
  <c r="K15" i="4" s="1"/>
  <c r="F15" i="4"/>
  <c r="H15" i="4" s="1"/>
  <c r="C15" i="4"/>
  <c r="E15" i="4" s="1"/>
  <c r="U14" i="4"/>
  <c r="W14" i="4" s="1"/>
  <c r="R14" i="4"/>
  <c r="T14" i="4" s="1"/>
  <c r="O14" i="4"/>
  <c r="Q14" i="4" s="1"/>
  <c r="L14" i="4"/>
  <c r="N14" i="4" s="1"/>
  <c r="I14" i="4"/>
  <c r="K14" i="4" s="1"/>
  <c r="F14" i="4"/>
  <c r="H14" i="4" s="1"/>
  <c r="C14" i="4"/>
  <c r="E14" i="4" s="1"/>
  <c r="B14" i="4"/>
  <c r="U13" i="4"/>
  <c r="W13" i="4" s="1"/>
  <c r="R13" i="4"/>
  <c r="T13" i="4" s="1"/>
  <c r="O13" i="4"/>
  <c r="Q13" i="4" s="1"/>
  <c r="L13" i="4"/>
  <c r="N13" i="4" s="1"/>
  <c r="I13" i="4"/>
  <c r="K13" i="4" s="1"/>
  <c r="F13" i="4"/>
  <c r="H13" i="4" s="1"/>
  <c r="C13" i="4"/>
  <c r="E13" i="4" s="1"/>
  <c r="B13" i="4"/>
  <c r="W12" i="4"/>
  <c r="U12" i="4"/>
  <c r="R12" i="4"/>
  <c r="T12" i="4" s="1"/>
  <c r="O12" i="4"/>
  <c r="Q12" i="4" s="1"/>
  <c r="L12" i="4"/>
  <c r="N12" i="4" s="1"/>
  <c r="I12" i="4"/>
  <c r="K12" i="4" s="1"/>
  <c r="F12" i="4"/>
  <c r="H12" i="4" s="1"/>
  <c r="C12" i="4"/>
  <c r="E12" i="4" s="1"/>
  <c r="U11" i="4"/>
  <c r="W11" i="4" s="1"/>
  <c r="R11" i="4"/>
  <c r="T11" i="4" s="1"/>
  <c r="O11" i="4"/>
  <c r="Q11" i="4" s="1"/>
  <c r="L11" i="4"/>
  <c r="N11" i="4" s="1"/>
  <c r="I11" i="4"/>
  <c r="K11" i="4" s="1"/>
  <c r="F11" i="4"/>
  <c r="H11" i="4" s="1"/>
  <c r="C11" i="4"/>
  <c r="E11" i="4" s="1"/>
  <c r="W10" i="4"/>
  <c r="U10" i="4"/>
  <c r="R10" i="4"/>
  <c r="T10" i="4" s="1"/>
  <c r="O10" i="4"/>
  <c r="Q10" i="4" s="1"/>
  <c r="L10" i="4"/>
  <c r="N10" i="4" s="1"/>
  <c r="I10" i="4"/>
  <c r="K10" i="4" s="1"/>
  <c r="F10" i="4"/>
  <c r="H10" i="4" s="1"/>
  <c r="C10" i="4"/>
  <c r="E10" i="4" s="1"/>
  <c r="B10" i="4"/>
  <c r="U9" i="4"/>
  <c r="W9" i="4" s="1"/>
  <c r="R9" i="4"/>
  <c r="T9" i="4" s="1"/>
  <c r="O9" i="4"/>
  <c r="Q9" i="4" s="1"/>
  <c r="L9" i="4"/>
  <c r="N9" i="4" s="1"/>
  <c r="I9" i="4"/>
  <c r="K9" i="4" s="1"/>
  <c r="F9" i="4"/>
  <c r="H9" i="4" s="1"/>
  <c r="C9" i="4"/>
  <c r="E9" i="4" s="1"/>
  <c r="U8" i="4"/>
  <c r="W8" i="4" s="1"/>
  <c r="R8" i="4"/>
  <c r="T8" i="4" s="1"/>
  <c r="O8" i="4"/>
  <c r="Q8" i="4" s="1"/>
  <c r="L8" i="4"/>
  <c r="N8" i="4" s="1"/>
  <c r="I8" i="4"/>
  <c r="K8" i="4" s="1"/>
  <c r="F8" i="4"/>
  <c r="H8" i="4" s="1"/>
  <c r="E8" i="4"/>
  <c r="C8" i="4"/>
  <c r="B8" i="4"/>
  <c r="U7" i="4"/>
  <c r="W7" i="4" s="1"/>
  <c r="R7" i="4"/>
  <c r="T7" i="4" s="1"/>
  <c r="Q7" i="4"/>
  <c r="O7" i="4"/>
  <c r="L7" i="4"/>
  <c r="N7" i="4" s="1"/>
  <c r="I7" i="4"/>
  <c r="K7" i="4" s="1"/>
  <c r="F7" i="4"/>
  <c r="H7" i="4" s="1"/>
  <c r="E7" i="4"/>
  <c r="C7" i="4"/>
  <c r="B7" i="4"/>
  <c r="U6" i="4"/>
  <c r="W6" i="4" s="1"/>
  <c r="R6" i="4"/>
  <c r="T6" i="4" s="1"/>
  <c r="O6" i="4"/>
  <c r="Q6" i="4" s="1"/>
  <c r="L6" i="4"/>
  <c r="N6" i="4" s="1"/>
  <c r="I6" i="4"/>
  <c r="K6" i="4" s="1"/>
  <c r="F6" i="4"/>
  <c r="H6" i="4" s="1"/>
  <c r="C6" i="4"/>
  <c r="E6" i="4" s="1"/>
  <c r="B6" i="4"/>
  <c r="U5" i="4"/>
  <c r="W5" i="4" s="1"/>
  <c r="R5" i="4"/>
  <c r="T5" i="4" s="1"/>
  <c r="O5" i="4"/>
  <c r="Q5" i="4" s="1"/>
  <c r="L5" i="4"/>
  <c r="N5" i="4" s="1"/>
  <c r="I5" i="4"/>
  <c r="K5" i="4" s="1"/>
  <c r="F5" i="4"/>
  <c r="H5" i="4" s="1"/>
  <c r="C5" i="4"/>
  <c r="E5" i="4" s="1"/>
  <c r="W4" i="4"/>
  <c r="T4" i="4"/>
  <c r="Q4" i="4"/>
  <c r="N4" i="4"/>
  <c r="K4" i="4"/>
  <c r="H4" i="4"/>
  <c r="E4" i="4"/>
  <c r="BH1503" i="3"/>
  <c r="BJ1503" i="3" s="1"/>
  <c r="BE1503" i="3"/>
  <c r="BG1503" i="3" s="1"/>
  <c r="BB1503" i="3"/>
  <c r="BD1503" i="3" s="1"/>
  <c r="AY1503" i="3"/>
  <c r="BA1503" i="3" s="1"/>
  <c r="AX1503" i="3"/>
  <c r="AV1503" i="3"/>
  <c r="AU1503" i="3"/>
  <c r="AS1503" i="3"/>
  <c r="AR1503" i="3"/>
  <c r="AP1503" i="3"/>
  <c r="AM1503" i="3"/>
  <c r="AO1503" i="3" s="1"/>
  <c r="AL1503" i="3"/>
  <c r="AJ1503" i="3"/>
  <c r="AI1503" i="3"/>
  <c r="AG1503" i="3"/>
  <c r="AD1503" i="3"/>
  <c r="AF1503" i="3" s="1"/>
  <c r="AA1503" i="3"/>
  <c r="AC1503" i="3" s="1"/>
  <c r="X1503" i="3"/>
  <c r="Z1503" i="3" s="1"/>
  <c r="U1503" i="3"/>
  <c r="W1503" i="3" s="1"/>
  <c r="R1503" i="3"/>
  <c r="T1503" i="3" s="1"/>
  <c r="O1503" i="3"/>
  <c r="Q1503" i="3" s="1"/>
  <c r="L1503" i="3"/>
  <c r="N1503" i="3" s="1"/>
  <c r="I1503" i="3"/>
  <c r="K1503" i="3" s="1"/>
  <c r="F1503" i="3"/>
  <c r="H1503" i="3" s="1"/>
  <c r="C1503" i="3"/>
  <c r="E1503" i="3" s="1"/>
  <c r="B1503" i="3"/>
  <c r="BH1502" i="3"/>
  <c r="BJ1502" i="3" s="1"/>
  <c r="BE1502" i="3"/>
  <c r="BG1502" i="3" s="1"/>
  <c r="BB1502" i="3"/>
  <c r="BD1502" i="3" s="1"/>
  <c r="BA1502" i="3"/>
  <c r="AY1502" i="3"/>
  <c r="AX1502" i="3"/>
  <c r="AV1502" i="3"/>
  <c r="AS1502" i="3"/>
  <c r="AU1502" i="3" s="1"/>
  <c r="AP1502" i="3"/>
  <c r="AR1502" i="3" s="1"/>
  <c r="AM1502" i="3"/>
  <c r="AO1502" i="3" s="1"/>
  <c r="AJ1502" i="3"/>
  <c r="AL1502" i="3" s="1"/>
  <c r="AG1502" i="3"/>
  <c r="AI1502" i="3" s="1"/>
  <c r="AD1502" i="3"/>
  <c r="AF1502" i="3" s="1"/>
  <c r="AA1502" i="3"/>
  <c r="AC1502" i="3" s="1"/>
  <c r="X1502" i="3"/>
  <c r="Z1502" i="3" s="1"/>
  <c r="U1502" i="3"/>
  <c r="W1502" i="3" s="1"/>
  <c r="R1502" i="3"/>
  <c r="T1502" i="3" s="1"/>
  <c r="O1502" i="3"/>
  <c r="Q1502" i="3" s="1"/>
  <c r="L1502" i="3"/>
  <c r="N1502" i="3" s="1"/>
  <c r="I1502" i="3"/>
  <c r="K1502" i="3" s="1"/>
  <c r="F1502" i="3"/>
  <c r="H1502" i="3" s="1"/>
  <c r="C1502" i="3"/>
  <c r="E1502" i="3" s="1"/>
  <c r="B1502" i="3"/>
  <c r="BH1501" i="3"/>
  <c r="BJ1501" i="3" s="1"/>
  <c r="BE1501" i="3"/>
  <c r="BG1501" i="3" s="1"/>
  <c r="BB1501" i="3"/>
  <c r="BD1501" i="3" s="1"/>
  <c r="AY1501" i="3"/>
  <c r="BA1501" i="3" s="1"/>
  <c r="AV1501" i="3"/>
  <c r="AX1501" i="3" s="1"/>
  <c r="AS1501" i="3"/>
  <c r="AU1501" i="3" s="1"/>
  <c r="AP1501" i="3"/>
  <c r="AR1501" i="3" s="1"/>
  <c r="AM1501" i="3"/>
  <c r="AO1501" i="3" s="1"/>
  <c r="AJ1501" i="3"/>
  <c r="AL1501" i="3" s="1"/>
  <c r="AG1501" i="3"/>
  <c r="AI1501" i="3" s="1"/>
  <c r="AD1501" i="3"/>
  <c r="AF1501" i="3" s="1"/>
  <c r="AA1501" i="3"/>
  <c r="AC1501" i="3" s="1"/>
  <c r="X1501" i="3"/>
  <c r="Z1501" i="3" s="1"/>
  <c r="U1501" i="3"/>
  <c r="W1501" i="3" s="1"/>
  <c r="R1501" i="3"/>
  <c r="T1501" i="3" s="1"/>
  <c r="O1501" i="3"/>
  <c r="Q1501" i="3" s="1"/>
  <c r="L1501" i="3"/>
  <c r="N1501" i="3" s="1"/>
  <c r="I1501" i="3"/>
  <c r="K1501" i="3" s="1"/>
  <c r="F1501" i="3"/>
  <c r="H1501" i="3" s="1"/>
  <c r="C1501" i="3"/>
  <c r="E1501" i="3" s="1"/>
  <c r="B1501" i="3"/>
  <c r="BH1500" i="3"/>
  <c r="BJ1500" i="3" s="1"/>
  <c r="BE1500" i="3"/>
  <c r="BG1500" i="3" s="1"/>
  <c r="BD1500" i="3"/>
  <c r="BB1500" i="3"/>
  <c r="AY1500" i="3"/>
  <c r="BA1500" i="3" s="1"/>
  <c r="AX1500" i="3"/>
  <c r="AV1500" i="3"/>
  <c r="AU1500" i="3"/>
  <c r="AS1500" i="3"/>
  <c r="AP1500" i="3"/>
  <c r="AR1500" i="3" s="1"/>
  <c r="AM1500" i="3"/>
  <c r="AO1500" i="3" s="1"/>
  <c r="AL1500" i="3"/>
  <c r="AJ1500" i="3"/>
  <c r="AG1500" i="3"/>
  <c r="AI1500" i="3" s="1"/>
  <c r="AD1500" i="3"/>
  <c r="AF1500" i="3" s="1"/>
  <c r="AA1500" i="3"/>
  <c r="AC1500" i="3" s="1"/>
  <c r="X1500" i="3"/>
  <c r="Z1500" i="3" s="1"/>
  <c r="W1500" i="3"/>
  <c r="U1500" i="3"/>
  <c r="R1500" i="3"/>
  <c r="T1500" i="3" s="1"/>
  <c r="O1500" i="3"/>
  <c r="Q1500" i="3" s="1"/>
  <c r="N1500" i="3"/>
  <c r="L1500" i="3"/>
  <c r="I1500" i="3"/>
  <c r="K1500" i="3" s="1"/>
  <c r="F1500" i="3"/>
  <c r="H1500" i="3" s="1"/>
  <c r="C1500" i="3"/>
  <c r="E1500" i="3" s="1"/>
  <c r="BH1499" i="3"/>
  <c r="BJ1499" i="3" s="1"/>
  <c r="BG1499" i="3"/>
  <c r="BE1499" i="3"/>
  <c r="BD1499" i="3"/>
  <c r="BB1499" i="3"/>
  <c r="BA1499" i="3"/>
  <c r="AY1499" i="3"/>
  <c r="AV1499" i="3"/>
  <c r="AX1499" i="3" s="1"/>
  <c r="AS1499" i="3"/>
  <c r="AU1499" i="3" s="1"/>
  <c r="AP1499" i="3"/>
  <c r="AR1499" i="3" s="1"/>
  <c r="AM1499" i="3"/>
  <c r="AO1499" i="3" s="1"/>
  <c r="AJ1499" i="3"/>
  <c r="AL1499" i="3" s="1"/>
  <c r="AI1499" i="3"/>
  <c r="AG1499" i="3"/>
  <c r="AD1499" i="3"/>
  <c r="AF1499" i="3" s="1"/>
  <c r="AA1499" i="3"/>
  <c r="AC1499" i="3" s="1"/>
  <c r="Z1499" i="3"/>
  <c r="X1499" i="3"/>
  <c r="U1499" i="3"/>
  <c r="W1499" i="3" s="1"/>
  <c r="R1499" i="3"/>
  <c r="T1499" i="3" s="1"/>
  <c r="O1499" i="3"/>
  <c r="Q1499" i="3" s="1"/>
  <c r="L1499" i="3"/>
  <c r="N1499" i="3" s="1"/>
  <c r="K1499" i="3"/>
  <c r="I1499" i="3"/>
  <c r="F1499" i="3"/>
  <c r="H1499" i="3" s="1"/>
  <c r="E1499" i="3"/>
  <c r="C1499" i="3"/>
  <c r="BH1498" i="3"/>
  <c r="BJ1498" i="3" s="1"/>
  <c r="BE1498" i="3"/>
  <c r="BG1498" i="3" s="1"/>
  <c r="BB1498" i="3"/>
  <c r="BD1498" i="3" s="1"/>
  <c r="AY1498" i="3"/>
  <c r="BA1498" i="3" s="1"/>
  <c r="AV1498" i="3"/>
  <c r="AX1498" i="3" s="1"/>
  <c r="AS1498" i="3"/>
  <c r="AU1498" i="3" s="1"/>
  <c r="AP1498" i="3"/>
  <c r="AR1498" i="3" s="1"/>
  <c r="AM1498" i="3"/>
  <c r="AO1498" i="3" s="1"/>
  <c r="AL1498" i="3"/>
  <c r="AJ1498" i="3"/>
  <c r="AG1498" i="3"/>
  <c r="AI1498" i="3" s="1"/>
  <c r="AD1498" i="3"/>
  <c r="AF1498" i="3" s="1"/>
  <c r="AA1498" i="3"/>
  <c r="AC1498" i="3" s="1"/>
  <c r="X1498" i="3"/>
  <c r="Z1498" i="3" s="1"/>
  <c r="U1498" i="3"/>
  <c r="W1498" i="3" s="1"/>
  <c r="R1498" i="3"/>
  <c r="T1498" i="3" s="1"/>
  <c r="O1498" i="3"/>
  <c r="Q1498" i="3" s="1"/>
  <c r="L1498" i="3"/>
  <c r="N1498" i="3" s="1"/>
  <c r="I1498" i="3"/>
  <c r="K1498" i="3" s="1"/>
  <c r="F1498" i="3"/>
  <c r="H1498" i="3" s="1"/>
  <c r="E1498" i="3"/>
  <c r="C1498" i="3"/>
  <c r="BJ1497" i="3"/>
  <c r="BH1497" i="3"/>
  <c r="BG1497" i="3"/>
  <c r="BE1497" i="3"/>
  <c r="BD1497" i="3"/>
  <c r="BB1497" i="3"/>
  <c r="AY1497" i="3"/>
  <c r="BA1497" i="3" s="1"/>
  <c r="AX1497" i="3"/>
  <c r="AV1497" i="3"/>
  <c r="AS1497" i="3"/>
  <c r="AU1497" i="3" s="1"/>
  <c r="AP1497" i="3"/>
  <c r="AR1497" i="3" s="1"/>
  <c r="AM1497" i="3"/>
  <c r="AO1497" i="3" s="1"/>
  <c r="AL1497" i="3"/>
  <c r="AJ1497" i="3"/>
  <c r="AI1497" i="3"/>
  <c r="AG1497" i="3"/>
  <c r="AD1497" i="3"/>
  <c r="AF1497" i="3" s="1"/>
  <c r="AA1497" i="3"/>
  <c r="AC1497" i="3" s="1"/>
  <c r="X1497" i="3"/>
  <c r="Z1497" i="3" s="1"/>
  <c r="U1497" i="3"/>
  <c r="W1497" i="3" s="1"/>
  <c r="R1497" i="3"/>
  <c r="T1497" i="3" s="1"/>
  <c r="Q1497" i="3"/>
  <c r="O1497" i="3"/>
  <c r="L1497" i="3"/>
  <c r="N1497" i="3" s="1"/>
  <c r="I1497" i="3"/>
  <c r="K1497" i="3" s="1"/>
  <c r="H1497" i="3"/>
  <c r="F1497" i="3"/>
  <c r="C1497" i="3"/>
  <c r="E1497" i="3" s="1"/>
  <c r="BH1496" i="3"/>
  <c r="BJ1496" i="3" s="1"/>
  <c r="BE1496" i="3"/>
  <c r="BG1496" i="3" s="1"/>
  <c r="BB1496" i="3"/>
  <c r="BD1496" i="3" s="1"/>
  <c r="AY1496" i="3"/>
  <c r="BA1496" i="3" s="1"/>
  <c r="AV1496" i="3"/>
  <c r="AX1496" i="3" s="1"/>
  <c r="AS1496" i="3"/>
  <c r="AU1496" i="3" s="1"/>
  <c r="AP1496" i="3"/>
  <c r="AR1496" i="3" s="1"/>
  <c r="AM1496" i="3"/>
  <c r="AO1496" i="3" s="1"/>
  <c r="AJ1496" i="3"/>
  <c r="AL1496" i="3" s="1"/>
  <c r="AG1496" i="3"/>
  <c r="AI1496" i="3" s="1"/>
  <c r="AD1496" i="3"/>
  <c r="AF1496" i="3" s="1"/>
  <c r="AA1496" i="3"/>
  <c r="AC1496" i="3" s="1"/>
  <c r="X1496" i="3"/>
  <c r="Z1496" i="3" s="1"/>
  <c r="W1496" i="3"/>
  <c r="U1496" i="3"/>
  <c r="T1496" i="3"/>
  <c r="R1496" i="3"/>
  <c r="O1496" i="3"/>
  <c r="Q1496" i="3" s="1"/>
  <c r="L1496" i="3"/>
  <c r="N1496" i="3" s="1"/>
  <c r="K1496" i="3"/>
  <c r="I1496" i="3"/>
  <c r="F1496" i="3"/>
  <c r="H1496" i="3" s="1"/>
  <c r="C1496" i="3"/>
  <c r="E1496" i="3" s="1"/>
  <c r="BJ1495" i="3"/>
  <c r="BH1495" i="3"/>
  <c r="BG1495" i="3"/>
  <c r="BE1495" i="3"/>
  <c r="BB1495" i="3"/>
  <c r="BD1495" i="3" s="1"/>
  <c r="AY1495" i="3"/>
  <c r="BA1495" i="3" s="1"/>
  <c r="AV1495" i="3"/>
  <c r="AX1495" i="3" s="1"/>
  <c r="AS1495" i="3"/>
  <c r="AU1495" i="3" s="1"/>
  <c r="AP1495" i="3"/>
  <c r="AR1495" i="3" s="1"/>
  <c r="AM1495" i="3"/>
  <c r="AO1495" i="3" s="1"/>
  <c r="AL1495" i="3"/>
  <c r="AJ1495" i="3"/>
  <c r="AG1495" i="3"/>
  <c r="AI1495" i="3" s="1"/>
  <c r="AD1495" i="3"/>
  <c r="AF1495" i="3" s="1"/>
  <c r="AA1495" i="3"/>
  <c r="AC1495" i="3" s="1"/>
  <c r="X1495" i="3"/>
  <c r="Z1495" i="3" s="1"/>
  <c r="U1495" i="3"/>
  <c r="W1495" i="3" s="1"/>
  <c r="T1495" i="3"/>
  <c r="R1495" i="3"/>
  <c r="Q1495" i="3"/>
  <c r="O1495" i="3"/>
  <c r="L1495" i="3"/>
  <c r="N1495" i="3" s="1"/>
  <c r="I1495" i="3"/>
  <c r="K1495" i="3" s="1"/>
  <c r="F1495" i="3"/>
  <c r="H1495" i="3" s="1"/>
  <c r="E1495" i="3"/>
  <c r="C1495" i="3"/>
  <c r="BH1494" i="3"/>
  <c r="BJ1494" i="3" s="1"/>
  <c r="BE1494" i="3"/>
  <c r="BG1494" i="3" s="1"/>
  <c r="BB1494" i="3"/>
  <c r="BD1494" i="3" s="1"/>
  <c r="AY1494" i="3"/>
  <c r="BA1494" i="3" s="1"/>
  <c r="AV1494" i="3"/>
  <c r="AX1494" i="3" s="1"/>
  <c r="AS1494" i="3"/>
  <c r="AU1494" i="3" s="1"/>
  <c r="AP1494" i="3"/>
  <c r="AR1494" i="3" s="1"/>
  <c r="AO1494" i="3"/>
  <c r="AM1494" i="3"/>
  <c r="AL1494" i="3"/>
  <c r="AJ1494" i="3"/>
  <c r="AI1494" i="3"/>
  <c r="AG1494" i="3"/>
  <c r="AD1494" i="3"/>
  <c r="AF1494" i="3" s="1"/>
  <c r="AA1494" i="3"/>
  <c r="AC1494" i="3" s="1"/>
  <c r="Z1494" i="3"/>
  <c r="X1494" i="3"/>
  <c r="U1494" i="3"/>
  <c r="W1494" i="3" s="1"/>
  <c r="R1494" i="3"/>
  <c r="T1494" i="3" s="1"/>
  <c r="O1494" i="3"/>
  <c r="Q1494" i="3" s="1"/>
  <c r="N1494" i="3"/>
  <c r="L1494" i="3"/>
  <c r="I1494" i="3"/>
  <c r="K1494" i="3" s="1"/>
  <c r="F1494" i="3"/>
  <c r="H1494" i="3" s="1"/>
  <c r="C1494" i="3"/>
  <c r="E1494" i="3" s="1"/>
  <c r="BJ1493" i="3"/>
  <c r="BH1493" i="3"/>
  <c r="BE1493" i="3"/>
  <c r="BG1493" i="3" s="1"/>
  <c r="BD1493" i="3"/>
  <c r="BB1493" i="3"/>
  <c r="AY1493" i="3"/>
  <c r="BA1493" i="3" s="1"/>
  <c r="AX1493" i="3"/>
  <c r="AV1493" i="3"/>
  <c r="AS1493" i="3"/>
  <c r="AU1493" i="3" s="1"/>
  <c r="AP1493" i="3"/>
  <c r="AR1493" i="3" s="1"/>
  <c r="AM1493" i="3"/>
  <c r="AO1493" i="3" s="1"/>
  <c r="AJ1493" i="3"/>
  <c r="AL1493" i="3" s="1"/>
  <c r="AG1493" i="3"/>
  <c r="AI1493" i="3" s="1"/>
  <c r="AD1493" i="3"/>
  <c r="AF1493" i="3" s="1"/>
  <c r="AA1493" i="3"/>
  <c r="AC1493" i="3" s="1"/>
  <c r="X1493" i="3"/>
  <c r="Z1493" i="3" s="1"/>
  <c r="W1493" i="3"/>
  <c r="U1493" i="3"/>
  <c r="T1493" i="3"/>
  <c r="R1493" i="3"/>
  <c r="Q1493" i="3"/>
  <c r="O1493" i="3"/>
  <c r="L1493" i="3"/>
  <c r="N1493" i="3" s="1"/>
  <c r="I1493" i="3"/>
  <c r="K1493" i="3" s="1"/>
  <c r="H1493" i="3"/>
  <c r="F1493" i="3"/>
  <c r="C1493" i="3"/>
  <c r="E1493" i="3" s="1"/>
  <c r="B1493" i="3"/>
  <c r="BH1492" i="3"/>
  <c r="BJ1492" i="3" s="1"/>
  <c r="BG1492" i="3"/>
  <c r="BE1492" i="3"/>
  <c r="BB1492" i="3"/>
  <c r="BD1492" i="3" s="1"/>
  <c r="AY1492" i="3"/>
  <c r="BA1492" i="3" s="1"/>
  <c r="AV1492" i="3"/>
  <c r="AX1492" i="3" s="1"/>
  <c r="AS1492" i="3"/>
  <c r="AU1492" i="3" s="1"/>
  <c r="AP1492" i="3"/>
  <c r="AR1492" i="3" s="1"/>
  <c r="AM1492" i="3"/>
  <c r="AO1492" i="3" s="1"/>
  <c r="AJ1492" i="3"/>
  <c r="AL1492" i="3" s="1"/>
  <c r="AG1492" i="3"/>
  <c r="AI1492" i="3" s="1"/>
  <c r="AD1492" i="3"/>
  <c r="AF1492" i="3" s="1"/>
  <c r="AA1492" i="3"/>
  <c r="AC1492" i="3" s="1"/>
  <c r="X1492" i="3"/>
  <c r="Z1492" i="3" s="1"/>
  <c r="W1492" i="3"/>
  <c r="U1492" i="3"/>
  <c r="R1492" i="3"/>
  <c r="T1492" i="3" s="1"/>
  <c r="O1492" i="3"/>
  <c r="Q1492" i="3" s="1"/>
  <c r="L1492" i="3"/>
  <c r="N1492" i="3" s="1"/>
  <c r="I1492" i="3"/>
  <c r="K1492" i="3" s="1"/>
  <c r="F1492" i="3"/>
  <c r="H1492" i="3" s="1"/>
  <c r="E1492" i="3"/>
  <c r="C1492" i="3"/>
  <c r="BH1491" i="3"/>
  <c r="BJ1491" i="3" s="1"/>
  <c r="BE1491" i="3"/>
  <c r="BG1491" i="3" s="1"/>
  <c r="BB1491" i="3"/>
  <c r="BD1491" i="3" s="1"/>
  <c r="AY1491" i="3"/>
  <c r="BA1491" i="3" s="1"/>
  <c r="AV1491" i="3"/>
  <c r="AX1491" i="3" s="1"/>
  <c r="AS1491" i="3"/>
  <c r="AU1491" i="3" s="1"/>
  <c r="AP1491" i="3"/>
  <c r="AR1491" i="3" s="1"/>
  <c r="AO1491" i="3"/>
  <c r="AM1491" i="3"/>
  <c r="AJ1491" i="3"/>
  <c r="AL1491" i="3" s="1"/>
  <c r="AG1491" i="3"/>
  <c r="AI1491" i="3" s="1"/>
  <c r="AD1491" i="3"/>
  <c r="AF1491" i="3" s="1"/>
  <c r="AA1491" i="3"/>
  <c r="AC1491" i="3" s="1"/>
  <c r="X1491" i="3"/>
  <c r="Z1491" i="3" s="1"/>
  <c r="U1491" i="3"/>
  <c r="W1491" i="3" s="1"/>
  <c r="T1491" i="3"/>
  <c r="R1491" i="3"/>
  <c r="O1491" i="3"/>
  <c r="Q1491" i="3" s="1"/>
  <c r="L1491" i="3"/>
  <c r="N1491" i="3" s="1"/>
  <c r="I1491" i="3"/>
  <c r="K1491" i="3" s="1"/>
  <c r="F1491" i="3"/>
  <c r="H1491" i="3" s="1"/>
  <c r="C1491" i="3"/>
  <c r="E1491" i="3" s="1"/>
  <c r="BH1490" i="3"/>
  <c r="BJ1490" i="3" s="1"/>
  <c r="BE1490" i="3"/>
  <c r="BG1490" i="3" s="1"/>
  <c r="BB1490" i="3"/>
  <c r="BD1490" i="3" s="1"/>
  <c r="AY1490" i="3"/>
  <c r="BA1490" i="3" s="1"/>
  <c r="AV1490" i="3"/>
  <c r="AX1490" i="3" s="1"/>
  <c r="AS1490" i="3"/>
  <c r="AU1490" i="3" s="1"/>
  <c r="AP1490" i="3"/>
  <c r="AR1490" i="3" s="1"/>
  <c r="AM1490" i="3"/>
  <c r="AO1490" i="3" s="1"/>
  <c r="AJ1490" i="3"/>
  <c r="AL1490" i="3" s="1"/>
  <c r="AG1490" i="3"/>
  <c r="AI1490" i="3" s="1"/>
  <c r="AF1490" i="3"/>
  <c r="AD1490" i="3"/>
  <c r="AA1490" i="3"/>
  <c r="AC1490" i="3" s="1"/>
  <c r="X1490" i="3"/>
  <c r="Z1490" i="3" s="1"/>
  <c r="W1490" i="3"/>
  <c r="U1490" i="3"/>
  <c r="T1490" i="3"/>
  <c r="R1490" i="3"/>
  <c r="O1490" i="3"/>
  <c r="Q1490" i="3" s="1"/>
  <c r="L1490" i="3"/>
  <c r="N1490" i="3" s="1"/>
  <c r="I1490" i="3"/>
  <c r="K1490" i="3" s="1"/>
  <c r="F1490" i="3"/>
  <c r="H1490" i="3" s="1"/>
  <c r="C1490" i="3"/>
  <c r="E1490" i="3" s="1"/>
  <c r="BH1489" i="3"/>
  <c r="BJ1489" i="3" s="1"/>
  <c r="BG1489" i="3"/>
  <c r="BE1489" i="3"/>
  <c r="BB1489" i="3"/>
  <c r="BD1489" i="3" s="1"/>
  <c r="AY1489" i="3"/>
  <c r="BA1489" i="3" s="1"/>
  <c r="AV1489" i="3"/>
  <c r="AX1489" i="3" s="1"/>
  <c r="AS1489" i="3"/>
  <c r="AU1489" i="3" s="1"/>
  <c r="AP1489" i="3"/>
  <c r="AR1489" i="3" s="1"/>
  <c r="AM1489" i="3"/>
  <c r="AO1489" i="3" s="1"/>
  <c r="AJ1489" i="3"/>
  <c r="AL1489" i="3" s="1"/>
  <c r="AI1489" i="3"/>
  <c r="AG1489" i="3"/>
  <c r="AF1489" i="3"/>
  <c r="AD1489" i="3"/>
  <c r="AA1489" i="3"/>
  <c r="AC1489" i="3" s="1"/>
  <c r="X1489" i="3"/>
  <c r="Z1489" i="3" s="1"/>
  <c r="U1489" i="3"/>
  <c r="W1489" i="3" s="1"/>
  <c r="R1489" i="3"/>
  <c r="T1489" i="3" s="1"/>
  <c r="Q1489" i="3"/>
  <c r="O1489" i="3"/>
  <c r="L1489" i="3"/>
  <c r="N1489" i="3" s="1"/>
  <c r="K1489" i="3"/>
  <c r="I1489" i="3"/>
  <c r="F1489" i="3"/>
  <c r="H1489" i="3" s="1"/>
  <c r="E1489" i="3"/>
  <c r="C1489" i="3"/>
  <c r="BJ1488" i="3"/>
  <c r="BH1488" i="3"/>
  <c r="BG1488" i="3"/>
  <c r="BE1488" i="3"/>
  <c r="BB1488" i="3"/>
  <c r="BD1488" i="3" s="1"/>
  <c r="AY1488" i="3"/>
  <c r="BA1488" i="3" s="1"/>
  <c r="AV1488" i="3"/>
  <c r="AX1488" i="3" s="1"/>
  <c r="AU1488" i="3"/>
  <c r="AS1488" i="3"/>
  <c r="AP1488" i="3"/>
  <c r="AR1488" i="3" s="1"/>
  <c r="AM1488" i="3"/>
  <c r="AO1488" i="3" s="1"/>
  <c r="AJ1488" i="3"/>
  <c r="AL1488" i="3" s="1"/>
  <c r="AG1488" i="3"/>
  <c r="AI1488" i="3" s="1"/>
  <c r="AD1488" i="3"/>
  <c r="AF1488" i="3" s="1"/>
  <c r="AC1488" i="3"/>
  <c r="AA1488" i="3"/>
  <c r="X1488" i="3"/>
  <c r="Z1488" i="3" s="1"/>
  <c r="W1488" i="3"/>
  <c r="U1488" i="3"/>
  <c r="R1488" i="3"/>
  <c r="T1488" i="3" s="1"/>
  <c r="Q1488" i="3"/>
  <c r="O1488" i="3"/>
  <c r="L1488" i="3"/>
  <c r="N1488" i="3" s="1"/>
  <c r="K1488" i="3"/>
  <c r="I1488" i="3"/>
  <c r="F1488" i="3"/>
  <c r="H1488" i="3" s="1"/>
  <c r="C1488" i="3"/>
  <c r="E1488" i="3" s="1"/>
  <c r="BJ1487" i="3"/>
  <c r="BH1487" i="3"/>
  <c r="BE1487" i="3"/>
  <c r="BG1487" i="3" s="1"/>
  <c r="BD1487" i="3"/>
  <c r="BB1487" i="3"/>
  <c r="AY1487" i="3"/>
  <c r="BA1487" i="3" s="1"/>
  <c r="AV1487" i="3"/>
  <c r="AX1487" i="3" s="1"/>
  <c r="AS1487" i="3"/>
  <c r="AU1487" i="3" s="1"/>
  <c r="AP1487" i="3"/>
  <c r="AR1487" i="3" s="1"/>
  <c r="AM1487" i="3"/>
  <c r="AO1487" i="3" s="1"/>
  <c r="AJ1487" i="3"/>
  <c r="AL1487" i="3" s="1"/>
  <c r="AG1487" i="3"/>
  <c r="AI1487" i="3" s="1"/>
  <c r="AD1487" i="3"/>
  <c r="AF1487" i="3" s="1"/>
  <c r="AA1487" i="3"/>
  <c r="AC1487" i="3" s="1"/>
  <c r="X1487" i="3"/>
  <c r="Z1487" i="3" s="1"/>
  <c r="U1487" i="3"/>
  <c r="W1487" i="3" s="1"/>
  <c r="R1487" i="3"/>
  <c r="T1487" i="3" s="1"/>
  <c r="O1487" i="3"/>
  <c r="Q1487" i="3" s="1"/>
  <c r="N1487" i="3"/>
  <c r="L1487" i="3"/>
  <c r="I1487" i="3"/>
  <c r="K1487" i="3" s="1"/>
  <c r="F1487" i="3"/>
  <c r="H1487" i="3" s="1"/>
  <c r="C1487" i="3"/>
  <c r="E1487" i="3" s="1"/>
  <c r="BJ1486" i="3"/>
  <c r="BH1486" i="3"/>
  <c r="BE1486" i="3"/>
  <c r="BG1486" i="3" s="1"/>
  <c r="BB1486" i="3"/>
  <c r="BD1486" i="3" s="1"/>
  <c r="AY1486" i="3"/>
  <c r="BA1486" i="3" s="1"/>
  <c r="AX1486" i="3"/>
  <c r="AV1486" i="3"/>
  <c r="AS1486" i="3"/>
  <c r="AU1486" i="3" s="1"/>
  <c r="AR1486" i="3"/>
  <c r="AP1486" i="3"/>
  <c r="AM1486" i="3"/>
  <c r="AO1486" i="3" s="1"/>
  <c r="AJ1486" i="3"/>
  <c r="AL1486" i="3" s="1"/>
  <c r="AG1486" i="3"/>
  <c r="AI1486" i="3" s="1"/>
  <c r="AD1486" i="3"/>
  <c r="AF1486" i="3" s="1"/>
  <c r="AC1486" i="3"/>
  <c r="AA1486" i="3"/>
  <c r="X1486" i="3"/>
  <c r="Z1486" i="3" s="1"/>
  <c r="U1486" i="3"/>
  <c r="W1486" i="3" s="1"/>
  <c r="T1486" i="3"/>
  <c r="R1486" i="3"/>
  <c r="Q1486" i="3"/>
  <c r="O1486" i="3"/>
  <c r="N1486" i="3"/>
  <c r="L1486" i="3"/>
  <c r="I1486" i="3"/>
  <c r="K1486" i="3" s="1"/>
  <c r="F1486" i="3"/>
  <c r="H1486" i="3" s="1"/>
  <c r="E1486" i="3"/>
  <c r="C1486" i="3"/>
  <c r="BH1485" i="3"/>
  <c r="BJ1485" i="3" s="1"/>
  <c r="BE1485" i="3"/>
  <c r="BG1485" i="3" s="1"/>
  <c r="BB1485" i="3"/>
  <c r="BD1485" i="3" s="1"/>
  <c r="BA1485" i="3"/>
  <c r="AY1485" i="3"/>
  <c r="AV1485" i="3"/>
  <c r="AX1485" i="3" s="1"/>
  <c r="AS1485" i="3"/>
  <c r="AU1485" i="3" s="1"/>
  <c r="AP1485" i="3"/>
  <c r="AR1485" i="3" s="1"/>
  <c r="AM1485" i="3"/>
  <c r="AO1485" i="3" s="1"/>
  <c r="AL1485" i="3"/>
  <c r="AJ1485" i="3"/>
  <c r="AG1485" i="3"/>
  <c r="AI1485" i="3" s="1"/>
  <c r="AF1485" i="3"/>
  <c r="AD1485" i="3"/>
  <c r="AA1485" i="3"/>
  <c r="AC1485" i="3" s="1"/>
  <c r="X1485" i="3"/>
  <c r="Z1485" i="3" s="1"/>
  <c r="W1485" i="3"/>
  <c r="U1485" i="3"/>
  <c r="R1485" i="3"/>
  <c r="T1485" i="3" s="1"/>
  <c r="O1485" i="3"/>
  <c r="Q1485" i="3" s="1"/>
  <c r="N1485" i="3"/>
  <c r="L1485" i="3"/>
  <c r="I1485" i="3"/>
  <c r="K1485" i="3" s="1"/>
  <c r="F1485" i="3"/>
  <c r="H1485" i="3" s="1"/>
  <c r="C1485" i="3"/>
  <c r="E1485" i="3" s="1"/>
  <c r="BH1484" i="3"/>
  <c r="BJ1484" i="3" s="1"/>
  <c r="BE1484" i="3"/>
  <c r="BG1484" i="3" s="1"/>
  <c r="BB1484" i="3"/>
  <c r="BD1484" i="3" s="1"/>
  <c r="AY1484" i="3"/>
  <c r="BA1484" i="3" s="1"/>
  <c r="AV1484" i="3"/>
  <c r="AX1484" i="3" s="1"/>
  <c r="AS1484" i="3"/>
  <c r="AU1484" i="3" s="1"/>
  <c r="AP1484" i="3"/>
  <c r="AR1484" i="3" s="1"/>
  <c r="AM1484" i="3"/>
  <c r="AO1484" i="3" s="1"/>
  <c r="AJ1484" i="3"/>
  <c r="AL1484" i="3" s="1"/>
  <c r="AI1484" i="3"/>
  <c r="AG1484" i="3"/>
  <c r="AD1484" i="3"/>
  <c r="AF1484" i="3" s="1"/>
  <c r="AA1484" i="3"/>
  <c r="AC1484" i="3" s="1"/>
  <c r="X1484" i="3"/>
  <c r="Z1484" i="3" s="1"/>
  <c r="U1484" i="3"/>
  <c r="W1484" i="3" s="1"/>
  <c r="R1484" i="3"/>
  <c r="T1484" i="3" s="1"/>
  <c r="O1484" i="3"/>
  <c r="Q1484" i="3" s="1"/>
  <c r="L1484" i="3"/>
  <c r="N1484" i="3" s="1"/>
  <c r="I1484" i="3"/>
  <c r="K1484" i="3" s="1"/>
  <c r="F1484" i="3"/>
  <c r="H1484" i="3" s="1"/>
  <c r="C1484" i="3"/>
  <c r="E1484" i="3" s="1"/>
  <c r="BH1483" i="3"/>
  <c r="BJ1483" i="3" s="1"/>
  <c r="BE1483" i="3"/>
  <c r="BG1483" i="3" s="1"/>
  <c r="BB1483" i="3"/>
  <c r="BD1483" i="3" s="1"/>
  <c r="AY1483" i="3"/>
  <c r="BA1483" i="3" s="1"/>
  <c r="AX1483" i="3"/>
  <c r="AV1483" i="3"/>
  <c r="AS1483" i="3"/>
  <c r="AU1483" i="3" s="1"/>
  <c r="AP1483" i="3"/>
  <c r="AR1483" i="3" s="1"/>
  <c r="AM1483" i="3"/>
  <c r="AO1483" i="3" s="1"/>
  <c r="AJ1483" i="3"/>
  <c r="AL1483" i="3" s="1"/>
  <c r="AG1483" i="3"/>
  <c r="AI1483" i="3" s="1"/>
  <c r="AD1483" i="3"/>
  <c r="AF1483" i="3" s="1"/>
  <c r="AA1483" i="3"/>
  <c r="AC1483" i="3" s="1"/>
  <c r="X1483" i="3"/>
  <c r="Z1483" i="3" s="1"/>
  <c r="U1483" i="3"/>
  <c r="W1483" i="3" s="1"/>
  <c r="R1483" i="3"/>
  <c r="T1483" i="3" s="1"/>
  <c r="O1483" i="3"/>
  <c r="Q1483" i="3" s="1"/>
  <c r="L1483" i="3"/>
  <c r="N1483" i="3" s="1"/>
  <c r="I1483" i="3"/>
  <c r="K1483" i="3" s="1"/>
  <c r="H1483" i="3"/>
  <c r="F1483" i="3"/>
  <c r="C1483" i="3"/>
  <c r="E1483" i="3" s="1"/>
  <c r="BH1482" i="3"/>
  <c r="BJ1482" i="3" s="1"/>
  <c r="BE1482" i="3"/>
  <c r="BG1482" i="3" s="1"/>
  <c r="BB1482" i="3"/>
  <c r="BD1482" i="3" s="1"/>
  <c r="BA1482" i="3"/>
  <c r="AY1482" i="3"/>
  <c r="AV1482" i="3"/>
  <c r="AX1482" i="3" s="1"/>
  <c r="AS1482" i="3"/>
  <c r="AU1482" i="3" s="1"/>
  <c r="AR1482" i="3"/>
  <c r="AP1482" i="3"/>
  <c r="AM1482" i="3"/>
  <c r="AO1482" i="3" s="1"/>
  <c r="AJ1482" i="3"/>
  <c r="AL1482" i="3" s="1"/>
  <c r="AG1482" i="3"/>
  <c r="AI1482" i="3" s="1"/>
  <c r="AD1482" i="3"/>
  <c r="AF1482" i="3" s="1"/>
  <c r="AA1482" i="3"/>
  <c r="AC1482" i="3" s="1"/>
  <c r="X1482" i="3"/>
  <c r="Z1482" i="3" s="1"/>
  <c r="U1482" i="3"/>
  <c r="W1482" i="3" s="1"/>
  <c r="T1482" i="3"/>
  <c r="R1482" i="3"/>
  <c r="O1482" i="3"/>
  <c r="Q1482" i="3" s="1"/>
  <c r="L1482" i="3"/>
  <c r="N1482" i="3" s="1"/>
  <c r="I1482" i="3"/>
  <c r="K1482" i="3" s="1"/>
  <c r="H1482" i="3"/>
  <c r="F1482" i="3"/>
  <c r="C1482" i="3"/>
  <c r="E1482" i="3" s="1"/>
  <c r="BH1481" i="3"/>
  <c r="BJ1481" i="3" s="1"/>
  <c r="BE1481" i="3"/>
  <c r="BG1481" i="3" s="1"/>
  <c r="BB1481" i="3"/>
  <c r="BD1481" i="3" s="1"/>
  <c r="AY1481" i="3"/>
  <c r="BA1481" i="3" s="1"/>
  <c r="AV1481" i="3"/>
  <c r="AX1481" i="3" s="1"/>
  <c r="AS1481" i="3"/>
  <c r="AU1481" i="3" s="1"/>
  <c r="AR1481" i="3"/>
  <c r="AP1481" i="3"/>
  <c r="AM1481" i="3"/>
  <c r="AO1481" i="3" s="1"/>
  <c r="AJ1481" i="3"/>
  <c r="AL1481" i="3" s="1"/>
  <c r="AG1481" i="3"/>
  <c r="AI1481" i="3" s="1"/>
  <c r="AD1481" i="3"/>
  <c r="AF1481" i="3" s="1"/>
  <c r="AC1481" i="3"/>
  <c r="AA1481" i="3"/>
  <c r="Z1481" i="3"/>
  <c r="X1481" i="3"/>
  <c r="W1481" i="3"/>
  <c r="U1481" i="3"/>
  <c r="R1481" i="3"/>
  <c r="T1481" i="3" s="1"/>
  <c r="Q1481" i="3"/>
  <c r="O1481" i="3"/>
  <c r="L1481" i="3"/>
  <c r="N1481" i="3" s="1"/>
  <c r="I1481" i="3"/>
  <c r="K1481" i="3" s="1"/>
  <c r="H1481" i="3"/>
  <c r="F1481" i="3"/>
  <c r="C1481" i="3"/>
  <c r="E1481" i="3" s="1"/>
  <c r="BJ1480" i="3"/>
  <c r="BH1480" i="3"/>
  <c r="BE1480" i="3"/>
  <c r="BG1480" i="3" s="1"/>
  <c r="BB1480" i="3"/>
  <c r="BD1480" i="3" s="1"/>
  <c r="AY1480" i="3"/>
  <c r="BA1480" i="3" s="1"/>
  <c r="AV1480" i="3"/>
  <c r="AX1480" i="3" s="1"/>
  <c r="AS1480" i="3"/>
  <c r="AU1480" i="3" s="1"/>
  <c r="AP1480" i="3"/>
  <c r="AR1480" i="3" s="1"/>
  <c r="AM1480" i="3"/>
  <c r="AO1480" i="3" s="1"/>
  <c r="AJ1480" i="3"/>
  <c r="AL1480" i="3" s="1"/>
  <c r="AI1480" i="3"/>
  <c r="AG1480" i="3"/>
  <c r="AD1480" i="3"/>
  <c r="AF1480" i="3" s="1"/>
  <c r="AA1480" i="3"/>
  <c r="AC1480" i="3" s="1"/>
  <c r="Z1480" i="3"/>
  <c r="X1480" i="3"/>
  <c r="U1480" i="3"/>
  <c r="W1480" i="3" s="1"/>
  <c r="R1480" i="3"/>
  <c r="T1480" i="3" s="1"/>
  <c r="O1480" i="3"/>
  <c r="Q1480" i="3" s="1"/>
  <c r="N1480" i="3"/>
  <c r="L1480" i="3"/>
  <c r="I1480" i="3"/>
  <c r="K1480" i="3" s="1"/>
  <c r="F1480" i="3"/>
  <c r="H1480" i="3" s="1"/>
  <c r="C1480" i="3"/>
  <c r="E1480" i="3" s="1"/>
  <c r="BJ1479" i="3"/>
  <c r="BH1479" i="3"/>
  <c r="BG1479" i="3"/>
  <c r="BE1479" i="3"/>
  <c r="BD1479" i="3"/>
  <c r="BB1479" i="3"/>
  <c r="AY1479" i="3"/>
  <c r="BA1479" i="3" s="1"/>
  <c r="AV1479" i="3"/>
  <c r="AX1479" i="3" s="1"/>
  <c r="AU1479" i="3"/>
  <c r="AS1479" i="3"/>
  <c r="AP1479" i="3"/>
  <c r="AR1479" i="3" s="1"/>
  <c r="AM1479" i="3"/>
  <c r="AO1479" i="3" s="1"/>
  <c r="AJ1479" i="3"/>
  <c r="AL1479" i="3" s="1"/>
  <c r="AG1479" i="3"/>
  <c r="AI1479" i="3" s="1"/>
  <c r="AF1479" i="3"/>
  <c r="AD1479" i="3"/>
  <c r="AA1479" i="3"/>
  <c r="AC1479" i="3" s="1"/>
  <c r="X1479" i="3"/>
  <c r="Z1479" i="3" s="1"/>
  <c r="U1479" i="3"/>
  <c r="W1479" i="3" s="1"/>
  <c r="R1479" i="3"/>
  <c r="T1479" i="3" s="1"/>
  <c r="Q1479" i="3"/>
  <c r="O1479" i="3"/>
  <c r="L1479" i="3"/>
  <c r="N1479" i="3" s="1"/>
  <c r="K1479" i="3"/>
  <c r="I1479" i="3"/>
  <c r="F1479" i="3"/>
  <c r="H1479" i="3" s="1"/>
  <c r="C1479" i="3"/>
  <c r="E1479" i="3" s="1"/>
  <c r="BH1478" i="3"/>
  <c r="BJ1478" i="3" s="1"/>
  <c r="BE1478" i="3"/>
  <c r="BG1478" i="3" s="1"/>
  <c r="BB1478" i="3"/>
  <c r="BD1478" i="3" s="1"/>
  <c r="AY1478" i="3"/>
  <c r="BA1478" i="3" s="1"/>
  <c r="AX1478" i="3"/>
  <c r="AV1478" i="3"/>
  <c r="AS1478" i="3"/>
  <c r="AU1478" i="3" s="1"/>
  <c r="AR1478" i="3"/>
  <c r="AP1478" i="3"/>
  <c r="AM1478" i="3"/>
  <c r="AO1478" i="3" s="1"/>
  <c r="AJ1478" i="3"/>
  <c r="AL1478" i="3" s="1"/>
  <c r="AI1478" i="3"/>
  <c r="AG1478" i="3"/>
  <c r="AD1478" i="3"/>
  <c r="AF1478" i="3" s="1"/>
  <c r="AA1478" i="3"/>
  <c r="AC1478" i="3" s="1"/>
  <c r="X1478" i="3"/>
  <c r="Z1478" i="3" s="1"/>
  <c r="U1478" i="3"/>
  <c r="W1478" i="3" s="1"/>
  <c r="R1478" i="3"/>
  <c r="T1478" i="3" s="1"/>
  <c r="Q1478" i="3"/>
  <c r="O1478" i="3"/>
  <c r="L1478" i="3"/>
  <c r="N1478" i="3" s="1"/>
  <c r="I1478" i="3"/>
  <c r="K1478" i="3" s="1"/>
  <c r="F1478" i="3"/>
  <c r="H1478" i="3" s="1"/>
  <c r="E1478" i="3"/>
  <c r="C1478" i="3"/>
  <c r="BJ1477" i="3"/>
  <c r="BH1477" i="3"/>
  <c r="BE1477" i="3"/>
  <c r="BG1477" i="3" s="1"/>
  <c r="BB1477" i="3"/>
  <c r="BD1477" i="3" s="1"/>
  <c r="AY1477" i="3"/>
  <c r="BA1477" i="3" s="1"/>
  <c r="AX1477" i="3"/>
  <c r="AV1477" i="3"/>
  <c r="AU1477" i="3"/>
  <c r="AS1477" i="3"/>
  <c r="AP1477" i="3"/>
  <c r="AR1477" i="3" s="1"/>
  <c r="AM1477" i="3"/>
  <c r="AO1477" i="3" s="1"/>
  <c r="AJ1477" i="3"/>
  <c r="AL1477" i="3" s="1"/>
  <c r="AG1477" i="3"/>
  <c r="AI1477" i="3" s="1"/>
  <c r="AD1477" i="3"/>
  <c r="AF1477" i="3" s="1"/>
  <c r="AC1477" i="3"/>
  <c r="AA1477" i="3"/>
  <c r="X1477" i="3"/>
  <c r="Z1477" i="3" s="1"/>
  <c r="U1477" i="3"/>
  <c r="W1477" i="3" s="1"/>
  <c r="T1477" i="3"/>
  <c r="R1477" i="3"/>
  <c r="O1477" i="3"/>
  <c r="Q1477" i="3" s="1"/>
  <c r="L1477" i="3"/>
  <c r="N1477" i="3" s="1"/>
  <c r="I1477" i="3"/>
  <c r="K1477" i="3" s="1"/>
  <c r="F1477" i="3"/>
  <c r="H1477" i="3" s="1"/>
  <c r="C1477" i="3"/>
  <c r="E1477" i="3" s="1"/>
  <c r="B1477" i="3"/>
  <c r="BH1476" i="3"/>
  <c r="BJ1476" i="3" s="1"/>
  <c r="BE1476" i="3"/>
  <c r="BG1476" i="3" s="1"/>
  <c r="BB1476" i="3"/>
  <c r="BD1476" i="3" s="1"/>
  <c r="AY1476" i="3"/>
  <c r="BA1476" i="3" s="1"/>
  <c r="AV1476" i="3"/>
  <c r="AX1476" i="3" s="1"/>
  <c r="AU1476" i="3"/>
  <c r="AS1476" i="3"/>
  <c r="AP1476" i="3"/>
  <c r="AR1476" i="3" s="1"/>
  <c r="AM1476" i="3"/>
  <c r="AO1476" i="3" s="1"/>
  <c r="AJ1476" i="3"/>
  <c r="AL1476" i="3" s="1"/>
  <c r="AI1476" i="3"/>
  <c r="AG1476" i="3"/>
  <c r="AD1476" i="3"/>
  <c r="AF1476" i="3" s="1"/>
  <c r="AA1476" i="3"/>
  <c r="AC1476" i="3" s="1"/>
  <c r="X1476" i="3"/>
  <c r="Z1476" i="3" s="1"/>
  <c r="W1476" i="3"/>
  <c r="U1476" i="3"/>
  <c r="R1476" i="3"/>
  <c r="T1476" i="3" s="1"/>
  <c r="O1476" i="3"/>
  <c r="Q1476" i="3" s="1"/>
  <c r="N1476" i="3"/>
  <c r="L1476" i="3"/>
  <c r="I1476" i="3"/>
  <c r="K1476" i="3" s="1"/>
  <c r="F1476" i="3"/>
  <c r="H1476" i="3" s="1"/>
  <c r="C1476" i="3"/>
  <c r="E1476" i="3" s="1"/>
  <c r="B1476" i="3"/>
  <c r="BH1475" i="3"/>
  <c r="BJ1475" i="3" s="1"/>
  <c r="BE1475" i="3"/>
  <c r="BG1475" i="3" s="1"/>
  <c r="BB1475" i="3"/>
  <c r="BD1475" i="3" s="1"/>
  <c r="BA1475" i="3"/>
  <c r="AY1475" i="3"/>
  <c r="AX1475" i="3"/>
  <c r="AV1475" i="3"/>
  <c r="AS1475" i="3"/>
  <c r="AU1475" i="3" s="1"/>
  <c r="AR1475" i="3"/>
  <c r="AP1475" i="3"/>
  <c r="AO1475" i="3"/>
  <c r="AM1475" i="3"/>
  <c r="AJ1475" i="3"/>
  <c r="AL1475" i="3" s="1"/>
  <c r="AG1475" i="3"/>
  <c r="AI1475" i="3" s="1"/>
  <c r="AF1475" i="3"/>
  <c r="AD1475" i="3"/>
  <c r="AC1475" i="3"/>
  <c r="AA1475" i="3"/>
  <c r="Z1475" i="3"/>
  <c r="X1475" i="3"/>
  <c r="U1475" i="3"/>
  <c r="W1475" i="3" s="1"/>
  <c r="R1475" i="3"/>
  <c r="T1475" i="3" s="1"/>
  <c r="Q1475" i="3"/>
  <c r="O1475" i="3"/>
  <c r="L1475" i="3"/>
  <c r="N1475" i="3" s="1"/>
  <c r="I1475" i="3"/>
  <c r="K1475" i="3" s="1"/>
  <c r="H1475" i="3"/>
  <c r="F1475" i="3"/>
  <c r="C1475" i="3"/>
  <c r="E1475" i="3" s="1"/>
  <c r="BH1474" i="3"/>
  <c r="BJ1474" i="3" s="1"/>
  <c r="BE1474" i="3"/>
  <c r="BG1474" i="3" s="1"/>
  <c r="BB1474" i="3"/>
  <c r="BD1474" i="3" s="1"/>
  <c r="AY1474" i="3"/>
  <c r="BA1474" i="3" s="1"/>
  <c r="AV1474" i="3"/>
  <c r="AX1474" i="3" s="1"/>
  <c r="AU1474" i="3"/>
  <c r="AS1474" i="3"/>
  <c r="AR1474" i="3"/>
  <c r="AP1474" i="3"/>
  <c r="AM1474" i="3"/>
  <c r="AO1474" i="3" s="1"/>
  <c r="AJ1474" i="3"/>
  <c r="AL1474" i="3" s="1"/>
  <c r="AG1474" i="3"/>
  <c r="AI1474" i="3" s="1"/>
  <c r="AD1474" i="3"/>
  <c r="AF1474" i="3" s="1"/>
  <c r="AC1474" i="3"/>
  <c r="AA1474" i="3"/>
  <c r="X1474" i="3"/>
  <c r="Z1474" i="3" s="1"/>
  <c r="U1474" i="3"/>
  <c r="W1474" i="3" s="1"/>
  <c r="R1474" i="3"/>
  <c r="T1474" i="3" s="1"/>
  <c r="O1474" i="3"/>
  <c r="Q1474" i="3" s="1"/>
  <c r="L1474" i="3"/>
  <c r="N1474" i="3" s="1"/>
  <c r="I1474" i="3"/>
  <c r="K1474" i="3" s="1"/>
  <c r="F1474" i="3"/>
  <c r="H1474" i="3" s="1"/>
  <c r="C1474" i="3"/>
  <c r="E1474" i="3" s="1"/>
  <c r="BH1473" i="3"/>
  <c r="BJ1473" i="3" s="1"/>
  <c r="BE1473" i="3"/>
  <c r="BG1473" i="3" s="1"/>
  <c r="BD1473" i="3"/>
  <c r="BB1473" i="3"/>
  <c r="AY1473" i="3"/>
  <c r="BA1473" i="3" s="1"/>
  <c r="AV1473" i="3"/>
  <c r="AX1473" i="3" s="1"/>
  <c r="AU1473" i="3"/>
  <c r="AS1473" i="3"/>
  <c r="AR1473" i="3"/>
  <c r="AP1473" i="3"/>
  <c r="AM1473" i="3"/>
  <c r="AO1473" i="3" s="1"/>
  <c r="AJ1473" i="3"/>
  <c r="AL1473" i="3" s="1"/>
  <c r="AG1473" i="3"/>
  <c r="AI1473" i="3" s="1"/>
  <c r="AD1473" i="3"/>
  <c r="AF1473" i="3" s="1"/>
  <c r="AA1473" i="3"/>
  <c r="AC1473" i="3" s="1"/>
  <c r="X1473" i="3"/>
  <c r="Z1473" i="3" s="1"/>
  <c r="U1473" i="3"/>
  <c r="W1473" i="3" s="1"/>
  <c r="R1473" i="3"/>
  <c r="T1473" i="3" s="1"/>
  <c r="Q1473" i="3"/>
  <c r="O1473" i="3"/>
  <c r="N1473" i="3"/>
  <c r="L1473" i="3"/>
  <c r="K1473" i="3"/>
  <c r="I1473" i="3"/>
  <c r="F1473" i="3"/>
  <c r="H1473" i="3" s="1"/>
  <c r="C1473" i="3"/>
  <c r="E1473" i="3" s="1"/>
  <c r="BJ1472" i="3"/>
  <c r="BH1472" i="3"/>
  <c r="BG1472" i="3"/>
  <c r="BE1472" i="3"/>
  <c r="BB1472" i="3"/>
  <c r="BD1472" i="3" s="1"/>
  <c r="AY1472" i="3"/>
  <c r="BA1472" i="3" s="1"/>
  <c r="AV1472" i="3"/>
  <c r="AX1472" i="3" s="1"/>
  <c r="AS1472" i="3"/>
  <c r="AU1472" i="3" s="1"/>
  <c r="AP1472" i="3"/>
  <c r="AR1472" i="3" s="1"/>
  <c r="AM1472" i="3"/>
  <c r="AO1472" i="3" s="1"/>
  <c r="AJ1472" i="3"/>
  <c r="AL1472" i="3" s="1"/>
  <c r="AG1472" i="3"/>
  <c r="AI1472" i="3" s="1"/>
  <c r="AD1472" i="3"/>
  <c r="AF1472" i="3" s="1"/>
  <c r="AA1472" i="3"/>
  <c r="AC1472" i="3" s="1"/>
  <c r="X1472" i="3"/>
  <c r="Z1472" i="3" s="1"/>
  <c r="W1472" i="3"/>
  <c r="U1472" i="3"/>
  <c r="R1472" i="3"/>
  <c r="T1472" i="3" s="1"/>
  <c r="O1472" i="3"/>
  <c r="Q1472" i="3" s="1"/>
  <c r="L1472" i="3"/>
  <c r="N1472" i="3" s="1"/>
  <c r="I1472" i="3"/>
  <c r="K1472" i="3" s="1"/>
  <c r="F1472" i="3"/>
  <c r="H1472" i="3" s="1"/>
  <c r="C1472" i="3"/>
  <c r="E1472" i="3" s="1"/>
  <c r="BH1471" i="3"/>
  <c r="BJ1471" i="3" s="1"/>
  <c r="BE1471" i="3"/>
  <c r="BG1471" i="3" s="1"/>
  <c r="BB1471" i="3"/>
  <c r="BD1471" i="3" s="1"/>
  <c r="BA1471" i="3"/>
  <c r="AY1471" i="3"/>
  <c r="AX1471" i="3"/>
  <c r="AV1471" i="3"/>
  <c r="AS1471" i="3"/>
  <c r="AU1471" i="3" s="1"/>
  <c r="AP1471" i="3"/>
  <c r="AR1471" i="3" s="1"/>
  <c r="AO1471" i="3"/>
  <c r="AM1471" i="3"/>
  <c r="AJ1471" i="3"/>
  <c r="AL1471" i="3" s="1"/>
  <c r="AG1471" i="3"/>
  <c r="AI1471" i="3" s="1"/>
  <c r="AF1471" i="3"/>
  <c r="AD1471" i="3"/>
  <c r="AC1471" i="3"/>
  <c r="AA1471" i="3"/>
  <c r="X1471" i="3"/>
  <c r="Z1471" i="3" s="1"/>
  <c r="U1471" i="3"/>
  <c r="W1471" i="3" s="1"/>
  <c r="R1471" i="3"/>
  <c r="T1471" i="3" s="1"/>
  <c r="O1471" i="3"/>
  <c r="Q1471" i="3" s="1"/>
  <c r="N1471" i="3"/>
  <c r="L1471" i="3"/>
  <c r="I1471" i="3"/>
  <c r="K1471" i="3" s="1"/>
  <c r="F1471" i="3"/>
  <c r="H1471" i="3" s="1"/>
  <c r="C1471" i="3"/>
  <c r="E1471" i="3" s="1"/>
  <c r="BH1470" i="3"/>
  <c r="BJ1470" i="3" s="1"/>
  <c r="BG1470" i="3"/>
  <c r="BE1470" i="3"/>
  <c r="BB1470" i="3"/>
  <c r="BD1470" i="3" s="1"/>
  <c r="AY1470" i="3"/>
  <c r="BA1470" i="3" s="1"/>
  <c r="AV1470" i="3"/>
  <c r="AX1470" i="3" s="1"/>
  <c r="AS1470" i="3"/>
  <c r="AU1470" i="3" s="1"/>
  <c r="AR1470" i="3"/>
  <c r="AP1470" i="3"/>
  <c r="AO1470" i="3"/>
  <c r="AM1470" i="3"/>
  <c r="AJ1470" i="3"/>
  <c r="AL1470" i="3" s="1"/>
  <c r="AI1470" i="3"/>
  <c r="AG1470" i="3"/>
  <c r="AF1470" i="3"/>
  <c r="AD1470" i="3"/>
  <c r="AA1470" i="3"/>
  <c r="AC1470" i="3" s="1"/>
  <c r="X1470" i="3"/>
  <c r="Z1470" i="3" s="1"/>
  <c r="U1470" i="3"/>
  <c r="W1470" i="3" s="1"/>
  <c r="R1470" i="3"/>
  <c r="T1470" i="3" s="1"/>
  <c r="O1470" i="3"/>
  <c r="Q1470" i="3" s="1"/>
  <c r="N1470" i="3"/>
  <c r="L1470" i="3"/>
  <c r="K1470" i="3"/>
  <c r="I1470" i="3"/>
  <c r="F1470" i="3"/>
  <c r="H1470" i="3" s="1"/>
  <c r="E1470" i="3"/>
  <c r="C1470" i="3"/>
  <c r="BJ1469" i="3"/>
  <c r="BH1469" i="3"/>
  <c r="BG1469" i="3"/>
  <c r="BE1469" i="3"/>
  <c r="BB1469" i="3"/>
  <c r="BD1469" i="3" s="1"/>
  <c r="AY1469" i="3"/>
  <c r="BA1469" i="3" s="1"/>
  <c r="AX1469" i="3"/>
  <c r="AV1469" i="3"/>
  <c r="AS1469" i="3"/>
  <c r="AU1469" i="3" s="1"/>
  <c r="AP1469" i="3"/>
  <c r="AR1469" i="3" s="1"/>
  <c r="AM1469" i="3"/>
  <c r="AO1469" i="3" s="1"/>
  <c r="AJ1469" i="3"/>
  <c r="AL1469" i="3" s="1"/>
  <c r="AG1469" i="3"/>
  <c r="AI1469" i="3" s="1"/>
  <c r="AF1469" i="3"/>
  <c r="AD1469" i="3"/>
  <c r="AC1469" i="3"/>
  <c r="AA1469" i="3"/>
  <c r="X1469" i="3"/>
  <c r="Z1469" i="3" s="1"/>
  <c r="U1469" i="3"/>
  <c r="W1469" i="3" s="1"/>
  <c r="R1469" i="3"/>
  <c r="T1469" i="3" s="1"/>
  <c r="O1469" i="3"/>
  <c r="Q1469" i="3" s="1"/>
  <c r="L1469" i="3"/>
  <c r="N1469" i="3" s="1"/>
  <c r="I1469" i="3"/>
  <c r="K1469" i="3" s="1"/>
  <c r="H1469" i="3"/>
  <c r="F1469" i="3"/>
  <c r="C1469" i="3"/>
  <c r="E1469" i="3" s="1"/>
  <c r="BH1468" i="3"/>
  <c r="BJ1468" i="3" s="1"/>
  <c r="BG1468" i="3"/>
  <c r="BE1468" i="3"/>
  <c r="BB1468" i="3"/>
  <c r="BD1468" i="3" s="1"/>
  <c r="AY1468" i="3"/>
  <c r="BA1468" i="3" s="1"/>
  <c r="AX1468" i="3"/>
  <c r="AV1468" i="3"/>
  <c r="AS1468" i="3"/>
  <c r="AU1468" i="3" s="1"/>
  <c r="AP1468" i="3"/>
  <c r="AR1468" i="3" s="1"/>
  <c r="AM1468" i="3"/>
  <c r="AO1468" i="3" s="1"/>
  <c r="AL1468" i="3"/>
  <c r="AJ1468" i="3"/>
  <c r="AG1468" i="3"/>
  <c r="AI1468" i="3" s="1"/>
  <c r="AD1468" i="3"/>
  <c r="AF1468" i="3" s="1"/>
  <c r="AC1468" i="3"/>
  <c r="AA1468" i="3"/>
  <c r="X1468" i="3"/>
  <c r="Z1468" i="3" s="1"/>
  <c r="U1468" i="3"/>
  <c r="W1468" i="3" s="1"/>
  <c r="R1468" i="3"/>
  <c r="T1468" i="3" s="1"/>
  <c r="O1468" i="3"/>
  <c r="Q1468" i="3" s="1"/>
  <c r="L1468" i="3"/>
  <c r="N1468" i="3" s="1"/>
  <c r="I1468" i="3"/>
  <c r="K1468" i="3" s="1"/>
  <c r="F1468" i="3"/>
  <c r="H1468" i="3" s="1"/>
  <c r="C1468" i="3"/>
  <c r="E1468" i="3" s="1"/>
  <c r="BH1467" i="3"/>
  <c r="BJ1467" i="3" s="1"/>
  <c r="BE1467" i="3"/>
  <c r="BG1467" i="3" s="1"/>
  <c r="BB1467" i="3"/>
  <c r="BD1467" i="3" s="1"/>
  <c r="AY1467" i="3"/>
  <c r="BA1467" i="3" s="1"/>
  <c r="AX1467" i="3"/>
  <c r="AV1467" i="3"/>
  <c r="AU1467" i="3"/>
  <c r="AS1467" i="3"/>
  <c r="AP1467" i="3"/>
  <c r="AR1467" i="3" s="1"/>
  <c r="AM1467" i="3"/>
  <c r="AO1467" i="3" s="1"/>
  <c r="AJ1467" i="3"/>
  <c r="AL1467" i="3" s="1"/>
  <c r="AG1467" i="3"/>
  <c r="AI1467" i="3" s="1"/>
  <c r="AD1467" i="3"/>
  <c r="AF1467" i="3" s="1"/>
  <c r="AC1467" i="3"/>
  <c r="AA1467" i="3"/>
  <c r="X1467" i="3"/>
  <c r="Z1467" i="3" s="1"/>
  <c r="U1467" i="3"/>
  <c r="W1467" i="3" s="1"/>
  <c r="R1467" i="3"/>
  <c r="T1467" i="3" s="1"/>
  <c r="O1467" i="3"/>
  <c r="Q1467" i="3" s="1"/>
  <c r="L1467" i="3"/>
  <c r="N1467" i="3" s="1"/>
  <c r="K1467" i="3"/>
  <c r="I1467" i="3"/>
  <c r="H1467" i="3"/>
  <c r="F1467" i="3"/>
  <c r="C1467" i="3"/>
  <c r="E1467" i="3" s="1"/>
  <c r="BJ1466" i="3"/>
  <c r="BH1466" i="3"/>
  <c r="BE1466" i="3"/>
  <c r="BG1466" i="3" s="1"/>
  <c r="BB1466" i="3"/>
  <c r="BD1466" i="3" s="1"/>
  <c r="AY1466" i="3"/>
  <c r="BA1466" i="3" s="1"/>
  <c r="AV1466" i="3"/>
  <c r="AX1466" i="3" s="1"/>
  <c r="AS1466" i="3"/>
  <c r="AU1466" i="3" s="1"/>
  <c r="AP1466" i="3"/>
  <c r="AR1466" i="3" s="1"/>
  <c r="AM1466" i="3"/>
  <c r="AO1466" i="3" s="1"/>
  <c r="AJ1466" i="3"/>
  <c r="AL1466" i="3" s="1"/>
  <c r="AG1466" i="3"/>
  <c r="AI1466" i="3" s="1"/>
  <c r="AD1466" i="3"/>
  <c r="AF1466" i="3" s="1"/>
  <c r="AA1466" i="3"/>
  <c r="AC1466" i="3" s="1"/>
  <c r="X1466" i="3"/>
  <c r="Z1466" i="3" s="1"/>
  <c r="U1466" i="3"/>
  <c r="W1466" i="3" s="1"/>
  <c r="R1466" i="3"/>
  <c r="T1466" i="3" s="1"/>
  <c r="O1466" i="3"/>
  <c r="Q1466" i="3" s="1"/>
  <c r="L1466" i="3"/>
  <c r="N1466" i="3" s="1"/>
  <c r="I1466" i="3"/>
  <c r="K1466" i="3" s="1"/>
  <c r="F1466" i="3"/>
  <c r="H1466" i="3" s="1"/>
  <c r="E1466" i="3"/>
  <c r="C1466" i="3"/>
  <c r="BJ1465" i="3"/>
  <c r="BH1465" i="3"/>
  <c r="BE1465" i="3"/>
  <c r="BG1465" i="3" s="1"/>
  <c r="BB1465" i="3"/>
  <c r="BD1465" i="3" s="1"/>
  <c r="AY1465" i="3"/>
  <c r="BA1465" i="3" s="1"/>
  <c r="AV1465" i="3"/>
  <c r="AX1465" i="3" s="1"/>
  <c r="AS1465" i="3"/>
  <c r="AU1465" i="3" s="1"/>
  <c r="AR1465" i="3"/>
  <c r="AP1465" i="3"/>
  <c r="AM1465" i="3"/>
  <c r="AO1465" i="3" s="1"/>
  <c r="AJ1465" i="3"/>
  <c r="AL1465" i="3" s="1"/>
  <c r="AG1465" i="3"/>
  <c r="AI1465" i="3" s="1"/>
  <c r="AD1465" i="3"/>
  <c r="AF1465" i="3" s="1"/>
  <c r="AA1465" i="3"/>
  <c r="AC1465" i="3" s="1"/>
  <c r="X1465" i="3"/>
  <c r="Z1465" i="3" s="1"/>
  <c r="W1465" i="3"/>
  <c r="U1465" i="3"/>
  <c r="R1465" i="3"/>
  <c r="T1465" i="3" s="1"/>
  <c r="O1465" i="3"/>
  <c r="Q1465" i="3" s="1"/>
  <c r="N1465" i="3"/>
  <c r="L1465" i="3"/>
  <c r="I1465" i="3"/>
  <c r="K1465" i="3" s="1"/>
  <c r="F1465" i="3"/>
  <c r="H1465" i="3" s="1"/>
  <c r="C1465" i="3"/>
  <c r="E1465" i="3" s="1"/>
  <c r="B1465" i="3"/>
  <c r="BH1464" i="3"/>
  <c r="BJ1464" i="3" s="1"/>
  <c r="BG1464" i="3"/>
  <c r="BE1464" i="3"/>
  <c r="BB1464" i="3"/>
  <c r="BD1464" i="3" s="1"/>
  <c r="AY1464" i="3"/>
  <c r="BA1464" i="3" s="1"/>
  <c r="AX1464" i="3"/>
  <c r="AV1464" i="3"/>
  <c r="AU1464" i="3"/>
  <c r="AS1464" i="3"/>
  <c r="AP1464" i="3"/>
  <c r="AR1464" i="3" s="1"/>
  <c r="AM1464" i="3"/>
  <c r="AO1464" i="3" s="1"/>
  <c r="AJ1464" i="3"/>
  <c r="AL1464" i="3" s="1"/>
  <c r="AI1464" i="3"/>
  <c r="AG1464" i="3"/>
  <c r="AD1464" i="3"/>
  <c r="AF1464" i="3" s="1"/>
  <c r="AA1464" i="3"/>
  <c r="AC1464" i="3" s="1"/>
  <c r="X1464" i="3"/>
  <c r="Z1464" i="3" s="1"/>
  <c r="U1464" i="3"/>
  <c r="W1464" i="3" s="1"/>
  <c r="R1464" i="3"/>
  <c r="T1464" i="3" s="1"/>
  <c r="Q1464" i="3"/>
  <c r="O1464" i="3"/>
  <c r="N1464" i="3"/>
  <c r="L1464" i="3"/>
  <c r="K1464" i="3"/>
  <c r="I1464" i="3"/>
  <c r="F1464" i="3"/>
  <c r="H1464" i="3" s="1"/>
  <c r="C1464" i="3"/>
  <c r="E1464" i="3" s="1"/>
  <c r="BH1463" i="3"/>
  <c r="BJ1463" i="3" s="1"/>
  <c r="BE1463" i="3"/>
  <c r="BG1463" i="3" s="1"/>
  <c r="BB1463" i="3"/>
  <c r="BD1463" i="3" s="1"/>
  <c r="AY1463" i="3"/>
  <c r="BA1463" i="3" s="1"/>
  <c r="AV1463" i="3"/>
  <c r="AX1463" i="3" s="1"/>
  <c r="AS1463" i="3"/>
  <c r="AU1463" i="3" s="1"/>
  <c r="AP1463" i="3"/>
  <c r="AR1463" i="3" s="1"/>
  <c r="AO1463" i="3"/>
  <c r="AM1463" i="3"/>
  <c r="AL1463" i="3"/>
  <c r="AJ1463" i="3"/>
  <c r="AG1463" i="3"/>
  <c r="AI1463" i="3" s="1"/>
  <c r="AD1463" i="3"/>
  <c r="AF1463" i="3" s="1"/>
  <c r="AA1463" i="3"/>
  <c r="AC1463" i="3" s="1"/>
  <c r="X1463" i="3"/>
  <c r="Z1463" i="3" s="1"/>
  <c r="U1463" i="3"/>
  <c r="W1463" i="3" s="1"/>
  <c r="R1463" i="3"/>
  <c r="T1463" i="3" s="1"/>
  <c r="O1463" i="3"/>
  <c r="Q1463" i="3" s="1"/>
  <c r="L1463" i="3"/>
  <c r="N1463" i="3" s="1"/>
  <c r="K1463" i="3"/>
  <c r="I1463" i="3"/>
  <c r="H1463" i="3"/>
  <c r="F1463" i="3"/>
  <c r="C1463" i="3"/>
  <c r="E1463" i="3" s="1"/>
  <c r="B1463" i="3"/>
  <c r="BH1462" i="3"/>
  <c r="BJ1462" i="3" s="1"/>
  <c r="BE1462" i="3"/>
  <c r="BG1462" i="3" s="1"/>
  <c r="BB1462" i="3"/>
  <c r="BD1462" i="3" s="1"/>
  <c r="AY1462" i="3"/>
  <c r="BA1462" i="3" s="1"/>
  <c r="AV1462" i="3"/>
  <c r="AX1462" i="3" s="1"/>
  <c r="AS1462" i="3"/>
  <c r="AU1462" i="3" s="1"/>
  <c r="AP1462" i="3"/>
  <c r="AR1462" i="3" s="1"/>
  <c r="AM1462" i="3"/>
  <c r="AO1462" i="3" s="1"/>
  <c r="AJ1462" i="3"/>
  <c r="AL1462" i="3" s="1"/>
  <c r="AI1462" i="3"/>
  <c r="AG1462" i="3"/>
  <c r="AF1462" i="3"/>
  <c r="AD1462" i="3"/>
  <c r="AA1462" i="3"/>
  <c r="AC1462" i="3" s="1"/>
  <c r="Z1462" i="3"/>
  <c r="X1462" i="3"/>
  <c r="U1462" i="3"/>
  <c r="W1462" i="3" s="1"/>
  <c r="R1462" i="3"/>
  <c r="T1462" i="3" s="1"/>
  <c r="O1462" i="3"/>
  <c r="Q1462" i="3" s="1"/>
  <c r="L1462" i="3"/>
  <c r="N1462" i="3" s="1"/>
  <c r="K1462" i="3"/>
  <c r="I1462" i="3"/>
  <c r="F1462" i="3"/>
  <c r="H1462" i="3" s="1"/>
  <c r="C1462" i="3"/>
  <c r="E1462" i="3" s="1"/>
  <c r="BH1461" i="3"/>
  <c r="BJ1461" i="3" s="1"/>
  <c r="BG1461" i="3"/>
  <c r="BE1461" i="3"/>
  <c r="BB1461" i="3"/>
  <c r="BD1461" i="3" s="1"/>
  <c r="BA1461" i="3"/>
  <c r="AY1461" i="3"/>
  <c r="AV1461" i="3"/>
  <c r="AX1461" i="3" s="1"/>
  <c r="AS1461" i="3"/>
  <c r="AU1461" i="3" s="1"/>
  <c r="AP1461" i="3"/>
  <c r="AR1461" i="3" s="1"/>
  <c r="AM1461" i="3"/>
  <c r="AO1461" i="3" s="1"/>
  <c r="AJ1461" i="3"/>
  <c r="AL1461" i="3" s="1"/>
  <c r="AI1461" i="3"/>
  <c r="AG1461" i="3"/>
  <c r="AD1461" i="3"/>
  <c r="AF1461" i="3" s="1"/>
  <c r="AC1461" i="3"/>
  <c r="AA1461" i="3"/>
  <c r="X1461" i="3"/>
  <c r="Z1461" i="3" s="1"/>
  <c r="U1461" i="3"/>
  <c r="W1461" i="3" s="1"/>
  <c r="R1461" i="3"/>
  <c r="T1461" i="3" s="1"/>
  <c r="O1461" i="3"/>
  <c r="Q1461" i="3" s="1"/>
  <c r="L1461" i="3"/>
  <c r="N1461" i="3" s="1"/>
  <c r="I1461" i="3"/>
  <c r="K1461" i="3" s="1"/>
  <c r="H1461" i="3"/>
  <c r="F1461" i="3"/>
  <c r="C1461" i="3"/>
  <c r="E1461" i="3" s="1"/>
  <c r="BH1460" i="3"/>
  <c r="BJ1460" i="3" s="1"/>
  <c r="BE1460" i="3"/>
  <c r="BG1460" i="3" s="1"/>
  <c r="BB1460" i="3"/>
  <c r="BD1460" i="3" s="1"/>
  <c r="AY1460" i="3"/>
  <c r="BA1460" i="3" s="1"/>
  <c r="AV1460" i="3"/>
  <c r="AX1460" i="3" s="1"/>
  <c r="AU1460" i="3"/>
  <c r="AS1460" i="3"/>
  <c r="AP1460" i="3"/>
  <c r="AR1460" i="3" s="1"/>
  <c r="AO1460" i="3"/>
  <c r="AM1460" i="3"/>
  <c r="AL1460" i="3"/>
  <c r="AJ1460" i="3"/>
  <c r="AG1460" i="3"/>
  <c r="AI1460" i="3" s="1"/>
  <c r="AD1460" i="3"/>
  <c r="AF1460" i="3" s="1"/>
  <c r="AA1460" i="3"/>
  <c r="AC1460" i="3" s="1"/>
  <c r="X1460" i="3"/>
  <c r="Z1460" i="3" s="1"/>
  <c r="U1460" i="3"/>
  <c r="W1460" i="3" s="1"/>
  <c r="R1460" i="3"/>
  <c r="T1460" i="3" s="1"/>
  <c r="O1460" i="3"/>
  <c r="Q1460" i="3" s="1"/>
  <c r="L1460" i="3"/>
  <c r="N1460" i="3" s="1"/>
  <c r="K1460" i="3"/>
  <c r="I1460" i="3"/>
  <c r="F1460" i="3"/>
  <c r="H1460" i="3" s="1"/>
  <c r="C1460" i="3"/>
  <c r="E1460" i="3" s="1"/>
  <c r="BH1459" i="3"/>
  <c r="BJ1459" i="3" s="1"/>
  <c r="BE1459" i="3"/>
  <c r="BG1459" i="3" s="1"/>
  <c r="BB1459" i="3"/>
  <c r="BD1459" i="3" s="1"/>
  <c r="AY1459" i="3"/>
  <c r="BA1459" i="3" s="1"/>
  <c r="AV1459" i="3"/>
  <c r="AX1459" i="3" s="1"/>
  <c r="AS1459" i="3"/>
  <c r="AU1459" i="3" s="1"/>
  <c r="AP1459" i="3"/>
  <c r="AR1459" i="3" s="1"/>
  <c r="AM1459" i="3"/>
  <c r="AO1459" i="3" s="1"/>
  <c r="AJ1459" i="3"/>
  <c r="AL1459" i="3" s="1"/>
  <c r="AI1459" i="3"/>
  <c r="AG1459" i="3"/>
  <c r="AD1459" i="3"/>
  <c r="AF1459" i="3" s="1"/>
  <c r="AC1459" i="3"/>
  <c r="AA1459" i="3"/>
  <c r="X1459" i="3"/>
  <c r="Z1459" i="3" s="1"/>
  <c r="U1459" i="3"/>
  <c r="W1459" i="3" s="1"/>
  <c r="R1459" i="3"/>
  <c r="T1459" i="3" s="1"/>
  <c r="O1459" i="3"/>
  <c r="Q1459" i="3" s="1"/>
  <c r="N1459" i="3"/>
  <c r="L1459" i="3"/>
  <c r="I1459" i="3"/>
  <c r="K1459" i="3" s="1"/>
  <c r="F1459" i="3"/>
  <c r="H1459" i="3" s="1"/>
  <c r="C1459" i="3"/>
  <c r="E1459" i="3" s="1"/>
  <c r="BJ1458" i="3"/>
  <c r="BH1458" i="3"/>
  <c r="BE1458" i="3"/>
  <c r="BG1458" i="3" s="1"/>
  <c r="BB1458" i="3"/>
  <c r="BD1458" i="3" s="1"/>
  <c r="AY1458" i="3"/>
  <c r="BA1458" i="3" s="1"/>
  <c r="AV1458" i="3"/>
  <c r="AX1458" i="3" s="1"/>
  <c r="AS1458" i="3"/>
  <c r="AU1458" i="3" s="1"/>
  <c r="AP1458" i="3"/>
  <c r="AR1458" i="3" s="1"/>
  <c r="AM1458" i="3"/>
  <c r="AO1458" i="3" s="1"/>
  <c r="AJ1458" i="3"/>
  <c r="AL1458" i="3" s="1"/>
  <c r="AG1458" i="3"/>
  <c r="AI1458" i="3" s="1"/>
  <c r="AD1458" i="3"/>
  <c r="AF1458" i="3" s="1"/>
  <c r="AA1458" i="3"/>
  <c r="AC1458" i="3" s="1"/>
  <c r="X1458" i="3"/>
  <c r="Z1458" i="3" s="1"/>
  <c r="U1458" i="3"/>
  <c r="W1458" i="3" s="1"/>
  <c r="R1458" i="3"/>
  <c r="T1458" i="3" s="1"/>
  <c r="O1458" i="3"/>
  <c r="Q1458" i="3" s="1"/>
  <c r="L1458" i="3"/>
  <c r="N1458" i="3" s="1"/>
  <c r="I1458" i="3"/>
  <c r="K1458" i="3" s="1"/>
  <c r="F1458" i="3"/>
  <c r="H1458" i="3" s="1"/>
  <c r="C1458" i="3"/>
  <c r="E1458" i="3" s="1"/>
  <c r="BJ1457" i="3"/>
  <c r="BH1457" i="3"/>
  <c r="BE1457" i="3"/>
  <c r="BG1457" i="3" s="1"/>
  <c r="BD1457" i="3"/>
  <c r="BB1457" i="3"/>
  <c r="AY1457" i="3"/>
  <c r="BA1457" i="3" s="1"/>
  <c r="AV1457" i="3"/>
  <c r="AX1457" i="3" s="1"/>
  <c r="AU1457" i="3"/>
  <c r="AS1457" i="3"/>
  <c r="AP1457" i="3"/>
  <c r="AR1457" i="3" s="1"/>
  <c r="AM1457" i="3"/>
  <c r="AO1457" i="3" s="1"/>
  <c r="AJ1457" i="3"/>
  <c r="AL1457" i="3" s="1"/>
  <c r="AI1457" i="3"/>
  <c r="AG1457" i="3"/>
  <c r="AD1457" i="3"/>
  <c r="AF1457" i="3" s="1"/>
  <c r="AA1457" i="3"/>
  <c r="AC1457" i="3" s="1"/>
  <c r="X1457" i="3"/>
  <c r="Z1457" i="3" s="1"/>
  <c r="U1457" i="3"/>
  <c r="W1457" i="3" s="1"/>
  <c r="R1457" i="3"/>
  <c r="T1457" i="3" s="1"/>
  <c r="Q1457" i="3"/>
  <c r="O1457" i="3"/>
  <c r="L1457" i="3"/>
  <c r="N1457" i="3" s="1"/>
  <c r="I1457" i="3"/>
  <c r="K1457" i="3" s="1"/>
  <c r="F1457" i="3"/>
  <c r="H1457" i="3" s="1"/>
  <c r="E1457" i="3"/>
  <c r="C1457" i="3"/>
  <c r="BJ1456" i="3"/>
  <c r="BH1456" i="3"/>
  <c r="BG1456" i="3"/>
  <c r="BE1456" i="3"/>
  <c r="BB1456" i="3"/>
  <c r="BD1456" i="3" s="1"/>
  <c r="AY1456" i="3"/>
  <c r="BA1456" i="3" s="1"/>
  <c r="AV1456" i="3"/>
  <c r="AX1456" i="3" s="1"/>
  <c r="AS1456" i="3"/>
  <c r="AU1456" i="3" s="1"/>
  <c r="AR1456" i="3"/>
  <c r="AP1456" i="3"/>
  <c r="AO1456" i="3"/>
  <c r="AM1456" i="3"/>
  <c r="AL1456" i="3"/>
  <c r="AJ1456" i="3"/>
  <c r="AI1456" i="3"/>
  <c r="AG1456" i="3"/>
  <c r="AF1456" i="3"/>
  <c r="AD1456" i="3"/>
  <c r="AA1456" i="3"/>
  <c r="AC1456" i="3" s="1"/>
  <c r="Z1456" i="3"/>
  <c r="X1456" i="3"/>
  <c r="U1456" i="3"/>
  <c r="W1456" i="3" s="1"/>
  <c r="R1456" i="3"/>
  <c r="T1456" i="3" s="1"/>
  <c r="Q1456" i="3"/>
  <c r="O1456" i="3"/>
  <c r="N1456" i="3"/>
  <c r="L1456" i="3"/>
  <c r="K1456" i="3"/>
  <c r="I1456" i="3"/>
  <c r="F1456" i="3"/>
  <c r="H1456" i="3" s="1"/>
  <c r="C1456" i="3"/>
  <c r="E1456" i="3" s="1"/>
  <c r="BH1455" i="3"/>
  <c r="BJ1455" i="3" s="1"/>
  <c r="BE1455" i="3"/>
  <c r="BG1455" i="3" s="1"/>
  <c r="BB1455" i="3"/>
  <c r="BD1455" i="3" s="1"/>
  <c r="AY1455" i="3"/>
  <c r="BA1455" i="3" s="1"/>
  <c r="AX1455" i="3"/>
  <c r="AV1455" i="3"/>
  <c r="AS1455" i="3"/>
  <c r="AU1455" i="3" s="1"/>
  <c r="AR1455" i="3"/>
  <c r="AP1455" i="3"/>
  <c r="AM1455" i="3"/>
  <c r="AO1455" i="3" s="1"/>
  <c r="AJ1455" i="3"/>
  <c r="AL1455" i="3" s="1"/>
  <c r="AG1455" i="3"/>
  <c r="AI1455" i="3" s="1"/>
  <c r="AD1455" i="3"/>
  <c r="AF1455" i="3" s="1"/>
  <c r="AC1455" i="3"/>
  <c r="AA1455" i="3"/>
  <c r="X1455" i="3"/>
  <c r="Z1455" i="3" s="1"/>
  <c r="U1455" i="3"/>
  <c r="W1455" i="3" s="1"/>
  <c r="R1455" i="3"/>
  <c r="T1455" i="3" s="1"/>
  <c r="O1455" i="3"/>
  <c r="Q1455" i="3" s="1"/>
  <c r="L1455" i="3"/>
  <c r="N1455" i="3" s="1"/>
  <c r="I1455" i="3"/>
  <c r="K1455" i="3" s="1"/>
  <c r="H1455" i="3"/>
  <c r="F1455" i="3"/>
  <c r="C1455" i="3"/>
  <c r="E1455" i="3" s="1"/>
  <c r="BH1454" i="3"/>
  <c r="BJ1454" i="3" s="1"/>
  <c r="BE1454" i="3"/>
  <c r="BG1454" i="3" s="1"/>
  <c r="BD1454" i="3"/>
  <c r="BB1454" i="3"/>
  <c r="BA1454" i="3"/>
  <c r="AY1454" i="3"/>
  <c r="AV1454" i="3"/>
  <c r="AX1454" i="3" s="1"/>
  <c r="AS1454" i="3"/>
  <c r="AU1454" i="3" s="1"/>
  <c r="AP1454" i="3"/>
  <c r="AR1454" i="3" s="1"/>
  <c r="AM1454" i="3"/>
  <c r="AO1454" i="3" s="1"/>
  <c r="AJ1454" i="3"/>
  <c r="AL1454" i="3" s="1"/>
  <c r="AG1454" i="3"/>
  <c r="AI1454" i="3" s="1"/>
  <c r="AD1454" i="3"/>
  <c r="AF1454" i="3" s="1"/>
  <c r="AA1454" i="3"/>
  <c r="AC1454" i="3" s="1"/>
  <c r="X1454" i="3"/>
  <c r="Z1454" i="3" s="1"/>
  <c r="W1454" i="3"/>
  <c r="U1454" i="3"/>
  <c r="R1454" i="3"/>
  <c r="T1454" i="3" s="1"/>
  <c r="O1454" i="3"/>
  <c r="Q1454" i="3" s="1"/>
  <c r="N1454" i="3"/>
  <c r="L1454" i="3"/>
  <c r="K1454" i="3"/>
  <c r="I1454" i="3"/>
  <c r="H1454" i="3"/>
  <c r="F1454" i="3"/>
  <c r="C1454" i="3"/>
  <c r="E1454" i="3" s="1"/>
  <c r="BH1453" i="3"/>
  <c r="BJ1453" i="3" s="1"/>
  <c r="BG1453" i="3"/>
  <c r="BE1453" i="3"/>
  <c r="BB1453" i="3"/>
  <c r="BD1453" i="3" s="1"/>
  <c r="BA1453" i="3"/>
  <c r="AY1453" i="3"/>
  <c r="AV1453" i="3"/>
  <c r="AX1453" i="3" s="1"/>
  <c r="AS1453" i="3"/>
  <c r="AU1453" i="3" s="1"/>
  <c r="AP1453" i="3"/>
  <c r="AR1453" i="3" s="1"/>
  <c r="AM1453" i="3"/>
  <c r="AO1453" i="3" s="1"/>
  <c r="AL1453" i="3"/>
  <c r="AJ1453" i="3"/>
  <c r="AG1453" i="3"/>
  <c r="AI1453" i="3" s="1"/>
  <c r="AD1453" i="3"/>
  <c r="AF1453" i="3" s="1"/>
  <c r="AC1453" i="3"/>
  <c r="AA1453" i="3"/>
  <c r="Z1453" i="3"/>
  <c r="X1453" i="3"/>
  <c r="W1453" i="3"/>
  <c r="U1453" i="3"/>
  <c r="T1453" i="3"/>
  <c r="R1453" i="3"/>
  <c r="O1453" i="3"/>
  <c r="Q1453" i="3" s="1"/>
  <c r="L1453" i="3"/>
  <c r="N1453" i="3" s="1"/>
  <c r="I1453" i="3"/>
  <c r="K1453" i="3" s="1"/>
  <c r="F1453" i="3"/>
  <c r="H1453" i="3" s="1"/>
  <c r="E1453" i="3"/>
  <c r="C1453" i="3"/>
  <c r="BH1452" i="3"/>
  <c r="BJ1452" i="3" s="1"/>
  <c r="BE1452" i="3"/>
  <c r="BG1452" i="3" s="1"/>
  <c r="BB1452" i="3"/>
  <c r="BD1452" i="3" s="1"/>
  <c r="AY1452" i="3"/>
  <c r="BA1452" i="3" s="1"/>
  <c r="AV1452" i="3"/>
  <c r="AX1452" i="3" s="1"/>
  <c r="AS1452" i="3"/>
  <c r="AU1452" i="3" s="1"/>
  <c r="AP1452" i="3"/>
  <c r="AR1452" i="3" s="1"/>
  <c r="AM1452" i="3"/>
  <c r="AO1452" i="3" s="1"/>
  <c r="AL1452" i="3"/>
  <c r="AJ1452" i="3"/>
  <c r="AI1452" i="3"/>
  <c r="AG1452" i="3"/>
  <c r="AD1452" i="3"/>
  <c r="AF1452" i="3" s="1"/>
  <c r="AC1452" i="3"/>
  <c r="AA1452" i="3"/>
  <c r="X1452" i="3"/>
  <c r="Z1452" i="3" s="1"/>
  <c r="U1452" i="3"/>
  <c r="W1452" i="3" s="1"/>
  <c r="R1452" i="3"/>
  <c r="T1452" i="3" s="1"/>
  <c r="O1452" i="3"/>
  <c r="Q1452" i="3" s="1"/>
  <c r="L1452" i="3"/>
  <c r="N1452" i="3" s="1"/>
  <c r="I1452" i="3"/>
  <c r="K1452" i="3" s="1"/>
  <c r="F1452" i="3"/>
  <c r="H1452" i="3" s="1"/>
  <c r="C1452" i="3"/>
  <c r="E1452" i="3" s="1"/>
  <c r="BH1451" i="3"/>
  <c r="BJ1451" i="3" s="1"/>
  <c r="BE1451" i="3"/>
  <c r="BG1451" i="3" s="1"/>
  <c r="BB1451" i="3"/>
  <c r="BD1451" i="3" s="1"/>
  <c r="AY1451" i="3"/>
  <c r="BA1451" i="3" s="1"/>
  <c r="AV1451" i="3"/>
  <c r="AX1451" i="3" s="1"/>
  <c r="AS1451" i="3"/>
  <c r="AU1451" i="3" s="1"/>
  <c r="AR1451" i="3"/>
  <c r="AP1451" i="3"/>
  <c r="AM1451" i="3"/>
  <c r="AO1451" i="3" s="1"/>
  <c r="AJ1451" i="3"/>
  <c r="AL1451" i="3" s="1"/>
  <c r="AG1451" i="3"/>
  <c r="AI1451" i="3" s="1"/>
  <c r="AF1451" i="3"/>
  <c r="AD1451" i="3"/>
  <c r="AC1451" i="3"/>
  <c r="AA1451" i="3"/>
  <c r="Z1451" i="3"/>
  <c r="X1451" i="3"/>
  <c r="U1451" i="3"/>
  <c r="W1451" i="3" s="1"/>
  <c r="R1451" i="3"/>
  <c r="T1451" i="3" s="1"/>
  <c r="O1451" i="3"/>
  <c r="Q1451" i="3" s="1"/>
  <c r="N1451" i="3"/>
  <c r="L1451" i="3"/>
  <c r="I1451" i="3"/>
  <c r="K1451" i="3" s="1"/>
  <c r="F1451" i="3"/>
  <c r="H1451" i="3" s="1"/>
  <c r="E1451" i="3"/>
  <c r="C1451" i="3"/>
  <c r="BH1450" i="3"/>
  <c r="BJ1450" i="3" s="1"/>
  <c r="BE1450" i="3"/>
  <c r="BG1450" i="3" s="1"/>
  <c r="BB1450" i="3"/>
  <c r="BD1450" i="3" s="1"/>
  <c r="AY1450" i="3"/>
  <c r="BA1450" i="3" s="1"/>
  <c r="AV1450" i="3"/>
  <c r="AX1450" i="3" s="1"/>
  <c r="AU1450" i="3"/>
  <c r="AS1450" i="3"/>
  <c r="AR1450" i="3"/>
  <c r="AP1450" i="3"/>
  <c r="AM1450" i="3"/>
  <c r="AO1450" i="3" s="1"/>
  <c r="AJ1450" i="3"/>
  <c r="AL1450" i="3" s="1"/>
  <c r="AG1450" i="3"/>
  <c r="AI1450" i="3" s="1"/>
  <c r="AD1450" i="3"/>
  <c r="AF1450" i="3" s="1"/>
  <c r="AA1450" i="3"/>
  <c r="AC1450" i="3" s="1"/>
  <c r="X1450" i="3"/>
  <c r="Z1450" i="3" s="1"/>
  <c r="U1450" i="3"/>
  <c r="W1450" i="3" s="1"/>
  <c r="R1450" i="3"/>
  <c r="T1450" i="3" s="1"/>
  <c r="Q1450" i="3"/>
  <c r="O1450" i="3"/>
  <c r="L1450" i="3"/>
  <c r="N1450" i="3" s="1"/>
  <c r="K1450" i="3"/>
  <c r="I1450" i="3"/>
  <c r="H1450" i="3"/>
  <c r="F1450" i="3"/>
  <c r="C1450" i="3"/>
  <c r="E1450" i="3" s="1"/>
  <c r="BH1449" i="3"/>
  <c r="BJ1449" i="3" s="1"/>
  <c r="BE1449" i="3"/>
  <c r="BG1449" i="3" s="1"/>
  <c r="BB1449" i="3"/>
  <c r="BD1449" i="3" s="1"/>
  <c r="AY1449" i="3"/>
  <c r="BA1449" i="3" s="1"/>
  <c r="AV1449" i="3"/>
  <c r="AX1449" i="3" s="1"/>
  <c r="AS1449" i="3"/>
  <c r="AU1449" i="3" s="1"/>
  <c r="AR1449" i="3"/>
  <c r="AP1449" i="3"/>
  <c r="AO1449" i="3"/>
  <c r="AM1449" i="3"/>
  <c r="AJ1449" i="3"/>
  <c r="AL1449" i="3" s="1"/>
  <c r="AG1449" i="3"/>
  <c r="AI1449" i="3" s="1"/>
  <c r="AD1449" i="3"/>
  <c r="AF1449" i="3" s="1"/>
  <c r="AA1449" i="3"/>
  <c r="AC1449" i="3" s="1"/>
  <c r="X1449" i="3"/>
  <c r="Z1449" i="3" s="1"/>
  <c r="U1449" i="3"/>
  <c r="W1449" i="3" s="1"/>
  <c r="T1449" i="3"/>
  <c r="R1449" i="3"/>
  <c r="O1449" i="3"/>
  <c r="Q1449" i="3" s="1"/>
  <c r="N1449" i="3"/>
  <c r="L1449" i="3"/>
  <c r="K1449" i="3"/>
  <c r="I1449" i="3"/>
  <c r="F1449" i="3"/>
  <c r="H1449" i="3" s="1"/>
  <c r="C1449" i="3"/>
  <c r="E1449" i="3" s="1"/>
  <c r="B1449" i="3"/>
  <c r="BH1448" i="3"/>
  <c r="BJ1448" i="3" s="1"/>
  <c r="BE1448" i="3"/>
  <c r="BG1448" i="3" s="1"/>
  <c r="BB1448" i="3"/>
  <c r="BD1448" i="3" s="1"/>
  <c r="AY1448" i="3"/>
  <c r="BA1448" i="3" s="1"/>
  <c r="AV1448" i="3"/>
  <c r="AX1448" i="3" s="1"/>
  <c r="AS1448" i="3"/>
  <c r="AU1448" i="3" s="1"/>
  <c r="AP1448" i="3"/>
  <c r="AR1448" i="3" s="1"/>
  <c r="AM1448" i="3"/>
  <c r="AO1448" i="3" s="1"/>
  <c r="AJ1448" i="3"/>
  <c r="AL1448" i="3" s="1"/>
  <c r="AG1448" i="3"/>
  <c r="AI1448" i="3" s="1"/>
  <c r="AD1448" i="3"/>
  <c r="AF1448" i="3" s="1"/>
  <c r="AA1448" i="3"/>
  <c r="AC1448" i="3" s="1"/>
  <c r="Z1448" i="3"/>
  <c r="X1448" i="3"/>
  <c r="W1448" i="3"/>
  <c r="U1448" i="3"/>
  <c r="R1448" i="3"/>
  <c r="T1448" i="3" s="1"/>
  <c r="O1448" i="3"/>
  <c r="Q1448" i="3" s="1"/>
  <c r="L1448" i="3"/>
  <c r="N1448" i="3" s="1"/>
  <c r="I1448" i="3"/>
  <c r="K1448" i="3" s="1"/>
  <c r="F1448" i="3"/>
  <c r="H1448" i="3" s="1"/>
  <c r="C1448" i="3"/>
  <c r="E1448" i="3" s="1"/>
  <c r="B1448" i="3"/>
  <c r="BH1447" i="3"/>
  <c r="BJ1447" i="3" s="1"/>
  <c r="BG1447" i="3"/>
  <c r="BE1447" i="3"/>
  <c r="BB1447" i="3"/>
  <c r="BD1447" i="3" s="1"/>
  <c r="AY1447" i="3"/>
  <c r="BA1447" i="3" s="1"/>
  <c r="AX1447" i="3"/>
  <c r="AV1447" i="3"/>
  <c r="AU1447" i="3"/>
  <c r="AS1447" i="3"/>
  <c r="AP1447" i="3"/>
  <c r="AR1447" i="3" s="1"/>
  <c r="AM1447" i="3"/>
  <c r="AO1447" i="3" s="1"/>
  <c r="AJ1447" i="3"/>
  <c r="AL1447" i="3" s="1"/>
  <c r="AI1447" i="3"/>
  <c r="AG1447" i="3"/>
  <c r="AD1447" i="3"/>
  <c r="AF1447" i="3" s="1"/>
  <c r="AA1447" i="3"/>
  <c r="AC1447" i="3" s="1"/>
  <c r="Z1447" i="3"/>
  <c r="X1447" i="3"/>
  <c r="U1447" i="3"/>
  <c r="W1447" i="3" s="1"/>
  <c r="R1447" i="3"/>
  <c r="T1447" i="3" s="1"/>
  <c r="O1447" i="3"/>
  <c r="Q1447" i="3" s="1"/>
  <c r="L1447" i="3"/>
  <c r="N1447" i="3" s="1"/>
  <c r="K1447" i="3"/>
  <c r="I1447" i="3"/>
  <c r="F1447" i="3"/>
  <c r="H1447" i="3" s="1"/>
  <c r="C1447" i="3"/>
  <c r="E1447" i="3" s="1"/>
  <c r="BH1446" i="3"/>
  <c r="BJ1446" i="3" s="1"/>
  <c r="BE1446" i="3"/>
  <c r="BG1446" i="3" s="1"/>
  <c r="BB1446" i="3"/>
  <c r="BD1446" i="3" s="1"/>
  <c r="AY1446" i="3"/>
  <c r="BA1446" i="3" s="1"/>
  <c r="AV1446" i="3"/>
  <c r="AX1446" i="3" s="1"/>
  <c r="AS1446" i="3"/>
  <c r="AU1446" i="3" s="1"/>
  <c r="AP1446" i="3"/>
  <c r="AR1446" i="3" s="1"/>
  <c r="AM1446" i="3"/>
  <c r="AO1446" i="3" s="1"/>
  <c r="AJ1446" i="3"/>
  <c r="AL1446" i="3" s="1"/>
  <c r="AG1446" i="3"/>
  <c r="AI1446" i="3" s="1"/>
  <c r="AF1446" i="3"/>
  <c r="AD1446" i="3"/>
  <c r="AA1446" i="3"/>
  <c r="AC1446" i="3" s="1"/>
  <c r="X1446" i="3"/>
  <c r="Z1446" i="3" s="1"/>
  <c r="U1446" i="3"/>
  <c r="W1446" i="3" s="1"/>
  <c r="R1446" i="3"/>
  <c r="T1446" i="3" s="1"/>
  <c r="O1446" i="3"/>
  <c r="Q1446" i="3" s="1"/>
  <c r="L1446" i="3"/>
  <c r="N1446" i="3" s="1"/>
  <c r="K1446" i="3"/>
  <c r="I1446" i="3"/>
  <c r="F1446" i="3"/>
  <c r="H1446" i="3" s="1"/>
  <c r="E1446" i="3"/>
  <c r="C1446" i="3"/>
  <c r="BH1445" i="3"/>
  <c r="BJ1445" i="3" s="1"/>
  <c r="BE1445" i="3"/>
  <c r="BG1445" i="3" s="1"/>
  <c r="BB1445" i="3"/>
  <c r="BD1445" i="3" s="1"/>
  <c r="AY1445" i="3"/>
  <c r="BA1445" i="3" s="1"/>
  <c r="AV1445" i="3"/>
  <c r="AX1445" i="3" s="1"/>
  <c r="AS1445" i="3"/>
  <c r="AU1445" i="3" s="1"/>
  <c r="AP1445" i="3"/>
  <c r="AR1445" i="3" s="1"/>
  <c r="AM1445" i="3"/>
  <c r="AO1445" i="3" s="1"/>
  <c r="AJ1445" i="3"/>
  <c r="AL1445" i="3" s="1"/>
  <c r="AI1445" i="3"/>
  <c r="AG1445" i="3"/>
  <c r="AD1445" i="3"/>
  <c r="AF1445" i="3" s="1"/>
  <c r="AC1445" i="3"/>
  <c r="AA1445" i="3"/>
  <c r="X1445" i="3"/>
  <c r="Z1445" i="3" s="1"/>
  <c r="U1445" i="3"/>
  <c r="W1445" i="3" s="1"/>
  <c r="R1445" i="3"/>
  <c r="T1445" i="3" s="1"/>
  <c r="O1445" i="3"/>
  <c r="Q1445" i="3" s="1"/>
  <c r="L1445" i="3"/>
  <c r="N1445" i="3" s="1"/>
  <c r="I1445" i="3"/>
  <c r="K1445" i="3" s="1"/>
  <c r="H1445" i="3"/>
  <c r="F1445" i="3"/>
  <c r="E1445" i="3"/>
  <c r="C1445" i="3"/>
  <c r="BH1444" i="3"/>
  <c r="BJ1444" i="3" s="1"/>
  <c r="BE1444" i="3"/>
  <c r="BG1444" i="3" s="1"/>
  <c r="BB1444" i="3"/>
  <c r="BD1444" i="3" s="1"/>
  <c r="AY1444" i="3"/>
  <c r="BA1444" i="3" s="1"/>
  <c r="AV1444" i="3"/>
  <c r="AX1444" i="3" s="1"/>
  <c r="AS1444" i="3"/>
  <c r="AU1444" i="3" s="1"/>
  <c r="AP1444" i="3"/>
  <c r="AR1444" i="3" s="1"/>
  <c r="AM1444" i="3"/>
  <c r="AO1444" i="3" s="1"/>
  <c r="AJ1444" i="3"/>
  <c r="AL1444" i="3" s="1"/>
  <c r="AG1444" i="3"/>
  <c r="AI1444" i="3" s="1"/>
  <c r="AD1444" i="3"/>
  <c r="AF1444" i="3" s="1"/>
  <c r="AC1444" i="3"/>
  <c r="AA1444" i="3"/>
  <c r="X1444" i="3"/>
  <c r="Z1444" i="3" s="1"/>
  <c r="U1444" i="3"/>
  <c r="W1444" i="3" s="1"/>
  <c r="R1444" i="3"/>
  <c r="T1444" i="3" s="1"/>
  <c r="O1444" i="3"/>
  <c r="Q1444" i="3" s="1"/>
  <c r="N1444" i="3"/>
  <c r="L1444" i="3"/>
  <c r="I1444" i="3"/>
  <c r="K1444" i="3" s="1"/>
  <c r="H1444" i="3"/>
  <c r="F1444" i="3"/>
  <c r="C1444" i="3"/>
  <c r="E1444" i="3" s="1"/>
  <c r="BH1443" i="3"/>
  <c r="BJ1443" i="3" s="1"/>
  <c r="BG1443" i="3"/>
  <c r="BE1443" i="3"/>
  <c r="BB1443" i="3"/>
  <c r="BD1443" i="3" s="1"/>
  <c r="AY1443" i="3"/>
  <c r="BA1443" i="3" s="1"/>
  <c r="AV1443" i="3"/>
  <c r="AX1443" i="3" s="1"/>
  <c r="AU1443" i="3"/>
  <c r="AS1443" i="3"/>
  <c r="AP1443" i="3"/>
  <c r="AR1443" i="3" s="1"/>
  <c r="AM1443" i="3"/>
  <c r="AO1443" i="3" s="1"/>
  <c r="AJ1443" i="3"/>
  <c r="AL1443" i="3" s="1"/>
  <c r="AG1443" i="3"/>
  <c r="AI1443" i="3" s="1"/>
  <c r="AD1443" i="3"/>
  <c r="AF1443" i="3" s="1"/>
  <c r="AC1443" i="3"/>
  <c r="AA1443" i="3"/>
  <c r="X1443" i="3"/>
  <c r="Z1443" i="3" s="1"/>
  <c r="U1443" i="3"/>
  <c r="W1443" i="3" s="1"/>
  <c r="R1443" i="3"/>
  <c r="T1443" i="3" s="1"/>
  <c r="Q1443" i="3"/>
  <c r="O1443" i="3"/>
  <c r="L1443" i="3"/>
  <c r="N1443" i="3" s="1"/>
  <c r="I1443" i="3"/>
  <c r="K1443" i="3" s="1"/>
  <c r="F1443" i="3"/>
  <c r="H1443" i="3" s="1"/>
  <c r="E1443" i="3"/>
  <c r="C1443" i="3"/>
  <c r="BJ1442" i="3"/>
  <c r="BH1442" i="3"/>
  <c r="BE1442" i="3"/>
  <c r="BG1442" i="3" s="1"/>
  <c r="BB1442" i="3"/>
  <c r="BD1442" i="3" s="1"/>
  <c r="BA1442" i="3"/>
  <c r="AY1442" i="3"/>
  <c r="AV1442" i="3"/>
  <c r="AX1442" i="3" s="1"/>
  <c r="AS1442" i="3"/>
  <c r="AU1442" i="3" s="1"/>
  <c r="AP1442" i="3"/>
  <c r="AR1442" i="3" s="1"/>
  <c r="AM1442" i="3"/>
  <c r="AO1442" i="3" s="1"/>
  <c r="AL1442" i="3"/>
  <c r="AJ1442" i="3"/>
  <c r="AG1442" i="3"/>
  <c r="AI1442" i="3" s="1"/>
  <c r="AD1442" i="3"/>
  <c r="AF1442" i="3" s="1"/>
  <c r="AA1442" i="3"/>
  <c r="AC1442" i="3" s="1"/>
  <c r="Z1442" i="3"/>
  <c r="X1442" i="3"/>
  <c r="W1442" i="3"/>
  <c r="U1442" i="3"/>
  <c r="R1442" i="3"/>
  <c r="T1442" i="3" s="1"/>
  <c r="O1442" i="3"/>
  <c r="Q1442" i="3" s="1"/>
  <c r="L1442" i="3"/>
  <c r="N1442" i="3" s="1"/>
  <c r="I1442" i="3"/>
  <c r="K1442" i="3" s="1"/>
  <c r="F1442" i="3"/>
  <c r="H1442" i="3" s="1"/>
  <c r="C1442" i="3"/>
  <c r="E1442" i="3" s="1"/>
  <c r="BH1441" i="3"/>
  <c r="BJ1441" i="3" s="1"/>
  <c r="BE1441" i="3"/>
  <c r="BG1441" i="3" s="1"/>
  <c r="BB1441" i="3"/>
  <c r="BD1441" i="3" s="1"/>
  <c r="AY1441" i="3"/>
  <c r="BA1441" i="3" s="1"/>
  <c r="AX1441" i="3"/>
  <c r="AV1441" i="3"/>
  <c r="AS1441" i="3"/>
  <c r="AU1441" i="3" s="1"/>
  <c r="AP1441" i="3"/>
  <c r="AR1441" i="3" s="1"/>
  <c r="AM1441" i="3"/>
  <c r="AO1441" i="3" s="1"/>
  <c r="AJ1441" i="3"/>
  <c r="AL1441" i="3" s="1"/>
  <c r="AI1441" i="3"/>
  <c r="AG1441" i="3"/>
  <c r="AD1441" i="3"/>
  <c r="AF1441" i="3" s="1"/>
  <c r="AA1441" i="3"/>
  <c r="AC1441" i="3" s="1"/>
  <c r="X1441" i="3"/>
  <c r="Z1441" i="3" s="1"/>
  <c r="U1441" i="3"/>
  <c r="W1441" i="3" s="1"/>
  <c r="R1441" i="3"/>
  <c r="T1441" i="3" s="1"/>
  <c r="O1441" i="3"/>
  <c r="Q1441" i="3" s="1"/>
  <c r="L1441" i="3"/>
  <c r="N1441" i="3" s="1"/>
  <c r="K1441" i="3"/>
  <c r="I1441" i="3"/>
  <c r="H1441" i="3"/>
  <c r="F1441" i="3"/>
  <c r="C1441" i="3"/>
  <c r="E1441" i="3" s="1"/>
  <c r="BH1440" i="3"/>
  <c r="BJ1440" i="3" s="1"/>
  <c r="BG1440" i="3"/>
  <c r="BE1440" i="3"/>
  <c r="BB1440" i="3"/>
  <c r="BD1440" i="3" s="1"/>
  <c r="AY1440" i="3"/>
  <c r="BA1440" i="3" s="1"/>
  <c r="AV1440" i="3"/>
  <c r="AX1440" i="3" s="1"/>
  <c r="AS1440" i="3"/>
  <c r="AU1440" i="3" s="1"/>
  <c r="AR1440" i="3"/>
  <c r="AP1440" i="3"/>
  <c r="AM1440" i="3"/>
  <c r="AO1440" i="3" s="1"/>
  <c r="AJ1440" i="3"/>
  <c r="AL1440" i="3" s="1"/>
  <c r="AG1440" i="3"/>
  <c r="AI1440" i="3" s="1"/>
  <c r="AD1440" i="3"/>
  <c r="AF1440" i="3" s="1"/>
  <c r="AA1440" i="3"/>
  <c r="AC1440" i="3" s="1"/>
  <c r="X1440" i="3"/>
  <c r="Z1440" i="3" s="1"/>
  <c r="U1440" i="3"/>
  <c r="W1440" i="3" s="1"/>
  <c r="R1440" i="3"/>
  <c r="T1440" i="3" s="1"/>
  <c r="O1440" i="3"/>
  <c r="Q1440" i="3" s="1"/>
  <c r="L1440" i="3"/>
  <c r="N1440" i="3" s="1"/>
  <c r="I1440" i="3"/>
  <c r="K1440" i="3" s="1"/>
  <c r="H1440" i="3"/>
  <c r="F1440" i="3"/>
  <c r="C1440" i="3"/>
  <c r="E1440" i="3" s="1"/>
  <c r="BH1439" i="3"/>
  <c r="BJ1439" i="3" s="1"/>
  <c r="BE1439" i="3"/>
  <c r="BG1439" i="3" s="1"/>
  <c r="BB1439" i="3"/>
  <c r="BD1439" i="3" s="1"/>
  <c r="AY1439" i="3"/>
  <c r="BA1439" i="3" s="1"/>
  <c r="AV1439" i="3"/>
  <c r="AX1439" i="3" s="1"/>
  <c r="AU1439" i="3"/>
  <c r="AS1439" i="3"/>
  <c r="AP1439" i="3"/>
  <c r="AR1439" i="3" s="1"/>
  <c r="AM1439" i="3"/>
  <c r="AO1439" i="3" s="1"/>
  <c r="AJ1439" i="3"/>
  <c r="AL1439" i="3" s="1"/>
  <c r="AG1439" i="3"/>
  <c r="AI1439" i="3" s="1"/>
  <c r="AF1439" i="3"/>
  <c r="AD1439" i="3"/>
  <c r="AA1439" i="3"/>
  <c r="AC1439" i="3" s="1"/>
  <c r="X1439" i="3"/>
  <c r="Z1439" i="3" s="1"/>
  <c r="U1439" i="3"/>
  <c r="W1439" i="3" s="1"/>
  <c r="R1439" i="3"/>
  <c r="T1439" i="3" s="1"/>
  <c r="O1439" i="3"/>
  <c r="Q1439" i="3" s="1"/>
  <c r="L1439" i="3"/>
  <c r="N1439" i="3" s="1"/>
  <c r="K1439" i="3"/>
  <c r="I1439" i="3"/>
  <c r="H1439" i="3"/>
  <c r="F1439" i="3"/>
  <c r="E1439" i="3"/>
  <c r="C1439" i="3"/>
  <c r="BH1438" i="3"/>
  <c r="BJ1438" i="3" s="1"/>
  <c r="BE1438" i="3"/>
  <c r="BG1438" i="3" s="1"/>
  <c r="BB1438" i="3"/>
  <c r="BD1438" i="3" s="1"/>
  <c r="AY1438" i="3"/>
  <c r="BA1438" i="3" s="1"/>
  <c r="AV1438" i="3"/>
  <c r="AX1438" i="3" s="1"/>
  <c r="AS1438" i="3"/>
  <c r="AU1438" i="3" s="1"/>
  <c r="AP1438" i="3"/>
  <c r="AR1438" i="3" s="1"/>
  <c r="AO1438" i="3"/>
  <c r="AM1438" i="3"/>
  <c r="AL1438" i="3"/>
  <c r="AJ1438" i="3"/>
  <c r="AG1438" i="3"/>
  <c r="AI1438" i="3" s="1"/>
  <c r="AD1438" i="3"/>
  <c r="AF1438" i="3" s="1"/>
  <c r="AA1438" i="3"/>
  <c r="AC1438" i="3" s="1"/>
  <c r="X1438" i="3"/>
  <c r="Z1438" i="3" s="1"/>
  <c r="U1438" i="3"/>
  <c r="W1438" i="3" s="1"/>
  <c r="T1438" i="3"/>
  <c r="R1438" i="3"/>
  <c r="O1438" i="3"/>
  <c r="Q1438" i="3" s="1"/>
  <c r="L1438" i="3"/>
  <c r="N1438" i="3" s="1"/>
  <c r="I1438" i="3"/>
  <c r="K1438" i="3" s="1"/>
  <c r="H1438" i="3"/>
  <c r="F1438" i="3"/>
  <c r="C1438" i="3"/>
  <c r="E1438" i="3" s="1"/>
  <c r="BH1437" i="3"/>
  <c r="BJ1437" i="3" s="1"/>
  <c r="BE1437" i="3"/>
  <c r="BG1437" i="3" s="1"/>
  <c r="BB1437" i="3"/>
  <c r="BD1437" i="3" s="1"/>
  <c r="AY1437" i="3"/>
  <c r="BA1437" i="3" s="1"/>
  <c r="AV1437" i="3"/>
  <c r="AX1437" i="3" s="1"/>
  <c r="AS1437" i="3"/>
  <c r="AU1437" i="3" s="1"/>
  <c r="AP1437" i="3"/>
  <c r="AR1437" i="3" s="1"/>
  <c r="AM1437" i="3"/>
  <c r="AO1437" i="3" s="1"/>
  <c r="AJ1437" i="3"/>
  <c r="AL1437" i="3" s="1"/>
  <c r="AG1437" i="3"/>
  <c r="AI1437" i="3" s="1"/>
  <c r="AD1437" i="3"/>
  <c r="AF1437" i="3" s="1"/>
  <c r="AA1437" i="3"/>
  <c r="AC1437" i="3" s="1"/>
  <c r="Z1437" i="3"/>
  <c r="X1437" i="3"/>
  <c r="W1437" i="3"/>
  <c r="U1437" i="3"/>
  <c r="R1437" i="3"/>
  <c r="T1437" i="3" s="1"/>
  <c r="O1437" i="3"/>
  <c r="Q1437" i="3" s="1"/>
  <c r="L1437" i="3"/>
  <c r="N1437" i="3" s="1"/>
  <c r="I1437" i="3"/>
  <c r="K1437" i="3" s="1"/>
  <c r="F1437" i="3"/>
  <c r="H1437" i="3" s="1"/>
  <c r="E1437" i="3"/>
  <c r="C1437" i="3"/>
  <c r="BH1436" i="3"/>
  <c r="BJ1436" i="3" s="1"/>
  <c r="BE1436" i="3"/>
  <c r="BG1436" i="3" s="1"/>
  <c r="BD1436" i="3"/>
  <c r="BB1436" i="3"/>
  <c r="AY1436" i="3"/>
  <c r="BA1436" i="3" s="1"/>
  <c r="AV1436" i="3"/>
  <c r="AX1436" i="3" s="1"/>
  <c r="AS1436" i="3"/>
  <c r="AU1436" i="3" s="1"/>
  <c r="AR1436" i="3"/>
  <c r="AP1436" i="3"/>
  <c r="AM1436" i="3"/>
  <c r="AO1436" i="3" s="1"/>
  <c r="AJ1436" i="3"/>
  <c r="AL1436" i="3" s="1"/>
  <c r="AG1436" i="3"/>
  <c r="AI1436" i="3" s="1"/>
  <c r="AD1436" i="3"/>
  <c r="AF1436" i="3" s="1"/>
  <c r="AA1436" i="3"/>
  <c r="AC1436" i="3" s="1"/>
  <c r="X1436" i="3"/>
  <c r="Z1436" i="3" s="1"/>
  <c r="U1436" i="3"/>
  <c r="W1436" i="3" s="1"/>
  <c r="R1436" i="3"/>
  <c r="T1436" i="3" s="1"/>
  <c r="Q1436" i="3"/>
  <c r="O1436" i="3"/>
  <c r="L1436" i="3"/>
  <c r="N1436" i="3" s="1"/>
  <c r="I1436" i="3"/>
  <c r="K1436" i="3" s="1"/>
  <c r="F1436" i="3"/>
  <c r="H1436" i="3" s="1"/>
  <c r="E1436" i="3"/>
  <c r="C1436" i="3"/>
  <c r="BJ1435" i="3"/>
  <c r="BH1435" i="3"/>
  <c r="BE1435" i="3"/>
  <c r="BG1435" i="3" s="1"/>
  <c r="BB1435" i="3"/>
  <c r="BD1435" i="3" s="1"/>
  <c r="AY1435" i="3"/>
  <c r="BA1435" i="3" s="1"/>
  <c r="AV1435" i="3"/>
  <c r="AX1435" i="3" s="1"/>
  <c r="AS1435" i="3"/>
  <c r="AU1435" i="3" s="1"/>
  <c r="AP1435" i="3"/>
  <c r="AR1435" i="3" s="1"/>
  <c r="AO1435" i="3"/>
  <c r="AM1435" i="3"/>
  <c r="AJ1435" i="3"/>
  <c r="AL1435" i="3" s="1"/>
  <c r="AG1435" i="3"/>
  <c r="AI1435" i="3" s="1"/>
  <c r="AF1435" i="3"/>
  <c r="AD1435" i="3"/>
  <c r="AA1435" i="3"/>
  <c r="AC1435" i="3" s="1"/>
  <c r="X1435" i="3"/>
  <c r="Z1435" i="3" s="1"/>
  <c r="U1435" i="3"/>
  <c r="W1435" i="3" s="1"/>
  <c r="T1435" i="3"/>
  <c r="R1435" i="3"/>
  <c r="O1435" i="3"/>
  <c r="Q1435" i="3" s="1"/>
  <c r="L1435" i="3"/>
  <c r="N1435" i="3" s="1"/>
  <c r="I1435" i="3"/>
  <c r="K1435" i="3" s="1"/>
  <c r="F1435" i="3"/>
  <c r="H1435" i="3" s="1"/>
  <c r="C1435" i="3"/>
  <c r="E1435" i="3" s="1"/>
  <c r="BH1434" i="3"/>
  <c r="BJ1434" i="3" s="1"/>
  <c r="BE1434" i="3"/>
  <c r="BG1434" i="3" s="1"/>
  <c r="BB1434" i="3"/>
  <c r="BD1434" i="3" s="1"/>
  <c r="AY1434" i="3"/>
  <c r="BA1434" i="3" s="1"/>
  <c r="AV1434" i="3"/>
  <c r="AX1434" i="3" s="1"/>
  <c r="AS1434" i="3"/>
  <c r="AU1434" i="3" s="1"/>
  <c r="AP1434" i="3"/>
  <c r="AR1434" i="3" s="1"/>
  <c r="AO1434" i="3"/>
  <c r="AM1434" i="3"/>
  <c r="AJ1434" i="3"/>
  <c r="AL1434" i="3" s="1"/>
  <c r="AG1434" i="3"/>
  <c r="AI1434" i="3" s="1"/>
  <c r="AD1434" i="3"/>
  <c r="AF1434" i="3" s="1"/>
  <c r="AA1434" i="3"/>
  <c r="AC1434" i="3" s="1"/>
  <c r="Z1434" i="3"/>
  <c r="X1434" i="3"/>
  <c r="U1434" i="3"/>
  <c r="W1434" i="3" s="1"/>
  <c r="R1434" i="3"/>
  <c r="T1434" i="3" s="1"/>
  <c r="O1434" i="3"/>
  <c r="Q1434" i="3" s="1"/>
  <c r="L1434" i="3"/>
  <c r="N1434" i="3" s="1"/>
  <c r="I1434" i="3"/>
  <c r="K1434" i="3" s="1"/>
  <c r="F1434" i="3"/>
  <c r="H1434" i="3" s="1"/>
  <c r="C1434" i="3"/>
  <c r="E1434" i="3" s="1"/>
  <c r="B1434" i="3"/>
  <c r="BH1433" i="3"/>
  <c r="BJ1433" i="3" s="1"/>
  <c r="BG1433" i="3"/>
  <c r="BE1433" i="3"/>
  <c r="BD1433" i="3"/>
  <c r="BB1433" i="3"/>
  <c r="BA1433" i="3"/>
  <c r="AY1433" i="3"/>
  <c r="AV1433" i="3"/>
  <c r="AX1433" i="3" s="1"/>
  <c r="AU1433" i="3"/>
  <c r="AS1433" i="3"/>
  <c r="AR1433" i="3"/>
  <c r="AP1433" i="3"/>
  <c r="AM1433" i="3"/>
  <c r="AO1433" i="3" s="1"/>
  <c r="AL1433" i="3"/>
  <c r="AJ1433" i="3"/>
  <c r="AI1433" i="3"/>
  <c r="AG1433" i="3"/>
  <c r="AF1433" i="3"/>
  <c r="AD1433" i="3"/>
  <c r="AA1433" i="3"/>
  <c r="AC1433" i="3" s="1"/>
  <c r="X1433" i="3"/>
  <c r="Z1433" i="3" s="1"/>
  <c r="W1433" i="3"/>
  <c r="U1433" i="3"/>
  <c r="R1433" i="3"/>
  <c r="T1433" i="3" s="1"/>
  <c r="Q1433" i="3"/>
  <c r="O1433" i="3"/>
  <c r="L1433" i="3"/>
  <c r="N1433" i="3" s="1"/>
  <c r="I1433" i="3"/>
  <c r="K1433" i="3" s="1"/>
  <c r="F1433" i="3"/>
  <c r="H1433" i="3" s="1"/>
  <c r="E1433" i="3"/>
  <c r="C1433" i="3"/>
  <c r="BH1432" i="3"/>
  <c r="BJ1432" i="3" s="1"/>
  <c r="BE1432" i="3"/>
  <c r="BG1432" i="3" s="1"/>
  <c r="BB1432" i="3"/>
  <c r="BD1432" i="3" s="1"/>
  <c r="AY1432" i="3"/>
  <c r="BA1432" i="3" s="1"/>
  <c r="AV1432" i="3"/>
  <c r="AX1432" i="3" s="1"/>
  <c r="AS1432" i="3"/>
  <c r="AU1432" i="3" s="1"/>
  <c r="AP1432" i="3"/>
  <c r="AR1432" i="3" s="1"/>
  <c r="AM1432" i="3"/>
  <c r="AO1432" i="3" s="1"/>
  <c r="AL1432" i="3"/>
  <c r="AJ1432" i="3"/>
  <c r="AG1432" i="3"/>
  <c r="AI1432" i="3" s="1"/>
  <c r="AD1432" i="3"/>
  <c r="AF1432" i="3" s="1"/>
  <c r="AC1432" i="3"/>
  <c r="AA1432" i="3"/>
  <c r="X1432" i="3"/>
  <c r="Z1432" i="3" s="1"/>
  <c r="W1432" i="3"/>
  <c r="U1432" i="3"/>
  <c r="R1432" i="3"/>
  <c r="T1432" i="3" s="1"/>
  <c r="O1432" i="3"/>
  <c r="Q1432" i="3" s="1"/>
  <c r="L1432" i="3"/>
  <c r="N1432" i="3" s="1"/>
  <c r="I1432" i="3"/>
  <c r="K1432" i="3" s="1"/>
  <c r="F1432" i="3"/>
  <c r="H1432" i="3" s="1"/>
  <c r="E1432" i="3"/>
  <c r="C1432" i="3"/>
  <c r="BH1431" i="3"/>
  <c r="BJ1431" i="3" s="1"/>
  <c r="BE1431" i="3"/>
  <c r="BG1431" i="3" s="1"/>
  <c r="BD1431" i="3"/>
  <c r="BB1431" i="3"/>
  <c r="AY1431" i="3"/>
  <c r="BA1431" i="3" s="1"/>
  <c r="AX1431" i="3"/>
  <c r="AV1431" i="3"/>
  <c r="AS1431" i="3"/>
  <c r="AU1431" i="3" s="1"/>
  <c r="AP1431" i="3"/>
  <c r="AR1431" i="3" s="1"/>
  <c r="AO1431" i="3"/>
  <c r="AM1431" i="3"/>
  <c r="AJ1431" i="3"/>
  <c r="AL1431" i="3" s="1"/>
  <c r="AG1431" i="3"/>
  <c r="AI1431" i="3" s="1"/>
  <c r="AF1431" i="3"/>
  <c r="AD1431" i="3"/>
  <c r="AA1431" i="3"/>
  <c r="AC1431" i="3" s="1"/>
  <c r="X1431" i="3"/>
  <c r="Z1431" i="3" s="1"/>
  <c r="U1431" i="3"/>
  <c r="W1431" i="3" s="1"/>
  <c r="R1431" i="3"/>
  <c r="T1431" i="3" s="1"/>
  <c r="O1431" i="3"/>
  <c r="Q1431" i="3" s="1"/>
  <c r="N1431" i="3"/>
  <c r="L1431" i="3"/>
  <c r="I1431" i="3"/>
  <c r="K1431" i="3" s="1"/>
  <c r="F1431" i="3"/>
  <c r="H1431" i="3" s="1"/>
  <c r="C1431" i="3"/>
  <c r="E1431" i="3" s="1"/>
  <c r="BJ1430" i="3"/>
  <c r="BH1430" i="3"/>
  <c r="BG1430" i="3"/>
  <c r="BE1430" i="3"/>
  <c r="BB1430" i="3"/>
  <c r="BD1430" i="3" s="1"/>
  <c r="AY1430" i="3"/>
  <c r="BA1430" i="3" s="1"/>
  <c r="AV1430" i="3"/>
  <c r="AX1430" i="3" s="1"/>
  <c r="AU1430" i="3"/>
  <c r="AS1430" i="3"/>
  <c r="AP1430" i="3"/>
  <c r="AR1430" i="3" s="1"/>
  <c r="AM1430" i="3"/>
  <c r="AO1430" i="3" s="1"/>
  <c r="AJ1430" i="3"/>
  <c r="AL1430" i="3" s="1"/>
  <c r="AI1430" i="3"/>
  <c r="AG1430" i="3"/>
  <c r="AD1430" i="3"/>
  <c r="AF1430" i="3" s="1"/>
  <c r="AA1430" i="3"/>
  <c r="AC1430" i="3" s="1"/>
  <c r="X1430" i="3"/>
  <c r="Z1430" i="3" s="1"/>
  <c r="U1430" i="3"/>
  <c r="W1430" i="3" s="1"/>
  <c r="T1430" i="3"/>
  <c r="R1430" i="3"/>
  <c r="O1430" i="3"/>
  <c r="Q1430" i="3" s="1"/>
  <c r="L1430" i="3"/>
  <c r="N1430" i="3" s="1"/>
  <c r="I1430" i="3"/>
  <c r="K1430" i="3" s="1"/>
  <c r="F1430" i="3"/>
  <c r="H1430" i="3" s="1"/>
  <c r="C1430" i="3"/>
  <c r="E1430" i="3" s="1"/>
  <c r="BH1429" i="3"/>
  <c r="BJ1429" i="3" s="1"/>
  <c r="BE1429" i="3"/>
  <c r="BG1429" i="3" s="1"/>
  <c r="BB1429" i="3"/>
  <c r="BD1429" i="3" s="1"/>
  <c r="AY1429" i="3"/>
  <c r="BA1429" i="3" s="1"/>
  <c r="AV1429" i="3"/>
  <c r="AX1429" i="3" s="1"/>
  <c r="AU1429" i="3"/>
  <c r="AS1429" i="3"/>
  <c r="AP1429" i="3"/>
  <c r="AR1429" i="3" s="1"/>
  <c r="AM1429" i="3"/>
  <c r="AO1429" i="3" s="1"/>
  <c r="AL1429" i="3"/>
  <c r="AJ1429" i="3"/>
  <c r="AI1429" i="3"/>
  <c r="AG1429" i="3"/>
  <c r="AF1429" i="3"/>
  <c r="AD1429" i="3"/>
  <c r="AA1429" i="3"/>
  <c r="AC1429" i="3" s="1"/>
  <c r="Z1429" i="3"/>
  <c r="X1429" i="3"/>
  <c r="W1429" i="3"/>
  <c r="U1429" i="3"/>
  <c r="R1429" i="3"/>
  <c r="T1429" i="3" s="1"/>
  <c r="O1429" i="3"/>
  <c r="Q1429" i="3" s="1"/>
  <c r="L1429" i="3"/>
  <c r="N1429" i="3" s="1"/>
  <c r="I1429" i="3"/>
  <c r="K1429" i="3" s="1"/>
  <c r="H1429" i="3"/>
  <c r="F1429" i="3"/>
  <c r="C1429" i="3"/>
  <c r="E1429" i="3" s="1"/>
  <c r="BH1428" i="3"/>
  <c r="BJ1428" i="3" s="1"/>
  <c r="BG1428" i="3"/>
  <c r="BE1428" i="3"/>
  <c r="BB1428" i="3"/>
  <c r="BD1428" i="3" s="1"/>
  <c r="BA1428" i="3"/>
  <c r="AY1428" i="3"/>
  <c r="AV1428" i="3"/>
  <c r="AX1428" i="3" s="1"/>
  <c r="AS1428" i="3"/>
  <c r="AU1428" i="3" s="1"/>
  <c r="AP1428" i="3"/>
  <c r="AR1428" i="3" s="1"/>
  <c r="AO1428" i="3"/>
  <c r="AM1428" i="3"/>
  <c r="AJ1428" i="3"/>
  <c r="AL1428" i="3" s="1"/>
  <c r="AI1428" i="3"/>
  <c r="AG1428" i="3"/>
  <c r="AD1428" i="3"/>
  <c r="AF1428" i="3" s="1"/>
  <c r="AA1428" i="3"/>
  <c r="AC1428" i="3" s="1"/>
  <c r="X1428" i="3"/>
  <c r="Z1428" i="3" s="1"/>
  <c r="U1428" i="3"/>
  <c r="W1428" i="3" s="1"/>
  <c r="R1428" i="3"/>
  <c r="T1428" i="3" s="1"/>
  <c r="O1428" i="3"/>
  <c r="Q1428" i="3" s="1"/>
  <c r="L1428" i="3"/>
  <c r="N1428" i="3" s="1"/>
  <c r="I1428" i="3"/>
  <c r="K1428" i="3" s="1"/>
  <c r="F1428" i="3"/>
  <c r="H1428" i="3" s="1"/>
  <c r="E1428" i="3"/>
  <c r="C1428" i="3"/>
  <c r="BH1427" i="3"/>
  <c r="BJ1427" i="3" s="1"/>
  <c r="BE1427" i="3"/>
  <c r="BG1427" i="3" s="1"/>
  <c r="BB1427" i="3"/>
  <c r="BD1427" i="3" s="1"/>
  <c r="AY1427" i="3"/>
  <c r="BA1427" i="3" s="1"/>
  <c r="AX1427" i="3"/>
  <c r="AV1427" i="3"/>
  <c r="AS1427" i="3"/>
  <c r="AU1427" i="3" s="1"/>
  <c r="AP1427" i="3"/>
  <c r="AR1427" i="3" s="1"/>
  <c r="AM1427" i="3"/>
  <c r="AO1427" i="3" s="1"/>
  <c r="AJ1427" i="3"/>
  <c r="AL1427" i="3" s="1"/>
  <c r="AG1427" i="3"/>
  <c r="AI1427" i="3" s="1"/>
  <c r="AD1427" i="3"/>
  <c r="AF1427" i="3" s="1"/>
  <c r="AA1427" i="3"/>
  <c r="AC1427" i="3" s="1"/>
  <c r="X1427" i="3"/>
  <c r="Z1427" i="3" s="1"/>
  <c r="U1427" i="3"/>
  <c r="W1427" i="3" s="1"/>
  <c r="R1427" i="3"/>
  <c r="T1427" i="3" s="1"/>
  <c r="O1427" i="3"/>
  <c r="Q1427" i="3" s="1"/>
  <c r="L1427" i="3"/>
  <c r="N1427" i="3" s="1"/>
  <c r="I1427" i="3"/>
  <c r="K1427" i="3" s="1"/>
  <c r="F1427" i="3"/>
  <c r="H1427" i="3" s="1"/>
  <c r="C1427" i="3"/>
  <c r="E1427" i="3" s="1"/>
  <c r="BJ1426" i="3"/>
  <c r="BH1426" i="3"/>
  <c r="BE1426" i="3"/>
  <c r="BG1426" i="3" s="1"/>
  <c r="BB1426" i="3"/>
  <c r="BD1426" i="3" s="1"/>
  <c r="BA1426" i="3"/>
  <c r="AY1426" i="3"/>
  <c r="AX1426" i="3"/>
  <c r="AV1426" i="3"/>
  <c r="AS1426" i="3"/>
  <c r="AU1426" i="3" s="1"/>
  <c r="AP1426" i="3"/>
  <c r="AR1426" i="3" s="1"/>
  <c r="AM1426" i="3"/>
  <c r="AO1426" i="3" s="1"/>
  <c r="AJ1426" i="3"/>
  <c r="AL1426" i="3" s="1"/>
  <c r="AG1426" i="3"/>
  <c r="AI1426" i="3" s="1"/>
  <c r="AD1426" i="3"/>
  <c r="AF1426" i="3" s="1"/>
  <c r="AC1426" i="3"/>
  <c r="AA1426" i="3"/>
  <c r="X1426" i="3"/>
  <c r="Z1426" i="3" s="1"/>
  <c r="U1426" i="3"/>
  <c r="W1426" i="3" s="1"/>
  <c r="R1426" i="3"/>
  <c r="T1426" i="3" s="1"/>
  <c r="O1426" i="3"/>
  <c r="Q1426" i="3" s="1"/>
  <c r="L1426" i="3"/>
  <c r="N1426" i="3" s="1"/>
  <c r="I1426" i="3"/>
  <c r="K1426" i="3" s="1"/>
  <c r="F1426" i="3"/>
  <c r="H1426" i="3" s="1"/>
  <c r="C1426" i="3"/>
  <c r="E1426" i="3" s="1"/>
  <c r="BH1425" i="3"/>
  <c r="BJ1425" i="3" s="1"/>
  <c r="BE1425" i="3"/>
  <c r="BG1425" i="3" s="1"/>
  <c r="BD1425" i="3"/>
  <c r="BB1425" i="3"/>
  <c r="AY1425" i="3"/>
  <c r="BA1425" i="3" s="1"/>
  <c r="AX1425" i="3"/>
  <c r="AV1425" i="3"/>
  <c r="AU1425" i="3"/>
  <c r="AS1425" i="3"/>
  <c r="AP1425" i="3"/>
  <c r="AR1425" i="3" s="1"/>
  <c r="AM1425" i="3"/>
  <c r="AO1425" i="3" s="1"/>
  <c r="AJ1425" i="3"/>
  <c r="AL1425" i="3" s="1"/>
  <c r="AI1425" i="3"/>
  <c r="AG1425" i="3"/>
  <c r="AD1425" i="3"/>
  <c r="AF1425" i="3" s="1"/>
  <c r="AC1425" i="3"/>
  <c r="AA1425" i="3"/>
  <c r="X1425" i="3"/>
  <c r="Z1425" i="3" s="1"/>
  <c r="U1425" i="3"/>
  <c r="W1425" i="3" s="1"/>
  <c r="R1425" i="3"/>
  <c r="T1425" i="3" s="1"/>
  <c r="O1425" i="3"/>
  <c r="Q1425" i="3" s="1"/>
  <c r="L1425" i="3"/>
  <c r="N1425" i="3" s="1"/>
  <c r="I1425" i="3"/>
  <c r="K1425" i="3" s="1"/>
  <c r="H1425" i="3"/>
  <c r="F1425" i="3"/>
  <c r="E1425" i="3"/>
  <c r="C1425" i="3"/>
  <c r="BH1424" i="3"/>
  <c r="BJ1424" i="3" s="1"/>
  <c r="BE1424" i="3"/>
  <c r="BG1424" i="3" s="1"/>
  <c r="BB1424" i="3"/>
  <c r="BD1424" i="3" s="1"/>
  <c r="AY1424" i="3"/>
  <c r="BA1424" i="3" s="1"/>
  <c r="AV1424" i="3"/>
  <c r="AX1424" i="3" s="1"/>
  <c r="AS1424" i="3"/>
  <c r="AU1424" i="3" s="1"/>
  <c r="AP1424" i="3"/>
  <c r="AR1424" i="3" s="1"/>
  <c r="AM1424" i="3"/>
  <c r="AO1424" i="3" s="1"/>
  <c r="AJ1424" i="3"/>
  <c r="AL1424" i="3" s="1"/>
  <c r="AI1424" i="3"/>
  <c r="AG1424" i="3"/>
  <c r="AD1424" i="3"/>
  <c r="AF1424" i="3" s="1"/>
  <c r="AA1424" i="3"/>
  <c r="AC1424" i="3" s="1"/>
  <c r="X1424" i="3"/>
  <c r="Z1424" i="3" s="1"/>
  <c r="U1424" i="3"/>
  <c r="W1424" i="3" s="1"/>
  <c r="T1424" i="3"/>
  <c r="R1424" i="3"/>
  <c r="O1424" i="3"/>
  <c r="Q1424" i="3" s="1"/>
  <c r="L1424" i="3"/>
  <c r="N1424" i="3" s="1"/>
  <c r="I1424" i="3"/>
  <c r="K1424" i="3" s="1"/>
  <c r="F1424" i="3"/>
  <c r="H1424" i="3" s="1"/>
  <c r="C1424" i="3"/>
  <c r="E1424" i="3" s="1"/>
  <c r="BH1423" i="3"/>
  <c r="BJ1423" i="3" s="1"/>
  <c r="BE1423" i="3"/>
  <c r="BG1423" i="3" s="1"/>
  <c r="BD1423" i="3"/>
  <c r="BB1423" i="3"/>
  <c r="AY1423" i="3"/>
  <c r="BA1423" i="3" s="1"/>
  <c r="AV1423" i="3"/>
  <c r="AX1423" i="3" s="1"/>
  <c r="AU1423" i="3"/>
  <c r="AS1423" i="3"/>
  <c r="AR1423" i="3"/>
  <c r="AP1423" i="3"/>
  <c r="AM1423" i="3"/>
  <c r="AO1423" i="3" s="1"/>
  <c r="AL1423" i="3"/>
  <c r="AJ1423" i="3"/>
  <c r="AI1423" i="3"/>
  <c r="AG1423" i="3"/>
  <c r="AD1423" i="3"/>
  <c r="AF1423" i="3" s="1"/>
  <c r="AA1423" i="3"/>
  <c r="AC1423" i="3" s="1"/>
  <c r="X1423" i="3"/>
  <c r="Z1423" i="3" s="1"/>
  <c r="U1423" i="3"/>
  <c r="W1423" i="3" s="1"/>
  <c r="R1423" i="3"/>
  <c r="T1423" i="3" s="1"/>
  <c r="O1423" i="3"/>
  <c r="Q1423" i="3" s="1"/>
  <c r="L1423" i="3"/>
  <c r="N1423" i="3" s="1"/>
  <c r="I1423" i="3"/>
  <c r="K1423" i="3" s="1"/>
  <c r="F1423" i="3"/>
  <c r="H1423" i="3" s="1"/>
  <c r="E1423" i="3"/>
  <c r="C1423" i="3"/>
  <c r="BH1422" i="3"/>
  <c r="BJ1422" i="3" s="1"/>
  <c r="BE1422" i="3"/>
  <c r="BG1422" i="3" s="1"/>
  <c r="BD1422" i="3"/>
  <c r="BB1422" i="3"/>
  <c r="AY1422" i="3"/>
  <c r="BA1422" i="3" s="1"/>
  <c r="AV1422" i="3"/>
  <c r="AX1422" i="3" s="1"/>
  <c r="AS1422" i="3"/>
  <c r="AU1422" i="3" s="1"/>
  <c r="AP1422" i="3"/>
  <c r="AR1422" i="3" s="1"/>
  <c r="AM1422" i="3"/>
  <c r="AO1422" i="3" s="1"/>
  <c r="AL1422" i="3"/>
  <c r="AJ1422" i="3"/>
  <c r="AG1422" i="3"/>
  <c r="AI1422" i="3" s="1"/>
  <c r="AD1422" i="3"/>
  <c r="AF1422" i="3" s="1"/>
  <c r="AA1422" i="3"/>
  <c r="AC1422" i="3" s="1"/>
  <c r="X1422" i="3"/>
  <c r="Z1422" i="3" s="1"/>
  <c r="U1422" i="3"/>
  <c r="W1422" i="3" s="1"/>
  <c r="R1422" i="3"/>
  <c r="T1422" i="3" s="1"/>
  <c r="O1422" i="3"/>
  <c r="Q1422" i="3" s="1"/>
  <c r="L1422" i="3"/>
  <c r="N1422" i="3" s="1"/>
  <c r="I1422" i="3"/>
  <c r="K1422" i="3" s="1"/>
  <c r="F1422" i="3"/>
  <c r="H1422" i="3" s="1"/>
  <c r="C1422" i="3"/>
  <c r="E1422" i="3" s="1"/>
  <c r="BJ1421" i="3"/>
  <c r="BH1421" i="3"/>
  <c r="BG1421" i="3"/>
  <c r="BE1421" i="3"/>
  <c r="BB1421" i="3"/>
  <c r="BD1421" i="3" s="1"/>
  <c r="AY1421" i="3"/>
  <c r="BA1421" i="3" s="1"/>
  <c r="AV1421" i="3"/>
  <c r="AX1421" i="3" s="1"/>
  <c r="AS1421" i="3"/>
  <c r="AU1421" i="3" s="1"/>
  <c r="AP1421" i="3"/>
  <c r="AR1421" i="3" s="1"/>
  <c r="AO1421" i="3"/>
  <c r="AM1421" i="3"/>
  <c r="AJ1421" i="3"/>
  <c r="AL1421" i="3" s="1"/>
  <c r="AG1421" i="3"/>
  <c r="AI1421" i="3" s="1"/>
  <c r="AF1421" i="3"/>
  <c r="AD1421" i="3"/>
  <c r="AA1421" i="3"/>
  <c r="AC1421" i="3" s="1"/>
  <c r="X1421" i="3"/>
  <c r="Z1421" i="3" s="1"/>
  <c r="U1421" i="3"/>
  <c r="W1421" i="3" s="1"/>
  <c r="R1421" i="3"/>
  <c r="T1421" i="3" s="1"/>
  <c r="O1421" i="3"/>
  <c r="Q1421" i="3" s="1"/>
  <c r="L1421" i="3"/>
  <c r="N1421" i="3" s="1"/>
  <c r="I1421" i="3"/>
  <c r="K1421" i="3" s="1"/>
  <c r="F1421" i="3"/>
  <c r="H1421" i="3" s="1"/>
  <c r="E1421" i="3"/>
  <c r="C1421" i="3"/>
  <c r="BH1420" i="3"/>
  <c r="BJ1420" i="3" s="1"/>
  <c r="BE1420" i="3"/>
  <c r="BG1420" i="3" s="1"/>
  <c r="BB1420" i="3"/>
  <c r="BD1420" i="3" s="1"/>
  <c r="AY1420" i="3"/>
  <c r="BA1420" i="3" s="1"/>
  <c r="AV1420" i="3"/>
  <c r="AX1420" i="3" s="1"/>
  <c r="AS1420" i="3"/>
  <c r="AU1420" i="3" s="1"/>
  <c r="AP1420" i="3"/>
  <c r="AR1420" i="3" s="1"/>
  <c r="AO1420" i="3"/>
  <c r="AM1420" i="3"/>
  <c r="AJ1420" i="3"/>
  <c r="AL1420" i="3" s="1"/>
  <c r="AG1420" i="3"/>
  <c r="AI1420" i="3" s="1"/>
  <c r="AD1420" i="3"/>
  <c r="AF1420" i="3" s="1"/>
  <c r="AC1420" i="3"/>
  <c r="AA1420" i="3"/>
  <c r="X1420" i="3"/>
  <c r="Z1420" i="3" s="1"/>
  <c r="U1420" i="3"/>
  <c r="W1420" i="3" s="1"/>
  <c r="R1420" i="3"/>
  <c r="T1420" i="3" s="1"/>
  <c r="O1420" i="3"/>
  <c r="Q1420" i="3" s="1"/>
  <c r="L1420" i="3"/>
  <c r="N1420" i="3" s="1"/>
  <c r="I1420" i="3"/>
  <c r="K1420" i="3" s="1"/>
  <c r="F1420" i="3"/>
  <c r="H1420" i="3" s="1"/>
  <c r="C1420" i="3"/>
  <c r="E1420" i="3" s="1"/>
  <c r="BH1419" i="3"/>
  <c r="BJ1419" i="3" s="1"/>
  <c r="BG1419" i="3"/>
  <c r="BE1419" i="3"/>
  <c r="BB1419" i="3"/>
  <c r="BD1419" i="3" s="1"/>
  <c r="AY1419" i="3"/>
  <c r="BA1419" i="3" s="1"/>
  <c r="AX1419" i="3"/>
  <c r="AV1419" i="3"/>
  <c r="AS1419" i="3"/>
  <c r="AU1419" i="3" s="1"/>
  <c r="AP1419" i="3"/>
  <c r="AR1419" i="3" s="1"/>
  <c r="AM1419" i="3"/>
  <c r="AO1419" i="3" s="1"/>
  <c r="AL1419" i="3"/>
  <c r="AJ1419" i="3"/>
  <c r="AI1419" i="3"/>
  <c r="AG1419" i="3"/>
  <c r="AD1419" i="3"/>
  <c r="AF1419" i="3" s="1"/>
  <c r="AA1419" i="3"/>
  <c r="AC1419" i="3" s="1"/>
  <c r="Z1419" i="3"/>
  <c r="X1419" i="3"/>
  <c r="W1419" i="3"/>
  <c r="U1419" i="3"/>
  <c r="R1419" i="3"/>
  <c r="T1419" i="3" s="1"/>
  <c r="O1419" i="3"/>
  <c r="Q1419" i="3" s="1"/>
  <c r="N1419" i="3"/>
  <c r="L1419" i="3"/>
  <c r="K1419" i="3"/>
  <c r="I1419" i="3"/>
  <c r="F1419" i="3"/>
  <c r="H1419" i="3" s="1"/>
  <c r="C1419" i="3"/>
  <c r="E1419" i="3" s="1"/>
  <c r="BH1418" i="3"/>
  <c r="BJ1418" i="3" s="1"/>
  <c r="BE1418" i="3"/>
  <c r="BG1418" i="3" s="1"/>
  <c r="BB1418" i="3"/>
  <c r="BD1418" i="3" s="1"/>
  <c r="BA1418" i="3"/>
  <c r="AY1418" i="3"/>
  <c r="AV1418" i="3"/>
  <c r="AX1418" i="3" s="1"/>
  <c r="AS1418" i="3"/>
  <c r="AU1418" i="3" s="1"/>
  <c r="AP1418" i="3"/>
  <c r="AR1418" i="3" s="1"/>
  <c r="AO1418" i="3"/>
  <c r="AM1418" i="3"/>
  <c r="AJ1418" i="3"/>
  <c r="AL1418" i="3" s="1"/>
  <c r="AG1418" i="3"/>
  <c r="AI1418" i="3" s="1"/>
  <c r="AD1418" i="3"/>
  <c r="AF1418" i="3" s="1"/>
  <c r="AA1418" i="3"/>
  <c r="AC1418" i="3" s="1"/>
  <c r="X1418" i="3"/>
  <c r="Z1418" i="3" s="1"/>
  <c r="W1418" i="3"/>
  <c r="U1418" i="3"/>
  <c r="R1418" i="3"/>
  <c r="T1418" i="3" s="1"/>
  <c r="O1418" i="3"/>
  <c r="Q1418" i="3" s="1"/>
  <c r="L1418" i="3"/>
  <c r="N1418" i="3" s="1"/>
  <c r="K1418" i="3"/>
  <c r="I1418" i="3"/>
  <c r="F1418" i="3"/>
  <c r="H1418" i="3" s="1"/>
  <c r="C1418" i="3"/>
  <c r="E1418" i="3" s="1"/>
  <c r="BJ1417" i="3"/>
  <c r="BH1417" i="3"/>
  <c r="BG1417" i="3"/>
  <c r="BE1417" i="3"/>
  <c r="BB1417" i="3"/>
  <c r="BD1417" i="3" s="1"/>
  <c r="AY1417" i="3"/>
  <c r="BA1417" i="3" s="1"/>
  <c r="AV1417" i="3"/>
  <c r="AX1417" i="3" s="1"/>
  <c r="AS1417" i="3"/>
  <c r="AU1417" i="3" s="1"/>
  <c r="AR1417" i="3"/>
  <c r="AP1417" i="3"/>
  <c r="AM1417" i="3"/>
  <c r="AO1417" i="3" s="1"/>
  <c r="AJ1417" i="3"/>
  <c r="AL1417" i="3" s="1"/>
  <c r="AG1417" i="3"/>
  <c r="AI1417" i="3" s="1"/>
  <c r="AD1417" i="3"/>
  <c r="AF1417" i="3" s="1"/>
  <c r="AA1417" i="3"/>
  <c r="AC1417" i="3" s="1"/>
  <c r="X1417" i="3"/>
  <c r="Z1417" i="3" s="1"/>
  <c r="U1417" i="3"/>
  <c r="W1417" i="3" s="1"/>
  <c r="R1417" i="3"/>
  <c r="T1417" i="3" s="1"/>
  <c r="Q1417" i="3"/>
  <c r="O1417" i="3"/>
  <c r="N1417" i="3"/>
  <c r="L1417" i="3"/>
  <c r="I1417" i="3"/>
  <c r="K1417" i="3" s="1"/>
  <c r="F1417" i="3"/>
  <c r="H1417" i="3" s="1"/>
  <c r="C1417" i="3"/>
  <c r="E1417" i="3" s="1"/>
  <c r="BJ1416" i="3"/>
  <c r="BH1416" i="3"/>
  <c r="BE1416" i="3"/>
  <c r="BG1416" i="3" s="1"/>
  <c r="BB1416" i="3"/>
  <c r="BD1416" i="3" s="1"/>
  <c r="AY1416" i="3"/>
  <c r="BA1416" i="3" s="1"/>
  <c r="AV1416" i="3"/>
  <c r="AX1416" i="3" s="1"/>
  <c r="AS1416" i="3"/>
  <c r="AU1416" i="3" s="1"/>
  <c r="AP1416" i="3"/>
  <c r="AR1416" i="3" s="1"/>
  <c r="AM1416" i="3"/>
  <c r="AO1416" i="3" s="1"/>
  <c r="AJ1416" i="3"/>
  <c r="AL1416" i="3" s="1"/>
  <c r="AG1416" i="3"/>
  <c r="AI1416" i="3" s="1"/>
  <c r="AD1416" i="3"/>
  <c r="AF1416" i="3" s="1"/>
  <c r="AC1416" i="3"/>
  <c r="AA1416" i="3"/>
  <c r="X1416" i="3"/>
  <c r="Z1416" i="3" s="1"/>
  <c r="U1416" i="3"/>
  <c r="W1416" i="3" s="1"/>
  <c r="R1416" i="3"/>
  <c r="T1416" i="3" s="1"/>
  <c r="O1416" i="3"/>
  <c r="Q1416" i="3" s="1"/>
  <c r="N1416" i="3"/>
  <c r="L1416" i="3"/>
  <c r="I1416" i="3"/>
  <c r="K1416" i="3" s="1"/>
  <c r="F1416" i="3"/>
  <c r="H1416" i="3" s="1"/>
  <c r="C1416" i="3"/>
  <c r="E1416" i="3" s="1"/>
  <c r="BH1415" i="3"/>
  <c r="BJ1415" i="3" s="1"/>
  <c r="BE1415" i="3"/>
  <c r="BG1415" i="3" s="1"/>
  <c r="BB1415" i="3"/>
  <c r="BD1415" i="3" s="1"/>
  <c r="BA1415" i="3"/>
  <c r="AY1415" i="3"/>
  <c r="AV1415" i="3"/>
  <c r="AX1415" i="3" s="1"/>
  <c r="AS1415" i="3"/>
  <c r="AU1415" i="3" s="1"/>
  <c r="AR1415" i="3"/>
  <c r="AP1415" i="3"/>
  <c r="AM1415" i="3"/>
  <c r="AO1415" i="3" s="1"/>
  <c r="AJ1415" i="3"/>
  <c r="AL1415" i="3" s="1"/>
  <c r="AG1415" i="3"/>
  <c r="AI1415" i="3" s="1"/>
  <c r="AF1415" i="3"/>
  <c r="AD1415" i="3"/>
  <c r="AC1415" i="3"/>
  <c r="AA1415" i="3"/>
  <c r="X1415" i="3"/>
  <c r="Z1415" i="3" s="1"/>
  <c r="U1415" i="3"/>
  <c r="W1415" i="3" s="1"/>
  <c r="T1415" i="3"/>
  <c r="R1415" i="3"/>
  <c r="O1415" i="3"/>
  <c r="Q1415" i="3" s="1"/>
  <c r="L1415" i="3"/>
  <c r="N1415" i="3" s="1"/>
  <c r="K1415" i="3"/>
  <c r="I1415" i="3"/>
  <c r="F1415" i="3"/>
  <c r="H1415" i="3" s="1"/>
  <c r="C1415" i="3"/>
  <c r="E1415" i="3" s="1"/>
  <c r="BH1414" i="3"/>
  <c r="BJ1414" i="3" s="1"/>
  <c r="BE1414" i="3"/>
  <c r="BG1414" i="3" s="1"/>
  <c r="BB1414" i="3"/>
  <c r="BD1414" i="3" s="1"/>
  <c r="AY1414" i="3"/>
  <c r="BA1414" i="3" s="1"/>
  <c r="AV1414" i="3"/>
  <c r="AX1414" i="3" s="1"/>
  <c r="AU1414" i="3"/>
  <c r="AS1414" i="3"/>
  <c r="AP1414" i="3"/>
  <c r="AR1414" i="3" s="1"/>
  <c r="AM1414" i="3"/>
  <c r="AO1414" i="3" s="1"/>
  <c r="AJ1414" i="3"/>
  <c r="AL1414" i="3" s="1"/>
  <c r="AG1414" i="3"/>
  <c r="AI1414" i="3" s="1"/>
  <c r="AF1414" i="3"/>
  <c r="AD1414" i="3"/>
  <c r="AA1414" i="3"/>
  <c r="AC1414" i="3" s="1"/>
  <c r="X1414" i="3"/>
  <c r="Z1414" i="3" s="1"/>
  <c r="U1414" i="3"/>
  <c r="W1414" i="3" s="1"/>
  <c r="T1414" i="3"/>
  <c r="R1414" i="3"/>
  <c r="O1414" i="3"/>
  <c r="Q1414" i="3" s="1"/>
  <c r="L1414" i="3"/>
  <c r="N1414" i="3" s="1"/>
  <c r="I1414" i="3"/>
  <c r="K1414" i="3" s="1"/>
  <c r="F1414" i="3"/>
  <c r="H1414" i="3" s="1"/>
  <c r="C1414" i="3"/>
  <c r="E1414" i="3" s="1"/>
  <c r="BH1413" i="3"/>
  <c r="BJ1413" i="3" s="1"/>
  <c r="BE1413" i="3"/>
  <c r="BG1413" i="3" s="1"/>
  <c r="BB1413" i="3"/>
  <c r="BD1413" i="3" s="1"/>
  <c r="AY1413" i="3"/>
  <c r="BA1413" i="3" s="1"/>
  <c r="AV1413" i="3"/>
  <c r="AX1413" i="3" s="1"/>
  <c r="AS1413" i="3"/>
  <c r="AU1413" i="3" s="1"/>
  <c r="AP1413" i="3"/>
  <c r="AR1413" i="3" s="1"/>
  <c r="AM1413" i="3"/>
  <c r="AO1413" i="3" s="1"/>
  <c r="AJ1413" i="3"/>
  <c r="AL1413" i="3" s="1"/>
  <c r="AG1413" i="3"/>
  <c r="AI1413" i="3" s="1"/>
  <c r="AD1413" i="3"/>
  <c r="AF1413" i="3" s="1"/>
  <c r="AC1413" i="3"/>
  <c r="AA1413" i="3"/>
  <c r="Z1413" i="3"/>
  <c r="X1413" i="3"/>
  <c r="U1413" i="3"/>
  <c r="W1413" i="3" s="1"/>
  <c r="R1413" i="3"/>
  <c r="T1413" i="3" s="1"/>
  <c r="O1413" i="3"/>
  <c r="Q1413" i="3" s="1"/>
  <c r="L1413" i="3"/>
  <c r="N1413" i="3" s="1"/>
  <c r="I1413" i="3"/>
  <c r="K1413" i="3" s="1"/>
  <c r="H1413" i="3"/>
  <c r="F1413" i="3"/>
  <c r="E1413" i="3"/>
  <c r="C1413" i="3"/>
  <c r="BH1412" i="3"/>
  <c r="BJ1412" i="3" s="1"/>
  <c r="BG1412" i="3"/>
  <c r="BE1412" i="3"/>
  <c r="BB1412" i="3"/>
  <c r="BD1412" i="3" s="1"/>
  <c r="AY1412" i="3"/>
  <c r="BA1412" i="3" s="1"/>
  <c r="AV1412" i="3"/>
  <c r="AX1412" i="3" s="1"/>
  <c r="AS1412" i="3"/>
  <c r="AU1412" i="3" s="1"/>
  <c r="AR1412" i="3"/>
  <c r="AP1412" i="3"/>
  <c r="AM1412" i="3"/>
  <c r="AO1412" i="3" s="1"/>
  <c r="AJ1412" i="3"/>
  <c r="AL1412" i="3" s="1"/>
  <c r="AG1412" i="3"/>
  <c r="AI1412" i="3" s="1"/>
  <c r="AD1412" i="3"/>
  <c r="AF1412" i="3" s="1"/>
  <c r="AA1412" i="3"/>
  <c r="AC1412" i="3" s="1"/>
  <c r="X1412" i="3"/>
  <c r="Z1412" i="3" s="1"/>
  <c r="U1412" i="3"/>
  <c r="W1412" i="3" s="1"/>
  <c r="R1412" i="3"/>
  <c r="T1412" i="3" s="1"/>
  <c r="Q1412" i="3"/>
  <c r="O1412" i="3"/>
  <c r="L1412" i="3"/>
  <c r="N1412" i="3" s="1"/>
  <c r="I1412" i="3"/>
  <c r="K1412" i="3" s="1"/>
  <c r="H1412" i="3"/>
  <c r="F1412" i="3"/>
  <c r="C1412" i="3"/>
  <c r="E1412" i="3" s="1"/>
  <c r="BH1411" i="3"/>
  <c r="BJ1411" i="3" s="1"/>
  <c r="BE1411" i="3"/>
  <c r="BG1411" i="3" s="1"/>
  <c r="BD1411" i="3"/>
  <c r="BB1411" i="3"/>
  <c r="AY1411" i="3"/>
  <c r="BA1411" i="3" s="1"/>
  <c r="AV1411" i="3"/>
  <c r="AX1411" i="3" s="1"/>
  <c r="AS1411" i="3"/>
  <c r="AU1411" i="3" s="1"/>
  <c r="AR1411" i="3"/>
  <c r="AP1411" i="3"/>
  <c r="AO1411" i="3"/>
  <c r="AM1411" i="3"/>
  <c r="AJ1411" i="3"/>
  <c r="AL1411" i="3" s="1"/>
  <c r="AG1411" i="3"/>
  <c r="AI1411" i="3" s="1"/>
  <c r="AD1411" i="3"/>
  <c r="AF1411" i="3" s="1"/>
  <c r="AA1411" i="3"/>
  <c r="AC1411" i="3" s="1"/>
  <c r="X1411" i="3"/>
  <c r="Z1411" i="3" s="1"/>
  <c r="U1411" i="3"/>
  <c r="W1411" i="3" s="1"/>
  <c r="R1411" i="3"/>
  <c r="T1411" i="3" s="1"/>
  <c r="Q1411" i="3"/>
  <c r="O1411" i="3"/>
  <c r="N1411" i="3"/>
  <c r="L1411" i="3"/>
  <c r="I1411" i="3"/>
  <c r="K1411" i="3" s="1"/>
  <c r="F1411" i="3"/>
  <c r="H1411" i="3" s="1"/>
  <c r="C1411" i="3"/>
  <c r="E1411" i="3" s="1"/>
  <c r="BH1410" i="3"/>
  <c r="BJ1410" i="3" s="1"/>
  <c r="BE1410" i="3"/>
  <c r="BG1410" i="3" s="1"/>
  <c r="BB1410" i="3"/>
  <c r="BD1410" i="3" s="1"/>
  <c r="AY1410" i="3"/>
  <c r="BA1410" i="3" s="1"/>
  <c r="AV1410" i="3"/>
  <c r="AX1410" i="3" s="1"/>
  <c r="AS1410" i="3"/>
  <c r="AU1410" i="3" s="1"/>
  <c r="AP1410" i="3"/>
  <c r="AR1410" i="3" s="1"/>
  <c r="AM1410" i="3"/>
  <c r="AO1410" i="3" s="1"/>
  <c r="AJ1410" i="3"/>
  <c r="AL1410" i="3" s="1"/>
  <c r="AG1410" i="3"/>
  <c r="AI1410" i="3" s="1"/>
  <c r="AD1410" i="3"/>
  <c r="AF1410" i="3" s="1"/>
  <c r="AA1410" i="3"/>
  <c r="AC1410" i="3" s="1"/>
  <c r="X1410" i="3"/>
  <c r="Z1410" i="3" s="1"/>
  <c r="W1410" i="3"/>
  <c r="U1410" i="3"/>
  <c r="T1410" i="3"/>
  <c r="R1410" i="3"/>
  <c r="O1410" i="3"/>
  <c r="Q1410" i="3" s="1"/>
  <c r="L1410" i="3"/>
  <c r="N1410" i="3" s="1"/>
  <c r="K1410" i="3"/>
  <c r="I1410" i="3"/>
  <c r="F1410" i="3"/>
  <c r="H1410" i="3" s="1"/>
  <c r="C1410" i="3"/>
  <c r="E1410" i="3" s="1"/>
  <c r="BH1409" i="3"/>
  <c r="BJ1409" i="3" s="1"/>
  <c r="BG1409" i="3"/>
  <c r="BE1409" i="3"/>
  <c r="BD1409" i="3"/>
  <c r="BB1409" i="3"/>
  <c r="AY1409" i="3"/>
  <c r="BA1409" i="3" s="1"/>
  <c r="AV1409" i="3"/>
  <c r="AX1409" i="3" s="1"/>
  <c r="AS1409" i="3"/>
  <c r="AU1409" i="3" s="1"/>
  <c r="AP1409" i="3"/>
  <c r="AR1409" i="3" s="1"/>
  <c r="AM1409" i="3"/>
  <c r="AO1409" i="3" s="1"/>
  <c r="AJ1409" i="3"/>
  <c r="AL1409" i="3" s="1"/>
  <c r="AG1409" i="3"/>
  <c r="AI1409" i="3" s="1"/>
  <c r="AD1409" i="3"/>
  <c r="AF1409" i="3" s="1"/>
  <c r="AA1409" i="3"/>
  <c r="AC1409" i="3" s="1"/>
  <c r="Z1409" i="3"/>
  <c r="X1409" i="3"/>
  <c r="U1409" i="3"/>
  <c r="W1409" i="3" s="1"/>
  <c r="R1409" i="3"/>
  <c r="T1409" i="3" s="1"/>
  <c r="O1409" i="3"/>
  <c r="Q1409" i="3" s="1"/>
  <c r="N1409" i="3"/>
  <c r="L1409" i="3"/>
  <c r="I1409" i="3"/>
  <c r="K1409" i="3" s="1"/>
  <c r="F1409" i="3"/>
  <c r="H1409" i="3" s="1"/>
  <c r="C1409" i="3"/>
  <c r="E1409" i="3" s="1"/>
  <c r="B1409" i="3"/>
  <c r="BJ1408" i="3"/>
  <c r="BH1408" i="3"/>
  <c r="BG1408" i="3"/>
  <c r="BE1408" i="3"/>
  <c r="BD1408" i="3"/>
  <c r="BB1408" i="3"/>
  <c r="AY1408" i="3"/>
  <c r="BA1408" i="3" s="1"/>
  <c r="AV1408" i="3"/>
  <c r="AX1408" i="3" s="1"/>
  <c r="AS1408" i="3"/>
  <c r="AU1408" i="3" s="1"/>
  <c r="AP1408" i="3"/>
  <c r="AR1408" i="3" s="1"/>
  <c r="AM1408" i="3"/>
  <c r="AO1408" i="3" s="1"/>
  <c r="AL1408" i="3"/>
  <c r="AJ1408" i="3"/>
  <c r="AG1408" i="3"/>
  <c r="AI1408" i="3" s="1"/>
  <c r="AD1408" i="3"/>
  <c r="AF1408" i="3" s="1"/>
  <c r="AA1408" i="3"/>
  <c r="AC1408" i="3" s="1"/>
  <c r="X1408" i="3"/>
  <c r="Z1408" i="3" s="1"/>
  <c r="U1408" i="3"/>
  <c r="W1408" i="3" s="1"/>
  <c r="R1408" i="3"/>
  <c r="T1408" i="3" s="1"/>
  <c r="Q1408" i="3"/>
  <c r="O1408" i="3"/>
  <c r="L1408" i="3"/>
  <c r="N1408" i="3" s="1"/>
  <c r="K1408" i="3"/>
  <c r="I1408" i="3"/>
  <c r="H1408" i="3"/>
  <c r="F1408" i="3"/>
  <c r="C1408" i="3"/>
  <c r="E1408" i="3" s="1"/>
  <c r="BH1407" i="3"/>
  <c r="BJ1407" i="3" s="1"/>
  <c r="BE1407" i="3"/>
  <c r="BG1407" i="3" s="1"/>
  <c r="BB1407" i="3"/>
  <c r="BD1407" i="3" s="1"/>
  <c r="AY1407" i="3"/>
  <c r="BA1407" i="3" s="1"/>
  <c r="AV1407" i="3"/>
  <c r="AX1407" i="3" s="1"/>
  <c r="AS1407" i="3"/>
  <c r="AU1407" i="3" s="1"/>
  <c r="AP1407" i="3"/>
  <c r="AR1407" i="3" s="1"/>
  <c r="AO1407" i="3"/>
  <c r="AM1407" i="3"/>
  <c r="AJ1407" i="3"/>
  <c r="AL1407" i="3" s="1"/>
  <c r="AG1407" i="3"/>
  <c r="AI1407" i="3" s="1"/>
  <c r="AD1407" i="3"/>
  <c r="AF1407" i="3" s="1"/>
  <c r="AA1407" i="3"/>
  <c r="AC1407" i="3" s="1"/>
  <c r="X1407" i="3"/>
  <c r="Z1407" i="3" s="1"/>
  <c r="U1407" i="3"/>
  <c r="W1407" i="3" s="1"/>
  <c r="R1407" i="3"/>
  <c r="T1407" i="3" s="1"/>
  <c r="O1407" i="3"/>
  <c r="Q1407" i="3" s="1"/>
  <c r="L1407" i="3"/>
  <c r="N1407" i="3" s="1"/>
  <c r="I1407" i="3"/>
  <c r="K1407" i="3" s="1"/>
  <c r="H1407" i="3"/>
  <c r="F1407" i="3"/>
  <c r="C1407" i="3"/>
  <c r="E1407" i="3" s="1"/>
  <c r="BH1406" i="3"/>
  <c r="BJ1406" i="3" s="1"/>
  <c r="BG1406" i="3"/>
  <c r="BE1406" i="3"/>
  <c r="BB1406" i="3"/>
  <c r="BD1406" i="3" s="1"/>
  <c r="AY1406" i="3"/>
  <c r="BA1406" i="3" s="1"/>
  <c r="AV1406" i="3"/>
  <c r="AX1406" i="3" s="1"/>
  <c r="AS1406" i="3"/>
  <c r="AU1406" i="3" s="1"/>
  <c r="AP1406" i="3"/>
  <c r="AR1406" i="3" s="1"/>
  <c r="AO1406" i="3"/>
  <c r="AM1406" i="3"/>
  <c r="AJ1406" i="3"/>
  <c r="AL1406" i="3" s="1"/>
  <c r="AG1406" i="3"/>
  <c r="AI1406" i="3" s="1"/>
  <c r="AD1406" i="3"/>
  <c r="AF1406" i="3" s="1"/>
  <c r="AA1406" i="3"/>
  <c r="AC1406" i="3" s="1"/>
  <c r="X1406" i="3"/>
  <c r="Z1406" i="3" s="1"/>
  <c r="U1406" i="3"/>
  <c r="W1406" i="3" s="1"/>
  <c r="R1406" i="3"/>
  <c r="T1406" i="3" s="1"/>
  <c r="O1406" i="3"/>
  <c r="Q1406" i="3" s="1"/>
  <c r="L1406" i="3"/>
  <c r="N1406" i="3" s="1"/>
  <c r="I1406" i="3"/>
  <c r="K1406" i="3" s="1"/>
  <c r="F1406" i="3"/>
  <c r="H1406" i="3" s="1"/>
  <c r="E1406" i="3"/>
  <c r="C1406" i="3"/>
  <c r="BJ1405" i="3"/>
  <c r="BH1405" i="3"/>
  <c r="BE1405" i="3"/>
  <c r="BG1405" i="3" s="1"/>
  <c r="BB1405" i="3"/>
  <c r="BD1405" i="3" s="1"/>
  <c r="AY1405" i="3"/>
  <c r="BA1405" i="3" s="1"/>
  <c r="AV1405" i="3"/>
  <c r="AX1405" i="3" s="1"/>
  <c r="AS1405" i="3"/>
  <c r="AU1405" i="3" s="1"/>
  <c r="AP1405" i="3"/>
  <c r="AR1405" i="3" s="1"/>
  <c r="AM1405" i="3"/>
  <c r="AO1405" i="3" s="1"/>
  <c r="AJ1405" i="3"/>
  <c r="AL1405" i="3" s="1"/>
  <c r="AG1405" i="3"/>
  <c r="AI1405" i="3" s="1"/>
  <c r="AD1405" i="3"/>
  <c r="AF1405" i="3" s="1"/>
  <c r="AA1405" i="3"/>
  <c r="AC1405" i="3" s="1"/>
  <c r="X1405" i="3"/>
  <c r="Z1405" i="3" s="1"/>
  <c r="U1405" i="3"/>
  <c r="W1405" i="3" s="1"/>
  <c r="R1405" i="3"/>
  <c r="T1405" i="3" s="1"/>
  <c r="O1405" i="3"/>
  <c r="Q1405" i="3" s="1"/>
  <c r="L1405" i="3"/>
  <c r="N1405" i="3" s="1"/>
  <c r="K1405" i="3"/>
  <c r="I1405" i="3"/>
  <c r="F1405" i="3"/>
  <c r="H1405" i="3" s="1"/>
  <c r="C1405" i="3"/>
  <c r="E1405" i="3" s="1"/>
  <c r="B1405" i="3"/>
  <c r="BH1404" i="3"/>
  <c r="BJ1404" i="3" s="1"/>
  <c r="BE1404" i="3"/>
  <c r="BG1404" i="3" s="1"/>
  <c r="BB1404" i="3"/>
  <c r="BD1404" i="3" s="1"/>
  <c r="BA1404" i="3"/>
  <c r="AY1404" i="3"/>
  <c r="AV1404" i="3"/>
  <c r="AX1404" i="3" s="1"/>
  <c r="AS1404" i="3"/>
  <c r="AU1404" i="3" s="1"/>
  <c r="AP1404" i="3"/>
  <c r="AR1404" i="3" s="1"/>
  <c r="AO1404" i="3"/>
  <c r="AM1404" i="3"/>
  <c r="AL1404" i="3"/>
  <c r="AJ1404" i="3"/>
  <c r="AG1404" i="3"/>
  <c r="AI1404" i="3" s="1"/>
  <c r="AD1404" i="3"/>
  <c r="AF1404" i="3" s="1"/>
  <c r="AC1404" i="3"/>
  <c r="AA1404" i="3"/>
  <c r="X1404" i="3"/>
  <c r="Z1404" i="3" s="1"/>
  <c r="W1404" i="3"/>
  <c r="U1404" i="3"/>
  <c r="T1404" i="3"/>
  <c r="R1404" i="3"/>
  <c r="O1404" i="3"/>
  <c r="Q1404" i="3" s="1"/>
  <c r="L1404" i="3"/>
  <c r="N1404" i="3" s="1"/>
  <c r="I1404" i="3"/>
  <c r="K1404" i="3" s="1"/>
  <c r="F1404" i="3"/>
  <c r="H1404" i="3" s="1"/>
  <c r="C1404" i="3"/>
  <c r="E1404" i="3" s="1"/>
  <c r="BH1403" i="3"/>
  <c r="BJ1403" i="3" s="1"/>
  <c r="BE1403" i="3"/>
  <c r="BG1403" i="3" s="1"/>
  <c r="BB1403" i="3"/>
  <c r="BD1403" i="3" s="1"/>
  <c r="AY1403" i="3"/>
  <c r="BA1403" i="3" s="1"/>
  <c r="AX1403" i="3"/>
  <c r="AV1403" i="3"/>
  <c r="AS1403" i="3"/>
  <c r="AU1403" i="3" s="1"/>
  <c r="AP1403" i="3"/>
  <c r="AR1403" i="3" s="1"/>
  <c r="AM1403" i="3"/>
  <c r="AO1403" i="3" s="1"/>
  <c r="AJ1403" i="3"/>
  <c r="AL1403" i="3" s="1"/>
  <c r="AI1403" i="3"/>
  <c r="AG1403" i="3"/>
  <c r="AD1403" i="3"/>
  <c r="AF1403" i="3" s="1"/>
  <c r="AC1403" i="3"/>
  <c r="AA1403" i="3"/>
  <c r="Z1403" i="3"/>
  <c r="X1403" i="3"/>
  <c r="U1403" i="3"/>
  <c r="W1403" i="3" s="1"/>
  <c r="R1403" i="3"/>
  <c r="T1403" i="3" s="1"/>
  <c r="O1403" i="3"/>
  <c r="Q1403" i="3" s="1"/>
  <c r="L1403" i="3"/>
  <c r="N1403" i="3" s="1"/>
  <c r="I1403" i="3"/>
  <c r="K1403" i="3" s="1"/>
  <c r="F1403" i="3"/>
  <c r="H1403" i="3" s="1"/>
  <c r="E1403" i="3"/>
  <c r="C1403" i="3"/>
  <c r="BH1402" i="3"/>
  <c r="BJ1402" i="3" s="1"/>
  <c r="BE1402" i="3"/>
  <c r="BG1402" i="3" s="1"/>
  <c r="BB1402" i="3"/>
  <c r="BD1402" i="3" s="1"/>
  <c r="BA1402" i="3"/>
  <c r="AY1402" i="3"/>
  <c r="AX1402" i="3"/>
  <c r="AV1402" i="3"/>
  <c r="AS1402" i="3"/>
  <c r="AU1402" i="3" s="1"/>
  <c r="AP1402" i="3"/>
  <c r="AR1402" i="3" s="1"/>
  <c r="AO1402" i="3"/>
  <c r="AM1402" i="3"/>
  <c r="AJ1402" i="3"/>
  <c r="AL1402" i="3" s="1"/>
  <c r="AG1402" i="3"/>
  <c r="AI1402" i="3" s="1"/>
  <c r="AD1402" i="3"/>
  <c r="AF1402" i="3" s="1"/>
  <c r="AA1402" i="3"/>
  <c r="AC1402" i="3" s="1"/>
  <c r="X1402" i="3"/>
  <c r="Z1402" i="3" s="1"/>
  <c r="U1402" i="3"/>
  <c r="W1402" i="3" s="1"/>
  <c r="R1402" i="3"/>
  <c r="T1402" i="3" s="1"/>
  <c r="O1402" i="3"/>
  <c r="Q1402" i="3" s="1"/>
  <c r="L1402" i="3"/>
  <c r="N1402" i="3" s="1"/>
  <c r="K1402" i="3"/>
  <c r="I1402" i="3"/>
  <c r="H1402" i="3"/>
  <c r="F1402" i="3"/>
  <c r="E1402" i="3"/>
  <c r="C1402" i="3"/>
  <c r="BH1401" i="3"/>
  <c r="BJ1401" i="3" s="1"/>
  <c r="BE1401" i="3"/>
  <c r="BG1401" i="3" s="1"/>
  <c r="BB1401" i="3"/>
  <c r="BD1401" i="3" s="1"/>
  <c r="AY1401" i="3"/>
  <c r="BA1401" i="3" s="1"/>
  <c r="AV1401" i="3"/>
  <c r="AX1401" i="3" s="1"/>
  <c r="AS1401" i="3"/>
  <c r="AU1401" i="3" s="1"/>
  <c r="AP1401" i="3"/>
  <c r="AR1401" i="3" s="1"/>
  <c r="AM1401" i="3"/>
  <c r="AO1401" i="3" s="1"/>
  <c r="AJ1401" i="3"/>
  <c r="AL1401" i="3" s="1"/>
  <c r="AI1401" i="3"/>
  <c r="AG1401" i="3"/>
  <c r="AF1401" i="3"/>
  <c r="AD1401" i="3"/>
  <c r="AA1401" i="3"/>
  <c r="AC1401" i="3" s="1"/>
  <c r="Z1401" i="3"/>
  <c r="X1401" i="3"/>
  <c r="U1401" i="3"/>
  <c r="W1401" i="3" s="1"/>
  <c r="R1401" i="3"/>
  <c r="T1401" i="3" s="1"/>
  <c r="O1401" i="3"/>
  <c r="Q1401" i="3" s="1"/>
  <c r="L1401" i="3"/>
  <c r="N1401" i="3" s="1"/>
  <c r="I1401" i="3"/>
  <c r="K1401" i="3" s="1"/>
  <c r="F1401" i="3"/>
  <c r="H1401" i="3" s="1"/>
  <c r="E1401" i="3"/>
  <c r="C1401" i="3"/>
  <c r="BH1400" i="3"/>
  <c r="BJ1400" i="3" s="1"/>
  <c r="BG1400" i="3"/>
  <c r="BE1400" i="3"/>
  <c r="BB1400" i="3"/>
  <c r="BD1400" i="3" s="1"/>
  <c r="AY1400" i="3"/>
  <c r="BA1400" i="3" s="1"/>
  <c r="AV1400" i="3"/>
  <c r="AX1400" i="3" s="1"/>
  <c r="AS1400" i="3"/>
  <c r="AU1400" i="3" s="1"/>
  <c r="AP1400" i="3"/>
  <c r="AR1400" i="3" s="1"/>
  <c r="AM1400" i="3"/>
  <c r="AO1400" i="3" s="1"/>
  <c r="AJ1400" i="3"/>
  <c r="AL1400" i="3" s="1"/>
  <c r="AI1400" i="3"/>
  <c r="AG1400" i="3"/>
  <c r="AD1400" i="3"/>
  <c r="AF1400" i="3" s="1"/>
  <c r="AA1400" i="3"/>
  <c r="AC1400" i="3" s="1"/>
  <c r="Z1400" i="3"/>
  <c r="X1400" i="3"/>
  <c r="U1400" i="3"/>
  <c r="W1400" i="3" s="1"/>
  <c r="T1400" i="3"/>
  <c r="R1400" i="3"/>
  <c r="O1400" i="3"/>
  <c r="Q1400" i="3" s="1"/>
  <c r="L1400" i="3"/>
  <c r="N1400" i="3" s="1"/>
  <c r="I1400" i="3"/>
  <c r="K1400" i="3" s="1"/>
  <c r="H1400" i="3"/>
  <c r="F1400" i="3"/>
  <c r="C1400" i="3"/>
  <c r="E1400" i="3" s="1"/>
  <c r="BH1399" i="3"/>
  <c r="BJ1399" i="3" s="1"/>
  <c r="BG1399" i="3"/>
  <c r="BE1399" i="3"/>
  <c r="BB1399" i="3"/>
  <c r="BD1399" i="3" s="1"/>
  <c r="AY1399" i="3"/>
  <c r="BA1399" i="3" s="1"/>
  <c r="AV1399" i="3"/>
  <c r="AX1399" i="3" s="1"/>
  <c r="AS1399" i="3"/>
  <c r="AU1399" i="3" s="1"/>
  <c r="AR1399" i="3"/>
  <c r="AP1399" i="3"/>
  <c r="AM1399" i="3"/>
  <c r="AO1399" i="3" s="1"/>
  <c r="AL1399" i="3"/>
  <c r="AJ1399" i="3"/>
  <c r="AG1399" i="3"/>
  <c r="AI1399" i="3" s="1"/>
  <c r="AD1399" i="3"/>
  <c r="AF1399" i="3" s="1"/>
  <c r="AC1399" i="3"/>
  <c r="AA1399" i="3"/>
  <c r="X1399" i="3"/>
  <c r="Z1399" i="3" s="1"/>
  <c r="U1399" i="3"/>
  <c r="W1399" i="3" s="1"/>
  <c r="R1399" i="3"/>
  <c r="T1399" i="3" s="1"/>
  <c r="O1399" i="3"/>
  <c r="Q1399" i="3" s="1"/>
  <c r="L1399" i="3"/>
  <c r="N1399" i="3" s="1"/>
  <c r="K1399" i="3"/>
  <c r="I1399" i="3"/>
  <c r="F1399" i="3"/>
  <c r="H1399" i="3" s="1"/>
  <c r="C1399" i="3"/>
  <c r="E1399" i="3" s="1"/>
  <c r="BH1398" i="3"/>
  <c r="BJ1398" i="3" s="1"/>
  <c r="BG1398" i="3"/>
  <c r="BE1398" i="3"/>
  <c r="BD1398" i="3"/>
  <c r="BB1398" i="3"/>
  <c r="AY1398" i="3"/>
  <c r="BA1398" i="3" s="1"/>
  <c r="AV1398" i="3"/>
  <c r="AX1398" i="3" s="1"/>
  <c r="AU1398" i="3"/>
  <c r="AS1398" i="3"/>
  <c r="AR1398" i="3"/>
  <c r="AP1398" i="3"/>
  <c r="AM1398" i="3"/>
  <c r="AO1398" i="3" s="1"/>
  <c r="AJ1398" i="3"/>
  <c r="AL1398" i="3" s="1"/>
  <c r="AI1398" i="3"/>
  <c r="AG1398" i="3"/>
  <c r="AD1398" i="3"/>
  <c r="AF1398" i="3" s="1"/>
  <c r="AC1398" i="3"/>
  <c r="AA1398" i="3"/>
  <c r="Z1398" i="3"/>
  <c r="X1398" i="3"/>
  <c r="U1398" i="3"/>
  <c r="W1398" i="3" s="1"/>
  <c r="R1398" i="3"/>
  <c r="T1398" i="3" s="1"/>
  <c r="O1398" i="3"/>
  <c r="Q1398" i="3" s="1"/>
  <c r="L1398" i="3"/>
  <c r="N1398" i="3" s="1"/>
  <c r="I1398" i="3"/>
  <c r="K1398" i="3" s="1"/>
  <c r="F1398" i="3"/>
  <c r="H1398" i="3" s="1"/>
  <c r="C1398" i="3"/>
  <c r="E1398" i="3" s="1"/>
  <c r="BJ1397" i="3"/>
  <c r="BH1397" i="3"/>
  <c r="BG1397" i="3"/>
  <c r="BE1397" i="3"/>
  <c r="BB1397" i="3"/>
  <c r="BD1397" i="3" s="1"/>
  <c r="AY1397" i="3"/>
  <c r="BA1397" i="3" s="1"/>
  <c r="AX1397" i="3"/>
  <c r="AV1397" i="3"/>
  <c r="AU1397" i="3"/>
  <c r="AS1397" i="3"/>
  <c r="AP1397" i="3"/>
  <c r="AR1397" i="3" s="1"/>
  <c r="AM1397" i="3"/>
  <c r="AO1397" i="3" s="1"/>
  <c r="AL1397" i="3"/>
  <c r="AJ1397" i="3"/>
  <c r="AG1397" i="3"/>
  <c r="AI1397" i="3" s="1"/>
  <c r="AD1397" i="3"/>
  <c r="AF1397" i="3" s="1"/>
  <c r="AA1397" i="3"/>
  <c r="AC1397" i="3" s="1"/>
  <c r="Z1397" i="3"/>
  <c r="X1397" i="3"/>
  <c r="U1397" i="3"/>
  <c r="W1397" i="3" s="1"/>
  <c r="R1397" i="3"/>
  <c r="T1397" i="3" s="1"/>
  <c r="O1397" i="3"/>
  <c r="Q1397" i="3" s="1"/>
  <c r="L1397" i="3"/>
  <c r="N1397" i="3" s="1"/>
  <c r="I1397" i="3"/>
  <c r="K1397" i="3" s="1"/>
  <c r="F1397" i="3"/>
  <c r="H1397" i="3" s="1"/>
  <c r="E1397" i="3"/>
  <c r="C1397" i="3"/>
  <c r="BH1396" i="3"/>
  <c r="BJ1396" i="3" s="1"/>
  <c r="BE1396" i="3"/>
  <c r="BG1396" i="3" s="1"/>
  <c r="BB1396" i="3"/>
  <c r="BD1396" i="3" s="1"/>
  <c r="BA1396" i="3"/>
  <c r="AY1396" i="3"/>
  <c r="AV1396" i="3"/>
  <c r="AX1396" i="3" s="1"/>
  <c r="AS1396" i="3"/>
  <c r="AU1396" i="3" s="1"/>
  <c r="AP1396" i="3"/>
  <c r="AR1396" i="3" s="1"/>
  <c r="AM1396" i="3"/>
  <c r="AO1396" i="3" s="1"/>
  <c r="AL1396" i="3"/>
  <c r="AJ1396" i="3"/>
  <c r="AG1396" i="3"/>
  <c r="AI1396" i="3" s="1"/>
  <c r="AF1396" i="3"/>
  <c r="AD1396" i="3"/>
  <c r="AC1396" i="3"/>
  <c r="AA1396" i="3"/>
  <c r="X1396" i="3"/>
  <c r="Z1396" i="3" s="1"/>
  <c r="U1396" i="3"/>
  <c r="W1396" i="3" s="1"/>
  <c r="R1396" i="3"/>
  <c r="T1396" i="3" s="1"/>
  <c r="O1396" i="3"/>
  <c r="Q1396" i="3" s="1"/>
  <c r="L1396" i="3"/>
  <c r="N1396" i="3" s="1"/>
  <c r="I1396" i="3"/>
  <c r="K1396" i="3" s="1"/>
  <c r="H1396" i="3"/>
  <c r="F1396" i="3"/>
  <c r="C1396" i="3"/>
  <c r="E1396" i="3" s="1"/>
  <c r="BH1395" i="3"/>
  <c r="BJ1395" i="3" s="1"/>
  <c r="BE1395" i="3"/>
  <c r="BG1395" i="3" s="1"/>
  <c r="BB1395" i="3"/>
  <c r="BD1395" i="3" s="1"/>
  <c r="AY1395" i="3"/>
  <c r="BA1395" i="3" s="1"/>
  <c r="AV1395" i="3"/>
  <c r="AX1395" i="3" s="1"/>
  <c r="AS1395" i="3"/>
  <c r="AU1395" i="3" s="1"/>
  <c r="AP1395" i="3"/>
  <c r="AR1395" i="3" s="1"/>
  <c r="AM1395" i="3"/>
  <c r="AO1395" i="3" s="1"/>
  <c r="AJ1395" i="3"/>
  <c r="AL1395" i="3" s="1"/>
  <c r="AI1395" i="3"/>
  <c r="AG1395" i="3"/>
  <c r="AF1395" i="3"/>
  <c r="AD1395" i="3"/>
  <c r="AA1395" i="3"/>
  <c r="AC1395" i="3" s="1"/>
  <c r="X1395" i="3"/>
  <c r="Z1395" i="3" s="1"/>
  <c r="U1395" i="3"/>
  <c r="W1395" i="3" s="1"/>
  <c r="R1395" i="3"/>
  <c r="T1395" i="3" s="1"/>
  <c r="O1395" i="3"/>
  <c r="Q1395" i="3" s="1"/>
  <c r="L1395" i="3"/>
  <c r="N1395" i="3" s="1"/>
  <c r="I1395" i="3"/>
  <c r="K1395" i="3" s="1"/>
  <c r="F1395" i="3"/>
  <c r="H1395" i="3" s="1"/>
  <c r="C1395" i="3"/>
  <c r="E1395" i="3" s="1"/>
  <c r="B1395" i="3"/>
  <c r="BJ1394" i="3"/>
  <c r="BH1394" i="3"/>
  <c r="BE1394" i="3"/>
  <c r="BG1394" i="3" s="1"/>
  <c r="BD1394" i="3"/>
  <c r="BB1394" i="3"/>
  <c r="AY1394" i="3"/>
  <c r="BA1394" i="3" s="1"/>
  <c r="AV1394" i="3"/>
  <c r="AX1394" i="3" s="1"/>
  <c r="AS1394" i="3"/>
  <c r="AU1394" i="3" s="1"/>
  <c r="AP1394" i="3"/>
  <c r="AR1394" i="3" s="1"/>
  <c r="AO1394" i="3"/>
  <c r="AM1394" i="3"/>
  <c r="AJ1394" i="3"/>
  <c r="AL1394" i="3" s="1"/>
  <c r="AI1394" i="3"/>
  <c r="AG1394" i="3"/>
  <c r="AD1394" i="3"/>
  <c r="AF1394" i="3" s="1"/>
  <c r="AC1394" i="3"/>
  <c r="AA1394" i="3"/>
  <c r="X1394" i="3"/>
  <c r="Z1394" i="3" s="1"/>
  <c r="U1394" i="3"/>
  <c r="W1394" i="3" s="1"/>
  <c r="R1394" i="3"/>
  <c r="T1394" i="3" s="1"/>
  <c r="O1394" i="3"/>
  <c r="Q1394" i="3" s="1"/>
  <c r="L1394" i="3"/>
  <c r="N1394" i="3" s="1"/>
  <c r="I1394" i="3"/>
  <c r="K1394" i="3" s="1"/>
  <c r="F1394" i="3"/>
  <c r="H1394" i="3" s="1"/>
  <c r="C1394" i="3"/>
  <c r="E1394" i="3" s="1"/>
  <c r="B1394" i="3"/>
  <c r="BJ1393" i="3"/>
  <c r="BH1393" i="3"/>
  <c r="BE1393" i="3"/>
  <c r="BG1393" i="3" s="1"/>
  <c r="BD1393" i="3"/>
  <c r="BB1393" i="3"/>
  <c r="AY1393" i="3"/>
  <c r="BA1393" i="3" s="1"/>
  <c r="AV1393" i="3"/>
  <c r="AX1393" i="3" s="1"/>
  <c r="AS1393" i="3"/>
  <c r="AU1393" i="3" s="1"/>
  <c r="AR1393" i="3"/>
  <c r="AP1393" i="3"/>
  <c r="AO1393" i="3"/>
  <c r="AM1393" i="3"/>
  <c r="AJ1393" i="3"/>
  <c r="AL1393" i="3" s="1"/>
  <c r="AG1393" i="3"/>
  <c r="AI1393" i="3" s="1"/>
  <c r="AD1393" i="3"/>
  <c r="AF1393" i="3" s="1"/>
  <c r="AA1393" i="3"/>
  <c r="AC1393" i="3" s="1"/>
  <c r="X1393" i="3"/>
  <c r="Z1393" i="3" s="1"/>
  <c r="W1393" i="3"/>
  <c r="U1393" i="3"/>
  <c r="R1393" i="3"/>
  <c r="T1393" i="3" s="1"/>
  <c r="O1393" i="3"/>
  <c r="Q1393" i="3" s="1"/>
  <c r="L1393" i="3"/>
  <c r="N1393" i="3" s="1"/>
  <c r="K1393" i="3"/>
  <c r="I1393" i="3"/>
  <c r="F1393" i="3"/>
  <c r="H1393" i="3" s="1"/>
  <c r="C1393" i="3"/>
  <c r="E1393" i="3" s="1"/>
  <c r="BH1392" i="3"/>
  <c r="BJ1392" i="3" s="1"/>
  <c r="BE1392" i="3"/>
  <c r="BG1392" i="3" s="1"/>
  <c r="BB1392" i="3"/>
  <c r="BD1392" i="3" s="1"/>
  <c r="AY1392" i="3"/>
  <c r="BA1392" i="3" s="1"/>
  <c r="AV1392" i="3"/>
  <c r="AX1392" i="3" s="1"/>
  <c r="AU1392" i="3"/>
  <c r="AS1392" i="3"/>
  <c r="AR1392" i="3"/>
  <c r="AP1392" i="3"/>
  <c r="AM1392" i="3"/>
  <c r="AO1392" i="3" s="1"/>
  <c r="AL1392" i="3"/>
  <c r="AJ1392" i="3"/>
  <c r="AG1392" i="3"/>
  <c r="AI1392" i="3" s="1"/>
  <c r="AF1392" i="3"/>
  <c r="AD1392" i="3"/>
  <c r="AA1392" i="3"/>
  <c r="AC1392" i="3" s="1"/>
  <c r="X1392" i="3"/>
  <c r="Z1392" i="3" s="1"/>
  <c r="W1392" i="3"/>
  <c r="U1392" i="3"/>
  <c r="R1392" i="3"/>
  <c r="T1392" i="3" s="1"/>
  <c r="Q1392" i="3"/>
  <c r="O1392" i="3"/>
  <c r="L1392" i="3"/>
  <c r="N1392" i="3" s="1"/>
  <c r="I1392" i="3"/>
  <c r="K1392" i="3" s="1"/>
  <c r="H1392" i="3"/>
  <c r="F1392" i="3"/>
  <c r="E1392" i="3"/>
  <c r="C1392" i="3"/>
  <c r="BH1391" i="3"/>
  <c r="BJ1391" i="3" s="1"/>
  <c r="BE1391" i="3"/>
  <c r="BG1391" i="3" s="1"/>
  <c r="D1390" i="2" s="1"/>
  <c r="I1390" i="2" s="1"/>
  <c r="BB1391" i="3"/>
  <c r="BD1391" i="3" s="1"/>
  <c r="AY1391" i="3"/>
  <c r="BA1391" i="3" s="1"/>
  <c r="AV1391" i="3"/>
  <c r="AX1391" i="3" s="1"/>
  <c r="AU1391" i="3"/>
  <c r="AS1391" i="3"/>
  <c r="AP1391" i="3"/>
  <c r="AR1391" i="3" s="1"/>
  <c r="AM1391" i="3"/>
  <c r="AO1391" i="3" s="1"/>
  <c r="AJ1391" i="3"/>
  <c r="AL1391" i="3" s="1"/>
  <c r="AG1391" i="3"/>
  <c r="AI1391" i="3" s="1"/>
  <c r="AD1391" i="3"/>
  <c r="AF1391" i="3" s="1"/>
  <c r="AA1391" i="3"/>
  <c r="AC1391" i="3" s="1"/>
  <c r="X1391" i="3"/>
  <c r="Z1391" i="3" s="1"/>
  <c r="U1391" i="3"/>
  <c r="W1391" i="3" s="1"/>
  <c r="R1391" i="3"/>
  <c r="T1391" i="3" s="1"/>
  <c r="Q1391" i="3"/>
  <c r="O1391" i="3"/>
  <c r="L1391" i="3"/>
  <c r="N1391" i="3" s="1"/>
  <c r="I1391" i="3"/>
  <c r="K1391" i="3" s="1"/>
  <c r="F1391" i="3"/>
  <c r="H1391" i="3" s="1"/>
  <c r="C1391" i="3"/>
  <c r="E1391" i="3" s="1"/>
  <c r="B1391" i="3"/>
  <c r="BJ1390" i="3"/>
  <c r="BH1390" i="3"/>
  <c r="BE1390" i="3"/>
  <c r="BG1390" i="3" s="1"/>
  <c r="D1389" i="2" s="1"/>
  <c r="I1389" i="2" s="1"/>
  <c r="BB1390" i="3"/>
  <c r="BD1390" i="3" s="1"/>
  <c r="BA1390" i="3"/>
  <c r="AY1390" i="3"/>
  <c r="AV1390" i="3"/>
  <c r="AX1390" i="3" s="1"/>
  <c r="AU1390" i="3"/>
  <c r="AS1390" i="3"/>
  <c r="AP1390" i="3"/>
  <c r="AR1390" i="3" s="1"/>
  <c r="AM1390" i="3"/>
  <c r="AO1390" i="3" s="1"/>
  <c r="AJ1390" i="3"/>
  <c r="AL1390" i="3" s="1"/>
  <c r="AI1390" i="3"/>
  <c r="AG1390" i="3"/>
  <c r="AF1390" i="3"/>
  <c r="AD1390" i="3"/>
  <c r="AC1390" i="3"/>
  <c r="AA1390" i="3"/>
  <c r="X1390" i="3"/>
  <c r="Z1390" i="3" s="1"/>
  <c r="W1390" i="3"/>
  <c r="U1390" i="3"/>
  <c r="R1390" i="3"/>
  <c r="T1390" i="3" s="1"/>
  <c r="O1390" i="3"/>
  <c r="Q1390" i="3" s="1"/>
  <c r="N1390" i="3"/>
  <c r="L1390" i="3"/>
  <c r="I1390" i="3"/>
  <c r="K1390" i="3" s="1"/>
  <c r="F1390" i="3"/>
  <c r="H1390" i="3" s="1"/>
  <c r="C1390" i="3"/>
  <c r="E1390" i="3" s="1"/>
  <c r="BH1389" i="3"/>
  <c r="BJ1389" i="3" s="1"/>
  <c r="BG1389" i="3"/>
  <c r="D1388" i="2" s="1"/>
  <c r="I1388" i="2" s="1"/>
  <c r="BE1389" i="3"/>
  <c r="BB1389" i="3"/>
  <c r="BD1389" i="3" s="1"/>
  <c r="AY1389" i="3"/>
  <c r="BA1389" i="3" s="1"/>
  <c r="AV1389" i="3"/>
  <c r="AX1389" i="3" s="1"/>
  <c r="AS1389" i="3"/>
  <c r="AU1389" i="3" s="1"/>
  <c r="AP1389" i="3"/>
  <c r="AR1389" i="3" s="1"/>
  <c r="AM1389" i="3"/>
  <c r="AO1389" i="3" s="1"/>
  <c r="AJ1389" i="3"/>
  <c r="AL1389" i="3" s="1"/>
  <c r="AG1389" i="3"/>
  <c r="AI1389" i="3" s="1"/>
  <c r="AD1389" i="3"/>
  <c r="AF1389" i="3" s="1"/>
  <c r="AA1389" i="3"/>
  <c r="AC1389" i="3" s="1"/>
  <c r="Z1389" i="3"/>
  <c r="X1389" i="3"/>
  <c r="W1389" i="3"/>
  <c r="U1389" i="3"/>
  <c r="R1389" i="3"/>
  <c r="T1389" i="3" s="1"/>
  <c r="Q1389" i="3"/>
  <c r="O1389" i="3"/>
  <c r="L1389" i="3"/>
  <c r="N1389" i="3" s="1"/>
  <c r="I1389" i="3"/>
  <c r="K1389" i="3" s="1"/>
  <c r="H1389" i="3"/>
  <c r="F1389" i="3"/>
  <c r="E1389" i="3"/>
  <c r="C1389" i="3"/>
  <c r="BJ1388" i="3"/>
  <c r="BH1388" i="3"/>
  <c r="BE1388" i="3"/>
  <c r="BG1388" i="3" s="1"/>
  <c r="D1387" i="2" s="1"/>
  <c r="I1387" i="2" s="1"/>
  <c r="BD1388" i="3"/>
  <c r="BB1388" i="3"/>
  <c r="AY1388" i="3"/>
  <c r="BA1388" i="3" s="1"/>
  <c r="AV1388" i="3"/>
  <c r="AX1388" i="3" s="1"/>
  <c r="AS1388" i="3"/>
  <c r="AU1388" i="3" s="1"/>
  <c r="AP1388" i="3"/>
  <c r="AR1388" i="3" s="1"/>
  <c r="AO1388" i="3"/>
  <c r="AM1388" i="3"/>
  <c r="AJ1388" i="3"/>
  <c r="AL1388" i="3" s="1"/>
  <c r="AG1388" i="3"/>
  <c r="AI1388" i="3" s="1"/>
  <c r="AD1388" i="3"/>
  <c r="AF1388" i="3" s="1"/>
  <c r="AA1388" i="3"/>
  <c r="AC1388" i="3" s="1"/>
  <c r="X1388" i="3"/>
  <c r="Z1388" i="3" s="1"/>
  <c r="U1388" i="3"/>
  <c r="W1388" i="3" s="1"/>
  <c r="T1388" i="3"/>
  <c r="R1388" i="3"/>
  <c r="O1388" i="3"/>
  <c r="Q1388" i="3" s="1"/>
  <c r="L1388" i="3"/>
  <c r="N1388" i="3" s="1"/>
  <c r="I1388" i="3"/>
  <c r="K1388" i="3" s="1"/>
  <c r="F1388" i="3"/>
  <c r="H1388" i="3" s="1"/>
  <c r="C1388" i="3"/>
  <c r="E1388" i="3" s="1"/>
  <c r="BH1387" i="3"/>
  <c r="BJ1387" i="3" s="1"/>
  <c r="BE1387" i="3"/>
  <c r="BG1387" i="3" s="1"/>
  <c r="D1386" i="2" s="1"/>
  <c r="I1386" i="2" s="1"/>
  <c r="BD1387" i="3"/>
  <c r="BB1387" i="3"/>
  <c r="AY1387" i="3"/>
  <c r="BA1387" i="3" s="1"/>
  <c r="AV1387" i="3"/>
  <c r="AX1387" i="3" s="1"/>
  <c r="AU1387" i="3"/>
  <c r="AS1387" i="3"/>
  <c r="AR1387" i="3"/>
  <c r="AP1387" i="3"/>
  <c r="AM1387" i="3"/>
  <c r="AO1387" i="3" s="1"/>
  <c r="AJ1387" i="3"/>
  <c r="AL1387" i="3" s="1"/>
  <c r="AG1387" i="3"/>
  <c r="AI1387" i="3" s="1"/>
  <c r="AF1387" i="3"/>
  <c r="AD1387" i="3"/>
  <c r="AA1387" i="3"/>
  <c r="AC1387" i="3" s="1"/>
  <c r="X1387" i="3"/>
  <c r="Z1387" i="3" s="1"/>
  <c r="U1387" i="3"/>
  <c r="W1387" i="3" s="1"/>
  <c r="R1387" i="3"/>
  <c r="T1387" i="3" s="1"/>
  <c r="O1387" i="3"/>
  <c r="Q1387" i="3" s="1"/>
  <c r="N1387" i="3"/>
  <c r="L1387" i="3"/>
  <c r="I1387" i="3"/>
  <c r="K1387" i="3" s="1"/>
  <c r="F1387" i="3"/>
  <c r="H1387" i="3" s="1"/>
  <c r="C1387" i="3"/>
  <c r="E1387" i="3" s="1"/>
  <c r="BH1386" i="3"/>
  <c r="BJ1386" i="3" s="1"/>
  <c r="BE1386" i="3"/>
  <c r="BG1386" i="3" s="1"/>
  <c r="D1385" i="2" s="1"/>
  <c r="I1385" i="2" s="1"/>
  <c r="BB1386" i="3"/>
  <c r="BD1386" i="3" s="1"/>
  <c r="AY1386" i="3"/>
  <c r="BA1386" i="3" s="1"/>
  <c r="AV1386" i="3"/>
  <c r="AX1386" i="3" s="1"/>
  <c r="AS1386" i="3"/>
  <c r="AU1386" i="3" s="1"/>
  <c r="AP1386" i="3"/>
  <c r="AR1386" i="3" s="1"/>
  <c r="AO1386" i="3"/>
  <c r="AM1386" i="3"/>
  <c r="AL1386" i="3"/>
  <c r="AJ1386" i="3"/>
  <c r="AG1386" i="3"/>
  <c r="AI1386" i="3" s="1"/>
  <c r="AF1386" i="3"/>
  <c r="AD1386" i="3"/>
  <c r="AC1386" i="3"/>
  <c r="AA1386" i="3"/>
  <c r="X1386" i="3"/>
  <c r="Z1386" i="3" s="1"/>
  <c r="U1386" i="3"/>
  <c r="W1386" i="3" s="1"/>
  <c r="R1386" i="3"/>
  <c r="T1386" i="3" s="1"/>
  <c r="O1386" i="3"/>
  <c r="Q1386" i="3" s="1"/>
  <c r="L1386" i="3"/>
  <c r="N1386" i="3" s="1"/>
  <c r="I1386" i="3"/>
  <c r="K1386" i="3" s="1"/>
  <c r="H1386" i="3"/>
  <c r="F1386" i="3"/>
  <c r="C1386" i="3"/>
  <c r="E1386" i="3" s="1"/>
  <c r="BH1385" i="3"/>
  <c r="BJ1385" i="3" s="1"/>
  <c r="BE1385" i="3"/>
  <c r="BG1385" i="3" s="1"/>
  <c r="D1384" i="2" s="1"/>
  <c r="I1384" i="2" s="1"/>
  <c r="BB1385" i="3"/>
  <c r="BD1385" i="3" s="1"/>
  <c r="AY1385" i="3"/>
  <c r="BA1385" i="3" s="1"/>
  <c r="AV1385" i="3"/>
  <c r="AX1385" i="3" s="1"/>
  <c r="AS1385" i="3"/>
  <c r="AU1385" i="3" s="1"/>
  <c r="AP1385" i="3"/>
  <c r="AR1385" i="3" s="1"/>
  <c r="AM1385" i="3"/>
  <c r="AO1385" i="3" s="1"/>
  <c r="AJ1385" i="3"/>
  <c r="AL1385" i="3" s="1"/>
  <c r="AG1385" i="3"/>
  <c r="AI1385" i="3" s="1"/>
  <c r="AF1385" i="3"/>
  <c r="AD1385" i="3"/>
  <c r="AA1385" i="3"/>
  <c r="AC1385" i="3" s="1"/>
  <c r="X1385" i="3"/>
  <c r="Z1385" i="3" s="1"/>
  <c r="U1385" i="3"/>
  <c r="W1385" i="3" s="1"/>
  <c r="T1385" i="3"/>
  <c r="R1385" i="3"/>
  <c r="O1385" i="3"/>
  <c r="Q1385" i="3" s="1"/>
  <c r="L1385" i="3"/>
  <c r="N1385" i="3" s="1"/>
  <c r="K1385" i="3"/>
  <c r="I1385" i="3"/>
  <c r="F1385" i="3"/>
  <c r="H1385" i="3" s="1"/>
  <c r="C1385" i="3"/>
  <c r="E1385" i="3" s="1"/>
  <c r="BH1384" i="3"/>
  <c r="BJ1384" i="3" s="1"/>
  <c r="BE1384" i="3"/>
  <c r="BG1384" i="3" s="1"/>
  <c r="D1383" i="2" s="1"/>
  <c r="I1383" i="2" s="1"/>
  <c r="BB1384" i="3"/>
  <c r="BD1384" i="3" s="1"/>
  <c r="AY1384" i="3"/>
  <c r="BA1384" i="3" s="1"/>
  <c r="AV1384" i="3"/>
  <c r="AX1384" i="3" s="1"/>
  <c r="AS1384" i="3"/>
  <c r="AU1384" i="3" s="1"/>
  <c r="AP1384" i="3"/>
  <c r="AR1384" i="3" s="1"/>
  <c r="AM1384" i="3"/>
  <c r="AO1384" i="3" s="1"/>
  <c r="AJ1384" i="3"/>
  <c r="AL1384" i="3" s="1"/>
  <c r="AI1384" i="3"/>
  <c r="AG1384" i="3"/>
  <c r="AD1384" i="3"/>
  <c r="AF1384" i="3" s="1"/>
  <c r="AA1384" i="3"/>
  <c r="AC1384" i="3" s="1"/>
  <c r="Z1384" i="3"/>
  <c r="X1384" i="3"/>
  <c r="U1384" i="3"/>
  <c r="W1384" i="3" s="1"/>
  <c r="T1384" i="3"/>
  <c r="R1384" i="3"/>
  <c r="Q1384" i="3"/>
  <c r="O1384" i="3"/>
  <c r="L1384" i="3"/>
  <c r="N1384" i="3" s="1"/>
  <c r="I1384" i="3"/>
  <c r="K1384" i="3" s="1"/>
  <c r="F1384" i="3"/>
  <c r="H1384" i="3" s="1"/>
  <c r="E1384" i="3"/>
  <c r="C1384" i="3"/>
  <c r="BH1383" i="3"/>
  <c r="BJ1383" i="3" s="1"/>
  <c r="BE1383" i="3"/>
  <c r="BG1383" i="3" s="1"/>
  <c r="D1382" i="2" s="1"/>
  <c r="I1382" i="2" s="1"/>
  <c r="BB1383" i="3"/>
  <c r="BD1383" i="3" s="1"/>
  <c r="AY1383" i="3"/>
  <c r="BA1383" i="3" s="1"/>
  <c r="AV1383" i="3"/>
  <c r="AX1383" i="3" s="1"/>
  <c r="AS1383" i="3"/>
  <c r="AU1383" i="3" s="1"/>
  <c r="AP1383" i="3"/>
  <c r="AR1383" i="3" s="1"/>
  <c r="AO1383" i="3"/>
  <c r="AM1383" i="3"/>
  <c r="AJ1383" i="3"/>
  <c r="AL1383" i="3" s="1"/>
  <c r="AG1383" i="3"/>
  <c r="AI1383" i="3" s="1"/>
  <c r="AD1383" i="3"/>
  <c r="AF1383" i="3" s="1"/>
  <c r="AA1383" i="3"/>
  <c r="AC1383" i="3" s="1"/>
  <c r="X1383" i="3"/>
  <c r="Z1383" i="3" s="1"/>
  <c r="U1383" i="3"/>
  <c r="W1383" i="3" s="1"/>
  <c r="R1383" i="3"/>
  <c r="T1383" i="3" s="1"/>
  <c r="O1383" i="3"/>
  <c r="Q1383" i="3" s="1"/>
  <c r="N1383" i="3"/>
  <c r="L1383" i="3"/>
  <c r="I1383" i="3"/>
  <c r="K1383" i="3" s="1"/>
  <c r="H1383" i="3"/>
  <c r="F1383" i="3"/>
  <c r="C1383" i="3"/>
  <c r="E1383" i="3" s="1"/>
  <c r="BH1382" i="3"/>
  <c r="BJ1382" i="3" s="1"/>
  <c r="BG1382" i="3"/>
  <c r="D1381" i="2" s="1"/>
  <c r="BE1382" i="3"/>
  <c r="BD1382" i="3"/>
  <c r="BB1382" i="3"/>
  <c r="AY1382" i="3"/>
  <c r="BA1382" i="3" s="1"/>
  <c r="AV1382" i="3"/>
  <c r="AX1382" i="3" s="1"/>
  <c r="AS1382" i="3"/>
  <c r="AU1382" i="3" s="1"/>
  <c r="AR1382" i="3"/>
  <c r="AP1382" i="3"/>
  <c r="AO1382" i="3"/>
  <c r="AM1382" i="3"/>
  <c r="AJ1382" i="3"/>
  <c r="AL1382" i="3" s="1"/>
  <c r="AG1382" i="3"/>
  <c r="AI1382" i="3" s="1"/>
  <c r="AD1382" i="3"/>
  <c r="AF1382" i="3" s="1"/>
  <c r="AC1382" i="3"/>
  <c r="AA1382" i="3"/>
  <c r="X1382" i="3"/>
  <c r="Z1382" i="3" s="1"/>
  <c r="W1382" i="3"/>
  <c r="U1382" i="3"/>
  <c r="R1382" i="3"/>
  <c r="T1382" i="3" s="1"/>
  <c r="O1382" i="3"/>
  <c r="Q1382" i="3" s="1"/>
  <c r="L1382" i="3"/>
  <c r="N1382" i="3" s="1"/>
  <c r="K1382" i="3"/>
  <c r="I1382" i="3"/>
  <c r="F1382" i="3"/>
  <c r="H1382" i="3" s="1"/>
  <c r="C1382" i="3"/>
  <c r="E1382" i="3" s="1"/>
  <c r="BH1381" i="3"/>
  <c r="BJ1381" i="3" s="1"/>
  <c r="BE1381" i="3"/>
  <c r="BG1381" i="3" s="1"/>
  <c r="D1380" i="2" s="1"/>
  <c r="BB1381" i="3"/>
  <c r="BD1381" i="3" s="1"/>
  <c r="AY1381" i="3"/>
  <c r="BA1381" i="3" s="1"/>
  <c r="AV1381" i="3"/>
  <c r="AX1381" i="3" s="1"/>
  <c r="AU1381" i="3"/>
  <c r="AS1381" i="3"/>
  <c r="AP1381" i="3"/>
  <c r="AR1381" i="3" s="1"/>
  <c r="AM1381" i="3"/>
  <c r="AO1381" i="3" s="1"/>
  <c r="AL1381" i="3"/>
  <c r="AJ1381" i="3"/>
  <c r="AG1381" i="3"/>
  <c r="AI1381" i="3" s="1"/>
  <c r="AD1381" i="3"/>
  <c r="AF1381" i="3" s="1"/>
  <c r="AA1381" i="3"/>
  <c r="AC1381" i="3" s="1"/>
  <c r="X1381" i="3"/>
  <c r="Z1381" i="3" s="1"/>
  <c r="U1381" i="3"/>
  <c r="W1381" i="3" s="1"/>
  <c r="R1381" i="3"/>
  <c r="T1381" i="3" s="1"/>
  <c r="Q1381" i="3"/>
  <c r="O1381" i="3"/>
  <c r="L1381" i="3"/>
  <c r="N1381" i="3" s="1"/>
  <c r="I1381" i="3"/>
  <c r="K1381" i="3" s="1"/>
  <c r="F1381" i="3"/>
  <c r="H1381" i="3" s="1"/>
  <c r="E1381" i="3"/>
  <c r="B1380" i="2" s="1"/>
  <c r="C1381" i="3"/>
  <c r="BJ1380" i="3"/>
  <c r="BH1380" i="3"/>
  <c r="BE1380" i="3"/>
  <c r="BG1380" i="3" s="1"/>
  <c r="D1379" i="2" s="1"/>
  <c r="I1379" i="2" s="1"/>
  <c r="BB1380" i="3"/>
  <c r="BD1380" i="3" s="1"/>
  <c r="AY1380" i="3"/>
  <c r="BA1380" i="3" s="1"/>
  <c r="AV1380" i="3"/>
  <c r="AX1380" i="3" s="1"/>
  <c r="AS1380" i="3"/>
  <c r="AU1380" i="3" s="1"/>
  <c r="AP1380" i="3"/>
  <c r="AR1380" i="3" s="1"/>
  <c r="AO1380" i="3"/>
  <c r="AM1380" i="3"/>
  <c r="AJ1380" i="3"/>
  <c r="AL1380" i="3" s="1"/>
  <c r="AI1380" i="3"/>
  <c r="AG1380" i="3"/>
  <c r="AD1380" i="3"/>
  <c r="AF1380" i="3" s="1"/>
  <c r="AA1380" i="3"/>
  <c r="AC1380" i="3" s="1"/>
  <c r="X1380" i="3"/>
  <c r="Z1380" i="3" s="1"/>
  <c r="U1380" i="3"/>
  <c r="W1380" i="3" s="1"/>
  <c r="T1380" i="3"/>
  <c r="R1380" i="3"/>
  <c r="O1380" i="3"/>
  <c r="Q1380" i="3" s="1"/>
  <c r="N1380" i="3"/>
  <c r="L1380" i="3"/>
  <c r="I1380" i="3"/>
  <c r="K1380" i="3" s="1"/>
  <c r="F1380" i="3"/>
  <c r="H1380" i="3" s="1"/>
  <c r="C1380" i="3"/>
  <c r="E1380" i="3" s="1"/>
  <c r="B1379" i="2" s="1"/>
  <c r="G1379" i="2" s="1"/>
  <c r="BH1379" i="3"/>
  <c r="BJ1379" i="3" s="1"/>
  <c r="BE1379" i="3"/>
  <c r="BG1379" i="3" s="1"/>
  <c r="D1378" i="2" s="1"/>
  <c r="I1378" i="2" s="1"/>
  <c r="BD1379" i="3"/>
  <c r="BB1379" i="3"/>
  <c r="AY1379" i="3"/>
  <c r="BA1379" i="3" s="1"/>
  <c r="AV1379" i="3"/>
  <c r="AX1379" i="3" s="1"/>
  <c r="AS1379" i="3"/>
  <c r="AU1379" i="3" s="1"/>
  <c r="AP1379" i="3"/>
  <c r="AR1379" i="3" s="1"/>
  <c r="AM1379" i="3"/>
  <c r="AO1379" i="3" s="1"/>
  <c r="AJ1379" i="3"/>
  <c r="AL1379" i="3" s="1"/>
  <c r="AG1379" i="3"/>
  <c r="AI1379" i="3" s="1"/>
  <c r="AD1379" i="3"/>
  <c r="AF1379" i="3" s="1"/>
  <c r="AC1379" i="3"/>
  <c r="AA1379" i="3"/>
  <c r="X1379" i="3"/>
  <c r="Z1379" i="3" s="1"/>
  <c r="U1379" i="3"/>
  <c r="W1379" i="3" s="1"/>
  <c r="R1379" i="3"/>
  <c r="T1379" i="3" s="1"/>
  <c r="O1379" i="3"/>
  <c r="Q1379" i="3" s="1"/>
  <c r="N1379" i="3"/>
  <c r="L1379" i="3"/>
  <c r="K1379" i="3"/>
  <c r="I1379" i="3"/>
  <c r="F1379" i="3"/>
  <c r="H1379" i="3" s="1"/>
  <c r="C1379" i="3"/>
  <c r="E1379" i="3" s="1"/>
  <c r="B1378" i="2" s="1"/>
  <c r="BH1378" i="3"/>
  <c r="BJ1378" i="3" s="1"/>
  <c r="BG1378" i="3"/>
  <c r="D1377" i="2" s="1"/>
  <c r="I1377" i="2" s="1"/>
  <c r="BE1378" i="3"/>
  <c r="BB1378" i="3"/>
  <c r="BD1378" i="3" s="1"/>
  <c r="BA1378" i="3"/>
  <c r="AY1378" i="3"/>
  <c r="AV1378" i="3"/>
  <c r="AX1378" i="3" s="1"/>
  <c r="AS1378" i="3"/>
  <c r="AU1378" i="3" s="1"/>
  <c r="AR1378" i="3"/>
  <c r="AP1378" i="3"/>
  <c r="AM1378" i="3"/>
  <c r="AO1378" i="3" s="1"/>
  <c r="AJ1378" i="3"/>
  <c r="AL1378" i="3" s="1"/>
  <c r="AG1378" i="3"/>
  <c r="AI1378" i="3" s="1"/>
  <c r="AD1378" i="3"/>
  <c r="AF1378" i="3" s="1"/>
  <c r="AA1378" i="3"/>
  <c r="AC1378" i="3" s="1"/>
  <c r="X1378" i="3"/>
  <c r="Z1378" i="3" s="1"/>
  <c r="U1378" i="3"/>
  <c r="W1378" i="3" s="1"/>
  <c r="R1378" i="3"/>
  <c r="T1378" i="3" s="1"/>
  <c r="Q1378" i="3"/>
  <c r="O1378" i="3"/>
  <c r="N1378" i="3"/>
  <c r="L1378" i="3"/>
  <c r="I1378" i="3"/>
  <c r="K1378" i="3" s="1"/>
  <c r="H1378" i="3"/>
  <c r="F1378" i="3"/>
  <c r="E1378" i="3"/>
  <c r="B1377" i="2" s="1"/>
  <c r="G1377" i="2" s="1"/>
  <c r="C1378" i="3"/>
  <c r="BH1377" i="3"/>
  <c r="BJ1377" i="3" s="1"/>
  <c r="BE1377" i="3"/>
  <c r="BG1377" i="3" s="1"/>
  <c r="D1376" i="2" s="1"/>
  <c r="I1376" i="2" s="1"/>
  <c r="BB1377" i="3"/>
  <c r="BD1377" i="3" s="1"/>
  <c r="BA1377" i="3"/>
  <c r="AY1377" i="3"/>
  <c r="AX1377" i="3"/>
  <c r="AV1377" i="3"/>
  <c r="AS1377" i="3"/>
  <c r="AU1377" i="3" s="1"/>
  <c r="AP1377" i="3"/>
  <c r="AR1377" i="3" s="1"/>
  <c r="AM1377" i="3"/>
  <c r="AO1377" i="3" s="1"/>
  <c r="AL1377" i="3"/>
  <c r="AJ1377" i="3"/>
  <c r="AG1377" i="3"/>
  <c r="AI1377" i="3" s="1"/>
  <c r="AF1377" i="3"/>
  <c r="AD1377" i="3"/>
  <c r="AC1377" i="3"/>
  <c r="AA1377" i="3"/>
  <c r="X1377" i="3"/>
  <c r="Z1377" i="3" s="1"/>
  <c r="U1377" i="3"/>
  <c r="W1377" i="3" s="1"/>
  <c r="R1377" i="3"/>
  <c r="T1377" i="3" s="1"/>
  <c r="O1377" i="3"/>
  <c r="Q1377" i="3" s="1"/>
  <c r="L1377" i="3"/>
  <c r="N1377" i="3" s="1"/>
  <c r="I1377" i="3"/>
  <c r="K1377" i="3" s="1"/>
  <c r="F1377" i="3"/>
  <c r="H1377" i="3" s="1"/>
  <c r="E1377" i="3"/>
  <c r="B1376" i="2" s="1"/>
  <c r="C1377" i="3"/>
  <c r="B1377" i="3"/>
  <c r="BH1376" i="3"/>
  <c r="BJ1376" i="3" s="1"/>
  <c r="BE1376" i="3"/>
  <c r="BG1376" i="3" s="1"/>
  <c r="D1375" i="2" s="1"/>
  <c r="I1375" i="2" s="1"/>
  <c r="BD1376" i="3"/>
  <c r="BB1376" i="3"/>
  <c r="BA1376" i="3"/>
  <c r="AY1376" i="3"/>
  <c r="AV1376" i="3"/>
  <c r="AX1376" i="3" s="1"/>
  <c r="AU1376" i="3"/>
  <c r="AS1376" i="3"/>
  <c r="AP1376" i="3"/>
  <c r="AR1376" i="3" s="1"/>
  <c r="AM1376" i="3"/>
  <c r="AO1376" i="3" s="1"/>
  <c r="AJ1376" i="3"/>
  <c r="AL1376" i="3" s="1"/>
  <c r="AI1376" i="3"/>
  <c r="AG1376" i="3"/>
  <c r="AF1376" i="3"/>
  <c r="AD1376" i="3"/>
  <c r="AC1376" i="3"/>
  <c r="AA1376" i="3"/>
  <c r="X1376" i="3"/>
  <c r="Z1376" i="3" s="1"/>
  <c r="U1376" i="3"/>
  <c r="W1376" i="3" s="1"/>
  <c r="R1376" i="3"/>
  <c r="T1376" i="3" s="1"/>
  <c r="Q1376" i="3"/>
  <c r="O1376" i="3"/>
  <c r="L1376" i="3"/>
  <c r="N1376" i="3" s="1"/>
  <c r="I1376" i="3"/>
  <c r="K1376" i="3" s="1"/>
  <c r="F1376" i="3"/>
  <c r="H1376" i="3" s="1"/>
  <c r="C1376" i="3"/>
  <c r="E1376" i="3" s="1"/>
  <c r="B1375" i="2" s="1"/>
  <c r="BH1375" i="3"/>
  <c r="BJ1375" i="3" s="1"/>
  <c r="BE1375" i="3"/>
  <c r="BG1375" i="3" s="1"/>
  <c r="D1374" i="2" s="1"/>
  <c r="I1374" i="2" s="1"/>
  <c r="BB1375" i="3"/>
  <c r="BD1375" i="3" s="1"/>
  <c r="AY1375" i="3"/>
  <c r="BA1375" i="3" s="1"/>
  <c r="AX1375" i="3"/>
  <c r="AV1375" i="3"/>
  <c r="AS1375" i="3"/>
  <c r="AU1375" i="3" s="1"/>
  <c r="AP1375" i="3"/>
  <c r="AR1375" i="3" s="1"/>
  <c r="AM1375" i="3"/>
  <c r="AO1375" i="3" s="1"/>
  <c r="AJ1375" i="3"/>
  <c r="AL1375" i="3" s="1"/>
  <c r="AG1375" i="3"/>
  <c r="AI1375" i="3" s="1"/>
  <c r="AD1375" i="3"/>
  <c r="AF1375" i="3" s="1"/>
  <c r="AA1375" i="3"/>
  <c r="AC1375" i="3" s="1"/>
  <c r="X1375" i="3"/>
  <c r="Z1375" i="3" s="1"/>
  <c r="U1375" i="3"/>
  <c r="W1375" i="3" s="1"/>
  <c r="R1375" i="3"/>
  <c r="T1375" i="3" s="1"/>
  <c r="O1375" i="3"/>
  <c r="Q1375" i="3" s="1"/>
  <c r="L1375" i="3"/>
  <c r="N1375" i="3" s="1"/>
  <c r="I1375" i="3"/>
  <c r="K1375" i="3" s="1"/>
  <c r="F1375" i="3"/>
  <c r="H1375" i="3" s="1"/>
  <c r="C1375" i="3"/>
  <c r="E1375" i="3" s="1"/>
  <c r="B1374" i="2" s="1"/>
  <c r="G1374" i="2" s="1"/>
  <c r="BJ1374" i="3"/>
  <c r="BH1374" i="3"/>
  <c r="BG1374" i="3"/>
  <c r="D1373" i="2" s="1"/>
  <c r="I1373" i="2" s="1"/>
  <c r="BE1374" i="3"/>
  <c r="BB1374" i="3"/>
  <c r="BD1374" i="3" s="1"/>
  <c r="AY1374" i="3"/>
  <c r="BA1374" i="3" s="1"/>
  <c r="AV1374" i="3"/>
  <c r="AX1374" i="3" s="1"/>
  <c r="AS1374" i="3"/>
  <c r="AU1374" i="3" s="1"/>
  <c r="AP1374" i="3"/>
  <c r="AR1374" i="3" s="1"/>
  <c r="AM1374" i="3"/>
  <c r="AO1374" i="3" s="1"/>
  <c r="AJ1374" i="3"/>
  <c r="AL1374" i="3" s="1"/>
  <c r="AG1374" i="3"/>
  <c r="AI1374" i="3" s="1"/>
  <c r="AF1374" i="3"/>
  <c r="AD1374" i="3"/>
  <c r="AA1374" i="3"/>
  <c r="AC1374" i="3" s="1"/>
  <c r="Z1374" i="3"/>
  <c r="X1374" i="3"/>
  <c r="U1374" i="3"/>
  <c r="W1374" i="3" s="1"/>
  <c r="T1374" i="3"/>
  <c r="R1374" i="3"/>
  <c r="O1374" i="3"/>
  <c r="Q1374" i="3" s="1"/>
  <c r="L1374" i="3"/>
  <c r="N1374" i="3" s="1"/>
  <c r="I1374" i="3"/>
  <c r="K1374" i="3" s="1"/>
  <c r="F1374" i="3"/>
  <c r="H1374" i="3" s="1"/>
  <c r="C1374" i="3"/>
  <c r="E1374" i="3" s="1"/>
  <c r="B1373" i="2" s="1"/>
  <c r="G1373" i="2" s="1"/>
  <c r="BJ1373" i="3"/>
  <c r="BH1373" i="3"/>
  <c r="BE1373" i="3"/>
  <c r="BG1373" i="3" s="1"/>
  <c r="D1372" i="2" s="1"/>
  <c r="I1372" i="2" s="1"/>
  <c r="BB1373" i="3"/>
  <c r="BD1373" i="3" s="1"/>
  <c r="AY1373" i="3"/>
  <c r="BA1373" i="3" s="1"/>
  <c r="AV1373" i="3"/>
  <c r="AX1373" i="3" s="1"/>
  <c r="AU1373" i="3"/>
  <c r="AS1373" i="3"/>
  <c r="AP1373" i="3"/>
  <c r="AR1373" i="3" s="1"/>
  <c r="AO1373" i="3"/>
  <c r="AM1373" i="3"/>
  <c r="AJ1373" i="3"/>
  <c r="AL1373" i="3" s="1"/>
  <c r="AG1373" i="3"/>
  <c r="AI1373" i="3" s="1"/>
  <c r="AD1373" i="3"/>
  <c r="AF1373" i="3" s="1"/>
  <c r="AA1373" i="3"/>
  <c r="AC1373" i="3" s="1"/>
  <c r="Z1373" i="3"/>
  <c r="X1373" i="3"/>
  <c r="W1373" i="3"/>
  <c r="U1373" i="3"/>
  <c r="R1373" i="3"/>
  <c r="T1373" i="3" s="1"/>
  <c r="O1373" i="3"/>
  <c r="Q1373" i="3" s="1"/>
  <c r="L1373" i="3"/>
  <c r="N1373" i="3" s="1"/>
  <c r="I1373" i="3"/>
  <c r="K1373" i="3" s="1"/>
  <c r="F1373" i="3"/>
  <c r="H1373" i="3" s="1"/>
  <c r="C1373" i="3"/>
  <c r="E1373" i="3" s="1"/>
  <c r="B1372" i="2" s="1"/>
  <c r="G1372" i="2" s="1"/>
  <c r="BJ1372" i="3"/>
  <c r="BH1372" i="3"/>
  <c r="BG1372" i="3"/>
  <c r="D1371" i="2" s="1"/>
  <c r="I1371" i="2" s="1"/>
  <c r="BE1372" i="3"/>
  <c r="BB1372" i="3"/>
  <c r="BD1372" i="3" s="1"/>
  <c r="AY1372" i="3"/>
  <c r="BA1372" i="3" s="1"/>
  <c r="AX1372" i="3"/>
  <c r="AV1372" i="3"/>
  <c r="AS1372" i="3"/>
  <c r="AU1372" i="3" s="1"/>
  <c r="AP1372" i="3"/>
  <c r="AR1372" i="3" s="1"/>
  <c r="AO1372" i="3"/>
  <c r="AM1372" i="3"/>
  <c r="AL1372" i="3"/>
  <c r="AJ1372" i="3"/>
  <c r="AG1372" i="3"/>
  <c r="AI1372" i="3" s="1"/>
  <c r="AD1372" i="3"/>
  <c r="AF1372" i="3" s="1"/>
  <c r="AC1372" i="3"/>
  <c r="AA1372" i="3"/>
  <c r="X1372" i="3"/>
  <c r="Z1372" i="3" s="1"/>
  <c r="W1372" i="3"/>
  <c r="U1372" i="3"/>
  <c r="R1372" i="3"/>
  <c r="T1372" i="3" s="1"/>
  <c r="O1372" i="3"/>
  <c r="Q1372" i="3" s="1"/>
  <c r="L1372" i="3"/>
  <c r="N1372" i="3" s="1"/>
  <c r="I1372" i="3"/>
  <c r="K1372" i="3" s="1"/>
  <c r="H1372" i="3"/>
  <c r="F1372" i="3"/>
  <c r="C1372" i="3"/>
  <c r="E1372" i="3" s="1"/>
  <c r="B1371" i="2" s="1"/>
  <c r="BJ1371" i="3"/>
  <c r="BH1371" i="3"/>
  <c r="BE1371" i="3"/>
  <c r="BG1371" i="3" s="1"/>
  <c r="D1370" i="2" s="1"/>
  <c r="I1370" i="2" s="1"/>
  <c r="BB1371" i="3"/>
  <c r="BD1371" i="3" s="1"/>
  <c r="AY1371" i="3"/>
  <c r="BA1371" i="3" s="1"/>
  <c r="AV1371" i="3"/>
  <c r="AX1371" i="3" s="1"/>
  <c r="AS1371" i="3"/>
  <c r="AU1371" i="3" s="1"/>
  <c r="AR1371" i="3"/>
  <c r="AP1371" i="3"/>
  <c r="AO1371" i="3"/>
  <c r="AM1371" i="3"/>
  <c r="AJ1371" i="3"/>
  <c r="AL1371" i="3" s="1"/>
  <c r="AG1371" i="3"/>
  <c r="AI1371" i="3" s="1"/>
  <c r="AD1371" i="3"/>
  <c r="AF1371" i="3" s="1"/>
  <c r="AA1371" i="3"/>
  <c r="AC1371" i="3" s="1"/>
  <c r="X1371" i="3"/>
  <c r="Z1371" i="3" s="1"/>
  <c r="U1371" i="3"/>
  <c r="W1371" i="3" s="1"/>
  <c r="R1371" i="3"/>
  <c r="T1371" i="3" s="1"/>
  <c r="O1371" i="3"/>
  <c r="Q1371" i="3" s="1"/>
  <c r="N1371" i="3"/>
  <c r="L1371" i="3"/>
  <c r="I1371" i="3"/>
  <c r="K1371" i="3" s="1"/>
  <c r="F1371" i="3"/>
  <c r="H1371" i="3" s="1"/>
  <c r="C1371" i="3"/>
  <c r="E1371" i="3" s="1"/>
  <c r="B1370" i="2" s="1"/>
  <c r="G1370" i="2" s="1"/>
  <c r="BH1370" i="3"/>
  <c r="BJ1370" i="3" s="1"/>
  <c r="BE1370" i="3"/>
  <c r="BG1370" i="3" s="1"/>
  <c r="D1369" i="2" s="1"/>
  <c r="I1369" i="2" s="1"/>
  <c r="BB1370" i="3"/>
  <c r="BD1370" i="3" s="1"/>
  <c r="AY1370" i="3"/>
  <c r="BA1370" i="3" s="1"/>
  <c r="AX1370" i="3"/>
  <c r="AV1370" i="3"/>
  <c r="AS1370" i="3"/>
  <c r="AU1370" i="3" s="1"/>
  <c r="AP1370" i="3"/>
  <c r="AR1370" i="3" s="1"/>
  <c r="AM1370" i="3"/>
  <c r="AO1370" i="3" s="1"/>
  <c r="AJ1370" i="3"/>
  <c r="AL1370" i="3" s="1"/>
  <c r="AG1370" i="3"/>
  <c r="AI1370" i="3" s="1"/>
  <c r="AF1370" i="3"/>
  <c r="AD1370" i="3"/>
  <c r="AA1370" i="3"/>
  <c r="AC1370" i="3" s="1"/>
  <c r="X1370" i="3"/>
  <c r="Z1370" i="3" s="1"/>
  <c r="U1370" i="3"/>
  <c r="W1370" i="3" s="1"/>
  <c r="R1370" i="3"/>
  <c r="T1370" i="3" s="1"/>
  <c r="O1370" i="3"/>
  <c r="Q1370" i="3" s="1"/>
  <c r="L1370" i="3"/>
  <c r="N1370" i="3" s="1"/>
  <c r="K1370" i="3"/>
  <c r="I1370" i="3"/>
  <c r="F1370" i="3"/>
  <c r="H1370" i="3" s="1"/>
  <c r="C1370" i="3"/>
  <c r="E1370" i="3" s="1"/>
  <c r="B1369" i="2" s="1"/>
  <c r="BH1369" i="3"/>
  <c r="BJ1369" i="3" s="1"/>
  <c r="BG1369" i="3"/>
  <c r="D1368" i="2" s="1"/>
  <c r="I1368" i="2" s="1"/>
  <c r="BE1369" i="3"/>
  <c r="BB1369" i="3"/>
  <c r="BD1369" i="3" s="1"/>
  <c r="AY1369" i="3"/>
  <c r="BA1369" i="3" s="1"/>
  <c r="AV1369" i="3"/>
  <c r="AX1369" i="3" s="1"/>
  <c r="AS1369" i="3"/>
  <c r="AU1369" i="3" s="1"/>
  <c r="AP1369" i="3"/>
  <c r="AR1369" i="3" s="1"/>
  <c r="AM1369" i="3"/>
  <c r="AO1369" i="3" s="1"/>
  <c r="AL1369" i="3"/>
  <c r="AJ1369" i="3"/>
  <c r="AI1369" i="3"/>
  <c r="AG1369" i="3"/>
  <c r="AD1369" i="3"/>
  <c r="AF1369" i="3" s="1"/>
  <c r="AC1369" i="3"/>
  <c r="AA1369" i="3"/>
  <c r="Z1369" i="3"/>
  <c r="X1369" i="3"/>
  <c r="U1369" i="3"/>
  <c r="W1369" i="3" s="1"/>
  <c r="T1369" i="3"/>
  <c r="R1369" i="3"/>
  <c r="O1369" i="3"/>
  <c r="Q1369" i="3" s="1"/>
  <c r="L1369" i="3"/>
  <c r="N1369" i="3" s="1"/>
  <c r="I1369" i="3"/>
  <c r="K1369" i="3" s="1"/>
  <c r="F1369" i="3"/>
  <c r="H1369" i="3" s="1"/>
  <c r="C1369" i="3"/>
  <c r="E1369" i="3" s="1"/>
  <c r="B1368" i="2" s="1"/>
  <c r="BH1368" i="3"/>
  <c r="BJ1368" i="3" s="1"/>
  <c r="BE1368" i="3"/>
  <c r="BG1368" i="3" s="1"/>
  <c r="D1367" i="2" s="1"/>
  <c r="I1367" i="2" s="1"/>
  <c r="BD1368" i="3"/>
  <c r="BB1368" i="3"/>
  <c r="AY1368" i="3"/>
  <c r="BA1368" i="3" s="1"/>
  <c r="AV1368" i="3"/>
  <c r="AX1368" i="3" s="1"/>
  <c r="AS1368" i="3"/>
  <c r="AU1368" i="3" s="1"/>
  <c r="AR1368" i="3"/>
  <c r="AP1368" i="3"/>
  <c r="AO1368" i="3"/>
  <c r="AM1368" i="3"/>
  <c r="AJ1368" i="3"/>
  <c r="AL1368" i="3" s="1"/>
  <c r="AG1368" i="3"/>
  <c r="AI1368" i="3" s="1"/>
  <c r="AD1368" i="3"/>
  <c r="AF1368" i="3" s="1"/>
  <c r="AA1368" i="3"/>
  <c r="AC1368" i="3" s="1"/>
  <c r="Z1368" i="3"/>
  <c r="X1368" i="3"/>
  <c r="W1368" i="3"/>
  <c r="U1368" i="3"/>
  <c r="R1368" i="3"/>
  <c r="T1368" i="3" s="1"/>
  <c r="O1368" i="3"/>
  <c r="Q1368" i="3" s="1"/>
  <c r="N1368" i="3"/>
  <c r="L1368" i="3"/>
  <c r="I1368" i="3"/>
  <c r="K1368" i="3" s="1"/>
  <c r="F1368" i="3"/>
  <c r="H1368" i="3" s="1"/>
  <c r="C1368" i="3"/>
  <c r="E1368" i="3" s="1"/>
  <c r="B1367" i="2" s="1"/>
  <c r="BH1367" i="3"/>
  <c r="BJ1367" i="3" s="1"/>
  <c r="BE1367" i="3"/>
  <c r="BG1367" i="3" s="1"/>
  <c r="D1366" i="2" s="1"/>
  <c r="BB1367" i="3"/>
  <c r="BD1367" i="3" s="1"/>
  <c r="AY1367" i="3"/>
  <c r="BA1367" i="3" s="1"/>
  <c r="AV1367" i="3"/>
  <c r="AX1367" i="3" s="1"/>
  <c r="AS1367" i="3"/>
  <c r="AU1367" i="3" s="1"/>
  <c r="AR1367" i="3"/>
  <c r="AP1367" i="3"/>
  <c r="AM1367" i="3"/>
  <c r="AO1367" i="3" s="1"/>
  <c r="AJ1367" i="3"/>
  <c r="AL1367" i="3" s="1"/>
  <c r="AG1367" i="3"/>
  <c r="AI1367" i="3" s="1"/>
  <c r="AD1367" i="3"/>
  <c r="AF1367" i="3" s="1"/>
  <c r="AA1367" i="3"/>
  <c r="AC1367" i="3" s="1"/>
  <c r="Z1367" i="3"/>
  <c r="X1367" i="3"/>
  <c r="U1367" i="3"/>
  <c r="W1367" i="3" s="1"/>
  <c r="R1367" i="3"/>
  <c r="T1367" i="3" s="1"/>
  <c r="O1367" i="3"/>
  <c r="Q1367" i="3" s="1"/>
  <c r="L1367" i="3"/>
  <c r="N1367" i="3" s="1"/>
  <c r="K1367" i="3"/>
  <c r="I1367" i="3"/>
  <c r="F1367" i="3"/>
  <c r="H1367" i="3" s="1"/>
  <c r="C1367" i="3"/>
  <c r="E1367" i="3" s="1"/>
  <c r="B1366" i="2" s="1"/>
  <c r="E1366" i="2" s="1"/>
  <c r="B1367" i="3"/>
  <c r="BH1366" i="3"/>
  <c r="BJ1366" i="3" s="1"/>
  <c r="BE1366" i="3"/>
  <c r="BG1366" i="3" s="1"/>
  <c r="D1365" i="2" s="1"/>
  <c r="BB1366" i="3"/>
  <c r="BD1366" i="3" s="1"/>
  <c r="AY1366" i="3"/>
  <c r="BA1366" i="3" s="1"/>
  <c r="AX1366" i="3"/>
  <c r="AV1366" i="3"/>
  <c r="AS1366" i="3"/>
  <c r="AU1366" i="3" s="1"/>
  <c r="AP1366" i="3"/>
  <c r="AR1366" i="3" s="1"/>
  <c r="AO1366" i="3"/>
  <c r="AM1366" i="3"/>
  <c r="AJ1366" i="3"/>
  <c r="AL1366" i="3" s="1"/>
  <c r="AG1366" i="3"/>
  <c r="AI1366" i="3" s="1"/>
  <c r="AD1366" i="3"/>
  <c r="AF1366" i="3" s="1"/>
  <c r="AA1366" i="3"/>
  <c r="AC1366" i="3" s="1"/>
  <c r="X1366" i="3"/>
  <c r="Z1366" i="3" s="1"/>
  <c r="U1366" i="3"/>
  <c r="W1366" i="3" s="1"/>
  <c r="T1366" i="3"/>
  <c r="R1366" i="3"/>
  <c r="O1366" i="3"/>
  <c r="Q1366" i="3" s="1"/>
  <c r="L1366" i="3"/>
  <c r="N1366" i="3" s="1"/>
  <c r="I1366" i="3"/>
  <c r="K1366" i="3" s="1"/>
  <c r="F1366" i="3"/>
  <c r="H1366" i="3" s="1"/>
  <c r="C1366" i="3"/>
  <c r="E1366" i="3" s="1"/>
  <c r="B1365" i="2" s="1"/>
  <c r="E1365" i="2" s="1"/>
  <c r="J1365" i="2" s="1"/>
  <c r="BH1365" i="3"/>
  <c r="BJ1365" i="3" s="1"/>
  <c r="BE1365" i="3"/>
  <c r="BG1365" i="3" s="1"/>
  <c r="D1364" i="2" s="1"/>
  <c r="I1364" i="2" s="1"/>
  <c r="BB1365" i="3"/>
  <c r="BD1365" i="3" s="1"/>
  <c r="AY1365" i="3"/>
  <c r="BA1365" i="3" s="1"/>
  <c r="AV1365" i="3"/>
  <c r="AX1365" i="3" s="1"/>
  <c r="AU1365" i="3"/>
  <c r="AS1365" i="3"/>
  <c r="AP1365" i="3"/>
  <c r="AR1365" i="3" s="1"/>
  <c r="AM1365" i="3"/>
  <c r="AO1365" i="3" s="1"/>
  <c r="AJ1365" i="3"/>
  <c r="AL1365" i="3" s="1"/>
  <c r="AG1365" i="3"/>
  <c r="AI1365" i="3" s="1"/>
  <c r="AF1365" i="3"/>
  <c r="AD1365" i="3"/>
  <c r="AC1365" i="3"/>
  <c r="AA1365" i="3"/>
  <c r="X1365" i="3"/>
  <c r="Z1365" i="3" s="1"/>
  <c r="U1365" i="3"/>
  <c r="W1365" i="3" s="1"/>
  <c r="R1365" i="3"/>
  <c r="T1365" i="3" s="1"/>
  <c r="O1365" i="3"/>
  <c r="Q1365" i="3" s="1"/>
  <c r="L1365" i="3"/>
  <c r="N1365" i="3" s="1"/>
  <c r="I1365" i="3"/>
  <c r="K1365" i="3" s="1"/>
  <c r="F1365" i="3"/>
  <c r="H1365" i="3" s="1"/>
  <c r="C1365" i="3"/>
  <c r="E1365" i="3" s="1"/>
  <c r="B1364" i="2" s="1"/>
  <c r="BH1364" i="3"/>
  <c r="BJ1364" i="3" s="1"/>
  <c r="BE1364" i="3"/>
  <c r="BG1364" i="3" s="1"/>
  <c r="D1363" i="2" s="1"/>
  <c r="BB1364" i="3"/>
  <c r="BD1364" i="3" s="1"/>
  <c r="AY1364" i="3"/>
  <c r="BA1364" i="3" s="1"/>
  <c r="AV1364" i="3"/>
  <c r="AX1364" i="3" s="1"/>
  <c r="AU1364" i="3"/>
  <c r="AS1364" i="3"/>
  <c r="AP1364" i="3"/>
  <c r="AR1364" i="3" s="1"/>
  <c r="AM1364" i="3"/>
  <c r="AO1364" i="3" s="1"/>
  <c r="AJ1364" i="3"/>
  <c r="AL1364" i="3" s="1"/>
  <c r="AG1364" i="3"/>
  <c r="AI1364" i="3" s="1"/>
  <c r="AD1364" i="3"/>
  <c r="AF1364" i="3" s="1"/>
  <c r="AA1364" i="3"/>
  <c r="AC1364" i="3" s="1"/>
  <c r="X1364" i="3"/>
  <c r="Z1364" i="3" s="1"/>
  <c r="U1364" i="3"/>
  <c r="W1364" i="3" s="1"/>
  <c r="R1364" i="3"/>
  <c r="T1364" i="3" s="1"/>
  <c r="O1364" i="3"/>
  <c r="Q1364" i="3" s="1"/>
  <c r="L1364" i="3"/>
  <c r="N1364" i="3" s="1"/>
  <c r="I1364" i="3"/>
  <c r="K1364" i="3" s="1"/>
  <c r="H1364" i="3"/>
  <c r="F1364" i="3"/>
  <c r="E1364" i="3"/>
  <c r="B1363" i="2" s="1"/>
  <c r="C1364" i="3"/>
  <c r="BH1363" i="3"/>
  <c r="BJ1363" i="3" s="1"/>
  <c r="BE1363" i="3"/>
  <c r="BG1363" i="3" s="1"/>
  <c r="D1362" i="2" s="1"/>
  <c r="I1362" i="2" s="1"/>
  <c r="BB1363" i="3"/>
  <c r="BD1363" i="3" s="1"/>
  <c r="AY1363" i="3"/>
  <c r="BA1363" i="3" s="1"/>
  <c r="AV1363" i="3"/>
  <c r="AX1363" i="3" s="1"/>
  <c r="AU1363" i="3"/>
  <c r="AS1363" i="3"/>
  <c r="AP1363" i="3"/>
  <c r="AR1363" i="3" s="1"/>
  <c r="AM1363" i="3"/>
  <c r="AO1363" i="3" s="1"/>
  <c r="AJ1363" i="3"/>
  <c r="AL1363" i="3" s="1"/>
  <c r="AG1363" i="3"/>
  <c r="AI1363" i="3" s="1"/>
  <c r="AF1363" i="3"/>
  <c r="AD1363" i="3"/>
  <c r="AA1363" i="3"/>
  <c r="AC1363" i="3" s="1"/>
  <c r="X1363" i="3"/>
  <c r="Z1363" i="3" s="1"/>
  <c r="U1363" i="3"/>
  <c r="W1363" i="3" s="1"/>
  <c r="R1363" i="3"/>
  <c r="T1363" i="3" s="1"/>
  <c r="O1363" i="3"/>
  <c r="Q1363" i="3" s="1"/>
  <c r="L1363" i="3"/>
  <c r="N1363" i="3" s="1"/>
  <c r="I1363" i="3"/>
  <c r="K1363" i="3" s="1"/>
  <c r="H1363" i="3"/>
  <c r="F1363" i="3"/>
  <c r="C1363" i="3"/>
  <c r="E1363" i="3" s="1"/>
  <c r="B1362" i="2" s="1"/>
  <c r="BH1362" i="3"/>
  <c r="BJ1362" i="3" s="1"/>
  <c r="BE1362" i="3"/>
  <c r="BG1362" i="3" s="1"/>
  <c r="D1361" i="2" s="1"/>
  <c r="I1361" i="2" s="1"/>
  <c r="BB1362" i="3"/>
  <c r="BD1362" i="3" s="1"/>
  <c r="AY1362" i="3"/>
  <c r="BA1362" i="3" s="1"/>
  <c r="AX1362" i="3"/>
  <c r="AV1362" i="3"/>
  <c r="AS1362" i="3"/>
  <c r="AU1362" i="3" s="1"/>
  <c r="AP1362" i="3"/>
  <c r="AR1362" i="3" s="1"/>
  <c r="AM1362" i="3"/>
  <c r="AO1362" i="3" s="1"/>
  <c r="AL1362" i="3"/>
  <c r="AJ1362" i="3"/>
  <c r="AI1362" i="3"/>
  <c r="AG1362" i="3"/>
  <c r="AF1362" i="3"/>
  <c r="AD1362" i="3"/>
  <c r="AA1362" i="3"/>
  <c r="AC1362" i="3" s="1"/>
  <c r="X1362" i="3"/>
  <c r="Z1362" i="3" s="1"/>
  <c r="U1362" i="3"/>
  <c r="W1362" i="3" s="1"/>
  <c r="R1362" i="3"/>
  <c r="T1362" i="3" s="1"/>
  <c r="O1362" i="3"/>
  <c r="Q1362" i="3" s="1"/>
  <c r="L1362" i="3"/>
  <c r="N1362" i="3" s="1"/>
  <c r="K1362" i="3"/>
  <c r="I1362" i="3"/>
  <c r="F1362" i="3"/>
  <c r="H1362" i="3" s="1"/>
  <c r="C1362" i="3"/>
  <c r="E1362" i="3" s="1"/>
  <c r="B1361" i="2" s="1"/>
  <c r="BH1361" i="3"/>
  <c r="BJ1361" i="3" s="1"/>
  <c r="BE1361" i="3"/>
  <c r="BG1361" i="3" s="1"/>
  <c r="D1360" i="2" s="1"/>
  <c r="I1360" i="2" s="1"/>
  <c r="BD1361" i="3"/>
  <c r="BB1361" i="3"/>
  <c r="AY1361" i="3"/>
  <c r="BA1361" i="3" s="1"/>
  <c r="AX1361" i="3"/>
  <c r="AV1361" i="3"/>
  <c r="AS1361" i="3"/>
  <c r="AU1361" i="3" s="1"/>
  <c r="AP1361" i="3"/>
  <c r="AR1361" i="3" s="1"/>
  <c r="AM1361" i="3"/>
  <c r="AO1361" i="3" s="1"/>
  <c r="AJ1361" i="3"/>
  <c r="AL1361" i="3" s="1"/>
  <c r="AI1361" i="3"/>
  <c r="AG1361" i="3"/>
  <c r="AD1361" i="3"/>
  <c r="AF1361" i="3" s="1"/>
  <c r="AA1361" i="3"/>
  <c r="AC1361" i="3" s="1"/>
  <c r="X1361" i="3"/>
  <c r="Z1361" i="3" s="1"/>
  <c r="U1361" i="3"/>
  <c r="W1361" i="3" s="1"/>
  <c r="R1361" i="3"/>
  <c r="T1361" i="3" s="1"/>
  <c r="Q1361" i="3"/>
  <c r="O1361" i="3"/>
  <c r="L1361" i="3"/>
  <c r="N1361" i="3" s="1"/>
  <c r="I1361" i="3"/>
  <c r="K1361" i="3" s="1"/>
  <c r="F1361" i="3"/>
  <c r="H1361" i="3" s="1"/>
  <c r="C1361" i="3"/>
  <c r="E1361" i="3" s="1"/>
  <c r="B1360" i="2" s="1"/>
  <c r="G1360" i="2" s="1"/>
  <c r="BJ1360" i="3"/>
  <c r="BH1360" i="3"/>
  <c r="BE1360" i="3"/>
  <c r="BG1360" i="3" s="1"/>
  <c r="D1359" i="2" s="1"/>
  <c r="I1359" i="2" s="1"/>
  <c r="BB1360" i="3"/>
  <c r="BD1360" i="3" s="1"/>
  <c r="AY1360" i="3"/>
  <c r="BA1360" i="3" s="1"/>
  <c r="AV1360" i="3"/>
  <c r="AX1360" i="3" s="1"/>
  <c r="AS1360" i="3"/>
  <c r="AU1360" i="3" s="1"/>
  <c r="AR1360" i="3"/>
  <c r="AP1360" i="3"/>
  <c r="AM1360" i="3"/>
  <c r="AO1360" i="3" s="1"/>
  <c r="AJ1360" i="3"/>
  <c r="AL1360" i="3" s="1"/>
  <c r="AG1360" i="3"/>
  <c r="AI1360" i="3" s="1"/>
  <c r="AF1360" i="3"/>
  <c r="AD1360" i="3"/>
  <c r="AA1360" i="3"/>
  <c r="AC1360" i="3" s="1"/>
  <c r="X1360" i="3"/>
  <c r="Z1360" i="3" s="1"/>
  <c r="U1360" i="3"/>
  <c r="W1360" i="3" s="1"/>
  <c r="R1360" i="3"/>
  <c r="T1360" i="3" s="1"/>
  <c r="O1360" i="3"/>
  <c r="Q1360" i="3" s="1"/>
  <c r="L1360" i="3"/>
  <c r="N1360" i="3" s="1"/>
  <c r="I1360" i="3"/>
  <c r="K1360" i="3" s="1"/>
  <c r="F1360" i="3"/>
  <c r="H1360" i="3" s="1"/>
  <c r="C1360" i="3"/>
  <c r="E1360" i="3" s="1"/>
  <c r="B1359" i="2" s="1"/>
  <c r="E1359" i="2" s="1"/>
  <c r="BH1359" i="3"/>
  <c r="BJ1359" i="3" s="1"/>
  <c r="BE1359" i="3"/>
  <c r="BG1359" i="3" s="1"/>
  <c r="D1358" i="2" s="1"/>
  <c r="I1358" i="2" s="1"/>
  <c r="BB1359" i="3"/>
  <c r="BD1359" i="3" s="1"/>
  <c r="AY1359" i="3"/>
  <c r="BA1359" i="3" s="1"/>
  <c r="AV1359" i="3"/>
  <c r="AX1359" i="3" s="1"/>
  <c r="AS1359" i="3"/>
  <c r="AU1359" i="3" s="1"/>
  <c r="AP1359" i="3"/>
  <c r="AR1359" i="3" s="1"/>
  <c r="AM1359" i="3"/>
  <c r="AO1359" i="3" s="1"/>
  <c r="AJ1359" i="3"/>
  <c r="AL1359" i="3" s="1"/>
  <c r="AG1359" i="3"/>
  <c r="AI1359" i="3" s="1"/>
  <c r="AD1359" i="3"/>
  <c r="AF1359" i="3" s="1"/>
  <c r="AA1359" i="3"/>
  <c r="AC1359" i="3" s="1"/>
  <c r="X1359" i="3"/>
  <c r="Z1359" i="3" s="1"/>
  <c r="U1359" i="3"/>
  <c r="W1359" i="3" s="1"/>
  <c r="R1359" i="3"/>
  <c r="T1359" i="3" s="1"/>
  <c r="Q1359" i="3"/>
  <c r="O1359" i="3"/>
  <c r="L1359" i="3"/>
  <c r="N1359" i="3" s="1"/>
  <c r="K1359" i="3"/>
  <c r="I1359" i="3"/>
  <c r="F1359" i="3"/>
  <c r="H1359" i="3" s="1"/>
  <c r="C1359" i="3"/>
  <c r="E1359" i="3" s="1"/>
  <c r="B1358" i="2" s="1"/>
  <c r="BH1358" i="3"/>
  <c r="BJ1358" i="3" s="1"/>
  <c r="BE1358" i="3"/>
  <c r="BG1358" i="3" s="1"/>
  <c r="D1357" i="2" s="1"/>
  <c r="I1357" i="2" s="1"/>
  <c r="BB1358" i="3"/>
  <c r="BD1358" i="3" s="1"/>
  <c r="BA1358" i="3"/>
  <c r="AY1358" i="3"/>
  <c r="AV1358" i="3"/>
  <c r="AX1358" i="3" s="1"/>
  <c r="AS1358" i="3"/>
  <c r="AU1358" i="3" s="1"/>
  <c r="AP1358" i="3"/>
  <c r="AR1358" i="3" s="1"/>
  <c r="AO1358" i="3"/>
  <c r="AM1358" i="3"/>
  <c r="AL1358" i="3"/>
  <c r="AJ1358" i="3"/>
  <c r="AG1358" i="3"/>
  <c r="AI1358" i="3" s="1"/>
  <c r="AD1358" i="3"/>
  <c r="AF1358" i="3" s="1"/>
  <c r="AC1358" i="3"/>
  <c r="AA1358" i="3"/>
  <c r="X1358" i="3"/>
  <c r="Z1358" i="3" s="1"/>
  <c r="U1358" i="3"/>
  <c r="W1358" i="3" s="1"/>
  <c r="R1358" i="3"/>
  <c r="T1358" i="3" s="1"/>
  <c r="O1358" i="3"/>
  <c r="Q1358" i="3" s="1"/>
  <c r="L1358" i="3"/>
  <c r="N1358" i="3" s="1"/>
  <c r="I1358" i="3"/>
  <c r="K1358" i="3" s="1"/>
  <c r="H1358" i="3"/>
  <c r="F1358" i="3"/>
  <c r="C1358" i="3"/>
  <c r="E1358" i="3" s="1"/>
  <c r="B1357" i="2" s="1"/>
  <c r="BH1357" i="3"/>
  <c r="BJ1357" i="3" s="1"/>
  <c r="BE1357" i="3"/>
  <c r="BG1357" i="3" s="1"/>
  <c r="D1356" i="2" s="1"/>
  <c r="I1356" i="2" s="1"/>
  <c r="BB1357" i="3"/>
  <c r="BD1357" i="3" s="1"/>
  <c r="AY1357" i="3"/>
  <c r="BA1357" i="3" s="1"/>
  <c r="AV1357" i="3"/>
  <c r="AX1357" i="3" s="1"/>
  <c r="AS1357" i="3"/>
  <c r="AU1357" i="3" s="1"/>
  <c r="AP1357" i="3"/>
  <c r="AR1357" i="3" s="1"/>
  <c r="AO1357" i="3"/>
  <c r="AM1357" i="3"/>
  <c r="AL1357" i="3"/>
  <c r="AJ1357" i="3"/>
  <c r="AG1357" i="3"/>
  <c r="AI1357" i="3" s="1"/>
  <c r="AD1357" i="3"/>
  <c r="AF1357" i="3" s="1"/>
  <c r="AA1357" i="3"/>
  <c r="AC1357" i="3" s="1"/>
  <c r="X1357" i="3"/>
  <c r="Z1357" i="3" s="1"/>
  <c r="W1357" i="3"/>
  <c r="U1357" i="3"/>
  <c r="R1357" i="3"/>
  <c r="T1357" i="3" s="1"/>
  <c r="O1357" i="3"/>
  <c r="Q1357" i="3" s="1"/>
  <c r="L1357" i="3"/>
  <c r="N1357" i="3" s="1"/>
  <c r="I1357" i="3"/>
  <c r="K1357" i="3" s="1"/>
  <c r="F1357" i="3"/>
  <c r="H1357" i="3" s="1"/>
  <c r="C1357" i="3"/>
  <c r="E1357" i="3" s="1"/>
  <c r="B1356" i="2" s="1"/>
  <c r="G1356" i="2" s="1"/>
  <c r="BH1356" i="3"/>
  <c r="BJ1356" i="3" s="1"/>
  <c r="BE1356" i="3"/>
  <c r="BG1356" i="3" s="1"/>
  <c r="D1355" i="2" s="1"/>
  <c r="I1355" i="2" s="1"/>
  <c r="BB1356" i="3"/>
  <c r="BD1356" i="3" s="1"/>
  <c r="AY1356" i="3"/>
  <c r="BA1356" i="3" s="1"/>
  <c r="AV1356" i="3"/>
  <c r="AX1356" i="3" s="1"/>
  <c r="AU1356" i="3"/>
  <c r="AS1356" i="3"/>
  <c r="AP1356" i="3"/>
  <c r="AR1356" i="3" s="1"/>
  <c r="AM1356" i="3"/>
  <c r="AO1356" i="3" s="1"/>
  <c r="AJ1356" i="3"/>
  <c r="AL1356" i="3" s="1"/>
  <c r="AG1356" i="3"/>
  <c r="AI1356" i="3" s="1"/>
  <c r="AD1356" i="3"/>
  <c r="AF1356" i="3" s="1"/>
  <c r="AA1356" i="3"/>
  <c r="AC1356" i="3" s="1"/>
  <c r="Z1356" i="3"/>
  <c r="X1356" i="3"/>
  <c r="U1356" i="3"/>
  <c r="W1356" i="3" s="1"/>
  <c r="R1356" i="3"/>
  <c r="T1356" i="3" s="1"/>
  <c r="O1356" i="3"/>
  <c r="Q1356" i="3" s="1"/>
  <c r="N1356" i="3"/>
  <c r="L1356" i="3"/>
  <c r="I1356" i="3"/>
  <c r="K1356" i="3" s="1"/>
  <c r="H1356" i="3"/>
  <c r="F1356" i="3"/>
  <c r="C1356" i="3"/>
  <c r="E1356" i="3" s="1"/>
  <c r="B1355" i="2" s="1"/>
  <c r="BJ1355" i="3"/>
  <c r="BH1355" i="3"/>
  <c r="BE1355" i="3"/>
  <c r="BG1355" i="3" s="1"/>
  <c r="D1354" i="2" s="1"/>
  <c r="I1354" i="2" s="1"/>
  <c r="BD1355" i="3"/>
  <c r="BB1355" i="3"/>
  <c r="BA1355" i="3"/>
  <c r="AY1355" i="3"/>
  <c r="AV1355" i="3"/>
  <c r="AX1355" i="3" s="1"/>
  <c r="AS1355" i="3"/>
  <c r="AU1355" i="3" s="1"/>
  <c r="AP1355" i="3"/>
  <c r="AR1355" i="3" s="1"/>
  <c r="AM1355" i="3"/>
  <c r="AO1355" i="3" s="1"/>
  <c r="AJ1355" i="3"/>
  <c r="AL1355" i="3" s="1"/>
  <c r="AI1355" i="3"/>
  <c r="AG1355" i="3"/>
  <c r="AD1355" i="3"/>
  <c r="AF1355" i="3" s="1"/>
  <c r="AC1355" i="3"/>
  <c r="AA1355" i="3"/>
  <c r="X1355" i="3"/>
  <c r="Z1355" i="3" s="1"/>
  <c r="U1355" i="3"/>
  <c r="W1355" i="3" s="1"/>
  <c r="T1355" i="3"/>
  <c r="R1355" i="3"/>
  <c r="O1355" i="3"/>
  <c r="Q1355" i="3" s="1"/>
  <c r="L1355" i="3"/>
  <c r="N1355" i="3" s="1"/>
  <c r="I1355" i="3"/>
  <c r="K1355" i="3" s="1"/>
  <c r="F1355" i="3"/>
  <c r="H1355" i="3" s="1"/>
  <c r="C1355" i="3"/>
  <c r="E1355" i="3" s="1"/>
  <c r="B1354" i="2" s="1"/>
  <c r="BH1354" i="3"/>
  <c r="BJ1354" i="3" s="1"/>
  <c r="BE1354" i="3"/>
  <c r="BG1354" i="3" s="1"/>
  <c r="D1353" i="2" s="1"/>
  <c r="I1353" i="2" s="1"/>
  <c r="BB1354" i="3"/>
  <c r="BD1354" i="3" s="1"/>
  <c r="AY1354" i="3"/>
  <c r="BA1354" i="3" s="1"/>
  <c r="AV1354" i="3"/>
  <c r="AX1354" i="3" s="1"/>
  <c r="AS1354" i="3"/>
  <c r="AU1354" i="3" s="1"/>
  <c r="AP1354" i="3"/>
  <c r="AR1354" i="3" s="1"/>
  <c r="AO1354" i="3"/>
  <c r="AM1354" i="3"/>
  <c r="AL1354" i="3"/>
  <c r="AJ1354" i="3"/>
  <c r="AI1354" i="3"/>
  <c r="AG1354" i="3"/>
  <c r="AD1354" i="3"/>
  <c r="AF1354" i="3" s="1"/>
  <c r="AC1354" i="3"/>
  <c r="AA1354" i="3"/>
  <c r="X1354" i="3"/>
  <c r="Z1354" i="3" s="1"/>
  <c r="W1354" i="3"/>
  <c r="U1354" i="3"/>
  <c r="R1354" i="3"/>
  <c r="T1354" i="3" s="1"/>
  <c r="O1354" i="3"/>
  <c r="Q1354" i="3" s="1"/>
  <c r="L1354" i="3"/>
  <c r="N1354" i="3" s="1"/>
  <c r="I1354" i="3"/>
  <c r="K1354" i="3" s="1"/>
  <c r="F1354" i="3"/>
  <c r="H1354" i="3" s="1"/>
  <c r="C1354" i="3"/>
  <c r="E1354" i="3" s="1"/>
  <c r="B1353" i="2" s="1"/>
  <c r="BH1353" i="3"/>
  <c r="BJ1353" i="3" s="1"/>
  <c r="BE1353" i="3"/>
  <c r="BG1353" i="3" s="1"/>
  <c r="D1352" i="2" s="1"/>
  <c r="I1352" i="2" s="1"/>
  <c r="BD1353" i="3"/>
  <c r="BB1353" i="3"/>
  <c r="BA1353" i="3"/>
  <c r="AY1353" i="3"/>
  <c r="AX1353" i="3"/>
  <c r="AV1353" i="3"/>
  <c r="AS1353" i="3"/>
  <c r="AU1353" i="3" s="1"/>
  <c r="AP1353" i="3"/>
  <c r="AR1353" i="3" s="1"/>
  <c r="AM1353" i="3"/>
  <c r="AO1353" i="3" s="1"/>
  <c r="AJ1353" i="3"/>
  <c r="AL1353" i="3" s="1"/>
  <c r="AG1353" i="3"/>
  <c r="AI1353" i="3" s="1"/>
  <c r="AD1353" i="3"/>
  <c r="AF1353" i="3" s="1"/>
  <c r="AA1353" i="3"/>
  <c r="AC1353" i="3" s="1"/>
  <c r="X1353" i="3"/>
  <c r="Z1353" i="3" s="1"/>
  <c r="U1353" i="3"/>
  <c r="W1353" i="3" s="1"/>
  <c r="R1353" i="3"/>
  <c r="T1353" i="3" s="1"/>
  <c r="Q1353" i="3"/>
  <c r="O1353" i="3"/>
  <c r="L1353" i="3"/>
  <c r="N1353" i="3" s="1"/>
  <c r="I1353" i="3"/>
  <c r="K1353" i="3" s="1"/>
  <c r="H1353" i="3"/>
  <c r="F1353" i="3"/>
  <c r="C1353" i="3"/>
  <c r="E1353" i="3" s="1"/>
  <c r="B1352" i="2" s="1"/>
  <c r="B1353" i="3"/>
  <c r="BH1352" i="3"/>
  <c r="BJ1352" i="3" s="1"/>
  <c r="BE1352" i="3"/>
  <c r="BG1352" i="3" s="1"/>
  <c r="D1351" i="2" s="1"/>
  <c r="BB1352" i="3"/>
  <c r="BD1352" i="3" s="1"/>
  <c r="BA1352" i="3"/>
  <c r="AY1352" i="3"/>
  <c r="AV1352" i="3"/>
  <c r="AX1352" i="3" s="1"/>
  <c r="AS1352" i="3"/>
  <c r="AU1352" i="3" s="1"/>
  <c r="AP1352" i="3"/>
  <c r="AR1352" i="3" s="1"/>
  <c r="AM1352" i="3"/>
  <c r="AO1352" i="3" s="1"/>
  <c r="AJ1352" i="3"/>
  <c r="AL1352" i="3" s="1"/>
  <c r="AG1352" i="3"/>
  <c r="AI1352" i="3" s="1"/>
  <c r="AD1352" i="3"/>
  <c r="AF1352" i="3" s="1"/>
  <c r="AA1352" i="3"/>
  <c r="AC1352" i="3" s="1"/>
  <c r="X1352" i="3"/>
  <c r="Z1352" i="3" s="1"/>
  <c r="U1352" i="3"/>
  <c r="W1352" i="3" s="1"/>
  <c r="R1352" i="3"/>
  <c r="T1352" i="3" s="1"/>
  <c r="O1352" i="3"/>
  <c r="Q1352" i="3" s="1"/>
  <c r="L1352" i="3"/>
  <c r="N1352" i="3" s="1"/>
  <c r="I1352" i="3"/>
  <c r="K1352" i="3" s="1"/>
  <c r="H1352" i="3"/>
  <c r="F1352" i="3"/>
  <c r="C1352" i="3"/>
  <c r="E1352" i="3" s="1"/>
  <c r="B1351" i="2" s="1"/>
  <c r="BH1351" i="3"/>
  <c r="BJ1351" i="3" s="1"/>
  <c r="BE1351" i="3"/>
  <c r="BG1351" i="3" s="1"/>
  <c r="D1350" i="2" s="1"/>
  <c r="BB1351" i="3"/>
  <c r="BD1351" i="3" s="1"/>
  <c r="BA1351" i="3"/>
  <c r="AY1351" i="3"/>
  <c r="AV1351" i="3"/>
  <c r="AX1351" i="3" s="1"/>
  <c r="AS1351" i="3"/>
  <c r="AU1351" i="3" s="1"/>
  <c r="AP1351" i="3"/>
  <c r="AR1351" i="3" s="1"/>
  <c r="AM1351" i="3"/>
  <c r="AO1351" i="3" s="1"/>
  <c r="AJ1351" i="3"/>
  <c r="AL1351" i="3" s="1"/>
  <c r="AG1351" i="3"/>
  <c r="AI1351" i="3" s="1"/>
  <c r="AF1351" i="3"/>
  <c r="AD1351" i="3"/>
  <c r="AA1351" i="3"/>
  <c r="AC1351" i="3" s="1"/>
  <c r="X1351" i="3"/>
  <c r="Z1351" i="3" s="1"/>
  <c r="U1351" i="3"/>
  <c r="W1351" i="3" s="1"/>
  <c r="R1351" i="3"/>
  <c r="T1351" i="3" s="1"/>
  <c r="O1351" i="3"/>
  <c r="Q1351" i="3" s="1"/>
  <c r="L1351" i="3"/>
  <c r="N1351" i="3" s="1"/>
  <c r="I1351" i="3"/>
  <c r="K1351" i="3" s="1"/>
  <c r="H1351" i="3"/>
  <c r="F1351" i="3"/>
  <c r="C1351" i="3"/>
  <c r="E1351" i="3" s="1"/>
  <c r="B1350" i="2" s="1"/>
  <c r="B1351" i="3"/>
  <c r="BH1350" i="3"/>
  <c r="BJ1350" i="3" s="1"/>
  <c r="BE1350" i="3"/>
  <c r="BG1350" i="3" s="1"/>
  <c r="D1349" i="2" s="1"/>
  <c r="I1349" i="2" s="1"/>
  <c r="BB1350" i="3"/>
  <c r="BD1350" i="3" s="1"/>
  <c r="AY1350" i="3"/>
  <c r="BA1350" i="3" s="1"/>
  <c r="AV1350" i="3"/>
  <c r="AX1350" i="3" s="1"/>
  <c r="AU1350" i="3"/>
  <c r="AS1350" i="3"/>
  <c r="AP1350" i="3"/>
  <c r="AR1350" i="3" s="1"/>
  <c r="AM1350" i="3"/>
  <c r="AO1350" i="3" s="1"/>
  <c r="AL1350" i="3"/>
  <c r="AJ1350" i="3"/>
  <c r="AG1350" i="3"/>
  <c r="AI1350" i="3" s="1"/>
  <c r="AD1350" i="3"/>
  <c r="AF1350" i="3" s="1"/>
  <c r="AA1350" i="3"/>
  <c r="AC1350" i="3" s="1"/>
  <c r="X1350" i="3"/>
  <c r="Z1350" i="3" s="1"/>
  <c r="W1350" i="3"/>
  <c r="U1350" i="3"/>
  <c r="R1350" i="3"/>
  <c r="T1350" i="3" s="1"/>
  <c r="O1350" i="3"/>
  <c r="Q1350" i="3" s="1"/>
  <c r="L1350" i="3"/>
  <c r="N1350" i="3" s="1"/>
  <c r="I1350" i="3"/>
  <c r="K1350" i="3" s="1"/>
  <c r="F1350" i="3"/>
  <c r="H1350" i="3" s="1"/>
  <c r="C1350" i="3"/>
  <c r="E1350" i="3" s="1"/>
  <c r="B1349" i="2" s="1"/>
  <c r="B1350" i="3"/>
  <c r="BH1349" i="3"/>
  <c r="BJ1349" i="3" s="1"/>
  <c r="BE1349" i="3"/>
  <c r="BG1349" i="3" s="1"/>
  <c r="D1348" i="2" s="1"/>
  <c r="BB1349" i="3"/>
  <c r="BD1349" i="3" s="1"/>
  <c r="BA1349" i="3"/>
  <c r="AY1349" i="3"/>
  <c r="AV1349" i="3"/>
  <c r="AX1349" i="3" s="1"/>
  <c r="AS1349" i="3"/>
  <c r="AU1349" i="3" s="1"/>
  <c r="AP1349" i="3"/>
  <c r="AR1349" i="3" s="1"/>
  <c r="AM1349" i="3"/>
  <c r="AO1349" i="3" s="1"/>
  <c r="AL1349" i="3"/>
  <c r="AJ1349" i="3"/>
  <c r="AG1349" i="3"/>
  <c r="AI1349" i="3" s="1"/>
  <c r="AD1349" i="3"/>
  <c r="AF1349" i="3" s="1"/>
  <c r="AA1349" i="3"/>
  <c r="AC1349" i="3" s="1"/>
  <c r="X1349" i="3"/>
  <c r="Z1349" i="3" s="1"/>
  <c r="U1349" i="3"/>
  <c r="W1349" i="3" s="1"/>
  <c r="R1349" i="3"/>
  <c r="T1349" i="3" s="1"/>
  <c r="O1349" i="3"/>
  <c r="Q1349" i="3" s="1"/>
  <c r="L1349" i="3"/>
  <c r="N1349" i="3" s="1"/>
  <c r="I1349" i="3"/>
  <c r="K1349" i="3" s="1"/>
  <c r="F1349" i="3"/>
  <c r="H1349" i="3" s="1"/>
  <c r="C1349" i="3"/>
  <c r="E1349" i="3" s="1"/>
  <c r="B1348" i="2" s="1"/>
  <c r="BH1348" i="3"/>
  <c r="BJ1348" i="3" s="1"/>
  <c r="BE1348" i="3"/>
  <c r="BG1348" i="3" s="1"/>
  <c r="D1347" i="2" s="1"/>
  <c r="I1347" i="2" s="1"/>
  <c r="BD1348" i="3"/>
  <c r="BB1348" i="3"/>
  <c r="AY1348" i="3"/>
  <c r="BA1348" i="3" s="1"/>
  <c r="AX1348" i="3"/>
  <c r="AV1348" i="3"/>
  <c r="AS1348" i="3"/>
  <c r="AU1348" i="3" s="1"/>
  <c r="AP1348" i="3"/>
  <c r="AR1348" i="3" s="1"/>
  <c r="AM1348" i="3"/>
  <c r="AO1348" i="3" s="1"/>
  <c r="AJ1348" i="3"/>
  <c r="AL1348" i="3" s="1"/>
  <c r="AG1348" i="3"/>
  <c r="AI1348" i="3" s="1"/>
  <c r="AD1348" i="3"/>
  <c r="AF1348" i="3" s="1"/>
  <c r="AA1348" i="3"/>
  <c r="AC1348" i="3" s="1"/>
  <c r="X1348" i="3"/>
  <c r="Z1348" i="3" s="1"/>
  <c r="U1348" i="3"/>
  <c r="W1348" i="3" s="1"/>
  <c r="R1348" i="3"/>
  <c r="T1348" i="3" s="1"/>
  <c r="O1348" i="3"/>
  <c r="Q1348" i="3" s="1"/>
  <c r="L1348" i="3"/>
  <c r="N1348" i="3" s="1"/>
  <c r="I1348" i="3"/>
  <c r="K1348" i="3" s="1"/>
  <c r="F1348" i="3"/>
  <c r="H1348" i="3" s="1"/>
  <c r="C1348" i="3"/>
  <c r="E1348" i="3" s="1"/>
  <c r="B1347" i="2" s="1"/>
  <c r="BH1347" i="3"/>
  <c r="BJ1347" i="3" s="1"/>
  <c r="BE1347" i="3"/>
  <c r="BG1347" i="3" s="1"/>
  <c r="D1346" i="2" s="1"/>
  <c r="I1346" i="2" s="1"/>
  <c r="BB1347" i="3"/>
  <c r="BD1347" i="3" s="1"/>
  <c r="AY1347" i="3"/>
  <c r="BA1347" i="3" s="1"/>
  <c r="AV1347" i="3"/>
  <c r="AX1347" i="3" s="1"/>
  <c r="AU1347" i="3"/>
  <c r="AS1347" i="3"/>
  <c r="AP1347" i="3"/>
  <c r="AR1347" i="3" s="1"/>
  <c r="AM1347" i="3"/>
  <c r="AO1347" i="3" s="1"/>
  <c r="AJ1347" i="3"/>
  <c r="AL1347" i="3" s="1"/>
  <c r="AI1347" i="3"/>
  <c r="AG1347" i="3"/>
  <c r="AD1347" i="3"/>
  <c r="AF1347" i="3" s="1"/>
  <c r="AA1347" i="3"/>
  <c r="AC1347" i="3" s="1"/>
  <c r="X1347" i="3"/>
  <c r="Z1347" i="3" s="1"/>
  <c r="U1347" i="3"/>
  <c r="W1347" i="3" s="1"/>
  <c r="R1347" i="3"/>
  <c r="T1347" i="3" s="1"/>
  <c r="O1347" i="3"/>
  <c r="Q1347" i="3" s="1"/>
  <c r="L1347" i="3"/>
  <c r="N1347" i="3" s="1"/>
  <c r="I1347" i="3"/>
  <c r="K1347" i="3" s="1"/>
  <c r="F1347" i="3"/>
  <c r="H1347" i="3" s="1"/>
  <c r="C1347" i="3"/>
  <c r="E1347" i="3" s="1"/>
  <c r="B1346" i="2" s="1"/>
  <c r="G1346" i="2" s="1"/>
  <c r="BH1346" i="3"/>
  <c r="BJ1346" i="3" s="1"/>
  <c r="BE1346" i="3"/>
  <c r="BG1346" i="3" s="1"/>
  <c r="D1345" i="2" s="1"/>
  <c r="I1345" i="2" s="1"/>
  <c r="BB1346" i="3"/>
  <c r="BD1346" i="3" s="1"/>
  <c r="AY1346" i="3"/>
  <c r="BA1346" i="3" s="1"/>
  <c r="AV1346" i="3"/>
  <c r="AX1346" i="3" s="1"/>
  <c r="AU1346" i="3"/>
  <c r="AS1346" i="3"/>
  <c r="AP1346" i="3"/>
  <c r="AR1346" i="3" s="1"/>
  <c r="AM1346" i="3"/>
  <c r="AO1346" i="3" s="1"/>
  <c r="AJ1346" i="3"/>
  <c r="AL1346" i="3" s="1"/>
  <c r="AG1346" i="3"/>
  <c r="AI1346" i="3" s="1"/>
  <c r="AD1346" i="3"/>
  <c r="AF1346" i="3" s="1"/>
  <c r="AC1346" i="3"/>
  <c r="AA1346" i="3"/>
  <c r="X1346" i="3"/>
  <c r="Z1346" i="3" s="1"/>
  <c r="U1346" i="3"/>
  <c r="W1346" i="3" s="1"/>
  <c r="R1346" i="3"/>
  <c r="T1346" i="3" s="1"/>
  <c r="O1346" i="3"/>
  <c r="Q1346" i="3" s="1"/>
  <c r="L1346" i="3"/>
  <c r="N1346" i="3" s="1"/>
  <c r="I1346" i="3"/>
  <c r="K1346" i="3" s="1"/>
  <c r="F1346" i="3"/>
  <c r="H1346" i="3" s="1"/>
  <c r="E1346" i="3"/>
  <c r="B1345" i="2" s="1"/>
  <c r="C1346" i="3"/>
  <c r="BH1345" i="3"/>
  <c r="BJ1345" i="3" s="1"/>
  <c r="BE1345" i="3"/>
  <c r="BG1345" i="3" s="1"/>
  <c r="D1344" i="2" s="1"/>
  <c r="I1344" i="2" s="1"/>
  <c r="BB1345" i="3"/>
  <c r="BD1345" i="3" s="1"/>
  <c r="AY1345" i="3"/>
  <c r="BA1345" i="3" s="1"/>
  <c r="AV1345" i="3"/>
  <c r="AX1345" i="3" s="1"/>
  <c r="AS1345" i="3"/>
  <c r="AU1345" i="3" s="1"/>
  <c r="AR1345" i="3"/>
  <c r="AP1345" i="3"/>
  <c r="AM1345" i="3"/>
  <c r="AO1345" i="3" s="1"/>
  <c r="AJ1345" i="3"/>
  <c r="AL1345" i="3" s="1"/>
  <c r="AG1345" i="3"/>
  <c r="AI1345" i="3" s="1"/>
  <c r="AD1345" i="3"/>
  <c r="AF1345" i="3" s="1"/>
  <c r="AA1345" i="3"/>
  <c r="AC1345" i="3" s="1"/>
  <c r="X1345" i="3"/>
  <c r="Z1345" i="3" s="1"/>
  <c r="U1345" i="3"/>
  <c r="W1345" i="3" s="1"/>
  <c r="R1345" i="3"/>
  <c r="T1345" i="3" s="1"/>
  <c r="O1345" i="3"/>
  <c r="Q1345" i="3" s="1"/>
  <c r="N1345" i="3"/>
  <c r="L1345" i="3"/>
  <c r="I1345" i="3"/>
  <c r="K1345" i="3" s="1"/>
  <c r="F1345" i="3"/>
  <c r="H1345" i="3" s="1"/>
  <c r="C1345" i="3"/>
  <c r="E1345" i="3" s="1"/>
  <c r="B1344" i="2" s="1"/>
  <c r="BJ1344" i="3"/>
  <c r="BH1344" i="3"/>
  <c r="BE1344" i="3"/>
  <c r="BG1344" i="3" s="1"/>
  <c r="D1343" i="2" s="1"/>
  <c r="I1343" i="2" s="1"/>
  <c r="BB1344" i="3"/>
  <c r="BD1344" i="3" s="1"/>
  <c r="AY1344" i="3"/>
  <c r="BA1344" i="3" s="1"/>
  <c r="AX1344" i="3"/>
  <c r="AV1344" i="3"/>
  <c r="AS1344" i="3"/>
  <c r="AU1344" i="3" s="1"/>
  <c r="AR1344" i="3"/>
  <c r="AP1344" i="3"/>
  <c r="AM1344" i="3"/>
  <c r="AO1344" i="3" s="1"/>
  <c r="AJ1344" i="3"/>
  <c r="AL1344" i="3" s="1"/>
  <c r="AI1344" i="3"/>
  <c r="AG1344" i="3"/>
  <c r="AD1344" i="3"/>
  <c r="AF1344" i="3" s="1"/>
  <c r="AA1344" i="3"/>
  <c r="AC1344" i="3" s="1"/>
  <c r="X1344" i="3"/>
  <c r="Z1344" i="3" s="1"/>
  <c r="U1344" i="3"/>
  <c r="W1344" i="3" s="1"/>
  <c r="R1344" i="3"/>
  <c r="T1344" i="3" s="1"/>
  <c r="O1344" i="3"/>
  <c r="Q1344" i="3" s="1"/>
  <c r="L1344" i="3"/>
  <c r="N1344" i="3" s="1"/>
  <c r="I1344" i="3"/>
  <c r="K1344" i="3" s="1"/>
  <c r="H1344" i="3"/>
  <c r="F1344" i="3"/>
  <c r="C1344" i="3"/>
  <c r="E1344" i="3" s="1"/>
  <c r="B1343" i="2" s="1"/>
  <c r="BH1343" i="3"/>
  <c r="BJ1343" i="3" s="1"/>
  <c r="BG1343" i="3"/>
  <c r="D1342" i="2" s="1"/>
  <c r="I1342" i="2" s="1"/>
  <c r="BE1343" i="3"/>
  <c r="BB1343" i="3"/>
  <c r="BD1343" i="3" s="1"/>
  <c r="BA1343" i="3"/>
  <c r="AY1343" i="3"/>
  <c r="AV1343" i="3"/>
  <c r="AX1343" i="3" s="1"/>
  <c r="AS1343" i="3"/>
  <c r="AU1343" i="3" s="1"/>
  <c r="AP1343" i="3"/>
  <c r="AR1343" i="3" s="1"/>
  <c r="AM1343" i="3"/>
  <c r="AO1343" i="3" s="1"/>
  <c r="AJ1343" i="3"/>
  <c r="AL1343" i="3" s="1"/>
  <c r="AG1343" i="3"/>
  <c r="AI1343" i="3" s="1"/>
  <c r="AD1343" i="3"/>
  <c r="AF1343" i="3" s="1"/>
  <c r="AA1343" i="3"/>
  <c r="AC1343" i="3" s="1"/>
  <c r="X1343" i="3"/>
  <c r="Z1343" i="3" s="1"/>
  <c r="W1343" i="3"/>
  <c r="U1343" i="3"/>
  <c r="R1343" i="3"/>
  <c r="T1343" i="3" s="1"/>
  <c r="Q1343" i="3"/>
  <c r="O1343" i="3"/>
  <c r="L1343" i="3"/>
  <c r="N1343" i="3" s="1"/>
  <c r="I1343" i="3"/>
  <c r="K1343" i="3" s="1"/>
  <c r="F1343" i="3"/>
  <c r="H1343" i="3" s="1"/>
  <c r="C1343" i="3"/>
  <c r="E1343" i="3" s="1"/>
  <c r="B1342" i="2" s="1"/>
  <c r="BH1342" i="3"/>
  <c r="BJ1342" i="3" s="1"/>
  <c r="BE1342" i="3"/>
  <c r="BG1342" i="3" s="1"/>
  <c r="D1341" i="2" s="1"/>
  <c r="I1341" i="2" s="1"/>
  <c r="BB1342" i="3"/>
  <c r="BD1342" i="3" s="1"/>
  <c r="BA1342" i="3"/>
  <c r="AY1342" i="3"/>
  <c r="AV1342" i="3"/>
  <c r="AX1342" i="3" s="1"/>
  <c r="AS1342" i="3"/>
  <c r="AU1342" i="3" s="1"/>
  <c r="AP1342" i="3"/>
  <c r="AR1342" i="3" s="1"/>
  <c r="AM1342" i="3"/>
  <c r="AO1342" i="3" s="1"/>
  <c r="AJ1342" i="3"/>
  <c r="AL1342" i="3" s="1"/>
  <c r="AI1342" i="3"/>
  <c r="AG1342" i="3"/>
  <c r="AD1342" i="3"/>
  <c r="AF1342" i="3" s="1"/>
  <c r="AA1342" i="3"/>
  <c r="AC1342" i="3" s="1"/>
  <c r="X1342" i="3"/>
  <c r="Z1342" i="3" s="1"/>
  <c r="W1342" i="3"/>
  <c r="U1342" i="3"/>
  <c r="R1342" i="3"/>
  <c r="T1342" i="3" s="1"/>
  <c r="O1342" i="3"/>
  <c r="Q1342" i="3" s="1"/>
  <c r="N1342" i="3"/>
  <c r="L1342" i="3"/>
  <c r="K1342" i="3"/>
  <c r="I1342" i="3"/>
  <c r="F1342" i="3"/>
  <c r="H1342" i="3" s="1"/>
  <c r="C1342" i="3"/>
  <c r="E1342" i="3" s="1"/>
  <c r="B1341" i="2" s="1"/>
  <c r="BH1341" i="3"/>
  <c r="BJ1341" i="3" s="1"/>
  <c r="BG1341" i="3"/>
  <c r="D1340" i="2" s="1"/>
  <c r="BE1341" i="3"/>
  <c r="BB1341" i="3"/>
  <c r="BD1341" i="3" s="1"/>
  <c r="AY1341" i="3"/>
  <c r="BA1341" i="3" s="1"/>
  <c r="AV1341" i="3"/>
  <c r="AX1341" i="3" s="1"/>
  <c r="AS1341" i="3"/>
  <c r="AU1341" i="3" s="1"/>
  <c r="AP1341" i="3"/>
  <c r="AR1341" i="3" s="1"/>
  <c r="AM1341" i="3"/>
  <c r="AO1341" i="3" s="1"/>
  <c r="AJ1341" i="3"/>
  <c r="AL1341" i="3" s="1"/>
  <c r="AG1341" i="3"/>
  <c r="AI1341" i="3" s="1"/>
  <c r="AD1341" i="3"/>
  <c r="AF1341" i="3" s="1"/>
  <c r="AA1341" i="3"/>
  <c r="AC1341" i="3" s="1"/>
  <c r="X1341" i="3"/>
  <c r="Z1341" i="3" s="1"/>
  <c r="U1341" i="3"/>
  <c r="W1341" i="3" s="1"/>
  <c r="R1341" i="3"/>
  <c r="T1341" i="3" s="1"/>
  <c r="Q1341" i="3"/>
  <c r="O1341" i="3"/>
  <c r="L1341" i="3"/>
  <c r="N1341" i="3" s="1"/>
  <c r="I1341" i="3"/>
  <c r="K1341" i="3" s="1"/>
  <c r="H1341" i="3"/>
  <c r="F1341" i="3"/>
  <c r="C1341" i="3"/>
  <c r="E1341" i="3" s="1"/>
  <c r="B1340" i="2" s="1"/>
  <c r="E1340" i="2" s="1"/>
  <c r="BH1340" i="3"/>
  <c r="BJ1340" i="3" s="1"/>
  <c r="BE1340" i="3"/>
  <c r="BG1340" i="3" s="1"/>
  <c r="D1339" i="2" s="1"/>
  <c r="BD1340" i="3"/>
  <c r="BB1340" i="3"/>
  <c r="AY1340" i="3"/>
  <c r="BA1340" i="3" s="1"/>
  <c r="AV1340" i="3"/>
  <c r="AX1340" i="3" s="1"/>
  <c r="AU1340" i="3"/>
  <c r="AS1340" i="3"/>
  <c r="AR1340" i="3"/>
  <c r="AP1340" i="3"/>
  <c r="AM1340" i="3"/>
  <c r="AO1340" i="3" s="1"/>
  <c r="AL1340" i="3"/>
  <c r="AJ1340" i="3"/>
  <c r="AG1340" i="3"/>
  <c r="AI1340" i="3" s="1"/>
  <c r="AF1340" i="3"/>
  <c r="AD1340" i="3"/>
  <c r="AA1340" i="3"/>
  <c r="AC1340" i="3" s="1"/>
  <c r="Z1340" i="3"/>
  <c r="X1340" i="3"/>
  <c r="W1340" i="3"/>
  <c r="U1340" i="3"/>
  <c r="R1340" i="3"/>
  <c r="T1340" i="3" s="1"/>
  <c r="O1340" i="3"/>
  <c r="Q1340" i="3" s="1"/>
  <c r="L1340" i="3"/>
  <c r="N1340" i="3" s="1"/>
  <c r="I1340" i="3"/>
  <c r="K1340" i="3" s="1"/>
  <c r="F1340" i="3"/>
  <c r="H1340" i="3" s="1"/>
  <c r="C1340" i="3"/>
  <c r="E1340" i="3" s="1"/>
  <c r="B1339" i="2" s="1"/>
  <c r="BH1339" i="3"/>
  <c r="BJ1339" i="3" s="1"/>
  <c r="BE1339" i="3"/>
  <c r="BG1339" i="3" s="1"/>
  <c r="D1338" i="2" s="1"/>
  <c r="I1338" i="2" s="1"/>
  <c r="BD1339" i="3"/>
  <c r="BB1339" i="3"/>
  <c r="BA1339" i="3"/>
  <c r="AY1339" i="3"/>
  <c r="AV1339" i="3"/>
  <c r="AX1339" i="3" s="1"/>
  <c r="AS1339" i="3"/>
  <c r="AU1339" i="3" s="1"/>
  <c r="AP1339" i="3"/>
  <c r="AR1339" i="3" s="1"/>
  <c r="AM1339" i="3"/>
  <c r="AO1339" i="3" s="1"/>
  <c r="AJ1339" i="3"/>
  <c r="AL1339" i="3" s="1"/>
  <c r="AG1339" i="3"/>
  <c r="AI1339" i="3" s="1"/>
  <c r="AD1339" i="3"/>
  <c r="AF1339" i="3" s="1"/>
  <c r="AA1339" i="3"/>
  <c r="AC1339" i="3" s="1"/>
  <c r="X1339" i="3"/>
  <c r="Z1339" i="3" s="1"/>
  <c r="U1339" i="3"/>
  <c r="W1339" i="3" s="1"/>
  <c r="R1339" i="3"/>
  <c r="T1339" i="3" s="1"/>
  <c r="O1339" i="3"/>
  <c r="Q1339" i="3" s="1"/>
  <c r="L1339" i="3"/>
  <c r="N1339" i="3" s="1"/>
  <c r="K1339" i="3"/>
  <c r="I1339" i="3"/>
  <c r="F1339" i="3"/>
  <c r="H1339" i="3" s="1"/>
  <c r="C1339" i="3"/>
  <c r="E1339" i="3" s="1"/>
  <c r="B1338" i="2" s="1"/>
  <c r="G1338" i="2" s="1"/>
  <c r="B1339" i="3"/>
  <c r="BH1338" i="3"/>
  <c r="BJ1338" i="3" s="1"/>
  <c r="BE1338" i="3"/>
  <c r="BG1338" i="3" s="1"/>
  <c r="D1337" i="2" s="1"/>
  <c r="BD1338" i="3"/>
  <c r="BB1338" i="3"/>
  <c r="AY1338" i="3"/>
  <c r="BA1338" i="3" s="1"/>
  <c r="AV1338" i="3"/>
  <c r="AX1338" i="3" s="1"/>
  <c r="AS1338" i="3"/>
  <c r="AU1338" i="3" s="1"/>
  <c r="AP1338" i="3"/>
  <c r="AR1338" i="3" s="1"/>
  <c r="AM1338" i="3"/>
  <c r="AO1338" i="3" s="1"/>
  <c r="AJ1338" i="3"/>
  <c r="AL1338" i="3" s="1"/>
  <c r="AG1338" i="3"/>
  <c r="AI1338" i="3" s="1"/>
  <c r="AD1338" i="3"/>
  <c r="AF1338" i="3" s="1"/>
  <c r="AC1338" i="3"/>
  <c r="AA1338" i="3"/>
  <c r="Z1338" i="3"/>
  <c r="X1338" i="3"/>
  <c r="W1338" i="3"/>
  <c r="U1338" i="3"/>
  <c r="R1338" i="3"/>
  <c r="T1338" i="3" s="1"/>
  <c r="O1338" i="3"/>
  <c r="Q1338" i="3" s="1"/>
  <c r="L1338" i="3"/>
  <c r="N1338" i="3" s="1"/>
  <c r="K1338" i="3"/>
  <c r="I1338" i="3"/>
  <c r="F1338" i="3"/>
  <c r="H1338" i="3" s="1"/>
  <c r="E1338" i="3"/>
  <c r="B1337" i="2" s="1"/>
  <c r="C1338" i="3"/>
  <c r="BH1337" i="3"/>
  <c r="BJ1337" i="3" s="1"/>
  <c r="BE1337" i="3"/>
  <c r="BG1337" i="3" s="1"/>
  <c r="D1336" i="2" s="1"/>
  <c r="I1336" i="2" s="1"/>
  <c r="BB1337" i="3"/>
  <c r="BD1337" i="3" s="1"/>
  <c r="AY1337" i="3"/>
  <c r="BA1337" i="3" s="1"/>
  <c r="AV1337" i="3"/>
  <c r="AX1337" i="3" s="1"/>
  <c r="AS1337" i="3"/>
  <c r="AU1337" i="3" s="1"/>
  <c r="AP1337" i="3"/>
  <c r="AR1337" i="3" s="1"/>
  <c r="AM1337" i="3"/>
  <c r="AO1337" i="3" s="1"/>
  <c r="AJ1337" i="3"/>
  <c r="AL1337" i="3" s="1"/>
  <c r="AI1337" i="3"/>
  <c r="AG1337" i="3"/>
  <c r="AD1337" i="3"/>
  <c r="AF1337" i="3" s="1"/>
  <c r="AC1337" i="3"/>
  <c r="AA1337" i="3"/>
  <c r="Z1337" i="3"/>
  <c r="X1337" i="3"/>
  <c r="W1337" i="3"/>
  <c r="U1337" i="3"/>
  <c r="R1337" i="3"/>
  <c r="T1337" i="3" s="1"/>
  <c r="O1337" i="3"/>
  <c r="Q1337" i="3" s="1"/>
  <c r="L1337" i="3"/>
  <c r="N1337" i="3" s="1"/>
  <c r="I1337" i="3"/>
  <c r="K1337" i="3" s="1"/>
  <c r="F1337" i="3"/>
  <c r="H1337" i="3" s="1"/>
  <c r="E1337" i="3"/>
  <c r="B1336" i="2" s="1"/>
  <c r="C1337" i="3"/>
  <c r="B1337" i="3"/>
  <c r="BH1336" i="3"/>
  <c r="BJ1336" i="3" s="1"/>
  <c r="BE1336" i="3"/>
  <c r="BG1336" i="3" s="1"/>
  <c r="D1335" i="2" s="1"/>
  <c r="I1335" i="2" s="1"/>
  <c r="BB1336" i="3"/>
  <c r="BD1336" i="3" s="1"/>
  <c r="BA1336" i="3"/>
  <c r="AY1336" i="3"/>
  <c r="AV1336" i="3"/>
  <c r="AX1336" i="3" s="1"/>
  <c r="AS1336" i="3"/>
  <c r="AU1336" i="3" s="1"/>
  <c r="AP1336" i="3"/>
  <c r="AR1336" i="3" s="1"/>
  <c r="AM1336" i="3"/>
  <c r="AO1336" i="3" s="1"/>
  <c r="AL1336" i="3"/>
  <c r="AJ1336" i="3"/>
  <c r="AG1336" i="3"/>
  <c r="AI1336" i="3" s="1"/>
  <c r="AF1336" i="3"/>
  <c r="AD1336" i="3"/>
  <c r="AC1336" i="3"/>
  <c r="AA1336" i="3"/>
  <c r="X1336" i="3"/>
  <c r="Z1336" i="3" s="1"/>
  <c r="U1336" i="3"/>
  <c r="W1336" i="3" s="1"/>
  <c r="R1336" i="3"/>
  <c r="T1336" i="3" s="1"/>
  <c r="O1336" i="3"/>
  <c r="Q1336" i="3" s="1"/>
  <c r="L1336" i="3"/>
  <c r="N1336" i="3" s="1"/>
  <c r="K1336" i="3"/>
  <c r="I1336" i="3"/>
  <c r="F1336" i="3"/>
  <c r="H1336" i="3" s="1"/>
  <c r="C1336" i="3"/>
  <c r="E1336" i="3" s="1"/>
  <c r="B1335" i="2" s="1"/>
  <c r="B1336" i="3"/>
  <c r="BH1335" i="3"/>
  <c r="BJ1335" i="3" s="1"/>
  <c r="BE1335" i="3"/>
  <c r="BG1335" i="3" s="1"/>
  <c r="D1334" i="2" s="1"/>
  <c r="BB1335" i="3"/>
  <c r="BD1335" i="3" s="1"/>
  <c r="BA1335" i="3"/>
  <c r="AY1335" i="3"/>
  <c r="AV1335" i="3"/>
  <c r="AX1335" i="3" s="1"/>
  <c r="AS1335" i="3"/>
  <c r="AU1335" i="3" s="1"/>
  <c r="AP1335" i="3"/>
  <c r="AR1335" i="3" s="1"/>
  <c r="AM1335" i="3"/>
  <c r="AO1335" i="3" s="1"/>
  <c r="AJ1335" i="3"/>
  <c r="AL1335" i="3" s="1"/>
  <c r="AG1335" i="3"/>
  <c r="AI1335" i="3" s="1"/>
  <c r="AD1335" i="3"/>
  <c r="AF1335" i="3" s="1"/>
  <c r="AA1335" i="3"/>
  <c r="AC1335" i="3" s="1"/>
  <c r="X1335" i="3"/>
  <c r="Z1335" i="3" s="1"/>
  <c r="U1335" i="3"/>
  <c r="W1335" i="3" s="1"/>
  <c r="R1335" i="3"/>
  <c r="T1335" i="3" s="1"/>
  <c r="O1335" i="3"/>
  <c r="Q1335" i="3" s="1"/>
  <c r="L1335" i="3"/>
  <c r="N1335" i="3" s="1"/>
  <c r="I1335" i="3"/>
  <c r="K1335" i="3" s="1"/>
  <c r="H1335" i="3"/>
  <c r="F1335" i="3"/>
  <c r="E1335" i="3"/>
  <c r="B1334" i="2" s="1"/>
  <c r="C1335" i="3"/>
  <c r="BJ1334" i="3"/>
  <c r="BH1334" i="3"/>
  <c r="BE1334" i="3"/>
  <c r="BG1334" i="3" s="1"/>
  <c r="D1333" i="2" s="1"/>
  <c r="I1333" i="2" s="1"/>
  <c r="BD1334" i="3"/>
  <c r="BB1334" i="3"/>
  <c r="AY1334" i="3"/>
  <c r="BA1334" i="3" s="1"/>
  <c r="AV1334" i="3"/>
  <c r="AX1334" i="3" s="1"/>
  <c r="AS1334" i="3"/>
  <c r="AU1334" i="3" s="1"/>
  <c r="AP1334" i="3"/>
  <c r="AR1334" i="3" s="1"/>
  <c r="AM1334" i="3"/>
  <c r="AO1334" i="3" s="1"/>
  <c r="AJ1334" i="3"/>
  <c r="AL1334" i="3" s="1"/>
  <c r="AI1334" i="3"/>
  <c r="AG1334" i="3"/>
  <c r="AF1334" i="3"/>
  <c r="AD1334" i="3"/>
  <c r="AA1334" i="3"/>
  <c r="AC1334" i="3" s="1"/>
  <c r="Z1334" i="3"/>
  <c r="X1334" i="3"/>
  <c r="U1334" i="3"/>
  <c r="W1334" i="3" s="1"/>
  <c r="T1334" i="3"/>
  <c r="R1334" i="3"/>
  <c r="O1334" i="3"/>
  <c r="Q1334" i="3" s="1"/>
  <c r="L1334" i="3"/>
  <c r="N1334" i="3" s="1"/>
  <c r="I1334" i="3"/>
  <c r="K1334" i="3" s="1"/>
  <c r="F1334" i="3"/>
  <c r="H1334" i="3" s="1"/>
  <c r="C1334" i="3"/>
  <c r="E1334" i="3" s="1"/>
  <c r="B1333" i="2" s="1"/>
  <c r="G1333" i="2" s="1"/>
  <c r="BH1333" i="3"/>
  <c r="BJ1333" i="3" s="1"/>
  <c r="BE1333" i="3"/>
  <c r="BG1333" i="3" s="1"/>
  <c r="D1332" i="2" s="1"/>
  <c r="I1332" i="2" s="1"/>
  <c r="BB1333" i="3"/>
  <c r="BD1333" i="3" s="1"/>
  <c r="AY1333" i="3"/>
  <c r="BA1333" i="3" s="1"/>
  <c r="AV1333" i="3"/>
  <c r="AX1333" i="3" s="1"/>
  <c r="AS1333" i="3"/>
  <c r="AU1333" i="3" s="1"/>
  <c r="AR1333" i="3"/>
  <c r="AP1333" i="3"/>
  <c r="AM1333" i="3"/>
  <c r="AO1333" i="3" s="1"/>
  <c r="AJ1333" i="3"/>
  <c r="AL1333" i="3" s="1"/>
  <c r="AG1333" i="3"/>
  <c r="AI1333" i="3" s="1"/>
  <c r="AD1333" i="3"/>
  <c r="AF1333" i="3" s="1"/>
  <c r="AA1333" i="3"/>
  <c r="AC1333" i="3" s="1"/>
  <c r="X1333" i="3"/>
  <c r="Z1333" i="3" s="1"/>
  <c r="U1333" i="3"/>
  <c r="W1333" i="3" s="1"/>
  <c r="R1333" i="3"/>
  <c r="T1333" i="3" s="1"/>
  <c r="O1333" i="3"/>
  <c r="Q1333" i="3" s="1"/>
  <c r="N1333" i="3"/>
  <c r="L1333" i="3"/>
  <c r="I1333" i="3"/>
  <c r="K1333" i="3" s="1"/>
  <c r="F1333" i="3"/>
  <c r="H1333" i="3" s="1"/>
  <c r="E1333" i="3"/>
  <c r="B1332" i="2" s="1"/>
  <c r="C1333" i="3"/>
  <c r="BH1332" i="3"/>
  <c r="BJ1332" i="3" s="1"/>
  <c r="BG1332" i="3"/>
  <c r="D1331" i="2" s="1"/>
  <c r="I1331" i="2" s="1"/>
  <c r="BE1332" i="3"/>
  <c r="BB1332" i="3"/>
  <c r="BD1332" i="3" s="1"/>
  <c r="BA1332" i="3"/>
  <c r="AY1332" i="3"/>
  <c r="AV1332" i="3"/>
  <c r="AX1332" i="3" s="1"/>
  <c r="AS1332" i="3"/>
  <c r="AU1332" i="3" s="1"/>
  <c r="AP1332" i="3"/>
  <c r="AR1332" i="3" s="1"/>
  <c r="AM1332" i="3"/>
  <c r="AO1332" i="3" s="1"/>
  <c r="AL1332" i="3"/>
  <c r="AJ1332" i="3"/>
  <c r="AG1332" i="3"/>
  <c r="AI1332" i="3" s="1"/>
  <c r="AD1332" i="3"/>
  <c r="AF1332" i="3" s="1"/>
  <c r="AA1332" i="3"/>
  <c r="AC1332" i="3" s="1"/>
  <c r="X1332" i="3"/>
  <c r="Z1332" i="3" s="1"/>
  <c r="U1332" i="3"/>
  <c r="W1332" i="3" s="1"/>
  <c r="R1332" i="3"/>
  <c r="T1332" i="3" s="1"/>
  <c r="Q1332" i="3"/>
  <c r="O1332" i="3"/>
  <c r="L1332" i="3"/>
  <c r="N1332" i="3" s="1"/>
  <c r="I1332" i="3"/>
  <c r="K1332" i="3" s="1"/>
  <c r="F1332" i="3"/>
  <c r="H1332" i="3" s="1"/>
  <c r="C1332" i="3"/>
  <c r="E1332" i="3" s="1"/>
  <c r="B1331" i="2" s="1"/>
  <c r="BJ1331" i="3"/>
  <c r="BH1331" i="3"/>
  <c r="BE1331" i="3"/>
  <c r="BG1331" i="3" s="1"/>
  <c r="D1330" i="2" s="1"/>
  <c r="I1330" i="2" s="1"/>
  <c r="BB1331" i="3"/>
  <c r="BD1331" i="3" s="1"/>
  <c r="BA1331" i="3"/>
  <c r="AY1331" i="3"/>
  <c r="AV1331" i="3"/>
  <c r="AX1331" i="3" s="1"/>
  <c r="AU1331" i="3"/>
  <c r="AS1331" i="3"/>
  <c r="AP1331" i="3"/>
  <c r="AR1331" i="3" s="1"/>
  <c r="AM1331" i="3"/>
  <c r="AO1331" i="3" s="1"/>
  <c r="AJ1331" i="3"/>
  <c r="AL1331" i="3" s="1"/>
  <c r="AG1331" i="3"/>
  <c r="AI1331" i="3" s="1"/>
  <c r="AD1331" i="3"/>
  <c r="AF1331" i="3" s="1"/>
  <c r="AA1331" i="3"/>
  <c r="AC1331" i="3" s="1"/>
  <c r="X1331" i="3"/>
  <c r="Z1331" i="3" s="1"/>
  <c r="W1331" i="3"/>
  <c r="U1331" i="3"/>
  <c r="R1331" i="3"/>
  <c r="T1331" i="3" s="1"/>
  <c r="O1331" i="3"/>
  <c r="Q1331" i="3" s="1"/>
  <c r="L1331" i="3"/>
  <c r="N1331" i="3" s="1"/>
  <c r="I1331" i="3"/>
  <c r="K1331" i="3" s="1"/>
  <c r="F1331" i="3"/>
  <c r="H1331" i="3" s="1"/>
  <c r="C1331" i="3"/>
  <c r="E1331" i="3" s="1"/>
  <c r="B1330" i="2" s="1"/>
  <c r="BH1330" i="3"/>
  <c r="BJ1330" i="3" s="1"/>
  <c r="BE1330" i="3"/>
  <c r="BG1330" i="3" s="1"/>
  <c r="D1329" i="2" s="1"/>
  <c r="I1329" i="2" s="1"/>
  <c r="BD1330" i="3"/>
  <c r="BB1330" i="3"/>
  <c r="BA1330" i="3"/>
  <c r="AY1330" i="3"/>
  <c r="AV1330" i="3"/>
  <c r="AX1330" i="3" s="1"/>
  <c r="AS1330" i="3"/>
  <c r="AU1330" i="3" s="1"/>
  <c r="AP1330" i="3"/>
  <c r="AR1330" i="3" s="1"/>
  <c r="AM1330" i="3"/>
  <c r="AO1330" i="3" s="1"/>
  <c r="AJ1330" i="3"/>
  <c r="AL1330" i="3" s="1"/>
  <c r="AI1330" i="3"/>
  <c r="AG1330" i="3"/>
  <c r="AD1330" i="3"/>
  <c r="AF1330" i="3" s="1"/>
  <c r="AA1330" i="3"/>
  <c r="AC1330" i="3" s="1"/>
  <c r="Z1330" i="3"/>
  <c r="X1330" i="3"/>
  <c r="W1330" i="3"/>
  <c r="U1330" i="3"/>
  <c r="T1330" i="3"/>
  <c r="R1330" i="3"/>
  <c r="O1330" i="3"/>
  <c r="Q1330" i="3" s="1"/>
  <c r="N1330" i="3"/>
  <c r="L1330" i="3"/>
  <c r="I1330" i="3"/>
  <c r="K1330" i="3" s="1"/>
  <c r="H1330" i="3"/>
  <c r="F1330" i="3"/>
  <c r="C1330" i="3"/>
  <c r="E1330" i="3" s="1"/>
  <c r="B1329" i="2" s="1"/>
  <c r="BJ1329" i="3"/>
  <c r="BH1329" i="3"/>
  <c r="BG1329" i="3"/>
  <c r="D1328" i="2" s="1"/>
  <c r="I1328" i="2" s="1"/>
  <c r="BE1329" i="3"/>
  <c r="BB1329" i="3"/>
  <c r="BD1329" i="3" s="1"/>
  <c r="AY1329" i="3"/>
  <c r="BA1329" i="3" s="1"/>
  <c r="AV1329" i="3"/>
  <c r="AX1329" i="3" s="1"/>
  <c r="AS1329" i="3"/>
  <c r="AU1329" i="3" s="1"/>
  <c r="AP1329" i="3"/>
  <c r="AR1329" i="3" s="1"/>
  <c r="AM1329" i="3"/>
  <c r="AO1329" i="3" s="1"/>
  <c r="AJ1329" i="3"/>
  <c r="AL1329" i="3" s="1"/>
  <c r="AG1329" i="3"/>
  <c r="AI1329" i="3" s="1"/>
  <c r="AD1329" i="3"/>
  <c r="AF1329" i="3" s="1"/>
  <c r="AA1329" i="3"/>
  <c r="AC1329" i="3" s="1"/>
  <c r="X1329" i="3"/>
  <c r="Z1329" i="3" s="1"/>
  <c r="U1329" i="3"/>
  <c r="W1329" i="3" s="1"/>
  <c r="R1329" i="3"/>
  <c r="T1329" i="3" s="1"/>
  <c r="O1329" i="3"/>
  <c r="Q1329" i="3" s="1"/>
  <c r="L1329" i="3"/>
  <c r="N1329" i="3" s="1"/>
  <c r="I1329" i="3"/>
  <c r="K1329" i="3" s="1"/>
  <c r="F1329" i="3"/>
  <c r="H1329" i="3" s="1"/>
  <c r="C1329" i="3"/>
  <c r="E1329" i="3" s="1"/>
  <c r="B1328" i="2" s="1"/>
  <c r="BJ1328" i="3"/>
  <c r="BH1328" i="3"/>
  <c r="BG1328" i="3"/>
  <c r="D1327" i="2" s="1"/>
  <c r="I1327" i="2" s="1"/>
  <c r="BE1328" i="3"/>
  <c r="BB1328" i="3"/>
  <c r="BD1328" i="3" s="1"/>
  <c r="AY1328" i="3"/>
  <c r="BA1328" i="3" s="1"/>
  <c r="AV1328" i="3"/>
  <c r="AX1328" i="3" s="1"/>
  <c r="AU1328" i="3"/>
  <c r="AS1328" i="3"/>
  <c r="AP1328" i="3"/>
  <c r="AR1328" i="3" s="1"/>
  <c r="AM1328" i="3"/>
  <c r="AO1328" i="3" s="1"/>
  <c r="AJ1328" i="3"/>
  <c r="AL1328" i="3" s="1"/>
  <c r="AG1328" i="3"/>
  <c r="AI1328" i="3" s="1"/>
  <c r="AD1328" i="3"/>
  <c r="AF1328" i="3" s="1"/>
  <c r="AA1328" i="3"/>
  <c r="AC1328" i="3" s="1"/>
  <c r="X1328" i="3"/>
  <c r="Z1328" i="3" s="1"/>
  <c r="W1328" i="3"/>
  <c r="U1328" i="3"/>
  <c r="R1328" i="3"/>
  <c r="T1328" i="3" s="1"/>
  <c r="Q1328" i="3"/>
  <c r="O1328" i="3"/>
  <c r="L1328" i="3"/>
  <c r="N1328" i="3" s="1"/>
  <c r="K1328" i="3"/>
  <c r="I1328" i="3"/>
  <c r="F1328" i="3"/>
  <c r="H1328" i="3" s="1"/>
  <c r="C1328" i="3"/>
  <c r="E1328" i="3" s="1"/>
  <c r="B1327" i="2" s="1"/>
  <c r="BH1327" i="3"/>
  <c r="BJ1327" i="3" s="1"/>
  <c r="BE1327" i="3"/>
  <c r="BG1327" i="3" s="1"/>
  <c r="D1326" i="2" s="1"/>
  <c r="BD1327" i="3"/>
  <c r="BB1327" i="3"/>
  <c r="AY1327" i="3"/>
  <c r="BA1327" i="3" s="1"/>
  <c r="AX1327" i="3"/>
  <c r="AV1327" i="3"/>
  <c r="AS1327" i="3"/>
  <c r="AU1327" i="3" s="1"/>
  <c r="AP1327" i="3"/>
  <c r="AR1327" i="3" s="1"/>
  <c r="AM1327" i="3"/>
  <c r="AO1327" i="3" s="1"/>
  <c r="AJ1327" i="3"/>
  <c r="AL1327" i="3" s="1"/>
  <c r="AG1327" i="3"/>
  <c r="AI1327" i="3" s="1"/>
  <c r="AD1327" i="3"/>
  <c r="AF1327" i="3" s="1"/>
  <c r="AA1327" i="3"/>
  <c r="AC1327" i="3" s="1"/>
  <c r="X1327" i="3"/>
  <c r="Z1327" i="3" s="1"/>
  <c r="U1327" i="3"/>
  <c r="W1327" i="3" s="1"/>
  <c r="R1327" i="3"/>
  <c r="T1327" i="3" s="1"/>
  <c r="O1327" i="3"/>
  <c r="Q1327" i="3" s="1"/>
  <c r="L1327" i="3"/>
  <c r="N1327" i="3" s="1"/>
  <c r="I1327" i="3"/>
  <c r="K1327" i="3" s="1"/>
  <c r="H1327" i="3"/>
  <c r="F1327" i="3"/>
  <c r="E1327" i="3"/>
  <c r="B1326" i="2" s="1"/>
  <c r="C1327" i="3"/>
  <c r="BH1326" i="3"/>
  <c r="BJ1326" i="3" s="1"/>
  <c r="BE1326" i="3"/>
  <c r="BG1326" i="3" s="1"/>
  <c r="D1325" i="2" s="1"/>
  <c r="I1325" i="2" s="1"/>
  <c r="BB1326" i="3"/>
  <c r="BD1326" i="3" s="1"/>
  <c r="AY1326" i="3"/>
  <c r="BA1326" i="3" s="1"/>
  <c r="AX1326" i="3"/>
  <c r="AV1326" i="3"/>
  <c r="AS1326" i="3"/>
  <c r="AU1326" i="3" s="1"/>
  <c r="AR1326" i="3"/>
  <c r="AP1326" i="3"/>
  <c r="AM1326" i="3"/>
  <c r="AO1326" i="3" s="1"/>
  <c r="AJ1326" i="3"/>
  <c r="AL1326" i="3" s="1"/>
  <c r="AG1326" i="3"/>
  <c r="AI1326" i="3" s="1"/>
  <c r="AD1326" i="3"/>
  <c r="AF1326" i="3" s="1"/>
  <c r="AC1326" i="3"/>
  <c r="AA1326" i="3"/>
  <c r="X1326" i="3"/>
  <c r="Z1326" i="3" s="1"/>
  <c r="U1326" i="3"/>
  <c r="W1326" i="3" s="1"/>
  <c r="R1326" i="3"/>
  <c r="T1326" i="3" s="1"/>
  <c r="Q1326" i="3"/>
  <c r="O1326" i="3"/>
  <c r="L1326" i="3"/>
  <c r="N1326" i="3" s="1"/>
  <c r="I1326" i="3"/>
  <c r="K1326" i="3" s="1"/>
  <c r="F1326" i="3"/>
  <c r="H1326" i="3" s="1"/>
  <c r="E1326" i="3"/>
  <c r="B1325" i="2" s="1"/>
  <c r="G1325" i="2" s="1"/>
  <c r="C1326" i="3"/>
  <c r="BH1325" i="3"/>
  <c r="BJ1325" i="3" s="1"/>
  <c r="BE1325" i="3"/>
  <c r="BG1325" i="3" s="1"/>
  <c r="D1324" i="2" s="1"/>
  <c r="I1324" i="2" s="1"/>
  <c r="BD1325" i="3"/>
  <c r="BB1325" i="3"/>
  <c r="AY1325" i="3"/>
  <c r="BA1325" i="3" s="1"/>
  <c r="AX1325" i="3"/>
  <c r="AV1325" i="3"/>
  <c r="AS1325" i="3"/>
  <c r="AU1325" i="3" s="1"/>
  <c r="AP1325" i="3"/>
  <c r="AR1325" i="3" s="1"/>
  <c r="AM1325" i="3"/>
  <c r="AO1325" i="3" s="1"/>
  <c r="AJ1325" i="3"/>
  <c r="AL1325" i="3" s="1"/>
  <c r="AG1325" i="3"/>
  <c r="AI1325" i="3" s="1"/>
  <c r="AD1325" i="3"/>
  <c r="AF1325" i="3" s="1"/>
  <c r="AA1325" i="3"/>
  <c r="AC1325" i="3" s="1"/>
  <c r="Z1325" i="3"/>
  <c r="X1325" i="3"/>
  <c r="U1325" i="3"/>
  <c r="W1325" i="3" s="1"/>
  <c r="R1325" i="3"/>
  <c r="T1325" i="3" s="1"/>
  <c r="O1325" i="3"/>
  <c r="Q1325" i="3" s="1"/>
  <c r="L1325" i="3"/>
  <c r="N1325" i="3" s="1"/>
  <c r="I1325" i="3"/>
  <c r="K1325" i="3" s="1"/>
  <c r="F1325" i="3"/>
  <c r="H1325" i="3" s="1"/>
  <c r="C1325" i="3"/>
  <c r="E1325" i="3" s="1"/>
  <c r="B1324" i="2" s="1"/>
  <c r="BJ1324" i="3"/>
  <c r="BH1324" i="3"/>
  <c r="BE1324" i="3"/>
  <c r="BG1324" i="3" s="1"/>
  <c r="D1323" i="2" s="1"/>
  <c r="I1323" i="2" s="1"/>
  <c r="BB1324" i="3"/>
  <c r="BD1324" i="3" s="1"/>
  <c r="AY1324" i="3"/>
  <c r="BA1324" i="3" s="1"/>
  <c r="AV1324" i="3"/>
  <c r="AX1324" i="3" s="1"/>
  <c r="AU1324" i="3"/>
  <c r="AS1324" i="3"/>
  <c r="AP1324" i="3"/>
  <c r="AR1324" i="3" s="1"/>
  <c r="AM1324" i="3"/>
  <c r="AO1324" i="3" s="1"/>
  <c r="AJ1324" i="3"/>
  <c r="AL1324" i="3" s="1"/>
  <c r="AG1324" i="3"/>
  <c r="AI1324" i="3" s="1"/>
  <c r="AD1324" i="3"/>
  <c r="AF1324" i="3" s="1"/>
  <c r="AA1324" i="3"/>
  <c r="AC1324" i="3" s="1"/>
  <c r="X1324" i="3"/>
  <c r="Z1324" i="3" s="1"/>
  <c r="U1324" i="3"/>
  <c r="W1324" i="3" s="1"/>
  <c r="T1324" i="3"/>
  <c r="R1324" i="3"/>
  <c r="O1324" i="3"/>
  <c r="Q1324" i="3" s="1"/>
  <c r="N1324" i="3"/>
  <c r="L1324" i="3"/>
  <c r="K1324" i="3"/>
  <c r="I1324" i="3"/>
  <c r="F1324" i="3"/>
  <c r="H1324" i="3" s="1"/>
  <c r="C1324" i="3"/>
  <c r="E1324" i="3" s="1"/>
  <c r="B1323" i="2" s="1"/>
  <c r="BH1323" i="3"/>
  <c r="BJ1323" i="3" s="1"/>
  <c r="BE1323" i="3"/>
  <c r="BG1323" i="3" s="1"/>
  <c r="D1322" i="2" s="1"/>
  <c r="BB1323" i="3"/>
  <c r="BD1323" i="3" s="1"/>
  <c r="AY1323" i="3"/>
  <c r="BA1323" i="3" s="1"/>
  <c r="AX1323" i="3"/>
  <c r="AV1323" i="3"/>
  <c r="AS1323" i="3"/>
  <c r="AU1323" i="3" s="1"/>
  <c r="AP1323" i="3"/>
  <c r="AR1323" i="3" s="1"/>
  <c r="AM1323" i="3"/>
  <c r="AO1323" i="3" s="1"/>
  <c r="AJ1323" i="3"/>
  <c r="AL1323" i="3" s="1"/>
  <c r="AG1323" i="3"/>
  <c r="AI1323" i="3" s="1"/>
  <c r="AD1323" i="3"/>
  <c r="AF1323" i="3" s="1"/>
  <c r="AA1323" i="3"/>
  <c r="AC1323" i="3" s="1"/>
  <c r="Z1323" i="3"/>
  <c r="X1323" i="3"/>
  <c r="U1323" i="3"/>
  <c r="W1323" i="3" s="1"/>
  <c r="R1323" i="3"/>
  <c r="T1323" i="3" s="1"/>
  <c r="O1323" i="3"/>
  <c r="Q1323" i="3" s="1"/>
  <c r="L1323" i="3"/>
  <c r="N1323" i="3" s="1"/>
  <c r="K1323" i="3"/>
  <c r="I1323" i="3"/>
  <c r="F1323" i="3"/>
  <c r="H1323" i="3" s="1"/>
  <c r="C1323" i="3"/>
  <c r="E1323" i="3" s="1"/>
  <c r="B1322" i="2" s="1"/>
  <c r="E1322" i="2" s="1"/>
  <c r="J1322" i="2" s="1"/>
  <c r="BH1322" i="3"/>
  <c r="BJ1322" i="3" s="1"/>
  <c r="BE1322" i="3"/>
  <c r="BG1322" i="3" s="1"/>
  <c r="D1321" i="2" s="1"/>
  <c r="I1321" i="2" s="1"/>
  <c r="BB1322" i="3"/>
  <c r="BD1322" i="3" s="1"/>
  <c r="AY1322" i="3"/>
  <c r="BA1322" i="3" s="1"/>
  <c r="AX1322" i="3"/>
  <c r="AV1322" i="3"/>
  <c r="AS1322" i="3"/>
  <c r="AU1322" i="3" s="1"/>
  <c r="AR1322" i="3"/>
  <c r="AP1322" i="3"/>
  <c r="AM1322" i="3"/>
  <c r="AO1322" i="3" s="1"/>
  <c r="AJ1322" i="3"/>
  <c r="AL1322" i="3" s="1"/>
  <c r="AG1322" i="3"/>
  <c r="AI1322" i="3" s="1"/>
  <c r="AF1322" i="3"/>
  <c r="AD1322" i="3"/>
  <c r="AA1322" i="3"/>
  <c r="AC1322" i="3" s="1"/>
  <c r="X1322" i="3"/>
  <c r="Z1322" i="3" s="1"/>
  <c r="U1322" i="3"/>
  <c r="W1322" i="3" s="1"/>
  <c r="R1322" i="3"/>
  <c r="T1322" i="3" s="1"/>
  <c r="O1322" i="3"/>
  <c r="Q1322" i="3" s="1"/>
  <c r="L1322" i="3"/>
  <c r="N1322" i="3" s="1"/>
  <c r="I1322" i="3"/>
  <c r="K1322" i="3" s="1"/>
  <c r="F1322" i="3"/>
  <c r="H1322" i="3" s="1"/>
  <c r="E1322" i="3"/>
  <c r="B1321" i="2" s="1"/>
  <c r="E1321" i="2" s="1"/>
  <c r="J1321" i="2" s="1"/>
  <c r="C1322" i="3"/>
  <c r="B1322" i="3"/>
  <c r="BH1321" i="3"/>
  <c r="BJ1321" i="3" s="1"/>
  <c r="BE1321" i="3"/>
  <c r="BG1321" i="3" s="1"/>
  <c r="D1320" i="2" s="1"/>
  <c r="I1320" i="2" s="1"/>
  <c r="BB1321" i="3"/>
  <c r="BD1321" i="3" s="1"/>
  <c r="AY1321" i="3"/>
  <c r="BA1321" i="3" s="1"/>
  <c r="AV1321" i="3"/>
  <c r="AX1321" i="3" s="1"/>
  <c r="AU1321" i="3"/>
  <c r="AS1321" i="3"/>
  <c r="AP1321" i="3"/>
  <c r="AR1321" i="3" s="1"/>
  <c r="AM1321" i="3"/>
  <c r="AO1321" i="3" s="1"/>
  <c r="AJ1321" i="3"/>
  <c r="AL1321" i="3" s="1"/>
  <c r="AG1321" i="3"/>
  <c r="AI1321" i="3" s="1"/>
  <c r="AD1321" i="3"/>
  <c r="AF1321" i="3" s="1"/>
  <c r="AA1321" i="3"/>
  <c r="AC1321" i="3" s="1"/>
  <c r="X1321" i="3"/>
  <c r="Z1321" i="3" s="1"/>
  <c r="U1321" i="3"/>
  <c r="W1321" i="3" s="1"/>
  <c r="T1321" i="3"/>
  <c r="R1321" i="3"/>
  <c r="O1321" i="3"/>
  <c r="Q1321" i="3" s="1"/>
  <c r="L1321" i="3"/>
  <c r="N1321" i="3" s="1"/>
  <c r="I1321" i="3"/>
  <c r="K1321" i="3" s="1"/>
  <c r="F1321" i="3"/>
  <c r="H1321" i="3" s="1"/>
  <c r="C1321" i="3"/>
  <c r="E1321" i="3" s="1"/>
  <c r="B1320" i="2" s="1"/>
  <c r="G1320" i="2" s="1"/>
  <c r="B1321" i="3"/>
  <c r="BH1320" i="3"/>
  <c r="BJ1320" i="3" s="1"/>
  <c r="BE1320" i="3"/>
  <c r="BG1320" i="3" s="1"/>
  <c r="D1319" i="2" s="1"/>
  <c r="I1319" i="2" s="1"/>
  <c r="BD1320" i="3"/>
  <c r="BB1320" i="3"/>
  <c r="BA1320" i="3"/>
  <c r="AY1320" i="3"/>
  <c r="AV1320" i="3"/>
  <c r="AX1320" i="3" s="1"/>
  <c r="AS1320" i="3"/>
  <c r="AU1320" i="3" s="1"/>
  <c r="AP1320" i="3"/>
  <c r="AR1320" i="3" s="1"/>
  <c r="AO1320" i="3"/>
  <c r="AM1320" i="3"/>
  <c r="AJ1320" i="3"/>
  <c r="AL1320" i="3" s="1"/>
  <c r="AG1320" i="3"/>
  <c r="AI1320" i="3" s="1"/>
  <c r="AD1320" i="3"/>
  <c r="AF1320" i="3" s="1"/>
  <c r="AA1320" i="3"/>
  <c r="AC1320" i="3" s="1"/>
  <c r="X1320" i="3"/>
  <c r="Z1320" i="3" s="1"/>
  <c r="U1320" i="3"/>
  <c r="W1320" i="3" s="1"/>
  <c r="R1320" i="3"/>
  <c r="T1320" i="3" s="1"/>
  <c r="O1320" i="3"/>
  <c r="Q1320" i="3" s="1"/>
  <c r="L1320" i="3"/>
  <c r="N1320" i="3" s="1"/>
  <c r="K1320" i="3"/>
  <c r="I1320" i="3"/>
  <c r="F1320" i="3"/>
  <c r="H1320" i="3" s="1"/>
  <c r="C1320" i="3"/>
  <c r="E1320" i="3" s="1"/>
  <c r="B1319" i="2" s="1"/>
  <c r="G1319" i="2" s="1"/>
  <c r="BH1319" i="3"/>
  <c r="BJ1319" i="3" s="1"/>
  <c r="BE1319" i="3"/>
  <c r="BG1319" i="3" s="1"/>
  <c r="D1318" i="2" s="1"/>
  <c r="I1318" i="2" s="1"/>
  <c r="BB1319" i="3"/>
  <c r="BD1319" i="3" s="1"/>
  <c r="AY1319" i="3"/>
  <c r="BA1319" i="3" s="1"/>
  <c r="AX1319" i="3"/>
  <c r="AV1319" i="3"/>
  <c r="AS1319" i="3"/>
  <c r="AU1319" i="3" s="1"/>
  <c r="AP1319" i="3"/>
  <c r="AR1319" i="3" s="1"/>
  <c r="AM1319" i="3"/>
  <c r="AO1319" i="3" s="1"/>
  <c r="AJ1319" i="3"/>
  <c r="AL1319" i="3" s="1"/>
  <c r="AG1319" i="3"/>
  <c r="AI1319" i="3" s="1"/>
  <c r="AD1319" i="3"/>
  <c r="AF1319" i="3" s="1"/>
  <c r="AC1319" i="3"/>
  <c r="AA1319" i="3"/>
  <c r="X1319" i="3"/>
  <c r="Z1319" i="3" s="1"/>
  <c r="U1319" i="3"/>
  <c r="W1319" i="3" s="1"/>
  <c r="R1319" i="3"/>
  <c r="T1319" i="3" s="1"/>
  <c r="O1319" i="3"/>
  <c r="Q1319" i="3" s="1"/>
  <c r="L1319" i="3"/>
  <c r="N1319" i="3" s="1"/>
  <c r="I1319" i="3"/>
  <c r="K1319" i="3" s="1"/>
  <c r="F1319" i="3"/>
  <c r="H1319" i="3" s="1"/>
  <c r="C1319" i="3"/>
  <c r="E1319" i="3" s="1"/>
  <c r="B1318" i="2" s="1"/>
  <c r="E1318" i="2" s="1"/>
  <c r="J1318" i="2" s="1"/>
  <c r="BH1318" i="3"/>
  <c r="BJ1318" i="3" s="1"/>
  <c r="BE1318" i="3"/>
  <c r="BG1318" i="3" s="1"/>
  <c r="D1317" i="2" s="1"/>
  <c r="I1317" i="2" s="1"/>
  <c r="BB1318" i="3"/>
  <c r="BD1318" i="3" s="1"/>
  <c r="BA1318" i="3"/>
  <c r="AY1318" i="3"/>
  <c r="AV1318" i="3"/>
  <c r="AX1318" i="3" s="1"/>
  <c r="AS1318" i="3"/>
  <c r="AU1318" i="3" s="1"/>
  <c r="AR1318" i="3"/>
  <c r="AP1318" i="3"/>
  <c r="AM1318" i="3"/>
  <c r="AO1318" i="3" s="1"/>
  <c r="AJ1318" i="3"/>
  <c r="AL1318" i="3" s="1"/>
  <c r="AG1318" i="3"/>
  <c r="AI1318" i="3" s="1"/>
  <c r="AD1318" i="3"/>
  <c r="AF1318" i="3" s="1"/>
  <c r="AC1318" i="3"/>
  <c r="AA1318" i="3"/>
  <c r="X1318" i="3"/>
  <c r="Z1318" i="3" s="1"/>
  <c r="W1318" i="3"/>
  <c r="U1318" i="3"/>
  <c r="R1318" i="3"/>
  <c r="T1318" i="3" s="1"/>
  <c r="O1318" i="3"/>
  <c r="Q1318" i="3" s="1"/>
  <c r="L1318" i="3"/>
  <c r="N1318" i="3" s="1"/>
  <c r="I1318" i="3"/>
  <c r="K1318" i="3" s="1"/>
  <c r="H1318" i="3"/>
  <c r="F1318" i="3"/>
  <c r="C1318" i="3"/>
  <c r="E1318" i="3" s="1"/>
  <c r="B1317" i="2" s="1"/>
  <c r="BH1317" i="3"/>
  <c r="BJ1317" i="3" s="1"/>
  <c r="BE1317" i="3"/>
  <c r="BG1317" i="3" s="1"/>
  <c r="D1316" i="2" s="1"/>
  <c r="I1316" i="2" s="1"/>
  <c r="BB1317" i="3"/>
  <c r="BD1317" i="3" s="1"/>
  <c r="BA1317" i="3"/>
  <c r="AY1317" i="3"/>
  <c r="AV1317" i="3"/>
  <c r="AX1317" i="3" s="1"/>
  <c r="AS1317" i="3"/>
  <c r="AU1317" i="3" s="1"/>
  <c r="AP1317" i="3"/>
  <c r="AR1317" i="3" s="1"/>
  <c r="AO1317" i="3"/>
  <c r="AM1317" i="3"/>
  <c r="AJ1317" i="3"/>
  <c r="AL1317" i="3" s="1"/>
  <c r="AG1317" i="3"/>
  <c r="AI1317" i="3" s="1"/>
  <c r="AD1317" i="3"/>
  <c r="AF1317" i="3" s="1"/>
  <c r="AA1317" i="3"/>
  <c r="AC1317" i="3" s="1"/>
  <c r="Z1317" i="3"/>
  <c r="X1317" i="3"/>
  <c r="U1317" i="3"/>
  <c r="W1317" i="3" s="1"/>
  <c r="T1317" i="3"/>
  <c r="R1317" i="3"/>
  <c r="Q1317" i="3"/>
  <c r="O1317" i="3"/>
  <c r="L1317" i="3"/>
  <c r="N1317" i="3" s="1"/>
  <c r="K1317" i="3"/>
  <c r="I1317" i="3"/>
  <c r="F1317" i="3"/>
  <c r="H1317" i="3" s="1"/>
  <c r="C1317" i="3"/>
  <c r="E1317" i="3" s="1"/>
  <c r="B1316" i="2" s="1"/>
  <c r="BH1316" i="3"/>
  <c r="BJ1316" i="3" s="1"/>
  <c r="BE1316" i="3"/>
  <c r="BG1316" i="3" s="1"/>
  <c r="D1315" i="2" s="1"/>
  <c r="I1315" i="2" s="1"/>
  <c r="BB1316" i="3"/>
  <c r="BD1316" i="3" s="1"/>
  <c r="AY1316" i="3"/>
  <c r="BA1316" i="3" s="1"/>
  <c r="AX1316" i="3"/>
  <c r="AV1316" i="3"/>
  <c r="AU1316" i="3"/>
  <c r="AS1316" i="3"/>
  <c r="AP1316" i="3"/>
  <c r="AR1316" i="3" s="1"/>
  <c r="AM1316" i="3"/>
  <c r="AO1316" i="3" s="1"/>
  <c r="AJ1316" i="3"/>
  <c r="AL1316" i="3" s="1"/>
  <c r="AG1316" i="3"/>
  <c r="AI1316" i="3" s="1"/>
  <c r="AD1316" i="3"/>
  <c r="AF1316" i="3" s="1"/>
  <c r="AC1316" i="3"/>
  <c r="AA1316" i="3"/>
  <c r="Z1316" i="3"/>
  <c r="X1316" i="3"/>
  <c r="U1316" i="3"/>
  <c r="W1316" i="3" s="1"/>
  <c r="R1316" i="3"/>
  <c r="T1316" i="3" s="1"/>
  <c r="O1316" i="3"/>
  <c r="Q1316" i="3" s="1"/>
  <c r="N1316" i="3"/>
  <c r="L1316" i="3"/>
  <c r="I1316" i="3"/>
  <c r="K1316" i="3" s="1"/>
  <c r="H1316" i="3"/>
  <c r="F1316" i="3"/>
  <c r="C1316" i="3"/>
  <c r="E1316" i="3" s="1"/>
  <c r="B1315" i="2" s="1"/>
  <c r="G1315" i="2" s="1"/>
  <c r="BJ1315" i="3"/>
  <c r="BH1315" i="3"/>
  <c r="BG1315" i="3"/>
  <c r="D1314" i="2" s="1"/>
  <c r="I1314" i="2" s="1"/>
  <c r="BE1315" i="3"/>
  <c r="BB1315" i="3"/>
  <c r="BD1315" i="3" s="1"/>
  <c r="AY1315" i="3"/>
  <c r="BA1315" i="3" s="1"/>
  <c r="AX1315" i="3"/>
  <c r="AV1315" i="3"/>
  <c r="AS1315" i="3"/>
  <c r="AU1315" i="3" s="1"/>
  <c r="AP1315" i="3"/>
  <c r="AR1315" i="3" s="1"/>
  <c r="AM1315" i="3"/>
  <c r="AO1315" i="3" s="1"/>
  <c r="AJ1315" i="3"/>
  <c r="AL1315" i="3" s="1"/>
  <c r="AG1315" i="3"/>
  <c r="AI1315" i="3" s="1"/>
  <c r="AD1315" i="3"/>
  <c r="AF1315" i="3" s="1"/>
  <c r="AA1315" i="3"/>
  <c r="AC1315" i="3" s="1"/>
  <c r="X1315" i="3"/>
  <c r="Z1315" i="3" s="1"/>
  <c r="U1315" i="3"/>
  <c r="W1315" i="3" s="1"/>
  <c r="R1315" i="3"/>
  <c r="T1315" i="3" s="1"/>
  <c r="Q1315" i="3"/>
  <c r="O1315" i="3"/>
  <c r="L1315" i="3"/>
  <c r="N1315" i="3" s="1"/>
  <c r="I1315" i="3"/>
  <c r="K1315" i="3" s="1"/>
  <c r="F1315" i="3"/>
  <c r="H1315" i="3" s="1"/>
  <c r="C1315" i="3"/>
  <c r="E1315" i="3" s="1"/>
  <c r="B1314" i="2" s="1"/>
  <c r="G1314" i="2" s="1"/>
  <c r="BH1314" i="3"/>
  <c r="BJ1314" i="3" s="1"/>
  <c r="BE1314" i="3"/>
  <c r="BG1314" i="3" s="1"/>
  <c r="D1313" i="2" s="1"/>
  <c r="I1313" i="2" s="1"/>
  <c r="BB1314" i="3"/>
  <c r="BD1314" i="3" s="1"/>
  <c r="AY1314" i="3"/>
  <c r="BA1314" i="3" s="1"/>
  <c r="AV1314" i="3"/>
  <c r="AX1314" i="3" s="1"/>
  <c r="AS1314" i="3"/>
  <c r="AU1314" i="3" s="1"/>
  <c r="AR1314" i="3"/>
  <c r="AP1314" i="3"/>
  <c r="AM1314" i="3"/>
  <c r="AO1314" i="3" s="1"/>
  <c r="AL1314" i="3"/>
  <c r="AJ1314" i="3"/>
  <c r="AI1314" i="3"/>
  <c r="AG1314" i="3"/>
  <c r="AD1314" i="3"/>
  <c r="AF1314" i="3" s="1"/>
  <c r="AA1314" i="3"/>
  <c r="AC1314" i="3" s="1"/>
  <c r="Z1314" i="3"/>
  <c r="X1314" i="3"/>
  <c r="U1314" i="3"/>
  <c r="W1314" i="3" s="1"/>
  <c r="R1314" i="3"/>
  <c r="T1314" i="3" s="1"/>
  <c r="O1314" i="3"/>
  <c r="Q1314" i="3" s="1"/>
  <c r="L1314" i="3"/>
  <c r="N1314" i="3" s="1"/>
  <c r="K1314" i="3"/>
  <c r="I1314" i="3"/>
  <c r="F1314" i="3"/>
  <c r="H1314" i="3" s="1"/>
  <c r="C1314" i="3"/>
  <c r="E1314" i="3" s="1"/>
  <c r="B1313" i="2" s="1"/>
  <c r="BH1313" i="3"/>
  <c r="BJ1313" i="3" s="1"/>
  <c r="BE1313" i="3"/>
  <c r="BG1313" i="3" s="1"/>
  <c r="D1312" i="2" s="1"/>
  <c r="BB1313" i="3"/>
  <c r="BD1313" i="3" s="1"/>
  <c r="AY1313" i="3"/>
  <c r="BA1313" i="3" s="1"/>
  <c r="AV1313" i="3"/>
  <c r="AX1313" i="3" s="1"/>
  <c r="AU1313" i="3"/>
  <c r="AS1313" i="3"/>
  <c r="AP1313" i="3"/>
  <c r="AR1313" i="3" s="1"/>
  <c r="AO1313" i="3"/>
  <c r="AM1313" i="3"/>
  <c r="AL1313" i="3"/>
  <c r="AJ1313" i="3"/>
  <c r="AG1313" i="3"/>
  <c r="AI1313" i="3" s="1"/>
  <c r="AD1313" i="3"/>
  <c r="AF1313" i="3" s="1"/>
  <c r="AA1313" i="3"/>
  <c r="AC1313" i="3" s="1"/>
  <c r="Z1313" i="3"/>
  <c r="X1313" i="3"/>
  <c r="U1313" i="3"/>
  <c r="W1313" i="3" s="1"/>
  <c r="T1313" i="3"/>
  <c r="R1313" i="3"/>
  <c r="O1313" i="3"/>
  <c r="Q1313" i="3" s="1"/>
  <c r="L1313" i="3"/>
  <c r="N1313" i="3" s="1"/>
  <c r="I1313" i="3"/>
  <c r="K1313" i="3" s="1"/>
  <c r="F1313" i="3"/>
  <c r="H1313" i="3" s="1"/>
  <c r="C1313" i="3"/>
  <c r="E1313" i="3" s="1"/>
  <c r="B1312" i="2" s="1"/>
  <c r="BH1312" i="3"/>
  <c r="BJ1312" i="3" s="1"/>
  <c r="BG1312" i="3"/>
  <c r="D1311" i="2" s="1"/>
  <c r="I1311" i="2" s="1"/>
  <c r="BE1312" i="3"/>
  <c r="BB1312" i="3"/>
  <c r="BD1312" i="3" s="1"/>
  <c r="AY1312" i="3"/>
  <c r="BA1312" i="3" s="1"/>
  <c r="AX1312" i="3"/>
  <c r="AV1312" i="3"/>
  <c r="AS1312" i="3"/>
  <c r="AU1312" i="3" s="1"/>
  <c r="AP1312" i="3"/>
  <c r="AR1312" i="3" s="1"/>
  <c r="AM1312" i="3"/>
  <c r="AO1312" i="3" s="1"/>
  <c r="AJ1312" i="3"/>
  <c r="AL1312" i="3" s="1"/>
  <c r="AI1312" i="3"/>
  <c r="AG1312" i="3"/>
  <c r="AD1312" i="3"/>
  <c r="AF1312" i="3" s="1"/>
  <c r="AC1312" i="3"/>
  <c r="AA1312" i="3"/>
  <c r="Z1312" i="3"/>
  <c r="X1312" i="3"/>
  <c r="U1312" i="3"/>
  <c r="W1312" i="3" s="1"/>
  <c r="R1312" i="3"/>
  <c r="T1312" i="3" s="1"/>
  <c r="O1312" i="3"/>
  <c r="Q1312" i="3" s="1"/>
  <c r="L1312" i="3"/>
  <c r="N1312" i="3" s="1"/>
  <c r="I1312" i="3"/>
  <c r="K1312" i="3" s="1"/>
  <c r="F1312" i="3"/>
  <c r="H1312" i="3" s="1"/>
  <c r="E1312" i="3"/>
  <c r="B1311" i="2" s="1"/>
  <c r="C1312" i="3"/>
  <c r="BH1311" i="3"/>
  <c r="BJ1311" i="3" s="1"/>
  <c r="BE1311" i="3"/>
  <c r="BG1311" i="3" s="1"/>
  <c r="D1310" i="2" s="1"/>
  <c r="BB1311" i="3"/>
  <c r="BD1311" i="3" s="1"/>
  <c r="AY1311" i="3"/>
  <c r="BA1311" i="3" s="1"/>
  <c r="AV1311" i="3"/>
  <c r="AX1311" i="3" s="1"/>
  <c r="AU1311" i="3"/>
  <c r="AS1311" i="3"/>
  <c r="AP1311" i="3"/>
  <c r="AR1311" i="3" s="1"/>
  <c r="AM1311" i="3"/>
  <c r="AO1311" i="3" s="1"/>
  <c r="AJ1311" i="3"/>
  <c r="AL1311" i="3" s="1"/>
  <c r="AG1311" i="3"/>
  <c r="AI1311" i="3" s="1"/>
  <c r="AD1311" i="3"/>
  <c r="AF1311" i="3" s="1"/>
  <c r="AC1311" i="3"/>
  <c r="AA1311" i="3"/>
  <c r="X1311" i="3"/>
  <c r="Z1311" i="3" s="1"/>
  <c r="U1311" i="3"/>
  <c r="W1311" i="3" s="1"/>
  <c r="R1311" i="3"/>
  <c r="T1311" i="3" s="1"/>
  <c r="O1311" i="3"/>
  <c r="Q1311" i="3" s="1"/>
  <c r="L1311" i="3"/>
  <c r="N1311" i="3" s="1"/>
  <c r="K1311" i="3"/>
  <c r="I1311" i="3"/>
  <c r="F1311" i="3"/>
  <c r="H1311" i="3" s="1"/>
  <c r="E1311" i="3"/>
  <c r="B1310" i="2" s="1"/>
  <c r="E1310" i="2" s="1"/>
  <c r="C1311" i="3"/>
  <c r="B1311" i="3"/>
  <c r="BJ1310" i="3"/>
  <c r="BH1310" i="3"/>
  <c r="BG1310" i="3"/>
  <c r="D1309" i="2" s="1"/>
  <c r="I1309" i="2" s="1"/>
  <c r="BE1310" i="3"/>
  <c r="BB1310" i="3"/>
  <c r="BD1310" i="3" s="1"/>
  <c r="AY1310" i="3"/>
  <c r="BA1310" i="3" s="1"/>
  <c r="AV1310" i="3"/>
  <c r="AX1310" i="3" s="1"/>
  <c r="AU1310" i="3"/>
  <c r="AS1310" i="3"/>
  <c r="AP1310" i="3"/>
  <c r="AR1310" i="3" s="1"/>
  <c r="AO1310" i="3"/>
  <c r="AM1310" i="3"/>
  <c r="AL1310" i="3"/>
  <c r="AJ1310" i="3"/>
  <c r="AG1310" i="3"/>
  <c r="AI1310" i="3" s="1"/>
  <c r="AD1310" i="3"/>
  <c r="AF1310" i="3" s="1"/>
  <c r="AC1310" i="3"/>
  <c r="AA1310" i="3"/>
  <c r="X1310" i="3"/>
  <c r="Z1310" i="3" s="1"/>
  <c r="U1310" i="3"/>
  <c r="W1310" i="3" s="1"/>
  <c r="R1310" i="3"/>
  <c r="T1310" i="3" s="1"/>
  <c r="Q1310" i="3"/>
  <c r="O1310" i="3"/>
  <c r="N1310" i="3"/>
  <c r="L1310" i="3"/>
  <c r="I1310" i="3"/>
  <c r="K1310" i="3" s="1"/>
  <c r="F1310" i="3"/>
  <c r="H1310" i="3" s="1"/>
  <c r="C1310" i="3"/>
  <c r="E1310" i="3" s="1"/>
  <c r="B1309" i="2" s="1"/>
  <c r="B1310" i="3"/>
  <c r="BJ1309" i="3"/>
  <c r="BH1309" i="3"/>
  <c r="BE1309" i="3"/>
  <c r="BG1309" i="3" s="1"/>
  <c r="D1308" i="2" s="1"/>
  <c r="BB1309" i="3"/>
  <c r="BD1309" i="3" s="1"/>
  <c r="AY1309" i="3"/>
  <c r="BA1309" i="3" s="1"/>
  <c r="AX1309" i="3"/>
  <c r="AV1309" i="3"/>
  <c r="AS1309" i="3"/>
  <c r="AU1309" i="3" s="1"/>
  <c r="AP1309" i="3"/>
  <c r="AR1309" i="3" s="1"/>
  <c r="AM1309" i="3"/>
  <c r="AO1309" i="3" s="1"/>
  <c r="AJ1309" i="3"/>
  <c r="AL1309" i="3" s="1"/>
  <c r="AG1309" i="3"/>
  <c r="AI1309" i="3" s="1"/>
  <c r="AD1309" i="3"/>
  <c r="AF1309" i="3" s="1"/>
  <c r="AA1309" i="3"/>
  <c r="AC1309" i="3" s="1"/>
  <c r="X1309" i="3"/>
  <c r="Z1309" i="3" s="1"/>
  <c r="U1309" i="3"/>
  <c r="W1309" i="3" s="1"/>
  <c r="R1309" i="3"/>
  <c r="T1309" i="3" s="1"/>
  <c r="O1309" i="3"/>
  <c r="Q1309" i="3" s="1"/>
  <c r="L1309" i="3"/>
  <c r="N1309" i="3" s="1"/>
  <c r="I1309" i="3"/>
  <c r="K1309" i="3" s="1"/>
  <c r="F1309" i="3"/>
  <c r="H1309" i="3" s="1"/>
  <c r="C1309" i="3"/>
  <c r="E1309" i="3" s="1"/>
  <c r="B1308" i="2" s="1"/>
  <c r="B1309" i="3"/>
  <c r="BJ1308" i="3"/>
  <c r="BH1308" i="3"/>
  <c r="BE1308" i="3"/>
  <c r="BG1308" i="3" s="1"/>
  <c r="D1307" i="2" s="1"/>
  <c r="I1307" i="2" s="1"/>
  <c r="BB1308" i="3"/>
  <c r="BD1308" i="3" s="1"/>
  <c r="BA1308" i="3"/>
  <c r="AY1308" i="3"/>
  <c r="AX1308" i="3"/>
  <c r="AV1308" i="3"/>
  <c r="AU1308" i="3"/>
  <c r="AS1308" i="3"/>
  <c r="AP1308" i="3"/>
  <c r="AR1308" i="3" s="1"/>
  <c r="AO1308" i="3"/>
  <c r="AM1308" i="3"/>
  <c r="AJ1308" i="3"/>
  <c r="AL1308" i="3" s="1"/>
  <c r="AG1308" i="3"/>
  <c r="AI1308" i="3" s="1"/>
  <c r="AF1308" i="3"/>
  <c r="AD1308" i="3"/>
  <c r="AC1308" i="3"/>
  <c r="AA1308" i="3"/>
  <c r="Z1308" i="3"/>
  <c r="X1308" i="3"/>
  <c r="U1308" i="3"/>
  <c r="W1308" i="3" s="1"/>
  <c r="T1308" i="3"/>
  <c r="R1308" i="3"/>
  <c r="O1308" i="3"/>
  <c r="Q1308" i="3" s="1"/>
  <c r="L1308" i="3"/>
  <c r="N1308" i="3" s="1"/>
  <c r="K1308" i="3"/>
  <c r="I1308" i="3"/>
  <c r="H1308" i="3"/>
  <c r="F1308" i="3"/>
  <c r="E1308" i="3"/>
  <c r="B1307" i="2" s="1"/>
  <c r="E1307" i="2" s="1"/>
  <c r="C1308" i="3"/>
  <c r="B1308" i="3"/>
  <c r="BH1307" i="3"/>
  <c r="BJ1307" i="3" s="1"/>
  <c r="BE1307" i="3"/>
  <c r="BG1307" i="3" s="1"/>
  <c r="D1306" i="2" s="1"/>
  <c r="I1306" i="2" s="1"/>
  <c r="BB1307" i="3"/>
  <c r="BD1307" i="3" s="1"/>
  <c r="AY1307" i="3"/>
  <c r="BA1307" i="3" s="1"/>
  <c r="AV1307" i="3"/>
  <c r="AX1307" i="3" s="1"/>
  <c r="AU1307" i="3"/>
  <c r="AS1307" i="3"/>
  <c r="AP1307" i="3"/>
  <c r="AR1307" i="3" s="1"/>
  <c r="AM1307" i="3"/>
  <c r="AO1307" i="3" s="1"/>
  <c r="AJ1307" i="3"/>
  <c r="AL1307" i="3" s="1"/>
  <c r="AG1307" i="3"/>
  <c r="AI1307" i="3" s="1"/>
  <c r="AF1307" i="3"/>
  <c r="AD1307" i="3"/>
  <c r="AA1307" i="3"/>
  <c r="AC1307" i="3" s="1"/>
  <c r="X1307" i="3"/>
  <c r="Z1307" i="3" s="1"/>
  <c r="U1307" i="3"/>
  <c r="W1307" i="3" s="1"/>
  <c r="R1307" i="3"/>
  <c r="T1307" i="3" s="1"/>
  <c r="O1307" i="3"/>
  <c r="Q1307" i="3" s="1"/>
  <c r="L1307" i="3"/>
  <c r="N1307" i="3" s="1"/>
  <c r="I1307" i="3"/>
  <c r="K1307" i="3" s="1"/>
  <c r="F1307" i="3"/>
  <c r="H1307" i="3" s="1"/>
  <c r="C1307" i="3"/>
  <c r="E1307" i="3" s="1"/>
  <c r="B1306" i="2" s="1"/>
  <c r="B1307" i="3"/>
  <c r="BH1306" i="3"/>
  <c r="BJ1306" i="3" s="1"/>
  <c r="BE1306" i="3"/>
  <c r="BG1306" i="3" s="1"/>
  <c r="D1305" i="2" s="1"/>
  <c r="I1305" i="2" s="1"/>
  <c r="BB1306" i="3"/>
  <c r="BD1306" i="3" s="1"/>
  <c r="BA1306" i="3"/>
  <c r="AY1306" i="3"/>
  <c r="AV1306" i="3"/>
  <c r="AX1306" i="3" s="1"/>
  <c r="AS1306" i="3"/>
  <c r="AU1306" i="3" s="1"/>
  <c r="AP1306" i="3"/>
  <c r="AR1306" i="3" s="1"/>
  <c r="AM1306" i="3"/>
  <c r="AO1306" i="3" s="1"/>
  <c r="AJ1306" i="3"/>
  <c r="AL1306" i="3" s="1"/>
  <c r="AI1306" i="3"/>
  <c r="AG1306" i="3"/>
  <c r="AD1306" i="3"/>
  <c r="AF1306" i="3" s="1"/>
  <c r="AC1306" i="3"/>
  <c r="AA1306" i="3"/>
  <c r="X1306" i="3"/>
  <c r="Z1306" i="3" s="1"/>
  <c r="U1306" i="3"/>
  <c r="W1306" i="3" s="1"/>
  <c r="R1306" i="3"/>
  <c r="T1306" i="3" s="1"/>
  <c r="Q1306" i="3"/>
  <c r="O1306" i="3"/>
  <c r="N1306" i="3"/>
  <c r="L1306" i="3"/>
  <c r="I1306" i="3"/>
  <c r="K1306" i="3" s="1"/>
  <c r="F1306" i="3"/>
  <c r="H1306" i="3" s="1"/>
  <c r="C1306" i="3"/>
  <c r="E1306" i="3" s="1"/>
  <c r="B1305" i="2" s="1"/>
  <c r="E1305" i="2" s="1"/>
  <c r="J1305" i="2" s="1"/>
  <c r="BH1305" i="3"/>
  <c r="BJ1305" i="3" s="1"/>
  <c r="BE1305" i="3"/>
  <c r="BG1305" i="3" s="1"/>
  <c r="D1304" i="2" s="1"/>
  <c r="I1304" i="2" s="1"/>
  <c r="BB1305" i="3"/>
  <c r="BD1305" i="3" s="1"/>
  <c r="AY1305" i="3"/>
  <c r="BA1305" i="3" s="1"/>
  <c r="AV1305" i="3"/>
  <c r="AX1305" i="3" s="1"/>
  <c r="AS1305" i="3"/>
  <c r="AU1305" i="3" s="1"/>
  <c r="AP1305" i="3"/>
  <c r="AR1305" i="3" s="1"/>
  <c r="AM1305" i="3"/>
  <c r="AO1305" i="3" s="1"/>
  <c r="AJ1305" i="3"/>
  <c r="AL1305" i="3" s="1"/>
  <c r="AG1305" i="3"/>
  <c r="AI1305" i="3" s="1"/>
  <c r="AD1305" i="3"/>
  <c r="AF1305" i="3" s="1"/>
  <c r="AA1305" i="3"/>
  <c r="AC1305" i="3" s="1"/>
  <c r="X1305" i="3"/>
  <c r="Z1305" i="3" s="1"/>
  <c r="W1305" i="3"/>
  <c r="U1305" i="3"/>
  <c r="R1305" i="3"/>
  <c r="T1305" i="3" s="1"/>
  <c r="Q1305" i="3"/>
  <c r="O1305" i="3"/>
  <c r="L1305" i="3"/>
  <c r="N1305" i="3" s="1"/>
  <c r="I1305" i="3"/>
  <c r="K1305" i="3" s="1"/>
  <c r="H1305" i="3"/>
  <c r="F1305" i="3"/>
  <c r="E1305" i="3"/>
  <c r="B1304" i="2" s="1"/>
  <c r="C1305" i="3"/>
  <c r="BJ1304" i="3"/>
  <c r="BH1304" i="3"/>
  <c r="BE1304" i="3"/>
  <c r="BG1304" i="3" s="1"/>
  <c r="D1303" i="2" s="1"/>
  <c r="I1303" i="2" s="1"/>
  <c r="BB1304" i="3"/>
  <c r="BD1304" i="3" s="1"/>
  <c r="BA1304" i="3"/>
  <c r="AY1304" i="3"/>
  <c r="AV1304" i="3"/>
  <c r="AX1304" i="3" s="1"/>
  <c r="AS1304" i="3"/>
  <c r="AU1304" i="3" s="1"/>
  <c r="AR1304" i="3"/>
  <c r="AP1304" i="3"/>
  <c r="AM1304" i="3"/>
  <c r="AO1304" i="3" s="1"/>
  <c r="AL1304" i="3"/>
  <c r="AJ1304" i="3"/>
  <c r="AG1304" i="3"/>
  <c r="AI1304" i="3" s="1"/>
  <c r="AD1304" i="3"/>
  <c r="AF1304" i="3" s="1"/>
  <c r="AA1304" i="3"/>
  <c r="AC1304" i="3" s="1"/>
  <c r="X1304" i="3"/>
  <c r="Z1304" i="3" s="1"/>
  <c r="W1304" i="3"/>
  <c r="U1304" i="3"/>
  <c r="T1304" i="3"/>
  <c r="R1304" i="3"/>
  <c r="O1304" i="3"/>
  <c r="Q1304" i="3" s="1"/>
  <c r="L1304" i="3"/>
  <c r="N1304" i="3" s="1"/>
  <c r="I1304" i="3"/>
  <c r="K1304" i="3" s="1"/>
  <c r="F1304" i="3"/>
  <c r="H1304" i="3" s="1"/>
  <c r="C1304" i="3"/>
  <c r="E1304" i="3" s="1"/>
  <c r="B1303" i="2" s="1"/>
  <c r="BH1303" i="3"/>
  <c r="BJ1303" i="3" s="1"/>
  <c r="BE1303" i="3"/>
  <c r="BG1303" i="3" s="1"/>
  <c r="D1302" i="2" s="1"/>
  <c r="I1302" i="2" s="1"/>
  <c r="BD1303" i="3"/>
  <c r="BB1303" i="3"/>
  <c r="BA1303" i="3"/>
  <c r="AY1303" i="3"/>
  <c r="AV1303" i="3"/>
  <c r="AX1303" i="3" s="1"/>
  <c r="AU1303" i="3"/>
  <c r="AS1303" i="3"/>
  <c r="AP1303" i="3"/>
  <c r="AR1303" i="3" s="1"/>
  <c r="AM1303" i="3"/>
  <c r="AO1303" i="3" s="1"/>
  <c r="AJ1303" i="3"/>
  <c r="AL1303" i="3" s="1"/>
  <c r="AG1303" i="3"/>
  <c r="AI1303" i="3" s="1"/>
  <c r="AD1303" i="3"/>
  <c r="AF1303" i="3" s="1"/>
  <c r="AA1303" i="3"/>
  <c r="AC1303" i="3" s="1"/>
  <c r="X1303" i="3"/>
  <c r="Z1303" i="3" s="1"/>
  <c r="U1303" i="3"/>
  <c r="W1303" i="3" s="1"/>
  <c r="R1303" i="3"/>
  <c r="T1303" i="3" s="1"/>
  <c r="Q1303" i="3"/>
  <c r="O1303" i="3"/>
  <c r="L1303" i="3"/>
  <c r="N1303" i="3" s="1"/>
  <c r="I1303" i="3"/>
  <c r="K1303" i="3" s="1"/>
  <c r="F1303" i="3"/>
  <c r="H1303" i="3" s="1"/>
  <c r="E1303" i="3"/>
  <c r="B1302" i="2" s="1"/>
  <c r="G1302" i="2" s="1"/>
  <c r="C1303" i="3"/>
  <c r="BJ1302" i="3"/>
  <c r="BH1302" i="3"/>
  <c r="BE1302" i="3"/>
  <c r="BG1302" i="3" s="1"/>
  <c r="D1301" i="2" s="1"/>
  <c r="I1301" i="2" s="1"/>
  <c r="BB1302" i="3"/>
  <c r="BD1302" i="3" s="1"/>
  <c r="AY1302" i="3"/>
  <c r="BA1302" i="3" s="1"/>
  <c r="AX1302" i="3"/>
  <c r="AV1302" i="3"/>
  <c r="AS1302" i="3"/>
  <c r="AU1302" i="3" s="1"/>
  <c r="AP1302" i="3"/>
  <c r="AR1302" i="3" s="1"/>
  <c r="AM1302" i="3"/>
  <c r="AO1302" i="3" s="1"/>
  <c r="AJ1302" i="3"/>
  <c r="AL1302" i="3" s="1"/>
  <c r="AG1302" i="3"/>
  <c r="AI1302" i="3" s="1"/>
  <c r="AD1302" i="3"/>
  <c r="AF1302" i="3" s="1"/>
  <c r="AC1302" i="3"/>
  <c r="AA1302" i="3"/>
  <c r="Z1302" i="3"/>
  <c r="X1302" i="3"/>
  <c r="U1302" i="3"/>
  <c r="W1302" i="3" s="1"/>
  <c r="R1302" i="3"/>
  <c r="T1302" i="3" s="1"/>
  <c r="Q1302" i="3"/>
  <c r="O1302" i="3"/>
  <c r="L1302" i="3"/>
  <c r="N1302" i="3" s="1"/>
  <c r="I1302" i="3"/>
  <c r="K1302" i="3" s="1"/>
  <c r="F1302" i="3"/>
  <c r="H1302" i="3" s="1"/>
  <c r="C1302" i="3"/>
  <c r="E1302" i="3" s="1"/>
  <c r="B1301" i="2" s="1"/>
  <c r="BH1301" i="3"/>
  <c r="BJ1301" i="3" s="1"/>
  <c r="BE1301" i="3"/>
  <c r="BG1301" i="3" s="1"/>
  <c r="D1300" i="2" s="1"/>
  <c r="I1300" i="2" s="1"/>
  <c r="BB1301" i="3"/>
  <c r="BD1301" i="3" s="1"/>
  <c r="AY1301" i="3"/>
  <c r="BA1301" i="3" s="1"/>
  <c r="AX1301" i="3"/>
  <c r="AV1301" i="3"/>
  <c r="AS1301" i="3"/>
  <c r="AU1301" i="3" s="1"/>
  <c r="AP1301" i="3"/>
  <c r="AR1301" i="3" s="1"/>
  <c r="AM1301" i="3"/>
  <c r="AO1301" i="3" s="1"/>
  <c r="AL1301" i="3"/>
  <c r="AJ1301" i="3"/>
  <c r="AG1301" i="3"/>
  <c r="AI1301" i="3" s="1"/>
  <c r="AD1301" i="3"/>
  <c r="AF1301" i="3" s="1"/>
  <c r="AA1301" i="3"/>
  <c r="AC1301" i="3" s="1"/>
  <c r="X1301" i="3"/>
  <c r="Z1301" i="3" s="1"/>
  <c r="W1301" i="3"/>
  <c r="U1301" i="3"/>
  <c r="T1301" i="3"/>
  <c r="R1301" i="3"/>
  <c r="O1301" i="3"/>
  <c r="Q1301" i="3" s="1"/>
  <c r="L1301" i="3"/>
  <c r="N1301" i="3" s="1"/>
  <c r="I1301" i="3"/>
  <c r="K1301" i="3" s="1"/>
  <c r="F1301" i="3"/>
  <c r="H1301" i="3" s="1"/>
  <c r="C1301" i="3"/>
  <c r="E1301" i="3" s="1"/>
  <c r="B1300" i="2" s="1"/>
  <c r="B1301" i="3"/>
  <c r="BH1300" i="3"/>
  <c r="BJ1300" i="3" s="1"/>
  <c r="BE1300" i="3"/>
  <c r="BG1300" i="3" s="1"/>
  <c r="D1299" i="2" s="1"/>
  <c r="I1299" i="2" s="1"/>
  <c r="BD1300" i="3"/>
  <c r="BB1300" i="3"/>
  <c r="AY1300" i="3"/>
  <c r="BA1300" i="3" s="1"/>
  <c r="AV1300" i="3"/>
  <c r="AX1300" i="3" s="1"/>
  <c r="AS1300" i="3"/>
  <c r="AU1300" i="3" s="1"/>
  <c r="AP1300" i="3"/>
  <c r="AR1300" i="3" s="1"/>
  <c r="AO1300" i="3"/>
  <c r="AM1300" i="3"/>
  <c r="AJ1300" i="3"/>
  <c r="AL1300" i="3" s="1"/>
  <c r="AG1300" i="3"/>
  <c r="AI1300" i="3" s="1"/>
  <c r="AF1300" i="3"/>
  <c r="AD1300" i="3"/>
  <c r="AA1300" i="3"/>
  <c r="AC1300" i="3" s="1"/>
  <c r="X1300" i="3"/>
  <c r="Z1300" i="3" s="1"/>
  <c r="U1300" i="3"/>
  <c r="W1300" i="3" s="1"/>
  <c r="R1300" i="3"/>
  <c r="T1300" i="3" s="1"/>
  <c r="O1300" i="3"/>
  <c r="Q1300" i="3" s="1"/>
  <c r="L1300" i="3"/>
  <c r="N1300" i="3" s="1"/>
  <c r="K1300" i="3"/>
  <c r="I1300" i="3"/>
  <c r="F1300" i="3"/>
  <c r="H1300" i="3" s="1"/>
  <c r="C1300" i="3"/>
  <c r="E1300" i="3" s="1"/>
  <c r="B1299" i="2" s="1"/>
  <c r="G1299" i="2" s="1"/>
  <c r="BH1299" i="3"/>
  <c r="BJ1299" i="3" s="1"/>
  <c r="BE1299" i="3"/>
  <c r="BG1299" i="3" s="1"/>
  <c r="D1298" i="2" s="1"/>
  <c r="I1298" i="2" s="1"/>
  <c r="BB1299" i="3"/>
  <c r="BD1299" i="3" s="1"/>
  <c r="AY1299" i="3"/>
  <c r="BA1299" i="3" s="1"/>
  <c r="AV1299" i="3"/>
  <c r="AX1299" i="3" s="1"/>
  <c r="AS1299" i="3"/>
  <c r="AU1299" i="3" s="1"/>
  <c r="AP1299" i="3"/>
  <c r="AR1299" i="3" s="1"/>
  <c r="AM1299" i="3"/>
  <c r="AO1299" i="3" s="1"/>
  <c r="AJ1299" i="3"/>
  <c r="AL1299" i="3" s="1"/>
  <c r="AI1299" i="3"/>
  <c r="AG1299" i="3"/>
  <c r="AD1299" i="3"/>
  <c r="AF1299" i="3" s="1"/>
  <c r="AC1299" i="3"/>
  <c r="AA1299" i="3"/>
  <c r="X1299" i="3"/>
  <c r="Z1299" i="3" s="1"/>
  <c r="U1299" i="3"/>
  <c r="W1299" i="3" s="1"/>
  <c r="R1299" i="3"/>
  <c r="T1299" i="3" s="1"/>
  <c r="O1299" i="3"/>
  <c r="Q1299" i="3" s="1"/>
  <c r="L1299" i="3"/>
  <c r="N1299" i="3" s="1"/>
  <c r="I1299" i="3"/>
  <c r="K1299" i="3" s="1"/>
  <c r="H1299" i="3"/>
  <c r="F1299" i="3"/>
  <c r="E1299" i="3"/>
  <c r="B1298" i="2" s="1"/>
  <c r="C1299" i="3"/>
  <c r="BJ1298" i="3"/>
  <c r="BH1298" i="3"/>
  <c r="BE1298" i="3"/>
  <c r="BG1298" i="3" s="1"/>
  <c r="D1297" i="2" s="1"/>
  <c r="I1297" i="2" s="1"/>
  <c r="BB1298" i="3"/>
  <c r="BD1298" i="3" s="1"/>
  <c r="AY1298" i="3"/>
  <c r="BA1298" i="3" s="1"/>
  <c r="AX1298" i="3"/>
  <c r="AV1298" i="3"/>
  <c r="AS1298" i="3"/>
  <c r="AU1298" i="3" s="1"/>
  <c r="AP1298" i="3"/>
  <c r="AR1298" i="3" s="1"/>
  <c r="AM1298" i="3"/>
  <c r="AO1298" i="3" s="1"/>
  <c r="AJ1298" i="3"/>
  <c r="AL1298" i="3" s="1"/>
  <c r="AG1298" i="3"/>
  <c r="AI1298" i="3" s="1"/>
  <c r="AD1298" i="3"/>
  <c r="AF1298" i="3" s="1"/>
  <c r="AA1298" i="3"/>
  <c r="AC1298" i="3" s="1"/>
  <c r="X1298" i="3"/>
  <c r="Z1298" i="3" s="1"/>
  <c r="W1298" i="3"/>
  <c r="U1298" i="3"/>
  <c r="R1298" i="3"/>
  <c r="T1298" i="3" s="1"/>
  <c r="O1298" i="3"/>
  <c r="Q1298" i="3" s="1"/>
  <c r="L1298" i="3"/>
  <c r="N1298" i="3" s="1"/>
  <c r="K1298" i="3"/>
  <c r="I1298" i="3"/>
  <c r="H1298" i="3"/>
  <c r="F1298" i="3"/>
  <c r="C1298" i="3"/>
  <c r="E1298" i="3" s="1"/>
  <c r="B1297" i="2" s="1"/>
  <c r="G1297" i="2" s="1"/>
  <c r="BH1297" i="3"/>
  <c r="BJ1297" i="3" s="1"/>
  <c r="BE1297" i="3"/>
  <c r="BG1297" i="3" s="1"/>
  <c r="D1296" i="2" s="1"/>
  <c r="I1296" i="2" s="1"/>
  <c r="BD1297" i="3"/>
  <c r="BB1297" i="3"/>
  <c r="AY1297" i="3"/>
  <c r="BA1297" i="3" s="1"/>
  <c r="AV1297" i="3"/>
  <c r="AX1297" i="3" s="1"/>
  <c r="AS1297" i="3"/>
  <c r="AU1297" i="3" s="1"/>
  <c r="AP1297" i="3"/>
  <c r="AR1297" i="3" s="1"/>
  <c r="AM1297" i="3"/>
  <c r="AO1297" i="3" s="1"/>
  <c r="AJ1297" i="3"/>
  <c r="AL1297" i="3" s="1"/>
  <c r="AG1297" i="3"/>
  <c r="AI1297" i="3" s="1"/>
  <c r="AF1297" i="3"/>
  <c r="AD1297" i="3"/>
  <c r="AA1297" i="3"/>
  <c r="AC1297" i="3" s="1"/>
  <c r="Z1297" i="3"/>
  <c r="X1297" i="3"/>
  <c r="U1297" i="3"/>
  <c r="W1297" i="3" s="1"/>
  <c r="R1297" i="3"/>
  <c r="T1297" i="3" s="1"/>
  <c r="Q1297" i="3"/>
  <c r="O1297" i="3"/>
  <c r="L1297" i="3"/>
  <c r="N1297" i="3" s="1"/>
  <c r="I1297" i="3"/>
  <c r="K1297" i="3" s="1"/>
  <c r="F1297" i="3"/>
  <c r="H1297" i="3" s="1"/>
  <c r="C1297" i="3"/>
  <c r="E1297" i="3" s="1"/>
  <c r="B1296" i="2" s="1"/>
  <c r="E1296" i="2" s="1"/>
  <c r="B1297" i="3"/>
  <c r="BH1296" i="3"/>
  <c r="BJ1296" i="3" s="1"/>
  <c r="BE1296" i="3"/>
  <c r="BG1296" i="3" s="1"/>
  <c r="D1295" i="2" s="1"/>
  <c r="BB1296" i="3"/>
  <c r="BD1296" i="3" s="1"/>
  <c r="AY1296" i="3"/>
  <c r="BA1296" i="3" s="1"/>
  <c r="AV1296" i="3"/>
  <c r="AX1296" i="3" s="1"/>
  <c r="AS1296" i="3"/>
  <c r="AU1296" i="3" s="1"/>
  <c r="AR1296" i="3"/>
  <c r="AP1296" i="3"/>
  <c r="AO1296" i="3"/>
  <c r="AM1296" i="3"/>
  <c r="AJ1296" i="3"/>
  <c r="AL1296" i="3" s="1"/>
  <c r="AI1296" i="3"/>
  <c r="AG1296" i="3"/>
  <c r="AD1296" i="3"/>
  <c r="AF1296" i="3" s="1"/>
  <c r="AA1296" i="3"/>
  <c r="AC1296" i="3" s="1"/>
  <c r="X1296" i="3"/>
  <c r="Z1296" i="3" s="1"/>
  <c r="U1296" i="3"/>
  <c r="W1296" i="3" s="1"/>
  <c r="T1296" i="3"/>
  <c r="R1296" i="3"/>
  <c r="O1296" i="3"/>
  <c r="Q1296" i="3" s="1"/>
  <c r="L1296" i="3"/>
  <c r="N1296" i="3" s="1"/>
  <c r="I1296" i="3"/>
  <c r="K1296" i="3" s="1"/>
  <c r="F1296" i="3"/>
  <c r="H1296" i="3" s="1"/>
  <c r="C1296" i="3"/>
  <c r="E1296" i="3" s="1"/>
  <c r="B1295" i="2" s="1"/>
  <c r="BH1295" i="3"/>
  <c r="BJ1295" i="3" s="1"/>
  <c r="BE1295" i="3"/>
  <c r="BG1295" i="3" s="1"/>
  <c r="D1294" i="2" s="1"/>
  <c r="BB1295" i="3"/>
  <c r="BD1295" i="3" s="1"/>
  <c r="AY1295" i="3"/>
  <c r="BA1295" i="3" s="1"/>
  <c r="AV1295" i="3"/>
  <c r="AX1295" i="3" s="1"/>
  <c r="AS1295" i="3"/>
  <c r="AU1295" i="3" s="1"/>
  <c r="AP1295" i="3"/>
  <c r="AR1295" i="3" s="1"/>
  <c r="AO1295" i="3"/>
  <c r="AM1295" i="3"/>
  <c r="AJ1295" i="3"/>
  <c r="AL1295" i="3" s="1"/>
  <c r="AG1295" i="3"/>
  <c r="AI1295" i="3" s="1"/>
  <c r="AF1295" i="3"/>
  <c r="AD1295" i="3"/>
  <c r="AC1295" i="3"/>
  <c r="AA1295" i="3"/>
  <c r="X1295" i="3"/>
  <c r="Z1295" i="3" s="1"/>
  <c r="U1295" i="3"/>
  <c r="W1295" i="3" s="1"/>
  <c r="T1295" i="3"/>
  <c r="R1295" i="3"/>
  <c r="O1295" i="3"/>
  <c r="Q1295" i="3" s="1"/>
  <c r="L1295" i="3"/>
  <c r="N1295" i="3" s="1"/>
  <c r="I1295" i="3"/>
  <c r="K1295" i="3" s="1"/>
  <c r="F1295" i="3"/>
  <c r="H1295" i="3" s="1"/>
  <c r="C1295" i="3"/>
  <c r="E1295" i="3" s="1"/>
  <c r="B1294" i="2" s="1"/>
  <c r="BH1294" i="3"/>
  <c r="BJ1294" i="3" s="1"/>
  <c r="BG1294" i="3"/>
  <c r="D1293" i="2" s="1"/>
  <c r="I1293" i="2" s="1"/>
  <c r="BE1294" i="3"/>
  <c r="BD1294" i="3"/>
  <c r="BB1294" i="3"/>
  <c r="BA1294" i="3"/>
  <c r="AY1294" i="3"/>
  <c r="AX1294" i="3"/>
  <c r="AV1294" i="3"/>
  <c r="AU1294" i="3"/>
  <c r="AS1294" i="3"/>
  <c r="AP1294" i="3"/>
  <c r="AR1294" i="3" s="1"/>
  <c r="AM1294" i="3"/>
  <c r="AO1294" i="3" s="1"/>
  <c r="AJ1294" i="3"/>
  <c r="AL1294" i="3" s="1"/>
  <c r="AI1294" i="3"/>
  <c r="AG1294" i="3"/>
  <c r="AF1294" i="3"/>
  <c r="AD1294" i="3"/>
  <c r="AC1294" i="3"/>
  <c r="AA1294" i="3"/>
  <c r="Z1294" i="3"/>
  <c r="X1294" i="3"/>
  <c r="W1294" i="3"/>
  <c r="U1294" i="3"/>
  <c r="R1294" i="3"/>
  <c r="T1294" i="3" s="1"/>
  <c r="Q1294" i="3"/>
  <c r="O1294" i="3"/>
  <c r="N1294" i="3"/>
  <c r="L1294" i="3"/>
  <c r="I1294" i="3"/>
  <c r="K1294" i="3" s="1"/>
  <c r="H1294" i="3"/>
  <c r="F1294" i="3"/>
  <c r="E1294" i="3"/>
  <c r="B1293" i="2" s="1"/>
  <c r="C1294" i="3"/>
  <c r="BJ1293" i="3"/>
  <c r="BH1293" i="3"/>
  <c r="BE1293" i="3"/>
  <c r="BG1293" i="3" s="1"/>
  <c r="D1292" i="2" s="1"/>
  <c r="I1292" i="2" s="1"/>
  <c r="BB1293" i="3"/>
  <c r="BD1293" i="3" s="1"/>
  <c r="AY1293" i="3"/>
  <c r="BA1293" i="3" s="1"/>
  <c r="AV1293" i="3"/>
  <c r="AX1293" i="3" s="1"/>
  <c r="AS1293" i="3"/>
  <c r="AU1293" i="3" s="1"/>
  <c r="AP1293" i="3"/>
  <c r="AR1293" i="3" s="1"/>
  <c r="AM1293" i="3"/>
  <c r="AO1293" i="3" s="1"/>
  <c r="AJ1293" i="3"/>
  <c r="AL1293" i="3" s="1"/>
  <c r="AG1293" i="3"/>
  <c r="AI1293" i="3" s="1"/>
  <c r="AD1293" i="3"/>
  <c r="AF1293" i="3" s="1"/>
  <c r="AA1293" i="3"/>
  <c r="AC1293" i="3" s="1"/>
  <c r="X1293" i="3"/>
  <c r="Z1293" i="3" s="1"/>
  <c r="U1293" i="3"/>
  <c r="W1293" i="3" s="1"/>
  <c r="R1293" i="3"/>
  <c r="T1293" i="3" s="1"/>
  <c r="O1293" i="3"/>
  <c r="Q1293" i="3" s="1"/>
  <c r="L1293" i="3"/>
  <c r="N1293" i="3" s="1"/>
  <c r="I1293" i="3"/>
  <c r="K1293" i="3" s="1"/>
  <c r="H1293" i="3"/>
  <c r="F1293" i="3"/>
  <c r="C1293" i="3"/>
  <c r="E1293" i="3" s="1"/>
  <c r="B1292" i="2" s="1"/>
  <c r="E1292" i="2" s="1"/>
  <c r="BH1292" i="3"/>
  <c r="BJ1292" i="3" s="1"/>
  <c r="BE1292" i="3"/>
  <c r="BG1292" i="3" s="1"/>
  <c r="D1291" i="2" s="1"/>
  <c r="I1291" i="2" s="1"/>
  <c r="BB1292" i="3"/>
  <c r="BD1292" i="3" s="1"/>
  <c r="BA1292" i="3"/>
  <c r="AY1292" i="3"/>
  <c r="AV1292" i="3"/>
  <c r="AX1292" i="3" s="1"/>
  <c r="AS1292" i="3"/>
  <c r="AU1292" i="3" s="1"/>
  <c r="AP1292" i="3"/>
  <c r="AR1292" i="3" s="1"/>
  <c r="AM1292" i="3"/>
  <c r="AO1292" i="3" s="1"/>
  <c r="AJ1292" i="3"/>
  <c r="AL1292" i="3" s="1"/>
  <c r="AI1292" i="3"/>
  <c r="AG1292" i="3"/>
  <c r="AD1292" i="3"/>
  <c r="AF1292" i="3" s="1"/>
  <c r="AA1292" i="3"/>
  <c r="AC1292" i="3" s="1"/>
  <c r="X1292" i="3"/>
  <c r="Z1292" i="3" s="1"/>
  <c r="W1292" i="3"/>
  <c r="U1292" i="3"/>
  <c r="R1292" i="3"/>
  <c r="T1292" i="3" s="1"/>
  <c r="O1292" i="3"/>
  <c r="Q1292" i="3" s="1"/>
  <c r="N1292" i="3"/>
  <c r="L1292" i="3"/>
  <c r="I1292" i="3"/>
  <c r="K1292" i="3" s="1"/>
  <c r="F1292" i="3"/>
  <c r="H1292" i="3" s="1"/>
  <c r="C1292" i="3"/>
  <c r="E1292" i="3" s="1"/>
  <c r="B1291" i="2" s="1"/>
  <c r="G1291" i="2" s="1"/>
  <c r="BJ1291" i="3"/>
  <c r="BH1291" i="3"/>
  <c r="BE1291" i="3"/>
  <c r="BG1291" i="3" s="1"/>
  <c r="D1290" i="2" s="1"/>
  <c r="I1290" i="2" s="1"/>
  <c r="BB1291" i="3"/>
  <c r="BD1291" i="3" s="1"/>
  <c r="AY1291" i="3"/>
  <c r="BA1291" i="3" s="1"/>
  <c r="AV1291" i="3"/>
  <c r="AX1291" i="3" s="1"/>
  <c r="AU1291" i="3"/>
  <c r="AS1291" i="3"/>
  <c r="AP1291" i="3"/>
  <c r="AR1291" i="3" s="1"/>
  <c r="AM1291" i="3"/>
  <c r="AO1291" i="3" s="1"/>
  <c r="AJ1291" i="3"/>
  <c r="AL1291" i="3" s="1"/>
  <c r="AG1291" i="3"/>
  <c r="AI1291" i="3" s="1"/>
  <c r="AD1291" i="3"/>
  <c r="AF1291" i="3" s="1"/>
  <c r="AA1291" i="3"/>
  <c r="AC1291" i="3" s="1"/>
  <c r="X1291" i="3"/>
  <c r="Z1291" i="3" s="1"/>
  <c r="U1291" i="3"/>
  <c r="W1291" i="3" s="1"/>
  <c r="R1291" i="3"/>
  <c r="T1291" i="3" s="1"/>
  <c r="O1291" i="3"/>
  <c r="Q1291" i="3" s="1"/>
  <c r="L1291" i="3"/>
  <c r="N1291" i="3" s="1"/>
  <c r="I1291" i="3"/>
  <c r="K1291" i="3" s="1"/>
  <c r="H1291" i="3"/>
  <c r="F1291" i="3"/>
  <c r="C1291" i="3"/>
  <c r="E1291" i="3" s="1"/>
  <c r="B1290" i="2" s="1"/>
  <c r="BH1290" i="3"/>
  <c r="BJ1290" i="3" s="1"/>
  <c r="BE1290" i="3"/>
  <c r="BG1290" i="3" s="1"/>
  <c r="D1289" i="2" s="1"/>
  <c r="I1289" i="2" s="1"/>
  <c r="BB1290" i="3"/>
  <c r="BD1290" i="3" s="1"/>
  <c r="BA1290" i="3"/>
  <c r="AY1290" i="3"/>
  <c r="AV1290" i="3"/>
  <c r="AX1290" i="3" s="1"/>
  <c r="AU1290" i="3"/>
  <c r="AS1290" i="3"/>
  <c r="AP1290" i="3"/>
  <c r="AR1290" i="3" s="1"/>
  <c r="AM1290" i="3"/>
  <c r="AO1290" i="3" s="1"/>
  <c r="AJ1290" i="3"/>
  <c r="AL1290" i="3" s="1"/>
  <c r="AG1290" i="3"/>
  <c r="AI1290" i="3" s="1"/>
  <c r="AD1290" i="3"/>
  <c r="AF1290" i="3" s="1"/>
  <c r="AA1290" i="3"/>
  <c r="AC1290" i="3" s="1"/>
  <c r="X1290" i="3"/>
  <c r="Z1290" i="3" s="1"/>
  <c r="U1290" i="3"/>
  <c r="W1290" i="3" s="1"/>
  <c r="R1290" i="3"/>
  <c r="T1290" i="3" s="1"/>
  <c r="O1290" i="3"/>
  <c r="Q1290" i="3" s="1"/>
  <c r="N1290" i="3"/>
  <c r="L1290" i="3"/>
  <c r="K1290" i="3"/>
  <c r="I1290" i="3"/>
  <c r="F1290" i="3"/>
  <c r="H1290" i="3" s="1"/>
  <c r="C1290" i="3"/>
  <c r="E1290" i="3" s="1"/>
  <c r="B1289" i="2" s="1"/>
  <c r="BH1289" i="3"/>
  <c r="BJ1289" i="3" s="1"/>
  <c r="BE1289" i="3"/>
  <c r="BG1289" i="3" s="1"/>
  <c r="D1288" i="2" s="1"/>
  <c r="I1288" i="2" s="1"/>
  <c r="BB1289" i="3"/>
  <c r="BD1289" i="3" s="1"/>
  <c r="BA1289" i="3"/>
  <c r="AY1289" i="3"/>
  <c r="AV1289" i="3"/>
  <c r="AX1289" i="3" s="1"/>
  <c r="AS1289" i="3"/>
  <c r="AU1289" i="3" s="1"/>
  <c r="AP1289" i="3"/>
  <c r="AR1289" i="3" s="1"/>
  <c r="AM1289" i="3"/>
  <c r="AO1289" i="3" s="1"/>
  <c r="AL1289" i="3"/>
  <c r="AJ1289" i="3"/>
  <c r="AG1289" i="3"/>
  <c r="AI1289" i="3" s="1"/>
  <c r="AD1289" i="3"/>
  <c r="AF1289" i="3" s="1"/>
  <c r="AA1289" i="3"/>
  <c r="AC1289" i="3" s="1"/>
  <c r="X1289" i="3"/>
  <c r="Z1289" i="3" s="1"/>
  <c r="W1289" i="3"/>
  <c r="U1289" i="3"/>
  <c r="T1289" i="3"/>
  <c r="R1289" i="3"/>
  <c r="Q1289" i="3"/>
  <c r="O1289" i="3"/>
  <c r="N1289" i="3"/>
  <c r="L1289" i="3"/>
  <c r="I1289" i="3"/>
  <c r="K1289" i="3" s="1"/>
  <c r="F1289" i="3"/>
  <c r="H1289" i="3" s="1"/>
  <c r="C1289" i="3"/>
  <c r="E1289" i="3" s="1"/>
  <c r="B1288" i="2" s="1"/>
  <c r="BH1288" i="3"/>
  <c r="BJ1288" i="3" s="1"/>
  <c r="BG1288" i="3"/>
  <c r="D1287" i="2" s="1"/>
  <c r="BE1288" i="3"/>
  <c r="BB1288" i="3"/>
  <c r="BD1288" i="3" s="1"/>
  <c r="BA1288" i="3"/>
  <c r="AY1288" i="3"/>
  <c r="AX1288" i="3"/>
  <c r="AV1288" i="3"/>
  <c r="AU1288" i="3"/>
  <c r="AS1288" i="3"/>
  <c r="AP1288" i="3"/>
  <c r="AR1288" i="3" s="1"/>
  <c r="AM1288" i="3"/>
  <c r="AO1288" i="3" s="1"/>
  <c r="AJ1288" i="3"/>
  <c r="AL1288" i="3" s="1"/>
  <c r="AI1288" i="3"/>
  <c r="AG1288" i="3"/>
  <c r="AD1288" i="3"/>
  <c r="AF1288" i="3" s="1"/>
  <c r="AC1288" i="3"/>
  <c r="AA1288" i="3"/>
  <c r="X1288" i="3"/>
  <c r="Z1288" i="3" s="1"/>
  <c r="U1288" i="3"/>
  <c r="W1288" i="3" s="1"/>
  <c r="R1288" i="3"/>
  <c r="T1288" i="3" s="1"/>
  <c r="O1288" i="3"/>
  <c r="Q1288" i="3" s="1"/>
  <c r="L1288" i="3"/>
  <c r="N1288" i="3" s="1"/>
  <c r="I1288" i="3"/>
  <c r="K1288" i="3" s="1"/>
  <c r="F1288" i="3"/>
  <c r="H1288" i="3" s="1"/>
  <c r="C1288" i="3"/>
  <c r="E1288" i="3" s="1"/>
  <c r="B1287" i="2" s="1"/>
  <c r="BH1287" i="3"/>
  <c r="BJ1287" i="3" s="1"/>
  <c r="BE1287" i="3"/>
  <c r="BG1287" i="3" s="1"/>
  <c r="D1286" i="2" s="1"/>
  <c r="I1286" i="2" s="1"/>
  <c r="BB1287" i="3"/>
  <c r="BD1287" i="3" s="1"/>
  <c r="AY1287" i="3"/>
  <c r="BA1287" i="3" s="1"/>
  <c r="AV1287" i="3"/>
  <c r="AX1287" i="3" s="1"/>
  <c r="AS1287" i="3"/>
  <c r="AU1287" i="3" s="1"/>
  <c r="AP1287" i="3"/>
  <c r="AR1287" i="3" s="1"/>
  <c r="AM1287" i="3"/>
  <c r="AO1287" i="3" s="1"/>
  <c r="AL1287" i="3"/>
  <c r="AJ1287" i="3"/>
  <c r="AG1287" i="3"/>
  <c r="AI1287" i="3" s="1"/>
  <c r="AD1287" i="3"/>
  <c r="AF1287" i="3" s="1"/>
  <c r="AA1287" i="3"/>
  <c r="AC1287" i="3" s="1"/>
  <c r="X1287" i="3"/>
  <c r="Z1287" i="3" s="1"/>
  <c r="W1287" i="3"/>
  <c r="U1287" i="3"/>
  <c r="R1287" i="3"/>
  <c r="T1287" i="3" s="1"/>
  <c r="Q1287" i="3"/>
  <c r="O1287" i="3"/>
  <c r="L1287" i="3"/>
  <c r="N1287" i="3" s="1"/>
  <c r="K1287" i="3"/>
  <c r="I1287" i="3"/>
  <c r="F1287" i="3"/>
  <c r="H1287" i="3" s="1"/>
  <c r="C1287" i="3"/>
  <c r="E1287" i="3" s="1"/>
  <c r="B1286" i="2" s="1"/>
  <c r="G1286" i="2" s="1"/>
  <c r="BH1286" i="3"/>
  <c r="BJ1286" i="3" s="1"/>
  <c r="BE1286" i="3"/>
  <c r="BG1286" i="3" s="1"/>
  <c r="D1285" i="2" s="1"/>
  <c r="I1285" i="2" s="1"/>
  <c r="BB1286" i="3"/>
  <c r="BD1286" i="3" s="1"/>
  <c r="AY1286" i="3"/>
  <c r="BA1286" i="3" s="1"/>
  <c r="AX1286" i="3"/>
  <c r="AV1286" i="3"/>
  <c r="AU1286" i="3"/>
  <c r="AS1286" i="3"/>
  <c r="AP1286" i="3"/>
  <c r="AR1286" i="3" s="1"/>
  <c r="AO1286" i="3"/>
  <c r="AM1286" i="3"/>
  <c r="AJ1286" i="3"/>
  <c r="AL1286" i="3" s="1"/>
  <c r="AG1286" i="3"/>
  <c r="AI1286" i="3" s="1"/>
  <c r="AD1286" i="3"/>
  <c r="AF1286" i="3" s="1"/>
  <c r="AA1286" i="3"/>
  <c r="AC1286" i="3" s="1"/>
  <c r="Z1286" i="3"/>
  <c r="X1286" i="3"/>
  <c r="W1286" i="3"/>
  <c r="U1286" i="3"/>
  <c r="R1286" i="3"/>
  <c r="T1286" i="3" s="1"/>
  <c r="O1286" i="3"/>
  <c r="Q1286" i="3" s="1"/>
  <c r="L1286" i="3"/>
  <c r="N1286" i="3" s="1"/>
  <c r="I1286" i="3"/>
  <c r="K1286" i="3" s="1"/>
  <c r="H1286" i="3"/>
  <c r="F1286" i="3"/>
  <c r="E1286" i="3"/>
  <c r="B1285" i="2" s="1"/>
  <c r="C1286" i="3"/>
  <c r="BH1285" i="3"/>
  <c r="BJ1285" i="3" s="1"/>
  <c r="BE1285" i="3"/>
  <c r="BG1285" i="3" s="1"/>
  <c r="D1284" i="2" s="1"/>
  <c r="I1284" i="2" s="1"/>
  <c r="BB1285" i="3"/>
  <c r="BD1285" i="3" s="1"/>
  <c r="AY1285" i="3"/>
  <c r="BA1285" i="3" s="1"/>
  <c r="AV1285" i="3"/>
  <c r="AX1285" i="3" s="1"/>
  <c r="AS1285" i="3"/>
  <c r="AU1285" i="3" s="1"/>
  <c r="AP1285" i="3"/>
  <c r="AR1285" i="3" s="1"/>
  <c r="AM1285" i="3"/>
  <c r="AO1285" i="3" s="1"/>
  <c r="AL1285" i="3"/>
  <c r="AJ1285" i="3"/>
  <c r="AI1285" i="3"/>
  <c r="AG1285" i="3"/>
  <c r="AD1285" i="3"/>
  <c r="AF1285" i="3" s="1"/>
  <c r="AA1285" i="3"/>
  <c r="AC1285" i="3" s="1"/>
  <c r="X1285" i="3"/>
  <c r="Z1285" i="3" s="1"/>
  <c r="U1285" i="3"/>
  <c r="W1285" i="3" s="1"/>
  <c r="T1285" i="3"/>
  <c r="R1285" i="3"/>
  <c r="Q1285" i="3"/>
  <c r="O1285" i="3"/>
  <c r="L1285" i="3"/>
  <c r="N1285" i="3" s="1"/>
  <c r="I1285" i="3"/>
  <c r="K1285" i="3" s="1"/>
  <c r="F1285" i="3"/>
  <c r="H1285" i="3" s="1"/>
  <c r="C1285" i="3"/>
  <c r="E1285" i="3" s="1"/>
  <c r="B1284" i="2" s="1"/>
  <c r="BH1284" i="3"/>
  <c r="BJ1284" i="3" s="1"/>
  <c r="BE1284" i="3"/>
  <c r="BG1284" i="3" s="1"/>
  <c r="D1283" i="2" s="1"/>
  <c r="I1283" i="2" s="1"/>
  <c r="BB1284" i="3"/>
  <c r="BD1284" i="3" s="1"/>
  <c r="AY1284" i="3"/>
  <c r="BA1284" i="3" s="1"/>
  <c r="AV1284" i="3"/>
  <c r="AX1284" i="3" s="1"/>
  <c r="AS1284" i="3"/>
  <c r="AU1284" i="3" s="1"/>
  <c r="AR1284" i="3"/>
  <c r="AP1284" i="3"/>
  <c r="AM1284" i="3"/>
  <c r="AO1284" i="3" s="1"/>
  <c r="AJ1284" i="3"/>
  <c r="AL1284" i="3" s="1"/>
  <c r="AG1284" i="3"/>
  <c r="AI1284" i="3" s="1"/>
  <c r="AF1284" i="3"/>
  <c r="AD1284" i="3"/>
  <c r="AA1284" i="3"/>
  <c r="AC1284" i="3" s="1"/>
  <c r="X1284" i="3"/>
  <c r="Z1284" i="3" s="1"/>
  <c r="W1284" i="3"/>
  <c r="U1284" i="3"/>
  <c r="R1284" i="3"/>
  <c r="T1284" i="3" s="1"/>
  <c r="O1284" i="3"/>
  <c r="Q1284" i="3" s="1"/>
  <c r="L1284" i="3"/>
  <c r="N1284" i="3" s="1"/>
  <c r="I1284" i="3"/>
  <c r="K1284" i="3" s="1"/>
  <c r="F1284" i="3"/>
  <c r="H1284" i="3" s="1"/>
  <c r="E1284" i="3"/>
  <c r="B1283" i="2" s="1"/>
  <c r="C1284" i="3"/>
  <c r="BH1283" i="3"/>
  <c r="BJ1283" i="3" s="1"/>
  <c r="BG1283" i="3"/>
  <c r="D1282" i="2" s="1"/>
  <c r="BE1283" i="3"/>
  <c r="BB1283" i="3"/>
  <c r="BD1283" i="3" s="1"/>
  <c r="AY1283" i="3"/>
  <c r="BA1283" i="3" s="1"/>
  <c r="AV1283" i="3"/>
  <c r="AX1283" i="3" s="1"/>
  <c r="AS1283" i="3"/>
  <c r="AU1283" i="3" s="1"/>
  <c r="AP1283" i="3"/>
  <c r="AR1283" i="3" s="1"/>
  <c r="AM1283" i="3"/>
  <c r="AO1283" i="3" s="1"/>
  <c r="AL1283" i="3"/>
  <c r="AJ1283" i="3"/>
  <c r="AG1283" i="3"/>
  <c r="AI1283" i="3" s="1"/>
  <c r="AD1283" i="3"/>
  <c r="AF1283" i="3" s="1"/>
  <c r="AA1283" i="3"/>
  <c r="AC1283" i="3" s="1"/>
  <c r="X1283" i="3"/>
  <c r="Z1283" i="3" s="1"/>
  <c r="U1283" i="3"/>
  <c r="W1283" i="3" s="1"/>
  <c r="R1283" i="3"/>
  <c r="T1283" i="3" s="1"/>
  <c r="O1283" i="3"/>
  <c r="Q1283" i="3" s="1"/>
  <c r="L1283" i="3"/>
  <c r="N1283" i="3" s="1"/>
  <c r="K1283" i="3"/>
  <c r="I1283" i="3"/>
  <c r="F1283" i="3"/>
  <c r="H1283" i="3" s="1"/>
  <c r="C1283" i="3"/>
  <c r="E1283" i="3" s="1"/>
  <c r="B1282" i="2" s="1"/>
  <c r="BJ1282" i="3"/>
  <c r="BH1282" i="3"/>
  <c r="BG1282" i="3"/>
  <c r="D1281" i="2" s="1"/>
  <c r="I1281" i="2" s="1"/>
  <c r="BE1282" i="3"/>
  <c r="BB1282" i="3"/>
  <c r="BD1282" i="3" s="1"/>
  <c r="AY1282" i="3"/>
  <c r="BA1282" i="3" s="1"/>
  <c r="AX1282" i="3"/>
  <c r="AV1282" i="3"/>
  <c r="AS1282" i="3"/>
  <c r="AU1282" i="3" s="1"/>
  <c r="AP1282" i="3"/>
  <c r="AR1282" i="3" s="1"/>
  <c r="AM1282" i="3"/>
  <c r="AO1282" i="3" s="1"/>
  <c r="AJ1282" i="3"/>
  <c r="AL1282" i="3" s="1"/>
  <c r="AG1282" i="3"/>
  <c r="AI1282" i="3" s="1"/>
  <c r="AD1282" i="3"/>
  <c r="AF1282" i="3" s="1"/>
  <c r="AA1282" i="3"/>
  <c r="AC1282" i="3" s="1"/>
  <c r="Z1282" i="3"/>
  <c r="X1282" i="3"/>
  <c r="U1282" i="3"/>
  <c r="W1282" i="3" s="1"/>
  <c r="T1282" i="3"/>
  <c r="R1282" i="3"/>
  <c r="O1282" i="3"/>
  <c r="Q1282" i="3" s="1"/>
  <c r="L1282" i="3"/>
  <c r="N1282" i="3" s="1"/>
  <c r="I1282" i="3"/>
  <c r="K1282" i="3" s="1"/>
  <c r="F1282" i="3"/>
  <c r="H1282" i="3" s="1"/>
  <c r="E1282" i="3"/>
  <c r="B1281" i="2" s="1"/>
  <c r="E1281" i="2" s="1"/>
  <c r="C1282" i="3"/>
  <c r="BH1281" i="3"/>
  <c r="BJ1281" i="3" s="1"/>
  <c r="BE1281" i="3"/>
  <c r="BG1281" i="3" s="1"/>
  <c r="D1280" i="2" s="1"/>
  <c r="BB1281" i="3"/>
  <c r="BD1281" i="3" s="1"/>
  <c r="AY1281" i="3"/>
  <c r="BA1281" i="3" s="1"/>
  <c r="AV1281" i="3"/>
  <c r="AX1281" i="3" s="1"/>
  <c r="AS1281" i="3"/>
  <c r="AU1281" i="3" s="1"/>
  <c r="AP1281" i="3"/>
  <c r="AR1281" i="3" s="1"/>
  <c r="AM1281" i="3"/>
  <c r="AO1281" i="3" s="1"/>
  <c r="AJ1281" i="3"/>
  <c r="AL1281" i="3" s="1"/>
  <c r="AG1281" i="3"/>
  <c r="AI1281" i="3" s="1"/>
  <c r="AD1281" i="3"/>
  <c r="AF1281" i="3" s="1"/>
  <c r="AC1281" i="3"/>
  <c r="AA1281" i="3"/>
  <c r="X1281" i="3"/>
  <c r="Z1281" i="3" s="1"/>
  <c r="W1281" i="3"/>
  <c r="U1281" i="3"/>
  <c r="R1281" i="3"/>
  <c r="T1281" i="3" s="1"/>
  <c r="O1281" i="3"/>
  <c r="Q1281" i="3" s="1"/>
  <c r="N1281" i="3"/>
  <c r="L1281" i="3"/>
  <c r="I1281" i="3"/>
  <c r="K1281" i="3" s="1"/>
  <c r="F1281" i="3"/>
  <c r="H1281" i="3" s="1"/>
  <c r="E1281" i="3"/>
  <c r="B1280" i="2" s="1"/>
  <c r="E1280" i="2" s="1"/>
  <c r="J1280" i="2" s="1"/>
  <c r="C1281" i="3"/>
  <c r="BH1280" i="3"/>
  <c r="BJ1280" i="3" s="1"/>
  <c r="BE1280" i="3"/>
  <c r="BG1280" i="3" s="1"/>
  <c r="D1279" i="2" s="1"/>
  <c r="BB1280" i="3"/>
  <c r="BD1280" i="3" s="1"/>
  <c r="BA1280" i="3"/>
  <c r="AY1280" i="3"/>
  <c r="AV1280" i="3"/>
  <c r="AX1280" i="3" s="1"/>
  <c r="AU1280" i="3"/>
  <c r="AS1280" i="3"/>
  <c r="AP1280" i="3"/>
  <c r="AR1280" i="3" s="1"/>
  <c r="AM1280" i="3"/>
  <c r="AO1280" i="3" s="1"/>
  <c r="AJ1280" i="3"/>
  <c r="AL1280" i="3" s="1"/>
  <c r="AG1280" i="3"/>
  <c r="AI1280" i="3" s="1"/>
  <c r="AD1280" i="3"/>
  <c r="AF1280" i="3" s="1"/>
  <c r="AA1280" i="3"/>
  <c r="AC1280" i="3" s="1"/>
  <c r="Z1280" i="3"/>
  <c r="X1280" i="3"/>
  <c r="U1280" i="3"/>
  <c r="W1280" i="3" s="1"/>
  <c r="R1280" i="3"/>
  <c r="T1280" i="3" s="1"/>
  <c r="O1280" i="3"/>
  <c r="Q1280" i="3" s="1"/>
  <c r="L1280" i="3"/>
  <c r="N1280" i="3" s="1"/>
  <c r="K1280" i="3"/>
  <c r="I1280" i="3"/>
  <c r="F1280" i="3"/>
  <c r="H1280" i="3" s="1"/>
  <c r="C1280" i="3"/>
  <c r="E1280" i="3" s="1"/>
  <c r="B1279" i="2" s="1"/>
  <c r="G1279" i="2" s="1"/>
  <c r="B1280" i="3"/>
  <c r="BJ1279" i="3"/>
  <c r="BH1279" i="3"/>
  <c r="BG1279" i="3"/>
  <c r="D1278" i="2" s="1"/>
  <c r="BE1279" i="3"/>
  <c r="BB1279" i="3"/>
  <c r="BD1279" i="3" s="1"/>
  <c r="AY1279" i="3"/>
  <c r="BA1279" i="3" s="1"/>
  <c r="AV1279" i="3"/>
  <c r="AX1279" i="3" s="1"/>
  <c r="AS1279" i="3"/>
  <c r="AU1279" i="3" s="1"/>
  <c r="AR1279" i="3"/>
  <c r="AP1279" i="3"/>
  <c r="AM1279" i="3"/>
  <c r="AO1279" i="3" s="1"/>
  <c r="AJ1279" i="3"/>
  <c r="AL1279" i="3" s="1"/>
  <c r="AG1279" i="3"/>
  <c r="AI1279" i="3" s="1"/>
  <c r="AD1279" i="3"/>
  <c r="AF1279" i="3" s="1"/>
  <c r="AC1279" i="3"/>
  <c r="AA1279" i="3"/>
  <c r="Z1279" i="3"/>
  <c r="X1279" i="3"/>
  <c r="U1279" i="3"/>
  <c r="W1279" i="3" s="1"/>
  <c r="R1279" i="3"/>
  <c r="T1279" i="3" s="1"/>
  <c r="O1279" i="3"/>
  <c r="Q1279" i="3" s="1"/>
  <c r="L1279" i="3"/>
  <c r="N1279" i="3" s="1"/>
  <c r="K1279" i="3"/>
  <c r="I1279" i="3"/>
  <c r="F1279" i="3"/>
  <c r="H1279" i="3" s="1"/>
  <c r="C1279" i="3"/>
  <c r="E1279" i="3" s="1"/>
  <c r="B1278" i="2" s="1"/>
  <c r="BH1278" i="3"/>
  <c r="BJ1278" i="3" s="1"/>
  <c r="BE1278" i="3"/>
  <c r="BG1278" i="3" s="1"/>
  <c r="D1277" i="2" s="1"/>
  <c r="I1277" i="2" s="1"/>
  <c r="BB1278" i="3"/>
  <c r="BD1278" i="3" s="1"/>
  <c r="AY1278" i="3"/>
  <c r="BA1278" i="3" s="1"/>
  <c r="AV1278" i="3"/>
  <c r="AX1278" i="3" s="1"/>
  <c r="AU1278" i="3"/>
  <c r="AS1278" i="3"/>
  <c r="AR1278" i="3"/>
  <c r="AP1278" i="3"/>
  <c r="AM1278" i="3"/>
  <c r="AO1278" i="3" s="1"/>
  <c r="AJ1278" i="3"/>
  <c r="AL1278" i="3" s="1"/>
  <c r="AI1278" i="3"/>
  <c r="AG1278" i="3"/>
  <c r="AD1278" i="3"/>
  <c r="AF1278" i="3" s="1"/>
  <c r="AA1278" i="3"/>
  <c r="AC1278" i="3" s="1"/>
  <c r="X1278" i="3"/>
  <c r="Z1278" i="3" s="1"/>
  <c r="U1278" i="3"/>
  <c r="W1278" i="3" s="1"/>
  <c r="R1278" i="3"/>
  <c r="T1278" i="3" s="1"/>
  <c r="O1278" i="3"/>
  <c r="Q1278" i="3" s="1"/>
  <c r="N1278" i="3"/>
  <c r="L1278" i="3"/>
  <c r="I1278" i="3"/>
  <c r="K1278" i="3" s="1"/>
  <c r="F1278" i="3"/>
  <c r="H1278" i="3" s="1"/>
  <c r="C1278" i="3"/>
  <c r="E1278" i="3" s="1"/>
  <c r="B1277" i="2" s="1"/>
  <c r="BH1277" i="3"/>
  <c r="BJ1277" i="3" s="1"/>
  <c r="BG1277" i="3"/>
  <c r="D1276" i="2" s="1"/>
  <c r="I1276" i="2" s="1"/>
  <c r="BE1277" i="3"/>
  <c r="BB1277" i="3"/>
  <c r="BD1277" i="3" s="1"/>
  <c r="AY1277" i="3"/>
  <c r="BA1277" i="3" s="1"/>
  <c r="AX1277" i="3"/>
  <c r="AV1277" i="3"/>
  <c r="AS1277" i="3"/>
  <c r="AU1277" i="3" s="1"/>
  <c r="AP1277" i="3"/>
  <c r="AR1277" i="3" s="1"/>
  <c r="AM1277" i="3"/>
  <c r="AO1277" i="3" s="1"/>
  <c r="AJ1277" i="3"/>
  <c r="AL1277" i="3" s="1"/>
  <c r="AG1277" i="3"/>
  <c r="AI1277" i="3" s="1"/>
  <c r="AD1277" i="3"/>
  <c r="AF1277" i="3" s="1"/>
  <c r="AC1277" i="3"/>
  <c r="AA1277" i="3"/>
  <c r="X1277" i="3"/>
  <c r="Z1277" i="3" s="1"/>
  <c r="W1277" i="3"/>
  <c r="U1277" i="3"/>
  <c r="R1277" i="3"/>
  <c r="T1277" i="3" s="1"/>
  <c r="O1277" i="3"/>
  <c r="Q1277" i="3" s="1"/>
  <c r="L1277" i="3"/>
  <c r="N1277" i="3" s="1"/>
  <c r="I1277" i="3"/>
  <c r="K1277" i="3" s="1"/>
  <c r="F1277" i="3"/>
  <c r="H1277" i="3" s="1"/>
  <c r="C1277" i="3"/>
  <c r="E1277" i="3" s="1"/>
  <c r="B1276" i="2" s="1"/>
  <c r="BH1276" i="3"/>
  <c r="BJ1276" i="3" s="1"/>
  <c r="BE1276" i="3"/>
  <c r="BG1276" i="3" s="1"/>
  <c r="D1275" i="2" s="1"/>
  <c r="I1275" i="2" s="1"/>
  <c r="BB1276" i="3"/>
  <c r="BD1276" i="3" s="1"/>
  <c r="AY1276" i="3"/>
  <c r="BA1276" i="3" s="1"/>
  <c r="AV1276" i="3"/>
  <c r="AX1276" i="3" s="1"/>
  <c r="AU1276" i="3"/>
  <c r="AS1276" i="3"/>
  <c r="AR1276" i="3"/>
  <c r="AP1276" i="3"/>
  <c r="AM1276" i="3"/>
  <c r="AO1276" i="3" s="1"/>
  <c r="AL1276" i="3"/>
  <c r="AJ1276" i="3"/>
  <c r="AG1276" i="3"/>
  <c r="AI1276" i="3" s="1"/>
  <c r="AD1276" i="3"/>
  <c r="AF1276" i="3" s="1"/>
  <c r="AA1276" i="3"/>
  <c r="AC1276" i="3" s="1"/>
  <c r="Z1276" i="3"/>
  <c r="X1276" i="3"/>
  <c r="W1276" i="3"/>
  <c r="U1276" i="3"/>
  <c r="T1276" i="3"/>
  <c r="R1276" i="3"/>
  <c r="O1276" i="3"/>
  <c r="Q1276" i="3" s="1"/>
  <c r="N1276" i="3"/>
  <c r="L1276" i="3"/>
  <c r="K1276" i="3"/>
  <c r="I1276" i="3"/>
  <c r="F1276" i="3"/>
  <c r="H1276" i="3" s="1"/>
  <c r="C1276" i="3"/>
  <c r="E1276" i="3" s="1"/>
  <c r="B1275" i="2" s="1"/>
  <c r="G1275" i="2" s="1"/>
  <c r="BH1275" i="3"/>
  <c r="BJ1275" i="3" s="1"/>
  <c r="BE1275" i="3"/>
  <c r="BG1275" i="3" s="1"/>
  <c r="D1274" i="2" s="1"/>
  <c r="I1274" i="2" s="1"/>
  <c r="BD1275" i="3"/>
  <c r="BB1275" i="3"/>
  <c r="BA1275" i="3"/>
  <c r="AY1275" i="3"/>
  <c r="AV1275" i="3"/>
  <c r="AX1275" i="3" s="1"/>
  <c r="AU1275" i="3"/>
  <c r="AS1275" i="3"/>
  <c r="AP1275" i="3"/>
  <c r="AR1275" i="3" s="1"/>
  <c r="AO1275" i="3"/>
  <c r="AM1275" i="3"/>
  <c r="AJ1275" i="3"/>
  <c r="AL1275" i="3" s="1"/>
  <c r="AG1275" i="3"/>
  <c r="AI1275" i="3" s="1"/>
  <c r="AD1275" i="3"/>
  <c r="AF1275" i="3" s="1"/>
  <c r="AA1275" i="3"/>
  <c r="AC1275" i="3" s="1"/>
  <c r="X1275" i="3"/>
  <c r="Z1275" i="3" s="1"/>
  <c r="U1275" i="3"/>
  <c r="W1275" i="3" s="1"/>
  <c r="T1275" i="3"/>
  <c r="R1275" i="3"/>
  <c r="O1275" i="3"/>
  <c r="Q1275" i="3" s="1"/>
  <c r="L1275" i="3"/>
  <c r="N1275" i="3" s="1"/>
  <c r="I1275" i="3"/>
  <c r="K1275" i="3" s="1"/>
  <c r="F1275" i="3"/>
  <c r="H1275" i="3" s="1"/>
  <c r="C1275" i="3"/>
  <c r="E1275" i="3" s="1"/>
  <c r="B1274" i="2" s="1"/>
  <c r="G1274" i="2" s="1"/>
  <c r="BH1274" i="3"/>
  <c r="BJ1274" i="3" s="1"/>
  <c r="BE1274" i="3"/>
  <c r="BG1274" i="3" s="1"/>
  <c r="D1273" i="2" s="1"/>
  <c r="I1273" i="2" s="1"/>
  <c r="BB1274" i="3"/>
  <c r="BD1274" i="3" s="1"/>
  <c r="AY1274" i="3"/>
  <c r="BA1274" i="3" s="1"/>
  <c r="AX1274" i="3"/>
  <c r="AV1274" i="3"/>
  <c r="AS1274" i="3"/>
  <c r="AU1274" i="3" s="1"/>
  <c r="AP1274" i="3"/>
  <c r="AR1274" i="3" s="1"/>
  <c r="AM1274" i="3"/>
  <c r="AO1274" i="3" s="1"/>
  <c r="AJ1274" i="3"/>
  <c r="AL1274" i="3" s="1"/>
  <c r="AG1274" i="3"/>
  <c r="AI1274" i="3" s="1"/>
  <c r="AD1274" i="3"/>
  <c r="AF1274" i="3" s="1"/>
  <c r="AA1274" i="3"/>
  <c r="AC1274" i="3" s="1"/>
  <c r="X1274" i="3"/>
  <c r="Z1274" i="3" s="1"/>
  <c r="U1274" i="3"/>
  <c r="W1274" i="3" s="1"/>
  <c r="T1274" i="3"/>
  <c r="R1274" i="3"/>
  <c r="O1274" i="3"/>
  <c r="Q1274" i="3" s="1"/>
  <c r="L1274" i="3"/>
  <c r="N1274" i="3" s="1"/>
  <c r="I1274" i="3"/>
  <c r="K1274" i="3" s="1"/>
  <c r="H1274" i="3"/>
  <c r="F1274" i="3"/>
  <c r="C1274" i="3"/>
  <c r="E1274" i="3" s="1"/>
  <c r="B1273" i="2" s="1"/>
  <c r="BH1273" i="3"/>
  <c r="BJ1273" i="3" s="1"/>
  <c r="BE1273" i="3"/>
  <c r="BG1273" i="3" s="1"/>
  <c r="D1272" i="2" s="1"/>
  <c r="I1272" i="2" s="1"/>
  <c r="BB1273" i="3"/>
  <c r="BD1273" i="3" s="1"/>
  <c r="AY1273" i="3"/>
  <c r="BA1273" i="3" s="1"/>
  <c r="AV1273" i="3"/>
  <c r="AX1273" i="3" s="1"/>
  <c r="AS1273" i="3"/>
  <c r="AU1273" i="3" s="1"/>
  <c r="AP1273" i="3"/>
  <c r="AR1273" i="3" s="1"/>
  <c r="AM1273" i="3"/>
  <c r="AO1273" i="3" s="1"/>
  <c r="AJ1273" i="3"/>
  <c r="AL1273" i="3" s="1"/>
  <c r="AI1273" i="3"/>
  <c r="AG1273" i="3"/>
  <c r="AD1273" i="3"/>
  <c r="AF1273" i="3" s="1"/>
  <c r="AC1273" i="3"/>
  <c r="AA1273" i="3"/>
  <c r="X1273" i="3"/>
  <c r="Z1273" i="3" s="1"/>
  <c r="W1273" i="3"/>
  <c r="U1273" i="3"/>
  <c r="R1273" i="3"/>
  <c r="T1273" i="3" s="1"/>
  <c r="O1273" i="3"/>
  <c r="Q1273" i="3" s="1"/>
  <c r="L1273" i="3"/>
  <c r="N1273" i="3" s="1"/>
  <c r="I1273" i="3"/>
  <c r="K1273" i="3" s="1"/>
  <c r="F1273" i="3"/>
  <c r="H1273" i="3" s="1"/>
  <c r="C1273" i="3"/>
  <c r="E1273" i="3" s="1"/>
  <c r="B1272" i="2" s="1"/>
  <c r="BH1272" i="3"/>
  <c r="BJ1272" i="3" s="1"/>
  <c r="BE1272" i="3"/>
  <c r="BG1272" i="3" s="1"/>
  <c r="D1271" i="2" s="1"/>
  <c r="I1271" i="2" s="1"/>
  <c r="BB1272" i="3"/>
  <c r="BD1272" i="3" s="1"/>
  <c r="AY1272" i="3"/>
  <c r="BA1272" i="3" s="1"/>
  <c r="AV1272" i="3"/>
  <c r="AX1272" i="3" s="1"/>
  <c r="AU1272" i="3"/>
  <c r="AS1272" i="3"/>
  <c r="AP1272" i="3"/>
  <c r="AR1272" i="3" s="1"/>
  <c r="AM1272" i="3"/>
  <c r="AO1272" i="3" s="1"/>
  <c r="AJ1272" i="3"/>
  <c r="AL1272" i="3" s="1"/>
  <c r="AG1272" i="3"/>
  <c r="AI1272" i="3" s="1"/>
  <c r="AF1272" i="3"/>
  <c r="AD1272" i="3"/>
  <c r="AC1272" i="3"/>
  <c r="AA1272" i="3"/>
  <c r="X1272" i="3"/>
  <c r="Z1272" i="3" s="1"/>
  <c r="W1272" i="3"/>
  <c r="U1272" i="3"/>
  <c r="T1272" i="3"/>
  <c r="R1272" i="3"/>
  <c r="O1272" i="3"/>
  <c r="Q1272" i="3" s="1"/>
  <c r="L1272" i="3"/>
  <c r="N1272" i="3" s="1"/>
  <c r="I1272" i="3"/>
  <c r="K1272" i="3" s="1"/>
  <c r="F1272" i="3"/>
  <c r="H1272" i="3" s="1"/>
  <c r="E1272" i="3"/>
  <c r="B1271" i="2" s="1"/>
  <c r="G1271" i="2" s="1"/>
  <c r="C1272" i="3"/>
  <c r="BH1271" i="3"/>
  <c r="BJ1271" i="3" s="1"/>
  <c r="BE1271" i="3"/>
  <c r="BG1271" i="3" s="1"/>
  <c r="D1270" i="2" s="1"/>
  <c r="I1270" i="2" s="1"/>
  <c r="BB1271" i="3"/>
  <c r="BD1271" i="3" s="1"/>
  <c r="BA1271" i="3"/>
  <c r="AY1271" i="3"/>
  <c r="AV1271" i="3"/>
  <c r="AX1271" i="3" s="1"/>
  <c r="AS1271" i="3"/>
  <c r="AU1271" i="3" s="1"/>
  <c r="AP1271" i="3"/>
  <c r="AR1271" i="3" s="1"/>
  <c r="AO1271" i="3"/>
  <c r="AM1271" i="3"/>
  <c r="AJ1271" i="3"/>
  <c r="AL1271" i="3" s="1"/>
  <c r="AG1271" i="3"/>
  <c r="AI1271" i="3" s="1"/>
  <c r="AD1271" i="3"/>
  <c r="AF1271" i="3" s="1"/>
  <c r="AA1271" i="3"/>
  <c r="AC1271" i="3" s="1"/>
  <c r="Z1271" i="3"/>
  <c r="X1271" i="3"/>
  <c r="U1271" i="3"/>
  <c r="W1271" i="3" s="1"/>
  <c r="R1271" i="3"/>
  <c r="T1271" i="3" s="1"/>
  <c r="O1271" i="3"/>
  <c r="Q1271" i="3" s="1"/>
  <c r="N1271" i="3"/>
  <c r="L1271" i="3"/>
  <c r="I1271" i="3"/>
  <c r="K1271" i="3" s="1"/>
  <c r="H1271" i="3"/>
  <c r="F1271" i="3"/>
  <c r="C1271" i="3"/>
  <c r="E1271" i="3" s="1"/>
  <c r="B1270" i="2" s="1"/>
  <c r="BH1270" i="3"/>
  <c r="BJ1270" i="3" s="1"/>
  <c r="BG1270" i="3"/>
  <c r="D1269" i="2" s="1"/>
  <c r="I1269" i="2" s="1"/>
  <c r="BE1270" i="3"/>
  <c r="BD1270" i="3"/>
  <c r="BB1270" i="3"/>
  <c r="AY1270" i="3"/>
  <c r="BA1270" i="3" s="1"/>
  <c r="AV1270" i="3"/>
  <c r="AX1270" i="3" s="1"/>
  <c r="AU1270" i="3"/>
  <c r="AS1270" i="3"/>
  <c r="AR1270" i="3"/>
  <c r="AP1270" i="3"/>
  <c r="AO1270" i="3"/>
  <c r="AM1270" i="3"/>
  <c r="AJ1270" i="3"/>
  <c r="AL1270" i="3" s="1"/>
  <c r="AI1270" i="3"/>
  <c r="AG1270" i="3"/>
  <c r="AD1270" i="3"/>
  <c r="AF1270" i="3" s="1"/>
  <c r="AA1270" i="3"/>
  <c r="AC1270" i="3" s="1"/>
  <c r="X1270" i="3"/>
  <c r="Z1270" i="3" s="1"/>
  <c r="W1270" i="3"/>
  <c r="U1270" i="3"/>
  <c r="T1270" i="3"/>
  <c r="R1270" i="3"/>
  <c r="O1270" i="3"/>
  <c r="Q1270" i="3" s="1"/>
  <c r="L1270" i="3"/>
  <c r="N1270" i="3" s="1"/>
  <c r="I1270" i="3"/>
  <c r="K1270" i="3" s="1"/>
  <c r="F1270" i="3"/>
  <c r="H1270" i="3" s="1"/>
  <c r="C1270" i="3"/>
  <c r="E1270" i="3" s="1"/>
  <c r="B1269" i="2" s="1"/>
  <c r="BH1269" i="3"/>
  <c r="BJ1269" i="3" s="1"/>
  <c r="BE1269" i="3"/>
  <c r="BG1269" i="3" s="1"/>
  <c r="D1268" i="2" s="1"/>
  <c r="I1268" i="2" s="1"/>
  <c r="BB1269" i="3"/>
  <c r="BD1269" i="3" s="1"/>
  <c r="AY1269" i="3"/>
  <c r="BA1269" i="3" s="1"/>
  <c r="AV1269" i="3"/>
  <c r="AX1269" i="3" s="1"/>
  <c r="AU1269" i="3"/>
  <c r="AS1269" i="3"/>
  <c r="AP1269" i="3"/>
  <c r="AR1269" i="3" s="1"/>
  <c r="AM1269" i="3"/>
  <c r="AO1269" i="3" s="1"/>
  <c r="AJ1269" i="3"/>
  <c r="AL1269" i="3" s="1"/>
  <c r="AG1269" i="3"/>
  <c r="AI1269" i="3" s="1"/>
  <c r="AD1269" i="3"/>
  <c r="AF1269" i="3" s="1"/>
  <c r="AA1269" i="3"/>
  <c r="AC1269" i="3" s="1"/>
  <c r="X1269" i="3"/>
  <c r="Z1269" i="3" s="1"/>
  <c r="W1269" i="3"/>
  <c r="U1269" i="3"/>
  <c r="R1269" i="3"/>
  <c r="T1269" i="3" s="1"/>
  <c r="Q1269" i="3"/>
  <c r="O1269" i="3"/>
  <c r="L1269" i="3"/>
  <c r="N1269" i="3" s="1"/>
  <c r="I1269" i="3"/>
  <c r="K1269" i="3" s="1"/>
  <c r="F1269" i="3"/>
  <c r="H1269" i="3" s="1"/>
  <c r="C1269" i="3"/>
  <c r="E1269" i="3" s="1"/>
  <c r="B1268" i="2" s="1"/>
  <c r="B1269" i="3"/>
  <c r="BH1268" i="3"/>
  <c r="BJ1268" i="3" s="1"/>
  <c r="BE1268" i="3"/>
  <c r="BG1268" i="3" s="1"/>
  <c r="D1267" i="2" s="1"/>
  <c r="I1267" i="2" s="1"/>
  <c r="BB1268" i="3"/>
  <c r="BD1268" i="3" s="1"/>
  <c r="AY1268" i="3"/>
  <c r="BA1268" i="3" s="1"/>
  <c r="AV1268" i="3"/>
  <c r="AX1268" i="3" s="1"/>
  <c r="AS1268" i="3"/>
  <c r="AU1268" i="3" s="1"/>
  <c r="AR1268" i="3"/>
  <c r="AP1268" i="3"/>
  <c r="AM1268" i="3"/>
  <c r="AO1268" i="3" s="1"/>
  <c r="AJ1268" i="3"/>
  <c r="AL1268" i="3" s="1"/>
  <c r="AG1268" i="3"/>
  <c r="AI1268" i="3" s="1"/>
  <c r="AD1268" i="3"/>
  <c r="AF1268" i="3" s="1"/>
  <c r="AA1268" i="3"/>
  <c r="AC1268" i="3" s="1"/>
  <c r="Z1268" i="3"/>
  <c r="X1268" i="3"/>
  <c r="U1268" i="3"/>
  <c r="W1268" i="3" s="1"/>
  <c r="T1268" i="3"/>
  <c r="R1268" i="3"/>
  <c r="O1268" i="3"/>
  <c r="Q1268" i="3" s="1"/>
  <c r="L1268" i="3"/>
  <c r="N1268" i="3" s="1"/>
  <c r="K1268" i="3"/>
  <c r="I1268" i="3"/>
  <c r="F1268" i="3"/>
  <c r="H1268" i="3" s="1"/>
  <c r="C1268" i="3"/>
  <c r="E1268" i="3" s="1"/>
  <c r="B1267" i="2" s="1"/>
  <c r="E1267" i="2" s="1"/>
  <c r="BH1267" i="3"/>
  <c r="BJ1267" i="3" s="1"/>
  <c r="BE1267" i="3"/>
  <c r="BG1267" i="3" s="1"/>
  <c r="D1266" i="2" s="1"/>
  <c r="I1266" i="2" s="1"/>
  <c r="BB1267" i="3"/>
  <c r="BD1267" i="3" s="1"/>
  <c r="AY1267" i="3"/>
  <c r="BA1267" i="3" s="1"/>
  <c r="AV1267" i="3"/>
  <c r="AX1267" i="3" s="1"/>
  <c r="AS1267" i="3"/>
  <c r="AU1267" i="3" s="1"/>
  <c r="AP1267" i="3"/>
  <c r="AR1267" i="3" s="1"/>
  <c r="AM1267" i="3"/>
  <c r="AO1267" i="3" s="1"/>
  <c r="AJ1267" i="3"/>
  <c r="AL1267" i="3" s="1"/>
  <c r="AG1267" i="3"/>
  <c r="AI1267" i="3" s="1"/>
  <c r="AD1267" i="3"/>
  <c r="AF1267" i="3" s="1"/>
  <c r="AA1267" i="3"/>
  <c r="AC1267" i="3" s="1"/>
  <c r="X1267" i="3"/>
  <c r="Z1267" i="3" s="1"/>
  <c r="U1267" i="3"/>
  <c r="W1267" i="3" s="1"/>
  <c r="R1267" i="3"/>
  <c r="T1267" i="3" s="1"/>
  <c r="O1267" i="3"/>
  <c r="Q1267" i="3" s="1"/>
  <c r="L1267" i="3"/>
  <c r="N1267" i="3" s="1"/>
  <c r="I1267" i="3"/>
  <c r="K1267" i="3" s="1"/>
  <c r="F1267" i="3"/>
  <c r="H1267" i="3" s="1"/>
  <c r="C1267" i="3"/>
  <c r="E1267" i="3" s="1"/>
  <c r="B1266" i="2" s="1"/>
  <c r="G1266" i="2" s="1"/>
  <c r="B1267" i="3"/>
  <c r="BJ1266" i="3"/>
  <c r="BH1266" i="3"/>
  <c r="BE1266" i="3"/>
  <c r="BG1266" i="3" s="1"/>
  <c r="D1265" i="2" s="1"/>
  <c r="BB1266" i="3"/>
  <c r="BD1266" i="3" s="1"/>
  <c r="AY1266" i="3"/>
  <c r="BA1266" i="3" s="1"/>
  <c r="AV1266" i="3"/>
  <c r="AX1266" i="3" s="1"/>
  <c r="AS1266" i="3"/>
  <c r="AU1266" i="3" s="1"/>
  <c r="AP1266" i="3"/>
  <c r="AR1266" i="3" s="1"/>
  <c r="AM1266" i="3"/>
  <c r="AO1266" i="3" s="1"/>
  <c r="AJ1266" i="3"/>
  <c r="AL1266" i="3" s="1"/>
  <c r="AI1266" i="3"/>
  <c r="AG1266" i="3"/>
  <c r="AD1266" i="3"/>
  <c r="AF1266" i="3" s="1"/>
  <c r="AA1266" i="3"/>
  <c r="AC1266" i="3" s="1"/>
  <c r="Z1266" i="3"/>
  <c r="X1266" i="3"/>
  <c r="U1266" i="3"/>
  <c r="W1266" i="3" s="1"/>
  <c r="R1266" i="3"/>
  <c r="T1266" i="3" s="1"/>
  <c r="Q1266" i="3"/>
  <c r="O1266" i="3"/>
  <c r="L1266" i="3"/>
  <c r="N1266" i="3" s="1"/>
  <c r="I1266" i="3"/>
  <c r="K1266" i="3" s="1"/>
  <c r="H1266" i="3"/>
  <c r="F1266" i="3"/>
  <c r="C1266" i="3"/>
  <c r="E1266" i="3" s="1"/>
  <c r="B1265" i="2" s="1"/>
  <c r="BH1265" i="3"/>
  <c r="BJ1265" i="3" s="1"/>
  <c r="BG1265" i="3"/>
  <c r="D1264" i="2" s="1"/>
  <c r="I1264" i="2" s="1"/>
  <c r="BE1265" i="3"/>
  <c r="BB1265" i="3"/>
  <c r="BD1265" i="3" s="1"/>
  <c r="AY1265" i="3"/>
  <c r="BA1265" i="3" s="1"/>
  <c r="AV1265" i="3"/>
  <c r="AX1265" i="3" s="1"/>
  <c r="AU1265" i="3"/>
  <c r="AS1265" i="3"/>
  <c r="AP1265" i="3"/>
  <c r="AR1265" i="3" s="1"/>
  <c r="AM1265" i="3"/>
  <c r="AO1265" i="3" s="1"/>
  <c r="AJ1265" i="3"/>
  <c r="AL1265" i="3" s="1"/>
  <c r="AG1265" i="3"/>
  <c r="AI1265" i="3" s="1"/>
  <c r="AD1265" i="3"/>
  <c r="AF1265" i="3" s="1"/>
  <c r="AA1265" i="3"/>
  <c r="AC1265" i="3" s="1"/>
  <c r="Z1265" i="3"/>
  <c r="X1265" i="3"/>
  <c r="U1265" i="3"/>
  <c r="W1265" i="3" s="1"/>
  <c r="R1265" i="3"/>
  <c r="T1265" i="3" s="1"/>
  <c r="O1265" i="3"/>
  <c r="Q1265" i="3" s="1"/>
  <c r="L1265" i="3"/>
  <c r="N1265" i="3" s="1"/>
  <c r="I1265" i="3"/>
  <c r="K1265" i="3" s="1"/>
  <c r="F1265" i="3"/>
  <c r="H1265" i="3" s="1"/>
  <c r="C1265" i="3"/>
  <c r="E1265" i="3" s="1"/>
  <c r="B1264" i="2" s="1"/>
  <c r="BH1264" i="3"/>
  <c r="BJ1264" i="3" s="1"/>
  <c r="BE1264" i="3"/>
  <c r="BG1264" i="3" s="1"/>
  <c r="D1263" i="2" s="1"/>
  <c r="I1263" i="2" s="1"/>
  <c r="BD1264" i="3"/>
  <c r="BB1264" i="3"/>
  <c r="AY1264" i="3"/>
  <c r="BA1264" i="3" s="1"/>
  <c r="AV1264" i="3"/>
  <c r="AX1264" i="3" s="1"/>
  <c r="AS1264" i="3"/>
  <c r="AU1264" i="3" s="1"/>
  <c r="AR1264" i="3"/>
  <c r="AP1264" i="3"/>
  <c r="AM1264" i="3"/>
  <c r="AO1264" i="3" s="1"/>
  <c r="AJ1264" i="3"/>
  <c r="AL1264" i="3" s="1"/>
  <c r="AI1264" i="3"/>
  <c r="AG1264" i="3"/>
  <c r="AD1264" i="3"/>
  <c r="AF1264" i="3" s="1"/>
  <c r="AA1264" i="3"/>
  <c r="AC1264" i="3" s="1"/>
  <c r="X1264" i="3"/>
  <c r="Z1264" i="3" s="1"/>
  <c r="U1264" i="3"/>
  <c r="W1264" i="3" s="1"/>
  <c r="R1264" i="3"/>
  <c r="T1264" i="3" s="1"/>
  <c r="O1264" i="3"/>
  <c r="Q1264" i="3" s="1"/>
  <c r="L1264" i="3"/>
  <c r="N1264" i="3" s="1"/>
  <c r="I1264" i="3"/>
  <c r="K1264" i="3" s="1"/>
  <c r="F1264" i="3"/>
  <c r="H1264" i="3" s="1"/>
  <c r="E1264" i="3"/>
  <c r="B1263" i="2" s="1"/>
  <c r="C1264" i="3"/>
  <c r="BH1263" i="3"/>
  <c r="BJ1263" i="3" s="1"/>
  <c r="BG1263" i="3"/>
  <c r="D1262" i="2" s="1"/>
  <c r="I1262" i="2" s="1"/>
  <c r="BE1263" i="3"/>
  <c r="BB1263" i="3"/>
  <c r="BD1263" i="3" s="1"/>
  <c r="AY1263" i="3"/>
  <c r="BA1263" i="3" s="1"/>
  <c r="AX1263" i="3"/>
  <c r="AV1263" i="3"/>
  <c r="AS1263" i="3"/>
  <c r="AU1263" i="3" s="1"/>
  <c r="AP1263" i="3"/>
  <c r="AR1263" i="3" s="1"/>
  <c r="AM1263" i="3"/>
  <c r="AO1263" i="3" s="1"/>
  <c r="AJ1263" i="3"/>
  <c r="AL1263" i="3" s="1"/>
  <c r="AI1263" i="3"/>
  <c r="AG1263" i="3"/>
  <c r="AD1263" i="3"/>
  <c r="AF1263" i="3" s="1"/>
  <c r="AA1263" i="3"/>
  <c r="AC1263" i="3" s="1"/>
  <c r="X1263" i="3"/>
  <c r="Z1263" i="3" s="1"/>
  <c r="U1263" i="3"/>
  <c r="W1263" i="3" s="1"/>
  <c r="R1263" i="3"/>
  <c r="T1263" i="3" s="1"/>
  <c r="O1263" i="3"/>
  <c r="Q1263" i="3" s="1"/>
  <c r="L1263" i="3"/>
  <c r="N1263" i="3" s="1"/>
  <c r="I1263" i="3"/>
  <c r="K1263" i="3" s="1"/>
  <c r="F1263" i="3"/>
  <c r="H1263" i="3" s="1"/>
  <c r="C1263" i="3"/>
  <c r="E1263" i="3" s="1"/>
  <c r="B1262" i="2" s="1"/>
  <c r="BH1262" i="3"/>
  <c r="BJ1262" i="3" s="1"/>
  <c r="BE1262" i="3"/>
  <c r="BG1262" i="3" s="1"/>
  <c r="D1261" i="2" s="1"/>
  <c r="I1261" i="2" s="1"/>
  <c r="BB1262" i="3"/>
  <c r="BD1262" i="3" s="1"/>
  <c r="BA1262" i="3"/>
  <c r="AY1262" i="3"/>
  <c r="AX1262" i="3"/>
  <c r="AV1262" i="3"/>
  <c r="AU1262" i="3"/>
  <c r="AS1262" i="3"/>
  <c r="AP1262" i="3"/>
  <c r="AR1262" i="3" s="1"/>
  <c r="AM1262" i="3"/>
  <c r="AO1262" i="3" s="1"/>
  <c r="AJ1262" i="3"/>
  <c r="AL1262" i="3" s="1"/>
  <c r="AG1262" i="3"/>
  <c r="AI1262" i="3" s="1"/>
  <c r="AF1262" i="3"/>
  <c r="AD1262" i="3"/>
  <c r="AA1262" i="3"/>
  <c r="AC1262" i="3" s="1"/>
  <c r="X1262" i="3"/>
  <c r="Z1262" i="3" s="1"/>
  <c r="W1262" i="3"/>
  <c r="U1262" i="3"/>
  <c r="R1262" i="3"/>
  <c r="T1262" i="3" s="1"/>
  <c r="O1262" i="3"/>
  <c r="Q1262" i="3" s="1"/>
  <c r="L1262" i="3"/>
  <c r="N1262" i="3" s="1"/>
  <c r="K1262" i="3"/>
  <c r="I1262" i="3"/>
  <c r="F1262" i="3"/>
  <c r="H1262" i="3" s="1"/>
  <c r="C1262" i="3"/>
  <c r="E1262" i="3" s="1"/>
  <c r="B1261" i="2" s="1"/>
  <c r="BH1261" i="3"/>
  <c r="BJ1261" i="3" s="1"/>
  <c r="BE1261" i="3"/>
  <c r="BG1261" i="3" s="1"/>
  <c r="D1260" i="2" s="1"/>
  <c r="I1260" i="2" s="1"/>
  <c r="BB1261" i="3"/>
  <c r="BD1261" i="3" s="1"/>
  <c r="AY1261" i="3"/>
  <c r="BA1261" i="3" s="1"/>
  <c r="AV1261" i="3"/>
  <c r="AX1261" i="3" s="1"/>
  <c r="AS1261" i="3"/>
  <c r="AU1261" i="3" s="1"/>
  <c r="AP1261" i="3"/>
  <c r="AR1261" i="3" s="1"/>
  <c r="AO1261" i="3"/>
  <c r="AM1261" i="3"/>
  <c r="AJ1261" i="3"/>
  <c r="AL1261" i="3" s="1"/>
  <c r="AG1261" i="3"/>
  <c r="AI1261" i="3" s="1"/>
  <c r="AF1261" i="3"/>
  <c r="AD1261" i="3"/>
  <c r="AA1261" i="3"/>
  <c r="AC1261" i="3" s="1"/>
  <c r="Z1261" i="3"/>
  <c r="X1261" i="3"/>
  <c r="W1261" i="3"/>
  <c r="U1261" i="3"/>
  <c r="T1261" i="3"/>
  <c r="R1261" i="3"/>
  <c r="Q1261" i="3"/>
  <c r="O1261" i="3"/>
  <c r="L1261" i="3"/>
  <c r="N1261" i="3" s="1"/>
  <c r="I1261" i="3"/>
  <c r="K1261" i="3" s="1"/>
  <c r="F1261" i="3"/>
  <c r="H1261" i="3" s="1"/>
  <c r="C1261" i="3"/>
  <c r="E1261" i="3" s="1"/>
  <c r="B1260" i="2" s="1"/>
  <c r="G1260" i="2" s="1"/>
  <c r="BH1260" i="3"/>
  <c r="BJ1260" i="3" s="1"/>
  <c r="BG1260" i="3"/>
  <c r="D1259" i="2" s="1"/>
  <c r="I1259" i="2" s="1"/>
  <c r="BE1260" i="3"/>
  <c r="BB1260" i="3"/>
  <c r="BD1260" i="3" s="1"/>
  <c r="AY1260" i="3"/>
  <c r="BA1260" i="3" s="1"/>
  <c r="AV1260" i="3"/>
  <c r="AX1260" i="3" s="1"/>
  <c r="AS1260" i="3"/>
  <c r="AU1260" i="3" s="1"/>
  <c r="AP1260" i="3"/>
  <c r="AR1260" i="3" s="1"/>
  <c r="AM1260" i="3"/>
  <c r="AO1260" i="3" s="1"/>
  <c r="AJ1260" i="3"/>
  <c r="AL1260" i="3" s="1"/>
  <c r="AG1260" i="3"/>
  <c r="AI1260" i="3" s="1"/>
  <c r="AD1260" i="3"/>
  <c r="AF1260" i="3" s="1"/>
  <c r="AC1260" i="3"/>
  <c r="AA1260" i="3"/>
  <c r="X1260" i="3"/>
  <c r="Z1260" i="3" s="1"/>
  <c r="U1260" i="3"/>
  <c r="W1260" i="3" s="1"/>
  <c r="T1260" i="3"/>
  <c r="R1260" i="3"/>
  <c r="Q1260" i="3"/>
  <c r="O1260" i="3"/>
  <c r="L1260" i="3"/>
  <c r="N1260" i="3" s="1"/>
  <c r="I1260" i="3"/>
  <c r="K1260" i="3" s="1"/>
  <c r="H1260" i="3"/>
  <c r="F1260" i="3"/>
  <c r="C1260" i="3"/>
  <c r="E1260" i="3" s="1"/>
  <c r="B1259" i="2" s="1"/>
  <c r="G1259" i="2" s="1"/>
  <c r="BH1259" i="3"/>
  <c r="BJ1259" i="3" s="1"/>
  <c r="BE1259" i="3"/>
  <c r="BG1259" i="3" s="1"/>
  <c r="D1258" i="2" s="1"/>
  <c r="I1258" i="2" s="1"/>
  <c r="BD1259" i="3"/>
  <c r="BB1259" i="3"/>
  <c r="AY1259" i="3"/>
  <c r="BA1259" i="3" s="1"/>
  <c r="AV1259" i="3"/>
  <c r="AX1259" i="3" s="1"/>
  <c r="AS1259" i="3"/>
  <c r="AU1259" i="3" s="1"/>
  <c r="AP1259" i="3"/>
  <c r="AR1259" i="3" s="1"/>
  <c r="AM1259" i="3"/>
  <c r="AO1259" i="3" s="1"/>
  <c r="AJ1259" i="3"/>
  <c r="AL1259" i="3" s="1"/>
  <c r="AG1259" i="3"/>
  <c r="AI1259" i="3" s="1"/>
  <c r="AD1259" i="3"/>
  <c r="AF1259" i="3" s="1"/>
  <c r="AC1259" i="3"/>
  <c r="AA1259" i="3"/>
  <c r="X1259" i="3"/>
  <c r="Z1259" i="3" s="1"/>
  <c r="U1259" i="3"/>
  <c r="W1259" i="3" s="1"/>
  <c r="R1259" i="3"/>
  <c r="T1259" i="3" s="1"/>
  <c r="O1259" i="3"/>
  <c r="Q1259" i="3" s="1"/>
  <c r="N1259" i="3"/>
  <c r="L1259" i="3"/>
  <c r="I1259" i="3"/>
  <c r="K1259" i="3" s="1"/>
  <c r="F1259" i="3"/>
  <c r="H1259" i="3" s="1"/>
  <c r="C1259" i="3"/>
  <c r="E1259" i="3" s="1"/>
  <c r="B1258" i="2" s="1"/>
  <c r="BJ1258" i="3"/>
  <c r="BH1258" i="3"/>
  <c r="BE1258" i="3"/>
  <c r="BG1258" i="3" s="1"/>
  <c r="D1257" i="2" s="1"/>
  <c r="I1257" i="2" s="1"/>
  <c r="BD1258" i="3"/>
  <c r="BB1258" i="3"/>
  <c r="AY1258" i="3"/>
  <c r="BA1258" i="3" s="1"/>
  <c r="AX1258" i="3"/>
  <c r="AV1258" i="3"/>
  <c r="AS1258" i="3"/>
  <c r="AU1258" i="3" s="1"/>
  <c r="AP1258" i="3"/>
  <c r="AR1258" i="3" s="1"/>
  <c r="AM1258" i="3"/>
  <c r="AO1258" i="3" s="1"/>
  <c r="AL1258" i="3"/>
  <c r="AJ1258" i="3"/>
  <c r="AI1258" i="3"/>
  <c r="AG1258" i="3"/>
  <c r="AD1258" i="3"/>
  <c r="AF1258" i="3" s="1"/>
  <c r="AA1258" i="3"/>
  <c r="AC1258" i="3" s="1"/>
  <c r="Z1258" i="3"/>
  <c r="X1258" i="3"/>
  <c r="U1258" i="3"/>
  <c r="W1258" i="3" s="1"/>
  <c r="R1258" i="3"/>
  <c r="T1258" i="3" s="1"/>
  <c r="O1258" i="3"/>
  <c r="Q1258" i="3" s="1"/>
  <c r="L1258" i="3"/>
  <c r="N1258" i="3" s="1"/>
  <c r="I1258" i="3"/>
  <c r="K1258" i="3" s="1"/>
  <c r="H1258" i="3"/>
  <c r="F1258" i="3"/>
  <c r="E1258" i="3"/>
  <c r="B1257" i="2" s="1"/>
  <c r="E1257" i="2" s="1"/>
  <c r="J1257" i="2" s="1"/>
  <c r="C1258" i="3"/>
  <c r="BJ1257" i="3"/>
  <c r="BH1257" i="3"/>
  <c r="BE1257" i="3"/>
  <c r="BG1257" i="3" s="1"/>
  <c r="D1256" i="2" s="1"/>
  <c r="BB1257" i="3"/>
  <c r="BD1257" i="3" s="1"/>
  <c r="AY1257" i="3"/>
  <c r="BA1257" i="3" s="1"/>
  <c r="AV1257" i="3"/>
  <c r="AX1257" i="3" s="1"/>
  <c r="AS1257" i="3"/>
  <c r="AU1257" i="3" s="1"/>
  <c r="AP1257" i="3"/>
  <c r="AR1257" i="3" s="1"/>
  <c r="AM1257" i="3"/>
  <c r="AO1257" i="3" s="1"/>
  <c r="AL1257" i="3"/>
  <c r="AJ1257" i="3"/>
  <c r="AG1257" i="3"/>
  <c r="AI1257" i="3" s="1"/>
  <c r="AD1257" i="3"/>
  <c r="AF1257" i="3" s="1"/>
  <c r="AA1257" i="3"/>
  <c r="AC1257" i="3" s="1"/>
  <c r="X1257" i="3"/>
  <c r="Z1257" i="3" s="1"/>
  <c r="U1257" i="3"/>
  <c r="W1257" i="3" s="1"/>
  <c r="R1257" i="3"/>
  <c r="T1257" i="3" s="1"/>
  <c r="Q1257" i="3"/>
  <c r="O1257" i="3"/>
  <c r="L1257" i="3"/>
  <c r="N1257" i="3" s="1"/>
  <c r="I1257" i="3"/>
  <c r="K1257" i="3" s="1"/>
  <c r="H1257" i="3"/>
  <c r="F1257" i="3"/>
  <c r="C1257" i="3"/>
  <c r="E1257" i="3" s="1"/>
  <c r="B1256" i="2" s="1"/>
  <c r="BH1256" i="3"/>
  <c r="BJ1256" i="3" s="1"/>
  <c r="BE1256" i="3"/>
  <c r="BG1256" i="3" s="1"/>
  <c r="D1255" i="2" s="1"/>
  <c r="I1255" i="2" s="1"/>
  <c r="BD1256" i="3"/>
  <c r="BB1256" i="3"/>
  <c r="BA1256" i="3"/>
  <c r="AY1256" i="3"/>
  <c r="AV1256" i="3"/>
  <c r="AX1256" i="3" s="1"/>
  <c r="AS1256" i="3"/>
  <c r="AU1256" i="3" s="1"/>
  <c r="AP1256" i="3"/>
  <c r="AR1256" i="3" s="1"/>
  <c r="AO1256" i="3"/>
  <c r="AM1256" i="3"/>
  <c r="AJ1256" i="3"/>
  <c r="AL1256" i="3" s="1"/>
  <c r="AI1256" i="3"/>
  <c r="AG1256" i="3"/>
  <c r="AD1256" i="3"/>
  <c r="AF1256" i="3" s="1"/>
  <c r="AC1256" i="3"/>
  <c r="AA1256" i="3"/>
  <c r="X1256" i="3"/>
  <c r="Z1256" i="3" s="1"/>
  <c r="W1256" i="3"/>
  <c r="U1256" i="3"/>
  <c r="R1256" i="3"/>
  <c r="T1256" i="3" s="1"/>
  <c r="O1256" i="3"/>
  <c r="Q1256" i="3" s="1"/>
  <c r="N1256" i="3"/>
  <c r="L1256" i="3"/>
  <c r="K1256" i="3"/>
  <c r="I1256" i="3"/>
  <c r="F1256" i="3"/>
  <c r="H1256" i="3" s="1"/>
  <c r="C1256" i="3"/>
  <c r="E1256" i="3" s="1"/>
  <c r="B1255" i="2" s="1"/>
  <c r="BH1255" i="3"/>
  <c r="BJ1255" i="3" s="1"/>
  <c r="BE1255" i="3"/>
  <c r="BG1255" i="3" s="1"/>
  <c r="D1254" i="2" s="1"/>
  <c r="I1254" i="2" s="1"/>
  <c r="BB1255" i="3"/>
  <c r="BD1255" i="3" s="1"/>
  <c r="AY1255" i="3"/>
  <c r="BA1255" i="3" s="1"/>
  <c r="AX1255" i="3"/>
  <c r="AV1255" i="3"/>
  <c r="AS1255" i="3"/>
  <c r="AU1255" i="3" s="1"/>
  <c r="AR1255" i="3"/>
  <c r="AP1255" i="3"/>
  <c r="AM1255" i="3"/>
  <c r="AO1255" i="3" s="1"/>
  <c r="AL1255" i="3"/>
  <c r="AJ1255" i="3"/>
  <c r="AG1255" i="3"/>
  <c r="AI1255" i="3" s="1"/>
  <c r="AD1255" i="3"/>
  <c r="AF1255" i="3" s="1"/>
  <c r="AA1255" i="3"/>
  <c r="AC1255" i="3" s="1"/>
  <c r="X1255" i="3"/>
  <c r="Z1255" i="3" s="1"/>
  <c r="U1255" i="3"/>
  <c r="W1255" i="3" s="1"/>
  <c r="R1255" i="3"/>
  <c r="T1255" i="3" s="1"/>
  <c r="O1255" i="3"/>
  <c r="Q1255" i="3" s="1"/>
  <c r="N1255" i="3"/>
  <c r="L1255" i="3"/>
  <c r="I1255" i="3"/>
  <c r="K1255" i="3" s="1"/>
  <c r="H1255" i="3"/>
  <c r="F1255" i="3"/>
  <c r="C1255" i="3"/>
  <c r="E1255" i="3" s="1"/>
  <c r="B1254" i="2" s="1"/>
  <c r="B1255" i="3"/>
  <c r="BH1254" i="3"/>
  <c r="BJ1254" i="3" s="1"/>
  <c r="BG1254" i="3"/>
  <c r="D1253" i="2" s="1"/>
  <c r="I1253" i="2" s="1"/>
  <c r="BE1254" i="3"/>
  <c r="BB1254" i="3"/>
  <c r="BD1254" i="3" s="1"/>
  <c r="BA1254" i="3"/>
  <c r="AY1254" i="3"/>
  <c r="AV1254" i="3"/>
  <c r="AX1254" i="3" s="1"/>
  <c r="AS1254" i="3"/>
  <c r="AU1254" i="3" s="1"/>
  <c r="AR1254" i="3"/>
  <c r="AP1254" i="3"/>
  <c r="AM1254" i="3"/>
  <c r="AO1254" i="3" s="1"/>
  <c r="AL1254" i="3"/>
  <c r="AJ1254" i="3"/>
  <c r="AG1254" i="3"/>
  <c r="AI1254" i="3" s="1"/>
  <c r="AF1254" i="3"/>
  <c r="AD1254" i="3"/>
  <c r="AC1254" i="3"/>
  <c r="AA1254" i="3"/>
  <c r="X1254" i="3"/>
  <c r="Z1254" i="3" s="1"/>
  <c r="U1254" i="3"/>
  <c r="W1254" i="3" s="1"/>
  <c r="T1254" i="3"/>
  <c r="R1254" i="3"/>
  <c r="O1254" i="3"/>
  <c r="Q1254" i="3" s="1"/>
  <c r="N1254" i="3"/>
  <c r="L1254" i="3"/>
  <c r="I1254" i="3"/>
  <c r="K1254" i="3" s="1"/>
  <c r="H1254" i="3"/>
  <c r="F1254" i="3"/>
  <c r="C1254" i="3"/>
  <c r="E1254" i="3" s="1"/>
  <c r="B1253" i="2" s="1"/>
  <c r="G1253" i="2" s="1"/>
  <c r="B1254" i="3"/>
  <c r="BH1253" i="3"/>
  <c r="BJ1253" i="3" s="1"/>
  <c r="BE1253" i="3"/>
  <c r="BG1253" i="3" s="1"/>
  <c r="D1252" i="2" s="1"/>
  <c r="I1252" i="2" s="1"/>
  <c r="BD1253" i="3"/>
  <c r="BB1253" i="3"/>
  <c r="AY1253" i="3"/>
  <c r="BA1253" i="3" s="1"/>
  <c r="AV1253" i="3"/>
  <c r="AX1253" i="3" s="1"/>
  <c r="AU1253" i="3"/>
  <c r="AS1253" i="3"/>
  <c r="AP1253" i="3"/>
  <c r="AR1253" i="3" s="1"/>
  <c r="AM1253" i="3"/>
  <c r="AO1253" i="3" s="1"/>
  <c r="AJ1253" i="3"/>
  <c r="AL1253" i="3" s="1"/>
  <c r="AG1253" i="3"/>
  <c r="AI1253" i="3" s="1"/>
  <c r="AD1253" i="3"/>
  <c r="AF1253" i="3" s="1"/>
  <c r="AA1253" i="3"/>
  <c r="AC1253" i="3" s="1"/>
  <c r="X1253" i="3"/>
  <c r="Z1253" i="3" s="1"/>
  <c r="W1253" i="3"/>
  <c r="U1253" i="3"/>
  <c r="R1253" i="3"/>
  <c r="T1253" i="3" s="1"/>
  <c r="O1253" i="3"/>
  <c r="Q1253" i="3" s="1"/>
  <c r="L1253" i="3"/>
  <c r="N1253" i="3" s="1"/>
  <c r="I1253" i="3"/>
  <c r="K1253" i="3" s="1"/>
  <c r="H1253" i="3"/>
  <c r="F1253" i="3"/>
  <c r="E1253" i="3"/>
  <c r="B1252" i="2" s="1"/>
  <c r="C1253" i="3"/>
  <c r="B1253" i="3"/>
  <c r="BH1252" i="3"/>
  <c r="BJ1252" i="3" s="1"/>
  <c r="BG1252" i="3"/>
  <c r="D1251" i="2" s="1"/>
  <c r="I1251" i="2" s="1"/>
  <c r="BE1252" i="3"/>
  <c r="BB1252" i="3"/>
  <c r="BD1252" i="3" s="1"/>
  <c r="AY1252" i="3"/>
  <c r="BA1252" i="3" s="1"/>
  <c r="AV1252" i="3"/>
  <c r="AX1252" i="3" s="1"/>
  <c r="AS1252" i="3"/>
  <c r="AU1252" i="3" s="1"/>
  <c r="AP1252" i="3"/>
  <c r="AR1252" i="3" s="1"/>
  <c r="AO1252" i="3"/>
  <c r="AM1252" i="3"/>
  <c r="AJ1252" i="3"/>
  <c r="AL1252" i="3" s="1"/>
  <c r="AI1252" i="3"/>
  <c r="AG1252" i="3"/>
  <c r="AD1252" i="3"/>
  <c r="AF1252" i="3" s="1"/>
  <c r="AA1252" i="3"/>
  <c r="AC1252" i="3" s="1"/>
  <c r="X1252" i="3"/>
  <c r="Z1252" i="3" s="1"/>
  <c r="U1252" i="3"/>
  <c r="W1252" i="3" s="1"/>
  <c r="R1252" i="3"/>
  <c r="T1252" i="3" s="1"/>
  <c r="Q1252" i="3"/>
  <c r="O1252" i="3"/>
  <c r="N1252" i="3"/>
  <c r="L1252" i="3"/>
  <c r="I1252" i="3"/>
  <c r="K1252" i="3" s="1"/>
  <c r="H1252" i="3"/>
  <c r="F1252" i="3"/>
  <c r="C1252" i="3"/>
  <c r="E1252" i="3" s="1"/>
  <c r="B1251" i="2" s="1"/>
  <c r="E1251" i="2" s="1"/>
  <c r="BH1251" i="3"/>
  <c r="BJ1251" i="3" s="1"/>
  <c r="BE1251" i="3"/>
  <c r="BG1251" i="3" s="1"/>
  <c r="D1250" i="2" s="1"/>
  <c r="I1250" i="2" s="1"/>
  <c r="BB1251" i="3"/>
  <c r="BD1251" i="3" s="1"/>
  <c r="AY1251" i="3"/>
  <c r="BA1251" i="3" s="1"/>
  <c r="AX1251" i="3"/>
  <c r="AV1251" i="3"/>
  <c r="AU1251" i="3"/>
  <c r="AS1251" i="3"/>
  <c r="AP1251" i="3"/>
  <c r="AR1251" i="3" s="1"/>
  <c r="AO1251" i="3"/>
  <c r="AM1251" i="3"/>
  <c r="AJ1251" i="3"/>
  <c r="AL1251" i="3" s="1"/>
  <c r="AG1251" i="3"/>
  <c r="AI1251" i="3" s="1"/>
  <c r="AF1251" i="3"/>
  <c r="AD1251" i="3"/>
  <c r="AA1251" i="3"/>
  <c r="AC1251" i="3" s="1"/>
  <c r="Z1251" i="3"/>
  <c r="X1251" i="3"/>
  <c r="W1251" i="3"/>
  <c r="U1251" i="3"/>
  <c r="R1251" i="3"/>
  <c r="T1251" i="3" s="1"/>
  <c r="O1251" i="3"/>
  <c r="Q1251" i="3" s="1"/>
  <c r="L1251" i="3"/>
  <c r="N1251" i="3" s="1"/>
  <c r="I1251" i="3"/>
  <c r="K1251" i="3" s="1"/>
  <c r="F1251" i="3"/>
  <c r="H1251" i="3" s="1"/>
  <c r="E1251" i="3"/>
  <c r="B1250" i="2" s="1"/>
  <c r="G1250" i="2" s="1"/>
  <c r="C1251" i="3"/>
  <c r="B1251" i="3"/>
  <c r="BJ1250" i="3"/>
  <c r="BH1250" i="3"/>
  <c r="BG1250" i="3"/>
  <c r="D1249" i="2" s="1"/>
  <c r="I1249" i="2" s="1"/>
  <c r="BE1250" i="3"/>
  <c r="BB1250" i="3"/>
  <c r="BD1250" i="3" s="1"/>
  <c r="AY1250" i="3"/>
  <c r="BA1250" i="3" s="1"/>
  <c r="AX1250" i="3"/>
  <c r="AV1250" i="3"/>
  <c r="AS1250" i="3"/>
  <c r="AU1250" i="3" s="1"/>
  <c r="AP1250" i="3"/>
  <c r="AR1250" i="3" s="1"/>
  <c r="AM1250" i="3"/>
  <c r="AO1250" i="3" s="1"/>
  <c r="AJ1250" i="3"/>
  <c r="AL1250" i="3" s="1"/>
  <c r="AI1250" i="3"/>
  <c r="AG1250" i="3"/>
  <c r="AD1250" i="3"/>
  <c r="AF1250" i="3" s="1"/>
  <c r="AA1250" i="3"/>
  <c r="AC1250" i="3" s="1"/>
  <c r="X1250" i="3"/>
  <c r="Z1250" i="3" s="1"/>
  <c r="U1250" i="3"/>
  <c r="W1250" i="3" s="1"/>
  <c r="T1250" i="3"/>
  <c r="R1250" i="3"/>
  <c r="O1250" i="3"/>
  <c r="Q1250" i="3" s="1"/>
  <c r="N1250" i="3"/>
  <c r="L1250" i="3"/>
  <c r="I1250" i="3"/>
  <c r="K1250" i="3" s="1"/>
  <c r="H1250" i="3"/>
  <c r="F1250" i="3"/>
  <c r="C1250" i="3"/>
  <c r="E1250" i="3" s="1"/>
  <c r="B1249" i="2" s="1"/>
  <c r="BH1249" i="3"/>
  <c r="BJ1249" i="3" s="1"/>
  <c r="BE1249" i="3"/>
  <c r="BG1249" i="3" s="1"/>
  <c r="D1248" i="2" s="1"/>
  <c r="I1248" i="2" s="1"/>
  <c r="BB1249" i="3"/>
  <c r="BD1249" i="3" s="1"/>
  <c r="AY1249" i="3"/>
  <c r="BA1249" i="3" s="1"/>
  <c r="AV1249" i="3"/>
  <c r="AX1249" i="3" s="1"/>
  <c r="AS1249" i="3"/>
  <c r="AU1249" i="3" s="1"/>
  <c r="AP1249" i="3"/>
  <c r="AR1249" i="3" s="1"/>
  <c r="AO1249" i="3"/>
  <c r="AM1249" i="3"/>
  <c r="AJ1249" i="3"/>
  <c r="AL1249" i="3" s="1"/>
  <c r="AG1249" i="3"/>
  <c r="AI1249" i="3" s="1"/>
  <c r="AD1249" i="3"/>
  <c r="AF1249" i="3" s="1"/>
  <c r="AC1249" i="3"/>
  <c r="AA1249" i="3"/>
  <c r="X1249" i="3"/>
  <c r="Z1249" i="3" s="1"/>
  <c r="W1249" i="3"/>
  <c r="U1249" i="3"/>
  <c r="R1249" i="3"/>
  <c r="T1249" i="3" s="1"/>
  <c r="O1249" i="3"/>
  <c r="Q1249" i="3" s="1"/>
  <c r="L1249" i="3"/>
  <c r="N1249" i="3" s="1"/>
  <c r="I1249" i="3"/>
  <c r="K1249" i="3" s="1"/>
  <c r="F1249" i="3"/>
  <c r="H1249" i="3" s="1"/>
  <c r="C1249" i="3"/>
  <c r="E1249" i="3" s="1"/>
  <c r="B1248" i="2" s="1"/>
  <c r="G1248" i="2" s="1"/>
  <c r="BH1248" i="3"/>
  <c r="BJ1248" i="3" s="1"/>
  <c r="BE1248" i="3"/>
  <c r="BG1248" i="3" s="1"/>
  <c r="D1247" i="2" s="1"/>
  <c r="I1247" i="2" s="1"/>
  <c r="BD1248" i="3"/>
  <c r="BB1248" i="3"/>
  <c r="AY1248" i="3"/>
  <c r="BA1248" i="3" s="1"/>
  <c r="AV1248" i="3"/>
  <c r="AX1248" i="3" s="1"/>
  <c r="AS1248" i="3"/>
  <c r="AU1248" i="3" s="1"/>
  <c r="AP1248" i="3"/>
  <c r="AR1248" i="3" s="1"/>
  <c r="AM1248" i="3"/>
  <c r="AO1248" i="3" s="1"/>
  <c r="AJ1248" i="3"/>
  <c r="AL1248" i="3" s="1"/>
  <c r="AI1248" i="3"/>
  <c r="AG1248" i="3"/>
  <c r="AD1248" i="3"/>
  <c r="AF1248" i="3" s="1"/>
  <c r="AA1248" i="3"/>
  <c r="AC1248" i="3" s="1"/>
  <c r="X1248" i="3"/>
  <c r="Z1248" i="3" s="1"/>
  <c r="W1248" i="3"/>
  <c r="U1248" i="3"/>
  <c r="R1248" i="3"/>
  <c r="T1248" i="3" s="1"/>
  <c r="O1248" i="3"/>
  <c r="Q1248" i="3" s="1"/>
  <c r="N1248" i="3"/>
  <c r="L1248" i="3"/>
  <c r="K1248" i="3"/>
  <c r="I1248" i="3"/>
  <c r="F1248" i="3"/>
  <c r="H1248" i="3" s="1"/>
  <c r="E1248" i="3"/>
  <c r="B1247" i="2" s="1"/>
  <c r="G1247" i="2" s="1"/>
  <c r="C1248" i="3"/>
  <c r="BH1247" i="3"/>
  <c r="BJ1247" i="3" s="1"/>
  <c r="BG1247" i="3"/>
  <c r="D1246" i="2" s="1"/>
  <c r="I1246" i="2" s="1"/>
  <c r="BE1247" i="3"/>
  <c r="BB1247" i="3"/>
  <c r="BD1247" i="3" s="1"/>
  <c r="AY1247" i="3"/>
  <c r="BA1247" i="3" s="1"/>
  <c r="AV1247" i="3"/>
  <c r="AX1247" i="3" s="1"/>
  <c r="AS1247" i="3"/>
  <c r="AU1247" i="3" s="1"/>
  <c r="AR1247" i="3"/>
  <c r="AP1247" i="3"/>
  <c r="AM1247" i="3"/>
  <c r="AO1247" i="3" s="1"/>
  <c r="AJ1247" i="3"/>
  <c r="AL1247" i="3" s="1"/>
  <c r="AG1247" i="3"/>
  <c r="AI1247" i="3" s="1"/>
  <c r="AD1247" i="3"/>
  <c r="AF1247" i="3" s="1"/>
  <c r="AA1247" i="3"/>
  <c r="AC1247" i="3" s="1"/>
  <c r="X1247" i="3"/>
  <c r="Z1247" i="3" s="1"/>
  <c r="U1247" i="3"/>
  <c r="W1247" i="3" s="1"/>
  <c r="C1246" i="2" s="1"/>
  <c r="R1247" i="3"/>
  <c r="T1247" i="3" s="1"/>
  <c r="Q1247" i="3"/>
  <c r="O1247" i="3"/>
  <c r="L1247" i="3"/>
  <c r="N1247" i="3" s="1"/>
  <c r="K1247" i="3"/>
  <c r="I1247" i="3"/>
  <c r="F1247" i="3"/>
  <c r="H1247" i="3" s="1"/>
  <c r="C1247" i="3"/>
  <c r="E1247" i="3" s="1"/>
  <c r="B1246" i="2" s="1"/>
  <c r="BH1246" i="3"/>
  <c r="BJ1246" i="3" s="1"/>
  <c r="BE1246" i="3"/>
  <c r="BG1246" i="3" s="1"/>
  <c r="D1245" i="2" s="1"/>
  <c r="I1245" i="2" s="1"/>
  <c r="BB1246" i="3"/>
  <c r="BD1246" i="3" s="1"/>
  <c r="BA1246" i="3"/>
  <c r="AY1246" i="3"/>
  <c r="AV1246" i="3"/>
  <c r="AX1246" i="3" s="1"/>
  <c r="AS1246" i="3"/>
  <c r="AU1246" i="3" s="1"/>
  <c r="AP1246" i="3"/>
  <c r="AR1246" i="3" s="1"/>
  <c r="AM1246" i="3"/>
  <c r="AO1246" i="3" s="1"/>
  <c r="AJ1246" i="3"/>
  <c r="AL1246" i="3" s="1"/>
  <c r="AG1246" i="3"/>
  <c r="AI1246" i="3" s="1"/>
  <c r="AF1246" i="3"/>
  <c r="AD1246" i="3"/>
  <c r="AA1246" i="3"/>
  <c r="AC1246" i="3" s="1"/>
  <c r="X1246" i="3"/>
  <c r="Z1246" i="3" s="1"/>
  <c r="U1246" i="3"/>
  <c r="W1246" i="3" s="1"/>
  <c r="C1245" i="2" s="1"/>
  <c r="H1245" i="2" s="1"/>
  <c r="T1246" i="3"/>
  <c r="R1246" i="3"/>
  <c r="O1246" i="3"/>
  <c r="Q1246" i="3" s="1"/>
  <c r="N1246" i="3"/>
  <c r="L1246" i="3"/>
  <c r="I1246" i="3"/>
  <c r="K1246" i="3" s="1"/>
  <c r="H1246" i="3"/>
  <c r="F1246" i="3"/>
  <c r="C1246" i="3"/>
  <c r="E1246" i="3" s="1"/>
  <c r="B1245" i="2" s="1"/>
  <c r="BH1245" i="3"/>
  <c r="BJ1245" i="3" s="1"/>
  <c r="BE1245" i="3"/>
  <c r="BG1245" i="3" s="1"/>
  <c r="D1244" i="2" s="1"/>
  <c r="I1244" i="2" s="1"/>
  <c r="BB1245" i="3"/>
  <c r="BD1245" i="3" s="1"/>
  <c r="AY1245" i="3"/>
  <c r="BA1245" i="3" s="1"/>
  <c r="AV1245" i="3"/>
  <c r="AX1245" i="3" s="1"/>
  <c r="AS1245" i="3"/>
  <c r="AU1245" i="3" s="1"/>
  <c r="AP1245" i="3"/>
  <c r="AR1245" i="3" s="1"/>
  <c r="AM1245" i="3"/>
  <c r="AO1245" i="3" s="1"/>
  <c r="AJ1245" i="3"/>
  <c r="AL1245" i="3" s="1"/>
  <c r="AG1245" i="3"/>
  <c r="AI1245" i="3" s="1"/>
  <c r="AD1245" i="3"/>
  <c r="AF1245" i="3" s="1"/>
  <c r="AC1245" i="3"/>
  <c r="AA1245" i="3"/>
  <c r="X1245" i="3"/>
  <c r="Z1245" i="3" s="1"/>
  <c r="W1245" i="3"/>
  <c r="C1244" i="2" s="1"/>
  <c r="H1244" i="2" s="1"/>
  <c r="U1245" i="3"/>
  <c r="R1245" i="3"/>
  <c r="T1245" i="3" s="1"/>
  <c r="O1245" i="3"/>
  <c r="Q1245" i="3" s="1"/>
  <c r="L1245" i="3"/>
  <c r="N1245" i="3" s="1"/>
  <c r="K1245" i="3"/>
  <c r="I1245" i="3"/>
  <c r="F1245" i="3"/>
  <c r="H1245" i="3" s="1"/>
  <c r="C1245" i="3"/>
  <c r="E1245" i="3" s="1"/>
  <c r="B1244" i="2" s="1"/>
  <c r="G1244" i="2" s="1"/>
  <c r="BJ1244" i="3"/>
  <c r="BH1244" i="3"/>
  <c r="BE1244" i="3"/>
  <c r="BG1244" i="3" s="1"/>
  <c r="D1243" i="2" s="1"/>
  <c r="BB1244" i="3"/>
  <c r="BD1244" i="3" s="1"/>
  <c r="AY1244" i="3"/>
  <c r="BA1244" i="3" s="1"/>
  <c r="AV1244" i="3"/>
  <c r="AX1244" i="3" s="1"/>
  <c r="AS1244" i="3"/>
  <c r="AU1244" i="3" s="1"/>
  <c r="AR1244" i="3"/>
  <c r="AP1244" i="3"/>
  <c r="AM1244" i="3"/>
  <c r="AO1244" i="3" s="1"/>
  <c r="AJ1244" i="3"/>
  <c r="AL1244" i="3" s="1"/>
  <c r="AG1244" i="3"/>
  <c r="AI1244" i="3" s="1"/>
  <c r="AD1244" i="3"/>
  <c r="AF1244" i="3" s="1"/>
  <c r="AA1244" i="3"/>
  <c r="AC1244" i="3" s="1"/>
  <c r="X1244" i="3"/>
  <c r="Z1244" i="3" s="1"/>
  <c r="U1244" i="3"/>
  <c r="W1244" i="3" s="1"/>
  <c r="C1243" i="2" s="1"/>
  <c r="H1243" i="2" s="1"/>
  <c r="R1244" i="3"/>
  <c r="T1244" i="3" s="1"/>
  <c r="O1244" i="3"/>
  <c r="Q1244" i="3" s="1"/>
  <c r="L1244" i="3"/>
  <c r="N1244" i="3" s="1"/>
  <c r="I1244" i="3"/>
  <c r="K1244" i="3" s="1"/>
  <c r="H1244" i="3"/>
  <c r="F1244" i="3"/>
  <c r="C1244" i="3"/>
  <c r="E1244" i="3" s="1"/>
  <c r="B1243" i="2" s="1"/>
  <c r="BH1243" i="3"/>
  <c r="BJ1243" i="3" s="1"/>
  <c r="BE1243" i="3"/>
  <c r="BG1243" i="3" s="1"/>
  <c r="D1242" i="2" s="1"/>
  <c r="I1242" i="2" s="1"/>
  <c r="BB1243" i="3"/>
  <c r="BD1243" i="3" s="1"/>
  <c r="BA1243" i="3"/>
  <c r="AY1243" i="3"/>
  <c r="AV1243" i="3"/>
  <c r="AX1243" i="3" s="1"/>
  <c r="AS1243" i="3"/>
  <c r="AU1243" i="3" s="1"/>
  <c r="AP1243" i="3"/>
  <c r="AR1243" i="3" s="1"/>
  <c r="AM1243" i="3"/>
  <c r="AO1243" i="3" s="1"/>
  <c r="AJ1243" i="3"/>
  <c r="AL1243" i="3" s="1"/>
  <c r="AG1243" i="3"/>
  <c r="AI1243" i="3" s="1"/>
  <c r="AF1243" i="3"/>
  <c r="AD1243" i="3"/>
  <c r="AA1243" i="3"/>
  <c r="AC1243" i="3" s="1"/>
  <c r="X1243" i="3"/>
  <c r="Z1243" i="3" s="1"/>
  <c r="U1243" i="3"/>
  <c r="W1243" i="3" s="1"/>
  <c r="C1242" i="2" s="1"/>
  <c r="H1242" i="2" s="1"/>
  <c r="R1243" i="3"/>
  <c r="T1243" i="3" s="1"/>
  <c r="O1243" i="3"/>
  <c r="Q1243" i="3" s="1"/>
  <c r="N1243" i="3"/>
  <c r="L1243" i="3"/>
  <c r="I1243" i="3"/>
  <c r="K1243" i="3" s="1"/>
  <c r="F1243" i="3"/>
  <c r="H1243" i="3" s="1"/>
  <c r="C1243" i="3"/>
  <c r="E1243" i="3" s="1"/>
  <c r="B1242" i="2" s="1"/>
  <c r="BJ1242" i="3"/>
  <c r="BH1242" i="3"/>
  <c r="BG1242" i="3"/>
  <c r="D1241" i="2" s="1"/>
  <c r="I1241" i="2" s="1"/>
  <c r="BE1242" i="3"/>
  <c r="BB1242" i="3"/>
  <c r="BD1242" i="3" s="1"/>
  <c r="AY1242" i="3"/>
  <c r="BA1242" i="3" s="1"/>
  <c r="AV1242" i="3"/>
  <c r="AX1242" i="3" s="1"/>
  <c r="AS1242" i="3"/>
  <c r="AU1242" i="3" s="1"/>
  <c r="AR1242" i="3"/>
  <c r="AP1242" i="3"/>
  <c r="AM1242" i="3"/>
  <c r="AO1242" i="3" s="1"/>
  <c r="AJ1242" i="3"/>
  <c r="AL1242" i="3" s="1"/>
  <c r="AG1242" i="3"/>
  <c r="AI1242" i="3" s="1"/>
  <c r="AF1242" i="3"/>
  <c r="AD1242" i="3"/>
  <c r="AA1242" i="3"/>
  <c r="AC1242" i="3" s="1"/>
  <c r="X1242" i="3"/>
  <c r="Z1242" i="3" s="1"/>
  <c r="W1242" i="3"/>
  <c r="C1241" i="2" s="1"/>
  <c r="H1241" i="2" s="1"/>
  <c r="U1242" i="3"/>
  <c r="R1242" i="3"/>
  <c r="T1242" i="3" s="1"/>
  <c r="Q1242" i="3"/>
  <c r="O1242" i="3"/>
  <c r="L1242" i="3"/>
  <c r="N1242" i="3" s="1"/>
  <c r="K1242" i="3"/>
  <c r="I1242" i="3"/>
  <c r="H1242" i="3"/>
  <c r="F1242" i="3"/>
  <c r="C1242" i="3"/>
  <c r="E1242" i="3" s="1"/>
  <c r="B1241" i="2" s="1"/>
  <c r="E1241" i="2" s="1"/>
  <c r="BH1241" i="3"/>
  <c r="BJ1241" i="3" s="1"/>
  <c r="BE1241" i="3"/>
  <c r="BG1241" i="3" s="1"/>
  <c r="D1240" i="2" s="1"/>
  <c r="I1240" i="2" s="1"/>
  <c r="BB1241" i="3"/>
  <c r="BD1241" i="3" s="1"/>
  <c r="AY1241" i="3"/>
  <c r="BA1241" i="3" s="1"/>
  <c r="AV1241" i="3"/>
  <c r="AX1241" i="3" s="1"/>
  <c r="AS1241" i="3"/>
  <c r="AU1241" i="3" s="1"/>
  <c r="AR1241" i="3"/>
  <c r="AP1241" i="3"/>
  <c r="AM1241" i="3"/>
  <c r="AO1241" i="3" s="1"/>
  <c r="AJ1241" i="3"/>
  <c r="AL1241" i="3" s="1"/>
  <c r="AG1241" i="3"/>
  <c r="AI1241" i="3" s="1"/>
  <c r="AF1241" i="3"/>
  <c r="AD1241" i="3"/>
  <c r="AA1241" i="3"/>
  <c r="AC1241" i="3" s="1"/>
  <c r="X1241" i="3"/>
  <c r="Z1241" i="3" s="1"/>
  <c r="W1241" i="3"/>
  <c r="C1240" i="2" s="1"/>
  <c r="H1240" i="2" s="1"/>
  <c r="U1241" i="3"/>
  <c r="R1241" i="3"/>
  <c r="T1241" i="3" s="1"/>
  <c r="O1241" i="3"/>
  <c r="Q1241" i="3" s="1"/>
  <c r="L1241" i="3"/>
  <c r="N1241" i="3" s="1"/>
  <c r="K1241" i="3"/>
  <c r="I1241" i="3"/>
  <c r="F1241" i="3"/>
  <c r="H1241" i="3" s="1"/>
  <c r="C1241" i="3"/>
  <c r="E1241" i="3" s="1"/>
  <c r="B1240" i="2" s="1"/>
  <c r="BH1240" i="3"/>
  <c r="BJ1240" i="3" s="1"/>
  <c r="BE1240" i="3"/>
  <c r="BG1240" i="3" s="1"/>
  <c r="D1239" i="2" s="1"/>
  <c r="BB1240" i="3"/>
  <c r="BD1240" i="3" s="1"/>
  <c r="AY1240" i="3"/>
  <c r="BA1240" i="3" s="1"/>
  <c r="AV1240" i="3"/>
  <c r="AX1240" i="3" s="1"/>
  <c r="AS1240" i="3"/>
  <c r="AU1240" i="3" s="1"/>
  <c r="AR1240" i="3"/>
  <c r="AP1240" i="3"/>
  <c r="AM1240" i="3"/>
  <c r="AO1240" i="3" s="1"/>
  <c r="AJ1240" i="3"/>
  <c r="AL1240" i="3" s="1"/>
  <c r="AI1240" i="3"/>
  <c r="AG1240" i="3"/>
  <c r="AD1240" i="3"/>
  <c r="AF1240" i="3" s="1"/>
  <c r="AA1240" i="3"/>
  <c r="AC1240" i="3" s="1"/>
  <c r="Z1240" i="3"/>
  <c r="X1240" i="3"/>
  <c r="U1240" i="3"/>
  <c r="W1240" i="3" s="1"/>
  <c r="C1239" i="2" s="1"/>
  <c r="T1240" i="3"/>
  <c r="R1240" i="3"/>
  <c r="O1240" i="3"/>
  <c r="Q1240" i="3" s="1"/>
  <c r="N1240" i="3"/>
  <c r="L1240" i="3"/>
  <c r="I1240" i="3"/>
  <c r="K1240" i="3" s="1"/>
  <c r="H1240" i="3"/>
  <c r="F1240" i="3"/>
  <c r="C1240" i="3"/>
  <c r="E1240" i="3" s="1"/>
  <c r="B1239" i="2" s="1"/>
  <c r="BH1239" i="3"/>
  <c r="BJ1239" i="3" s="1"/>
  <c r="BE1239" i="3"/>
  <c r="BG1239" i="3" s="1"/>
  <c r="D1238" i="2" s="1"/>
  <c r="BB1239" i="3"/>
  <c r="BD1239" i="3" s="1"/>
  <c r="AY1239" i="3"/>
  <c r="BA1239" i="3" s="1"/>
  <c r="AX1239" i="3"/>
  <c r="AV1239" i="3"/>
  <c r="AU1239" i="3"/>
  <c r="AS1239" i="3"/>
  <c r="AP1239" i="3"/>
  <c r="AR1239" i="3" s="1"/>
  <c r="AM1239" i="3"/>
  <c r="AO1239" i="3" s="1"/>
  <c r="AJ1239" i="3"/>
  <c r="AL1239" i="3" s="1"/>
  <c r="AG1239" i="3"/>
  <c r="AI1239" i="3" s="1"/>
  <c r="AF1239" i="3"/>
  <c r="AD1239" i="3"/>
  <c r="AA1239" i="3"/>
  <c r="AC1239" i="3" s="1"/>
  <c r="X1239" i="3"/>
  <c r="Z1239" i="3" s="1"/>
  <c r="U1239" i="3"/>
  <c r="W1239" i="3" s="1"/>
  <c r="C1238" i="2" s="1"/>
  <c r="H1238" i="2" s="1"/>
  <c r="T1239" i="3"/>
  <c r="R1239" i="3"/>
  <c r="O1239" i="3"/>
  <c r="Q1239" i="3" s="1"/>
  <c r="N1239" i="3"/>
  <c r="L1239" i="3"/>
  <c r="I1239" i="3"/>
  <c r="K1239" i="3" s="1"/>
  <c r="F1239" i="3"/>
  <c r="H1239" i="3" s="1"/>
  <c r="C1239" i="3"/>
  <c r="E1239" i="3" s="1"/>
  <c r="B1238" i="2" s="1"/>
  <c r="B1239" i="3"/>
  <c r="BH1238" i="3"/>
  <c r="BJ1238" i="3" s="1"/>
  <c r="BG1238" i="3"/>
  <c r="D1237" i="2" s="1"/>
  <c r="BE1238" i="3"/>
  <c r="BB1238" i="3"/>
  <c r="BD1238" i="3" s="1"/>
  <c r="BA1238" i="3"/>
  <c r="AY1238" i="3"/>
  <c r="AV1238" i="3"/>
  <c r="AX1238" i="3" s="1"/>
  <c r="AU1238" i="3"/>
  <c r="AS1238" i="3"/>
  <c r="AP1238" i="3"/>
  <c r="AR1238" i="3" s="1"/>
  <c r="AO1238" i="3"/>
  <c r="AM1238" i="3"/>
  <c r="AJ1238" i="3"/>
  <c r="AL1238" i="3" s="1"/>
  <c r="AI1238" i="3"/>
  <c r="AG1238" i="3"/>
  <c r="AF1238" i="3"/>
  <c r="AD1238" i="3"/>
  <c r="AA1238" i="3"/>
  <c r="AC1238" i="3" s="1"/>
  <c r="X1238" i="3"/>
  <c r="Z1238" i="3" s="1"/>
  <c r="W1238" i="3"/>
  <c r="C1237" i="2" s="1"/>
  <c r="U1238" i="3"/>
  <c r="R1238" i="3"/>
  <c r="T1238" i="3" s="1"/>
  <c r="Q1238" i="3"/>
  <c r="O1238" i="3"/>
  <c r="L1238" i="3"/>
  <c r="N1238" i="3" s="1"/>
  <c r="I1238" i="3"/>
  <c r="K1238" i="3" s="1"/>
  <c r="F1238" i="3"/>
  <c r="H1238" i="3" s="1"/>
  <c r="C1238" i="3"/>
  <c r="E1238" i="3" s="1"/>
  <c r="B1237" i="2" s="1"/>
  <c r="G1237" i="2" s="1"/>
  <c r="B1238" i="3"/>
  <c r="BH1237" i="3"/>
  <c r="BJ1237" i="3" s="1"/>
  <c r="BE1237" i="3"/>
  <c r="BG1237" i="3" s="1"/>
  <c r="D1236" i="2" s="1"/>
  <c r="BB1237" i="3"/>
  <c r="BD1237" i="3" s="1"/>
  <c r="AY1237" i="3"/>
  <c r="BA1237" i="3" s="1"/>
  <c r="AX1237" i="3"/>
  <c r="AV1237" i="3"/>
  <c r="AS1237" i="3"/>
  <c r="AU1237" i="3" s="1"/>
  <c r="AP1237" i="3"/>
  <c r="AR1237" i="3" s="1"/>
  <c r="AM1237" i="3"/>
  <c r="AO1237" i="3" s="1"/>
  <c r="AJ1237" i="3"/>
  <c r="AL1237" i="3" s="1"/>
  <c r="AG1237" i="3"/>
  <c r="AI1237" i="3" s="1"/>
  <c r="AD1237" i="3"/>
  <c r="AF1237" i="3" s="1"/>
  <c r="AA1237" i="3"/>
  <c r="AC1237" i="3" s="1"/>
  <c r="X1237" i="3"/>
  <c r="Z1237" i="3" s="1"/>
  <c r="U1237" i="3"/>
  <c r="W1237" i="3" s="1"/>
  <c r="C1236" i="2" s="1"/>
  <c r="H1236" i="2" s="1"/>
  <c r="R1237" i="3"/>
  <c r="T1237" i="3" s="1"/>
  <c r="O1237" i="3"/>
  <c r="Q1237" i="3" s="1"/>
  <c r="L1237" i="3"/>
  <c r="N1237" i="3" s="1"/>
  <c r="I1237" i="3"/>
  <c r="K1237" i="3" s="1"/>
  <c r="F1237" i="3"/>
  <c r="H1237" i="3" s="1"/>
  <c r="E1237" i="3"/>
  <c r="B1236" i="2" s="1"/>
  <c r="G1236" i="2" s="1"/>
  <c r="C1237" i="3"/>
  <c r="BH1236" i="3"/>
  <c r="BJ1236" i="3" s="1"/>
  <c r="BG1236" i="3"/>
  <c r="D1235" i="2" s="1"/>
  <c r="I1235" i="2" s="1"/>
  <c r="BE1236" i="3"/>
  <c r="BB1236" i="3"/>
  <c r="BD1236" i="3" s="1"/>
  <c r="AY1236" i="3"/>
  <c r="BA1236" i="3" s="1"/>
  <c r="AV1236" i="3"/>
  <c r="AX1236" i="3" s="1"/>
  <c r="AS1236" i="3"/>
  <c r="AU1236" i="3" s="1"/>
  <c r="AP1236" i="3"/>
  <c r="AR1236" i="3" s="1"/>
  <c r="AO1236" i="3"/>
  <c r="AM1236" i="3"/>
  <c r="AJ1236" i="3"/>
  <c r="AL1236" i="3" s="1"/>
  <c r="AI1236" i="3"/>
  <c r="AG1236" i="3"/>
  <c r="AD1236" i="3"/>
  <c r="AF1236" i="3" s="1"/>
  <c r="AA1236" i="3"/>
  <c r="AC1236" i="3" s="1"/>
  <c r="Z1236" i="3"/>
  <c r="X1236" i="3"/>
  <c r="U1236" i="3"/>
  <c r="W1236" i="3" s="1"/>
  <c r="C1235" i="2" s="1"/>
  <c r="H1235" i="2" s="1"/>
  <c r="R1236" i="3"/>
  <c r="T1236" i="3" s="1"/>
  <c r="O1236" i="3"/>
  <c r="Q1236" i="3" s="1"/>
  <c r="L1236" i="3"/>
  <c r="N1236" i="3" s="1"/>
  <c r="K1236" i="3"/>
  <c r="I1236" i="3"/>
  <c r="F1236" i="3"/>
  <c r="H1236" i="3" s="1"/>
  <c r="C1236" i="3"/>
  <c r="E1236" i="3" s="1"/>
  <c r="B1235" i="2" s="1"/>
  <c r="BH1235" i="3"/>
  <c r="BJ1235" i="3" s="1"/>
  <c r="BE1235" i="3"/>
  <c r="BG1235" i="3" s="1"/>
  <c r="D1234" i="2" s="1"/>
  <c r="I1234" i="2" s="1"/>
  <c r="BD1235" i="3"/>
  <c r="BB1235" i="3"/>
  <c r="AY1235" i="3"/>
  <c r="BA1235" i="3" s="1"/>
  <c r="AV1235" i="3"/>
  <c r="AX1235" i="3" s="1"/>
  <c r="AU1235" i="3"/>
  <c r="AS1235" i="3"/>
  <c r="AP1235" i="3"/>
  <c r="AR1235" i="3" s="1"/>
  <c r="AM1235" i="3"/>
  <c r="AO1235" i="3" s="1"/>
  <c r="AJ1235" i="3"/>
  <c r="AL1235" i="3" s="1"/>
  <c r="AG1235" i="3"/>
  <c r="AI1235" i="3" s="1"/>
  <c r="AD1235" i="3"/>
  <c r="AF1235" i="3" s="1"/>
  <c r="AC1235" i="3"/>
  <c r="AA1235" i="3"/>
  <c r="X1235" i="3"/>
  <c r="Z1235" i="3" s="1"/>
  <c r="U1235" i="3"/>
  <c r="W1235" i="3" s="1"/>
  <c r="C1234" i="2" s="1"/>
  <c r="H1234" i="2" s="1"/>
  <c r="T1235" i="3"/>
  <c r="R1235" i="3"/>
  <c r="O1235" i="3"/>
  <c r="Q1235" i="3" s="1"/>
  <c r="L1235" i="3"/>
  <c r="N1235" i="3" s="1"/>
  <c r="I1235" i="3"/>
  <c r="K1235" i="3" s="1"/>
  <c r="F1235" i="3"/>
  <c r="H1235" i="3" s="1"/>
  <c r="C1235" i="3"/>
  <c r="E1235" i="3" s="1"/>
  <c r="B1234" i="2" s="1"/>
  <c r="BH1234" i="3"/>
  <c r="BJ1234" i="3" s="1"/>
  <c r="BG1234" i="3"/>
  <c r="D1233" i="2" s="1"/>
  <c r="I1233" i="2" s="1"/>
  <c r="BE1234" i="3"/>
  <c r="BB1234" i="3"/>
  <c r="BD1234" i="3" s="1"/>
  <c r="AY1234" i="3"/>
  <c r="BA1234" i="3" s="1"/>
  <c r="AV1234" i="3"/>
  <c r="AX1234" i="3" s="1"/>
  <c r="AS1234" i="3"/>
  <c r="AU1234" i="3" s="1"/>
  <c r="AR1234" i="3"/>
  <c r="AP1234" i="3"/>
  <c r="AM1234" i="3"/>
  <c r="AO1234" i="3" s="1"/>
  <c r="AJ1234" i="3"/>
  <c r="AL1234" i="3" s="1"/>
  <c r="AI1234" i="3"/>
  <c r="AG1234" i="3"/>
  <c r="AD1234" i="3"/>
  <c r="AF1234" i="3" s="1"/>
  <c r="AA1234" i="3"/>
  <c r="AC1234" i="3" s="1"/>
  <c r="Z1234" i="3"/>
  <c r="X1234" i="3"/>
  <c r="U1234" i="3"/>
  <c r="W1234" i="3" s="1"/>
  <c r="C1233" i="2" s="1"/>
  <c r="H1233" i="2" s="1"/>
  <c r="T1234" i="3"/>
  <c r="R1234" i="3"/>
  <c r="O1234" i="3"/>
  <c r="Q1234" i="3" s="1"/>
  <c r="L1234" i="3"/>
  <c r="N1234" i="3" s="1"/>
  <c r="K1234" i="3"/>
  <c r="I1234" i="3"/>
  <c r="F1234" i="3"/>
  <c r="H1234" i="3" s="1"/>
  <c r="E1234" i="3"/>
  <c r="B1233" i="2" s="1"/>
  <c r="G1233" i="2" s="1"/>
  <c r="C1234" i="3"/>
  <c r="BH1233" i="3"/>
  <c r="BJ1233" i="3" s="1"/>
  <c r="BG1233" i="3"/>
  <c r="D1232" i="2" s="1"/>
  <c r="I1232" i="2" s="1"/>
  <c r="BE1233" i="3"/>
  <c r="BB1233" i="3"/>
  <c r="BD1233" i="3" s="1"/>
  <c r="AY1233" i="3"/>
  <c r="BA1233" i="3" s="1"/>
  <c r="AV1233" i="3"/>
  <c r="AX1233" i="3" s="1"/>
  <c r="AS1233" i="3"/>
  <c r="AU1233" i="3" s="1"/>
  <c r="AR1233" i="3"/>
  <c r="AP1233" i="3"/>
  <c r="AO1233" i="3"/>
  <c r="AM1233" i="3"/>
  <c r="AJ1233" i="3"/>
  <c r="AL1233" i="3" s="1"/>
  <c r="AG1233" i="3"/>
  <c r="AI1233" i="3" s="1"/>
  <c r="AF1233" i="3"/>
  <c r="AD1233" i="3"/>
  <c r="AA1233" i="3"/>
  <c r="AC1233" i="3" s="1"/>
  <c r="Z1233" i="3"/>
  <c r="X1233" i="3"/>
  <c r="U1233" i="3"/>
  <c r="W1233" i="3" s="1"/>
  <c r="C1232" i="2" s="1"/>
  <c r="R1233" i="3"/>
  <c r="T1233" i="3" s="1"/>
  <c r="Q1233" i="3"/>
  <c r="O1233" i="3"/>
  <c r="L1233" i="3"/>
  <c r="N1233" i="3" s="1"/>
  <c r="I1233" i="3"/>
  <c r="K1233" i="3" s="1"/>
  <c r="F1233" i="3"/>
  <c r="H1233" i="3" s="1"/>
  <c r="C1233" i="3"/>
  <c r="E1233" i="3" s="1"/>
  <c r="B1232" i="2" s="1"/>
  <c r="E1232" i="2" s="1"/>
  <c r="BJ1232" i="3"/>
  <c r="BH1232" i="3"/>
  <c r="BE1232" i="3"/>
  <c r="BG1232" i="3" s="1"/>
  <c r="D1231" i="2" s="1"/>
  <c r="BD1232" i="3"/>
  <c r="BB1232" i="3"/>
  <c r="AY1232" i="3"/>
  <c r="BA1232" i="3" s="1"/>
  <c r="AV1232" i="3"/>
  <c r="AX1232" i="3" s="1"/>
  <c r="AS1232" i="3"/>
  <c r="AU1232" i="3" s="1"/>
  <c r="AR1232" i="3"/>
  <c r="AP1232" i="3"/>
  <c r="AO1232" i="3"/>
  <c r="AM1232" i="3"/>
  <c r="AJ1232" i="3"/>
  <c r="AL1232" i="3" s="1"/>
  <c r="AG1232" i="3"/>
  <c r="AI1232" i="3" s="1"/>
  <c r="AD1232" i="3"/>
  <c r="AF1232" i="3" s="1"/>
  <c r="AA1232" i="3"/>
  <c r="AC1232" i="3" s="1"/>
  <c r="X1232" i="3"/>
  <c r="Z1232" i="3" s="1"/>
  <c r="U1232" i="3"/>
  <c r="W1232" i="3" s="1"/>
  <c r="C1231" i="2" s="1"/>
  <c r="R1232" i="3"/>
  <c r="T1232" i="3" s="1"/>
  <c r="Q1232" i="3"/>
  <c r="O1232" i="3"/>
  <c r="L1232" i="3"/>
  <c r="N1232" i="3" s="1"/>
  <c r="I1232" i="3"/>
  <c r="K1232" i="3" s="1"/>
  <c r="F1232" i="3"/>
  <c r="H1232" i="3" s="1"/>
  <c r="E1232" i="3"/>
  <c r="B1231" i="2" s="1"/>
  <c r="C1232" i="3"/>
  <c r="BH1231" i="3"/>
  <c r="BJ1231" i="3" s="1"/>
  <c r="BE1231" i="3"/>
  <c r="BG1231" i="3" s="1"/>
  <c r="D1230" i="2" s="1"/>
  <c r="I1230" i="2" s="1"/>
  <c r="BB1231" i="3"/>
  <c r="BD1231" i="3" s="1"/>
  <c r="AY1231" i="3"/>
  <c r="BA1231" i="3" s="1"/>
  <c r="AX1231" i="3"/>
  <c r="AV1231" i="3"/>
  <c r="AS1231" i="3"/>
  <c r="AU1231" i="3" s="1"/>
  <c r="AP1231" i="3"/>
  <c r="AR1231" i="3" s="1"/>
  <c r="AO1231" i="3"/>
  <c r="AM1231" i="3"/>
  <c r="AL1231" i="3"/>
  <c r="AJ1231" i="3"/>
  <c r="AG1231" i="3"/>
  <c r="AI1231" i="3" s="1"/>
  <c r="AD1231" i="3"/>
  <c r="AF1231" i="3" s="1"/>
  <c r="AA1231" i="3"/>
  <c r="AC1231" i="3" s="1"/>
  <c r="X1231" i="3"/>
  <c r="Z1231" i="3" s="1"/>
  <c r="U1231" i="3"/>
  <c r="W1231" i="3" s="1"/>
  <c r="C1230" i="2" s="1"/>
  <c r="H1230" i="2" s="1"/>
  <c r="T1231" i="3"/>
  <c r="R1231" i="3"/>
  <c r="O1231" i="3"/>
  <c r="Q1231" i="3" s="1"/>
  <c r="L1231" i="3"/>
  <c r="N1231" i="3" s="1"/>
  <c r="I1231" i="3"/>
  <c r="K1231" i="3" s="1"/>
  <c r="H1231" i="3"/>
  <c r="F1231" i="3"/>
  <c r="C1231" i="3"/>
  <c r="E1231" i="3" s="1"/>
  <c r="B1230" i="2" s="1"/>
  <c r="BH1230" i="3"/>
  <c r="BJ1230" i="3" s="1"/>
  <c r="BE1230" i="3"/>
  <c r="BG1230" i="3" s="1"/>
  <c r="D1229" i="2" s="1"/>
  <c r="I1229" i="2" s="1"/>
  <c r="BB1230" i="3"/>
  <c r="BD1230" i="3" s="1"/>
  <c r="AY1230" i="3"/>
  <c r="BA1230" i="3" s="1"/>
  <c r="AX1230" i="3"/>
  <c r="AV1230" i="3"/>
  <c r="AU1230" i="3"/>
  <c r="AS1230" i="3"/>
  <c r="AR1230" i="3"/>
  <c r="AP1230" i="3"/>
  <c r="AO1230" i="3"/>
  <c r="AM1230" i="3"/>
  <c r="AJ1230" i="3"/>
  <c r="AL1230" i="3" s="1"/>
  <c r="AI1230" i="3"/>
  <c r="AG1230" i="3"/>
  <c r="AD1230" i="3"/>
  <c r="AF1230" i="3" s="1"/>
  <c r="AA1230" i="3"/>
  <c r="AC1230" i="3" s="1"/>
  <c r="X1230" i="3"/>
  <c r="Z1230" i="3" s="1"/>
  <c r="W1230" i="3"/>
  <c r="C1229" i="2" s="1"/>
  <c r="H1229" i="2" s="1"/>
  <c r="U1230" i="3"/>
  <c r="R1230" i="3"/>
  <c r="T1230" i="3" s="1"/>
  <c r="Q1230" i="3"/>
  <c r="O1230" i="3"/>
  <c r="L1230" i="3"/>
  <c r="N1230" i="3" s="1"/>
  <c r="I1230" i="3"/>
  <c r="K1230" i="3" s="1"/>
  <c r="F1230" i="3"/>
  <c r="H1230" i="3" s="1"/>
  <c r="E1230" i="3"/>
  <c r="B1229" i="2" s="1"/>
  <c r="C1230" i="3"/>
  <c r="BH1229" i="3"/>
  <c r="BJ1229" i="3" s="1"/>
  <c r="BE1229" i="3"/>
  <c r="BG1229" i="3" s="1"/>
  <c r="D1228" i="2" s="1"/>
  <c r="I1228" i="2" s="1"/>
  <c r="BB1229" i="3"/>
  <c r="BD1229" i="3" s="1"/>
  <c r="BA1229" i="3"/>
  <c r="AY1229" i="3"/>
  <c r="AV1229" i="3"/>
  <c r="AX1229" i="3" s="1"/>
  <c r="AU1229" i="3"/>
  <c r="AS1229" i="3"/>
  <c r="AP1229" i="3"/>
  <c r="AR1229" i="3" s="1"/>
  <c r="AO1229" i="3"/>
  <c r="AM1229" i="3"/>
  <c r="AJ1229" i="3"/>
  <c r="AL1229" i="3" s="1"/>
  <c r="AI1229" i="3"/>
  <c r="AG1229" i="3"/>
  <c r="AD1229" i="3"/>
  <c r="AF1229" i="3" s="1"/>
  <c r="AA1229" i="3"/>
  <c r="AC1229" i="3" s="1"/>
  <c r="Z1229" i="3"/>
  <c r="X1229" i="3"/>
  <c r="U1229" i="3"/>
  <c r="W1229" i="3" s="1"/>
  <c r="C1228" i="2" s="1"/>
  <c r="H1228" i="2" s="1"/>
  <c r="T1229" i="3"/>
  <c r="R1229" i="3"/>
  <c r="O1229" i="3"/>
  <c r="Q1229" i="3" s="1"/>
  <c r="L1229" i="3"/>
  <c r="N1229" i="3" s="1"/>
  <c r="I1229" i="3"/>
  <c r="K1229" i="3" s="1"/>
  <c r="H1229" i="3"/>
  <c r="F1229" i="3"/>
  <c r="C1229" i="3"/>
  <c r="E1229" i="3" s="1"/>
  <c r="B1228" i="2" s="1"/>
  <c r="E1228" i="2" s="1"/>
  <c r="BJ1228" i="3"/>
  <c r="BH1228" i="3"/>
  <c r="BE1228" i="3"/>
  <c r="BG1228" i="3" s="1"/>
  <c r="D1227" i="2" s="1"/>
  <c r="I1227" i="2" s="1"/>
  <c r="BB1228" i="3"/>
  <c r="BD1228" i="3" s="1"/>
  <c r="BA1228" i="3"/>
  <c r="AY1228" i="3"/>
  <c r="AV1228" i="3"/>
  <c r="AX1228" i="3" s="1"/>
  <c r="AU1228" i="3"/>
  <c r="AS1228" i="3"/>
  <c r="AP1228" i="3"/>
  <c r="AR1228" i="3" s="1"/>
  <c r="AO1228" i="3"/>
  <c r="AM1228" i="3"/>
  <c r="AL1228" i="3"/>
  <c r="AJ1228" i="3"/>
  <c r="AI1228" i="3"/>
  <c r="AG1228" i="3"/>
  <c r="AD1228" i="3"/>
  <c r="AF1228" i="3" s="1"/>
  <c r="AA1228" i="3"/>
  <c r="AC1228" i="3" s="1"/>
  <c r="X1228" i="3"/>
  <c r="Z1228" i="3" s="1"/>
  <c r="W1228" i="3"/>
  <c r="C1227" i="2" s="1"/>
  <c r="H1227" i="2" s="1"/>
  <c r="U1228" i="3"/>
  <c r="R1228" i="3"/>
  <c r="T1228" i="3" s="1"/>
  <c r="O1228" i="3"/>
  <c r="Q1228" i="3" s="1"/>
  <c r="N1228" i="3"/>
  <c r="L1228" i="3"/>
  <c r="I1228" i="3"/>
  <c r="K1228" i="3" s="1"/>
  <c r="F1228" i="3"/>
  <c r="H1228" i="3" s="1"/>
  <c r="E1228" i="3"/>
  <c r="B1227" i="2" s="1"/>
  <c r="C1228" i="3"/>
  <c r="BH1227" i="3"/>
  <c r="BJ1227" i="3" s="1"/>
  <c r="BE1227" i="3"/>
  <c r="BG1227" i="3" s="1"/>
  <c r="D1226" i="2" s="1"/>
  <c r="I1226" i="2" s="1"/>
  <c r="BD1227" i="3"/>
  <c r="BB1227" i="3"/>
  <c r="AY1227" i="3"/>
  <c r="BA1227" i="3" s="1"/>
  <c r="AV1227" i="3"/>
  <c r="AX1227" i="3" s="1"/>
  <c r="AS1227" i="3"/>
  <c r="AU1227" i="3" s="1"/>
  <c r="AP1227" i="3"/>
  <c r="AR1227" i="3" s="1"/>
  <c r="AM1227" i="3"/>
  <c r="AO1227" i="3" s="1"/>
  <c r="AL1227" i="3"/>
  <c r="AJ1227" i="3"/>
  <c r="AG1227" i="3"/>
  <c r="AI1227" i="3" s="1"/>
  <c r="AD1227" i="3"/>
  <c r="AF1227" i="3" s="1"/>
  <c r="AA1227" i="3"/>
  <c r="AC1227" i="3" s="1"/>
  <c r="Z1227" i="3"/>
  <c r="X1227" i="3"/>
  <c r="U1227" i="3"/>
  <c r="W1227" i="3" s="1"/>
  <c r="C1226" i="2" s="1"/>
  <c r="H1226" i="2" s="1"/>
  <c r="R1227" i="3"/>
  <c r="T1227" i="3" s="1"/>
  <c r="O1227" i="3"/>
  <c r="Q1227" i="3" s="1"/>
  <c r="N1227" i="3"/>
  <c r="L1227" i="3"/>
  <c r="K1227" i="3"/>
  <c r="I1227" i="3"/>
  <c r="F1227" i="3"/>
  <c r="H1227" i="3" s="1"/>
  <c r="E1227" i="3"/>
  <c r="B1226" i="2" s="1"/>
  <c r="C1227" i="3"/>
  <c r="B1227" i="3"/>
  <c r="BJ1226" i="3"/>
  <c r="BH1226" i="3"/>
  <c r="BE1226" i="3"/>
  <c r="BG1226" i="3" s="1"/>
  <c r="D1225" i="2" s="1"/>
  <c r="I1225" i="2" s="1"/>
  <c r="BB1226" i="3"/>
  <c r="BD1226" i="3" s="1"/>
  <c r="BA1226" i="3"/>
  <c r="AY1226" i="3"/>
  <c r="AV1226" i="3"/>
  <c r="AX1226" i="3" s="1"/>
  <c r="AS1226" i="3"/>
  <c r="AU1226" i="3" s="1"/>
  <c r="AP1226" i="3"/>
  <c r="AR1226" i="3" s="1"/>
  <c r="AO1226" i="3"/>
  <c r="AM1226" i="3"/>
  <c r="AJ1226" i="3"/>
  <c r="AL1226" i="3" s="1"/>
  <c r="AI1226" i="3"/>
  <c r="AG1226" i="3"/>
  <c r="AD1226" i="3"/>
  <c r="AF1226" i="3" s="1"/>
  <c r="AA1226" i="3"/>
  <c r="AC1226" i="3" s="1"/>
  <c r="Z1226" i="3"/>
  <c r="X1226" i="3"/>
  <c r="U1226" i="3"/>
  <c r="W1226" i="3" s="1"/>
  <c r="C1225" i="2" s="1"/>
  <c r="H1225" i="2" s="1"/>
  <c r="R1226" i="3"/>
  <c r="T1226" i="3" s="1"/>
  <c r="O1226" i="3"/>
  <c r="Q1226" i="3" s="1"/>
  <c r="N1226" i="3"/>
  <c r="L1226" i="3"/>
  <c r="I1226" i="3"/>
  <c r="K1226" i="3" s="1"/>
  <c r="F1226" i="3"/>
  <c r="H1226" i="3" s="1"/>
  <c r="E1226" i="3"/>
  <c r="B1225" i="2" s="1"/>
  <c r="G1225" i="2" s="1"/>
  <c r="C1226" i="3"/>
  <c r="BH1225" i="3"/>
  <c r="BJ1225" i="3" s="1"/>
  <c r="BE1225" i="3"/>
  <c r="BG1225" i="3" s="1"/>
  <c r="D1224" i="2" s="1"/>
  <c r="I1224" i="2" s="1"/>
  <c r="BB1225" i="3"/>
  <c r="BD1225" i="3" s="1"/>
  <c r="AY1225" i="3"/>
  <c r="BA1225" i="3" s="1"/>
  <c r="AV1225" i="3"/>
  <c r="AX1225" i="3" s="1"/>
  <c r="AS1225" i="3"/>
  <c r="AU1225" i="3" s="1"/>
  <c r="AP1225" i="3"/>
  <c r="AR1225" i="3" s="1"/>
  <c r="AO1225" i="3"/>
  <c r="AM1225" i="3"/>
  <c r="AJ1225" i="3"/>
  <c r="AL1225" i="3" s="1"/>
  <c r="AG1225" i="3"/>
  <c r="AI1225" i="3" s="1"/>
  <c r="AD1225" i="3"/>
  <c r="AF1225" i="3" s="1"/>
  <c r="AA1225" i="3"/>
  <c r="AC1225" i="3" s="1"/>
  <c r="X1225" i="3"/>
  <c r="Z1225" i="3" s="1"/>
  <c r="W1225" i="3"/>
  <c r="C1224" i="2" s="1"/>
  <c r="U1225" i="3"/>
  <c r="R1225" i="3"/>
  <c r="T1225" i="3" s="1"/>
  <c r="O1225" i="3"/>
  <c r="Q1225" i="3" s="1"/>
  <c r="L1225" i="3"/>
  <c r="N1225" i="3" s="1"/>
  <c r="K1225" i="3"/>
  <c r="I1225" i="3"/>
  <c r="H1225" i="3"/>
  <c r="F1225" i="3"/>
  <c r="C1225" i="3"/>
  <c r="E1225" i="3" s="1"/>
  <c r="B1224" i="2" s="1"/>
  <c r="E1224" i="2" s="1"/>
  <c r="J1224" i="2" s="1"/>
  <c r="BH1224" i="3"/>
  <c r="BJ1224" i="3" s="1"/>
  <c r="BE1224" i="3"/>
  <c r="BG1224" i="3" s="1"/>
  <c r="D1223" i="2" s="1"/>
  <c r="BB1224" i="3"/>
  <c r="BD1224" i="3" s="1"/>
  <c r="BA1224" i="3"/>
  <c r="AY1224" i="3"/>
  <c r="AX1224" i="3"/>
  <c r="AV1224" i="3"/>
  <c r="AU1224" i="3"/>
  <c r="AS1224" i="3"/>
  <c r="AP1224" i="3"/>
  <c r="AR1224" i="3" s="1"/>
  <c r="AM1224" i="3"/>
  <c r="AO1224" i="3" s="1"/>
  <c r="AL1224" i="3"/>
  <c r="AJ1224" i="3"/>
  <c r="AG1224" i="3"/>
  <c r="AI1224" i="3" s="1"/>
  <c r="AD1224" i="3"/>
  <c r="AF1224" i="3" s="1"/>
  <c r="AC1224" i="3"/>
  <c r="AA1224" i="3"/>
  <c r="Z1224" i="3"/>
  <c r="X1224" i="3"/>
  <c r="W1224" i="3"/>
  <c r="C1223" i="2" s="1"/>
  <c r="H1223" i="2" s="1"/>
  <c r="U1224" i="3"/>
  <c r="R1224" i="3"/>
  <c r="T1224" i="3" s="1"/>
  <c r="Q1224" i="3"/>
  <c r="O1224" i="3"/>
  <c r="L1224" i="3"/>
  <c r="N1224" i="3" s="1"/>
  <c r="I1224" i="3"/>
  <c r="K1224" i="3" s="1"/>
  <c r="F1224" i="3"/>
  <c r="H1224" i="3" s="1"/>
  <c r="E1224" i="3"/>
  <c r="B1223" i="2" s="1"/>
  <c r="C1224" i="3"/>
  <c r="BH1223" i="3"/>
  <c r="BJ1223" i="3" s="1"/>
  <c r="BE1223" i="3"/>
  <c r="BG1223" i="3" s="1"/>
  <c r="D1222" i="2" s="1"/>
  <c r="I1222" i="2" s="1"/>
  <c r="BB1223" i="3"/>
  <c r="BD1223" i="3" s="1"/>
  <c r="BA1223" i="3"/>
  <c r="AY1223" i="3"/>
  <c r="AV1223" i="3"/>
  <c r="AX1223" i="3" s="1"/>
  <c r="AS1223" i="3"/>
  <c r="AU1223" i="3" s="1"/>
  <c r="AP1223" i="3"/>
  <c r="AR1223" i="3" s="1"/>
  <c r="AO1223" i="3"/>
  <c r="AM1223" i="3"/>
  <c r="AJ1223" i="3"/>
  <c r="AL1223" i="3" s="1"/>
  <c r="AG1223" i="3"/>
  <c r="AI1223" i="3" s="1"/>
  <c r="AF1223" i="3"/>
  <c r="AD1223" i="3"/>
  <c r="AA1223" i="3"/>
  <c r="AC1223" i="3" s="1"/>
  <c r="Z1223" i="3"/>
  <c r="X1223" i="3"/>
  <c r="U1223" i="3"/>
  <c r="W1223" i="3" s="1"/>
  <c r="C1222" i="2" s="1"/>
  <c r="H1222" i="2" s="1"/>
  <c r="R1223" i="3"/>
  <c r="T1223" i="3" s="1"/>
  <c r="O1223" i="3"/>
  <c r="Q1223" i="3" s="1"/>
  <c r="L1223" i="3"/>
  <c r="N1223" i="3" s="1"/>
  <c r="I1223" i="3"/>
  <c r="K1223" i="3" s="1"/>
  <c r="F1223" i="3"/>
  <c r="H1223" i="3" s="1"/>
  <c r="C1223" i="3"/>
  <c r="E1223" i="3" s="1"/>
  <c r="B1222" i="2" s="1"/>
  <c r="BH1222" i="3"/>
  <c r="BJ1222" i="3" s="1"/>
  <c r="BE1222" i="3"/>
  <c r="BG1222" i="3" s="1"/>
  <c r="D1221" i="2" s="1"/>
  <c r="I1221" i="2" s="1"/>
  <c r="BB1222" i="3"/>
  <c r="BD1222" i="3" s="1"/>
  <c r="AY1222" i="3"/>
  <c r="BA1222" i="3" s="1"/>
  <c r="AV1222" i="3"/>
  <c r="AX1222" i="3" s="1"/>
  <c r="AU1222" i="3"/>
  <c r="AS1222" i="3"/>
  <c r="AP1222" i="3"/>
  <c r="AR1222" i="3" s="1"/>
  <c r="AM1222" i="3"/>
  <c r="AO1222" i="3" s="1"/>
  <c r="AL1222" i="3"/>
  <c r="AJ1222" i="3"/>
  <c r="AG1222" i="3"/>
  <c r="AI1222" i="3" s="1"/>
  <c r="AD1222" i="3"/>
  <c r="AF1222" i="3" s="1"/>
  <c r="AC1222" i="3"/>
  <c r="AA1222" i="3"/>
  <c r="X1222" i="3"/>
  <c r="Z1222" i="3" s="1"/>
  <c r="W1222" i="3"/>
  <c r="C1221" i="2" s="1"/>
  <c r="H1221" i="2" s="1"/>
  <c r="U1222" i="3"/>
  <c r="R1222" i="3"/>
  <c r="T1222" i="3" s="1"/>
  <c r="O1222" i="3"/>
  <c r="Q1222" i="3" s="1"/>
  <c r="L1222" i="3"/>
  <c r="N1222" i="3" s="1"/>
  <c r="I1222" i="3"/>
  <c r="K1222" i="3" s="1"/>
  <c r="F1222" i="3"/>
  <c r="H1222" i="3" s="1"/>
  <c r="C1222" i="3"/>
  <c r="E1222" i="3" s="1"/>
  <c r="B1221" i="2" s="1"/>
  <c r="G1221" i="2" s="1"/>
  <c r="BH1221" i="3"/>
  <c r="BJ1221" i="3" s="1"/>
  <c r="BE1221" i="3"/>
  <c r="BG1221" i="3" s="1"/>
  <c r="D1220" i="2" s="1"/>
  <c r="I1220" i="2" s="1"/>
  <c r="BB1221" i="3"/>
  <c r="BD1221" i="3" s="1"/>
  <c r="AY1221" i="3"/>
  <c r="BA1221" i="3" s="1"/>
  <c r="AV1221" i="3"/>
  <c r="AX1221" i="3" s="1"/>
  <c r="AS1221" i="3"/>
  <c r="AU1221" i="3" s="1"/>
  <c r="AP1221" i="3"/>
  <c r="AR1221" i="3" s="1"/>
  <c r="AO1221" i="3"/>
  <c r="AM1221" i="3"/>
  <c r="AL1221" i="3"/>
  <c r="AJ1221" i="3"/>
  <c r="AG1221" i="3"/>
  <c r="AI1221" i="3" s="1"/>
  <c r="AD1221" i="3"/>
  <c r="AF1221" i="3" s="1"/>
  <c r="AA1221" i="3"/>
  <c r="AC1221" i="3" s="1"/>
  <c r="X1221" i="3"/>
  <c r="Z1221" i="3" s="1"/>
  <c r="U1221" i="3"/>
  <c r="W1221" i="3" s="1"/>
  <c r="C1220" i="2" s="1"/>
  <c r="H1220" i="2" s="1"/>
  <c r="R1221" i="3"/>
  <c r="T1221" i="3" s="1"/>
  <c r="O1221" i="3"/>
  <c r="Q1221" i="3" s="1"/>
  <c r="N1221" i="3"/>
  <c r="L1221" i="3"/>
  <c r="I1221" i="3"/>
  <c r="K1221" i="3" s="1"/>
  <c r="F1221" i="3"/>
  <c r="H1221" i="3" s="1"/>
  <c r="C1221" i="3"/>
  <c r="E1221" i="3" s="1"/>
  <c r="B1220" i="2" s="1"/>
  <c r="BH1220" i="3"/>
  <c r="BJ1220" i="3" s="1"/>
  <c r="BE1220" i="3"/>
  <c r="BG1220" i="3" s="1"/>
  <c r="D1219" i="2" s="1"/>
  <c r="I1219" i="2" s="1"/>
  <c r="BB1220" i="3"/>
  <c r="BD1220" i="3" s="1"/>
  <c r="BA1220" i="3"/>
  <c r="AY1220" i="3"/>
  <c r="AV1220" i="3"/>
  <c r="AX1220" i="3" s="1"/>
  <c r="AU1220" i="3"/>
  <c r="AS1220" i="3"/>
  <c r="AP1220" i="3"/>
  <c r="AR1220" i="3" s="1"/>
  <c r="AO1220" i="3"/>
  <c r="AM1220" i="3"/>
  <c r="AL1220" i="3"/>
  <c r="AJ1220" i="3"/>
  <c r="AG1220" i="3"/>
  <c r="AI1220" i="3" s="1"/>
  <c r="AF1220" i="3"/>
  <c r="AD1220" i="3"/>
  <c r="AA1220" i="3"/>
  <c r="AC1220" i="3" s="1"/>
  <c r="X1220" i="3"/>
  <c r="Z1220" i="3" s="1"/>
  <c r="U1220" i="3"/>
  <c r="W1220" i="3" s="1"/>
  <c r="C1219" i="2" s="1"/>
  <c r="H1219" i="2" s="1"/>
  <c r="T1220" i="3"/>
  <c r="R1220" i="3"/>
  <c r="Q1220" i="3"/>
  <c r="O1220" i="3"/>
  <c r="N1220" i="3"/>
  <c r="L1220" i="3"/>
  <c r="I1220" i="3"/>
  <c r="K1220" i="3" s="1"/>
  <c r="H1220" i="3"/>
  <c r="F1220" i="3"/>
  <c r="C1220" i="3"/>
  <c r="E1220" i="3" s="1"/>
  <c r="B1219" i="2" s="1"/>
  <c r="G1219" i="2" s="1"/>
  <c r="BH1219" i="3"/>
  <c r="BJ1219" i="3" s="1"/>
  <c r="BE1219" i="3"/>
  <c r="BG1219" i="3" s="1"/>
  <c r="D1218" i="2" s="1"/>
  <c r="I1218" i="2" s="1"/>
  <c r="BB1219" i="3"/>
  <c r="BD1219" i="3" s="1"/>
  <c r="BA1219" i="3"/>
  <c r="AY1219" i="3"/>
  <c r="AV1219" i="3"/>
  <c r="AX1219" i="3" s="1"/>
  <c r="AU1219" i="3"/>
  <c r="AS1219" i="3"/>
  <c r="AP1219" i="3"/>
  <c r="AR1219" i="3" s="1"/>
  <c r="AM1219" i="3"/>
  <c r="AO1219" i="3" s="1"/>
  <c r="AJ1219" i="3"/>
  <c r="AL1219" i="3" s="1"/>
  <c r="AG1219" i="3"/>
  <c r="AI1219" i="3" s="1"/>
  <c r="AD1219" i="3"/>
  <c r="AF1219" i="3" s="1"/>
  <c r="AA1219" i="3"/>
  <c r="AC1219" i="3" s="1"/>
  <c r="X1219" i="3"/>
  <c r="Z1219" i="3" s="1"/>
  <c r="U1219" i="3"/>
  <c r="W1219" i="3" s="1"/>
  <c r="C1218" i="2" s="1"/>
  <c r="H1218" i="2" s="1"/>
  <c r="R1219" i="3"/>
  <c r="T1219" i="3" s="1"/>
  <c r="O1219" i="3"/>
  <c r="Q1219" i="3" s="1"/>
  <c r="L1219" i="3"/>
  <c r="N1219" i="3" s="1"/>
  <c r="K1219" i="3"/>
  <c r="I1219" i="3"/>
  <c r="F1219" i="3"/>
  <c r="H1219" i="3" s="1"/>
  <c r="E1219" i="3"/>
  <c r="B1218" i="2" s="1"/>
  <c r="C1219" i="3"/>
  <c r="BH1218" i="3"/>
  <c r="BJ1218" i="3" s="1"/>
  <c r="BE1218" i="3"/>
  <c r="BG1218" i="3" s="1"/>
  <c r="D1217" i="2" s="1"/>
  <c r="I1217" i="2" s="1"/>
  <c r="BD1218" i="3"/>
  <c r="BB1218" i="3"/>
  <c r="AY1218" i="3"/>
  <c r="BA1218" i="3" s="1"/>
  <c r="AV1218" i="3"/>
  <c r="AX1218" i="3" s="1"/>
  <c r="AS1218" i="3"/>
  <c r="AU1218" i="3" s="1"/>
  <c r="AP1218" i="3"/>
  <c r="AR1218" i="3" s="1"/>
  <c r="AM1218" i="3"/>
  <c r="AO1218" i="3" s="1"/>
  <c r="AL1218" i="3"/>
  <c r="AJ1218" i="3"/>
  <c r="AG1218" i="3"/>
  <c r="AI1218" i="3" s="1"/>
  <c r="AD1218" i="3"/>
  <c r="AF1218" i="3" s="1"/>
  <c r="AC1218" i="3"/>
  <c r="AA1218" i="3"/>
  <c r="X1218" i="3"/>
  <c r="Z1218" i="3" s="1"/>
  <c r="U1218" i="3"/>
  <c r="W1218" i="3" s="1"/>
  <c r="C1217" i="2" s="1"/>
  <c r="R1218" i="3"/>
  <c r="T1218" i="3" s="1"/>
  <c r="O1218" i="3"/>
  <c r="Q1218" i="3" s="1"/>
  <c r="N1218" i="3"/>
  <c r="L1218" i="3"/>
  <c r="I1218" i="3"/>
  <c r="K1218" i="3" s="1"/>
  <c r="H1218" i="3"/>
  <c r="F1218" i="3"/>
  <c r="E1218" i="3"/>
  <c r="B1217" i="2" s="1"/>
  <c r="C1218" i="3"/>
  <c r="BJ1217" i="3"/>
  <c r="BH1217" i="3"/>
  <c r="BE1217" i="3"/>
  <c r="BG1217" i="3" s="1"/>
  <c r="D1216" i="2" s="1"/>
  <c r="I1216" i="2" s="1"/>
  <c r="BD1217" i="3"/>
  <c r="BB1217" i="3"/>
  <c r="AY1217" i="3"/>
  <c r="BA1217" i="3" s="1"/>
  <c r="AV1217" i="3"/>
  <c r="AX1217" i="3" s="1"/>
  <c r="AS1217" i="3"/>
  <c r="AU1217" i="3" s="1"/>
  <c r="AP1217" i="3"/>
  <c r="AR1217" i="3" s="1"/>
  <c r="AM1217" i="3"/>
  <c r="AO1217" i="3" s="1"/>
  <c r="AJ1217" i="3"/>
  <c r="AL1217" i="3" s="1"/>
  <c r="AI1217" i="3"/>
  <c r="AG1217" i="3"/>
  <c r="AD1217" i="3"/>
  <c r="AF1217" i="3" s="1"/>
  <c r="AC1217" i="3"/>
  <c r="AA1217" i="3"/>
  <c r="X1217" i="3"/>
  <c r="Z1217" i="3" s="1"/>
  <c r="W1217" i="3"/>
  <c r="C1216" i="2" s="1"/>
  <c r="U1217" i="3"/>
  <c r="R1217" i="3"/>
  <c r="T1217" i="3" s="1"/>
  <c r="Q1217" i="3"/>
  <c r="O1217" i="3"/>
  <c r="L1217" i="3"/>
  <c r="N1217" i="3" s="1"/>
  <c r="I1217" i="3"/>
  <c r="K1217" i="3" s="1"/>
  <c r="F1217" i="3"/>
  <c r="H1217" i="3" s="1"/>
  <c r="C1217" i="3"/>
  <c r="E1217" i="3" s="1"/>
  <c r="B1216" i="2" s="1"/>
  <c r="G1216" i="2" s="1"/>
  <c r="BH1216" i="3"/>
  <c r="BJ1216" i="3" s="1"/>
  <c r="BE1216" i="3"/>
  <c r="BG1216" i="3" s="1"/>
  <c r="D1215" i="2" s="1"/>
  <c r="I1215" i="2" s="1"/>
  <c r="BB1216" i="3"/>
  <c r="BD1216" i="3" s="1"/>
  <c r="AY1216" i="3"/>
  <c r="BA1216" i="3" s="1"/>
  <c r="AV1216" i="3"/>
  <c r="AX1216" i="3" s="1"/>
  <c r="AU1216" i="3"/>
  <c r="AS1216" i="3"/>
  <c r="AP1216" i="3"/>
  <c r="AR1216" i="3" s="1"/>
  <c r="AM1216" i="3"/>
  <c r="AO1216" i="3" s="1"/>
  <c r="AJ1216" i="3"/>
  <c r="AL1216" i="3" s="1"/>
  <c r="AG1216" i="3"/>
  <c r="AI1216" i="3" s="1"/>
  <c r="AD1216" i="3"/>
  <c r="AF1216" i="3" s="1"/>
  <c r="AA1216" i="3"/>
  <c r="AC1216" i="3" s="1"/>
  <c r="Z1216" i="3"/>
  <c r="X1216" i="3"/>
  <c r="U1216" i="3"/>
  <c r="W1216" i="3" s="1"/>
  <c r="C1215" i="2" s="1"/>
  <c r="T1216" i="3"/>
  <c r="R1216" i="3"/>
  <c r="O1216" i="3"/>
  <c r="Q1216" i="3" s="1"/>
  <c r="N1216" i="3"/>
  <c r="L1216" i="3"/>
  <c r="I1216" i="3"/>
  <c r="K1216" i="3" s="1"/>
  <c r="F1216" i="3"/>
  <c r="H1216" i="3" s="1"/>
  <c r="E1216" i="3"/>
  <c r="B1215" i="2" s="1"/>
  <c r="C1216" i="3"/>
  <c r="BH1215" i="3"/>
  <c r="BJ1215" i="3" s="1"/>
  <c r="BG1215" i="3"/>
  <c r="D1214" i="2" s="1"/>
  <c r="I1214" i="2" s="1"/>
  <c r="BE1215" i="3"/>
  <c r="BB1215" i="3"/>
  <c r="BD1215" i="3" s="1"/>
  <c r="AY1215" i="3"/>
  <c r="BA1215" i="3" s="1"/>
  <c r="AV1215" i="3"/>
  <c r="AX1215" i="3" s="1"/>
  <c r="AS1215" i="3"/>
  <c r="AU1215" i="3" s="1"/>
  <c r="AP1215" i="3"/>
  <c r="AR1215" i="3" s="1"/>
  <c r="AM1215" i="3"/>
  <c r="AO1215" i="3" s="1"/>
  <c r="AJ1215" i="3"/>
  <c r="AL1215" i="3" s="1"/>
  <c r="AG1215" i="3"/>
  <c r="AI1215" i="3" s="1"/>
  <c r="AF1215" i="3"/>
  <c r="AD1215" i="3"/>
  <c r="AC1215" i="3"/>
  <c r="AA1215" i="3"/>
  <c r="X1215" i="3"/>
  <c r="Z1215" i="3" s="1"/>
  <c r="U1215" i="3"/>
  <c r="W1215" i="3" s="1"/>
  <c r="C1214" i="2" s="1"/>
  <c r="H1214" i="2" s="1"/>
  <c r="R1215" i="3"/>
  <c r="T1215" i="3" s="1"/>
  <c r="Q1215" i="3"/>
  <c r="O1215" i="3"/>
  <c r="L1215" i="3"/>
  <c r="N1215" i="3" s="1"/>
  <c r="I1215" i="3"/>
  <c r="K1215" i="3" s="1"/>
  <c r="F1215" i="3"/>
  <c r="H1215" i="3" s="1"/>
  <c r="C1215" i="3"/>
  <c r="E1215" i="3" s="1"/>
  <c r="B1214" i="2" s="1"/>
  <c r="BJ1214" i="3"/>
  <c r="BH1214" i="3"/>
  <c r="BG1214" i="3"/>
  <c r="D1213" i="2" s="1"/>
  <c r="I1213" i="2" s="1"/>
  <c r="BE1214" i="3"/>
  <c r="BB1214" i="3"/>
  <c r="BD1214" i="3" s="1"/>
  <c r="AY1214" i="3"/>
  <c r="BA1214" i="3" s="1"/>
  <c r="AX1214" i="3"/>
  <c r="AV1214" i="3"/>
  <c r="AS1214" i="3"/>
  <c r="AU1214" i="3" s="1"/>
  <c r="AP1214" i="3"/>
  <c r="AR1214" i="3" s="1"/>
  <c r="AM1214" i="3"/>
  <c r="AO1214" i="3" s="1"/>
  <c r="AJ1214" i="3"/>
  <c r="AL1214" i="3" s="1"/>
  <c r="AG1214" i="3"/>
  <c r="AI1214" i="3" s="1"/>
  <c r="AD1214" i="3"/>
  <c r="AF1214" i="3" s="1"/>
  <c r="AA1214" i="3"/>
  <c r="AC1214" i="3" s="1"/>
  <c r="X1214" i="3"/>
  <c r="Z1214" i="3" s="1"/>
  <c r="W1214" i="3"/>
  <c r="C1213" i="2" s="1"/>
  <c r="H1213" i="2" s="1"/>
  <c r="U1214" i="3"/>
  <c r="R1214" i="3"/>
  <c r="T1214" i="3" s="1"/>
  <c r="Q1214" i="3"/>
  <c r="O1214" i="3"/>
  <c r="L1214" i="3"/>
  <c r="N1214" i="3" s="1"/>
  <c r="I1214" i="3"/>
  <c r="K1214" i="3" s="1"/>
  <c r="H1214" i="3"/>
  <c r="F1214" i="3"/>
  <c r="C1214" i="3"/>
  <c r="E1214" i="3" s="1"/>
  <c r="B1213" i="2" s="1"/>
  <c r="E1213" i="2" s="1"/>
  <c r="J1213" i="2" s="1"/>
  <c r="BH1213" i="3"/>
  <c r="BJ1213" i="3" s="1"/>
  <c r="BG1213" i="3"/>
  <c r="D1212" i="2" s="1"/>
  <c r="BE1213" i="3"/>
  <c r="BB1213" i="3"/>
  <c r="BD1213" i="3" s="1"/>
  <c r="AY1213" i="3"/>
  <c r="BA1213" i="3" s="1"/>
  <c r="AV1213" i="3"/>
  <c r="AX1213" i="3" s="1"/>
  <c r="AS1213" i="3"/>
  <c r="AU1213" i="3" s="1"/>
  <c r="AP1213" i="3"/>
  <c r="AR1213" i="3" s="1"/>
  <c r="AM1213" i="3"/>
  <c r="AO1213" i="3" s="1"/>
  <c r="AL1213" i="3"/>
  <c r="AJ1213" i="3"/>
  <c r="AG1213" i="3"/>
  <c r="AI1213" i="3" s="1"/>
  <c r="AD1213" i="3"/>
  <c r="AF1213" i="3" s="1"/>
  <c r="AA1213" i="3"/>
  <c r="AC1213" i="3" s="1"/>
  <c r="X1213" i="3"/>
  <c r="Z1213" i="3" s="1"/>
  <c r="U1213" i="3"/>
  <c r="W1213" i="3" s="1"/>
  <c r="C1212" i="2" s="1"/>
  <c r="R1213" i="3"/>
  <c r="T1213" i="3" s="1"/>
  <c r="O1213" i="3"/>
  <c r="Q1213" i="3" s="1"/>
  <c r="L1213" i="3"/>
  <c r="N1213" i="3" s="1"/>
  <c r="I1213" i="3"/>
  <c r="K1213" i="3" s="1"/>
  <c r="H1213" i="3"/>
  <c r="F1213" i="3"/>
  <c r="C1213" i="3"/>
  <c r="E1213" i="3" s="1"/>
  <c r="B1212" i="2" s="1"/>
  <c r="G1212" i="2" s="1"/>
  <c r="BJ1212" i="3"/>
  <c r="BH1212" i="3"/>
  <c r="BE1212" i="3"/>
  <c r="BG1212" i="3" s="1"/>
  <c r="D1211" i="2" s="1"/>
  <c r="I1211" i="2" s="1"/>
  <c r="BB1212" i="3"/>
  <c r="BD1212" i="3" s="1"/>
  <c r="AY1212" i="3"/>
  <c r="BA1212" i="3" s="1"/>
  <c r="AX1212" i="3"/>
  <c r="AV1212" i="3"/>
  <c r="AU1212" i="3"/>
  <c r="AS1212" i="3"/>
  <c r="AP1212" i="3"/>
  <c r="AR1212" i="3" s="1"/>
  <c r="AO1212" i="3"/>
  <c r="AM1212" i="3"/>
  <c r="AJ1212" i="3"/>
  <c r="AL1212" i="3" s="1"/>
  <c r="AG1212" i="3"/>
  <c r="AI1212" i="3" s="1"/>
  <c r="AD1212" i="3"/>
  <c r="AF1212" i="3" s="1"/>
  <c r="AA1212" i="3"/>
  <c r="AC1212" i="3" s="1"/>
  <c r="X1212" i="3"/>
  <c r="Z1212" i="3" s="1"/>
  <c r="W1212" i="3"/>
  <c r="C1211" i="2" s="1"/>
  <c r="U1212" i="3"/>
  <c r="T1212" i="3"/>
  <c r="R1212" i="3"/>
  <c r="O1212" i="3"/>
  <c r="Q1212" i="3" s="1"/>
  <c r="L1212" i="3"/>
  <c r="N1212" i="3" s="1"/>
  <c r="I1212" i="3"/>
  <c r="K1212" i="3" s="1"/>
  <c r="H1212" i="3"/>
  <c r="F1212" i="3"/>
  <c r="C1212" i="3"/>
  <c r="E1212" i="3" s="1"/>
  <c r="B1211" i="2" s="1"/>
  <c r="BJ1211" i="3"/>
  <c r="BH1211" i="3"/>
  <c r="BE1211" i="3"/>
  <c r="BG1211" i="3" s="1"/>
  <c r="D1210" i="2" s="1"/>
  <c r="BB1211" i="3"/>
  <c r="BD1211" i="3" s="1"/>
  <c r="BA1211" i="3"/>
  <c r="AY1211" i="3"/>
  <c r="AX1211" i="3"/>
  <c r="AV1211" i="3"/>
  <c r="AS1211" i="3"/>
  <c r="AU1211" i="3" s="1"/>
  <c r="AP1211" i="3"/>
  <c r="AR1211" i="3" s="1"/>
  <c r="AM1211" i="3"/>
  <c r="AO1211" i="3" s="1"/>
  <c r="AJ1211" i="3"/>
  <c r="AL1211" i="3" s="1"/>
  <c r="AG1211" i="3"/>
  <c r="AI1211" i="3" s="1"/>
  <c r="AF1211" i="3"/>
  <c r="AD1211" i="3"/>
  <c r="AA1211" i="3"/>
  <c r="AC1211" i="3" s="1"/>
  <c r="X1211" i="3"/>
  <c r="Z1211" i="3" s="1"/>
  <c r="U1211" i="3"/>
  <c r="W1211" i="3" s="1"/>
  <c r="C1210" i="2" s="1"/>
  <c r="R1211" i="3"/>
  <c r="T1211" i="3" s="1"/>
  <c r="O1211" i="3"/>
  <c r="Q1211" i="3" s="1"/>
  <c r="L1211" i="3"/>
  <c r="N1211" i="3" s="1"/>
  <c r="K1211" i="3"/>
  <c r="I1211" i="3"/>
  <c r="F1211" i="3"/>
  <c r="H1211" i="3" s="1"/>
  <c r="C1211" i="3"/>
  <c r="E1211" i="3" s="1"/>
  <c r="B1210" i="2" s="1"/>
  <c r="E1210" i="2" s="1"/>
  <c r="J1210" i="2" s="1"/>
  <c r="B1211" i="3"/>
  <c r="BJ1210" i="3"/>
  <c r="BH1210" i="3"/>
  <c r="BE1210" i="3"/>
  <c r="BG1210" i="3" s="1"/>
  <c r="D1209" i="2" s="1"/>
  <c r="I1209" i="2" s="1"/>
  <c r="BB1210" i="3"/>
  <c r="BD1210" i="3" s="1"/>
  <c r="BA1210" i="3"/>
  <c r="AY1210" i="3"/>
  <c r="AV1210" i="3"/>
  <c r="AX1210" i="3" s="1"/>
  <c r="AS1210" i="3"/>
  <c r="AU1210" i="3" s="1"/>
  <c r="AP1210" i="3"/>
  <c r="AR1210" i="3" s="1"/>
  <c r="AM1210" i="3"/>
  <c r="AO1210" i="3" s="1"/>
  <c r="AJ1210" i="3"/>
  <c r="AL1210" i="3" s="1"/>
  <c r="AI1210" i="3"/>
  <c r="AG1210" i="3"/>
  <c r="AD1210" i="3"/>
  <c r="AF1210" i="3" s="1"/>
  <c r="AA1210" i="3"/>
  <c r="AC1210" i="3" s="1"/>
  <c r="X1210" i="3"/>
  <c r="Z1210" i="3" s="1"/>
  <c r="W1210" i="3"/>
  <c r="C1209" i="2" s="1"/>
  <c r="H1209" i="2" s="1"/>
  <c r="U1210" i="3"/>
  <c r="R1210" i="3"/>
  <c r="T1210" i="3" s="1"/>
  <c r="Q1210" i="3"/>
  <c r="O1210" i="3"/>
  <c r="L1210" i="3"/>
  <c r="N1210" i="3" s="1"/>
  <c r="K1210" i="3"/>
  <c r="I1210" i="3"/>
  <c r="F1210" i="3"/>
  <c r="H1210" i="3" s="1"/>
  <c r="C1210" i="3"/>
  <c r="E1210" i="3" s="1"/>
  <c r="B1209" i="2" s="1"/>
  <c r="B1210" i="3"/>
  <c r="BJ1209" i="3"/>
  <c r="BH1209" i="3"/>
  <c r="BE1209" i="3"/>
  <c r="BG1209" i="3" s="1"/>
  <c r="D1208" i="2" s="1"/>
  <c r="I1208" i="2" s="1"/>
  <c r="BB1209" i="3"/>
  <c r="BD1209" i="3" s="1"/>
  <c r="BA1209" i="3"/>
  <c r="AY1209" i="3"/>
  <c r="AV1209" i="3"/>
  <c r="AX1209" i="3" s="1"/>
  <c r="AS1209" i="3"/>
  <c r="AU1209" i="3" s="1"/>
  <c r="AR1209" i="3"/>
  <c r="AP1209" i="3"/>
  <c r="AM1209" i="3"/>
  <c r="AO1209" i="3" s="1"/>
  <c r="AJ1209" i="3"/>
  <c r="AL1209" i="3" s="1"/>
  <c r="AG1209" i="3"/>
  <c r="AI1209" i="3" s="1"/>
  <c r="AD1209" i="3"/>
  <c r="AF1209" i="3" s="1"/>
  <c r="AA1209" i="3"/>
  <c r="AC1209" i="3" s="1"/>
  <c r="X1209" i="3"/>
  <c r="Z1209" i="3" s="1"/>
  <c r="U1209" i="3"/>
  <c r="W1209" i="3" s="1"/>
  <c r="C1208" i="2" s="1"/>
  <c r="H1208" i="2" s="1"/>
  <c r="R1209" i="3"/>
  <c r="T1209" i="3" s="1"/>
  <c r="O1209" i="3"/>
  <c r="Q1209" i="3" s="1"/>
  <c r="L1209" i="3"/>
  <c r="N1209" i="3" s="1"/>
  <c r="K1209" i="3"/>
  <c r="I1209" i="3"/>
  <c r="H1209" i="3"/>
  <c r="F1209" i="3"/>
  <c r="E1209" i="3"/>
  <c r="B1208" i="2" s="1"/>
  <c r="C1209" i="3"/>
  <c r="BH1208" i="3"/>
  <c r="BJ1208" i="3" s="1"/>
  <c r="BE1208" i="3"/>
  <c r="BG1208" i="3" s="1"/>
  <c r="D1207" i="2" s="1"/>
  <c r="I1207" i="2" s="1"/>
  <c r="BD1208" i="3"/>
  <c r="BB1208" i="3"/>
  <c r="AY1208" i="3"/>
  <c r="BA1208" i="3" s="1"/>
  <c r="AX1208" i="3"/>
  <c r="AV1208" i="3"/>
  <c r="AS1208" i="3"/>
  <c r="AU1208" i="3" s="1"/>
  <c r="AP1208" i="3"/>
  <c r="AR1208" i="3" s="1"/>
  <c r="AO1208" i="3"/>
  <c r="AM1208" i="3"/>
  <c r="AJ1208" i="3"/>
  <c r="AL1208" i="3" s="1"/>
  <c r="AI1208" i="3"/>
  <c r="AG1208" i="3"/>
  <c r="AD1208" i="3"/>
  <c r="AF1208" i="3" s="1"/>
  <c r="AA1208" i="3"/>
  <c r="AC1208" i="3" s="1"/>
  <c r="X1208" i="3"/>
  <c r="Z1208" i="3" s="1"/>
  <c r="U1208" i="3"/>
  <c r="W1208" i="3" s="1"/>
  <c r="C1207" i="2" s="1"/>
  <c r="H1207" i="2" s="1"/>
  <c r="R1208" i="3"/>
  <c r="T1208" i="3" s="1"/>
  <c r="O1208" i="3"/>
  <c r="Q1208" i="3" s="1"/>
  <c r="L1208" i="3"/>
  <c r="N1208" i="3" s="1"/>
  <c r="I1208" i="3"/>
  <c r="K1208" i="3" s="1"/>
  <c r="F1208" i="3"/>
  <c r="H1208" i="3" s="1"/>
  <c r="C1208" i="3"/>
  <c r="E1208" i="3" s="1"/>
  <c r="B1207" i="2" s="1"/>
  <c r="E1207" i="2" s="1"/>
  <c r="J1207" i="2" s="1"/>
  <c r="BH1207" i="3"/>
  <c r="BJ1207" i="3" s="1"/>
  <c r="BG1207" i="3"/>
  <c r="D1206" i="2" s="1"/>
  <c r="I1206" i="2" s="1"/>
  <c r="BE1207" i="3"/>
  <c r="BB1207" i="3"/>
  <c r="BD1207" i="3" s="1"/>
  <c r="AY1207" i="3"/>
  <c r="BA1207" i="3" s="1"/>
  <c r="AV1207" i="3"/>
  <c r="AX1207" i="3" s="1"/>
  <c r="AU1207" i="3"/>
  <c r="AS1207" i="3"/>
  <c r="AP1207" i="3"/>
  <c r="AR1207" i="3" s="1"/>
  <c r="AO1207" i="3"/>
  <c r="AM1207" i="3"/>
  <c r="AL1207" i="3"/>
  <c r="AJ1207" i="3"/>
  <c r="AG1207" i="3"/>
  <c r="AI1207" i="3" s="1"/>
  <c r="AD1207" i="3"/>
  <c r="AF1207" i="3" s="1"/>
  <c r="AC1207" i="3"/>
  <c r="AA1207" i="3"/>
  <c r="X1207" i="3"/>
  <c r="Z1207" i="3" s="1"/>
  <c r="W1207" i="3"/>
  <c r="C1206" i="2" s="1"/>
  <c r="H1206" i="2" s="1"/>
  <c r="U1207" i="3"/>
  <c r="R1207" i="3"/>
  <c r="T1207" i="3" s="1"/>
  <c r="O1207" i="3"/>
  <c r="Q1207" i="3" s="1"/>
  <c r="L1207" i="3"/>
  <c r="N1207" i="3" s="1"/>
  <c r="I1207" i="3"/>
  <c r="K1207" i="3" s="1"/>
  <c r="F1207" i="3"/>
  <c r="H1207" i="3" s="1"/>
  <c r="C1207" i="3"/>
  <c r="E1207" i="3" s="1"/>
  <c r="B1206" i="2" s="1"/>
  <c r="G1206" i="2" s="1"/>
  <c r="BH1206" i="3"/>
  <c r="BJ1206" i="3" s="1"/>
  <c r="BG1206" i="3"/>
  <c r="D1205" i="2" s="1"/>
  <c r="I1205" i="2" s="1"/>
  <c r="BE1206" i="3"/>
  <c r="BB1206" i="3"/>
  <c r="BD1206" i="3" s="1"/>
  <c r="AY1206" i="3"/>
  <c r="BA1206" i="3" s="1"/>
  <c r="AX1206" i="3"/>
  <c r="AV1206" i="3"/>
  <c r="AS1206" i="3"/>
  <c r="AU1206" i="3" s="1"/>
  <c r="AP1206" i="3"/>
  <c r="AR1206" i="3" s="1"/>
  <c r="AO1206" i="3"/>
  <c r="AM1206" i="3"/>
  <c r="AJ1206" i="3"/>
  <c r="AL1206" i="3" s="1"/>
  <c r="AG1206" i="3"/>
  <c r="AI1206" i="3" s="1"/>
  <c r="AF1206" i="3"/>
  <c r="AD1206" i="3"/>
  <c r="AA1206" i="3"/>
  <c r="AC1206" i="3" s="1"/>
  <c r="Z1206" i="3"/>
  <c r="X1206" i="3"/>
  <c r="U1206" i="3"/>
  <c r="W1206" i="3" s="1"/>
  <c r="C1205" i="2" s="1"/>
  <c r="H1205" i="2" s="1"/>
  <c r="R1206" i="3"/>
  <c r="T1206" i="3" s="1"/>
  <c r="Q1206" i="3"/>
  <c r="O1206" i="3"/>
  <c r="L1206" i="3"/>
  <c r="N1206" i="3" s="1"/>
  <c r="K1206" i="3"/>
  <c r="I1206" i="3"/>
  <c r="F1206" i="3"/>
  <c r="H1206" i="3" s="1"/>
  <c r="C1206" i="3"/>
  <c r="E1206" i="3" s="1"/>
  <c r="B1205" i="2" s="1"/>
  <c r="E1205" i="2" s="1"/>
  <c r="BJ1205" i="3"/>
  <c r="BH1205" i="3"/>
  <c r="BE1205" i="3"/>
  <c r="BG1205" i="3" s="1"/>
  <c r="D1204" i="2" s="1"/>
  <c r="I1204" i="2" s="1"/>
  <c r="BB1205" i="3"/>
  <c r="BD1205" i="3" s="1"/>
  <c r="AY1205" i="3"/>
  <c r="BA1205" i="3" s="1"/>
  <c r="AV1205" i="3"/>
  <c r="AX1205" i="3" s="1"/>
  <c r="AS1205" i="3"/>
  <c r="AU1205" i="3" s="1"/>
  <c r="AP1205" i="3"/>
  <c r="AR1205" i="3" s="1"/>
  <c r="AM1205" i="3"/>
  <c r="AO1205" i="3" s="1"/>
  <c r="AL1205" i="3"/>
  <c r="AJ1205" i="3"/>
  <c r="AG1205" i="3"/>
  <c r="AI1205" i="3" s="1"/>
  <c r="AD1205" i="3"/>
  <c r="AF1205" i="3" s="1"/>
  <c r="AA1205" i="3"/>
  <c r="AC1205" i="3" s="1"/>
  <c r="X1205" i="3"/>
  <c r="Z1205" i="3" s="1"/>
  <c r="U1205" i="3"/>
  <c r="W1205" i="3" s="1"/>
  <c r="C1204" i="2" s="1"/>
  <c r="H1204" i="2" s="1"/>
  <c r="R1205" i="3"/>
  <c r="T1205" i="3" s="1"/>
  <c r="O1205" i="3"/>
  <c r="Q1205" i="3" s="1"/>
  <c r="L1205" i="3"/>
  <c r="N1205" i="3" s="1"/>
  <c r="I1205" i="3"/>
  <c r="K1205" i="3" s="1"/>
  <c r="F1205" i="3"/>
  <c r="H1205" i="3" s="1"/>
  <c r="C1205" i="3"/>
  <c r="E1205" i="3" s="1"/>
  <c r="B1204" i="2" s="1"/>
  <c r="BH1204" i="3"/>
  <c r="BJ1204" i="3" s="1"/>
  <c r="BE1204" i="3"/>
  <c r="BG1204" i="3" s="1"/>
  <c r="D1203" i="2" s="1"/>
  <c r="I1203" i="2" s="1"/>
  <c r="BB1204" i="3"/>
  <c r="BD1204" i="3" s="1"/>
  <c r="AY1204" i="3"/>
  <c r="BA1204" i="3" s="1"/>
  <c r="AV1204" i="3"/>
  <c r="AX1204" i="3" s="1"/>
  <c r="AS1204" i="3"/>
  <c r="AU1204" i="3" s="1"/>
  <c r="AP1204" i="3"/>
  <c r="AR1204" i="3" s="1"/>
  <c r="AO1204" i="3"/>
  <c r="AM1204" i="3"/>
  <c r="AJ1204" i="3"/>
  <c r="AL1204" i="3" s="1"/>
  <c r="AI1204" i="3"/>
  <c r="AG1204" i="3"/>
  <c r="AD1204" i="3"/>
  <c r="AF1204" i="3" s="1"/>
  <c r="AA1204" i="3"/>
  <c r="AC1204" i="3" s="1"/>
  <c r="X1204" i="3"/>
  <c r="Z1204" i="3" s="1"/>
  <c r="U1204" i="3"/>
  <c r="W1204" i="3" s="1"/>
  <c r="C1203" i="2" s="1"/>
  <c r="H1203" i="2" s="1"/>
  <c r="R1204" i="3"/>
  <c r="T1204" i="3" s="1"/>
  <c r="O1204" i="3"/>
  <c r="Q1204" i="3" s="1"/>
  <c r="L1204" i="3"/>
  <c r="N1204" i="3" s="1"/>
  <c r="I1204" i="3"/>
  <c r="K1204" i="3" s="1"/>
  <c r="H1204" i="3"/>
  <c r="F1204" i="3"/>
  <c r="C1204" i="3"/>
  <c r="E1204" i="3" s="1"/>
  <c r="B1203" i="2" s="1"/>
  <c r="G1203" i="2" s="1"/>
  <c r="BH1203" i="3"/>
  <c r="BJ1203" i="3" s="1"/>
  <c r="BG1203" i="3"/>
  <c r="D1202" i="2" s="1"/>
  <c r="I1202" i="2" s="1"/>
  <c r="BE1203" i="3"/>
  <c r="BD1203" i="3"/>
  <c r="BB1203" i="3"/>
  <c r="BA1203" i="3"/>
  <c r="AY1203" i="3"/>
  <c r="AV1203" i="3"/>
  <c r="AX1203" i="3" s="1"/>
  <c r="AS1203" i="3"/>
  <c r="AU1203" i="3" s="1"/>
  <c r="AR1203" i="3"/>
  <c r="AP1203" i="3"/>
  <c r="AM1203" i="3"/>
  <c r="AO1203" i="3" s="1"/>
  <c r="AJ1203" i="3"/>
  <c r="AL1203" i="3" s="1"/>
  <c r="AI1203" i="3"/>
  <c r="AG1203" i="3"/>
  <c r="AF1203" i="3"/>
  <c r="AD1203" i="3"/>
  <c r="AA1203" i="3"/>
  <c r="AC1203" i="3" s="1"/>
  <c r="X1203" i="3"/>
  <c r="Z1203" i="3" s="1"/>
  <c r="U1203" i="3"/>
  <c r="W1203" i="3" s="1"/>
  <c r="C1202" i="2" s="1"/>
  <c r="H1202" i="2" s="1"/>
  <c r="T1203" i="3"/>
  <c r="R1203" i="3"/>
  <c r="O1203" i="3"/>
  <c r="Q1203" i="3" s="1"/>
  <c r="L1203" i="3"/>
  <c r="N1203" i="3" s="1"/>
  <c r="I1203" i="3"/>
  <c r="K1203" i="3" s="1"/>
  <c r="H1203" i="3"/>
  <c r="F1203" i="3"/>
  <c r="C1203" i="3"/>
  <c r="E1203" i="3" s="1"/>
  <c r="B1202" i="2" s="1"/>
  <c r="E1202" i="2" s="1"/>
  <c r="BH1202" i="3"/>
  <c r="BJ1202" i="3" s="1"/>
  <c r="BE1202" i="3"/>
  <c r="BG1202" i="3" s="1"/>
  <c r="D1201" i="2" s="1"/>
  <c r="I1201" i="2" s="1"/>
  <c r="BD1202" i="3"/>
  <c r="BB1202" i="3"/>
  <c r="AY1202" i="3"/>
  <c r="BA1202" i="3" s="1"/>
  <c r="AV1202" i="3"/>
  <c r="AX1202" i="3" s="1"/>
  <c r="AU1202" i="3"/>
  <c r="AS1202" i="3"/>
  <c r="AP1202" i="3"/>
  <c r="AR1202" i="3" s="1"/>
  <c r="AM1202" i="3"/>
  <c r="AO1202" i="3" s="1"/>
  <c r="AL1202" i="3"/>
  <c r="AJ1202" i="3"/>
  <c r="AG1202" i="3"/>
  <c r="AI1202" i="3" s="1"/>
  <c r="AD1202" i="3"/>
  <c r="AF1202" i="3" s="1"/>
  <c r="AC1202" i="3"/>
  <c r="AA1202" i="3"/>
  <c r="X1202" i="3"/>
  <c r="Z1202" i="3" s="1"/>
  <c r="U1202" i="3"/>
  <c r="W1202" i="3" s="1"/>
  <c r="C1201" i="2" s="1"/>
  <c r="R1202" i="3"/>
  <c r="T1202" i="3" s="1"/>
  <c r="O1202" i="3"/>
  <c r="Q1202" i="3" s="1"/>
  <c r="L1202" i="3"/>
  <c r="N1202" i="3" s="1"/>
  <c r="I1202" i="3"/>
  <c r="K1202" i="3" s="1"/>
  <c r="F1202" i="3"/>
  <c r="H1202" i="3" s="1"/>
  <c r="E1202" i="3"/>
  <c r="B1201" i="2" s="1"/>
  <c r="C1202" i="3"/>
  <c r="BJ1201" i="3"/>
  <c r="BH1201" i="3"/>
  <c r="BG1201" i="3"/>
  <c r="D1200" i="2" s="1"/>
  <c r="BE1201" i="3"/>
  <c r="BB1201" i="3"/>
  <c r="BD1201" i="3" s="1"/>
  <c r="AY1201" i="3"/>
  <c r="BA1201" i="3" s="1"/>
  <c r="AX1201" i="3"/>
  <c r="AV1201" i="3"/>
  <c r="AS1201" i="3"/>
  <c r="AU1201" i="3" s="1"/>
  <c r="AP1201" i="3"/>
  <c r="AR1201" i="3" s="1"/>
  <c r="AM1201" i="3"/>
  <c r="AO1201" i="3" s="1"/>
  <c r="AJ1201" i="3"/>
  <c r="AL1201" i="3" s="1"/>
  <c r="AG1201" i="3"/>
  <c r="AI1201" i="3" s="1"/>
  <c r="AF1201" i="3"/>
  <c r="AD1201" i="3"/>
  <c r="AA1201" i="3"/>
  <c r="AC1201" i="3" s="1"/>
  <c r="Z1201" i="3"/>
  <c r="X1201" i="3"/>
  <c r="U1201" i="3"/>
  <c r="W1201" i="3" s="1"/>
  <c r="C1200" i="2" s="1"/>
  <c r="R1201" i="3"/>
  <c r="T1201" i="3" s="1"/>
  <c r="Q1201" i="3"/>
  <c r="O1201" i="3"/>
  <c r="N1201" i="3"/>
  <c r="L1201" i="3"/>
  <c r="I1201" i="3"/>
  <c r="K1201" i="3" s="1"/>
  <c r="F1201" i="3"/>
  <c r="H1201" i="3" s="1"/>
  <c r="C1201" i="3"/>
  <c r="E1201" i="3" s="1"/>
  <c r="B1200" i="2" s="1"/>
  <c r="BH1200" i="3"/>
  <c r="BJ1200" i="3" s="1"/>
  <c r="BE1200" i="3"/>
  <c r="BG1200" i="3" s="1"/>
  <c r="D1199" i="2" s="1"/>
  <c r="BD1200" i="3"/>
  <c r="BB1200" i="3"/>
  <c r="AY1200" i="3"/>
  <c r="BA1200" i="3" s="1"/>
  <c r="AV1200" i="3"/>
  <c r="AX1200" i="3" s="1"/>
  <c r="AU1200" i="3"/>
  <c r="AS1200" i="3"/>
  <c r="AR1200" i="3"/>
  <c r="AP1200" i="3"/>
  <c r="AO1200" i="3"/>
  <c r="AM1200" i="3"/>
  <c r="AJ1200" i="3"/>
  <c r="AL1200" i="3" s="1"/>
  <c r="AG1200" i="3"/>
  <c r="AI1200" i="3" s="1"/>
  <c r="AF1200" i="3"/>
  <c r="AD1200" i="3"/>
  <c r="AA1200" i="3"/>
  <c r="AC1200" i="3" s="1"/>
  <c r="Z1200" i="3"/>
  <c r="X1200" i="3"/>
  <c r="U1200" i="3"/>
  <c r="W1200" i="3" s="1"/>
  <c r="C1199" i="2" s="1"/>
  <c r="H1199" i="2" s="1"/>
  <c r="R1200" i="3"/>
  <c r="T1200" i="3" s="1"/>
  <c r="O1200" i="3"/>
  <c r="Q1200" i="3" s="1"/>
  <c r="L1200" i="3"/>
  <c r="N1200" i="3" s="1"/>
  <c r="I1200" i="3"/>
  <c r="K1200" i="3" s="1"/>
  <c r="H1200" i="3"/>
  <c r="F1200" i="3"/>
  <c r="C1200" i="3"/>
  <c r="E1200" i="3" s="1"/>
  <c r="B1199" i="2" s="1"/>
  <c r="BH1199" i="3"/>
  <c r="BJ1199" i="3" s="1"/>
  <c r="BG1199" i="3"/>
  <c r="D1198" i="2" s="1"/>
  <c r="BE1199" i="3"/>
  <c r="BB1199" i="3"/>
  <c r="BD1199" i="3" s="1"/>
  <c r="AY1199" i="3"/>
  <c r="BA1199" i="3" s="1"/>
  <c r="AV1199" i="3"/>
  <c r="AX1199" i="3" s="1"/>
  <c r="AS1199" i="3"/>
  <c r="AU1199" i="3" s="1"/>
  <c r="AP1199" i="3"/>
  <c r="AR1199" i="3" s="1"/>
  <c r="AM1199" i="3"/>
  <c r="AO1199" i="3" s="1"/>
  <c r="AJ1199" i="3"/>
  <c r="AL1199" i="3" s="1"/>
  <c r="AG1199" i="3"/>
  <c r="AI1199" i="3" s="1"/>
  <c r="AD1199" i="3"/>
  <c r="AF1199" i="3" s="1"/>
  <c r="AA1199" i="3"/>
  <c r="AC1199" i="3" s="1"/>
  <c r="X1199" i="3"/>
  <c r="Z1199" i="3" s="1"/>
  <c r="U1199" i="3"/>
  <c r="W1199" i="3" s="1"/>
  <c r="C1198" i="2" s="1"/>
  <c r="H1198" i="2" s="1"/>
  <c r="R1199" i="3"/>
  <c r="T1199" i="3" s="1"/>
  <c r="O1199" i="3"/>
  <c r="Q1199" i="3" s="1"/>
  <c r="N1199" i="3"/>
  <c r="L1199" i="3"/>
  <c r="I1199" i="3"/>
  <c r="K1199" i="3" s="1"/>
  <c r="H1199" i="3"/>
  <c r="F1199" i="3"/>
  <c r="C1199" i="3"/>
  <c r="E1199" i="3" s="1"/>
  <c r="B1198" i="2" s="1"/>
  <c r="B1199" i="3"/>
  <c r="BJ1198" i="3"/>
  <c r="BH1198" i="3"/>
  <c r="BG1198" i="3"/>
  <c r="D1197" i="2" s="1"/>
  <c r="I1197" i="2" s="1"/>
  <c r="BE1198" i="3"/>
  <c r="BD1198" i="3"/>
  <c r="BB1198" i="3"/>
  <c r="AY1198" i="3"/>
  <c r="BA1198" i="3" s="1"/>
  <c r="AV1198" i="3"/>
  <c r="AX1198" i="3" s="1"/>
  <c r="AU1198" i="3"/>
  <c r="AS1198" i="3"/>
  <c r="AP1198" i="3"/>
  <c r="AR1198" i="3" s="1"/>
  <c r="AO1198" i="3"/>
  <c r="AM1198" i="3"/>
  <c r="AJ1198" i="3"/>
  <c r="AL1198" i="3" s="1"/>
  <c r="AG1198" i="3"/>
  <c r="AI1198" i="3" s="1"/>
  <c r="AD1198" i="3"/>
  <c r="AF1198" i="3" s="1"/>
  <c r="AA1198" i="3"/>
  <c r="AC1198" i="3" s="1"/>
  <c r="X1198" i="3"/>
  <c r="Z1198" i="3" s="1"/>
  <c r="U1198" i="3"/>
  <c r="W1198" i="3" s="1"/>
  <c r="C1197" i="2" s="1"/>
  <c r="H1197" i="2" s="1"/>
  <c r="T1198" i="3"/>
  <c r="R1198" i="3"/>
  <c r="O1198" i="3"/>
  <c r="Q1198" i="3" s="1"/>
  <c r="L1198" i="3"/>
  <c r="N1198" i="3" s="1"/>
  <c r="I1198" i="3"/>
  <c r="K1198" i="3" s="1"/>
  <c r="F1198" i="3"/>
  <c r="H1198" i="3" s="1"/>
  <c r="C1198" i="3"/>
  <c r="E1198" i="3" s="1"/>
  <c r="B1197" i="2" s="1"/>
  <c r="BH1197" i="3"/>
  <c r="BJ1197" i="3" s="1"/>
  <c r="BE1197" i="3"/>
  <c r="BG1197" i="3" s="1"/>
  <c r="D1196" i="2" s="1"/>
  <c r="I1196" i="2" s="1"/>
  <c r="BD1197" i="3"/>
  <c r="BB1197" i="3"/>
  <c r="AY1197" i="3"/>
  <c r="BA1197" i="3" s="1"/>
  <c r="AV1197" i="3"/>
  <c r="AX1197" i="3" s="1"/>
  <c r="AS1197" i="3"/>
  <c r="AU1197" i="3" s="1"/>
  <c r="AP1197" i="3"/>
  <c r="AR1197" i="3" s="1"/>
  <c r="AM1197" i="3"/>
  <c r="AO1197" i="3" s="1"/>
  <c r="AJ1197" i="3"/>
  <c r="AL1197" i="3" s="1"/>
  <c r="AG1197" i="3"/>
  <c r="AI1197" i="3" s="1"/>
  <c r="AF1197" i="3"/>
  <c r="AD1197" i="3"/>
  <c r="AC1197" i="3"/>
  <c r="AA1197" i="3"/>
  <c r="X1197" i="3"/>
  <c r="Z1197" i="3" s="1"/>
  <c r="U1197" i="3"/>
  <c r="W1197" i="3" s="1"/>
  <c r="C1196" i="2" s="1"/>
  <c r="H1196" i="2" s="1"/>
  <c r="T1197" i="3"/>
  <c r="R1197" i="3"/>
  <c r="O1197" i="3"/>
  <c r="Q1197" i="3" s="1"/>
  <c r="L1197" i="3"/>
  <c r="N1197" i="3" s="1"/>
  <c r="I1197" i="3"/>
  <c r="K1197" i="3" s="1"/>
  <c r="H1197" i="3"/>
  <c r="F1197" i="3"/>
  <c r="C1197" i="3"/>
  <c r="E1197" i="3" s="1"/>
  <c r="B1196" i="2" s="1"/>
  <c r="B1197" i="3"/>
  <c r="BH1196" i="3"/>
  <c r="BJ1196" i="3" s="1"/>
  <c r="BG1196" i="3"/>
  <c r="D1195" i="2" s="1"/>
  <c r="I1195" i="2" s="1"/>
  <c r="BE1196" i="3"/>
  <c r="BB1196" i="3"/>
  <c r="BD1196" i="3" s="1"/>
  <c r="AY1196" i="3"/>
  <c r="BA1196" i="3" s="1"/>
  <c r="AV1196" i="3"/>
  <c r="AX1196" i="3" s="1"/>
  <c r="AU1196" i="3"/>
  <c r="AS1196" i="3"/>
  <c r="AP1196" i="3"/>
  <c r="AR1196" i="3" s="1"/>
  <c r="AM1196" i="3"/>
  <c r="AO1196" i="3" s="1"/>
  <c r="AL1196" i="3"/>
  <c r="AJ1196" i="3"/>
  <c r="AG1196" i="3"/>
  <c r="AI1196" i="3" s="1"/>
  <c r="AD1196" i="3"/>
  <c r="AF1196" i="3" s="1"/>
  <c r="AC1196" i="3"/>
  <c r="AA1196" i="3"/>
  <c r="X1196" i="3"/>
  <c r="Z1196" i="3" s="1"/>
  <c r="W1196" i="3"/>
  <c r="C1195" i="2" s="1"/>
  <c r="H1195" i="2" s="1"/>
  <c r="U1196" i="3"/>
  <c r="R1196" i="3"/>
  <c r="T1196" i="3" s="1"/>
  <c r="O1196" i="3"/>
  <c r="Q1196" i="3" s="1"/>
  <c r="L1196" i="3"/>
  <c r="N1196" i="3" s="1"/>
  <c r="I1196" i="3"/>
  <c r="K1196" i="3" s="1"/>
  <c r="F1196" i="3"/>
  <c r="H1196" i="3" s="1"/>
  <c r="C1196" i="3"/>
  <c r="E1196" i="3" s="1"/>
  <c r="B1195" i="2" s="1"/>
  <c r="BH1195" i="3"/>
  <c r="BJ1195" i="3" s="1"/>
  <c r="BE1195" i="3"/>
  <c r="BG1195" i="3" s="1"/>
  <c r="D1194" i="2" s="1"/>
  <c r="BB1195" i="3"/>
  <c r="BD1195" i="3" s="1"/>
  <c r="AY1195" i="3"/>
  <c r="BA1195" i="3" s="1"/>
  <c r="AV1195" i="3"/>
  <c r="AX1195" i="3" s="1"/>
  <c r="AS1195" i="3"/>
  <c r="AU1195" i="3" s="1"/>
  <c r="AP1195" i="3"/>
  <c r="AR1195" i="3" s="1"/>
  <c r="AO1195" i="3"/>
  <c r="AM1195" i="3"/>
  <c r="AJ1195" i="3"/>
  <c r="AL1195" i="3" s="1"/>
  <c r="AG1195" i="3"/>
  <c r="AI1195" i="3" s="1"/>
  <c r="AF1195" i="3"/>
  <c r="AD1195" i="3"/>
  <c r="AA1195" i="3"/>
  <c r="AC1195" i="3" s="1"/>
  <c r="Z1195" i="3"/>
  <c r="X1195" i="3"/>
  <c r="U1195" i="3"/>
  <c r="W1195" i="3" s="1"/>
  <c r="C1194" i="2" s="1"/>
  <c r="H1194" i="2" s="1"/>
  <c r="R1195" i="3"/>
  <c r="T1195" i="3" s="1"/>
  <c r="Q1195" i="3"/>
  <c r="O1195" i="3"/>
  <c r="L1195" i="3"/>
  <c r="N1195" i="3" s="1"/>
  <c r="K1195" i="3"/>
  <c r="I1195" i="3"/>
  <c r="H1195" i="3"/>
  <c r="F1195" i="3"/>
  <c r="C1195" i="3"/>
  <c r="E1195" i="3" s="1"/>
  <c r="B1194" i="2" s="1"/>
  <c r="E1194" i="2" s="1"/>
  <c r="J1194" i="2" s="1"/>
  <c r="BH1194" i="3"/>
  <c r="BJ1194" i="3" s="1"/>
  <c r="BE1194" i="3"/>
  <c r="BG1194" i="3" s="1"/>
  <c r="D1193" i="2" s="1"/>
  <c r="I1193" i="2" s="1"/>
  <c r="BB1194" i="3"/>
  <c r="BD1194" i="3" s="1"/>
  <c r="AY1194" i="3"/>
  <c r="BA1194" i="3" s="1"/>
  <c r="AV1194" i="3"/>
  <c r="AX1194" i="3" s="1"/>
  <c r="AS1194" i="3"/>
  <c r="AU1194" i="3" s="1"/>
  <c r="AP1194" i="3"/>
  <c r="AR1194" i="3" s="1"/>
  <c r="AM1194" i="3"/>
  <c r="AO1194" i="3" s="1"/>
  <c r="AJ1194" i="3"/>
  <c r="AL1194" i="3" s="1"/>
  <c r="AG1194" i="3"/>
  <c r="AI1194" i="3" s="1"/>
  <c r="AF1194" i="3"/>
  <c r="AD1194" i="3"/>
  <c r="AA1194" i="3"/>
  <c r="AC1194" i="3" s="1"/>
  <c r="Z1194" i="3"/>
  <c r="X1194" i="3"/>
  <c r="U1194" i="3"/>
  <c r="W1194" i="3" s="1"/>
  <c r="C1193" i="2" s="1"/>
  <c r="H1193" i="2" s="1"/>
  <c r="T1194" i="3"/>
  <c r="R1194" i="3"/>
  <c r="O1194" i="3"/>
  <c r="Q1194" i="3" s="1"/>
  <c r="N1194" i="3"/>
  <c r="L1194" i="3"/>
  <c r="I1194" i="3"/>
  <c r="K1194" i="3" s="1"/>
  <c r="F1194" i="3"/>
  <c r="H1194" i="3" s="1"/>
  <c r="C1194" i="3"/>
  <c r="E1194" i="3" s="1"/>
  <c r="B1193" i="2" s="1"/>
  <c r="E1193" i="2" s="1"/>
  <c r="BH1193" i="3"/>
  <c r="BJ1193" i="3" s="1"/>
  <c r="BG1193" i="3"/>
  <c r="D1192" i="2" s="1"/>
  <c r="I1192" i="2" s="1"/>
  <c r="BE1193" i="3"/>
  <c r="BD1193" i="3"/>
  <c r="BB1193" i="3"/>
  <c r="AY1193" i="3"/>
  <c r="BA1193" i="3" s="1"/>
  <c r="AV1193" i="3"/>
  <c r="AX1193" i="3" s="1"/>
  <c r="AS1193" i="3"/>
  <c r="AU1193" i="3" s="1"/>
  <c r="AP1193" i="3"/>
  <c r="AR1193" i="3" s="1"/>
  <c r="AM1193" i="3"/>
  <c r="AO1193" i="3" s="1"/>
  <c r="AL1193" i="3"/>
  <c r="AJ1193" i="3"/>
  <c r="AG1193" i="3"/>
  <c r="AI1193" i="3" s="1"/>
  <c r="AD1193" i="3"/>
  <c r="AF1193" i="3" s="1"/>
  <c r="AC1193" i="3"/>
  <c r="AA1193" i="3"/>
  <c r="X1193" i="3"/>
  <c r="Z1193" i="3" s="1"/>
  <c r="U1193" i="3"/>
  <c r="W1193" i="3" s="1"/>
  <c r="C1192" i="2" s="1"/>
  <c r="H1192" i="2" s="1"/>
  <c r="T1193" i="3"/>
  <c r="R1193" i="3"/>
  <c r="O1193" i="3"/>
  <c r="Q1193" i="3" s="1"/>
  <c r="N1193" i="3"/>
  <c r="L1193" i="3"/>
  <c r="I1193" i="3"/>
  <c r="K1193" i="3" s="1"/>
  <c r="F1193" i="3"/>
  <c r="H1193" i="3" s="1"/>
  <c r="E1193" i="3"/>
  <c r="B1192" i="2" s="1"/>
  <c r="C1193" i="3"/>
  <c r="BH1192" i="3"/>
  <c r="BJ1192" i="3" s="1"/>
  <c r="BG1192" i="3"/>
  <c r="D1191" i="2" s="1"/>
  <c r="I1191" i="2" s="1"/>
  <c r="BE1192" i="3"/>
  <c r="BD1192" i="3"/>
  <c r="BB1192" i="3"/>
  <c r="AY1192" i="3"/>
  <c r="BA1192" i="3" s="1"/>
  <c r="AX1192" i="3"/>
  <c r="AV1192" i="3"/>
  <c r="AS1192" i="3"/>
  <c r="AU1192" i="3" s="1"/>
  <c r="AR1192" i="3"/>
  <c r="AP1192" i="3"/>
  <c r="AM1192" i="3"/>
  <c r="AO1192" i="3" s="1"/>
  <c r="AJ1192" i="3"/>
  <c r="AL1192" i="3" s="1"/>
  <c r="AI1192" i="3"/>
  <c r="AG1192" i="3"/>
  <c r="AF1192" i="3"/>
  <c r="AD1192" i="3"/>
  <c r="AA1192" i="3"/>
  <c r="AC1192" i="3" s="1"/>
  <c r="X1192" i="3"/>
  <c r="Z1192" i="3" s="1"/>
  <c r="U1192" i="3"/>
  <c r="W1192" i="3" s="1"/>
  <c r="C1191" i="2" s="1"/>
  <c r="H1191" i="2" s="1"/>
  <c r="R1192" i="3"/>
  <c r="T1192" i="3" s="1"/>
  <c r="O1192" i="3"/>
  <c r="Q1192" i="3" s="1"/>
  <c r="N1192" i="3"/>
  <c r="L1192" i="3"/>
  <c r="I1192" i="3"/>
  <c r="K1192" i="3" s="1"/>
  <c r="F1192" i="3"/>
  <c r="H1192" i="3" s="1"/>
  <c r="C1192" i="3"/>
  <c r="E1192" i="3" s="1"/>
  <c r="B1191" i="2" s="1"/>
  <c r="E1191" i="2" s="1"/>
  <c r="BJ1191" i="3"/>
  <c r="BH1191" i="3"/>
  <c r="BE1191" i="3"/>
  <c r="BG1191" i="3" s="1"/>
  <c r="D1190" i="2" s="1"/>
  <c r="I1190" i="2" s="1"/>
  <c r="BD1191" i="3"/>
  <c r="BB1191" i="3"/>
  <c r="AY1191" i="3"/>
  <c r="BA1191" i="3" s="1"/>
  <c r="AV1191" i="3"/>
  <c r="AX1191" i="3" s="1"/>
  <c r="AS1191" i="3"/>
  <c r="AU1191" i="3" s="1"/>
  <c r="AP1191" i="3"/>
  <c r="AR1191" i="3" s="1"/>
  <c r="AM1191" i="3"/>
  <c r="AO1191" i="3" s="1"/>
  <c r="AJ1191" i="3"/>
  <c r="AL1191" i="3" s="1"/>
  <c r="AG1191" i="3"/>
  <c r="AI1191" i="3" s="1"/>
  <c r="AF1191" i="3"/>
  <c r="AD1191" i="3"/>
  <c r="AA1191" i="3"/>
  <c r="AC1191" i="3" s="1"/>
  <c r="X1191" i="3"/>
  <c r="Z1191" i="3" s="1"/>
  <c r="U1191" i="3"/>
  <c r="W1191" i="3" s="1"/>
  <c r="C1190" i="2" s="1"/>
  <c r="H1190" i="2" s="1"/>
  <c r="R1191" i="3"/>
  <c r="T1191" i="3" s="1"/>
  <c r="O1191" i="3"/>
  <c r="Q1191" i="3" s="1"/>
  <c r="L1191" i="3"/>
  <c r="N1191" i="3" s="1"/>
  <c r="I1191" i="3"/>
  <c r="K1191" i="3" s="1"/>
  <c r="F1191" i="3"/>
  <c r="H1191" i="3" s="1"/>
  <c r="E1191" i="3"/>
  <c r="B1190" i="2" s="1"/>
  <c r="G1190" i="2" s="1"/>
  <c r="C1191" i="3"/>
  <c r="BJ1190" i="3"/>
  <c r="BH1190" i="3"/>
  <c r="BE1190" i="3"/>
  <c r="BG1190" i="3" s="1"/>
  <c r="D1189" i="2" s="1"/>
  <c r="I1189" i="2" s="1"/>
  <c r="BB1190" i="3"/>
  <c r="BD1190" i="3" s="1"/>
  <c r="AY1190" i="3"/>
  <c r="BA1190" i="3" s="1"/>
  <c r="AV1190" i="3"/>
  <c r="AX1190" i="3" s="1"/>
  <c r="AU1190" i="3"/>
  <c r="AS1190" i="3"/>
  <c r="AP1190" i="3"/>
  <c r="AR1190" i="3" s="1"/>
  <c r="AM1190" i="3"/>
  <c r="AO1190" i="3" s="1"/>
  <c r="AJ1190" i="3"/>
  <c r="AL1190" i="3" s="1"/>
  <c r="AI1190" i="3"/>
  <c r="AG1190" i="3"/>
  <c r="AD1190" i="3"/>
  <c r="AF1190" i="3" s="1"/>
  <c r="AC1190" i="3"/>
  <c r="AA1190" i="3"/>
  <c r="X1190" i="3"/>
  <c r="Z1190" i="3" s="1"/>
  <c r="U1190" i="3"/>
  <c r="W1190" i="3" s="1"/>
  <c r="C1189" i="2" s="1"/>
  <c r="H1189" i="2" s="1"/>
  <c r="T1190" i="3"/>
  <c r="R1190" i="3"/>
  <c r="O1190" i="3"/>
  <c r="Q1190" i="3" s="1"/>
  <c r="L1190" i="3"/>
  <c r="N1190" i="3" s="1"/>
  <c r="I1190" i="3"/>
  <c r="K1190" i="3" s="1"/>
  <c r="H1190" i="3"/>
  <c r="F1190" i="3"/>
  <c r="C1190" i="3"/>
  <c r="E1190" i="3" s="1"/>
  <c r="B1189" i="2" s="1"/>
  <c r="BH1189" i="3"/>
  <c r="BJ1189" i="3" s="1"/>
  <c r="BE1189" i="3"/>
  <c r="BG1189" i="3" s="1"/>
  <c r="D1188" i="2" s="1"/>
  <c r="I1188" i="2" s="1"/>
  <c r="BB1189" i="3"/>
  <c r="BD1189" i="3" s="1"/>
  <c r="AY1189" i="3"/>
  <c r="BA1189" i="3" s="1"/>
  <c r="AX1189" i="3"/>
  <c r="AV1189" i="3"/>
  <c r="AS1189" i="3"/>
  <c r="AU1189" i="3" s="1"/>
  <c r="AP1189" i="3"/>
  <c r="AR1189" i="3" s="1"/>
  <c r="AM1189" i="3"/>
  <c r="AO1189" i="3" s="1"/>
  <c r="AJ1189" i="3"/>
  <c r="AL1189" i="3" s="1"/>
  <c r="AG1189" i="3"/>
  <c r="AI1189" i="3" s="1"/>
  <c r="AD1189" i="3"/>
  <c r="AF1189" i="3" s="1"/>
  <c r="AA1189" i="3"/>
  <c r="AC1189" i="3" s="1"/>
  <c r="X1189" i="3"/>
  <c r="Z1189" i="3" s="1"/>
  <c r="U1189" i="3"/>
  <c r="W1189" i="3" s="1"/>
  <c r="C1188" i="2" s="1"/>
  <c r="R1189" i="3"/>
  <c r="T1189" i="3" s="1"/>
  <c r="Q1189" i="3"/>
  <c r="O1189" i="3"/>
  <c r="L1189" i="3"/>
  <c r="N1189" i="3" s="1"/>
  <c r="I1189" i="3"/>
  <c r="K1189" i="3" s="1"/>
  <c r="F1189" i="3"/>
  <c r="H1189" i="3" s="1"/>
  <c r="C1189" i="3"/>
  <c r="E1189" i="3" s="1"/>
  <c r="B1188" i="2" s="1"/>
  <c r="BH1188" i="3"/>
  <c r="BJ1188" i="3" s="1"/>
  <c r="BE1188" i="3"/>
  <c r="BG1188" i="3" s="1"/>
  <c r="D1187" i="2" s="1"/>
  <c r="BD1188" i="3"/>
  <c r="BB1188" i="3"/>
  <c r="AY1188" i="3"/>
  <c r="BA1188" i="3" s="1"/>
  <c r="AV1188" i="3"/>
  <c r="AX1188" i="3" s="1"/>
  <c r="AU1188" i="3"/>
  <c r="AS1188" i="3"/>
  <c r="AP1188" i="3"/>
  <c r="AR1188" i="3" s="1"/>
  <c r="AM1188" i="3"/>
  <c r="AO1188" i="3" s="1"/>
  <c r="AL1188" i="3"/>
  <c r="AJ1188" i="3"/>
  <c r="AG1188" i="3"/>
  <c r="AI1188" i="3" s="1"/>
  <c r="AF1188" i="3"/>
  <c r="AD1188" i="3"/>
  <c r="AA1188" i="3"/>
  <c r="AC1188" i="3" s="1"/>
  <c r="X1188" i="3"/>
  <c r="Z1188" i="3" s="1"/>
  <c r="U1188" i="3"/>
  <c r="W1188" i="3" s="1"/>
  <c r="C1187" i="2" s="1"/>
  <c r="H1187" i="2" s="1"/>
  <c r="R1188" i="3"/>
  <c r="T1188" i="3" s="1"/>
  <c r="O1188" i="3"/>
  <c r="Q1188" i="3" s="1"/>
  <c r="L1188" i="3"/>
  <c r="N1188" i="3" s="1"/>
  <c r="K1188" i="3"/>
  <c r="I1188" i="3"/>
  <c r="F1188" i="3"/>
  <c r="H1188" i="3" s="1"/>
  <c r="E1188" i="3"/>
  <c r="B1187" i="2" s="1"/>
  <c r="C1188" i="3"/>
  <c r="BH1187" i="3"/>
  <c r="BJ1187" i="3" s="1"/>
  <c r="BG1187" i="3"/>
  <c r="D1186" i="2" s="1"/>
  <c r="I1186" i="2" s="1"/>
  <c r="BE1187" i="3"/>
  <c r="BB1187" i="3"/>
  <c r="BD1187" i="3" s="1"/>
  <c r="BA1187" i="3"/>
  <c r="AY1187" i="3"/>
  <c r="AX1187" i="3"/>
  <c r="AV1187" i="3"/>
  <c r="AS1187" i="3"/>
  <c r="AU1187" i="3" s="1"/>
  <c r="AP1187" i="3"/>
  <c r="AR1187" i="3" s="1"/>
  <c r="AM1187" i="3"/>
  <c r="AO1187" i="3" s="1"/>
  <c r="AJ1187" i="3"/>
  <c r="AL1187" i="3" s="1"/>
  <c r="AG1187" i="3"/>
  <c r="AI1187" i="3" s="1"/>
  <c r="AD1187" i="3"/>
  <c r="AF1187" i="3" s="1"/>
  <c r="AA1187" i="3"/>
  <c r="AC1187" i="3" s="1"/>
  <c r="Z1187" i="3"/>
  <c r="X1187" i="3"/>
  <c r="U1187" i="3"/>
  <c r="W1187" i="3" s="1"/>
  <c r="C1186" i="2" s="1"/>
  <c r="H1186" i="2" s="1"/>
  <c r="R1187" i="3"/>
  <c r="T1187" i="3" s="1"/>
  <c r="O1187" i="3"/>
  <c r="Q1187" i="3" s="1"/>
  <c r="L1187" i="3"/>
  <c r="N1187" i="3" s="1"/>
  <c r="I1187" i="3"/>
  <c r="K1187" i="3" s="1"/>
  <c r="H1187" i="3"/>
  <c r="F1187" i="3"/>
  <c r="C1187" i="3"/>
  <c r="E1187" i="3" s="1"/>
  <c r="B1186" i="2" s="1"/>
  <c r="G1186" i="2" s="1"/>
  <c r="BJ1186" i="3"/>
  <c r="BH1186" i="3"/>
  <c r="BE1186" i="3"/>
  <c r="BG1186" i="3" s="1"/>
  <c r="D1185" i="2" s="1"/>
  <c r="I1185" i="2" s="1"/>
  <c r="BB1186" i="3"/>
  <c r="BD1186" i="3" s="1"/>
  <c r="BA1186" i="3"/>
  <c r="AY1186" i="3"/>
  <c r="AV1186" i="3"/>
  <c r="AX1186" i="3" s="1"/>
  <c r="AS1186" i="3"/>
  <c r="AU1186" i="3" s="1"/>
  <c r="AR1186" i="3"/>
  <c r="AP1186" i="3"/>
  <c r="AM1186" i="3"/>
  <c r="AO1186" i="3" s="1"/>
  <c r="AL1186" i="3"/>
  <c r="AJ1186" i="3"/>
  <c r="AG1186" i="3"/>
  <c r="AI1186" i="3" s="1"/>
  <c r="AD1186" i="3"/>
  <c r="AF1186" i="3" s="1"/>
  <c r="AA1186" i="3"/>
  <c r="AC1186" i="3" s="1"/>
  <c r="Z1186" i="3"/>
  <c r="X1186" i="3"/>
  <c r="U1186" i="3"/>
  <c r="W1186" i="3" s="1"/>
  <c r="C1185" i="2" s="1"/>
  <c r="T1186" i="3"/>
  <c r="R1186" i="3"/>
  <c r="O1186" i="3"/>
  <c r="Q1186" i="3" s="1"/>
  <c r="L1186" i="3"/>
  <c r="N1186" i="3" s="1"/>
  <c r="K1186" i="3"/>
  <c r="I1186" i="3"/>
  <c r="F1186" i="3"/>
  <c r="H1186" i="3" s="1"/>
  <c r="E1186" i="3"/>
  <c r="B1185" i="2" s="1"/>
  <c r="E1185" i="2" s="1"/>
  <c r="J1185" i="2" s="1"/>
  <c r="C1186" i="3"/>
  <c r="BH1185" i="3"/>
  <c r="BJ1185" i="3" s="1"/>
  <c r="BE1185" i="3"/>
  <c r="BG1185" i="3" s="1"/>
  <c r="D1184" i="2" s="1"/>
  <c r="I1184" i="2" s="1"/>
  <c r="BB1185" i="3"/>
  <c r="BD1185" i="3" s="1"/>
  <c r="AY1185" i="3"/>
  <c r="BA1185" i="3" s="1"/>
  <c r="AX1185" i="3"/>
  <c r="AV1185" i="3"/>
  <c r="AS1185" i="3"/>
  <c r="AU1185" i="3" s="1"/>
  <c r="AR1185" i="3"/>
  <c r="AP1185" i="3"/>
  <c r="AM1185" i="3"/>
  <c r="AO1185" i="3" s="1"/>
  <c r="AJ1185" i="3"/>
  <c r="AL1185" i="3" s="1"/>
  <c r="AG1185" i="3"/>
  <c r="AI1185" i="3" s="1"/>
  <c r="AD1185" i="3"/>
  <c r="AF1185" i="3" s="1"/>
  <c r="AC1185" i="3"/>
  <c r="AA1185" i="3"/>
  <c r="X1185" i="3"/>
  <c r="Z1185" i="3" s="1"/>
  <c r="W1185" i="3"/>
  <c r="C1184" i="2" s="1"/>
  <c r="H1184" i="2" s="1"/>
  <c r="U1185" i="3"/>
  <c r="R1185" i="3"/>
  <c r="T1185" i="3" s="1"/>
  <c r="O1185" i="3"/>
  <c r="Q1185" i="3" s="1"/>
  <c r="L1185" i="3"/>
  <c r="N1185" i="3" s="1"/>
  <c r="K1185" i="3"/>
  <c r="I1185" i="3"/>
  <c r="F1185" i="3"/>
  <c r="H1185" i="3" s="1"/>
  <c r="C1185" i="3"/>
  <c r="E1185" i="3" s="1"/>
  <c r="B1184" i="2" s="1"/>
  <c r="B1185" i="3"/>
  <c r="BH1184" i="3"/>
  <c r="BJ1184" i="3" s="1"/>
  <c r="BG1184" i="3"/>
  <c r="D1183" i="2" s="1"/>
  <c r="BE1184" i="3"/>
  <c r="BB1184" i="3"/>
  <c r="BD1184" i="3" s="1"/>
  <c r="AY1184" i="3"/>
  <c r="BA1184" i="3" s="1"/>
  <c r="AV1184" i="3"/>
  <c r="AX1184" i="3" s="1"/>
  <c r="AU1184" i="3"/>
  <c r="AS1184" i="3"/>
  <c r="AP1184" i="3"/>
  <c r="AR1184" i="3" s="1"/>
  <c r="AM1184" i="3"/>
  <c r="AO1184" i="3" s="1"/>
  <c r="AJ1184" i="3"/>
  <c r="AL1184" i="3" s="1"/>
  <c r="AG1184" i="3"/>
  <c r="AI1184" i="3" s="1"/>
  <c r="AD1184" i="3"/>
  <c r="AF1184" i="3" s="1"/>
  <c r="AC1184" i="3"/>
  <c r="AA1184" i="3"/>
  <c r="X1184" i="3"/>
  <c r="Z1184" i="3" s="1"/>
  <c r="U1184" i="3"/>
  <c r="W1184" i="3" s="1"/>
  <c r="C1183" i="2" s="1"/>
  <c r="H1183" i="2" s="1"/>
  <c r="T1184" i="3"/>
  <c r="R1184" i="3"/>
  <c r="Q1184" i="3"/>
  <c r="O1184" i="3"/>
  <c r="N1184" i="3"/>
  <c r="L1184" i="3"/>
  <c r="K1184" i="3"/>
  <c r="I1184" i="3"/>
  <c r="F1184" i="3"/>
  <c r="H1184" i="3" s="1"/>
  <c r="C1184" i="3"/>
  <c r="E1184" i="3" s="1"/>
  <c r="B1183" i="2" s="1"/>
  <c r="BJ1183" i="3"/>
  <c r="BH1183" i="3"/>
  <c r="BE1183" i="3"/>
  <c r="BG1183" i="3" s="1"/>
  <c r="D1182" i="2" s="1"/>
  <c r="BB1183" i="3"/>
  <c r="BD1183" i="3" s="1"/>
  <c r="BA1183" i="3"/>
  <c r="AY1183" i="3"/>
  <c r="AX1183" i="3"/>
  <c r="AV1183" i="3"/>
  <c r="AS1183" i="3"/>
  <c r="AU1183" i="3" s="1"/>
  <c r="AR1183" i="3"/>
  <c r="AP1183" i="3"/>
  <c r="AM1183" i="3"/>
  <c r="AO1183" i="3" s="1"/>
  <c r="AJ1183" i="3"/>
  <c r="AL1183" i="3" s="1"/>
  <c r="AG1183" i="3"/>
  <c r="AI1183" i="3" s="1"/>
  <c r="AD1183" i="3"/>
  <c r="AF1183" i="3" s="1"/>
  <c r="AA1183" i="3"/>
  <c r="AC1183" i="3" s="1"/>
  <c r="X1183" i="3"/>
  <c r="Z1183" i="3" s="1"/>
  <c r="U1183" i="3"/>
  <c r="W1183" i="3" s="1"/>
  <c r="C1182" i="2" s="1"/>
  <c r="R1183" i="3"/>
  <c r="T1183" i="3" s="1"/>
  <c r="O1183" i="3"/>
  <c r="Q1183" i="3" s="1"/>
  <c r="N1183" i="3"/>
  <c r="L1183" i="3"/>
  <c r="I1183" i="3"/>
  <c r="K1183" i="3" s="1"/>
  <c r="F1183" i="3"/>
  <c r="H1183" i="3" s="1"/>
  <c r="C1183" i="3"/>
  <c r="E1183" i="3" s="1"/>
  <c r="B1182" i="2" s="1"/>
  <c r="G1182" i="2" s="1"/>
  <c r="BH1182" i="3"/>
  <c r="BJ1182" i="3" s="1"/>
  <c r="BG1182" i="3"/>
  <c r="D1181" i="2" s="1"/>
  <c r="BE1182" i="3"/>
  <c r="BB1182" i="3"/>
  <c r="BD1182" i="3" s="1"/>
  <c r="AY1182" i="3"/>
  <c r="BA1182" i="3" s="1"/>
  <c r="AX1182" i="3"/>
  <c r="AV1182" i="3"/>
  <c r="AU1182" i="3"/>
  <c r="AS1182" i="3"/>
  <c r="AP1182" i="3"/>
  <c r="AR1182" i="3" s="1"/>
  <c r="AM1182" i="3"/>
  <c r="AO1182" i="3" s="1"/>
  <c r="AL1182" i="3"/>
  <c r="AJ1182" i="3"/>
  <c r="AG1182" i="3"/>
  <c r="AI1182" i="3" s="1"/>
  <c r="AD1182" i="3"/>
  <c r="AF1182" i="3" s="1"/>
  <c r="AC1182" i="3"/>
  <c r="AA1182" i="3"/>
  <c r="X1182" i="3"/>
  <c r="Z1182" i="3" s="1"/>
  <c r="U1182" i="3"/>
  <c r="W1182" i="3" s="1"/>
  <c r="C1181" i="2" s="1"/>
  <c r="H1181" i="2" s="1"/>
  <c r="T1182" i="3"/>
  <c r="R1182" i="3"/>
  <c r="O1182" i="3"/>
  <c r="Q1182" i="3" s="1"/>
  <c r="N1182" i="3"/>
  <c r="L1182" i="3"/>
  <c r="I1182" i="3"/>
  <c r="K1182" i="3" s="1"/>
  <c r="F1182" i="3"/>
  <c r="H1182" i="3" s="1"/>
  <c r="E1182" i="3"/>
  <c r="B1181" i="2" s="1"/>
  <c r="E1181" i="2" s="1"/>
  <c r="C1182" i="3"/>
  <c r="B1182" i="3"/>
  <c r="BJ1181" i="3"/>
  <c r="BH1181" i="3"/>
  <c r="BG1181" i="3"/>
  <c r="D1180" i="2" s="1"/>
  <c r="BE1181" i="3"/>
  <c r="BB1181" i="3"/>
  <c r="BD1181" i="3" s="1"/>
  <c r="AY1181" i="3"/>
  <c r="BA1181" i="3" s="1"/>
  <c r="AV1181" i="3"/>
  <c r="AX1181" i="3" s="1"/>
  <c r="AS1181" i="3"/>
  <c r="AU1181" i="3" s="1"/>
  <c r="AP1181" i="3"/>
  <c r="AR1181" i="3" s="1"/>
  <c r="AM1181" i="3"/>
  <c r="AO1181" i="3" s="1"/>
  <c r="AL1181" i="3"/>
  <c r="AJ1181" i="3"/>
  <c r="AG1181" i="3"/>
  <c r="AI1181" i="3" s="1"/>
  <c r="AD1181" i="3"/>
  <c r="AF1181" i="3" s="1"/>
  <c r="AA1181" i="3"/>
  <c r="AC1181" i="3" s="1"/>
  <c r="X1181" i="3"/>
  <c r="Z1181" i="3" s="1"/>
  <c r="U1181" i="3"/>
  <c r="W1181" i="3" s="1"/>
  <c r="C1180" i="2" s="1"/>
  <c r="H1180" i="2" s="1"/>
  <c r="R1181" i="3"/>
  <c r="T1181" i="3" s="1"/>
  <c r="Q1181" i="3"/>
  <c r="O1181" i="3"/>
  <c r="L1181" i="3"/>
  <c r="N1181" i="3" s="1"/>
  <c r="K1181" i="3"/>
  <c r="I1181" i="3"/>
  <c r="H1181" i="3"/>
  <c r="F1181" i="3"/>
  <c r="E1181" i="3"/>
  <c r="B1180" i="2" s="1"/>
  <c r="G1180" i="2" s="1"/>
  <c r="C1181" i="3"/>
  <c r="BH1180" i="3"/>
  <c r="BJ1180" i="3" s="1"/>
  <c r="BG1180" i="3"/>
  <c r="D1179" i="2" s="1"/>
  <c r="I1179" i="2" s="1"/>
  <c r="BE1180" i="3"/>
  <c r="BB1180" i="3"/>
  <c r="BD1180" i="3" s="1"/>
  <c r="AY1180" i="3"/>
  <c r="BA1180" i="3" s="1"/>
  <c r="AV1180" i="3"/>
  <c r="AX1180" i="3" s="1"/>
  <c r="AS1180" i="3"/>
  <c r="AU1180" i="3" s="1"/>
  <c r="AP1180" i="3"/>
  <c r="AR1180" i="3" s="1"/>
  <c r="AM1180" i="3"/>
  <c r="AO1180" i="3" s="1"/>
  <c r="AJ1180" i="3"/>
  <c r="AL1180" i="3" s="1"/>
  <c r="AI1180" i="3"/>
  <c r="AG1180" i="3"/>
  <c r="AD1180" i="3"/>
  <c r="AF1180" i="3" s="1"/>
  <c r="AA1180" i="3"/>
  <c r="AC1180" i="3" s="1"/>
  <c r="Z1180" i="3"/>
  <c r="X1180" i="3"/>
  <c r="U1180" i="3"/>
  <c r="W1180" i="3" s="1"/>
  <c r="C1179" i="2" s="1"/>
  <c r="H1179" i="2" s="1"/>
  <c r="R1180" i="3"/>
  <c r="T1180" i="3" s="1"/>
  <c r="Q1180" i="3"/>
  <c r="O1180" i="3"/>
  <c r="N1180" i="3"/>
  <c r="L1180" i="3"/>
  <c r="I1180" i="3"/>
  <c r="K1180" i="3" s="1"/>
  <c r="F1180" i="3"/>
  <c r="H1180" i="3" s="1"/>
  <c r="C1180" i="3"/>
  <c r="E1180" i="3" s="1"/>
  <c r="B1179" i="2" s="1"/>
  <c r="G1179" i="2" s="1"/>
  <c r="BH1179" i="3"/>
  <c r="BJ1179" i="3" s="1"/>
  <c r="BE1179" i="3"/>
  <c r="BG1179" i="3" s="1"/>
  <c r="D1178" i="2" s="1"/>
  <c r="I1178" i="2" s="1"/>
  <c r="BB1179" i="3"/>
  <c r="BD1179" i="3" s="1"/>
  <c r="AY1179" i="3"/>
  <c r="BA1179" i="3" s="1"/>
  <c r="AV1179" i="3"/>
  <c r="AX1179" i="3" s="1"/>
  <c r="AS1179" i="3"/>
  <c r="AU1179" i="3" s="1"/>
  <c r="AR1179" i="3"/>
  <c r="AP1179" i="3"/>
  <c r="AM1179" i="3"/>
  <c r="AO1179" i="3" s="1"/>
  <c r="AJ1179" i="3"/>
  <c r="AL1179" i="3" s="1"/>
  <c r="AG1179" i="3"/>
  <c r="AI1179" i="3" s="1"/>
  <c r="AD1179" i="3"/>
  <c r="AF1179" i="3" s="1"/>
  <c r="AA1179" i="3"/>
  <c r="AC1179" i="3" s="1"/>
  <c r="Z1179" i="3"/>
  <c r="X1179" i="3"/>
  <c r="U1179" i="3"/>
  <c r="W1179" i="3" s="1"/>
  <c r="C1178" i="2" s="1"/>
  <c r="H1178" i="2" s="1"/>
  <c r="R1179" i="3"/>
  <c r="T1179" i="3" s="1"/>
  <c r="O1179" i="3"/>
  <c r="Q1179" i="3" s="1"/>
  <c r="N1179" i="3"/>
  <c r="L1179" i="3"/>
  <c r="I1179" i="3"/>
  <c r="K1179" i="3" s="1"/>
  <c r="F1179" i="3"/>
  <c r="H1179" i="3" s="1"/>
  <c r="E1179" i="3"/>
  <c r="B1178" i="2" s="1"/>
  <c r="E1178" i="2" s="1"/>
  <c r="C1179" i="3"/>
  <c r="BH1178" i="3"/>
  <c r="BJ1178" i="3" s="1"/>
  <c r="BG1178" i="3"/>
  <c r="D1177" i="2" s="1"/>
  <c r="I1177" i="2" s="1"/>
  <c r="BE1178" i="3"/>
  <c r="BB1178" i="3"/>
  <c r="BD1178" i="3" s="1"/>
  <c r="AY1178" i="3"/>
  <c r="BA1178" i="3" s="1"/>
  <c r="AX1178" i="3"/>
  <c r="AV1178" i="3"/>
  <c r="AS1178" i="3"/>
  <c r="AU1178" i="3" s="1"/>
  <c r="AP1178" i="3"/>
  <c r="AR1178" i="3" s="1"/>
  <c r="AM1178" i="3"/>
  <c r="AO1178" i="3" s="1"/>
  <c r="AJ1178" i="3"/>
  <c r="AL1178" i="3" s="1"/>
  <c r="AG1178" i="3"/>
  <c r="AI1178" i="3" s="1"/>
  <c r="AF1178" i="3"/>
  <c r="AD1178" i="3"/>
  <c r="AA1178" i="3"/>
  <c r="AC1178" i="3" s="1"/>
  <c r="X1178" i="3"/>
  <c r="Z1178" i="3" s="1"/>
  <c r="W1178" i="3"/>
  <c r="C1177" i="2" s="1"/>
  <c r="H1177" i="2" s="1"/>
  <c r="U1178" i="3"/>
  <c r="T1178" i="3"/>
  <c r="R1178" i="3"/>
  <c r="Q1178" i="3"/>
  <c r="O1178" i="3"/>
  <c r="L1178" i="3"/>
  <c r="N1178" i="3" s="1"/>
  <c r="I1178" i="3"/>
  <c r="K1178" i="3" s="1"/>
  <c r="F1178" i="3"/>
  <c r="H1178" i="3" s="1"/>
  <c r="C1178" i="3"/>
  <c r="E1178" i="3" s="1"/>
  <c r="B1177" i="2" s="1"/>
  <c r="BH1177" i="3"/>
  <c r="BJ1177" i="3" s="1"/>
  <c r="BE1177" i="3"/>
  <c r="BG1177" i="3" s="1"/>
  <c r="D1176" i="2" s="1"/>
  <c r="I1176" i="2" s="1"/>
  <c r="BB1177" i="3"/>
  <c r="BD1177" i="3" s="1"/>
  <c r="AY1177" i="3"/>
  <c r="BA1177" i="3" s="1"/>
  <c r="AV1177" i="3"/>
  <c r="AX1177" i="3" s="1"/>
  <c r="AS1177" i="3"/>
  <c r="AU1177" i="3" s="1"/>
  <c r="AR1177" i="3"/>
  <c r="AP1177" i="3"/>
  <c r="AM1177" i="3"/>
  <c r="AO1177" i="3" s="1"/>
  <c r="AJ1177" i="3"/>
  <c r="AL1177" i="3" s="1"/>
  <c r="AI1177" i="3"/>
  <c r="AG1177" i="3"/>
  <c r="AD1177" i="3"/>
  <c r="AF1177" i="3" s="1"/>
  <c r="AA1177" i="3"/>
  <c r="AC1177" i="3" s="1"/>
  <c r="Z1177" i="3"/>
  <c r="X1177" i="3"/>
  <c r="U1177" i="3"/>
  <c r="W1177" i="3" s="1"/>
  <c r="C1176" i="2" s="1"/>
  <c r="H1176" i="2" s="1"/>
  <c r="R1177" i="3"/>
  <c r="T1177" i="3" s="1"/>
  <c r="O1177" i="3"/>
  <c r="Q1177" i="3" s="1"/>
  <c r="L1177" i="3"/>
  <c r="N1177" i="3" s="1"/>
  <c r="I1177" i="3"/>
  <c r="K1177" i="3" s="1"/>
  <c r="F1177" i="3"/>
  <c r="H1177" i="3" s="1"/>
  <c r="E1177" i="3"/>
  <c r="B1176" i="2" s="1"/>
  <c r="G1176" i="2" s="1"/>
  <c r="C1177" i="3"/>
  <c r="BH1176" i="3"/>
  <c r="BJ1176" i="3" s="1"/>
  <c r="BE1176" i="3"/>
  <c r="BG1176" i="3" s="1"/>
  <c r="D1175" i="2" s="1"/>
  <c r="I1175" i="2" s="1"/>
  <c r="BB1176" i="3"/>
  <c r="BD1176" i="3" s="1"/>
  <c r="AY1176" i="3"/>
  <c r="BA1176" i="3" s="1"/>
  <c r="AV1176" i="3"/>
  <c r="AX1176" i="3" s="1"/>
  <c r="AS1176" i="3"/>
  <c r="AU1176" i="3" s="1"/>
  <c r="AP1176" i="3"/>
  <c r="AR1176" i="3" s="1"/>
  <c r="AO1176" i="3"/>
  <c r="AM1176" i="3"/>
  <c r="AJ1176" i="3"/>
  <c r="AL1176" i="3" s="1"/>
  <c r="AG1176" i="3"/>
  <c r="AI1176" i="3" s="1"/>
  <c r="AD1176" i="3"/>
  <c r="AF1176" i="3" s="1"/>
  <c r="AC1176" i="3"/>
  <c r="AA1176" i="3"/>
  <c r="Z1176" i="3"/>
  <c r="X1176" i="3"/>
  <c r="W1176" i="3"/>
  <c r="C1175" i="2" s="1"/>
  <c r="U1176" i="3"/>
  <c r="T1176" i="3"/>
  <c r="R1176" i="3"/>
  <c r="O1176" i="3"/>
  <c r="Q1176" i="3" s="1"/>
  <c r="L1176" i="3"/>
  <c r="N1176" i="3" s="1"/>
  <c r="K1176" i="3"/>
  <c r="I1176" i="3"/>
  <c r="F1176" i="3"/>
  <c r="H1176" i="3" s="1"/>
  <c r="C1176" i="3"/>
  <c r="E1176" i="3" s="1"/>
  <c r="B1175" i="2" s="1"/>
  <c r="G1175" i="2" s="1"/>
  <c r="BJ1175" i="3"/>
  <c r="BH1175" i="3"/>
  <c r="BE1175" i="3"/>
  <c r="BG1175" i="3" s="1"/>
  <c r="D1174" i="2" s="1"/>
  <c r="I1174" i="2" s="1"/>
  <c r="BB1175" i="3"/>
  <c r="BD1175" i="3" s="1"/>
  <c r="BA1175" i="3"/>
  <c r="AY1175" i="3"/>
  <c r="AV1175" i="3"/>
  <c r="AX1175" i="3" s="1"/>
  <c r="AS1175" i="3"/>
  <c r="AU1175" i="3" s="1"/>
  <c r="AP1175" i="3"/>
  <c r="AR1175" i="3" s="1"/>
  <c r="AM1175" i="3"/>
  <c r="AO1175" i="3" s="1"/>
  <c r="AL1175" i="3"/>
  <c r="AJ1175" i="3"/>
  <c r="AG1175" i="3"/>
  <c r="AI1175" i="3" s="1"/>
  <c r="AD1175" i="3"/>
  <c r="AF1175" i="3" s="1"/>
  <c r="AC1175" i="3"/>
  <c r="AA1175" i="3"/>
  <c r="X1175" i="3"/>
  <c r="Z1175" i="3" s="1"/>
  <c r="U1175" i="3"/>
  <c r="W1175" i="3" s="1"/>
  <c r="C1174" i="2" s="1"/>
  <c r="R1175" i="3"/>
  <c r="T1175" i="3" s="1"/>
  <c r="O1175" i="3"/>
  <c r="Q1175" i="3" s="1"/>
  <c r="L1175" i="3"/>
  <c r="N1175" i="3" s="1"/>
  <c r="I1175" i="3"/>
  <c r="K1175" i="3" s="1"/>
  <c r="H1175" i="3"/>
  <c r="F1175" i="3"/>
  <c r="C1175" i="3"/>
  <c r="E1175" i="3" s="1"/>
  <c r="B1174" i="2" s="1"/>
  <c r="E1174" i="2" s="1"/>
  <c r="J1174" i="2" s="1"/>
  <c r="BH1174" i="3"/>
  <c r="BJ1174" i="3" s="1"/>
  <c r="BE1174" i="3"/>
  <c r="BG1174" i="3" s="1"/>
  <c r="D1173" i="2" s="1"/>
  <c r="I1173" i="2" s="1"/>
  <c r="BD1174" i="3"/>
  <c r="BB1174" i="3"/>
  <c r="AY1174" i="3"/>
  <c r="BA1174" i="3" s="1"/>
  <c r="AX1174" i="3"/>
  <c r="AV1174" i="3"/>
  <c r="AS1174" i="3"/>
  <c r="AU1174" i="3" s="1"/>
  <c r="AP1174" i="3"/>
  <c r="AR1174" i="3" s="1"/>
  <c r="AM1174" i="3"/>
  <c r="AO1174" i="3" s="1"/>
  <c r="AL1174" i="3"/>
  <c r="AJ1174" i="3"/>
  <c r="AG1174" i="3"/>
  <c r="AI1174" i="3" s="1"/>
  <c r="AD1174" i="3"/>
  <c r="AF1174" i="3" s="1"/>
  <c r="AC1174" i="3"/>
  <c r="AA1174" i="3"/>
  <c r="X1174" i="3"/>
  <c r="Z1174" i="3" s="1"/>
  <c r="W1174" i="3"/>
  <c r="C1173" i="2" s="1"/>
  <c r="H1173" i="2" s="1"/>
  <c r="U1174" i="3"/>
  <c r="R1174" i="3"/>
  <c r="T1174" i="3" s="1"/>
  <c r="O1174" i="3"/>
  <c r="Q1174" i="3" s="1"/>
  <c r="N1174" i="3"/>
  <c r="L1174" i="3"/>
  <c r="K1174" i="3"/>
  <c r="I1174" i="3"/>
  <c r="H1174" i="3"/>
  <c r="F1174" i="3"/>
  <c r="E1174" i="3"/>
  <c r="B1173" i="2" s="1"/>
  <c r="G1173" i="2" s="1"/>
  <c r="C1174" i="3"/>
  <c r="BH1173" i="3"/>
  <c r="BJ1173" i="3" s="1"/>
  <c r="BG1173" i="3"/>
  <c r="D1172" i="2" s="1"/>
  <c r="I1172" i="2" s="1"/>
  <c r="BE1173" i="3"/>
  <c r="BB1173" i="3"/>
  <c r="BD1173" i="3" s="1"/>
  <c r="AY1173" i="3"/>
  <c r="BA1173" i="3" s="1"/>
  <c r="AV1173" i="3"/>
  <c r="AX1173" i="3" s="1"/>
  <c r="AS1173" i="3"/>
  <c r="AU1173" i="3" s="1"/>
  <c r="AP1173" i="3"/>
  <c r="AR1173" i="3" s="1"/>
  <c r="AM1173" i="3"/>
  <c r="AO1173" i="3" s="1"/>
  <c r="AL1173" i="3"/>
  <c r="AJ1173" i="3"/>
  <c r="AG1173" i="3"/>
  <c r="AI1173" i="3" s="1"/>
  <c r="AD1173" i="3"/>
  <c r="AF1173" i="3" s="1"/>
  <c r="AC1173" i="3"/>
  <c r="AA1173" i="3"/>
  <c r="X1173" i="3"/>
  <c r="Z1173" i="3" s="1"/>
  <c r="U1173" i="3"/>
  <c r="W1173" i="3" s="1"/>
  <c r="C1172" i="2" s="1"/>
  <c r="H1172" i="2" s="1"/>
  <c r="R1173" i="3"/>
  <c r="T1173" i="3" s="1"/>
  <c r="Q1173" i="3"/>
  <c r="O1173" i="3"/>
  <c r="L1173" i="3"/>
  <c r="N1173" i="3" s="1"/>
  <c r="I1173" i="3"/>
  <c r="K1173" i="3" s="1"/>
  <c r="F1173" i="3"/>
  <c r="H1173" i="3" s="1"/>
  <c r="E1173" i="3"/>
  <c r="B1172" i="2" s="1"/>
  <c r="C1173" i="3"/>
  <c r="BH1172" i="3"/>
  <c r="BJ1172" i="3" s="1"/>
  <c r="BE1172" i="3"/>
  <c r="BG1172" i="3" s="1"/>
  <c r="D1171" i="2" s="1"/>
  <c r="BB1172" i="3"/>
  <c r="BD1172" i="3" s="1"/>
  <c r="BA1172" i="3"/>
  <c r="AY1172" i="3"/>
  <c r="AV1172" i="3"/>
  <c r="AX1172" i="3" s="1"/>
  <c r="AS1172" i="3"/>
  <c r="AU1172" i="3" s="1"/>
  <c r="AR1172" i="3"/>
  <c r="AP1172" i="3"/>
  <c r="AM1172" i="3"/>
  <c r="AO1172" i="3" s="1"/>
  <c r="AL1172" i="3"/>
  <c r="AJ1172" i="3"/>
  <c r="AG1172" i="3"/>
  <c r="AI1172" i="3" s="1"/>
  <c r="AF1172" i="3"/>
  <c r="AD1172" i="3"/>
  <c r="AA1172" i="3"/>
  <c r="AC1172" i="3" s="1"/>
  <c r="X1172" i="3"/>
  <c r="Z1172" i="3" s="1"/>
  <c r="W1172" i="3"/>
  <c r="C1171" i="2" s="1"/>
  <c r="H1171" i="2" s="1"/>
  <c r="U1172" i="3"/>
  <c r="R1172" i="3"/>
  <c r="T1172" i="3" s="1"/>
  <c r="O1172" i="3"/>
  <c r="Q1172" i="3" s="1"/>
  <c r="L1172" i="3"/>
  <c r="N1172" i="3" s="1"/>
  <c r="I1172" i="3"/>
  <c r="K1172" i="3" s="1"/>
  <c r="F1172" i="3"/>
  <c r="H1172" i="3" s="1"/>
  <c r="E1172" i="3"/>
  <c r="B1171" i="2" s="1"/>
  <c r="C1172" i="3"/>
  <c r="BH1171" i="3"/>
  <c r="BJ1171" i="3" s="1"/>
  <c r="BE1171" i="3"/>
  <c r="BG1171" i="3" s="1"/>
  <c r="D1170" i="2" s="1"/>
  <c r="I1170" i="2" s="1"/>
  <c r="BD1171" i="3"/>
  <c r="BB1171" i="3"/>
  <c r="BA1171" i="3"/>
  <c r="AY1171" i="3"/>
  <c r="AX1171" i="3"/>
  <c r="AV1171" i="3"/>
  <c r="AS1171" i="3"/>
  <c r="AU1171" i="3" s="1"/>
  <c r="AP1171" i="3"/>
  <c r="AR1171" i="3" s="1"/>
  <c r="AM1171" i="3"/>
  <c r="AO1171" i="3" s="1"/>
  <c r="AJ1171" i="3"/>
  <c r="AL1171" i="3" s="1"/>
  <c r="AG1171" i="3"/>
  <c r="AI1171" i="3" s="1"/>
  <c r="AF1171" i="3"/>
  <c r="AD1171" i="3"/>
  <c r="AA1171" i="3"/>
  <c r="AC1171" i="3" s="1"/>
  <c r="Z1171" i="3"/>
  <c r="X1171" i="3"/>
  <c r="U1171" i="3"/>
  <c r="W1171" i="3" s="1"/>
  <c r="C1170" i="2" s="1"/>
  <c r="R1171" i="3"/>
  <c r="T1171" i="3" s="1"/>
  <c r="O1171" i="3"/>
  <c r="Q1171" i="3" s="1"/>
  <c r="L1171" i="3"/>
  <c r="N1171" i="3" s="1"/>
  <c r="I1171" i="3"/>
  <c r="K1171" i="3" s="1"/>
  <c r="H1171" i="3"/>
  <c r="F1171" i="3"/>
  <c r="C1171" i="3"/>
  <c r="E1171" i="3" s="1"/>
  <c r="B1170" i="2" s="1"/>
  <c r="B1171" i="3"/>
  <c r="BJ1170" i="3"/>
  <c r="BH1170" i="3"/>
  <c r="BE1170" i="3"/>
  <c r="BG1170" i="3" s="1"/>
  <c r="D1169" i="2" s="1"/>
  <c r="I1169" i="2" s="1"/>
  <c r="BB1170" i="3"/>
  <c r="BD1170" i="3" s="1"/>
  <c r="AY1170" i="3"/>
  <c r="BA1170" i="3" s="1"/>
  <c r="AX1170" i="3"/>
  <c r="AV1170" i="3"/>
  <c r="AS1170" i="3"/>
  <c r="AU1170" i="3" s="1"/>
  <c r="AP1170" i="3"/>
  <c r="AR1170" i="3" s="1"/>
  <c r="AM1170" i="3"/>
  <c r="AO1170" i="3" s="1"/>
  <c r="AJ1170" i="3"/>
  <c r="AL1170" i="3" s="1"/>
  <c r="AG1170" i="3"/>
  <c r="AI1170" i="3" s="1"/>
  <c r="AF1170" i="3"/>
  <c r="AD1170" i="3"/>
  <c r="AA1170" i="3"/>
  <c r="AC1170" i="3" s="1"/>
  <c r="X1170" i="3"/>
  <c r="Z1170" i="3" s="1"/>
  <c r="W1170" i="3"/>
  <c r="C1169" i="2" s="1"/>
  <c r="H1169" i="2" s="1"/>
  <c r="U1170" i="3"/>
  <c r="R1170" i="3"/>
  <c r="T1170" i="3" s="1"/>
  <c r="Q1170" i="3"/>
  <c r="O1170" i="3"/>
  <c r="L1170" i="3"/>
  <c r="N1170" i="3" s="1"/>
  <c r="I1170" i="3"/>
  <c r="K1170" i="3" s="1"/>
  <c r="H1170" i="3"/>
  <c r="F1170" i="3"/>
  <c r="E1170" i="3"/>
  <c r="B1169" i="2" s="1"/>
  <c r="G1169" i="2" s="1"/>
  <c r="C1170" i="3"/>
  <c r="BJ1169" i="3"/>
  <c r="BH1169" i="3"/>
  <c r="BE1169" i="3"/>
  <c r="BG1169" i="3" s="1"/>
  <c r="D1168" i="2" s="1"/>
  <c r="I1168" i="2" s="1"/>
  <c r="BB1169" i="3"/>
  <c r="BD1169" i="3" s="1"/>
  <c r="AY1169" i="3"/>
  <c r="BA1169" i="3" s="1"/>
  <c r="AX1169" i="3"/>
  <c r="AV1169" i="3"/>
  <c r="AS1169" i="3"/>
  <c r="AU1169" i="3" s="1"/>
  <c r="AP1169" i="3"/>
  <c r="AR1169" i="3" s="1"/>
  <c r="AM1169" i="3"/>
  <c r="AO1169" i="3" s="1"/>
  <c r="AJ1169" i="3"/>
  <c r="AL1169" i="3" s="1"/>
  <c r="AG1169" i="3"/>
  <c r="AI1169" i="3" s="1"/>
  <c r="AD1169" i="3"/>
  <c r="AF1169" i="3" s="1"/>
  <c r="AA1169" i="3"/>
  <c r="AC1169" i="3" s="1"/>
  <c r="X1169" i="3"/>
  <c r="Z1169" i="3" s="1"/>
  <c r="W1169" i="3"/>
  <c r="C1168" i="2" s="1"/>
  <c r="H1168" i="2" s="1"/>
  <c r="U1169" i="3"/>
  <c r="R1169" i="3"/>
  <c r="T1169" i="3" s="1"/>
  <c r="O1169" i="3"/>
  <c r="Q1169" i="3" s="1"/>
  <c r="N1169" i="3"/>
  <c r="L1169" i="3"/>
  <c r="I1169" i="3"/>
  <c r="K1169" i="3" s="1"/>
  <c r="F1169" i="3"/>
  <c r="H1169" i="3" s="1"/>
  <c r="C1169" i="3"/>
  <c r="E1169" i="3" s="1"/>
  <c r="B1168" i="2" s="1"/>
  <c r="G1168" i="2" s="1"/>
  <c r="BH1168" i="3"/>
  <c r="BJ1168" i="3" s="1"/>
  <c r="BG1168" i="3"/>
  <c r="D1167" i="2" s="1"/>
  <c r="I1167" i="2" s="1"/>
  <c r="BE1168" i="3"/>
  <c r="BB1168" i="3"/>
  <c r="BD1168" i="3" s="1"/>
  <c r="AY1168" i="3"/>
  <c r="BA1168" i="3" s="1"/>
  <c r="AX1168" i="3"/>
  <c r="AV1168" i="3"/>
  <c r="AS1168" i="3"/>
  <c r="AU1168" i="3" s="1"/>
  <c r="AP1168" i="3"/>
  <c r="AR1168" i="3" s="1"/>
  <c r="AM1168" i="3"/>
  <c r="AO1168" i="3" s="1"/>
  <c r="AL1168" i="3"/>
  <c r="AJ1168" i="3"/>
  <c r="AG1168" i="3"/>
  <c r="AI1168" i="3" s="1"/>
  <c r="AF1168" i="3"/>
  <c r="AD1168" i="3"/>
  <c r="AA1168" i="3"/>
  <c r="AC1168" i="3" s="1"/>
  <c r="X1168" i="3"/>
  <c r="Z1168" i="3" s="1"/>
  <c r="W1168" i="3"/>
  <c r="C1167" i="2" s="1"/>
  <c r="H1167" i="2" s="1"/>
  <c r="U1168" i="3"/>
  <c r="T1168" i="3"/>
  <c r="R1168" i="3"/>
  <c r="Q1168" i="3"/>
  <c r="O1168" i="3"/>
  <c r="L1168" i="3"/>
  <c r="N1168" i="3" s="1"/>
  <c r="I1168" i="3"/>
  <c r="K1168" i="3" s="1"/>
  <c r="H1168" i="3"/>
  <c r="F1168" i="3"/>
  <c r="C1168" i="3"/>
  <c r="E1168" i="3" s="1"/>
  <c r="B1167" i="2" s="1"/>
  <c r="E1167" i="2" s="1"/>
  <c r="B1168" i="3"/>
  <c r="BJ1167" i="3"/>
  <c r="BH1167" i="3"/>
  <c r="BG1167" i="3"/>
  <c r="D1166" i="2" s="1"/>
  <c r="I1166" i="2" s="1"/>
  <c r="BE1167" i="3"/>
  <c r="BB1167" i="3"/>
  <c r="BD1167" i="3" s="1"/>
  <c r="AY1167" i="3"/>
  <c r="BA1167" i="3" s="1"/>
  <c r="AV1167" i="3"/>
  <c r="AX1167" i="3" s="1"/>
  <c r="AU1167" i="3"/>
  <c r="AS1167" i="3"/>
  <c r="AP1167" i="3"/>
  <c r="AR1167" i="3" s="1"/>
  <c r="AM1167" i="3"/>
  <c r="AO1167" i="3" s="1"/>
  <c r="AL1167" i="3"/>
  <c r="AJ1167" i="3"/>
  <c r="AG1167" i="3"/>
  <c r="AI1167" i="3" s="1"/>
  <c r="AF1167" i="3"/>
  <c r="AD1167" i="3"/>
  <c r="AC1167" i="3"/>
  <c r="AA1167" i="3"/>
  <c r="X1167" i="3"/>
  <c r="Z1167" i="3" s="1"/>
  <c r="U1167" i="3"/>
  <c r="W1167" i="3" s="1"/>
  <c r="C1166" i="2" s="1"/>
  <c r="H1166" i="2" s="1"/>
  <c r="R1167" i="3"/>
  <c r="T1167" i="3" s="1"/>
  <c r="O1167" i="3"/>
  <c r="Q1167" i="3" s="1"/>
  <c r="L1167" i="3"/>
  <c r="N1167" i="3" s="1"/>
  <c r="I1167" i="3"/>
  <c r="K1167" i="3" s="1"/>
  <c r="F1167" i="3"/>
  <c r="H1167" i="3" s="1"/>
  <c r="C1167" i="3"/>
  <c r="E1167" i="3" s="1"/>
  <c r="B1166" i="2" s="1"/>
  <c r="BH1166" i="3"/>
  <c r="BJ1166" i="3" s="1"/>
  <c r="BG1166" i="3"/>
  <c r="D1165" i="2" s="1"/>
  <c r="I1165" i="2" s="1"/>
  <c r="BE1166" i="3"/>
  <c r="BD1166" i="3"/>
  <c r="BB1166" i="3"/>
  <c r="AY1166" i="3"/>
  <c r="BA1166" i="3" s="1"/>
  <c r="AV1166" i="3"/>
  <c r="AX1166" i="3" s="1"/>
  <c r="AU1166" i="3"/>
  <c r="AS1166" i="3"/>
  <c r="AP1166" i="3"/>
  <c r="AR1166" i="3" s="1"/>
  <c r="AM1166" i="3"/>
  <c r="AO1166" i="3" s="1"/>
  <c r="AJ1166" i="3"/>
  <c r="AL1166" i="3" s="1"/>
  <c r="AG1166" i="3"/>
  <c r="AI1166" i="3" s="1"/>
  <c r="AD1166" i="3"/>
  <c r="AF1166" i="3" s="1"/>
  <c r="AA1166" i="3"/>
  <c r="AC1166" i="3" s="1"/>
  <c r="X1166" i="3"/>
  <c r="Z1166" i="3" s="1"/>
  <c r="U1166" i="3"/>
  <c r="W1166" i="3" s="1"/>
  <c r="C1165" i="2" s="1"/>
  <c r="R1166" i="3"/>
  <c r="T1166" i="3" s="1"/>
  <c r="O1166" i="3"/>
  <c r="Q1166" i="3" s="1"/>
  <c r="N1166" i="3"/>
  <c r="L1166" i="3"/>
  <c r="I1166" i="3"/>
  <c r="K1166" i="3" s="1"/>
  <c r="F1166" i="3"/>
  <c r="H1166" i="3" s="1"/>
  <c r="C1166" i="3"/>
  <c r="E1166" i="3" s="1"/>
  <c r="B1165" i="2" s="1"/>
  <c r="E1165" i="2" s="1"/>
  <c r="J1165" i="2" s="1"/>
  <c r="BH1165" i="3"/>
  <c r="BJ1165" i="3" s="1"/>
  <c r="BG1165" i="3"/>
  <c r="D1164" i="2" s="1"/>
  <c r="I1164" i="2" s="1"/>
  <c r="BE1165" i="3"/>
  <c r="BB1165" i="3"/>
  <c r="BD1165" i="3" s="1"/>
  <c r="AY1165" i="3"/>
  <c r="BA1165" i="3" s="1"/>
  <c r="AX1165" i="3"/>
  <c r="AV1165" i="3"/>
  <c r="AS1165" i="3"/>
  <c r="AU1165" i="3" s="1"/>
  <c r="AP1165" i="3"/>
  <c r="AR1165" i="3" s="1"/>
  <c r="AM1165" i="3"/>
  <c r="AO1165" i="3" s="1"/>
  <c r="AJ1165" i="3"/>
  <c r="AL1165" i="3" s="1"/>
  <c r="AG1165" i="3"/>
  <c r="AI1165" i="3" s="1"/>
  <c r="AD1165" i="3"/>
  <c r="AF1165" i="3" s="1"/>
  <c r="AA1165" i="3"/>
  <c r="AC1165" i="3" s="1"/>
  <c r="Z1165" i="3"/>
  <c r="X1165" i="3"/>
  <c r="U1165" i="3"/>
  <c r="W1165" i="3" s="1"/>
  <c r="C1164" i="2" s="1"/>
  <c r="H1164" i="2" s="1"/>
  <c r="R1165" i="3"/>
  <c r="T1165" i="3" s="1"/>
  <c r="Q1165" i="3"/>
  <c r="O1165" i="3"/>
  <c r="N1165" i="3"/>
  <c r="L1165" i="3"/>
  <c r="I1165" i="3"/>
  <c r="K1165" i="3" s="1"/>
  <c r="F1165" i="3"/>
  <c r="H1165" i="3" s="1"/>
  <c r="C1165" i="3"/>
  <c r="E1165" i="3" s="1"/>
  <c r="B1164" i="2" s="1"/>
  <c r="BH1164" i="3"/>
  <c r="BJ1164" i="3" s="1"/>
  <c r="BG1164" i="3"/>
  <c r="D1163" i="2" s="1"/>
  <c r="I1163" i="2" s="1"/>
  <c r="BE1164" i="3"/>
  <c r="BD1164" i="3"/>
  <c r="BB1164" i="3"/>
  <c r="AY1164" i="3"/>
  <c r="BA1164" i="3" s="1"/>
  <c r="AV1164" i="3"/>
  <c r="AX1164" i="3" s="1"/>
  <c r="AS1164" i="3"/>
  <c r="AU1164" i="3" s="1"/>
  <c r="AP1164" i="3"/>
  <c r="AR1164" i="3" s="1"/>
  <c r="AO1164" i="3"/>
  <c r="AM1164" i="3"/>
  <c r="AJ1164" i="3"/>
  <c r="AL1164" i="3" s="1"/>
  <c r="AG1164" i="3"/>
  <c r="AI1164" i="3" s="1"/>
  <c r="AD1164" i="3"/>
  <c r="AF1164" i="3" s="1"/>
  <c r="AA1164" i="3"/>
  <c r="AC1164" i="3" s="1"/>
  <c r="X1164" i="3"/>
  <c r="Z1164" i="3" s="1"/>
  <c r="U1164" i="3"/>
  <c r="W1164" i="3" s="1"/>
  <c r="C1163" i="2" s="1"/>
  <c r="H1163" i="2" s="1"/>
  <c r="R1164" i="3"/>
  <c r="T1164" i="3" s="1"/>
  <c r="Q1164" i="3"/>
  <c r="O1164" i="3"/>
  <c r="N1164" i="3"/>
  <c r="L1164" i="3"/>
  <c r="I1164" i="3"/>
  <c r="K1164" i="3" s="1"/>
  <c r="F1164" i="3"/>
  <c r="H1164" i="3" s="1"/>
  <c r="E1164" i="3"/>
  <c r="B1163" i="2" s="1"/>
  <c r="C1164" i="3"/>
  <c r="BH1163" i="3"/>
  <c r="BJ1163" i="3" s="1"/>
  <c r="BE1163" i="3"/>
  <c r="BG1163" i="3" s="1"/>
  <c r="D1162" i="2" s="1"/>
  <c r="I1162" i="2" s="1"/>
  <c r="BB1163" i="3"/>
  <c r="BD1163" i="3" s="1"/>
  <c r="AY1163" i="3"/>
  <c r="BA1163" i="3" s="1"/>
  <c r="AV1163" i="3"/>
  <c r="AX1163" i="3" s="1"/>
  <c r="AU1163" i="3"/>
  <c r="AS1163" i="3"/>
  <c r="AP1163" i="3"/>
  <c r="AR1163" i="3" s="1"/>
  <c r="AO1163" i="3"/>
  <c r="AM1163" i="3"/>
  <c r="AJ1163" i="3"/>
  <c r="AL1163" i="3" s="1"/>
  <c r="AI1163" i="3"/>
  <c r="AG1163" i="3"/>
  <c r="AD1163" i="3"/>
  <c r="AF1163" i="3" s="1"/>
  <c r="AA1163" i="3"/>
  <c r="AC1163" i="3" s="1"/>
  <c r="X1163" i="3"/>
  <c r="Z1163" i="3" s="1"/>
  <c r="U1163" i="3"/>
  <c r="W1163" i="3" s="1"/>
  <c r="C1162" i="2" s="1"/>
  <c r="H1162" i="2" s="1"/>
  <c r="R1163" i="3"/>
  <c r="T1163" i="3" s="1"/>
  <c r="O1163" i="3"/>
  <c r="Q1163" i="3" s="1"/>
  <c r="N1163" i="3"/>
  <c r="L1163" i="3"/>
  <c r="I1163" i="3"/>
  <c r="K1163" i="3" s="1"/>
  <c r="F1163" i="3"/>
  <c r="H1163" i="3" s="1"/>
  <c r="C1163" i="3"/>
  <c r="E1163" i="3" s="1"/>
  <c r="B1162" i="2" s="1"/>
  <c r="BH1162" i="3"/>
  <c r="BJ1162" i="3" s="1"/>
  <c r="BE1162" i="3"/>
  <c r="BG1162" i="3" s="1"/>
  <c r="D1161" i="2" s="1"/>
  <c r="I1161" i="2" s="1"/>
  <c r="BB1162" i="3"/>
  <c r="BD1162" i="3" s="1"/>
  <c r="AY1162" i="3"/>
  <c r="BA1162" i="3" s="1"/>
  <c r="AX1162" i="3"/>
  <c r="AV1162" i="3"/>
  <c r="AS1162" i="3"/>
  <c r="AU1162" i="3" s="1"/>
  <c r="AP1162" i="3"/>
  <c r="AR1162" i="3" s="1"/>
  <c r="AM1162" i="3"/>
  <c r="AO1162" i="3" s="1"/>
  <c r="AJ1162" i="3"/>
  <c r="AL1162" i="3" s="1"/>
  <c r="AG1162" i="3"/>
  <c r="AI1162" i="3" s="1"/>
  <c r="AD1162" i="3"/>
  <c r="AF1162" i="3" s="1"/>
  <c r="AA1162" i="3"/>
  <c r="AC1162" i="3" s="1"/>
  <c r="X1162" i="3"/>
  <c r="Z1162" i="3" s="1"/>
  <c r="W1162" i="3"/>
  <c r="C1161" i="2" s="1"/>
  <c r="H1161" i="2" s="1"/>
  <c r="U1162" i="3"/>
  <c r="R1162" i="3"/>
  <c r="T1162" i="3" s="1"/>
  <c r="O1162" i="3"/>
  <c r="Q1162" i="3" s="1"/>
  <c r="L1162" i="3"/>
  <c r="N1162" i="3" s="1"/>
  <c r="I1162" i="3"/>
  <c r="K1162" i="3" s="1"/>
  <c r="F1162" i="3"/>
  <c r="H1162" i="3" s="1"/>
  <c r="C1162" i="3"/>
  <c r="E1162" i="3" s="1"/>
  <c r="B1161" i="2" s="1"/>
  <c r="BH1161" i="3"/>
  <c r="BJ1161" i="3" s="1"/>
  <c r="BE1161" i="3"/>
  <c r="BG1161" i="3" s="1"/>
  <c r="D1160" i="2" s="1"/>
  <c r="I1160" i="2" s="1"/>
  <c r="BB1161" i="3"/>
  <c r="BD1161" i="3" s="1"/>
  <c r="BA1161" i="3"/>
  <c r="AY1161" i="3"/>
  <c r="AX1161" i="3"/>
  <c r="AV1161" i="3"/>
  <c r="AS1161" i="3"/>
  <c r="AU1161" i="3" s="1"/>
  <c r="AP1161" i="3"/>
  <c r="AR1161" i="3" s="1"/>
  <c r="AM1161" i="3"/>
  <c r="AO1161" i="3" s="1"/>
  <c r="AL1161" i="3"/>
  <c r="AJ1161" i="3"/>
  <c r="AG1161" i="3"/>
  <c r="AI1161" i="3" s="1"/>
  <c r="AD1161" i="3"/>
  <c r="AF1161" i="3" s="1"/>
  <c r="AA1161" i="3"/>
  <c r="AC1161" i="3" s="1"/>
  <c r="X1161" i="3"/>
  <c r="Z1161" i="3" s="1"/>
  <c r="U1161" i="3"/>
  <c r="W1161" i="3" s="1"/>
  <c r="C1160" i="2" s="1"/>
  <c r="R1161" i="3"/>
  <c r="T1161" i="3" s="1"/>
  <c r="O1161" i="3"/>
  <c r="Q1161" i="3" s="1"/>
  <c r="L1161" i="3"/>
  <c r="N1161" i="3" s="1"/>
  <c r="I1161" i="3"/>
  <c r="K1161" i="3" s="1"/>
  <c r="H1161" i="3"/>
  <c r="F1161" i="3"/>
  <c r="C1161" i="3"/>
  <c r="E1161" i="3" s="1"/>
  <c r="B1160" i="2" s="1"/>
  <c r="G1160" i="2" s="1"/>
  <c r="B1161" i="3"/>
  <c r="BJ1160" i="3"/>
  <c r="BH1160" i="3"/>
  <c r="BG1160" i="3"/>
  <c r="D1159" i="2" s="1"/>
  <c r="I1159" i="2" s="1"/>
  <c r="BE1160" i="3"/>
  <c r="BB1160" i="3"/>
  <c r="BD1160" i="3" s="1"/>
  <c r="AY1160" i="3"/>
  <c r="BA1160" i="3" s="1"/>
  <c r="AX1160" i="3"/>
  <c r="AV1160" i="3"/>
  <c r="AS1160" i="3"/>
  <c r="AU1160" i="3" s="1"/>
  <c r="AP1160" i="3"/>
  <c r="AR1160" i="3" s="1"/>
  <c r="AM1160" i="3"/>
  <c r="AO1160" i="3" s="1"/>
  <c r="AL1160" i="3"/>
  <c r="AJ1160" i="3"/>
  <c r="AG1160" i="3"/>
  <c r="AI1160" i="3" s="1"/>
  <c r="AF1160" i="3"/>
  <c r="AD1160" i="3"/>
  <c r="AA1160" i="3"/>
  <c r="AC1160" i="3" s="1"/>
  <c r="Z1160" i="3"/>
  <c r="X1160" i="3"/>
  <c r="U1160" i="3"/>
  <c r="W1160" i="3" s="1"/>
  <c r="C1159" i="2" s="1"/>
  <c r="H1159" i="2" s="1"/>
  <c r="T1160" i="3"/>
  <c r="R1160" i="3"/>
  <c r="O1160" i="3"/>
  <c r="Q1160" i="3" s="1"/>
  <c r="L1160" i="3"/>
  <c r="N1160" i="3" s="1"/>
  <c r="K1160" i="3"/>
  <c r="I1160" i="3"/>
  <c r="F1160" i="3"/>
  <c r="H1160" i="3" s="1"/>
  <c r="C1160" i="3"/>
  <c r="E1160" i="3" s="1"/>
  <c r="B1159" i="2" s="1"/>
  <c r="BH1159" i="3"/>
  <c r="BJ1159" i="3" s="1"/>
  <c r="BE1159" i="3"/>
  <c r="BG1159" i="3" s="1"/>
  <c r="D1158" i="2" s="1"/>
  <c r="I1158" i="2" s="1"/>
  <c r="BB1159" i="3"/>
  <c r="BD1159" i="3" s="1"/>
  <c r="AY1159" i="3"/>
  <c r="BA1159" i="3" s="1"/>
  <c r="AV1159" i="3"/>
  <c r="AX1159" i="3" s="1"/>
  <c r="AS1159" i="3"/>
  <c r="AU1159" i="3" s="1"/>
  <c r="AP1159" i="3"/>
  <c r="AR1159" i="3" s="1"/>
  <c r="AM1159" i="3"/>
  <c r="AO1159" i="3" s="1"/>
  <c r="AL1159" i="3"/>
  <c r="AJ1159" i="3"/>
  <c r="AG1159" i="3"/>
  <c r="AI1159" i="3" s="1"/>
  <c r="AF1159" i="3"/>
  <c r="AD1159" i="3"/>
  <c r="AC1159" i="3"/>
  <c r="AA1159" i="3"/>
  <c r="Z1159" i="3"/>
  <c r="X1159" i="3"/>
  <c r="U1159" i="3"/>
  <c r="W1159" i="3" s="1"/>
  <c r="C1158" i="2" s="1"/>
  <c r="H1158" i="2" s="1"/>
  <c r="R1159" i="3"/>
  <c r="T1159" i="3" s="1"/>
  <c r="O1159" i="3"/>
  <c r="Q1159" i="3" s="1"/>
  <c r="L1159" i="3"/>
  <c r="N1159" i="3" s="1"/>
  <c r="K1159" i="3"/>
  <c r="I1159" i="3"/>
  <c r="F1159" i="3"/>
  <c r="H1159" i="3" s="1"/>
  <c r="E1159" i="3"/>
  <c r="B1158" i="2" s="1"/>
  <c r="C1159" i="3"/>
  <c r="BJ1158" i="3"/>
  <c r="BH1158" i="3"/>
  <c r="BE1158" i="3"/>
  <c r="BG1158" i="3" s="1"/>
  <c r="D1157" i="2" s="1"/>
  <c r="I1157" i="2" s="1"/>
  <c r="BD1158" i="3"/>
  <c r="BB1158" i="3"/>
  <c r="AY1158" i="3"/>
  <c r="BA1158" i="3" s="1"/>
  <c r="AV1158" i="3"/>
  <c r="AX1158" i="3" s="1"/>
  <c r="AS1158" i="3"/>
  <c r="AU1158" i="3" s="1"/>
  <c r="AR1158" i="3"/>
  <c r="AP1158" i="3"/>
  <c r="AM1158" i="3"/>
  <c r="AO1158" i="3" s="1"/>
  <c r="AJ1158" i="3"/>
  <c r="AL1158" i="3" s="1"/>
  <c r="AI1158" i="3"/>
  <c r="AG1158" i="3"/>
  <c r="AD1158" i="3"/>
  <c r="AF1158" i="3" s="1"/>
  <c r="AA1158" i="3"/>
  <c r="AC1158" i="3" s="1"/>
  <c r="X1158" i="3"/>
  <c r="Z1158" i="3" s="1"/>
  <c r="W1158" i="3"/>
  <c r="C1157" i="2" s="1"/>
  <c r="H1157" i="2" s="1"/>
  <c r="U1158" i="3"/>
  <c r="R1158" i="3"/>
  <c r="T1158" i="3" s="1"/>
  <c r="O1158" i="3"/>
  <c r="Q1158" i="3" s="1"/>
  <c r="N1158" i="3"/>
  <c r="L1158" i="3"/>
  <c r="I1158" i="3"/>
  <c r="K1158" i="3" s="1"/>
  <c r="H1158" i="3"/>
  <c r="F1158" i="3"/>
  <c r="C1158" i="3"/>
  <c r="E1158" i="3" s="1"/>
  <c r="B1157" i="2" s="1"/>
  <c r="E1157" i="2" s="1"/>
  <c r="BH1157" i="3"/>
  <c r="BJ1157" i="3" s="1"/>
  <c r="BG1157" i="3"/>
  <c r="D1156" i="2" s="1"/>
  <c r="BE1157" i="3"/>
  <c r="BD1157" i="3"/>
  <c r="BB1157" i="3"/>
  <c r="BA1157" i="3"/>
  <c r="AY1157" i="3"/>
  <c r="AV1157" i="3"/>
  <c r="AX1157" i="3" s="1"/>
  <c r="AS1157" i="3"/>
  <c r="AU1157" i="3" s="1"/>
  <c r="AP1157" i="3"/>
  <c r="AR1157" i="3" s="1"/>
  <c r="AM1157" i="3"/>
  <c r="AO1157" i="3" s="1"/>
  <c r="AL1157" i="3"/>
  <c r="AJ1157" i="3"/>
  <c r="AG1157" i="3"/>
  <c r="AI1157" i="3" s="1"/>
  <c r="AD1157" i="3"/>
  <c r="AF1157" i="3" s="1"/>
  <c r="AA1157" i="3"/>
  <c r="AC1157" i="3" s="1"/>
  <c r="X1157" i="3"/>
  <c r="Z1157" i="3" s="1"/>
  <c r="U1157" i="3"/>
  <c r="W1157" i="3" s="1"/>
  <c r="C1156" i="2" s="1"/>
  <c r="H1156" i="2" s="1"/>
  <c r="R1157" i="3"/>
  <c r="T1157" i="3" s="1"/>
  <c r="O1157" i="3"/>
  <c r="Q1157" i="3" s="1"/>
  <c r="L1157" i="3"/>
  <c r="N1157" i="3" s="1"/>
  <c r="I1157" i="3"/>
  <c r="K1157" i="3" s="1"/>
  <c r="F1157" i="3"/>
  <c r="H1157" i="3" s="1"/>
  <c r="C1157" i="3"/>
  <c r="E1157" i="3" s="1"/>
  <c r="B1156" i="2" s="1"/>
  <c r="G1156" i="2" s="1"/>
  <c r="BJ1156" i="3"/>
  <c r="BH1156" i="3"/>
  <c r="BE1156" i="3"/>
  <c r="BG1156" i="3" s="1"/>
  <c r="D1155" i="2" s="1"/>
  <c r="I1155" i="2" s="1"/>
  <c r="BB1156" i="3"/>
  <c r="BD1156" i="3" s="1"/>
  <c r="BA1156" i="3"/>
  <c r="AY1156" i="3"/>
  <c r="AV1156" i="3"/>
  <c r="AX1156" i="3" s="1"/>
  <c r="AS1156" i="3"/>
  <c r="AU1156" i="3" s="1"/>
  <c r="AP1156" i="3"/>
  <c r="AR1156" i="3" s="1"/>
  <c r="AO1156" i="3"/>
  <c r="AM1156" i="3"/>
  <c r="AL1156" i="3"/>
  <c r="AJ1156" i="3"/>
  <c r="AG1156" i="3"/>
  <c r="AI1156" i="3" s="1"/>
  <c r="AF1156" i="3"/>
  <c r="AD1156" i="3"/>
  <c r="AA1156" i="3"/>
  <c r="AC1156" i="3" s="1"/>
  <c r="X1156" i="3"/>
  <c r="Z1156" i="3" s="1"/>
  <c r="U1156" i="3"/>
  <c r="W1156" i="3" s="1"/>
  <c r="C1155" i="2" s="1"/>
  <c r="H1155" i="2" s="1"/>
  <c r="R1156" i="3"/>
  <c r="T1156" i="3" s="1"/>
  <c r="Q1156" i="3"/>
  <c r="O1156" i="3"/>
  <c r="L1156" i="3"/>
  <c r="N1156" i="3" s="1"/>
  <c r="K1156" i="3"/>
  <c r="I1156" i="3"/>
  <c r="F1156" i="3"/>
  <c r="H1156" i="3" s="1"/>
  <c r="C1156" i="3"/>
  <c r="E1156" i="3" s="1"/>
  <c r="B1155" i="2" s="1"/>
  <c r="BJ1155" i="3"/>
  <c r="BH1155" i="3"/>
  <c r="BE1155" i="3"/>
  <c r="BG1155" i="3" s="1"/>
  <c r="D1154" i="2" s="1"/>
  <c r="BB1155" i="3"/>
  <c r="BD1155" i="3" s="1"/>
  <c r="AY1155" i="3"/>
  <c r="BA1155" i="3" s="1"/>
  <c r="AV1155" i="3"/>
  <c r="AX1155" i="3" s="1"/>
  <c r="AS1155" i="3"/>
  <c r="AU1155" i="3" s="1"/>
  <c r="AP1155" i="3"/>
  <c r="AR1155" i="3" s="1"/>
  <c r="AO1155" i="3"/>
  <c r="AM1155" i="3"/>
  <c r="AJ1155" i="3"/>
  <c r="AL1155" i="3" s="1"/>
  <c r="AG1155" i="3"/>
  <c r="AI1155" i="3" s="1"/>
  <c r="AD1155" i="3"/>
  <c r="AF1155" i="3" s="1"/>
  <c r="AC1155" i="3"/>
  <c r="AA1155" i="3"/>
  <c r="X1155" i="3"/>
  <c r="Z1155" i="3" s="1"/>
  <c r="W1155" i="3"/>
  <c r="C1154" i="2" s="1"/>
  <c r="H1154" i="2" s="1"/>
  <c r="U1155" i="3"/>
  <c r="R1155" i="3"/>
  <c r="T1155" i="3" s="1"/>
  <c r="O1155" i="3"/>
  <c r="Q1155" i="3" s="1"/>
  <c r="L1155" i="3"/>
  <c r="N1155" i="3" s="1"/>
  <c r="I1155" i="3"/>
  <c r="K1155" i="3" s="1"/>
  <c r="H1155" i="3"/>
  <c r="F1155" i="3"/>
  <c r="C1155" i="3"/>
  <c r="E1155" i="3" s="1"/>
  <c r="B1154" i="2" s="1"/>
  <c r="BJ1154" i="3"/>
  <c r="BH1154" i="3"/>
  <c r="BG1154" i="3"/>
  <c r="D1153" i="2" s="1"/>
  <c r="BE1154" i="3"/>
  <c r="BB1154" i="3"/>
  <c r="BD1154" i="3" s="1"/>
  <c r="AY1154" i="3"/>
  <c r="BA1154" i="3" s="1"/>
  <c r="AX1154" i="3"/>
  <c r="AV1154" i="3"/>
  <c r="AS1154" i="3"/>
  <c r="AU1154" i="3" s="1"/>
  <c r="AP1154" i="3"/>
  <c r="AR1154" i="3" s="1"/>
  <c r="AM1154" i="3"/>
  <c r="AO1154" i="3" s="1"/>
  <c r="AL1154" i="3"/>
  <c r="AJ1154" i="3"/>
  <c r="AG1154" i="3"/>
  <c r="AI1154" i="3" s="1"/>
  <c r="AD1154" i="3"/>
  <c r="AF1154" i="3" s="1"/>
  <c r="AA1154" i="3"/>
  <c r="AC1154" i="3" s="1"/>
  <c r="X1154" i="3"/>
  <c r="Z1154" i="3" s="1"/>
  <c r="W1154" i="3"/>
  <c r="C1153" i="2" s="1"/>
  <c r="H1153" i="2" s="1"/>
  <c r="U1154" i="3"/>
  <c r="T1154" i="3"/>
  <c r="R1154" i="3"/>
  <c r="Q1154" i="3"/>
  <c r="O1154" i="3"/>
  <c r="N1154" i="3"/>
  <c r="L1154" i="3"/>
  <c r="I1154" i="3"/>
  <c r="K1154" i="3" s="1"/>
  <c r="F1154" i="3"/>
  <c r="H1154" i="3" s="1"/>
  <c r="C1154" i="3"/>
  <c r="E1154" i="3" s="1"/>
  <c r="B1153" i="2" s="1"/>
  <c r="G1153" i="2" s="1"/>
  <c r="BH1153" i="3"/>
  <c r="BJ1153" i="3" s="1"/>
  <c r="BE1153" i="3"/>
  <c r="BG1153" i="3" s="1"/>
  <c r="D1152" i="2" s="1"/>
  <c r="I1152" i="2" s="1"/>
  <c r="BB1153" i="3"/>
  <c r="BD1153" i="3" s="1"/>
  <c r="BA1153" i="3"/>
  <c r="AY1153" i="3"/>
  <c r="AX1153" i="3"/>
  <c r="AV1153" i="3"/>
  <c r="AS1153" i="3"/>
  <c r="AU1153" i="3" s="1"/>
  <c r="AP1153" i="3"/>
  <c r="AR1153" i="3" s="1"/>
  <c r="AM1153" i="3"/>
  <c r="AO1153" i="3" s="1"/>
  <c r="AJ1153" i="3"/>
  <c r="AL1153" i="3" s="1"/>
  <c r="AG1153" i="3"/>
  <c r="AI1153" i="3" s="1"/>
  <c r="AD1153" i="3"/>
  <c r="AF1153" i="3" s="1"/>
  <c r="AC1153" i="3"/>
  <c r="AA1153" i="3"/>
  <c r="X1153" i="3"/>
  <c r="Z1153" i="3" s="1"/>
  <c r="U1153" i="3"/>
  <c r="W1153" i="3" s="1"/>
  <c r="C1152" i="2" s="1"/>
  <c r="H1152" i="2" s="1"/>
  <c r="T1153" i="3"/>
  <c r="R1153" i="3"/>
  <c r="O1153" i="3"/>
  <c r="Q1153" i="3" s="1"/>
  <c r="L1153" i="3"/>
  <c r="N1153" i="3" s="1"/>
  <c r="K1153" i="3"/>
  <c r="I1153" i="3"/>
  <c r="F1153" i="3"/>
  <c r="H1153" i="3" s="1"/>
  <c r="C1153" i="3"/>
  <c r="E1153" i="3" s="1"/>
  <c r="B1152" i="2" s="1"/>
  <c r="B1153" i="3"/>
  <c r="BH1152" i="3"/>
  <c r="BJ1152" i="3" s="1"/>
  <c r="BE1152" i="3"/>
  <c r="BG1152" i="3" s="1"/>
  <c r="D1151" i="2" s="1"/>
  <c r="I1151" i="2" s="1"/>
  <c r="BD1152" i="3"/>
  <c r="BB1152" i="3"/>
  <c r="AY1152" i="3"/>
  <c r="BA1152" i="3" s="1"/>
  <c r="AV1152" i="3"/>
  <c r="AX1152" i="3" s="1"/>
  <c r="AS1152" i="3"/>
  <c r="AU1152" i="3" s="1"/>
  <c r="AP1152" i="3"/>
  <c r="AR1152" i="3" s="1"/>
  <c r="AO1152" i="3"/>
  <c r="AM1152" i="3"/>
  <c r="AJ1152" i="3"/>
  <c r="AL1152" i="3" s="1"/>
  <c r="AI1152" i="3"/>
  <c r="AG1152" i="3"/>
  <c r="AD1152" i="3"/>
  <c r="AF1152" i="3" s="1"/>
  <c r="AC1152" i="3"/>
  <c r="AA1152" i="3"/>
  <c r="X1152" i="3"/>
  <c r="Z1152" i="3" s="1"/>
  <c r="U1152" i="3"/>
  <c r="W1152" i="3" s="1"/>
  <c r="C1151" i="2" s="1"/>
  <c r="H1151" i="2" s="1"/>
  <c r="R1152" i="3"/>
  <c r="T1152" i="3" s="1"/>
  <c r="Q1152" i="3"/>
  <c r="O1152" i="3"/>
  <c r="N1152" i="3"/>
  <c r="L1152" i="3"/>
  <c r="I1152" i="3"/>
  <c r="K1152" i="3" s="1"/>
  <c r="F1152" i="3"/>
  <c r="H1152" i="3" s="1"/>
  <c r="E1152" i="3"/>
  <c r="B1151" i="2" s="1"/>
  <c r="C1152" i="3"/>
  <c r="BH1151" i="3"/>
  <c r="BJ1151" i="3" s="1"/>
  <c r="BE1151" i="3"/>
  <c r="BG1151" i="3" s="1"/>
  <c r="D1150" i="2" s="1"/>
  <c r="I1150" i="2" s="1"/>
  <c r="BD1151" i="3"/>
  <c r="BB1151" i="3"/>
  <c r="AY1151" i="3"/>
  <c r="BA1151" i="3" s="1"/>
  <c r="AV1151" i="3"/>
  <c r="AX1151" i="3" s="1"/>
  <c r="AS1151" i="3"/>
  <c r="AU1151" i="3" s="1"/>
  <c r="AR1151" i="3"/>
  <c r="AP1151" i="3"/>
  <c r="AM1151" i="3"/>
  <c r="AO1151" i="3" s="1"/>
  <c r="AJ1151" i="3"/>
  <c r="AL1151" i="3" s="1"/>
  <c r="AI1151" i="3"/>
  <c r="AG1151" i="3"/>
  <c r="AD1151" i="3"/>
  <c r="AF1151" i="3" s="1"/>
  <c r="AA1151" i="3"/>
  <c r="AC1151" i="3" s="1"/>
  <c r="X1151" i="3"/>
  <c r="Z1151" i="3" s="1"/>
  <c r="W1151" i="3"/>
  <c r="C1150" i="2" s="1"/>
  <c r="H1150" i="2" s="1"/>
  <c r="U1151" i="3"/>
  <c r="R1151" i="3"/>
  <c r="T1151" i="3" s="1"/>
  <c r="Q1151" i="3"/>
  <c r="O1151" i="3"/>
  <c r="L1151" i="3"/>
  <c r="N1151" i="3" s="1"/>
  <c r="I1151" i="3"/>
  <c r="K1151" i="3" s="1"/>
  <c r="F1151" i="3"/>
  <c r="H1151" i="3" s="1"/>
  <c r="C1151" i="3"/>
  <c r="E1151" i="3" s="1"/>
  <c r="B1150" i="2" s="1"/>
  <c r="BH1150" i="3"/>
  <c r="BJ1150" i="3" s="1"/>
  <c r="BE1150" i="3"/>
  <c r="BG1150" i="3" s="1"/>
  <c r="D1149" i="2" s="1"/>
  <c r="I1149" i="2" s="1"/>
  <c r="BB1150" i="3"/>
  <c r="BD1150" i="3" s="1"/>
  <c r="AY1150" i="3"/>
  <c r="BA1150" i="3" s="1"/>
  <c r="AV1150" i="3"/>
  <c r="AX1150" i="3" s="1"/>
  <c r="AU1150" i="3"/>
  <c r="AS1150" i="3"/>
  <c r="AP1150" i="3"/>
  <c r="AR1150" i="3" s="1"/>
  <c r="AM1150" i="3"/>
  <c r="AO1150" i="3" s="1"/>
  <c r="AJ1150" i="3"/>
  <c r="AL1150" i="3" s="1"/>
  <c r="AG1150" i="3"/>
  <c r="AI1150" i="3" s="1"/>
  <c r="AF1150" i="3"/>
  <c r="AD1150" i="3"/>
  <c r="AA1150" i="3"/>
  <c r="AC1150" i="3" s="1"/>
  <c r="Z1150" i="3"/>
  <c r="X1150" i="3"/>
  <c r="W1150" i="3"/>
  <c r="C1149" i="2" s="1"/>
  <c r="H1149" i="2" s="1"/>
  <c r="U1150" i="3"/>
  <c r="R1150" i="3"/>
  <c r="T1150" i="3" s="1"/>
  <c r="O1150" i="3"/>
  <c r="Q1150" i="3" s="1"/>
  <c r="L1150" i="3"/>
  <c r="N1150" i="3" s="1"/>
  <c r="I1150" i="3"/>
  <c r="K1150" i="3" s="1"/>
  <c r="F1150" i="3"/>
  <c r="H1150" i="3" s="1"/>
  <c r="C1150" i="3"/>
  <c r="E1150" i="3" s="1"/>
  <c r="B1149" i="2" s="1"/>
  <c r="E1149" i="2" s="1"/>
  <c r="BH1149" i="3"/>
  <c r="BJ1149" i="3" s="1"/>
  <c r="BE1149" i="3"/>
  <c r="BG1149" i="3" s="1"/>
  <c r="D1148" i="2" s="1"/>
  <c r="I1148" i="2" s="1"/>
  <c r="BB1149" i="3"/>
  <c r="BD1149" i="3" s="1"/>
  <c r="AY1149" i="3"/>
  <c r="BA1149" i="3" s="1"/>
  <c r="AV1149" i="3"/>
  <c r="AX1149" i="3" s="1"/>
  <c r="AS1149" i="3"/>
  <c r="AU1149" i="3" s="1"/>
  <c r="AR1149" i="3"/>
  <c r="AP1149" i="3"/>
  <c r="AO1149" i="3"/>
  <c r="AM1149" i="3"/>
  <c r="AJ1149" i="3"/>
  <c r="AL1149" i="3" s="1"/>
  <c r="AI1149" i="3"/>
  <c r="AG1149" i="3"/>
  <c r="AD1149" i="3"/>
  <c r="AF1149" i="3" s="1"/>
  <c r="AA1149" i="3"/>
  <c r="AC1149" i="3" s="1"/>
  <c r="X1149" i="3"/>
  <c r="Z1149" i="3" s="1"/>
  <c r="U1149" i="3"/>
  <c r="W1149" i="3" s="1"/>
  <c r="C1148" i="2" s="1"/>
  <c r="H1148" i="2" s="1"/>
  <c r="R1149" i="3"/>
  <c r="T1149" i="3" s="1"/>
  <c r="Q1149" i="3"/>
  <c r="O1149" i="3"/>
  <c r="N1149" i="3"/>
  <c r="L1149" i="3"/>
  <c r="K1149" i="3"/>
  <c r="I1149" i="3"/>
  <c r="F1149" i="3"/>
  <c r="H1149" i="3" s="1"/>
  <c r="E1149" i="3"/>
  <c r="B1148" i="2" s="1"/>
  <c r="E1148" i="2" s="1"/>
  <c r="C1149" i="3"/>
  <c r="BH1148" i="3"/>
  <c r="BJ1148" i="3" s="1"/>
  <c r="BE1148" i="3"/>
  <c r="BG1148" i="3" s="1"/>
  <c r="D1147" i="2" s="1"/>
  <c r="I1147" i="2" s="1"/>
  <c r="BB1148" i="3"/>
  <c r="BD1148" i="3" s="1"/>
  <c r="AY1148" i="3"/>
  <c r="BA1148" i="3" s="1"/>
  <c r="AX1148" i="3"/>
  <c r="AV1148" i="3"/>
  <c r="AU1148" i="3"/>
  <c r="AS1148" i="3"/>
  <c r="AP1148" i="3"/>
  <c r="AR1148" i="3" s="1"/>
  <c r="AM1148" i="3"/>
  <c r="AO1148" i="3" s="1"/>
  <c r="AJ1148" i="3"/>
  <c r="AL1148" i="3" s="1"/>
  <c r="AG1148" i="3"/>
  <c r="AI1148" i="3" s="1"/>
  <c r="AF1148" i="3"/>
  <c r="AD1148" i="3"/>
  <c r="AC1148" i="3"/>
  <c r="AA1148" i="3"/>
  <c r="Z1148" i="3"/>
  <c r="X1148" i="3"/>
  <c r="U1148" i="3"/>
  <c r="W1148" i="3" s="1"/>
  <c r="C1147" i="2" s="1"/>
  <c r="R1148" i="3"/>
  <c r="T1148" i="3" s="1"/>
  <c r="O1148" i="3"/>
  <c r="Q1148" i="3" s="1"/>
  <c r="N1148" i="3"/>
  <c r="L1148" i="3"/>
  <c r="K1148" i="3"/>
  <c r="I1148" i="3"/>
  <c r="H1148" i="3"/>
  <c r="F1148" i="3"/>
  <c r="C1148" i="3"/>
  <c r="E1148" i="3" s="1"/>
  <c r="B1147" i="2" s="1"/>
  <c r="E1147" i="2" s="1"/>
  <c r="J1147" i="2" s="1"/>
  <c r="BH1147" i="3"/>
  <c r="BJ1147" i="3" s="1"/>
  <c r="BE1147" i="3"/>
  <c r="BG1147" i="3" s="1"/>
  <c r="D1146" i="2" s="1"/>
  <c r="BD1147" i="3"/>
  <c r="BB1147" i="3"/>
  <c r="AY1147" i="3"/>
  <c r="BA1147" i="3" s="1"/>
  <c r="AX1147" i="3"/>
  <c r="AV1147" i="3"/>
  <c r="AS1147" i="3"/>
  <c r="AU1147" i="3" s="1"/>
  <c r="AP1147" i="3"/>
  <c r="AR1147" i="3" s="1"/>
  <c r="AO1147" i="3"/>
  <c r="AM1147" i="3"/>
  <c r="AJ1147" i="3"/>
  <c r="AL1147" i="3" s="1"/>
  <c r="AG1147" i="3"/>
  <c r="AI1147" i="3" s="1"/>
  <c r="AD1147" i="3"/>
  <c r="AF1147" i="3" s="1"/>
  <c r="AC1147" i="3"/>
  <c r="AA1147" i="3"/>
  <c r="X1147" i="3"/>
  <c r="Z1147" i="3" s="1"/>
  <c r="U1147" i="3"/>
  <c r="W1147" i="3" s="1"/>
  <c r="C1146" i="2" s="1"/>
  <c r="H1146" i="2" s="1"/>
  <c r="R1147" i="3"/>
  <c r="T1147" i="3" s="1"/>
  <c r="O1147" i="3"/>
  <c r="Q1147" i="3" s="1"/>
  <c r="N1147" i="3"/>
  <c r="L1147" i="3"/>
  <c r="I1147" i="3"/>
  <c r="K1147" i="3" s="1"/>
  <c r="F1147" i="3"/>
  <c r="H1147" i="3" s="1"/>
  <c r="C1147" i="3"/>
  <c r="E1147" i="3" s="1"/>
  <c r="B1146" i="2" s="1"/>
  <c r="BH1146" i="3"/>
  <c r="BJ1146" i="3" s="1"/>
  <c r="BG1146" i="3"/>
  <c r="D1145" i="2" s="1"/>
  <c r="I1145" i="2" s="1"/>
  <c r="BE1146" i="3"/>
  <c r="BD1146" i="3"/>
  <c r="BB1146" i="3"/>
  <c r="BA1146" i="3"/>
  <c r="AY1146" i="3"/>
  <c r="AV1146" i="3"/>
  <c r="AX1146" i="3" s="1"/>
  <c r="AU1146" i="3"/>
  <c r="AS1146" i="3"/>
  <c r="AP1146" i="3"/>
  <c r="AR1146" i="3" s="1"/>
  <c r="AM1146" i="3"/>
  <c r="AO1146" i="3" s="1"/>
  <c r="AJ1146" i="3"/>
  <c r="AL1146" i="3" s="1"/>
  <c r="AI1146" i="3"/>
  <c r="AG1146" i="3"/>
  <c r="AF1146" i="3"/>
  <c r="AD1146" i="3"/>
  <c r="AA1146" i="3"/>
  <c r="AC1146" i="3" s="1"/>
  <c r="X1146" i="3"/>
  <c r="Z1146" i="3" s="1"/>
  <c r="U1146" i="3"/>
  <c r="W1146" i="3" s="1"/>
  <c r="C1145" i="2" s="1"/>
  <c r="H1145" i="2" s="1"/>
  <c r="R1146" i="3"/>
  <c r="T1146" i="3" s="1"/>
  <c r="Q1146" i="3"/>
  <c r="O1146" i="3"/>
  <c r="N1146" i="3"/>
  <c r="L1146" i="3"/>
  <c r="K1146" i="3"/>
  <c r="I1146" i="3"/>
  <c r="F1146" i="3"/>
  <c r="H1146" i="3" s="1"/>
  <c r="E1146" i="3"/>
  <c r="B1145" i="2" s="1"/>
  <c r="E1145" i="2" s="1"/>
  <c r="C1146" i="3"/>
  <c r="BJ1145" i="3"/>
  <c r="BH1145" i="3"/>
  <c r="BE1145" i="3"/>
  <c r="BG1145" i="3" s="1"/>
  <c r="D1144" i="2" s="1"/>
  <c r="I1144" i="2" s="1"/>
  <c r="BD1145" i="3"/>
  <c r="BB1145" i="3"/>
  <c r="AY1145" i="3"/>
  <c r="BA1145" i="3" s="1"/>
  <c r="AV1145" i="3"/>
  <c r="AX1145" i="3" s="1"/>
  <c r="AS1145" i="3"/>
  <c r="AU1145" i="3" s="1"/>
  <c r="AP1145" i="3"/>
  <c r="AR1145" i="3" s="1"/>
  <c r="AO1145" i="3"/>
  <c r="AM1145" i="3"/>
  <c r="AJ1145" i="3"/>
  <c r="AL1145" i="3" s="1"/>
  <c r="AI1145" i="3"/>
  <c r="AG1145" i="3"/>
  <c r="AD1145" i="3"/>
  <c r="AF1145" i="3" s="1"/>
  <c r="AA1145" i="3"/>
  <c r="AC1145" i="3" s="1"/>
  <c r="Z1145" i="3"/>
  <c r="X1145" i="3"/>
  <c r="U1145" i="3"/>
  <c r="W1145" i="3" s="1"/>
  <c r="C1144" i="2" s="1"/>
  <c r="H1144" i="2" s="1"/>
  <c r="R1145" i="3"/>
  <c r="T1145" i="3" s="1"/>
  <c r="O1145" i="3"/>
  <c r="Q1145" i="3" s="1"/>
  <c r="L1145" i="3"/>
  <c r="N1145" i="3" s="1"/>
  <c r="K1145" i="3"/>
  <c r="I1145" i="3"/>
  <c r="H1145" i="3"/>
  <c r="F1145" i="3"/>
  <c r="C1145" i="3"/>
  <c r="E1145" i="3" s="1"/>
  <c r="B1144" i="2" s="1"/>
  <c r="G1144" i="2" s="1"/>
  <c r="BH1144" i="3"/>
  <c r="BJ1144" i="3" s="1"/>
  <c r="BE1144" i="3"/>
  <c r="BG1144" i="3" s="1"/>
  <c r="D1143" i="2" s="1"/>
  <c r="BB1144" i="3"/>
  <c r="BD1144" i="3" s="1"/>
  <c r="AY1144" i="3"/>
  <c r="BA1144" i="3" s="1"/>
  <c r="AV1144" i="3"/>
  <c r="AX1144" i="3" s="1"/>
  <c r="AU1144" i="3"/>
  <c r="AS1144" i="3"/>
  <c r="AR1144" i="3"/>
  <c r="AP1144" i="3"/>
  <c r="AM1144" i="3"/>
  <c r="AO1144" i="3" s="1"/>
  <c r="AJ1144" i="3"/>
  <c r="AL1144" i="3" s="1"/>
  <c r="AG1144" i="3"/>
  <c r="AI1144" i="3" s="1"/>
  <c r="AD1144" i="3"/>
  <c r="AF1144" i="3" s="1"/>
  <c r="AA1144" i="3"/>
  <c r="AC1144" i="3" s="1"/>
  <c r="Z1144" i="3"/>
  <c r="X1144" i="3"/>
  <c r="U1144" i="3"/>
  <c r="W1144" i="3" s="1"/>
  <c r="C1143" i="2" s="1"/>
  <c r="H1143" i="2" s="1"/>
  <c r="T1144" i="3"/>
  <c r="R1144" i="3"/>
  <c r="Q1144" i="3"/>
  <c r="O1144" i="3"/>
  <c r="N1144" i="3"/>
  <c r="L1144" i="3"/>
  <c r="I1144" i="3"/>
  <c r="K1144" i="3" s="1"/>
  <c r="F1144" i="3"/>
  <c r="H1144" i="3" s="1"/>
  <c r="C1144" i="3"/>
  <c r="E1144" i="3" s="1"/>
  <c r="B1143" i="2" s="1"/>
  <c r="BH1143" i="3"/>
  <c r="BJ1143" i="3" s="1"/>
  <c r="BE1143" i="3"/>
  <c r="BG1143" i="3" s="1"/>
  <c r="D1142" i="2" s="1"/>
  <c r="I1142" i="2" s="1"/>
  <c r="BB1143" i="3"/>
  <c r="BD1143" i="3" s="1"/>
  <c r="BA1143" i="3"/>
  <c r="AY1143" i="3"/>
  <c r="AV1143" i="3"/>
  <c r="AX1143" i="3" s="1"/>
  <c r="AS1143" i="3"/>
  <c r="AU1143" i="3" s="1"/>
  <c r="AR1143" i="3"/>
  <c r="AP1143" i="3"/>
  <c r="AM1143" i="3"/>
  <c r="AO1143" i="3" s="1"/>
  <c r="AJ1143" i="3"/>
  <c r="AL1143" i="3" s="1"/>
  <c r="AG1143" i="3"/>
  <c r="AI1143" i="3" s="1"/>
  <c r="AD1143" i="3"/>
  <c r="AF1143" i="3" s="1"/>
  <c r="AA1143" i="3"/>
  <c r="AC1143" i="3" s="1"/>
  <c r="X1143" i="3"/>
  <c r="Z1143" i="3" s="1"/>
  <c r="U1143" i="3"/>
  <c r="W1143" i="3" s="1"/>
  <c r="C1142" i="2" s="1"/>
  <c r="H1142" i="2" s="1"/>
  <c r="R1143" i="3"/>
  <c r="T1143" i="3" s="1"/>
  <c r="Q1143" i="3"/>
  <c r="O1143" i="3"/>
  <c r="N1143" i="3"/>
  <c r="L1143" i="3"/>
  <c r="K1143" i="3"/>
  <c r="I1143" i="3"/>
  <c r="H1143" i="3"/>
  <c r="F1143" i="3"/>
  <c r="C1143" i="3"/>
  <c r="E1143" i="3" s="1"/>
  <c r="B1142" i="2" s="1"/>
  <c r="E1142" i="2" s="1"/>
  <c r="J1142" i="2" s="1"/>
  <c r="BJ1142" i="3"/>
  <c r="BH1142" i="3"/>
  <c r="BE1142" i="3"/>
  <c r="BG1142" i="3" s="1"/>
  <c r="D1141" i="2" s="1"/>
  <c r="BB1142" i="3"/>
  <c r="BD1142" i="3" s="1"/>
  <c r="AY1142" i="3"/>
  <c r="BA1142" i="3" s="1"/>
  <c r="AV1142" i="3"/>
  <c r="AX1142" i="3" s="1"/>
  <c r="AS1142" i="3"/>
  <c r="AU1142" i="3" s="1"/>
  <c r="AP1142" i="3"/>
  <c r="AR1142" i="3" s="1"/>
  <c r="AO1142" i="3"/>
  <c r="AM1142" i="3"/>
  <c r="AJ1142" i="3"/>
  <c r="AL1142" i="3" s="1"/>
  <c r="AG1142" i="3"/>
  <c r="AI1142" i="3" s="1"/>
  <c r="AD1142" i="3"/>
  <c r="AF1142" i="3" s="1"/>
  <c r="AA1142" i="3"/>
  <c r="AC1142" i="3" s="1"/>
  <c r="Z1142" i="3"/>
  <c r="X1142" i="3"/>
  <c r="U1142" i="3"/>
  <c r="W1142" i="3" s="1"/>
  <c r="C1141" i="2" s="1"/>
  <c r="H1141" i="2" s="1"/>
  <c r="T1142" i="3"/>
  <c r="R1142" i="3"/>
  <c r="O1142" i="3"/>
  <c r="Q1142" i="3" s="1"/>
  <c r="L1142" i="3"/>
  <c r="N1142" i="3" s="1"/>
  <c r="I1142" i="3"/>
  <c r="K1142" i="3" s="1"/>
  <c r="F1142" i="3"/>
  <c r="H1142" i="3" s="1"/>
  <c r="C1142" i="3"/>
  <c r="E1142" i="3" s="1"/>
  <c r="B1141" i="2" s="1"/>
  <c r="E1141" i="2" s="1"/>
  <c r="J1141" i="2" s="1"/>
  <c r="B1142" i="3"/>
  <c r="BJ1141" i="3"/>
  <c r="BH1141" i="3"/>
  <c r="BE1141" i="3"/>
  <c r="BG1141" i="3" s="1"/>
  <c r="D1140" i="2" s="1"/>
  <c r="I1140" i="2" s="1"/>
  <c r="BB1141" i="3"/>
  <c r="BD1141" i="3" s="1"/>
  <c r="BA1141" i="3"/>
  <c r="AY1141" i="3"/>
  <c r="AV1141" i="3"/>
  <c r="AX1141" i="3" s="1"/>
  <c r="AS1141" i="3"/>
  <c r="AU1141" i="3" s="1"/>
  <c r="AP1141" i="3"/>
  <c r="AR1141" i="3" s="1"/>
  <c r="AO1141" i="3"/>
  <c r="AM1141" i="3"/>
  <c r="AJ1141" i="3"/>
  <c r="AL1141" i="3" s="1"/>
  <c r="AI1141" i="3"/>
  <c r="AG1141" i="3"/>
  <c r="AD1141" i="3"/>
  <c r="AF1141" i="3" s="1"/>
  <c r="AA1141" i="3"/>
  <c r="AC1141" i="3" s="1"/>
  <c r="X1141" i="3"/>
  <c r="Z1141" i="3" s="1"/>
  <c r="U1141" i="3"/>
  <c r="W1141" i="3" s="1"/>
  <c r="C1140" i="2" s="1"/>
  <c r="H1140" i="2" s="1"/>
  <c r="R1141" i="3"/>
  <c r="T1141" i="3" s="1"/>
  <c r="O1141" i="3"/>
  <c r="Q1141" i="3" s="1"/>
  <c r="N1141" i="3"/>
  <c r="L1141" i="3"/>
  <c r="I1141" i="3"/>
  <c r="K1141" i="3" s="1"/>
  <c r="F1141" i="3"/>
  <c r="H1141" i="3" s="1"/>
  <c r="E1141" i="3"/>
  <c r="B1140" i="2" s="1"/>
  <c r="G1140" i="2" s="1"/>
  <c r="C1141" i="3"/>
  <c r="B1141" i="3"/>
  <c r="BJ1140" i="3"/>
  <c r="BH1140" i="3"/>
  <c r="BE1140" i="3"/>
  <c r="BG1140" i="3" s="1"/>
  <c r="D1139" i="2" s="1"/>
  <c r="BB1140" i="3"/>
  <c r="BD1140" i="3" s="1"/>
  <c r="BA1140" i="3"/>
  <c r="AY1140" i="3"/>
  <c r="AV1140" i="3"/>
  <c r="AX1140" i="3" s="1"/>
  <c r="AS1140" i="3"/>
  <c r="AU1140" i="3" s="1"/>
  <c r="AP1140" i="3"/>
  <c r="AR1140" i="3" s="1"/>
  <c r="AO1140" i="3"/>
  <c r="AM1140" i="3"/>
  <c r="AJ1140" i="3"/>
  <c r="AL1140" i="3" s="1"/>
  <c r="AI1140" i="3"/>
  <c r="AG1140" i="3"/>
  <c r="AD1140" i="3"/>
  <c r="AF1140" i="3" s="1"/>
  <c r="AA1140" i="3"/>
  <c r="AC1140" i="3" s="1"/>
  <c r="Z1140" i="3"/>
  <c r="X1140" i="3"/>
  <c r="U1140" i="3"/>
  <c r="W1140" i="3" s="1"/>
  <c r="C1139" i="2" s="1"/>
  <c r="H1139" i="2" s="1"/>
  <c r="R1140" i="3"/>
  <c r="T1140" i="3" s="1"/>
  <c r="Q1140" i="3"/>
  <c r="O1140" i="3"/>
  <c r="L1140" i="3"/>
  <c r="N1140" i="3" s="1"/>
  <c r="I1140" i="3"/>
  <c r="K1140" i="3" s="1"/>
  <c r="F1140" i="3"/>
  <c r="H1140" i="3" s="1"/>
  <c r="C1140" i="3"/>
  <c r="E1140" i="3" s="1"/>
  <c r="B1139" i="2" s="1"/>
  <c r="BH1139" i="3"/>
  <c r="BJ1139" i="3" s="1"/>
  <c r="BE1139" i="3"/>
  <c r="BG1139" i="3" s="1"/>
  <c r="D1138" i="2" s="1"/>
  <c r="I1138" i="2" s="1"/>
  <c r="BB1139" i="3"/>
  <c r="BD1139" i="3" s="1"/>
  <c r="BA1139" i="3"/>
  <c r="AY1139" i="3"/>
  <c r="AX1139" i="3"/>
  <c r="AV1139" i="3"/>
  <c r="AS1139" i="3"/>
  <c r="AU1139" i="3" s="1"/>
  <c r="AP1139" i="3"/>
  <c r="AR1139" i="3" s="1"/>
  <c r="AM1139" i="3"/>
  <c r="AO1139" i="3" s="1"/>
  <c r="AJ1139" i="3"/>
  <c r="AL1139" i="3" s="1"/>
  <c r="AG1139" i="3"/>
  <c r="AI1139" i="3" s="1"/>
  <c r="AD1139" i="3"/>
  <c r="AF1139" i="3" s="1"/>
  <c r="AC1139" i="3"/>
  <c r="AA1139" i="3"/>
  <c r="X1139" i="3"/>
  <c r="Z1139" i="3" s="1"/>
  <c r="W1139" i="3"/>
  <c r="C1138" i="2" s="1"/>
  <c r="H1138" i="2" s="1"/>
  <c r="U1139" i="3"/>
  <c r="T1139" i="3"/>
  <c r="R1139" i="3"/>
  <c r="O1139" i="3"/>
  <c r="Q1139" i="3" s="1"/>
  <c r="L1139" i="3"/>
  <c r="N1139" i="3" s="1"/>
  <c r="K1139" i="3"/>
  <c r="I1139" i="3"/>
  <c r="H1139" i="3"/>
  <c r="F1139" i="3"/>
  <c r="E1139" i="3"/>
  <c r="B1138" i="2" s="1"/>
  <c r="C1139" i="3"/>
  <c r="BH1138" i="3"/>
  <c r="BJ1138" i="3" s="1"/>
  <c r="BE1138" i="3"/>
  <c r="BG1138" i="3" s="1"/>
  <c r="D1137" i="2" s="1"/>
  <c r="I1137" i="2" s="1"/>
  <c r="BD1138" i="3"/>
  <c r="BB1138" i="3"/>
  <c r="BA1138" i="3"/>
  <c r="AY1138" i="3"/>
  <c r="AV1138" i="3"/>
  <c r="AX1138" i="3" s="1"/>
  <c r="AS1138" i="3"/>
  <c r="AU1138" i="3" s="1"/>
  <c r="AP1138" i="3"/>
  <c r="AR1138" i="3" s="1"/>
  <c r="AM1138" i="3"/>
  <c r="AO1138" i="3" s="1"/>
  <c r="AJ1138" i="3"/>
  <c r="AL1138" i="3" s="1"/>
  <c r="AI1138" i="3"/>
  <c r="AG1138" i="3"/>
  <c r="AD1138" i="3"/>
  <c r="AF1138" i="3" s="1"/>
  <c r="AA1138" i="3"/>
  <c r="AC1138" i="3" s="1"/>
  <c r="X1138" i="3"/>
  <c r="Z1138" i="3" s="1"/>
  <c r="U1138" i="3"/>
  <c r="W1138" i="3" s="1"/>
  <c r="C1137" i="2" s="1"/>
  <c r="H1137" i="2" s="1"/>
  <c r="T1138" i="3"/>
  <c r="R1138" i="3"/>
  <c r="O1138" i="3"/>
  <c r="Q1138" i="3" s="1"/>
  <c r="L1138" i="3"/>
  <c r="N1138" i="3" s="1"/>
  <c r="I1138" i="3"/>
  <c r="K1138" i="3" s="1"/>
  <c r="F1138" i="3"/>
  <c r="H1138" i="3" s="1"/>
  <c r="E1138" i="3"/>
  <c r="B1137" i="2" s="1"/>
  <c r="G1137" i="2" s="1"/>
  <c r="C1138" i="3"/>
  <c r="BJ1137" i="3"/>
  <c r="BH1137" i="3"/>
  <c r="BE1137" i="3"/>
  <c r="BG1137" i="3" s="1"/>
  <c r="D1136" i="2" s="1"/>
  <c r="I1136" i="2" s="1"/>
  <c r="BB1137" i="3"/>
  <c r="BD1137" i="3" s="1"/>
  <c r="AY1137" i="3"/>
  <c r="BA1137" i="3" s="1"/>
  <c r="AV1137" i="3"/>
  <c r="AX1137" i="3" s="1"/>
  <c r="AS1137" i="3"/>
  <c r="AU1137" i="3" s="1"/>
  <c r="AP1137" i="3"/>
  <c r="AR1137" i="3" s="1"/>
  <c r="AM1137" i="3"/>
  <c r="AO1137" i="3" s="1"/>
  <c r="AL1137" i="3"/>
  <c r="AJ1137" i="3"/>
  <c r="AG1137" i="3"/>
  <c r="AI1137" i="3" s="1"/>
  <c r="AD1137" i="3"/>
  <c r="AF1137" i="3" s="1"/>
  <c r="AA1137" i="3"/>
  <c r="AC1137" i="3" s="1"/>
  <c r="X1137" i="3"/>
  <c r="Z1137" i="3" s="1"/>
  <c r="U1137" i="3"/>
  <c r="W1137" i="3" s="1"/>
  <c r="C1136" i="2" s="1"/>
  <c r="H1136" i="2" s="1"/>
  <c r="R1137" i="3"/>
  <c r="T1137" i="3" s="1"/>
  <c r="O1137" i="3"/>
  <c r="Q1137" i="3" s="1"/>
  <c r="N1137" i="3"/>
  <c r="L1137" i="3"/>
  <c r="I1137" i="3"/>
  <c r="K1137" i="3" s="1"/>
  <c r="F1137" i="3"/>
  <c r="H1137" i="3" s="1"/>
  <c r="E1137" i="3"/>
  <c r="B1136" i="2" s="1"/>
  <c r="G1136" i="2" s="1"/>
  <c r="C1137" i="3"/>
  <c r="BH1136" i="3"/>
  <c r="BJ1136" i="3" s="1"/>
  <c r="BG1136" i="3"/>
  <c r="D1135" i="2" s="1"/>
  <c r="I1135" i="2" s="1"/>
  <c r="BE1136" i="3"/>
  <c r="BB1136" i="3"/>
  <c r="BD1136" i="3" s="1"/>
  <c r="BA1136" i="3"/>
  <c r="AY1136" i="3"/>
  <c r="AV1136" i="3"/>
  <c r="AX1136" i="3" s="1"/>
  <c r="AU1136" i="3"/>
  <c r="AS1136" i="3"/>
  <c r="AP1136" i="3"/>
  <c r="AR1136" i="3" s="1"/>
  <c r="AM1136" i="3"/>
  <c r="AO1136" i="3" s="1"/>
  <c r="AJ1136" i="3"/>
  <c r="AL1136" i="3" s="1"/>
  <c r="AG1136" i="3"/>
  <c r="AI1136" i="3" s="1"/>
  <c r="AF1136" i="3"/>
  <c r="AD1136" i="3"/>
  <c r="AA1136" i="3"/>
  <c r="AC1136" i="3" s="1"/>
  <c r="X1136" i="3"/>
  <c r="Z1136" i="3" s="1"/>
  <c r="U1136" i="3"/>
  <c r="W1136" i="3" s="1"/>
  <c r="C1135" i="2" s="1"/>
  <c r="H1135" i="2" s="1"/>
  <c r="R1136" i="3"/>
  <c r="T1136" i="3" s="1"/>
  <c r="O1136" i="3"/>
  <c r="Q1136" i="3" s="1"/>
  <c r="L1136" i="3"/>
  <c r="N1136" i="3" s="1"/>
  <c r="K1136" i="3"/>
  <c r="I1136" i="3"/>
  <c r="F1136" i="3"/>
  <c r="H1136" i="3" s="1"/>
  <c r="C1136" i="3"/>
  <c r="E1136" i="3" s="1"/>
  <c r="B1135" i="2" s="1"/>
  <c r="BH1135" i="3"/>
  <c r="BJ1135" i="3" s="1"/>
  <c r="BE1135" i="3"/>
  <c r="BG1135" i="3" s="1"/>
  <c r="D1134" i="2" s="1"/>
  <c r="I1134" i="2" s="1"/>
  <c r="BB1135" i="3"/>
  <c r="BD1135" i="3" s="1"/>
  <c r="AY1135" i="3"/>
  <c r="BA1135" i="3" s="1"/>
  <c r="AV1135" i="3"/>
  <c r="AX1135" i="3" s="1"/>
  <c r="AU1135" i="3"/>
  <c r="AS1135" i="3"/>
  <c r="AP1135" i="3"/>
  <c r="AR1135" i="3" s="1"/>
  <c r="AM1135" i="3"/>
  <c r="AO1135" i="3" s="1"/>
  <c r="AJ1135" i="3"/>
  <c r="AL1135" i="3" s="1"/>
  <c r="AG1135" i="3"/>
  <c r="AI1135" i="3" s="1"/>
  <c r="AD1135" i="3"/>
  <c r="AF1135" i="3" s="1"/>
  <c r="AA1135" i="3"/>
  <c r="AC1135" i="3" s="1"/>
  <c r="X1135" i="3"/>
  <c r="Z1135" i="3" s="1"/>
  <c r="U1135" i="3"/>
  <c r="W1135" i="3" s="1"/>
  <c r="C1134" i="2" s="1"/>
  <c r="H1134" i="2" s="1"/>
  <c r="T1135" i="3"/>
  <c r="R1135" i="3"/>
  <c r="O1135" i="3"/>
  <c r="Q1135" i="3" s="1"/>
  <c r="L1135" i="3"/>
  <c r="N1135" i="3" s="1"/>
  <c r="K1135" i="3"/>
  <c r="I1135" i="3"/>
  <c r="F1135" i="3"/>
  <c r="H1135" i="3" s="1"/>
  <c r="C1135" i="3"/>
  <c r="E1135" i="3" s="1"/>
  <c r="B1134" i="2" s="1"/>
  <c r="G1134" i="2" s="1"/>
  <c r="BH1134" i="3"/>
  <c r="BJ1134" i="3" s="1"/>
  <c r="BG1134" i="3"/>
  <c r="D1133" i="2" s="1"/>
  <c r="I1133" i="2" s="1"/>
  <c r="BE1134" i="3"/>
  <c r="BB1134" i="3"/>
  <c r="BD1134" i="3" s="1"/>
  <c r="AY1134" i="3"/>
  <c r="BA1134" i="3" s="1"/>
  <c r="AX1134" i="3"/>
  <c r="AV1134" i="3"/>
  <c r="AS1134" i="3"/>
  <c r="AU1134" i="3" s="1"/>
  <c r="AP1134" i="3"/>
  <c r="AR1134" i="3" s="1"/>
  <c r="AM1134" i="3"/>
  <c r="AO1134" i="3" s="1"/>
  <c r="AJ1134" i="3"/>
  <c r="AL1134" i="3" s="1"/>
  <c r="AI1134" i="3"/>
  <c r="AG1134" i="3"/>
  <c r="AD1134" i="3"/>
  <c r="AF1134" i="3" s="1"/>
  <c r="AC1134" i="3"/>
  <c r="AA1134" i="3"/>
  <c r="X1134" i="3"/>
  <c r="Z1134" i="3" s="1"/>
  <c r="U1134" i="3"/>
  <c r="W1134" i="3" s="1"/>
  <c r="C1133" i="2" s="1"/>
  <c r="H1133" i="2" s="1"/>
  <c r="R1134" i="3"/>
  <c r="T1134" i="3" s="1"/>
  <c r="Q1134" i="3"/>
  <c r="O1134" i="3"/>
  <c r="L1134" i="3"/>
  <c r="N1134" i="3" s="1"/>
  <c r="K1134" i="3"/>
  <c r="I1134" i="3"/>
  <c r="H1134" i="3"/>
  <c r="F1134" i="3"/>
  <c r="C1134" i="3"/>
  <c r="E1134" i="3" s="1"/>
  <c r="B1133" i="2" s="1"/>
  <c r="BJ1133" i="3"/>
  <c r="BH1133" i="3"/>
  <c r="BE1133" i="3"/>
  <c r="BG1133" i="3" s="1"/>
  <c r="D1132" i="2" s="1"/>
  <c r="I1132" i="2" s="1"/>
  <c r="BB1133" i="3"/>
  <c r="BD1133" i="3" s="1"/>
  <c r="AY1133" i="3"/>
  <c r="BA1133" i="3" s="1"/>
  <c r="AX1133" i="3"/>
  <c r="AV1133" i="3"/>
  <c r="AS1133" i="3"/>
  <c r="AU1133" i="3" s="1"/>
  <c r="AP1133" i="3"/>
  <c r="AR1133" i="3" s="1"/>
  <c r="AM1133" i="3"/>
  <c r="AO1133" i="3" s="1"/>
  <c r="AJ1133" i="3"/>
  <c r="AL1133" i="3" s="1"/>
  <c r="AI1133" i="3"/>
  <c r="AG1133" i="3"/>
  <c r="AD1133" i="3"/>
  <c r="AF1133" i="3" s="1"/>
  <c r="AC1133" i="3"/>
  <c r="AA1133" i="3"/>
  <c r="X1133" i="3"/>
  <c r="Z1133" i="3" s="1"/>
  <c r="U1133" i="3"/>
  <c r="W1133" i="3" s="1"/>
  <c r="C1132" i="2" s="1"/>
  <c r="H1132" i="2" s="1"/>
  <c r="T1133" i="3"/>
  <c r="R1133" i="3"/>
  <c r="O1133" i="3"/>
  <c r="Q1133" i="3" s="1"/>
  <c r="N1133" i="3"/>
  <c r="L1133" i="3"/>
  <c r="I1133" i="3"/>
  <c r="K1133" i="3" s="1"/>
  <c r="F1133" i="3"/>
  <c r="H1133" i="3" s="1"/>
  <c r="C1133" i="3"/>
  <c r="E1133" i="3" s="1"/>
  <c r="B1132" i="2" s="1"/>
  <c r="BJ1132" i="3"/>
  <c r="BH1132" i="3"/>
  <c r="BE1132" i="3"/>
  <c r="BG1132" i="3" s="1"/>
  <c r="D1131" i="2" s="1"/>
  <c r="BD1132" i="3"/>
  <c r="BB1132" i="3"/>
  <c r="AY1132" i="3"/>
  <c r="BA1132" i="3" s="1"/>
  <c r="AV1132" i="3"/>
  <c r="AX1132" i="3" s="1"/>
  <c r="AS1132" i="3"/>
  <c r="AU1132" i="3" s="1"/>
  <c r="AP1132" i="3"/>
  <c r="AR1132" i="3" s="1"/>
  <c r="AM1132" i="3"/>
  <c r="AO1132" i="3" s="1"/>
  <c r="AJ1132" i="3"/>
  <c r="AL1132" i="3" s="1"/>
  <c r="AG1132" i="3"/>
  <c r="AI1132" i="3" s="1"/>
  <c r="AD1132" i="3"/>
  <c r="AF1132" i="3" s="1"/>
  <c r="AA1132" i="3"/>
  <c r="AC1132" i="3" s="1"/>
  <c r="X1132" i="3"/>
  <c r="Z1132" i="3" s="1"/>
  <c r="W1132" i="3"/>
  <c r="C1131" i="2" s="1"/>
  <c r="U1132" i="3"/>
  <c r="T1132" i="3"/>
  <c r="R1132" i="3"/>
  <c r="Q1132" i="3"/>
  <c r="O1132" i="3"/>
  <c r="L1132" i="3"/>
  <c r="N1132" i="3" s="1"/>
  <c r="I1132" i="3"/>
  <c r="K1132" i="3" s="1"/>
  <c r="F1132" i="3"/>
  <c r="H1132" i="3" s="1"/>
  <c r="E1132" i="3"/>
  <c r="B1131" i="2" s="1"/>
  <c r="C1132" i="3"/>
  <c r="BH1131" i="3"/>
  <c r="BJ1131" i="3" s="1"/>
  <c r="BE1131" i="3"/>
  <c r="BG1131" i="3" s="1"/>
  <c r="D1130" i="2" s="1"/>
  <c r="I1130" i="2" s="1"/>
  <c r="BB1131" i="3"/>
  <c r="BD1131" i="3" s="1"/>
  <c r="BA1131" i="3"/>
  <c r="AY1131" i="3"/>
  <c r="AX1131" i="3"/>
  <c r="AV1131" i="3"/>
  <c r="AU1131" i="3"/>
  <c r="AS1131" i="3"/>
  <c r="AP1131" i="3"/>
  <c r="AR1131" i="3" s="1"/>
  <c r="AM1131" i="3"/>
  <c r="AO1131" i="3" s="1"/>
  <c r="AJ1131" i="3"/>
  <c r="AL1131" i="3" s="1"/>
  <c r="AI1131" i="3"/>
  <c r="AG1131" i="3"/>
  <c r="AD1131" i="3"/>
  <c r="AF1131" i="3" s="1"/>
  <c r="AA1131" i="3"/>
  <c r="AC1131" i="3" s="1"/>
  <c r="X1131" i="3"/>
  <c r="Z1131" i="3" s="1"/>
  <c r="U1131" i="3"/>
  <c r="W1131" i="3" s="1"/>
  <c r="C1130" i="2" s="1"/>
  <c r="T1131" i="3"/>
  <c r="R1131" i="3"/>
  <c r="Q1131" i="3"/>
  <c r="O1131" i="3"/>
  <c r="N1131" i="3"/>
  <c r="L1131" i="3"/>
  <c r="I1131" i="3"/>
  <c r="K1131" i="3" s="1"/>
  <c r="F1131" i="3"/>
  <c r="H1131" i="3" s="1"/>
  <c r="E1131" i="3"/>
  <c r="B1130" i="2" s="1"/>
  <c r="G1130" i="2" s="1"/>
  <c r="C1131" i="3"/>
  <c r="BJ1130" i="3"/>
  <c r="BH1130" i="3"/>
  <c r="BE1130" i="3"/>
  <c r="BG1130" i="3" s="1"/>
  <c r="D1129" i="2" s="1"/>
  <c r="BD1130" i="3"/>
  <c r="BB1130" i="3"/>
  <c r="BA1130" i="3"/>
  <c r="AY1130" i="3"/>
  <c r="AX1130" i="3"/>
  <c r="AV1130" i="3"/>
  <c r="AS1130" i="3"/>
  <c r="AU1130" i="3" s="1"/>
  <c r="AP1130" i="3"/>
  <c r="AR1130" i="3" s="1"/>
  <c r="AO1130" i="3"/>
  <c r="AM1130" i="3"/>
  <c r="AJ1130" i="3"/>
  <c r="AL1130" i="3" s="1"/>
  <c r="AI1130" i="3"/>
  <c r="AG1130" i="3"/>
  <c r="AF1130" i="3"/>
  <c r="AD1130" i="3"/>
  <c r="AC1130" i="3"/>
  <c r="AA1130" i="3"/>
  <c r="Z1130" i="3"/>
  <c r="X1130" i="3"/>
  <c r="U1130" i="3"/>
  <c r="W1130" i="3" s="1"/>
  <c r="C1129" i="2" s="1"/>
  <c r="T1130" i="3"/>
  <c r="R1130" i="3"/>
  <c r="O1130" i="3"/>
  <c r="Q1130" i="3" s="1"/>
  <c r="L1130" i="3"/>
  <c r="N1130" i="3" s="1"/>
  <c r="K1130" i="3"/>
  <c r="I1130" i="3"/>
  <c r="H1130" i="3"/>
  <c r="F1130" i="3"/>
  <c r="E1130" i="3"/>
  <c r="B1129" i="2" s="1"/>
  <c r="C1130" i="3"/>
  <c r="BH1129" i="3"/>
  <c r="BJ1129" i="3" s="1"/>
  <c r="BE1129" i="3"/>
  <c r="BG1129" i="3" s="1"/>
  <c r="D1128" i="2" s="1"/>
  <c r="I1128" i="2" s="1"/>
  <c r="BD1129" i="3"/>
  <c r="BB1129" i="3"/>
  <c r="BA1129" i="3"/>
  <c r="AY1129" i="3"/>
  <c r="AX1129" i="3"/>
  <c r="AV1129" i="3"/>
  <c r="AU1129" i="3"/>
  <c r="AS1129" i="3"/>
  <c r="AP1129" i="3"/>
  <c r="AR1129" i="3" s="1"/>
  <c r="AM1129" i="3"/>
  <c r="AO1129" i="3" s="1"/>
  <c r="AJ1129" i="3"/>
  <c r="AL1129" i="3" s="1"/>
  <c r="AG1129" i="3"/>
  <c r="AI1129" i="3" s="1"/>
  <c r="AD1129" i="3"/>
  <c r="AF1129" i="3" s="1"/>
  <c r="AA1129" i="3"/>
  <c r="AC1129" i="3" s="1"/>
  <c r="X1129" i="3"/>
  <c r="Z1129" i="3" s="1"/>
  <c r="U1129" i="3"/>
  <c r="W1129" i="3" s="1"/>
  <c r="C1128" i="2" s="1"/>
  <c r="R1129" i="3"/>
  <c r="T1129" i="3" s="1"/>
  <c r="O1129" i="3"/>
  <c r="Q1129" i="3" s="1"/>
  <c r="L1129" i="3"/>
  <c r="N1129" i="3" s="1"/>
  <c r="K1129" i="3"/>
  <c r="I1129" i="3"/>
  <c r="F1129" i="3"/>
  <c r="H1129" i="3" s="1"/>
  <c r="C1129" i="3"/>
  <c r="E1129" i="3" s="1"/>
  <c r="B1128" i="2" s="1"/>
  <c r="B1129" i="3"/>
  <c r="BJ1128" i="3"/>
  <c r="BH1128" i="3"/>
  <c r="BG1128" i="3"/>
  <c r="D1127" i="2" s="1"/>
  <c r="I1127" i="2" s="1"/>
  <c r="BE1128" i="3"/>
  <c r="BD1128" i="3"/>
  <c r="BB1128" i="3"/>
  <c r="AY1128" i="3"/>
  <c r="BA1128" i="3" s="1"/>
  <c r="AX1128" i="3"/>
  <c r="AV1128" i="3"/>
  <c r="AS1128" i="3"/>
  <c r="AU1128" i="3" s="1"/>
  <c r="AP1128" i="3"/>
  <c r="AR1128" i="3" s="1"/>
  <c r="AM1128" i="3"/>
  <c r="AO1128" i="3" s="1"/>
  <c r="AJ1128" i="3"/>
  <c r="AL1128" i="3" s="1"/>
  <c r="AG1128" i="3"/>
  <c r="AI1128" i="3" s="1"/>
  <c r="AD1128" i="3"/>
  <c r="AF1128" i="3" s="1"/>
  <c r="AA1128" i="3"/>
  <c r="AC1128" i="3" s="1"/>
  <c r="Z1128" i="3"/>
  <c r="X1128" i="3"/>
  <c r="U1128" i="3"/>
  <c r="W1128" i="3" s="1"/>
  <c r="C1127" i="2" s="1"/>
  <c r="H1127" i="2" s="1"/>
  <c r="T1128" i="3"/>
  <c r="R1128" i="3"/>
  <c r="Q1128" i="3"/>
  <c r="O1128" i="3"/>
  <c r="L1128" i="3"/>
  <c r="N1128" i="3" s="1"/>
  <c r="K1128" i="3"/>
  <c r="I1128" i="3"/>
  <c r="F1128" i="3"/>
  <c r="H1128" i="3" s="1"/>
  <c r="C1128" i="3"/>
  <c r="E1128" i="3" s="1"/>
  <c r="B1127" i="2" s="1"/>
  <c r="E1127" i="2" s="1"/>
  <c r="BJ1127" i="3"/>
  <c r="BH1127" i="3"/>
  <c r="BE1127" i="3"/>
  <c r="BG1127" i="3" s="1"/>
  <c r="D1126" i="2" s="1"/>
  <c r="I1126" i="2" s="1"/>
  <c r="BB1127" i="3"/>
  <c r="BD1127" i="3" s="1"/>
  <c r="AY1127" i="3"/>
  <c r="BA1127" i="3" s="1"/>
  <c r="AV1127" i="3"/>
  <c r="AX1127" i="3" s="1"/>
  <c r="AU1127" i="3"/>
  <c r="AS1127" i="3"/>
  <c r="AP1127" i="3"/>
  <c r="AR1127" i="3" s="1"/>
  <c r="AM1127" i="3"/>
  <c r="AO1127" i="3" s="1"/>
  <c r="AJ1127" i="3"/>
  <c r="AL1127" i="3" s="1"/>
  <c r="AG1127" i="3"/>
  <c r="AI1127" i="3" s="1"/>
  <c r="AD1127" i="3"/>
  <c r="AF1127" i="3" s="1"/>
  <c r="AA1127" i="3"/>
  <c r="AC1127" i="3" s="1"/>
  <c r="Z1127" i="3"/>
  <c r="X1127" i="3"/>
  <c r="U1127" i="3"/>
  <c r="W1127" i="3" s="1"/>
  <c r="C1126" i="2" s="1"/>
  <c r="H1126" i="2" s="1"/>
  <c r="R1127" i="3"/>
  <c r="T1127" i="3" s="1"/>
  <c r="O1127" i="3"/>
  <c r="Q1127" i="3" s="1"/>
  <c r="N1127" i="3"/>
  <c r="L1127" i="3"/>
  <c r="I1127" i="3"/>
  <c r="K1127" i="3" s="1"/>
  <c r="F1127" i="3"/>
  <c r="H1127" i="3" s="1"/>
  <c r="C1127" i="3"/>
  <c r="E1127" i="3" s="1"/>
  <c r="B1126" i="2" s="1"/>
  <c r="G1126" i="2" s="1"/>
  <c r="B1127" i="3"/>
  <c r="BH1126" i="3"/>
  <c r="BJ1126" i="3" s="1"/>
  <c r="BG1126" i="3"/>
  <c r="D1125" i="2" s="1"/>
  <c r="BE1126" i="3"/>
  <c r="BB1126" i="3"/>
  <c r="BD1126" i="3" s="1"/>
  <c r="BA1126" i="3"/>
  <c r="AY1126" i="3"/>
  <c r="AV1126" i="3"/>
  <c r="AX1126" i="3" s="1"/>
  <c r="AS1126" i="3"/>
  <c r="AU1126" i="3" s="1"/>
  <c r="AP1126" i="3"/>
  <c r="AR1126" i="3" s="1"/>
  <c r="AO1126" i="3"/>
  <c r="AM1126" i="3"/>
  <c r="AL1126" i="3"/>
  <c r="AJ1126" i="3"/>
  <c r="AG1126" i="3"/>
  <c r="AI1126" i="3" s="1"/>
  <c r="AD1126" i="3"/>
  <c r="AF1126" i="3" s="1"/>
  <c r="AA1126" i="3"/>
  <c r="AC1126" i="3" s="1"/>
  <c r="X1126" i="3"/>
  <c r="Z1126" i="3" s="1"/>
  <c r="U1126" i="3"/>
  <c r="W1126" i="3" s="1"/>
  <c r="C1125" i="2" s="1"/>
  <c r="R1126" i="3"/>
  <c r="T1126" i="3" s="1"/>
  <c r="Q1126" i="3"/>
  <c r="O1126" i="3"/>
  <c r="L1126" i="3"/>
  <c r="N1126" i="3" s="1"/>
  <c r="I1126" i="3"/>
  <c r="K1126" i="3" s="1"/>
  <c r="F1126" i="3"/>
  <c r="H1126" i="3" s="1"/>
  <c r="C1126" i="3"/>
  <c r="E1126" i="3" s="1"/>
  <c r="B1125" i="2" s="1"/>
  <c r="BH1125" i="3"/>
  <c r="BJ1125" i="3" s="1"/>
  <c r="BE1125" i="3"/>
  <c r="BG1125" i="3" s="1"/>
  <c r="D1124" i="2" s="1"/>
  <c r="I1124" i="2" s="1"/>
  <c r="BB1125" i="3"/>
  <c r="BD1125" i="3" s="1"/>
  <c r="AY1125" i="3"/>
  <c r="BA1125" i="3" s="1"/>
  <c r="AV1125" i="3"/>
  <c r="AX1125" i="3" s="1"/>
  <c r="AS1125" i="3"/>
  <c r="AU1125" i="3" s="1"/>
  <c r="AR1125" i="3"/>
  <c r="AP1125" i="3"/>
  <c r="AO1125" i="3"/>
  <c r="AM1125" i="3"/>
  <c r="AJ1125" i="3"/>
  <c r="AL1125" i="3" s="1"/>
  <c r="AG1125" i="3"/>
  <c r="AI1125" i="3" s="1"/>
  <c r="AD1125" i="3"/>
  <c r="AF1125" i="3" s="1"/>
  <c r="AA1125" i="3"/>
  <c r="AC1125" i="3" s="1"/>
  <c r="Z1125" i="3"/>
  <c r="X1125" i="3"/>
  <c r="W1125" i="3"/>
  <c r="C1124" i="2" s="1"/>
  <c r="H1124" i="2" s="1"/>
  <c r="U1125" i="3"/>
  <c r="T1125" i="3"/>
  <c r="R1125" i="3"/>
  <c r="Q1125" i="3"/>
  <c r="O1125" i="3"/>
  <c r="L1125" i="3"/>
  <c r="N1125" i="3" s="1"/>
  <c r="I1125" i="3"/>
  <c r="K1125" i="3" s="1"/>
  <c r="F1125" i="3"/>
  <c r="H1125" i="3" s="1"/>
  <c r="C1125" i="3"/>
  <c r="E1125" i="3" s="1"/>
  <c r="B1124" i="2" s="1"/>
  <c r="E1124" i="2" s="1"/>
  <c r="J1124" i="2" s="1"/>
  <c r="BJ1124" i="3"/>
  <c r="BH1124" i="3"/>
  <c r="BG1124" i="3"/>
  <c r="D1123" i="2" s="1"/>
  <c r="I1123" i="2" s="1"/>
  <c r="BE1124" i="3"/>
  <c r="BD1124" i="3"/>
  <c r="BB1124" i="3"/>
  <c r="BA1124" i="3"/>
  <c r="AY1124" i="3"/>
  <c r="AV1124" i="3"/>
  <c r="AX1124" i="3" s="1"/>
  <c r="AS1124" i="3"/>
  <c r="AU1124" i="3" s="1"/>
  <c r="AP1124" i="3"/>
  <c r="AR1124" i="3" s="1"/>
  <c r="AM1124" i="3"/>
  <c r="AO1124" i="3" s="1"/>
  <c r="AJ1124" i="3"/>
  <c r="AL1124" i="3" s="1"/>
  <c r="AI1124" i="3"/>
  <c r="AG1124" i="3"/>
  <c r="AD1124" i="3"/>
  <c r="AF1124" i="3" s="1"/>
  <c r="AA1124" i="3"/>
  <c r="AC1124" i="3" s="1"/>
  <c r="Z1124" i="3"/>
  <c r="X1124" i="3"/>
  <c r="W1124" i="3"/>
  <c r="C1123" i="2" s="1"/>
  <c r="U1124" i="3"/>
  <c r="R1124" i="3"/>
  <c r="T1124" i="3" s="1"/>
  <c r="Q1124" i="3"/>
  <c r="O1124" i="3"/>
  <c r="N1124" i="3"/>
  <c r="L1124" i="3"/>
  <c r="K1124" i="3"/>
  <c r="I1124" i="3"/>
  <c r="F1124" i="3"/>
  <c r="H1124" i="3" s="1"/>
  <c r="C1124" i="3"/>
  <c r="E1124" i="3" s="1"/>
  <c r="B1123" i="2" s="1"/>
  <c r="BH1123" i="3"/>
  <c r="BJ1123" i="3" s="1"/>
  <c r="BG1123" i="3"/>
  <c r="D1122" i="2" s="1"/>
  <c r="I1122" i="2" s="1"/>
  <c r="BE1123" i="3"/>
  <c r="BB1123" i="3"/>
  <c r="BD1123" i="3" s="1"/>
  <c r="AY1123" i="3"/>
  <c r="BA1123" i="3" s="1"/>
  <c r="AX1123" i="3"/>
  <c r="AV1123" i="3"/>
  <c r="AS1123" i="3"/>
  <c r="AU1123" i="3" s="1"/>
  <c r="AR1123" i="3"/>
  <c r="AP1123" i="3"/>
  <c r="AO1123" i="3"/>
  <c r="AM1123" i="3"/>
  <c r="AJ1123" i="3"/>
  <c r="AL1123" i="3" s="1"/>
  <c r="AI1123" i="3"/>
  <c r="AG1123" i="3"/>
  <c r="AD1123" i="3"/>
  <c r="AF1123" i="3" s="1"/>
  <c r="AC1123" i="3"/>
  <c r="AA1123" i="3"/>
  <c r="Z1123" i="3"/>
  <c r="X1123" i="3"/>
  <c r="U1123" i="3"/>
  <c r="W1123" i="3" s="1"/>
  <c r="C1122" i="2" s="1"/>
  <c r="H1122" i="2" s="1"/>
  <c r="T1123" i="3"/>
  <c r="R1123" i="3"/>
  <c r="O1123" i="3"/>
  <c r="Q1123" i="3" s="1"/>
  <c r="L1123" i="3"/>
  <c r="N1123" i="3" s="1"/>
  <c r="I1123" i="3"/>
  <c r="K1123" i="3" s="1"/>
  <c r="H1123" i="3"/>
  <c r="F1123" i="3"/>
  <c r="C1123" i="3"/>
  <c r="E1123" i="3" s="1"/>
  <c r="B1122" i="2" s="1"/>
  <c r="BH1122" i="3"/>
  <c r="BJ1122" i="3" s="1"/>
  <c r="BG1122" i="3"/>
  <c r="D1121" i="2" s="1"/>
  <c r="I1121" i="2" s="1"/>
  <c r="BE1122" i="3"/>
  <c r="BB1122" i="3"/>
  <c r="BD1122" i="3" s="1"/>
  <c r="BA1122" i="3"/>
  <c r="AY1122" i="3"/>
  <c r="AV1122" i="3"/>
  <c r="AX1122" i="3" s="1"/>
  <c r="AS1122" i="3"/>
  <c r="AU1122" i="3" s="1"/>
  <c r="AR1122" i="3"/>
  <c r="AP1122" i="3"/>
  <c r="AO1122" i="3"/>
  <c r="AM1122" i="3"/>
  <c r="AJ1122" i="3"/>
  <c r="AL1122" i="3" s="1"/>
  <c r="AG1122" i="3"/>
  <c r="AI1122" i="3" s="1"/>
  <c r="AF1122" i="3"/>
  <c r="AD1122" i="3"/>
  <c r="AA1122" i="3"/>
  <c r="AC1122" i="3" s="1"/>
  <c r="X1122" i="3"/>
  <c r="Z1122" i="3" s="1"/>
  <c r="U1122" i="3"/>
  <c r="W1122" i="3" s="1"/>
  <c r="C1121" i="2" s="1"/>
  <c r="H1121" i="2" s="1"/>
  <c r="R1122" i="3"/>
  <c r="T1122" i="3" s="1"/>
  <c r="O1122" i="3"/>
  <c r="Q1122" i="3" s="1"/>
  <c r="L1122" i="3"/>
  <c r="N1122" i="3" s="1"/>
  <c r="K1122" i="3"/>
  <c r="I1122" i="3"/>
  <c r="H1122" i="3"/>
  <c r="F1122" i="3"/>
  <c r="C1122" i="3"/>
  <c r="E1122" i="3" s="1"/>
  <c r="B1121" i="2" s="1"/>
  <c r="BH1121" i="3"/>
  <c r="BJ1121" i="3" s="1"/>
  <c r="BE1121" i="3"/>
  <c r="BG1121" i="3" s="1"/>
  <c r="D1120" i="2" s="1"/>
  <c r="I1120" i="2" s="1"/>
  <c r="BD1121" i="3"/>
  <c r="BB1121" i="3"/>
  <c r="BA1121" i="3"/>
  <c r="AY1121" i="3"/>
  <c r="AV1121" i="3"/>
  <c r="AX1121" i="3" s="1"/>
  <c r="AS1121" i="3"/>
  <c r="AU1121" i="3" s="1"/>
  <c r="AR1121" i="3"/>
  <c r="AP1121" i="3"/>
  <c r="AM1121" i="3"/>
  <c r="AO1121" i="3" s="1"/>
  <c r="AJ1121" i="3"/>
  <c r="AL1121" i="3" s="1"/>
  <c r="AG1121" i="3"/>
  <c r="AI1121" i="3" s="1"/>
  <c r="AD1121" i="3"/>
  <c r="AF1121" i="3" s="1"/>
  <c r="AA1121" i="3"/>
  <c r="AC1121" i="3" s="1"/>
  <c r="X1121" i="3"/>
  <c r="Z1121" i="3" s="1"/>
  <c r="U1121" i="3"/>
  <c r="W1121" i="3" s="1"/>
  <c r="C1120" i="2" s="1"/>
  <c r="H1120" i="2" s="1"/>
  <c r="T1121" i="3"/>
  <c r="R1121" i="3"/>
  <c r="O1121" i="3"/>
  <c r="Q1121" i="3" s="1"/>
  <c r="N1121" i="3"/>
  <c r="L1121" i="3"/>
  <c r="K1121" i="3"/>
  <c r="I1121" i="3"/>
  <c r="F1121" i="3"/>
  <c r="H1121" i="3" s="1"/>
  <c r="C1121" i="3"/>
  <c r="E1121" i="3" s="1"/>
  <c r="B1120" i="2" s="1"/>
  <c r="G1120" i="2" s="1"/>
  <c r="BH1120" i="3"/>
  <c r="BJ1120" i="3" s="1"/>
  <c r="BE1120" i="3"/>
  <c r="BG1120" i="3" s="1"/>
  <c r="D1119" i="2" s="1"/>
  <c r="I1119" i="2" s="1"/>
  <c r="BB1120" i="3"/>
  <c r="BD1120" i="3" s="1"/>
  <c r="BA1120" i="3"/>
  <c r="AY1120" i="3"/>
  <c r="AX1120" i="3"/>
  <c r="AV1120" i="3"/>
  <c r="AS1120" i="3"/>
  <c r="AU1120" i="3" s="1"/>
  <c r="AP1120" i="3"/>
  <c r="AR1120" i="3" s="1"/>
  <c r="AO1120" i="3"/>
  <c r="AM1120" i="3"/>
  <c r="AJ1120" i="3"/>
  <c r="AL1120" i="3" s="1"/>
  <c r="AG1120" i="3"/>
  <c r="AI1120" i="3" s="1"/>
  <c r="AD1120" i="3"/>
  <c r="AF1120" i="3" s="1"/>
  <c r="AA1120" i="3"/>
  <c r="AC1120" i="3" s="1"/>
  <c r="X1120" i="3"/>
  <c r="Z1120" i="3" s="1"/>
  <c r="W1120" i="3"/>
  <c r="C1119" i="2" s="1"/>
  <c r="H1119" i="2" s="1"/>
  <c r="U1120" i="3"/>
  <c r="T1120" i="3"/>
  <c r="R1120" i="3"/>
  <c r="O1120" i="3"/>
  <c r="Q1120" i="3" s="1"/>
  <c r="L1120" i="3"/>
  <c r="N1120" i="3" s="1"/>
  <c r="K1120" i="3"/>
  <c r="I1120" i="3"/>
  <c r="H1120" i="3"/>
  <c r="F1120" i="3"/>
  <c r="E1120" i="3"/>
  <c r="B1119" i="2" s="1"/>
  <c r="G1119" i="2" s="1"/>
  <c r="C1120" i="3"/>
  <c r="BJ1119" i="3"/>
  <c r="BH1119" i="3"/>
  <c r="BG1119" i="3"/>
  <c r="D1118" i="2" s="1"/>
  <c r="I1118" i="2" s="1"/>
  <c r="BE1119" i="3"/>
  <c r="BD1119" i="3"/>
  <c r="BB1119" i="3"/>
  <c r="AY1119" i="3"/>
  <c r="BA1119" i="3" s="1"/>
  <c r="AV1119" i="3"/>
  <c r="AX1119" i="3" s="1"/>
  <c r="AS1119" i="3"/>
  <c r="AU1119" i="3" s="1"/>
  <c r="AR1119" i="3"/>
  <c r="AP1119" i="3"/>
  <c r="AM1119" i="3"/>
  <c r="AO1119" i="3" s="1"/>
  <c r="AJ1119" i="3"/>
  <c r="AL1119" i="3" s="1"/>
  <c r="AG1119" i="3"/>
  <c r="AI1119" i="3" s="1"/>
  <c r="AD1119" i="3"/>
  <c r="AF1119" i="3" s="1"/>
  <c r="AA1119" i="3"/>
  <c r="AC1119" i="3" s="1"/>
  <c r="X1119" i="3"/>
  <c r="Z1119" i="3" s="1"/>
  <c r="U1119" i="3"/>
  <c r="W1119" i="3" s="1"/>
  <c r="C1118" i="2" s="1"/>
  <c r="H1118" i="2" s="1"/>
  <c r="R1119" i="3"/>
  <c r="T1119" i="3" s="1"/>
  <c r="O1119" i="3"/>
  <c r="Q1119" i="3" s="1"/>
  <c r="N1119" i="3"/>
  <c r="L1119" i="3"/>
  <c r="K1119" i="3"/>
  <c r="I1119" i="3"/>
  <c r="F1119" i="3"/>
  <c r="H1119" i="3" s="1"/>
  <c r="C1119" i="3"/>
  <c r="E1119" i="3" s="1"/>
  <c r="B1118" i="2" s="1"/>
  <c r="G1118" i="2" s="1"/>
  <c r="BH1118" i="3"/>
  <c r="BJ1118" i="3" s="1"/>
  <c r="BE1118" i="3"/>
  <c r="BG1118" i="3" s="1"/>
  <c r="D1117" i="2" s="1"/>
  <c r="I1117" i="2" s="1"/>
  <c r="BB1118" i="3"/>
  <c r="BD1118" i="3" s="1"/>
  <c r="BA1118" i="3"/>
  <c r="AY1118" i="3"/>
  <c r="AV1118" i="3"/>
  <c r="AX1118" i="3" s="1"/>
  <c r="AU1118" i="3"/>
  <c r="AS1118" i="3"/>
  <c r="AR1118" i="3"/>
  <c r="AP1118" i="3"/>
  <c r="AM1118" i="3"/>
  <c r="AO1118" i="3" s="1"/>
  <c r="AJ1118" i="3"/>
  <c r="AL1118" i="3" s="1"/>
  <c r="AI1118" i="3"/>
  <c r="AG1118" i="3"/>
  <c r="AD1118" i="3"/>
  <c r="AF1118" i="3" s="1"/>
  <c r="AC1118" i="3"/>
  <c r="AA1118" i="3"/>
  <c r="Z1118" i="3"/>
  <c r="X1118" i="3"/>
  <c r="U1118" i="3"/>
  <c r="W1118" i="3" s="1"/>
  <c r="C1117" i="2" s="1"/>
  <c r="H1117" i="2" s="1"/>
  <c r="R1118" i="3"/>
  <c r="T1118" i="3" s="1"/>
  <c r="Q1118" i="3"/>
  <c r="O1118" i="3"/>
  <c r="L1118" i="3"/>
  <c r="N1118" i="3" s="1"/>
  <c r="I1118" i="3"/>
  <c r="K1118" i="3" s="1"/>
  <c r="H1118" i="3"/>
  <c r="F1118" i="3"/>
  <c r="C1118" i="3"/>
  <c r="E1118" i="3" s="1"/>
  <c r="B1117" i="2" s="1"/>
  <c r="G1117" i="2" s="1"/>
  <c r="BJ1117" i="3"/>
  <c r="BH1117" i="3"/>
  <c r="BE1117" i="3"/>
  <c r="BG1117" i="3" s="1"/>
  <c r="D1116" i="2" s="1"/>
  <c r="I1116" i="2" s="1"/>
  <c r="BB1117" i="3"/>
  <c r="BD1117" i="3" s="1"/>
  <c r="AY1117" i="3"/>
  <c r="BA1117" i="3" s="1"/>
  <c r="AV1117" i="3"/>
  <c r="AX1117" i="3" s="1"/>
  <c r="AS1117" i="3"/>
  <c r="AU1117" i="3" s="1"/>
  <c r="AP1117" i="3"/>
  <c r="AR1117" i="3" s="1"/>
  <c r="AM1117" i="3"/>
  <c r="AO1117" i="3" s="1"/>
  <c r="AJ1117" i="3"/>
  <c r="AL1117" i="3" s="1"/>
  <c r="AG1117" i="3"/>
  <c r="AI1117" i="3" s="1"/>
  <c r="AF1117" i="3"/>
  <c r="AD1117" i="3"/>
  <c r="AA1117" i="3"/>
  <c r="AC1117" i="3" s="1"/>
  <c r="Z1117" i="3"/>
  <c r="X1117" i="3"/>
  <c r="U1117" i="3"/>
  <c r="W1117" i="3" s="1"/>
  <c r="C1116" i="2" s="1"/>
  <c r="R1117" i="3"/>
  <c r="T1117" i="3" s="1"/>
  <c r="Q1117" i="3"/>
  <c r="O1117" i="3"/>
  <c r="L1117" i="3"/>
  <c r="N1117" i="3" s="1"/>
  <c r="I1117" i="3"/>
  <c r="K1117" i="3" s="1"/>
  <c r="F1117" i="3"/>
  <c r="H1117" i="3" s="1"/>
  <c r="E1117" i="3"/>
  <c r="B1116" i="2" s="1"/>
  <c r="C1117" i="3"/>
  <c r="BH1116" i="3"/>
  <c r="BJ1116" i="3" s="1"/>
  <c r="BE1116" i="3"/>
  <c r="BG1116" i="3" s="1"/>
  <c r="D1115" i="2" s="1"/>
  <c r="I1115" i="2" s="1"/>
  <c r="BB1116" i="3"/>
  <c r="BD1116" i="3" s="1"/>
  <c r="AY1116" i="3"/>
  <c r="BA1116" i="3" s="1"/>
  <c r="AV1116" i="3"/>
  <c r="AX1116" i="3" s="1"/>
  <c r="AS1116" i="3"/>
  <c r="AU1116" i="3" s="1"/>
  <c r="AR1116" i="3"/>
  <c r="AP1116" i="3"/>
  <c r="AM1116" i="3"/>
  <c r="AO1116" i="3" s="1"/>
  <c r="AJ1116" i="3"/>
  <c r="AL1116" i="3" s="1"/>
  <c r="AG1116" i="3"/>
  <c r="AI1116" i="3" s="1"/>
  <c r="AF1116" i="3"/>
  <c r="AD1116" i="3"/>
  <c r="AA1116" i="3"/>
  <c r="AC1116" i="3" s="1"/>
  <c r="Z1116" i="3"/>
  <c r="X1116" i="3"/>
  <c r="W1116" i="3"/>
  <c r="C1115" i="2" s="1"/>
  <c r="H1115" i="2" s="1"/>
  <c r="U1116" i="3"/>
  <c r="T1116" i="3"/>
  <c r="R1116" i="3"/>
  <c r="O1116" i="3"/>
  <c r="Q1116" i="3" s="1"/>
  <c r="L1116" i="3"/>
  <c r="N1116" i="3" s="1"/>
  <c r="I1116" i="3"/>
  <c r="K1116" i="3" s="1"/>
  <c r="F1116" i="3"/>
  <c r="H1116" i="3" s="1"/>
  <c r="E1116" i="3"/>
  <c r="B1115" i="2" s="1"/>
  <c r="C1116" i="3"/>
  <c r="BH1115" i="3"/>
  <c r="BJ1115" i="3" s="1"/>
  <c r="BG1115" i="3"/>
  <c r="D1114" i="2" s="1"/>
  <c r="I1114" i="2" s="1"/>
  <c r="BE1115" i="3"/>
  <c r="BD1115" i="3"/>
  <c r="BB1115" i="3"/>
  <c r="AY1115" i="3"/>
  <c r="BA1115" i="3" s="1"/>
  <c r="AV1115" i="3"/>
  <c r="AX1115" i="3" s="1"/>
  <c r="AU1115" i="3"/>
  <c r="AS1115" i="3"/>
  <c r="AR1115" i="3"/>
  <c r="AP1115" i="3"/>
  <c r="AM1115" i="3"/>
  <c r="AO1115" i="3" s="1"/>
  <c r="AJ1115" i="3"/>
  <c r="AL1115" i="3" s="1"/>
  <c r="AG1115" i="3"/>
  <c r="AI1115" i="3" s="1"/>
  <c r="AF1115" i="3"/>
  <c r="AD1115" i="3"/>
  <c r="AC1115" i="3"/>
  <c r="AA1115" i="3"/>
  <c r="X1115" i="3"/>
  <c r="Z1115" i="3" s="1"/>
  <c r="U1115" i="3"/>
  <c r="W1115" i="3" s="1"/>
  <c r="C1114" i="2" s="1"/>
  <c r="H1114" i="2" s="1"/>
  <c r="R1115" i="3"/>
  <c r="T1115" i="3" s="1"/>
  <c r="Q1115" i="3"/>
  <c r="O1115" i="3"/>
  <c r="L1115" i="3"/>
  <c r="N1115" i="3" s="1"/>
  <c r="I1115" i="3"/>
  <c r="K1115" i="3" s="1"/>
  <c r="F1115" i="3"/>
  <c r="H1115" i="3" s="1"/>
  <c r="E1115" i="3"/>
  <c r="B1114" i="2" s="1"/>
  <c r="C1115" i="3"/>
  <c r="B1115" i="3"/>
  <c r="BJ1114" i="3"/>
  <c r="BH1114" i="3"/>
  <c r="BE1114" i="3"/>
  <c r="BG1114" i="3" s="1"/>
  <c r="D1113" i="2" s="1"/>
  <c r="BB1114" i="3"/>
  <c r="BD1114" i="3" s="1"/>
  <c r="BA1114" i="3"/>
  <c r="AY1114" i="3"/>
  <c r="AX1114" i="3"/>
  <c r="AV1114" i="3"/>
  <c r="AS1114" i="3"/>
  <c r="AU1114" i="3" s="1"/>
  <c r="AP1114" i="3"/>
  <c r="AR1114" i="3" s="1"/>
  <c r="AM1114" i="3"/>
  <c r="AO1114" i="3" s="1"/>
  <c r="AJ1114" i="3"/>
  <c r="AL1114" i="3" s="1"/>
  <c r="AG1114" i="3"/>
  <c r="AI1114" i="3" s="1"/>
  <c r="AF1114" i="3"/>
  <c r="AD1114" i="3"/>
  <c r="AA1114" i="3"/>
  <c r="AC1114" i="3" s="1"/>
  <c r="X1114" i="3"/>
  <c r="Z1114" i="3" s="1"/>
  <c r="U1114" i="3"/>
  <c r="W1114" i="3" s="1"/>
  <c r="C1113" i="2" s="1"/>
  <c r="H1113" i="2" s="1"/>
  <c r="T1114" i="3"/>
  <c r="R1114" i="3"/>
  <c r="O1114" i="3"/>
  <c r="Q1114" i="3" s="1"/>
  <c r="L1114" i="3"/>
  <c r="N1114" i="3" s="1"/>
  <c r="K1114" i="3"/>
  <c r="I1114" i="3"/>
  <c r="H1114" i="3"/>
  <c r="F1114" i="3"/>
  <c r="E1114" i="3"/>
  <c r="B1113" i="2" s="1"/>
  <c r="C1114" i="3"/>
  <c r="BH1113" i="3"/>
  <c r="BJ1113" i="3" s="1"/>
  <c r="BE1113" i="3"/>
  <c r="BG1113" i="3" s="1"/>
  <c r="D1112" i="2" s="1"/>
  <c r="BB1113" i="3"/>
  <c r="BD1113" i="3" s="1"/>
  <c r="AY1113" i="3"/>
  <c r="BA1113" i="3" s="1"/>
  <c r="AX1113" i="3"/>
  <c r="AV1113" i="3"/>
  <c r="AS1113" i="3"/>
  <c r="AU1113" i="3" s="1"/>
  <c r="AP1113" i="3"/>
  <c r="AR1113" i="3" s="1"/>
  <c r="AM1113" i="3"/>
  <c r="AO1113" i="3" s="1"/>
  <c r="AJ1113" i="3"/>
  <c r="AL1113" i="3" s="1"/>
  <c r="AG1113" i="3"/>
  <c r="AI1113" i="3" s="1"/>
  <c r="AF1113" i="3"/>
  <c r="AD1113" i="3"/>
  <c r="AA1113" i="3"/>
  <c r="AC1113" i="3" s="1"/>
  <c r="Z1113" i="3"/>
  <c r="X1113" i="3"/>
  <c r="U1113" i="3"/>
  <c r="W1113" i="3" s="1"/>
  <c r="C1112" i="2" s="1"/>
  <c r="H1112" i="2" s="1"/>
  <c r="R1113" i="3"/>
  <c r="T1113" i="3" s="1"/>
  <c r="O1113" i="3"/>
  <c r="Q1113" i="3" s="1"/>
  <c r="L1113" i="3"/>
  <c r="N1113" i="3" s="1"/>
  <c r="I1113" i="3"/>
  <c r="K1113" i="3" s="1"/>
  <c r="F1113" i="3"/>
  <c r="H1113" i="3" s="1"/>
  <c r="C1113" i="3"/>
  <c r="E1113" i="3" s="1"/>
  <c r="B1112" i="2" s="1"/>
  <c r="G1112" i="2" s="1"/>
  <c r="BH1112" i="3"/>
  <c r="BJ1112" i="3" s="1"/>
  <c r="BG1112" i="3"/>
  <c r="D1111" i="2" s="1"/>
  <c r="BE1112" i="3"/>
  <c r="BB1112" i="3"/>
  <c r="BD1112" i="3" s="1"/>
  <c r="BA1112" i="3"/>
  <c r="AY1112" i="3"/>
  <c r="AX1112" i="3"/>
  <c r="AV1112" i="3"/>
  <c r="AS1112" i="3"/>
  <c r="AU1112" i="3" s="1"/>
  <c r="AP1112" i="3"/>
  <c r="AR1112" i="3" s="1"/>
  <c r="AM1112" i="3"/>
  <c r="AO1112" i="3" s="1"/>
  <c r="AL1112" i="3"/>
  <c r="AJ1112" i="3"/>
  <c r="AI1112" i="3"/>
  <c r="AG1112" i="3"/>
  <c r="AD1112" i="3"/>
  <c r="AF1112" i="3" s="1"/>
  <c r="AC1112" i="3"/>
  <c r="AA1112" i="3"/>
  <c r="Z1112" i="3"/>
  <c r="X1112" i="3"/>
  <c r="U1112" i="3"/>
  <c r="W1112" i="3" s="1"/>
  <c r="C1111" i="2" s="1"/>
  <c r="H1111" i="2" s="1"/>
  <c r="R1112" i="3"/>
  <c r="T1112" i="3" s="1"/>
  <c r="Q1112" i="3"/>
  <c r="O1112" i="3"/>
  <c r="N1112" i="3"/>
  <c r="L1112" i="3"/>
  <c r="I1112" i="3"/>
  <c r="K1112" i="3" s="1"/>
  <c r="H1112" i="3"/>
  <c r="F1112" i="3"/>
  <c r="C1112" i="3"/>
  <c r="E1112" i="3" s="1"/>
  <c r="B1111" i="2" s="1"/>
  <c r="E1111" i="2" s="1"/>
  <c r="BJ1111" i="3"/>
  <c r="BH1111" i="3"/>
  <c r="BE1111" i="3"/>
  <c r="BG1111" i="3" s="1"/>
  <c r="D1110" i="2" s="1"/>
  <c r="BB1111" i="3"/>
  <c r="BD1111" i="3" s="1"/>
  <c r="AY1111" i="3"/>
  <c r="BA1111" i="3" s="1"/>
  <c r="AV1111" i="3"/>
  <c r="AX1111" i="3" s="1"/>
  <c r="AS1111" i="3"/>
  <c r="AU1111" i="3" s="1"/>
  <c r="AR1111" i="3"/>
  <c r="AP1111" i="3"/>
  <c r="AO1111" i="3"/>
  <c r="AM1111" i="3"/>
  <c r="AJ1111" i="3"/>
  <c r="AL1111" i="3" s="1"/>
  <c r="AG1111" i="3"/>
  <c r="AI1111" i="3" s="1"/>
  <c r="AD1111" i="3"/>
  <c r="AF1111" i="3" s="1"/>
  <c r="AA1111" i="3"/>
  <c r="AC1111" i="3" s="1"/>
  <c r="X1111" i="3"/>
  <c r="Z1111" i="3" s="1"/>
  <c r="U1111" i="3"/>
  <c r="W1111" i="3" s="1"/>
  <c r="C1110" i="2" s="1"/>
  <c r="H1110" i="2" s="1"/>
  <c r="R1111" i="3"/>
  <c r="T1111" i="3" s="1"/>
  <c r="O1111" i="3"/>
  <c r="Q1111" i="3" s="1"/>
  <c r="L1111" i="3"/>
  <c r="N1111" i="3" s="1"/>
  <c r="I1111" i="3"/>
  <c r="K1111" i="3" s="1"/>
  <c r="F1111" i="3"/>
  <c r="H1111" i="3" s="1"/>
  <c r="C1111" i="3"/>
  <c r="E1111" i="3" s="1"/>
  <c r="B1110" i="2" s="1"/>
  <c r="BH1110" i="3"/>
  <c r="BJ1110" i="3" s="1"/>
  <c r="BE1110" i="3"/>
  <c r="BG1110" i="3" s="1"/>
  <c r="D1109" i="2" s="1"/>
  <c r="I1109" i="2" s="1"/>
  <c r="BD1110" i="3"/>
  <c r="BB1110" i="3"/>
  <c r="BA1110" i="3"/>
  <c r="AY1110" i="3"/>
  <c r="AV1110" i="3"/>
  <c r="AX1110" i="3" s="1"/>
  <c r="AS1110" i="3"/>
  <c r="AU1110" i="3" s="1"/>
  <c r="AP1110" i="3"/>
  <c r="AR1110" i="3" s="1"/>
  <c r="AM1110" i="3"/>
  <c r="AO1110" i="3" s="1"/>
  <c r="AL1110" i="3"/>
  <c r="AJ1110" i="3"/>
  <c r="AG1110" i="3"/>
  <c r="AI1110" i="3" s="1"/>
  <c r="AF1110" i="3"/>
  <c r="AD1110" i="3"/>
  <c r="AA1110" i="3"/>
  <c r="AC1110" i="3" s="1"/>
  <c r="X1110" i="3"/>
  <c r="Z1110" i="3" s="1"/>
  <c r="U1110" i="3"/>
  <c r="W1110" i="3" s="1"/>
  <c r="C1109" i="2" s="1"/>
  <c r="H1109" i="2" s="1"/>
  <c r="R1110" i="3"/>
  <c r="T1110" i="3" s="1"/>
  <c r="O1110" i="3"/>
  <c r="Q1110" i="3" s="1"/>
  <c r="L1110" i="3"/>
  <c r="N1110" i="3" s="1"/>
  <c r="I1110" i="3"/>
  <c r="K1110" i="3" s="1"/>
  <c r="H1110" i="3"/>
  <c r="F1110" i="3"/>
  <c r="C1110" i="3"/>
  <c r="E1110" i="3" s="1"/>
  <c r="B1109" i="2" s="1"/>
  <c r="G1109" i="2" s="1"/>
  <c r="BJ1109" i="3"/>
  <c r="BH1109" i="3"/>
  <c r="BG1109" i="3"/>
  <c r="D1108" i="2" s="1"/>
  <c r="I1108" i="2" s="1"/>
  <c r="BE1109" i="3"/>
  <c r="BB1109" i="3"/>
  <c r="BD1109" i="3" s="1"/>
  <c r="AY1109" i="3"/>
  <c r="BA1109" i="3" s="1"/>
  <c r="AV1109" i="3"/>
  <c r="AX1109" i="3" s="1"/>
  <c r="AS1109" i="3"/>
  <c r="AU1109" i="3" s="1"/>
  <c r="AR1109" i="3"/>
  <c r="AP1109" i="3"/>
  <c r="AM1109" i="3"/>
  <c r="AO1109" i="3" s="1"/>
  <c r="AJ1109" i="3"/>
  <c r="AL1109" i="3" s="1"/>
  <c r="AG1109" i="3"/>
  <c r="AI1109" i="3" s="1"/>
  <c r="AD1109" i="3"/>
  <c r="AF1109" i="3" s="1"/>
  <c r="AA1109" i="3"/>
  <c r="AC1109" i="3" s="1"/>
  <c r="X1109" i="3"/>
  <c r="Z1109" i="3" s="1"/>
  <c r="W1109" i="3"/>
  <c r="C1108" i="2" s="1"/>
  <c r="H1108" i="2" s="1"/>
  <c r="U1109" i="3"/>
  <c r="R1109" i="3"/>
  <c r="T1109" i="3" s="1"/>
  <c r="O1109" i="3"/>
  <c r="Q1109" i="3" s="1"/>
  <c r="L1109" i="3"/>
  <c r="N1109" i="3" s="1"/>
  <c r="I1109" i="3"/>
  <c r="K1109" i="3" s="1"/>
  <c r="H1109" i="3"/>
  <c r="F1109" i="3"/>
  <c r="E1109" i="3"/>
  <c r="B1108" i="2" s="1"/>
  <c r="G1108" i="2" s="1"/>
  <c r="C1109" i="3"/>
  <c r="BH1108" i="3"/>
  <c r="BJ1108" i="3" s="1"/>
  <c r="BE1108" i="3"/>
  <c r="BG1108" i="3" s="1"/>
  <c r="D1107" i="2" s="1"/>
  <c r="I1107" i="2" s="1"/>
  <c r="BB1108" i="3"/>
  <c r="BD1108" i="3" s="1"/>
  <c r="AY1108" i="3"/>
  <c r="BA1108" i="3" s="1"/>
  <c r="AV1108" i="3"/>
  <c r="AX1108" i="3" s="1"/>
  <c r="AS1108" i="3"/>
  <c r="AU1108" i="3" s="1"/>
  <c r="AP1108" i="3"/>
  <c r="AR1108" i="3" s="1"/>
  <c r="AO1108" i="3"/>
  <c r="AM1108" i="3"/>
  <c r="AJ1108" i="3"/>
  <c r="AL1108" i="3" s="1"/>
  <c r="AI1108" i="3"/>
  <c r="AG1108" i="3"/>
  <c r="AD1108" i="3"/>
  <c r="AF1108" i="3" s="1"/>
  <c r="AA1108" i="3"/>
  <c r="AC1108" i="3" s="1"/>
  <c r="X1108" i="3"/>
  <c r="Z1108" i="3" s="1"/>
  <c r="U1108" i="3"/>
  <c r="W1108" i="3" s="1"/>
  <c r="C1107" i="2" s="1"/>
  <c r="H1107" i="2" s="1"/>
  <c r="T1108" i="3"/>
  <c r="R1108" i="3"/>
  <c r="Q1108" i="3"/>
  <c r="O1108" i="3"/>
  <c r="L1108" i="3"/>
  <c r="N1108" i="3" s="1"/>
  <c r="K1108" i="3"/>
  <c r="I1108" i="3"/>
  <c r="H1108" i="3"/>
  <c r="F1108" i="3"/>
  <c r="C1108" i="3"/>
  <c r="E1108" i="3" s="1"/>
  <c r="B1107" i="2" s="1"/>
  <c r="G1107" i="2" s="1"/>
  <c r="BH1107" i="3"/>
  <c r="BJ1107" i="3" s="1"/>
  <c r="BE1107" i="3"/>
  <c r="BG1107" i="3" s="1"/>
  <c r="D1106" i="2" s="1"/>
  <c r="I1106" i="2" s="1"/>
  <c r="BB1107" i="3"/>
  <c r="BD1107" i="3" s="1"/>
  <c r="AY1107" i="3"/>
  <c r="BA1107" i="3" s="1"/>
  <c r="AV1107" i="3"/>
  <c r="AX1107" i="3" s="1"/>
  <c r="AU1107" i="3"/>
  <c r="AS1107" i="3"/>
  <c r="AP1107" i="3"/>
  <c r="AR1107" i="3" s="1"/>
  <c r="AM1107" i="3"/>
  <c r="AO1107" i="3" s="1"/>
  <c r="AJ1107" i="3"/>
  <c r="AL1107" i="3" s="1"/>
  <c r="AG1107" i="3"/>
  <c r="AI1107" i="3" s="1"/>
  <c r="AD1107" i="3"/>
  <c r="AF1107" i="3" s="1"/>
  <c r="AA1107" i="3"/>
  <c r="AC1107" i="3" s="1"/>
  <c r="X1107" i="3"/>
  <c r="Z1107" i="3" s="1"/>
  <c r="U1107" i="3"/>
  <c r="W1107" i="3" s="1"/>
  <c r="C1106" i="2" s="1"/>
  <c r="H1106" i="2" s="1"/>
  <c r="T1107" i="3"/>
  <c r="R1107" i="3"/>
  <c r="Q1107" i="3"/>
  <c r="O1107" i="3"/>
  <c r="N1107" i="3"/>
  <c r="L1107" i="3"/>
  <c r="I1107" i="3"/>
  <c r="K1107" i="3" s="1"/>
  <c r="F1107" i="3"/>
  <c r="H1107" i="3" s="1"/>
  <c r="C1107" i="3"/>
  <c r="E1107" i="3" s="1"/>
  <c r="B1106" i="2" s="1"/>
  <c r="BH1106" i="3"/>
  <c r="BJ1106" i="3" s="1"/>
  <c r="BE1106" i="3"/>
  <c r="BG1106" i="3" s="1"/>
  <c r="D1105" i="2" s="1"/>
  <c r="I1105" i="2" s="1"/>
  <c r="BD1106" i="3"/>
  <c r="BB1106" i="3"/>
  <c r="BA1106" i="3"/>
  <c r="AY1106" i="3"/>
  <c r="AX1106" i="3"/>
  <c r="AV1106" i="3"/>
  <c r="AS1106" i="3"/>
  <c r="AU1106" i="3" s="1"/>
  <c r="AR1106" i="3"/>
  <c r="AP1106" i="3"/>
  <c r="AO1106" i="3"/>
  <c r="AM1106" i="3"/>
  <c r="AJ1106" i="3"/>
  <c r="AL1106" i="3" s="1"/>
  <c r="AG1106" i="3"/>
  <c r="AI1106" i="3" s="1"/>
  <c r="AD1106" i="3"/>
  <c r="AF1106" i="3" s="1"/>
  <c r="AC1106" i="3"/>
  <c r="AA1106" i="3"/>
  <c r="X1106" i="3"/>
  <c r="Z1106" i="3" s="1"/>
  <c r="U1106" i="3"/>
  <c r="W1106" i="3" s="1"/>
  <c r="C1105" i="2" s="1"/>
  <c r="H1105" i="2" s="1"/>
  <c r="T1106" i="3"/>
  <c r="R1106" i="3"/>
  <c r="O1106" i="3"/>
  <c r="Q1106" i="3" s="1"/>
  <c r="L1106" i="3"/>
  <c r="N1106" i="3" s="1"/>
  <c r="K1106" i="3"/>
  <c r="I1106" i="3"/>
  <c r="H1106" i="3"/>
  <c r="F1106" i="3"/>
  <c r="C1106" i="3"/>
  <c r="E1106" i="3" s="1"/>
  <c r="B1105" i="2" s="1"/>
  <c r="G1105" i="2" s="1"/>
  <c r="BH1105" i="3"/>
  <c r="BJ1105" i="3" s="1"/>
  <c r="BE1105" i="3"/>
  <c r="BG1105" i="3" s="1"/>
  <c r="D1104" i="2" s="1"/>
  <c r="I1104" i="2" s="1"/>
  <c r="BD1105" i="3"/>
  <c r="BB1105" i="3"/>
  <c r="BA1105" i="3"/>
  <c r="AY1105" i="3"/>
  <c r="AX1105" i="3"/>
  <c r="AV1105" i="3"/>
  <c r="AS1105" i="3"/>
  <c r="AU1105" i="3" s="1"/>
  <c r="AP1105" i="3"/>
  <c r="AR1105" i="3" s="1"/>
  <c r="AM1105" i="3"/>
  <c r="AO1105" i="3" s="1"/>
  <c r="AJ1105" i="3"/>
  <c r="AL1105" i="3" s="1"/>
  <c r="AI1105" i="3"/>
  <c r="AG1105" i="3"/>
  <c r="AF1105" i="3"/>
  <c r="AD1105" i="3"/>
  <c r="AC1105" i="3"/>
  <c r="AA1105" i="3"/>
  <c r="X1105" i="3"/>
  <c r="Z1105" i="3" s="1"/>
  <c r="W1105" i="3"/>
  <c r="C1104" i="2" s="1"/>
  <c r="H1104" i="2" s="1"/>
  <c r="U1105" i="3"/>
  <c r="R1105" i="3"/>
  <c r="T1105" i="3" s="1"/>
  <c r="O1105" i="3"/>
  <c r="Q1105" i="3" s="1"/>
  <c r="L1105" i="3"/>
  <c r="N1105" i="3" s="1"/>
  <c r="I1105" i="3"/>
  <c r="K1105" i="3" s="1"/>
  <c r="H1105" i="3"/>
  <c r="F1105" i="3"/>
  <c r="C1105" i="3"/>
  <c r="E1105" i="3" s="1"/>
  <c r="B1104" i="2" s="1"/>
  <c r="G1104" i="2" s="1"/>
  <c r="BH1104" i="3"/>
  <c r="BJ1104" i="3" s="1"/>
  <c r="BE1104" i="3"/>
  <c r="BG1104" i="3" s="1"/>
  <c r="D1103" i="2" s="1"/>
  <c r="I1103" i="2" s="1"/>
  <c r="BB1104" i="3"/>
  <c r="BD1104" i="3" s="1"/>
  <c r="AY1104" i="3"/>
  <c r="BA1104" i="3" s="1"/>
  <c r="AV1104" i="3"/>
  <c r="AX1104" i="3" s="1"/>
  <c r="AU1104" i="3"/>
  <c r="AS1104" i="3"/>
  <c r="AR1104" i="3"/>
  <c r="AP1104" i="3"/>
  <c r="AO1104" i="3"/>
  <c r="AM1104" i="3"/>
  <c r="AL1104" i="3"/>
  <c r="AJ1104" i="3"/>
  <c r="AG1104" i="3"/>
  <c r="AI1104" i="3" s="1"/>
  <c r="AD1104" i="3"/>
  <c r="AF1104" i="3" s="1"/>
  <c r="AA1104" i="3"/>
  <c r="AC1104" i="3" s="1"/>
  <c r="Z1104" i="3"/>
  <c r="X1104" i="3"/>
  <c r="U1104" i="3"/>
  <c r="W1104" i="3" s="1"/>
  <c r="C1103" i="2" s="1"/>
  <c r="H1103" i="2" s="1"/>
  <c r="R1104" i="3"/>
  <c r="T1104" i="3" s="1"/>
  <c r="O1104" i="3"/>
  <c r="Q1104" i="3" s="1"/>
  <c r="L1104" i="3"/>
  <c r="N1104" i="3" s="1"/>
  <c r="I1104" i="3"/>
  <c r="K1104" i="3" s="1"/>
  <c r="F1104" i="3"/>
  <c r="H1104" i="3" s="1"/>
  <c r="E1104" i="3"/>
  <c r="B1103" i="2" s="1"/>
  <c r="G1103" i="2" s="1"/>
  <c r="C1104" i="3"/>
  <c r="BH1103" i="3"/>
  <c r="BJ1103" i="3" s="1"/>
  <c r="BE1103" i="3"/>
  <c r="BG1103" i="3" s="1"/>
  <c r="D1102" i="2" s="1"/>
  <c r="I1102" i="2" s="1"/>
  <c r="BB1103" i="3"/>
  <c r="BD1103" i="3" s="1"/>
  <c r="BA1103" i="3"/>
  <c r="AY1103" i="3"/>
  <c r="AX1103" i="3"/>
  <c r="AV1103" i="3"/>
  <c r="AS1103" i="3"/>
  <c r="AU1103" i="3" s="1"/>
  <c r="AP1103" i="3"/>
  <c r="AR1103" i="3" s="1"/>
  <c r="AO1103" i="3"/>
  <c r="AM1103" i="3"/>
  <c r="AL1103" i="3"/>
  <c r="AJ1103" i="3"/>
  <c r="AG1103" i="3"/>
  <c r="AI1103" i="3" s="1"/>
  <c r="AF1103" i="3"/>
  <c r="AD1103" i="3"/>
  <c r="AA1103" i="3"/>
  <c r="AC1103" i="3" s="1"/>
  <c r="X1103" i="3"/>
  <c r="Z1103" i="3" s="1"/>
  <c r="U1103" i="3"/>
  <c r="W1103" i="3" s="1"/>
  <c r="C1102" i="2" s="1"/>
  <c r="T1103" i="3"/>
  <c r="R1103" i="3"/>
  <c r="Q1103" i="3"/>
  <c r="O1103" i="3"/>
  <c r="L1103" i="3"/>
  <c r="N1103" i="3" s="1"/>
  <c r="K1103" i="3"/>
  <c r="I1103" i="3"/>
  <c r="F1103" i="3"/>
  <c r="H1103" i="3" s="1"/>
  <c r="E1103" i="3"/>
  <c r="B1102" i="2" s="1"/>
  <c r="C1103" i="3"/>
  <c r="BJ1102" i="3"/>
  <c r="BH1102" i="3"/>
  <c r="BG1102" i="3"/>
  <c r="D1101" i="2" s="1"/>
  <c r="BE1102" i="3"/>
  <c r="BD1102" i="3"/>
  <c r="BB1102" i="3"/>
  <c r="BA1102" i="3"/>
  <c r="AY1102" i="3"/>
  <c r="AV1102" i="3"/>
  <c r="AX1102" i="3" s="1"/>
  <c r="AS1102" i="3"/>
  <c r="AU1102" i="3" s="1"/>
  <c r="AR1102" i="3"/>
  <c r="AP1102" i="3"/>
  <c r="AM1102" i="3"/>
  <c r="AO1102" i="3" s="1"/>
  <c r="AJ1102" i="3"/>
  <c r="AL1102" i="3" s="1"/>
  <c r="AI1102" i="3"/>
  <c r="AG1102" i="3"/>
  <c r="AD1102" i="3"/>
  <c r="AF1102" i="3" s="1"/>
  <c r="AC1102" i="3"/>
  <c r="AA1102" i="3"/>
  <c r="X1102" i="3"/>
  <c r="Z1102" i="3" s="1"/>
  <c r="U1102" i="3"/>
  <c r="W1102" i="3" s="1"/>
  <c r="C1101" i="2" s="1"/>
  <c r="R1102" i="3"/>
  <c r="T1102" i="3" s="1"/>
  <c r="Q1102" i="3"/>
  <c r="O1102" i="3"/>
  <c r="L1102" i="3"/>
  <c r="N1102" i="3" s="1"/>
  <c r="I1102" i="3"/>
  <c r="K1102" i="3" s="1"/>
  <c r="F1102" i="3"/>
  <c r="H1102" i="3" s="1"/>
  <c r="C1102" i="3"/>
  <c r="E1102" i="3" s="1"/>
  <c r="B1101" i="2" s="1"/>
  <c r="BH1101" i="3"/>
  <c r="BJ1101" i="3" s="1"/>
  <c r="BG1101" i="3"/>
  <c r="D1100" i="2" s="1"/>
  <c r="BE1101" i="3"/>
  <c r="BB1101" i="3"/>
  <c r="BD1101" i="3" s="1"/>
  <c r="BA1101" i="3"/>
  <c r="AY1101" i="3"/>
  <c r="AV1101" i="3"/>
  <c r="AX1101" i="3" s="1"/>
  <c r="AS1101" i="3"/>
  <c r="AU1101" i="3" s="1"/>
  <c r="AP1101" i="3"/>
  <c r="AR1101" i="3" s="1"/>
  <c r="AM1101" i="3"/>
  <c r="AO1101" i="3" s="1"/>
  <c r="AJ1101" i="3"/>
  <c r="AL1101" i="3" s="1"/>
  <c r="AG1101" i="3"/>
  <c r="AI1101" i="3" s="1"/>
  <c r="AF1101" i="3"/>
  <c r="AD1101" i="3"/>
  <c r="AA1101" i="3"/>
  <c r="AC1101" i="3" s="1"/>
  <c r="X1101" i="3"/>
  <c r="Z1101" i="3" s="1"/>
  <c r="W1101" i="3"/>
  <c r="C1100" i="2" s="1"/>
  <c r="U1101" i="3"/>
  <c r="R1101" i="3"/>
  <c r="T1101" i="3" s="1"/>
  <c r="O1101" i="3"/>
  <c r="Q1101" i="3" s="1"/>
  <c r="L1101" i="3"/>
  <c r="N1101" i="3" s="1"/>
  <c r="I1101" i="3"/>
  <c r="K1101" i="3" s="1"/>
  <c r="F1101" i="3"/>
  <c r="H1101" i="3" s="1"/>
  <c r="E1101" i="3"/>
  <c r="B1100" i="2" s="1"/>
  <c r="G1100" i="2" s="1"/>
  <c r="C1101" i="3"/>
  <c r="B1101" i="3"/>
  <c r="BH1100" i="3"/>
  <c r="BJ1100" i="3" s="1"/>
  <c r="BE1100" i="3"/>
  <c r="BG1100" i="3" s="1"/>
  <c r="D1099" i="2" s="1"/>
  <c r="I1099" i="2" s="1"/>
  <c r="BD1100" i="3"/>
  <c r="BB1100" i="3"/>
  <c r="AY1100" i="3"/>
  <c r="BA1100" i="3" s="1"/>
  <c r="AV1100" i="3"/>
  <c r="AX1100" i="3" s="1"/>
  <c r="AS1100" i="3"/>
  <c r="AU1100" i="3" s="1"/>
  <c r="AP1100" i="3"/>
  <c r="AR1100" i="3" s="1"/>
  <c r="AM1100" i="3"/>
  <c r="AO1100" i="3" s="1"/>
  <c r="AJ1100" i="3"/>
  <c r="AL1100" i="3" s="1"/>
  <c r="AG1100" i="3"/>
  <c r="AI1100" i="3" s="1"/>
  <c r="AD1100" i="3"/>
  <c r="AF1100" i="3" s="1"/>
  <c r="AC1100" i="3"/>
  <c r="AA1100" i="3"/>
  <c r="X1100" i="3"/>
  <c r="Z1100" i="3" s="1"/>
  <c r="U1100" i="3"/>
  <c r="W1100" i="3" s="1"/>
  <c r="C1099" i="2" s="1"/>
  <c r="R1100" i="3"/>
  <c r="T1100" i="3" s="1"/>
  <c r="O1100" i="3"/>
  <c r="Q1100" i="3" s="1"/>
  <c r="L1100" i="3"/>
  <c r="N1100" i="3" s="1"/>
  <c r="I1100" i="3"/>
  <c r="K1100" i="3" s="1"/>
  <c r="F1100" i="3"/>
  <c r="H1100" i="3" s="1"/>
  <c r="C1100" i="3"/>
  <c r="E1100" i="3" s="1"/>
  <c r="B1099" i="2" s="1"/>
  <c r="BH1099" i="3"/>
  <c r="BJ1099" i="3" s="1"/>
  <c r="BE1099" i="3"/>
  <c r="BG1099" i="3" s="1"/>
  <c r="D1098" i="2" s="1"/>
  <c r="I1098" i="2" s="1"/>
  <c r="BB1099" i="3"/>
  <c r="BD1099" i="3" s="1"/>
  <c r="AY1099" i="3"/>
  <c r="BA1099" i="3" s="1"/>
  <c r="AV1099" i="3"/>
  <c r="AX1099" i="3" s="1"/>
  <c r="AS1099" i="3"/>
  <c r="AU1099" i="3" s="1"/>
  <c r="AP1099" i="3"/>
  <c r="AR1099" i="3" s="1"/>
  <c r="AM1099" i="3"/>
  <c r="AO1099" i="3" s="1"/>
  <c r="AJ1099" i="3"/>
  <c r="AL1099" i="3" s="1"/>
  <c r="AG1099" i="3"/>
  <c r="AI1099" i="3" s="1"/>
  <c r="AD1099" i="3"/>
  <c r="AF1099" i="3" s="1"/>
  <c r="AC1099" i="3"/>
  <c r="AA1099" i="3"/>
  <c r="Z1099" i="3"/>
  <c r="X1099" i="3"/>
  <c r="U1099" i="3"/>
  <c r="W1099" i="3" s="1"/>
  <c r="C1098" i="2" s="1"/>
  <c r="H1098" i="2" s="1"/>
  <c r="R1099" i="3"/>
  <c r="T1099" i="3" s="1"/>
  <c r="O1099" i="3"/>
  <c r="Q1099" i="3" s="1"/>
  <c r="L1099" i="3"/>
  <c r="N1099" i="3" s="1"/>
  <c r="I1099" i="3"/>
  <c r="K1099" i="3" s="1"/>
  <c r="F1099" i="3"/>
  <c r="H1099" i="3" s="1"/>
  <c r="C1099" i="3"/>
  <c r="E1099" i="3" s="1"/>
  <c r="B1098" i="2" s="1"/>
  <c r="BH1098" i="3"/>
  <c r="BJ1098" i="3" s="1"/>
  <c r="BE1098" i="3"/>
  <c r="BG1098" i="3" s="1"/>
  <c r="D1097" i="2" s="1"/>
  <c r="BB1098" i="3"/>
  <c r="BD1098" i="3" s="1"/>
  <c r="AY1098" i="3"/>
  <c r="BA1098" i="3" s="1"/>
  <c r="AX1098" i="3"/>
  <c r="AV1098" i="3"/>
  <c r="AU1098" i="3"/>
  <c r="AS1098" i="3"/>
  <c r="AP1098" i="3"/>
  <c r="AR1098" i="3" s="1"/>
  <c r="AM1098" i="3"/>
  <c r="AO1098" i="3" s="1"/>
  <c r="AL1098" i="3"/>
  <c r="AJ1098" i="3"/>
  <c r="AI1098" i="3"/>
  <c r="AG1098" i="3"/>
  <c r="AD1098" i="3"/>
  <c r="AF1098" i="3" s="1"/>
  <c r="AA1098" i="3"/>
  <c r="AC1098" i="3" s="1"/>
  <c r="X1098" i="3"/>
  <c r="Z1098" i="3" s="1"/>
  <c r="W1098" i="3"/>
  <c r="C1097" i="2" s="1"/>
  <c r="U1098" i="3"/>
  <c r="T1098" i="3"/>
  <c r="R1098" i="3"/>
  <c r="Q1098" i="3"/>
  <c r="O1098" i="3"/>
  <c r="N1098" i="3"/>
  <c r="L1098" i="3"/>
  <c r="I1098" i="3"/>
  <c r="K1098" i="3" s="1"/>
  <c r="F1098" i="3"/>
  <c r="H1098" i="3" s="1"/>
  <c r="C1098" i="3"/>
  <c r="E1098" i="3" s="1"/>
  <c r="B1097" i="2" s="1"/>
  <c r="B1098" i="3"/>
  <c r="BJ1097" i="3"/>
  <c r="BH1097" i="3"/>
  <c r="BE1097" i="3"/>
  <c r="BG1097" i="3" s="1"/>
  <c r="D1096" i="2" s="1"/>
  <c r="BB1097" i="3"/>
  <c r="BD1097" i="3" s="1"/>
  <c r="BA1097" i="3"/>
  <c r="AY1097" i="3"/>
  <c r="AV1097" i="3"/>
  <c r="AX1097" i="3" s="1"/>
  <c r="AS1097" i="3"/>
  <c r="AU1097" i="3" s="1"/>
  <c r="AP1097" i="3"/>
  <c r="AR1097" i="3" s="1"/>
  <c r="AM1097" i="3"/>
  <c r="AO1097" i="3" s="1"/>
  <c r="AL1097" i="3"/>
  <c r="AJ1097" i="3"/>
  <c r="AG1097" i="3"/>
  <c r="AI1097" i="3" s="1"/>
  <c r="AF1097" i="3"/>
  <c r="AD1097" i="3"/>
  <c r="AC1097" i="3"/>
  <c r="AA1097" i="3"/>
  <c r="Z1097" i="3"/>
  <c r="X1097" i="3"/>
  <c r="U1097" i="3"/>
  <c r="W1097" i="3" s="1"/>
  <c r="C1096" i="2" s="1"/>
  <c r="H1096" i="2" s="1"/>
  <c r="R1097" i="3"/>
  <c r="T1097" i="3" s="1"/>
  <c r="Q1097" i="3"/>
  <c r="O1097" i="3"/>
  <c r="L1097" i="3"/>
  <c r="N1097" i="3" s="1"/>
  <c r="I1097" i="3"/>
  <c r="K1097" i="3" s="1"/>
  <c r="F1097" i="3"/>
  <c r="H1097" i="3" s="1"/>
  <c r="C1097" i="3"/>
  <c r="E1097" i="3" s="1"/>
  <c r="B1096" i="2" s="1"/>
  <c r="B1097" i="3"/>
  <c r="BJ1096" i="3"/>
  <c r="BH1096" i="3"/>
  <c r="BE1096" i="3"/>
  <c r="BG1096" i="3" s="1"/>
  <c r="D1095" i="2" s="1"/>
  <c r="I1095" i="2" s="1"/>
  <c r="BD1096" i="3"/>
  <c r="BB1096" i="3"/>
  <c r="AY1096" i="3"/>
  <c r="BA1096" i="3" s="1"/>
  <c r="AV1096" i="3"/>
  <c r="AX1096" i="3" s="1"/>
  <c r="AU1096" i="3"/>
  <c r="AS1096" i="3"/>
  <c r="AR1096" i="3"/>
  <c r="AP1096" i="3"/>
  <c r="AO1096" i="3"/>
  <c r="AM1096" i="3"/>
  <c r="AJ1096" i="3"/>
  <c r="AL1096" i="3" s="1"/>
  <c r="AI1096" i="3"/>
  <c r="AG1096" i="3"/>
  <c r="AD1096" i="3"/>
  <c r="AF1096" i="3" s="1"/>
  <c r="AA1096" i="3"/>
  <c r="AC1096" i="3" s="1"/>
  <c r="Z1096" i="3"/>
  <c r="X1096" i="3"/>
  <c r="W1096" i="3"/>
  <c r="C1095" i="2" s="1"/>
  <c r="H1095" i="2" s="1"/>
  <c r="U1096" i="3"/>
  <c r="R1096" i="3"/>
  <c r="T1096" i="3" s="1"/>
  <c r="O1096" i="3"/>
  <c r="Q1096" i="3" s="1"/>
  <c r="N1096" i="3"/>
  <c r="L1096" i="3"/>
  <c r="I1096" i="3"/>
  <c r="K1096" i="3" s="1"/>
  <c r="F1096" i="3"/>
  <c r="H1096" i="3" s="1"/>
  <c r="E1096" i="3"/>
  <c r="B1095" i="2" s="1"/>
  <c r="G1095" i="2" s="1"/>
  <c r="C1096" i="3"/>
  <c r="BJ1095" i="3"/>
  <c r="BH1095" i="3"/>
  <c r="BG1095" i="3"/>
  <c r="D1094" i="2" s="1"/>
  <c r="I1094" i="2" s="1"/>
  <c r="BE1095" i="3"/>
  <c r="BB1095" i="3"/>
  <c r="BD1095" i="3" s="1"/>
  <c r="AY1095" i="3"/>
  <c r="BA1095" i="3" s="1"/>
  <c r="AV1095" i="3"/>
  <c r="AX1095" i="3" s="1"/>
  <c r="AU1095" i="3"/>
  <c r="AS1095" i="3"/>
  <c r="AR1095" i="3"/>
  <c r="AP1095" i="3"/>
  <c r="AM1095" i="3"/>
  <c r="AO1095" i="3" s="1"/>
  <c r="AJ1095" i="3"/>
  <c r="AL1095" i="3" s="1"/>
  <c r="AG1095" i="3"/>
  <c r="AI1095" i="3" s="1"/>
  <c r="AD1095" i="3"/>
  <c r="AF1095" i="3" s="1"/>
  <c r="AC1095" i="3"/>
  <c r="AA1095" i="3"/>
  <c r="X1095" i="3"/>
  <c r="Z1095" i="3" s="1"/>
  <c r="U1095" i="3"/>
  <c r="W1095" i="3" s="1"/>
  <c r="C1094" i="2" s="1"/>
  <c r="H1094" i="2" s="1"/>
  <c r="R1095" i="3"/>
  <c r="T1095" i="3" s="1"/>
  <c r="O1095" i="3"/>
  <c r="Q1095" i="3" s="1"/>
  <c r="L1095" i="3"/>
  <c r="N1095" i="3" s="1"/>
  <c r="I1095" i="3"/>
  <c r="K1095" i="3" s="1"/>
  <c r="F1095" i="3"/>
  <c r="H1095" i="3" s="1"/>
  <c r="C1095" i="3"/>
  <c r="E1095" i="3" s="1"/>
  <c r="B1094" i="2" s="1"/>
  <c r="E1094" i="2" s="1"/>
  <c r="BJ1094" i="3"/>
  <c r="BH1094" i="3"/>
  <c r="BE1094" i="3"/>
  <c r="BG1094" i="3" s="1"/>
  <c r="D1093" i="2" s="1"/>
  <c r="I1093" i="2" s="1"/>
  <c r="BD1094" i="3"/>
  <c r="BB1094" i="3"/>
  <c r="BA1094" i="3"/>
  <c r="AY1094" i="3"/>
  <c r="AV1094" i="3"/>
  <c r="AX1094" i="3" s="1"/>
  <c r="AU1094" i="3"/>
  <c r="AS1094" i="3"/>
  <c r="AP1094" i="3"/>
  <c r="AR1094" i="3" s="1"/>
  <c r="AM1094" i="3"/>
  <c r="AO1094" i="3" s="1"/>
  <c r="AJ1094" i="3"/>
  <c r="AL1094" i="3" s="1"/>
  <c r="AG1094" i="3"/>
  <c r="AI1094" i="3" s="1"/>
  <c r="AF1094" i="3"/>
  <c r="AD1094" i="3"/>
  <c r="AA1094" i="3"/>
  <c r="AC1094" i="3" s="1"/>
  <c r="X1094" i="3"/>
  <c r="Z1094" i="3" s="1"/>
  <c r="U1094" i="3"/>
  <c r="W1094" i="3" s="1"/>
  <c r="C1093" i="2" s="1"/>
  <c r="H1093" i="2" s="1"/>
  <c r="R1094" i="3"/>
  <c r="T1094" i="3" s="1"/>
  <c r="O1094" i="3"/>
  <c r="Q1094" i="3" s="1"/>
  <c r="L1094" i="3"/>
  <c r="N1094" i="3" s="1"/>
  <c r="I1094" i="3"/>
  <c r="K1094" i="3" s="1"/>
  <c r="F1094" i="3"/>
  <c r="H1094" i="3" s="1"/>
  <c r="E1094" i="3"/>
  <c r="B1093" i="2" s="1"/>
  <c r="C1094" i="3"/>
  <c r="BH1093" i="3"/>
  <c r="BJ1093" i="3" s="1"/>
  <c r="BE1093" i="3"/>
  <c r="BG1093" i="3" s="1"/>
  <c r="D1092" i="2" s="1"/>
  <c r="I1092" i="2" s="1"/>
  <c r="BB1093" i="3"/>
  <c r="BD1093" i="3" s="1"/>
  <c r="BA1093" i="3"/>
  <c r="AY1093" i="3"/>
  <c r="AV1093" i="3"/>
  <c r="AX1093" i="3" s="1"/>
  <c r="AS1093" i="3"/>
  <c r="AU1093" i="3" s="1"/>
  <c r="AP1093" i="3"/>
  <c r="AR1093" i="3" s="1"/>
  <c r="AM1093" i="3"/>
  <c r="AO1093" i="3" s="1"/>
  <c r="AL1093" i="3"/>
  <c r="AJ1093" i="3"/>
  <c r="AG1093" i="3"/>
  <c r="AI1093" i="3" s="1"/>
  <c r="AF1093" i="3"/>
  <c r="AD1093" i="3"/>
  <c r="AA1093" i="3"/>
  <c r="AC1093" i="3" s="1"/>
  <c r="Z1093" i="3"/>
  <c r="X1093" i="3"/>
  <c r="U1093" i="3"/>
  <c r="W1093" i="3" s="1"/>
  <c r="C1092" i="2" s="1"/>
  <c r="H1092" i="2" s="1"/>
  <c r="R1093" i="3"/>
  <c r="T1093" i="3" s="1"/>
  <c r="O1093" i="3"/>
  <c r="Q1093" i="3" s="1"/>
  <c r="L1093" i="3"/>
  <c r="N1093" i="3" s="1"/>
  <c r="I1093" i="3"/>
  <c r="K1093" i="3" s="1"/>
  <c r="F1093" i="3"/>
  <c r="H1093" i="3" s="1"/>
  <c r="C1093" i="3"/>
  <c r="E1093" i="3" s="1"/>
  <c r="B1092" i="2" s="1"/>
  <c r="G1092" i="2" s="1"/>
  <c r="BH1092" i="3"/>
  <c r="BJ1092" i="3" s="1"/>
  <c r="BE1092" i="3"/>
  <c r="BG1092" i="3" s="1"/>
  <c r="D1091" i="2" s="1"/>
  <c r="I1091" i="2" s="1"/>
  <c r="BB1092" i="3"/>
  <c r="BD1092" i="3" s="1"/>
  <c r="BA1092" i="3"/>
  <c r="AY1092" i="3"/>
  <c r="AX1092" i="3"/>
  <c r="AV1092" i="3"/>
  <c r="AS1092" i="3"/>
  <c r="AU1092" i="3" s="1"/>
  <c r="AP1092" i="3"/>
  <c r="AR1092" i="3" s="1"/>
  <c r="AM1092" i="3"/>
  <c r="AO1092" i="3" s="1"/>
  <c r="AJ1092" i="3"/>
  <c r="AL1092" i="3" s="1"/>
  <c r="AI1092" i="3"/>
  <c r="AG1092" i="3"/>
  <c r="AD1092" i="3"/>
  <c r="AF1092" i="3" s="1"/>
  <c r="AA1092" i="3"/>
  <c r="AC1092" i="3" s="1"/>
  <c r="X1092" i="3"/>
  <c r="Z1092" i="3" s="1"/>
  <c r="U1092" i="3"/>
  <c r="W1092" i="3" s="1"/>
  <c r="C1091" i="2" s="1"/>
  <c r="H1091" i="2" s="1"/>
  <c r="R1092" i="3"/>
  <c r="T1092" i="3" s="1"/>
  <c r="O1092" i="3"/>
  <c r="Q1092" i="3" s="1"/>
  <c r="L1092" i="3"/>
  <c r="N1092" i="3" s="1"/>
  <c r="I1092" i="3"/>
  <c r="K1092" i="3" s="1"/>
  <c r="F1092" i="3"/>
  <c r="H1092" i="3" s="1"/>
  <c r="E1092" i="3"/>
  <c r="B1091" i="2" s="1"/>
  <c r="G1091" i="2" s="1"/>
  <c r="C1092" i="3"/>
  <c r="BJ1091" i="3"/>
  <c r="BH1091" i="3"/>
  <c r="BE1091" i="3"/>
  <c r="BG1091" i="3" s="1"/>
  <c r="D1090" i="2" s="1"/>
  <c r="I1090" i="2" s="1"/>
  <c r="BD1091" i="3"/>
  <c r="BB1091" i="3"/>
  <c r="AY1091" i="3"/>
  <c r="BA1091" i="3" s="1"/>
  <c r="AV1091" i="3"/>
  <c r="AX1091" i="3" s="1"/>
  <c r="AS1091" i="3"/>
  <c r="AU1091" i="3" s="1"/>
  <c r="AP1091" i="3"/>
  <c r="AR1091" i="3" s="1"/>
  <c r="AM1091" i="3"/>
  <c r="AO1091" i="3" s="1"/>
  <c r="AJ1091" i="3"/>
  <c r="AL1091" i="3" s="1"/>
  <c r="AG1091" i="3"/>
  <c r="AI1091" i="3" s="1"/>
  <c r="AD1091" i="3"/>
  <c r="AF1091" i="3" s="1"/>
  <c r="AC1091" i="3"/>
  <c r="AA1091" i="3"/>
  <c r="X1091" i="3"/>
  <c r="Z1091" i="3" s="1"/>
  <c r="U1091" i="3"/>
  <c r="W1091" i="3" s="1"/>
  <c r="C1090" i="2" s="1"/>
  <c r="H1090" i="2" s="1"/>
  <c r="R1091" i="3"/>
  <c r="T1091" i="3" s="1"/>
  <c r="O1091" i="3"/>
  <c r="Q1091" i="3" s="1"/>
  <c r="L1091" i="3"/>
  <c r="N1091" i="3" s="1"/>
  <c r="I1091" i="3"/>
  <c r="K1091" i="3" s="1"/>
  <c r="F1091" i="3"/>
  <c r="H1091" i="3" s="1"/>
  <c r="C1091" i="3"/>
  <c r="E1091" i="3" s="1"/>
  <c r="B1090" i="2" s="1"/>
  <c r="BJ1090" i="3"/>
  <c r="BH1090" i="3"/>
  <c r="BG1090" i="3"/>
  <c r="D1089" i="2" s="1"/>
  <c r="I1089" i="2" s="1"/>
  <c r="BE1090" i="3"/>
  <c r="BB1090" i="3"/>
  <c r="BD1090" i="3" s="1"/>
  <c r="AY1090" i="3"/>
  <c r="BA1090" i="3" s="1"/>
  <c r="AV1090" i="3"/>
  <c r="AX1090" i="3" s="1"/>
  <c r="AU1090" i="3"/>
  <c r="AS1090" i="3"/>
  <c r="AP1090" i="3"/>
  <c r="AR1090" i="3" s="1"/>
  <c r="AO1090" i="3"/>
  <c r="AM1090" i="3"/>
  <c r="AL1090" i="3"/>
  <c r="AJ1090" i="3"/>
  <c r="AI1090" i="3"/>
  <c r="AG1090" i="3"/>
  <c r="AD1090" i="3"/>
  <c r="AF1090" i="3" s="1"/>
  <c r="AA1090" i="3"/>
  <c r="AC1090" i="3" s="1"/>
  <c r="Z1090" i="3"/>
  <c r="X1090" i="3"/>
  <c r="U1090" i="3"/>
  <c r="W1090" i="3" s="1"/>
  <c r="C1089" i="2" s="1"/>
  <c r="R1090" i="3"/>
  <c r="T1090" i="3" s="1"/>
  <c r="O1090" i="3"/>
  <c r="Q1090" i="3" s="1"/>
  <c r="N1090" i="3"/>
  <c r="L1090" i="3"/>
  <c r="I1090" i="3"/>
  <c r="K1090" i="3" s="1"/>
  <c r="F1090" i="3"/>
  <c r="H1090" i="3" s="1"/>
  <c r="E1090" i="3"/>
  <c r="B1089" i="2" s="1"/>
  <c r="E1089" i="2" s="1"/>
  <c r="J1089" i="2" s="1"/>
  <c r="C1090" i="3"/>
  <c r="BH1089" i="3"/>
  <c r="BJ1089" i="3" s="1"/>
  <c r="BE1089" i="3"/>
  <c r="BG1089" i="3" s="1"/>
  <c r="D1088" i="2" s="1"/>
  <c r="BB1089" i="3"/>
  <c r="BD1089" i="3" s="1"/>
  <c r="AY1089" i="3"/>
  <c r="BA1089" i="3" s="1"/>
  <c r="AV1089" i="3"/>
  <c r="AX1089" i="3" s="1"/>
  <c r="AS1089" i="3"/>
  <c r="AU1089" i="3" s="1"/>
  <c r="AP1089" i="3"/>
  <c r="AR1089" i="3" s="1"/>
  <c r="AM1089" i="3"/>
  <c r="AO1089" i="3" s="1"/>
  <c r="AL1089" i="3"/>
  <c r="AJ1089" i="3"/>
  <c r="AI1089" i="3"/>
  <c r="AG1089" i="3"/>
  <c r="AF1089" i="3"/>
  <c r="AD1089" i="3"/>
  <c r="AC1089" i="3"/>
  <c r="AA1089" i="3"/>
  <c r="X1089" i="3"/>
  <c r="Z1089" i="3" s="1"/>
  <c r="U1089" i="3"/>
  <c r="W1089" i="3" s="1"/>
  <c r="C1088" i="2" s="1"/>
  <c r="H1088" i="2" s="1"/>
  <c r="R1089" i="3"/>
  <c r="T1089" i="3" s="1"/>
  <c r="O1089" i="3"/>
  <c r="Q1089" i="3" s="1"/>
  <c r="L1089" i="3"/>
  <c r="N1089" i="3" s="1"/>
  <c r="I1089" i="3"/>
  <c r="K1089" i="3" s="1"/>
  <c r="F1089" i="3"/>
  <c r="H1089" i="3" s="1"/>
  <c r="C1089" i="3"/>
  <c r="E1089" i="3" s="1"/>
  <c r="B1088" i="2" s="1"/>
  <c r="G1088" i="2" s="1"/>
  <c r="BJ1088" i="3"/>
  <c r="BH1088" i="3"/>
  <c r="BE1088" i="3"/>
  <c r="BG1088" i="3" s="1"/>
  <c r="D1087" i="2" s="1"/>
  <c r="I1087" i="2" s="1"/>
  <c r="BB1088" i="3"/>
  <c r="BD1088" i="3" s="1"/>
  <c r="BA1088" i="3"/>
  <c r="AY1088" i="3"/>
  <c r="AX1088" i="3"/>
  <c r="AV1088" i="3"/>
  <c r="AU1088" i="3"/>
  <c r="AS1088" i="3"/>
  <c r="AR1088" i="3"/>
  <c r="AP1088" i="3"/>
  <c r="AM1088" i="3"/>
  <c r="AO1088" i="3" s="1"/>
  <c r="AJ1088" i="3"/>
  <c r="AL1088" i="3" s="1"/>
  <c r="AG1088" i="3"/>
  <c r="AI1088" i="3" s="1"/>
  <c r="AD1088" i="3"/>
  <c r="AF1088" i="3" s="1"/>
  <c r="AA1088" i="3"/>
  <c r="AC1088" i="3" s="1"/>
  <c r="X1088" i="3"/>
  <c r="Z1088" i="3" s="1"/>
  <c r="U1088" i="3"/>
  <c r="W1088" i="3" s="1"/>
  <c r="C1087" i="2" s="1"/>
  <c r="T1088" i="3"/>
  <c r="R1088" i="3"/>
  <c r="O1088" i="3"/>
  <c r="Q1088" i="3" s="1"/>
  <c r="L1088" i="3"/>
  <c r="N1088" i="3" s="1"/>
  <c r="I1088" i="3"/>
  <c r="K1088" i="3" s="1"/>
  <c r="F1088" i="3"/>
  <c r="H1088" i="3" s="1"/>
  <c r="E1088" i="3"/>
  <c r="B1087" i="2" s="1"/>
  <c r="G1087" i="2" s="1"/>
  <c r="C1088" i="3"/>
  <c r="BH1087" i="3"/>
  <c r="BJ1087" i="3" s="1"/>
  <c r="BE1087" i="3"/>
  <c r="BG1087" i="3" s="1"/>
  <c r="D1086" i="2" s="1"/>
  <c r="I1086" i="2" s="1"/>
  <c r="BB1087" i="3"/>
  <c r="BD1087" i="3" s="1"/>
  <c r="AY1087" i="3"/>
  <c r="BA1087" i="3" s="1"/>
  <c r="AX1087" i="3"/>
  <c r="AV1087" i="3"/>
  <c r="AS1087" i="3"/>
  <c r="AU1087" i="3" s="1"/>
  <c r="AP1087" i="3"/>
  <c r="AR1087" i="3" s="1"/>
  <c r="AM1087" i="3"/>
  <c r="AO1087" i="3" s="1"/>
  <c r="AJ1087" i="3"/>
  <c r="AL1087" i="3" s="1"/>
  <c r="AI1087" i="3"/>
  <c r="AG1087" i="3"/>
  <c r="AD1087" i="3"/>
  <c r="AF1087" i="3" s="1"/>
  <c r="AA1087" i="3"/>
  <c r="AC1087" i="3" s="1"/>
  <c r="Z1087" i="3"/>
  <c r="X1087" i="3"/>
  <c r="W1087" i="3"/>
  <c r="C1086" i="2" s="1"/>
  <c r="H1086" i="2" s="1"/>
  <c r="U1087" i="3"/>
  <c r="R1087" i="3"/>
  <c r="T1087" i="3" s="1"/>
  <c r="O1087" i="3"/>
  <c r="Q1087" i="3" s="1"/>
  <c r="L1087" i="3"/>
  <c r="N1087" i="3" s="1"/>
  <c r="I1087" i="3"/>
  <c r="K1087" i="3" s="1"/>
  <c r="F1087" i="3"/>
  <c r="H1087" i="3" s="1"/>
  <c r="E1087" i="3"/>
  <c r="B1086" i="2" s="1"/>
  <c r="C1087" i="3"/>
  <c r="BJ1086" i="3"/>
  <c r="BH1086" i="3"/>
  <c r="BE1086" i="3"/>
  <c r="BG1086" i="3" s="1"/>
  <c r="D1085" i="2" s="1"/>
  <c r="I1085" i="2" s="1"/>
  <c r="BD1086" i="3"/>
  <c r="BB1086" i="3"/>
  <c r="BA1086" i="3"/>
  <c r="AY1086" i="3"/>
  <c r="AV1086" i="3"/>
  <c r="AX1086" i="3" s="1"/>
  <c r="AS1086" i="3"/>
  <c r="AU1086" i="3" s="1"/>
  <c r="AP1086" i="3"/>
  <c r="AR1086" i="3" s="1"/>
  <c r="AM1086" i="3"/>
  <c r="AO1086" i="3" s="1"/>
  <c r="AJ1086" i="3"/>
  <c r="AL1086" i="3" s="1"/>
  <c r="AG1086" i="3"/>
  <c r="AI1086" i="3" s="1"/>
  <c r="AF1086" i="3"/>
  <c r="AD1086" i="3"/>
  <c r="AA1086" i="3"/>
  <c r="AC1086" i="3" s="1"/>
  <c r="Z1086" i="3"/>
  <c r="X1086" i="3"/>
  <c r="W1086" i="3"/>
  <c r="C1085" i="2" s="1"/>
  <c r="H1085" i="2" s="1"/>
  <c r="U1086" i="3"/>
  <c r="T1086" i="3"/>
  <c r="R1086" i="3"/>
  <c r="O1086" i="3"/>
  <c r="Q1086" i="3" s="1"/>
  <c r="L1086" i="3"/>
  <c r="N1086" i="3" s="1"/>
  <c r="K1086" i="3"/>
  <c r="I1086" i="3"/>
  <c r="H1086" i="3"/>
  <c r="F1086" i="3"/>
  <c r="C1086" i="3"/>
  <c r="E1086" i="3" s="1"/>
  <c r="B1085" i="2" s="1"/>
  <c r="BJ1085" i="3"/>
  <c r="BH1085" i="3"/>
  <c r="BE1085" i="3"/>
  <c r="BG1085" i="3" s="1"/>
  <c r="D1084" i="2" s="1"/>
  <c r="I1084" i="2" s="1"/>
  <c r="BB1085" i="3"/>
  <c r="BD1085" i="3" s="1"/>
  <c r="AY1085" i="3"/>
  <c r="BA1085" i="3" s="1"/>
  <c r="AV1085" i="3"/>
  <c r="AX1085" i="3" s="1"/>
  <c r="AS1085" i="3"/>
  <c r="AU1085" i="3" s="1"/>
  <c r="AP1085" i="3"/>
  <c r="AR1085" i="3" s="1"/>
  <c r="AO1085" i="3"/>
  <c r="AM1085" i="3"/>
  <c r="AJ1085" i="3"/>
  <c r="AL1085" i="3" s="1"/>
  <c r="AG1085" i="3"/>
  <c r="AI1085" i="3" s="1"/>
  <c r="AF1085" i="3"/>
  <c r="AD1085" i="3"/>
  <c r="AC1085" i="3"/>
  <c r="AA1085" i="3"/>
  <c r="X1085" i="3"/>
  <c r="Z1085" i="3" s="1"/>
  <c r="U1085" i="3"/>
  <c r="W1085" i="3" s="1"/>
  <c r="C1084" i="2" s="1"/>
  <c r="H1084" i="2" s="1"/>
  <c r="R1085" i="3"/>
  <c r="T1085" i="3" s="1"/>
  <c r="O1085" i="3"/>
  <c r="Q1085" i="3" s="1"/>
  <c r="L1085" i="3"/>
  <c r="N1085" i="3" s="1"/>
  <c r="I1085" i="3"/>
  <c r="K1085" i="3" s="1"/>
  <c r="H1085" i="3"/>
  <c r="F1085" i="3"/>
  <c r="C1085" i="3"/>
  <c r="E1085" i="3" s="1"/>
  <c r="B1084" i="2" s="1"/>
  <c r="BJ1084" i="3"/>
  <c r="BH1084" i="3"/>
  <c r="BG1084" i="3"/>
  <c r="D1083" i="2" s="1"/>
  <c r="I1083" i="2" s="1"/>
  <c r="BE1084" i="3"/>
  <c r="BB1084" i="3"/>
  <c r="BD1084" i="3" s="1"/>
  <c r="AY1084" i="3"/>
  <c r="BA1084" i="3" s="1"/>
  <c r="AV1084" i="3"/>
  <c r="AX1084" i="3" s="1"/>
  <c r="AS1084" i="3"/>
  <c r="AU1084" i="3" s="1"/>
  <c r="AP1084" i="3"/>
  <c r="AR1084" i="3" s="1"/>
  <c r="AM1084" i="3"/>
  <c r="AO1084" i="3" s="1"/>
  <c r="AL1084" i="3"/>
  <c r="AJ1084" i="3"/>
  <c r="AG1084" i="3"/>
  <c r="AI1084" i="3" s="1"/>
  <c r="AF1084" i="3"/>
  <c r="AD1084" i="3"/>
  <c r="AA1084" i="3"/>
  <c r="AC1084" i="3" s="1"/>
  <c r="X1084" i="3"/>
  <c r="Z1084" i="3" s="1"/>
  <c r="U1084" i="3"/>
  <c r="W1084" i="3" s="1"/>
  <c r="C1083" i="2" s="1"/>
  <c r="H1083" i="2" s="1"/>
  <c r="T1084" i="3"/>
  <c r="R1084" i="3"/>
  <c r="Q1084" i="3"/>
  <c r="O1084" i="3"/>
  <c r="N1084" i="3"/>
  <c r="L1084" i="3"/>
  <c r="I1084" i="3"/>
  <c r="K1084" i="3" s="1"/>
  <c r="F1084" i="3"/>
  <c r="H1084" i="3" s="1"/>
  <c r="C1084" i="3"/>
  <c r="E1084" i="3" s="1"/>
  <c r="B1083" i="2" s="1"/>
  <c r="G1083" i="2" s="1"/>
  <c r="B1084" i="3"/>
  <c r="BH1083" i="3"/>
  <c r="BJ1083" i="3" s="1"/>
  <c r="BE1083" i="3"/>
  <c r="BG1083" i="3" s="1"/>
  <c r="D1082" i="2" s="1"/>
  <c r="I1082" i="2" s="1"/>
  <c r="BB1083" i="3"/>
  <c r="BD1083" i="3" s="1"/>
  <c r="AY1083" i="3"/>
  <c r="BA1083" i="3" s="1"/>
  <c r="AX1083" i="3"/>
  <c r="AV1083" i="3"/>
  <c r="AS1083" i="3"/>
  <c r="AU1083" i="3" s="1"/>
  <c r="AP1083" i="3"/>
  <c r="AR1083" i="3" s="1"/>
  <c r="AM1083" i="3"/>
  <c r="AO1083" i="3" s="1"/>
  <c r="AJ1083" i="3"/>
  <c r="AL1083" i="3" s="1"/>
  <c r="AG1083" i="3"/>
  <c r="AI1083" i="3" s="1"/>
  <c r="AD1083" i="3"/>
  <c r="AF1083" i="3" s="1"/>
  <c r="AA1083" i="3"/>
  <c r="AC1083" i="3" s="1"/>
  <c r="X1083" i="3"/>
  <c r="Z1083" i="3" s="1"/>
  <c r="U1083" i="3"/>
  <c r="W1083" i="3" s="1"/>
  <c r="C1082" i="2" s="1"/>
  <c r="H1082" i="2" s="1"/>
  <c r="R1083" i="3"/>
  <c r="T1083" i="3" s="1"/>
  <c r="O1083" i="3"/>
  <c r="Q1083" i="3" s="1"/>
  <c r="L1083" i="3"/>
  <c r="N1083" i="3" s="1"/>
  <c r="K1083" i="3"/>
  <c r="I1083" i="3"/>
  <c r="F1083" i="3"/>
  <c r="H1083" i="3" s="1"/>
  <c r="E1083" i="3"/>
  <c r="B1082" i="2" s="1"/>
  <c r="C1083" i="3"/>
  <c r="BH1082" i="3"/>
  <c r="BJ1082" i="3" s="1"/>
  <c r="BE1082" i="3"/>
  <c r="BG1082" i="3" s="1"/>
  <c r="D1081" i="2" s="1"/>
  <c r="I1081" i="2" s="1"/>
  <c r="BB1082" i="3"/>
  <c r="BD1082" i="3" s="1"/>
  <c r="AY1082" i="3"/>
  <c r="BA1082" i="3" s="1"/>
  <c r="AV1082" i="3"/>
  <c r="AX1082" i="3" s="1"/>
  <c r="AS1082" i="3"/>
  <c r="AU1082" i="3" s="1"/>
  <c r="AP1082" i="3"/>
  <c r="AR1082" i="3" s="1"/>
  <c r="AM1082" i="3"/>
  <c r="AO1082" i="3" s="1"/>
  <c r="AL1082" i="3"/>
  <c r="AJ1082" i="3"/>
  <c r="AG1082" i="3"/>
  <c r="AI1082" i="3" s="1"/>
  <c r="AD1082" i="3"/>
  <c r="AF1082" i="3" s="1"/>
  <c r="AC1082" i="3"/>
  <c r="AA1082" i="3"/>
  <c r="Z1082" i="3"/>
  <c r="X1082" i="3"/>
  <c r="U1082" i="3"/>
  <c r="W1082" i="3" s="1"/>
  <c r="C1081" i="2" s="1"/>
  <c r="H1081" i="2" s="1"/>
  <c r="R1082" i="3"/>
  <c r="T1082" i="3" s="1"/>
  <c r="O1082" i="3"/>
  <c r="Q1082" i="3" s="1"/>
  <c r="N1082" i="3"/>
  <c r="L1082" i="3"/>
  <c r="I1082" i="3"/>
  <c r="K1082" i="3" s="1"/>
  <c r="F1082" i="3"/>
  <c r="H1082" i="3" s="1"/>
  <c r="C1082" i="3"/>
  <c r="E1082" i="3" s="1"/>
  <c r="B1081" i="2" s="1"/>
  <c r="E1081" i="2" s="1"/>
  <c r="BH1081" i="3"/>
  <c r="BJ1081" i="3" s="1"/>
  <c r="BE1081" i="3"/>
  <c r="BG1081" i="3" s="1"/>
  <c r="D1080" i="2" s="1"/>
  <c r="I1080" i="2" s="1"/>
  <c r="BB1081" i="3"/>
  <c r="BD1081" i="3" s="1"/>
  <c r="AY1081" i="3"/>
  <c r="BA1081" i="3" s="1"/>
  <c r="AV1081" i="3"/>
  <c r="AX1081" i="3" s="1"/>
  <c r="AS1081" i="3"/>
  <c r="AU1081" i="3" s="1"/>
  <c r="AP1081" i="3"/>
  <c r="AR1081" i="3" s="1"/>
  <c r="AM1081" i="3"/>
  <c r="AO1081" i="3" s="1"/>
  <c r="AL1081" i="3"/>
  <c r="AJ1081" i="3"/>
  <c r="AG1081" i="3"/>
  <c r="AI1081" i="3" s="1"/>
  <c r="AD1081" i="3"/>
  <c r="AF1081" i="3" s="1"/>
  <c r="AA1081" i="3"/>
  <c r="AC1081" i="3" s="1"/>
  <c r="X1081" i="3"/>
  <c r="Z1081" i="3" s="1"/>
  <c r="W1081" i="3"/>
  <c r="C1080" i="2" s="1"/>
  <c r="H1080" i="2" s="1"/>
  <c r="U1081" i="3"/>
  <c r="T1081" i="3"/>
  <c r="R1081" i="3"/>
  <c r="O1081" i="3"/>
  <c r="Q1081" i="3" s="1"/>
  <c r="N1081" i="3"/>
  <c r="L1081" i="3"/>
  <c r="I1081" i="3"/>
  <c r="K1081" i="3" s="1"/>
  <c r="H1081" i="3"/>
  <c r="F1081" i="3"/>
  <c r="E1081" i="3"/>
  <c r="B1080" i="2" s="1"/>
  <c r="C1081" i="3"/>
  <c r="BJ1080" i="3"/>
  <c r="BH1080" i="3"/>
  <c r="BG1080" i="3"/>
  <c r="D1079" i="2" s="1"/>
  <c r="I1079" i="2" s="1"/>
  <c r="BE1080" i="3"/>
  <c r="BB1080" i="3"/>
  <c r="BD1080" i="3" s="1"/>
  <c r="BA1080" i="3"/>
  <c r="AY1080" i="3"/>
  <c r="AV1080" i="3"/>
  <c r="AX1080" i="3" s="1"/>
  <c r="AS1080" i="3"/>
  <c r="AU1080" i="3" s="1"/>
  <c r="AP1080" i="3"/>
  <c r="AR1080" i="3" s="1"/>
  <c r="AM1080" i="3"/>
  <c r="AO1080" i="3" s="1"/>
  <c r="AJ1080" i="3"/>
  <c r="AL1080" i="3" s="1"/>
  <c r="AG1080" i="3"/>
  <c r="AI1080" i="3" s="1"/>
  <c r="AF1080" i="3"/>
  <c r="AD1080" i="3"/>
  <c r="AA1080" i="3"/>
  <c r="AC1080" i="3" s="1"/>
  <c r="X1080" i="3"/>
  <c r="Z1080" i="3" s="1"/>
  <c r="U1080" i="3"/>
  <c r="W1080" i="3" s="1"/>
  <c r="C1079" i="2" s="1"/>
  <c r="H1079" i="2" s="1"/>
  <c r="T1080" i="3"/>
  <c r="R1080" i="3"/>
  <c r="Q1080" i="3"/>
  <c r="O1080" i="3"/>
  <c r="N1080" i="3"/>
  <c r="L1080" i="3"/>
  <c r="I1080" i="3"/>
  <c r="K1080" i="3" s="1"/>
  <c r="F1080" i="3"/>
  <c r="H1080" i="3" s="1"/>
  <c r="C1080" i="3"/>
  <c r="E1080" i="3" s="1"/>
  <c r="B1079" i="2" s="1"/>
  <c r="BH1079" i="3"/>
  <c r="BJ1079" i="3" s="1"/>
  <c r="BE1079" i="3"/>
  <c r="BG1079" i="3" s="1"/>
  <c r="D1078" i="2" s="1"/>
  <c r="I1078" i="2" s="1"/>
  <c r="BB1079" i="3"/>
  <c r="BD1079" i="3" s="1"/>
  <c r="BA1079" i="3"/>
  <c r="AY1079" i="3"/>
  <c r="AV1079" i="3"/>
  <c r="AX1079" i="3" s="1"/>
  <c r="AS1079" i="3"/>
  <c r="AU1079" i="3" s="1"/>
  <c r="AP1079" i="3"/>
  <c r="AR1079" i="3" s="1"/>
  <c r="AM1079" i="3"/>
  <c r="AO1079" i="3" s="1"/>
  <c r="AJ1079" i="3"/>
  <c r="AL1079" i="3" s="1"/>
  <c r="AI1079" i="3"/>
  <c r="AG1079" i="3"/>
  <c r="AF1079" i="3"/>
  <c r="AD1079" i="3"/>
  <c r="AA1079" i="3"/>
  <c r="AC1079" i="3" s="1"/>
  <c r="Z1079" i="3"/>
  <c r="X1079" i="3"/>
  <c r="U1079" i="3"/>
  <c r="W1079" i="3" s="1"/>
  <c r="C1078" i="2" s="1"/>
  <c r="H1078" i="2" s="1"/>
  <c r="R1079" i="3"/>
  <c r="T1079" i="3" s="1"/>
  <c r="O1079" i="3"/>
  <c r="Q1079" i="3" s="1"/>
  <c r="L1079" i="3"/>
  <c r="N1079" i="3" s="1"/>
  <c r="I1079" i="3"/>
  <c r="K1079" i="3" s="1"/>
  <c r="F1079" i="3"/>
  <c r="H1079" i="3" s="1"/>
  <c r="E1079" i="3"/>
  <c r="B1078" i="2" s="1"/>
  <c r="C1079" i="3"/>
  <c r="BH1078" i="3"/>
  <c r="BJ1078" i="3" s="1"/>
  <c r="BG1078" i="3"/>
  <c r="D1077" i="2" s="1"/>
  <c r="I1077" i="2" s="1"/>
  <c r="BE1078" i="3"/>
  <c r="BB1078" i="3"/>
  <c r="BD1078" i="3" s="1"/>
  <c r="BA1078" i="3"/>
  <c r="AY1078" i="3"/>
  <c r="AX1078" i="3"/>
  <c r="AV1078" i="3"/>
  <c r="AU1078" i="3"/>
  <c r="AS1078" i="3"/>
  <c r="AR1078" i="3"/>
  <c r="AP1078" i="3"/>
  <c r="AM1078" i="3"/>
  <c r="AO1078" i="3" s="1"/>
  <c r="AJ1078" i="3"/>
  <c r="AL1078" i="3" s="1"/>
  <c r="AG1078" i="3"/>
  <c r="AI1078" i="3" s="1"/>
  <c r="AF1078" i="3"/>
  <c r="AD1078" i="3"/>
  <c r="AA1078" i="3"/>
  <c r="AC1078" i="3" s="1"/>
  <c r="X1078" i="3"/>
  <c r="Z1078" i="3" s="1"/>
  <c r="W1078" i="3"/>
  <c r="C1077" i="2" s="1"/>
  <c r="H1077" i="2" s="1"/>
  <c r="U1078" i="3"/>
  <c r="R1078" i="3"/>
  <c r="T1078" i="3" s="1"/>
  <c r="O1078" i="3"/>
  <c r="Q1078" i="3" s="1"/>
  <c r="L1078" i="3"/>
  <c r="N1078" i="3" s="1"/>
  <c r="K1078" i="3"/>
  <c r="I1078" i="3"/>
  <c r="H1078" i="3"/>
  <c r="F1078" i="3"/>
  <c r="E1078" i="3"/>
  <c r="B1077" i="2" s="1"/>
  <c r="C1078" i="3"/>
  <c r="BH1077" i="3"/>
  <c r="BJ1077" i="3" s="1"/>
  <c r="BE1077" i="3"/>
  <c r="BG1077" i="3" s="1"/>
  <c r="D1076" i="2" s="1"/>
  <c r="I1076" i="2" s="1"/>
  <c r="BB1077" i="3"/>
  <c r="BD1077" i="3" s="1"/>
  <c r="AY1077" i="3"/>
  <c r="BA1077" i="3" s="1"/>
  <c r="AX1077" i="3"/>
  <c r="AV1077" i="3"/>
  <c r="AS1077" i="3"/>
  <c r="AU1077" i="3" s="1"/>
  <c r="AR1077" i="3"/>
  <c r="AP1077" i="3"/>
  <c r="AO1077" i="3"/>
  <c r="AM1077" i="3"/>
  <c r="AL1077" i="3"/>
  <c r="AJ1077" i="3"/>
  <c r="AI1077" i="3"/>
  <c r="AG1077" i="3"/>
  <c r="AD1077" i="3"/>
  <c r="AF1077" i="3" s="1"/>
  <c r="AA1077" i="3"/>
  <c r="AC1077" i="3" s="1"/>
  <c r="X1077" i="3"/>
  <c r="Z1077" i="3" s="1"/>
  <c r="U1077" i="3"/>
  <c r="W1077" i="3" s="1"/>
  <c r="C1076" i="2" s="1"/>
  <c r="H1076" i="2" s="1"/>
  <c r="T1077" i="3"/>
  <c r="R1077" i="3"/>
  <c r="O1077" i="3"/>
  <c r="Q1077" i="3" s="1"/>
  <c r="N1077" i="3"/>
  <c r="L1077" i="3"/>
  <c r="K1077" i="3"/>
  <c r="I1077" i="3"/>
  <c r="F1077" i="3"/>
  <c r="H1077" i="3" s="1"/>
  <c r="C1077" i="3"/>
  <c r="E1077" i="3" s="1"/>
  <c r="B1076" i="2" s="1"/>
  <c r="BH1076" i="3"/>
  <c r="BJ1076" i="3" s="1"/>
  <c r="BE1076" i="3"/>
  <c r="BG1076" i="3" s="1"/>
  <c r="D1075" i="2" s="1"/>
  <c r="I1075" i="2" s="1"/>
  <c r="BB1076" i="3"/>
  <c r="BD1076" i="3" s="1"/>
  <c r="BA1076" i="3"/>
  <c r="AY1076" i="3"/>
  <c r="AV1076" i="3"/>
  <c r="AX1076" i="3" s="1"/>
  <c r="AS1076" i="3"/>
  <c r="AU1076" i="3" s="1"/>
  <c r="AR1076" i="3"/>
  <c r="AP1076" i="3"/>
  <c r="AM1076" i="3"/>
  <c r="AO1076" i="3" s="1"/>
  <c r="AJ1076" i="3"/>
  <c r="AL1076" i="3" s="1"/>
  <c r="AG1076" i="3"/>
  <c r="AI1076" i="3" s="1"/>
  <c r="AD1076" i="3"/>
  <c r="AF1076" i="3" s="1"/>
  <c r="AC1076" i="3"/>
  <c r="AA1076" i="3"/>
  <c r="Z1076" i="3"/>
  <c r="X1076" i="3"/>
  <c r="W1076" i="3"/>
  <c r="C1075" i="2" s="1"/>
  <c r="H1075" i="2" s="1"/>
  <c r="U1076" i="3"/>
  <c r="T1076" i="3"/>
  <c r="R1076" i="3"/>
  <c r="O1076" i="3"/>
  <c r="Q1076" i="3" s="1"/>
  <c r="L1076" i="3"/>
  <c r="N1076" i="3" s="1"/>
  <c r="I1076" i="3"/>
  <c r="K1076" i="3" s="1"/>
  <c r="F1076" i="3"/>
  <c r="H1076" i="3" s="1"/>
  <c r="C1076" i="3"/>
  <c r="E1076" i="3" s="1"/>
  <c r="B1075" i="2" s="1"/>
  <c r="BH1075" i="3"/>
  <c r="BJ1075" i="3" s="1"/>
  <c r="BG1075" i="3"/>
  <c r="D1074" i="2" s="1"/>
  <c r="I1074" i="2" s="1"/>
  <c r="BE1075" i="3"/>
  <c r="BB1075" i="3"/>
  <c r="BD1075" i="3" s="1"/>
  <c r="BA1075" i="3"/>
  <c r="AY1075" i="3"/>
  <c r="AV1075" i="3"/>
  <c r="AX1075" i="3" s="1"/>
  <c r="AS1075" i="3"/>
  <c r="AU1075" i="3" s="1"/>
  <c r="AP1075" i="3"/>
  <c r="AR1075" i="3" s="1"/>
  <c r="AM1075" i="3"/>
  <c r="AO1075" i="3" s="1"/>
  <c r="AJ1075" i="3"/>
  <c r="AL1075" i="3" s="1"/>
  <c r="AI1075" i="3"/>
  <c r="AG1075" i="3"/>
  <c r="AD1075" i="3"/>
  <c r="AF1075" i="3" s="1"/>
  <c r="AC1075" i="3"/>
  <c r="AA1075" i="3"/>
  <c r="X1075" i="3"/>
  <c r="Z1075" i="3" s="1"/>
  <c r="U1075" i="3"/>
  <c r="W1075" i="3" s="1"/>
  <c r="C1074" i="2" s="1"/>
  <c r="H1074" i="2" s="1"/>
  <c r="T1075" i="3"/>
  <c r="R1075" i="3"/>
  <c r="O1075" i="3"/>
  <c r="Q1075" i="3" s="1"/>
  <c r="N1075" i="3"/>
  <c r="L1075" i="3"/>
  <c r="K1075" i="3"/>
  <c r="I1075" i="3"/>
  <c r="H1075" i="3"/>
  <c r="F1075" i="3"/>
  <c r="E1075" i="3"/>
  <c r="B1074" i="2" s="1"/>
  <c r="C1075" i="3"/>
  <c r="BH1074" i="3"/>
  <c r="BJ1074" i="3" s="1"/>
  <c r="BG1074" i="3"/>
  <c r="D1073" i="2" s="1"/>
  <c r="BE1074" i="3"/>
  <c r="BB1074" i="3"/>
  <c r="BD1074" i="3" s="1"/>
  <c r="AY1074" i="3"/>
  <c r="BA1074" i="3" s="1"/>
  <c r="AV1074" i="3"/>
  <c r="AX1074" i="3" s="1"/>
  <c r="AS1074" i="3"/>
  <c r="AU1074" i="3" s="1"/>
  <c r="AP1074" i="3"/>
  <c r="AR1074" i="3" s="1"/>
  <c r="AM1074" i="3"/>
  <c r="AO1074" i="3" s="1"/>
  <c r="AL1074" i="3"/>
  <c r="AJ1074" i="3"/>
  <c r="AG1074" i="3"/>
  <c r="AI1074" i="3" s="1"/>
  <c r="AD1074" i="3"/>
  <c r="AF1074" i="3" s="1"/>
  <c r="AA1074" i="3"/>
  <c r="AC1074" i="3" s="1"/>
  <c r="Z1074" i="3"/>
  <c r="X1074" i="3"/>
  <c r="U1074" i="3"/>
  <c r="W1074" i="3" s="1"/>
  <c r="C1073" i="2" s="1"/>
  <c r="H1073" i="2" s="1"/>
  <c r="R1074" i="3"/>
  <c r="T1074" i="3" s="1"/>
  <c r="O1074" i="3"/>
  <c r="Q1074" i="3" s="1"/>
  <c r="N1074" i="3"/>
  <c r="L1074" i="3"/>
  <c r="K1074" i="3"/>
  <c r="I1074" i="3"/>
  <c r="F1074" i="3"/>
  <c r="H1074" i="3" s="1"/>
  <c r="C1074" i="3"/>
  <c r="E1074" i="3" s="1"/>
  <c r="B1073" i="2" s="1"/>
  <c r="BH1073" i="3"/>
  <c r="BJ1073" i="3" s="1"/>
  <c r="BE1073" i="3"/>
  <c r="BG1073" i="3" s="1"/>
  <c r="D1072" i="2" s="1"/>
  <c r="BB1073" i="3"/>
  <c r="BD1073" i="3" s="1"/>
  <c r="AY1073" i="3"/>
  <c r="BA1073" i="3" s="1"/>
  <c r="AV1073" i="3"/>
  <c r="AX1073" i="3" s="1"/>
  <c r="AS1073" i="3"/>
  <c r="AU1073" i="3" s="1"/>
  <c r="AP1073" i="3"/>
  <c r="AR1073" i="3" s="1"/>
  <c r="AM1073" i="3"/>
  <c r="AO1073" i="3" s="1"/>
  <c r="AL1073" i="3"/>
  <c r="AJ1073" i="3"/>
  <c r="AI1073" i="3"/>
  <c r="AG1073" i="3"/>
  <c r="AD1073" i="3"/>
  <c r="AF1073" i="3" s="1"/>
  <c r="AA1073" i="3"/>
  <c r="AC1073" i="3" s="1"/>
  <c r="X1073" i="3"/>
  <c r="Z1073" i="3" s="1"/>
  <c r="U1073" i="3"/>
  <c r="W1073" i="3" s="1"/>
  <c r="C1072" i="2" s="1"/>
  <c r="R1073" i="3"/>
  <c r="T1073" i="3" s="1"/>
  <c r="Q1073" i="3"/>
  <c r="O1073" i="3"/>
  <c r="N1073" i="3"/>
  <c r="L1073" i="3"/>
  <c r="I1073" i="3"/>
  <c r="K1073" i="3" s="1"/>
  <c r="H1073" i="3"/>
  <c r="F1073" i="3"/>
  <c r="C1073" i="3"/>
  <c r="E1073" i="3" s="1"/>
  <c r="B1072" i="2" s="1"/>
  <c r="B1073" i="3"/>
  <c r="BJ1072" i="3"/>
  <c r="BH1072" i="3"/>
  <c r="BE1072" i="3"/>
  <c r="BG1072" i="3" s="1"/>
  <c r="D1071" i="2" s="1"/>
  <c r="I1071" i="2" s="1"/>
  <c r="BB1072" i="3"/>
  <c r="BD1072" i="3" s="1"/>
  <c r="AY1072" i="3"/>
  <c r="BA1072" i="3" s="1"/>
  <c r="AV1072" i="3"/>
  <c r="AX1072" i="3" s="1"/>
  <c r="AS1072" i="3"/>
  <c r="AU1072" i="3" s="1"/>
  <c r="AR1072" i="3"/>
  <c r="AP1072" i="3"/>
  <c r="AO1072" i="3"/>
  <c r="AM1072" i="3"/>
  <c r="AJ1072" i="3"/>
  <c r="AL1072" i="3" s="1"/>
  <c r="AG1072" i="3"/>
  <c r="AI1072" i="3" s="1"/>
  <c r="AD1072" i="3"/>
  <c r="AF1072" i="3" s="1"/>
  <c r="AA1072" i="3"/>
  <c r="AC1072" i="3" s="1"/>
  <c r="Z1072" i="3"/>
  <c r="X1072" i="3"/>
  <c r="U1072" i="3"/>
  <c r="W1072" i="3" s="1"/>
  <c r="C1071" i="2" s="1"/>
  <c r="T1072" i="3"/>
  <c r="R1072" i="3"/>
  <c r="O1072" i="3"/>
  <c r="Q1072" i="3" s="1"/>
  <c r="N1072" i="3"/>
  <c r="L1072" i="3"/>
  <c r="K1072" i="3"/>
  <c r="I1072" i="3"/>
  <c r="F1072" i="3"/>
  <c r="H1072" i="3" s="1"/>
  <c r="C1072" i="3"/>
  <c r="E1072" i="3" s="1"/>
  <c r="B1071" i="2" s="1"/>
  <c r="BH1071" i="3"/>
  <c r="BJ1071" i="3" s="1"/>
  <c r="BE1071" i="3"/>
  <c r="BG1071" i="3" s="1"/>
  <c r="D1070" i="2" s="1"/>
  <c r="I1070" i="2" s="1"/>
  <c r="BD1071" i="3"/>
  <c r="BB1071" i="3"/>
  <c r="BA1071" i="3"/>
  <c r="AY1071" i="3"/>
  <c r="AV1071" i="3"/>
  <c r="AX1071" i="3" s="1"/>
  <c r="AS1071" i="3"/>
  <c r="AU1071" i="3" s="1"/>
  <c r="AR1071" i="3"/>
  <c r="AP1071" i="3"/>
  <c r="AO1071" i="3"/>
  <c r="AM1071" i="3"/>
  <c r="AJ1071" i="3"/>
  <c r="AL1071" i="3" s="1"/>
  <c r="AG1071" i="3"/>
  <c r="AI1071" i="3" s="1"/>
  <c r="AF1071" i="3"/>
  <c r="AD1071" i="3"/>
  <c r="AC1071" i="3"/>
  <c r="AA1071" i="3"/>
  <c r="Z1071" i="3"/>
  <c r="X1071" i="3"/>
  <c r="W1071" i="3"/>
  <c r="C1070" i="2" s="1"/>
  <c r="H1070" i="2" s="1"/>
  <c r="U1071" i="3"/>
  <c r="R1071" i="3"/>
  <c r="T1071" i="3" s="1"/>
  <c r="O1071" i="3"/>
  <c r="Q1071" i="3" s="1"/>
  <c r="L1071" i="3"/>
  <c r="N1071" i="3" s="1"/>
  <c r="I1071" i="3"/>
  <c r="K1071" i="3" s="1"/>
  <c r="F1071" i="3"/>
  <c r="H1071" i="3" s="1"/>
  <c r="C1071" i="3"/>
  <c r="E1071" i="3" s="1"/>
  <c r="B1070" i="2" s="1"/>
  <c r="BJ1070" i="3"/>
  <c r="BH1070" i="3"/>
  <c r="BE1070" i="3"/>
  <c r="BG1070" i="3" s="1"/>
  <c r="D1069" i="2" s="1"/>
  <c r="I1069" i="2" s="1"/>
  <c r="BB1070" i="3"/>
  <c r="BD1070" i="3" s="1"/>
  <c r="BA1070" i="3"/>
  <c r="AY1070" i="3"/>
  <c r="AV1070" i="3"/>
  <c r="AX1070" i="3" s="1"/>
  <c r="AS1070" i="3"/>
  <c r="AU1070" i="3" s="1"/>
  <c r="AR1070" i="3"/>
  <c r="AP1070" i="3"/>
  <c r="AM1070" i="3"/>
  <c r="AO1070" i="3" s="1"/>
  <c r="AL1070" i="3"/>
  <c r="AJ1070" i="3"/>
  <c r="AG1070" i="3"/>
  <c r="AI1070" i="3" s="1"/>
  <c r="AD1070" i="3"/>
  <c r="AF1070" i="3" s="1"/>
  <c r="AA1070" i="3"/>
  <c r="AC1070" i="3" s="1"/>
  <c r="Z1070" i="3"/>
  <c r="X1070" i="3"/>
  <c r="U1070" i="3"/>
  <c r="W1070" i="3" s="1"/>
  <c r="C1069" i="2" s="1"/>
  <c r="H1069" i="2" s="1"/>
  <c r="R1070" i="3"/>
  <c r="T1070" i="3" s="1"/>
  <c r="Q1070" i="3"/>
  <c r="O1070" i="3"/>
  <c r="L1070" i="3"/>
  <c r="N1070" i="3" s="1"/>
  <c r="K1070" i="3"/>
  <c r="I1070" i="3"/>
  <c r="H1070" i="3"/>
  <c r="F1070" i="3"/>
  <c r="E1070" i="3"/>
  <c r="B1069" i="2" s="1"/>
  <c r="C1070" i="3"/>
  <c r="BH1069" i="3"/>
  <c r="BJ1069" i="3" s="1"/>
  <c r="BE1069" i="3"/>
  <c r="BG1069" i="3" s="1"/>
  <c r="D1068" i="2" s="1"/>
  <c r="I1068" i="2" s="1"/>
  <c r="BB1069" i="3"/>
  <c r="BD1069" i="3" s="1"/>
  <c r="AY1069" i="3"/>
  <c r="BA1069" i="3" s="1"/>
  <c r="AV1069" i="3"/>
  <c r="AX1069" i="3" s="1"/>
  <c r="AS1069" i="3"/>
  <c r="AU1069" i="3" s="1"/>
  <c r="AR1069" i="3"/>
  <c r="AP1069" i="3"/>
  <c r="AO1069" i="3"/>
  <c r="AM1069" i="3"/>
  <c r="AJ1069" i="3"/>
  <c r="AL1069" i="3" s="1"/>
  <c r="AG1069" i="3"/>
  <c r="AI1069" i="3" s="1"/>
  <c r="AF1069" i="3"/>
  <c r="AD1069" i="3"/>
  <c r="AA1069" i="3"/>
  <c r="AC1069" i="3" s="1"/>
  <c r="X1069" i="3"/>
  <c r="Z1069" i="3" s="1"/>
  <c r="U1069" i="3"/>
  <c r="W1069" i="3" s="1"/>
  <c r="C1068" i="2" s="1"/>
  <c r="H1068" i="2" s="1"/>
  <c r="R1069" i="3"/>
  <c r="T1069" i="3" s="1"/>
  <c r="O1069" i="3"/>
  <c r="Q1069" i="3" s="1"/>
  <c r="L1069" i="3"/>
  <c r="N1069" i="3" s="1"/>
  <c r="I1069" i="3"/>
  <c r="K1069" i="3" s="1"/>
  <c r="F1069" i="3"/>
  <c r="H1069" i="3" s="1"/>
  <c r="C1069" i="3"/>
  <c r="E1069" i="3" s="1"/>
  <c r="B1068" i="2" s="1"/>
  <c r="E1068" i="2" s="1"/>
  <c r="J1068" i="2" s="1"/>
  <c r="B1069" i="3"/>
  <c r="BH1068" i="3"/>
  <c r="BJ1068" i="3" s="1"/>
  <c r="BG1068" i="3"/>
  <c r="D1067" i="2" s="1"/>
  <c r="I1067" i="2" s="1"/>
  <c r="BE1068" i="3"/>
  <c r="BD1068" i="3"/>
  <c r="BB1068" i="3"/>
  <c r="BA1068" i="3"/>
  <c r="AY1068" i="3"/>
  <c r="AX1068" i="3"/>
  <c r="AV1068" i="3"/>
  <c r="AU1068" i="3"/>
  <c r="AS1068" i="3"/>
  <c r="AP1068" i="3"/>
  <c r="AR1068" i="3" s="1"/>
  <c r="AM1068" i="3"/>
  <c r="AO1068" i="3" s="1"/>
  <c r="AJ1068" i="3"/>
  <c r="AL1068" i="3" s="1"/>
  <c r="AI1068" i="3"/>
  <c r="AG1068" i="3"/>
  <c r="AF1068" i="3"/>
  <c r="AD1068" i="3"/>
  <c r="AC1068" i="3"/>
  <c r="AA1068" i="3"/>
  <c r="X1068" i="3"/>
  <c r="Z1068" i="3" s="1"/>
  <c r="U1068" i="3"/>
  <c r="W1068" i="3" s="1"/>
  <c r="C1067" i="2" s="1"/>
  <c r="H1067" i="2" s="1"/>
  <c r="R1068" i="3"/>
  <c r="T1068" i="3" s="1"/>
  <c r="O1068" i="3"/>
  <c r="Q1068" i="3" s="1"/>
  <c r="N1068" i="3"/>
  <c r="L1068" i="3"/>
  <c r="I1068" i="3"/>
  <c r="K1068" i="3" s="1"/>
  <c r="H1068" i="3"/>
  <c r="F1068" i="3"/>
  <c r="E1068" i="3"/>
  <c r="B1067" i="2" s="1"/>
  <c r="C1068" i="3"/>
  <c r="BJ1067" i="3"/>
  <c r="BH1067" i="3"/>
  <c r="BG1067" i="3"/>
  <c r="D1066" i="2" s="1"/>
  <c r="I1066" i="2" s="1"/>
  <c r="BE1067" i="3"/>
  <c r="BD1067" i="3"/>
  <c r="BB1067" i="3"/>
  <c r="AY1067" i="3"/>
  <c r="BA1067" i="3" s="1"/>
  <c r="AX1067" i="3"/>
  <c r="AV1067" i="3"/>
  <c r="AU1067" i="3"/>
  <c r="AS1067" i="3"/>
  <c r="AR1067" i="3"/>
  <c r="AP1067" i="3"/>
  <c r="AM1067" i="3"/>
  <c r="AO1067" i="3" s="1"/>
  <c r="AJ1067" i="3"/>
  <c r="AL1067" i="3" s="1"/>
  <c r="AI1067" i="3"/>
  <c r="AG1067" i="3"/>
  <c r="AD1067" i="3"/>
  <c r="AF1067" i="3" s="1"/>
  <c r="AC1067" i="3"/>
  <c r="AA1067" i="3"/>
  <c r="X1067" i="3"/>
  <c r="Z1067" i="3" s="1"/>
  <c r="U1067" i="3"/>
  <c r="W1067" i="3" s="1"/>
  <c r="C1066" i="2" s="1"/>
  <c r="H1066" i="2" s="1"/>
  <c r="R1067" i="3"/>
  <c r="T1067" i="3" s="1"/>
  <c r="Q1067" i="3"/>
  <c r="O1067" i="3"/>
  <c r="L1067" i="3"/>
  <c r="N1067" i="3" s="1"/>
  <c r="I1067" i="3"/>
  <c r="K1067" i="3" s="1"/>
  <c r="F1067" i="3"/>
  <c r="H1067" i="3" s="1"/>
  <c r="E1067" i="3"/>
  <c r="B1066" i="2" s="1"/>
  <c r="G1066" i="2" s="1"/>
  <c r="C1067" i="3"/>
  <c r="BH1066" i="3"/>
  <c r="BJ1066" i="3" s="1"/>
  <c r="BE1066" i="3"/>
  <c r="BG1066" i="3" s="1"/>
  <c r="D1065" i="2" s="1"/>
  <c r="I1065" i="2" s="1"/>
  <c r="BB1066" i="3"/>
  <c r="BD1066" i="3" s="1"/>
  <c r="BA1066" i="3"/>
  <c r="AY1066" i="3"/>
  <c r="AV1066" i="3"/>
  <c r="AX1066" i="3" s="1"/>
  <c r="AS1066" i="3"/>
  <c r="AU1066" i="3" s="1"/>
  <c r="AR1066" i="3"/>
  <c r="AP1066" i="3"/>
  <c r="AM1066" i="3"/>
  <c r="AO1066" i="3" s="1"/>
  <c r="AJ1066" i="3"/>
  <c r="AL1066" i="3" s="1"/>
  <c r="AG1066" i="3"/>
  <c r="AI1066" i="3" s="1"/>
  <c r="AD1066" i="3"/>
  <c r="AF1066" i="3" s="1"/>
  <c r="AC1066" i="3"/>
  <c r="AA1066" i="3"/>
  <c r="X1066" i="3"/>
  <c r="Z1066" i="3" s="1"/>
  <c r="U1066" i="3"/>
  <c r="W1066" i="3" s="1"/>
  <c r="C1065" i="2" s="1"/>
  <c r="H1065" i="2" s="1"/>
  <c r="R1066" i="3"/>
  <c r="T1066" i="3" s="1"/>
  <c r="Q1066" i="3"/>
  <c r="O1066" i="3"/>
  <c r="N1066" i="3"/>
  <c r="L1066" i="3"/>
  <c r="K1066" i="3"/>
  <c r="I1066" i="3"/>
  <c r="H1066" i="3"/>
  <c r="F1066" i="3"/>
  <c r="C1066" i="3"/>
  <c r="E1066" i="3" s="1"/>
  <c r="B1065" i="2" s="1"/>
  <c r="BJ1065" i="3"/>
  <c r="BH1065" i="3"/>
  <c r="BE1065" i="3"/>
  <c r="BG1065" i="3" s="1"/>
  <c r="D1064" i="2" s="1"/>
  <c r="I1064" i="2" s="1"/>
  <c r="BB1065" i="3"/>
  <c r="BD1065" i="3" s="1"/>
  <c r="AY1065" i="3"/>
  <c r="BA1065" i="3" s="1"/>
  <c r="AV1065" i="3"/>
  <c r="AX1065" i="3" s="1"/>
  <c r="AU1065" i="3"/>
  <c r="AS1065" i="3"/>
  <c r="AP1065" i="3"/>
  <c r="AR1065" i="3" s="1"/>
  <c r="AO1065" i="3"/>
  <c r="AM1065" i="3"/>
  <c r="AJ1065" i="3"/>
  <c r="AL1065" i="3" s="1"/>
  <c r="AG1065" i="3"/>
  <c r="AI1065" i="3" s="1"/>
  <c r="AD1065" i="3"/>
  <c r="AF1065" i="3" s="1"/>
  <c r="AA1065" i="3"/>
  <c r="AC1065" i="3" s="1"/>
  <c r="X1065" i="3"/>
  <c r="Z1065" i="3" s="1"/>
  <c r="U1065" i="3"/>
  <c r="W1065" i="3" s="1"/>
  <c r="C1064" i="2" s="1"/>
  <c r="H1064" i="2" s="1"/>
  <c r="T1065" i="3"/>
  <c r="R1065" i="3"/>
  <c r="Q1065" i="3"/>
  <c r="O1065" i="3"/>
  <c r="L1065" i="3"/>
  <c r="N1065" i="3" s="1"/>
  <c r="I1065" i="3"/>
  <c r="K1065" i="3" s="1"/>
  <c r="F1065" i="3"/>
  <c r="H1065" i="3" s="1"/>
  <c r="C1065" i="3"/>
  <c r="E1065" i="3" s="1"/>
  <c r="B1064" i="2" s="1"/>
  <c r="G1064" i="2" s="1"/>
  <c r="BH1064" i="3"/>
  <c r="BJ1064" i="3" s="1"/>
  <c r="BG1064" i="3"/>
  <c r="D1063" i="2" s="1"/>
  <c r="I1063" i="2" s="1"/>
  <c r="BE1064" i="3"/>
  <c r="BD1064" i="3"/>
  <c r="BB1064" i="3"/>
  <c r="BA1064" i="3"/>
  <c r="AY1064" i="3"/>
  <c r="AX1064" i="3"/>
  <c r="AV1064" i="3"/>
  <c r="AS1064" i="3"/>
  <c r="AU1064" i="3" s="1"/>
  <c r="AP1064" i="3"/>
  <c r="AR1064" i="3" s="1"/>
  <c r="AM1064" i="3"/>
  <c r="AO1064" i="3" s="1"/>
  <c r="AJ1064" i="3"/>
  <c r="AL1064" i="3" s="1"/>
  <c r="AI1064" i="3"/>
  <c r="AG1064" i="3"/>
  <c r="AD1064" i="3"/>
  <c r="AF1064" i="3" s="1"/>
  <c r="AA1064" i="3"/>
  <c r="AC1064" i="3" s="1"/>
  <c r="X1064" i="3"/>
  <c r="Z1064" i="3" s="1"/>
  <c r="U1064" i="3"/>
  <c r="W1064" i="3" s="1"/>
  <c r="C1063" i="2" s="1"/>
  <c r="H1063" i="2" s="1"/>
  <c r="R1064" i="3"/>
  <c r="T1064" i="3" s="1"/>
  <c r="O1064" i="3"/>
  <c r="Q1064" i="3" s="1"/>
  <c r="L1064" i="3"/>
  <c r="N1064" i="3" s="1"/>
  <c r="I1064" i="3"/>
  <c r="K1064" i="3" s="1"/>
  <c r="H1064" i="3"/>
  <c r="F1064" i="3"/>
  <c r="E1064" i="3"/>
  <c r="B1063" i="2" s="1"/>
  <c r="C1064" i="3"/>
  <c r="BH1063" i="3"/>
  <c r="BJ1063" i="3" s="1"/>
  <c r="BE1063" i="3"/>
  <c r="BG1063" i="3" s="1"/>
  <c r="D1062" i="2" s="1"/>
  <c r="I1062" i="2" s="1"/>
  <c r="BD1063" i="3"/>
  <c r="BB1063" i="3"/>
  <c r="AY1063" i="3"/>
  <c r="BA1063" i="3" s="1"/>
  <c r="AV1063" i="3"/>
  <c r="AX1063" i="3" s="1"/>
  <c r="AS1063" i="3"/>
  <c r="AU1063" i="3" s="1"/>
  <c r="AR1063" i="3"/>
  <c r="AP1063" i="3"/>
  <c r="AM1063" i="3"/>
  <c r="AO1063" i="3" s="1"/>
  <c r="AJ1063" i="3"/>
  <c r="AL1063" i="3" s="1"/>
  <c r="AG1063" i="3"/>
  <c r="AI1063" i="3" s="1"/>
  <c r="AD1063" i="3"/>
  <c r="AF1063" i="3" s="1"/>
  <c r="AA1063" i="3"/>
  <c r="AC1063" i="3" s="1"/>
  <c r="X1063" i="3"/>
  <c r="Z1063" i="3" s="1"/>
  <c r="W1063" i="3"/>
  <c r="C1062" i="2" s="1"/>
  <c r="H1062" i="2" s="1"/>
  <c r="U1063" i="3"/>
  <c r="T1063" i="3"/>
  <c r="R1063" i="3"/>
  <c r="Q1063" i="3"/>
  <c r="O1063" i="3"/>
  <c r="L1063" i="3"/>
  <c r="N1063" i="3" s="1"/>
  <c r="I1063" i="3"/>
  <c r="K1063" i="3" s="1"/>
  <c r="F1063" i="3"/>
  <c r="H1063" i="3" s="1"/>
  <c r="C1063" i="3"/>
  <c r="E1063" i="3" s="1"/>
  <c r="B1062" i="2" s="1"/>
  <c r="BH1062" i="3"/>
  <c r="BJ1062" i="3" s="1"/>
  <c r="BG1062" i="3"/>
  <c r="D1061" i="2" s="1"/>
  <c r="BE1062" i="3"/>
  <c r="BD1062" i="3"/>
  <c r="BB1062" i="3"/>
  <c r="AY1062" i="3"/>
  <c r="BA1062" i="3" s="1"/>
  <c r="AV1062" i="3"/>
  <c r="AX1062" i="3" s="1"/>
  <c r="AS1062" i="3"/>
  <c r="AU1062" i="3" s="1"/>
  <c r="AP1062" i="3"/>
  <c r="AR1062" i="3" s="1"/>
  <c r="AM1062" i="3"/>
  <c r="AO1062" i="3" s="1"/>
  <c r="AL1062" i="3"/>
  <c r="AJ1062" i="3"/>
  <c r="AI1062" i="3"/>
  <c r="AG1062" i="3"/>
  <c r="AF1062" i="3"/>
  <c r="AD1062" i="3"/>
  <c r="AA1062" i="3"/>
  <c r="AC1062" i="3" s="1"/>
  <c r="X1062" i="3"/>
  <c r="Z1062" i="3" s="1"/>
  <c r="U1062" i="3"/>
  <c r="W1062" i="3" s="1"/>
  <c r="C1061" i="2" s="1"/>
  <c r="H1061" i="2" s="1"/>
  <c r="R1062" i="3"/>
  <c r="T1062" i="3" s="1"/>
  <c r="O1062" i="3"/>
  <c r="Q1062" i="3" s="1"/>
  <c r="N1062" i="3"/>
  <c r="L1062" i="3"/>
  <c r="K1062" i="3"/>
  <c r="I1062" i="3"/>
  <c r="F1062" i="3"/>
  <c r="H1062" i="3" s="1"/>
  <c r="E1062" i="3"/>
  <c r="B1061" i="2" s="1"/>
  <c r="G1061" i="2" s="1"/>
  <c r="C1062" i="3"/>
  <c r="BJ1061" i="3"/>
  <c r="BH1061" i="3"/>
  <c r="BE1061" i="3"/>
  <c r="BG1061" i="3" s="1"/>
  <c r="D1060" i="2" s="1"/>
  <c r="I1060" i="2" s="1"/>
  <c r="BB1061" i="3"/>
  <c r="BD1061" i="3" s="1"/>
  <c r="AY1061" i="3"/>
  <c r="BA1061" i="3" s="1"/>
  <c r="AX1061" i="3"/>
  <c r="AV1061" i="3"/>
  <c r="AU1061" i="3"/>
  <c r="AS1061" i="3"/>
  <c r="AP1061" i="3"/>
  <c r="AR1061" i="3" s="1"/>
  <c r="AO1061" i="3"/>
  <c r="AM1061" i="3"/>
  <c r="AL1061" i="3"/>
  <c r="AJ1061" i="3"/>
  <c r="AG1061" i="3"/>
  <c r="AI1061" i="3" s="1"/>
  <c r="AD1061" i="3"/>
  <c r="AF1061" i="3" s="1"/>
  <c r="AA1061" i="3"/>
  <c r="AC1061" i="3" s="1"/>
  <c r="X1061" i="3"/>
  <c r="Z1061" i="3" s="1"/>
  <c r="U1061" i="3"/>
  <c r="W1061" i="3" s="1"/>
  <c r="C1060" i="2" s="1"/>
  <c r="H1060" i="2" s="1"/>
  <c r="T1061" i="3"/>
  <c r="R1061" i="3"/>
  <c r="Q1061" i="3"/>
  <c r="O1061" i="3"/>
  <c r="L1061" i="3"/>
  <c r="N1061" i="3" s="1"/>
  <c r="I1061" i="3"/>
  <c r="K1061" i="3" s="1"/>
  <c r="F1061" i="3"/>
  <c r="H1061" i="3" s="1"/>
  <c r="C1061" i="3"/>
  <c r="E1061" i="3" s="1"/>
  <c r="B1060" i="2" s="1"/>
  <c r="BH1060" i="3"/>
  <c r="BJ1060" i="3" s="1"/>
  <c r="BE1060" i="3"/>
  <c r="BG1060" i="3" s="1"/>
  <c r="D1059" i="2" s="1"/>
  <c r="I1059" i="2" s="1"/>
  <c r="BD1060" i="3"/>
  <c r="BB1060" i="3"/>
  <c r="BA1060" i="3"/>
  <c r="AY1060" i="3"/>
  <c r="AV1060" i="3"/>
  <c r="AX1060" i="3" s="1"/>
  <c r="AS1060" i="3"/>
  <c r="AU1060" i="3" s="1"/>
  <c r="AR1060" i="3"/>
  <c r="AP1060" i="3"/>
  <c r="AM1060" i="3"/>
  <c r="AO1060" i="3" s="1"/>
  <c r="AJ1060" i="3"/>
  <c r="AL1060" i="3" s="1"/>
  <c r="AG1060" i="3"/>
  <c r="AI1060" i="3" s="1"/>
  <c r="AD1060" i="3"/>
  <c r="AF1060" i="3" s="1"/>
  <c r="AC1060" i="3"/>
  <c r="AA1060" i="3"/>
  <c r="X1060" i="3"/>
  <c r="Z1060" i="3" s="1"/>
  <c r="U1060" i="3"/>
  <c r="W1060" i="3" s="1"/>
  <c r="C1059" i="2" s="1"/>
  <c r="H1059" i="2" s="1"/>
  <c r="R1060" i="3"/>
  <c r="T1060" i="3" s="1"/>
  <c r="O1060" i="3"/>
  <c r="Q1060" i="3" s="1"/>
  <c r="L1060" i="3"/>
  <c r="N1060" i="3" s="1"/>
  <c r="I1060" i="3"/>
  <c r="K1060" i="3" s="1"/>
  <c r="H1060" i="3"/>
  <c r="F1060" i="3"/>
  <c r="C1060" i="3"/>
  <c r="E1060" i="3" s="1"/>
  <c r="B1059" i="2" s="1"/>
  <c r="BH1059" i="3"/>
  <c r="BJ1059" i="3" s="1"/>
  <c r="BE1059" i="3"/>
  <c r="BG1059" i="3" s="1"/>
  <c r="D1058" i="2" s="1"/>
  <c r="BD1059" i="3"/>
  <c r="BB1059" i="3"/>
  <c r="AY1059" i="3"/>
  <c r="BA1059" i="3" s="1"/>
  <c r="AX1059" i="3"/>
  <c r="AV1059" i="3"/>
  <c r="AU1059" i="3"/>
  <c r="AS1059" i="3"/>
  <c r="AP1059" i="3"/>
  <c r="AR1059" i="3" s="1"/>
  <c r="AM1059" i="3"/>
  <c r="AO1059" i="3" s="1"/>
  <c r="AL1059" i="3"/>
  <c r="AJ1059" i="3"/>
  <c r="AG1059" i="3"/>
  <c r="AI1059" i="3" s="1"/>
  <c r="AD1059" i="3"/>
  <c r="AF1059" i="3" s="1"/>
  <c r="AC1059" i="3"/>
  <c r="AA1059" i="3"/>
  <c r="X1059" i="3"/>
  <c r="Z1059" i="3" s="1"/>
  <c r="U1059" i="3"/>
  <c r="W1059" i="3" s="1"/>
  <c r="C1058" i="2" s="1"/>
  <c r="R1059" i="3"/>
  <c r="T1059" i="3" s="1"/>
  <c r="Q1059" i="3"/>
  <c r="O1059" i="3"/>
  <c r="L1059" i="3"/>
  <c r="N1059" i="3" s="1"/>
  <c r="K1059" i="3"/>
  <c r="I1059" i="3"/>
  <c r="H1059" i="3"/>
  <c r="F1059" i="3"/>
  <c r="E1059" i="3"/>
  <c r="B1058" i="2" s="1"/>
  <c r="C1059" i="3"/>
  <c r="BJ1058" i="3"/>
  <c r="BH1058" i="3"/>
  <c r="BE1058" i="3"/>
  <c r="BG1058" i="3" s="1"/>
  <c r="D1057" i="2" s="1"/>
  <c r="I1057" i="2" s="1"/>
  <c r="BD1058" i="3"/>
  <c r="BB1058" i="3"/>
  <c r="AY1058" i="3"/>
  <c r="BA1058" i="3" s="1"/>
  <c r="AV1058" i="3"/>
  <c r="AX1058" i="3" s="1"/>
  <c r="AS1058" i="3"/>
  <c r="AU1058" i="3" s="1"/>
  <c r="AP1058" i="3"/>
  <c r="AR1058" i="3" s="1"/>
  <c r="AM1058" i="3"/>
  <c r="AO1058" i="3" s="1"/>
  <c r="AL1058" i="3"/>
  <c r="AJ1058" i="3"/>
  <c r="AI1058" i="3"/>
  <c r="AG1058" i="3"/>
  <c r="AD1058" i="3"/>
  <c r="AF1058" i="3" s="1"/>
  <c r="AC1058" i="3"/>
  <c r="AA1058" i="3"/>
  <c r="X1058" i="3"/>
  <c r="Z1058" i="3" s="1"/>
  <c r="W1058" i="3"/>
  <c r="C1057" i="2" s="1"/>
  <c r="H1057" i="2" s="1"/>
  <c r="U1058" i="3"/>
  <c r="T1058" i="3"/>
  <c r="R1058" i="3"/>
  <c r="Q1058" i="3"/>
  <c r="O1058" i="3"/>
  <c r="N1058" i="3"/>
  <c r="L1058" i="3"/>
  <c r="I1058" i="3"/>
  <c r="K1058" i="3" s="1"/>
  <c r="F1058" i="3"/>
  <c r="H1058" i="3" s="1"/>
  <c r="C1058" i="3"/>
  <c r="E1058" i="3" s="1"/>
  <c r="B1057" i="2" s="1"/>
  <c r="BJ1057" i="3"/>
  <c r="BH1057" i="3"/>
  <c r="BE1057" i="3"/>
  <c r="BG1057" i="3" s="1"/>
  <c r="D1056" i="2" s="1"/>
  <c r="I1056" i="2" s="1"/>
  <c r="BB1057" i="3"/>
  <c r="BD1057" i="3" s="1"/>
  <c r="AY1057" i="3"/>
  <c r="BA1057" i="3" s="1"/>
  <c r="AX1057" i="3"/>
  <c r="AV1057" i="3"/>
  <c r="AU1057" i="3"/>
  <c r="AS1057" i="3"/>
  <c r="AP1057" i="3"/>
  <c r="AR1057" i="3" s="1"/>
  <c r="AM1057" i="3"/>
  <c r="AO1057" i="3" s="1"/>
  <c r="AJ1057" i="3"/>
  <c r="AL1057" i="3" s="1"/>
  <c r="AG1057" i="3"/>
  <c r="AI1057" i="3" s="1"/>
  <c r="AD1057" i="3"/>
  <c r="AF1057" i="3" s="1"/>
  <c r="AA1057" i="3"/>
  <c r="AC1057" i="3" s="1"/>
  <c r="X1057" i="3"/>
  <c r="Z1057" i="3" s="1"/>
  <c r="U1057" i="3"/>
  <c r="W1057" i="3" s="1"/>
  <c r="C1056" i="2" s="1"/>
  <c r="H1056" i="2" s="1"/>
  <c r="R1057" i="3"/>
  <c r="T1057" i="3" s="1"/>
  <c r="O1057" i="3"/>
  <c r="Q1057" i="3" s="1"/>
  <c r="L1057" i="3"/>
  <c r="N1057" i="3" s="1"/>
  <c r="I1057" i="3"/>
  <c r="K1057" i="3" s="1"/>
  <c r="H1057" i="3"/>
  <c r="F1057" i="3"/>
  <c r="C1057" i="3"/>
  <c r="E1057" i="3" s="1"/>
  <c r="B1056" i="2" s="1"/>
  <c r="G1056" i="2" s="1"/>
  <c r="BH1056" i="3"/>
  <c r="BJ1056" i="3" s="1"/>
  <c r="BE1056" i="3"/>
  <c r="BG1056" i="3" s="1"/>
  <c r="D1055" i="2" s="1"/>
  <c r="BB1056" i="3"/>
  <c r="BD1056" i="3" s="1"/>
  <c r="BA1056" i="3"/>
  <c r="AY1056" i="3"/>
  <c r="AV1056" i="3"/>
  <c r="AX1056" i="3" s="1"/>
  <c r="AS1056" i="3"/>
  <c r="AU1056" i="3" s="1"/>
  <c r="AP1056" i="3"/>
  <c r="AR1056" i="3" s="1"/>
  <c r="AM1056" i="3"/>
  <c r="AO1056" i="3" s="1"/>
  <c r="AL1056" i="3"/>
  <c r="AJ1056" i="3"/>
  <c r="AG1056" i="3"/>
  <c r="AI1056" i="3" s="1"/>
  <c r="AD1056" i="3"/>
  <c r="AF1056" i="3" s="1"/>
  <c r="AA1056" i="3"/>
  <c r="AC1056" i="3" s="1"/>
  <c r="X1056" i="3"/>
  <c r="Z1056" i="3" s="1"/>
  <c r="U1056" i="3"/>
  <c r="W1056" i="3" s="1"/>
  <c r="C1055" i="2" s="1"/>
  <c r="T1056" i="3"/>
  <c r="R1056" i="3"/>
  <c r="Q1056" i="3"/>
  <c r="O1056" i="3"/>
  <c r="N1056" i="3"/>
  <c r="L1056" i="3"/>
  <c r="K1056" i="3"/>
  <c r="I1056" i="3"/>
  <c r="F1056" i="3"/>
  <c r="H1056" i="3" s="1"/>
  <c r="C1056" i="3"/>
  <c r="E1056" i="3" s="1"/>
  <c r="B1055" i="2" s="1"/>
  <c r="BH1055" i="3"/>
  <c r="BJ1055" i="3" s="1"/>
  <c r="BG1055" i="3"/>
  <c r="D1054" i="2" s="1"/>
  <c r="I1054" i="2" s="1"/>
  <c r="BE1055" i="3"/>
  <c r="BB1055" i="3"/>
  <c r="BD1055" i="3" s="1"/>
  <c r="BA1055" i="3"/>
  <c r="AY1055" i="3"/>
  <c r="AV1055" i="3"/>
  <c r="AX1055" i="3" s="1"/>
  <c r="AS1055" i="3"/>
  <c r="AU1055" i="3" s="1"/>
  <c r="AP1055" i="3"/>
  <c r="AR1055" i="3" s="1"/>
  <c r="AM1055" i="3"/>
  <c r="AO1055" i="3" s="1"/>
  <c r="AJ1055" i="3"/>
  <c r="AL1055" i="3" s="1"/>
  <c r="AG1055" i="3"/>
  <c r="AI1055" i="3" s="1"/>
  <c r="AD1055" i="3"/>
  <c r="AF1055" i="3" s="1"/>
  <c r="AA1055" i="3"/>
  <c r="AC1055" i="3" s="1"/>
  <c r="Z1055" i="3"/>
  <c r="X1055" i="3"/>
  <c r="W1055" i="3"/>
  <c r="C1054" i="2" s="1"/>
  <c r="H1054" i="2" s="1"/>
  <c r="U1055" i="3"/>
  <c r="T1055" i="3"/>
  <c r="R1055" i="3"/>
  <c r="O1055" i="3"/>
  <c r="Q1055" i="3" s="1"/>
  <c r="L1055" i="3"/>
  <c r="N1055" i="3" s="1"/>
  <c r="I1055" i="3"/>
  <c r="K1055" i="3" s="1"/>
  <c r="H1055" i="3"/>
  <c r="F1055" i="3"/>
  <c r="E1055" i="3"/>
  <c r="B1054" i="2" s="1"/>
  <c r="G1054" i="2" s="1"/>
  <c r="C1055" i="3"/>
  <c r="BJ1054" i="3"/>
  <c r="BH1054" i="3"/>
  <c r="BG1054" i="3"/>
  <c r="D1053" i="2" s="1"/>
  <c r="I1053" i="2" s="1"/>
  <c r="BE1054" i="3"/>
  <c r="BD1054" i="3"/>
  <c r="BB1054" i="3"/>
  <c r="AY1054" i="3"/>
  <c r="BA1054" i="3" s="1"/>
  <c r="AV1054" i="3"/>
  <c r="AX1054" i="3" s="1"/>
  <c r="AS1054" i="3"/>
  <c r="AU1054" i="3" s="1"/>
  <c r="AR1054" i="3"/>
  <c r="AP1054" i="3"/>
  <c r="AM1054" i="3"/>
  <c r="AO1054" i="3" s="1"/>
  <c r="AJ1054" i="3"/>
  <c r="AL1054" i="3" s="1"/>
  <c r="AG1054" i="3"/>
  <c r="AI1054" i="3" s="1"/>
  <c r="AF1054" i="3"/>
  <c r="AD1054" i="3"/>
  <c r="AC1054" i="3"/>
  <c r="AA1054" i="3"/>
  <c r="X1054" i="3"/>
  <c r="Z1054" i="3" s="1"/>
  <c r="U1054" i="3"/>
  <c r="W1054" i="3" s="1"/>
  <c r="C1053" i="2" s="1"/>
  <c r="H1053" i="2" s="1"/>
  <c r="T1054" i="3"/>
  <c r="R1054" i="3"/>
  <c r="O1054" i="3"/>
  <c r="Q1054" i="3" s="1"/>
  <c r="N1054" i="3"/>
  <c r="L1054" i="3"/>
  <c r="K1054" i="3"/>
  <c r="I1054" i="3"/>
  <c r="F1054" i="3"/>
  <c r="H1054" i="3" s="1"/>
  <c r="C1054" i="3"/>
  <c r="E1054" i="3" s="1"/>
  <c r="B1053" i="2" s="1"/>
  <c r="G1053" i="2" s="1"/>
  <c r="BH1053" i="3"/>
  <c r="BJ1053" i="3" s="1"/>
  <c r="BE1053" i="3"/>
  <c r="BG1053" i="3" s="1"/>
  <c r="D1052" i="2" s="1"/>
  <c r="I1052" i="2" s="1"/>
  <c r="BB1053" i="3"/>
  <c r="BD1053" i="3" s="1"/>
  <c r="AY1053" i="3"/>
  <c r="BA1053" i="3" s="1"/>
  <c r="AV1053" i="3"/>
  <c r="AX1053" i="3" s="1"/>
  <c r="AS1053" i="3"/>
  <c r="AU1053" i="3" s="1"/>
  <c r="AP1053" i="3"/>
  <c r="AR1053" i="3" s="1"/>
  <c r="AM1053" i="3"/>
  <c r="AO1053" i="3" s="1"/>
  <c r="AJ1053" i="3"/>
  <c r="AL1053" i="3" s="1"/>
  <c r="AG1053" i="3"/>
  <c r="AI1053" i="3" s="1"/>
  <c r="AD1053" i="3"/>
  <c r="AF1053" i="3" s="1"/>
  <c r="AA1053" i="3"/>
  <c r="AC1053" i="3" s="1"/>
  <c r="X1053" i="3"/>
  <c r="Z1053" i="3" s="1"/>
  <c r="W1053" i="3"/>
  <c r="C1052" i="2" s="1"/>
  <c r="H1052" i="2" s="1"/>
  <c r="U1053" i="3"/>
  <c r="R1053" i="3"/>
  <c r="T1053" i="3" s="1"/>
  <c r="Q1053" i="3"/>
  <c r="O1053" i="3"/>
  <c r="L1053" i="3"/>
  <c r="N1053" i="3" s="1"/>
  <c r="I1053" i="3"/>
  <c r="K1053" i="3" s="1"/>
  <c r="H1053" i="3"/>
  <c r="F1053" i="3"/>
  <c r="E1053" i="3"/>
  <c r="B1052" i="2" s="1"/>
  <c r="C1053" i="3"/>
  <c r="BJ1052" i="3"/>
  <c r="BH1052" i="3"/>
  <c r="BG1052" i="3"/>
  <c r="D1051" i="2" s="1"/>
  <c r="I1051" i="2" s="1"/>
  <c r="BE1052" i="3"/>
  <c r="BB1052" i="3"/>
  <c r="BD1052" i="3" s="1"/>
  <c r="BA1052" i="3"/>
  <c r="AY1052" i="3"/>
  <c r="AV1052" i="3"/>
  <c r="AX1052" i="3" s="1"/>
  <c r="AS1052" i="3"/>
  <c r="AU1052" i="3" s="1"/>
  <c r="AP1052" i="3"/>
  <c r="AR1052" i="3" s="1"/>
  <c r="AM1052" i="3"/>
  <c r="AO1052" i="3" s="1"/>
  <c r="AJ1052" i="3"/>
  <c r="AL1052" i="3" s="1"/>
  <c r="AI1052" i="3"/>
  <c r="AG1052" i="3"/>
  <c r="AF1052" i="3"/>
  <c r="AD1052" i="3"/>
  <c r="AC1052" i="3"/>
  <c r="AA1052" i="3"/>
  <c r="X1052" i="3"/>
  <c r="Z1052" i="3" s="1"/>
  <c r="W1052" i="3"/>
  <c r="C1051" i="2" s="1"/>
  <c r="H1051" i="2" s="1"/>
  <c r="U1052" i="3"/>
  <c r="T1052" i="3"/>
  <c r="R1052" i="3"/>
  <c r="Q1052" i="3"/>
  <c r="O1052" i="3"/>
  <c r="L1052" i="3"/>
  <c r="N1052" i="3" s="1"/>
  <c r="K1052" i="3"/>
  <c r="I1052" i="3"/>
  <c r="F1052" i="3"/>
  <c r="H1052" i="3" s="1"/>
  <c r="C1052" i="3"/>
  <c r="E1052" i="3" s="1"/>
  <c r="B1051" i="2" s="1"/>
  <c r="G1051" i="2" s="1"/>
  <c r="BJ1051" i="3"/>
  <c r="BH1051" i="3"/>
  <c r="BE1051" i="3"/>
  <c r="BG1051" i="3" s="1"/>
  <c r="D1050" i="2" s="1"/>
  <c r="BD1051" i="3"/>
  <c r="BB1051" i="3"/>
  <c r="BA1051" i="3"/>
  <c r="AY1051" i="3"/>
  <c r="AV1051" i="3"/>
  <c r="AX1051" i="3" s="1"/>
  <c r="AS1051" i="3"/>
  <c r="AU1051" i="3" s="1"/>
  <c r="AR1051" i="3"/>
  <c r="AP1051" i="3"/>
  <c r="AM1051" i="3"/>
  <c r="AO1051" i="3" s="1"/>
  <c r="AJ1051" i="3"/>
  <c r="AL1051" i="3" s="1"/>
  <c r="AI1051" i="3"/>
  <c r="AG1051" i="3"/>
  <c r="AD1051" i="3"/>
  <c r="AF1051" i="3" s="1"/>
  <c r="AA1051" i="3"/>
  <c r="AC1051" i="3" s="1"/>
  <c r="X1051" i="3"/>
  <c r="Z1051" i="3" s="1"/>
  <c r="U1051" i="3"/>
  <c r="W1051" i="3" s="1"/>
  <c r="C1050" i="2" s="1"/>
  <c r="R1051" i="3"/>
  <c r="T1051" i="3" s="1"/>
  <c r="Q1051" i="3"/>
  <c r="O1051" i="3"/>
  <c r="L1051" i="3"/>
  <c r="N1051" i="3" s="1"/>
  <c r="I1051" i="3"/>
  <c r="K1051" i="3" s="1"/>
  <c r="F1051" i="3"/>
  <c r="H1051" i="3" s="1"/>
  <c r="C1051" i="3"/>
  <c r="E1051" i="3" s="1"/>
  <c r="B1050" i="2" s="1"/>
  <c r="E1050" i="2" s="1"/>
  <c r="J1050" i="2" s="1"/>
  <c r="BJ1050" i="3"/>
  <c r="BH1050" i="3"/>
  <c r="BG1050" i="3"/>
  <c r="D1049" i="2" s="1"/>
  <c r="I1049" i="2" s="1"/>
  <c r="BE1050" i="3"/>
  <c r="BB1050" i="3"/>
  <c r="BD1050" i="3" s="1"/>
  <c r="AY1050" i="3"/>
  <c r="BA1050" i="3" s="1"/>
  <c r="AX1050" i="3"/>
  <c r="AV1050" i="3"/>
  <c r="AU1050" i="3"/>
  <c r="AS1050" i="3"/>
  <c r="AP1050" i="3"/>
  <c r="AR1050" i="3" s="1"/>
  <c r="AO1050" i="3"/>
  <c r="AM1050" i="3"/>
  <c r="AJ1050" i="3"/>
  <c r="AL1050" i="3" s="1"/>
  <c r="AI1050" i="3"/>
  <c r="AG1050" i="3"/>
  <c r="AD1050" i="3"/>
  <c r="AF1050" i="3" s="1"/>
  <c r="AA1050" i="3"/>
  <c r="AC1050" i="3" s="1"/>
  <c r="X1050" i="3"/>
  <c r="Z1050" i="3" s="1"/>
  <c r="U1050" i="3"/>
  <c r="W1050" i="3" s="1"/>
  <c r="C1049" i="2" s="1"/>
  <c r="H1049" i="2" s="1"/>
  <c r="R1050" i="3"/>
  <c r="T1050" i="3" s="1"/>
  <c r="Q1050" i="3"/>
  <c r="O1050" i="3"/>
  <c r="L1050" i="3"/>
  <c r="N1050" i="3" s="1"/>
  <c r="I1050" i="3"/>
  <c r="K1050" i="3" s="1"/>
  <c r="H1050" i="3"/>
  <c r="F1050" i="3"/>
  <c r="C1050" i="3"/>
  <c r="E1050" i="3" s="1"/>
  <c r="B1049" i="2" s="1"/>
  <c r="G1049" i="2" s="1"/>
  <c r="BH1049" i="3"/>
  <c r="BJ1049" i="3" s="1"/>
  <c r="BE1049" i="3"/>
  <c r="BG1049" i="3" s="1"/>
  <c r="D1048" i="2" s="1"/>
  <c r="I1048" i="2" s="1"/>
  <c r="BD1049" i="3"/>
  <c r="BB1049" i="3"/>
  <c r="BA1049" i="3"/>
  <c r="AY1049" i="3"/>
  <c r="AV1049" i="3"/>
  <c r="AX1049" i="3" s="1"/>
  <c r="AS1049" i="3"/>
  <c r="AU1049" i="3" s="1"/>
  <c r="AR1049" i="3"/>
  <c r="AP1049" i="3"/>
  <c r="AO1049" i="3"/>
  <c r="AM1049" i="3"/>
  <c r="AJ1049" i="3"/>
  <c r="AL1049" i="3" s="1"/>
  <c r="AG1049" i="3"/>
  <c r="AI1049" i="3" s="1"/>
  <c r="AD1049" i="3"/>
  <c r="AF1049" i="3" s="1"/>
  <c r="AA1049" i="3"/>
  <c r="AC1049" i="3" s="1"/>
  <c r="X1049" i="3"/>
  <c r="Z1049" i="3" s="1"/>
  <c r="U1049" i="3"/>
  <c r="W1049" i="3" s="1"/>
  <c r="C1048" i="2" s="1"/>
  <c r="R1049" i="3"/>
  <c r="T1049" i="3" s="1"/>
  <c r="Q1049" i="3"/>
  <c r="O1049" i="3"/>
  <c r="N1049" i="3"/>
  <c r="L1049" i="3"/>
  <c r="I1049" i="3"/>
  <c r="K1049" i="3" s="1"/>
  <c r="H1049" i="3"/>
  <c r="F1049" i="3"/>
  <c r="C1049" i="3"/>
  <c r="E1049" i="3" s="1"/>
  <c r="B1048" i="2" s="1"/>
  <c r="G1048" i="2" s="1"/>
  <c r="BH1048" i="3"/>
  <c r="BJ1048" i="3" s="1"/>
  <c r="BE1048" i="3"/>
  <c r="BG1048" i="3" s="1"/>
  <c r="D1047" i="2" s="1"/>
  <c r="I1047" i="2" s="1"/>
  <c r="BD1048" i="3"/>
  <c r="BB1048" i="3"/>
  <c r="BA1048" i="3"/>
  <c r="AY1048" i="3"/>
  <c r="AV1048" i="3"/>
  <c r="AX1048" i="3" s="1"/>
  <c r="AU1048" i="3"/>
  <c r="AS1048" i="3"/>
  <c r="AP1048" i="3"/>
  <c r="AR1048" i="3" s="1"/>
  <c r="AM1048" i="3"/>
  <c r="AO1048" i="3" s="1"/>
  <c r="AJ1048" i="3"/>
  <c r="AL1048" i="3" s="1"/>
  <c r="AI1048" i="3"/>
  <c r="AG1048" i="3"/>
  <c r="AF1048" i="3"/>
  <c r="AD1048" i="3"/>
  <c r="AC1048" i="3"/>
  <c r="AA1048" i="3"/>
  <c r="X1048" i="3"/>
  <c r="Z1048" i="3" s="1"/>
  <c r="U1048" i="3"/>
  <c r="W1048" i="3" s="1"/>
  <c r="C1047" i="2" s="1"/>
  <c r="R1048" i="3"/>
  <c r="T1048" i="3" s="1"/>
  <c r="O1048" i="3"/>
  <c r="Q1048" i="3" s="1"/>
  <c r="L1048" i="3"/>
  <c r="N1048" i="3" s="1"/>
  <c r="I1048" i="3"/>
  <c r="K1048" i="3" s="1"/>
  <c r="F1048" i="3"/>
  <c r="H1048" i="3" s="1"/>
  <c r="C1048" i="3"/>
  <c r="E1048" i="3" s="1"/>
  <c r="B1047" i="2" s="1"/>
  <c r="BH1047" i="3"/>
  <c r="BJ1047" i="3" s="1"/>
  <c r="BG1047" i="3"/>
  <c r="D1046" i="2" s="1"/>
  <c r="I1046" i="2" s="1"/>
  <c r="BE1047" i="3"/>
  <c r="BB1047" i="3"/>
  <c r="BD1047" i="3" s="1"/>
  <c r="AY1047" i="3"/>
  <c r="BA1047" i="3" s="1"/>
  <c r="AV1047" i="3"/>
  <c r="AX1047" i="3" s="1"/>
  <c r="AU1047" i="3"/>
  <c r="AS1047" i="3"/>
  <c r="AP1047" i="3"/>
  <c r="AR1047" i="3" s="1"/>
  <c r="AO1047" i="3"/>
  <c r="AM1047" i="3"/>
  <c r="AJ1047" i="3"/>
  <c r="AL1047" i="3" s="1"/>
  <c r="AG1047" i="3"/>
  <c r="AI1047" i="3" s="1"/>
  <c r="AD1047" i="3"/>
  <c r="AF1047" i="3" s="1"/>
  <c r="AC1047" i="3"/>
  <c r="AA1047" i="3"/>
  <c r="Z1047" i="3"/>
  <c r="X1047" i="3"/>
  <c r="U1047" i="3"/>
  <c r="W1047" i="3" s="1"/>
  <c r="C1046" i="2" s="1"/>
  <c r="H1046" i="2" s="1"/>
  <c r="R1047" i="3"/>
  <c r="T1047" i="3" s="1"/>
  <c r="Q1047" i="3"/>
  <c r="O1047" i="3"/>
  <c r="L1047" i="3"/>
  <c r="N1047" i="3" s="1"/>
  <c r="I1047" i="3"/>
  <c r="K1047" i="3" s="1"/>
  <c r="F1047" i="3"/>
  <c r="H1047" i="3" s="1"/>
  <c r="C1047" i="3"/>
  <c r="E1047" i="3" s="1"/>
  <c r="B1046" i="2" s="1"/>
  <c r="G1046" i="2" s="1"/>
  <c r="BJ1046" i="3"/>
  <c r="BH1046" i="3"/>
  <c r="BE1046" i="3"/>
  <c r="BG1046" i="3" s="1"/>
  <c r="D1045" i="2" s="1"/>
  <c r="I1045" i="2" s="1"/>
  <c r="BB1046" i="3"/>
  <c r="BD1046" i="3" s="1"/>
  <c r="AY1046" i="3"/>
  <c r="BA1046" i="3" s="1"/>
  <c r="AX1046" i="3"/>
  <c r="AV1046" i="3"/>
  <c r="AS1046" i="3"/>
  <c r="AU1046" i="3" s="1"/>
  <c r="AR1046" i="3"/>
  <c r="AP1046" i="3"/>
  <c r="AO1046" i="3"/>
  <c r="AM1046" i="3"/>
  <c r="AJ1046" i="3"/>
  <c r="AL1046" i="3" s="1"/>
  <c r="AG1046" i="3"/>
  <c r="AI1046" i="3" s="1"/>
  <c r="AD1046" i="3"/>
  <c r="AF1046" i="3" s="1"/>
  <c r="AA1046" i="3"/>
  <c r="AC1046" i="3" s="1"/>
  <c r="Z1046" i="3"/>
  <c r="X1046" i="3"/>
  <c r="W1046" i="3"/>
  <c r="C1045" i="2" s="1"/>
  <c r="H1045" i="2" s="1"/>
  <c r="U1046" i="3"/>
  <c r="T1046" i="3"/>
  <c r="R1046" i="3"/>
  <c r="Q1046" i="3"/>
  <c r="O1046" i="3"/>
  <c r="L1046" i="3"/>
  <c r="N1046" i="3" s="1"/>
  <c r="I1046" i="3"/>
  <c r="K1046" i="3" s="1"/>
  <c r="H1046" i="3"/>
  <c r="F1046" i="3"/>
  <c r="C1046" i="3"/>
  <c r="E1046" i="3" s="1"/>
  <c r="B1045" i="2" s="1"/>
  <c r="BH1045" i="3"/>
  <c r="BJ1045" i="3" s="1"/>
  <c r="BG1045" i="3"/>
  <c r="D1044" i="2" s="1"/>
  <c r="I1044" i="2" s="1"/>
  <c r="BE1045" i="3"/>
  <c r="BB1045" i="3"/>
  <c r="BD1045" i="3" s="1"/>
  <c r="AY1045" i="3"/>
  <c r="BA1045" i="3" s="1"/>
  <c r="AV1045" i="3"/>
  <c r="AX1045" i="3" s="1"/>
  <c r="AS1045" i="3"/>
  <c r="AU1045" i="3" s="1"/>
  <c r="AR1045" i="3"/>
  <c r="AP1045" i="3"/>
  <c r="AM1045" i="3"/>
  <c r="AO1045" i="3" s="1"/>
  <c r="AJ1045" i="3"/>
  <c r="AL1045" i="3" s="1"/>
  <c r="AG1045" i="3"/>
  <c r="AI1045" i="3" s="1"/>
  <c r="AD1045" i="3"/>
  <c r="AF1045" i="3" s="1"/>
  <c r="AC1045" i="3"/>
  <c r="AA1045" i="3"/>
  <c r="X1045" i="3"/>
  <c r="Z1045" i="3" s="1"/>
  <c r="U1045" i="3"/>
  <c r="W1045" i="3" s="1"/>
  <c r="C1044" i="2" s="1"/>
  <c r="H1044" i="2" s="1"/>
  <c r="R1045" i="3"/>
  <c r="T1045" i="3" s="1"/>
  <c r="Q1045" i="3"/>
  <c r="O1045" i="3"/>
  <c r="L1045" i="3"/>
  <c r="N1045" i="3" s="1"/>
  <c r="K1045" i="3"/>
  <c r="I1045" i="3"/>
  <c r="F1045" i="3"/>
  <c r="H1045" i="3" s="1"/>
  <c r="C1045" i="3"/>
  <c r="E1045" i="3" s="1"/>
  <c r="B1044" i="2" s="1"/>
  <c r="B1045" i="3"/>
  <c r="BJ1044" i="3"/>
  <c r="BH1044" i="3"/>
  <c r="BE1044" i="3"/>
  <c r="BG1044" i="3" s="1"/>
  <c r="D1043" i="2" s="1"/>
  <c r="I1043" i="2" s="1"/>
  <c r="BB1044" i="3"/>
  <c r="BD1044" i="3" s="1"/>
  <c r="AY1044" i="3"/>
  <c r="BA1044" i="3" s="1"/>
  <c r="AV1044" i="3"/>
  <c r="AX1044" i="3" s="1"/>
  <c r="AU1044" i="3"/>
  <c r="AS1044" i="3"/>
  <c r="AR1044" i="3"/>
  <c r="AP1044" i="3"/>
  <c r="AO1044" i="3"/>
  <c r="AM1044" i="3"/>
  <c r="AJ1044" i="3"/>
  <c r="AL1044" i="3" s="1"/>
  <c r="AG1044" i="3"/>
  <c r="AI1044" i="3" s="1"/>
  <c r="AD1044" i="3"/>
  <c r="AF1044" i="3" s="1"/>
  <c r="AA1044" i="3"/>
  <c r="AC1044" i="3" s="1"/>
  <c r="X1044" i="3"/>
  <c r="Z1044" i="3" s="1"/>
  <c r="U1044" i="3"/>
  <c r="W1044" i="3" s="1"/>
  <c r="C1043" i="2" s="1"/>
  <c r="H1043" i="2" s="1"/>
  <c r="R1044" i="3"/>
  <c r="T1044" i="3" s="1"/>
  <c r="O1044" i="3"/>
  <c r="Q1044" i="3" s="1"/>
  <c r="L1044" i="3"/>
  <c r="N1044" i="3" s="1"/>
  <c r="I1044" i="3"/>
  <c r="K1044" i="3" s="1"/>
  <c r="H1044" i="3"/>
  <c r="F1044" i="3"/>
  <c r="E1044" i="3"/>
  <c r="B1043" i="2" s="1"/>
  <c r="C1044" i="3"/>
  <c r="BH1043" i="3"/>
  <c r="BJ1043" i="3" s="1"/>
  <c r="BE1043" i="3"/>
  <c r="BG1043" i="3" s="1"/>
  <c r="D1042" i="2" s="1"/>
  <c r="I1042" i="2" s="1"/>
  <c r="BB1043" i="3"/>
  <c r="BD1043" i="3" s="1"/>
  <c r="BA1043" i="3"/>
  <c r="AY1043" i="3"/>
  <c r="AV1043" i="3"/>
  <c r="AX1043" i="3" s="1"/>
  <c r="AU1043" i="3"/>
  <c r="AS1043" i="3"/>
  <c r="AR1043" i="3"/>
  <c r="AP1043" i="3"/>
  <c r="AO1043" i="3"/>
  <c r="AM1043" i="3"/>
  <c r="AJ1043" i="3"/>
  <c r="AL1043" i="3" s="1"/>
  <c r="AG1043" i="3"/>
  <c r="AI1043" i="3" s="1"/>
  <c r="AD1043" i="3"/>
  <c r="AF1043" i="3" s="1"/>
  <c r="AC1043" i="3"/>
  <c r="AA1043" i="3"/>
  <c r="Z1043" i="3"/>
  <c r="X1043" i="3"/>
  <c r="U1043" i="3"/>
  <c r="W1043" i="3" s="1"/>
  <c r="C1042" i="2" s="1"/>
  <c r="R1043" i="3"/>
  <c r="T1043" i="3" s="1"/>
  <c r="O1043" i="3"/>
  <c r="Q1043" i="3" s="1"/>
  <c r="L1043" i="3"/>
  <c r="N1043" i="3" s="1"/>
  <c r="K1043" i="3"/>
  <c r="I1043" i="3"/>
  <c r="F1043" i="3"/>
  <c r="H1043" i="3" s="1"/>
  <c r="C1043" i="3"/>
  <c r="E1043" i="3" s="1"/>
  <c r="B1042" i="2" s="1"/>
  <c r="BJ1042" i="3"/>
  <c r="BH1042" i="3"/>
  <c r="BG1042" i="3"/>
  <c r="D1041" i="2" s="1"/>
  <c r="BE1042" i="3"/>
  <c r="BB1042" i="3"/>
  <c r="BD1042" i="3" s="1"/>
  <c r="BA1042" i="3"/>
  <c r="AY1042" i="3"/>
  <c r="AV1042" i="3"/>
  <c r="AX1042" i="3" s="1"/>
  <c r="AS1042" i="3"/>
  <c r="AU1042" i="3" s="1"/>
  <c r="AR1042" i="3"/>
  <c r="AP1042" i="3"/>
  <c r="AM1042" i="3"/>
  <c r="AO1042" i="3" s="1"/>
  <c r="AJ1042" i="3"/>
  <c r="AL1042" i="3" s="1"/>
  <c r="AG1042" i="3"/>
  <c r="AI1042" i="3" s="1"/>
  <c r="AF1042" i="3"/>
  <c r="AD1042" i="3"/>
  <c r="AA1042" i="3"/>
  <c r="AC1042" i="3" s="1"/>
  <c r="Z1042" i="3"/>
  <c r="X1042" i="3"/>
  <c r="W1042" i="3"/>
  <c r="C1041" i="2" s="1"/>
  <c r="H1041" i="2" s="1"/>
  <c r="U1042" i="3"/>
  <c r="T1042" i="3"/>
  <c r="R1042" i="3"/>
  <c r="Q1042" i="3"/>
  <c r="O1042" i="3"/>
  <c r="L1042" i="3"/>
  <c r="N1042" i="3" s="1"/>
  <c r="K1042" i="3"/>
  <c r="I1042" i="3"/>
  <c r="F1042" i="3"/>
  <c r="H1042" i="3" s="1"/>
  <c r="C1042" i="3"/>
  <c r="E1042" i="3" s="1"/>
  <c r="B1041" i="2" s="1"/>
  <c r="B1042" i="3"/>
  <c r="BH1041" i="3"/>
  <c r="BJ1041" i="3" s="1"/>
  <c r="BG1041" i="3"/>
  <c r="D1040" i="2" s="1"/>
  <c r="BE1041" i="3"/>
  <c r="BB1041" i="3"/>
  <c r="BD1041" i="3" s="1"/>
  <c r="AY1041" i="3"/>
  <c r="BA1041" i="3" s="1"/>
  <c r="AX1041" i="3"/>
  <c r="AV1041" i="3"/>
  <c r="AS1041" i="3"/>
  <c r="AU1041" i="3" s="1"/>
  <c r="AR1041" i="3"/>
  <c r="AP1041" i="3"/>
  <c r="AM1041" i="3"/>
  <c r="AO1041" i="3" s="1"/>
  <c r="AJ1041" i="3"/>
  <c r="AL1041" i="3" s="1"/>
  <c r="AG1041" i="3"/>
  <c r="AI1041" i="3" s="1"/>
  <c r="AD1041" i="3"/>
  <c r="AF1041" i="3" s="1"/>
  <c r="AA1041" i="3"/>
  <c r="AC1041" i="3" s="1"/>
  <c r="Z1041" i="3"/>
  <c r="X1041" i="3"/>
  <c r="U1041" i="3"/>
  <c r="W1041" i="3" s="1"/>
  <c r="C1040" i="2" s="1"/>
  <c r="H1040" i="2" s="1"/>
  <c r="R1041" i="3"/>
  <c r="T1041" i="3" s="1"/>
  <c r="O1041" i="3"/>
  <c r="Q1041" i="3" s="1"/>
  <c r="L1041" i="3"/>
  <c r="N1041" i="3" s="1"/>
  <c r="I1041" i="3"/>
  <c r="K1041" i="3" s="1"/>
  <c r="F1041" i="3"/>
  <c r="H1041" i="3" s="1"/>
  <c r="C1041" i="3"/>
  <c r="E1041" i="3" s="1"/>
  <c r="B1040" i="2" s="1"/>
  <c r="B1041" i="3"/>
  <c r="BJ1040" i="3"/>
  <c r="BH1040" i="3"/>
  <c r="BE1040" i="3"/>
  <c r="BG1040" i="3" s="1"/>
  <c r="D1039" i="2" s="1"/>
  <c r="I1039" i="2" s="1"/>
  <c r="BB1040" i="3"/>
  <c r="BD1040" i="3" s="1"/>
  <c r="BA1040" i="3"/>
  <c r="AY1040" i="3"/>
  <c r="AV1040" i="3"/>
  <c r="AX1040" i="3" s="1"/>
  <c r="AU1040" i="3"/>
  <c r="AS1040" i="3"/>
  <c r="AR1040" i="3"/>
  <c r="AP1040" i="3"/>
  <c r="AM1040" i="3"/>
  <c r="AO1040" i="3" s="1"/>
  <c r="AJ1040" i="3"/>
  <c r="AL1040" i="3" s="1"/>
  <c r="AI1040" i="3"/>
  <c r="AG1040" i="3"/>
  <c r="AD1040" i="3"/>
  <c r="AF1040" i="3" s="1"/>
  <c r="AC1040" i="3"/>
  <c r="AA1040" i="3"/>
  <c r="X1040" i="3"/>
  <c r="Z1040" i="3" s="1"/>
  <c r="U1040" i="3"/>
  <c r="W1040" i="3" s="1"/>
  <c r="C1039" i="2" s="1"/>
  <c r="H1039" i="2" s="1"/>
  <c r="R1040" i="3"/>
  <c r="T1040" i="3" s="1"/>
  <c r="O1040" i="3"/>
  <c r="Q1040" i="3" s="1"/>
  <c r="L1040" i="3"/>
  <c r="N1040" i="3" s="1"/>
  <c r="K1040" i="3"/>
  <c r="I1040" i="3"/>
  <c r="F1040" i="3"/>
  <c r="H1040" i="3" s="1"/>
  <c r="E1040" i="3"/>
  <c r="B1039" i="2" s="1"/>
  <c r="C1040" i="3"/>
  <c r="BH1039" i="3"/>
  <c r="BJ1039" i="3" s="1"/>
  <c r="BG1039" i="3"/>
  <c r="D1038" i="2" s="1"/>
  <c r="I1038" i="2" s="1"/>
  <c r="BE1039" i="3"/>
  <c r="BB1039" i="3"/>
  <c r="BD1039" i="3" s="1"/>
  <c r="AY1039" i="3"/>
  <c r="BA1039" i="3" s="1"/>
  <c r="AX1039" i="3"/>
  <c r="AV1039" i="3"/>
  <c r="AS1039" i="3"/>
  <c r="AU1039" i="3" s="1"/>
  <c r="AP1039" i="3"/>
  <c r="AR1039" i="3" s="1"/>
  <c r="AO1039" i="3"/>
  <c r="AM1039" i="3"/>
  <c r="AL1039" i="3"/>
  <c r="AJ1039" i="3"/>
  <c r="AG1039" i="3"/>
  <c r="AI1039" i="3" s="1"/>
  <c r="AD1039" i="3"/>
  <c r="AF1039" i="3" s="1"/>
  <c r="AA1039" i="3"/>
  <c r="AC1039" i="3" s="1"/>
  <c r="X1039" i="3"/>
  <c r="Z1039" i="3" s="1"/>
  <c r="U1039" i="3"/>
  <c r="W1039" i="3" s="1"/>
  <c r="C1038" i="2" s="1"/>
  <c r="H1038" i="2" s="1"/>
  <c r="R1039" i="3"/>
  <c r="T1039" i="3" s="1"/>
  <c r="O1039" i="3"/>
  <c r="Q1039" i="3" s="1"/>
  <c r="N1039" i="3"/>
  <c r="L1039" i="3"/>
  <c r="I1039" i="3"/>
  <c r="K1039" i="3" s="1"/>
  <c r="F1039" i="3"/>
  <c r="H1039" i="3" s="1"/>
  <c r="C1039" i="3"/>
  <c r="E1039" i="3" s="1"/>
  <c r="B1038" i="2" s="1"/>
  <c r="G1038" i="2" s="1"/>
  <c r="BH1038" i="3"/>
  <c r="BJ1038" i="3" s="1"/>
  <c r="BE1038" i="3"/>
  <c r="BG1038" i="3" s="1"/>
  <c r="D1037" i="2" s="1"/>
  <c r="I1037" i="2" s="1"/>
  <c r="BD1038" i="3"/>
  <c r="BB1038" i="3"/>
  <c r="BA1038" i="3"/>
  <c r="AY1038" i="3"/>
  <c r="AV1038" i="3"/>
  <c r="AX1038" i="3" s="1"/>
  <c r="AS1038" i="3"/>
  <c r="AU1038" i="3" s="1"/>
  <c r="AP1038" i="3"/>
  <c r="AR1038" i="3" s="1"/>
  <c r="AM1038" i="3"/>
  <c r="AO1038" i="3" s="1"/>
  <c r="AJ1038" i="3"/>
  <c r="AL1038" i="3" s="1"/>
  <c r="AG1038" i="3"/>
  <c r="AI1038" i="3" s="1"/>
  <c r="AD1038" i="3"/>
  <c r="AF1038" i="3" s="1"/>
  <c r="AA1038" i="3"/>
  <c r="AC1038" i="3" s="1"/>
  <c r="X1038" i="3"/>
  <c r="Z1038" i="3" s="1"/>
  <c r="U1038" i="3"/>
  <c r="W1038" i="3" s="1"/>
  <c r="C1037" i="2" s="1"/>
  <c r="H1037" i="2" s="1"/>
  <c r="R1038" i="3"/>
  <c r="T1038" i="3" s="1"/>
  <c r="O1038" i="3"/>
  <c r="Q1038" i="3" s="1"/>
  <c r="N1038" i="3"/>
  <c r="L1038" i="3"/>
  <c r="K1038" i="3"/>
  <c r="I1038" i="3"/>
  <c r="F1038" i="3"/>
  <c r="H1038" i="3" s="1"/>
  <c r="E1038" i="3"/>
  <c r="B1037" i="2" s="1"/>
  <c r="C1038" i="3"/>
  <c r="BJ1037" i="3"/>
  <c r="BH1037" i="3"/>
  <c r="BE1037" i="3"/>
  <c r="BG1037" i="3" s="1"/>
  <c r="D1036" i="2" s="1"/>
  <c r="I1036" i="2" s="1"/>
  <c r="BB1037" i="3"/>
  <c r="BD1037" i="3" s="1"/>
  <c r="AY1037" i="3"/>
  <c r="BA1037" i="3" s="1"/>
  <c r="AV1037" i="3"/>
  <c r="AX1037" i="3" s="1"/>
  <c r="AS1037" i="3"/>
  <c r="AU1037" i="3" s="1"/>
  <c r="AR1037" i="3"/>
  <c r="AP1037" i="3"/>
  <c r="AM1037" i="3"/>
  <c r="AO1037" i="3" s="1"/>
  <c r="AJ1037" i="3"/>
  <c r="AL1037" i="3" s="1"/>
  <c r="AG1037" i="3"/>
  <c r="AI1037" i="3" s="1"/>
  <c r="AD1037" i="3"/>
  <c r="AF1037" i="3" s="1"/>
  <c r="AA1037" i="3"/>
  <c r="AC1037" i="3" s="1"/>
  <c r="X1037" i="3"/>
  <c r="Z1037" i="3" s="1"/>
  <c r="U1037" i="3"/>
  <c r="W1037" i="3" s="1"/>
  <c r="C1036" i="2" s="1"/>
  <c r="H1036" i="2" s="1"/>
  <c r="R1037" i="3"/>
  <c r="T1037" i="3" s="1"/>
  <c r="Q1037" i="3"/>
  <c r="O1037" i="3"/>
  <c r="L1037" i="3"/>
  <c r="N1037" i="3" s="1"/>
  <c r="I1037" i="3"/>
  <c r="K1037" i="3" s="1"/>
  <c r="F1037" i="3"/>
  <c r="H1037" i="3" s="1"/>
  <c r="C1037" i="3"/>
  <c r="E1037" i="3" s="1"/>
  <c r="B1036" i="2" s="1"/>
  <c r="G1036" i="2" s="1"/>
  <c r="BJ1036" i="3"/>
  <c r="BH1036" i="3"/>
  <c r="BG1036" i="3"/>
  <c r="D1035" i="2" s="1"/>
  <c r="I1035" i="2" s="1"/>
  <c r="BE1036" i="3"/>
  <c r="BB1036" i="3"/>
  <c r="BD1036" i="3" s="1"/>
  <c r="AY1036" i="3"/>
  <c r="BA1036" i="3" s="1"/>
  <c r="AX1036" i="3"/>
  <c r="AV1036" i="3"/>
  <c r="AU1036" i="3"/>
  <c r="AS1036" i="3"/>
  <c r="AP1036" i="3"/>
  <c r="AR1036" i="3" s="1"/>
  <c r="AO1036" i="3"/>
  <c r="AM1036" i="3"/>
  <c r="AL1036" i="3"/>
  <c r="AJ1036" i="3"/>
  <c r="AG1036" i="3"/>
  <c r="AI1036" i="3" s="1"/>
  <c r="AD1036" i="3"/>
  <c r="AF1036" i="3" s="1"/>
  <c r="AC1036" i="3"/>
  <c r="AA1036" i="3"/>
  <c r="X1036" i="3"/>
  <c r="Z1036" i="3" s="1"/>
  <c r="U1036" i="3"/>
  <c r="W1036" i="3" s="1"/>
  <c r="C1035" i="2" s="1"/>
  <c r="H1035" i="2" s="1"/>
  <c r="T1036" i="3"/>
  <c r="R1036" i="3"/>
  <c r="O1036" i="3"/>
  <c r="Q1036" i="3" s="1"/>
  <c r="N1036" i="3"/>
  <c r="L1036" i="3"/>
  <c r="I1036" i="3"/>
  <c r="K1036" i="3" s="1"/>
  <c r="F1036" i="3"/>
  <c r="H1036" i="3" s="1"/>
  <c r="C1036" i="3"/>
  <c r="E1036" i="3" s="1"/>
  <c r="B1035" i="2" s="1"/>
  <c r="G1035" i="2" s="1"/>
  <c r="BJ1035" i="3"/>
  <c r="BH1035" i="3"/>
  <c r="BE1035" i="3"/>
  <c r="BG1035" i="3" s="1"/>
  <c r="D1034" i="2" s="1"/>
  <c r="I1034" i="2" s="1"/>
  <c r="BB1035" i="3"/>
  <c r="BD1035" i="3" s="1"/>
  <c r="AY1035" i="3"/>
  <c r="BA1035" i="3" s="1"/>
  <c r="AV1035" i="3"/>
  <c r="AX1035" i="3" s="1"/>
  <c r="AS1035" i="3"/>
  <c r="AU1035" i="3" s="1"/>
  <c r="AP1035" i="3"/>
  <c r="AR1035" i="3" s="1"/>
  <c r="AM1035" i="3"/>
  <c r="AO1035" i="3" s="1"/>
  <c r="AJ1035" i="3"/>
  <c r="AL1035" i="3" s="1"/>
  <c r="AI1035" i="3"/>
  <c r="AG1035" i="3"/>
  <c r="AF1035" i="3"/>
  <c r="AD1035" i="3"/>
  <c r="AA1035" i="3"/>
  <c r="AC1035" i="3" s="1"/>
  <c r="X1035" i="3"/>
  <c r="Z1035" i="3" s="1"/>
  <c r="U1035" i="3"/>
  <c r="W1035" i="3" s="1"/>
  <c r="C1034" i="2" s="1"/>
  <c r="H1034" i="2" s="1"/>
  <c r="T1035" i="3"/>
  <c r="R1035" i="3"/>
  <c r="Q1035" i="3"/>
  <c r="O1035" i="3"/>
  <c r="N1035" i="3"/>
  <c r="L1035" i="3"/>
  <c r="I1035" i="3"/>
  <c r="K1035" i="3" s="1"/>
  <c r="F1035" i="3"/>
  <c r="H1035" i="3" s="1"/>
  <c r="C1035" i="3"/>
  <c r="E1035" i="3" s="1"/>
  <c r="B1034" i="2" s="1"/>
  <c r="BH1034" i="3"/>
  <c r="BJ1034" i="3" s="1"/>
  <c r="BE1034" i="3"/>
  <c r="BG1034" i="3" s="1"/>
  <c r="D1033" i="2" s="1"/>
  <c r="I1033" i="2" s="1"/>
  <c r="BB1034" i="3"/>
  <c r="BD1034" i="3" s="1"/>
  <c r="BA1034" i="3"/>
  <c r="AY1034" i="3"/>
  <c r="AV1034" i="3"/>
  <c r="AX1034" i="3" s="1"/>
  <c r="AS1034" i="3"/>
  <c r="AU1034" i="3" s="1"/>
  <c r="AP1034" i="3"/>
  <c r="AR1034" i="3" s="1"/>
  <c r="AM1034" i="3"/>
  <c r="AO1034" i="3" s="1"/>
  <c r="AJ1034" i="3"/>
  <c r="AL1034" i="3" s="1"/>
  <c r="AG1034" i="3"/>
  <c r="AI1034" i="3" s="1"/>
  <c r="AD1034" i="3"/>
  <c r="AF1034" i="3" s="1"/>
  <c r="AA1034" i="3"/>
  <c r="AC1034" i="3" s="1"/>
  <c r="Z1034" i="3"/>
  <c r="X1034" i="3"/>
  <c r="U1034" i="3"/>
  <c r="W1034" i="3" s="1"/>
  <c r="C1033" i="2" s="1"/>
  <c r="H1033" i="2" s="1"/>
  <c r="T1034" i="3"/>
  <c r="R1034" i="3"/>
  <c r="O1034" i="3"/>
  <c r="Q1034" i="3" s="1"/>
  <c r="L1034" i="3"/>
  <c r="N1034" i="3" s="1"/>
  <c r="I1034" i="3"/>
  <c r="K1034" i="3" s="1"/>
  <c r="F1034" i="3"/>
  <c r="H1034" i="3" s="1"/>
  <c r="C1034" i="3"/>
  <c r="E1034" i="3" s="1"/>
  <c r="B1033" i="2" s="1"/>
  <c r="G1033" i="2" s="1"/>
  <c r="BJ1033" i="3"/>
  <c r="BH1033" i="3"/>
  <c r="BE1033" i="3"/>
  <c r="BG1033" i="3" s="1"/>
  <c r="D1032" i="2" s="1"/>
  <c r="BB1033" i="3"/>
  <c r="BD1033" i="3" s="1"/>
  <c r="AY1033" i="3"/>
  <c r="BA1033" i="3" s="1"/>
  <c r="AX1033" i="3"/>
  <c r="AV1033" i="3"/>
  <c r="AS1033" i="3"/>
  <c r="AU1033" i="3" s="1"/>
  <c r="AP1033" i="3"/>
  <c r="AR1033" i="3" s="1"/>
  <c r="AO1033" i="3"/>
  <c r="AM1033" i="3"/>
  <c r="AJ1033" i="3"/>
  <c r="AL1033" i="3" s="1"/>
  <c r="AI1033" i="3"/>
  <c r="AG1033" i="3"/>
  <c r="AD1033" i="3"/>
  <c r="AF1033" i="3" s="1"/>
  <c r="AA1033" i="3"/>
  <c r="AC1033" i="3" s="1"/>
  <c r="X1033" i="3"/>
  <c r="Z1033" i="3" s="1"/>
  <c r="U1033" i="3"/>
  <c r="W1033" i="3" s="1"/>
  <c r="C1032" i="2" s="1"/>
  <c r="R1033" i="3"/>
  <c r="T1033" i="3" s="1"/>
  <c r="O1033" i="3"/>
  <c r="Q1033" i="3" s="1"/>
  <c r="L1033" i="3"/>
  <c r="N1033" i="3" s="1"/>
  <c r="I1033" i="3"/>
  <c r="K1033" i="3" s="1"/>
  <c r="H1033" i="3"/>
  <c r="F1033" i="3"/>
  <c r="C1033" i="3"/>
  <c r="E1033" i="3" s="1"/>
  <c r="B1032" i="2" s="1"/>
  <c r="BH1032" i="3"/>
  <c r="BJ1032" i="3" s="1"/>
  <c r="BE1032" i="3"/>
  <c r="BG1032" i="3" s="1"/>
  <c r="D1031" i="2" s="1"/>
  <c r="I1031" i="2" s="1"/>
  <c r="BD1032" i="3"/>
  <c r="BB1032" i="3"/>
  <c r="AY1032" i="3"/>
  <c r="BA1032" i="3" s="1"/>
  <c r="AV1032" i="3"/>
  <c r="AX1032" i="3" s="1"/>
  <c r="AS1032" i="3"/>
  <c r="AU1032" i="3" s="1"/>
  <c r="AR1032" i="3"/>
  <c r="AP1032" i="3"/>
  <c r="AM1032" i="3"/>
  <c r="AO1032" i="3" s="1"/>
  <c r="AJ1032" i="3"/>
  <c r="AL1032" i="3" s="1"/>
  <c r="AG1032" i="3"/>
  <c r="AI1032" i="3" s="1"/>
  <c r="AF1032" i="3"/>
  <c r="AD1032" i="3"/>
  <c r="AA1032" i="3"/>
  <c r="AC1032" i="3" s="1"/>
  <c r="X1032" i="3"/>
  <c r="Z1032" i="3" s="1"/>
  <c r="U1032" i="3"/>
  <c r="W1032" i="3" s="1"/>
  <c r="C1031" i="2" s="1"/>
  <c r="H1031" i="2" s="1"/>
  <c r="R1032" i="3"/>
  <c r="T1032" i="3" s="1"/>
  <c r="O1032" i="3"/>
  <c r="Q1032" i="3" s="1"/>
  <c r="N1032" i="3"/>
  <c r="L1032" i="3"/>
  <c r="I1032" i="3"/>
  <c r="K1032" i="3" s="1"/>
  <c r="F1032" i="3"/>
  <c r="H1032" i="3" s="1"/>
  <c r="C1032" i="3"/>
  <c r="E1032" i="3" s="1"/>
  <c r="B1031" i="2" s="1"/>
  <c r="E1031" i="2" s="1"/>
  <c r="J1031" i="2" s="1"/>
  <c r="BH1031" i="3"/>
  <c r="BJ1031" i="3" s="1"/>
  <c r="BE1031" i="3"/>
  <c r="BG1031" i="3" s="1"/>
  <c r="D1030" i="2" s="1"/>
  <c r="I1030" i="2" s="1"/>
  <c r="BD1031" i="3"/>
  <c r="BB1031" i="3"/>
  <c r="AY1031" i="3"/>
  <c r="BA1031" i="3" s="1"/>
  <c r="AX1031" i="3"/>
  <c r="AV1031" i="3"/>
  <c r="AU1031" i="3"/>
  <c r="AS1031" i="3"/>
  <c r="AP1031" i="3"/>
  <c r="AR1031" i="3" s="1"/>
  <c r="AM1031" i="3"/>
  <c r="AO1031" i="3" s="1"/>
  <c r="AL1031" i="3"/>
  <c r="AJ1031" i="3"/>
  <c r="AG1031" i="3"/>
  <c r="AI1031" i="3" s="1"/>
  <c r="AD1031" i="3"/>
  <c r="AF1031" i="3" s="1"/>
  <c r="AC1031" i="3"/>
  <c r="AA1031" i="3"/>
  <c r="X1031" i="3"/>
  <c r="Z1031" i="3" s="1"/>
  <c r="W1031" i="3"/>
  <c r="C1030" i="2" s="1"/>
  <c r="H1030" i="2" s="1"/>
  <c r="U1031" i="3"/>
  <c r="R1031" i="3"/>
  <c r="T1031" i="3" s="1"/>
  <c r="O1031" i="3"/>
  <c r="Q1031" i="3" s="1"/>
  <c r="L1031" i="3"/>
  <c r="N1031" i="3" s="1"/>
  <c r="I1031" i="3"/>
  <c r="K1031" i="3" s="1"/>
  <c r="F1031" i="3"/>
  <c r="H1031" i="3" s="1"/>
  <c r="C1031" i="3"/>
  <c r="E1031" i="3" s="1"/>
  <c r="B1030" i="2" s="1"/>
  <c r="B1031" i="3"/>
  <c r="BJ1030" i="3"/>
  <c r="BH1030" i="3"/>
  <c r="BE1030" i="3"/>
  <c r="BG1030" i="3" s="1"/>
  <c r="D1029" i="2" s="1"/>
  <c r="I1029" i="2" s="1"/>
  <c r="BD1030" i="3"/>
  <c r="BB1030" i="3"/>
  <c r="AY1030" i="3"/>
  <c r="BA1030" i="3" s="1"/>
  <c r="AX1030" i="3"/>
  <c r="AV1030" i="3"/>
  <c r="AU1030" i="3"/>
  <c r="AS1030" i="3"/>
  <c r="AP1030" i="3"/>
  <c r="AR1030" i="3" s="1"/>
  <c r="AM1030" i="3"/>
  <c r="AO1030" i="3" s="1"/>
  <c r="AJ1030" i="3"/>
  <c r="AL1030" i="3" s="1"/>
  <c r="AG1030" i="3"/>
  <c r="AI1030" i="3" s="1"/>
  <c r="AD1030" i="3"/>
  <c r="AF1030" i="3" s="1"/>
  <c r="AA1030" i="3"/>
  <c r="AC1030" i="3" s="1"/>
  <c r="X1030" i="3"/>
  <c r="Z1030" i="3" s="1"/>
  <c r="U1030" i="3"/>
  <c r="W1030" i="3" s="1"/>
  <c r="C1029" i="2" s="1"/>
  <c r="T1030" i="3"/>
  <c r="R1030" i="3"/>
  <c r="O1030" i="3"/>
  <c r="Q1030" i="3" s="1"/>
  <c r="L1030" i="3"/>
  <c r="N1030" i="3" s="1"/>
  <c r="I1030" i="3"/>
  <c r="K1030" i="3" s="1"/>
  <c r="F1030" i="3"/>
  <c r="H1030" i="3" s="1"/>
  <c r="E1030" i="3"/>
  <c r="B1029" i="2" s="1"/>
  <c r="G1029" i="2" s="1"/>
  <c r="C1030" i="3"/>
  <c r="BH1029" i="3"/>
  <c r="BJ1029" i="3" s="1"/>
  <c r="BE1029" i="3"/>
  <c r="BG1029" i="3" s="1"/>
  <c r="D1028" i="2" s="1"/>
  <c r="BD1029" i="3"/>
  <c r="BB1029" i="3"/>
  <c r="AY1029" i="3"/>
  <c r="BA1029" i="3" s="1"/>
  <c r="AV1029" i="3"/>
  <c r="AX1029" i="3" s="1"/>
  <c r="AS1029" i="3"/>
  <c r="AU1029" i="3" s="1"/>
  <c r="AP1029" i="3"/>
  <c r="AR1029" i="3" s="1"/>
  <c r="AM1029" i="3"/>
  <c r="AO1029" i="3" s="1"/>
  <c r="AJ1029" i="3"/>
  <c r="AL1029" i="3" s="1"/>
  <c r="AG1029" i="3"/>
  <c r="AI1029" i="3" s="1"/>
  <c r="AD1029" i="3"/>
  <c r="AF1029" i="3" s="1"/>
  <c r="AA1029" i="3"/>
  <c r="AC1029" i="3" s="1"/>
  <c r="Z1029" i="3"/>
  <c r="X1029" i="3"/>
  <c r="U1029" i="3"/>
  <c r="W1029" i="3" s="1"/>
  <c r="C1028" i="2" s="1"/>
  <c r="H1028" i="2" s="1"/>
  <c r="T1029" i="3"/>
  <c r="R1029" i="3"/>
  <c r="O1029" i="3"/>
  <c r="Q1029" i="3" s="1"/>
  <c r="L1029" i="3"/>
  <c r="N1029" i="3" s="1"/>
  <c r="I1029" i="3"/>
  <c r="K1029" i="3" s="1"/>
  <c r="F1029" i="3"/>
  <c r="H1029" i="3" s="1"/>
  <c r="C1029" i="3"/>
  <c r="E1029" i="3" s="1"/>
  <c r="B1028" i="2" s="1"/>
  <c r="BH1028" i="3"/>
  <c r="BJ1028" i="3" s="1"/>
  <c r="BE1028" i="3"/>
  <c r="BG1028" i="3" s="1"/>
  <c r="D1027" i="2" s="1"/>
  <c r="I1027" i="2" s="1"/>
  <c r="BD1028" i="3"/>
  <c r="BB1028" i="3"/>
  <c r="AY1028" i="3"/>
  <c r="BA1028" i="3" s="1"/>
  <c r="AV1028" i="3"/>
  <c r="AX1028" i="3" s="1"/>
  <c r="AS1028" i="3"/>
  <c r="AU1028" i="3" s="1"/>
  <c r="AP1028" i="3"/>
  <c r="AR1028" i="3" s="1"/>
  <c r="AM1028" i="3"/>
  <c r="AO1028" i="3" s="1"/>
  <c r="AL1028" i="3"/>
  <c r="AJ1028" i="3"/>
  <c r="AG1028" i="3"/>
  <c r="AI1028" i="3" s="1"/>
  <c r="AF1028" i="3"/>
  <c r="AD1028" i="3"/>
  <c r="AA1028" i="3"/>
  <c r="AC1028" i="3" s="1"/>
  <c r="X1028" i="3"/>
  <c r="Z1028" i="3" s="1"/>
  <c r="U1028" i="3"/>
  <c r="W1028" i="3" s="1"/>
  <c r="C1027" i="2" s="1"/>
  <c r="R1028" i="3"/>
  <c r="T1028" i="3" s="1"/>
  <c r="O1028" i="3"/>
  <c r="Q1028" i="3" s="1"/>
  <c r="L1028" i="3"/>
  <c r="N1028" i="3" s="1"/>
  <c r="I1028" i="3"/>
  <c r="K1028" i="3" s="1"/>
  <c r="F1028" i="3"/>
  <c r="H1028" i="3" s="1"/>
  <c r="C1028" i="3"/>
  <c r="E1028" i="3" s="1"/>
  <c r="B1027" i="2" s="1"/>
  <c r="G1027" i="2" s="1"/>
  <c r="BH1027" i="3"/>
  <c r="BJ1027" i="3" s="1"/>
  <c r="BE1027" i="3"/>
  <c r="BG1027" i="3" s="1"/>
  <c r="D1026" i="2" s="1"/>
  <c r="BB1027" i="3"/>
  <c r="BD1027" i="3" s="1"/>
  <c r="AY1027" i="3"/>
  <c r="BA1027" i="3" s="1"/>
  <c r="AV1027" i="3"/>
  <c r="AX1027" i="3" s="1"/>
  <c r="AS1027" i="3"/>
  <c r="AU1027" i="3" s="1"/>
  <c r="AR1027" i="3"/>
  <c r="AP1027" i="3"/>
  <c r="AO1027" i="3"/>
  <c r="AM1027" i="3"/>
  <c r="AJ1027" i="3"/>
  <c r="AL1027" i="3" s="1"/>
  <c r="AG1027" i="3"/>
  <c r="AI1027" i="3" s="1"/>
  <c r="AD1027" i="3"/>
  <c r="AF1027" i="3" s="1"/>
  <c r="AA1027" i="3"/>
  <c r="AC1027" i="3" s="1"/>
  <c r="Z1027" i="3"/>
  <c r="X1027" i="3"/>
  <c r="U1027" i="3"/>
  <c r="W1027" i="3" s="1"/>
  <c r="C1026" i="2" s="1"/>
  <c r="H1026" i="2" s="1"/>
  <c r="R1027" i="3"/>
  <c r="T1027" i="3" s="1"/>
  <c r="O1027" i="3"/>
  <c r="Q1027" i="3" s="1"/>
  <c r="L1027" i="3"/>
  <c r="N1027" i="3" s="1"/>
  <c r="K1027" i="3"/>
  <c r="I1027" i="3"/>
  <c r="F1027" i="3"/>
  <c r="H1027" i="3" s="1"/>
  <c r="C1027" i="3"/>
  <c r="E1027" i="3" s="1"/>
  <c r="B1026" i="2" s="1"/>
  <c r="G1026" i="2" s="1"/>
  <c r="BH1026" i="3"/>
  <c r="BJ1026" i="3" s="1"/>
  <c r="BE1026" i="3"/>
  <c r="BG1026" i="3" s="1"/>
  <c r="D1025" i="2" s="1"/>
  <c r="I1025" i="2" s="1"/>
  <c r="BB1026" i="3"/>
  <c r="BD1026" i="3" s="1"/>
  <c r="AY1026" i="3"/>
  <c r="BA1026" i="3" s="1"/>
  <c r="AV1026" i="3"/>
  <c r="AX1026" i="3" s="1"/>
  <c r="AS1026" i="3"/>
  <c r="AU1026" i="3" s="1"/>
  <c r="AR1026" i="3"/>
  <c r="AP1026" i="3"/>
  <c r="AO1026" i="3"/>
  <c r="AM1026" i="3"/>
  <c r="AJ1026" i="3"/>
  <c r="AL1026" i="3" s="1"/>
  <c r="AG1026" i="3"/>
  <c r="AI1026" i="3" s="1"/>
  <c r="AD1026" i="3"/>
  <c r="AF1026" i="3" s="1"/>
  <c r="AA1026" i="3"/>
  <c r="AC1026" i="3" s="1"/>
  <c r="X1026" i="3"/>
  <c r="Z1026" i="3" s="1"/>
  <c r="W1026" i="3"/>
  <c r="C1025" i="2" s="1"/>
  <c r="U1026" i="3"/>
  <c r="R1026" i="3"/>
  <c r="T1026" i="3" s="1"/>
  <c r="O1026" i="3"/>
  <c r="Q1026" i="3" s="1"/>
  <c r="L1026" i="3"/>
  <c r="N1026" i="3" s="1"/>
  <c r="I1026" i="3"/>
  <c r="K1026" i="3" s="1"/>
  <c r="F1026" i="3"/>
  <c r="H1026" i="3" s="1"/>
  <c r="C1026" i="3"/>
  <c r="E1026" i="3" s="1"/>
  <c r="B1025" i="2" s="1"/>
  <c r="BH1025" i="3"/>
  <c r="BJ1025" i="3" s="1"/>
  <c r="BG1025" i="3"/>
  <c r="D1024" i="2" s="1"/>
  <c r="I1024" i="2" s="1"/>
  <c r="BE1025" i="3"/>
  <c r="BB1025" i="3"/>
  <c r="BD1025" i="3" s="1"/>
  <c r="AY1025" i="3"/>
  <c r="BA1025" i="3" s="1"/>
  <c r="AV1025" i="3"/>
  <c r="AX1025" i="3" s="1"/>
  <c r="AS1025" i="3"/>
  <c r="AU1025" i="3" s="1"/>
  <c r="AP1025" i="3"/>
  <c r="AR1025" i="3" s="1"/>
  <c r="AO1025" i="3"/>
  <c r="AM1025" i="3"/>
  <c r="AJ1025" i="3"/>
  <c r="AL1025" i="3" s="1"/>
  <c r="AG1025" i="3"/>
  <c r="AI1025" i="3" s="1"/>
  <c r="AD1025" i="3"/>
  <c r="AF1025" i="3" s="1"/>
  <c r="AC1025" i="3"/>
  <c r="AA1025" i="3"/>
  <c r="Z1025" i="3"/>
  <c r="X1025" i="3"/>
  <c r="W1025" i="3"/>
  <c r="C1024" i="2" s="1"/>
  <c r="H1024" i="2" s="1"/>
  <c r="U1025" i="3"/>
  <c r="R1025" i="3"/>
  <c r="T1025" i="3" s="1"/>
  <c r="O1025" i="3"/>
  <c r="Q1025" i="3" s="1"/>
  <c r="L1025" i="3"/>
  <c r="N1025" i="3" s="1"/>
  <c r="I1025" i="3"/>
  <c r="K1025" i="3" s="1"/>
  <c r="F1025" i="3"/>
  <c r="H1025" i="3" s="1"/>
  <c r="E1025" i="3"/>
  <c r="B1024" i="2" s="1"/>
  <c r="C1025" i="3"/>
  <c r="BJ1024" i="3"/>
  <c r="BH1024" i="3"/>
  <c r="BE1024" i="3"/>
  <c r="BG1024" i="3" s="1"/>
  <c r="D1023" i="2" s="1"/>
  <c r="I1023" i="2" s="1"/>
  <c r="BB1024" i="3"/>
  <c r="BD1024" i="3" s="1"/>
  <c r="BA1024" i="3"/>
  <c r="AY1024" i="3"/>
  <c r="AV1024" i="3"/>
  <c r="AX1024" i="3" s="1"/>
  <c r="AS1024" i="3"/>
  <c r="AU1024" i="3" s="1"/>
  <c r="AP1024" i="3"/>
  <c r="AR1024" i="3" s="1"/>
  <c r="AM1024" i="3"/>
  <c r="AO1024" i="3" s="1"/>
  <c r="AJ1024" i="3"/>
  <c r="AL1024" i="3" s="1"/>
  <c r="AG1024" i="3"/>
  <c r="AI1024" i="3" s="1"/>
  <c r="AD1024" i="3"/>
  <c r="AF1024" i="3" s="1"/>
  <c r="AC1024" i="3"/>
  <c r="AA1024" i="3"/>
  <c r="X1024" i="3"/>
  <c r="Z1024" i="3" s="1"/>
  <c r="U1024" i="3"/>
  <c r="W1024" i="3" s="1"/>
  <c r="C1023" i="2" s="1"/>
  <c r="H1023" i="2" s="1"/>
  <c r="T1024" i="3"/>
  <c r="R1024" i="3"/>
  <c r="Q1024" i="3"/>
  <c r="O1024" i="3"/>
  <c r="L1024" i="3"/>
  <c r="N1024" i="3" s="1"/>
  <c r="I1024" i="3"/>
  <c r="K1024" i="3" s="1"/>
  <c r="H1024" i="3"/>
  <c r="F1024" i="3"/>
  <c r="C1024" i="3"/>
  <c r="E1024" i="3" s="1"/>
  <c r="B1023" i="2" s="1"/>
  <c r="E1023" i="2" s="1"/>
  <c r="J1023" i="2" s="1"/>
  <c r="BH1023" i="3"/>
  <c r="BJ1023" i="3" s="1"/>
  <c r="BE1023" i="3"/>
  <c r="BG1023" i="3" s="1"/>
  <c r="D1022" i="2" s="1"/>
  <c r="I1022" i="2" s="1"/>
  <c r="BB1023" i="3"/>
  <c r="BD1023" i="3" s="1"/>
  <c r="BA1023" i="3"/>
  <c r="AY1023" i="3"/>
  <c r="AV1023" i="3"/>
  <c r="AX1023" i="3" s="1"/>
  <c r="AU1023" i="3"/>
  <c r="AS1023" i="3"/>
  <c r="AP1023" i="3"/>
  <c r="AR1023" i="3" s="1"/>
  <c r="AO1023" i="3"/>
  <c r="AM1023" i="3"/>
  <c r="AJ1023" i="3"/>
  <c r="AL1023" i="3" s="1"/>
  <c r="AG1023" i="3"/>
  <c r="AI1023" i="3" s="1"/>
  <c r="AD1023" i="3"/>
  <c r="AF1023" i="3" s="1"/>
  <c r="AA1023" i="3"/>
  <c r="AC1023" i="3" s="1"/>
  <c r="X1023" i="3"/>
  <c r="Z1023" i="3" s="1"/>
  <c r="U1023" i="3"/>
  <c r="W1023" i="3" s="1"/>
  <c r="C1022" i="2" s="1"/>
  <c r="H1022" i="2" s="1"/>
  <c r="R1023" i="3"/>
  <c r="T1023" i="3" s="1"/>
  <c r="O1023" i="3"/>
  <c r="Q1023" i="3" s="1"/>
  <c r="L1023" i="3"/>
  <c r="N1023" i="3" s="1"/>
  <c r="I1023" i="3"/>
  <c r="K1023" i="3" s="1"/>
  <c r="F1023" i="3"/>
  <c r="H1023" i="3" s="1"/>
  <c r="E1023" i="3"/>
  <c r="B1022" i="2" s="1"/>
  <c r="G1022" i="2" s="1"/>
  <c r="C1023" i="3"/>
  <c r="BH1022" i="3"/>
  <c r="BJ1022" i="3" s="1"/>
  <c r="BE1022" i="3"/>
  <c r="BG1022" i="3" s="1"/>
  <c r="D1021" i="2" s="1"/>
  <c r="I1021" i="2" s="1"/>
  <c r="BB1022" i="3"/>
  <c r="BD1022" i="3" s="1"/>
  <c r="AY1022" i="3"/>
  <c r="BA1022" i="3" s="1"/>
  <c r="AV1022" i="3"/>
  <c r="AX1022" i="3" s="1"/>
  <c r="AS1022" i="3"/>
  <c r="AU1022" i="3" s="1"/>
  <c r="AP1022" i="3"/>
  <c r="AR1022" i="3" s="1"/>
  <c r="AM1022" i="3"/>
  <c r="AO1022" i="3" s="1"/>
  <c r="AJ1022" i="3"/>
  <c r="AL1022" i="3" s="1"/>
  <c r="AG1022" i="3"/>
  <c r="AI1022" i="3" s="1"/>
  <c r="AF1022" i="3"/>
  <c r="AD1022" i="3"/>
  <c r="AA1022" i="3"/>
  <c r="AC1022" i="3" s="1"/>
  <c r="Z1022" i="3"/>
  <c r="X1022" i="3"/>
  <c r="U1022" i="3"/>
  <c r="W1022" i="3" s="1"/>
  <c r="C1021" i="2" s="1"/>
  <c r="H1021" i="2" s="1"/>
  <c r="R1022" i="3"/>
  <c r="T1022" i="3" s="1"/>
  <c r="Q1022" i="3"/>
  <c r="O1022" i="3"/>
  <c r="L1022" i="3"/>
  <c r="N1022" i="3" s="1"/>
  <c r="I1022" i="3"/>
  <c r="K1022" i="3" s="1"/>
  <c r="F1022" i="3"/>
  <c r="H1022" i="3" s="1"/>
  <c r="C1022" i="3"/>
  <c r="E1022" i="3" s="1"/>
  <c r="B1021" i="2" s="1"/>
  <c r="G1021" i="2" s="1"/>
  <c r="BH1021" i="3"/>
  <c r="BJ1021" i="3" s="1"/>
  <c r="BE1021" i="3"/>
  <c r="BG1021" i="3" s="1"/>
  <c r="D1020" i="2" s="1"/>
  <c r="BD1021" i="3"/>
  <c r="BB1021" i="3"/>
  <c r="AY1021" i="3"/>
  <c r="BA1021" i="3" s="1"/>
  <c r="AV1021" i="3"/>
  <c r="AX1021" i="3" s="1"/>
  <c r="AS1021" i="3"/>
  <c r="AU1021" i="3" s="1"/>
  <c r="AP1021" i="3"/>
  <c r="AR1021" i="3" s="1"/>
  <c r="AM1021" i="3"/>
  <c r="AO1021" i="3" s="1"/>
  <c r="AJ1021" i="3"/>
  <c r="AL1021" i="3" s="1"/>
  <c r="AG1021" i="3"/>
  <c r="AI1021" i="3" s="1"/>
  <c r="AD1021" i="3"/>
  <c r="AF1021" i="3" s="1"/>
  <c r="AA1021" i="3"/>
  <c r="AC1021" i="3" s="1"/>
  <c r="X1021" i="3"/>
  <c r="Z1021" i="3" s="1"/>
  <c r="U1021" i="3"/>
  <c r="W1021" i="3" s="1"/>
  <c r="C1020" i="2" s="1"/>
  <c r="H1020" i="2" s="1"/>
  <c r="R1021" i="3"/>
  <c r="T1021" i="3" s="1"/>
  <c r="O1021" i="3"/>
  <c r="Q1021" i="3" s="1"/>
  <c r="L1021" i="3"/>
  <c r="N1021" i="3" s="1"/>
  <c r="I1021" i="3"/>
  <c r="K1021" i="3" s="1"/>
  <c r="F1021" i="3"/>
  <c r="H1021" i="3" s="1"/>
  <c r="C1021" i="3"/>
  <c r="E1021" i="3" s="1"/>
  <c r="B1020" i="2" s="1"/>
  <c r="G1020" i="2" s="1"/>
  <c r="BH1020" i="3"/>
  <c r="BJ1020" i="3" s="1"/>
  <c r="BE1020" i="3"/>
  <c r="BG1020" i="3" s="1"/>
  <c r="D1019" i="2" s="1"/>
  <c r="I1019" i="2" s="1"/>
  <c r="BB1020" i="3"/>
  <c r="BD1020" i="3" s="1"/>
  <c r="AY1020" i="3"/>
  <c r="BA1020" i="3" s="1"/>
  <c r="AV1020" i="3"/>
  <c r="AX1020" i="3" s="1"/>
  <c r="AU1020" i="3"/>
  <c r="AS1020" i="3"/>
  <c r="AP1020" i="3"/>
  <c r="AR1020" i="3" s="1"/>
  <c r="AM1020" i="3"/>
  <c r="AO1020" i="3" s="1"/>
  <c r="AJ1020" i="3"/>
  <c r="AL1020" i="3" s="1"/>
  <c r="AG1020" i="3"/>
  <c r="AI1020" i="3" s="1"/>
  <c r="AD1020" i="3"/>
  <c r="AF1020" i="3" s="1"/>
  <c r="AC1020" i="3"/>
  <c r="AA1020" i="3"/>
  <c r="Z1020" i="3"/>
  <c r="X1020" i="3"/>
  <c r="W1020" i="3"/>
  <c r="C1019" i="2" s="1"/>
  <c r="H1019" i="2" s="1"/>
  <c r="U1020" i="3"/>
  <c r="R1020" i="3"/>
  <c r="T1020" i="3" s="1"/>
  <c r="O1020" i="3"/>
  <c r="Q1020" i="3" s="1"/>
  <c r="L1020" i="3"/>
  <c r="N1020" i="3" s="1"/>
  <c r="K1020" i="3"/>
  <c r="I1020" i="3"/>
  <c r="F1020" i="3"/>
  <c r="H1020" i="3" s="1"/>
  <c r="E1020" i="3"/>
  <c r="B1019" i="2" s="1"/>
  <c r="C1020" i="3"/>
  <c r="BH1019" i="3"/>
  <c r="BJ1019" i="3" s="1"/>
  <c r="BE1019" i="3"/>
  <c r="BG1019" i="3" s="1"/>
  <c r="D1018" i="2" s="1"/>
  <c r="I1018" i="2" s="1"/>
  <c r="BB1019" i="3"/>
  <c r="BD1019" i="3" s="1"/>
  <c r="AY1019" i="3"/>
  <c r="BA1019" i="3" s="1"/>
  <c r="AX1019" i="3"/>
  <c r="AV1019" i="3"/>
  <c r="AS1019" i="3"/>
  <c r="AU1019" i="3" s="1"/>
  <c r="AP1019" i="3"/>
  <c r="AR1019" i="3" s="1"/>
  <c r="AM1019" i="3"/>
  <c r="AO1019" i="3" s="1"/>
  <c r="AJ1019" i="3"/>
  <c r="AL1019" i="3" s="1"/>
  <c r="AG1019" i="3"/>
  <c r="AI1019" i="3" s="1"/>
  <c r="AD1019" i="3"/>
  <c r="AF1019" i="3" s="1"/>
  <c r="AA1019" i="3"/>
  <c r="AC1019" i="3" s="1"/>
  <c r="Z1019" i="3"/>
  <c r="X1019" i="3"/>
  <c r="U1019" i="3"/>
  <c r="W1019" i="3" s="1"/>
  <c r="C1018" i="2" s="1"/>
  <c r="H1018" i="2" s="1"/>
  <c r="T1019" i="3"/>
  <c r="R1019" i="3"/>
  <c r="Q1019" i="3"/>
  <c r="O1019" i="3"/>
  <c r="L1019" i="3"/>
  <c r="N1019" i="3" s="1"/>
  <c r="K1019" i="3"/>
  <c r="I1019" i="3"/>
  <c r="H1019" i="3"/>
  <c r="F1019" i="3"/>
  <c r="C1019" i="3"/>
  <c r="E1019" i="3" s="1"/>
  <c r="B1018" i="2" s="1"/>
  <c r="E1018" i="2" s="1"/>
  <c r="BJ1018" i="3"/>
  <c r="BH1018" i="3"/>
  <c r="BE1018" i="3"/>
  <c r="BG1018" i="3" s="1"/>
  <c r="D1017" i="2" s="1"/>
  <c r="I1017" i="2" s="1"/>
  <c r="BB1018" i="3"/>
  <c r="BD1018" i="3" s="1"/>
  <c r="AY1018" i="3"/>
  <c r="BA1018" i="3" s="1"/>
  <c r="AV1018" i="3"/>
  <c r="AX1018" i="3" s="1"/>
  <c r="AS1018" i="3"/>
  <c r="AU1018" i="3" s="1"/>
  <c r="AR1018" i="3"/>
  <c r="AP1018" i="3"/>
  <c r="AM1018" i="3"/>
  <c r="AO1018" i="3" s="1"/>
  <c r="AJ1018" i="3"/>
  <c r="AL1018" i="3" s="1"/>
  <c r="AG1018" i="3"/>
  <c r="AI1018" i="3" s="1"/>
  <c r="AD1018" i="3"/>
  <c r="AF1018" i="3" s="1"/>
  <c r="AA1018" i="3"/>
  <c r="AC1018" i="3" s="1"/>
  <c r="Z1018" i="3"/>
  <c r="X1018" i="3"/>
  <c r="W1018" i="3"/>
  <c r="C1017" i="2" s="1"/>
  <c r="H1017" i="2" s="1"/>
  <c r="U1018" i="3"/>
  <c r="R1018" i="3"/>
  <c r="T1018" i="3" s="1"/>
  <c r="O1018" i="3"/>
  <c r="Q1018" i="3" s="1"/>
  <c r="L1018" i="3"/>
  <c r="N1018" i="3" s="1"/>
  <c r="K1018" i="3"/>
  <c r="I1018" i="3"/>
  <c r="F1018" i="3"/>
  <c r="H1018" i="3" s="1"/>
  <c r="C1018" i="3"/>
  <c r="E1018" i="3" s="1"/>
  <c r="B1017" i="2" s="1"/>
  <c r="E1017" i="2" s="1"/>
  <c r="J1017" i="2" s="1"/>
  <c r="BH1017" i="3"/>
  <c r="BJ1017" i="3" s="1"/>
  <c r="BE1017" i="3"/>
  <c r="BG1017" i="3" s="1"/>
  <c r="D1016" i="2" s="1"/>
  <c r="I1016" i="2" s="1"/>
  <c r="BB1017" i="3"/>
  <c r="BD1017" i="3" s="1"/>
  <c r="AY1017" i="3"/>
  <c r="BA1017" i="3" s="1"/>
  <c r="AX1017" i="3"/>
  <c r="AV1017" i="3"/>
  <c r="AS1017" i="3"/>
  <c r="AU1017" i="3" s="1"/>
  <c r="AP1017" i="3"/>
  <c r="AR1017" i="3" s="1"/>
  <c r="AM1017" i="3"/>
  <c r="AO1017" i="3" s="1"/>
  <c r="AJ1017" i="3"/>
  <c r="AL1017" i="3" s="1"/>
  <c r="AG1017" i="3"/>
  <c r="AI1017" i="3" s="1"/>
  <c r="AD1017" i="3"/>
  <c r="AF1017" i="3" s="1"/>
  <c r="AA1017" i="3"/>
  <c r="AC1017" i="3" s="1"/>
  <c r="X1017" i="3"/>
  <c r="Z1017" i="3" s="1"/>
  <c r="U1017" i="3"/>
  <c r="W1017" i="3" s="1"/>
  <c r="C1016" i="2" s="1"/>
  <c r="H1016" i="2" s="1"/>
  <c r="R1017" i="3"/>
  <c r="T1017" i="3" s="1"/>
  <c r="Q1017" i="3"/>
  <c r="O1017" i="3"/>
  <c r="L1017" i="3"/>
  <c r="N1017" i="3" s="1"/>
  <c r="I1017" i="3"/>
  <c r="K1017" i="3" s="1"/>
  <c r="F1017" i="3"/>
  <c r="H1017" i="3" s="1"/>
  <c r="C1017" i="3"/>
  <c r="E1017" i="3" s="1"/>
  <c r="B1016" i="2" s="1"/>
  <c r="G1016" i="2" s="1"/>
  <c r="B1017" i="3"/>
  <c r="BH1016" i="3"/>
  <c r="BJ1016" i="3" s="1"/>
  <c r="BG1016" i="3"/>
  <c r="D1015" i="2" s="1"/>
  <c r="I1015" i="2" s="1"/>
  <c r="BE1016" i="3"/>
  <c r="BB1016" i="3"/>
  <c r="BD1016" i="3" s="1"/>
  <c r="AY1016" i="3"/>
  <c r="BA1016" i="3" s="1"/>
  <c r="AX1016" i="3"/>
  <c r="AV1016" i="3"/>
  <c r="AS1016" i="3"/>
  <c r="AU1016" i="3" s="1"/>
  <c r="AP1016" i="3"/>
  <c r="AR1016" i="3" s="1"/>
  <c r="AM1016" i="3"/>
  <c r="AO1016" i="3" s="1"/>
  <c r="AJ1016" i="3"/>
  <c r="AL1016" i="3" s="1"/>
  <c r="AG1016" i="3"/>
  <c r="AI1016" i="3" s="1"/>
  <c r="AD1016" i="3"/>
  <c r="AF1016" i="3" s="1"/>
  <c r="AA1016" i="3"/>
  <c r="AC1016" i="3" s="1"/>
  <c r="X1016" i="3"/>
  <c r="Z1016" i="3" s="1"/>
  <c r="U1016" i="3"/>
  <c r="W1016" i="3" s="1"/>
  <c r="C1015" i="2" s="1"/>
  <c r="H1015" i="2" s="1"/>
  <c r="T1016" i="3"/>
  <c r="R1016" i="3"/>
  <c r="O1016" i="3"/>
  <c r="Q1016" i="3" s="1"/>
  <c r="L1016" i="3"/>
  <c r="N1016" i="3" s="1"/>
  <c r="I1016" i="3"/>
  <c r="K1016" i="3" s="1"/>
  <c r="F1016" i="3"/>
  <c r="H1016" i="3" s="1"/>
  <c r="C1016" i="3"/>
  <c r="E1016" i="3" s="1"/>
  <c r="B1015" i="2" s="1"/>
  <c r="BH1015" i="3"/>
  <c r="BJ1015" i="3" s="1"/>
  <c r="BE1015" i="3"/>
  <c r="BG1015" i="3" s="1"/>
  <c r="D1014" i="2" s="1"/>
  <c r="I1014" i="2" s="1"/>
  <c r="BB1015" i="3"/>
  <c r="BD1015" i="3" s="1"/>
  <c r="AY1015" i="3"/>
  <c r="BA1015" i="3" s="1"/>
  <c r="AV1015" i="3"/>
  <c r="AX1015" i="3" s="1"/>
  <c r="AU1015" i="3"/>
  <c r="AS1015" i="3"/>
  <c r="AR1015" i="3"/>
  <c r="AP1015" i="3"/>
  <c r="AM1015" i="3"/>
  <c r="AO1015" i="3" s="1"/>
  <c r="AJ1015" i="3"/>
  <c r="AL1015" i="3" s="1"/>
  <c r="AG1015" i="3"/>
  <c r="AI1015" i="3" s="1"/>
  <c r="AD1015" i="3"/>
  <c r="AF1015" i="3" s="1"/>
  <c r="AA1015" i="3"/>
  <c r="AC1015" i="3" s="1"/>
  <c r="X1015" i="3"/>
  <c r="Z1015" i="3" s="1"/>
  <c r="U1015" i="3"/>
  <c r="W1015" i="3" s="1"/>
  <c r="C1014" i="2" s="1"/>
  <c r="H1014" i="2" s="1"/>
  <c r="R1015" i="3"/>
  <c r="T1015" i="3" s="1"/>
  <c r="O1015" i="3"/>
  <c r="Q1015" i="3" s="1"/>
  <c r="L1015" i="3"/>
  <c r="N1015" i="3" s="1"/>
  <c r="I1015" i="3"/>
  <c r="K1015" i="3" s="1"/>
  <c r="F1015" i="3"/>
  <c r="H1015" i="3" s="1"/>
  <c r="E1015" i="3"/>
  <c r="B1014" i="2" s="1"/>
  <c r="C1015" i="3"/>
  <c r="BH1014" i="3"/>
  <c r="BJ1014" i="3" s="1"/>
  <c r="BE1014" i="3"/>
  <c r="BG1014" i="3" s="1"/>
  <c r="D1013" i="2" s="1"/>
  <c r="BD1014" i="3"/>
  <c r="BB1014" i="3"/>
  <c r="AY1014" i="3"/>
  <c r="BA1014" i="3" s="1"/>
  <c r="AV1014" i="3"/>
  <c r="AX1014" i="3" s="1"/>
  <c r="AS1014" i="3"/>
  <c r="AU1014" i="3" s="1"/>
  <c r="AR1014" i="3"/>
  <c r="AP1014" i="3"/>
  <c r="AM1014" i="3"/>
  <c r="AO1014" i="3" s="1"/>
  <c r="AL1014" i="3"/>
  <c r="AJ1014" i="3"/>
  <c r="AG1014" i="3"/>
  <c r="AI1014" i="3" s="1"/>
  <c r="AD1014" i="3"/>
  <c r="AF1014" i="3" s="1"/>
  <c r="AC1014" i="3"/>
  <c r="AA1014" i="3"/>
  <c r="Z1014" i="3"/>
  <c r="X1014" i="3"/>
  <c r="U1014" i="3"/>
  <c r="W1014" i="3" s="1"/>
  <c r="C1013" i="2" s="1"/>
  <c r="R1014" i="3"/>
  <c r="T1014" i="3" s="1"/>
  <c r="O1014" i="3"/>
  <c r="Q1014" i="3" s="1"/>
  <c r="L1014" i="3"/>
  <c r="N1014" i="3" s="1"/>
  <c r="I1014" i="3"/>
  <c r="K1014" i="3" s="1"/>
  <c r="F1014" i="3"/>
  <c r="H1014" i="3" s="1"/>
  <c r="C1014" i="3"/>
  <c r="E1014" i="3" s="1"/>
  <c r="B1013" i="2" s="1"/>
  <c r="G1013" i="2" s="1"/>
  <c r="BJ1013" i="3"/>
  <c r="BH1013" i="3"/>
  <c r="BE1013" i="3"/>
  <c r="BG1013" i="3" s="1"/>
  <c r="D1012" i="2" s="1"/>
  <c r="I1012" i="2" s="1"/>
  <c r="BB1013" i="3"/>
  <c r="BD1013" i="3" s="1"/>
  <c r="AY1013" i="3"/>
  <c r="BA1013" i="3" s="1"/>
  <c r="AX1013" i="3"/>
  <c r="AV1013" i="3"/>
  <c r="AS1013" i="3"/>
  <c r="AU1013" i="3" s="1"/>
  <c r="AR1013" i="3"/>
  <c r="AP1013" i="3"/>
  <c r="AO1013" i="3"/>
  <c r="AM1013" i="3"/>
  <c r="AJ1013" i="3"/>
  <c r="AL1013" i="3" s="1"/>
  <c r="AG1013" i="3"/>
  <c r="AI1013" i="3" s="1"/>
  <c r="AD1013" i="3"/>
  <c r="AF1013" i="3" s="1"/>
  <c r="AA1013" i="3"/>
  <c r="AC1013" i="3" s="1"/>
  <c r="Z1013" i="3"/>
  <c r="X1013" i="3"/>
  <c r="U1013" i="3"/>
  <c r="W1013" i="3" s="1"/>
  <c r="C1012" i="2" s="1"/>
  <c r="H1012" i="2" s="1"/>
  <c r="T1013" i="3"/>
  <c r="R1013" i="3"/>
  <c r="Q1013" i="3"/>
  <c r="O1013" i="3"/>
  <c r="L1013" i="3"/>
  <c r="N1013" i="3" s="1"/>
  <c r="K1013" i="3"/>
  <c r="I1013" i="3"/>
  <c r="F1013" i="3"/>
  <c r="H1013" i="3" s="1"/>
  <c r="C1013" i="3"/>
  <c r="E1013" i="3" s="1"/>
  <c r="B1012" i="2" s="1"/>
  <c r="G1012" i="2" s="1"/>
  <c r="BH1012" i="3"/>
  <c r="BJ1012" i="3" s="1"/>
  <c r="BE1012" i="3"/>
  <c r="BG1012" i="3" s="1"/>
  <c r="D1011" i="2" s="1"/>
  <c r="I1011" i="2" s="1"/>
  <c r="BD1012" i="3"/>
  <c r="BB1012" i="3"/>
  <c r="AY1012" i="3"/>
  <c r="BA1012" i="3" s="1"/>
  <c r="AX1012" i="3"/>
  <c r="AV1012" i="3"/>
  <c r="AS1012" i="3"/>
  <c r="AU1012" i="3" s="1"/>
  <c r="AP1012" i="3"/>
  <c r="AR1012" i="3" s="1"/>
  <c r="AM1012" i="3"/>
  <c r="AO1012" i="3" s="1"/>
  <c r="AL1012" i="3"/>
  <c r="AJ1012" i="3"/>
  <c r="AG1012" i="3"/>
  <c r="AI1012" i="3" s="1"/>
  <c r="AD1012" i="3"/>
  <c r="AF1012" i="3" s="1"/>
  <c r="AA1012" i="3"/>
  <c r="AC1012" i="3" s="1"/>
  <c r="X1012" i="3"/>
  <c r="Z1012" i="3" s="1"/>
  <c r="W1012" i="3"/>
  <c r="C1011" i="2" s="1"/>
  <c r="H1011" i="2" s="1"/>
  <c r="U1012" i="3"/>
  <c r="R1012" i="3"/>
  <c r="T1012" i="3" s="1"/>
  <c r="O1012" i="3"/>
  <c r="Q1012" i="3" s="1"/>
  <c r="N1012" i="3"/>
  <c r="L1012" i="3"/>
  <c r="I1012" i="3"/>
  <c r="K1012" i="3" s="1"/>
  <c r="H1012" i="3"/>
  <c r="F1012" i="3"/>
  <c r="C1012" i="3"/>
  <c r="E1012" i="3" s="1"/>
  <c r="B1011" i="2" s="1"/>
  <c r="BJ1011" i="3"/>
  <c r="BH1011" i="3"/>
  <c r="BE1011" i="3"/>
  <c r="BG1011" i="3" s="1"/>
  <c r="D1010" i="2" s="1"/>
  <c r="I1010" i="2" s="1"/>
  <c r="BD1011" i="3"/>
  <c r="BB1011" i="3"/>
  <c r="AY1011" i="3"/>
  <c r="BA1011" i="3" s="1"/>
  <c r="AX1011" i="3"/>
  <c r="AV1011" i="3"/>
  <c r="AU1011" i="3"/>
  <c r="AS1011" i="3"/>
  <c r="AP1011" i="3"/>
  <c r="AR1011" i="3" s="1"/>
  <c r="AM1011" i="3"/>
  <c r="AO1011" i="3" s="1"/>
  <c r="AJ1011" i="3"/>
  <c r="AL1011" i="3" s="1"/>
  <c r="AG1011" i="3"/>
  <c r="AI1011" i="3" s="1"/>
  <c r="AD1011" i="3"/>
  <c r="AF1011" i="3" s="1"/>
  <c r="AA1011" i="3"/>
  <c r="AC1011" i="3" s="1"/>
  <c r="X1011" i="3"/>
  <c r="Z1011" i="3" s="1"/>
  <c r="W1011" i="3"/>
  <c r="C1010" i="2" s="1"/>
  <c r="H1010" i="2" s="1"/>
  <c r="U1011" i="3"/>
  <c r="R1011" i="3"/>
  <c r="T1011" i="3" s="1"/>
  <c r="O1011" i="3"/>
  <c r="Q1011" i="3" s="1"/>
  <c r="N1011" i="3"/>
  <c r="L1011" i="3"/>
  <c r="I1011" i="3"/>
  <c r="K1011" i="3" s="1"/>
  <c r="F1011" i="3"/>
  <c r="H1011" i="3" s="1"/>
  <c r="C1011" i="3"/>
  <c r="E1011" i="3" s="1"/>
  <c r="B1010" i="2" s="1"/>
  <c r="G1010" i="2" s="1"/>
  <c r="BJ1010" i="3"/>
  <c r="BH1010" i="3"/>
  <c r="BE1010" i="3"/>
  <c r="BG1010" i="3" s="1"/>
  <c r="D1009" i="2" s="1"/>
  <c r="I1009" i="2" s="1"/>
  <c r="BD1010" i="3"/>
  <c r="BB1010" i="3"/>
  <c r="AY1010" i="3"/>
  <c r="BA1010" i="3" s="1"/>
  <c r="AV1010" i="3"/>
  <c r="AX1010" i="3" s="1"/>
  <c r="AS1010" i="3"/>
  <c r="AU1010" i="3" s="1"/>
  <c r="AP1010" i="3"/>
  <c r="AR1010" i="3" s="1"/>
  <c r="AM1010" i="3"/>
  <c r="AO1010" i="3" s="1"/>
  <c r="AJ1010" i="3"/>
  <c r="AL1010" i="3" s="1"/>
  <c r="AG1010" i="3"/>
  <c r="AI1010" i="3" s="1"/>
  <c r="AD1010" i="3"/>
  <c r="AF1010" i="3" s="1"/>
  <c r="AA1010" i="3"/>
  <c r="AC1010" i="3" s="1"/>
  <c r="X1010" i="3"/>
  <c r="Z1010" i="3" s="1"/>
  <c r="W1010" i="3"/>
  <c r="C1009" i="2" s="1"/>
  <c r="H1009" i="2" s="1"/>
  <c r="U1010" i="3"/>
  <c r="R1010" i="3"/>
  <c r="T1010" i="3" s="1"/>
  <c r="O1010" i="3"/>
  <c r="Q1010" i="3" s="1"/>
  <c r="L1010" i="3"/>
  <c r="N1010" i="3" s="1"/>
  <c r="K1010" i="3"/>
  <c r="I1010" i="3"/>
  <c r="F1010" i="3"/>
  <c r="H1010" i="3" s="1"/>
  <c r="C1010" i="3"/>
  <c r="E1010" i="3" s="1"/>
  <c r="B1009" i="2" s="1"/>
  <c r="G1009" i="2" s="1"/>
  <c r="BH1009" i="3"/>
  <c r="BJ1009" i="3" s="1"/>
  <c r="BE1009" i="3"/>
  <c r="BG1009" i="3" s="1"/>
  <c r="D1008" i="2" s="1"/>
  <c r="I1008" i="2" s="1"/>
  <c r="BB1009" i="3"/>
  <c r="BD1009" i="3" s="1"/>
  <c r="AY1009" i="3"/>
  <c r="BA1009" i="3" s="1"/>
  <c r="AV1009" i="3"/>
  <c r="AX1009" i="3" s="1"/>
  <c r="AS1009" i="3"/>
  <c r="AU1009" i="3" s="1"/>
  <c r="AP1009" i="3"/>
  <c r="AR1009" i="3" s="1"/>
  <c r="AM1009" i="3"/>
  <c r="AO1009" i="3" s="1"/>
  <c r="AL1009" i="3"/>
  <c r="AJ1009" i="3"/>
  <c r="AG1009" i="3"/>
  <c r="AI1009" i="3" s="1"/>
  <c r="AD1009" i="3"/>
  <c r="AF1009" i="3" s="1"/>
  <c r="AA1009" i="3"/>
  <c r="AC1009" i="3" s="1"/>
  <c r="X1009" i="3"/>
  <c r="Z1009" i="3" s="1"/>
  <c r="W1009" i="3"/>
  <c r="C1008" i="2" s="1"/>
  <c r="U1009" i="3"/>
  <c r="R1009" i="3"/>
  <c r="T1009" i="3" s="1"/>
  <c r="O1009" i="3"/>
  <c r="Q1009" i="3" s="1"/>
  <c r="N1009" i="3"/>
  <c r="L1009" i="3"/>
  <c r="I1009" i="3"/>
  <c r="K1009" i="3" s="1"/>
  <c r="F1009" i="3"/>
  <c r="H1009" i="3" s="1"/>
  <c r="E1009" i="3"/>
  <c r="B1008" i="2" s="1"/>
  <c r="C1009" i="3"/>
  <c r="BH1008" i="3"/>
  <c r="BJ1008" i="3" s="1"/>
  <c r="BE1008" i="3"/>
  <c r="BG1008" i="3" s="1"/>
  <c r="D1007" i="2" s="1"/>
  <c r="I1007" i="2" s="1"/>
  <c r="BB1008" i="3"/>
  <c r="BD1008" i="3" s="1"/>
  <c r="AY1008" i="3"/>
  <c r="BA1008" i="3" s="1"/>
  <c r="AX1008" i="3"/>
  <c r="AV1008" i="3"/>
  <c r="AS1008" i="3"/>
  <c r="AU1008" i="3" s="1"/>
  <c r="AP1008" i="3"/>
  <c r="AR1008" i="3" s="1"/>
  <c r="AO1008" i="3"/>
  <c r="AM1008" i="3"/>
  <c r="AJ1008" i="3"/>
  <c r="AL1008" i="3" s="1"/>
  <c r="AI1008" i="3"/>
  <c r="AG1008" i="3"/>
  <c r="AD1008" i="3"/>
  <c r="AF1008" i="3" s="1"/>
  <c r="AA1008" i="3"/>
  <c r="AC1008" i="3" s="1"/>
  <c r="X1008" i="3"/>
  <c r="Z1008" i="3" s="1"/>
  <c r="U1008" i="3"/>
  <c r="W1008" i="3" s="1"/>
  <c r="C1007" i="2" s="1"/>
  <c r="T1008" i="3"/>
  <c r="R1008" i="3"/>
  <c r="O1008" i="3"/>
  <c r="Q1008" i="3" s="1"/>
  <c r="L1008" i="3"/>
  <c r="N1008" i="3" s="1"/>
  <c r="I1008" i="3"/>
  <c r="K1008" i="3" s="1"/>
  <c r="F1008" i="3"/>
  <c r="H1008" i="3" s="1"/>
  <c r="C1008" i="3"/>
  <c r="E1008" i="3" s="1"/>
  <c r="B1007" i="2" s="1"/>
  <c r="BH1007" i="3"/>
  <c r="BJ1007" i="3" s="1"/>
  <c r="BE1007" i="3"/>
  <c r="BG1007" i="3" s="1"/>
  <c r="D1006" i="2" s="1"/>
  <c r="I1006" i="2" s="1"/>
  <c r="BB1007" i="3"/>
  <c r="BD1007" i="3" s="1"/>
  <c r="AY1007" i="3"/>
  <c r="BA1007" i="3" s="1"/>
  <c r="AV1007" i="3"/>
  <c r="AX1007" i="3" s="1"/>
  <c r="AS1007" i="3"/>
  <c r="AU1007" i="3" s="1"/>
  <c r="AP1007" i="3"/>
  <c r="AR1007" i="3" s="1"/>
  <c r="AM1007" i="3"/>
  <c r="AO1007" i="3" s="1"/>
  <c r="AJ1007" i="3"/>
  <c r="AL1007" i="3" s="1"/>
  <c r="AI1007" i="3"/>
  <c r="AG1007" i="3"/>
  <c r="AF1007" i="3"/>
  <c r="AD1007" i="3"/>
  <c r="AA1007" i="3"/>
  <c r="AC1007" i="3" s="1"/>
  <c r="X1007" i="3"/>
  <c r="Z1007" i="3" s="1"/>
  <c r="U1007" i="3"/>
  <c r="W1007" i="3" s="1"/>
  <c r="C1006" i="2" s="1"/>
  <c r="H1006" i="2" s="1"/>
  <c r="T1007" i="3"/>
  <c r="R1007" i="3"/>
  <c r="O1007" i="3"/>
  <c r="Q1007" i="3" s="1"/>
  <c r="L1007" i="3"/>
  <c r="N1007" i="3" s="1"/>
  <c r="K1007" i="3"/>
  <c r="I1007" i="3"/>
  <c r="F1007" i="3"/>
  <c r="H1007" i="3" s="1"/>
  <c r="C1007" i="3"/>
  <c r="E1007" i="3" s="1"/>
  <c r="B1006" i="2" s="1"/>
  <c r="BJ1006" i="3"/>
  <c r="BH1006" i="3"/>
  <c r="BE1006" i="3"/>
  <c r="BG1006" i="3" s="1"/>
  <c r="D1005" i="2" s="1"/>
  <c r="I1005" i="2" s="1"/>
  <c r="BB1006" i="3"/>
  <c r="BD1006" i="3" s="1"/>
  <c r="AY1006" i="3"/>
  <c r="BA1006" i="3" s="1"/>
  <c r="AV1006" i="3"/>
  <c r="AX1006" i="3" s="1"/>
  <c r="AU1006" i="3"/>
  <c r="AS1006" i="3"/>
  <c r="AP1006" i="3"/>
  <c r="AR1006" i="3" s="1"/>
  <c r="AO1006" i="3"/>
  <c r="AM1006" i="3"/>
  <c r="AJ1006" i="3"/>
  <c r="AL1006" i="3" s="1"/>
  <c r="AI1006" i="3"/>
  <c r="AG1006" i="3"/>
  <c r="AD1006" i="3"/>
  <c r="AF1006" i="3" s="1"/>
  <c r="AA1006" i="3"/>
  <c r="AC1006" i="3" s="1"/>
  <c r="Z1006" i="3"/>
  <c r="X1006" i="3"/>
  <c r="U1006" i="3"/>
  <c r="W1006" i="3" s="1"/>
  <c r="C1005" i="2" s="1"/>
  <c r="H1005" i="2" s="1"/>
  <c r="T1006" i="3"/>
  <c r="R1006" i="3"/>
  <c r="Q1006" i="3"/>
  <c r="O1006" i="3"/>
  <c r="N1006" i="3"/>
  <c r="L1006" i="3"/>
  <c r="I1006" i="3"/>
  <c r="K1006" i="3" s="1"/>
  <c r="F1006" i="3"/>
  <c r="H1006" i="3" s="1"/>
  <c r="C1006" i="3"/>
  <c r="E1006" i="3" s="1"/>
  <c r="B1005" i="2" s="1"/>
  <c r="E1005" i="2" s="1"/>
  <c r="BH1005" i="3"/>
  <c r="BJ1005" i="3" s="1"/>
  <c r="BE1005" i="3"/>
  <c r="BG1005" i="3" s="1"/>
  <c r="D1004" i="2" s="1"/>
  <c r="I1004" i="2" s="1"/>
  <c r="BB1005" i="3"/>
  <c r="BD1005" i="3" s="1"/>
  <c r="AY1005" i="3"/>
  <c r="BA1005" i="3" s="1"/>
  <c r="AX1005" i="3"/>
  <c r="AV1005" i="3"/>
  <c r="AS1005" i="3"/>
  <c r="AU1005" i="3" s="1"/>
  <c r="AP1005" i="3"/>
  <c r="AR1005" i="3" s="1"/>
  <c r="AM1005" i="3"/>
  <c r="AO1005" i="3" s="1"/>
  <c r="AL1005" i="3"/>
  <c r="AJ1005" i="3"/>
  <c r="AI1005" i="3"/>
  <c r="AG1005" i="3"/>
  <c r="AF1005" i="3"/>
  <c r="AD1005" i="3"/>
  <c r="AA1005" i="3"/>
  <c r="AC1005" i="3" s="1"/>
  <c r="X1005" i="3"/>
  <c r="Z1005" i="3" s="1"/>
  <c r="U1005" i="3"/>
  <c r="W1005" i="3" s="1"/>
  <c r="C1004" i="2" s="1"/>
  <c r="H1004" i="2" s="1"/>
  <c r="R1005" i="3"/>
  <c r="T1005" i="3" s="1"/>
  <c r="O1005" i="3"/>
  <c r="Q1005" i="3" s="1"/>
  <c r="L1005" i="3"/>
  <c r="N1005" i="3" s="1"/>
  <c r="I1005" i="3"/>
  <c r="K1005" i="3" s="1"/>
  <c r="F1005" i="3"/>
  <c r="H1005" i="3" s="1"/>
  <c r="E1005" i="3"/>
  <c r="B1004" i="2" s="1"/>
  <c r="G1004" i="2" s="1"/>
  <c r="C1005" i="3"/>
  <c r="BH1004" i="3"/>
  <c r="BJ1004" i="3" s="1"/>
  <c r="BG1004" i="3"/>
  <c r="D1003" i="2" s="1"/>
  <c r="BE1004" i="3"/>
  <c r="BB1004" i="3"/>
  <c r="BD1004" i="3" s="1"/>
  <c r="AY1004" i="3"/>
  <c r="BA1004" i="3" s="1"/>
  <c r="AV1004" i="3"/>
  <c r="AX1004" i="3" s="1"/>
  <c r="AS1004" i="3"/>
  <c r="AU1004" i="3" s="1"/>
  <c r="AP1004" i="3"/>
  <c r="AR1004" i="3" s="1"/>
  <c r="AO1004" i="3"/>
  <c r="AM1004" i="3"/>
  <c r="AJ1004" i="3"/>
  <c r="AL1004" i="3" s="1"/>
  <c r="AG1004" i="3"/>
  <c r="AI1004" i="3" s="1"/>
  <c r="AF1004" i="3"/>
  <c r="AD1004" i="3"/>
  <c r="AA1004" i="3"/>
  <c r="AC1004" i="3" s="1"/>
  <c r="X1004" i="3"/>
  <c r="Z1004" i="3" s="1"/>
  <c r="U1004" i="3"/>
  <c r="W1004" i="3" s="1"/>
  <c r="C1003" i="2" s="1"/>
  <c r="H1003" i="2" s="1"/>
  <c r="R1004" i="3"/>
  <c r="T1004" i="3" s="1"/>
  <c r="O1004" i="3"/>
  <c r="Q1004" i="3" s="1"/>
  <c r="L1004" i="3"/>
  <c r="N1004" i="3" s="1"/>
  <c r="K1004" i="3"/>
  <c r="I1004" i="3"/>
  <c r="F1004" i="3"/>
  <c r="H1004" i="3" s="1"/>
  <c r="C1004" i="3"/>
  <c r="E1004" i="3" s="1"/>
  <c r="B1003" i="2" s="1"/>
  <c r="BH1003" i="3"/>
  <c r="BJ1003" i="3" s="1"/>
  <c r="BE1003" i="3"/>
  <c r="BG1003" i="3" s="1"/>
  <c r="D1002" i="2" s="1"/>
  <c r="I1002" i="2" s="1"/>
  <c r="BD1003" i="3"/>
  <c r="BB1003" i="3"/>
  <c r="AY1003" i="3"/>
  <c r="BA1003" i="3" s="1"/>
  <c r="AV1003" i="3"/>
  <c r="AX1003" i="3" s="1"/>
  <c r="AS1003" i="3"/>
  <c r="AU1003" i="3" s="1"/>
  <c r="AP1003" i="3"/>
  <c r="AR1003" i="3" s="1"/>
  <c r="AM1003" i="3"/>
  <c r="AO1003" i="3" s="1"/>
  <c r="AJ1003" i="3"/>
  <c r="AL1003" i="3" s="1"/>
  <c r="AG1003" i="3"/>
  <c r="AI1003" i="3" s="1"/>
  <c r="AD1003" i="3"/>
  <c r="AF1003" i="3" s="1"/>
  <c r="AA1003" i="3"/>
  <c r="AC1003" i="3" s="1"/>
  <c r="X1003" i="3"/>
  <c r="Z1003" i="3" s="1"/>
  <c r="W1003" i="3"/>
  <c r="C1002" i="2" s="1"/>
  <c r="H1002" i="2" s="1"/>
  <c r="U1003" i="3"/>
  <c r="R1003" i="3"/>
  <c r="T1003" i="3" s="1"/>
  <c r="O1003" i="3"/>
  <c r="Q1003" i="3" s="1"/>
  <c r="N1003" i="3"/>
  <c r="L1003" i="3"/>
  <c r="K1003" i="3"/>
  <c r="I1003" i="3"/>
  <c r="H1003" i="3"/>
  <c r="F1003" i="3"/>
  <c r="C1003" i="3"/>
  <c r="E1003" i="3" s="1"/>
  <c r="B1002" i="2" s="1"/>
  <c r="G1002" i="2" s="1"/>
  <c r="B1003" i="3"/>
  <c r="BH1002" i="3"/>
  <c r="BJ1002" i="3" s="1"/>
  <c r="BE1002" i="3"/>
  <c r="BG1002" i="3" s="1"/>
  <c r="D1001" i="2" s="1"/>
  <c r="I1001" i="2" s="1"/>
  <c r="BB1002" i="3"/>
  <c r="BD1002" i="3" s="1"/>
  <c r="BA1002" i="3"/>
  <c r="AY1002" i="3"/>
  <c r="AV1002" i="3"/>
  <c r="AX1002" i="3" s="1"/>
  <c r="AS1002" i="3"/>
  <c r="AU1002" i="3" s="1"/>
  <c r="AR1002" i="3"/>
  <c r="AP1002" i="3"/>
  <c r="AM1002" i="3"/>
  <c r="AO1002" i="3" s="1"/>
  <c r="AJ1002" i="3"/>
  <c r="AL1002" i="3" s="1"/>
  <c r="AG1002" i="3"/>
  <c r="AI1002" i="3" s="1"/>
  <c r="AF1002" i="3"/>
  <c r="AD1002" i="3"/>
  <c r="AA1002" i="3"/>
  <c r="AC1002" i="3" s="1"/>
  <c r="X1002" i="3"/>
  <c r="Z1002" i="3" s="1"/>
  <c r="U1002" i="3"/>
  <c r="W1002" i="3" s="1"/>
  <c r="C1001" i="2" s="1"/>
  <c r="H1001" i="2" s="1"/>
  <c r="R1002" i="3"/>
  <c r="T1002" i="3" s="1"/>
  <c r="Q1002" i="3"/>
  <c r="O1002" i="3"/>
  <c r="N1002" i="3"/>
  <c r="L1002" i="3"/>
  <c r="I1002" i="3"/>
  <c r="K1002" i="3" s="1"/>
  <c r="F1002" i="3"/>
  <c r="H1002" i="3" s="1"/>
  <c r="C1002" i="3"/>
  <c r="E1002" i="3" s="1"/>
  <c r="B1001" i="2" s="1"/>
  <c r="E1001" i="2" s="1"/>
  <c r="J1001" i="2" s="1"/>
  <c r="BH1001" i="3"/>
  <c r="BJ1001" i="3" s="1"/>
  <c r="BE1001" i="3"/>
  <c r="BG1001" i="3" s="1"/>
  <c r="D1000" i="2" s="1"/>
  <c r="I1000" i="2" s="1"/>
  <c r="BB1001" i="3"/>
  <c r="BD1001" i="3" s="1"/>
  <c r="AY1001" i="3"/>
  <c r="BA1001" i="3" s="1"/>
  <c r="AV1001" i="3"/>
  <c r="AX1001" i="3" s="1"/>
  <c r="AS1001" i="3"/>
  <c r="AU1001" i="3" s="1"/>
  <c r="AP1001" i="3"/>
  <c r="AR1001" i="3" s="1"/>
  <c r="AM1001" i="3"/>
  <c r="AO1001" i="3" s="1"/>
  <c r="AJ1001" i="3"/>
  <c r="AL1001" i="3" s="1"/>
  <c r="AG1001" i="3"/>
  <c r="AI1001" i="3" s="1"/>
  <c r="AD1001" i="3"/>
  <c r="AF1001" i="3" s="1"/>
  <c r="AA1001" i="3"/>
  <c r="AC1001" i="3" s="1"/>
  <c r="Z1001" i="3"/>
  <c r="X1001" i="3"/>
  <c r="U1001" i="3"/>
  <c r="W1001" i="3" s="1"/>
  <c r="C1000" i="2" s="1"/>
  <c r="H1000" i="2" s="1"/>
  <c r="R1001" i="3"/>
  <c r="T1001" i="3" s="1"/>
  <c r="O1001" i="3"/>
  <c r="Q1001" i="3" s="1"/>
  <c r="L1001" i="3"/>
  <c r="N1001" i="3" s="1"/>
  <c r="K1001" i="3"/>
  <c r="I1001" i="3"/>
  <c r="F1001" i="3"/>
  <c r="H1001" i="3" s="1"/>
  <c r="C1001" i="3"/>
  <c r="E1001" i="3" s="1"/>
  <c r="B1000" i="2" s="1"/>
  <c r="G1000" i="2" s="1"/>
  <c r="B1001" i="3"/>
  <c r="BH1000" i="3"/>
  <c r="BJ1000" i="3" s="1"/>
  <c r="BG1000" i="3"/>
  <c r="D999" i="2" s="1"/>
  <c r="I999" i="2" s="1"/>
  <c r="BE1000" i="3"/>
  <c r="BB1000" i="3"/>
  <c r="BD1000" i="3" s="1"/>
  <c r="AY1000" i="3"/>
  <c r="BA1000" i="3" s="1"/>
  <c r="AX1000" i="3"/>
  <c r="AV1000" i="3"/>
  <c r="AS1000" i="3"/>
  <c r="AU1000" i="3" s="1"/>
  <c r="AR1000" i="3"/>
  <c r="AP1000" i="3"/>
  <c r="AO1000" i="3"/>
  <c r="AM1000" i="3"/>
  <c r="AL1000" i="3"/>
  <c r="AJ1000" i="3"/>
  <c r="AG1000" i="3"/>
  <c r="AI1000" i="3" s="1"/>
  <c r="AD1000" i="3"/>
  <c r="AF1000" i="3" s="1"/>
  <c r="AA1000" i="3"/>
  <c r="AC1000" i="3" s="1"/>
  <c r="X1000" i="3"/>
  <c r="Z1000" i="3" s="1"/>
  <c r="W1000" i="3"/>
  <c r="C999" i="2" s="1"/>
  <c r="H999" i="2" s="1"/>
  <c r="U1000" i="3"/>
  <c r="T1000" i="3"/>
  <c r="R1000" i="3"/>
  <c r="Q1000" i="3"/>
  <c r="O1000" i="3"/>
  <c r="L1000" i="3"/>
  <c r="N1000" i="3" s="1"/>
  <c r="I1000" i="3"/>
  <c r="K1000" i="3" s="1"/>
  <c r="H1000" i="3"/>
  <c r="F1000" i="3"/>
  <c r="E1000" i="3"/>
  <c r="B999" i="2" s="1"/>
  <c r="G999" i="2" s="1"/>
  <c r="C1000" i="3"/>
  <c r="B1000" i="3"/>
  <c r="BJ999" i="3"/>
  <c r="BH999" i="3"/>
  <c r="BE999" i="3"/>
  <c r="BG999" i="3" s="1"/>
  <c r="D998" i="2" s="1"/>
  <c r="BB999" i="3"/>
  <c r="BD999" i="3" s="1"/>
  <c r="BA999" i="3"/>
  <c r="AY999" i="3"/>
  <c r="AV999" i="3"/>
  <c r="AX999" i="3" s="1"/>
  <c r="AS999" i="3"/>
  <c r="AU999" i="3" s="1"/>
  <c r="AR999" i="3"/>
  <c r="AP999" i="3"/>
  <c r="AM999" i="3"/>
  <c r="AO999" i="3" s="1"/>
  <c r="AL999" i="3"/>
  <c r="AJ999" i="3"/>
  <c r="AG999" i="3"/>
  <c r="AI999" i="3" s="1"/>
  <c r="AD999" i="3"/>
  <c r="AF999" i="3" s="1"/>
  <c r="AC999" i="3"/>
  <c r="AA999" i="3"/>
  <c r="Z999" i="3"/>
  <c r="X999" i="3"/>
  <c r="U999" i="3"/>
  <c r="W999" i="3" s="1"/>
  <c r="C998" i="2" s="1"/>
  <c r="H998" i="2" s="1"/>
  <c r="R999" i="3"/>
  <c r="T999" i="3" s="1"/>
  <c r="Q999" i="3"/>
  <c r="O999" i="3"/>
  <c r="L999" i="3"/>
  <c r="N999" i="3" s="1"/>
  <c r="I999" i="3"/>
  <c r="K999" i="3" s="1"/>
  <c r="F999" i="3"/>
  <c r="H999" i="3" s="1"/>
  <c r="C999" i="3"/>
  <c r="E999" i="3" s="1"/>
  <c r="B998" i="2" s="1"/>
  <c r="BH998" i="3"/>
  <c r="BJ998" i="3" s="1"/>
  <c r="BG998" i="3"/>
  <c r="D997" i="2" s="1"/>
  <c r="I997" i="2" s="1"/>
  <c r="BE998" i="3"/>
  <c r="BD998" i="3"/>
  <c r="BB998" i="3"/>
  <c r="AY998" i="3"/>
  <c r="BA998" i="3" s="1"/>
  <c r="AV998" i="3"/>
  <c r="AX998" i="3" s="1"/>
  <c r="AS998" i="3"/>
  <c r="AU998" i="3" s="1"/>
  <c r="AP998" i="3"/>
  <c r="AR998" i="3" s="1"/>
  <c r="AO998" i="3"/>
  <c r="AM998" i="3"/>
  <c r="AJ998" i="3"/>
  <c r="AL998" i="3" s="1"/>
  <c r="AI998" i="3"/>
  <c r="AG998" i="3"/>
  <c r="AD998" i="3"/>
  <c r="AF998" i="3" s="1"/>
  <c r="AC998" i="3"/>
  <c r="AA998" i="3"/>
  <c r="Z998" i="3"/>
  <c r="X998" i="3"/>
  <c r="U998" i="3"/>
  <c r="W998" i="3" s="1"/>
  <c r="C997" i="2" s="1"/>
  <c r="H997" i="2" s="1"/>
  <c r="R998" i="3"/>
  <c r="T998" i="3" s="1"/>
  <c r="Q998" i="3"/>
  <c r="O998" i="3"/>
  <c r="L998" i="3"/>
  <c r="N998" i="3" s="1"/>
  <c r="I998" i="3"/>
  <c r="K998" i="3" s="1"/>
  <c r="F998" i="3"/>
  <c r="H998" i="3" s="1"/>
  <c r="C998" i="3"/>
  <c r="E998" i="3" s="1"/>
  <c r="B997" i="2" s="1"/>
  <c r="G997" i="2" s="1"/>
  <c r="BH997" i="3"/>
  <c r="BJ997" i="3" s="1"/>
  <c r="BE997" i="3"/>
  <c r="BG997" i="3" s="1"/>
  <c r="D996" i="2" s="1"/>
  <c r="I996" i="2" s="1"/>
  <c r="BB997" i="3"/>
  <c r="BD997" i="3" s="1"/>
  <c r="AY997" i="3"/>
  <c r="BA997" i="3" s="1"/>
  <c r="AV997" i="3"/>
  <c r="AX997" i="3" s="1"/>
  <c r="AS997" i="3"/>
  <c r="AU997" i="3" s="1"/>
  <c r="AP997" i="3"/>
  <c r="AR997" i="3" s="1"/>
  <c r="AM997" i="3"/>
  <c r="AO997" i="3" s="1"/>
  <c r="AJ997" i="3"/>
  <c r="AL997" i="3" s="1"/>
  <c r="AI997" i="3"/>
  <c r="AG997" i="3"/>
  <c r="AD997" i="3"/>
  <c r="AF997" i="3" s="1"/>
  <c r="AA997" i="3"/>
  <c r="AC997" i="3" s="1"/>
  <c r="X997" i="3"/>
  <c r="Z997" i="3" s="1"/>
  <c r="W997" i="3"/>
  <c r="C996" i="2" s="1"/>
  <c r="H996" i="2" s="1"/>
  <c r="U997" i="3"/>
  <c r="R997" i="3"/>
  <c r="T997" i="3" s="1"/>
  <c r="Q997" i="3"/>
  <c r="O997" i="3"/>
  <c r="L997" i="3"/>
  <c r="N997" i="3" s="1"/>
  <c r="I997" i="3"/>
  <c r="K997" i="3" s="1"/>
  <c r="F997" i="3"/>
  <c r="H997" i="3" s="1"/>
  <c r="C997" i="3"/>
  <c r="E997" i="3" s="1"/>
  <c r="B996" i="2" s="1"/>
  <c r="E996" i="2" s="1"/>
  <c r="J996" i="2" s="1"/>
  <c r="BH996" i="3"/>
  <c r="BJ996" i="3" s="1"/>
  <c r="BE996" i="3"/>
  <c r="BG996" i="3" s="1"/>
  <c r="D995" i="2" s="1"/>
  <c r="I995" i="2" s="1"/>
  <c r="BB996" i="3"/>
  <c r="BD996" i="3" s="1"/>
  <c r="BA996" i="3"/>
  <c r="AY996" i="3"/>
  <c r="AV996" i="3"/>
  <c r="AX996" i="3" s="1"/>
  <c r="AS996" i="3"/>
  <c r="AU996" i="3" s="1"/>
  <c r="AR996" i="3"/>
  <c r="AP996" i="3"/>
  <c r="AM996" i="3"/>
  <c r="AO996" i="3" s="1"/>
  <c r="AJ996" i="3"/>
  <c r="AL996" i="3" s="1"/>
  <c r="AI996" i="3"/>
  <c r="AG996" i="3"/>
  <c r="AF996" i="3"/>
  <c r="AD996" i="3"/>
  <c r="AC996" i="3"/>
  <c r="AA996" i="3"/>
  <c r="Z996" i="3"/>
  <c r="X996" i="3"/>
  <c r="U996" i="3"/>
  <c r="W996" i="3" s="1"/>
  <c r="C995" i="2" s="1"/>
  <c r="H995" i="2" s="1"/>
  <c r="R996" i="3"/>
  <c r="T996" i="3" s="1"/>
  <c r="O996" i="3"/>
  <c r="Q996" i="3" s="1"/>
  <c r="N996" i="3"/>
  <c r="L996" i="3"/>
  <c r="K996" i="3"/>
  <c r="I996" i="3"/>
  <c r="H996" i="3"/>
  <c r="F996" i="3"/>
  <c r="E996" i="3"/>
  <c r="B995" i="2" s="1"/>
  <c r="G995" i="2" s="1"/>
  <c r="C996" i="3"/>
  <c r="BH995" i="3"/>
  <c r="BJ995" i="3" s="1"/>
  <c r="BE995" i="3"/>
  <c r="BG995" i="3" s="1"/>
  <c r="D994" i="2" s="1"/>
  <c r="I994" i="2" s="1"/>
  <c r="BB995" i="3"/>
  <c r="BD995" i="3" s="1"/>
  <c r="AY995" i="3"/>
  <c r="BA995" i="3" s="1"/>
  <c r="AV995" i="3"/>
  <c r="AX995" i="3" s="1"/>
  <c r="AS995" i="3"/>
  <c r="AU995" i="3" s="1"/>
  <c r="AR995" i="3"/>
  <c r="AP995" i="3"/>
  <c r="AM995" i="3"/>
  <c r="AO995" i="3" s="1"/>
  <c r="AL995" i="3"/>
  <c r="AJ995" i="3"/>
  <c r="AG995" i="3"/>
  <c r="AI995" i="3" s="1"/>
  <c r="AD995" i="3"/>
  <c r="AF995" i="3" s="1"/>
  <c r="AA995" i="3"/>
  <c r="AC995" i="3" s="1"/>
  <c r="X995" i="3"/>
  <c r="Z995" i="3" s="1"/>
  <c r="U995" i="3"/>
  <c r="W995" i="3" s="1"/>
  <c r="C994" i="2" s="1"/>
  <c r="H994" i="2" s="1"/>
  <c r="R995" i="3"/>
  <c r="T995" i="3" s="1"/>
  <c r="O995" i="3"/>
  <c r="Q995" i="3" s="1"/>
  <c r="N995" i="3"/>
  <c r="L995" i="3"/>
  <c r="I995" i="3"/>
  <c r="K995" i="3" s="1"/>
  <c r="F995" i="3"/>
  <c r="H995" i="3" s="1"/>
  <c r="E995" i="3"/>
  <c r="B994" i="2" s="1"/>
  <c r="E994" i="2" s="1"/>
  <c r="C995" i="3"/>
  <c r="BJ994" i="3"/>
  <c r="BH994" i="3"/>
  <c r="BE994" i="3"/>
  <c r="BG994" i="3" s="1"/>
  <c r="D993" i="2" s="1"/>
  <c r="I993" i="2" s="1"/>
  <c r="BB994" i="3"/>
  <c r="BD994" i="3" s="1"/>
  <c r="AY994" i="3"/>
  <c r="BA994" i="3" s="1"/>
  <c r="AX994" i="3"/>
  <c r="AV994" i="3"/>
  <c r="AU994" i="3"/>
  <c r="AS994" i="3"/>
  <c r="AP994" i="3"/>
  <c r="AR994" i="3" s="1"/>
  <c r="AM994" i="3"/>
  <c r="AO994" i="3" s="1"/>
  <c r="AJ994" i="3"/>
  <c r="AL994" i="3" s="1"/>
  <c r="AG994" i="3"/>
  <c r="AI994" i="3" s="1"/>
  <c r="AD994" i="3"/>
  <c r="AF994" i="3" s="1"/>
  <c r="AC994" i="3"/>
  <c r="AA994" i="3"/>
  <c r="X994" i="3"/>
  <c r="Z994" i="3" s="1"/>
  <c r="U994" i="3"/>
  <c r="W994" i="3" s="1"/>
  <c r="C993" i="2" s="1"/>
  <c r="H993" i="2" s="1"/>
  <c r="R994" i="3"/>
  <c r="T994" i="3" s="1"/>
  <c r="O994" i="3"/>
  <c r="Q994" i="3" s="1"/>
  <c r="L994" i="3"/>
  <c r="N994" i="3" s="1"/>
  <c r="K994" i="3"/>
  <c r="I994" i="3"/>
  <c r="F994" i="3"/>
  <c r="H994" i="3" s="1"/>
  <c r="C994" i="3"/>
  <c r="E994" i="3" s="1"/>
  <c r="B993" i="2" s="1"/>
  <c r="G993" i="2" s="1"/>
  <c r="BH993" i="3"/>
  <c r="BJ993" i="3" s="1"/>
  <c r="BG993" i="3"/>
  <c r="D992" i="2" s="1"/>
  <c r="I992" i="2" s="1"/>
  <c r="BE993" i="3"/>
  <c r="BD993" i="3"/>
  <c r="BB993" i="3"/>
  <c r="AY993" i="3"/>
  <c r="BA993" i="3" s="1"/>
  <c r="AV993" i="3"/>
  <c r="AX993" i="3" s="1"/>
  <c r="AS993" i="3"/>
  <c r="AU993" i="3" s="1"/>
  <c r="AP993" i="3"/>
  <c r="AR993" i="3" s="1"/>
  <c r="AM993" i="3"/>
  <c r="AO993" i="3" s="1"/>
  <c r="AJ993" i="3"/>
  <c r="AL993" i="3" s="1"/>
  <c r="AG993" i="3"/>
  <c r="AI993" i="3" s="1"/>
  <c r="AF993" i="3"/>
  <c r="AD993" i="3"/>
  <c r="AA993" i="3"/>
  <c r="AC993" i="3" s="1"/>
  <c r="X993" i="3"/>
  <c r="Z993" i="3" s="1"/>
  <c r="W993" i="3"/>
  <c r="C992" i="2" s="1"/>
  <c r="U993" i="3"/>
  <c r="R993" i="3"/>
  <c r="T993" i="3" s="1"/>
  <c r="O993" i="3"/>
  <c r="Q993" i="3" s="1"/>
  <c r="L993" i="3"/>
  <c r="N993" i="3" s="1"/>
  <c r="I993" i="3"/>
  <c r="K993" i="3" s="1"/>
  <c r="F993" i="3"/>
  <c r="H993" i="3" s="1"/>
  <c r="C993" i="3"/>
  <c r="E993" i="3" s="1"/>
  <c r="B992" i="2" s="1"/>
  <c r="BJ992" i="3"/>
  <c r="BH992" i="3"/>
  <c r="BE992" i="3"/>
  <c r="BG992" i="3" s="1"/>
  <c r="D991" i="2" s="1"/>
  <c r="I991" i="2" s="1"/>
  <c r="BB992" i="3"/>
  <c r="BD992" i="3" s="1"/>
  <c r="BA992" i="3"/>
  <c r="AY992" i="3"/>
  <c r="AV992" i="3"/>
  <c r="AX992" i="3" s="1"/>
  <c r="AS992" i="3"/>
  <c r="AU992" i="3" s="1"/>
  <c r="AP992" i="3"/>
  <c r="AR992" i="3" s="1"/>
  <c r="AM992" i="3"/>
  <c r="AO992" i="3" s="1"/>
  <c r="AL992" i="3"/>
  <c r="AJ992" i="3"/>
  <c r="AG992" i="3"/>
  <c r="AI992" i="3" s="1"/>
  <c r="AD992" i="3"/>
  <c r="AF992" i="3" s="1"/>
  <c r="AA992" i="3"/>
  <c r="AC992" i="3" s="1"/>
  <c r="X992" i="3"/>
  <c r="Z992" i="3" s="1"/>
  <c r="U992" i="3"/>
  <c r="W992" i="3" s="1"/>
  <c r="C991" i="2" s="1"/>
  <c r="H991" i="2" s="1"/>
  <c r="T992" i="3"/>
  <c r="R992" i="3"/>
  <c r="Q992" i="3"/>
  <c r="O992" i="3"/>
  <c r="L992" i="3"/>
  <c r="N992" i="3" s="1"/>
  <c r="K992" i="3"/>
  <c r="I992" i="3"/>
  <c r="F992" i="3"/>
  <c r="H992" i="3" s="1"/>
  <c r="C992" i="3"/>
  <c r="E992" i="3" s="1"/>
  <c r="B991" i="2" s="1"/>
  <c r="G991" i="2" s="1"/>
  <c r="BH991" i="3"/>
  <c r="BJ991" i="3" s="1"/>
  <c r="BE991" i="3"/>
  <c r="BG991" i="3" s="1"/>
  <c r="D990" i="2" s="1"/>
  <c r="I990" i="2" s="1"/>
  <c r="BB991" i="3"/>
  <c r="BD991" i="3" s="1"/>
  <c r="AY991" i="3"/>
  <c r="BA991" i="3" s="1"/>
  <c r="AV991" i="3"/>
  <c r="AX991" i="3" s="1"/>
  <c r="AS991" i="3"/>
  <c r="AU991" i="3" s="1"/>
  <c r="AP991" i="3"/>
  <c r="AR991" i="3" s="1"/>
  <c r="AM991" i="3"/>
  <c r="AO991" i="3" s="1"/>
  <c r="AJ991" i="3"/>
  <c r="AL991" i="3" s="1"/>
  <c r="AG991" i="3"/>
  <c r="AI991" i="3" s="1"/>
  <c r="AD991" i="3"/>
  <c r="AF991" i="3" s="1"/>
  <c r="AC991" i="3"/>
  <c r="AA991" i="3"/>
  <c r="X991" i="3"/>
  <c r="Z991" i="3" s="1"/>
  <c r="U991" i="3"/>
  <c r="W991" i="3" s="1"/>
  <c r="C990" i="2" s="1"/>
  <c r="T991" i="3"/>
  <c r="R991" i="3"/>
  <c r="O991" i="3"/>
  <c r="Q991" i="3" s="1"/>
  <c r="N991" i="3"/>
  <c r="L991" i="3"/>
  <c r="I991" i="3"/>
  <c r="K991" i="3" s="1"/>
  <c r="F991" i="3"/>
  <c r="H991" i="3" s="1"/>
  <c r="C991" i="3"/>
  <c r="E991" i="3" s="1"/>
  <c r="B990" i="2" s="1"/>
  <c r="BH990" i="3"/>
  <c r="BJ990" i="3" s="1"/>
  <c r="BE990" i="3"/>
  <c r="BG990" i="3" s="1"/>
  <c r="D989" i="2" s="1"/>
  <c r="I989" i="2" s="1"/>
  <c r="BD990" i="3"/>
  <c r="BB990" i="3"/>
  <c r="AY990" i="3"/>
  <c r="BA990" i="3" s="1"/>
  <c r="AV990" i="3"/>
  <c r="AX990" i="3" s="1"/>
  <c r="AS990" i="3"/>
  <c r="AU990" i="3" s="1"/>
  <c r="AR990" i="3"/>
  <c r="AP990" i="3"/>
  <c r="AO990" i="3"/>
  <c r="AM990" i="3"/>
  <c r="AJ990" i="3"/>
  <c r="AL990" i="3" s="1"/>
  <c r="AG990" i="3"/>
  <c r="AI990" i="3" s="1"/>
  <c r="AD990" i="3"/>
  <c r="AF990" i="3" s="1"/>
  <c r="AA990" i="3"/>
  <c r="AC990" i="3" s="1"/>
  <c r="Z990" i="3"/>
  <c r="X990" i="3"/>
  <c r="U990" i="3"/>
  <c r="W990" i="3" s="1"/>
  <c r="C989" i="2" s="1"/>
  <c r="H989" i="2" s="1"/>
  <c r="R990" i="3"/>
  <c r="T990" i="3" s="1"/>
  <c r="O990" i="3"/>
  <c r="Q990" i="3" s="1"/>
  <c r="L990" i="3"/>
  <c r="N990" i="3" s="1"/>
  <c r="I990" i="3"/>
  <c r="K990" i="3" s="1"/>
  <c r="F990" i="3"/>
  <c r="H990" i="3" s="1"/>
  <c r="E990" i="3"/>
  <c r="B989" i="2" s="1"/>
  <c r="E989" i="2" s="1"/>
  <c r="C990" i="3"/>
  <c r="BH989" i="3"/>
  <c r="BJ989" i="3" s="1"/>
  <c r="BE989" i="3"/>
  <c r="BG989" i="3" s="1"/>
  <c r="D988" i="2" s="1"/>
  <c r="I988" i="2" s="1"/>
  <c r="BB989" i="3"/>
  <c r="BD989" i="3" s="1"/>
  <c r="BA989" i="3"/>
  <c r="AY989" i="3"/>
  <c r="AX989" i="3"/>
  <c r="AV989" i="3"/>
  <c r="AS989" i="3"/>
  <c r="AU989" i="3" s="1"/>
  <c r="AP989" i="3"/>
  <c r="AR989" i="3" s="1"/>
  <c r="AM989" i="3"/>
  <c r="AO989" i="3" s="1"/>
  <c r="AJ989" i="3"/>
  <c r="AL989" i="3" s="1"/>
  <c r="AI989" i="3"/>
  <c r="AG989" i="3"/>
  <c r="AD989" i="3"/>
  <c r="AF989" i="3" s="1"/>
  <c r="AA989" i="3"/>
  <c r="AC989" i="3" s="1"/>
  <c r="Z989" i="3"/>
  <c r="X989" i="3"/>
  <c r="W989" i="3"/>
  <c r="C988" i="2" s="1"/>
  <c r="H988" i="2" s="1"/>
  <c r="U989" i="3"/>
  <c r="R989" i="3"/>
  <c r="T989" i="3" s="1"/>
  <c r="O989" i="3"/>
  <c r="Q989" i="3" s="1"/>
  <c r="L989" i="3"/>
  <c r="N989" i="3" s="1"/>
  <c r="I989" i="3"/>
  <c r="K989" i="3" s="1"/>
  <c r="F989" i="3"/>
  <c r="H989" i="3" s="1"/>
  <c r="C989" i="3"/>
  <c r="E989" i="3" s="1"/>
  <c r="B988" i="2" s="1"/>
  <c r="E988" i="2" s="1"/>
  <c r="J988" i="2" s="1"/>
  <c r="B989" i="3"/>
  <c r="BH988" i="3"/>
  <c r="BJ988" i="3" s="1"/>
  <c r="BE988" i="3"/>
  <c r="BG988" i="3" s="1"/>
  <c r="D987" i="2" s="1"/>
  <c r="I987" i="2" s="1"/>
  <c r="BB988" i="3"/>
  <c r="BD988" i="3" s="1"/>
  <c r="BA988" i="3"/>
  <c r="AY988" i="3"/>
  <c r="AV988" i="3"/>
  <c r="AX988" i="3" s="1"/>
  <c r="AS988" i="3"/>
  <c r="AU988" i="3" s="1"/>
  <c r="AP988" i="3"/>
  <c r="AR988" i="3" s="1"/>
  <c r="AO988" i="3"/>
  <c r="AM988" i="3"/>
  <c r="AJ988" i="3"/>
  <c r="AL988" i="3" s="1"/>
  <c r="AI988" i="3"/>
  <c r="AG988" i="3"/>
  <c r="AF988" i="3"/>
  <c r="AD988" i="3"/>
  <c r="AA988" i="3"/>
  <c r="AC988" i="3" s="1"/>
  <c r="X988" i="3"/>
  <c r="Z988" i="3" s="1"/>
  <c r="W988" i="3"/>
  <c r="C987" i="2" s="1"/>
  <c r="H987" i="2" s="1"/>
  <c r="U988" i="3"/>
  <c r="R988" i="3"/>
  <c r="T988" i="3" s="1"/>
  <c r="O988" i="3"/>
  <c r="Q988" i="3" s="1"/>
  <c r="N988" i="3"/>
  <c r="L988" i="3"/>
  <c r="K988" i="3"/>
  <c r="I988" i="3"/>
  <c r="F988" i="3"/>
  <c r="H988" i="3" s="1"/>
  <c r="C988" i="3"/>
  <c r="E988" i="3" s="1"/>
  <c r="B987" i="2" s="1"/>
  <c r="B988" i="3"/>
  <c r="BH987" i="3"/>
  <c r="BJ987" i="3" s="1"/>
  <c r="BE987" i="3"/>
  <c r="BG987" i="3" s="1"/>
  <c r="D986" i="2" s="1"/>
  <c r="I986" i="2" s="1"/>
  <c r="BB987" i="3"/>
  <c r="BD987" i="3" s="1"/>
  <c r="AY987" i="3"/>
  <c r="BA987" i="3" s="1"/>
  <c r="AX987" i="3"/>
  <c r="AV987" i="3"/>
  <c r="AS987" i="3"/>
  <c r="AU987" i="3" s="1"/>
  <c r="AP987" i="3"/>
  <c r="AR987" i="3" s="1"/>
  <c r="AM987" i="3"/>
  <c r="AO987" i="3" s="1"/>
  <c r="AJ987" i="3"/>
  <c r="AL987" i="3" s="1"/>
  <c r="AI987" i="3"/>
  <c r="AG987" i="3"/>
  <c r="AF987" i="3"/>
  <c r="AD987" i="3"/>
  <c r="AA987" i="3"/>
  <c r="AC987" i="3" s="1"/>
  <c r="X987" i="3"/>
  <c r="Z987" i="3" s="1"/>
  <c r="U987" i="3"/>
  <c r="W987" i="3" s="1"/>
  <c r="C986" i="2" s="1"/>
  <c r="T987" i="3"/>
  <c r="R987" i="3"/>
  <c r="O987" i="3"/>
  <c r="Q987" i="3" s="1"/>
  <c r="N987" i="3"/>
  <c r="L987" i="3"/>
  <c r="I987" i="3"/>
  <c r="K987" i="3" s="1"/>
  <c r="H987" i="3"/>
  <c r="F987" i="3"/>
  <c r="C987" i="3"/>
  <c r="E987" i="3" s="1"/>
  <c r="B986" i="2" s="1"/>
  <c r="BH986" i="3"/>
  <c r="BJ986" i="3" s="1"/>
  <c r="BG986" i="3"/>
  <c r="D985" i="2" s="1"/>
  <c r="I985" i="2" s="1"/>
  <c r="BE986" i="3"/>
  <c r="BB986" i="3"/>
  <c r="BD986" i="3" s="1"/>
  <c r="AY986" i="3"/>
  <c r="BA986" i="3" s="1"/>
  <c r="AV986" i="3"/>
  <c r="AX986" i="3" s="1"/>
  <c r="AU986" i="3"/>
  <c r="AS986" i="3"/>
  <c r="AP986" i="3"/>
  <c r="AR986" i="3" s="1"/>
  <c r="AM986" i="3"/>
  <c r="AO986" i="3" s="1"/>
  <c r="AJ986" i="3"/>
  <c r="AL986" i="3" s="1"/>
  <c r="AG986" i="3"/>
  <c r="AI986" i="3" s="1"/>
  <c r="AF986" i="3"/>
  <c r="AD986" i="3"/>
  <c r="AC986" i="3"/>
  <c r="AA986" i="3"/>
  <c r="X986" i="3"/>
  <c r="Z986" i="3" s="1"/>
  <c r="U986" i="3"/>
  <c r="W986" i="3" s="1"/>
  <c r="C985" i="2" s="1"/>
  <c r="H985" i="2" s="1"/>
  <c r="R986" i="3"/>
  <c r="T986" i="3" s="1"/>
  <c r="O986" i="3"/>
  <c r="Q986" i="3" s="1"/>
  <c r="L986" i="3"/>
  <c r="N986" i="3" s="1"/>
  <c r="K986" i="3"/>
  <c r="I986" i="3"/>
  <c r="F986" i="3"/>
  <c r="H986" i="3" s="1"/>
  <c r="C986" i="3"/>
  <c r="E986" i="3" s="1"/>
  <c r="B985" i="2" s="1"/>
  <c r="E985" i="2" s="1"/>
  <c r="B986" i="3"/>
  <c r="BJ985" i="3"/>
  <c r="BH985" i="3"/>
  <c r="BE985" i="3"/>
  <c r="BG985" i="3" s="1"/>
  <c r="D984" i="2" s="1"/>
  <c r="I984" i="2" s="1"/>
  <c r="BB985" i="3"/>
  <c r="BD985" i="3" s="1"/>
  <c r="AY985" i="3"/>
  <c r="BA985" i="3" s="1"/>
  <c r="AX985" i="3"/>
  <c r="AV985" i="3"/>
  <c r="AS985" i="3"/>
  <c r="AU985" i="3" s="1"/>
  <c r="AP985" i="3"/>
  <c r="AR985" i="3" s="1"/>
  <c r="AM985" i="3"/>
  <c r="AO985" i="3" s="1"/>
  <c r="AJ985" i="3"/>
  <c r="AL985" i="3" s="1"/>
  <c r="AG985" i="3"/>
  <c r="AI985" i="3" s="1"/>
  <c r="AD985" i="3"/>
  <c r="AF985" i="3" s="1"/>
  <c r="AA985" i="3"/>
  <c r="AC985" i="3" s="1"/>
  <c r="X985" i="3"/>
  <c r="Z985" i="3" s="1"/>
  <c r="U985" i="3"/>
  <c r="W985" i="3" s="1"/>
  <c r="C984" i="2" s="1"/>
  <c r="H984" i="2" s="1"/>
  <c r="R985" i="3"/>
  <c r="T985" i="3" s="1"/>
  <c r="O985" i="3"/>
  <c r="Q985" i="3" s="1"/>
  <c r="L985" i="3"/>
  <c r="N985" i="3" s="1"/>
  <c r="I985" i="3"/>
  <c r="K985" i="3" s="1"/>
  <c r="F985" i="3"/>
  <c r="H985" i="3" s="1"/>
  <c r="C985" i="3"/>
  <c r="E985" i="3" s="1"/>
  <c r="B984" i="2" s="1"/>
  <c r="BH984" i="3"/>
  <c r="BJ984" i="3" s="1"/>
  <c r="BG984" i="3"/>
  <c r="D983" i="2" s="1"/>
  <c r="I983" i="2" s="1"/>
  <c r="BE984" i="3"/>
  <c r="BD984" i="3"/>
  <c r="BB984" i="3"/>
  <c r="AY984" i="3"/>
  <c r="BA984" i="3" s="1"/>
  <c r="AV984" i="3"/>
  <c r="AX984" i="3" s="1"/>
  <c r="AS984" i="3"/>
  <c r="AU984" i="3" s="1"/>
  <c r="AP984" i="3"/>
  <c r="AR984" i="3" s="1"/>
  <c r="AO984" i="3"/>
  <c r="AM984" i="3"/>
  <c r="AL984" i="3"/>
  <c r="AJ984" i="3"/>
  <c r="AI984" i="3"/>
  <c r="AG984" i="3"/>
  <c r="AF984" i="3"/>
  <c r="AD984" i="3"/>
  <c r="AA984" i="3"/>
  <c r="AC984" i="3" s="1"/>
  <c r="X984" i="3"/>
  <c r="Z984" i="3" s="1"/>
  <c r="U984" i="3"/>
  <c r="W984" i="3" s="1"/>
  <c r="C983" i="2" s="1"/>
  <c r="H983" i="2" s="1"/>
  <c r="R984" i="3"/>
  <c r="T984" i="3" s="1"/>
  <c r="O984" i="3"/>
  <c r="Q984" i="3" s="1"/>
  <c r="N984" i="3"/>
  <c r="L984" i="3"/>
  <c r="I984" i="3"/>
  <c r="K984" i="3" s="1"/>
  <c r="H984" i="3"/>
  <c r="F984" i="3"/>
  <c r="C984" i="3"/>
  <c r="E984" i="3" s="1"/>
  <c r="B983" i="2" s="1"/>
  <c r="E983" i="2" s="1"/>
  <c r="J983" i="2" s="1"/>
  <c r="BH983" i="3"/>
  <c r="BJ983" i="3" s="1"/>
  <c r="BG983" i="3"/>
  <c r="D982" i="2" s="1"/>
  <c r="I982" i="2" s="1"/>
  <c r="BE983" i="3"/>
  <c r="BB983" i="3"/>
  <c r="BD983" i="3" s="1"/>
  <c r="AY983" i="3"/>
  <c r="BA983" i="3" s="1"/>
  <c r="AV983" i="3"/>
  <c r="AX983" i="3" s="1"/>
  <c r="AS983" i="3"/>
  <c r="AU983" i="3" s="1"/>
  <c r="AR983" i="3"/>
  <c r="AP983" i="3"/>
  <c r="AM983" i="3"/>
  <c r="AO983" i="3" s="1"/>
  <c r="AJ983" i="3"/>
  <c r="AL983" i="3" s="1"/>
  <c r="AI983" i="3"/>
  <c r="AG983" i="3"/>
  <c r="AD983" i="3"/>
  <c r="AF983" i="3" s="1"/>
  <c r="AA983" i="3"/>
  <c r="AC983" i="3" s="1"/>
  <c r="X983" i="3"/>
  <c r="Z983" i="3" s="1"/>
  <c r="U983" i="3"/>
  <c r="W983" i="3" s="1"/>
  <c r="C982" i="2" s="1"/>
  <c r="H982" i="2" s="1"/>
  <c r="T983" i="3"/>
  <c r="R983" i="3"/>
  <c r="Q983" i="3"/>
  <c r="O983" i="3"/>
  <c r="N983" i="3"/>
  <c r="L983" i="3"/>
  <c r="I983" i="3"/>
  <c r="K983" i="3" s="1"/>
  <c r="F983" i="3"/>
  <c r="H983" i="3" s="1"/>
  <c r="E983" i="3"/>
  <c r="B982" i="2" s="1"/>
  <c r="E982" i="2" s="1"/>
  <c r="J982" i="2" s="1"/>
  <c r="C983" i="3"/>
  <c r="BH982" i="3"/>
  <c r="BJ982" i="3" s="1"/>
  <c r="BE982" i="3"/>
  <c r="BG982" i="3" s="1"/>
  <c r="D981" i="2" s="1"/>
  <c r="I981" i="2" s="1"/>
  <c r="BB982" i="3"/>
  <c r="BD982" i="3" s="1"/>
  <c r="BA982" i="3"/>
  <c r="AY982" i="3"/>
  <c r="AV982" i="3"/>
  <c r="AX982" i="3" s="1"/>
  <c r="AS982" i="3"/>
  <c r="AU982" i="3" s="1"/>
  <c r="AR982" i="3"/>
  <c r="AP982" i="3"/>
  <c r="AM982" i="3"/>
  <c r="AO982" i="3" s="1"/>
  <c r="AL982" i="3"/>
  <c r="AJ982" i="3"/>
  <c r="AG982" i="3"/>
  <c r="AI982" i="3" s="1"/>
  <c r="AD982" i="3"/>
  <c r="AF982" i="3" s="1"/>
  <c r="AA982" i="3"/>
  <c r="AC982" i="3" s="1"/>
  <c r="X982" i="3"/>
  <c r="Z982" i="3" s="1"/>
  <c r="U982" i="3"/>
  <c r="W982" i="3" s="1"/>
  <c r="C981" i="2" s="1"/>
  <c r="H981" i="2" s="1"/>
  <c r="R982" i="3"/>
  <c r="T982" i="3" s="1"/>
  <c r="Q982" i="3"/>
  <c r="O982" i="3"/>
  <c r="L982" i="3"/>
  <c r="N982" i="3" s="1"/>
  <c r="K982" i="3"/>
  <c r="I982" i="3"/>
  <c r="F982" i="3"/>
  <c r="H982" i="3" s="1"/>
  <c r="C982" i="3"/>
  <c r="E982" i="3" s="1"/>
  <c r="B981" i="2" s="1"/>
  <c r="BH981" i="3"/>
  <c r="BJ981" i="3" s="1"/>
  <c r="BE981" i="3"/>
  <c r="BG981" i="3" s="1"/>
  <c r="D980" i="2" s="1"/>
  <c r="I980" i="2" s="1"/>
  <c r="BB981" i="3"/>
  <c r="BD981" i="3" s="1"/>
  <c r="AY981" i="3"/>
  <c r="BA981" i="3" s="1"/>
  <c r="AV981" i="3"/>
  <c r="AX981" i="3" s="1"/>
  <c r="AS981" i="3"/>
  <c r="AU981" i="3" s="1"/>
  <c r="AP981" i="3"/>
  <c r="AR981" i="3" s="1"/>
  <c r="AM981" i="3"/>
  <c r="AO981" i="3" s="1"/>
  <c r="AL981" i="3"/>
  <c r="AJ981" i="3"/>
  <c r="AI981" i="3"/>
  <c r="AG981" i="3"/>
  <c r="AD981" i="3"/>
  <c r="AF981" i="3" s="1"/>
  <c r="AA981" i="3"/>
  <c r="AC981" i="3" s="1"/>
  <c r="X981" i="3"/>
  <c r="Z981" i="3" s="1"/>
  <c r="U981" i="3"/>
  <c r="W981" i="3" s="1"/>
  <c r="C980" i="2" s="1"/>
  <c r="R981" i="3"/>
  <c r="T981" i="3" s="1"/>
  <c r="O981" i="3"/>
  <c r="Q981" i="3" s="1"/>
  <c r="L981" i="3"/>
  <c r="N981" i="3" s="1"/>
  <c r="I981" i="3"/>
  <c r="K981" i="3" s="1"/>
  <c r="F981" i="3"/>
  <c r="H981" i="3" s="1"/>
  <c r="E981" i="3"/>
  <c r="B980" i="2" s="1"/>
  <c r="E980" i="2" s="1"/>
  <c r="C981" i="3"/>
  <c r="BJ980" i="3"/>
  <c r="BH980" i="3"/>
  <c r="BE980" i="3"/>
  <c r="BG980" i="3" s="1"/>
  <c r="D979" i="2" s="1"/>
  <c r="BB980" i="3"/>
  <c r="BD980" i="3" s="1"/>
  <c r="AY980" i="3"/>
  <c r="BA980" i="3" s="1"/>
  <c r="AV980" i="3"/>
  <c r="AX980" i="3" s="1"/>
  <c r="AS980" i="3"/>
  <c r="AU980" i="3" s="1"/>
  <c r="AP980" i="3"/>
  <c r="AR980" i="3" s="1"/>
  <c r="AM980" i="3"/>
  <c r="AO980" i="3" s="1"/>
  <c r="AJ980" i="3"/>
  <c r="AL980" i="3" s="1"/>
  <c r="AG980" i="3"/>
  <c r="AI980" i="3" s="1"/>
  <c r="AD980" i="3"/>
  <c r="AF980" i="3" s="1"/>
  <c r="AC980" i="3"/>
  <c r="AA980" i="3"/>
  <c r="Z980" i="3"/>
  <c r="X980" i="3"/>
  <c r="U980" i="3"/>
  <c r="W980" i="3" s="1"/>
  <c r="C979" i="2" s="1"/>
  <c r="T980" i="3"/>
  <c r="R980" i="3"/>
  <c r="O980" i="3"/>
  <c r="Q980" i="3" s="1"/>
  <c r="L980" i="3"/>
  <c r="N980" i="3" s="1"/>
  <c r="I980" i="3"/>
  <c r="K980" i="3" s="1"/>
  <c r="F980" i="3"/>
  <c r="H980" i="3" s="1"/>
  <c r="C980" i="3"/>
  <c r="E980" i="3" s="1"/>
  <c r="B979" i="2" s="1"/>
  <c r="B980" i="3"/>
  <c r="BH979" i="3"/>
  <c r="BJ979" i="3" s="1"/>
  <c r="BG979" i="3"/>
  <c r="D978" i="2" s="1"/>
  <c r="I978" i="2" s="1"/>
  <c r="BE979" i="3"/>
  <c r="BB979" i="3"/>
  <c r="BD979" i="3" s="1"/>
  <c r="AY979" i="3"/>
  <c r="BA979" i="3" s="1"/>
  <c r="AX979" i="3"/>
  <c r="AV979" i="3"/>
  <c r="AS979" i="3"/>
  <c r="AU979" i="3" s="1"/>
  <c r="AP979" i="3"/>
  <c r="AR979" i="3" s="1"/>
  <c r="AM979" i="3"/>
  <c r="AO979" i="3" s="1"/>
  <c r="AJ979" i="3"/>
  <c r="AL979" i="3" s="1"/>
  <c r="AG979" i="3"/>
  <c r="AI979" i="3" s="1"/>
  <c r="AF979" i="3"/>
  <c r="AD979" i="3"/>
  <c r="AA979" i="3"/>
  <c r="AC979" i="3" s="1"/>
  <c r="X979" i="3"/>
  <c r="Z979" i="3" s="1"/>
  <c r="U979" i="3"/>
  <c r="W979" i="3" s="1"/>
  <c r="C978" i="2" s="1"/>
  <c r="R979" i="3"/>
  <c r="T979" i="3" s="1"/>
  <c r="O979" i="3"/>
  <c r="Q979" i="3" s="1"/>
  <c r="L979" i="3"/>
  <c r="N979" i="3" s="1"/>
  <c r="I979" i="3"/>
  <c r="K979" i="3" s="1"/>
  <c r="H979" i="3"/>
  <c r="F979" i="3"/>
  <c r="C979" i="3"/>
  <c r="E979" i="3" s="1"/>
  <c r="B978" i="2" s="1"/>
  <c r="BH978" i="3"/>
  <c r="BJ978" i="3" s="1"/>
  <c r="BE978" i="3"/>
  <c r="BG978" i="3" s="1"/>
  <c r="D977" i="2" s="1"/>
  <c r="I977" i="2" s="1"/>
  <c r="BB978" i="3"/>
  <c r="BD978" i="3" s="1"/>
  <c r="BA978" i="3"/>
  <c r="AY978" i="3"/>
  <c r="AV978" i="3"/>
  <c r="AX978" i="3" s="1"/>
  <c r="AS978" i="3"/>
  <c r="AU978" i="3" s="1"/>
  <c r="AP978" i="3"/>
  <c r="AR978" i="3" s="1"/>
  <c r="AO978" i="3"/>
  <c r="AM978" i="3"/>
  <c r="AL978" i="3"/>
  <c r="AJ978" i="3"/>
  <c r="AG978" i="3"/>
  <c r="AI978" i="3" s="1"/>
  <c r="AD978" i="3"/>
  <c r="AF978" i="3" s="1"/>
  <c r="AA978" i="3"/>
  <c r="AC978" i="3" s="1"/>
  <c r="Z978" i="3"/>
  <c r="X978" i="3"/>
  <c r="W978" i="3"/>
  <c r="C977" i="2" s="1"/>
  <c r="H977" i="2" s="1"/>
  <c r="U978" i="3"/>
  <c r="R978" i="3"/>
  <c r="T978" i="3" s="1"/>
  <c r="O978" i="3"/>
  <c r="Q978" i="3" s="1"/>
  <c r="L978" i="3"/>
  <c r="N978" i="3" s="1"/>
  <c r="I978" i="3"/>
  <c r="K978" i="3" s="1"/>
  <c r="F978" i="3"/>
  <c r="H978" i="3" s="1"/>
  <c r="E978" i="3"/>
  <c r="B977" i="2" s="1"/>
  <c r="C978" i="3"/>
  <c r="BH977" i="3"/>
  <c r="BJ977" i="3" s="1"/>
  <c r="BE977" i="3"/>
  <c r="BG977" i="3" s="1"/>
  <c r="D976" i="2" s="1"/>
  <c r="I976" i="2" s="1"/>
  <c r="BD977" i="3"/>
  <c r="BB977" i="3"/>
  <c r="AY977" i="3"/>
  <c r="BA977" i="3" s="1"/>
  <c r="AV977" i="3"/>
  <c r="AX977" i="3" s="1"/>
  <c r="AS977" i="3"/>
  <c r="AU977" i="3" s="1"/>
  <c r="AP977" i="3"/>
  <c r="AR977" i="3" s="1"/>
  <c r="AO977" i="3"/>
  <c r="AM977" i="3"/>
  <c r="AL977" i="3"/>
  <c r="AJ977" i="3"/>
  <c r="AG977" i="3"/>
  <c r="AI977" i="3" s="1"/>
  <c r="AD977" i="3"/>
  <c r="AF977" i="3" s="1"/>
  <c r="AA977" i="3"/>
  <c r="AC977" i="3" s="1"/>
  <c r="X977" i="3"/>
  <c r="Z977" i="3" s="1"/>
  <c r="U977" i="3"/>
  <c r="W977" i="3" s="1"/>
  <c r="C976" i="2" s="1"/>
  <c r="H976" i="2" s="1"/>
  <c r="R977" i="3"/>
  <c r="T977" i="3" s="1"/>
  <c r="O977" i="3"/>
  <c r="Q977" i="3" s="1"/>
  <c r="L977" i="3"/>
  <c r="N977" i="3" s="1"/>
  <c r="K977" i="3"/>
  <c r="I977" i="3"/>
  <c r="F977" i="3"/>
  <c r="H977" i="3" s="1"/>
  <c r="C977" i="3"/>
  <c r="E977" i="3" s="1"/>
  <c r="B976" i="2" s="1"/>
  <c r="BH976" i="3"/>
  <c r="BJ976" i="3" s="1"/>
  <c r="BG976" i="3"/>
  <c r="D975" i="2" s="1"/>
  <c r="I975" i="2" s="1"/>
  <c r="BE976" i="3"/>
  <c r="BD976" i="3"/>
  <c r="BB976" i="3"/>
  <c r="AY976" i="3"/>
  <c r="BA976" i="3" s="1"/>
  <c r="AV976" i="3"/>
  <c r="AX976" i="3" s="1"/>
  <c r="AS976" i="3"/>
  <c r="AU976" i="3" s="1"/>
  <c r="AP976" i="3"/>
  <c r="AR976" i="3" s="1"/>
  <c r="AM976" i="3"/>
  <c r="AO976" i="3" s="1"/>
  <c r="AL976" i="3"/>
  <c r="AJ976" i="3"/>
  <c r="AG976" i="3"/>
  <c r="AI976" i="3" s="1"/>
  <c r="AD976" i="3"/>
  <c r="AF976" i="3" s="1"/>
  <c r="AA976" i="3"/>
  <c r="AC976" i="3" s="1"/>
  <c r="Z976" i="3"/>
  <c r="X976" i="3"/>
  <c r="W976" i="3"/>
  <c r="C975" i="2" s="1"/>
  <c r="H975" i="2" s="1"/>
  <c r="U976" i="3"/>
  <c r="R976" i="3"/>
  <c r="T976" i="3" s="1"/>
  <c r="O976" i="3"/>
  <c r="Q976" i="3" s="1"/>
  <c r="L976" i="3"/>
  <c r="N976" i="3" s="1"/>
  <c r="I976" i="3"/>
  <c r="K976" i="3" s="1"/>
  <c r="F976" i="3"/>
  <c r="H976" i="3" s="1"/>
  <c r="C976" i="3"/>
  <c r="E976" i="3" s="1"/>
  <c r="B975" i="2" s="1"/>
  <c r="G975" i="2" s="1"/>
  <c r="BH975" i="3"/>
  <c r="BJ975" i="3" s="1"/>
  <c r="BE975" i="3"/>
  <c r="BG975" i="3" s="1"/>
  <c r="D974" i="2" s="1"/>
  <c r="I974" i="2" s="1"/>
  <c r="BD975" i="3"/>
  <c r="BB975" i="3"/>
  <c r="AY975" i="3"/>
  <c r="BA975" i="3" s="1"/>
  <c r="AV975" i="3"/>
  <c r="AX975" i="3" s="1"/>
  <c r="AS975" i="3"/>
  <c r="AU975" i="3" s="1"/>
  <c r="AR975" i="3"/>
  <c r="AP975" i="3"/>
  <c r="AM975" i="3"/>
  <c r="AO975" i="3" s="1"/>
  <c r="AL975" i="3"/>
  <c r="AJ975" i="3"/>
  <c r="AG975" i="3"/>
  <c r="AI975" i="3" s="1"/>
  <c r="AD975" i="3"/>
  <c r="AF975" i="3" s="1"/>
  <c r="AA975" i="3"/>
  <c r="AC975" i="3" s="1"/>
  <c r="X975" i="3"/>
  <c r="Z975" i="3" s="1"/>
  <c r="W975" i="3"/>
  <c r="C974" i="2" s="1"/>
  <c r="H974" i="2" s="1"/>
  <c r="U975" i="3"/>
  <c r="R975" i="3"/>
  <c r="T975" i="3" s="1"/>
  <c r="O975" i="3"/>
  <c r="Q975" i="3" s="1"/>
  <c r="N975" i="3"/>
  <c r="L975" i="3"/>
  <c r="K975" i="3"/>
  <c r="I975" i="3"/>
  <c r="F975" i="3"/>
  <c r="H975" i="3" s="1"/>
  <c r="C975" i="3"/>
  <c r="E975" i="3" s="1"/>
  <c r="B974" i="2" s="1"/>
  <c r="BJ974" i="3"/>
  <c r="BH974" i="3"/>
  <c r="BE974" i="3"/>
  <c r="BG974" i="3" s="1"/>
  <c r="D973" i="2" s="1"/>
  <c r="I973" i="2" s="1"/>
  <c r="BD974" i="3"/>
  <c r="BB974" i="3"/>
  <c r="AY974" i="3"/>
  <c r="BA974" i="3" s="1"/>
  <c r="AV974" i="3"/>
  <c r="AX974" i="3" s="1"/>
  <c r="AS974" i="3"/>
  <c r="AU974" i="3" s="1"/>
  <c r="AP974" i="3"/>
  <c r="AR974" i="3" s="1"/>
  <c r="AO974" i="3"/>
  <c r="AM974" i="3"/>
  <c r="AJ974" i="3"/>
  <c r="AL974" i="3" s="1"/>
  <c r="AG974" i="3"/>
  <c r="AI974" i="3" s="1"/>
  <c r="AD974" i="3"/>
  <c r="AF974" i="3" s="1"/>
  <c r="AA974" i="3"/>
  <c r="AC974" i="3" s="1"/>
  <c r="X974" i="3"/>
  <c r="Z974" i="3" s="1"/>
  <c r="U974" i="3"/>
  <c r="W974" i="3" s="1"/>
  <c r="C973" i="2" s="1"/>
  <c r="H973" i="2" s="1"/>
  <c r="T974" i="3"/>
  <c r="R974" i="3"/>
  <c r="Q974" i="3"/>
  <c r="O974" i="3"/>
  <c r="N974" i="3"/>
  <c r="L974" i="3"/>
  <c r="I974" i="3"/>
  <c r="K974" i="3" s="1"/>
  <c r="F974" i="3"/>
  <c r="H974" i="3" s="1"/>
  <c r="E974" i="3"/>
  <c r="B973" i="2" s="1"/>
  <c r="C974" i="3"/>
  <c r="BH973" i="3"/>
  <c r="BJ973" i="3" s="1"/>
  <c r="BE973" i="3"/>
  <c r="BG973" i="3" s="1"/>
  <c r="D972" i="2" s="1"/>
  <c r="BB973" i="3"/>
  <c r="BD973" i="3" s="1"/>
  <c r="BA973" i="3"/>
  <c r="AY973" i="3"/>
  <c r="AV973" i="3"/>
  <c r="AX973" i="3" s="1"/>
  <c r="AS973" i="3"/>
  <c r="AU973" i="3" s="1"/>
  <c r="AP973" i="3"/>
  <c r="AR973" i="3" s="1"/>
  <c r="AM973" i="3"/>
  <c r="AO973" i="3" s="1"/>
  <c r="AJ973" i="3"/>
  <c r="AL973" i="3" s="1"/>
  <c r="AI973" i="3"/>
  <c r="AG973" i="3"/>
  <c r="AD973" i="3"/>
  <c r="AF973" i="3" s="1"/>
  <c r="AC973" i="3"/>
  <c r="AA973" i="3"/>
  <c r="Z973" i="3"/>
  <c r="X973" i="3"/>
  <c r="W973" i="3"/>
  <c r="C972" i="2" s="1"/>
  <c r="H972" i="2" s="1"/>
  <c r="U973" i="3"/>
  <c r="T973" i="3"/>
  <c r="R973" i="3"/>
  <c r="O973" i="3"/>
  <c r="Q973" i="3" s="1"/>
  <c r="L973" i="3"/>
  <c r="N973" i="3" s="1"/>
  <c r="I973" i="3"/>
  <c r="K973" i="3" s="1"/>
  <c r="H973" i="3"/>
  <c r="F973" i="3"/>
  <c r="C973" i="3"/>
  <c r="E973" i="3" s="1"/>
  <c r="B972" i="2" s="1"/>
  <c r="E972" i="2" s="1"/>
  <c r="J972" i="2" s="1"/>
  <c r="BH972" i="3"/>
  <c r="BJ972" i="3" s="1"/>
  <c r="BE972" i="3"/>
  <c r="BG972" i="3" s="1"/>
  <c r="D971" i="2" s="1"/>
  <c r="I971" i="2" s="1"/>
  <c r="BB972" i="3"/>
  <c r="BD972" i="3" s="1"/>
  <c r="BA972" i="3"/>
  <c r="AY972" i="3"/>
  <c r="AX972" i="3"/>
  <c r="AV972" i="3"/>
  <c r="AS972" i="3"/>
  <c r="AU972" i="3" s="1"/>
  <c r="AP972" i="3"/>
  <c r="AR972" i="3" s="1"/>
  <c r="AO972" i="3"/>
  <c r="AM972" i="3"/>
  <c r="AJ972" i="3"/>
  <c r="AL972" i="3" s="1"/>
  <c r="AG972" i="3"/>
  <c r="AI972" i="3" s="1"/>
  <c r="AD972" i="3"/>
  <c r="AF972" i="3" s="1"/>
  <c r="AA972" i="3"/>
  <c r="AC972" i="3" s="1"/>
  <c r="Z972" i="3"/>
  <c r="X972" i="3"/>
  <c r="W972" i="3"/>
  <c r="C971" i="2" s="1"/>
  <c r="H971" i="2" s="1"/>
  <c r="U972" i="3"/>
  <c r="R972" i="3"/>
  <c r="T972" i="3" s="1"/>
  <c r="O972" i="3"/>
  <c r="Q972" i="3" s="1"/>
  <c r="L972" i="3"/>
  <c r="N972" i="3" s="1"/>
  <c r="I972" i="3"/>
  <c r="K972" i="3" s="1"/>
  <c r="H972" i="3"/>
  <c r="F972" i="3"/>
  <c r="C972" i="3"/>
  <c r="E972" i="3" s="1"/>
  <c r="B971" i="2" s="1"/>
  <c r="BH971" i="3"/>
  <c r="BJ971" i="3" s="1"/>
  <c r="BE971" i="3"/>
  <c r="BG971" i="3" s="1"/>
  <c r="D970" i="2" s="1"/>
  <c r="I970" i="2" s="1"/>
  <c r="BB971" i="3"/>
  <c r="BD971" i="3" s="1"/>
  <c r="AY971" i="3"/>
  <c r="BA971" i="3" s="1"/>
  <c r="AV971" i="3"/>
  <c r="AX971" i="3" s="1"/>
  <c r="AU971" i="3"/>
  <c r="AS971" i="3"/>
  <c r="AP971" i="3"/>
  <c r="AR971" i="3" s="1"/>
  <c r="AO971" i="3"/>
  <c r="AM971" i="3"/>
  <c r="AL971" i="3"/>
  <c r="AJ971" i="3"/>
  <c r="AG971" i="3"/>
  <c r="AI971" i="3" s="1"/>
  <c r="AD971" i="3"/>
  <c r="AF971" i="3" s="1"/>
  <c r="AA971" i="3"/>
  <c r="AC971" i="3" s="1"/>
  <c r="X971" i="3"/>
  <c r="Z971" i="3" s="1"/>
  <c r="U971" i="3"/>
  <c r="W971" i="3" s="1"/>
  <c r="C970" i="2" s="1"/>
  <c r="H970" i="2" s="1"/>
  <c r="T971" i="3"/>
  <c r="R971" i="3"/>
  <c r="O971" i="3"/>
  <c r="Q971" i="3" s="1"/>
  <c r="L971" i="3"/>
  <c r="N971" i="3" s="1"/>
  <c r="K971" i="3"/>
  <c r="I971" i="3"/>
  <c r="F971" i="3"/>
  <c r="H971" i="3" s="1"/>
  <c r="C971" i="3"/>
  <c r="E971" i="3" s="1"/>
  <c r="B970" i="2" s="1"/>
  <c r="B971" i="3"/>
  <c r="BH970" i="3"/>
  <c r="BJ970" i="3" s="1"/>
  <c r="BE970" i="3"/>
  <c r="BG970" i="3" s="1"/>
  <c r="D969" i="2" s="1"/>
  <c r="I969" i="2" s="1"/>
  <c r="BB970" i="3"/>
  <c r="BD970" i="3" s="1"/>
  <c r="BA970" i="3"/>
  <c r="AY970" i="3"/>
  <c r="AV970" i="3"/>
  <c r="AX970" i="3" s="1"/>
  <c r="AS970" i="3"/>
  <c r="AU970" i="3" s="1"/>
  <c r="AP970" i="3"/>
  <c r="AR970" i="3" s="1"/>
  <c r="AM970" i="3"/>
  <c r="AO970" i="3" s="1"/>
  <c r="AJ970" i="3"/>
  <c r="AL970" i="3" s="1"/>
  <c r="AG970" i="3"/>
  <c r="AI970" i="3" s="1"/>
  <c r="AD970" i="3"/>
  <c r="AF970" i="3" s="1"/>
  <c r="AC970" i="3"/>
  <c r="AA970" i="3"/>
  <c r="X970" i="3"/>
  <c r="Z970" i="3" s="1"/>
  <c r="U970" i="3"/>
  <c r="W970" i="3" s="1"/>
  <c r="C969" i="2" s="1"/>
  <c r="H969" i="2" s="1"/>
  <c r="R970" i="3"/>
  <c r="T970" i="3" s="1"/>
  <c r="O970" i="3"/>
  <c r="Q970" i="3" s="1"/>
  <c r="L970" i="3"/>
  <c r="N970" i="3" s="1"/>
  <c r="I970" i="3"/>
  <c r="K970" i="3" s="1"/>
  <c r="F970" i="3"/>
  <c r="H970" i="3" s="1"/>
  <c r="C970" i="3"/>
  <c r="E970" i="3" s="1"/>
  <c r="B969" i="2" s="1"/>
  <c r="BH969" i="3"/>
  <c r="BJ969" i="3" s="1"/>
  <c r="BE969" i="3"/>
  <c r="BG969" i="3" s="1"/>
  <c r="D968" i="2" s="1"/>
  <c r="I968" i="2" s="1"/>
  <c r="BB969" i="3"/>
  <c r="BD969" i="3" s="1"/>
  <c r="AY969" i="3"/>
  <c r="BA969" i="3" s="1"/>
  <c r="AV969" i="3"/>
  <c r="AX969" i="3" s="1"/>
  <c r="AU969" i="3"/>
  <c r="AS969" i="3"/>
  <c r="AP969" i="3"/>
  <c r="AR969" i="3" s="1"/>
  <c r="AM969" i="3"/>
  <c r="AO969" i="3" s="1"/>
  <c r="AL969" i="3"/>
  <c r="AJ969" i="3"/>
  <c r="AG969" i="3"/>
  <c r="AI969" i="3" s="1"/>
  <c r="AD969" i="3"/>
  <c r="AF969" i="3" s="1"/>
  <c r="AA969" i="3"/>
  <c r="AC969" i="3" s="1"/>
  <c r="X969" i="3"/>
  <c r="Z969" i="3" s="1"/>
  <c r="U969" i="3"/>
  <c r="W969" i="3" s="1"/>
  <c r="C968" i="2" s="1"/>
  <c r="H968" i="2" s="1"/>
  <c r="T969" i="3"/>
  <c r="R969" i="3"/>
  <c r="Q969" i="3"/>
  <c r="O969" i="3"/>
  <c r="L969" i="3"/>
  <c r="N969" i="3" s="1"/>
  <c r="I969" i="3"/>
  <c r="K969" i="3" s="1"/>
  <c r="F969" i="3"/>
  <c r="H969" i="3" s="1"/>
  <c r="E969" i="3"/>
  <c r="B968" i="2" s="1"/>
  <c r="C969" i="3"/>
  <c r="BH968" i="3"/>
  <c r="BJ968" i="3" s="1"/>
  <c r="BG968" i="3"/>
  <c r="D967" i="2" s="1"/>
  <c r="I967" i="2" s="1"/>
  <c r="BE968" i="3"/>
  <c r="BD968" i="3"/>
  <c r="BB968" i="3"/>
  <c r="BA968" i="3"/>
  <c r="AY968" i="3"/>
  <c r="AX968" i="3"/>
  <c r="AV968" i="3"/>
  <c r="AS968" i="3"/>
  <c r="AU968" i="3" s="1"/>
  <c r="AP968" i="3"/>
  <c r="AR968" i="3" s="1"/>
  <c r="AM968" i="3"/>
  <c r="AO968" i="3" s="1"/>
  <c r="AL968" i="3"/>
  <c r="AJ968" i="3"/>
  <c r="AG968" i="3"/>
  <c r="AI968" i="3" s="1"/>
  <c r="AF968" i="3"/>
  <c r="AD968" i="3"/>
  <c r="AC968" i="3"/>
  <c r="AA968" i="3"/>
  <c r="Z968" i="3"/>
  <c r="X968" i="3"/>
  <c r="U968" i="3"/>
  <c r="W968" i="3" s="1"/>
  <c r="C967" i="2" s="1"/>
  <c r="H967" i="2" s="1"/>
  <c r="R968" i="3"/>
  <c r="T968" i="3" s="1"/>
  <c r="O968" i="3"/>
  <c r="Q968" i="3" s="1"/>
  <c r="L968" i="3"/>
  <c r="N968" i="3" s="1"/>
  <c r="K968" i="3"/>
  <c r="I968" i="3"/>
  <c r="F968" i="3"/>
  <c r="H968" i="3" s="1"/>
  <c r="E968" i="3"/>
  <c r="B967" i="2" s="1"/>
  <c r="G967" i="2" s="1"/>
  <c r="C968" i="3"/>
  <c r="BJ967" i="3"/>
  <c r="BH967" i="3"/>
  <c r="BE967" i="3"/>
  <c r="BG967" i="3" s="1"/>
  <c r="D966" i="2" s="1"/>
  <c r="I966" i="2" s="1"/>
  <c r="BB967" i="3"/>
  <c r="BD967" i="3" s="1"/>
  <c r="AY967" i="3"/>
  <c r="BA967" i="3" s="1"/>
  <c r="AV967" i="3"/>
  <c r="AX967" i="3" s="1"/>
  <c r="AS967" i="3"/>
  <c r="AU967" i="3" s="1"/>
  <c r="AP967" i="3"/>
  <c r="AR967" i="3" s="1"/>
  <c r="AM967" i="3"/>
  <c r="AO967" i="3" s="1"/>
  <c r="AJ967" i="3"/>
  <c r="AL967" i="3" s="1"/>
  <c r="AI967" i="3"/>
  <c r="AG967" i="3"/>
  <c r="AD967" i="3"/>
  <c r="AF967" i="3" s="1"/>
  <c r="AA967" i="3"/>
  <c r="AC967" i="3" s="1"/>
  <c r="Z967" i="3"/>
  <c r="X967" i="3"/>
  <c r="U967" i="3"/>
  <c r="W967" i="3" s="1"/>
  <c r="C966" i="2" s="1"/>
  <c r="H966" i="2" s="1"/>
  <c r="R967" i="3"/>
  <c r="T967" i="3" s="1"/>
  <c r="Q967" i="3"/>
  <c r="O967" i="3"/>
  <c r="L967" i="3"/>
  <c r="N967" i="3" s="1"/>
  <c r="I967" i="3"/>
  <c r="K967" i="3" s="1"/>
  <c r="F967" i="3"/>
  <c r="H967" i="3" s="1"/>
  <c r="C967" i="3"/>
  <c r="E967" i="3" s="1"/>
  <c r="B966" i="2" s="1"/>
  <c r="E966" i="2" s="1"/>
  <c r="BH966" i="3"/>
  <c r="BJ966" i="3" s="1"/>
  <c r="BE966" i="3"/>
  <c r="BG966" i="3" s="1"/>
  <c r="D965" i="2" s="1"/>
  <c r="I965" i="2" s="1"/>
  <c r="BD966" i="3"/>
  <c r="BB966" i="3"/>
  <c r="AY966" i="3"/>
  <c r="BA966" i="3" s="1"/>
  <c r="AX966" i="3"/>
  <c r="AV966" i="3"/>
  <c r="AS966" i="3"/>
  <c r="AU966" i="3" s="1"/>
  <c r="AR966" i="3"/>
  <c r="AP966" i="3"/>
  <c r="AM966" i="3"/>
  <c r="AO966" i="3" s="1"/>
  <c r="AJ966" i="3"/>
  <c r="AL966" i="3" s="1"/>
  <c r="AG966" i="3"/>
  <c r="AI966" i="3" s="1"/>
  <c r="AD966" i="3"/>
  <c r="AF966" i="3" s="1"/>
  <c r="AC966" i="3"/>
  <c r="AA966" i="3"/>
  <c r="X966" i="3"/>
  <c r="Z966" i="3" s="1"/>
  <c r="U966" i="3"/>
  <c r="W966" i="3" s="1"/>
  <c r="C965" i="2" s="1"/>
  <c r="R966" i="3"/>
  <c r="T966" i="3" s="1"/>
  <c r="O966" i="3"/>
  <c r="Q966" i="3" s="1"/>
  <c r="L966" i="3"/>
  <c r="N966" i="3" s="1"/>
  <c r="K966" i="3"/>
  <c r="I966" i="3"/>
  <c r="F966" i="3"/>
  <c r="H966" i="3" s="1"/>
  <c r="C966" i="3"/>
  <c r="E966" i="3" s="1"/>
  <c r="B965" i="2" s="1"/>
  <c r="BH965" i="3"/>
  <c r="BJ965" i="3" s="1"/>
  <c r="BE965" i="3"/>
  <c r="BG965" i="3" s="1"/>
  <c r="D964" i="2" s="1"/>
  <c r="I964" i="2" s="1"/>
  <c r="BB965" i="3"/>
  <c r="BD965" i="3" s="1"/>
  <c r="AY965" i="3"/>
  <c r="BA965" i="3" s="1"/>
  <c r="AX965" i="3"/>
  <c r="AV965" i="3"/>
  <c r="AS965" i="3"/>
  <c r="AU965" i="3" s="1"/>
  <c r="AP965" i="3"/>
  <c r="AR965" i="3" s="1"/>
  <c r="AM965" i="3"/>
  <c r="AO965" i="3" s="1"/>
  <c r="AJ965" i="3"/>
  <c r="AL965" i="3" s="1"/>
  <c r="AG965" i="3"/>
  <c r="AI965" i="3" s="1"/>
  <c r="AD965" i="3"/>
  <c r="AF965" i="3" s="1"/>
  <c r="AA965" i="3"/>
  <c r="AC965" i="3" s="1"/>
  <c r="X965" i="3"/>
  <c r="Z965" i="3" s="1"/>
  <c r="W965" i="3"/>
  <c r="C964" i="2" s="1"/>
  <c r="H964" i="2" s="1"/>
  <c r="U965" i="3"/>
  <c r="R965" i="3"/>
  <c r="T965" i="3" s="1"/>
  <c r="O965" i="3"/>
  <c r="Q965" i="3" s="1"/>
  <c r="L965" i="3"/>
  <c r="N965" i="3" s="1"/>
  <c r="I965" i="3"/>
  <c r="K965" i="3" s="1"/>
  <c r="F965" i="3"/>
  <c r="H965" i="3" s="1"/>
  <c r="C965" i="3"/>
  <c r="E965" i="3" s="1"/>
  <c r="B964" i="2" s="1"/>
  <c r="BH964" i="3"/>
  <c r="BJ964" i="3" s="1"/>
  <c r="BE964" i="3"/>
  <c r="BG964" i="3" s="1"/>
  <c r="D963" i="2" s="1"/>
  <c r="I963" i="2" s="1"/>
  <c r="BD964" i="3"/>
  <c r="BB964" i="3"/>
  <c r="AY964" i="3"/>
  <c r="BA964" i="3" s="1"/>
  <c r="AX964" i="3"/>
  <c r="AV964" i="3"/>
  <c r="AS964" i="3"/>
  <c r="AU964" i="3" s="1"/>
  <c r="AR964" i="3"/>
  <c r="AP964" i="3"/>
  <c r="AM964" i="3"/>
  <c r="AO964" i="3" s="1"/>
  <c r="AJ964" i="3"/>
  <c r="AL964" i="3" s="1"/>
  <c r="AI964" i="3"/>
  <c r="AG964" i="3"/>
  <c r="AD964" i="3"/>
  <c r="AF964" i="3" s="1"/>
  <c r="AC964" i="3"/>
  <c r="AA964" i="3"/>
  <c r="X964" i="3"/>
  <c r="Z964" i="3" s="1"/>
  <c r="U964" i="3"/>
  <c r="W964" i="3" s="1"/>
  <c r="C963" i="2" s="1"/>
  <c r="R964" i="3"/>
  <c r="T964" i="3" s="1"/>
  <c r="O964" i="3"/>
  <c r="Q964" i="3" s="1"/>
  <c r="N964" i="3"/>
  <c r="L964" i="3"/>
  <c r="I964" i="3"/>
  <c r="K964" i="3" s="1"/>
  <c r="H964" i="3"/>
  <c r="F964" i="3"/>
  <c r="C964" i="3"/>
  <c r="E964" i="3" s="1"/>
  <c r="B963" i="2" s="1"/>
  <c r="E963" i="2" s="1"/>
  <c r="J963" i="2" s="1"/>
  <c r="BH963" i="3"/>
  <c r="BJ963" i="3" s="1"/>
  <c r="BG963" i="3"/>
  <c r="D962" i="2" s="1"/>
  <c r="I962" i="2" s="1"/>
  <c r="BE963" i="3"/>
  <c r="BB963" i="3"/>
  <c r="BD963" i="3" s="1"/>
  <c r="AY963" i="3"/>
  <c r="BA963" i="3" s="1"/>
  <c r="AX963" i="3"/>
  <c r="AV963" i="3"/>
  <c r="AS963" i="3"/>
  <c r="AU963" i="3" s="1"/>
  <c r="AP963" i="3"/>
  <c r="AR963" i="3" s="1"/>
  <c r="AM963" i="3"/>
  <c r="AO963" i="3" s="1"/>
  <c r="AJ963" i="3"/>
  <c r="AL963" i="3" s="1"/>
  <c r="AG963" i="3"/>
  <c r="AI963" i="3" s="1"/>
  <c r="AF963" i="3"/>
  <c r="AD963" i="3"/>
  <c r="AA963" i="3"/>
  <c r="AC963" i="3" s="1"/>
  <c r="X963" i="3"/>
  <c r="Z963" i="3" s="1"/>
  <c r="U963" i="3"/>
  <c r="W963" i="3" s="1"/>
  <c r="C962" i="2" s="1"/>
  <c r="H962" i="2" s="1"/>
  <c r="R963" i="3"/>
  <c r="T963" i="3" s="1"/>
  <c r="O963" i="3"/>
  <c r="Q963" i="3" s="1"/>
  <c r="N963" i="3"/>
  <c r="L963" i="3"/>
  <c r="I963" i="3"/>
  <c r="K963" i="3" s="1"/>
  <c r="F963" i="3"/>
  <c r="H963" i="3" s="1"/>
  <c r="C963" i="3"/>
  <c r="E963" i="3" s="1"/>
  <c r="B962" i="2" s="1"/>
  <c r="G962" i="2" s="1"/>
  <c r="BH962" i="3"/>
  <c r="BJ962" i="3" s="1"/>
  <c r="BE962" i="3"/>
  <c r="BG962" i="3" s="1"/>
  <c r="D961" i="2" s="1"/>
  <c r="I961" i="2" s="1"/>
  <c r="BB962" i="3"/>
  <c r="BD962" i="3" s="1"/>
  <c r="BA962" i="3"/>
  <c r="AY962" i="3"/>
  <c r="AV962" i="3"/>
  <c r="AX962" i="3" s="1"/>
  <c r="AS962" i="3"/>
  <c r="AU962" i="3" s="1"/>
  <c r="AP962" i="3"/>
  <c r="AR962" i="3" s="1"/>
  <c r="AM962" i="3"/>
  <c r="AO962" i="3" s="1"/>
  <c r="AJ962" i="3"/>
  <c r="AL962" i="3" s="1"/>
  <c r="AI962" i="3"/>
  <c r="AG962" i="3"/>
  <c r="AD962" i="3"/>
  <c r="AF962" i="3" s="1"/>
  <c r="AC962" i="3"/>
  <c r="AA962" i="3"/>
  <c r="X962" i="3"/>
  <c r="Z962" i="3" s="1"/>
  <c r="U962" i="3"/>
  <c r="W962" i="3" s="1"/>
  <c r="C961" i="2" s="1"/>
  <c r="R962" i="3"/>
  <c r="T962" i="3" s="1"/>
  <c r="O962" i="3"/>
  <c r="Q962" i="3" s="1"/>
  <c r="L962" i="3"/>
  <c r="N962" i="3" s="1"/>
  <c r="I962" i="3"/>
  <c r="K962" i="3" s="1"/>
  <c r="F962" i="3"/>
  <c r="H962" i="3" s="1"/>
  <c r="C962" i="3"/>
  <c r="E962" i="3" s="1"/>
  <c r="B961" i="2" s="1"/>
  <c r="BH961" i="3"/>
  <c r="BJ961" i="3" s="1"/>
  <c r="BE961" i="3"/>
  <c r="BG961" i="3" s="1"/>
  <c r="D960" i="2" s="1"/>
  <c r="I960" i="2" s="1"/>
  <c r="BB961" i="3"/>
  <c r="BD961" i="3" s="1"/>
  <c r="BA961" i="3"/>
  <c r="AY961" i="3"/>
  <c r="AV961" i="3"/>
  <c r="AX961" i="3" s="1"/>
  <c r="AS961" i="3"/>
  <c r="AU961" i="3" s="1"/>
  <c r="AP961" i="3"/>
  <c r="AR961" i="3" s="1"/>
  <c r="AM961" i="3"/>
  <c r="AO961" i="3" s="1"/>
  <c r="AJ961" i="3"/>
  <c r="AL961" i="3" s="1"/>
  <c r="AG961" i="3"/>
  <c r="AI961" i="3" s="1"/>
  <c r="AD961" i="3"/>
  <c r="AF961" i="3" s="1"/>
  <c r="AA961" i="3"/>
  <c r="AC961" i="3" s="1"/>
  <c r="Z961" i="3"/>
  <c r="X961" i="3"/>
  <c r="U961" i="3"/>
  <c r="W961" i="3" s="1"/>
  <c r="C960" i="2" s="1"/>
  <c r="H960" i="2" s="1"/>
  <c r="R961" i="3"/>
  <c r="T961" i="3" s="1"/>
  <c r="O961" i="3"/>
  <c r="Q961" i="3" s="1"/>
  <c r="L961" i="3"/>
  <c r="N961" i="3" s="1"/>
  <c r="I961" i="3"/>
  <c r="K961" i="3" s="1"/>
  <c r="F961" i="3"/>
  <c r="H961" i="3" s="1"/>
  <c r="C961" i="3"/>
  <c r="E961" i="3" s="1"/>
  <c r="B960" i="2" s="1"/>
  <c r="B961" i="3"/>
  <c r="BJ960" i="3"/>
  <c r="BH960" i="3"/>
  <c r="BE960" i="3"/>
  <c r="BG960" i="3" s="1"/>
  <c r="D959" i="2" s="1"/>
  <c r="I959" i="2" s="1"/>
  <c r="BD960" i="3"/>
  <c r="BB960" i="3"/>
  <c r="AY960" i="3"/>
  <c r="BA960" i="3" s="1"/>
  <c r="AV960" i="3"/>
  <c r="AX960" i="3" s="1"/>
  <c r="AS960" i="3"/>
  <c r="AU960" i="3" s="1"/>
  <c r="AP960" i="3"/>
  <c r="AR960" i="3" s="1"/>
  <c r="AM960" i="3"/>
  <c r="AO960" i="3" s="1"/>
  <c r="AJ960" i="3"/>
  <c r="AL960" i="3" s="1"/>
  <c r="AG960" i="3"/>
  <c r="AI960" i="3" s="1"/>
  <c r="AD960" i="3"/>
  <c r="AF960" i="3" s="1"/>
  <c r="AA960" i="3"/>
  <c r="AC960" i="3" s="1"/>
  <c r="X960" i="3"/>
  <c r="Z960" i="3" s="1"/>
  <c r="U960" i="3"/>
  <c r="W960" i="3" s="1"/>
  <c r="C959" i="2" s="1"/>
  <c r="H959" i="2" s="1"/>
  <c r="R960" i="3"/>
  <c r="T960" i="3" s="1"/>
  <c r="Q960" i="3"/>
  <c r="O960" i="3"/>
  <c r="N960" i="3"/>
  <c r="L960" i="3"/>
  <c r="I960" i="3"/>
  <c r="K960" i="3" s="1"/>
  <c r="F960" i="3"/>
  <c r="H960" i="3" s="1"/>
  <c r="E960" i="3"/>
  <c r="B959" i="2" s="1"/>
  <c r="E959" i="2" s="1"/>
  <c r="J959" i="2" s="1"/>
  <c r="C960" i="3"/>
  <c r="BJ959" i="3"/>
  <c r="BH959" i="3"/>
  <c r="BE959" i="3"/>
  <c r="BG959" i="3" s="1"/>
  <c r="D958" i="2" s="1"/>
  <c r="BB959" i="3"/>
  <c r="BD959" i="3" s="1"/>
  <c r="BA959" i="3"/>
  <c r="AY959" i="3"/>
  <c r="AV959" i="3"/>
  <c r="AX959" i="3" s="1"/>
  <c r="AU959" i="3"/>
  <c r="AS959" i="3"/>
  <c r="AR959" i="3"/>
  <c r="AP959" i="3"/>
  <c r="AM959" i="3"/>
  <c r="AO959" i="3" s="1"/>
  <c r="AJ959" i="3"/>
  <c r="AL959" i="3" s="1"/>
  <c r="AI959" i="3"/>
  <c r="AG959" i="3"/>
  <c r="AF959" i="3"/>
  <c r="AD959" i="3"/>
  <c r="AA959" i="3"/>
  <c r="AC959" i="3" s="1"/>
  <c r="X959" i="3"/>
  <c r="Z959" i="3" s="1"/>
  <c r="U959" i="3"/>
  <c r="W959" i="3" s="1"/>
  <c r="C958" i="2" s="1"/>
  <c r="H958" i="2" s="1"/>
  <c r="R959" i="3"/>
  <c r="T959" i="3" s="1"/>
  <c r="O959" i="3"/>
  <c r="Q959" i="3" s="1"/>
  <c r="L959" i="3"/>
  <c r="N959" i="3" s="1"/>
  <c r="I959" i="3"/>
  <c r="K959" i="3" s="1"/>
  <c r="F959" i="3"/>
  <c r="H959" i="3" s="1"/>
  <c r="C959" i="3"/>
  <c r="E959" i="3" s="1"/>
  <c r="B958" i="2" s="1"/>
  <c r="G958" i="2" s="1"/>
  <c r="BH958" i="3"/>
  <c r="BJ958" i="3" s="1"/>
  <c r="BE958" i="3"/>
  <c r="BG958" i="3" s="1"/>
  <c r="D957" i="2" s="1"/>
  <c r="I957" i="2" s="1"/>
  <c r="BD958" i="3"/>
  <c r="BB958" i="3"/>
  <c r="AY958" i="3"/>
  <c r="BA958" i="3" s="1"/>
  <c r="AX958" i="3"/>
  <c r="AV958" i="3"/>
  <c r="AS958" i="3"/>
  <c r="AU958" i="3" s="1"/>
  <c r="AR958" i="3"/>
  <c r="AP958" i="3"/>
  <c r="AM958" i="3"/>
  <c r="AO958" i="3" s="1"/>
  <c r="AL958" i="3"/>
  <c r="AJ958" i="3"/>
  <c r="AG958" i="3"/>
  <c r="AI958" i="3" s="1"/>
  <c r="AD958" i="3"/>
  <c r="AF958" i="3" s="1"/>
  <c r="AA958" i="3"/>
  <c r="AC958" i="3" s="1"/>
  <c r="X958" i="3"/>
  <c r="Z958" i="3" s="1"/>
  <c r="W958" i="3"/>
  <c r="C957" i="2" s="1"/>
  <c r="U958" i="3"/>
  <c r="R958" i="3"/>
  <c r="T958" i="3" s="1"/>
  <c r="Q958" i="3"/>
  <c r="O958" i="3"/>
  <c r="L958" i="3"/>
  <c r="N958" i="3" s="1"/>
  <c r="K958" i="3"/>
  <c r="I958" i="3"/>
  <c r="F958" i="3"/>
  <c r="H958" i="3" s="1"/>
  <c r="C958" i="3"/>
  <c r="E958" i="3" s="1"/>
  <c r="B957" i="2" s="1"/>
  <c r="BH957" i="3"/>
  <c r="BJ957" i="3" s="1"/>
  <c r="BE957" i="3"/>
  <c r="BG957" i="3" s="1"/>
  <c r="D956" i="2" s="1"/>
  <c r="BB957" i="3"/>
  <c r="BD957" i="3" s="1"/>
  <c r="AY957" i="3"/>
  <c r="BA957" i="3" s="1"/>
  <c r="AV957" i="3"/>
  <c r="AX957" i="3" s="1"/>
  <c r="AS957" i="3"/>
  <c r="AU957" i="3" s="1"/>
  <c r="AP957" i="3"/>
  <c r="AR957" i="3" s="1"/>
  <c r="AO957" i="3"/>
  <c r="AM957" i="3"/>
  <c r="AJ957" i="3"/>
  <c r="AL957" i="3" s="1"/>
  <c r="AG957" i="3"/>
  <c r="AI957" i="3" s="1"/>
  <c r="AD957" i="3"/>
  <c r="AF957" i="3" s="1"/>
  <c r="AA957" i="3"/>
  <c r="AC957" i="3" s="1"/>
  <c r="X957" i="3"/>
  <c r="Z957" i="3" s="1"/>
  <c r="U957" i="3"/>
  <c r="W957" i="3" s="1"/>
  <c r="C956" i="2" s="1"/>
  <c r="T957" i="3"/>
  <c r="R957" i="3"/>
  <c r="Q957" i="3"/>
  <c r="O957" i="3"/>
  <c r="L957" i="3"/>
  <c r="N957" i="3" s="1"/>
  <c r="I957" i="3"/>
  <c r="K957" i="3" s="1"/>
  <c r="H957" i="3"/>
  <c r="F957" i="3"/>
  <c r="C957" i="3"/>
  <c r="E957" i="3" s="1"/>
  <c r="B956" i="2" s="1"/>
  <c r="BH956" i="3"/>
  <c r="BJ956" i="3" s="1"/>
  <c r="BE956" i="3"/>
  <c r="BG956" i="3" s="1"/>
  <c r="D955" i="2" s="1"/>
  <c r="I955" i="2" s="1"/>
  <c r="BB956" i="3"/>
  <c r="BD956" i="3" s="1"/>
  <c r="BA956" i="3"/>
  <c r="AY956" i="3"/>
  <c r="AV956" i="3"/>
  <c r="AX956" i="3" s="1"/>
  <c r="AS956" i="3"/>
  <c r="AU956" i="3" s="1"/>
  <c r="AR956" i="3"/>
  <c r="AP956" i="3"/>
  <c r="AM956" i="3"/>
  <c r="AO956" i="3" s="1"/>
  <c r="AJ956" i="3"/>
  <c r="AL956" i="3" s="1"/>
  <c r="AG956" i="3"/>
  <c r="AI956" i="3" s="1"/>
  <c r="AF956" i="3"/>
  <c r="AD956" i="3"/>
  <c r="AA956" i="3"/>
  <c r="AC956" i="3" s="1"/>
  <c r="X956" i="3"/>
  <c r="Z956" i="3" s="1"/>
  <c r="U956" i="3"/>
  <c r="W956" i="3" s="1"/>
  <c r="C955" i="2" s="1"/>
  <c r="H955" i="2" s="1"/>
  <c r="T956" i="3"/>
  <c r="R956" i="3"/>
  <c r="O956" i="3"/>
  <c r="Q956" i="3" s="1"/>
  <c r="N956" i="3"/>
  <c r="L956" i="3"/>
  <c r="I956" i="3"/>
  <c r="K956" i="3" s="1"/>
  <c r="H956" i="3"/>
  <c r="F956" i="3"/>
  <c r="C956" i="3"/>
  <c r="E956" i="3" s="1"/>
  <c r="B955" i="2" s="1"/>
  <c r="E955" i="2" s="1"/>
  <c r="BH955" i="3"/>
  <c r="BJ955" i="3" s="1"/>
  <c r="BE955" i="3"/>
  <c r="BG955" i="3" s="1"/>
  <c r="D954" i="2" s="1"/>
  <c r="I954" i="2" s="1"/>
  <c r="BB955" i="3"/>
  <c r="BD955" i="3" s="1"/>
  <c r="AY955" i="3"/>
  <c r="BA955" i="3" s="1"/>
  <c r="AV955" i="3"/>
  <c r="AX955" i="3" s="1"/>
  <c r="AS955" i="3"/>
  <c r="AU955" i="3" s="1"/>
  <c r="AP955" i="3"/>
  <c r="AR955" i="3" s="1"/>
  <c r="AO955" i="3"/>
  <c r="AM955" i="3"/>
  <c r="AJ955" i="3"/>
  <c r="AL955" i="3" s="1"/>
  <c r="AG955" i="3"/>
  <c r="AI955" i="3" s="1"/>
  <c r="AD955" i="3"/>
  <c r="AF955" i="3" s="1"/>
  <c r="AC955" i="3"/>
  <c r="AA955" i="3"/>
  <c r="X955" i="3"/>
  <c r="Z955" i="3" s="1"/>
  <c r="W955" i="3"/>
  <c r="C954" i="2" s="1"/>
  <c r="H954" i="2" s="1"/>
  <c r="U955" i="3"/>
  <c r="R955" i="3"/>
  <c r="T955" i="3" s="1"/>
  <c r="O955" i="3"/>
  <c r="Q955" i="3" s="1"/>
  <c r="L955" i="3"/>
  <c r="N955" i="3" s="1"/>
  <c r="I955" i="3"/>
  <c r="K955" i="3" s="1"/>
  <c r="H955" i="3"/>
  <c r="F955" i="3"/>
  <c r="C955" i="3"/>
  <c r="E955" i="3" s="1"/>
  <c r="B954" i="2" s="1"/>
  <c r="E954" i="2" s="1"/>
  <c r="J954" i="2" s="1"/>
  <c r="BJ954" i="3"/>
  <c r="BH954" i="3"/>
  <c r="BE954" i="3"/>
  <c r="BG954" i="3" s="1"/>
  <c r="D953" i="2" s="1"/>
  <c r="I953" i="2" s="1"/>
  <c r="BD954" i="3"/>
  <c r="BB954" i="3"/>
  <c r="AY954" i="3"/>
  <c r="BA954" i="3" s="1"/>
  <c r="AX954" i="3"/>
  <c r="AV954" i="3"/>
  <c r="AS954" i="3"/>
  <c r="AU954" i="3" s="1"/>
  <c r="AP954" i="3"/>
  <c r="AR954" i="3" s="1"/>
  <c r="AM954" i="3"/>
  <c r="AO954" i="3" s="1"/>
  <c r="AL954" i="3"/>
  <c r="AJ954" i="3"/>
  <c r="AI954" i="3"/>
  <c r="AG954" i="3"/>
  <c r="AF954" i="3"/>
  <c r="AD954" i="3"/>
  <c r="AA954" i="3"/>
  <c r="AC954" i="3" s="1"/>
  <c r="Z954" i="3"/>
  <c r="X954" i="3"/>
  <c r="U954" i="3"/>
  <c r="W954" i="3" s="1"/>
  <c r="C953" i="2" s="1"/>
  <c r="H953" i="2" s="1"/>
  <c r="T954" i="3"/>
  <c r="R954" i="3"/>
  <c r="O954" i="3"/>
  <c r="Q954" i="3" s="1"/>
  <c r="L954" i="3"/>
  <c r="N954" i="3" s="1"/>
  <c r="I954" i="3"/>
  <c r="K954" i="3" s="1"/>
  <c r="H954" i="3"/>
  <c r="F954" i="3"/>
  <c r="C954" i="3"/>
  <c r="E954" i="3" s="1"/>
  <c r="B953" i="2" s="1"/>
  <c r="G953" i="2" s="1"/>
  <c r="BH953" i="3"/>
  <c r="BJ953" i="3" s="1"/>
  <c r="BE953" i="3"/>
  <c r="BG953" i="3" s="1"/>
  <c r="D952" i="2" s="1"/>
  <c r="I952" i="2" s="1"/>
  <c r="BB953" i="3"/>
  <c r="BD953" i="3" s="1"/>
  <c r="BA953" i="3"/>
  <c r="AY953" i="3"/>
  <c r="AV953" i="3"/>
  <c r="AX953" i="3" s="1"/>
  <c r="AS953" i="3"/>
  <c r="AU953" i="3" s="1"/>
  <c r="AP953" i="3"/>
  <c r="AR953" i="3" s="1"/>
  <c r="AM953" i="3"/>
  <c r="AO953" i="3" s="1"/>
  <c r="AL953" i="3"/>
  <c r="AJ953" i="3"/>
  <c r="AG953" i="3"/>
  <c r="AI953" i="3" s="1"/>
  <c r="AD953" i="3"/>
  <c r="AF953" i="3" s="1"/>
  <c r="AA953" i="3"/>
  <c r="AC953" i="3" s="1"/>
  <c r="X953" i="3"/>
  <c r="Z953" i="3" s="1"/>
  <c r="U953" i="3"/>
  <c r="W953" i="3" s="1"/>
  <c r="C952" i="2" s="1"/>
  <c r="H952" i="2" s="1"/>
  <c r="R953" i="3"/>
  <c r="T953" i="3" s="1"/>
  <c r="O953" i="3"/>
  <c r="Q953" i="3" s="1"/>
  <c r="L953" i="3"/>
  <c r="N953" i="3" s="1"/>
  <c r="K953" i="3"/>
  <c r="I953" i="3"/>
  <c r="F953" i="3"/>
  <c r="H953" i="3" s="1"/>
  <c r="C953" i="3"/>
  <c r="E953" i="3" s="1"/>
  <c r="B952" i="2" s="1"/>
  <c r="E952" i="2" s="1"/>
  <c r="J952" i="2" s="1"/>
  <c r="BH952" i="3"/>
  <c r="BJ952" i="3" s="1"/>
  <c r="BE952" i="3"/>
  <c r="BG952" i="3" s="1"/>
  <c r="D951" i="2" s="1"/>
  <c r="I951" i="2" s="1"/>
  <c r="BB952" i="3"/>
  <c r="BD952" i="3" s="1"/>
  <c r="AY952" i="3"/>
  <c r="BA952" i="3" s="1"/>
  <c r="AV952" i="3"/>
  <c r="AX952" i="3" s="1"/>
  <c r="AU952" i="3"/>
  <c r="AS952" i="3"/>
  <c r="AP952" i="3"/>
  <c r="AR952" i="3" s="1"/>
  <c r="AM952" i="3"/>
  <c r="AO952" i="3" s="1"/>
  <c r="AL952" i="3"/>
  <c r="AJ952" i="3"/>
  <c r="AG952" i="3"/>
  <c r="AI952" i="3" s="1"/>
  <c r="AD952" i="3"/>
  <c r="AF952" i="3" s="1"/>
  <c r="AC952" i="3"/>
  <c r="AA952" i="3"/>
  <c r="X952" i="3"/>
  <c r="Z952" i="3" s="1"/>
  <c r="U952" i="3"/>
  <c r="W952" i="3" s="1"/>
  <c r="C951" i="2" s="1"/>
  <c r="H951" i="2" s="1"/>
  <c r="R952" i="3"/>
  <c r="T952" i="3" s="1"/>
  <c r="O952" i="3"/>
  <c r="Q952" i="3" s="1"/>
  <c r="N952" i="3"/>
  <c r="L952" i="3"/>
  <c r="I952" i="3"/>
  <c r="K952" i="3" s="1"/>
  <c r="F952" i="3"/>
  <c r="H952" i="3" s="1"/>
  <c r="E952" i="3"/>
  <c r="B951" i="2" s="1"/>
  <c r="E951" i="2" s="1"/>
  <c r="J951" i="2" s="1"/>
  <c r="C952" i="3"/>
  <c r="BH951" i="3"/>
  <c r="BJ951" i="3" s="1"/>
  <c r="BE951" i="3"/>
  <c r="BG951" i="3" s="1"/>
  <c r="D950" i="2" s="1"/>
  <c r="I950" i="2" s="1"/>
  <c r="BB951" i="3"/>
  <c r="BD951" i="3" s="1"/>
  <c r="BA951" i="3"/>
  <c r="AY951" i="3"/>
  <c r="AX951" i="3"/>
  <c r="AV951" i="3"/>
  <c r="AS951" i="3"/>
  <c r="AU951" i="3" s="1"/>
  <c r="AP951" i="3"/>
  <c r="AR951" i="3" s="1"/>
  <c r="AM951" i="3"/>
  <c r="AO951" i="3" s="1"/>
  <c r="AJ951" i="3"/>
  <c r="AL951" i="3" s="1"/>
  <c r="AG951" i="3"/>
  <c r="AI951" i="3" s="1"/>
  <c r="AD951" i="3"/>
  <c r="AF951" i="3" s="1"/>
  <c r="AA951" i="3"/>
  <c r="AC951" i="3" s="1"/>
  <c r="X951" i="3"/>
  <c r="Z951" i="3" s="1"/>
  <c r="W951" i="3"/>
  <c r="C950" i="2" s="1"/>
  <c r="U951" i="3"/>
  <c r="R951" i="3"/>
  <c r="T951" i="3" s="1"/>
  <c r="Q951" i="3"/>
  <c r="O951" i="3"/>
  <c r="L951" i="3"/>
  <c r="N951" i="3" s="1"/>
  <c r="I951" i="3"/>
  <c r="K951" i="3" s="1"/>
  <c r="H951" i="3"/>
  <c r="F951" i="3"/>
  <c r="C951" i="3"/>
  <c r="E951" i="3" s="1"/>
  <c r="B950" i="2" s="1"/>
  <c r="BH950" i="3"/>
  <c r="BJ950" i="3" s="1"/>
  <c r="BE950" i="3"/>
  <c r="BG950" i="3" s="1"/>
  <c r="D949" i="2" s="1"/>
  <c r="I949" i="2" s="1"/>
  <c r="BB950" i="3"/>
  <c r="BD950" i="3" s="1"/>
  <c r="BA950" i="3"/>
  <c r="AY950" i="3"/>
  <c r="AX950" i="3"/>
  <c r="AV950" i="3"/>
  <c r="AU950" i="3"/>
  <c r="AS950" i="3"/>
  <c r="AP950" i="3"/>
  <c r="AR950" i="3" s="1"/>
  <c r="AM950" i="3"/>
  <c r="AO950" i="3" s="1"/>
  <c r="AJ950" i="3"/>
  <c r="AL950" i="3" s="1"/>
  <c r="AG950" i="3"/>
  <c r="AI950" i="3" s="1"/>
  <c r="AD950" i="3"/>
  <c r="AF950" i="3" s="1"/>
  <c r="AC950" i="3"/>
  <c r="AA950" i="3"/>
  <c r="X950" i="3"/>
  <c r="Z950" i="3" s="1"/>
  <c r="U950" i="3"/>
  <c r="W950" i="3" s="1"/>
  <c r="C949" i="2" s="1"/>
  <c r="H949" i="2" s="1"/>
  <c r="R950" i="3"/>
  <c r="T950" i="3" s="1"/>
  <c r="O950" i="3"/>
  <c r="Q950" i="3" s="1"/>
  <c r="N950" i="3"/>
  <c r="L950" i="3"/>
  <c r="I950" i="3"/>
  <c r="K950" i="3" s="1"/>
  <c r="F950" i="3"/>
  <c r="H950" i="3" s="1"/>
  <c r="C950" i="3"/>
  <c r="E950" i="3" s="1"/>
  <c r="B949" i="2" s="1"/>
  <c r="BH949" i="3"/>
  <c r="BJ949" i="3" s="1"/>
  <c r="BG949" i="3"/>
  <c r="D948" i="2" s="1"/>
  <c r="I948" i="2" s="1"/>
  <c r="BE949" i="3"/>
  <c r="BD949" i="3"/>
  <c r="BB949" i="3"/>
  <c r="AY949" i="3"/>
  <c r="BA949" i="3" s="1"/>
  <c r="AV949" i="3"/>
  <c r="AX949" i="3" s="1"/>
  <c r="AU949" i="3"/>
  <c r="AS949" i="3"/>
  <c r="AP949" i="3"/>
  <c r="AR949" i="3" s="1"/>
  <c r="AM949" i="3"/>
  <c r="AO949" i="3" s="1"/>
  <c r="AJ949" i="3"/>
  <c r="AL949" i="3" s="1"/>
  <c r="AG949" i="3"/>
  <c r="AI949" i="3" s="1"/>
  <c r="AD949" i="3"/>
  <c r="AF949" i="3" s="1"/>
  <c r="AA949" i="3"/>
  <c r="AC949" i="3" s="1"/>
  <c r="X949" i="3"/>
  <c r="Z949" i="3" s="1"/>
  <c r="U949" i="3"/>
  <c r="W949" i="3" s="1"/>
  <c r="C948" i="2" s="1"/>
  <c r="R949" i="3"/>
  <c r="T949" i="3" s="1"/>
  <c r="Q949" i="3"/>
  <c r="O949" i="3"/>
  <c r="L949" i="3"/>
  <c r="N949" i="3" s="1"/>
  <c r="I949" i="3"/>
  <c r="K949" i="3" s="1"/>
  <c r="F949" i="3"/>
  <c r="H949" i="3" s="1"/>
  <c r="C949" i="3"/>
  <c r="E949" i="3" s="1"/>
  <c r="B948" i="2" s="1"/>
  <c r="E948" i="2" s="1"/>
  <c r="J948" i="2" s="1"/>
  <c r="BH948" i="3"/>
  <c r="BJ948" i="3" s="1"/>
  <c r="BE948" i="3"/>
  <c r="BG948" i="3" s="1"/>
  <c r="D947" i="2" s="1"/>
  <c r="I947" i="2" s="1"/>
  <c r="BB948" i="3"/>
  <c r="BD948" i="3" s="1"/>
  <c r="AY948" i="3"/>
  <c r="BA948" i="3" s="1"/>
  <c r="AV948" i="3"/>
  <c r="AX948" i="3" s="1"/>
  <c r="AS948" i="3"/>
  <c r="AU948" i="3" s="1"/>
  <c r="AP948" i="3"/>
  <c r="AR948" i="3" s="1"/>
  <c r="AM948" i="3"/>
  <c r="AO948" i="3" s="1"/>
  <c r="AJ948" i="3"/>
  <c r="AL948" i="3" s="1"/>
  <c r="AG948" i="3"/>
  <c r="AI948" i="3" s="1"/>
  <c r="AD948" i="3"/>
  <c r="AF948" i="3" s="1"/>
  <c r="AA948" i="3"/>
  <c r="AC948" i="3" s="1"/>
  <c r="Z948" i="3"/>
  <c r="X948" i="3"/>
  <c r="W948" i="3"/>
  <c r="C947" i="2" s="1"/>
  <c r="H947" i="2" s="1"/>
  <c r="U948" i="3"/>
  <c r="T948" i="3"/>
  <c r="R948" i="3"/>
  <c r="O948" i="3"/>
  <c r="Q948" i="3" s="1"/>
  <c r="N948" i="3"/>
  <c r="L948" i="3"/>
  <c r="I948" i="3"/>
  <c r="K948" i="3" s="1"/>
  <c r="H948" i="3"/>
  <c r="F948" i="3"/>
  <c r="C948" i="3"/>
  <c r="E948" i="3" s="1"/>
  <c r="B947" i="2" s="1"/>
  <c r="BH947" i="3"/>
  <c r="BJ947" i="3" s="1"/>
  <c r="BE947" i="3"/>
  <c r="BG947" i="3" s="1"/>
  <c r="D946" i="2" s="1"/>
  <c r="BB947" i="3"/>
  <c r="BD947" i="3" s="1"/>
  <c r="AY947" i="3"/>
  <c r="BA947" i="3" s="1"/>
  <c r="AV947" i="3"/>
  <c r="AX947" i="3" s="1"/>
  <c r="AS947" i="3"/>
  <c r="AU947" i="3" s="1"/>
  <c r="AR947" i="3"/>
  <c r="AP947" i="3"/>
  <c r="AM947" i="3"/>
  <c r="AO947" i="3" s="1"/>
  <c r="AL947" i="3"/>
  <c r="AJ947" i="3"/>
  <c r="AG947" i="3"/>
  <c r="AI947" i="3" s="1"/>
  <c r="AD947" i="3"/>
  <c r="AF947" i="3" s="1"/>
  <c r="AC947" i="3"/>
  <c r="AA947" i="3"/>
  <c r="X947" i="3"/>
  <c r="Z947" i="3" s="1"/>
  <c r="U947" i="3"/>
  <c r="W947" i="3" s="1"/>
  <c r="C946" i="2" s="1"/>
  <c r="H946" i="2" s="1"/>
  <c r="R947" i="3"/>
  <c r="T947" i="3" s="1"/>
  <c r="O947" i="3"/>
  <c r="Q947" i="3" s="1"/>
  <c r="L947" i="3"/>
  <c r="N947" i="3" s="1"/>
  <c r="I947" i="3"/>
  <c r="K947" i="3" s="1"/>
  <c r="F947" i="3"/>
  <c r="H947" i="3" s="1"/>
  <c r="C947" i="3"/>
  <c r="E947" i="3" s="1"/>
  <c r="B946" i="2" s="1"/>
  <c r="G946" i="2" s="1"/>
  <c r="B947" i="3"/>
  <c r="BH946" i="3"/>
  <c r="BJ946" i="3" s="1"/>
  <c r="BG946" i="3"/>
  <c r="D945" i="2" s="1"/>
  <c r="I945" i="2" s="1"/>
  <c r="BE946" i="3"/>
  <c r="BD946" i="3"/>
  <c r="BB946" i="3"/>
  <c r="AY946" i="3"/>
  <c r="BA946" i="3" s="1"/>
  <c r="AV946" i="3"/>
  <c r="AX946" i="3" s="1"/>
  <c r="AU946" i="3"/>
  <c r="AS946" i="3"/>
  <c r="AP946" i="3"/>
  <c r="AR946" i="3" s="1"/>
  <c r="AO946" i="3"/>
  <c r="AM946" i="3"/>
  <c r="AJ946" i="3"/>
  <c r="AL946" i="3" s="1"/>
  <c r="AI946" i="3"/>
  <c r="AG946" i="3"/>
  <c r="AD946" i="3"/>
  <c r="AF946" i="3" s="1"/>
  <c r="AC946" i="3"/>
  <c r="AA946" i="3"/>
  <c r="X946" i="3"/>
  <c r="Z946" i="3" s="1"/>
  <c r="U946" i="3"/>
  <c r="W946" i="3" s="1"/>
  <c r="C945" i="2" s="1"/>
  <c r="R946" i="3"/>
  <c r="T946" i="3" s="1"/>
  <c r="O946" i="3"/>
  <c r="Q946" i="3" s="1"/>
  <c r="L946" i="3"/>
  <c r="N946" i="3" s="1"/>
  <c r="I946" i="3"/>
  <c r="K946" i="3" s="1"/>
  <c r="F946" i="3"/>
  <c r="H946" i="3" s="1"/>
  <c r="E946" i="3"/>
  <c r="B945" i="2" s="1"/>
  <c r="C946" i="3"/>
  <c r="BH945" i="3"/>
  <c r="BJ945" i="3" s="1"/>
  <c r="BE945" i="3"/>
  <c r="BG945" i="3" s="1"/>
  <c r="D944" i="2" s="1"/>
  <c r="I944" i="2" s="1"/>
  <c r="BD945" i="3"/>
  <c r="BB945" i="3"/>
  <c r="AY945" i="3"/>
  <c r="BA945" i="3" s="1"/>
  <c r="AV945" i="3"/>
  <c r="AX945" i="3" s="1"/>
  <c r="AS945" i="3"/>
  <c r="AU945" i="3" s="1"/>
  <c r="AR945" i="3"/>
  <c r="AP945" i="3"/>
  <c r="AM945" i="3"/>
  <c r="AO945" i="3" s="1"/>
  <c r="AJ945" i="3"/>
  <c r="AL945" i="3" s="1"/>
  <c r="AI945" i="3"/>
  <c r="AG945" i="3"/>
  <c r="AD945" i="3"/>
  <c r="AF945" i="3" s="1"/>
  <c r="AA945" i="3"/>
  <c r="AC945" i="3" s="1"/>
  <c r="Z945" i="3"/>
  <c r="X945" i="3"/>
  <c r="U945" i="3"/>
  <c r="W945" i="3" s="1"/>
  <c r="C944" i="2" s="1"/>
  <c r="H944" i="2" s="1"/>
  <c r="R945" i="3"/>
  <c r="T945" i="3" s="1"/>
  <c r="O945" i="3"/>
  <c r="Q945" i="3" s="1"/>
  <c r="N945" i="3"/>
  <c r="L945" i="3"/>
  <c r="I945" i="3"/>
  <c r="K945" i="3" s="1"/>
  <c r="F945" i="3"/>
  <c r="H945" i="3" s="1"/>
  <c r="C945" i="3"/>
  <c r="E945" i="3" s="1"/>
  <c r="B944" i="2" s="1"/>
  <c r="BH944" i="3"/>
  <c r="BJ944" i="3" s="1"/>
  <c r="BG944" i="3"/>
  <c r="D943" i="2" s="1"/>
  <c r="BE944" i="3"/>
  <c r="BB944" i="3"/>
  <c r="BD944" i="3" s="1"/>
  <c r="BA944" i="3"/>
  <c r="AY944" i="3"/>
  <c r="AV944" i="3"/>
  <c r="AX944" i="3" s="1"/>
  <c r="AS944" i="3"/>
  <c r="AU944" i="3" s="1"/>
  <c r="AP944" i="3"/>
  <c r="AR944" i="3" s="1"/>
  <c r="AM944" i="3"/>
  <c r="AO944" i="3" s="1"/>
  <c r="AJ944" i="3"/>
  <c r="AL944" i="3" s="1"/>
  <c r="AI944" i="3"/>
  <c r="AG944" i="3"/>
  <c r="AF944" i="3"/>
  <c r="AD944" i="3"/>
  <c r="AA944" i="3"/>
  <c r="AC944" i="3" s="1"/>
  <c r="Z944" i="3"/>
  <c r="X944" i="3"/>
  <c r="U944" i="3"/>
  <c r="W944" i="3" s="1"/>
  <c r="C943" i="2" s="1"/>
  <c r="H943" i="2" s="1"/>
  <c r="T944" i="3"/>
  <c r="R944" i="3"/>
  <c r="O944" i="3"/>
  <c r="Q944" i="3" s="1"/>
  <c r="L944" i="3"/>
  <c r="N944" i="3" s="1"/>
  <c r="I944" i="3"/>
  <c r="K944" i="3" s="1"/>
  <c r="H944" i="3"/>
  <c r="F944" i="3"/>
  <c r="C944" i="3"/>
  <c r="E944" i="3" s="1"/>
  <c r="B943" i="2" s="1"/>
  <c r="BH943" i="3"/>
  <c r="BJ943" i="3" s="1"/>
  <c r="BE943" i="3"/>
  <c r="BG943" i="3" s="1"/>
  <c r="D942" i="2" s="1"/>
  <c r="BB943" i="3"/>
  <c r="BD943" i="3" s="1"/>
  <c r="BA943" i="3"/>
  <c r="AY943" i="3"/>
  <c r="AX943" i="3"/>
  <c r="AV943" i="3"/>
  <c r="AU943" i="3"/>
  <c r="AS943" i="3"/>
  <c r="AR943" i="3"/>
  <c r="AP943" i="3"/>
  <c r="AM943" i="3"/>
  <c r="AO943" i="3" s="1"/>
  <c r="AJ943" i="3"/>
  <c r="AL943" i="3" s="1"/>
  <c r="AG943" i="3"/>
  <c r="AI943" i="3" s="1"/>
  <c r="AD943" i="3"/>
  <c r="AF943" i="3" s="1"/>
  <c r="AA943" i="3"/>
  <c r="AC943" i="3" s="1"/>
  <c r="X943" i="3"/>
  <c r="Z943" i="3" s="1"/>
  <c r="U943" i="3"/>
  <c r="W943" i="3" s="1"/>
  <c r="C942" i="2" s="1"/>
  <c r="H942" i="2" s="1"/>
  <c r="R943" i="3"/>
  <c r="T943" i="3" s="1"/>
  <c r="O943" i="3"/>
  <c r="Q943" i="3" s="1"/>
  <c r="L943" i="3"/>
  <c r="N943" i="3" s="1"/>
  <c r="I943" i="3"/>
  <c r="K943" i="3" s="1"/>
  <c r="H943" i="3"/>
  <c r="F943" i="3"/>
  <c r="C943" i="3"/>
  <c r="E943" i="3" s="1"/>
  <c r="B942" i="2" s="1"/>
  <c r="BH942" i="3"/>
  <c r="BJ942" i="3" s="1"/>
  <c r="BE942" i="3"/>
  <c r="BG942" i="3" s="1"/>
  <c r="D941" i="2" s="1"/>
  <c r="I941" i="2" s="1"/>
  <c r="BD942" i="3"/>
  <c r="BB942" i="3"/>
  <c r="AY942" i="3"/>
  <c r="BA942" i="3" s="1"/>
  <c r="AV942" i="3"/>
  <c r="AX942" i="3" s="1"/>
  <c r="AS942" i="3"/>
  <c r="AU942" i="3" s="1"/>
  <c r="AR942" i="3"/>
  <c r="AP942" i="3"/>
  <c r="AM942" i="3"/>
  <c r="AO942" i="3" s="1"/>
  <c r="AJ942" i="3"/>
  <c r="AL942" i="3" s="1"/>
  <c r="AI942" i="3"/>
  <c r="AG942" i="3"/>
  <c r="AD942" i="3"/>
  <c r="AF942" i="3" s="1"/>
  <c r="AC942" i="3"/>
  <c r="AA942" i="3"/>
  <c r="X942" i="3"/>
  <c r="Z942" i="3" s="1"/>
  <c r="W942" i="3"/>
  <c r="C941" i="2" s="1"/>
  <c r="H941" i="2" s="1"/>
  <c r="U942" i="3"/>
  <c r="R942" i="3"/>
  <c r="T942" i="3" s="1"/>
  <c r="O942" i="3"/>
  <c r="Q942" i="3" s="1"/>
  <c r="N942" i="3"/>
  <c r="L942" i="3"/>
  <c r="I942" i="3"/>
  <c r="K942" i="3" s="1"/>
  <c r="F942" i="3"/>
  <c r="H942" i="3" s="1"/>
  <c r="C942" i="3"/>
  <c r="E942" i="3" s="1"/>
  <c r="B941" i="2" s="1"/>
  <c r="G941" i="2" s="1"/>
  <c r="BH941" i="3"/>
  <c r="BJ941" i="3" s="1"/>
  <c r="BG941" i="3"/>
  <c r="D940" i="2" s="1"/>
  <c r="I940" i="2" s="1"/>
  <c r="BE941" i="3"/>
  <c r="BB941" i="3"/>
  <c r="BD941" i="3" s="1"/>
  <c r="AY941" i="3"/>
  <c r="BA941" i="3" s="1"/>
  <c r="AX941" i="3"/>
  <c r="AV941" i="3"/>
  <c r="AS941" i="3"/>
  <c r="AU941" i="3" s="1"/>
  <c r="AP941" i="3"/>
  <c r="AR941" i="3" s="1"/>
  <c r="AO941" i="3"/>
  <c r="AM941" i="3"/>
  <c r="AJ941" i="3"/>
  <c r="AL941" i="3" s="1"/>
  <c r="AG941" i="3"/>
  <c r="AI941" i="3" s="1"/>
  <c r="AD941" i="3"/>
  <c r="AF941" i="3" s="1"/>
  <c r="AC941" i="3"/>
  <c r="AA941" i="3"/>
  <c r="X941" i="3"/>
  <c r="Z941" i="3" s="1"/>
  <c r="W941" i="3"/>
  <c r="C940" i="2" s="1"/>
  <c r="H940" i="2" s="1"/>
  <c r="U941" i="3"/>
  <c r="T941" i="3"/>
  <c r="R941" i="3"/>
  <c r="O941" i="3"/>
  <c r="Q941" i="3" s="1"/>
  <c r="N941" i="3"/>
  <c r="L941" i="3"/>
  <c r="I941" i="3"/>
  <c r="K941" i="3" s="1"/>
  <c r="H941" i="3"/>
  <c r="F941" i="3"/>
  <c r="C941" i="3"/>
  <c r="E941" i="3" s="1"/>
  <c r="B940" i="2" s="1"/>
  <c r="G940" i="2" s="1"/>
  <c r="BJ940" i="3"/>
  <c r="BH940" i="3"/>
  <c r="BE940" i="3"/>
  <c r="BG940" i="3" s="1"/>
  <c r="D939" i="2" s="1"/>
  <c r="I939" i="2" s="1"/>
  <c r="BB940" i="3"/>
  <c r="BD940" i="3" s="1"/>
  <c r="BA940" i="3"/>
  <c r="AY940" i="3"/>
  <c r="AV940" i="3"/>
  <c r="AX940" i="3" s="1"/>
  <c r="AS940" i="3"/>
  <c r="AU940" i="3" s="1"/>
  <c r="AP940" i="3"/>
  <c r="AR940" i="3" s="1"/>
  <c r="AM940" i="3"/>
  <c r="AO940" i="3" s="1"/>
  <c r="AJ940" i="3"/>
  <c r="AL940" i="3" s="1"/>
  <c r="AG940" i="3"/>
  <c r="AI940" i="3" s="1"/>
  <c r="AD940" i="3"/>
  <c r="AF940" i="3" s="1"/>
  <c r="AC940" i="3"/>
  <c r="AA940" i="3"/>
  <c r="X940" i="3"/>
  <c r="Z940" i="3" s="1"/>
  <c r="U940" i="3"/>
  <c r="W940" i="3" s="1"/>
  <c r="C939" i="2" s="1"/>
  <c r="H939" i="2" s="1"/>
  <c r="R940" i="3"/>
  <c r="T940" i="3" s="1"/>
  <c r="O940" i="3"/>
  <c r="Q940" i="3" s="1"/>
  <c r="L940" i="3"/>
  <c r="N940" i="3" s="1"/>
  <c r="I940" i="3"/>
  <c r="K940" i="3" s="1"/>
  <c r="F940" i="3"/>
  <c r="H940" i="3" s="1"/>
  <c r="C940" i="3"/>
  <c r="E940" i="3" s="1"/>
  <c r="B939" i="2" s="1"/>
  <c r="E939" i="2" s="1"/>
  <c r="BH939" i="3"/>
  <c r="BJ939" i="3" s="1"/>
  <c r="BE939" i="3"/>
  <c r="BG939" i="3" s="1"/>
  <c r="D938" i="2" s="1"/>
  <c r="I938" i="2" s="1"/>
  <c r="BB939" i="3"/>
  <c r="BD939" i="3" s="1"/>
  <c r="BA939" i="3"/>
  <c r="AY939" i="3"/>
  <c r="AV939" i="3"/>
  <c r="AX939" i="3" s="1"/>
  <c r="AS939" i="3"/>
  <c r="AU939" i="3" s="1"/>
  <c r="AP939" i="3"/>
  <c r="AR939" i="3" s="1"/>
  <c r="AM939" i="3"/>
  <c r="AO939" i="3" s="1"/>
  <c r="AJ939" i="3"/>
  <c r="AL939" i="3" s="1"/>
  <c r="AG939" i="3"/>
  <c r="AI939" i="3" s="1"/>
  <c r="AD939" i="3"/>
  <c r="AF939" i="3" s="1"/>
  <c r="AA939" i="3"/>
  <c r="AC939" i="3" s="1"/>
  <c r="X939" i="3"/>
  <c r="Z939" i="3" s="1"/>
  <c r="W939" i="3"/>
  <c r="C938" i="2" s="1"/>
  <c r="H938" i="2" s="1"/>
  <c r="U939" i="3"/>
  <c r="T939" i="3"/>
  <c r="R939" i="3"/>
  <c r="Q939" i="3"/>
  <c r="O939" i="3"/>
  <c r="L939" i="3"/>
  <c r="N939" i="3" s="1"/>
  <c r="I939" i="3"/>
  <c r="K939" i="3" s="1"/>
  <c r="F939" i="3"/>
  <c r="H939" i="3" s="1"/>
  <c r="E939" i="3"/>
  <c r="B938" i="2" s="1"/>
  <c r="G938" i="2" s="1"/>
  <c r="C939" i="3"/>
  <c r="B939" i="3"/>
  <c r="BH938" i="3"/>
  <c r="BJ938" i="3" s="1"/>
  <c r="BE938" i="3"/>
  <c r="BG938" i="3" s="1"/>
  <c r="D937" i="2" s="1"/>
  <c r="I937" i="2" s="1"/>
  <c r="BD938" i="3"/>
  <c r="BB938" i="3"/>
  <c r="AY938" i="3"/>
  <c r="BA938" i="3" s="1"/>
  <c r="AX938" i="3"/>
  <c r="AV938" i="3"/>
  <c r="AS938" i="3"/>
  <c r="AU938" i="3" s="1"/>
  <c r="AP938" i="3"/>
  <c r="AR938" i="3" s="1"/>
  <c r="AM938" i="3"/>
  <c r="AO938" i="3" s="1"/>
  <c r="AJ938" i="3"/>
  <c r="AL938" i="3" s="1"/>
  <c r="AG938" i="3"/>
  <c r="AI938" i="3" s="1"/>
  <c r="AF938" i="3"/>
  <c r="AD938" i="3"/>
  <c r="AC938" i="3"/>
  <c r="AA938" i="3"/>
  <c r="X938" i="3"/>
  <c r="Z938" i="3" s="1"/>
  <c r="U938" i="3"/>
  <c r="W938" i="3" s="1"/>
  <c r="C937" i="2" s="1"/>
  <c r="H937" i="2" s="1"/>
  <c r="R938" i="3"/>
  <c r="T938" i="3" s="1"/>
  <c r="Q938" i="3"/>
  <c r="O938" i="3"/>
  <c r="L938" i="3"/>
  <c r="N938" i="3" s="1"/>
  <c r="K938" i="3"/>
  <c r="I938" i="3"/>
  <c r="H938" i="3"/>
  <c r="F938" i="3"/>
  <c r="E938" i="3"/>
  <c r="B937" i="2" s="1"/>
  <c r="G937" i="2" s="1"/>
  <c r="C938" i="3"/>
  <c r="BH937" i="3"/>
  <c r="BJ937" i="3" s="1"/>
  <c r="BG937" i="3"/>
  <c r="D936" i="2" s="1"/>
  <c r="I936" i="2" s="1"/>
  <c r="BE937" i="3"/>
  <c r="BB937" i="3"/>
  <c r="BD937" i="3" s="1"/>
  <c r="BA937" i="3"/>
  <c r="AY937" i="3"/>
  <c r="AV937" i="3"/>
  <c r="AX937" i="3" s="1"/>
  <c r="AS937" i="3"/>
  <c r="AU937" i="3" s="1"/>
  <c r="AP937" i="3"/>
  <c r="AR937" i="3" s="1"/>
  <c r="AM937" i="3"/>
  <c r="AO937" i="3" s="1"/>
  <c r="AJ937" i="3"/>
  <c r="AL937" i="3" s="1"/>
  <c r="AI937" i="3"/>
  <c r="AG937" i="3"/>
  <c r="AD937" i="3"/>
  <c r="AF937" i="3" s="1"/>
  <c r="AA937" i="3"/>
  <c r="AC937" i="3" s="1"/>
  <c r="X937" i="3"/>
  <c r="Z937" i="3" s="1"/>
  <c r="W937" i="3"/>
  <c r="C936" i="2" s="1"/>
  <c r="H936" i="2" s="1"/>
  <c r="U937" i="3"/>
  <c r="R937" i="3"/>
  <c r="T937" i="3" s="1"/>
  <c r="Q937" i="3"/>
  <c r="O937" i="3"/>
  <c r="L937" i="3"/>
  <c r="N937" i="3" s="1"/>
  <c r="I937" i="3"/>
  <c r="K937" i="3" s="1"/>
  <c r="F937" i="3"/>
  <c r="H937" i="3" s="1"/>
  <c r="C937" i="3"/>
  <c r="E937" i="3" s="1"/>
  <c r="B936" i="2" s="1"/>
  <c r="G936" i="2" s="1"/>
  <c r="BH936" i="3"/>
  <c r="BJ936" i="3" s="1"/>
  <c r="BE936" i="3"/>
  <c r="BG936" i="3" s="1"/>
  <c r="D935" i="2" s="1"/>
  <c r="BB936" i="3"/>
  <c r="BD936" i="3" s="1"/>
  <c r="AY936" i="3"/>
  <c r="BA936" i="3" s="1"/>
  <c r="AV936" i="3"/>
  <c r="AX936" i="3" s="1"/>
  <c r="AS936" i="3"/>
  <c r="AU936" i="3" s="1"/>
  <c r="AP936" i="3"/>
  <c r="AR936" i="3" s="1"/>
  <c r="AM936" i="3"/>
  <c r="AO936" i="3" s="1"/>
  <c r="AJ936" i="3"/>
  <c r="AL936" i="3" s="1"/>
  <c r="AI936" i="3"/>
  <c r="AG936" i="3"/>
  <c r="AF936" i="3"/>
  <c r="AD936" i="3"/>
  <c r="AA936" i="3"/>
  <c r="AC936" i="3" s="1"/>
  <c r="X936" i="3"/>
  <c r="Z936" i="3" s="1"/>
  <c r="U936" i="3"/>
  <c r="W936" i="3" s="1"/>
  <c r="C935" i="2" s="1"/>
  <c r="R936" i="3"/>
  <c r="T936" i="3" s="1"/>
  <c r="Q936" i="3"/>
  <c r="O936" i="3"/>
  <c r="L936" i="3"/>
  <c r="N936" i="3" s="1"/>
  <c r="K936" i="3"/>
  <c r="I936" i="3"/>
  <c r="F936" i="3"/>
  <c r="H936" i="3" s="1"/>
  <c r="E936" i="3"/>
  <c r="B935" i="2" s="1"/>
  <c r="G935" i="2" s="1"/>
  <c r="C936" i="3"/>
  <c r="BH935" i="3"/>
  <c r="BJ935" i="3" s="1"/>
  <c r="BE935" i="3"/>
  <c r="BG935" i="3" s="1"/>
  <c r="D934" i="2" s="1"/>
  <c r="I934" i="2" s="1"/>
  <c r="BB935" i="3"/>
  <c r="BD935" i="3" s="1"/>
  <c r="AY935" i="3"/>
  <c r="BA935" i="3" s="1"/>
  <c r="AX935" i="3"/>
  <c r="AV935" i="3"/>
  <c r="AU935" i="3"/>
  <c r="AS935" i="3"/>
  <c r="AP935" i="3"/>
  <c r="AR935" i="3" s="1"/>
  <c r="AM935" i="3"/>
  <c r="AO935" i="3" s="1"/>
  <c r="AJ935" i="3"/>
  <c r="AL935" i="3" s="1"/>
  <c r="AI935" i="3"/>
  <c r="AG935" i="3"/>
  <c r="AD935" i="3"/>
  <c r="AF935" i="3" s="1"/>
  <c r="AA935" i="3"/>
  <c r="AC935" i="3" s="1"/>
  <c r="X935" i="3"/>
  <c r="Z935" i="3" s="1"/>
  <c r="U935" i="3"/>
  <c r="W935" i="3" s="1"/>
  <c r="C934" i="2" s="1"/>
  <c r="H934" i="2" s="1"/>
  <c r="R935" i="3"/>
  <c r="T935" i="3" s="1"/>
  <c r="Q935" i="3"/>
  <c r="O935" i="3"/>
  <c r="L935" i="3"/>
  <c r="N935" i="3" s="1"/>
  <c r="I935" i="3"/>
  <c r="K935" i="3" s="1"/>
  <c r="F935" i="3"/>
  <c r="H935" i="3" s="1"/>
  <c r="C935" i="3"/>
  <c r="E935" i="3" s="1"/>
  <c r="B934" i="2" s="1"/>
  <c r="E934" i="2" s="1"/>
  <c r="J934" i="2" s="1"/>
  <c r="BH934" i="3"/>
  <c r="BJ934" i="3" s="1"/>
  <c r="BE934" i="3"/>
  <c r="BG934" i="3" s="1"/>
  <c r="D933" i="2" s="1"/>
  <c r="BB934" i="3"/>
  <c r="BD934" i="3" s="1"/>
  <c r="AY934" i="3"/>
  <c r="BA934" i="3" s="1"/>
  <c r="AX934" i="3"/>
  <c r="AV934" i="3"/>
  <c r="AS934" i="3"/>
  <c r="AU934" i="3" s="1"/>
  <c r="AR934" i="3"/>
  <c r="AP934" i="3"/>
  <c r="AM934" i="3"/>
  <c r="AO934" i="3" s="1"/>
  <c r="AJ934" i="3"/>
  <c r="AL934" i="3" s="1"/>
  <c r="AG934" i="3"/>
  <c r="AI934" i="3" s="1"/>
  <c r="AF934" i="3"/>
  <c r="AD934" i="3"/>
  <c r="AA934" i="3"/>
  <c r="AC934" i="3" s="1"/>
  <c r="X934" i="3"/>
  <c r="Z934" i="3" s="1"/>
  <c r="U934" i="3"/>
  <c r="W934" i="3" s="1"/>
  <c r="C933" i="2" s="1"/>
  <c r="R934" i="3"/>
  <c r="T934" i="3" s="1"/>
  <c r="O934" i="3"/>
  <c r="Q934" i="3" s="1"/>
  <c r="L934" i="3"/>
  <c r="N934" i="3" s="1"/>
  <c r="K934" i="3"/>
  <c r="I934" i="3"/>
  <c r="F934" i="3"/>
  <c r="H934" i="3" s="1"/>
  <c r="C934" i="3"/>
  <c r="E934" i="3" s="1"/>
  <c r="B933" i="2" s="1"/>
  <c r="BH933" i="3"/>
  <c r="BJ933" i="3" s="1"/>
  <c r="BE933" i="3"/>
  <c r="BG933" i="3" s="1"/>
  <c r="D932" i="2" s="1"/>
  <c r="I932" i="2" s="1"/>
  <c r="BB933" i="3"/>
  <c r="BD933" i="3" s="1"/>
  <c r="AY933" i="3"/>
  <c r="BA933" i="3" s="1"/>
  <c r="AX933" i="3"/>
  <c r="AV933" i="3"/>
  <c r="AS933" i="3"/>
  <c r="AU933" i="3" s="1"/>
  <c r="AP933" i="3"/>
  <c r="AR933" i="3" s="1"/>
  <c r="AM933" i="3"/>
  <c r="AO933" i="3" s="1"/>
  <c r="AJ933" i="3"/>
  <c r="AL933" i="3" s="1"/>
  <c r="AG933" i="3"/>
  <c r="AI933" i="3" s="1"/>
  <c r="AF933" i="3"/>
  <c r="AD933" i="3"/>
  <c r="AA933" i="3"/>
  <c r="AC933" i="3" s="1"/>
  <c r="X933" i="3"/>
  <c r="Z933" i="3" s="1"/>
  <c r="U933" i="3"/>
  <c r="W933" i="3" s="1"/>
  <c r="C932" i="2" s="1"/>
  <c r="H932" i="2" s="1"/>
  <c r="R933" i="3"/>
  <c r="T933" i="3" s="1"/>
  <c r="O933" i="3"/>
  <c r="Q933" i="3" s="1"/>
  <c r="L933" i="3"/>
  <c r="N933" i="3" s="1"/>
  <c r="I933" i="3"/>
  <c r="K933" i="3" s="1"/>
  <c r="F933" i="3"/>
  <c r="H933" i="3" s="1"/>
  <c r="C933" i="3"/>
  <c r="E933" i="3" s="1"/>
  <c r="B932" i="2" s="1"/>
  <c r="G932" i="2" s="1"/>
  <c r="B933" i="3"/>
  <c r="BJ932" i="3"/>
  <c r="BH932" i="3"/>
  <c r="BG932" i="3"/>
  <c r="D931" i="2" s="1"/>
  <c r="I931" i="2" s="1"/>
  <c r="BE932" i="3"/>
  <c r="BB932" i="3"/>
  <c r="BD932" i="3" s="1"/>
  <c r="AY932" i="3"/>
  <c r="BA932" i="3" s="1"/>
  <c r="AX932" i="3"/>
  <c r="AV932" i="3"/>
  <c r="AS932" i="3"/>
  <c r="AU932" i="3" s="1"/>
  <c r="AP932" i="3"/>
  <c r="AR932" i="3" s="1"/>
  <c r="AM932" i="3"/>
  <c r="AO932" i="3" s="1"/>
  <c r="AJ932" i="3"/>
  <c r="AL932" i="3" s="1"/>
  <c r="AG932" i="3"/>
  <c r="AI932" i="3" s="1"/>
  <c r="AD932" i="3"/>
  <c r="AF932" i="3" s="1"/>
  <c r="AA932" i="3"/>
  <c r="AC932" i="3" s="1"/>
  <c r="X932" i="3"/>
  <c r="Z932" i="3" s="1"/>
  <c r="U932" i="3"/>
  <c r="W932" i="3" s="1"/>
  <c r="C931" i="2" s="1"/>
  <c r="H931" i="2" s="1"/>
  <c r="T932" i="3"/>
  <c r="R932" i="3"/>
  <c r="O932" i="3"/>
  <c r="Q932" i="3" s="1"/>
  <c r="L932" i="3"/>
  <c r="N932" i="3" s="1"/>
  <c r="I932" i="3"/>
  <c r="K932" i="3" s="1"/>
  <c r="F932" i="3"/>
  <c r="H932" i="3" s="1"/>
  <c r="E932" i="3"/>
  <c r="B931" i="2" s="1"/>
  <c r="G931" i="2" s="1"/>
  <c r="C932" i="3"/>
  <c r="BH931" i="3"/>
  <c r="BJ931" i="3" s="1"/>
  <c r="BE931" i="3"/>
  <c r="BG931" i="3" s="1"/>
  <c r="D930" i="2" s="1"/>
  <c r="I930" i="2" s="1"/>
  <c r="BB931" i="3"/>
  <c r="BD931" i="3" s="1"/>
  <c r="AY931" i="3"/>
  <c r="BA931" i="3" s="1"/>
  <c r="AV931" i="3"/>
  <c r="AX931" i="3" s="1"/>
  <c r="AU931" i="3"/>
  <c r="AS931" i="3"/>
  <c r="AP931" i="3"/>
  <c r="AR931" i="3" s="1"/>
  <c r="AM931" i="3"/>
  <c r="AO931" i="3" s="1"/>
  <c r="AJ931" i="3"/>
  <c r="AL931" i="3" s="1"/>
  <c r="AI931" i="3"/>
  <c r="AG931" i="3"/>
  <c r="AD931" i="3"/>
  <c r="AF931" i="3" s="1"/>
  <c r="AA931" i="3"/>
  <c r="AC931" i="3" s="1"/>
  <c r="Z931" i="3"/>
  <c r="X931" i="3"/>
  <c r="U931" i="3"/>
  <c r="W931" i="3" s="1"/>
  <c r="C930" i="2" s="1"/>
  <c r="H930" i="2" s="1"/>
  <c r="T931" i="3"/>
  <c r="R931" i="3"/>
  <c r="O931" i="3"/>
  <c r="Q931" i="3" s="1"/>
  <c r="L931" i="3"/>
  <c r="N931" i="3" s="1"/>
  <c r="K931" i="3"/>
  <c r="I931" i="3"/>
  <c r="H931" i="3"/>
  <c r="F931" i="3"/>
  <c r="C931" i="3"/>
  <c r="E931" i="3" s="1"/>
  <c r="B930" i="2" s="1"/>
  <c r="E930" i="2" s="1"/>
  <c r="BH930" i="3"/>
  <c r="BJ930" i="3" s="1"/>
  <c r="BE930" i="3"/>
  <c r="BG930" i="3" s="1"/>
  <c r="D929" i="2" s="1"/>
  <c r="BB930" i="3"/>
  <c r="BD930" i="3" s="1"/>
  <c r="AY930" i="3"/>
  <c r="BA930" i="3" s="1"/>
  <c r="AV930" i="3"/>
  <c r="AX930" i="3" s="1"/>
  <c r="AU930" i="3"/>
  <c r="AS930" i="3"/>
  <c r="AP930" i="3"/>
  <c r="AR930" i="3" s="1"/>
  <c r="AM930" i="3"/>
  <c r="AO930" i="3" s="1"/>
  <c r="AL930" i="3"/>
  <c r="AJ930" i="3"/>
  <c r="AG930" i="3"/>
  <c r="AI930" i="3" s="1"/>
  <c r="AD930" i="3"/>
  <c r="AF930" i="3" s="1"/>
  <c r="AA930" i="3"/>
  <c r="AC930" i="3" s="1"/>
  <c r="X930" i="3"/>
  <c r="Z930" i="3" s="1"/>
  <c r="U930" i="3"/>
  <c r="W930" i="3" s="1"/>
  <c r="C929" i="2" s="1"/>
  <c r="R930" i="3"/>
  <c r="T930" i="3" s="1"/>
  <c r="O930" i="3"/>
  <c r="Q930" i="3" s="1"/>
  <c r="N930" i="3"/>
  <c r="L930" i="3"/>
  <c r="I930" i="3"/>
  <c r="K930" i="3" s="1"/>
  <c r="F930" i="3"/>
  <c r="H930" i="3" s="1"/>
  <c r="C930" i="3"/>
  <c r="E930" i="3" s="1"/>
  <c r="B929" i="2" s="1"/>
  <c r="B930" i="3"/>
  <c r="BH929" i="3"/>
  <c r="BJ929" i="3" s="1"/>
  <c r="BE929" i="3"/>
  <c r="BG929" i="3" s="1"/>
  <c r="D928" i="2" s="1"/>
  <c r="BB929" i="3"/>
  <c r="BD929" i="3" s="1"/>
  <c r="BA929" i="3"/>
  <c r="AY929" i="3"/>
  <c r="AV929" i="3"/>
  <c r="AX929" i="3" s="1"/>
  <c r="AS929" i="3"/>
  <c r="AU929" i="3" s="1"/>
  <c r="AP929" i="3"/>
  <c r="AR929" i="3" s="1"/>
  <c r="AM929" i="3"/>
  <c r="AO929" i="3" s="1"/>
  <c r="AJ929" i="3"/>
  <c r="AL929" i="3" s="1"/>
  <c r="AG929" i="3"/>
  <c r="AI929" i="3" s="1"/>
  <c r="AD929" i="3"/>
  <c r="AF929" i="3" s="1"/>
  <c r="AA929" i="3"/>
  <c r="AC929" i="3" s="1"/>
  <c r="X929" i="3"/>
  <c r="Z929" i="3" s="1"/>
  <c r="U929" i="3"/>
  <c r="W929" i="3" s="1"/>
  <c r="C928" i="2" s="1"/>
  <c r="H928" i="2" s="1"/>
  <c r="T929" i="3"/>
  <c r="R929" i="3"/>
  <c r="O929" i="3"/>
  <c r="Q929" i="3" s="1"/>
  <c r="L929" i="3"/>
  <c r="N929" i="3" s="1"/>
  <c r="K929" i="3"/>
  <c r="I929" i="3"/>
  <c r="F929" i="3"/>
  <c r="H929" i="3" s="1"/>
  <c r="C929" i="3"/>
  <c r="E929" i="3" s="1"/>
  <c r="B928" i="2" s="1"/>
  <c r="BH928" i="3"/>
  <c r="BJ928" i="3" s="1"/>
  <c r="BE928" i="3"/>
  <c r="BG928" i="3" s="1"/>
  <c r="D927" i="2" s="1"/>
  <c r="I927" i="2" s="1"/>
  <c r="BB928" i="3"/>
  <c r="BD928" i="3" s="1"/>
  <c r="BA928" i="3"/>
  <c r="AY928" i="3"/>
  <c r="AV928" i="3"/>
  <c r="AX928" i="3" s="1"/>
  <c r="AU928" i="3"/>
  <c r="AS928" i="3"/>
  <c r="AR928" i="3"/>
  <c r="AP928" i="3"/>
  <c r="AM928" i="3"/>
  <c r="AO928" i="3" s="1"/>
  <c r="AJ928" i="3"/>
  <c r="AL928" i="3" s="1"/>
  <c r="AI928" i="3"/>
  <c r="AG928" i="3"/>
  <c r="AD928" i="3"/>
  <c r="AF928" i="3" s="1"/>
  <c r="AA928" i="3"/>
  <c r="AC928" i="3" s="1"/>
  <c r="X928" i="3"/>
  <c r="Z928" i="3" s="1"/>
  <c r="U928" i="3"/>
  <c r="W928" i="3" s="1"/>
  <c r="C927" i="2" s="1"/>
  <c r="H927" i="2" s="1"/>
  <c r="R928" i="3"/>
  <c r="T928" i="3" s="1"/>
  <c r="O928" i="3"/>
  <c r="Q928" i="3" s="1"/>
  <c r="L928" i="3"/>
  <c r="N928" i="3" s="1"/>
  <c r="K928" i="3"/>
  <c r="I928" i="3"/>
  <c r="F928" i="3"/>
  <c r="H928" i="3" s="1"/>
  <c r="C928" i="3"/>
  <c r="E928" i="3" s="1"/>
  <c r="B927" i="2" s="1"/>
  <c r="BH927" i="3"/>
  <c r="BJ927" i="3" s="1"/>
  <c r="BE927" i="3"/>
  <c r="BG927" i="3" s="1"/>
  <c r="D926" i="2" s="1"/>
  <c r="I926" i="2" s="1"/>
  <c r="BD927" i="3"/>
  <c r="BB927" i="3"/>
  <c r="AY927" i="3"/>
  <c r="BA927" i="3" s="1"/>
  <c r="AX927" i="3"/>
  <c r="AV927" i="3"/>
  <c r="AS927" i="3"/>
  <c r="AU927" i="3" s="1"/>
  <c r="AP927" i="3"/>
  <c r="AR927" i="3" s="1"/>
  <c r="AM927" i="3"/>
  <c r="AO927" i="3" s="1"/>
  <c r="AJ927" i="3"/>
  <c r="AL927" i="3" s="1"/>
  <c r="AG927" i="3"/>
  <c r="AI927" i="3" s="1"/>
  <c r="AD927" i="3"/>
  <c r="AF927" i="3" s="1"/>
  <c r="AA927" i="3"/>
  <c r="AC927" i="3" s="1"/>
  <c r="Z927" i="3"/>
  <c r="X927" i="3"/>
  <c r="W927" i="3"/>
  <c r="C926" i="2" s="1"/>
  <c r="H926" i="2" s="1"/>
  <c r="U927" i="3"/>
  <c r="R927" i="3"/>
  <c r="T927" i="3" s="1"/>
  <c r="O927" i="3"/>
  <c r="Q927" i="3" s="1"/>
  <c r="L927" i="3"/>
  <c r="N927" i="3" s="1"/>
  <c r="I927" i="3"/>
  <c r="K927" i="3" s="1"/>
  <c r="F927" i="3"/>
  <c r="H927" i="3" s="1"/>
  <c r="C927" i="3"/>
  <c r="E927" i="3" s="1"/>
  <c r="B926" i="2" s="1"/>
  <c r="BJ926" i="3"/>
  <c r="BH926" i="3"/>
  <c r="BG926" i="3"/>
  <c r="D925" i="2" s="1"/>
  <c r="I925" i="2" s="1"/>
  <c r="BE926" i="3"/>
  <c r="BB926" i="3"/>
  <c r="BD926" i="3" s="1"/>
  <c r="AY926" i="3"/>
  <c r="BA926" i="3" s="1"/>
  <c r="AV926" i="3"/>
  <c r="AX926" i="3" s="1"/>
  <c r="AS926" i="3"/>
  <c r="AU926" i="3" s="1"/>
  <c r="AP926" i="3"/>
  <c r="AR926" i="3" s="1"/>
  <c r="AM926" i="3"/>
  <c r="AO926" i="3" s="1"/>
  <c r="AL926" i="3"/>
  <c r="AJ926" i="3"/>
  <c r="AG926" i="3"/>
  <c r="AI926" i="3" s="1"/>
  <c r="AF926" i="3"/>
  <c r="AD926" i="3"/>
  <c r="AA926" i="3"/>
  <c r="AC926" i="3" s="1"/>
  <c r="X926" i="3"/>
  <c r="Z926" i="3" s="1"/>
  <c r="W926" i="3"/>
  <c r="C925" i="2" s="1"/>
  <c r="H925" i="2" s="1"/>
  <c r="U926" i="3"/>
  <c r="R926" i="3"/>
  <c r="T926" i="3" s="1"/>
  <c r="O926" i="3"/>
  <c r="Q926" i="3" s="1"/>
  <c r="L926" i="3"/>
  <c r="N926" i="3" s="1"/>
  <c r="K926" i="3"/>
  <c r="I926" i="3"/>
  <c r="F926" i="3"/>
  <c r="H926" i="3" s="1"/>
  <c r="C926" i="3"/>
  <c r="E926" i="3" s="1"/>
  <c r="B925" i="2" s="1"/>
  <c r="BH925" i="3"/>
  <c r="BJ925" i="3" s="1"/>
  <c r="BE925" i="3"/>
  <c r="BG925" i="3" s="1"/>
  <c r="D924" i="2" s="1"/>
  <c r="I924" i="2" s="1"/>
  <c r="BB925" i="3"/>
  <c r="BD925" i="3" s="1"/>
  <c r="AY925" i="3"/>
  <c r="BA925" i="3" s="1"/>
  <c r="AV925" i="3"/>
  <c r="AX925" i="3" s="1"/>
  <c r="AS925" i="3"/>
  <c r="AU925" i="3" s="1"/>
  <c r="AP925" i="3"/>
  <c r="AR925" i="3" s="1"/>
  <c r="AO925" i="3"/>
  <c r="AM925" i="3"/>
  <c r="AL925" i="3"/>
  <c r="AJ925" i="3"/>
  <c r="AI925" i="3"/>
  <c r="AG925" i="3"/>
  <c r="AD925" i="3"/>
  <c r="AF925" i="3" s="1"/>
  <c r="AA925" i="3"/>
  <c r="AC925" i="3" s="1"/>
  <c r="X925" i="3"/>
  <c r="Z925" i="3" s="1"/>
  <c r="U925" i="3"/>
  <c r="W925" i="3" s="1"/>
  <c r="C924" i="2" s="1"/>
  <c r="H924" i="2" s="1"/>
  <c r="R925" i="3"/>
  <c r="T925" i="3" s="1"/>
  <c r="O925" i="3"/>
  <c r="Q925" i="3" s="1"/>
  <c r="L925" i="3"/>
  <c r="N925" i="3" s="1"/>
  <c r="K925" i="3"/>
  <c r="I925" i="3"/>
  <c r="F925" i="3"/>
  <c r="H925" i="3" s="1"/>
  <c r="C925" i="3"/>
  <c r="E925" i="3" s="1"/>
  <c r="B924" i="2" s="1"/>
  <c r="BJ924" i="3"/>
  <c r="BH924" i="3"/>
  <c r="BE924" i="3"/>
  <c r="BG924" i="3" s="1"/>
  <c r="D923" i="2" s="1"/>
  <c r="BB924" i="3"/>
  <c r="BD924" i="3" s="1"/>
  <c r="AY924" i="3"/>
  <c r="BA924" i="3" s="1"/>
  <c r="AX924" i="3"/>
  <c r="AV924" i="3"/>
  <c r="AS924" i="3"/>
  <c r="AU924" i="3" s="1"/>
  <c r="AP924" i="3"/>
  <c r="AR924" i="3" s="1"/>
  <c r="AM924" i="3"/>
  <c r="AO924" i="3" s="1"/>
  <c r="AJ924" i="3"/>
  <c r="AL924" i="3" s="1"/>
  <c r="AG924" i="3"/>
  <c r="AI924" i="3" s="1"/>
  <c r="AD924" i="3"/>
  <c r="AF924" i="3" s="1"/>
  <c r="AC924" i="3"/>
  <c r="AA924" i="3"/>
  <c r="X924" i="3"/>
  <c r="Z924" i="3" s="1"/>
  <c r="W924" i="3"/>
  <c r="C923" i="2" s="1"/>
  <c r="U924" i="3"/>
  <c r="R924" i="3"/>
  <c r="T924" i="3" s="1"/>
  <c r="O924" i="3"/>
  <c r="Q924" i="3" s="1"/>
  <c r="L924" i="3"/>
  <c r="N924" i="3" s="1"/>
  <c r="K924" i="3"/>
  <c r="I924" i="3"/>
  <c r="H924" i="3"/>
  <c r="F924" i="3"/>
  <c r="E924" i="3"/>
  <c r="B923" i="2" s="1"/>
  <c r="E923" i="2" s="1"/>
  <c r="C924" i="3"/>
  <c r="BH923" i="3"/>
  <c r="BJ923" i="3" s="1"/>
  <c r="BE923" i="3"/>
  <c r="BG923" i="3" s="1"/>
  <c r="D922" i="2" s="1"/>
  <c r="I922" i="2" s="1"/>
  <c r="BD923" i="3"/>
  <c r="BB923" i="3"/>
  <c r="AY923" i="3"/>
  <c r="BA923" i="3" s="1"/>
  <c r="AX923" i="3"/>
  <c r="AV923" i="3"/>
  <c r="AS923" i="3"/>
  <c r="AU923" i="3" s="1"/>
  <c r="AR923" i="3"/>
  <c r="AP923" i="3"/>
  <c r="AM923" i="3"/>
  <c r="AO923" i="3" s="1"/>
  <c r="AJ923" i="3"/>
  <c r="AL923" i="3" s="1"/>
  <c r="AG923" i="3"/>
  <c r="AI923" i="3" s="1"/>
  <c r="AD923" i="3"/>
  <c r="AF923" i="3" s="1"/>
  <c r="AC923" i="3"/>
  <c r="AA923" i="3"/>
  <c r="X923" i="3"/>
  <c r="Z923" i="3" s="1"/>
  <c r="U923" i="3"/>
  <c r="W923" i="3" s="1"/>
  <c r="C922" i="2" s="1"/>
  <c r="T923" i="3"/>
  <c r="R923" i="3"/>
  <c r="O923" i="3"/>
  <c r="Q923" i="3" s="1"/>
  <c r="N923" i="3"/>
  <c r="L923" i="3"/>
  <c r="I923" i="3"/>
  <c r="K923" i="3" s="1"/>
  <c r="H923" i="3"/>
  <c r="F923" i="3"/>
  <c r="C923" i="3"/>
  <c r="E923" i="3" s="1"/>
  <c r="B922" i="2" s="1"/>
  <c r="G922" i="2" s="1"/>
  <c r="BH922" i="3"/>
  <c r="BJ922" i="3" s="1"/>
  <c r="BE922" i="3"/>
  <c r="BG922" i="3" s="1"/>
  <c r="D921" i="2" s="1"/>
  <c r="I921" i="2" s="1"/>
  <c r="BB922" i="3"/>
  <c r="BD922" i="3" s="1"/>
  <c r="AY922" i="3"/>
  <c r="BA922" i="3" s="1"/>
  <c r="AX922" i="3"/>
  <c r="AV922" i="3"/>
  <c r="AU922" i="3"/>
  <c r="AS922" i="3"/>
  <c r="AP922" i="3"/>
  <c r="AR922" i="3" s="1"/>
  <c r="AM922" i="3"/>
  <c r="AO922" i="3" s="1"/>
  <c r="AJ922" i="3"/>
  <c r="AL922" i="3" s="1"/>
  <c r="AI922" i="3"/>
  <c r="AG922" i="3"/>
  <c r="AD922" i="3"/>
  <c r="AF922" i="3" s="1"/>
  <c r="AA922" i="3"/>
  <c r="AC922" i="3" s="1"/>
  <c r="X922" i="3"/>
  <c r="Z922" i="3" s="1"/>
  <c r="W922" i="3"/>
  <c r="C921" i="2" s="1"/>
  <c r="H921" i="2" s="1"/>
  <c r="U922" i="3"/>
  <c r="R922" i="3"/>
  <c r="T922" i="3" s="1"/>
  <c r="O922" i="3"/>
  <c r="Q922" i="3" s="1"/>
  <c r="L922" i="3"/>
  <c r="N922" i="3" s="1"/>
  <c r="K922" i="3"/>
  <c r="I922" i="3"/>
  <c r="F922" i="3"/>
  <c r="H922" i="3" s="1"/>
  <c r="E922" i="3"/>
  <c r="B921" i="2" s="1"/>
  <c r="E921" i="2" s="1"/>
  <c r="J921" i="2" s="1"/>
  <c r="C922" i="3"/>
  <c r="BJ921" i="3"/>
  <c r="BH921" i="3"/>
  <c r="BE921" i="3"/>
  <c r="BG921" i="3" s="1"/>
  <c r="D920" i="2" s="1"/>
  <c r="I920" i="2" s="1"/>
  <c r="BB921" i="3"/>
  <c r="BD921" i="3" s="1"/>
  <c r="AY921" i="3"/>
  <c r="BA921" i="3" s="1"/>
  <c r="AV921" i="3"/>
  <c r="AX921" i="3" s="1"/>
  <c r="AS921" i="3"/>
  <c r="AU921" i="3" s="1"/>
  <c r="AP921" i="3"/>
  <c r="AR921" i="3" s="1"/>
  <c r="AM921" i="3"/>
  <c r="AO921" i="3" s="1"/>
  <c r="AJ921" i="3"/>
  <c r="AL921" i="3" s="1"/>
  <c r="AG921" i="3"/>
  <c r="AI921" i="3" s="1"/>
  <c r="AF921" i="3"/>
  <c r="AD921" i="3"/>
  <c r="AC921" i="3"/>
  <c r="AA921" i="3"/>
  <c r="Z921" i="3"/>
  <c r="X921" i="3"/>
  <c r="U921" i="3"/>
  <c r="W921" i="3" s="1"/>
  <c r="C920" i="2" s="1"/>
  <c r="H920" i="2" s="1"/>
  <c r="R921" i="3"/>
  <c r="T921" i="3" s="1"/>
  <c r="O921" i="3"/>
  <c r="Q921" i="3" s="1"/>
  <c r="N921" i="3"/>
  <c r="L921" i="3"/>
  <c r="I921" i="3"/>
  <c r="K921" i="3" s="1"/>
  <c r="F921" i="3"/>
  <c r="H921" i="3" s="1"/>
  <c r="C921" i="3"/>
  <c r="E921" i="3" s="1"/>
  <c r="B920" i="2" s="1"/>
  <c r="BJ920" i="3"/>
  <c r="BH920" i="3"/>
  <c r="BG920" i="3"/>
  <c r="D919" i="2" s="1"/>
  <c r="I919" i="2" s="1"/>
  <c r="BE920" i="3"/>
  <c r="BB920" i="3"/>
  <c r="BD920" i="3" s="1"/>
  <c r="BA920" i="3"/>
  <c r="AY920" i="3"/>
  <c r="AV920" i="3"/>
  <c r="AX920" i="3" s="1"/>
  <c r="AS920" i="3"/>
  <c r="AU920" i="3" s="1"/>
  <c r="AP920" i="3"/>
  <c r="AR920" i="3" s="1"/>
  <c r="AM920" i="3"/>
  <c r="AO920" i="3" s="1"/>
  <c r="AL920" i="3"/>
  <c r="AJ920" i="3"/>
  <c r="AG920" i="3"/>
  <c r="AI920" i="3" s="1"/>
  <c r="AD920" i="3"/>
  <c r="AF920" i="3" s="1"/>
  <c r="AA920" i="3"/>
  <c r="AC920" i="3" s="1"/>
  <c r="X920" i="3"/>
  <c r="Z920" i="3" s="1"/>
  <c r="U920" i="3"/>
  <c r="W920" i="3" s="1"/>
  <c r="C919" i="2" s="1"/>
  <c r="R920" i="3"/>
  <c r="T920" i="3" s="1"/>
  <c r="Q920" i="3"/>
  <c r="O920" i="3"/>
  <c r="L920" i="3"/>
  <c r="N920" i="3" s="1"/>
  <c r="I920" i="3"/>
  <c r="K920" i="3" s="1"/>
  <c r="H920" i="3"/>
  <c r="F920" i="3"/>
  <c r="C920" i="3"/>
  <c r="E920" i="3" s="1"/>
  <c r="B919" i="2" s="1"/>
  <c r="E919" i="2" s="1"/>
  <c r="J919" i="2" s="1"/>
  <c r="BH919" i="3"/>
  <c r="BJ919" i="3" s="1"/>
  <c r="BE919" i="3"/>
  <c r="BG919" i="3" s="1"/>
  <c r="D918" i="2" s="1"/>
  <c r="I918" i="2" s="1"/>
  <c r="BB919" i="3"/>
  <c r="BD919" i="3" s="1"/>
  <c r="AY919" i="3"/>
  <c r="BA919" i="3" s="1"/>
  <c r="AV919" i="3"/>
  <c r="AX919" i="3" s="1"/>
  <c r="AS919" i="3"/>
  <c r="AU919" i="3" s="1"/>
  <c r="AP919" i="3"/>
  <c r="AR919" i="3" s="1"/>
  <c r="AM919" i="3"/>
  <c r="AO919" i="3" s="1"/>
  <c r="AJ919" i="3"/>
  <c r="AL919" i="3" s="1"/>
  <c r="AG919" i="3"/>
  <c r="AI919" i="3" s="1"/>
  <c r="AD919" i="3"/>
  <c r="AF919" i="3" s="1"/>
  <c r="AC919" i="3"/>
  <c r="AA919" i="3"/>
  <c r="X919" i="3"/>
  <c r="Z919" i="3" s="1"/>
  <c r="W919" i="3"/>
  <c r="C918" i="2" s="1"/>
  <c r="H918" i="2" s="1"/>
  <c r="U919" i="3"/>
  <c r="R919" i="3"/>
  <c r="T919" i="3" s="1"/>
  <c r="Q919" i="3"/>
  <c r="O919" i="3"/>
  <c r="L919" i="3"/>
  <c r="N919" i="3" s="1"/>
  <c r="I919" i="3"/>
  <c r="K919" i="3" s="1"/>
  <c r="F919" i="3"/>
  <c r="H919" i="3" s="1"/>
  <c r="E919" i="3"/>
  <c r="B918" i="2" s="1"/>
  <c r="G918" i="2" s="1"/>
  <c r="C919" i="3"/>
  <c r="B919" i="3"/>
  <c r="BH918" i="3"/>
  <c r="BJ918" i="3" s="1"/>
  <c r="BG918" i="3"/>
  <c r="D917" i="2" s="1"/>
  <c r="BE918" i="3"/>
  <c r="BB918" i="3"/>
  <c r="BD918" i="3" s="1"/>
  <c r="AY918" i="3"/>
  <c r="BA918" i="3" s="1"/>
  <c r="AV918" i="3"/>
  <c r="AX918" i="3" s="1"/>
  <c r="AU918" i="3"/>
  <c r="AS918" i="3"/>
  <c r="AP918" i="3"/>
  <c r="AR918" i="3" s="1"/>
  <c r="AO918" i="3"/>
  <c r="AM918" i="3"/>
  <c r="AJ918" i="3"/>
  <c r="AL918" i="3" s="1"/>
  <c r="AG918" i="3"/>
  <c r="AI918" i="3" s="1"/>
  <c r="AD918" i="3"/>
  <c r="AF918" i="3" s="1"/>
  <c r="AC918" i="3"/>
  <c r="AA918" i="3"/>
  <c r="X918" i="3"/>
  <c r="Z918" i="3" s="1"/>
  <c r="U918" i="3"/>
  <c r="W918" i="3" s="1"/>
  <c r="C917" i="2" s="1"/>
  <c r="T918" i="3"/>
  <c r="R918" i="3"/>
  <c r="Q918" i="3"/>
  <c r="O918" i="3"/>
  <c r="L918" i="3"/>
  <c r="N918" i="3" s="1"/>
  <c r="I918" i="3"/>
  <c r="K918" i="3" s="1"/>
  <c r="F918" i="3"/>
  <c r="H918" i="3" s="1"/>
  <c r="C918" i="3"/>
  <c r="E918" i="3" s="1"/>
  <c r="B917" i="2" s="1"/>
  <c r="E917" i="2" s="1"/>
  <c r="J917" i="2" s="1"/>
  <c r="BH917" i="3"/>
  <c r="BJ917" i="3" s="1"/>
  <c r="BE917" i="3"/>
  <c r="BG917" i="3" s="1"/>
  <c r="D916" i="2" s="1"/>
  <c r="BB917" i="3"/>
  <c r="BD917" i="3" s="1"/>
  <c r="AY917" i="3"/>
  <c r="BA917" i="3" s="1"/>
  <c r="AX917" i="3"/>
  <c r="AV917" i="3"/>
  <c r="AS917" i="3"/>
  <c r="AU917" i="3" s="1"/>
  <c r="AR917" i="3"/>
  <c r="AP917" i="3"/>
  <c r="AM917" i="3"/>
  <c r="AO917" i="3" s="1"/>
  <c r="AJ917" i="3"/>
  <c r="AL917" i="3" s="1"/>
  <c r="AI917" i="3"/>
  <c r="AG917" i="3"/>
  <c r="AD917" i="3"/>
  <c r="AF917" i="3" s="1"/>
  <c r="AA917" i="3"/>
  <c r="AC917" i="3" s="1"/>
  <c r="X917" i="3"/>
  <c r="Z917" i="3" s="1"/>
  <c r="U917" i="3"/>
  <c r="W917" i="3" s="1"/>
  <c r="C916" i="2" s="1"/>
  <c r="R917" i="3"/>
  <c r="T917" i="3" s="1"/>
  <c r="O917" i="3"/>
  <c r="Q917" i="3" s="1"/>
  <c r="L917" i="3"/>
  <c r="N917" i="3" s="1"/>
  <c r="I917" i="3"/>
  <c r="K917" i="3" s="1"/>
  <c r="F917" i="3"/>
  <c r="H917" i="3" s="1"/>
  <c r="C917" i="3"/>
  <c r="E917" i="3" s="1"/>
  <c r="B916" i="2" s="1"/>
  <c r="E916" i="2" s="1"/>
  <c r="BH916" i="3"/>
  <c r="BJ916" i="3" s="1"/>
  <c r="BE916" i="3"/>
  <c r="BG916" i="3" s="1"/>
  <c r="D915" i="2" s="1"/>
  <c r="I915" i="2" s="1"/>
  <c r="BB916" i="3"/>
  <c r="BD916" i="3" s="1"/>
  <c r="AY916" i="3"/>
  <c r="BA916" i="3" s="1"/>
  <c r="AX916" i="3"/>
  <c r="AV916" i="3"/>
  <c r="AS916" i="3"/>
  <c r="AU916" i="3" s="1"/>
  <c r="AP916" i="3"/>
  <c r="AR916" i="3" s="1"/>
  <c r="AM916" i="3"/>
  <c r="AO916" i="3" s="1"/>
  <c r="AJ916" i="3"/>
  <c r="AL916" i="3" s="1"/>
  <c r="AI916" i="3"/>
  <c r="AG916" i="3"/>
  <c r="AD916" i="3"/>
  <c r="AF916" i="3" s="1"/>
  <c r="AA916" i="3"/>
  <c r="AC916" i="3" s="1"/>
  <c r="X916" i="3"/>
  <c r="Z916" i="3" s="1"/>
  <c r="W916" i="3"/>
  <c r="C915" i="2" s="1"/>
  <c r="H915" i="2" s="1"/>
  <c r="U916" i="3"/>
  <c r="R916" i="3"/>
  <c r="T916" i="3" s="1"/>
  <c r="Q916" i="3"/>
  <c r="O916" i="3"/>
  <c r="L916" i="3"/>
  <c r="N916" i="3" s="1"/>
  <c r="I916" i="3"/>
  <c r="K916" i="3" s="1"/>
  <c r="F916" i="3"/>
  <c r="H916" i="3" s="1"/>
  <c r="C916" i="3"/>
  <c r="E916" i="3" s="1"/>
  <c r="B915" i="2" s="1"/>
  <c r="BH915" i="3"/>
  <c r="BJ915" i="3" s="1"/>
  <c r="BE915" i="3"/>
  <c r="BG915" i="3" s="1"/>
  <c r="D914" i="2" s="1"/>
  <c r="I914" i="2" s="1"/>
  <c r="BB915" i="3"/>
  <c r="BD915" i="3" s="1"/>
  <c r="AY915" i="3"/>
  <c r="BA915" i="3" s="1"/>
  <c r="AX915" i="3"/>
  <c r="AV915" i="3"/>
  <c r="AS915" i="3"/>
  <c r="AU915" i="3" s="1"/>
  <c r="AP915" i="3"/>
  <c r="AR915" i="3" s="1"/>
  <c r="AM915" i="3"/>
  <c r="AO915" i="3" s="1"/>
  <c r="AJ915" i="3"/>
  <c r="AL915" i="3" s="1"/>
  <c r="AG915" i="3"/>
  <c r="AI915" i="3" s="1"/>
  <c r="AD915" i="3"/>
  <c r="AF915" i="3" s="1"/>
  <c r="AA915" i="3"/>
  <c r="AC915" i="3" s="1"/>
  <c r="Z915" i="3"/>
  <c r="X915" i="3"/>
  <c r="U915" i="3"/>
  <c r="W915" i="3" s="1"/>
  <c r="C914" i="2" s="1"/>
  <c r="H914" i="2" s="1"/>
  <c r="T915" i="3"/>
  <c r="R915" i="3"/>
  <c r="O915" i="3"/>
  <c r="Q915" i="3" s="1"/>
  <c r="L915" i="3"/>
  <c r="N915" i="3" s="1"/>
  <c r="I915" i="3"/>
  <c r="K915" i="3" s="1"/>
  <c r="H915" i="3"/>
  <c r="F915" i="3"/>
  <c r="C915" i="3"/>
  <c r="E915" i="3" s="1"/>
  <c r="B914" i="2" s="1"/>
  <c r="G914" i="2" s="1"/>
  <c r="BH914" i="3"/>
  <c r="BJ914" i="3" s="1"/>
  <c r="BE914" i="3"/>
  <c r="BG914" i="3" s="1"/>
  <c r="D913" i="2" s="1"/>
  <c r="I913" i="2" s="1"/>
  <c r="BB914" i="3"/>
  <c r="BD914" i="3" s="1"/>
  <c r="BA914" i="3"/>
  <c r="AY914" i="3"/>
  <c r="AV914" i="3"/>
  <c r="AX914" i="3" s="1"/>
  <c r="AU914" i="3"/>
  <c r="AS914" i="3"/>
  <c r="AP914" i="3"/>
  <c r="AR914" i="3" s="1"/>
  <c r="AM914" i="3"/>
  <c r="AO914" i="3" s="1"/>
  <c r="AJ914" i="3"/>
  <c r="AL914" i="3" s="1"/>
  <c r="AG914" i="3"/>
  <c r="AI914" i="3" s="1"/>
  <c r="AD914" i="3"/>
  <c r="AF914" i="3" s="1"/>
  <c r="AA914" i="3"/>
  <c r="AC914" i="3" s="1"/>
  <c r="Z914" i="3"/>
  <c r="X914" i="3"/>
  <c r="U914" i="3"/>
  <c r="W914" i="3" s="1"/>
  <c r="C913" i="2" s="1"/>
  <c r="H913" i="2" s="1"/>
  <c r="R914" i="3"/>
  <c r="T914" i="3" s="1"/>
  <c r="Q914" i="3"/>
  <c r="O914" i="3"/>
  <c r="L914" i="3"/>
  <c r="N914" i="3" s="1"/>
  <c r="I914" i="3"/>
  <c r="K914" i="3" s="1"/>
  <c r="F914" i="3"/>
  <c r="H914" i="3" s="1"/>
  <c r="C914" i="3"/>
  <c r="E914" i="3" s="1"/>
  <c r="B913" i="2" s="1"/>
  <c r="G913" i="2" s="1"/>
  <c r="BH913" i="3"/>
  <c r="BJ913" i="3" s="1"/>
  <c r="BG913" i="3"/>
  <c r="D912" i="2" s="1"/>
  <c r="I912" i="2" s="1"/>
  <c r="BE913" i="3"/>
  <c r="BB913" i="3"/>
  <c r="BD913" i="3" s="1"/>
  <c r="AY913" i="3"/>
  <c r="BA913" i="3" s="1"/>
  <c r="AV913" i="3"/>
  <c r="AX913" i="3" s="1"/>
  <c r="AS913" i="3"/>
  <c r="AU913" i="3" s="1"/>
  <c r="AP913" i="3"/>
  <c r="AR913" i="3" s="1"/>
  <c r="AM913" i="3"/>
  <c r="AO913" i="3" s="1"/>
  <c r="AJ913" i="3"/>
  <c r="AL913" i="3" s="1"/>
  <c r="AG913" i="3"/>
  <c r="AI913" i="3" s="1"/>
  <c r="AD913" i="3"/>
  <c r="AF913" i="3" s="1"/>
  <c r="AA913" i="3"/>
  <c r="AC913" i="3" s="1"/>
  <c r="Z913" i="3"/>
  <c r="X913" i="3"/>
  <c r="U913" i="3"/>
  <c r="W913" i="3" s="1"/>
  <c r="C912" i="2" s="1"/>
  <c r="H912" i="2" s="1"/>
  <c r="R913" i="3"/>
  <c r="T913" i="3" s="1"/>
  <c r="O913" i="3"/>
  <c r="Q913" i="3" s="1"/>
  <c r="L913" i="3"/>
  <c r="N913" i="3" s="1"/>
  <c r="I913" i="3"/>
  <c r="K913" i="3" s="1"/>
  <c r="F913" i="3"/>
  <c r="H913" i="3" s="1"/>
  <c r="C913" i="3"/>
  <c r="E913" i="3" s="1"/>
  <c r="B912" i="2" s="1"/>
  <c r="G912" i="2" s="1"/>
  <c r="BH912" i="3"/>
  <c r="BJ912" i="3" s="1"/>
  <c r="BG912" i="3"/>
  <c r="D911" i="2" s="1"/>
  <c r="I911" i="2" s="1"/>
  <c r="BE912" i="3"/>
  <c r="BB912" i="3"/>
  <c r="BD912" i="3" s="1"/>
  <c r="BA912" i="3"/>
  <c r="AY912" i="3"/>
  <c r="AV912" i="3"/>
  <c r="AX912" i="3" s="1"/>
  <c r="AS912" i="3"/>
  <c r="AU912" i="3" s="1"/>
  <c r="AP912" i="3"/>
  <c r="AR912" i="3" s="1"/>
  <c r="AM912" i="3"/>
  <c r="AO912" i="3" s="1"/>
  <c r="AL912" i="3"/>
  <c r="AJ912" i="3"/>
  <c r="AI912" i="3"/>
  <c r="AG912" i="3"/>
  <c r="AF912" i="3"/>
  <c r="AD912" i="3"/>
  <c r="AA912" i="3"/>
  <c r="AC912" i="3" s="1"/>
  <c r="X912" i="3"/>
  <c r="Z912" i="3" s="1"/>
  <c r="U912" i="3"/>
  <c r="W912" i="3" s="1"/>
  <c r="C911" i="2" s="1"/>
  <c r="H911" i="2" s="1"/>
  <c r="R912" i="3"/>
  <c r="T912" i="3" s="1"/>
  <c r="O912" i="3"/>
  <c r="Q912" i="3" s="1"/>
  <c r="N912" i="3"/>
  <c r="L912" i="3"/>
  <c r="I912" i="3"/>
  <c r="K912" i="3" s="1"/>
  <c r="F912" i="3"/>
  <c r="H912" i="3" s="1"/>
  <c r="C912" i="3"/>
  <c r="E912" i="3" s="1"/>
  <c r="B911" i="2" s="1"/>
  <c r="BH911" i="3"/>
  <c r="BJ911" i="3" s="1"/>
  <c r="BG911" i="3"/>
  <c r="D910" i="2" s="1"/>
  <c r="I910" i="2" s="1"/>
  <c r="BE911" i="3"/>
  <c r="BB911" i="3"/>
  <c r="BD911" i="3" s="1"/>
  <c r="AY911" i="3"/>
  <c r="BA911" i="3" s="1"/>
  <c r="AV911" i="3"/>
  <c r="AX911" i="3" s="1"/>
  <c r="AS911" i="3"/>
  <c r="AU911" i="3" s="1"/>
  <c r="AP911" i="3"/>
  <c r="AR911" i="3" s="1"/>
  <c r="AM911" i="3"/>
  <c r="AO911" i="3" s="1"/>
  <c r="AL911" i="3"/>
  <c r="AJ911" i="3"/>
  <c r="AG911" i="3"/>
  <c r="AI911" i="3" s="1"/>
  <c r="AD911" i="3"/>
  <c r="AF911" i="3" s="1"/>
  <c r="AA911" i="3"/>
  <c r="AC911" i="3" s="1"/>
  <c r="X911" i="3"/>
  <c r="Z911" i="3" s="1"/>
  <c r="U911" i="3"/>
  <c r="W911" i="3" s="1"/>
  <c r="C910" i="2" s="1"/>
  <c r="H910" i="2" s="1"/>
  <c r="R911" i="3"/>
  <c r="T911" i="3" s="1"/>
  <c r="Q911" i="3"/>
  <c r="O911" i="3"/>
  <c r="L911" i="3"/>
  <c r="N911" i="3" s="1"/>
  <c r="K911" i="3"/>
  <c r="I911" i="3"/>
  <c r="F911" i="3"/>
  <c r="H911" i="3" s="1"/>
  <c r="E911" i="3"/>
  <c r="B910" i="2" s="1"/>
  <c r="E910" i="2" s="1"/>
  <c r="J910" i="2" s="1"/>
  <c r="C911" i="3"/>
  <c r="BH910" i="3"/>
  <c r="BJ910" i="3" s="1"/>
  <c r="BE910" i="3"/>
  <c r="BG910" i="3" s="1"/>
  <c r="D909" i="2" s="1"/>
  <c r="I909" i="2" s="1"/>
  <c r="BB910" i="3"/>
  <c r="BD910" i="3" s="1"/>
  <c r="AY910" i="3"/>
  <c r="BA910" i="3" s="1"/>
  <c r="AV910" i="3"/>
  <c r="AX910" i="3" s="1"/>
  <c r="AS910" i="3"/>
  <c r="AU910" i="3" s="1"/>
  <c r="AP910" i="3"/>
  <c r="AR910" i="3" s="1"/>
  <c r="AM910" i="3"/>
  <c r="AO910" i="3" s="1"/>
  <c r="AL910" i="3"/>
  <c r="AJ910" i="3"/>
  <c r="AG910" i="3"/>
  <c r="AI910" i="3" s="1"/>
  <c r="AF910" i="3"/>
  <c r="AD910" i="3"/>
  <c r="AA910" i="3"/>
  <c r="AC910" i="3" s="1"/>
  <c r="X910" i="3"/>
  <c r="Z910" i="3" s="1"/>
  <c r="U910" i="3"/>
  <c r="W910" i="3" s="1"/>
  <c r="C909" i="2" s="1"/>
  <c r="T910" i="3"/>
  <c r="R910" i="3"/>
  <c r="O910" i="3"/>
  <c r="Q910" i="3" s="1"/>
  <c r="L910" i="3"/>
  <c r="N910" i="3" s="1"/>
  <c r="I910" i="3"/>
  <c r="K910" i="3" s="1"/>
  <c r="F910" i="3"/>
  <c r="H910" i="3" s="1"/>
  <c r="C910" i="3"/>
  <c r="E910" i="3" s="1"/>
  <c r="B909" i="2" s="1"/>
  <c r="BH909" i="3"/>
  <c r="BJ909" i="3" s="1"/>
  <c r="BE909" i="3"/>
  <c r="BG909" i="3" s="1"/>
  <c r="D908" i="2" s="1"/>
  <c r="BD909" i="3"/>
  <c r="BB909" i="3"/>
  <c r="BA909" i="3"/>
  <c r="AY909" i="3"/>
  <c r="AX909" i="3"/>
  <c r="AV909" i="3"/>
  <c r="AS909" i="3"/>
  <c r="AU909" i="3" s="1"/>
  <c r="AP909" i="3"/>
  <c r="AR909" i="3" s="1"/>
  <c r="AM909" i="3"/>
  <c r="AO909" i="3" s="1"/>
  <c r="AJ909" i="3"/>
  <c r="AL909" i="3" s="1"/>
  <c r="AG909" i="3"/>
  <c r="AI909" i="3" s="1"/>
  <c r="AD909" i="3"/>
  <c r="AF909" i="3" s="1"/>
  <c r="AC909" i="3"/>
  <c r="AA909" i="3"/>
  <c r="X909" i="3"/>
  <c r="Z909" i="3" s="1"/>
  <c r="W909" i="3"/>
  <c r="C908" i="2" s="1"/>
  <c r="H908" i="2" s="1"/>
  <c r="U909" i="3"/>
  <c r="R909" i="3"/>
  <c r="T909" i="3" s="1"/>
  <c r="O909" i="3"/>
  <c r="Q909" i="3" s="1"/>
  <c r="L909" i="3"/>
  <c r="N909" i="3" s="1"/>
  <c r="I909" i="3"/>
  <c r="K909" i="3" s="1"/>
  <c r="F909" i="3"/>
  <c r="H909" i="3" s="1"/>
  <c r="C909" i="3"/>
  <c r="E909" i="3" s="1"/>
  <c r="B908" i="2" s="1"/>
  <c r="E908" i="2" s="1"/>
  <c r="J908" i="2" s="1"/>
  <c r="BH908" i="3"/>
  <c r="BJ908" i="3" s="1"/>
  <c r="BE908" i="3"/>
  <c r="BG908" i="3" s="1"/>
  <c r="D907" i="2" s="1"/>
  <c r="I907" i="2" s="1"/>
  <c r="BB908" i="3"/>
  <c r="BD908" i="3" s="1"/>
  <c r="AY908" i="3"/>
  <c r="BA908" i="3" s="1"/>
  <c r="AV908" i="3"/>
  <c r="AX908" i="3" s="1"/>
  <c r="AS908" i="3"/>
  <c r="AU908" i="3" s="1"/>
  <c r="AP908" i="3"/>
  <c r="AR908" i="3" s="1"/>
  <c r="AM908" i="3"/>
  <c r="AO908" i="3" s="1"/>
  <c r="AJ908" i="3"/>
  <c r="AL908" i="3" s="1"/>
  <c r="AG908" i="3"/>
  <c r="AI908" i="3" s="1"/>
  <c r="AD908" i="3"/>
  <c r="AF908" i="3" s="1"/>
  <c r="AA908" i="3"/>
  <c r="AC908" i="3" s="1"/>
  <c r="X908" i="3"/>
  <c r="Z908" i="3" s="1"/>
  <c r="U908" i="3"/>
  <c r="W908" i="3" s="1"/>
  <c r="C907" i="2" s="1"/>
  <c r="H907" i="2" s="1"/>
  <c r="T908" i="3"/>
  <c r="R908" i="3"/>
  <c r="O908" i="3"/>
  <c r="Q908" i="3" s="1"/>
  <c r="L908" i="3"/>
  <c r="N908" i="3" s="1"/>
  <c r="I908" i="3"/>
  <c r="K908" i="3" s="1"/>
  <c r="F908" i="3"/>
  <c r="H908" i="3" s="1"/>
  <c r="C908" i="3"/>
  <c r="E908" i="3" s="1"/>
  <c r="B907" i="2" s="1"/>
  <c r="G907" i="2" s="1"/>
  <c r="BH907" i="3"/>
  <c r="BJ907" i="3" s="1"/>
  <c r="BE907" i="3"/>
  <c r="BG907" i="3" s="1"/>
  <c r="D906" i="2" s="1"/>
  <c r="BB907" i="3"/>
  <c r="BD907" i="3" s="1"/>
  <c r="AY907" i="3"/>
  <c r="BA907" i="3" s="1"/>
  <c r="AV907" i="3"/>
  <c r="AX907" i="3" s="1"/>
  <c r="AU907" i="3"/>
  <c r="AS907" i="3"/>
  <c r="AP907" i="3"/>
  <c r="AR907" i="3" s="1"/>
  <c r="AM907" i="3"/>
  <c r="AO907" i="3" s="1"/>
  <c r="AJ907" i="3"/>
  <c r="AL907" i="3" s="1"/>
  <c r="AG907" i="3"/>
  <c r="AI907" i="3" s="1"/>
  <c r="AD907" i="3"/>
  <c r="AF907" i="3" s="1"/>
  <c r="AC907" i="3"/>
  <c r="AA907" i="3"/>
  <c r="X907" i="3"/>
  <c r="Z907" i="3" s="1"/>
  <c r="U907" i="3"/>
  <c r="W907" i="3" s="1"/>
  <c r="C906" i="2" s="1"/>
  <c r="R907" i="3"/>
  <c r="T907" i="3" s="1"/>
  <c r="O907" i="3"/>
  <c r="Q907" i="3" s="1"/>
  <c r="L907" i="3"/>
  <c r="N907" i="3" s="1"/>
  <c r="K907" i="3"/>
  <c r="I907" i="3"/>
  <c r="F907" i="3"/>
  <c r="H907" i="3" s="1"/>
  <c r="C907" i="3"/>
  <c r="E907" i="3" s="1"/>
  <c r="B906" i="2" s="1"/>
  <c r="G906" i="2" s="1"/>
  <c r="BH906" i="3"/>
  <c r="BJ906" i="3" s="1"/>
  <c r="BE906" i="3"/>
  <c r="BG906" i="3" s="1"/>
  <c r="D905" i="2" s="1"/>
  <c r="I905" i="2" s="1"/>
  <c r="BD906" i="3"/>
  <c r="BB906" i="3"/>
  <c r="AY906" i="3"/>
  <c r="BA906" i="3" s="1"/>
  <c r="AV906" i="3"/>
  <c r="AX906" i="3" s="1"/>
  <c r="AS906" i="3"/>
  <c r="AU906" i="3" s="1"/>
  <c r="AP906" i="3"/>
  <c r="AR906" i="3" s="1"/>
  <c r="AM906" i="3"/>
  <c r="AO906" i="3" s="1"/>
  <c r="AJ906" i="3"/>
  <c r="AL906" i="3" s="1"/>
  <c r="AG906" i="3"/>
  <c r="AI906" i="3" s="1"/>
  <c r="AD906" i="3"/>
  <c r="AF906" i="3" s="1"/>
  <c r="AA906" i="3"/>
  <c r="AC906" i="3" s="1"/>
  <c r="Z906" i="3"/>
  <c r="X906" i="3"/>
  <c r="U906" i="3"/>
  <c r="W906" i="3" s="1"/>
  <c r="C905" i="2" s="1"/>
  <c r="H905" i="2" s="1"/>
  <c r="R906" i="3"/>
  <c r="T906" i="3" s="1"/>
  <c r="O906" i="3"/>
  <c r="Q906" i="3" s="1"/>
  <c r="L906" i="3"/>
  <c r="N906" i="3" s="1"/>
  <c r="K906" i="3"/>
  <c r="I906" i="3"/>
  <c r="F906" i="3"/>
  <c r="H906" i="3" s="1"/>
  <c r="C906" i="3"/>
  <c r="E906" i="3" s="1"/>
  <c r="B905" i="2" s="1"/>
  <c r="G905" i="2" s="1"/>
  <c r="BJ905" i="3"/>
  <c r="BH905" i="3"/>
  <c r="BE905" i="3"/>
  <c r="BG905" i="3" s="1"/>
  <c r="D904" i="2" s="1"/>
  <c r="I904" i="2" s="1"/>
  <c r="BB905" i="3"/>
  <c r="BD905" i="3" s="1"/>
  <c r="AY905" i="3"/>
  <c r="BA905" i="3" s="1"/>
  <c r="AV905" i="3"/>
  <c r="AX905" i="3" s="1"/>
  <c r="AS905" i="3"/>
  <c r="AU905" i="3" s="1"/>
  <c r="AP905" i="3"/>
  <c r="AR905" i="3" s="1"/>
  <c r="AM905" i="3"/>
  <c r="AO905" i="3" s="1"/>
  <c r="AJ905" i="3"/>
  <c r="AL905" i="3" s="1"/>
  <c r="AG905" i="3"/>
  <c r="AI905" i="3" s="1"/>
  <c r="AD905" i="3"/>
  <c r="AF905" i="3" s="1"/>
  <c r="AA905" i="3"/>
  <c r="AC905" i="3" s="1"/>
  <c r="X905" i="3"/>
  <c r="Z905" i="3" s="1"/>
  <c r="U905" i="3"/>
  <c r="W905" i="3" s="1"/>
  <c r="C904" i="2" s="1"/>
  <c r="R905" i="3"/>
  <c r="T905" i="3" s="1"/>
  <c r="O905" i="3"/>
  <c r="Q905" i="3" s="1"/>
  <c r="L905" i="3"/>
  <c r="N905" i="3" s="1"/>
  <c r="I905" i="3"/>
  <c r="K905" i="3" s="1"/>
  <c r="F905" i="3"/>
  <c r="H905" i="3" s="1"/>
  <c r="C905" i="3"/>
  <c r="E905" i="3" s="1"/>
  <c r="B904" i="2" s="1"/>
  <c r="B905" i="3"/>
  <c r="BH904" i="3"/>
  <c r="BJ904" i="3" s="1"/>
  <c r="BE904" i="3"/>
  <c r="BG904" i="3" s="1"/>
  <c r="D903" i="2" s="1"/>
  <c r="I903" i="2" s="1"/>
  <c r="BB904" i="3"/>
  <c r="BD904" i="3" s="1"/>
  <c r="AY904" i="3"/>
  <c r="BA904" i="3" s="1"/>
  <c r="AV904" i="3"/>
  <c r="AX904" i="3" s="1"/>
  <c r="AS904" i="3"/>
  <c r="AU904" i="3" s="1"/>
  <c r="AP904" i="3"/>
  <c r="AR904" i="3" s="1"/>
  <c r="AM904" i="3"/>
  <c r="AO904" i="3" s="1"/>
  <c r="AJ904" i="3"/>
  <c r="AL904" i="3" s="1"/>
  <c r="AI904" i="3"/>
  <c r="AG904" i="3"/>
  <c r="AD904" i="3"/>
  <c r="AF904" i="3" s="1"/>
  <c r="AC904" i="3"/>
  <c r="AA904" i="3"/>
  <c r="X904" i="3"/>
  <c r="Z904" i="3" s="1"/>
  <c r="U904" i="3"/>
  <c r="W904" i="3" s="1"/>
  <c r="C903" i="2" s="1"/>
  <c r="H903" i="2" s="1"/>
  <c r="R904" i="3"/>
  <c r="T904" i="3" s="1"/>
  <c r="O904" i="3"/>
  <c r="Q904" i="3" s="1"/>
  <c r="N904" i="3"/>
  <c r="L904" i="3"/>
  <c r="I904" i="3"/>
  <c r="K904" i="3" s="1"/>
  <c r="F904" i="3"/>
  <c r="H904" i="3" s="1"/>
  <c r="C904" i="3"/>
  <c r="E904" i="3" s="1"/>
  <c r="B903" i="2" s="1"/>
  <c r="E903" i="2" s="1"/>
  <c r="J903" i="2" s="1"/>
  <c r="BH903" i="3"/>
  <c r="BJ903" i="3" s="1"/>
  <c r="BE903" i="3"/>
  <c r="BG903" i="3" s="1"/>
  <c r="D902" i="2" s="1"/>
  <c r="I902" i="2" s="1"/>
  <c r="BD903" i="3"/>
  <c r="BB903" i="3"/>
  <c r="AY903" i="3"/>
  <c r="BA903" i="3" s="1"/>
  <c r="AV903" i="3"/>
  <c r="AX903" i="3" s="1"/>
  <c r="AS903" i="3"/>
  <c r="AU903" i="3" s="1"/>
  <c r="AR903" i="3"/>
  <c r="AP903" i="3"/>
  <c r="AM903" i="3"/>
  <c r="AO903" i="3" s="1"/>
  <c r="AL903" i="3"/>
  <c r="AJ903" i="3"/>
  <c r="AG903" i="3"/>
  <c r="AI903" i="3" s="1"/>
  <c r="AD903" i="3"/>
  <c r="AF903" i="3" s="1"/>
  <c r="AA903" i="3"/>
  <c r="AC903" i="3" s="1"/>
  <c r="X903" i="3"/>
  <c r="Z903" i="3" s="1"/>
  <c r="U903" i="3"/>
  <c r="W903" i="3" s="1"/>
  <c r="C902" i="2" s="1"/>
  <c r="H902" i="2" s="1"/>
  <c r="R903" i="3"/>
  <c r="T903" i="3" s="1"/>
  <c r="Q903" i="3"/>
  <c r="O903" i="3"/>
  <c r="N903" i="3"/>
  <c r="L903" i="3"/>
  <c r="I903" i="3"/>
  <c r="K903" i="3" s="1"/>
  <c r="F903" i="3"/>
  <c r="H903" i="3" s="1"/>
  <c r="C903" i="3"/>
  <c r="E903" i="3" s="1"/>
  <c r="B902" i="2" s="1"/>
  <c r="BH902" i="3"/>
  <c r="BJ902" i="3" s="1"/>
  <c r="BE902" i="3"/>
  <c r="BG902" i="3" s="1"/>
  <c r="D901" i="2" s="1"/>
  <c r="I901" i="2" s="1"/>
  <c r="BB902" i="3"/>
  <c r="BD902" i="3" s="1"/>
  <c r="AY902" i="3"/>
  <c r="BA902" i="3" s="1"/>
  <c r="AX902" i="3"/>
  <c r="AV902" i="3"/>
  <c r="AS902" i="3"/>
  <c r="AU902" i="3" s="1"/>
  <c r="AP902" i="3"/>
  <c r="AR902" i="3" s="1"/>
  <c r="AM902" i="3"/>
  <c r="AO902" i="3" s="1"/>
  <c r="AL902" i="3"/>
  <c r="AJ902" i="3"/>
  <c r="AG902" i="3"/>
  <c r="AI902" i="3" s="1"/>
  <c r="AF902" i="3"/>
  <c r="AD902" i="3"/>
  <c r="AA902" i="3"/>
  <c r="AC902" i="3" s="1"/>
  <c r="X902" i="3"/>
  <c r="Z902" i="3" s="1"/>
  <c r="U902" i="3"/>
  <c r="W902" i="3" s="1"/>
  <c r="C901" i="2" s="1"/>
  <c r="H901" i="2" s="1"/>
  <c r="R902" i="3"/>
  <c r="T902" i="3" s="1"/>
  <c r="Q902" i="3"/>
  <c r="O902" i="3"/>
  <c r="L902" i="3"/>
  <c r="N902" i="3" s="1"/>
  <c r="K902" i="3"/>
  <c r="I902" i="3"/>
  <c r="F902" i="3"/>
  <c r="H902" i="3" s="1"/>
  <c r="C902" i="3"/>
  <c r="E902" i="3" s="1"/>
  <c r="B901" i="2" s="1"/>
  <c r="BH901" i="3"/>
  <c r="BJ901" i="3" s="1"/>
  <c r="BE901" i="3"/>
  <c r="BG901" i="3" s="1"/>
  <c r="D900" i="2" s="1"/>
  <c r="BB901" i="3"/>
  <c r="BD901" i="3" s="1"/>
  <c r="AY901" i="3"/>
  <c r="BA901" i="3" s="1"/>
  <c r="AV901" i="3"/>
  <c r="AX901" i="3" s="1"/>
  <c r="AU901" i="3"/>
  <c r="AS901" i="3"/>
  <c r="AR901" i="3"/>
  <c r="AP901" i="3"/>
  <c r="AO901" i="3"/>
  <c r="AM901" i="3"/>
  <c r="AJ901" i="3"/>
  <c r="AL901" i="3" s="1"/>
  <c r="AG901" i="3"/>
  <c r="AI901" i="3" s="1"/>
  <c r="AD901" i="3"/>
  <c r="AF901" i="3" s="1"/>
  <c r="AA901" i="3"/>
  <c r="AC901" i="3" s="1"/>
  <c r="X901" i="3"/>
  <c r="Z901" i="3" s="1"/>
  <c r="U901" i="3"/>
  <c r="W901" i="3" s="1"/>
  <c r="C900" i="2" s="1"/>
  <c r="H900" i="2" s="1"/>
  <c r="T901" i="3"/>
  <c r="R901" i="3"/>
  <c r="O901" i="3"/>
  <c r="Q901" i="3" s="1"/>
  <c r="L901" i="3"/>
  <c r="N901" i="3" s="1"/>
  <c r="I901" i="3"/>
  <c r="K901" i="3" s="1"/>
  <c r="F901" i="3"/>
  <c r="H901" i="3" s="1"/>
  <c r="C901" i="3"/>
  <c r="E901" i="3" s="1"/>
  <c r="B900" i="2" s="1"/>
  <c r="G900" i="2" s="1"/>
  <c r="BH900" i="3"/>
  <c r="BJ900" i="3" s="1"/>
  <c r="BE900" i="3"/>
  <c r="BG900" i="3" s="1"/>
  <c r="D899" i="2" s="1"/>
  <c r="I899" i="2" s="1"/>
  <c r="BB900" i="3"/>
  <c r="BD900" i="3" s="1"/>
  <c r="AY900" i="3"/>
  <c r="BA900" i="3" s="1"/>
  <c r="AX900" i="3"/>
  <c r="AV900" i="3"/>
  <c r="AS900" i="3"/>
  <c r="AU900" i="3" s="1"/>
  <c r="AR900" i="3"/>
  <c r="AP900" i="3"/>
  <c r="AM900" i="3"/>
  <c r="AO900" i="3" s="1"/>
  <c r="AJ900" i="3"/>
  <c r="AL900" i="3" s="1"/>
  <c r="AI900" i="3"/>
  <c r="AG900" i="3"/>
  <c r="AD900" i="3"/>
  <c r="AF900" i="3" s="1"/>
  <c r="AA900" i="3"/>
  <c r="AC900" i="3" s="1"/>
  <c r="X900" i="3"/>
  <c r="Z900" i="3" s="1"/>
  <c r="W900" i="3"/>
  <c r="C899" i="2" s="1"/>
  <c r="H899" i="2" s="1"/>
  <c r="U900" i="3"/>
  <c r="R900" i="3"/>
  <c r="T900" i="3" s="1"/>
  <c r="Q900" i="3"/>
  <c r="O900" i="3"/>
  <c r="L900" i="3"/>
  <c r="N900" i="3" s="1"/>
  <c r="I900" i="3"/>
  <c r="K900" i="3" s="1"/>
  <c r="F900" i="3"/>
  <c r="H900" i="3" s="1"/>
  <c r="C900" i="3"/>
  <c r="E900" i="3" s="1"/>
  <c r="B899" i="2" s="1"/>
  <c r="E899" i="2" s="1"/>
  <c r="BH899" i="3"/>
  <c r="BJ899" i="3" s="1"/>
  <c r="BE899" i="3"/>
  <c r="BG899" i="3" s="1"/>
  <c r="D898" i="2" s="1"/>
  <c r="I898" i="2" s="1"/>
  <c r="BB899" i="3"/>
  <c r="BD899" i="3" s="1"/>
  <c r="AY899" i="3"/>
  <c r="BA899" i="3" s="1"/>
  <c r="AV899" i="3"/>
  <c r="AX899" i="3" s="1"/>
  <c r="AS899" i="3"/>
  <c r="AU899" i="3" s="1"/>
  <c r="AP899" i="3"/>
  <c r="AR899" i="3" s="1"/>
  <c r="AM899" i="3"/>
  <c r="AO899" i="3" s="1"/>
  <c r="AJ899" i="3"/>
  <c r="AL899" i="3" s="1"/>
  <c r="AI899" i="3"/>
  <c r="AG899" i="3"/>
  <c r="AD899" i="3"/>
  <c r="AF899" i="3" s="1"/>
  <c r="AC899" i="3"/>
  <c r="AA899" i="3"/>
  <c r="X899" i="3"/>
  <c r="Z899" i="3" s="1"/>
  <c r="W899" i="3"/>
  <c r="C898" i="2" s="1"/>
  <c r="H898" i="2" s="1"/>
  <c r="U899" i="3"/>
  <c r="R899" i="3"/>
  <c r="T899" i="3" s="1"/>
  <c r="Q899" i="3"/>
  <c r="O899" i="3"/>
  <c r="L899" i="3"/>
  <c r="N899" i="3" s="1"/>
  <c r="I899" i="3"/>
  <c r="K899" i="3" s="1"/>
  <c r="F899" i="3"/>
  <c r="H899" i="3" s="1"/>
  <c r="C899" i="3"/>
  <c r="E899" i="3" s="1"/>
  <c r="B898" i="2" s="1"/>
  <c r="E898" i="2" s="1"/>
  <c r="J898" i="2" s="1"/>
  <c r="BJ898" i="3"/>
  <c r="BH898" i="3"/>
  <c r="BE898" i="3"/>
  <c r="BG898" i="3" s="1"/>
  <c r="D897" i="2" s="1"/>
  <c r="I897" i="2" s="1"/>
  <c r="BB898" i="3"/>
  <c r="BD898" i="3" s="1"/>
  <c r="BA898" i="3"/>
  <c r="AY898" i="3"/>
  <c r="AV898" i="3"/>
  <c r="AX898" i="3" s="1"/>
  <c r="AU898" i="3"/>
  <c r="AS898" i="3"/>
  <c r="AP898" i="3"/>
  <c r="AR898" i="3" s="1"/>
  <c r="AM898" i="3"/>
  <c r="AO898" i="3" s="1"/>
  <c r="AJ898" i="3"/>
  <c r="AL898" i="3" s="1"/>
  <c r="AG898" i="3"/>
  <c r="AI898" i="3" s="1"/>
  <c r="AD898" i="3"/>
  <c r="AF898" i="3" s="1"/>
  <c r="AC898" i="3"/>
  <c r="AA898" i="3"/>
  <c r="X898" i="3"/>
  <c r="Z898" i="3" s="1"/>
  <c r="U898" i="3"/>
  <c r="W898" i="3" s="1"/>
  <c r="C897" i="2" s="1"/>
  <c r="H897" i="2" s="1"/>
  <c r="R898" i="3"/>
  <c r="T898" i="3" s="1"/>
  <c r="O898" i="3"/>
  <c r="Q898" i="3" s="1"/>
  <c r="L898" i="3"/>
  <c r="N898" i="3" s="1"/>
  <c r="I898" i="3"/>
  <c r="K898" i="3" s="1"/>
  <c r="H898" i="3"/>
  <c r="F898" i="3"/>
  <c r="C898" i="3"/>
  <c r="E898" i="3" s="1"/>
  <c r="B897" i="2" s="1"/>
  <c r="E897" i="2" s="1"/>
  <c r="J897" i="2" s="1"/>
  <c r="BH897" i="3"/>
  <c r="BJ897" i="3" s="1"/>
  <c r="BE897" i="3"/>
  <c r="BG897" i="3" s="1"/>
  <c r="D896" i="2" s="1"/>
  <c r="I896" i="2" s="1"/>
  <c r="BB897" i="3"/>
  <c r="BD897" i="3" s="1"/>
  <c r="AY897" i="3"/>
  <c r="BA897" i="3" s="1"/>
  <c r="AX897" i="3"/>
  <c r="AV897" i="3"/>
  <c r="AS897" i="3"/>
  <c r="AU897" i="3" s="1"/>
  <c r="AP897" i="3"/>
  <c r="AR897" i="3" s="1"/>
  <c r="AO897" i="3"/>
  <c r="AM897" i="3"/>
  <c r="AL897" i="3"/>
  <c r="AJ897" i="3"/>
  <c r="AI897" i="3"/>
  <c r="AG897" i="3"/>
  <c r="AD897" i="3"/>
  <c r="AF897" i="3" s="1"/>
  <c r="AA897" i="3"/>
  <c r="AC897" i="3" s="1"/>
  <c r="X897" i="3"/>
  <c r="Z897" i="3" s="1"/>
  <c r="U897" i="3"/>
  <c r="W897" i="3" s="1"/>
  <c r="C896" i="2" s="1"/>
  <c r="H896" i="2" s="1"/>
  <c r="R897" i="3"/>
  <c r="T897" i="3" s="1"/>
  <c r="Q897" i="3"/>
  <c r="O897" i="3"/>
  <c r="L897" i="3"/>
  <c r="N897" i="3" s="1"/>
  <c r="K897" i="3"/>
  <c r="I897" i="3"/>
  <c r="F897" i="3"/>
  <c r="H897" i="3" s="1"/>
  <c r="C897" i="3"/>
  <c r="E897" i="3" s="1"/>
  <c r="B896" i="2" s="1"/>
  <c r="BH896" i="3"/>
  <c r="BJ896" i="3" s="1"/>
  <c r="BE896" i="3"/>
  <c r="BG896" i="3" s="1"/>
  <c r="D895" i="2" s="1"/>
  <c r="I895" i="2" s="1"/>
  <c r="BB896" i="3"/>
  <c r="BD896" i="3" s="1"/>
  <c r="AY896" i="3"/>
  <c r="BA896" i="3" s="1"/>
  <c r="AX896" i="3"/>
  <c r="AV896" i="3"/>
  <c r="AS896" i="3"/>
  <c r="AU896" i="3" s="1"/>
  <c r="AR896" i="3"/>
  <c r="AP896" i="3"/>
  <c r="AM896" i="3"/>
  <c r="AO896" i="3" s="1"/>
  <c r="AJ896" i="3"/>
  <c r="AL896" i="3" s="1"/>
  <c r="AG896" i="3"/>
  <c r="AI896" i="3" s="1"/>
  <c r="AD896" i="3"/>
  <c r="AF896" i="3" s="1"/>
  <c r="AA896" i="3"/>
  <c r="AC896" i="3" s="1"/>
  <c r="X896" i="3"/>
  <c r="Z896" i="3" s="1"/>
  <c r="U896" i="3"/>
  <c r="W896" i="3" s="1"/>
  <c r="C895" i="2" s="1"/>
  <c r="T896" i="3"/>
  <c r="R896" i="3"/>
  <c r="O896" i="3"/>
  <c r="Q896" i="3" s="1"/>
  <c r="L896" i="3"/>
  <c r="N896" i="3" s="1"/>
  <c r="I896" i="3"/>
  <c r="K896" i="3" s="1"/>
  <c r="F896" i="3"/>
  <c r="H896" i="3" s="1"/>
  <c r="C896" i="3"/>
  <c r="E896" i="3" s="1"/>
  <c r="B895" i="2" s="1"/>
  <c r="BH895" i="3"/>
  <c r="BJ895" i="3" s="1"/>
  <c r="BE895" i="3"/>
  <c r="BG895" i="3" s="1"/>
  <c r="D894" i="2" s="1"/>
  <c r="I894" i="2" s="1"/>
  <c r="BB895" i="3"/>
  <c r="BD895" i="3" s="1"/>
  <c r="BA895" i="3"/>
  <c r="AY895" i="3"/>
  <c r="AV895" i="3"/>
  <c r="AX895" i="3" s="1"/>
  <c r="AS895" i="3"/>
  <c r="AU895" i="3" s="1"/>
  <c r="AP895" i="3"/>
  <c r="AR895" i="3" s="1"/>
  <c r="AM895" i="3"/>
  <c r="AO895" i="3" s="1"/>
  <c r="AJ895" i="3"/>
  <c r="AL895" i="3" s="1"/>
  <c r="AG895" i="3"/>
  <c r="AI895" i="3" s="1"/>
  <c r="AD895" i="3"/>
  <c r="AF895" i="3" s="1"/>
  <c r="AA895" i="3"/>
  <c r="AC895" i="3" s="1"/>
  <c r="Z895" i="3"/>
  <c r="X895" i="3"/>
  <c r="U895" i="3"/>
  <c r="W895" i="3" s="1"/>
  <c r="C894" i="2" s="1"/>
  <c r="H894" i="2" s="1"/>
  <c r="R895" i="3"/>
  <c r="T895" i="3" s="1"/>
  <c r="Q895" i="3"/>
  <c r="O895" i="3"/>
  <c r="L895" i="3"/>
  <c r="N895" i="3" s="1"/>
  <c r="I895" i="3"/>
  <c r="K895" i="3" s="1"/>
  <c r="F895" i="3"/>
  <c r="H895" i="3" s="1"/>
  <c r="C895" i="3"/>
  <c r="E895" i="3" s="1"/>
  <c r="B894" i="2" s="1"/>
  <c r="E894" i="2" s="1"/>
  <c r="BJ894" i="3"/>
  <c r="BH894" i="3"/>
  <c r="BG894" i="3"/>
  <c r="D893" i="2" s="1"/>
  <c r="I893" i="2" s="1"/>
  <c r="BE894" i="3"/>
  <c r="BB894" i="3"/>
  <c r="BD894" i="3" s="1"/>
  <c r="AY894" i="3"/>
  <c r="BA894" i="3" s="1"/>
  <c r="AV894" i="3"/>
  <c r="AX894" i="3" s="1"/>
  <c r="AS894" i="3"/>
  <c r="AU894" i="3" s="1"/>
  <c r="AP894" i="3"/>
  <c r="AR894" i="3" s="1"/>
  <c r="AO894" i="3"/>
  <c r="AM894" i="3"/>
  <c r="AL894" i="3"/>
  <c r="AJ894" i="3"/>
  <c r="AI894" i="3"/>
  <c r="AG894" i="3"/>
  <c r="AD894" i="3"/>
  <c r="AF894" i="3" s="1"/>
  <c r="AC894" i="3"/>
  <c r="AA894" i="3"/>
  <c r="X894" i="3"/>
  <c r="Z894" i="3" s="1"/>
  <c r="U894" i="3"/>
  <c r="W894" i="3" s="1"/>
  <c r="C893" i="2" s="1"/>
  <c r="H893" i="2" s="1"/>
  <c r="R894" i="3"/>
  <c r="T894" i="3" s="1"/>
  <c r="O894" i="3"/>
  <c r="Q894" i="3" s="1"/>
  <c r="L894" i="3"/>
  <c r="N894" i="3" s="1"/>
  <c r="I894" i="3"/>
  <c r="K894" i="3" s="1"/>
  <c r="H894" i="3"/>
  <c r="F894" i="3"/>
  <c r="C894" i="3"/>
  <c r="E894" i="3" s="1"/>
  <c r="B893" i="2" s="1"/>
  <c r="BJ893" i="3"/>
  <c r="BH893" i="3"/>
  <c r="BE893" i="3"/>
  <c r="BG893" i="3" s="1"/>
  <c r="D892" i="2" s="1"/>
  <c r="I892" i="2" s="1"/>
  <c r="BB893" i="3"/>
  <c r="BD893" i="3" s="1"/>
  <c r="AY893" i="3"/>
  <c r="BA893" i="3" s="1"/>
  <c r="AX893" i="3"/>
  <c r="AV893" i="3"/>
  <c r="AU893" i="3"/>
  <c r="AS893" i="3"/>
  <c r="AP893" i="3"/>
  <c r="AR893" i="3" s="1"/>
  <c r="AM893" i="3"/>
  <c r="AO893" i="3" s="1"/>
  <c r="AJ893" i="3"/>
  <c r="AL893" i="3" s="1"/>
  <c r="AG893" i="3"/>
  <c r="AI893" i="3" s="1"/>
  <c r="AF893" i="3"/>
  <c r="AD893" i="3"/>
  <c r="AA893" i="3"/>
  <c r="AC893" i="3" s="1"/>
  <c r="X893" i="3"/>
  <c r="Z893" i="3" s="1"/>
  <c r="U893" i="3"/>
  <c r="W893" i="3" s="1"/>
  <c r="C892" i="2" s="1"/>
  <c r="H892" i="2" s="1"/>
  <c r="R893" i="3"/>
  <c r="T893" i="3" s="1"/>
  <c r="O893" i="3"/>
  <c r="Q893" i="3" s="1"/>
  <c r="N893" i="3"/>
  <c r="L893" i="3"/>
  <c r="I893" i="3"/>
  <c r="K893" i="3" s="1"/>
  <c r="F893" i="3"/>
  <c r="H893" i="3" s="1"/>
  <c r="E893" i="3"/>
  <c r="B892" i="2" s="1"/>
  <c r="C893" i="3"/>
  <c r="BJ892" i="3"/>
  <c r="BH892" i="3"/>
  <c r="BE892" i="3"/>
  <c r="BG892" i="3" s="1"/>
  <c r="D891" i="2" s="1"/>
  <c r="I891" i="2" s="1"/>
  <c r="BB892" i="3"/>
  <c r="BD892" i="3" s="1"/>
  <c r="BA892" i="3"/>
  <c r="AY892" i="3"/>
  <c r="AV892" i="3"/>
  <c r="AX892" i="3" s="1"/>
  <c r="AS892" i="3"/>
  <c r="AU892" i="3" s="1"/>
  <c r="AR892" i="3"/>
  <c r="AP892" i="3"/>
  <c r="AM892" i="3"/>
  <c r="AO892" i="3" s="1"/>
  <c r="AJ892" i="3"/>
  <c r="AL892" i="3" s="1"/>
  <c r="AG892" i="3"/>
  <c r="AI892" i="3" s="1"/>
  <c r="AD892" i="3"/>
  <c r="AF892" i="3" s="1"/>
  <c r="AA892" i="3"/>
  <c r="AC892" i="3" s="1"/>
  <c r="Z892" i="3"/>
  <c r="X892" i="3"/>
  <c r="U892" i="3"/>
  <c r="W892" i="3" s="1"/>
  <c r="C891" i="2" s="1"/>
  <c r="R892" i="3"/>
  <c r="T892" i="3" s="1"/>
  <c r="O892" i="3"/>
  <c r="Q892" i="3" s="1"/>
  <c r="N892" i="3"/>
  <c r="L892" i="3"/>
  <c r="I892" i="3"/>
  <c r="K892" i="3" s="1"/>
  <c r="F892" i="3"/>
  <c r="H892" i="3" s="1"/>
  <c r="E892" i="3"/>
  <c r="B891" i="2" s="1"/>
  <c r="C892" i="3"/>
  <c r="BH891" i="3"/>
  <c r="BJ891" i="3" s="1"/>
  <c r="BE891" i="3"/>
  <c r="BG891" i="3" s="1"/>
  <c r="D890" i="2" s="1"/>
  <c r="BB891" i="3"/>
  <c r="BD891" i="3" s="1"/>
  <c r="AY891" i="3"/>
  <c r="BA891" i="3" s="1"/>
  <c r="AX891" i="3"/>
  <c r="AV891" i="3"/>
  <c r="AS891" i="3"/>
  <c r="AU891" i="3" s="1"/>
  <c r="AP891" i="3"/>
  <c r="AR891" i="3" s="1"/>
  <c r="AM891" i="3"/>
  <c r="AO891" i="3" s="1"/>
  <c r="AJ891" i="3"/>
  <c r="AL891" i="3" s="1"/>
  <c r="AG891" i="3"/>
  <c r="AI891" i="3" s="1"/>
  <c r="AD891" i="3"/>
  <c r="AF891" i="3" s="1"/>
  <c r="AC891" i="3"/>
  <c r="AA891" i="3"/>
  <c r="X891" i="3"/>
  <c r="Z891" i="3" s="1"/>
  <c r="U891" i="3"/>
  <c r="W891" i="3" s="1"/>
  <c r="C890" i="2" s="1"/>
  <c r="T891" i="3"/>
  <c r="R891" i="3"/>
  <c r="Q891" i="3"/>
  <c r="O891" i="3"/>
  <c r="L891" i="3"/>
  <c r="N891" i="3" s="1"/>
  <c r="I891" i="3"/>
  <c r="K891" i="3" s="1"/>
  <c r="H891" i="3"/>
  <c r="F891" i="3"/>
  <c r="C891" i="3"/>
  <c r="E891" i="3" s="1"/>
  <c r="B890" i="2" s="1"/>
  <c r="B891" i="3"/>
  <c r="BH890" i="3"/>
  <c r="BJ890" i="3" s="1"/>
  <c r="BG890" i="3"/>
  <c r="D889" i="2" s="1"/>
  <c r="I889" i="2" s="1"/>
  <c r="BE890" i="3"/>
  <c r="BB890" i="3"/>
  <c r="BD890" i="3" s="1"/>
  <c r="AY890" i="3"/>
  <c r="BA890" i="3" s="1"/>
  <c r="AX890" i="3"/>
  <c r="AV890" i="3"/>
  <c r="AS890" i="3"/>
  <c r="AU890" i="3" s="1"/>
  <c r="AR890" i="3"/>
  <c r="AP890" i="3"/>
  <c r="AM890" i="3"/>
  <c r="AO890" i="3" s="1"/>
  <c r="AJ890" i="3"/>
  <c r="AL890" i="3" s="1"/>
  <c r="AG890" i="3"/>
  <c r="AI890" i="3" s="1"/>
  <c r="AF890" i="3"/>
  <c r="AD890" i="3"/>
  <c r="AA890" i="3"/>
  <c r="AC890" i="3" s="1"/>
  <c r="X890" i="3"/>
  <c r="Z890" i="3" s="1"/>
  <c r="U890" i="3"/>
  <c r="W890" i="3" s="1"/>
  <c r="C889" i="2" s="1"/>
  <c r="R890" i="3"/>
  <c r="T890" i="3" s="1"/>
  <c r="Q890" i="3"/>
  <c r="O890" i="3"/>
  <c r="L890" i="3"/>
  <c r="N890" i="3" s="1"/>
  <c r="I890" i="3"/>
  <c r="K890" i="3" s="1"/>
  <c r="F890" i="3"/>
  <c r="H890" i="3" s="1"/>
  <c r="C890" i="3"/>
  <c r="E890" i="3" s="1"/>
  <c r="B889" i="2" s="1"/>
  <c r="G889" i="2" s="1"/>
  <c r="B890" i="3"/>
  <c r="BH889" i="3"/>
  <c r="BJ889" i="3" s="1"/>
  <c r="BG889" i="3"/>
  <c r="D888" i="2" s="1"/>
  <c r="I888" i="2" s="1"/>
  <c r="BE889" i="3"/>
  <c r="BB889" i="3"/>
  <c r="BD889" i="3" s="1"/>
  <c r="AY889" i="3"/>
  <c r="BA889" i="3" s="1"/>
  <c r="AX889" i="3"/>
  <c r="AV889" i="3"/>
  <c r="AS889" i="3"/>
  <c r="AU889" i="3" s="1"/>
  <c r="AP889" i="3"/>
  <c r="AR889" i="3" s="1"/>
  <c r="AM889" i="3"/>
  <c r="AO889" i="3" s="1"/>
  <c r="AJ889" i="3"/>
  <c r="AL889" i="3" s="1"/>
  <c r="AG889" i="3"/>
  <c r="AI889" i="3" s="1"/>
  <c r="AD889" i="3"/>
  <c r="AF889" i="3" s="1"/>
  <c r="AC889" i="3"/>
  <c r="AA889" i="3"/>
  <c r="X889" i="3"/>
  <c r="Z889" i="3" s="1"/>
  <c r="U889" i="3"/>
  <c r="W889" i="3" s="1"/>
  <c r="C888" i="2" s="1"/>
  <c r="H888" i="2" s="1"/>
  <c r="R889" i="3"/>
  <c r="T889" i="3" s="1"/>
  <c r="O889" i="3"/>
  <c r="Q889" i="3" s="1"/>
  <c r="L889" i="3"/>
  <c r="N889" i="3" s="1"/>
  <c r="I889" i="3"/>
  <c r="K889" i="3" s="1"/>
  <c r="F889" i="3"/>
  <c r="H889" i="3" s="1"/>
  <c r="C889" i="3"/>
  <c r="E889" i="3" s="1"/>
  <c r="B888" i="2" s="1"/>
  <c r="BH888" i="3"/>
  <c r="BJ888" i="3" s="1"/>
  <c r="BG888" i="3"/>
  <c r="D887" i="2" s="1"/>
  <c r="I887" i="2" s="1"/>
  <c r="BE888" i="3"/>
  <c r="BB888" i="3"/>
  <c r="BD888" i="3" s="1"/>
  <c r="AY888" i="3"/>
  <c r="BA888" i="3" s="1"/>
  <c r="AV888" i="3"/>
  <c r="AX888" i="3" s="1"/>
  <c r="AS888" i="3"/>
  <c r="AU888" i="3" s="1"/>
  <c r="AP888" i="3"/>
  <c r="AR888" i="3" s="1"/>
  <c r="AO888" i="3"/>
  <c r="AM888" i="3"/>
  <c r="AJ888" i="3"/>
  <c r="AL888" i="3" s="1"/>
  <c r="AG888" i="3"/>
  <c r="AI888" i="3" s="1"/>
  <c r="AF888" i="3"/>
  <c r="AD888" i="3"/>
  <c r="AA888" i="3"/>
  <c r="AC888" i="3" s="1"/>
  <c r="Z888" i="3"/>
  <c r="X888" i="3"/>
  <c r="U888" i="3"/>
  <c r="W888" i="3" s="1"/>
  <c r="C887" i="2" s="1"/>
  <c r="H887" i="2" s="1"/>
  <c r="R888" i="3"/>
  <c r="T888" i="3" s="1"/>
  <c r="O888" i="3"/>
  <c r="Q888" i="3" s="1"/>
  <c r="L888" i="3"/>
  <c r="N888" i="3" s="1"/>
  <c r="K888" i="3"/>
  <c r="I888" i="3"/>
  <c r="F888" i="3"/>
  <c r="H888" i="3" s="1"/>
  <c r="C888" i="3"/>
  <c r="E888" i="3" s="1"/>
  <c r="B887" i="2" s="1"/>
  <c r="BH887" i="3"/>
  <c r="BJ887" i="3" s="1"/>
  <c r="BE887" i="3"/>
  <c r="BG887" i="3" s="1"/>
  <c r="D886" i="2" s="1"/>
  <c r="BD887" i="3"/>
  <c r="BB887" i="3"/>
  <c r="AY887" i="3"/>
  <c r="BA887" i="3" s="1"/>
  <c r="AV887" i="3"/>
  <c r="AX887" i="3" s="1"/>
  <c r="AS887" i="3"/>
  <c r="AU887" i="3" s="1"/>
  <c r="AR887" i="3"/>
  <c r="AP887" i="3"/>
  <c r="AO887" i="3"/>
  <c r="AM887" i="3"/>
  <c r="AL887" i="3"/>
  <c r="AJ887" i="3"/>
  <c r="AG887" i="3"/>
  <c r="AI887" i="3" s="1"/>
  <c r="AF887" i="3"/>
  <c r="AD887" i="3"/>
  <c r="AA887" i="3"/>
  <c r="AC887" i="3" s="1"/>
  <c r="X887" i="3"/>
  <c r="Z887" i="3" s="1"/>
  <c r="U887" i="3"/>
  <c r="W887" i="3" s="1"/>
  <c r="C886" i="2" s="1"/>
  <c r="H886" i="2" s="1"/>
  <c r="R887" i="3"/>
  <c r="T887" i="3" s="1"/>
  <c r="Q887" i="3"/>
  <c r="O887" i="3"/>
  <c r="N887" i="3"/>
  <c r="L887" i="3"/>
  <c r="K887" i="3"/>
  <c r="I887" i="3"/>
  <c r="F887" i="3"/>
  <c r="H887" i="3" s="1"/>
  <c r="E887" i="3"/>
  <c r="B886" i="2" s="1"/>
  <c r="C887" i="3"/>
  <c r="B887" i="3"/>
  <c r="BH886" i="3"/>
  <c r="BJ886" i="3" s="1"/>
  <c r="BE886" i="3"/>
  <c r="BG886" i="3" s="1"/>
  <c r="D885" i="2" s="1"/>
  <c r="I885" i="2" s="1"/>
  <c r="BB886" i="3"/>
  <c r="BD886" i="3" s="1"/>
  <c r="AY886" i="3"/>
  <c r="BA886" i="3" s="1"/>
  <c r="AX886" i="3"/>
  <c r="AV886" i="3"/>
  <c r="AU886" i="3"/>
  <c r="AS886" i="3"/>
  <c r="AP886" i="3"/>
  <c r="AR886" i="3" s="1"/>
  <c r="AM886" i="3"/>
  <c r="AO886" i="3" s="1"/>
  <c r="AJ886" i="3"/>
  <c r="AL886" i="3" s="1"/>
  <c r="AG886" i="3"/>
  <c r="AI886" i="3" s="1"/>
  <c r="AD886" i="3"/>
  <c r="AF886" i="3" s="1"/>
  <c r="AC886" i="3"/>
  <c r="AA886" i="3"/>
  <c r="X886" i="3"/>
  <c r="Z886" i="3" s="1"/>
  <c r="U886" i="3"/>
  <c r="W886" i="3" s="1"/>
  <c r="C885" i="2" s="1"/>
  <c r="H885" i="2" s="1"/>
  <c r="R886" i="3"/>
  <c r="T886" i="3" s="1"/>
  <c r="O886" i="3"/>
  <c r="Q886" i="3" s="1"/>
  <c r="L886" i="3"/>
  <c r="N886" i="3" s="1"/>
  <c r="I886" i="3"/>
  <c r="K886" i="3" s="1"/>
  <c r="F886" i="3"/>
  <c r="H886" i="3" s="1"/>
  <c r="C886" i="3"/>
  <c r="E886" i="3" s="1"/>
  <c r="B885" i="2" s="1"/>
  <c r="E885" i="2" s="1"/>
  <c r="BJ885" i="3"/>
  <c r="BH885" i="3"/>
  <c r="BE885" i="3"/>
  <c r="BG885" i="3" s="1"/>
  <c r="D884" i="2" s="1"/>
  <c r="BB885" i="3"/>
  <c r="BD885" i="3" s="1"/>
  <c r="BA885" i="3"/>
  <c r="AY885" i="3"/>
  <c r="AV885" i="3"/>
  <c r="AX885" i="3" s="1"/>
  <c r="AS885" i="3"/>
  <c r="AU885" i="3" s="1"/>
  <c r="AP885" i="3"/>
  <c r="AR885" i="3" s="1"/>
  <c r="AM885" i="3"/>
  <c r="AO885" i="3" s="1"/>
  <c r="AL885" i="3"/>
  <c r="AJ885" i="3"/>
  <c r="AI885" i="3"/>
  <c r="AG885" i="3"/>
  <c r="AD885" i="3"/>
  <c r="AF885" i="3" s="1"/>
  <c r="AA885" i="3"/>
  <c r="AC885" i="3" s="1"/>
  <c r="X885" i="3"/>
  <c r="Z885" i="3" s="1"/>
  <c r="U885" i="3"/>
  <c r="W885" i="3" s="1"/>
  <c r="C884" i="2" s="1"/>
  <c r="H884" i="2" s="1"/>
  <c r="R885" i="3"/>
  <c r="T885" i="3" s="1"/>
  <c r="O885" i="3"/>
  <c r="Q885" i="3" s="1"/>
  <c r="L885" i="3"/>
  <c r="N885" i="3" s="1"/>
  <c r="I885" i="3"/>
  <c r="K885" i="3" s="1"/>
  <c r="H885" i="3"/>
  <c r="F885" i="3"/>
  <c r="C885" i="3"/>
  <c r="E885" i="3" s="1"/>
  <c r="B884" i="2" s="1"/>
  <c r="BJ884" i="3"/>
  <c r="BH884" i="3"/>
  <c r="BE884" i="3"/>
  <c r="BG884" i="3" s="1"/>
  <c r="D883" i="2" s="1"/>
  <c r="I883" i="2" s="1"/>
  <c r="BB884" i="3"/>
  <c r="BD884" i="3" s="1"/>
  <c r="BA884" i="3"/>
  <c r="AY884" i="3"/>
  <c r="AV884" i="3"/>
  <c r="AX884" i="3" s="1"/>
  <c r="AS884" i="3"/>
  <c r="AU884" i="3" s="1"/>
  <c r="AP884" i="3"/>
  <c r="AR884" i="3" s="1"/>
  <c r="AM884" i="3"/>
  <c r="AO884" i="3" s="1"/>
  <c r="AJ884" i="3"/>
  <c r="AL884" i="3" s="1"/>
  <c r="AI884" i="3"/>
  <c r="AG884" i="3"/>
  <c r="AD884" i="3"/>
  <c r="AF884" i="3" s="1"/>
  <c r="AA884" i="3"/>
  <c r="AC884" i="3" s="1"/>
  <c r="X884" i="3"/>
  <c r="Z884" i="3" s="1"/>
  <c r="U884" i="3"/>
  <c r="W884" i="3" s="1"/>
  <c r="C883" i="2" s="1"/>
  <c r="H883" i="2" s="1"/>
  <c r="R884" i="3"/>
  <c r="T884" i="3" s="1"/>
  <c r="O884" i="3"/>
  <c r="Q884" i="3" s="1"/>
  <c r="L884" i="3"/>
  <c r="N884" i="3" s="1"/>
  <c r="I884" i="3"/>
  <c r="K884" i="3" s="1"/>
  <c r="F884" i="3"/>
  <c r="H884" i="3" s="1"/>
  <c r="C884" i="3"/>
  <c r="E884" i="3" s="1"/>
  <c r="B883" i="2" s="1"/>
  <c r="E883" i="2" s="1"/>
  <c r="J883" i="2" s="1"/>
  <c r="BH883" i="3"/>
  <c r="BJ883" i="3" s="1"/>
  <c r="BE883" i="3"/>
  <c r="BG883" i="3" s="1"/>
  <c r="D882" i="2" s="1"/>
  <c r="I882" i="2" s="1"/>
  <c r="BB883" i="3"/>
  <c r="BD883" i="3" s="1"/>
  <c r="AY883" i="3"/>
  <c r="BA883" i="3" s="1"/>
  <c r="AV883" i="3"/>
  <c r="AX883" i="3" s="1"/>
  <c r="AS883" i="3"/>
  <c r="AU883" i="3" s="1"/>
  <c r="AP883" i="3"/>
  <c r="AR883" i="3" s="1"/>
  <c r="AM883" i="3"/>
  <c r="AO883" i="3" s="1"/>
  <c r="AJ883" i="3"/>
  <c r="AL883" i="3" s="1"/>
  <c r="AG883" i="3"/>
  <c r="AI883" i="3" s="1"/>
  <c r="AD883" i="3"/>
  <c r="AF883" i="3" s="1"/>
  <c r="AA883" i="3"/>
  <c r="AC883" i="3" s="1"/>
  <c r="X883" i="3"/>
  <c r="Z883" i="3" s="1"/>
  <c r="U883" i="3"/>
  <c r="W883" i="3" s="1"/>
  <c r="C882" i="2" s="1"/>
  <c r="R883" i="3"/>
  <c r="T883" i="3" s="1"/>
  <c r="Q883" i="3"/>
  <c r="O883" i="3"/>
  <c r="L883" i="3"/>
  <c r="N883" i="3" s="1"/>
  <c r="K883" i="3"/>
  <c r="I883" i="3"/>
  <c r="F883" i="3"/>
  <c r="H883" i="3" s="1"/>
  <c r="C883" i="3"/>
  <c r="E883" i="3" s="1"/>
  <c r="B882" i="2" s="1"/>
  <c r="BH882" i="3"/>
  <c r="BJ882" i="3" s="1"/>
  <c r="BE882" i="3"/>
  <c r="BG882" i="3" s="1"/>
  <c r="D881" i="2" s="1"/>
  <c r="BB882" i="3"/>
  <c r="BD882" i="3" s="1"/>
  <c r="BA882" i="3"/>
  <c r="AY882" i="3"/>
  <c r="AX882" i="3"/>
  <c r="AV882" i="3"/>
  <c r="AU882" i="3"/>
  <c r="AS882" i="3"/>
  <c r="AP882" i="3"/>
  <c r="AR882" i="3" s="1"/>
  <c r="AM882" i="3"/>
  <c r="AO882" i="3" s="1"/>
  <c r="AJ882" i="3"/>
  <c r="AL882" i="3" s="1"/>
  <c r="AG882" i="3"/>
  <c r="AI882" i="3" s="1"/>
  <c r="AD882" i="3"/>
  <c r="AF882" i="3" s="1"/>
  <c r="AA882" i="3"/>
  <c r="AC882" i="3" s="1"/>
  <c r="X882" i="3"/>
  <c r="Z882" i="3" s="1"/>
  <c r="U882" i="3"/>
  <c r="W882" i="3" s="1"/>
  <c r="C881" i="2" s="1"/>
  <c r="T882" i="3"/>
  <c r="R882" i="3"/>
  <c r="O882" i="3"/>
  <c r="Q882" i="3" s="1"/>
  <c r="L882" i="3"/>
  <c r="N882" i="3" s="1"/>
  <c r="I882" i="3"/>
  <c r="K882" i="3" s="1"/>
  <c r="F882" i="3"/>
  <c r="H882" i="3" s="1"/>
  <c r="C882" i="3"/>
  <c r="E882" i="3" s="1"/>
  <c r="B881" i="2" s="1"/>
  <c r="G881" i="2" s="1"/>
  <c r="B882" i="3"/>
  <c r="BH881" i="3"/>
  <c r="BJ881" i="3" s="1"/>
  <c r="BE881" i="3"/>
  <c r="BG881" i="3" s="1"/>
  <c r="D880" i="2" s="1"/>
  <c r="I880" i="2" s="1"/>
  <c r="BB881" i="3"/>
  <c r="BD881" i="3" s="1"/>
  <c r="AY881" i="3"/>
  <c r="BA881" i="3" s="1"/>
  <c r="AX881" i="3"/>
  <c r="AV881" i="3"/>
  <c r="AS881" i="3"/>
  <c r="AU881" i="3" s="1"/>
  <c r="AP881" i="3"/>
  <c r="AR881" i="3" s="1"/>
  <c r="AM881" i="3"/>
  <c r="AO881" i="3" s="1"/>
  <c r="AL881" i="3"/>
  <c r="AJ881" i="3"/>
  <c r="AI881" i="3"/>
  <c r="AG881" i="3"/>
  <c r="AD881" i="3"/>
  <c r="AF881" i="3" s="1"/>
  <c r="AA881" i="3"/>
  <c r="AC881" i="3" s="1"/>
  <c r="X881" i="3"/>
  <c r="Z881" i="3" s="1"/>
  <c r="W881" i="3"/>
  <c r="C880" i="2" s="1"/>
  <c r="H880" i="2" s="1"/>
  <c r="U881" i="3"/>
  <c r="R881" i="3"/>
  <c r="T881" i="3" s="1"/>
  <c r="O881" i="3"/>
  <c r="Q881" i="3" s="1"/>
  <c r="N881" i="3"/>
  <c r="L881" i="3"/>
  <c r="I881" i="3"/>
  <c r="K881" i="3" s="1"/>
  <c r="F881" i="3"/>
  <c r="H881" i="3" s="1"/>
  <c r="C881" i="3"/>
  <c r="E881" i="3" s="1"/>
  <c r="B880" i="2" s="1"/>
  <c r="BH880" i="3"/>
  <c r="BJ880" i="3" s="1"/>
  <c r="BE880" i="3"/>
  <c r="BG880" i="3" s="1"/>
  <c r="D879" i="2" s="1"/>
  <c r="I879" i="2" s="1"/>
  <c r="BB880" i="3"/>
  <c r="BD880" i="3" s="1"/>
  <c r="AY880" i="3"/>
  <c r="BA880" i="3" s="1"/>
  <c r="AV880" i="3"/>
  <c r="AX880" i="3" s="1"/>
  <c r="AS880" i="3"/>
  <c r="AU880" i="3" s="1"/>
  <c r="AP880" i="3"/>
  <c r="AR880" i="3" s="1"/>
  <c r="AO880" i="3"/>
  <c r="AM880" i="3"/>
  <c r="AJ880" i="3"/>
  <c r="AL880" i="3" s="1"/>
  <c r="AG880" i="3"/>
  <c r="AI880" i="3" s="1"/>
  <c r="AD880" i="3"/>
  <c r="AF880" i="3" s="1"/>
  <c r="AA880" i="3"/>
  <c r="AC880" i="3" s="1"/>
  <c r="X880" i="3"/>
  <c r="Z880" i="3" s="1"/>
  <c r="U880" i="3"/>
  <c r="W880" i="3" s="1"/>
  <c r="C879" i="2" s="1"/>
  <c r="H879" i="2" s="1"/>
  <c r="R880" i="3"/>
  <c r="T880" i="3" s="1"/>
  <c r="O880" i="3"/>
  <c r="Q880" i="3" s="1"/>
  <c r="L880" i="3"/>
  <c r="N880" i="3" s="1"/>
  <c r="I880" i="3"/>
  <c r="K880" i="3" s="1"/>
  <c r="F880" i="3"/>
  <c r="H880" i="3" s="1"/>
  <c r="C880" i="3"/>
  <c r="E880" i="3" s="1"/>
  <c r="B879" i="2" s="1"/>
  <c r="E879" i="2" s="1"/>
  <c r="BH879" i="3"/>
  <c r="BJ879" i="3" s="1"/>
  <c r="BE879" i="3"/>
  <c r="BG879" i="3" s="1"/>
  <c r="D878" i="2" s="1"/>
  <c r="BD879" i="3"/>
  <c r="BB879" i="3"/>
  <c r="AY879" i="3"/>
  <c r="BA879" i="3" s="1"/>
  <c r="AV879" i="3"/>
  <c r="AX879" i="3" s="1"/>
  <c r="AS879" i="3"/>
  <c r="AU879" i="3" s="1"/>
  <c r="AP879" i="3"/>
  <c r="AR879" i="3" s="1"/>
  <c r="AM879" i="3"/>
  <c r="AO879" i="3" s="1"/>
  <c r="AJ879" i="3"/>
  <c r="AL879" i="3" s="1"/>
  <c r="AG879" i="3"/>
  <c r="AI879" i="3" s="1"/>
  <c r="AD879" i="3"/>
  <c r="AF879" i="3" s="1"/>
  <c r="AA879" i="3"/>
  <c r="AC879" i="3" s="1"/>
  <c r="X879" i="3"/>
  <c r="Z879" i="3" s="1"/>
  <c r="U879" i="3"/>
  <c r="W879" i="3" s="1"/>
  <c r="C878" i="2" s="1"/>
  <c r="R879" i="3"/>
  <c r="T879" i="3" s="1"/>
  <c r="O879" i="3"/>
  <c r="Q879" i="3" s="1"/>
  <c r="L879" i="3"/>
  <c r="N879" i="3" s="1"/>
  <c r="I879" i="3"/>
  <c r="K879" i="3" s="1"/>
  <c r="F879" i="3"/>
  <c r="H879" i="3" s="1"/>
  <c r="C879" i="3"/>
  <c r="E879" i="3" s="1"/>
  <c r="B878" i="2" s="1"/>
  <c r="BH878" i="3"/>
  <c r="BJ878" i="3" s="1"/>
  <c r="BE878" i="3"/>
  <c r="BG878" i="3" s="1"/>
  <c r="D877" i="2" s="1"/>
  <c r="I877" i="2" s="1"/>
  <c r="BD878" i="3"/>
  <c r="BB878" i="3"/>
  <c r="BA878" i="3"/>
  <c r="AY878" i="3"/>
  <c r="AV878" i="3"/>
  <c r="AX878" i="3" s="1"/>
  <c r="AU878" i="3"/>
  <c r="AS878" i="3"/>
  <c r="AP878" i="3"/>
  <c r="AR878" i="3" s="1"/>
  <c r="AM878" i="3"/>
  <c r="AO878" i="3" s="1"/>
  <c r="AJ878" i="3"/>
  <c r="AL878" i="3" s="1"/>
  <c r="AG878" i="3"/>
  <c r="AI878" i="3" s="1"/>
  <c r="AD878" i="3"/>
  <c r="AF878" i="3" s="1"/>
  <c r="AA878" i="3"/>
  <c r="AC878" i="3" s="1"/>
  <c r="Z878" i="3"/>
  <c r="X878" i="3"/>
  <c r="U878" i="3"/>
  <c r="W878" i="3" s="1"/>
  <c r="C877" i="2" s="1"/>
  <c r="H877" i="2" s="1"/>
  <c r="T878" i="3"/>
  <c r="R878" i="3"/>
  <c r="O878" i="3"/>
  <c r="Q878" i="3" s="1"/>
  <c r="N878" i="3"/>
  <c r="L878" i="3"/>
  <c r="I878" i="3"/>
  <c r="K878" i="3" s="1"/>
  <c r="F878" i="3"/>
  <c r="H878" i="3" s="1"/>
  <c r="C878" i="3"/>
  <c r="E878" i="3" s="1"/>
  <c r="B877" i="2" s="1"/>
  <c r="BH877" i="3"/>
  <c r="BJ877" i="3" s="1"/>
  <c r="BE877" i="3"/>
  <c r="BG877" i="3" s="1"/>
  <c r="D876" i="2" s="1"/>
  <c r="I876" i="2" s="1"/>
  <c r="BB877" i="3"/>
  <c r="BD877" i="3" s="1"/>
  <c r="AY877" i="3"/>
  <c r="BA877" i="3" s="1"/>
  <c r="AX877" i="3"/>
  <c r="AV877" i="3"/>
  <c r="AS877" i="3"/>
  <c r="AU877" i="3" s="1"/>
  <c r="AP877" i="3"/>
  <c r="AR877" i="3" s="1"/>
  <c r="AM877" i="3"/>
  <c r="AO877" i="3" s="1"/>
  <c r="AJ877" i="3"/>
  <c r="AL877" i="3" s="1"/>
  <c r="AG877" i="3"/>
  <c r="AI877" i="3" s="1"/>
  <c r="AD877" i="3"/>
  <c r="AF877" i="3" s="1"/>
  <c r="AC877" i="3"/>
  <c r="AA877" i="3"/>
  <c r="X877" i="3"/>
  <c r="Z877" i="3" s="1"/>
  <c r="U877" i="3"/>
  <c r="W877" i="3" s="1"/>
  <c r="C876" i="2" s="1"/>
  <c r="H876" i="2" s="1"/>
  <c r="R877" i="3"/>
  <c r="T877" i="3" s="1"/>
  <c r="O877" i="3"/>
  <c r="Q877" i="3" s="1"/>
  <c r="L877" i="3"/>
  <c r="N877" i="3" s="1"/>
  <c r="I877" i="3"/>
  <c r="K877" i="3" s="1"/>
  <c r="F877" i="3"/>
  <c r="H877" i="3" s="1"/>
  <c r="E877" i="3"/>
  <c r="B876" i="2" s="1"/>
  <c r="C877" i="3"/>
  <c r="B877" i="3"/>
  <c r="BH876" i="3"/>
  <c r="BJ876" i="3" s="1"/>
  <c r="BE876" i="3"/>
  <c r="BG876" i="3" s="1"/>
  <c r="D875" i="2" s="1"/>
  <c r="I875" i="2" s="1"/>
  <c r="BD876" i="3"/>
  <c r="BB876" i="3"/>
  <c r="AY876" i="3"/>
  <c r="BA876" i="3" s="1"/>
  <c r="AX876" i="3"/>
  <c r="AV876" i="3"/>
  <c r="AS876" i="3"/>
  <c r="AU876" i="3" s="1"/>
  <c r="AP876" i="3"/>
  <c r="AR876" i="3" s="1"/>
  <c r="AM876" i="3"/>
  <c r="AO876" i="3" s="1"/>
  <c r="AJ876" i="3"/>
  <c r="AL876" i="3" s="1"/>
  <c r="AI876" i="3"/>
  <c r="AG876" i="3"/>
  <c r="AD876" i="3"/>
  <c r="AF876" i="3" s="1"/>
  <c r="AC876" i="3"/>
  <c r="AA876" i="3"/>
  <c r="X876" i="3"/>
  <c r="Z876" i="3" s="1"/>
  <c r="U876" i="3"/>
  <c r="W876" i="3" s="1"/>
  <c r="C875" i="2" s="1"/>
  <c r="H875" i="2" s="1"/>
  <c r="R876" i="3"/>
  <c r="T876" i="3" s="1"/>
  <c r="O876" i="3"/>
  <c r="Q876" i="3" s="1"/>
  <c r="N876" i="3"/>
  <c r="L876" i="3"/>
  <c r="I876" i="3"/>
  <c r="K876" i="3" s="1"/>
  <c r="H876" i="3"/>
  <c r="F876" i="3"/>
  <c r="C876" i="3"/>
  <c r="E876" i="3" s="1"/>
  <c r="B875" i="2" s="1"/>
  <c r="BH875" i="3"/>
  <c r="BJ875" i="3" s="1"/>
  <c r="BE875" i="3"/>
  <c r="BG875" i="3" s="1"/>
  <c r="D874" i="2" s="1"/>
  <c r="BB875" i="3"/>
  <c r="BD875" i="3" s="1"/>
  <c r="AY875" i="3"/>
  <c r="BA875" i="3" s="1"/>
  <c r="AV875" i="3"/>
  <c r="AX875" i="3" s="1"/>
  <c r="AU875" i="3"/>
  <c r="AS875" i="3"/>
  <c r="AP875" i="3"/>
  <c r="AR875" i="3" s="1"/>
  <c r="AO875" i="3"/>
  <c r="AM875" i="3"/>
  <c r="AJ875" i="3"/>
  <c r="AL875" i="3" s="1"/>
  <c r="AG875" i="3"/>
  <c r="AI875" i="3" s="1"/>
  <c r="AD875" i="3"/>
  <c r="AF875" i="3" s="1"/>
  <c r="AA875" i="3"/>
  <c r="AC875" i="3" s="1"/>
  <c r="Z875" i="3"/>
  <c r="X875" i="3"/>
  <c r="U875" i="3"/>
  <c r="W875" i="3" s="1"/>
  <c r="C874" i="2" s="1"/>
  <c r="R875" i="3"/>
  <c r="T875" i="3" s="1"/>
  <c r="Q875" i="3"/>
  <c r="O875" i="3"/>
  <c r="N875" i="3"/>
  <c r="L875" i="3"/>
  <c r="I875" i="3"/>
  <c r="K875" i="3" s="1"/>
  <c r="H875" i="3"/>
  <c r="F875" i="3"/>
  <c r="C875" i="3"/>
  <c r="E875" i="3" s="1"/>
  <c r="B874" i="2" s="1"/>
  <c r="G874" i="2" s="1"/>
  <c r="B875" i="3"/>
  <c r="BH874" i="3"/>
  <c r="BJ874" i="3" s="1"/>
  <c r="BE874" i="3"/>
  <c r="BG874" i="3" s="1"/>
  <c r="D873" i="2" s="1"/>
  <c r="BD874" i="3"/>
  <c r="BB874" i="3"/>
  <c r="AY874" i="3"/>
  <c r="BA874" i="3" s="1"/>
  <c r="AV874" i="3"/>
  <c r="AX874" i="3" s="1"/>
  <c r="AU874" i="3"/>
  <c r="AS874" i="3"/>
  <c r="AP874" i="3"/>
  <c r="AR874" i="3" s="1"/>
  <c r="AM874" i="3"/>
  <c r="AO874" i="3" s="1"/>
  <c r="AJ874" i="3"/>
  <c r="AL874" i="3" s="1"/>
  <c r="AI874" i="3"/>
  <c r="AG874" i="3"/>
  <c r="AD874" i="3"/>
  <c r="AF874" i="3" s="1"/>
  <c r="AA874" i="3"/>
  <c r="AC874" i="3" s="1"/>
  <c r="X874" i="3"/>
  <c r="Z874" i="3" s="1"/>
  <c r="U874" i="3"/>
  <c r="W874" i="3" s="1"/>
  <c r="C873" i="2" s="1"/>
  <c r="R874" i="3"/>
  <c r="T874" i="3" s="1"/>
  <c r="O874" i="3"/>
  <c r="Q874" i="3" s="1"/>
  <c r="L874" i="3"/>
  <c r="N874" i="3" s="1"/>
  <c r="K874" i="3"/>
  <c r="I874" i="3"/>
  <c r="F874" i="3"/>
  <c r="H874" i="3" s="1"/>
  <c r="E874" i="3"/>
  <c r="B873" i="2" s="1"/>
  <c r="G873" i="2" s="1"/>
  <c r="C874" i="3"/>
  <c r="B874" i="3"/>
  <c r="BH873" i="3"/>
  <c r="BJ873" i="3" s="1"/>
  <c r="BG873" i="3"/>
  <c r="D872" i="2" s="1"/>
  <c r="I872" i="2" s="1"/>
  <c r="BE873" i="3"/>
  <c r="BD873" i="3"/>
  <c r="BB873" i="3"/>
  <c r="AY873" i="3"/>
  <c r="BA873" i="3" s="1"/>
  <c r="AV873" i="3"/>
  <c r="AX873" i="3" s="1"/>
  <c r="AS873" i="3"/>
  <c r="AU873" i="3" s="1"/>
  <c r="AP873" i="3"/>
  <c r="AR873" i="3" s="1"/>
  <c r="AM873" i="3"/>
  <c r="AO873" i="3" s="1"/>
  <c r="AJ873" i="3"/>
  <c r="AL873" i="3" s="1"/>
  <c r="AG873" i="3"/>
  <c r="AI873" i="3" s="1"/>
  <c r="AD873" i="3"/>
  <c r="AF873" i="3" s="1"/>
  <c r="AA873" i="3"/>
  <c r="AC873" i="3" s="1"/>
  <c r="Z873" i="3"/>
  <c r="X873" i="3"/>
  <c r="U873" i="3"/>
  <c r="W873" i="3" s="1"/>
  <c r="C872" i="2" s="1"/>
  <c r="H872" i="2" s="1"/>
  <c r="T873" i="3"/>
  <c r="R873" i="3"/>
  <c r="O873" i="3"/>
  <c r="Q873" i="3" s="1"/>
  <c r="L873" i="3"/>
  <c r="N873" i="3" s="1"/>
  <c r="I873" i="3"/>
  <c r="K873" i="3" s="1"/>
  <c r="F873" i="3"/>
  <c r="H873" i="3" s="1"/>
  <c r="E873" i="3"/>
  <c r="B872" i="2" s="1"/>
  <c r="C873" i="3"/>
  <c r="BH872" i="3"/>
  <c r="BJ872" i="3" s="1"/>
  <c r="BE872" i="3"/>
  <c r="BG872" i="3" s="1"/>
  <c r="D871" i="2" s="1"/>
  <c r="I871" i="2" s="1"/>
  <c r="BB872" i="3"/>
  <c r="BD872" i="3" s="1"/>
  <c r="AY872" i="3"/>
  <c r="BA872" i="3" s="1"/>
  <c r="AV872" i="3"/>
  <c r="AX872" i="3" s="1"/>
  <c r="AS872" i="3"/>
  <c r="AU872" i="3" s="1"/>
  <c r="AP872" i="3"/>
  <c r="AR872" i="3" s="1"/>
  <c r="AM872" i="3"/>
  <c r="AO872" i="3" s="1"/>
  <c r="AJ872" i="3"/>
  <c r="AL872" i="3" s="1"/>
  <c r="AI872" i="3"/>
  <c r="AG872" i="3"/>
  <c r="AF872" i="3"/>
  <c r="AD872" i="3"/>
  <c r="AA872" i="3"/>
  <c r="AC872" i="3" s="1"/>
  <c r="Z872" i="3"/>
  <c r="X872" i="3"/>
  <c r="U872" i="3"/>
  <c r="W872" i="3" s="1"/>
  <c r="C871" i="2" s="1"/>
  <c r="H871" i="2" s="1"/>
  <c r="R872" i="3"/>
  <c r="T872" i="3" s="1"/>
  <c r="O872" i="3"/>
  <c r="Q872" i="3" s="1"/>
  <c r="L872" i="3"/>
  <c r="N872" i="3" s="1"/>
  <c r="I872" i="3"/>
  <c r="K872" i="3" s="1"/>
  <c r="H872" i="3"/>
  <c r="F872" i="3"/>
  <c r="C872" i="3"/>
  <c r="E872" i="3" s="1"/>
  <c r="B871" i="2" s="1"/>
  <c r="E871" i="2" s="1"/>
  <c r="J871" i="2" s="1"/>
  <c r="BH871" i="3"/>
  <c r="BJ871" i="3" s="1"/>
  <c r="BE871" i="3"/>
  <c r="BG871" i="3" s="1"/>
  <c r="D870" i="2" s="1"/>
  <c r="I870" i="2" s="1"/>
  <c r="BD871" i="3"/>
  <c r="BB871" i="3"/>
  <c r="AY871" i="3"/>
  <c r="BA871" i="3" s="1"/>
  <c r="AX871" i="3"/>
  <c r="AV871" i="3"/>
  <c r="AS871" i="3"/>
  <c r="AU871" i="3" s="1"/>
  <c r="AP871" i="3"/>
  <c r="AR871" i="3" s="1"/>
  <c r="AM871" i="3"/>
  <c r="AO871" i="3" s="1"/>
  <c r="AJ871" i="3"/>
  <c r="AL871" i="3" s="1"/>
  <c r="AI871" i="3"/>
  <c r="AG871" i="3"/>
  <c r="AD871" i="3"/>
  <c r="AF871" i="3" s="1"/>
  <c r="AC871" i="3"/>
  <c r="AA871" i="3"/>
  <c r="X871" i="3"/>
  <c r="Z871" i="3" s="1"/>
  <c r="U871" i="3"/>
  <c r="W871" i="3" s="1"/>
  <c r="C870" i="2" s="1"/>
  <c r="H870" i="2" s="1"/>
  <c r="R871" i="3"/>
  <c r="T871" i="3" s="1"/>
  <c r="O871" i="3"/>
  <c r="Q871" i="3" s="1"/>
  <c r="L871" i="3"/>
  <c r="N871" i="3" s="1"/>
  <c r="I871" i="3"/>
  <c r="K871" i="3" s="1"/>
  <c r="F871" i="3"/>
  <c r="H871" i="3" s="1"/>
  <c r="C871" i="3"/>
  <c r="E871" i="3" s="1"/>
  <c r="B870" i="2" s="1"/>
  <c r="BH870" i="3"/>
  <c r="BJ870" i="3" s="1"/>
  <c r="BE870" i="3"/>
  <c r="BG870" i="3" s="1"/>
  <c r="D869" i="2" s="1"/>
  <c r="I869" i="2" s="1"/>
  <c r="BB870" i="3"/>
  <c r="BD870" i="3" s="1"/>
  <c r="AY870" i="3"/>
  <c r="BA870" i="3" s="1"/>
  <c r="AV870" i="3"/>
  <c r="AX870" i="3" s="1"/>
  <c r="AU870" i="3"/>
  <c r="AS870" i="3"/>
  <c r="AR870" i="3"/>
  <c r="AP870" i="3"/>
  <c r="AM870" i="3"/>
  <c r="AO870" i="3" s="1"/>
  <c r="AJ870" i="3"/>
  <c r="AL870" i="3" s="1"/>
  <c r="AG870" i="3"/>
  <c r="AI870" i="3" s="1"/>
  <c r="AD870" i="3"/>
  <c r="AF870" i="3" s="1"/>
  <c r="AA870" i="3"/>
  <c r="AC870" i="3" s="1"/>
  <c r="X870" i="3"/>
  <c r="Z870" i="3" s="1"/>
  <c r="U870" i="3"/>
  <c r="W870" i="3" s="1"/>
  <c r="C869" i="2" s="1"/>
  <c r="H869" i="2" s="1"/>
  <c r="R870" i="3"/>
  <c r="T870" i="3" s="1"/>
  <c r="O870" i="3"/>
  <c r="Q870" i="3" s="1"/>
  <c r="L870" i="3"/>
  <c r="N870" i="3" s="1"/>
  <c r="K870" i="3"/>
  <c r="I870" i="3"/>
  <c r="F870" i="3"/>
  <c r="H870" i="3" s="1"/>
  <c r="E870" i="3"/>
  <c r="B869" i="2" s="1"/>
  <c r="C870" i="3"/>
  <c r="BH869" i="3"/>
  <c r="BJ869" i="3" s="1"/>
  <c r="BE869" i="3"/>
  <c r="BG869" i="3" s="1"/>
  <c r="D868" i="2" s="1"/>
  <c r="I868" i="2" s="1"/>
  <c r="BB869" i="3"/>
  <c r="BD869" i="3" s="1"/>
  <c r="AY869" i="3"/>
  <c r="BA869" i="3" s="1"/>
  <c r="AV869" i="3"/>
  <c r="AX869" i="3" s="1"/>
  <c r="AS869" i="3"/>
  <c r="AU869" i="3" s="1"/>
  <c r="AP869" i="3"/>
  <c r="AR869" i="3" s="1"/>
  <c r="AO869" i="3"/>
  <c r="AM869" i="3"/>
  <c r="AJ869" i="3"/>
  <c r="AL869" i="3" s="1"/>
  <c r="AG869" i="3"/>
  <c r="AI869" i="3" s="1"/>
  <c r="AD869" i="3"/>
  <c r="AF869" i="3" s="1"/>
  <c r="AC869" i="3"/>
  <c r="AA869" i="3"/>
  <c r="X869" i="3"/>
  <c r="Z869" i="3" s="1"/>
  <c r="U869" i="3"/>
  <c r="W869" i="3" s="1"/>
  <c r="C868" i="2" s="1"/>
  <c r="H868" i="2" s="1"/>
  <c r="R869" i="3"/>
  <c r="T869" i="3" s="1"/>
  <c r="O869" i="3"/>
  <c r="Q869" i="3" s="1"/>
  <c r="L869" i="3"/>
  <c r="N869" i="3" s="1"/>
  <c r="I869" i="3"/>
  <c r="K869" i="3" s="1"/>
  <c r="F869" i="3"/>
  <c r="H869" i="3" s="1"/>
  <c r="C869" i="3"/>
  <c r="E869" i="3" s="1"/>
  <c r="B868" i="2" s="1"/>
  <c r="E868" i="2" s="1"/>
  <c r="J868" i="2" s="1"/>
  <c r="BH868" i="3"/>
  <c r="BJ868" i="3" s="1"/>
  <c r="BG868" i="3"/>
  <c r="D867" i="2" s="1"/>
  <c r="I867" i="2" s="1"/>
  <c r="BE868" i="3"/>
  <c r="BB868" i="3"/>
  <c r="BD868" i="3" s="1"/>
  <c r="BA868" i="3"/>
  <c r="AY868" i="3"/>
  <c r="AV868" i="3"/>
  <c r="AX868" i="3" s="1"/>
  <c r="AS868" i="3"/>
  <c r="AU868" i="3" s="1"/>
  <c r="AR868" i="3"/>
  <c r="AP868" i="3"/>
  <c r="AM868" i="3"/>
  <c r="AO868" i="3" s="1"/>
  <c r="AJ868" i="3"/>
  <c r="AL868" i="3" s="1"/>
  <c r="AG868" i="3"/>
  <c r="AI868" i="3" s="1"/>
  <c r="AD868" i="3"/>
  <c r="AF868" i="3" s="1"/>
  <c r="AA868" i="3"/>
  <c r="AC868" i="3" s="1"/>
  <c r="X868" i="3"/>
  <c r="Z868" i="3" s="1"/>
  <c r="U868" i="3"/>
  <c r="W868" i="3" s="1"/>
  <c r="C867" i="2" s="1"/>
  <c r="H867" i="2" s="1"/>
  <c r="R868" i="3"/>
  <c r="T868" i="3" s="1"/>
  <c r="O868" i="3"/>
  <c r="Q868" i="3" s="1"/>
  <c r="L868" i="3"/>
  <c r="N868" i="3" s="1"/>
  <c r="I868" i="3"/>
  <c r="K868" i="3" s="1"/>
  <c r="F868" i="3"/>
  <c r="H868" i="3" s="1"/>
  <c r="E868" i="3"/>
  <c r="B867" i="2" s="1"/>
  <c r="G867" i="2" s="1"/>
  <c r="C868" i="3"/>
  <c r="BH867" i="3"/>
  <c r="BJ867" i="3" s="1"/>
  <c r="BE867" i="3"/>
  <c r="BG867" i="3" s="1"/>
  <c r="D866" i="2" s="1"/>
  <c r="I866" i="2" s="1"/>
  <c r="BD867" i="3"/>
  <c r="BB867" i="3"/>
  <c r="AY867" i="3"/>
  <c r="BA867" i="3" s="1"/>
  <c r="AX867" i="3"/>
  <c r="AV867" i="3"/>
  <c r="AS867" i="3"/>
  <c r="AU867" i="3" s="1"/>
  <c r="AR867" i="3"/>
  <c r="AP867" i="3"/>
  <c r="AM867" i="3"/>
  <c r="AO867" i="3" s="1"/>
  <c r="AJ867" i="3"/>
  <c r="AL867" i="3" s="1"/>
  <c r="AG867" i="3"/>
  <c r="AI867" i="3" s="1"/>
  <c r="AF867" i="3"/>
  <c r="AD867" i="3"/>
  <c r="AC867" i="3"/>
  <c r="AA867" i="3"/>
  <c r="Z867" i="3"/>
  <c r="X867" i="3"/>
  <c r="U867" i="3"/>
  <c r="W867" i="3" s="1"/>
  <c r="C866" i="2" s="1"/>
  <c r="H866" i="2" s="1"/>
  <c r="R867" i="3"/>
  <c r="T867" i="3" s="1"/>
  <c r="O867" i="3"/>
  <c r="Q867" i="3" s="1"/>
  <c r="L867" i="3"/>
  <c r="N867" i="3" s="1"/>
  <c r="I867" i="3"/>
  <c r="K867" i="3" s="1"/>
  <c r="F867" i="3"/>
  <c r="H867" i="3" s="1"/>
  <c r="C867" i="3"/>
  <c r="E867" i="3" s="1"/>
  <c r="B866" i="2" s="1"/>
  <c r="BH866" i="3"/>
  <c r="BJ866" i="3" s="1"/>
  <c r="BG866" i="3"/>
  <c r="D865" i="2" s="1"/>
  <c r="I865" i="2" s="1"/>
  <c r="BE866" i="3"/>
  <c r="BB866" i="3"/>
  <c r="BD866" i="3" s="1"/>
  <c r="AY866" i="3"/>
  <c r="BA866" i="3" s="1"/>
  <c r="AV866" i="3"/>
  <c r="AX866" i="3" s="1"/>
  <c r="AU866" i="3"/>
  <c r="AS866" i="3"/>
  <c r="AP866" i="3"/>
  <c r="AR866" i="3" s="1"/>
  <c r="AO866" i="3"/>
  <c r="AM866" i="3"/>
  <c r="AJ866" i="3"/>
  <c r="AL866" i="3" s="1"/>
  <c r="AG866" i="3"/>
  <c r="AI866" i="3" s="1"/>
  <c r="AD866" i="3"/>
  <c r="AF866" i="3" s="1"/>
  <c r="AA866" i="3"/>
  <c r="AC866" i="3" s="1"/>
  <c r="X866" i="3"/>
  <c r="Z866" i="3" s="1"/>
  <c r="U866" i="3"/>
  <c r="W866" i="3" s="1"/>
  <c r="C865" i="2" s="1"/>
  <c r="R866" i="3"/>
  <c r="T866" i="3" s="1"/>
  <c r="O866" i="3"/>
  <c r="Q866" i="3" s="1"/>
  <c r="L866" i="3"/>
  <c r="N866" i="3" s="1"/>
  <c r="I866" i="3"/>
  <c r="K866" i="3" s="1"/>
  <c r="F866" i="3"/>
  <c r="H866" i="3" s="1"/>
  <c r="C866" i="3"/>
  <c r="E866" i="3" s="1"/>
  <c r="B865" i="2" s="1"/>
  <c r="G865" i="2" s="1"/>
  <c r="BH865" i="3"/>
  <c r="BJ865" i="3" s="1"/>
  <c r="BE865" i="3"/>
  <c r="BG865" i="3" s="1"/>
  <c r="D864" i="2" s="1"/>
  <c r="I864" i="2" s="1"/>
  <c r="BB865" i="3"/>
  <c r="BD865" i="3" s="1"/>
  <c r="BA865" i="3"/>
  <c r="AY865" i="3"/>
  <c r="AX865" i="3"/>
  <c r="AV865" i="3"/>
  <c r="AU865" i="3"/>
  <c r="AS865" i="3"/>
  <c r="AP865" i="3"/>
  <c r="AR865" i="3" s="1"/>
  <c r="AM865" i="3"/>
  <c r="AO865" i="3" s="1"/>
  <c r="AJ865" i="3"/>
  <c r="AL865" i="3" s="1"/>
  <c r="AG865" i="3"/>
  <c r="AI865" i="3" s="1"/>
  <c r="AD865" i="3"/>
  <c r="AF865" i="3" s="1"/>
  <c r="AA865" i="3"/>
  <c r="AC865" i="3" s="1"/>
  <c r="X865" i="3"/>
  <c r="Z865" i="3" s="1"/>
  <c r="U865" i="3"/>
  <c r="W865" i="3" s="1"/>
  <c r="C864" i="2" s="1"/>
  <c r="T865" i="3"/>
  <c r="R865" i="3"/>
  <c r="O865" i="3"/>
  <c r="Q865" i="3" s="1"/>
  <c r="L865" i="3"/>
  <c r="N865" i="3" s="1"/>
  <c r="I865" i="3"/>
  <c r="K865" i="3" s="1"/>
  <c r="F865" i="3"/>
  <c r="H865" i="3" s="1"/>
  <c r="C865" i="3"/>
  <c r="E865" i="3" s="1"/>
  <c r="B864" i="2" s="1"/>
  <c r="BH864" i="3"/>
  <c r="BJ864" i="3" s="1"/>
  <c r="BE864" i="3"/>
  <c r="BG864" i="3" s="1"/>
  <c r="D863" i="2" s="1"/>
  <c r="I863" i="2" s="1"/>
  <c r="BD864" i="3"/>
  <c r="BB864" i="3"/>
  <c r="AY864" i="3"/>
  <c r="BA864" i="3" s="1"/>
  <c r="AV864" i="3"/>
  <c r="AX864" i="3" s="1"/>
  <c r="AS864" i="3"/>
  <c r="AU864" i="3" s="1"/>
  <c r="AR864" i="3"/>
  <c r="AP864" i="3"/>
  <c r="AO864" i="3"/>
  <c r="AM864" i="3"/>
  <c r="AJ864" i="3"/>
  <c r="AL864" i="3" s="1"/>
  <c r="AG864" i="3"/>
  <c r="AI864" i="3" s="1"/>
  <c r="AD864" i="3"/>
  <c r="AF864" i="3" s="1"/>
  <c r="AA864" i="3"/>
  <c r="AC864" i="3" s="1"/>
  <c r="X864" i="3"/>
  <c r="Z864" i="3" s="1"/>
  <c r="U864" i="3"/>
  <c r="W864" i="3" s="1"/>
  <c r="C863" i="2" s="1"/>
  <c r="H863" i="2" s="1"/>
  <c r="R864" i="3"/>
  <c r="T864" i="3" s="1"/>
  <c r="O864" i="3"/>
  <c r="Q864" i="3" s="1"/>
  <c r="L864" i="3"/>
  <c r="N864" i="3" s="1"/>
  <c r="I864" i="3"/>
  <c r="K864" i="3" s="1"/>
  <c r="F864" i="3"/>
  <c r="H864" i="3" s="1"/>
  <c r="C864" i="3"/>
  <c r="E864" i="3" s="1"/>
  <c r="B863" i="2" s="1"/>
  <c r="E863" i="2" s="1"/>
  <c r="J863" i="2" s="1"/>
  <c r="BH863" i="3"/>
  <c r="BJ863" i="3" s="1"/>
  <c r="BE863" i="3"/>
  <c r="BG863" i="3" s="1"/>
  <c r="D862" i="2" s="1"/>
  <c r="BB863" i="3"/>
  <c r="BD863" i="3" s="1"/>
  <c r="AY863" i="3"/>
  <c r="BA863" i="3" s="1"/>
  <c r="AX863" i="3"/>
  <c r="AV863" i="3"/>
  <c r="AS863" i="3"/>
  <c r="AU863" i="3" s="1"/>
  <c r="AR863" i="3"/>
  <c r="AP863" i="3"/>
  <c r="AM863" i="3"/>
  <c r="AO863" i="3" s="1"/>
  <c r="AJ863" i="3"/>
  <c r="AL863" i="3" s="1"/>
  <c r="AG863" i="3"/>
  <c r="AI863" i="3" s="1"/>
  <c r="AD863" i="3"/>
  <c r="AF863" i="3" s="1"/>
  <c r="AA863" i="3"/>
  <c r="AC863" i="3" s="1"/>
  <c r="X863" i="3"/>
  <c r="Z863" i="3" s="1"/>
  <c r="U863" i="3"/>
  <c r="W863" i="3" s="1"/>
  <c r="C862" i="2" s="1"/>
  <c r="R863" i="3"/>
  <c r="T863" i="3" s="1"/>
  <c r="Q863" i="3"/>
  <c r="O863" i="3"/>
  <c r="L863" i="3"/>
  <c r="N863" i="3" s="1"/>
  <c r="K863" i="3"/>
  <c r="I863" i="3"/>
  <c r="F863" i="3"/>
  <c r="H863" i="3" s="1"/>
  <c r="C863" i="3"/>
  <c r="E863" i="3" s="1"/>
  <c r="B862" i="2" s="1"/>
  <c r="B863" i="3"/>
  <c r="BJ862" i="3"/>
  <c r="BH862" i="3"/>
  <c r="BE862" i="3"/>
  <c r="BG862" i="3" s="1"/>
  <c r="D861" i="2" s="1"/>
  <c r="I861" i="2" s="1"/>
  <c r="BB862" i="3"/>
  <c r="BD862" i="3" s="1"/>
  <c r="AY862" i="3"/>
  <c r="BA862" i="3" s="1"/>
  <c r="AV862" i="3"/>
  <c r="AX862" i="3" s="1"/>
  <c r="AS862" i="3"/>
  <c r="AU862" i="3" s="1"/>
  <c r="AP862" i="3"/>
  <c r="AR862" i="3" s="1"/>
  <c r="AO862" i="3"/>
  <c r="AM862" i="3"/>
  <c r="AJ862" i="3"/>
  <c r="AL862" i="3" s="1"/>
  <c r="AI862" i="3"/>
  <c r="AG862" i="3"/>
  <c r="AD862" i="3"/>
  <c r="AF862" i="3" s="1"/>
  <c r="AC862" i="3"/>
  <c r="AA862" i="3"/>
  <c r="X862" i="3"/>
  <c r="Z862" i="3" s="1"/>
  <c r="W862" i="3"/>
  <c r="C861" i="2" s="1"/>
  <c r="U862" i="3"/>
  <c r="R862" i="3"/>
  <c r="T862" i="3" s="1"/>
  <c r="O862" i="3"/>
  <c r="Q862" i="3" s="1"/>
  <c r="L862" i="3"/>
  <c r="N862" i="3" s="1"/>
  <c r="K862" i="3"/>
  <c r="I862" i="3"/>
  <c r="F862" i="3"/>
  <c r="H862" i="3" s="1"/>
  <c r="C862" i="3"/>
  <c r="E862" i="3" s="1"/>
  <c r="B861" i="2" s="1"/>
  <c r="G861" i="2" s="1"/>
  <c r="BH861" i="3"/>
  <c r="BJ861" i="3" s="1"/>
  <c r="BE861" i="3"/>
  <c r="BG861" i="3" s="1"/>
  <c r="D860" i="2" s="1"/>
  <c r="I860" i="2" s="1"/>
  <c r="BB861" i="3"/>
  <c r="BD861" i="3" s="1"/>
  <c r="AY861" i="3"/>
  <c r="BA861" i="3" s="1"/>
  <c r="AV861" i="3"/>
  <c r="AX861" i="3" s="1"/>
  <c r="AU861" i="3"/>
  <c r="AS861" i="3"/>
  <c r="AR861" i="3"/>
  <c r="AP861" i="3"/>
  <c r="AM861" i="3"/>
  <c r="AO861" i="3" s="1"/>
  <c r="AL861" i="3"/>
  <c r="AJ861" i="3"/>
  <c r="AI861" i="3"/>
  <c r="AG861" i="3"/>
  <c r="AD861" i="3"/>
  <c r="AF861" i="3" s="1"/>
  <c r="AA861" i="3"/>
  <c r="AC861" i="3" s="1"/>
  <c r="X861" i="3"/>
  <c r="Z861" i="3" s="1"/>
  <c r="U861" i="3"/>
  <c r="W861" i="3" s="1"/>
  <c r="C860" i="2" s="1"/>
  <c r="H860" i="2" s="1"/>
  <c r="T861" i="3"/>
  <c r="R861" i="3"/>
  <c r="O861" i="3"/>
  <c r="Q861" i="3" s="1"/>
  <c r="L861" i="3"/>
  <c r="N861" i="3" s="1"/>
  <c r="I861" i="3"/>
  <c r="K861" i="3" s="1"/>
  <c r="H861" i="3"/>
  <c r="F861" i="3"/>
  <c r="C861" i="3"/>
  <c r="E861" i="3" s="1"/>
  <c r="B860" i="2" s="1"/>
  <c r="E860" i="2" s="1"/>
  <c r="J860" i="2" s="1"/>
  <c r="BH860" i="3"/>
  <c r="BJ860" i="3" s="1"/>
  <c r="BE860" i="3"/>
  <c r="BG860" i="3" s="1"/>
  <c r="D859" i="2" s="1"/>
  <c r="I859" i="2" s="1"/>
  <c r="BB860" i="3"/>
  <c r="BD860" i="3" s="1"/>
  <c r="AY860" i="3"/>
  <c r="BA860" i="3" s="1"/>
  <c r="AV860" i="3"/>
  <c r="AX860" i="3" s="1"/>
  <c r="AS860" i="3"/>
  <c r="AU860" i="3" s="1"/>
  <c r="AP860" i="3"/>
  <c r="AR860" i="3" s="1"/>
  <c r="AM860" i="3"/>
  <c r="AO860" i="3" s="1"/>
  <c r="AJ860" i="3"/>
  <c r="AL860" i="3" s="1"/>
  <c r="AG860" i="3"/>
  <c r="AI860" i="3" s="1"/>
  <c r="AD860" i="3"/>
  <c r="AF860" i="3" s="1"/>
  <c r="AA860" i="3"/>
  <c r="AC860" i="3" s="1"/>
  <c r="X860" i="3"/>
  <c r="Z860" i="3" s="1"/>
  <c r="U860" i="3"/>
  <c r="W860" i="3" s="1"/>
  <c r="C859" i="2" s="1"/>
  <c r="H859" i="2" s="1"/>
  <c r="R860" i="3"/>
  <c r="T860" i="3" s="1"/>
  <c r="Q860" i="3"/>
  <c r="O860" i="3"/>
  <c r="L860" i="3"/>
  <c r="N860" i="3" s="1"/>
  <c r="I860" i="3"/>
  <c r="K860" i="3" s="1"/>
  <c r="F860" i="3"/>
  <c r="H860" i="3" s="1"/>
  <c r="C860" i="3"/>
  <c r="E860" i="3" s="1"/>
  <c r="B859" i="2" s="1"/>
  <c r="BJ859" i="3"/>
  <c r="BH859" i="3"/>
  <c r="BE859" i="3"/>
  <c r="BG859" i="3" s="1"/>
  <c r="D858" i="2" s="1"/>
  <c r="BD859" i="3"/>
  <c r="BB859" i="3"/>
  <c r="BA859" i="3"/>
  <c r="AY859" i="3"/>
  <c r="AV859" i="3"/>
  <c r="AX859" i="3" s="1"/>
  <c r="AS859" i="3"/>
  <c r="AU859" i="3" s="1"/>
  <c r="AP859" i="3"/>
  <c r="AR859" i="3" s="1"/>
  <c r="AM859" i="3"/>
  <c r="AO859" i="3" s="1"/>
  <c r="AJ859" i="3"/>
  <c r="AL859" i="3" s="1"/>
  <c r="AG859" i="3"/>
  <c r="AI859" i="3" s="1"/>
  <c r="AF859" i="3"/>
  <c r="AD859" i="3"/>
  <c r="AA859" i="3"/>
  <c r="AC859" i="3" s="1"/>
  <c r="Z859" i="3"/>
  <c r="X859" i="3"/>
  <c r="W859" i="3"/>
  <c r="C858" i="2" s="1"/>
  <c r="H858" i="2" s="1"/>
  <c r="U859" i="3"/>
  <c r="R859" i="3"/>
  <c r="T859" i="3" s="1"/>
  <c r="O859" i="3"/>
  <c r="Q859" i="3" s="1"/>
  <c r="L859" i="3"/>
  <c r="N859" i="3" s="1"/>
  <c r="K859" i="3"/>
  <c r="I859" i="3"/>
  <c r="F859" i="3"/>
  <c r="H859" i="3" s="1"/>
  <c r="E859" i="3"/>
  <c r="B858" i="2" s="1"/>
  <c r="C859" i="3"/>
  <c r="BH858" i="3"/>
  <c r="BJ858" i="3" s="1"/>
  <c r="BE858" i="3"/>
  <c r="BG858" i="3" s="1"/>
  <c r="D857" i="2" s="1"/>
  <c r="I857" i="2" s="1"/>
  <c r="BB858" i="3"/>
  <c r="BD858" i="3" s="1"/>
  <c r="AY858" i="3"/>
  <c r="BA858" i="3" s="1"/>
  <c r="AV858" i="3"/>
  <c r="AX858" i="3" s="1"/>
  <c r="AU858" i="3"/>
  <c r="AS858" i="3"/>
  <c r="AP858" i="3"/>
  <c r="AR858" i="3" s="1"/>
  <c r="AM858" i="3"/>
  <c r="AO858" i="3" s="1"/>
  <c r="AJ858" i="3"/>
  <c r="AL858" i="3" s="1"/>
  <c r="AG858" i="3"/>
  <c r="AI858" i="3" s="1"/>
  <c r="AF858" i="3"/>
  <c r="AD858" i="3"/>
  <c r="AA858" i="3"/>
  <c r="AC858" i="3" s="1"/>
  <c r="Z858" i="3"/>
  <c r="X858" i="3"/>
  <c r="U858" i="3"/>
  <c r="W858" i="3" s="1"/>
  <c r="C857" i="2" s="1"/>
  <c r="H857" i="2" s="1"/>
  <c r="R858" i="3"/>
  <c r="T858" i="3" s="1"/>
  <c r="O858" i="3"/>
  <c r="Q858" i="3" s="1"/>
  <c r="L858" i="3"/>
  <c r="N858" i="3" s="1"/>
  <c r="I858" i="3"/>
  <c r="K858" i="3" s="1"/>
  <c r="H858" i="3"/>
  <c r="F858" i="3"/>
  <c r="C858" i="3"/>
  <c r="E858" i="3" s="1"/>
  <c r="B857" i="2" s="1"/>
  <c r="BH857" i="3"/>
  <c r="BJ857" i="3" s="1"/>
  <c r="BE857" i="3"/>
  <c r="BG857" i="3" s="1"/>
  <c r="D856" i="2" s="1"/>
  <c r="I856" i="2" s="1"/>
  <c r="BB857" i="3"/>
  <c r="BD857" i="3" s="1"/>
  <c r="AY857" i="3"/>
  <c r="BA857" i="3" s="1"/>
  <c r="AV857" i="3"/>
  <c r="AX857" i="3" s="1"/>
  <c r="AS857" i="3"/>
  <c r="AU857" i="3" s="1"/>
  <c r="AP857" i="3"/>
  <c r="AR857" i="3" s="1"/>
  <c r="AO857" i="3"/>
  <c r="AM857" i="3"/>
  <c r="AL857" i="3"/>
  <c r="AJ857" i="3"/>
  <c r="AI857" i="3"/>
  <c r="AG857" i="3"/>
  <c r="AD857" i="3"/>
  <c r="AF857" i="3" s="1"/>
  <c r="AA857" i="3"/>
  <c r="AC857" i="3" s="1"/>
  <c r="X857" i="3"/>
  <c r="Z857" i="3" s="1"/>
  <c r="U857" i="3"/>
  <c r="W857" i="3" s="1"/>
  <c r="C856" i="2" s="1"/>
  <c r="H856" i="2" s="1"/>
  <c r="R857" i="3"/>
  <c r="T857" i="3" s="1"/>
  <c r="O857" i="3"/>
  <c r="Q857" i="3" s="1"/>
  <c r="N857" i="3"/>
  <c r="L857" i="3"/>
  <c r="I857" i="3"/>
  <c r="K857" i="3" s="1"/>
  <c r="H857" i="3"/>
  <c r="F857" i="3"/>
  <c r="C857" i="3"/>
  <c r="E857" i="3" s="1"/>
  <c r="B856" i="2" s="1"/>
  <c r="E856" i="2" s="1"/>
  <c r="J856" i="2" s="1"/>
  <c r="BJ856" i="3"/>
  <c r="BH856" i="3"/>
  <c r="BE856" i="3"/>
  <c r="BG856" i="3" s="1"/>
  <c r="D855" i="2" s="1"/>
  <c r="I855" i="2" s="1"/>
  <c r="BB856" i="3"/>
  <c r="BD856" i="3" s="1"/>
  <c r="AY856" i="3"/>
  <c r="BA856" i="3" s="1"/>
  <c r="AV856" i="3"/>
  <c r="AX856" i="3" s="1"/>
  <c r="AU856" i="3"/>
  <c r="AS856" i="3"/>
  <c r="AP856" i="3"/>
  <c r="AR856" i="3" s="1"/>
  <c r="AO856" i="3"/>
  <c r="AM856" i="3"/>
  <c r="AJ856" i="3"/>
  <c r="AL856" i="3" s="1"/>
  <c r="AG856" i="3"/>
  <c r="AI856" i="3" s="1"/>
  <c r="AD856" i="3"/>
  <c r="AF856" i="3" s="1"/>
  <c r="AA856" i="3"/>
  <c r="AC856" i="3" s="1"/>
  <c r="X856" i="3"/>
  <c r="Z856" i="3" s="1"/>
  <c r="U856" i="3"/>
  <c r="W856" i="3" s="1"/>
  <c r="C855" i="2" s="1"/>
  <c r="H855" i="2" s="1"/>
  <c r="T856" i="3"/>
  <c r="R856" i="3"/>
  <c r="O856" i="3"/>
  <c r="Q856" i="3" s="1"/>
  <c r="L856" i="3"/>
  <c r="N856" i="3" s="1"/>
  <c r="I856" i="3"/>
  <c r="K856" i="3" s="1"/>
  <c r="F856" i="3"/>
  <c r="H856" i="3" s="1"/>
  <c r="C856" i="3"/>
  <c r="E856" i="3" s="1"/>
  <c r="B855" i="2" s="1"/>
  <c r="BJ855" i="3"/>
  <c r="BH855" i="3"/>
  <c r="BE855" i="3"/>
  <c r="BG855" i="3" s="1"/>
  <c r="D854" i="2" s="1"/>
  <c r="I854" i="2" s="1"/>
  <c r="BB855" i="3"/>
  <c r="BD855" i="3" s="1"/>
  <c r="AY855" i="3"/>
  <c r="BA855" i="3" s="1"/>
  <c r="AV855" i="3"/>
  <c r="AX855" i="3" s="1"/>
  <c r="AS855" i="3"/>
  <c r="AU855" i="3" s="1"/>
  <c r="AP855" i="3"/>
  <c r="AR855" i="3" s="1"/>
  <c r="AM855" i="3"/>
  <c r="AO855" i="3" s="1"/>
  <c r="AJ855" i="3"/>
  <c r="AL855" i="3" s="1"/>
  <c r="AG855" i="3"/>
  <c r="AI855" i="3" s="1"/>
  <c r="AF855" i="3"/>
  <c r="AD855" i="3"/>
  <c r="AA855" i="3"/>
  <c r="AC855" i="3" s="1"/>
  <c r="X855" i="3"/>
  <c r="Z855" i="3" s="1"/>
  <c r="U855" i="3"/>
  <c r="W855" i="3" s="1"/>
  <c r="C854" i="2" s="1"/>
  <c r="H854" i="2" s="1"/>
  <c r="R855" i="3"/>
  <c r="T855" i="3" s="1"/>
  <c r="O855" i="3"/>
  <c r="Q855" i="3" s="1"/>
  <c r="L855" i="3"/>
  <c r="N855" i="3" s="1"/>
  <c r="I855" i="3"/>
  <c r="K855" i="3" s="1"/>
  <c r="F855" i="3"/>
  <c r="H855" i="3" s="1"/>
  <c r="C855" i="3"/>
  <c r="E855" i="3" s="1"/>
  <c r="B854" i="2" s="1"/>
  <c r="E854" i="2" s="1"/>
  <c r="J854" i="2" s="1"/>
  <c r="BH854" i="3"/>
  <c r="BJ854" i="3" s="1"/>
  <c r="BE854" i="3"/>
  <c r="BG854" i="3" s="1"/>
  <c r="D853" i="2" s="1"/>
  <c r="I853" i="2" s="1"/>
  <c r="BB854" i="3"/>
  <c r="BD854" i="3" s="1"/>
  <c r="AY854" i="3"/>
  <c r="BA854" i="3" s="1"/>
  <c r="AV854" i="3"/>
  <c r="AX854" i="3" s="1"/>
  <c r="AS854" i="3"/>
  <c r="AU854" i="3" s="1"/>
  <c r="AP854" i="3"/>
  <c r="AR854" i="3" s="1"/>
  <c r="AM854" i="3"/>
  <c r="AO854" i="3" s="1"/>
  <c r="AJ854" i="3"/>
  <c r="AL854" i="3" s="1"/>
  <c r="AG854" i="3"/>
  <c r="AI854" i="3" s="1"/>
  <c r="AD854" i="3"/>
  <c r="AF854" i="3" s="1"/>
  <c r="AA854" i="3"/>
  <c r="AC854" i="3" s="1"/>
  <c r="X854" i="3"/>
  <c r="Z854" i="3" s="1"/>
  <c r="W854" i="3"/>
  <c r="C853" i="2" s="1"/>
  <c r="H853" i="2" s="1"/>
  <c r="U854" i="3"/>
  <c r="R854" i="3"/>
  <c r="T854" i="3" s="1"/>
  <c r="O854" i="3"/>
  <c r="Q854" i="3" s="1"/>
  <c r="L854" i="3"/>
  <c r="N854" i="3" s="1"/>
  <c r="I854" i="3"/>
  <c r="K854" i="3" s="1"/>
  <c r="F854" i="3"/>
  <c r="H854" i="3" s="1"/>
  <c r="C854" i="3"/>
  <c r="E854" i="3" s="1"/>
  <c r="B853" i="2" s="1"/>
  <c r="BH853" i="3"/>
  <c r="BJ853" i="3" s="1"/>
  <c r="BG853" i="3"/>
  <c r="D852" i="2" s="1"/>
  <c r="I852" i="2" s="1"/>
  <c r="BE853" i="3"/>
  <c r="BB853" i="3"/>
  <c r="BD853" i="3" s="1"/>
  <c r="BA853" i="3"/>
  <c r="AY853" i="3"/>
  <c r="AV853" i="3"/>
  <c r="AX853" i="3" s="1"/>
  <c r="AS853" i="3"/>
  <c r="AU853" i="3" s="1"/>
  <c r="AP853" i="3"/>
  <c r="AR853" i="3" s="1"/>
  <c r="AM853" i="3"/>
  <c r="AO853" i="3" s="1"/>
  <c r="AJ853" i="3"/>
  <c r="AL853" i="3" s="1"/>
  <c r="AG853" i="3"/>
  <c r="AI853" i="3" s="1"/>
  <c r="AD853" i="3"/>
  <c r="AF853" i="3" s="1"/>
  <c r="AA853" i="3"/>
  <c r="AC853" i="3" s="1"/>
  <c r="X853" i="3"/>
  <c r="Z853" i="3" s="1"/>
  <c r="U853" i="3"/>
  <c r="W853" i="3" s="1"/>
  <c r="C852" i="2" s="1"/>
  <c r="H852" i="2" s="1"/>
  <c r="R853" i="3"/>
  <c r="T853" i="3" s="1"/>
  <c r="O853" i="3"/>
  <c r="Q853" i="3" s="1"/>
  <c r="L853" i="3"/>
  <c r="N853" i="3" s="1"/>
  <c r="I853" i="3"/>
  <c r="K853" i="3" s="1"/>
  <c r="F853" i="3"/>
  <c r="H853" i="3" s="1"/>
  <c r="C853" i="3"/>
  <c r="E853" i="3" s="1"/>
  <c r="B852" i="2" s="1"/>
  <c r="E852" i="2" s="1"/>
  <c r="BH852" i="3"/>
  <c r="BJ852" i="3" s="1"/>
  <c r="BE852" i="3"/>
  <c r="BG852" i="3" s="1"/>
  <c r="D851" i="2" s="1"/>
  <c r="I851" i="2" s="1"/>
  <c r="BB852" i="3"/>
  <c r="BD852" i="3" s="1"/>
  <c r="AY852" i="3"/>
  <c r="BA852" i="3" s="1"/>
  <c r="AV852" i="3"/>
  <c r="AX852" i="3" s="1"/>
  <c r="AS852" i="3"/>
  <c r="AU852" i="3" s="1"/>
  <c r="AP852" i="3"/>
  <c r="AR852" i="3" s="1"/>
  <c r="AM852" i="3"/>
  <c r="AO852" i="3" s="1"/>
  <c r="AJ852" i="3"/>
  <c r="AL852" i="3" s="1"/>
  <c r="AG852" i="3"/>
  <c r="AI852" i="3" s="1"/>
  <c r="AD852" i="3"/>
  <c r="AF852" i="3" s="1"/>
  <c r="AA852" i="3"/>
  <c r="AC852" i="3" s="1"/>
  <c r="X852" i="3"/>
  <c r="Z852" i="3" s="1"/>
  <c r="U852" i="3"/>
  <c r="W852" i="3" s="1"/>
  <c r="C851" i="2" s="1"/>
  <c r="H851" i="2" s="1"/>
  <c r="T852" i="3"/>
  <c r="R852" i="3"/>
  <c r="O852" i="3"/>
  <c r="Q852" i="3" s="1"/>
  <c r="L852" i="3"/>
  <c r="N852" i="3" s="1"/>
  <c r="I852" i="3"/>
  <c r="K852" i="3" s="1"/>
  <c r="F852" i="3"/>
  <c r="H852" i="3" s="1"/>
  <c r="C852" i="3"/>
  <c r="E852" i="3" s="1"/>
  <c r="B851" i="2" s="1"/>
  <c r="G851" i="2" s="1"/>
  <c r="BJ851" i="3"/>
  <c r="BH851" i="3"/>
  <c r="BE851" i="3"/>
  <c r="BG851" i="3" s="1"/>
  <c r="D850" i="2" s="1"/>
  <c r="I850" i="2" s="1"/>
  <c r="BB851" i="3"/>
  <c r="BD851" i="3" s="1"/>
  <c r="AY851" i="3"/>
  <c r="BA851" i="3" s="1"/>
  <c r="AV851" i="3"/>
  <c r="AX851" i="3" s="1"/>
  <c r="AS851" i="3"/>
  <c r="AU851" i="3" s="1"/>
  <c r="AP851" i="3"/>
  <c r="AR851" i="3" s="1"/>
  <c r="AM851" i="3"/>
  <c r="AO851" i="3" s="1"/>
  <c r="AJ851" i="3"/>
  <c r="AL851" i="3" s="1"/>
  <c r="AG851" i="3"/>
  <c r="AI851" i="3" s="1"/>
  <c r="AD851" i="3"/>
  <c r="AF851" i="3" s="1"/>
  <c r="AA851" i="3"/>
  <c r="AC851" i="3" s="1"/>
  <c r="X851" i="3"/>
  <c r="Z851" i="3" s="1"/>
  <c r="U851" i="3"/>
  <c r="W851" i="3" s="1"/>
  <c r="C850" i="2" s="1"/>
  <c r="H850" i="2" s="1"/>
  <c r="R851" i="3"/>
  <c r="T851" i="3" s="1"/>
  <c r="O851" i="3"/>
  <c r="Q851" i="3" s="1"/>
  <c r="N851" i="3"/>
  <c r="L851" i="3"/>
  <c r="K851" i="3"/>
  <c r="I851" i="3"/>
  <c r="F851" i="3"/>
  <c r="H851" i="3" s="1"/>
  <c r="E851" i="3"/>
  <c r="B850" i="2" s="1"/>
  <c r="E850" i="2" s="1"/>
  <c r="J850" i="2" s="1"/>
  <c r="C851" i="3"/>
  <c r="BH850" i="3"/>
  <c r="BJ850" i="3" s="1"/>
  <c r="BE850" i="3"/>
  <c r="BG850" i="3" s="1"/>
  <c r="D849" i="2" s="1"/>
  <c r="I849" i="2" s="1"/>
  <c r="BB850" i="3"/>
  <c r="BD850" i="3" s="1"/>
  <c r="AY850" i="3"/>
  <c r="BA850" i="3" s="1"/>
  <c r="AV850" i="3"/>
  <c r="AX850" i="3" s="1"/>
  <c r="AS850" i="3"/>
  <c r="AU850" i="3" s="1"/>
  <c r="AP850" i="3"/>
  <c r="AR850" i="3" s="1"/>
  <c r="AM850" i="3"/>
  <c r="AO850" i="3" s="1"/>
  <c r="AJ850" i="3"/>
  <c r="AL850" i="3" s="1"/>
  <c r="AG850" i="3"/>
  <c r="AI850" i="3" s="1"/>
  <c r="AD850" i="3"/>
  <c r="AF850" i="3" s="1"/>
  <c r="AA850" i="3"/>
  <c r="AC850" i="3" s="1"/>
  <c r="X850" i="3"/>
  <c r="Z850" i="3" s="1"/>
  <c r="U850" i="3"/>
  <c r="W850" i="3" s="1"/>
  <c r="C849" i="2" s="1"/>
  <c r="R850" i="3"/>
  <c r="T850" i="3" s="1"/>
  <c r="Q850" i="3"/>
  <c r="O850" i="3"/>
  <c r="N850" i="3"/>
  <c r="L850" i="3"/>
  <c r="K850" i="3"/>
  <c r="I850" i="3"/>
  <c r="F850" i="3"/>
  <c r="H850" i="3" s="1"/>
  <c r="C850" i="3"/>
  <c r="E850" i="3" s="1"/>
  <c r="B849" i="2" s="1"/>
  <c r="BH849" i="3"/>
  <c r="BJ849" i="3" s="1"/>
  <c r="BE849" i="3"/>
  <c r="BG849" i="3" s="1"/>
  <c r="D848" i="2" s="1"/>
  <c r="I848" i="2" s="1"/>
  <c r="BB849" i="3"/>
  <c r="BD849" i="3" s="1"/>
  <c r="AY849" i="3"/>
  <c r="BA849" i="3" s="1"/>
  <c r="AV849" i="3"/>
  <c r="AX849" i="3" s="1"/>
  <c r="AS849" i="3"/>
  <c r="AU849" i="3" s="1"/>
  <c r="AP849" i="3"/>
  <c r="AR849" i="3" s="1"/>
  <c r="AO849" i="3"/>
  <c r="AM849" i="3"/>
  <c r="AJ849" i="3"/>
  <c r="AL849" i="3" s="1"/>
  <c r="AG849" i="3"/>
  <c r="AI849" i="3" s="1"/>
  <c r="AD849" i="3"/>
  <c r="AF849" i="3" s="1"/>
  <c r="AC849" i="3"/>
  <c r="AA849" i="3"/>
  <c r="X849" i="3"/>
  <c r="Z849" i="3" s="1"/>
  <c r="U849" i="3"/>
  <c r="W849" i="3" s="1"/>
  <c r="C848" i="2" s="1"/>
  <c r="H848" i="2" s="1"/>
  <c r="R849" i="3"/>
  <c r="T849" i="3" s="1"/>
  <c r="Q849" i="3"/>
  <c r="O849" i="3"/>
  <c r="L849" i="3"/>
  <c r="N849" i="3" s="1"/>
  <c r="I849" i="3"/>
  <c r="K849" i="3" s="1"/>
  <c r="F849" i="3"/>
  <c r="H849" i="3" s="1"/>
  <c r="E849" i="3"/>
  <c r="B848" i="2" s="1"/>
  <c r="G848" i="2" s="1"/>
  <c r="C849" i="3"/>
  <c r="B849" i="3"/>
  <c r="BH848" i="3"/>
  <c r="BJ848" i="3" s="1"/>
  <c r="BG848" i="3"/>
  <c r="D847" i="2" s="1"/>
  <c r="I847" i="2" s="1"/>
  <c r="BE848" i="3"/>
  <c r="BB848" i="3"/>
  <c r="BD848" i="3" s="1"/>
  <c r="AY848" i="3"/>
  <c r="BA848" i="3" s="1"/>
  <c r="AV848" i="3"/>
  <c r="AX848" i="3" s="1"/>
  <c r="AS848" i="3"/>
  <c r="AU848" i="3" s="1"/>
  <c r="AP848" i="3"/>
  <c r="AR848" i="3" s="1"/>
  <c r="AM848" i="3"/>
  <c r="AO848" i="3" s="1"/>
  <c r="AJ848" i="3"/>
  <c r="AL848" i="3" s="1"/>
  <c r="AG848" i="3"/>
  <c r="AI848" i="3" s="1"/>
  <c r="AF848" i="3"/>
  <c r="AD848" i="3"/>
  <c r="AA848" i="3"/>
  <c r="AC848" i="3" s="1"/>
  <c r="X848" i="3"/>
  <c r="Z848" i="3" s="1"/>
  <c r="U848" i="3"/>
  <c r="W848" i="3" s="1"/>
  <c r="C847" i="2" s="1"/>
  <c r="H847" i="2" s="1"/>
  <c r="T848" i="3"/>
  <c r="R848" i="3"/>
  <c r="O848" i="3"/>
  <c r="Q848" i="3" s="1"/>
  <c r="N848" i="3"/>
  <c r="L848" i="3"/>
  <c r="I848" i="3"/>
  <c r="K848" i="3" s="1"/>
  <c r="F848" i="3"/>
  <c r="H848" i="3" s="1"/>
  <c r="C848" i="3"/>
  <c r="E848" i="3" s="1"/>
  <c r="B847" i="2" s="1"/>
  <c r="B848" i="3"/>
  <c r="BH847" i="3"/>
  <c r="BJ847" i="3" s="1"/>
  <c r="BE847" i="3"/>
  <c r="BG847" i="3" s="1"/>
  <c r="D846" i="2" s="1"/>
  <c r="I846" i="2" s="1"/>
  <c r="BB847" i="3"/>
  <c r="BD847" i="3" s="1"/>
  <c r="AY847" i="3"/>
  <c r="BA847" i="3" s="1"/>
  <c r="AX847" i="3"/>
  <c r="AV847" i="3"/>
  <c r="AS847" i="3"/>
  <c r="AU847" i="3" s="1"/>
  <c r="AR847" i="3"/>
  <c r="AP847" i="3"/>
  <c r="AO847" i="3"/>
  <c r="AM847" i="3"/>
  <c r="AJ847" i="3"/>
  <c r="AL847" i="3" s="1"/>
  <c r="AG847" i="3"/>
  <c r="AI847" i="3" s="1"/>
  <c r="AD847" i="3"/>
  <c r="AF847" i="3" s="1"/>
  <c r="AA847" i="3"/>
  <c r="AC847" i="3" s="1"/>
  <c r="X847" i="3"/>
  <c r="Z847" i="3" s="1"/>
  <c r="U847" i="3"/>
  <c r="W847" i="3" s="1"/>
  <c r="C846" i="2" s="1"/>
  <c r="H846" i="2" s="1"/>
  <c r="R847" i="3"/>
  <c r="T847" i="3" s="1"/>
  <c r="O847" i="3"/>
  <c r="Q847" i="3" s="1"/>
  <c r="L847" i="3"/>
  <c r="N847" i="3" s="1"/>
  <c r="I847" i="3"/>
  <c r="K847" i="3" s="1"/>
  <c r="F847" i="3"/>
  <c r="H847" i="3" s="1"/>
  <c r="C847" i="3"/>
  <c r="E847" i="3" s="1"/>
  <c r="B846" i="2" s="1"/>
  <c r="G846" i="2" s="1"/>
  <c r="BJ846" i="3"/>
  <c r="BH846" i="3"/>
  <c r="BE846" i="3"/>
  <c r="BG846" i="3" s="1"/>
  <c r="D845" i="2" s="1"/>
  <c r="I845" i="2" s="1"/>
  <c r="BB846" i="3"/>
  <c r="BD846" i="3" s="1"/>
  <c r="AY846" i="3"/>
  <c r="BA846" i="3" s="1"/>
  <c r="AV846" i="3"/>
  <c r="AX846" i="3" s="1"/>
  <c r="AS846" i="3"/>
  <c r="AU846" i="3" s="1"/>
  <c r="AP846" i="3"/>
  <c r="AR846" i="3" s="1"/>
  <c r="AM846" i="3"/>
  <c r="AO846" i="3" s="1"/>
  <c r="AJ846" i="3"/>
  <c r="AL846" i="3" s="1"/>
  <c r="AG846" i="3"/>
  <c r="AI846" i="3" s="1"/>
  <c r="AD846" i="3"/>
  <c r="AF846" i="3" s="1"/>
  <c r="AC846" i="3"/>
  <c r="AA846" i="3"/>
  <c r="X846" i="3"/>
  <c r="Z846" i="3" s="1"/>
  <c r="U846" i="3"/>
  <c r="W846" i="3" s="1"/>
  <c r="C845" i="2" s="1"/>
  <c r="R846" i="3"/>
  <c r="T846" i="3" s="1"/>
  <c r="O846" i="3"/>
  <c r="Q846" i="3" s="1"/>
  <c r="N846" i="3"/>
  <c r="L846" i="3"/>
  <c r="I846" i="3"/>
  <c r="K846" i="3" s="1"/>
  <c r="F846" i="3"/>
  <c r="H846" i="3" s="1"/>
  <c r="C846" i="3"/>
  <c r="E846" i="3" s="1"/>
  <c r="B845" i="2" s="1"/>
  <c r="BH845" i="3"/>
  <c r="BJ845" i="3" s="1"/>
  <c r="BE845" i="3"/>
  <c r="BG845" i="3" s="1"/>
  <c r="D844" i="2" s="1"/>
  <c r="BB845" i="3"/>
  <c r="BD845" i="3" s="1"/>
  <c r="AY845" i="3"/>
  <c r="BA845" i="3" s="1"/>
  <c r="AV845" i="3"/>
  <c r="AX845" i="3" s="1"/>
  <c r="AU845" i="3"/>
  <c r="AS845" i="3"/>
  <c r="AP845" i="3"/>
  <c r="AR845" i="3" s="1"/>
  <c r="AM845" i="3"/>
  <c r="AO845" i="3" s="1"/>
  <c r="AJ845" i="3"/>
  <c r="AL845" i="3" s="1"/>
  <c r="AG845" i="3"/>
  <c r="AI845" i="3" s="1"/>
  <c r="AD845" i="3"/>
  <c r="AF845" i="3" s="1"/>
  <c r="AA845" i="3"/>
  <c r="AC845" i="3" s="1"/>
  <c r="X845" i="3"/>
  <c r="Z845" i="3" s="1"/>
  <c r="U845" i="3"/>
  <c r="W845" i="3" s="1"/>
  <c r="C844" i="2" s="1"/>
  <c r="H844" i="2" s="1"/>
  <c r="R845" i="3"/>
  <c r="T845" i="3" s="1"/>
  <c r="O845" i="3"/>
  <c r="Q845" i="3" s="1"/>
  <c r="N845" i="3"/>
  <c r="L845" i="3"/>
  <c r="I845" i="3"/>
  <c r="K845" i="3" s="1"/>
  <c r="F845" i="3"/>
  <c r="H845" i="3" s="1"/>
  <c r="C845" i="3"/>
  <c r="E845" i="3" s="1"/>
  <c r="B844" i="2" s="1"/>
  <c r="BH844" i="3"/>
  <c r="BJ844" i="3" s="1"/>
  <c r="BE844" i="3"/>
  <c r="BG844" i="3" s="1"/>
  <c r="D843" i="2" s="1"/>
  <c r="I843" i="2" s="1"/>
  <c r="BB844" i="3"/>
  <c r="BD844" i="3" s="1"/>
  <c r="AY844" i="3"/>
  <c r="BA844" i="3" s="1"/>
  <c r="AX844" i="3"/>
  <c r="AV844" i="3"/>
  <c r="AS844" i="3"/>
  <c r="AU844" i="3" s="1"/>
  <c r="AP844" i="3"/>
  <c r="AR844" i="3" s="1"/>
  <c r="AM844" i="3"/>
  <c r="AO844" i="3" s="1"/>
  <c r="AJ844" i="3"/>
  <c r="AL844" i="3" s="1"/>
  <c r="AG844" i="3"/>
  <c r="AI844" i="3" s="1"/>
  <c r="AF844" i="3"/>
  <c r="AD844" i="3"/>
  <c r="AC844" i="3"/>
  <c r="AA844" i="3"/>
  <c r="X844" i="3"/>
  <c r="Z844" i="3" s="1"/>
  <c r="W844" i="3"/>
  <c r="C843" i="2" s="1"/>
  <c r="H843" i="2" s="1"/>
  <c r="U844" i="3"/>
  <c r="R844" i="3"/>
  <c r="T844" i="3" s="1"/>
  <c r="O844" i="3"/>
  <c r="Q844" i="3" s="1"/>
  <c r="L844" i="3"/>
  <c r="N844" i="3" s="1"/>
  <c r="I844" i="3"/>
  <c r="K844" i="3" s="1"/>
  <c r="F844" i="3"/>
  <c r="H844" i="3" s="1"/>
  <c r="E844" i="3"/>
  <c r="B843" i="2" s="1"/>
  <c r="C844" i="3"/>
  <c r="BH843" i="3"/>
  <c r="BJ843" i="3" s="1"/>
  <c r="BE843" i="3"/>
  <c r="BG843" i="3" s="1"/>
  <c r="D842" i="2" s="1"/>
  <c r="I842" i="2" s="1"/>
  <c r="BB843" i="3"/>
  <c r="BD843" i="3" s="1"/>
  <c r="BA843" i="3"/>
  <c r="AY843" i="3"/>
  <c r="AV843" i="3"/>
  <c r="AX843" i="3" s="1"/>
  <c r="AS843" i="3"/>
  <c r="AU843" i="3" s="1"/>
  <c r="AP843" i="3"/>
  <c r="AR843" i="3" s="1"/>
  <c r="AO843" i="3"/>
  <c r="AM843" i="3"/>
  <c r="AL843" i="3"/>
  <c r="AJ843" i="3"/>
  <c r="AG843" i="3"/>
  <c r="AI843" i="3" s="1"/>
  <c r="AD843" i="3"/>
  <c r="AF843" i="3" s="1"/>
  <c r="AA843" i="3"/>
  <c r="AC843" i="3" s="1"/>
  <c r="X843" i="3"/>
  <c r="Z843" i="3" s="1"/>
  <c r="U843" i="3"/>
  <c r="W843" i="3" s="1"/>
  <c r="C842" i="2" s="1"/>
  <c r="H842" i="2" s="1"/>
  <c r="R843" i="3"/>
  <c r="T843" i="3" s="1"/>
  <c r="O843" i="3"/>
  <c r="Q843" i="3" s="1"/>
  <c r="N843" i="3"/>
  <c r="L843" i="3"/>
  <c r="K843" i="3"/>
  <c r="I843" i="3"/>
  <c r="F843" i="3"/>
  <c r="H843" i="3" s="1"/>
  <c r="C843" i="3"/>
  <c r="E843" i="3" s="1"/>
  <c r="B842" i="2" s="1"/>
  <c r="G842" i="2" s="1"/>
  <c r="BH842" i="3"/>
  <c r="BJ842" i="3" s="1"/>
  <c r="BE842" i="3"/>
  <c r="BG842" i="3" s="1"/>
  <c r="D841" i="2" s="1"/>
  <c r="I841" i="2" s="1"/>
  <c r="BB842" i="3"/>
  <c r="BD842" i="3" s="1"/>
  <c r="AY842" i="3"/>
  <c r="BA842" i="3" s="1"/>
  <c r="AX842" i="3"/>
  <c r="AV842" i="3"/>
  <c r="AS842" i="3"/>
  <c r="AU842" i="3" s="1"/>
  <c r="AP842" i="3"/>
  <c r="AR842" i="3" s="1"/>
  <c r="AM842" i="3"/>
  <c r="AO842" i="3" s="1"/>
  <c r="AJ842" i="3"/>
  <c r="AL842" i="3" s="1"/>
  <c r="AG842" i="3"/>
  <c r="AI842" i="3" s="1"/>
  <c r="AF842" i="3"/>
  <c r="AD842" i="3"/>
  <c r="AA842" i="3"/>
  <c r="AC842" i="3" s="1"/>
  <c r="X842" i="3"/>
  <c r="Z842" i="3" s="1"/>
  <c r="W842" i="3"/>
  <c r="C841" i="2" s="1"/>
  <c r="H841" i="2" s="1"/>
  <c r="U842" i="3"/>
  <c r="R842" i="3"/>
  <c r="T842" i="3" s="1"/>
  <c r="O842" i="3"/>
  <c r="Q842" i="3" s="1"/>
  <c r="L842" i="3"/>
  <c r="N842" i="3" s="1"/>
  <c r="I842" i="3"/>
  <c r="K842" i="3" s="1"/>
  <c r="F842" i="3"/>
  <c r="H842" i="3" s="1"/>
  <c r="C842" i="3"/>
  <c r="E842" i="3" s="1"/>
  <c r="B841" i="2" s="1"/>
  <c r="BH841" i="3"/>
  <c r="BJ841" i="3" s="1"/>
  <c r="BG841" i="3"/>
  <c r="D840" i="2" s="1"/>
  <c r="BE841" i="3"/>
  <c r="BD841" i="3"/>
  <c r="BB841" i="3"/>
  <c r="AY841" i="3"/>
  <c r="BA841" i="3" s="1"/>
  <c r="AX841" i="3"/>
  <c r="AV841" i="3"/>
  <c r="AU841" i="3"/>
  <c r="AS841" i="3"/>
  <c r="AP841" i="3"/>
  <c r="AR841" i="3" s="1"/>
  <c r="AM841" i="3"/>
  <c r="AO841" i="3" s="1"/>
  <c r="AJ841" i="3"/>
  <c r="AL841" i="3" s="1"/>
  <c r="AG841" i="3"/>
  <c r="AI841" i="3" s="1"/>
  <c r="AF841" i="3"/>
  <c r="AD841" i="3"/>
  <c r="AA841" i="3"/>
  <c r="AC841" i="3" s="1"/>
  <c r="X841" i="3"/>
  <c r="Z841" i="3" s="1"/>
  <c r="U841" i="3"/>
  <c r="W841" i="3" s="1"/>
  <c r="C840" i="2" s="1"/>
  <c r="H840" i="2" s="1"/>
  <c r="T841" i="3"/>
  <c r="R841" i="3"/>
  <c r="O841" i="3"/>
  <c r="Q841" i="3" s="1"/>
  <c r="L841" i="3"/>
  <c r="N841" i="3" s="1"/>
  <c r="I841" i="3"/>
  <c r="K841" i="3" s="1"/>
  <c r="F841" i="3"/>
  <c r="H841" i="3" s="1"/>
  <c r="E841" i="3"/>
  <c r="B840" i="2" s="1"/>
  <c r="G840" i="2" s="1"/>
  <c r="C841" i="3"/>
  <c r="BJ840" i="3"/>
  <c r="BH840" i="3"/>
  <c r="BE840" i="3"/>
  <c r="BG840" i="3" s="1"/>
  <c r="D839" i="2" s="1"/>
  <c r="I839" i="2" s="1"/>
  <c r="BB840" i="3"/>
  <c r="BD840" i="3" s="1"/>
  <c r="AY840" i="3"/>
  <c r="BA840" i="3" s="1"/>
  <c r="AV840" i="3"/>
  <c r="AX840" i="3" s="1"/>
  <c r="AU840" i="3"/>
  <c r="AS840" i="3"/>
  <c r="AP840" i="3"/>
  <c r="AR840" i="3" s="1"/>
  <c r="AM840" i="3"/>
  <c r="AO840" i="3" s="1"/>
  <c r="AJ840" i="3"/>
  <c r="AL840" i="3" s="1"/>
  <c r="AG840" i="3"/>
  <c r="AI840" i="3" s="1"/>
  <c r="AD840" i="3"/>
  <c r="AF840" i="3" s="1"/>
  <c r="AC840" i="3"/>
  <c r="AA840" i="3"/>
  <c r="X840" i="3"/>
  <c r="Z840" i="3" s="1"/>
  <c r="U840" i="3"/>
  <c r="W840" i="3" s="1"/>
  <c r="C839" i="2" s="1"/>
  <c r="H839" i="2" s="1"/>
  <c r="R840" i="3"/>
  <c r="T840" i="3" s="1"/>
  <c r="O840" i="3"/>
  <c r="Q840" i="3" s="1"/>
  <c r="L840" i="3"/>
  <c r="N840" i="3" s="1"/>
  <c r="I840" i="3"/>
  <c r="K840" i="3" s="1"/>
  <c r="F840" i="3"/>
  <c r="H840" i="3" s="1"/>
  <c r="E840" i="3"/>
  <c r="B839" i="2" s="1"/>
  <c r="G839" i="2" s="1"/>
  <c r="C840" i="3"/>
  <c r="BH839" i="3"/>
  <c r="BJ839" i="3" s="1"/>
  <c r="BE839" i="3"/>
  <c r="BG839" i="3" s="1"/>
  <c r="D838" i="2" s="1"/>
  <c r="I838" i="2" s="1"/>
  <c r="BD839" i="3"/>
  <c r="BB839" i="3"/>
  <c r="AY839" i="3"/>
  <c r="BA839" i="3" s="1"/>
  <c r="AV839" i="3"/>
  <c r="AX839" i="3" s="1"/>
  <c r="AS839" i="3"/>
  <c r="AU839" i="3" s="1"/>
  <c r="AP839" i="3"/>
  <c r="AR839" i="3" s="1"/>
  <c r="AM839" i="3"/>
  <c r="AO839" i="3" s="1"/>
  <c r="AJ839" i="3"/>
  <c r="AL839" i="3" s="1"/>
  <c r="AG839" i="3"/>
  <c r="AI839" i="3" s="1"/>
  <c r="AD839" i="3"/>
  <c r="AF839" i="3" s="1"/>
  <c r="AA839" i="3"/>
  <c r="AC839" i="3" s="1"/>
  <c r="X839" i="3"/>
  <c r="Z839" i="3" s="1"/>
  <c r="U839" i="3"/>
  <c r="W839" i="3" s="1"/>
  <c r="C838" i="2" s="1"/>
  <c r="R839" i="3"/>
  <c r="T839" i="3" s="1"/>
  <c r="O839" i="3"/>
  <c r="Q839" i="3" s="1"/>
  <c r="L839" i="3"/>
  <c r="N839" i="3" s="1"/>
  <c r="I839" i="3"/>
  <c r="K839" i="3" s="1"/>
  <c r="H839" i="3"/>
  <c r="F839" i="3"/>
  <c r="C839" i="3"/>
  <c r="E839" i="3" s="1"/>
  <c r="B838" i="2" s="1"/>
  <c r="E838" i="2" s="1"/>
  <c r="J838" i="2" s="1"/>
  <c r="BJ838" i="3"/>
  <c r="BH838" i="3"/>
  <c r="BE838" i="3"/>
  <c r="BG838" i="3" s="1"/>
  <c r="D837" i="2" s="1"/>
  <c r="I837" i="2" s="1"/>
  <c r="BB838" i="3"/>
  <c r="BD838" i="3" s="1"/>
  <c r="AY838" i="3"/>
  <c r="BA838" i="3" s="1"/>
  <c r="AX838" i="3"/>
  <c r="AV838" i="3"/>
  <c r="AU838" i="3"/>
  <c r="AS838" i="3"/>
  <c r="AP838" i="3"/>
  <c r="AR838" i="3" s="1"/>
  <c r="AO838" i="3"/>
  <c r="AM838" i="3"/>
  <c r="AJ838" i="3"/>
  <c r="AL838" i="3" s="1"/>
  <c r="AG838" i="3"/>
  <c r="AI838" i="3" s="1"/>
  <c r="AD838" i="3"/>
  <c r="AF838" i="3" s="1"/>
  <c r="AA838" i="3"/>
  <c r="AC838" i="3" s="1"/>
  <c r="Z838" i="3"/>
  <c r="X838" i="3"/>
  <c r="U838" i="3"/>
  <c r="W838" i="3" s="1"/>
  <c r="C837" i="2" s="1"/>
  <c r="H837" i="2" s="1"/>
  <c r="T838" i="3"/>
  <c r="R838" i="3"/>
  <c r="O838" i="3"/>
  <c r="Q838" i="3" s="1"/>
  <c r="L838" i="3"/>
  <c r="N838" i="3" s="1"/>
  <c r="I838" i="3"/>
  <c r="K838" i="3" s="1"/>
  <c r="H838" i="3"/>
  <c r="F838" i="3"/>
  <c r="C838" i="3"/>
  <c r="E838" i="3" s="1"/>
  <c r="B837" i="2" s="1"/>
  <c r="G837" i="2" s="1"/>
  <c r="BH837" i="3"/>
  <c r="BJ837" i="3" s="1"/>
  <c r="BE837" i="3"/>
  <c r="BG837" i="3" s="1"/>
  <c r="D836" i="2" s="1"/>
  <c r="I836" i="2" s="1"/>
  <c r="BB837" i="3"/>
  <c r="BD837" i="3" s="1"/>
  <c r="BA837" i="3"/>
  <c r="AY837" i="3"/>
  <c r="AV837" i="3"/>
  <c r="AX837" i="3" s="1"/>
  <c r="AS837" i="3"/>
  <c r="AU837" i="3" s="1"/>
  <c r="AP837" i="3"/>
  <c r="AR837" i="3" s="1"/>
  <c r="AO837" i="3"/>
  <c r="AM837" i="3"/>
  <c r="AJ837" i="3"/>
  <c r="AL837" i="3" s="1"/>
  <c r="AG837" i="3"/>
  <c r="AI837" i="3" s="1"/>
  <c r="AF837" i="3"/>
  <c r="AD837" i="3"/>
  <c r="AA837" i="3"/>
  <c r="AC837" i="3" s="1"/>
  <c r="Z837" i="3"/>
  <c r="X837" i="3"/>
  <c r="W837" i="3"/>
  <c r="C836" i="2" s="1"/>
  <c r="H836" i="2" s="1"/>
  <c r="U837" i="3"/>
  <c r="T837" i="3"/>
  <c r="R837" i="3"/>
  <c r="O837" i="3"/>
  <c r="Q837" i="3" s="1"/>
  <c r="L837" i="3"/>
  <c r="N837" i="3" s="1"/>
  <c r="K837" i="3"/>
  <c r="I837" i="3"/>
  <c r="H837" i="3"/>
  <c r="F837" i="3"/>
  <c r="C837" i="3"/>
  <c r="E837" i="3" s="1"/>
  <c r="B836" i="2" s="1"/>
  <c r="G836" i="2" s="1"/>
  <c r="BJ836" i="3"/>
  <c r="BH836" i="3"/>
  <c r="BG836" i="3"/>
  <c r="D835" i="2" s="1"/>
  <c r="I835" i="2" s="1"/>
  <c r="BE836" i="3"/>
  <c r="BB836" i="3"/>
  <c r="BD836" i="3" s="1"/>
  <c r="AY836" i="3"/>
  <c r="BA836" i="3" s="1"/>
  <c r="AV836" i="3"/>
  <c r="AX836" i="3" s="1"/>
  <c r="AS836" i="3"/>
  <c r="AU836" i="3" s="1"/>
  <c r="AP836" i="3"/>
  <c r="AR836" i="3" s="1"/>
  <c r="AM836" i="3"/>
  <c r="AO836" i="3" s="1"/>
  <c r="AL836" i="3"/>
  <c r="AJ836" i="3"/>
  <c r="AG836" i="3"/>
  <c r="AI836" i="3" s="1"/>
  <c r="AD836" i="3"/>
  <c r="AF836" i="3" s="1"/>
  <c r="AA836" i="3"/>
  <c r="AC836" i="3" s="1"/>
  <c r="Z836" i="3"/>
  <c r="X836" i="3"/>
  <c r="U836" i="3"/>
  <c r="W836" i="3" s="1"/>
  <c r="C835" i="2" s="1"/>
  <c r="H835" i="2" s="1"/>
  <c r="T836" i="3"/>
  <c r="R836" i="3"/>
  <c r="O836" i="3"/>
  <c r="Q836" i="3" s="1"/>
  <c r="L836" i="3"/>
  <c r="N836" i="3" s="1"/>
  <c r="I836" i="3"/>
  <c r="K836" i="3" s="1"/>
  <c r="F836" i="3"/>
  <c r="H836" i="3" s="1"/>
  <c r="C836" i="3"/>
  <c r="E836" i="3" s="1"/>
  <c r="B835" i="2" s="1"/>
  <c r="G835" i="2" s="1"/>
  <c r="BH835" i="3"/>
  <c r="BJ835" i="3" s="1"/>
  <c r="BE835" i="3"/>
  <c r="BG835" i="3" s="1"/>
  <c r="D834" i="2" s="1"/>
  <c r="I834" i="2" s="1"/>
  <c r="BB835" i="3"/>
  <c r="BD835" i="3" s="1"/>
  <c r="AY835" i="3"/>
  <c r="BA835" i="3" s="1"/>
  <c r="AV835" i="3"/>
  <c r="AX835" i="3" s="1"/>
  <c r="AS835" i="3"/>
  <c r="AU835" i="3" s="1"/>
  <c r="AP835" i="3"/>
  <c r="AR835" i="3" s="1"/>
  <c r="AM835" i="3"/>
  <c r="AO835" i="3" s="1"/>
  <c r="AJ835" i="3"/>
  <c r="AL835" i="3" s="1"/>
  <c r="AG835" i="3"/>
  <c r="AI835" i="3" s="1"/>
  <c r="AD835" i="3"/>
  <c r="AF835" i="3" s="1"/>
  <c r="AA835" i="3"/>
  <c r="AC835" i="3" s="1"/>
  <c r="X835" i="3"/>
  <c r="Z835" i="3" s="1"/>
  <c r="U835" i="3"/>
  <c r="W835" i="3" s="1"/>
  <c r="C834" i="2" s="1"/>
  <c r="H834" i="2" s="1"/>
  <c r="R835" i="3"/>
  <c r="T835" i="3" s="1"/>
  <c r="Q835" i="3"/>
  <c r="O835" i="3"/>
  <c r="L835" i="3"/>
  <c r="N835" i="3" s="1"/>
  <c r="I835" i="3"/>
  <c r="K835" i="3" s="1"/>
  <c r="F835" i="3"/>
  <c r="H835" i="3" s="1"/>
  <c r="C835" i="3"/>
  <c r="E835" i="3" s="1"/>
  <c r="B834" i="2" s="1"/>
  <c r="G834" i="2" s="1"/>
  <c r="B835" i="3"/>
  <c r="BJ834" i="3"/>
  <c r="BH834" i="3"/>
  <c r="BE834" i="3"/>
  <c r="BG834" i="3" s="1"/>
  <c r="D833" i="2" s="1"/>
  <c r="I833" i="2" s="1"/>
  <c r="BD834" i="3"/>
  <c r="BB834" i="3"/>
  <c r="AY834" i="3"/>
  <c r="BA834" i="3" s="1"/>
  <c r="AV834" i="3"/>
  <c r="AX834" i="3" s="1"/>
  <c r="AS834" i="3"/>
  <c r="AU834" i="3" s="1"/>
  <c r="AP834" i="3"/>
  <c r="AR834" i="3" s="1"/>
  <c r="AM834" i="3"/>
  <c r="AO834" i="3" s="1"/>
  <c r="AJ834" i="3"/>
  <c r="AL834" i="3" s="1"/>
  <c r="AI834" i="3"/>
  <c r="AG834" i="3"/>
  <c r="AD834" i="3"/>
  <c r="AF834" i="3" s="1"/>
  <c r="AA834" i="3"/>
  <c r="AC834" i="3" s="1"/>
  <c r="X834" i="3"/>
  <c r="Z834" i="3" s="1"/>
  <c r="U834" i="3"/>
  <c r="W834" i="3" s="1"/>
  <c r="C833" i="2" s="1"/>
  <c r="R834" i="3"/>
  <c r="T834" i="3" s="1"/>
  <c r="O834" i="3"/>
  <c r="Q834" i="3" s="1"/>
  <c r="L834" i="3"/>
  <c r="N834" i="3" s="1"/>
  <c r="I834" i="3"/>
  <c r="K834" i="3" s="1"/>
  <c r="F834" i="3"/>
  <c r="H834" i="3" s="1"/>
  <c r="C834" i="3"/>
  <c r="E834" i="3" s="1"/>
  <c r="B833" i="2" s="1"/>
  <c r="G833" i="2" s="1"/>
  <c r="BH833" i="3"/>
  <c r="BJ833" i="3" s="1"/>
  <c r="BE833" i="3"/>
  <c r="BG833" i="3" s="1"/>
  <c r="D832" i="2" s="1"/>
  <c r="BB833" i="3"/>
  <c r="BD833" i="3" s="1"/>
  <c r="AY833" i="3"/>
  <c r="BA833" i="3" s="1"/>
  <c r="AX833" i="3"/>
  <c r="AV833" i="3"/>
  <c r="AS833" i="3"/>
  <c r="AU833" i="3" s="1"/>
  <c r="AP833" i="3"/>
  <c r="AR833" i="3" s="1"/>
  <c r="AM833" i="3"/>
  <c r="AO833" i="3" s="1"/>
  <c r="AL833" i="3"/>
  <c r="AJ833" i="3"/>
  <c r="AI833" i="3"/>
  <c r="AG833" i="3"/>
  <c r="AD833" i="3"/>
  <c r="AF833" i="3" s="1"/>
  <c r="AA833" i="3"/>
  <c r="AC833" i="3" s="1"/>
  <c r="Z833" i="3"/>
  <c r="X833" i="3"/>
  <c r="U833" i="3"/>
  <c r="W833" i="3" s="1"/>
  <c r="C832" i="2" s="1"/>
  <c r="H832" i="2" s="1"/>
  <c r="R833" i="3"/>
  <c r="T833" i="3" s="1"/>
  <c r="O833" i="3"/>
  <c r="Q833" i="3" s="1"/>
  <c r="L833" i="3"/>
  <c r="N833" i="3" s="1"/>
  <c r="I833" i="3"/>
  <c r="K833" i="3" s="1"/>
  <c r="F833" i="3"/>
  <c r="H833" i="3" s="1"/>
  <c r="E833" i="3"/>
  <c r="B832" i="2" s="1"/>
  <c r="E832" i="2" s="1"/>
  <c r="C833" i="3"/>
  <c r="BH832" i="3"/>
  <c r="BJ832" i="3" s="1"/>
  <c r="BE832" i="3"/>
  <c r="BG832" i="3" s="1"/>
  <c r="D831" i="2" s="1"/>
  <c r="I831" i="2" s="1"/>
  <c r="BB832" i="3"/>
  <c r="BD832" i="3" s="1"/>
  <c r="BA832" i="3"/>
  <c r="AY832" i="3"/>
  <c r="AV832" i="3"/>
  <c r="AX832" i="3" s="1"/>
  <c r="AS832" i="3"/>
  <c r="AU832" i="3" s="1"/>
  <c r="AP832" i="3"/>
  <c r="AR832" i="3" s="1"/>
  <c r="AM832" i="3"/>
  <c r="AO832" i="3" s="1"/>
  <c r="AJ832" i="3"/>
  <c r="AL832" i="3" s="1"/>
  <c r="AG832" i="3"/>
  <c r="AI832" i="3" s="1"/>
  <c r="AF832" i="3"/>
  <c r="AD832" i="3"/>
  <c r="AA832" i="3"/>
  <c r="AC832" i="3" s="1"/>
  <c r="X832" i="3"/>
  <c r="Z832" i="3" s="1"/>
  <c r="U832" i="3"/>
  <c r="W832" i="3" s="1"/>
  <c r="C831" i="2" s="1"/>
  <c r="R832" i="3"/>
  <c r="T832" i="3" s="1"/>
  <c r="O832" i="3"/>
  <c r="Q832" i="3" s="1"/>
  <c r="L832" i="3"/>
  <c r="N832" i="3" s="1"/>
  <c r="I832" i="3"/>
  <c r="K832" i="3" s="1"/>
  <c r="F832" i="3"/>
  <c r="H832" i="3" s="1"/>
  <c r="C832" i="3"/>
  <c r="E832" i="3" s="1"/>
  <c r="B831" i="2" s="1"/>
  <c r="B832" i="3"/>
  <c r="BH831" i="3"/>
  <c r="BJ831" i="3" s="1"/>
  <c r="BE831" i="3"/>
  <c r="BG831" i="3" s="1"/>
  <c r="D830" i="2" s="1"/>
  <c r="BB831" i="3"/>
  <c r="BD831" i="3" s="1"/>
  <c r="AY831" i="3"/>
  <c r="BA831" i="3" s="1"/>
  <c r="AV831" i="3"/>
  <c r="AX831" i="3" s="1"/>
  <c r="AS831" i="3"/>
  <c r="AU831" i="3" s="1"/>
  <c r="AP831" i="3"/>
  <c r="AR831" i="3" s="1"/>
  <c r="AM831" i="3"/>
  <c r="AO831" i="3" s="1"/>
  <c r="AJ831" i="3"/>
  <c r="AL831" i="3" s="1"/>
  <c r="AG831" i="3"/>
  <c r="AI831" i="3" s="1"/>
  <c r="AD831" i="3"/>
  <c r="AF831" i="3" s="1"/>
  <c r="AA831" i="3"/>
  <c r="AC831" i="3" s="1"/>
  <c r="Z831" i="3"/>
  <c r="X831" i="3"/>
  <c r="U831" i="3"/>
  <c r="W831" i="3" s="1"/>
  <c r="C830" i="2" s="1"/>
  <c r="H830" i="2" s="1"/>
  <c r="R831" i="3"/>
  <c r="T831" i="3" s="1"/>
  <c r="O831" i="3"/>
  <c r="Q831" i="3" s="1"/>
  <c r="L831" i="3"/>
  <c r="N831" i="3" s="1"/>
  <c r="I831" i="3"/>
  <c r="K831" i="3" s="1"/>
  <c r="F831" i="3"/>
  <c r="H831" i="3" s="1"/>
  <c r="C831" i="3"/>
  <c r="E831" i="3" s="1"/>
  <c r="B830" i="2" s="1"/>
  <c r="G830" i="2" s="1"/>
  <c r="BH830" i="3"/>
  <c r="BJ830" i="3" s="1"/>
  <c r="BE830" i="3"/>
  <c r="BG830" i="3" s="1"/>
  <c r="D829" i="2" s="1"/>
  <c r="I829" i="2" s="1"/>
  <c r="BD830" i="3"/>
  <c r="BB830" i="3"/>
  <c r="AY830" i="3"/>
  <c r="BA830" i="3" s="1"/>
  <c r="AX830" i="3"/>
  <c r="AV830" i="3"/>
  <c r="AS830" i="3"/>
  <c r="AU830" i="3" s="1"/>
  <c r="AP830" i="3"/>
  <c r="AR830" i="3" s="1"/>
  <c r="AM830" i="3"/>
  <c r="AO830" i="3" s="1"/>
  <c r="AJ830" i="3"/>
  <c r="AL830" i="3" s="1"/>
  <c r="AG830" i="3"/>
  <c r="AI830" i="3" s="1"/>
  <c r="AD830" i="3"/>
  <c r="AF830" i="3" s="1"/>
  <c r="AA830" i="3"/>
  <c r="AC830" i="3" s="1"/>
  <c r="X830" i="3"/>
  <c r="Z830" i="3" s="1"/>
  <c r="W830" i="3"/>
  <c r="C829" i="2" s="1"/>
  <c r="H829" i="2" s="1"/>
  <c r="U830" i="3"/>
  <c r="R830" i="3"/>
  <c r="T830" i="3" s="1"/>
  <c r="O830" i="3"/>
  <c r="Q830" i="3" s="1"/>
  <c r="L830" i="3"/>
  <c r="N830" i="3" s="1"/>
  <c r="I830" i="3"/>
  <c r="K830" i="3" s="1"/>
  <c r="H830" i="3"/>
  <c r="F830" i="3"/>
  <c r="E830" i="3"/>
  <c r="B829" i="2" s="1"/>
  <c r="E829" i="2" s="1"/>
  <c r="C830" i="3"/>
  <c r="BJ829" i="3"/>
  <c r="BH829" i="3"/>
  <c r="BG829" i="3"/>
  <c r="D828" i="2" s="1"/>
  <c r="I828" i="2" s="1"/>
  <c r="BE829" i="3"/>
  <c r="BD829" i="3"/>
  <c r="BB829" i="3"/>
  <c r="AY829" i="3"/>
  <c r="BA829" i="3" s="1"/>
  <c r="AV829" i="3"/>
  <c r="AX829" i="3" s="1"/>
  <c r="AS829" i="3"/>
  <c r="AU829" i="3" s="1"/>
  <c r="AR829" i="3"/>
  <c r="AP829" i="3"/>
  <c r="AM829" i="3"/>
  <c r="AO829" i="3" s="1"/>
  <c r="AJ829" i="3"/>
  <c r="AL829" i="3" s="1"/>
  <c r="AG829" i="3"/>
  <c r="AI829" i="3" s="1"/>
  <c r="AF829" i="3"/>
  <c r="AD829" i="3"/>
  <c r="AA829" i="3"/>
  <c r="AC829" i="3" s="1"/>
  <c r="X829" i="3"/>
  <c r="Z829" i="3" s="1"/>
  <c r="U829" i="3"/>
  <c r="W829" i="3" s="1"/>
  <c r="C828" i="2" s="1"/>
  <c r="H828" i="2" s="1"/>
  <c r="T829" i="3"/>
  <c r="R829" i="3"/>
  <c r="O829" i="3"/>
  <c r="Q829" i="3" s="1"/>
  <c r="L829" i="3"/>
  <c r="N829" i="3" s="1"/>
  <c r="I829" i="3"/>
  <c r="K829" i="3" s="1"/>
  <c r="F829" i="3"/>
  <c r="H829" i="3" s="1"/>
  <c r="C829" i="3"/>
  <c r="E829" i="3" s="1"/>
  <c r="B828" i="2" s="1"/>
  <c r="BH828" i="3"/>
  <c r="BJ828" i="3" s="1"/>
  <c r="BE828" i="3"/>
  <c r="BG828" i="3" s="1"/>
  <c r="D827" i="2" s="1"/>
  <c r="I827" i="2" s="1"/>
  <c r="BD828" i="3"/>
  <c r="BB828" i="3"/>
  <c r="AY828" i="3"/>
  <c r="BA828" i="3" s="1"/>
  <c r="AV828" i="3"/>
  <c r="AX828" i="3" s="1"/>
  <c r="AU828" i="3"/>
  <c r="AS828" i="3"/>
  <c r="AP828" i="3"/>
  <c r="AR828" i="3" s="1"/>
  <c r="AM828" i="3"/>
  <c r="AO828" i="3" s="1"/>
  <c r="AJ828" i="3"/>
  <c r="AL828" i="3" s="1"/>
  <c r="AG828" i="3"/>
  <c r="AI828" i="3" s="1"/>
  <c r="AD828" i="3"/>
  <c r="AF828" i="3" s="1"/>
  <c r="AC828" i="3"/>
  <c r="AA828" i="3"/>
  <c r="X828" i="3"/>
  <c r="Z828" i="3" s="1"/>
  <c r="U828" i="3"/>
  <c r="W828" i="3" s="1"/>
  <c r="C827" i="2" s="1"/>
  <c r="H827" i="2" s="1"/>
  <c r="R828" i="3"/>
  <c r="T828" i="3" s="1"/>
  <c r="O828" i="3"/>
  <c r="Q828" i="3" s="1"/>
  <c r="L828" i="3"/>
  <c r="N828" i="3" s="1"/>
  <c r="K828" i="3"/>
  <c r="I828" i="3"/>
  <c r="F828" i="3"/>
  <c r="H828" i="3" s="1"/>
  <c r="C828" i="3"/>
  <c r="E828" i="3" s="1"/>
  <c r="B827" i="2" s="1"/>
  <c r="G827" i="2" s="1"/>
  <c r="BJ827" i="3"/>
  <c r="BH827" i="3"/>
  <c r="BE827" i="3"/>
  <c r="BG827" i="3" s="1"/>
  <c r="D826" i="2" s="1"/>
  <c r="I826" i="2" s="1"/>
  <c r="BD827" i="3"/>
  <c r="BB827" i="3"/>
  <c r="AY827" i="3"/>
  <c r="BA827" i="3" s="1"/>
  <c r="AX827" i="3"/>
  <c r="AV827" i="3"/>
  <c r="AU827" i="3"/>
  <c r="AS827" i="3"/>
  <c r="AP827" i="3"/>
  <c r="AR827" i="3" s="1"/>
  <c r="AM827" i="3"/>
  <c r="AO827" i="3" s="1"/>
  <c r="AL827" i="3"/>
  <c r="AJ827" i="3"/>
  <c r="AG827" i="3"/>
  <c r="AI827" i="3" s="1"/>
  <c r="AD827" i="3"/>
  <c r="AF827" i="3" s="1"/>
  <c r="AC827" i="3"/>
  <c r="AA827" i="3"/>
  <c r="X827" i="3"/>
  <c r="Z827" i="3" s="1"/>
  <c r="U827" i="3"/>
  <c r="W827" i="3" s="1"/>
  <c r="C826" i="2" s="1"/>
  <c r="H826" i="2" s="1"/>
  <c r="R827" i="3"/>
  <c r="T827" i="3" s="1"/>
  <c r="O827" i="3"/>
  <c r="Q827" i="3" s="1"/>
  <c r="N827" i="3"/>
  <c r="L827" i="3"/>
  <c r="I827" i="3"/>
  <c r="K827" i="3" s="1"/>
  <c r="F827" i="3"/>
  <c r="H827" i="3" s="1"/>
  <c r="C827" i="3"/>
  <c r="E827" i="3" s="1"/>
  <c r="B826" i="2" s="1"/>
  <c r="G826" i="2" s="1"/>
  <c r="BH826" i="3"/>
  <c r="BJ826" i="3" s="1"/>
  <c r="BE826" i="3"/>
  <c r="BG826" i="3" s="1"/>
  <c r="D825" i="2" s="1"/>
  <c r="I825" i="2" s="1"/>
  <c r="BB826" i="3"/>
  <c r="BD826" i="3" s="1"/>
  <c r="AY826" i="3"/>
  <c r="BA826" i="3" s="1"/>
  <c r="AV826" i="3"/>
  <c r="AX826" i="3" s="1"/>
  <c r="AS826" i="3"/>
  <c r="AU826" i="3" s="1"/>
  <c r="AR826" i="3"/>
  <c r="AP826" i="3"/>
  <c r="AO826" i="3"/>
  <c r="AM826" i="3"/>
  <c r="AJ826" i="3"/>
  <c r="AL826" i="3" s="1"/>
  <c r="AG826" i="3"/>
  <c r="AI826" i="3" s="1"/>
  <c r="AD826" i="3"/>
  <c r="AF826" i="3" s="1"/>
  <c r="AC826" i="3"/>
  <c r="AA826" i="3"/>
  <c r="X826" i="3"/>
  <c r="Z826" i="3" s="1"/>
  <c r="U826" i="3"/>
  <c r="W826" i="3" s="1"/>
  <c r="C825" i="2" s="1"/>
  <c r="H825" i="2" s="1"/>
  <c r="R826" i="3"/>
  <c r="T826" i="3" s="1"/>
  <c r="O826" i="3"/>
  <c r="Q826" i="3" s="1"/>
  <c r="L826" i="3"/>
  <c r="N826" i="3" s="1"/>
  <c r="I826" i="3"/>
  <c r="K826" i="3" s="1"/>
  <c r="F826" i="3"/>
  <c r="H826" i="3" s="1"/>
  <c r="C826" i="3"/>
  <c r="E826" i="3" s="1"/>
  <c r="B825" i="2" s="1"/>
  <c r="BH825" i="3"/>
  <c r="BJ825" i="3" s="1"/>
  <c r="BE825" i="3"/>
  <c r="BG825" i="3" s="1"/>
  <c r="D824" i="2" s="1"/>
  <c r="I824" i="2" s="1"/>
  <c r="BB825" i="3"/>
  <c r="BD825" i="3" s="1"/>
  <c r="AY825" i="3"/>
  <c r="BA825" i="3" s="1"/>
  <c r="AV825" i="3"/>
  <c r="AX825" i="3" s="1"/>
  <c r="AS825" i="3"/>
  <c r="AU825" i="3" s="1"/>
  <c r="AP825" i="3"/>
  <c r="AR825" i="3" s="1"/>
  <c r="AM825" i="3"/>
  <c r="AO825" i="3" s="1"/>
  <c r="AJ825" i="3"/>
  <c r="AL825" i="3" s="1"/>
  <c r="AG825" i="3"/>
  <c r="AI825" i="3" s="1"/>
  <c r="AD825" i="3"/>
  <c r="AF825" i="3" s="1"/>
  <c r="AA825" i="3"/>
  <c r="AC825" i="3" s="1"/>
  <c r="X825" i="3"/>
  <c r="Z825" i="3" s="1"/>
  <c r="W825" i="3"/>
  <c r="C824" i="2" s="1"/>
  <c r="U825" i="3"/>
  <c r="R825" i="3"/>
  <c r="T825" i="3" s="1"/>
  <c r="O825" i="3"/>
  <c r="Q825" i="3" s="1"/>
  <c r="N825" i="3"/>
  <c r="L825" i="3"/>
  <c r="K825" i="3"/>
  <c r="I825" i="3"/>
  <c r="F825" i="3"/>
  <c r="H825" i="3" s="1"/>
  <c r="C825" i="3"/>
  <c r="E825" i="3" s="1"/>
  <c r="B824" i="2" s="1"/>
  <c r="BH824" i="3"/>
  <c r="BJ824" i="3" s="1"/>
  <c r="BE824" i="3"/>
  <c r="BG824" i="3" s="1"/>
  <c r="D823" i="2" s="1"/>
  <c r="BB824" i="3"/>
  <c r="BD824" i="3" s="1"/>
  <c r="AY824" i="3"/>
  <c r="BA824" i="3" s="1"/>
  <c r="AX824" i="3"/>
  <c r="AV824" i="3"/>
  <c r="AS824" i="3"/>
  <c r="AU824" i="3" s="1"/>
  <c r="AR824" i="3"/>
  <c r="AP824" i="3"/>
  <c r="AM824" i="3"/>
  <c r="AO824" i="3" s="1"/>
  <c r="AL824" i="3"/>
  <c r="AJ824" i="3"/>
  <c r="AG824" i="3"/>
  <c r="AI824" i="3" s="1"/>
  <c r="AD824" i="3"/>
  <c r="AF824" i="3" s="1"/>
  <c r="AA824" i="3"/>
  <c r="AC824" i="3" s="1"/>
  <c r="X824" i="3"/>
  <c r="Z824" i="3" s="1"/>
  <c r="U824" i="3"/>
  <c r="W824" i="3" s="1"/>
  <c r="C823" i="2" s="1"/>
  <c r="H823" i="2" s="1"/>
  <c r="T824" i="3"/>
  <c r="R824" i="3"/>
  <c r="O824" i="3"/>
  <c r="Q824" i="3" s="1"/>
  <c r="N824" i="3"/>
  <c r="L824" i="3"/>
  <c r="I824" i="3"/>
  <c r="K824" i="3" s="1"/>
  <c r="F824" i="3"/>
  <c r="H824" i="3" s="1"/>
  <c r="C824" i="3"/>
  <c r="E824" i="3" s="1"/>
  <c r="B823" i="2" s="1"/>
  <c r="G823" i="2" s="1"/>
  <c r="BH823" i="3"/>
  <c r="BJ823" i="3" s="1"/>
  <c r="BE823" i="3"/>
  <c r="BG823" i="3" s="1"/>
  <c r="D822" i="2" s="1"/>
  <c r="I822" i="2" s="1"/>
  <c r="BB823" i="3"/>
  <c r="BD823" i="3" s="1"/>
  <c r="AY823" i="3"/>
  <c r="BA823" i="3" s="1"/>
  <c r="AV823" i="3"/>
  <c r="AX823" i="3" s="1"/>
  <c r="AU823" i="3"/>
  <c r="AS823" i="3"/>
  <c r="AP823" i="3"/>
  <c r="AR823" i="3" s="1"/>
  <c r="AO823" i="3"/>
  <c r="AM823" i="3"/>
  <c r="AJ823" i="3"/>
  <c r="AL823" i="3" s="1"/>
  <c r="AI823" i="3"/>
  <c r="AG823" i="3"/>
  <c r="AF823" i="3"/>
  <c r="AD823" i="3"/>
  <c r="AA823" i="3"/>
  <c r="AC823" i="3" s="1"/>
  <c r="X823" i="3"/>
  <c r="Z823" i="3" s="1"/>
  <c r="U823" i="3"/>
  <c r="W823" i="3" s="1"/>
  <c r="C822" i="2" s="1"/>
  <c r="R823" i="3"/>
  <c r="T823" i="3" s="1"/>
  <c r="O823" i="3"/>
  <c r="Q823" i="3" s="1"/>
  <c r="L823" i="3"/>
  <c r="N823" i="3" s="1"/>
  <c r="K823" i="3"/>
  <c r="I823" i="3"/>
  <c r="F823" i="3"/>
  <c r="H823" i="3" s="1"/>
  <c r="C823" i="3"/>
  <c r="E823" i="3" s="1"/>
  <c r="B822" i="2" s="1"/>
  <c r="E822" i="2" s="1"/>
  <c r="J822" i="2" s="1"/>
  <c r="BJ822" i="3"/>
  <c r="BH822" i="3"/>
  <c r="BG822" i="3"/>
  <c r="D821" i="2" s="1"/>
  <c r="I821" i="2" s="1"/>
  <c r="BE822" i="3"/>
  <c r="BD822" i="3"/>
  <c r="BB822" i="3"/>
  <c r="BA822" i="3"/>
  <c r="AY822" i="3"/>
  <c r="AV822" i="3"/>
  <c r="AX822" i="3" s="1"/>
  <c r="AS822" i="3"/>
  <c r="AU822" i="3" s="1"/>
  <c r="AR822" i="3"/>
  <c r="AP822" i="3"/>
  <c r="AM822" i="3"/>
  <c r="AO822" i="3" s="1"/>
  <c r="AL822" i="3"/>
  <c r="AJ822" i="3"/>
  <c r="AG822" i="3"/>
  <c r="AI822" i="3" s="1"/>
  <c r="AD822" i="3"/>
  <c r="AF822" i="3" s="1"/>
  <c r="AA822" i="3"/>
  <c r="AC822" i="3" s="1"/>
  <c r="X822" i="3"/>
  <c r="Z822" i="3" s="1"/>
  <c r="U822" i="3"/>
  <c r="W822" i="3" s="1"/>
  <c r="C821" i="2" s="1"/>
  <c r="H821" i="2" s="1"/>
  <c r="R822" i="3"/>
  <c r="T822" i="3" s="1"/>
  <c r="Q822" i="3"/>
  <c r="O822" i="3"/>
  <c r="L822" i="3"/>
  <c r="N822" i="3" s="1"/>
  <c r="K822" i="3"/>
  <c r="I822" i="3"/>
  <c r="F822" i="3"/>
  <c r="H822" i="3" s="1"/>
  <c r="C822" i="3"/>
  <c r="E822" i="3" s="1"/>
  <c r="B821" i="2" s="1"/>
  <c r="E821" i="2" s="1"/>
  <c r="J821" i="2" s="1"/>
  <c r="BJ821" i="3"/>
  <c r="BH821" i="3"/>
  <c r="BE821" i="3"/>
  <c r="BG821" i="3" s="1"/>
  <c r="D820" i="2" s="1"/>
  <c r="I820" i="2" s="1"/>
  <c r="BB821" i="3"/>
  <c r="BD821" i="3" s="1"/>
  <c r="AY821" i="3"/>
  <c r="BA821" i="3" s="1"/>
  <c r="AX821" i="3"/>
  <c r="AV821" i="3"/>
  <c r="AS821" i="3"/>
  <c r="AU821" i="3" s="1"/>
  <c r="AR821" i="3"/>
  <c r="AP821" i="3"/>
  <c r="AM821" i="3"/>
  <c r="AO821" i="3" s="1"/>
  <c r="AJ821" i="3"/>
  <c r="AL821" i="3" s="1"/>
  <c r="AG821" i="3"/>
  <c r="AI821" i="3" s="1"/>
  <c r="AD821" i="3"/>
  <c r="AF821" i="3" s="1"/>
  <c r="AC821" i="3"/>
  <c r="AA821" i="3"/>
  <c r="X821" i="3"/>
  <c r="Z821" i="3" s="1"/>
  <c r="U821" i="3"/>
  <c r="W821" i="3" s="1"/>
  <c r="C820" i="2" s="1"/>
  <c r="H820" i="2" s="1"/>
  <c r="T821" i="3"/>
  <c r="R821" i="3"/>
  <c r="Q821" i="3"/>
  <c r="O821" i="3"/>
  <c r="L821" i="3"/>
  <c r="N821" i="3" s="1"/>
  <c r="K821" i="3"/>
  <c r="I821" i="3"/>
  <c r="F821" i="3"/>
  <c r="H821" i="3" s="1"/>
  <c r="C821" i="3"/>
  <c r="E821" i="3" s="1"/>
  <c r="B820" i="2" s="1"/>
  <c r="E820" i="2" s="1"/>
  <c r="J820" i="2" s="1"/>
  <c r="B821" i="3"/>
  <c r="BH820" i="3"/>
  <c r="BJ820" i="3" s="1"/>
  <c r="BE820" i="3"/>
  <c r="BG820" i="3" s="1"/>
  <c r="D819" i="2" s="1"/>
  <c r="I819" i="2" s="1"/>
  <c r="BD820" i="3"/>
  <c r="BB820" i="3"/>
  <c r="AY820" i="3"/>
  <c r="BA820" i="3" s="1"/>
  <c r="AV820" i="3"/>
  <c r="AX820" i="3" s="1"/>
  <c r="AS820" i="3"/>
  <c r="AU820" i="3" s="1"/>
  <c r="AP820" i="3"/>
  <c r="AR820" i="3" s="1"/>
  <c r="AO820" i="3"/>
  <c r="AM820" i="3"/>
  <c r="AJ820" i="3"/>
  <c r="AL820" i="3" s="1"/>
  <c r="AG820" i="3"/>
  <c r="AI820" i="3" s="1"/>
  <c r="AD820" i="3"/>
  <c r="AF820" i="3" s="1"/>
  <c r="AA820" i="3"/>
  <c r="AC820" i="3" s="1"/>
  <c r="X820" i="3"/>
  <c r="Z820" i="3" s="1"/>
  <c r="U820" i="3"/>
  <c r="W820" i="3" s="1"/>
  <c r="C819" i="2" s="1"/>
  <c r="H819" i="2" s="1"/>
  <c r="R820" i="3"/>
  <c r="T820" i="3" s="1"/>
  <c r="Q820" i="3"/>
  <c r="O820" i="3"/>
  <c r="N820" i="3"/>
  <c r="L820" i="3"/>
  <c r="I820" i="3"/>
  <c r="K820" i="3" s="1"/>
  <c r="F820" i="3"/>
  <c r="H820" i="3" s="1"/>
  <c r="C820" i="3"/>
  <c r="E820" i="3" s="1"/>
  <c r="B819" i="2" s="1"/>
  <c r="G819" i="2" s="1"/>
  <c r="BH819" i="3"/>
  <c r="BJ819" i="3" s="1"/>
  <c r="BE819" i="3"/>
  <c r="BG819" i="3" s="1"/>
  <c r="D818" i="2" s="1"/>
  <c r="I818" i="2" s="1"/>
  <c r="BB819" i="3"/>
  <c r="BD819" i="3" s="1"/>
  <c r="AY819" i="3"/>
  <c r="BA819" i="3" s="1"/>
  <c r="AX819" i="3"/>
  <c r="AV819" i="3"/>
  <c r="AU819" i="3"/>
  <c r="AS819" i="3"/>
  <c r="AR819" i="3"/>
  <c r="AP819" i="3"/>
  <c r="AM819" i="3"/>
  <c r="AO819" i="3" s="1"/>
  <c r="AL819" i="3"/>
  <c r="AJ819" i="3"/>
  <c r="AI819" i="3"/>
  <c r="AG819" i="3"/>
  <c r="AD819" i="3"/>
  <c r="AF819" i="3" s="1"/>
  <c r="AA819" i="3"/>
  <c r="AC819" i="3" s="1"/>
  <c r="Z819" i="3"/>
  <c r="X819" i="3"/>
  <c r="U819" i="3"/>
  <c r="W819" i="3" s="1"/>
  <c r="C818" i="2" s="1"/>
  <c r="H818" i="2" s="1"/>
  <c r="T819" i="3"/>
  <c r="R819" i="3"/>
  <c r="O819" i="3"/>
  <c r="Q819" i="3" s="1"/>
  <c r="L819" i="3"/>
  <c r="N819" i="3" s="1"/>
  <c r="I819" i="3"/>
  <c r="K819" i="3" s="1"/>
  <c r="F819" i="3"/>
  <c r="H819" i="3" s="1"/>
  <c r="E819" i="3"/>
  <c r="B818" i="2" s="1"/>
  <c r="C819" i="3"/>
  <c r="BH818" i="3"/>
  <c r="BJ818" i="3" s="1"/>
  <c r="BE818" i="3"/>
  <c r="BG818" i="3" s="1"/>
  <c r="D817" i="2" s="1"/>
  <c r="I817" i="2" s="1"/>
  <c r="BB818" i="3"/>
  <c r="BD818" i="3" s="1"/>
  <c r="AY818" i="3"/>
  <c r="BA818" i="3" s="1"/>
  <c r="AV818" i="3"/>
  <c r="AX818" i="3" s="1"/>
  <c r="AS818" i="3"/>
  <c r="AU818" i="3" s="1"/>
  <c r="AP818" i="3"/>
  <c r="AR818" i="3" s="1"/>
  <c r="AM818" i="3"/>
  <c r="AO818" i="3" s="1"/>
  <c r="AJ818" i="3"/>
  <c r="AL818" i="3" s="1"/>
  <c r="AI818" i="3"/>
  <c r="AG818" i="3"/>
  <c r="AF818" i="3"/>
  <c r="AD818" i="3"/>
  <c r="AC818" i="3"/>
  <c r="AA818" i="3"/>
  <c r="Z818" i="3"/>
  <c r="X818" i="3"/>
  <c r="U818" i="3"/>
  <c r="W818" i="3" s="1"/>
  <c r="C817" i="2" s="1"/>
  <c r="R818" i="3"/>
  <c r="T818" i="3" s="1"/>
  <c r="O818" i="3"/>
  <c r="Q818" i="3" s="1"/>
  <c r="L818" i="3"/>
  <c r="N818" i="3" s="1"/>
  <c r="I818" i="3"/>
  <c r="K818" i="3" s="1"/>
  <c r="F818" i="3"/>
  <c r="H818" i="3" s="1"/>
  <c r="C818" i="3"/>
  <c r="E818" i="3" s="1"/>
  <c r="B817" i="2" s="1"/>
  <c r="G817" i="2" s="1"/>
  <c r="BJ817" i="3"/>
  <c r="BH817" i="3"/>
  <c r="BG817" i="3"/>
  <c r="D816" i="2" s="1"/>
  <c r="BE817" i="3"/>
  <c r="BB817" i="3"/>
  <c r="BD817" i="3" s="1"/>
  <c r="AY817" i="3"/>
  <c r="BA817" i="3" s="1"/>
  <c r="AV817" i="3"/>
  <c r="AX817" i="3" s="1"/>
  <c r="AS817" i="3"/>
  <c r="AU817" i="3" s="1"/>
  <c r="AP817" i="3"/>
  <c r="AR817" i="3" s="1"/>
  <c r="AM817" i="3"/>
  <c r="AO817" i="3" s="1"/>
  <c r="AJ817" i="3"/>
  <c r="AL817" i="3" s="1"/>
  <c r="AI817" i="3"/>
  <c r="AG817" i="3"/>
  <c r="AD817" i="3"/>
  <c r="AF817" i="3" s="1"/>
  <c r="AA817" i="3"/>
  <c r="AC817" i="3" s="1"/>
  <c r="X817" i="3"/>
  <c r="Z817" i="3" s="1"/>
  <c r="W817" i="3"/>
  <c r="C816" i="2" s="1"/>
  <c r="H816" i="2" s="1"/>
  <c r="U817" i="3"/>
  <c r="R817" i="3"/>
  <c r="T817" i="3" s="1"/>
  <c r="O817" i="3"/>
  <c r="Q817" i="3" s="1"/>
  <c r="L817" i="3"/>
  <c r="N817" i="3" s="1"/>
  <c r="I817" i="3"/>
  <c r="K817" i="3" s="1"/>
  <c r="F817" i="3"/>
  <c r="H817" i="3" s="1"/>
  <c r="C817" i="3"/>
  <c r="E817" i="3" s="1"/>
  <c r="B816" i="2" s="1"/>
  <c r="E816" i="2" s="1"/>
  <c r="J816" i="2" s="1"/>
  <c r="B817" i="3"/>
  <c r="BH816" i="3"/>
  <c r="BJ816" i="3" s="1"/>
  <c r="BE816" i="3"/>
  <c r="BG816" i="3" s="1"/>
  <c r="D815" i="2" s="1"/>
  <c r="I815" i="2" s="1"/>
  <c r="BD816" i="3"/>
  <c r="BB816" i="3"/>
  <c r="AY816" i="3"/>
  <c r="BA816" i="3" s="1"/>
  <c r="AX816" i="3"/>
  <c r="AV816" i="3"/>
  <c r="AS816" i="3"/>
  <c r="AU816" i="3" s="1"/>
  <c r="AP816" i="3"/>
  <c r="AR816" i="3" s="1"/>
  <c r="AM816" i="3"/>
  <c r="AO816" i="3" s="1"/>
  <c r="AL816" i="3"/>
  <c r="AJ816" i="3"/>
  <c r="AG816" i="3"/>
  <c r="AI816" i="3" s="1"/>
  <c r="AF816" i="3"/>
  <c r="AD816" i="3"/>
  <c r="AA816" i="3"/>
  <c r="AC816" i="3" s="1"/>
  <c r="Z816" i="3"/>
  <c r="X816" i="3"/>
  <c r="W816" i="3"/>
  <c r="C815" i="2" s="1"/>
  <c r="H815" i="2" s="1"/>
  <c r="U816" i="3"/>
  <c r="R816" i="3"/>
  <c r="T816" i="3" s="1"/>
  <c r="Q816" i="3"/>
  <c r="O816" i="3"/>
  <c r="L816" i="3"/>
  <c r="N816" i="3" s="1"/>
  <c r="I816" i="3"/>
  <c r="K816" i="3" s="1"/>
  <c r="F816" i="3"/>
  <c r="H816" i="3" s="1"/>
  <c r="C816" i="3"/>
  <c r="E816" i="3" s="1"/>
  <c r="B815" i="2" s="1"/>
  <c r="BH815" i="3"/>
  <c r="BJ815" i="3" s="1"/>
  <c r="BE815" i="3"/>
  <c r="BG815" i="3" s="1"/>
  <c r="D814" i="2" s="1"/>
  <c r="I814" i="2" s="1"/>
  <c r="BD815" i="3"/>
  <c r="BB815" i="3"/>
  <c r="BA815" i="3"/>
  <c r="AY815" i="3"/>
  <c r="AV815" i="3"/>
  <c r="AX815" i="3" s="1"/>
  <c r="AS815" i="3"/>
  <c r="AU815" i="3" s="1"/>
  <c r="AP815" i="3"/>
  <c r="AR815" i="3" s="1"/>
  <c r="AO815" i="3"/>
  <c r="AM815" i="3"/>
  <c r="AJ815" i="3"/>
  <c r="AL815" i="3" s="1"/>
  <c r="AG815" i="3"/>
  <c r="AI815" i="3" s="1"/>
  <c r="AF815" i="3"/>
  <c r="AD815" i="3"/>
  <c r="AC815" i="3"/>
  <c r="AA815" i="3"/>
  <c r="X815" i="3"/>
  <c r="Z815" i="3" s="1"/>
  <c r="W815" i="3"/>
  <c r="C814" i="2" s="1"/>
  <c r="H814" i="2" s="1"/>
  <c r="U815" i="3"/>
  <c r="T815" i="3"/>
  <c r="R815" i="3"/>
  <c r="O815" i="3"/>
  <c r="Q815" i="3" s="1"/>
  <c r="N815" i="3"/>
  <c r="L815" i="3"/>
  <c r="I815" i="3"/>
  <c r="K815" i="3" s="1"/>
  <c r="F815" i="3"/>
  <c r="H815" i="3" s="1"/>
  <c r="C815" i="3"/>
  <c r="E815" i="3" s="1"/>
  <c r="B814" i="2" s="1"/>
  <c r="BJ814" i="3"/>
  <c r="BH814" i="3"/>
  <c r="BE814" i="3"/>
  <c r="BG814" i="3" s="1"/>
  <c r="D813" i="2" s="1"/>
  <c r="I813" i="2" s="1"/>
  <c r="BB814" i="3"/>
  <c r="BD814" i="3" s="1"/>
  <c r="AY814" i="3"/>
  <c r="BA814" i="3" s="1"/>
  <c r="AX814" i="3"/>
  <c r="AV814" i="3"/>
  <c r="AS814" i="3"/>
  <c r="AU814" i="3" s="1"/>
  <c r="AP814" i="3"/>
  <c r="AR814" i="3" s="1"/>
  <c r="AM814" i="3"/>
  <c r="AO814" i="3" s="1"/>
  <c r="AJ814" i="3"/>
  <c r="AL814" i="3" s="1"/>
  <c r="AG814" i="3"/>
  <c r="AI814" i="3" s="1"/>
  <c r="AF814" i="3"/>
  <c r="AD814" i="3"/>
  <c r="AA814" i="3"/>
  <c r="AC814" i="3" s="1"/>
  <c r="Z814" i="3"/>
  <c r="X814" i="3"/>
  <c r="W814" i="3"/>
  <c r="C813" i="2" s="1"/>
  <c r="H813" i="2" s="1"/>
  <c r="U814" i="3"/>
  <c r="R814" i="3"/>
  <c r="T814" i="3" s="1"/>
  <c r="O814" i="3"/>
  <c r="Q814" i="3" s="1"/>
  <c r="L814" i="3"/>
  <c r="N814" i="3" s="1"/>
  <c r="I814" i="3"/>
  <c r="K814" i="3" s="1"/>
  <c r="F814" i="3"/>
  <c r="H814" i="3" s="1"/>
  <c r="C814" i="3"/>
  <c r="E814" i="3" s="1"/>
  <c r="B813" i="2" s="1"/>
  <c r="E813" i="2" s="1"/>
  <c r="BH813" i="3"/>
  <c r="BJ813" i="3" s="1"/>
  <c r="BG813" i="3"/>
  <c r="D812" i="2" s="1"/>
  <c r="I812" i="2" s="1"/>
  <c r="BE813" i="3"/>
  <c r="BB813" i="3"/>
  <c r="BD813" i="3" s="1"/>
  <c r="AY813" i="3"/>
  <c r="BA813" i="3" s="1"/>
  <c r="AX813" i="3"/>
  <c r="AV813" i="3"/>
  <c r="AS813" i="3"/>
  <c r="AU813" i="3" s="1"/>
  <c r="AP813" i="3"/>
  <c r="AR813" i="3" s="1"/>
  <c r="AM813" i="3"/>
  <c r="AO813" i="3" s="1"/>
  <c r="AJ813" i="3"/>
  <c r="AL813" i="3" s="1"/>
  <c r="AI813" i="3"/>
  <c r="AG813" i="3"/>
  <c r="AD813" i="3"/>
  <c r="AF813" i="3" s="1"/>
  <c r="AC813" i="3"/>
  <c r="AA813" i="3"/>
  <c r="X813" i="3"/>
  <c r="Z813" i="3" s="1"/>
  <c r="U813" i="3"/>
  <c r="W813" i="3" s="1"/>
  <c r="C812" i="2" s="1"/>
  <c r="H812" i="2" s="1"/>
  <c r="T813" i="3"/>
  <c r="R813" i="3"/>
  <c r="O813" i="3"/>
  <c r="Q813" i="3" s="1"/>
  <c r="L813" i="3"/>
  <c r="N813" i="3" s="1"/>
  <c r="I813" i="3"/>
  <c r="K813" i="3" s="1"/>
  <c r="F813" i="3"/>
  <c r="H813" i="3" s="1"/>
  <c r="E813" i="3"/>
  <c r="B812" i="2" s="1"/>
  <c r="C813" i="3"/>
  <c r="BJ812" i="3"/>
  <c r="BH812" i="3"/>
  <c r="BE812" i="3"/>
  <c r="BG812" i="3" s="1"/>
  <c r="D811" i="2" s="1"/>
  <c r="I811" i="2" s="1"/>
  <c r="BB812" i="3"/>
  <c r="BD812" i="3" s="1"/>
  <c r="AY812" i="3"/>
  <c r="BA812" i="3" s="1"/>
  <c r="AX812" i="3"/>
  <c r="AV812" i="3"/>
  <c r="AS812" i="3"/>
  <c r="AU812" i="3" s="1"/>
  <c r="AR812" i="3"/>
  <c r="AP812" i="3"/>
  <c r="AO812" i="3"/>
  <c r="AM812" i="3"/>
  <c r="AL812" i="3"/>
  <c r="AJ812" i="3"/>
  <c r="AG812" i="3"/>
  <c r="AI812" i="3" s="1"/>
  <c r="AD812" i="3"/>
  <c r="AF812" i="3" s="1"/>
  <c r="AA812" i="3"/>
  <c r="AC812" i="3" s="1"/>
  <c r="X812" i="3"/>
  <c r="Z812" i="3" s="1"/>
  <c r="U812" i="3"/>
  <c r="W812" i="3" s="1"/>
  <c r="C811" i="2" s="1"/>
  <c r="H811" i="2" s="1"/>
  <c r="R812" i="3"/>
  <c r="T812" i="3" s="1"/>
  <c r="Q812" i="3"/>
  <c r="O812" i="3"/>
  <c r="L812" i="3"/>
  <c r="N812" i="3" s="1"/>
  <c r="I812" i="3"/>
  <c r="K812" i="3" s="1"/>
  <c r="F812" i="3"/>
  <c r="H812" i="3" s="1"/>
  <c r="C812" i="3"/>
  <c r="E812" i="3" s="1"/>
  <c r="B811" i="2" s="1"/>
  <c r="G811" i="2" s="1"/>
  <c r="BH811" i="3"/>
  <c r="BJ811" i="3" s="1"/>
  <c r="BG811" i="3"/>
  <c r="D810" i="2" s="1"/>
  <c r="I810" i="2" s="1"/>
  <c r="BE811" i="3"/>
  <c r="BD811" i="3"/>
  <c r="BB811" i="3"/>
  <c r="AY811" i="3"/>
  <c r="BA811" i="3" s="1"/>
  <c r="AV811" i="3"/>
  <c r="AX811" i="3" s="1"/>
  <c r="AS811" i="3"/>
  <c r="AU811" i="3" s="1"/>
  <c r="AP811" i="3"/>
  <c r="AR811" i="3" s="1"/>
  <c r="AM811" i="3"/>
  <c r="AO811" i="3" s="1"/>
  <c r="AJ811" i="3"/>
  <c r="AL811" i="3" s="1"/>
  <c r="AI811" i="3"/>
  <c r="AG811" i="3"/>
  <c r="AF811" i="3"/>
  <c r="AD811" i="3"/>
  <c r="AC811" i="3"/>
  <c r="AA811" i="3"/>
  <c r="X811" i="3"/>
  <c r="Z811" i="3" s="1"/>
  <c r="W811" i="3"/>
  <c r="C810" i="2" s="1"/>
  <c r="U811" i="3"/>
  <c r="R811" i="3"/>
  <c r="T811" i="3" s="1"/>
  <c r="O811" i="3"/>
  <c r="Q811" i="3" s="1"/>
  <c r="L811" i="3"/>
  <c r="N811" i="3" s="1"/>
  <c r="I811" i="3"/>
  <c r="K811" i="3" s="1"/>
  <c r="H811" i="3"/>
  <c r="F811" i="3"/>
  <c r="C811" i="3"/>
  <c r="E811" i="3" s="1"/>
  <c r="B810" i="2" s="1"/>
  <c r="E810" i="2" s="1"/>
  <c r="J810" i="2" s="1"/>
  <c r="BJ810" i="3"/>
  <c r="BH810" i="3"/>
  <c r="BE810" i="3"/>
  <c r="BG810" i="3" s="1"/>
  <c r="D809" i="2" s="1"/>
  <c r="I809" i="2" s="1"/>
  <c r="BB810" i="3"/>
  <c r="BD810" i="3" s="1"/>
  <c r="AY810" i="3"/>
  <c r="BA810" i="3" s="1"/>
  <c r="AV810" i="3"/>
  <c r="AX810" i="3" s="1"/>
  <c r="AU810" i="3"/>
  <c r="AS810" i="3"/>
  <c r="AP810" i="3"/>
  <c r="AR810" i="3" s="1"/>
  <c r="AM810" i="3"/>
  <c r="AO810" i="3" s="1"/>
  <c r="AJ810" i="3"/>
  <c r="AL810" i="3" s="1"/>
  <c r="AG810" i="3"/>
  <c r="AI810" i="3" s="1"/>
  <c r="AD810" i="3"/>
  <c r="AF810" i="3" s="1"/>
  <c r="AA810" i="3"/>
  <c r="AC810" i="3" s="1"/>
  <c r="X810" i="3"/>
  <c r="Z810" i="3" s="1"/>
  <c r="W810" i="3"/>
  <c r="C809" i="2" s="1"/>
  <c r="U810" i="3"/>
  <c r="R810" i="3"/>
  <c r="T810" i="3" s="1"/>
  <c r="O810" i="3"/>
  <c r="Q810" i="3" s="1"/>
  <c r="L810" i="3"/>
  <c r="N810" i="3" s="1"/>
  <c r="I810" i="3"/>
  <c r="K810" i="3" s="1"/>
  <c r="F810" i="3"/>
  <c r="H810" i="3" s="1"/>
  <c r="C810" i="3"/>
  <c r="E810" i="3" s="1"/>
  <c r="B809" i="2" s="1"/>
  <c r="G809" i="2" s="1"/>
  <c r="BH809" i="3"/>
  <c r="BJ809" i="3" s="1"/>
  <c r="BE809" i="3"/>
  <c r="BG809" i="3" s="1"/>
  <c r="D808" i="2" s="1"/>
  <c r="I808" i="2" s="1"/>
  <c r="BB809" i="3"/>
  <c r="BD809" i="3" s="1"/>
  <c r="AY809" i="3"/>
  <c r="BA809" i="3" s="1"/>
  <c r="AV809" i="3"/>
  <c r="AX809" i="3" s="1"/>
  <c r="AU809" i="3"/>
  <c r="AS809" i="3"/>
  <c r="AR809" i="3"/>
  <c r="AP809" i="3"/>
  <c r="AM809" i="3"/>
  <c r="AO809" i="3" s="1"/>
  <c r="AJ809" i="3"/>
  <c r="AL809" i="3" s="1"/>
  <c r="AG809" i="3"/>
  <c r="AI809" i="3" s="1"/>
  <c r="AF809" i="3"/>
  <c r="AD809" i="3"/>
  <c r="AA809" i="3"/>
  <c r="AC809" i="3" s="1"/>
  <c r="X809" i="3"/>
  <c r="Z809" i="3" s="1"/>
  <c r="U809" i="3"/>
  <c r="W809" i="3" s="1"/>
  <c r="C808" i="2" s="1"/>
  <c r="H808" i="2" s="1"/>
  <c r="R809" i="3"/>
  <c r="T809" i="3" s="1"/>
  <c r="O809" i="3"/>
  <c r="Q809" i="3" s="1"/>
  <c r="L809" i="3"/>
  <c r="N809" i="3" s="1"/>
  <c r="K809" i="3"/>
  <c r="I809" i="3"/>
  <c r="F809" i="3"/>
  <c r="H809" i="3" s="1"/>
  <c r="C809" i="3"/>
  <c r="E809" i="3" s="1"/>
  <c r="B808" i="2" s="1"/>
  <c r="G808" i="2" s="1"/>
  <c r="BH808" i="3"/>
  <c r="BJ808" i="3" s="1"/>
  <c r="BE808" i="3"/>
  <c r="BG808" i="3" s="1"/>
  <c r="D807" i="2" s="1"/>
  <c r="I807" i="2" s="1"/>
  <c r="BB808" i="3"/>
  <c r="BD808" i="3" s="1"/>
  <c r="AY808" i="3"/>
  <c r="BA808" i="3" s="1"/>
  <c r="AV808" i="3"/>
  <c r="AX808" i="3" s="1"/>
  <c r="AS808" i="3"/>
  <c r="AU808" i="3" s="1"/>
  <c r="AP808" i="3"/>
  <c r="AR808" i="3" s="1"/>
  <c r="AO808" i="3"/>
  <c r="AM808" i="3"/>
  <c r="AJ808" i="3"/>
  <c r="AL808" i="3" s="1"/>
  <c r="AI808" i="3"/>
  <c r="AG808" i="3"/>
  <c r="AD808" i="3"/>
  <c r="AF808" i="3" s="1"/>
  <c r="AA808" i="3"/>
  <c r="AC808" i="3" s="1"/>
  <c r="X808" i="3"/>
  <c r="Z808" i="3" s="1"/>
  <c r="U808" i="3"/>
  <c r="W808" i="3" s="1"/>
  <c r="C807" i="2" s="1"/>
  <c r="H807" i="2" s="1"/>
  <c r="R808" i="3"/>
  <c r="T808" i="3" s="1"/>
  <c r="Q808" i="3"/>
  <c r="O808" i="3"/>
  <c r="N808" i="3"/>
  <c r="L808" i="3"/>
  <c r="I808" i="3"/>
  <c r="K808" i="3" s="1"/>
  <c r="F808" i="3"/>
  <c r="H808" i="3" s="1"/>
  <c r="C808" i="3"/>
  <c r="E808" i="3" s="1"/>
  <c r="B807" i="2" s="1"/>
  <c r="G807" i="2" s="1"/>
  <c r="BH807" i="3"/>
  <c r="BJ807" i="3" s="1"/>
  <c r="BE807" i="3"/>
  <c r="BG807" i="3" s="1"/>
  <c r="D806" i="2" s="1"/>
  <c r="I806" i="2" s="1"/>
  <c r="BB807" i="3"/>
  <c r="BD807" i="3" s="1"/>
  <c r="AY807" i="3"/>
  <c r="BA807" i="3" s="1"/>
  <c r="AX807" i="3"/>
  <c r="AV807" i="3"/>
  <c r="AS807" i="3"/>
  <c r="AU807" i="3" s="1"/>
  <c r="AR807" i="3"/>
  <c r="AP807" i="3"/>
  <c r="AM807" i="3"/>
  <c r="AO807" i="3" s="1"/>
  <c r="AL807" i="3"/>
  <c r="AJ807" i="3"/>
  <c r="AG807" i="3"/>
  <c r="AI807" i="3" s="1"/>
  <c r="AD807" i="3"/>
  <c r="AF807" i="3" s="1"/>
  <c r="AA807" i="3"/>
  <c r="AC807" i="3" s="1"/>
  <c r="Z807" i="3"/>
  <c r="X807" i="3"/>
  <c r="U807" i="3"/>
  <c r="W807" i="3" s="1"/>
  <c r="C806" i="2" s="1"/>
  <c r="T807" i="3"/>
  <c r="R807" i="3"/>
  <c r="O807" i="3"/>
  <c r="Q807" i="3" s="1"/>
  <c r="L807" i="3"/>
  <c r="N807" i="3" s="1"/>
  <c r="I807" i="3"/>
  <c r="K807" i="3" s="1"/>
  <c r="H807" i="3"/>
  <c r="F807" i="3"/>
  <c r="C807" i="3"/>
  <c r="E807" i="3" s="1"/>
  <c r="B806" i="2" s="1"/>
  <c r="BH806" i="3"/>
  <c r="BJ806" i="3" s="1"/>
  <c r="BG806" i="3"/>
  <c r="D805" i="2" s="1"/>
  <c r="I805" i="2" s="1"/>
  <c r="BE806" i="3"/>
  <c r="BD806" i="3"/>
  <c r="BB806" i="3"/>
  <c r="BA806" i="3"/>
  <c r="AY806" i="3"/>
  <c r="AV806" i="3"/>
  <c r="AX806" i="3" s="1"/>
  <c r="AS806" i="3"/>
  <c r="AU806" i="3" s="1"/>
  <c r="AR806" i="3"/>
  <c r="AP806" i="3"/>
  <c r="AM806" i="3"/>
  <c r="AO806" i="3" s="1"/>
  <c r="AJ806" i="3"/>
  <c r="AL806" i="3" s="1"/>
  <c r="AI806" i="3"/>
  <c r="AG806" i="3"/>
  <c r="AD806" i="3"/>
  <c r="AF806" i="3" s="1"/>
  <c r="AC806" i="3"/>
  <c r="AA806" i="3"/>
  <c r="X806" i="3"/>
  <c r="Z806" i="3" s="1"/>
  <c r="U806" i="3"/>
  <c r="W806" i="3" s="1"/>
  <c r="C805" i="2" s="1"/>
  <c r="R806" i="3"/>
  <c r="T806" i="3" s="1"/>
  <c r="O806" i="3"/>
  <c r="Q806" i="3" s="1"/>
  <c r="L806" i="3"/>
  <c r="N806" i="3" s="1"/>
  <c r="I806" i="3"/>
  <c r="K806" i="3" s="1"/>
  <c r="F806" i="3"/>
  <c r="H806" i="3" s="1"/>
  <c r="C806" i="3"/>
  <c r="E806" i="3" s="1"/>
  <c r="B805" i="2" s="1"/>
  <c r="E805" i="2" s="1"/>
  <c r="BH805" i="3"/>
  <c r="BJ805" i="3" s="1"/>
  <c r="BE805" i="3"/>
  <c r="BG805" i="3" s="1"/>
  <c r="D804" i="2" s="1"/>
  <c r="BB805" i="3"/>
  <c r="BD805" i="3" s="1"/>
  <c r="AY805" i="3"/>
  <c r="BA805" i="3" s="1"/>
  <c r="AV805" i="3"/>
  <c r="AX805" i="3" s="1"/>
  <c r="AU805" i="3"/>
  <c r="AS805" i="3"/>
  <c r="AP805" i="3"/>
  <c r="AR805" i="3" s="1"/>
  <c r="AM805" i="3"/>
  <c r="AO805" i="3" s="1"/>
  <c r="AJ805" i="3"/>
  <c r="AL805" i="3" s="1"/>
  <c r="AG805" i="3"/>
  <c r="AI805" i="3" s="1"/>
  <c r="AD805" i="3"/>
  <c r="AF805" i="3" s="1"/>
  <c r="AA805" i="3"/>
  <c r="AC805" i="3" s="1"/>
  <c r="Z805" i="3"/>
  <c r="X805" i="3"/>
  <c r="U805" i="3"/>
  <c r="W805" i="3" s="1"/>
  <c r="C804" i="2" s="1"/>
  <c r="R805" i="3"/>
  <c r="T805" i="3" s="1"/>
  <c r="O805" i="3"/>
  <c r="Q805" i="3" s="1"/>
  <c r="L805" i="3"/>
  <c r="N805" i="3" s="1"/>
  <c r="I805" i="3"/>
  <c r="K805" i="3" s="1"/>
  <c r="F805" i="3"/>
  <c r="H805" i="3" s="1"/>
  <c r="C805" i="3"/>
  <c r="E805" i="3" s="1"/>
  <c r="B804" i="2" s="1"/>
  <c r="BJ804" i="3"/>
  <c r="BH804" i="3"/>
  <c r="BE804" i="3"/>
  <c r="BG804" i="3" s="1"/>
  <c r="D803" i="2" s="1"/>
  <c r="I803" i="2" s="1"/>
  <c r="BB804" i="3"/>
  <c r="BD804" i="3" s="1"/>
  <c r="BA804" i="3"/>
  <c r="AY804" i="3"/>
  <c r="AV804" i="3"/>
  <c r="AX804" i="3" s="1"/>
  <c r="AS804" i="3"/>
  <c r="AU804" i="3" s="1"/>
  <c r="AP804" i="3"/>
  <c r="AR804" i="3" s="1"/>
  <c r="AM804" i="3"/>
  <c r="AO804" i="3" s="1"/>
  <c r="AL804" i="3"/>
  <c r="AJ804" i="3"/>
  <c r="AI804" i="3"/>
  <c r="AG804" i="3"/>
  <c r="AF804" i="3"/>
  <c r="AD804" i="3"/>
  <c r="AA804" i="3"/>
  <c r="AC804" i="3" s="1"/>
  <c r="Z804" i="3"/>
  <c r="X804" i="3"/>
  <c r="U804" i="3"/>
  <c r="W804" i="3" s="1"/>
  <c r="C803" i="2" s="1"/>
  <c r="H803" i="2" s="1"/>
  <c r="R804" i="3"/>
  <c r="T804" i="3" s="1"/>
  <c r="O804" i="3"/>
  <c r="Q804" i="3" s="1"/>
  <c r="L804" i="3"/>
  <c r="N804" i="3" s="1"/>
  <c r="I804" i="3"/>
  <c r="K804" i="3" s="1"/>
  <c r="F804" i="3"/>
  <c r="H804" i="3" s="1"/>
  <c r="E804" i="3"/>
  <c r="B803" i="2" s="1"/>
  <c r="C804" i="3"/>
  <c r="BH803" i="3"/>
  <c r="BJ803" i="3" s="1"/>
  <c r="BE803" i="3"/>
  <c r="BG803" i="3" s="1"/>
  <c r="D802" i="2" s="1"/>
  <c r="BD803" i="3"/>
  <c r="BB803" i="3"/>
  <c r="AY803" i="3"/>
  <c r="BA803" i="3" s="1"/>
  <c r="AV803" i="3"/>
  <c r="AX803" i="3" s="1"/>
  <c r="AS803" i="3"/>
  <c r="AU803" i="3" s="1"/>
  <c r="AP803" i="3"/>
  <c r="AR803" i="3" s="1"/>
  <c r="AM803" i="3"/>
  <c r="AO803" i="3" s="1"/>
  <c r="AJ803" i="3"/>
  <c r="AL803" i="3" s="1"/>
  <c r="AG803" i="3"/>
  <c r="AI803" i="3" s="1"/>
  <c r="AD803" i="3"/>
  <c r="AF803" i="3" s="1"/>
  <c r="AA803" i="3"/>
  <c r="AC803" i="3" s="1"/>
  <c r="Z803" i="3"/>
  <c r="X803" i="3"/>
  <c r="W803" i="3"/>
  <c r="C802" i="2" s="1"/>
  <c r="H802" i="2" s="1"/>
  <c r="U803" i="3"/>
  <c r="R803" i="3"/>
  <c r="T803" i="3" s="1"/>
  <c r="Q803" i="3"/>
  <c r="O803" i="3"/>
  <c r="N803" i="3"/>
  <c r="L803" i="3"/>
  <c r="K803" i="3"/>
  <c r="I803" i="3"/>
  <c r="F803" i="3"/>
  <c r="H803" i="3" s="1"/>
  <c r="E803" i="3"/>
  <c r="B802" i="2" s="1"/>
  <c r="C803" i="3"/>
  <c r="B803" i="3"/>
  <c r="BH802" i="3"/>
  <c r="BJ802" i="3" s="1"/>
  <c r="BE802" i="3"/>
  <c r="BG802" i="3" s="1"/>
  <c r="D801" i="2" s="1"/>
  <c r="I801" i="2" s="1"/>
  <c r="BB802" i="3"/>
  <c r="BD802" i="3" s="1"/>
  <c r="AY802" i="3"/>
  <c r="BA802" i="3" s="1"/>
  <c r="AV802" i="3"/>
  <c r="AX802" i="3" s="1"/>
  <c r="AS802" i="3"/>
  <c r="AU802" i="3" s="1"/>
  <c r="AP802" i="3"/>
  <c r="AR802" i="3" s="1"/>
  <c r="AM802" i="3"/>
  <c r="AO802" i="3" s="1"/>
  <c r="AJ802" i="3"/>
  <c r="AL802" i="3" s="1"/>
  <c r="AG802" i="3"/>
  <c r="AI802" i="3" s="1"/>
  <c r="AF802" i="3"/>
  <c r="AD802" i="3"/>
  <c r="AA802" i="3"/>
  <c r="AC802" i="3" s="1"/>
  <c r="Z802" i="3"/>
  <c r="X802" i="3"/>
  <c r="U802" i="3"/>
  <c r="W802" i="3" s="1"/>
  <c r="C801" i="2" s="1"/>
  <c r="H801" i="2" s="1"/>
  <c r="R802" i="3"/>
  <c r="T802" i="3" s="1"/>
  <c r="O802" i="3"/>
  <c r="Q802" i="3" s="1"/>
  <c r="L802" i="3"/>
  <c r="N802" i="3" s="1"/>
  <c r="I802" i="3"/>
  <c r="K802" i="3" s="1"/>
  <c r="H802" i="3"/>
  <c r="F802" i="3"/>
  <c r="C802" i="3"/>
  <c r="E802" i="3" s="1"/>
  <c r="B801" i="2" s="1"/>
  <c r="BJ801" i="3"/>
  <c r="BH801" i="3"/>
  <c r="BE801" i="3"/>
  <c r="BG801" i="3" s="1"/>
  <c r="D800" i="2" s="1"/>
  <c r="I800" i="2" s="1"/>
  <c r="BB801" i="3"/>
  <c r="BD801" i="3" s="1"/>
  <c r="AY801" i="3"/>
  <c r="BA801" i="3" s="1"/>
  <c r="AX801" i="3"/>
  <c r="AV801" i="3"/>
  <c r="AS801" i="3"/>
  <c r="AU801" i="3" s="1"/>
  <c r="AP801" i="3"/>
  <c r="AR801" i="3" s="1"/>
  <c r="AO801" i="3"/>
  <c r="AM801" i="3"/>
  <c r="AJ801" i="3"/>
  <c r="AL801" i="3" s="1"/>
  <c r="AG801" i="3"/>
  <c r="AI801" i="3" s="1"/>
  <c r="AF801" i="3"/>
  <c r="AD801" i="3"/>
  <c r="AA801" i="3"/>
  <c r="AC801" i="3" s="1"/>
  <c r="X801" i="3"/>
  <c r="Z801" i="3" s="1"/>
  <c r="U801" i="3"/>
  <c r="W801" i="3" s="1"/>
  <c r="C800" i="2" s="1"/>
  <c r="H800" i="2" s="1"/>
  <c r="T801" i="3"/>
  <c r="R801" i="3"/>
  <c r="O801" i="3"/>
  <c r="Q801" i="3" s="1"/>
  <c r="N801" i="3"/>
  <c r="L801" i="3"/>
  <c r="I801" i="3"/>
  <c r="K801" i="3" s="1"/>
  <c r="F801" i="3"/>
  <c r="H801" i="3" s="1"/>
  <c r="C801" i="3"/>
  <c r="E801" i="3" s="1"/>
  <c r="B800" i="2" s="1"/>
  <c r="BH800" i="3"/>
  <c r="BJ800" i="3" s="1"/>
  <c r="BE800" i="3"/>
  <c r="BG800" i="3" s="1"/>
  <c r="D799" i="2" s="1"/>
  <c r="I799" i="2" s="1"/>
  <c r="BB800" i="3"/>
  <c r="BD800" i="3" s="1"/>
  <c r="BA800" i="3"/>
  <c r="AY800" i="3"/>
  <c r="AV800" i="3"/>
  <c r="AX800" i="3" s="1"/>
  <c r="AU800" i="3"/>
  <c r="AS800" i="3"/>
  <c r="AP800" i="3"/>
  <c r="AR800" i="3" s="1"/>
  <c r="AO800" i="3"/>
  <c r="AM800" i="3"/>
  <c r="AJ800" i="3"/>
  <c r="AL800" i="3" s="1"/>
  <c r="AI800" i="3"/>
  <c r="AG800" i="3"/>
  <c r="AD800" i="3"/>
  <c r="AF800" i="3" s="1"/>
  <c r="AC800" i="3"/>
  <c r="AA800" i="3"/>
  <c r="Z800" i="3"/>
  <c r="X800" i="3"/>
  <c r="U800" i="3"/>
  <c r="W800" i="3" s="1"/>
  <c r="C799" i="2" s="1"/>
  <c r="H799" i="2" s="1"/>
  <c r="R800" i="3"/>
  <c r="T800" i="3" s="1"/>
  <c r="O800" i="3"/>
  <c r="Q800" i="3" s="1"/>
  <c r="L800" i="3"/>
  <c r="N800" i="3" s="1"/>
  <c r="I800" i="3"/>
  <c r="K800" i="3" s="1"/>
  <c r="H800" i="3"/>
  <c r="F800" i="3"/>
  <c r="C800" i="3"/>
  <c r="E800" i="3" s="1"/>
  <c r="B799" i="2" s="1"/>
  <c r="BH799" i="3"/>
  <c r="BJ799" i="3" s="1"/>
  <c r="BE799" i="3"/>
  <c r="BG799" i="3" s="1"/>
  <c r="D798" i="2" s="1"/>
  <c r="I798" i="2" s="1"/>
  <c r="BD799" i="3"/>
  <c r="BB799" i="3"/>
  <c r="AY799" i="3"/>
  <c r="BA799" i="3" s="1"/>
  <c r="AV799" i="3"/>
  <c r="AX799" i="3" s="1"/>
  <c r="AS799" i="3"/>
  <c r="AU799" i="3" s="1"/>
  <c r="AP799" i="3"/>
  <c r="AR799" i="3" s="1"/>
  <c r="AM799" i="3"/>
  <c r="AO799" i="3" s="1"/>
  <c r="AL799" i="3"/>
  <c r="AJ799" i="3"/>
  <c r="AI799" i="3"/>
  <c r="AG799" i="3"/>
  <c r="AD799" i="3"/>
  <c r="AF799" i="3" s="1"/>
  <c r="AA799" i="3"/>
  <c r="AC799" i="3" s="1"/>
  <c r="X799" i="3"/>
  <c r="Z799" i="3" s="1"/>
  <c r="U799" i="3"/>
  <c r="W799" i="3" s="1"/>
  <c r="C798" i="2" s="1"/>
  <c r="R799" i="3"/>
  <c r="T799" i="3" s="1"/>
  <c r="Q799" i="3"/>
  <c r="O799" i="3"/>
  <c r="L799" i="3"/>
  <c r="N799" i="3" s="1"/>
  <c r="K799" i="3"/>
  <c r="I799" i="3"/>
  <c r="H799" i="3"/>
  <c r="F799" i="3"/>
  <c r="C799" i="3"/>
  <c r="E799" i="3" s="1"/>
  <c r="B798" i="2" s="1"/>
  <c r="BJ798" i="3"/>
  <c r="BH798" i="3"/>
  <c r="BE798" i="3"/>
  <c r="BG798" i="3" s="1"/>
  <c r="D797" i="2" s="1"/>
  <c r="I797" i="2" s="1"/>
  <c r="BB798" i="3"/>
  <c r="BD798" i="3" s="1"/>
  <c r="AY798" i="3"/>
  <c r="BA798" i="3" s="1"/>
  <c r="AV798" i="3"/>
  <c r="AX798" i="3" s="1"/>
  <c r="AU798" i="3"/>
  <c r="AS798" i="3"/>
  <c r="AR798" i="3"/>
  <c r="AP798" i="3"/>
  <c r="AM798" i="3"/>
  <c r="AO798" i="3" s="1"/>
  <c r="AJ798" i="3"/>
  <c r="AL798" i="3" s="1"/>
  <c r="AG798" i="3"/>
  <c r="AI798" i="3" s="1"/>
  <c r="AD798" i="3"/>
  <c r="AF798" i="3" s="1"/>
  <c r="AA798" i="3"/>
  <c r="AC798" i="3" s="1"/>
  <c r="X798" i="3"/>
  <c r="Z798" i="3" s="1"/>
  <c r="U798" i="3"/>
  <c r="W798" i="3" s="1"/>
  <c r="C797" i="2" s="1"/>
  <c r="H797" i="2" s="1"/>
  <c r="R798" i="3"/>
  <c r="T798" i="3" s="1"/>
  <c r="O798" i="3"/>
  <c r="Q798" i="3" s="1"/>
  <c r="L798" i="3"/>
  <c r="N798" i="3" s="1"/>
  <c r="K798" i="3"/>
  <c r="I798" i="3"/>
  <c r="F798" i="3"/>
  <c r="H798" i="3" s="1"/>
  <c r="C798" i="3"/>
  <c r="E798" i="3" s="1"/>
  <c r="B797" i="2" s="1"/>
  <c r="G797" i="2" s="1"/>
  <c r="BH797" i="3"/>
  <c r="BJ797" i="3" s="1"/>
  <c r="BG797" i="3"/>
  <c r="D796" i="2" s="1"/>
  <c r="I796" i="2" s="1"/>
  <c r="BE797" i="3"/>
  <c r="BB797" i="3"/>
  <c r="BD797" i="3" s="1"/>
  <c r="AY797" i="3"/>
  <c r="BA797" i="3" s="1"/>
  <c r="AX797" i="3"/>
  <c r="AV797" i="3"/>
  <c r="AS797" i="3"/>
  <c r="AU797" i="3" s="1"/>
  <c r="AP797" i="3"/>
  <c r="AR797" i="3" s="1"/>
  <c r="AM797" i="3"/>
  <c r="AO797" i="3" s="1"/>
  <c r="AJ797" i="3"/>
  <c r="AL797" i="3" s="1"/>
  <c r="AI797" i="3"/>
  <c r="AG797" i="3"/>
  <c r="AD797" i="3"/>
  <c r="AF797" i="3" s="1"/>
  <c r="AA797" i="3"/>
  <c r="AC797" i="3" s="1"/>
  <c r="Z797" i="3"/>
  <c r="X797" i="3"/>
  <c r="W797" i="3"/>
  <c r="C796" i="2" s="1"/>
  <c r="H796" i="2" s="1"/>
  <c r="U797" i="3"/>
  <c r="R797" i="3"/>
  <c r="T797" i="3" s="1"/>
  <c r="Q797" i="3"/>
  <c r="O797" i="3"/>
  <c r="L797" i="3"/>
  <c r="N797" i="3" s="1"/>
  <c r="K797" i="3"/>
  <c r="I797" i="3"/>
  <c r="F797" i="3"/>
  <c r="H797" i="3" s="1"/>
  <c r="E797" i="3"/>
  <c r="B796" i="2" s="1"/>
  <c r="C797" i="3"/>
  <c r="BJ796" i="3"/>
  <c r="BH796" i="3"/>
  <c r="BE796" i="3"/>
  <c r="BG796" i="3" s="1"/>
  <c r="D795" i="2" s="1"/>
  <c r="I795" i="2" s="1"/>
  <c r="BB796" i="3"/>
  <c r="BD796" i="3" s="1"/>
  <c r="AY796" i="3"/>
  <c r="BA796" i="3" s="1"/>
  <c r="AV796" i="3"/>
  <c r="AX796" i="3" s="1"/>
  <c r="AS796" i="3"/>
  <c r="AU796" i="3" s="1"/>
  <c r="AP796" i="3"/>
  <c r="AR796" i="3" s="1"/>
  <c r="AO796" i="3"/>
  <c r="AM796" i="3"/>
  <c r="AJ796" i="3"/>
  <c r="AL796" i="3" s="1"/>
  <c r="AG796" i="3"/>
  <c r="AI796" i="3" s="1"/>
  <c r="AD796" i="3"/>
  <c r="AF796" i="3" s="1"/>
  <c r="AA796" i="3"/>
  <c r="AC796" i="3" s="1"/>
  <c r="X796" i="3"/>
  <c r="Z796" i="3" s="1"/>
  <c r="U796" i="3"/>
  <c r="W796" i="3" s="1"/>
  <c r="C795" i="2" s="1"/>
  <c r="T796" i="3"/>
  <c r="R796" i="3"/>
  <c r="O796" i="3"/>
  <c r="Q796" i="3" s="1"/>
  <c r="L796" i="3"/>
  <c r="N796" i="3" s="1"/>
  <c r="I796" i="3"/>
  <c r="K796" i="3" s="1"/>
  <c r="H796" i="3"/>
  <c r="F796" i="3"/>
  <c r="C796" i="3"/>
  <c r="E796" i="3" s="1"/>
  <c r="B795" i="2" s="1"/>
  <c r="BH795" i="3"/>
  <c r="BJ795" i="3" s="1"/>
  <c r="BE795" i="3"/>
  <c r="BG795" i="3" s="1"/>
  <c r="D794" i="2" s="1"/>
  <c r="I794" i="2" s="1"/>
  <c r="BB795" i="3"/>
  <c r="BD795" i="3" s="1"/>
  <c r="AY795" i="3"/>
  <c r="BA795" i="3" s="1"/>
  <c r="AV795" i="3"/>
  <c r="AX795" i="3" s="1"/>
  <c r="AS795" i="3"/>
  <c r="AU795" i="3" s="1"/>
  <c r="AP795" i="3"/>
  <c r="AR795" i="3" s="1"/>
  <c r="AM795" i="3"/>
  <c r="AO795" i="3" s="1"/>
  <c r="AJ795" i="3"/>
  <c r="AL795" i="3" s="1"/>
  <c r="AG795" i="3"/>
  <c r="AI795" i="3" s="1"/>
  <c r="AF795" i="3"/>
  <c r="AD795" i="3"/>
  <c r="AA795" i="3"/>
  <c r="AC795" i="3" s="1"/>
  <c r="X795" i="3"/>
  <c r="Z795" i="3" s="1"/>
  <c r="U795" i="3"/>
  <c r="W795" i="3" s="1"/>
  <c r="C794" i="2" s="1"/>
  <c r="H794" i="2" s="1"/>
  <c r="T795" i="3"/>
  <c r="R795" i="3"/>
  <c r="O795" i="3"/>
  <c r="Q795" i="3" s="1"/>
  <c r="N795" i="3"/>
  <c r="L795" i="3"/>
  <c r="K795" i="3"/>
  <c r="I795" i="3"/>
  <c r="F795" i="3"/>
  <c r="H795" i="3" s="1"/>
  <c r="E795" i="3"/>
  <c r="B794" i="2" s="1"/>
  <c r="C795" i="3"/>
  <c r="BJ794" i="3"/>
  <c r="BH794" i="3"/>
  <c r="BG794" i="3"/>
  <c r="D793" i="2" s="1"/>
  <c r="I793" i="2" s="1"/>
  <c r="BE794" i="3"/>
  <c r="BB794" i="3"/>
  <c r="BD794" i="3" s="1"/>
  <c r="BA794" i="3"/>
  <c r="AY794" i="3"/>
  <c r="AV794" i="3"/>
  <c r="AX794" i="3" s="1"/>
  <c r="AS794" i="3"/>
  <c r="AU794" i="3" s="1"/>
  <c r="AR794" i="3"/>
  <c r="AP794" i="3"/>
  <c r="AM794" i="3"/>
  <c r="AO794" i="3" s="1"/>
  <c r="AJ794" i="3"/>
  <c r="AL794" i="3" s="1"/>
  <c r="AG794" i="3"/>
  <c r="AI794" i="3" s="1"/>
  <c r="AF794" i="3"/>
  <c r="AD794" i="3"/>
  <c r="AA794" i="3"/>
  <c r="AC794" i="3" s="1"/>
  <c r="Z794" i="3"/>
  <c r="X794" i="3"/>
  <c r="W794" i="3"/>
  <c r="C793" i="2" s="1"/>
  <c r="H793" i="2" s="1"/>
  <c r="U794" i="3"/>
  <c r="R794" i="3"/>
  <c r="T794" i="3" s="1"/>
  <c r="Q794" i="3"/>
  <c r="O794" i="3"/>
  <c r="L794" i="3"/>
  <c r="N794" i="3" s="1"/>
  <c r="I794" i="3"/>
  <c r="K794" i="3" s="1"/>
  <c r="F794" i="3"/>
  <c r="H794" i="3" s="1"/>
  <c r="E794" i="3"/>
  <c r="B793" i="2" s="1"/>
  <c r="E793" i="2" s="1"/>
  <c r="J793" i="2" s="1"/>
  <c r="C794" i="3"/>
  <c r="BH793" i="3"/>
  <c r="BJ793" i="3" s="1"/>
  <c r="BE793" i="3"/>
  <c r="BG793" i="3" s="1"/>
  <c r="D792" i="2" s="1"/>
  <c r="I792" i="2" s="1"/>
  <c r="BB793" i="3"/>
  <c r="BD793" i="3" s="1"/>
  <c r="AY793" i="3"/>
  <c r="BA793" i="3" s="1"/>
  <c r="AX793" i="3"/>
  <c r="AV793" i="3"/>
  <c r="AU793" i="3"/>
  <c r="AS793" i="3"/>
  <c r="AP793" i="3"/>
  <c r="AR793" i="3" s="1"/>
  <c r="AO793" i="3"/>
  <c r="AM793" i="3"/>
  <c r="AJ793" i="3"/>
  <c r="AL793" i="3" s="1"/>
  <c r="AG793" i="3"/>
  <c r="AI793" i="3" s="1"/>
  <c r="AD793" i="3"/>
  <c r="AF793" i="3" s="1"/>
  <c r="AC793" i="3"/>
  <c r="AA793" i="3"/>
  <c r="Z793" i="3"/>
  <c r="X793" i="3"/>
  <c r="U793" i="3"/>
  <c r="W793" i="3" s="1"/>
  <c r="C792" i="2" s="1"/>
  <c r="R793" i="3"/>
  <c r="T793" i="3" s="1"/>
  <c r="Q793" i="3"/>
  <c r="O793" i="3"/>
  <c r="L793" i="3"/>
  <c r="N793" i="3" s="1"/>
  <c r="I793" i="3"/>
  <c r="K793" i="3" s="1"/>
  <c r="F793" i="3"/>
  <c r="H793" i="3" s="1"/>
  <c r="C793" i="3"/>
  <c r="E793" i="3" s="1"/>
  <c r="B792" i="2" s="1"/>
  <c r="BJ792" i="3"/>
  <c r="BH792" i="3"/>
  <c r="BE792" i="3"/>
  <c r="BG792" i="3" s="1"/>
  <c r="D791" i="2" s="1"/>
  <c r="I791" i="2" s="1"/>
  <c r="BB792" i="3"/>
  <c r="BD792" i="3" s="1"/>
  <c r="AY792" i="3"/>
  <c r="BA792" i="3" s="1"/>
  <c r="AV792" i="3"/>
  <c r="AX792" i="3" s="1"/>
  <c r="AS792" i="3"/>
  <c r="AU792" i="3" s="1"/>
  <c r="AP792" i="3"/>
  <c r="AR792" i="3" s="1"/>
  <c r="AM792" i="3"/>
  <c r="AO792" i="3" s="1"/>
  <c r="AJ792" i="3"/>
  <c r="AL792" i="3" s="1"/>
  <c r="AG792" i="3"/>
  <c r="AI792" i="3" s="1"/>
  <c r="AD792" i="3"/>
  <c r="AF792" i="3" s="1"/>
  <c r="AA792" i="3"/>
  <c r="AC792" i="3" s="1"/>
  <c r="X792" i="3"/>
  <c r="Z792" i="3" s="1"/>
  <c r="W792" i="3"/>
  <c r="C791" i="2" s="1"/>
  <c r="H791" i="2" s="1"/>
  <c r="U792" i="3"/>
  <c r="R792" i="3"/>
  <c r="T792" i="3" s="1"/>
  <c r="O792" i="3"/>
  <c r="Q792" i="3" s="1"/>
  <c r="L792" i="3"/>
  <c r="N792" i="3" s="1"/>
  <c r="I792" i="3"/>
  <c r="K792" i="3" s="1"/>
  <c r="F792" i="3"/>
  <c r="H792" i="3" s="1"/>
  <c r="C792" i="3"/>
  <c r="E792" i="3" s="1"/>
  <c r="B791" i="2" s="1"/>
  <c r="BH791" i="3"/>
  <c r="BJ791" i="3" s="1"/>
  <c r="BE791" i="3"/>
  <c r="BG791" i="3" s="1"/>
  <c r="D790" i="2" s="1"/>
  <c r="I790" i="2" s="1"/>
  <c r="BB791" i="3"/>
  <c r="BD791" i="3" s="1"/>
  <c r="AY791" i="3"/>
  <c r="BA791" i="3" s="1"/>
  <c r="AV791" i="3"/>
  <c r="AX791" i="3" s="1"/>
  <c r="AS791" i="3"/>
  <c r="AU791" i="3" s="1"/>
  <c r="AP791" i="3"/>
  <c r="AR791" i="3" s="1"/>
  <c r="AM791" i="3"/>
  <c r="AO791" i="3" s="1"/>
  <c r="AL791" i="3"/>
  <c r="AJ791" i="3"/>
  <c r="AG791" i="3"/>
  <c r="AI791" i="3" s="1"/>
  <c r="AD791" i="3"/>
  <c r="AF791" i="3" s="1"/>
  <c r="AC791" i="3"/>
  <c r="AA791" i="3"/>
  <c r="Z791" i="3"/>
  <c r="X791" i="3"/>
  <c r="U791" i="3"/>
  <c r="W791" i="3" s="1"/>
  <c r="C790" i="2" s="1"/>
  <c r="R791" i="3"/>
  <c r="T791" i="3" s="1"/>
  <c r="O791" i="3"/>
  <c r="Q791" i="3" s="1"/>
  <c r="N791" i="3"/>
  <c r="L791" i="3"/>
  <c r="I791" i="3"/>
  <c r="K791" i="3" s="1"/>
  <c r="F791" i="3"/>
  <c r="H791" i="3" s="1"/>
  <c r="C791" i="3"/>
  <c r="E791" i="3" s="1"/>
  <c r="B790" i="2" s="1"/>
  <c r="G790" i="2" s="1"/>
  <c r="BH790" i="3"/>
  <c r="BJ790" i="3" s="1"/>
  <c r="BE790" i="3"/>
  <c r="BG790" i="3" s="1"/>
  <c r="D789" i="2" s="1"/>
  <c r="I789" i="2" s="1"/>
  <c r="BD790" i="3"/>
  <c r="BB790" i="3"/>
  <c r="BA790" i="3"/>
  <c r="AY790" i="3"/>
  <c r="AX790" i="3"/>
  <c r="AV790" i="3"/>
  <c r="AS790" i="3"/>
  <c r="AU790" i="3" s="1"/>
  <c r="AP790" i="3"/>
  <c r="AR790" i="3" s="1"/>
  <c r="AO790" i="3"/>
  <c r="AM790" i="3"/>
  <c r="AL790" i="3"/>
  <c r="AJ790" i="3"/>
  <c r="AG790" i="3"/>
  <c r="AI790" i="3" s="1"/>
  <c r="AF790" i="3"/>
  <c r="AD790" i="3"/>
  <c r="AA790" i="3"/>
  <c r="AC790" i="3" s="1"/>
  <c r="X790" i="3"/>
  <c r="Z790" i="3" s="1"/>
  <c r="U790" i="3"/>
  <c r="W790" i="3" s="1"/>
  <c r="C789" i="2" s="1"/>
  <c r="H789" i="2" s="1"/>
  <c r="R790" i="3"/>
  <c r="T790" i="3" s="1"/>
  <c r="O790" i="3"/>
  <c r="Q790" i="3" s="1"/>
  <c r="L790" i="3"/>
  <c r="N790" i="3" s="1"/>
  <c r="K790" i="3"/>
  <c r="I790" i="3"/>
  <c r="F790" i="3"/>
  <c r="H790" i="3" s="1"/>
  <c r="E790" i="3"/>
  <c r="B789" i="2" s="1"/>
  <c r="C790" i="3"/>
  <c r="B790" i="3"/>
  <c r="BH789" i="3"/>
  <c r="BJ789" i="3" s="1"/>
  <c r="BE789" i="3"/>
  <c r="BG789" i="3" s="1"/>
  <c r="D788" i="2" s="1"/>
  <c r="BB789" i="3"/>
  <c r="BD789" i="3" s="1"/>
  <c r="BA789" i="3"/>
  <c r="AY789" i="3"/>
  <c r="AV789" i="3"/>
  <c r="AX789" i="3" s="1"/>
  <c r="AS789" i="3"/>
  <c r="AU789" i="3" s="1"/>
  <c r="AR789" i="3"/>
  <c r="AP789" i="3"/>
  <c r="AM789" i="3"/>
  <c r="AO789" i="3" s="1"/>
  <c r="AJ789" i="3"/>
  <c r="AL789" i="3" s="1"/>
  <c r="AG789" i="3"/>
  <c r="AI789" i="3" s="1"/>
  <c r="AF789" i="3"/>
  <c r="AD789" i="3"/>
  <c r="AA789" i="3"/>
  <c r="AC789" i="3" s="1"/>
  <c r="X789" i="3"/>
  <c r="Z789" i="3" s="1"/>
  <c r="W789" i="3"/>
  <c r="C788" i="2" s="1"/>
  <c r="H788" i="2" s="1"/>
  <c r="U789" i="3"/>
  <c r="T789" i="3"/>
  <c r="R789" i="3"/>
  <c r="O789" i="3"/>
  <c r="Q789" i="3" s="1"/>
  <c r="L789" i="3"/>
  <c r="N789" i="3" s="1"/>
  <c r="K789" i="3"/>
  <c r="I789" i="3"/>
  <c r="F789" i="3"/>
  <c r="H789" i="3" s="1"/>
  <c r="E789" i="3"/>
  <c r="B788" i="2" s="1"/>
  <c r="E788" i="2" s="1"/>
  <c r="J788" i="2" s="1"/>
  <c r="C789" i="3"/>
  <c r="BH788" i="3"/>
  <c r="BJ788" i="3" s="1"/>
  <c r="BE788" i="3"/>
  <c r="BG788" i="3" s="1"/>
  <c r="D787" i="2" s="1"/>
  <c r="I787" i="2" s="1"/>
  <c r="BB788" i="3"/>
  <c r="BD788" i="3" s="1"/>
  <c r="AY788" i="3"/>
  <c r="BA788" i="3" s="1"/>
  <c r="AX788" i="3"/>
  <c r="AV788" i="3"/>
  <c r="AU788" i="3"/>
  <c r="AS788" i="3"/>
  <c r="AP788" i="3"/>
  <c r="AR788" i="3" s="1"/>
  <c r="AM788" i="3"/>
  <c r="AO788" i="3" s="1"/>
  <c r="AJ788" i="3"/>
  <c r="AL788" i="3" s="1"/>
  <c r="AI788" i="3"/>
  <c r="AG788" i="3"/>
  <c r="AD788" i="3"/>
  <c r="AF788" i="3" s="1"/>
  <c r="AC788" i="3"/>
  <c r="AA788" i="3"/>
  <c r="Z788" i="3"/>
  <c r="X788" i="3"/>
  <c r="U788" i="3"/>
  <c r="W788" i="3" s="1"/>
  <c r="C787" i="2" s="1"/>
  <c r="H787" i="2" s="1"/>
  <c r="R788" i="3"/>
  <c r="T788" i="3" s="1"/>
  <c r="Q788" i="3"/>
  <c r="O788" i="3"/>
  <c r="L788" i="3"/>
  <c r="N788" i="3" s="1"/>
  <c r="K788" i="3"/>
  <c r="I788" i="3"/>
  <c r="H788" i="3"/>
  <c r="F788" i="3"/>
  <c r="C788" i="3"/>
  <c r="E788" i="3" s="1"/>
  <c r="B787" i="2" s="1"/>
  <c r="G787" i="2" s="1"/>
  <c r="BJ787" i="3"/>
  <c r="BH787" i="3"/>
  <c r="BG787" i="3"/>
  <c r="D786" i="2" s="1"/>
  <c r="I786" i="2" s="1"/>
  <c r="BE787" i="3"/>
  <c r="BB787" i="3"/>
  <c r="BD787" i="3" s="1"/>
  <c r="AY787" i="3"/>
  <c r="BA787" i="3" s="1"/>
  <c r="AX787" i="3"/>
  <c r="AV787" i="3"/>
  <c r="AS787" i="3"/>
  <c r="AU787" i="3" s="1"/>
  <c r="AP787" i="3"/>
  <c r="AR787" i="3" s="1"/>
  <c r="AM787" i="3"/>
  <c r="AO787" i="3" s="1"/>
  <c r="AJ787" i="3"/>
  <c r="AL787" i="3" s="1"/>
  <c r="AG787" i="3"/>
  <c r="AI787" i="3" s="1"/>
  <c r="AD787" i="3"/>
  <c r="AF787" i="3" s="1"/>
  <c r="AA787" i="3"/>
  <c r="AC787" i="3" s="1"/>
  <c r="X787" i="3"/>
  <c r="Z787" i="3" s="1"/>
  <c r="U787" i="3"/>
  <c r="W787" i="3" s="1"/>
  <c r="C786" i="2" s="1"/>
  <c r="H786" i="2" s="1"/>
  <c r="R787" i="3"/>
  <c r="T787" i="3" s="1"/>
  <c r="O787" i="3"/>
  <c r="Q787" i="3" s="1"/>
  <c r="L787" i="3"/>
  <c r="N787" i="3" s="1"/>
  <c r="I787" i="3"/>
  <c r="K787" i="3" s="1"/>
  <c r="F787" i="3"/>
  <c r="H787" i="3" s="1"/>
  <c r="C787" i="3"/>
  <c r="E787" i="3" s="1"/>
  <c r="B786" i="2" s="1"/>
  <c r="BJ786" i="3"/>
  <c r="BH786" i="3"/>
  <c r="BE786" i="3"/>
  <c r="BG786" i="3" s="1"/>
  <c r="D785" i="2" s="1"/>
  <c r="I785" i="2" s="1"/>
  <c r="BB786" i="3"/>
  <c r="BD786" i="3" s="1"/>
  <c r="AY786" i="3"/>
  <c r="BA786" i="3" s="1"/>
  <c r="AX786" i="3"/>
  <c r="AV786" i="3"/>
  <c r="AU786" i="3"/>
  <c r="AS786" i="3"/>
  <c r="AR786" i="3"/>
  <c r="AP786" i="3"/>
  <c r="AM786" i="3"/>
  <c r="AO786" i="3" s="1"/>
  <c r="AJ786" i="3"/>
  <c r="AL786" i="3" s="1"/>
  <c r="AG786" i="3"/>
  <c r="AI786" i="3" s="1"/>
  <c r="AD786" i="3"/>
  <c r="AF786" i="3" s="1"/>
  <c r="AA786" i="3"/>
  <c r="AC786" i="3" s="1"/>
  <c r="X786" i="3"/>
  <c r="Z786" i="3" s="1"/>
  <c r="U786" i="3"/>
  <c r="W786" i="3" s="1"/>
  <c r="C785" i="2" s="1"/>
  <c r="H785" i="2" s="1"/>
  <c r="T786" i="3"/>
  <c r="R786" i="3"/>
  <c r="O786" i="3"/>
  <c r="Q786" i="3" s="1"/>
  <c r="L786" i="3"/>
  <c r="N786" i="3" s="1"/>
  <c r="I786" i="3"/>
  <c r="K786" i="3" s="1"/>
  <c r="H786" i="3"/>
  <c r="F786" i="3"/>
  <c r="E786" i="3"/>
  <c r="B785" i="2" s="1"/>
  <c r="C786" i="3"/>
  <c r="BJ785" i="3"/>
  <c r="BH785" i="3"/>
  <c r="BG785" i="3"/>
  <c r="D784" i="2" s="1"/>
  <c r="I784" i="2" s="1"/>
  <c r="BE785" i="3"/>
  <c r="BD785" i="3"/>
  <c r="BB785" i="3"/>
  <c r="AY785" i="3"/>
  <c r="BA785" i="3" s="1"/>
  <c r="AX785" i="3"/>
  <c r="AV785" i="3"/>
  <c r="AS785" i="3"/>
  <c r="AU785" i="3" s="1"/>
  <c r="AP785" i="3"/>
  <c r="AR785" i="3" s="1"/>
  <c r="AM785" i="3"/>
  <c r="AO785" i="3" s="1"/>
  <c r="AL785" i="3"/>
  <c r="AJ785" i="3"/>
  <c r="AI785" i="3"/>
  <c r="AG785" i="3"/>
  <c r="AD785" i="3"/>
  <c r="AF785" i="3" s="1"/>
  <c r="AA785" i="3"/>
  <c r="AC785" i="3" s="1"/>
  <c r="X785" i="3"/>
  <c r="Z785" i="3" s="1"/>
  <c r="U785" i="3"/>
  <c r="W785" i="3" s="1"/>
  <c r="C784" i="2" s="1"/>
  <c r="H784" i="2" s="1"/>
  <c r="R785" i="3"/>
  <c r="T785" i="3" s="1"/>
  <c r="Q785" i="3"/>
  <c r="O785" i="3"/>
  <c r="L785" i="3"/>
  <c r="N785" i="3" s="1"/>
  <c r="I785" i="3"/>
  <c r="K785" i="3" s="1"/>
  <c r="F785" i="3"/>
  <c r="H785" i="3" s="1"/>
  <c r="C785" i="3"/>
  <c r="E785" i="3" s="1"/>
  <c r="B784" i="2" s="1"/>
  <c r="BH784" i="3"/>
  <c r="BJ784" i="3" s="1"/>
  <c r="BG784" i="3"/>
  <c r="D783" i="2" s="1"/>
  <c r="I783" i="2" s="1"/>
  <c r="BE784" i="3"/>
  <c r="BB784" i="3"/>
  <c r="BD784" i="3" s="1"/>
  <c r="AY784" i="3"/>
  <c r="BA784" i="3" s="1"/>
  <c r="AX784" i="3"/>
  <c r="AV784" i="3"/>
  <c r="AS784" i="3"/>
  <c r="AU784" i="3" s="1"/>
  <c r="AR784" i="3"/>
  <c r="AP784" i="3"/>
  <c r="AM784" i="3"/>
  <c r="AO784" i="3" s="1"/>
  <c r="AL784" i="3"/>
  <c r="AJ784" i="3"/>
  <c r="AG784" i="3"/>
  <c r="AI784" i="3" s="1"/>
  <c r="AF784" i="3"/>
  <c r="AD784" i="3"/>
  <c r="AA784" i="3"/>
  <c r="AC784" i="3" s="1"/>
  <c r="X784" i="3"/>
  <c r="Z784" i="3" s="1"/>
  <c r="U784" i="3"/>
  <c r="W784" i="3" s="1"/>
  <c r="C783" i="2" s="1"/>
  <c r="H783" i="2" s="1"/>
  <c r="R784" i="3"/>
  <c r="T784" i="3" s="1"/>
  <c r="O784" i="3"/>
  <c r="Q784" i="3" s="1"/>
  <c r="L784" i="3"/>
  <c r="N784" i="3" s="1"/>
  <c r="I784" i="3"/>
  <c r="K784" i="3" s="1"/>
  <c r="F784" i="3"/>
  <c r="H784" i="3" s="1"/>
  <c r="C784" i="3"/>
  <c r="E784" i="3" s="1"/>
  <c r="B783" i="2" s="1"/>
  <c r="G783" i="2" s="1"/>
  <c r="BH783" i="3"/>
  <c r="BJ783" i="3" s="1"/>
  <c r="BG783" i="3"/>
  <c r="D782" i="2" s="1"/>
  <c r="I782" i="2" s="1"/>
  <c r="BE783" i="3"/>
  <c r="BD783" i="3"/>
  <c r="BB783" i="3"/>
  <c r="BA783" i="3"/>
  <c r="AY783" i="3"/>
  <c r="AX783" i="3"/>
  <c r="AV783" i="3"/>
  <c r="AS783" i="3"/>
  <c r="AU783" i="3" s="1"/>
  <c r="AR783" i="3"/>
  <c r="AP783" i="3"/>
  <c r="AM783" i="3"/>
  <c r="AO783" i="3" s="1"/>
  <c r="AJ783" i="3"/>
  <c r="AL783" i="3" s="1"/>
  <c r="AG783" i="3"/>
  <c r="AI783" i="3" s="1"/>
  <c r="AF783" i="3"/>
  <c r="AD783" i="3"/>
  <c r="AC783" i="3"/>
  <c r="AA783" i="3"/>
  <c r="X783" i="3"/>
  <c r="Z783" i="3" s="1"/>
  <c r="U783" i="3"/>
  <c r="W783" i="3" s="1"/>
  <c r="C782" i="2" s="1"/>
  <c r="H782" i="2" s="1"/>
  <c r="R783" i="3"/>
  <c r="T783" i="3" s="1"/>
  <c r="O783" i="3"/>
  <c r="Q783" i="3" s="1"/>
  <c r="L783" i="3"/>
  <c r="N783" i="3" s="1"/>
  <c r="I783" i="3"/>
  <c r="K783" i="3" s="1"/>
  <c r="F783" i="3"/>
  <c r="H783" i="3" s="1"/>
  <c r="E783" i="3"/>
  <c r="B782" i="2" s="1"/>
  <c r="E782" i="2" s="1"/>
  <c r="J782" i="2" s="1"/>
  <c r="C783" i="3"/>
  <c r="BH782" i="3"/>
  <c r="BJ782" i="3" s="1"/>
  <c r="BE782" i="3"/>
  <c r="BG782" i="3" s="1"/>
  <c r="D781" i="2" s="1"/>
  <c r="I781" i="2" s="1"/>
  <c r="BB782" i="3"/>
  <c r="BD782" i="3" s="1"/>
  <c r="AY782" i="3"/>
  <c r="BA782" i="3" s="1"/>
  <c r="AV782" i="3"/>
  <c r="AX782" i="3" s="1"/>
  <c r="AS782" i="3"/>
  <c r="AU782" i="3" s="1"/>
  <c r="AP782" i="3"/>
  <c r="AR782" i="3" s="1"/>
  <c r="AO782" i="3"/>
  <c r="AM782" i="3"/>
  <c r="AL782" i="3"/>
  <c r="AJ782" i="3"/>
  <c r="AI782" i="3"/>
  <c r="AG782" i="3"/>
  <c r="AD782" i="3"/>
  <c r="AF782" i="3" s="1"/>
  <c r="AC782" i="3"/>
  <c r="AA782" i="3"/>
  <c r="X782" i="3"/>
  <c r="Z782" i="3" s="1"/>
  <c r="U782" i="3"/>
  <c r="W782" i="3" s="1"/>
  <c r="C781" i="2" s="1"/>
  <c r="T782" i="3"/>
  <c r="R782" i="3"/>
  <c r="O782" i="3"/>
  <c r="Q782" i="3" s="1"/>
  <c r="L782" i="3"/>
  <c r="N782" i="3" s="1"/>
  <c r="I782" i="3"/>
  <c r="K782" i="3" s="1"/>
  <c r="H782" i="3"/>
  <c r="F782" i="3"/>
  <c r="E782" i="3"/>
  <c r="B781" i="2" s="1"/>
  <c r="E781" i="2" s="1"/>
  <c r="J781" i="2" s="1"/>
  <c r="C782" i="3"/>
  <c r="BJ781" i="3"/>
  <c r="BH781" i="3"/>
  <c r="BE781" i="3"/>
  <c r="BG781" i="3" s="1"/>
  <c r="D780" i="2" s="1"/>
  <c r="I780" i="2" s="1"/>
  <c r="BB781" i="3"/>
  <c r="BD781" i="3" s="1"/>
  <c r="AY781" i="3"/>
  <c r="BA781" i="3" s="1"/>
  <c r="AV781" i="3"/>
  <c r="AX781" i="3" s="1"/>
  <c r="AS781" i="3"/>
  <c r="AU781" i="3" s="1"/>
  <c r="AR781" i="3"/>
  <c r="AP781" i="3"/>
  <c r="AM781" i="3"/>
  <c r="AO781" i="3" s="1"/>
  <c r="AJ781" i="3"/>
  <c r="AL781" i="3" s="1"/>
  <c r="AG781" i="3"/>
  <c r="AI781" i="3" s="1"/>
  <c r="AD781" i="3"/>
  <c r="AF781" i="3" s="1"/>
  <c r="AA781" i="3"/>
  <c r="AC781" i="3" s="1"/>
  <c r="X781" i="3"/>
  <c r="Z781" i="3" s="1"/>
  <c r="W781" i="3"/>
  <c r="C780" i="2" s="1"/>
  <c r="U781" i="3"/>
  <c r="T781" i="3"/>
  <c r="R781" i="3"/>
  <c r="O781" i="3"/>
  <c r="Q781" i="3" s="1"/>
  <c r="N781" i="3"/>
  <c r="L781" i="3"/>
  <c r="I781" i="3"/>
  <c r="K781" i="3" s="1"/>
  <c r="H781" i="3"/>
  <c r="F781" i="3"/>
  <c r="C781" i="3"/>
  <c r="E781" i="3" s="1"/>
  <c r="B780" i="2" s="1"/>
  <c r="G780" i="2" s="1"/>
  <c r="BH780" i="3"/>
  <c r="BJ780" i="3" s="1"/>
  <c r="BE780" i="3"/>
  <c r="BG780" i="3" s="1"/>
  <c r="D779" i="2" s="1"/>
  <c r="BB780" i="3"/>
  <c r="BD780" i="3" s="1"/>
  <c r="BA780" i="3"/>
  <c r="AY780" i="3"/>
  <c r="AV780" i="3"/>
  <c r="AX780" i="3" s="1"/>
  <c r="AS780" i="3"/>
  <c r="AU780" i="3" s="1"/>
  <c r="AP780" i="3"/>
  <c r="AR780" i="3" s="1"/>
  <c r="AM780" i="3"/>
  <c r="AO780" i="3" s="1"/>
  <c r="AJ780" i="3"/>
  <c r="AL780" i="3" s="1"/>
  <c r="AG780" i="3"/>
  <c r="AI780" i="3" s="1"/>
  <c r="AD780" i="3"/>
  <c r="AF780" i="3" s="1"/>
  <c r="AA780" i="3"/>
  <c r="AC780" i="3" s="1"/>
  <c r="X780" i="3"/>
  <c r="Z780" i="3" s="1"/>
  <c r="U780" i="3"/>
  <c r="W780" i="3" s="1"/>
  <c r="C779" i="2" s="1"/>
  <c r="R780" i="3"/>
  <c r="T780" i="3" s="1"/>
  <c r="O780" i="3"/>
  <c r="Q780" i="3" s="1"/>
  <c r="L780" i="3"/>
  <c r="N780" i="3" s="1"/>
  <c r="K780" i="3"/>
  <c r="I780" i="3"/>
  <c r="F780" i="3"/>
  <c r="H780" i="3" s="1"/>
  <c r="C780" i="3"/>
  <c r="E780" i="3" s="1"/>
  <c r="B779" i="2" s="1"/>
  <c r="BH779" i="3"/>
  <c r="BJ779" i="3" s="1"/>
  <c r="BE779" i="3"/>
  <c r="BG779" i="3" s="1"/>
  <c r="D778" i="2" s="1"/>
  <c r="I778" i="2" s="1"/>
  <c r="BB779" i="3"/>
  <c r="BD779" i="3" s="1"/>
  <c r="BA779" i="3"/>
  <c r="AY779" i="3"/>
  <c r="AX779" i="3"/>
  <c r="AV779" i="3"/>
  <c r="AU779" i="3"/>
  <c r="AS779" i="3"/>
  <c r="AP779" i="3"/>
  <c r="AR779" i="3" s="1"/>
  <c r="AM779" i="3"/>
  <c r="AO779" i="3" s="1"/>
  <c r="AJ779" i="3"/>
  <c r="AL779" i="3" s="1"/>
  <c r="AG779" i="3"/>
  <c r="AI779" i="3" s="1"/>
  <c r="AD779" i="3"/>
  <c r="AF779" i="3" s="1"/>
  <c r="AA779" i="3"/>
  <c r="AC779" i="3" s="1"/>
  <c r="X779" i="3"/>
  <c r="Z779" i="3" s="1"/>
  <c r="U779" i="3"/>
  <c r="W779" i="3" s="1"/>
  <c r="C778" i="2" s="1"/>
  <c r="H778" i="2" s="1"/>
  <c r="T779" i="3"/>
  <c r="R779" i="3"/>
  <c r="O779" i="3"/>
  <c r="Q779" i="3" s="1"/>
  <c r="L779" i="3"/>
  <c r="N779" i="3" s="1"/>
  <c r="I779" i="3"/>
  <c r="K779" i="3" s="1"/>
  <c r="F779" i="3"/>
  <c r="H779" i="3" s="1"/>
  <c r="C779" i="3"/>
  <c r="E779" i="3" s="1"/>
  <c r="B778" i="2" s="1"/>
  <c r="B779" i="3"/>
  <c r="BJ778" i="3"/>
  <c r="BH778" i="3"/>
  <c r="BE778" i="3"/>
  <c r="BG778" i="3" s="1"/>
  <c r="D777" i="2" s="1"/>
  <c r="I777" i="2" s="1"/>
  <c r="BD778" i="3"/>
  <c r="BB778" i="3"/>
  <c r="AY778" i="3"/>
  <c r="BA778" i="3" s="1"/>
  <c r="AV778" i="3"/>
  <c r="AX778" i="3" s="1"/>
  <c r="AS778" i="3"/>
  <c r="AU778" i="3" s="1"/>
  <c r="AR778" i="3"/>
  <c r="AP778" i="3"/>
  <c r="AM778" i="3"/>
  <c r="AO778" i="3" s="1"/>
  <c r="AJ778" i="3"/>
  <c r="AL778" i="3" s="1"/>
  <c r="AI778" i="3"/>
  <c r="AG778" i="3"/>
  <c r="AD778" i="3"/>
  <c r="AF778" i="3" s="1"/>
  <c r="AC778" i="3"/>
  <c r="AA778" i="3"/>
  <c r="X778" i="3"/>
  <c r="Z778" i="3" s="1"/>
  <c r="U778" i="3"/>
  <c r="W778" i="3" s="1"/>
  <c r="C777" i="2" s="1"/>
  <c r="H777" i="2" s="1"/>
  <c r="R778" i="3"/>
  <c r="T778" i="3" s="1"/>
  <c r="O778" i="3"/>
  <c r="Q778" i="3" s="1"/>
  <c r="N778" i="3"/>
  <c r="L778" i="3"/>
  <c r="I778" i="3"/>
  <c r="K778" i="3" s="1"/>
  <c r="H778" i="3"/>
  <c r="F778" i="3"/>
  <c r="C778" i="3"/>
  <c r="E778" i="3" s="1"/>
  <c r="B777" i="2" s="1"/>
  <c r="BH777" i="3"/>
  <c r="BJ777" i="3" s="1"/>
  <c r="BG777" i="3"/>
  <c r="D776" i="2" s="1"/>
  <c r="BE777" i="3"/>
  <c r="BB777" i="3"/>
  <c r="BD777" i="3" s="1"/>
  <c r="AY777" i="3"/>
  <c r="BA777" i="3" s="1"/>
  <c r="AV777" i="3"/>
  <c r="AX777" i="3" s="1"/>
  <c r="AS777" i="3"/>
  <c r="AU777" i="3" s="1"/>
  <c r="AP777" i="3"/>
  <c r="AR777" i="3" s="1"/>
  <c r="AM777" i="3"/>
  <c r="AO777" i="3" s="1"/>
  <c r="AJ777" i="3"/>
  <c r="AL777" i="3" s="1"/>
  <c r="AG777" i="3"/>
  <c r="AI777" i="3" s="1"/>
  <c r="AD777" i="3"/>
  <c r="AF777" i="3" s="1"/>
  <c r="AA777" i="3"/>
  <c r="AC777" i="3" s="1"/>
  <c r="Z777" i="3"/>
  <c r="X777" i="3"/>
  <c r="U777" i="3"/>
  <c r="W777" i="3" s="1"/>
  <c r="C776" i="2" s="1"/>
  <c r="T777" i="3"/>
  <c r="R777" i="3"/>
  <c r="O777" i="3"/>
  <c r="Q777" i="3" s="1"/>
  <c r="L777" i="3"/>
  <c r="N777" i="3" s="1"/>
  <c r="I777" i="3"/>
  <c r="K777" i="3" s="1"/>
  <c r="H777" i="3"/>
  <c r="F777" i="3"/>
  <c r="E777" i="3"/>
  <c r="B776" i="2" s="1"/>
  <c r="C777" i="3"/>
  <c r="BJ776" i="3"/>
  <c r="BH776" i="3"/>
  <c r="BE776" i="3"/>
  <c r="BG776" i="3" s="1"/>
  <c r="D775" i="2" s="1"/>
  <c r="BB776" i="3"/>
  <c r="BD776" i="3" s="1"/>
  <c r="AY776" i="3"/>
  <c r="BA776" i="3" s="1"/>
  <c r="AV776" i="3"/>
  <c r="AX776" i="3" s="1"/>
  <c r="AS776" i="3"/>
  <c r="AU776" i="3" s="1"/>
  <c r="AP776" i="3"/>
  <c r="AR776" i="3" s="1"/>
  <c r="AO776" i="3"/>
  <c r="AM776" i="3"/>
  <c r="AJ776" i="3"/>
  <c r="AL776" i="3" s="1"/>
  <c r="AG776" i="3"/>
  <c r="AI776" i="3" s="1"/>
  <c r="AF776" i="3"/>
  <c r="AD776" i="3"/>
  <c r="AA776" i="3"/>
  <c r="AC776" i="3" s="1"/>
  <c r="X776" i="3"/>
  <c r="Z776" i="3" s="1"/>
  <c r="U776" i="3"/>
  <c r="W776" i="3" s="1"/>
  <c r="C775" i="2" s="1"/>
  <c r="R776" i="3"/>
  <c r="T776" i="3" s="1"/>
  <c r="O776" i="3"/>
  <c r="Q776" i="3" s="1"/>
  <c r="L776" i="3"/>
  <c r="N776" i="3" s="1"/>
  <c r="I776" i="3"/>
  <c r="K776" i="3" s="1"/>
  <c r="F776" i="3"/>
  <c r="H776" i="3" s="1"/>
  <c r="C776" i="3"/>
  <c r="E776" i="3" s="1"/>
  <c r="B775" i="2" s="1"/>
  <c r="E775" i="2" s="1"/>
  <c r="BJ775" i="3"/>
  <c r="BH775" i="3"/>
  <c r="BE775" i="3"/>
  <c r="BG775" i="3" s="1"/>
  <c r="D774" i="2" s="1"/>
  <c r="I774" i="2" s="1"/>
  <c r="BB775" i="3"/>
  <c r="BD775" i="3" s="1"/>
  <c r="AY775" i="3"/>
  <c r="BA775" i="3" s="1"/>
  <c r="AV775" i="3"/>
  <c r="AX775" i="3" s="1"/>
  <c r="AS775" i="3"/>
  <c r="AU775" i="3" s="1"/>
  <c r="AR775" i="3"/>
  <c r="AP775" i="3"/>
  <c r="AM775" i="3"/>
  <c r="AO775" i="3" s="1"/>
  <c r="AJ775" i="3"/>
  <c r="AL775" i="3" s="1"/>
  <c r="AG775" i="3"/>
  <c r="AI775" i="3" s="1"/>
  <c r="AD775" i="3"/>
  <c r="AF775" i="3" s="1"/>
  <c r="AA775" i="3"/>
  <c r="AC775" i="3" s="1"/>
  <c r="X775" i="3"/>
  <c r="Z775" i="3" s="1"/>
  <c r="W775" i="3"/>
  <c r="C774" i="2" s="1"/>
  <c r="H774" i="2" s="1"/>
  <c r="U775" i="3"/>
  <c r="R775" i="3"/>
  <c r="T775" i="3" s="1"/>
  <c r="O775" i="3"/>
  <c r="Q775" i="3" s="1"/>
  <c r="L775" i="3"/>
  <c r="N775" i="3" s="1"/>
  <c r="K775" i="3"/>
  <c r="I775" i="3"/>
  <c r="F775" i="3"/>
  <c r="H775" i="3" s="1"/>
  <c r="E775" i="3"/>
  <c r="B774" i="2" s="1"/>
  <c r="C775" i="3"/>
  <c r="BH774" i="3"/>
  <c r="BJ774" i="3" s="1"/>
  <c r="BE774" i="3"/>
  <c r="BG774" i="3" s="1"/>
  <c r="D773" i="2" s="1"/>
  <c r="I773" i="2" s="1"/>
  <c r="BB774" i="3"/>
  <c r="BD774" i="3" s="1"/>
  <c r="AY774" i="3"/>
  <c r="BA774" i="3" s="1"/>
  <c r="AX774" i="3"/>
  <c r="AV774" i="3"/>
  <c r="AU774" i="3"/>
  <c r="AS774" i="3"/>
  <c r="AP774" i="3"/>
  <c r="AR774" i="3" s="1"/>
  <c r="AM774" i="3"/>
  <c r="AO774" i="3" s="1"/>
  <c r="AJ774" i="3"/>
  <c r="AL774" i="3" s="1"/>
  <c r="AI774" i="3"/>
  <c r="AG774" i="3"/>
  <c r="AD774" i="3"/>
  <c r="AF774" i="3" s="1"/>
  <c r="AA774" i="3"/>
  <c r="AC774" i="3" s="1"/>
  <c r="X774" i="3"/>
  <c r="Z774" i="3" s="1"/>
  <c r="U774" i="3"/>
  <c r="W774" i="3" s="1"/>
  <c r="C773" i="2" s="1"/>
  <c r="H773" i="2" s="1"/>
  <c r="R774" i="3"/>
  <c r="T774" i="3" s="1"/>
  <c r="O774" i="3"/>
  <c r="Q774" i="3" s="1"/>
  <c r="N774" i="3"/>
  <c r="L774" i="3"/>
  <c r="I774" i="3"/>
  <c r="K774" i="3" s="1"/>
  <c r="H774" i="3"/>
  <c r="F774" i="3"/>
  <c r="C774" i="3"/>
  <c r="E774" i="3" s="1"/>
  <c r="B773" i="2" s="1"/>
  <c r="BH773" i="3"/>
  <c r="BJ773" i="3" s="1"/>
  <c r="BE773" i="3"/>
  <c r="BG773" i="3" s="1"/>
  <c r="D772" i="2" s="1"/>
  <c r="I772" i="2" s="1"/>
  <c r="BB773" i="3"/>
  <c r="BD773" i="3" s="1"/>
  <c r="BA773" i="3"/>
  <c r="AY773" i="3"/>
  <c r="AX773" i="3"/>
  <c r="AV773" i="3"/>
  <c r="AS773" i="3"/>
  <c r="AU773" i="3" s="1"/>
  <c r="AR773" i="3"/>
  <c r="AP773" i="3"/>
  <c r="AM773" i="3"/>
  <c r="AO773" i="3" s="1"/>
  <c r="AJ773" i="3"/>
  <c r="AL773" i="3" s="1"/>
  <c r="AG773" i="3"/>
  <c r="AI773" i="3" s="1"/>
  <c r="AD773" i="3"/>
  <c r="AF773" i="3" s="1"/>
  <c r="AA773" i="3"/>
  <c r="AC773" i="3" s="1"/>
  <c r="X773" i="3"/>
  <c r="Z773" i="3" s="1"/>
  <c r="U773" i="3"/>
  <c r="W773" i="3" s="1"/>
  <c r="C772" i="2" s="1"/>
  <c r="H772" i="2" s="1"/>
  <c r="T773" i="3"/>
  <c r="R773" i="3"/>
  <c r="Q773" i="3"/>
  <c r="O773" i="3"/>
  <c r="L773" i="3"/>
  <c r="N773" i="3" s="1"/>
  <c r="I773" i="3"/>
  <c r="K773" i="3" s="1"/>
  <c r="H773" i="3"/>
  <c r="F773" i="3"/>
  <c r="C773" i="3"/>
  <c r="E773" i="3" s="1"/>
  <c r="B772" i="2" s="1"/>
  <c r="BH772" i="3"/>
  <c r="BJ772" i="3" s="1"/>
  <c r="BE772" i="3"/>
  <c r="BG772" i="3" s="1"/>
  <c r="D771" i="2" s="1"/>
  <c r="BD772" i="3"/>
  <c r="BB772" i="3"/>
  <c r="AY772" i="3"/>
  <c r="BA772" i="3" s="1"/>
  <c r="AV772" i="3"/>
  <c r="AX772" i="3" s="1"/>
  <c r="AS772" i="3"/>
  <c r="AU772" i="3" s="1"/>
  <c r="AP772" i="3"/>
  <c r="AR772" i="3" s="1"/>
  <c r="AM772" i="3"/>
  <c r="AO772" i="3" s="1"/>
  <c r="AJ772" i="3"/>
  <c r="AL772" i="3" s="1"/>
  <c r="AG772" i="3"/>
  <c r="AI772" i="3" s="1"/>
  <c r="AD772" i="3"/>
  <c r="AF772" i="3" s="1"/>
  <c r="AA772" i="3"/>
  <c r="AC772" i="3" s="1"/>
  <c r="Z772" i="3"/>
  <c r="X772" i="3"/>
  <c r="U772" i="3"/>
  <c r="W772" i="3" s="1"/>
  <c r="C771" i="2" s="1"/>
  <c r="H771" i="2" s="1"/>
  <c r="T772" i="3"/>
  <c r="R772" i="3"/>
  <c r="O772" i="3"/>
  <c r="Q772" i="3" s="1"/>
  <c r="L772" i="3"/>
  <c r="N772" i="3" s="1"/>
  <c r="I772" i="3"/>
  <c r="K772" i="3" s="1"/>
  <c r="F772" i="3"/>
  <c r="H772" i="3" s="1"/>
  <c r="E772" i="3"/>
  <c r="B771" i="2" s="1"/>
  <c r="G771" i="2" s="1"/>
  <c r="C772" i="3"/>
  <c r="BH771" i="3"/>
  <c r="BJ771" i="3" s="1"/>
  <c r="BE771" i="3"/>
  <c r="BG771" i="3" s="1"/>
  <c r="D770" i="2" s="1"/>
  <c r="I770" i="2" s="1"/>
  <c r="BB771" i="3"/>
  <c r="BD771" i="3" s="1"/>
  <c r="AY771" i="3"/>
  <c r="BA771" i="3" s="1"/>
  <c r="AV771" i="3"/>
  <c r="AX771" i="3" s="1"/>
  <c r="AS771" i="3"/>
  <c r="AU771" i="3" s="1"/>
  <c r="AP771" i="3"/>
  <c r="AR771" i="3" s="1"/>
  <c r="AM771" i="3"/>
  <c r="AO771" i="3" s="1"/>
  <c r="AJ771" i="3"/>
  <c r="AL771" i="3" s="1"/>
  <c r="AG771" i="3"/>
  <c r="AI771" i="3" s="1"/>
  <c r="AD771" i="3"/>
  <c r="AF771" i="3" s="1"/>
  <c r="AA771" i="3"/>
  <c r="AC771" i="3" s="1"/>
  <c r="X771" i="3"/>
  <c r="Z771" i="3" s="1"/>
  <c r="U771" i="3"/>
  <c r="W771" i="3" s="1"/>
  <c r="C770" i="2" s="1"/>
  <c r="H770" i="2" s="1"/>
  <c r="R771" i="3"/>
  <c r="T771" i="3" s="1"/>
  <c r="O771" i="3"/>
  <c r="Q771" i="3" s="1"/>
  <c r="L771" i="3"/>
  <c r="N771" i="3" s="1"/>
  <c r="I771" i="3"/>
  <c r="K771" i="3" s="1"/>
  <c r="H771" i="3"/>
  <c r="F771" i="3"/>
  <c r="C771" i="3"/>
  <c r="E771" i="3" s="1"/>
  <c r="B770" i="2" s="1"/>
  <c r="BH770" i="3"/>
  <c r="BJ770" i="3" s="1"/>
  <c r="BE770" i="3"/>
  <c r="BG770" i="3" s="1"/>
  <c r="D769" i="2" s="1"/>
  <c r="I769" i="2" s="1"/>
  <c r="BB770" i="3"/>
  <c r="BD770" i="3" s="1"/>
  <c r="AY770" i="3"/>
  <c r="BA770" i="3" s="1"/>
  <c r="AX770" i="3"/>
  <c r="AV770" i="3"/>
  <c r="AS770" i="3"/>
  <c r="AU770" i="3" s="1"/>
  <c r="AP770" i="3"/>
  <c r="AR770" i="3" s="1"/>
  <c r="AM770" i="3"/>
  <c r="AO770" i="3" s="1"/>
  <c r="AJ770" i="3"/>
  <c r="AL770" i="3" s="1"/>
  <c r="AG770" i="3"/>
  <c r="AI770" i="3" s="1"/>
  <c r="AF770" i="3"/>
  <c r="AD770" i="3"/>
  <c r="AA770" i="3"/>
  <c r="AC770" i="3" s="1"/>
  <c r="X770" i="3"/>
  <c r="Z770" i="3" s="1"/>
  <c r="W770" i="3"/>
  <c r="C769" i="2" s="1"/>
  <c r="H769" i="2" s="1"/>
  <c r="U770" i="3"/>
  <c r="T770" i="3"/>
  <c r="R770" i="3"/>
  <c r="O770" i="3"/>
  <c r="Q770" i="3" s="1"/>
  <c r="L770" i="3"/>
  <c r="N770" i="3" s="1"/>
  <c r="I770" i="3"/>
  <c r="K770" i="3" s="1"/>
  <c r="H770" i="3"/>
  <c r="F770" i="3"/>
  <c r="C770" i="3"/>
  <c r="E770" i="3" s="1"/>
  <c r="B769" i="2" s="1"/>
  <c r="BH769" i="3"/>
  <c r="BJ769" i="3" s="1"/>
  <c r="BE769" i="3"/>
  <c r="BG769" i="3" s="1"/>
  <c r="D768" i="2" s="1"/>
  <c r="I768" i="2" s="1"/>
  <c r="BB769" i="3"/>
  <c r="BD769" i="3" s="1"/>
  <c r="AY769" i="3"/>
  <c r="BA769" i="3" s="1"/>
  <c r="AV769" i="3"/>
  <c r="AX769" i="3" s="1"/>
  <c r="AS769" i="3"/>
  <c r="AU769" i="3" s="1"/>
  <c r="AP769" i="3"/>
  <c r="AR769" i="3" s="1"/>
  <c r="AM769" i="3"/>
  <c r="AO769" i="3" s="1"/>
  <c r="AJ769" i="3"/>
  <c r="AL769" i="3" s="1"/>
  <c r="AI769" i="3"/>
  <c r="AG769" i="3"/>
  <c r="AF769" i="3"/>
  <c r="AD769" i="3"/>
  <c r="AA769" i="3"/>
  <c r="AC769" i="3" s="1"/>
  <c r="X769" i="3"/>
  <c r="Z769" i="3" s="1"/>
  <c r="U769" i="3"/>
  <c r="W769" i="3" s="1"/>
  <c r="C768" i="2" s="1"/>
  <c r="R769" i="3"/>
  <c r="T769" i="3" s="1"/>
  <c r="O769" i="3"/>
  <c r="Q769" i="3" s="1"/>
  <c r="L769" i="3"/>
  <c r="N769" i="3" s="1"/>
  <c r="I769" i="3"/>
  <c r="K769" i="3" s="1"/>
  <c r="H769" i="3"/>
  <c r="F769" i="3"/>
  <c r="E769" i="3"/>
  <c r="B768" i="2" s="1"/>
  <c r="E768" i="2" s="1"/>
  <c r="C769" i="3"/>
  <c r="BH768" i="3"/>
  <c r="BJ768" i="3" s="1"/>
  <c r="BE768" i="3"/>
  <c r="BG768" i="3" s="1"/>
  <c r="D767" i="2" s="1"/>
  <c r="I767" i="2" s="1"/>
  <c r="BB768" i="3"/>
  <c r="BD768" i="3" s="1"/>
  <c r="AY768" i="3"/>
  <c r="BA768" i="3" s="1"/>
  <c r="AV768" i="3"/>
  <c r="AX768" i="3" s="1"/>
  <c r="AS768" i="3"/>
  <c r="AU768" i="3" s="1"/>
  <c r="AR768" i="3"/>
  <c r="AP768" i="3"/>
  <c r="AO768" i="3"/>
  <c r="AM768" i="3"/>
  <c r="AJ768" i="3"/>
  <c r="AL768" i="3" s="1"/>
  <c r="AI768" i="3"/>
  <c r="AG768" i="3"/>
  <c r="AD768" i="3"/>
  <c r="AF768" i="3" s="1"/>
  <c r="AA768" i="3"/>
  <c r="AC768" i="3" s="1"/>
  <c r="Z768" i="3"/>
  <c r="X768" i="3"/>
  <c r="U768" i="3"/>
  <c r="W768" i="3" s="1"/>
  <c r="C767" i="2" s="1"/>
  <c r="H767" i="2" s="1"/>
  <c r="T768" i="3"/>
  <c r="R768" i="3"/>
  <c r="O768" i="3"/>
  <c r="Q768" i="3" s="1"/>
  <c r="N768" i="3"/>
  <c r="L768" i="3"/>
  <c r="I768" i="3"/>
  <c r="K768" i="3" s="1"/>
  <c r="H768" i="3"/>
  <c r="F768" i="3"/>
  <c r="C768" i="3"/>
  <c r="E768" i="3" s="1"/>
  <c r="B767" i="2" s="1"/>
  <c r="G767" i="2" s="1"/>
  <c r="BJ767" i="3"/>
  <c r="BH767" i="3"/>
  <c r="BE767" i="3"/>
  <c r="BG767" i="3" s="1"/>
  <c r="D766" i="2" s="1"/>
  <c r="I766" i="2" s="1"/>
  <c r="BD767" i="3"/>
  <c r="BB767" i="3"/>
  <c r="BA767" i="3"/>
  <c r="AY767" i="3"/>
  <c r="AV767" i="3"/>
  <c r="AX767" i="3" s="1"/>
  <c r="AU767" i="3"/>
  <c r="AS767" i="3"/>
  <c r="AP767" i="3"/>
  <c r="AR767" i="3" s="1"/>
  <c r="AM767" i="3"/>
  <c r="AO767" i="3" s="1"/>
  <c r="AJ767" i="3"/>
  <c r="AL767" i="3" s="1"/>
  <c r="AG767" i="3"/>
  <c r="AI767" i="3" s="1"/>
  <c r="AD767" i="3"/>
  <c r="AF767" i="3" s="1"/>
  <c r="AC767" i="3"/>
  <c r="AA767" i="3"/>
  <c r="X767" i="3"/>
  <c r="Z767" i="3" s="1"/>
  <c r="W767" i="3"/>
  <c r="C766" i="2" s="1"/>
  <c r="H766" i="2" s="1"/>
  <c r="U767" i="3"/>
  <c r="R767" i="3"/>
  <c r="T767" i="3" s="1"/>
  <c r="O767" i="3"/>
  <c r="Q767" i="3" s="1"/>
  <c r="L767" i="3"/>
  <c r="N767" i="3" s="1"/>
  <c r="K767" i="3"/>
  <c r="I767" i="3"/>
  <c r="F767" i="3"/>
  <c r="H767" i="3" s="1"/>
  <c r="C767" i="3"/>
  <c r="E767" i="3" s="1"/>
  <c r="B766" i="2" s="1"/>
  <c r="G766" i="2" s="1"/>
  <c r="BH766" i="3"/>
  <c r="BJ766" i="3" s="1"/>
  <c r="BE766" i="3"/>
  <c r="BG766" i="3" s="1"/>
  <c r="D765" i="2" s="1"/>
  <c r="BB766" i="3"/>
  <c r="BD766" i="3" s="1"/>
  <c r="AY766" i="3"/>
  <c r="BA766" i="3" s="1"/>
  <c r="AV766" i="3"/>
  <c r="AX766" i="3" s="1"/>
  <c r="AS766" i="3"/>
  <c r="AU766" i="3" s="1"/>
  <c r="AP766" i="3"/>
  <c r="AR766" i="3" s="1"/>
  <c r="AM766" i="3"/>
  <c r="AO766" i="3" s="1"/>
  <c r="AL766" i="3"/>
  <c r="AJ766" i="3"/>
  <c r="AI766" i="3"/>
  <c r="AG766" i="3"/>
  <c r="AD766" i="3"/>
  <c r="AF766" i="3" s="1"/>
  <c r="AA766" i="3"/>
  <c r="AC766" i="3" s="1"/>
  <c r="X766" i="3"/>
  <c r="Z766" i="3" s="1"/>
  <c r="U766" i="3"/>
  <c r="W766" i="3" s="1"/>
  <c r="C765" i="2" s="1"/>
  <c r="R766" i="3"/>
  <c r="T766" i="3" s="1"/>
  <c r="O766" i="3"/>
  <c r="Q766" i="3" s="1"/>
  <c r="L766" i="3"/>
  <c r="N766" i="3" s="1"/>
  <c r="I766" i="3"/>
  <c r="K766" i="3" s="1"/>
  <c r="F766" i="3"/>
  <c r="H766" i="3" s="1"/>
  <c r="C766" i="3"/>
  <c r="E766" i="3" s="1"/>
  <c r="B765" i="2" s="1"/>
  <c r="BJ765" i="3"/>
  <c r="BH765" i="3"/>
  <c r="BE765" i="3"/>
  <c r="BG765" i="3" s="1"/>
  <c r="D764" i="2" s="1"/>
  <c r="BB765" i="3"/>
  <c r="BD765" i="3" s="1"/>
  <c r="BA765" i="3"/>
  <c r="AY765" i="3"/>
  <c r="AV765" i="3"/>
  <c r="AX765" i="3" s="1"/>
  <c r="AU765" i="3"/>
  <c r="AS765" i="3"/>
  <c r="AR765" i="3"/>
  <c r="AP765" i="3"/>
  <c r="AM765" i="3"/>
  <c r="AO765" i="3" s="1"/>
  <c r="AJ765" i="3"/>
  <c r="AL765" i="3" s="1"/>
  <c r="AG765" i="3"/>
  <c r="AI765" i="3" s="1"/>
  <c r="AD765" i="3"/>
  <c r="AF765" i="3" s="1"/>
  <c r="AC765" i="3"/>
  <c r="AA765" i="3"/>
  <c r="X765" i="3"/>
  <c r="Z765" i="3" s="1"/>
  <c r="U765" i="3"/>
  <c r="W765" i="3" s="1"/>
  <c r="C764" i="2" s="1"/>
  <c r="H764" i="2" s="1"/>
  <c r="R765" i="3"/>
  <c r="T765" i="3" s="1"/>
  <c r="Q765" i="3"/>
  <c r="O765" i="3"/>
  <c r="L765" i="3"/>
  <c r="N765" i="3" s="1"/>
  <c r="I765" i="3"/>
  <c r="K765" i="3" s="1"/>
  <c r="H765" i="3"/>
  <c r="F765" i="3"/>
  <c r="C765" i="3"/>
  <c r="E765" i="3" s="1"/>
  <c r="B764" i="2" s="1"/>
  <c r="B765" i="3"/>
  <c r="BJ764" i="3"/>
  <c r="BH764" i="3"/>
  <c r="BE764" i="3"/>
  <c r="BG764" i="3" s="1"/>
  <c r="D763" i="2" s="1"/>
  <c r="I763" i="2" s="1"/>
  <c r="BD764" i="3"/>
  <c r="BB764" i="3"/>
  <c r="AY764" i="3"/>
  <c r="BA764" i="3" s="1"/>
  <c r="AV764" i="3"/>
  <c r="AX764" i="3" s="1"/>
  <c r="AS764" i="3"/>
  <c r="AU764" i="3" s="1"/>
  <c r="AR764" i="3"/>
  <c r="AP764" i="3"/>
  <c r="AM764" i="3"/>
  <c r="AO764" i="3" s="1"/>
  <c r="AJ764" i="3"/>
  <c r="AL764" i="3" s="1"/>
  <c r="AI764" i="3"/>
  <c r="AG764" i="3"/>
  <c r="AD764" i="3"/>
  <c r="AF764" i="3" s="1"/>
  <c r="AC764" i="3"/>
  <c r="AA764" i="3"/>
  <c r="X764" i="3"/>
  <c r="Z764" i="3" s="1"/>
  <c r="U764" i="3"/>
  <c r="W764" i="3" s="1"/>
  <c r="C763" i="2" s="1"/>
  <c r="H763" i="2" s="1"/>
  <c r="T764" i="3"/>
  <c r="R764" i="3"/>
  <c r="Q764" i="3"/>
  <c r="O764" i="3"/>
  <c r="L764" i="3"/>
  <c r="N764" i="3" s="1"/>
  <c r="I764" i="3"/>
  <c r="K764" i="3" s="1"/>
  <c r="H764" i="3"/>
  <c r="F764" i="3"/>
  <c r="C764" i="3"/>
  <c r="E764" i="3" s="1"/>
  <c r="B763" i="2" s="1"/>
  <c r="B764" i="3"/>
  <c r="BJ763" i="3"/>
  <c r="BH763" i="3"/>
  <c r="BE763" i="3"/>
  <c r="BG763" i="3" s="1"/>
  <c r="D762" i="2" s="1"/>
  <c r="I762" i="2" s="1"/>
  <c r="BB763" i="3"/>
  <c r="BD763" i="3" s="1"/>
  <c r="AY763" i="3"/>
  <c r="BA763" i="3" s="1"/>
  <c r="AX763" i="3"/>
  <c r="AV763" i="3"/>
  <c r="AU763" i="3"/>
  <c r="AS763" i="3"/>
  <c r="AP763" i="3"/>
  <c r="AR763" i="3" s="1"/>
  <c r="AM763" i="3"/>
  <c r="AO763" i="3" s="1"/>
  <c r="AJ763" i="3"/>
  <c r="AL763" i="3" s="1"/>
  <c r="AI763" i="3"/>
  <c r="AG763" i="3"/>
  <c r="AD763" i="3"/>
  <c r="AF763" i="3" s="1"/>
  <c r="AA763" i="3"/>
  <c r="AC763" i="3" s="1"/>
  <c r="X763" i="3"/>
  <c r="Z763" i="3" s="1"/>
  <c r="U763" i="3"/>
  <c r="W763" i="3" s="1"/>
  <c r="C762" i="2" s="1"/>
  <c r="H762" i="2" s="1"/>
  <c r="T763" i="3"/>
  <c r="R763" i="3"/>
  <c r="O763" i="3"/>
  <c r="Q763" i="3" s="1"/>
  <c r="N763" i="3"/>
  <c r="L763" i="3"/>
  <c r="I763" i="3"/>
  <c r="K763" i="3" s="1"/>
  <c r="H763" i="3"/>
  <c r="F763" i="3"/>
  <c r="C763" i="3"/>
  <c r="E763" i="3" s="1"/>
  <c r="B762" i="2" s="1"/>
  <c r="BJ762" i="3"/>
  <c r="BH762" i="3"/>
  <c r="BE762" i="3"/>
  <c r="BG762" i="3" s="1"/>
  <c r="D761" i="2" s="1"/>
  <c r="I761" i="2" s="1"/>
  <c r="BB762" i="3"/>
  <c r="BD762" i="3" s="1"/>
  <c r="BA762" i="3"/>
  <c r="AY762" i="3"/>
  <c r="AX762" i="3"/>
  <c r="AV762" i="3"/>
  <c r="AS762" i="3"/>
  <c r="AU762" i="3" s="1"/>
  <c r="AP762" i="3"/>
  <c r="AR762" i="3" s="1"/>
  <c r="AO762" i="3"/>
  <c r="AM762" i="3"/>
  <c r="AJ762" i="3"/>
  <c r="AL762" i="3" s="1"/>
  <c r="AI762" i="3"/>
  <c r="AG762" i="3"/>
  <c r="AF762" i="3"/>
  <c r="AD762" i="3"/>
  <c r="AC762" i="3"/>
  <c r="AA762" i="3"/>
  <c r="X762" i="3"/>
  <c r="Z762" i="3" s="1"/>
  <c r="U762" i="3"/>
  <c r="W762" i="3" s="1"/>
  <c r="C761" i="2" s="1"/>
  <c r="H761" i="2" s="1"/>
  <c r="R762" i="3"/>
  <c r="T762" i="3" s="1"/>
  <c r="O762" i="3"/>
  <c r="Q762" i="3" s="1"/>
  <c r="N762" i="3"/>
  <c r="L762" i="3"/>
  <c r="K762" i="3"/>
  <c r="I762" i="3"/>
  <c r="F762" i="3"/>
  <c r="H762" i="3" s="1"/>
  <c r="E762" i="3"/>
  <c r="B761" i="2" s="1"/>
  <c r="G761" i="2" s="1"/>
  <c r="C762" i="3"/>
  <c r="B762" i="3"/>
  <c r="BH761" i="3"/>
  <c r="BJ761" i="3" s="1"/>
  <c r="BE761" i="3"/>
  <c r="BG761" i="3" s="1"/>
  <c r="D760" i="2" s="1"/>
  <c r="I760" i="2" s="1"/>
  <c r="BB761" i="3"/>
  <c r="BD761" i="3" s="1"/>
  <c r="BA761" i="3"/>
  <c r="AY761" i="3"/>
  <c r="AV761" i="3"/>
  <c r="AX761" i="3" s="1"/>
  <c r="AU761" i="3"/>
  <c r="AS761" i="3"/>
  <c r="AP761" i="3"/>
  <c r="AR761" i="3" s="1"/>
  <c r="AM761" i="3"/>
  <c r="AO761" i="3" s="1"/>
  <c r="AL761" i="3"/>
  <c r="AJ761" i="3"/>
  <c r="AG761" i="3"/>
  <c r="AI761" i="3" s="1"/>
  <c r="AD761" i="3"/>
  <c r="AF761" i="3" s="1"/>
  <c r="AA761" i="3"/>
  <c r="AC761" i="3" s="1"/>
  <c r="X761" i="3"/>
  <c r="Z761" i="3" s="1"/>
  <c r="W761" i="3"/>
  <c r="C760" i="2" s="1"/>
  <c r="H760" i="2" s="1"/>
  <c r="U761" i="3"/>
  <c r="T761" i="3"/>
  <c r="R761" i="3"/>
  <c r="O761" i="3"/>
  <c r="Q761" i="3" s="1"/>
  <c r="L761" i="3"/>
  <c r="N761" i="3" s="1"/>
  <c r="I761" i="3"/>
  <c r="K761" i="3" s="1"/>
  <c r="F761" i="3"/>
  <c r="H761" i="3" s="1"/>
  <c r="E761" i="3"/>
  <c r="B760" i="2" s="1"/>
  <c r="C761" i="3"/>
  <c r="BH760" i="3"/>
  <c r="BJ760" i="3" s="1"/>
  <c r="BE760" i="3"/>
  <c r="BG760" i="3" s="1"/>
  <c r="D759" i="2" s="1"/>
  <c r="I759" i="2" s="1"/>
  <c r="BB760" i="3"/>
  <c r="BD760" i="3" s="1"/>
  <c r="AY760" i="3"/>
  <c r="BA760" i="3" s="1"/>
  <c r="AV760" i="3"/>
  <c r="AX760" i="3" s="1"/>
  <c r="AS760" i="3"/>
  <c r="AU760" i="3" s="1"/>
  <c r="AP760" i="3"/>
  <c r="AR760" i="3" s="1"/>
  <c r="AM760" i="3"/>
  <c r="AO760" i="3" s="1"/>
  <c r="AJ760" i="3"/>
  <c r="AL760" i="3" s="1"/>
  <c r="AG760" i="3"/>
  <c r="AI760" i="3" s="1"/>
  <c r="AD760" i="3"/>
  <c r="AF760" i="3" s="1"/>
  <c r="AA760" i="3"/>
  <c r="AC760" i="3" s="1"/>
  <c r="Z760" i="3"/>
  <c r="X760" i="3"/>
  <c r="W760" i="3"/>
  <c r="C759" i="2" s="1"/>
  <c r="H759" i="2" s="1"/>
  <c r="U760" i="3"/>
  <c r="R760" i="3"/>
  <c r="T760" i="3" s="1"/>
  <c r="O760" i="3"/>
  <c r="Q760" i="3" s="1"/>
  <c r="L760" i="3"/>
  <c r="N760" i="3" s="1"/>
  <c r="I760" i="3"/>
  <c r="K760" i="3" s="1"/>
  <c r="F760" i="3"/>
  <c r="H760" i="3" s="1"/>
  <c r="C760" i="3"/>
  <c r="E760" i="3" s="1"/>
  <c r="B759" i="2" s="1"/>
  <c r="BH759" i="3"/>
  <c r="BJ759" i="3" s="1"/>
  <c r="BG759" i="3"/>
  <c r="D758" i="2" s="1"/>
  <c r="I758" i="2" s="1"/>
  <c r="BE759" i="3"/>
  <c r="BB759" i="3"/>
  <c r="BD759" i="3" s="1"/>
  <c r="AY759" i="3"/>
  <c r="BA759" i="3" s="1"/>
  <c r="AV759" i="3"/>
  <c r="AX759" i="3" s="1"/>
  <c r="AS759" i="3"/>
  <c r="AU759" i="3" s="1"/>
  <c r="AP759" i="3"/>
  <c r="AR759" i="3" s="1"/>
  <c r="AM759" i="3"/>
  <c r="AO759" i="3" s="1"/>
  <c r="AJ759" i="3"/>
  <c r="AL759" i="3" s="1"/>
  <c r="AG759" i="3"/>
  <c r="AI759" i="3" s="1"/>
  <c r="AF759" i="3"/>
  <c r="AD759" i="3"/>
  <c r="AA759" i="3"/>
  <c r="AC759" i="3" s="1"/>
  <c r="X759" i="3"/>
  <c r="Z759" i="3" s="1"/>
  <c r="U759" i="3"/>
  <c r="W759" i="3" s="1"/>
  <c r="C758" i="2" s="1"/>
  <c r="H758" i="2" s="1"/>
  <c r="R759" i="3"/>
  <c r="T759" i="3" s="1"/>
  <c r="O759" i="3"/>
  <c r="Q759" i="3" s="1"/>
  <c r="L759" i="3"/>
  <c r="N759" i="3" s="1"/>
  <c r="I759" i="3"/>
  <c r="K759" i="3" s="1"/>
  <c r="H759" i="3"/>
  <c r="F759" i="3"/>
  <c r="C759" i="3"/>
  <c r="E759" i="3" s="1"/>
  <c r="B758" i="2" s="1"/>
  <c r="BH758" i="3"/>
  <c r="BJ758" i="3" s="1"/>
  <c r="BE758" i="3"/>
  <c r="BG758" i="3" s="1"/>
  <c r="D757" i="2" s="1"/>
  <c r="I757" i="2" s="1"/>
  <c r="BB758" i="3"/>
  <c r="BD758" i="3" s="1"/>
  <c r="AY758" i="3"/>
  <c r="BA758" i="3" s="1"/>
  <c r="AV758" i="3"/>
  <c r="AX758" i="3" s="1"/>
  <c r="AU758" i="3"/>
  <c r="AS758" i="3"/>
  <c r="AP758" i="3"/>
  <c r="AR758" i="3" s="1"/>
  <c r="AO758" i="3"/>
  <c r="AM758" i="3"/>
  <c r="AJ758" i="3"/>
  <c r="AL758" i="3" s="1"/>
  <c r="AG758" i="3"/>
  <c r="AI758" i="3" s="1"/>
  <c r="AD758" i="3"/>
  <c r="AF758" i="3" s="1"/>
  <c r="AA758" i="3"/>
  <c r="AC758" i="3" s="1"/>
  <c r="Z758" i="3"/>
  <c r="X758" i="3"/>
  <c r="W758" i="3"/>
  <c r="C757" i="2" s="1"/>
  <c r="H757" i="2" s="1"/>
  <c r="U758" i="3"/>
  <c r="R758" i="3"/>
  <c r="T758" i="3" s="1"/>
  <c r="O758" i="3"/>
  <c r="Q758" i="3" s="1"/>
  <c r="L758" i="3"/>
  <c r="N758" i="3" s="1"/>
  <c r="K758" i="3"/>
  <c r="I758" i="3"/>
  <c r="H758" i="3"/>
  <c r="F758" i="3"/>
  <c r="C758" i="3"/>
  <c r="E758" i="3" s="1"/>
  <c r="B757" i="2" s="1"/>
  <c r="G757" i="2" s="1"/>
  <c r="B758" i="3"/>
  <c r="BH757" i="3"/>
  <c r="BJ757" i="3" s="1"/>
  <c r="BE757" i="3"/>
  <c r="BG757" i="3" s="1"/>
  <c r="D756" i="2" s="1"/>
  <c r="I756" i="2" s="1"/>
  <c r="BB757" i="3"/>
  <c r="BD757" i="3" s="1"/>
  <c r="AY757" i="3"/>
  <c r="BA757" i="3" s="1"/>
  <c r="AV757" i="3"/>
  <c r="AX757" i="3" s="1"/>
  <c r="AS757" i="3"/>
  <c r="AU757" i="3" s="1"/>
  <c r="AP757" i="3"/>
  <c r="AR757" i="3" s="1"/>
  <c r="AO757" i="3"/>
  <c r="AM757" i="3"/>
  <c r="AJ757" i="3"/>
  <c r="AL757" i="3" s="1"/>
  <c r="AI757" i="3"/>
  <c r="AG757" i="3"/>
  <c r="AF757" i="3"/>
  <c r="AD757" i="3"/>
  <c r="AC757" i="3"/>
  <c r="AA757" i="3"/>
  <c r="Z757" i="3"/>
  <c r="X757" i="3"/>
  <c r="U757" i="3"/>
  <c r="W757" i="3" s="1"/>
  <c r="C756" i="2" s="1"/>
  <c r="H756" i="2" s="1"/>
  <c r="T757" i="3"/>
  <c r="R757" i="3"/>
  <c r="O757" i="3"/>
  <c r="Q757" i="3" s="1"/>
  <c r="L757" i="3"/>
  <c r="N757" i="3" s="1"/>
  <c r="I757" i="3"/>
  <c r="K757" i="3" s="1"/>
  <c r="F757" i="3"/>
  <c r="H757" i="3" s="1"/>
  <c r="C757" i="3"/>
  <c r="E757" i="3" s="1"/>
  <c r="B756" i="2" s="1"/>
  <c r="BH756" i="3"/>
  <c r="BJ756" i="3" s="1"/>
  <c r="BG756" i="3"/>
  <c r="D755" i="2" s="1"/>
  <c r="I755" i="2" s="1"/>
  <c r="BE756" i="3"/>
  <c r="BB756" i="3"/>
  <c r="BD756" i="3" s="1"/>
  <c r="AY756" i="3"/>
  <c r="BA756" i="3" s="1"/>
  <c r="AV756" i="3"/>
  <c r="AX756" i="3" s="1"/>
  <c r="AS756" i="3"/>
  <c r="AU756" i="3" s="1"/>
  <c r="AR756" i="3"/>
  <c r="AP756" i="3"/>
  <c r="AM756" i="3"/>
  <c r="AO756" i="3" s="1"/>
  <c r="AL756" i="3"/>
  <c r="AJ756" i="3"/>
  <c r="AG756" i="3"/>
  <c r="AI756" i="3" s="1"/>
  <c r="AD756" i="3"/>
  <c r="AF756" i="3" s="1"/>
  <c r="AA756" i="3"/>
  <c r="AC756" i="3" s="1"/>
  <c r="Z756" i="3"/>
  <c r="X756" i="3"/>
  <c r="U756" i="3"/>
  <c r="W756" i="3" s="1"/>
  <c r="C755" i="2" s="1"/>
  <c r="H755" i="2" s="1"/>
  <c r="R756" i="3"/>
  <c r="T756" i="3" s="1"/>
  <c r="O756" i="3"/>
  <c r="Q756" i="3" s="1"/>
  <c r="L756" i="3"/>
  <c r="N756" i="3" s="1"/>
  <c r="I756" i="3"/>
  <c r="K756" i="3" s="1"/>
  <c r="F756" i="3"/>
  <c r="H756" i="3" s="1"/>
  <c r="C756" i="3"/>
  <c r="E756" i="3" s="1"/>
  <c r="B755" i="2" s="1"/>
  <c r="G755" i="2" s="1"/>
  <c r="BH755" i="3"/>
  <c r="BJ755" i="3" s="1"/>
  <c r="BG755" i="3"/>
  <c r="D754" i="2" s="1"/>
  <c r="BE755" i="3"/>
  <c r="BD755" i="3"/>
  <c r="BB755" i="3"/>
  <c r="AY755" i="3"/>
  <c r="BA755" i="3" s="1"/>
  <c r="AV755" i="3"/>
  <c r="AX755" i="3" s="1"/>
  <c r="AS755" i="3"/>
  <c r="AU755" i="3" s="1"/>
  <c r="AR755" i="3"/>
  <c r="AP755" i="3"/>
  <c r="AM755" i="3"/>
  <c r="AO755" i="3" s="1"/>
  <c r="AL755" i="3"/>
  <c r="AJ755" i="3"/>
  <c r="AI755" i="3"/>
  <c r="AG755" i="3"/>
  <c r="AD755" i="3"/>
  <c r="AF755" i="3" s="1"/>
  <c r="AA755" i="3"/>
  <c r="AC755" i="3" s="1"/>
  <c r="X755" i="3"/>
  <c r="Z755" i="3" s="1"/>
  <c r="U755" i="3"/>
  <c r="W755" i="3" s="1"/>
  <c r="C754" i="2" s="1"/>
  <c r="H754" i="2" s="1"/>
  <c r="R755" i="3"/>
  <c r="T755" i="3" s="1"/>
  <c r="O755" i="3"/>
  <c r="Q755" i="3" s="1"/>
  <c r="L755" i="3"/>
  <c r="N755" i="3" s="1"/>
  <c r="I755" i="3"/>
  <c r="K755" i="3" s="1"/>
  <c r="F755" i="3"/>
  <c r="H755" i="3" s="1"/>
  <c r="E755" i="3"/>
  <c r="B754" i="2" s="1"/>
  <c r="E754" i="2" s="1"/>
  <c r="C755" i="3"/>
  <c r="BH754" i="3"/>
  <c r="BJ754" i="3" s="1"/>
  <c r="BG754" i="3"/>
  <c r="D753" i="2" s="1"/>
  <c r="I753" i="2" s="1"/>
  <c r="BE754" i="3"/>
  <c r="BB754" i="3"/>
  <c r="BD754" i="3" s="1"/>
  <c r="AY754" i="3"/>
  <c r="BA754" i="3" s="1"/>
  <c r="AV754" i="3"/>
  <c r="AX754" i="3" s="1"/>
  <c r="AS754" i="3"/>
  <c r="AU754" i="3" s="1"/>
  <c r="AP754" i="3"/>
  <c r="AR754" i="3" s="1"/>
  <c r="AO754" i="3"/>
  <c r="AM754" i="3"/>
  <c r="AL754" i="3"/>
  <c r="AJ754" i="3"/>
  <c r="AG754" i="3"/>
  <c r="AI754" i="3" s="1"/>
  <c r="AD754" i="3"/>
  <c r="AF754" i="3" s="1"/>
  <c r="AA754" i="3"/>
  <c r="AC754" i="3" s="1"/>
  <c r="Z754" i="3"/>
  <c r="X754" i="3"/>
  <c r="U754" i="3"/>
  <c r="W754" i="3" s="1"/>
  <c r="C753" i="2" s="1"/>
  <c r="H753" i="2" s="1"/>
  <c r="R754" i="3"/>
  <c r="T754" i="3" s="1"/>
  <c r="O754" i="3"/>
  <c r="Q754" i="3" s="1"/>
  <c r="L754" i="3"/>
  <c r="N754" i="3" s="1"/>
  <c r="I754" i="3"/>
  <c r="K754" i="3" s="1"/>
  <c r="F754" i="3"/>
  <c r="H754" i="3" s="1"/>
  <c r="C754" i="3"/>
  <c r="E754" i="3" s="1"/>
  <c r="B753" i="2" s="1"/>
  <c r="G753" i="2" s="1"/>
  <c r="B754" i="3"/>
  <c r="BH753" i="3"/>
  <c r="BJ753" i="3" s="1"/>
  <c r="BE753" i="3"/>
  <c r="BG753" i="3" s="1"/>
  <c r="D752" i="2" s="1"/>
  <c r="BB753" i="3"/>
  <c r="BD753" i="3" s="1"/>
  <c r="BA753" i="3"/>
  <c r="AY753" i="3"/>
  <c r="AV753" i="3"/>
  <c r="AX753" i="3" s="1"/>
  <c r="AS753" i="3"/>
  <c r="AU753" i="3" s="1"/>
  <c r="AP753" i="3"/>
  <c r="AR753" i="3" s="1"/>
  <c r="AM753" i="3"/>
  <c r="AO753" i="3" s="1"/>
  <c r="AJ753" i="3"/>
  <c r="AL753" i="3" s="1"/>
  <c r="AG753" i="3"/>
  <c r="AI753" i="3" s="1"/>
  <c r="AF753" i="3"/>
  <c r="AD753" i="3"/>
  <c r="AA753" i="3"/>
  <c r="AC753" i="3" s="1"/>
  <c r="Z753" i="3"/>
  <c r="X753" i="3"/>
  <c r="U753" i="3"/>
  <c r="W753" i="3" s="1"/>
  <c r="C752" i="2" s="1"/>
  <c r="R753" i="3"/>
  <c r="T753" i="3" s="1"/>
  <c r="O753" i="3"/>
  <c r="Q753" i="3" s="1"/>
  <c r="N753" i="3"/>
  <c r="L753" i="3"/>
  <c r="K753" i="3"/>
  <c r="I753" i="3"/>
  <c r="F753" i="3"/>
  <c r="H753" i="3" s="1"/>
  <c r="E753" i="3"/>
  <c r="B752" i="2" s="1"/>
  <c r="G752" i="2" s="1"/>
  <c r="C753" i="3"/>
  <c r="BH752" i="3"/>
  <c r="BJ752" i="3" s="1"/>
  <c r="BG752" i="3"/>
  <c r="D751" i="2" s="1"/>
  <c r="I751" i="2" s="1"/>
  <c r="BE752" i="3"/>
  <c r="BB752" i="3"/>
  <c r="BD752" i="3" s="1"/>
  <c r="AY752" i="3"/>
  <c r="BA752" i="3" s="1"/>
  <c r="AV752" i="3"/>
  <c r="AX752" i="3" s="1"/>
  <c r="AS752" i="3"/>
  <c r="AU752" i="3" s="1"/>
  <c r="AP752" i="3"/>
  <c r="AR752" i="3" s="1"/>
  <c r="AM752" i="3"/>
  <c r="AO752" i="3" s="1"/>
  <c r="AJ752" i="3"/>
  <c r="AL752" i="3" s="1"/>
  <c r="AG752" i="3"/>
  <c r="AI752" i="3" s="1"/>
  <c r="AD752" i="3"/>
  <c r="AF752" i="3" s="1"/>
  <c r="AA752" i="3"/>
  <c r="AC752" i="3" s="1"/>
  <c r="Z752" i="3"/>
  <c r="X752" i="3"/>
  <c r="U752" i="3"/>
  <c r="W752" i="3" s="1"/>
  <c r="C751" i="2" s="1"/>
  <c r="H751" i="2" s="1"/>
  <c r="R752" i="3"/>
  <c r="T752" i="3" s="1"/>
  <c r="Q752" i="3"/>
  <c r="O752" i="3"/>
  <c r="N752" i="3"/>
  <c r="L752" i="3"/>
  <c r="K752" i="3"/>
  <c r="I752" i="3"/>
  <c r="F752" i="3"/>
  <c r="H752" i="3" s="1"/>
  <c r="C752" i="3"/>
  <c r="E752" i="3" s="1"/>
  <c r="B751" i="2" s="1"/>
  <c r="BJ751" i="3"/>
  <c r="BH751" i="3"/>
  <c r="BG751" i="3"/>
  <c r="D750" i="2" s="1"/>
  <c r="I750" i="2" s="1"/>
  <c r="BE751" i="3"/>
  <c r="BB751" i="3"/>
  <c r="BD751" i="3" s="1"/>
  <c r="AY751" i="3"/>
  <c r="BA751" i="3" s="1"/>
  <c r="AV751" i="3"/>
  <c r="AX751" i="3" s="1"/>
  <c r="AS751" i="3"/>
  <c r="AU751" i="3" s="1"/>
  <c r="AP751" i="3"/>
  <c r="AR751" i="3" s="1"/>
  <c r="AM751" i="3"/>
  <c r="AO751" i="3" s="1"/>
  <c r="AJ751" i="3"/>
  <c r="AL751" i="3" s="1"/>
  <c r="AG751" i="3"/>
  <c r="AI751" i="3" s="1"/>
  <c r="AD751" i="3"/>
  <c r="AF751" i="3" s="1"/>
  <c r="AA751" i="3"/>
  <c r="AC751" i="3" s="1"/>
  <c r="Z751" i="3"/>
  <c r="X751" i="3"/>
  <c r="U751" i="3"/>
  <c r="W751" i="3" s="1"/>
  <c r="C750" i="2" s="1"/>
  <c r="H750" i="2" s="1"/>
  <c r="R751" i="3"/>
  <c r="T751" i="3" s="1"/>
  <c r="O751" i="3"/>
  <c r="Q751" i="3" s="1"/>
  <c r="L751" i="3"/>
  <c r="N751" i="3" s="1"/>
  <c r="K751" i="3"/>
  <c r="I751" i="3"/>
  <c r="H751" i="3"/>
  <c r="F751" i="3"/>
  <c r="C751" i="3"/>
  <c r="E751" i="3" s="1"/>
  <c r="B750" i="2" s="1"/>
  <c r="E750" i="2" s="1"/>
  <c r="B751" i="3"/>
  <c r="BH750" i="3"/>
  <c r="BJ750" i="3" s="1"/>
  <c r="BE750" i="3"/>
  <c r="BG750" i="3" s="1"/>
  <c r="D749" i="2" s="1"/>
  <c r="BB750" i="3"/>
  <c r="BD750" i="3" s="1"/>
  <c r="AY750" i="3"/>
  <c r="BA750" i="3" s="1"/>
  <c r="AV750" i="3"/>
  <c r="AX750" i="3" s="1"/>
  <c r="AS750" i="3"/>
  <c r="AU750" i="3" s="1"/>
  <c r="AP750" i="3"/>
  <c r="AR750" i="3" s="1"/>
  <c r="AO750" i="3"/>
  <c r="AM750" i="3"/>
  <c r="AJ750" i="3"/>
  <c r="AL750" i="3" s="1"/>
  <c r="AI750" i="3"/>
  <c r="AG750" i="3"/>
  <c r="AD750" i="3"/>
  <c r="AF750" i="3" s="1"/>
  <c r="AA750" i="3"/>
  <c r="AC750" i="3" s="1"/>
  <c r="X750" i="3"/>
  <c r="Z750" i="3" s="1"/>
  <c r="U750" i="3"/>
  <c r="W750" i="3" s="1"/>
  <c r="C749" i="2" s="1"/>
  <c r="H749" i="2" s="1"/>
  <c r="R750" i="3"/>
  <c r="T750" i="3" s="1"/>
  <c r="O750" i="3"/>
  <c r="Q750" i="3" s="1"/>
  <c r="L750" i="3"/>
  <c r="N750" i="3" s="1"/>
  <c r="K750" i="3"/>
  <c r="I750" i="3"/>
  <c r="F750" i="3"/>
  <c r="H750" i="3" s="1"/>
  <c r="C750" i="3"/>
  <c r="E750" i="3" s="1"/>
  <c r="B749" i="2" s="1"/>
  <c r="BH749" i="3"/>
  <c r="BJ749" i="3" s="1"/>
  <c r="BE749" i="3"/>
  <c r="BG749" i="3" s="1"/>
  <c r="D748" i="2" s="1"/>
  <c r="BB749" i="3"/>
  <c r="BD749" i="3" s="1"/>
  <c r="AY749" i="3"/>
  <c r="BA749" i="3" s="1"/>
  <c r="AV749" i="3"/>
  <c r="AX749" i="3" s="1"/>
  <c r="AS749" i="3"/>
  <c r="AU749" i="3" s="1"/>
  <c r="AP749" i="3"/>
  <c r="AR749" i="3" s="1"/>
  <c r="AM749" i="3"/>
  <c r="AO749" i="3" s="1"/>
  <c r="AL749" i="3"/>
  <c r="AJ749" i="3"/>
  <c r="AI749" i="3"/>
  <c r="AG749" i="3"/>
  <c r="AD749" i="3"/>
  <c r="AF749" i="3" s="1"/>
  <c r="AC749" i="3"/>
  <c r="AA749" i="3"/>
  <c r="Z749" i="3"/>
  <c r="X749" i="3"/>
  <c r="W749" i="3"/>
  <c r="C748" i="2" s="1"/>
  <c r="H748" i="2" s="1"/>
  <c r="U749" i="3"/>
  <c r="T749" i="3"/>
  <c r="R749" i="3"/>
  <c r="O749" i="3"/>
  <c r="Q749" i="3" s="1"/>
  <c r="N749" i="3"/>
  <c r="L749" i="3"/>
  <c r="I749" i="3"/>
  <c r="K749" i="3" s="1"/>
  <c r="F749" i="3"/>
  <c r="H749" i="3" s="1"/>
  <c r="C749" i="3"/>
  <c r="E749" i="3" s="1"/>
  <c r="B748" i="2" s="1"/>
  <c r="BH748" i="3"/>
  <c r="BJ748" i="3" s="1"/>
  <c r="BE748" i="3"/>
  <c r="BG748" i="3" s="1"/>
  <c r="D747" i="2" s="1"/>
  <c r="I747" i="2" s="1"/>
  <c r="BB748" i="3"/>
  <c r="BD748" i="3" s="1"/>
  <c r="BA748" i="3"/>
  <c r="AY748" i="3"/>
  <c r="AV748" i="3"/>
  <c r="AX748" i="3" s="1"/>
  <c r="AS748" i="3"/>
  <c r="AU748" i="3" s="1"/>
  <c r="AP748" i="3"/>
  <c r="AR748" i="3" s="1"/>
  <c r="AM748" i="3"/>
  <c r="AO748" i="3" s="1"/>
  <c r="AL748" i="3"/>
  <c r="AJ748" i="3"/>
  <c r="AG748" i="3"/>
  <c r="AI748" i="3" s="1"/>
  <c r="AD748" i="3"/>
  <c r="AF748" i="3" s="1"/>
  <c r="AA748" i="3"/>
  <c r="AC748" i="3" s="1"/>
  <c r="X748" i="3"/>
  <c r="Z748" i="3" s="1"/>
  <c r="U748" i="3"/>
  <c r="W748" i="3" s="1"/>
  <c r="C747" i="2" s="1"/>
  <c r="H747" i="2" s="1"/>
  <c r="R748" i="3"/>
  <c r="T748" i="3" s="1"/>
  <c r="O748" i="3"/>
  <c r="Q748" i="3" s="1"/>
  <c r="L748" i="3"/>
  <c r="N748" i="3" s="1"/>
  <c r="K748" i="3"/>
  <c r="I748" i="3"/>
  <c r="F748" i="3"/>
  <c r="H748" i="3" s="1"/>
  <c r="C748" i="3"/>
  <c r="E748" i="3" s="1"/>
  <c r="B747" i="2" s="1"/>
  <c r="BH747" i="3"/>
  <c r="BJ747" i="3" s="1"/>
  <c r="BE747" i="3"/>
  <c r="BG747" i="3" s="1"/>
  <c r="D746" i="2" s="1"/>
  <c r="I746" i="2" s="1"/>
  <c r="BB747" i="3"/>
  <c r="BD747" i="3" s="1"/>
  <c r="AY747" i="3"/>
  <c r="BA747" i="3" s="1"/>
  <c r="AV747" i="3"/>
  <c r="AX747" i="3" s="1"/>
  <c r="AU747" i="3"/>
  <c r="AS747" i="3"/>
  <c r="AP747" i="3"/>
  <c r="AR747" i="3" s="1"/>
  <c r="AO747" i="3"/>
  <c r="AM747" i="3"/>
  <c r="AL747" i="3"/>
  <c r="AJ747" i="3"/>
  <c r="AG747" i="3"/>
  <c r="AI747" i="3" s="1"/>
  <c r="AD747" i="3"/>
  <c r="AF747" i="3" s="1"/>
  <c r="AA747" i="3"/>
  <c r="AC747" i="3" s="1"/>
  <c r="Z747" i="3"/>
  <c r="X747" i="3"/>
  <c r="W747" i="3"/>
  <c r="C746" i="2" s="1"/>
  <c r="H746" i="2" s="1"/>
  <c r="U747" i="3"/>
  <c r="R747" i="3"/>
  <c r="T747" i="3" s="1"/>
  <c r="O747" i="3"/>
  <c r="Q747" i="3" s="1"/>
  <c r="L747" i="3"/>
  <c r="N747" i="3" s="1"/>
  <c r="I747" i="3"/>
  <c r="K747" i="3" s="1"/>
  <c r="F747" i="3"/>
  <c r="H747" i="3" s="1"/>
  <c r="E747" i="3"/>
  <c r="B746" i="2" s="1"/>
  <c r="C747" i="3"/>
  <c r="B747" i="3"/>
  <c r="BH746" i="3"/>
  <c r="BJ746" i="3" s="1"/>
  <c r="BE746" i="3"/>
  <c r="BG746" i="3" s="1"/>
  <c r="D745" i="2" s="1"/>
  <c r="I745" i="2" s="1"/>
  <c r="BB746" i="3"/>
  <c r="BD746" i="3" s="1"/>
  <c r="AY746" i="3"/>
  <c r="BA746" i="3" s="1"/>
  <c r="AV746" i="3"/>
  <c r="AX746" i="3" s="1"/>
  <c r="AS746" i="3"/>
  <c r="AU746" i="3" s="1"/>
  <c r="AP746" i="3"/>
  <c r="AR746" i="3" s="1"/>
  <c r="AM746" i="3"/>
  <c r="AO746" i="3" s="1"/>
  <c r="AJ746" i="3"/>
  <c r="AL746" i="3" s="1"/>
  <c r="AG746" i="3"/>
  <c r="AI746" i="3" s="1"/>
  <c r="AD746" i="3"/>
  <c r="AF746" i="3" s="1"/>
  <c r="AC746" i="3"/>
  <c r="AA746" i="3"/>
  <c r="Z746" i="3"/>
  <c r="X746" i="3"/>
  <c r="U746" i="3"/>
  <c r="W746" i="3" s="1"/>
  <c r="C745" i="2" s="1"/>
  <c r="H745" i="2" s="1"/>
  <c r="R746" i="3"/>
  <c r="T746" i="3" s="1"/>
  <c r="O746" i="3"/>
  <c r="Q746" i="3" s="1"/>
  <c r="L746" i="3"/>
  <c r="N746" i="3" s="1"/>
  <c r="I746" i="3"/>
  <c r="K746" i="3" s="1"/>
  <c r="H746" i="3"/>
  <c r="F746" i="3"/>
  <c r="C746" i="3"/>
  <c r="E746" i="3" s="1"/>
  <c r="B745" i="2" s="1"/>
  <c r="G745" i="2" s="1"/>
  <c r="BJ745" i="3"/>
  <c r="BH745" i="3"/>
  <c r="BE745" i="3"/>
  <c r="BG745" i="3" s="1"/>
  <c r="D744" i="2" s="1"/>
  <c r="I744" i="2" s="1"/>
  <c r="BD745" i="3"/>
  <c r="BB745" i="3"/>
  <c r="AY745" i="3"/>
  <c r="BA745" i="3" s="1"/>
  <c r="AV745" i="3"/>
  <c r="AX745" i="3" s="1"/>
  <c r="AS745" i="3"/>
  <c r="AU745" i="3" s="1"/>
  <c r="AR745" i="3"/>
  <c r="AP745" i="3"/>
  <c r="AO745" i="3"/>
  <c r="AM745" i="3"/>
  <c r="AJ745" i="3"/>
  <c r="AL745" i="3" s="1"/>
  <c r="AG745" i="3"/>
  <c r="AI745" i="3" s="1"/>
  <c r="AD745" i="3"/>
  <c r="AF745" i="3" s="1"/>
  <c r="AA745" i="3"/>
  <c r="AC745" i="3" s="1"/>
  <c r="X745" i="3"/>
  <c r="Z745" i="3" s="1"/>
  <c r="U745" i="3"/>
  <c r="W745" i="3" s="1"/>
  <c r="C744" i="2" s="1"/>
  <c r="H744" i="2" s="1"/>
  <c r="T745" i="3"/>
  <c r="R745" i="3"/>
  <c r="O745" i="3"/>
  <c r="Q745" i="3" s="1"/>
  <c r="L745" i="3"/>
  <c r="N745" i="3" s="1"/>
  <c r="I745" i="3"/>
  <c r="K745" i="3" s="1"/>
  <c r="F745" i="3"/>
  <c r="H745" i="3" s="1"/>
  <c r="C745" i="3"/>
  <c r="E745" i="3" s="1"/>
  <c r="B744" i="2" s="1"/>
  <c r="BH744" i="3"/>
  <c r="BJ744" i="3" s="1"/>
  <c r="BE744" i="3"/>
  <c r="BG744" i="3" s="1"/>
  <c r="D743" i="2" s="1"/>
  <c r="I743" i="2" s="1"/>
  <c r="BB744" i="3"/>
  <c r="BD744" i="3" s="1"/>
  <c r="AY744" i="3"/>
  <c r="BA744" i="3" s="1"/>
  <c r="AV744" i="3"/>
  <c r="AX744" i="3" s="1"/>
  <c r="AS744" i="3"/>
  <c r="AU744" i="3" s="1"/>
  <c r="AP744" i="3"/>
  <c r="AR744" i="3" s="1"/>
  <c r="AM744" i="3"/>
  <c r="AO744" i="3" s="1"/>
  <c r="AJ744" i="3"/>
  <c r="AL744" i="3" s="1"/>
  <c r="AG744" i="3"/>
  <c r="AI744" i="3" s="1"/>
  <c r="AD744" i="3"/>
  <c r="AF744" i="3" s="1"/>
  <c r="AC744" i="3"/>
  <c r="AA744" i="3"/>
  <c r="Z744" i="3"/>
  <c r="X744" i="3"/>
  <c r="U744" i="3"/>
  <c r="W744" i="3" s="1"/>
  <c r="C743" i="2" s="1"/>
  <c r="H743" i="2" s="1"/>
  <c r="R744" i="3"/>
  <c r="T744" i="3" s="1"/>
  <c r="O744" i="3"/>
  <c r="Q744" i="3" s="1"/>
  <c r="L744" i="3"/>
  <c r="N744" i="3" s="1"/>
  <c r="I744" i="3"/>
  <c r="K744" i="3" s="1"/>
  <c r="F744" i="3"/>
  <c r="H744" i="3" s="1"/>
  <c r="E744" i="3"/>
  <c r="B743" i="2" s="1"/>
  <c r="C744" i="3"/>
  <c r="BJ743" i="3"/>
  <c r="BH743" i="3"/>
  <c r="BE743" i="3"/>
  <c r="BG743" i="3" s="1"/>
  <c r="D742" i="2" s="1"/>
  <c r="I742" i="2" s="1"/>
  <c r="BD743" i="3"/>
  <c r="BB743" i="3"/>
  <c r="BA743" i="3"/>
  <c r="AY743" i="3"/>
  <c r="AV743" i="3"/>
  <c r="AX743" i="3" s="1"/>
  <c r="AS743" i="3"/>
  <c r="AU743" i="3" s="1"/>
  <c r="AP743" i="3"/>
  <c r="AR743" i="3" s="1"/>
  <c r="AM743" i="3"/>
  <c r="AO743" i="3" s="1"/>
  <c r="AJ743" i="3"/>
  <c r="AL743" i="3" s="1"/>
  <c r="AG743" i="3"/>
  <c r="AI743" i="3" s="1"/>
  <c r="AD743" i="3"/>
  <c r="AF743" i="3" s="1"/>
  <c r="AC743" i="3"/>
  <c r="AA743" i="3"/>
  <c r="X743" i="3"/>
  <c r="Z743" i="3" s="1"/>
  <c r="U743" i="3"/>
  <c r="W743" i="3" s="1"/>
  <c r="C742" i="2" s="1"/>
  <c r="H742" i="2" s="1"/>
  <c r="T743" i="3"/>
  <c r="R743" i="3"/>
  <c r="O743" i="3"/>
  <c r="Q743" i="3" s="1"/>
  <c r="L743" i="3"/>
  <c r="N743" i="3" s="1"/>
  <c r="I743" i="3"/>
  <c r="K743" i="3" s="1"/>
  <c r="F743" i="3"/>
  <c r="H743" i="3" s="1"/>
  <c r="C743" i="3"/>
  <c r="E743" i="3" s="1"/>
  <c r="B742" i="2" s="1"/>
  <c r="G742" i="2" s="1"/>
  <c r="BH742" i="3"/>
  <c r="BJ742" i="3" s="1"/>
  <c r="BE742" i="3"/>
  <c r="BG742" i="3" s="1"/>
  <c r="D741" i="2" s="1"/>
  <c r="I741" i="2" s="1"/>
  <c r="BB742" i="3"/>
  <c r="BD742" i="3" s="1"/>
  <c r="BA742" i="3"/>
  <c r="AY742" i="3"/>
  <c r="AX742" i="3"/>
  <c r="AV742" i="3"/>
  <c r="AU742" i="3"/>
  <c r="AS742" i="3"/>
  <c r="AR742" i="3"/>
  <c r="AP742" i="3"/>
  <c r="AO742" i="3"/>
  <c r="AM742" i="3"/>
  <c r="AJ742" i="3"/>
  <c r="AL742" i="3" s="1"/>
  <c r="AG742" i="3"/>
  <c r="AI742" i="3" s="1"/>
  <c r="AD742" i="3"/>
  <c r="AF742" i="3" s="1"/>
  <c r="AA742" i="3"/>
  <c r="AC742" i="3" s="1"/>
  <c r="X742" i="3"/>
  <c r="Z742" i="3" s="1"/>
  <c r="W742" i="3"/>
  <c r="C741" i="2" s="1"/>
  <c r="H741" i="2" s="1"/>
  <c r="U742" i="3"/>
  <c r="R742" i="3"/>
  <c r="T742" i="3" s="1"/>
  <c r="O742" i="3"/>
  <c r="Q742" i="3" s="1"/>
  <c r="L742" i="3"/>
  <c r="N742" i="3" s="1"/>
  <c r="I742" i="3"/>
  <c r="K742" i="3" s="1"/>
  <c r="F742" i="3"/>
  <c r="H742" i="3" s="1"/>
  <c r="E742" i="3"/>
  <c r="B741" i="2" s="1"/>
  <c r="E741" i="2" s="1"/>
  <c r="J741" i="2" s="1"/>
  <c r="C742" i="3"/>
  <c r="BH741" i="3"/>
  <c r="BJ741" i="3" s="1"/>
  <c r="BG741" i="3"/>
  <c r="D740" i="2" s="1"/>
  <c r="I740" i="2" s="1"/>
  <c r="BE741" i="3"/>
  <c r="BD741" i="3"/>
  <c r="BB741" i="3"/>
  <c r="BA741" i="3"/>
  <c r="AY741" i="3"/>
  <c r="AV741" i="3"/>
  <c r="AX741" i="3" s="1"/>
  <c r="AS741" i="3"/>
  <c r="AU741" i="3" s="1"/>
  <c r="AR741" i="3"/>
  <c r="AP741" i="3"/>
  <c r="AM741" i="3"/>
  <c r="AO741" i="3" s="1"/>
  <c r="AJ741" i="3"/>
  <c r="AL741" i="3" s="1"/>
  <c r="AI741" i="3"/>
  <c r="AG741" i="3"/>
  <c r="AF741" i="3"/>
  <c r="AD741" i="3"/>
  <c r="AA741" i="3"/>
  <c r="AC741" i="3" s="1"/>
  <c r="X741" i="3"/>
  <c r="Z741" i="3" s="1"/>
  <c r="W741" i="3"/>
  <c r="C740" i="2" s="1"/>
  <c r="H740" i="2" s="1"/>
  <c r="U741" i="3"/>
  <c r="R741" i="3"/>
  <c r="T741" i="3" s="1"/>
  <c r="Q741" i="3"/>
  <c r="O741" i="3"/>
  <c r="L741" i="3"/>
  <c r="N741" i="3" s="1"/>
  <c r="I741" i="3"/>
  <c r="K741" i="3" s="1"/>
  <c r="F741" i="3"/>
  <c r="H741" i="3" s="1"/>
  <c r="C741" i="3"/>
  <c r="E741" i="3" s="1"/>
  <c r="B740" i="2" s="1"/>
  <c r="BH740" i="3"/>
  <c r="BJ740" i="3" s="1"/>
  <c r="BG740" i="3"/>
  <c r="D739" i="2" s="1"/>
  <c r="I739" i="2" s="1"/>
  <c r="BE740" i="3"/>
  <c r="BB740" i="3"/>
  <c r="BD740" i="3" s="1"/>
  <c r="AY740" i="3"/>
  <c r="BA740" i="3" s="1"/>
  <c r="AV740" i="3"/>
  <c r="AX740" i="3" s="1"/>
  <c r="AU740" i="3"/>
  <c r="AS740" i="3"/>
  <c r="AP740" i="3"/>
  <c r="AR740" i="3" s="1"/>
  <c r="AM740" i="3"/>
  <c r="AO740" i="3" s="1"/>
  <c r="AJ740" i="3"/>
  <c r="AL740" i="3" s="1"/>
  <c r="AG740" i="3"/>
  <c r="AI740" i="3" s="1"/>
  <c r="AD740" i="3"/>
  <c r="AF740" i="3" s="1"/>
  <c r="AC740" i="3"/>
  <c r="AA740" i="3"/>
  <c r="Z740" i="3"/>
  <c r="X740" i="3"/>
  <c r="U740" i="3"/>
  <c r="W740" i="3" s="1"/>
  <c r="C739" i="2" s="1"/>
  <c r="H739" i="2" s="1"/>
  <c r="T740" i="3"/>
  <c r="R740" i="3"/>
  <c r="O740" i="3"/>
  <c r="Q740" i="3" s="1"/>
  <c r="L740" i="3"/>
  <c r="N740" i="3" s="1"/>
  <c r="I740" i="3"/>
  <c r="K740" i="3" s="1"/>
  <c r="H740" i="3"/>
  <c r="F740" i="3"/>
  <c r="E740" i="3"/>
  <c r="B739" i="2" s="1"/>
  <c r="C740" i="3"/>
  <c r="BH739" i="3"/>
  <c r="BJ739" i="3" s="1"/>
  <c r="BE739" i="3"/>
  <c r="BG739" i="3" s="1"/>
  <c r="D738" i="2" s="1"/>
  <c r="I738" i="2" s="1"/>
  <c r="BB739" i="3"/>
  <c r="BD739" i="3" s="1"/>
  <c r="BA739" i="3"/>
  <c r="AY739" i="3"/>
  <c r="AX739" i="3"/>
  <c r="AV739" i="3"/>
  <c r="AS739" i="3"/>
  <c r="AU739" i="3" s="1"/>
  <c r="AP739" i="3"/>
  <c r="AR739" i="3" s="1"/>
  <c r="AM739" i="3"/>
  <c r="AO739" i="3" s="1"/>
  <c r="AJ739" i="3"/>
  <c r="AL739" i="3" s="1"/>
  <c r="AG739" i="3"/>
  <c r="AI739" i="3" s="1"/>
  <c r="AF739" i="3"/>
  <c r="AD739" i="3"/>
  <c r="AA739" i="3"/>
  <c r="AC739" i="3" s="1"/>
  <c r="Z739" i="3"/>
  <c r="X739" i="3"/>
  <c r="W739" i="3"/>
  <c r="C738" i="2" s="1"/>
  <c r="H738" i="2" s="1"/>
  <c r="U739" i="3"/>
  <c r="R739" i="3"/>
  <c r="T739" i="3" s="1"/>
  <c r="O739" i="3"/>
  <c r="Q739" i="3" s="1"/>
  <c r="L739" i="3"/>
  <c r="N739" i="3" s="1"/>
  <c r="I739" i="3"/>
  <c r="K739" i="3" s="1"/>
  <c r="F739" i="3"/>
  <c r="H739" i="3" s="1"/>
  <c r="C739" i="3"/>
  <c r="E739" i="3" s="1"/>
  <c r="B738" i="2" s="1"/>
  <c r="BJ738" i="3"/>
  <c r="BH738" i="3"/>
  <c r="BG738" i="3"/>
  <c r="D737" i="2" s="1"/>
  <c r="I737" i="2" s="1"/>
  <c r="BE738" i="3"/>
  <c r="BB738" i="3"/>
  <c r="BD738" i="3" s="1"/>
  <c r="AY738" i="3"/>
  <c r="BA738" i="3" s="1"/>
  <c r="AV738" i="3"/>
  <c r="AX738" i="3" s="1"/>
  <c r="AU738" i="3"/>
  <c r="AS738" i="3"/>
  <c r="AP738" i="3"/>
  <c r="AR738" i="3" s="1"/>
  <c r="AM738" i="3"/>
  <c r="AO738" i="3" s="1"/>
  <c r="AL738" i="3"/>
  <c r="AJ738" i="3"/>
  <c r="AI738" i="3"/>
  <c r="AG738" i="3"/>
  <c r="AD738" i="3"/>
  <c r="AF738" i="3" s="1"/>
  <c r="AA738" i="3"/>
  <c r="AC738" i="3" s="1"/>
  <c r="X738" i="3"/>
  <c r="Z738" i="3" s="1"/>
  <c r="W738" i="3"/>
  <c r="C737" i="2" s="1"/>
  <c r="H737" i="2" s="1"/>
  <c r="U738" i="3"/>
  <c r="R738" i="3"/>
  <c r="T738" i="3" s="1"/>
  <c r="O738" i="3"/>
  <c r="Q738" i="3" s="1"/>
  <c r="L738" i="3"/>
  <c r="N738" i="3" s="1"/>
  <c r="I738" i="3"/>
  <c r="K738" i="3" s="1"/>
  <c r="F738" i="3"/>
  <c r="H738" i="3" s="1"/>
  <c r="E738" i="3"/>
  <c r="B737" i="2" s="1"/>
  <c r="E737" i="2" s="1"/>
  <c r="C738" i="3"/>
  <c r="BH737" i="3"/>
  <c r="BJ737" i="3" s="1"/>
  <c r="BG737" i="3"/>
  <c r="D736" i="2" s="1"/>
  <c r="BE737" i="3"/>
  <c r="BB737" i="3"/>
  <c r="BD737" i="3" s="1"/>
  <c r="BA737" i="3"/>
  <c r="AY737" i="3"/>
  <c r="AX737" i="3"/>
  <c r="AV737" i="3"/>
  <c r="AS737" i="3"/>
  <c r="AU737" i="3" s="1"/>
  <c r="AR737" i="3"/>
  <c r="AP737" i="3"/>
  <c r="AM737" i="3"/>
  <c r="AO737" i="3" s="1"/>
  <c r="AJ737" i="3"/>
  <c r="AL737" i="3" s="1"/>
  <c r="AG737" i="3"/>
  <c r="AI737" i="3" s="1"/>
  <c r="AD737" i="3"/>
  <c r="AF737" i="3" s="1"/>
  <c r="AC737" i="3"/>
  <c r="AA737" i="3"/>
  <c r="X737" i="3"/>
  <c r="Z737" i="3" s="1"/>
  <c r="W737" i="3"/>
  <c r="C736" i="2" s="1"/>
  <c r="H736" i="2" s="1"/>
  <c r="U737" i="3"/>
  <c r="T737" i="3"/>
  <c r="R737" i="3"/>
  <c r="O737" i="3"/>
  <c r="Q737" i="3" s="1"/>
  <c r="L737" i="3"/>
  <c r="N737" i="3" s="1"/>
  <c r="I737" i="3"/>
  <c r="K737" i="3" s="1"/>
  <c r="F737" i="3"/>
  <c r="H737" i="3" s="1"/>
  <c r="E737" i="3"/>
  <c r="B736" i="2" s="1"/>
  <c r="E736" i="2" s="1"/>
  <c r="C737" i="3"/>
  <c r="B737" i="3"/>
  <c r="BJ736" i="3"/>
  <c r="BH736" i="3"/>
  <c r="BE736" i="3"/>
  <c r="BG736" i="3" s="1"/>
  <c r="D735" i="2" s="1"/>
  <c r="I735" i="2" s="1"/>
  <c r="BB736" i="3"/>
  <c r="BD736" i="3" s="1"/>
  <c r="AY736" i="3"/>
  <c r="BA736" i="3" s="1"/>
  <c r="AV736" i="3"/>
  <c r="AX736" i="3" s="1"/>
  <c r="AS736" i="3"/>
  <c r="AU736" i="3" s="1"/>
  <c r="AR736" i="3"/>
  <c r="AP736" i="3"/>
  <c r="AO736" i="3"/>
  <c r="AM736" i="3"/>
  <c r="AJ736" i="3"/>
  <c r="AL736" i="3" s="1"/>
  <c r="AI736" i="3"/>
  <c r="AG736" i="3"/>
  <c r="AD736" i="3"/>
  <c r="AF736" i="3" s="1"/>
  <c r="AA736" i="3"/>
  <c r="AC736" i="3" s="1"/>
  <c r="X736" i="3"/>
  <c r="Z736" i="3" s="1"/>
  <c r="U736" i="3"/>
  <c r="W736" i="3" s="1"/>
  <c r="C735" i="2" s="1"/>
  <c r="H735" i="2" s="1"/>
  <c r="R736" i="3"/>
  <c r="T736" i="3" s="1"/>
  <c r="O736" i="3"/>
  <c r="Q736" i="3" s="1"/>
  <c r="N736" i="3"/>
  <c r="L736" i="3"/>
  <c r="K736" i="3"/>
  <c r="I736" i="3"/>
  <c r="F736" i="3"/>
  <c r="H736" i="3" s="1"/>
  <c r="C736" i="3"/>
  <c r="E736" i="3" s="1"/>
  <c r="B735" i="2" s="1"/>
  <c r="B736" i="3"/>
  <c r="BH735" i="3"/>
  <c r="BJ735" i="3" s="1"/>
  <c r="BE735" i="3"/>
  <c r="BG735" i="3" s="1"/>
  <c r="D734" i="2" s="1"/>
  <c r="BB735" i="3"/>
  <c r="BD735" i="3" s="1"/>
  <c r="AY735" i="3"/>
  <c r="BA735" i="3" s="1"/>
  <c r="AV735" i="3"/>
  <c r="AX735" i="3" s="1"/>
  <c r="AU735" i="3"/>
  <c r="AS735" i="3"/>
  <c r="AR735" i="3"/>
  <c r="AP735" i="3"/>
  <c r="AM735" i="3"/>
  <c r="AO735" i="3" s="1"/>
  <c r="AL735" i="3"/>
  <c r="AJ735" i="3"/>
  <c r="AI735" i="3"/>
  <c r="AG735" i="3"/>
  <c r="AD735" i="3"/>
  <c r="AF735" i="3" s="1"/>
  <c r="AA735" i="3"/>
  <c r="AC735" i="3" s="1"/>
  <c r="X735" i="3"/>
  <c r="Z735" i="3" s="1"/>
  <c r="U735" i="3"/>
  <c r="W735" i="3" s="1"/>
  <c r="C734" i="2" s="1"/>
  <c r="H734" i="2" s="1"/>
  <c r="R735" i="3"/>
  <c r="T735" i="3" s="1"/>
  <c r="O735" i="3"/>
  <c r="Q735" i="3" s="1"/>
  <c r="L735" i="3"/>
  <c r="N735" i="3" s="1"/>
  <c r="I735" i="3"/>
  <c r="K735" i="3" s="1"/>
  <c r="F735" i="3"/>
  <c r="H735" i="3" s="1"/>
  <c r="E735" i="3"/>
  <c r="B734" i="2" s="1"/>
  <c r="G734" i="2" s="1"/>
  <c r="C735" i="3"/>
  <c r="BH734" i="3"/>
  <c r="BJ734" i="3" s="1"/>
  <c r="BE734" i="3"/>
  <c r="BG734" i="3" s="1"/>
  <c r="D733" i="2" s="1"/>
  <c r="I733" i="2" s="1"/>
  <c r="BD734" i="3"/>
  <c r="BB734" i="3"/>
  <c r="AY734" i="3"/>
  <c r="BA734" i="3" s="1"/>
  <c r="AX734" i="3"/>
  <c r="AV734" i="3"/>
  <c r="AS734" i="3"/>
  <c r="AU734" i="3" s="1"/>
  <c r="AP734" i="3"/>
  <c r="AR734" i="3" s="1"/>
  <c r="AM734" i="3"/>
  <c r="AO734" i="3" s="1"/>
  <c r="AJ734" i="3"/>
  <c r="AL734" i="3" s="1"/>
  <c r="AG734" i="3"/>
  <c r="AI734" i="3" s="1"/>
  <c r="AF734" i="3"/>
  <c r="AD734" i="3"/>
  <c r="AA734" i="3"/>
  <c r="AC734" i="3" s="1"/>
  <c r="X734" i="3"/>
  <c r="Z734" i="3" s="1"/>
  <c r="U734" i="3"/>
  <c r="W734" i="3" s="1"/>
  <c r="C733" i="2" s="1"/>
  <c r="H733" i="2" s="1"/>
  <c r="R734" i="3"/>
  <c r="T734" i="3" s="1"/>
  <c r="Q734" i="3"/>
  <c r="O734" i="3"/>
  <c r="L734" i="3"/>
  <c r="N734" i="3" s="1"/>
  <c r="I734" i="3"/>
  <c r="K734" i="3" s="1"/>
  <c r="F734" i="3"/>
  <c r="H734" i="3" s="1"/>
  <c r="C734" i="3"/>
  <c r="E734" i="3" s="1"/>
  <c r="B733" i="2" s="1"/>
  <c r="G733" i="2" s="1"/>
  <c r="B734" i="3"/>
  <c r="BH733" i="3"/>
  <c r="BJ733" i="3" s="1"/>
  <c r="BG733" i="3"/>
  <c r="D732" i="2" s="1"/>
  <c r="I732" i="2" s="1"/>
  <c r="BE733" i="3"/>
  <c r="BD733" i="3"/>
  <c r="BB733" i="3"/>
  <c r="AY733" i="3"/>
  <c r="BA733" i="3" s="1"/>
  <c r="AV733" i="3"/>
  <c r="AX733" i="3" s="1"/>
  <c r="AS733" i="3"/>
  <c r="AU733" i="3" s="1"/>
  <c r="AR733" i="3"/>
  <c r="AP733" i="3"/>
  <c r="AO733" i="3"/>
  <c r="AM733" i="3"/>
  <c r="AJ733" i="3"/>
  <c r="AL733" i="3" s="1"/>
  <c r="AG733" i="3"/>
  <c r="AI733" i="3" s="1"/>
  <c r="AF733" i="3"/>
  <c r="AD733" i="3"/>
  <c r="AA733" i="3"/>
  <c r="AC733" i="3" s="1"/>
  <c r="Z733" i="3"/>
  <c r="X733" i="3"/>
  <c r="W733" i="3"/>
  <c r="C732" i="2" s="1"/>
  <c r="H732" i="2" s="1"/>
  <c r="U733" i="3"/>
  <c r="R733" i="3"/>
  <c r="T733" i="3" s="1"/>
  <c r="O733" i="3"/>
  <c r="Q733" i="3" s="1"/>
  <c r="L733" i="3"/>
  <c r="N733" i="3" s="1"/>
  <c r="K733" i="3"/>
  <c r="I733" i="3"/>
  <c r="F733" i="3"/>
  <c r="H733" i="3" s="1"/>
  <c r="C733" i="3"/>
  <c r="E733" i="3" s="1"/>
  <c r="B732" i="2" s="1"/>
  <c r="G732" i="2" s="1"/>
  <c r="B733" i="3"/>
  <c r="BH732" i="3"/>
  <c r="BJ732" i="3" s="1"/>
  <c r="BG732" i="3"/>
  <c r="D731" i="2" s="1"/>
  <c r="I731" i="2" s="1"/>
  <c r="BE732" i="3"/>
  <c r="BD732" i="3"/>
  <c r="BB732" i="3"/>
  <c r="AY732" i="3"/>
  <c r="BA732" i="3" s="1"/>
  <c r="AV732" i="3"/>
  <c r="AX732" i="3" s="1"/>
  <c r="AS732" i="3"/>
  <c r="AU732" i="3" s="1"/>
  <c r="AP732" i="3"/>
  <c r="AR732" i="3" s="1"/>
  <c r="AM732" i="3"/>
  <c r="AO732" i="3" s="1"/>
  <c r="AJ732" i="3"/>
  <c r="AL732" i="3" s="1"/>
  <c r="AI732" i="3"/>
  <c r="AG732" i="3"/>
  <c r="AD732" i="3"/>
  <c r="AF732" i="3" s="1"/>
  <c r="AC732" i="3"/>
  <c r="AA732" i="3"/>
  <c r="Z732" i="3"/>
  <c r="X732" i="3"/>
  <c r="U732" i="3"/>
  <c r="W732" i="3" s="1"/>
  <c r="C731" i="2" s="1"/>
  <c r="H731" i="2" s="1"/>
  <c r="R732" i="3"/>
  <c r="T732" i="3" s="1"/>
  <c r="O732" i="3"/>
  <c r="Q732" i="3" s="1"/>
  <c r="L732" i="3"/>
  <c r="N732" i="3" s="1"/>
  <c r="I732" i="3"/>
  <c r="K732" i="3" s="1"/>
  <c r="F732" i="3"/>
  <c r="H732" i="3" s="1"/>
  <c r="C732" i="3"/>
  <c r="E732" i="3" s="1"/>
  <c r="B731" i="2" s="1"/>
  <c r="E731" i="2" s="1"/>
  <c r="J731" i="2" s="1"/>
  <c r="BH731" i="3"/>
  <c r="BJ731" i="3" s="1"/>
  <c r="BE731" i="3"/>
  <c r="BG731" i="3" s="1"/>
  <c r="D730" i="2" s="1"/>
  <c r="I730" i="2" s="1"/>
  <c r="BB731" i="3"/>
  <c r="BD731" i="3" s="1"/>
  <c r="AY731" i="3"/>
  <c r="BA731" i="3" s="1"/>
  <c r="AX731" i="3"/>
  <c r="AV731" i="3"/>
  <c r="AS731" i="3"/>
  <c r="AU731" i="3" s="1"/>
  <c r="AP731" i="3"/>
  <c r="AR731" i="3" s="1"/>
  <c r="AM731" i="3"/>
  <c r="AO731" i="3" s="1"/>
  <c r="AJ731" i="3"/>
  <c r="AL731" i="3" s="1"/>
  <c r="AG731" i="3"/>
  <c r="AI731" i="3" s="1"/>
  <c r="AF731" i="3"/>
  <c r="AD731" i="3"/>
  <c r="AA731" i="3"/>
  <c r="AC731" i="3" s="1"/>
  <c r="X731" i="3"/>
  <c r="Z731" i="3" s="1"/>
  <c r="U731" i="3"/>
  <c r="W731" i="3" s="1"/>
  <c r="C730" i="2" s="1"/>
  <c r="H730" i="2" s="1"/>
  <c r="R731" i="3"/>
  <c r="T731" i="3" s="1"/>
  <c r="O731" i="3"/>
  <c r="Q731" i="3" s="1"/>
  <c r="N731" i="3"/>
  <c r="L731" i="3"/>
  <c r="I731" i="3"/>
  <c r="K731" i="3" s="1"/>
  <c r="F731" i="3"/>
  <c r="H731" i="3" s="1"/>
  <c r="C731" i="3"/>
  <c r="E731" i="3" s="1"/>
  <c r="B730" i="2" s="1"/>
  <c r="BH730" i="3"/>
  <c r="BJ730" i="3" s="1"/>
  <c r="BE730" i="3"/>
  <c r="BG730" i="3" s="1"/>
  <c r="D729" i="2" s="1"/>
  <c r="I729" i="2" s="1"/>
  <c r="BB730" i="3"/>
  <c r="BD730" i="3" s="1"/>
  <c r="AY730" i="3"/>
  <c r="BA730" i="3" s="1"/>
  <c r="AV730" i="3"/>
  <c r="AX730" i="3" s="1"/>
  <c r="AU730" i="3"/>
  <c r="AS730" i="3"/>
  <c r="AP730" i="3"/>
  <c r="AR730" i="3" s="1"/>
  <c r="AO730" i="3"/>
  <c r="AM730" i="3"/>
  <c r="AJ730" i="3"/>
  <c r="AL730" i="3" s="1"/>
  <c r="AG730" i="3"/>
  <c r="AI730" i="3" s="1"/>
  <c r="AD730" i="3"/>
  <c r="AF730" i="3" s="1"/>
  <c r="AA730" i="3"/>
  <c r="AC730" i="3" s="1"/>
  <c r="X730" i="3"/>
  <c r="Z730" i="3" s="1"/>
  <c r="U730" i="3"/>
  <c r="W730" i="3" s="1"/>
  <c r="C729" i="2" s="1"/>
  <c r="T730" i="3"/>
  <c r="R730" i="3"/>
  <c r="O730" i="3"/>
  <c r="Q730" i="3" s="1"/>
  <c r="L730" i="3"/>
  <c r="N730" i="3" s="1"/>
  <c r="I730" i="3"/>
  <c r="K730" i="3" s="1"/>
  <c r="H730" i="3"/>
  <c r="F730" i="3"/>
  <c r="E730" i="3"/>
  <c r="B729" i="2" s="1"/>
  <c r="G729" i="2" s="1"/>
  <c r="C730" i="3"/>
  <c r="BJ729" i="3"/>
  <c r="BH729" i="3"/>
  <c r="BG729" i="3"/>
  <c r="D728" i="2" s="1"/>
  <c r="I728" i="2" s="1"/>
  <c r="BE729" i="3"/>
  <c r="BD729" i="3"/>
  <c r="BB729" i="3"/>
  <c r="AY729" i="3"/>
  <c r="BA729" i="3" s="1"/>
  <c r="AX729" i="3"/>
  <c r="AV729" i="3"/>
  <c r="AU729" i="3"/>
  <c r="AS729" i="3"/>
  <c r="AP729" i="3"/>
  <c r="AR729" i="3" s="1"/>
  <c r="AO729" i="3"/>
  <c r="AM729" i="3"/>
  <c r="AL729" i="3"/>
  <c r="AJ729" i="3"/>
  <c r="AG729" i="3"/>
  <c r="AI729" i="3" s="1"/>
  <c r="AD729" i="3"/>
  <c r="AF729" i="3" s="1"/>
  <c r="AA729" i="3"/>
  <c r="AC729" i="3" s="1"/>
  <c r="X729" i="3"/>
  <c r="Z729" i="3" s="1"/>
  <c r="U729" i="3"/>
  <c r="W729" i="3" s="1"/>
  <c r="C728" i="2" s="1"/>
  <c r="H728" i="2" s="1"/>
  <c r="R729" i="3"/>
  <c r="T729" i="3" s="1"/>
  <c r="Q729" i="3"/>
  <c r="O729" i="3"/>
  <c r="L729" i="3"/>
  <c r="N729" i="3" s="1"/>
  <c r="I729" i="3"/>
  <c r="K729" i="3" s="1"/>
  <c r="F729" i="3"/>
  <c r="H729" i="3" s="1"/>
  <c r="C729" i="3"/>
  <c r="E729" i="3" s="1"/>
  <c r="B728" i="2" s="1"/>
  <c r="E728" i="2" s="1"/>
  <c r="J728" i="2" s="1"/>
  <c r="BH728" i="3"/>
  <c r="BJ728" i="3" s="1"/>
  <c r="BE728" i="3"/>
  <c r="BG728" i="3" s="1"/>
  <c r="D727" i="2" s="1"/>
  <c r="I727" i="2" s="1"/>
  <c r="BB728" i="3"/>
  <c r="BD728" i="3" s="1"/>
  <c r="AY728" i="3"/>
  <c r="BA728" i="3" s="1"/>
  <c r="AX728" i="3"/>
  <c r="AV728" i="3"/>
  <c r="AS728" i="3"/>
  <c r="AU728" i="3" s="1"/>
  <c r="AR728" i="3"/>
  <c r="AP728" i="3"/>
  <c r="AO728" i="3"/>
  <c r="AM728" i="3"/>
  <c r="AJ728" i="3"/>
  <c r="AL728" i="3" s="1"/>
  <c r="AG728" i="3"/>
  <c r="AI728" i="3" s="1"/>
  <c r="AD728" i="3"/>
  <c r="AF728" i="3" s="1"/>
  <c r="AA728" i="3"/>
  <c r="AC728" i="3" s="1"/>
  <c r="Z728" i="3"/>
  <c r="X728" i="3"/>
  <c r="W728" i="3"/>
  <c r="C727" i="2" s="1"/>
  <c r="U728" i="3"/>
  <c r="R728" i="3"/>
  <c r="T728" i="3" s="1"/>
  <c r="O728" i="3"/>
  <c r="Q728" i="3" s="1"/>
  <c r="L728" i="3"/>
  <c r="N728" i="3" s="1"/>
  <c r="K728" i="3"/>
  <c r="I728" i="3"/>
  <c r="F728" i="3"/>
  <c r="H728" i="3" s="1"/>
  <c r="C728" i="3"/>
  <c r="E728" i="3" s="1"/>
  <c r="B727" i="2" s="1"/>
  <c r="G727" i="2" s="1"/>
  <c r="BH727" i="3"/>
  <c r="BJ727" i="3" s="1"/>
  <c r="BE727" i="3"/>
  <c r="BG727" i="3" s="1"/>
  <c r="D726" i="2" s="1"/>
  <c r="I726" i="2" s="1"/>
  <c r="BD727" i="3"/>
  <c r="BB727" i="3"/>
  <c r="BA727" i="3"/>
  <c r="AY727" i="3"/>
  <c r="AV727" i="3"/>
  <c r="AX727" i="3" s="1"/>
  <c r="AS727" i="3"/>
  <c r="AU727" i="3" s="1"/>
  <c r="AP727" i="3"/>
  <c r="AR727" i="3" s="1"/>
  <c r="AM727" i="3"/>
  <c r="AO727" i="3" s="1"/>
  <c r="AJ727" i="3"/>
  <c r="AL727" i="3" s="1"/>
  <c r="AG727" i="3"/>
  <c r="AI727" i="3" s="1"/>
  <c r="AD727" i="3"/>
  <c r="AF727" i="3" s="1"/>
  <c r="AC727" i="3"/>
  <c r="AA727" i="3"/>
  <c r="Z727" i="3"/>
  <c r="X727" i="3"/>
  <c r="U727" i="3"/>
  <c r="W727" i="3" s="1"/>
  <c r="C726" i="2" s="1"/>
  <c r="H726" i="2" s="1"/>
  <c r="R727" i="3"/>
  <c r="T727" i="3" s="1"/>
  <c r="O727" i="3"/>
  <c r="Q727" i="3" s="1"/>
  <c r="L727" i="3"/>
  <c r="N727" i="3" s="1"/>
  <c r="I727" i="3"/>
  <c r="K727" i="3" s="1"/>
  <c r="H727" i="3"/>
  <c r="F727" i="3"/>
  <c r="C727" i="3"/>
  <c r="E727" i="3" s="1"/>
  <c r="B726" i="2" s="1"/>
  <c r="BJ726" i="3"/>
  <c r="BH726" i="3"/>
  <c r="BE726" i="3"/>
  <c r="BG726" i="3" s="1"/>
  <c r="D725" i="2" s="1"/>
  <c r="I725" i="2" s="1"/>
  <c r="BD726" i="3"/>
  <c r="BB726" i="3"/>
  <c r="AY726" i="3"/>
  <c r="BA726" i="3" s="1"/>
  <c r="AX726" i="3"/>
  <c r="AV726" i="3"/>
  <c r="AS726" i="3"/>
  <c r="AU726" i="3" s="1"/>
  <c r="AP726" i="3"/>
  <c r="AR726" i="3" s="1"/>
  <c r="AM726" i="3"/>
  <c r="AO726" i="3" s="1"/>
  <c r="AL726" i="3"/>
  <c r="AJ726" i="3"/>
  <c r="AG726" i="3"/>
  <c r="AI726" i="3" s="1"/>
  <c r="AD726" i="3"/>
  <c r="AF726" i="3" s="1"/>
  <c r="AA726" i="3"/>
  <c r="AC726" i="3" s="1"/>
  <c r="X726" i="3"/>
  <c r="Z726" i="3" s="1"/>
  <c r="W726" i="3"/>
  <c r="C725" i="2" s="1"/>
  <c r="H725" i="2" s="1"/>
  <c r="U726" i="3"/>
  <c r="T726" i="3"/>
  <c r="R726" i="3"/>
  <c r="Q726" i="3"/>
  <c r="O726" i="3"/>
  <c r="L726" i="3"/>
  <c r="N726" i="3" s="1"/>
  <c r="I726" i="3"/>
  <c r="K726" i="3" s="1"/>
  <c r="F726" i="3"/>
  <c r="H726" i="3" s="1"/>
  <c r="E726" i="3"/>
  <c r="B725" i="2" s="1"/>
  <c r="G725" i="2" s="1"/>
  <c r="C726" i="3"/>
  <c r="BJ725" i="3"/>
  <c r="BH725" i="3"/>
  <c r="BE725" i="3"/>
  <c r="BG725" i="3" s="1"/>
  <c r="D724" i="2" s="1"/>
  <c r="I724" i="2" s="1"/>
  <c r="BD725" i="3"/>
  <c r="BB725" i="3"/>
  <c r="BA725" i="3"/>
  <c r="AY725" i="3"/>
  <c r="AV725" i="3"/>
  <c r="AX725" i="3" s="1"/>
  <c r="AU725" i="3"/>
  <c r="AS725" i="3"/>
  <c r="AR725" i="3"/>
  <c r="AP725" i="3"/>
  <c r="AM725" i="3"/>
  <c r="AO725" i="3" s="1"/>
  <c r="AJ725" i="3"/>
  <c r="AL725" i="3" s="1"/>
  <c r="AG725" i="3"/>
  <c r="AI725" i="3" s="1"/>
  <c r="AD725" i="3"/>
  <c r="AF725" i="3" s="1"/>
  <c r="AA725" i="3"/>
  <c r="AC725" i="3" s="1"/>
  <c r="Z725" i="3"/>
  <c r="X725" i="3"/>
  <c r="U725" i="3"/>
  <c r="W725" i="3" s="1"/>
  <c r="C724" i="2" s="1"/>
  <c r="H724" i="2" s="1"/>
  <c r="R725" i="3"/>
  <c r="T725" i="3" s="1"/>
  <c r="O725" i="3"/>
  <c r="Q725" i="3" s="1"/>
  <c r="L725" i="3"/>
  <c r="N725" i="3" s="1"/>
  <c r="K725" i="3"/>
  <c r="I725" i="3"/>
  <c r="F725" i="3"/>
  <c r="H725" i="3" s="1"/>
  <c r="E725" i="3"/>
  <c r="B724" i="2" s="1"/>
  <c r="C725" i="3"/>
  <c r="BH724" i="3"/>
  <c r="BJ724" i="3" s="1"/>
  <c r="BE724" i="3"/>
  <c r="BG724" i="3" s="1"/>
  <c r="D723" i="2" s="1"/>
  <c r="I723" i="2" s="1"/>
  <c r="BB724" i="3"/>
  <c r="BD724" i="3" s="1"/>
  <c r="AY724" i="3"/>
  <c r="BA724" i="3" s="1"/>
  <c r="AV724" i="3"/>
  <c r="AX724" i="3" s="1"/>
  <c r="AS724" i="3"/>
  <c r="AU724" i="3" s="1"/>
  <c r="AR724" i="3"/>
  <c r="AP724" i="3"/>
  <c r="AM724" i="3"/>
  <c r="AO724" i="3" s="1"/>
  <c r="AJ724" i="3"/>
  <c r="AL724" i="3" s="1"/>
  <c r="AG724" i="3"/>
  <c r="AI724" i="3" s="1"/>
  <c r="AD724" i="3"/>
  <c r="AF724" i="3" s="1"/>
  <c r="AA724" i="3"/>
  <c r="AC724" i="3" s="1"/>
  <c r="X724" i="3"/>
  <c r="Z724" i="3" s="1"/>
  <c r="U724" i="3"/>
  <c r="W724" i="3" s="1"/>
  <c r="C723" i="2" s="1"/>
  <c r="H723" i="2" s="1"/>
  <c r="R724" i="3"/>
  <c r="T724" i="3" s="1"/>
  <c r="Q724" i="3"/>
  <c r="O724" i="3"/>
  <c r="L724" i="3"/>
  <c r="N724" i="3" s="1"/>
  <c r="I724" i="3"/>
  <c r="K724" i="3" s="1"/>
  <c r="F724" i="3"/>
  <c r="H724" i="3" s="1"/>
  <c r="E724" i="3"/>
  <c r="B723" i="2" s="1"/>
  <c r="C724" i="3"/>
  <c r="BH723" i="3"/>
  <c r="BJ723" i="3" s="1"/>
  <c r="BG723" i="3"/>
  <c r="D722" i="2" s="1"/>
  <c r="I722" i="2" s="1"/>
  <c r="BE723" i="3"/>
  <c r="BB723" i="3"/>
  <c r="BD723" i="3" s="1"/>
  <c r="BA723" i="3"/>
  <c r="AY723" i="3"/>
  <c r="AX723" i="3"/>
  <c r="AV723" i="3"/>
  <c r="AS723" i="3"/>
  <c r="AU723" i="3" s="1"/>
  <c r="AP723" i="3"/>
  <c r="AR723" i="3" s="1"/>
  <c r="AM723" i="3"/>
  <c r="AO723" i="3" s="1"/>
  <c r="AL723" i="3"/>
  <c r="AJ723" i="3"/>
  <c r="AG723" i="3"/>
  <c r="AI723" i="3" s="1"/>
  <c r="AF723" i="3"/>
  <c r="AD723" i="3"/>
  <c r="AA723" i="3"/>
  <c r="AC723" i="3" s="1"/>
  <c r="X723" i="3"/>
  <c r="Z723" i="3" s="1"/>
  <c r="U723" i="3"/>
  <c r="W723" i="3" s="1"/>
  <c r="C722" i="2" s="1"/>
  <c r="H722" i="2" s="1"/>
  <c r="R723" i="3"/>
  <c r="T723" i="3" s="1"/>
  <c r="Q723" i="3"/>
  <c r="O723" i="3"/>
  <c r="L723" i="3"/>
  <c r="N723" i="3" s="1"/>
  <c r="K723" i="3"/>
  <c r="I723" i="3"/>
  <c r="F723" i="3"/>
  <c r="H723" i="3" s="1"/>
  <c r="C723" i="3"/>
  <c r="E723" i="3" s="1"/>
  <c r="B722" i="2" s="1"/>
  <c r="B723" i="3"/>
  <c r="BH722" i="3"/>
  <c r="BJ722" i="3" s="1"/>
  <c r="BE722" i="3"/>
  <c r="BG722" i="3" s="1"/>
  <c r="D721" i="2" s="1"/>
  <c r="I721" i="2" s="1"/>
  <c r="BB722" i="3"/>
  <c r="BD722" i="3" s="1"/>
  <c r="AY722" i="3"/>
  <c r="BA722" i="3" s="1"/>
  <c r="AV722" i="3"/>
  <c r="AX722" i="3" s="1"/>
  <c r="AS722" i="3"/>
  <c r="AU722" i="3" s="1"/>
  <c r="AP722" i="3"/>
  <c r="AR722" i="3" s="1"/>
  <c r="AM722" i="3"/>
  <c r="AO722" i="3" s="1"/>
  <c r="AL722" i="3"/>
  <c r="AJ722" i="3"/>
  <c r="AG722" i="3"/>
  <c r="AI722" i="3" s="1"/>
  <c r="AD722" i="3"/>
  <c r="AF722" i="3" s="1"/>
  <c r="AA722" i="3"/>
  <c r="AC722" i="3" s="1"/>
  <c r="X722" i="3"/>
  <c r="Z722" i="3" s="1"/>
  <c r="U722" i="3"/>
  <c r="W722" i="3" s="1"/>
  <c r="C721" i="2" s="1"/>
  <c r="H721" i="2" s="1"/>
  <c r="T722" i="3"/>
  <c r="R722" i="3"/>
  <c r="O722" i="3"/>
  <c r="Q722" i="3" s="1"/>
  <c r="N722" i="3"/>
  <c r="L722" i="3"/>
  <c r="I722" i="3"/>
  <c r="K722" i="3" s="1"/>
  <c r="H722" i="3"/>
  <c r="F722" i="3"/>
  <c r="C722" i="3"/>
  <c r="E722" i="3" s="1"/>
  <c r="B721" i="2" s="1"/>
  <c r="G721" i="2" s="1"/>
  <c r="BH721" i="3"/>
  <c r="BJ721" i="3" s="1"/>
  <c r="BE721" i="3"/>
  <c r="BG721" i="3" s="1"/>
  <c r="D720" i="2" s="1"/>
  <c r="BD721" i="3"/>
  <c r="BB721" i="3"/>
  <c r="AY721" i="3"/>
  <c r="BA721" i="3" s="1"/>
  <c r="AV721" i="3"/>
  <c r="AX721" i="3" s="1"/>
  <c r="AS721" i="3"/>
  <c r="AU721" i="3" s="1"/>
  <c r="AP721" i="3"/>
  <c r="AR721" i="3" s="1"/>
  <c r="AO721" i="3"/>
  <c r="AM721" i="3"/>
  <c r="AJ721" i="3"/>
  <c r="AL721" i="3" s="1"/>
  <c r="AI721" i="3"/>
  <c r="AG721" i="3"/>
  <c r="AD721" i="3"/>
  <c r="AF721" i="3" s="1"/>
  <c r="AA721" i="3"/>
  <c r="AC721" i="3" s="1"/>
  <c r="Z721" i="3"/>
  <c r="X721" i="3"/>
  <c r="W721" i="3"/>
  <c r="C720" i="2" s="1"/>
  <c r="H720" i="2" s="1"/>
  <c r="U721" i="3"/>
  <c r="R721" i="3"/>
  <c r="T721" i="3" s="1"/>
  <c r="O721" i="3"/>
  <c r="Q721" i="3" s="1"/>
  <c r="N721" i="3"/>
  <c r="L721" i="3"/>
  <c r="I721" i="3"/>
  <c r="K721" i="3" s="1"/>
  <c r="H721" i="3"/>
  <c r="F721" i="3"/>
  <c r="C721" i="3"/>
  <c r="E721" i="3" s="1"/>
  <c r="B720" i="2" s="1"/>
  <c r="B721" i="3"/>
  <c r="BJ720" i="3"/>
  <c r="BH720" i="3"/>
  <c r="BE720" i="3"/>
  <c r="BG720" i="3" s="1"/>
  <c r="D719" i="2" s="1"/>
  <c r="BB720" i="3"/>
  <c r="BD720" i="3" s="1"/>
  <c r="BA720" i="3"/>
  <c r="AY720" i="3"/>
  <c r="AV720" i="3"/>
  <c r="AX720" i="3" s="1"/>
  <c r="AU720" i="3"/>
  <c r="AS720" i="3"/>
  <c r="AP720" i="3"/>
  <c r="AR720" i="3" s="1"/>
  <c r="AO720" i="3"/>
  <c r="AM720" i="3"/>
  <c r="AJ720" i="3"/>
  <c r="AL720" i="3" s="1"/>
  <c r="AG720" i="3"/>
  <c r="AI720" i="3" s="1"/>
  <c r="AD720" i="3"/>
  <c r="AF720" i="3" s="1"/>
  <c r="AC720" i="3"/>
  <c r="AA720" i="3"/>
  <c r="X720" i="3"/>
  <c r="Z720" i="3" s="1"/>
  <c r="U720" i="3"/>
  <c r="W720" i="3" s="1"/>
  <c r="C719" i="2" s="1"/>
  <c r="H719" i="2" s="1"/>
  <c r="R720" i="3"/>
  <c r="T720" i="3" s="1"/>
  <c r="O720" i="3"/>
  <c r="Q720" i="3" s="1"/>
  <c r="N720" i="3"/>
  <c r="L720" i="3"/>
  <c r="K720" i="3"/>
  <c r="I720" i="3"/>
  <c r="F720" i="3"/>
  <c r="H720" i="3" s="1"/>
  <c r="C720" i="3"/>
  <c r="E720" i="3" s="1"/>
  <c r="B719" i="2" s="1"/>
  <c r="BH719" i="3"/>
  <c r="BJ719" i="3" s="1"/>
  <c r="BE719" i="3"/>
  <c r="BG719" i="3" s="1"/>
  <c r="D718" i="2" s="1"/>
  <c r="I718" i="2" s="1"/>
  <c r="BB719" i="3"/>
  <c r="BD719" i="3" s="1"/>
  <c r="BA719" i="3"/>
  <c r="AY719" i="3"/>
  <c r="AV719" i="3"/>
  <c r="AX719" i="3" s="1"/>
  <c r="AU719" i="3"/>
  <c r="AS719" i="3"/>
  <c r="AP719" i="3"/>
  <c r="AR719" i="3" s="1"/>
  <c r="AM719" i="3"/>
  <c r="AO719" i="3" s="1"/>
  <c r="AL719" i="3"/>
  <c r="AJ719" i="3"/>
  <c r="AG719" i="3"/>
  <c r="AI719" i="3" s="1"/>
  <c r="AF719" i="3"/>
  <c r="AD719" i="3"/>
  <c r="AA719" i="3"/>
  <c r="AC719" i="3" s="1"/>
  <c r="X719" i="3"/>
  <c r="Z719" i="3" s="1"/>
  <c r="W719" i="3"/>
  <c r="C718" i="2" s="1"/>
  <c r="H718" i="2" s="1"/>
  <c r="U719" i="3"/>
  <c r="R719" i="3"/>
  <c r="T719" i="3" s="1"/>
  <c r="O719" i="3"/>
  <c r="Q719" i="3" s="1"/>
  <c r="L719" i="3"/>
  <c r="N719" i="3" s="1"/>
  <c r="I719" i="3"/>
  <c r="K719" i="3" s="1"/>
  <c r="F719" i="3"/>
  <c r="H719" i="3" s="1"/>
  <c r="C719" i="3"/>
  <c r="E719" i="3" s="1"/>
  <c r="B718" i="2" s="1"/>
  <c r="BH718" i="3"/>
  <c r="BJ718" i="3" s="1"/>
  <c r="BE718" i="3"/>
  <c r="BG718" i="3" s="1"/>
  <c r="D717" i="2" s="1"/>
  <c r="I717" i="2" s="1"/>
  <c r="BB718" i="3"/>
  <c r="BD718" i="3" s="1"/>
  <c r="BA718" i="3"/>
  <c r="AY718" i="3"/>
  <c r="AV718" i="3"/>
  <c r="AX718" i="3" s="1"/>
  <c r="AS718" i="3"/>
  <c r="AU718" i="3" s="1"/>
  <c r="AP718" i="3"/>
  <c r="AR718" i="3" s="1"/>
  <c r="AM718" i="3"/>
  <c r="AO718" i="3" s="1"/>
  <c r="AJ718" i="3"/>
  <c r="AL718" i="3" s="1"/>
  <c r="AG718" i="3"/>
  <c r="AI718" i="3" s="1"/>
  <c r="AD718" i="3"/>
  <c r="AF718" i="3" s="1"/>
  <c r="AA718" i="3"/>
  <c r="AC718" i="3" s="1"/>
  <c r="Z718" i="3"/>
  <c r="X718" i="3"/>
  <c r="W718" i="3"/>
  <c r="C717" i="2" s="1"/>
  <c r="H717" i="2" s="1"/>
  <c r="U718" i="3"/>
  <c r="R718" i="3"/>
  <c r="T718" i="3" s="1"/>
  <c r="O718" i="3"/>
  <c r="Q718" i="3" s="1"/>
  <c r="L718" i="3"/>
  <c r="N718" i="3" s="1"/>
  <c r="I718" i="3"/>
  <c r="K718" i="3" s="1"/>
  <c r="F718" i="3"/>
  <c r="H718" i="3" s="1"/>
  <c r="E718" i="3"/>
  <c r="B717" i="2" s="1"/>
  <c r="G717" i="2" s="1"/>
  <c r="C718" i="3"/>
  <c r="BJ717" i="3"/>
  <c r="BH717" i="3"/>
  <c r="BE717" i="3"/>
  <c r="BG717" i="3" s="1"/>
  <c r="D716" i="2" s="1"/>
  <c r="I716" i="2" s="1"/>
  <c r="BD717" i="3"/>
  <c r="BB717" i="3"/>
  <c r="AY717" i="3"/>
  <c r="BA717" i="3" s="1"/>
  <c r="AV717" i="3"/>
  <c r="AX717" i="3" s="1"/>
  <c r="AS717" i="3"/>
  <c r="AU717" i="3" s="1"/>
  <c r="AR717" i="3"/>
  <c r="AP717" i="3"/>
  <c r="AO717" i="3"/>
  <c r="AM717" i="3"/>
  <c r="AJ717" i="3"/>
  <c r="AL717" i="3" s="1"/>
  <c r="AG717" i="3"/>
  <c r="AI717" i="3" s="1"/>
  <c r="AD717" i="3"/>
  <c r="AF717" i="3" s="1"/>
  <c r="AC717" i="3"/>
  <c r="AA717" i="3"/>
  <c r="X717" i="3"/>
  <c r="Z717" i="3" s="1"/>
  <c r="W717" i="3"/>
  <c r="C716" i="2" s="1"/>
  <c r="H716" i="2" s="1"/>
  <c r="U717" i="3"/>
  <c r="T717" i="3"/>
  <c r="R717" i="3"/>
  <c r="Q717" i="3"/>
  <c r="O717" i="3"/>
  <c r="L717" i="3"/>
  <c r="N717" i="3" s="1"/>
  <c r="I717" i="3"/>
  <c r="K717" i="3" s="1"/>
  <c r="H717" i="3"/>
  <c r="F717" i="3"/>
  <c r="C717" i="3"/>
  <c r="E717" i="3" s="1"/>
  <c r="B716" i="2" s="1"/>
  <c r="BJ716" i="3"/>
  <c r="BH716" i="3"/>
  <c r="BE716" i="3"/>
  <c r="BG716" i="3" s="1"/>
  <c r="D715" i="2" s="1"/>
  <c r="I715" i="2" s="1"/>
  <c r="BD716" i="3"/>
  <c r="BB716" i="3"/>
  <c r="AY716" i="3"/>
  <c r="BA716" i="3" s="1"/>
  <c r="AV716" i="3"/>
  <c r="AX716" i="3" s="1"/>
  <c r="AU716" i="3"/>
  <c r="AS716" i="3"/>
  <c r="AP716" i="3"/>
  <c r="AR716" i="3" s="1"/>
  <c r="AM716" i="3"/>
  <c r="AO716" i="3" s="1"/>
  <c r="AJ716" i="3"/>
  <c r="AL716" i="3" s="1"/>
  <c r="AG716" i="3"/>
  <c r="AI716" i="3" s="1"/>
  <c r="AD716" i="3"/>
  <c r="AF716" i="3" s="1"/>
  <c r="AC716" i="3"/>
  <c r="AA716" i="3"/>
  <c r="Z716" i="3"/>
  <c r="X716" i="3"/>
  <c r="W716" i="3"/>
  <c r="C715" i="2" s="1"/>
  <c r="H715" i="2" s="1"/>
  <c r="U716" i="3"/>
  <c r="T716" i="3"/>
  <c r="R716" i="3"/>
  <c r="O716" i="3"/>
  <c r="Q716" i="3" s="1"/>
  <c r="L716" i="3"/>
  <c r="N716" i="3" s="1"/>
  <c r="I716" i="3"/>
  <c r="K716" i="3" s="1"/>
  <c r="F716" i="3"/>
  <c r="H716" i="3" s="1"/>
  <c r="E716" i="3"/>
  <c r="B715" i="2" s="1"/>
  <c r="E715" i="2" s="1"/>
  <c r="C716" i="3"/>
  <c r="BH715" i="3"/>
  <c r="BJ715" i="3" s="1"/>
  <c r="BE715" i="3"/>
  <c r="BG715" i="3" s="1"/>
  <c r="D714" i="2" s="1"/>
  <c r="I714" i="2" s="1"/>
  <c r="BB715" i="3"/>
  <c r="BD715" i="3" s="1"/>
  <c r="AY715" i="3"/>
  <c r="BA715" i="3" s="1"/>
  <c r="AX715" i="3"/>
  <c r="AV715" i="3"/>
  <c r="AS715" i="3"/>
  <c r="AU715" i="3" s="1"/>
  <c r="AP715" i="3"/>
  <c r="AR715" i="3" s="1"/>
  <c r="AO715" i="3"/>
  <c r="AM715" i="3"/>
  <c r="AL715" i="3"/>
  <c r="AJ715" i="3"/>
  <c r="AG715" i="3"/>
  <c r="AI715" i="3" s="1"/>
  <c r="AD715" i="3"/>
  <c r="AF715" i="3" s="1"/>
  <c r="AC715" i="3"/>
  <c r="AA715" i="3"/>
  <c r="X715" i="3"/>
  <c r="Z715" i="3" s="1"/>
  <c r="U715" i="3"/>
  <c r="W715" i="3" s="1"/>
  <c r="C714" i="2" s="1"/>
  <c r="H714" i="2" s="1"/>
  <c r="T715" i="3"/>
  <c r="R715" i="3"/>
  <c r="Q715" i="3"/>
  <c r="O715" i="3"/>
  <c r="L715" i="3"/>
  <c r="N715" i="3" s="1"/>
  <c r="K715" i="3"/>
  <c r="I715" i="3"/>
  <c r="F715" i="3"/>
  <c r="H715" i="3" s="1"/>
  <c r="E715" i="3"/>
  <c r="B714" i="2" s="1"/>
  <c r="C715" i="3"/>
  <c r="BH714" i="3"/>
  <c r="BJ714" i="3" s="1"/>
  <c r="BE714" i="3"/>
  <c r="BG714" i="3" s="1"/>
  <c r="D713" i="2" s="1"/>
  <c r="I713" i="2" s="1"/>
  <c r="BB714" i="3"/>
  <c r="BD714" i="3" s="1"/>
  <c r="BA714" i="3"/>
  <c r="AY714" i="3"/>
  <c r="AV714" i="3"/>
  <c r="AX714" i="3" s="1"/>
  <c r="AS714" i="3"/>
  <c r="AU714" i="3" s="1"/>
  <c r="AR714" i="3"/>
  <c r="AP714" i="3"/>
  <c r="AO714" i="3"/>
  <c r="AM714" i="3"/>
  <c r="AJ714" i="3"/>
  <c r="AL714" i="3" s="1"/>
  <c r="AG714" i="3"/>
  <c r="AI714" i="3" s="1"/>
  <c r="AF714" i="3"/>
  <c r="AD714" i="3"/>
  <c r="AA714" i="3"/>
  <c r="AC714" i="3" s="1"/>
  <c r="X714" i="3"/>
  <c r="Z714" i="3" s="1"/>
  <c r="W714" i="3"/>
  <c r="C713" i="2" s="1"/>
  <c r="U714" i="3"/>
  <c r="R714" i="3"/>
  <c r="T714" i="3" s="1"/>
  <c r="Q714" i="3"/>
  <c r="O714" i="3"/>
  <c r="L714" i="3"/>
  <c r="N714" i="3" s="1"/>
  <c r="K714" i="3"/>
  <c r="I714" i="3"/>
  <c r="F714" i="3"/>
  <c r="H714" i="3" s="1"/>
  <c r="C714" i="3"/>
  <c r="E714" i="3" s="1"/>
  <c r="B713" i="2" s="1"/>
  <c r="BH713" i="3"/>
  <c r="BJ713" i="3" s="1"/>
  <c r="BE713" i="3"/>
  <c r="BG713" i="3" s="1"/>
  <c r="D712" i="2" s="1"/>
  <c r="I712" i="2" s="1"/>
  <c r="BD713" i="3"/>
  <c r="BB713" i="3"/>
  <c r="AY713" i="3"/>
  <c r="BA713" i="3" s="1"/>
  <c r="AV713" i="3"/>
  <c r="AX713" i="3" s="1"/>
  <c r="AS713" i="3"/>
  <c r="AU713" i="3" s="1"/>
  <c r="AP713" i="3"/>
  <c r="AR713" i="3" s="1"/>
  <c r="AM713" i="3"/>
  <c r="AO713" i="3" s="1"/>
  <c r="AL713" i="3"/>
  <c r="AJ713" i="3"/>
  <c r="AG713" i="3"/>
  <c r="AI713" i="3" s="1"/>
  <c r="AF713" i="3"/>
  <c r="AD713" i="3"/>
  <c r="AC713" i="3"/>
  <c r="AA713" i="3"/>
  <c r="X713" i="3"/>
  <c r="Z713" i="3" s="1"/>
  <c r="W713" i="3"/>
  <c r="C712" i="2" s="1"/>
  <c r="U713" i="3"/>
  <c r="R713" i="3"/>
  <c r="T713" i="3" s="1"/>
  <c r="O713" i="3"/>
  <c r="Q713" i="3" s="1"/>
  <c r="N713" i="3"/>
  <c r="L713" i="3"/>
  <c r="I713" i="3"/>
  <c r="K713" i="3" s="1"/>
  <c r="F713" i="3"/>
  <c r="H713" i="3" s="1"/>
  <c r="C713" i="3"/>
  <c r="E713" i="3" s="1"/>
  <c r="B712" i="2" s="1"/>
  <c r="E712" i="2" s="1"/>
  <c r="BJ712" i="3"/>
  <c r="BH712" i="3"/>
  <c r="BE712" i="3"/>
  <c r="BG712" i="3" s="1"/>
  <c r="D711" i="2" s="1"/>
  <c r="I711" i="2" s="1"/>
  <c r="BB712" i="3"/>
  <c r="BD712" i="3" s="1"/>
  <c r="AY712" i="3"/>
  <c r="BA712" i="3" s="1"/>
  <c r="AV712" i="3"/>
  <c r="AX712" i="3" s="1"/>
  <c r="AS712" i="3"/>
  <c r="AU712" i="3" s="1"/>
  <c r="AP712" i="3"/>
  <c r="AR712" i="3" s="1"/>
  <c r="AO712" i="3"/>
  <c r="AM712" i="3"/>
  <c r="AJ712" i="3"/>
  <c r="AL712" i="3" s="1"/>
  <c r="AG712" i="3"/>
  <c r="AI712" i="3" s="1"/>
  <c r="AD712" i="3"/>
  <c r="AF712" i="3" s="1"/>
  <c r="AA712" i="3"/>
  <c r="AC712" i="3" s="1"/>
  <c r="X712" i="3"/>
  <c r="Z712" i="3" s="1"/>
  <c r="U712" i="3"/>
  <c r="W712" i="3" s="1"/>
  <c r="C711" i="2" s="1"/>
  <c r="H711" i="2" s="1"/>
  <c r="T712" i="3"/>
  <c r="R712" i="3"/>
  <c r="Q712" i="3"/>
  <c r="O712" i="3"/>
  <c r="L712" i="3"/>
  <c r="N712" i="3" s="1"/>
  <c r="I712" i="3"/>
  <c r="K712" i="3" s="1"/>
  <c r="H712" i="3"/>
  <c r="F712" i="3"/>
  <c r="C712" i="3"/>
  <c r="E712" i="3" s="1"/>
  <c r="B711" i="2" s="1"/>
  <c r="BH711" i="3"/>
  <c r="BJ711" i="3" s="1"/>
  <c r="BE711" i="3"/>
  <c r="BG711" i="3" s="1"/>
  <c r="D710" i="2" s="1"/>
  <c r="I710" i="2" s="1"/>
  <c r="BB711" i="3"/>
  <c r="BD711" i="3" s="1"/>
  <c r="AY711" i="3"/>
  <c r="BA711" i="3" s="1"/>
  <c r="AV711" i="3"/>
  <c r="AX711" i="3" s="1"/>
  <c r="AS711" i="3"/>
  <c r="AU711" i="3" s="1"/>
  <c r="AP711" i="3"/>
  <c r="AR711" i="3" s="1"/>
  <c r="AO711" i="3"/>
  <c r="AM711" i="3"/>
  <c r="AJ711" i="3"/>
  <c r="AL711" i="3" s="1"/>
  <c r="AI711" i="3"/>
  <c r="AG711" i="3"/>
  <c r="AF711" i="3"/>
  <c r="AD711" i="3"/>
  <c r="AA711" i="3"/>
  <c r="AC711" i="3" s="1"/>
  <c r="X711" i="3"/>
  <c r="Z711" i="3" s="1"/>
  <c r="U711" i="3"/>
  <c r="W711" i="3" s="1"/>
  <c r="C710" i="2" s="1"/>
  <c r="H710" i="2" s="1"/>
  <c r="T711" i="3"/>
  <c r="R711" i="3"/>
  <c r="O711" i="3"/>
  <c r="Q711" i="3" s="1"/>
  <c r="L711" i="3"/>
  <c r="N711" i="3" s="1"/>
  <c r="K711" i="3"/>
  <c r="I711" i="3"/>
  <c r="F711" i="3"/>
  <c r="H711" i="3" s="1"/>
  <c r="C711" i="3"/>
  <c r="E711" i="3" s="1"/>
  <c r="B710" i="2" s="1"/>
  <c r="BH710" i="3"/>
  <c r="BJ710" i="3" s="1"/>
  <c r="BE710" i="3"/>
  <c r="BG710" i="3" s="1"/>
  <c r="D709" i="2" s="1"/>
  <c r="I709" i="2" s="1"/>
  <c r="BD710" i="3"/>
  <c r="BB710" i="3"/>
  <c r="AY710" i="3"/>
  <c r="BA710" i="3" s="1"/>
  <c r="AV710" i="3"/>
  <c r="AX710" i="3" s="1"/>
  <c r="AS710" i="3"/>
  <c r="AU710" i="3" s="1"/>
  <c r="AP710" i="3"/>
  <c r="AR710" i="3" s="1"/>
  <c r="AM710" i="3"/>
  <c r="AO710" i="3" s="1"/>
  <c r="AJ710" i="3"/>
  <c r="AL710" i="3" s="1"/>
  <c r="AG710" i="3"/>
  <c r="AI710" i="3" s="1"/>
  <c r="AD710" i="3"/>
  <c r="AF710" i="3" s="1"/>
  <c r="AA710" i="3"/>
  <c r="AC710" i="3" s="1"/>
  <c r="Z710" i="3"/>
  <c r="X710" i="3"/>
  <c r="U710" i="3"/>
  <c r="W710" i="3" s="1"/>
  <c r="C709" i="2" s="1"/>
  <c r="H709" i="2" s="1"/>
  <c r="T710" i="3"/>
  <c r="R710" i="3"/>
  <c r="O710" i="3"/>
  <c r="Q710" i="3" s="1"/>
  <c r="L710" i="3"/>
  <c r="N710" i="3" s="1"/>
  <c r="I710" i="3"/>
  <c r="K710" i="3" s="1"/>
  <c r="F710" i="3"/>
  <c r="H710" i="3" s="1"/>
  <c r="E710" i="3"/>
  <c r="B709" i="2" s="1"/>
  <c r="G709" i="2" s="1"/>
  <c r="C710" i="3"/>
  <c r="BH709" i="3"/>
  <c r="BJ709" i="3" s="1"/>
  <c r="BE709" i="3"/>
  <c r="BG709" i="3" s="1"/>
  <c r="D708" i="2" s="1"/>
  <c r="I708" i="2" s="1"/>
  <c r="BB709" i="3"/>
  <c r="BD709" i="3" s="1"/>
  <c r="BA709" i="3"/>
  <c r="AY709" i="3"/>
  <c r="AX709" i="3"/>
  <c r="AV709" i="3"/>
  <c r="AU709" i="3"/>
  <c r="AS709" i="3"/>
  <c r="AP709" i="3"/>
  <c r="AR709" i="3" s="1"/>
  <c r="AM709" i="3"/>
  <c r="AO709" i="3" s="1"/>
  <c r="AJ709" i="3"/>
  <c r="AL709" i="3" s="1"/>
  <c r="AG709" i="3"/>
  <c r="AI709" i="3" s="1"/>
  <c r="AD709" i="3"/>
  <c r="AF709" i="3" s="1"/>
  <c r="AC709" i="3"/>
  <c r="AA709" i="3"/>
  <c r="X709" i="3"/>
  <c r="Z709" i="3" s="1"/>
  <c r="W709" i="3"/>
  <c r="C708" i="2" s="1"/>
  <c r="H708" i="2" s="1"/>
  <c r="U709" i="3"/>
  <c r="R709" i="3"/>
  <c r="T709" i="3" s="1"/>
  <c r="O709" i="3"/>
  <c r="Q709" i="3" s="1"/>
  <c r="L709" i="3"/>
  <c r="N709" i="3" s="1"/>
  <c r="K709" i="3"/>
  <c r="I709" i="3"/>
  <c r="F709" i="3"/>
  <c r="H709" i="3" s="1"/>
  <c r="C709" i="3"/>
  <c r="E709" i="3" s="1"/>
  <c r="B708" i="2" s="1"/>
  <c r="G708" i="2" s="1"/>
  <c r="B709" i="3"/>
  <c r="BJ708" i="3"/>
  <c r="BH708" i="3"/>
  <c r="BE708" i="3"/>
  <c r="BG708" i="3" s="1"/>
  <c r="D707" i="2" s="1"/>
  <c r="I707" i="2" s="1"/>
  <c r="BD708" i="3"/>
  <c r="BB708" i="3"/>
  <c r="AY708" i="3"/>
  <c r="BA708" i="3" s="1"/>
  <c r="AV708" i="3"/>
  <c r="AX708" i="3" s="1"/>
  <c r="AS708" i="3"/>
  <c r="AU708" i="3" s="1"/>
  <c r="AP708" i="3"/>
  <c r="AR708" i="3" s="1"/>
  <c r="AM708" i="3"/>
  <c r="AO708" i="3" s="1"/>
  <c r="AJ708" i="3"/>
  <c r="AL708" i="3" s="1"/>
  <c r="AI708" i="3"/>
  <c r="AG708" i="3"/>
  <c r="AD708" i="3"/>
  <c r="AF708" i="3" s="1"/>
  <c r="AA708" i="3"/>
  <c r="AC708" i="3" s="1"/>
  <c r="X708" i="3"/>
  <c r="Z708" i="3" s="1"/>
  <c r="U708" i="3"/>
  <c r="W708" i="3" s="1"/>
  <c r="C707" i="2" s="1"/>
  <c r="T708" i="3"/>
  <c r="R708" i="3"/>
  <c r="O708" i="3"/>
  <c r="Q708" i="3" s="1"/>
  <c r="L708" i="3"/>
  <c r="N708" i="3" s="1"/>
  <c r="I708" i="3"/>
  <c r="K708" i="3" s="1"/>
  <c r="F708" i="3"/>
  <c r="H708" i="3" s="1"/>
  <c r="C708" i="3"/>
  <c r="E708" i="3" s="1"/>
  <c r="B707" i="2" s="1"/>
  <c r="B708" i="3"/>
  <c r="BH707" i="3"/>
  <c r="BJ707" i="3" s="1"/>
  <c r="BE707" i="3"/>
  <c r="BG707" i="3" s="1"/>
  <c r="D706" i="2" s="1"/>
  <c r="I706" i="2" s="1"/>
  <c r="BB707" i="3"/>
  <c r="BD707" i="3" s="1"/>
  <c r="AY707" i="3"/>
  <c r="BA707" i="3" s="1"/>
  <c r="AV707" i="3"/>
  <c r="AX707" i="3" s="1"/>
  <c r="AS707" i="3"/>
  <c r="AU707" i="3" s="1"/>
  <c r="AP707" i="3"/>
  <c r="AR707" i="3" s="1"/>
  <c r="AO707" i="3"/>
  <c r="AM707" i="3"/>
  <c r="AJ707" i="3"/>
  <c r="AL707" i="3" s="1"/>
  <c r="AG707" i="3"/>
  <c r="AI707" i="3" s="1"/>
  <c r="AD707" i="3"/>
  <c r="AF707" i="3" s="1"/>
  <c r="AA707" i="3"/>
  <c r="AC707" i="3" s="1"/>
  <c r="Z707" i="3"/>
  <c r="X707" i="3"/>
  <c r="W707" i="3"/>
  <c r="C706" i="2" s="1"/>
  <c r="U707" i="3"/>
  <c r="R707" i="3"/>
  <c r="T707" i="3" s="1"/>
  <c r="O707" i="3"/>
  <c r="Q707" i="3" s="1"/>
  <c r="N707" i="3"/>
  <c r="L707" i="3"/>
  <c r="I707" i="3"/>
  <c r="K707" i="3" s="1"/>
  <c r="F707" i="3"/>
  <c r="H707" i="3" s="1"/>
  <c r="E707" i="3"/>
  <c r="B706" i="2" s="1"/>
  <c r="G706" i="2" s="1"/>
  <c r="C707" i="3"/>
  <c r="BH706" i="3"/>
  <c r="BJ706" i="3" s="1"/>
  <c r="BE706" i="3"/>
  <c r="BG706" i="3" s="1"/>
  <c r="D705" i="2" s="1"/>
  <c r="I705" i="2" s="1"/>
  <c r="BB706" i="3"/>
  <c r="BD706" i="3" s="1"/>
  <c r="BA706" i="3"/>
  <c r="AY706" i="3"/>
  <c r="AV706" i="3"/>
  <c r="AX706" i="3" s="1"/>
  <c r="AS706" i="3"/>
  <c r="AU706" i="3" s="1"/>
  <c r="AP706" i="3"/>
  <c r="AR706" i="3" s="1"/>
  <c r="AM706" i="3"/>
  <c r="AO706" i="3" s="1"/>
  <c r="AL706" i="3"/>
  <c r="AJ706" i="3"/>
  <c r="AI706" i="3"/>
  <c r="AG706" i="3"/>
  <c r="AD706" i="3"/>
  <c r="AF706" i="3" s="1"/>
  <c r="AA706" i="3"/>
  <c r="AC706" i="3" s="1"/>
  <c r="X706" i="3"/>
  <c r="Z706" i="3" s="1"/>
  <c r="U706" i="3"/>
  <c r="W706" i="3" s="1"/>
  <c r="C705" i="2" s="1"/>
  <c r="H705" i="2" s="1"/>
  <c r="R706" i="3"/>
  <c r="T706" i="3" s="1"/>
  <c r="O706" i="3"/>
  <c r="Q706" i="3" s="1"/>
  <c r="L706" i="3"/>
  <c r="N706" i="3" s="1"/>
  <c r="I706" i="3"/>
  <c r="K706" i="3" s="1"/>
  <c r="F706" i="3"/>
  <c r="H706" i="3" s="1"/>
  <c r="E706" i="3"/>
  <c r="B705" i="2" s="1"/>
  <c r="C706" i="3"/>
  <c r="B706" i="3"/>
  <c r="BJ705" i="3"/>
  <c r="BH705" i="3"/>
  <c r="BE705" i="3"/>
  <c r="BG705" i="3" s="1"/>
  <c r="D704" i="2" s="1"/>
  <c r="I704" i="2" s="1"/>
  <c r="BB705" i="3"/>
  <c r="BD705" i="3" s="1"/>
  <c r="AY705" i="3"/>
  <c r="BA705" i="3" s="1"/>
  <c r="AV705" i="3"/>
  <c r="AX705" i="3" s="1"/>
  <c r="AU705" i="3"/>
  <c r="AS705" i="3"/>
  <c r="AP705" i="3"/>
  <c r="AR705" i="3" s="1"/>
  <c r="AM705" i="3"/>
  <c r="AO705" i="3" s="1"/>
  <c r="AJ705" i="3"/>
  <c r="AL705" i="3" s="1"/>
  <c r="AG705" i="3"/>
  <c r="AI705" i="3" s="1"/>
  <c r="AD705" i="3"/>
  <c r="AF705" i="3" s="1"/>
  <c r="AA705" i="3"/>
  <c r="AC705" i="3" s="1"/>
  <c r="X705" i="3"/>
  <c r="Z705" i="3" s="1"/>
  <c r="U705" i="3"/>
  <c r="W705" i="3" s="1"/>
  <c r="C704" i="2" s="1"/>
  <c r="H704" i="2" s="1"/>
  <c r="R705" i="3"/>
  <c r="T705" i="3" s="1"/>
  <c r="O705" i="3"/>
  <c r="Q705" i="3" s="1"/>
  <c r="L705" i="3"/>
  <c r="N705" i="3" s="1"/>
  <c r="K705" i="3"/>
  <c r="I705" i="3"/>
  <c r="F705" i="3"/>
  <c r="H705" i="3" s="1"/>
  <c r="E705" i="3"/>
  <c r="B704" i="2" s="1"/>
  <c r="E704" i="2" s="1"/>
  <c r="J704" i="2" s="1"/>
  <c r="C705" i="3"/>
  <c r="BH704" i="3"/>
  <c r="BJ704" i="3" s="1"/>
  <c r="BE704" i="3"/>
  <c r="BG704" i="3" s="1"/>
  <c r="D703" i="2" s="1"/>
  <c r="I703" i="2" s="1"/>
  <c r="BD704" i="3"/>
  <c r="BB704" i="3"/>
  <c r="AY704" i="3"/>
  <c r="BA704" i="3" s="1"/>
  <c r="AV704" i="3"/>
  <c r="AX704" i="3" s="1"/>
  <c r="AS704" i="3"/>
  <c r="AU704" i="3" s="1"/>
  <c r="AR704" i="3"/>
  <c r="AP704" i="3"/>
  <c r="AM704" i="3"/>
  <c r="AO704" i="3" s="1"/>
  <c r="AL704" i="3"/>
  <c r="AJ704" i="3"/>
  <c r="AG704" i="3"/>
  <c r="AI704" i="3" s="1"/>
  <c r="AD704" i="3"/>
  <c r="AF704" i="3" s="1"/>
  <c r="AA704" i="3"/>
  <c r="AC704" i="3" s="1"/>
  <c r="X704" i="3"/>
  <c r="Z704" i="3" s="1"/>
  <c r="W704" i="3"/>
  <c r="C703" i="2" s="1"/>
  <c r="H703" i="2" s="1"/>
  <c r="U704" i="3"/>
  <c r="R704" i="3"/>
  <c r="T704" i="3" s="1"/>
  <c r="Q704" i="3"/>
  <c r="O704" i="3"/>
  <c r="L704" i="3"/>
  <c r="N704" i="3" s="1"/>
  <c r="K704" i="3"/>
  <c r="I704" i="3"/>
  <c r="H704" i="3"/>
  <c r="F704" i="3"/>
  <c r="E704" i="3"/>
  <c r="B703" i="2" s="1"/>
  <c r="C704" i="3"/>
  <c r="BH703" i="3"/>
  <c r="BJ703" i="3" s="1"/>
  <c r="BE703" i="3"/>
  <c r="BG703" i="3" s="1"/>
  <c r="D702" i="2" s="1"/>
  <c r="I702" i="2" s="1"/>
  <c r="BB703" i="3"/>
  <c r="BD703" i="3" s="1"/>
  <c r="AY703" i="3"/>
  <c r="BA703" i="3" s="1"/>
  <c r="AX703" i="3"/>
  <c r="AV703" i="3"/>
  <c r="AS703" i="3"/>
  <c r="AU703" i="3" s="1"/>
  <c r="AR703" i="3"/>
  <c r="AP703" i="3"/>
  <c r="AO703" i="3"/>
  <c r="AM703" i="3"/>
  <c r="AL703" i="3"/>
  <c r="AJ703" i="3"/>
  <c r="AG703" i="3"/>
  <c r="AI703" i="3" s="1"/>
  <c r="AF703" i="3"/>
  <c r="AD703" i="3"/>
  <c r="AA703" i="3"/>
  <c r="AC703" i="3" s="1"/>
  <c r="X703" i="3"/>
  <c r="Z703" i="3" s="1"/>
  <c r="U703" i="3"/>
  <c r="W703" i="3" s="1"/>
  <c r="C702" i="2" s="1"/>
  <c r="H702" i="2" s="1"/>
  <c r="T703" i="3"/>
  <c r="R703" i="3"/>
  <c r="O703" i="3"/>
  <c r="Q703" i="3" s="1"/>
  <c r="L703" i="3"/>
  <c r="N703" i="3" s="1"/>
  <c r="K703" i="3"/>
  <c r="I703" i="3"/>
  <c r="F703" i="3"/>
  <c r="H703" i="3" s="1"/>
  <c r="C703" i="3"/>
  <c r="E703" i="3" s="1"/>
  <c r="B702" i="2" s="1"/>
  <c r="E702" i="2" s="1"/>
  <c r="J702" i="2" s="1"/>
  <c r="BH702" i="3"/>
  <c r="BJ702" i="3" s="1"/>
  <c r="BE702" i="3"/>
  <c r="BG702" i="3" s="1"/>
  <c r="D701" i="2" s="1"/>
  <c r="I701" i="2" s="1"/>
  <c r="BB702" i="3"/>
  <c r="BD702" i="3" s="1"/>
  <c r="BA702" i="3"/>
  <c r="AY702" i="3"/>
  <c r="AX702" i="3"/>
  <c r="AV702" i="3"/>
  <c r="AS702" i="3"/>
  <c r="AU702" i="3" s="1"/>
  <c r="AP702" i="3"/>
  <c r="AR702" i="3" s="1"/>
  <c r="AM702" i="3"/>
  <c r="AO702" i="3" s="1"/>
  <c r="AJ702" i="3"/>
  <c r="AL702" i="3" s="1"/>
  <c r="AI702" i="3"/>
  <c r="AG702" i="3"/>
  <c r="AD702" i="3"/>
  <c r="AF702" i="3" s="1"/>
  <c r="AA702" i="3"/>
  <c r="AC702" i="3" s="1"/>
  <c r="Z702" i="3"/>
  <c r="X702" i="3"/>
  <c r="W702" i="3"/>
  <c r="C701" i="2" s="1"/>
  <c r="H701" i="2" s="1"/>
  <c r="U702" i="3"/>
  <c r="R702" i="3"/>
  <c r="T702" i="3" s="1"/>
  <c r="O702" i="3"/>
  <c r="Q702" i="3" s="1"/>
  <c r="L702" i="3"/>
  <c r="N702" i="3" s="1"/>
  <c r="I702" i="3"/>
  <c r="K702" i="3" s="1"/>
  <c r="F702" i="3"/>
  <c r="H702" i="3" s="1"/>
  <c r="E702" i="3"/>
  <c r="B701" i="2" s="1"/>
  <c r="C702" i="3"/>
  <c r="BH701" i="3"/>
  <c r="BJ701" i="3" s="1"/>
  <c r="BE701" i="3"/>
  <c r="BG701" i="3" s="1"/>
  <c r="D700" i="2" s="1"/>
  <c r="I700" i="2" s="1"/>
  <c r="BD701" i="3"/>
  <c r="BB701" i="3"/>
  <c r="AY701" i="3"/>
  <c r="BA701" i="3" s="1"/>
  <c r="AV701" i="3"/>
  <c r="AX701" i="3" s="1"/>
  <c r="AS701" i="3"/>
  <c r="AU701" i="3" s="1"/>
  <c r="AP701" i="3"/>
  <c r="AR701" i="3" s="1"/>
  <c r="AO701" i="3"/>
  <c r="AM701" i="3"/>
  <c r="AL701" i="3"/>
  <c r="AJ701" i="3"/>
  <c r="AG701" i="3"/>
  <c r="AI701" i="3" s="1"/>
  <c r="AF701" i="3"/>
  <c r="AD701" i="3"/>
  <c r="AA701" i="3"/>
  <c r="AC701" i="3" s="1"/>
  <c r="X701" i="3"/>
  <c r="Z701" i="3" s="1"/>
  <c r="U701" i="3"/>
  <c r="W701" i="3" s="1"/>
  <c r="C700" i="2" s="1"/>
  <c r="R701" i="3"/>
  <c r="T701" i="3" s="1"/>
  <c r="O701" i="3"/>
  <c r="Q701" i="3" s="1"/>
  <c r="L701" i="3"/>
  <c r="N701" i="3" s="1"/>
  <c r="I701" i="3"/>
  <c r="K701" i="3" s="1"/>
  <c r="F701" i="3"/>
  <c r="H701" i="3" s="1"/>
  <c r="E701" i="3"/>
  <c r="B700" i="2" s="1"/>
  <c r="C701" i="3"/>
  <c r="BH700" i="3"/>
  <c r="BJ700" i="3" s="1"/>
  <c r="BE700" i="3"/>
  <c r="BG700" i="3" s="1"/>
  <c r="D699" i="2" s="1"/>
  <c r="I699" i="2" s="1"/>
  <c r="BB700" i="3"/>
  <c r="BD700" i="3" s="1"/>
  <c r="BA700" i="3"/>
  <c r="AY700" i="3"/>
  <c r="AX700" i="3"/>
  <c r="AV700" i="3"/>
  <c r="AU700" i="3"/>
  <c r="AS700" i="3"/>
  <c r="AR700" i="3"/>
  <c r="AP700" i="3"/>
  <c r="AM700" i="3"/>
  <c r="AO700" i="3" s="1"/>
  <c r="AJ700" i="3"/>
  <c r="AL700" i="3" s="1"/>
  <c r="AG700" i="3"/>
  <c r="AI700" i="3" s="1"/>
  <c r="AD700" i="3"/>
  <c r="AF700" i="3" s="1"/>
  <c r="AA700" i="3"/>
  <c r="AC700" i="3" s="1"/>
  <c r="X700" i="3"/>
  <c r="Z700" i="3" s="1"/>
  <c r="U700" i="3"/>
  <c r="W700" i="3" s="1"/>
  <c r="C699" i="2" s="1"/>
  <c r="H699" i="2" s="1"/>
  <c r="R700" i="3"/>
  <c r="T700" i="3" s="1"/>
  <c r="O700" i="3"/>
  <c r="Q700" i="3" s="1"/>
  <c r="L700" i="3"/>
  <c r="N700" i="3" s="1"/>
  <c r="K700" i="3"/>
  <c r="I700" i="3"/>
  <c r="F700" i="3"/>
  <c r="H700" i="3" s="1"/>
  <c r="C700" i="3"/>
  <c r="E700" i="3" s="1"/>
  <c r="B699" i="2" s="1"/>
  <c r="BH699" i="3"/>
  <c r="BJ699" i="3" s="1"/>
  <c r="BE699" i="3"/>
  <c r="BG699" i="3" s="1"/>
  <c r="D698" i="2" s="1"/>
  <c r="I698" i="2" s="1"/>
  <c r="BD699" i="3"/>
  <c r="BB699" i="3"/>
  <c r="AY699" i="3"/>
  <c r="BA699" i="3" s="1"/>
  <c r="AV699" i="3"/>
  <c r="AX699" i="3" s="1"/>
  <c r="AS699" i="3"/>
  <c r="AU699" i="3" s="1"/>
  <c r="AP699" i="3"/>
  <c r="AR699" i="3" s="1"/>
  <c r="AM699" i="3"/>
  <c r="AO699" i="3" s="1"/>
  <c r="AJ699" i="3"/>
  <c r="AL699" i="3" s="1"/>
  <c r="AG699" i="3"/>
  <c r="AI699" i="3" s="1"/>
  <c r="AF699" i="3"/>
  <c r="AD699" i="3"/>
  <c r="AA699" i="3"/>
  <c r="AC699" i="3" s="1"/>
  <c r="X699" i="3"/>
  <c r="Z699" i="3" s="1"/>
  <c r="W699" i="3"/>
  <c r="C698" i="2" s="1"/>
  <c r="U699" i="3"/>
  <c r="R699" i="3"/>
  <c r="T699" i="3" s="1"/>
  <c r="Q699" i="3"/>
  <c r="O699" i="3"/>
  <c r="L699" i="3"/>
  <c r="N699" i="3" s="1"/>
  <c r="I699" i="3"/>
  <c r="K699" i="3" s="1"/>
  <c r="F699" i="3"/>
  <c r="H699" i="3" s="1"/>
  <c r="C699" i="3"/>
  <c r="E699" i="3" s="1"/>
  <c r="B698" i="2" s="1"/>
  <c r="BH698" i="3"/>
  <c r="BJ698" i="3" s="1"/>
  <c r="BE698" i="3"/>
  <c r="BG698" i="3" s="1"/>
  <c r="D697" i="2" s="1"/>
  <c r="I697" i="2" s="1"/>
  <c r="BB698" i="3"/>
  <c r="BD698" i="3" s="1"/>
  <c r="AY698" i="3"/>
  <c r="BA698" i="3" s="1"/>
  <c r="AX698" i="3"/>
  <c r="AV698" i="3"/>
  <c r="AS698" i="3"/>
  <c r="AU698" i="3" s="1"/>
  <c r="AP698" i="3"/>
  <c r="AR698" i="3" s="1"/>
  <c r="AO698" i="3"/>
  <c r="AM698" i="3"/>
  <c r="AL698" i="3"/>
  <c r="AJ698" i="3"/>
  <c r="AG698" i="3"/>
  <c r="AI698" i="3" s="1"/>
  <c r="AD698" i="3"/>
  <c r="AF698" i="3" s="1"/>
  <c r="AC698" i="3"/>
  <c r="AA698" i="3"/>
  <c r="X698" i="3"/>
  <c r="Z698" i="3" s="1"/>
  <c r="W698" i="3"/>
  <c r="C697" i="2" s="1"/>
  <c r="H697" i="2" s="1"/>
  <c r="U698" i="3"/>
  <c r="R698" i="3"/>
  <c r="T698" i="3" s="1"/>
  <c r="O698" i="3"/>
  <c r="Q698" i="3" s="1"/>
  <c r="L698" i="3"/>
  <c r="N698" i="3" s="1"/>
  <c r="I698" i="3"/>
  <c r="K698" i="3" s="1"/>
  <c r="F698" i="3"/>
  <c r="H698" i="3" s="1"/>
  <c r="C698" i="3"/>
  <c r="E698" i="3" s="1"/>
  <c r="B697" i="2" s="1"/>
  <c r="BH697" i="3"/>
  <c r="BJ697" i="3" s="1"/>
  <c r="BE697" i="3"/>
  <c r="BG697" i="3" s="1"/>
  <c r="D696" i="2" s="1"/>
  <c r="I696" i="2" s="1"/>
  <c r="BB697" i="3"/>
  <c r="BD697" i="3" s="1"/>
  <c r="BA697" i="3"/>
  <c r="AY697" i="3"/>
  <c r="AV697" i="3"/>
  <c r="AX697" i="3" s="1"/>
  <c r="AS697" i="3"/>
  <c r="AU697" i="3" s="1"/>
  <c r="AP697" i="3"/>
  <c r="AR697" i="3" s="1"/>
  <c r="AM697" i="3"/>
  <c r="AO697" i="3" s="1"/>
  <c r="AJ697" i="3"/>
  <c r="AL697" i="3" s="1"/>
  <c r="AI697" i="3"/>
  <c r="AG697" i="3"/>
  <c r="AF697" i="3"/>
  <c r="AD697" i="3"/>
  <c r="AA697" i="3"/>
  <c r="AC697" i="3" s="1"/>
  <c r="X697" i="3"/>
  <c r="Z697" i="3" s="1"/>
  <c r="W697" i="3"/>
  <c r="C696" i="2" s="1"/>
  <c r="U697" i="3"/>
  <c r="R697" i="3"/>
  <c r="T697" i="3" s="1"/>
  <c r="O697" i="3"/>
  <c r="Q697" i="3" s="1"/>
  <c r="L697" i="3"/>
  <c r="N697" i="3" s="1"/>
  <c r="K697" i="3"/>
  <c r="I697" i="3"/>
  <c r="F697" i="3"/>
  <c r="H697" i="3" s="1"/>
  <c r="C697" i="3"/>
  <c r="E697" i="3" s="1"/>
  <c r="B696" i="2" s="1"/>
  <c r="BJ696" i="3"/>
  <c r="BH696" i="3"/>
  <c r="BE696" i="3"/>
  <c r="BG696" i="3" s="1"/>
  <c r="D695" i="2" s="1"/>
  <c r="I695" i="2" s="1"/>
  <c r="BD696" i="3"/>
  <c r="BB696" i="3"/>
  <c r="AY696" i="3"/>
  <c r="BA696" i="3" s="1"/>
  <c r="AV696" i="3"/>
  <c r="AX696" i="3" s="1"/>
  <c r="AS696" i="3"/>
  <c r="AU696" i="3" s="1"/>
  <c r="AP696" i="3"/>
  <c r="AR696" i="3" s="1"/>
  <c r="AM696" i="3"/>
  <c r="AO696" i="3" s="1"/>
  <c r="AJ696" i="3"/>
  <c r="AL696" i="3" s="1"/>
  <c r="AG696" i="3"/>
  <c r="AI696" i="3" s="1"/>
  <c r="AF696" i="3"/>
  <c r="AD696" i="3"/>
  <c r="AA696" i="3"/>
  <c r="AC696" i="3" s="1"/>
  <c r="X696" i="3"/>
  <c r="Z696" i="3" s="1"/>
  <c r="U696" i="3"/>
  <c r="W696" i="3" s="1"/>
  <c r="C695" i="2" s="1"/>
  <c r="H695" i="2" s="1"/>
  <c r="R696" i="3"/>
  <c r="T696" i="3" s="1"/>
  <c r="O696" i="3"/>
  <c r="Q696" i="3" s="1"/>
  <c r="L696" i="3"/>
  <c r="N696" i="3" s="1"/>
  <c r="I696" i="3"/>
  <c r="K696" i="3" s="1"/>
  <c r="F696" i="3"/>
  <c r="H696" i="3" s="1"/>
  <c r="C696" i="3"/>
  <c r="E696" i="3" s="1"/>
  <c r="B695" i="2" s="1"/>
  <c r="G695" i="2" s="1"/>
  <c r="B696" i="3"/>
  <c r="BJ695" i="3"/>
  <c r="BH695" i="3"/>
  <c r="BE695" i="3"/>
  <c r="BG695" i="3" s="1"/>
  <c r="D694" i="2" s="1"/>
  <c r="I694" i="2" s="1"/>
  <c r="BB695" i="3"/>
  <c r="BD695" i="3" s="1"/>
  <c r="AY695" i="3"/>
  <c r="BA695" i="3" s="1"/>
  <c r="AX695" i="3"/>
  <c r="AV695" i="3"/>
  <c r="AS695" i="3"/>
  <c r="AU695" i="3" s="1"/>
  <c r="AR695" i="3"/>
  <c r="AP695" i="3"/>
  <c r="AO695" i="3"/>
  <c r="AM695" i="3"/>
  <c r="AJ695" i="3"/>
  <c r="AL695" i="3" s="1"/>
  <c r="AG695" i="3"/>
  <c r="AI695" i="3" s="1"/>
  <c r="AD695" i="3"/>
  <c r="AF695" i="3" s="1"/>
  <c r="AA695" i="3"/>
  <c r="AC695" i="3" s="1"/>
  <c r="X695" i="3"/>
  <c r="Z695" i="3" s="1"/>
  <c r="U695" i="3"/>
  <c r="W695" i="3" s="1"/>
  <c r="C694" i="2" s="1"/>
  <c r="H694" i="2" s="1"/>
  <c r="R695" i="3"/>
  <c r="T695" i="3" s="1"/>
  <c r="O695" i="3"/>
  <c r="Q695" i="3" s="1"/>
  <c r="L695" i="3"/>
  <c r="N695" i="3" s="1"/>
  <c r="I695" i="3"/>
  <c r="K695" i="3" s="1"/>
  <c r="H695" i="3"/>
  <c r="F695" i="3"/>
  <c r="C695" i="3"/>
  <c r="E695" i="3" s="1"/>
  <c r="B694" i="2" s="1"/>
  <c r="B695" i="3"/>
  <c r="BH694" i="3"/>
  <c r="BJ694" i="3" s="1"/>
  <c r="BE694" i="3"/>
  <c r="BG694" i="3" s="1"/>
  <c r="D693" i="2" s="1"/>
  <c r="I693" i="2" s="1"/>
  <c r="BB694" i="3"/>
  <c r="BD694" i="3" s="1"/>
  <c r="AY694" i="3"/>
  <c r="BA694" i="3" s="1"/>
  <c r="AV694" i="3"/>
  <c r="AX694" i="3" s="1"/>
  <c r="AS694" i="3"/>
  <c r="AU694" i="3" s="1"/>
  <c r="AP694" i="3"/>
  <c r="AR694" i="3" s="1"/>
  <c r="AO694" i="3"/>
  <c r="AM694" i="3"/>
  <c r="AJ694" i="3"/>
  <c r="AL694" i="3" s="1"/>
  <c r="AI694" i="3"/>
  <c r="AG694" i="3"/>
  <c r="AD694" i="3"/>
  <c r="AF694" i="3" s="1"/>
  <c r="AC694" i="3"/>
  <c r="AA694" i="3"/>
  <c r="X694" i="3"/>
  <c r="Z694" i="3" s="1"/>
  <c r="U694" i="3"/>
  <c r="W694" i="3" s="1"/>
  <c r="C693" i="2" s="1"/>
  <c r="H693" i="2" s="1"/>
  <c r="R694" i="3"/>
  <c r="T694" i="3" s="1"/>
  <c r="O694" i="3"/>
  <c r="Q694" i="3" s="1"/>
  <c r="N694" i="3"/>
  <c r="L694" i="3"/>
  <c r="I694" i="3"/>
  <c r="K694" i="3" s="1"/>
  <c r="F694" i="3"/>
  <c r="H694" i="3" s="1"/>
  <c r="C694" i="3"/>
  <c r="E694" i="3" s="1"/>
  <c r="B693" i="2" s="1"/>
  <c r="G693" i="2" s="1"/>
  <c r="BH693" i="3"/>
  <c r="BJ693" i="3" s="1"/>
  <c r="BG693" i="3"/>
  <c r="D692" i="2" s="1"/>
  <c r="BE693" i="3"/>
  <c r="BB693" i="3"/>
  <c r="BD693" i="3" s="1"/>
  <c r="AY693" i="3"/>
  <c r="BA693" i="3" s="1"/>
  <c r="AX693" i="3"/>
  <c r="AV693" i="3"/>
  <c r="AU693" i="3"/>
  <c r="AS693" i="3"/>
  <c r="AP693" i="3"/>
  <c r="AR693" i="3" s="1"/>
  <c r="AM693" i="3"/>
  <c r="AO693" i="3" s="1"/>
  <c r="AJ693" i="3"/>
  <c r="AL693" i="3" s="1"/>
  <c r="AI693" i="3"/>
  <c r="AG693" i="3"/>
  <c r="AD693" i="3"/>
  <c r="AF693" i="3" s="1"/>
  <c r="AC693" i="3"/>
  <c r="AA693" i="3"/>
  <c r="Z693" i="3"/>
  <c r="X693" i="3"/>
  <c r="U693" i="3"/>
  <c r="W693" i="3" s="1"/>
  <c r="C692" i="2" s="1"/>
  <c r="H692" i="2" s="1"/>
  <c r="R693" i="3"/>
  <c r="T693" i="3" s="1"/>
  <c r="O693" i="3"/>
  <c r="Q693" i="3" s="1"/>
  <c r="N693" i="3"/>
  <c r="L693" i="3"/>
  <c r="I693" i="3"/>
  <c r="K693" i="3" s="1"/>
  <c r="H693" i="3"/>
  <c r="F693" i="3"/>
  <c r="E693" i="3"/>
  <c r="B692" i="2" s="1"/>
  <c r="G692" i="2" s="1"/>
  <c r="C693" i="3"/>
  <c r="BH692" i="3"/>
  <c r="BJ692" i="3" s="1"/>
  <c r="BE692" i="3"/>
  <c r="BG692" i="3" s="1"/>
  <c r="D691" i="2" s="1"/>
  <c r="BB692" i="3"/>
  <c r="BD692" i="3" s="1"/>
  <c r="AY692" i="3"/>
  <c r="BA692" i="3" s="1"/>
  <c r="AV692" i="3"/>
  <c r="AX692" i="3" s="1"/>
  <c r="AU692" i="3"/>
  <c r="AS692" i="3"/>
  <c r="AP692" i="3"/>
  <c r="AR692" i="3" s="1"/>
  <c r="AO692" i="3"/>
  <c r="AM692" i="3"/>
  <c r="AL692" i="3"/>
  <c r="AJ692" i="3"/>
  <c r="AG692" i="3"/>
  <c r="AI692" i="3" s="1"/>
  <c r="AF692" i="3"/>
  <c r="AD692" i="3"/>
  <c r="AC692" i="3"/>
  <c r="AA692" i="3"/>
  <c r="X692" i="3"/>
  <c r="Z692" i="3" s="1"/>
  <c r="U692" i="3"/>
  <c r="W692" i="3" s="1"/>
  <c r="C691" i="2" s="1"/>
  <c r="H691" i="2" s="1"/>
  <c r="R692" i="3"/>
  <c r="T692" i="3" s="1"/>
  <c r="O692" i="3"/>
  <c r="Q692" i="3" s="1"/>
  <c r="L692" i="3"/>
  <c r="N692" i="3" s="1"/>
  <c r="K692" i="3"/>
  <c r="I692" i="3"/>
  <c r="F692" i="3"/>
  <c r="H692" i="3" s="1"/>
  <c r="C692" i="3"/>
  <c r="E692" i="3" s="1"/>
  <c r="B691" i="2" s="1"/>
  <c r="G691" i="2" s="1"/>
  <c r="B692" i="3"/>
  <c r="BJ691" i="3"/>
  <c r="BH691" i="3"/>
  <c r="BG691" i="3"/>
  <c r="D690" i="2" s="1"/>
  <c r="BE691" i="3"/>
  <c r="BB691" i="3"/>
  <c r="BD691" i="3" s="1"/>
  <c r="AY691" i="3"/>
  <c r="BA691" i="3" s="1"/>
  <c r="AV691" i="3"/>
  <c r="AX691" i="3" s="1"/>
  <c r="AS691" i="3"/>
  <c r="AU691" i="3" s="1"/>
  <c r="AR691" i="3"/>
  <c r="AP691" i="3"/>
  <c r="AM691" i="3"/>
  <c r="AO691" i="3" s="1"/>
  <c r="AJ691" i="3"/>
  <c r="AL691" i="3" s="1"/>
  <c r="AG691" i="3"/>
  <c r="AI691" i="3" s="1"/>
  <c r="AD691" i="3"/>
  <c r="AF691" i="3" s="1"/>
  <c r="AA691" i="3"/>
  <c r="AC691" i="3" s="1"/>
  <c r="X691" i="3"/>
  <c r="Z691" i="3" s="1"/>
  <c r="U691" i="3"/>
  <c r="W691" i="3" s="1"/>
  <c r="C690" i="2" s="1"/>
  <c r="H690" i="2" s="1"/>
  <c r="R691" i="3"/>
  <c r="T691" i="3" s="1"/>
  <c r="Q691" i="3"/>
  <c r="O691" i="3"/>
  <c r="L691" i="3"/>
  <c r="N691" i="3" s="1"/>
  <c r="I691" i="3"/>
  <c r="K691" i="3" s="1"/>
  <c r="F691" i="3"/>
  <c r="H691" i="3" s="1"/>
  <c r="C691" i="3"/>
  <c r="E691" i="3" s="1"/>
  <c r="B690" i="2" s="1"/>
  <c r="E690" i="2" s="1"/>
  <c r="J690" i="2" s="1"/>
  <c r="B691" i="3"/>
  <c r="BH690" i="3"/>
  <c r="BJ690" i="3" s="1"/>
  <c r="BG690" i="3"/>
  <c r="D689" i="2" s="1"/>
  <c r="I689" i="2" s="1"/>
  <c r="BE690" i="3"/>
  <c r="BB690" i="3"/>
  <c r="BD690" i="3" s="1"/>
  <c r="AY690" i="3"/>
  <c r="BA690" i="3" s="1"/>
  <c r="AV690" i="3"/>
  <c r="AX690" i="3" s="1"/>
  <c r="AS690" i="3"/>
  <c r="AU690" i="3" s="1"/>
  <c r="AP690" i="3"/>
  <c r="AR690" i="3" s="1"/>
  <c r="AM690" i="3"/>
  <c r="AO690" i="3" s="1"/>
  <c r="AJ690" i="3"/>
  <c r="AL690" i="3" s="1"/>
  <c r="AG690" i="3"/>
  <c r="AI690" i="3" s="1"/>
  <c r="AD690" i="3"/>
  <c r="AF690" i="3" s="1"/>
  <c r="AC690" i="3"/>
  <c r="AA690" i="3"/>
  <c r="X690" i="3"/>
  <c r="Z690" i="3" s="1"/>
  <c r="U690" i="3"/>
  <c r="W690" i="3" s="1"/>
  <c r="C689" i="2" s="1"/>
  <c r="H689" i="2" s="1"/>
  <c r="R690" i="3"/>
  <c r="T690" i="3" s="1"/>
  <c r="O690" i="3"/>
  <c r="Q690" i="3" s="1"/>
  <c r="L690" i="3"/>
  <c r="N690" i="3" s="1"/>
  <c r="K690" i="3"/>
  <c r="I690" i="3"/>
  <c r="F690" i="3"/>
  <c r="H690" i="3" s="1"/>
  <c r="C690" i="3"/>
  <c r="E690" i="3" s="1"/>
  <c r="B689" i="2" s="1"/>
  <c r="G689" i="2" s="1"/>
  <c r="BJ689" i="3"/>
  <c r="BH689" i="3"/>
  <c r="BE689" i="3"/>
  <c r="BG689" i="3" s="1"/>
  <c r="D688" i="2" s="1"/>
  <c r="BB689" i="3"/>
  <c r="BD689" i="3" s="1"/>
  <c r="AY689" i="3"/>
  <c r="BA689" i="3" s="1"/>
  <c r="AV689" i="3"/>
  <c r="AX689" i="3" s="1"/>
  <c r="AS689" i="3"/>
  <c r="AU689" i="3" s="1"/>
  <c r="AP689" i="3"/>
  <c r="AR689" i="3" s="1"/>
  <c r="AO689" i="3"/>
  <c r="AM689" i="3"/>
  <c r="AJ689" i="3"/>
  <c r="AL689" i="3" s="1"/>
  <c r="AG689" i="3"/>
  <c r="AI689" i="3" s="1"/>
  <c r="AF689" i="3"/>
  <c r="AD689" i="3"/>
  <c r="AC689" i="3"/>
  <c r="AA689" i="3"/>
  <c r="X689" i="3"/>
  <c r="Z689" i="3" s="1"/>
  <c r="U689" i="3"/>
  <c r="W689" i="3" s="1"/>
  <c r="C688" i="2" s="1"/>
  <c r="H688" i="2" s="1"/>
  <c r="T689" i="3"/>
  <c r="R689" i="3"/>
  <c r="O689" i="3"/>
  <c r="Q689" i="3" s="1"/>
  <c r="L689" i="3"/>
  <c r="N689" i="3" s="1"/>
  <c r="I689" i="3"/>
  <c r="K689" i="3" s="1"/>
  <c r="F689" i="3"/>
  <c r="H689" i="3" s="1"/>
  <c r="C689" i="3"/>
  <c r="E689" i="3" s="1"/>
  <c r="B688" i="2" s="1"/>
  <c r="E688" i="2" s="1"/>
  <c r="J688" i="2" s="1"/>
  <c r="BH688" i="3"/>
  <c r="BJ688" i="3" s="1"/>
  <c r="BE688" i="3"/>
  <c r="BG688" i="3" s="1"/>
  <c r="D687" i="2" s="1"/>
  <c r="I687" i="2" s="1"/>
  <c r="BB688" i="3"/>
  <c r="BD688" i="3" s="1"/>
  <c r="AY688" i="3"/>
  <c r="BA688" i="3" s="1"/>
  <c r="AV688" i="3"/>
  <c r="AX688" i="3" s="1"/>
  <c r="AU688" i="3"/>
  <c r="AS688" i="3"/>
  <c r="AR688" i="3"/>
  <c r="AP688" i="3"/>
  <c r="AM688" i="3"/>
  <c r="AO688" i="3" s="1"/>
  <c r="AJ688" i="3"/>
  <c r="AL688" i="3" s="1"/>
  <c r="AG688" i="3"/>
  <c r="AI688" i="3" s="1"/>
  <c r="AD688" i="3"/>
  <c r="AF688" i="3" s="1"/>
  <c r="AA688" i="3"/>
  <c r="AC688" i="3" s="1"/>
  <c r="Z688" i="3"/>
  <c r="X688" i="3"/>
  <c r="U688" i="3"/>
  <c r="W688" i="3" s="1"/>
  <c r="C687" i="2" s="1"/>
  <c r="H687" i="2" s="1"/>
  <c r="T688" i="3"/>
  <c r="R688" i="3"/>
  <c r="O688" i="3"/>
  <c r="Q688" i="3" s="1"/>
  <c r="L688" i="3"/>
  <c r="N688" i="3" s="1"/>
  <c r="I688" i="3"/>
  <c r="K688" i="3" s="1"/>
  <c r="F688" i="3"/>
  <c r="H688" i="3" s="1"/>
  <c r="E688" i="3"/>
  <c r="B687" i="2" s="1"/>
  <c r="E687" i="2" s="1"/>
  <c r="C688" i="3"/>
  <c r="BJ687" i="3"/>
  <c r="BH687" i="3"/>
  <c r="BG687" i="3"/>
  <c r="D686" i="2" s="1"/>
  <c r="I686" i="2" s="1"/>
  <c r="BE687" i="3"/>
  <c r="BD687" i="3"/>
  <c r="BB687" i="3"/>
  <c r="BA687" i="3"/>
  <c r="AY687" i="3"/>
  <c r="AV687" i="3"/>
  <c r="AX687" i="3" s="1"/>
  <c r="AS687" i="3"/>
  <c r="AU687" i="3" s="1"/>
  <c r="AP687" i="3"/>
  <c r="AR687" i="3" s="1"/>
  <c r="AO687" i="3"/>
  <c r="AM687" i="3"/>
  <c r="AL687" i="3"/>
  <c r="AJ687" i="3"/>
  <c r="AG687" i="3"/>
  <c r="AI687" i="3" s="1"/>
  <c r="AD687" i="3"/>
  <c r="AF687" i="3" s="1"/>
  <c r="AC687" i="3"/>
  <c r="AA687" i="3"/>
  <c r="X687" i="3"/>
  <c r="Z687" i="3" s="1"/>
  <c r="U687" i="3"/>
  <c r="W687" i="3" s="1"/>
  <c r="C686" i="2" s="1"/>
  <c r="H686" i="2" s="1"/>
  <c r="R687" i="3"/>
  <c r="T687" i="3" s="1"/>
  <c r="Q687" i="3"/>
  <c r="O687" i="3"/>
  <c r="L687" i="3"/>
  <c r="N687" i="3" s="1"/>
  <c r="I687" i="3"/>
  <c r="K687" i="3" s="1"/>
  <c r="F687" i="3"/>
  <c r="H687" i="3" s="1"/>
  <c r="C687" i="3"/>
  <c r="E687" i="3" s="1"/>
  <c r="B686" i="2" s="1"/>
  <c r="G686" i="2" s="1"/>
  <c r="BH686" i="3"/>
  <c r="BJ686" i="3" s="1"/>
  <c r="BE686" i="3"/>
  <c r="BG686" i="3" s="1"/>
  <c r="D685" i="2" s="1"/>
  <c r="BB686" i="3"/>
  <c r="BD686" i="3" s="1"/>
  <c r="AY686" i="3"/>
  <c r="BA686" i="3" s="1"/>
  <c r="AX686" i="3"/>
  <c r="AV686" i="3"/>
  <c r="AS686" i="3"/>
  <c r="AU686" i="3" s="1"/>
  <c r="AR686" i="3"/>
  <c r="AP686" i="3"/>
  <c r="AO686" i="3"/>
  <c r="AM686" i="3"/>
  <c r="AL686" i="3"/>
  <c r="AJ686" i="3"/>
  <c r="AG686" i="3"/>
  <c r="AI686" i="3" s="1"/>
  <c r="AD686" i="3"/>
  <c r="AF686" i="3" s="1"/>
  <c r="AC686" i="3"/>
  <c r="AA686" i="3"/>
  <c r="X686" i="3"/>
  <c r="Z686" i="3" s="1"/>
  <c r="W686" i="3"/>
  <c r="C685" i="2" s="1"/>
  <c r="H685" i="2" s="1"/>
  <c r="U686" i="3"/>
  <c r="R686" i="3"/>
  <c r="T686" i="3" s="1"/>
  <c r="O686" i="3"/>
  <c r="Q686" i="3" s="1"/>
  <c r="L686" i="3"/>
  <c r="N686" i="3" s="1"/>
  <c r="I686" i="3"/>
  <c r="K686" i="3" s="1"/>
  <c r="F686" i="3"/>
  <c r="H686" i="3" s="1"/>
  <c r="C686" i="3"/>
  <c r="E686" i="3" s="1"/>
  <c r="B685" i="2" s="1"/>
  <c r="G685" i="2" s="1"/>
  <c r="BH685" i="3"/>
  <c r="BJ685" i="3" s="1"/>
  <c r="BE685" i="3"/>
  <c r="BG685" i="3" s="1"/>
  <c r="D684" i="2" s="1"/>
  <c r="I684" i="2" s="1"/>
  <c r="BD685" i="3"/>
  <c r="BB685" i="3"/>
  <c r="BA685" i="3"/>
  <c r="AY685" i="3"/>
  <c r="AX685" i="3"/>
  <c r="AV685" i="3"/>
  <c r="AU685" i="3"/>
  <c r="AS685" i="3"/>
  <c r="AR685" i="3"/>
  <c r="AP685" i="3"/>
  <c r="AM685" i="3"/>
  <c r="AO685" i="3" s="1"/>
  <c r="AJ685" i="3"/>
  <c r="AL685" i="3" s="1"/>
  <c r="AG685" i="3"/>
  <c r="AI685" i="3" s="1"/>
  <c r="AD685" i="3"/>
  <c r="AF685" i="3" s="1"/>
  <c r="AA685" i="3"/>
  <c r="AC685" i="3" s="1"/>
  <c r="X685" i="3"/>
  <c r="Z685" i="3" s="1"/>
  <c r="U685" i="3"/>
  <c r="W685" i="3" s="1"/>
  <c r="C684" i="2" s="1"/>
  <c r="R685" i="3"/>
  <c r="T685" i="3" s="1"/>
  <c r="O685" i="3"/>
  <c r="Q685" i="3" s="1"/>
  <c r="N685" i="3"/>
  <c r="L685" i="3"/>
  <c r="I685" i="3"/>
  <c r="K685" i="3" s="1"/>
  <c r="F685" i="3"/>
  <c r="H685" i="3" s="1"/>
  <c r="C685" i="3"/>
  <c r="E685" i="3" s="1"/>
  <c r="B684" i="2" s="1"/>
  <c r="E684" i="2" s="1"/>
  <c r="J684" i="2" s="1"/>
  <c r="BJ684" i="3"/>
  <c r="BH684" i="3"/>
  <c r="BE684" i="3"/>
  <c r="BG684" i="3" s="1"/>
  <c r="D683" i="2" s="1"/>
  <c r="I683" i="2" s="1"/>
  <c r="BB684" i="3"/>
  <c r="BD684" i="3" s="1"/>
  <c r="AY684" i="3"/>
  <c r="BA684" i="3" s="1"/>
  <c r="AV684" i="3"/>
  <c r="AX684" i="3" s="1"/>
  <c r="AS684" i="3"/>
  <c r="AU684" i="3" s="1"/>
  <c r="AP684" i="3"/>
  <c r="AR684" i="3" s="1"/>
  <c r="AO684" i="3"/>
  <c r="AM684" i="3"/>
  <c r="AL684" i="3"/>
  <c r="AJ684" i="3"/>
  <c r="AG684" i="3"/>
  <c r="AI684" i="3" s="1"/>
  <c r="AD684" i="3"/>
  <c r="AF684" i="3" s="1"/>
  <c r="AC684" i="3"/>
  <c r="AA684" i="3"/>
  <c r="X684" i="3"/>
  <c r="Z684" i="3" s="1"/>
  <c r="U684" i="3"/>
  <c r="W684" i="3" s="1"/>
  <c r="C683" i="2" s="1"/>
  <c r="H683" i="2" s="1"/>
  <c r="T684" i="3"/>
  <c r="R684" i="3"/>
  <c r="O684" i="3"/>
  <c r="Q684" i="3" s="1"/>
  <c r="L684" i="3"/>
  <c r="N684" i="3" s="1"/>
  <c r="I684" i="3"/>
  <c r="K684" i="3" s="1"/>
  <c r="F684" i="3"/>
  <c r="H684" i="3" s="1"/>
  <c r="E684" i="3"/>
  <c r="B683" i="2" s="1"/>
  <c r="G683" i="2" s="1"/>
  <c r="C684" i="3"/>
  <c r="BH683" i="3"/>
  <c r="BJ683" i="3" s="1"/>
  <c r="BE683" i="3"/>
  <c r="BG683" i="3" s="1"/>
  <c r="D682" i="2" s="1"/>
  <c r="I682" i="2" s="1"/>
  <c r="BB683" i="3"/>
  <c r="BD683" i="3" s="1"/>
  <c r="BA683" i="3"/>
  <c r="AY683" i="3"/>
  <c r="AV683" i="3"/>
  <c r="AX683" i="3" s="1"/>
  <c r="AS683" i="3"/>
  <c r="AU683" i="3" s="1"/>
  <c r="AP683" i="3"/>
  <c r="AR683" i="3" s="1"/>
  <c r="AM683" i="3"/>
  <c r="AO683" i="3" s="1"/>
  <c r="AJ683" i="3"/>
  <c r="AL683" i="3" s="1"/>
  <c r="AG683" i="3"/>
  <c r="AI683" i="3" s="1"/>
  <c r="AF683" i="3"/>
  <c r="AD683" i="3"/>
  <c r="AA683" i="3"/>
  <c r="AC683" i="3" s="1"/>
  <c r="X683" i="3"/>
  <c r="Z683" i="3" s="1"/>
  <c r="U683" i="3"/>
  <c r="W683" i="3" s="1"/>
  <c r="C682" i="2" s="1"/>
  <c r="H682" i="2" s="1"/>
  <c r="R683" i="3"/>
  <c r="T683" i="3" s="1"/>
  <c r="O683" i="3"/>
  <c r="Q683" i="3" s="1"/>
  <c r="N683" i="3"/>
  <c r="L683" i="3"/>
  <c r="K683" i="3"/>
  <c r="I683" i="3"/>
  <c r="F683" i="3"/>
  <c r="H683" i="3" s="1"/>
  <c r="C683" i="3"/>
  <c r="E683" i="3" s="1"/>
  <c r="B682" i="2" s="1"/>
  <c r="E682" i="2" s="1"/>
  <c r="J682" i="2" s="1"/>
  <c r="BJ682" i="3"/>
  <c r="BH682" i="3"/>
  <c r="BE682" i="3"/>
  <c r="BG682" i="3" s="1"/>
  <c r="D681" i="2" s="1"/>
  <c r="I681" i="2" s="1"/>
  <c r="BB682" i="3"/>
  <c r="BD682" i="3" s="1"/>
  <c r="AY682" i="3"/>
  <c r="BA682" i="3" s="1"/>
  <c r="AV682" i="3"/>
  <c r="AX682" i="3" s="1"/>
  <c r="AU682" i="3"/>
  <c r="AS682" i="3"/>
  <c r="AP682" i="3"/>
  <c r="AR682" i="3" s="1"/>
  <c r="AM682" i="3"/>
  <c r="AO682" i="3" s="1"/>
  <c r="AL682" i="3"/>
  <c r="AJ682" i="3"/>
  <c r="AG682" i="3"/>
  <c r="AI682" i="3" s="1"/>
  <c r="AF682" i="3"/>
  <c r="AD682" i="3"/>
  <c r="AA682" i="3"/>
  <c r="AC682" i="3" s="1"/>
  <c r="X682" i="3"/>
  <c r="Z682" i="3" s="1"/>
  <c r="U682" i="3"/>
  <c r="W682" i="3" s="1"/>
  <c r="C681" i="2" s="1"/>
  <c r="H681" i="2" s="1"/>
  <c r="R682" i="3"/>
  <c r="T682" i="3" s="1"/>
  <c r="Q682" i="3"/>
  <c r="O682" i="3"/>
  <c r="L682" i="3"/>
  <c r="N682" i="3" s="1"/>
  <c r="I682" i="3"/>
  <c r="K682" i="3" s="1"/>
  <c r="F682" i="3"/>
  <c r="H682" i="3" s="1"/>
  <c r="E682" i="3"/>
  <c r="B681" i="2" s="1"/>
  <c r="C682" i="3"/>
  <c r="BH681" i="3"/>
  <c r="BJ681" i="3" s="1"/>
  <c r="BG681" i="3"/>
  <c r="D680" i="2" s="1"/>
  <c r="I680" i="2" s="1"/>
  <c r="BE681" i="3"/>
  <c r="BB681" i="3"/>
  <c r="BD681" i="3" s="1"/>
  <c r="AY681" i="3"/>
  <c r="BA681" i="3" s="1"/>
  <c r="AX681" i="3"/>
  <c r="AV681" i="3"/>
  <c r="AS681" i="3"/>
  <c r="AU681" i="3" s="1"/>
  <c r="AP681" i="3"/>
  <c r="AR681" i="3" s="1"/>
  <c r="AO681" i="3"/>
  <c r="AM681" i="3"/>
  <c r="AJ681" i="3"/>
  <c r="AL681" i="3" s="1"/>
  <c r="AG681" i="3"/>
  <c r="AI681" i="3" s="1"/>
  <c r="AD681" i="3"/>
  <c r="AF681" i="3" s="1"/>
  <c r="AC681" i="3"/>
  <c r="AA681" i="3"/>
  <c r="Z681" i="3"/>
  <c r="X681" i="3"/>
  <c r="W681" i="3"/>
  <c r="C680" i="2" s="1"/>
  <c r="H680" i="2" s="1"/>
  <c r="U681" i="3"/>
  <c r="R681" i="3"/>
  <c r="T681" i="3" s="1"/>
  <c r="O681" i="3"/>
  <c r="Q681" i="3" s="1"/>
  <c r="L681" i="3"/>
  <c r="N681" i="3" s="1"/>
  <c r="I681" i="3"/>
  <c r="K681" i="3" s="1"/>
  <c r="H681" i="3"/>
  <c r="F681" i="3"/>
  <c r="C681" i="3"/>
  <c r="E681" i="3" s="1"/>
  <c r="B680" i="2" s="1"/>
  <c r="BH680" i="3"/>
  <c r="BJ680" i="3" s="1"/>
  <c r="BE680" i="3"/>
  <c r="BG680" i="3" s="1"/>
  <c r="D679" i="2" s="1"/>
  <c r="BB680" i="3"/>
  <c r="BD680" i="3" s="1"/>
  <c r="AY680" i="3"/>
  <c r="BA680" i="3" s="1"/>
  <c r="AV680" i="3"/>
  <c r="AX680" i="3" s="1"/>
  <c r="AS680" i="3"/>
  <c r="AU680" i="3" s="1"/>
  <c r="AP680" i="3"/>
  <c r="AR680" i="3" s="1"/>
  <c r="AO680" i="3"/>
  <c r="AM680" i="3"/>
  <c r="AL680" i="3"/>
  <c r="AJ680" i="3"/>
  <c r="AG680" i="3"/>
  <c r="AI680" i="3" s="1"/>
  <c r="AD680" i="3"/>
  <c r="AF680" i="3" s="1"/>
  <c r="AC680" i="3"/>
  <c r="AA680" i="3"/>
  <c r="X680" i="3"/>
  <c r="Z680" i="3" s="1"/>
  <c r="U680" i="3"/>
  <c r="W680" i="3" s="1"/>
  <c r="C679" i="2" s="1"/>
  <c r="H679" i="2" s="1"/>
  <c r="R680" i="3"/>
  <c r="T680" i="3" s="1"/>
  <c r="O680" i="3"/>
  <c r="Q680" i="3" s="1"/>
  <c r="L680" i="3"/>
  <c r="N680" i="3" s="1"/>
  <c r="I680" i="3"/>
  <c r="K680" i="3" s="1"/>
  <c r="F680" i="3"/>
  <c r="H680" i="3" s="1"/>
  <c r="C680" i="3"/>
  <c r="E680" i="3" s="1"/>
  <c r="B679" i="2" s="1"/>
  <c r="G679" i="2" s="1"/>
  <c r="BH679" i="3"/>
  <c r="BJ679" i="3" s="1"/>
  <c r="BE679" i="3"/>
  <c r="BG679" i="3" s="1"/>
  <c r="D678" i="2" s="1"/>
  <c r="I678" i="2" s="1"/>
  <c r="BB679" i="3"/>
  <c r="BD679" i="3" s="1"/>
  <c r="AY679" i="3"/>
  <c r="BA679" i="3" s="1"/>
  <c r="AV679" i="3"/>
  <c r="AX679" i="3" s="1"/>
  <c r="AU679" i="3"/>
  <c r="AS679" i="3"/>
  <c r="AR679" i="3"/>
  <c r="AP679" i="3"/>
  <c r="AM679" i="3"/>
  <c r="AO679" i="3" s="1"/>
  <c r="AJ679" i="3"/>
  <c r="AL679" i="3" s="1"/>
  <c r="AG679" i="3"/>
  <c r="AI679" i="3" s="1"/>
  <c r="AD679" i="3"/>
  <c r="AF679" i="3" s="1"/>
  <c r="AA679" i="3"/>
  <c r="AC679" i="3" s="1"/>
  <c r="X679" i="3"/>
  <c r="Z679" i="3" s="1"/>
  <c r="U679" i="3"/>
  <c r="W679" i="3" s="1"/>
  <c r="C678" i="2" s="1"/>
  <c r="H678" i="2" s="1"/>
  <c r="T679" i="3"/>
  <c r="R679" i="3"/>
  <c r="Q679" i="3"/>
  <c r="O679" i="3"/>
  <c r="L679" i="3"/>
  <c r="N679" i="3" s="1"/>
  <c r="I679" i="3"/>
  <c r="K679" i="3" s="1"/>
  <c r="F679" i="3"/>
  <c r="H679" i="3" s="1"/>
  <c r="E679" i="3"/>
  <c r="B678" i="2" s="1"/>
  <c r="C679" i="3"/>
  <c r="BH678" i="3"/>
  <c r="BJ678" i="3" s="1"/>
  <c r="BE678" i="3"/>
  <c r="BG678" i="3" s="1"/>
  <c r="D677" i="2" s="1"/>
  <c r="I677" i="2" s="1"/>
  <c r="BB678" i="3"/>
  <c r="BD678" i="3" s="1"/>
  <c r="BA678" i="3"/>
  <c r="AY678" i="3"/>
  <c r="AV678" i="3"/>
  <c r="AX678" i="3" s="1"/>
  <c r="AS678" i="3"/>
  <c r="AU678" i="3" s="1"/>
  <c r="AP678" i="3"/>
  <c r="AR678" i="3" s="1"/>
  <c r="AO678" i="3"/>
  <c r="AM678" i="3"/>
  <c r="AL678" i="3"/>
  <c r="AJ678" i="3"/>
  <c r="AG678" i="3"/>
  <c r="AI678" i="3" s="1"/>
  <c r="AD678" i="3"/>
  <c r="AF678" i="3" s="1"/>
  <c r="AA678" i="3"/>
  <c r="AC678" i="3" s="1"/>
  <c r="X678" i="3"/>
  <c r="Z678" i="3" s="1"/>
  <c r="U678" i="3"/>
  <c r="W678" i="3" s="1"/>
  <c r="C677" i="2" s="1"/>
  <c r="H677" i="2" s="1"/>
  <c r="R678" i="3"/>
  <c r="T678" i="3" s="1"/>
  <c r="O678" i="3"/>
  <c r="Q678" i="3" s="1"/>
  <c r="N678" i="3"/>
  <c r="L678" i="3"/>
  <c r="K678" i="3"/>
  <c r="I678" i="3"/>
  <c r="H678" i="3"/>
  <c r="F678" i="3"/>
  <c r="E678" i="3"/>
  <c r="B677" i="2" s="1"/>
  <c r="G677" i="2" s="1"/>
  <c r="C678" i="3"/>
  <c r="B678" i="3"/>
  <c r="BH677" i="3"/>
  <c r="BJ677" i="3" s="1"/>
  <c r="BE677" i="3"/>
  <c r="BG677" i="3" s="1"/>
  <c r="D676" i="2" s="1"/>
  <c r="I676" i="2" s="1"/>
  <c r="BB677" i="3"/>
  <c r="BD677" i="3" s="1"/>
  <c r="BA677" i="3"/>
  <c r="AY677" i="3"/>
  <c r="AV677" i="3"/>
  <c r="AX677" i="3" s="1"/>
  <c r="AU677" i="3"/>
  <c r="AS677" i="3"/>
  <c r="AR677" i="3"/>
  <c r="AP677" i="3"/>
  <c r="AM677" i="3"/>
  <c r="AO677" i="3" s="1"/>
  <c r="AJ677" i="3"/>
  <c r="AL677" i="3" s="1"/>
  <c r="AI677" i="3"/>
  <c r="AG677" i="3"/>
  <c r="AD677" i="3"/>
  <c r="AF677" i="3" s="1"/>
  <c r="AA677" i="3"/>
  <c r="AC677" i="3" s="1"/>
  <c r="X677" i="3"/>
  <c r="Z677" i="3" s="1"/>
  <c r="W677" i="3"/>
  <c r="C676" i="2" s="1"/>
  <c r="H676" i="2" s="1"/>
  <c r="U677" i="3"/>
  <c r="T677" i="3"/>
  <c r="R677" i="3"/>
  <c r="Q677" i="3"/>
  <c r="O677" i="3"/>
  <c r="L677" i="3"/>
  <c r="N677" i="3" s="1"/>
  <c r="I677" i="3"/>
  <c r="K677" i="3" s="1"/>
  <c r="F677" i="3"/>
  <c r="H677" i="3" s="1"/>
  <c r="C677" i="3"/>
  <c r="E677" i="3" s="1"/>
  <c r="B676" i="2" s="1"/>
  <c r="E676" i="2" s="1"/>
  <c r="BH676" i="3"/>
  <c r="BJ676" i="3" s="1"/>
  <c r="BE676" i="3"/>
  <c r="BG676" i="3" s="1"/>
  <c r="D675" i="2" s="1"/>
  <c r="I675" i="2" s="1"/>
  <c r="BD676" i="3"/>
  <c r="BB676" i="3"/>
  <c r="AY676" i="3"/>
  <c r="BA676" i="3" s="1"/>
  <c r="AX676" i="3"/>
  <c r="AV676" i="3"/>
  <c r="AS676" i="3"/>
  <c r="AU676" i="3" s="1"/>
  <c r="AP676" i="3"/>
  <c r="AR676" i="3" s="1"/>
  <c r="AM676" i="3"/>
  <c r="AO676" i="3" s="1"/>
  <c r="AL676" i="3"/>
  <c r="AJ676" i="3"/>
  <c r="AG676" i="3"/>
  <c r="AI676" i="3" s="1"/>
  <c r="AF676" i="3"/>
  <c r="AD676" i="3"/>
  <c r="AA676" i="3"/>
  <c r="AC676" i="3" s="1"/>
  <c r="X676" i="3"/>
  <c r="Z676" i="3" s="1"/>
  <c r="U676" i="3"/>
  <c r="W676" i="3" s="1"/>
  <c r="C675" i="2" s="1"/>
  <c r="H675" i="2" s="1"/>
  <c r="R676" i="3"/>
  <c r="T676" i="3" s="1"/>
  <c r="O676" i="3"/>
  <c r="Q676" i="3" s="1"/>
  <c r="L676" i="3"/>
  <c r="N676" i="3" s="1"/>
  <c r="I676" i="3"/>
  <c r="K676" i="3" s="1"/>
  <c r="F676" i="3"/>
  <c r="H676" i="3" s="1"/>
  <c r="C676" i="3"/>
  <c r="E676" i="3" s="1"/>
  <c r="B675" i="2" s="1"/>
  <c r="G675" i="2" s="1"/>
  <c r="BJ675" i="3"/>
  <c r="BH675" i="3"/>
  <c r="BE675" i="3"/>
  <c r="BG675" i="3" s="1"/>
  <c r="D674" i="2" s="1"/>
  <c r="I674" i="2" s="1"/>
  <c r="BB675" i="3"/>
  <c r="BD675" i="3" s="1"/>
  <c r="AY675" i="3"/>
  <c r="BA675" i="3" s="1"/>
  <c r="AV675" i="3"/>
  <c r="AX675" i="3" s="1"/>
  <c r="AS675" i="3"/>
  <c r="AU675" i="3" s="1"/>
  <c r="AP675" i="3"/>
  <c r="AR675" i="3" s="1"/>
  <c r="AM675" i="3"/>
  <c r="AO675" i="3" s="1"/>
  <c r="AJ675" i="3"/>
  <c r="AL675" i="3" s="1"/>
  <c r="AG675" i="3"/>
  <c r="AI675" i="3" s="1"/>
  <c r="AD675" i="3"/>
  <c r="AF675" i="3" s="1"/>
  <c r="AA675" i="3"/>
  <c r="AC675" i="3" s="1"/>
  <c r="X675" i="3"/>
  <c r="Z675" i="3" s="1"/>
  <c r="U675" i="3"/>
  <c r="W675" i="3" s="1"/>
  <c r="C674" i="2" s="1"/>
  <c r="H674" i="2" s="1"/>
  <c r="T675" i="3"/>
  <c r="R675" i="3"/>
  <c r="Q675" i="3"/>
  <c r="O675" i="3"/>
  <c r="N675" i="3"/>
  <c r="L675" i="3"/>
  <c r="K675" i="3"/>
  <c r="I675" i="3"/>
  <c r="H675" i="3"/>
  <c r="F675" i="3"/>
  <c r="C675" i="3"/>
  <c r="E675" i="3" s="1"/>
  <c r="B674" i="2" s="1"/>
  <c r="G674" i="2" s="1"/>
  <c r="BH674" i="3"/>
  <c r="BJ674" i="3" s="1"/>
  <c r="BE674" i="3"/>
  <c r="BG674" i="3" s="1"/>
  <c r="D673" i="2" s="1"/>
  <c r="I673" i="2" s="1"/>
  <c r="BB674" i="3"/>
  <c r="BD674" i="3" s="1"/>
  <c r="AY674" i="3"/>
  <c r="BA674" i="3" s="1"/>
  <c r="AV674" i="3"/>
  <c r="AX674" i="3" s="1"/>
  <c r="AU674" i="3"/>
  <c r="AS674" i="3"/>
  <c r="AP674" i="3"/>
  <c r="AR674" i="3" s="1"/>
  <c r="AM674" i="3"/>
  <c r="AO674" i="3" s="1"/>
  <c r="AJ674" i="3"/>
  <c r="AL674" i="3" s="1"/>
  <c r="AG674" i="3"/>
  <c r="AI674" i="3" s="1"/>
  <c r="AD674" i="3"/>
  <c r="AF674" i="3" s="1"/>
  <c r="AA674" i="3"/>
  <c r="AC674" i="3" s="1"/>
  <c r="Z674" i="3"/>
  <c r="X674" i="3"/>
  <c r="U674" i="3"/>
  <c r="W674" i="3" s="1"/>
  <c r="C673" i="2" s="1"/>
  <c r="H673" i="2" s="1"/>
  <c r="R674" i="3"/>
  <c r="T674" i="3" s="1"/>
  <c r="O674" i="3"/>
  <c r="Q674" i="3" s="1"/>
  <c r="L674" i="3"/>
  <c r="N674" i="3" s="1"/>
  <c r="K674" i="3"/>
  <c r="I674" i="3"/>
  <c r="F674" i="3"/>
  <c r="H674" i="3" s="1"/>
  <c r="E674" i="3"/>
  <c r="B673" i="2" s="1"/>
  <c r="G673" i="2" s="1"/>
  <c r="C674" i="3"/>
  <c r="BJ673" i="3"/>
  <c r="BH673" i="3"/>
  <c r="BE673" i="3"/>
  <c r="BG673" i="3" s="1"/>
  <c r="D672" i="2" s="1"/>
  <c r="I672" i="2" s="1"/>
  <c r="BB673" i="3"/>
  <c r="BD673" i="3" s="1"/>
  <c r="AY673" i="3"/>
  <c r="BA673" i="3" s="1"/>
  <c r="AV673" i="3"/>
  <c r="AX673" i="3" s="1"/>
  <c r="AS673" i="3"/>
  <c r="AU673" i="3" s="1"/>
  <c r="AP673" i="3"/>
  <c r="AR673" i="3" s="1"/>
  <c r="AM673" i="3"/>
  <c r="AO673" i="3" s="1"/>
  <c r="AL673" i="3"/>
  <c r="AJ673" i="3"/>
  <c r="AG673" i="3"/>
  <c r="AI673" i="3" s="1"/>
  <c r="AD673" i="3"/>
  <c r="AF673" i="3" s="1"/>
  <c r="AA673" i="3"/>
  <c r="AC673" i="3" s="1"/>
  <c r="X673" i="3"/>
  <c r="Z673" i="3" s="1"/>
  <c r="U673" i="3"/>
  <c r="W673" i="3" s="1"/>
  <c r="C672" i="2" s="1"/>
  <c r="H672" i="2" s="1"/>
  <c r="R673" i="3"/>
  <c r="T673" i="3" s="1"/>
  <c r="Q673" i="3"/>
  <c r="O673" i="3"/>
  <c r="L673" i="3"/>
  <c r="N673" i="3" s="1"/>
  <c r="K673" i="3"/>
  <c r="I673" i="3"/>
  <c r="H673" i="3"/>
  <c r="F673" i="3"/>
  <c r="C673" i="3"/>
  <c r="E673" i="3" s="1"/>
  <c r="B672" i="2" s="1"/>
  <c r="G672" i="2" s="1"/>
  <c r="BH672" i="3"/>
  <c r="BJ672" i="3" s="1"/>
  <c r="BE672" i="3"/>
  <c r="BG672" i="3" s="1"/>
  <c r="D671" i="2" s="1"/>
  <c r="I671" i="2" s="1"/>
  <c r="BB672" i="3"/>
  <c r="BD672" i="3" s="1"/>
  <c r="AY672" i="3"/>
  <c r="BA672" i="3" s="1"/>
  <c r="AV672" i="3"/>
  <c r="AX672" i="3" s="1"/>
  <c r="AS672" i="3"/>
  <c r="AU672" i="3" s="1"/>
  <c r="AR672" i="3"/>
  <c r="AP672" i="3"/>
  <c r="AM672" i="3"/>
  <c r="AO672" i="3" s="1"/>
  <c r="AL672" i="3"/>
  <c r="AJ672" i="3"/>
  <c r="AG672" i="3"/>
  <c r="AI672" i="3" s="1"/>
  <c r="AD672" i="3"/>
  <c r="AF672" i="3" s="1"/>
  <c r="AA672" i="3"/>
  <c r="AC672" i="3" s="1"/>
  <c r="X672" i="3"/>
  <c r="Z672" i="3" s="1"/>
  <c r="W672" i="3"/>
  <c r="C671" i="2" s="1"/>
  <c r="H671" i="2" s="1"/>
  <c r="U672" i="3"/>
  <c r="R672" i="3"/>
  <c r="T672" i="3" s="1"/>
  <c r="O672" i="3"/>
  <c r="Q672" i="3" s="1"/>
  <c r="L672" i="3"/>
  <c r="N672" i="3" s="1"/>
  <c r="I672" i="3"/>
  <c r="K672" i="3" s="1"/>
  <c r="H672" i="3"/>
  <c r="F672" i="3"/>
  <c r="E672" i="3"/>
  <c r="B671" i="2" s="1"/>
  <c r="G671" i="2" s="1"/>
  <c r="C672" i="3"/>
  <c r="BH671" i="3"/>
  <c r="BJ671" i="3" s="1"/>
  <c r="BE671" i="3"/>
  <c r="BG671" i="3" s="1"/>
  <c r="D670" i="2" s="1"/>
  <c r="I670" i="2" s="1"/>
  <c r="BB671" i="3"/>
  <c r="BD671" i="3" s="1"/>
  <c r="AY671" i="3"/>
  <c r="BA671" i="3" s="1"/>
  <c r="AV671" i="3"/>
  <c r="AX671" i="3" s="1"/>
  <c r="AU671" i="3"/>
  <c r="AS671" i="3"/>
  <c r="AP671" i="3"/>
  <c r="AR671" i="3" s="1"/>
  <c r="AM671" i="3"/>
  <c r="AO671" i="3" s="1"/>
  <c r="AJ671" i="3"/>
  <c r="AL671" i="3" s="1"/>
  <c r="AI671" i="3"/>
  <c r="AG671" i="3"/>
  <c r="AF671" i="3"/>
  <c r="AD671" i="3"/>
  <c r="AC671" i="3"/>
  <c r="AA671" i="3"/>
  <c r="X671" i="3"/>
  <c r="Z671" i="3" s="1"/>
  <c r="U671" i="3"/>
  <c r="W671" i="3" s="1"/>
  <c r="C670" i="2" s="1"/>
  <c r="R671" i="3"/>
  <c r="T671" i="3" s="1"/>
  <c r="Q671" i="3"/>
  <c r="O671" i="3"/>
  <c r="N671" i="3"/>
  <c r="L671" i="3"/>
  <c r="I671" i="3"/>
  <c r="K671" i="3" s="1"/>
  <c r="F671" i="3"/>
  <c r="H671" i="3" s="1"/>
  <c r="E671" i="3"/>
  <c r="B670" i="2" s="1"/>
  <c r="G670" i="2" s="1"/>
  <c r="C671" i="3"/>
  <c r="BH670" i="3"/>
  <c r="BJ670" i="3" s="1"/>
  <c r="BE670" i="3"/>
  <c r="BG670" i="3" s="1"/>
  <c r="D669" i="2" s="1"/>
  <c r="I669" i="2" s="1"/>
  <c r="BB670" i="3"/>
  <c r="BD670" i="3" s="1"/>
  <c r="AY670" i="3"/>
  <c r="BA670" i="3" s="1"/>
  <c r="AV670" i="3"/>
  <c r="AX670" i="3" s="1"/>
  <c r="AU670" i="3"/>
  <c r="AS670" i="3"/>
  <c r="AP670" i="3"/>
  <c r="AR670" i="3" s="1"/>
  <c r="AM670" i="3"/>
  <c r="AO670" i="3" s="1"/>
  <c r="AJ670" i="3"/>
  <c r="AL670" i="3" s="1"/>
  <c r="AG670" i="3"/>
  <c r="AI670" i="3" s="1"/>
  <c r="AD670" i="3"/>
  <c r="AF670" i="3" s="1"/>
  <c r="AA670" i="3"/>
  <c r="AC670" i="3" s="1"/>
  <c r="X670" i="3"/>
  <c r="Z670" i="3" s="1"/>
  <c r="W670" i="3"/>
  <c r="C669" i="2" s="1"/>
  <c r="H669" i="2" s="1"/>
  <c r="U670" i="3"/>
  <c r="T670" i="3"/>
  <c r="R670" i="3"/>
  <c r="O670" i="3"/>
  <c r="Q670" i="3" s="1"/>
  <c r="L670" i="3"/>
  <c r="N670" i="3" s="1"/>
  <c r="I670" i="3"/>
  <c r="K670" i="3" s="1"/>
  <c r="F670" i="3"/>
  <c r="H670" i="3" s="1"/>
  <c r="C670" i="3"/>
  <c r="E670" i="3" s="1"/>
  <c r="B669" i="2" s="1"/>
  <c r="G669" i="2" s="1"/>
  <c r="BH669" i="3"/>
  <c r="BJ669" i="3" s="1"/>
  <c r="BE669" i="3"/>
  <c r="BG669" i="3" s="1"/>
  <c r="D668" i="2" s="1"/>
  <c r="BD669" i="3"/>
  <c r="BB669" i="3"/>
  <c r="AY669" i="3"/>
  <c r="BA669" i="3" s="1"/>
  <c r="AV669" i="3"/>
  <c r="AX669" i="3" s="1"/>
  <c r="AS669" i="3"/>
  <c r="AU669" i="3" s="1"/>
  <c r="AR669" i="3"/>
  <c r="AP669" i="3"/>
  <c r="AO669" i="3"/>
  <c r="AM669" i="3"/>
  <c r="AJ669" i="3"/>
  <c r="AL669" i="3" s="1"/>
  <c r="AI669" i="3"/>
  <c r="AG669" i="3"/>
  <c r="AD669" i="3"/>
  <c r="AF669" i="3" s="1"/>
  <c r="AC669" i="3"/>
  <c r="AA669" i="3"/>
  <c r="Z669" i="3"/>
  <c r="X669" i="3"/>
  <c r="U669" i="3"/>
  <c r="W669" i="3" s="1"/>
  <c r="C668" i="2" s="1"/>
  <c r="H668" i="2" s="1"/>
  <c r="R669" i="3"/>
  <c r="T669" i="3" s="1"/>
  <c r="O669" i="3"/>
  <c r="Q669" i="3" s="1"/>
  <c r="L669" i="3"/>
  <c r="N669" i="3" s="1"/>
  <c r="K669" i="3"/>
  <c r="I669" i="3"/>
  <c r="F669" i="3"/>
  <c r="H669" i="3" s="1"/>
  <c r="C669" i="3"/>
  <c r="E669" i="3" s="1"/>
  <c r="B668" i="2" s="1"/>
  <c r="BH668" i="3"/>
  <c r="BJ668" i="3" s="1"/>
  <c r="BG668" i="3"/>
  <c r="D667" i="2" s="1"/>
  <c r="BE668" i="3"/>
  <c r="BD668" i="3"/>
  <c r="BB668" i="3"/>
  <c r="BA668" i="3"/>
  <c r="AY668" i="3"/>
  <c r="AV668" i="3"/>
  <c r="AX668" i="3" s="1"/>
  <c r="AU668" i="3"/>
  <c r="AS668" i="3"/>
  <c r="AP668" i="3"/>
  <c r="AR668" i="3" s="1"/>
  <c r="AM668" i="3"/>
  <c r="AO668" i="3" s="1"/>
  <c r="AL668" i="3"/>
  <c r="AJ668" i="3"/>
  <c r="AI668" i="3"/>
  <c r="AG668" i="3"/>
  <c r="AD668" i="3"/>
  <c r="AF668" i="3" s="1"/>
  <c r="AA668" i="3"/>
  <c r="AC668" i="3" s="1"/>
  <c r="X668" i="3"/>
  <c r="Z668" i="3" s="1"/>
  <c r="U668" i="3"/>
  <c r="W668" i="3" s="1"/>
  <c r="C667" i="2" s="1"/>
  <c r="H667" i="2" s="1"/>
  <c r="T668" i="3"/>
  <c r="R668" i="3"/>
  <c r="O668" i="3"/>
  <c r="Q668" i="3" s="1"/>
  <c r="N668" i="3"/>
  <c r="L668" i="3"/>
  <c r="K668" i="3"/>
  <c r="I668" i="3"/>
  <c r="F668" i="3"/>
  <c r="H668" i="3" s="1"/>
  <c r="E668" i="3"/>
  <c r="B667" i="2" s="1"/>
  <c r="G667" i="2" s="1"/>
  <c r="C668" i="3"/>
  <c r="BJ667" i="3"/>
  <c r="BH667" i="3"/>
  <c r="BE667" i="3"/>
  <c r="BG667" i="3" s="1"/>
  <c r="D666" i="2" s="1"/>
  <c r="I666" i="2" s="1"/>
  <c r="BB667" i="3"/>
  <c r="BD667" i="3" s="1"/>
  <c r="AY667" i="3"/>
  <c r="BA667" i="3" s="1"/>
  <c r="AX667" i="3"/>
  <c r="AV667" i="3"/>
  <c r="AS667" i="3"/>
  <c r="AU667" i="3" s="1"/>
  <c r="AR667" i="3"/>
  <c r="AP667" i="3"/>
  <c r="AO667" i="3"/>
  <c r="AM667" i="3"/>
  <c r="AJ667" i="3"/>
  <c r="AL667" i="3" s="1"/>
  <c r="AG667" i="3"/>
  <c r="AI667" i="3" s="1"/>
  <c r="AD667" i="3"/>
  <c r="AF667" i="3" s="1"/>
  <c r="AA667" i="3"/>
  <c r="AC667" i="3" s="1"/>
  <c r="X667" i="3"/>
  <c r="Z667" i="3" s="1"/>
  <c r="U667" i="3"/>
  <c r="W667" i="3" s="1"/>
  <c r="C666" i="2" s="1"/>
  <c r="R667" i="3"/>
  <c r="T667" i="3" s="1"/>
  <c r="O667" i="3"/>
  <c r="Q667" i="3" s="1"/>
  <c r="L667" i="3"/>
  <c r="N667" i="3" s="1"/>
  <c r="I667" i="3"/>
  <c r="K667" i="3" s="1"/>
  <c r="F667" i="3"/>
  <c r="H667" i="3" s="1"/>
  <c r="C667" i="3"/>
  <c r="E667" i="3" s="1"/>
  <c r="B666" i="2" s="1"/>
  <c r="B667" i="3"/>
  <c r="BH666" i="3"/>
  <c r="BJ666" i="3" s="1"/>
  <c r="BE666" i="3"/>
  <c r="BG666" i="3" s="1"/>
  <c r="D665" i="2" s="1"/>
  <c r="I665" i="2" s="1"/>
  <c r="BD666" i="3"/>
  <c r="BB666" i="3"/>
  <c r="AY666" i="3"/>
  <c r="BA666" i="3" s="1"/>
  <c r="AV666" i="3"/>
  <c r="AX666" i="3" s="1"/>
  <c r="AS666" i="3"/>
  <c r="AU666" i="3" s="1"/>
  <c r="AP666" i="3"/>
  <c r="AR666" i="3" s="1"/>
  <c r="AO666" i="3"/>
  <c r="AM666" i="3"/>
  <c r="AL666" i="3"/>
  <c r="AJ666" i="3"/>
  <c r="AI666" i="3"/>
  <c r="AG666" i="3"/>
  <c r="AF666" i="3"/>
  <c r="AD666" i="3"/>
  <c r="AA666" i="3"/>
  <c r="AC666" i="3" s="1"/>
  <c r="X666" i="3"/>
  <c r="Z666" i="3" s="1"/>
  <c r="U666" i="3"/>
  <c r="W666" i="3" s="1"/>
  <c r="C665" i="2" s="1"/>
  <c r="R666" i="3"/>
  <c r="T666" i="3" s="1"/>
  <c r="O666" i="3"/>
  <c r="Q666" i="3" s="1"/>
  <c r="N666" i="3"/>
  <c r="L666" i="3"/>
  <c r="I666" i="3"/>
  <c r="K666" i="3" s="1"/>
  <c r="F666" i="3"/>
  <c r="H666" i="3" s="1"/>
  <c r="C666" i="3"/>
  <c r="E666" i="3" s="1"/>
  <c r="B665" i="2" s="1"/>
  <c r="BH665" i="3"/>
  <c r="BJ665" i="3" s="1"/>
  <c r="BE665" i="3"/>
  <c r="BG665" i="3" s="1"/>
  <c r="D664" i="2" s="1"/>
  <c r="I664" i="2" s="1"/>
  <c r="BB665" i="3"/>
  <c r="BD665" i="3" s="1"/>
  <c r="AY665" i="3"/>
  <c r="BA665" i="3" s="1"/>
  <c r="AV665" i="3"/>
  <c r="AX665" i="3" s="1"/>
  <c r="AU665" i="3"/>
  <c r="AS665" i="3"/>
  <c r="AR665" i="3"/>
  <c r="AP665" i="3"/>
  <c r="AM665" i="3"/>
  <c r="AO665" i="3" s="1"/>
  <c r="AJ665" i="3"/>
  <c r="AL665" i="3" s="1"/>
  <c r="AG665" i="3"/>
  <c r="AI665" i="3" s="1"/>
  <c r="AD665" i="3"/>
  <c r="AF665" i="3" s="1"/>
  <c r="AA665" i="3"/>
  <c r="AC665" i="3" s="1"/>
  <c r="X665" i="3"/>
  <c r="Z665" i="3" s="1"/>
  <c r="U665" i="3"/>
  <c r="W665" i="3" s="1"/>
  <c r="C664" i="2" s="1"/>
  <c r="H664" i="2" s="1"/>
  <c r="R665" i="3"/>
  <c r="T665" i="3" s="1"/>
  <c r="Q665" i="3"/>
  <c r="O665" i="3"/>
  <c r="N665" i="3"/>
  <c r="L665" i="3"/>
  <c r="I665" i="3"/>
  <c r="K665" i="3" s="1"/>
  <c r="H665" i="3"/>
  <c r="F665" i="3"/>
  <c r="E665" i="3"/>
  <c r="B664" i="2" s="1"/>
  <c r="G664" i="2" s="1"/>
  <c r="C665" i="3"/>
  <c r="BH664" i="3"/>
  <c r="BJ664" i="3" s="1"/>
  <c r="BE664" i="3"/>
  <c r="BG664" i="3" s="1"/>
  <c r="D663" i="2" s="1"/>
  <c r="BD664" i="3"/>
  <c r="BB664" i="3"/>
  <c r="BA664" i="3"/>
  <c r="AY664" i="3"/>
  <c r="AV664" i="3"/>
  <c r="AX664" i="3" s="1"/>
  <c r="AS664" i="3"/>
  <c r="AU664" i="3" s="1"/>
  <c r="AP664" i="3"/>
  <c r="AR664" i="3" s="1"/>
  <c r="AM664" i="3"/>
  <c r="AO664" i="3" s="1"/>
  <c r="AJ664" i="3"/>
  <c r="AL664" i="3" s="1"/>
  <c r="AI664" i="3"/>
  <c r="AG664" i="3"/>
  <c r="AD664" i="3"/>
  <c r="AF664" i="3" s="1"/>
  <c r="AC664" i="3"/>
  <c r="AA664" i="3"/>
  <c r="Z664" i="3"/>
  <c r="X664" i="3"/>
  <c r="U664" i="3"/>
  <c r="W664" i="3" s="1"/>
  <c r="C663" i="2" s="1"/>
  <c r="H663" i="2" s="1"/>
  <c r="R664" i="3"/>
  <c r="T664" i="3" s="1"/>
  <c r="O664" i="3"/>
  <c r="Q664" i="3" s="1"/>
  <c r="L664" i="3"/>
  <c r="N664" i="3" s="1"/>
  <c r="K664" i="3"/>
  <c r="I664" i="3"/>
  <c r="F664" i="3"/>
  <c r="H664" i="3" s="1"/>
  <c r="C664" i="3"/>
  <c r="E664" i="3" s="1"/>
  <c r="B663" i="2" s="1"/>
  <c r="E663" i="2" s="1"/>
  <c r="J663" i="2" s="1"/>
  <c r="BH663" i="3"/>
  <c r="BJ663" i="3" s="1"/>
  <c r="BE663" i="3"/>
  <c r="BG663" i="3" s="1"/>
  <c r="D662" i="2" s="1"/>
  <c r="I662" i="2" s="1"/>
  <c r="BB663" i="3"/>
  <c r="BD663" i="3" s="1"/>
  <c r="BA663" i="3"/>
  <c r="AY663" i="3"/>
  <c r="AV663" i="3"/>
  <c r="AX663" i="3" s="1"/>
  <c r="AS663" i="3"/>
  <c r="AU663" i="3" s="1"/>
  <c r="AR663" i="3"/>
  <c r="AP663" i="3"/>
  <c r="AM663" i="3"/>
  <c r="AO663" i="3" s="1"/>
  <c r="AJ663" i="3"/>
  <c r="AL663" i="3" s="1"/>
  <c r="AG663" i="3"/>
  <c r="AI663" i="3" s="1"/>
  <c r="AF663" i="3"/>
  <c r="AD663" i="3"/>
  <c r="AA663" i="3"/>
  <c r="AC663" i="3" s="1"/>
  <c r="X663" i="3"/>
  <c r="Z663" i="3" s="1"/>
  <c r="U663" i="3"/>
  <c r="W663" i="3" s="1"/>
  <c r="C662" i="2" s="1"/>
  <c r="H662" i="2" s="1"/>
  <c r="T663" i="3"/>
  <c r="R663" i="3"/>
  <c r="Q663" i="3"/>
  <c r="O663" i="3"/>
  <c r="L663" i="3"/>
  <c r="N663" i="3" s="1"/>
  <c r="I663" i="3"/>
  <c r="K663" i="3" s="1"/>
  <c r="F663" i="3"/>
  <c r="H663" i="3" s="1"/>
  <c r="E663" i="3"/>
  <c r="B662" i="2" s="1"/>
  <c r="C663" i="3"/>
  <c r="BH662" i="3"/>
  <c r="BJ662" i="3" s="1"/>
  <c r="BE662" i="3"/>
  <c r="BG662" i="3" s="1"/>
  <c r="D661" i="2" s="1"/>
  <c r="I661" i="2" s="1"/>
  <c r="BB662" i="3"/>
  <c r="BD662" i="3" s="1"/>
  <c r="AY662" i="3"/>
  <c r="BA662" i="3" s="1"/>
  <c r="AX662" i="3"/>
  <c r="AV662" i="3"/>
  <c r="AS662" i="3"/>
  <c r="AU662" i="3" s="1"/>
  <c r="AP662" i="3"/>
  <c r="AR662" i="3" s="1"/>
  <c r="AM662" i="3"/>
  <c r="AO662" i="3" s="1"/>
  <c r="AJ662" i="3"/>
  <c r="AL662" i="3" s="1"/>
  <c r="AI662" i="3"/>
  <c r="AG662" i="3"/>
  <c r="AD662" i="3"/>
  <c r="AF662" i="3" s="1"/>
  <c r="AA662" i="3"/>
  <c r="AC662" i="3" s="1"/>
  <c r="X662" i="3"/>
  <c r="Z662" i="3" s="1"/>
  <c r="U662" i="3"/>
  <c r="W662" i="3" s="1"/>
  <c r="C661" i="2" s="1"/>
  <c r="H661" i="2" s="1"/>
  <c r="R662" i="3"/>
  <c r="T662" i="3" s="1"/>
  <c r="O662" i="3"/>
  <c r="Q662" i="3" s="1"/>
  <c r="L662" i="3"/>
  <c r="N662" i="3" s="1"/>
  <c r="I662" i="3"/>
  <c r="K662" i="3" s="1"/>
  <c r="F662" i="3"/>
  <c r="H662" i="3" s="1"/>
  <c r="C662" i="3"/>
  <c r="E662" i="3" s="1"/>
  <c r="B661" i="2" s="1"/>
  <c r="BH661" i="3"/>
  <c r="BJ661" i="3" s="1"/>
  <c r="BE661" i="3"/>
  <c r="BG661" i="3" s="1"/>
  <c r="D660" i="2" s="1"/>
  <c r="I660" i="2" s="1"/>
  <c r="BD661" i="3"/>
  <c r="BB661" i="3"/>
  <c r="BA661" i="3"/>
  <c r="AY661" i="3"/>
  <c r="AV661" i="3"/>
  <c r="AX661" i="3" s="1"/>
  <c r="AS661" i="3"/>
  <c r="AU661" i="3" s="1"/>
  <c r="AP661" i="3"/>
  <c r="AR661" i="3" s="1"/>
  <c r="AO661" i="3"/>
  <c r="AM661" i="3"/>
  <c r="AJ661" i="3"/>
  <c r="AL661" i="3" s="1"/>
  <c r="AI661" i="3"/>
  <c r="AG661" i="3"/>
  <c r="AF661" i="3"/>
  <c r="AD661" i="3"/>
  <c r="AA661" i="3"/>
  <c r="AC661" i="3" s="1"/>
  <c r="X661" i="3"/>
  <c r="Z661" i="3" s="1"/>
  <c r="U661" i="3"/>
  <c r="W661" i="3" s="1"/>
  <c r="C660" i="2" s="1"/>
  <c r="H660" i="2" s="1"/>
  <c r="T661" i="3"/>
  <c r="R661" i="3"/>
  <c r="Q661" i="3"/>
  <c r="O661" i="3"/>
  <c r="L661" i="3"/>
  <c r="N661" i="3" s="1"/>
  <c r="I661" i="3"/>
  <c r="K661" i="3" s="1"/>
  <c r="H661" i="3"/>
  <c r="F661" i="3"/>
  <c r="C661" i="3"/>
  <c r="E661" i="3" s="1"/>
  <c r="B660" i="2" s="1"/>
  <c r="E660" i="2" s="1"/>
  <c r="J660" i="2" s="1"/>
  <c r="BJ660" i="3"/>
  <c r="BH660" i="3"/>
  <c r="BE660" i="3"/>
  <c r="BG660" i="3" s="1"/>
  <c r="D659" i="2" s="1"/>
  <c r="I659" i="2" s="1"/>
  <c r="BB660" i="3"/>
  <c r="BD660" i="3" s="1"/>
  <c r="AY660" i="3"/>
  <c r="BA660" i="3" s="1"/>
  <c r="AV660" i="3"/>
  <c r="AX660" i="3" s="1"/>
  <c r="AU660" i="3"/>
  <c r="AS660" i="3"/>
  <c r="AP660" i="3"/>
  <c r="AR660" i="3" s="1"/>
  <c r="AM660" i="3"/>
  <c r="AO660" i="3" s="1"/>
  <c r="AJ660" i="3"/>
  <c r="AL660" i="3" s="1"/>
  <c r="AI660" i="3"/>
  <c r="AG660" i="3"/>
  <c r="AD660" i="3"/>
  <c r="AF660" i="3" s="1"/>
  <c r="AA660" i="3"/>
  <c r="AC660" i="3" s="1"/>
  <c r="X660" i="3"/>
  <c r="Z660" i="3" s="1"/>
  <c r="W660" i="3"/>
  <c r="C659" i="2" s="1"/>
  <c r="H659" i="2" s="1"/>
  <c r="U660" i="3"/>
  <c r="R660" i="3"/>
  <c r="T660" i="3" s="1"/>
  <c r="O660" i="3"/>
  <c r="Q660" i="3" s="1"/>
  <c r="N660" i="3"/>
  <c r="L660" i="3"/>
  <c r="I660" i="3"/>
  <c r="K660" i="3" s="1"/>
  <c r="F660" i="3"/>
  <c r="H660" i="3" s="1"/>
  <c r="E660" i="3"/>
  <c r="B659" i="2" s="1"/>
  <c r="G659" i="2" s="1"/>
  <c r="C660" i="3"/>
  <c r="BJ659" i="3"/>
  <c r="BH659" i="3"/>
  <c r="BG659" i="3"/>
  <c r="D658" i="2" s="1"/>
  <c r="I658" i="2" s="1"/>
  <c r="BE659" i="3"/>
  <c r="BB659" i="3"/>
  <c r="BD659" i="3" s="1"/>
  <c r="AY659" i="3"/>
  <c r="BA659" i="3" s="1"/>
  <c r="AV659" i="3"/>
  <c r="AX659" i="3" s="1"/>
  <c r="AS659" i="3"/>
  <c r="AU659" i="3" s="1"/>
  <c r="AP659" i="3"/>
  <c r="AR659" i="3" s="1"/>
  <c r="AO659" i="3"/>
  <c r="AM659" i="3"/>
  <c r="AL659" i="3"/>
  <c r="AJ659" i="3"/>
  <c r="AG659" i="3"/>
  <c r="AI659" i="3" s="1"/>
  <c r="AD659" i="3"/>
  <c r="AF659" i="3" s="1"/>
  <c r="AA659" i="3"/>
  <c r="AC659" i="3" s="1"/>
  <c r="X659" i="3"/>
  <c r="Z659" i="3" s="1"/>
  <c r="U659" i="3"/>
  <c r="W659" i="3" s="1"/>
  <c r="C658" i="2" s="1"/>
  <c r="H658" i="2" s="1"/>
  <c r="R659" i="3"/>
  <c r="T659" i="3" s="1"/>
  <c r="O659" i="3"/>
  <c r="Q659" i="3" s="1"/>
  <c r="L659" i="3"/>
  <c r="N659" i="3" s="1"/>
  <c r="I659" i="3"/>
  <c r="K659" i="3" s="1"/>
  <c r="F659" i="3"/>
  <c r="H659" i="3" s="1"/>
  <c r="E659" i="3"/>
  <c r="B658" i="2" s="1"/>
  <c r="E658" i="2" s="1"/>
  <c r="J658" i="2" s="1"/>
  <c r="C659" i="3"/>
  <c r="BH658" i="3"/>
  <c r="BJ658" i="3" s="1"/>
  <c r="BE658" i="3"/>
  <c r="BG658" i="3" s="1"/>
  <c r="D657" i="2" s="1"/>
  <c r="I657" i="2" s="1"/>
  <c r="BB658" i="3"/>
  <c r="BD658" i="3" s="1"/>
  <c r="AY658" i="3"/>
  <c r="BA658" i="3" s="1"/>
  <c r="AV658" i="3"/>
  <c r="AX658" i="3" s="1"/>
  <c r="AS658" i="3"/>
  <c r="AU658" i="3" s="1"/>
  <c r="AR658" i="3"/>
  <c r="AP658" i="3"/>
  <c r="AM658" i="3"/>
  <c r="AO658" i="3" s="1"/>
  <c r="AJ658" i="3"/>
  <c r="AL658" i="3" s="1"/>
  <c r="AG658" i="3"/>
  <c r="AI658" i="3" s="1"/>
  <c r="AD658" i="3"/>
  <c r="AF658" i="3" s="1"/>
  <c r="AA658" i="3"/>
  <c r="AC658" i="3" s="1"/>
  <c r="X658" i="3"/>
  <c r="Z658" i="3" s="1"/>
  <c r="U658" i="3"/>
  <c r="W658" i="3" s="1"/>
  <c r="C657" i="2" s="1"/>
  <c r="H657" i="2" s="1"/>
  <c r="R658" i="3"/>
  <c r="T658" i="3" s="1"/>
  <c r="O658" i="3"/>
  <c r="Q658" i="3" s="1"/>
  <c r="L658" i="3"/>
  <c r="N658" i="3" s="1"/>
  <c r="K658" i="3"/>
  <c r="I658" i="3"/>
  <c r="H658" i="3"/>
  <c r="F658" i="3"/>
  <c r="C658" i="3"/>
  <c r="E658" i="3" s="1"/>
  <c r="B657" i="2" s="1"/>
  <c r="BH657" i="3"/>
  <c r="BJ657" i="3" s="1"/>
  <c r="BE657" i="3"/>
  <c r="BG657" i="3" s="1"/>
  <c r="D656" i="2" s="1"/>
  <c r="I656" i="2" s="1"/>
  <c r="BB657" i="3"/>
  <c r="BD657" i="3" s="1"/>
  <c r="AY657" i="3"/>
  <c r="BA657" i="3" s="1"/>
  <c r="AV657" i="3"/>
  <c r="AX657" i="3" s="1"/>
  <c r="AU657" i="3"/>
  <c r="AS657" i="3"/>
  <c r="AR657" i="3"/>
  <c r="AP657" i="3"/>
  <c r="AM657" i="3"/>
  <c r="AO657" i="3" s="1"/>
  <c r="AJ657" i="3"/>
  <c r="AL657" i="3" s="1"/>
  <c r="AI657" i="3"/>
  <c r="AG657" i="3"/>
  <c r="AD657" i="3"/>
  <c r="AF657" i="3" s="1"/>
  <c r="AA657" i="3"/>
  <c r="AC657" i="3" s="1"/>
  <c r="X657" i="3"/>
  <c r="Z657" i="3" s="1"/>
  <c r="W657" i="3"/>
  <c r="C656" i="2" s="1"/>
  <c r="H656" i="2" s="1"/>
  <c r="U657" i="3"/>
  <c r="R657" i="3"/>
  <c r="T657" i="3" s="1"/>
  <c r="O657" i="3"/>
  <c r="Q657" i="3" s="1"/>
  <c r="L657" i="3"/>
  <c r="N657" i="3" s="1"/>
  <c r="I657" i="3"/>
  <c r="K657" i="3" s="1"/>
  <c r="F657" i="3"/>
  <c r="H657" i="3" s="1"/>
  <c r="C657" i="3"/>
  <c r="E657" i="3" s="1"/>
  <c r="B656" i="2" s="1"/>
  <c r="E656" i="2" s="1"/>
  <c r="J656" i="2" s="1"/>
  <c r="BJ656" i="3"/>
  <c r="BH656" i="3"/>
  <c r="BE656" i="3"/>
  <c r="BG656" i="3" s="1"/>
  <c r="D655" i="2" s="1"/>
  <c r="I655" i="2" s="1"/>
  <c r="BB656" i="3"/>
  <c r="BD656" i="3" s="1"/>
  <c r="AY656" i="3"/>
  <c r="BA656" i="3" s="1"/>
  <c r="AV656" i="3"/>
  <c r="AX656" i="3" s="1"/>
  <c r="AS656" i="3"/>
  <c r="AU656" i="3" s="1"/>
  <c r="AR656" i="3"/>
  <c r="AP656" i="3"/>
  <c r="AO656" i="3"/>
  <c r="AM656" i="3"/>
  <c r="AJ656" i="3"/>
  <c r="AL656" i="3" s="1"/>
  <c r="AG656" i="3"/>
  <c r="AI656" i="3" s="1"/>
  <c r="AD656" i="3"/>
  <c r="AF656" i="3" s="1"/>
  <c r="AA656" i="3"/>
  <c r="AC656" i="3" s="1"/>
  <c r="X656" i="3"/>
  <c r="Z656" i="3" s="1"/>
  <c r="U656" i="3"/>
  <c r="W656" i="3" s="1"/>
  <c r="C655" i="2" s="1"/>
  <c r="T656" i="3"/>
  <c r="R656" i="3"/>
  <c r="O656" i="3"/>
  <c r="Q656" i="3" s="1"/>
  <c r="L656" i="3"/>
  <c r="N656" i="3" s="1"/>
  <c r="I656" i="3"/>
  <c r="K656" i="3" s="1"/>
  <c r="F656" i="3"/>
  <c r="H656" i="3" s="1"/>
  <c r="C656" i="3"/>
  <c r="E656" i="3" s="1"/>
  <c r="B655" i="2" s="1"/>
  <c r="G655" i="2" s="1"/>
  <c r="BH655" i="3"/>
  <c r="BJ655" i="3" s="1"/>
  <c r="BE655" i="3"/>
  <c r="BG655" i="3" s="1"/>
  <c r="D654" i="2" s="1"/>
  <c r="I654" i="2" s="1"/>
  <c r="BB655" i="3"/>
  <c r="BD655" i="3" s="1"/>
  <c r="AY655" i="3"/>
  <c r="BA655" i="3" s="1"/>
  <c r="AV655" i="3"/>
  <c r="AX655" i="3" s="1"/>
  <c r="AS655" i="3"/>
  <c r="AU655" i="3" s="1"/>
  <c r="AP655" i="3"/>
  <c r="AR655" i="3" s="1"/>
  <c r="AM655" i="3"/>
  <c r="AO655" i="3" s="1"/>
  <c r="AJ655" i="3"/>
  <c r="AL655" i="3" s="1"/>
  <c r="AG655" i="3"/>
  <c r="AI655" i="3" s="1"/>
  <c r="AD655" i="3"/>
  <c r="AF655" i="3" s="1"/>
  <c r="AA655" i="3"/>
  <c r="AC655" i="3" s="1"/>
  <c r="X655" i="3"/>
  <c r="Z655" i="3" s="1"/>
  <c r="U655" i="3"/>
  <c r="W655" i="3" s="1"/>
  <c r="C654" i="2" s="1"/>
  <c r="R655" i="3"/>
  <c r="T655" i="3" s="1"/>
  <c r="O655" i="3"/>
  <c r="Q655" i="3" s="1"/>
  <c r="N655" i="3"/>
  <c r="L655" i="3"/>
  <c r="I655" i="3"/>
  <c r="K655" i="3" s="1"/>
  <c r="H655" i="3"/>
  <c r="F655" i="3"/>
  <c r="C655" i="3"/>
  <c r="E655" i="3" s="1"/>
  <c r="B654" i="2" s="1"/>
  <c r="BJ654" i="3"/>
  <c r="BH654" i="3"/>
  <c r="BG654" i="3"/>
  <c r="D653" i="2" s="1"/>
  <c r="I653" i="2" s="1"/>
  <c r="BE654" i="3"/>
  <c r="BB654" i="3"/>
  <c r="BD654" i="3" s="1"/>
  <c r="AY654" i="3"/>
  <c r="BA654" i="3" s="1"/>
  <c r="AV654" i="3"/>
  <c r="AX654" i="3" s="1"/>
  <c r="AS654" i="3"/>
  <c r="AU654" i="3" s="1"/>
  <c r="AP654" i="3"/>
  <c r="AR654" i="3" s="1"/>
  <c r="AM654" i="3"/>
  <c r="AO654" i="3" s="1"/>
  <c r="AL654" i="3"/>
  <c r="AJ654" i="3"/>
  <c r="AG654" i="3"/>
  <c r="AI654" i="3" s="1"/>
  <c r="AF654" i="3"/>
  <c r="AD654" i="3"/>
  <c r="AA654" i="3"/>
  <c r="AC654" i="3" s="1"/>
  <c r="X654" i="3"/>
  <c r="Z654" i="3" s="1"/>
  <c r="U654" i="3"/>
  <c r="W654" i="3" s="1"/>
  <c r="C653" i="2" s="1"/>
  <c r="T654" i="3"/>
  <c r="R654" i="3"/>
  <c r="Q654" i="3"/>
  <c r="O654" i="3"/>
  <c r="L654" i="3"/>
  <c r="N654" i="3" s="1"/>
  <c r="I654" i="3"/>
  <c r="K654" i="3" s="1"/>
  <c r="F654" i="3"/>
  <c r="H654" i="3" s="1"/>
  <c r="C654" i="3"/>
  <c r="E654" i="3" s="1"/>
  <c r="B653" i="2" s="1"/>
  <c r="BH653" i="3"/>
  <c r="BJ653" i="3" s="1"/>
  <c r="BE653" i="3"/>
  <c r="BG653" i="3" s="1"/>
  <c r="D652" i="2" s="1"/>
  <c r="I652" i="2" s="1"/>
  <c r="BB653" i="3"/>
  <c r="BD653" i="3" s="1"/>
  <c r="BA653" i="3"/>
  <c r="AY653" i="3"/>
  <c r="AX653" i="3"/>
  <c r="AV653" i="3"/>
  <c r="AS653" i="3"/>
  <c r="AU653" i="3" s="1"/>
  <c r="AP653" i="3"/>
  <c r="AR653" i="3" s="1"/>
  <c r="AM653" i="3"/>
  <c r="AO653" i="3" s="1"/>
  <c r="AJ653" i="3"/>
  <c r="AL653" i="3" s="1"/>
  <c r="AG653" i="3"/>
  <c r="AI653" i="3" s="1"/>
  <c r="AF653" i="3"/>
  <c r="AD653" i="3"/>
  <c r="AC653" i="3"/>
  <c r="AA653" i="3"/>
  <c r="X653" i="3"/>
  <c r="Z653" i="3" s="1"/>
  <c r="U653" i="3"/>
  <c r="W653" i="3" s="1"/>
  <c r="C652" i="2" s="1"/>
  <c r="H652" i="2" s="1"/>
  <c r="R653" i="3"/>
  <c r="T653" i="3" s="1"/>
  <c r="O653" i="3"/>
  <c r="Q653" i="3" s="1"/>
  <c r="L653" i="3"/>
  <c r="N653" i="3" s="1"/>
  <c r="I653" i="3"/>
  <c r="K653" i="3" s="1"/>
  <c r="H653" i="3"/>
  <c r="F653" i="3"/>
  <c r="E653" i="3"/>
  <c r="B652" i="2" s="1"/>
  <c r="G652" i="2" s="1"/>
  <c r="C653" i="3"/>
  <c r="BH652" i="3"/>
  <c r="BJ652" i="3" s="1"/>
  <c r="BE652" i="3"/>
  <c r="BG652" i="3" s="1"/>
  <c r="D651" i="2" s="1"/>
  <c r="I651" i="2" s="1"/>
  <c r="BD652" i="3"/>
  <c r="BB652" i="3"/>
  <c r="AY652" i="3"/>
  <c r="BA652" i="3" s="1"/>
  <c r="AV652" i="3"/>
  <c r="AX652" i="3" s="1"/>
  <c r="AS652" i="3"/>
  <c r="AU652" i="3" s="1"/>
  <c r="AP652" i="3"/>
  <c r="AR652" i="3" s="1"/>
  <c r="AM652" i="3"/>
  <c r="AO652" i="3" s="1"/>
  <c r="AJ652" i="3"/>
  <c r="AL652" i="3" s="1"/>
  <c r="AI652" i="3"/>
  <c r="AG652" i="3"/>
  <c r="AD652" i="3"/>
  <c r="AF652" i="3" s="1"/>
  <c r="AA652" i="3"/>
  <c r="AC652" i="3" s="1"/>
  <c r="X652" i="3"/>
  <c r="Z652" i="3" s="1"/>
  <c r="U652" i="3"/>
  <c r="W652" i="3" s="1"/>
  <c r="C651" i="2" s="1"/>
  <c r="T652" i="3"/>
  <c r="R652" i="3"/>
  <c r="O652" i="3"/>
  <c r="Q652" i="3" s="1"/>
  <c r="N652" i="3"/>
  <c r="L652" i="3"/>
  <c r="K652" i="3"/>
  <c r="I652" i="3"/>
  <c r="F652" i="3"/>
  <c r="H652" i="3" s="1"/>
  <c r="C652" i="3"/>
  <c r="E652" i="3" s="1"/>
  <c r="B651" i="2" s="1"/>
  <c r="G651" i="2" s="1"/>
  <c r="BJ651" i="3"/>
  <c r="BH651" i="3"/>
  <c r="BE651" i="3"/>
  <c r="BG651" i="3" s="1"/>
  <c r="D650" i="2" s="1"/>
  <c r="I650" i="2" s="1"/>
  <c r="BB651" i="3"/>
  <c r="BD651" i="3" s="1"/>
  <c r="AY651" i="3"/>
  <c r="BA651" i="3" s="1"/>
  <c r="AV651" i="3"/>
  <c r="AX651" i="3" s="1"/>
  <c r="AU651" i="3"/>
  <c r="AS651" i="3"/>
  <c r="AP651" i="3"/>
  <c r="AR651" i="3" s="1"/>
  <c r="AM651" i="3"/>
  <c r="AO651" i="3" s="1"/>
  <c r="AL651" i="3"/>
  <c r="AJ651" i="3"/>
  <c r="AG651" i="3"/>
  <c r="AI651" i="3" s="1"/>
  <c r="AD651" i="3"/>
  <c r="AF651" i="3" s="1"/>
  <c r="AC651" i="3"/>
  <c r="AA651" i="3"/>
  <c r="Z651" i="3"/>
  <c r="X651" i="3"/>
  <c r="U651" i="3"/>
  <c r="W651" i="3" s="1"/>
  <c r="C650" i="2" s="1"/>
  <c r="T651" i="3"/>
  <c r="R651" i="3"/>
  <c r="Q651" i="3"/>
  <c r="O651" i="3"/>
  <c r="L651" i="3"/>
  <c r="N651" i="3" s="1"/>
  <c r="I651" i="3"/>
  <c r="K651" i="3" s="1"/>
  <c r="F651" i="3"/>
  <c r="H651" i="3" s="1"/>
  <c r="E651" i="3"/>
  <c r="B650" i="2" s="1"/>
  <c r="G650" i="2" s="1"/>
  <c r="C651" i="3"/>
  <c r="BJ650" i="3"/>
  <c r="BH650" i="3"/>
  <c r="BE650" i="3"/>
  <c r="BG650" i="3" s="1"/>
  <c r="D649" i="2" s="1"/>
  <c r="I649" i="2" s="1"/>
  <c r="BB650" i="3"/>
  <c r="BD650" i="3" s="1"/>
  <c r="AY650" i="3"/>
  <c r="BA650" i="3" s="1"/>
  <c r="AV650" i="3"/>
  <c r="AX650" i="3" s="1"/>
  <c r="AS650" i="3"/>
  <c r="AU650" i="3" s="1"/>
  <c r="AP650" i="3"/>
  <c r="AR650" i="3" s="1"/>
  <c r="AM650" i="3"/>
  <c r="AO650" i="3" s="1"/>
  <c r="AJ650" i="3"/>
  <c r="AL650" i="3" s="1"/>
  <c r="AI650" i="3"/>
  <c r="AG650" i="3"/>
  <c r="AD650" i="3"/>
  <c r="AF650" i="3" s="1"/>
  <c r="AA650" i="3"/>
  <c r="AC650" i="3" s="1"/>
  <c r="X650" i="3"/>
  <c r="Z650" i="3" s="1"/>
  <c r="U650" i="3"/>
  <c r="W650" i="3" s="1"/>
  <c r="C649" i="2" s="1"/>
  <c r="H649" i="2" s="1"/>
  <c r="R650" i="3"/>
  <c r="T650" i="3" s="1"/>
  <c r="O650" i="3"/>
  <c r="Q650" i="3" s="1"/>
  <c r="L650" i="3"/>
  <c r="N650" i="3" s="1"/>
  <c r="K650" i="3"/>
  <c r="I650" i="3"/>
  <c r="F650" i="3"/>
  <c r="H650" i="3" s="1"/>
  <c r="C650" i="3"/>
  <c r="E650" i="3" s="1"/>
  <c r="B649" i="2" s="1"/>
  <c r="G649" i="2" s="1"/>
  <c r="BJ649" i="3"/>
  <c r="BH649" i="3"/>
  <c r="BE649" i="3"/>
  <c r="BG649" i="3" s="1"/>
  <c r="D648" i="2" s="1"/>
  <c r="I648" i="2" s="1"/>
  <c r="BB649" i="3"/>
  <c r="BD649" i="3" s="1"/>
  <c r="AY649" i="3"/>
  <c r="BA649" i="3" s="1"/>
  <c r="AV649" i="3"/>
  <c r="AX649" i="3" s="1"/>
  <c r="AU649" i="3"/>
  <c r="AS649" i="3"/>
  <c r="AP649" i="3"/>
  <c r="AR649" i="3" s="1"/>
  <c r="AM649" i="3"/>
  <c r="AO649" i="3" s="1"/>
  <c r="AJ649" i="3"/>
  <c r="AL649" i="3" s="1"/>
  <c r="AG649" i="3"/>
  <c r="AI649" i="3" s="1"/>
  <c r="AD649" i="3"/>
  <c r="AF649" i="3" s="1"/>
  <c r="AA649" i="3"/>
  <c r="AC649" i="3" s="1"/>
  <c r="X649" i="3"/>
  <c r="Z649" i="3" s="1"/>
  <c r="U649" i="3"/>
  <c r="W649" i="3" s="1"/>
  <c r="C648" i="2" s="1"/>
  <c r="H648" i="2" s="1"/>
  <c r="T649" i="3"/>
  <c r="R649" i="3"/>
  <c r="O649" i="3"/>
  <c r="Q649" i="3" s="1"/>
  <c r="L649" i="3"/>
  <c r="N649" i="3" s="1"/>
  <c r="K649" i="3"/>
  <c r="I649" i="3"/>
  <c r="F649" i="3"/>
  <c r="H649" i="3" s="1"/>
  <c r="E649" i="3"/>
  <c r="B648" i="2" s="1"/>
  <c r="C649" i="3"/>
  <c r="BH648" i="3"/>
  <c r="BJ648" i="3" s="1"/>
  <c r="BE648" i="3"/>
  <c r="BG648" i="3" s="1"/>
  <c r="D647" i="2" s="1"/>
  <c r="I647" i="2" s="1"/>
  <c r="BB648" i="3"/>
  <c r="BD648" i="3" s="1"/>
  <c r="AY648" i="3"/>
  <c r="BA648" i="3" s="1"/>
  <c r="AX648" i="3"/>
  <c r="AV648" i="3"/>
  <c r="AU648" i="3"/>
  <c r="AS648" i="3"/>
  <c r="AP648" i="3"/>
  <c r="AR648" i="3" s="1"/>
  <c r="AM648" i="3"/>
  <c r="AO648" i="3" s="1"/>
  <c r="AJ648" i="3"/>
  <c r="AL648" i="3" s="1"/>
  <c r="AG648" i="3"/>
  <c r="AI648" i="3" s="1"/>
  <c r="AD648" i="3"/>
  <c r="AF648" i="3" s="1"/>
  <c r="AC648" i="3"/>
  <c r="AA648" i="3"/>
  <c r="X648" i="3"/>
  <c r="Z648" i="3" s="1"/>
  <c r="U648" i="3"/>
  <c r="W648" i="3" s="1"/>
  <c r="C647" i="2" s="1"/>
  <c r="H647" i="2" s="1"/>
  <c r="R648" i="3"/>
  <c r="T648" i="3" s="1"/>
  <c r="O648" i="3"/>
  <c r="Q648" i="3" s="1"/>
  <c r="L648" i="3"/>
  <c r="N648" i="3" s="1"/>
  <c r="I648" i="3"/>
  <c r="K648" i="3" s="1"/>
  <c r="F648" i="3"/>
  <c r="H648" i="3" s="1"/>
  <c r="C648" i="3"/>
  <c r="E648" i="3" s="1"/>
  <c r="B647" i="2" s="1"/>
  <c r="E647" i="2" s="1"/>
  <c r="J647" i="2" s="1"/>
  <c r="BH647" i="3"/>
  <c r="BJ647" i="3" s="1"/>
  <c r="BE647" i="3"/>
  <c r="BG647" i="3" s="1"/>
  <c r="D646" i="2" s="1"/>
  <c r="I646" i="2" s="1"/>
  <c r="BB647" i="3"/>
  <c r="BD647" i="3" s="1"/>
  <c r="AY647" i="3"/>
  <c r="BA647" i="3" s="1"/>
  <c r="AV647" i="3"/>
  <c r="AX647" i="3" s="1"/>
  <c r="AS647" i="3"/>
  <c r="AU647" i="3" s="1"/>
  <c r="AR647" i="3"/>
  <c r="AP647" i="3"/>
  <c r="AM647" i="3"/>
  <c r="AO647" i="3" s="1"/>
  <c r="AJ647" i="3"/>
  <c r="AL647" i="3" s="1"/>
  <c r="AG647" i="3"/>
  <c r="AI647" i="3" s="1"/>
  <c r="AD647" i="3"/>
  <c r="AF647" i="3" s="1"/>
  <c r="AA647" i="3"/>
  <c r="AC647" i="3" s="1"/>
  <c r="X647" i="3"/>
  <c r="Z647" i="3" s="1"/>
  <c r="U647" i="3"/>
  <c r="W647" i="3" s="1"/>
  <c r="C646" i="2" s="1"/>
  <c r="H646" i="2" s="1"/>
  <c r="T647" i="3"/>
  <c r="R647" i="3"/>
  <c r="O647" i="3"/>
  <c r="Q647" i="3" s="1"/>
  <c r="L647" i="3"/>
  <c r="N647" i="3" s="1"/>
  <c r="K647" i="3"/>
  <c r="I647" i="3"/>
  <c r="H647" i="3"/>
  <c r="F647" i="3"/>
  <c r="C647" i="3"/>
  <c r="E647" i="3" s="1"/>
  <c r="B646" i="2" s="1"/>
  <c r="G646" i="2" s="1"/>
  <c r="BH646" i="3"/>
  <c r="BJ646" i="3" s="1"/>
  <c r="BE646" i="3"/>
  <c r="BG646" i="3" s="1"/>
  <c r="D645" i="2" s="1"/>
  <c r="I645" i="2" s="1"/>
  <c r="BB646" i="3"/>
  <c r="BD646" i="3" s="1"/>
  <c r="AY646" i="3"/>
  <c r="BA646" i="3" s="1"/>
  <c r="AV646" i="3"/>
  <c r="AX646" i="3" s="1"/>
  <c r="AS646" i="3"/>
  <c r="AU646" i="3" s="1"/>
  <c r="AP646" i="3"/>
  <c r="AR646" i="3" s="1"/>
  <c r="AM646" i="3"/>
  <c r="AO646" i="3" s="1"/>
  <c r="AJ646" i="3"/>
  <c r="AL646" i="3" s="1"/>
  <c r="AG646" i="3"/>
  <c r="AI646" i="3" s="1"/>
  <c r="AD646" i="3"/>
  <c r="AF646" i="3" s="1"/>
  <c r="AA646" i="3"/>
  <c r="AC646" i="3" s="1"/>
  <c r="Z646" i="3"/>
  <c r="X646" i="3"/>
  <c r="U646" i="3"/>
  <c r="W646" i="3" s="1"/>
  <c r="C645" i="2" s="1"/>
  <c r="H645" i="2" s="1"/>
  <c r="T646" i="3"/>
  <c r="R646" i="3"/>
  <c r="O646" i="3"/>
  <c r="Q646" i="3" s="1"/>
  <c r="N646" i="3"/>
  <c r="L646" i="3"/>
  <c r="I646" i="3"/>
  <c r="K646" i="3" s="1"/>
  <c r="F646" i="3"/>
  <c r="H646" i="3" s="1"/>
  <c r="E646" i="3"/>
  <c r="B645" i="2" s="1"/>
  <c r="G645" i="2" s="1"/>
  <c r="C646" i="3"/>
  <c r="BH645" i="3"/>
  <c r="BJ645" i="3" s="1"/>
  <c r="BE645" i="3"/>
  <c r="BG645" i="3" s="1"/>
  <c r="D644" i="2" s="1"/>
  <c r="I644" i="2" s="1"/>
  <c r="BD645" i="3"/>
  <c r="BB645" i="3"/>
  <c r="BA645" i="3"/>
  <c r="AY645" i="3"/>
  <c r="AV645" i="3"/>
  <c r="AX645" i="3" s="1"/>
  <c r="AS645" i="3"/>
  <c r="AU645" i="3" s="1"/>
  <c r="AP645" i="3"/>
  <c r="AR645" i="3" s="1"/>
  <c r="AM645" i="3"/>
  <c r="AO645" i="3" s="1"/>
  <c r="AJ645" i="3"/>
  <c r="AL645" i="3" s="1"/>
  <c r="AG645" i="3"/>
  <c r="AI645" i="3" s="1"/>
  <c r="AD645" i="3"/>
  <c r="AF645" i="3" s="1"/>
  <c r="AC645" i="3"/>
  <c r="AA645" i="3"/>
  <c r="X645" i="3"/>
  <c r="Z645" i="3" s="1"/>
  <c r="U645" i="3"/>
  <c r="W645" i="3" s="1"/>
  <c r="C644" i="2" s="1"/>
  <c r="T645" i="3"/>
  <c r="R645" i="3"/>
  <c r="Q645" i="3"/>
  <c r="O645" i="3"/>
  <c r="L645" i="3"/>
  <c r="N645" i="3" s="1"/>
  <c r="I645" i="3"/>
  <c r="K645" i="3" s="1"/>
  <c r="F645" i="3"/>
  <c r="H645" i="3" s="1"/>
  <c r="C645" i="3"/>
  <c r="E645" i="3" s="1"/>
  <c r="B644" i="2" s="1"/>
  <c r="BH644" i="3"/>
  <c r="BJ644" i="3" s="1"/>
  <c r="BE644" i="3"/>
  <c r="BG644" i="3" s="1"/>
  <c r="D643" i="2" s="1"/>
  <c r="I643" i="2" s="1"/>
  <c r="BB644" i="3"/>
  <c r="BD644" i="3" s="1"/>
  <c r="BA644" i="3"/>
  <c r="AY644" i="3"/>
  <c r="AX644" i="3"/>
  <c r="AV644" i="3"/>
  <c r="AS644" i="3"/>
  <c r="AU644" i="3" s="1"/>
  <c r="AP644" i="3"/>
  <c r="AR644" i="3" s="1"/>
  <c r="AM644" i="3"/>
  <c r="AO644" i="3" s="1"/>
  <c r="AL644" i="3"/>
  <c r="AJ644" i="3"/>
  <c r="AG644" i="3"/>
  <c r="AI644" i="3" s="1"/>
  <c r="AD644" i="3"/>
  <c r="AF644" i="3" s="1"/>
  <c r="AA644" i="3"/>
  <c r="AC644" i="3" s="1"/>
  <c r="Z644" i="3"/>
  <c r="X644" i="3"/>
  <c r="W644" i="3"/>
  <c r="C643" i="2" s="1"/>
  <c r="H643" i="2" s="1"/>
  <c r="U644" i="3"/>
  <c r="R644" i="3"/>
  <c r="T644" i="3" s="1"/>
  <c r="O644" i="3"/>
  <c r="Q644" i="3" s="1"/>
  <c r="L644" i="3"/>
  <c r="N644" i="3" s="1"/>
  <c r="K644" i="3"/>
  <c r="I644" i="3"/>
  <c r="F644" i="3"/>
  <c r="H644" i="3" s="1"/>
  <c r="C644" i="3"/>
  <c r="E644" i="3" s="1"/>
  <c r="B643" i="2" s="1"/>
  <c r="BH643" i="3"/>
  <c r="BJ643" i="3" s="1"/>
  <c r="BE643" i="3"/>
  <c r="BG643" i="3" s="1"/>
  <c r="D642" i="2" s="1"/>
  <c r="I642" i="2" s="1"/>
  <c r="BB643" i="3"/>
  <c r="BD643" i="3" s="1"/>
  <c r="AY643" i="3"/>
  <c r="BA643" i="3" s="1"/>
  <c r="AV643" i="3"/>
  <c r="AX643" i="3" s="1"/>
  <c r="AS643" i="3"/>
  <c r="AU643" i="3" s="1"/>
  <c r="AR643" i="3"/>
  <c r="AP643" i="3"/>
  <c r="AM643" i="3"/>
  <c r="AO643" i="3" s="1"/>
  <c r="AL643" i="3"/>
  <c r="AJ643" i="3"/>
  <c r="AG643" i="3"/>
  <c r="AI643" i="3" s="1"/>
  <c r="AD643" i="3"/>
  <c r="AF643" i="3" s="1"/>
  <c r="AA643" i="3"/>
  <c r="AC643" i="3" s="1"/>
  <c r="X643" i="3"/>
  <c r="Z643" i="3" s="1"/>
  <c r="U643" i="3"/>
  <c r="W643" i="3" s="1"/>
  <c r="C642" i="2" s="1"/>
  <c r="R643" i="3"/>
  <c r="T643" i="3" s="1"/>
  <c r="O643" i="3"/>
  <c r="Q643" i="3" s="1"/>
  <c r="L643" i="3"/>
  <c r="N643" i="3" s="1"/>
  <c r="I643" i="3"/>
  <c r="K643" i="3" s="1"/>
  <c r="F643" i="3"/>
  <c r="H643" i="3" s="1"/>
  <c r="C643" i="3"/>
  <c r="E643" i="3" s="1"/>
  <c r="B642" i="2" s="1"/>
  <c r="BH642" i="3"/>
  <c r="BJ642" i="3" s="1"/>
  <c r="BE642" i="3"/>
  <c r="BG642" i="3" s="1"/>
  <c r="D641" i="2" s="1"/>
  <c r="I641" i="2" s="1"/>
  <c r="BB642" i="3"/>
  <c r="BD642" i="3" s="1"/>
  <c r="AY642" i="3"/>
  <c r="BA642" i="3" s="1"/>
  <c r="AV642" i="3"/>
  <c r="AX642" i="3" s="1"/>
  <c r="AS642" i="3"/>
  <c r="AU642" i="3" s="1"/>
  <c r="AP642" i="3"/>
  <c r="AR642" i="3" s="1"/>
  <c r="AO642" i="3"/>
  <c r="AM642" i="3"/>
  <c r="AJ642" i="3"/>
  <c r="AL642" i="3" s="1"/>
  <c r="AG642" i="3"/>
  <c r="AI642" i="3" s="1"/>
  <c r="AD642" i="3"/>
  <c r="AF642" i="3" s="1"/>
  <c r="AC642" i="3"/>
  <c r="AA642" i="3"/>
  <c r="X642" i="3"/>
  <c r="Z642" i="3" s="1"/>
  <c r="U642" i="3"/>
  <c r="W642" i="3" s="1"/>
  <c r="C641" i="2" s="1"/>
  <c r="H641" i="2" s="1"/>
  <c r="T642" i="3"/>
  <c r="R642" i="3"/>
  <c r="O642" i="3"/>
  <c r="Q642" i="3" s="1"/>
  <c r="L642" i="3"/>
  <c r="N642" i="3" s="1"/>
  <c r="I642" i="3"/>
  <c r="K642" i="3" s="1"/>
  <c r="F642" i="3"/>
  <c r="H642" i="3" s="1"/>
  <c r="C642" i="3"/>
  <c r="E642" i="3" s="1"/>
  <c r="B641" i="2" s="1"/>
  <c r="G641" i="2" s="1"/>
  <c r="BH641" i="3"/>
  <c r="BJ641" i="3" s="1"/>
  <c r="BE641" i="3"/>
  <c r="BG641" i="3" s="1"/>
  <c r="D640" i="2" s="1"/>
  <c r="I640" i="2" s="1"/>
  <c r="BB641" i="3"/>
  <c r="BD641" i="3" s="1"/>
  <c r="AY641" i="3"/>
  <c r="BA641" i="3" s="1"/>
  <c r="AV641" i="3"/>
  <c r="AX641" i="3" s="1"/>
  <c r="AS641" i="3"/>
  <c r="AU641" i="3" s="1"/>
  <c r="AP641" i="3"/>
  <c r="AR641" i="3" s="1"/>
  <c r="AO641" i="3"/>
  <c r="AM641" i="3"/>
  <c r="AJ641" i="3"/>
  <c r="AL641" i="3" s="1"/>
  <c r="AI641" i="3"/>
  <c r="AG641" i="3"/>
  <c r="AF641" i="3"/>
  <c r="AD641" i="3"/>
  <c r="AA641" i="3"/>
  <c r="AC641" i="3" s="1"/>
  <c r="X641" i="3"/>
  <c r="Z641" i="3" s="1"/>
  <c r="U641" i="3"/>
  <c r="W641" i="3" s="1"/>
  <c r="C640" i="2" s="1"/>
  <c r="H640" i="2" s="1"/>
  <c r="R641" i="3"/>
  <c r="T641" i="3" s="1"/>
  <c r="O641" i="3"/>
  <c r="Q641" i="3" s="1"/>
  <c r="L641" i="3"/>
  <c r="N641" i="3" s="1"/>
  <c r="I641" i="3"/>
  <c r="K641" i="3" s="1"/>
  <c r="F641" i="3"/>
  <c r="H641" i="3" s="1"/>
  <c r="C641" i="3"/>
  <c r="E641" i="3" s="1"/>
  <c r="B640" i="2" s="1"/>
  <c r="G640" i="2" s="1"/>
  <c r="BH640" i="3"/>
  <c r="BJ640" i="3" s="1"/>
  <c r="BE640" i="3"/>
  <c r="BG640" i="3" s="1"/>
  <c r="D639" i="2" s="1"/>
  <c r="BB640" i="3"/>
  <c r="BD640" i="3" s="1"/>
  <c r="AY640" i="3"/>
  <c r="BA640" i="3" s="1"/>
  <c r="AV640" i="3"/>
  <c r="AX640" i="3" s="1"/>
  <c r="AS640" i="3"/>
  <c r="AU640" i="3" s="1"/>
  <c r="AP640" i="3"/>
  <c r="AR640" i="3" s="1"/>
  <c r="AM640" i="3"/>
  <c r="AO640" i="3" s="1"/>
  <c r="AJ640" i="3"/>
  <c r="AL640" i="3" s="1"/>
  <c r="AG640" i="3"/>
  <c r="AI640" i="3" s="1"/>
  <c r="AD640" i="3"/>
  <c r="AF640" i="3" s="1"/>
  <c r="AA640" i="3"/>
  <c r="AC640" i="3" s="1"/>
  <c r="Z640" i="3"/>
  <c r="X640" i="3"/>
  <c r="U640" i="3"/>
  <c r="W640" i="3" s="1"/>
  <c r="C639" i="2" s="1"/>
  <c r="H639" i="2" s="1"/>
  <c r="T640" i="3"/>
  <c r="R640" i="3"/>
  <c r="Q640" i="3"/>
  <c r="O640" i="3"/>
  <c r="L640" i="3"/>
  <c r="N640" i="3" s="1"/>
  <c r="I640" i="3"/>
  <c r="K640" i="3" s="1"/>
  <c r="F640" i="3"/>
  <c r="H640" i="3" s="1"/>
  <c r="C640" i="3"/>
  <c r="E640" i="3" s="1"/>
  <c r="B639" i="2" s="1"/>
  <c r="BJ639" i="3"/>
  <c r="BH639" i="3"/>
  <c r="BE639" i="3"/>
  <c r="BG639" i="3" s="1"/>
  <c r="D638" i="2" s="1"/>
  <c r="I638" i="2" s="1"/>
  <c r="BB639" i="3"/>
  <c r="BD639" i="3" s="1"/>
  <c r="AY639" i="3"/>
  <c r="BA639" i="3" s="1"/>
  <c r="AV639" i="3"/>
  <c r="AX639" i="3" s="1"/>
  <c r="AS639" i="3"/>
  <c r="AU639" i="3" s="1"/>
  <c r="AP639" i="3"/>
  <c r="AR639" i="3" s="1"/>
  <c r="AM639" i="3"/>
  <c r="AO639" i="3" s="1"/>
  <c r="AJ639" i="3"/>
  <c r="AL639" i="3" s="1"/>
  <c r="AG639" i="3"/>
  <c r="AI639" i="3" s="1"/>
  <c r="AD639" i="3"/>
  <c r="AF639" i="3" s="1"/>
  <c r="AA639" i="3"/>
  <c r="AC639" i="3" s="1"/>
  <c r="X639" i="3"/>
  <c r="Z639" i="3" s="1"/>
  <c r="U639" i="3"/>
  <c r="W639" i="3" s="1"/>
  <c r="C638" i="2" s="1"/>
  <c r="T639" i="3"/>
  <c r="R639" i="3"/>
  <c r="O639" i="3"/>
  <c r="Q639" i="3" s="1"/>
  <c r="L639" i="3"/>
  <c r="N639" i="3" s="1"/>
  <c r="I639" i="3"/>
  <c r="K639" i="3" s="1"/>
  <c r="F639" i="3"/>
  <c r="H639" i="3" s="1"/>
  <c r="C639" i="3"/>
  <c r="E639" i="3" s="1"/>
  <c r="B638" i="2" s="1"/>
  <c r="B639" i="3"/>
  <c r="BH638" i="3"/>
  <c r="BJ638" i="3" s="1"/>
  <c r="BE638" i="3"/>
  <c r="BG638" i="3" s="1"/>
  <c r="D637" i="2" s="1"/>
  <c r="I637" i="2" s="1"/>
  <c r="BB638" i="3"/>
  <c r="BD638" i="3" s="1"/>
  <c r="AY638" i="3"/>
  <c r="BA638" i="3" s="1"/>
  <c r="AV638" i="3"/>
  <c r="AX638" i="3" s="1"/>
  <c r="AS638" i="3"/>
  <c r="AU638" i="3" s="1"/>
  <c r="AP638" i="3"/>
  <c r="AR638" i="3" s="1"/>
  <c r="AM638" i="3"/>
  <c r="AO638" i="3" s="1"/>
  <c r="AJ638" i="3"/>
  <c r="AL638" i="3" s="1"/>
  <c r="AI638" i="3"/>
  <c r="AG638" i="3"/>
  <c r="AF638" i="3"/>
  <c r="AD638" i="3"/>
  <c r="AA638" i="3"/>
  <c r="AC638" i="3" s="1"/>
  <c r="X638" i="3"/>
  <c r="Z638" i="3" s="1"/>
  <c r="U638" i="3"/>
  <c r="W638" i="3" s="1"/>
  <c r="C637" i="2" s="1"/>
  <c r="R638" i="3"/>
  <c r="T638" i="3" s="1"/>
  <c r="O638" i="3"/>
  <c r="Q638" i="3" s="1"/>
  <c r="L638" i="3"/>
  <c r="N638" i="3" s="1"/>
  <c r="I638" i="3"/>
  <c r="K638" i="3" s="1"/>
  <c r="H638" i="3"/>
  <c r="F638" i="3"/>
  <c r="C638" i="3"/>
  <c r="E638" i="3" s="1"/>
  <c r="B637" i="2" s="1"/>
  <c r="BH637" i="3"/>
  <c r="BJ637" i="3" s="1"/>
  <c r="BE637" i="3"/>
  <c r="BG637" i="3" s="1"/>
  <c r="D636" i="2" s="1"/>
  <c r="I636" i="2" s="1"/>
  <c r="BB637" i="3"/>
  <c r="BD637" i="3" s="1"/>
  <c r="AY637" i="3"/>
  <c r="BA637" i="3" s="1"/>
  <c r="AV637" i="3"/>
  <c r="AX637" i="3" s="1"/>
  <c r="AU637" i="3"/>
  <c r="AS637" i="3"/>
  <c r="AR637" i="3"/>
  <c r="AP637" i="3"/>
  <c r="AM637" i="3"/>
  <c r="AO637" i="3" s="1"/>
  <c r="AJ637" i="3"/>
  <c r="AL637" i="3" s="1"/>
  <c r="AI637" i="3"/>
  <c r="AG637" i="3"/>
  <c r="AD637" i="3"/>
  <c r="AF637" i="3" s="1"/>
  <c r="AA637" i="3"/>
  <c r="AC637" i="3" s="1"/>
  <c r="Z637" i="3"/>
  <c r="X637" i="3"/>
  <c r="U637" i="3"/>
  <c r="W637" i="3" s="1"/>
  <c r="C636" i="2" s="1"/>
  <c r="H636" i="2" s="1"/>
  <c r="R637" i="3"/>
  <c r="T637" i="3" s="1"/>
  <c r="Q637" i="3"/>
  <c r="O637" i="3"/>
  <c r="N637" i="3"/>
  <c r="L637" i="3"/>
  <c r="I637" i="3"/>
  <c r="K637" i="3" s="1"/>
  <c r="H637" i="3"/>
  <c r="F637" i="3"/>
  <c r="C637" i="3"/>
  <c r="E637" i="3" s="1"/>
  <c r="B636" i="2" s="1"/>
  <c r="G636" i="2" s="1"/>
  <c r="BJ636" i="3"/>
  <c r="BH636" i="3"/>
  <c r="BE636" i="3"/>
  <c r="BG636" i="3" s="1"/>
  <c r="D635" i="2" s="1"/>
  <c r="I635" i="2" s="1"/>
  <c r="BD636" i="3"/>
  <c r="BB636" i="3"/>
  <c r="BA636" i="3"/>
  <c r="AY636" i="3"/>
  <c r="AX636" i="3"/>
  <c r="AV636" i="3"/>
  <c r="AS636" i="3"/>
  <c r="AU636" i="3" s="1"/>
  <c r="AP636" i="3"/>
  <c r="AR636" i="3" s="1"/>
  <c r="AO636" i="3"/>
  <c r="AM636" i="3"/>
  <c r="AL636" i="3"/>
  <c r="AJ636" i="3"/>
  <c r="AG636" i="3"/>
  <c r="AI636" i="3" s="1"/>
  <c r="AF636" i="3"/>
  <c r="AD636" i="3"/>
  <c r="AA636" i="3"/>
  <c r="AC636" i="3" s="1"/>
  <c r="X636" i="3"/>
  <c r="Z636" i="3" s="1"/>
  <c r="U636" i="3"/>
  <c r="W636" i="3" s="1"/>
  <c r="C635" i="2" s="1"/>
  <c r="H635" i="2" s="1"/>
  <c r="R636" i="3"/>
  <c r="T636" i="3" s="1"/>
  <c r="O636" i="3"/>
  <c r="Q636" i="3" s="1"/>
  <c r="L636" i="3"/>
  <c r="N636" i="3" s="1"/>
  <c r="K636" i="3"/>
  <c r="I636" i="3"/>
  <c r="F636" i="3"/>
  <c r="H636" i="3" s="1"/>
  <c r="C636" i="3"/>
  <c r="E636" i="3" s="1"/>
  <c r="B635" i="2" s="1"/>
  <c r="E635" i="2" s="1"/>
  <c r="J635" i="2" s="1"/>
  <c r="BJ635" i="3"/>
  <c r="BH635" i="3"/>
  <c r="BE635" i="3"/>
  <c r="BG635" i="3" s="1"/>
  <c r="D634" i="2" s="1"/>
  <c r="I634" i="2" s="1"/>
  <c r="BB635" i="3"/>
  <c r="BD635" i="3" s="1"/>
  <c r="AY635" i="3"/>
  <c r="BA635" i="3" s="1"/>
  <c r="AV635" i="3"/>
  <c r="AX635" i="3" s="1"/>
  <c r="AS635" i="3"/>
  <c r="AU635" i="3" s="1"/>
  <c r="AP635" i="3"/>
  <c r="AR635" i="3" s="1"/>
  <c r="AM635" i="3"/>
  <c r="AO635" i="3" s="1"/>
  <c r="AJ635" i="3"/>
  <c r="AL635" i="3" s="1"/>
  <c r="AG635" i="3"/>
  <c r="AI635" i="3" s="1"/>
  <c r="AD635" i="3"/>
  <c r="AF635" i="3" s="1"/>
  <c r="AA635" i="3"/>
  <c r="AC635" i="3" s="1"/>
  <c r="X635" i="3"/>
  <c r="Z635" i="3" s="1"/>
  <c r="W635" i="3"/>
  <c r="C634" i="2" s="1"/>
  <c r="H634" i="2" s="1"/>
  <c r="U635" i="3"/>
  <c r="R635" i="3"/>
  <c r="T635" i="3" s="1"/>
  <c r="Q635" i="3"/>
  <c r="O635" i="3"/>
  <c r="L635" i="3"/>
  <c r="N635" i="3" s="1"/>
  <c r="I635" i="3"/>
  <c r="K635" i="3" s="1"/>
  <c r="F635" i="3"/>
  <c r="H635" i="3" s="1"/>
  <c r="C635" i="3"/>
  <c r="E635" i="3" s="1"/>
  <c r="B634" i="2" s="1"/>
  <c r="B635" i="3"/>
  <c r="BH634" i="3"/>
  <c r="BJ634" i="3" s="1"/>
  <c r="BE634" i="3"/>
  <c r="BG634" i="3" s="1"/>
  <c r="D633" i="2" s="1"/>
  <c r="I633" i="2" s="1"/>
  <c r="BB634" i="3"/>
  <c r="BD634" i="3" s="1"/>
  <c r="AY634" i="3"/>
  <c r="BA634" i="3" s="1"/>
  <c r="AV634" i="3"/>
  <c r="AX634" i="3" s="1"/>
  <c r="AS634" i="3"/>
  <c r="AU634" i="3" s="1"/>
  <c r="AP634" i="3"/>
  <c r="AR634" i="3" s="1"/>
  <c r="AM634" i="3"/>
  <c r="AO634" i="3" s="1"/>
  <c r="AJ634" i="3"/>
  <c r="AL634" i="3" s="1"/>
  <c r="AI634" i="3"/>
  <c r="AG634" i="3"/>
  <c r="AD634" i="3"/>
  <c r="AF634" i="3" s="1"/>
  <c r="AC634" i="3"/>
  <c r="AA634" i="3"/>
  <c r="Z634" i="3"/>
  <c r="X634" i="3"/>
  <c r="U634" i="3"/>
  <c r="W634" i="3" s="1"/>
  <c r="C633" i="2" s="1"/>
  <c r="H633" i="2" s="1"/>
  <c r="R634" i="3"/>
  <c r="T634" i="3" s="1"/>
  <c r="O634" i="3"/>
  <c r="Q634" i="3" s="1"/>
  <c r="L634" i="3"/>
  <c r="N634" i="3" s="1"/>
  <c r="I634" i="3"/>
  <c r="K634" i="3" s="1"/>
  <c r="F634" i="3"/>
  <c r="H634" i="3" s="1"/>
  <c r="E634" i="3"/>
  <c r="B633" i="2" s="1"/>
  <c r="E633" i="2" s="1"/>
  <c r="J633" i="2" s="1"/>
  <c r="C634" i="3"/>
  <c r="BJ633" i="3"/>
  <c r="BH633" i="3"/>
  <c r="BG633" i="3"/>
  <c r="D632" i="2" s="1"/>
  <c r="I632" i="2" s="1"/>
  <c r="BE633" i="3"/>
  <c r="BB633" i="3"/>
  <c r="BD633" i="3" s="1"/>
  <c r="AY633" i="3"/>
  <c r="BA633" i="3" s="1"/>
  <c r="AV633" i="3"/>
  <c r="AX633" i="3" s="1"/>
  <c r="AS633" i="3"/>
  <c r="AU633" i="3" s="1"/>
  <c r="AR633" i="3"/>
  <c r="AP633" i="3"/>
  <c r="AO633" i="3"/>
  <c r="AM633" i="3"/>
  <c r="AJ633" i="3"/>
  <c r="AL633" i="3" s="1"/>
  <c r="AG633" i="3"/>
  <c r="AI633" i="3" s="1"/>
  <c r="AD633" i="3"/>
  <c r="AF633" i="3" s="1"/>
  <c r="AA633" i="3"/>
  <c r="AC633" i="3" s="1"/>
  <c r="X633" i="3"/>
  <c r="Z633" i="3" s="1"/>
  <c r="W633" i="3"/>
  <c r="C632" i="2" s="1"/>
  <c r="H632" i="2" s="1"/>
  <c r="U633" i="3"/>
  <c r="T633" i="3"/>
  <c r="R633" i="3"/>
  <c r="O633" i="3"/>
  <c r="Q633" i="3" s="1"/>
  <c r="N633" i="3"/>
  <c r="L633" i="3"/>
  <c r="K633" i="3"/>
  <c r="I633" i="3"/>
  <c r="H633" i="3"/>
  <c r="F633" i="3"/>
  <c r="C633" i="3"/>
  <c r="E633" i="3" s="1"/>
  <c r="B632" i="2" s="1"/>
  <c r="BJ632" i="3"/>
  <c r="BH632" i="3"/>
  <c r="BE632" i="3"/>
  <c r="BG632" i="3" s="1"/>
  <c r="D631" i="2" s="1"/>
  <c r="I631" i="2" s="1"/>
  <c r="BB632" i="3"/>
  <c r="BD632" i="3" s="1"/>
  <c r="AY632" i="3"/>
  <c r="BA632" i="3" s="1"/>
  <c r="AV632" i="3"/>
  <c r="AX632" i="3" s="1"/>
  <c r="AU632" i="3"/>
  <c r="AS632" i="3"/>
  <c r="AP632" i="3"/>
  <c r="AR632" i="3" s="1"/>
  <c r="AM632" i="3"/>
  <c r="AO632" i="3" s="1"/>
  <c r="AJ632" i="3"/>
  <c r="AL632" i="3" s="1"/>
  <c r="AG632" i="3"/>
  <c r="AI632" i="3" s="1"/>
  <c r="AF632" i="3"/>
  <c r="AD632" i="3"/>
  <c r="AA632" i="3"/>
  <c r="AC632" i="3" s="1"/>
  <c r="Z632" i="3"/>
  <c r="X632" i="3"/>
  <c r="U632" i="3"/>
  <c r="W632" i="3" s="1"/>
  <c r="C631" i="2" s="1"/>
  <c r="H631" i="2" s="1"/>
  <c r="R632" i="3"/>
  <c r="T632" i="3" s="1"/>
  <c r="O632" i="3"/>
  <c r="Q632" i="3" s="1"/>
  <c r="L632" i="3"/>
  <c r="N632" i="3" s="1"/>
  <c r="I632" i="3"/>
  <c r="K632" i="3" s="1"/>
  <c r="F632" i="3"/>
  <c r="H632" i="3" s="1"/>
  <c r="C632" i="3"/>
  <c r="E632" i="3" s="1"/>
  <c r="B631" i="2" s="1"/>
  <c r="BJ631" i="3"/>
  <c r="BH631" i="3"/>
  <c r="BE631" i="3"/>
  <c r="BG631" i="3" s="1"/>
  <c r="D630" i="2" s="1"/>
  <c r="I630" i="2" s="1"/>
  <c r="BB631" i="3"/>
  <c r="BD631" i="3" s="1"/>
  <c r="BA631" i="3"/>
  <c r="AY631" i="3"/>
  <c r="AV631" i="3"/>
  <c r="AX631" i="3" s="1"/>
  <c r="AS631" i="3"/>
  <c r="AU631" i="3" s="1"/>
  <c r="AP631" i="3"/>
  <c r="AR631" i="3" s="1"/>
  <c r="AO631" i="3"/>
  <c r="AM631" i="3"/>
  <c r="AJ631" i="3"/>
  <c r="AL631" i="3" s="1"/>
  <c r="AI631" i="3"/>
  <c r="AG631" i="3"/>
  <c r="AD631" i="3"/>
  <c r="AF631" i="3" s="1"/>
  <c r="AA631" i="3"/>
  <c r="AC631" i="3" s="1"/>
  <c r="X631" i="3"/>
  <c r="Z631" i="3" s="1"/>
  <c r="U631" i="3"/>
  <c r="W631" i="3" s="1"/>
  <c r="C630" i="2" s="1"/>
  <c r="H630" i="2" s="1"/>
  <c r="R631" i="3"/>
  <c r="T631" i="3" s="1"/>
  <c r="O631" i="3"/>
  <c r="Q631" i="3" s="1"/>
  <c r="L631" i="3"/>
  <c r="N631" i="3" s="1"/>
  <c r="I631" i="3"/>
  <c r="K631" i="3" s="1"/>
  <c r="H631" i="3"/>
  <c r="F631" i="3"/>
  <c r="C631" i="3"/>
  <c r="E631" i="3" s="1"/>
  <c r="B630" i="2" s="1"/>
  <c r="BH630" i="3"/>
  <c r="BJ630" i="3" s="1"/>
  <c r="BG630" i="3"/>
  <c r="D629" i="2" s="1"/>
  <c r="I629" i="2" s="1"/>
  <c r="BE630" i="3"/>
  <c r="BB630" i="3"/>
  <c r="BD630" i="3" s="1"/>
  <c r="AY630" i="3"/>
  <c r="BA630" i="3" s="1"/>
  <c r="AV630" i="3"/>
  <c r="AX630" i="3" s="1"/>
  <c r="AU630" i="3"/>
  <c r="AS630" i="3"/>
  <c r="AP630" i="3"/>
  <c r="AR630" i="3" s="1"/>
  <c r="AO630" i="3"/>
  <c r="AM630" i="3"/>
  <c r="AJ630" i="3"/>
  <c r="AL630" i="3" s="1"/>
  <c r="AG630" i="3"/>
  <c r="AI630" i="3" s="1"/>
  <c r="AD630" i="3"/>
  <c r="AF630" i="3" s="1"/>
  <c r="AA630" i="3"/>
  <c r="AC630" i="3" s="1"/>
  <c r="X630" i="3"/>
  <c r="Z630" i="3" s="1"/>
  <c r="U630" i="3"/>
  <c r="W630" i="3" s="1"/>
  <c r="C629" i="2" s="1"/>
  <c r="H629" i="2" s="1"/>
  <c r="R630" i="3"/>
  <c r="T630" i="3" s="1"/>
  <c r="O630" i="3"/>
  <c r="Q630" i="3" s="1"/>
  <c r="L630" i="3"/>
  <c r="N630" i="3" s="1"/>
  <c r="K630" i="3"/>
  <c r="I630" i="3"/>
  <c r="F630" i="3"/>
  <c r="H630" i="3" s="1"/>
  <c r="C630" i="3"/>
  <c r="E630" i="3" s="1"/>
  <c r="B629" i="2" s="1"/>
  <c r="BH629" i="3"/>
  <c r="BJ629" i="3" s="1"/>
  <c r="BE629" i="3"/>
  <c r="BG629" i="3" s="1"/>
  <c r="D628" i="2" s="1"/>
  <c r="I628" i="2" s="1"/>
  <c r="BB629" i="3"/>
  <c r="BD629" i="3" s="1"/>
  <c r="AY629" i="3"/>
  <c r="BA629" i="3" s="1"/>
  <c r="AV629" i="3"/>
  <c r="AX629" i="3" s="1"/>
  <c r="AS629" i="3"/>
  <c r="AU629" i="3" s="1"/>
  <c r="AP629" i="3"/>
  <c r="AR629" i="3" s="1"/>
  <c r="AM629" i="3"/>
  <c r="AO629" i="3" s="1"/>
  <c r="AJ629" i="3"/>
  <c r="AL629" i="3" s="1"/>
  <c r="AG629" i="3"/>
  <c r="AI629" i="3" s="1"/>
  <c r="AD629" i="3"/>
  <c r="AF629" i="3" s="1"/>
  <c r="AA629" i="3"/>
  <c r="AC629" i="3" s="1"/>
  <c r="X629" i="3"/>
  <c r="Z629" i="3" s="1"/>
  <c r="U629" i="3"/>
  <c r="W629" i="3" s="1"/>
  <c r="C628" i="2" s="1"/>
  <c r="H628" i="2" s="1"/>
  <c r="R629" i="3"/>
  <c r="T629" i="3" s="1"/>
  <c r="O629" i="3"/>
  <c r="Q629" i="3" s="1"/>
  <c r="L629" i="3"/>
  <c r="N629" i="3" s="1"/>
  <c r="I629" i="3"/>
  <c r="K629" i="3" s="1"/>
  <c r="F629" i="3"/>
  <c r="H629" i="3" s="1"/>
  <c r="E629" i="3"/>
  <c r="B628" i="2" s="1"/>
  <c r="C629" i="3"/>
  <c r="BJ628" i="3"/>
  <c r="BH628" i="3"/>
  <c r="BG628" i="3"/>
  <c r="D627" i="2" s="1"/>
  <c r="I627" i="2" s="1"/>
  <c r="BE628" i="3"/>
  <c r="BB628" i="3"/>
  <c r="BD628" i="3" s="1"/>
  <c r="AY628" i="3"/>
  <c r="BA628" i="3" s="1"/>
  <c r="AV628" i="3"/>
  <c r="AX628" i="3" s="1"/>
  <c r="AS628" i="3"/>
  <c r="AU628" i="3" s="1"/>
  <c r="AP628" i="3"/>
  <c r="AR628" i="3" s="1"/>
  <c r="AM628" i="3"/>
  <c r="AO628" i="3" s="1"/>
  <c r="AJ628" i="3"/>
  <c r="AL628" i="3" s="1"/>
  <c r="AG628" i="3"/>
  <c r="AI628" i="3" s="1"/>
  <c r="AD628" i="3"/>
  <c r="AF628" i="3" s="1"/>
  <c r="AA628" i="3"/>
  <c r="AC628" i="3" s="1"/>
  <c r="X628" i="3"/>
  <c r="Z628" i="3" s="1"/>
  <c r="U628" i="3"/>
  <c r="W628" i="3" s="1"/>
  <c r="C627" i="2" s="1"/>
  <c r="H627" i="2" s="1"/>
  <c r="T628" i="3"/>
  <c r="R628" i="3"/>
  <c r="O628" i="3"/>
  <c r="Q628" i="3" s="1"/>
  <c r="L628" i="3"/>
  <c r="N628" i="3" s="1"/>
  <c r="I628" i="3"/>
  <c r="K628" i="3" s="1"/>
  <c r="F628" i="3"/>
  <c r="H628" i="3" s="1"/>
  <c r="C628" i="3"/>
  <c r="E628" i="3" s="1"/>
  <c r="B627" i="2" s="1"/>
  <c r="G627" i="2" s="1"/>
  <c r="BH627" i="3"/>
  <c r="BJ627" i="3" s="1"/>
  <c r="BE627" i="3"/>
  <c r="BG627" i="3" s="1"/>
  <c r="D626" i="2" s="1"/>
  <c r="I626" i="2" s="1"/>
  <c r="BD627" i="3"/>
  <c r="BB627" i="3"/>
  <c r="BA627" i="3"/>
  <c r="AY627" i="3"/>
  <c r="AV627" i="3"/>
  <c r="AX627" i="3" s="1"/>
  <c r="AU627" i="3"/>
  <c r="AS627" i="3"/>
  <c r="AR627" i="3"/>
  <c r="AP627" i="3"/>
  <c r="AM627" i="3"/>
  <c r="AO627" i="3" s="1"/>
  <c r="AJ627" i="3"/>
  <c r="AL627" i="3" s="1"/>
  <c r="AG627" i="3"/>
  <c r="AI627" i="3" s="1"/>
  <c r="AD627" i="3"/>
  <c r="AF627" i="3" s="1"/>
  <c r="AA627" i="3"/>
  <c r="AC627" i="3" s="1"/>
  <c r="X627" i="3"/>
  <c r="Z627" i="3" s="1"/>
  <c r="U627" i="3"/>
  <c r="W627" i="3" s="1"/>
  <c r="C626" i="2" s="1"/>
  <c r="H626" i="2" s="1"/>
  <c r="R627" i="3"/>
  <c r="T627" i="3" s="1"/>
  <c r="O627" i="3"/>
  <c r="Q627" i="3" s="1"/>
  <c r="N627" i="3"/>
  <c r="L627" i="3"/>
  <c r="K627" i="3"/>
  <c r="I627" i="3"/>
  <c r="F627" i="3"/>
  <c r="H627" i="3" s="1"/>
  <c r="C627" i="3"/>
  <c r="E627" i="3" s="1"/>
  <c r="B626" i="2" s="1"/>
  <c r="G626" i="2" s="1"/>
  <c r="BH626" i="3"/>
  <c r="BJ626" i="3" s="1"/>
  <c r="BE626" i="3"/>
  <c r="BG626" i="3" s="1"/>
  <c r="D625" i="2" s="1"/>
  <c r="I625" i="2" s="1"/>
  <c r="BD626" i="3"/>
  <c r="BB626" i="3"/>
  <c r="AY626" i="3"/>
  <c r="BA626" i="3" s="1"/>
  <c r="AV626" i="3"/>
  <c r="AX626" i="3" s="1"/>
  <c r="AS626" i="3"/>
  <c r="AU626" i="3" s="1"/>
  <c r="AR626" i="3"/>
  <c r="AP626" i="3"/>
  <c r="AO626" i="3"/>
  <c r="AM626" i="3"/>
  <c r="AL626" i="3"/>
  <c r="AJ626" i="3"/>
  <c r="AG626" i="3"/>
  <c r="AI626" i="3" s="1"/>
  <c r="AF626" i="3"/>
  <c r="AD626" i="3"/>
  <c r="AA626" i="3"/>
  <c r="AC626" i="3" s="1"/>
  <c r="X626" i="3"/>
  <c r="Z626" i="3" s="1"/>
  <c r="W626" i="3"/>
  <c r="C625" i="2" s="1"/>
  <c r="H625" i="2" s="1"/>
  <c r="U626" i="3"/>
  <c r="R626" i="3"/>
  <c r="T626" i="3" s="1"/>
  <c r="O626" i="3"/>
  <c r="Q626" i="3" s="1"/>
  <c r="L626" i="3"/>
  <c r="N626" i="3" s="1"/>
  <c r="I626" i="3"/>
  <c r="K626" i="3" s="1"/>
  <c r="F626" i="3"/>
  <c r="H626" i="3" s="1"/>
  <c r="E626" i="3"/>
  <c r="B625" i="2" s="1"/>
  <c r="G625" i="2" s="1"/>
  <c r="C626" i="3"/>
  <c r="BH625" i="3"/>
  <c r="BJ625" i="3" s="1"/>
  <c r="BE625" i="3"/>
  <c r="BG625" i="3" s="1"/>
  <c r="D624" i="2" s="1"/>
  <c r="I624" i="2" s="1"/>
  <c r="BB625" i="3"/>
  <c r="BD625" i="3" s="1"/>
  <c r="BA625" i="3"/>
  <c r="AY625" i="3"/>
  <c r="AX625" i="3"/>
  <c r="AV625" i="3"/>
  <c r="AU625" i="3"/>
  <c r="AS625" i="3"/>
  <c r="AP625" i="3"/>
  <c r="AR625" i="3" s="1"/>
  <c r="AM625" i="3"/>
  <c r="AO625" i="3" s="1"/>
  <c r="AL625" i="3"/>
  <c r="AJ625" i="3"/>
  <c r="AG625" i="3"/>
  <c r="AI625" i="3" s="1"/>
  <c r="AD625" i="3"/>
  <c r="AF625" i="3" s="1"/>
  <c r="AC625" i="3"/>
  <c r="AA625" i="3"/>
  <c r="X625" i="3"/>
  <c r="Z625" i="3" s="1"/>
  <c r="U625" i="3"/>
  <c r="W625" i="3" s="1"/>
  <c r="C624" i="2" s="1"/>
  <c r="H624" i="2" s="1"/>
  <c r="R625" i="3"/>
  <c r="T625" i="3" s="1"/>
  <c r="O625" i="3"/>
  <c r="Q625" i="3" s="1"/>
  <c r="L625" i="3"/>
  <c r="N625" i="3" s="1"/>
  <c r="I625" i="3"/>
  <c r="K625" i="3" s="1"/>
  <c r="F625" i="3"/>
  <c r="H625" i="3" s="1"/>
  <c r="E625" i="3"/>
  <c r="B624" i="2" s="1"/>
  <c r="C625" i="3"/>
  <c r="B625" i="3"/>
  <c r="BH624" i="3"/>
  <c r="BJ624" i="3" s="1"/>
  <c r="BE624" i="3"/>
  <c r="BG624" i="3" s="1"/>
  <c r="D623" i="2" s="1"/>
  <c r="I623" i="2" s="1"/>
  <c r="BD624" i="3"/>
  <c r="BB624" i="3"/>
  <c r="AY624" i="3"/>
  <c r="BA624" i="3" s="1"/>
  <c r="AV624" i="3"/>
  <c r="AX624" i="3" s="1"/>
  <c r="AS624" i="3"/>
  <c r="AU624" i="3" s="1"/>
  <c r="AP624" i="3"/>
  <c r="AR624" i="3" s="1"/>
  <c r="AM624" i="3"/>
  <c r="AO624" i="3" s="1"/>
  <c r="AL624" i="3"/>
  <c r="AJ624" i="3"/>
  <c r="AG624" i="3"/>
  <c r="AI624" i="3" s="1"/>
  <c r="AF624" i="3"/>
  <c r="AD624" i="3"/>
  <c r="AC624" i="3"/>
  <c r="AA624" i="3"/>
  <c r="X624" i="3"/>
  <c r="Z624" i="3" s="1"/>
  <c r="U624" i="3"/>
  <c r="W624" i="3" s="1"/>
  <c r="C623" i="2" s="1"/>
  <c r="H623" i="2" s="1"/>
  <c r="R624" i="3"/>
  <c r="T624" i="3" s="1"/>
  <c r="O624" i="3"/>
  <c r="Q624" i="3" s="1"/>
  <c r="L624" i="3"/>
  <c r="N624" i="3" s="1"/>
  <c r="I624" i="3"/>
  <c r="K624" i="3" s="1"/>
  <c r="F624" i="3"/>
  <c r="H624" i="3" s="1"/>
  <c r="C624" i="3"/>
  <c r="E624" i="3" s="1"/>
  <c r="B623" i="2" s="1"/>
  <c r="B624" i="3"/>
  <c r="BH623" i="3"/>
  <c r="BJ623" i="3" s="1"/>
  <c r="BE623" i="3"/>
  <c r="BG623" i="3" s="1"/>
  <c r="D622" i="2" s="1"/>
  <c r="I622" i="2" s="1"/>
  <c r="BB623" i="3"/>
  <c r="BD623" i="3" s="1"/>
  <c r="AY623" i="3"/>
  <c r="BA623" i="3" s="1"/>
  <c r="AV623" i="3"/>
  <c r="AX623" i="3" s="1"/>
  <c r="AU623" i="3"/>
  <c r="AS623" i="3"/>
  <c r="AR623" i="3"/>
  <c r="AP623" i="3"/>
  <c r="AO623" i="3"/>
  <c r="AM623" i="3"/>
  <c r="AJ623" i="3"/>
  <c r="AL623" i="3" s="1"/>
  <c r="AI623" i="3"/>
  <c r="AG623" i="3"/>
  <c r="AD623" i="3"/>
  <c r="AF623" i="3" s="1"/>
  <c r="AA623" i="3"/>
  <c r="AC623" i="3" s="1"/>
  <c r="Z623" i="3"/>
  <c r="X623" i="3"/>
  <c r="U623" i="3"/>
  <c r="W623" i="3" s="1"/>
  <c r="C622" i="2" s="1"/>
  <c r="H622" i="2" s="1"/>
  <c r="R623" i="3"/>
  <c r="T623" i="3" s="1"/>
  <c r="O623" i="3"/>
  <c r="Q623" i="3" s="1"/>
  <c r="L623" i="3"/>
  <c r="N623" i="3" s="1"/>
  <c r="I623" i="3"/>
  <c r="K623" i="3" s="1"/>
  <c r="F623" i="3"/>
  <c r="H623" i="3" s="1"/>
  <c r="C623" i="3"/>
  <c r="E623" i="3" s="1"/>
  <c r="B622" i="2" s="1"/>
  <c r="B623" i="3"/>
  <c r="BH622" i="3"/>
  <c r="BJ622" i="3" s="1"/>
  <c r="BE622" i="3"/>
  <c r="BG622" i="3" s="1"/>
  <c r="D621" i="2" s="1"/>
  <c r="BD622" i="3"/>
  <c r="BB622" i="3"/>
  <c r="BA622" i="3"/>
  <c r="AY622" i="3"/>
  <c r="AV622" i="3"/>
  <c r="AX622" i="3" s="1"/>
  <c r="AU622" i="3"/>
  <c r="AS622" i="3"/>
  <c r="AP622" i="3"/>
  <c r="AR622" i="3" s="1"/>
  <c r="AO622" i="3"/>
  <c r="AM622" i="3"/>
  <c r="AJ622" i="3"/>
  <c r="AL622" i="3" s="1"/>
  <c r="AG622" i="3"/>
  <c r="AI622" i="3" s="1"/>
  <c r="AD622" i="3"/>
  <c r="AF622" i="3" s="1"/>
  <c r="AC622" i="3"/>
  <c r="AA622" i="3"/>
  <c r="Z622" i="3"/>
  <c r="X622" i="3"/>
  <c r="U622" i="3"/>
  <c r="W622" i="3" s="1"/>
  <c r="C621" i="2" s="1"/>
  <c r="H621" i="2" s="1"/>
  <c r="R622" i="3"/>
  <c r="T622" i="3" s="1"/>
  <c r="O622" i="3"/>
  <c r="Q622" i="3" s="1"/>
  <c r="L622" i="3"/>
  <c r="N622" i="3" s="1"/>
  <c r="K622" i="3"/>
  <c r="I622" i="3"/>
  <c r="F622" i="3"/>
  <c r="H622" i="3" s="1"/>
  <c r="C622" i="3"/>
  <c r="E622" i="3" s="1"/>
  <c r="B621" i="2" s="1"/>
  <c r="G621" i="2" s="1"/>
  <c r="BJ621" i="3"/>
  <c r="BH621" i="3"/>
  <c r="BG621" i="3"/>
  <c r="D620" i="2" s="1"/>
  <c r="BE621" i="3"/>
  <c r="BB621" i="3"/>
  <c r="BD621" i="3" s="1"/>
  <c r="BA621" i="3"/>
  <c r="AY621" i="3"/>
  <c r="AV621" i="3"/>
  <c r="AX621" i="3" s="1"/>
  <c r="AS621" i="3"/>
  <c r="AU621" i="3" s="1"/>
  <c r="AP621" i="3"/>
  <c r="AR621" i="3" s="1"/>
  <c r="AM621" i="3"/>
  <c r="AO621" i="3" s="1"/>
  <c r="AJ621" i="3"/>
  <c r="AL621" i="3" s="1"/>
  <c r="AG621" i="3"/>
  <c r="AI621" i="3" s="1"/>
  <c r="AF621" i="3"/>
  <c r="AD621" i="3"/>
  <c r="AA621" i="3"/>
  <c r="AC621" i="3" s="1"/>
  <c r="X621" i="3"/>
  <c r="Z621" i="3" s="1"/>
  <c r="U621" i="3"/>
  <c r="W621" i="3" s="1"/>
  <c r="C620" i="2" s="1"/>
  <c r="H620" i="2" s="1"/>
  <c r="T621" i="3"/>
  <c r="R621" i="3"/>
  <c r="O621" i="3"/>
  <c r="Q621" i="3" s="1"/>
  <c r="L621" i="3"/>
  <c r="N621" i="3" s="1"/>
  <c r="I621" i="3"/>
  <c r="K621" i="3" s="1"/>
  <c r="F621" i="3"/>
  <c r="H621" i="3" s="1"/>
  <c r="E621" i="3"/>
  <c r="B620" i="2" s="1"/>
  <c r="E620" i="2" s="1"/>
  <c r="J620" i="2" s="1"/>
  <c r="C621" i="3"/>
  <c r="B621" i="3"/>
  <c r="BH620" i="3"/>
  <c r="BJ620" i="3" s="1"/>
  <c r="BE620" i="3"/>
  <c r="BG620" i="3" s="1"/>
  <c r="D619" i="2" s="1"/>
  <c r="I619" i="2" s="1"/>
  <c r="BB620" i="3"/>
  <c r="BD620" i="3" s="1"/>
  <c r="AY620" i="3"/>
  <c r="BA620" i="3" s="1"/>
  <c r="AX620" i="3"/>
  <c r="AV620" i="3"/>
  <c r="AU620" i="3"/>
  <c r="AS620" i="3"/>
  <c r="AP620" i="3"/>
  <c r="AR620" i="3" s="1"/>
  <c r="AM620" i="3"/>
  <c r="AO620" i="3" s="1"/>
  <c r="AL620" i="3"/>
  <c r="AJ620" i="3"/>
  <c r="AG620" i="3"/>
  <c r="AI620" i="3" s="1"/>
  <c r="AF620" i="3"/>
  <c r="AD620" i="3"/>
  <c r="AA620" i="3"/>
  <c r="AC620" i="3" s="1"/>
  <c r="X620" i="3"/>
  <c r="Z620" i="3" s="1"/>
  <c r="W620" i="3"/>
  <c r="C619" i="2" s="1"/>
  <c r="H619" i="2" s="1"/>
  <c r="U620" i="3"/>
  <c r="R620" i="3"/>
  <c r="T620" i="3" s="1"/>
  <c r="O620" i="3"/>
  <c r="Q620" i="3" s="1"/>
  <c r="L620" i="3"/>
  <c r="N620" i="3" s="1"/>
  <c r="I620" i="3"/>
  <c r="K620" i="3" s="1"/>
  <c r="H620" i="3"/>
  <c r="F620" i="3"/>
  <c r="C620" i="3"/>
  <c r="E620" i="3" s="1"/>
  <c r="B619" i="2" s="1"/>
  <c r="G619" i="2" s="1"/>
  <c r="BJ619" i="3"/>
  <c r="BH619" i="3"/>
  <c r="BE619" i="3"/>
  <c r="BG619" i="3" s="1"/>
  <c r="D618" i="2" s="1"/>
  <c r="I618" i="2" s="1"/>
  <c r="BB619" i="3"/>
  <c r="BD619" i="3" s="1"/>
  <c r="AY619" i="3"/>
  <c r="BA619" i="3" s="1"/>
  <c r="AV619" i="3"/>
  <c r="AX619" i="3" s="1"/>
  <c r="AS619" i="3"/>
  <c r="AU619" i="3" s="1"/>
  <c r="AP619" i="3"/>
  <c r="AR619" i="3" s="1"/>
  <c r="AO619" i="3"/>
  <c r="AM619" i="3"/>
  <c r="AJ619" i="3"/>
  <c r="AL619" i="3" s="1"/>
  <c r="AG619" i="3"/>
  <c r="AI619" i="3" s="1"/>
  <c r="AD619" i="3"/>
  <c r="AF619" i="3" s="1"/>
  <c r="AA619" i="3"/>
  <c r="AC619" i="3" s="1"/>
  <c r="X619" i="3"/>
  <c r="Z619" i="3" s="1"/>
  <c r="W619" i="3"/>
  <c r="C618" i="2" s="1"/>
  <c r="H618" i="2" s="1"/>
  <c r="U619" i="3"/>
  <c r="R619" i="3"/>
  <c r="T619" i="3" s="1"/>
  <c r="O619" i="3"/>
  <c r="Q619" i="3" s="1"/>
  <c r="L619" i="3"/>
  <c r="N619" i="3" s="1"/>
  <c r="I619" i="3"/>
  <c r="K619" i="3" s="1"/>
  <c r="F619" i="3"/>
  <c r="H619" i="3" s="1"/>
  <c r="C619" i="3"/>
  <c r="E619" i="3" s="1"/>
  <c r="B618" i="2" s="1"/>
  <c r="BH618" i="3"/>
  <c r="BJ618" i="3" s="1"/>
  <c r="BE618" i="3"/>
  <c r="BG618" i="3" s="1"/>
  <c r="D617" i="2" s="1"/>
  <c r="I617" i="2" s="1"/>
  <c r="BB618" i="3"/>
  <c r="BD618" i="3" s="1"/>
  <c r="AY618" i="3"/>
  <c r="BA618" i="3" s="1"/>
  <c r="AV618" i="3"/>
  <c r="AX618" i="3" s="1"/>
  <c r="AS618" i="3"/>
  <c r="AU618" i="3" s="1"/>
  <c r="AP618" i="3"/>
  <c r="AR618" i="3" s="1"/>
  <c r="AM618" i="3"/>
  <c r="AO618" i="3" s="1"/>
  <c r="AJ618" i="3"/>
  <c r="AL618" i="3" s="1"/>
  <c r="AI618" i="3"/>
  <c r="AG618" i="3"/>
  <c r="AF618" i="3"/>
  <c r="AD618" i="3"/>
  <c r="AA618" i="3"/>
  <c r="AC618" i="3" s="1"/>
  <c r="X618" i="3"/>
  <c r="Z618" i="3" s="1"/>
  <c r="W618" i="3"/>
  <c r="C617" i="2" s="1"/>
  <c r="H617" i="2" s="1"/>
  <c r="U618" i="3"/>
  <c r="R618" i="3"/>
  <c r="T618" i="3" s="1"/>
  <c r="O618" i="3"/>
  <c r="Q618" i="3" s="1"/>
  <c r="L618" i="3"/>
  <c r="N618" i="3" s="1"/>
  <c r="I618" i="3"/>
  <c r="K618" i="3" s="1"/>
  <c r="H618" i="3"/>
  <c r="F618" i="3"/>
  <c r="C618" i="3"/>
  <c r="E618" i="3" s="1"/>
  <c r="B617" i="2" s="1"/>
  <c r="BJ617" i="3"/>
  <c r="BH617" i="3"/>
  <c r="BE617" i="3"/>
  <c r="BG617" i="3" s="1"/>
  <c r="D616" i="2" s="1"/>
  <c r="I616" i="2" s="1"/>
  <c r="BD617" i="3"/>
  <c r="BB617" i="3"/>
  <c r="BA617" i="3"/>
  <c r="AY617" i="3"/>
  <c r="AV617" i="3"/>
  <c r="AX617" i="3" s="1"/>
  <c r="AU617" i="3"/>
  <c r="AS617" i="3"/>
  <c r="AP617" i="3"/>
  <c r="AR617" i="3" s="1"/>
  <c r="AM617" i="3"/>
  <c r="AO617" i="3" s="1"/>
  <c r="AL617" i="3"/>
  <c r="AJ617" i="3"/>
  <c r="AG617" i="3"/>
  <c r="AI617" i="3" s="1"/>
  <c r="AD617" i="3"/>
  <c r="AF617" i="3" s="1"/>
  <c r="AA617" i="3"/>
  <c r="AC617" i="3" s="1"/>
  <c r="Z617" i="3"/>
  <c r="X617" i="3"/>
  <c r="U617" i="3"/>
  <c r="W617" i="3" s="1"/>
  <c r="C616" i="2" s="1"/>
  <c r="H616" i="2" s="1"/>
  <c r="R617" i="3"/>
  <c r="T617" i="3" s="1"/>
  <c r="Q617" i="3"/>
  <c r="O617" i="3"/>
  <c r="L617" i="3"/>
  <c r="N617" i="3" s="1"/>
  <c r="I617" i="3"/>
  <c r="K617" i="3" s="1"/>
  <c r="H617" i="3"/>
  <c r="F617" i="3"/>
  <c r="E617" i="3"/>
  <c r="B616" i="2" s="1"/>
  <c r="E616" i="2" s="1"/>
  <c r="J616" i="2" s="1"/>
  <c r="C617" i="3"/>
  <c r="BH616" i="3"/>
  <c r="BJ616" i="3" s="1"/>
  <c r="BE616" i="3"/>
  <c r="BG616" i="3" s="1"/>
  <c r="D615" i="2" s="1"/>
  <c r="I615" i="2" s="1"/>
  <c r="BB616" i="3"/>
  <c r="BD616" i="3" s="1"/>
  <c r="AY616" i="3"/>
  <c r="BA616" i="3" s="1"/>
  <c r="AV616" i="3"/>
  <c r="AX616" i="3" s="1"/>
  <c r="AU616" i="3"/>
  <c r="AS616" i="3"/>
  <c r="AP616" i="3"/>
  <c r="AR616" i="3" s="1"/>
  <c r="AO616" i="3"/>
  <c r="AM616" i="3"/>
  <c r="AL616" i="3"/>
  <c r="AJ616" i="3"/>
  <c r="AG616" i="3"/>
  <c r="AI616" i="3" s="1"/>
  <c r="AD616" i="3"/>
  <c r="AF616" i="3" s="1"/>
  <c r="AA616" i="3"/>
  <c r="AC616" i="3" s="1"/>
  <c r="X616" i="3"/>
  <c r="Z616" i="3" s="1"/>
  <c r="U616" i="3"/>
  <c r="W616" i="3" s="1"/>
  <c r="C615" i="2" s="1"/>
  <c r="H615" i="2" s="1"/>
  <c r="R616" i="3"/>
  <c r="T616" i="3" s="1"/>
  <c r="O616" i="3"/>
  <c r="Q616" i="3" s="1"/>
  <c r="L616" i="3"/>
  <c r="N616" i="3" s="1"/>
  <c r="I616" i="3"/>
  <c r="K616" i="3" s="1"/>
  <c r="H616" i="3"/>
  <c r="F616" i="3"/>
  <c r="E616" i="3"/>
  <c r="B615" i="2" s="1"/>
  <c r="E615" i="2" s="1"/>
  <c r="J615" i="2" s="1"/>
  <c r="C616" i="3"/>
  <c r="BH615" i="3"/>
  <c r="BJ615" i="3" s="1"/>
  <c r="BE615" i="3"/>
  <c r="BG615" i="3" s="1"/>
  <c r="D614" i="2" s="1"/>
  <c r="I614" i="2" s="1"/>
  <c r="BD615" i="3"/>
  <c r="BB615" i="3"/>
  <c r="AY615" i="3"/>
  <c r="BA615" i="3" s="1"/>
  <c r="AX615" i="3"/>
  <c r="AV615" i="3"/>
  <c r="AS615" i="3"/>
  <c r="AU615" i="3" s="1"/>
  <c r="AR615" i="3"/>
  <c r="AP615" i="3"/>
  <c r="AM615" i="3"/>
  <c r="AO615" i="3" s="1"/>
  <c r="AL615" i="3"/>
  <c r="AJ615" i="3"/>
  <c r="AG615" i="3"/>
  <c r="AI615" i="3" s="1"/>
  <c r="AD615" i="3"/>
  <c r="AF615" i="3" s="1"/>
  <c r="AA615" i="3"/>
  <c r="AC615" i="3" s="1"/>
  <c r="Z615" i="3"/>
  <c r="X615" i="3"/>
  <c r="W615" i="3"/>
  <c r="C614" i="2" s="1"/>
  <c r="H614" i="2" s="1"/>
  <c r="U615" i="3"/>
  <c r="R615" i="3"/>
  <c r="T615" i="3" s="1"/>
  <c r="Q615" i="3"/>
  <c r="O615" i="3"/>
  <c r="L615" i="3"/>
  <c r="N615" i="3" s="1"/>
  <c r="I615" i="3"/>
  <c r="K615" i="3" s="1"/>
  <c r="H615" i="3"/>
  <c r="F615" i="3"/>
  <c r="C615" i="3"/>
  <c r="E615" i="3" s="1"/>
  <c r="B614" i="2" s="1"/>
  <c r="BJ614" i="3"/>
  <c r="BH614" i="3"/>
  <c r="BE614" i="3"/>
  <c r="BG614" i="3" s="1"/>
  <c r="D613" i="2" s="1"/>
  <c r="I613" i="2" s="1"/>
  <c r="BB614" i="3"/>
  <c r="BD614" i="3" s="1"/>
  <c r="AY614" i="3"/>
  <c r="BA614" i="3" s="1"/>
  <c r="AX614" i="3"/>
  <c r="AV614" i="3"/>
  <c r="AU614" i="3"/>
  <c r="AS614" i="3"/>
  <c r="AP614" i="3"/>
  <c r="AR614" i="3" s="1"/>
  <c r="AM614" i="3"/>
  <c r="AO614" i="3" s="1"/>
  <c r="AL614" i="3"/>
  <c r="AJ614" i="3"/>
  <c r="AG614" i="3"/>
  <c r="AI614" i="3" s="1"/>
  <c r="AD614" i="3"/>
  <c r="AF614" i="3" s="1"/>
  <c r="AC614" i="3"/>
  <c r="AA614" i="3"/>
  <c r="Z614" i="3"/>
  <c r="X614" i="3"/>
  <c r="U614" i="3"/>
  <c r="W614" i="3" s="1"/>
  <c r="C613" i="2" s="1"/>
  <c r="H613" i="2" s="1"/>
  <c r="R614" i="3"/>
  <c r="T614" i="3" s="1"/>
  <c r="O614" i="3"/>
  <c r="Q614" i="3" s="1"/>
  <c r="L614" i="3"/>
  <c r="N614" i="3" s="1"/>
  <c r="I614" i="3"/>
  <c r="K614" i="3" s="1"/>
  <c r="F614" i="3"/>
  <c r="H614" i="3" s="1"/>
  <c r="C614" i="3"/>
  <c r="E614" i="3" s="1"/>
  <c r="B613" i="2" s="1"/>
  <c r="BH613" i="3"/>
  <c r="BJ613" i="3" s="1"/>
  <c r="BE613" i="3"/>
  <c r="BG613" i="3" s="1"/>
  <c r="D612" i="2" s="1"/>
  <c r="I612" i="2" s="1"/>
  <c r="BD613" i="3"/>
  <c r="BB613" i="3"/>
  <c r="BA613" i="3"/>
  <c r="AY613" i="3"/>
  <c r="AV613" i="3"/>
  <c r="AX613" i="3" s="1"/>
  <c r="AS613" i="3"/>
  <c r="AU613" i="3" s="1"/>
  <c r="AR613" i="3"/>
  <c r="AP613" i="3"/>
  <c r="AO613" i="3"/>
  <c r="AM613" i="3"/>
  <c r="AJ613" i="3"/>
  <c r="AL613" i="3" s="1"/>
  <c r="AG613" i="3"/>
  <c r="AI613" i="3" s="1"/>
  <c r="AF613" i="3"/>
  <c r="AD613" i="3"/>
  <c r="AA613" i="3"/>
  <c r="AC613" i="3" s="1"/>
  <c r="X613" i="3"/>
  <c r="Z613" i="3" s="1"/>
  <c r="W613" i="3"/>
  <c r="C612" i="2" s="1"/>
  <c r="U613" i="3"/>
  <c r="R613" i="3"/>
  <c r="T613" i="3" s="1"/>
  <c r="O613" i="3"/>
  <c r="Q613" i="3" s="1"/>
  <c r="L613" i="3"/>
  <c r="N613" i="3" s="1"/>
  <c r="K613" i="3"/>
  <c r="I613" i="3"/>
  <c r="F613" i="3"/>
  <c r="H613" i="3" s="1"/>
  <c r="E613" i="3"/>
  <c r="B612" i="2" s="1"/>
  <c r="C613" i="3"/>
  <c r="BJ612" i="3"/>
  <c r="BH612" i="3"/>
  <c r="BE612" i="3"/>
  <c r="BG612" i="3" s="1"/>
  <c r="D611" i="2" s="1"/>
  <c r="I611" i="2" s="1"/>
  <c r="BB612" i="3"/>
  <c r="BD612" i="3" s="1"/>
  <c r="AY612" i="3"/>
  <c r="BA612" i="3" s="1"/>
  <c r="AV612" i="3"/>
  <c r="AX612" i="3" s="1"/>
  <c r="AS612" i="3"/>
  <c r="AU612" i="3" s="1"/>
  <c r="AP612" i="3"/>
  <c r="AR612" i="3" s="1"/>
  <c r="AM612" i="3"/>
  <c r="AO612" i="3" s="1"/>
  <c r="AL612" i="3"/>
  <c r="AJ612" i="3"/>
  <c r="AI612" i="3"/>
  <c r="AG612" i="3"/>
  <c r="AD612" i="3"/>
  <c r="AF612" i="3" s="1"/>
  <c r="AA612" i="3"/>
  <c r="AC612" i="3" s="1"/>
  <c r="X612" i="3"/>
  <c r="Z612" i="3" s="1"/>
  <c r="U612" i="3"/>
  <c r="W612" i="3" s="1"/>
  <c r="C611" i="2" s="1"/>
  <c r="H611" i="2" s="1"/>
  <c r="T612" i="3"/>
  <c r="R612" i="3"/>
  <c r="Q612" i="3"/>
  <c r="O612" i="3"/>
  <c r="L612" i="3"/>
  <c r="N612" i="3" s="1"/>
  <c r="I612" i="3"/>
  <c r="K612" i="3" s="1"/>
  <c r="F612" i="3"/>
  <c r="H612" i="3" s="1"/>
  <c r="C612" i="3"/>
  <c r="E612" i="3" s="1"/>
  <c r="B611" i="2" s="1"/>
  <c r="G611" i="2" s="1"/>
  <c r="BH611" i="3"/>
  <c r="BJ611" i="3" s="1"/>
  <c r="BE611" i="3"/>
  <c r="BG611" i="3" s="1"/>
  <c r="D610" i="2" s="1"/>
  <c r="I610" i="2" s="1"/>
  <c r="BB611" i="3"/>
  <c r="BD611" i="3" s="1"/>
  <c r="BA611" i="3"/>
  <c r="AY611" i="3"/>
  <c r="AX611" i="3"/>
  <c r="AV611" i="3"/>
  <c r="AS611" i="3"/>
  <c r="AU611" i="3" s="1"/>
  <c r="AP611" i="3"/>
  <c r="AR611" i="3" s="1"/>
  <c r="AO611" i="3"/>
  <c r="AM611" i="3"/>
  <c r="AL611" i="3"/>
  <c r="AJ611" i="3"/>
  <c r="AG611" i="3"/>
  <c r="AI611" i="3" s="1"/>
  <c r="AD611" i="3"/>
  <c r="AF611" i="3" s="1"/>
  <c r="AC611" i="3"/>
  <c r="AA611" i="3"/>
  <c r="X611" i="3"/>
  <c r="Z611" i="3" s="1"/>
  <c r="U611" i="3"/>
  <c r="W611" i="3" s="1"/>
  <c r="C610" i="2" s="1"/>
  <c r="H610" i="2" s="1"/>
  <c r="R611" i="3"/>
  <c r="T611" i="3" s="1"/>
  <c r="O611" i="3"/>
  <c r="Q611" i="3" s="1"/>
  <c r="L611" i="3"/>
  <c r="N611" i="3" s="1"/>
  <c r="K611" i="3"/>
  <c r="I611" i="3"/>
  <c r="F611" i="3"/>
  <c r="H611" i="3" s="1"/>
  <c r="E611" i="3"/>
  <c r="B610" i="2" s="1"/>
  <c r="G610" i="2" s="1"/>
  <c r="C611" i="3"/>
  <c r="BH610" i="3"/>
  <c r="BJ610" i="3" s="1"/>
  <c r="BG610" i="3"/>
  <c r="D609" i="2" s="1"/>
  <c r="I609" i="2" s="1"/>
  <c r="BE610" i="3"/>
  <c r="BD610" i="3"/>
  <c r="BB610" i="3"/>
  <c r="AY610" i="3"/>
  <c r="BA610" i="3" s="1"/>
  <c r="AX610" i="3"/>
  <c r="AV610" i="3"/>
  <c r="AS610" i="3"/>
  <c r="AU610" i="3" s="1"/>
  <c r="AR610" i="3"/>
  <c r="AP610" i="3"/>
  <c r="AM610" i="3"/>
  <c r="AO610" i="3" s="1"/>
  <c r="AJ610" i="3"/>
  <c r="AL610" i="3" s="1"/>
  <c r="AG610" i="3"/>
  <c r="AI610" i="3" s="1"/>
  <c r="AD610" i="3"/>
  <c r="AF610" i="3" s="1"/>
  <c r="AA610" i="3"/>
  <c r="AC610" i="3" s="1"/>
  <c r="X610" i="3"/>
  <c r="Z610" i="3" s="1"/>
  <c r="U610" i="3"/>
  <c r="W610" i="3" s="1"/>
  <c r="C609" i="2" s="1"/>
  <c r="H609" i="2" s="1"/>
  <c r="R610" i="3"/>
  <c r="T610" i="3" s="1"/>
  <c r="Q610" i="3"/>
  <c r="O610" i="3"/>
  <c r="L610" i="3"/>
  <c r="N610" i="3" s="1"/>
  <c r="I610" i="3"/>
  <c r="K610" i="3" s="1"/>
  <c r="F610" i="3"/>
  <c r="H610" i="3" s="1"/>
  <c r="C610" i="3"/>
  <c r="E610" i="3" s="1"/>
  <c r="B609" i="2" s="1"/>
  <c r="E609" i="2" s="1"/>
  <c r="BJ609" i="3"/>
  <c r="BH609" i="3"/>
  <c r="BE609" i="3"/>
  <c r="BG609" i="3" s="1"/>
  <c r="D608" i="2" s="1"/>
  <c r="BB609" i="3"/>
  <c r="BD609" i="3" s="1"/>
  <c r="AY609" i="3"/>
  <c r="BA609" i="3" s="1"/>
  <c r="AV609" i="3"/>
  <c r="AX609" i="3" s="1"/>
  <c r="AU609" i="3"/>
  <c r="AS609" i="3"/>
  <c r="AP609" i="3"/>
  <c r="AR609" i="3" s="1"/>
  <c r="AM609" i="3"/>
  <c r="AO609" i="3" s="1"/>
  <c r="AL609" i="3"/>
  <c r="AJ609" i="3"/>
  <c r="AG609" i="3"/>
  <c r="AI609" i="3" s="1"/>
  <c r="AD609" i="3"/>
  <c r="AF609" i="3" s="1"/>
  <c r="AA609" i="3"/>
  <c r="AC609" i="3" s="1"/>
  <c r="Z609" i="3"/>
  <c r="X609" i="3"/>
  <c r="U609" i="3"/>
  <c r="W609" i="3" s="1"/>
  <c r="C608" i="2" s="1"/>
  <c r="H608" i="2" s="1"/>
  <c r="R609" i="3"/>
  <c r="T609" i="3" s="1"/>
  <c r="O609" i="3"/>
  <c r="Q609" i="3" s="1"/>
  <c r="L609" i="3"/>
  <c r="N609" i="3" s="1"/>
  <c r="I609" i="3"/>
  <c r="K609" i="3" s="1"/>
  <c r="F609" i="3"/>
  <c r="H609" i="3" s="1"/>
  <c r="E609" i="3"/>
  <c r="B608" i="2" s="1"/>
  <c r="C609" i="3"/>
  <c r="BJ608" i="3"/>
  <c r="BH608" i="3"/>
  <c r="BE608" i="3"/>
  <c r="BG608" i="3" s="1"/>
  <c r="D607" i="2" s="1"/>
  <c r="I607" i="2" s="1"/>
  <c r="BB608" i="3"/>
  <c r="BD608" i="3" s="1"/>
  <c r="AY608" i="3"/>
  <c r="BA608" i="3" s="1"/>
  <c r="AX608" i="3"/>
  <c r="AV608" i="3"/>
  <c r="AS608" i="3"/>
  <c r="AU608" i="3" s="1"/>
  <c r="AP608" i="3"/>
  <c r="AR608" i="3" s="1"/>
  <c r="AM608" i="3"/>
  <c r="AO608" i="3" s="1"/>
  <c r="AJ608" i="3"/>
  <c r="AL608" i="3" s="1"/>
  <c r="AG608" i="3"/>
  <c r="AI608" i="3" s="1"/>
  <c r="AF608" i="3"/>
  <c r="AD608" i="3"/>
  <c r="AA608" i="3"/>
  <c r="AC608" i="3" s="1"/>
  <c r="Z608" i="3"/>
  <c r="X608" i="3"/>
  <c r="U608" i="3"/>
  <c r="W608" i="3" s="1"/>
  <c r="C607" i="2" s="1"/>
  <c r="R608" i="3"/>
  <c r="T608" i="3" s="1"/>
  <c r="O608" i="3"/>
  <c r="Q608" i="3" s="1"/>
  <c r="L608" i="3"/>
  <c r="N608" i="3" s="1"/>
  <c r="I608" i="3"/>
  <c r="K608" i="3" s="1"/>
  <c r="F608" i="3"/>
  <c r="H608" i="3" s="1"/>
  <c r="C608" i="3"/>
  <c r="E608" i="3" s="1"/>
  <c r="B607" i="2" s="1"/>
  <c r="G607" i="2" s="1"/>
  <c r="B608" i="3"/>
  <c r="BJ607" i="3"/>
  <c r="BH607" i="3"/>
  <c r="BE607" i="3"/>
  <c r="BG607" i="3" s="1"/>
  <c r="D606" i="2" s="1"/>
  <c r="I606" i="2" s="1"/>
  <c r="BB607" i="3"/>
  <c r="BD607" i="3" s="1"/>
  <c r="AY607" i="3"/>
  <c r="BA607" i="3" s="1"/>
  <c r="AV607" i="3"/>
  <c r="AX607" i="3" s="1"/>
  <c r="AS607" i="3"/>
  <c r="AU607" i="3" s="1"/>
  <c r="AR607" i="3"/>
  <c r="AP607" i="3"/>
  <c r="AM607" i="3"/>
  <c r="AO607" i="3" s="1"/>
  <c r="AJ607" i="3"/>
  <c r="AL607" i="3" s="1"/>
  <c r="AG607" i="3"/>
  <c r="AI607" i="3" s="1"/>
  <c r="AD607" i="3"/>
  <c r="AF607" i="3" s="1"/>
  <c r="AA607" i="3"/>
  <c r="AC607" i="3" s="1"/>
  <c r="X607" i="3"/>
  <c r="Z607" i="3" s="1"/>
  <c r="W607" i="3"/>
  <c r="C606" i="2" s="1"/>
  <c r="H606" i="2" s="1"/>
  <c r="U607" i="3"/>
  <c r="T607" i="3"/>
  <c r="R607" i="3"/>
  <c r="Q607" i="3"/>
  <c r="O607" i="3"/>
  <c r="L607" i="3"/>
  <c r="N607" i="3" s="1"/>
  <c r="I607" i="3"/>
  <c r="K607" i="3" s="1"/>
  <c r="F607" i="3"/>
  <c r="H607" i="3" s="1"/>
  <c r="C607" i="3"/>
  <c r="E607" i="3" s="1"/>
  <c r="B606" i="2" s="1"/>
  <c r="G606" i="2" s="1"/>
  <c r="BH606" i="3"/>
  <c r="BJ606" i="3" s="1"/>
  <c r="BE606" i="3"/>
  <c r="BG606" i="3" s="1"/>
  <c r="D605" i="2" s="1"/>
  <c r="I605" i="2" s="1"/>
  <c r="BB606" i="3"/>
  <c r="BD606" i="3" s="1"/>
  <c r="AY606" i="3"/>
  <c r="BA606" i="3" s="1"/>
  <c r="AX606" i="3"/>
  <c r="AV606" i="3"/>
  <c r="AU606" i="3"/>
  <c r="AS606" i="3"/>
  <c r="AR606" i="3"/>
  <c r="AP606" i="3"/>
  <c r="AM606" i="3"/>
  <c r="AO606" i="3" s="1"/>
  <c r="AJ606" i="3"/>
  <c r="AL606" i="3" s="1"/>
  <c r="AG606" i="3"/>
  <c r="AI606" i="3" s="1"/>
  <c r="AD606" i="3"/>
  <c r="AF606" i="3" s="1"/>
  <c r="AC606" i="3"/>
  <c r="AA606" i="3"/>
  <c r="X606" i="3"/>
  <c r="Z606" i="3" s="1"/>
  <c r="U606" i="3"/>
  <c r="W606" i="3" s="1"/>
  <c r="C605" i="2" s="1"/>
  <c r="H605" i="2" s="1"/>
  <c r="R606" i="3"/>
  <c r="T606" i="3" s="1"/>
  <c r="O606" i="3"/>
  <c r="Q606" i="3" s="1"/>
  <c r="L606" i="3"/>
  <c r="N606" i="3" s="1"/>
  <c r="I606" i="3"/>
  <c r="K606" i="3" s="1"/>
  <c r="H606" i="3"/>
  <c r="F606" i="3"/>
  <c r="C606" i="3"/>
  <c r="E606" i="3" s="1"/>
  <c r="B605" i="2" s="1"/>
  <c r="E605" i="2" s="1"/>
  <c r="J605" i="2" s="1"/>
  <c r="BH605" i="3"/>
  <c r="BJ605" i="3" s="1"/>
  <c r="BE605" i="3"/>
  <c r="BG605" i="3" s="1"/>
  <c r="D604" i="2" s="1"/>
  <c r="I604" i="2" s="1"/>
  <c r="BB605" i="3"/>
  <c r="BD605" i="3" s="1"/>
  <c r="AY605" i="3"/>
  <c r="BA605" i="3" s="1"/>
  <c r="AX605" i="3"/>
  <c r="AV605" i="3"/>
  <c r="AS605" i="3"/>
  <c r="AU605" i="3" s="1"/>
  <c r="AP605" i="3"/>
  <c r="AR605" i="3" s="1"/>
  <c r="AO605" i="3"/>
  <c r="AM605" i="3"/>
  <c r="AJ605" i="3"/>
  <c r="AL605" i="3" s="1"/>
  <c r="AG605" i="3"/>
  <c r="AI605" i="3" s="1"/>
  <c r="AD605" i="3"/>
  <c r="AF605" i="3" s="1"/>
  <c r="AA605" i="3"/>
  <c r="AC605" i="3" s="1"/>
  <c r="X605" i="3"/>
  <c r="Z605" i="3" s="1"/>
  <c r="W605" i="3"/>
  <c r="C604" i="2" s="1"/>
  <c r="H604" i="2" s="1"/>
  <c r="U605" i="3"/>
  <c r="R605" i="3"/>
  <c r="T605" i="3" s="1"/>
  <c r="O605" i="3"/>
  <c r="Q605" i="3" s="1"/>
  <c r="L605" i="3"/>
  <c r="N605" i="3" s="1"/>
  <c r="K605" i="3"/>
  <c r="I605" i="3"/>
  <c r="F605" i="3"/>
  <c r="H605" i="3" s="1"/>
  <c r="C605" i="3"/>
  <c r="E605" i="3" s="1"/>
  <c r="B604" i="2" s="1"/>
  <c r="BH604" i="3"/>
  <c r="BJ604" i="3" s="1"/>
  <c r="BE604" i="3"/>
  <c r="BG604" i="3" s="1"/>
  <c r="D603" i="2" s="1"/>
  <c r="I603" i="2" s="1"/>
  <c r="BD604" i="3"/>
  <c r="BB604" i="3"/>
  <c r="AY604" i="3"/>
  <c r="BA604" i="3" s="1"/>
  <c r="AV604" i="3"/>
  <c r="AX604" i="3" s="1"/>
  <c r="AU604" i="3"/>
  <c r="AS604" i="3"/>
  <c r="AP604" i="3"/>
  <c r="AR604" i="3" s="1"/>
  <c r="AM604" i="3"/>
  <c r="AO604" i="3" s="1"/>
  <c r="AJ604" i="3"/>
  <c r="AL604" i="3" s="1"/>
  <c r="AG604" i="3"/>
  <c r="AI604" i="3" s="1"/>
  <c r="AD604" i="3"/>
  <c r="AF604" i="3" s="1"/>
  <c r="AA604" i="3"/>
  <c r="AC604" i="3" s="1"/>
  <c r="Z604" i="3"/>
  <c r="X604" i="3"/>
  <c r="U604" i="3"/>
  <c r="W604" i="3" s="1"/>
  <c r="C603" i="2" s="1"/>
  <c r="H603" i="2" s="1"/>
  <c r="T604" i="3"/>
  <c r="R604" i="3"/>
  <c r="O604" i="3"/>
  <c r="Q604" i="3" s="1"/>
  <c r="N604" i="3"/>
  <c r="L604" i="3"/>
  <c r="I604" i="3"/>
  <c r="K604" i="3" s="1"/>
  <c r="F604" i="3"/>
  <c r="H604" i="3" s="1"/>
  <c r="C604" i="3"/>
  <c r="E604" i="3" s="1"/>
  <c r="B603" i="2" s="1"/>
  <c r="G603" i="2" s="1"/>
  <c r="BJ603" i="3"/>
  <c r="BH603" i="3"/>
  <c r="BE603" i="3"/>
  <c r="BG603" i="3" s="1"/>
  <c r="D602" i="2" s="1"/>
  <c r="I602" i="2" s="1"/>
  <c r="BB603" i="3"/>
  <c r="BD603" i="3" s="1"/>
  <c r="BA603" i="3"/>
  <c r="AY603" i="3"/>
  <c r="AV603" i="3"/>
  <c r="AX603" i="3" s="1"/>
  <c r="AU603" i="3"/>
  <c r="AS603" i="3"/>
  <c r="AP603" i="3"/>
  <c r="AR603" i="3" s="1"/>
  <c r="AM603" i="3"/>
  <c r="AO603" i="3" s="1"/>
  <c r="AL603" i="3"/>
  <c r="AJ603" i="3"/>
  <c r="AG603" i="3"/>
  <c r="AI603" i="3" s="1"/>
  <c r="AD603" i="3"/>
  <c r="AF603" i="3" s="1"/>
  <c r="AA603" i="3"/>
  <c r="AC603" i="3" s="1"/>
  <c r="X603" i="3"/>
  <c r="Z603" i="3" s="1"/>
  <c r="U603" i="3"/>
  <c r="W603" i="3" s="1"/>
  <c r="C602" i="2" s="1"/>
  <c r="H602" i="2" s="1"/>
  <c r="R603" i="3"/>
  <c r="T603" i="3" s="1"/>
  <c r="Q603" i="3"/>
  <c r="O603" i="3"/>
  <c r="N603" i="3"/>
  <c r="L603" i="3"/>
  <c r="I603" i="3"/>
  <c r="K603" i="3" s="1"/>
  <c r="F603" i="3"/>
  <c r="H603" i="3" s="1"/>
  <c r="C603" i="3"/>
  <c r="E603" i="3" s="1"/>
  <c r="B602" i="2" s="1"/>
  <c r="B603" i="3"/>
  <c r="BH602" i="3"/>
  <c r="BJ602" i="3" s="1"/>
  <c r="BE602" i="3"/>
  <c r="BG602" i="3" s="1"/>
  <c r="D601" i="2" s="1"/>
  <c r="I601" i="2" s="1"/>
  <c r="BB602" i="3"/>
  <c r="BD602" i="3" s="1"/>
  <c r="BA602" i="3"/>
  <c r="AY602" i="3"/>
  <c r="AV602" i="3"/>
  <c r="AX602" i="3" s="1"/>
  <c r="AS602" i="3"/>
  <c r="AU602" i="3" s="1"/>
  <c r="AR602" i="3"/>
  <c r="AP602" i="3"/>
  <c r="AM602" i="3"/>
  <c r="AO602" i="3" s="1"/>
  <c r="AJ602" i="3"/>
  <c r="AL602" i="3" s="1"/>
  <c r="AG602" i="3"/>
  <c r="AI602" i="3" s="1"/>
  <c r="AD602" i="3"/>
  <c r="AF602" i="3" s="1"/>
  <c r="AA602" i="3"/>
  <c r="AC602" i="3" s="1"/>
  <c r="X602" i="3"/>
  <c r="Z602" i="3" s="1"/>
  <c r="W602" i="3"/>
  <c r="C601" i="2" s="1"/>
  <c r="H601" i="2" s="1"/>
  <c r="U602" i="3"/>
  <c r="R602" i="3"/>
  <c r="T602" i="3" s="1"/>
  <c r="O602" i="3"/>
  <c r="Q602" i="3" s="1"/>
  <c r="L602" i="3"/>
  <c r="N602" i="3" s="1"/>
  <c r="I602" i="3"/>
  <c r="K602" i="3" s="1"/>
  <c r="F602" i="3"/>
  <c r="H602" i="3" s="1"/>
  <c r="C602" i="3"/>
  <c r="E602" i="3" s="1"/>
  <c r="B601" i="2" s="1"/>
  <c r="G601" i="2" s="1"/>
  <c r="BH601" i="3"/>
  <c r="BJ601" i="3" s="1"/>
  <c r="BE601" i="3"/>
  <c r="BG601" i="3" s="1"/>
  <c r="D600" i="2" s="1"/>
  <c r="I600" i="2" s="1"/>
  <c r="BB601" i="3"/>
  <c r="BD601" i="3" s="1"/>
  <c r="AY601" i="3"/>
  <c r="BA601" i="3" s="1"/>
  <c r="AV601" i="3"/>
  <c r="AX601" i="3" s="1"/>
  <c r="AU601" i="3"/>
  <c r="AS601" i="3"/>
  <c r="AP601" i="3"/>
  <c r="AR601" i="3" s="1"/>
  <c r="AM601" i="3"/>
  <c r="AO601" i="3" s="1"/>
  <c r="AJ601" i="3"/>
  <c r="AL601" i="3" s="1"/>
  <c r="AG601" i="3"/>
  <c r="AI601" i="3" s="1"/>
  <c r="AD601" i="3"/>
  <c r="AF601" i="3" s="1"/>
  <c r="AA601" i="3"/>
  <c r="AC601" i="3" s="1"/>
  <c r="Z601" i="3"/>
  <c r="X601" i="3"/>
  <c r="U601" i="3"/>
  <c r="W601" i="3" s="1"/>
  <c r="C600" i="2" s="1"/>
  <c r="H600" i="2" s="1"/>
  <c r="R601" i="3"/>
  <c r="T601" i="3" s="1"/>
  <c r="Q601" i="3"/>
  <c r="O601" i="3"/>
  <c r="L601" i="3"/>
  <c r="N601" i="3" s="1"/>
  <c r="I601" i="3"/>
  <c r="K601" i="3" s="1"/>
  <c r="F601" i="3"/>
  <c r="H601" i="3" s="1"/>
  <c r="C601" i="3"/>
  <c r="E601" i="3" s="1"/>
  <c r="B600" i="2" s="1"/>
  <c r="BH600" i="3"/>
  <c r="BJ600" i="3" s="1"/>
  <c r="BE600" i="3"/>
  <c r="BG600" i="3" s="1"/>
  <c r="D599" i="2" s="1"/>
  <c r="I599" i="2" s="1"/>
  <c r="BB600" i="3"/>
  <c r="BD600" i="3" s="1"/>
  <c r="AY600" i="3"/>
  <c r="BA600" i="3" s="1"/>
  <c r="AX600" i="3"/>
  <c r="AV600" i="3"/>
  <c r="AU600" i="3"/>
  <c r="AS600" i="3"/>
  <c r="AP600" i="3"/>
  <c r="AR600" i="3" s="1"/>
  <c r="AM600" i="3"/>
  <c r="AO600" i="3" s="1"/>
  <c r="AL600" i="3"/>
  <c r="AJ600" i="3"/>
  <c r="AG600" i="3"/>
  <c r="AI600" i="3" s="1"/>
  <c r="AD600" i="3"/>
  <c r="AF600" i="3" s="1"/>
  <c r="AC600" i="3"/>
  <c r="AA600" i="3"/>
  <c r="X600" i="3"/>
  <c r="Z600" i="3" s="1"/>
  <c r="W600" i="3"/>
  <c r="C599" i="2" s="1"/>
  <c r="H599" i="2" s="1"/>
  <c r="U600" i="3"/>
  <c r="R600" i="3"/>
  <c r="T600" i="3" s="1"/>
  <c r="O600" i="3"/>
  <c r="Q600" i="3" s="1"/>
  <c r="L600" i="3"/>
  <c r="N600" i="3" s="1"/>
  <c r="I600" i="3"/>
  <c r="K600" i="3" s="1"/>
  <c r="H600" i="3"/>
  <c r="F600" i="3"/>
  <c r="C600" i="3"/>
  <c r="E600" i="3" s="1"/>
  <c r="B599" i="2" s="1"/>
  <c r="G599" i="2" s="1"/>
  <c r="BH599" i="3"/>
  <c r="BJ599" i="3" s="1"/>
  <c r="BE599" i="3"/>
  <c r="BG599" i="3" s="1"/>
  <c r="D598" i="2" s="1"/>
  <c r="BB599" i="3"/>
  <c r="BD599" i="3" s="1"/>
  <c r="BA599" i="3"/>
  <c r="AY599" i="3"/>
  <c r="AV599" i="3"/>
  <c r="AX599" i="3" s="1"/>
  <c r="AS599" i="3"/>
  <c r="AU599" i="3" s="1"/>
  <c r="AP599" i="3"/>
  <c r="AR599" i="3" s="1"/>
  <c r="AM599" i="3"/>
  <c r="AO599" i="3" s="1"/>
  <c r="AJ599" i="3"/>
  <c r="AL599" i="3" s="1"/>
  <c r="AG599" i="3"/>
  <c r="AI599" i="3" s="1"/>
  <c r="AD599" i="3"/>
  <c r="AF599" i="3" s="1"/>
  <c r="AA599" i="3"/>
  <c r="AC599" i="3" s="1"/>
  <c r="X599" i="3"/>
  <c r="Z599" i="3" s="1"/>
  <c r="U599" i="3"/>
  <c r="W599" i="3" s="1"/>
  <c r="C598" i="2" s="1"/>
  <c r="R599" i="3"/>
  <c r="T599" i="3" s="1"/>
  <c r="O599" i="3"/>
  <c r="Q599" i="3" s="1"/>
  <c r="L599" i="3"/>
  <c r="N599" i="3" s="1"/>
  <c r="K599" i="3"/>
  <c r="I599" i="3"/>
  <c r="F599" i="3"/>
  <c r="H599" i="3" s="1"/>
  <c r="C599" i="3"/>
  <c r="E599" i="3" s="1"/>
  <c r="B598" i="2" s="1"/>
  <c r="BH598" i="3"/>
  <c r="BJ598" i="3" s="1"/>
  <c r="BE598" i="3"/>
  <c r="BG598" i="3" s="1"/>
  <c r="D597" i="2" s="1"/>
  <c r="I597" i="2" s="1"/>
  <c r="BD598" i="3"/>
  <c r="BB598" i="3"/>
  <c r="BA598" i="3"/>
  <c r="AY598" i="3"/>
  <c r="AV598" i="3"/>
  <c r="AX598" i="3" s="1"/>
  <c r="AS598" i="3"/>
  <c r="AU598" i="3" s="1"/>
  <c r="AP598" i="3"/>
  <c r="AR598" i="3" s="1"/>
  <c r="AM598" i="3"/>
  <c r="AO598" i="3" s="1"/>
  <c r="AJ598" i="3"/>
  <c r="AL598" i="3" s="1"/>
  <c r="AI598" i="3"/>
  <c r="AG598" i="3"/>
  <c r="AD598" i="3"/>
  <c r="AF598" i="3" s="1"/>
  <c r="AA598" i="3"/>
  <c r="AC598" i="3" s="1"/>
  <c r="X598" i="3"/>
  <c r="Z598" i="3" s="1"/>
  <c r="U598" i="3"/>
  <c r="W598" i="3" s="1"/>
  <c r="C597" i="2" s="1"/>
  <c r="H597" i="2" s="1"/>
  <c r="R598" i="3"/>
  <c r="T598" i="3" s="1"/>
  <c r="O598" i="3"/>
  <c r="Q598" i="3" s="1"/>
  <c r="L598" i="3"/>
  <c r="N598" i="3" s="1"/>
  <c r="I598" i="3"/>
  <c r="K598" i="3" s="1"/>
  <c r="F598" i="3"/>
  <c r="H598" i="3" s="1"/>
  <c r="E598" i="3"/>
  <c r="B597" i="2" s="1"/>
  <c r="C598" i="3"/>
  <c r="BH597" i="3"/>
  <c r="BJ597" i="3" s="1"/>
  <c r="BE597" i="3"/>
  <c r="BG597" i="3" s="1"/>
  <c r="D596" i="2" s="1"/>
  <c r="I596" i="2" s="1"/>
  <c r="BB597" i="3"/>
  <c r="BD597" i="3" s="1"/>
  <c r="BA597" i="3"/>
  <c r="AY597" i="3"/>
  <c r="AV597" i="3"/>
  <c r="AX597" i="3" s="1"/>
  <c r="AS597" i="3"/>
  <c r="AU597" i="3" s="1"/>
  <c r="AP597" i="3"/>
  <c r="AR597" i="3" s="1"/>
  <c r="AM597" i="3"/>
  <c r="AO597" i="3" s="1"/>
  <c r="AJ597" i="3"/>
  <c r="AL597" i="3" s="1"/>
  <c r="AG597" i="3"/>
  <c r="AI597" i="3" s="1"/>
  <c r="AD597" i="3"/>
  <c r="AF597" i="3" s="1"/>
  <c r="AC597" i="3"/>
  <c r="AA597" i="3"/>
  <c r="X597" i="3"/>
  <c r="Z597" i="3" s="1"/>
  <c r="U597" i="3"/>
  <c r="W597" i="3" s="1"/>
  <c r="C596" i="2" s="1"/>
  <c r="R597" i="3"/>
  <c r="T597" i="3" s="1"/>
  <c r="O597" i="3"/>
  <c r="Q597" i="3" s="1"/>
  <c r="L597" i="3"/>
  <c r="N597" i="3" s="1"/>
  <c r="K597" i="3"/>
  <c r="I597" i="3"/>
  <c r="F597" i="3"/>
  <c r="H597" i="3" s="1"/>
  <c r="E597" i="3"/>
  <c r="B596" i="2" s="1"/>
  <c r="C597" i="3"/>
  <c r="B597" i="3"/>
  <c r="BH596" i="3"/>
  <c r="BJ596" i="3" s="1"/>
  <c r="BE596" i="3"/>
  <c r="BG596" i="3" s="1"/>
  <c r="D595" i="2" s="1"/>
  <c r="BB596" i="3"/>
  <c r="BD596" i="3" s="1"/>
  <c r="AY596" i="3"/>
  <c r="BA596" i="3" s="1"/>
  <c r="AX596" i="3"/>
  <c r="AV596" i="3"/>
  <c r="AS596" i="3"/>
  <c r="AU596" i="3" s="1"/>
  <c r="AP596" i="3"/>
  <c r="AR596" i="3" s="1"/>
  <c r="AM596" i="3"/>
  <c r="AO596" i="3" s="1"/>
  <c r="AL596" i="3"/>
  <c r="AJ596" i="3"/>
  <c r="AI596" i="3"/>
  <c r="AG596" i="3"/>
  <c r="AD596" i="3"/>
  <c r="AF596" i="3" s="1"/>
  <c r="AA596" i="3"/>
  <c r="AC596" i="3" s="1"/>
  <c r="X596" i="3"/>
  <c r="Z596" i="3" s="1"/>
  <c r="U596" i="3"/>
  <c r="W596" i="3" s="1"/>
  <c r="C595" i="2" s="1"/>
  <c r="H595" i="2" s="1"/>
  <c r="R596" i="3"/>
  <c r="T596" i="3" s="1"/>
  <c r="O596" i="3"/>
  <c r="Q596" i="3" s="1"/>
  <c r="L596" i="3"/>
  <c r="N596" i="3" s="1"/>
  <c r="K596" i="3"/>
  <c r="I596" i="3"/>
  <c r="F596" i="3"/>
  <c r="H596" i="3" s="1"/>
  <c r="C596" i="3"/>
  <c r="E596" i="3" s="1"/>
  <c r="B595" i="2" s="1"/>
  <c r="G595" i="2" s="1"/>
  <c r="BH595" i="3"/>
  <c r="BJ595" i="3" s="1"/>
  <c r="BG595" i="3"/>
  <c r="D594" i="2" s="1"/>
  <c r="BE595" i="3"/>
  <c r="BD595" i="3"/>
  <c r="BB595" i="3"/>
  <c r="AY595" i="3"/>
  <c r="BA595" i="3" s="1"/>
  <c r="AV595" i="3"/>
  <c r="AX595" i="3" s="1"/>
  <c r="AU595" i="3"/>
  <c r="AS595" i="3"/>
  <c r="AP595" i="3"/>
  <c r="AR595" i="3" s="1"/>
  <c r="AO595" i="3"/>
  <c r="AM595" i="3"/>
  <c r="AJ595" i="3"/>
  <c r="AL595" i="3" s="1"/>
  <c r="AI595" i="3"/>
  <c r="AG595" i="3"/>
  <c r="AD595" i="3"/>
  <c r="AF595" i="3" s="1"/>
  <c r="AA595" i="3"/>
  <c r="AC595" i="3" s="1"/>
  <c r="Z595" i="3"/>
  <c r="X595" i="3"/>
  <c r="U595" i="3"/>
  <c r="W595" i="3" s="1"/>
  <c r="C594" i="2" s="1"/>
  <c r="R595" i="3"/>
  <c r="T595" i="3" s="1"/>
  <c r="O595" i="3"/>
  <c r="Q595" i="3" s="1"/>
  <c r="L595" i="3"/>
  <c r="N595" i="3" s="1"/>
  <c r="I595" i="3"/>
  <c r="K595" i="3" s="1"/>
  <c r="H595" i="3"/>
  <c r="F595" i="3"/>
  <c r="E595" i="3"/>
  <c r="B594" i="2" s="1"/>
  <c r="C595" i="3"/>
  <c r="BJ594" i="3"/>
  <c r="BH594" i="3"/>
  <c r="BE594" i="3"/>
  <c r="BG594" i="3" s="1"/>
  <c r="D593" i="2" s="1"/>
  <c r="I593" i="2" s="1"/>
  <c r="BB594" i="3"/>
  <c r="BD594" i="3" s="1"/>
  <c r="BA594" i="3"/>
  <c r="AY594" i="3"/>
  <c r="AV594" i="3"/>
  <c r="AX594" i="3" s="1"/>
  <c r="AS594" i="3"/>
  <c r="AU594" i="3" s="1"/>
  <c r="AP594" i="3"/>
  <c r="AR594" i="3" s="1"/>
  <c r="AM594" i="3"/>
  <c r="AO594" i="3" s="1"/>
  <c r="AJ594" i="3"/>
  <c r="AL594" i="3" s="1"/>
  <c r="AI594" i="3"/>
  <c r="AG594" i="3"/>
  <c r="AD594" i="3"/>
  <c r="AF594" i="3" s="1"/>
  <c r="AA594" i="3"/>
  <c r="AC594" i="3" s="1"/>
  <c r="X594" i="3"/>
  <c r="Z594" i="3" s="1"/>
  <c r="U594" i="3"/>
  <c r="W594" i="3" s="1"/>
  <c r="C593" i="2" s="1"/>
  <c r="R594" i="3"/>
  <c r="T594" i="3" s="1"/>
  <c r="O594" i="3"/>
  <c r="Q594" i="3" s="1"/>
  <c r="L594" i="3"/>
  <c r="N594" i="3" s="1"/>
  <c r="K594" i="3"/>
  <c r="I594" i="3"/>
  <c r="H594" i="3"/>
  <c r="F594" i="3"/>
  <c r="C594" i="3"/>
  <c r="E594" i="3" s="1"/>
  <c r="B593" i="2" s="1"/>
  <c r="G593" i="2" s="1"/>
  <c r="BH593" i="3"/>
  <c r="BJ593" i="3" s="1"/>
  <c r="BE593" i="3"/>
  <c r="BG593" i="3" s="1"/>
  <c r="D592" i="2" s="1"/>
  <c r="I592" i="2" s="1"/>
  <c r="BB593" i="3"/>
  <c r="BD593" i="3" s="1"/>
  <c r="AY593" i="3"/>
  <c r="BA593" i="3" s="1"/>
  <c r="AV593" i="3"/>
  <c r="AX593" i="3" s="1"/>
  <c r="AS593" i="3"/>
  <c r="AU593" i="3" s="1"/>
  <c r="AP593" i="3"/>
  <c r="AR593" i="3" s="1"/>
  <c r="AM593" i="3"/>
  <c r="AO593" i="3" s="1"/>
  <c r="AJ593" i="3"/>
  <c r="AL593" i="3" s="1"/>
  <c r="AG593" i="3"/>
  <c r="AI593" i="3" s="1"/>
  <c r="AD593" i="3"/>
  <c r="AF593" i="3" s="1"/>
  <c r="AA593" i="3"/>
  <c r="AC593" i="3" s="1"/>
  <c r="X593" i="3"/>
  <c r="Z593" i="3" s="1"/>
  <c r="W593" i="3"/>
  <c r="C592" i="2" s="1"/>
  <c r="H592" i="2" s="1"/>
  <c r="U593" i="3"/>
  <c r="R593" i="3"/>
  <c r="T593" i="3" s="1"/>
  <c r="O593" i="3"/>
  <c r="Q593" i="3" s="1"/>
  <c r="L593" i="3"/>
  <c r="N593" i="3" s="1"/>
  <c r="K593" i="3"/>
  <c r="I593" i="3"/>
  <c r="F593" i="3"/>
  <c r="H593" i="3" s="1"/>
  <c r="C593" i="3"/>
  <c r="E593" i="3" s="1"/>
  <c r="B592" i="2" s="1"/>
  <c r="G592" i="2" s="1"/>
  <c r="BH592" i="3"/>
  <c r="BJ592" i="3" s="1"/>
  <c r="BE592" i="3"/>
  <c r="BG592" i="3" s="1"/>
  <c r="D591" i="2" s="1"/>
  <c r="I591" i="2" s="1"/>
  <c r="BB592" i="3"/>
  <c r="BD592" i="3" s="1"/>
  <c r="BA592" i="3"/>
  <c r="AY592" i="3"/>
  <c r="AV592" i="3"/>
  <c r="AX592" i="3" s="1"/>
  <c r="AS592" i="3"/>
  <c r="AU592" i="3" s="1"/>
  <c r="AP592" i="3"/>
  <c r="AR592" i="3" s="1"/>
  <c r="AM592" i="3"/>
  <c r="AO592" i="3" s="1"/>
  <c r="AJ592" i="3"/>
  <c r="AL592" i="3" s="1"/>
  <c r="AI592" i="3"/>
  <c r="AG592" i="3"/>
  <c r="AD592" i="3"/>
  <c r="AF592" i="3" s="1"/>
  <c r="AA592" i="3"/>
  <c r="AC592" i="3" s="1"/>
  <c r="X592" i="3"/>
  <c r="Z592" i="3" s="1"/>
  <c r="W592" i="3"/>
  <c r="C591" i="2" s="1"/>
  <c r="H591" i="2" s="1"/>
  <c r="U592" i="3"/>
  <c r="R592" i="3"/>
  <c r="T592" i="3" s="1"/>
  <c r="Q592" i="3"/>
  <c r="O592" i="3"/>
  <c r="L592" i="3"/>
  <c r="N592" i="3" s="1"/>
  <c r="I592" i="3"/>
  <c r="K592" i="3" s="1"/>
  <c r="H592" i="3"/>
  <c r="F592" i="3"/>
  <c r="C592" i="3"/>
  <c r="E592" i="3" s="1"/>
  <c r="B591" i="2" s="1"/>
  <c r="G591" i="2" s="1"/>
  <c r="BH591" i="3"/>
  <c r="BJ591" i="3" s="1"/>
  <c r="BG591" i="3"/>
  <c r="D590" i="2" s="1"/>
  <c r="I590" i="2" s="1"/>
  <c r="BE591" i="3"/>
  <c r="BB591" i="3"/>
  <c r="BD591" i="3" s="1"/>
  <c r="BA591" i="3"/>
  <c r="AY591" i="3"/>
  <c r="AV591" i="3"/>
  <c r="AX591" i="3" s="1"/>
  <c r="AS591" i="3"/>
  <c r="AU591" i="3" s="1"/>
  <c r="AP591" i="3"/>
  <c r="AR591" i="3" s="1"/>
  <c r="AM591" i="3"/>
  <c r="AO591" i="3" s="1"/>
  <c r="AJ591" i="3"/>
  <c r="AL591" i="3" s="1"/>
  <c r="AG591" i="3"/>
  <c r="AI591" i="3" s="1"/>
  <c r="AF591" i="3"/>
  <c r="AD591" i="3"/>
  <c r="AA591" i="3"/>
  <c r="AC591" i="3" s="1"/>
  <c r="X591" i="3"/>
  <c r="Z591" i="3" s="1"/>
  <c r="W591" i="3"/>
  <c r="C590" i="2" s="1"/>
  <c r="H590" i="2" s="1"/>
  <c r="U591" i="3"/>
  <c r="R591" i="3"/>
  <c r="T591" i="3" s="1"/>
  <c r="Q591" i="3"/>
  <c r="O591" i="3"/>
  <c r="L591" i="3"/>
  <c r="N591" i="3" s="1"/>
  <c r="I591" i="3"/>
  <c r="K591" i="3" s="1"/>
  <c r="F591" i="3"/>
  <c r="H591" i="3" s="1"/>
  <c r="C591" i="3"/>
  <c r="E591" i="3" s="1"/>
  <c r="B590" i="2" s="1"/>
  <c r="BH590" i="3"/>
  <c r="BJ590" i="3" s="1"/>
  <c r="BE590" i="3"/>
  <c r="BG590" i="3" s="1"/>
  <c r="D589" i="2" s="1"/>
  <c r="I589" i="2" s="1"/>
  <c r="BB590" i="3"/>
  <c r="BD590" i="3" s="1"/>
  <c r="AY590" i="3"/>
  <c r="BA590" i="3" s="1"/>
  <c r="AX590" i="3"/>
  <c r="AV590" i="3"/>
  <c r="AU590" i="3"/>
  <c r="AS590" i="3"/>
  <c r="AP590" i="3"/>
  <c r="AR590" i="3" s="1"/>
  <c r="AM590" i="3"/>
  <c r="AO590" i="3" s="1"/>
  <c r="AJ590" i="3"/>
  <c r="AL590" i="3" s="1"/>
  <c r="AG590" i="3"/>
  <c r="AI590" i="3" s="1"/>
  <c r="AD590" i="3"/>
  <c r="AF590" i="3" s="1"/>
  <c r="AC590" i="3"/>
  <c r="AA590" i="3"/>
  <c r="X590" i="3"/>
  <c r="Z590" i="3" s="1"/>
  <c r="W590" i="3"/>
  <c r="C589" i="2" s="1"/>
  <c r="H589" i="2" s="1"/>
  <c r="U590" i="3"/>
  <c r="R590" i="3"/>
  <c r="T590" i="3" s="1"/>
  <c r="O590" i="3"/>
  <c r="Q590" i="3" s="1"/>
  <c r="L590" i="3"/>
  <c r="N590" i="3" s="1"/>
  <c r="I590" i="3"/>
  <c r="K590" i="3" s="1"/>
  <c r="F590" i="3"/>
  <c r="H590" i="3" s="1"/>
  <c r="C590" i="3"/>
  <c r="E590" i="3" s="1"/>
  <c r="B589" i="2" s="1"/>
  <c r="BH589" i="3"/>
  <c r="BJ589" i="3" s="1"/>
  <c r="BE589" i="3"/>
  <c r="BG589" i="3" s="1"/>
  <c r="D588" i="2" s="1"/>
  <c r="I588" i="2" s="1"/>
  <c r="BD589" i="3"/>
  <c r="BB589" i="3"/>
  <c r="AY589" i="3"/>
  <c r="BA589" i="3" s="1"/>
  <c r="AX589" i="3"/>
  <c r="AV589" i="3"/>
  <c r="AS589" i="3"/>
  <c r="AU589" i="3" s="1"/>
  <c r="AP589" i="3"/>
  <c r="AR589" i="3" s="1"/>
  <c r="AO589" i="3"/>
  <c r="AM589" i="3"/>
  <c r="AL589" i="3"/>
  <c r="AJ589" i="3"/>
  <c r="AG589" i="3"/>
  <c r="AI589" i="3" s="1"/>
  <c r="AD589" i="3"/>
  <c r="AF589" i="3" s="1"/>
  <c r="AC589" i="3"/>
  <c r="AA589" i="3"/>
  <c r="X589" i="3"/>
  <c r="Z589" i="3" s="1"/>
  <c r="U589" i="3"/>
  <c r="W589" i="3" s="1"/>
  <c r="C588" i="2" s="1"/>
  <c r="H588" i="2" s="1"/>
  <c r="R589" i="3"/>
  <c r="T589" i="3" s="1"/>
  <c r="Q589" i="3"/>
  <c r="O589" i="3"/>
  <c r="L589" i="3"/>
  <c r="N589" i="3" s="1"/>
  <c r="I589" i="3"/>
  <c r="K589" i="3" s="1"/>
  <c r="F589" i="3"/>
  <c r="H589" i="3" s="1"/>
  <c r="E589" i="3"/>
  <c r="B588" i="2" s="1"/>
  <c r="C589" i="3"/>
  <c r="BH588" i="3"/>
  <c r="BJ588" i="3" s="1"/>
  <c r="BE588" i="3"/>
  <c r="BG588" i="3" s="1"/>
  <c r="D587" i="2" s="1"/>
  <c r="I587" i="2" s="1"/>
  <c r="BB588" i="3"/>
  <c r="BD588" i="3" s="1"/>
  <c r="AY588" i="3"/>
  <c r="BA588" i="3" s="1"/>
  <c r="AV588" i="3"/>
  <c r="AX588" i="3" s="1"/>
  <c r="AS588" i="3"/>
  <c r="AU588" i="3" s="1"/>
  <c r="AR588" i="3"/>
  <c r="AP588" i="3"/>
  <c r="AM588" i="3"/>
  <c r="AO588" i="3" s="1"/>
  <c r="AL588" i="3"/>
  <c r="AJ588" i="3"/>
  <c r="AG588" i="3"/>
  <c r="AI588" i="3" s="1"/>
  <c r="AD588" i="3"/>
  <c r="AF588" i="3" s="1"/>
  <c r="AA588" i="3"/>
  <c r="AC588" i="3" s="1"/>
  <c r="X588" i="3"/>
  <c r="Z588" i="3" s="1"/>
  <c r="U588" i="3"/>
  <c r="W588" i="3" s="1"/>
  <c r="C587" i="2" s="1"/>
  <c r="H587" i="2" s="1"/>
  <c r="R588" i="3"/>
  <c r="T588" i="3" s="1"/>
  <c r="O588" i="3"/>
  <c r="Q588" i="3" s="1"/>
  <c r="L588" i="3"/>
  <c r="N588" i="3" s="1"/>
  <c r="K588" i="3"/>
  <c r="I588" i="3"/>
  <c r="F588" i="3"/>
  <c r="H588" i="3" s="1"/>
  <c r="C588" i="3"/>
  <c r="E588" i="3" s="1"/>
  <c r="B587" i="2" s="1"/>
  <c r="BH587" i="3"/>
  <c r="BJ587" i="3" s="1"/>
  <c r="BG587" i="3"/>
  <c r="D586" i="2" s="1"/>
  <c r="I586" i="2" s="1"/>
  <c r="BE587" i="3"/>
  <c r="BD587" i="3"/>
  <c r="BB587" i="3"/>
  <c r="BA587" i="3"/>
  <c r="AY587" i="3"/>
  <c r="AV587" i="3"/>
  <c r="AX587" i="3" s="1"/>
  <c r="AU587" i="3"/>
  <c r="AS587" i="3"/>
  <c r="AP587" i="3"/>
  <c r="AR587" i="3" s="1"/>
  <c r="AM587" i="3"/>
  <c r="AO587" i="3" s="1"/>
  <c r="AL587" i="3"/>
  <c r="AJ587" i="3"/>
  <c r="AI587" i="3"/>
  <c r="AG587" i="3"/>
  <c r="AD587" i="3"/>
  <c r="AF587" i="3" s="1"/>
  <c r="AA587" i="3"/>
  <c r="AC587" i="3" s="1"/>
  <c r="X587" i="3"/>
  <c r="Z587" i="3" s="1"/>
  <c r="U587" i="3"/>
  <c r="W587" i="3" s="1"/>
  <c r="C586" i="2" s="1"/>
  <c r="H586" i="2" s="1"/>
  <c r="R587" i="3"/>
  <c r="T587" i="3" s="1"/>
  <c r="O587" i="3"/>
  <c r="Q587" i="3" s="1"/>
  <c r="L587" i="3"/>
  <c r="N587" i="3" s="1"/>
  <c r="I587" i="3"/>
  <c r="K587" i="3" s="1"/>
  <c r="F587" i="3"/>
  <c r="H587" i="3" s="1"/>
  <c r="E587" i="3"/>
  <c r="B586" i="2" s="1"/>
  <c r="E586" i="2" s="1"/>
  <c r="J586" i="2" s="1"/>
  <c r="O586" i="2" s="1"/>
  <c r="C587" i="3"/>
  <c r="BJ586" i="3"/>
  <c r="BH586" i="3"/>
  <c r="BE586" i="3"/>
  <c r="BG586" i="3" s="1"/>
  <c r="D585" i="2" s="1"/>
  <c r="I585" i="2" s="1"/>
  <c r="BB586" i="3"/>
  <c r="BD586" i="3" s="1"/>
  <c r="AY586" i="3"/>
  <c r="BA586" i="3" s="1"/>
  <c r="AV586" i="3"/>
  <c r="AX586" i="3" s="1"/>
  <c r="AS586" i="3"/>
  <c r="AU586" i="3" s="1"/>
  <c r="AP586" i="3"/>
  <c r="AR586" i="3" s="1"/>
  <c r="AM586" i="3"/>
  <c r="AO586" i="3" s="1"/>
  <c r="AJ586" i="3"/>
  <c r="AL586" i="3" s="1"/>
  <c r="AI586" i="3"/>
  <c r="AG586" i="3"/>
  <c r="AD586" i="3"/>
  <c r="AF586" i="3" s="1"/>
  <c r="AA586" i="3"/>
  <c r="AC586" i="3" s="1"/>
  <c r="X586" i="3"/>
  <c r="Z586" i="3" s="1"/>
  <c r="U586" i="3"/>
  <c r="W586" i="3" s="1"/>
  <c r="C585" i="2" s="1"/>
  <c r="H585" i="2" s="1"/>
  <c r="T586" i="3"/>
  <c r="R586" i="3"/>
  <c r="O586" i="3"/>
  <c r="Q586" i="3" s="1"/>
  <c r="L586" i="3"/>
  <c r="N586" i="3" s="1"/>
  <c r="I586" i="3"/>
  <c r="K586" i="3" s="1"/>
  <c r="F586" i="3"/>
  <c r="H586" i="3" s="1"/>
  <c r="E586" i="3"/>
  <c r="B585" i="2" s="1"/>
  <c r="C586" i="3"/>
  <c r="BH585" i="3"/>
  <c r="BJ585" i="3" s="1"/>
  <c r="BE585" i="3"/>
  <c r="BG585" i="3" s="1"/>
  <c r="D584" i="2" s="1"/>
  <c r="I584" i="2" s="1"/>
  <c r="BB585" i="3"/>
  <c r="BD585" i="3" s="1"/>
  <c r="AY585" i="3"/>
  <c r="BA585" i="3" s="1"/>
  <c r="AV585" i="3"/>
  <c r="AX585" i="3" s="1"/>
  <c r="AU585" i="3"/>
  <c r="AS585" i="3"/>
  <c r="AR585" i="3"/>
  <c r="AP585" i="3"/>
  <c r="AM585" i="3"/>
  <c r="AO585" i="3" s="1"/>
  <c r="AJ585" i="3"/>
  <c r="AL585" i="3" s="1"/>
  <c r="AG585" i="3"/>
  <c r="AI585" i="3" s="1"/>
  <c r="AD585" i="3"/>
  <c r="AF585" i="3" s="1"/>
  <c r="AC585" i="3"/>
  <c r="AA585" i="3"/>
  <c r="X585" i="3"/>
  <c r="Z585" i="3" s="1"/>
  <c r="U585" i="3"/>
  <c r="W585" i="3" s="1"/>
  <c r="C584" i="2" s="1"/>
  <c r="H584" i="2" s="1"/>
  <c r="R585" i="3"/>
  <c r="T585" i="3" s="1"/>
  <c r="O585" i="3"/>
  <c r="Q585" i="3" s="1"/>
  <c r="N585" i="3"/>
  <c r="L585" i="3"/>
  <c r="I585" i="3"/>
  <c r="K585" i="3" s="1"/>
  <c r="F585" i="3"/>
  <c r="H585" i="3" s="1"/>
  <c r="C585" i="3"/>
  <c r="E585" i="3" s="1"/>
  <c r="B584" i="2" s="1"/>
  <c r="BH584" i="3"/>
  <c r="BJ584" i="3" s="1"/>
  <c r="BE584" i="3"/>
  <c r="BG584" i="3" s="1"/>
  <c r="D583" i="2" s="1"/>
  <c r="I583" i="2" s="1"/>
  <c r="BB584" i="3"/>
  <c r="BD584" i="3" s="1"/>
  <c r="AY584" i="3"/>
  <c r="BA584" i="3" s="1"/>
  <c r="AV584" i="3"/>
  <c r="AX584" i="3" s="1"/>
  <c r="AS584" i="3"/>
  <c r="AU584" i="3" s="1"/>
  <c r="AP584" i="3"/>
  <c r="AR584" i="3" s="1"/>
  <c r="AO584" i="3"/>
  <c r="AM584" i="3"/>
  <c r="AJ584" i="3"/>
  <c r="AL584" i="3" s="1"/>
  <c r="AI584" i="3"/>
  <c r="AG584" i="3"/>
  <c r="AD584" i="3"/>
  <c r="AF584" i="3" s="1"/>
  <c r="AA584" i="3"/>
  <c r="AC584" i="3" s="1"/>
  <c r="X584" i="3"/>
  <c r="Z584" i="3" s="1"/>
  <c r="U584" i="3"/>
  <c r="W584" i="3" s="1"/>
  <c r="C583" i="2" s="1"/>
  <c r="H583" i="2" s="1"/>
  <c r="T584" i="3"/>
  <c r="R584" i="3"/>
  <c r="O584" i="3"/>
  <c r="Q584" i="3" s="1"/>
  <c r="N584" i="3"/>
  <c r="L584" i="3"/>
  <c r="K584" i="3"/>
  <c r="I584" i="3"/>
  <c r="F584" i="3"/>
  <c r="H584" i="3" s="1"/>
  <c r="C584" i="3"/>
  <c r="E584" i="3" s="1"/>
  <c r="B583" i="2" s="1"/>
  <c r="BJ583" i="3"/>
  <c r="BH583" i="3"/>
  <c r="BE583" i="3"/>
  <c r="BG583" i="3" s="1"/>
  <c r="D582" i="2" s="1"/>
  <c r="I582" i="2" s="1"/>
  <c r="BB583" i="3"/>
  <c r="BD583" i="3" s="1"/>
  <c r="AY583" i="3"/>
  <c r="BA583" i="3" s="1"/>
  <c r="AX583" i="3"/>
  <c r="AV583" i="3"/>
  <c r="AS583" i="3"/>
  <c r="AU583" i="3" s="1"/>
  <c r="AR583" i="3"/>
  <c r="AP583" i="3"/>
  <c r="AM583" i="3"/>
  <c r="AO583" i="3" s="1"/>
  <c r="AJ583" i="3"/>
  <c r="AL583" i="3" s="1"/>
  <c r="AG583" i="3"/>
  <c r="AI583" i="3" s="1"/>
  <c r="AD583" i="3"/>
  <c r="AF583" i="3" s="1"/>
  <c r="AC583" i="3"/>
  <c r="AA583" i="3"/>
  <c r="X583" i="3"/>
  <c r="Z583" i="3" s="1"/>
  <c r="U583" i="3"/>
  <c r="W583" i="3" s="1"/>
  <c r="C582" i="2" s="1"/>
  <c r="H582" i="2" s="1"/>
  <c r="R583" i="3"/>
  <c r="T583" i="3" s="1"/>
  <c r="O583" i="3"/>
  <c r="Q583" i="3" s="1"/>
  <c r="L583" i="3"/>
  <c r="N583" i="3" s="1"/>
  <c r="K583" i="3"/>
  <c r="I583" i="3"/>
  <c r="F583" i="3"/>
  <c r="H583" i="3" s="1"/>
  <c r="E583" i="3"/>
  <c r="B582" i="2" s="1"/>
  <c r="G582" i="2" s="1"/>
  <c r="C583" i="3"/>
  <c r="BH582" i="3"/>
  <c r="BJ582" i="3" s="1"/>
  <c r="BE582" i="3"/>
  <c r="BG582" i="3" s="1"/>
  <c r="D581" i="2" s="1"/>
  <c r="I581" i="2" s="1"/>
  <c r="BD582" i="3"/>
  <c r="BB582" i="3"/>
  <c r="AY582" i="3"/>
  <c r="BA582" i="3" s="1"/>
  <c r="AV582" i="3"/>
  <c r="AX582" i="3" s="1"/>
  <c r="AS582" i="3"/>
  <c r="AU582" i="3" s="1"/>
  <c r="AP582" i="3"/>
  <c r="AR582" i="3" s="1"/>
  <c r="AO582" i="3"/>
  <c r="AM582" i="3"/>
  <c r="AJ582" i="3"/>
  <c r="AL582" i="3" s="1"/>
  <c r="AI582" i="3"/>
  <c r="AG582" i="3"/>
  <c r="AD582" i="3"/>
  <c r="AF582" i="3" s="1"/>
  <c r="AC582" i="3"/>
  <c r="AA582" i="3"/>
  <c r="X582" i="3"/>
  <c r="Z582" i="3" s="1"/>
  <c r="U582" i="3"/>
  <c r="W582" i="3" s="1"/>
  <c r="C581" i="2" s="1"/>
  <c r="H581" i="2" s="1"/>
  <c r="R582" i="3"/>
  <c r="T582" i="3" s="1"/>
  <c r="O582" i="3"/>
  <c r="Q582" i="3" s="1"/>
  <c r="L582" i="3"/>
  <c r="N582" i="3" s="1"/>
  <c r="K582" i="3"/>
  <c r="I582" i="3"/>
  <c r="F582" i="3"/>
  <c r="H582" i="3" s="1"/>
  <c r="C582" i="3"/>
  <c r="E582" i="3" s="1"/>
  <c r="B581" i="2" s="1"/>
  <c r="BH581" i="3"/>
  <c r="BJ581" i="3" s="1"/>
  <c r="BE581" i="3"/>
  <c r="BG581" i="3" s="1"/>
  <c r="D580" i="2" s="1"/>
  <c r="I580" i="2" s="1"/>
  <c r="BB581" i="3"/>
  <c r="BD581" i="3" s="1"/>
  <c r="AY581" i="3"/>
  <c r="BA581" i="3" s="1"/>
  <c r="AV581" i="3"/>
  <c r="AX581" i="3" s="1"/>
  <c r="AU581" i="3"/>
  <c r="AS581" i="3"/>
  <c r="AP581" i="3"/>
  <c r="AR581" i="3" s="1"/>
  <c r="AO581" i="3"/>
  <c r="AM581" i="3"/>
  <c r="AL581" i="3"/>
  <c r="AJ581" i="3"/>
  <c r="AG581" i="3"/>
  <c r="AI581" i="3" s="1"/>
  <c r="AD581" i="3"/>
  <c r="AF581" i="3" s="1"/>
  <c r="AC581" i="3"/>
  <c r="AA581" i="3"/>
  <c r="Z581" i="3"/>
  <c r="X581" i="3"/>
  <c r="U581" i="3"/>
  <c r="W581" i="3" s="1"/>
  <c r="C580" i="2" s="1"/>
  <c r="H580" i="2" s="1"/>
  <c r="R581" i="3"/>
  <c r="T581" i="3" s="1"/>
  <c r="O581" i="3"/>
  <c r="Q581" i="3" s="1"/>
  <c r="N581" i="3"/>
  <c r="L581" i="3"/>
  <c r="I581" i="3"/>
  <c r="K581" i="3" s="1"/>
  <c r="F581" i="3"/>
  <c r="H581" i="3" s="1"/>
  <c r="C581" i="3"/>
  <c r="E581" i="3" s="1"/>
  <c r="B580" i="2" s="1"/>
  <c r="BJ580" i="3"/>
  <c r="BH580" i="3"/>
  <c r="BE580" i="3"/>
  <c r="BG580" i="3" s="1"/>
  <c r="D579" i="2" s="1"/>
  <c r="I579" i="2" s="1"/>
  <c r="BD580" i="3"/>
  <c r="BB580" i="3"/>
  <c r="BA580" i="3"/>
  <c r="AY580" i="3"/>
  <c r="AV580" i="3"/>
  <c r="AX580" i="3" s="1"/>
  <c r="AU580" i="3"/>
  <c r="AS580" i="3"/>
  <c r="AP580" i="3"/>
  <c r="AR580" i="3" s="1"/>
  <c r="AM580" i="3"/>
  <c r="AO580" i="3" s="1"/>
  <c r="AJ580" i="3"/>
  <c r="AL580" i="3" s="1"/>
  <c r="AG580" i="3"/>
  <c r="AI580" i="3" s="1"/>
  <c r="AF580" i="3"/>
  <c r="AD580" i="3"/>
  <c r="AC580" i="3"/>
  <c r="AA580" i="3"/>
  <c r="X580" i="3"/>
  <c r="Z580" i="3" s="1"/>
  <c r="U580" i="3"/>
  <c r="W580" i="3" s="1"/>
  <c r="C579" i="2" s="1"/>
  <c r="H579" i="2" s="1"/>
  <c r="T580" i="3"/>
  <c r="R580" i="3"/>
  <c r="O580" i="3"/>
  <c r="Q580" i="3" s="1"/>
  <c r="L580" i="3"/>
  <c r="N580" i="3" s="1"/>
  <c r="K580" i="3"/>
  <c r="I580" i="3"/>
  <c r="F580" i="3"/>
  <c r="H580" i="3" s="1"/>
  <c r="C580" i="3"/>
  <c r="E580" i="3" s="1"/>
  <c r="B579" i="2" s="1"/>
  <c r="E579" i="2" s="1"/>
  <c r="BH579" i="3"/>
  <c r="BJ579" i="3" s="1"/>
  <c r="BE579" i="3"/>
  <c r="BG579" i="3" s="1"/>
  <c r="D578" i="2" s="1"/>
  <c r="I578" i="2" s="1"/>
  <c r="BD579" i="3"/>
  <c r="BB579" i="3"/>
  <c r="AY579" i="3"/>
  <c r="BA579" i="3" s="1"/>
  <c r="AV579" i="3"/>
  <c r="AX579" i="3" s="1"/>
  <c r="AS579" i="3"/>
  <c r="AU579" i="3" s="1"/>
  <c r="AP579" i="3"/>
  <c r="AR579" i="3" s="1"/>
  <c r="AM579" i="3"/>
  <c r="AO579" i="3" s="1"/>
  <c r="AL579" i="3"/>
  <c r="AJ579" i="3"/>
  <c r="AG579" i="3"/>
  <c r="AI579" i="3" s="1"/>
  <c r="AD579" i="3"/>
  <c r="AF579" i="3" s="1"/>
  <c r="AA579" i="3"/>
  <c r="AC579" i="3" s="1"/>
  <c r="X579" i="3"/>
  <c r="Z579" i="3" s="1"/>
  <c r="W579" i="3"/>
  <c r="C578" i="2" s="1"/>
  <c r="H578" i="2" s="1"/>
  <c r="U579" i="3"/>
  <c r="R579" i="3"/>
  <c r="T579" i="3" s="1"/>
  <c r="O579" i="3"/>
  <c r="Q579" i="3" s="1"/>
  <c r="L579" i="3"/>
  <c r="N579" i="3" s="1"/>
  <c r="I579" i="3"/>
  <c r="K579" i="3" s="1"/>
  <c r="F579" i="3"/>
  <c r="H579" i="3" s="1"/>
  <c r="C579" i="3"/>
  <c r="E579" i="3" s="1"/>
  <c r="B578" i="2" s="1"/>
  <c r="BH578" i="3"/>
  <c r="BJ578" i="3" s="1"/>
  <c r="BE578" i="3"/>
  <c r="BG578" i="3" s="1"/>
  <c r="D577" i="2" s="1"/>
  <c r="I577" i="2" s="1"/>
  <c r="BB578" i="3"/>
  <c r="BD578" i="3" s="1"/>
  <c r="AY578" i="3"/>
  <c r="BA578" i="3" s="1"/>
  <c r="AX578" i="3"/>
  <c r="AV578" i="3"/>
  <c r="AS578" i="3"/>
  <c r="AU578" i="3" s="1"/>
  <c r="AP578" i="3"/>
  <c r="AR578" i="3" s="1"/>
  <c r="AM578" i="3"/>
  <c r="AO578" i="3" s="1"/>
  <c r="AJ578" i="3"/>
  <c r="AL578" i="3" s="1"/>
  <c r="AG578" i="3"/>
  <c r="AI578" i="3" s="1"/>
  <c r="AD578" i="3"/>
  <c r="AF578" i="3" s="1"/>
  <c r="AA578" i="3"/>
  <c r="AC578" i="3" s="1"/>
  <c r="Z578" i="3"/>
  <c r="X578" i="3"/>
  <c r="W578" i="3"/>
  <c r="C577" i="2" s="1"/>
  <c r="H577" i="2" s="1"/>
  <c r="U578" i="3"/>
  <c r="R578" i="3"/>
  <c r="T578" i="3" s="1"/>
  <c r="O578" i="3"/>
  <c r="Q578" i="3" s="1"/>
  <c r="L578" i="3"/>
  <c r="N578" i="3" s="1"/>
  <c r="I578" i="3"/>
  <c r="K578" i="3" s="1"/>
  <c r="F578" i="3"/>
  <c r="H578" i="3" s="1"/>
  <c r="C578" i="3"/>
  <c r="E578" i="3" s="1"/>
  <c r="B577" i="2" s="1"/>
  <c r="G577" i="2" s="1"/>
  <c r="BH577" i="3"/>
  <c r="BJ577" i="3" s="1"/>
  <c r="BG577" i="3"/>
  <c r="D576" i="2" s="1"/>
  <c r="I576" i="2" s="1"/>
  <c r="BE577" i="3"/>
  <c r="BB577" i="3"/>
  <c r="BD577" i="3" s="1"/>
  <c r="AY577" i="3"/>
  <c r="BA577" i="3" s="1"/>
  <c r="AV577" i="3"/>
  <c r="AX577" i="3" s="1"/>
  <c r="AS577" i="3"/>
  <c r="AU577" i="3" s="1"/>
  <c r="AR577" i="3"/>
  <c r="AP577" i="3"/>
  <c r="AM577" i="3"/>
  <c r="AO577" i="3" s="1"/>
  <c r="AJ577" i="3"/>
  <c r="AL577" i="3" s="1"/>
  <c r="AG577" i="3"/>
  <c r="AI577" i="3" s="1"/>
  <c r="AD577" i="3"/>
  <c r="AF577" i="3" s="1"/>
  <c r="AA577" i="3"/>
  <c r="AC577" i="3" s="1"/>
  <c r="X577" i="3"/>
  <c r="Z577" i="3" s="1"/>
  <c r="U577" i="3"/>
  <c r="W577" i="3" s="1"/>
  <c r="C576" i="2" s="1"/>
  <c r="H576" i="2" s="1"/>
  <c r="T577" i="3"/>
  <c r="R577" i="3"/>
  <c r="O577" i="3"/>
  <c r="Q577" i="3" s="1"/>
  <c r="L577" i="3"/>
  <c r="N577" i="3" s="1"/>
  <c r="I577" i="3"/>
  <c r="K577" i="3" s="1"/>
  <c r="F577" i="3"/>
  <c r="H577" i="3" s="1"/>
  <c r="C577" i="3"/>
  <c r="E577" i="3" s="1"/>
  <c r="B576" i="2" s="1"/>
  <c r="BH576" i="3"/>
  <c r="BJ576" i="3" s="1"/>
  <c r="BE576" i="3"/>
  <c r="BG576" i="3" s="1"/>
  <c r="D575" i="2" s="1"/>
  <c r="I575" i="2" s="1"/>
  <c r="BB576" i="3"/>
  <c r="BD576" i="3" s="1"/>
  <c r="AY576" i="3"/>
  <c r="BA576" i="3" s="1"/>
  <c r="AV576" i="3"/>
  <c r="AX576" i="3" s="1"/>
  <c r="AS576" i="3"/>
  <c r="AU576" i="3" s="1"/>
  <c r="AP576" i="3"/>
  <c r="AR576" i="3" s="1"/>
  <c r="AM576" i="3"/>
  <c r="AO576" i="3" s="1"/>
  <c r="AJ576" i="3"/>
  <c r="AL576" i="3" s="1"/>
  <c r="AI576" i="3"/>
  <c r="AG576" i="3"/>
  <c r="AD576" i="3"/>
  <c r="AF576" i="3" s="1"/>
  <c r="AA576" i="3"/>
  <c r="AC576" i="3" s="1"/>
  <c r="X576" i="3"/>
  <c r="Z576" i="3" s="1"/>
  <c r="U576" i="3"/>
  <c r="W576" i="3" s="1"/>
  <c r="C575" i="2" s="1"/>
  <c r="H575" i="2" s="1"/>
  <c r="R576" i="3"/>
  <c r="T576" i="3" s="1"/>
  <c r="O576" i="3"/>
  <c r="Q576" i="3" s="1"/>
  <c r="N576" i="3"/>
  <c r="L576" i="3"/>
  <c r="I576" i="3"/>
  <c r="K576" i="3" s="1"/>
  <c r="H576" i="3"/>
  <c r="F576" i="3"/>
  <c r="C576" i="3"/>
  <c r="E576" i="3" s="1"/>
  <c r="B575" i="2" s="1"/>
  <c r="E575" i="2" s="1"/>
  <c r="BH575" i="3"/>
  <c r="BJ575" i="3" s="1"/>
  <c r="BE575" i="3"/>
  <c r="BG575" i="3" s="1"/>
  <c r="D574" i="2" s="1"/>
  <c r="I574" i="2" s="1"/>
  <c r="BB575" i="3"/>
  <c r="BD575" i="3" s="1"/>
  <c r="BA575" i="3"/>
  <c r="AY575" i="3"/>
  <c r="AV575" i="3"/>
  <c r="AX575" i="3" s="1"/>
  <c r="AU575" i="3"/>
  <c r="AS575" i="3"/>
  <c r="AP575" i="3"/>
  <c r="AR575" i="3" s="1"/>
  <c r="AM575" i="3"/>
  <c r="AO575" i="3" s="1"/>
  <c r="AL575" i="3"/>
  <c r="AJ575" i="3"/>
  <c r="AG575" i="3"/>
  <c r="AI575" i="3" s="1"/>
  <c r="AD575" i="3"/>
  <c r="AF575" i="3" s="1"/>
  <c r="AA575" i="3"/>
  <c r="AC575" i="3" s="1"/>
  <c r="X575" i="3"/>
  <c r="Z575" i="3" s="1"/>
  <c r="U575" i="3"/>
  <c r="W575" i="3" s="1"/>
  <c r="C574" i="2" s="1"/>
  <c r="H574" i="2" s="1"/>
  <c r="T575" i="3"/>
  <c r="R575" i="3"/>
  <c r="Q575" i="3"/>
  <c r="O575" i="3"/>
  <c r="L575" i="3"/>
  <c r="N575" i="3" s="1"/>
  <c r="K575" i="3"/>
  <c r="I575" i="3"/>
  <c r="F575" i="3"/>
  <c r="H575" i="3" s="1"/>
  <c r="C575" i="3"/>
  <c r="E575" i="3" s="1"/>
  <c r="B574" i="2" s="1"/>
  <c r="G574" i="2" s="1"/>
  <c r="BH574" i="3"/>
  <c r="BJ574" i="3" s="1"/>
  <c r="BE574" i="3"/>
  <c r="BG574" i="3" s="1"/>
  <c r="D573" i="2" s="1"/>
  <c r="I573" i="2" s="1"/>
  <c r="BB574" i="3"/>
  <c r="BD574" i="3" s="1"/>
  <c r="AY574" i="3"/>
  <c r="BA574" i="3" s="1"/>
  <c r="AV574" i="3"/>
  <c r="AX574" i="3" s="1"/>
  <c r="AS574" i="3"/>
  <c r="AU574" i="3" s="1"/>
  <c r="AP574" i="3"/>
  <c r="AR574" i="3" s="1"/>
  <c r="AM574" i="3"/>
  <c r="AO574" i="3" s="1"/>
  <c r="AL574" i="3"/>
  <c r="AJ574" i="3"/>
  <c r="AG574" i="3"/>
  <c r="AI574" i="3" s="1"/>
  <c r="AD574" i="3"/>
  <c r="AF574" i="3" s="1"/>
  <c r="AC574" i="3"/>
  <c r="AA574" i="3"/>
  <c r="X574" i="3"/>
  <c r="Z574" i="3" s="1"/>
  <c r="U574" i="3"/>
  <c r="W574" i="3" s="1"/>
  <c r="C573" i="2" s="1"/>
  <c r="R574" i="3"/>
  <c r="T574" i="3" s="1"/>
  <c r="O574" i="3"/>
  <c r="Q574" i="3" s="1"/>
  <c r="L574" i="3"/>
  <c r="N574" i="3" s="1"/>
  <c r="I574" i="3"/>
  <c r="K574" i="3" s="1"/>
  <c r="F574" i="3"/>
  <c r="H574" i="3" s="1"/>
  <c r="E574" i="3"/>
  <c r="B573" i="2" s="1"/>
  <c r="C574" i="3"/>
  <c r="BH573" i="3"/>
  <c r="BJ573" i="3" s="1"/>
  <c r="BE573" i="3"/>
  <c r="BG573" i="3" s="1"/>
  <c r="D572" i="2" s="1"/>
  <c r="I572" i="2" s="1"/>
  <c r="BD573" i="3"/>
  <c r="BB573" i="3"/>
  <c r="BA573" i="3"/>
  <c r="AY573" i="3"/>
  <c r="AV573" i="3"/>
  <c r="AX573" i="3" s="1"/>
  <c r="AS573" i="3"/>
  <c r="AU573" i="3" s="1"/>
  <c r="AP573" i="3"/>
  <c r="AR573" i="3" s="1"/>
  <c r="AM573" i="3"/>
  <c r="AO573" i="3" s="1"/>
  <c r="AJ573" i="3"/>
  <c r="AL573" i="3" s="1"/>
  <c r="AI573" i="3"/>
  <c r="AG573" i="3"/>
  <c r="AD573" i="3"/>
  <c r="AF573" i="3" s="1"/>
  <c r="AA573" i="3"/>
  <c r="AC573" i="3" s="1"/>
  <c r="Z573" i="3"/>
  <c r="X573" i="3"/>
  <c r="U573" i="3"/>
  <c r="W573" i="3" s="1"/>
  <c r="C572" i="2" s="1"/>
  <c r="H572" i="2" s="1"/>
  <c r="R573" i="3"/>
  <c r="T573" i="3" s="1"/>
  <c r="O573" i="3"/>
  <c r="Q573" i="3" s="1"/>
  <c r="N573" i="3"/>
  <c r="L573" i="3"/>
  <c r="I573" i="3"/>
  <c r="K573" i="3" s="1"/>
  <c r="H573" i="3"/>
  <c r="F573" i="3"/>
  <c r="E573" i="3"/>
  <c r="B572" i="2" s="1"/>
  <c r="C573" i="3"/>
  <c r="BJ572" i="3"/>
  <c r="BH572" i="3"/>
  <c r="BE572" i="3"/>
  <c r="BG572" i="3" s="1"/>
  <c r="D571" i="2" s="1"/>
  <c r="BB572" i="3"/>
  <c r="BD572" i="3" s="1"/>
  <c r="AY572" i="3"/>
  <c r="BA572" i="3" s="1"/>
  <c r="AV572" i="3"/>
  <c r="AX572" i="3" s="1"/>
  <c r="AU572" i="3"/>
  <c r="AS572" i="3"/>
  <c r="AP572" i="3"/>
  <c r="AR572" i="3" s="1"/>
  <c r="AM572" i="3"/>
  <c r="AO572" i="3" s="1"/>
  <c r="AJ572" i="3"/>
  <c r="AL572" i="3" s="1"/>
  <c r="AI572" i="3"/>
  <c r="AG572" i="3"/>
  <c r="AD572" i="3"/>
  <c r="AF572" i="3" s="1"/>
  <c r="AA572" i="3"/>
  <c r="AC572" i="3" s="1"/>
  <c r="X572" i="3"/>
  <c r="Z572" i="3" s="1"/>
  <c r="U572" i="3"/>
  <c r="W572" i="3" s="1"/>
  <c r="C571" i="2" s="1"/>
  <c r="H571" i="2" s="1"/>
  <c r="R572" i="3"/>
  <c r="T572" i="3" s="1"/>
  <c r="Q572" i="3"/>
  <c r="O572" i="3"/>
  <c r="L572" i="3"/>
  <c r="N572" i="3" s="1"/>
  <c r="I572" i="3"/>
  <c r="K572" i="3" s="1"/>
  <c r="F572" i="3"/>
  <c r="H572" i="3" s="1"/>
  <c r="C572" i="3"/>
  <c r="E572" i="3" s="1"/>
  <c r="B571" i="2" s="1"/>
  <c r="BH571" i="3"/>
  <c r="BJ571" i="3" s="1"/>
  <c r="BE571" i="3"/>
  <c r="BG571" i="3" s="1"/>
  <c r="D570" i="2" s="1"/>
  <c r="I570" i="2" s="1"/>
  <c r="BB571" i="3"/>
  <c r="BD571" i="3" s="1"/>
  <c r="BA571" i="3"/>
  <c r="AY571" i="3"/>
  <c r="AV571" i="3"/>
  <c r="AX571" i="3" s="1"/>
  <c r="AU571" i="3"/>
  <c r="AS571" i="3"/>
  <c r="AP571" i="3"/>
  <c r="AR571" i="3" s="1"/>
  <c r="AO571" i="3"/>
  <c r="AM571" i="3"/>
  <c r="AJ571" i="3"/>
  <c r="AL571" i="3" s="1"/>
  <c r="AI571" i="3"/>
  <c r="AG571" i="3"/>
  <c r="AD571" i="3"/>
  <c r="AF571" i="3" s="1"/>
  <c r="AA571" i="3"/>
  <c r="AC571" i="3" s="1"/>
  <c r="X571" i="3"/>
  <c r="Z571" i="3" s="1"/>
  <c r="U571" i="3"/>
  <c r="W571" i="3" s="1"/>
  <c r="C570" i="2" s="1"/>
  <c r="R571" i="3"/>
  <c r="T571" i="3" s="1"/>
  <c r="O571" i="3"/>
  <c r="Q571" i="3" s="1"/>
  <c r="N571" i="3"/>
  <c r="L571" i="3"/>
  <c r="K571" i="3"/>
  <c r="I571" i="3"/>
  <c r="F571" i="3"/>
  <c r="H571" i="3" s="1"/>
  <c r="C571" i="3"/>
  <c r="E571" i="3" s="1"/>
  <c r="B570" i="2" s="1"/>
  <c r="E570" i="2" s="1"/>
  <c r="J570" i="2" s="1"/>
  <c r="O570" i="2" s="1"/>
  <c r="BH570" i="3"/>
  <c r="BJ570" i="3" s="1"/>
  <c r="BE570" i="3"/>
  <c r="BG570" i="3" s="1"/>
  <c r="D569" i="2" s="1"/>
  <c r="I569" i="2" s="1"/>
  <c r="BB570" i="3"/>
  <c r="BD570" i="3" s="1"/>
  <c r="AY570" i="3"/>
  <c r="BA570" i="3" s="1"/>
  <c r="AV570" i="3"/>
  <c r="AX570" i="3" s="1"/>
  <c r="AU570" i="3"/>
  <c r="AS570" i="3"/>
  <c r="AR570" i="3"/>
  <c r="AP570" i="3"/>
  <c r="AO570" i="3"/>
  <c r="AM570" i="3"/>
  <c r="AL570" i="3"/>
  <c r="AJ570" i="3"/>
  <c r="AG570" i="3"/>
  <c r="AI570" i="3" s="1"/>
  <c r="AD570" i="3"/>
  <c r="AF570" i="3" s="1"/>
  <c r="AA570" i="3"/>
  <c r="AC570" i="3" s="1"/>
  <c r="X570" i="3"/>
  <c r="Z570" i="3" s="1"/>
  <c r="U570" i="3"/>
  <c r="W570" i="3" s="1"/>
  <c r="C569" i="2" s="1"/>
  <c r="R570" i="3"/>
  <c r="T570" i="3" s="1"/>
  <c r="Q570" i="3"/>
  <c r="O570" i="3"/>
  <c r="N570" i="3"/>
  <c r="L570" i="3"/>
  <c r="I570" i="3"/>
  <c r="K570" i="3" s="1"/>
  <c r="F570" i="3"/>
  <c r="H570" i="3" s="1"/>
  <c r="C570" i="3"/>
  <c r="E570" i="3" s="1"/>
  <c r="B569" i="2" s="1"/>
  <c r="G569" i="2" s="1"/>
  <c r="BH569" i="3"/>
  <c r="BJ569" i="3" s="1"/>
  <c r="BE569" i="3"/>
  <c r="BG569" i="3" s="1"/>
  <c r="D568" i="2" s="1"/>
  <c r="I568" i="2" s="1"/>
  <c r="BB569" i="3"/>
  <c r="BD569" i="3" s="1"/>
  <c r="AY569" i="3"/>
  <c r="BA569" i="3" s="1"/>
  <c r="AV569" i="3"/>
  <c r="AX569" i="3" s="1"/>
  <c r="AS569" i="3"/>
  <c r="AU569" i="3" s="1"/>
  <c r="AP569" i="3"/>
  <c r="AR569" i="3" s="1"/>
  <c r="AM569" i="3"/>
  <c r="AO569" i="3" s="1"/>
  <c r="AL569" i="3"/>
  <c r="AJ569" i="3"/>
  <c r="AG569" i="3"/>
  <c r="AI569" i="3" s="1"/>
  <c r="AD569" i="3"/>
  <c r="AF569" i="3" s="1"/>
  <c r="AA569" i="3"/>
  <c r="AC569" i="3" s="1"/>
  <c r="X569" i="3"/>
  <c r="Z569" i="3" s="1"/>
  <c r="U569" i="3"/>
  <c r="W569" i="3" s="1"/>
  <c r="C568" i="2" s="1"/>
  <c r="H568" i="2" s="1"/>
  <c r="R569" i="3"/>
  <c r="T569" i="3" s="1"/>
  <c r="O569" i="3"/>
  <c r="Q569" i="3" s="1"/>
  <c r="L569" i="3"/>
  <c r="N569" i="3" s="1"/>
  <c r="I569" i="3"/>
  <c r="K569" i="3" s="1"/>
  <c r="H569" i="3"/>
  <c r="F569" i="3"/>
  <c r="C569" i="3"/>
  <c r="E569" i="3" s="1"/>
  <c r="B568" i="2" s="1"/>
  <c r="B569" i="3"/>
  <c r="BH568" i="3"/>
  <c r="BJ568" i="3" s="1"/>
  <c r="BE568" i="3"/>
  <c r="BG568" i="3" s="1"/>
  <c r="D567" i="2" s="1"/>
  <c r="I567" i="2" s="1"/>
  <c r="BB568" i="3"/>
  <c r="BD568" i="3" s="1"/>
  <c r="AY568" i="3"/>
  <c r="BA568" i="3" s="1"/>
  <c r="AV568" i="3"/>
  <c r="AX568" i="3" s="1"/>
  <c r="AS568" i="3"/>
  <c r="AU568" i="3" s="1"/>
  <c r="AR568" i="3"/>
  <c r="AP568" i="3"/>
  <c r="AM568" i="3"/>
  <c r="AO568" i="3" s="1"/>
  <c r="AJ568" i="3"/>
  <c r="AL568" i="3" s="1"/>
  <c r="AI568" i="3"/>
  <c r="AG568" i="3"/>
  <c r="AD568" i="3"/>
  <c r="AF568" i="3" s="1"/>
  <c r="AA568" i="3"/>
  <c r="AC568" i="3" s="1"/>
  <c r="X568" i="3"/>
  <c r="Z568" i="3" s="1"/>
  <c r="W568" i="3"/>
  <c r="C567" i="2" s="1"/>
  <c r="H567" i="2" s="1"/>
  <c r="U568" i="3"/>
  <c r="R568" i="3"/>
  <c r="T568" i="3" s="1"/>
  <c r="O568" i="3"/>
  <c r="Q568" i="3" s="1"/>
  <c r="N568" i="3"/>
  <c r="L568" i="3"/>
  <c r="I568" i="3"/>
  <c r="K568" i="3" s="1"/>
  <c r="F568" i="3"/>
  <c r="H568" i="3" s="1"/>
  <c r="C568" i="3"/>
  <c r="E568" i="3" s="1"/>
  <c r="B567" i="2" s="1"/>
  <c r="BH567" i="3"/>
  <c r="BJ567" i="3" s="1"/>
  <c r="BE567" i="3"/>
  <c r="BG567" i="3" s="1"/>
  <c r="D566" i="2" s="1"/>
  <c r="BB567" i="3"/>
  <c r="BD567" i="3" s="1"/>
  <c r="AY567" i="3"/>
  <c r="BA567" i="3" s="1"/>
  <c r="AV567" i="3"/>
  <c r="AX567" i="3" s="1"/>
  <c r="AS567" i="3"/>
  <c r="AU567" i="3" s="1"/>
  <c r="AR567" i="3"/>
  <c r="AP567" i="3"/>
  <c r="AM567" i="3"/>
  <c r="AO567" i="3" s="1"/>
  <c r="AL567" i="3"/>
  <c r="AJ567" i="3"/>
  <c r="AG567" i="3"/>
  <c r="AI567" i="3" s="1"/>
  <c r="AD567" i="3"/>
  <c r="AF567" i="3" s="1"/>
  <c r="AA567" i="3"/>
  <c r="AC567" i="3" s="1"/>
  <c r="Z567" i="3"/>
  <c r="X567" i="3"/>
  <c r="U567" i="3"/>
  <c r="W567" i="3" s="1"/>
  <c r="C566" i="2" s="1"/>
  <c r="H566" i="2" s="1"/>
  <c r="T567" i="3"/>
  <c r="R567" i="3"/>
  <c r="O567" i="3"/>
  <c r="Q567" i="3" s="1"/>
  <c r="L567" i="3"/>
  <c r="N567" i="3" s="1"/>
  <c r="I567" i="3"/>
  <c r="K567" i="3" s="1"/>
  <c r="H567" i="3"/>
  <c r="F567" i="3"/>
  <c r="E567" i="3"/>
  <c r="B566" i="2" s="1"/>
  <c r="C567" i="3"/>
  <c r="B567" i="3"/>
  <c r="BH566" i="3"/>
  <c r="BJ566" i="3" s="1"/>
  <c r="BE566" i="3"/>
  <c r="BG566" i="3" s="1"/>
  <c r="D565" i="2" s="1"/>
  <c r="I565" i="2" s="1"/>
  <c r="BB566" i="3"/>
  <c r="BD566" i="3" s="1"/>
  <c r="BA566" i="3"/>
  <c r="AY566" i="3"/>
  <c r="AV566" i="3"/>
  <c r="AX566" i="3" s="1"/>
  <c r="AU566" i="3"/>
  <c r="AS566" i="3"/>
  <c r="AP566" i="3"/>
  <c r="AR566" i="3" s="1"/>
  <c r="AO566" i="3"/>
  <c r="AM566" i="3"/>
  <c r="AJ566" i="3"/>
  <c r="AL566" i="3" s="1"/>
  <c r="AG566" i="3"/>
  <c r="AI566" i="3" s="1"/>
  <c r="AF566" i="3"/>
  <c r="AD566" i="3"/>
  <c r="AA566" i="3"/>
  <c r="AC566" i="3" s="1"/>
  <c r="Z566" i="3"/>
  <c r="X566" i="3"/>
  <c r="U566" i="3"/>
  <c r="W566" i="3" s="1"/>
  <c r="C565" i="2" s="1"/>
  <c r="H565" i="2" s="1"/>
  <c r="R566" i="3"/>
  <c r="T566" i="3" s="1"/>
  <c r="O566" i="3"/>
  <c r="Q566" i="3" s="1"/>
  <c r="L566" i="3"/>
  <c r="N566" i="3" s="1"/>
  <c r="I566" i="3"/>
  <c r="K566" i="3" s="1"/>
  <c r="F566" i="3"/>
  <c r="H566" i="3" s="1"/>
  <c r="C566" i="3"/>
  <c r="E566" i="3" s="1"/>
  <c r="B565" i="2" s="1"/>
  <c r="G565" i="2" s="1"/>
  <c r="BH565" i="3"/>
  <c r="BJ565" i="3" s="1"/>
  <c r="BE565" i="3"/>
  <c r="BG565" i="3" s="1"/>
  <c r="D564" i="2" s="1"/>
  <c r="I564" i="2" s="1"/>
  <c r="BB565" i="3"/>
  <c r="BD565" i="3" s="1"/>
  <c r="AY565" i="3"/>
  <c r="BA565" i="3" s="1"/>
  <c r="AV565" i="3"/>
  <c r="AX565" i="3" s="1"/>
  <c r="AS565" i="3"/>
  <c r="AU565" i="3" s="1"/>
  <c r="AP565" i="3"/>
  <c r="AR565" i="3" s="1"/>
  <c r="AM565" i="3"/>
  <c r="AO565" i="3" s="1"/>
  <c r="AL565" i="3"/>
  <c r="AJ565" i="3"/>
  <c r="AG565" i="3"/>
  <c r="AI565" i="3" s="1"/>
  <c r="AD565" i="3"/>
  <c r="AF565" i="3" s="1"/>
  <c r="AA565" i="3"/>
  <c r="AC565" i="3" s="1"/>
  <c r="Z565" i="3"/>
  <c r="X565" i="3"/>
  <c r="W565" i="3"/>
  <c r="C564" i="2" s="1"/>
  <c r="H564" i="2" s="1"/>
  <c r="U565" i="3"/>
  <c r="T565" i="3"/>
  <c r="R565" i="3"/>
  <c r="Q565" i="3"/>
  <c r="O565" i="3"/>
  <c r="L565" i="3"/>
  <c r="N565" i="3" s="1"/>
  <c r="I565" i="3"/>
  <c r="K565" i="3" s="1"/>
  <c r="F565" i="3"/>
  <c r="H565" i="3" s="1"/>
  <c r="C565" i="3"/>
  <c r="E565" i="3" s="1"/>
  <c r="B564" i="2" s="1"/>
  <c r="BH564" i="3"/>
  <c r="BJ564" i="3" s="1"/>
  <c r="BE564" i="3"/>
  <c r="BG564" i="3" s="1"/>
  <c r="D563" i="2" s="1"/>
  <c r="I563" i="2" s="1"/>
  <c r="BD564" i="3"/>
  <c r="BB564" i="3"/>
  <c r="BA564" i="3"/>
  <c r="AY564" i="3"/>
  <c r="AX564" i="3"/>
  <c r="AV564" i="3"/>
  <c r="AS564" i="3"/>
  <c r="AU564" i="3" s="1"/>
  <c r="AP564" i="3"/>
  <c r="AR564" i="3" s="1"/>
  <c r="AM564" i="3"/>
  <c r="AO564" i="3" s="1"/>
  <c r="AJ564" i="3"/>
  <c r="AL564" i="3" s="1"/>
  <c r="AG564" i="3"/>
  <c r="AI564" i="3" s="1"/>
  <c r="AF564" i="3"/>
  <c r="AD564" i="3"/>
  <c r="AC564" i="3"/>
  <c r="AA564" i="3"/>
  <c r="X564" i="3"/>
  <c r="Z564" i="3" s="1"/>
  <c r="U564" i="3"/>
  <c r="W564" i="3" s="1"/>
  <c r="C563" i="2" s="1"/>
  <c r="H563" i="2" s="1"/>
  <c r="R564" i="3"/>
  <c r="T564" i="3" s="1"/>
  <c r="O564" i="3"/>
  <c r="Q564" i="3" s="1"/>
  <c r="L564" i="3"/>
  <c r="N564" i="3" s="1"/>
  <c r="K564" i="3"/>
  <c r="I564" i="3"/>
  <c r="F564" i="3"/>
  <c r="H564" i="3" s="1"/>
  <c r="C564" i="3"/>
  <c r="E564" i="3" s="1"/>
  <c r="B563" i="2" s="1"/>
  <c r="G563" i="2" s="1"/>
  <c r="BJ563" i="3"/>
  <c r="BH563" i="3"/>
  <c r="BE563" i="3"/>
  <c r="BG563" i="3" s="1"/>
  <c r="D562" i="2" s="1"/>
  <c r="I562" i="2" s="1"/>
  <c r="BB563" i="3"/>
  <c r="BD563" i="3" s="1"/>
  <c r="AY563" i="3"/>
  <c r="BA563" i="3" s="1"/>
  <c r="AX563" i="3"/>
  <c r="AV563" i="3"/>
  <c r="AS563" i="3"/>
  <c r="AU563" i="3" s="1"/>
  <c r="AP563" i="3"/>
  <c r="AR563" i="3" s="1"/>
  <c r="AM563" i="3"/>
  <c r="AO563" i="3" s="1"/>
  <c r="AJ563" i="3"/>
  <c r="AL563" i="3" s="1"/>
  <c r="AG563" i="3"/>
  <c r="AI563" i="3" s="1"/>
  <c r="AD563" i="3"/>
  <c r="AF563" i="3" s="1"/>
  <c r="AC563" i="3"/>
  <c r="AA563" i="3"/>
  <c r="X563" i="3"/>
  <c r="Z563" i="3" s="1"/>
  <c r="W563" i="3"/>
  <c r="C562" i="2" s="1"/>
  <c r="H562" i="2" s="1"/>
  <c r="U563" i="3"/>
  <c r="R563" i="3"/>
  <c r="T563" i="3" s="1"/>
  <c r="O563" i="3"/>
  <c r="Q563" i="3" s="1"/>
  <c r="N563" i="3"/>
  <c r="L563" i="3"/>
  <c r="K563" i="3"/>
  <c r="I563" i="3"/>
  <c r="F563" i="3"/>
  <c r="H563" i="3" s="1"/>
  <c r="C563" i="3"/>
  <c r="E563" i="3" s="1"/>
  <c r="B562" i="2" s="1"/>
  <c r="BH562" i="3"/>
  <c r="BJ562" i="3" s="1"/>
  <c r="BE562" i="3"/>
  <c r="BG562" i="3" s="1"/>
  <c r="D561" i="2" s="1"/>
  <c r="I561" i="2" s="1"/>
  <c r="BB562" i="3"/>
  <c r="BD562" i="3" s="1"/>
  <c r="AY562" i="3"/>
  <c r="BA562" i="3" s="1"/>
  <c r="AV562" i="3"/>
  <c r="AX562" i="3" s="1"/>
  <c r="AU562" i="3"/>
  <c r="AS562" i="3"/>
  <c r="AR562" i="3"/>
  <c r="AP562" i="3"/>
  <c r="AM562" i="3"/>
  <c r="AO562" i="3" s="1"/>
  <c r="AJ562" i="3"/>
  <c r="AL562" i="3" s="1"/>
  <c r="AG562" i="3"/>
  <c r="AI562" i="3" s="1"/>
  <c r="AD562" i="3"/>
  <c r="AF562" i="3" s="1"/>
  <c r="AC562" i="3"/>
  <c r="AA562" i="3"/>
  <c r="X562" i="3"/>
  <c r="Z562" i="3" s="1"/>
  <c r="U562" i="3"/>
  <c r="W562" i="3" s="1"/>
  <c r="C561" i="2" s="1"/>
  <c r="H561" i="2" s="1"/>
  <c r="R562" i="3"/>
  <c r="T562" i="3" s="1"/>
  <c r="O562" i="3"/>
  <c r="Q562" i="3" s="1"/>
  <c r="L562" i="3"/>
  <c r="N562" i="3" s="1"/>
  <c r="I562" i="3"/>
  <c r="K562" i="3" s="1"/>
  <c r="F562" i="3"/>
  <c r="H562" i="3" s="1"/>
  <c r="C562" i="3"/>
  <c r="E562" i="3" s="1"/>
  <c r="B561" i="2" s="1"/>
  <c r="G561" i="2" s="1"/>
  <c r="BH561" i="3"/>
  <c r="BJ561" i="3" s="1"/>
  <c r="BG561" i="3"/>
  <c r="D560" i="2" s="1"/>
  <c r="I560" i="2" s="1"/>
  <c r="BE561" i="3"/>
  <c r="BD561" i="3"/>
  <c r="BB561" i="3"/>
  <c r="AY561" i="3"/>
  <c r="BA561" i="3" s="1"/>
  <c r="AV561" i="3"/>
  <c r="AX561" i="3" s="1"/>
  <c r="AU561" i="3"/>
  <c r="AS561" i="3"/>
  <c r="AP561" i="3"/>
  <c r="AR561" i="3" s="1"/>
  <c r="AO561" i="3"/>
  <c r="AM561" i="3"/>
  <c r="AJ561" i="3"/>
  <c r="AL561" i="3" s="1"/>
  <c r="AI561" i="3"/>
  <c r="AG561" i="3"/>
  <c r="AD561" i="3"/>
  <c r="AF561" i="3" s="1"/>
  <c r="AC561" i="3"/>
  <c r="AA561" i="3"/>
  <c r="X561" i="3"/>
  <c r="Z561" i="3" s="1"/>
  <c r="U561" i="3"/>
  <c r="W561" i="3" s="1"/>
  <c r="C560" i="2" s="1"/>
  <c r="H560" i="2" s="1"/>
  <c r="T561" i="3"/>
  <c r="R561" i="3"/>
  <c r="O561" i="3"/>
  <c r="Q561" i="3" s="1"/>
  <c r="N561" i="3"/>
  <c r="L561" i="3"/>
  <c r="K561" i="3"/>
  <c r="I561" i="3"/>
  <c r="F561" i="3"/>
  <c r="H561" i="3" s="1"/>
  <c r="C561" i="3"/>
  <c r="E561" i="3" s="1"/>
  <c r="B560" i="2" s="1"/>
  <c r="BH560" i="3"/>
  <c r="BJ560" i="3" s="1"/>
  <c r="BE560" i="3"/>
  <c r="BG560" i="3" s="1"/>
  <c r="D559" i="2" s="1"/>
  <c r="I559" i="2" s="1"/>
  <c r="BB560" i="3"/>
  <c r="BD560" i="3" s="1"/>
  <c r="AY560" i="3"/>
  <c r="BA560" i="3" s="1"/>
  <c r="AV560" i="3"/>
  <c r="AX560" i="3" s="1"/>
  <c r="AS560" i="3"/>
  <c r="AU560" i="3" s="1"/>
  <c r="AP560" i="3"/>
  <c r="AR560" i="3" s="1"/>
  <c r="AO560" i="3"/>
  <c r="AM560" i="3"/>
  <c r="AJ560" i="3"/>
  <c r="AL560" i="3" s="1"/>
  <c r="AG560" i="3"/>
  <c r="AI560" i="3" s="1"/>
  <c r="AD560" i="3"/>
  <c r="AF560" i="3" s="1"/>
  <c r="AA560" i="3"/>
  <c r="AC560" i="3" s="1"/>
  <c r="X560" i="3"/>
  <c r="Z560" i="3" s="1"/>
  <c r="U560" i="3"/>
  <c r="W560" i="3" s="1"/>
  <c r="C559" i="2" s="1"/>
  <c r="H559" i="2" s="1"/>
  <c r="R560" i="3"/>
  <c r="T560" i="3" s="1"/>
  <c r="O560" i="3"/>
  <c r="Q560" i="3" s="1"/>
  <c r="L560" i="3"/>
  <c r="N560" i="3" s="1"/>
  <c r="K560" i="3"/>
  <c r="I560" i="3"/>
  <c r="F560" i="3"/>
  <c r="H560" i="3" s="1"/>
  <c r="E560" i="3"/>
  <c r="B559" i="2" s="1"/>
  <c r="C560" i="3"/>
  <c r="BH559" i="3"/>
  <c r="BJ559" i="3" s="1"/>
  <c r="BE559" i="3"/>
  <c r="BG559" i="3" s="1"/>
  <c r="D558" i="2" s="1"/>
  <c r="I558" i="2" s="1"/>
  <c r="BD559" i="3"/>
  <c r="BB559" i="3"/>
  <c r="AY559" i="3"/>
  <c r="BA559" i="3" s="1"/>
  <c r="AX559" i="3"/>
  <c r="AV559" i="3"/>
  <c r="AS559" i="3"/>
  <c r="AU559" i="3" s="1"/>
  <c r="AR559" i="3"/>
  <c r="AP559" i="3"/>
  <c r="AM559" i="3"/>
  <c r="AO559" i="3" s="1"/>
  <c r="AJ559" i="3"/>
  <c r="AL559" i="3" s="1"/>
  <c r="AG559" i="3"/>
  <c r="AI559" i="3" s="1"/>
  <c r="AD559" i="3"/>
  <c r="AF559" i="3" s="1"/>
  <c r="AA559" i="3"/>
  <c r="AC559" i="3" s="1"/>
  <c r="Z559" i="3"/>
  <c r="X559" i="3"/>
  <c r="U559" i="3"/>
  <c r="W559" i="3" s="1"/>
  <c r="C558" i="2" s="1"/>
  <c r="H558" i="2" s="1"/>
  <c r="R559" i="3"/>
  <c r="T559" i="3" s="1"/>
  <c r="O559" i="3"/>
  <c r="Q559" i="3" s="1"/>
  <c r="L559" i="3"/>
  <c r="N559" i="3" s="1"/>
  <c r="K559" i="3"/>
  <c r="I559" i="3"/>
  <c r="F559" i="3"/>
  <c r="H559" i="3" s="1"/>
  <c r="C559" i="3"/>
  <c r="E559" i="3" s="1"/>
  <c r="B558" i="2" s="1"/>
  <c r="G558" i="2" s="1"/>
  <c r="BH558" i="3"/>
  <c r="BJ558" i="3" s="1"/>
  <c r="BE558" i="3"/>
  <c r="BG558" i="3" s="1"/>
  <c r="D557" i="2" s="1"/>
  <c r="I557" i="2" s="1"/>
  <c r="BB558" i="3"/>
  <c r="BD558" i="3" s="1"/>
  <c r="AY558" i="3"/>
  <c r="BA558" i="3" s="1"/>
  <c r="AV558" i="3"/>
  <c r="AX558" i="3" s="1"/>
  <c r="AU558" i="3"/>
  <c r="AS558" i="3"/>
  <c r="AR558" i="3"/>
  <c r="AP558" i="3"/>
  <c r="AO558" i="3"/>
  <c r="AM558" i="3"/>
  <c r="AJ558" i="3"/>
  <c r="AL558" i="3" s="1"/>
  <c r="AG558" i="3"/>
  <c r="AI558" i="3" s="1"/>
  <c r="AD558" i="3"/>
  <c r="AF558" i="3" s="1"/>
  <c r="AC558" i="3"/>
  <c r="AA558" i="3"/>
  <c r="X558" i="3"/>
  <c r="Z558" i="3" s="1"/>
  <c r="U558" i="3"/>
  <c r="W558" i="3" s="1"/>
  <c r="C557" i="2" s="1"/>
  <c r="H557" i="2" s="1"/>
  <c r="R558" i="3"/>
  <c r="T558" i="3" s="1"/>
  <c r="O558" i="3"/>
  <c r="Q558" i="3" s="1"/>
  <c r="L558" i="3"/>
  <c r="N558" i="3" s="1"/>
  <c r="I558" i="3"/>
  <c r="K558" i="3" s="1"/>
  <c r="H558" i="3"/>
  <c r="F558" i="3"/>
  <c r="C558" i="3"/>
  <c r="E558" i="3" s="1"/>
  <c r="B557" i="2" s="1"/>
  <c r="BH557" i="3"/>
  <c r="BJ557" i="3" s="1"/>
  <c r="BE557" i="3"/>
  <c r="BG557" i="3" s="1"/>
  <c r="D556" i="2" s="1"/>
  <c r="BD557" i="3"/>
  <c r="BB557" i="3"/>
  <c r="AY557" i="3"/>
  <c r="BA557" i="3" s="1"/>
  <c r="AV557" i="3"/>
  <c r="AX557" i="3" s="1"/>
  <c r="AS557" i="3"/>
  <c r="AU557" i="3" s="1"/>
  <c r="AP557" i="3"/>
  <c r="AR557" i="3" s="1"/>
  <c r="AM557" i="3"/>
  <c r="AO557" i="3" s="1"/>
  <c r="AJ557" i="3"/>
  <c r="AL557" i="3" s="1"/>
  <c r="AG557" i="3"/>
  <c r="AI557" i="3" s="1"/>
  <c r="AF557" i="3"/>
  <c r="AD557" i="3"/>
  <c r="AA557" i="3"/>
  <c r="AC557" i="3" s="1"/>
  <c r="X557" i="3"/>
  <c r="Z557" i="3" s="1"/>
  <c r="U557" i="3"/>
  <c r="W557" i="3" s="1"/>
  <c r="C556" i="2" s="1"/>
  <c r="H556" i="2" s="1"/>
  <c r="R557" i="3"/>
  <c r="T557" i="3" s="1"/>
  <c r="O557" i="3"/>
  <c r="Q557" i="3" s="1"/>
  <c r="L557" i="3"/>
  <c r="N557" i="3" s="1"/>
  <c r="K557" i="3"/>
  <c r="I557" i="3"/>
  <c r="F557" i="3"/>
  <c r="H557" i="3" s="1"/>
  <c r="C557" i="3"/>
  <c r="E557" i="3" s="1"/>
  <c r="B556" i="2" s="1"/>
  <c r="G556" i="2" s="1"/>
  <c r="BH556" i="3"/>
  <c r="BJ556" i="3" s="1"/>
  <c r="BE556" i="3"/>
  <c r="BG556" i="3" s="1"/>
  <c r="D555" i="2" s="1"/>
  <c r="BB556" i="3"/>
  <c r="BD556" i="3" s="1"/>
  <c r="AY556" i="3"/>
  <c r="BA556" i="3" s="1"/>
  <c r="AV556" i="3"/>
  <c r="AX556" i="3" s="1"/>
  <c r="AU556" i="3"/>
  <c r="AS556" i="3"/>
  <c r="AP556" i="3"/>
  <c r="AR556" i="3" s="1"/>
  <c r="AM556" i="3"/>
  <c r="AO556" i="3" s="1"/>
  <c r="AJ556" i="3"/>
  <c r="AL556" i="3" s="1"/>
  <c r="AI556" i="3"/>
  <c r="AG556" i="3"/>
  <c r="AD556" i="3"/>
  <c r="AF556" i="3" s="1"/>
  <c r="AA556" i="3"/>
  <c r="AC556" i="3" s="1"/>
  <c r="X556" i="3"/>
  <c r="Z556" i="3" s="1"/>
  <c r="U556" i="3"/>
  <c r="W556" i="3" s="1"/>
  <c r="C555" i="2" s="1"/>
  <c r="T556" i="3"/>
  <c r="R556" i="3"/>
  <c r="O556" i="3"/>
  <c r="Q556" i="3" s="1"/>
  <c r="L556" i="3"/>
  <c r="N556" i="3" s="1"/>
  <c r="I556" i="3"/>
  <c r="K556" i="3" s="1"/>
  <c r="F556" i="3"/>
  <c r="H556" i="3" s="1"/>
  <c r="C556" i="3"/>
  <c r="E556" i="3" s="1"/>
  <c r="B555" i="2" s="1"/>
  <c r="G555" i="2" s="1"/>
  <c r="BH555" i="3"/>
  <c r="BJ555" i="3" s="1"/>
  <c r="BE555" i="3"/>
  <c r="BG555" i="3" s="1"/>
  <c r="D554" i="2" s="1"/>
  <c r="I554" i="2" s="1"/>
  <c r="BB555" i="3"/>
  <c r="BD555" i="3" s="1"/>
  <c r="AY555" i="3"/>
  <c r="BA555" i="3" s="1"/>
  <c r="AX555" i="3"/>
  <c r="AV555" i="3"/>
  <c r="AU555" i="3"/>
  <c r="AS555" i="3"/>
  <c r="AR555" i="3"/>
  <c r="AP555" i="3"/>
  <c r="AO555" i="3"/>
  <c r="AM555" i="3"/>
  <c r="AJ555" i="3"/>
  <c r="AL555" i="3" s="1"/>
  <c r="AG555" i="3"/>
  <c r="AI555" i="3" s="1"/>
  <c r="AD555" i="3"/>
  <c r="AF555" i="3" s="1"/>
  <c r="AA555" i="3"/>
  <c r="AC555" i="3" s="1"/>
  <c r="X555" i="3"/>
  <c r="Z555" i="3" s="1"/>
  <c r="U555" i="3"/>
  <c r="W555" i="3" s="1"/>
  <c r="C554" i="2" s="1"/>
  <c r="H554" i="2" s="1"/>
  <c r="R555" i="3"/>
  <c r="T555" i="3" s="1"/>
  <c r="O555" i="3"/>
  <c r="Q555" i="3" s="1"/>
  <c r="L555" i="3"/>
  <c r="N555" i="3" s="1"/>
  <c r="I555" i="3"/>
  <c r="K555" i="3" s="1"/>
  <c r="F555" i="3"/>
  <c r="H555" i="3" s="1"/>
  <c r="C555" i="3"/>
  <c r="E555" i="3" s="1"/>
  <c r="B554" i="2" s="1"/>
  <c r="E554" i="2" s="1"/>
  <c r="J554" i="2" s="1"/>
  <c r="O554" i="2" s="1"/>
  <c r="B555" i="3"/>
  <c r="BH554" i="3"/>
  <c r="BJ554" i="3" s="1"/>
  <c r="BE554" i="3"/>
  <c r="BG554" i="3" s="1"/>
  <c r="D553" i="2" s="1"/>
  <c r="I553" i="2" s="1"/>
  <c r="BD554" i="3"/>
  <c r="BB554" i="3"/>
  <c r="BA554" i="3"/>
  <c r="AY554" i="3"/>
  <c r="AX554" i="3"/>
  <c r="AV554" i="3"/>
  <c r="AS554" i="3"/>
  <c r="AU554" i="3" s="1"/>
  <c r="AP554" i="3"/>
  <c r="AR554" i="3" s="1"/>
  <c r="AM554" i="3"/>
  <c r="AO554" i="3" s="1"/>
  <c r="AJ554" i="3"/>
  <c r="AL554" i="3" s="1"/>
  <c r="AG554" i="3"/>
  <c r="AI554" i="3" s="1"/>
  <c r="AD554" i="3"/>
  <c r="AF554" i="3" s="1"/>
  <c r="AC554" i="3"/>
  <c r="AA554" i="3"/>
  <c r="X554" i="3"/>
  <c r="Z554" i="3" s="1"/>
  <c r="U554" i="3"/>
  <c r="W554" i="3" s="1"/>
  <c r="C553" i="2" s="1"/>
  <c r="R554" i="3"/>
  <c r="T554" i="3" s="1"/>
  <c r="O554" i="3"/>
  <c r="Q554" i="3" s="1"/>
  <c r="L554" i="3"/>
  <c r="N554" i="3" s="1"/>
  <c r="I554" i="3"/>
  <c r="K554" i="3" s="1"/>
  <c r="H554" i="3"/>
  <c r="F554" i="3"/>
  <c r="C554" i="3"/>
  <c r="E554" i="3" s="1"/>
  <c r="B553" i="2" s="1"/>
  <c r="BH553" i="3"/>
  <c r="BJ553" i="3" s="1"/>
  <c r="BG553" i="3"/>
  <c r="D552" i="2" s="1"/>
  <c r="I552" i="2" s="1"/>
  <c r="BE553" i="3"/>
  <c r="BB553" i="3"/>
  <c r="BD553" i="3" s="1"/>
  <c r="AY553" i="3"/>
  <c r="BA553" i="3" s="1"/>
  <c r="AX553" i="3"/>
  <c r="AV553" i="3"/>
  <c r="AU553" i="3"/>
  <c r="AS553" i="3"/>
  <c r="AP553" i="3"/>
  <c r="AR553" i="3" s="1"/>
  <c r="AM553" i="3"/>
  <c r="AO553" i="3" s="1"/>
  <c r="AJ553" i="3"/>
  <c r="AL553" i="3" s="1"/>
  <c r="AG553" i="3"/>
  <c r="AI553" i="3" s="1"/>
  <c r="AD553" i="3"/>
  <c r="AF553" i="3" s="1"/>
  <c r="AC553" i="3"/>
  <c r="AA553" i="3"/>
  <c r="Z553" i="3"/>
  <c r="X553" i="3"/>
  <c r="U553" i="3"/>
  <c r="W553" i="3" s="1"/>
  <c r="C552" i="2" s="1"/>
  <c r="H552" i="2" s="1"/>
  <c r="R553" i="3"/>
  <c r="T553" i="3" s="1"/>
  <c r="O553" i="3"/>
  <c r="Q553" i="3" s="1"/>
  <c r="L553" i="3"/>
  <c r="N553" i="3" s="1"/>
  <c r="I553" i="3"/>
  <c r="K553" i="3" s="1"/>
  <c r="F553" i="3"/>
  <c r="H553" i="3" s="1"/>
  <c r="C553" i="3"/>
  <c r="E553" i="3" s="1"/>
  <c r="B552" i="2" s="1"/>
  <c r="G552" i="2" s="1"/>
  <c r="BJ552" i="3"/>
  <c r="BH552" i="3"/>
  <c r="BE552" i="3"/>
  <c r="BG552" i="3" s="1"/>
  <c r="D551" i="2" s="1"/>
  <c r="BB552" i="3"/>
  <c r="BD552" i="3" s="1"/>
  <c r="BA552" i="3"/>
  <c r="AY552" i="3"/>
  <c r="AV552" i="3"/>
  <c r="AX552" i="3" s="1"/>
  <c r="AS552" i="3"/>
  <c r="AU552" i="3" s="1"/>
  <c r="AP552" i="3"/>
  <c r="AR552" i="3" s="1"/>
  <c r="AO552" i="3"/>
  <c r="AM552" i="3"/>
  <c r="AJ552" i="3"/>
  <c r="AL552" i="3" s="1"/>
  <c r="AI552" i="3"/>
  <c r="AG552" i="3"/>
  <c r="AD552" i="3"/>
  <c r="AF552" i="3" s="1"/>
  <c r="AA552" i="3"/>
  <c r="AC552" i="3" s="1"/>
  <c r="Z552" i="3"/>
  <c r="X552" i="3"/>
  <c r="U552" i="3"/>
  <c r="W552" i="3" s="1"/>
  <c r="C551" i="2" s="1"/>
  <c r="R552" i="3"/>
  <c r="T552" i="3" s="1"/>
  <c r="O552" i="3"/>
  <c r="Q552" i="3" s="1"/>
  <c r="N552" i="3"/>
  <c r="L552" i="3"/>
  <c r="I552" i="3"/>
  <c r="K552" i="3" s="1"/>
  <c r="H552" i="3"/>
  <c r="F552" i="3"/>
  <c r="C552" i="3"/>
  <c r="E552" i="3" s="1"/>
  <c r="B551" i="2" s="1"/>
  <c r="E551" i="2" s="1"/>
  <c r="B552" i="3"/>
  <c r="BJ551" i="3"/>
  <c r="BH551" i="3"/>
  <c r="BE551" i="3"/>
  <c r="BG551" i="3" s="1"/>
  <c r="D550" i="2" s="1"/>
  <c r="BB551" i="3"/>
  <c r="BD551" i="3" s="1"/>
  <c r="AY551" i="3"/>
  <c r="BA551" i="3" s="1"/>
  <c r="AV551" i="3"/>
  <c r="AX551" i="3" s="1"/>
  <c r="AS551" i="3"/>
  <c r="AU551" i="3" s="1"/>
  <c r="AR551" i="3"/>
  <c r="AP551" i="3"/>
  <c r="AM551" i="3"/>
  <c r="AO551" i="3" s="1"/>
  <c r="AJ551" i="3"/>
  <c r="AL551" i="3" s="1"/>
  <c r="AG551" i="3"/>
  <c r="AI551" i="3" s="1"/>
  <c r="AD551" i="3"/>
  <c r="AF551" i="3" s="1"/>
  <c r="AA551" i="3"/>
  <c r="AC551" i="3" s="1"/>
  <c r="Z551" i="3"/>
  <c r="X551" i="3"/>
  <c r="U551" i="3"/>
  <c r="W551" i="3" s="1"/>
  <c r="C550" i="2" s="1"/>
  <c r="H550" i="2" s="1"/>
  <c r="T551" i="3"/>
  <c r="R551" i="3"/>
  <c r="O551" i="3"/>
  <c r="Q551" i="3" s="1"/>
  <c r="L551" i="3"/>
  <c r="N551" i="3" s="1"/>
  <c r="I551" i="3"/>
  <c r="K551" i="3" s="1"/>
  <c r="F551" i="3"/>
  <c r="H551" i="3" s="1"/>
  <c r="C551" i="3"/>
  <c r="E551" i="3" s="1"/>
  <c r="B550" i="2" s="1"/>
  <c r="G550" i="2" s="1"/>
  <c r="B551" i="3"/>
  <c r="BH550" i="3"/>
  <c r="BJ550" i="3" s="1"/>
  <c r="BE550" i="3"/>
  <c r="BG550" i="3" s="1"/>
  <c r="D549" i="2" s="1"/>
  <c r="I549" i="2" s="1"/>
  <c r="BB550" i="3"/>
  <c r="BD550" i="3" s="1"/>
  <c r="AY550" i="3"/>
  <c r="BA550" i="3" s="1"/>
  <c r="AV550" i="3"/>
  <c r="AX550" i="3" s="1"/>
  <c r="AS550" i="3"/>
  <c r="AU550" i="3" s="1"/>
  <c r="AP550" i="3"/>
  <c r="AR550" i="3" s="1"/>
  <c r="AM550" i="3"/>
  <c r="AO550" i="3" s="1"/>
  <c r="AJ550" i="3"/>
  <c r="AL550" i="3" s="1"/>
  <c r="AI550" i="3"/>
  <c r="AG550" i="3"/>
  <c r="AF550" i="3"/>
  <c r="AD550" i="3"/>
  <c r="AA550" i="3"/>
  <c r="AC550" i="3" s="1"/>
  <c r="X550" i="3"/>
  <c r="Z550" i="3" s="1"/>
  <c r="U550" i="3"/>
  <c r="W550" i="3" s="1"/>
  <c r="C549" i="2" s="1"/>
  <c r="H549" i="2" s="1"/>
  <c r="R550" i="3"/>
  <c r="T550" i="3" s="1"/>
  <c r="O550" i="3"/>
  <c r="Q550" i="3" s="1"/>
  <c r="L550" i="3"/>
  <c r="N550" i="3" s="1"/>
  <c r="K550" i="3"/>
  <c r="I550" i="3"/>
  <c r="F550" i="3"/>
  <c r="H550" i="3" s="1"/>
  <c r="C550" i="3"/>
  <c r="E550" i="3" s="1"/>
  <c r="B549" i="2" s="1"/>
  <c r="E549" i="2" s="1"/>
  <c r="J549" i="2" s="1"/>
  <c r="O549" i="2" s="1"/>
  <c r="BJ549" i="3"/>
  <c r="BH549" i="3"/>
  <c r="BE549" i="3"/>
  <c r="BG549" i="3" s="1"/>
  <c r="D548" i="2" s="1"/>
  <c r="I548" i="2" s="1"/>
  <c r="BB549" i="3"/>
  <c r="BD549" i="3" s="1"/>
  <c r="AY549" i="3"/>
  <c r="BA549" i="3" s="1"/>
  <c r="AX549" i="3"/>
  <c r="AV549" i="3"/>
  <c r="AS549" i="3"/>
  <c r="AU549" i="3" s="1"/>
  <c r="AR549" i="3"/>
  <c r="AP549" i="3"/>
  <c r="AM549" i="3"/>
  <c r="AO549" i="3" s="1"/>
  <c r="AJ549" i="3"/>
  <c r="AL549" i="3" s="1"/>
  <c r="AG549" i="3"/>
  <c r="AI549" i="3" s="1"/>
  <c r="AD549" i="3"/>
  <c r="AF549" i="3" s="1"/>
  <c r="AA549" i="3"/>
  <c r="AC549" i="3" s="1"/>
  <c r="X549" i="3"/>
  <c r="Z549" i="3" s="1"/>
  <c r="U549" i="3"/>
  <c r="W549" i="3" s="1"/>
  <c r="C548" i="2" s="1"/>
  <c r="H548" i="2" s="1"/>
  <c r="T549" i="3"/>
  <c r="R549" i="3"/>
  <c r="O549" i="3"/>
  <c r="Q549" i="3" s="1"/>
  <c r="L549" i="3"/>
  <c r="N549" i="3" s="1"/>
  <c r="K549" i="3"/>
  <c r="I549" i="3"/>
  <c r="H549" i="3"/>
  <c r="F549" i="3"/>
  <c r="C549" i="3"/>
  <c r="E549" i="3" s="1"/>
  <c r="B548" i="2" s="1"/>
  <c r="BH548" i="3"/>
  <c r="BJ548" i="3" s="1"/>
  <c r="BE548" i="3"/>
  <c r="BG548" i="3" s="1"/>
  <c r="D547" i="2" s="1"/>
  <c r="I547" i="2" s="1"/>
  <c r="BB548" i="3"/>
  <c r="BD548" i="3" s="1"/>
  <c r="AY548" i="3"/>
  <c r="BA548" i="3" s="1"/>
  <c r="AV548" i="3"/>
  <c r="AX548" i="3" s="1"/>
  <c r="AS548" i="3"/>
  <c r="AU548" i="3" s="1"/>
  <c r="AP548" i="3"/>
  <c r="AR548" i="3" s="1"/>
  <c r="AM548" i="3"/>
  <c r="AO548" i="3" s="1"/>
  <c r="AJ548" i="3"/>
  <c r="AL548" i="3" s="1"/>
  <c r="AG548" i="3"/>
  <c r="AI548" i="3" s="1"/>
  <c r="AD548" i="3"/>
  <c r="AF548" i="3" s="1"/>
  <c r="AC548" i="3"/>
  <c r="AA548" i="3"/>
  <c r="X548" i="3"/>
  <c r="Z548" i="3" s="1"/>
  <c r="U548" i="3"/>
  <c r="W548" i="3" s="1"/>
  <c r="C547" i="2" s="1"/>
  <c r="H547" i="2" s="1"/>
  <c r="T548" i="3"/>
  <c r="R548" i="3"/>
  <c r="O548" i="3"/>
  <c r="Q548" i="3" s="1"/>
  <c r="L548" i="3"/>
  <c r="N548" i="3" s="1"/>
  <c r="K548" i="3"/>
  <c r="I548" i="3"/>
  <c r="F548" i="3"/>
  <c r="H548" i="3" s="1"/>
  <c r="C548" i="3"/>
  <c r="E548" i="3" s="1"/>
  <c r="B547" i="2" s="1"/>
  <c r="G547" i="2" s="1"/>
  <c r="BH547" i="3"/>
  <c r="BJ547" i="3" s="1"/>
  <c r="BE547" i="3"/>
  <c r="BG547" i="3" s="1"/>
  <c r="D546" i="2" s="1"/>
  <c r="I546" i="2" s="1"/>
  <c r="BB547" i="3"/>
  <c r="BD547" i="3" s="1"/>
  <c r="AY547" i="3"/>
  <c r="BA547" i="3" s="1"/>
  <c r="AX547" i="3"/>
  <c r="AV547" i="3"/>
  <c r="AS547" i="3"/>
  <c r="AU547" i="3" s="1"/>
  <c r="AP547" i="3"/>
  <c r="AR547" i="3" s="1"/>
  <c r="AO547" i="3"/>
  <c r="AM547" i="3"/>
  <c r="AL547" i="3"/>
  <c r="AJ547" i="3"/>
  <c r="AG547" i="3"/>
  <c r="AI547" i="3" s="1"/>
  <c r="AD547" i="3"/>
  <c r="AF547" i="3" s="1"/>
  <c r="AA547" i="3"/>
  <c r="AC547" i="3" s="1"/>
  <c r="X547" i="3"/>
  <c r="Z547" i="3" s="1"/>
  <c r="U547" i="3"/>
  <c r="W547" i="3" s="1"/>
  <c r="C546" i="2" s="1"/>
  <c r="R547" i="3"/>
  <c r="T547" i="3" s="1"/>
  <c r="Q547" i="3"/>
  <c r="O547" i="3"/>
  <c r="N547" i="3"/>
  <c r="L547" i="3"/>
  <c r="I547" i="3"/>
  <c r="K547" i="3" s="1"/>
  <c r="F547" i="3"/>
  <c r="H547" i="3" s="1"/>
  <c r="C547" i="3"/>
  <c r="E547" i="3" s="1"/>
  <c r="B546" i="2" s="1"/>
  <c r="G546" i="2" s="1"/>
  <c r="B547" i="3"/>
  <c r="BJ546" i="3"/>
  <c r="BH546" i="3"/>
  <c r="BE546" i="3"/>
  <c r="BG546" i="3" s="1"/>
  <c r="D545" i="2" s="1"/>
  <c r="I545" i="2" s="1"/>
  <c r="BB546" i="3"/>
  <c r="BD546" i="3" s="1"/>
  <c r="AY546" i="3"/>
  <c r="BA546" i="3" s="1"/>
  <c r="AV546" i="3"/>
  <c r="AX546" i="3" s="1"/>
  <c r="AS546" i="3"/>
  <c r="AU546" i="3" s="1"/>
  <c r="AP546" i="3"/>
  <c r="AR546" i="3" s="1"/>
  <c r="AM546" i="3"/>
  <c r="AO546" i="3" s="1"/>
  <c r="AJ546" i="3"/>
  <c r="AL546" i="3" s="1"/>
  <c r="AG546" i="3"/>
  <c r="AI546" i="3" s="1"/>
  <c r="AD546" i="3"/>
  <c r="AF546" i="3" s="1"/>
  <c r="AA546" i="3"/>
  <c r="AC546" i="3" s="1"/>
  <c r="X546" i="3"/>
  <c r="Z546" i="3" s="1"/>
  <c r="U546" i="3"/>
  <c r="W546" i="3" s="1"/>
  <c r="C545" i="2" s="1"/>
  <c r="H545" i="2" s="1"/>
  <c r="R546" i="3"/>
  <c r="T546" i="3" s="1"/>
  <c r="O546" i="3"/>
  <c r="Q546" i="3" s="1"/>
  <c r="L546" i="3"/>
  <c r="N546" i="3" s="1"/>
  <c r="I546" i="3"/>
  <c r="K546" i="3" s="1"/>
  <c r="F546" i="3"/>
  <c r="H546" i="3" s="1"/>
  <c r="C546" i="3"/>
  <c r="E546" i="3" s="1"/>
  <c r="B545" i="2" s="1"/>
  <c r="B546" i="3"/>
  <c r="BH545" i="3"/>
  <c r="BJ545" i="3" s="1"/>
  <c r="BE545" i="3"/>
  <c r="BG545" i="3" s="1"/>
  <c r="D544" i="2" s="1"/>
  <c r="I544" i="2" s="1"/>
  <c r="BB545" i="3"/>
  <c r="BD545" i="3" s="1"/>
  <c r="AY545" i="3"/>
  <c r="BA545" i="3" s="1"/>
  <c r="AV545" i="3"/>
  <c r="AX545" i="3" s="1"/>
  <c r="AS545" i="3"/>
  <c r="AU545" i="3" s="1"/>
  <c r="AP545" i="3"/>
  <c r="AR545" i="3" s="1"/>
  <c r="AM545" i="3"/>
  <c r="AO545" i="3" s="1"/>
  <c r="AJ545" i="3"/>
  <c r="AL545" i="3" s="1"/>
  <c r="AI545" i="3"/>
  <c r="AG545" i="3"/>
  <c r="AD545" i="3"/>
  <c r="AF545" i="3" s="1"/>
  <c r="AA545" i="3"/>
  <c r="AC545" i="3" s="1"/>
  <c r="X545" i="3"/>
  <c r="Z545" i="3" s="1"/>
  <c r="U545" i="3"/>
  <c r="W545" i="3" s="1"/>
  <c r="C544" i="2" s="1"/>
  <c r="H544" i="2" s="1"/>
  <c r="R545" i="3"/>
  <c r="T545" i="3" s="1"/>
  <c r="Q545" i="3"/>
  <c r="O545" i="3"/>
  <c r="N545" i="3"/>
  <c r="L545" i="3"/>
  <c r="I545" i="3"/>
  <c r="K545" i="3" s="1"/>
  <c r="F545" i="3"/>
  <c r="H545" i="3" s="1"/>
  <c r="E545" i="3"/>
  <c r="B544" i="2" s="1"/>
  <c r="E544" i="2" s="1"/>
  <c r="C545" i="3"/>
  <c r="BJ544" i="3"/>
  <c r="BH544" i="3"/>
  <c r="BG544" i="3"/>
  <c r="D543" i="2" s="1"/>
  <c r="I543" i="2" s="1"/>
  <c r="BE544" i="3"/>
  <c r="BB544" i="3"/>
  <c r="BD544" i="3" s="1"/>
  <c r="AY544" i="3"/>
  <c r="BA544" i="3" s="1"/>
  <c r="AX544" i="3"/>
  <c r="AV544" i="3"/>
  <c r="AU544" i="3"/>
  <c r="AS544" i="3"/>
  <c r="AP544" i="3"/>
  <c r="AR544" i="3" s="1"/>
  <c r="AO544" i="3"/>
  <c r="AM544" i="3"/>
  <c r="AJ544" i="3"/>
  <c r="AL544" i="3" s="1"/>
  <c r="AI544" i="3"/>
  <c r="AG544" i="3"/>
  <c r="AD544" i="3"/>
  <c r="AF544" i="3" s="1"/>
  <c r="AA544" i="3"/>
  <c r="AC544" i="3" s="1"/>
  <c r="Z544" i="3"/>
  <c r="X544" i="3"/>
  <c r="W544" i="3"/>
  <c r="C543" i="2" s="1"/>
  <c r="H543" i="2" s="1"/>
  <c r="U544" i="3"/>
  <c r="R544" i="3"/>
  <c r="T544" i="3" s="1"/>
  <c r="O544" i="3"/>
  <c r="Q544" i="3" s="1"/>
  <c r="L544" i="3"/>
  <c r="N544" i="3" s="1"/>
  <c r="I544" i="3"/>
  <c r="K544" i="3" s="1"/>
  <c r="H544" i="3"/>
  <c r="F544" i="3"/>
  <c r="E544" i="3"/>
  <c r="B543" i="2" s="1"/>
  <c r="C544" i="3"/>
  <c r="BH543" i="3"/>
  <c r="BJ543" i="3" s="1"/>
  <c r="BE543" i="3"/>
  <c r="BG543" i="3" s="1"/>
  <c r="D542" i="2" s="1"/>
  <c r="BD543" i="3"/>
  <c r="BB543" i="3"/>
  <c r="AY543" i="3"/>
  <c r="BA543" i="3" s="1"/>
  <c r="AX543" i="3"/>
  <c r="AV543" i="3"/>
  <c r="AU543" i="3"/>
  <c r="AS543" i="3"/>
  <c r="AR543" i="3"/>
  <c r="AP543" i="3"/>
  <c r="AO543" i="3"/>
  <c r="AM543" i="3"/>
  <c r="AJ543" i="3"/>
  <c r="AL543" i="3" s="1"/>
  <c r="AG543" i="3"/>
  <c r="AI543" i="3" s="1"/>
  <c r="AF543" i="3"/>
  <c r="AD543" i="3"/>
  <c r="AA543" i="3"/>
  <c r="AC543" i="3" s="1"/>
  <c r="X543" i="3"/>
  <c r="Z543" i="3" s="1"/>
  <c r="U543" i="3"/>
  <c r="W543" i="3" s="1"/>
  <c r="C542" i="2" s="1"/>
  <c r="H542" i="2" s="1"/>
  <c r="R543" i="3"/>
  <c r="T543" i="3" s="1"/>
  <c r="O543" i="3"/>
  <c r="Q543" i="3" s="1"/>
  <c r="L543" i="3"/>
  <c r="N543" i="3" s="1"/>
  <c r="K543" i="3"/>
  <c r="I543" i="3"/>
  <c r="F543" i="3"/>
  <c r="H543" i="3" s="1"/>
  <c r="C543" i="3"/>
  <c r="E543" i="3" s="1"/>
  <c r="B542" i="2" s="1"/>
  <c r="BH542" i="3"/>
  <c r="BJ542" i="3" s="1"/>
  <c r="BE542" i="3"/>
  <c r="BG542" i="3" s="1"/>
  <c r="D541" i="2" s="1"/>
  <c r="BD542" i="3"/>
  <c r="BB542" i="3"/>
  <c r="AY542" i="3"/>
  <c r="BA542" i="3" s="1"/>
  <c r="AV542" i="3"/>
  <c r="AX542" i="3" s="1"/>
  <c r="AU542" i="3"/>
  <c r="AS542" i="3"/>
  <c r="AP542" i="3"/>
  <c r="AR542" i="3" s="1"/>
  <c r="AO542" i="3"/>
  <c r="AM542" i="3"/>
  <c r="AJ542" i="3"/>
  <c r="AL542" i="3" s="1"/>
  <c r="AG542" i="3"/>
  <c r="AI542" i="3" s="1"/>
  <c r="AD542" i="3"/>
  <c r="AF542" i="3" s="1"/>
  <c r="AA542" i="3"/>
  <c r="AC542" i="3" s="1"/>
  <c r="X542" i="3"/>
  <c r="Z542" i="3" s="1"/>
  <c r="U542" i="3"/>
  <c r="W542" i="3" s="1"/>
  <c r="C541" i="2" s="1"/>
  <c r="H541" i="2" s="1"/>
  <c r="R542" i="3"/>
  <c r="T542" i="3" s="1"/>
  <c r="O542" i="3"/>
  <c r="Q542" i="3" s="1"/>
  <c r="N542" i="3"/>
  <c r="L542" i="3"/>
  <c r="I542" i="3"/>
  <c r="K542" i="3" s="1"/>
  <c r="F542" i="3"/>
  <c r="H542" i="3" s="1"/>
  <c r="C542" i="3"/>
  <c r="E542" i="3" s="1"/>
  <c r="B541" i="2" s="1"/>
  <c r="G541" i="2" s="1"/>
  <c r="BJ541" i="3"/>
  <c r="BH541" i="3"/>
  <c r="BE541" i="3"/>
  <c r="BG541" i="3" s="1"/>
  <c r="D540" i="2" s="1"/>
  <c r="BB541" i="3"/>
  <c r="BD541" i="3" s="1"/>
  <c r="BA541" i="3"/>
  <c r="AY541" i="3"/>
  <c r="AX541" i="3"/>
  <c r="AV541" i="3"/>
  <c r="AU541" i="3"/>
  <c r="AS541" i="3"/>
  <c r="AR541" i="3"/>
  <c r="AP541" i="3"/>
  <c r="AM541" i="3"/>
  <c r="AO541" i="3" s="1"/>
  <c r="AJ541" i="3"/>
  <c r="AL541" i="3" s="1"/>
  <c r="AG541" i="3"/>
  <c r="AI541" i="3" s="1"/>
  <c r="AD541" i="3"/>
  <c r="AF541" i="3" s="1"/>
  <c r="AA541" i="3"/>
  <c r="AC541" i="3" s="1"/>
  <c r="X541" i="3"/>
  <c r="Z541" i="3" s="1"/>
  <c r="W541" i="3"/>
  <c r="C540" i="2" s="1"/>
  <c r="U541" i="3"/>
  <c r="R541" i="3"/>
  <c r="T541" i="3" s="1"/>
  <c r="O541" i="3"/>
  <c r="Q541" i="3" s="1"/>
  <c r="L541" i="3"/>
  <c r="N541" i="3" s="1"/>
  <c r="I541" i="3"/>
  <c r="K541" i="3" s="1"/>
  <c r="F541" i="3"/>
  <c r="H541" i="3" s="1"/>
  <c r="C541" i="3"/>
  <c r="E541" i="3" s="1"/>
  <c r="B540" i="2" s="1"/>
  <c r="G540" i="2" s="1"/>
  <c r="B541" i="3"/>
  <c r="BH540" i="3"/>
  <c r="BJ540" i="3" s="1"/>
  <c r="BE540" i="3"/>
  <c r="BG540" i="3" s="1"/>
  <c r="D539" i="2" s="1"/>
  <c r="BB540" i="3"/>
  <c r="BD540" i="3" s="1"/>
  <c r="BA540" i="3"/>
  <c r="AY540" i="3"/>
  <c r="AV540" i="3"/>
  <c r="AX540" i="3" s="1"/>
  <c r="AS540" i="3"/>
  <c r="AU540" i="3" s="1"/>
  <c r="AP540" i="3"/>
  <c r="AR540" i="3" s="1"/>
  <c r="AM540" i="3"/>
  <c r="AO540" i="3" s="1"/>
  <c r="AL540" i="3"/>
  <c r="AJ540" i="3"/>
  <c r="AI540" i="3"/>
  <c r="AG540" i="3"/>
  <c r="AF540" i="3"/>
  <c r="AD540" i="3"/>
  <c r="AC540" i="3"/>
  <c r="AA540" i="3"/>
  <c r="X540" i="3"/>
  <c r="Z540" i="3" s="1"/>
  <c r="U540" i="3"/>
  <c r="W540" i="3" s="1"/>
  <c r="C539" i="2" s="1"/>
  <c r="R540" i="3"/>
  <c r="T540" i="3" s="1"/>
  <c r="O540" i="3"/>
  <c r="Q540" i="3" s="1"/>
  <c r="N540" i="3"/>
  <c r="L540" i="3"/>
  <c r="I540" i="3"/>
  <c r="K540" i="3" s="1"/>
  <c r="F540" i="3"/>
  <c r="H540" i="3" s="1"/>
  <c r="C540" i="3"/>
  <c r="E540" i="3" s="1"/>
  <c r="B539" i="2" s="1"/>
  <c r="E539" i="2" s="1"/>
  <c r="J539" i="2" s="1"/>
  <c r="O539" i="2" s="1"/>
  <c r="B540" i="3"/>
  <c r="BH539" i="3"/>
  <c r="BJ539" i="3" s="1"/>
  <c r="BE539" i="3"/>
  <c r="BG539" i="3" s="1"/>
  <c r="D538" i="2" s="1"/>
  <c r="I538" i="2" s="1"/>
  <c r="BB539" i="3"/>
  <c r="BD539" i="3" s="1"/>
  <c r="AY539" i="3"/>
  <c r="BA539" i="3" s="1"/>
  <c r="AV539" i="3"/>
  <c r="AX539" i="3" s="1"/>
  <c r="AS539" i="3"/>
  <c r="AU539" i="3" s="1"/>
  <c r="AR539" i="3"/>
  <c r="AP539" i="3"/>
  <c r="AM539" i="3"/>
  <c r="AO539" i="3" s="1"/>
  <c r="AJ539" i="3"/>
  <c r="AL539" i="3" s="1"/>
  <c r="AI539" i="3"/>
  <c r="AG539" i="3"/>
  <c r="AD539" i="3"/>
  <c r="AF539" i="3" s="1"/>
  <c r="AA539" i="3"/>
  <c r="AC539" i="3" s="1"/>
  <c r="X539" i="3"/>
  <c r="Z539" i="3" s="1"/>
  <c r="U539" i="3"/>
  <c r="W539" i="3" s="1"/>
  <c r="C538" i="2" s="1"/>
  <c r="R539" i="3"/>
  <c r="T539" i="3" s="1"/>
  <c r="O539" i="3"/>
  <c r="Q539" i="3" s="1"/>
  <c r="N539" i="3"/>
  <c r="L539" i="3"/>
  <c r="I539" i="3"/>
  <c r="K539" i="3" s="1"/>
  <c r="H539" i="3"/>
  <c r="F539" i="3"/>
  <c r="C539" i="3"/>
  <c r="E539" i="3" s="1"/>
  <c r="B538" i="2" s="1"/>
  <c r="G538" i="2" s="1"/>
  <c r="BJ538" i="3"/>
  <c r="BH538" i="3"/>
  <c r="BE538" i="3"/>
  <c r="BG538" i="3" s="1"/>
  <c r="D537" i="2" s="1"/>
  <c r="I537" i="2" s="1"/>
  <c r="BB538" i="3"/>
  <c r="BD538" i="3" s="1"/>
  <c r="AY538" i="3"/>
  <c r="BA538" i="3" s="1"/>
  <c r="AV538" i="3"/>
  <c r="AX538" i="3" s="1"/>
  <c r="AS538" i="3"/>
  <c r="AU538" i="3" s="1"/>
  <c r="AP538" i="3"/>
  <c r="AR538" i="3" s="1"/>
  <c r="AM538" i="3"/>
  <c r="AO538" i="3" s="1"/>
  <c r="AL538" i="3"/>
  <c r="AJ538" i="3"/>
  <c r="AG538" i="3"/>
  <c r="AI538" i="3" s="1"/>
  <c r="AF538" i="3"/>
  <c r="AD538" i="3"/>
  <c r="AA538" i="3"/>
  <c r="AC538" i="3" s="1"/>
  <c r="X538" i="3"/>
  <c r="Z538" i="3" s="1"/>
  <c r="U538" i="3"/>
  <c r="W538" i="3" s="1"/>
  <c r="C537" i="2" s="1"/>
  <c r="H537" i="2" s="1"/>
  <c r="R538" i="3"/>
  <c r="T538" i="3" s="1"/>
  <c r="O538" i="3"/>
  <c r="Q538" i="3" s="1"/>
  <c r="L538" i="3"/>
  <c r="N538" i="3" s="1"/>
  <c r="K538" i="3"/>
  <c r="I538" i="3"/>
  <c r="F538" i="3"/>
  <c r="H538" i="3" s="1"/>
  <c r="C538" i="3"/>
  <c r="E538" i="3" s="1"/>
  <c r="B537" i="2" s="1"/>
  <c r="E537" i="2" s="1"/>
  <c r="J537" i="2" s="1"/>
  <c r="O537" i="2" s="1"/>
  <c r="BH537" i="3"/>
  <c r="BJ537" i="3" s="1"/>
  <c r="BE537" i="3"/>
  <c r="BG537" i="3" s="1"/>
  <c r="D536" i="2" s="1"/>
  <c r="I536" i="2" s="1"/>
  <c r="BB537" i="3"/>
  <c r="BD537" i="3" s="1"/>
  <c r="AY537" i="3"/>
  <c r="BA537" i="3" s="1"/>
  <c r="AV537" i="3"/>
  <c r="AX537" i="3" s="1"/>
  <c r="AS537" i="3"/>
  <c r="AU537" i="3" s="1"/>
  <c r="AP537" i="3"/>
  <c r="AR537" i="3" s="1"/>
  <c r="AM537" i="3"/>
  <c r="AO537" i="3" s="1"/>
  <c r="AJ537" i="3"/>
  <c r="AL537" i="3" s="1"/>
  <c r="AG537" i="3"/>
  <c r="AI537" i="3" s="1"/>
  <c r="AD537" i="3"/>
  <c r="AF537" i="3" s="1"/>
  <c r="AA537" i="3"/>
  <c r="AC537" i="3" s="1"/>
  <c r="X537" i="3"/>
  <c r="Z537" i="3" s="1"/>
  <c r="U537" i="3"/>
  <c r="W537" i="3" s="1"/>
  <c r="C536" i="2" s="1"/>
  <c r="H536" i="2" s="1"/>
  <c r="T537" i="3"/>
  <c r="R537" i="3"/>
  <c r="O537" i="3"/>
  <c r="Q537" i="3" s="1"/>
  <c r="L537" i="3"/>
  <c r="N537" i="3" s="1"/>
  <c r="K537" i="3"/>
  <c r="I537" i="3"/>
  <c r="F537" i="3"/>
  <c r="H537" i="3" s="1"/>
  <c r="E537" i="3"/>
  <c r="B536" i="2" s="1"/>
  <c r="E536" i="2" s="1"/>
  <c r="J536" i="2" s="1"/>
  <c r="O536" i="2" s="1"/>
  <c r="C537" i="3"/>
  <c r="BH536" i="3"/>
  <c r="BJ536" i="3" s="1"/>
  <c r="BE536" i="3"/>
  <c r="BG536" i="3" s="1"/>
  <c r="D535" i="2" s="1"/>
  <c r="I535" i="2" s="1"/>
  <c r="BB536" i="3"/>
  <c r="BD536" i="3" s="1"/>
  <c r="AY536" i="3"/>
  <c r="BA536" i="3" s="1"/>
  <c r="AX536" i="3"/>
  <c r="AV536" i="3"/>
  <c r="AS536" i="3"/>
  <c r="AU536" i="3" s="1"/>
  <c r="AP536" i="3"/>
  <c r="AR536" i="3" s="1"/>
  <c r="AM536" i="3"/>
  <c r="AO536" i="3" s="1"/>
  <c r="AL536" i="3"/>
  <c r="AJ536" i="3"/>
  <c r="AI536" i="3"/>
  <c r="AG536" i="3"/>
  <c r="AD536" i="3"/>
  <c r="AF536" i="3" s="1"/>
  <c r="AC536" i="3"/>
  <c r="AA536" i="3"/>
  <c r="X536" i="3"/>
  <c r="Z536" i="3" s="1"/>
  <c r="W536" i="3"/>
  <c r="C535" i="2" s="1"/>
  <c r="H535" i="2" s="1"/>
  <c r="U536" i="3"/>
  <c r="R536" i="3"/>
  <c r="T536" i="3" s="1"/>
  <c r="O536" i="3"/>
  <c r="Q536" i="3" s="1"/>
  <c r="L536" i="3"/>
  <c r="N536" i="3" s="1"/>
  <c r="I536" i="3"/>
  <c r="K536" i="3" s="1"/>
  <c r="F536" i="3"/>
  <c r="H536" i="3" s="1"/>
  <c r="E536" i="3"/>
  <c r="B535" i="2" s="1"/>
  <c r="G535" i="2" s="1"/>
  <c r="C536" i="3"/>
  <c r="BH535" i="3"/>
  <c r="BJ535" i="3" s="1"/>
  <c r="BE535" i="3"/>
  <c r="BG535" i="3" s="1"/>
  <c r="D534" i="2" s="1"/>
  <c r="I534" i="2" s="1"/>
  <c r="BB535" i="3"/>
  <c r="BD535" i="3" s="1"/>
  <c r="AY535" i="3"/>
  <c r="BA535" i="3" s="1"/>
  <c r="AX535" i="3"/>
  <c r="AV535" i="3"/>
  <c r="AS535" i="3"/>
  <c r="AU535" i="3" s="1"/>
  <c r="AR535" i="3"/>
  <c r="AP535" i="3"/>
  <c r="AM535" i="3"/>
  <c r="AO535" i="3" s="1"/>
  <c r="AJ535" i="3"/>
  <c r="AL535" i="3" s="1"/>
  <c r="AG535" i="3"/>
  <c r="AI535" i="3" s="1"/>
  <c r="AD535" i="3"/>
  <c r="AF535" i="3" s="1"/>
  <c r="AA535" i="3"/>
  <c r="AC535" i="3" s="1"/>
  <c r="X535" i="3"/>
  <c r="Z535" i="3" s="1"/>
  <c r="U535" i="3"/>
  <c r="W535" i="3" s="1"/>
  <c r="C534" i="2" s="1"/>
  <c r="H534" i="2" s="1"/>
  <c r="R535" i="3"/>
  <c r="T535" i="3" s="1"/>
  <c r="O535" i="3"/>
  <c r="Q535" i="3" s="1"/>
  <c r="L535" i="3"/>
  <c r="N535" i="3" s="1"/>
  <c r="I535" i="3"/>
  <c r="K535" i="3" s="1"/>
  <c r="F535" i="3"/>
  <c r="H535" i="3" s="1"/>
  <c r="C535" i="3"/>
  <c r="E535" i="3" s="1"/>
  <c r="B534" i="2" s="1"/>
  <c r="BJ534" i="3"/>
  <c r="BH534" i="3"/>
  <c r="BE534" i="3"/>
  <c r="BG534" i="3" s="1"/>
  <c r="D533" i="2" s="1"/>
  <c r="I533" i="2" s="1"/>
  <c r="BB534" i="3"/>
  <c r="BD534" i="3" s="1"/>
  <c r="AY534" i="3"/>
  <c r="BA534" i="3" s="1"/>
  <c r="AV534" i="3"/>
  <c r="AX534" i="3" s="1"/>
  <c r="AU534" i="3"/>
  <c r="AS534" i="3"/>
  <c r="AP534" i="3"/>
  <c r="AR534" i="3" s="1"/>
  <c r="AM534" i="3"/>
  <c r="AO534" i="3" s="1"/>
  <c r="AJ534" i="3"/>
  <c r="AL534" i="3" s="1"/>
  <c r="AG534" i="3"/>
  <c r="AI534" i="3" s="1"/>
  <c r="AF534" i="3"/>
  <c r="AD534" i="3"/>
  <c r="AA534" i="3"/>
  <c r="AC534" i="3" s="1"/>
  <c r="X534" i="3"/>
  <c r="Z534" i="3" s="1"/>
  <c r="U534" i="3"/>
  <c r="W534" i="3" s="1"/>
  <c r="C533" i="2" s="1"/>
  <c r="H533" i="2" s="1"/>
  <c r="R534" i="3"/>
  <c r="T534" i="3" s="1"/>
  <c r="O534" i="3"/>
  <c r="Q534" i="3" s="1"/>
  <c r="L534" i="3"/>
  <c r="N534" i="3" s="1"/>
  <c r="I534" i="3"/>
  <c r="K534" i="3" s="1"/>
  <c r="F534" i="3"/>
  <c r="H534" i="3" s="1"/>
  <c r="E534" i="3"/>
  <c r="B533" i="2" s="1"/>
  <c r="G533" i="2" s="1"/>
  <c r="C534" i="3"/>
  <c r="BH533" i="3"/>
  <c r="BJ533" i="3" s="1"/>
  <c r="BG533" i="3"/>
  <c r="D532" i="2" s="1"/>
  <c r="I532" i="2" s="1"/>
  <c r="BE533" i="3"/>
  <c r="BD533" i="3"/>
  <c r="BB533" i="3"/>
  <c r="AY533" i="3"/>
  <c r="BA533" i="3" s="1"/>
  <c r="AV533" i="3"/>
  <c r="AX533" i="3" s="1"/>
  <c r="AS533" i="3"/>
  <c r="AU533" i="3" s="1"/>
  <c r="AP533" i="3"/>
  <c r="AR533" i="3" s="1"/>
  <c r="AO533" i="3"/>
  <c r="AM533" i="3"/>
  <c r="AL533" i="3"/>
  <c r="AJ533" i="3"/>
  <c r="AG533" i="3"/>
  <c r="AI533" i="3" s="1"/>
  <c r="AD533" i="3"/>
  <c r="AF533" i="3" s="1"/>
  <c r="AA533" i="3"/>
  <c r="AC533" i="3" s="1"/>
  <c r="X533" i="3"/>
  <c r="Z533" i="3" s="1"/>
  <c r="U533" i="3"/>
  <c r="W533" i="3" s="1"/>
  <c r="C532" i="2" s="1"/>
  <c r="H532" i="2" s="1"/>
  <c r="R533" i="3"/>
  <c r="T533" i="3" s="1"/>
  <c r="O533" i="3"/>
  <c r="Q533" i="3" s="1"/>
  <c r="L533" i="3"/>
  <c r="N533" i="3" s="1"/>
  <c r="I533" i="3"/>
  <c r="K533" i="3" s="1"/>
  <c r="F533" i="3"/>
  <c r="H533" i="3" s="1"/>
  <c r="C533" i="3"/>
  <c r="E533" i="3" s="1"/>
  <c r="B532" i="2" s="1"/>
  <c r="BH532" i="3"/>
  <c r="BJ532" i="3" s="1"/>
  <c r="BG532" i="3"/>
  <c r="D531" i="2" s="1"/>
  <c r="I531" i="2" s="1"/>
  <c r="BE532" i="3"/>
  <c r="BB532" i="3"/>
  <c r="BD532" i="3" s="1"/>
  <c r="AY532" i="3"/>
  <c r="BA532" i="3" s="1"/>
  <c r="AV532" i="3"/>
  <c r="AX532" i="3" s="1"/>
  <c r="AS532" i="3"/>
  <c r="AU532" i="3" s="1"/>
  <c r="AR532" i="3"/>
  <c r="AP532" i="3"/>
  <c r="AM532" i="3"/>
  <c r="AO532" i="3" s="1"/>
  <c r="AJ532" i="3"/>
  <c r="AL532" i="3" s="1"/>
  <c r="AG532" i="3"/>
  <c r="AI532" i="3" s="1"/>
  <c r="AD532" i="3"/>
  <c r="AF532" i="3" s="1"/>
  <c r="AC532" i="3"/>
  <c r="AA532" i="3"/>
  <c r="X532" i="3"/>
  <c r="Z532" i="3" s="1"/>
  <c r="U532" i="3"/>
  <c r="W532" i="3" s="1"/>
  <c r="C531" i="2" s="1"/>
  <c r="H531" i="2" s="1"/>
  <c r="R532" i="3"/>
  <c r="T532" i="3" s="1"/>
  <c r="O532" i="3"/>
  <c r="Q532" i="3" s="1"/>
  <c r="L532" i="3"/>
  <c r="N532" i="3" s="1"/>
  <c r="I532" i="3"/>
  <c r="K532" i="3" s="1"/>
  <c r="F532" i="3"/>
  <c r="H532" i="3" s="1"/>
  <c r="C532" i="3"/>
  <c r="E532" i="3" s="1"/>
  <c r="B531" i="2" s="1"/>
  <c r="BH531" i="3"/>
  <c r="BJ531" i="3" s="1"/>
  <c r="BG531" i="3"/>
  <c r="D530" i="2" s="1"/>
  <c r="I530" i="2" s="1"/>
  <c r="BE531" i="3"/>
  <c r="BD531" i="3"/>
  <c r="BB531" i="3"/>
  <c r="AY531" i="3"/>
  <c r="BA531" i="3" s="1"/>
  <c r="AV531" i="3"/>
  <c r="AX531" i="3" s="1"/>
  <c r="AS531" i="3"/>
  <c r="AU531" i="3" s="1"/>
  <c r="AP531" i="3"/>
  <c r="AR531" i="3" s="1"/>
  <c r="AM531" i="3"/>
  <c r="AO531" i="3" s="1"/>
  <c r="AJ531" i="3"/>
  <c r="AL531" i="3" s="1"/>
  <c r="AG531" i="3"/>
  <c r="AI531" i="3" s="1"/>
  <c r="AD531" i="3"/>
  <c r="AF531" i="3" s="1"/>
  <c r="AA531" i="3"/>
  <c r="AC531" i="3" s="1"/>
  <c r="X531" i="3"/>
  <c r="Z531" i="3" s="1"/>
  <c r="W531" i="3"/>
  <c r="C530" i="2" s="1"/>
  <c r="H530" i="2" s="1"/>
  <c r="U531" i="3"/>
  <c r="R531" i="3"/>
  <c r="T531" i="3" s="1"/>
  <c r="O531" i="3"/>
  <c r="Q531" i="3" s="1"/>
  <c r="N531" i="3"/>
  <c r="L531" i="3"/>
  <c r="I531" i="3"/>
  <c r="K531" i="3" s="1"/>
  <c r="F531" i="3"/>
  <c r="H531" i="3" s="1"/>
  <c r="E531" i="3"/>
  <c r="B530" i="2" s="1"/>
  <c r="C531" i="3"/>
  <c r="BH530" i="3"/>
  <c r="BJ530" i="3" s="1"/>
  <c r="BE530" i="3"/>
  <c r="BG530" i="3" s="1"/>
  <c r="D529" i="2" s="1"/>
  <c r="I529" i="2" s="1"/>
  <c r="BB530" i="3"/>
  <c r="BD530" i="3" s="1"/>
  <c r="AY530" i="3"/>
  <c r="BA530" i="3" s="1"/>
  <c r="AV530" i="3"/>
  <c r="AX530" i="3" s="1"/>
  <c r="AS530" i="3"/>
  <c r="AU530" i="3" s="1"/>
  <c r="AR530" i="3"/>
  <c r="AP530" i="3"/>
  <c r="AM530" i="3"/>
  <c r="AO530" i="3" s="1"/>
  <c r="AL530" i="3"/>
  <c r="AJ530" i="3"/>
  <c r="AG530" i="3"/>
  <c r="AI530" i="3" s="1"/>
  <c r="AD530" i="3"/>
  <c r="AF530" i="3" s="1"/>
  <c r="AA530" i="3"/>
  <c r="AC530" i="3" s="1"/>
  <c r="X530" i="3"/>
  <c r="Z530" i="3" s="1"/>
  <c r="U530" i="3"/>
  <c r="W530" i="3" s="1"/>
  <c r="C529" i="2" s="1"/>
  <c r="T530" i="3"/>
  <c r="R530" i="3"/>
  <c r="Q530" i="3"/>
  <c r="O530" i="3"/>
  <c r="L530" i="3"/>
  <c r="N530" i="3" s="1"/>
  <c r="I530" i="3"/>
  <c r="K530" i="3" s="1"/>
  <c r="F530" i="3"/>
  <c r="H530" i="3" s="1"/>
  <c r="C530" i="3"/>
  <c r="E530" i="3" s="1"/>
  <c r="B529" i="2" s="1"/>
  <c r="G529" i="2" s="1"/>
  <c r="BH529" i="3"/>
  <c r="BJ529" i="3" s="1"/>
  <c r="BE529" i="3"/>
  <c r="BG529" i="3" s="1"/>
  <c r="D528" i="2" s="1"/>
  <c r="I528" i="2" s="1"/>
  <c r="BB529" i="3"/>
  <c r="BD529" i="3" s="1"/>
  <c r="AY529" i="3"/>
  <c r="BA529" i="3" s="1"/>
  <c r="AX529" i="3"/>
  <c r="AV529" i="3"/>
  <c r="AS529" i="3"/>
  <c r="AU529" i="3" s="1"/>
  <c r="AR529" i="3"/>
  <c r="AP529" i="3"/>
  <c r="AM529" i="3"/>
  <c r="AO529" i="3" s="1"/>
  <c r="AJ529" i="3"/>
  <c r="AL529" i="3" s="1"/>
  <c r="AG529" i="3"/>
  <c r="AI529" i="3" s="1"/>
  <c r="AD529" i="3"/>
  <c r="AF529" i="3" s="1"/>
  <c r="AA529" i="3"/>
  <c r="AC529" i="3" s="1"/>
  <c r="X529" i="3"/>
  <c r="Z529" i="3" s="1"/>
  <c r="U529" i="3"/>
  <c r="W529" i="3" s="1"/>
  <c r="C528" i="2" s="1"/>
  <c r="H528" i="2" s="1"/>
  <c r="R529" i="3"/>
  <c r="T529" i="3" s="1"/>
  <c r="O529" i="3"/>
  <c r="Q529" i="3" s="1"/>
  <c r="L529" i="3"/>
  <c r="N529" i="3" s="1"/>
  <c r="I529" i="3"/>
  <c r="K529" i="3" s="1"/>
  <c r="F529" i="3"/>
  <c r="H529" i="3" s="1"/>
  <c r="E529" i="3"/>
  <c r="B528" i="2" s="1"/>
  <c r="E528" i="2" s="1"/>
  <c r="C529" i="3"/>
  <c r="BH528" i="3"/>
  <c r="BJ528" i="3" s="1"/>
  <c r="BE528" i="3"/>
  <c r="BG528" i="3" s="1"/>
  <c r="D527" i="2" s="1"/>
  <c r="I527" i="2" s="1"/>
  <c r="BB528" i="3"/>
  <c r="BD528" i="3" s="1"/>
  <c r="AY528" i="3"/>
  <c r="BA528" i="3" s="1"/>
  <c r="AV528" i="3"/>
  <c r="AX528" i="3" s="1"/>
  <c r="AS528" i="3"/>
  <c r="AU528" i="3" s="1"/>
  <c r="AR528" i="3"/>
  <c r="AP528" i="3"/>
  <c r="AM528" i="3"/>
  <c r="AO528" i="3" s="1"/>
  <c r="AL528" i="3"/>
  <c r="AJ528" i="3"/>
  <c r="AG528" i="3"/>
  <c r="AI528" i="3" s="1"/>
  <c r="AF528" i="3"/>
  <c r="AD528" i="3"/>
  <c r="AA528" i="3"/>
  <c r="AC528" i="3" s="1"/>
  <c r="X528" i="3"/>
  <c r="Z528" i="3" s="1"/>
  <c r="U528" i="3"/>
  <c r="W528" i="3" s="1"/>
  <c r="C527" i="2" s="1"/>
  <c r="H527" i="2" s="1"/>
  <c r="R528" i="3"/>
  <c r="T528" i="3" s="1"/>
  <c r="Q528" i="3"/>
  <c r="O528" i="3"/>
  <c r="N528" i="3"/>
  <c r="L528" i="3"/>
  <c r="I528" i="3"/>
  <c r="K528" i="3" s="1"/>
  <c r="F528" i="3"/>
  <c r="H528" i="3" s="1"/>
  <c r="E528" i="3"/>
  <c r="B527" i="2" s="1"/>
  <c r="C528" i="3"/>
  <c r="BJ527" i="3"/>
  <c r="BH527" i="3"/>
  <c r="BE527" i="3"/>
  <c r="BG527" i="3" s="1"/>
  <c r="D526" i="2" s="1"/>
  <c r="I526" i="2" s="1"/>
  <c r="BB527" i="3"/>
  <c r="BD527" i="3" s="1"/>
  <c r="AY527" i="3"/>
  <c r="BA527" i="3" s="1"/>
  <c r="AV527" i="3"/>
  <c r="AX527" i="3" s="1"/>
  <c r="AU527" i="3"/>
  <c r="AS527" i="3"/>
  <c r="AP527" i="3"/>
  <c r="AR527" i="3" s="1"/>
  <c r="AM527" i="3"/>
  <c r="AO527" i="3" s="1"/>
  <c r="AL527" i="3"/>
  <c r="AJ527" i="3"/>
  <c r="AG527" i="3"/>
  <c r="AI527" i="3" s="1"/>
  <c r="AF527" i="3"/>
  <c r="AD527" i="3"/>
  <c r="AA527" i="3"/>
  <c r="AC527" i="3" s="1"/>
  <c r="X527" i="3"/>
  <c r="Z527" i="3" s="1"/>
  <c r="U527" i="3"/>
  <c r="W527" i="3" s="1"/>
  <c r="C526" i="2" s="1"/>
  <c r="H526" i="2" s="1"/>
  <c r="R527" i="3"/>
  <c r="T527" i="3" s="1"/>
  <c r="O527" i="3"/>
  <c r="Q527" i="3" s="1"/>
  <c r="L527" i="3"/>
  <c r="N527" i="3" s="1"/>
  <c r="I527" i="3"/>
  <c r="K527" i="3" s="1"/>
  <c r="H527" i="3"/>
  <c r="F527" i="3"/>
  <c r="C527" i="3"/>
  <c r="E527" i="3" s="1"/>
  <c r="B526" i="2" s="1"/>
  <c r="B527" i="3"/>
  <c r="BH526" i="3"/>
  <c r="BJ526" i="3" s="1"/>
  <c r="BE526" i="3"/>
  <c r="BG526" i="3" s="1"/>
  <c r="D525" i="2" s="1"/>
  <c r="I525" i="2" s="1"/>
  <c r="BD526" i="3"/>
  <c r="BB526" i="3"/>
  <c r="AY526" i="3"/>
  <c r="BA526" i="3" s="1"/>
  <c r="AV526" i="3"/>
  <c r="AX526" i="3" s="1"/>
  <c r="AS526" i="3"/>
  <c r="AU526" i="3" s="1"/>
  <c r="AP526" i="3"/>
  <c r="AR526" i="3" s="1"/>
  <c r="AO526" i="3"/>
  <c r="AM526" i="3"/>
  <c r="AJ526" i="3"/>
  <c r="AL526" i="3" s="1"/>
  <c r="AG526" i="3"/>
  <c r="AI526" i="3" s="1"/>
  <c r="AD526" i="3"/>
  <c r="AF526" i="3" s="1"/>
  <c r="AA526" i="3"/>
  <c r="AC526" i="3" s="1"/>
  <c r="X526" i="3"/>
  <c r="Z526" i="3" s="1"/>
  <c r="W526" i="3"/>
  <c r="C525" i="2" s="1"/>
  <c r="H525" i="2" s="1"/>
  <c r="U526" i="3"/>
  <c r="R526" i="3"/>
  <c r="T526" i="3" s="1"/>
  <c r="O526" i="3"/>
  <c r="Q526" i="3" s="1"/>
  <c r="N526" i="3"/>
  <c r="L526" i="3"/>
  <c r="K526" i="3"/>
  <c r="I526" i="3"/>
  <c r="F526" i="3"/>
  <c r="H526" i="3" s="1"/>
  <c r="C526" i="3"/>
  <c r="E526" i="3" s="1"/>
  <c r="B525" i="2" s="1"/>
  <c r="B526" i="3"/>
  <c r="BH525" i="3"/>
  <c r="BJ525" i="3" s="1"/>
  <c r="BE525" i="3"/>
  <c r="BG525" i="3" s="1"/>
  <c r="D524" i="2" s="1"/>
  <c r="I524" i="2" s="1"/>
  <c r="BB525" i="3"/>
  <c r="BD525" i="3" s="1"/>
  <c r="AY525" i="3"/>
  <c r="BA525" i="3" s="1"/>
  <c r="AV525" i="3"/>
  <c r="AX525" i="3" s="1"/>
  <c r="AU525" i="3"/>
  <c r="AS525" i="3"/>
  <c r="AP525" i="3"/>
  <c r="AR525" i="3" s="1"/>
  <c r="AM525" i="3"/>
  <c r="AO525" i="3" s="1"/>
  <c r="AJ525" i="3"/>
  <c r="AL525" i="3" s="1"/>
  <c r="AI525" i="3"/>
  <c r="AG525" i="3"/>
  <c r="AD525" i="3"/>
  <c r="AF525" i="3" s="1"/>
  <c r="AA525" i="3"/>
  <c r="AC525" i="3" s="1"/>
  <c r="X525" i="3"/>
  <c r="Z525" i="3" s="1"/>
  <c r="U525" i="3"/>
  <c r="W525" i="3" s="1"/>
  <c r="C524" i="2" s="1"/>
  <c r="T525" i="3"/>
  <c r="R525" i="3"/>
  <c r="O525" i="3"/>
  <c r="Q525" i="3" s="1"/>
  <c r="L525" i="3"/>
  <c r="N525" i="3" s="1"/>
  <c r="I525" i="3"/>
  <c r="K525" i="3" s="1"/>
  <c r="H525" i="3"/>
  <c r="F525" i="3"/>
  <c r="C525" i="3"/>
  <c r="E525" i="3" s="1"/>
  <c r="B524" i="2" s="1"/>
  <c r="G524" i="2" s="1"/>
  <c r="BH524" i="3"/>
  <c r="BJ524" i="3" s="1"/>
  <c r="BE524" i="3"/>
  <c r="BG524" i="3" s="1"/>
  <c r="D523" i="2" s="1"/>
  <c r="BB524" i="3"/>
  <c r="BD524" i="3" s="1"/>
  <c r="BA524" i="3"/>
  <c r="AY524" i="3"/>
  <c r="AV524" i="3"/>
  <c r="AX524" i="3" s="1"/>
  <c r="AU524" i="3"/>
  <c r="AS524" i="3"/>
  <c r="AP524" i="3"/>
  <c r="AR524" i="3" s="1"/>
  <c r="AO524" i="3"/>
  <c r="AM524" i="3"/>
  <c r="AJ524" i="3"/>
  <c r="AL524" i="3" s="1"/>
  <c r="AI524" i="3"/>
  <c r="AG524" i="3"/>
  <c r="AF524" i="3"/>
  <c r="AD524" i="3"/>
  <c r="AA524" i="3"/>
  <c r="AC524" i="3" s="1"/>
  <c r="X524" i="3"/>
  <c r="Z524" i="3" s="1"/>
  <c r="U524" i="3"/>
  <c r="W524" i="3" s="1"/>
  <c r="C523" i="2" s="1"/>
  <c r="H523" i="2" s="1"/>
  <c r="R524" i="3"/>
  <c r="T524" i="3" s="1"/>
  <c r="O524" i="3"/>
  <c r="Q524" i="3" s="1"/>
  <c r="L524" i="3"/>
  <c r="N524" i="3" s="1"/>
  <c r="K524" i="3"/>
  <c r="I524" i="3"/>
  <c r="F524" i="3"/>
  <c r="H524" i="3" s="1"/>
  <c r="C524" i="3"/>
  <c r="E524" i="3" s="1"/>
  <c r="B523" i="2" s="1"/>
  <c r="G523" i="2" s="1"/>
  <c r="B524" i="3"/>
  <c r="BH523" i="3"/>
  <c r="BJ523" i="3" s="1"/>
  <c r="BE523" i="3"/>
  <c r="BG523" i="3" s="1"/>
  <c r="D522" i="2" s="1"/>
  <c r="I522" i="2" s="1"/>
  <c r="BB523" i="3"/>
  <c r="BD523" i="3" s="1"/>
  <c r="BA523" i="3"/>
  <c r="AY523" i="3"/>
  <c r="AV523" i="3"/>
  <c r="AX523" i="3" s="1"/>
  <c r="AS523" i="3"/>
  <c r="AU523" i="3" s="1"/>
  <c r="AP523" i="3"/>
  <c r="AR523" i="3" s="1"/>
  <c r="AM523" i="3"/>
  <c r="AO523" i="3" s="1"/>
  <c r="AJ523" i="3"/>
  <c r="AL523" i="3" s="1"/>
  <c r="AG523" i="3"/>
  <c r="AI523" i="3" s="1"/>
  <c r="AD523" i="3"/>
  <c r="AF523" i="3" s="1"/>
  <c r="AA523" i="3"/>
  <c r="AC523" i="3" s="1"/>
  <c r="X523" i="3"/>
  <c r="Z523" i="3" s="1"/>
  <c r="U523" i="3"/>
  <c r="W523" i="3" s="1"/>
  <c r="C522" i="2" s="1"/>
  <c r="H522" i="2" s="1"/>
  <c r="R523" i="3"/>
  <c r="T523" i="3" s="1"/>
  <c r="O523" i="3"/>
  <c r="Q523" i="3" s="1"/>
  <c r="N523" i="3"/>
  <c r="L523" i="3"/>
  <c r="I523" i="3"/>
  <c r="K523" i="3" s="1"/>
  <c r="F523" i="3"/>
  <c r="H523" i="3" s="1"/>
  <c r="E523" i="3"/>
  <c r="B522" i="2" s="1"/>
  <c r="C523" i="3"/>
  <c r="B523" i="3"/>
  <c r="BH522" i="3"/>
  <c r="BJ522" i="3" s="1"/>
  <c r="BE522" i="3"/>
  <c r="BG522" i="3" s="1"/>
  <c r="D521" i="2" s="1"/>
  <c r="I521" i="2" s="1"/>
  <c r="BB522" i="3"/>
  <c r="BD522" i="3" s="1"/>
  <c r="BA522" i="3"/>
  <c r="AY522" i="3"/>
  <c r="AV522" i="3"/>
  <c r="AX522" i="3" s="1"/>
  <c r="AS522" i="3"/>
  <c r="AU522" i="3" s="1"/>
  <c r="AP522" i="3"/>
  <c r="AR522" i="3" s="1"/>
  <c r="AM522" i="3"/>
  <c r="AO522" i="3" s="1"/>
  <c r="AL522" i="3"/>
  <c r="AJ522" i="3"/>
  <c r="AG522" i="3"/>
  <c r="AI522" i="3" s="1"/>
  <c r="AD522" i="3"/>
  <c r="AF522" i="3" s="1"/>
  <c r="AA522" i="3"/>
  <c r="AC522" i="3" s="1"/>
  <c r="X522" i="3"/>
  <c r="Z522" i="3" s="1"/>
  <c r="U522" i="3"/>
  <c r="W522" i="3" s="1"/>
  <c r="C521" i="2" s="1"/>
  <c r="H521" i="2" s="1"/>
  <c r="R522" i="3"/>
  <c r="T522" i="3" s="1"/>
  <c r="O522" i="3"/>
  <c r="Q522" i="3" s="1"/>
  <c r="L522" i="3"/>
  <c r="N522" i="3" s="1"/>
  <c r="K522" i="3"/>
  <c r="I522" i="3"/>
  <c r="F522" i="3"/>
  <c r="H522" i="3" s="1"/>
  <c r="C522" i="3"/>
  <c r="E522" i="3" s="1"/>
  <c r="B521" i="2" s="1"/>
  <c r="BH521" i="3"/>
  <c r="BJ521" i="3" s="1"/>
  <c r="BE521" i="3"/>
  <c r="BG521" i="3" s="1"/>
  <c r="D520" i="2" s="1"/>
  <c r="I520" i="2" s="1"/>
  <c r="BB521" i="3"/>
  <c r="BD521" i="3" s="1"/>
  <c r="AY521" i="3"/>
  <c r="BA521" i="3" s="1"/>
  <c r="AV521" i="3"/>
  <c r="AX521" i="3" s="1"/>
  <c r="AS521" i="3"/>
  <c r="AU521" i="3" s="1"/>
  <c r="AP521" i="3"/>
  <c r="AR521" i="3" s="1"/>
  <c r="AM521" i="3"/>
  <c r="AO521" i="3" s="1"/>
  <c r="AL521" i="3"/>
  <c r="AJ521" i="3"/>
  <c r="AG521" i="3"/>
  <c r="AI521" i="3" s="1"/>
  <c r="AD521" i="3"/>
  <c r="AF521" i="3" s="1"/>
  <c r="AA521" i="3"/>
  <c r="AC521" i="3" s="1"/>
  <c r="X521" i="3"/>
  <c r="Z521" i="3" s="1"/>
  <c r="U521" i="3"/>
  <c r="W521" i="3" s="1"/>
  <c r="C520" i="2" s="1"/>
  <c r="H520" i="2" s="1"/>
  <c r="R521" i="3"/>
  <c r="T521" i="3" s="1"/>
  <c r="O521" i="3"/>
  <c r="Q521" i="3" s="1"/>
  <c r="N521" i="3"/>
  <c r="L521" i="3"/>
  <c r="K521" i="3"/>
  <c r="I521" i="3"/>
  <c r="H521" i="3"/>
  <c r="F521" i="3"/>
  <c r="C521" i="3"/>
  <c r="E521" i="3" s="1"/>
  <c r="B520" i="2" s="1"/>
  <c r="G520" i="2" s="1"/>
  <c r="BH520" i="3"/>
  <c r="BJ520" i="3" s="1"/>
  <c r="BE520" i="3"/>
  <c r="BG520" i="3" s="1"/>
  <c r="D519" i="2" s="1"/>
  <c r="BB520" i="3"/>
  <c r="BD520" i="3" s="1"/>
  <c r="AY520" i="3"/>
  <c r="BA520" i="3" s="1"/>
  <c r="AV520" i="3"/>
  <c r="AX520" i="3" s="1"/>
  <c r="AU520" i="3"/>
  <c r="AS520" i="3"/>
  <c r="AP520" i="3"/>
  <c r="AR520" i="3" s="1"/>
  <c r="AO520" i="3"/>
  <c r="AM520" i="3"/>
  <c r="AJ520" i="3"/>
  <c r="AL520" i="3" s="1"/>
  <c r="AG520" i="3"/>
  <c r="AI520" i="3" s="1"/>
  <c r="AD520" i="3"/>
  <c r="AF520" i="3" s="1"/>
  <c r="AA520" i="3"/>
  <c r="AC520" i="3" s="1"/>
  <c r="X520" i="3"/>
  <c r="Z520" i="3" s="1"/>
  <c r="U520" i="3"/>
  <c r="W520" i="3" s="1"/>
  <c r="C519" i="2" s="1"/>
  <c r="H519" i="2" s="1"/>
  <c r="R520" i="3"/>
  <c r="T520" i="3" s="1"/>
  <c r="O520" i="3"/>
  <c r="Q520" i="3" s="1"/>
  <c r="L520" i="3"/>
  <c r="N520" i="3" s="1"/>
  <c r="I520" i="3"/>
  <c r="K520" i="3" s="1"/>
  <c r="F520" i="3"/>
  <c r="H520" i="3" s="1"/>
  <c r="E520" i="3"/>
  <c r="B519" i="2" s="1"/>
  <c r="E519" i="2" s="1"/>
  <c r="J519" i="2" s="1"/>
  <c r="O519" i="2" s="1"/>
  <c r="C520" i="3"/>
  <c r="BH519" i="3"/>
  <c r="BJ519" i="3" s="1"/>
  <c r="BE519" i="3"/>
  <c r="BG519" i="3" s="1"/>
  <c r="D518" i="2" s="1"/>
  <c r="I518" i="2" s="1"/>
  <c r="BB519" i="3"/>
  <c r="BD519" i="3" s="1"/>
  <c r="AY519" i="3"/>
  <c r="BA519" i="3" s="1"/>
  <c r="AV519" i="3"/>
  <c r="AX519" i="3" s="1"/>
  <c r="AS519" i="3"/>
  <c r="AU519" i="3" s="1"/>
  <c r="AP519" i="3"/>
  <c r="AR519" i="3" s="1"/>
  <c r="AM519" i="3"/>
  <c r="AO519" i="3" s="1"/>
  <c r="AL519" i="3"/>
  <c r="AJ519" i="3"/>
  <c r="AI519" i="3"/>
  <c r="AG519" i="3"/>
  <c r="AD519" i="3"/>
  <c r="AF519" i="3" s="1"/>
  <c r="AA519" i="3"/>
  <c r="AC519" i="3" s="1"/>
  <c r="X519" i="3"/>
  <c r="Z519" i="3" s="1"/>
  <c r="U519" i="3"/>
  <c r="W519" i="3" s="1"/>
  <c r="C518" i="2" s="1"/>
  <c r="H518" i="2" s="1"/>
  <c r="T519" i="3"/>
  <c r="R519" i="3"/>
  <c r="Q519" i="3"/>
  <c r="O519" i="3"/>
  <c r="L519" i="3"/>
  <c r="N519" i="3" s="1"/>
  <c r="I519" i="3"/>
  <c r="K519" i="3" s="1"/>
  <c r="F519" i="3"/>
  <c r="H519" i="3" s="1"/>
  <c r="C519" i="3"/>
  <c r="E519" i="3" s="1"/>
  <c r="B518" i="2" s="1"/>
  <c r="G518" i="2" s="1"/>
  <c r="BH518" i="3"/>
  <c r="BJ518" i="3" s="1"/>
  <c r="BE518" i="3"/>
  <c r="BG518" i="3" s="1"/>
  <c r="D517" i="2" s="1"/>
  <c r="I517" i="2" s="1"/>
  <c r="BB518" i="3"/>
  <c r="BD518" i="3" s="1"/>
  <c r="AY518" i="3"/>
  <c r="BA518" i="3" s="1"/>
  <c r="AX518" i="3"/>
  <c r="AV518" i="3"/>
  <c r="AS518" i="3"/>
  <c r="AU518" i="3" s="1"/>
  <c r="AR518" i="3"/>
  <c r="AP518" i="3"/>
  <c r="AM518" i="3"/>
  <c r="AO518" i="3" s="1"/>
  <c r="AJ518" i="3"/>
  <c r="AL518" i="3" s="1"/>
  <c r="AG518" i="3"/>
  <c r="AI518" i="3" s="1"/>
  <c r="AD518" i="3"/>
  <c r="AF518" i="3" s="1"/>
  <c r="AA518" i="3"/>
  <c r="AC518" i="3" s="1"/>
  <c r="X518" i="3"/>
  <c r="Z518" i="3" s="1"/>
  <c r="W518" i="3"/>
  <c r="C517" i="2" s="1"/>
  <c r="U518" i="3"/>
  <c r="R518" i="3"/>
  <c r="T518" i="3" s="1"/>
  <c r="Q518" i="3"/>
  <c r="O518" i="3"/>
  <c r="L518" i="3"/>
  <c r="N518" i="3" s="1"/>
  <c r="I518" i="3"/>
  <c r="K518" i="3" s="1"/>
  <c r="F518" i="3"/>
  <c r="H518" i="3" s="1"/>
  <c r="C518" i="3"/>
  <c r="E518" i="3" s="1"/>
  <c r="B517" i="2" s="1"/>
  <c r="BH517" i="3"/>
  <c r="BJ517" i="3" s="1"/>
  <c r="BE517" i="3"/>
  <c r="BG517" i="3" s="1"/>
  <c r="D516" i="2" s="1"/>
  <c r="I516" i="2" s="1"/>
  <c r="BD517" i="3"/>
  <c r="BB517" i="3"/>
  <c r="AY517" i="3"/>
  <c r="BA517" i="3" s="1"/>
  <c r="AX517" i="3"/>
  <c r="AV517" i="3"/>
  <c r="AS517" i="3"/>
  <c r="AU517" i="3" s="1"/>
  <c r="AR517" i="3"/>
  <c r="AP517" i="3"/>
  <c r="AM517" i="3"/>
  <c r="AO517" i="3" s="1"/>
  <c r="AL517" i="3"/>
  <c r="AJ517" i="3"/>
  <c r="AG517" i="3"/>
  <c r="AI517" i="3" s="1"/>
  <c r="AF517" i="3"/>
  <c r="AD517" i="3"/>
  <c r="AA517" i="3"/>
  <c r="AC517" i="3" s="1"/>
  <c r="X517" i="3"/>
  <c r="Z517" i="3" s="1"/>
  <c r="U517" i="3"/>
  <c r="W517" i="3" s="1"/>
  <c r="C516" i="2" s="1"/>
  <c r="R517" i="3"/>
  <c r="T517" i="3" s="1"/>
  <c r="O517" i="3"/>
  <c r="Q517" i="3" s="1"/>
  <c r="N517" i="3"/>
  <c r="L517" i="3"/>
  <c r="I517" i="3"/>
  <c r="K517" i="3" s="1"/>
  <c r="H517" i="3"/>
  <c r="F517" i="3"/>
  <c r="C517" i="3"/>
  <c r="E517" i="3" s="1"/>
  <c r="B516" i="2" s="1"/>
  <c r="G516" i="2" s="1"/>
  <c r="BH516" i="3"/>
  <c r="BJ516" i="3" s="1"/>
  <c r="BE516" i="3"/>
  <c r="BG516" i="3" s="1"/>
  <c r="D515" i="2" s="1"/>
  <c r="I515" i="2" s="1"/>
  <c r="BD516" i="3"/>
  <c r="BB516" i="3"/>
  <c r="AY516" i="3"/>
  <c r="BA516" i="3" s="1"/>
  <c r="AV516" i="3"/>
  <c r="AX516" i="3" s="1"/>
  <c r="AS516" i="3"/>
  <c r="AU516" i="3" s="1"/>
  <c r="AP516" i="3"/>
  <c r="AR516" i="3" s="1"/>
  <c r="AM516" i="3"/>
  <c r="AO516" i="3" s="1"/>
  <c r="AJ516" i="3"/>
  <c r="AL516" i="3" s="1"/>
  <c r="AG516" i="3"/>
  <c r="AI516" i="3" s="1"/>
  <c r="AD516" i="3"/>
  <c r="AF516" i="3" s="1"/>
  <c r="AA516" i="3"/>
  <c r="AC516" i="3" s="1"/>
  <c r="Z516" i="3"/>
  <c r="X516" i="3"/>
  <c r="U516" i="3"/>
  <c r="W516" i="3" s="1"/>
  <c r="C515" i="2" s="1"/>
  <c r="H515" i="2" s="1"/>
  <c r="R516" i="3"/>
  <c r="T516" i="3" s="1"/>
  <c r="O516" i="3"/>
  <c r="Q516" i="3" s="1"/>
  <c r="L516" i="3"/>
  <c r="N516" i="3" s="1"/>
  <c r="I516" i="3"/>
  <c r="K516" i="3" s="1"/>
  <c r="F516" i="3"/>
  <c r="H516" i="3" s="1"/>
  <c r="E516" i="3"/>
  <c r="B515" i="2" s="1"/>
  <c r="C516" i="3"/>
  <c r="BH515" i="3"/>
  <c r="BJ515" i="3" s="1"/>
  <c r="BE515" i="3"/>
  <c r="BG515" i="3" s="1"/>
  <c r="D514" i="2" s="1"/>
  <c r="I514" i="2" s="1"/>
  <c r="BD515" i="3"/>
  <c r="BB515" i="3"/>
  <c r="AY515" i="3"/>
  <c r="BA515" i="3" s="1"/>
  <c r="AV515" i="3"/>
  <c r="AX515" i="3" s="1"/>
  <c r="AS515" i="3"/>
  <c r="AU515" i="3" s="1"/>
  <c r="AR515" i="3"/>
  <c r="AP515" i="3"/>
  <c r="AO515" i="3"/>
  <c r="AM515" i="3"/>
  <c r="AJ515" i="3"/>
  <c r="AL515" i="3" s="1"/>
  <c r="AG515" i="3"/>
  <c r="AI515" i="3" s="1"/>
  <c r="AD515" i="3"/>
  <c r="AF515" i="3" s="1"/>
  <c r="AA515" i="3"/>
  <c r="AC515" i="3" s="1"/>
  <c r="X515" i="3"/>
  <c r="Z515" i="3" s="1"/>
  <c r="U515" i="3"/>
  <c r="W515" i="3" s="1"/>
  <c r="C514" i="2" s="1"/>
  <c r="H514" i="2" s="1"/>
  <c r="R515" i="3"/>
  <c r="T515" i="3" s="1"/>
  <c r="O515" i="3"/>
  <c r="Q515" i="3" s="1"/>
  <c r="L515" i="3"/>
  <c r="N515" i="3" s="1"/>
  <c r="I515" i="3"/>
  <c r="K515" i="3" s="1"/>
  <c r="F515" i="3"/>
  <c r="H515" i="3" s="1"/>
  <c r="C515" i="3"/>
  <c r="E515" i="3" s="1"/>
  <c r="B514" i="2" s="1"/>
  <c r="BH514" i="3"/>
  <c r="BJ514" i="3" s="1"/>
  <c r="BE514" i="3"/>
  <c r="BG514" i="3" s="1"/>
  <c r="D513" i="2" s="1"/>
  <c r="BB514" i="3"/>
  <c r="BD514" i="3" s="1"/>
  <c r="BA514" i="3"/>
  <c r="AY514" i="3"/>
  <c r="AV514" i="3"/>
  <c r="AX514" i="3" s="1"/>
  <c r="AU514" i="3"/>
  <c r="AS514" i="3"/>
  <c r="AP514" i="3"/>
  <c r="AR514" i="3" s="1"/>
  <c r="AO514" i="3"/>
  <c r="AM514" i="3"/>
  <c r="AJ514" i="3"/>
  <c r="AL514" i="3" s="1"/>
  <c r="AG514" i="3"/>
  <c r="AI514" i="3" s="1"/>
  <c r="AD514" i="3"/>
  <c r="AF514" i="3" s="1"/>
  <c r="AA514" i="3"/>
  <c r="AC514" i="3" s="1"/>
  <c r="X514" i="3"/>
  <c r="Z514" i="3" s="1"/>
  <c r="U514" i="3"/>
  <c r="W514" i="3" s="1"/>
  <c r="C513" i="2" s="1"/>
  <c r="H513" i="2" s="1"/>
  <c r="R514" i="3"/>
  <c r="T514" i="3" s="1"/>
  <c r="Q514" i="3"/>
  <c r="O514" i="3"/>
  <c r="L514" i="3"/>
  <c r="N514" i="3" s="1"/>
  <c r="I514" i="3"/>
  <c r="K514" i="3" s="1"/>
  <c r="F514" i="3"/>
  <c r="H514" i="3" s="1"/>
  <c r="C514" i="3"/>
  <c r="E514" i="3" s="1"/>
  <c r="B513" i="2" s="1"/>
  <c r="BH513" i="3"/>
  <c r="BJ513" i="3" s="1"/>
  <c r="BE513" i="3"/>
  <c r="BG513" i="3" s="1"/>
  <c r="D512" i="2" s="1"/>
  <c r="I512" i="2" s="1"/>
  <c r="BB513" i="3"/>
  <c r="BD513" i="3" s="1"/>
  <c r="BA513" i="3"/>
  <c r="AY513" i="3"/>
  <c r="AX513" i="3"/>
  <c r="AV513" i="3"/>
  <c r="AU513" i="3"/>
  <c r="AS513" i="3"/>
  <c r="AP513" i="3"/>
  <c r="AR513" i="3" s="1"/>
  <c r="AO513" i="3"/>
  <c r="AM513" i="3"/>
  <c r="AJ513" i="3"/>
  <c r="AL513" i="3" s="1"/>
  <c r="AG513" i="3"/>
  <c r="AI513" i="3" s="1"/>
  <c r="AD513" i="3"/>
  <c r="AF513" i="3" s="1"/>
  <c r="AA513" i="3"/>
  <c r="AC513" i="3" s="1"/>
  <c r="X513" i="3"/>
  <c r="Z513" i="3" s="1"/>
  <c r="U513" i="3"/>
  <c r="W513" i="3" s="1"/>
  <c r="C512" i="2" s="1"/>
  <c r="H512" i="2" s="1"/>
  <c r="R513" i="3"/>
  <c r="T513" i="3" s="1"/>
  <c r="O513" i="3"/>
  <c r="Q513" i="3" s="1"/>
  <c r="L513" i="3"/>
  <c r="N513" i="3" s="1"/>
  <c r="I513" i="3"/>
  <c r="K513" i="3" s="1"/>
  <c r="H513" i="3"/>
  <c r="F513" i="3"/>
  <c r="E513" i="3"/>
  <c r="B512" i="2" s="1"/>
  <c r="E512" i="2" s="1"/>
  <c r="C513" i="3"/>
  <c r="B513" i="3"/>
  <c r="BH512" i="3"/>
  <c r="BJ512" i="3" s="1"/>
  <c r="BE512" i="3"/>
  <c r="BG512" i="3" s="1"/>
  <c r="D511" i="2" s="1"/>
  <c r="BB512" i="3"/>
  <c r="BD512" i="3" s="1"/>
  <c r="AY512" i="3"/>
  <c r="BA512" i="3" s="1"/>
  <c r="AV512" i="3"/>
  <c r="AX512" i="3" s="1"/>
  <c r="AS512" i="3"/>
  <c r="AU512" i="3" s="1"/>
  <c r="AR512" i="3"/>
  <c r="AP512" i="3"/>
  <c r="AM512" i="3"/>
  <c r="AO512" i="3" s="1"/>
  <c r="AJ512" i="3"/>
  <c r="AL512" i="3" s="1"/>
  <c r="AG512" i="3"/>
  <c r="AI512" i="3" s="1"/>
  <c r="AD512" i="3"/>
  <c r="AF512" i="3" s="1"/>
  <c r="AA512" i="3"/>
  <c r="AC512" i="3" s="1"/>
  <c r="X512" i="3"/>
  <c r="Z512" i="3" s="1"/>
  <c r="U512" i="3"/>
  <c r="W512" i="3" s="1"/>
  <c r="C511" i="2" s="1"/>
  <c r="R512" i="3"/>
  <c r="T512" i="3" s="1"/>
  <c r="O512" i="3"/>
  <c r="Q512" i="3" s="1"/>
  <c r="N512" i="3"/>
  <c r="L512" i="3"/>
  <c r="I512" i="3"/>
  <c r="K512" i="3" s="1"/>
  <c r="F512" i="3"/>
  <c r="H512" i="3" s="1"/>
  <c r="C512" i="3"/>
  <c r="E512" i="3" s="1"/>
  <c r="B511" i="2" s="1"/>
  <c r="E511" i="2" s="1"/>
  <c r="BH511" i="3"/>
  <c r="BJ511" i="3" s="1"/>
  <c r="BE511" i="3"/>
  <c r="BG511" i="3" s="1"/>
  <c r="D510" i="2" s="1"/>
  <c r="I510" i="2" s="1"/>
  <c r="BD511" i="3"/>
  <c r="BB511" i="3"/>
  <c r="AY511" i="3"/>
  <c r="BA511" i="3" s="1"/>
  <c r="AV511" i="3"/>
  <c r="AX511" i="3" s="1"/>
  <c r="AS511" i="3"/>
  <c r="AU511" i="3" s="1"/>
  <c r="AR511" i="3"/>
  <c r="AP511" i="3"/>
  <c r="AM511" i="3"/>
  <c r="AO511" i="3" s="1"/>
  <c r="AJ511" i="3"/>
  <c r="AL511" i="3" s="1"/>
  <c r="AI511" i="3"/>
  <c r="AG511" i="3"/>
  <c r="AD511" i="3"/>
  <c r="AF511" i="3" s="1"/>
  <c r="AA511" i="3"/>
  <c r="AC511" i="3" s="1"/>
  <c r="X511" i="3"/>
  <c r="Z511" i="3" s="1"/>
  <c r="U511" i="3"/>
  <c r="W511" i="3" s="1"/>
  <c r="C510" i="2" s="1"/>
  <c r="H510" i="2" s="1"/>
  <c r="T511" i="3"/>
  <c r="R511" i="3"/>
  <c r="O511" i="3"/>
  <c r="Q511" i="3" s="1"/>
  <c r="L511" i="3"/>
  <c r="N511" i="3" s="1"/>
  <c r="I511" i="3"/>
  <c r="K511" i="3" s="1"/>
  <c r="F511" i="3"/>
  <c r="H511" i="3" s="1"/>
  <c r="E511" i="3"/>
  <c r="B510" i="2" s="1"/>
  <c r="C511" i="3"/>
  <c r="BJ510" i="3"/>
  <c r="BH510" i="3"/>
  <c r="BE510" i="3"/>
  <c r="BG510" i="3" s="1"/>
  <c r="D509" i="2" s="1"/>
  <c r="I509" i="2" s="1"/>
  <c r="BB510" i="3"/>
  <c r="BD510" i="3" s="1"/>
  <c r="BA510" i="3"/>
  <c r="AY510" i="3"/>
  <c r="AV510" i="3"/>
  <c r="AX510" i="3" s="1"/>
  <c r="AS510" i="3"/>
  <c r="AU510" i="3" s="1"/>
  <c r="AP510" i="3"/>
  <c r="AR510" i="3" s="1"/>
  <c r="AM510" i="3"/>
  <c r="AO510" i="3" s="1"/>
  <c r="AJ510" i="3"/>
  <c r="AL510" i="3" s="1"/>
  <c r="AG510" i="3"/>
  <c r="AI510" i="3" s="1"/>
  <c r="AF510" i="3"/>
  <c r="AD510" i="3"/>
  <c r="AA510" i="3"/>
  <c r="AC510" i="3" s="1"/>
  <c r="X510" i="3"/>
  <c r="Z510" i="3" s="1"/>
  <c r="U510" i="3"/>
  <c r="W510" i="3" s="1"/>
  <c r="C509" i="2" s="1"/>
  <c r="H509" i="2" s="1"/>
  <c r="R510" i="3"/>
  <c r="T510" i="3" s="1"/>
  <c r="O510" i="3"/>
  <c r="Q510" i="3" s="1"/>
  <c r="L510" i="3"/>
  <c r="N510" i="3" s="1"/>
  <c r="I510" i="3"/>
  <c r="K510" i="3" s="1"/>
  <c r="F510" i="3"/>
  <c r="H510" i="3" s="1"/>
  <c r="C510" i="3"/>
  <c r="E510" i="3" s="1"/>
  <c r="B509" i="2" s="1"/>
  <c r="E509" i="2" s="1"/>
  <c r="B510" i="3"/>
  <c r="BH509" i="3"/>
  <c r="BJ509" i="3" s="1"/>
  <c r="BE509" i="3"/>
  <c r="BG509" i="3" s="1"/>
  <c r="D508" i="2" s="1"/>
  <c r="I508" i="2" s="1"/>
  <c r="BD509" i="3"/>
  <c r="BB509" i="3"/>
  <c r="BA509" i="3"/>
  <c r="AY509" i="3"/>
  <c r="AV509" i="3"/>
  <c r="AX509" i="3" s="1"/>
  <c r="AS509" i="3"/>
  <c r="AU509" i="3" s="1"/>
  <c r="AR509" i="3"/>
  <c r="AP509" i="3"/>
  <c r="AM509" i="3"/>
  <c r="AO509" i="3" s="1"/>
  <c r="AJ509" i="3"/>
  <c r="AL509" i="3" s="1"/>
  <c r="AG509" i="3"/>
  <c r="AI509" i="3" s="1"/>
  <c r="AF509" i="3"/>
  <c r="AD509" i="3"/>
  <c r="AA509" i="3"/>
  <c r="AC509" i="3" s="1"/>
  <c r="Z509" i="3"/>
  <c r="X509" i="3"/>
  <c r="U509" i="3"/>
  <c r="W509" i="3" s="1"/>
  <c r="C508" i="2" s="1"/>
  <c r="H508" i="2" s="1"/>
  <c r="R509" i="3"/>
  <c r="T509" i="3" s="1"/>
  <c r="O509" i="3"/>
  <c r="Q509" i="3" s="1"/>
  <c r="L509" i="3"/>
  <c r="N509" i="3" s="1"/>
  <c r="I509" i="3"/>
  <c r="K509" i="3" s="1"/>
  <c r="F509" i="3"/>
  <c r="H509" i="3" s="1"/>
  <c r="C509" i="3"/>
  <c r="E509" i="3" s="1"/>
  <c r="B508" i="2" s="1"/>
  <c r="G508" i="2" s="1"/>
  <c r="BH508" i="3"/>
  <c r="BJ508" i="3" s="1"/>
  <c r="BE508" i="3"/>
  <c r="BG508" i="3" s="1"/>
  <c r="D507" i="2" s="1"/>
  <c r="I507" i="2" s="1"/>
  <c r="BB508" i="3"/>
  <c r="BD508" i="3" s="1"/>
  <c r="AY508" i="3"/>
  <c r="BA508" i="3" s="1"/>
  <c r="AX508" i="3"/>
  <c r="AV508" i="3"/>
  <c r="AS508" i="3"/>
  <c r="AU508" i="3" s="1"/>
  <c r="AP508" i="3"/>
  <c r="AR508" i="3" s="1"/>
  <c r="AM508" i="3"/>
  <c r="AO508" i="3" s="1"/>
  <c r="AJ508" i="3"/>
  <c r="AL508" i="3" s="1"/>
  <c r="AI508" i="3"/>
  <c r="AG508" i="3"/>
  <c r="AD508" i="3"/>
  <c r="AF508" i="3" s="1"/>
  <c r="AA508" i="3"/>
  <c r="AC508" i="3" s="1"/>
  <c r="Z508" i="3"/>
  <c r="X508" i="3"/>
  <c r="U508" i="3"/>
  <c r="W508" i="3" s="1"/>
  <c r="C507" i="2" s="1"/>
  <c r="H507" i="2" s="1"/>
  <c r="R508" i="3"/>
  <c r="T508" i="3" s="1"/>
  <c r="O508" i="3"/>
  <c r="Q508" i="3" s="1"/>
  <c r="N508" i="3"/>
  <c r="L508" i="3"/>
  <c r="I508" i="3"/>
  <c r="K508" i="3" s="1"/>
  <c r="H508" i="3"/>
  <c r="F508" i="3"/>
  <c r="E508" i="3"/>
  <c r="B507" i="2" s="1"/>
  <c r="G507" i="2" s="1"/>
  <c r="C508" i="3"/>
  <c r="BH507" i="3"/>
  <c r="BJ507" i="3" s="1"/>
  <c r="BE507" i="3"/>
  <c r="BG507" i="3" s="1"/>
  <c r="D506" i="2" s="1"/>
  <c r="I506" i="2" s="1"/>
  <c r="BB507" i="3"/>
  <c r="BD507" i="3" s="1"/>
  <c r="AY507" i="3"/>
  <c r="BA507" i="3" s="1"/>
  <c r="AX507" i="3"/>
  <c r="AV507" i="3"/>
  <c r="AS507" i="3"/>
  <c r="AU507" i="3" s="1"/>
  <c r="AR507" i="3"/>
  <c r="AP507" i="3"/>
  <c r="AM507" i="3"/>
  <c r="AO507" i="3" s="1"/>
  <c r="AJ507" i="3"/>
  <c r="AL507" i="3" s="1"/>
  <c r="AG507" i="3"/>
  <c r="AI507" i="3" s="1"/>
  <c r="AD507" i="3"/>
  <c r="AF507" i="3" s="1"/>
  <c r="AA507" i="3"/>
  <c r="AC507" i="3" s="1"/>
  <c r="X507" i="3"/>
  <c r="Z507" i="3" s="1"/>
  <c r="U507" i="3"/>
  <c r="W507" i="3" s="1"/>
  <c r="C506" i="2" s="1"/>
  <c r="H506" i="2" s="1"/>
  <c r="T507" i="3"/>
  <c r="R507" i="3"/>
  <c r="Q507" i="3"/>
  <c r="O507" i="3"/>
  <c r="N507" i="3"/>
  <c r="L507" i="3"/>
  <c r="I507" i="3"/>
  <c r="K507" i="3" s="1"/>
  <c r="F507" i="3"/>
  <c r="H507" i="3" s="1"/>
  <c r="C507" i="3"/>
  <c r="E507" i="3" s="1"/>
  <c r="B506" i="2" s="1"/>
  <c r="BJ506" i="3"/>
  <c r="BH506" i="3"/>
  <c r="BE506" i="3"/>
  <c r="BG506" i="3" s="1"/>
  <c r="D505" i="2" s="1"/>
  <c r="I505" i="2" s="1"/>
  <c r="BB506" i="3"/>
  <c r="BD506" i="3" s="1"/>
  <c r="AY506" i="3"/>
  <c r="BA506" i="3" s="1"/>
  <c r="AV506" i="3"/>
  <c r="AX506" i="3" s="1"/>
  <c r="AS506" i="3"/>
  <c r="AU506" i="3" s="1"/>
  <c r="AR506" i="3"/>
  <c r="AP506" i="3"/>
  <c r="AM506" i="3"/>
  <c r="AO506" i="3" s="1"/>
  <c r="AJ506" i="3"/>
  <c r="AL506" i="3" s="1"/>
  <c r="AG506" i="3"/>
  <c r="AI506" i="3" s="1"/>
  <c r="AD506" i="3"/>
  <c r="AF506" i="3" s="1"/>
  <c r="AC506" i="3"/>
  <c r="AA506" i="3"/>
  <c r="Z506" i="3"/>
  <c r="X506" i="3"/>
  <c r="W506" i="3"/>
  <c r="C505" i="2" s="1"/>
  <c r="H505" i="2" s="1"/>
  <c r="U506" i="3"/>
  <c r="R506" i="3"/>
  <c r="T506" i="3" s="1"/>
  <c r="O506" i="3"/>
  <c r="Q506" i="3" s="1"/>
  <c r="L506" i="3"/>
  <c r="N506" i="3" s="1"/>
  <c r="I506" i="3"/>
  <c r="K506" i="3" s="1"/>
  <c r="F506" i="3"/>
  <c r="H506" i="3" s="1"/>
  <c r="C506" i="3"/>
  <c r="E506" i="3" s="1"/>
  <c r="B505" i="2" s="1"/>
  <c r="BH505" i="3"/>
  <c r="BJ505" i="3" s="1"/>
  <c r="BE505" i="3"/>
  <c r="BG505" i="3" s="1"/>
  <c r="D504" i="2" s="1"/>
  <c r="I504" i="2" s="1"/>
  <c r="BB505" i="3"/>
  <c r="BD505" i="3" s="1"/>
  <c r="AY505" i="3"/>
  <c r="BA505" i="3" s="1"/>
  <c r="AX505" i="3"/>
  <c r="AV505" i="3"/>
  <c r="AS505" i="3"/>
  <c r="AU505" i="3" s="1"/>
  <c r="AP505" i="3"/>
  <c r="AR505" i="3" s="1"/>
  <c r="AM505" i="3"/>
  <c r="AO505" i="3" s="1"/>
  <c r="AJ505" i="3"/>
  <c r="AL505" i="3" s="1"/>
  <c r="AG505" i="3"/>
  <c r="AI505" i="3" s="1"/>
  <c r="AD505" i="3"/>
  <c r="AF505" i="3" s="1"/>
  <c r="AA505" i="3"/>
  <c r="AC505" i="3" s="1"/>
  <c r="X505" i="3"/>
  <c r="Z505" i="3" s="1"/>
  <c r="U505" i="3"/>
  <c r="W505" i="3" s="1"/>
  <c r="C504" i="2" s="1"/>
  <c r="R505" i="3"/>
  <c r="T505" i="3" s="1"/>
  <c r="O505" i="3"/>
  <c r="Q505" i="3" s="1"/>
  <c r="L505" i="3"/>
  <c r="N505" i="3" s="1"/>
  <c r="I505" i="3"/>
  <c r="K505" i="3" s="1"/>
  <c r="F505" i="3"/>
  <c r="H505" i="3" s="1"/>
  <c r="C505" i="3"/>
  <c r="E505" i="3" s="1"/>
  <c r="B504" i="2" s="1"/>
  <c r="G504" i="2" s="1"/>
  <c r="BH504" i="3"/>
  <c r="BJ504" i="3" s="1"/>
  <c r="BE504" i="3"/>
  <c r="BG504" i="3" s="1"/>
  <c r="D503" i="2" s="1"/>
  <c r="I503" i="2" s="1"/>
  <c r="BB504" i="3"/>
  <c r="BD504" i="3" s="1"/>
  <c r="BA504" i="3"/>
  <c r="AY504" i="3"/>
  <c r="AV504" i="3"/>
  <c r="AX504" i="3" s="1"/>
  <c r="AS504" i="3"/>
  <c r="AU504" i="3" s="1"/>
  <c r="AP504" i="3"/>
  <c r="AR504" i="3" s="1"/>
  <c r="AM504" i="3"/>
  <c r="AO504" i="3" s="1"/>
  <c r="AJ504" i="3"/>
  <c r="AL504" i="3" s="1"/>
  <c r="AG504" i="3"/>
  <c r="AI504" i="3" s="1"/>
  <c r="AD504" i="3"/>
  <c r="AF504" i="3" s="1"/>
  <c r="AA504" i="3"/>
  <c r="AC504" i="3" s="1"/>
  <c r="X504" i="3"/>
  <c r="Z504" i="3" s="1"/>
  <c r="W504" i="3"/>
  <c r="C503" i="2" s="1"/>
  <c r="H503" i="2" s="1"/>
  <c r="U504" i="3"/>
  <c r="R504" i="3"/>
  <c r="T504" i="3" s="1"/>
  <c r="O504" i="3"/>
  <c r="Q504" i="3" s="1"/>
  <c r="L504" i="3"/>
  <c r="N504" i="3" s="1"/>
  <c r="K504" i="3"/>
  <c r="I504" i="3"/>
  <c r="F504" i="3"/>
  <c r="H504" i="3" s="1"/>
  <c r="C504" i="3"/>
  <c r="E504" i="3" s="1"/>
  <c r="B503" i="2" s="1"/>
  <c r="BH503" i="3"/>
  <c r="BJ503" i="3" s="1"/>
  <c r="BE503" i="3"/>
  <c r="BG503" i="3" s="1"/>
  <c r="D502" i="2" s="1"/>
  <c r="I502" i="2" s="1"/>
  <c r="BD503" i="3"/>
  <c r="BB503" i="3"/>
  <c r="AY503" i="3"/>
  <c r="BA503" i="3" s="1"/>
  <c r="AX503" i="3"/>
  <c r="AV503" i="3"/>
  <c r="AS503" i="3"/>
  <c r="AU503" i="3" s="1"/>
  <c r="AR503" i="3"/>
  <c r="AP503" i="3"/>
  <c r="AM503" i="3"/>
  <c r="AO503" i="3" s="1"/>
  <c r="AJ503" i="3"/>
  <c r="AL503" i="3" s="1"/>
  <c r="AI503" i="3"/>
  <c r="AG503" i="3"/>
  <c r="AD503" i="3"/>
  <c r="AF503" i="3" s="1"/>
  <c r="AA503" i="3"/>
  <c r="AC503" i="3" s="1"/>
  <c r="Z503" i="3"/>
  <c r="X503" i="3"/>
  <c r="U503" i="3"/>
  <c r="W503" i="3" s="1"/>
  <c r="C502" i="2" s="1"/>
  <c r="H502" i="2" s="1"/>
  <c r="R503" i="3"/>
  <c r="T503" i="3" s="1"/>
  <c r="O503" i="3"/>
  <c r="Q503" i="3" s="1"/>
  <c r="N503" i="3"/>
  <c r="L503" i="3"/>
  <c r="I503" i="3"/>
  <c r="K503" i="3" s="1"/>
  <c r="H503" i="3"/>
  <c r="F503" i="3"/>
  <c r="C503" i="3"/>
  <c r="E503" i="3" s="1"/>
  <c r="B502" i="2" s="1"/>
  <c r="BJ502" i="3"/>
  <c r="BH502" i="3"/>
  <c r="BE502" i="3"/>
  <c r="BG502" i="3" s="1"/>
  <c r="D501" i="2" s="1"/>
  <c r="I501" i="2" s="1"/>
  <c r="BD502" i="3"/>
  <c r="BB502" i="3"/>
  <c r="AY502" i="3"/>
  <c r="BA502" i="3" s="1"/>
  <c r="AV502" i="3"/>
  <c r="AX502" i="3" s="1"/>
  <c r="AS502" i="3"/>
  <c r="AU502" i="3" s="1"/>
  <c r="AP502" i="3"/>
  <c r="AR502" i="3" s="1"/>
  <c r="AO502" i="3"/>
  <c r="AM502" i="3"/>
  <c r="AJ502" i="3"/>
  <c r="AL502" i="3" s="1"/>
  <c r="AI502" i="3"/>
  <c r="AG502" i="3"/>
  <c r="AD502" i="3"/>
  <c r="AF502" i="3" s="1"/>
  <c r="AA502" i="3"/>
  <c r="AC502" i="3" s="1"/>
  <c r="X502" i="3"/>
  <c r="Z502" i="3" s="1"/>
  <c r="U502" i="3"/>
  <c r="W502" i="3" s="1"/>
  <c r="C501" i="2" s="1"/>
  <c r="R502" i="3"/>
  <c r="T502" i="3" s="1"/>
  <c r="O502" i="3"/>
  <c r="Q502" i="3" s="1"/>
  <c r="L502" i="3"/>
  <c r="N502" i="3" s="1"/>
  <c r="I502" i="3"/>
  <c r="K502" i="3" s="1"/>
  <c r="H502" i="3"/>
  <c r="F502" i="3"/>
  <c r="C502" i="3"/>
  <c r="E502" i="3" s="1"/>
  <c r="B501" i="2" s="1"/>
  <c r="G501" i="2" s="1"/>
  <c r="BH501" i="3"/>
  <c r="BJ501" i="3" s="1"/>
  <c r="BE501" i="3"/>
  <c r="BG501" i="3" s="1"/>
  <c r="D500" i="2" s="1"/>
  <c r="I500" i="2" s="1"/>
  <c r="BD501" i="3"/>
  <c r="BB501" i="3"/>
  <c r="AY501" i="3"/>
  <c r="BA501" i="3" s="1"/>
  <c r="AV501" i="3"/>
  <c r="AX501" i="3" s="1"/>
  <c r="AS501" i="3"/>
  <c r="AU501" i="3" s="1"/>
  <c r="AR501" i="3"/>
  <c r="AP501" i="3"/>
  <c r="AO501" i="3"/>
  <c r="AM501" i="3"/>
  <c r="AJ501" i="3"/>
  <c r="AL501" i="3" s="1"/>
  <c r="AG501" i="3"/>
  <c r="AI501" i="3" s="1"/>
  <c r="AF501" i="3"/>
  <c r="AD501" i="3"/>
  <c r="AA501" i="3"/>
  <c r="AC501" i="3" s="1"/>
  <c r="X501" i="3"/>
  <c r="Z501" i="3" s="1"/>
  <c r="U501" i="3"/>
  <c r="W501" i="3" s="1"/>
  <c r="C500" i="2" s="1"/>
  <c r="H500" i="2" s="1"/>
  <c r="R501" i="3"/>
  <c r="T501" i="3" s="1"/>
  <c r="O501" i="3"/>
  <c r="Q501" i="3" s="1"/>
  <c r="L501" i="3"/>
  <c r="N501" i="3" s="1"/>
  <c r="K501" i="3"/>
  <c r="I501" i="3"/>
  <c r="H501" i="3"/>
  <c r="F501" i="3"/>
  <c r="C501" i="3"/>
  <c r="E501" i="3" s="1"/>
  <c r="B500" i="2" s="1"/>
  <c r="G500" i="2" s="1"/>
  <c r="BH500" i="3"/>
  <c r="BJ500" i="3" s="1"/>
  <c r="BE500" i="3"/>
  <c r="BG500" i="3" s="1"/>
  <c r="D499" i="2" s="1"/>
  <c r="I499" i="2" s="1"/>
  <c r="BB500" i="3"/>
  <c r="BD500" i="3" s="1"/>
  <c r="BA500" i="3"/>
  <c r="AY500" i="3"/>
  <c r="AV500" i="3"/>
  <c r="AX500" i="3" s="1"/>
  <c r="AS500" i="3"/>
  <c r="AU500" i="3" s="1"/>
  <c r="AP500" i="3"/>
  <c r="AR500" i="3" s="1"/>
  <c r="AM500" i="3"/>
  <c r="AO500" i="3" s="1"/>
  <c r="AL500" i="3"/>
  <c r="AJ500" i="3"/>
  <c r="AG500" i="3"/>
  <c r="AI500" i="3" s="1"/>
  <c r="AD500" i="3"/>
  <c r="AF500" i="3" s="1"/>
  <c r="AA500" i="3"/>
  <c r="AC500" i="3" s="1"/>
  <c r="X500" i="3"/>
  <c r="Z500" i="3" s="1"/>
  <c r="U500" i="3"/>
  <c r="W500" i="3" s="1"/>
  <c r="C499" i="2" s="1"/>
  <c r="H499" i="2" s="1"/>
  <c r="R500" i="3"/>
  <c r="T500" i="3" s="1"/>
  <c r="O500" i="3"/>
  <c r="Q500" i="3" s="1"/>
  <c r="L500" i="3"/>
  <c r="N500" i="3" s="1"/>
  <c r="I500" i="3"/>
  <c r="K500" i="3" s="1"/>
  <c r="F500" i="3"/>
  <c r="H500" i="3" s="1"/>
  <c r="E500" i="3"/>
  <c r="B499" i="2" s="1"/>
  <c r="C500" i="3"/>
  <c r="BH499" i="3"/>
  <c r="BJ499" i="3" s="1"/>
  <c r="BE499" i="3"/>
  <c r="BG499" i="3" s="1"/>
  <c r="D498" i="2" s="1"/>
  <c r="I498" i="2" s="1"/>
  <c r="BB499" i="3"/>
  <c r="BD499" i="3" s="1"/>
  <c r="BA499" i="3"/>
  <c r="AY499" i="3"/>
  <c r="AX499" i="3"/>
  <c r="AV499" i="3"/>
  <c r="AS499" i="3"/>
  <c r="AU499" i="3" s="1"/>
  <c r="AP499" i="3"/>
  <c r="AR499" i="3" s="1"/>
  <c r="AM499" i="3"/>
  <c r="AO499" i="3" s="1"/>
  <c r="AL499" i="3"/>
  <c r="AJ499" i="3"/>
  <c r="AG499" i="3"/>
  <c r="AI499" i="3" s="1"/>
  <c r="AD499" i="3"/>
  <c r="AF499" i="3" s="1"/>
  <c r="AA499" i="3"/>
  <c r="AC499" i="3" s="1"/>
  <c r="X499" i="3"/>
  <c r="Z499" i="3" s="1"/>
  <c r="U499" i="3"/>
  <c r="W499" i="3" s="1"/>
  <c r="C498" i="2" s="1"/>
  <c r="H498" i="2" s="1"/>
  <c r="R499" i="3"/>
  <c r="T499" i="3" s="1"/>
  <c r="O499" i="3"/>
  <c r="Q499" i="3" s="1"/>
  <c r="L499" i="3"/>
  <c r="N499" i="3" s="1"/>
  <c r="K499" i="3"/>
  <c r="I499" i="3"/>
  <c r="H499" i="3"/>
  <c r="F499" i="3"/>
  <c r="E499" i="3"/>
  <c r="B498" i="2" s="1"/>
  <c r="E498" i="2" s="1"/>
  <c r="C499" i="3"/>
  <c r="BH498" i="3"/>
  <c r="BJ498" i="3" s="1"/>
  <c r="BE498" i="3"/>
  <c r="BG498" i="3" s="1"/>
  <c r="D497" i="2" s="1"/>
  <c r="I497" i="2" s="1"/>
  <c r="BB498" i="3"/>
  <c r="BD498" i="3" s="1"/>
  <c r="AY498" i="3"/>
  <c r="BA498" i="3" s="1"/>
  <c r="AX498" i="3"/>
  <c r="AV498" i="3"/>
  <c r="AS498" i="3"/>
  <c r="AU498" i="3" s="1"/>
  <c r="AP498" i="3"/>
  <c r="AR498" i="3" s="1"/>
  <c r="AO498" i="3"/>
  <c r="AM498" i="3"/>
  <c r="AL498" i="3"/>
  <c r="AJ498" i="3"/>
  <c r="AG498" i="3"/>
  <c r="AI498" i="3" s="1"/>
  <c r="AD498" i="3"/>
  <c r="AF498" i="3" s="1"/>
  <c r="AA498" i="3"/>
  <c r="AC498" i="3" s="1"/>
  <c r="X498" i="3"/>
  <c r="Z498" i="3" s="1"/>
  <c r="U498" i="3"/>
  <c r="W498" i="3" s="1"/>
  <c r="C497" i="2" s="1"/>
  <c r="H497" i="2" s="1"/>
  <c r="R498" i="3"/>
  <c r="T498" i="3" s="1"/>
  <c r="O498" i="3"/>
  <c r="Q498" i="3" s="1"/>
  <c r="N498" i="3"/>
  <c r="L498" i="3"/>
  <c r="I498" i="3"/>
  <c r="K498" i="3" s="1"/>
  <c r="F498" i="3"/>
  <c r="H498" i="3" s="1"/>
  <c r="C498" i="3"/>
  <c r="E498" i="3" s="1"/>
  <c r="B497" i="2" s="1"/>
  <c r="BH497" i="3"/>
  <c r="BJ497" i="3" s="1"/>
  <c r="BE497" i="3"/>
  <c r="BG497" i="3" s="1"/>
  <c r="D496" i="2" s="1"/>
  <c r="I496" i="2" s="1"/>
  <c r="BB497" i="3"/>
  <c r="BD497" i="3" s="1"/>
  <c r="AY497" i="3"/>
  <c r="BA497" i="3" s="1"/>
  <c r="AV497" i="3"/>
  <c r="AX497" i="3" s="1"/>
  <c r="AS497" i="3"/>
  <c r="AU497" i="3" s="1"/>
  <c r="AP497" i="3"/>
  <c r="AR497" i="3" s="1"/>
  <c r="AO497" i="3"/>
  <c r="AM497" i="3"/>
  <c r="AJ497" i="3"/>
  <c r="AL497" i="3" s="1"/>
  <c r="AG497" i="3"/>
  <c r="AI497" i="3" s="1"/>
  <c r="AD497" i="3"/>
  <c r="AF497" i="3" s="1"/>
  <c r="AA497" i="3"/>
  <c r="AC497" i="3" s="1"/>
  <c r="Z497" i="3"/>
  <c r="X497" i="3"/>
  <c r="U497" i="3"/>
  <c r="W497" i="3" s="1"/>
  <c r="C496" i="2" s="1"/>
  <c r="H496" i="2" s="1"/>
  <c r="R497" i="3"/>
  <c r="T497" i="3" s="1"/>
  <c r="O497" i="3"/>
  <c r="Q497" i="3" s="1"/>
  <c r="L497" i="3"/>
  <c r="N497" i="3" s="1"/>
  <c r="I497" i="3"/>
  <c r="K497" i="3" s="1"/>
  <c r="H497" i="3"/>
  <c r="F497" i="3"/>
  <c r="E497" i="3"/>
  <c r="B496" i="2" s="1"/>
  <c r="G496" i="2" s="1"/>
  <c r="C497" i="3"/>
  <c r="BH496" i="3"/>
  <c r="BJ496" i="3" s="1"/>
  <c r="BE496" i="3"/>
  <c r="BG496" i="3" s="1"/>
  <c r="D495" i="2" s="1"/>
  <c r="I495" i="2" s="1"/>
  <c r="BB496" i="3"/>
  <c r="BD496" i="3" s="1"/>
  <c r="AY496" i="3"/>
  <c r="BA496" i="3" s="1"/>
  <c r="AV496" i="3"/>
  <c r="AX496" i="3" s="1"/>
  <c r="AS496" i="3"/>
  <c r="AU496" i="3" s="1"/>
  <c r="AP496" i="3"/>
  <c r="AR496" i="3" s="1"/>
  <c r="AM496" i="3"/>
  <c r="AO496" i="3" s="1"/>
  <c r="AJ496" i="3"/>
  <c r="AL496" i="3" s="1"/>
  <c r="AI496" i="3"/>
  <c r="AG496" i="3"/>
  <c r="AD496" i="3"/>
  <c r="AF496" i="3" s="1"/>
  <c r="AC496" i="3"/>
  <c r="AA496" i="3"/>
  <c r="Z496" i="3"/>
  <c r="X496" i="3"/>
  <c r="U496" i="3"/>
  <c r="W496" i="3" s="1"/>
  <c r="C495" i="2" s="1"/>
  <c r="H495" i="2" s="1"/>
  <c r="R496" i="3"/>
  <c r="T496" i="3" s="1"/>
  <c r="Q496" i="3"/>
  <c r="O496" i="3"/>
  <c r="N496" i="3"/>
  <c r="L496" i="3"/>
  <c r="I496" i="3"/>
  <c r="K496" i="3" s="1"/>
  <c r="F496" i="3"/>
  <c r="H496" i="3" s="1"/>
  <c r="C496" i="3"/>
  <c r="E496" i="3" s="1"/>
  <c r="B495" i="2" s="1"/>
  <c r="BH495" i="3"/>
  <c r="BJ495" i="3" s="1"/>
  <c r="BE495" i="3"/>
  <c r="BG495" i="3" s="1"/>
  <c r="D494" i="2" s="1"/>
  <c r="I494" i="2" s="1"/>
  <c r="BB495" i="3"/>
  <c r="BD495" i="3" s="1"/>
  <c r="AY495" i="3"/>
  <c r="BA495" i="3" s="1"/>
  <c r="AV495" i="3"/>
  <c r="AX495" i="3" s="1"/>
  <c r="AS495" i="3"/>
  <c r="AU495" i="3" s="1"/>
  <c r="AP495" i="3"/>
  <c r="AR495" i="3" s="1"/>
  <c r="AM495" i="3"/>
  <c r="AO495" i="3" s="1"/>
  <c r="AJ495" i="3"/>
  <c r="AL495" i="3" s="1"/>
  <c r="AG495" i="3"/>
  <c r="AI495" i="3" s="1"/>
  <c r="AD495" i="3"/>
  <c r="AF495" i="3" s="1"/>
  <c r="AA495" i="3"/>
  <c r="AC495" i="3" s="1"/>
  <c r="X495" i="3"/>
  <c r="Z495" i="3" s="1"/>
  <c r="U495" i="3"/>
  <c r="W495" i="3" s="1"/>
  <c r="C494" i="2" s="1"/>
  <c r="H494" i="2" s="1"/>
  <c r="T495" i="3"/>
  <c r="R495" i="3"/>
  <c r="O495" i="3"/>
  <c r="Q495" i="3" s="1"/>
  <c r="N495" i="3"/>
  <c r="L495" i="3"/>
  <c r="I495" i="3"/>
  <c r="K495" i="3" s="1"/>
  <c r="F495" i="3"/>
  <c r="H495" i="3" s="1"/>
  <c r="C495" i="3"/>
  <c r="E495" i="3" s="1"/>
  <c r="B494" i="2" s="1"/>
  <c r="B495" i="3"/>
  <c r="BH494" i="3"/>
  <c r="BJ494" i="3" s="1"/>
  <c r="BE494" i="3"/>
  <c r="BG494" i="3" s="1"/>
  <c r="D493" i="2" s="1"/>
  <c r="I493" i="2" s="1"/>
  <c r="BB494" i="3"/>
  <c r="BD494" i="3" s="1"/>
  <c r="BA494" i="3"/>
  <c r="AY494" i="3"/>
  <c r="AX494" i="3"/>
  <c r="AV494" i="3"/>
  <c r="AS494" i="3"/>
  <c r="AU494" i="3" s="1"/>
  <c r="AP494" i="3"/>
  <c r="AR494" i="3" s="1"/>
  <c r="AM494" i="3"/>
  <c r="AO494" i="3" s="1"/>
  <c r="AJ494" i="3"/>
  <c r="AL494" i="3" s="1"/>
  <c r="AG494" i="3"/>
  <c r="AI494" i="3" s="1"/>
  <c r="AD494" i="3"/>
  <c r="AF494" i="3" s="1"/>
  <c r="AC494" i="3"/>
  <c r="AA494" i="3"/>
  <c r="X494" i="3"/>
  <c r="Z494" i="3" s="1"/>
  <c r="U494" i="3"/>
  <c r="W494" i="3" s="1"/>
  <c r="C493" i="2" s="1"/>
  <c r="H493" i="2" s="1"/>
  <c r="R494" i="3"/>
  <c r="T494" i="3" s="1"/>
  <c r="O494" i="3"/>
  <c r="Q494" i="3" s="1"/>
  <c r="L494" i="3"/>
  <c r="N494" i="3" s="1"/>
  <c r="K494" i="3"/>
  <c r="I494" i="3"/>
  <c r="F494" i="3"/>
  <c r="H494" i="3" s="1"/>
  <c r="E494" i="3"/>
  <c r="B493" i="2" s="1"/>
  <c r="C494" i="3"/>
  <c r="BH493" i="3"/>
  <c r="BJ493" i="3" s="1"/>
  <c r="BE493" i="3"/>
  <c r="BG493" i="3" s="1"/>
  <c r="D492" i="2" s="1"/>
  <c r="I492" i="2" s="1"/>
  <c r="BB493" i="3"/>
  <c r="BD493" i="3" s="1"/>
  <c r="AY493" i="3"/>
  <c r="BA493" i="3" s="1"/>
  <c r="AV493" i="3"/>
  <c r="AX493" i="3" s="1"/>
  <c r="AS493" i="3"/>
  <c r="AU493" i="3" s="1"/>
  <c r="AP493" i="3"/>
  <c r="AR493" i="3" s="1"/>
  <c r="AM493" i="3"/>
  <c r="AO493" i="3" s="1"/>
  <c r="AJ493" i="3"/>
  <c r="AL493" i="3" s="1"/>
  <c r="AG493" i="3"/>
  <c r="AI493" i="3" s="1"/>
  <c r="AD493" i="3"/>
  <c r="AF493" i="3" s="1"/>
  <c r="AA493" i="3"/>
  <c r="AC493" i="3" s="1"/>
  <c r="X493" i="3"/>
  <c r="Z493" i="3" s="1"/>
  <c r="U493" i="3"/>
  <c r="W493" i="3" s="1"/>
  <c r="C492" i="2" s="1"/>
  <c r="H492" i="2" s="1"/>
  <c r="T493" i="3"/>
  <c r="R493" i="3"/>
  <c r="O493" i="3"/>
  <c r="Q493" i="3" s="1"/>
  <c r="L493" i="3"/>
  <c r="N493" i="3" s="1"/>
  <c r="I493" i="3"/>
  <c r="K493" i="3" s="1"/>
  <c r="F493" i="3"/>
  <c r="H493" i="3" s="1"/>
  <c r="E493" i="3"/>
  <c r="B492" i="2" s="1"/>
  <c r="C493" i="3"/>
  <c r="BJ492" i="3"/>
  <c r="BH492" i="3"/>
  <c r="BE492" i="3"/>
  <c r="BG492" i="3" s="1"/>
  <c r="D491" i="2" s="1"/>
  <c r="I491" i="2" s="1"/>
  <c r="BB492" i="3"/>
  <c r="BD492" i="3" s="1"/>
  <c r="AY492" i="3"/>
  <c r="BA492" i="3" s="1"/>
  <c r="AV492" i="3"/>
  <c r="AX492" i="3" s="1"/>
  <c r="AS492" i="3"/>
  <c r="AU492" i="3" s="1"/>
  <c r="AP492" i="3"/>
  <c r="AR492" i="3" s="1"/>
  <c r="AM492" i="3"/>
  <c r="AO492" i="3" s="1"/>
  <c r="AJ492" i="3"/>
  <c r="AL492" i="3" s="1"/>
  <c r="AG492" i="3"/>
  <c r="AI492" i="3" s="1"/>
  <c r="AD492" i="3"/>
  <c r="AF492" i="3" s="1"/>
  <c r="AA492" i="3"/>
  <c r="AC492" i="3" s="1"/>
  <c r="X492" i="3"/>
  <c r="Z492" i="3" s="1"/>
  <c r="U492" i="3"/>
  <c r="W492" i="3" s="1"/>
  <c r="C491" i="2" s="1"/>
  <c r="H491" i="2" s="1"/>
  <c r="T492" i="3"/>
  <c r="R492" i="3"/>
  <c r="O492" i="3"/>
  <c r="Q492" i="3" s="1"/>
  <c r="L492" i="3"/>
  <c r="N492" i="3" s="1"/>
  <c r="I492" i="3"/>
  <c r="K492" i="3" s="1"/>
  <c r="F492" i="3"/>
  <c r="H492" i="3" s="1"/>
  <c r="C492" i="3"/>
  <c r="E492" i="3" s="1"/>
  <c r="B491" i="2" s="1"/>
  <c r="BH491" i="3"/>
  <c r="BJ491" i="3" s="1"/>
  <c r="BE491" i="3"/>
  <c r="BG491" i="3" s="1"/>
  <c r="D490" i="2" s="1"/>
  <c r="I490" i="2" s="1"/>
  <c r="BB491" i="3"/>
  <c r="BD491" i="3" s="1"/>
  <c r="AY491" i="3"/>
  <c r="BA491" i="3" s="1"/>
  <c r="AX491" i="3"/>
  <c r="AV491" i="3"/>
  <c r="AU491" i="3"/>
  <c r="AS491" i="3"/>
  <c r="AP491" i="3"/>
  <c r="AR491" i="3" s="1"/>
  <c r="AO491" i="3"/>
  <c r="AM491" i="3"/>
  <c r="AJ491" i="3"/>
  <c r="AL491" i="3" s="1"/>
  <c r="AI491" i="3"/>
  <c r="AG491" i="3"/>
  <c r="AD491" i="3"/>
  <c r="AF491" i="3" s="1"/>
  <c r="AC491" i="3"/>
  <c r="AA491" i="3"/>
  <c r="X491" i="3"/>
  <c r="Z491" i="3" s="1"/>
  <c r="U491" i="3"/>
  <c r="W491" i="3" s="1"/>
  <c r="C490" i="2" s="1"/>
  <c r="H490" i="2" s="1"/>
  <c r="R491" i="3"/>
  <c r="T491" i="3" s="1"/>
  <c r="O491" i="3"/>
  <c r="Q491" i="3" s="1"/>
  <c r="L491" i="3"/>
  <c r="N491" i="3" s="1"/>
  <c r="I491" i="3"/>
  <c r="K491" i="3" s="1"/>
  <c r="F491" i="3"/>
  <c r="H491" i="3" s="1"/>
  <c r="E491" i="3"/>
  <c r="B490" i="2" s="1"/>
  <c r="G490" i="2" s="1"/>
  <c r="C491" i="3"/>
  <c r="BH490" i="3"/>
  <c r="BJ490" i="3" s="1"/>
  <c r="BE490" i="3"/>
  <c r="BG490" i="3" s="1"/>
  <c r="D489" i="2" s="1"/>
  <c r="I489" i="2" s="1"/>
  <c r="BB490" i="3"/>
  <c r="BD490" i="3" s="1"/>
  <c r="AY490" i="3"/>
  <c r="BA490" i="3" s="1"/>
  <c r="AX490" i="3"/>
  <c r="AV490" i="3"/>
  <c r="AU490" i="3"/>
  <c r="AS490" i="3"/>
  <c r="AP490" i="3"/>
  <c r="AR490" i="3" s="1"/>
  <c r="AM490" i="3"/>
  <c r="AO490" i="3" s="1"/>
  <c r="AJ490" i="3"/>
  <c r="AL490" i="3" s="1"/>
  <c r="AG490" i="3"/>
  <c r="AI490" i="3" s="1"/>
  <c r="AD490" i="3"/>
  <c r="AF490" i="3" s="1"/>
  <c r="AA490" i="3"/>
  <c r="AC490" i="3" s="1"/>
  <c r="X490" i="3"/>
  <c r="Z490" i="3" s="1"/>
  <c r="U490" i="3"/>
  <c r="W490" i="3" s="1"/>
  <c r="C489" i="2" s="1"/>
  <c r="R490" i="3"/>
  <c r="T490" i="3" s="1"/>
  <c r="O490" i="3"/>
  <c r="Q490" i="3" s="1"/>
  <c r="L490" i="3"/>
  <c r="N490" i="3" s="1"/>
  <c r="I490" i="3"/>
  <c r="K490" i="3" s="1"/>
  <c r="F490" i="3"/>
  <c r="H490" i="3" s="1"/>
  <c r="E490" i="3"/>
  <c r="B489" i="2" s="1"/>
  <c r="C490" i="3"/>
  <c r="BH489" i="3"/>
  <c r="BJ489" i="3" s="1"/>
  <c r="BE489" i="3"/>
  <c r="BG489" i="3" s="1"/>
  <c r="D488" i="2" s="1"/>
  <c r="I488" i="2" s="1"/>
  <c r="BB489" i="3"/>
  <c r="BD489" i="3" s="1"/>
  <c r="AY489" i="3"/>
  <c r="BA489" i="3" s="1"/>
  <c r="AV489" i="3"/>
  <c r="AX489" i="3" s="1"/>
  <c r="AU489" i="3"/>
  <c r="AS489" i="3"/>
  <c r="AR489" i="3"/>
  <c r="AP489" i="3"/>
  <c r="AM489" i="3"/>
  <c r="AO489" i="3" s="1"/>
  <c r="AJ489" i="3"/>
  <c r="AL489" i="3" s="1"/>
  <c r="AI489" i="3"/>
  <c r="AG489" i="3"/>
  <c r="AD489" i="3"/>
  <c r="AF489" i="3" s="1"/>
  <c r="AA489" i="3"/>
  <c r="AC489" i="3" s="1"/>
  <c r="X489" i="3"/>
  <c r="Z489" i="3" s="1"/>
  <c r="U489" i="3"/>
  <c r="W489" i="3" s="1"/>
  <c r="C488" i="2" s="1"/>
  <c r="H488" i="2" s="1"/>
  <c r="R489" i="3"/>
  <c r="T489" i="3" s="1"/>
  <c r="Q489" i="3"/>
  <c r="O489" i="3"/>
  <c r="L489" i="3"/>
  <c r="N489" i="3" s="1"/>
  <c r="I489" i="3"/>
  <c r="K489" i="3" s="1"/>
  <c r="F489" i="3"/>
  <c r="H489" i="3" s="1"/>
  <c r="C489" i="3"/>
  <c r="E489" i="3" s="1"/>
  <c r="B488" i="2" s="1"/>
  <c r="G488" i="2" s="1"/>
  <c r="BJ488" i="3"/>
  <c r="BH488" i="3"/>
  <c r="BE488" i="3"/>
  <c r="BG488" i="3" s="1"/>
  <c r="D487" i="2" s="1"/>
  <c r="I487" i="2" s="1"/>
  <c r="BD488" i="3"/>
  <c r="BB488" i="3"/>
  <c r="AY488" i="3"/>
  <c r="BA488" i="3" s="1"/>
  <c r="AX488" i="3"/>
  <c r="AV488" i="3"/>
  <c r="AS488" i="3"/>
  <c r="AU488" i="3" s="1"/>
  <c r="AP488" i="3"/>
  <c r="AR488" i="3" s="1"/>
  <c r="AM488" i="3"/>
  <c r="AO488" i="3" s="1"/>
  <c r="AJ488" i="3"/>
  <c r="AL488" i="3" s="1"/>
  <c r="AG488" i="3"/>
  <c r="AI488" i="3" s="1"/>
  <c r="AD488" i="3"/>
  <c r="AF488" i="3" s="1"/>
  <c r="AA488" i="3"/>
  <c r="AC488" i="3" s="1"/>
  <c r="Z488" i="3"/>
  <c r="X488" i="3"/>
  <c r="U488" i="3"/>
  <c r="W488" i="3" s="1"/>
  <c r="C487" i="2" s="1"/>
  <c r="H487" i="2" s="1"/>
  <c r="R488" i="3"/>
  <c r="T488" i="3" s="1"/>
  <c r="O488" i="3"/>
  <c r="Q488" i="3" s="1"/>
  <c r="L488" i="3"/>
  <c r="N488" i="3" s="1"/>
  <c r="I488" i="3"/>
  <c r="K488" i="3" s="1"/>
  <c r="F488" i="3"/>
  <c r="H488" i="3" s="1"/>
  <c r="C488" i="3"/>
  <c r="E488" i="3" s="1"/>
  <c r="B487" i="2" s="1"/>
  <c r="BH487" i="3"/>
  <c r="BJ487" i="3" s="1"/>
  <c r="BE487" i="3"/>
  <c r="BG487" i="3" s="1"/>
  <c r="D486" i="2" s="1"/>
  <c r="I486" i="2" s="1"/>
  <c r="BB487" i="3"/>
  <c r="BD487" i="3" s="1"/>
  <c r="AY487" i="3"/>
  <c r="BA487" i="3" s="1"/>
  <c r="AV487" i="3"/>
  <c r="AX487" i="3" s="1"/>
  <c r="AU487" i="3"/>
  <c r="AS487" i="3"/>
  <c r="AR487" i="3"/>
  <c r="AP487" i="3"/>
  <c r="AO487" i="3"/>
  <c r="AM487" i="3"/>
  <c r="AJ487" i="3"/>
  <c r="AL487" i="3" s="1"/>
  <c r="AI487" i="3"/>
  <c r="AG487" i="3"/>
  <c r="AF487" i="3"/>
  <c r="AD487" i="3"/>
  <c r="AA487" i="3"/>
  <c r="AC487" i="3" s="1"/>
  <c r="X487" i="3"/>
  <c r="Z487" i="3" s="1"/>
  <c r="U487" i="3"/>
  <c r="W487" i="3" s="1"/>
  <c r="C486" i="2" s="1"/>
  <c r="H486" i="2" s="1"/>
  <c r="R487" i="3"/>
  <c r="T487" i="3" s="1"/>
  <c r="O487" i="3"/>
  <c r="Q487" i="3" s="1"/>
  <c r="N487" i="3"/>
  <c r="L487" i="3"/>
  <c r="I487" i="3"/>
  <c r="K487" i="3" s="1"/>
  <c r="F487" i="3"/>
  <c r="H487" i="3" s="1"/>
  <c r="E487" i="3"/>
  <c r="B486" i="2" s="1"/>
  <c r="C487" i="3"/>
  <c r="BH486" i="3"/>
  <c r="BJ486" i="3" s="1"/>
  <c r="BE486" i="3"/>
  <c r="BG486" i="3" s="1"/>
  <c r="D485" i="2" s="1"/>
  <c r="I485" i="2" s="1"/>
  <c r="BD486" i="3"/>
  <c r="BB486" i="3"/>
  <c r="AY486" i="3"/>
  <c r="BA486" i="3" s="1"/>
  <c r="AV486" i="3"/>
  <c r="AX486" i="3" s="1"/>
  <c r="AU486" i="3"/>
  <c r="AS486" i="3"/>
  <c r="AP486" i="3"/>
  <c r="AR486" i="3" s="1"/>
  <c r="AO486" i="3"/>
  <c r="AM486" i="3"/>
  <c r="AJ486" i="3"/>
  <c r="AL486" i="3" s="1"/>
  <c r="AG486" i="3"/>
  <c r="AI486" i="3" s="1"/>
  <c r="AF486" i="3"/>
  <c r="AD486" i="3"/>
  <c r="AA486" i="3"/>
  <c r="AC486" i="3" s="1"/>
  <c r="X486" i="3"/>
  <c r="Z486" i="3" s="1"/>
  <c r="U486" i="3"/>
  <c r="W486" i="3" s="1"/>
  <c r="C485" i="2" s="1"/>
  <c r="H485" i="2" s="1"/>
  <c r="R486" i="3"/>
  <c r="T486" i="3" s="1"/>
  <c r="O486" i="3"/>
  <c r="Q486" i="3" s="1"/>
  <c r="L486" i="3"/>
  <c r="N486" i="3" s="1"/>
  <c r="I486" i="3"/>
  <c r="K486" i="3" s="1"/>
  <c r="F486" i="3"/>
  <c r="H486" i="3" s="1"/>
  <c r="C486" i="3"/>
  <c r="E486" i="3" s="1"/>
  <c r="B485" i="2" s="1"/>
  <c r="G485" i="2" s="1"/>
  <c r="BJ485" i="3"/>
  <c r="BH485" i="3"/>
  <c r="BE485" i="3"/>
  <c r="BG485" i="3" s="1"/>
  <c r="D484" i="2" s="1"/>
  <c r="I484" i="2" s="1"/>
  <c r="BB485" i="3"/>
  <c r="BD485" i="3" s="1"/>
  <c r="AY485" i="3"/>
  <c r="BA485" i="3" s="1"/>
  <c r="AV485" i="3"/>
  <c r="AX485" i="3" s="1"/>
  <c r="AS485" i="3"/>
  <c r="AU485" i="3" s="1"/>
  <c r="AP485" i="3"/>
  <c r="AR485" i="3" s="1"/>
  <c r="AO485" i="3"/>
  <c r="AM485" i="3"/>
  <c r="AJ485" i="3"/>
  <c r="AL485" i="3" s="1"/>
  <c r="AG485" i="3"/>
  <c r="AI485" i="3" s="1"/>
  <c r="AD485" i="3"/>
  <c r="AF485" i="3" s="1"/>
  <c r="AC485" i="3"/>
  <c r="AA485" i="3"/>
  <c r="X485" i="3"/>
  <c r="Z485" i="3" s="1"/>
  <c r="U485" i="3"/>
  <c r="W485" i="3" s="1"/>
  <c r="C484" i="2" s="1"/>
  <c r="H484" i="2" s="1"/>
  <c r="R485" i="3"/>
  <c r="T485" i="3" s="1"/>
  <c r="Q485" i="3"/>
  <c r="O485" i="3"/>
  <c r="L485" i="3"/>
  <c r="N485" i="3" s="1"/>
  <c r="I485" i="3"/>
  <c r="K485" i="3" s="1"/>
  <c r="H485" i="3"/>
  <c r="F485" i="3"/>
  <c r="C485" i="3"/>
  <c r="E485" i="3" s="1"/>
  <c r="B484" i="2" s="1"/>
  <c r="E484" i="2" s="1"/>
  <c r="B485" i="3"/>
  <c r="BJ484" i="3"/>
  <c r="BH484" i="3"/>
  <c r="BE484" i="3"/>
  <c r="BG484" i="3" s="1"/>
  <c r="D483" i="2" s="1"/>
  <c r="I483" i="2" s="1"/>
  <c r="BB484" i="3"/>
  <c r="BD484" i="3" s="1"/>
  <c r="AY484" i="3"/>
  <c r="BA484" i="3" s="1"/>
  <c r="AV484" i="3"/>
  <c r="AX484" i="3" s="1"/>
  <c r="AS484" i="3"/>
  <c r="AU484" i="3" s="1"/>
  <c r="AP484" i="3"/>
  <c r="AR484" i="3" s="1"/>
  <c r="AM484" i="3"/>
  <c r="AO484" i="3" s="1"/>
  <c r="AL484" i="3"/>
  <c r="AJ484" i="3"/>
  <c r="AG484" i="3"/>
  <c r="AI484" i="3" s="1"/>
  <c r="AD484" i="3"/>
  <c r="AF484" i="3" s="1"/>
  <c r="AA484" i="3"/>
  <c r="AC484" i="3" s="1"/>
  <c r="X484" i="3"/>
  <c r="Z484" i="3" s="1"/>
  <c r="U484" i="3"/>
  <c r="W484" i="3" s="1"/>
  <c r="C483" i="2" s="1"/>
  <c r="H483" i="2" s="1"/>
  <c r="R484" i="3"/>
  <c r="T484" i="3" s="1"/>
  <c r="O484" i="3"/>
  <c r="Q484" i="3" s="1"/>
  <c r="L484" i="3"/>
  <c r="N484" i="3" s="1"/>
  <c r="I484" i="3"/>
  <c r="K484" i="3" s="1"/>
  <c r="F484" i="3"/>
  <c r="H484" i="3" s="1"/>
  <c r="C484" i="3"/>
  <c r="E484" i="3" s="1"/>
  <c r="B483" i="2" s="1"/>
  <c r="BJ483" i="3"/>
  <c r="BH483" i="3"/>
  <c r="BE483" i="3"/>
  <c r="BG483" i="3" s="1"/>
  <c r="D482" i="2" s="1"/>
  <c r="I482" i="2" s="1"/>
  <c r="BB483" i="3"/>
  <c r="BD483" i="3" s="1"/>
  <c r="AY483" i="3"/>
  <c r="BA483" i="3" s="1"/>
  <c r="AX483" i="3"/>
  <c r="AV483" i="3"/>
  <c r="AS483" i="3"/>
  <c r="AU483" i="3" s="1"/>
  <c r="AP483" i="3"/>
  <c r="AR483" i="3" s="1"/>
  <c r="AO483" i="3"/>
  <c r="AM483" i="3"/>
  <c r="AJ483" i="3"/>
  <c r="AL483" i="3" s="1"/>
  <c r="AG483" i="3"/>
  <c r="AI483" i="3" s="1"/>
  <c r="AD483" i="3"/>
  <c r="AF483" i="3" s="1"/>
  <c r="AC483" i="3"/>
  <c r="AA483" i="3"/>
  <c r="X483" i="3"/>
  <c r="Z483" i="3" s="1"/>
  <c r="U483" i="3"/>
  <c r="W483" i="3" s="1"/>
  <c r="C482" i="2" s="1"/>
  <c r="H482" i="2" s="1"/>
  <c r="R483" i="3"/>
  <c r="T483" i="3" s="1"/>
  <c r="Q483" i="3"/>
  <c r="O483" i="3"/>
  <c r="L483" i="3"/>
  <c r="N483" i="3" s="1"/>
  <c r="I483" i="3"/>
  <c r="K483" i="3" s="1"/>
  <c r="F483" i="3"/>
  <c r="H483" i="3" s="1"/>
  <c r="C483" i="3"/>
  <c r="E483" i="3" s="1"/>
  <c r="B482" i="2" s="1"/>
  <c r="G482" i="2" s="1"/>
  <c r="BH482" i="3"/>
  <c r="BJ482" i="3" s="1"/>
  <c r="BE482" i="3"/>
  <c r="BG482" i="3" s="1"/>
  <c r="D481" i="2" s="1"/>
  <c r="BB482" i="3"/>
  <c r="BD482" i="3" s="1"/>
  <c r="AY482" i="3"/>
  <c r="BA482" i="3" s="1"/>
  <c r="AV482" i="3"/>
  <c r="AX482" i="3" s="1"/>
  <c r="AS482" i="3"/>
  <c r="AU482" i="3" s="1"/>
  <c r="AP482" i="3"/>
  <c r="AR482" i="3" s="1"/>
  <c r="AM482" i="3"/>
  <c r="AO482" i="3" s="1"/>
  <c r="AL482" i="3"/>
  <c r="AJ482" i="3"/>
  <c r="AI482" i="3"/>
  <c r="AG482" i="3"/>
  <c r="AD482" i="3"/>
  <c r="AF482" i="3" s="1"/>
  <c r="AA482" i="3"/>
  <c r="AC482" i="3" s="1"/>
  <c r="X482" i="3"/>
  <c r="Z482" i="3" s="1"/>
  <c r="U482" i="3"/>
  <c r="W482" i="3" s="1"/>
  <c r="C481" i="2" s="1"/>
  <c r="H481" i="2" s="1"/>
  <c r="R482" i="3"/>
  <c r="T482" i="3" s="1"/>
  <c r="O482" i="3"/>
  <c r="Q482" i="3" s="1"/>
  <c r="L482" i="3"/>
  <c r="N482" i="3" s="1"/>
  <c r="I482" i="3"/>
  <c r="K482" i="3" s="1"/>
  <c r="F482" i="3"/>
  <c r="H482" i="3" s="1"/>
  <c r="C482" i="3"/>
  <c r="E482" i="3" s="1"/>
  <c r="B481" i="2" s="1"/>
  <c r="E481" i="2" s="1"/>
  <c r="BH481" i="3"/>
  <c r="BJ481" i="3" s="1"/>
  <c r="BE481" i="3"/>
  <c r="BG481" i="3" s="1"/>
  <c r="D480" i="2" s="1"/>
  <c r="I480" i="2" s="1"/>
  <c r="BB481" i="3"/>
  <c r="BD481" i="3" s="1"/>
  <c r="AY481" i="3"/>
  <c r="BA481" i="3" s="1"/>
  <c r="AV481" i="3"/>
  <c r="AX481" i="3" s="1"/>
  <c r="AS481" i="3"/>
  <c r="AU481" i="3" s="1"/>
  <c r="AP481" i="3"/>
  <c r="AR481" i="3" s="1"/>
  <c r="AM481" i="3"/>
  <c r="AO481" i="3" s="1"/>
  <c r="AJ481" i="3"/>
  <c r="AL481" i="3" s="1"/>
  <c r="AG481" i="3"/>
  <c r="AI481" i="3" s="1"/>
  <c r="AD481" i="3"/>
  <c r="AF481" i="3" s="1"/>
  <c r="AA481" i="3"/>
  <c r="AC481" i="3" s="1"/>
  <c r="Z481" i="3"/>
  <c r="X481" i="3"/>
  <c r="W481" i="3"/>
  <c r="C480" i="2" s="1"/>
  <c r="H480" i="2" s="1"/>
  <c r="U481" i="3"/>
  <c r="R481" i="3"/>
  <c r="T481" i="3" s="1"/>
  <c r="O481" i="3"/>
  <c r="Q481" i="3" s="1"/>
  <c r="L481" i="3"/>
  <c r="N481" i="3" s="1"/>
  <c r="I481" i="3"/>
  <c r="K481" i="3" s="1"/>
  <c r="F481" i="3"/>
  <c r="H481" i="3" s="1"/>
  <c r="E481" i="3"/>
  <c r="B480" i="2" s="1"/>
  <c r="C481" i="3"/>
  <c r="B481" i="3"/>
  <c r="BH480" i="3"/>
  <c r="BJ480" i="3" s="1"/>
  <c r="BE480" i="3"/>
  <c r="BG480" i="3" s="1"/>
  <c r="D479" i="2" s="1"/>
  <c r="I479" i="2" s="1"/>
  <c r="BB480" i="3"/>
  <c r="BD480" i="3" s="1"/>
  <c r="AY480" i="3"/>
  <c r="BA480" i="3" s="1"/>
  <c r="AV480" i="3"/>
  <c r="AX480" i="3" s="1"/>
  <c r="AS480" i="3"/>
  <c r="AU480" i="3" s="1"/>
  <c r="AP480" i="3"/>
  <c r="AR480" i="3" s="1"/>
  <c r="AM480" i="3"/>
  <c r="AO480" i="3" s="1"/>
  <c r="AJ480" i="3"/>
  <c r="AL480" i="3" s="1"/>
  <c r="AG480" i="3"/>
  <c r="AI480" i="3" s="1"/>
  <c r="AD480" i="3"/>
  <c r="AF480" i="3" s="1"/>
  <c r="AA480" i="3"/>
  <c r="AC480" i="3" s="1"/>
  <c r="X480" i="3"/>
  <c r="Z480" i="3" s="1"/>
  <c r="U480" i="3"/>
  <c r="W480" i="3" s="1"/>
  <c r="C479" i="2" s="1"/>
  <c r="H479" i="2" s="1"/>
  <c r="R480" i="3"/>
  <c r="T480" i="3" s="1"/>
  <c r="O480" i="3"/>
  <c r="Q480" i="3" s="1"/>
  <c r="L480" i="3"/>
  <c r="N480" i="3" s="1"/>
  <c r="I480" i="3"/>
  <c r="K480" i="3" s="1"/>
  <c r="F480" i="3"/>
  <c r="H480" i="3" s="1"/>
  <c r="E480" i="3"/>
  <c r="B479" i="2" s="1"/>
  <c r="C480" i="3"/>
  <c r="BJ479" i="3"/>
  <c r="BH479" i="3"/>
  <c r="BE479" i="3"/>
  <c r="BG479" i="3" s="1"/>
  <c r="D478" i="2" s="1"/>
  <c r="I478" i="2" s="1"/>
  <c r="BB479" i="3"/>
  <c r="BD479" i="3" s="1"/>
  <c r="AY479" i="3"/>
  <c r="BA479" i="3" s="1"/>
  <c r="AV479" i="3"/>
  <c r="AX479" i="3" s="1"/>
  <c r="AS479" i="3"/>
  <c r="AU479" i="3" s="1"/>
  <c r="AP479" i="3"/>
  <c r="AR479" i="3" s="1"/>
  <c r="AM479" i="3"/>
  <c r="AO479" i="3" s="1"/>
  <c r="AJ479" i="3"/>
  <c r="AL479" i="3" s="1"/>
  <c r="AG479" i="3"/>
  <c r="AI479" i="3" s="1"/>
  <c r="AD479" i="3"/>
  <c r="AF479" i="3" s="1"/>
  <c r="AC479" i="3"/>
  <c r="AA479" i="3"/>
  <c r="X479" i="3"/>
  <c r="Z479" i="3" s="1"/>
  <c r="W479" i="3"/>
  <c r="C478" i="2" s="1"/>
  <c r="H478" i="2" s="1"/>
  <c r="U479" i="3"/>
  <c r="R479" i="3"/>
  <c r="T479" i="3" s="1"/>
  <c r="O479" i="3"/>
  <c r="Q479" i="3" s="1"/>
  <c r="L479" i="3"/>
  <c r="N479" i="3" s="1"/>
  <c r="I479" i="3"/>
  <c r="K479" i="3" s="1"/>
  <c r="H479" i="3"/>
  <c r="F479" i="3"/>
  <c r="C479" i="3"/>
  <c r="E479" i="3" s="1"/>
  <c r="B478" i="2" s="1"/>
  <c r="E478" i="2" s="1"/>
  <c r="BH478" i="3"/>
  <c r="BJ478" i="3" s="1"/>
  <c r="BE478" i="3"/>
  <c r="BG478" i="3" s="1"/>
  <c r="D477" i="2" s="1"/>
  <c r="I477" i="2" s="1"/>
  <c r="BB478" i="3"/>
  <c r="BD478" i="3" s="1"/>
  <c r="AY478" i="3"/>
  <c r="BA478" i="3" s="1"/>
  <c r="AV478" i="3"/>
  <c r="AX478" i="3" s="1"/>
  <c r="AS478" i="3"/>
  <c r="AU478" i="3" s="1"/>
  <c r="AP478" i="3"/>
  <c r="AR478" i="3" s="1"/>
  <c r="AM478" i="3"/>
  <c r="AO478" i="3" s="1"/>
  <c r="AJ478" i="3"/>
  <c r="AL478" i="3" s="1"/>
  <c r="AG478" i="3"/>
  <c r="AI478" i="3" s="1"/>
  <c r="AD478" i="3"/>
  <c r="AF478" i="3" s="1"/>
  <c r="AC478" i="3"/>
  <c r="AA478" i="3"/>
  <c r="X478" i="3"/>
  <c r="Z478" i="3" s="1"/>
  <c r="W478" i="3"/>
  <c r="C477" i="2" s="1"/>
  <c r="H477" i="2" s="1"/>
  <c r="U478" i="3"/>
  <c r="R478" i="3"/>
  <c r="T478" i="3" s="1"/>
  <c r="O478" i="3"/>
  <c r="Q478" i="3" s="1"/>
  <c r="L478" i="3"/>
  <c r="N478" i="3" s="1"/>
  <c r="I478" i="3"/>
  <c r="K478" i="3" s="1"/>
  <c r="F478" i="3"/>
  <c r="H478" i="3" s="1"/>
  <c r="C478" i="3"/>
  <c r="E478" i="3" s="1"/>
  <c r="B477" i="2" s="1"/>
  <c r="BH477" i="3"/>
  <c r="BJ477" i="3" s="1"/>
  <c r="BE477" i="3"/>
  <c r="BG477" i="3" s="1"/>
  <c r="D476" i="2" s="1"/>
  <c r="I476" i="2" s="1"/>
  <c r="BB477" i="3"/>
  <c r="BD477" i="3" s="1"/>
  <c r="AY477" i="3"/>
  <c r="BA477" i="3" s="1"/>
  <c r="AV477" i="3"/>
  <c r="AX477" i="3" s="1"/>
  <c r="AS477" i="3"/>
  <c r="AU477" i="3" s="1"/>
  <c r="AP477" i="3"/>
  <c r="AR477" i="3" s="1"/>
  <c r="AO477" i="3"/>
  <c r="AM477" i="3"/>
  <c r="AL477" i="3"/>
  <c r="AJ477" i="3"/>
  <c r="AG477" i="3"/>
  <c r="AI477" i="3" s="1"/>
  <c r="AD477" i="3"/>
  <c r="AF477" i="3" s="1"/>
  <c r="AA477" i="3"/>
  <c r="AC477" i="3" s="1"/>
  <c r="Z477" i="3"/>
  <c r="X477" i="3"/>
  <c r="U477" i="3"/>
  <c r="W477" i="3" s="1"/>
  <c r="C476" i="2" s="1"/>
  <c r="H476" i="2" s="1"/>
  <c r="R477" i="3"/>
  <c r="T477" i="3" s="1"/>
  <c r="Q477" i="3"/>
  <c r="O477" i="3"/>
  <c r="L477" i="3"/>
  <c r="N477" i="3" s="1"/>
  <c r="K477" i="3"/>
  <c r="I477" i="3"/>
  <c r="H477" i="3"/>
  <c r="F477" i="3"/>
  <c r="C477" i="3"/>
  <c r="E477" i="3" s="1"/>
  <c r="B476" i="2" s="1"/>
  <c r="G476" i="2" s="1"/>
  <c r="BH476" i="3"/>
  <c r="BJ476" i="3" s="1"/>
  <c r="BE476" i="3"/>
  <c r="BG476" i="3" s="1"/>
  <c r="D475" i="2" s="1"/>
  <c r="I475" i="2" s="1"/>
  <c r="BB476" i="3"/>
  <c r="BD476" i="3" s="1"/>
  <c r="AY476" i="3"/>
  <c r="BA476" i="3" s="1"/>
  <c r="AV476" i="3"/>
  <c r="AX476" i="3" s="1"/>
  <c r="AU476" i="3"/>
  <c r="AS476" i="3"/>
  <c r="AP476" i="3"/>
  <c r="AR476" i="3" s="1"/>
  <c r="AO476" i="3"/>
  <c r="AM476" i="3"/>
  <c r="AJ476" i="3"/>
  <c r="AL476" i="3" s="1"/>
  <c r="AG476" i="3"/>
  <c r="AI476" i="3" s="1"/>
  <c r="AF476" i="3"/>
  <c r="AD476" i="3"/>
  <c r="AA476" i="3"/>
  <c r="AC476" i="3" s="1"/>
  <c r="X476" i="3"/>
  <c r="Z476" i="3" s="1"/>
  <c r="U476" i="3"/>
  <c r="W476" i="3" s="1"/>
  <c r="C475" i="2" s="1"/>
  <c r="R476" i="3"/>
  <c r="T476" i="3" s="1"/>
  <c r="O476" i="3"/>
  <c r="Q476" i="3" s="1"/>
  <c r="L476" i="3"/>
  <c r="N476" i="3" s="1"/>
  <c r="I476" i="3"/>
  <c r="K476" i="3" s="1"/>
  <c r="F476" i="3"/>
  <c r="H476" i="3" s="1"/>
  <c r="C476" i="3"/>
  <c r="E476" i="3" s="1"/>
  <c r="B475" i="2" s="1"/>
  <c r="BH475" i="3"/>
  <c r="BJ475" i="3" s="1"/>
  <c r="BE475" i="3"/>
  <c r="BG475" i="3" s="1"/>
  <c r="D474" i="2" s="1"/>
  <c r="I474" i="2" s="1"/>
  <c r="BD475" i="3"/>
  <c r="BB475" i="3"/>
  <c r="AY475" i="3"/>
  <c r="BA475" i="3" s="1"/>
  <c r="AV475" i="3"/>
  <c r="AX475" i="3" s="1"/>
  <c r="AS475" i="3"/>
  <c r="AU475" i="3" s="1"/>
  <c r="AP475" i="3"/>
  <c r="AR475" i="3" s="1"/>
  <c r="AM475" i="3"/>
  <c r="AO475" i="3" s="1"/>
  <c r="AL475" i="3"/>
  <c r="AJ475" i="3"/>
  <c r="AG475" i="3"/>
  <c r="AI475" i="3" s="1"/>
  <c r="AD475" i="3"/>
  <c r="AF475" i="3" s="1"/>
  <c r="AA475" i="3"/>
  <c r="AC475" i="3" s="1"/>
  <c r="X475" i="3"/>
  <c r="Z475" i="3" s="1"/>
  <c r="U475" i="3"/>
  <c r="W475" i="3" s="1"/>
  <c r="C474" i="2" s="1"/>
  <c r="H474" i="2" s="1"/>
  <c r="R475" i="3"/>
  <c r="T475" i="3" s="1"/>
  <c r="O475" i="3"/>
  <c r="Q475" i="3" s="1"/>
  <c r="L475" i="3"/>
  <c r="N475" i="3" s="1"/>
  <c r="I475" i="3"/>
  <c r="K475" i="3" s="1"/>
  <c r="H475" i="3"/>
  <c r="F475" i="3"/>
  <c r="E475" i="3"/>
  <c r="B474" i="2" s="1"/>
  <c r="C475" i="3"/>
  <c r="BJ474" i="3"/>
  <c r="BH474" i="3"/>
  <c r="BE474" i="3"/>
  <c r="BG474" i="3" s="1"/>
  <c r="D473" i="2" s="1"/>
  <c r="I473" i="2" s="1"/>
  <c r="BB474" i="3"/>
  <c r="BD474" i="3" s="1"/>
  <c r="AY474" i="3"/>
  <c r="BA474" i="3" s="1"/>
  <c r="AV474" i="3"/>
  <c r="AX474" i="3" s="1"/>
  <c r="AS474" i="3"/>
  <c r="AU474" i="3" s="1"/>
  <c r="AP474" i="3"/>
  <c r="AR474" i="3" s="1"/>
  <c r="AM474" i="3"/>
  <c r="AO474" i="3" s="1"/>
  <c r="AJ474" i="3"/>
  <c r="AL474" i="3" s="1"/>
  <c r="AG474" i="3"/>
  <c r="AI474" i="3" s="1"/>
  <c r="AD474" i="3"/>
  <c r="AF474" i="3" s="1"/>
  <c r="AC474" i="3"/>
  <c r="AA474" i="3"/>
  <c r="Z474" i="3"/>
  <c r="X474" i="3"/>
  <c r="U474" i="3"/>
  <c r="W474" i="3" s="1"/>
  <c r="C473" i="2" s="1"/>
  <c r="H473" i="2" s="1"/>
  <c r="R474" i="3"/>
  <c r="T474" i="3" s="1"/>
  <c r="Q474" i="3"/>
  <c r="O474" i="3"/>
  <c r="L474" i="3"/>
  <c r="N474" i="3" s="1"/>
  <c r="I474" i="3"/>
  <c r="K474" i="3" s="1"/>
  <c r="F474" i="3"/>
  <c r="H474" i="3" s="1"/>
  <c r="C474" i="3"/>
  <c r="E474" i="3" s="1"/>
  <c r="B473" i="2" s="1"/>
  <c r="E473" i="2" s="1"/>
  <c r="J473" i="2" s="1"/>
  <c r="O473" i="2" s="1"/>
  <c r="BJ473" i="3"/>
  <c r="BH473" i="3"/>
  <c r="BE473" i="3"/>
  <c r="BG473" i="3" s="1"/>
  <c r="D472" i="2" s="1"/>
  <c r="I472" i="2" s="1"/>
  <c r="BB473" i="3"/>
  <c r="BD473" i="3" s="1"/>
  <c r="BA473" i="3"/>
  <c r="AY473" i="3"/>
  <c r="AV473" i="3"/>
  <c r="AX473" i="3" s="1"/>
  <c r="AU473" i="3"/>
  <c r="AS473" i="3"/>
  <c r="AP473" i="3"/>
  <c r="AR473" i="3" s="1"/>
  <c r="AM473" i="3"/>
  <c r="AO473" i="3" s="1"/>
  <c r="AJ473" i="3"/>
  <c r="AL473" i="3" s="1"/>
  <c r="AI473" i="3"/>
  <c r="AG473" i="3"/>
  <c r="AF473" i="3"/>
  <c r="AD473" i="3"/>
  <c r="AA473" i="3"/>
  <c r="AC473" i="3" s="1"/>
  <c r="X473" i="3"/>
  <c r="Z473" i="3" s="1"/>
  <c r="U473" i="3"/>
  <c r="W473" i="3" s="1"/>
  <c r="C472" i="2" s="1"/>
  <c r="H472" i="2" s="1"/>
  <c r="R473" i="3"/>
  <c r="T473" i="3" s="1"/>
  <c r="O473" i="3"/>
  <c r="Q473" i="3" s="1"/>
  <c r="L473" i="3"/>
  <c r="N473" i="3" s="1"/>
  <c r="I473" i="3"/>
  <c r="K473" i="3" s="1"/>
  <c r="F473" i="3"/>
  <c r="H473" i="3" s="1"/>
  <c r="E473" i="3"/>
  <c r="B472" i="2" s="1"/>
  <c r="C473" i="3"/>
  <c r="BH472" i="3"/>
  <c r="BJ472" i="3" s="1"/>
  <c r="BE472" i="3"/>
  <c r="BG472" i="3" s="1"/>
  <c r="D471" i="2" s="1"/>
  <c r="I471" i="2" s="1"/>
  <c r="BB472" i="3"/>
  <c r="BD472" i="3" s="1"/>
  <c r="AY472" i="3"/>
  <c r="BA472" i="3" s="1"/>
  <c r="AV472" i="3"/>
  <c r="AX472" i="3" s="1"/>
  <c r="AU472" i="3"/>
  <c r="AS472" i="3"/>
  <c r="AP472" i="3"/>
  <c r="AR472" i="3" s="1"/>
  <c r="AM472" i="3"/>
  <c r="AO472" i="3" s="1"/>
  <c r="AJ472" i="3"/>
  <c r="AL472" i="3" s="1"/>
  <c r="AG472" i="3"/>
  <c r="AI472" i="3" s="1"/>
  <c r="AD472" i="3"/>
  <c r="AF472" i="3" s="1"/>
  <c r="AA472" i="3"/>
  <c r="AC472" i="3" s="1"/>
  <c r="X472" i="3"/>
  <c r="Z472" i="3" s="1"/>
  <c r="W472" i="3"/>
  <c r="C471" i="2" s="1"/>
  <c r="H471" i="2" s="1"/>
  <c r="U472" i="3"/>
  <c r="R472" i="3"/>
  <c r="T472" i="3" s="1"/>
  <c r="O472" i="3"/>
  <c r="Q472" i="3" s="1"/>
  <c r="L472" i="3"/>
  <c r="N472" i="3" s="1"/>
  <c r="K472" i="3"/>
  <c r="I472" i="3"/>
  <c r="F472" i="3"/>
  <c r="H472" i="3" s="1"/>
  <c r="C472" i="3"/>
  <c r="E472" i="3" s="1"/>
  <c r="B471" i="2" s="1"/>
  <c r="BH471" i="3"/>
  <c r="BJ471" i="3" s="1"/>
  <c r="BE471" i="3"/>
  <c r="BG471" i="3" s="1"/>
  <c r="D470" i="2" s="1"/>
  <c r="I470" i="2" s="1"/>
  <c r="BB471" i="3"/>
  <c r="BD471" i="3" s="1"/>
  <c r="AY471" i="3"/>
  <c r="BA471" i="3" s="1"/>
  <c r="AV471" i="3"/>
  <c r="AX471" i="3" s="1"/>
  <c r="AS471" i="3"/>
  <c r="AU471" i="3" s="1"/>
  <c r="AP471" i="3"/>
  <c r="AR471" i="3" s="1"/>
  <c r="AM471" i="3"/>
  <c r="AO471" i="3" s="1"/>
  <c r="AJ471" i="3"/>
  <c r="AL471" i="3" s="1"/>
  <c r="AG471" i="3"/>
  <c r="AI471" i="3" s="1"/>
  <c r="AF471" i="3"/>
  <c r="AD471" i="3"/>
  <c r="AA471" i="3"/>
  <c r="AC471" i="3" s="1"/>
  <c r="X471" i="3"/>
  <c r="Z471" i="3" s="1"/>
  <c r="W471" i="3"/>
  <c r="C470" i="2" s="1"/>
  <c r="H470" i="2" s="1"/>
  <c r="U471" i="3"/>
  <c r="T471" i="3"/>
  <c r="R471" i="3"/>
  <c r="O471" i="3"/>
  <c r="Q471" i="3" s="1"/>
  <c r="L471" i="3"/>
  <c r="N471" i="3" s="1"/>
  <c r="I471" i="3"/>
  <c r="K471" i="3" s="1"/>
  <c r="F471" i="3"/>
  <c r="H471" i="3" s="1"/>
  <c r="C471" i="3"/>
  <c r="E471" i="3" s="1"/>
  <c r="B470" i="2" s="1"/>
  <c r="BH470" i="3"/>
  <c r="BJ470" i="3" s="1"/>
  <c r="BG470" i="3"/>
  <c r="D469" i="2" s="1"/>
  <c r="I469" i="2" s="1"/>
  <c r="BE470" i="3"/>
  <c r="BB470" i="3"/>
  <c r="BD470" i="3" s="1"/>
  <c r="BA470" i="3"/>
  <c r="AY470" i="3"/>
  <c r="AV470" i="3"/>
  <c r="AX470" i="3" s="1"/>
  <c r="AS470" i="3"/>
  <c r="AU470" i="3" s="1"/>
  <c r="AP470" i="3"/>
  <c r="AR470" i="3" s="1"/>
  <c r="AM470" i="3"/>
  <c r="AO470" i="3" s="1"/>
  <c r="AJ470" i="3"/>
  <c r="AL470" i="3" s="1"/>
  <c r="AG470" i="3"/>
  <c r="AI470" i="3" s="1"/>
  <c r="AF470" i="3"/>
  <c r="AD470" i="3"/>
  <c r="AA470" i="3"/>
  <c r="AC470" i="3" s="1"/>
  <c r="X470" i="3"/>
  <c r="Z470" i="3" s="1"/>
  <c r="U470" i="3"/>
  <c r="W470" i="3" s="1"/>
  <c r="C469" i="2" s="1"/>
  <c r="H469" i="2" s="1"/>
  <c r="T470" i="3"/>
  <c r="R470" i="3"/>
  <c r="O470" i="3"/>
  <c r="Q470" i="3" s="1"/>
  <c r="L470" i="3"/>
  <c r="N470" i="3" s="1"/>
  <c r="I470" i="3"/>
  <c r="K470" i="3" s="1"/>
  <c r="H470" i="3"/>
  <c r="F470" i="3"/>
  <c r="C470" i="3"/>
  <c r="E470" i="3" s="1"/>
  <c r="B469" i="2" s="1"/>
  <c r="E469" i="2" s="1"/>
  <c r="J469" i="2" s="1"/>
  <c r="O469" i="2" s="1"/>
  <c r="BJ469" i="3"/>
  <c r="BH469" i="3"/>
  <c r="BE469" i="3"/>
  <c r="BG469" i="3" s="1"/>
  <c r="D468" i="2" s="1"/>
  <c r="I468" i="2" s="1"/>
  <c r="BB469" i="3"/>
  <c r="BD469" i="3" s="1"/>
  <c r="AY469" i="3"/>
  <c r="BA469" i="3" s="1"/>
  <c r="AV469" i="3"/>
  <c r="AX469" i="3" s="1"/>
  <c r="AU469" i="3"/>
  <c r="AS469" i="3"/>
  <c r="AR469" i="3"/>
  <c r="AP469" i="3"/>
  <c r="AM469" i="3"/>
  <c r="AO469" i="3" s="1"/>
  <c r="AL469" i="3"/>
  <c r="AJ469" i="3"/>
  <c r="AG469" i="3"/>
  <c r="AI469" i="3" s="1"/>
  <c r="AD469" i="3"/>
  <c r="AF469" i="3" s="1"/>
  <c r="AA469" i="3"/>
  <c r="AC469" i="3" s="1"/>
  <c r="Z469" i="3"/>
  <c r="X469" i="3"/>
  <c r="W469" i="3"/>
  <c r="C468" i="2" s="1"/>
  <c r="H468" i="2" s="1"/>
  <c r="U469" i="3"/>
  <c r="T469" i="3"/>
  <c r="R469" i="3"/>
  <c r="O469" i="3"/>
  <c r="Q469" i="3" s="1"/>
  <c r="L469" i="3"/>
  <c r="N469" i="3" s="1"/>
  <c r="I469" i="3"/>
  <c r="K469" i="3" s="1"/>
  <c r="F469" i="3"/>
  <c r="H469" i="3" s="1"/>
  <c r="E469" i="3"/>
  <c r="B468" i="2" s="1"/>
  <c r="G468" i="2" s="1"/>
  <c r="C469" i="3"/>
  <c r="BJ468" i="3"/>
  <c r="BH468" i="3"/>
  <c r="BE468" i="3"/>
  <c r="BG468" i="3" s="1"/>
  <c r="D467" i="2" s="1"/>
  <c r="I467" i="2" s="1"/>
  <c r="BD468" i="3"/>
  <c r="BB468" i="3"/>
  <c r="AY468" i="3"/>
  <c r="BA468" i="3" s="1"/>
  <c r="AV468" i="3"/>
  <c r="AX468" i="3" s="1"/>
  <c r="AS468" i="3"/>
  <c r="AU468" i="3" s="1"/>
  <c r="AP468" i="3"/>
  <c r="AR468" i="3" s="1"/>
  <c r="AM468" i="3"/>
  <c r="AO468" i="3" s="1"/>
  <c r="AJ468" i="3"/>
  <c r="AL468" i="3" s="1"/>
  <c r="AG468" i="3"/>
  <c r="AI468" i="3" s="1"/>
  <c r="AD468" i="3"/>
  <c r="AF468" i="3" s="1"/>
  <c r="AC468" i="3"/>
  <c r="AA468" i="3"/>
  <c r="X468" i="3"/>
  <c r="Z468" i="3" s="1"/>
  <c r="U468" i="3"/>
  <c r="W468" i="3" s="1"/>
  <c r="C467" i="2" s="1"/>
  <c r="H467" i="2" s="1"/>
  <c r="R468" i="3"/>
  <c r="T468" i="3" s="1"/>
  <c r="O468" i="3"/>
  <c r="Q468" i="3" s="1"/>
  <c r="L468" i="3"/>
  <c r="N468" i="3" s="1"/>
  <c r="I468" i="3"/>
  <c r="K468" i="3" s="1"/>
  <c r="F468" i="3"/>
  <c r="H468" i="3" s="1"/>
  <c r="C468" i="3"/>
  <c r="E468" i="3" s="1"/>
  <c r="B467" i="2" s="1"/>
  <c r="E467" i="2" s="1"/>
  <c r="J467" i="2" s="1"/>
  <c r="O467" i="2" s="1"/>
  <c r="B468" i="3"/>
  <c r="BH467" i="3"/>
  <c r="BJ467" i="3" s="1"/>
  <c r="BE467" i="3"/>
  <c r="BG467" i="3" s="1"/>
  <c r="D466" i="2" s="1"/>
  <c r="I466" i="2" s="1"/>
  <c r="BB467" i="3"/>
  <c r="BD467" i="3" s="1"/>
  <c r="AY467" i="3"/>
  <c r="BA467" i="3" s="1"/>
  <c r="AV467" i="3"/>
  <c r="AX467" i="3" s="1"/>
  <c r="AS467" i="3"/>
  <c r="AU467" i="3" s="1"/>
  <c r="AP467" i="3"/>
  <c r="AR467" i="3" s="1"/>
  <c r="AM467" i="3"/>
  <c r="AO467" i="3" s="1"/>
  <c r="AJ467" i="3"/>
  <c r="AL467" i="3" s="1"/>
  <c r="AI467" i="3"/>
  <c r="AG467" i="3"/>
  <c r="AD467" i="3"/>
  <c r="AF467" i="3" s="1"/>
  <c r="AA467" i="3"/>
  <c r="AC467" i="3" s="1"/>
  <c r="X467" i="3"/>
  <c r="Z467" i="3" s="1"/>
  <c r="W467" i="3"/>
  <c r="C466" i="2" s="1"/>
  <c r="H466" i="2" s="1"/>
  <c r="U467" i="3"/>
  <c r="R467" i="3"/>
  <c r="T467" i="3" s="1"/>
  <c r="O467" i="3"/>
  <c r="Q467" i="3" s="1"/>
  <c r="N467" i="3"/>
  <c r="L467" i="3"/>
  <c r="I467" i="3"/>
  <c r="K467" i="3" s="1"/>
  <c r="F467" i="3"/>
  <c r="H467" i="3" s="1"/>
  <c r="C467" i="3"/>
  <c r="E467" i="3" s="1"/>
  <c r="B466" i="2" s="1"/>
  <c r="G466" i="2" s="1"/>
  <c r="B467" i="3"/>
  <c r="BH466" i="3"/>
  <c r="BJ466" i="3" s="1"/>
  <c r="BE466" i="3"/>
  <c r="BG466" i="3" s="1"/>
  <c r="D465" i="2" s="1"/>
  <c r="I465" i="2" s="1"/>
  <c r="BB466" i="3"/>
  <c r="BD466" i="3" s="1"/>
  <c r="AY466" i="3"/>
  <c r="BA466" i="3" s="1"/>
  <c r="AV466" i="3"/>
  <c r="AX466" i="3" s="1"/>
  <c r="AS466" i="3"/>
  <c r="AU466" i="3" s="1"/>
  <c r="AR466" i="3"/>
  <c r="AP466" i="3"/>
  <c r="AM466" i="3"/>
  <c r="AO466" i="3" s="1"/>
  <c r="AJ466" i="3"/>
  <c r="AL466" i="3" s="1"/>
  <c r="AI466" i="3"/>
  <c r="AG466" i="3"/>
  <c r="AF466" i="3"/>
  <c r="AD466" i="3"/>
  <c r="AA466" i="3"/>
  <c r="AC466" i="3" s="1"/>
  <c r="X466" i="3"/>
  <c r="Z466" i="3" s="1"/>
  <c r="W466" i="3"/>
  <c r="C465" i="2" s="1"/>
  <c r="H465" i="2" s="1"/>
  <c r="U466" i="3"/>
  <c r="R466" i="3"/>
  <c r="T466" i="3" s="1"/>
  <c r="O466" i="3"/>
  <c r="Q466" i="3" s="1"/>
  <c r="L466" i="3"/>
  <c r="N466" i="3" s="1"/>
  <c r="I466" i="3"/>
  <c r="K466" i="3" s="1"/>
  <c r="F466" i="3"/>
  <c r="H466" i="3" s="1"/>
  <c r="C466" i="3"/>
  <c r="E466" i="3" s="1"/>
  <c r="B465" i="2" s="1"/>
  <c r="G465" i="2" s="1"/>
  <c r="BH465" i="3"/>
  <c r="BJ465" i="3" s="1"/>
  <c r="BE465" i="3"/>
  <c r="BG465" i="3" s="1"/>
  <c r="D464" i="2" s="1"/>
  <c r="I464" i="2" s="1"/>
  <c r="BB465" i="3"/>
  <c r="BD465" i="3" s="1"/>
  <c r="AY465" i="3"/>
  <c r="BA465" i="3" s="1"/>
  <c r="AX465" i="3"/>
  <c r="AV465" i="3"/>
  <c r="AS465" i="3"/>
  <c r="AU465" i="3" s="1"/>
  <c r="AP465" i="3"/>
  <c r="AR465" i="3" s="1"/>
  <c r="AM465" i="3"/>
  <c r="AO465" i="3" s="1"/>
  <c r="AJ465" i="3"/>
  <c r="AL465" i="3" s="1"/>
  <c r="AG465" i="3"/>
  <c r="AI465" i="3" s="1"/>
  <c r="AD465" i="3"/>
  <c r="AF465" i="3" s="1"/>
  <c r="AC465" i="3"/>
  <c r="AA465" i="3"/>
  <c r="X465" i="3"/>
  <c r="Z465" i="3" s="1"/>
  <c r="U465" i="3"/>
  <c r="W465" i="3" s="1"/>
  <c r="C464" i="2" s="1"/>
  <c r="H464" i="2" s="1"/>
  <c r="R465" i="3"/>
  <c r="T465" i="3" s="1"/>
  <c r="O465" i="3"/>
  <c r="Q465" i="3" s="1"/>
  <c r="L465" i="3"/>
  <c r="N465" i="3" s="1"/>
  <c r="K465" i="3"/>
  <c r="I465" i="3"/>
  <c r="F465" i="3"/>
  <c r="H465" i="3" s="1"/>
  <c r="C465" i="3"/>
  <c r="E465" i="3" s="1"/>
  <c r="B464" i="2" s="1"/>
  <c r="G464" i="2" s="1"/>
  <c r="BH464" i="3"/>
  <c r="BJ464" i="3" s="1"/>
  <c r="BE464" i="3"/>
  <c r="BG464" i="3" s="1"/>
  <c r="D463" i="2" s="1"/>
  <c r="I463" i="2" s="1"/>
  <c r="BB464" i="3"/>
  <c r="BD464" i="3" s="1"/>
  <c r="AY464" i="3"/>
  <c r="BA464" i="3" s="1"/>
  <c r="AX464" i="3"/>
  <c r="AV464" i="3"/>
  <c r="AS464" i="3"/>
  <c r="AU464" i="3" s="1"/>
  <c r="AP464" i="3"/>
  <c r="AR464" i="3" s="1"/>
  <c r="AM464" i="3"/>
  <c r="AO464" i="3" s="1"/>
  <c r="AJ464" i="3"/>
  <c r="AL464" i="3" s="1"/>
  <c r="AI464" i="3"/>
  <c r="AG464" i="3"/>
  <c r="AD464" i="3"/>
  <c r="AF464" i="3" s="1"/>
  <c r="AA464" i="3"/>
  <c r="AC464" i="3" s="1"/>
  <c r="X464" i="3"/>
  <c r="Z464" i="3" s="1"/>
  <c r="U464" i="3"/>
  <c r="W464" i="3" s="1"/>
  <c r="C463" i="2" s="1"/>
  <c r="H463" i="2" s="1"/>
  <c r="R464" i="3"/>
  <c r="T464" i="3" s="1"/>
  <c r="O464" i="3"/>
  <c r="Q464" i="3" s="1"/>
  <c r="L464" i="3"/>
  <c r="N464" i="3" s="1"/>
  <c r="I464" i="3"/>
  <c r="K464" i="3" s="1"/>
  <c r="F464" i="3"/>
  <c r="H464" i="3" s="1"/>
  <c r="C464" i="3"/>
  <c r="E464" i="3" s="1"/>
  <c r="B463" i="2" s="1"/>
  <c r="G463" i="2" s="1"/>
  <c r="BJ463" i="3"/>
  <c r="BH463" i="3"/>
  <c r="BG463" i="3"/>
  <c r="D462" i="2" s="1"/>
  <c r="I462" i="2" s="1"/>
  <c r="BE463" i="3"/>
  <c r="BD463" i="3"/>
  <c r="BB463" i="3"/>
  <c r="AY463" i="3"/>
  <c r="BA463" i="3" s="1"/>
  <c r="AV463" i="3"/>
  <c r="AX463" i="3" s="1"/>
  <c r="AS463" i="3"/>
  <c r="AU463" i="3" s="1"/>
  <c r="AP463" i="3"/>
  <c r="AR463" i="3" s="1"/>
  <c r="AO463" i="3"/>
  <c r="AM463" i="3"/>
  <c r="AL463" i="3"/>
  <c r="AJ463" i="3"/>
  <c r="AG463" i="3"/>
  <c r="AI463" i="3" s="1"/>
  <c r="AF463" i="3"/>
  <c r="AD463" i="3"/>
  <c r="AA463" i="3"/>
  <c r="AC463" i="3" s="1"/>
  <c r="X463" i="3"/>
  <c r="Z463" i="3" s="1"/>
  <c r="U463" i="3"/>
  <c r="W463" i="3" s="1"/>
  <c r="C462" i="2" s="1"/>
  <c r="H462" i="2" s="1"/>
  <c r="R463" i="3"/>
  <c r="T463" i="3" s="1"/>
  <c r="O463" i="3"/>
  <c r="Q463" i="3" s="1"/>
  <c r="L463" i="3"/>
  <c r="N463" i="3" s="1"/>
  <c r="K463" i="3"/>
  <c r="I463" i="3"/>
  <c r="F463" i="3"/>
  <c r="H463" i="3" s="1"/>
  <c r="C463" i="3"/>
  <c r="E463" i="3" s="1"/>
  <c r="B462" i="2" s="1"/>
  <c r="G462" i="2" s="1"/>
  <c r="BH462" i="3"/>
  <c r="BJ462" i="3" s="1"/>
  <c r="BE462" i="3"/>
  <c r="BG462" i="3" s="1"/>
  <c r="D461" i="2" s="1"/>
  <c r="I461" i="2" s="1"/>
  <c r="BB462" i="3"/>
  <c r="BD462" i="3" s="1"/>
  <c r="AY462" i="3"/>
  <c r="BA462" i="3" s="1"/>
  <c r="AV462" i="3"/>
  <c r="AX462" i="3" s="1"/>
  <c r="AU462" i="3"/>
  <c r="AS462" i="3"/>
  <c r="AP462" i="3"/>
  <c r="AR462" i="3" s="1"/>
  <c r="AM462" i="3"/>
  <c r="AO462" i="3" s="1"/>
  <c r="AL462" i="3"/>
  <c r="AJ462" i="3"/>
  <c r="AG462" i="3"/>
  <c r="AI462" i="3" s="1"/>
  <c r="AD462" i="3"/>
  <c r="AF462" i="3" s="1"/>
  <c r="AA462" i="3"/>
  <c r="AC462" i="3" s="1"/>
  <c r="X462" i="3"/>
  <c r="Z462" i="3" s="1"/>
  <c r="U462" i="3"/>
  <c r="W462" i="3" s="1"/>
  <c r="C461" i="2" s="1"/>
  <c r="H461" i="2" s="1"/>
  <c r="R462" i="3"/>
  <c r="T462" i="3" s="1"/>
  <c r="O462" i="3"/>
  <c r="Q462" i="3" s="1"/>
  <c r="L462" i="3"/>
  <c r="N462" i="3" s="1"/>
  <c r="I462" i="3"/>
  <c r="K462" i="3" s="1"/>
  <c r="F462" i="3"/>
  <c r="H462" i="3" s="1"/>
  <c r="C462" i="3"/>
  <c r="E462" i="3" s="1"/>
  <c r="B461" i="2" s="1"/>
  <c r="BH461" i="3"/>
  <c r="BJ461" i="3" s="1"/>
  <c r="BE461" i="3"/>
  <c r="BG461" i="3" s="1"/>
  <c r="D460" i="2" s="1"/>
  <c r="I460" i="2" s="1"/>
  <c r="BB461" i="3"/>
  <c r="BD461" i="3" s="1"/>
  <c r="AY461" i="3"/>
  <c r="BA461" i="3" s="1"/>
  <c r="AV461" i="3"/>
  <c r="AX461" i="3" s="1"/>
  <c r="AS461" i="3"/>
  <c r="AU461" i="3" s="1"/>
  <c r="AP461" i="3"/>
  <c r="AR461" i="3" s="1"/>
  <c r="AO461" i="3"/>
  <c r="AM461" i="3"/>
  <c r="AL461" i="3"/>
  <c r="AJ461" i="3"/>
  <c r="AG461" i="3"/>
  <c r="AI461" i="3" s="1"/>
  <c r="AD461" i="3"/>
  <c r="AF461" i="3" s="1"/>
  <c r="AA461" i="3"/>
  <c r="AC461" i="3" s="1"/>
  <c r="X461" i="3"/>
  <c r="Z461" i="3" s="1"/>
  <c r="U461" i="3"/>
  <c r="W461" i="3" s="1"/>
  <c r="C460" i="2" s="1"/>
  <c r="H460" i="2" s="1"/>
  <c r="R461" i="3"/>
  <c r="T461" i="3" s="1"/>
  <c r="Q461" i="3"/>
  <c r="O461" i="3"/>
  <c r="N461" i="3"/>
  <c r="L461" i="3"/>
  <c r="I461" i="3"/>
  <c r="K461" i="3" s="1"/>
  <c r="F461" i="3"/>
  <c r="H461" i="3" s="1"/>
  <c r="C461" i="3"/>
  <c r="E461" i="3" s="1"/>
  <c r="B460" i="2" s="1"/>
  <c r="BH460" i="3"/>
  <c r="BJ460" i="3" s="1"/>
  <c r="BE460" i="3"/>
  <c r="BG460" i="3" s="1"/>
  <c r="D459" i="2" s="1"/>
  <c r="I459" i="2" s="1"/>
  <c r="BB460" i="3"/>
  <c r="BD460" i="3" s="1"/>
  <c r="AY460" i="3"/>
  <c r="BA460" i="3" s="1"/>
  <c r="AV460" i="3"/>
  <c r="AX460" i="3" s="1"/>
  <c r="AS460" i="3"/>
  <c r="AU460" i="3" s="1"/>
  <c r="AP460" i="3"/>
  <c r="AR460" i="3" s="1"/>
  <c r="AM460" i="3"/>
  <c r="AO460" i="3" s="1"/>
  <c r="AJ460" i="3"/>
  <c r="AL460" i="3" s="1"/>
  <c r="AG460" i="3"/>
  <c r="AI460" i="3" s="1"/>
  <c r="AD460" i="3"/>
  <c r="AF460" i="3" s="1"/>
  <c r="AC460" i="3"/>
  <c r="AA460" i="3"/>
  <c r="X460" i="3"/>
  <c r="Z460" i="3" s="1"/>
  <c r="U460" i="3"/>
  <c r="W460" i="3" s="1"/>
  <c r="C459" i="2" s="1"/>
  <c r="H459" i="2" s="1"/>
  <c r="R460" i="3"/>
  <c r="T460" i="3" s="1"/>
  <c r="O460" i="3"/>
  <c r="Q460" i="3" s="1"/>
  <c r="L460" i="3"/>
  <c r="N460" i="3" s="1"/>
  <c r="I460" i="3"/>
  <c r="K460" i="3" s="1"/>
  <c r="F460" i="3"/>
  <c r="H460" i="3" s="1"/>
  <c r="C460" i="3"/>
  <c r="E460" i="3" s="1"/>
  <c r="B459" i="2" s="1"/>
  <c r="BJ459" i="3"/>
  <c r="BH459" i="3"/>
  <c r="BE459" i="3"/>
  <c r="BG459" i="3" s="1"/>
  <c r="D458" i="2" s="1"/>
  <c r="I458" i="2" s="1"/>
  <c r="BB459" i="3"/>
  <c r="BD459" i="3" s="1"/>
  <c r="AY459" i="3"/>
  <c r="BA459" i="3" s="1"/>
  <c r="AV459" i="3"/>
  <c r="AX459" i="3" s="1"/>
  <c r="AS459" i="3"/>
  <c r="AU459" i="3" s="1"/>
  <c r="AP459" i="3"/>
  <c r="AR459" i="3" s="1"/>
  <c r="AM459" i="3"/>
  <c r="AO459" i="3" s="1"/>
  <c r="AJ459" i="3"/>
  <c r="AL459" i="3" s="1"/>
  <c r="AI459" i="3"/>
  <c r="AG459" i="3"/>
  <c r="AD459" i="3"/>
  <c r="AF459" i="3" s="1"/>
  <c r="AA459" i="3"/>
  <c r="AC459" i="3" s="1"/>
  <c r="X459" i="3"/>
  <c r="Z459" i="3" s="1"/>
  <c r="U459" i="3"/>
  <c r="W459" i="3" s="1"/>
  <c r="C458" i="2" s="1"/>
  <c r="H458" i="2" s="1"/>
  <c r="T459" i="3"/>
  <c r="R459" i="3"/>
  <c r="O459" i="3"/>
  <c r="Q459" i="3" s="1"/>
  <c r="L459" i="3"/>
  <c r="N459" i="3" s="1"/>
  <c r="I459" i="3"/>
  <c r="K459" i="3" s="1"/>
  <c r="F459" i="3"/>
  <c r="H459" i="3" s="1"/>
  <c r="E459" i="3"/>
  <c r="B458" i="2" s="1"/>
  <c r="E458" i="2" s="1"/>
  <c r="C459" i="3"/>
  <c r="BH458" i="3"/>
  <c r="BJ458" i="3" s="1"/>
  <c r="BE458" i="3"/>
  <c r="BG458" i="3" s="1"/>
  <c r="D457" i="2" s="1"/>
  <c r="I457" i="2" s="1"/>
  <c r="BB458" i="3"/>
  <c r="BD458" i="3" s="1"/>
  <c r="AY458" i="3"/>
  <c r="BA458" i="3" s="1"/>
  <c r="AV458" i="3"/>
  <c r="AX458" i="3" s="1"/>
  <c r="AS458" i="3"/>
  <c r="AU458" i="3" s="1"/>
  <c r="AP458" i="3"/>
  <c r="AR458" i="3" s="1"/>
  <c r="AM458" i="3"/>
  <c r="AO458" i="3" s="1"/>
  <c r="AJ458" i="3"/>
  <c r="AL458" i="3" s="1"/>
  <c r="AI458" i="3"/>
  <c r="AG458" i="3"/>
  <c r="AD458" i="3"/>
  <c r="AF458" i="3" s="1"/>
  <c r="AA458" i="3"/>
  <c r="AC458" i="3" s="1"/>
  <c r="X458" i="3"/>
  <c r="Z458" i="3" s="1"/>
  <c r="U458" i="3"/>
  <c r="W458" i="3" s="1"/>
  <c r="C457" i="2" s="1"/>
  <c r="H457" i="2" s="1"/>
  <c r="R458" i="3"/>
  <c r="T458" i="3" s="1"/>
  <c r="O458" i="3"/>
  <c r="Q458" i="3" s="1"/>
  <c r="L458" i="3"/>
  <c r="N458" i="3" s="1"/>
  <c r="I458" i="3"/>
  <c r="K458" i="3" s="1"/>
  <c r="F458" i="3"/>
  <c r="H458" i="3" s="1"/>
  <c r="C458" i="3"/>
  <c r="E458" i="3" s="1"/>
  <c r="B457" i="2" s="1"/>
  <c r="E457" i="2" s="1"/>
  <c r="BH457" i="3"/>
  <c r="BJ457" i="3" s="1"/>
  <c r="BE457" i="3"/>
  <c r="BG457" i="3" s="1"/>
  <c r="D456" i="2" s="1"/>
  <c r="I456" i="2" s="1"/>
  <c r="BB457" i="3"/>
  <c r="BD457" i="3" s="1"/>
  <c r="AY457" i="3"/>
  <c r="BA457" i="3" s="1"/>
  <c r="AV457" i="3"/>
  <c r="AX457" i="3" s="1"/>
  <c r="AS457" i="3"/>
  <c r="AU457" i="3" s="1"/>
  <c r="AP457" i="3"/>
  <c r="AR457" i="3" s="1"/>
  <c r="AM457" i="3"/>
  <c r="AO457" i="3" s="1"/>
  <c r="AJ457" i="3"/>
  <c r="AL457" i="3" s="1"/>
  <c r="AI457" i="3"/>
  <c r="AG457" i="3"/>
  <c r="AD457" i="3"/>
  <c r="AF457" i="3" s="1"/>
  <c r="AA457" i="3"/>
  <c r="AC457" i="3" s="1"/>
  <c r="X457" i="3"/>
  <c r="Z457" i="3" s="1"/>
  <c r="W457" i="3"/>
  <c r="C456" i="2" s="1"/>
  <c r="H456" i="2" s="1"/>
  <c r="U457" i="3"/>
  <c r="T457" i="3"/>
  <c r="R457" i="3"/>
  <c r="O457" i="3"/>
  <c r="Q457" i="3" s="1"/>
  <c r="L457" i="3"/>
  <c r="N457" i="3" s="1"/>
  <c r="I457" i="3"/>
  <c r="K457" i="3" s="1"/>
  <c r="H457" i="3"/>
  <c r="F457" i="3"/>
  <c r="E457" i="3"/>
  <c r="B456" i="2" s="1"/>
  <c r="G456" i="2" s="1"/>
  <c r="C457" i="3"/>
  <c r="B457" i="3"/>
  <c r="BH456" i="3"/>
  <c r="BJ456" i="3" s="1"/>
  <c r="BE456" i="3"/>
  <c r="BG456" i="3" s="1"/>
  <c r="D455" i="2" s="1"/>
  <c r="I455" i="2" s="1"/>
  <c r="BB456" i="3"/>
  <c r="BD456" i="3" s="1"/>
  <c r="AY456" i="3"/>
  <c r="BA456" i="3" s="1"/>
  <c r="AV456" i="3"/>
  <c r="AX456" i="3" s="1"/>
  <c r="AS456" i="3"/>
  <c r="AU456" i="3" s="1"/>
  <c r="AP456" i="3"/>
  <c r="AR456" i="3" s="1"/>
  <c r="AM456" i="3"/>
  <c r="AO456" i="3" s="1"/>
  <c r="AJ456" i="3"/>
  <c r="AL456" i="3" s="1"/>
  <c r="AG456" i="3"/>
  <c r="AI456" i="3" s="1"/>
  <c r="AD456" i="3"/>
  <c r="AF456" i="3" s="1"/>
  <c r="AC456" i="3"/>
  <c r="AA456" i="3"/>
  <c r="X456" i="3"/>
  <c r="Z456" i="3" s="1"/>
  <c r="U456" i="3"/>
  <c r="W456" i="3" s="1"/>
  <c r="C455" i="2" s="1"/>
  <c r="R456" i="3"/>
  <c r="T456" i="3" s="1"/>
  <c r="O456" i="3"/>
  <c r="Q456" i="3" s="1"/>
  <c r="N456" i="3"/>
  <c r="L456" i="3"/>
  <c r="K456" i="3"/>
  <c r="I456" i="3"/>
  <c r="F456" i="3"/>
  <c r="H456" i="3" s="1"/>
  <c r="C456" i="3"/>
  <c r="E456" i="3" s="1"/>
  <c r="B455" i="2" s="1"/>
  <c r="E455" i="2" s="1"/>
  <c r="J455" i="2" s="1"/>
  <c r="O455" i="2" s="1"/>
  <c r="BH455" i="3"/>
  <c r="BJ455" i="3" s="1"/>
  <c r="BE455" i="3"/>
  <c r="BG455" i="3" s="1"/>
  <c r="D454" i="2" s="1"/>
  <c r="I454" i="2" s="1"/>
  <c r="BB455" i="3"/>
  <c r="BD455" i="3" s="1"/>
  <c r="AY455" i="3"/>
  <c r="BA455" i="3" s="1"/>
  <c r="AV455" i="3"/>
  <c r="AX455" i="3" s="1"/>
  <c r="AS455" i="3"/>
  <c r="AU455" i="3" s="1"/>
  <c r="AP455" i="3"/>
  <c r="AR455" i="3" s="1"/>
  <c r="AM455" i="3"/>
  <c r="AO455" i="3" s="1"/>
  <c r="AL455" i="3"/>
  <c r="AJ455" i="3"/>
  <c r="AG455" i="3"/>
  <c r="AI455" i="3" s="1"/>
  <c r="AD455" i="3"/>
  <c r="AF455" i="3" s="1"/>
  <c r="AA455" i="3"/>
  <c r="AC455" i="3" s="1"/>
  <c r="Z455" i="3"/>
  <c r="X455" i="3"/>
  <c r="U455" i="3"/>
  <c r="W455" i="3" s="1"/>
  <c r="C454" i="2" s="1"/>
  <c r="H454" i="2" s="1"/>
  <c r="R455" i="3"/>
  <c r="T455" i="3" s="1"/>
  <c r="O455" i="3"/>
  <c r="Q455" i="3" s="1"/>
  <c r="L455" i="3"/>
  <c r="N455" i="3" s="1"/>
  <c r="K455" i="3"/>
  <c r="I455" i="3"/>
  <c r="F455" i="3"/>
  <c r="H455" i="3" s="1"/>
  <c r="C455" i="3"/>
  <c r="E455" i="3" s="1"/>
  <c r="B454" i="2" s="1"/>
  <c r="G454" i="2" s="1"/>
  <c r="BH454" i="3"/>
  <c r="BJ454" i="3" s="1"/>
  <c r="BE454" i="3"/>
  <c r="BG454" i="3" s="1"/>
  <c r="D453" i="2" s="1"/>
  <c r="BD454" i="3"/>
  <c r="BB454" i="3"/>
  <c r="AY454" i="3"/>
  <c r="BA454" i="3" s="1"/>
  <c r="AV454" i="3"/>
  <c r="AX454" i="3" s="1"/>
  <c r="AU454" i="3"/>
  <c r="AS454" i="3"/>
  <c r="AP454" i="3"/>
  <c r="AR454" i="3" s="1"/>
  <c r="AO454" i="3"/>
  <c r="AM454" i="3"/>
  <c r="AJ454" i="3"/>
  <c r="AL454" i="3" s="1"/>
  <c r="AG454" i="3"/>
  <c r="AI454" i="3" s="1"/>
  <c r="AD454" i="3"/>
  <c r="AF454" i="3" s="1"/>
  <c r="AA454" i="3"/>
  <c r="AC454" i="3" s="1"/>
  <c r="X454" i="3"/>
  <c r="Z454" i="3" s="1"/>
  <c r="U454" i="3"/>
  <c r="W454" i="3" s="1"/>
  <c r="C453" i="2" s="1"/>
  <c r="R454" i="3"/>
  <c r="T454" i="3" s="1"/>
  <c r="O454" i="3"/>
  <c r="Q454" i="3" s="1"/>
  <c r="L454" i="3"/>
  <c r="N454" i="3" s="1"/>
  <c r="K454" i="3"/>
  <c r="I454" i="3"/>
  <c r="F454" i="3"/>
  <c r="H454" i="3" s="1"/>
  <c r="C454" i="3"/>
  <c r="E454" i="3" s="1"/>
  <c r="B453" i="2" s="1"/>
  <c r="G453" i="2" s="1"/>
  <c r="BH453" i="3"/>
  <c r="BJ453" i="3" s="1"/>
  <c r="BE453" i="3"/>
  <c r="BG453" i="3" s="1"/>
  <c r="D452" i="2" s="1"/>
  <c r="BB453" i="3"/>
  <c r="BD453" i="3" s="1"/>
  <c r="AY453" i="3"/>
  <c r="BA453" i="3" s="1"/>
  <c r="AX453" i="3"/>
  <c r="AV453" i="3"/>
  <c r="AS453" i="3"/>
  <c r="AU453" i="3" s="1"/>
  <c r="AR453" i="3"/>
  <c r="AP453" i="3"/>
  <c r="AM453" i="3"/>
  <c r="AO453" i="3" s="1"/>
  <c r="AL453" i="3"/>
  <c r="AJ453" i="3"/>
  <c r="AG453" i="3"/>
  <c r="AI453" i="3" s="1"/>
  <c r="AD453" i="3"/>
  <c r="AF453" i="3" s="1"/>
  <c r="AA453" i="3"/>
  <c r="AC453" i="3" s="1"/>
  <c r="X453" i="3"/>
  <c r="Z453" i="3" s="1"/>
  <c r="U453" i="3"/>
  <c r="W453" i="3" s="1"/>
  <c r="C452" i="2" s="1"/>
  <c r="H452" i="2" s="1"/>
  <c r="R453" i="3"/>
  <c r="T453" i="3" s="1"/>
  <c r="Q453" i="3"/>
  <c r="O453" i="3"/>
  <c r="L453" i="3"/>
  <c r="N453" i="3" s="1"/>
  <c r="I453" i="3"/>
  <c r="K453" i="3" s="1"/>
  <c r="F453" i="3"/>
  <c r="H453" i="3" s="1"/>
  <c r="C453" i="3"/>
  <c r="E453" i="3" s="1"/>
  <c r="B452" i="2" s="1"/>
  <c r="E452" i="2" s="1"/>
  <c r="J452" i="2" s="1"/>
  <c r="O452" i="2" s="1"/>
  <c r="BH452" i="3"/>
  <c r="BJ452" i="3" s="1"/>
  <c r="BE452" i="3"/>
  <c r="BG452" i="3" s="1"/>
  <c r="D451" i="2" s="1"/>
  <c r="I451" i="2" s="1"/>
  <c r="BD452" i="3"/>
  <c r="BB452" i="3"/>
  <c r="AY452" i="3"/>
  <c r="BA452" i="3" s="1"/>
  <c r="AV452" i="3"/>
  <c r="AX452" i="3" s="1"/>
  <c r="AU452" i="3"/>
  <c r="AS452" i="3"/>
  <c r="AR452" i="3"/>
  <c r="AP452" i="3"/>
  <c r="AM452" i="3"/>
  <c r="AO452" i="3" s="1"/>
  <c r="AJ452" i="3"/>
  <c r="AL452" i="3" s="1"/>
  <c r="AG452" i="3"/>
  <c r="AI452" i="3" s="1"/>
  <c r="AD452" i="3"/>
  <c r="AF452" i="3" s="1"/>
  <c r="AC452" i="3"/>
  <c r="AA452" i="3"/>
  <c r="X452" i="3"/>
  <c r="Z452" i="3" s="1"/>
  <c r="U452" i="3"/>
  <c r="W452" i="3" s="1"/>
  <c r="C451" i="2" s="1"/>
  <c r="H451" i="2" s="1"/>
  <c r="R452" i="3"/>
  <c r="T452" i="3" s="1"/>
  <c r="O452" i="3"/>
  <c r="Q452" i="3" s="1"/>
  <c r="L452" i="3"/>
  <c r="N452" i="3" s="1"/>
  <c r="I452" i="3"/>
  <c r="K452" i="3" s="1"/>
  <c r="F452" i="3"/>
  <c r="H452" i="3" s="1"/>
  <c r="C452" i="3"/>
  <c r="E452" i="3" s="1"/>
  <c r="B451" i="2" s="1"/>
  <c r="E451" i="2" s="1"/>
  <c r="BJ451" i="3"/>
  <c r="BH451" i="3"/>
  <c r="BE451" i="3"/>
  <c r="BG451" i="3" s="1"/>
  <c r="D450" i="2" s="1"/>
  <c r="I450" i="2" s="1"/>
  <c r="BB451" i="3"/>
  <c r="BD451" i="3" s="1"/>
  <c r="AY451" i="3"/>
  <c r="BA451" i="3" s="1"/>
  <c r="AV451" i="3"/>
  <c r="AX451" i="3" s="1"/>
  <c r="AS451" i="3"/>
  <c r="AU451" i="3" s="1"/>
  <c r="AP451" i="3"/>
  <c r="AR451" i="3" s="1"/>
  <c r="AO451" i="3"/>
  <c r="AM451" i="3"/>
  <c r="AJ451" i="3"/>
  <c r="AL451" i="3" s="1"/>
  <c r="AG451" i="3"/>
  <c r="AI451" i="3" s="1"/>
  <c r="AD451" i="3"/>
  <c r="AF451" i="3" s="1"/>
  <c r="AA451" i="3"/>
  <c r="AC451" i="3" s="1"/>
  <c r="X451" i="3"/>
  <c r="Z451" i="3" s="1"/>
  <c r="U451" i="3"/>
  <c r="W451" i="3" s="1"/>
  <c r="C450" i="2" s="1"/>
  <c r="H450" i="2" s="1"/>
  <c r="T451" i="3"/>
  <c r="R451" i="3"/>
  <c r="O451" i="3"/>
  <c r="Q451" i="3" s="1"/>
  <c r="L451" i="3"/>
  <c r="N451" i="3" s="1"/>
  <c r="K451" i="3"/>
  <c r="I451" i="3"/>
  <c r="F451" i="3"/>
  <c r="H451" i="3" s="1"/>
  <c r="C451" i="3"/>
  <c r="E451" i="3" s="1"/>
  <c r="B450" i="2" s="1"/>
  <c r="E450" i="2" s="1"/>
  <c r="BH450" i="3"/>
  <c r="BJ450" i="3" s="1"/>
  <c r="BE450" i="3"/>
  <c r="BG450" i="3" s="1"/>
  <c r="D449" i="2" s="1"/>
  <c r="I449" i="2" s="1"/>
  <c r="BB450" i="3"/>
  <c r="BD450" i="3" s="1"/>
  <c r="AY450" i="3"/>
  <c r="BA450" i="3" s="1"/>
  <c r="AV450" i="3"/>
  <c r="AX450" i="3" s="1"/>
  <c r="AS450" i="3"/>
  <c r="AU450" i="3" s="1"/>
  <c r="AP450" i="3"/>
  <c r="AR450" i="3" s="1"/>
  <c r="AM450" i="3"/>
  <c r="AO450" i="3" s="1"/>
  <c r="AJ450" i="3"/>
  <c r="AL450" i="3" s="1"/>
  <c r="AG450" i="3"/>
  <c r="AI450" i="3" s="1"/>
  <c r="AD450" i="3"/>
  <c r="AF450" i="3" s="1"/>
  <c r="AC450" i="3"/>
  <c r="AA450" i="3"/>
  <c r="Z450" i="3"/>
  <c r="X450" i="3"/>
  <c r="U450" i="3"/>
  <c r="W450" i="3" s="1"/>
  <c r="C449" i="2" s="1"/>
  <c r="H449" i="2" s="1"/>
  <c r="R450" i="3"/>
  <c r="T450" i="3" s="1"/>
  <c r="O450" i="3"/>
  <c r="Q450" i="3" s="1"/>
  <c r="L450" i="3"/>
  <c r="N450" i="3" s="1"/>
  <c r="I450" i="3"/>
  <c r="K450" i="3" s="1"/>
  <c r="H450" i="3"/>
  <c r="F450" i="3"/>
  <c r="E450" i="3"/>
  <c r="B449" i="2" s="1"/>
  <c r="C450" i="3"/>
  <c r="BH449" i="3"/>
  <c r="BJ449" i="3" s="1"/>
  <c r="BE449" i="3"/>
  <c r="BG449" i="3" s="1"/>
  <c r="D448" i="2" s="1"/>
  <c r="I448" i="2" s="1"/>
  <c r="BB449" i="3"/>
  <c r="BD449" i="3" s="1"/>
  <c r="AY449" i="3"/>
  <c r="BA449" i="3" s="1"/>
  <c r="AX449" i="3"/>
  <c r="AV449" i="3"/>
  <c r="AS449" i="3"/>
  <c r="AU449" i="3" s="1"/>
  <c r="AP449" i="3"/>
  <c r="AR449" i="3" s="1"/>
  <c r="AM449" i="3"/>
  <c r="AO449" i="3" s="1"/>
  <c r="AL449" i="3"/>
  <c r="AJ449" i="3"/>
  <c r="AG449" i="3"/>
  <c r="AI449" i="3" s="1"/>
  <c r="AD449" i="3"/>
  <c r="AF449" i="3" s="1"/>
  <c r="AA449" i="3"/>
  <c r="AC449" i="3" s="1"/>
  <c r="X449" i="3"/>
  <c r="Z449" i="3" s="1"/>
  <c r="W449" i="3"/>
  <c r="C448" i="2" s="1"/>
  <c r="H448" i="2" s="1"/>
  <c r="U449" i="3"/>
  <c r="R449" i="3"/>
  <c r="T449" i="3" s="1"/>
  <c r="Q449" i="3"/>
  <c r="O449" i="3"/>
  <c r="L449" i="3"/>
  <c r="N449" i="3" s="1"/>
  <c r="K449" i="3"/>
  <c r="I449" i="3"/>
  <c r="F449" i="3"/>
  <c r="H449" i="3" s="1"/>
  <c r="C449" i="3"/>
  <c r="E449" i="3" s="1"/>
  <c r="B448" i="2" s="1"/>
  <c r="BH448" i="3"/>
  <c r="BJ448" i="3" s="1"/>
  <c r="BE448" i="3"/>
  <c r="BG448" i="3" s="1"/>
  <c r="D447" i="2" s="1"/>
  <c r="I447" i="2" s="1"/>
  <c r="BB448" i="3"/>
  <c r="BD448" i="3" s="1"/>
  <c r="AY448" i="3"/>
  <c r="BA448" i="3" s="1"/>
  <c r="AV448" i="3"/>
  <c r="AX448" i="3" s="1"/>
  <c r="AS448" i="3"/>
  <c r="AU448" i="3" s="1"/>
  <c r="AP448" i="3"/>
  <c r="AR448" i="3" s="1"/>
  <c r="AM448" i="3"/>
  <c r="AO448" i="3" s="1"/>
  <c r="AJ448" i="3"/>
  <c r="AL448" i="3" s="1"/>
  <c r="AG448" i="3"/>
  <c r="AI448" i="3" s="1"/>
  <c r="AF448" i="3"/>
  <c r="AD448" i="3"/>
  <c r="AA448" i="3"/>
  <c r="AC448" i="3" s="1"/>
  <c r="X448" i="3"/>
  <c r="Z448" i="3" s="1"/>
  <c r="U448" i="3"/>
  <c r="W448" i="3" s="1"/>
  <c r="C447" i="2" s="1"/>
  <c r="H447" i="2" s="1"/>
  <c r="T448" i="3"/>
  <c r="R448" i="3"/>
  <c r="O448" i="3"/>
  <c r="Q448" i="3" s="1"/>
  <c r="L448" i="3"/>
  <c r="N448" i="3" s="1"/>
  <c r="I448" i="3"/>
  <c r="K448" i="3" s="1"/>
  <c r="F448" i="3"/>
  <c r="H448" i="3" s="1"/>
  <c r="C448" i="3"/>
  <c r="E448" i="3" s="1"/>
  <c r="B447" i="2" s="1"/>
  <c r="G447" i="2" s="1"/>
  <c r="BH447" i="3"/>
  <c r="BJ447" i="3" s="1"/>
  <c r="BE447" i="3"/>
  <c r="BG447" i="3" s="1"/>
  <c r="D446" i="2" s="1"/>
  <c r="I446" i="2" s="1"/>
  <c r="BB447" i="3"/>
  <c r="BD447" i="3" s="1"/>
  <c r="AY447" i="3"/>
  <c r="BA447" i="3" s="1"/>
  <c r="AV447" i="3"/>
  <c r="AX447" i="3" s="1"/>
  <c r="AS447" i="3"/>
  <c r="AU447" i="3" s="1"/>
  <c r="AP447" i="3"/>
  <c r="AR447" i="3" s="1"/>
  <c r="AM447" i="3"/>
  <c r="AO447" i="3" s="1"/>
  <c r="AL447" i="3"/>
  <c r="AJ447" i="3"/>
  <c r="AG447" i="3"/>
  <c r="AI447" i="3" s="1"/>
  <c r="AD447" i="3"/>
  <c r="AF447" i="3" s="1"/>
  <c r="AC447" i="3"/>
  <c r="AA447" i="3"/>
  <c r="Z447" i="3"/>
  <c r="X447" i="3"/>
  <c r="W447" i="3"/>
  <c r="C446" i="2" s="1"/>
  <c r="U447" i="3"/>
  <c r="R447" i="3"/>
  <c r="T447" i="3" s="1"/>
  <c r="O447" i="3"/>
  <c r="Q447" i="3" s="1"/>
  <c r="L447" i="3"/>
  <c r="N447" i="3" s="1"/>
  <c r="I447" i="3"/>
  <c r="K447" i="3" s="1"/>
  <c r="F447" i="3"/>
  <c r="H447" i="3" s="1"/>
  <c r="C447" i="3"/>
  <c r="E447" i="3" s="1"/>
  <c r="B446" i="2" s="1"/>
  <c r="G446" i="2" s="1"/>
  <c r="BJ446" i="3"/>
  <c r="BH446" i="3"/>
  <c r="BE446" i="3"/>
  <c r="BG446" i="3" s="1"/>
  <c r="D445" i="2" s="1"/>
  <c r="I445" i="2" s="1"/>
  <c r="BB446" i="3"/>
  <c r="BD446" i="3" s="1"/>
  <c r="AY446" i="3"/>
  <c r="BA446" i="3" s="1"/>
  <c r="AV446" i="3"/>
  <c r="AX446" i="3" s="1"/>
  <c r="AS446" i="3"/>
  <c r="AU446" i="3" s="1"/>
  <c r="AP446" i="3"/>
  <c r="AR446" i="3" s="1"/>
  <c r="AO446" i="3"/>
  <c r="AM446" i="3"/>
  <c r="AL446" i="3"/>
  <c r="AJ446" i="3"/>
  <c r="AG446" i="3"/>
  <c r="AI446" i="3" s="1"/>
  <c r="AD446" i="3"/>
  <c r="AF446" i="3" s="1"/>
  <c r="AA446" i="3"/>
  <c r="AC446" i="3" s="1"/>
  <c r="X446" i="3"/>
  <c r="Z446" i="3" s="1"/>
  <c r="U446" i="3"/>
  <c r="W446" i="3" s="1"/>
  <c r="C445" i="2" s="1"/>
  <c r="H445" i="2" s="1"/>
  <c r="T446" i="3"/>
  <c r="R446" i="3"/>
  <c r="O446" i="3"/>
  <c r="Q446" i="3" s="1"/>
  <c r="L446" i="3"/>
  <c r="N446" i="3" s="1"/>
  <c r="I446" i="3"/>
  <c r="K446" i="3" s="1"/>
  <c r="F446" i="3"/>
  <c r="H446" i="3" s="1"/>
  <c r="C446" i="3"/>
  <c r="E446" i="3" s="1"/>
  <c r="B445" i="2" s="1"/>
  <c r="BJ445" i="3"/>
  <c r="BH445" i="3"/>
  <c r="BE445" i="3"/>
  <c r="BG445" i="3" s="1"/>
  <c r="D444" i="2" s="1"/>
  <c r="I444" i="2" s="1"/>
  <c r="BB445" i="3"/>
  <c r="BD445" i="3" s="1"/>
  <c r="AY445" i="3"/>
  <c r="BA445" i="3" s="1"/>
  <c r="AV445" i="3"/>
  <c r="AX445" i="3" s="1"/>
  <c r="AS445" i="3"/>
  <c r="AU445" i="3" s="1"/>
  <c r="AR445" i="3"/>
  <c r="AP445" i="3"/>
  <c r="AM445" i="3"/>
  <c r="AO445" i="3" s="1"/>
  <c r="AJ445" i="3"/>
  <c r="AL445" i="3" s="1"/>
  <c r="AG445" i="3"/>
  <c r="AI445" i="3" s="1"/>
  <c r="AD445" i="3"/>
  <c r="AF445" i="3" s="1"/>
  <c r="AA445" i="3"/>
  <c r="AC445" i="3" s="1"/>
  <c r="X445" i="3"/>
  <c r="Z445" i="3" s="1"/>
  <c r="U445" i="3"/>
  <c r="W445" i="3" s="1"/>
  <c r="C444" i="2" s="1"/>
  <c r="H444" i="2" s="1"/>
  <c r="R445" i="3"/>
  <c r="T445" i="3" s="1"/>
  <c r="O445" i="3"/>
  <c r="Q445" i="3" s="1"/>
  <c r="N445" i="3"/>
  <c r="L445" i="3"/>
  <c r="I445" i="3"/>
  <c r="K445" i="3" s="1"/>
  <c r="H445" i="3"/>
  <c r="F445" i="3"/>
  <c r="E445" i="3"/>
  <c r="B444" i="2" s="1"/>
  <c r="C445" i="3"/>
  <c r="BH444" i="3"/>
  <c r="BJ444" i="3" s="1"/>
  <c r="BE444" i="3"/>
  <c r="BG444" i="3" s="1"/>
  <c r="D443" i="2" s="1"/>
  <c r="I443" i="2" s="1"/>
  <c r="BB444" i="3"/>
  <c r="BD444" i="3" s="1"/>
  <c r="AY444" i="3"/>
  <c r="BA444" i="3" s="1"/>
  <c r="AV444" i="3"/>
  <c r="AX444" i="3" s="1"/>
  <c r="AS444" i="3"/>
  <c r="AU444" i="3" s="1"/>
  <c r="AP444" i="3"/>
  <c r="AR444" i="3" s="1"/>
  <c r="AM444" i="3"/>
  <c r="AO444" i="3" s="1"/>
  <c r="AJ444" i="3"/>
  <c r="AL444" i="3" s="1"/>
  <c r="AG444" i="3"/>
  <c r="AI444" i="3" s="1"/>
  <c r="AD444" i="3"/>
  <c r="AF444" i="3" s="1"/>
  <c r="AA444" i="3"/>
  <c r="AC444" i="3" s="1"/>
  <c r="X444" i="3"/>
  <c r="Z444" i="3" s="1"/>
  <c r="U444" i="3"/>
  <c r="W444" i="3" s="1"/>
  <c r="C443" i="2" s="1"/>
  <c r="R444" i="3"/>
  <c r="T444" i="3" s="1"/>
  <c r="O444" i="3"/>
  <c r="Q444" i="3" s="1"/>
  <c r="L444" i="3"/>
  <c r="N444" i="3" s="1"/>
  <c r="I444" i="3"/>
  <c r="K444" i="3" s="1"/>
  <c r="F444" i="3"/>
  <c r="H444" i="3" s="1"/>
  <c r="C444" i="3"/>
  <c r="E444" i="3" s="1"/>
  <c r="B443" i="2" s="1"/>
  <c r="G443" i="2" s="1"/>
  <c r="BH443" i="3"/>
  <c r="BJ443" i="3" s="1"/>
  <c r="BE443" i="3"/>
  <c r="BG443" i="3" s="1"/>
  <c r="D442" i="2" s="1"/>
  <c r="I442" i="2" s="1"/>
  <c r="BB443" i="3"/>
  <c r="BD443" i="3" s="1"/>
  <c r="AY443" i="3"/>
  <c r="BA443" i="3" s="1"/>
  <c r="AV443" i="3"/>
  <c r="AX443" i="3" s="1"/>
  <c r="AU443" i="3"/>
  <c r="AS443" i="3"/>
  <c r="AP443" i="3"/>
  <c r="AR443" i="3" s="1"/>
  <c r="AO443" i="3"/>
  <c r="AM443" i="3"/>
  <c r="AJ443" i="3"/>
  <c r="AL443" i="3" s="1"/>
  <c r="AI443" i="3"/>
  <c r="AG443" i="3"/>
  <c r="AD443" i="3"/>
  <c r="AF443" i="3" s="1"/>
  <c r="AC443" i="3"/>
  <c r="AA443" i="3"/>
  <c r="X443" i="3"/>
  <c r="Z443" i="3" s="1"/>
  <c r="U443" i="3"/>
  <c r="W443" i="3" s="1"/>
  <c r="C442" i="2" s="1"/>
  <c r="H442" i="2" s="1"/>
  <c r="R443" i="3"/>
  <c r="T443" i="3" s="1"/>
  <c r="O443" i="3"/>
  <c r="Q443" i="3" s="1"/>
  <c r="L443" i="3"/>
  <c r="N443" i="3" s="1"/>
  <c r="I443" i="3"/>
  <c r="K443" i="3" s="1"/>
  <c r="F443" i="3"/>
  <c r="H443" i="3" s="1"/>
  <c r="C443" i="3"/>
  <c r="E443" i="3" s="1"/>
  <c r="B442" i="2" s="1"/>
  <c r="E442" i="2" s="1"/>
  <c r="J442" i="2" s="1"/>
  <c r="O442" i="2" s="1"/>
  <c r="B443" i="3"/>
  <c r="BJ442" i="3"/>
  <c r="BH442" i="3"/>
  <c r="BE442" i="3"/>
  <c r="BG442" i="3" s="1"/>
  <c r="D441" i="2" s="1"/>
  <c r="I441" i="2" s="1"/>
  <c r="BB442" i="3"/>
  <c r="BD442" i="3" s="1"/>
  <c r="AY442" i="3"/>
  <c r="BA442" i="3" s="1"/>
  <c r="AV442" i="3"/>
  <c r="AX442" i="3" s="1"/>
  <c r="AS442" i="3"/>
  <c r="AU442" i="3" s="1"/>
  <c r="AR442" i="3"/>
  <c r="AP442" i="3"/>
  <c r="AM442" i="3"/>
  <c r="AO442" i="3" s="1"/>
  <c r="AJ442" i="3"/>
  <c r="AL442" i="3" s="1"/>
  <c r="AG442" i="3"/>
  <c r="AI442" i="3" s="1"/>
  <c r="AD442" i="3"/>
  <c r="AF442" i="3" s="1"/>
  <c r="AA442" i="3"/>
  <c r="AC442" i="3" s="1"/>
  <c r="Z442" i="3"/>
  <c r="X442" i="3"/>
  <c r="U442" i="3"/>
  <c r="W442" i="3" s="1"/>
  <c r="C441" i="2" s="1"/>
  <c r="H441" i="2" s="1"/>
  <c r="R442" i="3"/>
  <c r="T442" i="3" s="1"/>
  <c r="O442" i="3"/>
  <c r="Q442" i="3" s="1"/>
  <c r="L442" i="3"/>
  <c r="N442" i="3" s="1"/>
  <c r="I442" i="3"/>
  <c r="K442" i="3" s="1"/>
  <c r="F442" i="3"/>
  <c r="H442" i="3" s="1"/>
  <c r="C442" i="3"/>
  <c r="E442" i="3" s="1"/>
  <c r="B441" i="2" s="1"/>
  <c r="E441" i="2" s="1"/>
  <c r="J441" i="2" s="1"/>
  <c r="O441" i="2" s="1"/>
  <c r="BH441" i="3"/>
  <c r="BJ441" i="3" s="1"/>
  <c r="BE441" i="3"/>
  <c r="BG441" i="3" s="1"/>
  <c r="D440" i="2" s="1"/>
  <c r="BB441" i="3"/>
  <c r="BD441" i="3" s="1"/>
  <c r="BA441" i="3"/>
  <c r="AY441" i="3"/>
  <c r="AV441" i="3"/>
  <c r="AX441" i="3" s="1"/>
  <c r="AU441" i="3"/>
  <c r="AS441" i="3"/>
  <c r="AR441" i="3"/>
  <c r="AP441" i="3"/>
  <c r="AM441" i="3"/>
  <c r="AO441" i="3" s="1"/>
  <c r="AL441" i="3"/>
  <c r="AJ441" i="3"/>
  <c r="AG441" i="3"/>
  <c r="AI441" i="3" s="1"/>
  <c r="AD441" i="3"/>
  <c r="AF441" i="3" s="1"/>
  <c r="AA441" i="3"/>
  <c r="AC441" i="3" s="1"/>
  <c r="X441" i="3"/>
  <c r="Z441" i="3" s="1"/>
  <c r="U441" i="3"/>
  <c r="W441" i="3" s="1"/>
  <c r="C440" i="2" s="1"/>
  <c r="R441" i="3"/>
  <c r="T441" i="3" s="1"/>
  <c r="O441" i="3"/>
  <c r="Q441" i="3" s="1"/>
  <c r="L441" i="3"/>
  <c r="N441" i="3" s="1"/>
  <c r="I441" i="3"/>
  <c r="K441" i="3" s="1"/>
  <c r="H441" i="3"/>
  <c r="F441" i="3"/>
  <c r="E441" i="3"/>
  <c r="B440" i="2" s="1"/>
  <c r="G440" i="2" s="1"/>
  <c r="C441" i="3"/>
  <c r="BH440" i="3"/>
  <c r="BJ440" i="3" s="1"/>
  <c r="BE440" i="3"/>
  <c r="BG440" i="3" s="1"/>
  <c r="D439" i="2" s="1"/>
  <c r="I439" i="2" s="1"/>
  <c r="BB440" i="3"/>
  <c r="BD440" i="3" s="1"/>
  <c r="AY440" i="3"/>
  <c r="BA440" i="3" s="1"/>
  <c r="AX440" i="3"/>
  <c r="AV440" i="3"/>
  <c r="AS440" i="3"/>
  <c r="AU440" i="3" s="1"/>
  <c r="AP440" i="3"/>
  <c r="AR440" i="3" s="1"/>
  <c r="AM440" i="3"/>
  <c r="AO440" i="3" s="1"/>
  <c r="AJ440" i="3"/>
  <c r="AL440" i="3" s="1"/>
  <c r="AG440" i="3"/>
  <c r="AI440" i="3" s="1"/>
  <c r="AD440" i="3"/>
  <c r="AF440" i="3" s="1"/>
  <c r="AA440" i="3"/>
  <c r="AC440" i="3" s="1"/>
  <c r="X440" i="3"/>
  <c r="Z440" i="3" s="1"/>
  <c r="W440" i="3"/>
  <c r="C439" i="2" s="1"/>
  <c r="U440" i="3"/>
  <c r="R440" i="3"/>
  <c r="T440" i="3" s="1"/>
  <c r="O440" i="3"/>
  <c r="Q440" i="3" s="1"/>
  <c r="L440" i="3"/>
  <c r="N440" i="3" s="1"/>
  <c r="I440" i="3"/>
  <c r="K440" i="3" s="1"/>
  <c r="F440" i="3"/>
  <c r="H440" i="3" s="1"/>
  <c r="C440" i="3"/>
  <c r="E440" i="3" s="1"/>
  <c r="B439" i="2" s="1"/>
  <c r="B440" i="3"/>
  <c r="BH439" i="3"/>
  <c r="BJ439" i="3" s="1"/>
  <c r="BE439" i="3"/>
  <c r="BG439" i="3" s="1"/>
  <c r="D438" i="2" s="1"/>
  <c r="I438" i="2" s="1"/>
  <c r="BB439" i="3"/>
  <c r="BD439" i="3" s="1"/>
  <c r="AY439" i="3"/>
  <c r="BA439" i="3" s="1"/>
  <c r="AX439" i="3"/>
  <c r="AV439" i="3"/>
  <c r="AU439" i="3"/>
  <c r="AS439" i="3"/>
  <c r="AP439" i="3"/>
  <c r="AR439" i="3" s="1"/>
  <c r="AM439" i="3"/>
  <c r="AO439" i="3" s="1"/>
  <c r="AJ439" i="3"/>
  <c r="AL439" i="3" s="1"/>
  <c r="AI439" i="3"/>
  <c r="AG439" i="3"/>
  <c r="AD439" i="3"/>
  <c r="AF439" i="3" s="1"/>
  <c r="AA439" i="3"/>
  <c r="AC439" i="3" s="1"/>
  <c r="Z439" i="3"/>
  <c r="X439" i="3"/>
  <c r="U439" i="3"/>
  <c r="W439" i="3" s="1"/>
  <c r="C438" i="2" s="1"/>
  <c r="H438" i="2" s="1"/>
  <c r="R439" i="3"/>
  <c r="T439" i="3" s="1"/>
  <c r="O439" i="3"/>
  <c r="Q439" i="3" s="1"/>
  <c r="L439" i="3"/>
  <c r="N439" i="3" s="1"/>
  <c r="I439" i="3"/>
  <c r="K439" i="3" s="1"/>
  <c r="F439" i="3"/>
  <c r="H439" i="3" s="1"/>
  <c r="C439" i="3"/>
  <c r="E439" i="3" s="1"/>
  <c r="B438" i="2" s="1"/>
  <c r="G438" i="2" s="1"/>
  <c r="BH438" i="3"/>
  <c r="BJ438" i="3" s="1"/>
  <c r="BE438" i="3"/>
  <c r="BG438" i="3" s="1"/>
  <c r="D437" i="2" s="1"/>
  <c r="I437" i="2" s="1"/>
  <c r="BB438" i="3"/>
  <c r="BD438" i="3" s="1"/>
  <c r="AY438" i="3"/>
  <c r="BA438" i="3" s="1"/>
  <c r="AV438" i="3"/>
  <c r="AX438" i="3" s="1"/>
  <c r="AS438" i="3"/>
  <c r="AU438" i="3" s="1"/>
  <c r="AP438" i="3"/>
  <c r="AR438" i="3" s="1"/>
  <c r="AM438" i="3"/>
  <c r="AO438" i="3" s="1"/>
  <c r="AJ438" i="3"/>
  <c r="AL438" i="3" s="1"/>
  <c r="AG438" i="3"/>
  <c r="AI438" i="3" s="1"/>
  <c r="AD438" i="3"/>
  <c r="AF438" i="3" s="1"/>
  <c r="AA438" i="3"/>
  <c r="AC438" i="3" s="1"/>
  <c r="X438" i="3"/>
  <c r="Z438" i="3" s="1"/>
  <c r="U438" i="3"/>
  <c r="W438" i="3" s="1"/>
  <c r="C437" i="2" s="1"/>
  <c r="H437" i="2" s="1"/>
  <c r="R438" i="3"/>
  <c r="T438" i="3" s="1"/>
  <c r="Q438" i="3"/>
  <c r="O438" i="3"/>
  <c r="N438" i="3"/>
  <c r="L438" i="3"/>
  <c r="I438" i="3"/>
  <c r="K438" i="3" s="1"/>
  <c r="F438" i="3"/>
  <c r="H438" i="3" s="1"/>
  <c r="C438" i="3"/>
  <c r="E438" i="3" s="1"/>
  <c r="B437" i="2" s="1"/>
  <c r="G437" i="2" s="1"/>
  <c r="BH437" i="3"/>
  <c r="BJ437" i="3" s="1"/>
  <c r="BE437" i="3"/>
  <c r="BG437" i="3" s="1"/>
  <c r="D436" i="2" s="1"/>
  <c r="I436" i="2" s="1"/>
  <c r="BB437" i="3"/>
  <c r="BD437" i="3" s="1"/>
  <c r="BA437" i="3"/>
  <c r="AY437" i="3"/>
  <c r="AV437" i="3"/>
  <c r="AX437" i="3" s="1"/>
  <c r="AS437" i="3"/>
  <c r="AU437" i="3" s="1"/>
  <c r="AP437" i="3"/>
  <c r="AR437" i="3" s="1"/>
  <c r="AO437" i="3"/>
  <c r="AM437" i="3"/>
  <c r="AJ437" i="3"/>
  <c r="AL437" i="3" s="1"/>
  <c r="AG437" i="3"/>
  <c r="AI437" i="3" s="1"/>
  <c r="AD437" i="3"/>
  <c r="AF437" i="3" s="1"/>
  <c r="AA437" i="3"/>
  <c r="AC437" i="3" s="1"/>
  <c r="X437" i="3"/>
  <c r="Z437" i="3" s="1"/>
  <c r="U437" i="3"/>
  <c r="W437" i="3" s="1"/>
  <c r="C436" i="2" s="1"/>
  <c r="H436" i="2" s="1"/>
  <c r="T437" i="3"/>
  <c r="R437" i="3"/>
  <c r="O437" i="3"/>
  <c r="Q437" i="3" s="1"/>
  <c r="L437" i="3"/>
  <c r="N437" i="3" s="1"/>
  <c r="K437" i="3"/>
  <c r="I437" i="3"/>
  <c r="F437" i="3"/>
  <c r="H437" i="3" s="1"/>
  <c r="C437" i="3"/>
  <c r="E437" i="3" s="1"/>
  <c r="B436" i="2" s="1"/>
  <c r="E436" i="2" s="1"/>
  <c r="BH436" i="3"/>
  <c r="BJ436" i="3" s="1"/>
  <c r="BG436" i="3"/>
  <c r="D435" i="2" s="1"/>
  <c r="I435" i="2" s="1"/>
  <c r="BE436" i="3"/>
  <c r="BB436" i="3"/>
  <c r="BD436" i="3" s="1"/>
  <c r="AY436" i="3"/>
  <c r="BA436" i="3" s="1"/>
  <c r="AV436" i="3"/>
  <c r="AX436" i="3" s="1"/>
  <c r="AS436" i="3"/>
  <c r="AU436" i="3" s="1"/>
  <c r="AP436" i="3"/>
  <c r="AR436" i="3" s="1"/>
  <c r="AM436" i="3"/>
  <c r="AO436" i="3" s="1"/>
  <c r="AJ436" i="3"/>
  <c r="AL436" i="3" s="1"/>
  <c r="AG436" i="3"/>
  <c r="AI436" i="3" s="1"/>
  <c r="AD436" i="3"/>
  <c r="AF436" i="3" s="1"/>
  <c r="AA436" i="3"/>
  <c r="AC436" i="3" s="1"/>
  <c r="Z436" i="3"/>
  <c r="X436" i="3"/>
  <c r="U436" i="3"/>
  <c r="W436" i="3" s="1"/>
  <c r="C435" i="2" s="1"/>
  <c r="H435" i="2" s="1"/>
  <c r="R436" i="3"/>
  <c r="T436" i="3" s="1"/>
  <c r="O436" i="3"/>
  <c r="Q436" i="3" s="1"/>
  <c r="L436" i="3"/>
  <c r="N436" i="3" s="1"/>
  <c r="I436" i="3"/>
  <c r="K436" i="3" s="1"/>
  <c r="F436" i="3"/>
  <c r="H436" i="3" s="1"/>
  <c r="E436" i="3"/>
  <c r="B435" i="2" s="1"/>
  <c r="G435" i="2" s="1"/>
  <c r="C436" i="3"/>
  <c r="BH435" i="3"/>
  <c r="BJ435" i="3" s="1"/>
  <c r="BE435" i="3"/>
  <c r="BG435" i="3" s="1"/>
  <c r="D434" i="2" s="1"/>
  <c r="I434" i="2" s="1"/>
  <c r="BB435" i="3"/>
  <c r="BD435" i="3" s="1"/>
  <c r="AY435" i="3"/>
  <c r="BA435" i="3" s="1"/>
  <c r="AV435" i="3"/>
  <c r="AX435" i="3" s="1"/>
  <c r="AS435" i="3"/>
  <c r="AU435" i="3" s="1"/>
  <c r="AR435" i="3"/>
  <c r="AP435" i="3"/>
  <c r="AO435" i="3"/>
  <c r="AM435" i="3"/>
  <c r="AJ435" i="3"/>
  <c r="AL435" i="3" s="1"/>
  <c r="AG435" i="3"/>
  <c r="AI435" i="3" s="1"/>
  <c r="AD435" i="3"/>
  <c r="AF435" i="3" s="1"/>
  <c r="AA435" i="3"/>
  <c r="AC435" i="3" s="1"/>
  <c r="X435" i="3"/>
  <c r="Z435" i="3" s="1"/>
  <c r="U435" i="3"/>
  <c r="W435" i="3" s="1"/>
  <c r="C434" i="2" s="1"/>
  <c r="H434" i="2" s="1"/>
  <c r="R435" i="3"/>
  <c r="T435" i="3" s="1"/>
  <c r="O435" i="3"/>
  <c r="Q435" i="3" s="1"/>
  <c r="L435" i="3"/>
  <c r="N435" i="3" s="1"/>
  <c r="I435" i="3"/>
  <c r="K435" i="3" s="1"/>
  <c r="H435" i="3"/>
  <c r="F435" i="3"/>
  <c r="C435" i="3"/>
  <c r="E435" i="3" s="1"/>
  <c r="B434" i="2" s="1"/>
  <c r="E434" i="2" s="1"/>
  <c r="J434" i="2" s="1"/>
  <c r="O434" i="2" s="1"/>
  <c r="BH434" i="3"/>
  <c r="BJ434" i="3" s="1"/>
  <c r="BE434" i="3"/>
  <c r="BG434" i="3" s="1"/>
  <c r="D433" i="2" s="1"/>
  <c r="I433" i="2" s="1"/>
  <c r="BB434" i="3"/>
  <c r="BD434" i="3" s="1"/>
  <c r="AY434" i="3"/>
  <c r="BA434" i="3" s="1"/>
  <c r="AV434" i="3"/>
  <c r="AX434" i="3" s="1"/>
  <c r="AS434" i="3"/>
  <c r="AU434" i="3" s="1"/>
  <c r="AP434" i="3"/>
  <c r="AR434" i="3" s="1"/>
  <c r="AO434" i="3"/>
  <c r="AM434" i="3"/>
  <c r="AJ434" i="3"/>
  <c r="AL434" i="3" s="1"/>
  <c r="AI434" i="3"/>
  <c r="AG434" i="3"/>
  <c r="AD434" i="3"/>
  <c r="AF434" i="3" s="1"/>
  <c r="AA434" i="3"/>
  <c r="AC434" i="3" s="1"/>
  <c r="X434" i="3"/>
  <c r="Z434" i="3" s="1"/>
  <c r="W434" i="3"/>
  <c r="C433" i="2" s="1"/>
  <c r="H433" i="2" s="1"/>
  <c r="U434" i="3"/>
  <c r="T434" i="3"/>
  <c r="R434" i="3"/>
  <c r="O434" i="3"/>
  <c r="Q434" i="3" s="1"/>
  <c r="N434" i="3"/>
  <c r="L434" i="3"/>
  <c r="I434" i="3"/>
  <c r="K434" i="3" s="1"/>
  <c r="F434" i="3"/>
  <c r="H434" i="3" s="1"/>
  <c r="C434" i="3"/>
  <c r="E434" i="3" s="1"/>
  <c r="B433" i="2" s="1"/>
  <c r="G433" i="2" s="1"/>
  <c r="BH433" i="3"/>
  <c r="BJ433" i="3" s="1"/>
  <c r="BE433" i="3"/>
  <c r="BG433" i="3" s="1"/>
  <c r="D432" i="2" s="1"/>
  <c r="I432" i="2" s="1"/>
  <c r="BB433" i="3"/>
  <c r="BD433" i="3" s="1"/>
  <c r="AY433" i="3"/>
  <c r="BA433" i="3" s="1"/>
  <c r="AV433" i="3"/>
  <c r="AX433" i="3" s="1"/>
  <c r="AS433" i="3"/>
  <c r="AU433" i="3" s="1"/>
  <c r="AP433" i="3"/>
  <c r="AR433" i="3" s="1"/>
  <c r="AM433" i="3"/>
  <c r="AO433" i="3" s="1"/>
  <c r="AJ433" i="3"/>
  <c r="AL433" i="3" s="1"/>
  <c r="AG433" i="3"/>
  <c r="AI433" i="3" s="1"/>
  <c r="AD433" i="3"/>
  <c r="AF433" i="3" s="1"/>
  <c r="AA433" i="3"/>
  <c r="AC433" i="3" s="1"/>
  <c r="X433" i="3"/>
  <c r="Z433" i="3" s="1"/>
  <c r="U433" i="3"/>
  <c r="W433" i="3" s="1"/>
  <c r="C432" i="2" s="1"/>
  <c r="H432" i="2" s="1"/>
  <c r="R433" i="3"/>
  <c r="T433" i="3" s="1"/>
  <c r="O433" i="3"/>
  <c r="Q433" i="3" s="1"/>
  <c r="L433" i="3"/>
  <c r="N433" i="3" s="1"/>
  <c r="K433" i="3"/>
  <c r="I433" i="3"/>
  <c r="F433" i="3"/>
  <c r="H433" i="3" s="1"/>
  <c r="E433" i="3"/>
  <c r="B432" i="2" s="1"/>
  <c r="C433" i="3"/>
  <c r="BJ432" i="3"/>
  <c r="BH432" i="3"/>
  <c r="BE432" i="3"/>
  <c r="BG432" i="3" s="1"/>
  <c r="D431" i="2" s="1"/>
  <c r="I431" i="2" s="1"/>
  <c r="BB432" i="3"/>
  <c r="BD432" i="3" s="1"/>
  <c r="AY432" i="3"/>
  <c r="BA432" i="3" s="1"/>
  <c r="AV432" i="3"/>
  <c r="AX432" i="3" s="1"/>
  <c r="AS432" i="3"/>
  <c r="AU432" i="3" s="1"/>
  <c r="AP432" i="3"/>
  <c r="AR432" i="3" s="1"/>
  <c r="AO432" i="3"/>
  <c r="AM432" i="3"/>
  <c r="AJ432" i="3"/>
  <c r="AL432" i="3" s="1"/>
  <c r="AG432" i="3"/>
  <c r="AI432" i="3" s="1"/>
  <c r="AD432" i="3"/>
  <c r="AF432" i="3" s="1"/>
  <c r="AA432" i="3"/>
  <c r="AC432" i="3" s="1"/>
  <c r="Z432" i="3"/>
  <c r="X432" i="3"/>
  <c r="U432" i="3"/>
  <c r="W432" i="3" s="1"/>
  <c r="C431" i="2" s="1"/>
  <c r="H431" i="2" s="1"/>
  <c r="R432" i="3"/>
  <c r="T432" i="3" s="1"/>
  <c r="O432" i="3"/>
  <c r="Q432" i="3" s="1"/>
  <c r="L432" i="3"/>
  <c r="N432" i="3" s="1"/>
  <c r="I432" i="3"/>
  <c r="K432" i="3" s="1"/>
  <c r="F432" i="3"/>
  <c r="H432" i="3" s="1"/>
  <c r="C432" i="3"/>
  <c r="E432" i="3" s="1"/>
  <c r="B431" i="2" s="1"/>
  <c r="G431" i="2" s="1"/>
  <c r="BH431" i="3"/>
  <c r="BJ431" i="3" s="1"/>
  <c r="BG431" i="3"/>
  <c r="D430" i="2" s="1"/>
  <c r="I430" i="2" s="1"/>
  <c r="BE431" i="3"/>
  <c r="BD431" i="3"/>
  <c r="BB431" i="3"/>
  <c r="AY431" i="3"/>
  <c r="BA431" i="3" s="1"/>
  <c r="AV431" i="3"/>
  <c r="AX431" i="3" s="1"/>
  <c r="AS431" i="3"/>
  <c r="AU431" i="3" s="1"/>
  <c r="AP431" i="3"/>
  <c r="AR431" i="3" s="1"/>
  <c r="AM431" i="3"/>
  <c r="AO431" i="3" s="1"/>
  <c r="AJ431" i="3"/>
  <c r="AL431" i="3" s="1"/>
  <c r="AI431" i="3"/>
  <c r="AG431" i="3"/>
  <c r="AD431" i="3"/>
  <c r="AF431" i="3" s="1"/>
  <c r="AC431" i="3"/>
  <c r="AA431" i="3"/>
  <c r="Z431" i="3"/>
  <c r="X431" i="3"/>
  <c r="W431" i="3"/>
  <c r="C430" i="2" s="1"/>
  <c r="U431" i="3"/>
  <c r="T431" i="3"/>
  <c r="R431" i="3"/>
  <c r="Q431" i="3"/>
  <c r="O431" i="3"/>
  <c r="L431" i="3"/>
  <c r="N431" i="3" s="1"/>
  <c r="I431" i="3"/>
  <c r="K431" i="3" s="1"/>
  <c r="F431" i="3"/>
  <c r="H431" i="3" s="1"/>
  <c r="C431" i="3"/>
  <c r="E431" i="3" s="1"/>
  <c r="B430" i="2" s="1"/>
  <c r="E430" i="2" s="1"/>
  <c r="BH430" i="3"/>
  <c r="BJ430" i="3" s="1"/>
  <c r="BE430" i="3"/>
  <c r="BG430" i="3" s="1"/>
  <c r="D429" i="2" s="1"/>
  <c r="I429" i="2" s="1"/>
  <c r="BB430" i="3"/>
  <c r="BD430" i="3" s="1"/>
  <c r="AY430" i="3"/>
  <c r="BA430" i="3" s="1"/>
  <c r="AV430" i="3"/>
  <c r="AX430" i="3" s="1"/>
  <c r="AS430" i="3"/>
  <c r="AU430" i="3" s="1"/>
  <c r="AP430" i="3"/>
  <c r="AR430" i="3" s="1"/>
  <c r="AM430" i="3"/>
  <c r="AO430" i="3" s="1"/>
  <c r="AJ430" i="3"/>
  <c r="AL430" i="3" s="1"/>
  <c r="AG430" i="3"/>
  <c r="AI430" i="3" s="1"/>
  <c r="AD430" i="3"/>
  <c r="AF430" i="3" s="1"/>
  <c r="AA430" i="3"/>
  <c r="AC430" i="3" s="1"/>
  <c r="X430" i="3"/>
  <c r="Z430" i="3" s="1"/>
  <c r="U430" i="3"/>
  <c r="W430" i="3" s="1"/>
  <c r="C429" i="2" s="1"/>
  <c r="H429" i="2" s="1"/>
  <c r="R430" i="3"/>
  <c r="T430" i="3" s="1"/>
  <c r="O430" i="3"/>
  <c r="Q430" i="3" s="1"/>
  <c r="N430" i="3"/>
  <c r="L430" i="3"/>
  <c r="I430" i="3"/>
  <c r="K430" i="3" s="1"/>
  <c r="F430" i="3"/>
  <c r="H430" i="3" s="1"/>
  <c r="C430" i="3"/>
  <c r="E430" i="3" s="1"/>
  <c r="B429" i="2" s="1"/>
  <c r="BJ429" i="3"/>
  <c r="BH429" i="3"/>
  <c r="BE429" i="3"/>
  <c r="BG429" i="3" s="1"/>
  <c r="D428" i="2" s="1"/>
  <c r="I428" i="2" s="1"/>
  <c r="BB429" i="3"/>
  <c r="BD429" i="3" s="1"/>
  <c r="AY429" i="3"/>
  <c r="BA429" i="3" s="1"/>
  <c r="AV429" i="3"/>
  <c r="AX429" i="3" s="1"/>
  <c r="AU429" i="3"/>
  <c r="AS429" i="3"/>
  <c r="AP429" i="3"/>
  <c r="AR429" i="3" s="1"/>
  <c r="AM429" i="3"/>
  <c r="AO429" i="3" s="1"/>
  <c r="AJ429" i="3"/>
  <c r="AL429" i="3" s="1"/>
  <c r="AG429" i="3"/>
  <c r="AI429" i="3" s="1"/>
  <c r="AD429" i="3"/>
  <c r="AF429" i="3" s="1"/>
  <c r="AA429" i="3"/>
  <c r="AC429" i="3" s="1"/>
  <c r="Z429" i="3"/>
  <c r="X429" i="3"/>
  <c r="U429" i="3"/>
  <c r="W429" i="3" s="1"/>
  <c r="C428" i="2" s="1"/>
  <c r="H428" i="2" s="1"/>
  <c r="T429" i="3"/>
  <c r="R429" i="3"/>
  <c r="O429" i="3"/>
  <c r="Q429" i="3" s="1"/>
  <c r="N429" i="3"/>
  <c r="L429" i="3"/>
  <c r="K429" i="3"/>
  <c r="I429" i="3"/>
  <c r="H429" i="3"/>
  <c r="F429" i="3"/>
  <c r="C429" i="3"/>
  <c r="E429" i="3" s="1"/>
  <c r="B428" i="2" s="1"/>
  <c r="E428" i="2" s="1"/>
  <c r="J428" i="2" s="1"/>
  <c r="O428" i="2" s="1"/>
  <c r="B429" i="3"/>
  <c r="BH428" i="3"/>
  <c r="BJ428" i="3" s="1"/>
  <c r="BE428" i="3"/>
  <c r="BG428" i="3" s="1"/>
  <c r="D427" i="2" s="1"/>
  <c r="I427" i="2" s="1"/>
  <c r="BB428" i="3"/>
  <c r="BD428" i="3" s="1"/>
  <c r="AY428" i="3"/>
  <c r="BA428" i="3" s="1"/>
  <c r="AV428" i="3"/>
  <c r="AX428" i="3" s="1"/>
  <c r="AS428" i="3"/>
  <c r="AU428" i="3" s="1"/>
  <c r="AR428" i="3"/>
  <c r="AP428" i="3"/>
  <c r="AM428" i="3"/>
  <c r="AO428" i="3" s="1"/>
  <c r="AJ428" i="3"/>
  <c r="AL428" i="3" s="1"/>
  <c r="AG428" i="3"/>
  <c r="AI428" i="3" s="1"/>
  <c r="AD428" i="3"/>
  <c r="AF428" i="3" s="1"/>
  <c r="AA428" i="3"/>
  <c r="AC428" i="3" s="1"/>
  <c r="X428" i="3"/>
  <c r="Z428" i="3" s="1"/>
  <c r="U428" i="3"/>
  <c r="W428" i="3" s="1"/>
  <c r="C427" i="2" s="1"/>
  <c r="H427" i="2" s="1"/>
  <c r="R428" i="3"/>
  <c r="T428" i="3" s="1"/>
  <c r="O428" i="3"/>
  <c r="Q428" i="3" s="1"/>
  <c r="L428" i="3"/>
  <c r="N428" i="3" s="1"/>
  <c r="K428" i="3"/>
  <c r="I428" i="3"/>
  <c r="F428" i="3"/>
  <c r="H428" i="3" s="1"/>
  <c r="C428" i="3"/>
  <c r="E428" i="3" s="1"/>
  <c r="B427" i="2" s="1"/>
  <c r="E427" i="2" s="1"/>
  <c r="J427" i="2" s="1"/>
  <c r="O427" i="2" s="1"/>
  <c r="BH427" i="3"/>
  <c r="BJ427" i="3" s="1"/>
  <c r="BE427" i="3"/>
  <c r="BG427" i="3" s="1"/>
  <c r="D426" i="2" s="1"/>
  <c r="I426" i="2" s="1"/>
  <c r="BB427" i="3"/>
  <c r="BD427" i="3" s="1"/>
  <c r="AY427" i="3"/>
  <c r="BA427" i="3" s="1"/>
  <c r="AV427" i="3"/>
  <c r="AX427" i="3" s="1"/>
  <c r="AS427" i="3"/>
  <c r="AU427" i="3" s="1"/>
  <c r="AP427" i="3"/>
  <c r="AR427" i="3" s="1"/>
  <c r="AM427" i="3"/>
  <c r="AO427" i="3" s="1"/>
  <c r="AJ427" i="3"/>
  <c r="AL427" i="3" s="1"/>
  <c r="AG427" i="3"/>
  <c r="AI427" i="3" s="1"/>
  <c r="AD427" i="3"/>
  <c r="AF427" i="3" s="1"/>
  <c r="AC427" i="3"/>
  <c r="AA427" i="3"/>
  <c r="X427" i="3"/>
  <c r="Z427" i="3" s="1"/>
  <c r="W427" i="3"/>
  <c r="C426" i="2" s="1"/>
  <c r="H426" i="2" s="1"/>
  <c r="U427" i="3"/>
  <c r="R427" i="3"/>
  <c r="T427" i="3" s="1"/>
  <c r="Q427" i="3"/>
  <c r="O427" i="3"/>
  <c r="N427" i="3"/>
  <c r="L427" i="3"/>
  <c r="K427" i="3"/>
  <c r="I427" i="3"/>
  <c r="F427" i="3"/>
  <c r="H427" i="3" s="1"/>
  <c r="C427" i="3"/>
  <c r="E427" i="3" s="1"/>
  <c r="B426" i="2" s="1"/>
  <c r="G426" i="2" s="1"/>
  <c r="BH426" i="3"/>
  <c r="BJ426" i="3" s="1"/>
  <c r="BE426" i="3"/>
  <c r="BG426" i="3" s="1"/>
  <c r="D425" i="2" s="1"/>
  <c r="I425" i="2" s="1"/>
  <c r="BB426" i="3"/>
  <c r="BD426" i="3" s="1"/>
  <c r="AY426" i="3"/>
  <c r="BA426" i="3" s="1"/>
  <c r="AX426" i="3"/>
  <c r="AV426" i="3"/>
  <c r="AS426" i="3"/>
  <c r="AU426" i="3" s="1"/>
  <c r="AR426" i="3"/>
  <c r="AP426" i="3"/>
  <c r="AO426" i="3"/>
  <c r="AM426" i="3"/>
  <c r="AJ426" i="3"/>
  <c r="AL426" i="3" s="1"/>
  <c r="AG426" i="3"/>
  <c r="AI426" i="3" s="1"/>
  <c r="AF426" i="3"/>
  <c r="AD426" i="3"/>
  <c r="AC426" i="3"/>
  <c r="AA426" i="3"/>
  <c r="X426" i="3"/>
  <c r="Z426" i="3" s="1"/>
  <c r="U426" i="3"/>
  <c r="W426" i="3" s="1"/>
  <c r="C425" i="2" s="1"/>
  <c r="T426" i="3"/>
  <c r="R426" i="3"/>
  <c r="Q426" i="3"/>
  <c r="O426" i="3"/>
  <c r="L426" i="3"/>
  <c r="N426" i="3" s="1"/>
  <c r="I426" i="3"/>
  <c r="K426" i="3" s="1"/>
  <c r="H426" i="3"/>
  <c r="F426" i="3"/>
  <c r="C426" i="3"/>
  <c r="E426" i="3" s="1"/>
  <c r="B425" i="2" s="1"/>
  <c r="BH425" i="3"/>
  <c r="BJ425" i="3" s="1"/>
  <c r="BE425" i="3"/>
  <c r="BG425" i="3" s="1"/>
  <c r="D424" i="2" s="1"/>
  <c r="I424" i="2" s="1"/>
  <c r="BB425" i="3"/>
  <c r="BD425" i="3" s="1"/>
  <c r="BA425" i="3"/>
  <c r="AY425" i="3"/>
  <c r="AV425" i="3"/>
  <c r="AX425" i="3" s="1"/>
  <c r="AS425" i="3"/>
  <c r="AU425" i="3" s="1"/>
  <c r="AP425" i="3"/>
  <c r="AR425" i="3" s="1"/>
  <c r="AM425" i="3"/>
  <c r="AO425" i="3" s="1"/>
  <c r="AL425" i="3"/>
  <c r="AJ425" i="3"/>
  <c r="AG425" i="3"/>
  <c r="AI425" i="3" s="1"/>
  <c r="AD425" i="3"/>
  <c r="AF425" i="3" s="1"/>
  <c r="AA425" i="3"/>
  <c r="AC425" i="3" s="1"/>
  <c r="Z425" i="3"/>
  <c r="X425" i="3"/>
  <c r="W425" i="3"/>
  <c r="C424" i="2" s="1"/>
  <c r="H424" i="2" s="1"/>
  <c r="U425" i="3"/>
  <c r="T425" i="3"/>
  <c r="R425" i="3"/>
  <c r="O425" i="3"/>
  <c r="Q425" i="3" s="1"/>
  <c r="N425" i="3"/>
  <c r="L425" i="3"/>
  <c r="I425" i="3"/>
  <c r="K425" i="3" s="1"/>
  <c r="F425" i="3"/>
  <c r="H425" i="3" s="1"/>
  <c r="C425" i="3"/>
  <c r="E425" i="3" s="1"/>
  <c r="B424" i="2" s="1"/>
  <c r="E424" i="2" s="1"/>
  <c r="B425" i="3"/>
  <c r="BJ424" i="3"/>
  <c r="BH424" i="3"/>
  <c r="BE424" i="3"/>
  <c r="BG424" i="3" s="1"/>
  <c r="D423" i="2" s="1"/>
  <c r="I423" i="2" s="1"/>
  <c r="BB424" i="3"/>
  <c r="BD424" i="3" s="1"/>
  <c r="AY424" i="3"/>
  <c r="BA424" i="3" s="1"/>
  <c r="AV424" i="3"/>
  <c r="AX424" i="3" s="1"/>
  <c r="AU424" i="3"/>
  <c r="AS424" i="3"/>
  <c r="AP424" i="3"/>
  <c r="AR424" i="3" s="1"/>
  <c r="AO424" i="3"/>
  <c r="AM424" i="3"/>
  <c r="AJ424" i="3"/>
  <c r="AL424" i="3" s="1"/>
  <c r="AG424" i="3"/>
  <c r="AI424" i="3" s="1"/>
  <c r="AD424" i="3"/>
  <c r="AF424" i="3" s="1"/>
  <c r="AA424" i="3"/>
  <c r="AC424" i="3" s="1"/>
  <c r="Z424" i="3"/>
  <c r="X424" i="3"/>
  <c r="U424" i="3"/>
  <c r="W424" i="3" s="1"/>
  <c r="C423" i="2" s="1"/>
  <c r="H423" i="2" s="1"/>
  <c r="R424" i="3"/>
  <c r="T424" i="3" s="1"/>
  <c r="O424" i="3"/>
  <c r="Q424" i="3" s="1"/>
  <c r="L424" i="3"/>
  <c r="N424" i="3" s="1"/>
  <c r="I424" i="3"/>
  <c r="K424" i="3" s="1"/>
  <c r="F424" i="3"/>
  <c r="H424" i="3" s="1"/>
  <c r="C424" i="3"/>
  <c r="E424" i="3" s="1"/>
  <c r="B423" i="2" s="1"/>
  <c r="E423" i="2" s="1"/>
  <c r="BH423" i="3"/>
  <c r="BJ423" i="3" s="1"/>
  <c r="BE423" i="3"/>
  <c r="BG423" i="3" s="1"/>
  <c r="D422" i="2" s="1"/>
  <c r="I422" i="2" s="1"/>
  <c r="BB423" i="3"/>
  <c r="BD423" i="3" s="1"/>
  <c r="AY423" i="3"/>
  <c r="BA423" i="3" s="1"/>
  <c r="AV423" i="3"/>
  <c r="AX423" i="3" s="1"/>
  <c r="AS423" i="3"/>
  <c r="AU423" i="3" s="1"/>
  <c r="AP423" i="3"/>
  <c r="AR423" i="3" s="1"/>
  <c r="AM423" i="3"/>
  <c r="AO423" i="3" s="1"/>
  <c r="AJ423" i="3"/>
  <c r="AL423" i="3" s="1"/>
  <c r="AG423" i="3"/>
  <c r="AI423" i="3" s="1"/>
  <c r="AD423" i="3"/>
  <c r="AF423" i="3" s="1"/>
  <c r="AA423" i="3"/>
  <c r="AC423" i="3" s="1"/>
  <c r="X423" i="3"/>
  <c r="Z423" i="3" s="1"/>
  <c r="U423" i="3"/>
  <c r="W423" i="3" s="1"/>
  <c r="C422" i="2" s="1"/>
  <c r="H422" i="2" s="1"/>
  <c r="R423" i="3"/>
  <c r="T423" i="3" s="1"/>
  <c r="O423" i="3"/>
  <c r="Q423" i="3" s="1"/>
  <c r="L423" i="3"/>
  <c r="N423" i="3" s="1"/>
  <c r="I423" i="3"/>
  <c r="K423" i="3" s="1"/>
  <c r="F423" i="3"/>
  <c r="H423" i="3" s="1"/>
  <c r="C423" i="3"/>
  <c r="E423" i="3" s="1"/>
  <c r="B422" i="2" s="1"/>
  <c r="BH422" i="3"/>
  <c r="BJ422" i="3" s="1"/>
  <c r="BE422" i="3"/>
  <c r="BG422" i="3" s="1"/>
  <c r="D421" i="2" s="1"/>
  <c r="I421" i="2" s="1"/>
  <c r="BB422" i="3"/>
  <c r="BD422" i="3" s="1"/>
  <c r="BA422" i="3"/>
  <c r="AY422" i="3"/>
  <c r="AV422" i="3"/>
  <c r="AX422" i="3" s="1"/>
  <c r="AU422" i="3"/>
  <c r="AS422" i="3"/>
  <c r="AR422" i="3"/>
  <c r="AP422" i="3"/>
  <c r="AM422" i="3"/>
  <c r="AO422" i="3" s="1"/>
  <c r="AJ422" i="3"/>
  <c r="AL422" i="3" s="1"/>
  <c r="AG422" i="3"/>
  <c r="AI422" i="3" s="1"/>
  <c r="AD422" i="3"/>
  <c r="AF422" i="3" s="1"/>
  <c r="AA422" i="3"/>
  <c r="AC422" i="3" s="1"/>
  <c r="X422" i="3"/>
  <c r="Z422" i="3" s="1"/>
  <c r="W422" i="3"/>
  <c r="C421" i="2" s="1"/>
  <c r="H421" i="2" s="1"/>
  <c r="U422" i="3"/>
  <c r="R422" i="3"/>
  <c r="T422" i="3" s="1"/>
  <c r="O422" i="3"/>
  <c r="Q422" i="3" s="1"/>
  <c r="L422" i="3"/>
  <c r="N422" i="3" s="1"/>
  <c r="I422" i="3"/>
  <c r="K422" i="3" s="1"/>
  <c r="F422" i="3"/>
  <c r="H422" i="3" s="1"/>
  <c r="E422" i="3"/>
  <c r="B421" i="2" s="1"/>
  <c r="E421" i="2" s="1"/>
  <c r="J421" i="2" s="1"/>
  <c r="O421" i="2" s="1"/>
  <c r="C422" i="3"/>
  <c r="BJ421" i="3"/>
  <c r="BH421" i="3"/>
  <c r="BE421" i="3"/>
  <c r="BG421" i="3" s="1"/>
  <c r="D420" i="2" s="1"/>
  <c r="I420" i="2" s="1"/>
  <c r="BB421" i="3"/>
  <c r="BD421" i="3" s="1"/>
  <c r="BA421" i="3"/>
  <c r="AY421" i="3"/>
  <c r="AX421" i="3"/>
  <c r="AV421" i="3"/>
  <c r="AU421" i="3"/>
  <c r="AS421" i="3"/>
  <c r="AP421" i="3"/>
  <c r="AR421" i="3" s="1"/>
  <c r="AO421" i="3"/>
  <c r="AM421" i="3"/>
  <c r="AJ421" i="3"/>
  <c r="AL421" i="3" s="1"/>
  <c r="AG421" i="3"/>
  <c r="AI421" i="3" s="1"/>
  <c r="AD421" i="3"/>
  <c r="AF421" i="3" s="1"/>
  <c r="AC421" i="3"/>
  <c r="AA421" i="3"/>
  <c r="X421" i="3"/>
  <c r="Z421" i="3" s="1"/>
  <c r="W421" i="3"/>
  <c r="C420" i="2" s="1"/>
  <c r="H420" i="2" s="1"/>
  <c r="U421" i="3"/>
  <c r="T421" i="3"/>
  <c r="R421" i="3"/>
  <c r="O421" i="3"/>
  <c r="Q421" i="3" s="1"/>
  <c r="N421" i="3"/>
  <c r="L421" i="3"/>
  <c r="I421" i="3"/>
  <c r="K421" i="3" s="1"/>
  <c r="F421" i="3"/>
  <c r="H421" i="3" s="1"/>
  <c r="E421" i="3"/>
  <c r="B420" i="2" s="1"/>
  <c r="C421" i="3"/>
  <c r="BH420" i="3"/>
  <c r="BJ420" i="3" s="1"/>
  <c r="BE420" i="3"/>
  <c r="BG420" i="3" s="1"/>
  <c r="D419" i="2" s="1"/>
  <c r="I419" i="2" s="1"/>
  <c r="BB420" i="3"/>
  <c r="BD420" i="3" s="1"/>
  <c r="AY420" i="3"/>
  <c r="BA420" i="3" s="1"/>
  <c r="AV420" i="3"/>
  <c r="AX420" i="3" s="1"/>
  <c r="AS420" i="3"/>
  <c r="AU420" i="3" s="1"/>
  <c r="AR420" i="3"/>
  <c r="AP420" i="3"/>
  <c r="AO420" i="3"/>
  <c r="AM420" i="3"/>
  <c r="AJ420" i="3"/>
  <c r="AL420" i="3" s="1"/>
  <c r="AI420" i="3"/>
  <c r="AG420" i="3"/>
  <c r="AD420" i="3"/>
  <c r="AF420" i="3" s="1"/>
  <c r="AA420" i="3"/>
  <c r="AC420" i="3" s="1"/>
  <c r="X420" i="3"/>
  <c r="Z420" i="3" s="1"/>
  <c r="W420" i="3"/>
  <c r="C419" i="2" s="1"/>
  <c r="H419" i="2" s="1"/>
  <c r="U420" i="3"/>
  <c r="R420" i="3"/>
  <c r="T420" i="3" s="1"/>
  <c r="O420" i="3"/>
  <c r="Q420" i="3" s="1"/>
  <c r="N420" i="3"/>
  <c r="L420" i="3"/>
  <c r="I420" i="3"/>
  <c r="K420" i="3" s="1"/>
  <c r="F420" i="3"/>
  <c r="H420" i="3" s="1"/>
  <c r="C420" i="3"/>
  <c r="E420" i="3" s="1"/>
  <c r="B419" i="2" s="1"/>
  <c r="G419" i="2" s="1"/>
  <c r="BJ419" i="3"/>
  <c r="BH419" i="3"/>
  <c r="BE419" i="3"/>
  <c r="BG419" i="3" s="1"/>
  <c r="D418" i="2" s="1"/>
  <c r="I418" i="2" s="1"/>
  <c r="BB419" i="3"/>
  <c r="BD419" i="3" s="1"/>
  <c r="AY419" i="3"/>
  <c r="BA419" i="3" s="1"/>
  <c r="AV419" i="3"/>
  <c r="AX419" i="3" s="1"/>
  <c r="AU419" i="3"/>
  <c r="AS419" i="3"/>
  <c r="AP419" i="3"/>
  <c r="AR419" i="3" s="1"/>
  <c r="AO419" i="3"/>
  <c r="AM419" i="3"/>
  <c r="AJ419" i="3"/>
  <c r="AL419" i="3" s="1"/>
  <c r="AG419" i="3"/>
  <c r="AI419" i="3" s="1"/>
  <c r="AD419" i="3"/>
  <c r="AF419" i="3" s="1"/>
  <c r="AC419" i="3"/>
  <c r="AA419" i="3"/>
  <c r="Z419" i="3"/>
  <c r="X419" i="3"/>
  <c r="U419" i="3"/>
  <c r="W419" i="3" s="1"/>
  <c r="C418" i="2" s="1"/>
  <c r="H418" i="2" s="1"/>
  <c r="R419" i="3"/>
  <c r="T419" i="3" s="1"/>
  <c r="O419" i="3"/>
  <c r="Q419" i="3" s="1"/>
  <c r="L419" i="3"/>
  <c r="N419" i="3" s="1"/>
  <c r="I419" i="3"/>
  <c r="K419" i="3" s="1"/>
  <c r="F419" i="3"/>
  <c r="H419" i="3" s="1"/>
  <c r="E419" i="3"/>
  <c r="B418" i="2" s="1"/>
  <c r="G418" i="2" s="1"/>
  <c r="C419" i="3"/>
  <c r="BH418" i="3"/>
  <c r="BJ418" i="3" s="1"/>
  <c r="BE418" i="3"/>
  <c r="BG418" i="3" s="1"/>
  <c r="D417" i="2" s="1"/>
  <c r="I417" i="2" s="1"/>
  <c r="BB418" i="3"/>
  <c r="BD418" i="3" s="1"/>
  <c r="AY418" i="3"/>
  <c r="BA418" i="3" s="1"/>
  <c r="AV418" i="3"/>
  <c r="AX418" i="3" s="1"/>
  <c r="AU418" i="3"/>
  <c r="AS418" i="3"/>
  <c r="AP418" i="3"/>
  <c r="AR418" i="3" s="1"/>
  <c r="AO418" i="3"/>
  <c r="AM418" i="3"/>
  <c r="AL418" i="3"/>
  <c r="AJ418" i="3"/>
  <c r="AG418" i="3"/>
  <c r="AI418" i="3" s="1"/>
  <c r="AD418" i="3"/>
  <c r="AF418" i="3" s="1"/>
  <c r="AA418" i="3"/>
  <c r="AC418" i="3" s="1"/>
  <c r="Z418" i="3"/>
  <c r="X418" i="3"/>
  <c r="U418" i="3"/>
  <c r="W418" i="3" s="1"/>
  <c r="C417" i="2" s="1"/>
  <c r="H417" i="2" s="1"/>
  <c r="R418" i="3"/>
  <c r="T418" i="3" s="1"/>
  <c r="O418" i="3"/>
  <c r="Q418" i="3" s="1"/>
  <c r="L418" i="3"/>
  <c r="N418" i="3" s="1"/>
  <c r="K418" i="3"/>
  <c r="I418" i="3"/>
  <c r="F418" i="3"/>
  <c r="H418" i="3" s="1"/>
  <c r="E418" i="3"/>
  <c r="B417" i="2" s="1"/>
  <c r="C418" i="3"/>
  <c r="BJ417" i="3"/>
  <c r="BH417" i="3"/>
  <c r="BE417" i="3"/>
  <c r="BG417" i="3" s="1"/>
  <c r="D416" i="2" s="1"/>
  <c r="I416" i="2" s="1"/>
  <c r="BB417" i="3"/>
  <c r="BD417" i="3" s="1"/>
  <c r="BA417" i="3"/>
  <c r="AY417" i="3"/>
  <c r="AX417" i="3"/>
  <c r="AV417" i="3"/>
  <c r="AS417" i="3"/>
  <c r="AU417" i="3" s="1"/>
  <c r="AR417" i="3"/>
  <c r="AP417" i="3"/>
  <c r="AM417" i="3"/>
  <c r="AO417" i="3" s="1"/>
  <c r="AJ417" i="3"/>
  <c r="AL417" i="3" s="1"/>
  <c r="AG417" i="3"/>
  <c r="AI417" i="3" s="1"/>
  <c r="AD417" i="3"/>
  <c r="AF417" i="3" s="1"/>
  <c r="AA417" i="3"/>
  <c r="AC417" i="3" s="1"/>
  <c r="X417" i="3"/>
  <c r="Z417" i="3" s="1"/>
  <c r="U417" i="3"/>
  <c r="W417" i="3" s="1"/>
  <c r="C416" i="2" s="1"/>
  <c r="H416" i="2" s="1"/>
  <c r="T417" i="3"/>
  <c r="R417" i="3"/>
  <c r="O417" i="3"/>
  <c r="Q417" i="3" s="1"/>
  <c r="L417" i="3"/>
  <c r="N417" i="3" s="1"/>
  <c r="I417" i="3"/>
  <c r="K417" i="3" s="1"/>
  <c r="F417" i="3"/>
  <c r="H417" i="3" s="1"/>
  <c r="C417" i="3"/>
  <c r="E417" i="3" s="1"/>
  <c r="B416" i="2" s="1"/>
  <c r="G416" i="2" s="1"/>
  <c r="BH416" i="3"/>
  <c r="BJ416" i="3" s="1"/>
  <c r="BE416" i="3"/>
  <c r="BG416" i="3" s="1"/>
  <c r="D415" i="2" s="1"/>
  <c r="BD416" i="3"/>
  <c r="BB416" i="3"/>
  <c r="AY416" i="3"/>
  <c r="BA416" i="3" s="1"/>
  <c r="AV416" i="3"/>
  <c r="AX416" i="3" s="1"/>
  <c r="AS416" i="3"/>
  <c r="AU416" i="3" s="1"/>
  <c r="AP416" i="3"/>
  <c r="AR416" i="3" s="1"/>
  <c r="AM416" i="3"/>
  <c r="AO416" i="3" s="1"/>
  <c r="AJ416" i="3"/>
  <c r="AL416" i="3" s="1"/>
  <c r="AG416" i="3"/>
  <c r="AI416" i="3" s="1"/>
  <c r="AD416" i="3"/>
  <c r="AF416" i="3" s="1"/>
  <c r="AA416" i="3"/>
  <c r="AC416" i="3" s="1"/>
  <c r="X416" i="3"/>
  <c r="Z416" i="3" s="1"/>
  <c r="U416" i="3"/>
  <c r="W416" i="3" s="1"/>
  <c r="C415" i="2" s="1"/>
  <c r="H415" i="2" s="1"/>
  <c r="R416" i="3"/>
  <c r="T416" i="3" s="1"/>
  <c r="O416" i="3"/>
  <c r="Q416" i="3" s="1"/>
  <c r="L416" i="3"/>
  <c r="N416" i="3" s="1"/>
  <c r="I416" i="3"/>
  <c r="K416" i="3" s="1"/>
  <c r="F416" i="3"/>
  <c r="H416" i="3" s="1"/>
  <c r="C416" i="3"/>
  <c r="E416" i="3" s="1"/>
  <c r="B415" i="2" s="1"/>
  <c r="G415" i="2" s="1"/>
  <c r="B416" i="3"/>
  <c r="BJ415" i="3"/>
  <c r="BH415" i="3"/>
  <c r="BE415" i="3"/>
  <c r="BG415" i="3" s="1"/>
  <c r="D414" i="2" s="1"/>
  <c r="I414" i="2" s="1"/>
  <c r="BB415" i="3"/>
  <c r="BD415" i="3" s="1"/>
  <c r="AY415" i="3"/>
  <c r="BA415" i="3" s="1"/>
  <c r="AV415" i="3"/>
  <c r="AX415" i="3" s="1"/>
  <c r="AS415" i="3"/>
  <c r="AU415" i="3" s="1"/>
  <c r="AP415" i="3"/>
  <c r="AR415" i="3" s="1"/>
  <c r="AO415" i="3"/>
  <c r="AM415" i="3"/>
  <c r="AJ415" i="3"/>
  <c r="AL415" i="3" s="1"/>
  <c r="AG415" i="3"/>
  <c r="AI415" i="3" s="1"/>
  <c r="AD415" i="3"/>
  <c r="AF415" i="3" s="1"/>
  <c r="AC415" i="3"/>
  <c r="AA415" i="3"/>
  <c r="X415" i="3"/>
  <c r="Z415" i="3" s="1"/>
  <c r="U415" i="3"/>
  <c r="W415" i="3" s="1"/>
  <c r="C414" i="2" s="1"/>
  <c r="H414" i="2" s="1"/>
  <c r="R415" i="3"/>
  <c r="T415" i="3" s="1"/>
  <c r="O415" i="3"/>
  <c r="Q415" i="3" s="1"/>
  <c r="L415" i="3"/>
  <c r="N415" i="3" s="1"/>
  <c r="I415" i="3"/>
  <c r="K415" i="3" s="1"/>
  <c r="F415" i="3"/>
  <c r="H415" i="3" s="1"/>
  <c r="C415" i="3"/>
  <c r="E415" i="3" s="1"/>
  <c r="B414" i="2" s="1"/>
  <c r="B415" i="3"/>
  <c r="BH414" i="3"/>
  <c r="BJ414" i="3" s="1"/>
  <c r="BE414" i="3"/>
  <c r="BG414" i="3" s="1"/>
  <c r="D413" i="2" s="1"/>
  <c r="I413" i="2" s="1"/>
  <c r="BD414" i="3"/>
  <c r="BB414" i="3"/>
  <c r="AY414" i="3"/>
  <c r="BA414" i="3" s="1"/>
  <c r="AV414" i="3"/>
  <c r="AX414" i="3" s="1"/>
  <c r="AU414" i="3"/>
  <c r="AS414" i="3"/>
  <c r="AP414" i="3"/>
  <c r="AR414" i="3" s="1"/>
  <c r="AM414" i="3"/>
  <c r="AO414" i="3" s="1"/>
  <c r="AJ414" i="3"/>
  <c r="AL414" i="3" s="1"/>
  <c r="AG414" i="3"/>
  <c r="AI414" i="3" s="1"/>
  <c r="AF414" i="3"/>
  <c r="AD414" i="3"/>
  <c r="AA414" i="3"/>
  <c r="AC414" i="3" s="1"/>
  <c r="X414" i="3"/>
  <c r="Z414" i="3" s="1"/>
  <c r="U414" i="3"/>
  <c r="W414" i="3" s="1"/>
  <c r="C413" i="2" s="1"/>
  <c r="H413" i="2" s="1"/>
  <c r="R414" i="3"/>
  <c r="T414" i="3" s="1"/>
  <c r="O414" i="3"/>
  <c r="Q414" i="3" s="1"/>
  <c r="N414" i="3"/>
  <c r="L414" i="3"/>
  <c r="I414" i="3"/>
  <c r="K414" i="3" s="1"/>
  <c r="F414" i="3"/>
  <c r="H414" i="3" s="1"/>
  <c r="C414" i="3"/>
  <c r="E414" i="3" s="1"/>
  <c r="B413" i="2" s="1"/>
  <c r="G413" i="2" s="1"/>
  <c r="BH413" i="3"/>
  <c r="BJ413" i="3" s="1"/>
  <c r="BE413" i="3"/>
  <c r="BG413" i="3" s="1"/>
  <c r="D412" i="2" s="1"/>
  <c r="I412" i="2" s="1"/>
  <c r="BD413" i="3"/>
  <c r="BB413" i="3"/>
  <c r="AY413" i="3"/>
  <c r="BA413" i="3" s="1"/>
  <c r="AV413" i="3"/>
  <c r="AX413" i="3" s="1"/>
  <c r="AS413" i="3"/>
  <c r="AU413" i="3" s="1"/>
  <c r="AP413" i="3"/>
  <c r="AR413" i="3" s="1"/>
  <c r="AM413" i="3"/>
  <c r="AO413" i="3" s="1"/>
  <c r="AJ413" i="3"/>
  <c r="AL413" i="3" s="1"/>
  <c r="AG413" i="3"/>
  <c r="AI413" i="3" s="1"/>
  <c r="AF413" i="3"/>
  <c r="AD413" i="3"/>
  <c r="AA413" i="3"/>
  <c r="AC413" i="3" s="1"/>
  <c r="X413" i="3"/>
  <c r="Z413" i="3" s="1"/>
  <c r="U413" i="3"/>
  <c r="W413" i="3" s="1"/>
  <c r="C412" i="2" s="1"/>
  <c r="R413" i="3"/>
  <c r="T413" i="3" s="1"/>
  <c r="Q413" i="3"/>
  <c r="O413" i="3"/>
  <c r="L413" i="3"/>
  <c r="N413" i="3" s="1"/>
  <c r="I413" i="3"/>
  <c r="K413" i="3" s="1"/>
  <c r="H413" i="3"/>
  <c r="F413" i="3"/>
  <c r="C413" i="3"/>
  <c r="E413" i="3" s="1"/>
  <c r="B412" i="2" s="1"/>
  <c r="B413" i="3"/>
  <c r="BJ412" i="3"/>
  <c r="BH412" i="3"/>
  <c r="BE412" i="3"/>
  <c r="BG412" i="3" s="1"/>
  <c r="D411" i="2" s="1"/>
  <c r="I411" i="2" s="1"/>
  <c r="BB412" i="3"/>
  <c r="BD412" i="3" s="1"/>
  <c r="AY412" i="3"/>
  <c r="BA412" i="3" s="1"/>
  <c r="AV412" i="3"/>
  <c r="AX412" i="3" s="1"/>
  <c r="AS412" i="3"/>
  <c r="AU412" i="3" s="1"/>
  <c r="AP412" i="3"/>
  <c r="AR412" i="3" s="1"/>
  <c r="AM412" i="3"/>
  <c r="AO412" i="3" s="1"/>
  <c r="AL412" i="3"/>
  <c r="AJ412" i="3"/>
  <c r="AG412" i="3"/>
  <c r="AI412" i="3" s="1"/>
  <c r="AD412" i="3"/>
  <c r="AF412" i="3" s="1"/>
  <c r="AC412" i="3"/>
  <c r="AA412" i="3"/>
  <c r="X412" i="3"/>
  <c r="Z412" i="3" s="1"/>
  <c r="W412" i="3"/>
  <c r="C411" i="2" s="1"/>
  <c r="U412" i="3"/>
  <c r="R412" i="3"/>
  <c r="T412" i="3" s="1"/>
  <c r="O412" i="3"/>
  <c r="Q412" i="3" s="1"/>
  <c r="L412" i="3"/>
  <c r="N412" i="3" s="1"/>
  <c r="I412" i="3"/>
  <c r="K412" i="3" s="1"/>
  <c r="F412" i="3"/>
  <c r="H412" i="3" s="1"/>
  <c r="C412" i="3"/>
  <c r="E412" i="3" s="1"/>
  <c r="B411" i="2" s="1"/>
  <c r="G411" i="2" s="1"/>
  <c r="B412" i="3"/>
  <c r="BH411" i="3"/>
  <c r="BJ411" i="3" s="1"/>
  <c r="BE411" i="3"/>
  <c r="BG411" i="3" s="1"/>
  <c r="D410" i="2" s="1"/>
  <c r="I410" i="2" s="1"/>
  <c r="BB411" i="3"/>
  <c r="BD411" i="3" s="1"/>
  <c r="AY411" i="3"/>
  <c r="BA411" i="3" s="1"/>
  <c r="AV411" i="3"/>
  <c r="AX411" i="3" s="1"/>
  <c r="AU411" i="3"/>
  <c r="AS411" i="3"/>
  <c r="AP411" i="3"/>
  <c r="AR411" i="3" s="1"/>
  <c r="AM411" i="3"/>
  <c r="AO411" i="3" s="1"/>
  <c r="AJ411" i="3"/>
  <c r="AL411" i="3" s="1"/>
  <c r="AG411" i="3"/>
  <c r="AI411" i="3" s="1"/>
  <c r="AD411" i="3"/>
  <c r="AF411" i="3" s="1"/>
  <c r="AC411" i="3"/>
  <c r="AA411" i="3"/>
  <c r="Z411" i="3"/>
  <c r="X411" i="3"/>
  <c r="U411" i="3"/>
  <c r="W411" i="3" s="1"/>
  <c r="C410" i="2" s="1"/>
  <c r="H410" i="2" s="1"/>
  <c r="R411" i="3"/>
  <c r="T411" i="3" s="1"/>
  <c r="O411" i="3"/>
  <c r="Q411" i="3" s="1"/>
  <c r="N411" i="3"/>
  <c r="L411" i="3"/>
  <c r="K411" i="3"/>
  <c r="I411" i="3"/>
  <c r="F411" i="3"/>
  <c r="H411" i="3" s="1"/>
  <c r="C411" i="3"/>
  <c r="E411" i="3" s="1"/>
  <c r="B410" i="2" s="1"/>
  <c r="E410" i="2" s="1"/>
  <c r="BH410" i="3"/>
  <c r="BJ410" i="3" s="1"/>
  <c r="BE410" i="3"/>
  <c r="BG410" i="3" s="1"/>
  <c r="D409" i="2" s="1"/>
  <c r="I409" i="2" s="1"/>
  <c r="BB410" i="3"/>
  <c r="BD410" i="3" s="1"/>
  <c r="AY410" i="3"/>
  <c r="BA410" i="3" s="1"/>
  <c r="AX410" i="3"/>
  <c r="AV410" i="3"/>
  <c r="AS410" i="3"/>
  <c r="AU410" i="3" s="1"/>
  <c r="AP410" i="3"/>
  <c r="AR410" i="3" s="1"/>
  <c r="AM410" i="3"/>
  <c r="AO410" i="3" s="1"/>
  <c r="AJ410" i="3"/>
  <c r="AL410" i="3" s="1"/>
  <c r="AG410" i="3"/>
  <c r="AI410" i="3" s="1"/>
  <c r="AD410" i="3"/>
  <c r="AF410" i="3" s="1"/>
  <c r="AA410" i="3"/>
  <c r="AC410" i="3" s="1"/>
  <c r="X410" i="3"/>
  <c r="Z410" i="3" s="1"/>
  <c r="U410" i="3"/>
  <c r="W410" i="3" s="1"/>
  <c r="C409" i="2" s="1"/>
  <c r="H409" i="2" s="1"/>
  <c r="R410" i="3"/>
  <c r="T410" i="3" s="1"/>
  <c r="Q410" i="3"/>
  <c r="O410" i="3"/>
  <c r="L410" i="3"/>
  <c r="N410" i="3" s="1"/>
  <c r="I410" i="3"/>
  <c r="K410" i="3" s="1"/>
  <c r="F410" i="3"/>
  <c r="H410" i="3" s="1"/>
  <c r="E410" i="3"/>
  <c r="B409" i="2" s="1"/>
  <c r="G409" i="2" s="1"/>
  <c r="C410" i="3"/>
  <c r="BH409" i="3"/>
  <c r="BJ409" i="3" s="1"/>
  <c r="BE409" i="3"/>
  <c r="BG409" i="3" s="1"/>
  <c r="D408" i="2" s="1"/>
  <c r="I408" i="2" s="1"/>
  <c r="BD409" i="3"/>
  <c r="BB409" i="3"/>
  <c r="AY409" i="3"/>
  <c r="BA409" i="3" s="1"/>
  <c r="AV409" i="3"/>
  <c r="AX409" i="3" s="1"/>
  <c r="AS409" i="3"/>
  <c r="AU409" i="3" s="1"/>
  <c r="AP409" i="3"/>
  <c r="AR409" i="3" s="1"/>
  <c r="AM409" i="3"/>
  <c r="AO409" i="3" s="1"/>
  <c r="AJ409" i="3"/>
  <c r="AL409" i="3" s="1"/>
  <c r="AG409" i="3"/>
  <c r="AI409" i="3" s="1"/>
  <c r="AD409" i="3"/>
  <c r="AF409" i="3" s="1"/>
  <c r="AC409" i="3"/>
  <c r="AA409" i="3"/>
  <c r="Z409" i="3"/>
  <c r="X409" i="3"/>
  <c r="U409" i="3"/>
  <c r="W409" i="3" s="1"/>
  <c r="C408" i="2" s="1"/>
  <c r="H408" i="2" s="1"/>
  <c r="R409" i="3"/>
  <c r="T409" i="3" s="1"/>
  <c r="O409" i="3"/>
  <c r="Q409" i="3" s="1"/>
  <c r="N409" i="3"/>
  <c r="L409" i="3"/>
  <c r="I409" i="3"/>
  <c r="K409" i="3" s="1"/>
  <c r="F409" i="3"/>
  <c r="H409" i="3" s="1"/>
  <c r="E409" i="3"/>
  <c r="B408" i="2" s="1"/>
  <c r="C409" i="3"/>
  <c r="BH408" i="3"/>
  <c r="BJ408" i="3" s="1"/>
  <c r="BE408" i="3"/>
  <c r="BG408" i="3" s="1"/>
  <c r="D407" i="2" s="1"/>
  <c r="I407" i="2" s="1"/>
  <c r="BB408" i="3"/>
  <c r="BD408" i="3" s="1"/>
  <c r="AY408" i="3"/>
  <c r="BA408" i="3" s="1"/>
  <c r="AV408" i="3"/>
  <c r="AX408" i="3" s="1"/>
  <c r="AS408" i="3"/>
  <c r="AU408" i="3" s="1"/>
  <c r="AP408" i="3"/>
  <c r="AR408" i="3" s="1"/>
  <c r="AM408" i="3"/>
  <c r="AO408" i="3" s="1"/>
  <c r="AJ408" i="3"/>
  <c r="AL408" i="3" s="1"/>
  <c r="AG408" i="3"/>
  <c r="AI408" i="3" s="1"/>
  <c r="AF408" i="3"/>
  <c r="AD408" i="3"/>
  <c r="AA408" i="3"/>
  <c r="AC408" i="3" s="1"/>
  <c r="X408" i="3"/>
  <c r="Z408" i="3" s="1"/>
  <c r="U408" i="3"/>
  <c r="W408" i="3" s="1"/>
  <c r="C407" i="2" s="1"/>
  <c r="H407" i="2" s="1"/>
  <c r="R408" i="3"/>
  <c r="T408" i="3" s="1"/>
  <c r="O408" i="3"/>
  <c r="Q408" i="3" s="1"/>
  <c r="L408" i="3"/>
  <c r="N408" i="3" s="1"/>
  <c r="I408" i="3"/>
  <c r="K408" i="3" s="1"/>
  <c r="F408" i="3"/>
  <c r="H408" i="3" s="1"/>
  <c r="C408" i="3"/>
  <c r="E408" i="3" s="1"/>
  <c r="B407" i="2" s="1"/>
  <c r="E407" i="2" s="1"/>
  <c r="J407" i="2" s="1"/>
  <c r="O407" i="2" s="1"/>
  <c r="BJ407" i="3"/>
  <c r="BH407" i="3"/>
  <c r="BE407" i="3"/>
  <c r="BG407" i="3" s="1"/>
  <c r="D406" i="2" s="1"/>
  <c r="I406" i="2" s="1"/>
  <c r="BB407" i="3"/>
  <c r="BD407" i="3" s="1"/>
  <c r="AY407" i="3"/>
  <c r="BA407" i="3" s="1"/>
  <c r="AX407" i="3"/>
  <c r="AV407" i="3"/>
  <c r="AS407" i="3"/>
  <c r="AU407" i="3" s="1"/>
  <c r="AP407" i="3"/>
  <c r="AR407" i="3" s="1"/>
  <c r="AO407" i="3"/>
  <c r="AM407" i="3"/>
  <c r="AJ407" i="3"/>
  <c r="AL407" i="3" s="1"/>
  <c r="AG407" i="3"/>
  <c r="AI407" i="3" s="1"/>
  <c r="AD407" i="3"/>
  <c r="AF407" i="3" s="1"/>
  <c r="AC407" i="3"/>
  <c r="AA407" i="3"/>
  <c r="X407" i="3"/>
  <c r="Z407" i="3" s="1"/>
  <c r="U407" i="3"/>
  <c r="W407" i="3" s="1"/>
  <c r="C406" i="2" s="1"/>
  <c r="H406" i="2" s="1"/>
  <c r="R407" i="3"/>
  <c r="T407" i="3" s="1"/>
  <c r="O407" i="3"/>
  <c r="Q407" i="3" s="1"/>
  <c r="L407" i="3"/>
  <c r="N407" i="3" s="1"/>
  <c r="I407" i="3"/>
  <c r="K407" i="3" s="1"/>
  <c r="F407" i="3"/>
  <c r="H407" i="3" s="1"/>
  <c r="E407" i="3"/>
  <c r="B406" i="2" s="1"/>
  <c r="G406" i="2" s="1"/>
  <c r="C407" i="3"/>
  <c r="BJ406" i="3"/>
  <c r="BH406" i="3"/>
  <c r="BE406" i="3"/>
  <c r="BG406" i="3" s="1"/>
  <c r="D405" i="2" s="1"/>
  <c r="I405" i="2" s="1"/>
  <c r="BB406" i="3"/>
  <c r="BD406" i="3" s="1"/>
  <c r="AY406" i="3"/>
  <c r="BA406" i="3" s="1"/>
  <c r="AV406" i="3"/>
  <c r="AX406" i="3" s="1"/>
  <c r="AS406" i="3"/>
  <c r="AU406" i="3" s="1"/>
  <c r="AP406" i="3"/>
  <c r="AR406" i="3" s="1"/>
  <c r="AM406" i="3"/>
  <c r="AO406" i="3" s="1"/>
  <c r="AJ406" i="3"/>
  <c r="AL406" i="3" s="1"/>
  <c r="AG406" i="3"/>
  <c r="AI406" i="3" s="1"/>
  <c r="AD406" i="3"/>
  <c r="AF406" i="3" s="1"/>
  <c r="AA406" i="3"/>
  <c r="AC406" i="3" s="1"/>
  <c r="X406" i="3"/>
  <c r="Z406" i="3" s="1"/>
  <c r="U406" i="3"/>
  <c r="W406" i="3" s="1"/>
  <c r="C405" i="2" s="1"/>
  <c r="H405" i="2" s="1"/>
  <c r="T406" i="3"/>
  <c r="R406" i="3"/>
  <c r="O406" i="3"/>
  <c r="Q406" i="3" s="1"/>
  <c r="L406" i="3"/>
  <c r="N406" i="3" s="1"/>
  <c r="I406" i="3"/>
  <c r="K406" i="3" s="1"/>
  <c r="F406" i="3"/>
  <c r="H406" i="3" s="1"/>
  <c r="C406" i="3"/>
  <c r="E406" i="3" s="1"/>
  <c r="B405" i="2" s="1"/>
  <c r="E405" i="2" s="1"/>
  <c r="J405" i="2" s="1"/>
  <c r="O405" i="2" s="1"/>
  <c r="BH405" i="3"/>
  <c r="BJ405" i="3" s="1"/>
  <c r="BE405" i="3"/>
  <c r="BG405" i="3" s="1"/>
  <c r="D404" i="2" s="1"/>
  <c r="I404" i="2" s="1"/>
  <c r="BB405" i="3"/>
  <c r="BD405" i="3" s="1"/>
  <c r="AY405" i="3"/>
  <c r="BA405" i="3" s="1"/>
  <c r="AV405" i="3"/>
  <c r="AX405" i="3" s="1"/>
  <c r="AS405" i="3"/>
  <c r="AU405" i="3" s="1"/>
  <c r="AP405" i="3"/>
  <c r="AR405" i="3" s="1"/>
  <c r="AM405" i="3"/>
  <c r="AO405" i="3" s="1"/>
  <c r="AJ405" i="3"/>
  <c r="AL405" i="3" s="1"/>
  <c r="AG405" i="3"/>
  <c r="AI405" i="3" s="1"/>
  <c r="AD405" i="3"/>
  <c r="AF405" i="3" s="1"/>
  <c r="AA405" i="3"/>
  <c r="AC405" i="3" s="1"/>
  <c r="X405" i="3"/>
  <c r="Z405" i="3" s="1"/>
  <c r="U405" i="3"/>
  <c r="W405" i="3" s="1"/>
  <c r="C404" i="2" s="1"/>
  <c r="H404" i="2" s="1"/>
  <c r="R405" i="3"/>
  <c r="T405" i="3" s="1"/>
  <c r="O405" i="3"/>
  <c r="Q405" i="3" s="1"/>
  <c r="N405" i="3"/>
  <c r="L405" i="3"/>
  <c r="K405" i="3"/>
  <c r="I405" i="3"/>
  <c r="F405" i="3"/>
  <c r="H405" i="3" s="1"/>
  <c r="E405" i="3"/>
  <c r="B404" i="2" s="1"/>
  <c r="G404" i="2" s="1"/>
  <c r="C405" i="3"/>
  <c r="BH404" i="3"/>
  <c r="BJ404" i="3" s="1"/>
  <c r="BE404" i="3"/>
  <c r="BG404" i="3" s="1"/>
  <c r="D403" i="2" s="1"/>
  <c r="I403" i="2" s="1"/>
  <c r="BB404" i="3"/>
  <c r="BD404" i="3" s="1"/>
  <c r="AY404" i="3"/>
  <c r="BA404" i="3" s="1"/>
  <c r="AV404" i="3"/>
  <c r="AX404" i="3" s="1"/>
  <c r="AS404" i="3"/>
  <c r="AU404" i="3" s="1"/>
  <c r="AP404" i="3"/>
  <c r="AR404" i="3" s="1"/>
  <c r="AM404" i="3"/>
  <c r="AO404" i="3" s="1"/>
  <c r="AL404" i="3"/>
  <c r="AJ404" i="3"/>
  <c r="AG404" i="3"/>
  <c r="AI404" i="3" s="1"/>
  <c r="AF404" i="3"/>
  <c r="AD404" i="3"/>
  <c r="AA404" i="3"/>
  <c r="AC404" i="3" s="1"/>
  <c r="X404" i="3"/>
  <c r="Z404" i="3" s="1"/>
  <c r="U404" i="3"/>
  <c r="W404" i="3" s="1"/>
  <c r="C403" i="2" s="1"/>
  <c r="H403" i="2" s="1"/>
  <c r="R404" i="3"/>
  <c r="T404" i="3" s="1"/>
  <c r="O404" i="3"/>
  <c r="Q404" i="3" s="1"/>
  <c r="L404" i="3"/>
  <c r="N404" i="3" s="1"/>
  <c r="I404" i="3"/>
  <c r="K404" i="3" s="1"/>
  <c r="F404" i="3"/>
  <c r="H404" i="3" s="1"/>
  <c r="C404" i="3"/>
  <c r="E404" i="3" s="1"/>
  <c r="B403" i="2" s="1"/>
  <c r="G403" i="2" s="1"/>
  <c r="BH403" i="3"/>
  <c r="BJ403" i="3" s="1"/>
  <c r="BE403" i="3"/>
  <c r="BG403" i="3" s="1"/>
  <c r="D402" i="2" s="1"/>
  <c r="I402" i="2" s="1"/>
  <c r="BB403" i="3"/>
  <c r="BD403" i="3" s="1"/>
  <c r="BA403" i="3"/>
  <c r="AY403" i="3"/>
  <c r="AV403" i="3"/>
  <c r="AX403" i="3" s="1"/>
  <c r="AS403" i="3"/>
  <c r="AU403" i="3" s="1"/>
  <c r="AP403" i="3"/>
  <c r="AR403" i="3" s="1"/>
  <c r="AM403" i="3"/>
  <c r="AO403" i="3" s="1"/>
  <c r="AJ403" i="3"/>
  <c r="AL403" i="3" s="1"/>
  <c r="AI403" i="3"/>
  <c r="AG403" i="3"/>
  <c r="AF403" i="3"/>
  <c r="AD403" i="3"/>
  <c r="AA403" i="3"/>
  <c r="AC403" i="3" s="1"/>
  <c r="Z403" i="3"/>
  <c r="X403" i="3"/>
  <c r="W403" i="3"/>
  <c r="C402" i="2" s="1"/>
  <c r="H402" i="2" s="1"/>
  <c r="U403" i="3"/>
  <c r="R403" i="3"/>
  <c r="T403" i="3" s="1"/>
  <c r="Q403" i="3"/>
  <c r="O403" i="3"/>
  <c r="N403" i="3"/>
  <c r="L403" i="3"/>
  <c r="I403" i="3"/>
  <c r="K403" i="3" s="1"/>
  <c r="F403" i="3"/>
  <c r="H403" i="3" s="1"/>
  <c r="E403" i="3"/>
  <c r="B402" i="2" s="1"/>
  <c r="E402" i="2" s="1"/>
  <c r="J402" i="2" s="1"/>
  <c r="O402" i="2" s="1"/>
  <c r="C403" i="3"/>
  <c r="BH402" i="3"/>
  <c r="BJ402" i="3" s="1"/>
  <c r="BE402" i="3"/>
  <c r="BG402" i="3" s="1"/>
  <c r="D401" i="2" s="1"/>
  <c r="I401" i="2" s="1"/>
  <c r="BB402" i="3"/>
  <c r="BD402" i="3" s="1"/>
  <c r="AY402" i="3"/>
  <c r="BA402" i="3" s="1"/>
  <c r="AV402" i="3"/>
  <c r="AX402" i="3" s="1"/>
  <c r="AS402" i="3"/>
  <c r="AU402" i="3" s="1"/>
  <c r="AP402" i="3"/>
  <c r="AR402" i="3" s="1"/>
  <c r="AM402" i="3"/>
  <c r="AO402" i="3" s="1"/>
  <c r="AJ402" i="3"/>
  <c r="AL402" i="3" s="1"/>
  <c r="AI402" i="3"/>
  <c r="AG402" i="3"/>
  <c r="AD402" i="3"/>
  <c r="AF402" i="3" s="1"/>
  <c r="AA402" i="3"/>
  <c r="AC402" i="3" s="1"/>
  <c r="X402" i="3"/>
  <c r="Z402" i="3" s="1"/>
  <c r="U402" i="3"/>
  <c r="W402" i="3" s="1"/>
  <c r="C401" i="2" s="1"/>
  <c r="H401" i="2" s="1"/>
  <c r="R402" i="3"/>
  <c r="T402" i="3" s="1"/>
  <c r="O402" i="3"/>
  <c r="Q402" i="3" s="1"/>
  <c r="L402" i="3"/>
  <c r="N402" i="3" s="1"/>
  <c r="I402" i="3"/>
  <c r="K402" i="3" s="1"/>
  <c r="F402" i="3"/>
  <c r="H402" i="3" s="1"/>
  <c r="E402" i="3"/>
  <c r="B401" i="2" s="1"/>
  <c r="G401" i="2" s="1"/>
  <c r="C402" i="3"/>
  <c r="BJ401" i="3"/>
  <c r="BH401" i="3"/>
  <c r="BE401" i="3"/>
  <c r="BG401" i="3" s="1"/>
  <c r="D400" i="2" s="1"/>
  <c r="I400" i="2" s="1"/>
  <c r="BB401" i="3"/>
  <c r="BD401" i="3" s="1"/>
  <c r="AY401" i="3"/>
  <c r="BA401" i="3" s="1"/>
  <c r="AX401" i="3"/>
  <c r="AV401" i="3"/>
  <c r="AS401" i="3"/>
  <c r="AU401" i="3" s="1"/>
  <c r="AR401" i="3"/>
  <c r="AP401" i="3"/>
  <c r="AM401" i="3"/>
  <c r="AO401" i="3" s="1"/>
  <c r="AJ401" i="3"/>
  <c r="AL401" i="3" s="1"/>
  <c r="AG401" i="3"/>
  <c r="AI401" i="3" s="1"/>
  <c r="AD401" i="3"/>
  <c r="AF401" i="3" s="1"/>
  <c r="AC401" i="3"/>
  <c r="AA401" i="3"/>
  <c r="Z401" i="3"/>
  <c r="X401" i="3"/>
  <c r="U401" i="3"/>
  <c r="W401" i="3" s="1"/>
  <c r="C400" i="2" s="1"/>
  <c r="H400" i="2" s="1"/>
  <c r="T401" i="3"/>
  <c r="R401" i="3"/>
  <c r="Q401" i="3"/>
  <c r="O401" i="3"/>
  <c r="L401" i="3"/>
  <c r="N401" i="3" s="1"/>
  <c r="I401" i="3"/>
  <c r="K401" i="3" s="1"/>
  <c r="F401" i="3"/>
  <c r="H401" i="3" s="1"/>
  <c r="C401" i="3"/>
  <c r="E401" i="3" s="1"/>
  <c r="B400" i="2" s="1"/>
  <c r="E400" i="2" s="1"/>
  <c r="J400" i="2" s="1"/>
  <c r="O400" i="2" s="1"/>
  <c r="B401" i="3"/>
  <c r="BH400" i="3"/>
  <c r="BJ400" i="3" s="1"/>
  <c r="BE400" i="3"/>
  <c r="BG400" i="3" s="1"/>
  <c r="D399" i="2" s="1"/>
  <c r="I399" i="2" s="1"/>
  <c r="BB400" i="3"/>
  <c r="BD400" i="3" s="1"/>
  <c r="AY400" i="3"/>
  <c r="BA400" i="3" s="1"/>
  <c r="AV400" i="3"/>
  <c r="AX400" i="3" s="1"/>
  <c r="AS400" i="3"/>
  <c r="AU400" i="3" s="1"/>
  <c r="AP400" i="3"/>
  <c r="AR400" i="3" s="1"/>
  <c r="AO400" i="3"/>
  <c r="AM400" i="3"/>
  <c r="AJ400" i="3"/>
  <c r="AL400" i="3" s="1"/>
  <c r="AG400" i="3"/>
  <c r="AI400" i="3" s="1"/>
  <c r="AF400" i="3"/>
  <c r="AD400" i="3"/>
  <c r="AA400" i="3"/>
  <c r="AC400" i="3" s="1"/>
  <c r="X400" i="3"/>
  <c r="Z400" i="3" s="1"/>
  <c r="U400" i="3"/>
  <c r="W400" i="3" s="1"/>
  <c r="C399" i="2" s="1"/>
  <c r="H399" i="2" s="1"/>
  <c r="R400" i="3"/>
  <c r="T400" i="3" s="1"/>
  <c r="O400" i="3"/>
  <c r="Q400" i="3" s="1"/>
  <c r="L400" i="3"/>
  <c r="N400" i="3" s="1"/>
  <c r="K400" i="3"/>
  <c r="I400" i="3"/>
  <c r="F400" i="3"/>
  <c r="H400" i="3" s="1"/>
  <c r="C400" i="3"/>
  <c r="E400" i="3" s="1"/>
  <c r="B399" i="2" s="1"/>
  <c r="BH399" i="3"/>
  <c r="BJ399" i="3" s="1"/>
  <c r="BG399" i="3"/>
  <c r="D398" i="2" s="1"/>
  <c r="BE399" i="3"/>
  <c r="BB399" i="3"/>
  <c r="BD399" i="3" s="1"/>
  <c r="AY399" i="3"/>
  <c r="BA399" i="3" s="1"/>
  <c r="AV399" i="3"/>
  <c r="AX399" i="3" s="1"/>
  <c r="AS399" i="3"/>
  <c r="AU399" i="3" s="1"/>
  <c r="AR399" i="3"/>
  <c r="AP399" i="3"/>
  <c r="AO399" i="3"/>
  <c r="AM399" i="3"/>
  <c r="AJ399" i="3"/>
  <c r="AL399" i="3" s="1"/>
  <c r="AG399" i="3"/>
  <c r="AI399" i="3" s="1"/>
  <c r="AD399" i="3"/>
  <c r="AF399" i="3" s="1"/>
  <c r="AA399" i="3"/>
  <c r="AC399" i="3" s="1"/>
  <c r="X399" i="3"/>
  <c r="Z399" i="3" s="1"/>
  <c r="U399" i="3"/>
  <c r="W399" i="3" s="1"/>
  <c r="C398" i="2" s="1"/>
  <c r="H398" i="2" s="1"/>
  <c r="T399" i="3"/>
  <c r="R399" i="3"/>
  <c r="Q399" i="3"/>
  <c r="O399" i="3"/>
  <c r="L399" i="3"/>
  <c r="N399" i="3" s="1"/>
  <c r="K399" i="3"/>
  <c r="I399" i="3"/>
  <c r="F399" i="3"/>
  <c r="H399" i="3" s="1"/>
  <c r="C399" i="3"/>
  <c r="E399" i="3" s="1"/>
  <c r="B398" i="2" s="1"/>
  <c r="B399" i="3"/>
  <c r="BH398" i="3"/>
  <c r="BJ398" i="3" s="1"/>
  <c r="BE398" i="3"/>
  <c r="BG398" i="3" s="1"/>
  <c r="D397" i="2" s="1"/>
  <c r="I397" i="2" s="1"/>
  <c r="BB398" i="3"/>
  <c r="BD398" i="3" s="1"/>
  <c r="AY398" i="3"/>
  <c r="BA398" i="3" s="1"/>
  <c r="AV398" i="3"/>
  <c r="AX398" i="3" s="1"/>
  <c r="AS398" i="3"/>
  <c r="AU398" i="3" s="1"/>
  <c r="AP398" i="3"/>
  <c r="AR398" i="3" s="1"/>
  <c r="AM398" i="3"/>
  <c r="AO398" i="3" s="1"/>
  <c r="AJ398" i="3"/>
  <c r="AL398" i="3" s="1"/>
  <c r="AG398" i="3"/>
  <c r="AI398" i="3" s="1"/>
  <c r="AF398" i="3"/>
  <c r="AD398" i="3"/>
  <c r="AC398" i="3"/>
  <c r="AA398" i="3"/>
  <c r="X398" i="3"/>
  <c r="Z398" i="3" s="1"/>
  <c r="W398" i="3"/>
  <c r="C397" i="2" s="1"/>
  <c r="H397" i="2" s="1"/>
  <c r="U398" i="3"/>
  <c r="R398" i="3"/>
  <c r="T398" i="3" s="1"/>
  <c r="Q398" i="3"/>
  <c r="O398" i="3"/>
  <c r="L398" i="3"/>
  <c r="N398" i="3" s="1"/>
  <c r="I398" i="3"/>
  <c r="K398" i="3" s="1"/>
  <c r="H398" i="3"/>
  <c r="F398" i="3"/>
  <c r="C398" i="3"/>
  <c r="E398" i="3" s="1"/>
  <c r="B397" i="2" s="1"/>
  <c r="E397" i="2" s="1"/>
  <c r="B398" i="3"/>
  <c r="BH397" i="3"/>
  <c r="BJ397" i="3" s="1"/>
  <c r="BE397" i="3"/>
  <c r="BG397" i="3" s="1"/>
  <c r="D396" i="2" s="1"/>
  <c r="BB397" i="3"/>
  <c r="BD397" i="3" s="1"/>
  <c r="AY397" i="3"/>
  <c r="BA397" i="3" s="1"/>
  <c r="AV397" i="3"/>
  <c r="AX397" i="3" s="1"/>
  <c r="AS397" i="3"/>
  <c r="AU397" i="3" s="1"/>
  <c r="AR397" i="3"/>
  <c r="AP397" i="3"/>
  <c r="AM397" i="3"/>
  <c r="AO397" i="3" s="1"/>
  <c r="AL397" i="3"/>
  <c r="AJ397" i="3"/>
  <c r="AI397" i="3"/>
  <c r="AG397" i="3"/>
  <c r="AD397" i="3"/>
  <c r="AF397" i="3" s="1"/>
  <c r="AA397" i="3"/>
  <c r="AC397" i="3" s="1"/>
  <c r="Z397" i="3"/>
  <c r="X397" i="3"/>
  <c r="U397" i="3"/>
  <c r="W397" i="3" s="1"/>
  <c r="C396" i="2" s="1"/>
  <c r="H396" i="2" s="1"/>
  <c r="R397" i="3"/>
  <c r="T397" i="3" s="1"/>
  <c r="O397" i="3"/>
  <c r="Q397" i="3" s="1"/>
  <c r="N397" i="3"/>
  <c r="L397" i="3"/>
  <c r="I397" i="3"/>
  <c r="K397" i="3" s="1"/>
  <c r="F397" i="3"/>
  <c r="H397" i="3" s="1"/>
  <c r="C397" i="3"/>
  <c r="E397" i="3" s="1"/>
  <c r="B396" i="2" s="1"/>
  <c r="E396" i="2" s="1"/>
  <c r="J396" i="2" s="1"/>
  <c r="O396" i="2" s="1"/>
  <c r="BJ396" i="3"/>
  <c r="BH396" i="3"/>
  <c r="BE396" i="3"/>
  <c r="BG396" i="3" s="1"/>
  <c r="D395" i="2" s="1"/>
  <c r="I395" i="2" s="1"/>
  <c r="BB396" i="3"/>
  <c r="BD396" i="3" s="1"/>
  <c r="AY396" i="3"/>
  <c r="BA396" i="3" s="1"/>
  <c r="AX396" i="3"/>
  <c r="AV396" i="3"/>
  <c r="AU396" i="3"/>
  <c r="AS396" i="3"/>
  <c r="AP396" i="3"/>
  <c r="AR396" i="3" s="1"/>
  <c r="AM396" i="3"/>
  <c r="AO396" i="3" s="1"/>
  <c r="AJ396" i="3"/>
  <c r="AL396" i="3" s="1"/>
  <c r="AI396" i="3"/>
  <c r="AG396" i="3"/>
  <c r="AD396" i="3"/>
  <c r="AF396" i="3" s="1"/>
  <c r="AA396" i="3"/>
  <c r="AC396" i="3" s="1"/>
  <c r="Z396" i="3"/>
  <c r="X396" i="3"/>
  <c r="U396" i="3"/>
  <c r="W396" i="3" s="1"/>
  <c r="C395" i="2" s="1"/>
  <c r="H395" i="2" s="1"/>
  <c r="T396" i="3"/>
  <c r="R396" i="3"/>
  <c r="O396" i="3"/>
  <c r="Q396" i="3" s="1"/>
  <c r="L396" i="3"/>
  <c r="N396" i="3" s="1"/>
  <c r="I396" i="3"/>
  <c r="K396" i="3" s="1"/>
  <c r="F396" i="3"/>
  <c r="H396" i="3" s="1"/>
  <c r="C396" i="3"/>
  <c r="E396" i="3" s="1"/>
  <c r="B395" i="2" s="1"/>
  <c r="G395" i="2" s="1"/>
  <c r="BH395" i="3"/>
  <c r="BJ395" i="3" s="1"/>
  <c r="BE395" i="3"/>
  <c r="BG395" i="3" s="1"/>
  <c r="D394" i="2" s="1"/>
  <c r="I394" i="2" s="1"/>
  <c r="BB395" i="3"/>
  <c r="BD395" i="3" s="1"/>
  <c r="AY395" i="3"/>
  <c r="BA395" i="3" s="1"/>
  <c r="AV395" i="3"/>
  <c r="AX395" i="3" s="1"/>
  <c r="AS395" i="3"/>
  <c r="AU395" i="3" s="1"/>
  <c r="AP395" i="3"/>
  <c r="AR395" i="3" s="1"/>
  <c r="AM395" i="3"/>
  <c r="AO395" i="3" s="1"/>
  <c r="AL395" i="3"/>
  <c r="AJ395" i="3"/>
  <c r="AG395" i="3"/>
  <c r="AI395" i="3" s="1"/>
  <c r="AD395" i="3"/>
  <c r="AF395" i="3" s="1"/>
  <c r="AC395" i="3"/>
  <c r="AA395" i="3"/>
  <c r="X395" i="3"/>
  <c r="Z395" i="3" s="1"/>
  <c r="W395" i="3"/>
  <c r="C394" i="2" s="1"/>
  <c r="H394" i="2" s="1"/>
  <c r="U395" i="3"/>
  <c r="R395" i="3"/>
  <c r="T395" i="3" s="1"/>
  <c r="O395" i="3"/>
  <c r="Q395" i="3" s="1"/>
  <c r="L395" i="3"/>
  <c r="N395" i="3" s="1"/>
  <c r="K395" i="3"/>
  <c r="I395" i="3"/>
  <c r="F395" i="3"/>
  <c r="H395" i="3" s="1"/>
  <c r="C395" i="3"/>
  <c r="E395" i="3" s="1"/>
  <c r="B394" i="2" s="1"/>
  <c r="G394" i="2" s="1"/>
  <c r="BH394" i="3"/>
  <c r="BJ394" i="3" s="1"/>
  <c r="BE394" i="3"/>
  <c r="BG394" i="3" s="1"/>
  <c r="D393" i="2" s="1"/>
  <c r="I393" i="2" s="1"/>
  <c r="BB394" i="3"/>
  <c r="BD394" i="3" s="1"/>
  <c r="AY394" i="3"/>
  <c r="BA394" i="3" s="1"/>
  <c r="AV394" i="3"/>
  <c r="AX394" i="3" s="1"/>
  <c r="AU394" i="3"/>
  <c r="AS394" i="3"/>
  <c r="AR394" i="3"/>
  <c r="AP394" i="3"/>
  <c r="AM394" i="3"/>
  <c r="AO394" i="3" s="1"/>
  <c r="AL394" i="3"/>
  <c r="AJ394" i="3"/>
  <c r="AG394" i="3"/>
  <c r="AI394" i="3" s="1"/>
  <c r="AD394" i="3"/>
  <c r="AF394" i="3" s="1"/>
  <c r="AA394" i="3"/>
  <c r="AC394" i="3" s="1"/>
  <c r="Z394" i="3"/>
  <c r="X394" i="3"/>
  <c r="W394" i="3"/>
  <c r="C393" i="2" s="1"/>
  <c r="H393" i="2" s="1"/>
  <c r="U394" i="3"/>
  <c r="R394" i="3"/>
  <c r="T394" i="3" s="1"/>
  <c r="O394" i="3"/>
  <c r="Q394" i="3" s="1"/>
  <c r="L394" i="3"/>
  <c r="N394" i="3" s="1"/>
  <c r="K394" i="3"/>
  <c r="I394" i="3"/>
  <c r="F394" i="3"/>
  <c r="H394" i="3" s="1"/>
  <c r="E394" i="3"/>
  <c r="B393" i="2" s="1"/>
  <c r="C394" i="3"/>
  <c r="BH393" i="3"/>
  <c r="BJ393" i="3" s="1"/>
  <c r="BG393" i="3"/>
  <c r="D392" i="2" s="1"/>
  <c r="I392" i="2" s="1"/>
  <c r="BB393" i="3"/>
  <c r="BD393" i="3" s="1"/>
  <c r="AY393" i="3"/>
  <c r="BA393" i="3" s="1"/>
  <c r="AX393" i="3"/>
  <c r="AV393" i="3"/>
  <c r="AS393" i="3"/>
  <c r="AU393" i="3" s="1"/>
  <c r="AP393" i="3"/>
  <c r="AR393" i="3" s="1"/>
  <c r="AM393" i="3"/>
  <c r="AO393" i="3" s="1"/>
  <c r="AJ393" i="3"/>
  <c r="AL393" i="3" s="1"/>
  <c r="AG393" i="3"/>
  <c r="AI393" i="3" s="1"/>
  <c r="AF393" i="3"/>
  <c r="AD393" i="3"/>
  <c r="AC393" i="3"/>
  <c r="AA393" i="3"/>
  <c r="Z393" i="3"/>
  <c r="X393" i="3"/>
  <c r="U393" i="3"/>
  <c r="W393" i="3" s="1"/>
  <c r="C392" i="2" s="1"/>
  <c r="H392" i="2" s="1"/>
  <c r="R393" i="3"/>
  <c r="T393" i="3" s="1"/>
  <c r="O393" i="3"/>
  <c r="Q393" i="3" s="1"/>
  <c r="L393" i="3"/>
  <c r="N393" i="3" s="1"/>
  <c r="I393" i="3"/>
  <c r="K393" i="3" s="1"/>
  <c r="H393" i="3"/>
  <c r="F393" i="3"/>
  <c r="C393" i="3"/>
  <c r="E393" i="3" s="1"/>
  <c r="B392" i="2" s="1"/>
  <c r="B393" i="3"/>
  <c r="BJ392" i="3"/>
  <c r="BH392" i="3"/>
  <c r="BG392" i="3"/>
  <c r="D391" i="2" s="1"/>
  <c r="I391" i="2" s="1"/>
  <c r="BB392" i="3"/>
  <c r="BD392" i="3" s="1"/>
  <c r="AY392" i="3"/>
  <c r="BA392" i="3" s="1"/>
  <c r="AV392" i="3"/>
  <c r="AX392" i="3" s="1"/>
  <c r="AS392" i="3"/>
  <c r="AU392" i="3" s="1"/>
  <c r="AP392" i="3"/>
  <c r="AR392" i="3" s="1"/>
  <c r="AO392" i="3"/>
  <c r="AM392" i="3"/>
  <c r="AJ392" i="3"/>
  <c r="AL392" i="3" s="1"/>
  <c r="AG392" i="3"/>
  <c r="AI392" i="3" s="1"/>
  <c r="AD392" i="3"/>
  <c r="AF392" i="3" s="1"/>
  <c r="AA392" i="3"/>
  <c r="AC392" i="3" s="1"/>
  <c r="X392" i="3"/>
  <c r="Z392" i="3" s="1"/>
  <c r="U392" i="3"/>
  <c r="W392" i="3" s="1"/>
  <c r="C391" i="2" s="1"/>
  <c r="R392" i="3"/>
  <c r="T392" i="3" s="1"/>
  <c r="O392" i="3"/>
  <c r="Q392" i="3" s="1"/>
  <c r="L392" i="3"/>
  <c r="N392" i="3" s="1"/>
  <c r="K392" i="3"/>
  <c r="I392" i="3"/>
  <c r="F392" i="3"/>
  <c r="H392" i="3" s="1"/>
  <c r="C392" i="3"/>
  <c r="E392" i="3" s="1"/>
  <c r="B391" i="2" s="1"/>
  <c r="E391" i="2" s="1"/>
  <c r="J391" i="2" s="1"/>
  <c r="O391" i="2" s="1"/>
  <c r="B392" i="3"/>
  <c r="BH391" i="3"/>
  <c r="BJ391" i="3" s="1"/>
  <c r="BG391" i="3"/>
  <c r="D390" i="2" s="1"/>
  <c r="I390" i="2" s="1"/>
  <c r="BB391" i="3"/>
  <c r="BD391" i="3" s="1"/>
  <c r="AY391" i="3"/>
  <c r="BA391" i="3" s="1"/>
  <c r="AV391" i="3"/>
  <c r="AX391" i="3" s="1"/>
  <c r="AU391" i="3"/>
  <c r="AS391" i="3"/>
  <c r="AP391" i="3"/>
  <c r="AR391" i="3" s="1"/>
  <c r="AO391" i="3"/>
  <c r="AM391" i="3"/>
  <c r="AL391" i="3"/>
  <c r="AJ391" i="3"/>
  <c r="AG391" i="3"/>
  <c r="AI391" i="3" s="1"/>
  <c r="AD391" i="3"/>
  <c r="AF391" i="3" s="1"/>
  <c r="AA391" i="3"/>
  <c r="AC391" i="3" s="1"/>
  <c r="X391" i="3"/>
  <c r="Z391" i="3" s="1"/>
  <c r="U391" i="3"/>
  <c r="W391" i="3" s="1"/>
  <c r="C390" i="2" s="1"/>
  <c r="H390" i="2" s="1"/>
  <c r="R391" i="3"/>
  <c r="T391" i="3" s="1"/>
  <c r="O391" i="3"/>
  <c r="Q391" i="3" s="1"/>
  <c r="L391" i="3"/>
  <c r="N391" i="3" s="1"/>
  <c r="I391" i="3"/>
  <c r="K391" i="3" s="1"/>
  <c r="F391" i="3"/>
  <c r="H391" i="3" s="1"/>
  <c r="E391" i="3"/>
  <c r="B390" i="2" s="1"/>
  <c r="C391" i="3"/>
  <c r="BH390" i="3"/>
  <c r="BJ390" i="3" s="1"/>
  <c r="BG390" i="3"/>
  <c r="D389" i="2" s="1"/>
  <c r="I389" i="2" s="1"/>
  <c r="BB390" i="3"/>
  <c r="BD390" i="3" s="1"/>
  <c r="AY390" i="3"/>
  <c r="BA390" i="3" s="1"/>
  <c r="AV390" i="3"/>
  <c r="AX390" i="3" s="1"/>
  <c r="AS390" i="3"/>
  <c r="AU390" i="3" s="1"/>
  <c r="AP390" i="3"/>
  <c r="AR390" i="3" s="1"/>
  <c r="AM390" i="3"/>
  <c r="AO390" i="3" s="1"/>
  <c r="AJ390" i="3"/>
  <c r="AL390" i="3" s="1"/>
  <c r="AG390" i="3"/>
  <c r="AI390" i="3" s="1"/>
  <c r="AD390" i="3"/>
  <c r="AF390" i="3" s="1"/>
  <c r="AA390" i="3"/>
  <c r="AC390" i="3" s="1"/>
  <c r="X390" i="3"/>
  <c r="Z390" i="3" s="1"/>
  <c r="U390" i="3"/>
  <c r="W390" i="3" s="1"/>
  <c r="C389" i="2" s="1"/>
  <c r="H389" i="2" s="1"/>
  <c r="R390" i="3"/>
  <c r="T390" i="3" s="1"/>
  <c r="Q390" i="3"/>
  <c r="O390" i="3"/>
  <c r="L390" i="3"/>
  <c r="N390" i="3" s="1"/>
  <c r="I390" i="3"/>
  <c r="K390" i="3" s="1"/>
  <c r="F390" i="3"/>
  <c r="H390" i="3" s="1"/>
  <c r="C390" i="3"/>
  <c r="E390" i="3" s="1"/>
  <c r="B389" i="2" s="1"/>
  <c r="G389" i="2" s="1"/>
  <c r="BH389" i="3"/>
  <c r="BJ389" i="3" s="1"/>
  <c r="BG389" i="3"/>
  <c r="D388" i="2" s="1"/>
  <c r="I388" i="2" s="1"/>
  <c r="BB389" i="3"/>
  <c r="BD389" i="3" s="1"/>
  <c r="AY389" i="3"/>
  <c r="BA389" i="3" s="1"/>
  <c r="AV389" i="3"/>
  <c r="AX389" i="3" s="1"/>
  <c r="AU389" i="3"/>
  <c r="AS389" i="3"/>
  <c r="AR389" i="3"/>
  <c r="AP389" i="3"/>
  <c r="AM389" i="3"/>
  <c r="AO389" i="3" s="1"/>
  <c r="AL389" i="3"/>
  <c r="AJ389" i="3"/>
  <c r="AG389" i="3"/>
  <c r="AI389" i="3" s="1"/>
  <c r="AD389" i="3"/>
  <c r="AF389" i="3" s="1"/>
  <c r="AA389" i="3"/>
  <c r="AC389" i="3" s="1"/>
  <c r="X389" i="3"/>
  <c r="Z389" i="3" s="1"/>
  <c r="W389" i="3"/>
  <c r="C388" i="2" s="1"/>
  <c r="U389" i="3"/>
  <c r="R389" i="3"/>
  <c r="T389" i="3" s="1"/>
  <c r="O389" i="3"/>
  <c r="Q389" i="3" s="1"/>
  <c r="N389" i="3"/>
  <c r="L389" i="3"/>
  <c r="I389" i="3"/>
  <c r="K389" i="3" s="1"/>
  <c r="F389" i="3"/>
  <c r="H389" i="3" s="1"/>
  <c r="C389" i="3"/>
  <c r="E389" i="3" s="1"/>
  <c r="B388" i="2" s="1"/>
  <c r="E388" i="2" s="1"/>
  <c r="J388" i="2" s="1"/>
  <c r="O388" i="2" s="1"/>
  <c r="BH388" i="3"/>
  <c r="BJ388" i="3" s="1"/>
  <c r="BG388" i="3"/>
  <c r="D387" i="2" s="1"/>
  <c r="BB388" i="3"/>
  <c r="BD388" i="3" s="1"/>
  <c r="AY388" i="3"/>
  <c r="BA388" i="3" s="1"/>
  <c r="AV388" i="3"/>
  <c r="AX388" i="3" s="1"/>
  <c r="AS388" i="3"/>
  <c r="AU388" i="3" s="1"/>
  <c r="AP388" i="3"/>
  <c r="AR388" i="3" s="1"/>
  <c r="AM388" i="3"/>
  <c r="AO388" i="3" s="1"/>
  <c r="AJ388" i="3"/>
  <c r="AL388" i="3" s="1"/>
  <c r="AI388" i="3"/>
  <c r="AG388" i="3"/>
  <c r="AD388" i="3"/>
  <c r="AF388" i="3" s="1"/>
  <c r="AA388" i="3"/>
  <c r="AC388" i="3" s="1"/>
  <c r="X388" i="3"/>
  <c r="Z388" i="3" s="1"/>
  <c r="W388" i="3"/>
  <c r="C387" i="2" s="1"/>
  <c r="U388" i="3"/>
  <c r="R388" i="3"/>
  <c r="T388" i="3" s="1"/>
  <c r="O388" i="3"/>
  <c r="Q388" i="3" s="1"/>
  <c r="L388" i="3"/>
  <c r="N388" i="3" s="1"/>
  <c r="I388" i="3"/>
  <c r="K388" i="3" s="1"/>
  <c r="H388" i="3"/>
  <c r="F388" i="3"/>
  <c r="C388" i="3"/>
  <c r="E388" i="3" s="1"/>
  <c r="B387" i="2" s="1"/>
  <c r="BH387" i="3"/>
  <c r="BJ387" i="3" s="1"/>
  <c r="BG387" i="3"/>
  <c r="D386" i="2" s="1"/>
  <c r="I386" i="2" s="1"/>
  <c r="BB387" i="3"/>
  <c r="BD387" i="3" s="1"/>
  <c r="AY387" i="3"/>
  <c r="BA387" i="3" s="1"/>
  <c r="AX387" i="3"/>
  <c r="AV387" i="3"/>
  <c r="AS387" i="3"/>
  <c r="AU387" i="3" s="1"/>
  <c r="AR387" i="3"/>
  <c r="AP387" i="3"/>
  <c r="AM387" i="3"/>
  <c r="AO387" i="3" s="1"/>
  <c r="AJ387" i="3"/>
  <c r="AL387" i="3" s="1"/>
  <c r="AG387" i="3"/>
  <c r="AI387" i="3" s="1"/>
  <c r="AF387" i="3"/>
  <c r="AD387" i="3"/>
  <c r="AA387" i="3"/>
  <c r="AC387" i="3" s="1"/>
  <c r="X387" i="3"/>
  <c r="Z387" i="3" s="1"/>
  <c r="U387" i="3"/>
  <c r="W387" i="3" s="1"/>
  <c r="C386" i="2" s="1"/>
  <c r="H386" i="2" s="1"/>
  <c r="R387" i="3"/>
  <c r="T387" i="3" s="1"/>
  <c r="O387" i="3"/>
  <c r="Q387" i="3" s="1"/>
  <c r="N387" i="3"/>
  <c r="L387" i="3"/>
  <c r="K387" i="3"/>
  <c r="I387" i="3"/>
  <c r="F387" i="3"/>
  <c r="H387" i="3" s="1"/>
  <c r="C387" i="3"/>
  <c r="E387" i="3" s="1"/>
  <c r="B386" i="2" s="1"/>
  <c r="B387" i="3"/>
  <c r="BH386" i="3"/>
  <c r="BJ386" i="3" s="1"/>
  <c r="BG386" i="3"/>
  <c r="D385" i="2" s="1"/>
  <c r="I385" i="2" s="1"/>
  <c r="BD386" i="3"/>
  <c r="BB386" i="3"/>
  <c r="AY386" i="3"/>
  <c r="BA386" i="3" s="1"/>
  <c r="AV386" i="3"/>
  <c r="AX386" i="3" s="1"/>
  <c r="AS386" i="3"/>
  <c r="AU386" i="3" s="1"/>
  <c r="AP386" i="3"/>
  <c r="AR386" i="3" s="1"/>
  <c r="AM386" i="3"/>
  <c r="AO386" i="3" s="1"/>
  <c r="AJ386" i="3"/>
  <c r="AL386" i="3" s="1"/>
  <c r="AG386" i="3"/>
  <c r="AI386" i="3" s="1"/>
  <c r="AD386" i="3"/>
  <c r="AF386" i="3" s="1"/>
  <c r="AA386" i="3"/>
  <c r="AC386" i="3" s="1"/>
  <c r="X386" i="3"/>
  <c r="Z386" i="3" s="1"/>
  <c r="U386" i="3"/>
  <c r="W386" i="3" s="1"/>
  <c r="C385" i="2" s="1"/>
  <c r="H385" i="2" s="1"/>
  <c r="R386" i="3"/>
  <c r="T386" i="3" s="1"/>
  <c r="O386" i="3"/>
  <c r="Q386" i="3" s="1"/>
  <c r="N386" i="3"/>
  <c r="L386" i="3"/>
  <c r="I386" i="3"/>
  <c r="K386" i="3" s="1"/>
  <c r="F386" i="3"/>
  <c r="H386" i="3" s="1"/>
  <c r="C386" i="3"/>
  <c r="E386" i="3" s="1"/>
  <c r="B385" i="2" s="1"/>
  <c r="E385" i="2" s="1"/>
  <c r="BJ385" i="3"/>
  <c r="BH385" i="3"/>
  <c r="BG385" i="3"/>
  <c r="D384" i="2" s="1"/>
  <c r="BB385" i="3"/>
  <c r="BD385" i="3" s="1"/>
  <c r="AY385" i="3"/>
  <c r="BA385" i="3" s="1"/>
  <c r="AV385" i="3"/>
  <c r="AX385" i="3" s="1"/>
  <c r="AU385" i="3"/>
  <c r="AS385" i="3"/>
  <c r="AR385" i="3"/>
  <c r="AP385" i="3"/>
  <c r="AM385" i="3"/>
  <c r="AO385" i="3" s="1"/>
  <c r="AL385" i="3"/>
  <c r="AJ385" i="3"/>
  <c r="AG385" i="3"/>
  <c r="AI385" i="3" s="1"/>
  <c r="AD385" i="3"/>
  <c r="AF385" i="3" s="1"/>
  <c r="AA385" i="3"/>
  <c r="AC385" i="3" s="1"/>
  <c r="X385" i="3"/>
  <c r="Z385" i="3" s="1"/>
  <c r="U385" i="3"/>
  <c r="W385" i="3" s="1"/>
  <c r="C384" i="2" s="1"/>
  <c r="R385" i="3"/>
  <c r="T385" i="3" s="1"/>
  <c r="Q385" i="3"/>
  <c r="O385" i="3"/>
  <c r="L385" i="3"/>
  <c r="N385" i="3" s="1"/>
  <c r="K385" i="3"/>
  <c r="I385" i="3"/>
  <c r="H385" i="3"/>
  <c r="F385" i="3"/>
  <c r="C385" i="3"/>
  <c r="E385" i="3" s="1"/>
  <c r="B384" i="2" s="1"/>
  <c r="BH384" i="3"/>
  <c r="BJ384" i="3" s="1"/>
  <c r="BG384" i="3"/>
  <c r="D383" i="2" s="1"/>
  <c r="BB384" i="3"/>
  <c r="BD384" i="3" s="1"/>
  <c r="AY384" i="3"/>
  <c r="BA384" i="3" s="1"/>
  <c r="AX384" i="3"/>
  <c r="AV384" i="3"/>
  <c r="AS384" i="3"/>
  <c r="AU384" i="3" s="1"/>
  <c r="AR384" i="3"/>
  <c r="AP384" i="3"/>
  <c r="AM384" i="3"/>
  <c r="AO384" i="3" s="1"/>
  <c r="AJ384" i="3"/>
  <c r="AL384" i="3" s="1"/>
  <c r="AG384" i="3"/>
  <c r="AI384" i="3" s="1"/>
  <c r="AD384" i="3"/>
  <c r="AF384" i="3" s="1"/>
  <c r="AA384" i="3"/>
  <c r="AC384" i="3" s="1"/>
  <c r="X384" i="3"/>
  <c r="Z384" i="3" s="1"/>
  <c r="U384" i="3"/>
  <c r="W384" i="3" s="1"/>
  <c r="C383" i="2" s="1"/>
  <c r="H383" i="2" s="1"/>
  <c r="R384" i="3"/>
  <c r="T384" i="3" s="1"/>
  <c r="Q384" i="3"/>
  <c r="O384" i="3"/>
  <c r="L384" i="3"/>
  <c r="N384" i="3" s="1"/>
  <c r="I384" i="3"/>
  <c r="K384" i="3" s="1"/>
  <c r="F384" i="3"/>
  <c r="H384" i="3" s="1"/>
  <c r="C384" i="3"/>
  <c r="E384" i="3" s="1"/>
  <c r="B383" i="2" s="1"/>
  <c r="E383" i="2" s="1"/>
  <c r="J383" i="2" s="1"/>
  <c r="O383" i="2" s="1"/>
  <c r="BJ383" i="3"/>
  <c r="BH383" i="3"/>
  <c r="BB383" i="3"/>
  <c r="BD383" i="3" s="1"/>
  <c r="AY383" i="3"/>
  <c r="BA383" i="3" s="1"/>
  <c r="AV383" i="3"/>
  <c r="AX383" i="3" s="1"/>
  <c r="AS383" i="3"/>
  <c r="AU383" i="3" s="1"/>
  <c r="AP383" i="3"/>
  <c r="AR383" i="3" s="1"/>
  <c r="AM383" i="3"/>
  <c r="AO383" i="3" s="1"/>
  <c r="AL383" i="3"/>
  <c r="AJ383" i="3"/>
  <c r="AI383" i="3"/>
  <c r="AG383" i="3"/>
  <c r="AD383" i="3"/>
  <c r="AF383" i="3" s="1"/>
  <c r="AC383" i="3"/>
  <c r="AA383" i="3"/>
  <c r="X383" i="3"/>
  <c r="Z383" i="3" s="1"/>
  <c r="U383" i="3"/>
  <c r="W383" i="3" s="1"/>
  <c r="C382" i="2" s="1"/>
  <c r="H382" i="2" s="1"/>
  <c r="R383" i="3"/>
  <c r="T383" i="3" s="1"/>
  <c r="Q383" i="3"/>
  <c r="O383" i="3"/>
  <c r="L383" i="3"/>
  <c r="N383" i="3" s="1"/>
  <c r="I383" i="3"/>
  <c r="K383" i="3" s="1"/>
  <c r="F383" i="3"/>
  <c r="H383" i="3" s="1"/>
  <c r="E383" i="3"/>
  <c r="B382" i="2" s="1"/>
  <c r="C383" i="3"/>
  <c r="B383" i="3"/>
  <c r="BH382" i="3"/>
  <c r="BJ382" i="3" s="1"/>
  <c r="BG382" i="3"/>
  <c r="D381" i="2" s="1"/>
  <c r="I381" i="2" s="1"/>
  <c r="BB382" i="3"/>
  <c r="BD382" i="3" s="1"/>
  <c r="AY382" i="3"/>
  <c r="BA382" i="3" s="1"/>
  <c r="AV382" i="3"/>
  <c r="AX382" i="3" s="1"/>
  <c r="AS382" i="3"/>
  <c r="AU382" i="3" s="1"/>
  <c r="AP382" i="3"/>
  <c r="AR382" i="3" s="1"/>
  <c r="AO382" i="3"/>
  <c r="AM382" i="3"/>
  <c r="AJ382" i="3"/>
  <c r="AL382" i="3" s="1"/>
  <c r="AG382" i="3"/>
  <c r="AI382" i="3" s="1"/>
  <c r="AD382" i="3"/>
  <c r="AF382" i="3" s="1"/>
  <c r="AA382" i="3"/>
  <c r="AC382" i="3" s="1"/>
  <c r="Z382" i="3"/>
  <c r="X382" i="3"/>
  <c r="U382" i="3"/>
  <c r="W382" i="3" s="1"/>
  <c r="C381" i="2" s="1"/>
  <c r="H381" i="2" s="1"/>
  <c r="R382" i="3"/>
  <c r="T382" i="3" s="1"/>
  <c r="O382" i="3"/>
  <c r="Q382" i="3" s="1"/>
  <c r="N382" i="3"/>
  <c r="L382" i="3"/>
  <c r="I382" i="3"/>
  <c r="K382" i="3" s="1"/>
  <c r="H382" i="3"/>
  <c r="F382" i="3"/>
  <c r="E382" i="3"/>
  <c r="B381" i="2" s="1"/>
  <c r="G381" i="2" s="1"/>
  <c r="C382" i="3"/>
  <c r="BH381" i="3"/>
  <c r="BJ381" i="3" s="1"/>
  <c r="BB381" i="3"/>
  <c r="BD381" i="3" s="1"/>
  <c r="AY381" i="3"/>
  <c r="BA381" i="3" s="1"/>
  <c r="AV381" i="3"/>
  <c r="AX381" i="3" s="1"/>
  <c r="AU381" i="3"/>
  <c r="AS381" i="3"/>
  <c r="AP381" i="3"/>
  <c r="AR381" i="3" s="1"/>
  <c r="AM381" i="3"/>
  <c r="AO381" i="3" s="1"/>
  <c r="AJ381" i="3"/>
  <c r="AL381" i="3" s="1"/>
  <c r="AG381" i="3"/>
  <c r="AI381" i="3" s="1"/>
  <c r="AF381" i="3"/>
  <c r="AD381" i="3"/>
  <c r="AA381" i="3"/>
  <c r="AC381" i="3" s="1"/>
  <c r="X381" i="3"/>
  <c r="Z381" i="3" s="1"/>
  <c r="W381" i="3"/>
  <c r="C380" i="2" s="1"/>
  <c r="H380" i="2" s="1"/>
  <c r="U381" i="3"/>
  <c r="R381" i="3"/>
  <c r="T381" i="3" s="1"/>
  <c r="O381" i="3"/>
  <c r="Q381" i="3" s="1"/>
  <c r="L381" i="3"/>
  <c r="N381" i="3" s="1"/>
  <c r="I381" i="3"/>
  <c r="K381" i="3" s="1"/>
  <c r="F381" i="3"/>
  <c r="H381" i="3" s="1"/>
  <c r="E381" i="3"/>
  <c r="B380" i="2" s="1"/>
  <c r="G380" i="2" s="1"/>
  <c r="C381" i="3"/>
  <c r="BH380" i="3"/>
  <c r="BJ380" i="3" s="1"/>
  <c r="BB380" i="3"/>
  <c r="BD380" i="3" s="1"/>
  <c r="BA380" i="3"/>
  <c r="AY380" i="3"/>
  <c r="AV380" i="3"/>
  <c r="AX380" i="3" s="1"/>
  <c r="AU380" i="3"/>
  <c r="AS380" i="3"/>
  <c r="AR380" i="3"/>
  <c r="AP380" i="3"/>
  <c r="AM380" i="3"/>
  <c r="AO380" i="3" s="1"/>
  <c r="AJ380" i="3"/>
  <c r="AL380" i="3" s="1"/>
  <c r="AG380" i="3"/>
  <c r="AI380" i="3" s="1"/>
  <c r="AD380" i="3"/>
  <c r="AF380" i="3" s="1"/>
  <c r="AA380" i="3"/>
  <c r="AC380" i="3" s="1"/>
  <c r="X380" i="3"/>
  <c r="Z380" i="3" s="1"/>
  <c r="W380" i="3"/>
  <c r="C379" i="2" s="1"/>
  <c r="H379" i="2" s="1"/>
  <c r="U380" i="3"/>
  <c r="R380" i="3"/>
  <c r="T380" i="3" s="1"/>
  <c r="Q380" i="3"/>
  <c r="O380" i="3"/>
  <c r="N380" i="3"/>
  <c r="L380" i="3"/>
  <c r="I380" i="3"/>
  <c r="K380" i="3" s="1"/>
  <c r="F380" i="3"/>
  <c r="H380" i="3" s="1"/>
  <c r="C380" i="3"/>
  <c r="E380" i="3" s="1"/>
  <c r="B379" i="2" s="1"/>
  <c r="BJ379" i="3"/>
  <c r="BH379" i="3"/>
  <c r="BB379" i="3"/>
  <c r="BD379" i="3" s="1"/>
  <c r="AY379" i="3"/>
  <c r="BA379" i="3" s="1"/>
  <c r="AV379" i="3"/>
  <c r="AX379" i="3" s="1"/>
  <c r="AS379" i="3"/>
  <c r="AU379" i="3" s="1"/>
  <c r="AP379" i="3"/>
  <c r="AR379" i="3" s="1"/>
  <c r="AO379" i="3"/>
  <c r="AM379" i="3"/>
  <c r="AJ379" i="3"/>
  <c r="AL379" i="3" s="1"/>
  <c r="AG379" i="3"/>
  <c r="AI379" i="3" s="1"/>
  <c r="AD379" i="3"/>
  <c r="AF379" i="3" s="1"/>
  <c r="AC379" i="3"/>
  <c r="AA379" i="3"/>
  <c r="X379" i="3"/>
  <c r="Z379" i="3" s="1"/>
  <c r="U379" i="3"/>
  <c r="W379" i="3" s="1"/>
  <c r="C378" i="2" s="1"/>
  <c r="H378" i="2" s="1"/>
  <c r="R379" i="3"/>
  <c r="T379" i="3" s="1"/>
  <c r="O379" i="3"/>
  <c r="Q379" i="3" s="1"/>
  <c r="L379" i="3"/>
  <c r="N379" i="3" s="1"/>
  <c r="K379" i="3"/>
  <c r="I379" i="3"/>
  <c r="H379" i="3"/>
  <c r="F379" i="3"/>
  <c r="C379" i="3"/>
  <c r="E379" i="3" s="1"/>
  <c r="B378" i="2" s="1"/>
  <c r="G378" i="2" s="1"/>
  <c r="BH378" i="3"/>
  <c r="BJ378" i="3" s="1"/>
  <c r="BB378" i="3"/>
  <c r="BD378" i="3" s="1"/>
  <c r="AY378" i="3"/>
  <c r="BA378" i="3" s="1"/>
  <c r="AV378" i="3"/>
  <c r="AX378" i="3" s="1"/>
  <c r="AS378" i="3"/>
  <c r="AU378" i="3" s="1"/>
  <c r="AP378" i="3"/>
  <c r="AR378" i="3" s="1"/>
  <c r="AM378" i="3"/>
  <c r="AO378" i="3" s="1"/>
  <c r="AJ378" i="3"/>
  <c r="AL378" i="3" s="1"/>
  <c r="AG378" i="3"/>
  <c r="AI378" i="3" s="1"/>
  <c r="AD378" i="3"/>
  <c r="AF378" i="3" s="1"/>
  <c r="AA378" i="3"/>
  <c r="AC378" i="3" s="1"/>
  <c r="X378" i="3"/>
  <c r="Z378" i="3" s="1"/>
  <c r="W378" i="3"/>
  <c r="C377" i="2" s="1"/>
  <c r="U378" i="3"/>
  <c r="T378" i="3"/>
  <c r="R378" i="3"/>
  <c r="O378" i="3"/>
  <c r="Q378" i="3" s="1"/>
  <c r="L378" i="3"/>
  <c r="N378" i="3" s="1"/>
  <c r="I378" i="3"/>
  <c r="K378" i="3" s="1"/>
  <c r="F378" i="3"/>
  <c r="H378" i="3" s="1"/>
  <c r="C378" i="3"/>
  <c r="E378" i="3" s="1"/>
  <c r="B377" i="2" s="1"/>
  <c r="G377" i="2" s="1"/>
  <c r="BH377" i="3"/>
  <c r="BJ377" i="3" s="1"/>
  <c r="BG377" i="3"/>
  <c r="D376" i="2" s="1"/>
  <c r="I376" i="2" s="1"/>
  <c r="BB377" i="3"/>
  <c r="BD377" i="3" s="1"/>
  <c r="AY377" i="3"/>
  <c r="BA377" i="3" s="1"/>
  <c r="AX377" i="3"/>
  <c r="AV377" i="3"/>
  <c r="AS377" i="3"/>
  <c r="AU377" i="3" s="1"/>
  <c r="AR377" i="3"/>
  <c r="AP377" i="3"/>
  <c r="AO377" i="3"/>
  <c r="AM377" i="3"/>
  <c r="AJ377" i="3"/>
  <c r="AL377" i="3" s="1"/>
  <c r="AG377" i="3"/>
  <c r="AI377" i="3" s="1"/>
  <c r="AD377" i="3"/>
  <c r="AF377" i="3" s="1"/>
  <c r="AA377" i="3"/>
  <c r="AC377" i="3" s="1"/>
  <c r="Z377" i="3"/>
  <c r="X377" i="3"/>
  <c r="U377" i="3"/>
  <c r="W377" i="3" s="1"/>
  <c r="C376" i="2" s="1"/>
  <c r="T377" i="3"/>
  <c r="R377" i="3"/>
  <c r="O377" i="3"/>
  <c r="Q377" i="3" s="1"/>
  <c r="L377" i="3"/>
  <c r="N377" i="3" s="1"/>
  <c r="I377" i="3"/>
  <c r="K377" i="3" s="1"/>
  <c r="H377" i="3"/>
  <c r="F377" i="3"/>
  <c r="E377" i="3"/>
  <c r="B376" i="2" s="1"/>
  <c r="G376" i="2" s="1"/>
  <c r="C377" i="3"/>
  <c r="BH376" i="3"/>
  <c r="BJ376" i="3" s="1"/>
  <c r="BB376" i="3"/>
  <c r="BD376" i="3" s="1"/>
  <c r="AY376" i="3"/>
  <c r="BA376" i="3" s="1"/>
  <c r="AV376" i="3"/>
  <c r="AX376" i="3" s="1"/>
  <c r="AU376" i="3"/>
  <c r="AS376" i="3"/>
  <c r="AP376" i="3"/>
  <c r="AR376" i="3" s="1"/>
  <c r="AO376" i="3"/>
  <c r="AM376" i="3"/>
  <c r="AJ376" i="3"/>
  <c r="AL376" i="3" s="1"/>
  <c r="AG376" i="3"/>
  <c r="AI376" i="3" s="1"/>
  <c r="AF376" i="3"/>
  <c r="AD376" i="3"/>
  <c r="AA376" i="3"/>
  <c r="AC376" i="3" s="1"/>
  <c r="X376" i="3"/>
  <c r="Z376" i="3" s="1"/>
  <c r="U376" i="3"/>
  <c r="W376" i="3" s="1"/>
  <c r="C375" i="2" s="1"/>
  <c r="H375" i="2" s="1"/>
  <c r="R376" i="3"/>
  <c r="T376" i="3" s="1"/>
  <c r="O376" i="3"/>
  <c r="Q376" i="3" s="1"/>
  <c r="L376" i="3"/>
  <c r="N376" i="3" s="1"/>
  <c r="K376" i="3"/>
  <c r="I376" i="3"/>
  <c r="F376" i="3"/>
  <c r="H376" i="3" s="1"/>
  <c r="C376" i="3"/>
  <c r="E376" i="3" s="1"/>
  <c r="B375" i="2" s="1"/>
  <c r="BH375" i="3"/>
  <c r="BJ375" i="3" s="1"/>
  <c r="BG375" i="3"/>
  <c r="D374" i="2" s="1"/>
  <c r="I374" i="2" s="1"/>
  <c r="BB375" i="3"/>
  <c r="BD375" i="3" s="1"/>
  <c r="AY375" i="3"/>
  <c r="BA375" i="3" s="1"/>
  <c r="AX375" i="3"/>
  <c r="AV375" i="3"/>
  <c r="AS375" i="3"/>
  <c r="AU375" i="3" s="1"/>
  <c r="AR375" i="3"/>
  <c r="AP375" i="3"/>
  <c r="AO375" i="3"/>
  <c r="AM375" i="3"/>
  <c r="AJ375" i="3"/>
  <c r="AL375" i="3" s="1"/>
  <c r="AG375" i="3"/>
  <c r="AI375" i="3" s="1"/>
  <c r="AD375" i="3"/>
  <c r="AF375" i="3" s="1"/>
  <c r="AC375" i="3"/>
  <c r="AA375" i="3"/>
  <c r="Z375" i="3"/>
  <c r="X375" i="3"/>
  <c r="U375" i="3"/>
  <c r="W375" i="3" s="1"/>
  <c r="C374" i="2" s="1"/>
  <c r="H374" i="2" s="1"/>
  <c r="T375" i="3"/>
  <c r="R375" i="3"/>
  <c r="O375" i="3"/>
  <c r="Q375" i="3" s="1"/>
  <c r="L375" i="3"/>
  <c r="N375" i="3" s="1"/>
  <c r="I375" i="3"/>
  <c r="K375" i="3" s="1"/>
  <c r="F375" i="3"/>
  <c r="H375" i="3" s="1"/>
  <c r="E375" i="3"/>
  <c r="B374" i="2" s="1"/>
  <c r="C375" i="3"/>
  <c r="BH374" i="3"/>
  <c r="BJ374" i="3" s="1"/>
  <c r="BG374" i="3"/>
  <c r="D373" i="2" s="1"/>
  <c r="I373" i="2" s="1"/>
  <c r="BB374" i="3"/>
  <c r="BD374" i="3" s="1"/>
  <c r="AY374" i="3"/>
  <c r="BA374" i="3" s="1"/>
  <c r="AV374" i="3"/>
  <c r="AX374" i="3" s="1"/>
  <c r="AS374" i="3"/>
  <c r="AU374" i="3" s="1"/>
  <c r="AR374" i="3"/>
  <c r="AP374" i="3"/>
  <c r="AM374" i="3"/>
  <c r="AO374" i="3" s="1"/>
  <c r="AL374" i="3"/>
  <c r="AJ374" i="3"/>
  <c r="AG374" i="3"/>
  <c r="AI374" i="3" s="1"/>
  <c r="AD374" i="3"/>
  <c r="AF374" i="3" s="1"/>
  <c r="AA374" i="3"/>
  <c r="AC374" i="3" s="1"/>
  <c r="X374" i="3"/>
  <c r="Z374" i="3" s="1"/>
  <c r="W374" i="3"/>
  <c r="C373" i="2" s="1"/>
  <c r="H373" i="2" s="1"/>
  <c r="U374" i="3"/>
  <c r="R374" i="3"/>
  <c r="T374" i="3" s="1"/>
  <c r="Q374" i="3"/>
  <c r="O374" i="3"/>
  <c r="N374" i="3"/>
  <c r="L374" i="3"/>
  <c r="I374" i="3"/>
  <c r="K374" i="3" s="1"/>
  <c r="F374" i="3"/>
  <c r="H374" i="3" s="1"/>
  <c r="C374" i="3"/>
  <c r="E374" i="3" s="1"/>
  <c r="B373" i="2" s="1"/>
  <c r="BH373" i="3"/>
  <c r="BJ373" i="3" s="1"/>
  <c r="BG373" i="3"/>
  <c r="D372" i="2" s="1"/>
  <c r="BB373" i="3"/>
  <c r="BD373" i="3" s="1"/>
  <c r="AY373" i="3"/>
  <c r="BA373" i="3" s="1"/>
  <c r="AX373" i="3"/>
  <c r="AV373" i="3"/>
  <c r="AU373" i="3"/>
  <c r="AS373" i="3"/>
  <c r="AP373" i="3"/>
  <c r="AR373" i="3" s="1"/>
  <c r="AO373" i="3"/>
  <c r="AM373" i="3"/>
  <c r="AJ373" i="3"/>
  <c r="AL373" i="3" s="1"/>
  <c r="AG373" i="3"/>
  <c r="AI373" i="3" s="1"/>
  <c r="AF373" i="3"/>
  <c r="AD373" i="3"/>
  <c r="AA373" i="3"/>
  <c r="AC373" i="3" s="1"/>
  <c r="X373" i="3"/>
  <c r="Z373" i="3" s="1"/>
  <c r="U373" i="3"/>
  <c r="W373" i="3" s="1"/>
  <c r="C372" i="2" s="1"/>
  <c r="H372" i="2" s="1"/>
  <c r="T373" i="3"/>
  <c r="R373" i="3"/>
  <c r="O373" i="3"/>
  <c r="Q373" i="3" s="1"/>
  <c r="N373" i="3"/>
  <c r="L373" i="3"/>
  <c r="I373" i="3"/>
  <c r="K373" i="3" s="1"/>
  <c r="H373" i="3"/>
  <c r="F373" i="3"/>
  <c r="E373" i="3"/>
  <c r="B372" i="2" s="1"/>
  <c r="C373" i="3"/>
  <c r="BH372" i="3"/>
  <c r="BJ372" i="3" s="1"/>
  <c r="BG372" i="3"/>
  <c r="D371" i="2" s="1"/>
  <c r="I371" i="2" s="1"/>
  <c r="BB372" i="3"/>
  <c r="BD372" i="3" s="1"/>
  <c r="AY372" i="3"/>
  <c r="BA372" i="3" s="1"/>
  <c r="AV372" i="3"/>
  <c r="AX372" i="3" s="1"/>
  <c r="AS372" i="3"/>
  <c r="AU372" i="3" s="1"/>
  <c r="AP372" i="3"/>
  <c r="AR372" i="3" s="1"/>
  <c r="AM372" i="3"/>
  <c r="AO372" i="3" s="1"/>
  <c r="AJ372" i="3"/>
  <c r="AL372" i="3" s="1"/>
  <c r="AG372" i="3"/>
  <c r="AI372" i="3" s="1"/>
  <c r="AD372" i="3"/>
  <c r="AF372" i="3" s="1"/>
  <c r="AA372" i="3"/>
  <c r="AC372" i="3" s="1"/>
  <c r="X372" i="3"/>
  <c r="Z372" i="3" s="1"/>
  <c r="U372" i="3"/>
  <c r="W372" i="3" s="1"/>
  <c r="C371" i="2" s="1"/>
  <c r="H371" i="2" s="1"/>
  <c r="R372" i="3"/>
  <c r="T372" i="3" s="1"/>
  <c r="O372" i="3"/>
  <c r="Q372" i="3" s="1"/>
  <c r="L372" i="3"/>
  <c r="N372" i="3" s="1"/>
  <c r="I372" i="3"/>
  <c r="K372" i="3" s="1"/>
  <c r="F372" i="3"/>
  <c r="H372" i="3" s="1"/>
  <c r="E372" i="3"/>
  <c r="B371" i="2" s="1"/>
  <c r="G371" i="2" s="1"/>
  <c r="C372" i="3"/>
  <c r="BH371" i="3"/>
  <c r="BJ371" i="3" s="1"/>
  <c r="BG371" i="3"/>
  <c r="D370" i="2" s="1"/>
  <c r="I370" i="2" s="1"/>
  <c r="BB371" i="3"/>
  <c r="BD371" i="3" s="1"/>
  <c r="AY371" i="3"/>
  <c r="BA371" i="3" s="1"/>
  <c r="AX371" i="3"/>
  <c r="AV371" i="3"/>
  <c r="AS371" i="3"/>
  <c r="AU371" i="3" s="1"/>
  <c r="AP371" i="3"/>
  <c r="AR371" i="3" s="1"/>
  <c r="AM371" i="3"/>
  <c r="AO371" i="3" s="1"/>
  <c r="AL371" i="3"/>
  <c r="AJ371" i="3"/>
  <c r="AG371" i="3"/>
  <c r="AI371" i="3" s="1"/>
  <c r="AD371" i="3"/>
  <c r="AF371" i="3" s="1"/>
  <c r="AA371" i="3"/>
  <c r="AC371" i="3" s="1"/>
  <c r="X371" i="3"/>
  <c r="Z371" i="3" s="1"/>
  <c r="U371" i="3"/>
  <c r="W371" i="3" s="1"/>
  <c r="C370" i="2" s="1"/>
  <c r="H370" i="2" s="1"/>
  <c r="R371" i="3"/>
  <c r="T371" i="3" s="1"/>
  <c r="O371" i="3"/>
  <c r="Q371" i="3" s="1"/>
  <c r="L371" i="3"/>
  <c r="N371" i="3" s="1"/>
  <c r="I371" i="3"/>
  <c r="K371" i="3" s="1"/>
  <c r="F371" i="3"/>
  <c r="H371" i="3" s="1"/>
  <c r="C371" i="3"/>
  <c r="E371" i="3" s="1"/>
  <c r="B370" i="2" s="1"/>
  <c r="G370" i="2" s="1"/>
  <c r="BH370" i="3"/>
  <c r="BJ370" i="3" s="1"/>
  <c r="BG370" i="3"/>
  <c r="D369" i="2" s="1"/>
  <c r="I369" i="2" s="1"/>
  <c r="BB370" i="3"/>
  <c r="BD370" i="3" s="1"/>
  <c r="BA370" i="3"/>
  <c r="AY370" i="3"/>
  <c r="AV370" i="3"/>
  <c r="AX370" i="3" s="1"/>
  <c r="AS370" i="3"/>
  <c r="AU370" i="3" s="1"/>
  <c r="AP370" i="3"/>
  <c r="AR370" i="3" s="1"/>
  <c r="AM370" i="3"/>
  <c r="AO370" i="3" s="1"/>
  <c r="AJ370" i="3"/>
  <c r="AL370" i="3" s="1"/>
  <c r="AG370" i="3"/>
  <c r="AI370" i="3" s="1"/>
  <c r="AF370" i="3"/>
  <c r="AD370" i="3"/>
  <c r="AA370" i="3"/>
  <c r="AC370" i="3" s="1"/>
  <c r="X370" i="3"/>
  <c r="Z370" i="3" s="1"/>
  <c r="W370" i="3"/>
  <c r="C369" i="2" s="1"/>
  <c r="H369" i="2" s="1"/>
  <c r="U370" i="3"/>
  <c r="T370" i="3"/>
  <c r="R370" i="3"/>
  <c r="O370" i="3"/>
  <c r="Q370" i="3" s="1"/>
  <c r="L370" i="3"/>
  <c r="N370" i="3" s="1"/>
  <c r="I370" i="3"/>
  <c r="K370" i="3" s="1"/>
  <c r="F370" i="3"/>
  <c r="H370" i="3" s="1"/>
  <c r="C370" i="3"/>
  <c r="E370" i="3" s="1"/>
  <c r="B369" i="2" s="1"/>
  <c r="BJ369" i="3"/>
  <c r="BH369" i="3"/>
  <c r="BG369" i="3"/>
  <c r="D368" i="2" s="1"/>
  <c r="I368" i="2" s="1"/>
  <c r="BB369" i="3"/>
  <c r="BD369" i="3" s="1"/>
  <c r="AY369" i="3"/>
  <c r="BA369" i="3" s="1"/>
  <c r="AV369" i="3"/>
  <c r="AX369" i="3" s="1"/>
  <c r="AU369" i="3"/>
  <c r="AS369" i="3"/>
  <c r="AP369" i="3"/>
  <c r="AR369" i="3" s="1"/>
  <c r="AO369" i="3"/>
  <c r="AM369" i="3"/>
  <c r="AL369" i="3"/>
  <c r="AJ369" i="3"/>
  <c r="AG369" i="3"/>
  <c r="AI369" i="3" s="1"/>
  <c r="AD369" i="3"/>
  <c r="AF369" i="3" s="1"/>
  <c r="AA369" i="3"/>
  <c r="AC369" i="3" s="1"/>
  <c r="Z369" i="3"/>
  <c r="X369" i="3"/>
  <c r="U369" i="3"/>
  <c r="W369" i="3" s="1"/>
  <c r="C368" i="2" s="1"/>
  <c r="H368" i="2" s="1"/>
  <c r="R369" i="3"/>
  <c r="T369" i="3" s="1"/>
  <c r="Q369" i="3"/>
  <c r="O369" i="3"/>
  <c r="N369" i="3"/>
  <c r="L369" i="3"/>
  <c r="K369" i="3"/>
  <c r="I369" i="3"/>
  <c r="F369" i="3"/>
  <c r="H369" i="3" s="1"/>
  <c r="E369" i="3"/>
  <c r="B368" i="2" s="1"/>
  <c r="G368" i="2" s="1"/>
  <c r="C369" i="3"/>
  <c r="B369" i="3"/>
  <c r="BH368" i="3"/>
  <c r="BJ368" i="3" s="1"/>
  <c r="BB368" i="3"/>
  <c r="BD368" i="3" s="1"/>
  <c r="AY368" i="3"/>
  <c r="BA368" i="3" s="1"/>
  <c r="AX368" i="3"/>
  <c r="AV368" i="3"/>
  <c r="AS368" i="3"/>
  <c r="AU368" i="3" s="1"/>
  <c r="AP368" i="3"/>
  <c r="AR368" i="3" s="1"/>
  <c r="AM368" i="3"/>
  <c r="AO368" i="3" s="1"/>
  <c r="AJ368" i="3"/>
  <c r="AL368" i="3" s="1"/>
  <c r="AI368" i="3"/>
  <c r="AG368" i="3"/>
  <c r="AD368" i="3"/>
  <c r="AF368" i="3" s="1"/>
  <c r="AA368" i="3"/>
  <c r="AC368" i="3" s="1"/>
  <c r="X368" i="3"/>
  <c r="Z368" i="3" s="1"/>
  <c r="U368" i="3"/>
  <c r="W368" i="3" s="1"/>
  <c r="C367" i="2" s="1"/>
  <c r="H367" i="2" s="1"/>
  <c r="R368" i="3"/>
  <c r="T368" i="3" s="1"/>
  <c r="Q368" i="3"/>
  <c r="O368" i="3"/>
  <c r="L368" i="3"/>
  <c r="N368" i="3" s="1"/>
  <c r="I368" i="3"/>
  <c r="K368" i="3" s="1"/>
  <c r="F368" i="3"/>
  <c r="H368" i="3" s="1"/>
  <c r="C368" i="3"/>
  <c r="E368" i="3" s="1"/>
  <c r="B367" i="2" s="1"/>
  <c r="G367" i="2" s="1"/>
  <c r="BH367" i="3"/>
  <c r="BJ367" i="3" s="1"/>
  <c r="BB367" i="3"/>
  <c r="BD367" i="3" s="1"/>
  <c r="AX367" i="3"/>
  <c r="AV367" i="3"/>
  <c r="AS367" i="3"/>
  <c r="AU367" i="3" s="1"/>
  <c r="AP367" i="3"/>
  <c r="AR367" i="3" s="1"/>
  <c r="AM367" i="3"/>
  <c r="AO367" i="3" s="1"/>
  <c r="AJ367" i="3"/>
  <c r="AL367" i="3" s="1"/>
  <c r="AG367" i="3"/>
  <c r="AI367" i="3" s="1"/>
  <c r="AD367" i="3"/>
  <c r="AF367" i="3" s="1"/>
  <c r="AA367" i="3"/>
  <c r="AC367" i="3" s="1"/>
  <c r="X367" i="3"/>
  <c r="Z367" i="3" s="1"/>
  <c r="U367" i="3"/>
  <c r="W367" i="3" s="1"/>
  <c r="C366" i="2" s="1"/>
  <c r="H366" i="2" s="1"/>
  <c r="R367" i="3"/>
  <c r="T367" i="3" s="1"/>
  <c r="O367" i="3"/>
  <c r="Q367" i="3" s="1"/>
  <c r="N367" i="3"/>
  <c r="L367" i="3"/>
  <c r="I367" i="3"/>
  <c r="K367" i="3" s="1"/>
  <c r="F367" i="3"/>
  <c r="H367" i="3" s="1"/>
  <c r="C367" i="3"/>
  <c r="E367" i="3" s="1"/>
  <c r="B366" i="2" s="1"/>
  <c r="BH366" i="3"/>
  <c r="BJ366" i="3" s="1"/>
  <c r="BB366" i="3"/>
  <c r="BD366" i="3" s="1"/>
  <c r="AV366" i="3"/>
  <c r="AX366" i="3" s="1"/>
  <c r="AU366" i="3"/>
  <c r="AS366" i="3"/>
  <c r="AP366" i="3"/>
  <c r="AR366" i="3" s="1"/>
  <c r="AM366" i="3"/>
  <c r="AO366" i="3" s="1"/>
  <c r="AJ366" i="3"/>
  <c r="AL366" i="3" s="1"/>
  <c r="AG366" i="3"/>
  <c r="AI366" i="3" s="1"/>
  <c r="AD366" i="3"/>
  <c r="AF366" i="3" s="1"/>
  <c r="AA366" i="3"/>
  <c r="AC366" i="3" s="1"/>
  <c r="X366" i="3"/>
  <c r="Z366" i="3" s="1"/>
  <c r="U366" i="3"/>
  <c r="W366" i="3" s="1"/>
  <c r="C365" i="2" s="1"/>
  <c r="H365" i="2" s="1"/>
  <c r="R366" i="3"/>
  <c r="T366" i="3" s="1"/>
  <c r="O366" i="3"/>
  <c r="Q366" i="3" s="1"/>
  <c r="N366" i="3"/>
  <c r="L366" i="3"/>
  <c r="I366" i="3"/>
  <c r="K366" i="3" s="1"/>
  <c r="F366" i="3"/>
  <c r="H366" i="3" s="1"/>
  <c r="C366" i="3"/>
  <c r="E366" i="3" s="1"/>
  <c r="B365" i="2" s="1"/>
  <c r="E365" i="2" s="1"/>
  <c r="BH365" i="3"/>
  <c r="BJ365" i="3" s="1"/>
  <c r="BG365" i="3"/>
  <c r="D364" i="2" s="1"/>
  <c r="I364" i="2" s="1"/>
  <c r="BB365" i="3"/>
  <c r="BD365" i="3" s="1"/>
  <c r="BA365" i="3"/>
  <c r="AX365" i="3"/>
  <c r="AV365" i="3"/>
  <c r="AS365" i="3"/>
  <c r="AU365" i="3" s="1"/>
  <c r="AP365" i="3"/>
  <c r="AR365" i="3" s="1"/>
  <c r="AM365" i="3"/>
  <c r="AO365" i="3" s="1"/>
  <c r="AL365" i="3"/>
  <c r="AJ365" i="3"/>
  <c r="AG365" i="3"/>
  <c r="AI365" i="3" s="1"/>
  <c r="AD365" i="3"/>
  <c r="AF365" i="3" s="1"/>
  <c r="AC365" i="3"/>
  <c r="AA365" i="3"/>
  <c r="X365" i="3"/>
  <c r="Z365" i="3" s="1"/>
  <c r="U365" i="3"/>
  <c r="W365" i="3" s="1"/>
  <c r="C364" i="2" s="1"/>
  <c r="H364" i="2" s="1"/>
  <c r="R365" i="3"/>
  <c r="T365" i="3" s="1"/>
  <c r="O365" i="3"/>
  <c r="Q365" i="3" s="1"/>
  <c r="L365" i="3"/>
  <c r="N365" i="3" s="1"/>
  <c r="I365" i="3"/>
  <c r="K365" i="3" s="1"/>
  <c r="H365" i="3"/>
  <c r="F365" i="3"/>
  <c r="C365" i="3"/>
  <c r="E365" i="3" s="1"/>
  <c r="B364" i="2" s="1"/>
  <c r="G364" i="2" s="1"/>
  <c r="BH364" i="3"/>
  <c r="BJ364" i="3" s="1"/>
  <c r="BB364" i="3"/>
  <c r="BD364" i="3" s="1"/>
  <c r="AV364" i="3"/>
  <c r="AX364" i="3" s="1"/>
  <c r="AS364" i="3"/>
  <c r="AU364" i="3" s="1"/>
  <c r="AP364" i="3"/>
  <c r="AR364" i="3" s="1"/>
  <c r="AO364" i="3"/>
  <c r="AM364" i="3"/>
  <c r="AJ364" i="3"/>
  <c r="AL364" i="3" s="1"/>
  <c r="AG364" i="3"/>
  <c r="AI364" i="3" s="1"/>
  <c r="AD364" i="3"/>
  <c r="AF364" i="3" s="1"/>
  <c r="AA364" i="3"/>
  <c r="AC364" i="3" s="1"/>
  <c r="X364" i="3"/>
  <c r="Z364" i="3" s="1"/>
  <c r="W364" i="3"/>
  <c r="C363" i="2" s="1"/>
  <c r="H363" i="2" s="1"/>
  <c r="U364" i="3"/>
  <c r="R364" i="3"/>
  <c r="T364" i="3" s="1"/>
  <c r="O364" i="3"/>
  <c r="Q364" i="3" s="1"/>
  <c r="L364" i="3"/>
  <c r="N364" i="3" s="1"/>
  <c r="I364" i="3"/>
  <c r="K364" i="3" s="1"/>
  <c r="F364" i="3"/>
  <c r="H364" i="3" s="1"/>
  <c r="C364" i="3"/>
  <c r="E364" i="3" s="1"/>
  <c r="B363" i="2" s="1"/>
  <c r="G363" i="2" s="1"/>
  <c r="BJ363" i="3"/>
  <c r="BH363" i="3"/>
  <c r="BG363" i="3"/>
  <c r="D362" i="2" s="1"/>
  <c r="I362" i="2" s="1"/>
  <c r="BB363" i="3"/>
  <c r="BD363" i="3" s="1"/>
  <c r="AV363" i="3"/>
  <c r="AX363" i="3" s="1"/>
  <c r="AS363" i="3"/>
  <c r="AU363" i="3" s="1"/>
  <c r="AR363" i="3"/>
  <c r="AP363" i="3"/>
  <c r="AO363" i="3"/>
  <c r="AM363" i="3"/>
  <c r="AL363" i="3"/>
  <c r="AJ363" i="3"/>
  <c r="AG363" i="3"/>
  <c r="AI363" i="3" s="1"/>
  <c r="AF363" i="3"/>
  <c r="AD363" i="3"/>
  <c r="AA363" i="3"/>
  <c r="AC363" i="3" s="1"/>
  <c r="Z363" i="3"/>
  <c r="X363" i="3"/>
  <c r="U363" i="3"/>
  <c r="W363" i="3" s="1"/>
  <c r="C362" i="2" s="1"/>
  <c r="T363" i="3"/>
  <c r="R363" i="3"/>
  <c r="Q363" i="3"/>
  <c r="O363" i="3"/>
  <c r="L363" i="3"/>
  <c r="N363" i="3" s="1"/>
  <c r="I363" i="3"/>
  <c r="K363" i="3" s="1"/>
  <c r="F363" i="3"/>
  <c r="H363" i="3" s="1"/>
  <c r="E363" i="3"/>
  <c r="B362" i="2" s="1"/>
  <c r="C363" i="3"/>
  <c r="BH362" i="3"/>
  <c r="BJ362" i="3" s="1"/>
  <c r="BG362" i="3"/>
  <c r="D361" i="2" s="1"/>
  <c r="I361" i="2" s="1"/>
  <c r="BB362" i="3"/>
  <c r="BD362" i="3" s="1"/>
  <c r="AV362" i="3"/>
  <c r="AX362" i="3" s="1"/>
  <c r="AS362" i="3"/>
  <c r="AU362" i="3" s="1"/>
  <c r="AP362" i="3"/>
  <c r="AR362" i="3" s="1"/>
  <c r="AM362" i="3"/>
  <c r="AO362" i="3" s="1"/>
  <c r="AJ362" i="3"/>
  <c r="AL362" i="3" s="1"/>
  <c r="AG362" i="3"/>
  <c r="AI362" i="3" s="1"/>
  <c r="AF362" i="3"/>
  <c r="AD362" i="3"/>
  <c r="AA362" i="3"/>
  <c r="AC362" i="3" s="1"/>
  <c r="Z362" i="3"/>
  <c r="X362" i="3"/>
  <c r="U362" i="3"/>
  <c r="W362" i="3" s="1"/>
  <c r="C361" i="2" s="1"/>
  <c r="H361" i="2" s="1"/>
  <c r="R362" i="3"/>
  <c r="T362" i="3" s="1"/>
  <c r="O362" i="3"/>
  <c r="Q362" i="3" s="1"/>
  <c r="L362" i="3"/>
  <c r="N362" i="3" s="1"/>
  <c r="K362" i="3"/>
  <c r="I362" i="3"/>
  <c r="H362" i="3"/>
  <c r="F362" i="3"/>
  <c r="C362" i="3"/>
  <c r="E362" i="3" s="1"/>
  <c r="B361" i="2" s="1"/>
  <c r="G361" i="2" s="1"/>
  <c r="BH361" i="3"/>
  <c r="BJ361" i="3" s="1"/>
  <c r="BG361" i="3"/>
  <c r="D360" i="2" s="1"/>
  <c r="I360" i="2" s="1"/>
  <c r="BB361" i="3"/>
  <c r="BD361" i="3" s="1"/>
  <c r="BA361" i="3"/>
  <c r="AV361" i="3"/>
  <c r="AX361" i="3" s="1"/>
  <c r="AS361" i="3"/>
  <c r="AU361" i="3" s="1"/>
  <c r="AR361" i="3"/>
  <c r="AP361" i="3"/>
  <c r="AM361" i="3"/>
  <c r="AO361" i="3" s="1"/>
  <c r="AJ361" i="3"/>
  <c r="AL361" i="3" s="1"/>
  <c r="AG361" i="3"/>
  <c r="AI361" i="3" s="1"/>
  <c r="AD361" i="3"/>
  <c r="AF361" i="3" s="1"/>
  <c r="AA361" i="3"/>
  <c r="AC361" i="3" s="1"/>
  <c r="X361" i="3"/>
  <c r="Z361" i="3" s="1"/>
  <c r="U361" i="3"/>
  <c r="W361" i="3" s="1"/>
  <c r="C360" i="2" s="1"/>
  <c r="R361" i="3"/>
  <c r="T361" i="3" s="1"/>
  <c r="Q361" i="3"/>
  <c r="O361" i="3"/>
  <c r="N361" i="3"/>
  <c r="L361" i="3"/>
  <c r="I361" i="3"/>
  <c r="K361" i="3" s="1"/>
  <c r="H361" i="3"/>
  <c r="F361" i="3"/>
  <c r="C361" i="3"/>
  <c r="E361" i="3" s="1"/>
  <c r="B360" i="2" s="1"/>
  <c r="G360" i="2" s="1"/>
  <c r="BH360" i="3"/>
  <c r="BJ360" i="3" s="1"/>
  <c r="BG360" i="3"/>
  <c r="D359" i="2" s="1"/>
  <c r="I359" i="2" s="1"/>
  <c r="BB360" i="3"/>
  <c r="BD360" i="3" s="1"/>
  <c r="BA360" i="3"/>
  <c r="AX360" i="3"/>
  <c r="AV360" i="3"/>
  <c r="AU360" i="3"/>
  <c r="AS360" i="3"/>
  <c r="AP360" i="3"/>
  <c r="AR360" i="3" s="1"/>
  <c r="AM360" i="3"/>
  <c r="AO360" i="3" s="1"/>
  <c r="AJ360" i="3"/>
  <c r="AL360" i="3" s="1"/>
  <c r="AG360" i="3"/>
  <c r="AI360" i="3" s="1"/>
  <c r="AD360" i="3"/>
  <c r="AF360" i="3" s="1"/>
  <c r="AA360" i="3"/>
  <c r="AC360" i="3" s="1"/>
  <c r="X360" i="3"/>
  <c r="Z360" i="3" s="1"/>
  <c r="U360" i="3"/>
  <c r="W360" i="3" s="1"/>
  <c r="C359" i="2" s="1"/>
  <c r="R360" i="3"/>
  <c r="T360" i="3" s="1"/>
  <c r="O360" i="3"/>
  <c r="Q360" i="3" s="1"/>
  <c r="L360" i="3"/>
  <c r="N360" i="3" s="1"/>
  <c r="I360" i="3"/>
  <c r="K360" i="3" s="1"/>
  <c r="F360" i="3"/>
  <c r="H360" i="3" s="1"/>
  <c r="C360" i="3"/>
  <c r="E360" i="3" s="1"/>
  <c r="B359" i="2" s="1"/>
  <c r="G359" i="2" s="1"/>
  <c r="BH359" i="3"/>
  <c r="BJ359" i="3" s="1"/>
  <c r="BG359" i="3"/>
  <c r="D358" i="2" s="1"/>
  <c r="I358" i="2" s="1"/>
  <c r="BB359" i="3"/>
  <c r="BD359" i="3" s="1"/>
  <c r="AV359" i="3"/>
  <c r="AX359" i="3" s="1"/>
  <c r="AS359" i="3"/>
  <c r="AU359" i="3" s="1"/>
  <c r="AP359" i="3"/>
  <c r="AR359" i="3" s="1"/>
  <c r="AM359" i="3"/>
  <c r="AO359" i="3" s="1"/>
  <c r="AJ359" i="3"/>
  <c r="AL359" i="3" s="1"/>
  <c r="AG359" i="3"/>
  <c r="AI359" i="3" s="1"/>
  <c r="AD359" i="3"/>
  <c r="AF359" i="3" s="1"/>
  <c r="AA359" i="3"/>
  <c r="AC359" i="3" s="1"/>
  <c r="X359" i="3"/>
  <c r="Z359" i="3" s="1"/>
  <c r="U359" i="3"/>
  <c r="W359" i="3" s="1"/>
  <c r="C358" i="2" s="1"/>
  <c r="H358" i="2" s="1"/>
  <c r="R359" i="3"/>
  <c r="T359" i="3" s="1"/>
  <c r="O359" i="3"/>
  <c r="Q359" i="3" s="1"/>
  <c r="N359" i="3"/>
  <c r="L359" i="3"/>
  <c r="I359" i="3"/>
  <c r="K359" i="3" s="1"/>
  <c r="F359" i="3"/>
  <c r="H359" i="3" s="1"/>
  <c r="C359" i="3"/>
  <c r="E359" i="3" s="1"/>
  <c r="B358" i="2" s="1"/>
  <c r="G358" i="2" s="1"/>
  <c r="BH358" i="3"/>
  <c r="BJ358" i="3" s="1"/>
  <c r="BG358" i="3"/>
  <c r="D357" i="2" s="1"/>
  <c r="BB358" i="3"/>
  <c r="BD358" i="3" s="1"/>
  <c r="BA358" i="3"/>
  <c r="AV358" i="3"/>
  <c r="AX358" i="3" s="1"/>
  <c r="AS358" i="3"/>
  <c r="AU358" i="3" s="1"/>
  <c r="AR358" i="3"/>
  <c r="AP358" i="3"/>
  <c r="AM358" i="3"/>
  <c r="AO358" i="3" s="1"/>
  <c r="AJ358" i="3"/>
  <c r="AL358" i="3" s="1"/>
  <c r="AG358" i="3"/>
  <c r="AI358" i="3" s="1"/>
  <c r="AF358" i="3"/>
  <c r="AD358" i="3"/>
  <c r="AA358" i="3"/>
  <c r="AC358" i="3" s="1"/>
  <c r="X358" i="3"/>
  <c r="Z358" i="3" s="1"/>
  <c r="U358" i="3"/>
  <c r="W358" i="3" s="1"/>
  <c r="C357" i="2" s="1"/>
  <c r="R358" i="3"/>
  <c r="T358" i="3" s="1"/>
  <c r="O358" i="3"/>
  <c r="Q358" i="3" s="1"/>
  <c r="L358" i="3"/>
  <c r="N358" i="3" s="1"/>
  <c r="I358" i="3"/>
  <c r="K358" i="3" s="1"/>
  <c r="F358" i="3"/>
  <c r="H358" i="3" s="1"/>
  <c r="C358" i="3"/>
  <c r="E358" i="3" s="1"/>
  <c r="B357" i="2" s="1"/>
  <c r="E357" i="2" s="1"/>
  <c r="B358" i="3"/>
  <c r="BH357" i="3"/>
  <c r="BJ357" i="3" s="1"/>
  <c r="BG357" i="3"/>
  <c r="D356" i="2" s="1"/>
  <c r="I356" i="2" s="1"/>
  <c r="BB357" i="3"/>
  <c r="BD357" i="3" s="1"/>
  <c r="BA357" i="3"/>
  <c r="AV357" i="3"/>
  <c r="AX357" i="3" s="1"/>
  <c r="AU357" i="3"/>
  <c r="AS357" i="3"/>
  <c r="AR357" i="3"/>
  <c r="AP357" i="3"/>
  <c r="AM357" i="3"/>
  <c r="AO357" i="3" s="1"/>
  <c r="AL357" i="3"/>
  <c r="AJ357" i="3"/>
  <c r="AG357" i="3"/>
  <c r="AI357" i="3" s="1"/>
  <c r="AF357" i="3"/>
  <c r="AD357" i="3"/>
  <c r="AC357" i="3"/>
  <c r="AA357" i="3"/>
  <c r="X357" i="3"/>
  <c r="Z357" i="3" s="1"/>
  <c r="W357" i="3"/>
  <c r="C356" i="2" s="1"/>
  <c r="U357" i="3"/>
  <c r="R357" i="3"/>
  <c r="T357" i="3" s="1"/>
  <c r="O357" i="3"/>
  <c r="Q357" i="3" s="1"/>
  <c r="L357" i="3"/>
  <c r="N357" i="3" s="1"/>
  <c r="K357" i="3"/>
  <c r="I357" i="3"/>
  <c r="H357" i="3"/>
  <c r="F357" i="3"/>
  <c r="E357" i="3"/>
  <c r="B356" i="2" s="1"/>
  <c r="G356" i="2" s="1"/>
  <c r="C357" i="3"/>
  <c r="BH356" i="3"/>
  <c r="BJ356" i="3" s="1"/>
  <c r="BG356" i="3"/>
  <c r="D355" i="2" s="1"/>
  <c r="I355" i="2" s="1"/>
  <c r="BB356" i="3"/>
  <c r="BD356" i="3" s="1"/>
  <c r="BA356" i="3"/>
  <c r="AV356" i="3"/>
  <c r="AX356" i="3" s="1"/>
  <c r="AS356" i="3"/>
  <c r="AU356" i="3" s="1"/>
  <c r="AP356" i="3"/>
  <c r="AR356" i="3" s="1"/>
  <c r="AM356" i="3"/>
  <c r="AO356" i="3" s="1"/>
  <c r="AJ356" i="3"/>
  <c r="AL356" i="3" s="1"/>
  <c r="AG356" i="3"/>
  <c r="AI356" i="3" s="1"/>
  <c r="AD356" i="3"/>
  <c r="AF356" i="3" s="1"/>
  <c r="AA356" i="3"/>
  <c r="AC356" i="3" s="1"/>
  <c r="X356" i="3"/>
  <c r="Z356" i="3" s="1"/>
  <c r="U356" i="3"/>
  <c r="W356" i="3" s="1"/>
  <c r="C355" i="2" s="1"/>
  <c r="H355" i="2" s="1"/>
  <c r="R356" i="3"/>
  <c r="T356" i="3" s="1"/>
  <c r="Q356" i="3"/>
  <c r="O356" i="3"/>
  <c r="L356" i="3"/>
  <c r="N356" i="3" s="1"/>
  <c r="I356" i="3"/>
  <c r="K356" i="3" s="1"/>
  <c r="F356" i="3"/>
  <c r="H356" i="3" s="1"/>
  <c r="C356" i="3"/>
  <c r="E356" i="3" s="1"/>
  <c r="B355" i="2" s="1"/>
  <c r="BH355" i="3"/>
  <c r="BJ355" i="3" s="1"/>
  <c r="BD355" i="3"/>
  <c r="BB355" i="3"/>
  <c r="AX355" i="3"/>
  <c r="AV355" i="3"/>
  <c r="AS355" i="3"/>
  <c r="AU355" i="3" s="1"/>
  <c r="AR355" i="3"/>
  <c r="AP355" i="3"/>
  <c r="AO355" i="3"/>
  <c r="AM355" i="3"/>
  <c r="AJ355" i="3"/>
  <c r="AL355" i="3" s="1"/>
  <c r="AG355" i="3"/>
  <c r="AI355" i="3" s="1"/>
  <c r="AF355" i="3"/>
  <c r="AD355" i="3"/>
  <c r="AA355" i="3"/>
  <c r="AC355" i="3" s="1"/>
  <c r="X355" i="3"/>
  <c r="Z355" i="3" s="1"/>
  <c r="U355" i="3"/>
  <c r="W355" i="3" s="1"/>
  <c r="C354" i="2" s="1"/>
  <c r="H354" i="2" s="1"/>
  <c r="R355" i="3"/>
  <c r="T355" i="3" s="1"/>
  <c r="O355" i="3"/>
  <c r="Q355" i="3" s="1"/>
  <c r="N355" i="3"/>
  <c r="L355" i="3"/>
  <c r="K355" i="3"/>
  <c r="I355" i="3"/>
  <c r="F355" i="3"/>
  <c r="H355" i="3" s="1"/>
  <c r="C355" i="3"/>
  <c r="E355" i="3" s="1"/>
  <c r="B354" i="2" s="1"/>
  <c r="E354" i="2" s="1"/>
  <c r="BH354" i="3"/>
  <c r="BJ354" i="3" s="1"/>
  <c r="BB354" i="3"/>
  <c r="BD354" i="3" s="1"/>
  <c r="AV354" i="3"/>
  <c r="AX354" i="3" s="1"/>
  <c r="AS354" i="3"/>
  <c r="AU354" i="3" s="1"/>
  <c r="AP354" i="3"/>
  <c r="AR354" i="3" s="1"/>
  <c r="AM354" i="3"/>
  <c r="AO354" i="3" s="1"/>
  <c r="AJ354" i="3"/>
  <c r="AL354" i="3" s="1"/>
  <c r="AI354" i="3"/>
  <c r="AG354" i="3"/>
  <c r="AD354" i="3"/>
  <c r="AF354" i="3" s="1"/>
  <c r="AA354" i="3"/>
  <c r="AC354" i="3" s="1"/>
  <c r="Z354" i="3"/>
  <c r="X354" i="3"/>
  <c r="U354" i="3"/>
  <c r="W354" i="3" s="1"/>
  <c r="C353" i="2" s="1"/>
  <c r="H353" i="2" s="1"/>
  <c r="T354" i="3"/>
  <c r="R354" i="3"/>
  <c r="Q354" i="3"/>
  <c r="O354" i="3"/>
  <c r="L354" i="3"/>
  <c r="N354" i="3" s="1"/>
  <c r="I354" i="3"/>
  <c r="K354" i="3" s="1"/>
  <c r="F354" i="3"/>
  <c r="H354" i="3" s="1"/>
  <c r="C354" i="3"/>
  <c r="E354" i="3" s="1"/>
  <c r="B353" i="2" s="1"/>
  <c r="E353" i="2" s="1"/>
  <c r="J353" i="2" s="1"/>
  <c r="BJ353" i="3"/>
  <c r="BH353" i="3"/>
  <c r="BB353" i="3"/>
  <c r="BD353" i="3" s="1"/>
  <c r="AX353" i="3"/>
  <c r="AV353" i="3"/>
  <c r="AS353" i="3"/>
  <c r="AU353" i="3" s="1"/>
  <c r="AR353" i="3"/>
  <c r="AP353" i="3"/>
  <c r="AO353" i="3"/>
  <c r="AM353" i="3"/>
  <c r="AJ353" i="3"/>
  <c r="AL353" i="3" s="1"/>
  <c r="AI353" i="3"/>
  <c r="AG353" i="3"/>
  <c r="AF353" i="3"/>
  <c r="AD353" i="3"/>
  <c r="AC353" i="3"/>
  <c r="AA353" i="3"/>
  <c r="X353" i="3"/>
  <c r="Z353" i="3" s="1"/>
  <c r="W353" i="3"/>
  <c r="C352" i="2" s="1"/>
  <c r="H352" i="2" s="1"/>
  <c r="U353" i="3"/>
  <c r="T353" i="3"/>
  <c r="R353" i="3"/>
  <c r="O353" i="3"/>
  <c r="Q353" i="3" s="1"/>
  <c r="N353" i="3"/>
  <c r="L353" i="3"/>
  <c r="K353" i="3"/>
  <c r="I353" i="3"/>
  <c r="H353" i="3"/>
  <c r="F353" i="3"/>
  <c r="E353" i="3"/>
  <c r="B352" i="2" s="1"/>
  <c r="G352" i="2" s="1"/>
  <c r="C353" i="3"/>
  <c r="BH352" i="3"/>
  <c r="BJ352" i="3" s="1"/>
  <c r="BB352" i="3"/>
  <c r="BD352" i="3" s="1"/>
  <c r="AV352" i="3"/>
  <c r="AX352" i="3" s="1"/>
  <c r="AS352" i="3"/>
  <c r="AU352" i="3" s="1"/>
  <c r="AP352" i="3"/>
  <c r="AR352" i="3" s="1"/>
  <c r="AM352" i="3"/>
  <c r="AO352" i="3" s="1"/>
  <c r="AJ352" i="3"/>
  <c r="AL352" i="3" s="1"/>
  <c r="AI352" i="3"/>
  <c r="AG352" i="3"/>
  <c r="AF352" i="3"/>
  <c r="AD352" i="3"/>
  <c r="AA352" i="3"/>
  <c r="AC352" i="3" s="1"/>
  <c r="X352" i="3"/>
  <c r="Z352" i="3" s="1"/>
  <c r="U352" i="3"/>
  <c r="W352" i="3" s="1"/>
  <c r="C351" i="2" s="1"/>
  <c r="H351" i="2" s="1"/>
  <c r="R352" i="3"/>
  <c r="T352" i="3" s="1"/>
  <c r="O352" i="3"/>
  <c r="Q352" i="3" s="1"/>
  <c r="L352" i="3"/>
  <c r="N352" i="3" s="1"/>
  <c r="I352" i="3"/>
  <c r="K352" i="3" s="1"/>
  <c r="F352" i="3"/>
  <c r="H352" i="3" s="1"/>
  <c r="C352" i="3"/>
  <c r="E352" i="3" s="1"/>
  <c r="B351" i="2" s="1"/>
  <c r="BH351" i="3"/>
  <c r="BJ351" i="3" s="1"/>
  <c r="BG351" i="3"/>
  <c r="D350" i="2" s="1"/>
  <c r="I350" i="2" s="1"/>
  <c r="BB351" i="3"/>
  <c r="BD351" i="3" s="1"/>
  <c r="BA351" i="3"/>
  <c r="AV351" i="3"/>
  <c r="AX351" i="3" s="1"/>
  <c r="AS351" i="3"/>
  <c r="AU351" i="3" s="1"/>
  <c r="AP351" i="3"/>
  <c r="AR351" i="3" s="1"/>
  <c r="AO351" i="3"/>
  <c r="AM351" i="3"/>
  <c r="AL351" i="3"/>
  <c r="AJ351" i="3"/>
  <c r="AI351" i="3"/>
  <c r="AG351" i="3"/>
  <c r="AD351" i="3"/>
  <c r="AF351" i="3" s="1"/>
  <c r="AC351" i="3"/>
  <c r="AA351" i="3"/>
  <c r="Z351" i="3"/>
  <c r="X351" i="3"/>
  <c r="U351" i="3"/>
  <c r="W351" i="3" s="1"/>
  <c r="C350" i="2" s="1"/>
  <c r="H350" i="2" s="1"/>
  <c r="R351" i="3"/>
  <c r="T351" i="3" s="1"/>
  <c r="O351" i="3"/>
  <c r="Q351" i="3" s="1"/>
  <c r="L351" i="3"/>
  <c r="N351" i="3" s="1"/>
  <c r="I351" i="3"/>
  <c r="K351" i="3" s="1"/>
  <c r="H351" i="3"/>
  <c r="F351" i="3"/>
  <c r="C351" i="3"/>
  <c r="E351" i="3" s="1"/>
  <c r="B350" i="2" s="1"/>
  <c r="G350" i="2" s="1"/>
  <c r="BH350" i="3"/>
  <c r="BJ350" i="3" s="1"/>
  <c r="BG350" i="3"/>
  <c r="D349" i="2" s="1"/>
  <c r="I349" i="2" s="1"/>
  <c r="BB350" i="3"/>
  <c r="BD350" i="3" s="1"/>
  <c r="BA350" i="3"/>
  <c r="AX350" i="3"/>
  <c r="AV350" i="3"/>
  <c r="AS350" i="3"/>
  <c r="AU350" i="3" s="1"/>
  <c r="AR350" i="3"/>
  <c r="AP350" i="3"/>
  <c r="AM350" i="3"/>
  <c r="AO350" i="3" s="1"/>
  <c r="AJ350" i="3"/>
  <c r="AL350" i="3" s="1"/>
  <c r="AG350" i="3"/>
  <c r="AI350" i="3" s="1"/>
  <c r="AD350" i="3"/>
  <c r="AF350" i="3" s="1"/>
  <c r="AA350" i="3"/>
  <c r="AC350" i="3" s="1"/>
  <c r="X350" i="3"/>
  <c r="Z350" i="3" s="1"/>
  <c r="U350" i="3"/>
  <c r="W350" i="3" s="1"/>
  <c r="C349" i="2" s="1"/>
  <c r="R350" i="3"/>
  <c r="T350" i="3" s="1"/>
  <c r="O350" i="3"/>
  <c r="Q350" i="3" s="1"/>
  <c r="N350" i="3"/>
  <c r="L350" i="3"/>
  <c r="I350" i="3"/>
  <c r="K350" i="3" s="1"/>
  <c r="F350" i="3"/>
  <c r="H350" i="3" s="1"/>
  <c r="C350" i="3"/>
  <c r="E350" i="3" s="1"/>
  <c r="B349" i="2" s="1"/>
  <c r="G349" i="2" s="1"/>
  <c r="BH349" i="3"/>
  <c r="BJ349" i="3" s="1"/>
  <c r="BG349" i="3"/>
  <c r="D348" i="2" s="1"/>
  <c r="I348" i="2" s="1"/>
  <c r="BB349" i="3"/>
  <c r="BD349" i="3" s="1"/>
  <c r="BA349" i="3"/>
  <c r="AX349" i="3"/>
  <c r="AV349" i="3"/>
  <c r="AS349" i="3"/>
  <c r="AU349" i="3" s="1"/>
  <c r="AP349" i="3"/>
  <c r="AR349" i="3" s="1"/>
  <c r="AM349" i="3"/>
  <c r="AO349" i="3" s="1"/>
  <c r="AJ349" i="3"/>
  <c r="AL349" i="3" s="1"/>
  <c r="AI349" i="3"/>
  <c r="AG349" i="3"/>
  <c r="AD349" i="3"/>
  <c r="AF349" i="3" s="1"/>
  <c r="AA349" i="3"/>
  <c r="AC349" i="3" s="1"/>
  <c r="Z349" i="3"/>
  <c r="X349" i="3"/>
  <c r="U349" i="3"/>
  <c r="W349" i="3" s="1"/>
  <c r="C348" i="2" s="1"/>
  <c r="H348" i="2" s="1"/>
  <c r="R349" i="3"/>
  <c r="T349" i="3" s="1"/>
  <c r="O349" i="3"/>
  <c r="Q349" i="3" s="1"/>
  <c r="L349" i="3"/>
  <c r="N349" i="3" s="1"/>
  <c r="K349" i="3"/>
  <c r="I349" i="3"/>
  <c r="F349" i="3"/>
  <c r="H349" i="3" s="1"/>
  <c r="C349" i="3"/>
  <c r="E349" i="3" s="1"/>
  <c r="B348" i="2" s="1"/>
  <c r="G348" i="2" s="1"/>
  <c r="BJ348" i="3"/>
  <c r="BH348" i="3"/>
  <c r="BB348" i="3"/>
  <c r="BD348" i="3" s="1"/>
  <c r="AX348" i="3"/>
  <c r="AV348" i="3"/>
  <c r="AU348" i="3"/>
  <c r="AS348" i="3"/>
  <c r="AP348" i="3"/>
  <c r="AR348" i="3" s="1"/>
  <c r="AM348" i="3"/>
  <c r="AO348" i="3" s="1"/>
  <c r="AJ348" i="3"/>
  <c r="AL348" i="3" s="1"/>
  <c r="AG348" i="3"/>
  <c r="AI348" i="3" s="1"/>
  <c r="AF348" i="3"/>
  <c r="AD348" i="3"/>
  <c r="AC348" i="3"/>
  <c r="AA348" i="3"/>
  <c r="Z348" i="3"/>
  <c r="X348" i="3"/>
  <c r="U348" i="3"/>
  <c r="W348" i="3" s="1"/>
  <c r="C347" i="2" s="1"/>
  <c r="H347" i="2" s="1"/>
  <c r="R348" i="3"/>
  <c r="T348" i="3" s="1"/>
  <c r="O348" i="3"/>
  <c r="Q348" i="3" s="1"/>
  <c r="L348" i="3"/>
  <c r="N348" i="3" s="1"/>
  <c r="I348" i="3"/>
  <c r="K348" i="3" s="1"/>
  <c r="F348" i="3"/>
  <c r="H348" i="3" s="1"/>
  <c r="E348" i="3"/>
  <c r="B347" i="2" s="1"/>
  <c r="E347" i="2" s="1"/>
  <c r="C348" i="3"/>
  <c r="BH347" i="3"/>
  <c r="BJ347" i="3" s="1"/>
  <c r="BG347" i="3"/>
  <c r="D346" i="2" s="1"/>
  <c r="I346" i="2" s="1"/>
  <c r="BB347" i="3"/>
  <c r="BD347" i="3" s="1"/>
  <c r="BA347" i="3"/>
  <c r="AX347" i="3"/>
  <c r="AV347" i="3"/>
  <c r="AS347" i="3"/>
  <c r="AU347" i="3" s="1"/>
  <c r="AP347" i="3"/>
  <c r="AR347" i="3" s="1"/>
  <c r="AO347" i="3"/>
  <c r="AM347" i="3"/>
  <c r="AJ347" i="3"/>
  <c r="AL347" i="3" s="1"/>
  <c r="AI347" i="3"/>
  <c r="AG347" i="3"/>
  <c r="AD347" i="3"/>
  <c r="AF347" i="3" s="1"/>
  <c r="AA347" i="3"/>
  <c r="AC347" i="3" s="1"/>
  <c r="Z347" i="3"/>
  <c r="X347" i="3"/>
  <c r="U347" i="3"/>
  <c r="W347" i="3" s="1"/>
  <c r="C346" i="2" s="1"/>
  <c r="H346" i="2" s="1"/>
  <c r="R347" i="3"/>
  <c r="T347" i="3" s="1"/>
  <c r="O347" i="3"/>
  <c r="Q347" i="3" s="1"/>
  <c r="N347" i="3"/>
  <c r="L347" i="3"/>
  <c r="I347" i="3"/>
  <c r="K347" i="3" s="1"/>
  <c r="F347" i="3"/>
  <c r="H347" i="3" s="1"/>
  <c r="C347" i="3"/>
  <c r="E347" i="3" s="1"/>
  <c r="B346" i="2" s="1"/>
  <c r="E346" i="2" s="1"/>
  <c r="J346" i="2" s="1"/>
  <c r="BH346" i="3"/>
  <c r="BJ346" i="3" s="1"/>
  <c r="BG346" i="3"/>
  <c r="D345" i="2" s="1"/>
  <c r="I345" i="2" s="1"/>
  <c r="BB346" i="3"/>
  <c r="BD346" i="3" s="1"/>
  <c r="BA346" i="3"/>
  <c r="AV346" i="3"/>
  <c r="AX346" i="3" s="1"/>
  <c r="AS346" i="3"/>
  <c r="AU346" i="3" s="1"/>
  <c r="AP346" i="3"/>
  <c r="AR346" i="3" s="1"/>
  <c r="AM346" i="3"/>
  <c r="AO346" i="3" s="1"/>
  <c r="AJ346" i="3"/>
  <c r="AL346" i="3" s="1"/>
  <c r="AI346" i="3"/>
  <c r="AG346" i="3"/>
  <c r="AD346" i="3"/>
  <c r="AF346" i="3" s="1"/>
  <c r="AA346" i="3"/>
  <c r="AC346" i="3" s="1"/>
  <c r="X346" i="3"/>
  <c r="Z346" i="3" s="1"/>
  <c r="U346" i="3"/>
  <c r="W346" i="3" s="1"/>
  <c r="C345" i="2" s="1"/>
  <c r="R346" i="3"/>
  <c r="T346" i="3" s="1"/>
  <c r="O346" i="3"/>
  <c r="Q346" i="3" s="1"/>
  <c r="L346" i="3"/>
  <c r="N346" i="3" s="1"/>
  <c r="I346" i="3"/>
  <c r="K346" i="3" s="1"/>
  <c r="H346" i="3"/>
  <c r="F346" i="3"/>
  <c r="E346" i="3"/>
  <c r="B345" i="2" s="1"/>
  <c r="C346" i="3"/>
  <c r="BJ345" i="3"/>
  <c r="BH345" i="3"/>
  <c r="BG345" i="3"/>
  <c r="D344" i="2" s="1"/>
  <c r="BB345" i="3"/>
  <c r="BD345" i="3" s="1"/>
  <c r="BA345" i="3"/>
  <c r="AX345" i="3"/>
  <c r="AV345" i="3"/>
  <c r="AS345" i="3"/>
  <c r="AU345" i="3" s="1"/>
  <c r="AP345" i="3"/>
  <c r="AR345" i="3" s="1"/>
  <c r="AO345" i="3"/>
  <c r="AM345" i="3"/>
  <c r="AJ345" i="3"/>
  <c r="AL345" i="3" s="1"/>
  <c r="AG345" i="3"/>
  <c r="AI345" i="3" s="1"/>
  <c r="AD345" i="3"/>
  <c r="AF345" i="3" s="1"/>
  <c r="AA345" i="3"/>
  <c r="AC345" i="3" s="1"/>
  <c r="X345" i="3"/>
  <c r="Z345" i="3" s="1"/>
  <c r="U345" i="3"/>
  <c r="W345" i="3" s="1"/>
  <c r="C344" i="2" s="1"/>
  <c r="R345" i="3"/>
  <c r="T345" i="3" s="1"/>
  <c r="O345" i="3"/>
  <c r="Q345" i="3" s="1"/>
  <c r="L345" i="3"/>
  <c r="N345" i="3" s="1"/>
  <c r="K345" i="3"/>
  <c r="I345" i="3"/>
  <c r="H345" i="3"/>
  <c r="F345" i="3"/>
  <c r="C345" i="3"/>
  <c r="E345" i="3" s="1"/>
  <c r="B344" i="2" s="1"/>
  <c r="B345" i="3"/>
  <c r="BH344" i="3"/>
  <c r="BJ344" i="3" s="1"/>
  <c r="BG344" i="3"/>
  <c r="D343" i="2" s="1"/>
  <c r="I343" i="2" s="1"/>
  <c r="BB344" i="3"/>
  <c r="BD344" i="3" s="1"/>
  <c r="BA344" i="3"/>
  <c r="AV344" i="3"/>
  <c r="AX344" i="3" s="1"/>
  <c r="AS344" i="3"/>
  <c r="AU344" i="3" s="1"/>
  <c r="AP344" i="3"/>
  <c r="AR344" i="3" s="1"/>
  <c r="AM344" i="3"/>
  <c r="AO344" i="3" s="1"/>
  <c r="AJ344" i="3"/>
  <c r="AL344" i="3" s="1"/>
  <c r="AG344" i="3"/>
  <c r="AI344" i="3" s="1"/>
  <c r="AD344" i="3"/>
  <c r="AF344" i="3" s="1"/>
  <c r="AA344" i="3"/>
  <c r="AC344" i="3" s="1"/>
  <c r="Z344" i="3"/>
  <c r="X344" i="3"/>
  <c r="U344" i="3"/>
  <c r="W344" i="3" s="1"/>
  <c r="C343" i="2" s="1"/>
  <c r="H343" i="2" s="1"/>
  <c r="R344" i="3"/>
  <c r="T344" i="3" s="1"/>
  <c r="O344" i="3"/>
  <c r="Q344" i="3" s="1"/>
  <c r="L344" i="3"/>
  <c r="N344" i="3" s="1"/>
  <c r="K344" i="3"/>
  <c r="I344" i="3"/>
  <c r="F344" i="3"/>
  <c r="H344" i="3" s="1"/>
  <c r="C344" i="3"/>
  <c r="E344" i="3" s="1"/>
  <c r="B343" i="2" s="1"/>
  <c r="BH343" i="3"/>
  <c r="BJ343" i="3" s="1"/>
  <c r="BG343" i="3"/>
  <c r="D342" i="2" s="1"/>
  <c r="I342" i="2" s="1"/>
  <c r="BD343" i="3"/>
  <c r="BA343" i="3"/>
  <c r="AV343" i="3"/>
  <c r="AX343" i="3" s="1"/>
  <c r="AS343" i="3"/>
  <c r="AU343" i="3" s="1"/>
  <c r="AR343" i="3"/>
  <c r="AP343" i="3"/>
  <c r="AM343" i="3"/>
  <c r="AO343" i="3" s="1"/>
  <c r="AL343" i="3"/>
  <c r="AJ343" i="3"/>
  <c r="AG343" i="3"/>
  <c r="AI343" i="3" s="1"/>
  <c r="AD343" i="3"/>
  <c r="AF343" i="3" s="1"/>
  <c r="AA343" i="3"/>
  <c r="AC343" i="3" s="1"/>
  <c r="X343" i="3"/>
  <c r="Z343" i="3" s="1"/>
  <c r="U343" i="3"/>
  <c r="W343" i="3" s="1"/>
  <c r="C342" i="2" s="1"/>
  <c r="H342" i="2" s="1"/>
  <c r="R343" i="3"/>
  <c r="T343" i="3" s="1"/>
  <c r="Q343" i="3"/>
  <c r="O343" i="3"/>
  <c r="L343" i="3"/>
  <c r="N343" i="3" s="1"/>
  <c r="I343" i="3"/>
  <c r="K343" i="3" s="1"/>
  <c r="F343" i="3"/>
  <c r="H343" i="3" s="1"/>
  <c r="C343" i="3"/>
  <c r="E343" i="3" s="1"/>
  <c r="B342" i="2" s="1"/>
  <c r="E342" i="2" s="1"/>
  <c r="BH342" i="3"/>
  <c r="BJ342" i="3" s="1"/>
  <c r="BG342" i="3"/>
  <c r="D341" i="2" s="1"/>
  <c r="I341" i="2" s="1"/>
  <c r="BD342" i="3"/>
  <c r="BA342" i="3"/>
  <c r="AV342" i="3"/>
  <c r="AX342" i="3" s="1"/>
  <c r="AS342" i="3"/>
  <c r="AU342" i="3" s="1"/>
  <c r="AP342" i="3"/>
  <c r="AR342" i="3" s="1"/>
  <c r="AM342" i="3"/>
  <c r="AO342" i="3" s="1"/>
  <c r="AJ342" i="3"/>
  <c r="AL342" i="3" s="1"/>
  <c r="AG342" i="3"/>
  <c r="AI342" i="3" s="1"/>
  <c r="AD342" i="3"/>
  <c r="AF342" i="3" s="1"/>
  <c r="AA342" i="3"/>
  <c r="AC342" i="3" s="1"/>
  <c r="X342" i="3"/>
  <c r="Z342" i="3" s="1"/>
  <c r="U342" i="3"/>
  <c r="W342" i="3" s="1"/>
  <c r="C341" i="2" s="1"/>
  <c r="H341" i="2" s="1"/>
  <c r="R342" i="3"/>
  <c r="T342" i="3" s="1"/>
  <c r="O342" i="3"/>
  <c r="Q342" i="3" s="1"/>
  <c r="L342" i="3"/>
  <c r="N342" i="3" s="1"/>
  <c r="I342" i="3"/>
  <c r="K342" i="3" s="1"/>
  <c r="F342" i="3"/>
  <c r="H342" i="3" s="1"/>
  <c r="C342" i="3"/>
  <c r="E342" i="3" s="1"/>
  <c r="B341" i="2" s="1"/>
  <c r="B342" i="3"/>
  <c r="BH341" i="3"/>
  <c r="BJ341" i="3" s="1"/>
  <c r="BD341" i="3"/>
  <c r="AV341" i="3"/>
  <c r="AX341" i="3" s="1"/>
  <c r="AS341" i="3"/>
  <c r="AU341" i="3" s="1"/>
  <c r="AR341" i="3"/>
  <c r="AP341" i="3"/>
  <c r="AM341" i="3"/>
  <c r="AO341" i="3" s="1"/>
  <c r="AJ341" i="3"/>
  <c r="AL341" i="3" s="1"/>
  <c r="AI341" i="3"/>
  <c r="AG341" i="3"/>
  <c r="AD341" i="3"/>
  <c r="AF341" i="3" s="1"/>
  <c r="AA341" i="3"/>
  <c r="AC341" i="3" s="1"/>
  <c r="Z341" i="3"/>
  <c r="X341" i="3"/>
  <c r="U341" i="3"/>
  <c r="W341" i="3" s="1"/>
  <c r="C340" i="2" s="1"/>
  <c r="H340" i="2" s="1"/>
  <c r="R341" i="3"/>
  <c r="T341" i="3" s="1"/>
  <c r="O341" i="3"/>
  <c r="Q341" i="3" s="1"/>
  <c r="N341" i="3"/>
  <c r="L341" i="3"/>
  <c r="I341" i="3"/>
  <c r="K341" i="3" s="1"/>
  <c r="F341" i="3"/>
  <c r="H341" i="3" s="1"/>
  <c r="E341" i="3"/>
  <c r="B340" i="2" s="1"/>
  <c r="G340" i="2" s="1"/>
  <c r="C341" i="3"/>
  <c r="B341" i="3"/>
  <c r="BH340" i="3"/>
  <c r="BJ340" i="3" s="1"/>
  <c r="BD340" i="3"/>
  <c r="AV340" i="3"/>
  <c r="AX340" i="3" s="1"/>
  <c r="AS340" i="3"/>
  <c r="AU340" i="3" s="1"/>
  <c r="AP340" i="3"/>
  <c r="AR340" i="3" s="1"/>
  <c r="AM340" i="3"/>
  <c r="AO340" i="3" s="1"/>
  <c r="AL340" i="3"/>
  <c r="AJ340" i="3"/>
  <c r="AI340" i="3"/>
  <c r="AG340" i="3"/>
  <c r="AD340" i="3"/>
  <c r="AF340" i="3" s="1"/>
  <c r="AA340" i="3"/>
  <c r="AC340" i="3" s="1"/>
  <c r="X340" i="3"/>
  <c r="Z340" i="3" s="1"/>
  <c r="U340" i="3"/>
  <c r="W340" i="3" s="1"/>
  <c r="C339" i="2" s="1"/>
  <c r="H339" i="2" s="1"/>
  <c r="R340" i="3"/>
  <c r="T340" i="3" s="1"/>
  <c r="O340" i="3"/>
  <c r="Q340" i="3" s="1"/>
  <c r="L340" i="3"/>
  <c r="N340" i="3" s="1"/>
  <c r="I340" i="3"/>
  <c r="K340" i="3" s="1"/>
  <c r="H340" i="3"/>
  <c r="F340" i="3"/>
  <c r="C340" i="3"/>
  <c r="E340" i="3" s="1"/>
  <c r="B339" i="2" s="1"/>
  <c r="G339" i="2" s="1"/>
  <c r="BH339" i="3"/>
  <c r="BJ339" i="3" s="1"/>
  <c r="AV339" i="3"/>
  <c r="AX339" i="3" s="1"/>
  <c r="AS339" i="3"/>
  <c r="AU339" i="3" s="1"/>
  <c r="AR339" i="3"/>
  <c r="AP339" i="3"/>
  <c r="AM339" i="3"/>
  <c r="AO339" i="3" s="1"/>
  <c r="AJ339" i="3"/>
  <c r="AL339" i="3" s="1"/>
  <c r="AG339" i="3"/>
  <c r="AI339" i="3" s="1"/>
  <c r="AD339" i="3"/>
  <c r="AF339" i="3" s="1"/>
  <c r="AA339" i="3"/>
  <c r="AC339" i="3" s="1"/>
  <c r="X339" i="3"/>
  <c r="Z339" i="3" s="1"/>
  <c r="U339" i="3"/>
  <c r="W339" i="3" s="1"/>
  <c r="C338" i="2" s="1"/>
  <c r="H338" i="2" s="1"/>
  <c r="T339" i="3"/>
  <c r="R339" i="3"/>
  <c r="O339" i="3"/>
  <c r="Q339" i="3" s="1"/>
  <c r="L339" i="3"/>
  <c r="N339" i="3" s="1"/>
  <c r="I339" i="3"/>
  <c r="K339" i="3" s="1"/>
  <c r="F339" i="3"/>
  <c r="H339" i="3" s="1"/>
  <c r="C339" i="3"/>
  <c r="E339" i="3" s="1"/>
  <c r="B338" i="2" s="1"/>
  <c r="G338" i="2" s="1"/>
  <c r="BH338" i="3"/>
  <c r="BJ338" i="3" s="1"/>
  <c r="BG338" i="3"/>
  <c r="D337" i="2" s="1"/>
  <c r="I337" i="2" s="1"/>
  <c r="AV338" i="3"/>
  <c r="AX338" i="3" s="1"/>
  <c r="AS338" i="3"/>
  <c r="AU338" i="3" s="1"/>
  <c r="AR338" i="3"/>
  <c r="AP338" i="3"/>
  <c r="AM338" i="3"/>
  <c r="AO338" i="3" s="1"/>
  <c r="AJ338" i="3"/>
  <c r="AL338" i="3" s="1"/>
  <c r="AI338" i="3"/>
  <c r="AG338" i="3"/>
  <c r="AD338" i="3"/>
  <c r="AF338" i="3" s="1"/>
  <c r="AA338" i="3"/>
  <c r="AC338" i="3" s="1"/>
  <c r="X338" i="3"/>
  <c r="Z338" i="3" s="1"/>
  <c r="U338" i="3"/>
  <c r="W338" i="3" s="1"/>
  <c r="C337" i="2" s="1"/>
  <c r="H337" i="2" s="1"/>
  <c r="R338" i="3"/>
  <c r="T338" i="3" s="1"/>
  <c r="Q338" i="3"/>
  <c r="O338" i="3"/>
  <c r="L338" i="3"/>
  <c r="N338" i="3" s="1"/>
  <c r="I338" i="3"/>
  <c r="K338" i="3" s="1"/>
  <c r="F338" i="3"/>
  <c r="H338" i="3" s="1"/>
  <c r="C338" i="3"/>
  <c r="E338" i="3" s="1"/>
  <c r="B337" i="2" s="1"/>
  <c r="E337" i="2" s="1"/>
  <c r="J337" i="2" s="1"/>
  <c r="BH337" i="3"/>
  <c r="BJ337" i="3" s="1"/>
  <c r="AX337" i="3"/>
  <c r="AV337" i="3"/>
  <c r="AU337" i="3"/>
  <c r="AS337" i="3"/>
  <c r="AP337" i="3"/>
  <c r="AR337" i="3" s="1"/>
  <c r="AM337" i="3"/>
  <c r="AO337" i="3" s="1"/>
  <c r="AJ337" i="3"/>
  <c r="AL337" i="3" s="1"/>
  <c r="AI337" i="3"/>
  <c r="AG337" i="3"/>
  <c r="AF337" i="3"/>
  <c r="AD337" i="3"/>
  <c r="AC337" i="3"/>
  <c r="AA337" i="3"/>
  <c r="Z337" i="3"/>
  <c r="X337" i="3"/>
  <c r="U337" i="3"/>
  <c r="W337" i="3" s="1"/>
  <c r="C336" i="2" s="1"/>
  <c r="H336" i="2" s="1"/>
  <c r="R337" i="3"/>
  <c r="T337" i="3" s="1"/>
  <c r="O337" i="3"/>
  <c r="Q337" i="3" s="1"/>
  <c r="L337" i="3"/>
  <c r="N337" i="3" s="1"/>
  <c r="K337" i="3"/>
  <c r="I337" i="3"/>
  <c r="H337" i="3"/>
  <c r="F337" i="3"/>
  <c r="E337" i="3"/>
  <c r="B336" i="2" s="1"/>
  <c r="E336" i="2" s="1"/>
  <c r="C337" i="3"/>
  <c r="BJ336" i="3"/>
  <c r="BH336" i="3"/>
  <c r="AV336" i="3"/>
  <c r="AX336" i="3" s="1"/>
  <c r="AS336" i="3"/>
  <c r="AU336" i="3" s="1"/>
  <c r="AP336" i="3"/>
  <c r="AR336" i="3" s="1"/>
  <c r="AO336" i="3"/>
  <c r="AM336" i="3"/>
  <c r="AJ336" i="3"/>
  <c r="AL336" i="3" s="1"/>
  <c r="AI336" i="3"/>
  <c r="AG336" i="3"/>
  <c r="AD336" i="3"/>
  <c r="AF336" i="3" s="1"/>
  <c r="AA336" i="3"/>
  <c r="AC336" i="3" s="1"/>
  <c r="X336" i="3"/>
  <c r="Z336" i="3" s="1"/>
  <c r="U336" i="3"/>
  <c r="W336" i="3" s="1"/>
  <c r="C335" i="2" s="1"/>
  <c r="H335" i="2" s="1"/>
  <c r="R336" i="3"/>
  <c r="T336" i="3" s="1"/>
  <c r="O336" i="3"/>
  <c r="Q336" i="3" s="1"/>
  <c r="L336" i="3"/>
  <c r="N336" i="3" s="1"/>
  <c r="I336" i="3"/>
  <c r="K336" i="3" s="1"/>
  <c r="F336" i="3"/>
  <c r="H336" i="3" s="1"/>
  <c r="C336" i="3"/>
  <c r="E336" i="3" s="1"/>
  <c r="B335" i="2" s="1"/>
  <c r="BH335" i="3"/>
  <c r="BJ335" i="3" s="1"/>
  <c r="BG335" i="3"/>
  <c r="D334" i="2" s="1"/>
  <c r="I334" i="2" s="1"/>
  <c r="BD335" i="3"/>
  <c r="BA335" i="3"/>
  <c r="AV335" i="3"/>
  <c r="AX335" i="3" s="1"/>
  <c r="AS335" i="3"/>
  <c r="AU335" i="3" s="1"/>
  <c r="AP335" i="3"/>
  <c r="AR335" i="3" s="1"/>
  <c r="AO335" i="3"/>
  <c r="AM335" i="3"/>
  <c r="AL335" i="3"/>
  <c r="AJ335" i="3"/>
  <c r="AI335" i="3"/>
  <c r="AG335" i="3"/>
  <c r="AD335" i="3"/>
  <c r="AF335" i="3" s="1"/>
  <c r="AC335" i="3"/>
  <c r="AA335" i="3"/>
  <c r="Z335" i="3"/>
  <c r="X335" i="3"/>
  <c r="U335" i="3"/>
  <c r="W335" i="3" s="1"/>
  <c r="C334" i="2" s="1"/>
  <c r="T335" i="3"/>
  <c r="R335" i="3"/>
  <c r="O335" i="3"/>
  <c r="Q335" i="3" s="1"/>
  <c r="L335" i="3"/>
  <c r="N335" i="3" s="1"/>
  <c r="I335" i="3"/>
  <c r="K335" i="3" s="1"/>
  <c r="F335" i="3"/>
  <c r="H335" i="3" s="1"/>
  <c r="C335" i="3"/>
  <c r="E335" i="3" s="1"/>
  <c r="B334" i="2" s="1"/>
  <c r="G334" i="2" s="1"/>
  <c r="BH334" i="3"/>
  <c r="BJ334" i="3" s="1"/>
  <c r="BG334" i="3"/>
  <c r="D333" i="2" s="1"/>
  <c r="I333" i="2" s="1"/>
  <c r="BD334" i="3"/>
  <c r="BA334" i="3"/>
  <c r="AV334" i="3"/>
  <c r="AX334" i="3" s="1"/>
  <c r="AS334" i="3"/>
  <c r="AU334" i="3" s="1"/>
  <c r="AP334" i="3"/>
  <c r="AR334" i="3" s="1"/>
  <c r="AO334" i="3"/>
  <c r="AM334" i="3"/>
  <c r="AJ334" i="3"/>
  <c r="AL334" i="3" s="1"/>
  <c r="AG334" i="3"/>
  <c r="AI334" i="3" s="1"/>
  <c r="AF334" i="3"/>
  <c r="AD334" i="3"/>
  <c r="AC334" i="3"/>
  <c r="AA334" i="3"/>
  <c r="Z334" i="3"/>
  <c r="X334" i="3"/>
  <c r="U334" i="3"/>
  <c r="W334" i="3" s="1"/>
  <c r="C333" i="2" s="1"/>
  <c r="R334" i="3"/>
  <c r="T334" i="3" s="1"/>
  <c r="O334" i="3"/>
  <c r="Q334" i="3" s="1"/>
  <c r="L334" i="3"/>
  <c r="N334" i="3" s="1"/>
  <c r="I334" i="3"/>
  <c r="K334" i="3" s="1"/>
  <c r="F334" i="3"/>
  <c r="H334" i="3" s="1"/>
  <c r="C334" i="3"/>
  <c r="E334" i="3" s="1"/>
  <c r="B333" i="2" s="1"/>
  <c r="BH333" i="3"/>
  <c r="BJ333" i="3" s="1"/>
  <c r="BG333" i="3"/>
  <c r="D332" i="2" s="1"/>
  <c r="I332" i="2" s="1"/>
  <c r="BD333" i="3"/>
  <c r="BA333" i="3"/>
  <c r="AV333" i="3"/>
  <c r="AX333" i="3" s="1"/>
  <c r="AS333" i="3"/>
  <c r="AU333" i="3" s="1"/>
  <c r="AR333" i="3"/>
  <c r="AP333" i="3"/>
  <c r="AM333" i="3"/>
  <c r="AO333" i="3" s="1"/>
  <c r="AJ333" i="3"/>
  <c r="AL333" i="3" s="1"/>
  <c r="AG333" i="3"/>
  <c r="AI333" i="3" s="1"/>
  <c r="AF333" i="3"/>
  <c r="AD333" i="3"/>
  <c r="AC333" i="3"/>
  <c r="AA333" i="3"/>
  <c r="X333" i="3"/>
  <c r="Z333" i="3" s="1"/>
  <c r="U333" i="3"/>
  <c r="W333" i="3" s="1"/>
  <c r="C332" i="2" s="1"/>
  <c r="H332" i="2" s="1"/>
  <c r="R333" i="3"/>
  <c r="T333" i="3" s="1"/>
  <c r="O333" i="3"/>
  <c r="Q333" i="3" s="1"/>
  <c r="N333" i="3"/>
  <c r="L333" i="3"/>
  <c r="I333" i="3"/>
  <c r="K333" i="3" s="1"/>
  <c r="H333" i="3"/>
  <c r="F333" i="3"/>
  <c r="C333" i="3"/>
  <c r="E333" i="3" s="1"/>
  <c r="B332" i="2" s="1"/>
  <c r="BH332" i="3"/>
  <c r="BJ332" i="3" s="1"/>
  <c r="BG332" i="3"/>
  <c r="D331" i="2" s="1"/>
  <c r="I331" i="2" s="1"/>
  <c r="BA332" i="3"/>
  <c r="AX332" i="3"/>
  <c r="AV332" i="3"/>
  <c r="AU332" i="3"/>
  <c r="AS332" i="3"/>
  <c r="AR332" i="3"/>
  <c r="AP332" i="3"/>
  <c r="AM332" i="3"/>
  <c r="AO332" i="3" s="1"/>
  <c r="AJ332" i="3"/>
  <c r="AL332" i="3" s="1"/>
  <c r="AG332" i="3"/>
  <c r="AI332" i="3" s="1"/>
  <c r="AD332" i="3"/>
  <c r="AF332" i="3" s="1"/>
  <c r="AA332" i="3"/>
  <c r="AC332" i="3" s="1"/>
  <c r="Z332" i="3"/>
  <c r="X332" i="3"/>
  <c r="W332" i="3"/>
  <c r="C331" i="2" s="1"/>
  <c r="U332" i="3"/>
  <c r="R332" i="3"/>
  <c r="T332" i="3" s="1"/>
  <c r="O332" i="3"/>
  <c r="Q332" i="3" s="1"/>
  <c r="L332" i="3"/>
  <c r="N332" i="3" s="1"/>
  <c r="I332" i="3"/>
  <c r="K332" i="3" s="1"/>
  <c r="H332" i="3"/>
  <c r="F332" i="3"/>
  <c r="E332" i="3"/>
  <c r="B331" i="2" s="1"/>
  <c r="G331" i="2" s="1"/>
  <c r="C332" i="3"/>
  <c r="BH331" i="3"/>
  <c r="BJ331" i="3" s="1"/>
  <c r="BG331" i="3"/>
  <c r="D330" i="2" s="1"/>
  <c r="I330" i="2" s="1"/>
  <c r="BD331" i="3"/>
  <c r="BA331" i="3"/>
  <c r="AX331" i="3"/>
  <c r="AV331" i="3"/>
  <c r="AS331" i="3"/>
  <c r="AU331" i="3" s="1"/>
  <c r="AR331" i="3"/>
  <c r="AP331" i="3"/>
  <c r="AO331" i="3"/>
  <c r="AM331" i="3"/>
  <c r="AL331" i="3"/>
  <c r="AJ331" i="3"/>
  <c r="AG331" i="3"/>
  <c r="AI331" i="3" s="1"/>
  <c r="AD331" i="3"/>
  <c r="AF331" i="3" s="1"/>
  <c r="AA331" i="3"/>
  <c r="AC331" i="3" s="1"/>
  <c r="X331" i="3"/>
  <c r="Z331" i="3" s="1"/>
  <c r="U331" i="3"/>
  <c r="W331" i="3" s="1"/>
  <c r="C330" i="2" s="1"/>
  <c r="H330" i="2" s="1"/>
  <c r="R331" i="3"/>
  <c r="T331" i="3" s="1"/>
  <c r="O331" i="3"/>
  <c r="Q331" i="3" s="1"/>
  <c r="L331" i="3"/>
  <c r="N331" i="3" s="1"/>
  <c r="I331" i="3"/>
  <c r="K331" i="3" s="1"/>
  <c r="F331" i="3"/>
  <c r="H331" i="3" s="1"/>
  <c r="C331" i="3"/>
  <c r="E331" i="3" s="1"/>
  <c r="B330" i="2" s="1"/>
  <c r="B331" i="3"/>
  <c r="BH330" i="3"/>
  <c r="BJ330" i="3" s="1"/>
  <c r="BG330" i="3"/>
  <c r="D329" i="2" s="1"/>
  <c r="I329" i="2" s="1"/>
  <c r="BD330" i="3"/>
  <c r="BA330" i="3"/>
  <c r="AV330" i="3"/>
  <c r="AX330" i="3" s="1"/>
  <c r="AU330" i="3"/>
  <c r="AS330" i="3"/>
  <c r="AR330" i="3"/>
  <c r="AP330" i="3"/>
  <c r="AM330" i="3"/>
  <c r="AO330" i="3" s="1"/>
  <c r="AJ330" i="3"/>
  <c r="AL330" i="3" s="1"/>
  <c r="AI330" i="3"/>
  <c r="AG330" i="3"/>
  <c r="AD330" i="3"/>
  <c r="AF330" i="3" s="1"/>
  <c r="AA330" i="3"/>
  <c r="AC330" i="3" s="1"/>
  <c r="Z330" i="3"/>
  <c r="X330" i="3"/>
  <c r="W330" i="3"/>
  <c r="C329" i="2" s="1"/>
  <c r="H329" i="2" s="1"/>
  <c r="U330" i="3"/>
  <c r="T330" i="3"/>
  <c r="R330" i="3"/>
  <c r="O330" i="3"/>
  <c r="Q330" i="3" s="1"/>
  <c r="L330" i="3"/>
  <c r="N330" i="3" s="1"/>
  <c r="I330" i="3"/>
  <c r="K330" i="3" s="1"/>
  <c r="F330" i="3"/>
  <c r="H330" i="3" s="1"/>
  <c r="E330" i="3"/>
  <c r="B329" i="2" s="1"/>
  <c r="E329" i="2" s="1"/>
  <c r="C330" i="3"/>
  <c r="BH329" i="3"/>
  <c r="BJ329" i="3" s="1"/>
  <c r="BG329" i="3"/>
  <c r="D328" i="2" s="1"/>
  <c r="I328" i="2" s="1"/>
  <c r="BD329" i="3"/>
  <c r="AV329" i="3"/>
  <c r="AX329" i="3" s="1"/>
  <c r="AS329" i="3"/>
  <c r="AU329" i="3" s="1"/>
  <c r="AP329" i="3"/>
  <c r="AR329" i="3" s="1"/>
  <c r="AM329" i="3"/>
  <c r="AO329" i="3" s="1"/>
  <c r="AJ329" i="3"/>
  <c r="AL329" i="3" s="1"/>
  <c r="AG329" i="3"/>
  <c r="AI329" i="3" s="1"/>
  <c r="AF329" i="3"/>
  <c r="AD329" i="3"/>
  <c r="AC329" i="3"/>
  <c r="AA329" i="3"/>
  <c r="X329" i="3"/>
  <c r="Z329" i="3" s="1"/>
  <c r="U329" i="3"/>
  <c r="W329" i="3" s="1"/>
  <c r="C328" i="2" s="1"/>
  <c r="H328" i="2" s="1"/>
  <c r="R329" i="3"/>
  <c r="T329" i="3" s="1"/>
  <c r="O329" i="3"/>
  <c r="Q329" i="3" s="1"/>
  <c r="L329" i="3"/>
  <c r="N329" i="3" s="1"/>
  <c r="K329" i="3"/>
  <c r="I329" i="3"/>
  <c r="F329" i="3"/>
  <c r="H329" i="3" s="1"/>
  <c r="C329" i="3"/>
  <c r="E329" i="3" s="1"/>
  <c r="B328" i="2" s="1"/>
  <c r="G328" i="2" s="1"/>
  <c r="BH328" i="3"/>
  <c r="BJ328" i="3" s="1"/>
  <c r="BG328" i="3"/>
  <c r="D327" i="2" s="1"/>
  <c r="I327" i="2" s="1"/>
  <c r="BD328" i="3"/>
  <c r="BA328" i="3"/>
  <c r="AV328" i="3"/>
  <c r="AX328" i="3" s="1"/>
  <c r="AS328" i="3"/>
  <c r="AU328" i="3" s="1"/>
  <c r="AP328" i="3"/>
  <c r="AR328" i="3" s="1"/>
  <c r="AM328" i="3"/>
  <c r="AO328" i="3" s="1"/>
  <c r="AJ328" i="3"/>
  <c r="AL328" i="3" s="1"/>
  <c r="AG328" i="3"/>
  <c r="AI328" i="3" s="1"/>
  <c r="AD328" i="3"/>
  <c r="AF328" i="3" s="1"/>
  <c r="AA328" i="3"/>
  <c r="AC328" i="3" s="1"/>
  <c r="X328" i="3"/>
  <c r="Z328" i="3" s="1"/>
  <c r="U328" i="3"/>
  <c r="W328" i="3" s="1"/>
  <c r="C327" i="2" s="1"/>
  <c r="H327" i="2" s="1"/>
  <c r="R328" i="3"/>
  <c r="T328" i="3" s="1"/>
  <c r="Q328" i="3"/>
  <c r="O328" i="3"/>
  <c r="L328" i="3"/>
  <c r="N328" i="3" s="1"/>
  <c r="I328" i="3"/>
  <c r="K328" i="3" s="1"/>
  <c r="F328" i="3"/>
  <c r="H328" i="3" s="1"/>
  <c r="C328" i="3"/>
  <c r="E328" i="3" s="1"/>
  <c r="B327" i="2" s="1"/>
  <c r="E327" i="2" s="1"/>
  <c r="J327" i="2" s="1"/>
  <c r="BJ327" i="3"/>
  <c r="BH327" i="3"/>
  <c r="BD327" i="3"/>
  <c r="AX327" i="3"/>
  <c r="AV327" i="3"/>
  <c r="AU327" i="3"/>
  <c r="AS327" i="3"/>
  <c r="AP327" i="3"/>
  <c r="AR327" i="3" s="1"/>
  <c r="AM327" i="3"/>
  <c r="AO327" i="3" s="1"/>
  <c r="AL327" i="3"/>
  <c r="AJ327" i="3"/>
  <c r="AG327" i="3"/>
  <c r="AI327" i="3" s="1"/>
  <c r="AD327" i="3"/>
  <c r="AF327" i="3" s="1"/>
  <c r="AA327" i="3"/>
  <c r="AC327" i="3" s="1"/>
  <c r="X327" i="3"/>
  <c r="Z327" i="3" s="1"/>
  <c r="U327" i="3"/>
  <c r="W327" i="3" s="1"/>
  <c r="C326" i="2" s="1"/>
  <c r="H326" i="2" s="1"/>
  <c r="R327" i="3"/>
  <c r="T327" i="3" s="1"/>
  <c r="O327" i="3"/>
  <c r="Q327" i="3" s="1"/>
  <c r="L327" i="3"/>
  <c r="N327" i="3" s="1"/>
  <c r="I327" i="3"/>
  <c r="K327" i="3" s="1"/>
  <c r="H327" i="3"/>
  <c r="F327" i="3"/>
  <c r="E327" i="3"/>
  <c r="B326" i="2" s="1"/>
  <c r="C327" i="3"/>
  <c r="BH326" i="3"/>
  <c r="BJ326" i="3" s="1"/>
  <c r="BD326" i="3"/>
  <c r="AV326" i="3"/>
  <c r="AX326" i="3" s="1"/>
  <c r="AU326" i="3"/>
  <c r="AS326" i="3"/>
  <c r="AP326" i="3"/>
  <c r="AR326" i="3" s="1"/>
  <c r="AO326" i="3"/>
  <c r="AM326" i="3"/>
  <c r="AJ326" i="3"/>
  <c r="AL326" i="3" s="1"/>
  <c r="AG326" i="3"/>
  <c r="AI326" i="3" s="1"/>
  <c r="AD326" i="3"/>
  <c r="AF326" i="3" s="1"/>
  <c r="AA326" i="3"/>
  <c r="AC326" i="3" s="1"/>
  <c r="X326" i="3"/>
  <c r="Z326" i="3" s="1"/>
  <c r="U326" i="3"/>
  <c r="W326" i="3" s="1"/>
  <c r="C325" i="2" s="1"/>
  <c r="H325" i="2" s="1"/>
  <c r="T326" i="3"/>
  <c r="R326" i="3"/>
  <c r="O326" i="3"/>
  <c r="Q326" i="3" s="1"/>
  <c r="L326" i="3"/>
  <c r="N326" i="3" s="1"/>
  <c r="I326" i="3"/>
  <c r="K326" i="3" s="1"/>
  <c r="H326" i="3"/>
  <c r="F326" i="3"/>
  <c r="E326" i="3"/>
  <c r="B325" i="2" s="1"/>
  <c r="E325" i="2" s="1"/>
  <c r="C326" i="3"/>
  <c r="BH325" i="3"/>
  <c r="BJ325" i="3" s="1"/>
  <c r="AV325" i="3"/>
  <c r="AX325" i="3" s="1"/>
  <c r="AS325" i="3"/>
  <c r="AU325" i="3" s="1"/>
  <c r="AR325" i="3"/>
  <c r="AP325" i="3"/>
  <c r="AO325" i="3"/>
  <c r="AM325" i="3"/>
  <c r="AJ325" i="3"/>
  <c r="AL325" i="3" s="1"/>
  <c r="AI325" i="3"/>
  <c r="AG325" i="3"/>
  <c r="AF325" i="3"/>
  <c r="AD325" i="3"/>
  <c r="AA325" i="3"/>
  <c r="AC325" i="3" s="1"/>
  <c r="X325" i="3"/>
  <c r="Z325" i="3" s="1"/>
  <c r="W325" i="3"/>
  <c r="C324" i="2" s="1"/>
  <c r="H324" i="2" s="1"/>
  <c r="U325" i="3"/>
  <c r="T325" i="3"/>
  <c r="R325" i="3"/>
  <c r="Q325" i="3"/>
  <c r="O325" i="3"/>
  <c r="L325" i="3"/>
  <c r="N325" i="3" s="1"/>
  <c r="K325" i="3"/>
  <c r="I325" i="3"/>
  <c r="F325" i="3"/>
  <c r="H325" i="3" s="1"/>
  <c r="C325" i="3"/>
  <c r="E325" i="3" s="1"/>
  <c r="B324" i="2" s="1"/>
  <c r="G324" i="2" s="1"/>
  <c r="BH324" i="3"/>
  <c r="BJ324" i="3" s="1"/>
  <c r="AV324" i="3"/>
  <c r="AX324" i="3" s="1"/>
  <c r="AU324" i="3"/>
  <c r="AS324" i="3"/>
  <c r="AR324" i="3"/>
  <c r="AP324" i="3"/>
  <c r="AM324" i="3"/>
  <c r="AO324" i="3" s="1"/>
  <c r="AJ324" i="3"/>
  <c r="AL324" i="3" s="1"/>
  <c r="AI324" i="3"/>
  <c r="AG324" i="3"/>
  <c r="AD324" i="3"/>
  <c r="AF324" i="3" s="1"/>
  <c r="AA324" i="3"/>
  <c r="AC324" i="3" s="1"/>
  <c r="X324" i="3"/>
  <c r="Z324" i="3" s="1"/>
  <c r="U324" i="3"/>
  <c r="W324" i="3" s="1"/>
  <c r="C323" i="2" s="1"/>
  <c r="H323" i="2" s="1"/>
  <c r="R324" i="3"/>
  <c r="T324" i="3" s="1"/>
  <c r="O324" i="3"/>
  <c r="Q324" i="3" s="1"/>
  <c r="L324" i="3"/>
  <c r="N324" i="3" s="1"/>
  <c r="I324" i="3"/>
  <c r="K324" i="3" s="1"/>
  <c r="F324" i="3"/>
  <c r="H324" i="3" s="1"/>
  <c r="E324" i="3"/>
  <c r="B323" i="2" s="1"/>
  <c r="C324" i="3"/>
  <c r="BJ323" i="3"/>
  <c r="BH323" i="3"/>
  <c r="BG323" i="3"/>
  <c r="D322" i="2" s="1"/>
  <c r="I322" i="2" s="1"/>
  <c r="AX323" i="3"/>
  <c r="AV323" i="3"/>
  <c r="AS323" i="3"/>
  <c r="AU323" i="3" s="1"/>
  <c r="AR323" i="3"/>
  <c r="AP323" i="3"/>
  <c r="AM323" i="3"/>
  <c r="AO323" i="3" s="1"/>
  <c r="AJ323" i="3"/>
  <c r="AL323" i="3" s="1"/>
  <c r="AG323" i="3"/>
  <c r="AI323" i="3" s="1"/>
  <c r="AD323" i="3"/>
  <c r="AF323" i="3" s="1"/>
  <c r="AA323" i="3"/>
  <c r="AC323" i="3" s="1"/>
  <c r="X323" i="3"/>
  <c r="Z323" i="3" s="1"/>
  <c r="W323" i="3"/>
  <c r="C322" i="2" s="1"/>
  <c r="H322" i="2" s="1"/>
  <c r="U323" i="3"/>
  <c r="T323" i="3"/>
  <c r="R323" i="3"/>
  <c r="Q323" i="3"/>
  <c r="O323" i="3"/>
  <c r="N323" i="3"/>
  <c r="L323" i="3"/>
  <c r="I323" i="3"/>
  <c r="K323" i="3" s="1"/>
  <c r="H323" i="3"/>
  <c r="F323" i="3"/>
  <c r="C323" i="3"/>
  <c r="E323" i="3" s="1"/>
  <c r="B322" i="2" s="1"/>
  <c r="G322" i="2" s="1"/>
  <c r="BH322" i="3"/>
  <c r="BJ322" i="3" s="1"/>
  <c r="BG322" i="3"/>
  <c r="D321" i="2" s="1"/>
  <c r="I321" i="2" s="1"/>
  <c r="AV322" i="3"/>
  <c r="AX322" i="3" s="1"/>
  <c r="AS322" i="3"/>
  <c r="AU322" i="3" s="1"/>
  <c r="AR322" i="3"/>
  <c r="AP322" i="3"/>
  <c r="AM322" i="3"/>
  <c r="AO322" i="3" s="1"/>
  <c r="AJ322" i="3"/>
  <c r="AL322" i="3" s="1"/>
  <c r="AI322" i="3"/>
  <c r="AG322" i="3"/>
  <c r="AD322" i="3"/>
  <c r="AF322" i="3" s="1"/>
  <c r="AA322" i="3"/>
  <c r="AC322" i="3" s="1"/>
  <c r="X322" i="3"/>
  <c r="Z322" i="3" s="1"/>
  <c r="U322" i="3"/>
  <c r="W322" i="3" s="1"/>
  <c r="C321" i="2" s="1"/>
  <c r="H321" i="2" s="1"/>
  <c r="T322" i="3"/>
  <c r="R322" i="3"/>
  <c r="O322" i="3"/>
  <c r="Q322" i="3" s="1"/>
  <c r="L322" i="3"/>
  <c r="N322" i="3" s="1"/>
  <c r="I322" i="3"/>
  <c r="K322" i="3" s="1"/>
  <c r="F322" i="3"/>
  <c r="H322" i="3" s="1"/>
  <c r="C322" i="3"/>
  <c r="E322" i="3" s="1"/>
  <c r="B321" i="2" s="1"/>
  <c r="E321" i="2" s="1"/>
  <c r="BH321" i="3"/>
  <c r="BJ321" i="3" s="1"/>
  <c r="BG321" i="3"/>
  <c r="D320" i="2" s="1"/>
  <c r="I320" i="2" s="1"/>
  <c r="BD321" i="3"/>
  <c r="BA321" i="3"/>
  <c r="AV321" i="3"/>
  <c r="AX321" i="3" s="1"/>
  <c r="AS321" i="3"/>
  <c r="AU321" i="3" s="1"/>
  <c r="AP321" i="3"/>
  <c r="AR321" i="3" s="1"/>
  <c r="AM321" i="3"/>
  <c r="AO321" i="3" s="1"/>
  <c r="AJ321" i="3"/>
  <c r="AL321" i="3" s="1"/>
  <c r="AI321" i="3"/>
  <c r="AG321" i="3"/>
  <c r="AD321" i="3"/>
  <c r="AF321" i="3" s="1"/>
  <c r="AA321" i="3"/>
  <c r="AC321" i="3" s="1"/>
  <c r="X321" i="3"/>
  <c r="Z321" i="3" s="1"/>
  <c r="U321" i="3"/>
  <c r="W321" i="3" s="1"/>
  <c r="C320" i="2" s="1"/>
  <c r="H320" i="2" s="1"/>
  <c r="R321" i="3"/>
  <c r="T321" i="3" s="1"/>
  <c r="O321" i="3"/>
  <c r="Q321" i="3" s="1"/>
  <c r="N321" i="3"/>
  <c r="L321" i="3"/>
  <c r="I321" i="3"/>
  <c r="K321" i="3" s="1"/>
  <c r="F321" i="3"/>
  <c r="H321" i="3" s="1"/>
  <c r="C321" i="3"/>
  <c r="E321" i="3" s="1"/>
  <c r="B320" i="2" s="1"/>
  <c r="G320" i="2" s="1"/>
  <c r="BH320" i="3"/>
  <c r="BJ320" i="3" s="1"/>
  <c r="BG320" i="3"/>
  <c r="D319" i="2" s="1"/>
  <c r="I319" i="2" s="1"/>
  <c r="BA320" i="3"/>
  <c r="AV320" i="3"/>
  <c r="AX320" i="3" s="1"/>
  <c r="AU320" i="3"/>
  <c r="AS320" i="3"/>
  <c r="AP320" i="3"/>
  <c r="AR320" i="3" s="1"/>
  <c r="AM320" i="3"/>
  <c r="AO320" i="3" s="1"/>
  <c r="AL320" i="3"/>
  <c r="AJ320" i="3"/>
  <c r="AG320" i="3"/>
  <c r="AI320" i="3" s="1"/>
  <c r="AD320" i="3"/>
  <c r="AF320" i="3" s="1"/>
  <c r="AC320" i="3"/>
  <c r="AA320" i="3"/>
  <c r="Z320" i="3"/>
  <c r="X320" i="3"/>
  <c r="U320" i="3"/>
  <c r="W320" i="3" s="1"/>
  <c r="C319" i="2" s="1"/>
  <c r="H319" i="2" s="1"/>
  <c r="T320" i="3"/>
  <c r="R320" i="3"/>
  <c r="O320" i="3"/>
  <c r="Q320" i="3" s="1"/>
  <c r="L320" i="3"/>
  <c r="N320" i="3" s="1"/>
  <c r="I320" i="3"/>
  <c r="K320" i="3" s="1"/>
  <c r="F320" i="3"/>
  <c r="H320" i="3" s="1"/>
  <c r="E320" i="3"/>
  <c r="B319" i="2" s="1"/>
  <c r="E319" i="2" s="1"/>
  <c r="J319" i="2" s="1"/>
  <c r="C320" i="3"/>
  <c r="BH319" i="3"/>
  <c r="BJ319" i="3" s="1"/>
  <c r="BG319" i="3"/>
  <c r="D318" i="2" s="1"/>
  <c r="I318" i="2" s="1"/>
  <c r="BD319" i="3"/>
  <c r="AV319" i="3"/>
  <c r="AX319" i="3" s="1"/>
  <c r="AS319" i="3"/>
  <c r="AU319" i="3" s="1"/>
  <c r="AP319" i="3"/>
  <c r="AR319" i="3" s="1"/>
  <c r="AM319" i="3"/>
  <c r="AO319" i="3" s="1"/>
  <c r="AL319" i="3"/>
  <c r="AJ319" i="3"/>
  <c r="AI319" i="3"/>
  <c r="AG319" i="3"/>
  <c r="AF319" i="3"/>
  <c r="AD319" i="3"/>
  <c r="AA319" i="3"/>
  <c r="AC319" i="3" s="1"/>
  <c r="Z319" i="3"/>
  <c r="X319" i="3"/>
  <c r="U319" i="3"/>
  <c r="W319" i="3" s="1"/>
  <c r="C318" i="2" s="1"/>
  <c r="H318" i="2" s="1"/>
  <c r="R319" i="3"/>
  <c r="T319" i="3" s="1"/>
  <c r="Q319" i="3"/>
  <c r="O319" i="3"/>
  <c r="L319" i="3"/>
  <c r="N319" i="3" s="1"/>
  <c r="K319" i="3"/>
  <c r="I319" i="3"/>
  <c r="F319" i="3"/>
  <c r="H319" i="3" s="1"/>
  <c r="C319" i="3"/>
  <c r="E319" i="3" s="1"/>
  <c r="B318" i="2" s="1"/>
  <c r="G318" i="2" s="1"/>
  <c r="BH318" i="3"/>
  <c r="BJ318" i="3" s="1"/>
  <c r="BG318" i="3"/>
  <c r="D317" i="2" s="1"/>
  <c r="I317" i="2" s="1"/>
  <c r="BA318" i="3"/>
  <c r="AX318" i="3"/>
  <c r="AV318" i="3"/>
  <c r="AU318" i="3"/>
  <c r="AS318" i="3"/>
  <c r="AP318" i="3"/>
  <c r="AR318" i="3" s="1"/>
  <c r="AM318" i="3"/>
  <c r="AO318" i="3" s="1"/>
  <c r="AJ318" i="3"/>
  <c r="AL318" i="3" s="1"/>
  <c r="AG318" i="3"/>
  <c r="AI318" i="3" s="1"/>
  <c r="AD318" i="3"/>
  <c r="AF318" i="3" s="1"/>
  <c r="AA318" i="3"/>
  <c r="AC318" i="3" s="1"/>
  <c r="X318" i="3"/>
  <c r="Z318" i="3" s="1"/>
  <c r="U318" i="3"/>
  <c r="W318" i="3" s="1"/>
  <c r="C317" i="2" s="1"/>
  <c r="H317" i="2" s="1"/>
  <c r="R318" i="3"/>
  <c r="T318" i="3" s="1"/>
  <c r="Q318" i="3"/>
  <c r="O318" i="3"/>
  <c r="L318" i="3"/>
  <c r="N318" i="3" s="1"/>
  <c r="I318" i="3"/>
  <c r="K318" i="3" s="1"/>
  <c r="F318" i="3"/>
  <c r="H318" i="3" s="1"/>
  <c r="C318" i="3"/>
  <c r="E318" i="3" s="1"/>
  <c r="B317" i="2" s="1"/>
  <c r="BJ317" i="3"/>
  <c r="BH317" i="3"/>
  <c r="BG317" i="3"/>
  <c r="D316" i="2" s="1"/>
  <c r="I316" i="2" s="1"/>
  <c r="BD317" i="3"/>
  <c r="BA317" i="3"/>
  <c r="AV317" i="3"/>
  <c r="AX317" i="3" s="1"/>
  <c r="AU317" i="3"/>
  <c r="AS317" i="3"/>
  <c r="AP317" i="3"/>
  <c r="AR317" i="3" s="1"/>
  <c r="AO317" i="3"/>
  <c r="AM317" i="3"/>
  <c r="AJ317" i="3"/>
  <c r="AL317" i="3" s="1"/>
  <c r="AG317" i="3"/>
  <c r="AI317" i="3" s="1"/>
  <c r="AD317" i="3"/>
  <c r="AF317" i="3" s="1"/>
  <c r="AA317" i="3"/>
  <c r="AC317" i="3" s="1"/>
  <c r="X317" i="3"/>
  <c r="Z317" i="3" s="1"/>
  <c r="U317" i="3"/>
  <c r="W317" i="3" s="1"/>
  <c r="C316" i="2" s="1"/>
  <c r="H316" i="2" s="1"/>
  <c r="R317" i="3"/>
  <c r="T317" i="3" s="1"/>
  <c r="O317" i="3"/>
  <c r="Q317" i="3" s="1"/>
  <c r="N317" i="3"/>
  <c r="L317" i="3"/>
  <c r="K317" i="3"/>
  <c r="I317" i="3"/>
  <c r="F317" i="3"/>
  <c r="H317" i="3" s="1"/>
  <c r="E317" i="3"/>
  <c r="B316" i="2" s="1"/>
  <c r="C317" i="3"/>
  <c r="B317" i="3"/>
  <c r="BH316" i="3"/>
  <c r="BJ316" i="3" s="1"/>
  <c r="BG316" i="3"/>
  <c r="D315" i="2" s="1"/>
  <c r="I315" i="2" s="1"/>
  <c r="BD316" i="3"/>
  <c r="BA316" i="3"/>
  <c r="AV316" i="3"/>
  <c r="AX316" i="3" s="1"/>
  <c r="AS316" i="3"/>
  <c r="AU316" i="3" s="1"/>
  <c r="AP316" i="3"/>
  <c r="AR316" i="3" s="1"/>
  <c r="AO316" i="3"/>
  <c r="AM316" i="3"/>
  <c r="AJ316" i="3"/>
  <c r="AL316" i="3" s="1"/>
  <c r="AG316" i="3"/>
  <c r="AI316" i="3" s="1"/>
  <c r="AD316" i="3"/>
  <c r="AF316" i="3" s="1"/>
  <c r="AA316" i="3"/>
  <c r="AC316" i="3" s="1"/>
  <c r="X316" i="3"/>
  <c r="Z316" i="3" s="1"/>
  <c r="U316" i="3"/>
  <c r="W316" i="3" s="1"/>
  <c r="C315" i="2" s="1"/>
  <c r="H315" i="2" s="1"/>
  <c r="R316" i="3"/>
  <c r="T316" i="3" s="1"/>
  <c r="O316" i="3"/>
  <c r="Q316" i="3" s="1"/>
  <c r="N316" i="3"/>
  <c r="L316" i="3"/>
  <c r="I316" i="3"/>
  <c r="K316" i="3" s="1"/>
  <c r="F316" i="3"/>
  <c r="H316" i="3" s="1"/>
  <c r="C316" i="3"/>
  <c r="E316" i="3" s="1"/>
  <c r="B315" i="2" s="1"/>
  <c r="G315" i="2" s="1"/>
  <c r="BJ315" i="3"/>
  <c r="BH315" i="3"/>
  <c r="BG315" i="3"/>
  <c r="D314" i="2" s="1"/>
  <c r="I314" i="2" s="1"/>
  <c r="BD315" i="3"/>
  <c r="BA315" i="3"/>
  <c r="AV315" i="3"/>
  <c r="AX315" i="3" s="1"/>
  <c r="AS315" i="3"/>
  <c r="AU315" i="3" s="1"/>
  <c r="AP315" i="3"/>
  <c r="AR315" i="3" s="1"/>
  <c r="AM315" i="3"/>
  <c r="AO315" i="3" s="1"/>
  <c r="AJ315" i="3"/>
  <c r="AL315" i="3" s="1"/>
  <c r="AI315" i="3"/>
  <c r="AG315" i="3"/>
  <c r="AF315" i="3"/>
  <c r="AD315" i="3"/>
  <c r="AC315" i="3"/>
  <c r="AA315" i="3"/>
  <c r="X315" i="3"/>
  <c r="Z315" i="3" s="1"/>
  <c r="U315" i="3"/>
  <c r="W315" i="3" s="1"/>
  <c r="C314" i="2" s="1"/>
  <c r="H314" i="2" s="1"/>
  <c r="R315" i="3"/>
  <c r="T315" i="3" s="1"/>
  <c r="O315" i="3"/>
  <c r="Q315" i="3" s="1"/>
  <c r="N315" i="3"/>
  <c r="L315" i="3"/>
  <c r="I315" i="3"/>
  <c r="K315" i="3" s="1"/>
  <c r="H315" i="3"/>
  <c r="F315" i="3"/>
  <c r="C315" i="3"/>
  <c r="E315" i="3" s="1"/>
  <c r="B314" i="2" s="1"/>
  <c r="E314" i="2" s="1"/>
  <c r="B315" i="3"/>
  <c r="BH314" i="3"/>
  <c r="BJ314" i="3" s="1"/>
  <c r="BG314" i="3"/>
  <c r="D313" i="2" s="1"/>
  <c r="I313" i="2" s="1"/>
  <c r="BD314" i="3"/>
  <c r="BA314" i="3"/>
  <c r="AV314" i="3"/>
  <c r="AX314" i="3" s="1"/>
  <c r="AS314" i="3"/>
  <c r="AU314" i="3" s="1"/>
  <c r="AR314" i="3"/>
  <c r="AP314" i="3"/>
  <c r="AM314" i="3"/>
  <c r="AO314" i="3" s="1"/>
  <c r="AJ314" i="3"/>
  <c r="AL314" i="3" s="1"/>
  <c r="AG314" i="3"/>
  <c r="AI314" i="3" s="1"/>
  <c r="AD314" i="3"/>
  <c r="AF314" i="3" s="1"/>
  <c r="AA314" i="3"/>
  <c r="AC314" i="3" s="1"/>
  <c r="X314" i="3"/>
  <c r="Z314" i="3" s="1"/>
  <c r="U314" i="3"/>
  <c r="W314" i="3" s="1"/>
  <c r="C313" i="2" s="1"/>
  <c r="H313" i="2" s="1"/>
  <c r="T314" i="3"/>
  <c r="R314" i="3"/>
  <c r="Q314" i="3"/>
  <c r="O314" i="3"/>
  <c r="L314" i="3"/>
  <c r="N314" i="3" s="1"/>
  <c r="I314" i="3"/>
  <c r="K314" i="3" s="1"/>
  <c r="F314" i="3"/>
  <c r="H314" i="3" s="1"/>
  <c r="C314" i="3"/>
  <c r="E314" i="3" s="1"/>
  <c r="B313" i="2" s="1"/>
  <c r="G313" i="2" s="1"/>
  <c r="BH313" i="3"/>
  <c r="BJ313" i="3" s="1"/>
  <c r="BG313" i="3"/>
  <c r="D312" i="2" s="1"/>
  <c r="I312" i="2" s="1"/>
  <c r="BD313" i="3"/>
  <c r="AV313" i="3"/>
  <c r="AX313" i="3" s="1"/>
  <c r="AU313" i="3"/>
  <c r="AS313" i="3"/>
  <c r="AP313" i="3"/>
  <c r="AR313" i="3" s="1"/>
  <c r="AM313" i="3"/>
  <c r="AO313" i="3" s="1"/>
  <c r="AJ313" i="3"/>
  <c r="AL313" i="3" s="1"/>
  <c r="AG313" i="3"/>
  <c r="AI313" i="3" s="1"/>
  <c r="AF313" i="3"/>
  <c r="AD313" i="3"/>
  <c r="AA313" i="3"/>
  <c r="AC313" i="3" s="1"/>
  <c r="Z313" i="3"/>
  <c r="X313" i="3"/>
  <c r="U313" i="3"/>
  <c r="W313" i="3" s="1"/>
  <c r="C312" i="2" s="1"/>
  <c r="H312" i="2" s="1"/>
  <c r="R313" i="3"/>
  <c r="T313" i="3" s="1"/>
  <c r="Q313" i="3"/>
  <c r="O313" i="3"/>
  <c r="L313" i="3"/>
  <c r="N313" i="3" s="1"/>
  <c r="I313" i="3"/>
  <c r="K313" i="3" s="1"/>
  <c r="F313" i="3"/>
  <c r="H313" i="3" s="1"/>
  <c r="E313" i="3"/>
  <c r="B312" i="2" s="1"/>
  <c r="C313" i="3"/>
  <c r="BJ312" i="3"/>
  <c r="BH312" i="3"/>
  <c r="BD312" i="3"/>
  <c r="AV312" i="3"/>
  <c r="AX312" i="3" s="1"/>
  <c r="AS312" i="3"/>
  <c r="AU312" i="3" s="1"/>
  <c r="AP312" i="3"/>
  <c r="AR312" i="3" s="1"/>
  <c r="AM312" i="3"/>
  <c r="AO312" i="3" s="1"/>
  <c r="AJ312" i="3"/>
  <c r="AL312" i="3" s="1"/>
  <c r="AI312" i="3"/>
  <c r="AG312" i="3"/>
  <c r="AD312" i="3"/>
  <c r="AF312" i="3" s="1"/>
  <c r="AA312" i="3"/>
  <c r="AC312" i="3" s="1"/>
  <c r="Z312" i="3"/>
  <c r="X312" i="3"/>
  <c r="U312" i="3"/>
  <c r="W312" i="3" s="1"/>
  <c r="C311" i="2" s="1"/>
  <c r="H311" i="2" s="1"/>
  <c r="R312" i="3"/>
  <c r="T312" i="3" s="1"/>
  <c r="O312" i="3"/>
  <c r="Q312" i="3" s="1"/>
  <c r="L312" i="3"/>
  <c r="N312" i="3" s="1"/>
  <c r="I312" i="3"/>
  <c r="K312" i="3" s="1"/>
  <c r="H312" i="3"/>
  <c r="F312" i="3"/>
  <c r="C312" i="3"/>
  <c r="E312" i="3" s="1"/>
  <c r="B311" i="2" s="1"/>
  <c r="BH311" i="3"/>
  <c r="BJ311" i="3" s="1"/>
  <c r="AV311" i="3"/>
  <c r="AX311" i="3" s="1"/>
  <c r="AS311" i="3"/>
  <c r="AU311" i="3" s="1"/>
  <c r="AR311" i="3"/>
  <c r="AP311" i="3"/>
  <c r="AO311" i="3"/>
  <c r="AM311" i="3"/>
  <c r="AL311" i="3"/>
  <c r="AJ311" i="3"/>
  <c r="AG311" i="3"/>
  <c r="AI311" i="3" s="1"/>
  <c r="AF311" i="3"/>
  <c r="AD311" i="3"/>
  <c r="AA311" i="3"/>
  <c r="AC311" i="3" s="1"/>
  <c r="X311" i="3"/>
  <c r="Z311" i="3" s="1"/>
  <c r="U311" i="3"/>
  <c r="W311" i="3" s="1"/>
  <c r="C310" i="2" s="1"/>
  <c r="H310" i="2" s="1"/>
  <c r="R311" i="3"/>
  <c r="T311" i="3" s="1"/>
  <c r="O311" i="3"/>
  <c r="Q311" i="3" s="1"/>
  <c r="L311" i="3"/>
  <c r="N311" i="3" s="1"/>
  <c r="I311" i="3"/>
  <c r="K311" i="3" s="1"/>
  <c r="F311" i="3"/>
  <c r="H311" i="3" s="1"/>
  <c r="E311" i="3"/>
  <c r="B310" i="2" s="1"/>
  <c r="G310" i="2" s="1"/>
  <c r="C311" i="3"/>
  <c r="BH310" i="3"/>
  <c r="BJ310" i="3" s="1"/>
  <c r="BG310" i="3"/>
  <c r="D309" i="2" s="1"/>
  <c r="I309" i="2" s="1"/>
  <c r="AV310" i="3"/>
  <c r="AX310" i="3" s="1"/>
  <c r="AS310" i="3"/>
  <c r="AU310" i="3" s="1"/>
  <c r="AP310" i="3"/>
  <c r="AR310" i="3" s="1"/>
  <c r="AM310" i="3"/>
  <c r="AO310" i="3" s="1"/>
  <c r="AJ310" i="3"/>
  <c r="AL310" i="3" s="1"/>
  <c r="AG310" i="3"/>
  <c r="AI310" i="3" s="1"/>
  <c r="AD310" i="3"/>
  <c r="AF310" i="3" s="1"/>
  <c r="AA310" i="3"/>
  <c r="AC310" i="3" s="1"/>
  <c r="X310" i="3"/>
  <c r="Z310" i="3" s="1"/>
  <c r="U310" i="3"/>
  <c r="W310" i="3" s="1"/>
  <c r="C309" i="2" s="1"/>
  <c r="H309" i="2" s="1"/>
  <c r="R310" i="3"/>
  <c r="T310" i="3" s="1"/>
  <c r="O310" i="3"/>
  <c r="Q310" i="3" s="1"/>
  <c r="L310" i="3"/>
  <c r="N310" i="3" s="1"/>
  <c r="K310" i="3"/>
  <c r="I310" i="3"/>
  <c r="F310" i="3"/>
  <c r="H310" i="3" s="1"/>
  <c r="C310" i="3"/>
  <c r="E310" i="3" s="1"/>
  <c r="B309" i="2" s="1"/>
  <c r="G309" i="2" s="1"/>
  <c r="BJ309" i="3"/>
  <c r="BH309" i="3"/>
  <c r="BD309" i="3"/>
  <c r="AV309" i="3"/>
  <c r="AX309" i="3" s="1"/>
  <c r="AU309" i="3"/>
  <c r="AS309" i="3"/>
  <c r="AP309" i="3"/>
  <c r="AR309" i="3" s="1"/>
  <c r="AO309" i="3"/>
  <c r="AM309" i="3"/>
  <c r="AJ309" i="3"/>
  <c r="AL309" i="3" s="1"/>
  <c r="AI309" i="3"/>
  <c r="AG309" i="3"/>
  <c r="AD309" i="3"/>
  <c r="AF309" i="3" s="1"/>
  <c r="AA309" i="3"/>
  <c r="AC309" i="3" s="1"/>
  <c r="X309" i="3"/>
  <c r="Z309" i="3" s="1"/>
  <c r="U309" i="3"/>
  <c r="W309" i="3" s="1"/>
  <c r="C308" i="2" s="1"/>
  <c r="H308" i="2" s="1"/>
  <c r="T309" i="3"/>
  <c r="R309" i="3"/>
  <c r="O309" i="3"/>
  <c r="Q309" i="3" s="1"/>
  <c r="L309" i="3"/>
  <c r="N309" i="3" s="1"/>
  <c r="I309" i="3"/>
  <c r="K309" i="3" s="1"/>
  <c r="F309" i="3"/>
  <c r="H309" i="3" s="1"/>
  <c r="C309" i="3"/>
  <c r="E309" i="3" s="1"/>
  <c r="B308" i="2" s="1"/>
  <c r="E308" i="2" s="1"/>
  <c r="BH308" i="3"/>
  <c r="BJ308" i="3" s="1"/>
  <c r="BA308" i="3"/>
  <c r="AV308" i="3"/>
  <c r="AX308" i="3" s="1"/>
  <c r="AS308" i="3"/>
  <c r="AU308" i="3" s="1"/>
  <c r="AR308" i="3"/>
  <c r="AP308" i="3"/>
  <c r="AM308" i="3"/>
  <c r="AO308" i="3" s="1"/>
  <c r="AJ308" i="3"/>
  <c r="AL308" i="3" s="1"/>
  <c r="AI308" i="3"/>
  <c r="AG308" i="3"/>
  <c r="AF308" i="3"/>
  <c r="AD308" i="3"/>
  <c r="AC308" i="3"/>
  <c r="AA308" i="3"/>
  <c r="X308" i="3"/>
  <c r="Z308" i="3" s="1"/>
  <c r="U308" i="3"/>
  <c r="W308" i="3" s="1"/>
  <c r="C307" i="2" s="1"/>
  <c r="H307" i="2" s="1"/>
  <c r="T308" i="3"/>
  <c r="R308" i="3"/>
  <c r="O308" i="3"/>
  <c r="Q308" i="3" s="1"/>
  <c r="L308" i="3"/>
  <c r="N308" i="3" s="1"/>
  <c r="I308" i="3"/>
  <c r="K308" i="3" s="1"/>
  <c r="F308" i="3"/>
  <c r="H308" i="3" s="1"/>
  <c r="C308" i="3"/>
  <c r="E308" i="3" s="1"/>
  <c r="B307" i="2" s="1"/>
  <c r="E307" i="2" s="1"/>
  <c r="J307" i="2" s="1"/>
  <c r="BJ307" i="3"/>
  <c r="BH307" i="3"/>
  <c r="BG307" i="3"/>
  <c r="D306" i="2" s="1"/>
  <c r="I306" i="2" s="1"/>
  <c r="BA307" i="3"/>
  <c r="AV307" i="3"/>
  <c r="AX307" i="3" s="1"/>
  <c r="AS307" i="3"/>
  <c r="AU307" i="3" s="1"/>
  <c r="AP307" i="3"/>
  <c r="AR307" i="3" s="1"/>
  <c r="AO307" i="3"/>
  <c r="AM307" i="3"/>
  <c r="AJ307" i="3"/>
  <c r="AL307" i="3" s="1"/>
  <c r="AG307" i="3"/>
  <c r="AI307" i="3" s="1"/>
  <c r="AD307" i="3"/>
  <c r="AF307" i="3" s="1"/>
  <c r="AC307" i="3"/>
  <c r="AA307" i="3"/>
  <c r="Z307" i="3"/>
  <c r="X307" i="3"/>
  <c r="W307" i="3"/>
  <c r="C306" i="2" s="1"/>
  <c r="H306" i="2" s="1"/>
  <c r="U307" i="3"/>
  <c r="R307" i="3"/>
  <c r="T307" i="3" s="1"/>
  <c r="Q307" i="3"/>
  <c r="O307" i="3"/>
  <c r="N307" i="3"/>
  <c r="L307" i="3"/>
  <c r="I307" i="3"/>
  <c r="K307" i="3" s="1"/>
  <c r="H307" i="3"/>
  <c r="F307" i="3"/>
  <c r="C307" i="3"/>
  <c r="E307" i="3" s="1"/>
  <c r="B306" i="2" s="1"/>
  <c r="G306" i="2" s="1"/>
  <c r="BH306" i="3"/>
  <c r="BJ306" i="3" s="1"/>
  <c r="BG306" i="3"/>
  <c r="D305" i="2" s="1"/>
  <c r="I305" i="2" s="1"/>
  <c r="BA306" i="3"/>
  <c r="AV306" i="3"/>
  <c r="AX306" i="3" s="1"/>
  <c r="AS306" i="3"/>
  <c r="AU306" i="3" s="1"/>
  <c r="AP306" i="3"/>
  <c r="AR306" i="3" s="1"/>
  <c r="AM306" i="3"/>
  <c r="AO306" i="3" s="1"/>
  <c r="AJ306" i="3"/>
  <c r="AL306" i="3" s="1"/>
  <c r="AG306" i="3"/>
  <c r="AI306" i="3" s="1"/>
  <c r="AD306" i="3"/>
  <c r="AF306" i="3" s="1"/>
  <c r="AA306" i="3"/>
  <c r="AC306" i="3" s="1"/>
  <c r="X306" i="3"/>
  <c r="Z306" i="3" s="1"/>
  <c r="U306" i="3"/>
  <c r="W306" i="3" s="1"/>
  <c r="C305" i="2" s="1"/>
  <c r="H305" i="2" s="1"/>
  <c r="R306" i="3"/>
  <c r="T306" i="3" s="1"/>
  <c r="O306" i="3"/>
  <c r="Q306" i="3" s="1"/>
  <c r="L306" i="3"/>
  <c r="N306" i="3" s="1"/>
  <c r="K306" i="3"/>
  <c r="I306" i="3"/>
  <c r="F306" i="3"/>
  <c r="H306" i="3" s="1"/>
  <c r="C306" i="3"/>
  <c r="E306" i="3" s="1"/>
  <c r="B305" i="2" s="1"/>
  <c r="BH305" i="3"/>
  <c r="BJ305" i="3" s="1"/>
  <c r="BG305" i="3"/>
  <c r="D304" i="2" s="1"/>
  <c r="I304" i="2" s="1"/>
  <c r="BD305" i="3"/>
  <c r="BA305" i="3"/>
  <c r="AV305" i="3"/>
  <c r="AX305" i="3" s="1"/>
  <c r="AS305" i="3"/>
  <c r="AU305" i="3" s="1"/>
  <c r="AR305" i="3"/>
  <c r="AP305" i="3"/>
  <c r="AO305" i="3"/>
  <c r="AM305" i="3"/>
  <c r="AJ305" i="3"/>
  <c r="AL305" i="3" s="1"/>
  <c r="AG305" i="3"/>
  <c r="AI305" i="3" s="1"/>
  <c r="AD305" i="3"/>
  <c r="AF305" i="3" s="1"/>
  <c r="AA305" i="3"/>
  <c r="AC305" i="3" s="1"/>
  <c r="X305" i="3"/>
  <c r="Z305" i="3" s="1"/>
  <c r="U305" i="3"/>
  <c r="W305" i="3" s="1"/>
  <c r="C304" i="2" s="1"/>
  <c r="H304" i="2" s="1"/>
  <c r="R305" i="3"/>
  <c r="T305" i="3" s="1"/>
  <c r="O305" i="3"/>
  <c r="Q305" i="3" s="1"/>
  <c r="L305" i="3"/>
  <c r="N305" i="3" s="1"/>
  <c r="I305" i="3"/>
  <c r="K305" i="3" s="1"/>
  <c r="F305" i="3"/>
  <c r="H305" i="3" s="1"/>
  <c r="C305" i="3"/>
  <c r="E305" i="3" s="1"/>
  <c r="B304" i="2" s="1"/>
  <c r="BH304" i="3"/>
  <c r="BJ304" i="3" s="1"/>
  <c r="BG304" i="3"/>
  <c r="D303" i="2" s="1"/>
  <c r="I303" i="2" s="1"/>
  <c r="BA304" i="3"/>
  <c r="AV304" i="3"/>
  <c r="AX304" i="3" s="1"/>
  <c r="AS304" i="3"/>
  <c r="AU304" i="3" s="1"/>
  <c r="AP304" i="3"/>
  <c r="AR304" i="3" s="1"/>
  <c r="AM304" i="3"/>
  <c r="AO304" i="3" s="1"/>
  <c r="AJ304" i="3"/>
  <c r="AL304" i="3" s="1"/>
  <c r="AG304" i="3"/>
  <c r="AI304" i="3" s="1"/>
  <c r="AD304" i="3"/>
  <c r="AF304" i="3" s="1"/>
  <c r="AC304" i="3"/>
  <c r="AA304" i="3"/>
  <c r="Z304" i="3"/>
  <c r="X304" i="3"/>
  <c r="W304" i="3"/>
  <c r="C303" i="2" s="1"/>
  <c r="H303" i="2" s="1"/>
  <c r="U304" i="3"/>
  <c r="R304" i="3"/>
  <c r="T304" i="3" s="1"/>
  <c r="O304" i="3"/>
  <c r="Q304" i="3" s="1"/>
  <c r="L304" i="3"/>
  <c r="N304" i="3" s="1"/>
  <c r="I304" i="3"/>
  <c r="K304" i="3" s="1"/>
  <c r="H304" i="3"/>
  <c r="F304" i="3"/>
  <c r="E304" i="3"/>
  <c r="B303" i="2" s="1"/>
  <c r="E303" i="2" s="1"/>
  <c r="C304" i="3"/>
  <c r="BH303" i="3"/>
  <c r="BJ303" i="3" s="1"/>
  <c r="BG303" i="3"/>
  <c r="D302" i="2" s="1"/>
  <c r="I302" i="2" s="1"/>
  <c r="BD303" i="3"/>
  <c r="AV303" i="3"/>
  <c r="AX303" i="3" s="1"/>
  <c r="AS303" i="3"/>
  <c r="AU303" i="3" s="1"/>
  <c r="AR303" i="3"/>
  <c r="AP303" i="3"/>
  <c r="AO303" i="3"/>
  <c r="AM303" i="3"/>
  <c r="AL303" i="3"/>
  <c r="AJ303" i="3"/>
  <c r="AI303" i="3"/>
  <c r="AG303" i="3"/>
  <c r="AF303" i="3"/>
  <c r="AD303" i="3"/>
  <c r="AC303" i="3"/>
  <c r="AA303" i="3"/>
  <c r="X303" i="3"/>
  <c r="Z303" i="3" s="1"/>
  <c r="U303" i="3"/>
  <c r="W303" i="3" s="1"/>
  <c r="C302" i="2" s="1"/>
  <c r="H302" i="2" s="1"/>
  <c r="R303" i="3"/>
  <c r="T303" i="3" s="1"/>
  <c r="O303" i="3"/>
  <c r="Q303" i="3" s="1"/>
  <c r="N303" i="3"/>
  <c r="L303" i="3"/>
  <c r="I303" i="3"/>
  <c r="K303" i="3" s="1"/>
  <c r="F303" i="3"/>
  <c r="H303" i="3" s="1"/>
  <c r="C303" i="3"/>
  <c r="E303" i="3" s="1"/>
  <c r="B302" i="2" s="1"/>
  <c r="E302" i="2" s="1"/>
  <c r="J302" i="2" s="1"/>
  <c r="B303" i="3"/>
  <c r="BH302" i="3"/>
  <c r="BJ302" i="3" s="1"/>
  <c r="BG302" i="3"/>
  <c r="D301" i="2" s="1"/>
  <c r="I301" i="2" s="1"/>
  <c r="BD302" i="3"/>
  <c r="AV302" i="3"/>
  <c r="AX302" i="3" s="1"/>
  <c r="AS302" i="3"/>
  <c r="AU302" i="3" s="1"/>
  <c r="AP302" i="3"/>
  <c r="AR302" i="3" s="1"/>
  <c r="AM302" i="3"/>
  <c r="AO302" i="3" s="1"/>
  <c r="AJ302" i="3"/>
  <c r="AL302" i="3" s="1"/>
  <c r="AG302" i="3"/>
  <c r="AI302" i="3" s="1"/>
  <c r="AD302" i="3"/>
  <c r="AF302" i="3" s="1"/>
  <c r="AA302" i="3"/>
  <c r="AC302" i="3" s="1"/>
  <c r="X302" i="3"/>
  <c r="Z302" i="3" s="1"/>
  <c r="W302" i="3"/>
  <c r="C301" i="2" s="1"/>
  <c r="H301" i="2" s="1"/>
  <c r="U302" i="3"/>
  <c r="R302" i="3"/>
  <c r="T302" i="3" s="1"/>
  <c r="O302" i="3"/>
  <c r="Q302" i="3" s="1"/>
  <c r="L302" i="3"/>
  <c r="N302" i="3" s="1"/>
  <c r="I302" i="3"/>
  <c r="K302" i="3" s="1"/>
  <c r="F302" i="3"/>
  <c r="H302" i="3" s="1"/>
  <c r="C302" i="3"/>
  <c r="E302" i="3" s="1"/>
  <c r="B301" i="2" s="1"/>
  <c r="G301" i="2" s="1"/>
  <c r="BH301" i="3"/>
  <c r="BJ301" i="3" s="1"/>
  <c r="BG301" i="3"/>
  <c r="D300" i="2" s="1"/>
  <c r="I300" i="2" s="1"/>
  <c r="BD301" i="3"/>
  <c r="BA301" i="3"/>
  <c r="AX301" i="3"/>
  <c r="AV301" i="3"/>
  <c r="AS301" i="3"/>
  <c r="AU301" i="3" s="1"/>
  <c r="AP301" i="3"/>
  <c r="AR301" i="3" s="1"/>
  <c r="AM301" i="3"/>
  <c r="AO301" i="3" s="1"/>
  <c r="AL301" i="3"/>
  <c r="AJ301" i="3"/>
  <c r="AI301" i="3"/>
  <c r="AG301" i="3"/>
  <c r="AF301" i="3"/>
  <c r="AD301" i="3"/>
  <c r="AC301" i="3"/>
  <c r="AA301" i="3"/>
  <c r="Z301" i="3"/>
  <c r="X301" i="3"/>
  <c r="U301" i="3"/>
  <c r="W301" i="3" s="1"/>
  <c r="C300" i="2" s="1"/>
  <c r="H300" i="2" s="1"/>
  <c r="R301" i="3"/>
  <c r="T301" i="3" s="1"/>
  <c r="Q301" i="3"/>
  <c r="O301" i="3"/>
  <c r="L301" i="3"/>
  <c r="N301" i="3" s="1"/>
  <c r="I301" i="3"/>
  <c r="K301" i="3" s="1"/>
  <c r="F301" i="3"/>
  <c r="H301" i="3" s="1"/>
  <c r="C301" i="3"/>
  <c r="E301" i="3" s="1"/>
  <c r="B300" i="2" s="1"/>
  <c r="G300" i="2" s="1"/>
  <c r="BH300" i="3"/>
  <c r="BJ300" i="3" s="1"/>
  <c r="BG300" i="3"/>
  <c r="D299" i="2" s="1"/>
  <c r="I299" i="2" s="1"/>
  <c r="BD300" i="3"/>
  <c r="BA300" i="3"/>
  <c r="AX300" i="3"/>
  <c r="AV300" i="3"/>
  <c r="AS300" i="3"/>
  <c r="AU300" i="3" s="1"/>
  <c r="AP300" i="3"/>
  <c r="AR300" i="3" s="1"/>
  <c r="AM300" i="3"/>
  <c r="AO300" i="3" s="1"/>
  <c r="AJ300" i="3"/>
  <c r="AL300" i="3" s="1"/>
  <c r="AG300" i="3"/>
  <c r="AI300" i="3" s="1"/>
  <c r="AD300" i="3"/>
  <c r="AF300" i="3" s="1"/>
  <c r="AA300" i="3"/>
  <c r="AC300" i="3" s="1"/>
  <c r="X300" i="3"/>
  <c r="Z300" i="3" s="1"/>
  <c r="W300" i="3"/>
  <c r="C299" i="2" s="1"/>
  <c r="H299" i="2" s="1"/>
  <c r="U300" i="3"/>
  <c r="R300" i="3"/>
  <c r="T300" i="3" s="1"/>
  <c r="Q300" i="3"/>
  <c r="O300" i="3"/>
  <c r="L300" i="3"/>
  <c r="N300" i="3" s="1"/>
  <c r="I300" i="3"/>
  <c r="K300" i="3" s="1"/>
  <c r="F300" i="3"/>
  <c r="H300" i="3" s="1"/>
  <c r="C300" i="3"/>
  <c r="E300" i="3" s="1"/>
  <c r="B299" i="2" s="1"/>
  <c r="E299" i="2" s="1"/>
  <c r="J299" i="2" s="1"/>
  <c r="BJ299" i="3"/>
  <c r="BH299" i="3"/>
  <c r="BD299" i="3"/>
  <c r="AV299" i="3"/>
  <c r="AX299" i="3" s="1"/>
  <c r="AU299" i="3"/>
  <c r="AS299" i="3"/>
  <c r="AP299" i="3"/>
  <c r="AR299" i="3" s="1"/>
  <c r="AO299" i="3"/>
  <c r="AM299" i="3"/>
  <c r="AJ299" i="3"/>
  <c r="AL299" i="3" s="1"/>
  <c r="AG299" i="3"/>
  <c r="AI299" i="3" s="1"/>
  <c r="AD299" i="3"/>
  <c r="AF299" i="3" s="1"/>
  <c r="AA299" i="3"/>
  <c r="AC299" i="3" s="1"/>
  <c r="Z299" i="3"/>
  <c r="X299" i="3"/>
  <c r="U299" i="3"/>
  <c r="W299" i="3" s="1"/>
  <c r="C298" i="2" s="1"/>
  <c r="H298" i="2" s="1"/>
  <c r="R299" i="3"/>
  <c r="T299" i="3" s="1"/>
  <c r="O299" i="3"/>
  <c r="Q299" i="3" s="1"/>
  <c r="N299" i="3"/>
  <c r="L299" i="3"/>
  <c r="K299" i="3"/>
  <c r="I299" i="3"/>
  <c r="F299" i="3"/>
  <c r="H299" i="3" s="1"/>
  <c r="E299" i="3"/>
  <c r="B298" i="2" s="1"/>
  <c r="C299" i="3"/>
  <c r="B299" i="3"/>
  <c r="BJ298" i="3"/>
  <c r="BH298" i="3"/>
  <c r="BD298" i="3"/>
  <c r="AV298" i="3"/>
  <c r="AX298" i="3" s="1"/>
  <c r="AS298" i="3"/>
  <c r="AU298" i="3" s="1"/>
  <c r="AP298" i="3"/>
  <c r="AR298" i="3" s="1"/>
  <c r="AM298" i="3"/>
  <c r="AO298" i="3" s="1"/>
  <c r="AJ298" i="3"/>
  <c r="AL298" i="3" s="1"/>
  <c r="AG298" i="3"/>
  <c r="AI298" i="3" s="1"/>
  <c r="AD298" i="3"/>
  <c r="AF298" i="3" s="1"/>
  <c r="AA298" i="3"/>
  <c r="AC298" i="3" s="1"/>
  <c r="X298" i="3"/>
  <c r="Z298" i="3" s="1"/>
  <c r="U298" i="3"/>
  <c r="W298" i="3" s="1"/>
  <c r="C297" i="2" s="1"/>
  <c r="H297" i="2" s="1"/>
  <c r="T298" i="3"/>
  <c r="R298" i="3"/>
  <c r="O298" i="3"/>
  <c r="Q298" i="3" s="1"/>
  <c r="L298" i="3"/>
  <c r="N298" i="3" s="1"/>
  <c r="I298" i="3"/>
  <c r="K298" i="3" s="1"/>
  <c r="F298" i="3"/>
  <c r="H298" i="3" s="1"/>
  <c r="C298" i="3"/>
  <c r="E298" i="3" s="1"/>
  <c r="B297" i="2" s="1"/>
  <c r="BH297" i="3"/>
  <c r="BJ297" i="3" s="1"/>
  <c r="BG297" i="3"/>
  <c r="D296" i="2" s="1"/>
  <c r="I296" i="2" s="1"/>
  <c r="AV297" i="3"/>
  <c r="AX297" i="3" s="1"/>
  <c r="AS297" i="3"/>
  <c r="AU297" i="3" s="1"/>
  <c r="AP297" i="3"/>
  <c r="AR297" i="3" s="1"/>
  <c r="AO297" i="3"/>
  <c r="AM297" i="3"/>
  <c r="AL297" i="3"/>
  <c r="AJ297" i="3"/>
  <c r="AI297" i="3"/>
  <c r="AG297" i="3"/>
  <c r="AD297" i="3"/>
  <c r="AF297" i="3" s="1"/>
  <c r="AC297" i="3"/>
  <c r="AA297" i="3"/>
  <c r="X297" i="3"/>
  <c r="Z297" i="3" s="1"/>
  <c r="U297" i="3"/>
  <c r="W297" i="3" s="1"/>
  <c r="C296" i="2" s="1"/>
  <c r="H296" i="2" s="1"/>
  <c r="R297" i="3"/>
  <c r="T297" i="3" s="1"/>
  <c r="Q297" i="3"/>
  <c r="O297" i="3"/>
  <c r="L297" i="3"/>
  <c r="N297" i="3" s="1"/>
  <c r="I297" i="3"/>
  <c r="K297" i="3" s="1"/>
  <c r="F297" i="3"/>
  <c r="H297" i="3" s="1"/>
  <c r="C297" i="3"/>
  <c r="E297" i="3" s="1"/>
  <c r="B296" i="2" s="1"/>
  <c r="G296" i="2" s="1"/>
  <c r="BH296" i="3"/>
  <c r="BJ296" i="3" s="1"/>
  <c r="AV296" i="3"/>
  <c r="AX296" i="3" s="1"/>
  <c r="AU296" i="3"/>
  <c r="AS296" i="3"/>
  <c r="AP296" i="3"/>
  <c r="AR296" i="3" s="1"/>
  <c r="AM296" i="3"/>
  <c r="AO296" i="3" s="1"/>
  <c r="AL296" i="3"/>
  <c r="AJ296" i="3"/>
  <c r="AI296" i="3"/>
  <c r="AG296" i="3"/>
  <c r="AD296" i="3"/>
  <c r="AF296" i="3" s="1"/>
  <c r="AA296" i="3"/>
  <c r="AC296" i="3" s="1"/>
  <c r="Z296" i="3"/>
  <c r="X296" i="3"/>
  <c r="W296" i="3"/>
  <c r="C295" i="2" s="1"/>
  <c r="H295" i="2" s="1"/>
  <c r="U296" i="3"/>
  <c r="R296" i="3"/>
  <c r="T296" i="3" s="1"/>
  <c r="O296" i="3"/>
  <c r="Q296" i="3" s="1"/>
  <c r="L296" i="3"/>
  <c r="N296" i="3" s="1"/>
  <c r="K296" i="3"/>
  <c r="I296" i="3"/>
  <c r="F296" i="3"/>
  <c r="H296" i="3" s="1"/>
  <c r="C296" i="3"/>
  <c r="E296" i="3" s="1"/>
  <c r="B295" i="2" s="1"/>
  <c r="G295" i="2" s="1"/>
  <c r="BJ295" i="3"/>
  <c r="BH295" i="3"/>
  <c r="BA295" i="3"/>
  <c r="AX295" i="3"/>
  <c r="AV295" i="3"/>
  <c r="AS295" i="3"/>
  <c r="AU295" i="3" s="1"/>
  <c r="AP295" i="3"/>
  <c r="AR295" i="3" s="1"/>
  <c r="AM295" i="3"/>
  <c r="AO295" i="3" s="1"/>
  <c r="AJ295" i="3"/>
  <c r="AL295" i="3" s="1"/>
  <c r="AG295" i="3"/>
  <c r="AI295" i="3" s="1"/>
  <c r="AF295" i="3"/>
  <c r="AD295" i="3"/>
  <c r="AC295" i="3"/>
  <c r="AA295" i="3"/>
  <c r="X295" i="3"/>
  <c r="Z295" i="3" s="1"/>
  <c r="W295" i="3"/>
  <c r="C294" i="2" s="1"/>
  <c r="U295" i="3"/>
  <c r="T295" i="3"/>
  <c r="R295" i="3"/>
  <c r="Q295" i="3"/>
  <c r="O295" i="3"/>
  <c r="L295" i="3"/>
  <c r="N295" i="3" s="1"/>
  <c r="K295" i="3"/>
  <c r="I295" i="3"/>
  <c r="F295" i="3"/>
  <c r="H295" i="3" s="1"/>
  <c r="C295" i="3"/>
  <c r="E295" i="3" s="1"/>
  <c r="B294" i="2" s="1"/>
  <c r="BH294" i="3"/>
  <c r="BJ294" i="3" s="1"/>
  <c r="BA294" i="3"/>
  <c r="AX294" i="3"/>
  <c r="AV294" i="3"/>
  <c r="AS294" i="3"/>
  <c r="AU294" i="3" s="1"/>
  <c r="AP294" i="3"/>
  <c r="AR294" i="3" s="1"/>
  <c r="AO294" i="3"/>
  <c r="AM294" i="3"/>
  <c r="AJ294" i="3"/>
  <c r="AL294" i="3" s="1"/>
  <c r="AG294" i="3"/>
  <c r="AI294" i="3" s="1"/>
  <c r="AF294" i="3"/>
  <c r="AD294" i="3"/>
  <c r="AA294" i="3"/>
  <c r="AC294" i="3" s="1"/>
  <c r="X294" i="3"/>
  <c r="Z294" i="3" s="1"/>
  <c r="W294" i="3"/>
  <c r="C293" i="2" s="1"/>
  <c r="U294" i="3"/>
  <c r="R294" i="3"/>
  <c r="T294" i="3" s="1"/>
  <c r="O294" i="3"/>
  <c r="Q294" i="3" s="1"/>
  <c r="N294" i="3"/>
  <c r="L294" i="3"/>
  <c r="K294" i="3"/>
  <c r="I294" i="3"/>
  <c r="F294" i="3"/>
  <c r="H294" i="3" s="1"/>
  <c r="C294" i="3"/>
  <c r="E294" i="3" s="1"/>
  <c r="B293" i="2" s="1"/>
  <c r="BH293" i="3"/>
  <c r="BJ293" i="3" s="1"/>
  <c r="BG293" i="3"/>
  <c r="D292" i="2" s="1"/>
  <c r="I292" i="2" s="1"/>
  <c r="BA293" i="3"/>
  <c r="AX293" i="3"/>
  <c r="AV293" i="3"/>
  <c r="AU293" i="3"/>
  <c r="AS293" i="3"/>
  <c r="AP293" i="3"/>
  <c r="AR293" i="3" s="1"/>
  <c r="AM293" i="3"/>
  <c r="AO293" i="3" s="1"/>
  <c r="AJ293" i="3"/>
  <c r="AL293" i="3" s="1"/>
  <c r="AG293" i="3"/>
  <c r="AI293" i="3" s="1"/>
  <c r="AD293" i="3"/>
  <c r="AF293" i="3" s="1"/>
  <c r="AC293" i="3"/>
  <c r="AA293" i="3"/>
  <c r="Z293" i="3"/>
  <c r="X293" i="3"/>
  <c r="W293" i="3"/>
  <c r="C292" i="2" s="1"/>
  <c r="H292" i="2" s="1"/>
  <c r="U293" i="3"/>
  <c r="R293" i="3"/>
  <c r="T293" i="3" s="1"/>
  <c r="Q293" i="3"/>
  <c r="O293" i="3"/>
  <c r="L293" i="3"/>
  <c r="N293" i="3" s="1"/>
  <c r="I293" i="3"/>
  <c r="K293" i="3" s="1"/>
  <c r="F293" i="3"/>
  <c r="H293" i="3" s="1"/>
  <c r="E293" i="3"/>
  <c r="B292" i="2" s="1"/>
  <c r="C293" i="3"/>
  <c r="BJ292" i="3"/>
  <c r="BH292" i="3"/>
  <c r="BG292" i="3"/>
  <c r="D291" i="2" s="1"/>
  <c r="I291" i="2" s="1"/>
  <c r="BA292" i="3"/>
  <c r="AV292" i="3"/>
  <c r="AX292" i="3" s="1"/>
  <c r="AS292" i="3"/>
  <c r="AU292" i="3" s="1"/>
  <c r="AP292" i="3"/>
  <c r="AR292" i="3" s="1"/>
  <c r="AM292" i="3"/>
  <c r="AO292" i="3" s="1"/>
  <c r="AJ292" i="3"/>
  <c r="AL292" i="3" s="1"/>
  <c r="AG292" i="3"/>
  <c r="AI292" i="3" s="1"/>
  <c r="AF292" i="3"/>
  <c r="AD292" i="3"/>
  <c r="AA292" i="3"/>
  <c r="AC292" i="3" s="1"/>
  <c r="X292" i="3"/>
  <c r="Z292" i="3" s="1"/>
  <c r="U292" i="3"/>
  <c r="W292" i="3" s="1"/>
  <c r="C291" i="2" s="1"/>
  <c r="H291" i="2" s="1"/>
  <c r="R292" i="3"/>
  <c r="T292" i="3" s="1"/>
  <c r="O292" i="3"/>
  <c r="Q292" i="3" s="1"/>
  <c r="L292" i="3"/>
  <c r="N292" i="3" s="1"/>
  <c r="I292" i="3"/>
  <c r="K292" i="3" s="1"/>
  <c r="H292" i="3"/>
  <c r="F292" i="3"/>
  <c r="C292" i="3"/>
  <c r="E292" i="3" s="1"/>
  <c r="B291" i="2" s="1"/>
  <c r="BH291" i="3"/>
  <c r="BJ291" i="3" s="1"/>
  <c r="BG291" i="3"/>
  <c r="D290" i="2" s="1"/>
  <c r="I290" i="2" s="1"/>
  <c r="BD291" i="3"/>
  <c r="BA291" i="3"/>
  <c r="AX291" i="3"/>
  <c r="AV291" i="3"/>
  <c r="AS291" i="3"/>
  <c r="AU291" i="3" s="1"/>
  <c r="AR291" i="3"/>
  <c r="AP291" i="3"/>
  <c r="AM291" i="3"/>
  <c r="AO291" i="3" s="1"/>
  <c r="AJ291" i="3"/>
  <c r="AL291" i="3" s="1"/>
  <c r="AG291" i="3"/>
  <c r="AI291" i="3" s="1"/>
  <c r="AD291" i="3"/>
  <c r="AF291" i="3" s="1"/>
  <c r="AC291" i="3"/>
  <c r="AA291" i="3"/>
  <c r="X291" i="3"/>
  <c r="Z291" i="3" s="1"/>
  <c r="U291" i="3"/>
  <c r="W291" i="3" s="1"/>
  <c r="C290" i="2" s="1"/>
  <c r="H290" i="2" s="1"/>
  <c r="R291" i="3"/>
  <c r="T291" i="3" s="1"/>
  <c r="O291" i="3"/>
  <c r="Q291" i="3" s="1"/>
  <c r="N291" i="3"/>
  <c r="L291" i="3"/>
  <c r="I291" i="3"/>
  <c r="K291" i="3" s="1"/>
  <c r="F291" i="3"/>
  <c r="H291" i="3" s="1"/>
  <c r="C291" i="3"/>
  <c r="E291" i="3" s="1"/>
  <c r="B290" i="2" s="1"/>
  <c r="E290" i="2" s="1"/>
  <c r="BH290" i="3"/>
  <c r="BJ290" i="3" s="1"/>
  <c r="BG290" i="3"/>
  <c r="D289" i="2" s="1"/>
  <c r="I289" i="2" s="1"/>
  <c r="BA290" i="3"/>
  <c r="AX290" i="3"/>
  <c r="AV290" i="3"/>
  <c r="AS290" i="3"/>
  <c r="AU290" i="3" s="1"/>
  <c r="AP290" i="3"/>
  <c r="AR290" i="3" s="1"/>
  <c r="AM290" i="3"/>
  <c r="AO290" i="3" s="1"/>
  <c r="AJ290" i="3"/>
  <c r="AL290" i="3" s="1"/>
  <c r="AG290" i="3"/>
  <c r="AI290" i="3" s="1"/>
  <c r="AD290" i="3"/>
  <c r="AF290" i="3" s="1"/>
  <c r="AA290" i="3"/>
  <c r="AC290" i="3" s="1"/>
  <c r="X290" i="3"/>
  <c r="Z290" i="3" s="1"/>
  <c r="W290" i="3"/>
  <c r="C289" i="2" s="1"/>
  <c r="H289" i="2" s="1"/>
  <c r="U290" i="3"/>
  <c r="R290" i="3"/>
  <c r="T290" i="3" s="1"/>
  <c r="O290" i="3"/>
  <c r="Q290" i="3" s="1"/>
  <c r="N290" i="3"/>
  <c r="L290" i="3"/>
  <c r="I290" i="3"/>
  <c r="K290" i="3" s="1"/>
  <c r="F290" i="3"/>
  <c r="H290" i="3" s="1"/>
  <c r="C290" i="3"/>
  <c r="E290" i="3" s="1"/>
  <c r="B289" i="2" s="1"/>
  <c r="E289" i="2" s="1"/>
  <c r="BJ289" i="3"/>
  <c r="BH289" i="3"/>
  <c r="BG289" i="3"/>
  <c r="D288" i="2" s="1"/>
  <c r="I288" i="2" s="1"/>
  <c r="BD289" i="3"/>
  <c r="AV289" i="3"/>
  <c r="AX289" i="3" s="1"/>
  <c r="AS289" i="3"/>
  <c r="AU289" i="3" s="1"/>
  <c r="AP289" i="3"/>
  <c r="AR289" i="3" s="1"/>
  <c r="AO289" i="3"/>
  <c r="AM289" i="3"/>
  <c r="AL289" i="3"/>
  <c r="AJ289" i="3"/>
  <c r="AG289" i="3"/>
  <c r="AI289" i="3" s="1"/>
  <c r="AF289" i="3"/>
  <c r="AD289" i="3"/>
  <c r="AA289" i="3"/>
  <c r="AC289" i="3" s="1"/>
  <c r="X289" i="3"/>
  <c r="Z289" i="3" s="1"/>
  <c r="U289" i="3"/>
  <c r="W289" i="3" s="1"/>
  <c r="C288" i="2" s="1"/>
  <c r="H288" i="2" s="1"/>
  <c r="T289" i="3"/>
  <c r="R289" i="3"/>
  <c r="O289" i="3"/>
  <c r="Q289" i="3" s="1"/>
  <c r="L289" i="3"/>
  <c r="N289" i="3" s="1"/>
  <c r="I289" i="3"/>
  <c r="K289" i="3" s="1"/>
  <c r="F289" i="3"/>
  <c r="H289" i="3" s="1"/>
  <c r="E289" i="3"/>
  <c r="B288" i="2" s="1"/>
  <c r="C289" i="3"/>
  <c r="B289" i="3"/>
  <c r="BH288" i="3"/>
  <c r="BJ288" i="3" s="1"/>
  <c r="BG288" i="3"/>
  <c r="D287" i="2" s="1"/>
  <c r="I287" i="2" s="1"/>
  <c r="BD288" i="3"/>
  <c r="AV288" i="3"/>
  <c r="AX288" i="3" s="1"/>
  <c r="AS288" i="3"/>
  <c r="AU288" i="3" s="1"/>
  <c r="AP288" i="3"/>
  <c r="AR288" i="3" s="1"/>
  <c r="AO288" i="3"/>
  <c r="AM288" i="3"/>
  <c r="AJ288" i="3"/>
  <c r="AL288" i="3" s="1"/>
  <c r="AG288" i="3"/>
  <c r="AI288" i="3" s="1"/>
  <c r="AD288" i="3"/>
  <c r="AF288" i="3" s="1"/>
  <c r="AA288" i="3"/>
  <c r="AC288" i="3" s="1"/>
  <c r="Z288" i="3"/>
  <c r="X288" i="3"/>
  <c r="U288" i="3"/>
  <c r="W288" i="3" s="1"/>
  <c r="C287" i="2" s="1"/>
  <c r="H287" i="2" s="1"/>
  <c r="R288" i="3"/>
  <c r="T288" i="3" s="1"/>
  <c r="O288" i="3"/>
  <c r="Q288" i="3" s="1"/>
  <c r="L288" i="3"/>
  <c r="N288" i="3" s="1"/>
  <c r="I288" i="3"/>
  <c r="K288" i="3" s="1"/>
  <c r="F288" i="3"/>
  <c r="H288" i="3" s="1"/>
  <c r="E288" i="3"/>
  <c r="B287" i="2" s="1"/>
  <c r="G287" i="2" s="1"/>
  <c r="C288" i="3"/>
  <c r="B288" i="3"/>
  <c r="BJ287" i="3"/>
  <c r="BH287" i="3"/>
  <c r="BG287" i="3"/>
  <c r="D286" i="2" s="1"/>
  <c r="I286" i="2" s="1"/>
  <c r="BD287" i="3"/>
  <c r="BA287" i="3"/>
  <c r="AX287" i="3"/>
  <c r="AV287" i="3"/>
  <c r="AS287" i="3"/>
  <c r="AU287" i="3" s="1"/>
  <c r="AP287" i="3"/>
  <c r="AR287" i="3" s="1"/>
  <c r="AO287" i="3"/>
  <c r="AM287" i="3"/>
  <c r="AJ287" i="3"/>
  <c r="AL287" i="3" s="1"/>
  <c r="AI287" i="3"/>
  <c r="AG287" i="3"/>
  <c r="AD287" i="3"/>
  <c r="AF287" i="3" s="1"/>
  <c r="AA287" i="3"/>
  <c r="AC287" i="3" s="1"/>
  <c r="X287" i="3"/>
  <c r="Z287" i="3" s="1"/>
  <c r="U287" i="3"/>
  <c r="W287" i="3" s="1"/>
  <c r="C286" i="2" s="1"/>
  <c r="H286" i="2" s="1"/>
  <c r="T287" i="3"/>
  <c r="R287" i="3"/>
  <c r="O287" i="3"/>
  <c r="Q287" i="3" s="1"/>
  <c r="L287" i="3"/>
  <c r="N287" i="3" s="1"/>
  <c r="I287" i="3"/>
  <c r="K287" i="3" s="1"/>
  <c r="H287" i="3"/>
  <c r="F287" i="3"/>
  <c r="E287" i="3"/>
  <c r="B286" i="2" s="1"/>
  <c r="G286" i="2" s="1"/>
  <c r="C287" i="3"/>
  <c r="BH286" i="3"/>
  <c r="BJ286" i="3" s="1"/>
  <c r="BG286" i="3"/>
  <c r="D285" i="2" s="1"/>
  <c r="I285" i="2" s="1"/>
  <c r="BD286" i="3"/>
  <c r="BA286" i="3"/>
  <c r="AV286" i="3"/>
  <c r="AX286" i="3" s="1"/>
  <c r="AS286" i="3"/>
  <c r="AU286" i="3" s="1"/>
  <c r="AR286" i="3"/>
  <c r="AP286" i="3"/>
  <c r="AM286" i="3"/>
  <c r="AO286" i="3" s="1"/>
  <c r="AJ286" i="3"/>
  <c r="AL286" i="3" s="1"/>
  <c r="AG286" i="3"/>
  <c r="AI286" i="3" s="1"/>
  <c r="AD286" i="3"/>
  <c r="AF286" i="3" s="1"/>
  <c r="AC286" i="3"/>
  <c r="AA286" i="3"/>
  <c r="X286" i="3"/>
  <c r="Z286" i="3" s="1"/>
  <c r="U286" i="3"/>
  <c r="W286" i="3" s="1"/>
  <c r="C285" i="2" s="1"/>
  <c r="H285" i="2" s="1"/>
  <c r="T286" i="3"/>
  <c r="R286" i="3"/>
  <c r="Q286" i="3"/>
  <c r="O286" i="3"/>
  <c r="L286" i="3"/>
  <c r="N286" i="3" s="1"/>
  <c r="I286" i="3"/>
  <c r="K286" i="3" s="1"/>
  <c r="F286" i="3"/>
  <c r="H286" i="3" s="1"/>
  <c r="C286" i="3"/>
  <c r="E286" i="3" s="1"/>
  <c r="B285" i="2" s="1"/>
  <c r="BH285" i="3"/>
  <c r="BJ285" i="3" s="1"/>
  <c r="BD285" i="3"/>
  <c r="AV285" i="3"/>
  <c r="AX285" i="3" s="1"/>
  <c r="AS285" i="3"/>
  <c r="AU285" i="3" s="1"/>
  <c r="AP285" i="3"/>
  <c r="AR285" i="3" s="1"/>
  <c r="AM285" i="3"/>
  <c r="AO285" i="3" s="1"/>
  <c r="AJ285" i="3"/>
  <c r="AL285" i="3" s="1"/>
  <c r="AG285" i="3"/>
  <c r="AI285" i="3" s="1"/>
  <c r="AD285" i="3"/>
  <c r="AF285" i="3" s="1"/>
  <c r="AA285" i="3"/>
  <c r="AC285" i="3" s="1"/>
  <c r="X285" i="3"/>
  <c r="Z285" i="3" s="1"/>
  <c r="U285" i="3"/>
  <c r="W285" i="3" s="1"/>
  <c r="C284" i="2" s="1"/>
  <c r="H284" i="2" s="1"/>
  <c r="R285" i="3"/>
  <c r="T285" i="3" s="1"/>
  <c r="O285" i="3"/>
  <c r="Q285" i="3" s="1"/>
  <c r="N285" i="3"/>
  <c r="L285" i="3"/>
  <c r="I285" i="3"/>
  <c r="K285" i="3" s="1"/>
  <c r="F285" i="3"/>
  <c r="H285" i="3" s="1"/>
  <c r="C285" i="3"/>
  <c r="E285" i="3" s="1"/>
  <c r="B284" i="2" s="1"/>
  <c r="BH284" i="3"/>
  <c r="BJ284" i="3" s="1"/>
  <c r="BD284" i="3"/>
  <c r="AV284" i="3"/>
  <c r="AX284" i="3" s="1"/>
  <c r="AS284" i="3"/>
  <c r="AU284" i="3" s="1"/>
  <c r="AP284" i="3"/>
  <c r="AR284" i="3" s="1"/>
  <c r="AM284" i="3"/>
  <c r="AO284" i="3" s="1"/>
  <c r="AJ284" i="3"/>
  <c r="AL284" i="3" s="1"/>
  <c r="AG284" i="3"/>
  <c r="AI284" i="3" s="1"/>
  <c r="AD284" i="3"/>
  <c r="AF284" i="3" s="1"/>
  <c r="AA284" i="3"/>
  <c r="AC284" i="3" s="1"/>
  <c r="X284" i="3"/>
  <c r="Z284" i="3" s="1"/>
  <c r="U284" i="3"/>
  <c r="W284" i="3" s="1"/>
  <c r="C283" i="2" s="1"/>
  <c r="H283" i="2" s="1"/>
  <c r="R284" i="3"/>
  <c r="T284" i="3" s="1"/>
  <c r="Q284" i="3"/>
  <c r="O284" i="3"/>
  <c r="N284" i="3"/>
  <c r="L284" i="3"/>
  <c r="I284" i="3"/>
  <c r="K284" i="3" s="1"/>
  <c r="F284" i="3"/>
  <c r="H284" i="3" s="1"/>
  <c r="E284" i="3"/>
  <c r="B283" i="2" s="1"/>
  <c r="G283" i="2" s="1"/>
  <c r="C284" i="3"/>
  <c r="BH283" i="3"/>
  <c r="BJ283" i="3" s="1"/>
  <c r="BA283" i="3"/>
  <c r="AV283" i="3"/>
  <c r="AX283" i="3" s="1"/>
  <c r="AS283" i="3"/>
  <c r="AU283" i="3" s="1"/>
  <c r="AP283" i="3"/>
  <c r="AR283" i="3" s="1"/>
  <c r="AM283" i="3"/>
  <c r="AO283" i="3" s="1"/>
  <c r="AJ283" i="3"/>
  <c r="AL283" i="3" s="1"/>
  <c r="AG283" i="3"/>
  <c r="AI283" i="3" s="1"/>
  <c r="AF283" i="3"/>
  <c r="AD283" i="3"/>
  <c r="AA283" i="3"/>
  <c r="AC283" i="3" s="1"/>
  <c r="X283" i="3"/>
  <c r="Z283" i="3" s="1"/>
  <c r="W283" i="3"/>
  <c r="C282" i="2" s="1"/>
  <c r="H282" i="2" s="1"/>
  <c r="U283" i="3"/>
  <c r="R283" i="3"/>
  <c r="T283" i="3" s="1"/>
  <c r="Q283" i="3"/>
  <c r="O283" i="3"/>
  <c r="L283" i="3"/>
  <c r="N283" i="3" s="1"/>
  <c r="I283" i="3"/>
  <c r="K283" i="3" s="1"/>
  <c r="F283" i="3"/>
  <c r="H283" i="3" s="1"/>
  <c r="C283" i="3"/>
  <c r="E283" i="3" s="1"/>
  <c r="B282" i="2" s="1"/>
  <c r="G282" i="2" s="1"/>
  <c r="BH282" i="3"/>
  <c r="BJ282" i="3" s="1"/>
  <c r="AV282" i="3"/>
  <c r="AX282" i="3" s="1"/>
  <c r="AS282" i="3"/>
  <c r="AU282" i="3" s="1"/>
  <c r="AR282" i="3"/>
  <c r="AP282" i="3"/>
  <c r="AM282" i="3"/>
  <c r="AO282" i="3" s="1"/>
  <c r="AJ282" i="3"/>
  <c r="AL282" i="3" s="1"/>
  <c r="AI282" i="3"/>
  <c r="AG282" i="3"/>
  <c r="AD282" i="3"/>
  <c r="AF282" i="3" s="1"/>
  <c r="AA282" i="3"/>
  <c r="AC282" i="3" s="1"/>
  <c r="X282" i="3"/>
  <c r="Z282" i="3" s="1"/>
  <c r="U282" i="3"/>
  <c r="W282" i="3" s="1"/>
  <c r="C281" i="2" s="1"/>
  <c r="H281" i="2" s="1"/>
  <c r="R282" i="3"/>
  <c r="T282" i="3" s="1"/>
  <c r="Q282" i="3"/>
  <c r="O282" i="3"/>
  <c r="N282" i="3"/>
  <c r="L282" i="3"/>
  <c r="I282" i="3"/>
  <c r="K282" i="3" s="1"/>
  <c r="F282" i="3"/>
  <c r="H282" i="3" s="1"/>
  <c r="C282" i="3"/>
  <c r="E282" i="3" s="1"/>
  <c r="B281" i="2" s="1"/>
  <c r="G281" i="2" s="1"/>
  <c r="BH281" i="3"/>
  <c r="BJ281" i="3" s="1"/>
  <c r="AV281" i="3"/>
  <c r="AX281" i="3" s="1"/>
  <c r="AS281" i="3"/>
  <c r="AU281" i="3" s="1"/>
  <c r="AR281" i="3"/>
  <c r="AP281" i="3"/>
  <c r="AO281" i="3"/>
  <c r="AM281" i="3"/>
  <c r="AL281" i="3"/>
  <c r="AJ281" i="3"/>
  <c r="AI281" i="3"/>
  <c r="AG281" i="3"/>
  <c r="AF281" i="3"/>
  <c r="AD281" i="3"/>
  <c r="AC281" i="3"/>
  <c r="AA281" i="3"/>
  <c r="X281" i="3"/>
  <c r="Z281" i="3" s="1"/>
  <c r="U281" i="3"/>
  <c r="W281" i="3" s="1"/>
  <c r="C280" i="2" s="1"/>
  <c r="H280" i="2" s="1"/>
  <c r="R281" i="3"/>
  <c r="T281" i="3" s="1"/>
  <c r="O281" i="3"/>
  <c r="Q281" i="3" s="1"/>
  <c r="L281" i="3"/>
  <c r="N281" i="3" s="1"/>
  <c r="K281" i="3"/>
  <c r="I281" i="3"/>
  <c r="F281" i="3"/>
  <c r="H281" i="3" s="1"/>
  <c r="C281" i="3"/>
  <c r="E281" i="3" s="1"/>
  <c r="B280" i="2" s="1"/>
  <c r="G280" i="2" s="1"/>
  <c r="BJ280" i="3"/>
  <c r="BH280" i="3"/>
  <c r="AV280" i="3"/>
  <c r="AX280" i="3" s="1"/>
  <c r="AS280" i="3"/>
  <c r="AU280" i="3" s="1"/>
  <c r="AR280" i="3"/>
  <c r="AP280" i="3"/>
  <c r="AO280" i="3"/>
  <c r="AM280" i="3"/>
  <c r="AJ280" i="3"/>
  <c r="AL280" i="3" s="1"/>
  <c r="AG280" i="3"/>
  <c r="AI280" i="3" s="1"/>
  <c r="AD280" i="3"/>
  <c r="AF280" i="3" s="1"/>
  <c r="AA280" i="3"/>
  <c r="AC280" i="3" s="1"/>
  <c r="X280" i="3"/>
  <c r="Z280" i="3" s="1"/>
  <c r="U280" i="3"/>
  <c r="W280" i="3" s="1"/>
  <c r="C279" i="2" s="1"/>
  <c r="H279" i="2" s="1"/>
  <c r="R280" i="3"/>
  <c r="T280" i="3" s="1"/>
  <c r="O280" i="3"/>
  <c r="Q280" i="3" s="1"/>
  <c r="L280" i="3"/>
  <c r="N280" i="3" s="1"/>
  <c r="K280" i="3"/>
  <c r="I280" i="3"/>
  <c r="F280" i="3"/>
  <c r="H280" i="3" s="1"/>
  <c r="C280" i="3"/>
  <c r="E280" i="3" s="1"/>
  <c r="B279" i="2" s="1"/>
  <c r="G279" i="2" s="1"/>
  <c r="BH279" i="3"/>
  <c r="BJ279" i="3" s="1"/>
  <c r="BG279" i="3"/>
  <c r="D278" i="2" s="1"/>
  <c r="I278" i="2" s="1"/>
  <c r="BD279" i="3"/>
  <c r="AX279" i="3"/>
  <c r="AV279" i="3"/>
  <c r="AU279" i="3"/>
  <c r="AS279" i="3"/>
  <c r="AR279" i="3"/>
  <c r="AP279" i="3"/>
  <c r="AM279" i="3"/>
  <c r="AO279" i="3" s="1"/>
  <c r="AL279" i="3"/>
  <c r="AJ279" i="3"/>
  <c r="AI279" i="3"/>
  <c r="AG279" i="3"/>
  <c r="AF279" i="3"/>
  <c r="AD279" i="3"/>
  <c r="AC279" i="3"/>
  <c r="AA279" i="3"/>
  <c r="Z279" i="3"/>
  <c r="X279" i="3"/>
  <c r="W279" i="3"/>
  <c r="C278" i="2" s="1"/>
  <c r="H278" i="2" s="1"/>
  <c r="U279" i="3"/>
  <c r="R279" i="3"/>
  <c r="T279" i="3" s="1"/>
  <c r="Q279" i="3"/>
  <c r="O279" i="3"/>
  <c r="N279" i="3"/>
  <c r="L279" i="3"/>
  <c r="K279" i="3"/>
  <c r="I279" i="3"/>
  <c r="H279" i="3"/>
  <c r="F279" i="3"/>
  <c r="E279" i="3"/>
  <c r="B278" i="2" s="1"/>
  <c r="G278" i="2" s="1"/>
  <c r="C279" i="3"/>
  <c r="BJ278" i="3"/>
  <c r="BH278" i="3"/>
  <c r="BG278" i="3"/>
  <c r="D277" i="2" s="1"/>
  <c r="I277" i="2" s="1"/>
  <c r="BA278" i="3"/>
  <c r="AV278" i="3"/>
  <c r="AX278" i="3" s="1"/>
  <c r="AU278" i="3"/>
  <c r="AS278" i="3"/>
  <c r="AP278" i="3"/>
  <c r="AR278" i="3" s="1"/>
  <c r="AM278" i="3"/>
  <c r="AO278" i="3" s="1"/>
  <c r="AL278" i="3"/>
  <c r="AJ278" i="3"/>
  <c r="AG278" i="3"/>
  <c r="AI278" i="3" s="1"/>
  <c r="AD278" i="3"/>
  <c r="AF278" i="3" s="1"/>
  <c r="AA278" i="3"/>
  <c r="AC278" i="3" s="1"/>
  <c r="X278" i="3"/>
  <c r="Z278" i="3" s="1"/>
  <c r="U278" i="3"/>
  <c r="W278" i="3" s="1"/>
  <c r="C277" i="2" s="1"/>
  <c r="R278" i="3"/>
  <c r="T278" i="3" s="1"/>
  <c r="Q278" i="3"/>
  <c r="O278" i="3"/>
  <c r="L278" i="3"/>
  <c r="N278" i="3" s="1"/>
  <c r="I278" i="3"/>
  <c r="K278" i="3" s="1"/>
  <c r="F278" i="3"/>
  <c r="H278" i="3" s="1"/>
  <c r="E278" i="3"/>
  <c r="B277" i="2" s="1"/>
  <c r="G277" i="2" s="1"/>
  <c r="C278" i="3"/>
  <c r="BH277" i="3"/>
  <c r="BJ277" i="3" s="1"/>
  <c r="BG277" i="3"/>
  <c r="D276" i="2" s="1"/>
  <c r="I276" i="2" s="1"/>
  <c r="BD277" i="3"/>
  <c r="BA277" i="3"/>
  <c r="AV277" i="3"/>
  <c r="AX277" i="3" s="1"/>
  <c r="AU277" i="3"/>
  <c r="AS277" i="3"/>
  <c r="AR277" i="3"/>
  <c r="AP277" i="3"/>
  <c r="AM277" i="3"/>
  <c r="AO277" i="3" s="1"/>
  <c r="AJ277" i="3"/>
  <c r="AL277" i="3" s="1"/>
  <c r="AI277" i="3"/>
  <c r="AG277" i="3"/>
  <c r="AF277" i="3"/>
  <c r="AD277" i="3"/>
  <c r="AA277" i="3"/>
  <c r="AC277" i="3" s="1"/>
  <c r="Z277" i="3"/>
  <c r="X277" i="3"/>
  <c r="U277" i="3"/>
  <c r="W277" i="3" s="1"/>
  <c r="C276" i="2" s="1"/>
  <c r="H276" i="2" s="1"/>
  <c r="R277" i="3"/>
  <c r="T277" i="3" s="1"/>
  <c r="O277" i="3"/>
  <c r="Q277" i="3" s="1"/>
  <c r="L277" i="3"/>
  <c r="N277" i="3" s="1"/>
  <c r="I277" i="3"/>
  <c r="K277" i="3" s="1"/>
  <c r="F277" i="3"/>
  <c r="H277" i="3" s="1"/>
  <c r="C277" i="3"/>
  <c r="E277" i="3" s="1"/>
  <c r="B276" i="2" s="1"/>
  <c r="E276" i="2" s="1"/>
  <c r="BH276" i="3"/>
  <c r="BJ276" i="3" s="1"/>
  <c r="BG276" i="3"/>
  <c r="D275" i="2" s="1"/>
  <c r="I275" i="2" s="1"/>
  <c r="BD276" i="3"/>
  <c r="BA276" i="3"/>
  <c r="AV276" i="3"/>
  <c r="AX276" i="3" s="1"/>
  <c r="AU276" i="3"/>
  <c r="AS276" i="3"/>
  <c r="AP276" i="3"/>
  <c r="AR276" i="3" s="1"/>
  <c r="AM276" i="3"/>
  <c r="AO276" i="3" s="1"/>
  <c r="AJ276" i="3"/>
  <c r="AL276" i="3" s="1"/>
  <c r="AI276" i="3"/>
  <c r="AG276" i="3"/>
  <c r="AD276" i="3"/>
  <c r="AF276" i="3" s="1"/>
  <c r="AA276" i="3"/>
  <c r="AC276" i="3" s="1"/>
  <c r="X276" i="3"/>
  <c r="Z276" i="3" s="1"/>
  <c r="W276" i="3"/>
  <c r="C275" i="2" s="1"/>
  <c r="H275" i="2" s="1"/>
  <c r="U276" i="3"/>
  <c r="R276" i="3"/>
  <c r="T276" i="3" s="1"/>
  <c r="Q276" i="3"/>
  <c r="O276" i="3"/>
  <c r="L276" i="3"/>
  <c r="N276" i="3" s="1"/>
  <c r="I276" i="3"/>
  <c r="K276" i="3" s="1"/>
  <c r="H276" i="3"/>
  <c r="F276" i="3"/>
  <c r="C276" i="3"/>
  <c r="E276" i="3" s="1"/>
  <c r="B275" i="2" s="1"/>
  <c r="G275" i="2" s="1"/>
  <c r="BH275" i="3"/>
  <c r="BJ275" i="3" s="1"/>
  <c r="BG275" i="3"/>
  <c r="D274" i="2" s="1"/>
  <c r="I274" i="2" s="1"/>
  <c r="BD275" i="3"/>
  <c r="AX275" i="3"/>
  <c r="AV275" i="3"/>
  <c r="AS275" i="3"/>
  <c r="AU275" i="3" s="1"/>
  <c r="AP275" i="3"/>
  <c r="AR275" i="3" s="1"/>
  <c r="AO275" i="3"/>
  <c r="AM275" i="3"/>
  <c r="AJ275" i="3"/>
  <c r="AL275" i="3" s="1"/>
  <c r="AG275" i="3"/>
  <c r="AI275" i="3" s="1"/>
  <c r="AD275" i="3"/>
  <c r="AF275" i="3" s="1"/>
  <c r="AA275" i="3"/>
  <c r="AC275" i="3" s="1"/>
  <c r="X275" i="3"/>
  <c r="Z275" i="3" s="1"/>
  <c r="U275" i="3"/>
  <c r="W275" i="3" s="1"/>
  <c r="C274" i="2" s="1"/>
  <c r="H274" i="2" s="1"/>
  <c r="R275" i="3"/>
  <c r="T275" i="3" s="1"/>
  <c r="O275" i="3"/>
  <c r="Q275" i="3" s="1"/>
  <c r="L275" i="3"/>
  <c r="N275" i="3" s="1"/>
  <c r="I275" i="3"/>
  <c r="K275" i="3" s="1"/>
  <c r="F275" i="3"/>
  <c r="H275" i="3" s="1"/>
  <c r="C275" i="3"/>
  <c r="E275" i="3" s="1"/>
  <c r="B274" i="2" s="1"/>
  <c r="B275" i="3"/>
  <c r="BH274" i="3"/>
  <c r="BJ274" i="3" s="1"/>
  <c r="BG274" i="3"/>
  <c r="D273" i="2" s="1"/>
  <c r="I273" i="2" s="1"/>
  <c r="BD274" i="3"/>
  <c r="BA274" i="3"/>
  <c r="AV274" i="3"/>
  <c r="AX274" i="3" s="1"/>
  <c r="AS274" i="3"/>
  <c r="AU274" i="3" s="1"/>
  <c r="AP274" i="3"/>
  <c r="AR274" i="3" s="1"/>
  <c r="AM274" i="3"/>
  <c r="AO274" i="3" s="1"/>
  <c r="AJ274" i="3"/>
  <c r="AL274" i="3" s="1"/>
  <c r="AI274" i="3"/>
  <c r="AG274" i="3"/>
  <c r="AD274" i="3"/>
  <c r="AF274" i="3" s="1"/>
  <c r="AA274" i="3"/>
  <c r="AC274" i="3" s="1"/>
  <c r="X274" i="3"/>
  <c r="Z274" i="3" s="1"/>
  <c r="U274" i="3"/>
  <c r="W274" i="3" s="1"/>
  <c r="C273" i="2" s="1"/>
  <c r="R274" i="3"/>
  <c r="T274" i="3" s="1"/>
  <c r="O274" i="3"/>
  <c r="Q274" i="3" s="1"/>
  <c r="L274" i="3"/>
  <c r="N274" i="3" s="1"/>
  <c r="I274" i="3"/>
  <c r="K274" i="3" s="1"/>
  <c r="F274" i="3"/>
  <c r="H274" i="3" s="1"/>
  <c r="C274" i="3"/>
  <c r="E274" i="3" s="1"/>
  <c r="B273" i="2" s="1"/>
  <c r="BJ273" i="3"/>
  <c r="BH273" i="3"/>
  <c r="BG273" i="3"/>
  <c r="D272" i="2" s="1"/>
  <c r="I272" i="2" s="1"/>
  <c r="BD273" i="3"/>
  <c r="BA273" i="3"/>
  <c r="AX273" i="3"/>
  <c r="AV273" i="3"/>
  <c r="AS273" i="3"/>
  <c r="AU273" i="3" s="1"/>
  <c r="AP273" i="3"/>
  <c r="AR273" i="3" s="1"/>
  <c r="AM273" i="3"/>
  <c r="AO273" i="3" s="1"/>
  <c r="AL273" i="3"/>
  <c r="AJ273" i="3"/>
  <c r="AG273" i="3"/>
  <c r="AI273" i="3" s="1"/>
  <c r="AD273" i="3"/>
  <c r="AF273" i="3" s="1"/>
  <c r="AC273" i="3"/>
  <c r="AA273" i="3"/>
  <c r="X273" i="3"/>
  <c r="Z273" i="3" s="1"/>
  <c r="U273" i="3"/>
  <c r="W273" i="3" s="1"/>
  <c r="C272" i="2" s="1"/>
  <c r="H272" i="2" s="1"/>
  <c r="T273" i="3"/>
  <c r="R273" i="3"/>
  <c r="Q273" i="3"/>
  <c r="O273" i="3"/>
  <c r="L273" i="3"/>
  <c r="N273" i="3" s="1"/>
  <c r="I273" i="3"/>
  <c r="K273" i="3" s="1"/>
  <c r="H273" i="3"/>
  <c r="F273" i="3"/>
  <c r="C273" i="3"/>
  <c r="E273" i="3" s="1"/>
  <c r="B272" i="2" s="1"/>
  <c r="E272" i="2" s="1"/>
  <c r="J272" i="2" s="1"/>
  <c r="BH272" i="3"/>
  <c r="BJ272" i="3" s="1"/>
  <c r="BG272" i="3"/>
  <c r="D271" i="2" s="1"/>
  <c r="I271" i="2" s="1"/>
  <c r="BD272" i="3"/>
  <c r="BA272" i="3"/>
  <c r="AV272" i="3"/>
  <c r="AX272" i="3" s="1"/>
  <c r="AS272" i="3"/>
  <c r="AU272" i="3" s="1"/>
  <c r="AP272" i="3"/>
  <c r="AR272" i="3" s="1"/>
  <c r="AM272" i="3"/>
  <c r="AO272" i="3" s="1"/>
  <c r="AJ272" i="3"/>
  <c r="AL272" i="3" s="1"/>
  <c r="AG272" i="3"/>
  <c r="AI272" i="3" s="1"/>
  <c r="AF272" i="3"/>
  <c r="AD272" i="3"/>
  <c r="AA272" i="3"/>
  <c r="AC272" i="3" s="1"/>
  <c r="X272" i="3"/>
  <c r="Z272" i="3" s="1"/>
  <c r="U272" i="3"/>
  <c r="W272" i="3" s="1"/>
  <c r="C271" i="2" s="1"/>
  <c r="H271" i="2" s="1"/>
  <c r="R272" i="3"/>
  <c r="T272" i="3" s="1"/>
  <c r="O272" i="3"/>
  <c r="Q272" i="3" s="1"/>
  <c r="L272" i="3"/>
  <c r="N272" i="3" s="1"/>
  <c r="I272" i="3"/>
  <c r="K272" i="3" s="1"/>
  <c r="F272" i="3"/>
  <c r="H272" i="3" s="1"/>
  <c r="C272" i="3"/>
  <c r="E272" i="3" s="1"/>
  <c r="B271" i="2" s="1"/>
  <c r="B272" i="3"/>
  <c r="BH271" i="3"/>
  <c r="BJ271" i="3" s="1"/>
  <c r="BD271" i="3"/>
  <c r="AV271" i="3"/>
  <c r="AX271" i="3" s="1"/>
  <c r="AS271" i="3"/>
  <c r="AU271" i="3" s="1"/>
  <c r="AP271" i="3"/>
  <c r="AR271" i="3" s="1"/>
  <c r="AO271" i="3"/>
  <c r="AM271" i="3"/>
  <c r="AJ271" i="3"/>
  <c r="AL271" i="3" s="1"/>
  <c r="AG271" i="3"/>
  <c r="AI271" i="3" s="1"/>
  <c r="AD271" i="3"/>
  <c r="AF271" i="3" s="1"/>
  <c r="AC271" i="3"/>
  <c r="AA271" i="3"/>
  <c r="Z271" i="3"/>
  <c r="X271" i="3"/>
  <c r="U271" i="3"/>
  <c r="W271" i="3" s="1"/>
  <c r="C270" i="2" s="1"/>
  <c r="H270" i="2" s="1"/>
  <c r="T271" i="3"/>
  <c r="R271" i="3"/>
  <c r="O271" i="3"/>
  <c r="Q271" i="3" s="1"/>
  <c r="N271" i="3"/>
  <c r="L271" i="3"/>
  <c r="K271" i="3"/>
  <c r="I271" i="3"/>
  <c r="F271" i="3"/>
  <c r="H271" i="3" s="1"/>
  <c r="E271" i="3"/>
  <c r="B270" i="2" s="1"/>
  <c r="C271" i="3"/>
  <c r="BH270" i="3"/>
  <c r="BJ270" i="3" s="1"/>
  <c r="BD270" i="3"/>
  <c r="AX270" i="3"/>
  <c r="AV270" i="3"/>
  <c r="AU270" i="3"/>
  <c r="AS270" i="3"/>
  <c r="AP270" i="3"/>
  <c r="AR270" i="3" s="1"/>
  <c r="AM270" i="3"/>
  <c r="AO270" i="3" s="1"/>
  <c r="AJ270" i="3"/>
  <c r="AL270" i="3" s="1"/>
  <c r="AG270" i="3"/>
  <c r="AI270" i="3" s="1"/>
  <c r="AD270" i="3"/>
  <c r="AF270" i="3" s="1"/>
  <c r="AA270" i="3"/>
  <c r="AC270" i="3" s="1"/>
  <c r="X270" i="3"/>
  <c r="Z270" i="3" s="1"/>
  <c r="U270" i="3"/>
  <c r="W270" i="3" s="1"/>
  <c r="C269" i="2" s="1"/>
  <c r="H269" i="2" s="1"/>
  <c r="R270" i="3"/>
  <c r="T270" i="3" s="1"/>
  <c r="O270" i="3"/>
  <c r="Q270" i="3" s="1"/>
  <c r="L270" i="3"/>
  <c r="N270" i="3" s="1"/>
  <c r="I270" i="3"/>
  <c r="K270" i="3" s="1"/>
  <c r="H270" i="3"/>
  <c r="F270" i="3"/>
  <c r="C270" i="3"/>
  <c r="E270" i="3" s="1"/>
  <c r="B269" i="2" s="1"/>
  <c r="G269" i="2" s="1"/>
  <c r="BH269" i="3"/>
  <c r="BJ269" i="3" s="1"/>
  <c r="AV269" i="3"/>
  <c r="AX269" i="3" s="1"/>
  <c r="AU269" i="3"/>
  <c r="AS269" i="3"/>
  <c r="AP269" i="3"/>
  <c r="AR269" i="3" s="1"/>
  <c r="AM269" i="3"/>
  <c r="AO269" i="3" s="1"/>
  <c r="AJ269" i="3"/>
  <c r="AL269" i="3" s="1"/>
  <c r="AG269" i="3"/>
  <c r="AI269" i="3" s="1"/>
  <c r="AD269" i="3"/>
  <c r="AF269" i="3" s="1"/>
  <c r="AA269" i="3"/>
  <c r="AC269" i="3" s="1"/>
  <c r="X269" i="3"/>
  <c r="Z269" i="3" s="1"/>
  <c r="U269" i="3"/>
  <c r="W269" i="3" s="1"/>
  <c r="C268" i="2" s="1"/>
  <c r="H268" i="2" s="1"/>
  <c r="R269" i="3"/>
  <c r="T269" i="3" s="1"/>
  <c r="O269" i="3"/>
  <c r="Q269" i="3" s="1"/>
  <c r="L269" i="3"/>
  <c r="N269" i="3" s="1"/>
  <c r="K269" i="3"/>
  <c r="I269" i="3"/>
  <c r="F269" i="3"/>
  <c r="H269" i="3" s="1"/>
  <c r="C269" i="3"/>
  <c r="E269" i="3" s="1"/>
  <c r="B268" i="2" s="1"/>
  <c r="E268" i="2" s="1"/>
  <c r="J268" i="2" s="1"/>
  <c r="BH268" i="3"/>
  <c r="BJ268" i="3" s="1"/>
  <c r="BG268" i="3"/>
  <c r="D267" i="2" s="1"/>
  <c r="I267" i="2" s="1"/>
  <c r="AV268" i="3"/>
  <c r="AX268" i="3" s="1"/>
  <c r="AS268" i="3"/>
  <c r="AU268" i="3" s="1"/>
  <c r="AP268" i="3"/>
  <c r="AR268" i="3" s="1"/>
  <c r="AM268" i="3"/>
  <c r="AO268" i="3" s="1"/>
  <c r="AJ268" i="3"/>
  <c r="AL268" i="3" s="1"/>
  <c r="AG268" i="3"/>
  <c r="AI268" i="3" s="1"/>
  <c r="AD268" i="3"/>
  <c r="AF268" i="3" s="1"/>
  <c r="AA268" i="3"/>
  <c r="AC268" i="3" s="1"/>
  <c r="X268" i="3"/>
  <c r="Z268" i="3" s="1"/>
  <c r="W268" i="3"/>
  <c r="C267" i="2" s="1"/>
  <c r="H267" i="2" s="1"/>
  <c r="U268" i="3"/>
  <c r="R268" i="3"/>
  <c r="T268" i="3" s="1"/>
  <c r="O268" i="3"/>
  <c r="Q268" i="3" s="1"/>
  <c r="L268" i="3"/>
  <c r="N268" i="3" s="1"/>
  <c r="K268" i="3"/>
  <c r="I268" i="3"/>
  <c r="F268" i="3"/>
  <c r="H268" i="3" s="1"/>
  <c r="C268" i="3"/>
  <c r="E268" i="3" s="1"/>
  <c r="B267" i="2" s="1"/>
  <c r="E267" i="2" s="1"/>
  <c r="BJ267" i="3"/>
  <c r="BH267" i="3"/>
  <c r="BD267" i="3"/>
  <c r="AV267" i="3"/>
  <c r="AX267" i="3" s="1"/>
  <c r="AS267" i="3"/>
  <c r="AU267" i="3" s="1"/>
  <c r="AP267" i="3"/>
  <c r="AR267" i="3" s="1"/>
  <c r="AM267" i="3"/>
  <c r="AO267" i="3" s="1"/>
  <c r="AJ267" i="3"/>
  <c r="AL267" i="3" s="1"/>
  <c r="AG267" i="3"/>
  <c r="AI267" i="3" s="1"/>
  <c r="AD267" i="3"/>
  <c r="AF267" i="3" s="1"/>
  <c r="AA267" i="3"/>
  <c r="AC267" i="3" s="1"/>
  <c r="X267" i="3"/>
  <c r="Z267" i="3" s="1"/>
  <c r="W267" i="3"/>
  <c r="C266" i="2" s="1"/>
  <c r="H266" i="2" s="1"/>
  <c r="U267" i="3"/>
  <c r="R267" i="3"/>
  <c r="T267" i="3" s="1"/>
  <c r="O267" i="3"/>
  <c r="Q267" i="3" s="1"/>
  <c r="L267" i="3"/>
  <c r="N267" i="3" s="1"/>
  <c r="I267" i="3"/>
  <c r="K267" i="3" s="1"/>
  <c r="F267" i="3"/>
  <c r="H267" i="3" s="1"/>
  <c r="C267" i="3"/>
  <c r="E267" i="3" s="1"/>
  <c r="B266" i="2" s="1"/>
  <c r="BH266" i="3"/>
  <c r="BJ266" i="3" s="1"/>
  <c r="AV266" i="3"/>
  <c r="AX266" i="3" s="1"/>
  <c r="AS266" i="3"/>
  <c r="AU266" i="3" s="1"/>
  <c r="AP266" i="3"/>
  <c r="AR266" i="3" s="1"/>
  <c r="AM266" i="3"/>
  <c r="AO266" i="3" s="1"/>
  <c r="AJ266" i="3"/>
  <c r="AL266" i="3" s="1"/>
  <c r="AI266" i="3"/>
  <c r="AG266" i="3"/>
  <c r="AF266" i="3"/>
  <c r="AD266" i="3"/>
  <c r="AA266" i="3"/>
  <c r="AC266" i="3" s="1"/>
  <c r="X266" i="3"/>
  <c r="Z266" i="3" s="1"/>
  <c r="U266" i="3"/>
  <c r="W266" i="3" s="1"/>
  <c r="C265" i="2" s="1"/>
  <c r="H265" i="2" s="1"/>
  <c r="T266" i="3"/>
  <c r="R266" i="3"/>
  <c r="O266" i="3"/>
  <c r="Q266" i="3" s="1"/>
  <c r="L266" i="3"/>
  <c r="N266" i="3" s="1"/>
  <c r="I266" i="3"/>
  <c r="K266" i="3" s="1"/>
  <c r="F266" i="3"/>
  <c r="H266" i="3" s="1"/>
  <c r="C266" i="3"/>
  <c r="E266" i="3" s="1"/>
  <c r="B265" i="2" s="1"/>
  <c r="G265" i="2" s="1"/>
  <c r="BH265" i="3"/>
  <c r="BJ265" i="3" s="1"/>
  <c r="BG265" i="3"/>
  <c r="D264" i="2" s="1"/>
  <c r="I264" i="2" s="1"/>
  <c r="AX265" i="3"/>
  <c r="AV265" i="3"/>
  <c r="AS265" i="3"/>
  <c r="AU265" i="3" s="1"/>
  <c r="AP265" i="3"/>
  <c r="AR265" i="3" s="1"/>
  <c r="AM265" i="3"/>
  <c r="AO265" i="3" s="1"/>
  <c r="AL265" i="3"/>
  <c r="AJ265" i="3"/>
  <c r="AG265" i="3"/>
  <c r="AI265" i="3" s="1"/>
  <c r="AF265" i="3"/>
  <c r="AD265" i="3"/>
  <c r="AA265" i="3"/>
  <c r="AC265" i="3" s="1"/>
  <c r="X265" i="3"/>
  <c r="Z265" i="3" s="1"/>
  <c r="U265" i="3"/>
  <c r="W265" i="3" s="1"/>
  <c r="C264" i="2" s="1"/>
  <c r="H264" i="2" s="1"/>
  <c r="T265" i="3"/>
  <c r="R265" i="3"/>
  <c r="O265" i="3"/>
  <c r="Q265" i="3" s="1"/>
  <c r="L265" i="3"/>
  <c r="N265" i="3" s="1"/>
  <c r="I265" i="3"/>
  <c r="K265" i="3" s="1"/>
  <c r="F265" i="3"/>
  <c r="H265" i="3" s="1"/>
  <c r="E265" i="3"/>
  <c r="B264" i="2" s="1"/>
  <c r="G264" i="2" s="1"/>
  <c r="C265" i="3"/>
  <c r="BH264" i="3"/>
  <c r="BJ264" i="3" s="1"/>
  <c r="BG264" i="3"/>
  <c r="D263" i="2" s="1"/>
  <c r="I263" i="2" s="1"/>
  <c r="AV264" i="3"/>
  <c r="AX264" i="3" s="1"/>
  <c r="AS264" i="3"/>
  <c r="AU264" i="3" s="1"/>
  <c r="AP264" i="3"/>
  <c r="AR264" i="3" s="1"/>
  <c r="AM264" i="3"/>
  <c r="AO264" i="3" s="1"/>
  <c r="AJ264" i="3"/>
  <c r="AL264" i="3" s="1"/>
  <c r="AG264" i="3"/>
  <c r="AI264" i="3" s="1"/>
  <c r="AF264" i="3"/>
  <c r="AD264" i="3"/>
  <c r="AA264" i="3"/>
  <c r="AC264" i="3" s="1"/>
  <c r="X264" i="3"/>
  <c r="Z264" i="3" s="1"/>
  <c r="U264" i="3"/>
  <c r="W264" i="3" s="1"/>
  <c r="C263" i="2" s="1"/>
  <c r="H263" i="2" s="1"/>
  <c r="T264" i="3"/>
  <c r="R264" i="3"/>
  <c r="O264" i="3"/>
  <c r="Q264" i="3" s="1"/>
  <c r="L264" i="3"/>
  <c r="N264" i="3" s="1"/>
  <c r="I264" i="3"/>
  <c r="K264" i="3" s="1"/>
  <c r="F264" i="3"/>
  <c r="H264" i="3" s="1"/>
  <c r="C264" i="3"/>
  <c r="E264" i="3" s="1"/>
  <c r="B263" i="2" s="1"/>
  <c r="G263" i="2" s="1"/>
  <c r="BH263" i="3"/>
  <c r="BJ263" i="3" s="1"/>
  <c r="BG263" i="3"/>
  <c r="D262" i="2" s="1"/>
  <c r="I262" i="2" s="1"/>
  <c r="BD263" i="3"/>
  <c r="AV263" i="3"/>
  <c r="AX263" i="3" s="1"/>
  <c r="AS263" i="3"/>
  <c r="AU263" i="3" s="1"/>
  <c r="AP263" i="3"/>
  <c r="AR263" i="3" s="1"/>
  <c r="AM263" i="3"/>
  <c r="AO263" i="3" s="1"/>
  <c r="AJ263" i="3"/>
  <c r="AL263" i="3" s="1"/>
  <c r="AG263" i="3"/>
  <c r="AI263" i="3" s="1"/>
  <c r="AD263" i="3"/>
  <c r="AF263" i="3" s="1"/>
  <c r="AA263" i="3"/>
  <c r="AC263" i="3" s="1"/>
  <c r="X263" i="3"/>
  <c r="Z263" i="3" s="1"/>
  <c r="U263" i="3"/>
  <c r="W263" i="3" s="1"/>
  <c r="C262" i="2" s="1"/>
  <c r="H262" i="2" s="1"/>
  <c r="R263" i="3"/>
  <c r="T263" i="3" s="1"/>
  <c r="O263" i="3"/>
  <c r="Q263" i="3" s="1"/>
  <c r="L263" i="3"/>
  <c r="N263" i="3" s="1"/>
  <c r="I263" i="3"/>
  <c r="K263" i="3" s="1"/>
  <c r="F263" i="3"/>
  <c r="H263" i="3" s="1"/>
  <c r="C263" i="3"/>
  <c r="E263" i="3" s="1"/>
  <c r="B262" i="2" s="1"/>
  <c r="BH262" i="3"/>
  <c r="BJ262" i="3" s="1"/>
  <c r="BG262" i="3"/>
  <c r="D261" i="2" s="1"/>
  <c r="I261" i="2" s="1"/>
  <c r="BA262" i="3"/>
  <c r="AV262" i="3"/>
  <c r="AX262" i="3" s="1"/>
  <c r="AS262" i="3"/>
  <c r="AU262" i="3" s="1"/>
  <c r="AP262" i="3"/>
  <c r="AR262" i="3" s="1"/>
  <c r="AM262" i="3"/>
  <c r="AO262" i="3" s="1"/>
  <c r="AJ262" i="3"/>
  <c r="AL262" i="3" s="1"/>
  <c r="AG262" i="3"/>
  <c r="AI262" i="3" s="1"/>
  <c r="AD262" i="3"/>
  <c r="AF262" i="3" s="1"/>
  <c r="AA262" i="3"/>
  <c r="AC262" i="3" s="1"/>
  <c r="X262" i="3"/>
  <c r="Z262" i="3" s="1"/>
  <c r="U262" i="3"/>
  <c r="W262" i="3" s="1"/>
  <c r="C261" i="2" s="1"/>
  <c r="H261" i="2" s="1"/>
  <c r="R262" i="3"/>
  <c r="T262" i="3" s="1"/>
  <c r="O262" i="3"/>
  <c r="Q262" i="3" s="1"/>
  <c r="L262" i="3"/>
  <c r="N262" i="3" s="1"/>
  <c r="I262" i="3"/>
  <c r="K262" i="3" s="1"/>
  <c r="F262" i="3"/>
  <c r="H262" i="3" s="1"/>
  <c r="E262" i="3"/>
  <c r="B261" i="2" s="1"/>
  <c r="C262" i="3"/>
  <c r="BH261" i="3"/>
  <c r="BJ261" i="3" s="1"/>
  <c r="BG261" i="3"/>
  <c r="D260" i="2" s="1"/>
  <c r="I260" i="2" s="1"/>
  <c r="BD261" i="3"/>
  <c r="BA261" i="3"/>
  <c r="AV261" i="3"/>
  <c r="AX261" i="3" s="1"/>
  <c r="AS261" i="3"/>
  <c r="AU261" i="3" s="1"/>
  <c r="AP261" i="3"/>
  <c r="AR261" i="3" s="1"/>
  <c r="AM261" i="3"/>
  <c r="AO261" i="3" s="1"/>
  <c r="AJ261" i="3"/>
  <c r="AL261" i="3" s="1"/>
  <c r="AG261" i="3"/>
  <c r="AI261" i="3" s="1"/>
  <c r="AF261" i="3"/>
  <c r="AD261" i="3"/>
  <c r="AA261" i="3"/>
  <c r="AC261" i="3" s="1"/>
  <c r="X261" i="3"/>
  <c r="Z261" i="3" s="1"/>
  <c r="U261" i="3"/>
  <c r="W261" i="3" s="1"/>
  <c r="C260" i="2" s="1"/>
  <c r="H260" i="2" s="1"/>
  <c r="R261" i="3"/>
  <c r="T261" i="3" s="1"/>
  <c r="O261" i="3"/>
  <c r="Q261" i="3" s="1"/>
  <c r="L261" i="3"/>
  <c r="N261" i="3" s="1"/>
  <c r="I261" i="3"/>
  <c r="K261" i="3" s="1"/>
  <c r="F261" i="3"/>
  <c r="H261" i="3" s="1"/>
  <c r="E261" i="3"/>
  <c r="B260" i="2" s="1"/>
  <c r="E260" i="2" s="1"/>
  <c r="C261" i="3"/>
  <c r="B261" i="3"/>
  <c r="BH260" i="3"/>
  <c r="BJ260" i="3" s="1"/>
  <c r="BG260" i="3"/>
  <c r="D259" i="2" s="1"/>
  <c r="BD260" i="3"/>
  <c r="BA260" i="3"/>
  <c r="AV260" i="3"/>
  <c r="AX260" i="3" s="1"/>
  <c r="AS260" i="3"/>
  <c r="AU260" i="3" s="1"/>
  <c r="AR260" i="3"/>
  <c r="AP260" i="3"/>
  <c r="AM260" i="3"/>
  <c r="AO260" i="3" s="1"/>
  <c r="AJ260" i="3"/>
  <c r="AL260" i="3" s="1"/>
  <c r="AG260" i="3"/>
  <c r="AI260" i="3" s="1"/>
  <c r="AD260" i="3"/>
  <c r="AF260" i="3" s="1"/>
  <c r="AA260" i="3"/>
  <c r="AC260" i="3" s="1"/>
  <c r="X260" i="3"/>
  <c r="Z260" i="3" s="1"/>
  <c r="U260" i="3"/>
  <c r="W260" i="3" s="1"/>
  <c r="C259" i="2" s="1"/>
  <c r="H259" i="2" s="1"/>
  <c r="R260" i="3"/>
  <c r="T260" i="3" s="1"/>
  <c r="O260" i="3"/>
  <c r="Q260" i="3" s="1"/>
  <c r="L260" i="3"/>
  <c r="N260" i="3" s="1"/>
  <c r="I260" i="3"/>
  <c r="K260" i="3" s="1"/>
  <c r="F260" i="3"/>
  <c r="H260" i="3" s="1"/>
  <c r="C260" i="3"/>
  <c r="E260" i="3" s="1"/>
  <c r="B259" i="2" s="1"/>
  <c r="B260" i="3"/>
  <c r="BH259" i="3"/>
  <c r="BJ259" i="3" s="1"/>
  <c r="BG259" i="3"/>
  <c r="D258" i="2" s="1"/>
  <c r="I258" i="2" s="1"/>
  <c r="BD259" i="3"/>
  <c r="BA259" i="3"/>
  <c r="AX259" i="3"/>
  <c r="AV259" i="3"/>
  <c r="AS259" i="3"/>
  <c r="AU259" i="3" s="1"/>
  <c r="AP259" i="3"/>
  <c r="AR259" i="3" s="1"/>
  <c r="AM259" i="3"/>
  <c r="AO259" i="3" s="1"/>
  <c r="AJ259" i="3"/>
  <c r="AL259" i="3" s="1"/>
  <c r="AI259" i="3"/>
  <c r="AG259" i="3"/>
  <c r="AD259" i="3"/>
  <c r="AF259" i="3" s="1"/>
  <c r="AA259" i="3"/>
  <c r="AC259" i="3" s="1"/>
  <c r="X259" i="3"/>
  <c r="Z259" i="3" s="1"/>
  <c r="U259" i="3"/>
  <c r="W259" i="3" s="1"/>
  <c r="C258" i="2" s="1"/>
  <c r="H258" i="2" s="1"/>
  <c r="R259" i="3"/>
  <c r="T259" i="3" s="1"/>
  <c r="Q259" i="3"/>
  <c r="O259" i="3"/>
  <c r="N259" i="3"/>
  <c r="L259" i="3"/>
  <c r="I259" i="3"/>
  <c r="K259" i="3" s="1"/>
  <c r="F259" i="3"/>
  <c r="H259" i="3" s="1"/>
  <c r="E259" i="3"/>
  <c r="B258" i="2" s="1"/>
  <c r="G258" i="2" s="1"/>
  <c r="C259" i="3"/>
  <c r="B259" i="3"/>
  <c r="BH258" i="3"/>
  <c r="BJ258" i="3" s="1"/>
  <c r="BG258" i="3"/>
  <c r="D257" i="2" s="1"/>
  <c r="I257" i="2" s="1"/>
  <c r="BD258" i="3"/>
  <c r="BA258" i="3"/>
  <c r="AV258" i="3"/>
  <c r="AX258" i="3" s="1"/>
  <c r="AS258" i="3"/>
  <c r="AU258" i="3" s="1"/>
  <c r="AP258" i="3"/>
  <c r="AR258" i="3" s="1"/>
  <c r="AM258" i="3"/>
  <c r="AO258" i="3" s="1"/>
  <c r="AJ258" i="3"/>
  <c r="AL258" i="3" s="1"/>
  <c r="AG258" i="3"/>
  <c r="AI258" i="3" s="1"/>
  <c r="AD258" i="3"/>
  <c r="AF258" i="3" s="1"/>
  <c r="AA258" i="3"/>
  <c r="AC258" i="3" s="1"/>
  <c r="X258" i="3"/>
  <c r="Z258" i="3" s="1"/>
  <c r="W258" i="3"/>
  <c r="C257" i="2" s="1"/>
  <c r="H257" i="2" s="1"/>
  <c r="U258" i="3"/>
  <c r="R258" i="3"/>
  <c r="T258" i="3" s="1"/>
  <c r="O258" i="3"/>
  <c r="Q258" i="3" s="1"/>
  <c r="L258" i="3"/>
  <c r="N258" i="3" s="1"/>
  <c r="I258" i="3"/>
  <c r="K258" i="3" s="1"/>
  <c r="F258" i="3"/>
  <c r="H258" i="3" s="1"/>
  <c r="C258" i="3"/>
  <c r="E258" i="3" s="1"/>
  <c r="B257" i="2" s="1"/>
  <c r="G257" i="2" s="1"/>
  <c r="BH257" i="3"/>
  <c r="BJ257" i="3" s="1"/>
  <c r="BD257" i="3"/>
  <c r="AV257" i="3"/>
  <c r="AX257" i="3" s="1"/>
  <c r="AS257" i="3"/>
  <c r="AU257" i="3" s="1"/>
  <c r="AP257" i="3"/>
  <c r="AR257" i="3" s="1"/>
  <c r="AM257" i="3"/>
  <c r="AO257" i="3" s="1"/>
  <c r="AJ257" i="3"/>
  <c r="AL257" i="3" s="1"/>
  <c r="AI257" i="3"/>
  <c r="AG257" i="3"/>
  <c r="AD257" i="3"/>
  <c r="AF257" i="3" s="1"/>
  <c r="AA257" i="3"/>
  <c r="AC257" i="3" s="1"/>
  <c r="X257" i="3"/>
  <c r="Z257" i="3" s="1"/>
  <c r="U257" i="3"/>
  <c r="W257" i="3" s="1"/>
  <c r="C256" i="2" s="1"/>
  <c r="H256" i="2" s="1"/>
  <c r="R257" i="3"/>
  <c r="T257" i="3" s="1"/>
  <c r="O257" i="3"/>
  <c r="Q257" i="3" s="1"/>
  <c r="L257" i="3"/>
  <c r="N257" i="3" s="1"/>
  <c r="I257" i="3"/>
  <c r="K257" i="3" s="1"/>
  <c r="F257" i="3"/>
  <c r="H257" i="3" s="1"/>
  <c r="C257" i="3"/>
  <c r="E257" i="3" s="1"/>
  <c r="B256" i="2" s="1"/>
  <c r="G256" i="2" s="1"/>
  <c r="BH256" i="3"/>
  <c r="BJ256" i="3" s="1"/>
  <c r="BD256" i="3"/>
  <c r="AV256" i="3"/>
  <c r="AX256" i="3" s="1"/>
  <c r="AS256" i="3"/>
  <c r="AU256" i="3" s="1"/>
  <c r="AP256" i="3"/>
  <c r="AR256" i="3" s="1"/>
  <c r="AM256" i="3"/>
  <c r="AO256" i="3" s="1"/>
  <c r="AJ256" i="3"/>
  <c r="AL256" i="3" s="1"/>
  <c r="AI256" i="3"/>
  <c r="AG256" i="3"/>
  <c r="AD256" i="3"/>
  <c r="AF256" i="3" s="1"/>
  <c r="AC256" i="3"/>
  <c r="AA256" i="3"/>
  <c r="X256" i="3"/>
  <c r="Z256" i="3" s="1"/>
  <c r="U256" i="3"/>
  <c r="W256" i="3" s="1"/>
  <c r="C255" i="2" s="1"/>
  <c r="H255" i="2" s="1"/>
  <c r="T256" i="3"/>
  <c r="R256" i="3"/>
  <c r="O256" i="3"/>
  <c r="Q256" i="3" s="1"/>
  <c r="L256" i="3"/>
  <c r="N256" i="3" s="1"/>
  <c r="I256" i="3"/>
  <c r="K256" i="3" s="1"/>
  <c r="F256" i="3"/>
  <c r="H256" i="3" s="1"/>
  <c r="C256" i="3"/>
  <c r="E256" i="3" s="1"/>
  <c r="B255" i="2" s="1"/>
  <c r="BH255" i="3"/>
  <c r="BJ255" i="3" s="1"/>
  <c r="AX255" i="3"/>
  <c r="AV255" i="3"/>
  <c r="AS255" i="3"/>
  <c r="AU255" i="3" s="1"/>
  <c r="AP255" i="3"/>
  <c r="AR255" i="3" s="1"/>
  <c r="AM255" i="3"/>
  <c r="AO255" i="3" s="1"/>
  <c r="AJ255" i="3"/>
  <c r="AL255" i="3" s="1"/>
  <c r="AG255" i="3"/>
  <c r="AI255" i="3" s="1"/>
  <c r="AD255" i="3"/>
  <c r="AF255" i="3" s="1"/>
  <c r="AA255" i="3"/>
  <c r="AC255" i="3" s="1"/>
  <c r="X255" i="3"/>
  <c r="Z255" i="3" s="1"/>
  <c r="U255" i="3"/>
  <c r="W255" i="3" s="1"/>
  <c r="C254" i="2" s="1"/>
  <c r="H254" i="2" s="1"/>
  <c r="R255" i="3"/>
  <c r="T255" i="3" s="1"/>
  <c r="O255" i="3"/>
  <c r="Q255" i="3" s="1"/>
  <c r="L255" i="3"/>
  <c r="N255" i="3" s="1"/>
  <c r="I255" i="3"/>
  <c r="K255" i="3" s="1"/>
  <c r="F255" i="3"/>
  <c r="H255" i="3" s="1"/>
  <c r="C255" i="3"/>
  <c r="E255" i="3" s="1"/>
  <c r="B254" i="2" s="1"/>
  <c r="E254" i="2" s="1"/>
  <c r="BH254" i="3"/>
  <c r="BJ254" i="3" s="1"/>
  <c r="AV254" i="3"/>
  <c r="AX254" i="3" s="1"/>
  <c r="AS254" i="3"/>
  <c r="AU254" i="3" s="1"/>
  <c r="AP254" i="3"/>
  <c r="AR254" i="3" s="1"/>
  <c r="AM254" i="3"/>
  <c r="AO254" i="3" s="1"/>
  <c r="AL254" i="3"/>
  <c r="AJ254" i="3"/>
  <c r="AI254" i="3"/>
  <c r="AG254" i="3"/>
  <c r="AD254" i="3"/>
  <c r="AF254" i="3" s="1"/>
  <c r="AA254" i="3"/>
  <c r="AC254" i="3" s="1"/>
  <c r="X254" i="3"/>
  <c r="Z254" i="3" s="1"/>
  <c r="W254" i="3"/>
  <c r="C253" i="2" s="1"/>
  <c r="H253" i="2" s="1"/>
  <c r="U254" i="3"/>
  <c r="R254" i="3"/>
  <c r="T254" i="3" s="1"/>
  <c r="O254" i="3"/>
  <c r="Q254" i="3" s="1"/>
  <c r="L254" i="3"/>
  <c r="N254" i="3" s="1"/>
  <c r="K254" i="3"/>
  <c r="I254" i="3"/>
  <c r="F254" i="3"/>
  <c r="H254" i="3" s="1"/>
  <c r="C254" i="3"/>
  <c r="E254" i="3" s="1"/>
  <c r="B253" i="2" s="1"/>
  <c r="E253" i="2" s="1"/>
  <c r="BH253" i="3"/>
  <c r="BJ253" i="3" s="1"/>
  <c r="BG253" i="3"/>
  <c r="D252" i="2" s="1"/>
  <c r="I252" i="2" s="1"/>
  <c r="AV253" i="3"/>
  <c r="AX253" i="3" s="1"/>
  <c r="AS253" i="3"/>
  <c r="AU253" i="3" s="1"/>
  <c r="AP253" i="3"/>
  <c r="AR253" i="3" s="1"/>
  <c r="AM253" i="3"/>
  <c r="AO253" i="3" s="1"/>
  <c r="AJ253" i="3"/>
  <c r="AL253" i="3" s="1"/>
  <c r="AG253" i="3"/>
  <c r="AI253" i="3" s="1"/>
  <c r="AD253" i="3"/>
  <c r="AF253" i="3" s="1"/>
  <c r="AA253" i="3"/>
  <c r="AC253" i="3" s="1"/>
  <c r="X253" i="3"/>
  <c r="Z253" i="3" s="1"/>
  <c r="W253" i="3"/>
  <c r="C252" i="2" s="1"/>
  <c r="H252" i="2" s="1"/>
  <c r="U253" i="3"/>
  <c r="T253" i="3"/>
  <c r="R253" i="3"/>
  <c r="O253" i="3"/>
  <c r="Q253" i="3" s="1"/>
  <c r="L253" i="3"/>
  <c r="N253" i="3" s="1"/>
  <c r="I253" i="3"/>
  <c r="K253" i="3" s="1"/>
  <c r="F253" i="3"/>
  <c r="H253" i="3" s="1"/>
  <c r="C253" i="3"/>
  <c r="E253" i="3" s="1"/>
  <c r="B252" i="2" s="1"/>
  <c r="BH252" i="3"/>
  <c r="BJ252" i="3" s="1"/>
  <c r="BD252" i="3"/>
  <c r="BA252" i="3"/>
  <c r="AV252" i="3"/>
  <c r="AX252" i="3" s="1"/>
  <c r="AS252" i="3"/>
  <c r="AU252" i="3" s="1"/>
  <c r="AR252" i="3"/>
  <c r="AP252" i="3"/>
  <c r="AM252" i="3"/>
  <c r="AO252" i="3" s="1"/>
  <c r="AJ252" i="3"/>
  <c r="AL252" i="3" s="1"/>
  <c r="AG252" i="3"/>
  <c r="AI252" i="3" s="1"/>
  <c r="AD252" i="3"/>
  <c r="AF252" i="3" s="1"/>
  <c r="AA252" i="3"/>
  <c r="AC252" i="3" s="1"/>
  <c r="X252" i="3"/>
  <c r="Z252" i="3" s="1"/>
  <c r="U252" i="3"/>
  <c r="W252" i="3" s="1"/>
  <c r="C251" i="2" s="1"/>
  <c r="H251" i="2" s="1"/>
  <c r="R252" i="3"/>
  <c r="T252" i="3" s="1"/>
  <c r="O252" i="3"/>
  <c r="Q252" i="3" s="1"/>
  <c r="L252" i="3"/>
  <c r="N252" i="3" s="1"/>
  <c r="I252" i="3"/>
  <c r="K252" i="3" s="1"/>
  <c r="F252" i="3"/>
  <c r="H252" i="3" s="1"/>
  <c r="C252" i="3"/>
  <c r="E252" i="3" s="1"/>
  <c r="B251" i="2" s="1"/>
  <c r="G251" i="2" s="1"/>
  <c r="BH251" i="3"/>
  <c r="BJ251" i="3" s="1"/>
  <c r="BG251" i="3"/>
  <c r="D250" i="2" s="1"/>
  <c r="I250" i="2" s="1"/>
  <c r="BD251" i="3"/>
  <c r="AV251" i="3"/>
  <c r="AX251" i="3" s="1"/>
  <c r="AS251" i="3"/>
  <c r="AU251" i="3" s="1"/>
  <c r="AP251" i="3"/>
  <c r="AR251" i="3" s="1"/>
  <c r="AM251" i="3"/>
  <c r="AO251" i="3" s="1"/>
  <c r="AL251" i="3"/>
  <c r="AJ251" i="3"/>
  <c r="AI251" i="3"/>
  <c r="AG251" i="3"/>
  <c r="AD251" i="3"/>
  <c r="AF251" i="3" s="1"/>
  <c r="AA251" i="3"/>
  <c r="AC251" i="3" s="1"/>
  <c r="X251" i="3"/>
  <c r="Z251" i="3" s="1"/>
  <c r="U251" i="3"/>
  <c r="W251" i="3" s="1"/>
  <c r="C250" i="2" s="1"/>
  <c r="H250" i="2" s="1"/>
  <c r="R251" i="3"/>
  <c r="T251" i="3" s="1"/>
  <c r="O251" i="3"/>
  <c r="Q251" i="3" s="1"/>
  <c r="L251" i="3"/>
  <c r="N251" i="3" s="1"/>
  <c r="I251" i="3"/>
  <c r="K251" i="3" s="1"/>
  <c r="F251" i="3"/>
  <c r="H251" i="3" s="1"/>
  <c r="C251" i="3"/>
  <c r="E251" i="3" s="1"/>
  <c r="B250" i="2" s="1"/>
  <c r="G250" i="2" s="1"/>
  <c r="BH250" i="3"/>
  <c r="BJ250" i="3" s="1"/>
  <c r="BD250" i="3"/>
  <c r="BA250" i="3"/>
  <c r="AV250" i="3"/>
  <c r="AX250" i="3" s="1"/>
  <c r="AS250" i="3"/>
  <c r="AU250" i="3" s="1"/>
  <c r="AP250" i="3"/>
  <c r="AR250" i="3" s="1"/>
  <c r="AM250" i="3"/>
  <c r="AO250" i="3" s="1"/>
  <c r="AJ250" i="3"/>
  <c r="AL250" i="3" s="1"/>
  <c r="AG250" i="3"/>
  <c r="AI250" i="3" s="1"/>
  <c r="AD250" i="3"/>
  <c r="AF250" i="3" s="1"/>
  <c r="AA250" i="3"/>
  <c r="AC250" i="3" s="1"/>
  <c r="X250" i="3"/>
  <c r="Z250" i="3" s="1"/>
  <c r="U250" i="3"/>
  <c r="W250" i="3" s="1"/>
  <c r="C249" i="2" s="1"/>
  <c r="H249" i="2" s="1"/>
  <c r="R250" i="3"/>
  <c r="T250" i="3" s="1"/>
  <c r="O250" i="3"/>
  <c r="Q250" i="3" s="1"/>
  <c r="L250" i="3"/>
  <c r="N250" i="3" s="1"/>
  <c r="I250" i="3"/>
  <c r="K250" i="3" s="1"/>
  <c r="F250" i="3"/>
  <c r="H250" i="3" s="1"/>
  <c r="C250" i="3"/>
  <c r="E250" i="3" s="1"/>
  <c r="B249" i="2" s="1"/>
  <c r="G249" i="2" s="1"/>
  <c r="BH249" i="3"/>
  <c r="BJ249" i="3" s="1"/>
  <c r="BG249" i="3"/>
  <c r="D248" i="2" s="1"/>
  <c r="I248" i="2" s="1"/>
  <c r="BD249" i="3"/>
  <c r="BA249" i="3"/>
  <c r="AV249" i="3"/>
  <c r="AX249" i="3" s="1"/>
  <c r="AS249" i="3"/>
  <c r="AU249" i="3" s="1"/>
  <c r="AP249" i="3"/>
  <c r="AR249" i="3" s="1"/>
  <c r="AM249" i="3"/>
  <c r="AO249" i="3" s="1"/>
  <c r="AJ249" i="3"/>
  <c r="AL249" i="3" s="1"/>
  <c r="AI249" i="3"/>
  <c r="AG249" i="3"/>
  <c r="AF249" i="3"/>
  <c r="AD249" i="3"/>
  <c r="AA249" i="3"/>
  <c r="AC249" i="3" s="1"/>
  <c r="X249" i="3"/>
  <c r="Z249" i="3" s="1"/>
  <c r="U249" i="3"/>
  <c r="W249" i="3" s="1"/>
  <c r="C248" i="2" s="1"/>
  <c r="H248" i="2" s="1"/>
  <c r="R249" i="3"/>
  <c r="T249" i="3" s="1"/>
  <c r="O249" i="3"/>
  <c r="Q249" i="3" s="1"/>
  <c r="L249" i="3"/>
  <c r="N249" i="3" s="1"/>
  <c r="I249" i="3"/>
  <c r="K249" i="3" s="1"/>
  <c r="F249" i="3"/>
  <c r="H249" i="3" s="1"/>
  <c r="C249" i="3"/>
  <c r="E249" i="3" s="1"/>
  <c r="B248" i="2" s="1"/>
  <c r="BH248" i="3"/>
  <c r="BJ248" i="3" s="1"/>
  <c r="BG248" i="3"/>
  <c r="D247" i="2" s="1"/>
  <c r="I247" i="2" s="1"/>
  <c r="BD248" i="3"/>
  <c r="BA248" i="3"/>
  <c r="AV248" i="3"/>
  <c r="AX248" i="3" s="1"/>
  <c r="AS248" i="3"/>
  <c r="AU248" i="3" s="1"/>
  <c r="AP248" i="3"/>
  <c r="AR248" i="3" s="1"/>
  <c r="AM248" i="3"/>
  <c r="AO248" i="3" s="1"/>
  <c r="AJ248" i="3"/>
  <c r="AL248" i="3" s="1"/>
  <c r="AI248" i="3"/>
  <c r="AG248" i="3"/>
  <c r="AD248" i="3"/>
  <c r="AF248" i="3" s="1"/>
  <c r="AA248" i="3"/>
  <c r="AC248" i="3" s="1"/>
  <c r="X248" i="3"/>
  <c r="Z248" i="3" s="1"/>
  <c r="U248" i="3"/>
  <c r="W248" i="3" s="1"/>
  <c r="C247" i="2" s="1"/>
  <c r="H247" i="2" s="1"/>
  <c r="R248" i="3"/>
  <c r="T248" i="3" s="1"/>
  <c r="O248" i="3"/>
  <c r="Q248" i="3" s="1"/>
  <c r="L248" i="3"/>
  <c r="N248" i="3" s="1"/>
  <c r="I248" i="3"/>
  <c r="K248" i="3" s="1"/>
  <c r="F248" i="3"/>
  <c r="H248" i="3" s="1"/>
  <c r="C248" i="3"/>
  <c r="E248" i="3" s="1"/>
  <c r="B247" i="2" s="1"/>
  <c r="G247" i="2" s="1"/>
  <c r="B248" i="3"/>
  <c r="BH247" i="3"/>
  <c r="BJ247" i="3" s="1"/>
  <c r="BG247" i="3"/>
  <c r="D246" i="2" s="1"/>
  <c r="I246" i="2" s="1"/>
  <c r="BD247" i="3"/>
  <c r="AV247" i="3"/>
  <c r="AX247" i="3" s="1"/>
  <c r="AS247" i="3"/>
  <c r="AU247" i="3" s="1"/>
  <c r="AP247" i="3"/>
  <c r="AR247" i="3" s="1"/>
  <c r="AM247" i="3"/>
  <c r="AO247" i="3" s="1"/>
  <c r="AJ247" i="3"/>
  <c r="AL247" i="3" s="1"/>
  <c r="AG247" i="3"/>
  <c r="AI247" i="3" s="1"/>
  <c r="AD247" i="3"/>
  <c r="AF247" i="3" s="1"/>
  <c r="AA247" i="3"/>
  <c r="AC247" i="3" s="1"/>
  <c r="X247" i="3"/>
  <c r="Z247" i="3" s="1"/>
  <c r="U247" i="3"/>
  <c r="W247" i="3" s="1"/>
  <c r="C246" i="2" s="1"/>
  <c r="H246" i="2" s="1"/>
  <c r="R247" i="3"/>
  <c r="T247" i="3" s="1"/>
  <c r="O247" i="3"/>
  <c r="Q247" i="3" s="1"/>
  <c r="L247" i="3"/>
  <c r="N247" i="3" s="1"/>
  <c r="I247" i="3"/>
  <c r="K247" i="3" s="1"/>
  <c r="H247" i="3"/>
  <c r="F247" i="3"/>
  <c r="C247" i="3"/>
  <c r="E247" i="3" s="1"/>
  <c r="B246" i="2" s="1"/>
  <c r="B247" i="3"/>
  <c r="BH246" i="3"/>
  <c r="BJ246" i="3" s="1"/>
  <c r="BG246" i="3"/>
  <c r="D245" i="2" s="1"/>
  <c r="I245" i="2" s="1"/>
  <c r="AV246" i="3"/>
  <c r="AX246" i="3" s="1"/>
  <c r="AS246" i="3"/>
  <c r="AU246" i="3" s="1"/>
  <c r="AP246" i="3"/>
  <c r="AR246" i="3" s="1"/>
  <c r="AM246" i="3"/>
  <c r="AO246" i="3" s="1"/>
  <c r="AJ246" i="3"/>
  <c r="AL246" i="3" s="1"/>
  <c r="AG246" i="3"/>
  <c r="AI246" i="3" s="1"/>
  <c r="AD246" i="3"/>
  <c r="AF246" i="3" s="1"/>
  <c r="AA246" i="3"/>
  <c r="AC246" i="3" s="1"/>
  <c r="X246" i="3"/>
  <c r="Z246" i="3" s="1"/>
  <c r="U246" i="3"/>
  <c r="W246" i="3" s="1"/>
  <c r="C245" i="2" s="1"/>
  <c r="H245" i="2" s="1"/>
  <c r="R246" i="3"/>
  <c r="T246" i="3" s="1"/>
  <c r="O246" i="3"/>
  <c r="Q246" i="3" s="1"/>
  <c r="L246" i="3"/>
  <c r="N246" i="3" s="1"/>
  <c r="I246" i="3"/>
  <c r="K246" i="3" s="1"/>
  <c r="F246" i="3"/>
  <c r="H246" i="3" s="1"/>
  <c r="C246" i="3"/>
  <c r="E246" i="3" s="1"/>
  <c r="B245" i="2" s="1"/>
  <c r="BH245" i="3"/>
  <c r="BJ245" i="3" s="1"/>
  <c r="BG245" i="3"/>
  <c r="D244" i="2" s="1"/>
  <c r="I244" i="2" s="1"/>
  <c r="BA245" i="3"/>
  <c r="AV245" i="3"/>
  <c r="AX245" i="3" s="1"/>
  <c r="AS245" i="3"/>
  <c r="AU245" i="3" s="1"/>
  <c r="AP245" i="3"/>
  <c r="AR245" i="3" s="1"/>
  <c r="AM245" i="3"/>
  <c r="AO245" i="3" s="1"/>
  <c r="AJ245" i="3"/>
  <c r="AL245" i="3" s="1"/>
  <c r="AG245" i="3"/>
  <c r="AI245" i="3" s="1"/>
  <c r="AD245" i="3"/>
  <c r="AF245" i="3" s="1"/>
  <c r="AA245" i="3"/>
  <c r="AC245" i="3" s="1"/>
  <c r="X245" i="3"/>
  <c r="Z245" i="3" s="1"/>
  <c r="U245" i="3"/>
  <c r="W245" i="3" s="1"/>
  <c r="C244" i="2" s="1"/>
  <c r="R245" i="3"/>
  <c r="T245" i="3" s="1"/>
  <c r="O245" i="3"/>
  <c r="Q245" i="3" s="1"/>
  <c r="L245" i="3"/>
  <c r="N245" i="3" s="1"/>
  <c r="I245" i="3"/>
  <c r="K245" i="3" s="1"/>
  <c r="F245" i="3"/>
  <c r="H245" i="3" s="1"/>
  <c r="C245" i="3"/>
  <c r="E245" i="3" s="1"/>
  <c r="B244" i="2" s="1"/>
  <c r="G244" i="2" s="1"/>
  <c r="BH244" i="3"/>
  <c r="BJ244" i="3" s="1"/>
  <c r="BG244" i="3"/>
  <c r="D243" i="2" s="1"/>
  <c r="I243" i="2" s="1"/>
  <c r="BA244" i="3"/>
  <c r="AV244" i="3"/>
  <c r="AX244" i="3" s="1"/>
  <c r="AS244" i="3"/>
  <c r="AU244" i="3" s="1"/>
  <c r="AP244" i="3"/>
  <c r="AR244" i="3" s="1"/>
  <c r="AM244" i="3"/>
  <c r="AO244" i="3" s="1"/>
  <c r="AJ244" i="3"/>
  <c r="AL244" i="3" s="1"/>
  <c r="AG244" i="3"/>
  <c r="AI244" i="3" s="1"/>
  <c r="AD244" i="3"/>
  <c r="AF244" i="3" s="1"/>
  <c r="AA244" i="3"/>
  <c r="AC244" i="3" s="1"/>
  <c r="X244" i="3"/>
  <c r="Z244" i="3" s="1"/>
  <c r="U244" i="3"/>
  <c r="W244" i="3" s="1"/>
  <c r="C243" i="2" s="1"/>
  <c r="H243" i="2" s="1"/>
  <c r="R244" i="3"/>
  <c r="T244" i="3" s="1"/>
  <c r="O244" i="3"/>
  <c r="Q244" i="3" s="1"/>
  <c r="L244" i="3"/>
  <c r="N244" i="3" s="1"/>
  <c r="I244" i="3"/>
  <c r="K244" i="3" s="1"/>
  <c r="F244" i="3"/>
  <c r="H244" i="3" s="1"/>
  <c r="C244" i="3"/>
  <c r="E244" i="3" s="1"/>
  <c r="B243" i="2" s="1"/>
  <c r="G243" i="2" s="1"/>
  <c r="BH243" i="3"/>
  <c r="BJ243" i="3" s="1"/>
  <c r="BD243" i="3"/>
  <c r="AV243" i="3"/>
  <c r="AX243" i="3" s="1"/>
  <c r="AS243" i="3"/>
  <c r="AU243" i="3" s="1"/>
  <c r="AR243" i="3"/>
  <c r="AP243" i="3"/>
  <c r="AM243" i="3"/>
  <c r="AO243" i="3" s="1"/>
  <c r="AJ243" i="3"/>
  <c r="AL243" i="3" s="1"/>
  <c r="AG243" i="3"/>
  <c r="AI243" i="3" s="1"/>
  <c r="AD243" i="3"/>
  <c r="AF243" i="3" s="1"/>
  <c r="AA243" i="3"/>
  <c r="AC243" i="3" s="1"/>
  <c r="X243" i="3"/>
  <c r="Z243" i="3" s="1"/>
  <c r="U243" i="3"/>
  <c r="W243" i="3" s="1"/>
  <c r="C242" i="2" s="1"/>
  <c r="H242" i="2" s="1"/>
  <c r="R243" i="3"/>
  <c r="T243" i="3" s="1"/>
  <c r="O243" i="3"/>
  <c r="Q243" i="3" s="1"/>
  <c r="L243" i="3"/>
  <c r="N243" i="3" s="1"/>
  <c r="I243" i="3"/>
  <c r="K243" i="3" s="1"/>
  <c r="F243" i="3"/>
  <c r="H243" i="3" s="1"/>
  <c r="C243" i="3"/>
  <c r="E243" i="3" s="1"/>
  <c r="B242" i="2" s="1"/>
  <c r="G242" i="2" s="1"/>
  <c r="BH242" i="3"/>
  <c r="BJ242" i="3" s="1"/>
  <c r="BD242" i="3"/>
  <c r="AV242" i="3"/>
  <c r="AX242" i="3" s="1"/>
  <c r="AS242" i="3"/>
  <c r="AU242" i="3" s="1"/>
  <c r="AP242" i="3"/>
  <c r="AR242" i="3" s="1"/>
  <c r="AM242" i="3"/>
  <c r="AO242" i="3" s="1"/>
  <c r="AJ242" i="3"/>
  <c r="AL242" i="3" s="1"/>
  <c r="AG242" i="3"/>
  <c r="AI242" i="3" s="1"/>
  <c r="AD242" i="3"/>
  <c r="AF242" i="3" s="1"/>
  <c r="AA242" i="3"/>
  <c r="AC242" i="3" s="1"/>
  <c r="X242" i="3"/>
  <c r="Z242" i="3" s="1"/>
  <c r="U242" i="3"/>
  <c r="W242" i="3" s="1"/>
  <c r="C241" i="2" s="1"/>
  <c r="H241" i="2" s="1"/>
  <c r="R242" i="3"/>
  <c r="T242" i="3" s="1"/>
  <c r="O242" i="3"/>
  <c r="Q242" i="3" s="1"/>
  <c r="L242" i="3"/>
  <c r="N242" i="3" s="1"/>
  <c r="I242" i="3"/>
  <c r="K242" i="3" s="1"/>
  <c r="F242" i="3"/>
  <c r="H242" i="3" s="1"/>
  <c r="C242" i="3"/>
  <c r="E242" i="3" s="1"/>
  <c r="B241" i="2" s="1"/>
  <c r="BH241" i="3"/>
  <c r="BJ241" i="3" s="1"/>
  <c r="AV241" i="3"/>
  <c r="AX241" i="3" s="1"/>
  <c r="AS241" i="3"/>
  <c r="AU241" i="3" s="1"/>
  <c r="AP241" i="3"/>
  <c r="AR241" i="3" s="1"/>
  <c r="AM241" i="3"/>
  <c r="AO241" i="3" s="1"/>
  <c r="AJ241" i="3"/>
  <c r="AL241" i="3" s="1"/>
  <c r="AG241" i="3"/>
  <c r="AI241" i="3" s="1"/>
  <c r="AF241" i="3"/>
  <c r="AD241" i="3"/>
  <c r="AA241" i="3"/>
  <c r="AC241" i="3" s="1"/>
  <c r="X241" i="3"/>
  <c r="Z241" i="3" s="1"/>
  <c r="U241" i="3"/>
  <c r="W241" i="3" s="1"/>
  <c r="C240" i="2" s="1"/>
  <c r="H240" i="2" s="1"/>
  <c r="R241" i="3"/>
  <c r="T241" i="3" s="1"/>
  <c r="O241" i="3"/>
  <c r="Q241" i="3" s="1"/>
  <c r="L241" i="3"/>
  <c r="N241" i="3" s="1"/>
  <c r="I241" i="3"/>
  <c r="K241" i="3" s="1"/>
  <c r="F241" i="3"/>
  <c r="H241" i="3" s="1"/>
  <c r="C241" i="3"/>
  <c r="E241" i="3" s="1"/>
  <c r="B240" i="2" s="1"/>
  <c r="G240" i="2" s="1"/>
  <c r="BH240" i="3"/>
  <c r="BJ240" i="3" s="1"/>
  <c r="AV240" i="3"/>
  <c r="AX240" i="3" s="1"/>
  <c r="AS240" i="3"/>
  <c r="AU240" i="3" s="1"/>
  <c r="AP240" i="3"/>
  <c r="AR240" i="3" s="1"/>
  <c r="AM240" i="3"/>
  <c r="AO240" i="3" s="1"/>
  <c r="AJ240" i="3"/>
  <c r="AL240" i="3" s="1"/>
  <c r="AG240" i="3"/>
  <c r="AI240" i="3" s="1"/>
  <c r="AD240" i="3"/>
  <c r="AF240" i="3" s="1"/>
  <c r="AA240" i="3"/>
  <c r="AC240" i="3" s="1"/>
  <c r="X240" i="3"/>
  <c r="Z240" i="3" s="1"/>
  <c r="U240" i="3"/>
  <c r="W240" i="3" s="1"/>
  <c r="C239" i="2" s="1"/>
  <c r="H239" i="2" s="1"/>
  <c r="R240" i="3"/>
  <c r="T240" i="3" s="1"/>
  <c r="O240" i="3"/>
  <c r="Q240" i="3" s="1"/>
  <c r="L240" i="3"/>
  <c r="N240" i="3" s="1"/>
  <c r="I240" i="3"/>
  <c r="K240" i="3" s="1"/>
  <c r="F240" i="3"/>
  <c r="H240" i="3" s="1"/>
  <c r="C240" i="3"/>
  <c r="E240" i="3" s="1"/>
  <c r="B239" i="2" s="1"/>
  <c r="E239" i="2" s="1"/>
  <c r="BH239" i="3"/>
  <c r="BJ239" i="3" s="1"/>
  <c r="BG239" i="3"/>
  <c r="D238" i="2" s="1"/>
  <c r="I238" i="2" s="1"/>
  <c r="AV239" i="3"/>
  <c r="AX239" i="3" s="1"/>
  <c r="AS239" i="3"/>
  <c r="AU239" i="3" s="1"/>
  <c r="AP239" i="3"/>
  <c r="AR239" i="3" s="1"/>
  <c r="AM239" i="3"/>
  <c r="AO239" i="3" s="1"/>
  <c r="AJ239" i="3"/>
  <c r="AL239" i="3" s="1"/>
  <c r="AG239" i="3"/>
  <c r="AI239" i="3" s="1"/>
  <c r="AD239" i="3"/>
  <c r="AF239" i="3" s="1"/>
  <c r="AA239" i="3"/>
  <c r="AC239" i="3" s="1"/>
  <c r="X239" i="3"/>
  <c r="Z239" i="3" s="1"/>
  <c r="U239" i="3"/>
  <c r="W239" i="3" s="1"/>
  <c r="C238" i="2" s="1"/>
  <c r="H238" i="2" s="1"/>
  <c r="R239" i="3"/>
  <c r="T239" i="3" s="1"/>
  <c r="O239" i="3"/>
  <c r="Q239" i="3" s="1"/>
  <c r="L239" i="3"/>
  <c r="N239" i="3" s="1"/>
  <c r="I239" i="3"/>
  <c r="K239" i="3" s="1"/>
  <c r="F239" i="3"/>
  <c r="H239" i="3" s="1"/>
  <c r="C239" i="3"/>
  <c r="E239" i="3" s="1"/>
  <c r="B238" i="2" s="1"/>
  <c r="BJ238" i="3"/>
  <c r="BH238" i="3"/>
  <c r="AV238" i="3"/>
  <c r="AX238" i="3" s="1"/>
  <c r="AS238" i="3"/>
  <c r="AU238" i="3" s="1"/>
  <c r="AP238" i="3"/>
  <c r="AR238" i="3" s="1"/>
  <c r="AM238" i="3"/>
  <c r="AO238" i="3" s="1"/>
  <c r="AJ238" i="3"/>
  <c r="AL238" i="3" s="1"/>
  <c r="AG238" i="3"/>
  <c r="AI238" i="3" s="1"/>
  <c r="AD238" i="3"/>
  <c r="AF238" i="3" s="1"/>
  <c r="AA238" i="3"/>
  <c r="AC238" i="3" s="1"/>
  <c r="X238" i="3"/>
  <c r="Z238" i="3" s="1"/>
  <c r="U238" i="3"/>
  <c r="W238" i="3" s="1"/>
  <c r="C237" i="2" s="1"/>
  <c r="H237" i="2" s="1"/>
  <c r="R238" i="3"/>
  <c r="T238" i="3" s="1"/>
  <c r="O238" i="3"/>
  <c r="Q238" i="3" s="1"/>
  <c r="L238" i="3"/>
  <c r="N238" i="3" s="1"/>
  <c r="I238" i="3"/>
  <c r="K238" i="3" s="1"/>
  <c r="F238" i="3"/>
  <c r="H238" i="3" s="1"/>
  <c r="C238" i="3"/>
  <c r="E238" i="3" s="1"/>
  <c r="B237" i="2" s="1"/>
  <c r="G237" i="2" s="1"/>
  <c r="BH237" i="3"/>
  <c r="BJ237" i="3" s="1"/>
  <c r="BG237" i="3"/>
  <c r="D236" i="2" s="1"/>
  <c r="I236" i="2" s="1"/>
  <c r="BD237" i="3"/>
  <c r="AV237" i="3"/>
  <c r="AX237" i="3" s="1"/>
  <c r="AS237" i="3"/>
  <c r="AU237" i="3" s="1"/>
  <c r="AP237" i="3"/>
  <c r="AR237" i="3" s="1"/>
  <c r="AO237" i="3"/>
  <c r="AM237" i="3"/>
  <c r="AJ237" i="3"/>
  <c r="AL237" i="3" s="1"/>
  <c r="AG237" i="3"/>
  <c r="AI237" i="3" s="1"/>
  <c r="AD237" i="3"/>
  <c r="AF237" i="3" s="1"/>
  <c r="AA237" i="3"/>
  <c r="AC237" i="3" s="1"/>
  <c r="X237" i="3"/>
  <c r="Z237" i="3" s="1"/>
  <c r="U237" i="3"/>
  <c r="W237" i="3" s="1"/>
  <c r="C236" i="2" s="1"/>
  <c r="R237" i="3"/>
  <c r="T237" i="3" s="1"/>
  <c r="O237" i="3"/>
  <c r="Q237" i="3" s="1"/>
  <c r="L237" i="3"/>
  <c r="N237" i="3" s="1"/>
  <c r="I237" i="3"/>
  <c r="K237" i="3" s="1"/>
  <c r="F237" i="3"/>
  <c r="H237" i="3" s="1"/>
  <c r="C237" i="3"/>
  <c r="E237" i="3" s="1"/>
  <c r="B236" i="2" s="1"/>
  <c r="E236" i="2" s="1"/>
  <c r="BH236" i="3"/>
  <c r="BJ236" i="3" s="1"/>
  <c r="BG236" i="3"/>
  <c r="D235" i="2" s="1"/>
  <c r="I235" i="2" s="1"/>
  <c r="BA236" i="3"/>
  <c r="AV236" i="3"/>
  <c r="AX236" i="3" s="1"/>
  <c r="AU236" i="3"/>
  <c r="AS236" i="3"/>
  <c r="AP236" i="3"/>
  <c r="AR236" i="3" s="1"/>
  <c r="AM236" i="3"/>
  <c r="AO236" i="3" s="1"/>
  <c r="AJ236" i="3"/>
  <c r="AL236" i="3" s="1"/>
  <c r="AG236" i="3"/>
  <c r="AI236" i="3" s="1"/>
  <c r="AD236" i="3"/>
  <c r="AF236" i="3" s="1"/>
  <c r="AC236" i="3"/>
  <c r="AA236" i="3"/>
  <c r="X236" i="3"/>
  <c r="Z236" i="3" s="1"/>
  <c r="U236" i="3"/>
  <c r="W236" i="3" s="1"/>
  <c r="C235" i="2" s="1"/>
  <c r="H235" i="2" s="1"/>
  <c r="R236" i="3"/>
  <c r="T236" i="3" s="1"/>
  <c r="O236" i="3"/>
  <c r="Q236" i="3" s="1"/>
  <c r="L236" i="3"/>
  <c r="N236" i="3" s="1"/>
  <c r="I236" i="3"/>
  <c r="K236" i="3" s="1"/>
  <c r="F236" i="3"/>
  <c r="H236" i="3" s="1"/>
  <c r="C236" i="3"/>
  <c r="E236" i="3" s="1"/>
  <c r="B235" i="2" s="1"/>
  <c r="G235" i="2" s="1"/>
  <c r="BH235" i="3"/>
  <c r="BJ235" i="3" s="1"/>
  <c r="BG235" i="3"/>
  <c r="D234" i="2" s="1"/>
  <c r="I234" i="2" s="1"/>
  <c r="AV235" i="3"/>
  <c r="AX235" i="3" s="1"/>
  <c r="AS235" i="3"/>
  <c r="AU235" i="3" s="1"/>
  <c r="AP235" i="3"/>
  <c r="AR235" i="3" s="1"/>
  <c r="AM235" i="3"/>
  <c r="AO235" i="3" s="1"/>
  <c r="AJ235" i="3"/>
  <c r="AL235" i="3" s="1"/>
  <c r="AG235" i="3"/>
  <c r="AI235" i="3" s="1"/>
  <c r="AD235" i="3"/>
  <c r="AF235" i="3" s="1"/>
  <c r="AA235" i="3"/>
  <c r="AC235" i="3" s="1"/>
  <c r="X235" i="3"/>
  <c r="Z235" i="3" s="1"/>
  <c r="U235" i="3"/>
  <c r="W235" i="3" s="1"/>
  <c r="C234" i="2" s="1"/>
  <c r="H234" i="2" s="1"/>
  <c r="R235" i="3"/>
  <c r="T235" i="3" s="1"/>
  <c r="O235" i="3"/>
  <c r="Q235" i="3" s="1"/>
  <c r="L235" i="3"/>
  <c r="N235" i="3" s="1"/>
  <c r="I235" i="3"/>
  <c r="K235" i="3" s="1"/>
  <c r="F235" i="3"/>
  <c r="H235" i="3" s="1"/>
  <c r="C235" i="3"/>
  <c r="E235" i="3" s="1"/>
  <c r="B234" i="2" s="1"/>
  <c r="BH234" i="3"/>
  <c r="BJ234" i="3" s="1"/>
  <c r="BA234" i="3"/>
  <c r="AV234" i="3"/>
  <c r="AX234" i="3" s="1"/>
  <c r="AS234" i="3"/>
  <c r="AU234" i="3" s="1"/>
  <c r="AP234" i="3"/>
  <c r="AR234" i="3" s="1"/>
  <c r="AM234" i="3"/>
  <c r="AO234" i="3" s="1"/>
  <c r="AJ234" i="3"/>
  <c r="AL234" i="3" s="1"/>
  <c r="AG234" i="3"/>
  <c r="AI234" i="3" s="1"/>
  <c r="AD234" i="3"/>
  <c r="AF234" i="3" s="1"/>
  <c r="AA234" i="3"/>
  <c r="AC234" i="3" s="1"/>
  <c r="X234" i="3"/>
  <c r="Z234" i="3" s="1"/>
  <c r="U234" i="3"/>
  <c r="W234" i="3" s="1"/>
  <c r="C233" i="2" s="1"/>
  <c r="H233" i="2" s="1"/>
  <c r="R234" i="3"/>
  <c r="T234" i="3" s="1"/>
  <c r="O234" i="3"/>
  <c r="Q234" i="3" s="1"/>
  <c r="L234" i="3"/>
  <c r="N234" i="3" s="1"/>
  <c r="I234" i="3"/>
  <c r="K234" i="3" s="1"/>
  <c r="F234" i="3"/>
  <c r="H234" i="3" s="1"/>
  <c r="C234" i="3"/>
  <c r="E234" i="3" s="1"/>
  <c r="B233" i="2" s="1"/>
  <c r="BH233" i="3"/>
  <c r="BJ233" i="3" s="1"/>
  <c r="BD233" i="3"/>
  <c r="BA233" i="3"/>
  <c r="AV233" i="3"/>
  <c r="AX233" i="3" s="1"/>
  <c r="AS233" i="3"/>
  <c r="AU233" i="3" s="1"/>
  <c r="AP233" i="3"/>
  <c r="AR233" i="3" s="1"/>
  <c r="AM233" i="3"/>
  <c r="AO233" i="3" s="1"/>
  <c r="AJ233" i="3"/>
  <c r="AL233" i="3" s="1"/>
  <c r="AG233" i="3"/>
  <c r="AI233" i="3" s="1"/>
  <c r="AD233" i="3"/>
  <c r="AF233" i="3" s="1"/>
  <c r="AA233" i="3"/>
  <c r="AC233" i="3" s="1"/>
  <c r="X233" i="3"/>
  <c r="Z233" i="3" s="1"/>
  <c r="U233" i="3"/>
  <c r="W233" i="3" s="1"/>
  <c r="C232" i="2" s="1"/>
  <c r="H232" i="2" s="1"/>
  <c r="R233" i="3"/>
  <c r="T233" i="3" s="1"/>
  <c r="O233" i="3"/>
  <c r="Q233" i="3" s="1"/>
  <c r="L233" i="3"/>
  <c r="N233" i="3" s="1"/>
  <c r="I233" i="3"/>
  <c r="K233" i="3" s="1"/>
  <c r="F233" i="3"/>
  <c r="H233" i="3" s="1"/>
  <c r="C233" i="3"/>
  <c r="E233" i="3" s="1"/>
  <c r="B232" i="2" s="1"/>
  <c r="E232" i="2" s="1"/>
  <c r="B233" i="3"/>
  <c r="BH232" i="3"/>
  <c r="BJ232" i="3" s="1"/>
  <c r="BD232" i="3"/>
  <c r="AV232" i="3"/>
  <c r="AX232" i="3" s="1"/>
  <c r="AS232" i="3"/>
  <c r="AU232" i="3" s="1"/>
  <c r="AP232" i="3"/>
  <c r="AR232" i="3" s="1"/>
  <c r="AM232" i="3"/>
  <c r="AO232" i="3" s="1"/>
  <c r="AJ232" i="3"/>
  <c r="AL232" i="3" s="1"/>
  <c r="AG232" i="3"/>
  <c r="AI232" i="3" s="1"/>
  <c r="AD232" i="3"/>
  <c r="AF232" i="3" s="1"/>
  <c r="AA232" i="3"/>
  <c r="AC232" i="3" s="1"/>
  <c r="X232" i="3"/>
  <c r="Z232" i="3" s="1"/>
  <c r="U232" i="3"/>
  <c r="W232" i="3" s="1"/>
  <c r="C231" i="2" s="1"/>
  <c r="H231" i="2" s="1"/>
  <c r="R232" i="3"/>
  <c r="T232" i="3" s="1"/>
  <c r="O232" i="3"/>
  <c r="Q232" i="3" s="1"/>
  <c r="L232" i="3"/>
  <c r="N232" i="3" s="1"/>
  <c r="I232" i="3"/>
  <c r="K232" i="3" s="1"/>
  <c r="F232" i="3"/>
  <c r="H232" i="3" s="1"/>
  <c r="C232" i="3"/>
  <c r="E232" i="3" s="1"/>
  <c r="B231" i="2" s="1"/>
  <c r="BH231" i="3"/>
  <c r="BJ231" i="3" s="1"/>
  <c r="BG231" i="3"/>
  <c r="D230" i="2" s="1"/>
  <c r="I230" i="2" s="1"/>
  <c r="BD231" i="3"/>
  <c r="BA231" i="3"/>
  <c r="AV231" i="3"/>
  <c r="AX231" i="3" s="1"/>
  <c r="AS231" i="3"/>
  <c r="AU231" i="3" s="1"/>
  <c r="AP231" i="3"/>
  <c r="AR231" i="3" s="1"/>
  <c r="AM231" i="3"/>
  <c r="AO231" i="3" s="1"/>
  <c r="AJ231" i="3"/>
  <c r="AL231" i="3" s="1"/>
  <c r="AG231" i="3"/>
  <c r="AI231" i="3" s="1"/>
  <c r="AD231" i="3"/>
  <c r="AF231" i="3" s="1"/>
  <c r="AA231" i="3"/>
  <c r="AC231" i="3" s="1"/>
  <c r="X231" i="3"/>
  <c r="Z231" i="3" s="1"/>
  <c r="U231" i="3"/>
  <c r="W231" i="3" s="1"/>
  <c r="C230" i="2" s="1"/>
  <c r="H230" i="2" s="1"/>
  <c r="R231" i="3"/>
  <c r="T231" i="3" s="1"/>
  <c r="O231" i="3"/>
  <c r="Q231" i="3" s="1"/>
  <c r="L231" i="3"/>
  <c r="N231" i="3" s="1"/>
  <c r="I231" i="3"/>
  <c r="K231" i="3" s="1"/>
  <c r="F231" i="3"/>
  <c r="H231" i="3" s="1"/>
  <c r="C231" i="3"/>
  <c r="E231" i="3" s="1"/>
  <c r="B230" i="2" s="1"/>
  <c r="G230" i="2" s="1"/>
  <c r="BH230" i="3"/>
  <c r="BJ230" i="3" s="1"/>
  <c r="BG230" i="3"/>
  <c r="D229" i="2" s="1"/>
  <c r="I229" i="2" s="1"/>
  <c r="BA230" i="3"/>
  <c r="AV230" i="3"/>
  <c r="AX230" i="3" s="1"/>
  <c r="AS230" i="3"/>
  <c r="AU230" i="3" s="1"/>
  <c r="AP230" i="3"/>
  <c r="AR230" i="3" s="1"/>
  <c r="AM230" i="3"/>
  <c r="AO230" i="3" s="1"/>
  <c r="AJ230" i="3"/>
  <c r="AL230" i="3" s="1"/>
  <c r="AG230" i="3"/>
  <c r="AI230" i="3" s="1"/>
  <c r="AD230" i="3"/>
  <c r="AF230" i="3" s="1"/>
  <c r="AA230" i="3"/>
  <c r="AC230" i="3" s="1"/>
  <c r="X230" i="3"/>
  <c r="Z230" i="3" s="1"/>
  <c r="W230" i="3"/>
  <c r="C229" i="2" s="1"/>
  <c r="H229" i="2" s="1"/>
  <c r="U230" i="3"/>
  <c r="R230" i="3"/>
  <c r="T230" i="3" s="1"/>
  <c r="O230" i="3"/>
  <c r="Q230" i="3" s="1"/>
  <c r="L230" i="3"/>
  <c r="N230" i="3" s="1"/>
  <c r="I230" i="3"/>
  <c r="K230" i="3" s="1"/>
  <c r="H230" i="3"/>
  <c r="F230" i="3"/>
  <c r="C230" i="3"/>
  <c r="E230" i="3" s="1"/>
  <c r="B229" i="2" s="1"/>
  <c r="BH229" i="3"/>
  <c r="BJ229" i="3" s="1"/>
  <c r="BG229" i="3"/>
  <c r="D228" i="2" s="1"/>
  <c r="I228" i="2" s="1"/>
  <c r="BD229" i="3"/>
  <c r="AV229" i="3"/>
  <c r="AX229" i="3" s="1"/>
  <c r="AU229" i="3"/>
  <c r="AS229" i="3"/>
  <c r="AP229" i="3"/>
  <c r="AR229" i="3" s="1"/>
  <c r="AM229" i="3"/>
  <c r="AO229" i="3" s="1"/>
  <c r="AJ229" i="3"/>
  <c r="AL229" i="3" s="1"/>
  <c r="AG229" i="3"/>
  <c r="AI229" i="3" s="1"/>
  <c r="AD229" i="3"/>
  <c r="AF229" i="3" s="1"/>
  <c r="AA229" i="3"/>
  <c r="AC229" i="3" s="1"/>
  <c r="X229" i="3"/>
  <c r="Z229" i="3" s="1"/>
  <c r="U229" i="3"/>
  <c r="W229" i="3" s="1"/>
  <c r="C228" i="2" s="1"/>
  <c r="H228" i="2" s="1"/>
  <c r="R229" i="3"/>
  <c r="T229" i="3" s="1"/>
  <c r="O229" i="3"/>
  <c r="Q229" i="3" s="1"/>
  <c r="L229" i="3"/>
  <c r="N229" i="3" s="1"/>
  <c r="I229" i="3"/>
  <c r="K229" i="3" s="1"/>
  <c r="F229" i="3"/>
  <c r="H229" i="3" s="1"/>
  <c r="C229" i="3"/>
  <c r="E229" i="3" s="1"/>
  <c r="B228" i="2" s="1"/>
  <c r="G228" i="2" s="1"/>
  <c r="B229" i="3"/>
  <c r="BH228" i="3"/>
  <c r="BJ228" i="3" s="1"/>
  <c r="AV228" i="3"/>
  <c r="AX228" i="3" s="1"/>
  <c r="AS228" i="3"/>
  <c r="AU228" i="3" s="1"/>
  <c r="AP228" i="3"/>
  <c r="AR228" i="3" s="1"/>
  <c r="AM228" i="3"/>
  <c r="AO228" i="3" s="1"/>
  <c r="AJ228" i="3"/>
  <c r="AL228" i="3" s="1"/>
  <c r="AG228" i="3"/>
  <c r="AI228" i="3" s="1"/>
  <c r="AD228" i="3"/>
  <c r="AF228" i="3" s="1"/>
  <c r="AA228" i="3"/>
  <c r="AC228" i="3" s="1"/>
  <c r="X228" i="3"/>
  <c r="Z228" i="3" s="1"/>
  <c r="U228" i="3"/>
  <c r="W228" i="3" s="1"/>
  <c r="C227" i="2" s="1"/>
  <c r="H227" i="2" s="1"/>
  <c r="R228" i="3"/>
  <c r="T228" i="3" s="1"/>
  <c r="O228" i="3"/>
  <c r="Q228" i="3" s="1"/>
  <c r="L228" i="3"/>
  <c r="N228" i="3" s="1"/>
  <c r="I228" i="3"/>
  <c r="K228" i="3" s="1"/>
  <c r="F228" i="3"/>
  <c r="H228" i="3" s="1"/>
  <c r="C228" i="3"/>
  <c r="E228" i="3" s="1"/>
  <c r="B227" i="2" s="1"/>
  <c r="BH227" i="3"/>
  <c r="BJ227" i="3" s="1"/>
  <c r="AV227" i="3"/>
  <c r="AX227" i="3" s="1"/>
  <c r="AS227" i="3"/>
  <c r="AU227" i="3" s="1"/>
  <c r="AP227" i="3"/>
  <c r="AR227" i="3" s="1"/>
  <c r="AM227" i="3"/>
  <c r="AO227" i="3" s="1"/>
  <c r="AJ227" i="3"/>
  <c r="AL227" i="3" s="1"/>
  <c r="AG227" i="3"/>
  <c r="AI227" i="3" s="1"/>
  <c r="AD227" i="3"/>
  <c r="AF227" i="3" s="1"/>
  <c r="AA227" i="3"/>
  <c r="AC227" i="3" s="1"/>
  <c r="X227" i="3"/>
  <c r="Z227" i="3" s="1"/>
  <c r="U227" i="3"/>
  <c r="W227" i="3" s="1"/>
  <c r="C226" i="2" s="1"/>
  <c r="H226" i="2" s="1"/>
  <c r="R227" i="3"/>
  <c r="T227" i="3" s="1"/>
  <c r="O227" i="3"/>
  <c r="Q227" i="3" s="1"/>
  <c r="L227" i="3"/>
  <c r="N227" i="3" s="1"/>
  <c r="I227" i="3"/>
  <c r="K227" i="3" s="1"/>
  <c r="F227" i="3"/>
  <c r="H227" i="3" s="1"/>
  <c r="C227" i="3"/>
  <c r="E227" i="3" s="1"/>
  <c r="B226" i="2" s="1"/>
  <c r="G226" i="2" s="1"/>
  <c r="BH226" i="3"/>
  <c r="BJ226" i="3" s="1"/>
  <c r="AV226" i="3"/>
  <c r="AX226" i="3" s="1"/>
  <c r="AS226" i="3"/>
  <c r="AU226" i="3" s="1"/>
  <c r="AP226" i="3"/>
  <c r="AR226" i="3" s="1"/>
  <c r="AM226" i="3"/>
  <c r="AO226" i="3" s="1"/>
  <c r="AJ226" i="3"/>
  <c r="AL226" i="3" s="1"/>
  <c r="AG226" i="3"/>
  <c r="AI226" i="3" s="1"/>
  <c r="AD226" i="3"/>
  <c r="AF226" i="3" s="1"/>
  <c r="AA226" i="3"/>
  <c r="AC226" i="3" s="1"/>
  <c r="X226" i="3"/>
  <c r="Z226" i="3" s="1"/>
  <c r="U226" i="3"/>
  <c r="W226" i="3" s="1"/>
  <c r="C225" i="2" s="1"/>
  <c r="H225" i="2" s="1"/>
  <c r="R226" i="3"/>
  <c r="T226" i="3" s="1"/>
  <c r="O226" i="3"/>
  <c r="Q226" i="3" s="1"/>
  <c r="L226" i="3"/>
  <c r="N226" i="3" s="1"/>
  <c r="I226" i="3"/>
  <c r="K226" i="3" s="1"/>
  <c r="F226" i="3"/>
  <c r="H226" i="3" s="1"/>
  <c r="C226" i="3"/>
  <c r="E226" i="3" s="1"/>
  <c r="B225" i="2" s="1"/>
  <c r="G225" i="2" s="1"/>
  <c r="BH225" i="3"/>
  <c r="BJ225" i="3" s="1"/>
  <c r="BG225" i="3"/>
  <c r="D224" i="2" s="1"/>
  <c r="I224" i="2" s="1"/>
  <c r="AX225" i="3"/>
  <c r="AV225" i="3"/>
  <c r="AS225" i="3"/>
  <c r="AU225" i="3" s="1"/>
  <c r="AP225" i="3"/>
  <c r="AR225" i="3" s="1"/>
  <c r="AM225" i="3"/>
  <c r="AO225" i="3" s="1"/>
  <c r="AJ225" i="3"/>
  <c r="AL225" i="3" s="1"/>
  <c r="AG225" i="3"/>
  <c r="AI225" i="3" s="1"/>
  <c r="AD225" i="3"/>
  <c r="AF225" i="3" s="1"/>
  <c r="AA225" i="3"/>
  <c r="AC225" i="3" s="1"/>
  <c r="X225" i="3"/>
  <c r="Z225" i="3" s="1"/>
  <c r="U225" i="3"/>
  <c r="W225" i="3" s="1"/>
  <c r="C224" i="2" s="1"/>
  <c r="R225" i="3"/>
  <c r="T225" i="3" s="1"/>
  <c r="Q225" i="3"/>
  <c r="O225" i="3"/>
  <c r="L225" i="3"/>
  <c r="N225" i="3" s="1"/>
  <c r="I225" i="3"/>
  <c r="K225" i="3" s="1"/>
  <c r="F225" i="3"/>
  <c r="H225" i="3" s="1"/>
  <c r="C225" i="3"/>
  <c r="E225" i="3" s="1"/>
  <c r="B224" i="2" s="1"/>
  <c r="BH224" i="3"/>
  <c r="BJ224" i="3" s="1"/>
  <c r="AV224" i="3"/>
  <c r="AX224" i="3" s="1"/>
  <c r="AS224" i="3"/>
  <c r="AU224" i="3" s="1"/>
  <c r="AP224" i="3"/>
  <c r="AR224" i="3" s="1"/>
  <c r="AM224" i="3"/>
  <c r="AO224" i="3" s="1"/>
  <c r="AJ224" i="3"/>
  <c r="AL224" i="3" s="1"/>
  <c r="AG224" i="3"/>
  <c r="AI224" i="3" s="1"/>
  <c r="AD224" i="3"/>
  <c r="AF224" i="3" s="1"/>
  <c r="AA224" i="3"/>
  <c r="AC224" i="3" s="1"/>
  <c r="X224" i="3"/>
  <c r="Z224" i="3" s="1"/>
  <c r="U224" i="3"/>
  <c r="W224" i="3" s="1"/>
  <c r="C223" i="2" s="1"/>
  <c r="H223" i="2" s="1"/>
  <c r="R224" i="3"/>
  <c r="T224" i="3" s="1"/>
  <c r="O224" i="3"/>
  <c r="Q224" i="3" s="1"/>
  <c r="L224" i="3"/>
  <c r="N224" i="3" s="1"/>
  <c r="I224" i="3"/>
  <c r="K224" i="3" s="1"/>
  <c r="F224" i="3"/>
  <c r="H224" i="3" s="1"/>
  <c r="C224" i="3"/>
  <c r="E224" i="3" s="1"/>
  <c r="B223" i="2" s="1"/>
  <c r="G223" i="2" s="1"/>
  <c r="BH223" i="3"/>
  <c r="BJ223" i="3" s="1"/>
  <c r="BG223" i="3"/>
  <c r="D222" i="2" s="1"/>
  <c r="I222" i="2" s="1"/>
  <c r="AV223" i="3"/>
  <c r="AX223" i="3" s="1"/>
  <c r="AS223" i="3"/>
  <c r="AU223" i="3" s="1"/>
  <c r="AP223" i="3"/>
  <c r="AR223" i="3" s="1"/>
  <c r="AM223" i="3"/>
  <c r="AO223" i="3" s="1"/>
  <c r="AJ223" i="3"/>
  <c r="AL223" i="3" s="1"/>
  <c r="AG223" i="3"/>
  <c r="AI223" i="3" s="1"/>
  <c r="AD223" i="3"/>
  <c r="AF223" i="3" s="1"/>
  <c r="AA223" i="3"/>
  <c r="AC223" i="3" s="1"/>
  <c r="X223" i="3"/>
  <c r="Z223" i="3" s="1"/>
  <c r="U223" i="3"/>
  <c r="W223" i="3" s="1"/>
  <c r="C222" i="2" s="1"/>
  <c r="H222" i="2" s="1"/>
  <c r="R223" i="3"/>
  <c r="T223" i="3" s="1"/>
  <c r="Q223" i="3"/>
  <c r="O223" i="3"/>
  <c r="L223" i="3"/>
  <c r="N223" i="3" s="1"/>
  <c r="I223" i="3"/>
  <c r="K223" i="3" s="1"/>
  <c r="F223" i="3"/>
  <c r="H223" i="3" s="1"/>
  <c r="C223" i="3"/>
  <c r="E223" i="3" s="1"/>
  <c r="B222" i="2" s="1"/>
  <c r="G222" i="2" s="1"/>
  <c r="BH222" i="3"/>
  <c r="BJ222" i="3" s="1"/>
  <c r="BG222" i="3"/>
  <c r="D221" i="2" s="1"/>
  <c r="I221" i="2" s="1"/>
  <c r="AV222" i="3"/>
  <c r="AX222" i="3" s="1"/>
  <c r="AS222" i="3"/>
  <c r="AU222" i="3" s="1"/>
  <c r="AP222" i="3"/>
  <c r="AR222" i="3" s="1"/>
  <c r="AM222" i="3"/>
  <c r="AO222" i="3" s="1"/>
  <c r="AJ222" i="3"/>
  <c r="AL222" i="3" s="1"/>
  <c r="AG222" i="3"/>
  <c r="AI222" i="3" s="1"/>
  <c r="AD222" i="3"/>
  <c r="AF222" i="3" s="1"/>
  <c r="AA222" i="3"/>
  <c r="AC222" i="3" s="1"/>
  <c r="X222" i="3"/>
  <c r="Z222" i="3" s="1"/>
  <c r="U222" i="3"/>
  <c r="W222" i="3" s="1"/>
  <c r="C221" i="2" s="1"/>
  <c r="H221" i="2" s="1"/>
  <c r="R222" i="3"/>
  <c r="T222" i="3" s="1"/>
  <c r="O222" i="3"/>
  <c r="Q222" i="3" s="1"/>
  <c r="L222" i="3"/>
  <c r="N222" i="3" s="1"/>
  <c r="I222" i="3"/>
  <c r="K222" i="3" s="1"/>
  <c r="F222" i="3"/>
  <c r="H222" i="3" s="1"/>
  <c r="C222" i="3"/>
  <c r="E222" i="3" s="1"/>
  <c r="B221" i="2" s="1"/>
  <c r="G221" i="2" s="1"/>
  <c r="BH221" i="3"/>
  <c r="BJ221" i="3" s="1"/>
  <c r="BG221" i="3"/>
  <c r="D220" i="2" s="1"/>
  <c r="I220" i="2" s="1"/>
  <c r="BD221" i="3"/>
  <c r="AV221" i="3"/>
  <c r="AX221" i="3" s="1"/>
  <c r="AS221" i="3"/>
  <c r="AU221" i="3" s="1"/>
  <c r="AP221" i="3"/>
  <c r="AR221" i="3" s="1"/>
  <c r="AM221" i="3"/>
  <c r="AO221" i="3" s="1"/>
  <c r="AJ221" i="3"/>
  <c r="AL221" i="3" s="1"/>
  <c r="AG221" i="3"/>
  <c r="AI221" i="3" s="1"/>
  <c r="AD221" i="3"/>
  <c r="AF221" i="3" s="1"/>
  <c r="AA221" i="3"/>
  <c r="AC221" i="3" s="1"/>
  <c r="X221" i="3"/>
  <c r="Z221" i="3" s="1"/>
  <c r="U221" i="3"/>
  <c r="W221" i="3" s="1"/>
  <c r="C220" i="2" s="1"/>
  <c r="H220" i="2" s="1"/>
  <c r="R221" i="3"/>
  <c r="T221" i="3" s="1"/>
  <c r="O221" i="3"/>
  <c r="Q221" i="3" s="1"/>
  <c r="L221" i="3"/>
  <c r="N221" i="3" s="1"/>
  <c r="I221" i="3"/>
  <c r="K221" i="3" s="1"/>
  <c r="F221" i="3"/>
  <c r="H221" i="3" s="1"/>
  <c r="C221" i="3"/>
  <c r="E221" i="3" s="1"/>
  <c r="B220" i="2" s="1"/>
  <c r="BH220" i="3"/>
  <c r="BJ220" i="3" s="1"/>
  <c r="BG220" i="3"/>
  <c r="D219" i="2" s="1"/>
  <c r="I219" i="2" s="1"/>
  <c r="BA220" i="3"/>
  <c r="AV220" i="3"/>
  <c r="AX220" i="3" s="1"/>
  <c r="AS220" i="3"/>
  <c r="AU220" i="3" s="1"/>
  <c r="AP220" i="3"/>
  <c r="AR220" i="3" s="1"/>
  <c r="AM220" i="3"/>
  <c r="AO220" i="3" s="1"/>
  <c r="AJ220" i="3"/>
  <c r="AL220" i="3" s="1"/>
  <c r="AG220" i="3"/>
  <c r="AI220" i="3" s="1"/>
  <c r="AD220" i="3"/>
  <c r="AF220" i="3" s="1"/>
  <c r="AA220" i="3"/>
  <c r="AC220" i="3" s="1"/>
  <c r="X220" i="3"/>
  <c r="Z220" i="3" s="1"/>
  <c r="U220" i="3"/>
  <c r="W220" i="3" s="1"/>
  <c r="C219" i="2" s="1"/>
  <c r="H219" i="2" s="1"/>
  <c r="R220" i="3"/>
  <c r="T220" i="3" s="1"/>
  <c r="O220" i="3"/>
  <c r="Q220" i="3" s="1"/>
  <c r="L220" i="3"/>
  <c r="N220" i="3" s="1"/>
  <c r="I220" i="3"/>
  <c r="K220" i="3" s="1"/>
  <c r="F220" i="3"/>
  <c r="H220" i="3" s="1"/>
  <c r="C220" i="3"/>
  <c r="E220" i="3" s="1"/>
  <c r="B219" i="2" s="1"/>
  <c r="G219" i="2" s="1"/>
  <c r="BH219" i="3"/>
  <c r="BJ219" i="3" s="1"/>
  <c r="BG219" i="3"/>
  <c r="D218" i="2" s="1"/>
  <c r="I218" i="2" s="1"/>
  <c r="BA219" i="3"/>
  <c r="AV219" i="3"/>
  <c r="AX219" i="3" s="1"/>
  <c r="AS219" i="3"/>
  <c r="AU219" i="3" s="1"/>
  <c r="AP219" i="3"/>
  <c r="AR219" i="3" s="1"/>
  <c r="AO219" i="3"/>
  <c r="AM219" i="3"/>
  <c r="AJ219" i="3"/>
  <c r="AL219" i="3" s="1"/>
  <c r="AG219" i="3"/>
  <c r="AI219" i="3" s="1"/>
  <c r="AD219" i="3"/>
  <c r="AF219" i="3" s="1"/>
  <c r="AA219" i="3"/>
  <c r="AC219" i="3" s="1"/>
  <c r="X219" i="3"/>
  <c r="Z219" i="3" s="1"/>
  <c r="U219" i="3"/>
  <c r="W219" i="3" s="1"/>
  <c r="C218" i="2" s="1"/>
  <c r="H218" i="2" s="1"/>
  <c r="T219" i="3"/>
  <c r="R219" i="3"/>
  <c r="O219" i="3"/>
  <c r="Q219" i="3" s="1"/>
  <c r="L219" i="3"/>
  <c r="N219" i="3" s="1"/>
  <c r="K219" i="3"/>
  <c r="I219" i="3"/>
  <c r="F219" i="3"/>
  <c r="H219" i="3" s="1"/>
  <c r="C219" i="3"/>
  <c r="E219" i="3" s="1"/>
  <c r="B218" i="2" s="1"/>
  <c r="E218" i="2" s="1"/>
  <c r="J218" i="2" s="1"/>
  <c r="B219" i="3"/>
  <c r="BH218" i="3"/>
  <c r="BJ218" i="3" s="1"/>
  <c r="BA218" i="3"/>
  <c r="AV218" i="3"/>
  <c r="AX218" i="3" s="1"/>
  <c r="AS218" i="3"/>
  <c r="AU218" i="3" s="1"/>
  <c r="AP218" i="3"/>
  <c r="AR218" i="3" s="1"/>
  <c r="AM218" i="3"/>
  <c r="AO218" i="3" s="1"/>
  <c r="AJ218" i="3"/>
  <c r="AL218" i="3" s="1"/>
  <c r="AG218" i="3"/>
  <c r="AI218" i="3" s="1"/>
  <c r="AD218" i="3"/>
  <c r="AF218" i="3" s="1"/>
  <c r="AA218" i="3"/>
  <c r="AC218" i="3" s="1"/>
  <c r="X218" i="3"/>
  <c r="Z218" i="3" s="1"/>
  <c r="U218" i="3"/>
  <c r="W218" i="3" s="1"/>
  <c r="C217" i="2" s="1"/>
  <c r="H217" i="2" s="1"/>
  <c r="R218" i="3"/>
  <c r="T218" i="3" s="1"/>
  <c r="O218" i="3"/>
  <c r="Q218" i="3" s="1"/>
  <c r="L218" i="3"/>
  <c r="N218" i="3" s="1"/>
  <c r="I218" i="3"/>
  <c r="K218" i="3" s="1"/>
  <c r="F218" i="3"/>
  <c r="H218" i="3" s="1"/>
  <c r="C218" i="3"/>
  <c r="E218" i="3" s="1"/>
  <c r="B217" i="2" s="1"/>
  <c r="BJ217" i="3"/>
  <c r="BH217" i="3"/>
  <c r="AV217" i="3"/>
  <c r="AX217" i="3" s="1"/>
  <c r="AS217" i="3"/>
  <c r="AU217" i="3" s="1"/>
  <c r="AP217" i="3"/>
  <c r="AR217" i="3" s="1"/>
  <c r="AM217" i="3"/>
  <c r="AO217" i="3" s="1"/>
  <c r="AJ217" i="3"/>
  <c r="AL217" i="3" s="1"/>
  <c r="AG217" i="3"/>
  <c r="AI217" i="3" s="1"/>
  <c r="AD217" i="3"/>
  <c r="AF217" i="3" s="1"/>
  <c r="AA217" i="3"/>
  <c r="AC217" i="3" s="1"/>
  <c r="X217" i="3"/>
  <c r="Z217" i="3" s="1"/>
  <c r="U217" i="3"/>
  <c r="W217" i="3" s="1"/>
  <c r="C216" i="2" s="1"/>
  <c r="H216" i="2" s="1"/>
  <c r="R217" i="3"/>
  <c r="T217" i="3" s="1"/>
  <c r="O217" i="3"/>
  <c r="Q217" i="3" s="1"/>
  <c r="L217" i="3"/>
  <c r="N217" i="3" s="1"/>
  <c r="I217" i="3"/>
  <c r="K217" i="3" s="1"/>
  <c r="F217" i="3"/>
  <c r="H217" i="3" s="1"/>
  <c r="C217" i="3"/>
  <c r="E217" i="3" s="1"/>
  <c r="B216" i="2" s="1"/>
  <c r="G216" i="2" s="1"/>
  <c r="B217" i="3"/>
  <c r="BH216" i="3"/>
  <c r="BJ216" i="3" s="1"/>
  <c r="BG216" i="3"/>
  <c r="D215" i="2" s="1"/>
  <c r="I215" i="2" s="1"/>
  <c r="BD216" i="3"/>
  <c r="AV216" i="3"/>
  <c r="AX216" i="3" s="1"/>
  <c r="AS216" i="3"/>
  <c r="AU216" i="3" s="1"/>
  <c r="AP216" i="3"/>
  <c r="AR216" i="3" s="1"/>
  <c r="AM216" i="3"/>
  <c r="AO216" i="3" s="1"/>
  <c r="AJ216" i="3"/>
  <c r="AL216" i="3" s="1"/>
  <c r="AG216" i="3"/>
  <c r="AI216" i="3" s="1"/>
  <c r="AD216" i="3"/>
  <c r="AF216" i="3" s="1"/>
  <c r="AA216" i="3"/>
  <c r="AC216" i="3" s="1"/>
  <c r="X216" i="3"/>
  <c r="Z216" i="3" s="1"/>
  <c r="U216" i="3"/>
  <c r="W216" i="3" s="1"/>
  <c r="C215" i="2" s="1"/>
  <c r="H215" i="2" s="1"/>
  <c r="R216" i="3"/>
  <c r="T216" i="3" s="1"/>
  <c r="O216" i="3"/>
  <c r="Q216" i="3" s="1"/>
  <c r="L216" i="3"/>
  <c r="N216" i="3" s="1"/>
  <c r="I216" i="3"/>
  <c r="K216" i="3" s="1"/>
  <c r="F216" i="3"/>
  <c r="H216" i="3" s="1"/>
  <c r="C216" i="3"/>
  <c r="E216" i="3" s="1"/>
  <c r="B215" i="2" s="1"/>
  <c r="G215" i="2" s="1"/>
  <c r="BH215" i="3"/>
  <c r="BJ215" i="3" s="1"/>
  <c r="BD215" i="3"/>
  <c r="AV215" i="3"/>
  <c r="AX215" i="3" s="1"/>
  <c r="AS215" i="3"/>
  <c r="AU215" i="3" s="1"/>
  <c r="AP215" i="3"/>
  <c r="AR215" i="3" s="1"/>
  <c r="AM215" i="3"/>
  <c r="AO215" i="3" s="1"/>
  <c r="AJ215" i="3"/>
  <c r="AL215" i="3" s="1"/>
  <c r="AG215" i="3"/>
  <c r="AI215" i="3" s="1"/>
  <c r="AD215" i="3"/>
  <c r="AF215" i="3" s="1"/>
  <c r="AA215" i="3"/>
  <c r="AC215" i="3" s="1"/>
  <c r="X215" i="3"/>
  <c r="Z215" i="3" s="1"/>
  <c r="U215" i="3"/>
  <c r="W215" i="3" s="1"/>
  <c r="C214" i="2" s="1"/>
  <c r="H214" i="2" s="1"/>
  <c r="R215" i="3"/>
  <c r="T215" i="3" s="1"/>
  <c r="O215" i="3"/>
  <c r="Q215" i="3" s="1"/>
  <c r="L215" i="3"/>
  <c r="N215" i="3" s="1"/>
  <c r="I215" i="3"/>
  <c r="K215" i="3" s="1"/>
  <c r="F215" i="3"/>
  <c r="H215" i="3" s="1"/>
  <c r="C215" i="3"/>
  <c r="E215" i="3" s="1"/>
  <c r="B214" i="2" s="1"/>
  <c r="G214" i="2" s="1"/>
  <c r="BH214" i="3"/>
  <c r="BJ214" i="3" s="1"/>
  <c r="BA214" i="3"/>
  <c r="AV214" i="3"/>
  <c r="AX214" i="3" s="1"/>
  <c r="AS214" i="3"/>
  <c r="AU214" i="3" s="1"/>
  <c r="AP214" i="3"/>
  <c r="AR214" i="3" s="1"/>
  <c r="AM214" i="3"/>
  <c r="AO214" i="3" s="1"/>
  <c r="AJ214" i="3"/>
  <c r="AL214" i="3" s="1"/>
  <c r="AG214" i="3"/>
  <c r="AI214" i="3" s="1"/>
  <c r="AD214" i="3"/>
  <c r="AF214" i="3" s="1"/>
  <c r="AA214" i="3"/>
  <c r="AC214" i="3" s="1"/>
  <c r="X214" i="3"/>
  <c r="Z214" i="3" s="1"/>
  <c r="U214" i="3"/>
  <c r="W214" i="3" s="1"/>
  <c r="C213" i="2" s="1"/>
  <c r="H213" i="2" s="1"/>
  <c r="R214" i="3"/>
  <c r="T214" i="3" s="1"/>
  <c r="O214" i="3"/>
  <c r="Q214" i="3" s="1"/>
  <c r="L214" i="3"/>
  <c r="N214" i="3" s="1"/>
  <c r="I214" i="3"/>
  <c r="K214" i="3" s="1"/>
  <c r="F214" i="3"/>
  <c r="H214" i="3" s="1"/>
  <c r="C214" i="3"/>
  <c r="E214" i="3" s="1"/>
  <c r="B213" i="2" s="1"/>
  <c r="BH213" i="3"/>
  <c r="BJ213" i="3" s="1"/>
  <c r="BG213" i="3"/>
  <c r="D212" i="2" s="1"/>
  <c r="I212" i="2" s="1"/>
  <c r="AV213" i="3"/>
  <c r="AX213" i="3" s="1"/>
  <c r="AS213" i="3"/>
  <c r="AU213" i="3" s="1"/>
  <c r="AP213" i="3"/>
  <c r="AR213" i="3" s="1"/>
  <c r="AM213" i="3"/>
  <c r="AO213" i="3" s="1"/>
  <c r="AJ213" i="3"/>
  <c r="AL213" i="3" s="1"/>
  <c r="AG213" i="3"/>
  <c r="AI213" i="3" s="1"/>
  <c r="AD213" i="3"/>
  <c r="AF213" i="3" s="1"/>
  <c r="AA213" i="3"/>
  <c r="AC213" i="3" s="1"/>
  <c r="X213" i="3"/>
  <c r="Z213" i="3" s="1"/>
  <c r="U213" i="3"/>
  <c r="W213" i="3" s="1"/>
  <c r="C212" i="2" s="1"/>
  <c r="H212" i="2" s="1"/>
  <c r="R213" i="3"/>
  <c r="T213" i="3" s="1"/>
  <c r="O213" i="3"/>
  <c r="Q213" i="3" s="1"/>
  <c r="L213" i="3"/>
  <c r="N213" i="3" s="1"/>
  <c r="K213" i="3"/>
  <c r="I213" i="3"/>
  <c r="F213" i="3"/>
  <c r="H213" i="3" s="1"/>
  <c r="C213" i="3"/>
  <c r="E213" i="3" s="1"/>
  <c r="B212" i="2" s="1"/>
  <c r="E212" i="2" s="1"/>
  <c r="BH212" i="3"/>
  <c r="BJ212" i="3" s="1"/>
  <c r="AV212" i="3"/>
  <c r="AX212" i="3" s="1"/>
  <c r="AS212" i="3"/>
  <c r="AU212" i="3" s="1"/>
  <c r="AP212" i="3"/>
  <c r="AR212" i="3" s="1"/>
  <c r="AM212" i="3"/>
  <c r="AO212" i="3" s="1"/>
  <c r="AJ212" i="3"/>
  <c r="AL212" i="3" s="1"/>
  <c r="AG212" i="3"/>
  <c r="AI212" i="3" s="1"/>
  <c r="AD212" i="3"/>
  <c r="AF212" i="3" s="1"/>
  <c r="AA212" i="3"/>
  <c r="AC212" i="3" s="1"/>
  <c r="X212" i="3"/>
  <c r="Z212" i="3" s="1"/>
  <c r="U212" i="3"/>
  <c r="W212" i="3" s="1"/>
  <c r="C211" i="2" s="1"/>
  <c r="H211" i="2" s="1"/>
  <c r="R212" i="3"/>
  <c r="T212" i="3" s="1"/>
  <c r="O212" i="3"/>
  <c r="Q212" i="3" s="1"/>
  <c r="L212" i="3"/>
  <c r="N212" i="3" s="1"/>
  <c r="I212" i="3"/>
  <c r="K212" i="3" s="1"/>
  <c r="F212" i="3"/>
  <c r="H212" i="3" s="1"/>
  <c r="C212" i="3"/>
  <c r="E212" i="3" s="1"/>
  <c r="B211" i="2" s="1"/>
  <c r="BH211" i="3"/>
  <c r="BJ211" i="3" s="1"/>
  <c r="AV211" i="3"/>
  <c r="AX211" i="3" s="1"/>
  <c r="AS211" i="3"/>
  <c r="AU211" i="3" s="1"/>
  <c r="AP211" i="3"/>
  <c r="AR211" i="3" s="1"/>
  <c r="AM211" i="3"/>
  <c r="AO211" i="3" s="1"/>
  <c r="AJ211" i="3"/>
  <c r="AL211" i="3" s="1"/>
  <c r="AG211" i="3"/>
  <c r="AI211" i="3" s="1"/>
  <c r="AD211" i="3"/>
  <c r="AF211" i="3" s="1"/>
  <c r="AA211" i="3"/>
  <c r="AC211" i="3" s="1"/>
  <c r="X211" i="3"/>
  <c r="Z211" i="3" s="1"/>
  <c r="U211" i="3"/>
  <c r="W211" i="3" s="1"/>
  <c r="C210" i="2" s="1"/>
  <c r="H210" i="2" s="1"/>
  <c r="R211" i="3"/>
  <c r="T211" i="3" s="1"/>
  <c r="O211" i="3"/>
  <c r="Q211" i="3" s="1"/>
  <c r="L211" i="3"/>
  <c r="N211" i="3" s="1"/>
  <c r="I211" i="3"/>
  <c r="K211" i="3" s="1"/>
  <c r="F211" i="3"/>
  <c r="H211" i="3" s="1"/>
  <c r="C211" i="3"/>
  <c r="E211" i="3" s="1"/>
  <c r="B210" i="2" s="1"/>
  <c r="BH210" i="3"/>
  <c r="BJ210" i="3" s="1"/>
  <c r="AV210" i="3"/>
  <c r="AX210" i="3" s="1"/>
  <c r="AS210" i="3"/>
  <c r="AU210" i="3" s="1"/>
  <c r="AP210" i="3"/>
  <c r="AR210" i="3" s="1"/>
  <c r="AM210" i="3"/>
  <c r="AO210" i="3" s="1"/>
  <c r="AJ210" i="3"/>
  <c r="AL210" i="3" s="1"/>
  <c r="AG210" i="3"/>
  <c r="AI210" i="3" s="1"/>
  <c r="AD210" i="3"/>
  <c r="AF210" i="3" s="1"/>
  <c r="AA210" i="3"/>
  <c r="AC210" i="3" s="1"/>
  <c r="X210" i="3"/>
  <c r="Z210" i="3" s="1"/>
  <c r="U210" i="3"/>
  <c r="W210" i="3" s="1"/>
  <c r="C209" i="2" s="1"/>
  <c r="H209" i="2" s="1"/>
  <c r="R210" i="3"/>
  <c r="T210" i="3" s="1"/>
  <c r="O210" i="3"/>
  <c r="Q210" i="3" s="1"/>
  <c r="L210" i="3"/>
  <c r="N210" i="3" s="1"/>
  <c r="I210" i="3"/>
  <c r="K210" i="3" s="1"/>
  <c r="F210" i="3"/>
  <c r="H210" i="3" s="1"/>
  <c r="C210" i="3"/>
  <c r="E210" i="3" s="1"/>
  <c r="B209" i="2" s="1"/>
  <c r="G209" i="2" s="1"/>
  <c r="BH209" i="3"/>
  <c r="BJ209" i="3" s="1"/>
  <c r="BG209" i="3"/>
  <c r="D208" i="2" s="1"/>
  <c r="I208" i="2" s="1"/>
  <c r="BD209" i="3"/>
  <c r="BA209" i="3"/>
  <c r="AV209" i="3"/>
  <c r="AX209" i="3" s="1"/>
  <c r="AS209" i="3"/>
  <c r="AU209" i="3" s="1"/>
  <c r="AP209" i="3"/>
  <c r="AR209" i="3" s="1"/>
  <c r="AM209" i="3"/>
  <c r="AO209" i="3" s="1"/>
  <c r="AJ209" i="3"/>
  <c r="AL209" i="3" s="1"/>
  <c r="AG209" i="3"/>
  <c r="AI209" i="3" s="1"/>
  <c r="AD209" i="3"/>
  <c r="AF209" i="3" s="1"/>
  <c r="AA209" i="3"/>
  <c r="AC209" i="3" s="1"/>
  <c r="X209" i="3"/>
  <c r="Z209" i="3" s="1"/>
  <c r="W209" i="3"/>
  <c r="C208" i="2" s="1"/>
  <c r="H208" i="2" s="1"/>
  <c r="U209" i="3"/>
  <c r="R209" i="3"/>
  <c r="T209" i="3" s="1"/>
  <c r="O209" i="3"/>
  <c r="Q209" i="3" s="1"/>
  <c r="L209" i="3"/>
  <c r="N209" i="3" s="1"/>
  <c r="I209" i="3"/>
  <c r="K209" i="3" s="1"/>
  <c r="F209" i="3"/>
  <c r="H209" i="3" s="1"/>
  <c r="C209" i="3"/>
  <c r="E209" i="3" s="1"/>
  <c r="B208" i="2" s="1"/>
  <c r="G208" i="2" s="1"/>
  <c r="BH208" i="3"/>
  <c r="BJ208" i="3" s="1"/>
  <c r="BD208" i="3"/>
  <c r="AV208" i="3"/>
  <c r="AX208" i="3" s="1"/>
  <c r="AS208" i="3"/>
  <c r="AU208" i="3" s="1"/>
  <c r="AP208" i="3"/>
  <c r="AR208" i="3" s="1"/>
  <c r="AM208" i="3"/>
  <c r="AO208" i="3" s="1"/>
  <c r="AJ208" i="3"/>
  <c r="AL208" i="3" s="1"/>
  <c r="AG208" i="3"/>
  <c r="AI208" i="3" s="1"/>
  <c r="AD208" i="3"/>
  <c r="AF208" i="3" s="1"/>
  <c r="AA208" i="3"/>
  <c r="AC208" i="3" s="1"/>
  <c r="X208" i="3"/>
  <c r="Z208" i="3" s="1"/>
  <c r="U208" i="3"/>
  <c r="W208" i="3" s="1"/>
  <c r="C207" i="2" s="1"/>
  <c r="H207" i="2" s="1"/>
  <c r="R208" i="3"/>
  <c r="T208" i="3" s="1"/>
  <c r="O208" i="3"/>
  <c r="Q208" i="3" s="1"/>
  <c r="L208" i="3"/>
  <c r="N208" i="3" s="1"/>
  <c r="K208" i="3"/>
  <c r="I208" i="3"/>
  <c r="F208" i="3"/>
  <c r="H208" i="3" s="1"/>
  <c r="C208" i="3"/>
  <c r="E208" i="3" s="1"/>
  <c r="B207" i="2" s="1"/>
  <c r="G207" i="2" s="1"/>
  <c r="BH207" i="3"/>
  <c r="BJ207" i="3" s="1"/>
  <c r="BD207" i="3"/>
  <c r="AV207" i="3"/>
  <c r="AX207" i="3" s="1"/>
  <c r="AS207" i="3"/>
  <c r="AU207" i="3" s="1"/>
  <c r="AP207" i="3"/>
  <c r="AR207" i="3" s="1"/>
  <c r="AM207" i="3"/>
  <c r="AO207" i="3" s="1"/>
  <c r="AJ207" i="3"/>
  <c r="AL207" i="3" s="1"/>
  <c r="AG207" i="3"/>
  <c r="AI207" i="3" s="1"/>
  <c r="AD207" i="3"/>
  <c r="AF207" i="3" s="1"/>
  <c r="AA207" i="3"/>
  <c r="AC207" i="3" s="1"/>
  <c r="X207" i="3"/>
  <c r="Z207" i="3" s="1"/>
  <c r="U207" i="3"/>
  <c r="W207" i="3" s="1"/>
  <c r="C206" i="2" s="1"/>
  <c r="H206" i="2" s="1"/>
  <c r="R207" i="3"/>
  <c r="T207" i="3" s="1"/>
  <c r="O207" i="3"/>
  <c r="Q207" i="3" s="1"/>
  <c r="L207" i="3"/>
  <c r="N207" i="3" s="1"/>
  <c r="I207" i="3"/>
  <c r="K207" i="3" s="1"/>
  <c r="F207" i="3"/>
  <c r="H207" i="3" s="1"/>
  <c r="C207" i="3"/>
  <c r="E207" i="3" s="1"/>
  <c r="B206" i="2" s="1"/>
  <c r="BH206" i="3"/>
  <c r="BJ206" i="3" s="1"/>
  <c r="BG206" i="3"/>
  <c r="D205" i="2" s="1"/>
  <c r="I205" i="2" s="1"/>
  <c r="AV206" i="3"/>
  <c r="AX206" i="3" s="1"/>
  <c r="AS206" i="3"/>
  <c r="AU206" i="3" s="1"/>
  <c r="AP206" i="3"/>
  <c r="AR206" i="3" s="1"/>
  <c r="AM206" i="3"/>
  <c r="AO206" i="3" s="1"/>
  <c r="AJ206" i="3"/>
  <c r="AL206" i="3" s="1"/>
  <c r="AG206" i="3"/>
  <c r="AI206" i="3" s="1"/>
  <c r="AD206" i="3"/>
  <c r="AF206" i="3" s="1"/>
  <c r="AA206" i="3"/>
  <c r="AC206" i="3" s="1"/>
  <c r="X206" i="3"/>
  <c r="Z206" i="3" s="1"/>
  <c r="U206" i="3"/>
  <c r="W206" i="3" s="1"/>
  <c r="C205" i="2" s="1"/>
  <c r="H205" i="2" s="1"/>
  <c r="R206" i="3"/>
  <c r="T206" i="3" s="1"/>
  <c r="O206" i="3"/>
  <c r="Q206" i="3" s="1"/>
  <c r="L206" i="3"/>
  <c r="N206" i="3" s="1"/>
  <c r="I206" i="3"/>
  <c r="K206" i="3" s="1"/>
  <c r="F206" i="3"/>
  <c r="H206" i="3" s="1"/>
  <c r="C206" i="3"/>
  <c r="E206" i="3" s="1"/>
  <c r="B205" i="2" s="1"/>
  <c r="E205" i="2" s="1"/>
  <c r="BH205" i="3"/>
  <c r="BJ205" i="3" s="1"/>
  <c r="BG205" i="3"/>
  <c r="D204" i="2" s="1"/>
  <c r="I204" i="2" s="1"/>
  <c r="BD205" i="3"/>
  <c r="AV205" i="3"/>
  <c r="AX205" i="3" s="1"/>
  <c r="AS205" i="3"/>
  <c r="AU205" i="3" s="1"/>
  <c r="AP205" i="3"/>
  <c r="AR205" i="3" s="1"/>
  <c r="AM205" i="3"/>
  <c r="AO205" i="3" s="1"/>
  <c r="AJ205" i="3"/>
  <c r="AL205" i="3" s="1"/>
  <c r="AG205" i="3"/>
  <c r="AI205" i="3" s="1"/>
  <c r="AF205" i="3"/>
  <c r="AD205" i="3"/>
  <c r="AA205" i="3"/>
  <c r="AC205" i="3" s="1"/>
  <c r="X205" i="3"/>
  <c r="Z205" i="3" s="1"/>
  <c r="U205" i="3"/>
  <c r="W205" i="3" s="1"/>
  <c r="C204" i="2" s="1"/>
  <c r="H204" i="2" s="1"/>
  <c r="R205" i="3"/>
  <c r="T205" i="3" s="1"/>
  <c r="O205" i="3"/>
  <c r="Q205" i="3" s="1"/>
  <c r="L205" i="3"/>
  <c r="N205" i="3" s="1"/>
  <c r="I205" i="3"/>
  <c r="K205" i="3" s="1"/>
  <c r="F205" i="3"/>
  <c r="H205" i="3" s="1"/>
  <c r="C205" i="3"/>
  <c r="E205" i="3" s="1"/>
  <c r="B204" i="2" s="1"/>
  <c r="E204" i="2" s="1"/>
  <c r="J204" i="2" s="1"/>
  <c r="B205" i="3"/>
  <c r="BH204" i="3"/>
  <c r="BJ204" i="3" s="1"/>
  <c r="BG204" i="3"/>
  <c r="D203" i="2" s="1"/>
  <c r="I203" i="2" s="1"/>
  <c r="BA204" i="3"/>
  <c r="AV204" i="3"/>
  <c r="AX204" i="3" s="1"/>
  <c r="AS204" i="3"/>
  <c r="AU204" i="3" s="1"/>
  <c r="AP204" i="3"/>
  <c r="AR204" i="3" s="1"/>
  <c r="AM204" i="3"/>
  <c r="AO204" i="3" s="1"/>
  <c r="AJ204" i="3"/>
  <c r="AL204" i="3" s="1"/>
  <c r="AG204" i="3"/>
  <c r="AI204" i="3" s="1"/>
  <c r="AD204" i="3"/>
  <c r="AF204" i="3" s="1"/>
  <c r="AA204" i="3"/>
  <c r="AC204" i="3" s="1"/>
  <c r="X204" i="3"/>
  <c r="Z204" i="3" s="1"/>
  <c r="U204" i="3"/>
  <c r="W204" i="3" s="1"/>
  <c r="C203" i="2" s="1"/>
  <c r="H203" i="2" s="1"/>
  <c r="R204" i="3"/>
  <c r="T204" i="3" s="1"/>
  <c r="O204" i="3"/>
  <c r="Q204" i="3" s="1"/>
  <c r="L204" i="3"/>
  <c r="N204" i="3" s="1"/>
  <c r="I204" i="3"/>
  <c r="K204" i="3" s="1"/>
  <c r="F204" i="3"/>
  <c r="H204" i="3" s="1"/>
  <c r="C204" i="3"/>
  <c r="E204" i="3" s="1"/>
  <c r="B203" i="2" s="1"/>
  <c r="BH203" i="3"/>
  <c r="BJ203" i="3" s="1"/>
  <c r="BG203" i="3"/>
  <c r="D202" i="2" s="1"/>
  <c r="I202" i="2" s="1"/>
  <c r="AV203" i="3"/>
  <c r="AX203" i="3" s="1"/>
  <c r="AS203" i="3"/>
  <c r="AU203" i="3" s="1"/>
  <c r="AP203" i="3"/>
  <c r="AR203" i="3" s="1"/>
  <c r="AM203" i="3"/>
  <c r="AO203" i="3" s="1"/>
  <c r="AJ203" i="3"/>
  <c r="AL203" i="3" s="1"/>
  <c r="AG203" i="3"/>
  <c r="AI203" i="3" s="1"/>
  <c r="AD203" i="3"/>
  <c r="AF203" i="3" s="1"/>
  <c r="AA203" i="3"/>
  <c r="AC203" i="3" s="1"/>
  <c r="X203" i="3"/>
  <c r="Z203" i="3" s="1"/>
  <c r="U203" i="3"/>
  <c r="W203" i="3" s="1"/>
  <c r="C202" i="2" s="1"/>
  <c r="H202" i="2" s="1"/>
  <c r="R203" i="3"/>
  <c r="T203" i="3" s="1"/>
  <c r="Q203" i="3"/>
  <c r="O203" i="3"/>
  <c r="L203" i="3"/>
  <c r="N203" i="3" s="1"/>
  <c r="I203" i="3"/>
  <c r="K203" i="3" s="1"/>
  <c r="F203" i="3"/>
  <c r="H203" i="3" s="1"/>
  <c r="C203" i="3"/>
  <c r="E203" i="3" s="1"/>
  <c r="B202" i="2" s="1"/>
  <c r="G202" i="2" s="1"/>
  <c r="B203" i="3"/>
  <c r="BH202" i="3"/>
  <c r="BJ202" i="3" s="1"/>
  <c r="BA202" i="3"/>
  <c r="AV202" i="3"/>
  <c r="AX202" i="3" s="1"/>
  <c r="AS202" i="3"/>
  <c r="AU202" i="3" s="1"/>
  <c r="AR202" i="3"/>
  <c r="AP202" i="3"/>
  <c r="AM202" i="3"/>
  <c r="AO202" i="3" s="1"/>
  <c r="AJ202" i="3"/>
  <c r="AL202" i="3" s="1"/>
  <c r="AG202" i="3"/>
  <c r="AI202" i="3" s="1"/>
  <c r="AD202" i="3"/>
  <c r="AF202" i="3" s="1"/>
  <c r="AA202" i="3"/>
  <c r="AC202" i="3" s="1"/>
  <c r="X202" i="3"/>
  <c r="Z202" i="3" s="1"/>
  <c r="U202" i="3"/>
  <c r="W202" i="3" s="1"/>
  <c r="C201" i="2" s="1"/>
  <c r="H201" i="2" s="1"/>
  <c r="R202" i="3"/>
  <c r="T202" i="3" s="1"/>
  <c r="O202" i="3"/>
  <c r="Q202" i="3" s="1"/>
  <c r="L202" i="3"/>
  <c r="N202" i="3" s="1"/>
  <c r="I202" i="3"/>
  <c r="K202" i="3" s="1"/>
  <c r="F202" i="3"/>
  <c r="H202" i="3" s="1"/>
  <c r="C202" i="3"/>
  <c r="E202" i="3" s="1"/>
  <c r="B201" i="2" s="1"/>
  <c r="G201" i="2" s="1"/>
  <c r="BH201" i="3"/>
  <c r="BJ201" i="3" s="1"/>
  <c r="AV201" i="3"/>
  <c r="AX201" i="3" s="1"/>
  <c r="AS201" i="3"/>
  <c r="AU201" i="3" s="1"/>
  <c r="AP201" i="3"/>
  <c r="AR201" i="3" s="1"/>
  <c r="AM201" i="3"/>
  <c r="AO201" i="3" s="1"/>
  <c r="AJ201" i="3"/>
  <c r="AL201" i="3" s="1"/>
  <c r="AG201" i="3"/>
  <c r="AI201" i="3" s="1"/>
  <c r="AD201" i="3"/>
  <c r="AF201" i="3" s="1"/>
  <c r="AA201" i="3"/>
  <c r="AC201" i="3" s="1"/>
  <c r="X201" i="3"/>
  <c r="Z201" i="3" s="1"/>
  <c r="U201" i="3"/>
  <c r="W201" i="3" s="1"/>
  <c r="C200" i="2" s="1"/>
  <c r="H200" i="2" s="1"/>
  <c r="R201" i="3"/>
  <c r="T201" i="3" s="1"/>
  <c r="O201" i="3"/>
  <c r="Q201" i="3" s="1"/>
  <c r="L201" i="3"/>
  <c r="N201" i="3" s="1"/>
  <c r="I201" i="3"/>
  <c r="K201" i="3" s="1"/>
  <c r="F201" i="3"/>
  <c r="H201" i="3" s="1"/>
  <c r="C201" i="3"/>
  <c r="E201" i="3" s="1"/>
  <c r="B200" i="2" s="1"/>
  <c r="G200" i="2" s="1"/>
  <c r="BH200" i="3"/>
  <c r="BJ200" i="3" s="1"/>
  <c r="BD200" i="3"/>
  <c r="AV200" i="3"/>
  <c r="AX200" i="3" s="1"/>
  <c r="AS200" i="3"/>
  <c r="AU200" i="3" s="1"/>
  <c r="AP200" i="3"/>
  <c r="AR200" i="3" s="1"/>
  <c r="AM200" i="3"/>
  <c r="AO200" i="3" s="1"/>
  <c r="AJ200" i="3"/>
  <c r="AL200" i="3" s="1"/>
  <c r="AG200" i="3"/>
  <c r="AI200" i="3" s="1"/>
  <c r="AD200" i="3"/>
  <c r="AF200" i="3" s="1"/>
  <c r="AA200" i="3"/>
  <c r="AC200" i="3" s="1"/>
  <c r="X200" i="3"/>
  <c r="Z200" i="3" s="1"/>
  <c r="U200" i="3"/>
  <c r="W200" i="3" s="1"/>
  <c r="C199" i="2" s="1"/>
  <c r="H199" i="2" s="1"/>
  <c r="R200" i="3"/>
  <c r="T200" i="3" s="1"/>
  <c r="O200" i="3"/>
  <c r="Q200" i="3" s="1"/>
  <c r="L200" i="3"/>
  <c r="N200" i="3" s="1"/>
  <c r="I200" i="3"/>
  <c r="K200" i="3" s="1"/>
  <c r="F200" i="3"/>
  <c r="H200" i="3" s="1"/>
  <c r="C200" i="3"/>
  <c r="E200" i="3" s="1"/>
  <c r="B199" i="2" s="1"/>
  <c r="BH199" i="3"/>
  <c r="BJ199" i="3" s="1"/>
  <c r="AV199" i="3"/>
  <c r="AX199" i="3" s="1"/>
  <c r="AS199" i="3"/>
  <c r="AU199" i="3" s="1"/>
  <c r="AP199" i="3"/>
  <c r="AR199" i="3" s="1"/>
  <c r="AM199" i="3"/>
  <c r="AO199" i="3" s="1"/>
  <c r="AJ199" i="3"/>
  <c r="AL199" i="3" s="1"/>
  <c r="AG199" i="3"/>
  <c r="AI199" i="3" s="1"/>
  <c r="AD199" i="3"/>
  <c r="AF199" i="3" s="1"/>
  <c r="AA199" i="3"/>
  <c r="AC199" i="3" s="1"/>
  <c r="X199" i="3"/>
  <c r="Z199" i="3" s="1"/>
  <c r="U199" i="3"/>
  <c r="W199" i="3" s="1"/>
  <c r="C198" i="2" s="1"/>
  <c r="H198" i="2" s="1"/>
  <c r="R199" i="3"/>
  <c r="T199" i="3" s="1"/>
  <c r="O199" i="3"/>
  <c r="Q199" i="3" s="1"/>
  <c r="L199" i="3"/>
  <c r="N199" i="3" s="1"/>
  <c r="I199" i="3"/>
  <c r="K199" i="3" s="1"/>
  <c r="F199" i="3"/>
  <c r="H199" i="3" s="1"/>
  <c r="C199" i="3"/>
  <c r="E199" i="3" s="1"/>
  <c r="B198" i="2" s="1"/>
  <c r="G198" i="2" s="1"/>
  <c r="BH198" i="3"/>
  <c r="BJ198" i="3" s="1"/>
  <c r="BG198" i="3"/>
  <c r="D197" i="2" s="1"/>
  <c r="I197" i="2" s="1"/>
  <c r="AV198" i="3"/>
  <c r="AX198" i="3" s="1"/>
  <c r="AS198" i="3"/>
  <c r="AU198" i="3" s="1"/>
  <c r="AP198" i="3"/>
  <c r="AR198" i="3" s="1"/>
  <c r="AM198" i="3"/>
  <c r="AO198" i="3" s="1"/>
  <c r="AJ198" i="3"/>
  <c r="AL198" i="3" s="1"/>
  <c r="AG198" i="3"/>
  <c r="AI198" i="3" s="1"/>
  <c r="AD198" i="3"/>
  <c r="AF198" i="3" s="1"/>
  <c r="AA198" i="3"/>
  <c r="AC198" i="3" s="1"/>
  <c r="X198" i="3"/>
  <c r="Z198" i="3" s="1"/>
  <c r="U198" i="3"/>
  <c r="W198" i="3" s="1"/>
  <c r="C197" i="2" s="1"/>
  <c r="H197" i="2" s="1"/>
  <c r="R198" i="3"/>
  <c r="T198" i="3" s="1"/>
  <c r="O198" i="3"/>
  <c r="Q198" i="3" s="1"/>
  <c r="N198" i="3"/>
  <c r="L198" i="3"/>
  <c r="I198" i="3"/>
  <c r="K198" i="3" s="1"/>
  <c r="F198" i="3"/>
  <c r="H198" i="3" s="1"/>
  <c r="C198" i="3"/>
  <c r="E198" i="3" s="1"/>
  <c r="B197" i="2" s="1"/>
  <c r="E197" i="2" s="1"/>
  <c r="BH197" i="3"/>
  <c r="BJ197" i="3" s="1"/>
  <c r="BA197" i="3"/>
  <c r="AV197" i="3"/>
  <c r="AX197" i="3" s="1"/>
  <c r="AS197" i="3"/>
  <c r="AU197" i="3" s="1"/>
  <c r="AP197" i="3"/>
  <c r="AR197" i="3" s="1"/>
  <c r="AM197" i="3"/>
  <c r="AO197" i="3" s="1"/>
  <c r="AJ197" i="3"/>
  <c r="AL197" i="3" s="1"/>
  <c r="AG197" i="3"/>
  <c r="AI197" i="3" s="1"/>
  <c r="AD197" i="3"/>
  <c r="AF197" i="3" s="1"/>
  <c r="AA197" i="3"/>
  <c r="AC197" i="3" s="1"/>
  <c r="X197" i="3"/>
  <c r="Z197" i="3" s="1"/>
  <c r="U197" i="3"/>
  <c r="W197" i="3" s="1"/>
  <c r="C196" i="2" s="1"/>
  <c r="H196" i="2" s="1"/>
  <c r="R197" i="3"/>
  <c r="T197" i="3" s="1"/>
  <c r="O197" i="3"/>
  <c r="Q197" i="3" s="1"/>
  <c r="L197" i="3"/>
  <c r="N197" i="3" s="1"/>
  <c r="I197" i="3"/>
  <c r="K197" i="3" s="1"/>
  <c r="F197" i="3"/>
  <c r="H197" i="3" s="1"/>
  <c r="C197" i="3"/>
  <c r="E197" i="3" s="1"/>
  <c r="B196" i="2" s="1"/>
  <c r="BH196" i="3"/>
  <c r="BJ196" i="3" s="1"/>
  <c r="BG196" i="3"/>
  <c r="D195" i="2" s="1"/>
  <c r="I195" i="2" s="1"/>
  <c r="BA196" i="3"/>
  <c r="AX196" i="3"/>
  <c r="AV196" i="3"/>
  <c r="AS196" i="3"/>
  <c r="AU196" i="3" s="1"/>
  <c r="AP196" i="3"/>
  <c r="AR196" i="3" s="1"/>
  <c r="AM196" i="3"/>
  <c r="AO196" i="3" s="1"/>
  <c r="AJ196" i="3"/>
  <c r="AL196" i="3" s="1"/>
  <c r="AG196" i="3"/>
  <c r="AI196" i="3" s="1"/>
  <c r="AD196" i="3"/>
  <c r="AF196" i="3" s="1"/>
  <c r="AA196" i="3"/>
  <c r="AC196" i="3" s="1"/>
  <c r="X196" i="3"/>
  <c r="Z196" i="3" s="1"/>
  <c r="U196" i="3"/>
  <c r="W196" i="3" s="1"/>
  <c r="C195" i="2" s="1"/>
  <c r="H195" i="2" s="1"/>
  <c r="R196" i="3"/>
  <c r="T196" i="3" s="1"/>
  <c r="O196" i="3"/>
  <c r="Q196" i="3" s="1"/>
  <c r="L196" i="3"/>
  <c r="N196" i="3" s="1"/>
  <c r="I196" i="3"/>
  <c r="K196" i="3" s="1"/>
  <c r="F196" i="3"/>
  <c r="H196" i="3" s="1"/>
  <c r="C196" i="3"/>
  <c r="E196" i="3" s="1"/>
  <c r="B195" i="2" s="1"/>
  <c r="BH195" i="3"/>
  <c r="BJ195" i="3" s="1"/>
  <c r="BA195" i="3"/>
  <c r="AV195" i="3"/>
  <c r="AX195" i="3" s="1"/>
  <c r="AS195" i="3"/>
  <c r="AU195" i="3" s="1"/>
  <c r="AP195" i="3"/>
  <c r="AR195" i="3" s="1"/>
  <c r="AM195" i="3"/>
  <c r="AO195" i="3" s="1"/>
  <c r="AJ195" i="3"/>
  <c r="AL195" i="3" s="1"/>
  <c r="AG195" i="3"/>
  <c r="AI195" i="3" s="1"/>
  <c r="AD195" i="3"/>
  <c r="AF195" i="3" s="1"/>
  <c r="AA195" i="3"/>
  <c r="AC195" i="3" s="1"/>
  <c r="X195" i="3"/>
  <c r="Z195" i="3" s="1"/>
  <c r="U195" i="3"/>
  <c r="W195" i="3" s="1"/>
  <c r="C194" i="2" s="1"/>
  <c r="R195" i="3"/>
  <c r="T195" i="3" s="1"/>
  <c r="O195" i="3"/>
  <c r="Q195" i="3" s="1"/>
  <c r="L195" i="3"/>
  <c r="N195" i="3" s="1"/>
  <c r="I195" i="3"/>
  <c r="K195" i="3" s="1"/>
  <c r="F195" i="3"/>
  <c r="H195" i="3" s="1"/>
  <c r="C195" i="3"/>
  <c r="E195" i="3" s="1"/>
  <c r="B194" i="2" s="1"/>
  <c r="G194" i="2" s="1"/>
  <c r="D193" i="2"/>
  <c r="C193" i="2"/>
  <c r="B193" i="2"/>
  <c r="D192" i="2"/>
  <c r="C192" i="2"/>
  <c r="B192" i="2"/>
  <c r="D191" i="2"/>
  <c r="C191" i="2"/>
  <c r="B191" i="2"/>
  <c r="D190" i="2"/>
  <c r="C190" i="2"/>
  <c r="B190" i="2"/>
  <c r="B191" i="3"/>
  <c r="D189" i="2"/>
  <c r="C189" i="2"/>
  <c r="B189" i="2"/>
  <c r="D188" i="2"/>
  <c r="C188" i="2"/>
  <c r="B188" i="2"/>
  <c r="D187" i="2"/>
  <c r="C187" i="2"/>
  <c r="B187" i="2"/>
  <c r="B188" i="3"/>
  <c r="C186" i="2"/>
  <c r="B186" i="2"/>
  <c r="B187" i="3"/>
  <c r="C185" i="2"/>
  <c r="B185" i="2"/>
  <c r="D184" i="2"/>
  <c r="I184" i="2" s="1"/>
  <c r="C184" i="2"/>
  <c r="H184" i="2" s="1"/>
  <c r="B184" i="2"/>
  <c r="C183" i="2"/>
  <c r="B183" i="2"/>
  <c r="D182" i="2"/>
  <c r="C182" i="2"/>
  <c r="B182" i="2"/>
  <c r="D181" i="2"/>
  <c r="C181" i="2"/>
  <c r="B181" i="2"/>
  <c r="D180" i="2"/>
  <c r="C180" i="2"/>
  <c r="B180" i="2"/>
  <c r="D179" i="2"/>
  <c r="C179" i="2"/>
  <c r="B179" i="2"/>
  <c r="D178" i="2"/>
  <c r="C178" i="2"/>
  <c r="B178" i="2"/>
  <c r="D177" i="2"/>
  <c r="C177" i="2"/>
  <c r="B177" i="2"/>
  <c r="D176" i="2"/>
  <c r="C176" i="2"/>
  <c r="B176" i="2"/>
  <c r="D175" i="2"/>
  <c r="C175" i="2"/>
  <c r="B175" i="2"/>
  <c r="B176" i="3"/>
  <c r="D174" i="2"/>
  <c r="C174" i="2"/>
  <c r="B174" i="2"/>
  <c r="B175" i="3"/>
  <c r="D173" i="2"/>
  <c r="C173" i="2"/>
  <c r="B173" i="2"/>
  <c r="B174" i="3"/>
  <c r="C172" i="2"/>
  <c r="B172" i="2"/>
  <c r="B173" i="3"/>
  <c r="C171" i="2"/>
  <c r="B171" i="2"/>
  <c r="D170" i="2"/>
  <c r="C170" i="2"/>
  <c r="B170" i="2"/>
  <c r="C169" i="2"/>
  <c r="B169" i="2"/>
  <c r="D168" i="2"/>
  <c r="C168" i="2"/>
  <c r="B168" i="2"/>
  <c r="D167" i="2"/>
  <c r="C167" i="2"/>
  <c r="B167" i="2"/>
  <c r="D166" i="2"/>
  <c r="C166" i="2"/>
  <c r="B166" i="2"/>
  <c r="D165" i="2"/>
  <c r="C165" i="2"/>
  <c r="B165" i="2"/>
  <c r="D164" i="2"/>
  <c r="C164" i="2"/>
  <c r="B164" i="2"/>
  <c r="D163" i="2"/>
  <c r="C163" i="2"/>
  <c r="B163" i="2"/>
  <c r="D162" i="2"/>
  <c r="C162" i="2"/>
  <c r="B162" i="2"/>
  <c r="B163" i="3"/>
  <c r="D161" i="2"/>
  <c r="C161" i="2"/>
  <c r="B161" i="2"/>
  <c r="B162" i="3"/>
  <c r="D160" i="2"/>
  <c r="C160" i="2"/>
  <c r="B160" i="2"/>
  <c r="B161" i="3"/>
  <c r="D159" i="2"/>
  <c r="C159" i="2"/>
  <c r="B159" i="2"/>
  <c r="B160" i="3"/>
  <c r="C158" i="2"/>
  <c r="B158" i="2"/>
  <c r="C157" i="2"/>
  <c r="B157" i="2"/>
  <c r="C156" i="2"/>
  <c r="B156" i="2"/>
  <c r="C155" i="2"/>
  <c r="B155" i="2"/>
  <c r="C154" i="2"/>
  <c r="H154" i="2" s="1"/>
  <c r="B154" i="2"/>
  <c r="C153" i="2"/>
  <c r="B153" i="2"/>
  <c r="D152" i="2"/>
  <c r="C152" i="2"/>
  <c r="B152" i="2"/>
  <c r="C151" i="2"/>
  <c r="B151" i="2"/>
  <c r="D150" i="2"/>
  <c r="C150" i="2"/>
  <c r="B150" i="2"/>
  <c r="D149" i="2"/>
  <c r="C149" i="2"/>
  <c r="B149" i="2"/>
  <c r="C148" i="2"/>
  <c r="B148" i="2"/>
  <c r="B149" i="3"/>
  <c r="D147" i="2"/>
  <c r="C147" i="2"/>
  <c r="B147" i="2"/>
  <c r="B148" i="3"/>
  <c r="D146" i="2"/>
  <c r="C146" i="2"/>
  <c r="B146" i="2"/>
  <c r="B147" i="3"/>
  <c r="D145" i="2"/>
  <c r="C145" i="2"/>
  <c r="B145" i="2"/>
  <c r="B146" i="3"/>
  <c r="C144" i="2"/>
  <c r="B144" i="2"/>
  <c r="C143" i="2"/>
  <c r="B143" i="2"/>
  <c r="C142" i="2"/>
  <c r="B142" i="2"/>
  <c r="C141" i="2"/>
  <c r="B141" i="2"/>
  <c r="B142" i="3"/>
  <c r="C140" i="2"/>
  <c r="B140" i="2"/>
  <c r="C139" i="2"/>
  <c r="B139" i="2"/>
  <c r="C138" i="2"/>
  <c r="B138" i="2"/>
  <c r="C137" i="2"/>
  <c r="B137" i="2"/>
  <c r="D136" i="2"/>
  <c r="C136" i="2"/>
  <c r="B136" i="2"/>
  <c r="D135" i="2"/>
  <c r="C135" i="2"/>
  <c r="B135" i="2"/>
  <c r="BH135" i="3"/>
  <c r="BJ135" i="3" s="1"/>
  <c r="BG135" i="3"/>
  <c r="BD135" i="3"/>
  <c r="AV135" i="3"/>
  <c r="AX135" i="3" s="1"/>
  <c r="AS135" i="3"/>
  <c r="AU135" i="3" s="1"/>
  <c r="AP135" i="3"/>
  <c r="AR135" i="3" s="1"/>
  <c r="AM135" i="3"/>
  <c r="AO135" i="3" s="1"/>
  <c r="AJ135" i="3"/>
  <c r="AL135" i="3" s="1"/>
  <c r="AG135" i="3"/>
  <c r="AI135" i="3" s="1"/>
  <c r="AD135" i="3"/>
  <c r="AF135" i="3" s="1"/>
  <c r="AA135" i="3"/>
  <c r="AC135" i="3" s="1"/>
  <c r="X135" i="3"/>
  <c r="Z135" i="3" s="1"/>
  <c r="U135" i="3"/>
  <c r="W135" i="3" s="1"/>
  <c r="C134" i="2" s="1"/>
  <c r="R135" i="3"/>
  <c r="T135" i="3" s="1"/>
  <c r="O135" i="3"/>
  <c r="Q135" i="3" s="1"/>
  <c r="L135" i="3"/>
  <c r="N135" i="3" s="1"/>
  <c r="I135" i="3"/>
  <c r="K135" i="3" s="1"/>
  <c r="F135" i="3"/>
  <c r="H135" i="3" s="1"/>
  <c r="C135" i="3"/>
  <c r="E135" i="3" s="1"/>
  <c r="B134" i="2" s="1"/>
  <c r="B135" i="3"/>
  <c r="BH134" i="3"/>
  <c r="BJ134" i="3" s="1"/>
  <c r="BG134" i="3"/>
  <c r="BD134" i="3"/>
  <c r="AV134" i="3"/>
  <c r="AX134" i="3" s="1"/>
  <c r="AS134" i="3"/>
  <c r="AU134" i="3" s="1"/>
  <c r="AP134" i="3"/>
  <c r="AR134" i="3" s="1"/>
  <c r="AM134" i="3"/>
  <c r="AO134" i="3" s="1"/>
  <c r="AJ134" i="3"/>
  <c r="AL134" i="3" s="1"/>
  <c r="AG134" i="3"/>
  <c r="AI134" i="3" s="1"/>
  <c r="AD134" i="3"/>
  <c r="AF134" i="3" s="1"/>
  <c r="AA134" i="3"/>
  <c r="AC134" i="3" s="1"/>
  <c r="X134" i="3"/>
  <c r="Z134" i="3" s="1"/>
  <c r="U134" i="3"/>
  <c r="W134" i="3" s="1"/>
  <c r="R134" i="3"/>
  <c r="T134" i="3" s="1"/>
  <c r="O134" i="3"/>
  <c r="Q134" i="3" s="1"/>
  <c r="L134" i="3"/>
  <c r="N134" i="3" s="1"/>
  <c r="I134" i="3"/>
  <c r="K134" i="3" s="1"/>
  <c r="F134" i="3"/>
  <c r="H134" i="3" s="1"/>
  <c r="C134" i="3"/>
  <c r="E134" i="3" s="1"/>
  <c r="B133" i="2" s="1"/>
  <c r="B134" i="3"/>
  <c r="BH133" i="3"/>
  <c r="BJ133" i="3" s="1"/>
  <c r="BG133" i="3"/>
  <c r="BD133" i="3"/>
  <c r="AV133" i="3"/>
  <c r="AX133" i="3" s="1"/>
  <c r="AS133" i="3"/>
  <c r="AU133" i="3" s="1"/>
  <c r="AP133" i="3"/>
  <c r="AR133" i="3" s="1"/>
  <c r="AM133" i="3"/>
  <c r="AO133" i="3" s="1"/>
  <c r="AJ133" i="3"/>
  <c r="AL133" i="3" s="1"/>
  <c r="AG133" i="3"/>
  <c r="AI133" i="3" s="1"/>
  <c r="AD133" i="3"/>
  <c r="AF133" i="3" s="1"/>
  <c r="AC133" i="3"/>
  <c r="AA133" i="3"/>
  <c r="X133" i="3"/>
  <c r="Z133" i="3" s="1"/>
  <c r="U133" i="3"/>
  <c r="W133" i="3" s="1"/>
  <c r="R133" i="3"/>
  <c r="T133" i="3" s="1"/>
  <c r="O133" i="3"/>
  <c r="Q133" i="3" s="1"/>
  <c r="L133" i="3"/>
  <c r="N133" i="3" s="1"/>
  <c r="I133" i="3"/>
  <c r="K133" i="3" s="1"/>
  <c r="F133" i="3"/>
  <c r="H133" i="3" s="1"/>
  <c r="C133" i="3"/>
  <c r="E133" i="3" s="1"/>
  <c r="B132" i="2" s="1"/>
  <c r="B133" i="3"/>
  <c r="BJ132" i="3"/>
  <c r="BH132" i="3"/>
  <c r="BG132" i="3"/>
  <c r="BD132" i="3"/>
  <c r="AV132" i="3"/>
  <c r="AX132" i="3" s="1"/>
  <c r="AS132" i="3"/>
  <c r="AU132" i="3" s="1"/>
  <c r="AP132" i="3"/>
  <c r="AR132" i="3" s="1"/>
  <c r="AM132" i="3"/>
  <c r="AO132" i="3" s="1"/>
  <c r="AJ132" i="3"/>
  <c r="AL132" i="3" s="1"/>
  <c r="AG132" i="3"/>
  <c r="AI132" i="3" s="1"/>
  <c r="AD132" i="3"/>
  <c r="AF132" i="3" s="1"/>
  <c r="AA132" i="3"/>
  <c r="AC132" i="3" s="1"/>
  <c r="X132" i="3"/>
  <c r="Z132" i="3" s="1"/>
  <c r="U132" i="3"/>
  <c r="W132" i="3" s="1"/>
  <c r="R132" i="3"/>
  <c r="T132" i="3" s="1"/>
  <c r="O132" i="3"/>
  <c r="Q132" i="3" s="1"/>
  <c r="L132" i="3"/>
  <c r="N132" i="3" s="1"/>
  <c r="I132" i="3"/>
  <c r="K132" i="3" s="1"/>
  <c r="F132" i="3"/>
  <c r="H132" i="3" s="1"/>
  <c r="C132" i="3"/>
  <c r="E132" i="3" s="1"/>
  <c r="B131" i="2" s="1"/>
  <c r="B132" i="3"/>
  <c r="BH131" i="3"/>
  <c r="BJ131" i="3" s="1"/>
  <c r="BD131" i="3"/>
  <c r="AV131" i="3"/>
  <c r="AX131" i="3" s="1"/>
  <c r="AS131" i="3"/>
  <c r="AU131" i="3" s="1"/>
  <c r="AP131" i="3"/>
  <c r="AR131" i="3" s="1"/>
  <c r="AM131" i="3"/>
  <c r="AO131" i="3" s="1"/>
  <c r="AJ131" i="3"/>
  <c r="AL131" i="3" s="1"/>
  <c r="AG131" i="3"/>
  <c r="AI131" i="3" s="1"/>
  <c r="AD131" i="3"/>
  <c r="AF131" i="3" s="1"/>
  <c r="AA131" i="3"/>
  <c r="AC131" i="3" s="1"/>
  <c r="X131" i="3"/>
  <c r="Z131" i="3" s="1"/>
  <c r="U131" i="3"/>
  <c r="W131" i="3" s="1"/>
  <c r="C130" i="2" s="1"/>
  <c r="R131" i="3"/>
  <c r="T131" i="3" s="1"/>
  <c r="O131" i="3"/>
  <c r="Q131" i="3" s="1"/>
  <c r="L131" i="3"/>
  <c r="N131" i="3" s="1"/>
  <c r="I131" i="3"/>
  <c r="K131" i="3" s="1"/>
  <c r="H131" i="3"/>
  <c r="F131" i="3"/>
  <c r="C131" i="3"/>
  <c r="E131" i="3" s="1"/>
  <c r="B130" i="2" s="1"/>
  <c r="B131" i="3"/>
  <c r="BH130" i="3"/>
  <c r="BJ130" i="3" s="1"/>
  <c r="BG130" i="3"/>
  <c r="D129" i="2" s="1"/>
  <c r="BD130" i="3"/>
  <c r="AV130" i="3"/>
  <c r="AX130" i="3" s="1"/>
  <c r="AS130" i="3"/>
  <c r="AU130" i="3" s="1"/>
  <c r="AP130" i="3"/>
  <c r="AR130" i="3" s="1"/>
  <c r="AM130" i="3"/>
  <c r="AO130" i="3" s="1"/>
  <c r="AJ130" i="3"/>
  <c r="AL130" i="3" s="1"/>
  <c r="AI130" i="3"/>
  <c r="AG130" i="3"/>
  <c r="AD130" i="3"/>
  <c r="AF130" i="3" s="1"/>
  <c r="AA130" i="3"/>
  <c r="AC130" i="3" s="1"/>
  <c r="X130" i="3"/>
  <c r="Z130" i="3" s="1"/>
  <c r="U130" i="3"/>
  <c r="W130" i="3" s="1"/>
  <c r="R130" i="3"/>
  <c r="T130" i="3" s="1"/>
  <c r="O130" i="3"/>
  <c r="Q130" i="3" s="1"/>
  <c r="L130" i="3"/>
  <c r="N130" i="3" s="1"/>
  <c r="I130" i="3"/>
  <c r="K130" i="3" s="1"/>
  <c r="F130" i="3"/>
  <c r="H130" i="3" s="1"/>
  <c r="C130" i="3"/>
  <c r="E130" i="3" s="1"/>
  <c r="B129" i="2" s="1"/>
  <c r="BJ129" i="3"/>
  <c r="BH129" i="3"/>
  <c r="AV129" i="3"/>
  <c r="AX129" i="3" s="1"/>
  <c r="AS129" i="3"/>
  <c r="AU129" i="3" s="1"/>
  <c r="AP129" i="3"/>
  <c r="AR129" i="3" s="1"/>
  <c r="AM129" i="3"/>
  <c r="AO129" i="3" s="1"/>
  <c r="AJ129" i="3"/>
  <c r="AL129" i="3" s="1"/>
  <c r="AG129" i="3"/>
  <c r="AI129" i="3" s="1"/>
  <c r="AD129" i="3"/>
  <c r="AF129" i="3" s="1"/>
  <c r="AC129" i="3"/>
  <c r="AA129" i="3"/>
  <c r="Z129" i="3"/>
  <c r="X129" i="3"/>
  <c r="U129" i="3"/>
  <c r="W129" i="3" s="1"/>
  <c r="C128" i="2" s="1"/>
  <c r="R129" i="3"/>
  <c r="T129" i="3" s="1"/>
  <c r="O129" i="3"/>
  <c r="Q129" i="3" s="1"/>
  <c r="L129" i="3"/>
  <c r="N129" i="3" s="1"/>
  <c r="I129" i="3"/>
  <c r="K129" i="3" s="1"/>
  <c r="F129" i="3"/>
  <c r="H129" i="3" s="1"/>
  <c r="E129" i="3"/>
  <c r="B128" i="2" s="1"/>
  <c r="C129" i="3"/>
  <c r="BH128" i="3"/>
  <c r="BJ128" i="3" s="1"/>
  <c r="BG128" i="3"/>
  <c r="D127" i="2" s="1"/>
  <c r="BD128" i="3"/>
  <c r="AV128" i="3"/>
  <c r="AX128" i="3" s="1"/>
  <c r="AS128" i="3"/>
  <c r="AU128" i="3" s="1"/>
  <c r="AP128" i="3"/>
  <c r="AR128" i="3" s="1"/>
  <c r="AM128" i="3"/>
  <c r="AO128" i="3" s="1"/>
  <c r="AL128" i="3"/>
  <c r="AJ128" i="3"/>
  <c r="AG128" i="3"/>
  <c r="AI128" i="3" s="1"/>
  <c r="AD128" i="3"/>
  <c r="AF128" i="3" s="1"/>
  <c r="AA128" i="3"/>
  <c r="AC128" i="3" s="1"/>
  <c r="X128" i="3"/>
  <c r="Z128" i="3" s="1"/>
  <c r="U128" i="3"/>
  <c r="W128" i="3" s="1"/>
  <c r="R128" i="3"/>
  <c r="T128" i="3" s="1"/>
  <c r="O128" i="3"/>
  <c r="Q128" i="3" s="1"/>
  <c r="L128" i="3"/>
  <c r="N128" i="3" s="1"/>
  <c r="I128" i="3"/>
  <c r="K128" i="3" s="1"/>
  <c r="F128" i="3"/>
  <c r="H128" i="3" s="1"/>
  <c r="C128" i="3"/>
  <c r="E128" i="3" s="1"/>
  <c r="B127" i="2" s="1"/>
  <c r="BH127" i="3"/>
  <c r="BJ127" i="3" s="1"/>
  <c r="AV127" i="3"/>
  <c r="AX127" i="3" s="1"/>
  <c r="AS127" i="3"/>
  <c r="AU127" i="3" s="1"/>
  <c r="AP127" i="3"/>
  <c r="AR127" i="3" s="1"/>
  <c r="AM127" i="3"/>
  <c r="AO127" i="3" s="1"/>
  <c r="AJ127" i="3"/>
  <c r="AL127" i="3" s="1"/>
  <c r="AG127" i="3"/>
  <c r="AI127" i="3" s="1"/>
  <c r="AD127" i="3"/>
  <c r="AF127" i="3" s="1"/>
  <c r="AA127" i="3"/>
  <c r="AC127" i="3" s="1"/>
  <c r="X127" i="3"/>
  <c r="Z127" i="3" s="1"/>
  <c r="U127" i="3"/>
  <c r="W127" i="3" s="1"/>
  <c r="R127" i="3"/>
  <c r="T127" i="3" s="1"/>
  <c r="O127" i="3"/>
  <c r="Q127" i="3" s="1"/>
  <c r="L127" i="3"/>
  <c r="N127" i="3" s="1"/>
  <c r="I127" i="3"/>
  <c r="K127" i="3" s="1"/>
  <c r="F127" i="3"/>
  <c r="H127" i="3" s="1"/>
  <c r="C127" i="3"/>
  <c r="E127" i="3" s="1"/>
  <c r="B126" i="2" s="1"/>
  <c r="BH126" i="3"/>
  <c r="BJ126" i="3" s="1"/>
  <c r="BG126" i="3"/>
  <c r="D125" i="2" s="1"/>
  <c r="AV126" i="3"/>
  <c r="AX126" i="3" s="1"/>
  <c r="AS126" i="3"/>
  <c r="AU126" i="3" s="1"/>
  <c r="AP126" i="3"/>
  <c r="AR126" i="3" s="1"/>
  <c r="AM126" i="3"/>
  <c r="AO126" i="3" s="1"/>
  <c r="AJ126" i="3"/>
  <c r="AL126" i="3" s="1"/>
  <c r="AG126" i="3"/>
  <c r="AI126" i="3" s="1"/>
  <c r="AD126" i="3"/>
  <c r="AF126" i="3" s="1"/>
  <c r="AA126" i="3"/>
  <c r="AC126" i="3" s="1"/>
  <c r="X126" i="3"/>
  <c r="Z126" i="3" s="1"/>
  <c r="U126" i="3"/>
  <c r="W126" i="3" s="1"/>
  <c r="C125" i="2" s="1"/>
  <c r="R126" i="3"/>
  <c r="T126" i="3" s="1"/>
  <c r="O126" i="3"/>
  <c r="Q126" i="3" s="1"/>
  <c r="N126" i="3"/>
  <c r="L126" i="3"/>
  <c r="I126" i="3"/>
  <c r="K126" i="3" s="1"/>
  <c r="F126" i="3"/>
  <c r="H126" i="3" s="1"/>
  <c r="C126" i="3"/>
  <c r="E126" i="3" s="1"/>
  <c r="B125" i="2" s="1"/>
  <c r="BH125" i="3"/>
  <c r="BJ125" i="3" s="1"/>
  <c r="BG125" i="3"/>
  <c r="D124" i="2" s="1"/>
  <c r="AV125" i="3"/>
  <c r="AX125" i="3" s="1"/>
  <c r="AS125" i="3"/>
  <c r="AU125" i="3" s="1"/>
  <c r="AP125" i="3"/>
  <c r="AR125" i="3" s="1"/>
  <c r="AM125" i="3"/>
  <c r="AO125" i="3" s="1"/>
  <c r="AL125" i="3"/>
  <c r="AJ125" i="3"/>
  <c r="AG125" i="3"/>
  <c r="AI125" i="3" s="1"/>
  <c r="AD125" i="3"/>
  <c r="AF125" i="3" s="1"/>
  <c r="AA125" i="3"/>
  <c r="AC125" i="3" s="1"/>
  <c r="X125" i="3"/>
  <c r="Z125" i="3" s="1"/>
  <c r="W125" i="3"/>
  <c r="C124" i="2" s="1"/>
  <c r="U125" i="3"/>
  <c r="R125" i="3"/>
  <c r="T125" i="3" s="1"/>
  <c r="O125" i="3"/>
  <c r="Q125" i="3" s="1"/>
  <c r="N125" i="3"/>
  <c r="L125" i="3"/>
  <c r="I125" i="3"/>
  <c r="K125" i="3" s="1"/>
  <c r="F125" i="3"/>
  <c r="H125" i="3" s="1"/>
  <c r="C125" i="3"/>
  <c r="E125" i="3" s="1"/>
  <c r="B124" i="2" s="1"/>
  <c r="BH124" i="3"/>
  <c r="BJ124" i="3" s="1"/>
  <c r="BD124" i="3"/>
  <c r="BA124" i="3"/>
  <c r="AV124" i="3"/>
  <c r="AX124" i="3" s="1"/>
  <c r="AS124" i="3"/>
  <c r="AU124" i="3" s="1"/>
  <c r="AP124" i="3"/>
  <c r="AR124" i="3" s="1"/>
  <c r="AM124" i="3"/>
  <c r="AO124" i="3" s="1"/>
  <c r="AJ124" i="3"/>
  <c r="AL124" i="3" s="1"/>
  <c r="AG124" i="3"/>
  <c r="AI124" i="3" s="1"/>
  <c r="AF124" i="3"/>
  <c r="AD124" i="3"/>
  <c r="AC124" i="3"/>
  <c r="AA124" i="3"/>
  <c r="X124" i="3"/>
  <c r="Z124" i="3" s="1"/>
  <c r="U124" i="3"/>
  <c r="W124" i="3" s="1"/>
  <c r="T124" i="3"/>
  <c r="R124" i="3"/>
  <c r="O124" i="3"/>
  <c r="Q124" i="3" s="1"/>
  <c r="L124" i="3"/>
  <c r="N124" i="3" s="1"/>
  <c r="I124" i="3"/>
  <c r="K124" i="3" s="1"/>
  <c r="F124" i="3"/>
  <c r="H124" i="3" s="1"/>
  <c r="C124" i="3"/>
  <c r="E124" i="3" s="1"/>
  <c r="B123" i="2" s="1"/>
  <c r="BH123" i="3"/>
  <c r="BJ123" i="3" s="1"/>
  <c r="BG123" i="3"/>
  <c r="BD123" i="3"/>
  <c r="AV123" i="3"/>
  <c r="AX123" i="3" s="1"/>
  <c r="AS123" i="3"/>
  <c r="AU123" i="3" s="1"/>
  <c r="AP123" i="3"/>
  <c r="AR123" i="3" s="1"/>
  <c r="AM123" i="3"/>
  <c r="AO123" i="3" s="1"/>
  <c r="AJ123" i="3"/>
  <c r="AL123" i="3" s="1"/>
  <c r="AG123" i="3"/>
  <c r="AI123" i="3" s="1"/>
  <c r="AD123" i="3"/>
  <c r="AF123" i="3" s="1"/>
  <c r="AA123" i="3"/>
  <c r="AC123" i="3" s="1"/>
  <c r="X123" i="3"/>
  <c r="Z123" i="3" s="1"/>
  <c r="U123" i="3"/>
  <c r="W123" i="3" s="1"/>
  <c r="C122" i="2" s="1"/>
  <c r="R123" i="3"/>
  <c r="T123" i="3" s="1"/>
  <c r="O123" i="3"/>
  <c r="Q123" i="3" s="1"/>
  <c r="L123" i="3"/>
  <c r="N123" i="3" s="1"/>
  <c r="I123" i="3"/>
  <c r="K123" i="3" s="1"/>
  <c r="F123" i="3"/>
  <c r="H123" i="3" s="1"/>
  <c r="C123" i="3"/>
  <c r="E123" i="3" s="1"/>
  <c r="B122" i="2" s="1"/>
  <c r="BH122" i="3"/>
  <c r="BJ122" i="3" s="1"/>
  <c r="BG122" i="3"/>
  <c r="D121" i="2" s="1"/>
  <c r="BD122" i="3"/>
  <c r="BA122" i="3"/>
  <c r="AV122" i="3"/>
  <c r="AX122" i="3" s="1"/>
  <c r="AU122" i="3"/>
  <c r="AS122" i="3"/>
  <c r="AP122" i="3"/>
  <c r="AR122" i="3" s="1"/>
  <c r="AM122" i="3"/>
  <c r="AO122" i="3" s="1"/>
  <c r="AJ122" i="3"/>
  <c r="AL122" i="3" s="1"/>
  <c r="AG122" i="3"/>
  <c r="AI122" i="3" s="1"/>
  <c r="AD122" i="3"/>
  <c r="AF122" i="3" s="1"/>
  <c r="AA122" i="3"/>
  <c r="AC122" i="3" s="1"/>
  <c r="X122" i="3"/>
  <c r="Z122" i="3" s="1"/>
  <c r="U122" i="3"/>
  <c r="W122" i="3" s="1"/>
  <c r="C121" i="2" s="1"/>
  <c r="R122" i="3"/>
  <c r="T122" i="3" s="1"/>
  <c r="Q122" i="3"/>
  <c r="O122" i="3"/>
  <c r="L122" i="3"/>
  <c r="N122" i="3" s="1"/>
  <c r="I122" i="3"/>
  <c r="K122" i="3" s="1"/>
  <c r="F122" i="3"/>
  <c r="H122" i="3" s="1"/>
  <c r="C122" i="3"/>
  <c r="E122" i="3" s="1"/>
  <c r="B121" i="2" s="1"/>
  <c r="BH121" i="3"/>
  <c r="BJ121" i="3" s="1"/>
  <c r="BG121" i="3"/>
  <c r="D120" i="2" s="1"/>
  <c r="BD121" i="3"/>
  <c r="AV121" i="3"/>
  <c r="AX121" i="3" s="1"/>
  <c r="AS121" i="3"/>
  <c r="AU121" i="3" s="1"/>
  <c r="AP121" i="3"/>
  <c r="AR121" i="3" s="1"/>
  <c r="AO121" i="3"/>
  <c r="AM121" i="3"/>
  <c r="AJ121" i="3"/>
  <c r="AL121" i="3" s="1"/>
  <c r="AG121" i="3"/>
  <c r="AI121" i="3" s="1"/>
  <c r="AD121" i="3"/>
  <c r="AF121" i="3" s="1"/>
  <c r="AA121" i="3"/>
  <c r="AC121" i="3" s="1"/>
  <c r="X121" i="3"/>
  <c r="Z121" i="3" s="1"/>
  <c r="U121" i="3"/>
  <c r="W121" i="3" s="1"/>
  <c r="R121" i="3"/>
  <c r="T121" i="3" s="1"/>
  <c r="O121" i="3"/>
  <c r="Q121" i="3" s="1"/>
  <c r="L121" i="3"/>
  <c r="N121" i="3" s="1"/>
  <c r="I121" i="3"/>
  <c r="K121" i="3" s="1"/>
  <c r="F121" i="3"/>
  <c r="H121" i="3" s="1"/>
  <c r="C121" i="3"/>
  <c r="E121" i="3" s="1"/>
  <c r="B120" i="2" s="1"/>
  <c r="B121" i="3"/>
  <c r="BH120" i="3"/>
  <c r="BJ120" i="3" s="1"/>
  <c r="BG120" i="3"/>
  <c r="BD120" i="3"/>
  <c r="BA120" i="3"/>
  <c r="AV120" i="3"/>
  <c r="AX120" i="3" s="1"/>
  <c r="AS120" i="3"/>
  <c r="AU120" i="3" s="1"/>
  <c r="AP120" i="3"/>
  <c r="AR120" i="3" s="1"/>
  <c r="AM120" i="3"/>
  <c r="AO120" i="3" s="1"/>
  <c r="AJ120" i="3"/>
  <c r="AL120" i="3" s="1"/>
  <c r="AG120" i="3"/>
  <c r="AI120" i="3" s="1"/>
  <c r="AD120" i="3"/>
  <c r="AF120" i="3" s="1"/>
  <c r="AA120" i="3"/>
  <c r="AC120" i="3" s="1"/>
  <c r="X120" i="3"/>
  <c r="Z120" i="3" s="1"/>
  <c r="U120" i="3"/>
  <c r="W120" i="3" s="1"/>
  <c r="R120" i="3"/>
  <c r="T120" i="3" s="1"/>
  <c r="O120" i="3"/>
  <c r="Q120" i="3" s="1"/>
  <c r="L120" i="3"/>
  <c r="N120" i="3" s="1"/>
  <c r="I120" i="3"/>
  <c r="K120" i="3" s="1"/>
  <c r="F120" i="3"/>
  <c r="H120" i="3" s="1"/>
  <c r="C120" i="3"/>
  <c r="E120" i="3" s="1"/>
  <c r="B119" i="2" s="1"/>
  <c r="B120" i="3"/>
  <c r="BH119" i="3"/>
  <c r="BJ119" i="3" s="1"/>
  <c r="BG119" i="3"/>
  <c r="D118" i="2" s="1"/>
  <c r="BD119" i="3"/>
  <c r="BA119" i="3"/>
  <c r="AV119" i="3"/>
  <c r="AX119" i="3" s="1"/>
  <c r="AS119" i="3"/>
  <c r="AU119" i="3" s="1"/>
  <c r="AP119" i="3"/>
  <c r="AR119" i="3" s="1"/>
  <c r="AM119" i="3"/>
  <c r="AO119" i="3" s="1"/>
  <c r="AJ119" i="3"/>
  <c r="AL119" i="3" s="1"/>
  <c r="AG119" i="3"/>
  <c r="AI119" i="3" s="1"/>
  <c r="AD119" i="3"/>
  <c r="AF119" i="3" s="1"/>
  <c r="AA119" i="3"/>
  <c r="AC119" i="3" s="1"/>
  <c r="X119" i="3"/>
  <c r="Z119" i="3" s="1"/>
  <c r="U119" i="3"/>
  <c r="W119" i="3" s="1"/>
  <c r="C118" i="2" s="1"/>
  <c r="R119" i="3"/>
  <c r="T119" i="3" s="1"/>
  <c r="O119" i="3"/>
  <c r="Q119" i="3" s="1"/>
  <c r="L119" i="3"/>
  <c r="N119" i="3" s="1"/>
  <c r="I119" i="3"/>
  <c r="K119" i="3" s="1"/>
  <c r="F119" i="3"/>
  <c r="H119" i="3" s="1"/>
  <c r="C119" i="3"/>
  <c r="E119" i="3" s="1"/>
  <c r="B118" i="2" s="1"/>
  <c r="B119" i="3"/>
  <c r="BH118" i="3"/>
  <c r="BJ118" i="3" s="1"/>
  <c r="BG118" i="3"/>
  <c r="D117" i="2" s="1"/>
  <c r="BD118" i="3"/>
  <c r="AV118" i="3"/>
  <c r="AX118" i="3" s="1"/>
  <c r="AS118" i="3"/>
  <c r="AU118" i="3" s="1"/>
  <c r="AP118" i="3"/>
  <c r="AR118" i="3" s="1"/>
  <c r="AM118" i="3"/>
  <c r="AO118" i="3" s="1"/>
  <c r="AJ118" i="3"/>
  <c r="AL118" i="3" s="1"/>
  <c r="AG118" i="3"/>
  <c r="AI118" i="3" s="1"/>
  <c r="AD118" i="3"/>
  <c r="AF118" i="3" s="1"/>
  <c r="AA118" i="3"/>
  <c r="AC118" i="3" s="1"/>
  <c r="X118" i="3"/>
  <c r="Z118" i="3" s="1"/>
  <c r="U118" i="3"/>
  <c r="W118" i="3" s="1"/>
  <c r="R118" i="3"/>
  <c r="T118" i="3" s="1"/>
  <c r="O118" i="3"/>
  <c r="Q118" i="3" s="1"/>
  <c r="L118" i="3"/>
  <c r="N118" i="3" s="1"/>
  <c r="K118" i="3"/>
  <c r="I118" i="3"/>
  <c r="F118" i="3"/>
  <c r="H118" i="3" s="1"/>
  <c r="C118" i="3"/>
  <c r="E118" i="3" s="1"/>
  <c r="B117" i="2" s="1"/>
  <c r="B118" i="3"/>
  <c r="BH117" i="3"/>
  <c r="BJ117" i="3" s="1"/>
  <c r="BD117" i="3"/>
  <c r="AV117" i="3"/>
  <c r="AX117" i="3" s="1"/>
  <c r="AS117" i="3"/>
  <c r="AU117" i="3" s="1"/>
  <c r="AP117" i="3"/>
  <c r="AR117" i="3" s="1"/>
  <c r="AM117" i="3"/>
  <c r="AO117" i="3" s="1"/>
  <c r="AJ117" i="3"/>
  <c r="AL117" i="3" s="1"/>
  <c r="AG117" i="3"/>
  <c r="AI117" i="3" s="1"/>
  <c r="AD117" i="3"/>
  <c r="AF117" i="3" s="1"/>
  <c r="AA117" i="3"/>
  <c r="AC117" i="3" s="1"/>
  <c r="X117" i="3"/>
  <c r="Z117" i="3" s="1"/>
  <c r="U117" i="3"/>
  <c r="W117" i="3" s="1"/>
  <c r="C116" i="2" s="1"/>
  <c r="R117" i="3"/>
  <c r="T117" i="3" s="1"/>
  <c r="O117" i="3"/>
  <c r="Q117" i="3" s="1"/>
  <c r="L117" i="3"/>
  <c r="N117" i="3" s="1"/>
  <c r="I117" i="3"/>
  <c r="K117" i="3" s="1"/>
  <c r="F117" i="3"/>
  <c r="H117" i="3" s="1"/>
  <c r="C117" i="3"/>
  <c r="E117" i="3" s="1"/>
  <c r="B116" i="2" s="1"/>
  <c r="BH116" i="3"/>
  <c r="BJ116" i="3" s="1"/>
  <c r="BD116" i="3"/>
  <c r="AV116" i="3"/>
  <c r="AX116" i="3" s="1"/>
  <c r="AS116" i="3"/>
  <c r="AU116" i="3" s="1"/>
  <c r="AP116" i="3"/>
  <c r="AR116" i="3" s="1"/>
  <c r="AM116" i="3"/>
  <c r="AO116" i="3" s="1"/>
  <c r="AJ116" i="3"/>
  <c r="AL116" i="3" s="1"/>
  <c r="AG116" i="3"/>
  <c r="AI116" i="3" s="1"/>
  <c r="AD116" i="3"/>
  <c r="AF116" i="3" s="1"/>
  <c r="AA116" i="3"/>
  <c r="AC116" i="3" s="1"/>
  <c r="X116" i="3"/>
  <c r="Z116" i="3" s="1"/>
  <c r="U116" i="3"/>
  <c r="W116" i="3" s="1"/>
  <c r="C115" i="2" s="1"/>
  <c r="R116" i="3"/>
  <c r="T116" i="3" s="1"/>
  <c r="O116" i="3"/>
  <c r="Q116" i="3" s="1"/>
  <c r="L116" i="3"/>
  <c r="N116" i="3" s="1"/>
  <c r="I116" i="3"/>
  <c r="K116" i="3" s="1"/>
  <c r="F116" i="3"/>
  <c r="H116" i="3" s="1"/>
  <c r="C116" i="3"/>
  <c r="E116" i="3" s="1"/>
  <c r="B115" i="2" s="1"/>
  <c r="BH115" i="3"/>
  <c r="BJ115" i="3" s="1"/>
  <c r="AV115" i="3"/>
  <c r="AX115" i="3" s="1"/>
  <c r="AU115" i="3"/>
  <c r="AS115" i="3"/>
  <c r="AP115" i="3"/>
  <c r="AR115" i="3" s="1"/>
  <c r="AM115" i="3"/>
  <c r="AO115" i="3" s="1"/>
  <c r="AJ115" i="3"/>
  <c r="AL115" i="3" s="1"/>
  <c r="AG115" i="3"/>
  <c r="AI115" i="3" s="1"/>
  <c r="AD115" i="3"/>
  <c r="AF115" i="3" s="1"/>
  <c r="AA115" i="3"/>
  <c r="AC115" i="3" s="1"/>
  <c r="X115" i="3"/>
  <c r="Z115" i="3" s="1"/>
  <c r="U115" i="3"/>
  <c r="W115" i="3" s="1"/>
  <c r="C114" i="2" s="1"/>
  <c r="R115" i="3"/>
  <c r="T115" i="3" s="1"/>
  <c r="O115" i="3"/>
  <c r="Q115" i="3" s="1"/>
  <c r="L115" i="3"/>
  <c r="N115" i="3" s="1"/>
  <c r="K115" i="3"/>
  <c r="I115" i="3"/>
  <c r="F115" i="3"/>
  <c r="H115" i="3" s="1"/>
  <c r="E115" i="3"/>
  <c r="B114" i="2" s="1"/>
  <c r="C115" i="3"/>
  <c r="BH114" i="3"/>
  <c r="BJ114" i="3" s="1"/>
  <c r="AV114" i="3"/>
  <c r="AX114" i="3" s="1"/>
  <c r="AS114" i="3"/>
  <c r="AU114" i="3" s="1"/>
  <c r="AP114" i="3"/>
  <c r="AR114" i="3" s="1"/>
  <c r="AM114" i="3"/>
  <c r="AO114" i="3" s="1"/>
  <c r="AJ114" i="3"/>
  <c r="AL114" i="3" s="1"/>
  <c r="AG114" i="3"/>
  <c r="AI114" i="3" s="1"/>
  <c r="AD114" i="3"/>
  <c r="AF114" i="3" s="1"/>
  <c r="AA114" i="3"/>
  <c r="AC114" i="3" s="1"/>
  <c r="X114" i="3"/>
  <c r="Z114" i="3" s="1"/>
  <c r="U114" i="3"/>
  <c r="W114" i="3" s="1"/>
  <c r="R114" i="3"/>
  <c r="T114" i="3" s="1"/>
  <c r="O114" i="3"/>
  <c r="Q114" i="3" s="1"/>
  <c r="L114" i="3"/>
  <c r="N114" i="3" s="1"/>
  <c r="I114" i="3"/>
  <c r="K114" i="3" s="1"/>
  <c r="F114" i="3"/>
  <c r="H114" i="3" s="1"/>
  <c r="C114" i="3"/>
  <c r="E114" i="3" s="1"/>
  <c r="B113" i="2" s="1"/>
  <c r="BH113" i="3"/>
  <c r="BJ113" i="3" s="1"/>
  <c r="BG113" i="3"/>
  <c r="AV113" i="3"/>
  <c r="AX113" i="3" s="1"/>
  <c r="AS113" i="3"/>
  <c r="AU113" i="3" s="1"/>
  <c r="AP113" i="3"/>
  <c r="AR113" i="3" s="1"/>
  <c r="AM113" i="3"/>
  <c r="AO113" i="3" s="1"/>
  <c r="AJ113" i="3"/>
  <c r="AL113" i="3" s="1"/>
  <c r="AG113" i="3"/>
  <c r="AI113" i="3" s="1"/>
  <c r="AD113" i="3"/>
  <c r="AF113" i="3" s="1"/>
  <c r="AA113" i="3"/>
  <c r="AC113" i="3" s="1"/>
  <c r="X113" i="3"/>
  <c r="Z113" i="3" s="1"/>
  <c r="U113" i="3"/>
  <c r="W113" i="3" s="1"/>
  <c r="R113" i="3"/>
  <c r="T113" i="3" s="1"/>
  <c r="O113" i="3"/>
  <c r="Q113" i="3" s="1"/>
  <c r="L113" i="3"/>
  <c r="N113" i="3" s="1"/>
  <c r="I113" i="3"/>
  <c r="K113" i="3" s="1"/>
  <c r="F113" i="3"/>
  <c r="H113" i="3" s="1"/>
  <c r="E113" i="3"/>
  <c r="B112" i="2" s="1"/>
  <c r="C113" i="3"/>
  <c r="BH112" i="3"/>
  <c r="BJ112" i="3" s="1"/>
  <c r="AV112" i="3"/>
  <c r="AX112" i="3" s="1"/>
  <c r="AS112" i="3"/>
  <c r="AU112" i="3" s="1"/>
  <c r="AP112" i="3"/>
  <c r="AR112" i="3" s="1"/>
  <c r="AM112" i="3"/>
  <c r="AO112" i="3" s="1"/>
  <c r="AJ112" i="3"/>
  <c r="AL112" i="3" s="1"/>
  <c r="AG112" i="3"/>
  <c r="AI112" i="3" s="1"/>
  <c r="AD112" i="3"/>
  <c r="AF112" i="3" s="1"/>
  <c r="AA112" i="3"/>
  <c r="AC112" i="3" s="1"/>
  <c r="X112" i="3"/>
  <c r="Z112" i="3" s="1"/>
  <c r="U112" i="3"/>
  <c r="W112" i="3" s="1"/>
  <c r="C111" i="2" s="1"/>
  <c r="R112" i="3"/>
  <c r="T112" i="3" s="1"/>
  <c r="O112" i="3"/>
  <c r="Q112" i="3" s="1"/>
  <c r="L112" i="3"/>
  <c r="N112" i="3" s="1"/>
  <c r="I112" i="3"/>
  <c r="K112" i="3" s="1"/>
  <c r="F112" i="3"/>
  <c r="H112" i="3" s="1"/>
  <c r="C112" i="3"/>
  <c r="E112" i="3" s="1"/>
  <c r="B111" i="2" s="1"/>
  <c r="BH111" i="3"/>
  <c r="BJ111" i="3" s="1"/>
  <c r="BG111" i="3"/>
  <c r="BD111" i="3"/>
  <c r="BA111" i="3"/>
  <c r="AV111" i="3"/>
  <c r="AX111" i="3" s="1"/>
  <c r="AS111" i="3"/>
  <c r="AU111" i="3" s="1"/>
  <c r="AP111" i="3"/>
  <c r="AR111" i="3" s="1"/>
  <c r="AM111" i="3"/>
  <c r="AO111" i="3" s="1"/>
  <c r="AJ111" i="3"/>
  <c r="AL111" i="3" s="1"/>
  <c r="AG111" i="3"/>
  <c r="AI111" i="3" s="1"/>
  <c r="AD111" i="3"/>
  <c r="AF111" i="3" s="1"/>
  <c r="AA111" i="3"/>
  <c r="AC111" i="3" s="1"/>
  <c r="X111" i="3"/>
  <c r="Z111" i="3" s="1"/>
  <c r="U111" i="3"/>
  <c r="W111" i="3" s="1"/>
  <c r="R111" i="3"/>
  <c r="T111" i="3" s="1"/>
  <c r="O111" i="3"/>
  <c r="Q111" i="3" s="1"/>
  <c r="L111" i="3"/>
  <c r="N111" i="3" s="1"/>
  <c r="I111" i="3"/>
  <c r="K111" i="3" s="1"/>
  <c r="F111" i="3"/>
  <c r="H111" i="3" s="1"/>
  <c r="C111" i="3"/>
  <c r="E111" i="3" s="1"/>
  <c r="B110" i="2" s="1"/>
  <c r="BH110" i="3"/>
  <c r="BJ110" i="3" s="1"/>
  <c r="BG110" i="3"/>
  <c r="D109" i="2" s="1"/>
  <c r="AV110" i="3"/>
  <c r="AX110" i="3" s="1"/>
  <c r="AS110" i="3"/>
  <c r="AU110" i="3" s="1"/>
  <c r="AP110" i="3"/>
  <c r="AR110" i="3" s="1"/>
  <c r="AM110" i="3"/>
  <c r="AO110" i="3" s="1"/>
  <c r="AJ110" i="3"/>
  <c r="AL110" i="3" s="1"/>
  <c r="AG110" i="3"/>
  <c r="AI110" i="3" s="1"/>
  <c r="AD110" i="3"/>
  <c r="AF110" i="3" s="1"/>
  <c r="AA110" i="3"/>
  <c r="AC110" i="3" s="1"/>
  <c r="X110" i="3"/>
  <c r="Z110" i="3" s="1"/>
  <c r="U110" i="3"/>
  <c r="W110" i="3" s="1"/>
  <c r="C109" i="2" s="1"/>
  <c r="R110" i="3"/>
  <c r="T110" i="3" s="1"/>
  <c r="Q110" i="3"/>
  <c r="O110" i="3"/>
  <c r="L110" i="3"/>
  <c r="N110" i="3" s="1"/>
  <c r="I110" i="3"/>
  <c r="K110" i="3" s="1"/>
  <c r="F110" i="3"/>
  <c r="H110" i="3" s="1"/>
  <c r="C110" i="3"/>
  <c r="E110" i="3" s="1"/>
  <c r="B109" i="2" s="1"/>
  <c r="BH109" i="3"/>
  <c r="BJ109" i="3" s="1"/>
  <c r="BG109" i="3"/>
  <c r="D108" i="2" s="1"/>
  <c r="BD109" i="3"/>
  <c r="BA109" i="3"/>
  <c r="AV109" i="3"/>
  <c r="AX109" i="3" s="1"/>
  <c r="AS109" i="3"/>
  <c r="AU109" i="3" s="1"/>
  <c r="AP109" i="3"/>
  <c r="AR109" i="3" s="1"/>
  <c r="AM109" i="3"/>
  <c r="AO109" i="3" s="1"/>
  <c r="AJ109" i="3"/>
  <c r="AL109" i="3" s="1"/>
  <c r="AG109" i="3"/>
  <c r="AI109" i="3" s="1"/>
  <c r="AD109" i="3"/>
  <c r="AF109" i="3" s="1"/>
  <c r="AC109" i="3"/>
  <c r="AA109" i="3"/>
  <c r="X109" i="3"/>
  <c r="Z109" i="3" s="1"/>
  <c r="U109" i="3"/>
  <c r="W109" i="3" s="1"/>
  <c r="R109" i="3"/>
  <c r="T109" i="3" s="1"/>
  <c r="O109" i="3"/>
  <c r="Q109" i="3" s="1"/>
  <c r="L109" i="3"/>
  <c r="N109" i="3" s="1"/>
  <c r="I109" i="3"/>
  <c r="K109" i="3" s="1"/>
  <c r="F109" i="3"/>
  <c r="H109" i="3" s="1"/>
  <c r="C109" i="3"/>
  <c r="E109" i="3" s="1"/>
  <c r="B108" i="2" s="1"/>
  <c r="BH108" i="3"/>
  <c r="BJ108" i="3" s="1"/>
  <c r="BG108" i="3"/>
  <c r="D107" i="2" s="1"/>
  <c r="AV108" i="3"/>
  <c r="AX108" i="3" s="1"/>
  <c r="AS108" i="3"/>
  <c r="AU108" i="3" s="1"/>
  <c r="AP108" i="3"/>
  <c r="AR108" i="3" s="1"/>
  <c r="AM108" i="3"/>
  <c r="AO108" i="3" s="1"/>
  <c r="AJ108" i="3"/>
  <c r="AL108" i="3" s="1"/>
  <c r="AG108" i="3"/>
  <c r="AI108" i="3" s="1"/>
  <c r="AD108" i="3"/>
  <c r="AF108" i="3" s="1"/>
  <c r="AA108" i="3"/>
  <c r="AC108" i="3" s="1"/>
  <c r="X108" i="3"/>
  <c r="Z108" i="3" s="1"/>
  <c r="U108" i="3"/>
  <c r="W108" i="3" s="1"/>
  <c r="R108" i="3"/>
  <c r="T108" i="3" s="1"/>
  <c r="O108" i="3"/>
  <c r="Q108" i="3" s="1"/>
  <c r="L108" i="3"/>
  <c r="N108" i="3" s="1"/>
  <c r="I108" i="3"/>
  <c r="K108" i="3" s="1"/>
  <c r="F108" i="3"/>
  <c r="H108" i="3" s="1"/>
  <c r="C108" i="3"/>
  <c r="E108" i="3" s="1"/>
  <c r="B107" i="2" s="1"/>
  <c r="BH107" i="3"/>
  <c r="BJ107" i="3" s="1"/>
  <c r="BG107" i="3"/>
  <c r="BD107" i="3"/>
  <c r="BA107" i="3"/>
  <c r="AV107" i="3"/>
  <c r="AX107" i="3" s="1"/>
  <c r="AS107" i="3"/>
  <c r="AU107" i="3" s="1"/>
  <c r="AP107" i="3"/>
  <c r="AR107" i="3" s="1"/>
  <c r="AM107" i="3"/>
  <c r="AO107" i="3" s="1"/>
  <c r="AJ107" i="3"/>
  <c r="AL107" i="3" s="1"/>
  <c r="AG107" i="3"/>
  <c r="AI107" i="3" s="1"/>
  <c r="AD107" i="3"/>
  <c r="AF107" i="3" s="1"/>
  <c r="AA107" i="3"/>
  <c r="AC107" i="3" s="1"/>
  <c r="X107" i="3"/>
  <c r="Z107" i="3" s="1"/>
  <c r="W107" i="3"/>
  <c r="U107" i="3"/>
  <c r="R107" i="3"/>
  <c r="T107" i="3" s="1"/>
  <c r="O107" i="3"/>
  <c r="Q107" i="3" s="1"/>
  <c r="N107" i="3"/>
  <c r="L107" i="3"/>
  <c r="I107" i="3"/>
  <c r="K107" i="3" s="1"/>
  <c r="F107" i="3"/>
  <c r="H107" i="3" s="1"/>
  <c r="C107" i="3"/>
  <c r="E107" i="3" s="1"/>
  <c r="B106" i="2" s="1"/>
  <c r="B107" i="3"/>
  <c r="BH106" i="3"/>
  <c r="BJ106" i="3" s="1"/>
  <c r="BG106" i="3"/>
  <c r="BD106" i="3"/>
  <c r="BA106" i="3"/>
  <c r="AV106" i="3"/>
  <c r="AX106" i="3" s="1"/>
  <c r="AS106" i="3"/>
  <c r="AU106" i="3" s="1"/>
  <c r="AP106" i="3"/>
  <c r="AR106" i="3" s="1"/>
  <c r="AM106" i="3"/>
  <c r="AO106" i="3" s="1"/>
  <c r="AJ106" i="3"/>
  <c r="AL106" i="3" s="1"/>
  <c r="AG106" i="3"/>
  <c r="AI106" i="3" s="1"/>
  <c r="AD106" i="3"/>
  <c r="AF106" i="3" s="1"/>
  <c r="AA106" i="3"/>
  <c r="AC106" i="3" s="1"/>
  <c r="Z106" i="3"/>
  <c r="X106" i="3"/>
  <c r="U106" i="3"/>
  <c r="W106" i="3" s="1"/>
  <c r="R106" i="3"/>
  <c r="T106" i="3" s="1"/>
  <c r="O106" i="3"/>
  <c r="Q106" i="3" s="1"/>
  <c r="L106" i="3"/>
  <c r="N106" i="3" s="1"/>
  <c r="I106" i="3"/>
  <c r="K106" i="3" s="1"/>
  <c r="F106" i="3"/>
  <c r="H106" i="3" s="1"/>
  <c r="C106" i="3"/>
  <c r="E106" i="3" s="1"/>
  <c r="B105" i="2" s="1"/>
  <c r="B106" i="3"/>
  <c r="BH105" i="3"/>
  <c r="BJ105" i="3" s="1"/>
  <c r="BG105" i="3"/>
  <c r="D104" i="2" s="1"/>
  <c r="BD105" i="3"/>
  <c r="BA105" i="3"/>
  <c r="AV105" i="3"/>
  <c r="AX105" i="3" s="1"/>
  <c r="AS105" i="3"/>
  <c r="AU105" i="3" s="1"/>
  <c r="AP105" i="3"/>
  <c r="AR105" i="3" s="1"/>
  <c r="AM105" i="3"/>
  <c r="AO105" i="3" s="1"/>
  <c r="AJ105" i="3"/>
  <c r="AL105" i="3" s="1"/>
  <c r="AG105" i="3"/>
  <c r="AI105" i="3" s="1"/>
  <c r="AD105" i="3"/>
  <c r="AF105" i="3" s="1"/>
  <c r="AA105" i="3"/>
  <c r="AC105" i="3" s="1"/>
  <c r="X105" i="3"/>
  <c r="Z105" i="3" s="1"/>
  <c r="U105" i="3"/>
  <c r="W105" i="3" s="1"/>
  <c r="R105" i="3"/>
  <c r="T105" i="3" s="1"/>
  <c r="O105" i="3"/>
  <c r="Q105" i="3" s="1"/>
  <c r="L105" i="3"/>
  <c r="N105" i="3" s="1"/>
  <c r="I105" i="3"/>
  <c r="K105" i="3" s="1"/>
  <c r="H105" i="3"/>
  <c r="F105" i="3"/>
  <c r="C105" i="3"/>
  <c r="E105" i="3" s="1"/>
  <c r="B104" i="2" s="1"/>
  <c r="B105" i="3"/>
  <c r="BH104" i="3"/>
  <c r="BJ104" i="3" s="1"/>
  <c r="BG104" i="3"/>
  <c r="D103" i="2" s="1"/>
  <c r="BD104" i="3"/>
  <c r="AV104" i="3"/>
  <c r="AX104" i="3" s="1"/>
  <c r="AS104" i="3"/>
  <c r="AU104" i="3" s="1"/>
  <c r="AP104" i="3"/>
  <c r="AR104" i="3" s="1"/>
  <c r="AM104" i="3"/>
  <c r="AO104" i="3" s="1"/>
  <c r="AJ104" i="3"/>
  <c r="AL104" i="3" s="1"/>
  <c r="AG104" i="3"/>
  <c r="AI104" i="3" s="1"/>
  <c r="AD104" i="3"/>
  <c r="AF104" i="3" s="1"/>
  <c r="AA104" i="3"/>
  <c r="AC104" i="3" s="1"/>
  <c r="X104" i="3"/>
  <c r="Z104" i="3" s="1"/>
  <c r="W104" i="3"/>
  <c r="U104" i="3"/>
  <c r="R104" i="3"/>
  <c r="T104" i="3" s="1"/>
  <c r="O104" i="3"/>
  <c r="Q104" i="3" s="1"/>
  <c r="L104" i="3"/>
  <c r="N104" i="3" s="1"/>
  <c r="I104" i="3"/>
  <c r="K104" i="3" s="1"/>
  <c r="F104" i="3"/>
  <c r="H104" i="3" s="1"/>
  <c r="C104" i="3"/>
  <c r="E104" i="3" s="1"/>
  <c r="B103" i="2" s="1"/>
  <c r="BH103" i="3"/>
  <c r="BJ103" i="3" s="1"/>
  <c r="BD103" i="3"/>
  <c r="AV103" i="3"/>
  <c r="AX103" i="3" s="1"/>
  <c r="AU103" i="3"/>
  <c r="AS103" i="3"/>
  <c r="AP103" i="3"/>
  <c r="AR103" i="3" s="1"/>
  <c r="AM103" i="3"/>
  <c r="AO103" i="3" s="1"/>
  <c r="AJ103" i="3"/>
  <c r="AL103" i="3" s="1"/>
  <c r="AG103" i="3"/>
  <c r="AI103" i="3" s="1"/>
  <c r="AD103" i="3"/>
  <c r="AF103" i="3" s="1"/>
  <c r="AA103" i="3"/>
  <c r="AC103" i="3" s="1"/>
  <c r="Z103" i="3"/>
  <c r="X103" i="3"/>
  <c r="U103" i="3"/>
  <c r="W103" i="3" s="1"/>
  <c r="C102" i="2" s="1"/>
  <c r="R103" i="3"/>
  <c r="T103" i="3" s="1"/>
  <c r="O103" i="3"/>
  <c r="Q103" i="3" s="1"/>
  <c r="L103" i="3"/>
  <c r="N103" i="3" s="1"/>
  <c r="K103" i="3"/>
  <c r="I103" i="3"/>
  <c r="F103" i="3"/>
  <c r="H103" i="3" s="1"/>
  <c r="C103" i="3"/>
  <c r="E103" i="3" s="1"/>
  <c r="B102" i="2" s="1"/>
  <c r="BH102" i="3"/>
  <c r="BJ102" i="3" s="1"/>
  <c r="BD102" i="3"/>
  <c r="AV102" i="3"/>
  <c r="AX102" i="3" s="1"/>
  <c r="AS102" i="3"/>
  <c r="AU102" i="3" s="1"/>
  <c r="AP102" i="3"/>
  <c r="AR102" i="3" s="1"/>
  <c r="AM102" i="3"/>
  <c r="AO102" i="3" s="1"/>
  <c r="AJ102" i="3"/>
  <c r="AL102" i="3" s="1"/>
  <c r="AG102" i="3"/>
  <c r="AI102" i="3" s="1"/>
  <c r="AD102" i="3"/>
  <c r="AF102" i="3" s="1"/>
  <c r="AA102" i="3"/>
  <c r="AC102" i="3" s="1"/>
  <c r="X102" i="3"/>
  <c r="Z102" i="3" s="1"/>
  <c r="U102" i="3"/>
  <c r="W102" i="3" s="1"/>
  <c r="C101" i="2" s="1"/>
  <c r="R102" i="3"/>
  <c r="T102" i="3" s="1"/>
  <c r="O102" i="3"/>
  <c r="Q102" i="3" s="1"/>
  <c r="L102" i="3"/>
  <c r="N102" i="3" s="1"/>
  <c r="I102" i="3"/>
  <c r="K102" i="3" s="1"/>
  <c r="F102" i="3"/>
  <c r="H102" i="3" s="1"/>
  <c r="C102" i="3"/>
  <c r="E102" i="3" s="1"/>
  <c r="B101" i="2" s="1"/>
  <c r="BH101" i="3"/>
  <c r="BJ101" i="3" s="1"/>
  <c r="BD101" i="3"/>
  <c r="AV101" i="3"/>
  <c r="AX101" i="3" s="1"/>
  <c r="AS101" i="3"/>
  <c r="AU101" i="3" s="1"/>
  <c r="AP101" i="3"/>
  <c r="AR101" i="3" s="1"/>
  <c r="AM101" i="3"/>
  <c r="AO101" i="3" s="1"/>
  <c r="AJ101" i="3"/>
  <c r="AL101" i="3" s="1"/>
  <c r="AG101" i="3"/>
  <c r="AI101" i="3" s="1"/>
  <c r="AD101" i="3"/>
  <c r="AF101" i="3" s="1"/>
  <c r="AC101" i="3"/>
  <c r="AA101" i="3"/>
  <c r="X101" i="3"/>
  <c r="Z101" i="3" s="1"/>
  <c r="U101" i="3"/>
  <c r="W101" i="3" s="1"/>
  <c r="R101" i="3"/>
  <c r="T101" i="3" s="1"/>
  <c r="O101" i="3"/>
  <c r="Q101" i="3" s="1"/>
  <c r="L101" i="3"/>
  <c r="N101" i="3" s="1"/>
  <c r="I101" i="3"/>
  <c r="K101" i="3" s="1"/>
  <c r="F101" i="3"/>
  <c r="H101" i="3" s="1"/>
  <c r="C101" i="3"/>
  <c r="E101" i="3" s="1"/>
  <c r="B100" i="2" s="1"/>
  <c r="BH100" i="3"/>
  <c r="BJ100" i="3" s="1"/>
  <c r="BG100" i="3"/>
  <c r="D99" i="2" s="1"/>
  <c r="AV100" i="3"/>
  <c r="AX100" i="3" s="1"/>
  <c r="AS100" i="3"/>
  <c r="AU100" i="3" s="1"/>
  <c r="AP100" i="3"/>
  <c r="AR100" i="3" s="1"/>
  <c r="AM100" i="3"/>
  <c r="AO100" i="3" s="1"/>
  <c r="AJ100" i="3"/>
  <c r="AL100" i="3" s="1"/>
  <c r="AG100" i="3"/>
  <c r="AI100" i="3" s="1"/>
  <c r="AD100" i="3"/>
  <c r="AF100" i="3" s="1"/>
  <c r="AA100" i="3"/>
  <c r="AC100" i="3" s="1"/>
  <c r="X100" i="3"/>
  <c r="Z100" i="3" s="1"/>
  <c r="U100" i="3"/>
  <c r="W100" i="3" s="1"/>
  <c r="C99" i="2" s="1"/>
  <c r="R100" i="3"/>
  <c r="T100" i="3" s="1"/>
  <c r="O100" i="3"/>
  <c r="Q100" i="3" s="1"/>
  <c r="L100" i="3"/>
  <c r="N100" i="3" s="1"/>
  <c r="K100" i="3"/>
  <c r="I100" i="3"/>
  <c r="F100" i="3"/>
  <c r="H100" i="3" s="1"/>
  <c r="C100" i="3"/>
  <c r="E100" i="3" s="1"/>
  <c r="B99" i="2" s="1"/>
  <c r="BH99" i="3"/>
  <c r="BJ99" i="3" s="1"/>
  <c r="BD99" i="3"/>
  <c r="BA99" i="3"/>
  <c r="AV99" i="3"/>
  <c r="AX99" i="3" s="1"/>
  <c r="AS99" i="3"/>
  <c r="AU99" i="3" s="1"/>
  <c r="AP99" i="3"/>
  <c r="AR99" i="3" s="1"/>
  <c r="AM99" i="3"/>
  <c r="AO99" i="3" s="1"/>
  <c r="AL99" i="3"/>
  <c r="AJ99" i="3"/>
  <c r="AG99" i="3"/>
  <c r="AI99" i="3" s="1"/>
  <c r="AD99" i="3"/>
  <c r="AF99" i="3" s="1"/>
  <c r="AA99" i="3"/>
  <c r="AC99" i="3" s="1"/>
  <c r="X99" i="3"/>
  <c r="Z99" i="3" s="1"/>
  <c r="U99" i="3"/>
  <c r="W99" i="3" s="1"/>
  <c r="C98" i="2" s="1"/>
  <c r="R99" i="3"/>
  <c r="T99" i="3" s="1"/>
  <c r="O99" i="3"/>
  <c r="Q99" i="3" s="1"/>
  <c r="N99" i="3"/>
  <c r="L99" i="3"/>
  <c r="I99" i="3"/>
  <c r="K99" i="3" s="1"/>
  <c r="F99" i="3"/>
  <c r="H99" i="3" s="1"/>
  <c r="C99" i="3"/>
  <c r="E99" i="3" s="1"/>
  <c r="B98" i="2" s="1"/>
  <c r="BH98" i="3"/>
  <c r="BJ98" i="3" s="1"/>
  <c r="BG98" i="3"/>
  <c r="AV98" i="3"/>
  <c r="AX98" i="3" s="1"/>
  <c r="AS98" i="3"/>
  <c r="AU98" i="3" s="1"/>
  <c r="AP98" i="3"/>
  <c r="AR98" i="3" s="1"/>
  <c r="AM98" i="3"/>
  <c r="AO98" i="3" s="1"/>
  <c r="AJ98" i="3"/>
  <c r="AL98" i="3" s="1"/>
  <c r="AG98" i="3"/>
  <c r="AI98" i="3" s="1"/>
  <c r="AD98" i="3"/>
  <c r="AF98" i="3" s="1"/>
  <c r="AA98" i="3"/>
  <c r="AC98" i="3" s="1"/>
  <c r="X98" i="3"/>
  <c r="Z98" i="3" s="1"/>
  <c r="U98" i="3"/>
  <c r="W98" i="3" s="1"/>
  <c r="C97" i="2" s="1"/>
  <c r="R98" i="3"/>
  <c r="T98" i="3" s="1"/>
  <c r="O98" i="3"/>
  <c r="Q98" i="3" s="1"/>
  <c r="L98" i="3"/>
  <c r="N98" i="3" s="1"/>
  <c r="I98" i="3"/>
  <c r="K98" i="3" s="1"/>
  <c r="F98" i="3"/>
  <c r="H98" i="3" s="1"/>
  <c r="C98" i="3"/>
  <c r="E98" i="3" s="1"/>
  <c r="B97" i="2" s="1"/>
  <c r="BH97" i="3"/>
  <c r="BJ97" i="3" s="1"/>
  <c r="BG97" i="3"/>
  <c r="D96" i="2" s="1"/>
  <c r="BD97" i="3"/>
  <c r="BA97" i="3"/>
  <c r="AV97" i="3"/>
  <c r="AX97" i="3" s="1"/>
  <c r="AS97" i="3"/>
  <c r="AU97" i="3" s="1"/>
  <c r="AP97" i="3"/>
  <c r="AR97" i="3" s="1"/>
  <c r="AM97" i="3"/>
  <c r="AO97" i="3" s="1"/>
  <c r="AJ97" i="3"/>
  <c r="AL97" i="3" s="1"/>
  <c r="AG97" i="3"/>
  <c r="AI97" i="3" s="1"/>
  <c r="AD97" i="3"/>
  <c r="AF97" i="3" s="1"/>
  <c r="AA97" i="3"/>
  <c r="AC97" i="3" s="1"/>
  <c r="X97" i="3"/>
  <c r="Z97" i="3" s="1"/>
  <c r="U97" i="3"/>
  <c r="W97" i="3" s="1"/>
  <c r="C96" i="2" s="1"/>
  <c r="R97" i="3"/>
  <c r="T97" i="3" s="1"/>
  <c r="O97" i="3"/>
  <c r="Q97" i="3" s="1"/>
  <c r="L97" i="3"/>
  <c r="N97" i="3" s="1"/>
  <c r="I97" i="3"/>
  <c r="K97" i="3" s="1"/>
  <c r="F97" i="3"/>
  <c r="H97" i="3" s="1"/>
  <c r="C97" i="3"/>
  <c r="E97" i="3" s="1"/>
  <c r="B96" i="2" s="1"/>
  <c r="BH96" i="3"/>
  <c r="BJ96" i="3" s="1"/>
  <c r="BG96" i="3"/>
  <c r="D95" i="2" s="1"/>
  <c r="AV96" i="3"/>
  <c r="AX96" i="3" s="1"/>
  <c r="AS96" i="3"/>
  <c r="AU96" i="3" s="1"/>
  <c r="AP96" i="3"/>
  <c r="AR96" i="3" s="1"/>
  <c r="AM96" i="3"/>
  <c r="AO96" i="3" s="1"/>
  <c r="AJ96" i="3"/>
  <c r="AL96" i="3" s="1"/>
  <c r="AG96" i="3"/>
  <c r="AI96" i="3" s="1"/>
  <c r="AD96" i="3"/>
  <c r="AF96" i="3" s="1"/>
  <c r="AA96" i="3"/>
  <c r="AC96" i="3" s="1"/>
  <c r="X96" i="3"/>
  <c r="Z96" i="3" s="1"/>
  <c r="U96" i="3"/>
  <c r="W96" i="3" s="1"/>
  <c r="R96" i="3"/>
  <c r="T96" i="3" s="1"/>
  <c r="O96" i="3"/>
  <c r="Q96" i="3" s="1"/>
  <c r="L96" i="3"/>
  <c r="N96" i="3" s="1"/>
  <c r="I96" i="3"/>
  <c r="K96" i="3" s="1"/>
  <c r="F96" i="3"/>
  <c r="H96" i="3" s="1"/>
  <c r="C96" i="3"/>
  <c r="E96" i="3" s="1"/>
  <c r="B95" i="2" s="1"/>
  <c r="BH95" i="3"/>
  <c r="BJ95" i="3" s="1"/>
  <c r="BG95" i="3"/>
  <c r="D94" i="2" s="1"/>
  <c r="BD95" i="3"/>
  <c r="BA95" i="3"/>
  <c r="AV95" i="3"/>
  <c r="AX95" i="3" s="1"/>
  <c r="AS95" i="3"/>
  <c r="AU95" i="3" s="1"/>
  <c r="AR95" i="3"/>
  <c r="AP95" i="3"/>
  <c r="AO95" i="3"/>
  <c r="AM95" i="3"/>
  <c r="AJ95" i="3"/>
  <c r="AL95" i="3" s="1"/>
  <c r="AG95" i="3"/>
  <c r="AI95" i="3" s="1"/>
  <c r="AD95" i="3"/>
  <c r="AF95" i="3" s="1"/>
  <c r="AA95" i="3"/>
  <c r="AC95" i="3" s="1"/>
  <c r="X95" i="3"/>
  <c r="Z95" i="3" s="1"/>
  <c r="U95" i="3"/>
  <c r="W95" i="3" s="1"/>
  <c r="C94" i="2" s="1"/>
  <c r="T95" i="3"/>
  <c r="R95" i="3"/>
  <c r="O95" i="3"/>
  <c r="Q95" i="3" s="1"/>
  <c r="L95" i="3"/>
  <c r="N95" i="3" s="1"/>
  <c r="I95" i="3"/>
  <c r="K95" i="3" s="1"/>
  <c r="F95" i="3"/>
  <c r="H95" i="3" s="1"/>
  <c r="C95" i="3"/>
  <c r="E95" i="3" s="1"/>
  <c r="B94" i="2" s="1"/>
  <c r="BH94" i="3"/>
  <c r="BJ94" i="3" s="1"/>
  <c r="BG94" i="3"/>
  <c r="D93" i="2" s="1"/>
  <c r="BA94" i="3"/>
  <c r="AV94" i="3"/>
  <c r="AX94" i="3" s="1"/>
  <c r="AU94" i="3"/>
  <c r="AS94" i="3"/>
  <c r="AR94" i="3"/>
  <c r="AP94" i="3"/>
  <c r="AM94" i="3"/>
  <c r="AO94" i="3" s="1"/>
  <c r="AJ94" i="3"/>
  <c r="AL94" i="3" s="1"/>
  <c r="AG94" i="3"/>
  <c r="AI94" i="3" s="1"/>
  <c r="AD94" i="3"/>
  <c r="AF94" i="3" s="1"/>
  <c r="AA94" i="3"/>
  <c r="AC94" i="3" s="1"/>
  <c r="X94" i="3"/>
  <c r="Z94" i="3" s="1"/>
  <c r="U94" i="3"/>
  <c r="W94" i="3" s="1"/>
  <c r="C93" i="2" s="1"/>
  <c r="R94" i="3"/>
  <c r="T94" i="3" s="1"/>
  <c r="O94" i="3"/>
  <c r="Q94" i="3" s="1"/>
  <c r="L94" i="3"/>
  <c r="N94" i="3" s="1"/>
  <c r="I94" i="3"/>
  <c r="K94" i="3" s="1"/>
  <c r="F94" i="3"/>
  <c r="H94" i="3" s="1"/>
  <c r="C94" i="3"/>
  <c r="E94" i="3" s="1"/>
  <c r="B93" i="2" s="1"/>
  <c r="BH93" i="3"/>
  <c r="BJ93" i="3" s="1"/>
  <c r="BG93" i="3"/>
  <c r="D92" i="2" s="1"/>
  <c r="BD93" i="3"/>
  <c r="AV93" i="3"/>
  <c r="AX93" i="3" s="1"/>
  <c r="AS93" i="3"/>
  <c r="AU93" i="3" s="1"/>
  <c r="AP93" i="3"/>
  <c r="AR93" i="3" s="1"/>
  <c r="AM93" i="3"/>
  <c r="AO93" i="3" s="1"/>
  <c r="AJ93" i="3"/>
  <c r="AL93" i="3" s="1"/>
  <c r="AG93" i="3"/>
  <c r="AI93" i="3" s="1"/>
  <c r="AF93" i="3"/>
  <c r="AD93" i="3"/>
  <c r="AA93" i="3"/>
  <c r="AC93" i="3" s="1"/>
  <c r="X93" i="3"/>
  <c r="Z93" i="3" s="1"/>
  <c r="U93" i="3"/>
  <c r="W93" i="3" s="1"/>
  <c r="C92" i="2" s="1"/>
  <c r="R93" i="3"/>
  <c r="T93" i="3" s="1"/>
  <c r="O93" i="3"/>
  <c r="Q93" i="3" s="1"/>
  <c r="L93" i="3"/>
  <c r="N93" i="3" s="1"/>
  <c r="I93" i="3"/>
  <c r="K93" i="3" s="1"/>
  <c r="F93" i="3"/>
  <c r="H93" i="3" s="1"/>
  <c r="C93" i="3"/>
  <c r="E93" i="3" s="1"/>
  <c r="B92" i="2" s="1"/>
  <c r="BH92" i="3"/>
  <c r="BJ92" i="3" s="1"/>
  <c r="BG92" i="3"/>
  <c r="BD92" i="3"/>
  <c r="BA92" i="3"/>
  <c r="AV92" i="3"/>
  <c r="AX92" i="3" s="1"/>
  <c r="AS92" i="3"/>
  <c r="AU92" i="3" s="1"/>
  <c r="AP92" i="3"/>
  <c r="AR92" i="3" s="1"/>
  <c r="AM92" i="3"/>
  <c r="AO92" i="3" s="1"/>
  <c r="AJ92" i="3"/>
  <c r="AL92" i="3" s="1"/>
  <c r="AG92" i="3"/>
  <c r="AI92" i="3" s="1"/>
  <c r="AD92" i="3"/>
  <c r="AF92" i="3" s="1"/>
  <c r="AA92" i="3"/>
  <c r="AC92" i="3" s="1"/>
  <c r="X92" i="3"/>
  <c r="Z92" i="3" s="1"/>
  <c r="U92" i="3"/>
  <c r="W92" i="3" s="1"/>
  <c r="C91" i="2" s="1"/>
  <c r="R92" i="3"/>
  <c r="T92" i="3" s="1"/>
  <c r="O92" i="3"/>
  <c r="Q92" i="3" s="1"/>
  <c r="L92" i="3"/>
  <c r="N92" i="3" s="1"/>
  <c r="I92" i="3"/>
  <c r="K92" i="3" s="1"/>
  <c r="F92" i="3"/>
  <c r="H92" i="3" s="1"/>
  <c r="C92" i="3"/>
  <c r="E92" i="3" s="1"/>
  <c r="B91" i="2" s="1"/>
  <c r="B92" i="3"/>
  <c r="BH91" i="3"/>
  <c r="BJ91" i="3" s="1"/>
  <c r="BG91" i="3"/>
  <c r="BD91" i="3"/>
  <c r="AV91" i="3"/>
  <c r="AX91" i="3" s="1"/>
  <c r="AS91" i="3"/>
  <c r="AU91" i="3" s="1"/>
  <c r="AP91" i="3"/>
  <c r="AR91" i="3" s="1"/>
  <c r="AM91" i="3"/>
  <c r="AO91" i="3" s="1"/>
  <c r="AJ91" i="3"/>
  <c r="AL91" i="3" s="1"/>
  <c r="AG91" i="3"/>
  <c r="AI91" i="3" s="1"/>
  <c r="AD91" i="3"/>
  <c r="AF91" i="3" s="1"/>
  <c r="AA91" i="3"/>
  <c r="AC91" i="3" s="1"/>
  <c r="X91" i="3"/>
  <c r="Z91" i="3" s="1"/>
  <c r="U91" i="3"/>
  <c r="W91" i="3" s="1"/>
  <c r="C90" i="2" s="1"/>
  <c r="R91" i="3"/>
  <c r="T91" i="3" s="1"/>
  <c r="O91" i="3"/>
  <c r="Q91" i="3" s="1"/>
  <c r="L91" i="3"/>
  <c r="N91" i="3" s="1"/>
  <c r="I91" i="3"/>
  <c r="K91" i="3" s="1"/>
  <c r="F91" i="3"/>
  <c r="H91" i="3" s="1"/>
  <c r="C91" i="3"/>
  <c r="E91" i="3" s="1"/>
  <c r="B90" i="2" s="1"/>
  <c r="B91" i="3"/>
  <c r="BH90" i="3"/>
  <c r="BJ90" i="3" s="1"/>
  <c r="BG90" i="3"/>
  <c r="BD90" i="3"/>
  <c r="AV90" i="3"/>
  <c r="AX90" i="3" s="1"/>
  <c r="AS90" i="3"/>
  <c r="AU90" i="3" s="1"/>
  <c r="AR90" i="3"/>
  <c r="AP90" i="3"/>
  <c r="AM90" i="3"/>
  <c r="AO90" i="3" s="1"/>
  <c r="AJ90" i="3"/>
  <c r="AL90" i="3" s="1"/>
  <c r="AG90" i="3"/>
  <c r="AI90" i="3" s="1"/>
  <c r="AD90" i="3"/>
  <c r="AF90" i="3" s="1"/>
  <c r="AA90" i="3"/>
  <c r="AC90" i="3" s="1"/>
  <c r="X90" i="3"/>
  <c r="Z90" i="3" s="1"/>
  <c r="U90" i="3"/>
  <c r="W90" i="3" s="1"/>
  <c r="C89" i="2" s="1"/>
  <c r="R90" i="3"/>
  <c r="T90" i="3" s="1"/>
  <c r="O90" i="3"/>
  <c r="Q90" i="3" s="1"/>
  <c r="L90" i="3"/>
  <c r="N90" i="3" s="1"/>
  <c r="I90" i="3"/>
  <c r="K90" i="3" s="1"/>
  <c r="F90" i="3"/>
  <c r="H90" i="3" s="1"/>
  <c r="C90" i="3"/>
  <c r="E90" i="3" s="1"/>
  <c r="B89" i="2" s="1"/>
  <c r="B90" i="3"/>
  <c r="BH89" i="3"/>
  <c r="BJ89" i="3" s="1"/>
  <c r="BG89" i="3"/>
  <c r="D88" i="2" s="1"/>
  <c r="BD89" i="3"/>
  <c r="AV89" i="3"/>
  <c r="AX89" i="3" s="1"/>
  <c r="AS89" i="3"/>
  <c r="AU89" i="3" s="1"/>
  <c r="AP89" i="3"/>
  <c r="AR89" i="3" s="1"/>
  <c r="AM89" i="3"/>
  <c r="AO89" i="3" s="1"/>
  <c r="AJ89" i="3"/>
  <c r="AL89" i="3" s="1"/>
  <c r="AG89" i="3"/>
  <c r="AI89" i="3" s="1"/>
  <c r="AD89" i="3"/>
  <c r="AF89" i="3" s="1"/>
  <c r="AA89" i="3"/>
  <c r="AC89" i="3" s="1"/>
  <c r="X89" i="3"/>
  <c r="Z89" i="3" s="1"/>
  <c r="U89" i="3"/>
  <c r="W89" i="3" s="1"/>
  <c r="R89" i="3"/>
  <c r="T89" i="3" s="1"/>
  <c r="O89" i="3"/>
  <c r="Q89" i="3" s="1"/>
  <c r="L89" i="3"/>
  <c r="N89" i="3" s="1"/>
  <c r="I89" i="3"/>
  <c r="K89" i="3" s="1"/>
  <c r="F89" i="3"/>
  <c r="H89" i="3" s="1"/>
  <c r="E89" i="3"/>
  <c r="B88" i="2" s="1"/>
  <c r="C89" i="3"/>
  <c r="B89" i="3"/>
  <c r="BH88" i="3"/>
  <c r="BJ88" i="3" s="1"/>
  <c r="BD88" i="3"/>
  <c r="AV88" i="3"/>
  <c r="AX88" i="3" s="1"/>
  <c r="AU88" i="3"/>
  <c r="AS88" i="3"/>
  <c r="AP88" i="3"/>
  <c r="AR88" i="3" s="1"/>
  <c r="AM88" i="3"/>
  <c r="AO88" i="3" s="1"/>
  <c r="AJ88" i="3"/>
  <c r="AL88" i="3" s="1"/>
  <c r="AG88" i="3"/>
  <c r="AI88" i="3" s="1"/>
  <c r="AD88" i="3"/>
  <c r="AF88" i="3" s="1"/>
  <c r="AA88" i="3"/>
  <c r="AC88" i="3" s="1"/>
  <c r="X88" i="3"/>
  <c r="Z88" i="3" s="1"/>
  <c r="U88" i="3"/>
  <c r="W88" i="3" s="1"/>
  <c r="C87" i="2" s="1"/>
  <c r="R88" i="3"/>
  <c r="T88" i="3" s="1"/>
  <c r="O88" i="3"/>
  <c r="Q88" i="3" s="1"/>
  <c r="L88" i="3"/>
  <c r="N88" i="3" s="1"/>
  <c r="I88" i="3"/>
  <c r="K88" i="3" s="1"/>
  <c r="F88" i="3"/>
  <c r="H88" i="3" s="1"/>
  <c r="C88" i="3"/>
  <c r="E88" i="3" s="1"/>
  <c r="B87" i="2" s="1"/>
  <c r="BH87" i="3"/>
  <c r="BJ87" i="3" s="1"/>
  <c r="BG87" i="3"/>
  <c r="D86" i="2" s="1"/>
  <c r="AV87" i="3"/>
  <c r="AX87" i="3" s="1"/>
  <c r="AS87" i="3"/>
  <c r="AU87" i="3" s="1"/>
  <c r="AP87" i="3"/>
  <c r="AR87" i="3" s="1"/>
  <c r="AM87" i="3"/>
  <c r="AO87" i="3" s="1"/>
  <c r="AJ87" i="3"/>
  <c r="AL87" i="3" s="1"/>
  <c r="AG87" i="3"/>
  <c r="AI87" i="3" s="1"/>
  <c r="AD87" i="3"/>
  <c r="AF87" i="3" s="1"/>
  <c r="AA87" i="3"/>
  <c r="AC87" i="3" s="1"/>
  <c r="X87" i="3"/>
  <c r="Z87" i="3" s="1"/>
  <c r="U87" i="3"/>
  <c r="W87" i="3" s="1"/>
  <c r="C86" i="2" s="1"/>
  <c r="R87" i="3"/>
  <c r="T87" i="3" s="1"/>
  <c r="O87" i="3"/>
  <c r="Q87" i="3" s="1"/>
  <c r="L87" i="3"/>
  <c r="N87" i="3" s="1"/>
  <c r="I87" i="3"/>
  <c r="K87" i="3" s="1"/>
  <c r="F87" i="3"/>
  <c r="H87" i="3" s="1"/>
  <c r="C87" i="3"/>
  <c r="E87" i="3" s="1"/>
  <c r="B86" i="2" s="1"/>
  <c r="BH86" i="3"/>
  <c r="BJ86" i="3" s="1"/>
  <c r="AV86" i="3"/>
  <c r="AX86" i="3" s="1"/>
  <c r="AS86" i="3"/>
  <c r="AU86" i="3" s="1"/>
  <c r="AP86" i="3"/>
  <c r="AR86" i="3" s="1"/>
  <c r="AM86" i="3"/>
  <c r="AO86" i="3" s="1"/>
  <c r="AJ86" i="3"/>
  <c r="AL86" i="3" s="1"/>
  <c r="AG86" i="3"/>
  <c r="AI86" i="3" s="1"/>
  <c r="AD86" i="3"/>
  <c r="AF86" i="3" s="1"/>
  <c r="AA86" i="3"/>
  <c r="AC86" i="3" s="1"/>
  <c r="X86" i="3"/>
  <c r="Z86" i="3" s="1"/>
  <c r="U86" i="3"/>
  <c r="W86" i="3" s="1"/>
  <c r="C85" i="2" s="1"/>
  <c r="R86" i="3"/>
  <c r="T86" i="3" s="1"/>
  <c r="O86" i="3"/>
  <c r="Q86" i="3" s="1"/>
  <c r="L86" i="3"/>
  <c r="N86" i="3" s="1"/>
  <c r="I86" i="3"/>
  <c r="K86" i="3" s="1"/>
  <c r="F86" i="3"/>
  <c r="H86" i="3" s="1"/>
  <c r="C86" i="3"/>
  <c r="E86" i="3" s="1"/>
  <c r="B85" i="2" s="1"/>
  <c r="BH85" i="3"/>
  <c r="BJ85" i="3" s="1"/>
  <c r="AV85" i="3"/>
  <c r="AX85" i="3" s="1"/>
  <c r="AS85" i="3"/>
  <c r="AU85" i="3" s="1"/>
  <c r="AP85" i="3"/>
  <c r="AR85" i="3" s="1"/>
  <c r="AM85" i="3"/>
  <c r="AO85" i="3" s="1"/>
  <c r="AJ85" i="3"/>
  <c r="AL85" i="3" s="1"/>
  <c r="AG85" i="3"/>
  <c r="AI85" i="3" s="1"/>
  <c r="AD85" i="3"/>
  <c r="AF85" i="3" s="1"/>
  <c r="AA85" i="3"/>
  <c r="AC85" i="3" s="1"/>
  <c r="Z85" i="3"/>
  <c r="X85" i="3"/>
  <c r="U85" i="3"/>
  <c r="W85" i="3" s="1"/>
  <c r="R85" i="3"/>
  <c r="T85" i="3" s="1"/>
  <c r="O85" i="3"/>
  <c r="Q85" i="3" s="1"/>
  <c r="L85" i="3"/>
  <c r="N85" i="3" s="1"/>
  <c r="I85" i="3"/>
  <c r="K85" i="3" s="1"/>
  <c r="F85" i="3"/>
  <c r="H85" i="3" s="1"/>
  <c r="C85" i="3"/>
  <c r="E85" i="3" s="1"/>
  <c r="B84" i="2" s="1"/>
  <c r="BH84" i="3"/>
  <c r="BJ84" i="3" s="1"/>
  <c r="BG84" i="3"/>
  <c r="BD84" i="3"/>
  <c r="AV84" i="3"/>
  <c r="AX84" i="3" s="1"/>
  <c r="AS84" i="3"/>
  <c r="AU84" i="3" s="1"/>
  <c r="AR84" i="3"/>
  <c r="AP84" i="3"/>
  <c r="AM84" i="3"/>
  <c r="AO84" i="3" s="1"/>
  <c r="AJ84" i="3"/>
  <c r="AL84" i="3" s="1"/>
  <c r="AI84" i="3"/>
  <c r="AG84" i="3"/>
  <c r="AD84" i="3"/>
  <c r="AF84" i="3" s="1"/>
  <c r="AA84" i="3"/>
  <c r="AC84" i="3" s="1"/>
  <c r="X84" i="3"/>
  <c r="Z84" i="3" s="1"/>
  <c r="U84" i="3"/>
  <c r="W84" i="3" s="1"/>
  <c r="C83" i="2" s="1"/>
  <c r="R84" i="3"/>
  <c r="T84" i="3" s="1"/>
  <c r="O84" i="3"/>
  <c r="Q84" i="3" s="1"/>
  <c r="L84" i="3"/>
  <c r="N84" i="3" s="1"/>
  <c r="I84" i="3"/>
  <c r="K84" i="3" s="1"/>
  <c r="F84" i="3"/>
  <c r="H84" i="3" s="1"/>
  <c r="C84" i="3"/>
  <c r="E84" i="3" s="1"/>
  <c r="B83" i="2" s="1"/>
  <c r="BH83" i="3"/>
  <c r="BJ83" i="3" s="1"/>
  <c r="BG83" i="3"/>
  <c r="D82" i="2" s="1"/>
  <c r="AV83" i="3"/>
  <c r="AX83" i="3" s="1"/>
  <c r="AS83" i="3"/>
  <c r="AU83" i="3" s="1"/>
  <c r="AP83" i="3"/>
  <c r="AR83" i="3" s="1"/>
  <c r="AM83" i="3"/>
  <c r="AO83" i="3" s="1"/>
  <c r="AJ83" i="3"/>
  <c r="AL83" i="3" s="1"/>
  <c r="AG83" i="3"/>
  <c r="AI83" i="3" s="1"/>
  <c r="AD83" i="3"/>
  <c r="AF83" i="3" s="1"/>
  <c r="AA83" i="3"/>
  <c r="AC83" i="3" s="1"/>
  <c r="X83" i="3"/>
  <c r="Z83" i="3" s="1"/>
  <c r="U83" i="3"/>
  <c r="W83" i="3" s="1"/>
  <c r="R83" i="3"/>
  <c r="T83" i="3" s="1"/>
  <c r="O83" i="3"/>
  <c r="Q83" i="3" s="1"/>
  <c r="L83" i="3"/>
  <c r="N83" i="3" s="1"/>
  <c r="I83" i="3"/>
  <c r="K83" i="3" s="1"/>
  <c r="F83" i="3"/>
  <c r="H83" i="3" s="1"/>
  <c r="C83" i="3"/>
  <c r="E83" i="3" s="1"/>
  <c r="B82" i="2" s="1"/>
  <c r="B83" i="3"/>
  <c r="BH82" i="3"/>
  <c r="BJ82" i="3" s="1"/>
  <c r="BG82" i="3"/>
  <c r="D81" i="2" s="1"/>
  <c r="BD82" i="3"/>
  <c r="BA82" i="3"/>
  <c r="AV82" i="3"/>
  <c r="AX82" i="3" s="1"/>
  <c r="AS82" i="3"/>
  <c r="AU82" i="3" s="1"/>
  <c r="AP82" i="3"/>
  <c r="AR82" i="3" s="1"/>
  <c r="AM82" i="3"/>
  <c r="AO82" i="3" s="1"/>
  <c r="AJ82" i="3"/>
  <c r="AL82" i="3" s="1"/>
  <c r="AG82" i="3"/>
  <c r="AI82" i="3" s="1"/>
  <c r="AD82" i="3"/>
  <c r="AF82" i="3" s="1"/>
  <c r="AA82" i="3"/>
  <c r="AC82" i="3" s="1"/>
  <c r="X82" i="3"/>
  <c r="Z82" i="3" s="1"/>
  <c r="U82" i="3"/>
  <c r="W82" i="3" s="1"/>
  <c r="C81" i="2" s="1"/>
  <c r="R82" i="3"/>
  <c r="T82" i="3" s="1"/>
  <c r="O82" i="3"/>
  <c r="Q82" i="3" s="1"/>
  <c r="L82" i="3"/>
  <c r="N82" i="3" s="1"/>
  <c r="I82" i="3"/>
  <c r="K82" i="3" s="1"/>
  <c r="F82" i="3"/>
  <c r="H82" i="3" s="1"/>
  <c r="C82" i="3"/>
  <c r="E82" i="3" s="1"/>
  <c r="B81" i="2" s="1"/>
  <c r="BH81" i="3"/>
  <c r="BJ81" i="3" s="1"/>
  <c r="BG81" i="3"/>
  <c r="BD81" i="3"/>
  <c r="AV81" i="3"/>
  <c r="AX81" i="3" s="1"/>
  <c r="AS81" i="3"/>
  <c r="AU81" i="3" s="1"/>
  <c r="AR81" i="3"/>
  <c r="AP81" i="3"/>
  <c r="AM81" i="3"/>
  <c r="AO81" i="3" s="1"/>
  <c r="AJ81" i="3"/>
  <c r="AL81" i="3" s="1"/>
  <c r="AG81" i="3"/>
  <c r="AI81" i="3" s="1"/>
  <c r="AD81" i="3"/>
  <c r="AF81" i="3" s="1"/>
  <c r="AA81" i="3"/>
  <c r="AC81" i="3" s="1"/>
  <c r="X81" i="3"/>
  <c r="Z81" i="3" s="1"/>
  <c r="W81" i="3"/>
  <c r="C80" i="2" s="1"/>
  <c r="U81" i="3"/>
  <c r="R81" i="3"/>
  <c r="T81" i="3" s="1"/>
  <c r="O81" i="3"/>
  <c r="Q81" i="3" s="1"/>
  <c r="N81" i="3"/>
  <c r="L81" i="3"/>
  <c r="I81" i="3"/>
  <c r="K81" i="3" s="1"/>
  <c r="F81" i="3"/>
  <c r="H81" i="3" s="1"/>
  <c r="C81" i="3"/>
  <c r="E81" i="3" s="1"/>
  <c r="B80" i="2" s="1"/>
  <c r="BH80" i="3"/>
  <c r="BJ80" i="3" s="1"/>
  <c r="BG80" i="3"/>
  <c r="BD80" i="3"/>
  <c r="BA80" i="3"/>
  <c r="AV80" i="3"/>
  <c r="AX80" i="3" s="1"/>
  <c r="AS80" i="3"/>
  <c r="AU80" i="3" s="1"/>
  <c r="AP80" i="3"/>
  <c r="AR80" i="3" s="1"/>
  <c r="AM80" i="3"/>
  <c r="AO80" i="3" s="1"/>
  <c r="AJ80" i="3"/>
  <c r="AL80" i="3" s="1"/>
  <c r="AG80" i="3"/>
  <c r="AI80" i="3" s="1"/>
  <c r="AD80" i="3"/>
  <c r="AF80" i="3" s="1"/>
  <c r="AA80" i="3"/>
  <c r="AC80" i="3" s="1"/>
  <c r="X80" i="3"/>
  <c r="Z80" i="3" s="1"/>
  <c r="U80" i="3"/>
  <c r="W80" i="3" s="1"/>
  <c r="C79" i="2" s="1"/>
  <c r="R80" i="3"/>
  <c r="T80" i="3" s="1"/>
  <c r="O80" i="3"/>
  <c r="Q80" i="3" s="1"/>
  <c r="L80" i="3"/>
  <c r="N80" i="3" s="1"/>
  <c r="I80" i="3"/>
  <c r="K80" i="3" s="1"/>
  <c r="F80" i="3"/>
  <c r="H80" i="3" s="1"/>
  <c r="C80" i="3"/>
  <c r="E80" i="3" s="1"/>
  <c r="B79" i="2" s="1"/>
  <c r="BH79" i="3"/>
  <c r="BJ79" i="3" s="1"/>
  <c r="BG79" i="3"/>
  <c r="BD79" i="3"/>
  <c r="AV79" i="3"/>
  <c r="AX79" i="3" s="1"/>
  <c r="AS79" i="3"/>
  <c r="AU79" i="3" s="1"/>
  <c r="AP79" i="3"/>
  <c r="AR79" i="3" s="1"/>
  <c r="AM79" i="3"/>
  <c r="AO79" i="3" s="1"/>
  <c r="AJ79" i="3"/>
  <c r="AL79" i="3" s="1"/>
  <c r="AG79" i="3"/>
  <c r="AI79" i="3" s="1"/>
  <c r="AD79" i="3"/>
  <c r="AF79" i="3" s="1"/>
  <c r="AA79" i="3"/>
  <c r="AC79" i="3" s="1"/>
  <c r="X79" i="3"/>
  <c r="Z79" i="3" s="1"/>
  <c r="U79" i="3"/>
  <c r="W79" i="3" s="1"/>
  <c r="R79" i="3"/>
  <c r="T79" i="3" s="1"/>
  <c r="O79" i="3"/>
  <c r="Q79" i="3" s="1"/>
  <c r="L79" i="3"/>
  <c r="N79" i="3" s="1"/>
  <c r="I79" i="3"/>
  <c r="K79" i="3" s="1"/>
  <c r="F79" i="3"/>
  <c r="H79" i="3" s="1"/>
  <c r="C79" i="3"/>
  <c r="E79" i="3" s="1"/>
  <c r="B78" i="2" s="1"/>
  <c r="BH78" i="3"/>
  <c r="BJ78" i="3" s="1"/>
  <c r="BG78" i="3"/>
  <c r="D77" i="2" s="1"/>
  <c r="BD78" i="3"/>
  <c r="BA78" i="3"/>
  <c r="AV78" i="3"/>
  <c r="AX78" i="3" s="1"/>
  <c r="AS78" i="3"/>
  <c r="AU78" i="3" s="1"/>
  <c r="AP78" i="3"/>
  <c r="AR78" i="3" s="1"/>
  <c r="AM78" i="3"/>
  <c r="AO78" i="3" s="1"/>
  <c r="AJ78" i="3"/>
  <c r="AL78" i="3" s="1"/>
  <c r="AG78" i="3"/>
  <c r="AI78" i="3" s="1"/>
  <c r="AD78" i="3"/>
  <c r="AF78" i="3" s="1"/>
  <c r="AA78" i="3"/>
  <c r="AC78" i="3" s="1"/>
  <c r="X78" i="3"/>
  <c r="Z78" i="3" s="1"/>
  <c r="W78" i="3"/>
  <c r="C77" i="2" s="1"/>
  <c r="U78" i="3"/>
  <c r="R78" i="3"/>
  <c r="T78" i="3" s="1"/>
  <c r="O78" i="3"/>
  <c r="Q78" i="3" s="1"/>
  <c r="L78" i="3"/>
  <c r="N78" i="3" s="1"/>
  <c r="I78" i="3"/>
  <c r="K78" i="3" s="1"/>
  <c r="F78" i="3"/>
  <c r="H78" i="3" s="1"/>
  <c r="C78" i="3"/>
  <c r="E78" i="3" s="1"/>
  <c r="B77" i="2" s="1"/>
  <c r="B78" i="3"/>
  <c r="BH77" i="3"/>
  <c r="BJ77" i="3" s="1"/>
  <c r="BG77" i="3"/>
  <c r="D76" i="2" s="1"/>
  <c r="BD77" i="3"/>
  <c r="BA77" i="3"/>
  <c r="AV77" i="3"/>
  <c r="AX77" i="3" s="1"/>
  <c r="AS77" i="3"/>
  <c r="AU77" i="3" s="1"/>
  <c r="AP77" i="3"/>
  <c r="AR77" i="3" s="1"/>
  <c r="AM77" i="3"/>
  <c r="AO77" i="3" s="1"/>
  <c r="AJ77" i="3"/>
  <c r="AL77" i="3" s="1"/>
  <c r="AG77" i="3"/>
  <c r="AI77" i="3" s="1"/>
  <c r="AD77" i="3"/>
  <c r="AF77" i="3" s="1"/>
  <c r="AA77" i="3"/>
  <c r="AC77" i="3" s="1"/>
  <c r="X77" i="3"/>
  <c r="Z77" i="3" s="1"/>
  <c r="U77" i="3"/>
  <c r="W77" i="3" s="1"/>
  <c r="R77" i="3"/>
  <c r="T77" i="3" s="1"/>
  <c r="O77" i="3"/>
  <c r="Q77" i="3" s="1"/>
  <c r="L77" i="3"/>
  <c r="N77" i="3" s="1"/>
  <c r="I77" i="3"/>
  <c r="K77" i="3" s="1"/>
  <c r="F77" i="3"/>
  <c r="H77" i="3" s="1"/>
  <c r="C77" i="3"/>
  <c r="E77" i="3" s="1"/>
  <c r="B76" i="2" s="1"/>
  <c r="B77" i="3"/>
  <c r="BH76" i="3"/>
  <c r="BJ76" i="3" s="1"/>
  <c r="BG76" i="3"/>
  <c r="D75" i="2" s="1"/>
  <c r="BD76" i="3"/>
  <c r="AV76" i="3"/>
  <c r="AX76" i="3" s="1"/>
  <c r="AS76" i="3"/>
  <c r="AU76" i="3" s="1"/>
  <c r="AR76" i="3"/>
  <c r="AP76" i="3"/>
  <c r="AM76" i="3"/>
  <c r="AO76" i="3" s="1"/>
  <c r="AJ76" i="3"/>
  <c r="AL76" i="3" s="1"/>
  <c r="AG76" i="3"/>
  <c r="AI76" i="3" s="1"/>
  <c r="AD76" i="3"/>
  <c r="AF76" i="3" s="1"/>
  <c r="AA76" i="3"/>
  <c r="AC76" i="3" s="1"/>
  <c r="X76" i="3"/>
  <c r="Z76" i="3" s="1"/>
  <c r="U76" i="3"/>
  <c r="W76" i="3" s="1"/>
  <c r="C75" i="2" s="1"/>
  <c r="R76" i="3"/>
  <c r="T76" i="3" s="1"/>
  <c r="O76" i="3"/>
  <c r="Q76" i="3" s="1"/>
  <c r="L76" i="3"/>
  <c r="N76" i="3" s="1"/>
  <c r="I76" i="3"/>
  <c r="K76" i="3" s="1"/>
  <c r="F76" i="3"/>
  <c r="H76" i="3" s="1"/>
  <c r="C76" i="3"/>
  <c r="E76" i="3" s="1"/>
  <c r="B75" i="2" s="1"/>
  <c r="B76" i="3"/>
  <c r="BH75" i="3"/>
  <c r="BJ75" i="3" s="1"/>
  <c r="BD75" i="3"/>
  <c r="AX75" i="3"/>
  <c r="AV75" i="3"/>
  <c r="AS75" i="3"/>
  <c r="AU75" i="3" s="1"/>
  <c r="AP75" i="3"/>
  <c r="AR75" i="3" s="1"/>
  <c r="AM75" i="3"/>
  <c r="AO75" i="3" s="1"/>
  <c r="AJ75" i="3"/>
  <c r="AL75" i="3" s="1"/>
  <c r="AG75" i="3"/>
  <c r="AI75" i="3" s="1"/>
  <c r="AD75" i="3"/>
  <c r="AF75" i="3" s="1"/>
  <c r="AA75" i="3"/>
  <c r="AC75" i="3" s="1"/>
  <c r="Z75" i="3"/>
  <c r="X75" i="3"/>
  <c r="U75" i="3"/>
  <c r="W75" i="3" s="1"/>
  <c r="C74" i="2" s="1"/>
  <c r="R75" i="3"/>
  <c r="T75" i="3" s="1"/>
  <c r="O75" i="3"/>
  <c r="Q75" i="3" s="1"/>
  <c r="N75" i="3"/>
  <c r="L75" i="3"/>
  <c r="I75" i="3"/>
  <c r="K75" i="3" s="1"/>
  <c r="F75" i="3"/>
  <c r="H75" i="3" s="1"/>
  <c r="C75" i="3"/>
  <c r="E75" i="3" s="1"/>
  <c r="B74" i="2" s="1"/>
  <c r="B75" i="3"/>
  <c r="BH74" i="3"/>
  <c r="BJ74" i="3" s="1"/>
  <c r="BG74" i="3"/>
  <c r="D73" i="2" s="1"/>
  <c r="BD74" i="3"/>
  <c r="AV74" i="3"/>
  <c r="AX74" i="3" s="1"/>
  <c r="AS74" i="3"/>
  <c r="AU74" i="3" s="1"/>
  <c r="AP74" i="3"/>
  <c r="AR74" i="3" s="1"/>
  <c r="AM74" i="3"/>
  <c r="AO74" i="3" s="1"/>
  <c r="AJ74" i="3"/>
  <c r="AL74" i="3" s="1"/>
  <c r="AG74" i="3"/>
  <c r="AI74" i="3" s="1"/>
  <c r="AD74" i="3"/>
  <c r="AF74" i="3" s="1"/>
  <c r="AA74" i="3"/>
  <c r="AC74" i="3" s="1"/>
  <c r="X74" i="3"/>
  <c r="Z74" i="3" s="1"/>
  <c r="U74" i="3"/>
  <c r="W74" i="3" s="1"/>
  <c r="C73" i="2" s="1"/>
  <c r="R74" i="3"/>
  <c r="T74" i="3" s="1"/>
  <c r="O74" i="3"/>
  <c r="Q74" i="3" s="1"/>
  <c r="L74" i="3"/>
  <c r="N74" i="3" s="1"/>
  <c r="I74" i="3"/>
  <c r="K74" i="3" s="1"/>
  <c r="F74" i="3"/>
  <c r="H74" i="3" s="1"/>
  <c r="C74" i="3"/>
  <c r="E74" i="3" s="1"/>
  <c r="B73" i="2" s="1"/>
  <c r="BH73" i="3"/>
  <c r="BJ73" i="3" s="1"/>
  <c r="AV73" i="3"/>
  <c r="AX73" i="3" s="1"/>
  <c r="AS73" i="3"/>
  <c r="AU73" i="3" s="1"/>
  <c r="AP73" i="3"/>
  <c r="AR73" i="3" s="1"/>
  <c r="AM73" i="3"/>
  <c r="AO73" i="3" s="1"/>
  <c r="AJ73" i="3"/>
  <c r="AL73" i="3" s="1"/>
  <c r="AG73" i="3"/>
  <c r="AI73" i="3" s="1"/>
  <c r="AD73" i="3"/>
  <c r="AF73" i="3" s="1"/>
  <c r="AA73" i="3"/>
  <c r="AC73" i="3" s="1"/>
  <c r="X73" i="3"/>
  <c r="Z73" i="3" s="1"/>
  <c r="U73" i="3"/>
  <c r="W73" i="3" s="1"/>
  <c r="R73" i="3"/>
  <c r="T73" i="3" s="1"/>
  <c r="O73" i="3"/>
  <c r="Q73" i="3" s="1"/>
  <c r="L73" i="3"/>
  <c r="N73" i="3" s="1"/>
  <c r="K73" i="3"/>
  <c r="I73" i="3"/>
  <c r="F73" i="3"/>
  <c r="H73" i="3" s="1"/>
  <c r="C73" i="3"/>
  <c r="E73" i="3" s="1"/>
  <c r="B72" i="2" s="1"/>
  <c r="BH72" i="3"/>
  <c r="BJ72" i="3" s="1"/>
  <c r="BD72" i="3"/>
  <c r="AV72" i="3"/>
  <c r="AX72" i="3" s="1"/>
  <c r="AS72" i="3"/>
  <c r="AU72" i="3" s="1"/>
  <c r="AP72" i="3"/>
  <c r="AR72" i="3" s="1"/>
  <c r="AM72" i="3"/>
  <c r="AO72" i="3" s="1"/>
  <c r="AJ72" i="3"/>
  <c r="AL72" i="3" s="1"/>
  <c r="AG72" i="3"/>
  <c r="AI72" i="3" s="1"/>
  <c r="AD72" i="3"/>
  <c r="AF72" i="3" s="1"/>
  <c r="AA72" i="3"/>
  <c r="AC72" i="3" s="1"/>
  <c r="X72" i="3"/>
  <c r="Z72" i="3" s="1"/>
  <c r="U72" i="3"/>
  <c r="W72" i="3" s="1"/>
  <c r="C71" i="2" s="1"/>
  <c r="R72" i="3"/>
  <c r="T72" i="3" s="1"/>
  <c r="O72" i="3"/>
  <c r="Q72" i="3" s="1"/>
  <c r="L72" i="3"/>
  <c r="N72" i="3" s="1"/>
  <c r="I72" i="3"/>
  <c r="K72" i="3" s="1"/>
  <c r="F72" i="3"/>
  <c r="H72" i="3" s="1"/>
  <c r="E72" i="3"/>
  <c r="B71" i="2" s="1"/>
  <c r="C72" i="3"/>
  <c r="BH71" i="3"/>
  <c r="BJ71" i="3" s="1"/>
  <c r="AV71" i="3"/>
  <c r="AX71" i="3" s="1"/>
  <c r="AS71" i="3"/>
  <c r="AU71" i="3" s="1"/>
  <c r="AP71" i="3"/>
  <c r="AR71" i="3" s="1"/>
  <c r="AM71" i="3"/>
  <c r="AO71" i="3" s="1"/>
  <c r="AJ71" i="3"/>
  <c r="AL71" i="3" s="1"/>
  <c r="AG71" i="3"/>
  <c r="AI71" i="3" s="1"/>
  <c r="AD71" i="3"/>
  <c r="AF71" i="3" s="1"/>
  <c r="AA71" i="3"/>
  <c r="AC71" i="3" s="1"/>
  <c r="X71" i="3"/>
  <c r="Z71" i="3" s="1"/>
  <c r="U71" i="3"/>
  <c r="W71" i="3" s="1"/>
  <c r="R71" i="3"/>
  <c r="T71" i="3" s="1"/>
  <c r="O71" i="3"/>
  <c r="Q71" i="3" s="1"/>
  <c r="L71" i="3"/>
  <c r="N71" i="3" s="1"/>
  <c r="I71" i="3"/>
  <c r="K71" i="3" s="1"/>
  <c r="F71" i="3"/>
  <c r="H71" i="3" s="1"/>
  <c r="E71" i="3"/>
  <c r="B70" i="2" s="1"/>
  <c r="C71" i="3"/>
  <c r="BH70" i="3"/>
  <c r="BJ70" i="3" s="1"/>
  <c r="BG70" i="3"/>
  <c r="BD70" i="3"/>
  <c r="AV70" i="3"/>
  <c r="AX70" i="3" s="1"/>
  <c r="AS70" i="3"/>
  <c r="AU70" i="3" s="1"/>
  <c r="AP70" i="3"/>
  <c r="AR70" i="3" s="1"/>
  <c r="AM70" i="3"/>
  <c r="AO70" i="3" s="1"/>
  <c r="AJ70" i="3"/>
  <c r="AL70" i="3" s="1"/>
  <c r="AG70" i="3"/>
  <c r="AI70" i="3" s="1"/>
  <c r="AD70" i="3"/>
  <c r="AF70" i="3" s="1"/>
  <c r="AA70" i="3"/>
  <c r="AC70" i="3" s="1"/>
  <c r="X70" i="3"/>
  <c r="Z70" i="3" s="1"/>
  <c r="U70" i="3"/>
  <c r="W70" i="3" s="1"/>
  <c r="C69" i="2" s="1"/>
  <c r="R70" i="3"/>
  <c r="T70" i="3" s="1"/>
  <c r="O70" i="3"/>
  <c r="Q70" i="3" s="1"/>
  <c r="L70" i="3"/>
  <c r="N70" i="3" s="1"/>
  <c r="I70" i="3"/>
  <c r="K70" i="3" s="1"/>
  <c r="F70" i="3"/>
  <c r="H70" i="3" s="1"/>
  <c r="C70" i="3"/>
  <c r="E70" i="3" s="1"/>
  <c r="B69" i="2" s="1"/>
  <c r="B70" i="3"/>
  <c r="BH69" i="3"/>
  <c r="BJ69" i="3" s="1"/>
  <c r="BG69" i="3"/>
  <c r="AV69" i="3"/>
  <c r="AX69" i="3" s="1"/>
  <c r="AS69" i="3"/>
  <c r="AU69" i="3" s="1"/>
  <c r="AP69" i="3"/>
  <c r="AR69" i="3" s="1"/>
  <c r="AM69" i="3"/>
  <c r="AO69" i="3" s="1"/>
  <c r="AJ69" i="3"/>
  <c r="AL69" i="3" s="1"/>
  <c r="AG69" i="3"/>
  <c r="AI69" i="3" s="1"/>
  <c r="AD69" i="3"/>
  <c r="AF69" i="3" s="1"/>
  <c r="AA69" i="3"/>
  <c r="AC69" i="3" s="1"/>
  <c r="Z69" i="3"/>
  <c r="X69" i="3"/>
  <c r="U69" i="3"/>
  <c r="W69" i="3" s="1"/>
  <c r="R69" i="3"/>
  <c r="T69" i="3" s="1"/>
  <c r="O69" i="3"/>
  <c r="Q69" i="3" s="1"/>
  <c r="L69" i="3"/>
  <c r="N69" i="3" s="1"/>
  <c r="I69" i="3"/>
  <c r="K69" i="3" s="1"/>
  <c r="H69" i="3"/>
  <c r="F69" i="3"/>
  <c r="C69" i="3"/>
  <c r="E69" i="3" s="1"/>
  <c r="B68" i="2" s="1"/>
  <c r="BH68" i="3"/>
  <c r="BJ68" i="3" s="1"/>
  <c r="BD68" i="3"/>
  <c r="BA68" i="3"/>
  <c r="AV68" i="3"/>
  <c r="AX68" i="3" s="1"/>
  <c r="AS68" i="3"/>
  <c r="AU68" i="3" s="1"/>
  <c r="AP68" i="3"/>
  <c r="AR68" i="3" s="1"/>
  <c r="AM68" i="3"/>
  <c r="AO68" i="3" s="1"/>
  <c r="AJ68" i="3"/>
  <c r="AL68" i="3" s="1"/>
  <c r="AG68" i="3"/>
  <c r="AI68" i="3" s="1"/>
  <c r="AD68" i="3"/>
  <c r="AF68" i="3" s="1"/>
  <c r="AA68" i="3"/>
  <c r="AC68" i="3" s="1"/>
  <c r="X68" i="3"/>
  <c r="Z68" i="3" s="1"/>
  <c r="U68" i="3"/>
  <c r="W68" i="3" s="1"/>
  <c r="C67" i="2" s="1"/>
  <c r="R68" i="3"/>
  <c r="T68" i="3" s="1"/>
  <c r="O68" i="3"/>
  <c r="Q68" i="3" s="1"/>
  <c r="L68" i="3"/>
  <c r="N68" i="3" s="1"/>
  <c r="I68" i="3"/>
  <c r="K68" i="3" s="1"/>
  <c r="F68" i="3"/>
  <c r="H68" i="3" s="1"/>
  <c r="C68" i="3"/>
  <c r="E68" i="3" s="1"/>
  <c r="B67" i="2" s="1"/>
  <c r="BH67" i="3"/>
  <c r="BJ67" i="3" s="1"/>
  <c r="BG67" i="3"/>
  <c r="BD67" i="3"/>
  <c r="AV67" i="3"/>
  <c r="AX67" i="3" s="1"/>
  <c r="AS67" i="3"/>
  <c r="AU67" i="3" s="1"/>
  <c r="AR67" i="3"/>
  <c r="AP67" i="3"/>
  <c r="AM67" i="3"/>
  <c r="AO67" i="3" s="1"/>
  <c r="AJ67" i="3"/>
  <c r="AL67" i="3" s="1"/>
  <c r="AG67" i="3"/>
  <c r="AI67" i="3" s="1"/>
  <c r="AD67" i="3"/>
  <c r="AF67" i="3" s="1"/>
  <c r="AA67" i="3"/>
  <c r="AC67" i="3" s="1"/>
  <c r="X67" i="3"/>
  <c r="Z67" i="3" s="1"/>
  <c r="U67" i="3"/>
  <c r="W67" i="3" s="1"/>
  <c r="R67" i="3"/>
  <c r="T67" i="3" s="1"/>
  <c r="O67" i="3"/>
  <c r="Q67" i="3" s="1"/>
  <c r="L67" i="3"/>
  <c r="N67" i="3" s="1"/>
  <c r="I67" i="3"/>
  <c r="K67" i="3" s="1"/>
  <c r="F67" i="3"/>
  <c r="H67" i="3" s="1"/>
  <c r="C67" i="3"/>
  <c r="E67" i="3" s="1"/>
  <c r="B66" i="2" s="1"/>
  <c r="BH66" i="3"/>
  <c r="BJ66" i="3" s="1"/>
  <c r="BG66" i="3"/>
  <c r="BD66" i="3"/>
  <c r="AV66" i="3"/>
  <c r="AX66" i="3" s="1"/>
  <c r="AS66" i="3"/>
  <c r="AU66" i="3" s="1"/>
  <c r="AP66" i="3"/>
  <c r="AR66" i="3" s="1"/>
  <c r="AM66" i="3"/>
  <c r="AO66" i="3" s="1"/>
  <c r="AJ66" i="3"/>
  <c r="AL66" i="3" s="1"/>
  <c r="AG66" i="3"/>
  <c r="AI66" i="3" s="1"/>
  <c r="AD66" i="3"/>
  <c r="AF66" i="3" s="1"/>
  <c r="AA66" i="3"/>
  <c r="AC66" i="3" s="1"/>
  <c r="X66" i="3"/>
  <c r="Z66" i="3" s="1"/>
  <c r="U66" i="3"/>
  <c r="W66" i="3" s="1"/>
  <c r="R66" i="3"/>
  <c r="T66" i="3" s="1"/>
  <c r="O66" i="3"/>
  <c r="Q66" i="3" s="1"/>
  <c r="L66" i="3"/>
  <c r="N66" i="3" s="1"/>
  <c r="I66" i="3"/>
  <c r="K66" i="3" s="1"/>
  <c r="F66" i="3"/>
  <c r="H66" i="3" s="1"/>
  <c r="C66" i="3"/>
  <c r="E66" i="3" s="1"/>
  <c r="B65" i="2" s="1"/>
  <c r="BJ65" i="3"/>
  <c r="BH65" i="3"/>
  <c r="BG65" i="3"/>
  <c r="D64" i="2" s="1"/>
  <c r="BD65" i="3"/>
  <c r="AV65" i="3"/>
  <c r="AX65" i="3" s="1"/>
  <c r="AS65" i="3"/>
  <c r="AU65" i="3" s="1"/>
  <c r="AP65" i="3"/>
  <c r="AR65" i="3" s="1"/>
  <c r="AM65" i="3"/>
  <c r="AO65" i="3" s="1"/>
  <c r="AJ65" i="3"/>
  <c r="AL65" i="3" s="1"/>
  <c r="AG65" i="3"/>
  <c r="AI65" i="3" s="1"/>
  <c r="AD65" i="3"/>
  <c r="AF65" i="3" s="1"/>
  <c r="AA65" i="3"/>
  <c r="AC65" i="3" s="1"/>
  <c r="X65" i="3"/>
  <c r="Z65" i="3" s="1"/>
  <c r="U65" i="3"/>
  <c r="W65" i="3" s="1"/>
  <c r="C64" i="2" s="1"/>
  <c r="R65" i="3"/>
  <c r="T65" i="3" s="1"/>
  <c r="O65" i="3"/>
  <c r="Q65" i="3" s="1"/>
  <c r="N65" i="3"/>
  <c r="L65" i="3"/>
  <c r="I65" i="3"/>
  <c r="K65" i="3" s="1"/>
  <c r="F65" i="3"/>
  <c r="H65" i="3" s="1"/>
  <c r="E65" i="3"/>
  <c r="B64" i="2" s="1"/>
  <c r="C65" i="3"/>
  <c r="B65" i="3"/>
  <c r="BH64" i="3"/>
  <c r="BJ64" i="3" s="1"/>
  <c r="BG64" i="3"/>
  <c r="D63" i="2" s="1"/>
  <c r="BD64" i="3"/>
  <c r="BA64" i="3"/>
  <c r="AV64" i="3"/>
  <c r="AX64" i="3" s="1"/>
  <c r="AS64" i="3"/>
  <c r="AU64" i="3" s="1"/>
  <c r="AP64" i="3"/>
  <c r="AR64" i="3" s="1"/>
  <c r="AM64" i="3"/>
  <c r="AO64" i="3" s="1"/>
  <c r="AJ64" i="3"/>
  <c r="AL64" i="3" s="1"/>
  <c r="AG64" i="3"/>
  <c r="AI64" i="3" s="1"/>
  <c r="AD64" i="3"/>
  <c r="AF64" i="3" s="1"/>
  <c r="AA64" i="3"/>
  <c r="AC64" i="3" s="1"/>
  <c r="X64" i="3"/>
  <c r="Z64" i="3" s="1"/>
  <c r="U64" i="3"/>
  <c r="W64" i="3" s="1"/>
  <c r="C63" i="2" s="1"/>
  <c r="R64" i="3"/>
  <c r="T64" i="3" s="1"/>
  <c r="O64" i="3"/>
  <c r="Q64" i="3" s="1"/>
  <c r="L64" i="3"/>
  <c r="N64" i="3" s="1"/>
  <c r="I64" i="3"/>
  <c r="K64" i="3" s="1"/>
  <c r="F64" i="3"/>
  <c r="H64" i="3" s="1"/>
  <c r="C64" i="3"/>
  <c r="E64" i="3" s="1"/>
  <c r="B63" i="2" s="1"/>
  <c r="B64" i="3"/>
  <c r="BH63" i="3"/>
  <c r="BJ63" i="3" s="1"/>
  <c r="BG63" i="3"/>
  <c r="BD63" i="3"/>
  <c r="BA63" i="3"/>
  <c r="AV63" i="3"/>
  <c r="AX63" i="3" s="1"/>
  <c r="AS63" i="3"/>
  <c r="AU63" i="3" s="1"/>
  <c r="AP63" i="3"/>
  <c r="AR63" i="3" s="1"/>
  <c r="AM63" i="3"/>
  <c r="AO63" i="3" s="1"/>
  <c r="AJ63" i="3"/>
  <c r="AL63" i="3" s="1"/>
  <c r="AG63" i="3"/>
  <c r="AI63" i="3" s="1"/>
  <c r="AD63" i="3"/>
  <c r="AF63" i="3" s="1"/>
  <c r="AC63" i="3"/>
  <c r="AA63" i="3"/>
  <c r="X63" i="3"/>
  <c r="Z63" i="3" s="1"/>
  <c r="U63" i="3"/>
  <c r="W63" i="3" s="1"/>
  <c r="R63" i="3"/>
  <c r="T63" i="3" s="1"/>
  <c r="O63" i="3"/>
  <c r="Q63" i="3" s="1"/>
  <c r="L63" i="3"/>
  <c r="N63" i="3" s="1"/>
  <c r="I63" i="3"/>
  <c r="K63" i="3" s="1"/>
  <c r="F63" i="3"/>
  <c r="H63" i="3" s="1"/>
  <c r="C63" i="3"/>
  <c r="E63" i="3" s="1"/>
  <c r="B62" i="2" s="1"/>
  <c r="B63" i="3"/>
  <c r="BJ62" i="3"/>
  <c r="BH62" i="3"/>
  <c r="BG62" i="3"/>
  <c r="BD62" i="3"/>
  <c r="AV62" i="3"/>
  <c r="AX62" i="3" s="1"/>
  <c r="AS62" i="3"/>
  <c r="AU62" i="3" s="1"/>
  <c r="AP62" i="3"/>
  <c r="AR62" i="3" s="1"/>
  <c r="AM62" i="3"/>
  <c r="AO62" i="3" s="1"/>
  <c r="AJ62" i="3"/>
  <c r="AL62" i="3" s="1"/>
  <c r="AG62" i="3"/>
  <c r="AI62" i="3" s="1"/>
  <c r="AD62" i="3"/>
  <c r="AF62" i="3" s="1"/>
  <c r="AC62" i="3"/>
  <c r="AA62" i="3"/>
  <c r="X62" i="3"/>
  <c r="Z62" i="3" s="1"/>
  <c r="U62" i="3"/>
  <c r="W62" i="3" s="1"/>
  <c r="R62" i="3"/>
  <c r="T62" i="3" s="1"/>
  <c r="O62" i="3"/>
  <c r="Q62" i="3" s="1"/>
  <c r="L62" i="3"/>
  <c r="N62" i="3" s="1"/>
  <c r="I62" i="3"/>
  <c r="K62" i="3" s="1"/>
  <c r="F62" i="3"/>
  <c r="H62" i="3" s="1"/>
  <c r="C62" i="3"/>
  <c r="E62" i="3" s="1"/>
  <c r="B61" i="2" s="1"/>
  <c r="B62" i="3"/>
  <c r="BH61" i="3"/>
  <c r="BJ61" i="3" s="1"/>
  <c r="BG61" i="3"/>
  <c r="D60" i="2" s="1"/>
  <c r="BD61" i="3"/>
  <c r="AV61" i="3"/>
  <c r="AX61" i="3" s="1"/>
  <c r="AS61" i="3"/>
  <c r="AU61" i="3" s="1"/>
  <c r="AP61" i="3"/>
  <c r="AR61" i="3" s="1"/>
  <c r="AM61" i="3"/>
  <c r="AO61" i="3" s="1"/>
  <c r="AJ61" i="3"/>
  <c r="AL61" i="3" s="1"/>
  <c r="AG61" i="3"/>
  <c r="AI61" i="3" s="1"/>
  <c r="AD61" i="3"/>
  <c r="AF61" i="3" s="1"/>
  <c r="AA61" i="3"/>
  <c r="AC61" i="3" s="1"/>
  <c r="X61" i="3"/>
  <c r="Z61" i="3" s="1"/>
  <c r="U61" i="3"/>
  <c r="W61" i="3" s="1"/>
  <c r="C60" i="2" s="1"/>
  <c r="R61" i="3"/>
  <c r="T61" i="3" s="1"/>
  <c r="O61" i="3"/>
  <c r="Q61" i="3" s="1"/>
  <c r="L61" i="3"/>
  <c r="N61" i="3" s="1"/>
  <c r="I61" i="3"/>
  <c r="K61" i="3" s="1"/>
  <c r="F61" i="3"/>
  <c r="H61" i="3" s="1"/>
  <c r="C61" i="3"/>
  <c r="E61" i="3" s="1"/>
  <c r="B60" i="2" s="1"/>
  <c r="B61" i="3"/>
  <c r="BH60" i="3"/>
  <c r="BJ60" i="3" s="1"/>
  <c r="BD60" i="3"/>
  <c r="AV60" i="3"/>
  <c r="AX60" i="3" s="1"/>
  <c r="AS60" i="3"/>
  <c r="AU60" i="3" s="1"/>
  <c r="AP60" i="3"/>
  <c r="AR60" i="3" s="1"/>
  <c r="AM60" i="3"/>
  <c r="AO60" i="3" s="1"/>
  <c r="AJ60" i="3"/>
  <c r="AL60" i="3" s="1"/>
  <c r="AG60" i="3"/>
  <c r="AI60" i="3" s="1"/>
  <c r="AD60" i="3"/>
  <c r="AF60" i="3" s="1"/>
  <c r="AA60" i="3"/>
  <c r="AC60" i="3" s="1"/>
  <c r="X60" i="3"/>
  <c r="Z60" i="3" s="1"/>
  <c r="U60" i="3"/>
  <c r="W60" i="3" s="1"/>
  <c r="R60" i="3"/>
  <c r="T60" i="3" s="1"/>
  <c r="O60" i="3"/>
  <c r="Q60" i="3" s="1"/>
  <c r="L60" i="3"/>
  <c r="N60" i="3" s="1"/>
  <c r="I60" i="3"/>
  <c r="K60" i="3" s="1"/>
  <c r="F60" i="3"/>
  <c r="H60" i="3" s="1"/>
  <c r="C60" i="3"/>
  <c r="E60" i="3" s="1"/>
  <c r="B59" i="2" s="1"/>
  <c r="BH59" i="3"/>
  <c r="BJ59" i="3" s="1"/>
  <c r="AV59" i="3"/>
  <c r="AX59" i="3" s="1"/>
  <c r="AS59" i="3"/>
  <c r="AU59" i="3" s="1"/>
  <c r="AP59" i="3"/>
  <c r="AR59" i="3" s="1"/>
  <c r="AM59" i="3"/>
  <c r="AO59" i="3" s="1"/>
  <c r="AJ59" i="3"/>
  <c r="AL59" i="3" s="1"/>
  <c r="AG59" i="3"/>
  <c r="AI59" i="3" s="1"/>
  <c r="AD59" i="3"/>
  <c r="AF59" i="3" s="1"/>
  <c r="AA59" i="3"/>
  <c r="AC59" i="3" s="1"/>
  <c r="X59" i="3"/>
  <c r="Z59" i="3" s="1"/>
  <c r="U59" i="3"/>
  <c r="W59" i="3" s="1"/>
  <c r="C58" i="2" s="1"/>
  <c r="R59" i="3"/>
  <c r="T59" i="3" s="1"/>
  <c r="O59" i="3"/>
  <c r="Q59" i="3" s="1"/>
  <c r="N59" i="3"/>
  <c r="L59" i="3"/>
  <c r="K59" i="3"/>
  <c r="I59" i="3"/>
  <c r="F59" i="3"/>
  <c r="H59" i="3" s="1"/>
  <c r="C59" i="3"/>
  <c r="E59" i="3" s="1"/>
  <c r="B58" i="2" s="1"/>
  <c r="BH58" i="3"/>
  <c r="BJ58" i="3" s="1"/>
  <c r="AV58" i="3"/>
  <c r="AX58" i="3" s="1"/>
  <c r="AS58" i="3"/>
  <c r="AU58" i="3" s="1"/>
  <c r="AP58" i="3"/>
  <c r="AR58" i="3" s="1"/>
  <c r="AM58" i="3"/>
  <c r="AO58" i="3" s="1"/>
  <c r="AJ58" i="3"/>
  <c r="AL58" i="3" s="1"/>
  <c r="AG58" i="3"/>
  <c r="AI58" i="3" s="1"/>
  <c r="AD58" i="3"/>
  <c r="AF58" i="3" s="1"/>
  <c r="AA58" i="3"/>
  <c r="AC58" i="3" s="1"/>
  <c r="Z58" i="3"/>
  <c r="X58" i="3"/>
  <c r="U58" i="3"/>
  <c r="W58" i="3" s="1"/>
  <c r="R58" i="3"/>
  <c r="T58" i="3" s="1"/>
  <c r="O58" i="3"/>
  <c r="Q58" i="3" s="1"/>
  <c r="L58" i="3"/>
  <c r="N58" i="3" s="1"/>
  <c r="I58" i="3"/>
  <c r="K58" i="3" s="1"/>
  <c r="F58" i="3"/>
  <c r="H58" i="3" s="1"/>
  <c r="C58" i="3"/>
  <c r="E58" i="3" s="1"/>
  <c r="B57" i="2" s="1"/>
  <c r="BH57" i="3"/>
  <c r="BJ57" i="3" s="1"/>
  <c r="AV57" i="3"/>
  <c r="AX57" i="3" s="1"/>
  <c r="AS57" i="3"/>
  <c r="AU57" i="3" s="1"/>
  <c r="AP57" i="3"/>
  <c r="AR57" i="3" s="1"/>
  <c r="AM57" i="3"/>
  <c r="AO57" i="3" s="1"/>
  <c r="AJ57" i="3"/>
  <c r="AL57" i="3" s="1"/>
  <c r="AG57" i="3"/>
  <c r="AI57" i="3" s="1"/>
  <c r="AD57" i="3"/>
  <c r="AF57" i="3" s="1"/>
  <c r="AA57" i="3"/>
  <c r="AC57" i="3" s="1"/>
  <c r="X57" i="3"/>
  <c r="Z57" i="3" s="1"/>
  <c r="W57" i="3"/>
  <c r="C56" i="2" s="1"/>
  <c r="U57" i="3"/>
  <c r="R57" i="3"/>
  <c r="T57" i="3" s="1"/>
  <c r="O57" i="3"/>
  <c r="Q57" i="3" s="1"/>
  <c r="L57" i="3"/>
  <c r="N57" i="3" s="1"/>
  <c r="I57" i="3"/>
  <c r="K57" i="3" s="1"/>
  <c r="F57" i="3"/>
  <c r="H57" i="3" s="1"/>
  <c r="C57" i="3"/>
  <c r="E57" i="3" s="1"/>
  <c r="B56" i="2" s="1"/>
  <c r="B57" i="3"/>
  <c r="BH56" i="3"/>
  <c r="BJ56" i="3" s="1"/>
  <c r="BG56" i="3"/>
  <c r="AV56" i="3"/>
  <c r="AX56" i="3" s="1"/>
  <c r="AS56" i="3"/>
  <c r="AU56" i="3" s="1"/>
  <c r="AP56" i="3"/>
  <c r="AR56" i="3" s="1"/>
  <c r="AM56" i="3"/>
  <c r="AO56" i="3" s="1"/>
  <c r="AJ56" i="3"/>
  <c r="AL56" i="3" s="1"/>
  <c r="AG56" i="3"/>
  <c r="AI56" i="3" s="1"/>
  <c r="AD56" i="3"/>
  <c r="AF56" i="3" s="1"/>
  <c r="AC56" i="3"/>
  <c r="AA56" i="3"/>
  <c r="X56" i="3"/>
  <c r="Z56" i="3" s="1"/>
  <c r="U56" i="3"/>
  <c r="W56" i="3" s="1"/>
  <c r="C55" i="2" s="1"/>
  <c r="R56" i="3"/>
  <c r="T56" i="3" s="1"/>
  <c r="O56" i="3"/>
  <c r="Q56" i="3" s="1"/>
  <c r="L56" i="3"/>
  <c r="N56" i="3" s="1"/>
  <c r="I56" i="3"/>
  <c r="K56" i="3" s="1"/>
  <c r="H56" i="3"/>
  <c r="F56" i="3"/>
  <c r="C56" i="3"/>
  <c r="E56" i="3" s="1"/>
  <c r="B55" i="2" s="1"/>
  <c r="BH55" i="3"/>
  <c r="BJ55" i="3" s="1"/>
  <c r="BG55" i="3"/>
  <c r="D54" i="2" s="1"/>
  <c r="AV55" i="3"/>
  <c r="AX55" i="3" s="1"/>
  <c r="AS55" i="3"/>
  <c r="AU55" i="3" s="1"/>
  <c r="AP55" i="3"/>
  <c r="AR55" i="3" s="1"/>
  <c r="AM55" i="3"/>
  <c r="AO55" i="3" s="1"/>
  <c r="AJ55" i="3"/>
  <c r="AL55" i="3" s="1"/>
  <c r="AG55" i="3"/>
  <c r="AI55" i="3" s="1"/>
  <c r="AD55" i="3"/>
  <c r="AF55" i="3" s="1"/>
  <c r="AA55" i="3"/>
  <c r="AC55" i="3" s="1"/>
  <c r="Z55" i="3"/>
  <c r="X55" i="3"/>
  <c r="U55" i="3"/>
  <c r="W55" i="3" s="1"/>
  <c r="R55" i="3"/>
  <c r="T55" i="3" s="1"/>
  <c r="O55" i="3"/>
  <c r="Q55" i="3" s="1"/>
  <c r="L55" i="3"/>
  <c r="N55" i="3" s="1"/>
  <c r="I55" i="3"/>
  <c r="K55" i="3" s="1"/>
  <c r="F55" i="3"/>
  <c r="H55" i="3" s="1"/>
  <c r="C55" i="3"/>
  <c r="E55" i="3" s="1"/>
  <c r="B54" i="2" s="1"/>
  <c r="BH54" i="3"/>
  <c r="BJ54" i="3" s="1"/>
  <c r="BG54" i="3"/>
  <c r="D53" i="2" s="1"/>
  <c r="BA54" i="3"/>
  <c r="AV54" i="3"/>
  <c r="AX54" i="3" s="1"/>
  <c r="AS54" i="3"/>
  <c r="AU54" i="3" s="1"/>
  <c r="AP54" i="3"/>
  <c r="AR54" i="3" s="1"/>
  <c r="AM54" i="3"/>
  <c r="AO54" i="3" s="1"/>
  <c r="AJ54" i="3"/>
  <c r="AL54" i="3" s="1"/>
  <c r="AG54" i="3"/>
  <c r="AI54" i="3" s="1"/>
  <c r="AD54" i="3"/>
  <c r="AF54" i="3" s="1"/>
  <c r="AA54" i="3"/>
  <c r="AC54" i="3" s="1"/>
  <c r="X54" i="3"/>
  <c r="Z54" i="3" s="1"/>
  <c r="U54" i="3"/>
  <c r="W54" i="3" s="1"/>
  <c r="C53" i="2" s="1"/>
  <c r="R54" i="3"/>
  <c r="T54" i="3" s="1"/>
  <c r="O54" i="3"/>
  <c r="Q54" i="3" s="1"/>
  <c r="L54" i="3"/>
  <c r="N54" i="3" s="1"/>
  <c r="I54" i="3"/>
  <c r="K54" i="3" s="1"/>
  <c r="F54" i="3"/>
  <c r="H54" i="3" s="1"/>
  <c r="C54" i="3"/>
  <c r="E54" i="3" s="1"/>
  <c r="B53" i="2" s="1"/>
  <c r="BH53" i="3"/>
  <c r="BJ53" i="3" s="1"/>
  <c r="BG53" i="3"/>
  <c r="BD53" i="3"/>
  <c r="AV53" i="3"/>
  <c r="AX53" i="3" s="1"/>
  <c r="AS53" i="3"/>
  <c r="AU53" i="3" s="1"/>
  <c r="AP53" i="3"/>
  <c r="AR53" i="3" s="1"/>
  <c r="AM53" i="3"/>
  <c r="AO53" i="3" s="1"/>
  <c r="AJ53" i="3"/>
  <c r="AL53" i="3" s="1"/>
  <c r="AG53" i="3"/>
  <c r="AI53" i="3" s="1"/>
  <c r="AD53" i="3"/>
  <c r="AF53" i="3" s="1"/>
  <c r="AA53" i="3"/>
  <c r="AC53" i="3" s="1"/>
  <c r="X53" i="3"/>
  <c r="Z53" i="3" s="1"/>
  <c r="U53" i="3"/>
  <c r="W53" i="3" s="1"/>
  <c r="C52" i="2" s="1"/>
  <c r="R53" i="3"/>
  <c r="T53" i="3" s="1"/>
  <c r="O53" i="3"/>
  <c r="Q53" i="3" s="1"/>
  <c r="L53" i="3"/>
  <c r="N53" i="3" s="1"/>
  <c r="I53" i="3"/>
  <c r="K53" i="3" s="1"/>
  <c r="F53" i="3"/>
  <c r="H53" i="3" s="1"/>
  <c r="C53" i="3"/>
  <c r="E53" i="3" s="1"/>
  <c r="B52" i="2" s="1"/>
  <c r="BH52" i="3"/>
  <c r="BJ52" i="3" s="1"/>
  <c r="BG52" i="3"/>
  <c r="D51" i="2" s="1"/>
  <c r="AV52" i="3"/>
  <c r="AX52" i="3" s="1"/>
  <c r="AS52" i="3"/>
  <c r="AU52" i="3" s="1"/>
  <c r="AP52" i="3"/>
  <c r="AR52" i="3" s="1"/>
  <c r="AM52" i="3"/>
  <c r="AO52" i="3" s="1"/>
  <c r="AJ52" i="3"/>
  <c r="AL52" i="3" s="1"/>
  <c r="AG52" i="3"/>
  <c r="AI52" i="3" s="1"/>
  <c r="AD52" i="3"/>
  <c r="AF52" i="3" s="1"/>
  <c r="AA52" i="3"/>
  <c r="AC52" i="3" s="1"/>
  <c r="X52" i="3"/>
  <c r="Z52" i="3" s="1"/>
  <c r="U52" i="3"/>
  <c r="W52" i="3" s="1"/>
  <c r="C51" i="2" s="1"/>
  <c r="R52" i="3"/>
  <c r="T52" i="3" s="1"/>
  <c r="O52" i="3"/>
  <c r="Q52" i="3" s="1"/>
  <c r="L52" i="3"/>
  <c r="N52" i="3" s="1"/>
  <c r="I52" i="3"/>
  <c r="K52" i="3" s="1"/>
  <c r="F52" i="3"/>
  <c r="H52" i="3" s="1"/>
  <c r="C52" i="3"/>
  <c r="E52" i="3" s="1"/>
  <c r="B51" i="2" s="1"/>
  <c r="BH51" i="3"/>
  <c r="BJ51" i="3" s="1"/>
  <c r="BG51" i="3"/>
  <c r="BD51" i="3"/>
  <c r="AV51" i="3"/>
  <c r="AX51" i="3" s="1"/>
  <c r="AS51" i="3"/>
  <c r="AU51" i="3" s="1"/>
  <c r="AP51" i="3"/>
  <c r="AR51" i="3" s="1"/>
  <c r="AM51" i="3"/>
  <c r="AO51" i="3" s="1"/>
  <c r="AL51" i="3"/>
  <c r="AJ51" i="3"/>
  <c r="AI51" i="3"/>
  <c r="AG51" i="3"/>
  <c r="AD51" i="3"/>
  <c r="AF51" i="3" s="1"/>
  <c r="AA51" i="3"/>
  <c r="AC51" i="3" s="1"/>
  <c r="X51" i="3"/>
  <c r="Z51" i="3" s="1"/>
  <c r="U51" i="3"/>
  <c r="W51" i="3" s="1"/>
  <c r="C50" i="2" s="1"/>
  <c r="R51" i="3"/>
  <c r="T51" i="3" s="1"/>
  <c r="O51" i="3"/>
  <c r="Q51" i="3" s="1"/>
  <c r="L51" i="3"/>
  <c r="N51" i="3" s="1"/>
  <c r="I51" i="3"/>
  <c r="K51" i="3" s="1"/>
  <c r="F51" i="3"/>
  <c r="H51" i="3" s="1"/>
  <c r="C51" i="3"/>
  <c r="E51" i="3" s="1"/>
  <c r="B50" i="2" s="1"/>
  <c r="BJ50" i="3"/>
  <c r="BH50" i="3"/>
  <c r="BG50" i="3"/>
  <c r="D49" i="2" s="1"/>
  <c r="BD50" i="3"/>
  <c r="BA50" i="3"/>
  <c r="AV50" i="3"/>
  <c r="AX50" i="3" s="1"/>
  <c r="AS50" i="3"/>
  <c r="AU50" i="3" s="1"/>
  <c r="AP50" i="3"/>
  <c r="AR50" i="3" s="1"/>
  <c r="AM50" i="3"/>
  <c r="AO50" i="3" s="1"/>
  <c r="AJ50" i="3"/>
  <c r="AL50" i="3" s="1"/>
  <c r="AG50" i="3"/>
  <c r="AI50" i="3" s="1"/>
  <c r="AD50" i="3"/>
  <c r="AF50" i="3" s="1"/>
  <c r="AA50" i="3"/>
  <c r="AC50" i="3" s="1"/>
  <c r="X50" i="3"/>
  <c r="Z50" i="3" s="1"/>
  <c r="U50" i="3"/>
  <c r="W50" i="3" s="1"/>
  <c r="R50" i="3"/>
  <c r="T50" i="3" s="1"/>
  <c r="O50" i="3"/>
  <c r="Q50" i="3" s="1"/>
  <c r="L50" i="3"/>
  <c r="N50" i="3" s="1"/>
  <c r="I50" i="3"/>
  <c r="K50" i="3" s="1"/>
  <c r="F50" i="3"/>
  <c r="H50" i="3" s="1"/>
  <c r="C50" i="3"/>
  <c r="E50" i="3" s="1"/>
  <c r="B49" i="2" s="1"/>
  <c r="B50" i="3"/>
  <c r="BH49" i="3"/>
  <c r="BJ49" i="3" s="1"/>
  <c r="BG49" i="3"/>
  <c r="D48" i="2" s="1"/>
  <c r="BD49" i="3"/>
  <c r="BA49" i="3"/>
  <c r="AV49" i="3"/>
  <c r="AX49" i="3" s="1"/>
  <c r="AS49" i="3"/>
  <c r="AU49" i="3" s="1"/>
  <c r="AP49" i="3"/>
  <c r="AR49" i="3" s="1"/>
  <c r="AM49" i="3"/>
  <c r="AO49" i="3" s="1"/>
  <c r="AJ49" i="3"/>
  <c r="AL49" i="3" s="1"/>
  <c r="AG49" i="3"/>
  <c r="AI49" i="3" s="1"/>
  <c r="AD49" i="3"/>
  <c r="AF49" i="3" s="1"/>
  <c r="AA49" i="3"/>
  <c r="AC49" i="3" s="1"/>
  <c r="X49" i="3"/>
  <c r="Z49" i="3" s="1"/>
  <c r="U49" i="3"/>
  <c r="W49" i="3" s="1"/>
  <c r="R49" i="3"/>
  <c r="T49" i="3" s="1"/>
  <c r="O49" i="3"/>
  <c r="Q49" i="3" s="1"/>
  <c r="L49" i="3"/>
  <c r="N49" i="3" s="1"/>
  <c r="I49" i="3"/>
  <c r="K49" i="3" s="1"/>
  <c r="F49" i="3"/>
  <c r="H49" i="3" s="1"/>
  <c r="C49" i="3"/>
  <c r="E49" i="3" s="1"/>
  <c r="B48" i="2" s="1"/>
  <c r="B49" i="3"/>
  <c r="BH48" i="3"/>
  <c r="BJ48" i="3" s="1"/>
  <c r="BG48" i="3"/>
  <c r="D47" i="2" s="1"/>
  <c r="BD48" i="3"/>
  <c r="BA48" i="3"/>
  <c r="AV48" i="3"/>
  <c r="AX48" i="3" s="1"/>
  <c r="AS48" i="3"/>
  <c r="AU48" i="3" s="1"/>
  <c r="AP48" i="3"/>
  <c r="AR48" i="3" s="1"/>
  <c r="AM48" i="3"/>
  <c r="AO48" i="3" s="1"/>
  <c r="AJ48" i="3"/>
  <c r="AL48" i="3" s="1"/>
  <c r="AG48" i="3"/>
  <c r="AI48" i="3" s="1"/>
  <c r="AD48" i="3"/>
  <c r="AF48" i="3" s="1"/>
  <c r="AA48" i="3"/>
  <c r="AC48" i="3" s="1"/>
  <c r="X48" i="3"/>
  <c r="Z48" i="3" s="1"/>
  <c r="U48" i="3"/>
  <c r="W48" i="3" s="1"/>
  <c r="R48" i="3"/>
  <c r="T48" i="3" s="1"/>
  <c r="O48" i="3"/>
  <c r="Q48" i="3" s="1"/>
  <c r="L48" i="3"/>
  <c r="N48" i="3" s="1"/>
  <c r="I48" i="3"/>
  <c r="K48" i="3" s="1"/>
  <c r="F48" i="3"/>
  <c r="H48" i="3" s="1"/>
  <c r="C48" i="3"/>
  <c r="E48" i="3" s="1"/>
  <c r="B47" i="2" s="1"/>
  <c r="B48" i="3"/>
  <c r="BH47" i="3"/>
  <c r="BJ47" i="3" s="1"/>
  <c r="BG47" i="3"/>
  <c r="BD47" i="3"/>
  <c r="AV47" i="3"/>
  <c r="AX47" i="3" s="1"/>
  <c r="AS47" i="3"/>
  <c r="AU47" i="3" s="1"/>
  <c r="AP47" i="3"/>
  <c r="AR47" i="3" s="1"/>
  <c r="AM47" i="3"/>
  <c r="AO47" i="3" s="1"/>
  <c r="AJ47" i="3"/>
  <c r="AL47" i="3" s="1"/>
  <c r="AG47" i="3"/>
  <c r="AI47" i="3" s="1"/>
  <c r="AD47" i="3"/>
  <c r="AF47" i="3" s="1"/>
  <c r="AA47" i="3"/>
  <c r="AC47" i="3" s="1"/>
  <c r="X47" i="3"/>
  <c r="Z47" i="3" s="1"/>
  <c r="U47" i="3"/>
  <c r="W47" i="3" s="1"/>
  <c r="C46" i="2" s="1"/>
  <c r="R47" i="3"/>
  <c r="T47" i="3" s="1"/>
  <c r="O47" i="3"/>
  <c r="Q47" i="3" s="1"/>
  <c r="L47" i="3"/>
  <c r="N47" i="3" s="1"/>
  <c r="I47" i="3"/>
  <c r="K47" i="3" s="1"/>
  <c r="F47" i="3"/>
  <c r="H47" i="3" s="1"/>
  <c r="E47" i="3"/>
  <c r="B46" i="2" s="1"/>
  <c r="C47" i="3"/>
  <c r="B47" i="3"/>
  <c r="BH46" i="3"/>
  <c r="BJ46" i="3" s="1"/>
  <c r="BD46" i="3"/>
  <c r="AV46" i="3"/>
  <c r="AX46" i="3" s="1"/>
  <c r="AS46" i="3"/>
  <c r="AU46" i="3" s="1"/>
  <c r="AP46" i="3"/>
  <c r="AR46" i="3" s="1"/>
  <c r="AM46" i="3"/>
  <c r="AO46" i="3" s="1"/>
  <c r="AJ46" i="3"/>
  <c r="AL46" i="3" s="1"/>
  <c r="AG46" i="3"/>
  <c r="AI46" i="3" s="1"/>
  <c r="AD46" i="3"/>
  <c r="AF46" i="3" s="1"/>
  <c r="AA46" i="3"/>
  <c r="AC46" i="3" s="1"/>
  <c r="X46" i="3"/>
  <c r="Z46" i="3" s="1"/>
  <c r="U46" i="3"/>
  <c r="W46" i="3" s="1"/>
  <c r="R46" i="3"/>
  <c r="T46" i="3" s="1"/>
  <c r="O46" i="3"/>
  <c r="Q46" i="3" s="1"/>
  <c r="L46" i="3"/>
  <c r="N46" i="3" s="1"/>
  <c r="I46" i="3"/>
  <c r="K46" i="3" s="1"/>
  <c r="F46" i="3"/>
  <c r="H46" i="3" s="1"/>
  <c r="C46" i="3"/>
  <c r="E46" i="3" s="1"/>
  <c r="B45" i="2" s="1"/>
  <c r="BH45" i="3"/>
  <c r="BJ45" i="3" s="1"/>
  <c r="BG45" i="3"/>
  <c r="D44" i="2" s="1"/>
  <c r="AV45" i="3"/>
  <c r="AX45" i="3" s="1"/>
  <c r="AS45" i="3"/>
  <c r="AU45" i="3" s="1"/>
  <c r="AP45" i="3"/>
  <c r="AR45" i="3" s="1"/>
  <c r="AM45" i="3"/>
  <c r="AO45" i="3" s="1"/>
  <c r="AJ45" i="3"/>
  <c r="AL45" i="3" s="1"/>
  <c r="AG45" i="3"/>
  <c r="AI45" i="3" s="1"/>
  <c r="AD45" i="3"/>
  <c r="AF45" i="3" s="1"/>
  <c r="AA45" i="3"/>
  <c r="AC45" i="3" s="1"/>
  <c r="X45" i="3"/>
  <c r="Z45" i="3" s="1"/>
  <c r="U45" i="3"/>
  <c r="W45" i="3" s="1"/>
  <c r="C44" i="2" s="1"/>
  <c r="R45" i="3"/>
  <c r="T45" i="3" s="1"/>
  <c r="O45" i="3"/>
  <c r="Q45" i="3" s="1"/>
  <c r="L45" i="3"/>
  <c r="N45" i="3" s="1"/>
  <c r="I45" i="3"/>
  <c r="K45" i="3" s="1"/>
  <c r="F45" i="3"/>
  <c r="H45" i="3" s="1"/>
  <c r="C45" i="3"/>
  <c r="E45" i="3" s="1"/>
  <c r="B44" i="2" s="1"/>
  <c r="BH44" i="3"/>
  <c r="BJ44" i="3" s="1"/>
  <c r="AV44" i="3"/>
  <c r="AX44" i="3" s="1"/>
  <c r="AS44" i="3"/>
  <c r="AU44" i="3" s="1"/>
  <c r="AP44" i="3"/>
  <c r="AR44" i="3" s="1"/>
  <c r="AM44" i="3"/>
  <c r="AO44" i="3" s="1"/>
  <c r="AJ44" i="3"/>
  <c r="AL44" i="3" s="1"/>
  <c r="AG44" i="3"/>
  <c r="AI44" i="3" s="1"/>
  <c r="AD44" i="3"/>
  <c r="AF44" i="3" s="1"/>
  <c r="AA44" i="3"/>
  <c r="AC44" i="3" s="1"/>
  <c r="X44" i="3"/>
  <c r="Z44" i="3" s="1"/>
  <c r="U44" i="3"/>
  <c r="W44" i="3" s="1"/>
  <c r="R44" i="3"/>
  <c r="T44" i="3" s="1"/>
  <c r="O44" i="3"/>
  <c r="Q44" i="3" s="1"/>
  <c r="N44" i="3"/>
  <c r="L44" i="3"/>
  <c r="I44" i="3"/>
  <c r="K44" i="3" s="1"/>
  <c r="F44" i="3"/>
  <c r="H44" i="3" s="1"/>
  <c r="C44" i="3"/>
  <c r="E44" i="3" s="1"/>
  <c r="B43" i="2" s="1"/>
  <c r="BH43" i="3"/>
  <c r="BJ43" i="3" s="1"/>
  <c r="AV43" i="3"/>
  <c r="AX43" i="3" s="1"/>
  <c r="AS43" i="3"/>
  <c r="AU43" i="3" s="1"/>
  <c r="AP43" i="3"/>
  <c r="AR43" i="3" s="1"/>
  <c r="AM43" i="3"/>
  <c r="AO43" i="3" s="1"/>
  <c r="AJ43" i="3"/>
  <c r="AL43" i="3" s="1"/>
  <c r="AG43" i="3"/>
  <c r="AI43" i="3" s="1"/>
  <c r="AD43" i="3"/>
  <c r="AF43" i="3" s="1"/>
  <c r="AA43" i="3"/>
  <c r="AC43" i="3" s="1"/>
  <c r="X43" i="3"/>
  <c r="Z43" i="3" s="1"/>
  <c r="U43" i="3"/>
  <c r="W43" i="3" s="1"/>
  <c r="C42" i="2" s="1"/>
  <c r="R43" i="3"/>
  <c r="T43" i="3" s="1"/>
  <c r="O43" i="3"/>
  <c r="Q43" i="3" s="1"/>
  <c r="L43" i="3"/>
  <c r="N43" i="3" s="1"/>
  <c r="I43" i="3"/>
  <c r="K43" i="3" s="1"/>
  <c r="F43" i="3"/>
  <c r="H43" i="3" s="1"/>
  <c r="C43" i="3"/>
  <c r="E43" i="3" s="1"/>
  <c r="B42" i="2" s="1"/>
  <c r="BH42" i="3"/>
  <c r="BJ42" i="3" s="1"/>
  <c r="BG42" i="3"/>
  <c r="BD42" i="3"/>
  <c r="AV42" i="3"/>
  <c r="AX42" i="3" s="1"/>
  <c r="AS42" i="3"/>
  <c r="AU42" i="3" s="1"/>
  <c r="AP42" i="3"/>
  <c r="AR42" i="3" s="1"/>
  <c r="AM42" i="3"/>
  <c r="AO42" i="3" s="1"/>
  <c r="AJ42" i="3"/>
  <c r="AL42" i="3" s="1"/>
  <c r="AG42" i="3"/>
  <c r="AI42" i="3" s="1"/>
  <c r="AD42" i="3"/>
  <c r="AF42" i="3" s="1"/>
  <c r="AA42" i="3"/>
  <c r="AC42" i="3" s="1"/>
  <c r="X42" i="3"/>
  <c r="Z42" i="3" s="1"/>
  <c r="U42" i="3"/>
  <c r="W42" i="3" s="1"/>
  <c r="R42" i="3"/>
  <c r="T42" i="3" s="1"/>
  <c r="O42" i="3"/>
  <c r="Q42" i="3" s="1"/>
  <c r="L42" i="3"/>
  <c r="N42" i="3" s="1"/>
  <c r="I42" i="3"/>
  <c r="K42" i="3" s="1"/>
  <c r="F42" i="3"/>
  <c r="H42" i="3" s="1"/>
  <c r="C42" i="3"/>
  <c r="E42" i="3" s="1"/>
  <c r="B41" i="2" s="1"/>
  <c r="BH41" i="3"/>
  <c r="BJ41" i="3" s="1"/>
  <c r="BG41" i="3"/>
  <c r="AV41" i="3"/>
  <c r="AX41" i="3" s="1"/>
  <c r="AS41" i="3"/>
  <c r="AU41" i="3" s="1"/>
  <c r="AP41" i="3"/>
  <c r="AR41" i="3" s="1"/>
  <c r="AM41" i="3"/>
  <c r="AO41" i="3" s="1"/>
  <c r="AJ41" i="3"/>
  <c r="AL41" i="3" s="1"/>
  <c r="AG41" i="3"/>
  <c r="AI41" i="3" s="1"/>
  <c r="AD41" i="3"/>
  <c r="AF41" i="3" s="1"/>
  <c r="AA41" i="3"/>
  <c r="AC41" i="3" s="1"/>
  <c r="X41" i="3"/>
  <c r="Z41" i="3" s="1"/>
  <c r="U41" i="3"/>
  <c r="W41" i="3" s="1"/>
  <c r="R41" i="3"/>
  <c r="T41" i="3" s="1"/>
  <c r="O41" i="3"/>
  <c r="Q41" i="3" s="1"/>
  <c r="L41" i="3"/>
  <c r="N41" i="3" s="1"/>
  <c r="I41" i="3"/>
  <c r="K41" i="3" s="1"/>
  <c r="F41" i="3"/>
  <c r="H41" i="3" s="1"/>
  <c r="C41" i="3"/>
  <c r="E41" i="3" s="1"/>
  <c r="B40" i="2" s="1"/>
  <c r="B41" i="3"/>
  <c r="BH40" i="3"/>
  <c r="BJ40" i="3" s="1"/>
  <c r="BG40" i="3"/>
  <c r="BD40" i="3"/>
  <c r="BA40" i="3"/>
  <c r="AV40" i="3"/>
  <c r="AX40" i="3" s="1"/>
  <c r="AS40" i="3"/>
  <c r="AU40" i="3" s="1"/>
  <c r="AP40" i="3"/>
  <c r="AR40" i="3" s="1"/>
  <c r="AM40" i="3"/>
  <c r="AO40" i="3" s="1"/>
  <c r="AJ40" i="3"/>
  <c r="AL40" i="3" s="1"/>
  <c r="AG40" i="3"/>
  <c r="AI40" i="3" s="1"/>
  <c r="AD40" i="3"/>
  <c r="AF40" i="3" s="1"/>
  <c r="AA40" i="3"/>
  <c r="AC40" i="3" s="1"/>
  <c r="X40" i="3"/>
  <c r="Z40" i="3" s="1"/>
  <c r="U40" i="3"/>
  <c r="W40" i="3" s="1"/>
  <c r="C39" i="2" s="1"/>
  <c r="R40" i="3"/>
  <c r="T40" i="3" s="1"/>
  <c r="O40" i="3"/>
  <c r="Q40" i="3" s="1"/>
  <c r="L40" i="3"/>
  <c r="N40" i="3" s="1"/>
  <c r="K40" i="3"/>
  <c r="I40" i="3"/>
  <c r="F40" i="3"/>
  <c r="H40" i="3" s="1"/>
  <c r="C40" i="3"/>
  <c r="E40" i="3" s="1"/>
  <c r="B39" i="2" s="1"/>
  <c r="BH39" i="3"/>
  <c r="BJ39" i="3" s="1"/>
  <c r="BG39" i="3"/>
  <c r="BD39" i="3"/>
  <c r="BA39" i="3"/>
  <c r="AV39" i="3"/>
  <c r="AX39" i="3" s="1"/>
  <c r="AS39" i="3"/>
  <c r="AU39" i="3" s="1"/>
  <c r="AP39" i="3"/>
  <c r="AR39" i="3" s="1"/>
  <c r="AM39" i="3"/>
  <c r="AO39" i="3" s="1"/>
  <c r="AJ39" i="3"/>
  <c r="AL39" i="3" s="1"/>
  <c r="AG39" i="3"/>
  <c r="AI39" i="3" s="1"/>
  <c r="AD39" i="3"/>
  <c r="AF39" i="3" s="1"/>
  <c r="AA39" i="3"/>
  <c r="AC39" i="3" s="1"/>
  <c r="X39" i="3"/>
  <c r="Z39" i="3" s="1"/>
  <c r="U39" i="3"/>
  <c r="W39" i="3" s="1"/>
  <c r="R39" i="3"/>
  <c r="T39" i="3" s="1"/>
  <c r="O39" i="3"/>
  <c r="Q39" i="3" s="1"/>
  <c r="N39" i="3"/>
  <c r="L39" i="3"/>
  <c r="I39" i="3"/>
  <c r="K39" i="3" s="1"/>
  <c r="F39" i="3"/>
  <c r="H39" i="3" s="1"/>
  <c r="C39" i="3"/>
  <c r="E39" i="3" s="1"/>
  <c r="B38" i="2" s="1"/>
  <c r="BH38" i="3"/>
  <c r="BJ38" i="3" s="1"/>
  <c r="BG38" i="3"/>
  <c r="D37" i="2" s="1"/>
  <c r="BD38" i="3"/>
  <c r="AV38" i="3"/>
  <c r="AX38" i="3" s="1"/>
  <c r="AS38" i="3"/>
  <c r="AU38" i="3" s="1"/>
  <c r="AP38" i="3"/>
  <c r="AR38" i="3" s="1"/>
  <c r="AM38" i="3"/>
  <c r="AO38" i="3" s="1"/>
  <c r="AJ38" i="3"/>
  <c r="AL38" i="3" s="1"/>
  <c r="AG38" i="3"/>
  <c r="AI38" i="3" s="1"/>
  <c r="AD38" i="3"/>
  <c r="AF38" i="3" s="1"/>
  <c r="AA38" i="3"/>
  <c r="AC38" i="3" s="1"/>
  <c r="Z38" i="3"/>
  <c r="X38" i="3"/>
  <c r="U38" i="3"/>
  <c r="W38" i="3" s="1"/>
  <c r="R38" i="3"/>
  <c r="T38" i="3" s="1"/>
  <c r="O38" i="3"/>
  <c r="Q38" i="3" s="1"/>
  <c r="N38" i="3"/>
  <c r="L38" i="3"/>
  <c r="I38" i="3"/>
  <c r="K38" i="3" s="1"/>
  <c r="F38" i="3"/>
  <c r="H38" i="3" s="1"/>
  <c r="C38" i="3"/>
  <c r="E38" i="3" s="1"/>
  <c r="B37" i="2" s="1"/>
  <c r="BH37" i="3"/>
  <c r="BJ37" i="3" s="1"/>
  <c r="BG37" i="3"/>
  <c r="D36" i="2" s="1"/>
  <c r="BD37" i="3"/>
  <c r="AV37" i="3"/>
  <c r="AX37" i="3" s="1"/>
  <c r="AS37" i="3"/>
  <c r="AU37" i="3" s="1"/>
  <c r="AP37" i="3"/>
  <c r="AR37" i="3" s="1"/>
  <c r="AM37" i="3"/>
  <c r="AO37" i="3" s="1"/>
  <c r="AJ37" i="3"/>
  <c r="AL37" i="3" s="1"/>
  <c r="AG37" i="3"/>
  <c r="AI37" i="3" s="1"/>
  <c r="AD37" i="3"/>
  <c r="AF37" i="3" s="1"/>
  <c r="AA37" i="3"/>
  <c r="AC37" i="3" s="1"/>
  <c r="X37" i="3"/>
  <c r="Z37" i="3" s="1"/>
  <c r="U37" i="3"/>
  <c r="W37" i="3" s="1"/>
  <c r="R37" i="3"/>
  <c r="T37" i="3" s="1"/>
  <c r="O37" i="3"/>
  <c r="Q37" i="3" s="1"/>
  <c r="L37" i="3"/>
  <c r="N37" i="3" s="1"/>
  <c r="I37" i="3"/>
  <c r="K37" i="3" s="1"/>
  <c r="F37" i="3"/>
  <c r="H37" i="3" s="1"/>
  <c r="C37" i="3"/>
  <c r="E37" i="3" s="1"/>
  <c r="B36" i="2" s="1"/>
  <c r="B37" i="3"/>
  <c r="BH36" i="3"/>
  <c r="BJ36" i="3" s="1"/>
  <c r="BG36" i="3"/>
  <c r="BD36" i="3"/>
  <c r="AV36" i="3"/>
  <c r="AX36" i="3" s="1"/>
  <c r="AS36" i="3"/>
  <c r="AU36" i="3" s="1"/>
  <c r="AP36" i="3"/>
  <c r="AR36" i="3" s="1"/>
  <c r="AO36" i="3"/>
  <c r="AM36" i="3"/>
  <c r="AJ36" i="3"/>
  <c r="AL36" i="3" s="1"/>
  <c r="AG36" i="3"/>
  <c r="AI36" i="3" s="1"/>
  <c r="AD36" i="3"/>
  <c r="AF36" i="3" s="1"/>
  <c r="AA36" i="3"/>
  <c r="AC36" i="3" s="1"/>
  <c r="X36" i="3"/>
  <c r="Z36" i="3" s="1"/>
  <c r="U36" i="3"/>
  <c r="W36" i="3" s="1"/>
  <c r="R36" i="3"/>
  <c r="T36" i="3" s="1"/>
  <c r="O36" i="3"/>
  <c r="Q36" i="3" s="1"/>
  <c r="L36" i="3"/>
  <c r="N36" i="3" s="1"/>
  <c r="I36" i="3"/>
  <c r="K36" i="3" s="1"/>
  <c r="F36" i="3"/>
  <c r="H36" i="3" s="1"/>
  <c r="C36" i="3"/>
  <c r="E36" i="3" s="1"/>
  <c r="B35" i="2" s="1"/>
  <c r="B36" i="3"/>
  <c r="BJ35" i="3"/>
  <c r="BH35" i="3"/>
  <c r="BG35" i="3"/>
  <c r="D34" i="2" s="1"/>
  <c r="BD35" i="3"/>
  <c r="BA35" i="3"/>
  <c r="AV35" i="3"/>
  <c r="AX35" i="3" s="1"/>
  <c r="AS35" i="3"/>
  <c r="AU35" i="3" s="1"/>
  <c r="AP35" i="3"/>
  <c r="AR35" i="3" s="1"/>
  <c r="AM35" i="3"/>
  <c r="AO35" i="3" s="1"/>
  <c r="AL35" i="3"/>
  <c r="AJ35" i="3"/>
  <c r="AG35" i="3"/>
  <c r="AI35" i="3" s="1"/>
  <c r="AD35" i="3"/>
  <c r="AF35" i="3" s="1"/>
  <c r="AA35" i="3"/>
  <c r="AC35" i="3" s="1"/>
  <c r="X35" i="3"/>
  <c r="Z35" i="3" s="1"/>
  <c r="U35" i="3"/>
  <c r="W35" i="3" s="1"/>
  <c r="R35" i="3"/>
  <c r="T35" i="3" s="1"/>
  <c r="O35" i="3"/>
  <c r="Q35" i="3" s="1"/>
  <c r="L35" i="3"/>
  <c r="N35" i="3" s="1"/>
  <c r="I35" i="3"/>
  <c r="K35" i="3" s="1"/>
  <c r="F35" i="3"/>
  <c r="H35" i="3" s="1"/>
  <c r="C35" i="3"/>
  <c r="E35" i="3" s="1"/>
  <c r="B34" i="2" s="1"/>
  <c r="B35" i="3"/>
  <c r="BH34" i="3"/>
  <c r="BJ34" i="3" s="1"/>
  <c r="BG34" i="3"/>
  <c r="D33" i="2" s="1"/>
  <c r="BD34" i="3"/>
  <c r="AV34" i="3"/>
  <c r="AX34" i="3" s="1"/>
  <c r="AS34" i="3"/>
  <c r="AU34" i="3" s="1"/>
  <c r="AP34" i="3"/>
  <c r="AR34" i="3" s="1"/>
  <c r="AM34" i="3"/>
  <c r="AO34" i="3" s="1"/>
  <c r="AJ34" i="3"/>
  <c r="AL34" i="3" s="1"/>
  <c r="AG34" i="3"/>
  <c r="AI34" i="3" s="1"/>
  <c r="AD34" i="3"/>
  <c r="AF34" i="3" s="1"/>
  <c r="AA34" i="3"/>
  <c r="AC34" i="3" s="1"/>
  <c r="X34" i="3"/>
  <c r="Z34" i="3" s="1"/>
  <c r="U34" i="3"/>
  <c r="W34" i="3" s="1"/>
  <c r="C33" i="2" s="1"/>
  <c r="R34" i="3"/>
  <c r="T34" i="3" s="1"/>
  <c r="O34" i="3"/>
  <c r="Q34" i="3" s="1"/>
  <c r="L34" i="3"/>
  <c r="N34" i="3" s="1"/>
  <c r="I34" i="3"/>
  <c r="K34" i="3" s="1"/>
  <c r="F34" i="3"/>
  <c r="H34" i="3" s="1"/>
  <c r="C34" i="3"/>
  <c r="E34" i="3" s="1"/>
  <c r="B33" i="2" s="1"/>
  <c r="B34" i="3"/>
  <c r="BH33" i="3"/>
  <c r="BJ33" i="3" s="1"/>
  <c r="BD33" i="3"/>
  <c r="AV33" i="3"/>
  <c r="AX33" i="3" s="1"/>
  <c r="AS33" i="3"/>
  <c r="AU33" i="3" s="1"/>
  <c r="AP33" i="3"/>
  <c r="AR33" i="3" s="1"/>
  <c r="AM33" i="3"/>
  <c r="AO33" i="3" s="1"/>
  <c r="AJ33" i="3"/>
  <c r="AL33" i="3" s="1"/>
  <c r="AG33" i="3"/>
  <c r="AI33" i="3" s="1"/>
  <c r="AD33" i="3"/>
  <c r="AF33" i="3" s="1"/>
  <c r="AA33" i="3"/>
  <c r="AC33" i="3" s="1"/>
  <c r="X33" i="3"/>
  <c r="Z33" i="3" s="1"/>
  <c r="U33" i="3"/>
  <c r="W33" i="3" s="1"/>
  <c r="C32" i="2" s="1"/>
  <c r="R33" i="3"/>
  <c r="T33" i="3" s="1"/>
  <c r="O33" i="3"/>
  <c r="Q33" i="3" s="1"/>
  <c r="L33" i="3"/>
  <c r="N33" i="3" s="1"/>
  <c r="I33" i="3"/>
  <c r="K33" i="3" s="1"/>
  <c r="F33" i="3"/>
  <c r="H33" i="3" s="1"/>
  <c r="C33" i="3"/>
  <c r="E33" i="3" s="1"/>
  <c r="B32" i="2" s="1"/>
  <c r="B33" i="3"/>
  <c r="BH32" i="3"/>
  <c r="BJ32" i="3" s="1"/>
  <c r="BD32" i="3"/>
  <c r="AV32" i="3"/>
  <c r="AX32" i="3" s="1"/>
  <c r="AS32" i="3"/>
  <c r="AU32" i="3" s="1"/>
  <c r="AP32" i="3"/>
  <c r="AR32" i="3" s="1"/>
  <c r="AM32" i="3"/>
  <c r="AO32" i="3" s="1"/>
  <c r="AJ32" i="3"/>
  <c r="AL32" i="3" s="1"/>
  <c r="AG32" i="3"/>
  <c r="AI32" i="3" s="1"/>
  <c r="AD32" i="3"/>
  <c r="AF32" i="3" s="1"/>
  <c r="AA32" i="3"/>
  <c r="AC32" i="3" s="1"/>
  <c r="X32" i="3"/>
  <c r="Z32" i="3" s="1"/>
  <c r="U32" i="3"/>
  <c r="W32" i="3" s="1"/>
  <c r="C31" i="2" s="1"/>
  <c r="R32" i="3"/>
  <c r="T32" i="3" s="1"/>
  <c r="O32" i="3"/>
  <c r="Q32" i="3" s="1"/>
  <c r="L32" i="3"/>
  <c r="N32" i="3" s="1"/>
  <c r="I32" i="3"/>
  <c r="K32" i="3" s="1"/>
  <c r="F32" i="3"/>
  <c r="H32" i="3" s="1"/>
  <c r="C32" i="3"/>
  <c r="E32" i="3" s="1"/>
  <c r="B31" i="2" s="1"/>
  <c r="BH31" i="3"/>
  <c r="BJ31" i="3" s="1"/>
  <c r="BG31" i="3"/>
  <c r="D30" i="2" s="1"/>
  <c r="AV31" i="3"/>
  <c r="AX31" i="3" s="1"/>
  <c r="AS31" i="3"/>
  <c r="AU31" i="3" s="1"/>
  <c r="AP31" i="3"/>
  <c r="AR31" i="3" s="1"/>
  <c r="AM31" i="3"/>
  <c r="AO31" i="3" s="1"/>
  <c r="AJ31" i="3"/>
  <c r="AL31" i="3" s="1"/>
  <c r="AG31" i="3"/>
  <c r="AI31" i="3" s="1"/>
  <c r="AD31" i="3"/>
  <c r="AF31" i="3" s="1"/>
  <c r="AA31" i="3"/>
  <c r="AC31" i="3" s="1"/>
  <c r="X31" i="3"/>
  <c r="Z31" i="3" s="1"/>
  <c r="U31" i="3"/>
  <c r="W31" i="3" s="1"/>
  <c r="C30" i="2" s="1"/>
  <c r="R31" i="3"/>
  <c r="T31" i="3" s="1"/>
  <c r="O31" i="3"/>
  <c r="Q31" i="3" s="1"/>
  <c r="L31" i="3"/>
  <c r="N31" i="3" s="1"/>
  <c r="I31" i="3"/>
  <c r="K31" i="3" s="1"/>
  <c r="F31" i="3"/>
  <c r="H31" i="3" s="1"/>
  <c r="C31" i="3"/>
  <c r="E31" i="3" s="1"/>
  <c r="B30" i="2" s="1"/>
  <c r="BH30" i="3"/>
  <c r="BJ30" i="3" s="1"/>
  <c r="AV30" i="3"/>
  <c r="AX30" i="3" s="1"/>
  <c r="AS30" i="3"/>
  <c r="AU30" i="3" s="1"/>
  <c r="AR30" i="3"/>
  <c r="AP30" i="3"/>
  <c r="AM30" i="3"/>
  <c r="AO30" i="3" s="1"/>
  <c r="AJ30" i="3"/>
  <c r="AL30" i="3" s="1"/>
  <c r="AG30" i="3"/>
  <c r="AI30" i="3" s="1"/>
  <c r="AD30" i="3"/>
  <c r="AF30" i="3" s="1"/>
  <c r="AA30" i="3"/>
  <c r="AC30" i="3" s="1"/>
  <c r="X30" i="3"/>
  <c r="Z30" i="3" s="1"/>
  <c r="U30" i="3"/>
  <c r="W30" i="3" s="1"/>
  <c r="C29" i="2" s="1"/>
  <c r="R30" i="3"/>
  <c r="T30" i="3" s="1"/>
  <c r="O30" i="3"/>
  <c r="Q30" i="3" s="1"/>
  <c r="L30" i="3"/>
  <c r="N30" i="3" s="1"/>
  <c r="I30" i="3"/>
  <c r="K30" i="3" s="1"/>
  <c r="F30" i="3"/>
  <c r="H30" i="3" s="1"/>
  <c r="C30" i="3"/>
  <c r="E30" i="3" s="1"/>
  <c r="B29" i="2" s="1"/>
  <c r="BH29" i="3"/>
  <c r="BJ29" i="3" s="1"/>
  <c r="BD29" i="3"/>
  <c r="AV29" i="3"/>
  <c r="AX29" i="3" s="1"/>
  <c r="AS29" i="3"/>
  <c r="AU29" i="3" s="1"/>
  <c r="AR29" i="3"/>
  <c r="AP29" i="3"/>
  <c r="AM29" i="3"/>
  <c r="AO29" i="3" s="1"/>
  <c r="AJ29" i="3"/>
  <c r="AL29" i="3" s="1"/>
  <c r="AG29" i="3"/>
  <c r="AI29" i="3" s="1"/>
  <c r="AD29" i="3"/>
  <c r="AF29" i="3" s="1"/>
  <c r="AA29" i="3"/>
  <c r="AC29" i="3" s="1"/>
  <c r="X29" i="3"/>
  <c r="Z29" i="3" s="1"/>
  <c r="U29" i="3"/>
  <c r="W29" i="3" s="1"/>
  <c r="R29" i="3"/>
  <c r="T29" i="3" s="1"/>
  <c r="O29" i="3"/>
  <c r="Q29" i="3" s="1"/>
  <c r="L29" i="3"/>
  <c r="N29" i="3" s="1"/>
  <c r="I29" i="3"/>
  <c r="K29" i="3" s="1"/>
  <c r="F29" i="3"/>
  <c r="H29" i="3" s="1"/>
  <c r="C29" i="3"/>
  <c r="E29" i="3" s="1"/>
  <c r="B28" i="2" s="1"/>
  <c r="B29" i="3"/>
  <c r="BH28" i="3"/>
  <c r="BJ28" i="3" s="1"/>
  <c r="AV28" i="3"/>
  <c r="AX28" i="3" s="1"/>
  <c r="AS28" i="3"/>
  <c r="AU28" i="3" s="1"/>
  <c r="AP28" i="3"/>
  <c r="AR28" i="3" s="1"/>
  <c r="AM28" i="3"/>
  <c r="AO28" i="3" s="1"/>
  <c r="AJ28" i="3"/>
  <c r="AL28" i="3" s="1"/>
  <c r="AG28" i="3"/>
  <c r="AI28" i="3" s="1"/>
  <c r="AD28" i="3"/>
  <c r="AF28" i="3" s="1"/>
  <c r="AA28" i="3"/>
  <c r="AC28" i="3" s="1"/>
  <c r="X28" i="3"/>
  <c r="Z28" i="3" s="1"/>
  <c r="U28" i="3"/>
  <c r="W28" i="3" s="1"/>
  <c r="R28" i="3"/>
  <c r="T28" i="3" s="1"/>
  <c r="O28" i="3"/>
  <c r="Q28" i="3" s="1"/>
  <c r="L28" i="3"/>
  <c r="N28" i="3" s="1"/>
  <c r="I28" i="3"/>
  <c r="K28" i="3" s="1"/>
  <c r="F28" i="3"/>
  <c r="H28" i="3" s="1"/>
  <c r="C28" i="3"/>
  <c r="E28" i="3" s="1"/>
  <c r="B27" i="2" s="1"/>
  <c r="BH27" i="3"/>
  <c r="BJ27" i="3" s="1"/>
  <c r="BG27" i="3"/>
  <c r="D26" i="2" s="1"/>
  <c r="BD27" i="3"/>
  <c r="AV27" i="3"/>
  <c r="AX27" i="3" s="1"/>
  <c r="AS27" i="3"/>
  <c r="AU27" i="3" s="1"/>
  <c r="AP27" i="3"/>
  <c r="AR27" i="3" s="1"/>
  <c r="AM27" i="3"/>
  <c r="AO27" i="3" s="1"/>
  <c r="AJ27" i="3"/>
  <c r="AL27" i="3" s="1"/>
  <c r="AG27" i="3"/>
  <c r="AI27" i="3" s="1"/>
  <c r="AD27" i="3"/>
  <c r="AF27" i="3" s="1"/>
  <c r="AA27" i="3"/>
  <c r="AC27" i="3" s="1"/>
  <c r="X27" i="3"/>
  <c r="Z27" i="3" s="1"/>
  <c r="W27" i="3"/>
  <c r="C26" i="2" s="1"/>
  <c r="U27" i="3"/>
  <c r="R27" i="3"/>
  <c r="T27" i="3" s="1"/>
  <c r="O27" i="3"/>
  <c r="Q27" i="3" s="1"/>
  <c r="L27" i="3"/>
  <c r="N27" i="3" s="1"/>
  <c r="I27" i="3"/>
  <c r="K27" i="3" s="1"/>
  <c r="F27" i="3"/>
  <c r="H27" i="3" s="1"/>
  <c r="C27" i="3"/>
  <c r="E27" i="3" s="1"/>
  <c r="B26" i="2" s="1"/>
  <c r="BH26" i="3"/>
  <c r="BJ26" i="3" s="1"/>
  <c r="BG26" i="3"/>
  <c r="BA26" i="3"/>
  <c r="AV26" i="3"/>
  <c r="AX26" i="3" s="1"/>
  <c r="AS26" i="3"/>
  <c r="AU26" i="3" s="1"/>
  <c r="AP26" i="3"/>
  <c r="AR26" i="3" s="1"/>
  <c r="AM26" i="3"/>
  <c r="AO26" i="3" s="1"/>
  <c r="AJ26" i="3"/>
  <c r="AL26" i="3" s="1"/>
  <c r="AG26" i="3"/>
  <c r="AI26" i="3" s="1"/>
  <c r="AD26" i="3"/>
  <c r="AF26" i="3" s="1"/>
  <c r="AA26" i="3"/>
  <c r="AC26" i="3" s="1"/>
  <c r="X26" i="3"/>
  <c r="Z26" i="3" s="1"/>
  <c r="U26" i="3"/>
  <c r="W26" i="3" s="1"/>
  <c r="C25" i="2" s="1"/>
  <c r="T26" i="3"/>
  <c r="R26" i="3"/>
  <c r="O26" i="3"/>
  <c r="Q26" i="3" s="1"/>
  <c r="L26" i="3"/>
  <c r="N26" i="3" s="1"/>
  <c r="I26" i="3"/>
  <c r="K26" i="3" s="1"/>
  <c r="F26" i="3"/>
  <c r="H26" i="3" s="1"/>
  <c r="C26" i="3"/>
  <c r="E26" i="3" s="1"/>
  <c r="B25" i="2" s="1"/>
  <c r="BH25" i="3"/>
  <c r="BJ25" i="3" s="1"/>
  <c r="BG25" i="3"/>
  <c r="BD25" i="3"/>
  <c r="AV25" i="3"/>
  <c r="AX25" i="3" s="1"/>
  <c r="AS25" i="3"/>
  <c r="AU25" i="3" s="1"/>
  <c r="AP25" i="3"/>
  <c r="AR25" i="3" s="1"/>
  <c r="AM25" i="3"/>
  <c r="AO25" i="3" s="1"/>
  <c r="AJ25" i="3"/>
  <c r="AL25" i="3" s="1"/>
  <c r="AG25" i="3"/>
  <c r="AI25" i="3" s="1"/>
  <c r="AF25" i="3"/>
  <c r="AD25" i="3"/>
  <c r="AA25" i="3"/>
  <c r="AC25" i="3" s="1"/>
  <c r="X25" i="3"/>
  <c r="Z25" i="3" s="1"/>
  <c r="U25" i="3"/>
  <c r="W25" i="3" s="1"/>
  <c r="R25" i="3"/>
  <c r="T25" i="3" s="1"/>
  <c r="O25" i="3"/>
  <c r="Q25" i="3" s="1"/>
  <c r="L25" i="3"/>
  <c r="N25" i="3" s="1"/>
  <c r="I25" i="3"/>
  <c r="K25" i="3" s="1"/>
  <c r="F25" i="3"/>
  <c r="H25" i="3" s="1"/>
  <c r="C25" i="3"/>
  <c r="E25" i="3" s="1"/>
  <c r="B24" i="2" s="1"/>
  <c r="BH24" i="3"/>
  <c r="BJ24" i="3" s="1"/>
  <c r="BG24" i="3"/>
  <c r="D23" i="2" s="1"/>
  <c r="AV24" i="3"/>
  <c r="AX24" i="3" s="1"/>
  <c r="AS24" i="3"/>
  <c r="AU24" i="3" s="1"/>
  <c r="AR24" i="3"/>
  <c r="AP24" i="3"/>
  <c r="AM24" i="3"/>
  <c r="AO24" i="3" s="1"/>
  <c r="AJ24" i="3"/>
  <c r="AL24" i="3" s="1"/>
  <c r="AG24" i="3"/>
  <c r="AI24" i="3" s="1"/>
  <c r="AD24" i="3"/>
  <c r="AF24" i="3" s="1"/>
  <c r="AA24" i="3"/>
  <c r="AC24" i="3" s="1"/>
  <c r="X24" i="3"/>
  <c r="Z24" i="3" s="1"/>
  <c r="U24" i="3"/>
  <c r="W24" i="3" s="1"/>
  <c r="R24" i="3"/>
  <c r="T24" i="3" s="1"/>
  <c r="O24" i="3"/>
  <c r="Q24" i="3" s="1"/>
  <c r="L24" i="3"/>
  <c r="N24" i="3" s="1"/>
  <c r="I24" i="3"/>
  <c r="K24" i="3" s="1"/>
  <c r="F24" i="3"/>
  <c r="H24" i="3" s="1"/>
  <c r="C24" i="3"/>
  <c r="E24" i="3" s="1"/>
  <c r="B23" i="2" s="1"/>
  <c r="BH23" i="3"/>
  <c r="BJ23" i="3" s="1"/>
  <c r="BG23" i="3"/>
  <c r="D22" i="2" s="1"/>
  <c r="BD23" i="3"/>
  <c r="AV23" i="3"/>
  <c r="AX23" i="3" s="1"/>
  <c r="AS23" i="3"/>
  <c r="AU23" i="3" s="1"/>
  <c r="AP23" i="3"/>
  <c r="AR23" i="3" s="1"/>
  <c r="AO23" i="3"/>
  <c r="AM23" i="3"/>
  <c r="AJ23" i="3"/>
  <c r="AL23" i="3" s="1"/>
  <c r="AG23" i="3"/>
  <c r="AI23" i="3" s="1"/>
  <c r="AD23" i="3"/>
  <c r="AF23" i="3" s="1"/>
  <c r="AA23" i="3"/>
  <c r="AC23" i="3" s="1"/>
  <c r="X23" i="3"/>
  <c r="Z23" i="3" s="1"/>
  <c r="U23" i="3"/>
  <c r="W23" i="3" s="1"/>
  <c r="C22" i="2" s="1"/>
  <c r="R23" i="3"/>
  <c r="T23" i="3" s="1"/>
  <c r="O23" i="3"/>
  <c r="Q23" i="3" s="1"/>
  <c r="N23" i="3"/>
  <c r="L23" i="3"/>
  <c r="I23" i="3"/>
  <c r="K23" i="3" s="1"/>
  <c r="F23" i="3"/>
  <c r="H23" i="3" s="1"/>
  <c r="C23" i="3"/>
  <c r="E23" i="3" s="1"/>
  <c r="B22" i="2" s="1"/>
  <c r="B23" i="3"/>
  <c r="BH22" i="3"/>
  <c r="BJ22" i="3" s="1"/>
  <c r="BG22" i="3"/>
  <c r="D21" i="2" s="1"/>
  <c r="BD22" i="3"/>
  <c r="BA22" i="3"/>
  <c r="AV22" i="3"/>
  <c r="AX22" i="3" s="1"/>
  <c r="AS22" i="3"/>
  <c r="AU22" i="3" s="1"/>
  <c r="AP22" i="3"/>
  <c r="AR22" i="3" s="1"/>
  <c r="AO22" i="3"/>
  <c r="AM22" i="3"/>
  <c r="AJ22" i="3"/>
  <c r="AL22" i="3" s="1"/>
  <c r="AG22" i="3"/>
  <c r="AI22" i="3" s="1"/>
  <c r="AD22" i="3"/>
  <c r="AF22" i="3" s="1"/>
  <c r="AA22" i="3"/>
  <c r="AC22" i="3" s="1"/>
  <c r="X22" i="3"/>
  <c r="Z22" i="3" s="1"/>
  <c r="U22" i="3"/>
  <c r="W22" i="3" s="1"/>
  <c r="C21" i="2" s="1"/>
  <c r="T22" i="3"/>
  <c r="R22" i="3"/>
  <c r="O22" i="3"/>
  <c r="Q22" i="3" s="1"/>
  <c r="N22" i="3"/>
  <c r="L22" i="3"/>
  <c r="K22" i="3"/>
  <c r="I22" i="3"/>
  <c r="F22" i="3"/>
  <c r="H22" i="3" s="1"/>
  <c r="C22" i="3"/>
  <c r="E22" i="3" s="1"/>
  <c r="B21" i="2" s="1"/>
  <c r="B22" i="3"/>
  <c r="BH21" i="3"/>
  <c r="BJ21" i="3" s="1"/>
  <c r="BG21" i="3"/>
  <c r="BD21" i="3"/>
  <c r="BA21" i="3"/>
  <c r="AV21" i="3"/>
  <c r="AX21" i="3" s="1"/>
  <c r="AS21" i="3"/>
  <c r="AU21" i="3" s="1"/>
  <c r="AP21" i="3"/>
  <c r="AR21" i="3" s="1"/>
  <c r="AM21" i="3"/>
  <c r="AO21" i="3" s="1"/>
  <c r="AL21" i="3"/>
  <c r="AJ21" i="3"/>
  <c r="AI21" i="3"/>
  <c r="AG21" i="3"/>
  <c r="AD21" i="3"/>
  <c r="AF21" i="3" s="1"/>
  <c r="AA21" i="3"/>
  <c r="AC21" i="3" s="1"/>
  <c r="X21" i="3"/>
  <c r="Z21" i="3" s="1"/>
  <c r="U21" i="3"/>
  <c r="W21" i="3" s="1"/>
  <c r="C20" i="2" s="1"/>
  <c r="R21" i="3"/>
  <c r="T21" i="3" s="1"/>
  <c r="O21" i="3"/>
  <c r="Q21" i="3" s="1"/>
  <c r="L21" i="3"/>
  <c r="N21" i="3" s="1"/>
  <c r="I21" i="3"/>
  <c r="K21" i="3" s="1"/>
  <c r="F21" i="3"/>
  <c r="H21" i="3" s="1"/>
  <c r="C21" i="3"/>
  <c r="E21" i="3" s="1"/>
  <c r="B20" i="2" s="1"/>
  <c r="BH20" i="3"/>
  <c r="BJ20" i="3" s="1"/>
  <c r="BG20" i="3"/>
  <c r="BD20" i="3"/>
  <c r="AV20" i="3"/>
  <c r="AX20" i="3" s="1"/>
  <c r="AS20" i="3"/>
  <c r="AU20" i="3" s="1"/>
  <c r="AP20" i="3"/>
  <c r="AR20" i="3" s="1"/>
  <c r="AM20" i="3"/>
  <c r="AO20" i="3" s="1"/>
  <c r="AJ20" i="3"/>
  <c r="AL20" i="3" s="1"/>
  <c r="AG20" i="3"/>
  <c r="AI20" i="3" s="1"/>
  <c r="AD20" i="3"/>
  <c r="AF20" i="3" s="1"/>
  <c r="AA20" i="3"/>
  <c r="AC20" i="3" s="1"/>
  <c r="X20" i="3"/>
  <c r="Z20" i="3" s="1"/>
  <c r="U20" i="3"/>
  <c r="W20" i="3" s="1"/>
  <c r="C19" i="2" s="1"/>
  <c r="R20" i="3"/>
  <c r="T20" i="3" s="1"/>
  <c r="O20" i="3"/>
  <c r="Q20" i="3" s="1"/>
  <c r="L20" i="3"/>
  <c r="N20" i="3" s="1"/>
  <c r="I20" i="3"/>
  <c r="K20" i="3" s="1"/>
  <c r="F20" i="3"/>
  <c r="H20" i="3" s="1"/>
  <c r="C20" i="3"/>
  <c r="E20" i="3" s="1"/>
  <c r="B19" i="2" s="1"/>
  <c r="B20" i="3"/>
  <c r="BJ19" i="3"/>
  <c r="BH19" i="3"/>
  <c r="BD19" i="3"/>
  <c r="AV19" i="3"/>
  <c r="AX19" i="3" s="1"/>
  <c r="AS19" i="3"/>
  <c r="AU19" i="3" s="1"/>
  <c r="AP19" i="3"/>
  <c r="AR19" i="3" s="1"/>
  <c r="AM19" i="3"/>
  <c r="AO19" i="3" s="1"/>
  <c r="AJ19" i="3"/>
  <c r="AL19" i="3" s="1"/>
  <c r="AG19" i="3"/>
  <c r="AI19" i="3" s="1"/>
  <c r="AD19" i="3"/>
  <c r="AF19" i="3" s="1"/>
  <c r="AA19" i="3"/>
  <c r="AC19" i="3" s="1"/>
  <c r="X19" i="3"/>
  <c r="Z19" i="3" s="1"/>
  <c r="U19" i="3"/>
  <c r="W19" i="3" s="1"/>
  <c r="R19" i="3"/>
  <c r="T19" i="3" s="1"/>
  <c r="O19" i="3"/>
  <c r="Q19" i="3" s="1"/>
  <c r="L19" i="3"/>
  <c r="N19" i="3" s="1"/>
  <c r="I19" i="3"/>
  <c r="K19" i="3" s="1"/>
  <c r="F19" i="3"/>
  <c r="H19" i="3" s="1"/>
  <c r="C19" i="3"/>
  <c r="E19" i="3" s="1"/>
  <c r="B18" i="2" s="1"/>
  <c r="B19" i="3"/>
  <c r="BJ18" i="3"/>
  <c r="BD18" i="3"/>
  <c r="AX18" i="3"/>
  <c r="AS18" i="3"/>
  <c r="AU18" i="3" s="1"/>
  <c r="AP18" i="3"/>
  <c r="AR18" i="3" s="1"/>
  <c r="AM18" i="3"/>
  <c r="AO18" i="3" s="1"/>
  <c r="AJ18" i="3"/>
  <c r="AL18" i="3" s="1"/>
  <c r="AG18" i="3"/>
  <c r="AI18" i="3" s="1"/>
  <c r="AD18" i="3"/>
  <c r="AF18" i="3" s="1"/>
  <c r="AC18" i="3"/>
  <c r="AA18" i="3"/>
  <c r="X18" i="3"/>
  <c r="Z18" i="3" s="1"/>
  <c r="U18" i="3"/>
  <c r="W18" i="3" s="1"/>
  <c r="R18" i="3"/>
  <c r="T18" i="3" s="1"/>
  <c r="O18" i="3"/>
  <c r="Q18" i="3" s="1"/>
  <c r="L18" i="3"/>
  <c r="N18" i="3" s="1"/>
  <c r="I18" i="3"/>
  <c r="K18" i="3" s="1"/>
  <c r="F18" i="3"/>
  <c r="H18" i="3" s="1"/>
  <c r="E18" i="3"/>
  <c r="B17" i="2" s="1"/>
  <c r="C18" i="3"/>
  <c r="BH17" i="3"/>
  <c r="BJ17" i="3" s="1"/>
  <c r="AV17" i="3"/>
  <c r="AX17" i="3" s="1"/>
  <c r="AS17" i="3"/>
  <c r="AU17" i="3" s="1"/>
  <c r="AR17" i="3"/>
  <c r="AP17" i="3"/>
  <c r="AM17" i="3"/>
  <c r="AO17" i="3" s="1"/>
  <c r="AJ17" i="3"/>
  <c r="AL17" i="3" s="1"/>
  <c r="AG17" i="3"/>
  <c r="AI17" i="3" s="1"/>
  <c r="AF17" i="3"/>
  <c r="AD17" i="3"/>
  <c r="AA17" i="3"/>
  <c r="AC17" i="3" s="1"/>
  <c r="X17" i="3"/>
  <c r="Z17" i="3" s="1"/>
  <c r="U17" i="3"/>
  <c r="W17" i="3" s="1"/>
  <c r="C16" i="2" s="1"/>
  <c r="R17" i="3"/>
  <c r="T17" i="3" s="1"/>
  <c r="O17" i="3"/>
  <c r="Q17" i="3" s="1"/>
  <c r="L17" i="3"/>
  <c r="N17" i="3" s="1"/>
  <c r="I17" i="3"/>
  <c r="K17" i="3" s="1"/>
  <c r="F17" i="3"/>
  <c r="H17" i="3" s="1"/>
  <c r="C17" i="3"/>
  <c r="E17" i="3" s="1"/>
  <c r="B16" i="2" s="1"/>
  <c r="BH16" i="3"/>
  <c r="BJ16" i="3" s="1"/>
  <c r="BG16" i="3"/>
  <c r="D15" i="2" s="1"/>
  <c r="AV16" i="3"/>
  <c r="AX16" i="3" s="1"/>
  <c r="AS16" i="3"/>
  <c r="AU16" i="3" s="1"/>
  <c r="AP16" i="3"/>
  <c r="AR16" i="3" s="1"/>
  <c r="AM16" i="3"/>
  <c r="AO16" i="3" s="1"/>
  <c r="AJ16" i="3"/>
  <c r="AL16" i="3" s="1"/>
  <c r="AG16" i="3"/>
  <c r="AI16" i="3" s="1"/>
  <c r="AD16" i="3"/>
  <c r="AF16" i="3" s="1"/>
  <c r="AA16" i="3"/>
  <c r="AC16" i="3" s="1"/>
  <c r="X16" i="3"/>
  <c r="Z16" i="3" s="1"/>
  <c r="U16" i="3"/>
  <c r="W16" i="3" s="1"/>
  <c r="C15" i="2" s="1"/>
  <c r="R16" i="3"/>
  <c r="T16" i="3" s="1"/>
  <c r="O16" i="3"/>
  <c r="Q16" i="3" s="1"/>
  <c r="L16" i="3"/>
  <c r="N16" i="3" s="1"/>
  <c r="I16" i="3"/>
  <c r="K16" i="3" s="1"/>
  <c r="F16" i="3"/>
  <c r="H16" i="3" s="1"/>
  <c r="C16" i="3"/>
  <c r="E16" i="3" s="1"/>
  <c r="B15" i="2" s="1"/>
  <c r="BH15" i="3"/>
  <c r="BJ15" i="3" s="1"/>
  <c r="AV15" i="3"/>
  <c r="AX15" i="3" s="1"/>
  <c r="AS15" i="3"/>
  <c r="AU15" i="3" s="1"/>
  <c r="AP15" i="3"/>
  <c r="AR15" i="3" s="1"/>
  <c r="AM15" i="3"/>
  <c r="AO15" i="3" s="1"/>
  <c r="AJ15" i="3"/>
  <c r="AL15" i="3" s="1"/>
  <c r="AG15" i="3"/>
  <c r="AI15" i="3" s="1"/>
  <c r="AD15" i="3"/>
  <c r="AF15" i="3" s="1"/>
  <c r="AA15" i="3"/>
  <c r="AC15" i="3" s="1"/>
  <c r="X15" i="3"/>
  <c r="Z15" i="3" s="1"/>
  <c r="W15" i="3"/>
  <c r="C14" i="2" s="1"/>
  <c r="U15" i="3"/>
  <c r="R15" i="3"/>
  <c r="T15" i="3" s="1"/>
  <c r="O15" i="3"/>
  <c r="Q15" i="3" s="1"/>
  <c r="L15" i="3"/>
  <c r="N15" i="3" s="1"/>
  <c r="I15" i="3"/>
  <c r="K15" i="3" s="1"/>
  <c r="F15" i="3"/>
  <c r="H15" i="3" s="1"/>
  <c r="E15" i="3"/>
  <c r="B14" i="2" s="1"/>
  <c r="C15" i="3"/>
  <c r="BH14" i="3"/>
  <c r="BJ14" i="3" s="1"/>
  <c r="BG14" i="3"/>
  <c r="D13" i="2" s="1"/>
  <c r="AV14" i="3"/>
  <c r="AX14" i="3" s="1"/>
  <c r="AS14" i="3"/>
  <c r="AU14" i="3" s="1"/>
  <c r="AP14" i="3"/>
  <c r="AR14" i="3" s="1"/>
  <c r="AM14" i="3"/>
  <c r="AO14" i="3" s="1"/>
  <c r="AJ14" i="3"/>
  <c r="AL14" i="3" s="1"/>
  <c r="AG14" i="3"/>
  <c r="AI14" i="3" s="1"/>
  <c r="AD14" i="3"/>
  <c r="AF14" i="3" s="1"/>
  <c r="AA14" i="3"/>
  <c r="AC14" i="3" s="1"/>
  <c r="X14" i="3"/>
  <c r="Z14" i="3" s="1"/>
  <c r="U14" i="3"/>
  <c r="W14" i="3" s="1"/>
  <c r="R14" i="3"/>
  <c r="T14" i="3" s="1"/>
  <c r="O14" i="3"/>
  <c r="Q14" i="3" s="1"/>
  <c r="L14" i="3"/>
  <c r="N14" i="3" s="1"/>
  <c r="I14" i="3"/>
  <c r="K14" i="3" s="1"/>
  <c r="F14" i="3"/>
  <c r="H14" i="3" s="1"/>
  <c r="C14" i="3"/>
  <c r="E14" i="3" s="1"/>
  <c r="B13" i="2" s="1"/>
  <c r="BJ13" i="3"/>
  <c r="BH13" i="3"/>
  <c r="BG13" i="3"/>
  <c r="D12" i="2" s="1"/>
  <c r="BD13" i="3"/>
  <c r="AV13" i="3"/>
  <c r="AX13" i="3" s="1"/>
  <c r="AS13" i="3"/>
  <c r="AU13" i="3" s="1"/>
  <c r="AP13" i="3"/>
  <c r="AR13" i="3" s="1"/>
  <c r="AM13" i="3"/>
  <c r="AO13" i="3" s="1"/>
  <c r="AJ13" i="3"/>
  <c r="AL13" i="3" s="1"/>
  <c r="AG13" i="3"/>
  <c r="AI13" i="3" s="1"/>
  <c r="AD13" i="3"/>
  <c r="AF13" i="3" s="1"/>
  <c r="AA13" i="3"/>
  <c r="AC13" i="3" s="1"/>
  <c r="X13" i="3"/>
  <c r="Z13" i="3" s="1"/>
  <c r="U13" i="3"/>
  <c r="W13" i="3" s="1"/>
  <c r="R13" i="3"/>
  <c r="T13" i="3" s="1"/>
  <c r="O13" i="3"/>
  <c r="Q13" i="3" s="1"/>
  <c r="L13" i="3"/>
  <c r="N13" i="3" s="1"/>
  <c r="I13" i="3"/>
  <c r="K13" i="3" s="1"/>
  <c r="F13" i="3"/>
  <c r="H13" i="3" s="1"/>
  <c r="C13" i="3"/>
  <c r="E13" i="3" s="1"/>
  <c r="B12" i="2" s="1"/>
  <c r="B13" i="3"/>
  <c r="BH12" i="3"/>
  <c r="BJ12" i="3" s="1"/>
  <c r="BG12" i="3"/>
  <c r="D11" i="2" s="1"/>
  <c r="AV12" i="3"/>
  <c r="AX12" i="3" s="1"/>
  <c r="AS12" i="3"/>
  <c r="AU12" i="3" s="1"/>
  <c r="AP12" i="3"/>
  <c r="AR12" i="3" s="1"/>
  <c r="AM12" i="3"/>
  <c r="AO12" i="3" s="1"/>
  <c r="AJ12" i="3"/>
  <c r="AL12" i="3" s="1"/>
  <c r="AG12" i="3"/>
  <c r="AI12" i="3" s="1"/>
  <c r="AD12" i="3"/>
  <c r="AF12" i="3" s="1"/>
  <c r="AA12" i="3"/>
  <c r="AC12" i="3" s="1"/>
  <c r="X12" i="3"/>
  <c r="Z12" i="3" s="1"/>
  <c r="U12" i="3"/>
  <c r="W12" i="3" s="1"/>
  <c r="R12" i="3"/>
  <c r="T12" i="3" s="1"/>
  <c r="O12" i="3"/>
  <c r="Q12" i="3" s="1"/>
  <c r="L12" i="3"/>
  <c r="N12" i="3" s="1"/>
  <c r="I12" i="3"/>
  <c r="K12" i="3" s="1"/>
  <c r="F12" i="3"/>
  <c r="H12" i="3" s="1"/>
  <c r="C12" i="3"/>
  <c r="E12" i="3" s="1"/>
  <c r="B11" i="2" s="1"/>
  <c r="BH11" i="3"/>
  <c r="BJ11" i="3" s="1"/>
  <c r="BG11" i="3"/>
  <c r="D10" i="2" s="1"/>
  <c r="BD11" i="3"/>
  <c r="AV11" i="3"/>
  <c r="AX11" i="3" s="1"/>
  <c r="AS11" i="3"/>
  <c r="AU11" i="3" s="1"/>
  <c r="AP11" i="3"/>
  <c r="AR11" i="3" s="1"/>
  <c r="AM11" i="3"/>
  <c r="AO11" i="3" s="1"/>
  <c r="AJ11" i="3"/>
  <c r="AL11" i="3" s="1"/>
  <c r="AG11" i="3"/>
  <c r="AI11" i="3" s="1"/>
  <c r="AD11" i="3"/>
  <c r="AF11" i="3" s="1"/>
  <c r="AA11" i="3"/>
  <c r="AC11" i="3" s="1"/>
  <c r="Z11" i="3"/>
  <c r="X11" i="3"/>
  <c r="U11" i="3"/>
  <c r="W11" i="3" s="1"/>
  <c r="R11" i="3"/>
  <c r="T11" i="3" s="1"/>
  <c r="O11" i="3"/>
  <c r="Q11" i="3" s="1"/>
  <c r="L11" i="3"/>
  <c r="N11" i="3" s="1"/>
  <c r="I11" i="3"/>
  <c r="K11" i="3" s="1"/>
  <c r="F11" i="3"/>
  <c r="H11" i="3" s="1"/>
  <c r="C11" i="3"/>
  <c r="E11" i="3" s="1"/>
  <c r="B10" i="2" s="1"/>
  <c r="BH10" i="3"/>
  <c r="BJ10" i="3" s="1"/>
  <c r="BG10" i="3"/>
  <c r="D9" i="2" s="1"/>
  <c r="BA10" i="3"/>
  <c r="AV10" i="3"/>
  <c r="AX10" i="3" s="1"/>
  <c r="AS10" i="3"/>
  <c r="AU10" i="3" s="1"/>
  <c r="AP10" i="3"/>
  <c r="AR10" i="3" s="1"/>
  <c r="AM10" i="3"/>
  <c r="AO10" i="3" s="1"/>
  <c r="AJ10" i="3"/>
  <c r="AL10" i="3" s="1"/>
  <c r="AG10" i="3"/>
  <c r="AI10" i="3" s="1"/>
  <c r="AD10" i="3"/>
  <c r="AF10" i="3" s="1"/>
  <c r="AA10" i="3"/>
  <c r="AC10" i="3" s="1"/>
  <c r="X10" i="3"/>
  <c r="Z10" i="3" s="1"/>
  <c r="U10" i="3"/>
  <c r="W10" i="3" s="1"/>
  <c r="C9" i="2" s="1"/>
  <c r="R10" i="3"/>
  <c r="T10" i="3" s="1"/>
  <c r="O10" i="3"/>
  <c r="Q10" i="3" s="1"/>
  <c r="L10" i="3"/>
  <c r="N10" i="3" s="1"/>
  <c r="I10" i="3"/>
  <c r="K10" i="3" s="1"/>
  <c r="F10" i="3"/>
  <c r="H10" i="3" s="1"/>
  <c r="C10" i="3"/>
  <c r="E10" i="3" s="1"/>
  <c r="B9" i="2" s="1"/>
  <c r="BH9" i="3"/>
  <c r="BJ9" i="3" s="1"/>
  <c r="BG9" i="3"/>
  <c r="D8" i="2" s="1"/>
  <c r="BD9" i="3"/>
  <c r="AV9" i="3"/>
  <c r="AX9" i="3" s="1"/>
  <c r="AS9" i="3"/>
  <c r="AU9" i="3" s="1"/>
  <c r="AP9" i="3"/>
  <c r="AR9" i="3" s="1"/>
  <c r="AM9" i="3"/>
  <c r="AO9" i="3" s="1"/>
  <c r="AJ9" i="3"/>
  <c r="AL9" i="3" s="1"/>
  <c r="AG9" i="3"/>
  <c r="AI9" i="3" s="1"/>
  <c r="AD9" i="3"/>
  <c r="AF9" i="3" s="1"/>
  <c r="AC9" i="3"/>
  <c r="AA9" i="3"/>
  <c r="X9" i="3"/>
  <c r="Z9" i="3" s="1"/>
  <c r="U9" i="3"/>
  <c r="W9" i="3" s="1"/>
  <c r="C8" i="2" s="1"/>
  <c r="R9" i="3"/>
  <c r="T9" i="3" s="1"/>
  <c r="O9" i="3"/>
  <c r="Q9" i="3" s="1"/>
  <c r="L9" i="3"/>
  <c r="N9" i="3" s="1"/>
  <c r="I9" i="3"/>
  <c r="K9" i="3" s="1"/>
  <c r="F9" i="3"/>
  <c r="H9" i="3" s="1"/>
  <c r="C9" i="3"/>
  <c r="E9" i="3" s="1"/>
  <c r="B8" i="2" s="1"/>
  <c r="B9" i="3"/>
  <c r="BH8" i="3"/>
  <c r="BJ8" i="3" s="1"/>
  <c r="BG8" i="3"/>
  <c r="D7" i="2" s="1"/>
  <c r="BD8" i="3"/>
  <c r="AV8" i="3"/>
  <c r="AX8" i="3" s="1"/>
  <c r="AS8" i="3"/>
  <c r="AU8" i="3" s="1"/>
  <c r="AP8" i="3"/>
  <c r="AR8" i="3" s="1"/>
  <c r="AM8" i="3"/>
  <c r="AO8" i="3" s="1"/>
  <c r="AJ8" i="3"/>
  <c r="AL8" i="3" s="1"/>
  <c r="AG8" i="3"/>
  <c r="AI8" i="3" s="1"/>
  <c r="AD8" i="3"/>
  <c r="AF8" i="3" s="1"/>
  <c r="AA8" i="3"/>
  <c r="AC8" i="3" s="1"/>
  <c r="X8" i="3"/>
  <c r="Z8" i="3" s="1"/>
  <c r="U8" i="3"/>
  <c r="W8" i="3" s="1"/>
  <c r="C7" i="2" s="1"/>
  <c r="R8" i="3"/>
  <c r="T8" i="3" s="1"/>
  <c r="O8" i="3"/>
  <c r="Q8" i="3" s="1"/>
  <c r="L8" i="3"/>
  <c r="N8" i="3" s="1"/>
  <c r="I8" i="3"/>
  <c r="K8" i="3" s="1"/>
  <c r="F8" i="3"/>
  <c r="H8" i="3" s="1"/>
  <c r="C8" i="3"/>
  <c r="E8" i="3" s="1"/>
  <c r="B7" i="2" s="1"/>
  <c r="B8" i="3"/>
  <c r="BH7" i="3"/>
  <c r="BJ7" i="3" s="1"/>
  <c r="BG7" i="3"/>
  <c r="D6" i="2" s="1"/>
  <c r="BD7" i="3"/>
  <c r="AV7" i="3"/>
  <c r="AX7" i="3" s="1"/>
  <c r="AS7" i="3"/>
  <c r="AU7" i="3" s="1"/>
  <c r="AP7" i="3"/>
  <c r="AR7" i="3" s="1"/>
  <c r="AM7" i="3"/>
  <c r="AO7" i="3" s="1"/>
  <c r="AJ7" i="3"/>
  <c r="AL7" i="3" s="1"/>
  <c r="AG7" i="3"/>
  <c r="AI7" i="3" s="1"/>
  <c r="AD7" i="3"/>
  <c r="AF7" i="3" s="1"/>
  <c r="AA7" i="3"/>
  <c r="AC7" i="3" s="1"/>
  <c r="X7" i="3"/>
  <c r="Z7" i="3" s="1"/>
  <c r="U7" i="3"/>
  <c r="W7" i="3" s="1"/>
  <c r="R7" i="3"/>
  <c r="T7" i="3" s="1"/>
  <c r="O7" i="3"/>
  <c r="Q7" i="3" s="1"/>
  <c r="L7" i="3"/>
  <c r="N7" i="3" s="1"/>
  <c r="I7" i="3"/>
  <c r="K7" i="3" s="1"/>
  <c r="F7" i="3"/>
  <c r="H7" i="3" s="1"/>
  <c r="C7" i="3"/>
  <c r="E7" i="3" s="1"/>
  <c r="B6" i="2" s="1"/>
  <c r="B7" i="3"/>
  <c r="BJ6" i="3"/>
  <c r="BH6" i="3"/>
  <c r="BG6" i="3"/>
  <c r="D5" i="2" s="1"/>
  <c r="BD6" i="3"/>
  <c r="BA6" i="3"/>
  <c r="AV6" i="3"/>
  <c r="AX6" i="3" s="1"/>
  <c r="AS6" i="3"/>
  <c r="AU6" i="3" s="1"/>
  <c r="AP6" i="3"/>
  <c r="AR6" i="3" s="1"/>
  <c r="AM6" i="3"/>
  <c r="AO6" i="3" s="1"/>
  <c r="AL6" i="3"/>
  <c r="AJ6" i="3"/>
  <c r="AG6" i="3"/>
  <c r="AI6" i="3" s="1"/>
  <c r="AD6" i="3"/>
  <c r="AF6" i="3" s="1"/>
  <c r="AA6" i="3"/>
  <c r="AC6" i="3" s="1"/>
  <c r="X6" i="3"/>
  <c r="Z6" i="3" s="1"/>
  <c r="U6" i="3"/>
  <c r="W6" i="3" s="1"/>
  <c r="T6" i="3"/>
  <c r="R6" i="3"/>
  <c r="O6" i="3"/>
  <c r="Q6" i="3" s="1"/>
  <c r="L6" i="3"/>
  <c r="N6" i="3" s="1"/>
  <c r="I6" i="3"/>
  <c r="K6" i="3" s="1"/>
  <c r="F6" i="3"/>
  <c r="H6" i="3" s="1"/>
  <c r="C6" i="3"/>
  <c r="E6" i="3" s="1"/>
  <c r="B5" i="2" s="1"/>
  <c r="B6" i="3"/>
  <c r="BJ5" i="3"/>
  <c r="BH5" i="3"/>
  <c r="BG5" i="3"/>
  <c r="D4" i="2" s="1"/>
  <c r="BD5" i="3"/>
  <c r="BA5" i="3"/>
  <c r="AV5" i="3"/>
  <c r="AX5" i="3" s="1"/>
  <c r="AS5" i="3"/>
  <c r="AU5" i="3" s="1"/>
  <c r="AP5" i="3"/>
  <c r="AR5" i="3" s="1"/>
  <c r="AM5" i="3"/>
  <c r="AO5" i="3" s="1"/>
  <c r="AJ5" i="3"/>
  <c r="AL5" i="3" s="1"/>
  <c r="AG5" i="3"/>
  <c r="AI5" i="3" s="1"/>
  <c r="AD5" i="3"/>
  <c r="AF5" i="3" s="1"/>
  <c r="AA5" i="3"/>
  <c r="AC5" i="3" s="1"/>
  <c r="X5" i="3"/>
  <c r="Z5" i="3" s="1"/>
  <c r="W5" i="3"/>
  <c r="U5" i="3"/>
  <c r="R5" i="3"/>
  <c r="T5" i="3" s="1"/>
  <c r="O5" i="3"/>
  <c r="Q5" i="3" s="1"/>
  <c r="L5" i="3"/>
  <c r="N5" i="3" s="1"/>
  <c r="I5" i="3"/>
  <c r="K5" i="3" s="1"/>
  <c r="F5" i="3"/>
  <c r="H5" i="3" s="1"/>
  <c r="E5" i="3"/>
  <c r="B4" i="2" s="1"/>
  <c r="C5" i="3"/>
  <c r="BJ4" i="3"/>
  <c r="BG4" i="3"/>
  <c r="D3" i="2" s="1"/>
  <c r="I3" i="2" s="1"/>
  <c r="BD4" i="3"/>
  <c r="BA4" i="3"/>
  <c r="AX4" i="3"/>
  <c r="AU4" i="3"/>
  <c r="AR4" i="3"/>
  <c r="AO4" i="3"/>
  <c r="AL4" i="3"/>
  <c r="AI4" i="3"/>
  <c r="AF4" i="3"/>
  <c r="AC4" i="3"/>
  <c r="Z4" i="3"/>
  <c r="W4" i="3"/>
  <c r="C3" i="2" s="1"/>
  <c r="H3" i="2" s="1"/>
  <c r="T4" i="3"/>
  <c r="Q4" i="3"/>
  <c r="N4" i="3"/>
  <c r="K4" i="3"/>
  <c r="H4" i="3"/>
  <c r="E4" i="3"/>
  <c r="B3" i="2" s="1"/>
  <c r="G3" i="2" s="1"/>
  <c r="D1501" i="2"/>
  <c r="I1501" i="2" s="1"/>
  <c r="C1501" i="2"/>
  <c r="H1501" i="2" s="1"/>
  <c r="B1501" i="2"/>
  <c r="E1501" i="2" s="1"/>
  <c r="J1501" i="2" s="1"/>
  <c r="D1500" i="2"/>
  <c r="I1500" i="2" s="1"/>
  <c r="C1500" i="2"/>
  <c r="H1500" i="2" s="1"/>
  <c r="B1500" i="2"/>
  <c r="G1500" i="2" s="1"/>
  <c r="D1499" i="2"/>
  <c r="I1499" i="2" s="1"/>
  <c r="C1499" i="2"/>
  <c r="H1499" i="2" s="1"/>
  <c r="B1499" i="2"/>
  <c r="Q1498" i="2"/>
  <c r="D1498" i="2"/>
  <c r="I1498" i="2" s="1"/>
  <c r="C1498" i="2"/>
  <c r="H1498" i="2" s="1"/>
  <c r="B1498" i="2"/>
  <c r="G1498" i="2" s="1"/>
  <c r="Q1497" i="2"/>
  <c r="P1497" i="2"/>
  <c r="S1497" i="2" s="1"/>
  <c r="F1497" i="2"/>
  <c r="D1497" i="2"/>
  <c r="I1497" i="2" s="1"/>
  <c r="C1497" i="2"/>
  <c r="H1497" i="2" s="1"/>
  <c r="B1497" i="2"/>
  <c r="P1496" i="2"/>
  <c r="S1496" i="2" s="1"/>
  <c r="D1496" i="2"/>
  <c r="I1496" i="2" s="1"/>
  <c r="C1496" i="2"/>
  <c r="H1496" i="2" s="1"/>
  <c r="B1496" i="2"/>
  <c r="G1496" i="2" s="1"/>
  <c r="R1495" i="2"/>
  <c r="Q1495" i="2"/>
  <c r="D1495" i="2"/>
  <c r="I1495" i="2" s="1"/>
  <c r="C1495" i="2"/>
  <c r="H1495" i="2" s="1"/>
  <c r="B1495" i="2"/>
  <c r="E1495" i="2" s="1"/>
  <c r="J1495" i="2" s="1"/>
  <c r="G1494" i="2"/>
  <c r="D1494" i="2"/>
  <c r="I1494" i="2" s="1"/>
  <c r="C1494" i="2"/>
  <c r="H1494" i="2" s="1"/>
  <c r="B1494" i="2"/>
  <c r="E1494" i="2" s="1"/>
  <c r="P1493" i="2"/>
  <c r="S1493" i="2" s="1"/>
  <c r="F1493" i="2"/>
  <c r="D1493" i="2"/>
  <c r="I1493" i="2" s="1"/>
  <c r="C1493" i="2"/>
  <c r="H1493" i="2" s="1"/>
  <c r="B1493" i="2"/>
  <c r="G1493" i="2" s="1"/>
  <c r="P1492" i="2"/>
  <c r="S1492" i="2" s="1"/>
  <c r="D1492" i="2"/>
  <c r="I1492" i="2" s="1"/>
  <c r="C1492" i="2"/>
  <c r="H1492" i="2" s="1"/>
  <c r="B1492" i="2"/>
  <c r="R1491" i="2"/>
  <c r="Q1491" i="2"/>
  <c r="D1491" i="2"/>
  <c r="I1491" i="2" s="1"/>
  <c r="C1491" i="2"/>
  <c r="H1491" i="2" s="1"/>
  <c r="B1491" i="2"/>
  <c r="D1490" i="2"/>
  <c r="I1490" i="2" s="1"/>
  <c r="C1490" i="2"/>
  <c r="H1490" i="2" s="1"/>
  <c r="B1490" i="2"/>
  <c r="D1489" i="2"/>
  <c r="I1489" i="2" s="1"/>
  <c r="C1489" i="2"/>
  <c r="H1489" i="2" s="1"/>
  <c r="B1489" i="2"/>
  <c r="G1489" i="2" s="1"/>
  <c r="Q1488" i="2"/>
  <c r="F1488" i="2"/>
  <c r="D1488" i="2"/>
  <c r="I1488" i="2" s="1"/>
  <c r="C1488" i="2"/>
  <c r="H1488" i="2" s="1"/>
  <c r="B1488" i="2"/>
  <c r="H1487" i="2"/>
  <c r="D1487" i="2"/>
  <c r="I1487" i="2" s="1"/>
  <c r="C1487" i="2"/>
  <c r="B1487" i="2"/>
  <c r="E1487" i="2" s="1"/>
  <c r="P1486" i="2"/>
  <c r="S1486" i="2" s="1"/>
  <c r="D1486" i="2"/>
  <c r="I1486" i="2" s="1"/>
  <c r="C1486" i="2"/>
  <c r="H1486" i="2" s="1"/>
  <c r="B1486" i="2"/>
  <c r="G1486" i="2" s="1"/>
  <c r="P1485" i="2"/>
  <c r="S1485" i="2" s="1"/>
  <c r="D1485" i="2"/>
  <c r="I1485" i="2" s="1"/>
  <c r="C1485" i="2"/>
  <c r="H1485" i="2" s="1"/>
  <c r="B1485" i="2"/>
  <c r="Q1484" i="2"/>
  <c r="P1484" i="2"/>
  <c r="S1484" i="2" s="1"/>
  <c r="D1484" i="2"/>
  <c r="I1484" i="2" s="1"/>
  <c r="C1484" i="2"/>
  <c r="H1484" i="2" s="1"/>
  <c r="B1484" i="2"/>
  <c r="R1483" i="2"/>
  <c r="Q1483" i="2"/>
  <c r="P1483" i="2"/>
  <c r="S1483" i="2" s="1"/>
  <c r="D1483" i="2"/>
  <c r="I1483" i="2" s="1"/>
  <c r="C1483" i="2"/>
  <c r="H1483" i="2" s="1"/>
  <c r="B1483" i="2"/>
  <c r="E1483" i="2" s="1"/>
  <c r="J1483" i="2" s="1"/>
  <c r="P1482" i="2"/>
  <c r="S1482" i="2" s="1"/>
  <c r="D1482" i="2"/>
  <c r="I1482" i="2" s="1"/>
  <c r="C1482" i="2"/>
  <c r="H1482" i="2" s="1"/>
  <c r="B1482" i="2"/>
  <c r="R1481" i="2"/>
  <c r="Q1481" i="2"/>
  <c r="D1481" i="2"/>
  <c r="I1481" i="2" s="1"/>
  <c r="C1481" i="2"/>
  <c r="H1481" i="2" s="1"/>
  <c r="B1481" i="2"/>
  <c r="F1480" i="2"/>
  <c r="D1480" i="2"/>
  <c r="I1480" i="2" s="1"/>
  <c r="C1480" i="2"/>
  <c r="H1480" i="2" s="1"/>
  <c r="B1480" i="2"/>
  <c r="G1480" i="2" s="1"/>
  <c r="Q1479" i="2"/>
  <c r="F1479" i="2"/>
  <c r="D1479" i="2"/>
  <c r="I1479" i="2" s="1"/>
  <c r="C1479" i="2"/>
  <c r="H1479" i="2" s="1"/>
  <c r="B1479" i="2"/>
  <c r="D1478" i="2"/>
  <c r="I1478" i="2" s="1"/>
  <c r="C1478" i="2"/>
  <c r="H1478" i="2" s="1"/>
  <c r="B1478" i="2"/>
  <c r="D1477" i="2"/>
  <c r="I1477" i="2" s="1"/>
  <c r="C1477" i="2"/>
  <c r="H1477" i="2" s="1"/>
  <c r="B1477" i="2"/>
  <c r="E1477" i="2" s="1"/>
  <c r="R1476" i="2"/>
  <c r="Q1476" i="2"/>
  <c r="P1476" i="2"/>
  <c r="S1476" i="2" s="1"/>
  <c r="D1476" i="2"/>
  <c r="I1476" i="2" s="1"/>
  <c r="C1476" i="2"/>
  <c r="H1476" i="2" s="1"/>
  <c r="B1476" i="2"/>
  <c r="Q1475" i="2"/>
  <c r="P1475" i="2"/>
  <c r="S1475" i="2" s="1"/>
  <c r="F1475" i="2"/>
  <c r="D1475" i="2"/>
  <c r="I1475" i="2" s="1"/>
  <c r="C1475" i="2"/>
  <c r="H1475" i="2" s="1"/>
  <c r="B1475" i="2"/>
  <c r="P1474" i="2"/>
  <c r="S1474" i="2" s="1"/>
  <c r="D1474" i="2"/>
  <c r="I1474" i="2" s="1"/>
  <c r="C1474" i="2"/>
  <c r="H1474" i="2" s="1"/>
  <c r="B1474" i="2"/>
  <c r="G1474" i="2" s="1"/>
  <c r="D1473" i="2"/>
  <c r="I1473" i="2" s="1"/>
  <c r="C1473" i="2"/>
  <c r="H1473" i="2" s="1"/>
  <c r="B1473" i="2"/>
  <c r="P1472" i="2"/>
  <c r="S1472" i="2" s="1"/>
  <c r="D1472" i="2"/>
  <c r="I1472" i="2" s="1"/>
  <c r="C1472" i="2"/>
  <c r="H1472" i="2" s="1"/>
  <c r="B1472" i="2"/>
  <c r="E1472" i="2" s="1"/>
  <c r="D1471" i="2"/>
  <c r="I1471" i="2" s="1"/>
  <c r="C1471" i="2"/>
  <c r="H1471" i="2" s="1"/>
  <c r="B1471" i="2"/>
  <c r="G1471" i="2" s="1"/>
  <c r="D1470" i="2"/>
  <c r="I1470" i="2" s="1"/>
  <c r="C1470" i="2"/>
  <c r="H1470" i="2" s="1"/>
  <c r="B1470" i="2"/>
  <c r="R1469" i="2"/>
  <c r="Q1469" i="2"/>
  <c r="D1469" i="2"/>
  <c r="I1469" i="2" s="1"/>
  <c r="C1469" i="2"/>
  <c r="H1469" i="2" s="1"/>
  <c r="B1469" i="2"/>
  <c r="R1468" i="2"/>
  <c r="Q1468" i="2"/>
  <c r="D1468" i="2"/>
  <c r="I1468" i="2" s="1"/>
  <c r="C1468" i="2"/>
  <c r="H1468" i="2" s="1"/>
  <c r="B1468" i="2"/>
  <c r="G1468" i="2" s="1"/>
  <c r="R1467" i="2"/>
  <c r="Q1467" i="2"/>
  <c r="D1467" i="2"/>
  <c r="I1467" i="2" s="1"/>
  <c r="C1467" i="2"/>
  <c r="H1467" i="2" s="1"/>
  <c r="B1467" i="2"/>
  <c r="Q1466" i="2"/>
  <c r="P1466" i="2"/>
  <c r="S1466" i="2" s="1"/>
  <c r="D1466" i="2"/>
  <c r="I1466" i="2" s="1"/>
  <c r="C1466" i="2"/>
  <c r="H1466" i="2" s="1"/>
  <c r="B1466" i="2"/>
  <c r="G1466" i="2" s="1"/>
  <c r="P1465" i="2"/>
  <c r="S1465" i="2" s="1"/>
  <c r="D1465" i="2"/>
  <c r="I1465" i="2" s="1"/>
  <c r="C1465" i="2"/>
  <c r="H1465" i="2" s="1"/>
  <c r="B1465" i="2"/>
  <c r="G1465" i="2" s="1"/>
  <c r="P1464" i="2"/>
  <c r="S1464" i="2" s="1"/>
  <c r="F1464" i="2"/>
  <c r="D1464" i="2"/>
  <c r="I1464" i="2" s="1"/>
  <c r="C1464" i="2"/>
  <c r="H1464" i="2" s="1"/>
  <c r="B1464" i="2"/>
  <c r="E1464" i="2" s="1"/>
  <c r="R1463" i="2"/>
  <c r="P1463" i="2"/>
  <c r="S1463" i="2" s="1"/>
  <c r="D1463" i="2"/>
  <c r="I1463" i="2" s="1"/>
  <c r="C1463" i="2"/>
  <c r="H1463" i="2" s="1"/>
  <c r="B1463" i="2"/>
  <c r="P1462" i="2"/>
  <c r="S1462" i="2" s="1"/>
  <c r="D1462" i="2"/>
  <c r="I1462" i="2" s="1"/>
  <c r="C1462" i="2"/>
  <c r="H1462" i="2" s="1"/>
  <c r="B1462" i="2"/>
  <c r="G1462" i="2" s="1"/>
  <c r="R1461" i="2"/>
  <c r="Q1461" i="2"/>
  <c r="P1461" i="2"/>
  <c r="S1461" i="2" s="1"/>
  <c r="D1461" i="2"/>
  <c r="I1461" i="2" s="1"/>
  <c r="C1461" i="2"/>
  <c r="H1461" i="2" s="1"/>
  <c r="B1461" i="2"/>
  <c r="E1461" i="2" s="1"/>
  <c r="P1460" i="2"/>
  <c r="S1460" i="2" s="1"/>
  <c r="F1460" i="2"/>
  <c r="D1460" i="2"/>
  <c r="I1460" i="2" s="1"/>
  <c r="C1460" i="2"/>
  <c r="H1460" i="2" s="1"/>
  <c r="B1460" i="2"/>
  <c r="G1460" i="2" s="1"/>
  <c r="D1459" i="2"/>
  <c r="I1459" i="2" s="1"/>
  <c r="C1459" i="2"/>
  <c r="H1459" i="2" s="1"/>
  <c r="B1459" i="2"/>
  <c r="G1459" i="2" s="1"/>
  <c r="Q1458" i="2"/>
  <c r="P1458" i="2"/>
  <c r="S1458" i="2" s="1"/>
  <c r="D1458" i="2"/>
  <c r="I1458" i="2" s="1"/>
  <c r="C1458" i="2"/>
  <c r="H1458" i="2" s="1"/>
  <c r="B1458" i="2"/>
  <c r="G1458" i="2" s="1"/>
  <c r="D1457" i="2"/>
  <c r="I1457" i="2" s="1"/>
  <c r="C1457" i="2"/>
  <c r="H1457" i="2" s="1"/>
  <c r="B1457" i="2"/>
  <c r="E1457" i="2" s="1"/>
  <c r="D1456" i="2"/>
  <c r="I1456" i="2" s="1"/>
  <c r="C1456" i="2"/>
  <c r="H1456" i="2" s="1"/>
  <c r="B1456" i="2"/>
  <c r="Q1455" i="2"/>
  <c r="P1455" i="2"/>
  <c r="S1455" i="2" s="1"/>
  <c r="D1455" i="2"/>
  <c r="I1455" i="2" s="1"/>
  <c r="C1455" i="2"/>
  <c r="H1455" i="2" s="1"/>
  <c r="B1455" i="2"/>
  <c r="E1455" i="2" s="1"/>
  <c r="J1455" i="2" s="1"/>
  <c r="R1454" i="2"/>
  <c r="Q1454" i="2"/>
  <c r="F1454" i="2"/>
  <c r="D1454" i="2"/>
  <c r="I1454" i="2" s="1"/>
  <c r="C1454" i="2"/>
  <c r="H1454" i="2" s="1"/>
  <c r="B1454" i="2"/>
  <c r="G1454" i="2" s="1"/>
  <c r="P1453" i="2"/>
  <c r="S1453" i="2" s="1"/>
  <c r="F1453" i="2"/>
  <c r="D1453" i="2"/>
  <c r="I1453" i="2" s="1"/>
  <c r="C1453" i="2"/>
  <c r="H1453" i="2" s="1"/>
  <c r="B1453" i="2"/>
  <c r="G1453" i="2" s="1"/>
  <c r="P1452" i="2"/>
  <c r="S1452" i="2" s="1"/>
  <c r="F1452" i="2"/>
  <c r="D1452" i="2"/>
  <c r="I1452" i="2" s="1"/>
  <c r="C1452" i="2"/>
  <c r="H1452" i="2" s="1"/>
  <c r="B1452" i="2"/>
  <c r="P1451" i="2"/>
  <c r="S1451" i="2" s="1"/>
  <c r="F1451" i="2"/>
  <c r="D1451" i="2"/>
  <c r="I1451" i="2" s="1"/>
  <c r="C1451" i="2"/>
  <c r="H1451" i="2" s="1"/>
  <c r="B1451" i="2"/>
  <c r="F1450" i="2"/>
  <c r="D1450" i="2"/>
  <c r="I1450" i="2" s="1"/>
  <c r="C1450" i="2"/>
  <c r="H1450" i="2" s="1"/>
  <c r="B1450" i="2"/>
  <c r="R1449" i="2"/>
  <c r="P1449" i="2"/>
  <c r="S1449" i="2" s="1"/>
  <c r="D1449" i="2"/>
  <c r="I1449" i="2" s="1"/>
  <c r="C1449" i="2"/>
  <c r="H1449" i="2" s="1"/>
  <c r="B1449" i="2"/>
  <c r="G1449" i="2" s="1"/>
  <c r="R1448" i="2"/>
  <c r="D1448" i="2"/>
  <c r="I1448" i="2" s="1"/>
  <c r="C1448" i="2"/>
  <c r="H1448" i="2" s="1"/>
  <c r="B1448" i="2"/>
  <c r="G1448" i="2" s="1"/>
  <c r="R1447" i="2"/>
  <c r="Q1447" i="2"/>
  <c r="F1447" i="2"/>
  <c r="D1447" i="2"/>
  <c r="I1447" i="2" s="1"/>
  <c r="C1447" i="2"/>
  <c r="H1447" i="2" s="1"/>
  <c r="B1447" i="2"/>
  <c r="R1446" i="2"/>
  <c r="Q1446" i="2"/>
  <c r="F1446" i="2"/>
  <c r="D1446" i="2"/>
  <c r="I1446" i="2" s="1"/>
  <c r="C1446" i="2"/>
  <c r="H1446" i="2" s="1"/>
  <c r="B1446" i="2"/>
  <c r="G1446" i="2" s="1"/>
  <c r="Q1445" i="2"/>
  <c r="P1445" i="2"/>
  <c r="S1445" i="2" s="1"/>
  <c r="D1445" i="2"/>
  <c r="I1445" i="2" s="1"/>
  <c r="C1445" i="2"/>
  <c r="H1445" i="2" s="1"/>
  <c r="B1445" i="2"/>
  <c r="D1444" i="2"/>
  <c r="I1444" i="2" s="1"/>
  <c r="C1444" i="2"/>
  <c r="H1444" i="2" s="1"/>
  <c r="B1444" i="2"/>
  <c r="G1444" i="2" s="1"/>
  <c r="D1443" i="2"/>
  <c r="I1443" i="2" s="1"/>
  <c r="C1443" i="2"/>
  <c r="H1443" i="2" s="1"/>
  <c r="B1443" i="2"/>
  <c r="E1443" i="2" s="1"/>
  <c r="P1442" i="2"/>
  <c r="S1442" i="2" s="1"/>
  <c r="D1442" i="2"/>
  <c r="I1442" i="2" s="1"/>
  <c r="C1442" i="2"/>
  <c r="H1442" i="2" s="1"/>
  <c r="B1442" i="2"/>
  <c r="P1441" i="2"/>
  <c r="S1441" i="2" s="1"/>
  <c r="F1441" i="2"/>
  <c r="D1441" i="2"/>
  <c r="I1441" i="2" s="1"/>
  <c r="C1441" i="2"/>
  <c r="H1441" i="2" s="1"/>
  <c r="B1441" i="2"/>
  <c r="R1440" i="2"/>
  <c r="Q1440" i="2"/>
  <c r="D1440" i="2"/>
  <c r="I1440" i="2" s="1"/>
  <c r="C1440" i="2"/>
  <c r="H1440" i="2" s="1"/>
  <c r="B1440" i="2"/>
  <c r="Q1439" i="2"/>
  <c r="P1439" i="2"/>
  <c r="S1439" i="2" s="1"/>
  <c r="F1439" i="2"/>
  <c r="D1439" i="2"/>
  <c r="I1439" i="2" s="1"/>
  <c r="C1439" i="2"/>
  <c r="H1439" i="2" s="1"/>
  <c r="B1439" i="2"/>
  <c r="Q1438" i="2"/>
  <c r="P1438" i="2"/>
  <c r="S1438" i="2" s="1"/>
  <c r="F1438" i="2"/>
  <c r="D1438" i="2"/>
  <c r="I1438" i="2" s="1"/>
  <c r="C1438" i="2"/>
  <c r="H1438" i="2" s="1"/>
  <c r="B1438" i="2"/>
  <c r="G1438" i="2" s="1"/>
  <c r="Q1437" i="2"/>
  <c r="P1437" i="2"/>
  <c r="S1437" i="2" s="1"/>
  <c r="D1437" i="2"/>
  <c r="I1437" i="2" s="1"/>
  <c r="C1437" i="2"/>
  <c r="H1437" i="2" s="1"/>
  <c r="B1437" i="2"/>
  <c r="G1437" i="2" s="1"/>
  <c r="P1436" i="2"/>
  <c r="S1436" i="2" s="1"/>
  <c r="F1436" i="2"/>
  <c r="D1436" i="2"/>
  <c r="I1436" i="2" s="1"/>
  <c r="C1436" i="2"/>
  <c r="H1436" i="2" s="1"/>
  <c r="B1436" i="2"/>
  <c r="G1436" i="2" s="1"/>
  <c r="D1435" i="2"/>
  <c r="I1435" i="2" s="1"/>
  <c r="C1435" i="2"/>
  <c r="H1435" i="2" s="1"/>
  <c r="B1435" i="2"/>
  <c r="G1435" i="2" s="1"/>
  <c r="R1434" i="2"/>
  <c r="Q1434" i="2"/>
  <c r="P1434" i="2"/>
  <c r="S1434" i="2" s="1"/>
  <c r="D1434" i="2"/>
  <c r="I1434" i="2" s="1"/>
  <c r="C1434" i="2"/>
  <c r="H1434" i="2" s="1"/>
  <c r="B1434" i="2"/>
  <c r="R1433" i="2"/>
  <c r="P1433" i="2"/>
  <c r="S1433" i="2" s="1"/>
  <c r="F1433" i="2"/>
  <c r="D1433" i="2"/>
  <c r="I1433" i="2" s="1"/>
  <c r="C1433" i="2"/>
  <c r="H1433" i="2" s="1"/>
  <c r="B1433" i="2"/>
  <c r="G1433" i="2" s="1"/>
  <c r="R1432" i="2"/>
  <c r="Q1432" i="2"/>
  <c r="P1432" i="2"/>
  <c r="S1432" i="2" s="1"/>
  <c r="F1432" i="2"/>
  <c r="D1432" i="2"/>
  <c r="I1432" i="2" s="1"/>
  <c r="C1432" i="2"/>
  <c r="H1432" i="2" s="1"/>
  <c r="B1432" i="2"/>
  <c r="Q1431" i="2"/>
  <c r="P1431" i="2"/>
  <c r="S1431" i="2" s="1"/>
  <c r="D1431" i="2"/>
  <c r="I1431" i="2" s="1"/>
  <c r="C1431" i="2"/>
  <c r="H1431" i="2" s="1"/>
  <c r="B1431" i="2"/>
  <c r="G1431" i="2" s="1"/>
  <c r="Q1430" i="2"/>
  <c r="D1430" i="2"/>
  <c r="I1430" i="2" s="1"/>
  <c r="C1430" i="2"/>
  <c r="H1430" i="2" s="1"/>
  <c r="B1430" i="2"/>
  <c r="D1429" i="2"/>
  <c r="I1429" i="2" s="1"/>
  <c r="C1429" i="2"/>
  <c r="H1429" i="2" s="1"/>
  <c r="B1429" i="2"/>
  <c r="P1428" i="2"/>
  <c r="S1428" i="2" s="1"/>
  <c r="D1428" i="2"/>
  <c r="I1428" i="2" s="1"/>
  <c r="C1428" i="2"/>
  <c r="H1428" i="2" s="1"/>
  <c r="B1428" i="2"/>
  <c r="D1427" i="2"/>
  <c r="I1427" i="2" s="1"/>
  <c r="C1427" i="2"/>
  <c r="H1427" i="2" s="1"/>
  <c r="B1427" i="2"/>
  <c r="G1427" i="2" s="1"/>
  <c r="Q1426" i="2"/>
  <c r="D1426" i="2"/>
  <c r="I1426" i="2" s="1"/>
  <c r="C1426" i="2"/>
  <c r="H1426" i="2" s="1"/>
  <c r="B1426" i="2"/>
  <c r="G1426" i="2" s="1"/>
  <c r="D1425" i="2"/>
  <c r="I1425" i="2" s="1"/>
  <c r="C1425" i="2"/>
  <c r="H1425" i="2" s="1"/>
  <c r="B1425" i="2"/>
  <c r="G1425" i="2" s="1"/>
  <c r="R1424" i="2"/>
  <c r="Q1424" i="2"/>
  <c r="P1424" i="2"/>
  <c r="S1424" i="2" s="1"/>
  <c r="F1424" i="2"/>
  <c r="D1424" i="2"/>
  <c r="I1424" i="2" s="1"/>
  <c r="C1424" i="2"/>
  <c r="H1424" i="2" s="1"/>
  <c r="B1424" i="2"/>
  <c r="P1423" i="2"/>
  <c r="S1423" i="2" s="1"/>
  <c r="F1423" i="2"/>
  <c r="D1423" i="2"/>
  <c r="I1423" i="2" s="1"/>
  <c r="C1423" i="2"/>
  <c r="H1423" i="2" s="1"/>
  <c r="B1423" i="2"/>
  <c r="E1423" i="2" s="1"/>
  <c r="P1422" i="2"/>
  <c r="S1422" i="2" s="1"/>
  <c r="D1422" i="2"/>
  <c r="I1422" i="2" s="1"/>
  <c r="C1422" i="2"/>
  <c r="H1422" i="2" s="1"/>
  <c r="B1422" i="2"/>
  <c r="G1422" i="2" s="1"/>
  <c r="P1421" i="2"/>
  <c r="S1421" i="2" s="1"/>
  <c r="D1421" i="2"/>
  <c r="I1421" i="2" s="1"/>
  <c r="C1421" i="2"/>
  <c r="H1421" i="2" s="1"/>
  <c r="B1421" i="2"/>
  <c r="R1420" i="2"/>
  <c r="P1420" i="2"/>
  <c r="S1420" i="2" s="1"/>
  <c r="D1420" i="2"/>
  <c r="I1420" i="2" s="1"/>
  <c r="C1420" i="2"/>
  <c r="H1420" i="2" s="1"/>
  <c r="B1420" i="2"/>
  <c r="G1420" i="2" s="1"/>
  <c r="R1419" i="2"/>
  <c r="Q1419" i="2"/>
  <c r="P1419" i="2"/>
  <c r="S1419" i="2" s="1"/>
  <c r="D1419" i="2"/>
  <c r="I1419" i="2" s="1"/>
  <c r="C1419" i="2"/>
  <c r="H1419" i="2" s="1"/>
  <c r="B1419" i="2"/>
  <c r="G1419" i="2" s="1"/>
  <c r="R1418" i="2"/>
  <c r="Q1418" i="2"/>
  <c r="P1418" i="2"/>
  <c r="S1418" i="2" s="1"/>
  <c r="F1418" i="2"/>
  <c r="D1418" i="2"/>
  <c r="I1418" i="2" s="1"/>
  <c r="C1418" i="2"/>
  <c r="H1418" i="2" s="1"/>
  <c r="B1418" i="2"/>
  <c r="G1418" i="2" s="1"/>
  <c r="Q1417" i="2"/>
  <c r="P1417" i="2"/>
  <c r="S1417" i="2" s="1"/>
  <c r="D1417" i="2"/>
  <c r="I1417" i="2" s="1"/>
  <c r="C1417" i="2"/>
  <c r="H1417" i="2" s="1"/>
  <c r="B1417" i="2"/>
  <c r="G1417" i="2" s="1"/>
  <c r="Q1416" i="2"/>
  <c r="D1416" i="2"/>
  <c r="I1416" i="2" s="1"/>
  <c r="C1416" i="2"/>
  <c r="H1416" i="2" s="1"/>
  <c r="B1416" i="2"/>
  <c r="G1416" i="2" s="1"/>
  <c r="D1415" i="2"/>
  <c r="I1415" i="2" s="1"/>
  <c r="C1415" i="2"/>
  <c r="H1415" i="2" s="1"/>
  <c r="B1415" i="2"/>
  <c r="P1414" i="2"/>
  <c r="S1414" i="2" s="1"/>
  <c r="D1414" i="2"/>
  <c r="I1414" i="2" s="1"/>
  <c r="C1414" i="2"/>
  <c r="H1414" i="2" s="1"/>
  <c r="B1414" i="2"/>
  <c r="G1414" i="2" s="1"/>
  <c r="P1413" i="2"/>
  <c r="S1413" i="2" s="1"/>
  <c r="D1413" i="2"/>
  <c r="I1413" i="2" s="1"/>
  <c r="C1413" i="2"/>
  <c r="H1413" i="2" s="1"/>
  <c r="B1413" i="2"/>
  <c r="Q1412" i="2"/>
  <c r="D1412" i="2"/>
  <c r="I1412" i="2" s="1"/>
  <c r="C1412" i="2"/>
  <c r="H1412" i="2" s="1"/>
  <c r="B1412" i="2"/>
  <c r="F1411" i="2"/>
  <c r="D1411" i="2"/>
  <c r="I1411" i="2" s="1"/>
  <c r="C1411" i="2"/>
  <c r="H1411" i="2" s="1"/>
  <c r="B1411" i="2"/>
  <c r="E1411" i="2" s="1"/>
  <c r="J1411" i="2" s="1"/>
  <c r="P1410" i="2"/>
  <c r="S1410" i="2" s="1"/>
  <c r="F1410" i="2"/>
  <c r="D1410" i="2"/>
  <c r="I1410" i="2" s="1"/>
  <c r="C1410" i="2"/>
  <c r="H1410" i="2" s="1"/>
  <c r="B1410" i="2"/>
  <c r="G1410" i="2" s="1"/>
  <c r="Q1409" i="2"/>
  <c r="P1409" i="2"/>
  <c r="S1409" i="2" s="1"/>
  <c r="F1409" i="2"/>
  <c r="D1409" i="2"/>
  <c r="I1409" i="2" s="1"/>
  <c r="C1409" i="2"/>
  <c r="H1409" i="2" s="1"/>
  <c r="B1409" i="2"/>
  <c r="G1409" i="2" s="1"/>
  <c r="D1408" i="2"/>
  <c r="I1408" i="2" s="1"/>
  <c r="C1408" i="2"/>
  <c r="H1408" i="2" s="1"/>
  <c r="B1408" i="2"/>
  <c r="P1407" i="2"/>
  <c r="S1407" i="2" s="1"/>
  <c r="D1407" i="2"/>
  <c r="I1407" i="2" s="1"/>
  <c r="C1407" i="2"/>
  <c r="H1407" i="2" s="1"/>
  <c r="B1407" i="2"/>
  <c r="R1406" i="2"/>
  <c r="P1406" i="2"/>
  <c r="S1406" i="2" s="1"/>
  <c r="F1406" i="2"/>
  <c r="D1406" i="2"/>
  <c r="I1406" i="2" s="1"/>
  <c r="C1406" i="2"/>
  <c r="H1406" i="2" s="1"/>
  <c r="B1406" i="2"/>
  <c r="F1405" i="2"/>
  <c r="D1405" i="2"/>
  <c r="I1405" i="2" s="1"/>
  <c r="C1405" i="2"/>
  <c r="H1405" i="2" s="1"/>
  <c r="B1405" i="2"/>
  <c r="F1404" i="2"/>
  <c r="D1404" i="2"/>
  <c r="I1404" i="2" s="1"/>
  <c r="C1404" i="2"/>
  <c r="H1404" i="2" s="1"/>
  <c r="B1404" i="2"/>
  <c r="F1403" i="2"/>
  <c r="D1403" i="2"/>
  <c r="I1403" i="2" s="1"/>
  <c r="C1403" i="2"/>
  <c r="H1403" i="2" s="1"/>
  <c r="B1403" i="2"/>
  <c r="G1403" i="2" s="1"/>
  <c r="Q1402" i="2"/>
  <c r="D1402" i="2"/>
  <c r="I1402" i="2" s="1"/>
  <c r="C1402" i="2"/>
  <c r="H1402" i="2" s="1"/>
  <c r="B1402" i="2"/>
  <c r="P1401" i="2"/>
  <c r="S1401" i="2" s="1"/>
  <c r="D1401" i="2"/>
  <c r="I1401" i="2" s="1"/>
  <c r="C1401" i="2"/>
  <c r="H1401" i="2" s="1"/>
  <c r="B1401" i="2"/>
  <c r="E1401" i="2" s="1"/>
  <c r="P1400" i="2"/>
  <c r="S1400" i="2" s="1"/>
  <c r="D1400" i="2"/>
  <c r="I1400" i="2" s="1"/>
  <c r="C1400" i="2"/>
  <c r="H1400" i="2" s="1"/>
  <c r="B1400" i="2"/>
  <c r="G1400" i="2" s="1"/>
  <c r="R1399" i="2"/>
  <c r="P1399" i="2"/>
  <c r="S1399" i="2" s="1"/>
  <c r="D1399" i="2"/>
  <c r="I1399" i="2" s="1"/>
  <c r="C1399" i="2"/>
  <c r="H1399" i="2" s="1"/>
  <c r="B1399" i="2"/>
  <c r="G1399" i="2" s="1"/>
  <c r="P1398" i="2"/>
  <c r="S1398" i="2" s="1"/>
  <c r="D1398" i="2"/>
  <c r="I1398" i="2" s="1"/>
  <c r="C1398" i="2"/>
  <c r="H1398" i="2" s="1"/>
  <c r="B1398" i="2"/>
  <c r="Q1397" i="2"/>
  <c r="P1397" i="2"/>
  <c r="S1397" i="2" s="1"/>
  <c r="D1397" i="2"/>
  <c r="I1397" i="2" s="1"/>
  <c r="C1397" i="2"/>
  <c r="H1397" i="2" s="1"/>
  <c r="B1397" i="2"/>
  <c r="E1397" i="2" s="1"/>
  <c r="J1397" i="2" s="1"/>
  <c r="P1396" i="2"/>
  <c r="S1396" i="2" s="1"/>
  <c r="F1396" i="2"/>
  <c r="D1396" i="2"/>
  <c r="I1396" i="2" s="1"/>
  <c r="C1396" i="2"/>
  <c r="H1396" i="2" s="1"/>
  <c r="B1396" i="2"/>
  <c r="E1396" i="2" s="1"/>
  <c r="P1395" i="2"/>
  <c r="S1395" i="2" s="1"/>
  <c r="F1395" i="2"/>
  <c r="D1395" i="2"/>
  <c r="I1395" i="2" s="1"/>
  <c r="C1395" i="2"/>
  <c r="H1395" i="2" s="1"/>
  <c r="B1395" i="2"/>
  <c r="G1395" i="2" s="1"/>
  <c r="P1394" i="2"/>
  <c r="S1394" i="2" s="1"/>
  <c r="F1394" i="2"/>
  <c r="D1394" i="2"/>
  <c r="I1394" i="2" s="1"/>
  <c r="C1394" i="2"/>
  <c r="H1394" i="2" s="1"/>
  <c r="B1394" i="2"/>
  <c r="P1393" i="2"/>
  <c r="S1393" i="2" s="1"/>
  <c r="D1393" i="2"/>
  <c r="I1393" i="2" s="1"/>
  <c r="C1393" i="2"/>
  <c r="H1393" i="2" s="1"/>
  <c r="B1393" i="2"/>
  <c r="D1392" i="2"/>
  <c r="I1392" i="2" s="1"/>
  <c r="C1392" i="2"/>
  <c r="H1392" i="2" s="1"/>
  <c r="B1392" i="2"/>
  <c r="G1392" i="2" s="1"/>
  <c r="R1391" i="2"/>
  <c r="P1391" i="2"/>
  <c r="S1391" i="2" s="1"/>
  <c r="F1391" i="2"/>
  <c r="D1391" i="2"/>
  <c r="I1391" i="2" s="1"/>
  <c r="C1391" i="2"/>
  <c r="H1391" i="2" s="1"/>
  <c r="B1391" i="2"/>
  <c r="R1390" i="2"/>
  <c r="Q1390" i="2"/>
  <c r="P1390" i="2"/>
  <c r="S1390" i="2" s="1"/>
  <c r="C1390" i="2"/>
  <c r="H1390" i="2" s="1"/>
  <c r="B1390" i="2"/>
  <c r="C1389" i="2"/>
  <c r="H1389" i="2" s="1"/>
  <c r="B1389" i="2"/>
  <c r="G1389" i="2" s="1"/>
  <c r="P1388" i="2"/>
  <c r="S1388" i="2" s="1"/>
  <c r="C1388" i="2"/>
  <c r="H1388" i="2" s="1"/>
  <c r="B1388" i="2"/>
  <c r="F1387" i="2"/>
  <c r="C1387" i="2"/>
  <c r="H1387" i="2" s="1"/>
  <c r="B1387" i="2"/>
  <c r="P1386" i="2"/>
  <c r="S1386" i="2" s="1"/>
  <c r="C1386" i="2"/>
  <c r="H1386" i="2" s="1"/>
  <c r="B1386" i="2"/>
  <c r="G1386" i="2" s="1"/>
  <c r="P1385" i="2"/>
  <c r="S1385" i="2" s="1"/>
  <c r="C1385" i="2"/>
  <c r="H1385" i="2" s="1"/>
  <c r="B1385" i="2"/>
  <c r="G1385" i="2" s="1"/>
  <c r="C1384" i="2"/>
  <c r="H1384" i="2" s="1"/>
  <c r="B1384" i="2"/>
  <c r="G1384" i="2" s="1"/>
  <c r="R1383" i="2"/>
  <c r="C1383" i="2"/>
  <c r="H1383" i="2" s="1"/>
  <c r="B1383" i="2"/>
  <c r="G1383" i="2" s="1"/>
  <c r="Q1382" i="2"/>
  <c r="F1382" i="2"/>
  <c r="C1382" i="2"/>
  <c r="H1382" i="2" s="1"/>
  <c r="B1382" i="2"/>
  <c r="Q1381" i="2"/>
  <c r="F1381" i="2"/>
  <c r="I1381" i="2"/>
  <c r="C1381" i="2"/>
  <c r="H1381" i="2" s="1"/>
  <c r="B1381" i="2"/>
  <c r="I1380" i="2"/>
  <c r="C1380" i="2"/>
  <c r="H1380" i="2" s="1"/>
  <c r="P1379" i="2"/>
  <c r="S1379" i="2" s="1"/>
  <c r="F1379" i="2"/>
  <c r="C1379" i="2"/>
  <c r="H1379" i="2" s="1"/>
  <c r="G1378" i="2"/>
  <c r="E1378" i="2"/>
  <c r="J1378" i="2" s="1"/>
  <c r="C1378" i="2"/>
  <c r="H1378" i="2" s="1"/>
  <c r="F1377" i="2"/>
  <c r="C1377" i="2"/>
  <c r="H1377" i="2" s="1"/>
  <c r="R1376" i="2"/>
  <c r="Q1376" i="2"/>
  <c r="P1376" i="2"/>
  <c r="S1376" i="2" s="1"/>
  <c r="C1376" i="2"/>
  <c r="H1376" i="2" s="1"/>
  <c r="P1375" i="2"/>
  <c r="S1375" i="2" s="1"/>
  <c r="C1375" i="2"/>
  <c r="H1375" i="2" s="1"/>
  <c r="Q1374" i="2"/>
  <c r="C1374" i="2"/>
  <c r="H1374" i="2" s="1"/>
  <c r="C1373" i="2"/>
  <c r="H1373" i="2" s="1"/>
  <c r="P1372" i="2"/>
  <c r="S1372" i="2" s="1"/>
  <c r="C1372" i="2"/>
  <c r="H1372" i="2" s="1"/>
  <c r="P1371" i="2"/>
  <c r="S1371" i="2" s="1"/>
  <c r="C1371" i="2"/>
  <c r="H1371" i="2" s="1"/>
  <c r="R1370" i="2"/>
  <c r="Q1370" i="2"/>
  <c r="C1370" i="2"/>
  <c r="H1370" i="2" s="1"/>
  <c r="R1369" i="2"/>
  <c r="Q1369" i="2"/>
  <c r="P1369" i="2"/>
  <c r="S1369" i="2" s="1"/>
  <c r="C1369" i="2"/>
  <c r="H1369" i="2" s="1"/>
  <c r="Q1368" i="2"/>
  <c r="P1368" i="2"/>
  <c r="S1368" i="2" s="1"/>
  <c r="C1368" i="2"/>
  <c r="H1368" i="2" s="1"/>
  <c r="G1368" i="2"/>
  <c r="R1367" i="2"/>
  <c r="Q1367" i="2"/>
  <c r="E1367" i="2"/>
  <c r="J1367" i="2" s="1"/>
  <c r="C1367" i="2"/>
  <c r="H1367" i="2" s="1"/>
  <c r="G1367" i="2"/>
  <c r="I1366" i="2"/>
  <c r="C1366" i="2"/>
  <c r="H1366" i="2" s="1"/>
  <c r="I1365" i="2"/>
  <c r="C1365" i="2"/>
  <c r="H1365" i="2" s="1"/>
  <c r="P1364" i="2"/>
  <c r="S1364" i="2" s="1"/>
  <c r="C1364" i="2"/>
  <c r="H1364" i="2" s="1"/>
  <c r="P1363" i="2"/>
  <c r="S1363" i="2" s="1"/>
  <c r="F1363" i="2"/>
  <c r="I1363" i="2"/>
  <c r="C1363" i="2"/>
  <c r="H1363" i="2" s="1"/>
  <c r="R1362" i="2"/>
  <c r="Q1362" i="2"/>
  <c r="P1362" i="2"/>
  <c r="S1362" i="2" s="1"/>
  <c r="F1362" i="2"/>
  <c r="C1362" i="2"/>
  <c r="H1362" i="2" s="1"/>
  <c r="P1361" i="2"/>
  <c r="S1361" i="2" s="1"/>
  <c r="C1361" i="2"/>
  <c r="H1361" i="2" s="1"/>
  <c r="Q1360" i="2"/>
  <c r="P1360" i="2"/>
  <c r="S1360" i="2" s="1"/>
  <c r="C1360" i="2"/>
  <c r="H1360" i="2" s="1"/>
  <c r="R1359" i="2"/>
  <c r="C1359" i="2"/>
  <c r="H1359" i="2" s="1"/>
  <c r="P1358" i="2"/>
  <c r="S1358" i="2" s="1"/>
  <c r="C1358" i="2"/>
  <c r="H1358" i="2" s="1"/>
  <c r="P1357" i="2"/>
  <c r="S1357" i="2" s="1"/>
  <c r="C1357" i="2"/>
  <c r="H1357" i="2" s="1"/>
  <c r="P1356" i="2"/>
  <c r="S1356" i="2" s="1"/>
  <c r="C1356" i="2"/>
  <c r="H1356" i="2" s="1"/>
  <c r="R1355" i="2"/>
  <c r="Q1355" i="2"/>
  <c r="C1355" i="2"/>
  <c r="H1355" i="2" s="1"/>
  <c r="F1354" i="2"/>
  <c r="E1354" i="2"/>
  <c r="J1354" i="2" s="1"/>
  <c r="C1354" i="2"/>
  <c r="H1354" i="2" s="1"/>
  <c r="G1354" i="2"/>
  <c r="R1353" i="2"/>
  <c r="Q1353" i="2"/>
  <c r="F1353" i="2"/>
  <c r="C1353" i="2"/>
  <c r="H1353" i="2" s="1"/>
  <c r="C1352" i="2"/>
  <c r="H1352" i="2" s="1"/>
  <c r="P1351" i="2"/>
  <c r="S1351" i="2" s="1"/>
  <c r="I1351" i="2"/>
  <c r="C1351" i="2"/>
  <c r="H1351" i="2" s="1"/>
  <c r="G1351" i="2"/>
  <c r="P1350" i="2"/>
  <c r="S1350" i="2" s="1"/>
  <c r="I1350" i="2"/>
  <c r="C1350" i="2"/>
  <c r="H1350" i="2" s="1"/>
  <c r="Q1349" i="2"/>
  <c r="P1349" i="2"/>
  <c r="S1349" i="2" s="1"/>
  <c r="F1349" i="2"/>
  <c r="C1349" i="2"/>
  <c r="H1349" i="2" s="1"/>
  <c r="F1348" i="2"/>
  <c r="I1348" i="2"/>
  <c r="C1348" i="2"/>
  <c r="H1348" i="2" s="1"/>
  <c r="C1347" i="2"/>
  <c r="H1347" i="2" s="1"/>
  <c r="Q1346" i="2"/>
  <c r="C1346" i="2"/>
  <c r="H1346" i="2" s="1"/>
  <c r="P1345" i="2"/>
  <c r="S1345" i="2" s="1"/>
  <c r="C1345" i="2"/>
  <c r="H1345" i="2" s="1"/>
  <c r="P1344" i="2"/>
  <c r="S1344" i="2" s="1"/>
  <c r="C1344" i="2"/>
  <c r="H1344" i="2" s="1"/>
  <c r="P1343" i="2"/>
  <c r="S1343" i="2" s="1"/>
  <c r="C1343" i="2"/>
  <c r="H1343" i="2" s="1"/>
  <c r="F1342" i="2"/>
  <c r="C1342" i="2"/>
  <c r="H1342" i="2" s="1"/>
  <c r="P1341" i="2"/>
  <c r="S1341" i="2" s="1"/>
  <c r="F1341" i="2"/>
  <c r="C1341" i="2"/>
  <c r="H1341" i="2" s="1"/>
  <c r="R1340" i="2"/>
  <c r="P1340" i="2"/>
  <c r="S1340" i="2" s="1"/>
  <c r="F1340" i="2"/>
  <c r="I1340" i="2"/>
  <c r="C1340" i="2"/>
  <c r="H1340" i="2" s="1"/>
  <c r="R1339" i="2"/>
  <c r="P1339" i="2"/>
  <c r="S1339" i="2" s="1"/>
  <c r="I1339" i="2"/>
  <c r="F1339" i="2"/>
  <c r="C1339" i="2"/>
  <c r="H1339" i="2" s="1"/>
  <c r="C1338" i="2"/>
  <c r="H1338" i="2" s="1"/>
  <c r="Q1337" i="2"/>
  <c r="P1337" i="2"/>
  <c r="S1337" i="2" s="1"/>
  <c r="I1337" i="2"/>
  <c r="C1337" i="2"/>
  <c r="H1337" i="2" s="1"/>
  <c r="P1336" i="2"/>
  <c r="S1336" i="2" s="1"/>
  <c r="C1336" i="2"/>
  <c r="H1336" i="2" s="1"/>
  <c r="R1335" i="2"/>
  <c r="P1335" i="2"/>
  <c r="S1335" i="2" s="1"/>
  <c r="C1335" i="2"/>
  <c r="H1335" i="2" s="1"/>
  <c r="G1335" i="2"/>
  <c r="P1334" i="2"/>
  <c r="S1334" i="2" s="1"/>
  <c r="I1334" i="2"/>
  <c r="C1334" i="2"/>
  <c r="H1334" i="2" s="1"/>
  <c r="Q1333" i="2"/>
  <c r="C1333" i="2"/>
  <c r="H1333" i="2" s="1"/>
  <c r="C1332" i="2"/>
  <c r="H1332" i="2" s="1"/>
  <c r="C1331" i="2"/>
  <c r="H1331" i="2" s="1"/>
  <c r="Q1330" i="2"/>
  <c r="P1330" i="2"/>
  <c r="S1330" i="2" s="1"/>
  <c r="C1330" i="2"/>
  <c r="H1330" i="2" s="1"/>
  <c r="C1329" i="2"/>
  <c r="H1329" i="2" s="1"/>
  <c r="R1328" i="2"/>
  <c r="C1328" i="2"/>
  <c r="H1328" i="2" s="1"/>
  <c r="G1327" i="2"/>
  <c r="E1327" i="2"/>
  <c r="J1327" i="2" s="1"/>
  <c r="C1327" i="2"/>
  <c r="H1327" i="2" s="1"/>
  <c r="Q1326" i="2"/>
  <c r="F1326" i="2"/>
  <c r="I1326" i="2"/>
  <c r="C1326" i="2"/>
  <c r="H1326" i="2" s="1"/>
  <c r="F1325" i="2"/>
  <c r="C1325" i="2"/>
  <c r="H1325" i="2" s="1"/>
  <c r="E1325" i="2"/>
  <c r="R1324" i="2"/>
  <c r="Q1324" i="2"/>
  <c r="P1324" i="2"/>
  <c r="S1324" i="2" s="1"/>
  <c r="C1324" i="2"/>
  <c r="H1324" i="2" s="1"/>
  <c r="G1324" i="2"/>
  <c r="C1323" i="2"/>
  <c r="H1323" i="2" s="1"/>
  <c r="G1323" i="2"/>
  <c r="I1322" i="2"/>
  <c r="C1322" i="2"/>
  <c r="H1322" i="2" s="1"/>
  <c r="G1322" i="2"/>
  <c r="R1321" i="2"/>
  <c r="C1321" i="2"/>
  <c r="H1321" i="2" s="1"/>
  <c r="F1320" i="2"/>
  <c r="C1320" i="2"/>
  <c r="H1320" i="2" s="1"/>
  <c r="Q1319" i="2"/>
  <c r="C1319" i="2"/>
  <c r="H1319" i="2" s="1"/>
  <c r="C1318" i="2"/>
  <c r="H1318" i="2" s="1"/>
  <c r="Q1317" i="2"/>
  <c r="P1317" i="2"/>
  <c r="S1317" i="2" s="1"/>
  <c r="C1317" i="2"/>
  <c r="H1317" i="2" s="1"/>
  <c r="E1317" i="2"/>
  <c r="P1316" i="2"/>
  <c r="S1316" i="2" s="1"/>
  <c r="C1316" i="2"/>
  <c r="H1316" i="2" s="1"/>
  <c r="C1315" i="2"/>
  <c r="H1315" i="2" s="1"/>
  <c r="R1314" i="2"/>
  <c r="C1314" i="2"/>
  <c r="H1314" i="2" s="1"/>
  <c r="C1313" i="2"/>
  <c r="H1313" i="2" s="1"/>
  <c r="R1312" i="2"/>
  <c r="Q1312" i="2"/>
  <c r="P1312" i="2"/>
  <c r="S1312" i="2" s="1"/>
  <c r="G1312" i="2"/>
  <c r="F1312" i="2"/>
  <c r="I1312" i="2"/>
  <c r="C1312" i="2"/>
  <c r="H1312" i="2" s="1"/>
  <c r="E1312" i="2"/>
  <c r="R1311" i="2"/>
  <c r="Q1311" i="2"/>
  <c r="P1311" i="2"/>
  <c r="S1311" i="2" s="1"/>
  <c r="F1311" i="2"/>
  <c r="C1311" i="2"/>
  <c r="H1311" i="2" s="1"/>
  <c r="Q1310" i="2"/>
  <c r="I1310" i="2"/>
  <c r="C1310" i="2"/>
  <c r="H1310" i="2" s="1"/>
  <c r="Q1309" i="2"/>
  <c r="P1309" i="2"/>
  <c r="S1309" i="2" s="1"/>
  <c r="F1309" i="2"/>
  <c r="C1309" i="2"/>
  <c r="H1309" i="2" s="1"/>
  <c r="I1308" i="2"/>
  <c r="C1308" i="2"/>
  <c r="H1308" i="2" s="1"/>
  <c r="R1307" i="2"/>
  <c r="P1307" i="2"/>
  <c r="S1307" i="2" s="1"/>
  <c r="F1307" i="2"/>
  <c r="C1307" i="2"/>
  <c r="H1307" i="2" s="1"/>
  <c r="P1306" i="2"/>
  <c r="S1306" i="2" s="1"/>
  <c r="C1306" i="2"/>
  <c r="H1306" i="2" s="1"/>
  <c r="E1306" i="2"/>
  <c r="J1306" i="2" s="1"/>
  <c r="P1305" i="2"/>
  <c r="S1305" i="2" s="1"/>
  <c r="C1305" i="2"/>
  <c r="H1305" i="2" s="1"/>
  <c r="P1304" i="2"/>
  <c r="S1304" i="2" s="1"/>
  <c r="C1304" i="2"/>
  <c r="H1304" i="2" s="1"/>
  <c r="Q1303" i="2"/>
  <c r="C1303" i="2"/>
  <c r="H1303" i="2" s="1"/>
  <c r="Q1302" i="2"/>
  <c r="P1302" i="2"/>
  <c r="S1302" i="2" s="1"/>
  <c r="C1302" i="2"/>
  <c r="H1302" i="2" s="1"/>
  <c r="R1301" i="2"/>
  <c r="C1301" i="2"/>
  <c r="H1301" i="2" s="1"/>
  <c r="P1300" i="2"/>
  <c r="S1300" i="2" s="1"/>
  <c r="C1300" i="2"/>
  <c r="H1300" i="2" s="1"/>
  <c r="R1299" i="2"/>
  <c r="Q1299" i="2"/>
  <c r="E1299" i="2"/>
  <c r="C1299" i="2"/>
  <c r="H1299" i="2" s="1"/>
  <c r="F1298" i="2"/>
  <c r="C1298" i="2"/>
  <c r="H1298" i="2" s="1"/>
  <c r="F1297" i="2"/>
  <c r="C1297" i="2"/>
  <c r="H1297" i="2" s="1"/>
  <c r="R1296" i="2"/>
  <c r="Q1296" i="2"/>
  <c r="C1296" i="2"/>
  <c r="H1296" i="2" s="1"/>
  <c r="Q1295" i="2"/>
  <c r="P1295" i="2"/>
  <c r="S1295" i="2" s="1"/>
  <c r="I1295" i="2"/>
  <c r="C1295" i="2"/>
  <c r="H1295" i="2" s="1"/>
  <c r="I1294" i="2"/>
  <c r="C1294" i="2"/>
  <c r="H1294" i="2" s="1"/>
  <c r="C1293" i="2"/>
  <c r="H1293" i="2" s="1"/>
  <c r="F1292" i="2"/>
  <c r="C1292" i="2"/>
  <c r="H1292" i="2" s="1"/>
  <c r="Q1291" i="2"/>
  <c r="C1291" i="2"/>
  <c r="H1291" i="2" s="1"/>
  <c r="C1290" i="2"/>
  <c r="H1290" i="2" s="1"/>
  <c r="Q1289" i="2"/>
  <c r="C1289" i="2"/>
  <c r="H1289" i="2" s="1"/>
  <c r="P1288" i="2"/>
  <c r="S1288" i="2" s="1"/>
  <c r="F1288" i="2"/>
  <c r="C1288" i="2"/>
  <c r="H1288" i="2" s="1"/>
  <c r="I1287" i="2"/>
  <c r="C1287" i="2"/>
  <c r="H1287" i="2" s="1"/>
  <c r="C1286" i="2"/>
  <c r="H1286" i="2" s="1"/>
  <c r="C1285" i="2"/>
  <c r="H1285" i="2" s="1"/>
  <c r="R1284" i="2"/>
  <c r="Q1284" i="2"/>
  <c r="P1284" i="2"/>
  <c r="S1284" i="2" s="1"/>
  <c r="F1284" i="2"/>
  <c r="C1284" i="2"/>
  <c r="H1284" i="2" s="1"/>
  <c r="Q1283" i="2"/>
  <c r="P1283" i="2"/>
  <c r="S1283" i="2" s="1"/>
  <c r="F1283" i="2"/>
  <c r="C1283" i="2"/>
  <c r="H1283" i="2" s="1"/>
  <c r="Q1282" i="2"/>
  <c r="P1282" i="2"/>
  <c r="S1282" i="2" s="1"/>
  <c r="F1282" i="2"/>
  <c r="I1282" i="2"/>
  <c r="C1282" i="2"/>
  <c r="H1282" i="2" s="1"/>
  <c r="P1281" i="2"/>
  <c r="S1281" i="2" s="1"/>
  <c r="C1281" i="2"/>
  <c r="H1281" i="2" s="1"/>
  <c r="Q1280" i="2"/>
  <c r="G1280" i="2"/>
  <c r="I1280" i="2"/>
  <c r="C1280" i="2"/>
  <c r="H1280" i="2" s="1"/>
  <c r="P1279" i="2"/>
  <c r="S1279" i="2" s="1"/>
  <c r="I1279" i="2"/>
  <c r="C1279" i="2"/>
  <c r="H1279" i="2" s="1"/>
  <c r="I1278" i="2"/>
  <c r="C1278" i="2"/>
  <c r="H1278" i="2" s="1"/>
  <c r="E1278" i="2"/>
  <c r="J1278" i="2" s="1"/>
  <c r="C1277" i="2"/>
  <c r="H1277" i="2" s="1"/>
  <c r="F1276" i="2"/>
  <c r="C1276" i="2"/>
  <c r="H1276" i="2" s="1"/>
  <c r="R1275" i="2"/>
  <c r="Q1275" i="2"/>
  <c r="C1275" i="2"/>
  <c r="H1275" i="2" s="1"/>
  <c r="Q1274" i="2"/>
  <c r="P1274" i="2"/>
  <c r="S1274" i="2" s="1"/>
  <c r="C1274" i="2"/>
  <c r="H1274" i="2" s="1"/>
  <c r="Q1273" i="2"/>
  <c r="C1273" i="2"/>
  <c r="H1273" i="2" s="1"/>
  <c r="C1272" i="2"/>
  <c r="H1272" i="2" s="1"/>
  <c r="P1271" i="2"/>
  <c r="S1271" i="2" s="1"/>
  <c r="C1271" i="2"/>
  <c r="H1271" i="2" s="1"/>
  <c r="R1270" i="2"/>
  <c r="P1270" i="2"/>
  <c r="S1270" i="2" s="1"/>
  <c r="F1270" i="2"/>
  <c r="C1270" i="2"/>
  <c r="H1270" i="2" s="1"/>
  <c r="G1270" i="2"/>
  <c r="R1269" i="2"/>
  <c r="Q1269" i="2"/>
  <c r="P1269" i="2"/>
  <c r="S1269" i="2" s="1"/>
  <c r="G1269" i="2"/>
  <c r="C1269" i="2"/>
  <c r="H1269" i="2" s="1"/>
  <c r="E1269" i="2"/>
  <c r="J1269" i="2" s="1"/>
  <c r="Q1268" i="2"/>
  <c r="C1268" i="2"/>
  <c r="H1268" i="2" s="1"/>
  <c r="P1267" i="2"/>
  <c r="S1267" i="2" s="1"/>
  <c r="C1267" i="2"/>
  <c r="H1267" i="2" s="1"/>
  <c r="C1266" i="2"/>
  <c r="H1266" i="2" s="1"/>
  <c r="P1265" i="2"/>
  <c r="S1265" i="2" s="1"/>
  <c r="I1265" i="2"/>
  <c r="C1265" i="2"/>
  <c r="H1265" i="2" s="1"/>
  <c r="P1264" i="2"/>
  <c r="S1264" i="2" s="1"/>
  <c r="F1264" i="2"/>
  <c r="C1264" i="2"/>
  <c r="H1264" i="2" s="1"/>
  <c r="C1263" i="2"/>
  <c r="H1263" i="2" s="1"/>
  <c r="Q1262" i="2"/>
  <c r="C1262" i="2"/>
  <c r="H1262" i="2" s="1"/>
  <c r="Q1261" i="2"/>
  <c r="P1261" i="2"/>
  <c r="S1261" i="2" s="1"/>
  <c r="C1261" i="2"/>
  <c r="H1261" i="2" s="1"/>
  <c r="P1260" i="2"/>
  <c r="S1260" i="2" s="1"/>
  <c r="F1260" i="2"/>
  <c r="C1260" i="2"/>
  <c r="H1260" i="2" s="1"/>
  <c r="P1259" i="2"/>
  <c r="S1259" i="2" s="1"/>
  <c r="C1259" i="2"/>
  <c r="H1259" i="2" s="1"/>
  <c r="C1258" i="2"/>
  <c r="H1258" i="2" s="1"/>
  <c r="F1257" i="2"/>
  <c r="C1257" i="2"/>
  <c r="H1257" i="2" s="1"/>
  <c r="F1256" i="2"/>
  <c r="I1256" i="2"/>
  <c r="C1256" i="2"/>
  <c r="H1256" i="2" s="1"/>
  <c r="C1255" i="2"/>
  <c r="H1255" i="2" s="1"/>
  <c r="G1255" i="2"/>
  <c r="Q1254" i="2"/>
  <c r="C1254" i="2"/>
  <c r="H1254" i="2" s="1"/>
  <c r="P1253" i="2"/>
  <c r="S1253" i="2" s="1"/>
  <c r="C1253" i="2"/>
  <c r="H1253" i="2" s="1"/>
  <c r="C1252" i="2"/>
  <c r="H1252" i="2" s="1"/>
  <c r="F1251" i="2"/>
  <c r="C1251" i="2"/>
  <c r="H1251" i="2" s="1"/>
  <c r="F1250" i="2"/>
  <c r="E1250" i="2"/>
  <c r="J1250" i="2" s="1"/>
  <c r="C1250" i="2"/>
  <c r="H1250" i="2" s="1"/>
  <c r="P1249" i="2"/>
  <c r="S1249" i="2" s="1"/>
  <c r="C1249" i="2"/>
  <c r="H1249" i="2" s="1"/>
  <c r="C1248" i="2"/>
  <c r="H1248" i="2" s="1"/>
  <c r="R1247" i="2"/>
  <c r="Q1247" i="2"/>
  <c r="C1247" i="2"/>
  <c r="H1247" i="2" s="1"/>
  <c r="P1246" i="2"/>
  <c r="S1246" i="2" s="1"/>
  <c r="H1246" i="2"/>
  <c r="P1243" i="2"/>
  <c r="S1243" i="2" s="1"/>
  <c r="F1243" i="2"/>
  <c r="I1243" i="2"/>
  <c r="R1242" i="2"/>
  <c r="Q1242" i="2"/>
  <c r="P1242" i="2"/>
  <c r="S1242" i="2" s="1"/>
  <c r="F1242" i="2"/>
  <c r="R1241" i="2"/>
  <c r="P1241" i="2"/>
  <c r="S1241" i="2" s="1"/>
  <c r="G1241" i="2"/>
  <c r="F1241" i="2"/>
  <c r="Q1240" i="2"/>
  <c r="G1240" i="2"/>
  <c r="P1239" i="2"/>
  <c r="S1239" i="2" s="1"/>
  <c r="I1239" i="2"/>
  <c r="H1239" i="2"/>
  <c r="P1238" i="2"/>
  <c r="S1238" i="2" s="1"/>
  <c r="I1238" i="2"/>
  <c r="I1237" i="2"/>
  <c r="H1237" i="2"/>
  <c r="I1236" i="2"/>
  <c r="F1236" i="2"/>
  <c r="E1236" i="2"/>
  <c r="J1236" i="2" s="1"/>
  <c r="P1234" i="2"/>
  <c r="S1234" i="2" s="1"/>
  <c r="Q1233" i="2"/>
  <c r="P1232" i="2"/>
  <c r="S1232" i="2" s="1"/>
  <c r="H1232" i="2"/>
  <c r="Q1231" i="2"/>
  <c r="P1231" i="2"/>
  <c r="S1231" i="2" s="1"/>
  <c r="I1231" i="2"/>
  <c r="H1231" i="2"/>
  <c r="R1229" i="2"/>
  <c r="F1228" i="2"/>
  <c r="G1228" i="2"/>
  <c r="F1227" i="2"/>
  <c r="E1227" i="2"/>
  <c r="R1226" i="2"/>
  <c r="G1226" i="2"/>
  <c r="R1224" i="2"/>
  <c r="Q1224" i="2"/>
  <c r="G1224" i="2"/>
  <c r="H1224" i="2"/>
  <c r="P1223" i="2"/>
  <c r="S1223" i="2" s="1"/>
  <c r="F1223" i="2"/>
  <c r="I1223" i="2"/>
  <c r="P1222" i="2"/>
  <c r="S1222" i="2" s="1"/>
  <c r="G1222" i="2"/>
  <c r="F1222" i="2"/>
  <c r="E1222" i="2"/>
  <c r="J1222" i="2" s="1"/>
  <c r="Q1221" i="2"/>
  <c r="P1221" i="2"/>
  <c r="S1221" i="2" s="1"/>
  <c r="P1220" i="2"/>
  <c r="S1220" i="2" s="1"/>
  <c r="P1219" i="2"/>
  <c r="S1219" i="2" s="1"/>
  <c r="E1219" i="2"/>
  <c r="P1218" i="2"/>
  <c r="S1218" i="2" s="1"/>
  <c r="F1218" i="2"/>
  <c r="Q1217" i="2"/>
  <c r="P1217" i="2"/>
  <c r="S1217" i="2" s="1"/>
  <c r="H1217" i="2"/>
  <c r="Q1216" i="2"/>
  <c r="H1216" i="2"/>
  <c r="R1215" i="2"/>
  <c r="G1215" i="2"/>
  <c r="F1215" i="2"/>
  <c r="H1215" i="2"/>
  <c r="E1215" i="2"/>
  <c r="J1215" i="2" s="1"/>
  <c r="F1214" i="2"/>
  <c r="P1213" i="2"/>
  <c r="S1213" i="2" s="1"/>
  <c r="F1213" i="2"/>
  <c r="G1213" i="2"/>
  <c r="R1212" i="2"/>
  <c r="I1212" i="2"/>
  <c r="H1212" i="2"/>
  <c r="Q1211" i="2"/>
  <c r="H1211" i="2"/>
  <c r="I1210" i="2"/>
  <c r="H1210" i="2"/>
  <c r="Q1209" i="2"/>
  <c r="P1209" i="2"/>
  <c r="S1209" i="2" s="1"/>
  <c r="F1209" i="2"/>
  <c r="R1208" i="2"/>
  <c r="P1208" i="2"/>
  <c r="S1208" i="2" s="1"/>
  <c r="G1208" i="2"/>
  <c r="E1208" i="2"/>
  <c r="J1208" i="2" s="1"/>
  <c r="Q1206" i="2"/>
  <c r="P1206" i="2"/>
  <c r="S1206" i="2" s="1"/>
  <c r="Q1205" i="2"/>
  <c r="P1204" i="2"/>
  <c r="S1204" i="2" s="1"/>
  <c r="P1203" i="2"/>
  <c r="S1203" i="2" s="1"/>
  <c r="F1203" i="2"/>
  <c r="E1203" i="2"/>
  <c r="J1203" i="2" s="1"/>
  <c r="R1202" i="2"/>
  <c r="P1202" i="2"/>
  <c r="S1202" i="2" s="1"/>
  <c r="G1202" i="2"/>
  <c r="P1201" i="2"/>
  <c r="S1201" i="2" s="1"/>
  <c r="H1201" i="2"/>
  <c r="H1200" i="2"/>
  <c r="I1200" i="2"/>
  <c r="R1199" i="2"/>
  <c r="I1199" i="2"/>
  <c r="R1198" i="2"/>
  <c r="Q1198" i="2"/>
  <c r="I1198" i="2"/>
  <c r="G1197" i="2"/>
  <c r="E1197" i="2"/>
  <c r="G1196" i="2"/>
  <c r="E1196" i="2"/>
  <c r="J1196" i="2" s="1"/>
  <c r="F1195" i="2"/>
  <c r="E1195" i="2"/>
  <c r="J1195" i="2" s="1"/>
  <c r="G1195" i="2"/>
  <c r="Q1194" i="2"/>
  <c r="P1194" i="2"/>
  <c r="S1194" i="2" s="1"/>
  <c r="G1194" i="2"/>
  <c r="F1194" i="2"/>
  <c r="I1194" i="2"/>
  <c r="Q1193" i="2"/>
  <c r="P1193" i="2"/>
  <c r="S1193" i="2" s="1"/>
  <c r="Q1192" i="2"/>
  <c r="Q1191" i="2"/>
  <c r="P1190" i="2"/>
  <c r="S1190" i="2" s="1"/>
  <c r="Q1189" i="2"/>
  <c r="P1189" i="2"/>
  <c r="S1189" i="2" s="1"/>
  <c r="P1188" i="2"/>
  <c r="S1188" i="2" s="1"/>
  <c r="H1188" i="2"/>
  <c r="I1187" i="2"/>
  <c r="F1187" i="2"/>
  <c r="R1185" i="2"/>
  <c r="Q1185" i="2"/>
  <c r="H1185" i="2"/>
  <c r="R1184" i="2"/>
  <c r="Q1184" i="2"/>
  <c r="P1184" i="2"/>
  <c r="S1184" i="2" s="1"/>
  <c r="G1184" i="2"/>
  <c r="P1183" i="2"/>
  <c r="S1183" i="2" s="1"/>
  <c r="I1183" i="2"/>
  <c r="G1183" i="2"/>
  <c r="E1183" i="2"/>
  <c r="I1182" i="2"/>
  <c r="H1182" i="2"/>
  <c r="R1181" i="2"/>
  <c r="I1181" i="2"/>
  <c r="R1180" i="2"/>
  <c r="Q1180" i="2"/>
  <c r="F1180" i="2"/>
  <c r="E1180" i="2"/>
  <c r="J1180" i="2" s="1"/>
  <c r="I1180" i="2"/>
  <c r="R1178" i="2"/>
  <c r="P1178" i="2"/>
  <c r="S1178" i="2" s="1"/>
  <c r="Q1177" i="2"/>
  <c r="P1176" i="2"/>
  <c r="S1176" i="2" s="1"/>
  <c r="R1175" i="2"/>
  <c r="P1175" i="2"/>
  <c r="S1175" i="2" s="1"/>
  <c r="H1175" i="2"/>
  <c r="R1174" i="2"/>
  <c r="P1174" i="2"/>
  <c r="S1174" i="2" s="1"/>
  <c r="F1174" i="2"/>
  <c r="H1174" i="2"/>
  <c r="P1173" i="2"/>
  <c r="S1173" i="2" s="1"/>
  <c r="F1173" i="2"/>
  <c r="P1172" i="2"/>
  <c r="S1172" i="2" s="1"/>
  <c r="F1172" i="2"/>
  <c r="I1171" i="2"/>
  <c r="F1171" i="2"/>
  <c r="E1171" i="2"/>
  <c r="G1171" i="2"/>
  <c r="R1170" i="2"/>
  <c r="Q1170" i="2"/>
  <c r="P1170" i="2"/>
  <c r="S1170" i="2" s="1"/>
  <c r="F1170" i="2"/>
  <c r="H1170" i="2"/>
  <c r="E1169" i="2"/>
  <c r="J1169" i="2" s="1"/>
  <c r="Q1168" i="2"/>
  <c r="P1168" i="2"/>
  <c r="S1168" i="2" s="1"/>
  <c r="R1167" i="2"/>
  <c r="P1167" i="2"/>
  <c r="S1167" i="2" s="1"/>
  <c r="Q1166" i="2"/>
  <c r="P1166" i="2"/>
  <c r="S1166" i="2" s="1"/>
  <c r="G1166" i="2"/>
  <c r="F1166" i="2"/>
  <c r="E1166" i="2"/>
  <c r="J1166" i="2" s="1"/>
  <c r="Q1165" i="2"/>
  <c r="H1165" i="2"/>
  <c r="Q1163" i="2"/>
  <c r="E1163" i="2"/>
  <c r="P1162" i="2"/>
  <c r="S1162" i="2" s="1"/>
  <c r="R1161" i="2"/>
  <c r="Q1161" i="2"/>
  <c r="P1161" i="2"/>
  <c r="S1161" i="2" s="1"/>
  <c r="R1160" i="2"/>
  <c r="H1160" i="2"/>
  <c r="P1159" i="2"/>
  <c r="S1159" i="2" s="1"/>
  <c r="F1159" i="2"/>
  <c r="F1158" i="2"/>
  <c r="G1158" i="2"/>
  <c r="Q1157" i="2"/>
  <c r="F1157" i="2"/>
  <c r="Q1156" i="2"/>
  <c r="F1156" i="2"/>
  <c r="I1156" i="2"/>
  <c r="P1155" i="2"/>
  <c r="S1155" i="2" s="1"/>
  <c r="R1154" i="2"/>
  <c r="P1154" i="2"/>
  <c r="S1154" i="2" s="1"/>
  <c r="I1154" i="2"/>
  <c r="P1153" i="2"/>
  <c r="S1153" i="2" s="1"/>
  <c r="F1153" i="2"/>
  <c r="I1153" i="2"/>
  <c r="R1152" i="2"/>
  <c r="P1152" i="2"/>
  <c r="S1152" i="2" s="1"/>
  <c r="G1152" i="2"/>
  <c r="E1152" i="2"/>
  <c r="J1152" i="2" s="1"/>
  <c r="Q1150" i="2"/>
  <c r="Q1149" i="2"/>
  <c r="P1148" i="2"/>
  <c r="S1148" i="2" s="1"/>
  <c r="Q1147" i="2"/>
  <c r="H1147" i="2"/>
  <c r="G1147" i="2"/>
  <c r="I1146" i="2"/>
  <c r="P1144" i="2"/>
  <c r="S1144" i="2" s="1"/>
  <c r="R1143" i="2"/>
  <c r="Q1143" i="2"/>
  <c r="P1143" i="2"/>
  <c r="S1143" i="2" s="1"/>
  <c r="F1143" i="2"/>
  <c r="I1143" i="2"/>
  <c r="R1142" i="2"/>
  <c r="P1142" i="2"/>
  <c r="S1142" i="2" s="1"/>
  <c r="Q1141" i="2"/>
  <c r="P1141" i="2"/>
  <c r="S1141" i="2" s="1"/>
  <c r="I1141" i="2"/>
  <c r="F1141" i="2"/>
  <c r="R1140" i="2"/>
  <c r="Q1140" i="2"/>
  <c r="P1140" i="2"/>
  <c r="S1140" i="2" s="1"/>
  <c r="P1139" i="2"/>
  <c r="S1139" i="2" s="1"/>
  <c r="I1139" i="2"/>
  <c r="R1138" i="2"/>
  <c r="Q1138" i="2"/>
  <c r="P1138" i="2"/>
  <c r="S1138" i="2" s="1"/>
  <c r="F1138" i="2"/>
  <c r="E1138" i="2"/>
  <c r="J1138" i="2" s="1"/>
  <c r="G1138" i="2"/>
  <c r="P1137" i="2"/>
  <c r="S1137" i="2" s="1"/>
  <c r="Q1136" i="2"/>
  <c r="P1136" i="2"/>
  <c r="S1136" i="2" s="1"/>
  <c r="Q1134" i="2"/>
  <c r="P1134" i="2"/>
  <c r="S1134" i="2" s="1"/>
  <c r="P1133" i="2"/>
  <c r="S1133" i="2" s="1"/>
  <c r="P1132" i="2"/>
  <c r="S1132" i="2" s="1"/>
  <c r="R1131" i="2"/>
  <c r="P1131" i="2"/>
  <c r="S1131" i="2" s="1"/>
  <c r="I1131" i="2"/>
  <c r="H1131" i="2"/>
  <c r="P1130" i="2"/>
  <c r="S1130" i="2" s="1"/>
  <c r="H1130" i="2"/>
  <c r="F1130" i="2"/>
  <c r="R1129" i="2"/>
  <c r="Q1129" i="2"/>
  <c r="P1129" i="2"/>
  <c r="S1129" i="2" s="1"/>
  <c r="I1129" i="2"/>
  <c r="G1129" i="2"/>
  <c r="E1129" i="2"/>
  <c r="J1129" i="2" s="1"/>
  <c r="H1129" i="2"/>
  <c r="H1128" i="2"/>
  <c r="R1127" i="2"/>
  <c r="Q1127" i="2"/>
  <c r="P1127" i="2"/>
  <c r="S1127" i="2" s="1"/>
  <c r="Q1126" i="2"/>
  <c r="Q1125" i="2"/>
  <c r="I1125" i="2"/>
  <c r="H1125" i="2"/>
  <c r="G1125" i="2"/>
  <c r="P1124" i="2"/>
  <c r="S1124" i="2" s="1"/>
  <c r="G1124" i="2"/>
  <c r="F1124" i="2"/>
  <c r="H1123" i="2"/>
  <c r="R1120" i="2"/>
  <c r="Q1120" i="2"/>
  <c r="P1120" i="2"/>
  <c r="S1120" i="2" s="1"/>
  <c r="R1119" i="2"/>
  <c r="Q1119" i="2"/>
  <c r="P1119" i="2"/>
  <c r="S1119" i="2" s="1"/>
  <c r="Q1118" i="2"/>
  <c r="P1118" i="2"/>
  <c r="S1118" i="2" s="1"/>
  <c r="F1118" i="2"/>
  <c r="R1117" i="2"/>
  <c r="Q1117" i="2"/>
  <c r="H1116" i="2"/>
  <c r="E1116" i="2"/>
  <c r="R1115" i="2"/>
  <c r="Q1115" i="2"/>
  <c r="P1115" i="2"/>
  <c r="S1115" i="2" s="1"/>
  <c r="F1115" i="2"/>
  <c r="G1115" i="2"/>
  <c r="R1114" i="2"/>
  <c r="G1114" i="2"/>
  <c r="R1113" i="2"/>
  <c r="Q1113" i="2"/>
  <c r="P1113" i="2"/>
  <c r="S1113" i="2" s="1"/>
  <c r="I1113" i="2"/>
  <c r="Q1112" i="2"/>
  <c r="I1112" i="2"/>
  <c r="Q1111" i="2"/>
  <c r="P1111" i="2"/>
  <c r="S1111" i="2" s="1"/>
  <c r="G1111" i="2"/>
  <c r="F1111" i="2"/>
  <c r="I1111" i="2"/>
  <c r="R1110" i="2"/>
  <c r="Q1110" i="2"/>
  <c r="P1110" i="2"/>
  <c r="S1110" i="2" s="1"/>
  <c r="F1110" i="2"/>
  <c r="I1110" i="2"/>
  <c r="R1108" i="2"/>
  <c r="Q1106" i="2"/>
  <c r="P1106" i="2"/>
  <c r="S1106" i="2" s="1"/>
  <c r="Q1105" i="2"/>
  <c r="F1105" i="2"/>
  <c r="Q1104" i="2"/>
  <c r="R1103" i="2"/>
  <c r="P1102" i="2"/>
  <c r="S1102" i="2" s="1"/>
  <c r="H1102" i="2"/>
  <c r="R1101" i="2"/>
  <c r="P1101" i="2"/>
  <c r="S1101" i="2" s="1"/>
  <c r="F1101" i="2"/>
  <c r="I1101" i="2"/>
  <c r="H1101" i="2"/>
  <c r="R1100" i="2"/>
  <c r="I1100" i="2"/>
  <c r="F1100" i="2"/>
  <c r="H1100" i="2"/>
  <c r="Q1099" i="2"/>
  <c r="H1099" i="2"/>
  <c r="R1098" i="2"/>
  <c r="Q1098" i="2"/>
  <c r="P1098" i="2"/>
  <c r="S1098" i="2" s="1"/>
  <c r="F1098" i="2"/>
  <c r="G1098" i="2"/>
  <c r="Q1097" i="2"/>
  <c r="P1097" i="2"/>
  <c r="S1097" i="2" s="1"/>
  <c r="I1097" i="2"/>
  <c r="H1097" i="2"/>
  <c r="G1097" i="2"/>
  <c r="Q1096" i="2"/>
  <c r="P1096" i="2"/>
  <c r="S1096" i="2" s="1"/>
  <c r="I1096" i="2"/>
  <c r="G1096" i="2"/>
  <c r="E1096" i="2"/>
  <c r="P1094" i="2"/>
  <c r="S1094" i="2" s="1"/>
  <c r="R1092" i="2"/>
  <c r="P1092" i="2"/>
  <c r="S1092" i="2" s="1"/>
  <c r="R1091" i="2"/>
  <c r="Q1091" i="2"/>
  <c r="P1091" i="2"/>
  <c r="S1091" i="2" s="1"/>
  <c r="R1090" i="2"/>
  <c r="Q1090" i="2"/>
  <c r="Q1089" i="2"/>
  <c r="P1089" i="2"/>
  <c r="S1089" i="2" s="1"/>
  <c r="F1089" i="2"/>
  <c r="H1089" i="2"/>
  <c r="P1088" i="2"/>
  <c r="S1088" i="2" s="1"/>
  <c r="F1088" i="2"/>
  <c r="I1088" i="2"/>
  <c r="P1087" i="2"/>
  <c r="S1087" i="2" s="1"/>
  <c r="F1087" i="2"/>
  <c r="H1087" i="2"/>
  <c r="R1086" i="2"/>
  <c r="Q1084" i="2"/>
  <c r="P1084" i="2"/>
  <c r="S1084" i="2" s="1"/>
  <c r="G1084" i="2"/>
  <c r="R1083" i="2"/>
  <c r="R1082" i="2"/>
  <c r="Q1082" i="2"/>
  <c r="P1082" i="2"/>
  <c r="S1082" i="2" s="1"/>
  <c r="Q1080" i="2"/>
  <c r="P1078" i="2"/>
  <c r="S1078" i="2" s="1"/>
  <c r="R1077" i="2"/>
  <c r="Q1077" i="2"/>
  <c r="P1077" i="2"/>
  <c r="S1077" i="2" s="1"/>
  <c r="G1077" i="2"/>
  <c r="E1077" i="2"/>
  <c r="J1077" i="2" s="1"/>
  <c r="R1076" i="2"/>
  <c r="P1076" i="2"/>
  <c r="S1076" i="2" s="1"/>
  <c r="P1075" i="2"/>
  <c r="S1075" i="2" s="1"/>
  <c r="G1075" i="2"/>
  <c r="P1074" i="2"/>
  <c r="S1074" i="2" s="1"/>
  <c r="R1073" i="2"/>
  <c r="I1073" i="2"/>
  <c r="R1072" i="2"/>
  <c r="I1072" i="2"/>
  <c r="H1072" i="2"/>
  <c r="E1072" i="2"/>
  <c r="P1071" i="2"/>
  <c r="S1071" i="2" s="1"/>
  <c r="H1071" i="2"/>
  <c r="R1070" i="2"/>
  <c r="G1070" i="2"/>
  <c r="R1069" i="2"/>
  <c r="G1069" i="2"/>
  <c r="F1069" i="2"/>
  <c r="E1069" i="2"/>
  <c r="J1069" i="2" s="1"/>
  <c r="R1068" i="2"/>
  <c r="Q1068" i="2"/>
  <c r="F1068" i="2"/>
  <c r="P1067" i="2"/>
  <c r="S1067" i="2" s="1"/>
  <c r="Q1066" i="2"/>
  <c r="P1066" i="2"/>
  <c r="S1066" i="2" s="1"/>
  <c r="P1064" i="2"/>
  <c r="S1064" i="2" s="1"/>
  <c r="R1063" i="2"/>
  <c r="P1063" i="2"/>
  <c r="S1063" i="2" s="1"/>
  <c r="R1062" i="2"/>
  <c r="R1061" i="2"/>
  <c r="Q1061" i="2"/>
  <c r="I1061" i="2"/>
  <c r="F1060" i="2"/>
  <c r="R1059" i="2"/>
  <c r="I1058" i="2"/>
  <c r="H1058" i="2"/>
  <c r="G1058" i="2"/>
  <c r="P1056" i="2"/>
  <c r="S1056" i="2" s="1"/>
  <c r="R1055" i="2"/>
  <c r="Q1055" i="2"/>
  <c r="I1055" i="2"/>
  <c r="H1055" i="2"/>
  <c r="G1055" i="2"/>
  <c r="R1054" i="2"/>
  <c r="Q1054" i="2"/>
  <c r="P1054" i="2"/>
  <c r="S1054" i="2" s="1"/>
  <c r="Q1052" i="2"/>
  <c r="F1050" i="2"/>
  <c r="I1050" i="2"/>
  <c r="H1050" i="2"/>
  <c r="R1049" i="2"/>
  <c r="Q1048" i="2"/>
  <c r="H1048" i="2"/>
  <c r="R1047" i="2"/>
  <c r="Q1047" i="2"/>
  <c r="G1047" i="2"/>
  <c r="E1047" i="2"/>
  <c r="J1047" i="2" s="1"/>
  <c r="H1047" i="2"/>
  <c r="Q1046" i="2"/>
  <c r="E1046" i="2"/>
  <c r="R1045" i="2"/>
  <c r="Q1045" i="2"/>
  <c r="F1045" i="2"/>
  <c r="R1044" i="2"/>
  <c r="F1044" i="2"/>
  <c r="Q1043" i="2"/>
  <c r="P1043" i="2"/>
  <c r="S1043" i="2" s="1"/>
  <c r="P1042" i="2"/>
  <c r="S1042" i="2" s="1"/>
  <c r="H1042" i="2"/>
  <c r="G1042" i="2"/>
  <c r="P1041" i="2"/>
  <c r="S1041" i="2" s="1"/>
  <c r="F1041" i="2"/>
  <c r="I1041" i="2"/>
  <c r="G1040" i="2"/>
  <c r="E1040" i="2"/>
  <c r="I1040" i="2"/>
  <c r="P1039" i="2"/>
  <c r="S1039" i="2" s="1"/>
  <c r="P1038" i="2"/>
  <c r="S1038" i="2" s="1"/>
  <c r="P1037" i="2"/>
  <c r="S1037" i="2" s="1"/>
  <c r="G1037" i="2"/>
  <c r="R1036" i="2"/>
  <c r="Q1036" i="2"/>
  <c r="P1036" i="2"/>
  <c r="S1036" i="2" s="1"/>
  <c r="R1035" i="2"/>
  <c r="F1035" i="2"/>
  <c r="E1035" i="2"/>
  <c r="J1035" i="2" s="1"/>
  <c r="Q1033" i="2"/>
  <c r="I1032" i="2"/>
  <c r="H1032" i="2"/>
  <c r="Q1031" i="2"/>
  <c r="P1031" i="2"/>
  <c r="S1031" i="2" s="1"/>
  <c r="F1031" i="2"/>
  <c r="F1030" i="2"/>
  <c r="R1029" i="2"/>
  <c r="P1029" i="2"/>
  <c r="S1029" i="2" s="1"/>
  <c r="H1029" i="2"/>
  <c r="E1029" i="2"/>
  <c r="J1029" i="2" s="1"/>
  <c r="R1028" i="2"/>
  <c r="P1028" i="2"/>
  <c r="S1028" i="2" s="1"/>
  <c r="I1028" i="2"/>
  <c r="F1027" i="2"/>
  <c r="H1027" i="2"/>
  <c r="R1026" i="2"/>
  <c r="Q1026" i="2"/>
  <c r="I1026" i="2"/>
  <c r="F1026" i="2"/>
  <c r="E1026" i="2"/>
  <c r="H1025" i="2"/>
  <c r="R1022" i="2"/>
  <c r="Q1022" i="2"/>
  <c r="P1022" i="2"/>
  <c r="S1022" i="2" s="1"/>
  <c r="R1021" i="2"/>
  <c r="Q1021" i="2"/>
  <c r="I1020" i="2"/>
  <c r="R1019" i="2"/>
  <c r="Q1019" i="2"/>
  <c r="F1019" i="2"/>
  <c r="G1019" i="2"/>
  <c r="F1018" i="2"/>
  <c r="R1017" i="2"/>
  <c r="Q1017" i="2"/>
  <c r="P1017" i="2"/>
  <c r="S1017" i="2" s="1"/>
  <c r="P1015" i="2"/>
  <c r="S1015" i="2" s="1"/>
  <c r="G1015" i="2"/>
  <c r="E1015" i="2"/>
  <c r="J1015" i="2" s="1"/>
  <c r="Q1013" i="2"/>
  <c r="P1013" i="2"/>
  <c r="S1013" i="2" s="1"/>
  <c r="F1013" i="2"/>
  <c r="I1013" i="2"/>
  <c r="H1013" i="2"/>
  <c r="S1012" i="2"/>
  <c r="R1012" i="2"/>
  <c r="Q1012" i="2"/>
  <c r="P1012" i="2"/>
  <c r="P1011" i="2"/>
  <c r="S1011" i="2" s="1"/>
  <c r="Q1010" i="2"/>
  <c r="P1009" i="2"/>
  <c r="S1009" i="2" s="1"/>
  <c r="R1008" i="2"/>
  <c r="Q1008" i="2"/>
  <c r="P1008" i="2"/>
  <c r="S1008" i="2" s="1"/>
  <c r="H1008" i="2"/>
  <c r="H1007" i="2"/>
  <c r="Q1006" i="2"/>
  <c r="P1006" i="2"/>
  <c r="S1006" i="2" s="1"/>
  <c r="Q1005" i="2"/>
  <c r="P1005" i="2"/>
  <c r="S1005" i="2" s="1"/>
  <c r="G1005" i="2"/>
  <c r="F1004" i="2"/>
  <c r="R1003" i="2"/>
  <c r="Q1003" i="2"/>
  <c r="I1003" i="2"/>
  <c r="E1002" i="2"/>
  <c r="J1002" i="2" s="1"/>
  <c r="R1001" i="2"/>
  <c r="Q999" i="2"/>
  <c r="Q998" i="2"/>
  <c r="I998" i="2"/>
  <c r="Q996" i="2"/>
  <c r="R994" i="2"/>
  <c r="P994" i="2"/>
  <c r="S994" i="2" s="1"/>
  <c r="Q992" i="2"/>
  <c r="H992" i="2"/>
  <c r="P991" i="2"/>
  <c r="S991" i="2" s="1"/>
  <c r="F991" i="2"/>
  <c r="H990" i="2"/>
  <c r="R989" i="2"/>
  <c r="Q989" i="2"/>
  <c r="G989" i="2"/>
  <c r="Q987" i="2"/>
  <c r="G987" i="2"/>
  <c r="G986" i="2"/>
  <c r="E986" i="2"/>
  <c r="J986" i="2" s="1"/>
  <c r="H986" i="2"/>
  <c r="R985" i="2"/>
  <c r="Q985" i="2"/>
  <c r="G985" i="2"/>
  <c r="F985" i="2"/>
  <c r="R984" i="2"/>
  <c r="Q984" i="2"/>
  <c r="Q982" i="2"/>
  <c r="Q980" i="2"/>
  <c r="P980" i="2"/>
  <c r="S980" i="2" s="1"/>
  <c r="H980" i="2"/>
  <c r="F980" i="2"/>
  <c r="I979" i="2"/>
  <c r="H979" i="2"/>
  <c r="R978" i="2"/>
  <c r="P978" i="2"/>
  <c r="S978" i="2" s="1"/>
  <c r="H978" i="2"/>
  <c r="R977" i="2"/>
  <c r="P977" i="2"/>
  <c r="S977" i="2" s="1"/>
  <c r="G977" i="2"/>
  <c r="F976" i="2"/>
  <c r="R975" i="2"/>
  <c r="Q975" i="2"/>
  <c r="P975" i="2"/>
  <c r="S975" i="2" s="1"/>
  <c r="F975" i="2"/>
  <c r="R973" i="2"/>
  <c r="Q973" i="2"/>
  <c r="F972" i="2"/>
  <c r="I972" i="2"/>
  <c r="R971" i="2"/>
  <c r="Q971" i="2"/>
  <c r="P971" i="2"/>
  <c r="S971" i="2" s="1"/>
  <c r="G971" i="2"/>
  <c r="E971" i="2"/>
  <c r="J971" i="2" s="1"/>
  <c r="P970" i="2"/>
  <c r="S970" i="2" s="1"/>
  <c r="F970" i="2"/>
  <c r="Q968" i="2"/>
  <c r="P968" i="2"/>
  <c r="S968" i="2" s="1"/>
  <c r="F968" i="2"/>
  <c r="Q966" i="2"/>
  <c r="P966" i="2"/>
  <c r="S966" i="2" s="1"/>
  <c r="P965" i="2"/>
  <c r="S965" i="2" s="1"/>
  <c r="F965" i="2"/>
  <c r="H965" i="2"/>
  <c r="R964" i="2"/>
  <c r="Q964" i="2"/>
  <c r="P964" i="2"/>
  <c r="S964" i="2" s="1"/>
  <c r="F964" i="2"/>
  <c r="G963" i="2"/>
  <c r="H963" i="2"/>
  <c r="F962" i="2"/>
  <c r="H961" i="2"/>
  <c r="G961" i="2"/>
  <c r="R959" i="2"/>
  <c r="Q959" i="2"/>
  <c r="P959" i="2"/>
  <c r="S959" i="2" s="1"/>
  <c r="P958" i="2"/>
  <c r="S958" i="2" s="1"/>
  <c r="I958" i="2"/>
  <c r="Q957" i="2"/>
  <c r="P957" i="2"/>
  <c r="S957" i="2" s="1"/>
  <c r="H957" i="2"/>
  <c r="G957" i="2"/>
  <c r="R956" i="2"/>
  <c r="Q956" i="2"/>
  <c r="P956" i="2"/>
  <c r="S956" i="2" s="1"/>
  <c r="I956" i="2"/>
  <c r="H956" i="2"/>
  <c r="Q955" i="2"/>
  <c r="Q954" i="2"/>
  <c r="P952" i="2"/>
  <c r="S952" i="2" s="1"/>
  <c r="Q950" i="2"/>
  <c r="H950" i="2"/>
  <c r="G949" i="2"/>
  <c r="Q948" i="2"/>
  <c r="G948" i="2"/>
  <c r="H948" i="2"/>
  <c r="Q947" i="2"/>
  <c r="I946" i="2"/>
  <c r="H945" i="2"/>
  <c r="P943" i="2"/>
  <c r="S943" i="2" s="1"/>
  <c r="F943" i="2"/>
  <c r="I943" i="2"/>
  <c r="G943" i="2"/>
  <c r="I942" i="2"/>
  <c r="G942" i="2"/>
  <c r="P941" i="2"/>
  <c r="S941" i="2" s="1"/>
  <c r="Q940" i="2"/>
  <c r="Q938" i="2"/>
  <c r="P938" i="2"/>
  <c r="S938" i="2" s="1"/>
  <c r="F938" i="2"/>
  <c r="E938" i="2"/>
  <c r="J938" i="2" s="1"/>
  <c r="R936" i="2"/>
  <c r="P936" i="2"/>
  <c r="S936" i="2" s="1"/>
  <c r="P935" i="2"/>
  <c r="S935" i="2" s="1"/>
  <c r="I935" i="2"/>
  <c r="H935" i="2"/>
  <c r="R933" i="2"/>
  <c r="Q933" i="2"/>
  <c r="I933" i="2"/>
  <c r="G933" i="2"/>
  <c r="F933" i="2"/>
  <c r="E933" i="2"/>
  <c r="J933" i="2" s="1"/>
  <c r="H933" i="2"/>
  <c r="R931" i="2"/>
  <c r="Q931" i="2"/>
  <c r="P931" i="2"/>
  <c r="S931" i="2" s="1"/>
  <c r="R929" i="2"/>
  <c r="Q929" i="2"/>
  <c r="F929" i="2"/>
  <c r="I929" i="2"/>
  <c r="H929" i="2"/>
  <c r="P928" i="2"/>
  <c r="S928" i="2" s="1"/>
  <c r="F928" i="2"/>
  <c r="I928" i="2"/>
  <c r="G928" i="2"/>
  <c r="Q927" i="2"/>
  <c r="P924" i="2"/>
  <c r="S924" i="2" s="1"/>
  <c r="Q923" i="2"/>
  <c r="G923" i="2"/>
  <c r="F923" i="2"/>
  <c r="I923" i="2"/>
  <c r="H923" i="2"/>
  <c r="R922" i="2"/>
  <c r="Q922" i="2"/>
  <c r="P922" i="2"/>
  <c r="S922" i="2" s="1"/>
  <c r="E922" i="2"/>
  <c r="J922" i="2" s="1"/>
  <c r="H922" i="2"/>
  <c r="R921" i="2"/>
  <c r="P921" i="2"/>
  <c r="S921" i="2" s="1"/>
  <c r="Q920" i="2"/>
  <c r="H919" i="2"/>
  <c r="G919" i="2"/>
  <c r="Q917" i="2"/>
  <c r="P917" i="2"/>
  <c r="S917" i="2" s="1"/>
  <c r="I917" i="2"/>
  <c r="H917" i="2"/>
  <c r="G917" i="2"/>
  <c r="I916" i="2"/>
  <c r="H916" i="2"/>
  <c r="R915" i="2"/>
  <c r="Q915" i="2"/>
  <c r="E915" i="2"/>
  <c r="E914" i="2"/>
  <c r="J914" i="2" s="1"/>
  <c r="Q913" i="2"/>
  <c r="Q910" i="2"/>
  <c r="P910" i="2"/>
  <c r="S910" i="2" s="1"/>
  <c r="P909" i="2"/>
  <c r="S909" i="2" s="1"/>
  <c r="H909" i="2"/>
  <c r="Q908" i="2"/>
  <c r="I908" i="2"/>
  <c r="R906" i="2"/>
  <c r="Q906" i="2"/>
  <c r="I906" i="2"/>
  <c r="H906" i="2"/>
  <c r="F906" i="2"/>
  <c r="R905" i="2"/>
  <c r="P905" i="2"/>
  <c r="S905" i="2" s="1"/>
  <c r="F905" i="2"/>
  <c r="E905" i="2"/>
  <c r="J905" i="2" s="1"/>
  <c r="Q904" i="2"/>
  <c r="F904" i="2"/>
  <c r="H904" i="2"/>
  <c r="R903" i="2"/>
  <c r="G902" i="2"/>
  <c r="E902" i="2"/>
  <c r="F901" i="2"/>
  <c r="I900" i="2"/>
  <c r="Q899" i="2"/>
  <c r="P898" i="2"/>
  <c r="S898" i="2" s="1"/>
  <c r="P897" i="2"/>
  <c r="S897" i="2" s="1"/>
  <c r="Q896" i="2"/>
  <c r="P896" i="2"/>
  <c r="S896" i="2" s="1"/>
  <c r="F896" i="2"/>
  <c r="Q895" i="2"/>
  <c r="H895" i="2"/>
  <c r="G895" i="2"/>
  <c r="Q894" i="2"/>
  <c r="R892" i="2"/>
  <c r="P892" i="2"/>
  <c r="S892" i="2" s="1"/>
  <c r="F892" i="2"/>
  <c r="R891" i="2"/>
  <c r="H891" i="2"/>
  <c r="F890" i="2"/>
  <c r="I890" i="2"/>
  <c r="H890" i="2"/>
  <c r="R889" i="2"/>
  <c r="P889" i="2"/>
  <c r="S889" i="2" s="1"/>
  <c r="H889" i="2"/>
  <c r="Q888" i="2"/>
  <c r="G888" i="2"/>
  <c r="E888" i="2"/>
  <c r="J888" i="2" s="1"/>
  <c r="R887" i="2"/>
  <c r="Q887" i="2"/>
  <c r="P887" i="2"/>
  <c r="S887" i="2" s="1"/>
  <c r="G887" i="2"/>
  <c r="F887" i="2"/>
  <c r="E887" i="2"/>
  <c r="J887" i="2" s="1"/>
  <c r="P886" i="2"/>
  <c r="S886" i="2" s="1"/>
  <c r="I886" i="2"/>
  <c r="Q885" i="2"/>
  <c r="P884" i="2"/>
  <c r="S884" i="2" s="1"/>
  <c r="I884" i="2"/>
  <c r="P882" i="2"/>
  <c r="S882" i="2" s="1"/>
  <c r="H882" i="2"/>
  <c r="I881" i="2"/>
  <c r="H881" i="2"/>
  <c r="Q880" i="2"/>
  <c r="P878" i="2"/>
  <c r="S878" i="2" s="1"/>
  <c r="F878" i="2"/>
  <c r="I878" i="2"/>
  <c r="H878" i="2"/>
  <c r="R877" i="2"/>
  <c r="Q877" i="2"/>
  <c r="P877" i="2"/>
  <c r="S877" i="2" s="1"/>
  <c r="F877" i="2"/>
  <c r="E877" i="2"/>
  <c r="Q875" i="2"/>
  <c r="I874" i="2"/>
  <c r="H874" i="2"/>
  <c r="I873" i="2"/>
  <c r="H873" i="2"/>
  <c r="Q872" i="2"/>
  <c r="F872" i="2"/>
  <c r="P871" i="2"/>
  <c r="S871" i="2" s="1"/>
  <c r="P869" i="2"/>
  <c r="S869" i="2" s="1"/>
  <c r="H865" i="2"/>
  <c r="H864" i="2"/>
  <c r="I862" i="2"/>
  <c r="H862" i="2"/>
  <c r="R861" i="2"/>
  <c r="H861" i="2"/>
  <c r="R860" i="2"/>
  <c r="P860" i="2"/>
  <c r="S860" i="2" s="1"/>
  <c r="G860" i="2"/>
  <c r="Q859" i="2"/>
  <c r="F859" i="2"/>
  <c r="Q858" i="2"/>
  <c r="F858" i="2"/>
  <c r="I858" i="2"/>
  <c r="P857" i="2"/>
  <c r="S857" i="2" s="1"/>
  <c r="P856" i="2"/>
  <c r="S856" i="2" s="1"/>
  <c r="P855" i="2"/>
  <c r="S855" i="2" s="1"/>
  <c r="R854" i="2"/>
  <c r="P854" i="2"/>
  <c r="S854" i="2" s="1"/>
  <c r="R853" i="2"/>
  <c r="Q853" i="2"/>
  <c r="P853" i="2"/>
  <c r="S853" i="2" s="1"/>
  <c r="R852" i="2"/>
  <c r="Q852" i="2"/>
  <c r="R851" i="2"/>
  <c r="Q851" i="2"/>
  <c r="F850" i="2"/>
  <c r="F849" i="2"/>
  <c r="H849" i="2"/>
  <c r="G849" i="2"/>
  <c r="P848" i="2"/>
  <c r="S848" i="2" s="1"/>
  <c r="P847" i="2"/>
  <c r="S847" i="2" s="1"/>
  <c r="P846" i="2"/>
  <c r="S846" i="2" s="1"/>
  <c r="R845" i="2"/>
  <c r="F845" i="2"/>
  <c r="H845" i="2"/>
  <c r="R844" i="2"/>
  <c r="Q844" i="2"/>
  <c r="I844" i="2"/>
  <c r="G844" i="2"/>
  <c r="Q843" i="2"/>
  <c r="I840" i="2"/>
  <c r="R838" i="2"/>
  <c r="Q838" i="2"/>
  <c r="P838" i="2"/>
  <c r="S838" i="2" s="1"/>
  <c r="H838" i="2"/>
  <c r="R837" i="2"/>
  <c r="P837" i="2"/>
  <c r="S837" i="2" s="1"/>
  <c r="F837" i="2"/>
  <c r="F835" i="2"/>
  <c r="R833" i="2"/>
  <c r="P833" i="2"/>
  <c r="S833" i="2" s="1"/>
  <c r="H833" i="2"/>
  <c r="R832" i="2"/>
  <c r="Q832" i="2"/>
  <c r="P832" i="2"/>
  <c r="S832" i="2" s="1"/>
  <c r="I832" i="2"/>
  <c r="Q831" i="2"/>
  <c r="F831" i="2"/>
  <c r="H831" i="2"/>
  <c r="F830" i="2"/>
  <c r="I830" i="2"/>
  <c r="Q829" i="2"/>
  <c r="P826" i="2"/>
  <c r="S826" i="2" s="1"/>
  <c r="E826" i="2"/>
  <c r="Q825" i="2"/>
  <c r="P825" i="2"/>
  <c r="S825" i="2" s="1"/>
  <c r="H824" i="2"/>
  <c r="Q823" i="2"/>
  <c r="I823" i="2"/>
  <c r="R822" i="2"/>
  <c r="H822" i="2"/>
  <c r="F822" i="2"/>
  <c r="P821" i="2"/>
  <c r="S821" i="2" s="1"/>
  <c r="R819" i="2"/>
  <c r="Q819" i="2"/>
  <c r="E819" i="2"/>
  <c r="R818" i="2"/>
  <c r="Q818" i="2"/>
  <c r="P818" i="2"/>
  <c r="S818" i="2" s="1"/>
  <c r="Q817" i="2"/>
  <c r="P817" i="2"/>
  <c r="S817" i="2" s="1"/>
  <c r="H817" i="2"/>
  <c r="Q816" i="2"/>
  <c r="P816" i="2"/>
  <c r="S816" i="2" s="1"/>
  <c r="F816" i="2"/>
  <c r="I816" i="2"/>
  <c r="P815" i="2"/>
  <c r="S815" i="2" s="1"/>
  <c r="P814" i="2"/>
  <c r="S814" i="2" s="1"/>
  <c r="R811" i="2"/>
  <c r="Q811" i="2"/>
  <c r="E811" i="2"/>
  <c r="J811" i="2" s="1"/>
  <c r="R810" i="2"/>
  <c r="Q810" i="2"/>
  <c r="H810" i="2"/>
  <c r="R809" i="2"/>
  <c r="Q809" i="2"/>
  <c r="F809" i="2"/>
  <c r="H809" i="2"/>
  <c r="P807" i="2"/>
  <c r="S807" i="2" s="1"/>
  <c r="F807" i="2"/>
  <c r="F806" i="2"/>
  <c r="H806" i="2"/>
  <c r="G806" i="2"/>
  <c r="H805" i="2"/>
  <c r="Q804" i="2"/>
  <c r="G804" i="2"/>
  <c r="E804" i="2"/>
  <c r="J804" i="2" s="1"/>
  <c r="I804" i="2"/>
  <c r="H804" i="2"/>
  <c r="P803" i="2"/>
  <c r="S803" i="2" s="1"/>
  <c r="Q802" i="2"/>
  <c r="I802" i="2"/>
  <c r="Q801" i="2"/>
  <c r="P800" i="2"/>
  <c r="S800" i="2" s="1"/>
  <c r="P799" i="2"/>
  <c r="S799" i="2" s="1"/>
  <c r="H798" i="2"/>
  <c r="R797" i="2"/>
  <c r="Q797" i="2"/>
  <c r="R796" i="2"/>
  <c r="R795" i="2"/>
  <c r="Q795" i="2"/>
  <c r="P795" i="2"/>
  <c r="S795" i="2" s="1"/>
  <c r="F795" i="2"/>
  <c r="H795" i="2"/>
  <c r="R794" i="2"/>
  <c r="Q794" i="2"/>
  <c r="P794" i="2"/>
  <c r="S794" i="2" s="1"/>
  <c r="G793" i="2"/>
  <c r="F793" i="2"/>
  <c r="H792" i="2"/>
  <c r="P791" i="2"/>
  <c r="S791" i="2" s="1"/>
  <c r="E791" i="2"/>
  <c r="J791" i="2" s="1"/>
  <c r="G791" i="2"/>
  <c r="R790" i="2"/>
  <c r="Q790" i="2"/>
  <c r="H790" i="2"/>
  <c r="R788" i="2"/>
  <c r="Q788" i="2"/>
  <c r="F788" i="2"/>
  <c r="I788" i="2"/>
  <c r="R787" i="2"/>
  <c r="P785" i="2"/>
  <c r="S785" i="2" s="1"/>
  <c r="P784" i="2"/>
  <c r="S784" i="2" s="1"/>
  <c r="Q783" i="2"/>
  <c r="P783" i="2"/>
  <c r="S783" i="2" s="1"/>
  <c r="R782" i="2"/>
  <c r="Q782" i="2"/>
  <c r="R781" i="2"/>
  <c r="Q781" i="2"/>
  <c r="F781" i="2"/>
  <c r="H781" i="2"/>
  <c r="P780" i="2"/>
  <c r="S780" i="2" s="1"/>
  <c r="F780" i="2"/>
  <c r="E780" i="2"/>
  <c r="J780" i="2" s="1"/>
  <c r="H780" i="2"/>
  <c r="P779" i="2"/>
  <c r="S779" i="2" s="1"/>
  <c r="I779" i="2"/>
  <c r="H779" i="2"/>
  <c r="G778" i="2"/>
  <c r="F778" i="2"/>
  <c r="E778" i="2"/>
  <c r="J778" i="2" s="1"/>
  <c r="P777" i="2"/>
  <c r="S777" i="2" s="1"/>
  <c r="E777" i="2"/>
  <c r="J777" i="2" s="1"/>
  <c r="G777" i="2"/>
  <c r="R776" i="2"/>
  <c r="I776" i="2"/>
  <c r="H776" i="2"/>
  <c r="G776" i="2"/>
  <c r="R775" i="2"/>
  <c r="I775" i="2"/>
  <c r="H775" i="2"/>
  <c r="R774" i="2"/>
  <c r="Q774" i="2"/>
  <c r="F774" i="2"/>
  <c r="G774" i="2"/>
  <c r="Q773" i="2"/>
  <c r="P773" i="2"/>
  <c r="S773" i="2" s="1"/>
  <c r="Q772" i="2"/>
  <c r="I771" i="2"/>
  <c r="P769" i="2"/>
  <c r="S769" i="2" s="1"/>
  <c r="P768" i="2"/>
  <c r="S768" i="2" s="1"/>
  <c r="H768" i="2"/>
  <c r="R767" i="2"/>
  <c r="P767" i="2"/>
  <c r="S767" i="2" s="1"/>
  <c r="R766" i="2"/>
  <c r="Q766" i="2"/>
  <c r="F766" i="2"/>
  <c r="Q765" i="2"/>
  <c r="I765" i="2"/>
  <c r="H765" i="2"/>
  <c r="I764" i="2"/>
  <c r="G763" i="2"/>
  <c r="P762" i="2"/>
  <c r="S762" i="2" s="1"/>
  <c r="E762" i="2"/>
  <c r="J762" i="2" s="1"/>
  <c r="G762" i="2"/>
  <c r="E761" i="2"/>
  <c r="J761" i="2" s="1"/>
  <c r="R760" i="2"/>
  <c r="Q760" i="2"/>
  <c r="P760" i="2"/>
  <c r="S760" i="2" s="1"/>
  <c r="P759" i="2"/>
  <c r="S759" i="2" s="1"/>
  <c r="Q758" i="2"/>
  <c r="Q757" i="2"/>
  <c r="R754" i="2"/>
  <c r="I754" i="2"/>
  <c r="R753" i="2"/>
  <c r="Q753" i="2"/>
  <c r="I752" i="2"/>
  <c r="H752" i="2"/>
  <c r="Q751" i="2"/>
  <c r="P750" i="2"/>
  <c r="S750" i="2" s="1"/>
  <c r="G750" i="2"/>
  <c r="I749" i="2"/>
  <c r="G748" i="2"/>
  <c r="F748" i="2"/>
  <c r="I748" i="2"/>
  <c r="E748" i="2"/>
  <c r="R746" i="2"/>
  <c r="Q746" i="2"/>
  <c r="P746" i="2"/>
  <c r="S746" i="2" s="1"/>
  <c r="G746" i="2"/>
  <c r="P745" i="2"/>
  <c r="S745" i="2" s="1"/>
  <c r="Q744" i="2"/>
  <c r="P742" i="2"/>
  <c r="S742" i="2" s="1"/>
  <c r="P740" i="2"/>
  <c r="S740" i="2" s="1"/>
  <c r="R739" i="2"/>
  <c r="Q739" i="2"/>
  <c r="P739" i="2"/>
  <c r="S739" i="2" s="1"/>
  <c r="P738" i="2"/>
  <c r="S738" i="2" s="1"/>
  <c r="Q737" i="2"/>
  <c r="Q736" i="2"/>
  <c r="P736" i="2"/>
  <c r="S736" i="2" s="1"/>
  <c r="I736" i="2"/>
  <c r="I734" i="2"/>
  <c r="R732" i="2"/>
  <c r="P730" i="2"/>
  <c r="S730" i="2" s="1"/>
  <c r="Q729" i="2"/>
  <c r="P729" i="2"/>
  <c r="S729" i="2" s="1"/>
  <c r="H729" i="2"/>
  <c r="R728" i="2"/>
  <c r="P727" i="2"/>
  <c r="S727" i="2" s="1"/>
  <c r="H727" i="2"/>
  <c r="P726" i="2"/>
  <c r="S726" i="2" s="1"/>
  <c r="P725" i="2"/>
  <c r="S725" i="2" s="1"/>
  <c r="P724" i="2"/>
  <c r="S724" i="2" s="1"/>
  <c r="Q723" i="2"/>
  <c r="P723" i="2"/>
  <c r="S723" i="2" s="1"/>
  <c r="E723" i="2"/>
  <c r="G723" i="2"/>
  <c r="G722" i="2"/>
  <c r="E722" i="2"/>
  <c r="R721" i="2"/>
  <c r="I720" i="2"/>
  <c r="R719" i="2"/>
  <c r="Q719" i="2"/>
  <c r="I719" i="2"/>
  <c r="P718" i="2"/>
  <c r="S718" i="2" s="1"/>
  <c r="E718" i="2"/>
  <c r="J718" i="2" s="1"/>
  <c r="P716" i="2"/>
  <c r="S716" i="2" s="1"/>
  <c r="Q715" i="2"/>
  <c r="P715" i="2"/>
  <c r="S715" i="2" s="1"/>
  <c r="P714" i="2"/>
  <c r="S714" i="2" s="1"/>
  <c r="P713" i="2"/>
  <c r="S713" i="2" s="1"/>
  <c r="H713" i="2"/>
  <c r="G713" i="2"/>
  <c r="H712" i="2"/>
  <c r="P711" i="2"/>
  <c r="S711" i="2" s="1"/>
  <c r="Q708" i="2"/>
  <c r="P707" i="2"/>
  <c r="S707" i="2" s="1"/>
  <c r="H707" i="2"/>
  <c r="G707" i="2"/>
  <c r="P706" i="2"/>
  <c r="S706" i="2" s="1"/>
  <c r="H706" i="2"/>
  <c r="P705" i="2"/>
  <c r="S705" i="2" s="1"/>
  <c r="G705" i="2"/>
  <c r="Q701" i="2"/>
  <c r="H700" i="2"/>
  <c r="P699" i="2"/>
  <c r="S699" i="2" s="1"/>
  <c r="P698" i="2"/>
  <c r="S698" i="2" s="1"/>
  <c r="H698" i="2"/>
  <c r="G698" i="2"/>
  <c r="R697" i="2"/>
  <c r="Q697" i="2"/>
  <c r="P697" i="2"/>
  <c r="S697" i="2" s="1"/>
  <c r="R696" i="2"/>
  <c r="Q696" i="2"/>
  <c r="P696" i="2"/>
  <c r="S696" i="2" s="1"/>
  <c r="H696" i="2"/>
  <c r="Q695" i="2"/>
  <c r="E694" i="2"/>
  <c r="J694" i="2" s="1"/>
  <c r="P693" i="2"/>
  <c r="S693" i="2" s="1"/>
  <c r="I692" i="2"/>
  <c r="Q691" i="2"/>
  <c r="P691" i="2"/>
  <c r="S691" i="2" s="1"/>
  <c r="I691" i="2"/>
  <c r="Q690" i="2"/>
  <c r="P690" i="2"/>
  <c r="S690" i="2" s="1"/>
  <c r="I690" i="2"/>
  <c r="G690" i="2"/>
  <c r="P688" i="2"/>
  <c r="S688" i="2" s="1"/>
  <c r="I688" i="2"/>
  <c r="P687" i="2"/>
  <c r="S687" i="2" s="1"/>
  <c r="R685" i="2"/>
  <c r="P685" i="2"/>
  <c r="S685" i="2" s="1"/>
  <c r="I685" i="2"/>
  <c r="R684" i="2"/>
  <c r="P684" i="2"/>
  <c r="S684" i="2" s="1"/>
  <c r="H684" i="2"/>
  <c r="Q683" i="2"/>
  <c r="P683" i="2"/>
  <c r="S683" i="2" s="1"/>
  <c r="P682" i="2"/>
  <c r="S682" i="2" s="1"/>
  <c r="P681" i="2"/>
  <c r="S681" i="2" s="1"/>
  <c r="P680" i="2"/>
  <c r="S680" i="2" s="1"/>
  <c r="P679" i="2"/>
  <c r="S679" i="2" s="1"/>
  <c r="E679" i="2"/>
  <c r="I679" i="2"/>
  <c r="P678" i="2"/>
  <c r="S678" i="2" s="1"/>
  <c r="G678" i="2"/>
  <c r="P677" i="2"/>
  <c r="S677" i="2" s="1"/>
  <c r="R676" i="2"/>
  <c r="Q676" i="2"/>
  <c r="P676" i="2"/>
  <c r="S676" i="2" s="1"/>
  <c r="Q674" i="2"/>
  <c r="R672" i="2"/>
  <c r="Q672" i="2"/>
  <c r="P672" i="2"/>
  <c r="S672" i="2" s="1"/>
  <c r="R671" i="2"/>
  <c r="E671" i="2"/>
  <c r="J671" i="2" s="1"/>
  <c r="H670" i="2"/>
  <c r="R669" i="2"/>
  <c r="Q669" i="2"/>
  <c r="I668" i="2"/>
  <c r="Q667" i="2"/>
  <c r="P667" i="2"/>
  <c r="S667" i="2" s="1"/>
  <c r="I667" i="2"/>
  <c r="E667" i="2"/>
  <c r="J667" i="2" s="1"/>
  <c r="Q666" i="2"/>
  <c r="P666" i="2"/>
  <c r="S666" i="2" s="1"/>
  <c r="F666" i="2"/>
  <c r="H666" i="2"/>
  <c r="P665" i="2"/>
  <c r="S665" i="2" s="1"/>
  <c r="H665" i="2"/>
  <c r="P664" i="2"/>
  <c r="S664" i="2" s="1"/>
  <c r="P663" i="2"/>
  <c r="S663" i="2" s="1"/>
  <c r="I663" i="2"/>
  <c r="R662" i="2"/>
  <c r="P662" i="2"/>
  <c r="S662" i="2" s="1"/>
  <c r="R658" i="2"/>
  <c r="Q658" i="2"/>
  <c r="R657" i="2"/>
  <c r="Q657" i="2"/>
  <c r="G657" i="2"/>
  <c r="R656" i="2"/>
  <c r="R655" i="2"/>
  <c r="Q655" i="2"/>
  <c r="H655" i="2"/>
  <c r="H654" i="2"/>
  <c r="G654" i="2"/>
  <c r="E654" i="2"/>
  <c r="J654" i="2" s="1"/>
  <c r="Q653" i="2"/>
  <c r="P653" i="2"/>
  <c r="S653" i="2" s="1"/>
  <c r="H653" i="2"/>
  <c r="G653" i="2"/>
  <c r="P652" i="2"/>
  <c r="S652" i="2" s="1"/>
  <c r="P651" i="2"/>
  <c r="S651" i="2" s="1"/>
  <c r="H651" i="2"/>
  <c r="H650" i="2"/>
  <c r="G648" i="2"/>
  <c r="E648" i="2"/>
  <c r="J648" i="2" s="1"/>
  <c r="S644" i="2"/>
  <c r="H644" i="2"/>
  <c r="R642" i="2"/>
  <c r="H642" i="2"/>
  <c r="E641" i="2"/>
  <c r="R640" i="2"/>
  <c r="R639" i="2"/>
  <c r="I639" i="2"/>
  <c r="H638" i="2"/>
  <c r="G638" i="2"/>
  <c r="H637" i="2"/>
  <c r="F636" i="2"/>
  <c r="R635" i="2"/>
  <c r="S635" i="2"/>
  <c r="G634" i="2"/>
  <c r="S631" i="2"/>
  <c r="R628" i="2"/>
  <c r="R627" i="2"/>
  <c r="E626" i="2"/>
  <c r="R625" i="2"/>
  <c r="G624" i="2"/>
  <c r="E624" i="2"/>
  <c r="G623" i="2"/>
  <c r="G622" i="2"/>
  <c r="E622" i="2"/>
  <c r="J622" i="2" s="1"/>
  <c r="R621" i="2"/>
  <c r="E621" i="2"/>
  <c r="J621" i="2" s="1"/>
  <c r="I621" i="2"/>
  <c r="I620" i="2"/>
  <c r="R614" i="2"/>
  <c r="H612" i="2"/>
  <c r="R611" i="2"/>
  <c r="E611" i="2"/>
  <c r="I608" i="2"/>
  <c r="R607" i="2"/>
  <c r="H607" i="2"/>
  <c r="S606" i="2"/>
  <c r="E601" i="2"/>
  <c r="J601" i="2" s="1"/>
  <c r="O601" i="2" s="1"/>
  <c r="R600" i="2"/>
  <c r="I598" i="2"/>
  <c r="H598" i="2"/>
  <c r="R597" i="2"/>
  <c r="F597" i="2"/>
  <c r="H596" i="2"/>
  <c r="I595" i="2"/>
  <c r="I594" i="2"/>
  <c r="G594" i="2"/>
  <c r="E594" i="2"/>
  <c r="H594" i="2"/>
  <c r="H593" i="2"/>
  <c r="F592" i="2"/>
  <c r="R584" i="2"/>
  <c r="E583" i="2"/>
  <c r="J583" i="2" s="1"/>
  <c r="O583" i="2" s="1"/>
  <c r="R580" i="2"/>
  <c r="E574" i="2"/>
  <c r="H573" i="2"/>
  <c r="G572" i="2"/>
  <c r="R571" i="2"/>
  <c r="I571" i="2"/>
  <c r="H570" i="2"/>
  <c r="H569" i="2"/>
  <c r="F568" i="2"/>
  <c r="G567" i="2"/>
  <c r="E567" i="2"/>
  <c r="J567" i="2" s="1"/>
  <c r="O567" i="2" s="1"/>
  <c r="I566" i="2"/>
  <c r="R558" i="2"/>
  <c r="S557" i="2"/>
  <c r="G557" i="2"/>
  <c r="S556" i="2"/>
  <c r="I556" i="2"/>
  <c r="R555" i="2"/>
  <c r="I555" i="2"/>
  <c r="H555" i="2"/>
  <c r="G554" i="2"/>
  <c r="H553" i="2"/>
  <c r="S551" i="2"/>
  <c r="I551" i="2"/>
  <c r="H551" i="2"/>
  <c r="I550" i="2"/>
  <c r="H546" i="2"/>
  <c r="R545" i="2"/>
  <c r="G545" i="2"/>
  <c r="F542" i="2"/>
  <c r="I542" i="2"/>
  <c r="I541" i="2"/>
  <c r="I540" i="2"/>
  <c r="H540" i="2"/>
  <c r="I539" i="2"/>
  <c r="H539" i="2"/>
  <c r="G539" i="2"/>
  <c r="R538" i="2"/>
  <c r="H538" i="2"/>
  <c r="R531" i="2"/>
  <c r="G531" i="2"/>
  <c r="E531" i="2"/>
  <c r="R529" i="2"/>
  <c r="H529" i="2"/>
  <c r="G527" i="2"/>
  <c r="F526" i="2"/>
  <c r="E526" i="2"/>
  <c r="E525" i="2"/>
  <c r="H524" i="2"/>
  <c r="F524" i="2"/>
  <c r="I523" i="2"/>
  <c r="R522" i="2"/>
  <c r="E522" i="2"/>
  <c r="J522" i="2" s="1"/>
  <c r="O522" i="2" s="1"/>
  <c r="I519" i="2"/>
  <c r="H517" i="2"/>
  <c r="H516" i="2"/>
  <c r="G514" i="2"/>
  <c r="E514" i="2"/>
  <c r="I513" i="2"/>
  <c r="R511" i="2"/>
  <c r="H511" i="2"/>
  <c r="I511" i="2"/>
  <c r="G510" i="2"/>
  <c r="R508" i="2"/>
  <c r="H504" i="2"/>
  <c r="S502" i="2"/>
  <c r="G502" i="2"/>
  <c r="H501" i="2"/>
  <c r="R499" i="2"/>
  <c r="G499" i="2"/>
  <c r="F499" i="2"/>
  <c r="E499" i="2"/>
  <c r="F498" i="2"/>
  <c r="R497" i="2"/>
  <c r="R494" i="2"/>
  <c r="E494" i="2"/>
  <c r="J494" i="2" s="1"/>
  <c r="O494" i="2" s="1"/>
  <c r="H489" i="2"/>
  <c r="I481" i="2"/>
  <c r="S480" i="2"/>
  <c r="H475" i="2"/>
  <c r="G472" i="2"/>
  <c r="R471" i="2"/>
  <c r="R470" i="2"/>
  <c r="R469" i="2"/>
  <c r="H455" i="2"/>
  <c r="F454" i="2"/>
  <c r="R453" i="2"/>
  <c r="I453" i="2"/>
  <c r="H453" i="2"/>
  <c r="R452" i="2"/>
  <c r="G452" i="2"/>
  <c r="I452" i="2"/>
  <c r="R449" i="2"/>
  <c r="H446" i="2"/>
  <c r="R445" i="2"/>
  <c r="S444" i="2"/>
  <c r="G444" i="2"/>
  <c r="R443" i="2"/>
  <c r="H443" i="2"/>
  <c r="I440" i="2"/>
  <c r="H440" i="2"/>
  <c r="H439" i="2"/>
  <c r="R438" i="2"/>
  <c r="R436" i="2"/>
  <c r="R433" i="2"/>
  <c r="R431" i="2"/>
  <c r="E431" i="2"/>
  <c r="H430" i="2"/>
  <c r="R429" i="2"/>
  <c r="F429" i="2"/>
  <c r="R428" i="2"/>
  <c r="H425" i="2"/>
  <c r="R424" i="2"/>
  <c r="R421" i="2"/>
  <c r="S420" i="2"/>
  <c r="E419" i="2"/>
  <c r="J419" i="2" s="1"/>
  <c r="O419" i="2" s="1"/>
  <c r="R417" i="2"/>
  <c r="S417" i="2"/>
  <c r="E417" i="2"/>
  <c r="R415" i="2"/>
  <c r="I415" i="2"/>
  <c r="G414" i="2"/>
  <c r="R413" i="2"/>
  <c r="H412" i="2"/>
  <c r="R411" i="2"/>
  <c r="H411" i="2"/>
  <c r="F410" i="2"/>
  <c r="S403" i="2"/>
  <c r="F401" i="2"/>
  <c r="G398" i="2"/>
  <c r="E398" i="2"/>
  <c r="I398" i="2"/>
  <c r="S396" i="2"/>
  <c r="I396" i="2"/>
  <c r="H391" i="2"/>
  <c r="R389" i="2"/>
  <c r="E389" i="2"/>
  <c r="J389" i="2" s="1"/>
  <c r="O389" i="2" s="1"/>
  <c r="H388" i="2"/>
  <c r="I387" i="2"/>
  <c r="H387" i="2"/>
  <c r="R386" i="2"/>
  <c r="G384" i="2"/>
  <c r="E384" i="2"/>
  <c r="J384" i="2" s="1"/>
  <c r="O384" i="2" s="1"/>
  <c r="I384" i="2"/>
  <c r="H384" i="2"/>
  <c r="R383" i="2"/>
  <c r="I383" i="2"/>
  <c r="R382" i="2"/>
  <c r="E382" i="2"/>
  <c r="J382" i="2" s="1"/>
  <c r="O382" i="2" s="1"/>
  <c r="H377" i="2"/>
  <c r="H376" i="2"/>
  <c r="R375" i="2"/>
  <c r="S375" i="2"/>
  <c r="E375" i="2"/>
  <c r="J375" i="2" s="1"/>
  <c r="O375" i="2" s="1"/>
  <c r="G374" i="2"/>
  <c r="I372" i="2"/>
  <c r="R371" i="2"/>
  <c r="S371" i="2"/>
  <c r="E370" i="2"/>
  <c r="J370" i="2" s="1"/>
  <c r="O370" i="2" s="1"/>
  <c r="R369" i="2"/>
  <c r="E369" i="2"/>
  <c r="J369" i="2" s="1"/>
  <c r="O369" i="2" s="1"/>
  <c r="R368" i="2"/>
  <c r="S364" i="2"/>
  <c r="R362" i="2"/>
  <c r="H362" i="2"/>
  <c r="H360" i="2"/>
  <c r="H359" i="2"/>
  <c r="S357" i="2"/>
  <c r="I357" i="2"/>
  <c r="H357" i="2"/>
  <c r="H356" i="2"/>
  <c r="R355" i="2"/>
  <c r="E355" i="2"/>
  <c r="R354" i="2"/>
  <c r="H349" i="2"/>
  <c r="R346" i="2"/>
  <c r="G346" i="2"/>
  <c r="R345" i="2"/>
  <c r="H345" i="2"/>
  <c r="I344" i="2"/>
  <c r="H344" i="2"/>
  <c r="G343" i="2"/>
  <c r="G341" i="2"/>
  <c r="E341" i="2"/>
  <c r="J341" i="2" s="1"/>
  <c r="R340" i="2"/>
  <c r="G337" i="2"/>
  <c r="R334" i="2"/>
  <c r="H334" i="2"/>
  <c r="H333" i="2"/>
  <c r="G333" i="2"/>
  <c r="E332" i="2"/>
  <c r="J332" i="2" s="1"/>
  <c r="H331" i="2"/>
  <c r="E326" i="2"/>
  <c r="J326" i="2" s="1"/>
  <c r="R320" i="2"/>
  <c r="S319" i="2"/>
  <c r="S318" i="2"/>
  <c r="R315" i="2"/>
  <c r="S315" i="2"/>
  <c r="G314" i="2"/>
  <c r="R313" i="2"/>
  <c r="F312" i="2"/>
  <c r="G312" i="2"/>
  <c r="R311" i="2"/>
  <c r="G307" i="2"/>
  <c r="G303" i="2"/>
  <c r="R301" i="2"/>
  <c r="H294" i="2"/>
  <c r="G294" i="2"/>
  <c r="H293" i="2"/>
  <c r="G288" i="2"/>
  <c r="F288" i="2"/>
  <c r="E288" i="2"/>
  <c r="R285" i="2"/>
  <c r="S281" i="2"/>
  <c r="H277" i="2"/>
  <c r="H273" i="2"/>
  <c r="R271" i="2"/>
  <c r="G271" i="2"/>
  <c r="G268" i="2"/>
  <c r="R261" i="2"/>
  <c r="G261" i="2"/>
  <c r="R260" i="2"/>
  <c r="S259" i="2"/>
  <c r="I259" i="2"/>
  <c r="S256" i="2"/>
  <c r="R246" i="2"/>
  <c r="H244" i="2"/>
  <c r="H236" i="2"/>
  <c r="E233" i="2"/>
  <c r="H224" i="2"/>
  <c r="R220" i="2"/>
  <c r="H194" i="2"/>
  <c r="R192" i="2"/>
  <c r="R186" i="2"/>
  <c r="R180" i="2"/>
  <c r="R177" i="2"/>
  <c r="R166" i="2"/>
  <c r="R165" i="2"/>
  <c r="R153" i="2"/>
  <c r="E1212" i="2" l="1"/>
  <c r="E975" i="2"/>
  <c r="J975" i="2" s="1"/>
  <c r="E1320" i="2"/>
  <c r="J1320" i="2" s="1"/>
  <c r="E279" i="2"/>
  <c r="J279" i="2" s="1"/>
  <c r="G951" i="2"/>
  <c r="G980" i="2"/>
  <c r="E1004" i="2"/>
  <c r="J1004" i="2" s="1"/>
  <c r="E1156" i="2"/>
  <c r="E1175" i="2"/>
  <c r="J1175" i="2" s="1"/>
  <c r="E1315" i="2"/>
  <c r="J1315" i="2" s="1"/>
  <c r="Z155" i="6"/>
  <c r="Z156" i="6" s="1"/>
  <c r="Z157" i="6" s="1"/>
  <c r="Z158" i="6" s="1"/>
  <c r="Z159" i="6" s="1"/>
  <c r="Z160" i="6" s="1"/>
  <c r="Z161" i="6" s="1"/>
  <c r="Z162" i="6" s="1"/>
  <c r="Z163" i="6" s="1"/>
  <c r="Z164" i="6" s="1"/>
  <c r="Z165" i="6" s="1"/>
  <c r="Z166" i="6" s="1"/>
  <c r="Z167" i="6" s="1"/>
  <c r="Z168" i="6" s="1"/>
  <c r="Z169" i="6" s="1"/>
  <c r="Z170" i="6" s="1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E1140" i="2"/>
  <c r="J1140" i="2" s="1"/>
  <c r="E145" i="2"/>
  <c r="E1021" i="2"/>
  <c r="J1021" i="2" s="1"/>
  <c r="E1100" i="2"/>
  <c r="E286" i="2"/>
  <c r="J286" i="2" s="1"/>
  <c r="E485" i="2"/>
  <c r="E734" i="2"/>
  <c r="E874" i="2"/>
  <c r="J874" i="2" s="1"/>
  <c r="E1168" i="2"/>
  <c r="J1168" i="2" s="1"/>
  <c r="G1267" i="2"/>
  <c r="E1356" i="2"/>
  <c r="G1365" i="2"/>
  <c r="G1017" i="2"/>
  <c r="G342" i="2"/>
  <c r="G458" i="2"/>
  <c r="E555" i="2"/>
  <c r="J555" i="2" s="1"/>
  <c r="O555" i="2" s="1"/>
  <c r="G1068" i="2"/>
  <c r="G1141" i="2"/>
  <c r="G1157" i="2"/>
  <c r="G805" i="2"/>
  <c r="E1182" i="2"/>
  <c r="J1182" i="2" s="1"/>
  <c r="E1379" i="2"/>
  <c r="G1210" i="2"/>
  <c r="G1089" i="2"/>
  <c r="E823" i="2"/>
  <c r="J823" i="2" s="1"/>
  <c r="E867" i="2"/>
  <c r="J867" i="2" s="1"/>
  <c r="Z124" i="6"/>
  <c r="E755" i="2"/>
  <c r="G663" i="2"/>
  <c r="G910" i="2"/>
  <c r="G354" i="2"/>
  <c r="G385" i="2"/>
  <c r="E368" i="2"/>
  <c r="E413" i="2"/>
  <c r="J413" i="2" s="1"/>
  <c r="O413" i="2" s="1"/>
  <c r="E677" i="2"/>
  <c r="J677" i="2" s="1"/>
  <c r="E936" i="2"/>
  <c r="G405" i="2"/>
  <c r="G442" i="2"/>
  <c r="G449" i="2"/>
  <c r="E449" i="2"/>
  <c r="G1245" i="2"/>
  <c r="E1245" i="2"/>
  <c r="J1245" i="2" s="1"/>
  <c r="G609" i="2"/>
  <c r="G483" i="2"/>
  <c r="E483" i="2"/>
  <c r="J483" i="2" s="1"/>
  <c r="O483" i="2" s="1"/>
  <c r="G720" i="2"/>
  <c r="E720" i="2"/>
  <c r="J720" i="2" s="1"/>
  <c r="E538" i="2"/>
  <c r="J538" i="2" s="1"/>
  <c r="O538" i="2" s="1"/>
  <c r="E649" i="2"/>
  <c r="J649" i="2" s="1"/>
  <c r="E837" i="2"/>
  <c r="G1159" i="2"/>
  <c r="E1159" i="2"/>
  <c r="J1159" i="2" s="1"/>
  <c r="G1362" i="2"/>
  <c r="E1362" i="2"/>
  <c r="J1362" i="2" s="1"/>
  <c r="G1296" i="2"/>
  <c r="E629" i="2"/>
  <c r="J629" i="2" s="1"/>
  <c r="G629" i="2"/>
  <c r="G1060" i="2"/>
  <c r="E1060" i="2"/>
  <c r="J1060" i="2" s="1"/>
  <c r="G736" i="2"/>
  <c r="E1112" i="2"/>
  <c r="G880" i="2"/>
  <c r="E880" i="2"/>
  <c r="J880" i="2" s="1"/>
  <c r="G818" i="2"/>
  <c r="E818" i="2"/>
  <c r="J818" i="2" s="1"/>
  <c r="E1028" i="2"/>
  <c r="J1028" i="2" s="1"/>
  <c r="G1028" i="2"/>
  <c r="G1408" i="2"/>
  <c r="E1408" i="2"/>
  <c r="J1408" i="2" s="1"/>
  <c r="E592" i="2"/>
  <c r="J592" i="2" s="1"/>
  <c r="O592" i="2" s="1"/>
  <c r="G1142" i="2"/>
  <c r="E846" i="2"/>
  <c r="J846" i="2" s="1"/>
  <c r="G863" i="2"/>
  <c r="G1031" i="2"/>
  <c r="G1185" i="2"/>
  <c r="G682" i="2"/>
  <c r="E358" i="2"/>
  <c r="J358" i="2" s="1"/>
  <c r="G1251" i="2"/>
  <c r="G1321" i="2"/>
  <c r="E589" i="2"/>
  <c r="J589" i="2" s="1"/>
  <c r="O589" i="2" s="1"/>
  <c r="G589" i="2"/>
  <c r="G930" i="2"/>
  <c r="G455" i="2"/>
  <c r="E569" i="2"/>
  <c r="J569" i="2" s="1"/>
  <c r="O569" i="2" s="1"/>
  <c r="G916" i="2"/>
  <c r="E328" i="2"/>
  <c r="J328" i="2" s="1"/>
  <c r="G737" i="2"/>
  <c r="E1238" i="2"/>
  <c r="J1238" i="2" s="1"/>
  <c r="G1238" i="2"/>
  <c r="E1265" i="2"/>
  <c r="J1265" i="2" s="1"/>
  <c r="G1265" i="2"/>
  <c r="E1301" i="2"/>
  <c r="J1301" i="2" s="1"/>
  <c r="G1301" i="2"/>
  <c r="E456" i="2"/>
  <c r="E1103" i="2"/>
  <c r="J1103" i="2" s="1"/>
  <c r="X155" i="6"/>
  <c r="B186" i="5"/>
  <c r="B172" i="5"/>
  <c r="B185" i="5"/>
  <c r="W185" i="5"/>
  <c r="W186" i="5" s="1"/>
  <c r="W187" i="5" s="1"/>
  <c r="W188" i="5" s="1"/>
  <c r="W189" i="5" s="1"/>
  <c r="W190" i="5" s="1"/>
  <c r="W191" i="5" s="1"/>
  <c r="W192" i="5" s="1"/>
  <c r="W193" i="5" s="1"/>
  <c r="W194" i="5" s="1"/>
  <c r="B171" i="5"/>
  <c r="B156" i="5"/>
  <c r="W156" i="5"/>
  <c r="W157" i="5" s="1"/>
  <c r="W158" i="5" s="1"/>
  <c r="W159" i="5" s="1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W174" i="5" s="1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374" i="5"/>
  <c r="P373" i="2"/>
  <c r="S373" i="2" s="1"/>
  <c r="W386" i="5"/>
  <c r="P385" i="2"/>
  <c r="S385" i="2" s="1"/>
  <c r="W396" i="5"/>
  <c r="W401" i="5"/>
  <c r="W402" i="5"/>
  <c r="W556" i="5"/>
  <c r="W787" i="5"/>
  <c r="P786" i="2"/>
  <c r="S786" i="2" s="1"/>
  <c r="W920" i="5"/>
  <c r="W1028" i="5"/>
  <c r="P642" i="2"/>
  <c r="S642" i="2" s="1"/>
  <c r="P564" i="2"/>
  <c r="S564" i="2" s="1"/>
  <c r="P544" i="2"/>
  <c r="S544" i="2" s="1"/>
  <c r="P751" i="2"/>
  <c r="S751" i="2" s="1"/>
  <c r="P1032" i="2"/>
  <c r="S1032" i="2" s="1"/>
  <c r="P307" i="2"/>
  <c r="S307" i="2" s="1"/>
  <c r="W308" i="5"/>
  <c r="W332" i="5"/>
  <c r="P331" i="2"/>
  <c r="S331" i="2" s="1"/>
  <c r="W379" i="5"/>
  <c r="W400" i="5"/>
  <c r="P399" i="2"/>
  <c r="S399" i="2" s="1"/>
  <c r="W782" i="5"/>
  <c r="P781" i="2"/>
  <c r="S781" i="2" s="1"/>
  <c r="W241" i="5"/>
  <c r="P240" i="2"/>
  <c r="S240" i="2" s="1"/>
  <c r="W567" i="5"/>
  <c r="P566" i="2"/>
  <c r="S566" i="2" s="1"/>
  <c r="W779" i="5"/>
  <c r="P778" i="2"/>
  <c r="S778" i="2" s="1"/>
  <c r="W1041" i="5"/>
  <c r="P1040" i="2"/>
  <c r="S1040" i="2" s="1"/>
  <c r="W435" i="5"/>
  <c r="P434" i="2"/>
  <c r="S434" i="2" s="1"/>
  <c r="W1056" i="5"/>
  <c r="P1055" i="2"/>
  <c r="S1055" i="2" s="1"/>
  <c r="W608" i="5"/>
  <c r="W762" i="5"/>
  <c r="P728" i="2"/>
  <c r="S728" i="2" s="1"/>
  <c r="W302" i="5"/>
  <c r="W309" i="5"/>
  <c r="P308" i="2"/>
  <c r="S308" i="2" s="1"/>
  <c r="W325" i="5"/>
  <c r="P324" i="2"/>
  <c r="S324" i="2" s="1"/>
  <c r="W395" i="5"/>
  <c r="P394" i="2"/>
  <c r="S394" i="2" s="1"/>
  <c r="W534" i="5"/>
  <c r="W555" i="5"/>
  <c r="P554" i="2"/>
  <c r="S554" i="2" s="1"/>
  <c r="W702" i="5"/>
  <c r="W850" i="5"/>
  <c r="P849" i="2"/>
  <c r="S849" i="2" s="1"/>
  <c r="W1019" i="5"/>
  <c r="P1018" i="2"/>
  <c r="S1018" i="2" s="1"/>
  <c r="W254" i="5"/>
  <c r="P253" i="2"/>
  <c r="S253" i="2" s="1"/>
  <c r="W469" i="5"/>
  <c r="P468" i="2"/>
  <c r="S468" i="2" s="1"/>
  <c r="W520" i="5"/>
  <c r="P519" i="2"/>
  <c r="S519" i="2" s="1"/>
  <c r="W841" i="5"/>
  <c r="P840" i="2"/>
  <c r="S840" i="2" s="1"/>
  <c r="P649" i="2"/>
  <c r="S649" i="2" s="1"/>
  <c r="P542" i="2"/>
  <c r="S542" i="2" s="1"/>
  <c r="P453" i="2"/>
  <c r="S453" i="2" s="1"/>
  <c r="P404" i="2"/>
  <c r="S404" i="2" s="1"/>
  <c r="P326" i="2"/>
  <c r="S326" i="2" s="1"/>
  <c r="P903" i="2"/>
  <c r="S903" i="2" s="1"/>
  <c r="P867" i="2"/>
  <c r="S867" i="2" s="1"/>
  <c r="P879" i="2"/>
  <c r="S879" i="2" s="1"/>
  <c r="P752" i="2"/>
  <c r="S752" i="2" s="1"/>
  <c r="P868" i="2"/>
  <c r="S868" i="2" s="1"/>
  <c r="P949" i="2"/>
  <c r="S949" i="2" s="1"/>
  <c r="W282" i="5"/>
  <c r="W315" i="5"/>
  <c r="P314" i="2"/>
  <c r="S314" i="2" s="1"/>
  <c r="W318" i="5"/>
  <c r="P317" i="2"/>
  <c r="S317" i="2" s="1"/>
  <c r="W324" i="5"/>
  <c r="P323" i="2"/>
  <c r="S323" i="2" s="1"/>
  <c r="W825" i="5"/>
  <c r="P824" i="2"/>
  <c r="S824" i="2" s="1"/>
  <c r="W829" i="5"/>
  <c r="P828" i="2"/>
  <c r="S828" i="2" s="1"/>
  <c r="W881" i="5"/>
  <c r="P880" i="2"/>
  <c r="S880" i="2" s="1"/>
  <c r="W977" i="5"/>
  <c r="P976" i="2"/>
  <c r="S976" i="2" s="1"/>
  <c r="W988" i="5"/>
  <c r="P987" i="2"/>
  <c r="S987" i="2" s="1"/>
  <c r="W217" i="5"/>
  <c r="P216" i="2"/>
  <c r="S216" i="2" s="1"/>
  <c r="W428" i="5"/>
  <c r="P427" i="2"/>
  <c r="S427" i="2" s="1"/>
  <c r="W806" i="5"/>
  <c r="P805" i="2"/>
  <c r="S805" i="2" s="1"/>
  <c r="W836" i="5"/>
  <c r="P835" i="2"/>
  <c r="S835" i="2" s="1"/>
  <c r="W860" i="5"/>
  <c r="P859" i="2"/>
  <c r="S859" i="2" s="1"/>
  <c r="P648" i="2"/>
  <c r="S648" i="2" s="1"/>
  <c r="P452" i="2"/>
  <c r="S452" i="2" s="1"/>
  <c r="P374" i="2"/>
  <c r="S374" i="2" s="1"/>
  <c r="P354" i="2"/>
  <c r="S354" i="2" s="1"/>
  <c r="P305" i="2"/>
  <c r="S305" i="2" s="1"/>
  <c r="P285" i="2"/>
  <c r="S285" i="2" s="1"/>
  <c r="P276" i="2"/>
  <c r="S276" i="2" s="1"/>
  <c r="P236" i="2"/>
  <c r="S236" i="2" s="1"/>
  <c r="P543" i="2"/>
  <c r="S543" i="2" s="1"/>
  <c r="P743" i="2"/>
  <c r="S743" i="2" s="1"/>
  <c r="W261" i="5"/>
  <c r="P260" i="2"/>
  <c r="S260" i="2" s="1"/>
  <c r="W269" i="5"/>
  <c r="P268" i="2"/>
  <c r="S268" i="2" s="1"/>
  <c r="W498" i="5"/>
  <c r="P497" i="2"/>
  <c r="S497" i="2" s="1"/>
  <c r="W956" i="5"/>
  <c r="P955" i="2"/>
  <c r="S955" i="2" s="1"/>
  <c r="W970" i="5"/>
  <c r="W1058" i="5"/>
  <c r="P1057" i="2"/>
  <c r="S1057" i="2" s="1"/>
  <c r="W304" i="5"/>
  <c r="P303" i="2"/>
  <c r="S303" i="2" s="1"/>
  <c r="W443" i="5"/>
  <c r="P442" i="2"/>
  <c r="S442" i="2" s="1"/>
  <c r="W486" i="5"/>
  <c r="P485" i="2"/>
  <c r="S485" i="2" s="1"/>
  <c r="W794" i="5"/>
  <c r="P793" i="2"/>
  <c r="S793" i="2" s="1"/>
  <c r="P796" i="2"/>
  <c r="S796" i="2" s="1"/>
  <c r="W797" i="5"/>
  <c r="P431" i="2"/>
  <c r="S431" i="2" s="1"/>
  <c r="P353" i="2"/>
  <c r="S353" i="2" s="1"/>
  <c r="P333" i="2"/>
  <c r="S333" i="2" s="1"/>
  <c r="P304" i="2"/>
  <c r="S304" i="2" s="1"/>
  <c r="W416" i="5"/>
  <c r="P415" i="2"/>
  <c r="S415" i="2" s="1"/>
  <c r="W442" i="5"/>
  <c r="P441" i="2"/>
  <c r="S441" i="2" s="1"/>
  <c r="W1062" i="5"/>
  <c r="P1061" i="2"/>
  <c r="S1061" i="2" s="1"/>
  <c r="W540" i="5"/>
  <c r="P539" i="2"/>
  <c r="S539" i="2" s="1"/>
  <c r="W562" i="5"/>
  <c r="P561" i="2"/>
  <c r="S561" i="2" s="1"/>
  <c r="W783" i="5"/>
  <c r="P782" i="2"/>
  <c r="S782" i="2" s="1"/>
  <c r="W576" i="5"/>
  <c r="P575" i="2"/>
  <c r="S575" i="2" s="1"/>
  <c r="P1050" i="2"/>
  <c r="S1050" i="2" s="1"/>
  <c r="W1051" i="5"/>
  <c r="W313" i="5"/>
  <c r="W360" i="5"/>
  <c r="P359" i="2"/>
  <c r="S359" i="2" s="1"/>
  <c r="W1031" i="5"/>
  <c r="P1030" i="2"/>
  <c r="S1030" i="2" s="1"/>
  <c r="P425" i="2"/>
  <c r="S425" i="2" s="1"/>
  <c r="P744" i="2"/>
  <c r="S744" i="2" s="1"/>
  <c r="W472" i="5"/>
  <c r="P471" i="2"/>
  <c r="S471" i="2" s="1"/>
  <c r="W631" i="5"/>
  <c r="W645" i="5"/>
  <c r="W935" i="5"/>
  <c r="P934" i="2"/>
  <c r="S934" i="2" s="1"/>
  <c r="W968" i="5"/>
  <c r="P967" i="2"/>
  <c r="S967" i="2" s="1"/>
  <c r="W980" i="5"/>
  <c r="P979" i="2"/>
  <c r="S979" i="2" s="1"/>
  <c r="W584" i="5"/>
  <c r="P583" i="2"/>
  <c r="S583" i="2" s="1"/>
  <c r="W276" i="5"/>
  <c r="P275" i="2"/>
  <c r="S275" i="2" s="1"/>
  <c r="W493" i="5"/>
  <c r="P492" i="2"/>
  <c r="S492" i="2" s="1"/>
  <c r="W583" i="5"/>
  <c r="P582" i="2"/>
  <c r="S582" i="2" s="1"/>
  <c r="W738" i="5"/>
  <c r="W921" i="5"/>
  <c r="P920" i="2"/>
  <c r="S920" i="2" s="1"/>
  <c r="W605" i="5"/>
  <c r="P604" i="2"/>
  <c r="S604" i="2" s="1"/>
  <c r="W644" i="5"/>
  <c r="P643" i="2"/>
  <c r="S643" i="2" s="1"/>
  <c r="W820" i="5"/>
  <c r="P819" i="2"/>
  <c r="S819" i="2" s="1"/>
  <c r="P479" i="2"/>
  <c r="S479" i="2" s="1"/>
  <c r="P459" i="2"/>
  <c r="S459" i="2" s="1"/>
  <c r="P381" i="2"/>
  <c r="S381" i="2" s="1"/>
  <c r="P292" i="2"/>
  <c r="S292" i="2" s="1"/>
  <c r="P263" i="2"/>
  <c r="S263" i="2" s="1"/>
  <c r="P632" i="2"/>
  <c r="S632" i="2" s="1"/>
  <c r="P618" i="2"/>
  <c r="S618" i="2" s="1"/>
  <c r="P541" i="2"/>
  <c r="S541" i="2" s="1"/>
  <c r="P506" i="2"/>
  <c r="S506" i="2" s="1"/>
  <c r="P499" i="2"/>
  <c r="S499" i="2" s="1"/>
  <c r="P478" i="2"/>
  <c r="S478" i="2" s="1"/>
  <c r="P443" i="2"/>
  <c r="S443" i="2" s="1"/>
  <c r="P429" i="2"/>
  <c r="S429" i="2" s="1"/>
  <c r="P352" i="2"/>
  <c r="S352" i="2" s="1"/>
  <c r="P289" i="2"/>
  <c r="S289" i="2" s="1"/>
  <c r="P282" i="2"/>
  <c r="S282" i="2" s="1"/>
  <c r="P261" i="2"/>
  <c r="S261" i="2" s="1"/>
  <c r="P233" i="2"/>
  <c r="S233" i="2" s="1"/>
  <c r="P226" i="2"/>
  <c r="S226" i="2" s="1"/>
  <c r="W421" i="5"/>
  <c r="W533" i="5"/>
  <c r="P645" i="2"/>
  <c r="S645" i="2" s="1"/>
  <c r="P428" i="2"/>
  <c r="S428" i="2" s="1"/>
  <c r="P407" i="2"/>
  <c r="S407" i="2" s="1"/>
  <c r="P393" i="2"/>
  <c r="S393" i="2" s="1"/>
  <c r="P302" i="2"/>
  <c r="S302" i="2" s="1"/>
  <c r="P246" i="2"/>
  <c r="S246" i="2" s="1"/>
  <c r="P232" i="2"/>
  <c r="S232" i="2" s="1"/>
  <c r="W455" i="5"/>
  <c r="P214" i="2"/>
  <c r="S214" i="2" s="1"/>
  <c r="W504" i="5"/>
  <c r="P616" i="2"/>
  <c r="S616" i="2" s="1"/>
  <c r="P567" i="2"/>
  <c r="S567" i="2" s="1"/>
  <c r="P553" i="2"/>
  <c r="S553" i="2" s="1"/>
  <c r="P546" i="2"/>
  <c r="S546" i="2" s="1"/>
  <c r="P525" i="2"/>
  <c r="S525" i="2" s="1"/>
  <c r="P518" i="2"/>
  <c r="S518" i="2" s="1"/>
  <c r="P476" i="2"/>
  <c r="S476" i="2" s="1"/>
  <c r="P469" i="2"/>
  <c r="S469" i="2" s="1"/>
  <c r="P413" i="2"/>
  <c r="S413" i="2" s="1"/>
  <c r="P392" i="2"/>
  <c r="S392" i="2" s="1"/>
  <c r="P350" i="2"/>
  <c r="S350" i="2" s="1"/>
  <c r="P231" i="2"/>
  <c r="S231" i="2" s="1"/>
  <c r="P223" i="2"/>
  <c r="S223" i="2" s="1"/>
  <c r="P212" i="2"/>
  <c r="S212" i="2" s="1"/>
  <c r="P650" i="2"/>
  <c r="S650" i="2" s="1"/>
  <c r="P545" i="2"/>
  <c r="S545" i="2" s="1"/>
  <c r="P517" i="2"/>
  <c r="S517" i="2" s="1"/>
  <c r="P475" i="2"/>
  <c r="S475" i="2" s="1"/>
  <c r="P426" i="2"/>
  <c r="S426" i="2" s="1"/>
  <c r="P405" i="2"/>
  <c r="S405" i="2" s="1"/>
  <c r="P398" i="2"/>
  <c r="S398" i="2" s="1"/>
  <c r="P300" i="2"/>
  <c r="S300" i="2" s="1"/>
  <c r="P272" i="2"/>
  <c r="S272" i="2" s="1"/>
  <c r="P265" i="2"/>
  <c r="S265" i="2" s="1"/>
  <c r="P258" i="2"/>
  <c r="S258" i="2" s="1"/>
  <c r="P251" i="2"/>
  <c r="S251" i="2" s="1"/>
  <c r="P230" i="2"/>
  <c r="S230" i="2" s="1"/>
  <c r="P222" i="2"/>
  <c r="S222" i="2" s="1"/>
  <c r="E1054" i="2"/>
  <c r="J1054" i="2" s="1"/>
  <c r="E356" i="2"/>
  <c r="J356" i="2" s="1"/>
  <c r="G299" i="2"/>
  <c r="G1393" i="2"/>
  <c r="E1393" i="2"/>
  <c r="J1393" i="2" s="1"/>
  <c r="G512" i="2"/>
  <c r="G427" i="2"/>
  <c r="E733" i="2"/>
  <c r="J733" i="2" s="1"/>
  <c r="E790" i="2"/>
  <c r="J790" i="2" s="1"/>
  <c r="G1387" i="2"/>
  <c r="E1387" i="2"/>
  <c r="J1387" i="2" s="1"/>
  <c r="E593" i="2"/>
  <c r="J593" i="2" s="1"/>
  <c r="O593" i="2" s="1"/>
  <c r="E1279" i="2"/>
  <c r="J1279" i="2" s="1"/>
  <c r="E1453" i="2"/>
  <c r="J1453" i="2" s="1"/>
  <c r="G402" i="2"/>
  <c r="E627" i="2"/>
  <c r="J627" i="2" s="1"/>
  <c r="G832" i="2"/>
  <c r="E873" i="2"/>
  <c r="J873" i="2" s="1"/>
  <c r="G908" i="2"/>
  <c r="E1049" i="2"/>
  <c r="J1049" i="2" s="1"/>
  <c r="G1145" i="2"/>
  <c r="E1266" i="2"/>
  <c r="J1266" i="2" s="1"/>
  <c r="G1307" i="2"/>
  <c r="E1448" i="2"/>
  <c r="J1448" i="2" s="1"/>
  <c r="E1480" i="2"/>
  <c r="J1480" i="2" s="1"/>
  <c r="G327" i="2"/>
  <c r="E371" i="2"/>
  <c r="J371" i="2" s="1"/>
  <c r="O371" i="2" s="1"/>
  <c r="G397" i="2"/>
  <c r="E482" i="2"/>
  <c r="J482" i="2" s="1"/>
  <c r="O482" i="2" s="1"/>
  <c r="G289" i="2"/>
  <c r="E468" i="2"/>
  <c r="J468" i="2" s="1"/>
  <c r="O468" i="2" s="1"/>
  <c r="E533" i="2"/>
  <c r="J533" i="2" s="1"/>
  <c r="O533" i="2" s="1"/>
  <c r="E693" i="2"/>
  <c r="J693" i="2" s="1"/>
  <c r="G704" i="2"/>
  <c r="G781" i="2"/>
  <c r="E999" i="2"/>
  <c r="J999" i="2" s="1"/>
  <c r="E1370" i="2"/>
  <c r="J1370" i="2" s="1"/>
  <c r="E1446" i="2"/>
  <c r="J1446" i="2" s="1"/>
  <c r="E523" i="2"/>
  <c r="J523" i="2" s="1"/>
  <c r="O523" i="2" s="1"/>
  <c r="E565" i="2"/>
  <c r="J565" i="2" s="1"/>
  <c r="O565" i="2" s="1"/>
  <c r="E807" i="2"/>
  <c r="J807" i="2" s="1"/>
  <c r="E848" i="2"/>
  <c r="J848" i="2" s="1"/>
  <c r="E1083" i="2"/>
  <c r="E1126" i="2"/>
  <c r="J1126" i="2" s="1"/>
  <c r="E1463" i="2"/>
  <c r="J1463" i="2" s="1"/>
  <c r="G1463" i="2"/>
  <c r="E1486" i="2"/>
  <c r="J1486" i="2" s="1"/>
  <c r="E1390" i="2"/>
  <c r="J1390" i="2" s="1"/>
  <c r="G1390" i="2"/>
  <c r="E1283" i="2"/>
  <c r="J1283" i="2" s="1"/>
  <c r="G1283" i="2"/>
  <c r="E215" i="2"/>
  <c r="E524" i="2"/>
  <c r="J524" i="2" s="1"/>
  <c r="O524" i="2" s="1"/>
  <c r="E552" i="2"/>
  <c r="J552" i="2" s="1"/>
  <c r="O552" i="2" s="1"/>
  <c r="E556" i="2"/>
  <c r="J556" i="2" s="1"/>
  <c r="O556" i="2" s="1"/>
  <c r="G570" i="2"/>
  <c r="E636" i="2"/>
  <c r="J636" i="2" s="1"/>
  <c r="E691" i="2"/>
  <c r="J691" i="2" s="1"/>
  <c r="G972" i="2"/>
  <c r="G1257" i="2"/>
  <c r="G1292" i="2"/>
  <c r="G1490" i="2"/>
  <c r="E1490" i="2"/>
  <c r="E752" i="2"/>
  <c r="J752" i="2" s="1"/>
  <c r="G821" i="2"/>
  <c r="E651" i="2"/>
  <c r="J651" i="2" s="1"/>
  <c r="G536" i="2"/>
  <c r="E334" i="2"/>
  <c r="E725" i="2"/>
  <c r="J725" i="2" s="1"/>
  <c r="G1441" i="2"/>
  <c r="E1441" i="2"/>
  <c r="J1441" i="2" s="1"/>
  <c r="G768" i="2"/>
  <c r="E1173" i="2"/>
  <c r="J1173" i="2" s="1"/>
  <c r="G1310" i="2"/>
  <c r="G1340" i="2"/>
  <c r="G615" i="2"/>
  <c r="E529" i="2"/>
  <c r="J529" i="2" s="1"/>
  <c r="O529" i="2" s="1"/>
  <c r="E541" i="2"/>
  <c r="J541" i="2" s="1"/>
  <c r="O541" i="2" s="1"/>
  <c r="E839" i="2"/>
  <c r="J839" i="2" s="1"/>
  <c r="E1389" i="2"/>
  <c r="E313" i="2"/>
  <c r="J313" i="2" s="1"/>
  <c r="E606" i="2"/>
  <c r="J606" i="2" s="1"/>
  <c r="E1372" i="2"/>
  <c r="J1372" i="2" s="1"/>
  <c r="G1439" i="2"/>
  <c r="E1439" i="2"/>
  <c r="J1439" i="2" s="1"/>
  <c r="E1458" i="2"/>
  <c r="J1458" i="2" s="1"/>
  <c r="S211" i="2"/>
  <c r="P195" i="7"/>
  <c r="S196" i="2"/>
  <c r="P205" i="2"/>
  <c r="S205" i="2" s="1"/>
  <c r="Q218" i="2"/>
  <c r="Q212" i="2"/>
  <c r="Q180" i="2"/>
  <c r="Q168" i="2"/>
  <c r="C133" i="2"/>
  <c r="E176" i="2"/>
  <c r="I155" i="2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E164" i="2"/>
  <c r="E159" i="2"/>
  <c r="E177" i="2"/>
  <c r="H155" i="2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E171" i="2"/>
  <c r="Z186" i="6"/>
  <c r="Z187" i="6" s="1"/>
  <c r="Z188" i="6" s="1"/>
  <c r="Z189" i="6" s="1"/>
  <c r="Z190" i="6" s="1"/>
  <c r="Z191" i="6" s="1"/>
  <c r="Z192" i="6" s="1"/>
  <c r="Z193" i="6" s="1"/>
  <c r="Z194" i="6" s="1"/>
  <c r="E201" i="2"/>
  <c r="J201" i="2" s="1"/>
  <c r="E185" i="2"/>
  <c r="E190" i="2"/>
  <c r="H185" i="2"/>
  <c r="H186" i="2" s="1"/>
  <c r="H187" i="2" s="1"/>
  <c r="H188" i="2" s="1"/>
  <c r="H189" i="2" s="1"/>
  <c r="H190" i="2" s="1"/>
  <c r="H191" i="2" s="1"/>
  <c r="H192" i="2" s="1"/>
  <c r="H193" i="2" s="1"/>
  <c r="E187" i="2"/>
  <c r="I185" i="2"/>
  <c r="I186" i="2" s="1"/>
  <c r="I187" i="2" s="1"/>
  <c r="I188" i="2" s="1"/>
  <c r="I189" i="2" s="1"/>
  <c r="I190" i="2" s="1"/>
  <c r="I191" i="2" s="1"/>
  <c r="I192" i="2" s="1"/>
  <c r="I193" i="2" s="1"/>
  <c r="E184" i="2"/>
  <c r="J184" i="2" s="1"/>
  <c r="E155" i="2"/>
  <c r="E162" i="2"/>
  <c r="K11" i="7"/>
  <c r="F30" i="7"/>
  <c r="F28" i="7"/>
  <c r="P5" i="7"/>
  <c r="P15" i="7"/>
  <c r="P81" i="7"/>
  <c r="P80" i="7"/>
  <c r="P158" i="2"/>
  <c r="S158" i="2" s="1"/>
  <c r="P157" i="2"/>
  <c r="Q154" i="2"/>
  <c r="Z125" i="6"/>
  <c r="Z126" i="6" s="1"/>
  <c r="Z127" i="6" s="1"/>
  <c r="Z128" i="6" s="1"/>
  <c r="Z129" i="6" s="1"/>
  <c r="Z130" i="6" s="1"/>
  <c r="Z131" i="6" s="1"/>
  <c r="Z132" i="6" s="1"/>
  <c r="Z133" i="6" s="1"/>
  <c r="Z134" i="6" s="1"/>
  <c r="Z135" i="6" s="1"/>
  <c r="Z136" i="6" s="1"/>
  <c r="Z137" i="6" s="1"/>
  <c r="Z138" i="6" s="1"/>
  <c r="Z139" i="6" s="1"/>
  <c r="Z140" i="6" s="1"/>
  <c r="Z141" i="6" s="1"/>
  <c r="Z142" i="6" s="1"/>
  <c r="Z143" i="6" s="1"/>
  <c r="Z144" i="6" s="1"/>
  <c r="Z145" i="6" s="1"/>
  <c r="Z146" i="6" s="1"/>
  <c r="Z147" i="6" s="1"/>
  <c r="Z148" i="6" s="1"/>
  <c r="Z149" i="6" s="1"/>
  <c r="Z150" i="6" s="1"/>
  <c r="Z151" i="6" s="1"/>
  <c r="Z152" i="6" s="1"/>
  <c r="Z153" i="6" s="1"/>
  <c r="Z154" i="6" s="1"/>
  <c r="Q127" i="2"/>
  <c r="C131" i="2"/>
  <c r="G236" i="2"/>
  <c r="C132" i="2"/>
  <c r="E152" i="2"/>
  <c r="E135" i="2"/>
  <c r="S213" i="2"/>
  <c r="S173" i="2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G246" i="2"/>
  <c r="E246" i="2"/>
  <c r="J246" i="2" s="1"/>
  <c r="G1405" i="2"/>
  <c r="E1405" i="2"/>
  <c r="J1405" i="2" s="1"/>
  <c r="E1386" i="2"/>
  <c r="J1386" i="2" s="1"/>
  <c r="C41" i="2"/>
  <c r="C54" i="2"/>
  <c r="D106" i="2"/>
  <c r="D148" i="2"/>
  <c r="E148" i="2" s="1"/>
  <c r="G412" i="2"/>
  <c r="E412" i="2"/>
  <c r="J412" i="2" s="1"/>
  <c r="O412" i="2" s="1"/>
  <c r="G1421" i="2"/>
  <c r="E1421" i="2"/>
  <c r="J1421" i="2" s="1"/>
  <c r="C10" i="2"/>
  <c r="E10" i="2" s="1"/>
  <c r="D61" i="2"/>
  <c r="C84" i="2"/>
  <c r="D97" i="2"/>
  <c r="C106" i="2"/>
  <c r="D131" i="2"/>
  <c r="G362" i="2"/>
  <c r="E362" i="2"/>
  <c r="J362" i="2" s="1"/>
  <c r="G471" i="2"/>
  <c r="E471" i="2"/>
  <c r="J471" i="2" s="1"/>
  <c r="O471" i="2" s="1"/>
  <c r="G1488" i="2"/>
  <c r="E1488" i="2"/>
  <c r="J1488" i="2" s="1"/>
  <c r="D59" i="2"/>
  <c r="C82" i="2"/>
  <c r="E82" i="2" s="1"/>
  <c r="G428" i="2"/>
  <c r="C61" i="2"/>
  <c r="E61" i="2" s="1"/>
  <c r="E459" i="2"/>
  <c r="J459" i="2" s="1"/>
  <c r="O459" i="2" s="1"/>
  <c r="G459" i="2"/>
  <c r="G1497" i="2"/>
  <c r="E1497" i="2"/>
  <c r="J1497" i="2" s="1"/>
  <c r="G390" i="2"/>
  <c r="E390" i="2"/>
  <c r="J390" i="2" s="1"/>
  <c r="O390" i="2" s="1"/>
  <c r="G470" i="2"/>
  <c r="E470" i="2"/>
  <c r="J470" i="2" s="1"/>
  <c r="O470" i="2" s="1"/>
  <c r="E1476" i="2"/>
  <c r="J1476" i="2" s="1"/>
  <c r="G1476" i="2"/>
  <c r="C13" i="2"/>
  <c r="E13" i="2" s="1"/>
  <c r="D65" i="2"/>
  <c r="E65" i="2" s="1"/>
  <c r="C103" i="2"/>
  <c r="E103" i="2" s="1"/>
  <c r="C105" i="2"/>
  <c r="G461" i="2"/>
  <c r="E461" i="2"/>
  <c r="J461" i="2" s="1"/>
  <c r="O461" i="2" s="1"/>
  <c r="E173" i="2"/>
  <c r="G229" i="2"/>
  <c r="E229" i="2"/>
  <c r="J229" i="2" s="1"/>
  <c r="C17" i="2"/>
  <c r="E17" i="2" s="1"/>
  <c r="C24" i="2"/>
  <c r="C47" i="2"/>
  <c r="E47" i="2" s="1"/>
  <c r="C49" i="2"/>
  <c r="E49" i="2" s="1"/>
  <c r="C65" i="2"/>
  <c r="D138" i="2"/>
  <c r="E138" i="2" s="1"/>
  <c r="J1299" i="2"/>
  <c r="C100" i="2"/>
  <c r="E100" i="2" s="1"/>
  <c r="D126" i="2"/>
  <c r="D128" i="2"/>
  <c r="E128" i="2" s="1"/>
  <c r="G273" i="2"/>
  <c r="E273" i="2"/>
  <c r="J273" i="2" s="1"/>
  <c r="C23" i="2"/>
  <c r="E23" i="2" s="1"/>
  <c r="C35" i="2"/>
  <c r="D35" i="2"/>
  <c r="D38" i="2"/>
  <c r="D52" i="2"/>
  <c r="E52" i="2" s="1"/>
  <c r="C59" i="2"/>
  <c r="C62" i="2"/>
  <c r="D62" i="2"/>
  <c r="E62" i="2" s="1"/>
  <c r="C70" i="2"/>
  <c r="E70" i="2" s="1"/>
  <c r="D72" i="2"/>
  <c r="D74" i="2"/>
  <c r="E74" i="2" s="1"/>
  <c r="C95" i="2"/>
  <c r="E95" i="2" s="1"/>
  <c r="D100" i="2"/>
  <c r="D105" i="2"/>
  <c r="E105" i="2" s="1"/>
  <c r="C123" i="2"/>
  <c r="D123" i="2"/>
  <c r="C126" i="2"/>
  <c r="E126" i="2" s="1"/>
  <c r="D133" i="2"/>
  <c r="C6" i="2"/>
  <c r="E6" i="2" s="1"/>
  <c r="D27" i="2"/>
  <c r="C34" i="2"/>
  <c r="C38" i="2"/>
  <c r="D42" i="2"/>
  <c r="D46" i="2"/>
  <c r="E46" i="2" s="1"/>
  <c r="C72" i="2"/>
  <c r="D83" i="2"/>
  <c r="E83" i="2" s="1"/>
  <c r="D85" i="2"/>
  <c r="D89" i="2"/>
  <c r="E89" i="2" s="1"/>
  <c r="D102" i="2"/>
  <c r="E102" i="2" s="1"/>
  <c r="C108" i="2"/>
  <c r="E108" i="2" s="1"/>
  <c r="D112" i="2"/>
  <c r="C117" i="2"/>
  <c r="E117" i="2" s="1"/>
  <c r="D119" i="2"/>
  <c r="C12" i="2"/>
  <c r="E12" i="2" s="1"/>
  <c r="D25" i="2"/>
  <c r="E25" i="2" s="1"/>
  <c r="C27" i="2"/>
  <c r="C40" i="2"/>
  <c r="D40" i="2"/>
  <c r="D69" i="2"/>
  <c r="E69" i="2" s="1"/>
  <c r="C76" i="2"/>
  <c r="E76" i="2" s="1"/>
  <c r="D80" i="2"/>
  <c r="D91" i="2"/>
  <c r="E91" i="2" s="1"/>
  <c r="C110" i="2"/>
  <c r="D110" i="2"/>
  <c r="C112" i="2"/>
  <c r="E112" i="2" s="1"/>
  <c r="D114" i="2"/>
  <c r="E114" i="2" s="1"/>
  <c r="C119" i="2"/>
  <c r="E119" i="2" s="1"/>
  <c r="D122" i="2"/>
  <c r="E122" i="2" s="1"/>
  <c r="D137" i="2"/>
  <c r="E137" i="2" s="1"/>
  <c r="D143" i="2"/>
  <c r="E143" i="2" s="1"/>
  <c r="C18" i="2"/>
  <c r="E18" i="2" s="1"/>
  <c r="D31" i="2"/>
  <c r="E31" i="2" s="1"/>
  <c r="C48" i="2"/>
  <c r="E48" i="2" s="1"/>
  <c r="D58" i="2"/>
  <c r="E58" i="2" s="1"/>
  <c r="D116" i="2"/>
  <c r="C37" i="2"/>
  <c r="E37" i="2" s="1"/>
  <c r="C5" i="2"/>
  <c r="E5" i="2" s="1"/>
  <c r="D39" i="2"/>
  <c r="D55" i="2"/>
  <c r="E55" i="2" s="1"/>
  <c r="D79" i="2"/>
  <c r="E79" i="2" s="1"/>
  <c r="C104" i="2"/>
  <c r="E104" i="2" s="1"/>
  <c r="C107" i="2"/>
  <c r="E107" i="2" s="1"/>
  <c r="C127" i="2"/>
  <c r="C4" i="2"/>
  <c r="E4" i="2" s="1"/>
  <c r="C66" i="2"/>
  <c r="D66" i="2"/>
  <c r="D132" i="2"/>
  <c r="D134" i="2"/>
  <c r="E134" i="2" s="1"/>
  <c r="D139" i="2"/>
  <c r="E139" i="2" s="1"/>
  <c r="E1385" i="2"/>
  <c r="J1385" i="2" s="1"/>
  <c r="G1397" i="2"/>
  <c r="E1435" i="2"/>
  <c r="J1435" i="2" s="1"/>
  <c r="E1437" i="2"/>
  <c r="J1437" i="2" s="1"/>
  <c r="G1487" i="2"/>
  <c r="C45" i="2"/>
  <c r="E45" i="2" s="1"/>
  <c r="D84" i="2"/>
  <c r="D98" i="2"/>
  <c r="E98" i="2" s="1"/>
  <c r="D142" i="2"/>
  <c r="E142" i="2" s="1"/>
  <c r="C57" i="2"/>
  <c r="E57" i="2" s="1"/>
  <c r="C11" i="2"/>
  <c r="E11" i="2" s="1"/>
  <c r="D19" i="2"/>
  <c r="E19" i="2" s="1"/>
  <c r="D20" i="2"/>
  <c r="E20" i="2" s="1"/>
  <c r="D24" i="2"/>
  <c r="C28" i="2"/>
  <c r="C36" i="2"/>
  <c r="E36" i="2" s="1"/>
  <c r="D41" i="2"/>
  <c r="C43" i="2"/>
  <c r="E43" i="2" s="1"/>
  <c r="D50" i="2"/>
  <c r="E50" i="2" s="1"/>
  <c r="C68" i="2"/>
  <c r="D68" i="2"/>
  <c r="C78" i="2"/>
  <c r="D78" i="2"/>
  <c r="E78" i="2" s="1"/>
  <c r="C88" i="2"/>
  <c r="E88" i="2" s="1"/>
  <c r="D90" i="2"/>
  <c r="E90" i="2" s="1"/>
  <c r="C113" i="2"/>
  <c r="E113" i="2" s="1"/>
  <c r="C120" i="2"/>
  <c r="E120" i="2" s="1"/>
  <c r="C129" i="2"/>
  <c r="D140" i="2"/>
  <c r="E140" i="2" s="1"/>
  <c r="E1374" i="2"/>
  <c r="J1374" i="2" s="1"/>
  <c r="E1438" i="2"/>
  <c r="J1438" i="2" s="1"/>
  <c r="G954" i="2"/>
  <c r="E1383" i="2"/>
  <c r="J1383" i="2" s="1"/>
  <c r="E1425" i="2"/>
  <c r="J1425" i="2" s="1"/>
  <c r="G1457" i="2"/>
  <c r="G1483" i="2"/>
  <c r="E535" i="2"/>
  <c r="J535" i="2" s="1"/>
  <c r="O535" i="2" s="1"/>
  <c r="G1411" i="2"/>
  <c r="G1455" i="2"/>
  <c r="E1498" i="2"/>
  <c r="J1498" i="2" s="1"/>
  <c r="G1472" i="2"/>
  <c r="E1474" i="2"/>
  <c r="J1474" i="2" s="1"/>
  <c r="G1461" i="2"/>
  <c r="G1443" i="2"/>
  <c r="E1399" i="2"/>
  <c r="J1399" i="2" s="1"/>
  <c r="E1414" i="2"/>
  <c r="J1414" i="2" s="1"/>
  <c r="E1426" i="2"/>
  <c r="J1426" i="2" s="1"/>
  <c r="E1465" i="2"/>
  <c r="J1465" i="2" s="1"/>
  <c r="G1501" i="2"/>
  <c r="E1409" i="2"/>
  <c r="E1418" i="2"/>
  <c r="J1418" i="2" s="1"/>
  <c r="E1460" i="2"/>
  <c r="J1460" i="2" s="1"/>
  <c r="G1396" i="2"/>
  <c r="G1423" i="2"/>
  <c r="E1496" i="2"/>
  <c r="J1005" i="2"/>
  <c r="J712" i="2"/>
  <c r="E1263" i="2"/>
  <c r="G1263" i="2"/>
  <c r="G1011" i="2"/>
  <c r="E1011" i="2"/>
  <c r="J1011" i="2" s="1"/>
  <c r="G759" i="2"/>
  <c r="E759" i="2"/>
  <c r="J759" i="2" s="1"/>
  <c r="E661" i="2"/>
  <c r="J661" i="2" s="1"/>
  <c r="G661" i="2"/>
  <c r="G1332" i="2"/>
  <c r="E1332" i="2"/>
  <c r="J1332" i="2" s="1"/>
  <c r="G478" i="2"/>
  <c r="G212" i="2"/>
  <c r="G1205" i="2"/>
  <c r="G1207" i="2"/>
  <c r="G1133" i="2"/>
  <c r="E1133" i="2"/>
  <c r="J1133" i="2" s="1"/>
  <c r="G1063" i="2"/>
  <c r="E1063" i="2"/>
  <c r="J1063" i="2" s="1"/>
  <c r="G909" i="2"/>
  <c r="E909" i="2"/>
  <c r="J909" i="2" s="1"/>
  <c r="G853" i="2"/>
  <c r="E853" i="2"/>
  <c r="J853" i="2" s="1"/>
  <c r="G699" i="2"/>
  <c r="E699" i="2"/>
  <c r="J699" i="2" s="1"/>
  <c r="G643" i="2"/>
  <c r="E643" i="2"/>
  <c r="J643" i="2" s="1"/>
  <c r="G489" i="2"/>
  <c r="E489" i="2"/>
  <c r="J489" i="2" s="1"/>
  <c r="O489" i="2" s="1"/>
  <c r="G475" i="2"/>
  <c r="E475" i="2"/>
  <c r="J475" i="2" s="1"/>
  <c r="O475" i="2" s="1"/>
  <c r="E335" i="2"/>
  <c r="G335" i="2"/>
  <c r="E293" i="2"/>
  <c r="J293" i="2" s="1"/>
  <c r="G293" i="2"/>
  <c r="E195" i="2"/>
  <c r="J195" i="2" s="1"/>
  <c r="G195" i="2"/>
  <c r="E181" i="2"/>
  <c r="G1347" i="2"/>
  <c r="E1347" i="2"/>
  <c r="J1347" i="2" s="1"/>
  <c r="G927" i="2"/>
  <c r="E927" i="2"/>
  <c r="J927" i="2" s="1"/>
  <c r="G857" i="2"/>
  <c r="E857" i="2"/>
  <c r="J857" i="2" s="1"/>
  <c r="E521" i="2"/>
  <c r="G521" i="2"/>
  <c r="G479" i="2"/>
  <c r="E479" i="2"/>
  <c r="J479" i="2" s="1"/>
  <c r="O479" i="2" s="1"/>
  <c r="E297" i="2"/>
  <c r="J297" i="2" s="1"/>
  <c r="G297" i="2"/>
  <c r="J722" i="2"/>
  <c r="G1290" i="2"/>
  <c r="E1290" i="2"/>
  <c r="J1290" i="2" s="1"/>
  <c r="E1164" i="2"/>
  <c r="J1164" i="2" s="1"/>
  <c r="G1164" i="2"/>
  <c r="G492" i="2"/>
  <c r="E492" i="2"/>
  <c r="J492" i="2" s="1"/>
  <c r="O492" i="2" s="1"/>
  <c r="G982" i="2"/>
  <c r="G211" i="2"/>
  <c r="E211" i="2"/>
  <c r="J211" i="2" s="1"/>
  <c r="G365" i="2"/>
  <c r="E1246" i="2"/>
  <c r="G1246" i="2"/>
  <c r="E183" i="2"/>
  <c r="E563" i="2"/>
  <c r="J563" i="2" s="1"/>
  <c r="O563" i="2" s="1"/>
  <c r="E577" i="2"/>
  <c r="G660" i="2"/>
  <c r="G702" i="2"/>
  <c r="G731" i="2"/>
  <c r="G899" i="2"/>
  <c r="G1080" i="2"/>
  <c r="E1080" i="2"/>
  <c r="J1080" i="2" s="1"/>
  <c r="G701" i="2"/>
  <c r="E701" i="2"/>
  <c r="J701" i="2" s="1"/>
  <c r="E141" i="2"/>
  <c r="G1288" i="2"/>
  <c r="E1288" i="2"/>
  <c r="J1288" i="2" s="1"/>
  <c r="G448" i="2"/>
  <c r="E448" i="2"/>
  <c r="E225" i="2"/>
  <c r="J225" i="2" s="1"/>
  <c r="E324" i="2"/>
  <c r="J324" i="2" s="1"/>
  <c r="G658" i="2"/>
  <c r="E745" i="2"/>
  <c r="J745" i="2" s="1"/>
  <c r="G983" i="2"/>
  <c r="G1149" i="2"/>
  <c r="G1191" i="2"/>
  <c r="G505" i="2"/>
  <c r="E505" i="2"/>
  <c r="J505" i="2" s="1"/>
  <c r="O505" i="2" s="1"/>
  <c r="G1305" i="2"/>
  <c r="E619" i="2"/>
  <c r="J619" i="2" s="1"/>
  <c r="G897" i="2"/>
  <c r="E1095" i="2"/>
  <c r="E1179" i="2"/>
  <c r="J1179" i="2" s="1"/>
  <c r="G1359" i="2"/>
  <c r="E367" i="2"/>
  <c r="G392" i="2"/>
  <c r="E392" i="2"/>
  <c r="J392" i="2" s="1"/>
  <c r="O392" i="2" s="1"/>
  <c r="G955" i="2"/>
  <c r="E1333" i="2"/>
  <c r="G1024" i="2"/>
  <c r="E1024" i="2"/>
  <c r="J1024" i="2" s="1"/>
  <c r="E1162" i="2"/>
  <c r="J1162" i="2" s="1"/>
  <c r="G1162" i="2"/>
  <c r="G1078" i="2"/>
  <c r="E1078" i="2"/>
  <c r="G588" i="2"/>
  <c r="E588" i="2"/>
  <c r="E281" i="2"/>
  <c r="J281" i="2" s="1"/>
  <c r="G688" i="2"/>
  <c r="E1010" i="2"/>
  <c r="J1181" i="2"/>
  <c r="E1291" i="2"/>
  <c r="J1291" i="2" s="1"/>
  <c r="E1261" i="2"/>
  <c r="J1261" i="2" s="1"/>
  <c r="G1261" i="2"/>
  <c r="G423" i="2"/>
  <c r="E591" i="2"/>
  <c r="J591" i="2" s="1"/>
  <c r="O591" i="2" s="1"/>
  <c r="G605" i="2"/>
  <c r="E827" i="2"/>
  <c r="J827" i="2" s="1"/>
  <c r="E912" i="2"/>
  <c r="J912" i="2" s="1"/>
  <c r="E1038" i="2"/>
  <c r="E1247" i="2"/>
  <c r="J1247" i="2" s="1"/>
  <c r="E1122" i="2"/>
  <c r="J1122" i="2" s="1"/>
  <c r="G1122" i="2"/>
  <c r="G325" i="2"/>
  <c r="G631" i="2"/>
  <c r="E631" i="2"/>
  <c r="J631" i="2" s="1"/>
  <c r="G714" i="2"/>
  <c r="E714" i="2"/>
  <c r="J714" i="2" s="1"/>
  <c r="G560" i="2"/>
  <c r="E560" i="2"/>
  <c r="J560" i="2" s="1"/>
  <c r="O560" i="2" s="1"/>
  <c r="E490" i="2"/>
  <c r="E603" i="2"/>
  <c r="J603" i="2" s="1"/>
  <c r="G885" i="2"/>
  <c r="G939" i="2"/>
  <c r="G994" i="2"/>
  <c r="E169" i="2"/>
  <c r="E1330" i="2"/>
  <c r="J1330" i="2" s="1"/>
  <c r="G1330" i="2"/>
  <c r="E896" i="2"/>
  <c r="G896" i="2"/>
  <c r="G336" i="2"/>
  <c r="E339" i="2"/>
  <c r="J339" i="2" s="1"/>
  <c r="E464" i="2"/>
  <c r="J464" i="2" s="1"/>
  <c r="O464" i="2" s="1"/>
  <c r="E674" i="2"/>
  <c r="J674" i="2" s="1"/>
  <c r="E717" i="2"/>
  <c r="E771" i="2"/>
  <c r="J771" i="2" s="1"/>
  <c r="E1274" i="2"/>
  <c r="E744" i="2"/>
  <c r="J744" i="2" s="1"/>
  <c r="G744" i="2"/>
  <c r="G618" i="2"/>
  <c r="E618" i="2"/>
  <c r="G562" i="2"/>
  <c r="E562" i="2"/>
  <c r="G422" i="2"/>
  <c r="E422" i="2"/>
  <c r="J422" i="2" s="1"/>
  <c r="O422" i="2" s="1"/>
  <c r="E408" i="2"/>
  <c r="J408" i="2" s="1"/>
  <c r="O408" i="2" s="1"/>
  <c r="G408" i="2"/>
  <c r="G1345" i="2"/>
  <c r="E1345" i="2"/>
  <c r="J1345" i="2" s="1"/>
  <c r="G477" i="2"/>
  <c r="E477" i="2"/>
  <c r="J477" i="2" s="1"/>
  <c r="O477" i="2" s="1"/>
  <c r="E1316" i="2"/>
  <c r="J1316" i="2" s="1"/>
  <c r="G1316" i="2"/>
  <c r="G420" i="2"/>
  <c r="E420" i="2"/>
  <c r="G184" i="2"/>
  <c r="G185" i="2" s="1"/>
  <c r="G186" i="2" s="1"/>
  <c r="G187" i="2" s="1"/>
  <c r="G188" i="2" s="1"/>
  <c r="G189" i="2" s="1"/>
  <c r="G190" i="2" s="1"/>
  <c r="G191" i="2" s="1"/>
  <c r="G192" i="2" s="1"/>
  <c r="G193" i="2" s="1"/>
  <c r="G633" i="2"/>
  <c r="G813" i="2"/>
  <c r="E250" i="2"/>
  <c r="J250" i="2" s="1"/>
  <c r="E320" i="2"/>
  <c r="J320" i="2" s="1"/>
  <c r="G810" i="2"/>
  <c r="E865" i="2"/>
  <c r="J865" i="2" s="1"/>
  <c r="E991" i="2"/>
  <c r="J991" i="2" s="1"/>
  <c r="E264" i="2"/>
  <c r="J264" i="2" s="1"/>
  <c r="E277" i="2"/>
  <c r="J277" i="2" s="1"/>
  <c r="E348" i="2"/>
  <c r="E516" i="2"/>
  <c r="J516" i="2" s="1"/>
  <c r="O516" i="2" s="1"/>
  <c r="G712" i="2"/>
  <c r="E907" i="2"/>
  <c r="J907" i="2" s="1"/>
  <c r="G921" i="2"/>
  <c r="G1174" i="2"/>
  <c r="E1314" i="2"/>
  <c r="J1314" i="2" s="1"/>
  <c r="E208" i="2"/>
  <c r="J208" i="2" s="1"/>
  <c r="E809" i="2"/>
  <c r="J809" i="2" s="1"/>
  <c r="G879" i="2"/>
  <c r="E1118" i="2"/>
  <c r="J1118" i="2" s="1"/>
  <c r="E1216" i="2"/>
  <c r="J1216" i="2" s="1"/>
  <c r="G544" i="2"/>
  <c r="E558" i="2"/>
  <c r="J558" i="2" s="1"/>
  <c r="O558" i="2" s="1"/>
  <c r="G894" i="2"/>
  <c r="J1018" i="2"/>
  <c r="E26" i="2"/>
  <c r="J1046" i="2"/>
  <c r="E1271" i="2"/>
  <c r="J1271" i="2" s="1"/>
  <c r="J687" i="2"/>
  <c r="G795" i="2"/>
  <c r="E795" i="2"/>
  <c r="G875" i="2"/>
  <c r="E875" i="2"/>
  <c r="J875" i="2" s="1"/>
  <c r="E401" i="2"/>
  <c r="J401" i="2" s="1"/>
  <c r="O401" i="2" s="1"/>
  <c r="G825" i="2"/>
  <c r="E825" i="2"/>
  <c r="G233" i="2"/>
  <c r="G239" i="2"/>
  <c r="E243" i="2"/>
  <c r="G260" i="2"/>
  <c r="E265" i="2"/>
  <c r="J265" i="2" s="1"/>
  <c r="G267" i="2"/>
  <c r="G272" i="2"/>
  <c r="G308" i="2"/>
  <c r="E310" i="2"/>
  <c r="G321" i="2"/>
  <c r="G326" i="2"/>
  <c r="G329" i="2"/>
  <c r="E333" i="2"/>
  <c r="J333" i="2" s="1"/>
  <c r="E343" i="2"/>
  <c r="E350" i="2"/>
  <c r="E364" i="2"/>
  <c r="J364" i="2" s="1"/>
  <c r="E377" i="2"/>
  <c r="J377" i="2" s="1"/>
  <c r="O377" i="2" s="1"/>
  <c r="G388" i="2"/>
  <c r="G396" i="2"/>
  <c r="E416" i="2"/>
  <c r="G424" i="2"/>
  <c r="E426" i="2"/>
  <c r="J426" i="2" s="1"/>
  <c r="O426" i="2" s="1"/>
  <c r="E433" i="2"/>
  <c r="G436" i="2"/>
  <c r="G441" i="2"/>
  <c r="E454" i="2"/>
  <c r="J454" i="2" s="1"/>
  <c r="O454" i="2" s="1"/>
  <c r="E465" i="2"/>
  <c r="G467" i="2"/>
  <c r="G473" i="2"/>
  <c r="E520" i="2"/>
  <c r="J520" i="2" s="1"/>
  <c r="O520" i="2" s="1"/>
  <c r="G604" i="2"/>
  <c r="E604" i="2"/>
  <c r="J604" i="2" s="1"/>
  <c r="G614" i="2"/>
  <c r="E614" i="2"/>
  <c r="E653" i="2"/>
  <c r="J653" i="2" s="1"/>
  <c r="G676" i="2"/>
  <c r="G687" i="2"/>
  <c r="E707" i="2"/>
  <c r="J707" i="2" s="1"/>
  <c r="G719" i="2"/>
  <c r="E719" i="2"/>
  <c r="G741" i="2"/>
  <c r="E792" i="2"/>
  <c r="J792" i="2" s="1"/>
  <c r="G792" i="2"/>
  <c r="G956" i="2"/>
  <c r="E956" i="2"/>
  <c r="G970" i="2"/>
  <c r="E970" i="2"/>
  <c r="J970" i="2" s="1"/>
  <c r="G1198" i="2"/>
  <c r="E1198" i="2"/>
  <c r="G1234" i="2"/>
  <c r="E1234" i="2"/>
  <c r="J1234" i="2" s="1"/>
  <c r="J768" i="2"/>
  <c r="J819" i="2"/>
  <c r="G1059" i="2"/>
  <c r="E1059" i="2"/>
  <c r="J1059" i="2" s="1"/>
  <c r="E1200" i="2"/>
  <c r="J1200" i="2" s="1"/>
  <c r="G1200" i="2"/>
  <c r="E163" i="2"/>
  <c r="J574" i="2"/>
  <c r="O574" i="2" s="1"/>
  <c r="J902" i="2"/>
  <c r="J314" i="2"/>
  <c r="G486" i="2"/>
  <c r="E486" i="2"/>
  <c r="J486" i="2" s="1"/>
  <c r="O486" i="2" s="1"/>
  <c r="G1243" i="2"/>
  <c r="E1243" i="2"/>
  <c r="J1243" i="2" s="1"/>
  <c r="E180" i="2"/>
  <c r="E194" i="2"/>
  <c r="G205" i="2"/>
  <c r="G218" i="2"/>
  <c r="E287" i="2"/>
  <c r="J287" i="2" s="1"/>
  <c r="G290" i="2"/>
  <c r="E300" i="2"/>
  <c r="J300" i="2" s="1"/>
  <c r="G347" i="2"/>
  <c r="G355" i="2"/>
  <c r="G357" i="2"/>
  <c r="G369" i="2"/>
  <c r="G383" i="2"/>
  <c r="G391" i="2"/>
  <c r="G407" i="2"/>
  <c r="E415" i="2"/>
  <c r="E438" i="2"/>
  <c r="J438" i="2" s="1"/>
  <c r="O438" i="2" s="1"/>
  <c r="E443" i="2"/>
  <c r="G451" i="2"/>
  <c r="G469" i="2"/>
  <c r="G526" i="2"/>
  <c r="G528" i="2"/>
  <c r="G584" i="2"/>
  <c r="E584" i="2"/>
  <c r="E590" i="2"/>
  <c r="J590" i="2" s="1"/>
  <c r="O590" i="2" s="1"/>
  <c r="G590" i="2"/>
  <c r="G616" i="2"/>
  <c r="E650" i="2"/>
  <c r="J650" i="2" s="1"/>
  <c r="E657" i="2"/>
  <c r="J657" i="2" s="1"/>
  <c r="E709" i="2"/>
  <c r="E767" i="2"/>
  <c r="J767" i="2" s="1"/>
  <c r="E797" i="2"/>
  <c r="J797" i="2" s="1"/>
  <c r="E960" i="2"/>
  <c r="G960" i="2"/>
  <c r="E1114" i="2"/>
  <c r="E1121" i="2"/>
  <c r="G1121" i="2"/>
  <c r="J1145" i="2"/>
  <c r="G1161" i="2"/>
  <c r="E1161" i="2"/>
  <c r="J1161" i="2" s="1"/>
  <c r="G1189" i="2"/>
  <c r="E1189" i="2"/>
  <c r="J1189" i="2" s="1"/>
  <c r="G665" i="2"/>
  <c r="E665" i="2"/>
  <c r="J665" i="2" s="1"/>
  <c r="G1082" i="2"/>
  <c r="E1082" i="2"/>
  <c r="J1082" i="2" s="1"/>
  <c r="G276" i="2"/>
  <c r="G751" i="2"/>
  <c r="E751" i="2"/>
  <c r="J751" i="2" s="1"/>
  <c r="E278" i="2"/>
  <c r="J278" i="2" s="1"/>
  <c r="G421" i="2"/>
  <c r="E557" i="2"/>
  <c r="J557" i="2" s="1"/>
  <c r="O557" i="2" s="1"/>
  <c r="G573" i="2"/>
  <c r="E573" i="2"/>
  <c r="G608" i="2"/>
  <c r="E608" i="2"/>
  <c r="G635" i="2"/>
  <c r="G639" i="2"/>
  <c r="E639" i="2"/>
  <c r="J639" i="2" s="1"/>
  <c r="G738" i="2"/>
  <c r="E738" i="2"/>
  <c r="E749" i="2"/>
  <c r="G749" i="2"/>
  <c r="G789" i="2"/>
  <c r="E789" i="2"/>
  <c r="J789" i="2" s="1"/>
  <c r="E1014" i="2"/>
  <c r="G1014" i="2"/>
  <c r="G1187" i="2"/>
  <c r="E1187" i="2"/>
  <c r="J1187" i="2" s="1"/>
  <c r="E1339" i="2"/>
  <c r="G1339" i="2"/>
  <c r="E1352" i="2"/>
  <c r="J1352" i="2" s="1"/>
  <c r="G1352" i="2"/>
  <c r="G703" i="2"/>
  <c r="E703" i="2"/>
  <c r="J703" i="2" s="1"/>
  <c r="G765" i="2"/>
  <c r="E765" i="2"/>
  <c r="E170" i="2"/>
  <c r="E174" i="2"/>
  <c r="E178" i="2"/>
  <c r="E222" i="2"/>
  <c r="G232" i="2"/>
  <c r="E294" i="2"/>
  <c r="E349" i="2"/>
  <c r="J349" i="2" s="1"/>
  <c r="E376" i="2"/>
  <c r="J376" i="2" s="1"/>
  <c r="O376" i="2" s="1"/>
  <c r="E409" i="2"/>
  <c r="J409" i="2" s="1"/>
  <c r="O409" i="2" s="1"/>
  <c r="E418" i="2"/>
  <c r="J418" i="2" s="1"/>
  <c r="O418" i="2" s="1"/>
  <c r="E440" i="2"/>
  <c r="G559" i="2"/>
  <c r="E559" i="2"/>
  <c r="E571" i="2"/>
  <c r="J571" i="2" s="1"/>
  <c r="O571" i="2" s="1"/>
  <c r="G571" i="2"/>
  <c r="G580" i="2"/>
  <c r="E580" i="2"/>
  <c r="J580" i="2" s="1"/>
  <c r="O580" i="2" s="1"/>
  <c r="G697" i="2"/>
  <c r="E697" i="2"/>
  <c r="G769" i="2"/>
  <c r="E769" i="2"/>
  <c r="E787" i="2"/>
  <c r="J787" i="2" s="1"/>
  <c r="E843" i="2"/>
  <c r="G843" i="2"/>
  <c r="G845" i="2"/>
  <c r="E845" i="2"/>
  <c r="E876" i="2"/>
  <c r="J876" i="2" s="1"/>
  <c r="G876" i="2"/>
  <c r="J923" i="2"/>
  <c r="G944" i="2"/>
  <c r="E944" i="2"/>
  <c r="E1105" i="2"/>
  <c r="J1105" i="2" s="1"/>
  <c r="G566" i="2"/>
  <c r="E566" i="2"/>
  <c r="J566" i="2" s="1"/>
  <c r="O566" i="2" s="1"/>
  <c r="E724" i="2"/>
  <c r="J724" i="2" s="1"/>
  <c r="G724" i="2"/>
  <c r="G814" i="2"/>
  <c r="E814" i="2"/>
  <c r="G904" i="2"/>
  <c r="E904" i="2"/>
  <c r="J904" i="2" s="1"/>
  <c r="E743" i="2"/>
  <c r="J743" i="2" s="1"/>
  <c r="G743" i="2"/>
  <c r="G859" i="2"/>
  <c r="E859" i="2"/>
  <c r="J859" i="2" s="1"/>
  <c r="G537" i="2"/>
  <c r="E638" i="2"/>
  <c r="G754" i="2"/>
  <c r="E979" i="2"/>
  <c r="J979" i="2" s="1"/>
  <c r="G979" i="2"/>
  <c r="G410" i="2"/>
  <c r="E962" i="2"/>
  <c r="E1132" i="2"/>
  <c r="J1132" i="2" s="1"/>
  <c r="G1132" i="2"/>
  <c r="E136" i="2"/>
  <c r="E188" i="2"/>
  <c r="E247" i="2"/>
  <c r="G253" i="2"/>
  <c r="E435" i="2"/>
  <c r="J435" i="2" s="1"/>
  <c r="O435" i="2" s="1"/>
  <c r="G495" i="2"/>
  <c r="E495" i="2"/>
  <c r="J495" i="2" s="1"/>
  <c r="O495" i="2" s="1"/>
  <c r="G637" i="2"/>
  <c r="E637" i="2"/>
  <c r="J637" i="2" s="1"/>
  <c r="E673" i="2"/>
  <c r="E695" i="2"/>
  <c r="J695" i="2" s="1"/>
  <c r="J734" i="2"/>
  <c r="E747" i="2"/>
  <c r="G747" i="2"/>
  <c r="E779" i="2"/>
  <c r="J779" i="2" s="1"/>
  <c r="G779" i="2"/>
  <c r="E833" i="2"/>
  <c r="J833" i="2" s="1"/>
  <c r="E835" i="2"/>
  <c r="J835" i="2" s="1"/>
  <c r="G872" i="2"/>
  <c r="E872" i="2"/>
  <c r="J980" i="2"/>
  <c r="G1110" i="2"/>
  <c r="E1110" i="2"/>
  <c r="J1110" i="2" s="1"/>
  <c r="E1450" i="2"/>
  <c r="G1450" i="2"/>
  <c r="E496" i="2"/>
  <c r="G579" i="2"/>
  <c r="E713" i="2"/>
  <c r="J713" i="2" s="1"/>
  <c r="G503" i="2"/>
  <c r="E503" i="2"/>
  <c r="G517" i="2"/>
  <c r="E517" i="2"/>
  <c r="J517" i="2" s="1"/>
  <c r="O517" i="2" s="1"/>
  <c r="G543" i="2"/>
  <c r="E543" i="2"/>
  <c r="J543" i="2" s="1"/>
  <c r="O543" i="2" s="1"/>
  <c r="E617" i="2"/>
  <c r="J617" i="2" s="1"/>
  <c r="G617" i="2"/>
  <c r="G796" i="2"/>
  <c r="E796" i="2"/>
  <c r="J796" i="2" s="1"/>
  <c r="G978" i="2"/>
  <c r="E978" i="2"/>
  <c r="E1007" i="2"/>
  <c r="J1007" i="2" s="1"/>
  <c r="G1007" i="2"/>
  <c r="G1085" i="2"/>
  <c r="E1085" i="2"/>
  <c r="J1085" i="2" s="1"/>
  <c r="G1313" i="2"/>
  <c r="E1313" i="2"/>
  <c r="J1313" i="2" s="1"/>
  <c r="G1452" i="2"/>
  <c r="E1452" i="2"/>
  <c r="G964" i="2"/>
  <c r="E964" i="2"/>
  <c r="J964" i="2" s="1"/>
  <c r="E1298" i="2"/>
  <c r="G1298" i="2"/>
  <c r="G1337" i="2"/>
  <c r="E1337" i="2"/>
  <c r="J1337" i="2" s="1"/>
  <c r="E504" i="2"/>
  <c r="E166" i="2"/>
  <c r="G197" i="2"/>
  <c r="G204" i="2"/>
  <c r="E257" i="2"/>
  <c r="G302" i="2"/>
  <c r="E322" i="2"/>
  <c r="J322" i="2" s="1"/>
  <c r="E363" i="2"/>
  <c r="J363" i="2" s="1"/>
  <c r="G375" i="2"/>
  <c r="E378" i="2"/>
  <c r="E414" i="2"/>
  <c r="J414" i="2" s="1"/>
  <c r="O414" i="2" s="1"/>
  <c r="E447" i="2"/>
  <c r="J447" i="2" s="1"/>
  <c r="O447" i="2" s="1"/>
  <c r="J456" i="2"/>
  <c r="O456" i="2" s="1"/>
  <c r="E466" i="2"/>
  <c r="J466" i="2" s="1"/>
  <c r="O466" i="2" s="1"/>
  <c r="G491" i="2"/>
  <c r="E491" i="2"/>
  <c r="J499" i="2"/>
  <c r="O499" i="2" s="1"/>
  <c r="E515" i="2"/>
  <c r="J515" i="2" s="1"/>
  <c r="O515" i="2" s="1"/>
  <c r="G515" i="2"/>
  <c r="G578" i="2"/>
  <c r="E578" i="2"/>
  <c r="J578" i="2" s="1"/>
  <c r="O578" i="2" s="1"/>
  <c r="E706" i="2"/>
  <c r="G716" i="2"/>
  <c r="E716" i="2"/>
  <c r="J716" i="2" s="1"/>
  <c r="E727" i="2"/>
  <c r="J727" i="2" s="1"/>
  <c r="E817" i="2"/>
  <c r="J817" i="2" s="1"/>
  <c r="G841" i="2"/>
  <c r="E841" i="2"/>
  <c r="E866" i="2"/>
  <c r="G866" i="2"/>
  <c r="G870" i="2"/>
  <c r="E870" i="2"/>
  <c r="J870" i="2" s="1"/>
  <c r="E1361" i="2"/>
  <c r="G1361" i="2"/>
  <c r="G642" i="2"/>
  <c r="E642" i="2"/>
  <c r="G799" i="2"/>
  <c r="E799" i="2"/>
  <c r="J799" i="2" s="1"/>
  <c r="E301" i="2"/>
  <c r="G812" i="2"/>
  <c r="E812" i="2"/>
  <c r="G254" i="2"/>
  <c r="J449" i="2"/>
  <c r="O449" i="2" s="1"/>
  <c r="E403" i="2"/>
  <c r="E411" i="2"/>
  <c r="J411" i="2" s="1"/>
  <c r="O411" i="2" s="1"/>
  <c r="E476" i="2"/>
  <c r="J476" i="2" s="1"/>
  <c r="O476" i="2" s="1"/>
  <c r="G509" i="2"/>
  <c r="E553" i="2"/>
  <c r="J553" i="2" s="1"/>
  <c r="O553" i="2" s="1"/>
  <c r="G553" i="2"/>
  <c r="G576" i="2"/>
  <c r="E576" i="2"/>
  <c r="G587" i="2"/>
  <c r="E587" i="2"/>
  <c r="J587" i="2" s="1"/>
  <c r="O587" i="2" s="1"/>
  <c r="G735" i="2"/>
  <c r="E735" i="2"/>
  <c r="J735" i="2" s="1"/>
  <c r="G864" i="2"/>
  <c r="E864" i="2"/>
  <c r="J864" i="2" s="1"/>
  <c r="G984" i="2"/>
  <c r="E984" i="2"/>
  <c r="J984" i="2" s="1"/>
  <c r="G1076" i="2"/>
  <c r="E1076" i="2"/>
  <c r="J1076" i="2" s="1"/>
  <c r="G1102" i="2"/>
  <c r="E1102" i="2"/>
  <c r="J1102" i="2" s="1"/>
  <c r="E1344" i="2"/>
  <c r="J1344" i="2" s="1"/>
  <c r="G1344" i="2"/>
  <c r="G585" i="2"/>
  <c r="E585" i="2"/>
  <c r="J585" i="2" s="1"/>
  <c r="O585" i="2" s="1"/>
  <c r="E862" i="2"/>
  <c r="G862" i="2"/>
  <c r="G770" i="2"/>
  <c r="E770" i="2"/>
  <c r="J770" i="2" s="1"/>
  <c r="G1262" i="2"/>
  <c r="E1262" i="2"/>
  <c r="J1262" i="2" s="1"/>
  <c r="E444" i="2"/>
  <c r="G548" i="2"/>
  <c r="E548" i="2"/>
  <c r="J548" i="2" s="1"/>
  <c r="O548" i="2" s="1"/>
  <c r="E150" i="2"/>
  <c r="E157" i="2"/>
  <c r="G382" i="2"/>
  <c r="G434" i="2"/>
  <c r="E437" i="2"/>
  <c r="G450" i="2"/>
  <c r="G511" i="2"/>
  <c r="G513" i="2"/>
  <c r="E513" i="2"/>
  <c r="J513" i="2" s="1"/>
  <c r="O513" i="2" s="1"/>
  <c r="E540" i="2"/>
  <c r="J540" i="2" s="1"/>
  <c r="O540" i="2" s="1"/>
  <c r="G551" i="2"/>
  <c r="G597" i="2"/>
  <c r="E597" i="2"/>
  <c r="J597" i="2" s="1"/>
  <c r="O597" i="2" s="1"/>
  <c r="G656" i="2"/>
  <c r="G784" i="2"/>
  <c r="E784" i="2"/>
  <c r="E830" i="2"/>
  <c r="J830" i="2" s="1"/>
  <c r="G1093" i="2"/>
  <c r="E1093" i="2"/>
  <c r="J1093" i="2" s="1"/>
  <c r="G1256" i="2"/>
  <c r="E1256" i="2"/>
  <c r="J1256" i="2" s="1"/>
  <c r="E1303" i="2"/>
  <c r="J1303" i="2" s="1"/>
  <c r="G1303" i="2"/>
  <c r="G1348" i="2"/>
  <c r="E1348" i="2"/>
  <c r="G878" i="2"/>
  <c r="E878" i="2"/>
  <c r="G886" i="2"/>
  <c r="E886" i="2"/>
  <c r="J886" i="2" s="1"/>
  <c r="J915" i="2"/>
  <c r="G998" i="2"/>
  <c r="E998" i="2"/>
  <c r="J998" i="2" s="1"/>
  <c r="E1067" i="2"/>
  <c r="J1067" i="2" s="1"/>
  <c r="G1067" i="2"/>
  <c r="E1230" i="2"/>
  <c r="G1230" i="2"/>
  <c r="E1287" i="2"/>
  <c r="J1287" i="2" s="1"/>
  <c r="G1287" i="2"/>
  <c r="E1295" i="2"/>
  <c r="J1295" i="2" s="1"/>
  <c r="G1295" i="2"/>
  <c r="G884" i="2"/>
  <c r="E884" i="2"/>
  <c r="J884" i="2" s="1"/>
  <c r="G1065" i="2"/>
  <c r="E1065" i="2"/>
  <c r="G1376" i="2"/>
  <c r="E1376" i="2"/>
  <c r="J1376" i="2" s="1"/>
  <c r="G1394" i="2"/>
  <c r="E1394" i="2"/>
  <c r="G1447" i="2"/>
  <c r="E1447" i="2"/>
  <c r="J1447" i="2" s="1"/>
  <c r="E947" i="2"/>
  <c r="J947" i="2" s="1"/>
  <c r="G947" i="2"/>
  <c r="E1099" i="2"/>
  <c r="G1099" i="2"/>
  <c r="G1131" i="2"/>
  <c r="E1131" i="2"/>
  <c r="J1131" i="2" s="1"/>
  <c r="E1341" i="2"/>
  <c r="J1341" i="2" s="1"/>
  <c r="G1341" i="2"/>
  <c r="G1369" i="2"/>
  <c r="E1369" i="2"/>
  <c r="J1369" i="2" s="1"/>
  <c r="G522" i="2"/>
  <c r="E595" i="2"/>
  <c r="E599" i="2"/>
  <c r="J599" i="2" s="1"/>
  <c r="O599" i="2" s="1"/>
  <c r="E607" i="2"/>
  <c r="E610" i="2"/>
  <c r="J610" i="2" s="1"/>
  <c r="E623" i="2"/>
  <c r="E625" i="2"/>
  <c r="E659" i="2"/>
  <c r="E664" i="2"/>
  <c r="E675" i="2"/>
  <c r="J675" i="2" s="1"/>
  <c r="E678" i="2"/>
  <c r="J678" i="2" s="1"/>
  <c r="E686" i="2"/>
  <c r="J686" i="2" s="1"/>
  <c r="E689" i="2"/>
  <c r="E692" i="2"/>
  <c r="E705" i="2"/>
  <c r="E729" i="2"/>
  <c r="E732" i="2"/>
  <c r="J732" i="2" s="1"/>
  <c r="E746" i="2"/>
  <c r="J746" i="2" s="1"/>
  <c r="E763" i="2"/>
  <c r="J763" i="2" s="1"/>
  <c r="E776" i="2"/>
  <c r="J776" i="2" s="1"/>
  <c r="G856" i="2"/>
  <c r="G893" i="2"/>
  <c r="E893" i="2"/>
  <c r="J893" i="2" s="1"/>
  <c r="G901" i="2"/>
  <c r="E901" i="2"/>
  <c r="J901" i="2" s="1"/>
  <c r="G911" i="2"/>
  <c r="E911" i="2"/>
  <c r="J911" i="2" s="1"/>
  <c r="E953" i="2"/>
  <c r="J985" i="2"/>
  <c r="G1073" i="2"/>
  <c r="E1073" i="2"/>
  <c r="G1154" i="2"/>
  <c r="E1154" i="2"/>
  <c r="G1272" i="2"/>
  <c r="E1272" i="2"/>
  <c r="J1272" i="2" s="1"/>
  <c r="E1276" i="2"/>
  <c r="J1276" i="2" s="1"/>
  <c r="G1276" i="2"/>
  <c r="E1328" i="2"/>
  <c r="J1328" i="2" s="1"/>
  <c r="G1328" i="2"/>
  <c r="E1434" i="2"/>
  <c r="J1434" i="2" s="1"/>
  <c r="G1434" i="2"/>
  <c r="E1482" i="2"/>
  <c r="G1482" i="2"/>
  <c r="G498" i="2"/>
  <c r="E510" i="2"/>
  <c r="E527" i="2"/>
  <c r="E545" i="2"/>
  <c r="J545" i="2" s="1"/>
  <c r="O545" i="2" s="1"/>
  <c r="E550" i="2"/>
  <c r="J550" i="2" s="1"/>
  <c r="O550" i="2" s="1"/>
  <c r="E561" i="2"/>
  <c r="G620" i="2"/>
  <c r="E652" i="2"/>
  <c r="J652" i="2" s="1"/>
  <c r="E655" i="2"/>
  <c r="J655" i="2" s="1"/>
  <c r="E685" i="2"/>
  <c r="J685" i="2" s="1"/>
  <c r="G715" i="2"/>
  <c r="E721" i="2"/>
  <c r="E783" i="2"/>
  <c r="J783" i="2" s="1"/>
  <c r="E808" i="2"/>
  <c r="J808" i="2" s="1"/>
  <c r="G965" i="2"/>
  <c r="E965" i="2"/>
  <c r="J965" i="2" s="1"/>
  <c r="G996" i="2"/>
  <c r="G1071" i="2"/>
  <c r="E1071" i="2"/>
  <c r="J1071" i="2" s="1"/>
  <c r="E1117" i="2"/>
  <c r="J1117" i="2" s="1"/>
  <c r="E1382" i="2"/>
  <c r="G1382" i="2"/>
  <c r="E472" i="2"/>
  <c r="J472" i="2" s="1"/>
  <c r="O472" i="2" s="1"/>
  <c r="E708" i="2"/>
  <c r="J708" i="2" s="1"/>
  <c r="G718" i="2"/>
  <c r="E753" i="2"/>
  <c r="J753" i="2" s="1"/>
  <c r="G829" i="2"/>
  <c r="G838" i="2"/>
  <c r="G869" i="2"/>
  <c r="E869" i="2"/>
  <c r="E1214" i="2"/>
  <c r="G1214" i="2"/>
  <c r="G1278" i="2"/>
  <c r="G1467" i="2"/>
  <c r="E1467" i="2"/>
  <c r="J1467" i="2" s="1"/>
  <c r="E757" i="2"/>
  <c r="J757" i="2" s="1"/>
  <c r="G782" i="2"/>
  <c r="G892" i="2"/>
  <c r="E892" i="2"/>
  <c r="G1062" i="2"/>
  <c r="E1062" i="2"/>
  <c r="J1062" i="2" s="1"/>
  <c r="G1151" i="2"/>
  <c r="E1151" i="2"/>
  <c r="J1151" i="2" s="1"/>
  <c r="G1258" i="2"/>
  <c r="E1258" i="2"/>
  <c r="J1258" i="2" s="1"/>
  <c r="G1364" i="2"/>
  <c r="E1364" i="2"/>
  <c r="E1413" i="2"/>
  <c r="J1413" i="2" s="1"/>
  <c r="G1413" i="2"/>
  <c r="G855" i="2"/>
  <c r="E855" i="2"/>
  <c r="J855" i="2" s="1"/>
  <c r="J916" i="2"/>
  <c r="E941" i="2"/>
  <c r="J941" i="2" s="1"/>
  <c r="G950" i="2"/>
  <c r="E950" i="2"/>
  <c r="G1039" i="2"/>
  <c r="E1039" i="2"/>
  <c r="G1135" i="2"/>
  <c r="E1135" i="2"/>
  <c r="J1135" i="2" s="1"/>
  <c r="G1209" i="2"/>
  <c r="E1209" i="2"/>
  <c r="E1254" i="2"/>
  <c r="J1254" i="2" s="1"/>
  <c r="G1254" i="2"/>
  <c r="G1273" i="2"/>
  <c r="E1273" i="2"/>
  <c r="J1273" i="2" s="1"/>
  <c r="G1355" i="2"/>
  <c r="E1355" i="2"/>
  <c r="J1355" i="2" s="1"/>
  <c r="J1202" i="2"/>
  <c r="G1211" i="2"/>
  <c r="E1211" i="2"/>
  <c r="G1252" i="2"/>
  <c r="E1252" i="2"/>
  <c r="J1252" i="2" s="1"/>
  <c r="G1264" i="2"/>
  <c r="E1264" i="2"/>
  <c r="J1264" i="2" s="1"/>
  <c r="G1285" i="2"/>
  <c r="E1285" i="2"/>
  <c r="J1285" i="2" s="1"/>
  <c r="G1289" i="2"/>
  <c r="E1289" i="2"/>
  <c r="G1300" i="2"/>
  <c r="E1300" i="2"/>
  <c r="G1357" i="2"/>
  <c r="E1357" i="2"/>
  <c r="J1357" i="2" s="1"/>
  <c r="G1371" i="2"/>
  <c r="E1371" i="2"/>
  <c r="J1371" i="2" s="1"/>
  <c r="E1415" i="2"/>
  <c r="G1415" i="2"/>
  <c r="G1469" i="2"/>
  <c r="E1469" i="2"/>
  <c r="E1170" i="2"/>
  <c r="G1170" i="2"/>
  <c r="J1191" i="2"/>
  <c r="G1218" i="2"/>
  <c r="E1218" i="2"/>
  <c r="J1218" i="2" s="1"/>
  <c r="G1334" i="2"/>
  <c r="E1334" i="2"/>
  <c r="J1334" i="2" s="1"/>
  <c r="G1350" i="2"/>
  <c r="E1350" i="2"/>
  <c r="J1350" i="2" s="1"/>
  <c r="E913" i="2"/>
  <c r="J913" i="2" s="1"/>
  <c r="E932" i="2"/>
  <c r="E935" i="2"/>
  <c r="J935" i="2" s="1"/>
  <c r="E943" i="2"/>
  <c r="J943" i="2" s="1"/>
  <c r="G988" i="2"/>
  <c r="E993" i="2"/>
  <c r="J993" i="2" s="1"/>
  <c r="E1013" i="2"/>
  <c r="J1013" i="2" s="1"/>
  <c r="E1020" i="2"/>
  <c r="J1020" i="2" s="1"/>
  <c r="G1023" i="2"/>
  <c r="E1042" i="2"/>
  <c r="J1042" i="2" s="1"/>
  <c r="E1048" i="2"/>
  <c r="J1048" i="2" s="1"/>
  <c r="E1051" i="2"/>
  <c r="J1051" i="2" s="1"/>
  <c r="E1053" i="2"/>
  <c r="J1053" i="2" s="1"/>
  <c r="E1088" i="2"/>
  <c r="E1092" i="2"/>
  <c r="J1092" i="2" s="1"/>
  <c r="E1098" i="2"/>
  <c r="E1144" i="2"/>
  <c r="J1144" i="2" s="1"/>
  <c r="G1193" i="2"/>
  <c r="G1223" i="2"/>
  <c r="E1223" i="2"/>
  <c r="J1223" i="2" s="1"/>
  <c r="G1235" i="2"/>
  <c r="E1235" i="2"/>
  <c r="E1268" i="2"/>
  <c r="J1268" i="2" s="1"/>
  <c r="G1268" i="2"/>
  <c r="G1284" i="2"/>
  <c r="E1284" i="2"/>
  <c r="E1323" i="2"/>
  <c r="J1323" i="2" s="1"/>
  <c r="G1336" i="2"/>
  <c r="E1336" i="2"/>
  <c r="J1336" i="2" s="1"/>
  <c r="E1410" i="2"/>
  <c r="J1410" i="2" s="1"/>
  <c r="G1442" i="2"/>
  <c r="E1442" i="2"/>
  <c r="J1442" i="2" s="1"/>
  <c r="G1479" i="2"/>
  <c r="E1479" i="2"/>
  <c r="G1201" i="2"/>
  <c r="E1201" i="2"/>
  <c r="J1201" i="2" s="1"/>
  <c r="G1220" i="2"/>
  <c r="E1220" i="2"/>
  <c r="J1220" i="2" s="1"/>
  <c r="G1231" i="2"/>
  <c r="E1231" i="2"/>
  <c r="J1231" i="2" s="1"/>
  <c r="E1249" i="2"/>
  <c r="G1249" i="2"/>
  <c r="G1311" i="2"/>
  <c r="E1311" i="2"/>
  <c r="J1311" i="2" s="1"/>
  <c r="G1343" i="2"/>
  <c r="E1343" i="2"/>
  <c r="E1420" i="2"/>
  <c r="J1420" i="2" s="1"/>
  <c r="G1464" i="2"/>
  <c r="E1499" i="2"/>
  <c r="J1499" i="2" s="1"/>
  <c r="G1499" i="2"/>
  <c r="E895" i="2"/>
  <c r="J895" i="2" s="1"/>
  <c r="E931" i="2"/>
  <c r="E937" i="2"/>
  <c r="J937" i="2" s="1"/>
  <c r="E940" i="2"/>
  <c r="E987" i="2"/>
  <c r="J987" i="2" s="1"/>
  <c r="E1009" i="2"/>
  <c r="E1012" i="2"/>
  <c r="J1012" i="2" s="1"/>
  <c r="E1016" i="2"/>
  <c r="E1019" i="2"/>
  <c r="E1036" i="2"/>
  <c r="J1036" i="2" s="1"/>
  <c r="E1056" i="2"/>
  <c r="J1056" i="2" s="1"/>
  <c r="E1061" i="2"/>
  <c r="J1061" i="2" s="1"/>
  <c r="E1091" i="2"/>
  <c r="E1107" i="2"/>
  <c r="E1125" i="2"/>
  <c r="J1125" i="2" s="1"/>
  <c r="E1143" i="2"/>
  <c r="G1143" i="2"/>
  <c r="E1153" i="2"/>
  <c r="J1153" i="2" s="1"/>
  <c r="E1158" i="2"/>
  <c r="J1158" i="2" s="1"/>
  <c r="G1242" i="2"/>
  <c r="E1242" i="2"/>
  <c r="J1242" i="2" s="1"/>
  <c r="G1329" i="2"/>
  <c r="E1329" i="2"/>
  <c r="J1329" i="2" s="1"/>
  <c r="E1363" i="2"/>
  <c r="J1363" i="2" s="1"/>
  <c r="G1363" i="2"/>
  <c r="G898" i="2"/>
  <c r="G903" i="2"/>
  <c r="G952" i="2"/>
  <c r="E1070" i="2"/>
  <c r="J1070" i="2" s="1"/>
  <c r="E1075" i="2"/>
  <c r="J1075" i="2" s="1"/>
  <c r="E1097" i="2"/>
  <c r="E1104" i="2"/>
  <c r="J1104" i="2" s="1"/>
  <c r="E1134" i="2"/>
  <c r="G1163" i="2"/>
  <c r="E1176" i="2"/>
  <c r="G1178" i="2"/>
  <c r="E1186" i="2"/>
  <c r="G1349" i="2"/>
  <c r="E1349" i="2"/>
  <c r="J1349" i="2" s="1"/>
  <c r="E1481" i="2"/>
  <c r="J1481" i="2" s="1"/>
  <c r="G1481" i="2"/>
  <c r="J1490" i="2"/>
  <c r="G877" i="2"/>
  <c r="E881" i="2"/>
  <c r="J881" i="2" s="1"/>
  <c r="E906" i="2"/>
  <c r="J906" i="2" s="1"/>
  <c r="E928" i="2"/>
  <c r="J928" i="2" s="1"/>
  <c r="G934" i="2"/>
  <c r="E949" i="2"/>
  <c r="J949" i="2" s="1"/>
  <c r="E961" i="2"/>
  <c r="J961" i="2" s="1"/>
  <c r="E977" i="2"/>
  <c r="J977" i="2" s="1"/>
  <c r="E995" i="2"/>
  <c r="E997" i="2"/>
  <c r="J997" i="2" s="1"/>
  <c r="E1058" i="2"/>
  <c r="J1058" i="2" s="1"/>
  <c r="G1081" i="2"/>
  <c r="E1084" i="2"/>
  <c r="J1084" i="2" s="1"/>
  <c r="E1087" i="2"/>
  <c r="J1087" i="2" s="1"/>
  <c r="G1094" i="2"/>
  <c r="E1109" i="2"/>
  <c r="J1109" i="2" s="1"/>
  <c r="E1120" i="2"/>
  <c r="J1120" i="2" s="1"/>
  <c r="E1130" i="2"/>
  <c r="E1136" i="2"/>
  <c r="J1136" i="2" s="1"/>
  <c r="E1192" i="2"/>
  <c r="G1192" i="2"/>
  <c r="G1229" i="2"/>
  <c r="E1229" i="2"/>
  <c r="J1229" i="2" s="1"/>
  <c r="E1259" i="2"/>
  <c r="J1259" i="2" s="1"/>
  <c r="G1398" i="2"/>
  <c r="E1398" i="2"/>
  <c r="J1398" i="2" s="1"/>
  <c r="G1404" i="2"/>
  <c r="E1404" i="2"/>
  <c r="J1404" i="2" s="1"/>
  <c r="G1477" i="2"/>
  <c r="E842" i="2"/>
  <c r="J842" i="2" s="1"/>
  <c r="E844" i="2"/>
  <c r="J844" i="2" s="1"/>
  <c r="E861" i="2"/>
  <c r="J861" i="2" s="1"/>
  <c r="G871" i="2"/>
  <c r="G883" i="2"/>
  <c r="E889" i="2"/>
  <c r="E900" i="2"/>
  <c r="J900" i="2" s="1"/>
  <c r="E942" i="2"/>
  <c r="J942" i="2" s="1"/>
  <c r="E958" i="2"/>
  <c r="J958" i="2" s="1"/>
  <c r="E1000" i="2"/>
  <c r="J1000" i="2" s="1"/>
  <c r="E1033" i="2"/>
  <c r="J1033" i="2" s="1"/>
  <c r="G1050" i="2"/>
  <c r="G1116" i="2"/>
  <c r="E1119" i="2"/>
  <c r="G1127" i="2"/>
  <c r="E1160" i="2"/>
  <c r="J1160" i="2" s="1"/>
  <c r="E1190" i="2"/>
  <c r="J1190" i="2" s="1"/>
  <c r="G1217" i="2"/>
  <c r="E1217" i="2"/>
  <c r="J1217" i="2" s="1"/>
  <c r="E1225" i="2"/>
  <c r="J1225" i="2" s="1"/>
  <c r="G1227" i="2"/>
  <c r="G1239" i="2"/>
  <c r="E1239" i="2"/>
  <c r="J1239" i="2" s="1"/>
  <c r="G1281" i="2"/>
  <c r="G1294" i="2"/>
  <c r="E1294" i="2"/>
  <c r="J1294" i="2" s="1"/>
  <c r="G1306" i="2"/>
  <c r="E1338" i="2"/>
  <c r="E1360" i="2"/>
  <c r="J1360" i="2" s="1"/>
  <c r="E1377" i="2"/>
  <c r="G1381" i="2"/>
  <c r="E1381" i="2"/>
  <c r="J1381" i="2" s="1"/>
  <c r="G1388" i="2"/>
  <c r="E1388" i="2"/>
  <c r="J1388" i="2" s="1"/>
  <c r="E1416" i="2"/>
  <c r="J1416" i="2" s="1"/>
  <c r="E1419" i="2"/>
  <c r="J1419" i="2" s="1"/>
  <c r="E1430" i="2"/>
  <c r="J1430" i="2" s="1"/>
  <c r="G1430" i="2"/>
  <c r="G1470" i="2"/>
  <c r="E1470" i="2"/>
  <c r="J1470" i="2" s="1"/>
  <c r="E851" i="2"/>
  <c r="J851" i="2" s="1"/>
  <c r="G868" i="2"/>
  <c r="E1055" i="2"/>
  <c r="J1055" i="2" s="1"/>
  <c r="E1066" i="2"/>
  <c r="J1066" i="2" s="1"/>
  <c r="G1072" i="2"/>
  <c r="E1115" i="2"/>
  <c r="J1251" i="2"/>
  <c r="G1308" i="2"/>
  <c r="E1308" i="2"/>
  <c r="J1308" i="2" s="1"/>
  <c r="G1318" i="2"/>
  <c r="G1406" i="2"/>
  <c r="E1406" i="2"/>
  <c r="J1406" i="2" s="1"/>
  <c r="E1428" i="2"/>
  <c r="J1428" i="2" s="1"/>
  <c r="G1428" i="2"/>
  <c r="G1432" i="2"/>
  <c r="E1432" i="2"/>
  <c r="J1432" i="2" s="1"/>
  <c r="G1485" i="2"/>
  <c r="E1485" i="2"/>
  <c r="E1137" i="2"/>
  <c r="G1148" i="2"/>
  <c r="G1165" i="2"/>
  <c r="G1181" i="2"/>
  <c r="G1232" i="2"/>
  <c r="E1240" i="2"/>
  <c r="J1240" i="2" s="1"/>
  <c r="E1412" i="2"/>
  <c r="G1412" i="2"/>
  <c r="J1312" i="2"/>
  <c r="G1317" i="2"/>
  <c r="G1366" i="2"/>
  <c r="G1401" i="2"/>
  <c r="E1403" i="2"/>
  <c r="E1436" i="2"/>
  <c r="J1436" i="2" s="1"/>
  <c r="E1445" i="2"/>
  <c r="G1445" i="2"/>
  <c r="E1493" i="2"/>
  <c r="G1475" i="2"/>
  <c r="E1475" i="2"/>
  <c r="J1475" i="2" s="1"/>
  <c r="G1167" i="2"/>
  <c r="E1392" i="2"/>
  <c r="E1427" i="2"/>
  <c r="J1427" i="2" s="1"/>
  <c r="E1431" i="2"/>
  <c r="E1454" i="2"/>
  <c r="J1454" i="2" s="1"/>
  <c r="E1459" i="2"/>
  <c r="J1459" i="2" s="1"/>
  <c r="E1462" i="2"/>
  <c r="J1462" i="2" s="1"/>
  <c r="E1468" i="2"/>
  <c r="J1468" i="2" s="1"/>
  <c r="G1495" i="2"/>
  <c r="E1492" i="2"/>
  <c r="J1492" i="2" s="1"/>
  <c r="G1492" i="2"/>
  <c r="AD878" i="7"/>
  <c r="F876" i="2"/>
  <c r="P791" i="7"/>
  <c r="F789" i="2"/>
  <c r="AD1271" i="7"/>
  <c r="F1269" i="2"/>
  <c r="F219" i="2"/>
  <c r="P992" i="7"/>
  <c r="F990" i="2"/>
  <c r="F1273" i="2"/>
  <c r="P1275" i="7"/>
  <c r="F1208" i="2"/>
  <c r="P1210" i="7"/>
  <c r="AD1494" i="7"/>
  <c r="F1492" i="2"/>
  <c r="AD1130" i="7"/>
  <c r="F1060" i="7"/>
  <c r="F1058" i="2"/>
  <c r="F1032" i="7"/>
  <c r="AD1032" i="7"/>
  <c r="F960" i="2"/>
  <c r="AD962" i="7"/>
  <c r="F934" i="7"/>
  <c r="F932" i="2"/>
  <c r="F862" i="2"/>
  <c r="AD864" i="7"/>
  <c r="AD822" i="7"/>
  <c r="F820" i="2"/>
  <c r="F52" i="7"/>
  <c r="K1075" i="7"/>
  <c r="F1073" i="2"/>
  <c r="F1421" i="2"/>
  <c r="F1225" i="2"/>
  <c r="F1227" i="7"/>
  <c r="F1097" i="2"/>
  <c r="AD973" i="7"/>
  <c r="F971" i="2"/>
  <c r="P1094" i="7"/>
  <c r="F1239" i="7"/>
  <c r="F1237" i="2"/>
  <c r="K1005" i="7"/>
  <c r="F1003" i="2"/>
  <c r="P1315" i="7"/>
  <c r="F999" i="2"/>
  <c r="P921" i="7"/>
  <c r="F919" i="2"/>
  <c r="P804" i="7"/>
  <c r="F802" i="2"/>
  <c r="AD804" i="7"/>
  <c r="F471" i="2"/>
  <c r="F569" i="2"/>
  <c r="F737" i="2"/>
  <c r="F808" i="2"/>
  <c r="F1267" i="2"/>
  <c r="F669" i="2"/>
  <c r="F417" i="2"/>
  <c r="P20" i="7"/>
  <c r="P94" i="7"/>
  <c r="F458" i="7"/>
  <c r="P810" i="7"/>
  <c r="AD852" i="7"/>
  <c r="P878" i="7"/>
  <c r="P889" i="7"/>
  <c r="P986" i="7"/>
  <c r="P1001" i="7"/>
  <c r="AD1035" i="7"/>
  <c r="P1139" i="7"/>
  <c r="AD1173" i="7"/>
  <c r="P1184" i="7"/>
  <c r="P1208" i="7"/>
  <c r="P1248" i="7"/>
  <c r="P1264" i="7"/>
  <c r="AD1341" i="7"/>
  <c r="AD1497" i="7"/>
  <c r="F708" i="2"/>
  <c r="F718" i="2"/>
  <c r="F780" i="7"/>
  <c r="F808" i="7"/>
  <c r="F1110" i="7"/>
  <c r="F1345" i="7"/>
  <c r="AD627" i="7"/>
  <c r="F579" i="2"/>
  <c r="F495" i="2"/>
  <c r="F67" i="7"/>
  <c r="F480" i="7"/>
  <c r="F650" i="2"/>
  <c r="K832" i="7"/>
  <c r="F915" i="7"/>
  <c r="P930" i="7"/>
  <c r="P1086" i="7"/>
  <c r="AD1113" i="7"/>
  <c r="K1186" i="7"/>
  <c r="AD1299" i="7"/>
  <c r="P1446" i="7"/>
  <c r="AD1350" i="7"/>
  <c r="AD1238" i="7"/>
  <c r="F161" i="2"/>
  <c r="F453" i="2"/>
  <c r="F103" i="7"/>
  <c r="P802" i="7"/>
  <c r="P808" i="7"/>
  <c r="P880" i="7"/>
  <c r="P954" i="7"/>
  <c r="P988" i="7"/>
  <c r="P1009" i="7"/>
  <c r="P1048" i="7"/>
  <c r="AD1182" i="7"/>
  <c r="P1186" i="7"/>
  <c r="P1334" i="7"/>
  <c r="P1350" i="7"/>
  <c r="P1437" i="7"/>
  <c r="P1461" i="7"/>
  <c r="P1471" i="7"/>
  <c r="F406" i="2"/>
  <c r="F654" i="2"/>
  <c r="F528" i="2"/>
  <c r="AD404" i="7"/>
  <c r="F528" i="7"/>
  <c r="F913" i="7"/>
  <c r="F961" i="2"/>
  <c r="F1023" i="7"/>
  <c r="F1102" i="7"/>
  <c r="AD1396" i="7"/>
  <c r="AD1502" i="7"/>
  <c r="AD1418" i="7"/>
  <c r="F733" i="2"/>
  <c r="F570" i="2"/>
  <c r="F444" i="2"/>
  <c r="F397" i="2"/>
  <c r="F513" i="7"/>
  <c r="F767" i="2"/>
  <c r="P800" i="7"/>
  <c r="F864" i="2"/>
  <c r="P900" i="7"/>
  <c r="P982" i="7"/>
  <c r="F989" i="2"/>
  <c r="P1012" i="7"/>
  <c r="P1018" i="7"/>
  <c r="P1049" i="7"/>
  <c r="K1102" i="7"/>
  <c r="P1119" i="7"/>
  <c r="P1122" i="7"/>
  <c r="P1144" i="7"/>
  <c r="P1157" i="7"/>
  <c r="P1159" i="7"/>
  <c r="P1169" i="7"/>
  <c r="P1189" i="7"/>
  <c r="P1312" i="7"/>
  <c r="P1444" i="7"/>
  <c r="F486" i="2"/>
  <c r="F438" i="2"/>
  <c r="F210" i="7"/>
  <c r="F504" i="7"/>
  <c r="F507" i="7"/>
  <c r="F529" i="2"/>
  <c r="F738" i="2"/>
  <c r="F779" i="2"/>
  <c r="F792" i="7"/>
  <c r="P828" i="7"/>
  <c r="F911" i="7"/>
  <c r="P946" i="7"/>
  <c r="F1213" i="7"/>
  <c r="F1322" i="2"/>
  <c r="P1341" i="7"/>
  <c r="F556" i="2"/>
  <c r="F516" i="7"/>
  <c r="F567" i="7"/>
  <c r="P798" i="7"/>
  <c r="F824" i="7"/>
  <c r="F886" i="2"/>
  <c r="AD894" i="7"/>
  <c r="P965" i="7"/>
  <c r="P995" i="7"/>
  <c r="F1144" i="7"/>
  <c r="K1200" i="7"/>
  <c r="F1256" i="7"/>
  <c r="P1364" i="7"/>
  <c r="F724" i="2"/>
  <c r="P816" i="7"/>
  <c r="P870" i="7"/>
  <c r="P905" i="7"/>
  <c r="K907" i="7"/>
  <c r="P914" i="7"/>
  <c r="P920" i="7"/>
  <c r="P947" i="7"/>
  <c r="F947" i="2"/>
  <c r="F972" i="7"/>
  <c r="P974" i="7"/>
  <c r="P1041" i="7"/>
  <c r="AD1047" i="7"/>
  <c r="P1083" i="7"/>
  <c r="P1116" i="7"/>
  <c r="P1167" i="7"/>
  <c r="P1194" i="7"/>
  <c r="P1207" i="7"/>
  <c r="P1240" i="7"/>
  <c r="P1268" i="7"/>
  <c r="P1279" i="7"/>
  <c r="P1322" i="7"/>
  <c r="P1349" i="7"/>
  <c r="P1378" i="7"/>
  <c r="P763" i="7"/>
  <c r="F551" i="2"/>
  <c r="AD385" i="7"/>
  <c r="P110" i="7"/>
  <c r="F82" i="7"/>
  <c r="P101" i="7"/>
  <c r="F304" i="7"/>
  <c r="F692" i="2"/>
  <c r="P827" i="7"/>
  <c r="P833" i="7"/>
  <c r="P838" i="7"/>
  <c r="P847" i="7"/>
  <c r="P851" i="7"/>
  <c r="P875" i="7"/>
  <c r="P907" i="7"/>
  <c r="P1052" i="7"/>
  <c r="P1103" i="7"/>
  <c r="P1118" i="7"/>
  <c r="AD1140" i="7"/>
  <c r="P1156" i="7"/>
  <c r="AD1176" i="7"/>
  <c r="P1183" i="7"/>
  <c r="P1205" i="7"/>
  <c r="P1263" i="7"/>
  <c r="P1286" i="7"/>
  <c r="F1338" i="2"/>
  <c r="P1358" i="7"/>
  <c r="P1434" i="7"/>
  <c r="P1473" i="7"/>
  <c r="AD1485" i="7"/>
  <c r="P1492" i="7"/>
  <c r="F756" i="2"/>
  <c r="AD600" i="7"/>
  <c r="AD552" i="7"/>
  <c r="P16" i="7"/>
  <c r="P54" i="7"/>
  <c r="K123" i="7"/>
  <c r="F520" i="7"/>
  <c r="F681" i="7"/>
  <c r="F726" i="7"/>
  <c r="P779" i="7"/>
  <c r="P814" i="7"/>
  <c r="P836" i="7"/>
  <c r="P868" i="7"/>
  <c r="P903" i="7"/>
  <c r="F938" i="7"/>
  <c r="P955" i="7"/>
  <c r="P979" i="7"/>
  <c r="F1017" i="7"/>
  <c r="P1021" i="7"/>
  <c r="F1043" i="7"/>
  <c r="P1045" i="7"/>
  <c r="P1061" i="7"/>
  <c r="P1081" i="7"/>
  <c r="P1146" i="7"/>
  <c r="P1165" i="7"/>
  <c r="P1170" i="7"/>
  <c r="P1187" i="7"/>
  <c r="P1223" i="7"/>
  <c r="P1241" i="7"/>
  <c r="P1243" i="7"/>
  <c r="P1252" i="7"/>
  <c r="P1284" i="7"/>
  <c r="P1290" i="7"/>
  <c r="P1293" i="7"/>
  <c r="P1331" i="7"/>
  <c r="AD1365" i="7"/>
  <c r="AD1411" i="7"/>
  <c r="P1422" i="7"/>
  <c r="P1431" i="7"/>
  <c r="P1443" i="7"/>
  <c r="P1501" i="7"/>
  <c r="P8" i="7"/>
  <c r="P12" i="7"/>
  <c r="P82" i="7"/>
  <c r="P123" i="7"/>
  <c r="F480" i="2"/>
  <c r="F502" i="7"/>
  <c r="F578" i="2"/>
  <c r="P795" i="7"/>
  <c r="K860" i="7"/>
  <c r="P879" i="7"/>
  <c r="P897" i="7"/>
  <c r="P919" i="7"/>
  <c r="P927" i="7"/>
  <c r="P932" i="7"/>
  <c r="P964" i="7"/>
  <c r="P968" i="7"/>
  <c r="P1026" i="7"/>
  <c r="P1050" i="7"/>
  <c r="P1056" i="7"/>
  <c r="P1090" i="7"/>
  <c r="F1092" i="7"/>
  <c r="P1112" i="7"/>
  <c r="P1154" i="7"/>
  <c r="P1201" i="7"/>
  <c r="P1214" i="7"/>
  <c r="F1229" i="7"/>
  <c r="P1266" i="7"/>
  <c r="P1277" i="7"/>
  <c r="P1385" i="7"/>
  <c r="P1395" i="7"/>
  <c r="P1432" i="7"/>
  <c r="AD1481" i="7"/>
  <c r="P1490" i="7"/>
  <c r="F593" i="2"/>
  <c r="F509" i="2"/>
  <c r="F340" i="2"/>
  <c r="F699" i="2"/>
  <c r="F629" i="2"/>
  <c r="AD267" i="7"/>
  <c r="F181" i="2"/>
  <c r="P113" i="7"/>
  <c r="L4" i="2"/>
  <c r="AC31" i="7"/>
  <c r="F81" i="2"/>
  <c r="F704" i="2"/>
  <c r="AD667" i="7"/>
  <c r="F611" i="2"/>
  <c r="P72" i="7"/>
  <c r="F540" i="2"/>
  <c r="P672" i="7"/>
  <c r="F670" i="2"/>
  <c r="P684" i="7"/>
  <c r="F682" i="2"/>
  <c r="P474" i="7"/>
  <c r="F472" i="2"/>
  <c r="P427" i="7"/>
  <c r="F425" i="2"/>
  <c r="P273" i="7"/>
  <c r="F271" i="2"/>
  <c r="AD580" i="7"/>
  <c r="F228" i="2"/>
  <c r="F625" i="2"/>
  <c r="F532" i="2"/>
  <c r="F403" i="2"/>
  <c r="P696" i="7"/>
  <c r="F694" i="2"/>
  <c r="F459" i="2"/>
  <c r="P473" i="7"/>
  <c r="AD473" i="7"/>
  <c r="P544" i="7"/>
  <c r="P469" i="7"/>
  <c r="F467" i="2"/>
  <c r="AD398" i="7"/>
  <c r="F555" i="2"/>
  <c r="P698" i="7"/>
  <c r="F424" i="2"/>
  <c r="F426" i="2"/>
  <c r="F634" i="2"/>
  <c r="P695" i="7"/>
  <c r="F302" i="2"/>
  <c r="F341" i="2"/>
  <c r="F430" i="2"/>
  <c r="AD501" i="7"/>
  <c r="F452" i="2"/>
  <c r="F494" i="2"/>
  <c r="F475" i="2"/>
  <c r="F485" i="2"/>
  <c r="AD372" i="7"/>
  <c r="P534" i="7"/>
  <c r="AD109" i="7"/>
  <c r="F370" i="2"/>
  <c r="F158" i="2"/>
  <c r="F584" i="7"/>
  <c r="K613" i="7"/>
  <c r="P740" i="7"/>
  <c r="F917" i="7"/>
  <c r="F922" i="7"/>
  <c r="P949" i="7"/>
  <c r="AD986" i="7"/>
  <c r="P1308" i="7"/>
  <c r="P751" i="7"/>
  <c r="F376" i="2"/>
  <c r="F278" i="2"/>
  <c r="F194" i="2"/>
  <c r="F396" i="2"/>
  <c r="F187" i="2"/>
  <c r="F331" i="7"/>
  <c r="F343" i="7"/>
  <c r="F460" i="2"/>
  <c r="AD530" i="7"/>
  <c r="P532" i="7"/>
  <c r="P613" i="7"/>
  <c r="P638" i="7"/>
  <c r="F662" i="2"/>
  <c r="P685" i="7"/>
  <c r="F695" i="2"/>
  <c r="P735" i="7"/>
  <c r="P744" i="7"/>
  <c r="F746" i="2"/>
  <c r="P764" i="7"/>
  <c r="P783" i="7"/>
  <c r="F892" i="7"/>
  <c r="P1102" i="7"/>
  <c r="F1113" i="7"/>
  <c r="F1120" i="7"/>
  <c r="F1173" i="7"/>
  <c r="AD1340" i="7"/>
  <c r="P1396" i="7"/>
  <c r="F274" i="2"/>
  <c r="P747" i="7"/>
  <c r="P714" i="7"/>
  <c r="P635" i="7"/>
  <c r="P549" i="7"/>
  <c r="P508" i="7"/>
  <c r="P89" i="7"/>
  <c r="F389" i="2"/>
  <c r="F361" i="2"/>
  <c r="F347" i="2"/>
  <c r="F291" i="2"/>
  <c r="F235" i="2"/>
  <c r="P209" i="7"/>
  <c r="F411" i="2"/>
  <c r="F873" i="2"/>
  <c r="P6" i="7"/>
  <c r="P25" i="7"/>
  <c r="P66" i="7"/>
  <c r="K97" i="7"/>
  <c r="P103" i="7"/>
  <c r="F238" i="7"/>
  <c r="F257" i="2"/>
  <c r="F313" i="7"/>
  <c r="F351" i="7"/>
  <c r="F389" i="7"/>
  <c r="P413" i="7"/>
  <c r="F416" i="2"/>
  <c r="P420" i="7"/>
  <c r="F428" i="7"/>
  <c r="P445" i="7"/>
  <c r="F470" i="2"/>
  <c r="P489" i="7"/>
  <c r="F495" i="7"/>
  <c r="P584" i="7"/>
  <c r="F626" i="2"/>
  <c r="F638" i="2"/>
  <c r="P666" i="7"/>
  <c r="P668" i="7"/>
  <c r="F697" i="2"/>
  <c r="P701" i="7"/>
  <c r="P785" i="7"/>
  <c r="P787" i="7"/>
  <c r="P796" i="7"/>
  <c r="F812" i="7"/>
  <c r="P818" i="7"/>
  <c r="P829" i="7"/>
  <c r="P831" i="7"/>
  <c r="P859" i="7"/>
  <c r="AD861" i="7"/>
  <c r="AD930" i="7"/>
  <c r="AD944" i="7"/>
  <c r="P1031" i="7"/>
  <c r="P1044" i="7"/>
  <c r="P1055" i="7"/>
  <c r="AD1295" i="7"/>
  <c r="P1327" i="7"/>
  <c r="P1352" i="7"/>
  <c r="F1369" i="2"/>
  <c r="P745" i="7"/>
  <c r="P709" i="7"/>
  <c r="P674" i="7"/>
  <c r="P634" i="7"/>
  <c r="P548" i="7"/>
  <c r="F505" i="2"/>
  <c r="P453" i="7"/>
  <c r="P45" i="7"/>
  <c r="F374" i="2"/>
  <c r="P102" i="7"/>
  <c r="F21" i="2"/>
  <c r="F1437" i="2"/>
  <c r="P91" i="7"/>
  <c r="P93" i="7"/>
  <c r="F173" i="2"/>
  <c r="F333" i="7"/>
  <c r="P402" i="7"/>
  <c r="K426" i="7"/>
  <c r="F428" i="2"/>
  <c r="P447" i="7"/>
  <c r="F470" i="7"/>
  <c r="P491" i="7"/>
  <c r="P567" i="7"/>
  <c r="P594" i="7"/>
  <c r="P596" i="7"/>
  <c r="P598" i="7"/>
  <c r="P615" i="7"/>
  <c r="F648" i="2"/>
  <c r="P711" i="7"/>
  <c r="P725" i="7"/>
  <c r="F744" i="7"/>
  <c r="P752" i="7"/>
  <c r="P772" i="7"/>
  <c r="P805" i="7"/>
  <c r="P835" i="7"/>
  <c r="P901" i="7"/>
  <c r="P915" i="7"/>
  <c r="AD921" i="7"/>
  <c r="P924" i="7"/>
  <c r="P928" i="7"/>
  <c r="P942" i="7"/>
  <c r="P960" i="7"/>
  <c r="AD979" i="7"/>
  <c r="P981" i="7"/>
  <c r="F986" i="7"/>
  <c r="F988" i="2"/>
  <c r="P991" i="7"/>
  <c r="AD1020" i="7"/>
  <c r="AD1102" i="7"/>
  <c r="AD1224" i="7"/>
  <c r="AD1434" i="7"/>
  <c r="P120" i="7"/>
  <c r="P705" i="7"/>
  <c r="P673" i="7"/>
  <c r="P633" i="7"/>
  <c r="P505" i="7"/>
  <c r="P452" i="7"/>
  <c r="P411" i="7"/>
  <c r="F387" i="2"/>
  <c r="F359" i="2"/>
  <c r="F821" i="2"/>
  <c r="F1077" i="2"/>
  <c r="F1367" i="2"/>
  <c r="F20" i="7"/>
  <c r="P29" i="7"/>
  <c r="K37" i="7"/>
  <c r="P68" i="7"/>
  <c r="P76" i="7"/>
  <c r="K80" i="7"/>
  <c r="P99" i="7"/>
  <c r="K216" i="7"/>
  <c r="F400" i="7"/>
  <c r="P501" i="7"/>
  <c r="F501" i="2"/>
  <c r="P559" i="7"/>
  <c r="P586" i="7"/>
  <c r="F606" i="2"/>
  <c r="P610" i="7"/>
  <c r="P617" i="7"/>
  <c r="F621" i="2"/>
  <c r="F628" i="7"/>
  <c r="F640" i="2"/>
  <c r="P646" i="7"/>
  <c r="P656" i="7"/>
  <c r="F666" i="7"/>
  <c r="AD678" i="7"/>
  <c r="P680" i="7"/>
  <c r="F768" i="2"/>
  <c r="AD791" i="7"/>
  <c r="P812" i="7"/>
  <c r="F859" i="7"/>
  <c r="P863" i="7"/>
  <c r="AD874" i="7"/>
  <c r="P877" i="7"/>
  <c r="P881" i="7"/>
  <c r="F921" i="7"/>
  <c r="K963" i="7"/>
  <c r="P972" i="7"/>
  <c r="P983" i="7"/>
  <c r="P1020" i="7"/>
  <c r="AD1033" i="7"/>
  <c r="P1034" i="7"/>
  <c r="P1046" i="7"/>
  <c r="P1158" i="7"/>
  <c r="P1188" i="7"/>
  <c r="P1220" i="7"/>
  <c r="P1222" i="7"/>
  <c r="AD1257" i="7"/>
  <c r="P1282" i="7"/>
  <c r="AD1327" i="7"/>
  <c r="AD1364" i="7"/>
  <c r="AD1495" i="7"/>
  <c r="AD1282" i="7"/>
  <c r="F1463" i="2"/>
  <c r="K1465" i="7"/>
  <c r="F1001" i="2"/>
  <c r="AD961" i="7"/>
  <c r="F917" i="2"/>
  <c r="F889" i="2"/>
  <c r="K107" i="7"/>
  <c r="F256" i="2"/>
  <c r="P206" i="7"/>
  <c r="F1098" i="7"/>
  <c r="AD1098" i="7"/>
  <c r="F439" i="2"/>
  <c r="F514" i="2"/>
  <c r="F942" i="2"/>
  <c r="F1047" i="2"/>
  <c r="F1096" i="2"/>
  <c r="F1380" i="2"/>
  <c r="K6" i="7"/>
  <c r="F243" i="2"/>
  <c r="F284" i="7"/>
  <c r="F544" i="2"/>
  <c r="P822" i="7"/>
  <c r="P850" i="7"/>
  <c r="P857" i="7"/>
  <c r="P883" i="7"/>
  <c r="P885" i="7"/>
  <c r="P910" i="7"/>
  <c r="AD935" i="7"/>
  <c r="P937" i="7"/>
  <c r="P939" i="7"/>
  <c r="P948" i="7"/>
  <c r="P958" i="7"/>
  <c r="AD1001" i="7"/>
  <c r="AD1006" i="7"/>
  <c r="P1007" i="7"/>
  <c r="F1156" i="7"/>
  <c r="AD1284" i="7"/>
  <c r="AD1015" i="7"/>
  <c r="F1420" i="2"/>
  <c r="F1364" i="2"/>
  <c r="F1308" i="2"/>
  <c r="F1112" i="2"/>
  <c r="F1042" i="2"/>
  <c r="F1028" i="2"/>
  <c r="K1030" i="7"/>
  <c r="F1014" i="2"/>
  <c r="F1000" i="2"/>
  <c r="F944" i="2"/>
  <c r="P213" i="7"/>
  <c r="F119" i="2"/>
  <c r="F909" i="2"/>
  <c r="F1376" i="2"/>
  <c r="F29" i="7"/>
  <c r="F229" i="2"/>
  <c r="F299" i="2"/>
  <c r="F368" i="2"/>
  <c r="AD543" i="7"/>
  <c r="AD1126" i="7"/>
  <c r="F1335" i="2"/>
  <c r="AD1309" i="7"/>
  <c r="F1167" i="2"/>
  <c r="F1139" i="2"/>
  <c r="F1125" i="2"/>
  <c r="AD917" i="7"/>
  <c r="F202" i="2"/>
  <c r="F998" i="2"/>
  <c r="F12" i="2"/>
  <c r="K68" i="7"/>
  <c r="F245" i="7"/>
  <c r="F326" i="2"/>
  <c r="F354" i="2"/>
  <c r="AD358" i="7"/>
  <c r="AD360" i="7"/>
  <c r="F372" i="7"/>
  <c r="F442" i="2"/>
  <c r="AD459" i="7"/>
  <c r="AD463" i="7"/>
  <c r="F554" i="2"/>
  <c r="F973" i="7"/>
  <c r="F1474" i="2"/>
  <c r="F1390" i="2"/>
  <c r="F466" i="2"/>
  <c r="F826" i="2"/>
  <c r="F914" i="7"/>
  <c r="P934" i="7"/>
  <c r="F945" i="7"/>
  <c r="AD947" i="7"/>
  <c r="P973" i="7"/>
  <c r="AD1028" i="7"/>
  <c r="P1134" i="7"/>
  <c r="P1136" i="7"/>
  <c r="AD1215" i="7"/>
  <c r="F273" i="2"/>
  <c r="F24" i="2"/>
  <c r="P43" i="7"/>
  <c r="P53" i="7"/>
  <c r="K67" i="7"/>
  <c r="P96" i="7"/>
  <c r="K104" i="7"/>
  <c r="F215" i="2"/>
  <c r="F260" i="2"/>
  <c r="F372" i="2"/>
  <c r="P399" i="7"/>
  <c r="P401" i="7"/>
  <c r="F410" i="7"/>
  <c r="P419" i="7"/>
  <c r="K482" i="7"/>
  <c r="P488" i="7"/>
  <c r="P490" i="7"/>
  <c r="P614" i="7"/>
  <c r="F663" i="7"/>
  <c r="P665" i="7"/>
  <c r="F672" i="7"/>
  <c r="F694" i="7"/>
  <c r="P720" i="7"/>
  <c r="P724" i="7"/>
  <c r="AD730" i="7"/>
  <c r="P736" i="7"/>
  <c r="P793" i="7"/>
  <c r="K809" i="7"/>
  <c r="P830" i="7"/>
  <c r="AD836" i="7"/>
  <c r="P867" i="7"/>
  <c r="P869" i="7"/>
  <c r="P898" i="7"/>
  <c r="P945" i="7"/>
  <c r="P952" i="7"/>
  <c r="P959" i="7"/>
  <c r="P1028" i="7"/>
  <c r="P1030" i="7"/>
  <c r="K1033" i="7"/>
  <c r="F1037" i="7"/>
  <c r="P1088" i="7"/>
  <c r="P1202" i="7"/>
  <c r="F1210" i="7"/>
  <c r="AD1210" i="7"/>
  <c r="K1215" i="7"/>
  <c r="K1284" i="7"/>
  <c r="P1476" i="7"/>
  <c r="P1480" i="7"/>
  <c r="K9" i="7"/>
  <c r="P26" i="7"/>
  <c r="P55" i="7"/>
  <c r="P57" i="7"/>
  <c r="P67" i="7"/>
  <c r="K98" i="7"/>
  <c r="P104" i="7"/>
  <c r="F262" i="2"/>
  <c r="F270" i="2"/>
  <c r="F285" i="2"/>
  <c r="F316" i="2"/>
  <c r="K328" i="7"/>
  <c r="P370" i="7"/>
  <c r="K404" i="7"/>
  <c r="P414" i="7"/>
  <c r="P446" i="7"/>
  <c r="P448" i="7"/>
  <c r="F508" i="2"/>
  <c r="P512" i="7"/>
  <c r="P558" i="7"/>
  <c r="P566" i="7"/>
  <c r="P568" i="7"/>
  <c r="P570" i="7"/>
  <c r="P578" i="7"/>
  <c r="P585" i="7"/>
  <c r="P591" i="7"/>
  <c r="P595" i="7"/>
  <c r="F639" i="7"/>
  <c r="F655" i="2"/>
  <c r="P767" i="7"/>
  <c r="P777" i="7"/>
  <c r="P799" i="7"/>
  <c r="P803" i="7"/>
  <c r="P832" i="7"/>
  <c r="P834" i="7"/>
  <c r="P837" i="7"/>
  <c r="F891" i="7"/>
  <c r="F907" i="2"/>
  <c r="P925" i="7"/>
  <c r="P929" i="7"/>
  <c r="AD934" i="7"/>
  <c r="P943" i="7"/>
  <c r="P966" i="7"/>
  <c r="P971" i="7"/>
  <c r="AD977" i="7"/>
  <c r="P989" i="7"/>
  <c r="P1121" i="7"/>
  <c r="AD1127" i="7"/>
  <c r="P1140" i="7"/>
  <c r="P1242" i="7"/>
  <c r="P1347" i="7"/>
  <c r="F1383" i="7"/>
  <c r="P1407" i="7"/>
  <c r="F1411" i="7"/>
  <c r="F23" i="2"/>
  <c r="P28" i="7"/>
  <c r="P36" i="7"/>
  <c r="K69" i="7"/>
  <c r="P98" i="7"/>
  <c r="P106" i="7"/>
  <c r="P108" i="7"/>
  <c r="F360" i="7"/>
  <c r="F421" i="7"/>
  <c r="P502" i="7"/>
  <c r="P514" i="7"/>
  <c r="P538" i="7"/>
  <c r="P562" i="7"/>
  <c r="P599" i="7"/>
  <c r="P609" i="7"/>
  <c r="F614" i="7"/>
  <c r="P616" i="7"/>
  <c r="P618" i="7"/>
  <c r="P622" i="7"/>
  <c r="P641" i="7"/>
  <c r="P655" i="7"/>
  <c r="P657" i="7"/>
  <c r="P669" i="7"/>
  <c r="P681" i="7"/>
  <c r="F698" i="7"/>
  <c r="F702" i="7"/>
  <c r="F710" i="7"/>
  <c r="P712" i="7"/>
  <c r="P728" i="7"/>
  <c r="F736" i="2"/>
  <c r="P753" i="7"/>
  <c r="P755" i="7"/>
  <c r="P821" i="7"/>
  <c r="P845" i="7"/>
  <c r="P856" i="7"/>
  <c r="P862" i="7"/>
  <c r="P865" i="7"/>
  <c r="P893" i="7"/>
  <c r="P896" i="7"/>
  <c r="P902" i="7"/>
  <c r="AD906" i="7"/>
  <c r="AD1000" i="7"/>
  <c r="P1019" i="7"/>
  <c r="P1067" i="7"/>
  <c r="P1105" i="7"/>
  <c r="P1117" i="7"/>
  <c r="P1125" i="7"/>
  <c r="P1129" i="7"/>
  <c r="P1142" i="7"/>
  <c r="P1168" i="7"/>
  <c r="P1181" i="7"/>
  <c r="P1195" i="7"/>
  <c r="P1302" i="7"/>
  <c r="AD1313" i="7"/>
  <c r="P1399" i="7"/>
  <c r="F1409" i="7"/>
  <c r="F836" i="2"/>
  <c r="P77" i="7"/>
  <c r="K81" i="7"/>
  <c r="F110" i="7"/>
  <c r="K122" i="7"/>
  <c r="F252" i="7"/>
  <c r="F264" i="7"/>
  <c r="AD403" i="7"/>
  <c r="F414" i="2"/>
  <c r="F522" i="2"/>
  <c r="P526" i="7"/>
  <c r="P528" i="7"/>
  <c r="P540" i="7"/>
  <c r="P587" i="7"/>
  <c r="P627" i="7"/>
  <c r="F730" i="7"/>
  <c r="P782" i="7"/>
  <c r="P792" i="7"/>
  <c r="F803" i="2"/>
  <c r="P817" i="7"/>
  <c r="F871" i="7"/>
  <c r="P909" i="7"/>
  <c r="AD911" i="7"/>
  <c r="P938" i="7"/>
  <c r="P940" i="7"/>
  <c r="AD972" i="7"/>
  <c r="AD1382" i="7"/>
  <c r="P1478" i="7"/>
  <c r="F1487" i="2"/>
  <c r="F1389" i="2"/>
  <c r="F1375" i="2"/>
  <c r="F1333" i="2"/>
  <c r="F1277" i="2"/>
  <c r="F1179" i="2"/>
  <c r="F1109" i="2"/>
  <c r="F885" i="2"/>
  <c r="AD859" i="7"/>
  <c r="F815" i="2"/>
  <c r="F787" i="2"/>
  <c r="K89" i="7"/>
  <c r="K33" i="7"/>
  <c r="P742" i="7"/>
  <c r="P704" i="7"/>
  <c r="P667" i="7"/>
  <c r="P536" i="7"/>
  <c r="P451" i="7"/>
  <c r="P410" i="7"/>
  <c r="P87" i="7"/>
  <c r="F1472" i="2"/>
  <c r="F1444" i="2"/>
  <c r="F1416" i="2"/>
  <c r="F1304" i="2"/>
  <c r="F982" i="2"/>
  <c r="F912" i="2"/>
  <c r="F800" i="2"/>
  <c r="K102" i="7"/>
  <c r="K60" i="7"/>
  <c r="P775" i="7"/>
  <c r="P737" i="7"/>
  <c r="P703" i="7"/>
  <c r="P621" i="7"/>
  <c r="P579" i="7"/>
  <c r="P535" i="7"/>
  <c r="P409" i="7"/>
  <c r="P33" i="7"/>
  <c r="P999" i="7"/>
  <c r="F1029" i="7"/>
  <c r="P1058" i="7"/>
  <c r="P1087" i="7"/>
  <c r="P1092" i="7"/>
  <c r="P1138" i="7"/>
  <c r="F1140" i="7"/>
  <c r="P1147" i="7"/>
  <c r="P1149" i="7"/>
  <c r="P1151" i="7"/>
  <c r="F1158" i="7"/>
  <c r="P1160" i="7"/>
  <c r="F1185" i="7"/>
  <c r="P1192" i="7"/>
  <c r="P1212" i="7"/>
  <c r="P1217" i="7"/>
  <c r="K1257" i="7"/>
  <c r="P1299" i="7"/>
  <c r="P1319" i="7"/>
  <c r="P1326" i="7"/>
  <c r="AD1368" i="7"/>
  <c r="F1369" i="7"/>
  <c r="P1383" i="7"/>
  <c r="P1400" i="7"/>
  <c r="P1402" i="7"/>
  <c r="P1409" i="7"/>
  <c r="P1413" i="7"/>
  <c r="P1417" i="7"/>
  <c r="P1451" i="7"/>
  <c r="AD1453" i="7"/>
  <c r="P1495" i="7"/>
  <c r="AD1486" i="7"/>
  <c r="AD1388" i="7"/>
  <c r="F1485" i="2"/>
  <c r="F1429" i="2"/>
  <c r="F1303" i="2"/>
  <c r="F1191" i="2"/>
  <c r="F1107" i="2"/>
  <c r="F981" i="2"/>
  <c r="F939" i="2"/>
  <c r="K101" i="7"/>
  <c r="P733" i="7"/>
  <c r="P702" i="7"/>
  <c r="P662" i="7"/>
  <c r="P577" i="7"/>
  <c r="P493" i="7"/>
  <c r="P443" i="7"/>
  <c r="P408" i="7"/>
  <c r="F259" i="2"/>
  <c r="P75" i="7"/>
  <c r="P32" i="7"/>
  <c r="AD1060" i="7"/>
  <c r="P1063" i="7"/>
  <c r="P1074" i="7"/>
  <c r="AD1144" i="7"/>
  <c r="P1164" i="7"/>
  <c r="P1180" i="7"/>
  <c r="P1198" i="7"/>
  <c r="F1212" i="2"/>
  <c r="P1230" i="7"/>
  <c r="K1270" i="7"/>
  <c r="P1281" i="7"/>
  <c r="F1362" i="7"/>
  <c r="P1382" i="7"/>
  <c r="P1387" i="7"/>
  <c r="P1406" i="7"/>
  <c r="P1421" i="7"/>
  <c r="P1462" i="7"/>
  <c r="P1486" i="7"/>
  <c r="F1274" i="2"/>
  <c r="F1106" i="2"/>
  <c r="F952" i="2"/>
  <c r="F910" i="2"/>
  <c r="F798" i="2"/>
  <c r="F644" i="2"/>
  <c r="F574" i="2"/>
  <c r="F546" i="2"/>
  <c r="F504" i="2"/>
  <c r="F448" i="2"/>
  <c r="F420" i="2"/>
  <c r="K44" i="7"/>
  <c r="P732" i="7"/>
  <c r="P700" i="7"/>
  <c r="P661" i="7"/>
  <c r="P619" i="7"/>
  <c r="P576" i="7"/>
  <c r="P492" i="7"/>
  <c r="P397" i="7"/>
  <c r="P74" i="7"/>
  <c r="P31" i="7"/>
  <c r="F1198" i="2"/>
  <c r="F1364" i="7"/>
  <c r="P1380" i="7"/>
  <c r="AD1397" i="7"/>
  <c r="F1400" i="7"/>
  <c r="F1399" i="2"/>
  <c r="F1385" i="2"/>
  <c r="F1357" i="2"/>
  <c r="F1315" i="2"/>
  <c r="F1259" i="2"/>
  <c r="F1175" i="2"/>
  <c r="F1147" i="2"/>
  <c r="F1119" i="2"/>
  <c r="F1049" i="2"/>
  <c r="F993" i="2"/>
  <c r="F951" i="2"/>
  <c r="F671" i="2"/>
  <c r="P771" i="7"/>
  <c r="P731" i="7"/>
  <c r="P607" i="7"/>
  <c r="P527" i="7"/>
  <c r="P485" i="7"/>
  <c r="P438" i="7"/>
  <c r="P396" i="7"/>
  <c r="P73" i="7"/>
  <c r="P1115" i="7"/>
  <c r="P1126" i="7"/>
  <c r="K1201" i="7"/>
  <c r="AD1245" i="7"/>
  <c r="P1317" i="7"/>
  <c r="P1353" i="7"/>
  <c r="P1481" i="7"/>
  <c r="F1468" i="2"/>
  <c r="AD1344" i="7"/>
  <c r="F1314" i="2"/>
  <c r="F1300" i="2"/>
  <c r="F1286" i="2"/>
  <c r="F1272" i="2"/>
  <c r="F1202" i="2"/>
  <c r="F1146" i="2"/>
  <c r="F1104" i="2"/>
  <c r="F1020" i="2"/>
  <c r="AD966" i="7"/>
  <c r="F880" i="2"/>
  <c r="F866" i="2"/>
  <c r="F838" i="2"/>
  <c r="F810" i="2"/>
  <c r="K56" i="7"/>
  <c r="P761" i="7"/>
  <c r="P729" i="7"/>
  <c r="P606" i="7"/>
  <c r="P523" i="7"/>
  <c r="P481" i="7"/>
  <c r="P437" i="7"/>
  <c r="P18" i="7"/>
  <c r="F382" i="2"/>
  <c r="P1245" i="7"/>
  <c r="AD1256" i="7"/>
  <c r="P1269" i="7"/>
  <c r="P1296" i="7"/>
  <c r="P1307" i="7"/>
  <c r="P1384" i="7"/>
  <c r="P1386" i="7"/>
  <c r="P1410" i="7"/>
  <c r="P1425" i="7"/>
  <c r="P1440" i="7"/>
  <c r="P1442" i="7"/>
  <c r="P1455" i="7"/>
  <c r="P1457" i="7"/>
  <c r="P1500" i="7"/>
  <c r="F1425" i="2"/>
  <c r="F1355" i="2"/>
  <c r="F1299" i="2"/>
  <c r="AD1273" i="7"/>
  <c r="F1131" i="2"/>
  <c r="F1061" i="2"/>
  <c r="F949" i="2"/>
  <c r="F879" i="2"/>
  <c r="P760" i="7"/>
  <c r="P723" i="7"/>
  <c r="P690" i="7"/>
  <c r="P653" i="7"/>
  <c r="P522" i="7"/>
  <c r="P480" i="7"/>
  <c r="P436" i="7"/>
  <c r="P117" i="7"/>
  <c r="P17" i="7"/>
  <c r="P215" i="7"/>
  <c r="P1066" i="7"/>
  <c r="F1080" i="7"/>
  <c r="P1084" i="7"/>
  <c r="P1128" i="7"/>
  <c r="P1177" i="7"/>
  <c r="F1182" i="7"/>
  <c r="F1207" i="7"/>
  <c r="P1227" i="7"/>
  <c r="P1247" i="7"/>
  <c r="P1249" i="7"/>
  <c r="P1276" i="7"/>
  <c r="AD1354" i="7"/>
  <c r="P1392" i="7"/>
  <c r="P1429" i="7"/>
  <c r="P1474" i="7"/>
  <c r="P1483" i="7"/>
  <c r="P1491" i="7"/>
  <c r="AD1426" i="7"/>
  <c r="P759" i="7"/>
  <c r="P689" i="7"/>
  <c r="P649" i="7"/>
  <c r="P604" i="7"/>
  <c r="P564" i="7"/>
  <c r="P479" i="7"/>
  <c r="P429" i="7"/>
  <c r="P61" i="7"/>
  <c r="P1075" i="7"/>
  <c r="AD1088" i="7"/>
  <c r="P1107" i="7"/>
  <c r="F1184" i="7"/>
  <c r="AD1202" i="7"/>
  <c r="P1221" i="7"/>
  <c r="P1238" i="7"/>
  <c r="AD1242" i="7"/>
  <c r="P1298" i="7"/>
  <c r="P1301" i="7"/>
  <c r="P1309" i="7"/>
  <c r="P1316" i="7"/>
  <c r="P1318" i="7"/>
  <c r="P1325" i="7"/>
  <c r="P1348" i="7"/>
  <c r="F1354" i="7"/>
  <c r="P1370" i="7"/>
  <c r="P1381" i="7"/>
  <c r="F1390" i="7"/>
  <c r="P1394" i="7"/>
  <c r="P1412" i="7"/>
  <c r="P1418" i="7"/>
  <c r="F1457" i="7"/>
  <c r="P1470" i="7"/>
  <c r="P1472" i="7"/>
  <c r="P1493" i="7"/>
  <c r="P520" i="7"/>
  <c r="P471" i="7"/>
  <c r="P425" i="7"/>
  <c r="P115" i="7"/>
  <c r="P60" i="7"/>
  <c r="P1057" i="7"/>
  <c r="P1059" i="7"/>
  <c r="P1093" i="7"/>
  <c r="F1105" i="7"/>
  <c r="P1150" i="7"/>
  <c r="P1152" i="7"/>
  <c r="P1193" i="7"/>
  <c r="P1197" i="7"/>
  <c r="P1216" i="7"/>
  <c r="K1225" i="7"/>
  <c r="F1249" i="7"/>
  <c r="P1260" i="7"/>
  <c r="P1287" i="7"/>
  <c r="AD1300" i="7"/>
  <c r="P1311" i="7"/>
  <c r="F1332" i="7"/>
  <c r="P1339" i="7"/>
  <c r="P1365" i="7"/>
  <c r="P1388" i="7"/>
  <c r="P1403" i="7"/>
  <c r="P1414" i="7"/>
  <c r="P1420" i="7"/>
  <c r="P1450" i="7"/>
  <c r="F1491" i="7"/>
  <c r="P717" i="7"/>
  <c r="P677" i="7"/>
  <c r="P597" i="7"/>
  <c r="P551" i="7"/>
  <c r="P424" i="7"/>
  <c r="P59" i="7"/>
  <c r="F222" i="2"/>
  <c r="P224" i="7"/>
  <c r="F473" i="2"/>
  <c r="P430" i="7"/>
  <c r="P462" i="7"/>
  <c r="AD502" i="7"/>
  <c r="AD558" i="7"/>
  <c r="P642" i="7"/>
  <c r="P697" i="7"/>
  <c r="F755" i="2"/>
  <c r="F489" i="2"/>
  <c r="F447" i="2"/>
  <c r="F775" i="2"/>
  <c r="AD264" i="7"/>
  <c r="P418" i="7"/>
  <c r="AD475" i="7"/>
  <c r="F564" i="2"/>
  <c r="P640" i="7"/>
  <c r="F712" i="2"/>
  <c r="F488" i="2"/>
  <c r="AD448" i="7"/>
  <c r="P510" i="7"/>
  <c r="AD738" i="7"/>
  <c r="AD697" i="7"/>
  <c r="AD769" i="7"/>
  <c r="F433" i="2"/>
  <c r="F500" i="2"/>
  <c r="P556" i="7"/>
  <c r="AD715" i="7"/>
  <c r="AD528" i="7"/>
  <c r="AD688" i="7"/>
  <c r="AD754" i="7"/>
  <c r="F458" i="2"/>
  <c r="F664" i="2"/>
  <c r="F681" i="2"/>
  <c r="P221" i="7"/>
  <c r="P417" i="7"/>
  <c r="AD710" i="7"/>
  <c r="AD405" i="7"/>
  <c r="AD431" i="7"/>
  <c r="P432" i="7"/>
  <c r="P682" i="7"/>
  <c r="F104" i="2"/>
  <c r="F443" i="2"/>
  <c r="F10" i="2"/>
  <c r="AD416" i="7"/>
  <c r="AD567" i="7"/>
  <c r="F596" i="2"/>
  <c r="AD638" i="7"/>
  <c r="F565" i="2"/>
  <c r="AD693" i="7"/>
  <c r="F710" i="2"/>
  <c r="F290" i="2"/>
  <c r="P513" i="7"/>
  <c r="F630" i="2"/>
  <c r="P651" i="7"/>
  <c r="P70" i="7"/>
  <c r="F36" i="2"/>
  <c r="P69" i="7"/>
  <c r="F155" i="2"/>
  <c r="F57" i="2"/>
  <c r="F28" i="2"/>
  <c r="F41" i="2"/>
  <c r="F13" i="2"/>
  <c r="F18" i="2"/>
  <c r="AD20" i="7"/>
  <c r="F66" i="2"/>
  <c r="F5" i="2"/>
  <c r="F598" i="2"/>
  <c r="P41" i="7"/>
  <c r="F39" i="2"/>
  <c r="P515" i="7"/>
  <c r="F513" i="2"/>
  <c r="F742" i="2"/>
  <c r="P333" i="7"/>
  <c r="F331" i="2"/>
  <c r="P472" i="7"/>
  <c r="P539" i="7"/>
  <c r="F537" i="2"/>
  <c r="P589" i="7"/>
  <c r="F587" i="2"/>
  <c r="P781" i="7"/>
  <c r="AD781" i="7"/>
  <c r="F684" i="2"/>
  <c r="F614" i="2"/>
  <c r="F558" i="2"/>
  <c r="P404" i="7"/>
  <c r="F402" i="2"/>
  <c r="P466" i="7"/>
  <c r="P743" i="7"/>
  <c r="F741" i="2"/>
  <c r="P687" i="7"/>
  <c r="F685" i="2"/>
  <c r="P603" i="7"/>
  <c r="F601" i="2"/>
  <c r="F15" i="2"/>
  <c r="P756" i="7"/>
  <c r="F754" i="2"/>
  <c r="F47" i="2"/>
  <c r="P315" i="7"/>
  <c r="F313" i="2"/>
  <c r="P537" i="7"/>
  <c r="AD628" i="7"/>
  <c r="P329" i="7"/>
  <c r="F327" i="2"/>
  <c r="F732" i="2"/>
  <c r="AD734" i="7"/>
  <c r="P612" i="7"/>
  <c r="P749" i="7"/>
  <c r="F747" i="2"/>
  <c r="F45" i="2"/>
  <c r="P371" i="7"/>
  <c r="F369" i="2"/>
  <c r="P487" i="7"/>
  <c r="P204" i="7"/>
  <c r="AD571" i="7"/>
  <c r="F345" i="2"/>
  <c r="P347" i="7"/>
  <c r="F188" i="2"/>
  <c r="P644" i="7"/>
  <c r="F642" i="2"/>
  <c r="F295" i="2"/>
  <c r="P688" i="7"/>
  <c r="F686" i="2"/>
  <c r="P692" i="7"/>
  <c r="F690" i="2"/>
  <c r="P517" i="7"/>
  <c r="F515" i="2"/>
  <c r="P547" i="7"/>
  <c r="F545" i="2"/>
  <c r="AD679" i="7"/>
  <c r="AD681" i="7"/>
  <c r="F711" i="2"/>
  <c r="P715" i="7"/>
  <c r="F713" i="2"/>
  <c r="F719" i="2"/>
  <c r="P721" i="7"/>
  <c r="F536" i="2"/>
  <c r="P9" i="7"/>
  <c r="P51" i="7"/>
  <c r="P482" i="7"/>
  <c r="P560" i="7"/>
  <c r="P623" i="7"/>
  <c r="P675" i="7"/>
  <c r="F739" i="2"/>
  <c r="F750" i="2"/>
  <c r="P97" i="7"/>
  <c r="AD446" i="7"/>
  <c r="P553" i="7"/>
  <c r="P571" i="7"/>
  <c r="P611" i="7"/>
  <c r="AD725" i="7"/>
  <c r="P730" i="7"/>
  <c r="P770" i="7"/>
  <c r="F667" i="2"/>
  <c r="F723" i="2"/>
  <c r="P389" i="7"/>
  <c r="P403" i="7"/>
  <c r="P416" i="7"/>
  <c r="F432" i="2"/>
  <c r="P541" i="7"/>
  <c r="F557" i="2"/>
  <c r="P679" i="7"/>
  <c r="P719" i="7"/>
  <c r="AD780" i="7"/>
  <c r="P406" i="7"/>
  <c r="P444" i="7"/>
  <c r="AD487" i="7"/>
  <c r="P497" i="7"/>
  <c r="P600" i="7"/>
  <c r="P620" i="7"/>
  <c r="AD626" i="7"/>
  <c r="P632" i="7"/>
  <c r="P739" i="7"/>
  <c r="P79" i="7"/>
  <c r="P439" i="7"/>
  <c r="P465" i="7"/>
  <c r="P467" i="7"/>
  <c r="AD556" i="7"/>
  <c r="P581" i="7"/>
  <c r="AD622" i="7"/>
  <c r="P710" i="7"/>
  <c r="F760" i="2"/>
  <c r="F763" i="2"/>
  <c r="F721" i="2"/>
  <c r="F665" i="2"/>
  <c r="F567" i="2"/>
  <c r="F539" i="2"/>
  <c r="F525" i="2"/>
  <c r="F497" i="2"/>
  <c r="F413" i="2"/>
  <c r="F512" i="2"/>
  <c r="F550" i="2"/>
  <c r="F584" i="2"/>
  <c r="P415" i="7"/>
  <c r="AD520" i="7"/>
  <c r="P521" i="7"/>
  <c r="F527" i="2"/>
  <c r="P557" i="7"/>
  <c r="F496" i="2"/>
  <c r="F440" i="2"/>
  <c r="AD400" i="7"/>
  <c r="AD454" i="7"/>
  <c r="AD496" i="7"/>
  <c r="P503" i="7"/>
  <c r="P525" i="7"/>
  <c r="AD651" i="7"/>
  <c r="AD737" i="7"/>
  <c r="AD430" i="7"/>
  <c r="P455" i="7"/>
  <c r="P476" i="7"/>
  <c r="P494" i="7"/>
  <c r="P588" i="7"/>
  <c r="P590" i="7"/>
  <c r="P660" i="7"/>
  <c r="P707" i="7"/>
  <c r="F740" i="2"/>
  <c r="P758" i="7"/>
  <c r="P773" i="7"/>
  <c r="F759" i="2"/>
  <c r="F689" i="2"/>
  <c r="F661" i="2"/>
  <c r="F647" i="2"/>
  <c r="F605" i="2"/>
  <c r="F591" i="2"/>
  <c r="F563" i="2"/>
  <c r="F507" i="2"/>
  <c r="F479" i="2"/>
  <c r="F451" i="2"/>
  <c r="F423" i="2"/>
  <c r="F409" i="2"/>
  <c r="AD38" i="7"/>
  <c r="F60" i="2"/>
  <c r="AD230" i="7"/>
  <c r="AD442" i="7"/>
  <c r="AD486" i="7"/>
  <c r="P507" i="7"/>
  <c r="AD524" i="7"/>
  <c r="P572" i="7"/>
  <c r="P574" i="7"/>
  <c r="P592" i="7"/>
  <c r="F612" i="2"/>
  <c r="P691" i="7"/>
  <c r="P718" i="7"/>
  <c r="P738" i="7"/>
  <c r="F772" i="2"/>
  <c r="F744" i="2"/>
  <c r="F618" i="2"/>
  <c r="F562" i="2"/>
  <c r="F506" i="2"/>
  <c r="F492" i="2"/>
  <c r="F478" i="2"/>
  <c r="F464" i="2"/>
  <c r="F436" i="2"/>
  <c r="F422" i="2"/>
  <c r="F83" i="2"/>
  <c r="F27" i="2"/>
  <c r="F26" i="2"/>
  <c r="F51" i="2"/>
  <c r="P63" i="7"/>
  <c r="P65" i="7"/>
  <c r="F53" i="2"/>
  <c r="P13" i="7"/>
  <c r="P27" i="7"/>
  <c r="P105" i="7"/>
  <c r="P112" i="7"/>
  <c r="F74" i="2"/>
  <c r="F19" i="2"/>
  <c r="P58" i="7"/>
  <c r="F80" i="2"/>
  <c r="F93" i="2"/>
  <c r="P107" i="7"/>
  <c r="AD217" i="7"/>
  <c r="F77" i="2"/>
  <c r="AD106" i="7"/>
  <c r="F62" i="2"/>
  <c r="F48" i="2"/>
  <c r="F6" i="2"/>
  <c r="F34" i="2"/>
  <c r="P35" i="7"/>
  <c r="P42" i="7"/>
  <c r="P44" i="7"/>
  <c r="P46" i="7"/>
  <c r="P100" i="7"/>
  <c r="P21" i="7"/>
  <c r="P64" i="7"/>
  <c r="P84" i="7"/>
  <c r="P23" i="7"/>
  <c r="F52" i="2"/>
  <c r="F101" i="2"/>
  <c r="F73" i="2"/>
  <c r="F17" i="2"/>
  <c r="P7" i="7"/>
  <c r="P30" i="7"/>
  <c r="P37" i="7"/>
  <c r="F61" i="2"/>
  <c r="P86" i="7"/>
  <c r="P88" i="7"/>
  <c r="AD105" i="7"/>
  <c r="F178" i="2"/>
  <c r="F16" i="2"/>
  <c r="P279" i="7"/>
  <c r="F277" i="2"/>
  <c r="P223" i="7"/>
  <c r="F221" i="2"/>
  <c r="F360" i="2"/>
  <c r="AD362" i="7"/>
  <c r="P362" i="7"/>
  <c r="F276" i="2"/>
  <c r="P278" i="7"/>
  <c r="F248" i="2"/>
  <c r="P250" i="7"/>
  <c r="F192" i="2"/>
  <c r="P394" i="7"/>
  <c r="F392" i="2"/>
  <c r="P377" i="7"/>
  <c r="F375" i="2"/>
  <c r="P335" i="7"/>
  <c r="F333" i="2"/>
  <c r="F292" i="2"/>
  <c r="P294" i="7"/>
  <c r="P375" i="7"/>
  <c r="F373" i="2"/>
  <c r="P319" i="7"/>
  <c r="AD319" i="7"/>
  <c r="F317" i="2"/>
  <c r="P305" i="7"/>
  <c r="F303" i="2"/>
  <c r="AD207" i="7"/>
  <c r="F205" i="2"/>
  <c r="P346" i="7"/>
  <c r="F344" i="2"/>
  <c r="P303" i="7"/>
  <c r="F301" i="2"/>
  <c r="F349" i="2"/>
  <c r="AD351" i="7"/>
  <c r="P392" i="7"/>
  <c r="F390" i="2"/>
  <c r="P307" i="7"/>
  <c r="F305" i="2"/>
  <c r="F165" i="2"/>
  <c r="P216" i="7"/>
  <c r="F214" i="2"/>
  <c r="P374" i="7"/>
  <c r="F294" i="2"/>
  <c r="F391" i="2"/>
  <c r="F335" i="2"/>
  <c r="F195" i="2"/>
  <c r="F306" i="2"/>
  <c r="F123" i="2"/>
  <c r="F328" i="2"/>
  <c r="P320" i="7"/>
  <c r="F318" i="2"/>
  <c r="P306" i="7"/>
  <c r="AD306" i="7"/>
  <c r="F220" i="2"/>
  <c r="P222" i="7"/>
  <c r="AD261" i="7"/>
  <c r="P352" i="7"/>
  <c r="P277" i="7"/>
  <c r="F275" i="2"/>
  <c r="P249" i="7"/>
  <c r="F247" i="2"/>
  <c r="P235" i="7"/>
  <c r="AD235" i="7"/>
  <c r="F233" i="2"/>
  <c r="F242" i="2"/>
  <c r="F304" i="2"/>
  <c r="F384" i="2"/>
  <c r="P226" i="7"/>
  <c r="P245" i="7"/>
  <c r="P328" i="7"/>
  <c r="F334" i="2"/>
  <c r="P360" i="7"/>
  <c r="F358" i="2"/>
  <c r="AD196" i="7"/>
  <c r="F196" i="2"/>
  <c r="F234" i="2"/>
  <c r="P292" i="7"/>
  <c r="F383" i="2"/>
  <c r="P345" i="7"/>
  <c r="F177" i="2"/>
  <c r="P272" i="7"/>
  <c r="P301" i="7"/>
  <c r="P318" i="7"/>
  <c r="P210" i="7"/>
  <c r="F208" i="2"/>
  <c r="P220" i="7"/>
  <c r="F218" i="2"/>
  <c r="F364" i="2"/>
  <c r="P295" i="7"/>
  <c r="AD295" i="7"/>
  <c r="F124" i="2"/>
  <c r="P262" i="7"/>
  <c r="F377" i="2"/>
  <c r="F321" i="2"/>
  <c r="P212" i="7"/>
  <c r="P265" i="7"/>
  <c r="F263" i="2"/>
  <c r="P251" i="7"/>
  <c r="F249" i="2"/>
  <c r="P264" i="7"/>
  <c r="AD377" i="7"/>
  <c r="AD279" i="7"/>
  <c r="F330" i="2"/>
  <c r="F332" i="2"/>
  <c r="P268" i="7"/>
  <c r="F284" i="2"/>
  <c r="AD286" i="7"/>
  <c r="P258" i="7"/>
  <c r="AD258" i="7"/>
  <c r="P202" i="7"/>
  <c r="F200" i="2"/>
  <c r="F186" i="2"/>
  <c r="F293" i="2"/>
  <c r="P219" i="7"/>
  <c r="P385" i="7"/>
  <c r="AD350" i="7"/>
  <c r="P383" i="7"/>
  <c r="F261" i="2"/>
  <c r="P276" i="7"/>
  <c r="P287" i="7"/>
  <c r="F385" i="2"/>
  <c r="F371" i="2"/>
  <c r="F329" i="2"/>
  <c r="F315" i="2"/>
  <c r="P196" i="7"/>
  <c r="P269" i="7"/>
  <c r="AD333" i="7"/>
  <c r="AD384" i="7"/>
  <c r="F286" i="2"/>
  <c r="P261" i="7"/>
  <c r="P298" i="7"/>
  <c r="P325" i="7"/>
  <c r="P231" i="7"/>
  <c r="P233" i="7"/>
  <c r="P280" i="7"/>
  <c r="AD221" i="7"/>
  <c r="P291" i="7"/>
  <c r="P313" i="7"/>
  <c r="AD328" i="7"/>
  <c r="AD356" i="7"/>
  <c r="F367" i="2"/>
  <c r="F339" i="2"/>
  <c r="F325" i="2"/>
  <c r="F297" i="2"/>
  <c r="F227" i="2"/>
  <c r="P378" i="7"/>
  <c r="F310" i="2"/>
  <c r="AD298" i="7"/>
  <c r="F226" i="2"/>
  <c r="P114" i="7"/>
  <c r="F204" i="2"/>
  <c r="F239" i="2"/>
  <c r="F197" i="2"/>
  <c r="F183" i="2"/>
  <c r="AD222" i="7"/>
  <c r="P232" i="7"/>
  <c r="AD250" i="7"/>
  <c r="F224" i="2"/>
  <c r="F154" i="2"/>
  <c r="F144" i="2"/>
  <c r="AD208" i="7"/>
  <c r="P237" i="7"/>
  <c r="P239" i="7"/>
  <c r="F251" i="2"/>
  <c r="F237" i="2"/>
  <c r="F223" i="2"/>
  <c r="F209" i="2"/>
  <c r="F167" i="2"/>
  <c r="F111" i="2"/>
  <c r="P211" i="7"/>
  <c r="F206" i="2"/>
  <c r="F246" i="2"/>
  <c r="P121" i="7"/>
  <c r="F159" i="2"/>
  <c r="P119" i="7"/>
  <c r="F180" i="2"/>
  <c r="F182" i="2"/>
  <c r="AD202" i="7"/>
  <c r="F191" i="2"/>
  <c r="P203" i="7"/>
  <c r="P252" i="7"/>
  <c r="F175" i="2"/>
  <c r="F133" i="2"/>
  <c r="F232" i="2"/>
  <c r="P118" i="7"/>
  <c r="P198" i="7"/>
  <c r="P207" i="7"/>
  <c r="AD216" i="7"/>
  <c r="P217" i="7"/>
  <c r="AD223" i="7"/>
  <c r="P238" i="7"/>
  <c r="P240" i="7"/>
  <c r="P247" i="7"/>
  <c r="F244" i="2"/>
  <c r="F216" i="2"/>
  <c r="F160" i="2"/>
  <c r="AD234" i="7"/>
  <c r="AD253" i="7"/>
  <c r="P254" i="7"/>
  <c r="P205" i="7"/>
  <c r="F176" i="2"/>
  <c r="F114" i="2"/>
  <c r="AD118" i="7"/>
  <c r="AD39" i="7"/>
  <c r="F107" i="2"/>
  <c r="AD29" i="7"/>
  <c r="AD96" i="7"/>
  <c r="F64" i="2"/>
  <c r="F121" i="2"/>
  <c r="F116" i="2"/>
  <c r="K95" i="7"/>
  <c r="F35" i="2"/>
  <c r="F137" i="2"/>
  <c r="F96" i="2"/>
  <c r="F130" i="2"/>
  <c r="F150" i="2"/>
  <c r="F54" i="2"/>
  <c r="F78" i="2"/>
  <c r="K355" i="7"/>
  <c r="F353" i="2"/>
  <c r="K957" i="7"/>
  <c r="F955" i="2"/>
  <c r="F1235" i="2"/>
  <c r="K1237" i="7"/>
  <c r="K1307" i="7"/>
  <c r="F1305" i="2"/>
  <c r="AD1307" i="7"/>
  <c r="AD536" i="7"/>
  <c r="F534" i="2"/>
  <c r="K256" i="7"/>
  <c r="F254" i="2"/>
  <c r="K1053" i="7"/>
  <c r="F1051" i="2"/>
  <c r="K675" i="7"/>
  <c r="AD675" i="7"/>
  <c r="F673" i="2"/>
  <c r="AD591" i="7"/>
  <c r="K591" i="7"/>
  <c r="F589" i="2"/>
  <c r="K1433" i="7"/>
  <c r="F1431" i="2"/>
  <c r="K1251" i="7"/>
  <c r="AD1251" i="7"/>
  <c r="F1249" i="2"/>
  <c r="K1195" i="7"/>
  <c r="F1193" i="2"/>
  <c r="K1139" i="7"/>
  <c r="F1137" i="2"/>
  <c r="K1069" i="7"/>
  <c r="F1067" i="2"/>
  <c r="AD1069" i="7"/>
  <c r="K971" i="7"/>
  <c r="F969" i="2"/>
  <c r="AD971" i="7"/>
  <c r="AD845" i="7"/>
  <c r="F843" i="2"/>
  <c r="K719" i="7"/>
  <c r="F717" i="2"/>
  <c r="K201" i="7"/>
  <c r="F199" i="2"/>
  <c r="K1334" i="7"/>
  <c r="F1332" i="2"/>
  <c r="K1250" i="7"/>
  <c r="F1248" i="2"/>
  <c r="F1164" i="2"/>
  <c r="K1166" i="7"/>
  <c r="AD900" i="7"/>
  <c r="F898" i="2"/>
  <c r="K676" i="7"/>
  <c r="F674" i="2"/>
  <c r="K634" i="7"/>
  <c r="F632" i="2"/>
  <c r="K550" i="7"/>
  <c r="F548" i="2"/>
  <c r="AD382" i="7"/>
  <c r="F380" i="2"/>
  <c r="K340" i="7"/>
  <c r="F338" i="2"/>
  <c r="K284" i="7"/>
  <c r="AD284" i="7"/>
  <c r="F282" i="2"/>
  <c r="K214" i="7"/>
  <c r="F212" i="2"/>
  <c r="K88" i="7"/>
  <c r="F86" i="2"/>
  <c r="AD46" i="7"/>
  <c r="K46" i="7"/>
  <c r="F44" i="2"/>
  <c r="K1459" i="7"/>
  <c r="F1457" i="2"/>
  <c r="K1403" i="7"/>
  <c r="F1401" i="2"/>
  <c r="K1347" i="7"/>
  <c r="AD1347" i="7"/>
  <c r="F1345" i="2"/>
  <c r="K1249" i="7"/>
  <c r="AD1249" i="7"/>
  <c r="F1247" i="2"/>
  <c r="K1165" i="7"/>
  <c r="AD1165" i="7"/>
  <c r="F1163" i="2"/>
  <c r="AD1095" i="7"/>
  <c r="F1093" i="2"/>
  <c r="K1011" i="7"/>
  <c r="F1009" i="2"/>
  <c r="K927" i="7"/>
  <c r="F925" i="2"/>
  <c r="K871" i="7"/>
  <c r="F869" i="2"/>
  <c r="K815" i="7"/>
  <c r="F813" i="2"/>
  <c r="K745" i="7"/>
  <c r="F743" i="2"/>
  <c r="AD745" i="7"/>
  <c r="K647" i="7"/>
  <c r="F645" i="2"/>
  <c r="K563" i="7"/>
  <c r="F561" i="2"/>
  <c r="K395" i="7"/>
  <c r="F393" i="2"/>
  <c r="K325" i="7"/>
  <c r="F323" i="2"/>
  <c r="F127" i="2"/>
  <c r="K45" i="7"/>
  <c r="F43" i="2"/>
  <c r="F388" i="2"/>
  <c r="F1221" i="2"/>
  <c r="AD843" i="7"/>
  <c r="K786" i="7"/>
  <c r="F784" i="2"/>
  <c r="K282" i="7"/>
  <c r="F280" i="2"/>
  <c r="F170" i="2"/>
  <c r="F829" i="2"/>
  <c r="F530" i="2"/>
  <c r="F1501" i="2"/>
  <c r="AD1321" i="7"/>
  <c r="F1319" i="2"/>
  <c r="K1265" i="7"/>
  <c r="F1263" i="2"/>
  <c r="K1167" i="7"/>
  <c r="F1165" i="2"/>
  <c r="F1095" i="2"/>
  <c r="K1097" i="7"/>
  <c r="K1027" i="7"/>
  <c r="F1025" i="2"/>
  <c r="K943" i="7"/>
  <c r="F941" i="2"/>
  <c r="K621" i="7"/>
  <c r="F619" i="2"/>
  <c r="K467" i="7"/>
  <c r="F465" i="2"/>
  <c r="AD313" i="7"/>
  <c r="F311" i="2"/>
  <c r="K313" i="7"/>
  <c r="K257" i="7"/>
  <c r="AD257" i="7"/>
  <c r="F255" i="2"/>
  <c r="K215" i="7"/>
  <c r="F213" i="2"/>
  <c r="F801" i="2"/>
  <c r="F1017" i="2"/>
  <c r="K1460" i="7"/>
  <c r="F1458" i="2"/>
  <c r="K1222" i="7"/>
  <c r="F1220" i="2"/>
  <c r="K1138" i="7"/>
  <c r="F1136" i="2"/>
  <c r="K1068" i="7"/>
  <c r="F1066" i="2"/>
  <c r="K1026" i="7"/>
  <c r="F1024" i="2"/>
  <c r="K956" i="7"/>
  <c r="F954" i="2"/>
  <c r="K886" i="7"/>
  <c r="AD886" i="7"/>
  <c r="K690" i="7"/>
  <c r="F688" i="2"/>
  <c r="F660" i="2"/>
  <c r="K662" i="7"/>
  <c r="K592" i="7"/>
  <c r="F590" i="2"/>
  <c r="K410" i="7"/>
  <c r="AD410" i="7"/>
  <c r="F408" i="2"/>
  <c r="F395" i="2"/>
  <c r="F491" i="2"/>
  <c r="K1501" i="7"/>
  <c r="F1499" i="2"/>
  <c r="K1445" i="7"/>
  <c r="AD1445" i="7"/>
  <c r="F1443" i="2"/>
  <c r="K1361" i="7"/>
  <c r="F1359" i="2"/>
  <c r="K1221" i="7"/>
  <c r="F1219" i="2"/>
  <c r="K1025" i="7"/>
  <c r="AD1025" i="7"/>
  <c r="F1023" i="2"/>
  <c r="K857" i="7"/>
  <c r="F855" i="2"/>
  <c r="K801" i="7"/>
  <c r="F799" i="2"/>
  <c r="K717" i="7"/>
  <c r="AD717" i="7"/>
  <c r="F715" i="2"/>
  <c r="K633" i="7"/>
  <c r="F631" i="2"/>
  <c r="K549" i="7"/>
  <c r="F547" i="2"/>
  <c r="F322" i="2"/>
  <c r="AD799" i="7"/>
  <c r="K799" i="7"/>
  <c r="K407" i="7"/>
  <c r="F405" i="2"/>
  <c r="F854" i="2"/>
  <c r="F857" i="2"/>
  <c r="K545" i="7"/>
  <c r="F543" i="2"/>
  <c r="AD663" i="7"/>
  <c r="AD801" i="7"/>
  <c r="K1104" i="7"/>
  <c r="F1102" i="2"/>
  <c r="K1447" i="7"/>
  <c r="F1445" i="2"/>
  <c r="K1363" i="7"/>
  <c r="F1361" i="2"/>
  <c r="K1293" i="7"/>
  <c r="F1291" i="2"/>
  <c r="K1041" i="7"/>
  <c r="F1039" i="2"/>
  <c r="K985" i="7"/>
  <c r="F983" i="2"/>
  <c r="AD985" i="7"/>
  <c r="K747" i="7"/>
  <c r="AD747" i="7"/>
  <c r="F745" i="2"/>
  <c r="K705" i="7"/>
  <c r="F703" i="2"/>
  <c r="K677" i="7"/>
  <c r="F675" i="2"/>
  <c r="K635" i="7"/>
  <c r="F633" i="2"/>
  <c r="F577" i="2"/>
  <c r="AD579" i="7"/>
  <c r="K523" i="7"/>
  <c r="F521" i="2"/>
  <c r="K383" i="7"/>
  <c r="F381" i="2"/>
  <c r="K243" i="7"/>
  <c r="F241" i="2"/>
  <c r="AD269" i="7"/>
  <c r="K269" i="7"/>
  <c r="K1488" i="7"/>
  <c r="F1486" i="2"/>
  <c r="K1432" i="7"/>
  <c r="F1430" i="2"/>
  <c r="K1390" i="7"/>
  <c r="F1388" i="2"/>
  <c r="K1348" i="7"/>
  <c r="F1346" i="2"/>
  <c r="K1208" i="7"/>
  <c r="F1206" i="2"/>
  <c r="AD1208" i="7"/>
  <c r="K1152" i="7"/>
  <c r="AD1152" i="7"/>
  <c r="F1150" i="2"/>
  <c r="K1040" i="7"/>
  <c r="F1038" i="2"/>
  <c r="K844" i="7"/>
  <c r="AD844" i="7"/>
  <c r="F842" i="2"/>
  <c r="AD788" i="7"/>
  <c r="F786" i="2"/>
  <c r="K732" i="7"/>
  <c r="F730" i="2"/>
  <c r="K578" i="7"/>
  <c r="F576" i="2"/>
  <c r="K452" i="7"/>
  <c r="F450" i="2"/>
  <c r="K354" i="7"/>
  <c r="F352" i="2"/>
  <c r="K353" i="7"/>
  <c r="F351" i="2"/>
  <c r="K365" i="7"/>
  <c r="AD365" i="7"/>
  <c r="F363" i="2"/>
  <c r="K477" i="7"/>
  <c r="K598" i="7"/>
  <c r="AD598" i="7"/>
  <c r="K981" i="7"/>
  <c r="F979" i="2"/>
  <c r="K1473" i="7"/>
  <c r="F1471" i="2"/>
  <c r="K1319" i="7"/>
  <c r="F1317" i="2"/>
  <c r="AD1277" i="7"/>
  <c r="F1275" i="2"/>
  <c r="K1277" i="7"/>
  <c r="K1207" i="7"/>
  <c r="F1205" i="2"/>
  <c r="K997" i="7"/>
  <c r="AD997" i="7"/>
  <c r="F995" i="2"/>
  <c r="K969" i="7"/>
  <c r="F967" i="2"/>
  <c r="K899" i="7"/>
  <c r="F897" i="2"/>
  <c r="AD899" i="7"/>
  <c r="K689" i="7"/>
  <c r="F687" i="2"/>
  <c r="K619" i="7"/>
  <c r="AD619" i="7"/>
  <c r="F617" i="2"/>
  <c r="K521" i="7"/>
  <c r="F519" i="2"/>
  <c r="K451" i="7"/>
  <c r="F449" i="2"/>
  <c r="K409" i="7"/>
  <c r="F407" i="2"/>
  <c r="AD409" i="7"/>
  <c r="K255" i="7"/>
  <c r="F253" i="2"/>
  <c r="K213" i="7"/>
  <c r="F211" i="2"/>
  <c r="K115" i="7"/>
  <c r="F113" i="2"/>
  <c r="K31" i="7"/>
  <c r="F29" i="2"/>
  <c r="F1052" i="2"/>
  <c r="AD355" i="7"/>
  <c r="AD976" i="7"/>
  <c r="F974" i="2"/>
  <c r="K1458" i="7"/>
  <c r="F1456" i="2"/>
  <c r="K1206" i="7"/>
  <c r="F1204" i="2"/>
  <c r="K604" i="7"/>
  <c r="F602" i="2"/>
  <c r="K266" i="7"/>
  <c r="AD266" i="7"/>
  <c r="F264" i="2"/>
  <c r="K458" i="7"/>
  <c r="F456" i="2"/>
  <c r="AD458" i="7"/>
  <c r="K582" i="7"/>
  <c r="AD582" i="7"/>
  <c r="F580" i="2"/>
  <c r="K702" i="7"/>
  <c r="F700" i="2"/>
  <c r="K737" i="7"/>
  <c r="F735" i="2"/>
  <c r="K751" i="7"/>
  <c r="F749" i="2"/>
  <c r="K1331" i="7"/>
  <c r="F1329" i="2"/>
  <c r="K421" i="7"/>
  <c r="AD421" i="7"/>
  <c r="K348" i="7"/>
  <c r="F346" i="2"/>
  <c r="AD348" i="7"/>
  <c r="K950" i="7"/>
  <c r="F948" i="2"/>
  <c r="K1260" i="7"/>
  <c r="AD1260" i="7"/>
  <c r="F1258" i="2"/>
  <c r="K1287" i="7"/>
  <c r="AD1287" i="7"/>
  <c r="F1285" i="2"/>
  <c r="K1483" i="7"/>
  <c r="F1481" i="2"/>
  <c r="F1494" i="2"/>
  <c r="K1496" i="7"/>
  <c r="K420" i="7"/>
  <c r="F418" i="2"/>
  <c r="K424" i="7"/>
  <c r="K670" i="7"/>
  <c r="F668" i="2"/>
  <c r="AD815" i="7"/>
  <c r="K1242" i="7"/>
  <c r="F1240" i="2"/>
  <c r="K819" i="7"/>
  <c r="F817" i="2"/>
  <c r="K920" i="7"/>
  <c r="AD920" i="7"/>
  <c r="F918" i="2"/>
  <c r="K923" i="7"/>
  <c r="F921" i="2"/>
  <c r="AD1097" i="7"/>
  <c r="F100" i="2"/>
  <c r="AD215" i="7"/>
  <c r="AD297" i="7"/>
  <c r="AD529" i="7"/>
  <c r="K540" i="7"/>
  <c r="F538" i="2"/>
  <c r="K559" i="7"/>
  <c r="K788" i="7"/>
  <c r="K1475" i="7"/>
  <c r="F1473" i="2"/>
  <c r="K1419" i="7"/>
  <c r="F1417" i="2"/>
  <c r="AD1349" i="7"/>
  <c r="F1347" i="2"/>
  <c r="AD1153" i="7"/>
  <c r="F1151" i="2"/>
  <c r="K1083" i="7"/>
  <c r="F1081" i="2"/>
  <c r="K1013" i="7"/>
  <c r="F1011" i="2"/>
  <c r="K929" i="7"/>
  <c r="F927" i="2"/>
  <c r="K775" i="7"/>
  <c r="AD775" i="7"/>
  <c r="F773" i="2"/>
  <c r="K607" i="7"/>
  <c r="AD607" i="7"/>
  <c r="K551" i="7"/>
  <c r="F549" i="2"/>
  <c r="K271" i="7"/>
  <c r="F269" i="2"/>
  <c r="F171" i="2"/>
  <c r="K1376" i="7"/>
  <c r="AD1376" i="7"/>
  <c r="F1318" i="2"/>
  <c r="K1320" i="7"/>
  <c r="K1264" i="7"/>
  <c r="F1262" i="2"/>
  <c r="K1194" i="7"/>
  <c r="F1192" i="2"/>
  <c r="F1108" i="2"/>
  <c r="AD1110" i="7"/>
  <c r="K942" i="7"/>
  <c r="F940" i="2"/>
  <c r="K858" i="7"/>
  <c r="F856" i="2"/>
  <c r="AD816" i="7"/>
  <c r="F814" i="2"/>
  <c r="F716" i="2"/>
  <c r="AD718" i="7"/>
  <c r="K368" i="7"/>
  <c r="F366" i="2"/>
  <c r="K326" i="7"/>
  <c r="F324" i="2"/>
  <c r="K270" i="7"/>
  <c r="F268" i="2"/>
  <c r="AD270" i="7"/>
  <c r="F267" i="2"/>
  <c r="K1417" i="7"/>
  <c r="F1415" i="2"/>
  <c r="AD1333" i="7"/>
  <c r="F1331" i="2"/>
  <c r="K1263" i="7"/>
  <c r="F1261" i="2"/>
  <c r="K1179" i="7"/>
  <c r="F1177" i="2"/>
  <c r="K1123" i="7"/>
  <c r="F1121" i="2"/>
  <c r="F1037" i="2"/>
  <c r="K1039" i="7"/>
  <c r="F953" i="2"/>
  <c r="K955" i="7"/>
  <c r="K885" i="7"/>
  <c r="F883" i="2"/>
  <c r="K829" i="7"/>
  <c r="F827" i="2"/>
  <c r="K773" i="7"/>
  <c r="AD773" i="7"/>
  <c r="K661" i="7"/>
  <c r="F659" i="2"/>
  <c r="K577" i="7"/>
  <c r="F575" i="2"/>
  <c r="AD507" i="7"/>
  <c r="K507" i="7"/>
  <c r="AD437" i="7"/>
  <c r="K437" i="7"/>
  <c r="F435" i="2"/>
  <c r="K381" i="7"/>
  <c r="F379" i="2"/>
  <c r="K283" i="7"/>
  <c r="F281" i="2"/>
  <c r="F141" i="2"/>
  <c r="K73" i="7"/>
  <c r="F71" i="2"/>
  <c r="K926" i="7"/>
  <c r="F924" i="2"/>
  <c r="F840" i="2"/>
  <c r="K842" i="7"/>
  <c r="K772" i="7"/>
  <c r="F770" i="2"/>
  <c r="K212" i="7"/>
  <c r="F210" i="2"/>
  <c r="F157" i="2"/>
  <c r="F437" i="2"/>
  <c r="F604" i="2"/>
  <c r="F771" i="2"/>
  <c r="K896" i="7"/>
  <c r="F894" i="2"/>
  <c r="F884" i="2"/>
  <c r="AD933" i="7"/>
  <c r="K933" i="7"/>
  <c r="F931" i="2"/>
  <c r="K779" i="7"/>
  <c r="F777" i="2"/>
  <c r="K653" i="7"/>
  <c r="F651" i="2"/>
  <c r="K345" i="7"/>
  <c r="F343" i="2"/>
  <c r="K289" i="7"/>
  <c r="F287" i="2"/>
  <c r="F198" i="2"/>
  <c r="F337" i="2"/>
  <c r="F40" i="2"/>
  <c r="F419" i="2"/>
  <c r="F628" i="2"/>
  <c r="F1094" i="2"/>
  <c r="F1498" i="2"/>
  <c r="K14" i="7"/>
  <c r="AD14" i="7"/>
  <c r="K459" i="7"/>
  <c r="F457" i="2"/>
  <c r="AD789" i="7"/>
  <c r="K1010" i="7"/>
  <c r="F1008" i="2"/>
  <c r="K1461" i="7"/>
  <c r="F1459" i="2"/>
  <c r="F1123" i="2"/>
  <c r="K1125" i="7"/>
  <c r="AD1055" i="7"/>
  <c r="F1053" i="2"/>
  <c r="AD999" i="7"/>
  <c r="F997" i="2"/>
  <c r="K915" i="7"/>
  <c r="F913" i="2"/>
  <c r="K873" i="7"/>
  <c r="AD873" i="7"/>
  <c r="F871" i="2"/>
  <c r="K733" i="7"/>
  <c r="F731" i="2"/>
  <c r="K537" i="7"/>
  <c r="F535" i="2"/>
  <c r="K495" i="7"/>
  <c r="F493" i="2"/>
  <c r="F185" i="2"/>
  <c r="K486" i="7"/>
  <c r="F484" i="2"/>
  <c r="K504" i="7"/>
  <c r="F502" i="2"/>
  <c r="AD504" i="7"/>
  <c r="AD1012" i="7"/>
  <c r="F1010" i="2"/>
  <c r="K1404" i="7"/>
  <c r="AD1404" i="7"/>
  <c r="F1402" i="2"/>
  <c r="K1362" i="7"/>
  <c r="AD1362" i="7"/>
  <c r="F1360" i="2"/>
  <c r="K1292" i="7"/>
  <c r="F1290" i="2"/>
  <c r="K1236" i="7"/>
  <c r="F1234" i="2"/>
  <c r="K1180" i="7"/>
  <c r="F1178" i="2"/>
  <c r="K1124" i="7"/>
  <c r="F1122" i="2"/>
  <c r="K970" i="7"/>
  <c r="AD970" i="7"/>
  <c r="K928" i="7"/>
  <c r="F926" i="2"/>
  <c r="F870" i="2"/>
  <c r="AD872" i="7"/>
  <c r="F758" i="2"/>
  <c r="K760" i="7"/>
  <c r="K704" i="7"/>
  <c r="F702" i="2"/>
  <c r="K648" i="7"/>
  <c r="F646" i="2"/>
  <c r="K522" i="7"/>
  <c r="F520" i="2"/>
  <c r="K396" i="7"/>
  <c r="F394" i="2"/>
  <c r="AD228" i="7"/>
  <c r="K228" i="7"/>
  <c r="F184" i="2"/>
  <c r="F156" i="2"/>
  <c r="F128" i="2"/>
  <c r="F1374" i="2"/>
  <c r="F147" i="2"/>
  <c r="K1146" i="7"/>
  <c r="F1144" i="2"/>
  <c r="K1375" i="7"/>
  <c r="AD1375" i="7"/>
  <c r="F1373" i="2"/>
  <c r="K1291" i="7"/>
  <c r="F1289" i="2"/>
  <c r="K1235" i="7"/>
  <c r="F1233" i="2"/>
  <c r="AD1081" i="7"/>
  <c r="F1079" i="2"/>
  <c r="AD913" i="7"/>
  <c r="K913" i="7"/>
  <c r="F911" i="2"/>
  <c r="K843" i="7"/>
  <c r="F841" i="2"/>
  <c r="K787" i="7"/>
  <c r="F785" i="2"/>
  <c r="K759" i="7"/>
  <c r="F757" i="2"/>
  <c r="K703" i="7"/>
  <c r="F701" i="2"/>
  <c r="K605" i="7"/>
  <c r="F603" i="2"/>
  <c r="K535" i="7"/>
  <c r="F533" i="2"/>
  <c r="K479" i="7"/>
  <c r="F477" i="2"/>
  <c r="K423" i="7"/>
  <c r="F421" i="2"/>
  <c r="K367" i="7"/>
  <c r="F365" i="2"/>
  <c r="K724" i="7"/>
  <c r="F722" i="2"/>
  <c r="K1304" i="7"/>
  <c r="F1302" i="2"/>
  <c r="K1122" i="7"/>
  <c r="F1120" i="2"/>
  <c r="K300" i="7"/>
  <c r="AD300" i="7"/>
  <c r="K1487" i="7"/>
  <c r="K429" i="7"/>
  <c r="F427" i="2"/>
  <c r="AD955" i="7"/>
  <c r="K1280" i="7"/>
  <c r="F1278" i="2"/>
  <c r="K1468" i="7"/>
  <c r="F1466" i="2"/>
  <c r="K574" i="7"/>
  <c r="F572" i="2"/>
  <c r="F298" i="2"/>
  <c r="F309" i="2"/>
  <c r="F463" i="2"/>
  <c r="F729" i="2"/>
  <c r="F797" i="2"/>
  <c r="F1207" i="2"/>
  <c r="K203" i="7"/>
  <c r="AD203" i="7"/>
  <c r="F201" i="2"/>
  <c r="K297" i="7"/>
  <c r="AD299" i="7"/>
  <c r="F412" i="2"/>
  <c r="K414" i="7"/>
  <c r="F552" i="2"/>
  <c r="K554" i="7"/>
  <c r="AD1054" i="7"/>
  <c r="K1451" i="7"/>
  <c r="AD1451" i="7"/>
  <c r="F1449" i="2"/>
  <c r="K1241" i="7"/>
  <c r="F1239" i="2"/>
  <c r="F1197" i="2"/>
  <c r="AD1199" i="7"/>
  <c r="K1199" i="7"/>
  <c r="AD1115" i="7"/>
  <c r="K1115" i="7"/>
  <c r="F1113" i="2"/>
  <c r="K471" i="7"/>
  <c r="F469" i="2"/>
  <c r="F72" i="2"/>
  <c r="F240" i="2"/>
  <c r="F296" i="2"/>
  <c r="K520" i="7"/>
  <c r="F518" i="2"/>
  <c r="AD1053" i="7"/>
  <c r="K1358" i="7"/>
  <c r="F1356" i="2"/>
  <c r="K1478" i="7"/>
  <c r="F1476" i="2"/>
  <c r="K1142" i="7"/>
  <c r="F1140" i="2"/>
  <c r="AD848" i="7"/>
  <c r="K848" i="7"/>
  <c r="F846" i="2"/>
  <c r="K792" i="7"/>
  <c r="F790" i="2"/>
  <c r="F7" i="2"/>
  <c r="F283" i="2"/>
  <c r="F899" i="2"/>
  <c r="F1065" i="2"/>
  <c r="F1500" i="2"/>
  <c r="AD9" i="7"/>
  <c r="F189" i="2"/>
  <c r="AD388" i="7"/>
  <c r="F386" i="2"/>
  <c r="F511" i="2"/>
  <c r="K513" i="7"/>
  <c r="AD1019" i="7"/>
  <c r="K900" i="7"/>
  <c r="K1491" i="7"/>
  <c r="F1489" i="2"/>
  <c r="K1430" i="7"/>
  <c r="F1428" i="2"/>
  <c r="K1402" i="7"/>
  <c r="F1400" i="2"/>
  <c r="K1374" i="7"/>
  <c r="F1372" i="2"/>
  <c r="K1332" i="7"/>
  <c r="AD1332" i="7"/>
  <c r="K1192" i="7"/>
  <c r="AD1192" i="7"/>
  <c r="F1190" i="2"/>
  <c r="K1178" i="7"/>
  <c r="F1176" i="2"/>
  <c r="K1150" i="7"/>
  <c r="AD1150" i="7"/>
  <c r="F1148" i="2"/>
  <c r="K1136" i="7"/>
  <c r="AD1136" i="7"/>
  <c r="K1094" i="7"/>
  <c r="F1092" i="2"/>
  <c r="K1038" i="7"/>
  <c r="F1036" i="2"/>
  <c r="K996" i="7"/>
  <c r="F994" i="2"/>
  <c r="K674" i="7"/>
  <c r="F672" i="2"/>
  <c r="K338" i="7"/>
  <c r="F336" i="2"/>
  <c r="F252" i="2"/>
  <c r="AD254" i="7"/>
  <c r="F1484" i="2"/>
  <c r="F1496" i="2"/>
  <c r="AD457" i="7"/>
  <c r="AD481" i="7"/>
  <c r="K757" i="7"/>
  <c r="AD759" i="7"/>
  <c r="K959" i="7"/>
  <c r="F957" i="2"/>
  <c r="K1108" i="7"/>
  <c r="K1111" i="7"/>
  <c r="K1489" i="7"/>
  <c r="K1484" i="7"/>
  <c r="AD1484" i="7"/>
  <c r="K1442" i="7"/>
  <c r="F1440" i="2"/>
  <c r="K1428" i="7"/>
  <c r="F1426" i="2"/>
  <c r="K1414" i="7"/>
  <c r="F1412" i="2"/>
  <c r="AD1414" i="7"/>
  <c r="K1400" i="7"/>
  <c r="AD1400" i="7"/>
  <c r="F1398" i="2"/>
  <c r="K1386" i="7"/>
  <c r="F1384" i="2"/>
  <c r="K1372" i="7"/>
  <c r="AD1372" i="7"/>
  <c r="F1370" i="2"/>
  <c r="K1330" i="7"/>
  <c r="F1328" i="2"/>
  <c r="AD1246" i="7"/>
  <c r="F1244" i="2"/>
  <c r="K1232" i="7"/>
  <c r="F1230" i="2"/>
  <c r="K1218" i="7"/>
  <c r="AD1218" i="7"/>
  <c r="F1216" i="2"/>
  <c r="K1190" i="7"/>
  <c r="F1188" i="2"/>
  <c r="K1162" i="7"/>
  <c r="F1160" i="2"/>
  <c r="K1092" i="7"/>
  <c r="F1090" i="2"/>
  <c r="K1078" i="7"/>
  <c r="F1076" i="2"/>
  <c r="AD1078" i="7"/>
  <c r="F1062" i="2"/>
  <c r="AD1064" i="7"/>
  <c r="K994" i="7"/>
  <c r="AD994" i="7"/>
  <c r="K980" i="7"/>
  <c r="F978" i="2"/>
  <c r="AD952" i="7"/>
  <c r="F950" i="2"/>
  <c r="AD938" i="7"/>
  <c r="K938" i="7"/>
  <c r="F936" i="2"/>
  <c r="K924" i="7"/>
  <c r="F922" i="2"/>
  <c r="K826" i="7"/>
  <c r="F824" i="2"/>
  <c r="K784" i="7"/>
  <c r="F782" i="2"/>
  <c r="K728" i="7"/>
  <c r="F726" i="2"/>
  <c r="K658" i="7"/>
  <c r="F656" i="2"/>
  <c r="K518" i="7"/>
  <c r="F516" i="2"/>
  <c r="AD476" i="7"/>
  <c r="F474" i="2"/>
  <c r="K462" i="7"/>
  <c r="AD462" i="7"/>
  <c r="K364" i="7"/>
  <c r="F362" i="2"/>
  <c r="K350" i="7"/>
  <c r="F348" i="2"/>
  <c r="K322" i="7"/>
  <c r="F320" i="2"/>
  <c r="AD322" i="7"/>
  <c r="K252" i="7"/>
  <c r="F250" i="2"/>
  <c r="K238" i="7"/>
  <c r="AD238" i="7"/>
  <c r="K224" i="7"/>
  <c r="AD224" i="7"/>
  <c r="K210" i="7"/>
  <c r="AD210" i="7"/>
  <c r="K28" i="7"/>
  <c r="AD28" i="7"/>
  <c r="F400" i="2"/>
  <c r="F462" i="2"/>
  <c r="F560" i="2"/>
  <c r="F581" i="2"/>
  <c r="F600" i="2"/>
  <c r="F615" i="2"/>
  <c r="F698" i="2"/>
  <c r="F868" i="2"/>
  <c r="F895" i="2"/>
  <c r="F908" i="2"/>
  <c r="F958" i="2"/>
  <c r="F1034" i="2"/>
  <c r="F1231" i="2"/>
  <c r="F1246" i="2"/>
  <c r="K387" i="7"/>
  <c r="AD508" i="7"/>
  <c r="K723" i="7"/>
  <c r="AD849" i="7"/>
  <c r="AD1082" i="7"/>
  <c r="K1106" i="7"/>
  <c r="K1202" i="7"/>
  <c r="F1200" i="2"/>
  <c r="AD1460" i="7"/>
  <c r="K1212" i="7"/>
  <c r="F1210" i="2"/>
  <c r="K1416" i="7"/>
  <c r="F1414" i="2"/>
  <c r="K1388" i="7"/>
  <c r="F1386" i="2"/>
  <c r="K1318" i="7"/>
  <c r="F1316" i="2"/>
  <c r="K1234" i="7"/>
  <c r="AD1234" i="7"/>
  <c r="F1232" i="2"/>
  <c r="K1080" i="7"/>
  <c r="F1078" i="2"/>
  <c r="K940" i="7"/>
  <c r="AD940" i="7"/>
  <c r="K618" i="7"/>
  <c r="F616" i="2"/>
  <c r="K590" i="7"/>
  <c r="F588" i="2"/>
  <c r="K492" i="7"/>
  <c r="F490" i="2"/>
  <c r="K380" i="7"/>
  <c r="F378" i="2"/>
  <c r="K352" i="7"/>
  <c r="F350" i="2"/>
  <c r="F805" i="2"/>
  <c r="F812" i="2"/>
  <c r="F1162" i="2"/>
  <c r="F203" i="2"/>
  <c r="F279" i="2"/>
  <c r="F586" i="2"/>
  <c r="F1022" i="2"/>
  <c r="F1330" i="2"/>
  <c r="F1419" i="2"/>
  <c r="F1442" i="2"/>
  <c r="F1455" i="2"/>
  <c r="AD15" i="7"/>
  <c r="K229" i="7"/>
  <c r="K678" i="7"/>
  <c r="F676" i="2"/>
  <c r="AD765" i="7"/>
  <c r="K872" i="7"/>
  <c r="AD1084" i="7"/>
  <c r="F1082" i="2"/>
  <c r="K1359" i="7"/>
  <c r="F623" i="2"/>
  <c r="F728" i="2"/>
  <c r="F973" i="2"/>
  <c r="F1043" i="2"/>
  <c r="F1470" i="2"/>
  <c r="K357" i="7"/>
  <c r="F355" i="2"/>
  <c r="AD450" i="7"/>
  <c r="AD506" i="7"/>
  <c r="K911" i="7"/>
  <c r="AD915" i="7"/>
  <c r="AD1007" i="7"/>
  <c r="F1005" i="2"/>
  <c r="AD1478" i="7"/>
  <c r="K1485" i="7"/>
  <c r="F1483" i="2"/>
  <c r="F1427" i="2"/>
  <c r="K1429" i="7"/>
  <c r="K1415" i="7"/>
  <c r="F1413" i="2"/>
  <c r="K1373" i="7"/>
  <c r="F1371" i="2"/>
  <c r="K1345" i="7"/>
  <c r="F1343" i="2"/>
  <c r="K1303" i="7"/>
  <c r="F1301" i="2"/>
  <c r="K1247" i="7"/>
  <c r="F1245" i="2"/>
  <c r="K1219" i="7"/>
  <c r="F1217" i="2"/>
  <c r="K1191" i="7"/>
  <c r="F1189" i="2"/>
  <c r="K1163" i="7"/>
  <c r="F1161" i="2"/>
  <c r="F1133" i="2"/>
  <c r="K1135" i="7"/>
  <c r="K1093" i="7"/>
  <c r="F1091" i="2"/>
  <c r="K1065" i="7"/>
  <c r="F1063" i="2"/>
  <c r="K1023" i="7"/>
  <c r="F1021" i="2"/>
  <c r="K1009" i="7"/>
  <c r="F1007" i="2"/>
  <c r="K939" i="7"/>
  <c r="F937" i="2"/>
  <c r="K883" i="7"/>
  <c r="AD883" i="7"/>
  <c r="K841" i="7"/>
  <c r="F839" i="2"/>
  <c r="K827" i="7"/>
  <c r="F825" i="2"/>
  <c r="K785" i="7"/>
  <c r="F783" i="2"/>
  <c r="K771" i="7"/>
  <c r="F769" i="2"/>
  <c r="K729" i="7"/>
  <c r="F727" i="2"/>
  <c r="K673" i="7"/>
  <c r="AD673" i="7"/>
  <c r="K659" i="7"/>
  <c r="F657" i="2"/>
  <c r="K645" i="7"/>
  <c r="F643" i="2"/>
  <c r="AD645" i="7"/>
  <c r="K603" i="7"/>
  <c r="AD603" i="7"/>
  <c r="K575" i="7"/>
  <c r="F573" i="2"/>
  <c r="K547" i="7"/>
  <c r="AD547" i="7"/>
  <c r="K533" i="7"/>
  <c r="F531" i="2"/>
  <c r="K519" i="7"/>
  <c r="F517" i="2"/>
  <c r="K505" i="7"/>
  <c r="F503" i="2"/>
  <c r="K393" i="7"/>
  <c r="AD393" i="7"/>
  <c r="F272" i="2"/>
  <c r="F398" i="2"/>
  <c r="F476" i="2"/>
  <c r="F510" i="2"/>
  <c r="F1064" i="2"/>
  <c r="F1226" i="2"/>
  <c r="F1287" i="2"/>
  <c r="F1351" i="2"/>
  <c r="F1015" i="2"/>
  <c r="F1337" i="2"/>
  <c r="F1344" i="2"/>
  <c r="F1469" i="2"/>
  <c r="K246" i="7"/>
  <c r="AD616" i="7"/>
  <c r="F683" i="2"/>
  <c r="K685" i="7"/>
  <c r="AD705" i="7"/>
  <c r="K1018" i="7"/>
  <c r="F1016" i="2"/>
  <c r="AD1316" i="7"/>
  <c r="F59" i="2"/>
  <c r="F236" i="2"/>
  <c r="F258" i="2"/>
  <c r="F266" i="2"/>
  <c r="F308" i="2"/>
  <c r="F441" i="2"/>
  <c r="F678" i="2"/>
  <c r="F765" i="2"/>
  <c r="F811" i="2"/>
  <c r="F888" i="2"/>
  <c r="F903" i="2"/>
  <c r="F992" i="2"/>
  <c r="F1168" i="2"/>
  <c r="F1336" i="2"/>
  <c r="F8" i="2"/>
  <c r="AD226" i="7"/>
  <c r="AD260" i="7"/>
  <c r="K263" i="7"/>
  <c r="AD425" i="7"/>
  <c r="AD618" i="7"/>
  <c r="AD632" i="7"/>
  <c r="AD928" i="7"/>
  <c r="AD984" i="7"/>
  <c r="K990" i="7"/>
  <c r="K1064" i="7"/>
  <c r="K1281" i="7"/>
  <c r="F1279" i="2"/>
  <c r="K1336" i="7"/>
  <c r="AD1336" i="7"/>
  <c r="F1334" i="2"/>
  <c r="F714" i="2"/>
  <c r="K716" i="7"/>
  <c r="AD871" i="7"/>
  <c r="AD1180" i="7"/>
  <c r="F1185" i="2"/>
  <c r="K1187" i="7"/>
  <c r="K1267" i="7"/>
  <c r="AD1267" i="7"/>
  <c r="F1265" i="2"/>
  <c r="K1493" i="7"/>
  <c r="F1491" i="2"/>
  <c r="K1479" i="7"/>
  <c r="F1477" i="2"/>
  <c r="K1437" i="7"/>
  <c r="F1435" i="2"/>
  <c r="AD1423" i="7"/>
  <c r="K1423" i="7"/>
  <c r="K1409" i="7"/>
  <c r="AD1409" i="7"/>
  <c r="F1407" i="2"/>
  <c r="K1395" i="7"/>
  <c r="F1393" i="2"/>
  <c r="K1381" i="7"/>
  <c r="AD1381" i="7"/>
  <c r="K1367" i="7"/>
  <c r="AD1367" i="7"/>
  <c r="K1325" i="7"/>
  <c r="F1323" i="2"/>
  <c r="K1297" i="7"/>
  <c r="F1295" i="2"/>
  <c r="K1283" i="7"/>
  <c r="F1281" i="2"/>
  <c r="K1269" i="7"/>
  <c r="AD1269" i="7"/>
  <c r="K1255" i="7"/>
  <c r="F1253" i="2"/>
  <c r="K1213" i="7"/>
  <c r="F1211" i="2"/>
  <c r="K1185" i="7"/>
  <c r="F1183" i="2"/>
  <c r="K1129" i="7"/>
  <c r="AD1129" i="7"/>
  <c r="F1127" i="2"/>
  <c r="K1101" i="7"/>
  <c r="AD1101" i="7"/>
  <c r="F1099" i="2"/>
  <c r="K1087" i="7"/>
  <c r="AD1087" i="7"/>
  <c r="F1085" i="2"/>
  <c r="AD989" i="7"/>
  <c r="F987" i="2"/>
  <c r="K989" i="7"/>
  <c r="K961" i="7"/>
  <c r="F959" i="2"/>
  <c r="K947" i="7"/>
  <c r="F945" i="2"/>
  <c r="K877" i="7"/>
  <c r="F875" i="2"/>
  <c r="K863" i="7"/>
  <c r="F861" i="2"/>
  <c r="K709" i="7"/>
  <c r="F707" i="2"/>
  <c r="K695" i="7"/>
  <c r="F693" i="2"/>
  <c r="K681" i="7"/>
  <c r="F679" i="2"/>
  <c r="K639" i="7"/>
  <c r="F637" i="2"/>
  <c r="K597" i="7"/>
  <c r="F595" i="2"/>
  <c r="K555" i="7"/>
  <c r="F553" i="2"/>
  <c r="K457" i="7"/>
  <c r="F455" i="2"/>
  <c r="K359" i="7"/>
  <c r="F357" i="2"/>
  <c r="K219" i="7"/>
  <c r="AD219" i="7"/>
  <c r="AD79" i="7"/>
  <c r="K79" i="7"/>
  <c r="F87" i="2"/>
  <c r="F434" i="2"/>
  <c r="F1134" i="2"/>
  <c r="AD74" i="7"/>
  <c r="K209" i="7"/>
  <c r="F207" i="2"/>
  <c r="K267" i="7"/>
  <c r="F265" i="2"/>
  <c r="AD523" i="7"/>
  <c r="AD592" i="7"/>
  <c r="AD698" i="7"/>
  <c r="F696" i="2"/>
  <c r="AD958" i="7"/>
  <c r="F956" i="2"/>
  <c r="AD982" i="7"/>
  <c r="AD1024" i="7"/>
  <c r="AD1038" i="7"/>
  <c r="F1196" i="2"/>
  <c r="K1198" i="7"/>
  <c r="AD1247" i="7"/>
  <c r="AD1370" i="7"/>
  <c r="F1368" i="2"/>
  <c r="K1492" i="7"/>
  <c r="F1490" i="2"/>
  <c r="F1462" i="2"/>
  <c r="K1464" i="7"/>
  <c r="K1436" i="7"/>
  <c r="F1434" i="2"/>
  <c r="K1394" i="7"/>
  <c r="F1392" i="2"/>
  <c r="K1380" i="7"/>
  <c r="F1378" i="2"/>
  <c r="K1352" i="7"/>
  <c r="F1350" i="2"/>
  <c r="K1296" i="7"/>
  <c r="F1294" i="2"/>
  <c r="K1282" i="7"/>
  <c r="F1280" i="2"/>
  <c r="K1254" i="7"/>
  <c r="F1252" i="2"/>
  <c r="F1238" i="2"/>
  <c r="K1240" i="7"/>
  <c r="K1226" i="7"/>
  <c r="F1224" i="2"/>
  <c r="F1182" i="2"/>
  <c r="K1184" i="7"/>
  <c r="F1154" i="2"/>
  <c r="K1156" i="7"/>
  <c r="K1072" i="7"/>
  <c r="F1070" i="2"/>
  <c r="K1058" i="7"/>
  <c r="F1056" i="2"/>
  <c r="K988" i="7"/>
  <c r="F986" i="2"/>
  <c r="K932" i="7"/>
  <c r="F930" i="2"/>
  <c r="K918" i="7"/>
  <c r="F916" i="2"/>
  <c r="K904" i="7"/>
  <c r="F902" i="2"/>
  <c r="K876" i="7"/>
  <c r="F874" i="2"/>
  <c r="K834" i="7"/>
  <c r="F832" i="2"/>
  <c r="K820" i="7"/>
  <c r="AD820" i="7"/>
  <c r="F818" i="2"/>
  <c r="K806" i="7"/>
  <c r="F804" i="2"/>
  <c r="K778" i="7"/>
  <c r="F776" i="2"/>
  <c r="K764" i="7"/>
  <c r="AD764" i="7"/>
  <c r="F762" i="2"/>
  <c r="K736" i="7"/>
  <c r="F734" i="2"/>
  <c r="K722" i="7"/>
  <c r="F720" i="2"/>
  <c r="K708" i="7"/>
  <c r="F706" i="2"/>
  <c r="K694" i="7"/>
  <c r="AD694" i="7"/>
  <c r="K666" i="7"/>
  <c r="AD666" i="7"/>
  <c r="K624" i="7"/>
  <c r="F622" i="2"/>
  <c r="K610" i="7"/>
  <c r="F608" i="2"/>
  <c r="K596" i="7"/>
  <c r="F594" i="2"/>
  <c r="K568" i="7"/>
  <c r="AD568" i="7"/>
  <c r="K498" i="7"/>
  <c r="AD498" i="7"/>
  <c r="K484" i="7"/>
  <c r="F482" i="2"/>
  <c r="K470" i="7"/>
  <c r="AD470" i="7"/>
  <c r="F468" i="2"/>
  <c r="K344" i="7"/>
  <c r="AD344" i="7"/>
  <c r="K316" i="7"/>
  <c r="F314" i="2"/>
  <c r="AD316" i="7"/>
  <c r="AD232" i="7"/>
  <c r="F230" i="2"/>
  <c r="F140" i="2"/>
  <c r="F238" i="2"/>
  <c r="F245" i="2"/>
  <c r="F307" i="2"/>
  <c r="F356" i="2"/>
  <c r="F461" i="2"/>
  <c r="F483" i="2"/>
  <c r="F559" i="2"/>
  <c r="F609" i="2"/>
  <c r="F658" i="2"/>
  <c r="F881" i="2"/>
  <c r="F966" i="2"/>
  <c r="F1059" i="2"/>
  <c r="F1448" i="2"/>
  <c r="K543" i="7"/>
  <c r="F541" i="2"/>
  <c r="AD855" i="7"/>
  <c r="AD939" i="7"/>
  <c r="K1310" i="7"/>
  <c r="F217" i="2"/>
  <c r="F342" i="2"/>
  <c r="F399" i="2"/>
  <c r="F1006" i="2"/>
  <c r="F1084" i="2"/>
  <c r="F1126" i="2"/>
  <c r="F1266" i="2"/>
  <c r="F1358" i="2"/>
  <c r="F1365" i="2"/>
  <c r="F1482" i="2"/>
  <c r="K22" i="7"/>
  <c r="AD26" i="7"/>
  <c r="K36" i="7"/>
  <c r="AD42" i="7"/>
  <c r="K204" i="7"/>
  <c r="AD256" i="7"/>
  <c r="AD381" i="7"/>
  <c r="AD534" i="7"/>
  <c r="K1276" i="7"/>
  <c r="K1312" i="7"/>
  <c r="F1310" i="2"/>
  <c r="AD1405" i="7"/>
  <c r="K293" i="7"/>
  <c r="AD293" i="7"/>
  <c r="AD466" i="7"/>
  <c r="AD544" i="7"/>
  <c r="AD587" i="7"/>
  <c r="K587" i="7"/>
  <c r="F585" i="2"/>
  <c r="AD661" i="7"/>
  <c r="AD691" i="7"/>
  <c r="AD736" i="7"/>
  <c r="AD796" i="7"/>
  <c r="F794" i="2"/>
  <c r="K1002" i="7"/>
  <c r="K1071" i="7"/>
  <c r="AD1071" i="7"/>
  <c r="F1083" i="2"/>
  <c r="K1085" i="7"/>
  <c r="AD1141" i="7"/>
  <c r="K1149" i="7"/>
  <c r="AD1206" i="7"/>
  <c r="AD1259" i="7"/>
  <c r="K1480" i="7"/>
  <c r="F1478" i="2"/>
  <c r="K1497" i="7"/>
  <c r="F1495" i="2"/>
  <c r="K1399" i="7"/>
  <c r="F1397" i="2"/>
  <c r="K1385" i="7"/>
  <c r="F1383" i="2"/>
  <c r="K1231" i="7"/>
  <c r="F1229" i="2"/>
  <c r="AD1147" i="7"/>
  <c r="F1145" i="2"/>
  <c r="K1119" i="7"/>
  <c r="AD1119" i="7"/>
  <c r="F1117" i="2"/>
  <c r="F1103" i="2"/>
  <c r="AD1105" i="7"/>
  <c r="F1075" i="2"/>
  <c r="AD1077" i="7"/>
  <c r="K1035" i="7"/>
  <c r="F1033" i="2"/>
  <c r="AD965" i="7"/>
  <c r="F963" i="2"/>
  <c r="K895" i="7"/>
  <c r="F893" i="2"/>
  <c r="K755" i="7"/>
  <c r="F753" i="2"/>
  <c r="K727" i="7"/>
  <c r="F725" i="2"/>
  <c r="AD601" i="7"/>
  <c r="F599" i="2"/>
  <c r="F571" i="2"/>
  <c r="K573" i="7"/>
  <c r="K433" i="7"/>
  <c r="AD433" i="7"/>
  <c r="AD391" i="7"/>
  <c r="K391" i="7"/>
  <c r="K239" i="7"/>
  <c r="AD453" i="7"/>
  <c r="AD494" i="7"/>
  <c r="AD779" i="7"/>
  <c r="AD812" i="7"/>
  <c r="AD814" i="7"/>
  <c r="K836" i="7"/>
  <c r="F834" i="2"/>
  <c r="AD877" i="7"/>
  <c r="K953" i="7"/>
  <c r="AD1036" i="7"/>
  <c r="AD1094" i="7"/>
  <c r="AD1123" i="7"/>
  <c r="AD1184" i="7"/>
  <c r="AD1433" i="7"/>
  <c r="AD34" i="7"/>
  <c r="F69" i="2"/>
  <c r="AD87" i="7"/>
  <c r="K106" i="7"/>
  <c r="K304" i="7"/>
  <c r="AD304" i="7"/>
  <c r="K318" i="7"/>
  <c r="AD318" i="7"/>
  <c r="AD432" i="7"/>
  <c r="K524" i="7"/>
  <c r="AD621" i="7"/>
  <c r="AD670" i="7"/>
  <c r="K693" i="7"/>
  <c r="F691" i="2"/>
  <c r="AD856" i="7"/>
  <c r="AD1096" i="7"/>
  <c r="K226" i="7"/>
  <c r="K253" i="7"/>
  <c r="AD289" i="7"/>
  <c r="AD411" i="7"/>
  <c r="AD901" i="7"/>
  <c r="AD1056" i="7"/>
  <c r="AD1205" i="7"/>
  <c r="AD1296" i="7"/>
  <c r="AD1310" i="7"/>
  <c r="K1315" i="7"/>
  <c r="AD1315" i="7"/>
  <c r="F1313" i="2"/>
  <c r="K1322" i="7"/>
  <c r="AD1322" i="7"/>
  <c r="F9" i="2"/>
  <c r="AD16" i="7"/>
  <c r="AD59" i="7"/>
  <c r="AD80" i="7"/>
  <c r="AD92" i="7"/>
  <c r="F109" i="2"/>
  <c r="F225" i="2"/>
  <c r="AD288" i="7"/>
  <c r="K315" i="7"/>
  <c r="AD315" i="7"/>
  <c r="K499" i="7"/>
  <c r="AD503" i="7"/>
  <c r="K548" i="7"/>
  <c r="AD583" i="7"/>
  <c r="AD646" i="7"/>
  <c r="K744" i="7"/>
  <c r="AD757" i="7"/>
  <c r="K936" i="7"/>
  <c r="AD936" i="7"/>
  <c r="F934" i="2"/>
  <c r="AD1011" i="7"/>
  <c r="AD1471" i="7"/>
  <c r="K19" i="7"/>
  <c r="K55" i="7"/>
  <c r="F95" i="2"/>
  <c r="AD420" i="7"/>
  <c r="AD477" i="7"/>
  <c r="AD535" i="7"/>
  <c r="AD559" i="7"/>
  <c r="AD655" i="7"/>
  <c r="F653" i="2"/>
  <c r="AD731" i="7"/>
  <c r="AD743" i="7"/>
  <c r="K1037" i="7"/>
  <c r="K1076" i="7"/>
  <c r="F1074" i="2"/>
  <c r="AD1122" i="7"/>
  <c r="AD1386" i="7"/>
  <c r="AD44" i="7"/>
  <c r="AD56" i="7"/>
  <c r="K71" i="7"/>
  <c r="AD84" i="7"/>
  <c r="K90" i="7"/>
  <c r="AD201" i="7"/>
  <c r="AD206" i="7"/>
  <c r="AD209" i="7"/>
  <c r="AD245" i="7"/>
  <c r="K438" i="7"/>
  <c r="AD495" i="7"/>
  <c r="AD824" i="7"/>
  <c r="AD890" i="7"/>
  <c r="AD932" i="7"/>
  <c r="F1029" i="2"/>
  <c r="F1057" i="2"/>
  <c r="AD1066" i="7"/>
  <c r="AD1235" i="7"/>
  <c r="AD1283" i="7"/>
  <c r="K1323" i="7"/>
  <c r="F1321" i="2"/>
  <c r="AD1339" i="7"/>
  <c r="AD1401" i="7"/>
  <c r="K1422" i="7"/>
  <c r="K1407" i="7"/>
  <c r="AD1407" i="7"/>
  <c r="K1057" i="7"/>
  <c r="F1055" i="2"/>
  <c r="K763" i="7"/>
  <c r="F761" i="2"/>
  <c r="K707" i="7"/>
  <c r="F705" i="2"/>
  <c r="K679" i="7"/>
  <c r="F677" i="2"/>
  <c r="K651" i="7"/>
  <c r="F649" i="2"/>
  <c r="K637" i="7"/>
  <c r="F635" i="2"/>
  <c r="K609" i="7"/>
  <c r="F607" i="2"/>
  <c r="K483" i="7"/>
  <c r="F481" i="2"/>
  <c r="AD117" i="7"/>
  <c r="F139" i="2"/>
  <c r="K197" i="7"/>
  <c r="K230" i="7"/>
  <c r="K288" i="7"/>
  <c r="K305" i="7"/>
  <c r="AD309" i="7"/>
  <c r="K389" i="7"/>
  <c r="AD389" i="7"/>
  <c r="AD449" i="7"/>
  <c r="AD451" i="7"/>
  <c r="AD516" i="7"/>
  <c r="AD541" i="7"/>
  <c r="AD551" i="7"/>
  <c r="AD604" i="7"/>
  <c r="AD817" i="7"/>
  <c r="AD826" i="7"/>
  <c r="K902" i="7"/>
  <c r="F900" i="2"/>
  <c r="K916" i="7"/>
  <c r="F914" i="2"/>
  <c r="AD1017" i="7"/>
  <c r="K1022" i="7"/>
  <c r="AD1080" i="7"/>
  <c r="AD1104" i="7"/>
  <c r="K1188" i="7"/>
  <c r="F1186" i="2"/>
  <c r="AD1228" i="7"/>
  <c r="AD1320" i="7"/>
  <c r="K1321" i="7"/>
  <c r="AD1421" i="7"/>
  <c r="K1463" i="7"/>
  <c r="F1461" i="2"/>
  <c r="AD6" i="7"/>
  <c r="K34" i="7"/>
  <c r="K41" i="7"/>
  <c r="F99" i="2"/>
  <c r="AD240" i="7"/>
  <c r="AD281" i="7"/>
  <c r="K382" i="7"/>
  <c r="K411" i="7"/>
  <c r="AD485" i="7"/>
  <c r="AD490" i="7"/>
  <c r="AD548" i="7"/>
  <c r="AD563" i="7"/>
  <c r="AD595" i="7"/>
  <c r="K608" i="7"/>
  <c r="AD608" i="7"/>
  <c r="AD610" i="7"/>
  <c r="AD625" i="7"/>
  <c r="K650" i="7"/>
  <c r="AD650" i="7"/>
  <c r="AD652" i="7"/>
  <c r="AD709" i="7"/>
  <c r="K753" i="7"/>
  <c r="AD898" i="7"/>
  <c r="AD941" i="7"/>
  <c r="AD956" i="7"/>
  <c r="AD1009" i="7"/>
  <c r="AD1079" i="7"/>
  <c r="AD1091" i="7"/>
  <c r="F1135" i="2"/>
  <c r="AD1163" i="7"/>
  <c r="AD1457" i="7"/>
  <c r="K1466" i="7"/>
  <c r="AD1466" i="7"/>
  <c r="K29" i="7"/>
  <c r="AD62" i="7"/>
  <c r="AD86" i="7"/>
  <c r="AD205" i="7"/>
  <c r="AD213" i="7"/>
  <c r="K302" i="7"/>
  <c r="AD331" i="7"/>
  <c r="AD364" i="7"/>
  <c r="AD369" i="7"/>
  <c r="K375" i="7"/>
  <c r="AD386" i="7"/>
  <c r="K432" i="7"/>
  <c r="AD480" i="7"/>
  <c r="AD509" i="7"/>
  <c r="K529" i="7"/>
  <c r="AD597" i="7"/>
  <c r="K646" i="7"/>
  <c r="K655" i="7"/>
  <c r="AD721" i="7"/>
  <c r="AD931" i="7"/>
  <c r="AD968" i="7"/>
  <c r="AD1052" i="7"/>
  <c r="K1114" i="7"/>
  <c r="AD1151" i="7"/>
  <c r="K1266" i="7"/>
  <c r="AD1266" i="7"/>
  <c r="AD1278" i="7"/>
  <c r="K1387" i="7"/>
  <c r="K1391" i="7"/>
  <c r="AD1436" i="7"/>
  <c r="AD1459" i="7"/>
  <c r="F55" i="2"/>
  <c r="AD69" i="7"/>
  <c r="F190" i="2"/>
  <c r="AD242" i="7"/>
  <c r="AD248" i="7"/>
  <c r="AD262" i="7"/>
  <c r="AD311" i="7"/>
  <c r="K327" i="7"/>
  <c r="K337" i="7"/>
  <c r="AD428" i="7"/>
  <c r="AD441" i="7"/>
  <c r="AD467" i="7"/>
  <c r="AD602" i="7"/>
  <c r="AD605" i="7"/>
  <c r="K636" i="7"/>
  <c r="AD714" i="7"/>
  <c r="K752" i="7"/>
  <c r="AD752" i="7"/>
  <c r="AD809" i="7"/>
  <c r="K891" i="7"/>
  <c r="AD910" i="7"/>
  <c r="AD1003" i="7"/>
  <c r="K1012" i="7"/>
  <c r="K1109" i="7"/>
  <c r="K1158" i="7"/>
  <c r="AD1158" i="7"/>
  <c r="AD1167" i="7"/>
  <c r="K1324" i="7"/>
  <c r="AD27" i="7"/>
  <c r="AD37" i="7"/>
  <c r="AD49" i="7"/>
  <c r="F88" i="2"/>
  <c r="AD107" i="7"/>
  <c r="F110" i="2"/>
  <c r="K195" i="7"/>
  <c r="AD199" i="7"/>
  <c r="AD280" i="7"/>
  <c r="AD285" i="7"/>
  <c r="AD353" i="7"/>
  <c r="AD408" i="7"/>
  <c r="AD414" i="7"/>
  <c r="AD445" i="7"/>
  <c r="AD662" i="7"/>
  <c r="AD672" i="7"/>
  <c r="K706" i="7"/>
  <c r="AD706" i="7"/>
  <c r="AD777" i="7"/>
  <c r="AD1049" i="7"/>
  <c r="AD1061" i="7"/>
  <c r="AD1068" i="7"/>
  <c r="F1132" i="2"/>
  <c r="AD1143" i="7"/>
  <c r="AD1346" i="7"/>
  <c r="AD1422" i="7"/>
  <c r="AD1427" i="7"/>
  <c r="AD378" i="7"/>
  <c r="K400" i="7"/>
  <c r="AD438" i="7"/>
  <c r="K449" i="7"/>
  <c r="AD460" i="7"/>
  <c r="AD465" i="7"/>
  <c r="AD497" i="7"/>
  <c r="K569" i="7"/>
  <c r="AD639" i="7"/>
  <c r="AD649" i="7"/>
  <c r="AD722" i="7"/>
  <c r="AD744" i="7"/>
  <c r="AD749" i="7"/>
  <c r="AD761" i="7"/>
  <c r="F791" i="2"/>
  <c r="AD960" i="7"/>
  <c r="K1051" i="7"/>
  <c r="K1127" i="7"/>
  <c r="AD1231" i="7"/>
  <c r="AD1390" i="7"/>
  <c r="AD18" i="7"/>
  <c r="K57" i="7"/>
  <c r="AD78" i="7"/>
  <c r="AD108" i="7"/>
  <c r="AD113" i="7"/>
  <c r="AD200" i="7"/>
  <c r="AD233" i="7"/>
  <c r="AD236" i="7"/>
  <c r="AD247" i="7"/>
  <c r="K254" i="7"/>
  <c r="K279" i="7"/>
  <c r="K292" i="7"/>
  <c r="AD359" i="7"/>
  <c r="AD367" i="7"/>
  <c r="K428" i="7"/>
  <c r="AD456" i="7"/>
  <c r="K466" i="7"/>
  <c r="K503" i="7"/>
  <c r="K542" i="7"/>
  <c r="AD542" i="7"/>
  <c r="K627" i="7"/>
  <c r="AD798" i="7"/>
  <c r="AD863" i="7"/>
  <c r="AD868" i="7"/>
  <c r="AD954" i="7"/>
  <c r="AD1045" i="7"/>
  <c r="AD1133" i="7"/>
  <c r="K1214" i="7"/>
  <c r="AD1264" i="7"/>
  <c r="AD1274" i="7"/>
  <c r="AD1303" i="7"/>
  <c r="AD1318" i="7"/>
  <c r="AD68" i="7"/>
  <c r="AD115" i="7"/>
  <c r="AD211" i="7"/>
  <c r="AD244" i="7"/>
  <c r="AD291" i="7"/>
  <c r="AD335" i="7"/>
  <c r="AD532" i="7"/>
  <c r="AD555" i="7"/>
  <c r="AD565" i="7"/>
  <c r="K566" i="7"/>
  <c r="F652" i="2"/>
  <c r="AD684" i="7"/>
  <c r="K713" i="7"/>
  <c r="AD763" i="7"/>
  <c r="AD827" i="7"/>
  <c r="AD993" i="7"/>
  <c r="AD1030" i="7"/>
  <c r="AD1040" i="7"/>
  <c r="AD1050" i="7"/>
  <c r="AD1065" i="7"/>
  <c r="AD1085" i="7"/>
  <c r="K1246" i="7"/>
  <c r="AD1323" i="7"/>
  <c r="AD1477" i="7"/>
  <c r="AD7" i="7"/>
  <c r="K8" i="7"/>
  <c r="AD12" i="7"/>
  <c r="F20" i="2"/>
  <c r="AD35" i="7"/>
  <c r="F58" i="2"/>
  <c r="AD77" i="7"/>
  <c r="F151" i="2"/>
  <c r="K211" i="7"/>
  <c r="K225" i="7"/>
  <c r="AD329" i="7"/>
  <c r="K330" i="7"/>
  <c r="AD337" i="7"/>
  <c r="K341" i="7"/>
  <c r="AD426" i="7"/>
  <c r="AD464" i="7"/>
  <c r="K527" i="7"/>
  <c r="AD577" i="7"/>
  <c r="AD614" i="7"/>
  <c r="AD630" i="7"/>
  <c r="AD656" i="7"/>
  <c r="AD716" i="7"/>
  <c r="AD772" i="7"/>
  <c r="AD792" i="7"/>
  <c r="AD807" i="7"/>
  <c r="F882" i="2"/>
  <c r="AD891" i="7"/>
  <c r="AD987" i="7"/>
  <c r="K999" i="7"/>
  <c r="AD1072" i="7"/>
  <c r="AD1156" i="7"/>
  <c r="AD1194" i="7"/>
  <c r="AD1474" i="7"/>
  <c r="F627" i="2"/>
  <c r="K667" i="7"/>
  <c r="AD677" i="7"/>
  <c r="AD821" i="7"/>
  <c r="AD840" i="7"/>
  <c r="K888" i="7"/>
  <c r="AD912" i="7"/>
  <c r="AD1008" i="7"/>
  <c r="AD1125" i="7"/>
  <c r="K1141" i="7"/>
  <c r="AD1148" i="7"/>
  <c r="AD1289" i="7"/>
  <c r="AD1343" i="7"/>
  <c r="K1349" i="7"/>
  <c r="AD1464" i="7"/>
  <c r="AD66" i="7"/>
  <c r="K92" i="7"/>
  <c r="AD99" i="7"/>
  <c r="AD195" i="7"/>
  <c r="AD214" i="7"/>
  <c r="AD229" i="7"/>
  <c r="K236" i="7"/>
  <c r="K272" i="7"/>
  <c r="K312" i="7"/>
  <c r="AD330" i="7"/>
  <c r="AD341" i="7"/>
  <c r="AD352" i="7"/>
  <c r="AD407" i="7"/>
  <c r="AD413" i="7"/>
  <c r="AD444" i="7"/>
  <c r="K460" i="7"/>
  <c r="AD472" i="7"/>
  <c r="AD478" i="7"/>
  <c r="K506" i="7"/>
  <c r="AD513" i="7"/>
  <c r="K564" i="7"/>
  <c r="AD590" i="7"/>
  <c r="AD612" i="7"/>
  <c r="F613" i="2"/>
  <c r="AD634" i="7"/>
  <c r="AD682" i="7"/>
  <c r="AD687" i="7"/>
  <c r="AD700" i="7"/>
  <c r="AD728" i="7"/>
  <c r="K734" i="7"/>
  <c r="AD751" i="7"/>
  <c r="K762" i="7"/>
  <c r="AD782" i="7"/>
  <c r="K793" i="7"/>
  <c r="AD800" i="7"/>
  <c r="AD828" i="7"/>
  <c r="AD902" i="7"/>
  <c r="AD914" i="7"/>
  <c r="AD922" i="7"/>
  <c r="AD975" i="7"/>
  <c r="AD1018" i="7"/>
  <c r="AD1034" i="7"/>
  <c r="K1050" i="7"/>
  <c r="AD1057" i="7"/>
  <c r="AD1109" i="7"/>
  <c r="AD1145" i="7"/>
  <c r="AD1155" i="7"/>
  <c r="AD1226" i="7"/>
  <c r="K1344" i="7"/>
  <c r="K1356" i="7"/>
  <c r="AD70" i="7"/>
  <c r="AD75" i="7"/>
  <c r="AD121" i="7"/>
  <c r="F145" i="2"/>
  <c r="AD225" i="7"/>
  <c r="AD231" i="7"/>
  <c r="K232" i="7"/>
  <c r="AD278" i="7"/>
  <c r="K298" i="7"/>
  <c r="AD310" i="7"/>
  <c r="K323" i="7"/>
  <c r="AD340" i="7"/>
  <c r="AD343" i="7"/>
  <c r="AD354" i="7"/>
  <c r="K379" i="7"/>
  <c r="AD415" i="7"/>
  <c r="AD418" i="7"/>
  <c r="AD483" i="7"/>
  <c r="AD546" i="7"/>
  <c r="AD581" i="7"/>
  <c r="AD584" i="7"/>
  <c r="AD665" i="7"/>
  <c r="AD702" i="7"/>
  <c r="AD740" i="7"/>
  <c r="K741" i="7"/>
  <c r="F751" i="2"/>
  <c r="AD879" i="7"/>
  <c r="K912" i="7"/>
  <c r="K941" i="7"/>
  <c r="AD1010" i="7"/>
  <c r="K1016" i="7"/>
  <c r="K1029" i="7"/>
  <c r="AD1074" i="7"/>
  <c r="K1148" i="7"/>
  <c r="AD1207" i="7"/>
  <c r="AD1233" i="7"/>
  <c r="AD1243" i="7"/>
  <c r="K1261" i="7"/>
  <c r="AD1331" i="7"/>
  <c r="K1335" i="7"/>
  <c r="AD1352" i="7"/>
  <c r="AD1379" i="7"/>
  <c r="AD1408" i="7"/>
  <c r="AD1442" i="7"/>
  <c r="AD1483" i="7"/>
  <c r="AD1476" i="7"/>
  <c r="AD685" i="7"/>
  <c r="AD690" i="7"/>
  <c r="AD724" i="7"/>
  <c r="K725" i="7"/>
  <c r="AD729" i="7"/>
  <c r="AD760" i="7"/>
  <c r="K769" i="7"/>
  <c r="K774" i="7"/>
  <c r="AD842" i="7"/>
  <c r="AD847" i="7"/>
  <c r="AD857" i="7"/>
  <c r="F860" i="2"/>
  <c r="AD867" i="7"/>
  <c r="AD937" i="7"/>
  <c r="AD1016" i="7"/>
  <c r="AD1026" i="7"/>
  <c r="AD1029" i="7"/>
  <c r="F1071" i="2"/>
  <c r="AD1107" i="7"/>
  <c r="F1152" i="2"/>
  <c r="AD1252" i="7"/>
  <c r="AD1324" i="7"/>
  <c r="AD1345" i="7"/>
  <c r="AD1380" i="7"/>
  <c r="AD1383" i="7"/>
  <c r="K1440" i="7"/>
  <c r="AD1449" i="7"/>
  <c r="AD887" i="7"/>
  <c r="K914" i="7"/>
  <c r="K919" i="7"/>
  <c r="AD948" i="7"/>
  <c r="AD974" i="7"/>
  <c r="K983" i="7"/>
  <c r="AD1092" i="7"/>
  <c r="AD1103" i="7"/>
  <c r="AD1108" i="7"/>
  <c r="AD1117" i="7"/>
  <c r="AD1131" i="7"/>
  <c r="AD1186" i="7"/>
  <c r="AD1213" i="7"/>
  <c r="AD1227" i="7"/>
  <c r="AD1248" i="7"/>
  <c r="AD1263" i="7"/>
  <c r="K1306" i="7"/>
  <c r="K1333" i="7"/>
  <c r="K1370" i="7"/>
  <c r="AD1387" i="7"/>
  <c r="AD1455" i="7"/>
  <c r="AD1470" i="7"/>
  <c r="AD870" i="7"/>
  <c r="AD918" i="7"/>
  <c r="AD924" i="7"/>
  <c r="AD953" i="7"/>
  <c r="K966" i="7"/>
  <c r="AD1005" i="7"/>
  <c r="AD1022" i="7"/>
  <c r="AD1100" i="7"/>
  <c r="AD1128" i="7"/>
  <c r="K1137" i="7"/>
  <c r="F1155" i="2"/>
  <c r="AD1162" i="7"/>
  <c r="AD1175" i="7"/>
  <c r="AD1183" i="7"/>
  <c r="AD1240" i="7"/>
  <c r="AD1253" i="7"/>
  <c r="AD1297" i="7"/>
  <c r="AD1305" i="7"/>
  <c r="K1351" i="7"/>
  <c r="AD1358" i="7"/>
  <c r="AD1366" i="7"/>
  <c r="AD1374" i="7"/>
  <c r="AD1425" i="7"/>
  <c r="K1431" i="7"/>
  <c r="AD1440" i="7"/>
  <c r="AD1198" i="7"/>
  <c r="AD1221" i="7"/>
  <c r="K1288" i="7"/>
  <c r="AD1319" i="7"/>
  <c r="AD1338" i="7"/>
  <c r="AD1373" i="7"/>
  <c r="AD1402" i="7"/>
  <c r="AD1420" i="7"/>
  <c r="AD1443" i="7"/>
  <c r="AD1448" i="7"/>
  <c r="AD1469" i="7"/>
  <c r="K765" i="7"/>
  <c r="K802" i="7"/>
  <c r="F828" i="2"/>
  <c r="AD835" i="7"/>
  <c r="AD875" i="7"/>
  <c r="AD880" i="7"/>
  <c r="AD957" i="7"/>
  <c r="AD1043" i="7"/>
  <c r="K1110" i="7"/>
  <c r="AD1178" i="7"/>
  <c r="K1204" i="7"/>
  <c r="AD1214" i="7"/>
  <c r="AD1220" i="7"/>
  <c r="AD1261" i="7"/>
  <c r="K1295" i="7"/>
  <c r="AD1329" i="7"/>
  <c r="AD1348" i="7"/>
  <c r="AD1437" i="7"/>
  <c r="AD1465" i="7"/>
  <c r="AD1488" i="7"/>
  <c r="AD1498" i="7"/>
  <c r="AD1489" i="7"/>
  <c r="F105" i="7"/>
  <c r="F103" i="2"/>
  <c r="F97" i="2"/>
  <c r="F92" i="7"/>
  <c r="F90" i="2"/>
  <c r="F82" i="2"/>
  <c r="F50" i="2"/>
  <c r="F42" i="2"/>
  <c r="F231" i="2"/>
  <c r="F16" i="7"/>
  <c r="F22" i="2"/>
  <c r="F25" i="2"/>
  <c r="F89" i="2"/>
  <c r="F126" i="2"/>
  <c r="F142" i="2"/>
  <c r="F230" i="7"/>
  <c r="F32" i="2"/>
  <c r="AD19" i="7"/>
  <c r="AD83" i="7"/>
  <c r="F118" i="2"/>
  <c r="F214" i="7"/>
  <c r="F11" i="2"/>
  <c r="F35" i="7"/>
  <c r="AD58" i="7"/>
  <c r="F94" i="2"/>
  <c r="F56" i="2"/>
  <c r="F27" i="7"/>
  <c r="F107" i="7"/>
  <c r="F179" i="2"/>
  <c r="F193" i="2"/>
  <c r="AD21" i="7"/>
  <c r="F91" i="7"/>
  <c r="AD112" i="7"/>
  <c r="F136" i="2"/>
  <c r="F166" i="2"/>
  <c r="F224" i="7"/>
  <c r="F102" i="2"/>
  <c r="F39" i="7"/>
  <c r="F70" i="2"/>
  <c r="F75" i="2"/>
  <c r="F125" i="2"/>
  <c r="F213" i="7"/>
  <c r="F4" i="2"/>
  <c r="F164" i="2"/>
  <c r="F21" i="7"/>
  <c r="F33" i="2"/>
  <c r="F38" i="2"/>
  <c r="F105" i="2"/>
  <c r="F174" i="2"/>
  <c r="AD103" i="7"/>
  <c r="F106" i="2"/>
  <c r="F152" i="2"/>
  <c r="F49" i="2"/>
  <c r="AD64" i="7"/>
  <c r="F77" i="7"/>
  <c r="F98" i="2"/>
  <c r="F146" i="2"/>
  <c r="F143" i="2"/>
  <c r="F221" i="7"/>
  <c r="F14" i="2"/>
  <c r="F46" i="2"/>
  <c r="F92" i="2"/>
  <c r="F97" i="7"/>
  <c r="F108" i="2"/>
  <c r="F115" i="7"/>
  <c r="F3" i="2"/>
  <c r="K100" i="7"/>
  <c r="F163" i="2"/>
  <c r="K30" i="7"/>
  <c r="K18" i="7"/>
  <c r="K51" i="7"/>
  <c r="K105" i="7"/>
  <c r="AD5" i="7"/>
  <c r="K13" i="7"/>
  <c r="K48" i="7"/>
  <c r="AD100" i="7"/>
  <c r="AD119" i="7"/>
  <c r="K43" i="7"/>
  <c r="K120" i="7"/>
  <c r="F112" i="2"/>
  <c r="K78" i="7"/>
  <c r="AD91" i="7"/>
  <c r="K94" i="7"/>
  <c r="K110" i="7"/>
  <c r="K117" i="7"/>
  <c r="F117" i="2"/>
  <c r="F131" i="2"/>
  <c r="K24" i="7"/>
  <c r="K27" i="7"/>
  <c r="AD40" i="7"/>
  <c r="AD47" i="7"/>
  <c r="AD50" i="7"/>
  <c r="K53" i="7"/>
  <c r="K62" i="7"/>
  <c r="AD67" i="7"/>
  <c r="K75" i="7"/>
  <c r="K77" i="7"/>
  <c r="F138" i="2"/>
  <c r="F84" i="2"/>
  <c r="K7" i="7"/>
  <c r="K15" i="7"/>
  <c r="K20" i="7"/>
  <c r="K59" i="7"/>
  <c r="K83" i="7"/>
  <c r="K91" i="7"/>
  <c r="F31" i="2"/>
  <c r="F65" i="2"/>
  <c r="AD31" i="7"/>
  <c r="K72" i="7"/>
  <c r="AD110" i="7"/>
  <c r="AD116" i="7"/>
  <c r="K5" i="7"/>
  <c r="F30" i="2"/>
  <c r="F134" i="2"/>
  <c r="AD11" i="7"/>
  <c r="K12" i="7"/>
  <c r="AD36" i="7"/>
  <c r="AD52" i="7"/>
  <c r="AD61" i="7"/>
  <c r="AD63" i="7"/>
  <c r="K64" i="7"/>
  <c r="AD71" i="7"/>
  <c r="AD98" i="7"/>
  <c r="K99" i="7"/>
  <c r="K113" i="7"/>
  <c r="F153" i="2"/>
  <c r="F63" i="2"/>
  <c r="F120" i="2"/>
  <c r="K85" i="7"/>
  <c r="K96" i="7"/>
  <c r="F68" i="2"/>
  <c r="F148" i="2"/>
  <c r="F168" i="2"/>
  <c r="K17" i="7"/>
  <c r="AD22" i="7"/>
  <c r="K26" i="7"/>
  <c r="AD33" i="7"/>
  <c r="AD41" i="7"/>
  <c r="K50" i="7"/>
  <c r="AD89" i="7"/>
  <c r="AD120" i="7"/>
  <c r="AD13" i="7"/>
  <c r="AD65" i="7"/>
  <c r="F79" i="2"/>
  <c r="F129" i="2"/>
  <c r="F169" i="2"/>
  <c r="F1203" i="7"/>
  <c r="AD1203" i="7"/>
  <c r="F1475" i="7"/>
  <c r="AD1475" i="7"/>
  <c r="F208" i="7"/>
  <c r="F250" i="7"/>
  <c r="F367" i="7"/>
  <c r="F445" i="7"/>
  <c r="F497" i="7"/>
  <c r="F654" i="7"/>
  <c r="F665" i="7"/>
  <c r="F835" i="7"/>
  <c r="F849" i="7"/>
  <c r="F948" i="7"/>
  <c r="F983" i="7"/>
  <c r="AD983" i="7"/>
  <c r="F1050" i="7"/>
  <c r="F1200" i="7"/>
  <c r="AD1446" i="7"/>
  <c r="F1446" i="7"/>
  <c r="F1432" i="7"/>
  <c r="AD1432" i="7"/>
  <c r="F1032" i="2"/>
  <c r="F1080" i="2"/>
  <c r="F34" i="7"/>
  <c r="F358" i="7"/>
  <c r="F382" i="7"/>
  <c r="F395" i="7"/>
  <c r="AD395" i="7"/>
  <c r="AD399" i="7"/>
  <c r="AD401" i="7"/>
  <c r="F401" i="7"/>
  <c r="F437" i="7"/>
  <c r="F483" i="7"/>
  <c r="AD505" i="7"/>
  <c r="F505" i="7"/>
  <c r="AD518" i="7"/>
  <c r="F518" i="7"/>
  <c r="F551" i="7"/>
  <c r="AD701" i="7"/>
  <c r="F763" i="7"/>
  <c r="F796" i="7"/>
  <c r="F828" i="7"/>
  <c r="F1040" i="7"/>
  <c r="F1131" i="7"/>
  <c r="F1151" i="7"/>
  <c r="F1152" i="7"/>
  <c r="AD1172" i="7"/>
  <c r="F1186" i="7"/>
  <c r="AD1189" i="7"/>
  <c r="F1473" i="7"/>
  <c r="AD1473" i="7"/>
  <c r="F624" i="2"/>
  <c r="F663" i="2"/>
  <c r="F1149" i="2"/>
  <c r="F26" i="7"/>
  <c r="AD51" i="7"/>
  <c r="F215" i="7"/>
  <c r="F231" i="7"/>
  <c r="F246" i="7"/>
  <c r="AD246" i="7"/>
  <c r="F589" i="7"/>
  <c r="AD589" i="7"/>
  <c r="AD635" i="7"/>
  <c r="F761" i="7"/>
  <c r="AD1014" i="7"/>
  <c r="F1067" i="7"/>
  <c r="AD1067" i="7"/>
  <c r="AD1160" i="7"/>
  <c r="F1169" i="7"/>
  <c r="AD1500" i="7"/>
  <c r="F1500" i="7"/>
  <c r="F1472" i="7"/>
  <c r="AD1472" i="7"/>
  <c r="AD1458" i="7"/>
  <c r="F1458" i="7"/>
  <c r="F1444" i="7"/>
  <c r="AD1444" i="7"/>
  <c r="F15" i="7"/>
  <c r="F109" i="7"/>
  <c r="F113" i="7"/>
  <c r="AD237" i="7"/>
  <c r="F288" i="7"/>
  <c r="AD320" i="7"/>
  <c r="F378" i="7"/>
  <c r="F450" i="7"/>
  <c r="AD488" i="7"/>
  <c r="F488" i="7"/>
  <c r="AD511" i="7"/>
  <c r="F534" i="7"/>
  <c r="F607" i="7"/>
  <c r="AD753" i="7"/>
  <c r="F801" i="7"/>
  <c r="F870" i="7"/>
  <c r="F940" i="7"/>
  <c r="F1011" i="7"/>
  <c r="F1016" i="7"/>
  <c r="F1036" i="7"/>
  <c r="AD1059" i="7"/>
  <c r="AD1062" i="7"/>
  <c r="F1082" i="7"/>
  <c r="F1145" i="7"/>
  <c r="F865" i="2"/>
  <c r="F1048" i="2"/>
  <c r="F1054" i="2"/>
  <c r="AD95" i="7"/>
  <c r="AD243" i="7"/>
  <c r="AD255" i="7"/>
  <c r="F255" i="7"/>
  <c r="AD302" i="7"/>
  <c r="F442" i="7"/>
  <c r="F444" i="7"/>
  <c r="F453" i="7"/>
  <c r="AD570" i="7"/>
  <c r="F586" i="7"/>
  <c r="AD586" i="7"/>
  <c r="F604" i="7"/>
  <c r="AD654" i="7"/>
  <c r="F737" i="7"/>
  <c r="AD785" i="7"/>
  <c r="F937" i="7"/>
  <c r="F1052" i="7"/>
  <c r="AD1073" i="7"/>
  <c r="AD1134" i="7"/>
  <c r="AD1137" i="7"/>
  <c r="F680" i="2"/>
  <c r="F935" i="2"/>
  <c r="F1129" i="2"/>
  <c r="AD25" i="7"/>
  <c r="F98" i="7"/>
  <c r="F364" i="7"/>
  <c r="AD383" i="7"/>
  <c r="F383" i="7"/>
  <c r="AD653" i="7"/>
  <c r="F653" i="7"/>
  <c r="F931" i="7"/>
  <c r="AD998" i="7"/>
  <c r="F1134" i="7"/>
  <c r="AD1179" i="7"/>
  <c r="F1179" i="7"/>
  <c r="AD1200" i="7"/>
  <c r="F1114" i="2"/>
  <c r="F50" i="7"/>
  <c r="F222" i="7"/>
  <c r="F229" i="7"/>
  <c r="F262" i="7"/>
  <c r="AD327" i="7"/>
  <c r="F329" i="7"/>
  <c r="F349" i="7"/>
  <c r="AD349" i="7"/>
  <c r="F369" i="7"/>
  <c r="AD575" i="7"/>
  <c r="F715" i="7"/>
  <c r="F910" i="7"/>
  <c r="AD942" i="7"/>
  <c r="F953" i="7"/>
  <c r="AD1116" i="7"/>
  <c r="AD1171" i="7"/>
  <c r="F1198" i="7"/>
  <c r="F833" i="2"/>
  <c r="F1201" i="2"/>
  <c r="F217" i="7"/>
  <c r="F355" i="7"/>
  <c r="AD424" i="7"/>
  <c r="F556" i="7"/>
  <c r="F720" i="7"/>
  <c r="AD720" i="7"/>
  <c r="F733" i="7"/>
  <c r="AD733" i="7"/>
  <c r="F1122" i="7"/>
  <c r="F1195" i="7"/>
  <c r="AD1195" i="7"/>
  <c r="F610" i="2"/>
  <c r="F1169" i="2"/>
  <c r="F66" i="7"/>
  <c r="AD249" i="7"/>
  <c r="F289" i="7"/>
  <c r="F538" i="7"/>
  <c r="AD538" i="7"/>
  <c r="AD574" i="7"/>
  <c r="F574" i="7"/>
  <c r="F688" i="7"/>
  <c r="F877" i="7"/>
  <c r="F962" i="7"/>
  <c r="F1015" i="7"/>
  <c r="F1018" i="7"/>
  <c r="F1021" i="7"/>
  <c r="AD1021" i="7"/>
  <c r="F1103" i="7"/>
  <c r="F1141" i="7"/>
  <c r="F946" i="2"/>
  <c r="F38" i="7"/>
  <c r="AD371" i="7"/>
  <c r="F371" i="7"/>
  <c r="AD1051" i="7"/>
  <c r="F1051" i="7"/>
  <c r="F244" i="7"/>
  <c r="AD549" i="7"/>
  <c r="F549" i="7"/>
  <c r="F847" i="2"/>
  <c r="AD54" i="7"/>
  <c r="F54" i="7"/>
  <c r="F396" i="7"/>
  <c r="AD396" i="7"/>
  <c r="F489" i="7"/>
  <c r="AD489" i="7"/>
  <c r="F912" i="7"/>
  <c r="F796" i="2"/>
  <c r="F996" i="2"/>
  <c r="F13" i="7"/>
  <c r="F14" i="7"/>
  <c r="AD82" i="7"/>
  <c r="F202" i="7"/>
  <c r="F203" i="7"/>
  <c r="F205" i="7"/>
  <c r="F280" i="7"/>
  <c r="AD292" i="7"/>
  <c r="F295" i="7"/>
  <c r="F297" i="7"/>
  <c r="F306" i="7"/>
  <c r="F323" i="7"/>
  <c r="AD323" i="7"/>
  <c r="F340" i="7"/>
  <c r="F449" i="7"/>
  <c r="F459" i="7"/>
  <c r="F490" i="7"/>
  <c r="F555" i="7"/>
  <c r="AD562" i="7"/>
  <c r="F562" i="7"/>
  <c r="F590" i="7"/>
  <c r="AD599" i="7"/>
  <c r="F632" i="7"/>
  <c r="AD669" i="7"/>
  <c r="F677" i="7"/>
  <c r="AD695" i="7"/>
  <c r="F695" i="7"/>
  <c r="F754" i="7"/>
  <c r="F899" i="7"/>
  <c r="F961" i="7"/>
  <c r="AD1063" i="7"/>
  <c r="F1066" i="7"/>
  <c r="F1076" i="7"/>
  <c r="AD1076" i="7"/>
  <c r="F1163" i="7"/>
  <c r="F1271" i="7"/>
  <c r="F1477" i="7"/>
  <c r="F1351" i="7"/>
  <c r="F1402" i="7"/>
  <c r="F1453" i="7"/>
  <c r="F1464" i="7"/>
  <c r="AD1217" i="7"/>
  <c r="F1274" i="7"/>
  <c r="AD1363" i="7"/>
  <c r="F1366" i="7"/>
  <c r="F1368" i="7"/>
  <c r="F1427" i="7"/>
  <c r="AD1468" i="7"/>
  <c r="AD1480" i="7"/>
  <c r="F1502" i="7"/>
  <c r="F49" i="7"/>
  <c r="F216" i="7"/>
  <c r="F477" i="7"/>
  <c r="F595" i="7"/>
  <c r="F852" i="7"/>
  <c r="F1068" i="7"/>
  <c r="F1115" i="7"/>
  <c r="F1136" i="7"/>
  <c r="F1339" i="7"/>
  <c r="F1380" i="7"/>
  <c r="F1443" i="7"/>
  <c r="AD1447" i="7"/>
  <c r="F311" i="7"/>
  <c r="F420" i="7"/>
  <c r="F432" i="7"/>
  <c r="F438" i="7"/>
  <c r="F460" i="7"/>
  <c r="F626" i="7"/>
  <c r="F646" i="7"/>
  <c r="F749" i="7"/>
  <c r="F890" i="7"/>
  <c r="F975" i="7"/>
  <c r="F1024" i="7"/>
  <c r="F1033" i="7"/>
  <c r="F1056" i="7"/>
  <c r="F1109" i="7"/>
  <c r="F1133" i="7"/>
  <c r="F1148" i="7"/>
  <c r="F1278" i="7"/>
  <c r="F1343" i="7"/>
  <c r="F1397" i="7"/>
  <c r="AD1430" i="7"/>
  <c r="AD1496" i="7"/>
  <c r="F1228" i="7"/>
  <c r="AD1239" i="7"/>
  <c r="F1242" i="7"/>
  <c r="F1245" i="7"/>
  <c r="AD1265" i="7"/>
  <c r="AD1294" i="7"/>
  <c r="AD1311" i="7"/>
  <c r="AD1371" i="7"/>
  <c r="F1495" i="7"/>
  <c r="F291" i="7"/>
  <c r="F411" i="7"/>
  <c r="F494" i="7"/>
  <c r="F535" i="7"/>
  <c r="F583" i="7"/>
  <c r="F597" i="7"/>
  <c r="F600" i="7"/>
  <c r="F651" i="7"/>
  <c r="F682" i="7"/>
  <c r="F773" i="7"/>
  <c r="F800" i="7"/>
  <c r="F840" i="7"/>
  <c r="F906" i="7"/>
  <c r="F1038" i="7"/>
  <c r="F1046" i="7"/>
  <c r="F1233" i="7"/>
  <c r="F1261" i="7"/>
  <c r="F1282" i="7"/>
  <c r="F1305" i="7"/>
  <c r="F1373" i="7"/>
  <c r="F1421" i="7"/>
  <c r="AD1461" i="7"/>
  <c r="AD1482" i="7"/>
  <c r="F1283" i="7"/>
  <c r="F1374" i="7"/>
  <c r="F1221" i="7"/>
  <c r="F1252" i="7"/>
  <c r="F1341" i="7"/>
  <c r="F1418" i="7"/>
  <c r="F1469" i="7"/>
  <c r="AD1356" i="7"/>
  <c r="F1404" i="7"/>
  <c r="F1406" i="7"/>
  <c r="F1448" i="7"/>
  <c r="AD1452" i="7"/>
  <c r="F1498" i="7"/>
  <c r="F1497" i="7"/>
  <c r="F1312" i="7"/>
  <c r="F1316" i="7"/>
  <c r="F1367" i="7"/>
  <c r="F1422" i="7"/>
  <c r="F1425" i="7"/>
  <c r="F1465" i="7"/>
  <c r="F90" i="7"/>
  <c r="F111" i="7"/>
  <c r="F121" i="7"/>
  <c r="F135" i="2"/>
  <c r="F6" i="7"/>
  <c r="F7" i="7"/>
  <c r="F9" i="7"/>
  <c r="F69" i="7"/>
  <c r="F112" i="7"/>
  <c r="F198" i="7"/>
  <c r="F85" i="2"/>
  <c r="F172" i="2"/>
  <c r="F70" i="7"/>
  <c r="AD104" i="7"/>
  <c r="F196" i="7"/>
  <c r="F201" i="7"/>
  <c r="AD30" i="7"/>
  <c r="F42" i="7"/>
  <c r="F59" i="7"/>
  <c r="F87" i="7"/>
  <c r="F96" i="7"/>
  <c r="F76" i="2"/>
  <c r="F115" i="2"/>
  <c r="F122" i="2"/>
  <c r="F63" i="7"/>
  <c r="F75" i="7"/>
  <c r="AD90" i="7"/>
  <c r="AD93" i="7"/>
  <c r="F18" i="7"/>
  <c r="F78" i="7"/>
  <c r="F84" i="7"/>
  <c r="AD97" i="7"/>
  <c r="AD111" i="7"/>
  <c r="F67" i="2"/>
  <c r="F11" i="7"/>
  <c r="F47" i="7"/>
  <c r="F80" i="7"/>
  <c r="F117" i="7"/>
  <c r="AD198" i="7"/>
  <c r="F200" i="7"/>
  <c r="F37" i="2"/>
  <c r="F149" i="2"/>
  <c r="F12" i="7"/>
  <c r="F71" i="7"/>
  <c r="F195" i="7"/>
  <c r="F41" i="7"/>
  <c r="F56" i="7"/>
  <c r="F89" i="7"/>
  <c r="F132" i="2"/>
  <c r="F22" i="7"/>
  <c r="F37" i="7"/>
  <c r="F68" i="7"/>
  <c r="AD102" i="7"/>
  <c r="F108" i="7"/>
  <c r="F91" i="2"/>
  <c r="F162" i="2"/>
  <c r="F119" i="7"/>
  <c r="Q776" i="2"/>
  <c r="Q1464" i="2"/>
  <c r="X666" i="6"/>
  <c r="Q1109" i="2"/>
  <c r="Q1471" i="2"/>
  <c r="Q656" i="2"/>
  <c r="Q665" i="2"/>
  <c r="Q1371" i="2"/>
  <c r="Q1093" i="2"/>
  <c r="Q1399" i="2"/>
  <c r="V123" i="6"/>
  <c r="Q707" i="2"/>
  <c r="Q1160" i="2"/>
  <c r="Q1220" i="2"/>
  <c r="Q1385" i="2"/>
  <c r="Q1035" i="2"/>
  <c r="Q1146" i="2"/>
  <c r="V65" i="6"/>
  <c r="V93" i="6"/>
  <c r="V100" i="6"/>
  <c r="Q786" i="2"/>
  <c r="Q870" i="2"/>
  <c r="Q1301" i="2"/>
  <c r="R492" i="2"/>
  <c r="R543" i="2"/>
  <c r="R550" i="2"/>
  <c r="R1225" i="2"/>
  <c r="R1156" i="2"/>
  <c r="R1214" i="2"/>
  <c r="X963" i="6"/>
  <c r="Q962" i="2"/>
  <c r="R455" i="2"/>
  <c r="R418" i="2"/>
  <c r="R955" i="2"/>
  <c r="R962" i="2"/>
  <c r="R969" i="2"/>
  <c r="R1050" i="2"/>
  <c r="R1057" i="2"/>
  <c r="R1064" i="2"/>
  <c r="R1078" i="2"/>
  <c r="X373" i="6"/>
  <c r="Q953" i="2"/>
  <c r="X968" i="6"/>
  <c r="Q967" i="2"/>
  <c r="R1011" i="2"/>
  <c r="R1018" i="2"/>
  <c r="R441" i="2"/>
  <c r="R236" i="2"/>
  <c r="R280" i="2"/>
  <c r="R296" i="2"/>
  <c r="R303" i="2"/>
  <c r="R770" i="2"/>
  <c r="R777" i="2"/>
  <c r="R1347" i="2"/>
  <c r="R1363" i="2"/>
  <c r="R1377" i="2"/>
  <c r="X1434" i="6"/>
  <c r="Q1433" i="2"/>
  <c r="Q969" i="2"/>
  <c r="R1228" i="2"/>
  <c r="R164" i="2"/>
  <c r="R178" i="2"/>
  <c r="R185" i="2"/>
  <c r="R213" i="2"/>
  <c r="R227" i="2"/>
  <c r="R264" i="2"/>
  <c r="R677" i="2"/>
  <c r="R691" i="2"/>
  <c r="R784" i="2"/>
  <c r="R884" i="2"/>
  <c r="R900" i="2"/>
  <c r="R907" i="2"/>
  <c r="R928" i="2"/>
  <c r="R1317" i="2"/>
  <c r="R1331" i="2"/>
  <c r="Q1345" i="2"/>
  <c r="R1405" i="2"/>
  <c r="Y1427" i="6"/>
  <c r="R1426" i="2"/>
  <c r="R282" i="2"/>
  <c r="R298" i="2"/>
  <c r="R312" i="2"/>
  <c r="R321" i="2"/>
  <c r="R946" i="2"/>
  <c r="R266" i="2"/>
  <c r="R916" i="2"/>
  <c r="R1400" i="2"/>
  <c r="R1428" i="2"/>
  <c r="R1435" i="2"/>
  <c r="R208" i="2"/>
  <c r="R402" i="2"/>
  <c r="Q1032" i="2"/>
  <c r="R162" i="2"/>
  <c r="X205" i="6"/>
  <c r="R234" i="2"/>
  <c r="R241" i="2"/>
  <c r="X270" i="6"/>
  <c r="R598" i="2"/>
  <c r="R605" i="2"/>
  <c r="R619" i="2"/>
  <c r="R626" i="2"/>
  <c r="R633" i="2"/>
  <c r="R647" i="2"/>
  <c r="R661" i="2"/>
  <c r="R712" i="2"/>
  <c r="R726" i="2"/>
  <c r="R733" i="2"/>
  <c r="R1294" i="2"/>
  <c r="R1338" i="2"/>
  <c r="R1345" i="2"/>
  <c r="R1361" i="2"/>
  <c r="R1382" i="2"/>
  <c r="R1389" i="2"/>
  <c r="Q1410" i="2"/>
  <c r="Q1101" i="2"/>
  <c r="R183" i="2"/>
  <c r="R204" i="2"/>
  <c r="R554" i="2"/>
  <c r="R568" i="2"/>
  <c r="R575" i="2"/>
  <c r="R582" i="2"/>
  <c r="X646" i="6"/>
  <c r="R675" i="2"/>
  <c r="R682" i="2"/>
  <c r="R859" i="2"/>
  <c r="R875" i="2"/>
  <c r="R1250" i="2"/>
  <c r="R1315" i="2"/>
  <c r="R1322" i="2"/>
  <c r="R1336" i="2"/>
  <c r="R128" i="2"/>
  <c r="R151" i="2"/>
  <c r="R160" i="2"/>
  <c r="X560" i="6"/>
  <c r="R596" i="2"/>
  <c r="R603" i="2"/>
  <c r="R610" i="2"/>
  <c r="R617" i="2"/>
  <c r="R631" i="2"/>
  <c r="R645" i="2"/>
  <c r="R659" i="2"/>
  <c r="R703" i="2"/>
  <c r="R717" i="2"/>
  <c r="R724" i="2"/>
  <c r="R731" i="2"/>
  <c r="R1218" i="2"/>
  <c r="Q1248" i="2"/>
  <c r="R1257" i="2"/>
  <c r="R1271" i="2"/>
  <c r="R1292" i="2"/>
  <c r="R238" i="2"/>
  <c r="R291" i="2"/>
  <c r="R305" i="2"/>
  <c r="X931" i="6"/>
  <c r="Q930" i="2"/>
  <c r="R953" i="2"/>
  <c r="R960" i="2"/>
  <c r="R967" i="2"/>
  <c r="R981" i="2"/>
  <c r="R988" i="2"/>
  <c r="R1039" i="2"/>
  <c r="Q1175" i="2"/>
  <c r="R187" i="2"/>
  <c r="R194" i="2"/>
  <c r="R222" i="2"/>
  <c r="R335" i="2"/>
  <c r="R937" i="2"/>
  <c r="Q1356" i="2"/>
  <c r="Y1415" i="6"/>
  <c r="R1013" i="2"/>
  <c r="R1407" i="2"/>
  <c r="R142" i="2"/>
  <c r="R566" i="2"/>
  <c r="R587" i="2"/>
  <c r="Y681" i="6"/>
  <c r="R687" i="2"/>
  <c r="R1227" i="2"/>
  <c r="R1234" i="2"/>
  <c r="R1248" i="2"/>
  <c r="R1255" i="2"/>
  <c r="Q1276" i="2"/>
  <c r="R1020" i="2"/>
  <c r="R1043" i="2"/>
  <c r="R395" i="2"/>
  <c r="Y984" i="6"/>
  <c r="R990" i="2"/>
  <c r="R1027" i="2"/>
  <c r="R1168" i="2"/>
  <c r="R932" i="2"/>
  <c r="R939" i="2"/>
  <c r="R997" i="2"/>
  <c r="R1004" i="2"/>
  <c r="R1025" i="2"/>
  <c r="R259" i="2"/>
  <c r="R1071" i="2"/>
  <c r="V43" i="6"/>
  <c r="V50" i="6"/>
  <c r="R501" i="2"/>
  <c r="X523" i="6"/>
  <c r="X558" i="6"/>
  <c r="R601" i="2"/>
  <c r="R629" i="2"/>
  <c r="R1276" i="2"/>
  <c r="R1016" i="2"/>
  <c r="X1031" i="6"/>
  <c r="R1189" i="2"/>
  <c r="Y1204" i="6"/>
  <c r="R1232" i="2"/>
  <c r="R1253" i="2"/>
  <c r="R1306" i="2"/>
  <c r="R1334" i="2"/>
  <c r="R1134" i="2"/>
  <c r="R1221" i="2"/>
  <c r="R1274" i="2"/>
  <c r="R1290" i="2"/>
  <c r="X1474" i="6"/>
  <c r="Q1473" i="2"/>
  <c r="R1482" i="2"/>
  <c r="W120" i="6"/>
  <c r="R255" i="2"/>
  <c r="R269" i="2"/>
  <c r="X277" i="6"/>
  <c r="R636" i="2"/>
  <c r="R882" i="2"/>
  <c r="R972" i="2"/>
  <c r="R1095" i="2"/>
  <c r="R1102" i="2"/>
  <c r="R1109" i="2"/>
  <c r="R1148" i="2"/>
  <c r="R1164" i="2"/>
  <c r="R525" i="2"/>
  <c r="R873" i="2"/>
  <c r="R898" i="2"/>
  <c r="R131" i="2"/>
  <c r="Y367" i="6"/>
  <c r="R493" i="2"/>
  <c r="R509" i="2"/>
  <c r="R815" i="2"/>
  <c r="Q1489" i="2"/>
  <c r="R373" i="2"/>
  <c r="R463" i="2"/>
  <c r="R477" i="2"/>
  <c r="R523" i="2"/>
  <c r="R562" i="2"/>
  <c r="R590" i="2"/>
  <c r="R785" i="2"/>
  <c r="R1042" i="2"/>
  <c r="R239" i="2"/>
  <c r="R664" i="2"/>
  <c r="R138" i="2"/>
  <c r="R154" i="2"/>
  <c r="R297" i="2"/>
  <c r="R364" i="2"/>
  <c r="R440" i="2"/>
  <c r="R454" i="2"/>
  <c r="R498" i="2"/>
  <c r="R500" i="2"/>
  <c r="R507" i="2"/>
  <c r="R514" i="2"/>
  <c r="R841" i="2"/>
  <c r="R855" i="2"/>
  <c r="R869" i="2"/>
  <c r="R917" i="2"/>
  <c r="R954" i="2"/>
  <c r="R1155" i="2"/>
  <c r="R1171" i="2"/>
  <c r="R1256" i="2"/>
  <c r="R1427" i="2"/>
  <c r="R1464" i="2"/>
  <c r="R1471" i="2"/>
  <c r="R149" i="2"/>
  <c r="R634" i="2"/>
  <c r="R850" i="2"/>
  <c r="R991" i="2"/>
  <c r="R808" i="2"/>
  <c r="Q815" i="2"/>
  <c r="R949" i="2"/>
  <c r="Q977" i="2"/>
  <c r="Q986" i="2"/>
  <c r="Q1030" i="2"/>
  <c r="R1141" i="2"/>
  <c r="R1182" i="2"/>
  <c r="Q1380" i="2"/>
  <c r="R341" i="2"/>
  <c r="R408" i="2"/>
  <c r="R468" i="2"/>
  <c r="R482" i="2"/>
  <c r="R521" i="2"/>
  <c r="R725" i="2"/>
  <c r="R938" i="2"/>
  <c r="R1033" i="2"/>
  <c r="R1107" i="2"/>
  <c r="R1123" i="2"/>
  <c r="R1130" i="2"/>
  <c r="R1146" i="2"/>
  <c r="R1169" i="2"/>
  <c r="R1206" i="2"/>
  <c r="R1501" i="2"/>
  <c r="R592" i="2"/>
  <c r="R688" i="2"/>
  <c r="R839" i="2"/>
  <c r="R885" i="2"/>
  <c r="R901" i="2"/>
  <c r="R1024" i="2"/>
  <c r="R1121" i="2"/>
  <c r="R1144" i="2"/>
  <c r="R1176" i="2"/>
  <c r="R1204" i="2"/>
  <c r="R1455" i="2"/>
  <c r="Q1490" i="2"/>
  <c r="Q1499" i="2"/>
  <c r="R426" i="2"/>
  <c r="R641" i="2"/>
  <c r="R678" i="2"/>
  <c r="Q903" i="2"/>
  <c r="R919" i="2"/>
  <c r="Q926" i="2"/>
  <c r="R1009" i="2"/>
  <c r="Q1210" i="2"/>
  <c r="R1223" i="2"/>
  <c r="R1230" i="2"/>
  <c r="R1237" i="2"/>
  <c r="R353" i="2"/>
  <c r="R466" i="2"/>
  <c r="R535" i="2"/>
  <c r="R695" i="2"/>
  <c r="R730" i="2"/>
  <c r="R758" i="2"/>
  <c r="X914" i="6"/>
  <c r="R1360" i="2"/>
  <c r="R1381" i="2"/>
  <c r="R1388" i="2"/>
  <c r="R1490" i="2"/>
  <c r="R1499" i="2"/>
  <c r="R218" i="2"/>
  <c r="R387" i="2"/>
  <c r="R403" i="2"/>
  <c r="Q1352" i="2"/>
  <c r="R196" i="2"/>
  <c r="R233" i="2"/>
  <c r="R240" i="2"/>
  <c r="R323" i="2"/>
  <c r="R367" i="2"/>
  <c r="R503" i="2"/>
  <c r="R549" i="2"/>
  <c r="R686" i="2"/>
  <c r="R693" i="2"/>
  <c r="R816" i="2"/>
  <c r="R830" i="2"/>
  <c r="R865" i="2"/>
  <c r="R883" i="2"/>
  <c r="R899" i="2"/>
  <c r="R1151" i="2"/>
  <c r="R1231" i="2"/>
  <c r="R1305" i="2"/>
  <c r="R1326" i="2"/>
  <c r="R1333" i="2"/>
  <c r="R1430" i="2"/>
  <c r="R1453" i="2"/>
  <c r="R1460" i="2"/>
  <c r="R534" i="2"/>
  <c r="R202" i="2"/>
  <c r="R232" i="2"/>
  <c r="X577" i="6"/>
  <c r="R599" i="2"/>
  <c r="R613" i="2"/>
  <c r="R829" i="2"/>
  <c r="R843" i="2"/>
  <c r="R857" i="2"/>
  <c r="R864" i="2"/>
  <c r="R926" i="2"/>
  <c r="R1173" i="2"/>
  <c r="R1187" i="2"/>
  <c r="R1194" i="2"/>
  <c r="R1219" i="2"/>
  <c r="R1244" i="2"/>
  <c r="R1304" i="2"/>
  <c r="R1445" i="2"/>
  <c r="R1452" i="2"/>
  <c r="R1459" i="2"/>
  <c r="R1473" i="2"/>
  <c r="R1480" i="2"/>
  <c r="R158" i="2"/>
  <c r="Q850" i="2"/>
  <c r="R1251" i="2"/>
  <c r="R1283" i="2"/>
  <c r="Q1394" i="2"/>
  <c r="R174" i="2"/>
  <c r="R935" i="2"/>
  <c r="R1203" i="2"/>
  <c r="R1260" i="2"/>
  <c r="Q1366" i="2"/>
  <c r="R295" i="2"/>
  <c r="R309" i="2"/>
  <c r="R325" i="2"/>
  <c r="R332" i="2"/>
  <c r="R399" i="2"/>
  <c r="R422" i="2"/>
  <c r="R459" i="2"/>
  <c r="R489" i="2"/>
  <c r="R496" i="2"/>
  <c r="R505" i="2"/>
  <c r="R350" i="2"/>
  <c r="R442" i="2"/>
  <c r="R942" i="2"/>
  <c r="R958" i="2"/>
  <c r="R1210" i="2"/>
  <c r="R302" i="2"/>
  <c r="R318" i="2"/>
  <c r="R836" i="2"/>
  <c r="Q857" i="2"/>
  <c r="Q1000" i="2"/>
  <c r="R1313" i="2"/>
  <c r="R210" i="2"/>
  <c r="R268" i="2"/>
  <c r="R344" i="2"/>
  <c r="R351" i="2"/>
  <c r="R434" i="2"/>
  <c r="R533" i="2"/>
  <c r="R591" i="2"/>
  <c r="R663" i="2"/>
  <c r="R735" i="2"/>
  <c r="R756" i="2"/>
  <c r="R763" i="2"/>
  <c r="R786" i="2"/>
  <c r="X812" i="6"/>
  <c r="Y1037" i="6"/>
  <c r="R1052" i="2"/>
  <c r="R1066" i="2"/>
  <c r="R1089" i="2"/>
  <c r="R1126" i="2"/>
  <c r="R1149" i="2"/>
  <c r="R1259" i="2"/>
  <c r="R1289" i="2"/>
  <c r="R1342" i="2"/>
  <c r="R1349" i="2"/>
  <c r="R1358" i="2"/>
  <c r="R1372" i="2"/>
  <c r="R1379" i="2"/>
  <c r="R1386" i="2"/>
  <c r="R1325" i="2"/>
  <c r="R1373" i="2"/>
  <c r="R1387" i="2"/>
  <c r="R1403" i="2"/>
  <c r="R1417" i="2"/>
  <c r="V35" i="6"/>
  <c r="V42" i="6"/>
  <c r="V56" i="6"/>
  <c r="R136" i="2"/>
  <c r="R170" i="2"/>
  <c r="R253" i="2"/>
  <c r="R287" i="2"/>
  <c r="R379" i="2"/>
  <c r="R432" i="2"/>
  <c r="R462" i="2"/>
  <c r="R745" i="2"/>
  <c r="R759" i="2"/>
  <c r="R798" i="2"/>
  <c r="R805" i="2"/>
  <c r="R821" i="2"/>
  <c r="R856" i="2"/>
  <c r="R890" i="2"/>
  <c r="R913" i="2"/>
  <c r="R1007" i="2"/>
  <c r="R1048" i="2"/>
  <c r="R1188" i="2"/>
  <c r="R1195" i="2"/>
  <c r="R1258" i="2"/>
  <c r="R1265" i="2"/>
  <c r="R1272" i="2"/>
  <c r="R1288" i="2"/>
  <c r="R1341" i="2"/>
  <c r="R1348" i="2"/>
  <c r="R1444" i="2"/>
  <c r="R143" i="2"/>
  <c r="R230" i="2"/>
  <c r="R237" i="2"/>
  <c r="R551" i="2"/>
  <c r="R581" i="2"/>
  <c r="R632" i="2"/>
  <c r="R692" i="2"/>
  <c r="R715" i="2"/>
  <c r="R920" i="2"/>
  <c r="R982" i="2"/>
  <c r="R1037" i="2"/>
  <c r="R1046" i="2"/>
  <c r="R1165" i="2"/>
  <c r="R1401" i="2"/>
  <c r="R1415" i="2"/>
  <c r="R1431" i="2"/>
  <c r="R265" i="2"/>
  <c r="R283" i="2"/>
  <c r="R384" i="2"/>
  <c r="R423" i="2"/>
  <c r="R437" i="2"/>
  <c r="R547" i="2"/>
  <c r="R660" i="2"/>
  <c r="R736" i="2"/>
  <c r="R743" i="2"/>
  <c r="R757" i="2"/>
  <c r="R773" i="2"/>
  <c r="R840" i="2"/>
  <c r="R904" i="2"/>
  <c r="R927" i="2"/>
  <c r="R1005" i="2"/>
  <c r="R1053" i="2"/>
  <c r="R1067" i="2"/>
  <c r="R1179" i="2"/>
  <c r="R1233" i="2"/>
  <c r="R1240" i="2"/>
  <c r="R102" i="2"/>
  <c r="R150" i="2"/>
  <c r="R235" i="2"/>
  <c r="R398" i="2"/>
  <c r="R451" i="2"/>
  <c r="R504" i="2"/>
  <c r="R644" i="2"/>
  <c r="R674" i="2"/>
  <c r="R720" i="2"/>
  <c r="R886" i="2"/>
  <c r="R941" i="2"/>
  <c r="R966" i="2"/>
  <c r="R1081" i="2"/>
  <c r="R1207" i="2"/>
  <c r="R1222" i="2"/>
  <c r="R1429" i="2"/>
  <c r="Y1464" i="6"/>
  <c r="V17" i="6"/>
  <c r="V24" i="6"/>
  <c r="V31" i="6"/>
  <c r="R30" i="2" s="1"/>
  <c r="V66" i="6"/>
  <c r="R157" i="2"/>
  <c r="R205" i="2"/>
  <c r="Y257" i="6"/>
  <c r="R338" i="2"/>
  <c r="R359" i="2"/>
  <c r="R465" i="2"/>
  <c r="R479" i="2"/>
  <c r="R570" i="2"/>
  <c r="R748" i="2"/>
  <c r="R755" i="2"/>
  <c r="R771" i="2"/>
  <c r="R778" i="2"/>
  <c r="R801" i="2"/>
  <c r="R1065" i="2"/>
  <c r="R1191" i="2"/>
  <c r="R1205" i="2"/>
  <c r="R1291" i="2"/>
  <c r="X458" i="6"/>
  <c r="X211" i="6"/>
  <c r="X424" i="6"/>
  <c r="Q961" i="2"/>
  <c r="Q1263" i="2"/>
  <c r="X1264" i="6"/>
  <c r="Q1293" i="2"/>
  <c r="X557" i="6"/>
  <c r="X564" i="6"/>
  <c r="X779" i="6"/>
  <c r="Q778" i="2"/>
  <c r="X919" i="6"/>
  <c r="Q918" i="2"/>
  <c r="Q934" i="2"/>
  <c r="X935" i="6"/>
  <c r="X942" i="6"/>
  <c r="Q941" i="2"/>
  <c r="X267" i="6"/>
  <c r="X1073" i="6"/>
  <c r="Q1072" i="2"/>
  <c r="X1246" i="6"/>
  <c r="Q1245" i="2"/>
  <c r="Q1252" i="2"/>
  <c r="X1253" i="6"/>
  <c r="X515" i="6"/>
  <c r="X710" i="6"/>
  <c r="Q709" i="2"/>
  <c r="Q891" i="2"/>
  <c r="X1064" i="6"/>
  <c r="Q1063" i="2"/>
  <c r="R1079" i="2"/>
  <c r="X307" i="6"/>
  <c r="X566" i="6"/>
  <c r="X235" i="6"/>
  <c r="Q654" i="2"/>
  <c r="X1016" i="6"/>
  <c r="Q1015" i="2"/>
  <c r="V61" i="6"/>
  <c r="R60" i="2" s="1"/>
  <c r="X685" i="6"/>
  <c r="Q684" i="2"/>
  <c r="X329" i="6"/>
  <c r="X998" i="6"/>
  <c r="Q997" i="2"/>
  <c r="Q1178" i="2"/>
  <c r="X238" i="6"/>
  <c r="R1112" i="2"/>
  <c r="Y1113" i="6"/>
  <c r="X316" i="6"/>
  <c r="X575" i="6"/>
  <c r="X612" i="6"/>
  <c r="Q1304" i="2"/>
  <c r="V55" i="6"/>
  <c r="V64" i="6"/>
  <c r="V78" i="6"/>
  <c r="V85" i="6"/>
  <c r="V92" i="6"/>
  <c r="Q943" i="2"/>
  <c r="X784" i="6"/>
  <c r="X1094" i="6"/>
  <c r="X1180" i="6"/>
  <c r="V47" i="6"/>
  <c r="V70" i="6"/>
  <c r="V91" i="6"/>
  <c r="V98" i="6"/>
  <c r="X466" i="6"/>
  <c r="Q1062" i="2"/>
  <c r="X1306" i="6"/>
  <c r="Q1305" i="2"/>
  <c r="Q1474" i="2"/>
  <c r="Q1159" i="2"/>
  <c r="X1160" i="6"/>
  <c r="Q990" i="2"/>
  <c r="X246" i="6"/>
  <c r="Q661" i="2"/>
  <c r="Q1298" i="2"/>
  <c r="V74" i="6"/>
  <c r="V81" i="6"/>
  <c r="V88" i="6"/>
  <c r="Q1044" i="2"/>
  <c r="Q1316" i="2"/>
  <c r="Q679" i="2"/>
  <c r="V109" i="6"/>
  <c r="R108" i="2" s="1"/>
  <c r="X1393" i="6"/>
  <c r="Q1392" i="2"/>
  <c r="X1402" i="6"/>
  <c r="Q1401" i="2"/>
  <c r="Q1408" i="2"/>
  <c r="X550" i="6"/>
  <c r="V5" i="6"/>
  <c r="V12" i="6"/>
  <c r="V26" i="6"/>
  <c r="R156" i="2"/>
  <c r="Q1288" i="2"/>
  <c r="X1132" i="6"/>
  <c r="Y1499" i="6"/>
  <c r="R1498" i="2"/>
  <c r="Q1075" i="2"/>
  <c r="X257" i="6"/>
  <c r="Q1076" i="2"/>
  <c r="Q768" i="2"/>
  <c r="X288" i="6"/>
  <c r="V107" i="6"/>
  <c r="V114" i="6"/>
  <c r="V8" i="6"/>
  <c r="V29" i="6"/>
  <c r="V52" i="6"/>
  <c r="V68" i="6"/>
  <c r="V112" i="6"/>
  <c r="V119" i="6"/>
  <c r="Y1052" i="6"/>
  <c r="W22" i="6"/>
  <c r="V73" i="6"/>
  <c r="V80" i="6"/>
  <c r="V87" i="6"/>
  <c r="V101" i="6"/>
  <c r="X546" i="6"/>
  <c r="X1269" i="6"/>
  <c r="V18" i="6"/>
  <c r="V115" i="6"/>
  <c r="X1033" i="6"/>
  <c r="X1173" i="6"/>
  <c r="V1007" i="6"/>
  <c r="V9" i="6"/>
  <c r="V23" i="6"/>
  <c r="V39" i="6"/>
  <c r="V46" i="6"/>
  <c r="V53" i="6"/>
  <c r="W55" i="6"/>
  <c r="V60" i="6"/>
  <c r="W64" i="6"/>
  <c r="V69" i="6"/>
  <c r="V7" i="6"/>
  <c r="V14" i="6"/>
  <c r="V21" i="6"/>
  <c r="V28" i="6"/>
  <c r="R27" i="2" s="1"/>
  <c r="V37" i="6"/>
  <c r="V51" i="6"/>
  <c r="X289" i="6"/>
  <c r="V706" i="6"/>
  <c r="Y706" i="6" s="1"/>
  <c r="Q808" i="2"/>
  <c r="V1057" i="6"/>
  <c r="X1227" i="6"/>
  <c r="Q1226" i="2"/>
  <c r="V131" i="6"/>
  <c r="X619" i="6"/>
  <c r="V1100" i="6"/>
  <c r="X1153" i="6"/>
  <c r="Q1152" i="2"/>
  <c r="X870" i="6"/>
  <c r="Q869" i="2"/>
  <c r="V362" i="6"/>
  <c r="Y362" i="6" s="1"/>
  <c r="W91" i="6"/>
  <c r="V176" i="6"/>
  <c r="R175" i="2" s="1"/>
  <c r="V180" i="6"/>
  <c r="R179" i="2" s="1"/>
  <c r="V244" i="6"/>
  <c r="R243" i="2" s="1"/>
  <c r="V717" i="6"/>
  <c r="V859" i="6"/>
  <c r="V915" i="6"/>
  <c r="R1470" i="2"/>
  <c r="V10" i="6"/>
  <c r="V19" i="6"/>
  <c r="V44" i="6"/>
  <c r="V62" i="6"/>
  <c r="R61" i="2" s="1"/>
  <c r="W66" i="6"/>
  <c r="V71" i="6"/>
  <c r="R70" i="2" s="1"/>
  <c r="V94" i="6"/>
  <c r="V96" i="6"/>
  <c r="V105" i="6"/>
  <c r="V121" i="6"/>
  <c r="V174" i="6"/>
  <c r="V196" i="6"/>
  <c r="X236" i="6"/>
  <c r="V801" i="6"/>
  <c r="X1225" i="6"/>
  <c r="V141" i="6"/>
  <c r="V164" i="6"/>
  <c r="V207" i="6"/>
  <c r="V291" i="6"/>
  <c r="V328" i="6"/>
  <c r="V503" i="6"/>
  <c r="V516" i="6"/>
  <c r="X626" i="6"/>
  <c r="X1125" i="6"/>
  <c r="V1202" i="6"/>
  <c r="V1255" i="6"/>
  <c r="R1254" i="2" s="1"/>
  <c r="V168" i="6"/>
  <c r="Q867" i="2"/>
  <c r="V300" i="6"/>
  <c r="V402" i="6"/>
  <c r="V413" i="6"/>
  <c r="Y413" i="6" s="1"/>
  <c r="V457" i="6"/>
  <c r="V514" i="6"/>
  <c r="V580" i="6"/>
  <c r="V711" i="6"/>
  <c r="V753" i="6"/>
  <c r="V825" i="6"/>
  <c r="V975" i="6"/>
  <c r="V15" i="6"/>
  <c r="V33" i="6"/>
  <c r="W44" i="6"/>
  <c r="V49" i="6"/>
  <c r="R48" i="2" s="1"/>
  <c r="V58" i="6"/>
  <c r="V76" i="6"/>
  <c r="V83" i="6"/>
  <c r="V110" i="6"/>
  <c r="R109" i="2" s="1"/>
  <c r="V117" i="6"/>
  <c r="V135" i="6"/>
  <c r="V146" i="6"/>
  <c r="V156" i="6"/>
  <c r="X298" i="6"/>
  <c r="Y336" i="6"/>
  <c r="V343" i="6"/>
  <c r="V393" i="6"/>
  <c r="V542" i="6"/>
  <c r="V565" i="6"/>
  <c r="V651" i="6"/>
  <c r="V821" i="6"/>
  <c r="Y821" i="6" s="1"/>
  <c r="V864" i="6"/>
  <c r="X943" i="6"/>
  <c r="V949" i="6"/>
  <c r="X1024" i="6"/>
  <c r="V182" i="6"/>
  <c r="Q1124" i="2"/>
  <c r="Q1190" i="2"/>
  <c r="V6" i="6"/>
  <c r="V13" i="6"/>
  <c r="V22" i="6"/>
  <c r="R21" i="2" s="1"/>
  <c r="V40" i="6"/>
  <c r="V67" i="6"/>
  <c r="V90" i="6"/>
  <c r="V99" i="6"/>
  <c r="V108" i="6"/>
  <c r="V124" i="6"/>
  <c r="R123" i="2" s="1"/>
  <c r="V160" i="6"/>
  <c r="V222" i="6"/>
  <c r="V488" i="6"/>
  <c r="V574" i="6"/>
  <c r="V609" i="6"/>
  <c r="V653" i="6"/>
  <c r="X1141" i="6"/>
  <c r="X1284" i="6"/>
  <c r="Q847" i="2"/>
  <c r="V133" i="6"/>
  <c r="R132" i="2" s="1"/>
  <c r="X407" i="6"/>
  <c r="V649" i="6"/>
  <c r="V784" i="6"/>
  <c r="X795" i="6"/>
  <c r="V945" i="6"/>
  <c r="V1286" i="6"/>
  <c r="Q1428" i="2"/>
  <c r="V4" i="6"/>
  <c r="V11" i="6"/>
  <c r="W15" i="6"/>
  <c r="V20" i="6"/>
  <c r="V38" i="6"/>
  <c r="R37" i="2" s="1"/>
  <c r="V63" i="6"/>
  <c r="V72" i="6"/>
  <c r="V97" i="6"/>
  <c r="V106" i="6"/>
  <c r="V122" i="6"/>
  <c r="V218" i="6"/>
  <c r="V243" i="6"/>
  <c r="R242" i="2" s="1"/>
  <c r="V274" i="6"/>
  <c r="Y274" i="6" s="1"/>
  <c r="V294" i="6"/>
  <c r="V398" i="6"/>
  <c r="V486" i="6"/>
  <c r="V570" i="6"/>
  <c r="V607" i="6"/>
  <c r="V671" i="6"/>
  <c r="Q978" i="2"/>
  <c r="Q1001" i="2"/>
  <c r="V27" i="6"/>
  <c r="W29" i="6"/>
  <c r="V36" i="6"/>
  <c r="V45" i="6"/>
  <c r="W47" i="6"/>
  <c r="V54" i="6"/>
  <c r="V79" i="6"/>
  <c r="V86" i="6"/>
  <c r="R85" i="2" s="1"/>
  <c r="V95" i="6"/>
  <c r="V104" i="6"/>
  <c r="V113" i="6"/>
  <c r="V120" i="6"/>
  <c r="V173" i="6"/>
  <c r="V276" i="6"/>
  <c r="Y276" i="6" s="1"/>
  <c r="V280" i="6"/>
  <c r="V318" i="6"/>
  <c r="V320" i="6"/>
  <c r="V484" i="6"/>
  <c r="R483" i="2" s="1"/>
  <c r="X691" i="6"/>
  <c r="V925" i="6"/>
  <c r="V1042" i="6"/>
  <c r="X202" i="6"/>
  <c r="V212" i="6"/>
  <c r="V327" i="6"/>
  <c r="V329" i="6"/>
  <c r="X480" i="6"/>
  <c r="V553" i="6"/>
  <c r="V669" i="6"/>
  <c r="V1218" i="6"/>
  <c r="V623" i="6"/>
  <c r="R414" i="2"/>
  <c r="V16" i="6"/>
  <c r="V25" i="6"/>
  <c r="V34" i="6"/>
  <c r="V59" i="6"/>
  <c r="V77" i="6"/>
  <c r="V84" i="6"/>
  <c r="V102" i="6"/>
  <c r="V111" i="6"/>
  <c r="V118" i="6"/>
  <c r="V138" i="6"/>
  <c r="V140" i="6"/>
  <c r="R139" i="2" s="1"/>
  <c r="V147" i="6"/>
  <c r="V204" i="6"/>
  <c r="V258" i="6"/>
  <c r="V543" i="6"/>
  <c r="Y543" i="6" s="1"/>
  <c r="V545" i="6"/>
  <c r="X805" i="6"/>
  <c r="X957" i="6"/>
  <c r="X1212" i="6"/>
  <c r="V461" i="6"/>
  <c r="V719" i="6"/>
  <c r="V41" i="6"/>
  <c r="V136" i="6"/>
  <c r="V153" i="6"/>
  <c r="V189" i="6"/>
  <c r="V202" i="6"/>
  <c r="Y202" i="6" s="1"/>
  <c r="V489" i="6"/>
  <c r="V528" i="6"/>
  <c r="V667" i="6"/>
  <c r="V763" i="6"/>
  <c r="V805" i="6"/>
  <c r="V1269" i="6"/>
  <c r="V148" i="6"/>
  <c r="V192" i="6"/>
  <c r="Q1200" i="2"/>
  <c r="V30" i="6"/>
  <c r="V32" i="6"/>
  <c r="W34" i="6"/>
  <c r="V48" i="6"/>
  <c r="V57" i="6"/>
  <c r="V75" i="6"/>
  <c r="R74" i="2" s="1"/>
  <c r="V82" i="6"/>
  <c r="V89" i="6"/>
  <c r="W111" i="6"/>
  <c r="V116" i="6"/>
  <c r="V134" i="6"/>
  <c r="V145" i="6"/>
  <c r="V248" i="6"/>
  <c r="X719" i="6"/>
  <c r="V807" i="6"/>
  <c r="V1304" i="6"/>
  <c r="V1000" i="6"/>
  <c r="V1016" i="6"/>
  <c r="V1265" i="6"/>
  <c r="X1361" i="6"/>
  <c r="V1405" i="6"/>
  <c r="V988" i="6"/>
  <c r="X1045" i="6"/>
  <c r="V1151" i="6"/>
  <c r="V1237" i="6"/>
  <c r="V1280" i="6"/>
  <c r="V1321" i="6"/>
  <c r="V1394" i="6"/>
  <c r="V447" i="6"/>
  <c r="V474" i="6"/>
  <c r="V762" i="6"/>
  <c r="V781" i="6"/>
  <c r="V1212" i="6"/>
  <c r="V1493" i="6"/>
  <c r="V826" i="6"/>
  <c r="V392" i="6"/>
  <c r="V208" i="6"/>
  <c r="V263" i="6"/>
  <c r="V289" i="6"/>
  <c r="V317" i="6"/>
  <c r="V350" i="6"/>
  <c r="V562" i="6"/>
  <c r="V564" i="6"/>
  <c r="V709" i="6"/>
  <c r="V728" i="6"/>
  <c r="V766" i="6"/>
  <c r="Y766" i="6" s="1"/>
  <c r="V896" i="6"/>
  <c r="V1129" i="6"/>
  <c r="X1326" i="6"/>
  <c r="V1385" i="6"/>
  <c r="V245" i="6"/>
  <c r="V259" i="6"/>
  <c r="V277" i="6"/>
  <c r="V279" i="6"/>
  <c r="V348" i="6"/>
  <c r="V361" i="6"/>
  <c r="V371" i="6"/>
  <c r="V373" i="6"/>
  <c r="V401" i="6"/>
  <c r="Y428" i="6"/>
  <c r="V428" i="6"/>
  <c r="V462" i="6"/>
  <c r="V485" i="6"/>
  <c r="V517" i="6"/>
  <c r="V533" i="6"/>
  <c r="V560" i="6"/>
  <c r="V589" i="6"/>
  <c r="V699" i="6"/>
  <c r="R698" i="2" s="1"/>
  <c r="V924" i="6"/>
  <c r="V1085" i="6"/>
  <c r="V307" i="6"/>
  <c r="V386" i="6"/>
  <c r="V527" i="6"/>
  <c r="V631" i="6"/>
  <c r="V691" i="6"/>
  <c r="V832" i="6"/>
  <c r="V909" i="6"/>
  <c r="V964" i="6"/>
  <c r="V1081" i="6"/>
  <c r="V1244" i="6"/>
  <c r="V194" i="6"/>
  <c r="V293" i="6"/>
  <c r="V344" i="6"/>
  <c r="V458" i="6"/>
  <c r="V558" i="6"/>
  <c r="V639" i="6"/>
  <c r="V650" i="6"/>
  <c r="V695" i="6"/>
  <c r="V739" i="6"/>
  <c r="V741" i="6"/>
  <c r="V875" i="6"/>
  <c r="Y875" i="6" s="1"/>
  <c r="V944" i="6"/>
  <c r="V987" i="6"/>
  <c r="V993" i="6"/>
  <c r="V1001" i="6"/>
  <c r="V1154" i="6"/>
  <c r="V1476" i="6"/>
  <c r="Y511" i="6"/>
  <c r="V525" i="6"/>
  <c r="R524" i="2" s="1"/>
  <c r="V714" i="6"/>
  <c r="V818" i="6"/>
  <c r="V824" i="6"/>
  <c r="V881" i="6"/>
  <c r="V948" i="6"/>
  <c r="V958" i="6"/>
  <c r="V1015" i="6"/>
  <c r="V1112" i="6"/>
  <c r="V1134" i="6"/>
  <c r="V1146" i="6"/>
  <c r="Y1146" i="6" s="1"/>
  <c r="V1158" i="6"/>
  <c r="V1160" i="6"/>
  <c r="R1159" i="2" s="1"/>
  <c r="V1279" i="6"/>
  <c r="V1281" i="6"/>
  <c r="V1283" i="6"/>
  <c r="V1301" i="6"/>
  <c r="V1413" i="6"/>
  <c r="V332" i="6"/>
  <c r="V554" i="6"/>
  <c r="V654" i="6"/>
  <c r="V712" i="6"/>
  <c r="V735" i="6"/>
  <c r="V769" i="6"/>
  <c r="V794" i="6"/>
  <c r="V847" i="6"/>
  <c r="V867" i="6"/>
  <c r="V889" i="6"/>
  <c r="V946" i="6"/>
  <c r="X974" i="6"/>
  <c r="V1061" i="6"/>
  <c r="Y1061" i="6" s="1"/>
  <c r="V863" i="6"/>
  <c r="Y863" i="6" s="1"/>
  <c r="V895" i="6"/>
  <c r="V931" i="6"/>
  <c r="V1331" i="6"/>
  <c r="X1376" i="6"/>
  <c r="X386" i="6"/>
  <c r="V391" i="6"/>
  <c r="V473" i="6"/>
  <c r="V700" i="6"/>
  <c r="Y700" i="6" s="1"/>
  <c r="V708" i="6"/>
  <c r="X826" i="6"/>
  <c r="V849" i="6"/>
  <c r="V1088" i="6"/>
  <c r="Y1341" i="6"/>
  <c r="V1355" i="6"/>
  <c r="Y1453" i="6"/>
  <c r="V1489" i="6"/>
  <c r="Y1489" i="6" s="1"/>
  <c r="Y1326" i="6"/>
  <c r="V1422" i="6"/>
  <c r="V1426" i="6"/>
  <c r="V1475" i="6"/>
  <c r="V1439" i="6"/>
  <c r="V1357" i="6"/>
  <c r="V1381" i="6"/>
  <c r="V1463" i="6"/>
  <c r="V1311" i="6"/>
  <c r="Y1373" i="6"/>
  <c r="V1438" i="6"/>
  <c r="V1478" i="6"/>
  <c r="X1500" i="6"/>
  <c r="R871" i="2"/>
  <c r="R197" i="2"/>
  <c r="R506" i="2"/>
  <c r="Y688" i="6"/>
  <c r="Y1108" i="6"/>
  <c r="Y1402" i="6"/>
  <c r="Y1444" i="6"/>
  <c r="R983" i="2"/>
  <c r="R171" i="2"/>
  <c r="R199" i="2"/>
  <c r="Y368" i="6"/>
  <c r="Y479" i="6"/>
  <c r="Y521" i="6"/>
  <c r="Y1011" i="6"/>
  <c r="Y254" i="6"/>
  <c r="R324" i="2"/>
  <c r="R322" i="2"/>
  <c r="Y435" i="6"/>
  <c r="R464" i="2"/>
  <c r="R700" i="2"/>
  <c r="R742" i="2"/>
  <c r="Y1012" i="6"/>
  <c r="Y1136" i="6"/>
  <c r="Y1319" i="6"/>
  <c r="Y228" i="6"/>
  <c r="Y872" i="6"/>
  <c r="R968" i="2"/>
  <c r="R519" i="2"/>
  <c r="R1135" i="2"/>
  <c r="R1414" i="2"/>
  <c r="R254" i="2"/>
  <c r="Y269" i="6"/>
  <c r="R336" i="2"/>
  <c r="Y563" i="6"/>
  <c r="Y1080" i="6"/>
  <c r="Y1094" i="6"/>
  <c r="R126" i="2"/>
  <c r="R380" i="2"/>
  <c r="Y618" i="6"/>
  <c r="R226" i="2"/>
  <c r="R378" i="2"/>
  <c r="R393" i="2"/>
  <c r="Y436" i="6"/>
  <c r="R224" i="2"/>
  <c r="R406" i="2"/>
  <c r="R448" i="2"/>
  <c r="R577" i="2"/>
  <c r="Y1123" i="6"/>
  <c r="Y1291" i="6"/>
  <c r="R1302" i="2"/>
  <c r="Y1345" i="6"/>
  <c r="Y155" i="6"/>
  <c r="Y156" i="6" s="1"/>
  <c r="Y157" i="6" s="1"/>
  <c r="Y158" i="6" s="1"/>
  <c r="Y159" i="6" s="1"/>
  <c r="Y1109" i="6"/>
  <c r="R366" i="2"/>
  <c r="R182" i="2"/>
  <c r="R490" i="2"/>
  <c r="Y617" i="6"/>
  <c r="Y883" i="6"/>
  <c r="Y1460" i="6"/>
  <c r="R337" i="2"/>
  <c r="Y464" i="6"/>
  <c r="R546" i="2"/>
  <c r="Y843" i="6"/>
  <c r="Y1362" i="6"/>
  <c r="R281" i="2"/>
  <c r="Y647" i="6"/>
  <c r="R689" i="2"/>
  <c r="Y1389" i="6"/>
  <c r="Y999" i="6"/>
  <c r="R998" i="2"/>
  <c r="R365" i="2"/>
  <c r="X474" i="6"/>
  <c r="X199" i="6"/>
  <c r="Y251" i="6"/>
  <c r="R250" i="2"/>
  <c r="Y411" i="6"/>
  <c r="R410" i="2"/>
  <c r="Y475" i="6"/>
  <c r="R474" i="2"/>
  <c r="Y541" i="6"/>
  <c r="R540" i="2"/>
  <c r="R996" i="2"/>
  <c r="X1339" i="6"/>
  <c r="Q1338" i="2"/>
  <c r="R307" i="2"/>
  <c r="X403" i="6"/>
  <c r="R612" i="2"/>
  <c r="Y1263" i="6"/>
  <c r="R1262" i="2"/>
  <c r="R161" i="2"/>
  <c r="X362" i="6"/>
  <c r="R363" i="2"/>
  <c r="R404" i="2"/>
  <c r="X509" i="6"/>
  <c r="Y707" i="6"/>
  <c r="R706" i="2"/>
  <c r="W49" i="6"/>
  <c r="Y705" i="6"/>
  <c r="R704" i="2"/>
  <c r="R827" i="2"/>
  <c r="R394" i="2"/>
  <c r="Y397" i="6"/>
  <c r="R396" i="2"/>
  <c r="R425" i="2"/>
  <c r="Y426" i="6"/>
  <c r="Y595" i="6"/>
  <c r="R594" i="2"/>
  <c r="X652" i="6"/>
  <c r="Q651" i="2"/>
  <c r="Y1148" i="6"/>
  <c r="R1147" i="2"/>
  <c r="Y246" i="6"/>
  <c r="R245" i="2"/>
  <c r="X823" i="6"/>
  <c r="Q822" i="2"/>
  <c r="Y250" i="6"/>
  <c r="R249" i="2"/>
  <c r="X516" i="6"/>
  <c r="Q700" i="2"/>
  <c r="Y185" i="6"/>
  <c r="Y186" i="6" s="1"/>
  <c r="Y187" i="6" s="1"/>
  <c r="Y188" i="6" s="1"/>
  <c r="R184" i="2"/>
  <c r="R231" i="2"/>
  <c r="Y305" i="6"/>
  <c r="R304" i="2"/>
  <c r="X365" i="6"/>
  <c r="Y404" i="6"/>
  <c r="Y518" i="6"/>
  <c r="R517" i="2"/>
  <c r="X608" i="6"/>
  <c r="Y1089" i="6"/>
  <c r="R1088" i="2"/>
  <c r="R168" i="2"/>
  <c r="R215" i="2"/>
  <c r="Y220" i="6"/>
  <c r="R219" i="2"/>
  <c r="Y408" i="6"/>
  <c r="R407" i="2"/>
  <c r="R129" i="2"/>
  <c r="Y340" i="6"/>
  <c r="R339" i="2"/>
  <c r="R654" i="2"/>
  <c r="X757" i="6"/>
  <c r="Q756" i="2"/>
  <c r="R881" i="2"/>
  <c r="Y882" i="6"/>
  <c r="X511" i="6"/>
  <c r="X296" i="6"/>
  <c r="Y420" i="6"/>
  <c r="R419" i="2"/>
  <c r="Y616" i="6"/>
  <c r="R615" i="2"/>
  <c r="X628" i="6"/>
  <c r="X631" i="6"/>
  <c r="X725" i="6"/>
  <c r="X291" i="6"/>
  <c r="W84" i="6"/>
  <c r="R176" i="2"/>
  <c r="X212" i="6"/>
  <c r="X392" i="6"/>
  <c r="X723" i="6"/>
  <c r="Q722" i="2"/>
  <c r="X545" i="6"/>
  <c r="Y549" i="6"/>
  <c r="R548" i="2"/>
  <c r="X582" i="6"/>
  <c r="W71" i="6"/>
  <c r="X396" i="6"/>
  <c r="Y485" i="6"/>
  <c r="X629" i="6"/>
  <c r="X791" i="6"/>
  <c r="Y963" i="6"/>
  <c r="Y1125" i="6"/>
  <c r="W32" i="6"/>
  <c r="W106" i="6"/>
  <c r="X400" i="6"/>
  <c r="X429" i="6"/>
  <c r="X623" i="6"/>
  <c r="Y629" i="6"/>
  <c r="Y804" i="6"/>
  <c r="Y853" i="6"/>
  <c r="X1099" i="6"/>
  <c r="R25" i="2"/>
  <c r="W41" i="6"/>
  <c r="Y598" i="6"/>
  <c r="X639" i="6"/>
  <c r="X750" i="6"/>
  <c r="Y841" i="6"/>
  <c r="X1280" i="6"/>
  <c r="X1480" i="6"/>
  <c r="X338" i="6"/>
  <c r="X818" i="6"/>
  <c r="Y906" i="6"/>
  <c r="X939" i="6"/>
  <c r="Y982" i="6"/>
  <c r="X1122" i="6"/>
  <c r="Y1298" i="6"/>
  <c r="W37" i="6"/>
  <c r="W59" i="6"/>
  <c r="X251" i="6"/>
  <c r="Y1031" i="6"/>
  <c r="Y1122" i="6"/>
  <c r="Y641" i="6"/>
  <c r="X714" i="6"/>
  <c r="Y768" i="6"/>
  <c r="Y1234" i="6"/>
  <c r="Y1240" i="6"/>
  <c r="Y1314" i="6"/>
  <c r="R41" i="2"/>
  <c r="W57" i="6"/>
  <c r="X367" i="6"/>
  <c r="X732" i="6"/>
  <c r="X856" i="6"/>
  <c r="Y858" i="6"/>
  <c r="Y1177" i="6"/>
  <c r="Y1302" i="6"/>
  <c r="Y466" i="6"/>
  <c r="X310" i="6"/>
  <c r="X448" i="6"/>
  <c r="X553" i="6"/>
  <c r="X634" i="6"/>
  <c r="X736" i="6"/>
  <c r="Y1071" i="6"/>
  <c r="W31" i="6"/>
  <c r="R50" i="2"/>
  <c r="W62" i="6"/>
  <c r="W79" i="6"/>
  <c r="W90" i="6"/>
  <c r="X662" i="6"/>
  <c r="Y907" i="6"/>
  <c r="X1020" i="6"/>
  <c r="X1323" i="6"/>
  <c r="W16" i="6"/>
  <c r="X711" i="6"/>
  <c r="X753" i="6"/>
  <c r="Y757" i="6"/>
  <c r="X817" i="6"/>
  <c r="X1030" i="6"/>
  <c r="Y1093" i="6"/>
  <c r="X1142" i="6"/>
  <c r="Y1356" i="6"/>
  <c r="R9" i="2"/>
  <c r="Y674" i="6"/>
  <c r="X680" i="6"/>
  <c r="X999" i="6"/>
  <c r="Y1028" i="6"/>
  <c r="X1271" i="6"/>
  <c r="X1242" i="6"/>
  <c r="X796" i="6"/>
  <c r="Y1153" i="6"/>
  <c r="X1199" i="6"/>
  <c r="X910" i="6"/>
  <c r="X1088" i="6"/>
  <c r="Y1174" i="6"/>
  <c r="X1235" i="6"/>
  <c r="X1371" i="6"/>
  <c r="Y1262" i="6"/>
  <c r="X1301" i="6"/>
  <c r="X961" i="6"/>
  <c r="Y1276" i="6"/>
  <c r="Y1060" i="6"/>
  <c r="X1145" i="6"/>
  <c r="Y1166" i="6"/>
  <c r="Y1216" i="6"/>
  <c r="Y1278" i="6"/>
  <c r="Y1369" i="6"/>
  <c r="X1428" i="6"/>
  <c r="X1430" i="6"/>
  <c r="Y779" i="6"/>
  <c r="Y899" i="6"/>
  <c r="X1014" i="6"/>
  <c r="X1325" i="6"/>
  <c r="Y1392" i="6"/>
  <c r="Y1428" i="6"/>
  <c r="X922" i="6"/>
  <c r="Y1004" i="6"/>
  <c r="X1128" i="6"/>
  <c r="Y1247" i="6"/>
  <c r="Y1390" i="6"/>
  <c r="Y775" i="6"/>
  <c r="X798" i="6"/>
  <c r="X1143" i="6"/>
  <c r="X1413" i="6"/>
  <c r="X1459" i="6"/>
  <c r="Y1265" i="6"/>
  <c r="Y1440" i="6"/>
  <c r="X1463" i="6"/>
  <c r="X1216" i="6"/>
  <c r="X1147" i="6"/>
  <c r="Y1431" i="6"/>
  <c r="X1429" i="6"/>
  <c r="X1475" i="6"/>
  <c r="X1472" i="6"/>
  <c r="X1494" i="6"/>
  <c r="X207" i="6"/>
  <c r="Y271" i="6"/>
  <c r="R270" i="2"/>
  <c r="X468" i="6"/>
  <c r="R190" i="2"/>
  <c r="Y253" i="6"/>
  <c r="R252" i="2"/>
  <c r="R409" i="2"/>
  <c r="Y290" i="6"/>
  <c r="R289" i="2"/>
  <c r="Y213" i="6"/>
  <c r="R212" i="2"/>
  <c r="X531" i="6"/>
  <c r="R169" i="2"/>
  <c r="X217" i="6"/>
  <c r="R528" i="2"/>
  <c r="Y249" i="6"/>
  <c r="R248" i="2"/>
  <c r="Y230" i="6"/>
  <c r="R229" i="2"/>
  <c r="R4" i="2"/>
  <c r="Y217" i="6"/>
  <c r="X454" i="6"/>
  <c r="X659" i="6"/>
  <c r="W17" i="6"/>
  <c r="W52" i="6"/>
  <c r="W96" i="6"/>
  <c r="W98" i="6"/>
  <c r="Y214" i="6"/>
  <c r="X226" i="6"/>
  <c r="X292" i="6"/>
  <c r="Y416" i="6"/>
  <c r="X445" i="6"/>
  <c r="Y548" i="6"/>
  <c r="Y581" i="6"/>
  <c r="Y752" i="6"/>
  <c r="Y937" i="6"/>
  <c r="Y234" i="6"/>
  <c r="Y424" i="6"/>
  <c r="Y524" i="6"/>
  <c r="X555" i="6"/>
  <c r="X627" i="6"/>
  <c r="Y774" i="6"/>
  <c r="Y776" i="6"/>
  <c r="X790" i="6"/>
  <c r="Y1002" i="6"/>
  <c r="W51" i="6"/>
  <c r="Y232" i="6"/>
  <c r="X640" i="6"/>
  <c r="X902" i="6"/>
  <c r="Y219" i="6"/>
  <c r="X253" i="6"/>
  <c r="X477" i="6"/>
  <c r="Y559" i="6"/>
  <c r="W80" i="6"/>
  <c r="Y206" i="6"/>
  <c r="X233" i="6"/>
  <c r="Y256" i="6"/>
  <c r="X274" i="6"/>
  <c r="Y288" i="6"/>
  <c r="X317" i="6"/>
  <c r="Y334" i="6"/>
  <c r="Y434" i="6"/>
  <c r="Y496" i="6"/>
  <c r="Y557" i="6"/>
  <c r="X571" i="6"/>
  <c r="Y602" i="6"/>
  <c r="Y604" i="6"/>
  <c r="X250" i="6"/>
  <c r="Y571" i="6"/>
  <c r="Y689" i="6"/>
  <c r="Y751" i="6"/>
  <c r="X218" i="6"/>
  <c r="X242" i="6"/>
  <c r="Y349" i="6"/>
  <c r="X423" i="6"/>
  <c r="Y573" i="6"/>
  <c r="X683" i="6"/>
  <c r="X225" i="6"/>
  <c r="Y238" i="6"/>
  <c r="X376" i="6"/>
  <c r="X428" i="6"/>
  <c r="X450" i="6"/>
  <c r="W10" i="6"/>
  <c r="X200" i="6"/>
  <c r="Y319" i="6"/>
  <c r="Y390" i="6"/>
  <c r="X444" i="6"/>
  <c r="X505" i="6"/>
  <c r="Y536" i="6"/>
  <c r="Y538" i="6"/>
  <c r="Y547" i="6"/>
  <c r="W8" i="6"/>
  <c r="W12" i="6"/>
  <c r="W27" i="6"/>
  <c r="W85" i="6"/>
  <c r="W89" i="6"/>
  <c r="W119" i="6"/>
  <c r="Y235" i="6"/>
  <c r="Y440" i="6"/>
  <c r="Y459" i="6"/>
  <c r="X591" i="6"/>
  <c r="Y684" i="6"/>
  <c r="X693" i="6"/>
  <c r="X715" i="6"/>
  <c r="W6" i="6"/>
  <c r="X220" i="6"/>
  <c r="X484" i="6"/>
  <c r="Y504" i="6"/>
  <c r="X469" i="6"/>
  <c r="Y499" i="6"/>
  <c r="X501" i="6"/>
  <c r="X651" i="6"/>
  <c r="W42" i="6"/>
  <c r="X185" i="6"/>
  <c r="X186" i="6" s="1"/>
  <c r="X187" i="6" s="1"/>
  <c r="X188" i="6" s="1"/>
  <c r="X189" i="6" s="1"/>
  <c r="X190" i="6" s="1"/>
  <c r="X191" i="6" s="1"/>
  <c r="X192" i="6" s="1"/>
  <c r="X193" i="6" s="1"/>
  <c r="X194" i="6" s="1"/>
  <c r="X239" i="6"/>
  <c r="Y409" i="6"/>
  <c r="X699" i="6"/>
  <c r="Y391" i="6"/>
  <c r="X435" i="6"/>
  <c r="X586" i="6"/>
  <c r="Y590" i="6"/>
  <c r="X606" i="6"/>
  <c r="X658" i="6"/>
  <c r="X692" i="6"/>
  <c r="X254" i="6"/>
  <c r="X262" i="6"/>
  <c r="X345" i="6"/>
  <c r="X421" i="6"/>
  <c r="Y438" i="6"/>
  <c r="X481" i="6"/>
  <c r="X482" i="6"/>
  <c r="X526" i="6"/>
  <c r="Y658" i="6"/>
  <c r="X742" i="6"/>
  <c r="X746" i="6"/>
  <c r="X821" i="6"/>
  <c r="Y476" i="6"/>
  <c r="X503" i="6"/>
  <c r="X748" i="6"/>
  <c r="Y764" i="6"/>
  <c r="R98" i="2"/>
  <c r="X318" i="6"/>
  <c r="X399" i="6"/>
  <c r="Y570" i="6"/>
  <c r="Y603" i="6"/>
  <c r="X647" i="6"/>
  <c r="W13" i="6"/>
  <c r="W21" i="6"/>
  <c r="W101" i="6"/>
  <c r="X520" i="6"/>
  <c r="X616" i="6"/>
  <c r="Y777" i="6"/>
  <c r="R64" i="2"/>
  <c r="R76" i="2"/>
  <c r="W87" i="6"/>
  <c r="X563" i="6"/>
  <c r="X633" i="6"/>
  <c r="X677" i="6"/>
  <c r="X804" i="6"/>
  <c r="Y813" i="6"/>
  <c r="Y628" i="6"/>
  <c r="X676" i="6"/>
  <c r="X707" i="6"/>
  <c r="X414" i="6"/>
  <c r="X502" i="6"/>
  <c r="Y591" i="6"/>
  <c r="Y615" i="6"/>
  <c r="Y716" i="6"/>
  <c r="X720" i="6"/>
  <c r="Y803" i="6"/>
  <c r="Y868" i="6"/>
  <c r="W114" i="6"/>
  <c r="X394" i="6"/>
  <c r="X431" i="6"/>
  <c r="X532" i="6"/>
  <c r="Y635" i="6"/>
  <c r="X678" i="6"/>
  <c r="Y680" i="6"/>
  <c r="Y686" i="6"/>
  <c r="Y720" i="6"/>
  <c r="X879" i="6"/>
  <c r="W69" i="6"/>
  <c r="Y216" i="6"/>
  <c r="Y252" i="6"/>
  <c r="Y308" i="6"/>
  <c r="X441" i="6"/>
  <c r="X483" i="6"/>
  <c r="X537" i="6"/>
  <c r="X570" i="6"/>
  <c r="X602" i="6"/>
  <c r="Y690" i="6"/>
  <c r="X729" i="6"/>
  <c r="X774" i="6"/>
  <c r="Y838" i="6"/>
  <c r="R89" i="2"/>
  <c r="Y392" i="6"/>
  <c r="Y405" i="6"/>
  <c r="X463" i="6"/>
  <c r="Y478" i="6"/>
  <c r="Y512" i="6"/>
  <c r="X552" i="6"/>
  <c r="Y593" i="6"/>
  <c r="Y612" i="6"/>
  <c r="Y613" i="6"/>
  <c r="Y729" i="6"/>
  <c r="X840" i="6"/>
  <c r="X726" i="6"/>
  <c r="Y814" i="6"/>
  <c r="X1148" i="6"/>
  <c r="X863" i="6"/>
  <c r="X1000" i="6"/>
  <c r="Y734" i="6"/>
  <c r="Y828" i="6"/>
  <c r="X865" i="6"/>
  <c r="X671" i="6"/>
  <c r="X690" i="6"/>
  <c r="X834" i="6"/>
  <c r="Y808" i="6"/>
  <c r="Y812" i="6"/>
  <c r="X869" i="6"/>
  <c r="Y894" i="6"/>
  <c r="X836" i="6"/>
  <c r="Y869" i="6"/>
  <c r="X946" i="6"/>
  <c r="X733" i="6"/>
  <c r="Y747" i="6"/>
  <c r="Y733" i="6"/>
  <c r="Y783" i="6"/>
  <c r="Y793" i="6"/>
  <c r="X705" i="6"/>
  <c r="Y740" i="6"/>
  <c r="Y755" i="6"/>
  <c r="X780" i="6"/>
  <c r="Y798" i="6"/>
  <c r="X862" i="6"/>
  <c r="X933" i="6"/>
  <c r="X958" i="6"/>
  <c r="X967" i="6"/>
  <c r="X716" i="6"/>
  <c r="X833" i="6"/>
  <c r="Y890" i="6"/>
  <c r="Y727" i="6"/>
  <c r="X800" i="6"/>
  <c r="Y857" i="6"/>
  <c r="Y866" i="6"/>
  <c r="X909" i="6"/>
  <c r="Y933" i="6"/>
  <c r="Y834" i="6"/>
  <c r="Y968" i="6"/>
  <c r="Y1337" i="6"/>
  <c r="Y927" i="6"/>
  <c r="X993" i="6"/>
  <c r="X1298" i="6"/>
  <c r="Y1391" i="6"/>
  <c r="Y917" i="6"/>
  <c r="Y965" i="6"/>
  <c r="Y998" i="6"/>
  <c r="X1236" i="6"/>
  <c r="X845" i="6"/>
  <c r="Y952" i="6"/>
  <c r="Y1132" i="6"/>
  <c r="X1239" i="6"/>
  <c r="Y829" i="6"/>
  <c r="X980" i="6"/>
  <c r="Y1045" i="6"/>
  <c r="Y1055" i="6"/>
  <c r="X722" i="6"/>
  <c r="Y856" i="6"/>
  <c r="X921" i="6"/>
  <c r="X936" i="6"/>
  <c r="X982" i="6"/>
  <c r="X1074" i="6"/>
  <c r="Y1270" i="6"/>
  <c r="Y884" i="6"/>
  <c r="Y926" i="6"/>
  <c r="X880" i="6"/>
  <c r="X1023" i="6"/>
  <c r="Y1069" i="6"/>
  <c r="X1087" i="6"/>
  <c r="X876" i="6"/>
  <c r="Y880" i="6"/>
  <c r="X949" i="6"/>
  <c r="Y1039" i="6"/>
  <c r="Y930" i="6"/>
  <c r="Y1026" i="6"/>
  <c r="X839" i="6"/>
  <c r="Y1090" i="6"/>
  <c r="Y1249" i="6"/>
  <c r="Y1482" i="6"/>
  <c r="Y954" i="6"/>
  <c r="X955" i="6"/>
  <c r="X977" i="6"/>
  <c r="X991" i="6"/>
  <c r="Y1000" i="6"/>
  <c r="X1124" i="6"/>
  <c r="Y1227" i="6"/>
  <c r="Y1258" i="6"/>
  <c r="X1448" i="6"/>
  <c r="Y932" i="6"/>
  <c r="X947" i="6"/>
  <c r="Y990" i="6"/>
  <c r="Y1124" i="6"/>
  <c r="Y1181" i="6"/>
  <c r="Y1233" i="6"/>
  <c r="X1041" i="6"/>
  <c r="Y1062" i="6"/>
  <c r="X1159" i="6"/>
  <c r="X1185" i="6"/>
  <c r="X1203" i="6"/>
  <c r="Y974" i="6"/>
  <c r="Y979" i="6"/>
  <c r="X1113" i="6"/>
  <c r="Y1157" i="6"/>
  <c r="Y1162" i="6"/>
  <c r="X1210" i="6"/>
  <c r="X1228" i="6"/>
  <c r="X971" i="6"/>
  <c r="Y1022" i="6"/>
  <c r="X1106" i="6"/>
  <c r="X1120" i="6"/>
  <c r="Y1159" i="6"/>
  <c r="X1220" i="6"/>
  <c r="Y1033" i="6"/>
  <c r="X1075" i="6"/>
  <c r="Y1104" i="6"/>
  <c r="Y1197" i="6"/>
  <c r="X924" i="6"/>
  <c r="Y1053" i="6"/>
  <c r="X1194" i="6"/>
  <c r="X973" i="6"/>
  <c r="X986" i="6"/>
  <c r="X1189" i="6"/>
  <c r="Y1195" i="6"/>
  <c r="Y1260" i="6"/>
  <c r="X1158" i="6"/>
  <c r="Y1194" i="6"/>
  <c r="X984" i="6"/>
  <c r="Y1010" i="6"/>
  <c r="X1029" i="6"/>
  <c r="X1036" i="6"/>
  <c r="X1052" i="6"/>
  <c r="X1083" i="6"/>
  <c r="Y1149" i="6"/>
  <c r="Y1150" i="6"/>
  <c r="Y1257" i="6"/>
  <c r="Y1297" i="6"/>
  <c r="Y1452" i="6"/>
  <c r="Y1074" i="6"/>
  <c r="Y1098" i="6"/>
  <c r="Y1294" i="6"/>
  <c r="Y1305" i="6"/>
  <c r="Y1435" i="6"/>
  <c r="X1019" i="6"/>
  <c r="X1049" i="6"/>
  <c r="X1057" i="6"/>
  <c r="Y1091" i="6"/>
  <c r="Y1103" i="6"/>
  <c r="X1179" i="6"/>
  <c r="X1188" i="6"/>
  <c r="X1313" i="6"/>
  <c r="Y1353" i="6"/>
  <c r="X1136" i="6"/>
  <c r="X932" i="6"/>
  <c r="Y975" i="6"/>
  <c r="Y988" i="6"/>
  <c r="X1097" i="6"/>
  <c r="X1150" i="6"/>
  <c r="X1168" i="6"/>
  <c r="X1222" i="6"/>
  <c r="X1082" i="6"/>
  <c r="Y1176" i="6"/>
  <c r="Y1202" i="6"/>
  <c r="X1245" i="6"/>
  <c r="X1051" i="6"/>
  <c r="Y1065" i="6"/>
  <c r="Y1073" i="6"/>
  <c r="Y1079" i="6"/>
  <c r="Y1131" i="6"/>
  <c r="X1134" i="6"/>
  <c r="X1138" i="6"/>
  <c r="Y1178" i="6"/>
  <c r="Y1183" i="6"/>
  <c r="X1250" i="6"/>
  <c r="Y1328" i="6"/>
  <c r="X1059" i="6"/>
  <c r="Y1076" i="6"/>
  <c r="X1090" i="6"/>
  <c r="Y1111" i="6"/>
  <c r="X1133" i="6"/>
  <c r="X1155" i="6"/>
  <c r="Y1163" i="6"/>
  <c r="X1191" i="6"/>
  <c r="X1237" i="6"/>
  <c r="Y1245" i="6"/>
  <c r="X1285" i="6"/>
  <c r="Y1030" i="6"/>
  <c r="Y1121" i="6"/>
  <c r="Y1155" i="6"/>
  <c r="X1260" i="6"/>
  <c r="X1076" i="6"/>
  <c r="Y1078" i="6"/>
  <c r="X1131" i="6"/>
  <c r="X1144" i="6"/>
  <c r="X1175" i="6"/>
  <c r="Y1206" i="6"/>
  <c r="X1358" i="6"/>
  <c r="Y1340" i="6"/>
  <c r="Y1343" i="6"/>
  <c r="Y1388" i="6"/>
  <c r="Y1395" i="6"/>
  <c r="Y1416" i="6"/>
  <c r="X1347" i="6"/>
  <c r="Y1371" i="6"/>
  <c r="X1354" i="6"/>
  <c r="X1399" i="6"/>
  <c r="X1316" i="6"/>
  <c r="Y962" i="6"/>
  <c r="X983" i="6"/>
  <c r="X1048" i="6"/>
  <c r="Y1083" i="6"/>
  <c r="Y1250" i="6"/>
  <c r="Y1342" i="6"/>
  <c r="X918" i="6"/>
  <c r="Y1066" i="6"/>
  <c r="Y1175" i="6"/>
  <c r="X1337" i="6"/>
  <c r="Y1351" i="6"/>
  <c r="Y1144" i="6"/>
  <c r="X1171" i="6"/>
  <c r="X1266" i="6"/>
  <c r="X1351" i="6"/>
  <c r="Y1352" i="6"/>
  <c r="X1092" i="6"/>
  <c r="Y1138" i="6"/>
  <c r="X1204" i="6"/>
  <c r="Y1310" i="6"/>
  <c r="Y1346" i="6"/>
  <c r="Y1217" i="6"/>
  <c r="X1223" i="6"/>
  <c r="X1248" i="6"/>
  <c r="Y1251" i="6"/>
  <c r="Y1286" i="6"/>
  <c r="Y1293" i="6"/>
  <c r="X1374" i="6"/>
  <c r="Y1348" i="6"/>
  <c r="X1365" i="6"/>
  <c r="X1450" i="6"/>
  <c r="X1498" i="6"/>
  <c r="Y1349" i="6"/>
  <c r="Y1423" i="6"/>
  <c r="Y1496" i="6"/>
  <c r="X1063" i="6"/>
  <c r="X1433" i="6"/>
  <c r="Y1456" i="6"/>
  <c r="X1332" i="6"/>
  <c r="X1350" i="6"/>
  <c r="X1407" i="6"/>
  <c r="X1432" i="6"/>
  <c r="X1442" i="6"/>
  <c r="X1364" i="6"/>
  <c r="X1444" i="6"/>
  <c r="Y1384" i="6"/>
  <c r="X1488" i="6"/>
  <c r="Y1491" i="6"/>
  <c r="X1213" i="6"/>
  <c r="X1439" i="6"/>
  <c r="X1466" i="6"/>
  <c r="Y1306" i="6"/>
  <c r="X1311" i="6"/>
  <c r="Y1320" i="6"/>
  <c r="Y1419" i="6"/>
  <c r="X1460" i="6"/>
  <c r="Y1414" i="6"/>
  <c r="X1318" i="6"/>
  <c r="Y1332" i="6"/>
  <c r="Y1458" i="6"/>
  <c r="Y1483" i="6"/>
  <c r="Y1485" i="6"/>
  <c r="X1487" i="6"/>
  <c r="X1453" i="6"/>
  <c r="X1477" i="6"/>
  <c r="X1308" i="6"/>
  <c r="X1314" i="6"/>
  <c r="Y1324" i="6"/>
  <c r="Y1336" i="6"/>
  <c r="Y1429" i="6"/>
  <c r="X1396" i="6"/>
  <c r="Y1404" i="6"/>
  <c r="X1455" i="6"/>
  <c r="X1418" i="6"/>
  <c r="Y1465" i="6"/>
  <c r="Y1461" i="6"/>
  <c r="Y1486" i="6"/>
  <c r="X1384" i="6"/>
  <c r="Y1495" i="6"/>
  <c r="Y1318" i="6"/>
  <c r="Y1449" i="6"/>
  <c r="X1427" i="6"/>
  <c r="Y1498" i="6"/>
  <c r="Y1455" i="6"/>
  <c r="Y1399" i="6"/>
  <c r="Y1443" i="6"/>
  <c r="W67" i="6"/>
  <c r="W19" i="6"/>
  <c r="W39" i="6"/>
  <c r="W75" i="6"/>
  <c r="W5" i="6"/>
  <c r="W24" i="6"/>
  <c r="W36" i="6"/>
  <c r="W46" i="6"/>
  <c r="W54" i="6"/>
  <c r="W61" i="6"/>
  <c r="W72" i="6"/>
  <c r="W82" i="6"/>
  <c r="W92" i="6"/>
  <c r="W108" i="6"/>
  <c r="W116" i="6"/>
  <c r="W56" i="6"/>
  <c r="W63" i="6"/>
  <c r="W95" i="6"/>
  <c r="W103" i="6"/>
  <c r="W18" i="6"/>
  <c r="W26" i="6"/>
  <c r="W38" i="6"/>
  <c r="W48" i="6"/>
  <c r="W77" i="6"/>
  <c r="W94" i="6"/>
  <c r="W100" i="6"/>
  <c r="W105" i="6"/>
  <c r="W113" i="6"/>
  <c r="W121" i="6"/>
  <c r="W58" i="6"/>
  <c r="W74" i="6"/>
  <c r="W118" i="6"/>
  <c r="W7" i="6"/>
  <c r="W28" i="6"/>
  <c r="W33" i="6"/>
  <c r="W97" i="6"/>
  <c r="W102" i="6"/>
  <c r="W110" i="6"/>
  <c r="W115" i="6"/>
  <c r="W9" i="6"/>
  <c r="W35" i="6"/>
  <c r="W43" i="6"/>
  <c r="W50" i="6"/>
  <c r="W65" i="6"/>
  <c r="W68" i="6"/>
  <c r="W123" i="6"/>
  <c r="W4" i="6"/>
  <c r="Z4" i="6" s="1"/>
  <c r="W14" i="6"/>
  <c r="W20" i="6"/>
  <c r="W40" i="6"/>
  <c r="W45" i="6"/>
  <c r="W53" i="6"/>
  <c r="W60" i="6"/>
  <c r="W81" i="6"/>
  <c r="W86" i="6"/>
  <c r="W107" i="6"/>
  <c r="W11" i="6"/>
  <c r="W23" i="6"/>
  <c r="W76" i="6"/>
  <c r="W99" i="6"/>
  <c r="W112" i="6"/>
  <c r="W30" i="6"/>
  <c r="W73" i="6"/>
  <c r="W25" i="6"/>
  <c r="W70" i="6"/>
  <c r="W78" i="6"/>
  <c r="W83" i="6"/>
  <c r="W88" i="6"/>
  <c r="W93" i="6"/>
  <c r="W104" i="6"/>
  <c r="W109" i="6"/>
  <c r="W117" i="6"/>
  <c r="W122" i="6"/>
  <c r="R6" i="2"/>
  <c r="R23" i="2"/>
  <c r="R54" i="2"/>
  <c r="R38" i="2"/>
  <c r="R110" i="2"/>
  <c r="R77" i="2"/>
  <c r="R5" i="2"/>
  <c r="R65" i="2"/>
  <c r="R73" i="2"/>
  <c r="R122" i="2"/>
  <c r="R104" i="2"/>
  <c r="R19" i="2"/>
  <c r="R44" i="2"/>
  <c r="R87" i="2"/>
  <c r="R97" i="2"/>
  <c r="R103" i="2"/>
  <c r="R29" i="2"/>
  <c r="R93" i="2"/>
  <c r="R72" i="2"/>
  <c r="R49" i="2"/>
  <c r="R28" i="2"/>
  <c r="R99" i="2"/>
  <c r="R101" i="2"/>
  <c r="R105" i="2"/>
  <c r="R17" i="2"/>
  <c r="R63" i="2"/>
  <c r="R92" i="2"/>
  <c r="R117" i="2"/>
  <c r="R120" i="2"/>
  <c r="R16" i="2"/>
  <c r="R14" i="2"/>
  <c r="R7" i="2"/>
  <c r="R111" i="2"/>
  <c r="S23" i="2"/>
  <c r="W214" i="5"/>
  <c r="W197" i="5"/>
  <c r="S3" i="2"/>
  <c r="P38" i="2"/>
  <c r="P37" i="2"/>
  <c r="S37" i="2" s="1"/>
  <c r="P129" i="2"/>
  <c r="S129" i="2" s="1"/>
  <c r="P123" i="2"/>
  <c r="S123" i="2" s="1"/>
  <c r="S157" i="2"/>
  <c r="P86" i="2"/>
  <c r="S86" i="2" s="1"/>
  <c r="P70" i="2"/>
  <c r="P124" i="2"/>
  <c r="P53" i="2"/>
  <c r="P58" i="2"/>
  <c r="P112" i="2"/>
  <c r="S217" i="2"/>
  <c r="S144" i="2"/>
  <c r="S147" i="2"/>
  <c r="P113" i="2"/>
  <c r="S70" i="2"/>
  <c r="P117" i="2"/>
  <c r="S163" i="2"/>
  <c r="S181" i="2"/>
  <c r="S6" i="2"/>
  <c r="P127" i="2"/>
  <c r="W212" i="5"/>
  <c r="P29" i="2"/>
  <c r="P88" i="2"/>
  <c r="P31" i="2"/>
  <c r="P59" i="2"/>
  <c r="P107" i="2"/>
  <c r="P119" i="2"/>
  <c r="P68" i="2"/>
  <c r="P114" i="2"/>
  <c r="V4" i="5"/>
  <c r="P35" i="2"/>
  <c r="P50" i="2"/>
  <c r="P79" i="2"/>
  <c r="P155" i="2"/>
  <c r="P73" i="2"/>
  <c r="P97" i="2"/>
  <c r="P44" i="2"/>
  <c r="P85" i="2"/>
  <c r="P96" i="2"/>
  <c r="V203" i="5"/>
  <c r="P202" i="2"/>
  <c r="P103" i="2"/>
  <c r="S152" i="2"/>
  <c r="S5" i="2"/>
  <c r="P99" i="2"/>
  <c r="P104" i="2"/>
  <c r="P206" i="2"/>
  <c r="V207" i="5"/>
  <c r="P33" i="2"/>
  <c r="P46" i="2"/>
  <c r="P69" i="2"/>
  <c r="V205" i="5"/>
  <c r="P204" i="2"/>
  <c r="P109" i="2"/>
  <c r="S127" i="2"/>
  <c r="P83" i="2"/>
  <c r="S153" i="2"/>
  <c r="P118" i="2"/>
  <c r="S187" i="2"/>
  <c r="P36" i="2"/>
  <c r="P40" i="2"/>
  <c r="S172" i="2"/>
  <c r="P30" i="2"/>
  <c r="P60" i="2"/>
  <c r="P76" i="2"/>
  <c r="P93" i="2"/>
  <c r="P128" i="2"/>
  <c r="S182" i="2"/>
  <c r="P56" i="2"/>
  <c r="P80" i="2"/>
  <c r="P115" i="2"/>
  <c r="S186" i="2"/>
  <c r="P54" i="2"/>
  <c r="S146" i="2"/>
  <c r="S138" i="2"/>
  <c r="S145" i="2"/>
  <c r="E71" i="2"/>
  <c r="E92" i="2"/>
  <c r="E41" i="2"/>
  <c r="E15" i="2"/>
  <c r="E40" i="2"/>
  <c r="E96" i="2"/>
  <c r="E99" i="2"/>
  <c r="E85" i="2"/>
  <c r="E22" i="2"/>
  <c r="E8" i="2"/>
  <c r="E33" i="2"/>
  <c r="E127" i="2"/>
  <c r="E118" i="2"/>
  <c r="E80" i="2"/>
  <c r="E86" i="2"/>
  <c r="E97" i="2"/>
  <c r="E124" i="2"/>
  <c r="E3" i="2"/>
  <c r="J3" i="2" s="1"/>
  <c r="O3" i="2" s="1"/>
  <c r="E29" i="2"/>
  <c r="E64" i="2"/>
  <c r="E87" i="2"/>
  <c r="E28" i="2"/>
  <c r="E54" i="2"/>
  <c r="E63" i="2"/>
  <c r="E111" i="2"/>
  <c r="E75" i="2"/>
  <c r="E42" i="2"/>
  <c r="J233" i="2"/>
  <c r="J254" i="2"/>
  <c r="J551" i="2"/>
  <c r="O551" i="2" s="1"/>
  <c r="J594" i="2"/>
  <c r="O594" i="2" s="1"/>
  <c r="G600" i="2"/>
  <c r="E600" i="2"/>
  <c r="J989" i="2"/>
  <c r="J1010" i="2"/>
  <c r="J1040" i="2"/>
  <c r="J1081" i="2"/>
  <c r="G1375" i="2"/>
  <c r="E1375" i="2"/>
  <c r="J385" i="2"/>
  <c r="O385" i="2" s="1"/>
  <c r="G740" i="2"/>
  <c r="E740" i="2"/>
  <c r="J378" i="2"/>
  <c r="O378" i="2" s="1"/>
  <c r="G445" i="2"/>
  <c r="E445" i="2"/>
  <c r="J736" i="2"/>
  <c r="E929" i="2"/>
  <c r="G929" i="2"/>
  <c r="E9" i="2"/>
  <c r="E32" i="2"/>
  <c r="E53" i="2"/>
  <c r="E93" i="2"/>
  <c r="E189" i="2"/>
  <c r="J197" i="2"/>
  <c r="E230" i="2"/>
  <c r="J236" i="2"/>
  <c r="E251" i="2"/>
  <c r="G266" i="2"/>
  <c r="E266" i="2"/>
  <c r="E283" i="2"/>
  <c r="J289" i="2"/>
  <c r="J301" i="2"/>
  <c r="J334" i="2"/>
  <c r="J397" i="2"/>
  <c r="O397" i="2" s="1"/>
  <c r="J398" i="2"/>
  <c r="O398" i="2" s="1"/>
  <c r="G484" i="2"/>
  <c r="G772" i="2"/>
  <c r="E772" i="2"/>
  <c r="J837" i="2"/>
  <c r="E847" i="2"/>
  <c r="G847" i="2"/>
  <c r="G1188" i="2"/>
  <c r="E1188" i="2"/>
  <c r="G227" i="2"/>
  <c r="E227" i="2"/>
  <c r="G351" i="2"/>
  <c r="E351" i="2"/>
  <c r="E116" i="2"/>
  <c r="G206" i="2"/>
  <c r="E206" i="2"/>
  <c r="E564" i="2"/>
  <c r="G564" i="2"/>
  <c r="G801" i="2"/>
  <c r="E801" i="2"/>
  <c r="G815" i="2"/>
  <c r="E815" i="2"/>
  <c r="E30" i="2"/>
  <c r="E73" i="2"/>
  <c r="E94" i="2"/>
  <c r="E175" i="2"/>
  <c r="E182" i="2"/>
  <c r="E191" i="2"/>
  <c r="G203" i="2"/>
  <c r="E203" i="2"/>
  <c r="E209" i="2"/>
  <c r="G224" i="2"/>
  <c r="E224" i="2"/>
  <c r="J232" i="2"/>
  <c r="G245" i="2"/>
  <c r="E245" i="2"/>
  <c r="J253" i="2"/>
  <c r="E269" i="2"/>
  <c r="E282" i="2"/>
  <c r="J290" i="2"/>
  <c r="J342" i="2"/>
  <c r="G393" i="2"/>
  <c r="E393" i="2"/>
  <c r="J437" i="2"/>
  <c r="O437" i="2" s="1"/>
  <c r="J478" i="2"/>
  <c r="O478" i="2" s="1"/>
  <c r="G493" i="2"/>
  <c r="E493" i="2"/>
  <c r="J511" i="2"/>
  <c r="O511" i="2" s="1"/>
  <c r="J512" i="2"/>
  <c r="O512" i="2" s="1"/>
  <c r="J544" i="2"/>
  <c r="O544" i="2" s="1"/>
  <c r="G644" i="2"/>
  <c r="E644" i="2"/>
  <c r="J717" i="2"/>
  <c r="J748" i="2"/>
  <c r="G785" i="2"/>
  <c r="E785" i="2"/>
  <c r="J829" i="2"/>
  <c r="J877" i="2"/>
  <c r="E969" i="2"/>
  <c r="G969" i="2"/>
  <c r="E21" i="2"/>
  <c r="E51" i="2"/>
  <c r="E115" i="2"/>
  <c r="E161" i="2"/>
  <c r="E168" i="2"/>
  <c r="J215" i="2"/>
  <c r="E226" i="2"/>
  <c r="G241" i="2"/>
  <c r="E241" i="2"/>
  <c r="G262" i="2"/>
  <c r="E262" i="2"/>
  <c r="G311" i="2"/>
  <c r="E311" i="2"/>
  <c r="E315" i="2"/>
  <c r="G330" i="2"/>
  <c r="E330" i="2"/>
  <c r="J424" i="2"/>
  <c r="O424" i="2" s="1"/>
  <c r="J458" i="2"/>
  <c r="O458" i="2" s="1"/>
  <c r="G487" i="2"/>
  <c r="E487" i="2"/>
  <c r="E596" i="2"/>
  <c r="G596" i="2"/>
  <c r="G612" i="2"/>
  <c r="E612" i="2"/>
  <c r="E666" i="2"/>
  <c r="G666" i="2"/>
  <c r="J747" i="2"/>
  <c r="E758" i="2"/>
  <c r="G758" i="2"/>
  <c r="G890" i="2"/>
  <c r="E890" i="2"/>
  <c r="J939" i="2"/>
  <c r="G1177" i="2"/>
  <c r="E1177" i="2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E147" i="2"/>
  <c r="G304" i="2"/>
  <c r="E304" i="2"/>
  <c r="G373" i="2"/>
  <c r="E373" i="2"/>
  <c r="J496" i="2"/>
  <c r="O496" i="2" s="1"/>
  <c r="G739" i="2"/>
  <c r="E739" i="2"/>
  <c r="G800" i="2"/>
  <c r="E800" i="2"/>
  <c r="G248" i="2"/>
  <c r="E248" i="2"/>
  <c r="E67" i="2"/>
  <c r="G199" i="2"/>
  <c r="E199" i="2"/>
  <c r="E259" i="2"/>
  <c r="G259" i="2"/>
  <c r="J267" i="2"/>
  <c r="G274" i="2"/>
  <c r="E274" i="2"/>
  <c r="J321" i="2"/>
  <c r="G345" i="2"/>
  <c r="E345" i="2"/>
  <c r="J365" i="2"/>
  <c r="E387" i="2"/>
  <c r="G387" i="2"/>
  <c r="J410" i="2"/>
  <c r="O410" i="2" s="1"/>
  <c r="J436" i="2"/>
  <c r="O436" i="2" s="1"/>
  <c r="J450" i="2"/>
  <c r="O450" i="2" s="1"/>
  <c r="G474" i="2"/>
  <c r="E474" i="2"/>
  <c r="J676" i="2"/>
  <c r="E681" i="2"/>
  <c r="G681" i="2"/>
  <c r="G831" i="2"/>
  <c r="E831" i="2"/>
  <c r="G1006" i="2"/>
  <c r="E1006" i="2"/>
  <c r="E1086" i="2"/>
  <c r="G1086" i="2"/>
  <c r="E238" i="2"/>
  <c r="G238" i="2"/>
  <c r="J423" i="2"/>
  <c r="O423" i="2" s="1"/>
  <c r="G432" i="2"/>
  <c r="E432" i="2"/>
  <c r="G439" i="2"/>
  <c r="E439" i="2"/>
  <c r="J525" i="2"/>
  <c r="O525" i="2" s="1"/>
  <c r="J575" i="2"/>
  <c r="O575" i="2" s="1"/>
  <c r="E628" i="2"/>
  <c r="G628" i="2"/>
  <c r="E711" i="2"/>
  <c r="G711" i="2"/>
  <c r="E882" i="2"/>
  <c r="G882" i="2"/>
  <c r="G968" i="2"/>
  <c r="E968" i="2"/>
  <c r="E1043" i="2"/>
  <c r="G1043" i="2"/>
  <c r="G1057" i="2"/>
  <c r="E1057" i="2"/>
  <c r="J1292" i="2"/>
  <c r="G1429" i="2"/>
  <c r="E1429" i="2"/>
  <c r="J212" i="2"/>
  <c r="G305" i="2"/>
  <c r="E305" i="2"/>
  <c r="E14" i="2"/>
  <c r="E24" i="2"/>
  <c r="E77" i="2"/>
  <c r="E101" i="2"/>
  <c r="E121" i="2"/>
  <c r="E129" i="2"/>
  <c r="E149" i="2"/>
  <c r="E156" i="2"/>
  <c r="E160" i="2"/>
  <c r="E167" i="2"/>
  <c r="E202" i="2"/>
  <c r="E217" i="2"/>
  <c r="G217" i="2"/>
  <c r="E223" i="2"/>
  <c r="E240" i="2"/>
  <c r="E244" i="2"/>
  <c r="G255" i="2"/>
  <c r="E255" i="2"/>
  <c r="E261" i="2"/>
  <c r="J288" i="2"/>
  <c r="G292" i="2"/>
  <c r="E292" i="2"/>
  <c r="E296" i="2"/>
  <c r="J347" i="2"/>
  <c r="G372" i="2"/>
  <c r="E372" i="2"/>
  <c r="G379" i="2"/>
  <c r="E379" i="2"/>
  <c r="E460" i="2"/>
  <c r="G460" i="2"/>
  <c r="G480" i="2"/>
  <c r="E480" i="2"/>
  <c r="J899" i="2"/>
  <c r="J1423" i="2"/>
  <c r="E34" i="2"/>
  <c r="E44" i="2"/>
  <c r="E125" i="2"/>
  <c r="E146" i="2"/>
  <c r="E153" i="2"/>
  <c r="E219" i="2"/>
  <c r="G234" i="2"/>
  <c r="E234" i="2"/>
  <c r="G284" i="2"/>
  <c r="E284" i="2"/>
  <c r="J329" i="2"/>
  <c r="G344" i="2"/>
  <c r="E344" i="2"/>
  <c r="G386" i="2"/>
  <c r="E386" i="2"/>
  <c r="J417" i="2"/>
  <c r="O417" i="2" s="1"/>
  <c r="J430" i="2"/>
  <c r="O430" i="2" s="1"/>
  <c r="G457" i="2"/>
  <c r="J641" i="2"/>
  <c r="J750" i="2"/>
  <c r="E926" i="2"/>
  <c r="G926" i="2"/>
  <c r="J931" i="2"/>
  <c r="E56" i="2"/>
  <c r="E81" i="2"/>
  <c r="E109" i="2"/>
  <c r="G196" i="2"/>
  <c r="E196" i="2"/>
  <c r="G213" i="2"/>
  <c r="E213" i="2"/>
  <c r="J303" i="2"/>
  <c r="G317" i="2"/>
  <c r="E317" i="2"/>
  <c r="J368" i="2"/>
  <c r="O368" i="2" s="1"/>
  <c r="G497" i="2"/>
  <c r="E497" i="2"/>
  <c r="E532" i="2"/>
  <c r="G532" i="2"/>
  <c r="E598" i="2"/>
  <c r="G598" i="2"/>
  <c r="J1097" i="2"/>
  <c r="J1157" i="2"/>
  <c r="E16" i="2"/>
  <c r="E198" i="2"/>
  <c r="E231" i="2"/>
  <c r="G231" i="2"/>
  <c r="G252" i="2"/>
  <c r="E252" i="2"/>
  <c r="E258" i="2"/>
  <c r="G270" i="2"/>
  <c r="E270" i="2"/>
  <c r="J276" i="2"/>
  <c r="E295" i="2"/>
  <c r="J308" i="2"/>
  <c r="E309" i="2"/>
  <c r="J325" i="2"/>
  <c r="E404" i="2"/>
  <c r="J431" i="2"/>
  <c r="O431" i="2" s="1"/>
  <c r="G525" i="2"/>
  <c r="G575" i="2"/>
  <c r="E630" i="2"/>
  <c r="G630" i="2"/>
  <c r="G680" i="2"/>
  <c r="E680" i="2"/>
  <c r="G773" i="2"/>
  <c r="E773" i="2"/>
  <c r="G802" i="2"/>
  <c r="E802" i="2"/>
  <c r="J1096" i="2"/>
  <c r="E39" i="2"/>
  <c r="E60" i="2"/>
  <c r="G210" i="2"/>
  <c r="E210" i="2"/>
  <c r="E237" i="2"/>
  <c r="J260" i="2"/>
  <c r="G291" i="2"/>
  <c r="E291" i="2"/>
  <c r="E298" i="2"/>
  <c r="G298" i="2"/>
  <c r="E323" i="2"/>
  <c r="G323" i="2"/>
  <c r="G399" i="2"/>
  <c r="E399" i="2"/>
  <c r="G425" i="2"/>
  <c r="E425" i="2"/>
  <c r="G429" i="2"/>
  <c r="E429" i="2"/>
  <c r="J484" i="2"/>
  <c r="O484" i="2" s="1"/>
  <c r="E613" i="2"/>
  <c r="G613" i="2"/>
  <c r="G668" i="2"/>
  <c r="E668" i="2"/>
  <c r="E891" i="2"/>
  <c r="G891" i="2"/>
  <c r="J930" i="2"/>
  <c r="J1156" i="2"/>
  <c r="G154" i="2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E154" i="2"/>
  <c r="J205" i="2"/>
  <c r="G220" i="2"/>
  <c r="E220" i="2"/>
  <c r="E285" i="2"/>
  <c r="G285" i="2"/>
  <c r="J457" i="2"/>
  <c r="O457" i="2" s="1"/>
  <c r="E530" i="2"/>
  <c r="G530" i="2"/>
  <c r="G542" i="2"/>
  <c r="E542" i="2"/>
  <c r="G803" i="2"/>
  <c r="E803" i="2"/>
  <c r="J1026" i="2"/>
  <c r="E7" i="2"/>
  <c r="E192" i="2"/>
  <c r="E216" i="2"/>
  <c r="J239" i="2"/>
  <c r="G316" i="2"/>
  <c r="E316" i="2"/>
  <c r="J354" i="2"/>
  <c r="J355" i="2"/>
  <c r="E366" i="2"/>
  <c r="G366" i="2"/>
  <c r="J403" i="2"/>
  <c r="O403" i="2" s="1"/>
  <c r="G417" i="2"/>
  <c r="G430" i="2"/>
  <c r="G506" i="2"/>
  <c r="E506" i="2"/>
  <c r="J509" i="2"/>
  <c r="O509" i="2" s="1"/>
  <c r="G581" i="2"/>
  <c r="E581" i="2"/>
  <c r="G710" i="2"/>
  <c r="E710" i="2"/>
  <c r="J737" i="2"/>
  <c r="E756" i="2"/>
  <c r="G756" i="2"/>
  <c r="E786" i="2"/>
  <c r="G786" i="2"/>
  <c r="J805" i="2"/>
  <c r="J1112" i="2"/>
  <c r="J609" i="2"/>
  <c r="E696" i="2"/>
  <c r="G696" i="2"/>
  <c r="E726" i="2"/>
  <c r="G726" i="2"/>
  <c r="E760" i="2"/>
  <c r="G760" i="2"/>
  <c r="J879" i="2"/>
  <c r="E925" i="2"/>
  <c r="G925" i="2"/>
  <c r="G1003" i="2"/>
  <c r="E1003" i="2"/>
  <c r="J1116" i="2"/>
  <c r="J1205" i="2"/>
  <c r="J498" i="2"/>
  <c r="O498" i="2" s="1"/>
  <c r="J526" i="2"/>
  <c r="O526" i="2" s="1"/>
  <c r="E568" i="2"/>
  <c r="G568" i="2"/>
  <c r="J624" i="2"/>
  <c r="J826" i="2"/>
  <c r="G924" i="2"/>
  <c r="E924" i="2"/>
  <c r="J936" i="2"/>
  <c r="J966" i="2"/>
  <c r="G990" i="2"/>
  <c r="E990" i="2"/>
  <c r="J1038" i="2"/>
  <c r="J1094" i="2"/>
  <c r="J1263" i="2"/>
  <c r="G1331" i="2"/>
  <c r="E1331" i="2"/>
  <c r="G1407" i="2"/>
  <c r="E1407" i="2"/>
  <c r="J485" i="2"/>
  <c r="O485" i="2" s="1"/>
  <c r="J528" i="2"/>
  <c r="O528" i="2" s="1"/>
  <c r="E534" i="2"/>
  <c r="G534" i="2"/>
  <c r="J626" i="2"/>
  <c r="E632" i="2"/>
  <c r="G632" i="2"/>
  <c r="J813" i="2"/>
  <c r="E920" i="2"/>
  <c r="G920" i="2"/>
  <c r="E1034" i="2"/>
  <c r="G1034" i="2"/>
  <c r="J1401" i="2"/>
  <c r="E446" i="2"/>
  <c r="J451" i="2"/>
  <c r="O451" i="2" s="1"/>
  <c r="E453" i="2"/>
  <c r="E500" i="2"/>
  <c r="J514" i="2"/>
  <c r="O514" i="2" s="1"/>
  <c r="E546" i="2"/>
  <c r="E645" i="2"/>
  <c r="E669" i="2"/>
  <c r="E683" i="2"/>
  <c r="J723" i="2"/>
  <c r="J754" i="2"/>
  <c r="E764" i="2"/>
  <c r="G764" i="2"/>
  <c r="E774" i="2"/>
  <c r="E849" i="2"/>
  <c r="J885" i="2"/>
  <c r="J894" i="2"/>
  <c r="E967" i="2"/>
  <c r="E1037" i="2"/>
  <c r="J1148" i="2"/>
  <c r="J1149" i="2"/>
  <c r="E271" i="2"/>
  <c r="E275" i="2"/>
  <c r="E306" i="2"/>
  <c r="E312" i="2"/>
  <c r="E331" i="2"/>
  <c r="J336" i="2"/>
  <c r="E352" i="2"/>
  <c r="J357" i="2"/>
  <c r="E359" i="2"/>
  <c r="E380" i="2"/>
  <c r="G481" i="2"/>
  <c r="E488" i="2"/>
  <c r="G494" i="2"/>
  <c r="E501" i="2"/>
  <c r="E507" i="2"/>
  <c r="J531" i="2"/>
  <c r="O531" i="2" s="1"/>
  <c r="E547" i="2"/>
  <c r="J579" i="2"/>
  <c r="O579" i="2" s="1"/>
  <c r="E582" i="2"/>
  <c r="J595" i="2"/>
  <c r="O595" i="2" s="1"/>
  <c r="E602" i="2"/>
  <c r="G602" i="2"/>
  <c r="E646" i="2"/>
  <c r="E670" i="2"/>
  <c r="G694" i="2"/>
  <c r="E698" i="2"/>
  <c r="J721" i="2"/>
  <c r="J755" i="2"/>
  <c r="G775" i="2"/>
  <c r="G788" i="2"/>
  <c r="G816" i="2"/>
  <c r="E834" i="2"/>
  <c r="G850" i="2"/>
  <c r="G852" i="2"/>
  <c r="J994" i="2"/>
  <c r="E1022" i="2"/>
  <c r="E1064" i="2"/>
  <c r="J1072" i="2"/>
  <c r="G1139" i="2"/>
  <c r="E1139" i="2"/>
  <c r="J1193" i="2"/>
  <c r="E172" i="2"/>
  <c r="E179" i="2"/>
  <c r="E207" i="2"/>
  <c r="E228" i="2"/>
  <c r="E249" i="2"/>
  <c r="E394" i="2"/>
  <c r="G583" i="2"/>
  <c r="J611" i="2"/>
  <c r="E634" i="2"/>
  <c r="J679" i="2"/>
  <c r="G684" i="2"/>
  <c r="J709" i="2"/>
  <c r="E730" i="2"/>
  <c r="G730" i="2"/>
  <c r="E794" i="2"/>
  <c r="G794" i="2"/>
  <c r="G966" i="2"/>
  <c r="E1032" i="2"/>
  <c r="G1032" i="2"/>
  <c r="G1101" i="2"/>
  <c r="E1101" i="2"/>
  <c r="E144" i="2"/>
  <c r="E151" i="2"/>
  <c r="E193" i="2"/>
  <c r="E200" i="2"/>
  <c r="E214" i="2"/>
  <c r="E221" i="2"/>
  <c r="E318" i="2"/>
  <c r="E338" i="2"/>
  <c r="E360" i="2"/>
  <c r="E462" i="2"/>
  <c r="E518" i="2"/>
  <c r="G332" i="2"/>
  <c r="E502" i="2"/>
  <c r="E508" i="2"/>
  <c r="G519" i="2"/>
  <c r="G586" i="2"/>
  <c r="G647" i="2"/>
  <c r="E700" i="2"/>
  <c r="G700" i="2"/>
  <c r="G728" i="2"/>
  <c r="E742" i="2"/>
  <c r="E806" i="2"/>
  <c r="E824" i="2"/>
  <c r="G824" i="2"/>
  <c r="J832" i="2"/>
  <c r="E836" i="2"/>
  <c r="E858" i="2"/>
  <c r="G858" i="2"/>
  <c r="E957" i="2"/>
  <c r="G1001" i="2"/>
  <c r="G1018" i="2"/>
  <c r="G1030" i="2"/>
  <c r="E1030" i="2"/>
  <c r="E1108" i="2"/>
  <c r="J1267" i="2"/>
  <c r="E130" i="2"/>
  <c r="E158" i="2"/>
  <c r="E165" i="2"/>
  <c r="E186" i="2"/>
  <c r="E235" i="2"/>
  <c r="E242" i="2"/>
  <c r="E256" i="2"/>
  <c r="E263" i="2"/>
  <c r="E374" i="2"/>
  <c r="E381" i="2"/>
  <c r="G400" i="2"/>
  <c r="E406" i="2"/>
  <c r="E280" i="2"/>
  <c r="G319" i="2"/>
  <c r="E340" i="2"/>
  <c r="G353" i="2"/>
  <c r="E361" i="2"/>
  <c r="E395" i="2"/>
  <c r="E463" i="2"/>
  <c r="J481" i="2"/>
  <c r="O481" i="2" s="1"/>
  <c r="G549" i="2"/>
  <c r="E572" i="2"/>
  <c r="E672" i="2"/>
  <c r="E766" i="2"/>
  <c r="J775" i="2"/>
  <c r="G820" i="2"/>
  <c r="G822" i="2"/>
  <c r="J852" i="2"/>
  <c r="G854" i="2"/>
  <c r="G915" i="2"/>
  <c r="E918" i="2"/>
  <c r="G959" i="2"/>
  <c r="G976" i="2"/>
  <c r="E976" i="2"/>
  <c r="G981" i="2"/>
  <c r="E981" i="2"/>
  <c r="G1079" i="2"/>
  <c r="E1079" i="2"/>
  <c r="J1083" i="2"/>
  <c r="G1293" i="2"/>
  <c r="E1293" i="2"/>
  <c r="G1342" i="2"/>
  <c r="E1342" i="2"/>
  <c r="G1353" i="2"/>
  <c r="E1353" i="2"/>
  <c r="G1391" i="2"/>
  <c r="E1391" i="2"/>
  <c r="J955" i="2"/>
  <c r="E974" i="2"/>
  <c r="G974" i="2"/>
  <c r="E1045" i="2"/>
  <c r="G1045" i="2"/>
  <c r="G1113" i="2"/>
  <c r="E1113" i="2"/>
  <c r="J1127" i="2"/>
  <c r="J1197" i="2"/>
  <c r="E662" i="2"/>
  <c r="G662" i="2"/>
  <c r="G1090" i="2"/>
  <c r="E1090" i="2"/>
  <c r="G1106" i="2"/>
  <c r="E1106" i="2"/>
  <c r="G1146" i="2"/>
  <c r="E1146" i="2"/>
  <c r="J1016" i="2"/>
  <c r="G1044" i="2"/>
  <c r="E1044" i="2"/>
  <c r="E640" i="2"/>
  <c r="J715" i="2"/>
  <c r="E798" i="2"/>
  <c r="G798" i="2"/>
  <c r="E828" i="2"/>
  <c r="G828" i="2"/>
  <c r="E840" i="2"/>
  <c r="E945" i="2"/>
  <c r="G945" i="2"/>
  <c r="E946" i="2"/>
  <c r="G973" i="2"/>
  <c r="E973" i="2"/>
  <c r="E1027" i="2"/>
  <c r="G1041" i="2"/>
  <c r="E1041" i="2"/>
  <c r="J1100" i="2"/>
  <c r="G1484" i="2"/>
  <c r="E1484" i="2"/>
  <c r="G1052" i="2"/>
  <c r="E1052" i="2"/>
  <c r="G1074" i="2"/>
  <c r="E1074" i="2"/>
  <c r="E1206" i="2"/>
  <c r="G1277" i="2"/>
  <c r="E1277" i="2"/>
  <c r="J1325" i="2"/>
  <c r="J1494" i="2"/>
  <c r="G1172" i="2"/>
  <c r="E1172" i="2"/>
  <c r="G1282" i="2"/>
  <c r="E1282" i="2"/>
  <c r="G1473" i="2"/>
  <c r="E1473" i="2"/>
  <c r="G1123" i="2"/>
  <c r="E1123" i="2"/>
  <c r="G1204" i="2"/>
  <c r="E1204" i="2"/>
  <c r="J1339" i="2"/>
  <c r="J1472" i="2"/>
  <c r="J1493" i="2"/>
  <c r="G992" i="2"/>
  <c r="E992" i="2"/>
  <c r="G1008" i="2"/>
  <c r="E1008" i="2"/>
  <c r="G1155" i="2"/>
  <c r="E1155" i="2"/>
  <c r="J1183" i="2"/>
  <c r="J1219" i="2"/>
  <c r="J1281" i="2"/>
  <c r="J1366" i="2"/>
  <c r="J1412" i="2"/>
  <c r="G1440" i="2"/>
  <c r="E1440" i="2"/>
  <c r="G1025" i="2"/>
  <c r="E1025" i="2"/>
  <c r="E1184" i="2"/>
  <c r="J1227" i="2"/>
  <c r="E1244" i="2"/>
  <c r="E1255" i="2"/>
  <c r="J1317" i="2"/>
  <c r="G1358" i="2"/>
  <c r="E1358" i="2"/>
  <c r="J1396" i="2"/>
  <c r="G1451" i="2"/>
  <c r="E1451" i="2"/>
  <c r="J1457" i="2"/>
  <c r="J1143" i="2"/>
  <c r="J1171" i="2"/>
  <c r="J1228" i="2"/>
  <c r="J1241" i="2"/>
  <c r="G1304" i="2"/>
  <c r="E1304" i="2"/>
  <c r="G1478" i="2"/>
  <c r="E1478" i="2"/>
  <c r="J1487" i="2"/>
  <c r="G1491" i="2"/>
  <c r="E1491" i="2"/>
  <c r="J1298" i="2"/>
  <c r="G1380" i="2"/>
  <c r="E1380" i="2"/>
  <c r="J1111" i="2"/>
  <c r="G1150" i="2"/>
  <c r="E1150" i="2"/>
  <c r="J1232" i="2"/>
  <c r="J1379" i="2"/>
  <c r="G1402" i="2"/>
  <c r="E1402" i="2"/>
  <c r="J1450" i="2"/>
  <c r="G1456" i="2"/>
  <c r="E1456" i="2"/>
  <c r="J1477" i="2"/>
  <c r="J1167" i="2"/>
  <c r="J1178" i="2"/>
  <c r="G1199" i="2"/>
  <c r="E1199" i="2"/>
  <c r="E1233" i="2"/>
  <c r="E1260" i="2"/>
  <c r="G1309" i="2"/>
  <c r="E1309" i="2"/>
  <c r="G1128" i="2"/>
  <c r="E1128" i="2"/>
  <c r="J1137" i="2"/>
  <c r="G1326" i="2"/>
  <c r="E1326" i="2"/>
  <c r="G1424" i="2"/>
  <c r="E1424" i="2"/>
  <c r="J1461" i="2"/>
  <c r="J1163" i="2"/>
  <c r="J1212" i="2"/>
  <c r="J1310" i="2"/>
  <c r="J1359" i="2"/>
  <c r="E1221" i="2"/>
  <c r="E1226" i="2"/>
  <c r="E1237" i="2"/>
  <c r="E1248" i="2"/>
  <c r="E1253" i="2"/>
  <c r="E1270" i="2"/>
  <c r="E1275" i="2"/>
  <c r="E1286" i="2"/>
  <c r="E1297" i="2"/>
  <c r="E1302" i="2"/>
  <c r="E1319" i="2"/>
  <c r="E1324" i="2"/>
  <c r="E1335" i="2"/>
  <c r="E1346" i="2"/>
  <c r="E1351" i="2"/>
  <c r="E1368" i="2"/>
  <c r="E1373" i="2"/>
  <c r="E1384" i="2"/>
  <c r="E1395" i="2"/>
  <c r="E1400" i="2"/>
  <c r="J1415" i="2"/>
  <c r="E1417" i="2"/>
  <c r="E1422" i="2"/>
  <c r="E1433" i="2"/>
  <c r="E1444" i="2"/>
  <c r="E1449" i="2"/>
  <c r="J1464" i="2"/>
  <c r="E1466" i="2"/>
  <c r="E1471" i="2"/>
  <c r="E1489" i="2"/>
  <c r="J1296" i="2"/>
  <c r="J1394" i="2"/>
  <c r="J1443" i="2"/>
  <c r="E1500" i="2"/>
  <c r="J1307" i="2"/>
  <c r="J1340" i="2"/>
  <c r="J1356" i="2"/>
  <c r="J1389" i="2"/>
  <c r="V531" i="5"/>
  <c r="U531" i="5"/>
  <c r="P530" i="2" s="1"/>
  <c r="V550" i="5"/>
  <c r="U550" i="5"/>
  <c r="P549" i="2" s="1"/>
  <c r="U1036" i="5"/>
  <c r="V1036" i="5"/>
  <c r="V388" i="5"/>
  <c r="U388" i="5"/>
  <c r="P387" i="2" s="1"/>
  <c r="P67" i="2"/>
  <c r="V339" i="5"/>
  <c r="P338" i="2"/>
  <c r="P62" i="2"/>
  <c r="P32" i="2"/>
  <c r="P43" i="2"/>
  <c r="P78" i="2"/>
  <c r="P239" i="2"/>
  <c r="V240" i="5"/>
  <c r="P221" i="2"/>
  <c r="V222" i="5"/>
  <c r="V373" i="5"/>
  <c r="U373" i="5"/>
  <c r="P372" i="2" s="1"/>
  <c r="V387" i="5"/>
  <c r="U387" i="5"/>
  <c r="P386" i="2" s="1"/>
  <c r="V390" i="5"/>
  <c r="U390" i="5"/>
  <c r="P389" i="2" s="1"/>
  <c r="U451" i="5"/>
  <c r="P450" i="2" s="1"/>
  <c r="V451" i="5"/>
  <c r="V456" i="5"/>
  <c r="U456" i="5"/>
  <c r="P455" i="2" s="1"/>
  <c r="P84" i="2"/>
  <c r="P335" i="2"/>
  <c r="V336" i="5"/>
  <c r="V754" i="5"/>
  <c r="U754" i="5"/>
  <c r="P269" i="2"/>
  <c r="V270" i="5"/>
  <c r="V462" i="5"/>
  <c r="U462" i="5"/>
  <c r="P461" i="2" s="1"/>
  <c r="P106" i="2"/>
  <c r="P215" i="2"/>
  <c r="V216" i="5"/>
  <c r="P229" i="2"/>
  <c r="V230" i="5"/>
  <c r="P75" i="2"/>
  <c r="P74" i="2"/>
  <c r="P105" i="2"/>
  <c r="P110" i="2"/>
  <c r="P200" i="2"/>
  <c r="V201" i="5"/>
  <c r="P210" i="2"/>
  <c r="V211" i="5"/>
  <c r="P280" i="2"/>
  <c r="V281" i="5"/>
  <c r="P341" i="2"/>
  <c r="V342" i="5"/>
  <c r="V485" i="5"/>
  <c r="U485" i="5"/>
  <c r="P484" i="2" s="1"/>
  <c r="U537" i="5"/>
  <c r="P536" i="2" s="1"/>
  <c r="V537" i="5"/>
  <c r="P209" i="2"/>
  <c r="V210" i="5"/>
  <c r="P220" i="2"/>
  <c r="V221" i="5"/>
  <c r="P238" i="2"/>
  <c r="V239" i="5"/>
  <c r="V280" i="5"/>
  <c r="P279" i="2"/>
  <c r="V321" i="5"/>
  <c r="P320" i="2"/>
  <c r="V407" i="5"/>
  <c r="U407" i="5"/>
  <c r="P406" i="2" s="1"/>
  <c r="P52" i="2"/>
  <c r="P91" i="2"/>
  <c r="P133" i="2"/>
  <c r="V229" i="5"/>
  <c r="P228" i="2"/>
  <c r="P252" i="2"/>
  <c r="V253" i="5"/>
  <c r="P47" i="2"/>
  <c r="V591" i="5"/>
  <c r="U591" i="5"/>
  <c r="P590" i="2" s="1"/>
  <c r="P77" i="2"/>
  <c r="P108" i="2"/>
  <c r="P203" i="2"/>
  <c r="V204" i="5"/>
  <c r="V209" i="5"/>
  <c r="P208" i="2"/>
  <c r="P39" i="2"/>
  <c r="P121" i="2"/>
  <c r="P132" i="2"/>
  <c r="V185" i="5"/>
  <c r="V186" i="5" s="1"/>
  <c r="V187" i="5" s="1"/>
  <c r="V188" i="5" s="1"/>
  <c r="V189" i="5" s="1"/>
  <c r="V190" i="5" s="1"/>
  <c r="V191" i="5" s="1"/>
  <c r="V192" i="5" s="1"/>
  <c r="V193" i="5" s="1"/>
  <c r="V194" i="5" s="1"/>
  <c r="V340" i="5"/>
  <c r="P339" i="2"/>
  <c r="V349" i="5"/>
  <c r="P348" i="2"/>
  <c r="V352" i="5"/>
  <c r="P351" i="2"/>
  <c r="P63" i="2"/>
  <c r="P82" i="2"/>
  <c r="P126" i="2"/>
  <c r="P131" i="2"/>
  <c r="V310" i="5"/>
  <c r="P309" i="2"/>
  <c r="P49" i="2"/>
  <c r="P55" i="2"/>
  <c r="P100" i="2"/>
  <c r="P111" i="2"/>
  <c r="V275" i="5"/>
  <c r="P274" i="2"/>
  <c r="U657" i="5"/>
  <c r="V657" i="5"/>
  <c r="P48" i="2"/>
  <c r="P227" i="2"/>
  <c r="V228" i="5"/>
  <c r="P310" i="2"/>
  <c r="V311" i="5"/>
  <c r="P98" i="2"/>
  <c r="V198" i="5"/>
  <c r="P197" i="2"/>
  <c r="V294" i="5"/>
  <c r="P293" i="2"/>
  <c r="P116" i="2"/>
  <c r="P201" i="2"/>
  <c r="V202" i="5"/>
  <c r="V236" i="5"/>
  <c r="P235" i="2"/>
  <c r="V251" i="5"/>
  <c r="P250" i="2"/>
  <c r="P299" i="2"/>
  <c r="V300" i="5"/>
  <c r="V529" i="5"/>
  <c r="U529" i="5"/>
  <c r="P528" i="2" s="1"/>
  <c r="P94" i="2"/>
  <c r="P102" i="2"/>
  <c r="P134" i="2"/>
  <c r="P156" i="2"/>
  <c r="V226" i="5"/>
  <c r="P225" i="2"/>
  <c r="V335" i="5"/>
  <c r="P334" i="2"/>
  <c r="V438" i="5"/>
  <c r="U438" i="5"/>
  <c r="P437" i="2" s="1"/>
  <c r="V5" i="5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V122" i="5" s="1"/>
  <c r="V123" i="5" s="1"/>
  <c r="V124" i="5" s="1"/>
  <c r="V125" i="5" s="1"/>
  <c r="V126" i="5" s="1"/>
  <c r="V127" i="5" s="1"/>
  <c r="V128" i="5" s="1"/>
  <c r="V129" i="5" s="1"/>
  <c r="V130" i="5" s="1"/>
  <c r="V131" i="5" s="1"/>
  <c r="V132" i="5" s="1"/>
  <c r="V133" i="5" s="1"/>
  <c r="V134" i="5" s="1"/>
  <c r="V135" i="5" s="1"/>
  <c r="V136" i="5" s="1"/>
  <c r="V137" i="5" s="1"/>
  <c r="V138" i="5" s="1"/>
  <c r="V139" i="5" s="1"/>
  <c r="V140" i="5" s="1"/>
  <c r="V141" i="5" s="1"/>
  <c r="V142" i="5" s="1"/>
  <c r="V143" i="5" s="1"/>
  <c r="V144" i="5" s="1"/>
  <c r="V145" i="5" s="1"/>
  <c r="V146" i="5" s="1"/>
  <c r="V147" i="5" s="1"/>
  <c r="V148" i="5" s="1"/>
  <c r="V149" i="5" s="1"/>
  <c r="V150" i="5" s="1"/>
  <c r="V151" i="5" s="1"/>
  <c r="V152" i="5" s="1"/>
  <c r="V153" i="5" s="1"/>
  <c r="V154" i="5" s="1"/>
  <c r="P65" i="2"/>
  <c r="P87" i="2"/>
  <c r="P122" i="2"/>
  <c r="V292" i="5"/>
  <c r="P291" i="2"/>
  <c r="V296" i="5"/>
  <c r="P295" i="2"/>
  <c r="V391" i="5"/>
  <c r="U391" i="5"/>
  <c r="P390" i="2" s="1"/>
  <c r="P64" i="2"/>
  <c r="P101" i="2"/>
  <c r="P325" i="2"/>
  <c r="V326" i="5"/>
  <c r="P363" i="2"/>
  <c r="V364" i="5"/>
  <c r="V410" i="5"/>
  <c r="U410" i="5"/>
  <c r="P409" i="2" s="1"/>
  <c r="V434" i="5"/>
  <c r="U434" i="5"/>
  <c r="P433" i="2" s="1"/>
  <c r="V437" i="5"/>
  <c r="U437" i="5"/>
  <c r="P436" i="2" s="1"/>
  <c r="V490" i="5"/>
  <c r="U490" i="5"/>
  <c r="P489" i="2" s="1"/>
  <c r="P92" i="2"/>
  <c r="P154" i="2"/>
  <c r="V155" i="5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P248" i="2"/>
  <c r="V249" i="5"/>
  <c r="V258" i="5"/>
  <c r="P257" i="2"/>
  <c r="V329" i="5"/>
  <c r="P328" i="2"/>
  <c r="V675" i="5"/>
  <c r="U675" i="5"/>
  <c r="P34" i="2"/>
  <c r="P42" i="2"/>
  <c r="P57" i="2"/>
  <c r="P66" i="2"/>
  <c r="V265" i="5"/>
  <c r="P264" i="2"/>
  <c r="V278" i="5"/>
  <c r="P277" i="2"/>
  <c r="P343" i="2"/>
  <c r="V344" i="5"/>
  <c r="U412" i="5"/>
  <c r="P411" i="2" s="1"/>
  <c r="V412" i="5"/>
  <c r="U423" i="5"/>
  <c r="P422" i="2" s="1"/>
  <c r="V423" i="5"/>
  <c r="V1281" i="5"/>
  <c r="U1281" i="5"/>
  <c r="V908" i="5"/>
  <c r="U908" i="5"/>
  <c r="V1274" i="5"/>
  <c r="U1274" i="5"/>
  <c r="U573" i="5"/>
  <c r="P572" i="2" s="1"/>
  <c r="V573" i="5"/>
  <c r="V709" i="5"/>
  <c r="U709" i="5"/>
  <c r="V907" i="5"/>
  <c r="U907" i="5"/>
  <c r="V1157" i="5"/>
  <c r="U1157" i="5"/>
  <c r="V1182" i="5"/>
  <c r="U1182" i="5"/>
  <c r="P207" i="2"/>
  <c r="V208" i="5"/>
  <c r="P297" i="2"/>
  <c r="V298" i="5"/>
  <c r="V317" i="5"/>
  <c r="P316" i="2"/>
  <c r="U1186" i="5"/>
  <c r="V1186" i="5"/>
  <c r="U1104" i="5"/>
  <c r="V1104" i="5"/>
  <c r="V1245" i="5"/>
  <c r="U1245" i="5"/>
  <c r="U612" i="5"/>
  <c r="P611" i="2" s="1"/>
  <c r="V612" i="5"/>
  <c r="P51" i="2"/>
  <c r="V219" i="5"/>
  <c r="P218" i="2"/>
  <c r="P266" i="2"/>
  <c r="V267" i="5"/>
  <c r="P288" i="2"/>
  <c r="V289" i="5"/>
  <c r="U495" i="5"/>
  <c r="P494" i="2" s="1"/>
  <c r="V495" i="5"/>
  <c r="U571" i="5"/>
  <c r="P570" i="2" s="1"/>
  <c r="V571" i="5"/>
  <c r="P81" i="2"/>
  <c r="V195" i="5"/>
  <c r="P194" i="2"/>
  <c r="P199" i="2"/>
  <c r="V200" i="5"/>
  <c r="P224" i="2"/>
  <c r="V225" i="5"/>
  <c r="V268" i="5"/>
  <c r="P267" i="2"/>
  <c r="V297" i="5"/>
  <c r="P296" i="2"/>
  <c r="V496" i="5"/>
  <c r="U496" i="5"/>
  <c r="P495" i="2" s="1"/>
  <c r="U512" i="5"/>
  <c r="P511" i="2" s="1"/>
  <c r="V512" i="5"/>
  <c r="U595" i="5"/>
  <c r="P594" i="2" s="1"/>
  <c r="V595" i="5"/>
  <c r="V598" i="5"/>
  <c r="U598" i="5"/>
  <c r="P597" i="2" s="1"/>
  <c r="V611" i="5"/>
  <c r="U611" i="5"/>
  <c r="P610" i="2" s="1"/>
  <c r="U656" i="5"/>
  <c r="V656" i="5"/>
  <c r="V732" i="5"/>
  <c r="U732" i="5"/>
  <c r="U803" i="5"/>
  <c r="V803" i="5"/>
  <c r="V1147" i="5"/>
  <c r="U1147" i="5"/>
  <c r="U1348" i="5"/>
  <c r="V1348" i="5"/>
  <c r="V199" i="5"/>
  <c r="P198" i="2"/>
  <c r="P290" i="2"/>
  <c r="V291" i="5"/>
  <c r="V524" i="5"/>
  <c r="U524" i="5"/>
  <c r="P523" i="2" s="1"/>
  <c r="V561" i="5"/>
  <c r="U561" i="5"/>
  <c r="P560" i="2" s="1"/>
  <c r="U572" i="5"/>
  <c r="P571" i="2" s="1"/>
  <c r="V572" i="5"/>
  <c r="U1070" i="5"/>
  <c r="V1070" i="5"/>
  <c r="P278" i="2"/>
  <c r="V279" i="5"/>
  <c r="P298" i="2"/>
  <c r="V299" i="5"/>
  <c r="V331" i="5"/>
  <c r="P330" i="2"/>
  <c r="P347" i="2"/>
  <c r="V348" i="5"/>
  <c r="V363" i="5"/>
  <c r="P362" i="2"/>
  <c r="V483" i="5"/>
  <c r="U483" i="5"/>
  <c r="P482" i="2" s="1"/>
  <c r="U613" i="5"/>
  <c r="P612" i="2" s="1"/>
  <c r="V613" i="5"/>
  <c r="V627" i="5"/>
  <c r="U627" i="5"/>
  <c r="P626" i="2" s="1"/>
  <c r="V863" i="5"/>
  <c r="U863" i="5"/>
  <c r="P195" i="2"/>
  <c r="V196" i="5"/>
  <c r="V238" i="5"/>
  <c r="P237" i="2"/>
  <c r="P249" i="2"/>
  <c r="V250" i="5"/>
  <c r="P287" i="2"/>
  <c r="V288" i="5"/>
  <c r="V314" i="5"/>
  <c r="P313" i="2"/>
  <c r="P321" i="2"/>
  <c r="V322" i="5"/>
  <c r="V328" i="5"/>
  <c r="V357" i="5"/>
  <c r="P356" i="2"/>
  <c r="V482" i="5"/>
  <c r="U482" i="5"/>
  <c r="P481" i="2" s="1"/>
  <c r="V516" i="5"/>
  <c r="U516" i="5"/>
  <c r="P515" i="2" s="1"/>
  <c r="U570" i="5"/>
  <c r="P569" i="2" s="1"/>
  <c r="V570" i="5"/>
  <c r="V345" i="5"/>
  <c r="P344" i="2"/>
  <c r="V499" i="5"/>
  <c r="U499" i="5"/>
  <c r="P498" i="2" s="1"/>
  <c r="V564" i="5"/>
  <c r="U564" i="5"/>
  <c r="P563" i="2" s="1"/>
  <c r="V599" i="5"/>
  <c r="U599" i="5"/>
  <c r="P598" i="2" s="1"/>
  <c r="V623" i="5"/>
  <c r="U623" i="5"/>
  <c r="P622" i="2" s="1"/>
  <c r="V626" i="5"/>
  <c r="U626" i="5"/>
  <c r="P625" i="2" s="1"/>
  <c r="V669" i="5"/>
  <c r="U669" i="5"/>
  <c r="U755" i="5"/>
  <c r="V755" i="5"/>
  <c r="V835" i="5"/>
  <c r="U835" i="5"/>
  <c r="V962" i="5"/>
  <c r="U962" i="5"/>
  <c r="V1027" i="5"/>
  <c r="U1027" i="5"/>
  <c r="X843" i="6"/>
  <c r="Y1307" i="6"/>
  <c r="V458" i="5"/>
  <c r="U458" i="5"/>
  <c r="P457" i="2" s="1"/>
  <c r="V577" i="5"/>
  <c r="U577" i="5"/>
  <c r="P576" i="2" s="1"/>
  <c r="U587" i="5"/>
  <c r="P586" i="2" s="1"/>
  <c r="V587" i="5"/>
  <c r="V602" i="5"/>
  <c r="U602" i="5"/>
  <c r="P601" i="2" s="1"/>
  <c r="U655" i="5"/>
  <c r="V655" i="5"/>
  <c r="V659" i="5"/>
  <c r="U659" i="5"/>
  <c r="V758" i="5"/>
  <c r="U758" i="5"/>
  <c r="V788" i="5"/>
  <c r="U788" i="5"/>
  <c r="V851" i="5"/>
  <c r="U851" i="5"/>
  <c r="U886" i="5"/>
  <c r="V886" i="5"/>
  <c r="V997" i="5"/>
  <c r="U997" i="5"/>
  <c r="V1181" i="5"/>
  <c r="U1181" i="5"/>
  <c r="Y1272" i="6"/>
  <c r="F57" i="7"/>
  <c r="AD57" i="7"/>
  <c r="V773" i="5"/>
  <c r="U773" i="5"/>
  <c r="U823" i="5"/>
  <c r="V823" i="5"/>
  <c r="V831" i="5"/>
  <c r="U831" i="5"/>
  <c r="V882" i="5"/>
  <c r="U882" i="5"/>
  <c r="U901" i="5"/>
  <c r="V901" i="5"/>
  <c r="V933" i="5"/>
  <c r="U933" i="5"/>
  <c r="V951" i="5"/>
  <c r="U951" i="5"/>
  <c r="V961" i="5"/>
  <c r="U961" i="5"/>
  <c r="V1046" i="5"/>
  <c r="U1046" i="5"/>
  <c r="V1123" i="5"/>
  <c r="U1123" i="5"/>
  <c r="P61" i="2"/>
  <c r="P241" i="2"/>
  <c r="V242" i="5"/>
  <c r="V248" i="5"/>
  <c r="P247" i="2"/>
  <c r="V285" i="5"/>
  <c r="P284" i="2"/>
  <c r="V338" i="5"/>
  <c r="P337" i="2"/>
  <c r="V465" i="5"/>
  <c r="U465" i="5"/>
  <c r="P464" i="2" s="1"/>
  <c r="U515" i="5"/>
  <c r="P514" i="2" s="1"/>
  <c r="V515" i="5"/>
  <c r="V522" i="5"/>
  <c r="U522" i="5"/>
  <c r="P521" i="2" s="1"/>
  <c r="V532" i="5"/>
  <c r="U532" i="5"/>
  <c r="P531" i="2" s="1"/>
  <c r="V549" i="5"/>
  <c r="U549" i="5"/>
  <c r="P548" i="2" s="1"/>
  <c r="U777" i="5"/>
  <c r="V777" i="5"/>
  <c r="V842" i="5"/>
  <c r="U842" i="5"/>
  <c r="V996" i="5"/>
  <c r="U996" i="5"/>
  <c r="X493" i="6"/>
  <c r="Y842" i="6"/>
  <c r="V409" i="5"/>
  <c r="U409" i="5"/>
  <c r="P408" i="2" s="1"/>
  <c r="V413" i="5"/>
  <c r="U413" i="5"/>
  <c r="P412" i="2" s="1"/>
  <c r="V461" i="5"/>
  <c r="U461" i="5"/>
  <c r="P460" i="2" s="1"/>
  <c r="V528" i="5"/>
  <c r="U528" i="5"/>
  <c r="P527" i="2" s="1"/>
  <c r="V590" i="5"/>
  <c r="U590" i="5"/>
  <c r="P589" i="2" s="1"/>
  <c r="V640" i="5"/>
  <c r="U640" i="5"/>
  <c r="P639" i="2" s="1"/>
  <c r="V873" i="5"/>
  <c r="U873" i="5"/>
  <c r="V955" i="5"/>
  <c r="U955" i="5"/>
  <c r="V1151" i="5"/>
  <c r="U1151" i="5"/>
  <c r="V1249" i="5"/>
  <c r="U1249" i="5"/>
  <c r="V1480" i="5"/>
  <c r="U1480" i="5"/>
  <c r="P72" i="2"/>
  <c r="V255" i="5"/>
  <c r="P254" i="2"/>
  <c r="V457" i="5"/>
  <c r="U457" i="5"/>
  <c r="P456" i="2" s="1"/>
  <c r="V648" i="5"/>
  <c r="U648" i="5"/>
  <c r="P647" i="2" s="1"/>
  <c r="V975" i="5"/>
  <c r="U975" i="5"/>
  <c r="V987" i="5"/>
  <c r="U987" i="5"/>
  <c r="U991" i="5"/>
  <c r="V991" i="5"/>
  <c r="V1003" i="5"/>
  <c r="U1003" i="5"/>
  <c r="V1015" i="5"/>
  <c r="U1015" i="5"/>
  <c r="V1066" i="5"/>
  <c r="U1066" i="5"/>
  <c r="V1231" i="5"/>
  <c r="U1231" i="5"/>
  <c r="V1416" i="5"/>
  <c r="U1416" i="5"/>
  <c r="Y488" i="6"/>
  <c r="X492" i="6"/>
  <c r="U448" i="5"/>
  <c r="P447" i="2" s="1"/>
  <c r="V448" i="5"/>
  <c r="U511" i="5"/>
  <c r="P510" i="2" s="1"/>
  <c r="V511" i="5"/>
  <c r="V586" i="5"/>
  <c r="U586" i="5"/>
  <c r="P585" i="2" s="1"/>
  <c r="V589" i="5"/>
  <c r="U589" i="5"/>
  <c r="P588" i="2" s="1"/>
  <c r="V628" i="5"/>
  <c r="U628" i="5"/>
  <c r="P627" i="2" s="1"/>
  <c r="U637" i="5"/>
  <c r="P636" i="2" s="1"/>
  <c r="V637" i="5"/>
  <c r="V658" i="5"/>
  <c r="U658" i="5"/>
  <c r="V718" i="5"/>
  <c r="U718" i="5"/>
  <c r="V721" i="5"/>
  <c r="U721" i="5"/>
  <c r="V772" i="5"/>
  <c r="U772" i="5"/>
  <c r="U811" i="5"/>
  <c r="V811" i="5"/>
  <c r="V837" i="5"/>
  <c r="U837" i="5"/>
  <c r="U948" i="5"/>
  <c r="V948" i="5"/>
  <c r="U984" i="5"/>
  <c r="V984" i="5"/>
  <c r="V1073" i="5"/>
  <c r="U1073" i="5"/>
  <c r="U1187" i="5"/>
  <c r="V1187" i="5"/>
  <c r="X430" i="6"/>
  <c r="P41" i="2"/>
  <c r="P71" i="2"/>
  <c r="P90" i="2"/>
  <c r="P349" i="2"/>
  <c r="V350" i="5"/>
  <c r="V359" i="5"/>
  <c r="P358" i="2"/>
  <c r="U433" i="5"/>
  <c r="P432" i="2" s="1"/>
  <c r="V433" i="5"/>
  <c r="V491" i="5"/>
  <c r="U491" i="5"/>
  <c r="P490" i="2" s="1"/>
  <c r="V494" i="5"/>
  <c r="U494" i="5"/>
  <c r="P493" i="2" s="1"/>
  <c r="V521" i="5"/>
  <c r="U521" i="5"/>
  <c r="P520" i="2" s="1"/>
  <c r="U771" i="5"/>
  <c r="V771" i="5"/>
  <c r="V864" i="5"/>
  <c r="U864" i="5"/>
  <c r="V1105" i="5"/>
  <c r="U1105" i="5"/>
  <c r="V1228" i="5"/>
  <c r="U1228" i="5"/>
  <c r="U867" i="5"/>
  <c r="V867" i="5"/>
  <c r="U892" i="5"/>
  <c r="V892" i="5"/>
  <c r="V895" i="5"/>
  <c r="U895" i="5"/>
  <c r="U943" i="5"/>
  <c r="V943" i="5"/>
  <c r="U1117" i="5"/>
  <c r="V1117" i="5"/>
  <c r="V1206" i="5"/>
  <c r="U1206" i="5"/>
  <c r="U1215" i="5"/>
  <c r="V1215" i="5"/>
  <c r="V1321" i="5"/>
  <c r="U1321" i="5"/>
  <c r="X425" i="6"/>
  <c r="V323" i="5"/>
  <c r="P322" i="2"/>
  <c r="V383" i="5"/>
  <c r="U383" i="5"/>
  <c r="P382" i="2" s="1"/>
  <c r="V548" i="5"/>
  <c r="U548" i="5"/>
  <c r="P547" i="2" s="1"/>
  <c r="V742" i="5"/>
  <c r="U742" i="5"/>
  <c r="V756" i="5"/>
  <c r="U756" i="5"/>
  <c r="V1050" i="5"/>
  <c r="U1050" i="5"/>
  <c r="V1327" i="5"/>
  <c r="U1327" i="5"/>
  <c r="X346" i="6"/>
  <c r="V447" i="5"/>
  <c r="U447" i="5"/>
  <c r="P446" i="2" s="1"/>
  <c r="V513" i="5"/>
  <c r="U513" i="5"/>
  <c r="P512" i="2" s="1"/>
  <c r="V620" i="5"/>
  <c r="U620" i="5"/>
  <c r="P619" i="2" s="1"/>
  <c r="V630" i="5"/>
  <c r="U630" i="5"/>
  <c r="P629" i="2" s="1"/>
  <c r="V670" i="5"/>
  <c r="U670" i="5"/>
  <c r="U696" i="5"/>
  <c r="V696" i="5"/>
  <c r="U733" i="5"/>
  <c r="V733" i="5"/>
  <c r="U766" i="5"/>
  <c r="V766" i="5"/>
  <c r="V798" i="5"/>
  <c r="U798" i="5"/>
  <c r="V891" i="5"/>
  <c r="U891" i="5"/>
  <c r="V938" i="5"/>
  <c r="U938" i="5"/>
  <c r="V1005" i="5"/>
  <c r="U1005" i="5"/>
  <c r="V1047" i="5"/>
  <c r="U1047" i="5"/>
  <c r="U1278" i="5"/>
  <c r="V1278" i="5"/>
  <c r="V385" i="5"/>
  <c r="U385" i="5"/>
  <c r="P384" i="2" s="1"/>
  <c r="U459" i="5"/>
  <c r="P458" i="2" s="1"/>
  <c r="V459" i="5"/>
  <c r="U467" i="5"/>
  <c r="P466" i="2" s="1"/>
  <c r="V467" i="5"/>
  <c r="V569" i="5"/>
  <c r="U569" i="5"/>
  <c r="P568" i="2" s="1"/>
  <c r="V578" i="5"/>
  <c r="U578" i="5"/>
  <c r="P577" i="2" s="1"/>
  <c r="V581" i="5"/>
  <c r="U581" i="5"/>
  <c r="P580" i="2" s="1"/>
  <c r="V585" i="5"/>
  <c r="U585" i="5"/>
  <c r="P584" i="2" s="1"/>
  <c r="V588" i="5"/>
  <c r="U588" i="5"/>
  <c r="P587" i="2" s="1"/>
  <c r="V609" i="5"/>
  <c r="U609" i="5"/>
  <c r="P608" i="2" s="1"/>
  <c r="U701" i="5"/>
  <c r="V701" i="5"/>
  <c r="V902" i="5"/>
  <c r="U902" i="5"/>
  <c r="U914" i="5"/>
  <c r="V914" i="5"/>
  <c r="U1113" i="5"/>
  <c r="V1113" i="5"/>
  <c r="V380" i="5"/>
  <c r="U380" i="5"/>
  <c r="P379" i="2" s="1"/>
  <c r="U392" i="5"/>
  <c r="P391" i="2" s="1"/>
  <c r="V392" i="5"/>
  <c r="U411" i="5"/>
  <c r="P410" i="2" s="1"/>
  <c r="V411" i="5"/>
  <c r="V464" i="5"/>
  <c r="U464" i="5"/>
  <c r="P463" i="2" s="1"/>
  <c r="V525" i="5"/>
  <c r="U525" i="5"/>
  <c r="P524" i="2" s="1"/>
  <c r="V530" i="5"/>
  <c r="U530" i="5"/>
  <c r="P529" i="2" s="1"/>
  <c r="V535" i="5"/>
  <c r="U535" i="5"/>
  <c r="P534" i="2" s="1"/>
  <c r="V538" i="5"/>
  <c r="U538" i="5"/>
  <c r="P537" i="2" s="1"/>
  <c r="V574" i="5"/>
  <c r="U574" i="5"/>
  <c r="P573" i="2" s="1"/>
  <c r="U614" i="5"/>
  <c r="P613" i="2" s="1"/>
  <c r="V614" i="5"/>
  <c r="V676" i="5"/>
  <c r="U676" i="5"/>
  <c r="V687" i="5"/>
  <c r="U687" i="5"/>
  <c r="U713" i="5"/>
  <c r="V713" i="5"/>
  <c r="V759" i="5"/>
  <c r="U759" i="5"/>
  <c r="V926" i="5"/>
  <c r="U926" i="5"/>
  <c r="V937" i="5"/>
  <c r="V982" i="5"/>
  <c r="U982" i="5"/>
  <c r="V985" i="5"/>
  <c r="U985" i="5"/>
  <c r="U998" i="5"/>
  <c r="V998" i="5"/>
  <c r="V1034" i="5"/>
  <c r="U1034" i="5"/>
  <c r="V1045" i="5"/>
  <c r="U1045" i="5"/>
  <c r="U1082" i="5"/>
  <c r="V1082" i="5"/>
  <c r="U1118" i="5"/>
  <c r="V1118" i="5"/>
  <c r="U1152" i="5"/>
  <c r="V1152" i="5"/>
  <c r="V1246" i="5"/>
  <c r="U1246" i="5"/>
  <c r="Y971" i="6"/>
  <c r="V384" i="5"/>
  <c r="U384" i="5"/>
  <c r="P383" i="2" s="1"/>
  <c r="U439" i="5"/>
  <c r="P438" i="2" s="1"/>
  <c r="V439" i="5"/>
  <c r="V474" i="5"/>
  <c r="U474" i="5"/>
  <c r="P473" i="2" s="1"/>
  <c r="V660" i="5"/>
  <c r="U660" i="5"/>
  <c r="V661" i="5"/>
  <c r="U661" i="5"/>
  <c r="V671" i="5"/>
  <c r="U671" i="5"/>
  <c r="V722" i="5"/>
  <c r="U722" i="5"/>
  <c r="V764" i="5"/>
  <c r="U764" i="5"/>
  <c r="U767" i="5"/>
  <c r="V767" i="5"/>
  <c r="U789" i="5"/>
  <c r="V789" i="5"/>
  <c r="V793" i="5"/>
  <c r="U793" i="5"/>
  <c r="U812" i="5"/>
  <c r="V812" i="5"/>
  <c r="U824" i="5"/>
  <c r="V824" i="5"/>
  <c r="V846" i="5"/>
  <c r="U846" i="5"/>
  <c r="U862" i="5"/>
  <c r="V915" i="5"/>
  <c r="U915" i="5"/>
  <c r="U963" i="5"/>
  <c r="V963" i="5"/>
  <c r="V1024" i="5"/>
  <c r="U1024" i="5"/>
  <c r="V1052" i="5"/>
  <c r="U1052" i="5"/>
  <c r="V1074" i="5"/>
  <c r="U1074" i="5"/>
  <c r="V1122" i="5"/>
  <c r="U1122" i="5"/>
  <c r="U1161" i="5"/>
  <c r="V1161" i="5"/>
  <c r="V1212" i="5"/>
  <c r="U1212" i="5"/>
  <c r="U1216" i="5"/>
  <c r="V1216" i="5"/>
  <c r="V1237" i="5"/>
  <c r="U1237" i="5"/>
  <c r="U1253" i="5"/>
  <c r="V1253" i="5"/>
  <c r="V1319" i="5"/>
  <c r="U1319" i="5"/>
  <c r="V1324" i="5"/>
  <c r="U1324" i="5"/>
  <c r="U1328" i="5"/>
  <c r="V1328" i="5"/>
  <c r="Y365" i="6"/>
  <c r="X372" i="6"/>
  <c r="X433" i="6"/>
  <c r="V749" i="5"/>
  <c r="U749" i="5"/>
  <c r="V845" i="5"/>
  <c r="U845" i="5"/>
  <c r="V853" i="5"/>
  <c r="U853" i="5"/>
  <c r="V871" i="5"/>
  <c r="U871" i="5"/>
  <c r="U900" i="5"/>
  <c r="V900" i="5"/>
  <c r="V903" i="5"/>
  <c r="U903" i="5"/>
  <c r="V913" i="5"/>
  <c r="U913" i="5"/>
  <c r="V947" i="5"/>
  <c r="U947" i="5"/>
  <c r="V974" i="5"/>
  <c r="U974" i="5"/>
  <c r="V994" i="5"/>
  <c r="U994" i="5"/>
  <c r="V1022" i="5"/>
  <c r="U1022" i="5"/>
  <c r="V1081" i="5"/>
  <c r="U1081" i="5"/>
  <c r="V1178" i="5"/>
  <c r="U1178" i="5"/>
  <c r="V1201" i="5"/>
  <c r="U1201" i="5"/>
  <c r="V1259" i="5"/>
  <c r="U1259" i="5"/>
  <c r="V1304" i="5"/>
  <c r="U1304" i="5"/>
  <c r="V1366" i="5"/>
  <c r="U1366" i="5"/>
  <c r="V1449" i="5"/>
  <c r="U1449" i="5"/>
  <c r="V1457" i="5"/>
  <c r="U1457" i="5"/>
  <c r="X339" i="6"/>
  <c r="Y433" i="6"/>
  <c r="Y469" i="6"/>
  <c r="X475" i="6"/>
  <c r="Y483" i="6"/>
  <c r="P130" i="2"/>
  <c r="V197" i="5"/>
  <c r="V218" i="5"/>
  <c r="P234" i="2"/>
  <c r="V235" i="5"/>
  <c r="P245" i="2"/>
  <c r="V246" i="5"/>
  <c r="V347" i="5"/>
  <c r="P346" i="2"/>
  <c r="V354" i="5"/>
  <c r="V367" i="5"/>
  <c r="P366" i="2"/>
  <c r="U378" i="5"/>
  <c r="P377" i="2" s="1"/>
  <c r="V378" i="5"/>
  <c r="U415" i="5"/>
  <c r="P414" i="2" s="1"/>
  <c r="V441" i="5"/>
  <c r="U441" i="5"/>
  <c r="P440" i="2" s="1"/>
  <c r="V575" i="5"/>
  <c r="U575" i="5"/>
  <c r="P574" i="2" s="1"/>
  <c r="U621" i="5"/>
  <c r="P620" i="2" s="1"/>
  <c r="V621" i="5"/>
  <c r="V674" i="5"/>
  <c r="U674" i="5"/>
  <c r="V695" i="5"/>
  <c r="U695" i="5"/>
  <c r="V704" i="5"/>
  <c r="U704" i="5"/>
  <c r="V791" i="5"/>
  <c r="U791" i="5"/>
  <c r="V917" i="5"/>
  <c r="U917" i="5"/>
  <c r="V924" i="5"/>
  <c r="U924" i="5"/>
  <c r="V954" i="5"/>
  <c r="U954" i="5"/>
  <c r="V1008" i="5"/>
  <c r="U1008" i="5"/>
  <c r="V1150" i="5"/>
  <c r="U1150" i="5"/>
  <c r="V1309" i="5"/>
  <c r="U1309" i="5"/>
  <c r="V1323" i="5"/>
  <c r="U1323" i="5"/>
  <c r="V1375" i="5"/>
  <c r="U1375" i="5"/>
  <c r="X315" i="6"/>
  <c r="X364" i="6"/>
  <c r="Y389" i="6"/>
  <c r="Y425" i="6"/>
  <c r="P273" i="2"/>
  <c r="V274" i="5"/>
  <c r="V287" i="5"/>
  <c r="P286" i="2"/>
  <c r="V343" i="5"/>
  <c r="P342" i="2"/>
  <c r="V356" i="5"/>
  <c r="P355" i="2"/>
  <c r="V362" i="5"/>
  <c r="P361" i="2"/>
  <c r="V422" i="5"/>
  <c r="U422" i="5"/>
  <c r="P421" i="2" s="1"/>
  <c r="U452" i="5"/>
  <c r="P451" i="2" s="1"/>
  <c r="V466" i="5"/>
  <c r="U466" i="5"/>
  <c r="P465" i="2" s="1"/>
  <c r="V527" i="5"/>
  <c r="U527" i="5"/>
  <c r="P526" i="2" s="1"/>
  <c r="V560" i="5"/>
  <c r="U560" i="5"/>
  <c r="P559" i="2" s="1"/>
  <c r="V580" i="5"/>
  <c r="U580" i="5"/>
  <c r="P579" i="2" s="1"/>
  <c r="V619" i="5"/>
  <c r="V690" i="5"/>
  <c r="U690" i="5"/>
  <c r="V720" i="5"/>
  <c r="U720" i="5"/>
  <c r="V757" i="5"/>
  <c r="U757" i="5"/>
  <c r="V776" i="5"/>
  <c r="U776" i="5"/>
  <c r="V802" i="5"/>
  <c r="U802" i="5"/>
  <c r="U840" i="5"/>
  <c r="V840" i="5"/>
  <c r="V875" i="5"/>
  <c r="U875" i="5"/>
  <c r="V889" i="5"/>
  <c r="U889" i="5"/>
  <c r="V893" i="5"/>
  <c r="V912" i="5"/>
  <c r="U912" i="5"/>
  <c r="U928" i="5"/>
  <c r="V928" i="5"/>
  <c r="U930" i="5"/>
  <c r="U934" i="5"/>
  <c r="U1069" i="5"/>
  <c r="V1069" i="5"/>
  <c r="U1124" i="5"/>
  <c r="V1124" i="5"/>
  <c r="V1127" i="5"/>
  <c r="U1127" i="5"/>
  <c r="U1197" i="5"/>
  <c r="V1197" i="5"/>
  <c r="V1227" i="5"/>
  <c r="U1227" i="5"/>
  <c r="V1273" i="5"/>
  <c r="U1273" i="5"/>
  <c r="V1333" i="5"/>
  <c r="U1333" i="5"/>
  <c r="Y315" i="6"/>
  <c r="X385" i="6"/>
  <c r="U425" i="5"/>
  <c r="P424" i="2" s="1"/>
  <c r="V425" i="5"/>
  <c r="V450" i="5"/>
  <c r="U450" i="5"/>
  <c r="P449" i="2" s="1"/>
  <c r="V471" i="5"/>
  <c r="U471" i="5"/>
  <c r="P470" i="2" s="1"/>
  <c r="V514" i="5"/>
  <c r="U514" i="5"/>
  <c r="P513" i="2" s="1"/>
  <c r="V536" i="5"/>
  <c r="U536" i="5"/>
  <c r="P535" i="2" s="1"/>
  <c r="U551" i="5"/>
  <c r="P550" i="2" s="1"/>
  <c r="V551" i="5"/>
  <c r="V597" i="5"/>
  <c r="U597" i="5"/>
  <c r="P596" i="2" s="1"/>
  <c r="V629" i="5"/>
  <c r="U629" i="5"/>
  <c r="P628" i="2" s="1"/>
  <c r="V639" i="5"/>
  <c r="U639" i="5"/>
  <c r="P638" i="2" s="1"/>
  <c r="V642" i="5"/>
  <c r="U642" i="5"/>
  <c r="P641" i="2" s="1"/>
  <c r="U748" i="5"/>
  <c r="V748" i="5"/>
  <c r="V765" i="5"/>
  <c r="U765" i="5"/>
  <c r="U810" i="5"/>
  <c r="V810" i="5"/>
  <c r="U830" i="5"/>
  <c r="V830" i="5"/>
  <c r="U844" i="5"/>
  <c r="V844" i="5"/>
  <c r="U866" i="5"/>
  <c r="V866" i="5"/>
  <c r="U946" i="5"/>
  <c r="V946" i="5"/>
  <c r="V986" i="5"/>
  <c r="U986" i="5"/>
  <c r="U1110" i="5"/>
  <c r="V1110" i="5"/>
  <c r="V1146" i="5"/>
  <c r="U1146" i="5"/>
  <c r="U1172" i="5"/>
  <c r="V1172" i="5"/>
  <c r="U1230" i="5"/>
  <c r="V1230" i="5"/>
  <c r="U1251" i="5"/>
  <c r="V1251" i="5"/>
  <c r="U1320" i="5"/>
  <c r="V1320" i="5"/>
  <c r="V1353" i="5"/>
  <c r="U1353" i="5"/>
  <c r="V1378" i="5"/>
  <c r="U1378" i="5"/>
  <c r="Y385" i="6"/>
  <c r="X412" i="6"/>
  <c r="V489" i="5"/>
  <c r="U489" i="5"/>
  <c r="P488" i="2" s="1"/>
  <c r="V497" i="5"/>
  <c r="U497" i="5"/>
  <c r="P496" i="2" s="1"/>
  <c r="U523" i="5"/>
  <c r="P522" i="2" s="1"/>
  <c r="V523" i="5"/>
  <c r="V539" i="5"/>
  <c r="U539" i="5"/>
  <c r="P538" i="2" s="1"/>
  <c r="V662" i="5"/>
  <c r="U662" i="5"/>
  <c r="V711" i="5"/>
  <c r="U711" i="5"/>
  <c r="U735" i="5"/>
  <c r="V735" i="5"/>
  <c r="U799" i="5"/>
  <c r="V799" i="5"/>
  <c r="V852" i="5"/>
  <c r="U852" i="5"/>
  <c r="V983" i="5"/>
  <c r="U983" i="5"/>
  <c r="V1004" i="5"/>
  <c r="U1004" i="5"/>
  <c r="V1035" i="5"/>
  <c r="U1035" i="5"/>
  <c r="U1267" i="5"/>
  <c r="V1267" i="5"/>
  <c r="V1299" i="5"/>
  <c r="U1299" i="5"/>
  <c r="V1385" i="5"/>
  <c r="U1385" i="5"/>
  <c r="V1405" i="5"/>
  <c r="U1405" i="5"/>
  <c r="X269" i="6"/>
  <c r="X271" i="6"/>
  <c r="V245" i="5"/>
  <c r="P244" i="2"/>
  <c r="V346" i="5"/>
  <c r="P345" i="2"/>
  <c r="V381" i="5"/>
  <c r="U381" i="5"/>
  <c r="P380" i="2" s="1"/>
  <c r="V440" i="5"/>
  <c r="U440" i="5"/>
  <c r="P439" i="2" s="1"/>
  <c r="U579" i="5"/>
  <c r="P578" i="2" s="1"/>
  <c r="V579" i="5"/>
  <c r="U647" i="5"/>
  <c r="P646" i="2" s="1"/>
  <c r="V647" i="5"/>
  <c r="V790" i="5"/>
  <c r="U790" i="5"/>
  <c r="U805" i="5"/>
  <c r="V805" i="5"/>
  <c r="V894" i="5"/>
  <c r="U894" i="5"/>
  <c r="V916" i="5"/>
  <c r="U916" i="5"/>
  <c r="V927" i="5"/>
  <c r="U927" i="5"/>
  <c r="V931" i="5"/>
  <c r="U931" i="5"/>
  <c r="V940" i="5"/>
  <c r="U940" i="5"/>
  <c r="V952" i="5"/>
  <c r="U952" i="5"/>
  <c r="U964" i="5"/>
  <c r="V964" i="5"/>
  <c r="V973" i="5"/>
  <c r="U973" i="5"/>
  <c r="V993" i="5"/>
  <c r="U993" i="5"/>
  <c r="V1060" i="5"/>
  <c r="U1060" i="5"/>
  <c r="U1158" i="5"/>
  <c r="V1158" i="5"/>
  <c r="U1166" i="5"/>
  <c r="V1166" i="5"/>
  <c r="U1226" i="5"/>
  <c r="V1226" i="5"/>
  <c r="V1258" i="5"/>
  <c r="U1258" i="5"/>
  <c r="V1287" i="5"/>
  <c r="U1287" i="5"/>
  <c r="V1356" i="5"/>
  <c r="U1356" i="5"/>
  <c r="V1374" i="5"/>
  <c r="U1374" i="5"/>
  <c r="X614" i="6"/>
  <c r="P120" i="2"/>
  <c r="P255" i="2"/>
  <c r="V256" i="5"/>
  <c r="P283" i="2"/>
  <c r="V284" i="5"/>
  <c r="P294" i="2"/>
  <c r="V295" i="5"/>
  <c r="V366" i="5"/>
  <c r="P365" i="2"/>
  <c r="V371" i="5"/>
  <c r="U371" i="5"/>
  <c r="P370" i="2" s="1"/>
  <c r="V377" i="5"/>
  <c r="U377" i="5"/>
  <c r="P376" i="2" s="1"/>
  <c r="V436" i="5"/>
  <c r="U436" i="5"/>
  <c r="P435" i="2" s="1"/>
  <c r="V449" i="5"/>
  <c r="U449" i="5"/>
  <c r="P448" i="2" s="1"/>
  <c r="V563" i="5"/>
  <c r="U563" i="5"/>
  <c r="P562" i="2" s="1"/>
  <c r="V596" i="5"/>
  <c r="U596" i="5"/>
  <c r="P595" i="2" s="1"/>
  <c r="V600" i="5"/>
  <c r="U600" i="5"/>
  <c r="P599" i="2" s="1"/>
  <c r="V672" i="5"/>
  <c r="U672" i="5"/>
  <c r="U775" i="5"/>
  <c r="V775" i="5"/>
  <c r="U809" i="5"/>
  <c r="V809" i="5"/>
  <c r="V874" i="5"/>
  <c r="U874" i="5"/>
  <c r="V884" i="5"/>
  <c r="U884" i="5"/>
  <c r="U949" i="5"/>
  <c r="V949" i="5"/>
  <c r="V1002" i="5"/>
  <c r="U1002" i="5"/>
  <c r="V1059" i="5"/>
  <c r="U1059" i="5"/>
  <c r="V1091" i="5"/>
  <c r="U1091" i="5"/>
  <c r="V1196" i="5"/>
  <c r="U1196" i="5"/>
  <c r="V1332" i="5"/>
  <c r="U1332" i="5"/>
  <c r="V337" i="5"/>
  <c r="P336" i="2"/>
  <c r="V341" i="5"/>
  <c r="P340" i="2"/>
  <c r="V389" i="5"/>
  <c r="U389" i="5"/>
  <c r="P388" i="2" s="1"/>
  <c r="U420" i="5"/>
  <c r="P419" i="2" s="1"/>
  <c r="V420" i="5"/>
  <c r="V424" i="5"/>
  <c r="U424" i="5"/>
  <c r="P423" i="2" s="1"/>
  <c r="V492" i="5"/>
  <c r="U492" i="5"/>
  <c r="P491" i="2" s="1"/>
  <c r="V517" i="5"/>
  <c r="U517" i="5"/>
  <c r="P516" i="2" s="1"/>
  <c r="U559" i="5"/>
  <c r="P558" i="2" s="1"/>
  <c r="V559" i="5"/>
  <c r="V638" i="5"/>
  <c r="U638" i="5"/>
  <c r="P637" i="2" s="1"/>
  <c r="U641" i="5"/>
  <c r="P640" i="2" s="1"/>
  <c r="V641" i="5"/>
  <c r="V693" i="5"/>
  <c r="U693" i="5"/>
  <c r="V703" i="5"/>
  <c r="U703" i="5"/>
  <c r="V710" i="5"/>
  <c r="U710" i="5"/>
  <c r="V723" i="5"/>
  <c r="U723" i="5"/>
  <c r="U734" i="5"/>
  <c r="V734" i="5"/>
  <c r="V843" i="5"/>
  <c r="U843" i="5"/>
  <c r="U865" i="5"/>
  <c r="V865" i="5"/>
  <c r="V909" i="5"/>
  <c r="U909" i="5"/>
  <c r="V1053" i="5"/>
  <c r="U1053" i="5"/>
  <c r="V1063" i="5"/>
  <c r="U1063" i="5"/>
  <c r="U1071" i="5"/>
  <c r="V1071" i="5"/>
  <c r="U1086" i="5"/>
  <c r="V1086" i="5"/>
  <c r="U1096" i="5"/>
  <c r="V1096" i="5"/>
  <c r="V1109" i="5"/>
  <c r="U1109" i="5"/>
  <c r="V1136" i="5"/>
  <c r="U1136" i="5"/>
  <c r="V386" i="5"/>
  <c r="U478" i="5"/>
  <c r="P477" i="2" s="1"/>
  <c r="U502" i="5"/>
  <c r="P501" i="2" s="1"/>
  <c r="U553" i="5"/>
  <c r="P552" i="2" s="1"/>
  <c r="V565" i="5"/>
  <c r="U603" i="5"/>
  <c r="P602" i="2" s="1"/>
  <c r="U606" i="5"/>
  <c r="P605" i="2" s="1"/>
  <c r="V610" i="5"/>
  <c r="U610" i="5"/>
  <c r="P609" i="2" s="1"/>
  <c r="U813" i="5"/>
  <c r="U876" i="5"/>
  <c r="V904" i="5"/>
  <c r="V1021" i="5"/>
  <c r="U1021" i="5"/>
  <c r="U1025" i="5"/>
  <c r="V1040" i="5"/>
  <c r="V1084" i="5"/>
  <c r="U1084" i="5"/>
  <c r="U1100" i="5"/>
  <c r="V1126" i="5"/>
  <c r="U1126" i="5"/>
  <c r="V1165" i="5"/>
  <c r="U1165" i="5"/>
  <c r="V1211" i="5"/>
  <c r="U1211" i="5"/>
  <c r="V1257" i="5"/>
  <c r="U1257" i="5"/>
  <c r="V1290" i="5"/>
  <c r="U1290" i="5"/>
  <c r="U1302" i="5"/>
  <c r="V1302" i="5"/>
  <c r="V1347" i="5"/>
  <c r="U1347" i="5"/>
  <c r="V1413" i="5"/>
  <c r="U1413" i="5"/>
  <c r="Y304" i="6"/>
  <c r="X306" i="6"/>
  <c r="Y310" i="6"/>
  <c r="X319" i="6"/>
  <c r="X348" i="6"/>
  <c r="Y412" i="6"/>
  <c r="X673" i="6"/>
  <c r="Y683" i="6"/>
  <c r="X695" i="6"/>
  <c r="Y696" i="6"/>
  <c r="U505" i="5"/>
  <c r="P504" i="2" s="1"/>
  <c r="V507" i="5"/>
  <c r="V552" i="5"/>
  <c r="U582" i="5"/>
  <c r="P581" i="2" s="1"/>
  <c r="U592" i="5"/>
  <c r="P591" i="2" s="1"/>
  <c r="V618" i="5"/>
  <c r="U618" i="5"/>
  <c r="P617" i="2" s="1"/>
  <c r="V631" i="5"/>
  <c r="U635" i="5"/>
  <c r="P634" i="2" s="1"/>
  <c r="V635" i="5"/>
  <c r="V712" i="5"/>
  <c r="U736" i="5"/>
  <c r="U814" i="5"/>
  <c r="V821" i="5"/>
  <c r="U821" i="5"/>
  <c r="V828" i="5"/>
  <c r="U828" i="5"/>
  <c r="U832" i="5"/>
  <c r="V942" i="5"/>
  <c r="V945" i="5"/>
  <c r="U945" i="5"/>
  <c r="U1101" i="5"/>
  <c r="V1108" i="5"/>
  <c r="U1108" i="5"/>
  <c r="V1128" i="5"/>
  <c r="V1199" i="5"/>
  <c r="U1199" i="5"/>
  <c r="V1277" i="5"/>
  <c r="U1277" i="5"/>
  <c r="U1297" i="5"/>
  <c r="V1448" i="5"/>
  <c r="U1448" i="5"/>
  <c r="V1500" i="5"/>
  <c r="U1500" i="5"/>
  <c r="X248" i="6"/>
  <c r="X561" i="6"/>
  <c r="Y673" i="6"/>
  <c r="Y678" i="6"/>
  <c r="V419" i="5"/>
  <c r="U419" i="5"/>
  <c r="P418" i="2" s="1"/>
  <c r="U509" i="5"/>
  <c r="P508" i="2" s="1"/>
  <c r="V509" i="5"/>
  <c r="V1001" i="5"/>
  <c r="U1001" i="5"/>
  <c r="U1026" i="5"/>
  <c r="V1026" i="5"/>
  <c r="V1049" i="5"/>
  <c r="U1049" i="5"/>
  <c r="V1094" i="5"/>
  <c r="U1094" i="5"/>
  <c r="U1170" i="5"/>
  <c r="V1170" i="5"/>
  <c r="V1252" i="5"/>
  <c r="U1252" i="5"/>
  <c r="V1293" i="5"/>
  <c r="U1293" i="5"/>
  <c r="U1326" i="5"/>
  <c r="V1326" i="5"/>
  <c r="U1334" i="5"/>
  <c r="V1334" i="5"/>
  <c r="V1355" i="5"/>
  <c r="U1355" i="5"/>
  <c r="X453" i="6"/>
  <c r="X668" i="6"/>
  <c r="V625" i="5"/>
  <c r="U625" i="5"/>
  <c r="P624" i="2" s="1"/>
  <c r="V807" i="5"/>
  <c r="U807" i="5"/>
  <c r="V877" i="5"/>
  <c r="U877" i="5"/>
  <c r="V905" i="5"/>
  <c r="U905" i="5"/>
  <c r="V1115" i="5"/>
  <c r="U1115" i="5"/>
  <c r="V1164" i="5"/>
  <c r="U1164" i="5"/>
  <c r="U1208" i="5"/>
  <c r="V1208" i="5"/>
  <c r="V1225" i="5"/>
  <c r="U1225" i="5"/>
  <c r="V1256" i="5"/>
  <c r="U1256" i="5"/>
  <c r="V1311" i="5"/>
  <c r="U1311" i="5"/>
  <c r="V1368" i="5"/>
  <c r="U1368" i="5"/>
  <c r="V1384" i="5"/>
  <c r="U1384" i="5"/>
  <c r="U1393" i="5"/>
  <c r="V1393" i="5"/>
  <c r="V1469" i="5"/>
  <c r="U1469" i="5"/>
  <c r="U1479" i="5"/>
  <c r="V1479" i="5"/>
  <c r="V1491" i="5"/>
  <c r="U1491" i="5"/>
  <c r="Y4" i="6"/>
  <c r="Y5" i="6" s="1"/>
  <c r="Y6" i="6" s="1"/>
  <c r="Y7" i="6" s="1"/>
  <c r="Y8" i="6" s="1"/>
  <c r="Y9" i="6" s="1"/>
  <c r="Y10" i="6" s="1"/>
  <c r="Y201" i="6"/>
  <c r="Y526" i="6"/>
  <c r="X530" i="6"/>
  <c r="X544" i="6"/>
  <c r="X745" i="6"/>
  <c r="V508" i="5"/>
  <c r="U508" i="5"/>
  <c r="P507" i="2" s="1"/>
  <c r="U593" i="5"/>
  <c r="P592" i="2" s="1"/>
  <c r="V593" i="5"/>
  <c r="U616" i="5"/>
  <c r="P615" i="2" s="1"/>
  <c r="V616" i="5"/>
  <c r="V634" i="5"/>
  <c r="U634" i="5"/>
  <c r="P633" i="2" s="1"/>
  <c r="V1000" i="5"/>
  <c r="U1000" i="5"/>
  <c r="U1020" i="5"/>
  <c r="V1020" i="5"/>
  <c r="V1129" i="5"/>
  <c r="U1129" i="5"/>
  <c r="U1180" i="5"/>
  <c r="V1180" i="5"/>
  <c r="V1229" i="5"/>
  <c r="U1229" i="5"/>
  <c r="U1264" i="5"/>
  <c r="V1264" i="5"/>
  <c r="V1298" i="5"/>
  <c r="U1298" i="5"/>
  <c r="V1315" i="5"/>
  <c r="U1315" i="5"/>
  <c r="V1329" i="5"/>
  <c r="U1329" i="5"/>
  <c r="V1388" i="5"/>
  <c r="U1388" i="5"/>
  <c r="X228" i="6"/>
  <c r="Y242" i="6"/>
  <c r="X625" i="6"/>
  <c r="V624" i="5"/>
  <c r="U624" i="5"/>
  <c r="P623" i="2" s="1"/>
  <c r="V919" i="5"/>
  <c r="U919" i="5"/>
  <c r="V1106" i="5"/>
  <c r="U1106" i="5"/>
  <c r="V1148" i="5"/>
  <c r="U1148" i="5"/>
  <c r="V1193" i="5"/>
  <c r="U1193" i="5"/>
  <c r="V1198" i="5"/>
  <c r="U1198" i="5"/>
  <c r="U1217" i="5"/>
  <c r="V1217" i="5"/>
  <c r="V1238" i="5"/>
  <c r="U1238" i="5"/>
  <c r="V1255" i="5"/>
  <c r="U1255" i="5"/>
  <c r="V1269" i="5"/>
  <c r="U1269" i="5"/>
  <c r="V1276" i="5"/>
  <c r="U1276" i="5"/>
  <c r="U1427" i="5"/>
  <c r="V1427" i="5"/>
  <c r="X223" i="6"/>
  <c r="X237" i="6"/>
  <c r="Y506" i="6"/>
  <c r="X522" i="6"/>
  <c r="X609" i="6"/>
  <c r="U705" i="5"/>
  <c r="V705" i="5"/>
  <c r="U859" i="5"/>
  <c r="V859" i="5"/>
  <c r="V896" i="5"/>
  <c r="U896" i="5"/>
  <c r="V1048" i="5"/>
  <c r="U1048" i="5"/>
  <c r="U1061" i="5"/>
  <c r="V1061" i="5"/>
  <c r="V1087" i="5"/>
  <c r="U1087" i="5"/>
  <c r="V1159" i="5"/>
  <c r="U1159" i="5"/>
  <c r="V1183" i="5"/>
  <c r="U1183" i="5"/>
  <c r="V1213" i="5"/>
  <c r="U1213" i="5"/>
  <c r="V1367" i="5"/>
  <c r="U1367" i="5"/>
  <c r="V1430" i="5"/>
  <c r="U1430" i="5"/>
  <c r="V1458" i="5"/>
  <c r="U1458" i="5"/>
  <c r="X196" i="6"/>
  <c r="Y237" i="6"/>
  <c r="X513" i="6"/>
  <c r="X521" i="6"/>
  <c r="Y600" i="6"/>
  <c r="V484" i="5"/>
  <c r="U484" i="5"/>
  <c r="P483" i="2" s="1"/>
  <c r="V750" i="5"/>
  <c r="U750" i="5"/>
  <c r="V990" i="5"/>
  <c r="U990" i="5"/>
  <c r="U999" i="5"/>
  <c r="V999" i="5"/>
  <c r="U1054" i="5"/>
  <c r="V1054" i="5"/>
  <c r="V1188" i="5"/>
  <c r="U1188" i="5"/>
  <c r="U1292" i="5"/>
  <c r="V1292" i="5"/>
  <c r="V1300" i="5"/>
  <c r="U1300" i="5"/>
  <c r="V1343" i="5"/>
  <c r="U1343" i="5"/>
  <c r="U1349" i="5"/>
  <c r="V1349" i="5"/>
  <c r="V1354" i="5"/>
  <c r="U1354" i="5"/>
  <c r="V1379" i="5"/>
  <c r="U1379" i="5"/>
  <c r="V1383" i="5"/>
  <c r="U1383" i="5"/>
  <c r="V1468" i="5"/>
  <c r="U1468" i="5"/>
  <c r="X426" i="6"/>
  <c r="X485" i="6"/>
  <c r="X517" i="6"/>
  <c r="V1286" i="5"/>
  <c r="U1286" i="5"/>
  <c r="V1322" i="5"/>
  <c r="U1322" i="5"/>
  <c r="U1381" i="5"/>
  <c r="V1474" i="5"/>
  <c r="U1474" i="5"/>
  <c r="V1478" i="5"/>
  <c r="U1478" i="5"/>
  <c r="V1482" i="5"/>
  <c r="U1482" i="5"/>
  <c r="V1499" i="5"/>
  <c r="U1499" i="5"/>
  <c r="V1503" i="5"/>
  <c r="U1503" i="5"/>
  <c r="W1503" i="5" s="1"/>
  <c r="X221" i="6"/>
  <c r="Y324" i="6"/>
  <c r="Y482" i="6"/>
  <c r="X504" i="6"/>
  <c r="Y588" i="6"/>
  <c r="U1011" i="5"/>
  <c r="V1076" i="5"/>
  <c r="U1200" i="5"/>
  <c r="U1236" i="5"/>
  <c r="V1236" i="5"/>
  <c r="U1241" i="5"/>
  <c r="U1248" i="5"/>
  <c r="U1371" i="5"/>
  <c r="U1404" i="5"/>
  <c r="V1404" i="5"/>
  <c r="U1436" i="5"/>
  <c r="Y209" i="6"/>
  <c r="Y333" i="6"/>
  <c r="Y351" i="6"/>
  <c r="X573" i="6"/>
  <c r="Y579" i="6"/>
  <c r="X835" i="6"/>
  <c r="V1017" i="5"/>
  <c r="U1017" i="5"/>
  <c r="V1080" i="5"/>
  <c r="U1080" i="5"/>
  <c r="V1279" i="5"/>
  <c r="U1279" i="5"/>
  <c r="V1291" i="5"/>
  <c r="U1291" i="5"/>
  <c r="U1314" i="5"/>
  <c r="V1314" i="5"/>
  <c r="V1360" i="5"/>
  <c r="U1360" i="5"/>
  <c r="U1412" i="5"/>
  <c r="V1412" i="5"/>
  <c r="V1460" i="5"/>
  <c r="U1460" i="5"/>
  <c r="X208" i="6"/>
  <c r="X222" i="6"/>
  <c r="X455" i="6"/>
  <c r="X903" i="6"/>
  <c r="Y904" i="6"/>
  <c r="X951" i="6"/>
  <c r="V1234" i="5"/>
  <c r="U1234" i="5"/>
  <c r="V1263" i="5"/>
  <c r="U1263" i="5"/>
  <c r="V1295" i="5"/>
  <c r="U1295" i="5"/>
  <c r="V1502" i="5"/>
  <c r="U1502" i="5"/>
  <c r="X410" i="6"/>
  <c r="X446" i="6"/>
  <c r="Y455" i="6"/>
  <c r="Y575" i="6"/>
  <c r="X578" i="6"/>
  <c r="X827" i="6"/>
  <c r="Y833" i="6"/>
  <c r="X894" i="6"/>
  <c r="Y902" i="6"/>
  <c r="V1382" i="5"/>
  <c r="U1382" i="5"/>
  <c r="V1428" i="5"/>
  <c r="U1428" i="5"/>
  <c r="U1447" i="5"/>
  <c r="V1447" i="5"/>
  <c r="U1470" i="5"/>
  <c r="V1470" i="5"/>
  <c r="V1481" i="5"/>
  <c r="U1481" i="5"/>
  <c r="X265" i="6"/>
  <c r="X360" i="6"/>
  <c r="Y446" i="6"/>
  <c r="X449" i="6"/>
  <c r="Y454" i="6"/>
  <c r="Y748" i="6"/>
  <c r="X765" i="6"/>
  <c r="Y827" i="6"/>
  <c r="X1100" i="6"/>
  <c r="U1330" i="5"/>
  <c r="V1330" i="5"/>
  <c r="V1417" i="5"/>
  <c r="U1417" i="5"/>
  <c r="X249" i="6"/>
  <c r="Y265" i="6"/>
  <c r="X286" i="6"/>
  <c r="Y394" i="6"/>
  <c r="Y465" i="6"/>
  <c r="X538" i="6"/>
  <c r="Y765" i="6"/>
  <c r="X886" i="6"/>
  <c r="Y887" i="6"/>
  <c r="V989" i="5"/>
  <c r="U989" i="5"/>
  <c r="V1192" i="5"/>
  <c r="U1192" i="5"/>
  <c r="V1288" i="5"/>
  <c r="U1288" i="5"/>
  <c r="V1403" i="5"/>
  <c r="U1403" i="5"/>
  <c r="Y286" i="6"/>
  <c r="Y347" i="6"/>
  <c r="Y356" i="6"/>
  <c r="X390" i="6"/>
  <c r="X547" i="6"/>
  <c r="X684" i="6"/>
  <c r="X696" i="6"/>
  <c r="X764" i="6"/>
  <c r="V1294" i="5"/>
  <c r="U1294" i="5"/>
  <c r="U1390" i="5"/>
  <c r="V1390" i="5"/>
  <c r="V1406" i="5"/>
  <c r="U1406" i="5"/>
  <c r="V1489" i="5"/>
  <c r="U1489" i="5"/>
  <c r="V1492" i="5"/>
  <c r="U1492" i="5"/>
  <c r="X201" i="6"/>
  <c r="Y283" i="6"/>
  <c r="X328" i="6"/>
  <c r="X368" i="6"/>
  <c r="X542" i="6"/>
  <c r="X704" i="6"/>
  <c r="V1472" i="5"/>
  <c r="U1472" i="5"/>
  <c r="X124" i="6"/>
  <c r="X125" i="6" s="1"/>
  <c r="X126" i="6" s="1"/>
  <c r="X127" i="6" s="1"/>
  <c r="X128" i="6" s="1"/>
  <c r="X129" i="6" s="1"/>
  <c r="X130" i="6" s="1"/>
  <c r="X131" i="6" s="1"/>
  <c r="X132" i="6" s="1"/>
  <c r="X133" i="6" s="1"/>
  <c r="X134" i="6" s="1"/>
  <c r="X135" i="6" s="1"/>
  <c r="X136" i="6" s="1"/>
  <c r="X137" i="6" s="1"/>
  <c r="X138" i="6" s="1"/>
  <c r="X139" i="6" s="1"/>
  <c r="X140" i="6" s="1"/>
  <c r="X141" i="6" s="1"/>
  <c r="X142" i="6" s="1"/>
  <c r="X143" i="6" s="1"/>
  <c r="X144" i="6" s="1"/>
  <c r="X145" i="6" s="1"/>
  <c r="X146" i="6" s="1"/>
  <c r="X147" i="6" s="1"/>
  <c r="X148" i="6" s="1"/>
  <c r="X149" i="6" s="1"/>
  <c r="X150" i="6" s="1"/>
  <c r="X151" i="6" s="1"/>
  <c r="X152" i="6" s="1"/>
  <c r="X153" i="6" s="1"/>
  <c r="X154" i="6" s="1"/>
  <c r="Y236" i="6"/>
  <c r="Y268" i="6"/>
  <c r="Y282" i="6"/>
  <c r="X300" i="6"/>
  <c r="X324" i="6"/>
  <c r="X357" i="6"/>
  <c r="X409" i="6"/>
  <c r="Y423" i="6"/>
  <c r="X440" i="6"/>
  <c r="Y445" i="6"/>
  <c r="X462" i="6"/>
  <c r="X473" i="6"/>
  <c r="Y487" i="6"/>
  <c r="Y505" i="6"/>
  <c r="Y522" i="6"/>
  <c r="X524" i="6"/>
  <c r="X534" i="6"/>
  <c r="X572" i="6"/>
  <c r="X587" i="6"/>
  <c r="Y668" i="6"/>
  <c r="Y759" i="6"/>
  <c r="X825" i="6"/>
  <c r="Y836" i="6"/>
  <c r="Y1160" i="6"/>
  <c r="X1166" i="6"/>
  <c r="X197" i="6"/>
  <c r="Y207" i="6"/>
  <c r="X260" i="6"/>
  <c r="X263" i="6"/>
  <c r="Y301" i="6"/>
  <c r="X347" i="6"/>
  <c r="X361" i="6"/>
  <c r="Y441" i="6"/>
  <c r="Y468" i="6"/>
  <c r="X486" i="6"/>
  <c r="Y544" i="6"/>
  <c r="Y561" i="6"/>
  <c r="Y572" i="6"/>
  <c r="Y578" i="6"/>
  <c r="Y582" i="6"/>
  <c r="Y638" i="6"/>
  <c r="X642" i="6"/>
  <c r="X650" i="6"/>
  <c r="X743" i="6"/>
  <c r="Y746" i="6"/>
  <c r="Y825" i="6"/>
  <c r="X1123" i="6"/>
  <c r="X1156" i="6"/>
  <c r="AD522" i="7"/>
  <c r="F522" i="7"/>
  <c r="AD1334" i="7"/>
  <c r="F1334" i="7"/>
  <c r="F1337" i="7"/>
  <c r="AD1337" i="7"/>
  <c r="AD1394" i="7"/>
  <c r="F1394" i="7"/>
  <c r="U1444" i="5"/>
  <c r="V1455" i="5"/>
  <c r="U1455" i="5"/>
  <c r="U1488" i="5"/>
  <c r="V1488" i="5"/>
  <c r="Y197" i="6"/>
  <c r="Y205" i="6"/>
  <c r="Y211" i="6"/>
  <c r="Y227" i="6"/>
  <c r="Y260" i="6"/>
  <c r="X285" i="6"/>
  <c r="Y363" i="6"/>
  <c r="X389" i="6"/>
  <c r="Y418" i="6"/>
  <c r="X437" i="6"/>
  <c r="Y448" i="6"/>
  <c r="X465" i="6"/>
  <c r="X472" i="6"/>
  <c r="Y498" i="6"/>
  <c r="X567" i="6"/>
  <c r="Y596" i="6"/>
  <c r="X641" i="6"/>
  <c r="Y642" i="6"/>
  <c r="X664" i="6"/>
  <c r="Y743" i="6"/>
  <c r="Y750" i="6"/>
  <c r="X756" i="6"/>
  <c r="Y816" i="6"/>
  <c r="Y972" i="6"/>
  <c r="X1054" i="6"/>
  <c r="Y1082" i="6"/>
  <c r="X1111" i="6"/>
  <c r="Y1232" i="6"/>
  <c r="U1471" i="5"/>
  <c r="V1471" i="5"/>
  <c r="X156" i="6"/>
  <c r="X157" i="6" s="1"/>
  <c r="X158" i="6" s="1"/>
  <c r="X159" i="6" s="1"/>
  <c r="X160" i="6" s="1"/>
  <c r="X161" i="6" s="1"/>
  <c r="X162" i="6" s="1"/>
  <c r="X163" i="6" s="1"/>
  <c r="X164" i="6" s="1"/>
  <c r="X165" i="6" s="1"/>
  <c r="X166" i="6" s="1"/>
  <c r="X167" i="6" s="1"/>
  <c r="X168" i="6" s="1"/>
  <c r="X169" i="6" s="1"/>
  <c r="X170" i="6" s="1"/>
  <c r="X171" i="6" s="1"/>
  <c r="X172" i="6" s="1"/>
  <c r="X173" i="6" s="1"/>
  <c r="X174" i="6" s="1"/>
  <c r="X175" i="6" s="1"/>
  <c r="X176" i="6" s="1"/>
  <c r="X177" i="6" s="1"/>
  <c r="X178" i="6" s="1"/>
  <c r="X179" i="6" s="1"/>
  <c r="X180" i="6" s="1"/>
  <c r="X181" i="6" s="1"/>
  <c r="X182" i="6" s="1"/>
  <c r="X183" i="6" s="1"/>
  <c r="X184" i="6" s="1"/>
  <c r="X216" i="6"/>
  <c r="Y285" i="6"/>
  <c r="X297" i="6"/>
  <c r="X309" i="6"/>
  <c r="X327" i="6"/>
  <c r="Y339" i="6"/>
  <c r="Y437" i="6"/>
  <c r="Y567" i="6"/>
  <c r="Y633" i="6"/>
  <c r="X637" i="6"/>
  <c r="Y664" i="6"/>
  <c r="X738" i="6"/>
  <c r="Y871" i="6"/>
  <c r="X874" i="6"/>
  <c r="X966" i="6"/>
  <c r="X1095" i="6"/>
  <c r="Y1101" i="6"/>
  <c r="V1306" i="5"/>
  <c r="U1339" i="5"/>
  <c r="V1376" i="5"/>
  <c r="V1409" i="5"/>
  <c r="U1409" i="5"/>
  <c r="V1418" i="5"/>
  <c r="U1431" i="5"/>
  <c r="V1445" i="5"/>
  <c r="U1445" i="5"/>
  <c r="X259" i="6"/>
  <c r="Y309" i="6"/>
  <c r="X333" i="6"/>
  <c r="X416" i="6"/>
  <c r="Y432" i="6"/>
  <c r="Y444" i="6"/>
  <c r="Y452" i="6"/>
  <c r="X459" i="6"/>
  <c r="X479" i="6"/>
  <c r="X495" i="6"/>
  <c r="X536" i="6"/>
  <c r="X540" i="6"/>
  <c r="X556" i="6"/>
  <c r="Y620" i="6"/>
  <c r="X630" i="6"/>
  <c r="X649" i="6"/>
  <c r="X661" i="6"/>
  <c r="Y738" i="6"/>
  <c r="Y852" i="6"/>
  <c r="X868" i="6"/>
  <c r="Y874" i="6"/>
  <c r="X965" i="6"/>
  <c r="Y966" i="6"/>
  <c r="X1056" i="6"/>
  <c r="Y1199" i="6"/>
  <c r="Y195" i="6"/>
  <c r="Y203" i="6"/>
  <c r="X210" i="6"/>
  <c r="Y225" i="6"/>
  <c r="X232" i="6"/>
  <c r="Y233" i="6"/>
  <c r="X240" i="6"/>
  <c r="Y275" i="6"/>
  <c r="X278" i="6"/>
  <c r="X280" i="6"/>
  <c r="Y281" i="6"/>
  <c r="X293" i="6"/>
  <c r="Y297" i="6"/>
  <c r="X337" i="6"/>
  <c r="Y338" i="6"/>
  <c r="Y346" i="6"/>
  <c r="Y378" i="6"/>
  <c r="Y381" i="6"/>
  <c r="Y456" i="6"/>
  <c r="Y495" i="6"/>
  <c r="Y515" i="6"/>
  <c r="X539" i="6"/>
  <c r="Y556" i="6"/>
  <c r="Y723" i="6"/>
  <c r="Y736" i="6"/>
  <c r="Y745" i="6"/>
  <c r="Y848" i="6"/>
  <c r="X975" i="6"/>
  <c r="Y1017" i="6"/>
  <c r="X1022" i="6"/>
  <c r="Y1024" i="6"/>
  <c r="Y1049" i="6"/>
  <c r="X1096" i="6"/>
  <c r="Y1097" i="6"/>
  <c r="V1316" i="5"/>
  <c r="U1316" i="5"/>
  <c r="X206" i="6"/>
  <c r="Y210" i="6"/>
  <c r="X224" i="6"/>
  <c r="Y240" i="6"/>
  <c r="Y278" i="6"/>
  <c r="Y293" i="6"/>
  <c r="X308" i="6"/>
  <c r="Y316" i="6"/>
  <c r="X330" i="6"/>
  <c r="X342" i="6"/>
  <c r="X370" i="6"/>
  <c r="X384" i="6"/>
  <c r="Y431" i="6"/>
  <c r="X436" i="6"/>
  <c r="Y533" i="6"/>
  <c r="Y539" i="6"/>
  <c r="Y552" i="6"/>
  <c r="X615" i="6"/>
  <c r="Y626" i="6"/>
  <c r="X761" i="6"/>
  <c r="Y792" i="6"/>
  <c r="Y955" i="6"/>
  <c r="Y970" i="6"/>
  <c r="X1009" i="6"/>
  <c r="Y1040" i="6"/>
  <c r="Y1048" i="6"/>
  <c r="Y1092" i="6"/>
  <c r="V1451" i="5"/>
  <c r="U1451" i="5"/>
  <c r="X4" i="6"/>
  <c r="X5" i="6" s="1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X86" i="6" s="1"/>
  <c r="X87" i="6" s="1"/>
  <c r="X88" i="6" s="1"/>
  <c r="X89" i="6" s="1"/>
  <c r="X90" i="6" s="1"/>
  <c r="X91" i="6" s="1"/>
  <c r="X92" i="6" s="1"/>
  <c r="X93" i="6" s="1"/>
  <c r="X94" i="6" s="1"/>
  <c r="X95" i="6" s="1"/>
  <c r="X96" i="6" s="1"/>
  <c r="X97" i="6" s="1"/>
  <c r="X98" i="6" s="1"/>
  <c r="X99" i="6" s="1"/>
  <c r="X100" i="6" s="1"/>
  <c r="X101" i="6" s="1"/>
  <c r="X102" i="6" s="1"/>
  <c r="X103" i="6" s="1"/>
  <c r="X104" i="6" s="1"/>
  <c r="X105" i="6" s="1"/>
  <c r="X106" i="6" s="1"/>
  <c r="X107" i="6" s="1"/>
  <c r="X108" i="6" s="1"/>
  <c r="X109" i="6" s="1"/>
  <c r="X110" i="6" s="1"/>
  <c r="X111" i="6" s="1"/>
  <c r="X112" i="6" s="1"/>
  <c r="X113" i="6" s="1"/>
  <c r="X114" i="6" s="1"/>
  <c r="X115" i="6" s="1"/>
  <c r="X116" i="6" s="1"/>
  <c r="X117" i="6" s="1"/>
  <c r="X118" i="6" s="1"/>
  <c r="X119" i="6" s="1"/>
  <c r="X120" i="6" s="1"/>
  <c r="X121" i="6" s="1"/>
  <c r="X122" i="6" s="1"/>
  <c r="X123" i="6" s="1"/>
  <c r="Y224" i="6"/>
  <c r="X231" i="6"/>
  <c r="X258" i="6"/>
  <c r="Y296" i="6"/>
  <c r="Y330" i="6"/>
  <c r="Y342" i="6"/>
  <c r="Y345" i="6"/>
  <c r="Y359" i="6"/>
  <c r="Y360" i="6"/>
  <c r="Y384" i="6"/>
  <c r="X401" i="6"/>
  <c r="Y494" i="6"/>
  <c r="X510" i="6"/>
  <c r="X514" i="6"/>
  <c r="X605" i="6"/>
  <c r="X622" i="6"/>
  <c r="Y797" i="6"/>
  <c r="Y851" i="6"/>
  <c r="X964" i="6"/>
  <c r="X969" i="6"/>
  <c r="Y1009" i="6"/>
  <c r="X1039" i="6"/>
  <c r="U1426" i="5"/>
  <c r="V1456" i="5"/>
  <c r="V1490" i="5"/>
  <c r="U1490" i="5"/>
  <c r="V1496" i="5"/>
  <c r="U1496" i="5"/>
  <c r="V1501" i="5"/>
  <c r="U1501" i="5"/>
  <c r="X230" i="6"/>
  <c r="X243" i="6"/>
  <c r="X255" i="6"/>
  <c r="Y292" i="6"/>
  <c r="X312" i="6"/>
  <c r="X340" i="6"/>
  <c r="X380" i="6"/>
  <c r="Y388" i="6"/>
  <c r="X393" i="6"/>
  <c r="X413" i="6"/>
  <c r="X427" i="6"/>
  <c r="X478" i="6"/>
  <c r="Y532" i="6"/>
  <c r="X535" i="6"/>
  <c r="X597" i="6"/>
  <c r="X601" i="6"/>
  <c r="Y675" i="6"/>
  <c r="X706" i="6"/>
  <c r="Y722" i="6"/>
  <c r="Y939" i="6"/>
  <c r="Y941" i="6"/>
  <c r="Y960" i="6"/>
  <c r="V1441" i="5"/>
  <c r="U1441" i="5"/>
  <c r="Y272" i="6"/>
  <c r="X287" i="6"/>
  <c r="Y312" i="6"/>
  <c r="X354" i="6"/>
  <c r="X377" i="6"/>
  <c r="Y380" i="6"/>
  <c r="Y450" i="6"/>
  <c r="Y451" i="6"/>
  <c r="X506" i="6"/>
  <c r="Y510" i="6"/>
  <c r="Y531" i="6"/>
  <c r="Y535" i="6"/>
  <c r="Y545" i="6"/>
  <c r="X548" i="6"/>
  <c r="Y551" i="6"/>
  <c r="X554" i="6"/>
  <c r="X600" i="6"/>
  <c r="Y601" i="6"/>
  <c r="X604" i="6"/>
  <c r="X610" i="6"/>
  <c r="Y697" i="6"/>
  <c r="X766" i="6"/>
  <c r="X768" i="6"/>
  <c r="X770" i="6"/>
  <c r="X781" i="6"/>
  <c r="Y243" i="6"/>
  <c r="X264" i="6"/>
  <c r="X279" i="6"/>
  <c r="Y321" i="6"/>
  <c r="X323" i="6"/>
  <c r="Y341" i="6"/>
  <c r="X349" i="6"/>
  <c r="Y354" i="6"/>
  <c r="Y372" i="6"/>
  <c r="Y377" i="6"/>
  <c r="Y407" i="6"/>
  <c r="Y430" i="6"/>
  <c r="Y453" i="6"/>
  <c r="Y472" i="6"/>
  <c r="X499" i="6"/>
  <c r="Y513" i="6"/>
  <c r="Y516" i="6"/>
  <c r="X518" i="6"/>
  <c r="X525" i="6"/>
  <c r="Y540" i="6"/>
  <c r="X543" i="6"/>
  <c r="X581" i="6"/>
  <c r="X589" i="6"/>
  <c r="Y614" i="6"/>
  <c r="Y645" i="6"/>
  <c r="X648" i="6"/>
  <c r="Y649" i="6"/>
  <c r="Y679" i="6"/>
  <c r="X688" i="6"/>
  <c r="X728" i="6"/>
  <c r="X755" i="6"/>
  <c r="Y791" i="6"/>
  <c r="Y809" i="6"/>
  <c r="Y850" i="6"/>
  <c r="Y855" i="6"/>
  <c r="X866" i="6"/>
  <c r="Y914" i="6"/>
  <c r="Y921" i="6"/>
  <c r="X934" i="6"/>
  <c r="Y943" i="6"/>
  <c r="X996" i="6"/>
  <c r="Y1198" i="6"/>
  <c r="F53" i="7"/>
  <c r="AD53" i="7"/>
  <c r="X203" i="6"/>
  <c r="X215" i="6"/>
  <c r="X261" i="6"/>
  <c r="Y264" i="6"/>
  <c r="Y291" i="6"/>
  <c r="X295" i="6"/>
  <c r="Y337" i="6"/>
  <c r="Y348" i="6"/>
  <c r="Y350" i="6"/>
  <c r="X358" i="6"/>
  <c r="X382" i="6"/>
  <c r="X395" i="6"/>
  <c r="X418" i="6"/>
  <c r="X419" i="6"/>
  <c r="Y422" i="6"/>
  <c r="X447" i="6"/>
  <c r="Y509" i="6"/>
  <c r="X519" i="6"/>
  <c r="Y525" i="6"/>
  <c r="X529" i="6"/>
  <c r="Y530" i="6"/>
  <c r="Y569" i="6"/>
  <c r="X580" i="6"/>
  <c r="X596" i="6"/>
  <c r="Y599" i="6"/>
  <c r="Y640" i="6"/>
  <c r="X644" i="6"/>
  <c r="X700" i="6"/>
  <c r="X749" i="6"/>
  <c r="X754" i="6"/>
  <c r="X808" i="6"/>
  <c r="Y822" i="6"/>
  <c r="Y1038" i="6"/>
  <c r="X1437" i="6"/>
  <c r="F32" i="7"/>
  <c r="AD32" i="7"/>
  <c r="Y200" i="6"/>
  <c r="X204" i="6"/>
  <c r="Y241" i="6"/>
  <c r="Y287" i="6"/>
  <c r="X290" i="6"/>
  <c r="Y295" i="6"/>
  <c r="Y306" i="6"/>
  <c r="X314" i="6"/>
  <c r="Y323" i="6"/>
  <c r="X336" i="6"/>
  <c r="X344" i="6"/>
  <c r="Y358" i="6"/>
  <c r="X379" i="6"/>
  <c r="X434" i="6"/>
  <c r="X452" i="6"/>
  <c r="Y481" i="6"/>
  <c r="Y490" i="6"/>
  <c r="Y491" i="6"/>
  <c r="Y501" i="6"/>
  <c r="Y502" i="6"/>
  <c r="Y508" i="6"/>
  <c r="X512" i="6"/>
  <c r="Y546" i="6"/>
  <c r="Y566" i="6"/>
  <c r="X594" i="6"/>
  <c r="Y644" i="6"/>
  <c r="Y677" i="6"/>
  <c r="X740" i="6"/>
  <c r="Y754" i="6"/>
  <c r="X762" i="6"/>
  <c r="Y790" i="6"/>
  <c r="X794" i="6"/>
  <c r="X801" i="6"/>
  <c r="X803" i="6"/>
  <c r="X832" i="6"/>
  <c r="X838" i="6"/>
  <c r="Y839" i="6"/>
  <c r="X841" i="6"/>
  <c r="Y951" i="6"/>
  <c r="X959" i="6"/>
  <c r="Y996" i="6"/>
  <c r="X1338" i="6"/>
  <c r="Y1339" i="6"/>
  <c r="Y199" i="6"/>
  <c r="X252" i="6"/>
  <c r="X273" i="6"/>
  <c r="X284" i="6"/>
  <c r="X302" i="6"/>
  <c r="Y314" i="6"/>
  <c r="X320" i="6"/>
  <c r="X322" i="6"/>
  <c r="Y344" i="6"/>
  <c r="X353" i="6"/>
  <c r="X371" i="6"/>
  <c r="Y400" i="6"/>
  <c r="Y414" i="6"/>
  <c r="X471" i="6"/>
  <c r="X496" i="6"/>
  <c r="Y608" i="6"/>
  <c r="Y621" i="6"/>
  <c r="X674" i="6"/>
  <c r="X712" i="6"/>
  <c r="Y749" i="6"/>
  <c r="Y795" i="6"/>
  <c r="X911" i="6"/>
  <c r="Y920" i="6"/>
  <c r="X925" i="6"/>
  <c r="X926" i="6"/>
  <c r="Y928" i="6"/>
  <c r="X930" i="6"/>
  <c r="X990" i="6"/>
  <c r="X994" i="6"/>
  <c r="X1037" i="6"/>
  <c r="X1415" i="6"/>
  <c r="Y198" i="6"/>
  <c r="X214" i="6"/>
  <c r="Y231" i="6"/>
  <c r="Y245" i="6"/>
  <c r="X272" i="6"/>
  <c r="Y284" i="6"/>
  <c r="Y302" i="6"/>
  <c r="X305" i="6"/>
  <c r="Y322" i="6"/>
  <c r="Y331" i="6"/>
  <c r="X351" i="6"/>
  <c r="X363" i="6"/>
  <c r="X369" i="6"/>
  <c r="X374" i="6"/>
  <c r="Y375" i="6"/>
  <c r="Y376" i="6"/>
  <c r="X383" i="6"/>
  <c r="Y395" i="6"/>
  <c r="X406" i="6"/>
  <c r="X417" i="6"/>
  <c r="Y421" i="6"/>
  <c r="Y429" i="6"/>
  <c r="X439" i="6"/>
  <c r="X442" i="6"/>
  <c r="Y463" i="6"/>
  <c r="Y467" i="6"/>
  <c r="Y471" i="6"/>
  <c r="Y480" i="6"/>
  <c r="X528" i="6"/>
  <c r="Y534" i="6"/>
  <c r="X549" i="6"/>
  <c r="Y625" i="6"/>
  <c r="X643" i="6"/>
  <c r="Y699" i="6"/>
  <c r="X747" i="6"/>
  <c r="X773" i="6"/>
  <c r="X883" i="6"/>
  <c r="X989" i="6"/>
  <c r="Y1325" i="6"/>
  <c r="X195" i="6"/>
  <c r="Y226" i="6"/>
  <c r="Y255" i="6"/>
  <c r="Y267" i="6"/>
  <c r="X299" i="6"/>
  <c r="X304" i="6"/>
  <c r="X311" i="6"/>
  <c r="X343" i="6"/>
  <c r="Y357" i="6"/>
  <c r="Y383" i="6"/>
  <c r="X402" i="6"/>
  <c r="Y406" i="6"/>
  <c r="X411" i="6"/>
  <c r="Y439" i="6"/>
  <c r="Y457" i="6"/>
  <c r="X489" i="6"/>
  <c r="Y497" i="6"/>
  <c r="Y507" i="6"/>
  <c r="Y550" i="6"/>
  <c r="X592" i="6"/>
  <c r="Y634" i="6"/>
  <c r="X717" i="6"/>
  <c r="X727" i="6"/>
  <c r="Y737" i="6"/>
  <c r="Y767" i="6"/>
  <c r="X775" i="6"/>
  <c r="Y879" i="6"/>
  <c r="X882" i="6"/>
  <c r="X889" i="6"/>
  <c r="Y905" i="6"/>
  <c r="Y910" i="6"/>
  <c r="X917" i="6"/>
  <c r="Y989" i="6"/>
  <c r="Y1168" i="6"/>
  <c r="X1183" i="6"/>
  <c r="X1273" i="6"/>
  <c r="Y1285" i="6"/>
  <c r="Y1290" i="6"/>
  <c r="Y1410" i="6"/>
  <c r="X1412" i="6"/>
  <c r="U1495" i="5"/>
  <c r="V1495" i="5"/>
  <c r="Y223" i="6"/>
  <c r="X229" i="6"/>
  <c r="Y262" i="6"/>
  <c r="X266" i="6"/>
  <c r="Y299" i="6"/>
  <c r="X313" i="6"/>
  <c r="X321" i="6"/>
  <c r="X325" i="6"/>
  <c r="Y326" i="6"/>
  <c r="X335" i="6"/>
  <c r="Y352" i="6"/>
  <c r="X366" i="6"/>
  <c r="Y366" i="6"/>
  <c r="Y374" i="6"/>
  <c r="X391" i="6"/>
  <c r="X432" i="6"/>
  <c r="Y442" i="6"/>
  <c r="X451" i="6"/>
  <c r="X470" i="6"/>
  <c r="Y500" i="6"/>
  <c r="Y537" i="6"/>
  <c r="X562" i="6"/>
  <c r="X579" i="6"/>
  <c r="X588" i="6"/>
  <c r="Y592" i="6"/>
  <c r="X638" i="6"/>
  <c r="Y643" i="6"/>
  <c r="X653" i="6"/>
  <c r="Y669" i="6"/>
  <c r="Y698" i="6"/>
  <c r="X760" i="6"/>
  <c r="X771" i="6"/>
  <c r="X785" i="6"/>
  <c r="X875" i="6"/>
  <c r="Y876" i="6"/>
  <c r="X878" i="6"/>
  <c r="X897" i="6"/>
  <c r="Y909" i="6"/>
  <c r="Y1127" i="6"/>
  <c r="Y1246" i="6"/>
  <c r="Y1252" i="6"/>
  <c r="Y1284" i="6"/>
  <c r="X1287" i="6"/>
  <c r="Y1289" i="6"/>
  <c r="Y1409" i="6"/>
  <c r="X234" i="6"/>
  <c r="Y239" i="6"/>
  <c r="Y244" i="6"/>
  <c r="Y261" i="6"/>
  <c r="Y266" i="6"/>
  <c r="Y313" i="6"/>
  <c r="Y325" i="6"/>
  <c r="X334" i="6"/>
  <c r="Y335" i="6"/>
  <c r="X356" i="6"/>
  <c r="X378" i="6"/>
  <c r="X381" i="6"/>
  <c r="X404" i="6"/>
  <c r="X405" i="6"/>
  <c r="X415" i="6"/>
  <c r="Y419" i="6"/>
  <c r="X438" i="6"/>
  <c r="X456" i="6"/>
  <c r="X461" i="6"/>
  <c r="X476" i="6"/>
  <c r="Y484" i="6"/>
  <c r="Y493" i="6"/>
  <c r="X527" i="6"/>
  <c r="Y568" i="6"/>
  <c r="Y606" i="6"/>
  <c r="X611" i="6"/>
  <c r="X679" i="6"/>
  <c r="Y685" i="6"/>
  <c r="Y771" i="6"/>
  <c r="Y785" i="6"/>
  <c r="Y878" i="6"/>
  <c r="X888" i="6"/>
  <c r="Y897" i="6"/>
  <c r="Y1287" i="6"/>
  <c r="Y1308" i="6"/>
  <c r="X1310" i="6"/>
  <c r="X303" i="6"/>
  <c r="X352" i="6"/>
  <c r="Y369" i="6"/>
  <c r="Y396" i="6"/>
  <c r="X398" i="6"/>
  <c r="Y427" i="6"/>
  <c r="X500" i="6"/>
  <c r="X559" i="6"/>
  <c r="Y574" i="6"/>
  <c r="Y585" i="6"/>
  <c r="X595" i="6"/>
  <c r="X598" i="6"/>
  <c r="Y605" i="6"/>
  <c r="X617" i="6"/>
  <c r="Y619" i="6"/>
  <c r="X689" i="6"/>
  <c r="X751" i="6"/>
  <c r="Y789" i="6"/>
  <c r="Y800" i="6"/>
  <c r="X830" i="6"/>
  <c r="X895" i="6"/>
  <c r="Y919" i="6"/>
  <c r="X1006" i="6"/>
  <c r="Y1020" i="6"/>
  <c r="Y1077" i="6"/>
  <c r="Y1161" i="6"/>
  <c r="Y1229" i="6"/>
  <c r="X1231" i="6"/>
  <c r="X1489" i="6"/>
  <c r="Y1490" i="6"/>
  <c r="X1502" i="6"/>
  <c r="X198" i="6"/>
  <c r="X227" i="6"/>
  <c r="X268" i="6"/>
  <c r="X276" i="6"/>
  <c r="Y311" i="6"/>
  <c r="X397" i="6"/>
  <c r="X443" i="6"/>
  <c r="X460" i="6"/>
  <c r="X467" i="6"/>
  <c r="Y560" i="6"/>
  <c r="X583" i="6"/>
  <c r="Y587" i="6"/>
  <c r="Y627" i="6"/>
  <c r="Y637" i="6"/>
  <c r="X681" i="6"/>
  <c r="Y682" i="6"/>
  <c r="X744" i="6"/>
  <c r="Y753" i="6"/>
  <c r="X831" i="6"/>
  <c r="Y870" i="6"/>
  <c r="Y873" i="6"/>
  <c r="X891" i="6"/>
  <c r="X901" i="6"/>
  <c r="Y918" i="6"/>
  <c r="X950" i="6"/>
  <c r="Y959" i="6"/>
  <c r="X962" i="6"/>
  <c r="X987" i="6"/>
  <c r="X997" i="6"/>
  <c r="X1028" i="6"/>
  <c r="X1072" i="6"/>
  <c r="X1146" i="6"/>
  <c r="X1207" i="6"/>
  <c r="Y1359" i="6"/>
  <c r="X1387" i="6"/>
  <c r="X1409" i="6"/>
  <c r="X1482" i="6"/>
  <c r="Y1497" i="6"/>
  <c r="Y229" i="6"/>
  <c r="Y247" i="6"/>
  <c r="X281" i="6"/>
  <c r="Y443" i="6"/>
  <c r="Y460" i="6"/>
  <c r="Y477" i="6"/>
  <c r="X487" i="6"/>
  <c r="Y583" i="6"/>
  <c r="Y646" i="6"/>
  <c r="X660" i="6"/>
  <c r="Y672" i="6"/>
  <c r="X694" i="6"/>
  <c r="X731" i="6"/>
  <c r="X734" i="6"/>
  <c r="X735" i="6"/>
  <c r="Y744" i="6"/>
  <c r="Y780" i="6"/>
  <c r="Y782" i="6"/>
  <c r="X861" i="6"/>
  <c r="Y862" i="6"/>
  <c r="X864" i="6"/>
  <c r="X893" i="6"/>
  <c r="Y901" i="6"/>
  <c r="X916" i="6"/>
  <c r="Y997" i="6"/>
  <c r="X1018" i="6"/>
  <c r="Y1019" i="6"/>
  <c r="X1040" i="6"/>
  <c r="X1060" i="6"/>
  <c r="X1071" i="6"/>
  <c r="X1139" i="6"/>
  <c r="Y1203" i="6"/>
  <c r="Y1231" i="6"/>
  <c r="Y1387" i="6"/>
  <c r="X1408" i="6"/>
  <c r="X355" i="6"/>
  <c r="Y449" i="6"/>
  <c r="Y470" i="6"/>
  <c r="X497" i="6"/>
  <c r="X568" i="6"/>
  <c r="Y577" i="6"/>
  <c r="Y586" i="6"/>
  <c r="Y660" i="6"/>
  <c r="Y662" i="6"/>
  <c r="X663" i="6"/>
  <c r="Y666" i="6"/>
  <c r="Y694" i="6"/>
  <c r="X718" i="6"/>
  <c r="Y811" i="6"/>
  <c r="X829" i="6"/>
  <c r="Y831" i="6"/>
  <c r="Y886" i="6"/>
  <c r="Y950" i="6"/>
  <c r="Y1018" i="6"/>
  <c r="X1034" i="6"/>
  <c r="X1069" i="6"/>
  <c r="Y1070" i="6"/>
  <c r="Y1139" i="6"/>
  <c r="Y1143" i="6"/>
  <c r="Y1191" i="6"/>
  <c r="X1230" i="6"/>
  <c r="X1341" i="6"/>
  <c r="X294" i="6"/>
  <c r="Y355" i="6"/>
  <c r="Y364" i="6"/>
  <c r="X490" i="6"/>
  <c r="X498" i="6"/>
  <c r="Y519" i="6"/>
  <c r="Y523" i="6"/>
  <c r="X590" i="6"/>
  <c r="Y594" i="6"/>
  <c r="X607" i="6"/>
  <c r="X636" i="6"/>
  <c r="Y656" i="6"/>
  <c r="Y663" i="6"/>
  <c r="X687" i="6"/>
  <c r="Y701" i="6"/>
  <c r="X702" i="6"/>
  <c r="X730" i="6"/>
  <c r="Y761" i="6"/>
  <c r="Y819" i="6"/>
  <c r="Y860" i="6"/>
  <c r="Y861" i="6"/>
  <c r="Y893" i="6"/>
  <c r="X915" i="6"/>
  <c r="Y916" i="6"/>
  <c r="Y977" i="6"/>
  <c r="X1003" i="6"/>
  <c r="X1005" i="6"/>
  <c r="X1011" i="6"/>
  <c r="X1068" i="6"/>
  <c r="X1205" i="6"/>
  <c r="Y1383" i="6"/>
  <c r="X1385" i="6"/>
  <c r="X1406" i="6"/>
  <c r="Y221" i="6"/>
  <c r="Y273" i="6"/>
  <c r="Y303" i="6"/>
  <c r="Y379" i="6"/>
  <c r="Y382" i="6"/>
  <c r="X464" i="6"/>
  <c r="Y558" i="6"/>
  <c r="Y636" i="6"/>
  <c r="Y702" i="6"/>
  <c r="Y730" i="6"/>
  <c r="X813" i="6"/>
  <c r="X828" i="6"/>
  <c r="X899" i="6"/>
  <c r="Y900" i="6"/>
  <c r="X912" i="6"/>
  <c r="Y913" i="6"/>
  <c r="X937" i="6"/>
  <c r="X945" i="6"/>
  <c r="X956" i="6"/>
  <c r="Y986" i="6"/>
  <c r="Y1005" i="6"/>
  <c r="Y1014" i="6"/>
  <c r="X1025" i="6"/>
  <c r="X1026" i="6"/>
  <c r="X1027" i="6"/>
  <c r="Y1034" i="6"/>
  <c r="Y1128" i="6"/>
  <c r="Y1130" i="6"/>
  <c r="X1190" i="6"/>
  <c r="Y1196" i="6"/>
  <c r="X1340" i="6"/>
  <c r="X1345" i="6"/>
  <c r="Y1382" i="6"/>
  <c r="Y1403" i="6"/>
  <c r="Y1406" i="6"/>
  <c r="X244" i="6"/>
  <c r="Y370" i="6"/>
  <c r="X375" i="6"/>
  <c r="X387" i="6"/>
  <c r="Y492" i="6"/>
  <c r="X508" i="6"/>
  <c r="Y529" i="6"/>
  <c r="X576" i="6"/>
  <c r="X632" i="6"/>
  <c r="X645" i="6"/>
  <c r="Y651" i="6"/>
  <c r="X655" i="6"/>
  <c r="X665" i="6"/>
  <c r="Y676" i="6"/>
  <c r="Y687" i="6"/>
  <c r="X701" i="6"/>
  <c r="X739" i="6"/>
  <c r="X741" i="6"/>
  <c r="Y787" i="6"/>
  <c r="X807" i="6"/>
  <c r="Y817" i="6"/>
  <c r="Y892" i="6"/>
  <c r="X905" i="6"/>
  <c r="Y922" i="6"/>
  <c r="Y938" i="6"/>
  <c r="Y973" i="6"/>
  <c r="X992" i="6"/>
  <c r="Y1059" i="6"/>
  <c r="X1108" i="6"/>
  <c r="Y1133" i="6"/>
  <c r="X1198" i="6"/>
  <c r="Y1303" i="6"/>
  <c r="Y215" i="6"/>
  <c r="Y270" i="6"/>
  <c r="Y353" i="6"/>
  <c r="Y387" i="6"/>
  <c r="Y399" i="6"/>
  <c r="Y403" i="6"/>
  <c r="X408" i="6"/>
  <c r="Y576" i="6"/>
  <c r="Y597" i="6"/>
  <c r="Y611" i="6"/>
  <c r="X618" i="6"/>
  <c r="X621" i="6"/>
  <c r="Y622" i="6"/>
  <c r="Y624" i="6"/>
  <c r="Y632" i="6"/>
  <c r="Y655" i="6"/>
  <c r="Y665" i="6"/>
  <c r="X669" i="6"/>
  <c r="Y670" i="6"/>
  <c r="X686" i="6"/>
  <c r="Y758" i="6"/>
  <c r="Y802" i="6"/>
  <c r="X806" i="6"/>
  <c r="X820" i="6"/>
  <c r="X847" i="6"/>
  <c r="X884" i="6"/>
  <c r="X887" i="6"/>
  <c r="Y888" i="6"/>
  <c r="X890" i="6"/>
  <c r="X952" i="6"/>
  <c r="Y956" i="6"/>
  <c r="X972" i="6"/>
  <c r="Y992" i="6"/>
  <c r="Y994" i="6"/>
  <c r="X1013" i="6"/>
  <c r="Y1023" i="6"/>
  <c r="Y1025" i="6"/>
  <c r="Y1058" i="6"/>
  <c r="X1067" i="6"/>
  <c r="X1080" i="6"/>
  <c r="Y1190" i="6"/>
  <c r="X1300" i="6"/>
  <c r="X1331" i="6"/>
  <c r="X574" i="6"/>
  <c r="X584" i="6"/>
  <c r="X709" i="6"/>
  <c r="Y718" i="6"/>
  <c r="X721" i="6"/>
  <c r="X763" i="6"/>
  <c r="X786" i="6"/>
  <c r="X814" i="6"/>
  <c r="Y820" i="6"/>
  <c r="X853" i="6"/>
  <c r="X857" i="6"/>
  <c r="Y865" i="6"/>
  <c r="X867" i="6"/>
  <c r="X872" i="6"/>
  <c r="X877" i="6"/>
  <c r="X938" i="6"/>
  <c r="Y940" i="6"/>
  <c r="Y969" i="6"/>
  <c r="X988" i="6"/>
  <c r="Y1096" i="6"/>
  <c r="Y1116" i="6"/>
  <c r="Y1142" i="6"/>
  <c r="Y1179" i="6"/>
  <c r="Y1242" i="6"/>
  <c r="Y1268" i="6"/>
  <c r="Y1271" i="6"/>
  <c r="X1443" i="6"/>
  <c r="Y1446" i="6"/>
  <c r="X1462" i="6"/>
  <c r="X1478" i="6"/>
  <c r="AD4" i="7"/>
  <c r="F4" i="7"/>
  <c r="AD712" i="7"/>
  <c r="F712" i="7"/>
  <c r="X275" i="6"/>
  <c r="Y298" i="6"/>
  <c r="X331" i="6"/>
  <c r="Y417" i="6"/>
  <c r="X565" i="6"/>
  <c r="X667" i="6"/>
  <c r="Y692" i="6"/>
  <c r="Y704" i="6"/>
  <c r="Y721" i="6"/>
  <c r="Y726" i="6"/>
  <c r="Y732" i="6"/>
  <c r="X737" i="6"/>
  <c r="X815" i="6"/>
  <c r="Y818" i="6"/>
  <c r="X837" i="6"/>
  <c r="X885" i="6"/>
  <c r="Y945" i="6"/>
  <c r="X948" i="6"/>
  <c r="Y976" i="6"/>
  <c r="X981" i="6"/>
  <c r="X1010" i="6"/>
  <c r="X1046" i="6"/>
  <c r="Y1057" i="6"/>
  <c r="X1085" i="6"/>
  <c r="X1121" i="6"/>
  <c r="X1126" i="6"/>
  <c r="Y1137" i="6"/>
  <c r="X1151" i="6"/>
  <c r="Y1172" i="6"/>
  <c r="X1187" i="6"/>
  <c r="Y1224" i="6"/>
  <c r="Y1238" i="6"/>
  <c r="X1293" i="6"/>
  <c r="Y1375" i="6"/>
  <c r="X1419" i="6"/>
  <c r="Y1480" i="6"/>
  <c r="X1496" i="6"/>
  <c r="X551" i="6"/>
  <c r="Y555" i="6"/>
  <c r="X585" i="6"/>
  <c r="Y652" i="6"/>
  <c r="Y657" i="6"/>
  <c r="Y667" i="6"/>
  <c r="X703" i="6"/>
  <c r="Y710" i="6"/>
  <c r="Y742" i="6"/>
  <c r="X758" i="6"/>
  <c r="Y796" i="6"/>
  <c r="Y815" i="6"/>
  <c r="Y837" i="6"/>
  <c r="X852" i="6"/>
  <c r="Y885" i="6"/>
  <c r="Y908" i="6"/>
  <c r="X913" i="6"/>
  <c r="X923" i="6"/>
  <c r="X929" i="6"/>
  <c r="Y936" i="6"/>
  <c r="X953" i="6"/>
  <c r="Y967" i="6"/>
  <c r="X976" i="6"/>
  <c r="Y983" i="6"/>
  <c r="X985" i="6"/>
  <c r="X1044" i="6"/>
  <c r="Y1050" i="6"/>
  <c r="X1065" i="6"/>
  <c r="X1066" i="6"/>
  <c r="Y1067" i="6"/>
  <c r="X1081" i="6"/>
  <c r="X1084" i="6"/>
  <c r="X1109" i="6"/>
  <c r="X1115" i="6"/>
  <c r="Y1119" i="6"/>
  <c r="Y1141" i="6"/>
  <c r="Y1152" i="6"/>
  <c r="Y1182" i="6"/>
  <c r="Y1213" i="6"/>
  <c r="X1219" i="6"/>
  <c r="X1320" i="6"/>
  <c r="X1421" i="6"/>
  <c r="X1479" i="6"/>
  <c r="X1503" i="6"/>
  <c r="AD43" i="7"/>
  <c r="F43" i="7"/>
  <c r="Y564" i="6"/>
  <c r="Y693" i="6"/>
  <c r="Y725" i="6"/>
  <c r="Y773" i="6"/>
  <c r="Y788" i="6"/>
  <c r="X793" i="6"/>
  <c r="X799" i="6"/>
  <c r="Y823" i="6"/>
  <c r="X846" i="6"/>
  <c r="X859" i="6"/>
  <c r="X906" i="6"/>
  <c r="Y923" i="6"/>
  <c r="Y934" i="6"/>
  <c r="Y953" i="6"/>
  <c r="Y961" i="6"/>
  <c r="Y1003" i="6"/>
  <c r="X1043" i="6"/>
  <c r="Y1056" i="6"/>
  <c r="Y1210" i="6"/>
  <c r="Y1267" i="6"/>
  <c r="Y1317" i="6"/>
  <c r="X1319" i="6"/>
  <c r="X1348" i="6"/>
  <c r="Y1421" i="6"/>
  <c r="X241" i="6"/>
  <c r="Y410" i="6"/>
  <c r="X494" i="6"/>
  <c r="Y610" i="6"/>
  <c r="Y630" i="6"/>
  <c r="Y661" i="6"/>
  <c r="Y703" i="6"/>
  <c r="X713" i="6"/>
  <c r="Y715" i="6"/>
  <c r="Y731" i="6"/>
  <c r="X778" i="6"/>
  <c r="Y799" i="6"/>
  <c r="Y806" i="6"/>
  <c r="X855" i="6"/>
  <c r="Y898" i="6"/>
  <c r="X907" i="6"/>
  <c r="Y929" i="6"/>
  <c r="X940" i="6"/>
  <c r="Y942" i="6"/>
  <c r="Y985" i="6"/>
  <c r="X1062" i="6"/>
  <c r="X1079" i="6"/>
  <c r="X1103" i="6"/>
  <c r="Y1135" i="6"/>
  <c r="Y1167" i="6"/>
  <c r="X1177" i="6"/>
  <c r="Y1277" i="6"/>
  <c r="X1360" i="6"/>
  <c r="Y1374" i="6"/>
  <c r="X1426" i="6"/>
  <c r="X1493" i="6"/>
  <c r="X569" i="6"/>
  <c r="Y584" i="6"/>
  <c r="X599" i="6"/>
  <c r="X682" i="6"/>
  <c r="Y713" i="6"/>
  <c r="X724" i="6"/>
  <c r="Y770" i="6"/>
  <c r="X772" i="6"/>
  <c r="Y778" i="6"/>
  <c r="X810" i="6"/>
  <c r="Y846" i="6"/>
  <c r="X849" i="6"/>
  <c r="X896" i="6"/>
  <c r="Y903" i="6"/>
  <c r="Y947" i="6"/>
  <c r="Y980" i="6"/>
  <c r="X1015" i="6"/>
  <c r="Y1041" i="6"/>
  <c r="X1061" i="6"/>
  <c r="Y1075" i="6"/>
  <c r="X1077" i="6"/>
  <c r="Y1134" i="6"/>
  <c r="Y1170" i="6"/>
  <c r="Y1214" i="6"/>
  <c r="Y1248" i="6"/>
  <c r="X1252" i="6"/>
  <c r="Y1253" i="6"/>
  <c r="Y1275" i="6"/>
  <c r="X1346" i="6"/>
  <c r="X1368" i="6"/>
  <c r="X1416" i="6"/>
  <c r="X1452" i="6"/>
  <c r="X613" i="6"/>
  <c r="X624" i="6"/>
  <c r="X635" i="6"/>
  <c r="X672" i="6"/>
  <c r="X697" i="6"/>
  <c r="X698" i="6"/>
  <c r="Y724" i="6"/>
  <c r="Y772" i="6"/>
  <c r="X792" i="6"/>
  <c r="X797" i="6"/>
  <c r="Y830" i="6"/>
  <c r="Y844" i="6"/>
  <c r="Y845" i="6"/>
  <c r="X860" i="6"/>
  <c r="X892" i="6"/>
  <c r="X900" i="6"/>
  <c r="Y978" i="6"/>
  <c r="X1007" i="6"/>
  <c r="X1008" i="6"/>
  <c r="X1032" i="6"/>
  <c r="Y1044" i="6"/>
  <c r="Y1180" i="6"/>
  <c r="Y1186" i="6"/>
  <c r="Y1313" i="6"/>
  <c r="X1359" i="6"/>
  <c r="Y1360" i="6"/>
  <c r="Y1368" i="6"/>
  <c r="Y1408" i="6"/>
  <c r="X881" i="6"/>
  <c r="Y935" i="6"/>
  <c r="Y1008" i="6"/>
  <c r="Y1029" i="6"/>
  <c r="X1038" i="6"/>
  <c r="Y1046" i="6"/>
  <c r="X1050" i="6"/>
  <c r="X1089" i="6"/>
  <c r="X1093" i="6"/>
  <c r="Y1140" i="6"/>
  <c r="X1163" i="6"/>
  <c r="X1167" i="6"/>
  <c r="Y1189" i="6"/>
  <c r="Y1226" i="6"/>
  <c r="Y1228" i="6"/>
  <c r="Y1241" i="6"/>
  <c r="X1262" i="6"/>
  <c r="X1278" i="6"/>
  <c r="X1281" i="6"/>
  <c r="X1296" i="6"/>
  <c r="X1307" i="6"/>
  <c r="X1327" i="6"/>
  <c r="Y1350" i="6"/>
  <c r="Y1358" i="6"/>
  <c r="X1398" i="6"/>
  <c r="F277" i="7"/>
  <c r="AD277" i="7"/>
  <c r="Y786" i="6"/>
  <c r="X809" i="6"/>
  <c r="X842" i="6"/>
  <c r="Y854" i="6"/>
  <c r="Y946" i="6"/>
  <c r="X1002" i="6"/>
  <c r="Y1013" i="6"/>
  <c r="Y1051" i="6"/>
  <c r="Y1054" i="6"/>
  <c r="X1078" i="6"/>
  <c r="X1105" i="6"/>
  <c r="X1110" i="6"/>
  <c r="X1161" i="6"/>
  <c r="Y1188" i="6"/>
  <c r="X1195" i="6"/>
  <c r="X1218" i="6"/>
  <c r="Y1223" i="6"/>
  <c r="Y1264" i="6"/>
  <c r="X1270" i="6"/>
  <c r="X1272" i="6"/>
  <c r="Y1296" i="6"/>
  <c r="Y1300" i="6"/>
  <c r="Y1315" i="6"/>
  <c r="X1317" i="6"/>
  <c r="X1335" i="6"/>
  <c r="X1336" i="6"/>
  <c r="Y1364" i="6"/>
  <c r="Y1398" i="6"/>
  <c r="Y1454" i="6"/>
  <c r="X1501" i="6"/>
  <c r="Y648" i="6"/>
  <c r="Y810" i="6"/>
  <c r="Y864" i="6"/>
  <c r="X871" i="6"/>
  <c r="X898" i="6"/>
  <c r="X904" i="6"/>
  <c r="Y911" i="6"/>
  <c r="Y912" i="6"/>
  <c r="X927" i="6"/>
  <c r="X941" i="6"/>
  <c r="X954" i="6"/>
  <c r="X979" i="6"/>
  <c r="X1004" i="6"/>
  <c r="Y1027" i="6"/>
  <c r="X1055" i="6"/>
  <c r="X1086" i="6"/>
  <c r="Y1087" i="6"/>
  <c r="Y1120" i="6"/>
  <c r="X1149" i="6"/>
  <c r="Y1156" i="6"/>
  <c r="X1172" i="6"/>
  <c r="Y1201" i="6"/>
  <c r="X1232" i="6"/>
  <c r="Y1239" i="6"/>
  <c r="X1244" i="6"/>
  <c r="X1277" i="6"/>
  <c r="X1282" i="6"/>
  <c r="X1304" i="6"/>
  <c r="X1305" i="6"/>
  <c r="Y1338" i="6"/>
  <c r="Y1379" i="6"/>
  <c r="X1390" i="6"/>
  <c r="X1414" i="6"/>
  <c r="X1425" i="6"/>
  <c r="Y1434" i="6"/>
  <c r="Y1437" i="6"/>
  <c r="X1490" i="6"/>
  <c r="Y991" i="6"/>
  <c r="X995" i="6"/>
  <c r="X1053" i="6"/>
  <c r="X1107" i="6"/>
  <c r="X1119" i="6"/>
  <c r="X1186" i="6"/>
  <c r="X1193" i="6"/>
  <c r="Y1219" i="6"/>
  <c r="Y1221" i="6"/>
  <c r="X1224" i="6"/>
  <c r="Y1225" i="6"/>
  <c r="X1256" i="6"/>
  <c r="X1258" i="6"/>
  <c r="Y1261" i="6"/>
  <c r="Y1274" i="6"/>
  <c r="Y1335" i="6"/>
  <c r="Y1344" i="6"/>
  <c r="X1389" i="6"/>
  <c r="Y1393" i="6"/>
  <c r="Y1436" i="6"/>
  <c r="Y1445" i="6"/>
  <c r="F271" i="7"/>
  <c r="AD271" i="7"/>
  <c r="Y756" i="6"/>
  <c r="Y877" i="6"/>
  <c r="X960" i="6"/>
  <c r="Y981" i="6"/>
  <c r="Y995" i="6"/>
  <c r="Y1043" i="6"/>
  <c r="Y1047" i="6"/>
  <c r="Y1068" i="6"/>
  <c r="X1070" i="6"/>
  <c r="Y1145" i="6"/>
  <c r="X1154" i="6"/>
  <c r="X1165" i="6"/>
  <c r="Y1222" i="6"/>
  <c r="X1234" i="6"/>
  <c r="X1238" i="6"/>
  <c r="X1255" i="6"/>
  <c r="X1259" i="6"/>
  <c r="X1279" i="6"/>
  <c r="X1292" i="6"/>
  <c r="X1309" i="6"/>
  <c r="Y1479" i="6"/>
  <c r="X1492" i="6"/>
  <c r="AD76" i="7"/>
  <c r="F76" i="7"/>
  <c r="F197" i="7"/>
  <c r="AD197" i="7"/>
  <c r="Y835" i="6"/>
  <c r="Y891" i="6"/>
  <c r="Y957" i="6"/>
  <c r="Y1035" i="6"/>
  <c r="X1112" i="6"/>
  <c r="Y1126" i="6"/>
  <c r="X1127" i="6"/>
  <c r="Y1165" i="6"/>
  <c r="Y1169" i="6"/>
  <c r="Y1193" i="6"/>
  <c r="Y1205" i="6"/>
  <c r="Y1211" i="6"/>
  <c r="X1215" i="6"/>
  <c r="X1233" i="6"/>
  <c r="Y1256" i="6"/>
  <c r="Y1259" i="6"/>
  <c r="X1268" i="6"/>
  <c r="Y1316" i="6"/>
  <c r="Y1330" i="6"/>
  <c r="Y1333" i="6"/>
  <c r="Y1367" i="6"/>
  <c r="Y1378" i="6"/>
  <c r="X1388" i="6"/>
  <c r="X1397" i="6"/>
  <c r="X1401" i="6"/>
  <c r="X1405" i="6"/>
  <c r="X1422" i="6"/>
  <c r="Y1487" i="6"/>
  <c r="Y1492" i="6"/>
  <c r="Y760" i="6"/>
  <c r="X767" i="6"/>
  <c r="X788" i="6"/>
  <c r="Y840" i="6"/>
  <c r="X920" i="6"/>
  <c r="Y1072" i="6"/>
  <c r="X1104" i="6"/>
  <c r="Y1105" i="6"/>
  <c r="Y1110" i="6"/>
  <c r="X1116" i="6"/>
  <c r="Y1118" i="6"/>
  <c r="X1140" i="6"/>
  <c r="Y1173" i="6"/>
  <c r="Y1184" i="6"/>
  <c r="Y1207" i="6"/>
  <c r="X1208" i="6"/>
  <c r="Y1236" i="6"/>
  <c r="Y1255" i="6"/>
  <c r="Y1273" i="6"/>
  <c r="X1290" i="6"/>
  <c r="X1355" i="6"/>
  <c r="Y1361" i="6"/>
  <c r="X1375" i="6"/>
  <c r="Y1377" i="6"/>
  <c r="X1383" i="6"/>
  <c r="Y1396" i="6"/>
  <c r="Y1397" i="6"/>
  <c r="Y1433" i="6"/>
  <c r="Y1467" i="6"/>
  <c r="X1481" i="6"/>
  <c r="Y1021" i="6"/>
  <c r="Y1032" i="6"/>
  <c r="X1058" i="6"/>
  <c r="X1098" i="6"/>
  <c r="Y1099" i="6"/>
  <c r="Y1106" i="6"/>
  <c r="Y1107" i="6"/>
  <c r="X1114" i="6"/>
  <c r="X1157" i="6"/>
  <c r="X1170" i="6"/>
  <c r="Y1171" i="6"/>
  <c r="X1200" i="6"/>
  <c r="X1241" i="6"/>
  <c r="X1324" i="6"/>
  <c r="Y1327" i="6"/>
  <c r="X1343" i="6"/>
  <c r="Y1366" i="6"/>
  <c r="X1456" i="6"/>
  <c r="Y1459" i="6"/>
  <c r="X1468" i="6"/>
  <c r="X1476" i="6"/>
  <c r="Y1502" i="6"/>
  <c r="Y1503" i="6"/>
  <c r="AD227" i="7"/>
  <c r="F227" i="7"/>
  <c r="Y1354" i="6"/>
  <c r="X1369" i="6"/>
  <c r="Y1372" i="6"/>
  <c r="X1380" i="6"/>
  <c r="Y1448" i="6"/>
  <c r="Y1450" i="6"/>
  <c r="X1464" i="6"/>
  <c r="X1467" i="6"/>
  <c r="Y1477" i="6"/>
  <c r="X1483" i="6"/>
  <c r="X1486" i="6"/>
  <c r="F482" i="7"/>
  <c r="AD482" i="7"/>
  <c r="AD1058" i="7"/>
  <c r="F1058" i="7"/>
  <c r="F1291" i="7"/>
  <c r="AD1291" i="7"/>
  <c r="X1182" i="6"/>
  <c r="X1196" i="6"/>
  <c r="X1197" i="6"/>
  <c r="X1217" i="6"/>
  <c r="X1240" i="6"/>
  <c r="X1249" i="6"/>
  <c r="Y1292" i="6"/>
  <c r="X1295" i="6"/>
  <c r="X1315" i="6"/>
  <c r="X1344" i="6"/>
  <c r="X1352" i="6"/>
  <c r="Y1363" i="6"/>
  <c r="Y1474" i="6"/>
  <c r="F223" i="7"/>
  <c r="AD959" i="7"/>
  <c r="F959" i="7"/>
  <c r="X1297" i="6"/>
  <c r="X1366" i="6"/>
  <c r="X1447" i="6"/>
  <c r="X1473" i="6"/>
  <c r="X1499" i="6"/>
  <c r="F48" i="7"/>
  <c r="AD48" i="7"/>
  <c r="AD123" i="7"/>
  <c r="F123" i="7"/>
  <c r="AD338" i="7"/>
  <c r="F338" i="7"/>
  <c r="X908" i="6"/>
  <c r="X970" i="6"/>
  <c r="X1012" i="6"/>
  <c r="X1017" i="6"/>
  <c r="Y1036" i="6"/>
  <c r="Y1147" i="6"/>
  <c r="X1192" i="6"/>
  <c r="Y1209" i="6"/>
  <c r="Y1212" i="6"/>
  <c r="X1251" i="6"/>
  <c r="X1257" i="6"/>
  <c r="Y1266" i="6"/>
  <c r="X1276" i="6"/>
  <c r="X1330" i="6"/>
  <c r="X1370" i="6"/>
  <c r="Y1447" i="6"/>
  <c r="X1451" i="6"/>
  <c r="X1461" i="6"/>
  <c r="Y1006" i="6"/>
  <c r="X1035" i="6"/>
  <c r="Y1084" i="6"/>
  <c r="X1091" i="6"/>
  <c r="X1117" i="6"/>
  <c r="Y1164" i="6"/>
  <c r="Y1187" i="6"/>
  <c r="X1202" i="6"/>
  <c r="X1229" i="6"/>
  <c r="X1286" i="6"/>
  <c r="Y1299" i="6"/>
  <c r="Y1329" i="6"/>
  <c r="X1377" i="6"/>
  <c r="X1391" i="6"/>
  <c r="X1445" i="6"/>
  <c r="Y1462" i="6"/>
  <c r="Y1469" i="6"/>
  <c r="Y1470" i="6"/>
  <c r="K23" i="7"/>
  <c r="AD88" i="7"/>
  <c r="F88" i="7"/>
  <c r="F361" i="7"/>
  <c r="AD361" i="7"/>
  <c r="X776" i="6"/>
  <c r="X822" i="6"/>
  <c r="X873" i="6"/>
  <c r="X1042" i="6"/>
  <c r="Y1063" i="6"/>
  <c r="Y1064" i="6"/>
  <c r="Y1095" i="6"/>
  <c r="X1130" i="6"/>
  <c r="X1178" i="6"/>
  <c r="Y1215" i="6"/>
  <c r="X1226" i="6"/>
  <c r="X1275" i="6"/>
  <c r="X1291" i="6"/>
  <c r="X1333" i="6"/>
  <c r="X1392" i="6"/>
  <c r="Y1405" i="6"/>
  <c r="Y1407" i="6"/>
  <c r="Y1418" i="6"/>
  <c r="X1497" i="6"/>
  <c r="AD73" i="7"/>
  <c r="F73" i="7"/>
  <c r="AD85" i="7"/>
  <c r="F85" i="7"/>
  <c r="X850" i="6"/>
  <c r="X1021" i="6"/>
  <c r="X1101" i="6"/>
  <c r="Y1102" i="6"/>
  <c r="X1129" i="6"/>
  <c r="Y1185" i="6"/>
  <c r="X1261" i="6"/>
  <c r="X1329" i="6"/>
  <c r="Y1365" i="6"/>
  <c r="Y1370" i="6"/>
  <c r="Y1380" i="6"/>
  <c r="Y1386" i="6"/>
  <c r="X1394" i="6"/>
  <c r="AD23" i="7"/>
  <c r="F23" i="7"/>
  <c r="AD326" i="7"/>
  <c r="F326" i="7"/>
  <c r="F414" i="7"/>
  <c r="F613" i="7"/>
  <c r="AD613" i="7"/>
  <c r="F727" i="7"/>
  <c r="AD727" i="7"/>
  <c r="F732" i="7"/>
  <c r="AD732" i="7"/>
  <c r="AD869" i="7"/>
  <c r="F869" i="7"/>
  <c r="AD305" i="7"/>
  <c r="F305" i="7"/>
  <c r="F447" i="7"/>
  <c r="AD447" i="7"/>
  <c r="X1322" i="6"/>
  <c r="Y1323" i="6"/>
  <c r="X1342" i="6"/>
  <c r="X1471" i="6"/>
  <c r="AD644" i="7"/>
  <c r="F644" i="7"/>
  <c r="AD525" i="7"/>
  <c r="F525" i="7"/>
  <c r="F325" i="7"/>
  <c r="AD325" i="7"/>
  <c r="F368" i="7"/>
  <c r="AD368" i="7"/>
  <c r="AD417" i="7"/>
  <c r="Y1115" i="6"/>
  <c r="X1152" i="6"/>
  <c r="X1184" i="6"/>
  <c r="Y1192" i="6"/>
  <c r="Y1208" i="6"/>
  <c r="Y1243" i="6"/>
  <c r="Y1254" i="6"/>
  <c r="Y1282" i="6"/>
  <c r="X1321" i="6"/>
  <c r="X1362" i="6"/>
  <c r="X1378" i="6"/>
  <c r="Y1430" i="6"/>
  <c r="Y1451" i="6"/>
  <c r="X1454" i="6"/>
  <c r="X1458" i="6"/>
  <c r="Y1468" i="6"/>
  <c r="Y1473" i="6"/>
  <c r="F212" i="7"/>
  <c r="AD212" i="7"/>
  <c r="F339" i="7"/>
  <c r="AD339" i="7"/>
  <c r="AD500" i="7"/>
  <c r="F500" i="7"/>
  <c r="F689" i="7"/>
  <c r="AD689" i="7"/>
  <c r="AD810" i="7"/>
  <c r="F810" i="7"/>
  <c r="F283" i="7"/>
  <c r="AD283" i="7"/>
  <c r="F606" i="7"/>
  <c r="AD606" i="7"/>
  <c r="AD609" i="7"/>
  <c r="F609" i="7"/>
  <c r="Y1220" i="6"/>
  <c r="Y1295" i="6"/>
  <c r="Y1309" i="6"/>
  <c r="Y1312" i="6"/>
  <c r="X1357" i="6"/>
  <c r="X1423" i="6"/>
  <c r="Y1432" i="6"/>
  <c r="X1440" i="6"/>
  <c r="Y1442" i="6"/>
  <c r="P39" i="7"/>
  <c r="AD101" i="7"/>
  <c r="F101" i="7"/>
  <c r="F251" i="7"/>
  <c r="AD251" i="7"/>
  <c r="AD296" i="7"/>
  <c r="F296" i="7"/>
  <c r="F755" i="7"/>
  <c r="AD755" i="7"/>
  <c r="F1288" i="7"/>
  <c r="AD1288" i="7"/>
  <c r="Y1086" i="6"/>
  <c r="Y1117" i="6"/>
  <c r="X1176" i="6"/>
  <c r="Y1235" i="6"/>
  <c r="X1247" i="6"/>
  <c r="X1265" i="6"/>
  <c r="X1288" i="6"/>
  <c r="X1294" i="6"/>
  <c r="Y1347" i="6"/>
  <c r="X1349" i="6"/>
  <c r="X1356" i="6"/>
  <c r="Y1425" i="6"/>
  <c r="F118" i="7"/>
  <c r="F276" i="7"/>
  <c r="AD276" i="7"/>
  <c r="AD402" i="7"/>
  <c r="F402" i="7"/>
  <c r="F771" i="7"/>
  <c r="AD771" i="7"/>
  <c r="AD1285" i="7"/>
  <c r="F1285" i="7"/>
  <c r="Y1200" i="6"/>
  <c r="X1214" i="6"/>
  <c r="Y1288" i="6"/>
  <c r="X1302" i="6"/>
  <c r="X1303" i="6"/>
  <c r="X1328" i="6"/>
  <c r="X1379" i="6"/>
  <c r="X1410" i="6"/>
  <c r="Y1417" i="6"/>
  <c r="X1449" i="6"/>
  <c r="Y1488" i="6"/>
  <c r="F204" i="7"/>
  <c r="AD204" i="7"/>
  <c r="AD218" i="7"/>
  <c r="F218" i="7"/>
  <c r="K475" i="7"/>
  <c r="AD988" i="7"/>
  <c r="F988" i="7"/>
  <c r="AD1276" i="7"/>
  <c r="F1276" i="7"/>
  <c r="X1254" i="6"/>
  <c r="X1267" i="6"/>
  <c r="X1274" i="6"/>
  <c r="X1289" i="6"/>
  <c r="X1334" i="6"/>
  <c r="X1363" i="6"/>
  <c r="X1400" i="6"/>
  <c r="Y1412" i="6"/>
  <c r="X1417" i="6"/>
  <c r="Y1424" i="6"/>
  <c r="Y1481" i="6"/>
  <c r="F44" i="7"/>
  <c r="AD114" i="7"/>
  <c r="F114" i="7"/>
  <c r="AD273" i="7"/>
  <c r="F273" i="7"/>
  <c r="F287" i="7"/>
  <c r="AD287" i="7"/>
  <c r="F469" i="7"/>
  <c r="AD469" i="7"/>
  <c r="F545" i="7"/>
  <c r="AD545" i="7"/>
  <c r="AD554" i="7"/>
  <c r="F554" i="7"/>
  <c r="F790" i="7"/>
  <c r="AD790" i="7"/>
  <c r="F795" i="7"/>
  <c r="AD795" i="7"/>
  <c r="F798" i="7"/>
  <c r="X1174" i="6"/>
  <c r="X1209" i="6"/>
  <c r="Y1230" i="6"/>
  <c r="Y1322" i="6"/>
  <c r="X1373" i="6"/>
  <c r="X1382" i="6"/>
  <c r="Y1401" i="6"/>
  <c r="F8" i="7"/>
  <c r="AD8" i="7"/>
  <c r="AD60" i="7"/>
  <c r="F60" i="7"/>
  <c r="AD239" i="7"/>
  <c r="F239" i="7"/>
  <c r="F312" i="7"/>
  <c r="AD312" i="7"/>
  <c r="AD380" i="7"/>
  <c r="F380" i="7"/>
  <c r="AD492" i="7"/>
  <c r="F492" i="7"/>
  <c r="F531" i="7"/>
  <c r="AD531" i="7"/>
  <c r="AD624" i="7"/>
  <c r="F624" i="7"/>
  <c r="F991" i="7"/>
  <c r="AD991" i="7"/>
  <c r="X1404" i="6"/>
  <c r="X1424" i="6"/>
  <c r="Y1441" i="6"/>
  <c r="X1485" i="6"/>
  <c r="Y1494" i="6"/>
  <c r="X1495" i="6"/>
  <c r="AD72" i="7"/>
  <c r="F72" i="7"/>
  <c r="K82" i="7"/>
  <c r="F336" i="7"/>
  <c r="AD336" i="7"/>
  <c r="AD387" i="7"/>
  <c r="F387" i="7"/>
  <c r="F390" i="7"/>
  <c r="AD390" i="7"/>
  <c r="AD514" i="7"/>
  <c r="F514" i="7"/>
  <c r="F519" i="7"/>
  <c r="AD519" i="7"/>
  <c r="AD642" i="7"/>
  <c r="F642" i="7"/>
  <c r="X1457" i="6"/>
  <c r="Y1466" i="6"/>
  <c r="AD10" i="7"/>
  <c r="F10" i="7"/>
  <c r="K47" i="7"/>
  <c r="F99" i="7"/>
  <c r="K294" i="7"/>
  <c r="AD303" i="7"/>
  <c r="F303" i="7"/>
  <c r="K336" i="7"/>
  <c r="F342" i="7"/>
  <c r="AD342" i="7"/>
  <c r="F479" i="7"/>
  <c r="AD479" i="7"/>
  <c r="AD491" i="7"/>
  <c r="F491" i="7"/>
  <c r="P575" i="7"/>
  <c r="F676" i="7"/>
  <c r="AD676" i="7"/>
  <c r="X1435" i="6"/>
  <c r="Y1484" i="6"/>
  <c r="AD17" i="7"/>
  <c r="F17" i="7"/>
  <c r="F81" i="7"/>
  <c r="AD81" i="7"/>
  <c r="K121" i="7"/>
  <c r="F225" i="7"/>
  <c r="F330" i="7"/>
  <c r="P363" i="7"/>
  <c r="F612" i="7"/>
  <c r="F618" i="7"/>
  <c r="F647" i="7"/>
  <c r="AD647" i="7"/>
  <c r="AD770" i="7"/>
  <c r="F770" i="7"/>
  <c r="Y1114" i="6"/>
  <c r="X1135" i="6"/>
  <c r="X1164" i="6"/>
  <c r="Y1334" i="6"/>
  <c r="Y1376" i="6"/>
  <c r="Y1411" i="6"/>
  <c r="Y1472" i="6"/>
  <c r="Y1500" i="6"/>
  <c r="Y1501" i="6"/>
  <c r="P50" i="7"/>
  <c r="K84" i="7"/>
  <c r="F263" i="7"/>
  <c r="AD263" i="7"/>
  <c r="AD274" i="7"/>
  <c r="AD290" i="7"/>
  <c r="F290" i="7"/>
  <c r="P308" i="7"/>
  <c r="AD332" i="7"/>
  <c r="F332" i="7"/>
  <c r="F374" i="7"/>
  <c r="AD374" i="7"/>
  <c r="AD375" i="7"/>
  <c r="AD423" i="7"/>
  <c r="F423" i="7"/>
  <c r="AD435" i="7"/>
  <c r="F435" i="7"/>
  <c r="K552" i="7"/>
  <c r="Y1400" i="6"/>
  <c r="F55" i="7"/>
  <c r="K231" i="7"/>
  <c r="F308" i="7"/>
  <c r="AD308" i="7"/>
  <c r="F406" i="7"/>
  <c r="AD406" i="7"/>
  <c r="AD434" i="7"/>
  <c r="F434" i="7"/>
  <c r="F440" i="7"/>
  <c r="AD440" i="7"/>
  <c r="AD527" i="7"/>
  <c r="F527" i="7"/>
  <c r="AD660" i="7"/>
  <c r="F660" i="7"/>
  <c r="F748" i="7"/>
  <c r="AD748" i="7"/>
  <c r="F767" i="7"/>
  <c r="AD767" i="7"/>
  <c r="F916" i="7"/>
  <c r="AD916" i="7"/>
  <c r="F1279" i="7"/>
  <c r="AD1279" i="7"/>
  <c r="AD1290" i="7"/>
  <c r="F1290" i="7"/>
  <c r="X1372" i="6"/>
  <c r="X1465" i="6"/>
  <c r="F199" i="7"/>
  <c r="K208" i="7"/>
  <c r="F234" i="7"/>
  <c r="K258" i="7"/>
  <c r="F299" i="7"/>
  <c r="P342" i="7"/>
  <c r="F354" i="7"/>
  <c r="K422" i="7"/>
  <c r="K425" i="7"/>
  <c r="K434" i="7"/>
  <c r="AD576" i="7"/>
  <c r="F576" i="7"/>
  <c r="F629" i="7"/>
  <c r="AD629" i="7"/>
  <c r="K632" i="7"/>
  <c r="F740" i="7"/>
  <c r="AD896" i="7"/>
  <c r="F896" i="7"/>
  <c r="F83" i="7"/>
  <c r="K199" i="7"/>
  <c r="P242" i="7"/>
  <c r="K250" i="7"/>
  <c r="F265" i="7"/>
  <c r="AD265" i="7"/>
  <c r="AD282" i="7"/>
  <c r="F282" i="7"/>
  <c r="F285" i="7"/>
  <c r="K299" i="7"/>
  <c r="F314" i="7"/>
  <c r="AD314" i="7"/>
  <c r="F357" i="7"/>
  <c r="AD357" i="7"/>
  <c r="AD376" i="7"/>
  <c r="F376" i="7"/>
  <c r="K386" i="7"/>
  <c r="AD484" i="7"/>
  <c r="F484" i="7"/>
  <c r="P499" i="7"/>
  <c r="F543" i="7"/>
  <c r="P565" i="7"/>
  <c r="F573" i="7"/>
  <c r="AD573" i="7"/>
  <c r="K882" i="7"/>
  <c r="F904" i="7"/>
  <c r="AD904" i="7"/>
  <c r="AD951" i="7"/>
  <c r="F951" i="7"/>
  <c r="AD969" i="7"/>
  <c r="F969" i="7"/>
  <c r="X1411" i="6"/>
  <c r="Y1420" i="6"/>
  <c r="Y1457" i="6"/>
  <c r="X1491" i="6"/>
  <c r="K38" i="7"/>
  <c r="K63" i="7"/>
  <c r="K87" i="7"/>
  <c r="K108" i="7"/>
  <c r="P246" i="7"/>
  <c r="F253" i="7"/>
  <c r="K265" i="7"/>
  <c r="F272" i="7"/>
  <c r="AD272" i="7"/>
  <c r="F337" i="7"/>
  <c r="F341" i="7"/>
  <c r="AD436" i="7"/>
  <c r="F436" i="7"/>
  <c r="F452" i="7"/>
  <c r="AD452" i="7"/>
  <c r="F501" i="7"/>
  <c r="F510" i="7"/>
  <c r="AD510" i="7"/>
  <c r="F540" i="7"/>
  <c r="AD540" i="7"/>
  <c r="F683" i="7"/>
  <c r="AD683" i="7"/>
  <c r="X1436" i="6"/>
  <c r="K21" i="7"/>
  <c r="AD94" i="7"/>
  <c r="F94" i="7"/>
  <c r="AD241" i="7"/>
  <c r="F241" i="7"/>
  <c r="AD268" i="7"/>
  <c r="F268" i="7"/>
  <c r="F301" i="7"/>
  <c r="AD301" i="7"/>
  <c r="AD324" i="7"/>
  <c r="F324" i="7"/>
  <c r="AD347" i="7"/>
  <c r="F347" i="7"/>
  <c r="K373" i="7"/>
  <c r="P376" i="7"/>
  <c r="F468" i="7"/>
  <c r="AD468" i="7"/>
  <c r="AD471" i="7"/>
  <c r="F471" i="7"/>
  <c r="F474" i="7"/>
  <c r="AD474" i="7"/>
  <c r="F564" i="7"/>
  <c r="AD564" i="7"/>
  <c r="AD593" i="7"/>
  <c r="F593" i="7"/>
  <c r="AD723" i="7"/>
  <c r="F723" i="7"/>
  <c r="AD758" i="7"/>
  <c r="F758" i="7"/>
  <c r="AD834" i="7"/>
  <c r="F834" i="7"/>
  <c r="AD24" i="7"/>
  <c r="F24" i="7"/>
  <c r="P34" i="7"/>
  <c r="AD45" i="7"/>
  <c r="F45" i="7"/>
  <c r="K54" i="7"/>
  <c r="AD55" i="7"/>
  <c r="P83" i="7"/>
  <c r="K103" i="7"/>
  <c r="F233" i="7"/>
  <c r="K241" i="7"/>
  <c r="K275" i="7"/>
  <c r="AD294" i="7"/>
  <c r="F294" i="7"/>
  <c r="F307" i="7"/>
  <c r="AD307" i="7"/>
  <c r="K321" i="7"/>
  <c r="K347" i="7"/>
  <c r="F353" i="7"/>
  <c r="K366" i="7"/>
  <c r="AD392" i="7"/>
  <c r="AD394" i="7"/>
  <c r="F394" i="7"/>
  <c r="F427" i="7"/>
  <c r="AD427" i="7"/>
  <c r="F537" i="7"/>
  <c r="AD537" i="7"/>
  <c r="F558" i="7"/>
  <c r="F668" i="7"/>
  <c r="AD668" i="7"/>
  <c r="AD674" i="7"/>
  <c r="F674" i="7"/>
  <c r="F680" i="7"/>
  <c r="AD680" i="7"/>
  <c r="AD696" i="7"/>
  <c r="F696" i="7"/>
  <c r="AD829" i="7"/>
  <c r="F829" i="7"/>
  <c r="F901" i="7"/>
  <c r="K343" i="7"/>
  <c r="F346" i="7"/>
  <c r="AD429" i="7"/>
  <c r="F429" i="7"/>
  <c r="F439" i="7"/>
  <c r="K453" i="7"/>
  <c r="K481" i="7"/>
  <c r="AD569" i="7"/>
  <c r="F569" i="7"/>
  <c r="AD596" i="7"/>
  <c r="F596" i="7"/>
  <c r="F638" i="7"/>
  <c r="F641" i="7"/>
  <c r="AD641" i="7"/>
  <c r="AD866" i="7"/>
  <c r="F866" i="7"/>
  <c r="F1293" i="7"/>
  <c r="AD1293" i="7"/>
  <c r="AD122" i="7"/>
  <c r="F122" i="7"/>
  <c r="P283" i="7"/>
  <c r="F300" i="7"/>
  <c r="K314" i="7"/>
  <c r="AD366" i="7"/>
  <c r="F366" i="7"/>
  <c r="AD373" i="7"/>
  <c r="F373" i="7"/>
  <c r="P384" i="7"/>
  <c r="AD397" i="7"/>
  <c r="F397" i="7"/>
  <c r="K405" i="7"/>
  <c r="K408" i="7"/>
  <c r="P412" i="7"/>
  <c r="K415" i="7"/>
  <c r="F446" i="7"/>
  <c r="F463" i="7"/>
  <c r="F467" i="7"/>
  <c r="AD521" i="7"/>
  <c r="F521" i="7"/>
  <c r="F541" i="7"/>
  <c r="F557" i="7"/>
  <c r="AD557" i="7"/>
  <c r="F602" i="7"/>
  <c r="P658" i="7"/>
  <c r="P670" i="7"/>
  <c r="F692" i="7"/>
  <c r="AD692" i="7"/>
  <c r="AD803" i="7"/>
  <c r="F803" i="7"/>
  <c r="P839" i="7"/>
  <c r="AD841" i="7"/>
  <c r="F841" i="7"/>
  <c r="F1248" i="7"/>
  <c r="AD1254" i="7"/>
  <c r="F1254" i="7"/>
  <c r="AD1275" i="7"/>
  <c r="F1275" i="7"/>
  <c r="AD1093" i="7"/>
  <c r="F1093" i="7"/>
  <c r="F356" i="7"/>
  <c r="K376" i="7"/>
  <c r="P422" i="7"/>
  <c r="K442" i="7"/>
  <c r="K487" i="7"/>
  <c r="F515" i="7"/>
  <c r="AD515" i="7"/>
  <c r="F550" i="7"/>
  <c r="AD550" i="7"/>
  <c r="AD703" i="7"/>
  <c r="F703" i="7"/>
  <c r="F711" i="7"/>
  <c r="AD711" i="7"/>
  <c r="F746" i="7"/>
  <c r="AD746" i="7"/>
  <c r="AD786" i="7"/>
  <c r="F786" i="7"/>
  <c r="AD794" i="7"/>
  <c r="F794" i="7"/>
  <c r="F822" i="7"/>
  <c r="P908" i="7"/>
  <c r="K259" i="7"/>
  <c r="P286" i="7"/>
  <c r="AD334" i="7"/>
  <c r="F334" i="7"/>
  <c r="K369" i="7"/>
  <c r="AD379" i="7"/>
  <c r="F379" i="7"/>
  <c r="F418" i="7"/>
  <c r="K480" i="7"/>
  <c r="AD499" i="7"/>
  <c r="F499" i="7"/>
  <c r="F509" i="7"/>
  <c r="P563" i="7"/>
  <c r="F577" i="7"/>
  <c r="F708" i="7"/>
  <c r="AD708" i="7"/>
  <c r="K746" i="7"/>
  <c r="AD819" i="7"/>
  <c r="F819" i="7"/>
  <c r="AD838" i="7"/>
  <c r="F838" i="7"/>
  <c r="F924" i="7"/>
  <c r="F956" i="7"/>
  <c r="F106" i="7"/>
  <c r="AD220" i="7"/>
  <c r="F220" i="7"/>
  <c r="F240" i="7"/>
  <c r="P259" i="7"/>
  <c r="P267" i="7"/>
  <c r="P275" i="7"/>
  <c r="F278" i="7"/>
  <c r="F316" i="7"/>
  <c r="AD345" i="7"/>
  <c r="F345" i="7"/>
  <c r="AD346" i="7"/>
  <c r="F348" i="7"/>
  <c r="F386" i="7"/>
  <c r="F407" i="7"/>
  <c r="AD439" i="7"/>
  <c r="K448" i="7"/>
  <c r="F455" i="7"/>
  <c r="AD455" i="7"/>
  <c r="P470" i="7"/>
  <c r="K509" i="7"/>
  <c r="F512" i="7"/>
  <c r="AD512" i="7"/>
  <c r="AD526" i="7"/>
  <c r="F526" i="7"/>
  <c r="AD553" i="7"/>
  <c r="F553" i="7"/>
  <c r="F622" i="7"/>
  <c r="F846" i="7"/>
  <c r="AD846" i="7"/>
  <c r="AD929" i="7"/>
  <c r="F929" i="7"/>
  <c r="F1041" i="7"/>
  <c r="AD1041" i="7"/>
  <c r="F1065" i="7"/>
  <c r="AD1170" i="7"/>
  <c r="F1170" i="7"/>
  <c r="P390" i="7"/>
  <c r="K412" i="7"/>
  <c r="AD443" i="7"/>
  <c r="F443" i="7"/>
  <c r="F598" i="7"/>
  <c r="P605" i="7"/>
  <c r="F664" i="7"/>
  <c r="AD664" i="7"/>
  <c r="K718" i="7"/>
  <c r="AD850" i="7"/>
  <c r="F850" i="7"/>
  <c r="AD897" i="7"/>
  <c r="F897" i="7"/>
  <c r="P1161" i="7"/>
  <c r="F1174" i="7"/>
  <c r="AD1174" i="7"/>
  <c r="AD1177" i="7"/>
  <c r="F1177" i="7"/>
  <c r="AD1222" i="7"/>
  <c r="F1222" i="7"/>
  <c r="F211" i="7"/>
  <c r="P321" i="7"/>
  <c r="P324" i="7"/>
  <c r="K331" i="7"/>
  <c r="P349" i="7"/>
  <c r="K356" i="7"/>
  <c r="F370" i="7"/>
  <c r="AD370" i="7"/>
  <c r="P381" i="7"/>
  <c r="K385" i="7"/>
  <c r="AD422" i="7"/>
  <c r="F422" i="7"/>
  <c r="P433" i="7"/>
  <c r="P440" i="7"/>
  <c r="K450" i="7"/>
  <c r="F461" i="7"/>
  <c r="AD461" i="7"/>
  <c r="F493" i="7"/>
  <c r="AD493" i="7"/>
  <c r="K539" i="7"/>
  <c r="F561" i="7"/>
  <c r="AD561" i="7"/>
  <c r="K567" i="7"/>
  <c r="F631" i="7"/>
  <c r="AD631" i="7"/>
  <c r="AD637" i="7"/>
  <c r="F637" i="7"/>
  <c r="AD742" i="7"/>
  <c r="F742" i="7"/>
  <c r="AD768" i="7"/>
  <c r="F768" i="7"/>
  <c r="K796" i="7"/>
  <c r="F802" i="7"/>
  <c r="AD802" i="7"/>
  <c r="AD813" i="7"/>
  <c r="F813" i="7"/>
  <c r="AD963" i="7"/>
  <c r="F963" i="7"/>
  <c r="AD1197" i="7"/>
  <c r="F1197" i="7"/>
  <c r="F1031" i="7"/>
  <c r="AD1031" i="7"/>
  <c r="F1019" i="7"/>
  <c r="F1157" i="7"/>
  <c r="AD1157" i="7"/>
  <c r="F1188" i="7"/>
  <c r="AD1188" i="7"/>
  <c r="AD1154" i="7"/>
  <c r="F1154" i="7"/>
  <c r="AD1308" i="7"/>
  <c r="F1308" i="7"/>
  <c r="F1326" i="7"/>
  <c r="AD1326" i="7"/>
  <c r="F1378" i="7"/>
  <c r="AD1378" i="7"/>
  <c r="F1048" i="7"/>
  <c r="AD1048" i="7"/>
  <c r="AD1499" i="7"/>
  <c r="F1499" i="7"/>
  <c r="F259" i="7"/>
  <c r="K264" i="7"/>
  <c r="P285" i="7"/>
  <c r="K301" i="7"/>
  <c r="K329" i="7"/>
  <c r="P361" i="7"/>
  <c r="P393" i="7"/>
  <c r="F466" i="7"/>
  <c r="F498" i="7"/>
  <c r="K579" i="7"/>
  <c r="F582" i="7"/>
  <c r="F585" i="7"/>
  <c r="AD585" i="7"/>
  <c r="AD611" i="7"/>
  <c r="F611" i="7"/>
  <c r="AD633" i="7"/>
  <c r="F633" i="7"/>
  <c r="F648" i="7"/>
  <c r="AD648" i="7"/>
  <c r="F657" i="7"/>
  <c r="AD657" i="7"/>
  <c r="AD719" i="7"/>
  <c r="F719" i="7"/>
  <c r="F783" i="7"/>
  <c r="AD783" i="7"/>
  <c r="F823" i="7"/>
  <c r="AD823" i="7"/>
  <c r="P852" i="7"/>
  <c r="F880" i="7"/>
  <c r="F1045" i="7"/>
  <c r="F1061" i="7"/>
  <c r="AD1135" i="7"/>
  <c r="F1135" i="7"/>
  <c r="F1138" i="7"/>
  <c r="AD1138" i="7"/>
  <c r="AD1159" i="7"/>
  <c r="F1159" i="7"/>
  <c r="AD1385" i="7"/>
  <c r="F1385" i="7"/>
  <c r="F1438" i="7"/>
  <c r="AD1438" i="7"/>
  <c r="F1493" i="7"/>
  <c r="AD1493" i="7"/>
  <c r="K849" i="7"/>
  <c r="AD854" i="7"/>
  <c r="F854" i="7"/>
  <c r="AD862" i="7"/>
  <c r="F862" i="7"/>
  <c r="K931" i="7"/>
  <c r="F980" i="7"/>
  <c r="AD980" i="7"/>
  <c r="F1042" i="7"/>
  <c r="AD1042" i="7"/>
  <c r="F1132" i="7"/>
  <c r="AD1132" i="7"/>
  <c r="F1435" i="7"/>
  <c r="AD1435" i="7"/>
  <c r="K508" i="7"/>
  <c r="F578" i="7"/>
  <c r="AD578" i="7"/>
  <c r="AD617" i="7"/>
  <c r="F617" i="7"/>
  <c r="F620" i="7"/>
  <c r="AD620" i="7"/>
  <c r="AD623" i="7"/>
  <c r="F623" i="7"/>
  <c r="F739" i="7"/>
  <c r="AD739" i="7"/>
  <c r="F774" i="7"/>
  <c r="AD774" i="7"/>
  <c r="AD831" i="7"/>
  <c r="F831" i="7"/>
  <c r="P849" i="7"/>
  <c r="F851" i="7"/>
  <c r="AD851" i="7"/>
  <c r="P990" i="7"/>
  <c r="F1094" i="7"/>
  <c r="P1098" i="7"/>
  <c r="F1107" i="7"/>
  <c r="P1179" i="7"/>
  <c r="F1223" i="7"/>
  <c r="AD1223" i="7"/>
  <c r="F1358" i="7"/>
  <c r="AD1361" i="7"/>
  <c r="F1361" i="7"/>
  <c r="AD1429" i="7"/>
  <c r="F1429" i="7"/>
  <c r="F533" i="7"/>
  <c r="AD533" i="7"/>
  <c r="F559" i="7"/>
  <c r="AD572" i="7"/>
  <c r="F572" i="7"/>
  <c r="P630" i="7"/>
  <c r="P648" i="7"/>
  <c r="P654" i="7"/>
  <c r="F675" i="7"/>
  <c r="F699" i="7"/>
  <c r="AD699" i="7"/>
  <c r="F713" i="7"/>
  <c r="AD713" i="7"/>
  <c r="F885" i="7"/>
  <c r="AD885" i="7"/>
  <c r="F992" i="7"/>
  <c r="AD992" i="7"/>
  <c r="F1039" i="7"/>
  <c r="AD1039" i="7"/>
  <c r="P1196" i="7"/>
  <c r="AD1211" i="7"/>
  <c r="F1211" i="7"/>
  <c r="F1226" i="7"/>
  <c r="F1232" i="7"/>
  <c r="AD1232" i="7"/>
  <c r="F1238" i="7"/>
  <c r="F258" i="7"/>
  <c r="AD259" i="7"/>
  <c r="AD275" i="7"/>
  <c r="F275" i="7"/>
  <c r="K287" i="7"/>
  <c r="K296" i="7"/>
  <c r="P316" i="7"/>
  <c r="P356" i="7"/>
  <c r="F363" i="7"/>
  <c r="AD363" i="7"/>
  <c r="P450" i="7"/>
  <c r="K469" i="7"/>
  <c r="K517" i="7"/>
  <c r="P524" i="7"/>
  <c r="P569" i="7"/>
  <c r="F594" i="7"/>
  <c r="AD594" i="7"/>
  <c r="P636" i="7"/>
  <c r="P663" i="7"/>
  <c r="F684" i="7"/>
  <c r="F687" i="7"/>
  <c r="K699" i="7"/>
  <c r="F724" i="7"/>
  <c r="P774" i="7"/>
  <c r="K800" i="7"/>
  <c r="F811" i="7"/>
  <c r="AD811" i="7"/>
  <c r="F814" i="7"/>
  <c r="F839" i="7"/>
  <c r="AD839" i="7"/>
  <c r="AD882" i="7"/>
  <c r="F882" i="7"/>
  <c r="AD905" i="7"/>
  <c r="F905" i="7"/>
  <c r="AD908" i="7"/>
  <c r="F908" i="7"/>
  <c r="P918" i="7"/>
  <c r="AD1004" i="7"/>
  <c r="F1004" i="7"/>
  <c r="F1181" i="7"/>
  <c r="AD1181" i="7"/>
  <c r="P1324" i="7"/>
  <c r="P1373" i="7"/>
  <c r="F1420" i="7"/>
  <c r="AD735" i="7"/>
  <c r="F735" i="7"/>
  <c r="F760" i="7"/>
  <c r="F776" i="7"/>
  <c r="K816" i="7"/>
  <c r="AD884" i="7"/>
  <c r="F884" i="7"/>
  <c r="F893" i="7"/>
  <c r="AD893" i="7"/>
  <c r="F909" i="7"/>
  <c r="AD909" i="7"/>
  <c r="F978" i="7"/>
  <c r="AD978" i="7"/>
  <c r="AD981" i="7"/>
  <c r="F981" i="7"/>
  <c r="K1028" i="7"/>
  <c r="F1201" i="7"/>
  <c r="AD1201" i="7"/>
  <c r="AD1219" i="7"/>
  <c r="F1219" i="7"/>
  <c r="F1262" i="7"/>
  <c r="AD1262" i="7"/>
  <c r="F1391" i="7"/>
  <c r="AD1391" i="7"/>
  <c r="AD1399" i="7"/>
  <c r="F1399" i="7"/>
  <c r="AD1467" i="7"/>
  <c r="F1467" i="7"/>
  <c r="AD1479" i="7"/>
  <c r="F1479" i="7"/>
  <c r="K308" i="7"/>
  <c r="AD317" i="7"/>
  <c r="F317" i="7"/>
  <c r="K371" i="7"/>
  <c r="P391" i="7"/>
  <c r="F412" i="7"/>
  <c r="AD412" i="7"/>
  <c r="P421" i="7"/>
  <c r="K441" i="7"/>
  <c r="K454" i="7"/>
  <c r="P511" i="7"/>
  <c r="F517" i="7"/>
  <c r="AD517" i="7"/>
  <c r="F580" i="7"/>
  <c r="F610" i="7"/>
  <c r="F640" i="7"/>
  <c r="AD640" i="7"/>
  <c r="F685" i="7"/>
  <c r="F704" i="7"/>
  <c r="AD704" i="7"/>
  <c r="AD707" i="7"/>
  <c r="F707" i="7"/>
  <c r="F716" i="7"/>
  <c r="AD750" i="7"/>
  <c r="F750" i="7"/>
  <c r="F791" i="7"/>
  <c r="P801" i="7"/>
  <c r="F806" i="7"/>
  <c r="AD806" i="7"/>
  <c r="K828" i="7"/>
  <c r="F843" i="7"/>
  <c r="F853" i="7"/>
  <c r="AD853" i="7"/>
  <c r="F865" i="7"/>
  <c r="AD865" i="7"/>
  <c r="P872" i="7"/>
  <c r="F878" i="7"/>
  <c r="F881" i="7"/>
  <c r="AD881" i="7"/>
  <c r="F954" i="7"/>
  <c r="F1035" i="7"/>
  <c r="F1053" i="7"/>
  <c r="P1137" i="7"/>
  <c r="F1146" i="7"/>
  <c r="AD1146" i="7"/>
  <c r="K1172" i="7"/>
  <c r="F1216" i="7"/>
  <c r="AD1216" i="7"/>
  <c r="F1259" i="7"/>
  <c r="AD1325" i="7"/>
  <c r="F1325" i="7"/>
  <c r="F1328" i="7"/>
  <c r="AD1328" i="7"/>
  <c r="F1388" i="7"/>
  <c r="F1487" i="7"/>
  <c r="AD1487" i="7"/>
  <c r="AD1490" i="7"/>
  <c r="F1490" i="7"/>
  <c r="K984" i="7"/>
  <c r="P1038" i="7"/>
  <c r="AD1086" i="7"/>
  <c r="F1086" i="7"/>
  <c r="AD1124" i="7"/>
  <c r="F1124" i="7"/>
  <c r="P1172" i="7"/>
  <c r="F1175" i="7"/>
  <c r="AD1212" i="7"/>
  <c r="F1212" i="7"/>
  <c r="F1246" i="7"/>
  <c r="F1463" i="7"/>
  <c r="AD1463" i="7"/>
  <c r="K620" i="7"/>
  <c r="F643" i="7"/>
  <c r="AD643" i="7"/>
  <c r="F766" i="7"/>
  <c r="AD766" i="7"/>
  <c r="K797" i="7"/>
  <c r="F815" i="7"/>
  <c r="F818" i="7"/>
  <c r="AD818" i="7"/>
  <c r="F830" i="7"/>
  <c r="AD830" i="7"/>
  <c r="F837" i="7"/>
  <c r="AD837" i="7"/>
  <c r="P840" i="7"/>
  <c r="F858" i="7"/>
  <c r="AD858" i="7"/>
  <c r="P890" i="7"/>
  <c r="F902" i="7"/>
  <c r="P923" i="7"/>
  <c r="P926" i="7"/>
  <c r="K964" i="7"/>
  <c r="F974" i="7"/>
  <c r="F1027" i="7"/>
  <c r="AD1027" i="7"/>
  <c r="P1070" i="7"/>
  <c r="P1073" i="7"/>
  <c r="F1089" i="7"/>
  <c r="AD1089" i="7"/>
  <c r="AD1114" i="7"/>
  <c r="F1114" i="7"/>
  <c r="F1187" i="7"/>
  <c r="AD1187" i="7"/>
  <c r="F1209" i="7"/>
  <c r="AD1209" i="7"/>
  <c r="AD1359" i="7"/>
  <c r="F1359" i="7"/>
  <c r="K1366" i="7"/>
  <c r="F1442" i="7"/>
  <c r="K649" i="7"/>
  <c r="F659" i="7"/>
  <c r="AD659" i="7"/>
  <c r="F728" i="7"/>
  <c r="F731" i="7"/>
  <c r="AD756" i="7"/>
  <c r="F756" i="7"/>
  <c r="F787" i="7"/>
  <c r="AD787" i="7"/>
  <c r="F821" i="7"/>
  <c r="F827" i="7"/>
  <c r="K837" i="7"/>
  <c r="P843" i="7"/>
  <c r="P912" i="7"/>
  <c r="F941" i="7"/>
  <c r="F947" i="7"/>
  <c r="P961" i="7"/>
  <c r="P967" i="7"/>
  <c r="F1000" i="7"/>
  <c r="F1003" i="7"/>
  <c r="P1011" i="7"/>
  <c r="F1020" i="7"/>
  <c r="F1030" i="7"/>
  <c r="F1075" i="7"/>
  <c r="AD1075" i="7"/>
  <c r="K1089" i="7"/>
  <c r="K1133" i="7"/>
  <c r="F1161" i="7"/>
  <c r="AD1161" i="7"/>
  <c r="AD1164" i="7"/>
  <c r="F1164" i="7"/>
  <c r="F1255" i="7"/>
  <c r="AD1255" i="7"/>
  <c r="F1306" i="7"/>
  <c r="AD1306" i="7"/>
  <c r="F1318" i="7"/>
  <c r="P1366" i="7"/>
  <c r="F1439" i="7"/>
  <c r="F1460" i="7"/>
  <c r="K273" i="7"/>
  <c r="P288" i="7"/>
  <c r="P293" i="7"/>
  <c r="K307" i="7"/>
  <c r="F321" i="7"/>
  <c r="AD321" i="7"/>
  <c r="F350" i="7"/>
  <c r="F398" i="7"/>
  <c r="F419" i="7"/>
  <c r="AD419" i="7"/>
  <c r="F448" i="7"/>
  <c r="K461" i="7"/>
  <c r="K536" i="7"/>
  <c r="AD539" i="7"/>
  <c r="F539" i="7"/>
  <c r="K546" i="7"/>
  <c r="F566" i="7"/>
  <c r="AD566" i="7"/>
  <c r="K576" i="7"/>
  <c r="F636" i="7"/>
  <c r="AD636" i="7"/>
  <c r="F652" i="7"/>
  <c r="F656" i="7"/>
  <c r="P676" i="7"/>
  <c r="P713" i="7"/>
  <c r="P741" i="7"/>
  <c r="K756" i="7"/>
  <c r="F759" i="7"/>
  <c r="AD776" i="7"/>
  <c r="F778" i="7"/>
  <c r="AD778" i="7"/>
  <c r="AD793" i="7"/>
  <c r="F793" i="7"/>
  <c r="K821" i="7"/>
  <c r="AD833" i="7"/>
  <c r="F833" i="7"/>
  <c r="F842" i="7"/>
  <c r="F861" i="7"/>
  <c r="F883" i="7"/>
  <c r="F889" i="7"/>
  <c r="F925" i="7"/>
  <c r="F928" i="7"/>
  <c r="K935" i="7"/>
  <c r="F950" i="7"/>
  <c r="AD950" i="7"/>
  <c r="F977" i="7"/>
  <c r="F996" i="7"/>
  <c r="AD996" i="7"/>
  <c r="P1017" i="7"/>
  <c r="AD1083" i="7"/>
  <c r="P1130" i="7"/>
  <c r="AD1236" i="7"/>
  <c r="F1236" i="7"/>
  <c r="F1258" i="7"/>
  <c r="AD1258" i="7"/>
  <c r="K1286" i="7"/>
  <c r="P1404" i="7"/>
  <c r="F671" i="7"/>
  <c r="F738" i="7"/>
  <c r="F762" i="7"/>
  <c r="AD762" i="7"/>
  <c r="F809" i="7"/>
  <c r="F825" i="7"/>
  <c r="K845" i="7"/>
  <c r="F876" i="7"/>
  <c r="F888" i="7"/>
  <c r="AD888" i="7"/>
  <c r="F900" i="7"/>
  <c r="AD919" i="7"/>
  <c r="F919" i="7"/>
  <c r="F943" i="7"/>
  <c r="AD943" i="7"/>
  <c r="K965" i="7"/>
  <c r="AD995" i="7"/>
  <c r="F995" i="7"/>
  <c r="F1099" i="7"/>
  <c r="AD1099" i="7"/>
  <c r="F1166" i="7"/>
  <c r="AD1166" i="7"/>
  <c r="AD1193" i="7"/>
  <c r="F1193" i="7"/>
  <c r="AD1302" i="7"/>
  <c r="F1302" i="7"/>
  <c r="AD1330" i="7"/>
  <c r="F1330" i="7"/>
  <c r="F1342" i="7"/>
  <c r="AD1342" i="7"/>
  <c r="AD1450" i="7"/>
  <c r="F1450" i="7"/>
  <c r="P260" i="7"/>
  <c r="F286" i="7"/>
  <c r="P309" i="7"/>
  <c r="F335" i="7"/>
  <c r="P358" i="7"/>
  <c r="F384" i="7"/>
  <c r="P407" i="7"/>
  <c r="F433" i="7"/>
  <c r="P456" i="7"/>
  <c r="F486" i="7"/>
  <c r="P500" i="7"/>
  <c r="F508" i="7"/>
  <c r="F529" i="7"/>
  <c r="P530" i="7"/>
  <c r="P561" i="7"/>
  <c r="P573" i="7"/>
  <c r="AD588" i="7"/>
  <c r="F588" i="7"/>
  <c r="F592" i="7"/>
  <c r="F608" i="7"/>
  <c r="K616" i="7"/>
  <c r="P624" i="7"/>
  <c r="P652" i="7"/>
  <c r="P664" i="7"/>
  <c r="F667" i="7"/>
  <c r="F679" i="7"/>
  <c r="F691" i="7"/>
  <c r="F722" i="7"/>
  <c r="F734" i="7"/>
  <c r="K742" i="7"/>
  <c r="P778" i="7"/>
  <c r="F781" i="7"/>
  <c r="P790" i="7"/>
  <c r="F797" i="7"/>
  <c r="AD805" i="7"/>
  <c r="F805" i="7"/>
  <c r="F817" i="7"/>
  <c r="F856" i="7"/>
  <c r="F864" i="7"/>
  <c r="F868" i="7"/>
  <c r="F872" i="7"/>
  <c r="P873" i="7"/>
  <c r="P904" i="7"/>
  <c r="F939" i="7"/>
  <c r="P962" i="7"/>
  <c r="P1015" i="7"/>
  <c r="AD1044" i="7"/>
  <c r="F1044" i="7"/>
  <c r="F1074" i="7"/>
  <c r="F1127" i="7"/>
  <c r="F1190" i="7"/>
  <c r="AD1190" i="7"/>
  <c r="K1193" i="7"/>
  <c r="P1235" i="7"/>
  <c r="F1244" i="7"/>
  <c r="AD1244" i="7"/>
  <c r="P1278" i="7"/>
  <c r="F1286" i="7"/>
  <c r="AD1286" i="7"/>
  <c r="K1302" i="7"/>
  <c r="K1308" i="7"/>
  <c r="P1333" i="7"/>
  <c r="F1395" i="7"/>
  <c r="AD1395" i="7"/>
  <c r="AD1416" i="7"/>
  <c r="F1416" i="7"/>
  <c r="F1501" i="7"/>
  <c r="AD1501" i="7"/>
  <c r="F757" i="7"/>
  <c r="P766" i="7"/>
  <c r="F769" i="7"/>
  <c r="K805" i="7"/>
  <c r="K817" i="7"/>
  <c r="F836" i="7"/>
  <c r="P853" i="7"/>
  <c r="F860" i="7"/>
  <c r="AD860" i="7"/>
  <c r="K868" i="7"/>
  <c r="P892" i="7"/>
  <c r="F907" i="7"/>
  <c r="K976" i="7"/>
  <c r="P1003" i="7"/>
  <c r="K1014" i="7"/>
  <c r="P1060" i="7"/>
  <c r="K1063" i="7"/>
  <c r="K1074" i="7"/>
  <c r="P1106" i="7"/>
  <c r="P1113" i="7"/>
  <c r="P1131" i="7"/>
  <c r="K1169" i="7"/>
  <c r="F1176" i="7"/>
  <c r="AD1270" i="7"/>
  <c r="F1270" i="7"/>
  <c r="AD1280" i="7"/>
  <c r="F1280" i="7"/>
  <c r="AD1292" i="7"/>
  <c r="F1292" i="7"/>
  <c r="F1335" i="7"/>
  <c r="AD1335" i="7"/>
  <c r="F1370" i="7"/>
  <c r="F1389" i="7"/>
  <c r="AD1389" i="7"/>
  <c r="AD1392" i="7"/>
  <c r="F1392" i="7"/>
  <c r="F1410" i="7"/>
  <c r="AD1410" i="7"/>
  <c r="AD1413" i="7"/>
  <c r="F1413" i="7"/>
  <c r="P1456" i="7"/>
  <c r="F405" i="7"/>
  <c r="P428" i="7"/>
  <c r="F454" i="7"/>
  <c r="P477" i="7"/>
  <c r="F481" i="7"/>
  <c r="P495" i="7"/>
  <c r="F503" i="7"/>
  <c r="P504" i="7"/>
  <c r="P533" i="7"/>
  <c r="F536" i="7"/>
  <c r="P545" i="7"/>
  <c r="F552" i="7"/>
  <c r="AD560" i="7"/>
  <c r="F560" i="7"/>
  <c r="F619" i="7"/>
  <c r="F627" i="7"/>
  <c r="P628" i="7"/>
  <c r="P659" i="7"/>
  <c r="P671" i="7"/>
  <c r="AD686" i="7"/>
  <c r="F686" i="7"/>
  <c r="F690" i="7"/>
  <c r="F706" i="7"/>
  <c r="K714" i="7"/>
  <c r="P722" i="7"/>
  <c r="P750" i="7"/>
  <c r="P762" i="7"/>
  <c r="F765" i="7"/>
  <c r="F777" i="7"/>
  <c r="F789" i="7"/>
  <c r="F832" i="7"/>
  <c r="K840" i="7"/>
  <c r="P876" i="7"/>
  <c r="F879" i="7"/>
  <c r="P888" i="7"/>
  <c r="F895" i="7"/>
  <c r="AD903" i="7"/>
  <c r="F903" i="7"/>
  <c r="AD946" i="7"/>
  <c r="F946" i="7"/>
  <c r="F964" i="7"/>
  <c r="AD964" i="7"/>
  <c r="P976" i="7"/>
  <c r="F979" i="7"/>
  <c r="F987" i="7"/>
  <c r="F1010" i="7"/>
  <c r="F1088" i="7"/>
  <c r="F1123" i="7"/>
  <c r="F1155" i="7"/>
  <c r="K1176" i="7"/>
  <c r="F1183" i="7"/>
  <c r="P1190" i="7"/>
  <c r="F1214" i="7"/>
  <c r="F1231" i="7"/>
  <c r="F1304" i="7"/>
  <c r="AD1304" i="7"/>
  <c r="F1314" i="7"/>
  <c r="AD1314" i="7"/>
  <c r="P1354" i="7"/>
  <c r="K1357" i="7"/>
  <c r="F1398" i="7"/>
  <c r="AD1398" i="7"/>
  <c r="AD1428" i="7"/>
  <c r="F1428" i="7"/>
  <c r="F1431" i="7"/>
  <c r="AD1431" i="7"/>
  <c r="P1453" i="7"/>
  <c r="P1468" i="7"/>
  <c r="F1483" i="7"/>
  <c r="F1486" i="7"/>
  <c r="K427" i="7"/>
  <c r="K476" i="7"/>
  <c r="F524" i="7"/>
  <c r="K560" i="7"/>
  <c r="K572" i="7"/>
  <c r="F591" i="7"/>
  <c r="P608" i="7"/>
  <c r="F615" i="7"/>
  <c r="AD615" i="7"/>
  <c r="K623" i="7"/>
  <c r="P647" i="7"/>
  <c r="F662" i="7"/>
  <c r="F678" i="7"/>
  <c r="K686" i="7"/>
  <c r="P694" i="7"/>
  <c r="K698" i="7"/>
  <c r="K726" i="7"/>
  <c r="F729" i="7"/>
  <c r="P734" i="7"/>
  <c r="F741" i="7"/>
  <c r="AD741" i="7"/>
  <c r="F753" i="7"/>
  <c r="P754" i="7"/>
  <c r="F855" i="7"/>
  <c r="P864" i="7"/>
  <c r="F867" i="7"/>
  <c r="K903" i="7"/>
  <c r="F918" i="7"/>
  <c r="K946" i="7"/>
  <c r="AD949" i="7"/>
  <c r="F949" i="7"/>
  <c r="F952" i="7"/>
  <c r="AD967" i="7"/>
  <c r="F967" i="7"/>
  <c r="K979" i="7"/>
  <c r="AD1002" i="7"/>
  <c r="F1002" i="7"/>
  <c r="P1025" i="7"/>
  <c r="F1070" i="7"/>
  <c r="AD1070" i="7"/>
  <c r="P1085" i="7"/>
  <c r="K1095" i="7"/>
  <c r="K1112" i="7"/>
  <c r="P1148" i="7"/>
  <c r="P1218" i="7"/>
  <c r="P1267" i="7"/>
  <c r="P1280" i="7"/>
  <c r="AD1298" i="7"/>
  <c r="F1298" i="7"/>
  <c r="AD1317" i="7"/>
  <c r="F1317" i="7"/>
  <c r="F279" i="7"/>
  <c r="P302" i="7"/>
  <c r="F328" i="7"/>
  <c r="P351" i="7"/>
  <c r="F377" i="7"/>
  <c r="P400" i="7"/>
  <c r="F415" i="7"/>
  <c r="F426" i="7"/>
  <c r="P449" i="7"/>
  <c r="F464" i="7"/>
  <c r="F475" i="7"/>
  <c r="F485" i="7"/>
  <c r="K490" i="7"/>
  <c r="K494" i="7"/>
  <c r="K516" i="7"/>
  <c r="F532" i="7"/>
  <c r="F544" i="7"/>
  <c r="F587" i="7"/>
  <c r="K595" i="7"/>
  <c r="P631" i="7"/>
  <c r="F634" i="7"/>
  <c r="P643" i="7"/>
  <c r="F650" i="7"/>
  <c r="AD658" i="7"/>
  <c r="F658" i="7"/>
  <c r="F670" i="7"/>
  <c r="AD671" i="7"/>
  <c r="F709" i="7"/>
  <c r="F717" i="7"/>
  <c r="F721" i="7"/>
  <c r="F725" i="7"/>
  <c r="P726" i="7"/>
  <c r="P757" i="7"/>
  <c r="P769" i="7"/>
  <c r="F772" i="7"/>
  <c r="AD784" i="7"/>
  <c r="F784" i="7"/>
  <c r="F788" i="7"/>
  <c r="F804" i="7"/>
  <c r="K812" i="7"/>
  <c r="P820" i="7"/>
  <c r="AD825" i="7"/>
  <c r="P848" i="7"/>
  <c r="P860" i="7"/>
  <c r="F863" i="7"/>
  <c r="F875" i="7"/>
  <c r="AD876" i="7"/>
  <c r="F887" i="7"/>
  <c r="AD927" i="7"/>
  <c r="K949" i="7"/>
  <c r="P987" i="7"/>
  <c r="AD990" i="7"/>
  <c r="F990" i="7"/>
  <c r="F1013" i="7"/>
  <c r="AD1013" i="7"/>
  <c r="F1028" i="7"/>
  <c r="K1055" i="7"/>
  <c r="P1077" i="7"/>
  <c r="P1095" i="7"/>
  <c r="K1105" i="7"/>
  <c r="F1119" i="7"/>
  <c r="K1130" i="7"/>
  <c r="F1206" i="7"/>
  <c r="P1234" i="7"/>
  <c r="F1243" i="7"/>
  <c r="F1263" i="7"/>
  <c r="K1273" i="7"/>
  <c r="AD1301" i="7"/>
  <c r="F1301" i="7"/>
  <c r="F1320" i="7"/>
  <c r="F1403" i="7"/>
  <c r="AD1403" i="7"/>
  <c r="F1470" i="7"/>
  <c r="P531" i="7"/>
  <c r="K544" i="7"/>
  <c r="P580" i="7"/>
  <c r="K593" i="7"/>
  <c r="P629" i="7"/>
  <c r="K642" i="7"/>
  <c r="P678" i="7"/>
  <c r="K691" i="7"/>
  <c r="P727" i="7"/>
  <c r="K740" i="7"/>
  <c r="P776" i="7"/>
  <c r="K789" i="7"/>
  <c r="P825" i="7"/>
  <c r="K838" i="7"/>
  <c r="P874" i="7"/>
  <c r="K887" i="7"/>
  <c r="F923" i="7"/>
  <c r="AD923" i="7"/>
  <c r="K972" i="7"/>
  <c r="K986" i="7"/>
  <c r="F1012" i="7"/>
  <c r="F1073" i="7"/>
  <c r="P1099" i="7"/>
  <c r="P1120" i="7"/>
  <c r="K1131" i="7"/>
  <c r="AD1149" i="7"/>
  <c r="F1149" i="7"/>
  <c r="K1161" i="7"/>
  <c r="K1177" i="7"/>
  <c r="F1250" i="7"/>
  <c r="AD1268" i="7"/>
  <c r="F1268" i="7"/>
  <c r="F1295" i="7"/>
  <c r="F1347" i="7"/>
  <c r="AD1357" i="7"/>
  <c r="F1357" i="7"/>
  <c r="F1384" i="7"/>
  <c r="AD1384" i="7"/>
  <c r="AD1415" i="7"/>
  <c r="F1415" i="7"/>
  <c r="K1425" i="7"/>
  <c r="F1007" i="7"/>
  <c r="P1022" i="7"/>
  <c r="P1039" i="7"/>
  <c r="P1043" i="7"/>
  <c r="K1056" i="7"/>
  <c r="K1060" i="7"/>
  <c r="K1077" i="7"/>
  <c r="F1090" i="7"/>
  <c r="AD1090" i="7"/>
  <c r="AD1106" i="7"/>
  <c r="F1106" i="7"/>
  <c r="P1111" i="7"/>
  <c r="F1130" i="7"/>
  <c r="K1181" i="7"/>
  <c r="P1250" i="7"/>
  <c r="F1257" i="7"/>
  <c r="P1265" i="7"/>
  <c r="P1310" i="7"/>
  <c r="P1321" i="7"/>
  <c r="K1337" i="7"/>
  <c r="F1377" i="7"/>
  <c r="AD1377" i="7"/>
  <c r="AD1456" i="7"/>
  <c r="F1456" i="7"/>
  <c r="K1469" i="7"/>
  <c r="F1488" i="7"/>
  <c r="K1007" i="7"/>
  <c r="K1021" i="7"/>
  <c r="K1034" i="7"/>
  <c r="K1042" i="7"/>
  <c r="F1085" i="7"/>
  <c r="F1118" i="7"/>
  <c r="AD1118" i="7"/>
  <c r="K1153" i="7"/>
  <c r="F1192" i="7"/>
  <c r="AD1196" i="7"/>
  <c r="F1196" i="7"/>
  <c r="K1217" i="7"/>
  <c r="F1224" i="7"/>
  <c r="F1264" i="7"/>
  <c r="AD1281" i="7"/>
  <c r="F1281" i="7"/>
  <c r="P1295" i="7"/>
  <c r="F1353" i="7"/>
  <c r="AD1353" i="7"/>
  <c r="K1377" i="7"/>
  <c r="P1415" i="7"/>
  <c r="F1424" i="7"/>
  <c r="AD1424" i="7"/>
  <c r="P1469" i="7"/>
  <c r="P552" i="7"/>
  <c r="K565" i="7"/>
  <c r="P601" i="7"/>
  <c r="K614" i="7"/>
  <c r="P650" i="7"/>
  <c r="K663" i="7"/>
  <c r="P699" i="7"/>
  <c r="K712" i="7"/>
  <c r="P748" i="7"/>
  <c r="K761" i="7"/>
  <c r="P797" i="7"/>
  <c r="K810" i="7"/>
  <c r="P846" i="7"/>
  <c r="K859" i="7"/>
  <c r="P895" i="7"/>
  <c r="K908" i="7"/>
  <c r="K917" i="7"/>
  <c r="AD926" i="7"/>
  <c r="F926" i="7"/>
  <c r="F936" i="7"/>
  <c r="K958" i="7"/>
  <c r="F993" i="7"/>
  <c r="P998" i="7"/>
  <c r="P1051" i="7"/>
  <c r="F1059" i="7"/>
  <c r="K1081" i="7"/>
  <c r="F1097" i="7"/>
  <c r="P1141" i="7"/>
  <c r="P1145" i="7"/>
  <c r="P1153" i="7"/>
  <c r="AD1168" i="7"/>
  <c r="F1168" i="7"/>
  <c r="AD1204" i="7"/>
  <c r="F1204" i="7"/>
  <c r="F1235" i="7"/>
  <c r="P1239" i="7"/>
  <c r="AD1250" i="7"/>
  <c r="F1260" i="7"/>
  <c r="K1274" i="7"/>
  <c r="F1284" i="7"/>
  <c r="P1291" i="7"/>
  <c r="P1306" i="7"/>
  <c r="K1309" i="7"/>
  <c r="F1346" i="7"/>
  <c r="F1350" i="7"/>
  <c r="P1360" i="7"/>
  <c r="F1414" i="7"/>
  <c r="F1417" i="7"/>
  <c r="AD1417" i="7"/>
  <c r="F1478" i="7"/>
  <c r="K1091" i="7"/>
  <c r="F1111" i="7"/>
  <c r="AD1121" i="7"/>
  <c r="F1121" i="7"/>
  <c r="P1155" i="7"/>
  <c r="K1173" i="7"/>
  <c r="F1230" i="7"/>
  <c r="AD1230" i="7"/>
  <c r="AD1241" i="7"/>
  <c r="F1241" i="7"/>
  <c r="F1277" i="7"/>
  <c r="F1360" i="7"/>
  <c r="F1489" i="7"/>
  <c r="K937" i="7"/>
  <c r="P953" i="7"/>
  <c r="P994" i="7"/>
  <c r="F1034" i="7"/>
  <c r="P1071" i="7"/>
  <c r="K1121" i="7"/>
  <c r="F1125" i="7"/>
  <c r="F1139" i="7"/>
  <c r="AD1139" i="7"/>
  <c r="K1154" i="7"/>
  <c r="K1168" i="7"/>
  <c r="K1182" i="7"/>
  <c r="AD1191" i="7"/>
  <c r="F1191" i="7"/>
  <c r="K1196" i="7"/>
  <c r="F1205" i="7"/>
  <c r="P1211" i="7"/>
  <c r="F1220" i="7"/>
  <c r="F1225" i="7"/>
  <c r="K1230" i="7"/>
  <c r="P1258" i="7"/>
  <c r="P1262" i="7"/>
  <c r="F1273" i="7"/>
  <c r="K1285" i="7"/>
  <c r="F1296" i="7"/>
  <c r="K1305" i="7"/>
  <c r="K1317" i="7"/>
  <c r="F1321" i="7"/>
  <c r="F1329" i="7"/>
  <c r="F1333" i="7"/>
  <c r="F1340" i="7"/>
  <c r="P1345" i="7"/>
  <c r="K1364" i="7"/>
  <c r="F1401" i="7"/>
  <c r="F1426" i="7"/>
  <c r="F1434" i="7"/>
  <c r="AD1441" i="7"/>
  <c r="F1441" i="7"/>
  <c r="P1449" i="7"/>
  <c r="P1460" i="7"/>
  <c r="F1474" i="7"/>
  <c r="F1492" i="7"/>
  <c r="P1313" i="7"/>
  <c r="F1344" i="7"/>
  <c r="F1348" i="7"/>
  <c r="F1375" i="7"/>
  <c r="P1391" i="7"/>
  <c r="P1398" i="7"/>
  <c r="K1401" i="7"/>
  <c r="K1405" i="7"/>
  <c r="F1419" i="7"/>
  <c r="AD1419" i="7"/>
  <c r="P1423" i="7"/>
  <c r="F1459" i="7"/>
  <c r="P1463" i="7"/>
  <c r="K1474" i="7"/>
  <c r="P1340" i="7"/>
  <c r="P1356" i="7"/>
  <c r="K1371" i="7"/>
  <c r="K1383" i="7"/>
  <c r="F1386" i="7"/>
  <c r="AD1393" i="7"/>
  <c r="F1393" i="7"/>
  <c r="P1419" i="7"/>
  <c r="P1426" i="7"/>
  <c r="F1433" i="7"/>
  <c r="K1448" i="7"/>
  <c r="AD1462" i="7"/>
  <c r="F1462" i="7"/>
  <c r="F1481" i="7"/>
  <c r="P1496" i="7"/>
  <c r="F930" i="7"/>
  <c r="K951" i="7"/>
  <c r="F971" i="7"/>
  <c r="P1008" i="7"/>
  <c r="P1013" i="7"/>
  <c r="P1064" i="7"/>
  <c r="K1084" i="7"/>
  <c r="P1100" i="7"/>
  <c r="AD1111" i="7"/>
  <c r="AD1142" i="7"/>
  <c r="F1142" i="7"/>
  <c r="P1162" i="7"/>
  <c r="K1224" i="7"/>
  <c r="P1257" i="7"/>
  <c r="F1272" i="7"/>
  <c r="AD1272" i="7"/>
  <c r="P1288" i="7"/>
  <c r="K1328" i="7"/>
  <c r="P1344" i="7"/>
  <c r="F1355" i="7"/>
  <c r="AD1360" i="7"/>
  <c r="P1367" i="7"/>
  <c r="P1371" i="7"/>
  <c r="P1379" i="7"/>
  <c r="F1440" i="7"/>
  <c r="F1455" i="7"/>
  <c r="K1462" i="7"/>
  <c r="K1481" i="7"/>
  <c r="F1484" i="7"/>
  <c r="K1499" i="7"/>
  <c r="F1126" i="7"/>
  <c r="K1147" i="7"/>
  <c r="F1167" i="7"/>
  <c r="P1204" i="7"/>
  <c r="P1209" i="7"/>
  <c r="K1229" i="7"/>
  <c r="F1237" i="7"/>
  <c r="AD1237" i="7"/>
  <c r="P1246" i="7"/>
  <c r="K1279" i="7"/>
  <c r="F1299" i="7"/>
  <c r="K1316" i="7"/>
  <c r="P1329" i="7"/>
  <c r="P1337" i="7"/>
  <c r="F1382" i="7"/>
  <c r="F1412" i="7"/>
  <c r="F1423" i="7"/>
  <c r="K1427" i="7"/>
  <c r="P1435" i="7"/>
  <c r="K1476" i="7"/>
  <c r="P1484" i="7"/>
  <c r="K1252" i="7"/>
  <c r="K1301" i="7"/>
  <c r="K1350" i="7"/>
  <c r="K1397" i="7"/>
  <c r="P1433" i="7"/>
  <c r="K1446" i="7"/>
  <c r="P1482" i="7"/>
  <c r="K1495" i="7"/>
  <c r="P931" i="7"/>
  <c r="F957" i="7"/>
  <c r="P980" i="7"/>
  <c r="F1006" i="7"/>
  <c r="P1029" i="7"/>
  <c r="F1055" i="7"/>
  <c r="P1078" i="7"/>
  <c r="F1104" i="7"/>
  <c r="P1127" i="7"/>
  <c r="F1153" i="7"/>
  <c r="P1176" i="7"/>
  <c r="F1202" i="7"/>
  <c r="P1225" i="7"/>
  <c r="F1240" i="7"/>
  <c r="F1251" i="7"/>
  <c r="P1274" i="7"/>
  <c r="F1289" i="7"/>
  <c r="F1300" i="7"/>
  <c r="P1323" i="7"/>
  <c r="F1338" i="7"/>
  <c r="F1349" i="7"/>
  <c r="P1372" i="7"/>
  <c r="F1387" i="7"/>
  <c r="K1392" i="7"/>
  <c r="F1396" i="7"/>
  <c r="F1405" i="7"/>
  <c r="P1428" i="7"/>
  <c r="F1436" i="7"/>
  <c r="K1441" i="7"/>
  <c r="F1445" i="7"/>
  <c r="F1454" i="7"/>
  <c r="P1477" i="7"/>
  <c r="F1485" i="7"/>
  <c r="K1490" i="7"/>
  <c r="F1494" i="7"/>
  <c r="K1245" i="7"/>
  <c r="K1294" i="7"/>
  <c r="K1343" i="7"/>
  <c r="P1405" i="7"/>
  <c r="K1418" i="7"/>
  <c r="P1454" i="7"/>
  <c r="K1467" i="7"/>
  <c r="P1498" i="7"/>
  <c r="E35" i="2" l="1"/>
  <c r="E66" i="2"/>
  <c r="E131" i="2"/>
  <c r="E110" i="2"/>
  <c r="E123" i="2"/>
  <c r="E106" i="2"/>
  <c r="E132" i="2"/>
  <c r="E72" i="2"/>
  <c r="P89" i="2"/>
  <c r="S89" i="2" s="1"/>
  <c r="P45" i="2"/>
  <c r="S45" i="2" s="1"/>
  <c r="P95" i="2"/>
  <c r="S95" i="2" s="1"/>
  <c r="P125" i="2"/>
  <c r="S125" i="2" s="1"/>
  <c r="I19" i="2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E59" i="2"/>
  <c r="E84" i="2"/>
  <c r="E133" i="2"/>
  <c r="L5" i="2"/>
  <c r="J185" i="2"/>
  <c r="Y124" i="6"/>
  <c r="Y125" i="6" s="1"/>
  <c r="Y126" i="6" s="1"/>
  <c r="Y127" i="6" s="1"/>
  <c r="Y128" i="6" s="1"/>
  <c r="Y129" i="6" s="1"/>
  <c r="Y130" i="6" s="1"/>
  <c r="E68" i="2"/>
  <c r="E27" i="2"/>
  <c r="E38" i="2"/>
  <c r="J940" i="2"/>
  <c r="J1039" i="2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J862" i="2"/>
  <c r="J490" i="2"/>
  <c r="O490" i="2" s="1"/>
  <c r="J1409" i="2"/>
  <c r="J841" i="2"/>
  <c r="J415" i="2"/>
  <c r="O415" i="2" s="1"/>
  <c r="J1382" i="2"/>
  <c r="J1431" i="2"/>
  <c r="J222" i="2"/>
  <c r="J416" i="2"/>
  <c r="O416" i="2" s="1"/>
  <c r="J1496" i="2"/>
  <c r="J1338" i="2"/>
  <c r="J1192" i="2"/>
  <c r="J892" i="2"/>
  <c r="J1249" i="2"/>
  <c r="J1078" i="2"/>
  <c r="J607" i="2"/>
  <c r="J623" i="2"/>
  <c r="J576" i="2"/>
  <c r="O576" i="2" s="1"/>
  <c r="J257" i="2"/>
  <c r="J1333" i="2"/>
  <c r="J960" i="2"/>
  <c r="J738" i="2"/>
  <c r="J561" i="2"/>
  <c r="O561" i="2" s="1"/>
  <c r="J719" i="2"/>
  <c r="J812" i="2"/>
  <c r="J1099" i="2"/>
  <c r="J562" i="2"/>
  <c r="O562" i="2" s="1"/>
  <c r="J247" i="2"/>
  <c r="J420" i="2"/>
  <c r="O420" i="2" s="1"/>
  <c r="J944" i="2"/>
  <c r="J588" i="2"/>
  <c r="O588" i="2" s="1"/>
  <c r="J995" i="2"/>
  <c r="J335" i="2"/>
  <c r="J608" i="2"/>
  <c r="J706" i="2"/>
  <c r="J243" i="2"/>
  <c r="J294" i="2"/>
  <c r="J1114" i="2"/>
  <c r="J896" i="2"/>
  <c r="J689" i="2"/>
  <c r="J350" i="2"/>
  <c r="J618" i="2"/>
  <c r="J1235" i="2"/>
  <c r="J1121" i="2"/>
  <c r="J367" i="2"/>
  <c r="J348" i="2"/>
  <c r="J444" i="2"/>
  <c r="O444" i="2" s="1"/>
  <c r="J521" i="2"/>
  <c r="O521" i="2" s="1"/>
  <c r="J692" i="2"/>
  <c r="J1274" i="2"/>
  <c r="J1095" i="2"/>
  <c r="J448" i="2"/>
  <c r="O448" i="2" s="1"/>
  <c r="J1088" i="2"/>
  <c r="J577" i="2"/>
  <c r="O577" i="2" s="1"/>
  <c r="J1198" i="2"/>
  <c r="J1246" i="2"/>
  <c r="J194" i="2"/>
  <c r="J878" i="2"/>
  <c r="J869" i="2"/>
  <c r="J705" i="2"/>
  <c r="J491" i="2"/>
  <c r="O491" i="2" s="1"/>
  <c r="J843" i="2"/>
  <c r="J825" i="2"/>
  <c r="J1170" i="2"/>
  <c r="J1176" i="2"/>
  <c r="J1230" i="2"/>
  <c r="J1130" i="2"/>
  <c r="J642" i="2"/>
  <c r="J1134" i="2"/>
  <c r="J1479" i="2"/>
  <c r="J1445" i="2"/>
  <c r="J962" i="2"/>
  <c r="J784" i="2"/>
  <c r="J1073" i="2"/>
  <c r="J749" i="2"/>
  <c r="J625" i="2"/>
  <c r="J1485" i="2"/>
  <c r="J1019" i="2"/>
  <c r="J1469" i="2"/>
  <c r="J1482" i="2"/>
  <c r="J729" i="2"/>
  <c r="J978" i="2"/>
  <c r="J1403" i="2"/>
  <c r="J872" i="2"/>
  <c r="J1154" i="2"/>
  <c r="J510" i="2"/>
  <c r="O510" i="2" s="1"/>
  <c r="J1284" i="2"/>
  <c r="J1377" i="2"/>
  <c r="J953" i="2"/>
  <c r="J697" i="2"/>
  <c r="J614" i="2"/>
  <c r="J659" i="2"/>
  <c r="J1014" i="2"/>
  <c r="J433" i="2"/>
  <c r="O433" i="2" s="1"/>
  <c r="J503" i="2"/>
  <c r="O503" i="2" s="1"/>
  <c r="J504" i="2"/>
  <c r="O504" i="2" s="1"/>
  <c r="J814" i="2"/>
  <c r="J956" i="2"/>
  <c r="J795" i="2"/>
  <c r="J1209" i="2"/>
  <c r="J1361" i="2"/>
  <c r="J889" i="2"/>
  <c r="J1009" i="2"/>
  <c r="J584" i="2"/>
  <c r="O584" i="2" s="1"/>
  <c r="J1091" i="2"/>
  <c r="J1300" i="2"/>
  <c r="J440" i="2"/>
  <c r="O440" i="2" s="1"/>
  <c r="J573" i="2"/>
  <c r="O573" i="2" s="1"/>
  <c r="J765" i="2"/>
  <c r="J1289" i="2"/>
  <c r="J1214" i="2"/>
  <c r="J1115" i="2"/>
  <c r="J1186" i="2"/>
  <c r="J1098" i="2"/>
  <c r="J866" i="2"/>
  <c r="J638" i="2"/>
  <c r="J932" i="2"/>
  <c r="J527" i="2"/>
  <c r="O527" i="2" s="1"/>
  <c r="J1119" i="2"/>
  <c r="J1343" i="2"/>
  <c r="J1211" i="2"/>
  <c r="J950" i="2"/>
  <c r="J1364" i="2"/>
  <c r="J1348" i="2"/>
  <c r="J1065" i="2"/>
  <c r="J465" i="2"/>
  <c r="O465" i="2" s="1"/>
  <c r="J310" i="2"/>
  <c r="J1452" i="2"/>
  <c r="J673" i="2"/>
  <c r="J343" i="2"/>
  <c r="J845" i="2"/>
  <c r="J769" i="2"/>
  <c r="J443" i="2"/>
  <c r="O443" i="2" s="1"/>
  <c r="J1392" i="2"/>
  <c r="J1107" i="2"/>
  <c r="J664" i="2"/>
  <c r="J559" i="2"/>
  <c r="O559" i="2" s="1"/>
  <c r="AC32" i="7"/>
  <c r="Y11" i="6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Y104" i="6" s="1"/>
  <c r="Y105" i="6" s="1"/>
  <c r="Y106" i="6" s="1"/>
  <c r="Y107" i="6" s="1"/>
  <c r="Y108" i="6" s="1"/>
  <c r="Y109" i="6" s="1"/>
  <c r="Y110" i="6" s="1"/>
  <c r="Y111" i="6" s="1"/>
  <c r="Y112" i="6" s="1"/>
  <c r="Y113" i="6" s="1"/>
  <c r="Y114" i="6" s="1"/>
  <c r="Y115" i="6" s="1"/>
  <c r="Y116" i="6" s="1"/>
  <c r="Y117" i="6" s="1"/>
  <c r="Y118" i="6" s="1"/>
  <c r="Y119" i="6" s="1"/>
  <c r="Y120" i="6" s="1"/>
  <c r="Y121" i="6" s="1"/>
  <c r="Y122" i="6" s="1"/>
  <c r="Y123" i="6" s="1"/>
  <c r="Y373" i="6"/>
  <c r="R3" i="2"/>
  <c r="R1462" i="2"/>
  <c r="R1412" i="2"/>
  <c r="R1014" i="2"/>
  <c r="R1475" i="2"/>
  <c r="R831" i="2"/>
  <c r="R370" i="2"/>
  <c r="R895" i="2"/>
  <c r="R88" i="2"/>
  <c r="R804" i="2"/>
  <c r="R460" i="2"/>
  <c r="R1217" i="2"/>
  <c r="R924" i="2"/>
  <c r="R392" i="2"/>
  <c r="R513" i="2"/>
  <c r="R361" i="2"/>
  <c r="R1056" i="2"/>
  <c r="Y805" i="6"/>
  <c r="R1380" i="2"/>
  <c r="R1354" i="2"/>
  <c r="Y1413" i="6"/>
  <c r="R957" i="2"/>
  <c r="R1153" i="2"/>
  <c r="R690" i="2"/>
  <c r="R559" i="2"/>
  <c r="R360" i="2"/>
  <c r="R207" i="2"/>
  <c r="R1320" i="2"/>
  <c r="R1015" i="2"/>
  <c r="R81" i="2"/>
  <c r="R668" i="2"/>
  <c r="R112" i="2"/>
  <c r="R944" i="2"/>
  <c r="R181" i="2"/>
  <c r="R342" i="2"/>
  <c r="R800" i="2"/>
  <c r="R1356" i="2"/>
  <c r="R1000" i="2"/>
  <c r="R638" i="2"/>
  <c r="R630" i="2"/>
  <c r="R347" i="2"/>
  <c r="R765" i="2"/>
  <c r="R391" i="2"/>
  <c r="R999" i="2"/>
  <c r="R762" i="2"/>
  <c r="R552" i="2"/>
  <c r="R606" i="2"/>
  <c r="R107" i="2"/>
  <c r="R456" i="2"/>
  <c r="R515" i="2"/>
  <c r="Y514" i="6"/>
  <c r="Y371" i="6"/>
  <c r="R130" i="2"/>
  <c r="R13" i="2"/>
  <c r="R1438" i="2"/>
  <c r="R1087" i="2"/>
  <c r="R557" i="2"/>
  <c r="R526" i="2"/>
  <c r="R532" i="2"/>
  <c r="R727" i="2"/>
  <c r="R825" i="2"/>
  <c r="R666" i="2"/>
  <c r="R569" i="2"/>
  <c r="R32" i="2"/>
  <c r="R412" i="2"/>
  <c r="R502" i="2"/>
  <c r="R67" i="2"/>
  <c r="R1474" i="2"/>
  <c r="R866" i="2"/>
  <c r="R1282" i="2"/>
  <c r="R880" i="2"/>
  <c r="R992" i="2"/>
  <c r="R457" i="2"/>
  <c r="R516" i="2"/>
  <c r="R278" i="2"/>
  <c r="R1492" i="2"/>
  <c r="R1236" i="2"/>
  <c r="R47" i="2"/>
  <c r="R527" i="2"/>
  <c r="R485" i="2"/>
  <c r="R71" i="2"/>
  <c r="R401" i="2"/>
  <c r="R195" i="2"/>
  <c r="R914" i="2"/>
  <c r="R113" i="2"/>
  <c r="Y461" i="6"/>
  <c r="R1425" i="2"/>
  <c r="R848" i="2"/>
  <c r="R1330" i="2"/>
  <c r="R1280" i="2"/>
  <c r="R823" i="2"/>
  <c r="R343" i="2"/>
  <c r="R385" i="2"/>
  <c r="R484" i="2"/>
  <c r="R276" i="2"/>
  <c r="Y709" i="6"/>
  <c r="R1150" i="2"/>
  <c r="R806" i="2"/>
  <c r="Y489" i="6"/>
  <c r="R328" i="2"/>
  <c r="R62" i="2"/>
  <c r="R783" i="2"/>
  <c r="R66" i="2"/>
  <c r="R948" i="2"/>
  <c r="R299" i="2"/>
  <c r="R327" i="2"/>
  <c r="R858" i="2"/>
  <c r="R59" i="2"/>
  <c r="R106" i="2"/>
  <c r="R91" i="2"/>
  <c r="R36" i="2"/>
  <c r="R121" i="2"/>
  <c r="R1278" i="2"/>
  <c r="Y824" i="6"/>
  <c r="Y277" i="6"/>
  <c r="R563" i="2"/>
  <c r="R1211" i="2"/>
  <c r="Y807" i="6"/>
  <c r="R31" i="2"/>
  <c r="R201" i="2"/>
  <c r="R319" i="2"/>
  <c r="R608" i="2"/>
  <c r="R39" i="2"/>
  <c r="R155" i="2"/>
  <c r="R290" i="2"/>
  <c r="R173" i="2"/>
  <c r="R716" i="2"/>
  <c r="R100" i="2"/>
  <c r="R84" i="2"/>
  <c r="R116" i="2"/>
  <c r="Y708" i="6"/>
  <c r="R930" i="2"/>
  <c r="R793" i="2"/>
  <c r="R817" i="2"/>
  <c r="R943" i="2"/>
  <c r="R292" i="2"/>
  <c r="R306" i="2"/>
  <c r="R461" i="2"/>
  <c r="R561" i="2"/>
  <c r="R987" i="2"/>
  <c r="R188" i="2"/>
  <c r="R544" i="2"/>
  <c r="R33" i="2"/>
  <c r="Y327" i="6"/>
  <c r="R648" i="2"/>
  <c r="R573" i="2"/>
  <c r="R145" i="2"/>
  <c r="R974" i="2"/>
  <c r="R167" i="2"/>
  <c r="R705" i="2"/>
  <c r="R51" i="2"/>
  <c r="R699" i="2"/>
  <c r="R894" i="2"/>
  <c r="R768" i="2"/>
  <c r="R874" i="2"/>
  <c r="R193" i="2"/>
  <c r="R1084" i="2"/>
  <c r="R427" i="2"/>
  <c r="R349" i="2"/>
  <c r="R780" i="2"/>
  <c r="R152" i="2"/>
  <c r="R542" i="2"/>
  <c r="R211" i="2"/>
  <c r="R317" i="2"/>
  <c r="R487" i="2"/>
  <c r="R863" i="2"/>
  <c r="R824" i="2"/>
  <c r="R206" i="2"/>
  <c r="R45" i="2"/>
  <c r="R79" i="2"/>
  <c r="Y131" i="6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R20" i="2"/>
  <c r="R1477" i="2"/>
  <c r="R862" i="2"/>
  <c r="R734" i="2"/>
  <c r="R1157" i="2"/>
  <c r="R1243" i="2"/>
  <c r="R244" i="2"/>
  <c r="R1404" i="2"/>
  <c r="R247" i="2"/>
  <c r="R135" i="2"/>
  <c r="Y258" i="6"/>
  <c r="R15" i="2"/>
  <c r="R279" i="2"/>
  <c r="R273" i="2"/>
  <c r="R134" i="2"/>
  <c r="R752" i="2"/>
  <c r="R163" i="2"/>
  <c r="R95" i="2"/>
  <c r="R1488" i="2"/>
  <c r="R472" i="2"/>
  <c r="R711" i="2"/>
  <c r="R1145" i="2"/>
  <c r="R740" i="2"/>
  <c r="R1080" i="2"/>
  <c r="R1384" i="2"/>
  <c r="R316" i="2"/>
  <c r="R761" i="2"/>
  <c r="R144" i="2"/>
  <c r="R191" i="2"/>
  <c r="R203" i="2"/>
  <c r="R275" i="2"/>
  <c r="R221" i="2"/>
  <c r="R820" i="2"/>
  <c r="R140" i="2"/>
  <c r="Y1042" i="6"/>
  <c r="R118" i="2"/>
  <c r="R56" i="2"/>
  <c r="R119" i="2"/>
  <c r="Y1478" i="6"/>
  <c r="Y280" i="6"/>
  <c r="Y527" i="6"/>
  <c r="R1437" i="2"/>
  <c r="R1060" i="2"/>
  <c r="Y654" i="6"/>
  <c r="R1133" i="2"/>
  <c r="R963" i="2"/>
  <c r="R288" i="2"/>
  <c r="R473" i="2"/>
  <c r="R40" i="2"/>
  <c r="R26" i="2"/>
  <c r="R650" i="2"/>
  <c r="R1201" i="2"/>
  <c r="R69" i="2"/>
  <c r="R553" i="2"/>
  <c r="R446" i="2"/>
  <c r="R115" i="2"/>
  <c r="R147" i="2"/>
  <c r="R172" i="2"/>
  <c r="R159" i="2"/>
  <c r="R564" i="2"/>
  <c r="R82" i="2"/>
  <c r="Y222" i="6"/>
  <c r="R42" i="2"/>
  <c r="Y503" i="6"/>
  <c r="R1310" i="2"/>
  <c r="Y1357" i="6"/>
  <c r="R390" i="2"/>
  <c r="R945" i="2"/>
  <c r="Y332" i="6"/>
  <c r="R1111" i="2"/>
  <c r="R694" i="2"/>
  <c r="R908" i="2"/>
  <c r="R588" i="2"/>
  <c r="R372" i="2"/>
  <c r="R1128" i="2"/>
  <c r="R1264" i="2"/>
  <c r="R1268" i="2"/>
  <c r="Y719" i="6"/>
  <c r="R137" i="2"/>
  <c r="R622" i="2"/>
  <c r="R1041" i="2"/>
  <c r="R217" i="2"/>
  <c r="R1285" i="2"/>
  <c r="R541" i="2"/>
  <c r="R75" i="2"/>
  <c r="R579" i="2"/>
  <c r="Y212" i="6"/>
  <c r="Y447" i="6"/>
  <c r="Y784" i="6"/>
  <c r="Y1426" i="6"/>
  <c r="Y361" i="6"/>
  <c r="Y160" i="6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R257" i="2"/>
  <c r="Y712" i="6"/>
  <c r="Y307" i="6"/>
  <c r="Y1001" i="6"/>
  <c r="R707" i="2"/>
  <c r="Y1281" i="6"/>
  <c r="Y993" i="6"/>
  <c r="Y208" i="6"/>
  <c r="Y849" i="6"/>
  <c r="Y1129" i="6"/>
  <c r="Y320" i="6"/>
  <c r="Y300" i="6"/>
  <c r="Y1493" i="6"/>
  <c r="Y1311" i="6"/>
  <c r="Y289" i="6"/>
  <c r="Y318" i="6"/>
  <c r="Y949" i="6"/>
  <c r="Y589" i="6"/>
  <c r="Y218" i="6"/>
  <c r="Y328" i="6"/>
  <c r="Y196" i="6"/>
  <c r="Y528" i="6"/>
  <c r="Y1381" i="6"/>
  <c r="Y607" i="6"/>
  <c r="Y832" i="6"/>
  <c r="R708" i="2"/>
  <c r="R718" i="2"/>
  <c r="R146" i="2"/>
  <c r="R326" i="2"/>
  <c r="Y473" i="6"/>
  <c r="Y1355" i="6"/>
  <c r="Y458" i="6"/>
  <c r="Y691" i="6"/>
  <c r="Y486" i="6"/>
  <c r="Y1475" i="6"/>
  <c r="Y1007" i="6"/>
  <c r="R1006" i="2"/>
  <c r="Y554" i="6"/>
  <c r="Y631" i="6"/>
  <c r="Y623" i="6"/>
  <c r="Y609" i="6"/>
  <c r="Y386" i="6"/>
  <c r="Y1244" i="6"/>
  <c r="Y1439" i="6"/>
  <c r="Y1015" i="6"/>
  <c r="Y735" i="6"/>
  <c r="Y859" i="6"/>
  <c r="Y826" i="6"/>
  <c r="Y1463" i="6"/>
  <c r="Y794" i="6"/>
  <c r="Y1154" i="6"/>
  <c r="Y964" i="6"/>
  <c r="Y1085" i="6"/>
  <c r="Y925" i="6"/>
  <c r="Y565" i="6"/>
  <c r="Y1158" i="6"/>
  <c r="Y329" i="6"/>
  <c r="Y1331" i="6"/>
  <c r="Y769" i="6"/>
  <c r="Y987" i="6"/>
  <c r="R986" i="2"/>
  <c r="Y1385" i="6"/>
  <c r="Y763" i="6"/>
  <c r="Y711" i="6"/>
  <c r="R710" i="2"/>
  <c r="Y1088" i="6"/>
  <c r="Y714" i="6"/>
  <c r="R713" i="2"/>
  <c r="Y639" i="6"/>
  <c r="Y1081" i="6"/>
  <c r="Y801" i="6"/>
  <c r="Y317" i="6"/>
  <c r="R1303" i="2"/>
  <c r="Y1422" i="6"/>
  <c r="R1421" i="2"/>
  <c r="Y1283" i="6"/>
  <c r="Y1112" i="6"/>
  <c r="Y562" i="6"/>
  <c r="Y1321" i="6"/>
  <c r="Y248" i="6"/>
  <c r="Y1218" i="6"/>
  <c r="Y398" i="6"/>
  <c r="R397" i="2"/>
  <c r="Y189" i="6"/>
  <c r="Y190" i="6" s="1"/>
  <c r="Y191" i="6" s="1"/>
  <c r="Y192" i="6" s="1"/>
  <c r="Y193" i="6" s="1"/>
  <c r="Y194" i="6" s="1"/>
  <c r="Y1438" i="6"/>
  <c r="Y944" i="6"/>
  <c r="Y517" i="6"/>
  <c r="Y1280" i="6"/>
  <c r="R1279" i="2"/>
  <c r="Y580" i="6"/>
  <c r="Y474" i="6"/>
  <c r="Y294" i="6"/>
  <c r="R293" i="2"/>
  <c r="Y653" i="6"/>
  <c r="R652" i="2"/>
  <c r="R888" i="2"/>
  <c r="Y889" i="6"/>
  <c r="Y1269" i="6"/>
  <c r="R653" i="2"/>
  <c r="Y1279" i="6"/>
  <c r="Y958" i="6"/>
  <c r="Y924" i="6"/>
  <c r="R923" i="2"/>
  <c r="Y1237" i="6"/>
  <c r="Y1016" i="6"/>
  <c r="R133" i="2"/>
  <c r="R488" i="2"/>
  <c r="Y553" i="6"/>
  <c r="Y915" i="6"/>
  <c r="R947" i="2"/>
  <c r="Y948" i="6"/>
  <c r="Y1476" i="6"/>
  <c r="Y741" i="6"/>
  <c r="Y462" i="6"/>
  <c r="Y279" i="6"/>
  <c r="Y204" i="6"/>
  <c r="Y931" i="6"/>
  <c r="Y867" i="6"/>
  <c r="Y739" i="6"/>
  <c r="R738" i="2"/>
  <c r="Y762" i="6"/>
  <c r="Y1151" i="6"/>
  <c r="Y671" i="6"/>
  <c r="R670" i="2"/>
  <c r="R846" i="2"/>
  <c r="Y847" i="6"/>
  <c r="R262" i="2"/>
  <c r="Y263" i="6"/>
  <c r="Y542" i="6"/>
  <c r="Y728" i="6"/>
  <c r="Y895" i="6"/>
  <c r="R331" i="2"/>
  <c r="Y881" i="6"/>
  <c r="Y401" i="6"/>
  <c r="R400" i="2"/>
  <c r="R258" i="2"/>
  <c r="Y259" i="6"/>
  <c r="Y1304" i="6"/>
  <c r="Y717" i="6"/>
  <c r="Y1100" i="6"/>
  <c r="R1099" i="2"/>
  <c r="Y896" i="6"/>
  <c r="Y695" i="6"/>
  <c r="Y393" i="6"/>
  <c r="Y402" i="6"/>
  <c r="Y650" i="6"/>
  <c r="R649" i="2"/>
  <c r="Y781" i="6"/>
  <c r="R1300" i="2"/>
  <c r="Y1301" i="6"/>
  <c r="Y1394" i="6"/>
  <c r="R1393" i="2"/>
  <c r="Y343" i="6"/>
  <c r="R53" i="2"/>
  <c r="R96" i="2"/>
  <c r="R94" i="2"/>
  <c r="R11" i="2"/>
  <c r="R34" i="2"/>
  <c r="R90" i="2"/>
  <c r="R24" i="2"/>
  <c r="R78" i="2"/>
  <c r="R86" i="2"/>
  <c r="R58" i="2"/>
  <c r="R35" i="2"/>
  <c r="R114" i="2"/>
  <c r="R46" i="2"/>
  <c r="R18" i="2"/>
  <c r="R83" i="2"/>
  <c r="R57" i="2"/>
  <c r="R8" i="2"/>
  <c r="Z5" i="6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Z101" i="6" s="1"/>
  <c r="Z102" i="6" s="1"/>
  <c r="Z103" i="6" s="1"/>
  <c r="Z104" i="6" s="1"/>
  <c r="Z105" i="6" s="1"/>
  <c r="Z106" i="6" s="1"/>
  <c r="Z107" i="6" s="1"/>
  <c r="Z108" i="6" s="1"/>
  <c r="Z109" i="6" s="1"/>
  <c r="Z110" i="6" s="1"/>
  <c r="Z111" i="6" s="1"/>
  <c r="Z112" i="6" s="1"/>
  <c r="Z113" i="6" s="1"/>
  <c r="Z114" i="6" s="1"/>
  <c r="Z115" i="6" s="1"/>
  <c r="Z116" i="6" s="1"/>
  <c r="Z117" i="6" s="1"/>
  <c r="Z118" i="6" s="1"/>
  <c r="Z119" i="6" s="1"/>
  <c r="Z120" i="6" s="1"/>
  <c r="Z121" i="6" s="1"/>
  <c r="Z122" i="6" s="1"/>
  <c r="Z123" i="6" s="1"/>
  <c r="R52" i="2"/>
  <c r="R43" i="2"/>
  <c r="R68" i="2"/>
  <c r="R55" i="2"/>
  <c r="R10" i="2"/>
  <c r="R12" i="2"/>
  <c r="R80" i="2"/>
  <c r="R22" i="2"/>
  <c r="W4" i="5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W122" i="5" s="1"/>
  <c r="W123" i="5" s="1"/>
  <c r="W124" i="5" s="1"/>
  <c r="W125" i="5" s="1"/>
  <c r="W126" i="5" s="1"/>
  <c r="W127" i="5" s="1"/>
  <c r="W128" i="5" s="1"/>
  <c r="W129" i="5" s="1"/>
  <c r="W130" i="5" s="1"/>
  <c r="W131" i="5" s="1"/>
  <c r="W132" i="5" s="1"/>
  <c r="W133" i="5" s="1"/>
  <c r="W134" i="5" s="1"/>
  <c r="W135" i="5" s="1"/>
  <c r="W136" i="5" s="1"/>
  <c r="W137" i="5" s="1"/>
  <c r="W138" i="5" s="1"/>
  <c r="W139" i="5" s="1"/>
  <c r="W140" i="5" s="1"/>
  <c r="W141" i="5" s="1"/>
  <c r="W142" i="5" s="1"/>
  <c r="W143" i="5" s="1"/>
  <c r="W144" i="5" s="1"/>
  <c r="W145" i="5" s="1"/>
  <c r="W146" i="5" s="1"/>
  <c r="W147" i="5" s="1"/>
  <c r="W148" i="5" s="1"/>
  <c r="W149" i="5" s="1"/>
  <c r="W150" i="5" s="1"/>
  <c r="W151" i="5" s="1"/>
  <c r="W152" i="5" s="1"/>
  <c r="W153" i="5" s="1"/>
  <c r="W154" i="5" s="1"/>
  <c r="S31" i="2"/>
  <c r="S113" i="2"/>
  <c r="S38" i="2"/>
  <c r="S13" i="2"/>
  <c r="S124" i="2"/>
  <c r="S10" i="2"/>
  <c r="S68" i="2"/>
  <c r="S117" i="2"/>
  <c r="S119" i="2"/>
  <c r="S107" i="2"/>
  <c r="S59" i="2"/>
  <c r="S88" i="2"/>
  <c r="S114" i="2"/>
  <c r="S29" i="2"/>
  <c r="S112" i="2"/>
  <c r="S58" i="2"/>
  <c r="S53" i="2"/>
  <c r="S118" i="2"/>
  <c r="S115" i="2"/>
  <c r="S40" i="2"/>
  <c r="S83" i="2"/>
  <c r="S99" i="2"/>
  <c r="S27" i="2"/>
  <c r="S142" i="2"/>
  <c r="S9" i="2"/>
  <c r="S178" i="2"/>
  <c r="S85" i="2"/>
  <c r="S183" i="2"/>
  <c r="S174" i="2"/>
  <c r="S28" i="2"/>
  <c r="S16" i="2"/>
  <c r="S148" i="2"/>
  <c r="S177" i="2"/>
  <c r="S104" i="2"/>
  <c r="S80" i="2"/>
  <c r="S76" i="2"/>
  <c r="S36" i="2"/>
  <c r="S69" i="2"/>
  <c r="S44" i="2"/>
  <c r="W205" i="5"/>
  <c r="S204" i="2"/>
  <c r="S60" i="2"/>
  <c r="S19" i="2"/>
  <c r="S7" i="2"/>
  <c r="S79" i="2"/>
  <c r="S56" i="2"/>
  <c r="S93" i="2"/>
  <c r="S30" i="2"/>
  <c r="S8" i="2"/>
  <c r="S103" i="2"/>
  <c r="S97" i="2"/>
  <c r="S46" i="2"/>
  <c r="S167" i="2"/>
  <c r="S11" i="2"/>
  <c r="S109" i="2"/>
  <c r="S73" i="2"/>
  <c r="S50" i="2"/>
  <c r="S17" i="2"/>
  <c r="S176" i="2"/>
  <c r="S33" i="2"/>
  <c r="W203" i="5"/>
  <c r="S202" i="2"/>
  <c r="S155" i="2"/>
  <c r="S54" i="2"/>
  <c r="S135" i="2"/>
  <c r="S20" i="2"/>
  <c r="S35" i="2"/>
  <c r="S26" i="2"/>
  <c r="S128" i="2"/>
  <c r="S15" i="2"/>
  <c r="S160" i="2"/>
  <c r="W207" i="5"/>
  <c r="S206" i="2"/>
  <c r="S96" i="2"/>
  <c r="S25" i="2"/>
  <c r="S18" i="2"/>
  <c r="S162" i="2"/>
  <c r="W1472" i="5"/>
  <c r="P1471" i="2"/>
  <c r="S1471" i="2" s="1"/>
  <c r="W1495" i="5"/>
  <c r="P1494" i="2"/>
  <c r="S1494" i="2" s="1"/>
  <c r="W1294" i="5"/>
  <c r="P1293" i="2"/>
  <c r="S1293" i="2" s="1"/>
  <c r="W1020" i="5"/>
  <c r="P1019" i="2"/>
  <c r="S1019" i="2" s="1"/>
  <c r="W1479" i="5"/>
  <c r="P1478" i="2"/>
  <c r="S1478" i="2" s="1"/>
  <c r="W1326" i="5"/>
  <c r="P1325" i="2"/>
  <c r="S1325" i="2" s="1"/>
  <c r="W592" i="5"/>
  <c r="S591" i="2"/>
  <c r="W603" i="5"/>
  <c r="S602" i="2"/>
  <c r="W1063" i="5"/>
  <c r="P1062" i="2"/>
  <c r="S1062" i="2" s="1"/>
  <c r="W710" i="5"/>
  <c r="P709" i="2"/>
  <c r="S709" i="2" s="1"/>
  <c r="W492" i="5"/>
  <c r="S491" i="2"/>
  <c r="W1059" i="5"/>
  <c r="P1058" i="2"/>
  <c r="S1058" i="2" s="1"/>
  <c r="W672" i="5"/>
  <c r="P671" i="2"/>
  <c r="S671" i="2" s="1"/>
  <c r="W371" i="5"/>
  <c r="S370" i="2"/>
  <c r="W1374" i="5"/>
  <c r="P1373" i="2"/>
  <c r="S1373" i="2" s="1"/>
  <c r="W1060" i="5"/>
  <c r="P1059" i="2"/>
  <c r="S1059" i="2" s="1"/>
  <c r="W927" i="5"/>
  <c r="P926" i="2"/>
  <c r="S926" i="2" s="1"/>
  <c r="W440" i="5"/>
  <c r="S439" i="2"/>
  <c r="W1385" i="5"/>
  <c r="P1384" i="2"/>
  <c r="S1384" i="2" s="1"/>
  <c r="W489" i="5"/>
  <c r="S488" i="2"/>
  <c r="W1378" i="5"/>
  <c r="P1377" i="2"/>
  <c r="S1377" i="2" s="1"/>
  <c r="W765" i="5"/>
  <c r="P764" i="2"/>
  <c r="S764" i="2" s="1"/>
  <c r="W536" i="5"/>
  <c r="S535" i="2"/>
  <c r="W1273" i="5"/>
  <c r="P1272" i="2"/>
  <c r="S1272" i="2" s="1"/>
  <c r="W466" i="5"/>
  <c r="S465" i="2"/>
  <c r="W274" i="5"/>
  <c r="S273" i="2"/>
  <c r="W661" i="5"/>
  <c r="P660" i="2"/>
  <c r="S660" i="2" s="1"/>
  <c r="W1034" i="5"/>
  <c r="P1033" i="2"/>
  <c r="S1033" i="2" s="1"/>
  <c r="W713" i="5"/>
  <c r="P712" i="2"/>
  <c r="S712" i="2" s="1"/>
  <c r="W914" i="5"/>
  <c r="P913" i="2"/>
  <c r="S913" i="2" s="1"/>
  <c r="W867" i="5"/>
  <c r="P866" i="2"/>
  <c r="S866" i="2" s="1"/>
  <c r="W823" i="5"/>
  <c r="P822" i="2"/>
  <c r="S822" i="2" s="1"/>
  <c r="W627" i="5"/>
  <c r="S626" i="2"/>
  <c r="W199" i="5"/>
  <c r="S198" i="2"/>
  <c r="W611" i="5"/>
  <c r="S610" i="2"/>
  <c r="W1157" i="5"/>
  <c r="P1156" i="2"/>
  <c r="S1156" i="2" s="1"/>
  <c r="W364" i="5"/>
  <c r="S363" i="2"/>
  <c r="W300" i="5"/>
  <c r="S299" i="2"/>
  <c r="W275" i="5"/>
  <c r="S274" i="2"/>
  <c r="S49" i="2"/>
  <c r="W253" i="5"/>
  <c r="S252" i="2"/>
  <c r="S190" i="2"/>
  <c r="W230" i="5"/>
  <c r="S229" i="2"/>
  <c r="W336" i="5"/>
  <c r="S335" i="2"/>
  <c r="S14" i="2"/>
  <c r="J1471" i="2"/>
  <c r="J1302" i="2"/>
  <c r="J1282" i="2"/>
  <c r="J406" i="2"/>
  <c r="O406" i="2" s="1"/>
  <c r="J306" i="2"/>
  <c r="W1054" i="5"/>
  <c r="P1053" i="2"/>
  <c r="S1053" i="2" s="1"/>
  <c r="W1460" i="5"/>
  <c r="P1459" i="2"/>
  <c r="S1459" i="2" s="1"/>
  <c r="W1017" i="5"/>
  <c r="P1016" i="2"/>
  <c r="S1016" i="2" s="1"/>
  <c r="W1236" i="5"/>
  <c r="P1235" i="2"/>
  <c r="S1235" i="2" s="1"/>
  <c r="W1286" i="5"/>
  <c r="P1285" i="2"/>
  <c r="S1285" i="2" s="1"/>
  <c r="W1379" i="5"/>
  <c r="P1378" i="2"/>
  <c r="S1378" i="2" s="1"/>
  <c r="W1458" i="5"/>
  <c r="P1457" i="2"/>
  <c r="S1457" i="2" s="1"/>
  <c r="W1193" i="5"/>
  <c r="P1192" i="2"/>
  <c r="S1192" i="2" s="1"/>
  <c r="W1315" i="5"/>
  <c r="P1314" i="2"/>
  <c r="S1314" i="2" s="1"/>
  <c r="W1000" i="5"/>
  <c r="P999" i="2"/>
  <c r="S999" i="2" s="1"/>
  <c r="W1469" i="5"/>
  <c r="P1468" i="2"/>
  <c r="S1468" i="2" s="1"/>
  <c r="W1293" i="5"/>
  <c r="P1292" i="2"/>
  <c r="S1292" i="2" s="1"/>
  <c r="W1448" i="5"/>
  <c r="P1447" i="2"/>
  <c r="S1447" i="2" s="1"/>
  <c r="W832" i="5"/>
  <c r="P831" i="2"/>
  <c r="S831" i="2" s="1"/>
  <c r="W582" i="5"/>
  <c r="S581" i="2"/>
  <c r="W1347" i="5"/>
  <c r="P1346" i="2"/>
  <c r="S1346" i="2" s="1"/>
  <c r="W1100" i="5"/>
  <c r="P1099" i="2"/>
  <c r="S1099" i="2" s="1"/>
  <c r="W799" i="5"/>
  <c r="P798" i="2"/>
  <c r="S798" i="2" s="1"/>
  <c r="W1110" i="5"/>
  <c r="P1109" i="2"/>
  <c r="S1109" i="2" s="1"/>
  <c r="W928" i="5"/>
  <c r="P927" i="2"/>
  <c r="S927" i="2" s="1"/>
  <c r="W757" i="5"/>
  <c r="P756" i="2"/>
  <c r="S756" i="2" s="1"/>
  <c r="W1323" i="5"/>
  <c r="P1322" i="2"/>
  <c r="S1322" i="2" s="1"/>
  <c r="W791" i="5"/>
  <c r="P790" i="2"/>
  <c r="S790" i="2" s="1"/>
  <c r="W415" i="5"/>
  <c r="S414" i="2"/>
  <c r="S188" i="2"/>
  <c r="W1201" i="5"/>
  <c r="P1200" i="2"/>
  <c r="S1200" i="2" s="1"/>
  <c r="W913" i="5"/>
  <c r="P912" i="2"/>
  <c r="S912" i="2" s="1"/>
  <c r="W1052" i="5"/>
  <c r="P1051" i="2"/>
  <c r="S1051" i="2" s="1"/>
  <c r="W812" i="5"/>
  <c r="P811" i="2"/>
  <c r="S811" i="2" s="1"/>
  <c r="W687" i="5"/>
  <c r="P686" i="2"/>
  <c r="S686" i="2" s="1"/>
  <c r="W525" i="5"/>
  <c r="S524" i="2"/>
  <c r="W902" i="5"/>
  <c r="P901" i="2"/>
  <c r="S901" i="2" s="1"/>
  <c r="W569" i="5"/>
  <c r="S568" i="2"/>
  <c r="W938" i="5"/>
  <c r="P937" i="2"/>
  <c r="S937" i="2" s="1"/>
  <c r="W630" i="5"/>
  <c r="S629" i="2"/>
  <c r="W756" i="5"/>
  <c r="P755" i="2"/>
  <c r="S755" i="2" s="1"/>
  <c r="W1228" i="5"/>
  <c r="P1227" i="2"/>
  <c r="S1227" i="2" s="1"/>
  <c r="W721" i="5"/>
  <c r="P720" i="2"/>
  <c r="S720" i="2" s="1"/>
  <c r="W1066" i="5"/>
  <c r="P1065" i="2"/>
  <c r="S1065" i="2" s="1"/>
  <c r="W457" i="5"/>
  <c r="S456" i="2"/>
  <c r="W955" i="5"/>
  <c r="P954" i="2"/>
  <c r="S954" i="2" s="1"/>
  <c r="W409" i="5"/>
  <c r="S408" i="2"/>
  <c r="W532" i="5"/>
  <c r="S531" i="2"/>
  <c r="W961" i="5"/>
  <c r="P960" i="2"/>
  <c r="S960" i="2" s="1"/>
  <c r="W773" i="5"/>
  <c r="P772" i="2"/>
  <c r="S772" i="2" s="1"/>
  <c r="W788" i="5"/>
  <c r="P787" i="2"/>
  <c r="S787" i="2" s="1"/>
  <c r="W458" i="5"/>
  <c r="S457" i="2"/>
  <c r="W835" i="5"/>
  <c r="P834" i="2"/>
  <c r="S834" i="2" s="1"/>
  <c r="W499" i="5"/>
  <c r="S498" i="2"/>
  <c r="W322" i="5"/>
  <c r="S321" i="2"/>
  <c r="W279" i="5"/>
  <c r="S278" i="2"/>
  <c r="W225" i="5"/>
  <c r="S224" i="2"/>
  <c r="W267" i="5"/>
  <c r="S266" i="2"/>
  <c r="W1186" i="5"/>
  <c r="P1185" i="2"/>
  <c r="S1185" i="2" s="1"/>
  <c r="W423" i="5"/>
  <c r="S422" i="2"/>
  <c r="S57" i="2"/>
  <c r="W251" i="5"/>
  <c r="S250" i="2"/>
  <c r="S116" i="2"/>
  <c r="W311" i="5"/>
  <c r="S310" i="2"/>
  <c r="W310" i="5"/>
  <c r="S309" i="2"/>
  <c r="W349" i="5"/>
  <c r="S348" i="2"/>
  <c r="W229" i="5"/>
  <c r="S228" i="2"/>
  <c r="W407" i="5"/>
  <c r="S406" i="2"/>
  <c r="J1466" i="2"/>
  <c r="J1395" i="2"/>
  <c r="J1451" i="2"/>
  <c r="J1473" i="2"/>
  <c r="J946" i="2"/>
  <c r="J216" i="2"/>
  <c r="W1053" i="5"/>
  <c r="P1052" i="2"/>
  <c r="S1052" i="2" s="1"/>
  <c r="W703" i="5"/>
  <c r="P702" i="2"/>
  <c r="S702" i="2" s="1"/>
  <c r="W424" i="5"/>
  <c r="S423" i="2"/>
  <c r="W1002" i="5"/>
  <c r="P1001" i="2"/>
  <c r="S1001" i="2" s="1"/>
  <c r="W600" i="5"/>
  <c r="S599" i="2"/>
  <c r="W366" i="5"/>
  <c r="S365" i="2"/>
  <c r="W1356" i="5"/>
  <c r="P1355" i="2"/>
  <c r="S1355" i="2" s="1"/>
  <c r="W993" i="5"/>
  <c r="P992" i="2"/>
  <c r="S992" i="2" s="1"/>
  <c r="W916" i="5"/>
  <c r="P915" i="2"/>
  <c r="S915" i="2" s="1"/>
  <c r="W381" i="5"/>
  <c r="S380" i="2"/>
  <c r="W1299" i="5"/>
  <c r="P1298" i="2"/>
  <c r="S1298" i="2" s="1"/>
  <c r="W1353" i="5"/>
  <c r="P1352" i="2"/>
  <c r="S1352" i="2" s="1"/>
  <c r="W986" i="5"/>
  <c r="P985" i="2"/>
  <c r="S985" i="2" s="1"/>
  <c r="W514" i="5"/>
  <c r="S513" i="2"/>
  <c r="W1227" i="5"/>
  <c r="P1226" i="2"/>
  <c r="S1226" i="2" s="1"/>
  <c r="W912" i="5"/>
  <c r="P911" i="2"/>
  <c r="S911" i="2" s="1"/>
  <c r="W452" i="5"/>
  <c r="S451" i="2"/>
  <c r="W1253" i="5"/>
  <c r="P1252" i="2"/>
  <c r="S1252" i="2" s="1"/>
  <c r="W793" i="5"/>
  <c r="P792" i="2"/>
  <c r="S792" i="2" s="1"/>
  <c r="W660" i="5"/>
  <c r="P659" i="2"/>
  <c r="S659" i="2" s="1"/>
  <c r="W1215" i="5"/>
  <c r="P1214" i="2"/>
  <c r="S1214" i="2" s="1"/>
  <c r="W433" i="5"/>
  <c r="S432" i="2"/>
  <c r="W1187" i="5"/>
  <c r="P1186" i="2"/>
  <c r="S1186" i="2" s="1"/>
  <c r="W511" i="5"/>
  <c r="S510" i="2"/>
  <c r="W242" i="5"/>
  <c r="S241" i="2"/>
  <c r="W314" i="5"/>
  <c r="S313" i="2"/>
  <c r="S169" i="2"/>
  <c r="W598" i="5"/>
  <c r="S597" i="2"/>
  <c r="W219" i="5"/>
  <c r="S218" i="2"/>
  <c r="W317" i="5"/>
  <c r="S316" i="2"/>
  <c r="W907" i="5"/>
  <c r="P906" i="2"/>
  <c r="S906" i="2" s="1"/>
  <c r="S154" i="2"/>
  <c r="W326" i="5"/>
  <c r="S325" i="2"/>
  <c r="S122" i="2"/>
  <c r="S156" i="2"/>
  <c r="W204" i="5"/>
  <c r="S203" i="2"/>
  <c r="W537" i="5"/>
  <c r="S536" i="2"/>
  <c r="S140" i="2"/>
  <c r="W216" i="5"/>
  <c r="S215" i="2"/>
  <c r="S84" i="2"/>
  <c r="W222" i="5"/>
  <c r="S221" i="2"/>
  <c r="S62" i="2"/>
  <c r="J1384" i="2"/>
  <c r="J1297" i="2"/>
  <c r="J1326" i="2"/>
  <c r="J1255" i="2"/>
  <c r="J1204" i="2"/>
  <c r="J1206" i="2"/>
  <c r="J381" i="2"/>
  <c r="O381" i="2" s="1"/>
  <c r="J1064" i="2"/>
  <c r="J834" i="2"/>
  <c r="J786" i="2"/>
  <c r="J1177" i="2"/>
  <c r="W1445" i="5"/>
  <c r="P1444" i="2"/>
  <c r="S1444" i="2" s="1"/>
  <c r="W1354" i="5"/>
  <c r="P1353" i="2"/>
  <c r="S1353" i="2" s="1"/>
  <c r="W1430" i="5"/>
  <c r="P1429" i="2"/>
  <c r="S1429" i="2" s="1"/>
  <c r="W1048" i="5"/>
  <c r="P1047" i="2"/>
  <c r="S1047" i="2" s="1"/>
  <c r="W1276" i="5"/>
  <c r="P1275" i="2"/>
  <c r="S1275" i="2" s="1"/>
  <c r="W1148" i="5"/>
  <c r="P1147" i="2"/>
  <c r="S1147" i="2" s="1"/>
  <c r="W1298" i="5"/>
  <c r="P1297" i="2"/>
  <c r="S1297" i="2" s="1"/>
  <c r="W634" i="5"/>
  <c r="S633" i="2"/>
  <c r="W1164" i="5"/>
  <c r="P1163" i="2"/>
  <c r="S1163" i="2" s="1"/>
  <c r="W1252" i="5"/>
  <c r="P1251" i="2"/>
  <c r="S1251" i="2" s="1"/>
  <c r="W419" i="5"/>
  <c r="S418" i="2"/>
  <c r="W1297" i="5"/>
  <c r="P1296" i="2"/>
  <c r="S1296" i="2" s="1"/>
  <c r="W502" i="5"/>
  <c r="S501" i="2"/>
  <c r="W735" i="5"/>
  <c r="P734" i="2"/>
  <c r="S734" i="2" s="1"/>
  <c r="W748" i="5"/>
  <c r="P747" i="2"/>
  <c r="S747" i="2" s="1"/>
  <c r="W720" i="5"/>
  <c r="P719" i="2"/>
  <c r="S719" i="2" s="1"/>
  <c r="W422" i="5"/>
  <c r="S421" i="2"/>
  <c r="W1309" i="5"/>
  <c r="P1308" i="2"/>
  <c r="S1308" i="2" s="1"/>
  <c r="W704" i="5"/>
  <c r="P703" i="2"/>
  <c r="S703" i="2" s="1"/>
  <c r="W378" i="5"/>
  <c r="S377" i="2"/>
  <c r="S130" i="2"/>
  <c r="W1178" i="5"/>
  <c r="P1177" i="2"/>
  <c r="S1177" i="2" s="1"/>
  <c r="W903" i="5"/>
  <c r="P902" i="2"/>
  <c r="S902" i="2" s="1"/>
  <c r="W1237" i="5"/>
  <c r="P1236" i="2"/>
  <c r="S1236" i="2" s="1"/>
  <c r="W1024" i="5"/>
  <c r="P1023" i="2"/>
  <c r="S1023" i="2" s="1"/>
  <c r="W998" i="5"/>
  <c r="P997" i="2"/>
  <c r="S997" i="2" s="1"/>
  <c r="W676" i="5"/>
  <c r="P675" i="2"/>
  <c r="S675" i="2" s="1"/>
  <c r="W464" i="5"/>
  <c r="S463" i="2"/>
  <c r="W891" i="5"/>
  <c r="P890" i="2"/>
  <c r="S890" i="2" s="1"/>
  <c r="W620" i="5"/>
  <c r="S619" i="2"/>
  <c r="W742" i="5"/>
  <c r="P741" i="2"/>
  <c r="S741" i="2" s="1"/>
  <c r="W1206" i="5"/>
  <c r="P1205" i="2"/>
  <c r="S1205" i="2" s="1"/>
  <c r="W1105" i="5"/>
  <c r="P1104" i="2"/>
  <c r="S1104" i="2" s="1"/>
  <c r="W359" i="5"/>
  <c r="S358" i="2"/>
  <c r="W1073" i="5"/>
  <c r="P1072" i="2"/>
  <c r="S1072" i="2" s="1"/>
  <c r="W718" i="5"/>
  <c r="P717" i="2"/>
  <c r="S717" i="2" s="1"/>
  <c r="W1015" i="5"/>
  <c r="P1014" i="2"/>
  <c r="S1014" i="2" s="1"/>
  <c r="W255" i="5"/>
  <c r="S254" i="2"/>
  <c r="W873" i="5"/>
  <c r="P872" i="2"/>
  <c r="S872" i="2" s="1"/>
  <c r="W522" i="5"/>
  <c r="S521" i="2"/>
  <c r="S61" i="2"/>
  <c r="W951" i="5"/>
  <c r="P950" i="2"/>
  <c r="S950" i="2" s="1"/>
  <c r="W758" i="5"/>
  <c r="P757" i="2"/>
  <c r="S757" i="2" s="1"/>
  <c r="W345" i="5"/>
  <c r="S344" i="2"/>
  <c r="W613" i="5"/>
  <c r="S612" i="2"/>
  <c r="S175" i="2"/>
  <c r="W200" i="5"/>
  <c r="S199" i="2"/>
  <c r="W412" i="5"/>
  <c r="S411" i="2"/>
  <c r="S42" i="2"/>
  <c r="W236" i="5"/>
  <c r="S235" i="2"/>
  <c r="W228" i="5"/>
  <c r="S227" i="2"/>
  <c r="S185" i="2"/>
  <c r="S193" i="2"/>
  <c r="W340" i="5"/>
  <c r="S339" i="2"/>
  <c r="W321" i="5"/>
  <c r="S320" i="2"/>
  <c r="W485" i="5"/>
  <c r="S484" i="2"/>
  <c r="S110" i="2"/>
  <c r="S22" i="2"/>
  <c r="W339" i="5"/>
  <c r="S338" i="2"/>
  <c r="J1286" i="2"/>
  <c r="J1244" i="2"/>
  <c r="W1427" i="5"/>
  <c r="P1426" i="2"/>
  <c r="S1426" i="2" s="1"/>
  <c r="W1316" i="5"/>
  <c r="P1315" i="2"/>
  <c r="S1315" i="2" s="1"/>
  <c r="W1481" i="5"/>
  <c r="P1480" i="2"/>
  <c r="S1480" i="2" s="1"/>
  <c r="W1412" i="5"/>
  <c r="P1411" i="2"/>
  <c r="S1411" i="2" s="1"/>
  <c r="J1449" i="2"/>
  <c r="J1373" i="2"/>
  <c r="J640" i="2"/>
  <c r="J669" i="2"/>
  <c r="W1431" i="5"/>
  <c r="P1430" i="2"/>
  <c r="S1430" i="2" s="1"/>
  <c r="W1403" i="5"/>
  <c r="P1402" i="2"/>
  <c r="S1402" i="2" s="1"/>
  <c r="W1360" i="5"/>
  <c r="P1359" i="2"/>
  <c r="S1359" i="2" s="1"/>
  <c r="W990" i="5"/>
  <c r="P989" i="2"/>
  <c r="S989" i="2" s="1"/>
  <c r="W1367" i="5"/>
  <c r="P1366" i="2"/>
  <c r="S1366" i="2" s="1"/>
  <c r="W896" i="5"/>
  <c r="P895" i="2"/>
  <c r="S895" i="2" s="1"/>
  <c r="W1269" i="5"/>
  <c r="P1268" i="2"/>
  <c r="S1268" i="2" s="1"/>
  <c r="W1106" i="5"/>
  <c r="P1105" i="2"/>
  <c r="S1105" i="2" s="1"/>
  <c r="W1384" i="5"/>
  <c r="P1383" i="2"/>
  <c r="S1383" i="2" s="1"/>
  <c r="W1115" i="5"/>
  <c r="P1114" i="2"/>
  <c r="S1114" i="2" s="1"/>
  <c r="W1290" i="5"/>
  <c r="P1289" i="2"/>
  <c r="S1289" i="2" s="1"/>
  <c r="W1025" i="5"/>
  <c r="P1024" i="2"/>
  <c r="S1024" i="2" s="1"/>
  <c r="W420" i="5"/>
  <c r="S419" i="2"/>
  <c r="W949" i="5"/>
  <c r="P948" i="2"/>
  <c r="S948" i="2" s="1"/>
  <c r="W295" i="5"/>
  <c r="S294" i="2"/>
  <c r="W1267" i="5"/>
  <c r="P1266" i="2"/>
  <c r="S1266" i="2" s="1"/>
  <c r="W1320" i="5"/>
  <c r="P1319" i="2"/>
  <c r="S1319" i="2" s="1"/>
  <c r="W946" i="5"/>
  <c r="P945" i="2"/>
  <c r="S945" i="2" s="1"/>
  <c r="W1197" i="5"/>
  <c r="P1196" i="2"/>
  <c r="S1196" i="2" s="1"/>
  <c r="W889" i="5"/>
  <c r="P888" i="2"/>
  <c r="S888" i="2" s="1"/>
  <c r="W690" i="5"/>
  <c r="P689" i="2"/>
  <c r="S689" i="2" s="1"/>
  <c r="W362" i="5"/>
  <c r="S361" i="2"/>
  <c r="W1150" i="5"/>
  <c r="P1149" i="2"/>
  <c r="S1149" i="2" s="1"/>
  <c r="W695" i="5"/>
  <c r="P694" i="2"/>
  <c r="S694" i="2" s="1"/>
  <c r="W1457" i="5"/>
  <c r="P1456" i="2"/>
  <c r="S1456" i="2" s="1"/>
  <c r="W1081" i="5"/>
  <c r="P1080" i="2"/>
  <c r="S1080" i="2" s="1"/>
  <c r="W789" i="5"/>
  <c r="P788" i="2"/>
  <c r="S788" i="2" s="1"/>
  <c r="W609" i="5"/>
  <c r="S608" i="2"/>
  <c r="W798" i="5"/>
  <c r="P797" i="2"/>
  <c r="S797" i="2" s="1"/>
  <c r="W513" i="5"/>
  <c r="S512" i="2"/>
  <c r="W548" i="5"/>
  <c r="S547" i="2"/>
  <c r="W864" i="5"/>
  <c r="P863" i="2"/>
  <c r="S863" i="2" s="1"/>
  <c r="W658" i="5"/>
  <c r="P657" i="2"/>
  <c r="S657" i="2" s="1"/>
  <c r="W1003" i="5"/>
  <c r="P1002" i="2"/>
  <c r="S1002" i="2" s="1"/>
  <c r="S159" i="2"/>
  <c r="W640" i="5"/>
  <c r="S639" i="2"/>
  <c r="W933" i="5"/>
  <c r="P932" i="2"/>
  <c r="S932" i="2" s="1"/>
  <c r="W659" i="5"/>
  <c r="P658" i="2"/>
  <c r="S658" i="2" s="1"/>
  <c r="W669" i="5"/>
  <c r="P668" i="2"/>
  <c r="S668" i="2" s="1"/>
  <c r="W288" i="5"/>
  <c r="S287" i="2"/>
  <c r="W1070" i="5"/>
  <c r="P1069" i="2"/>
  <c r="S1069" i="2" s="1"/>
  <c r="W1348" i="5"/>
  <c r="P1347" i="2"/>
  <c r="S1347" i="2" s="1"/>
  <c r="W595" i="5"/>
  <c r="S594" i="2"/>
  <c r="W298" i="5"/>
  <c r="S297" i="2"/>
  <c r="W344" i="5"/>
  <c r="S343" i="2"/>
  <c r="W490" i="5"/>
  <c r="S489" i="2"/>
  <c r="W294" i="5"/>
  <c r="S293" i="2"/>
  <c r="S189" i="2"/>
  <c r="S151" i="2"/>
  <c r="S184" i="2"/>
  <c r="W280" i="5"/>
  <c r="S279" i="2"/>
  <c r="J1368" i="2"/>
  <c r="J1275" i="2"/>
  <c r="J645" i="2"/>
  <c r="J154" i="2"/>
  <c r="W1021" i="5"/>
  <c r="P1020" i="2"/>
  <c r="S1020" i="2" s="1"/>
  <c r="W1109" i="5"/>
  <c r="P1108" i="2"/>
  <c r="S1108" i="2" s="1"/>
  <c r="W389" i="5"/>
  <c r="S388" i="2"/>
  <c r="W884" i="5"/>
  <c r="P883" i="2"/>
  <c r="S883" i="2" s="1"/>
  <c r="W563" i="5"/>
  <c r="S562" i="2"/>
  <c r="W1258" i="5"/>
  <c r="P1257" i="2"/>
  <c r="S1257" i="2" s="1"/>
  <c r="W245" i="5"/>
  <c r="S244" i="2"/>
  <c r="W1035" i="5"/>
  <c r="P1034" i="2"/>
  <c r="S1034" i="2" s="1"/>
  <c r="W662" i="5"/>
  <c r="P661" i="2"/>
  <c r="S661" i="2" s="1"/>
  <c r="W639" i="5"/>
  <c r="S638" i="2"/>
  <c r="W450" i="5"/>
  <c r="S449" i="2"/>
  <c r="W1127" i="5"/>
  <c r="P1126" i="2"/>
  <c r="S1126" i="2" s="1"/>
  <c r="W900" i="5"/>
  <c r="P899" i="2"/>
  <c r="S899" i="2" s="1"/>
  <c r="W1216" i="5"/>
  <c r="P1215" i="2"/>
  <c r="S1215" i="2" s="1"/>
  <c r="W963" i="5"/>
  <c r="P962" i="2"/>
  <c r="S962" i="2" s="1"/>
  <c r="W982" i="5"/>
  <c r="P981" i="2"/>
  <c r="S981" i="2" s="1"/>
  <c r="W614" i="5"/>
  <c r="S613" i="2"/>
  <c r="W411" i="5"/>
  <c r="S410" i="2"/>
  <c r="W459" i="5"/>
  <c r="S458" i="2"/>
  <c r="W1117" i="5"/>
  <c r="P1116" i="2"/>
  <c r="S1116" i="2" s="1"/>
  <c r="W350" i="5"/>
  <c r="S349" i="2"/>
  <c r="W984" i="5"/>
  <c r="P983" i="2"/>
  <c r="S983" i="2" s="1"/>
  <c r="W515" i="5"/>
  <c r="S514" i="2"/>
  <c r="W570" i="5"/>
  <c r="S569" i="2"/>
  <c r="W363" i="5"/>
  <c r="S362" i="2"/>
  <c r="W1147" i="5"/>
  <c r="P1146" i="2"/>
  <c r="S1146" i="2" s="1"/>
  <c r="S81" i="2"/>
  <c r="W278" i="5"/>
  <c r="S277" i="2"/>
  <c r="W675" i="5"/>
  <c r="P674" i="2"/>
  <c r="S674" i="2" s="1"/>
  <c r="S101" i="2"/>
  <c r="S65" i="2"/>
  <c r="S102" i="2"/>
  <c r="W202" i="5"/>
  <c r="S201" i="2"/>
  <c r="S131" i="2"/>
  <c r="S77" i="2"/>
  <c r="S137" i="2"/>
  <c r="J1444" i="2"/>
  <c r="J1270" i="2"/>
  <c r="J1260" i="2"/>
  <c r="J395" i="2"/>
  <c r="O395" i="2" s="1"/>
  <c r="J242" i="2"/>
  <c r="J794" i="2"/>
  <c r="J1331" i="2"/>
  <c r="J366" i="2"/>
  <c r="W1426" i="5"/>
  <c r="P1425" i="2"/>
  <c r="S1425" i="2" s="1"/>
  <c r="W553" i="5"/>
  <c r="S552" i="2"/>
  <c r="W1488" i="5"/>
  <c r="P1487" i="2"/>
  <c r="S1487" i="2" s="1"/>
  <c r="W1492" i="5"/>
  <c r="P1491" i="2"/>
  <c r="S1491" i="2" s="1"/>
  <c r="W1502" i="5"/>
  <c r="P1501" i="2"/>
  <c r="S1501" i="2" s="1"/>
  <c r="W1482" i="5"/>
  <c r="P1481" i="2"/>
  <c r="S1481" i="2" s="1"/>
  <c r="W1349" i="5"/>
  <c r="P1348" i="2"/>
  <c r="S1348" i="2" s="1"/>
  <c r="W1264" i="5"/>
  <c r="P1263" i="2"/>
  <c r="S1263" i="2" s="1"/>
  <c r="W616" i="5"/>
  <c r="S615" i="2"/>
  <c r="W1170" i="5"/>
  <c r="P1169" i="2"/>
  <c r="S1169" i="2" s="1"/>
  <c r="W1199" i="5"/>
  <c r="P1198" i="2"/>
  <c r="S1198" i="2" s="1"/>
  <c r="W1441" i="5"/>
  <c r="P1440" i="2"/>
  <c r="S1440" i="2" s="1"/>
  <c r="W1409" i="5"/>
  <c r="P1408" i="2"/>
  <c r="S1408" i="2" s="1"/>
  <c r="W1455" i="5"/>
  <c r="P1454" i="2"/>
  <c r="S1454" i="2" s="1"/>
  <c r="W1288" i="5"/>
  <c r="P1287" i="2"/>
  <c r="S1287" i="2" s="1"/>
  <c r="W1470" i="5"/>
  <c r="P1469" i="2"/>
  <c r="S1469" i="2" s="1"/>
  <c r="W1343" i="5"/>
  <c r="P1342" i="2"/>
  <c r="S1342" i="2" s="1"/>
  <c r="W750" i="5"/>
  <c r="P749" i="2"/>
  <c r="S749" i="2" s="1"/>
  <c r="W1213" i="5"/>
  <c r="P1212" i="2"/>
  <c r="S1212" i="2" s="1"/>
  <c r="W1255" i="5"/>
  <c r="P1254" i="2"/>
  <c r="S1254" i="2" s="1"/>
  <c r="W919" i="5"/>
  <c r="P918" i="2"/>
  <c r="S918" i="2" s="1"/>
  <c r="W1229" i="5"/>
  <c r="P1228" i="2"/>
  <c r="S1228" i="2" s="1"/>
  <c r="W1368" i="5"/>
  <c r="P1367" i="2"/>
  <c r="S1367" i="2" s="1"/>
  <c r="W905" i="5"/>
  <c r="P904" i="2"/>
  <c r="S904" i="2" s="1"/>
  <c r="W1094" i="5"/>
  <c r="P1093" i="2"/>
  <c r="S1093" i="2" s="1"/>
  <c r="W736" i="5"/>
  <c r="P735" i="2"/>
  <c r="S735" i="2" s="1"/>
  <c r="W1257" i="5"/>
  <c r="P1256" i="2"/>
  <c r="S1256" i="2" s="1"/>
  <c r="W865" i="5"/>
  <c r="P864" i="2"/>
  <c r="S864" i="2" s="1"/>
  <c r="W641" i="5"/>
  <c r="S640" i="2"/>
  <c r="W284" i="5"/>
  <c r="S283" i="2"/>
  <c r="W964" i="5"/>
  <c r="P963" i="2"/>
  <c r="S963" i="2" s="1"/>
  <c r="W805" i="5"/>
  <c r="P804" i="2"/>
  <c r="S804" i="2" s="1"/>
  <c r="W1251" i="5"/>
  <c r="P1250" i="2"/>
  <c r="S1250" i="2" s="1"/>
  <c r="W866" i="5"/>
  <c r="P865" i="2"/>
  <c r="S865" i="2" s="1"/>
  <c r="W875" i="5"/>
  <c r="P874" i="2"/>
  <c r="S874" i="2" s="1"/>
  <c r="W356" i="5"/>
  <c r="S355" i="2"/>
  <c r="W1008" i="5"/>
  <c r="P1007" i="2"/>
  <c r="S1007" i="2" s="1"/>
  <c r="W674" i="5"/>
  <c r="P673" i="2"/>
  <c r="S673" i="2" s="1"/>
  <c r="W347" i="5"/>
  <c r="S346" i="2"/>
  <c r="W1449" i="5"/>
  <c r="P1448" i="2"/>
  <c r="S1448" i="2" s="1"/>
  <c r="W1022" i="5"/>
  <c r="P1021" i="2"/>
  <c r="S1021" i="2" s="1"/>
  <c r="W871" i="5"/>
  <c r="P870" i="2"/>
  <c r="S870" i="2" s="1"/>
  <c r="W1212" i="5"/>
  <c r="P1211" i="2"/>
  <c r="S1211" i="2" s="1"/>
  <c r="W915" i="5"/>
  <c r="P914" i="2"/>
  <c r="S914" i="2" s="1"/>
  <c r="W767" i="5"/>
  <c r="P766" i="2"/>
  <c r="S766" i="2" s="1"/>
  <c r="W439" i="5"/>
  <c r="S438" i="2"/>
  <c r="W1152" i="5"/>
  <c r="P1151" i="2"/>
  <c r="S1151" i="2" s="1"/>
  <c r="W574" i="5"/>
  <c r="S573" i="2"/>
  <c r="W588" i="5"/>
  <c r="S587" i="2"/>
  <c r="W385" i="5"/>
  <c r="S384" i="2"/>
  <c r="W447" i="5"/>
  <c r="S446" i="2"/>
  <c r="W383" i="5"/>
  <c r="S382" i="2"/>
  <c r="S90" i="2"/>
  <c r="W590" i="5"/>
  <c r="S589" i="2"/>
  <c r="W996" i="5"/>
  <c r="P995" i="2"/>
  <c r="S995" i="2" s="1"/>
  <c r="W465" i="5"/>
  <c r="S464" i="2"/>
  <c r="J1433" i="2"/>
  <c r="J1351" i="2"/>
  <c r="J1456" i="2"/>
  <c r="J1172" i="2"/>
  <c r="J840" i="2"/>
  <c r="J518" i="2"/>
  <c r="O518" i="2" s="1"/>
  <c r="J774" i="2"/>
  <c r="J920" i="2"/>
  <c r="J231" i="2"/>
  <c r="J628" i="2"/>
  <c r="W1200" i="5"/>
  <c r="P1199" i="2"/>
  <c r="S1199" i="2" s="1"/>
  <c r="W1061" i="5"/>
  <c r="P1060" i="2"/>
  <c r="S1060" i="2" s="1"/>
  <c r="W1208" i="5"/>
  <c r="P1207" i="2"/>
  <c r="S1207" i="2" s="1"/>
  <c r="W828" i="5"/>
  <c r="P827" i="2"/>
  <c r="S827" i="2" s="1"/>
  <c r="W814" i="5"/>
  <c r="P813" i="2"/>
  <c r="S813" i="2" s="1"/>
  <c r="W1489" i="5"/>
  <c r="P1488" i="2"/>
  <c r="S1488" i="2" s="1"/>
  <c r="W1417" i="5"/>
  <c r="P1416" i="2"/>
  <c r="S1416" i="2" s="1"/>
  <c r="W1295" i="5"/>
  <c r="P1294" i="2"/>
  <c r="S1294" i="2" s="1"/>
  <c r="W1314" i="5"/>
  <c r="P1313" i="2"/>
  <c r="S1313" i="2" s="1"/>
  <c r="W1436" i="5"/>
  <c r="P1435" i="2"/>
  <c r="S1435" i="2" s="1"/>
  <c r="W1478" i="5"/>
  <c r="P1477" i="2"/>
  <c r="S1477" i="2" s="1"/>
  <c r="W859" i="5"/>
  <c r="P858" i="2"/>
  <c r="S858" i="2" s="1"/>
  <c r="W593" i="5"/>
  <c r="S592" i="2"/>
  <c r="W843" i="5"/>
  <c r="P842" i="2"/>
  <c r="S842" i="2" s="1"/>
  <c r="W638" i="5"/>
  <c r="S637" i="2"/>
  <c r="W341" i="5"/>
  <c r="S340" i="2"/>
  <c r="W1332" i="5"/>
  <c r="P1331" i="2"/>
  <c r="S1331" i="2" s="1"/>
  <c r="W874" i="5"/>
  <c r="P873" i="2"/>
  <c r="S873" i="2" s="1"/>
  <c r="W449" i="5"/>
  <c r="S448" i="2"/>
  <c r="W952" i="5"/>
  <c r="P951" i="2"/>
  <c r="S951" i="2" s="1"/>
  <c r="W790" i="5"/>
  <c r="P789" i="2"/>
  <c r="S789" i="2" s="1"/>
  <c r="S179" i="2"/>
  <c r="W1004" i="5"/>
  <c r="P1003" i="2"/>
  <c r="S1003" i="2" s="1"/>
  <c r="W539" i="5"/>
  <c r="S538" i="2"/>
  <c r="W629" i="5"/>
  <c r="S628" i="2"/>
  <c r="W580" i="5"/>
  <c r="S579" i="2"/>
  <c r="W764" i="5"/>
  <c r="P763" i="2"/>
  <c r="S763" i="2" s="1"/>
  <c r="W384" i="5"/>
  <c r="S383" i="2"/>
  <c r="W392" i="5"/>
  <c r="S391" i="2"/>
  <c r="W766" i="5"/>
  <c r="P765" i="2"/>
  <c r="S765" i="2" s="1"/>
  <c r="W943" i="5"/>
  <c r="P942" i="2"/>
  <c r="S942" i="2" s="1"/>
  <c r="W771" i="5"/>
  <c r="P770" i="2"/>
  <c r="S770" i="2" s="1"/>
  <c r="W948" i="5"/>
  <c r="P947" i="2"/>
  <c r="S947" i="2" s="1"/>
  <c r="W637" i="5"/>
  <c r="S636" i="2"/>
  <c r="W991" i="5"/>
  <c r="P990" i="2"/>
  <c r="S990" i="2" s="1"/>
  <c r="S72" i="2"/>
  <c r="W901" i="5"/>
  <c r="P900" i="2"/>
  <c r="S900" i="2" s="1"/>
  <c r="W655" i="5"/>
  <c r="P654" i="2"/>
  <c r="S654" i="2" s="1"/>
  <c r="W238" i="5"/>
  <c r="S237" i="2"/>
  <c r="W561" i="5"/>
  <c r="S560" i="2"/>
  <c r="W496" i="5"/>
  <c r="S495" i="2"/>
  <c r="W1274" i="5"/>
  <c r="P1273" i="2"/>
  <c r="S1273" i="2" s="1"/>
  <c r="W265" i="5"/>
  <c r="S264" i="2"/>
  <c r="W329" i="5"/>
  <c r="S328" i="2"/>
  <c r="S4" i="2"/>
  <c r="S94" i="2"/>
  <c r="S149" i="2"/>
  <c r="S100" i="2"/>
  <c r="S126" i="2"/>
  <c r="S132" i="2"/>
  <c r="S133" i="2"/>
  <c r="W239" i="5"/>
  <c r="S238" i="2"/>
  <c r="W281" i="5"/>
  <c r="S280" i="2"/>
  <c r="W451" i="5"/>
  <c r="S450" i="2"/>
  <c r="S78" i="2"/>
  <c r="J1199" i="2"/>
  <c r="J1358" i="2"/>
  <c r="W1084" i="5"/>
  <c r="P1083" i="2"/>
  <c r="S1083" i="2" s="1"/>
  <c r="W1501" i="5"/>
  <c r="P1500" i="2"/>
  <c r="S1500" i="2" s="1"/>
  <c r="W1451" i="5"/>
  <c r="P1450" i="2"/>
  <c r="S1450" i="2" s="1"/>
  <c r="W1444" i="5"/>
  <c r="P1443" i="2"/>
  <c r="S1443" i="2" s="1"/>
  <c r="W1192" i="5"/>
  <c r="P1191" i="2"/>
  <c r="S1191" i="2" s="1"/>
  <c r="W1447" i="5"/>
  <c r="P1446" i="2"/>
  <c r="S1446" i="2" s="1"/>
  <c r="W1291" i="5"/>
  <c r="P1290" i="2"/>
  <c r="S1290" i="2" s="1"/>
  <c r="W1300" i="5"/>
  <c r="P1299" i="2"/>
  <c r="S1299" i="2" s="1"/>
  <c r="W484" i="5"/>
  <c r="S483" i="2"/>
  <c r="W1183" i="5"/>
  <c r="P1182" i="2"/>
  <c r="S1182" i="2" s="1"/>
  <c r="W1238" i="5"/>
  <c r="P1237" i="2"/>
  <c r="S1237" i="2" s="1"/>
  <c r="W624" i="5"/>
  <c r="S623" i="2"/>
  <c r="W508" i="5"/>
  <c r="S507" i="2"/>
  <c r="W1311" i="5"/>
  <c r="P1310" i="2"/>
  <c r="S1310" i="2" s="1"/>
  <c r="W877" i="5"/>
  <c r="P876" i="2"/>
  <c r="S876" i="2" s="1"/>
  <c r="W1355" i="5"/>
  <c r="P1354" i="2"/>
  <c r="S1354" i="2" s="1"/>
  <c r="W1049" i="5"/>
  <c r="P1048" i="2"/>
  <c r="S1048" i="2" s="1"/>
  <c r="W1108" i="5"/>
  <c r="P1107" i="2"/>
  <c r="S1107" i="2" s="1"/>
  <c r="W1211" i="5"/>
  <c r="P1210" i="2"/>
  <c r="S1210" i="2" s="1"/>
  <c r="W876" i="5"/>
  <c r="P875" i="2"/>
  <c r="S875" i="2" s="1"/>
  <c r="W1096" i="5"/>
  <c r="P1095" i="2"/>
  <c r="S1095" i="2" s="1"/>
  <c r="W256" i="5"/>
  <c r="S255" i="2"/>
  <c r="W1226" i="5"/>
  <c r="P1225" i="2"/>
  <c r="S1225" i="2" s="1"/>
  <c r="W1230" i="5"/>
  <c r="P1229" i="2"/>
  <c r="S1229" i="2" s="1"/>
  <c r="W844" i="5"/>
  <c r="P843" i="2"/>
  <c r="S843" i="2" s="1"/>
  <c r="W425" i="5"/>
  <c r="S424" i="2"/>
  <c r="W1124" i="5"/>
  <c r="P1123" i="2"/>
  <c r="S1123" i="2" s="1"/>
  <c r="W343" i="5"/>
  <c r="S342" i="2"/>
  <c r="W954" i="5"/>
  <c r="P953" i="2"/>
  <c r="S953" i="2" s="1"/>
  <c r="W1366" i="5"/>
  <c r="P1365" i="2"/>
  <c r="S1365" i="2" s="1"/>
  <c r="W994" i="5"/>
  <c r="P993" i="2"/>
  <c r="S993" i="2" s="1"/>
  <c r="W853" i="5"/>
  <c r="P852" i="2"/>
  <c r="S852" i="2" s="1"/>
  <c r="W862" i="5"/>
  <c r="P861" i="2"/>
  <c r="S861" i="2" s="1"/>
  <c r="W1118" i="5"/>
  <c r="P1117" i="2"/>
  <c r="S1117" i="2" s="1"/>
  <c r="W926" i="5"/>
  <c r="P925" i="2"/>
  <c r="S925" i="2" s="1"/>
  <c r="W538" i="5"/>
  <c r="S537" i="2"/>
  <c r="W380" i="5"/>
  <c r="S379" i="2"/>
  <c r="W585" i="5"/>
  <c r="S584" i="2"/>
  <c r="W323" i="5"/>
  <c r="S322" i="2"/>
  <c r="W895" i="5"/>
  <c r="P894" i="2"/>
  <c r="S894" i="2" s="1"/>
  <c r="W521" i="5"/>
  <c r="S520" i="2"/>
  <c r="S71" i="2"/>
  <c r="W837" i="5"/>
  <c r="P836" i="2"/>
  <c r="S836" i="2" s="1"/>
  <c r="W628" i="5"/>
  <c r="S627" i="2"/>
  <c r="W987" i="5"/>
  <c r="P986" i="2"/>
  <c r="S986" i="2" s="1"/>
  <c r="W1480" i="5"/>
  <c r="P1479" i="2"/>
  <c r="S1479" i="2" s="1"/>
  <c r="W528" i="5"/>
  <c r="S527" i="2"/>
  <c r="W842" i="5"/>
  <c r="P841" i="2"/>
  <c r="S841" i="2" s="1"/>
  <c r="W338" i="5"/>
  <c r="S337" i="2"/>
  <c r="W882" i="5"/>
  <c r="P881" i="2"/>
  <c r="S881" i="2" s="1"/>
  <c r="W997" i="5"/>
  <c r="P996" i="2"/>
  <c r="S996" i="2" s="1"/>
  <c r="W602" i="5"/>
  <c r="S601" i="2"/>
  <c r="W623" i="5"/>
  <c r="S622" i="2"/>
  <c r="W482" i="5"/>
  <c r="S481" i="2"/>
  <c r="W348" i="5"/>
  <c r="S347" i="2"/>
  <c r="W803" i="5"/>
  <c r="P802" i="2"/>
  <c r="S802" i="2" s="1"/>
  <c r="W571" i="5"/>
  <c r="S570" i="2"/>
  <c r="W612" i="5"/>
  <c r="S611" i="2"/>
  <c r="J1237" i="2"/>
  <c r="J213" i="2"/>
  <c r="W1339" i="5"/>
  <c r="P1338" i="2"/>
  <c r="S1338" i="2" s="1"/>
  <c r="W1471" i="5"/>
  <c r="P1470" i="2"/>
  <c r="S1470" i="2" s="1"/>
  <c r="W1406" i="5"/>
  <c r="P1405" i="2"/>
  <c r="S1405" i="2" s="1"/>
  <c r="W1428" i="5"/>
  <c r="P1427" i="2"/>
  <c r="S1427" i="2" s="1"/>
  <c r="W1263" i="5"/>
  <c r="P1262" i="2"/>
  <c r="S1262" i="2" s="1"/>
  <c r="W1404" i="5"/>
  <c r="P1403" i="2"/>
  <c r="S1403" i="2" s="1"/>
  <c r="W1474" i="5"/>
  <c r="P1473" i="2"/>
  <c r="S1473" i="2" s="1"/>
  <c r="W705" i="5"/>
  <c r="P704" i="2"/>
  <c r="S704" i="2" s="1"/>
  <c r="W1180" i="5"/>
  <c r="P1179" i="2"/>
  <c r="S1179" i="2" s="1"/>
  <c r="W635" i="5"/>
  <c r="S634" i="2"/>
  <c r="W813" i="5"/>
  <c r="P812" i="2"/>
  <c r="S812" i="2" s="1"/>
  <c r="W337" i="5"/>
  <c r="S336" i="2"/>
  <c r="W1196" i="5"/>
  <c r="P1195" i="2"/>
  <c r="S1195" i="2" s="1"/>
  <c r="W436" i="5"/>
  <c r="S435" i="2"/>
  <c r="S120" i="2"/>
  <c r="W940" i="5"/>
  <c r="P939" i="2"/>
  <c r="S939" i="2" s="1"/>
  <c r="W983" i="5"/>
  <c r="P982" i="2"/>
  <c r="S982" i="2" s="1"/>
  <c r="W597" i="5"/>
  <c r="S596" i="2"/>
  <c r="W840" i="5"/>
  <c r="P839" i="2"/>
  <c r="S839" i="2" s="1"/>
  <c r="W560" i="5"/>
  <c r="S559" i="2"/>
  <c r="W621" i="5"/>
  <c r="S620" i="2"/>
  <c r="W246" i="5"/>
  <c r="S245" i="2"/>
  <c r="W1328" i="5"/>
  <c r="P1327" i="2"/>
  <c r="S1327" i="2" s="1"/>
  <c r="W1161" i="5"/>
  <c r="P1160" i="2"/>
  <c r="S1160" i="2" s="1"/>
  <c r="W846" i="5"/>
  <c r="P845" i="2"/>
  <c r="S845" i="2" s="1"/>
  <c r="W722" i="5"/>
  <c r="P721" i="2"/>
  <c r="S721" i="2" s="1"/>
  <c r="W1278" i="5"/>
  <c r="P1277" i="2"/>
  <c r="S1277" i="2" s="1"/>
  <c r="W733" i="5"/>
  <c r="P732" i="2"/>
  <c r="S732" i="2" s="1"/>
  <c r="W331" i="5"/>
  <c r="S330" i="2"/>
  <c r="W524" i="5"/>
  <c r="S523" i="2"/>
  <c r="W732" i="5"/>
  <c r="P731" i="2"/>
  <c r="S731" i="2" s="1"/>
  <c r="W297" i="5"/>
  <c r="S296" i="2"/>
  <c r="W1245" i="5"/>
  <c r="P1244" i="2"/>
  <c r="S1244" i="2" s="1"/>
  <c r="S139" i="2"/>
  <c r="W908" i="5"/>
  <c r="P907" i="2"/>
  <c r="S907" i="2" s="1"/>
  <c r="W258" i="5"/>
  <c r="S257" i="2"/>
  <c r="S21" i="2"/>
  <c r="S180" i="2"/>
  <c r="S48" i="2"/>
  <c r="S82" i="2"/>
  <c r="S121" i="2"/>
  <c r="S161" i="2"/>
  <c r="S91" i="2"/>
  <c r="W221" i="5"/>
  <c r="S220" i="2"/>
  <c r="W211" i="5"/>
  <c r="S210" i="2"/>
  <c r="S164" i="2"/>
  <c r="W270" i="5"/>
  <c r="S269" i="2"/>
  <c r="S43" i="2"/>
  <c r="W1036" i="5"/>
  <c r="P1035" i="2"/>
  <c r="S1035" i="2" s="1"/>
  <c r="J532" i="2"/>
  <c r="O532" i="2" s="1"/>
  <c r="W509" i="5"/>
  <c r="S508" i="2"/>
  <c r="W1496" i="5"/>
  <c r="P1495" i="2"/>
  <c r="S1495" i="2" s="1"/>
  <c r="W989" i="5"/>
  <c r="P988" i="2"/>
  <c r="S988" i="2" s="1"/>
  <c r="W1330" i="5"/>
  <c r="P1329" i="2"/>
  <c r="S1329" i="2" s="1"/>
  <c r="W1279" i="5"/>
  <c r="P1278" i="2"/>
  <c r="S1278" i="2" s="1"/>
  <c r="W1371" i="5"/>
  <c r="P1370" i="2"/>
  <c r="S1370" i="2" s="1"/>
  <c r="W1468" i="5"/>
  <c r="P1467" i="2"/>
  <c r="S1467" i="2" s="1"/>
  <c r="W1159" i="5"/>
  <c r="P1158" i="2"/>
  <c r="S1158" i="2" s="1"/>
  <c r="W1388" i="5"/>
  <c r="P1387" i="2"/>
  <c r="S1387" i="2" s="1"/>
  <c r="W1129" i="5"/>
  <c r="P1128" i="2"/>
  <c r="S1128" i="2" s="1"/>
  <c r="W1491" i="5"/>
  <c r="P1490" i="2"/>
  <c r="S1490" i="2" s="1"/>
  <c r="W1256" i="5"/>
  <c r="P1255" i="2"/>
  <c r="S1255" i="2" s="1"/>
  <c r="W807" i="5"/>
  <c r="P806" i="2"/>
  <c r="S806" i="2" s="1"/>
  <c r="W1101" i="5"/>
  <c r="P1100" i="2"/>
  <c r="S1100" i="2" s="1"/>
  <c r="W1165" i="5"/>
  <c r="P1164" i="2"/>
  <c r="S1164" i="2" s="1"/>
  <c r="W610" i="5"/>
  <c r="S609" i="2"/>
  <c r="W1086" i="5"/>
  <c r="P1085" i="2"/>
  <c r="S1085" i="2" s="1"/>
  <c r="W734" i="5"/>
  <c r="P733" i="2"/>
  <c r="S733" i="2" s="1"/>
  <c r="W559" i="5"/>
  <c r="S558" i="2"/>
  <c r="W809" i="5"/>
  <c r="P808" i="2"/>
  <c r="S808" i="2" s="1"/>
  <c r="W1166" i="5"/>
  <c r="P1165" i="2"/>
  <c r="S1165" i="2" s="1"/>
  <c r="W647" i="5"/>
  <c r="S646" i="2"/>
  <c r="W523" i="5"/>
  <c r="S522" i="2"/>
  <c r="W1172" i="5"/>
  <c r="P1171" i="2"/>
  <c r="S1171" i="2" s="1"/>
  <c r="W830" i="5"/>
  <c r="P829" i="2"/>
  <c r="S829" i="2" s="1"/>
  <c r="W1069" i="5"/>
  <c r="P1068" i="2"/>
  <c r="S1068" i="2" s="1"/>
  <c r="W802" i="5"/>
  <c r="P801" i="2"/>
  <c r="S801" i="2" s="1"/>
  <c r="W287" i="5"/>
  <c r="S286" i="2"/>
  <c r="W924" i="5"/>
  <c r="P923" i="2"/>
  <c r="S923" i="2" s="1"/>
  <c r="W575" i="5"/>
  <c r="S574" i="2"/>
  <c r="W1304" i="5"/>
  <c r="P1303" i="2"/>
  <c r="S1303" i="2" s="1"/>
  <c r="W974" i="5"/>
  <c r="P973" i="2"/>
  <c r="S973" i="2" s="1"/>
  <c r="W845" i="5"/>
  <c r="P844" i="2"/>
  <c r="S844" i="2" s="1"/>
  <c r="W1324" i="5"/>
  <c r="P1323" i="2"/>
  <c r="S1323" i="2" s="1"/>
  <c r="W1122" i="5"/>
  <c r="P1121" i="2"/>
  <c r="S1121" i="2" s="1"/>
  <c r="W1082" i="5"/>
  <c r="P1081" i="2"/>
  <c r="S1081" i="2" s="1"/>
  <c r="W759" i="5"/>
  <c r="P758" i="2"/>
  <c r="S758" i="2" s="1"/>
  <c r="W535" i="5"/>
  <c r="S534" i="2"/>
  <c r="W581" i="5"/>
  <c r="S580" i="2"/>
  <c r="W1047" i="5"/>
  <c r="P1046" i="2"/>
  <c r="S1046" i="2" s="1"/>
  <c r="W1327" i="5"/>
  <c r="P1326" i="2"/>
  <c r="S1326" i="2" s="1"/>
  <c r="W494" i="5"/>
  <c r="S493" i="2"/>
  <c r="S41" i="2"/>
  <c r="W589" i="5"/>
  <c r="S588" i="2"/>
  <c r="W1416" i="5"/>
  <c r="P1415" i="2"/>
  <c r="S1415" i="2" s="1"/>
  <c r="W975" i="5"/>
  <c r="P974" i="2"/>
  <c r="S974" i="2" s="1"/>
  <c r="W1249" i="5"/>
  <c r="P1248" i="2"/>
  <c r="S1248" i="2" s="1"/>
  <c r="W461" i="5"/>
  <c r="S460" i="2"/>
  <c r="W285" i="5"/>
  <c r="S284" i="2"/>
  <c r="W1123" i="5"/>
  <c r="P1122" i="2"/>
  <c r="S1122" i="2" s="1"/>
  <c r="W831" i="5"/>
  <c r="P830" i="2"/>
  <c r="S830" i="2" s="1"/>
  <c r="W1027" i="5"/>
  <c r="P1026" i="2"/>
  <c r="S1026" i="2" s="1"/>
  <c r="W599" i="5"/>
  <c r="S598" i="2"/>
  <c r="W357" i="5"/>
  <c r="S356" i="2"/>
  <c r="W196" i="5"/>
  <c r="S195" i="2"/>
  <c r="W495" i="5"/>
  <c r="S494" i="2"/>
  <c r="S171" i="2"/>
  <c r="W410" i="5"/>
  <c r="S409" i="2"/>
  <c r="W296" i="5"/>
  <c r="S295" i="2"/>
  <c r="W335" i="5"/>
  <c r="S334" i="2"/>
  <c r="W529" i="5"/>
  <c r="S528" i="2"/>
  <c r="S141" i="2"/>
  <c r="W754" i="5"/>
  <c r="P753" i="2"/>
  <c r="S753" i="2" s="1"/>
  <c r="W387" i="5"/>
  <c r="S386" i="2"/>
  <c r="S32" i="2"/>
  <c r="W550" i="5"/>
  <c r="S549" i="2"/>
  <c r="J1324" i="2"/>
  <c r="J1226" i="2"/>
  <c r="J1424" i="2"/>
  <c r="J1277" i="2"/>
  <c r="J698" i="2"/>
  <c r="J534" i="2"/>
  <c r="O534" i="2" s="1"/>
  <c r="W1382" i="5"/>
  <c r="P1381" i="2"/>
  <c r="S1381" i="2" s="1"/>
  <c r="W1234" i="5"/>
  <c r="P1233" i="2"/>
  <c r="S1233" i="2" s="1"/>
  <c r="W1248" i="5"/>
  <c r="P1247" i="2"/>
  <c r="S1247" i="2" s="1"/>
  <c r="W1381" i="5"/>
  <c r="P1380" i="2"/>
  <c r="S1380" i="2" s="1"/>
  <c r="W1292" i="5"/>
  <c r="P1291" i="2"/>
  <c r="S1291" i="2" s="1"/>
  <c r="W1217" i="5"/>
  <c r="P1216" i="2"/>
  <c r="S1216" i="2" s="1"/>
  <c r="W1334" i="5"/>
  <c r="P1333" i="2"/>
  <c r="S1333" i="2" s="1"/>
  <c r="W1026" i="5"/>
  <c r="P1025" i="2"/>
  <c r="S1025" i="2" s="1"/>
  <c r="W945" i="5"/>
  <c r="P944" i="2"/>
  <c r="S944" i="2" s="1"/>
  <c r="W618" i="5"/>
  <c r="S617" i="2"/>
  <c r="W723" i="5"/>
  <c r="P722" i="2"/>
  <c r="S722" i="2" s="1"/>
  <c r="W517" i="5"/>
  <c r="S516" i="2"/>
  <c r="S12" i="2"/>
  <c r="W1091" i="5"/>
  <c r="P1090" i="2"/>
  <c r="S1090" i="2" s="1"/>
  <c r="W377" i="5"/>
  <c r="S376" i="2"/>
  <c r="W931" i="5"/>
  <c r="P930" i="2"/>
  <c r="S930" i="2" s="1"/>
  <c r="W1405" i="5"/>
  <c r="P1404" i="2"/>
  <c r="S1404" i="2" s="1"/>
  <c r="W852" i="5"/>
  <c r="P851" i="2"/>
  <c r="S851" i="2" s="1"/>
  <c r="W497" i="5"/>
  <c r="S496" i="2"/>
  <c r="W1146" i="5"/>
  <c r="P1145" i="2"/>
  <c r="S1145" i="2" s="1"/>
  <c r="W1333" i="5"/>
  <c r="P1332" i="2"/>
  <c r="S1332" i="2" s="1"/>
  <c r="W934" i="5"/>
  <c r="P933" i="2"/>
  <c r="S933" i="2" s="1"/>
  <c r="W527" i="5"/>
  <c r="S526" i="2"/>
  <c r="W235" i="5"/>
  <c r="S234" i="2"/>
  <c r="W671" i="5"/>
  <c r="P670" i="2"/>
  <c r="S670" i="2" s="1"/>
  <c r="W1045" i="5"/>
  <c r="P1044" i="2"/>
  <c r="S1044" i="2" s="1"/>
  <c r="W1113" i="5"/>
  <c r="P1112" i="2"/>
  <c r="S1112" i="2" s="1"/>
  <c r="W696" i="5"/>
  <c r="P695" i="2"/>
  <c r="S695" i="2" s="1"/>
  <c r="W892" i="5"/>
  <c r="P891" i="2"/>
  <c r="S891" i="2" s="1"/>
  <c r="W811" i="5"/>
  <c r="P810" i="2"/>
  <c r="S810" i="2" s="1"/>
  <c r="W777" i="5"/>
  <c r="P776" i="2"/>
  <c r="S776" i="2" s="1"/>
  <c r="W886" i="5"/>
  <c r="P885" i="2"/>
  <c r="S885" i="2" s="1"/>
  <c r="W587" i="5"/>
  <c r="S586" i="2"/>
  <c r="W863" i="5"/>
  <c r="P862" i="2"/>
  <c r="S862" i="2" s="1"/>
  <c r="W268" i="5"/>
  <c r="S267" i="2"/>
  <c r="W1182" i="5"/>
  <c r="P1181" i="2"/>
  <c r="S1181" i="2" s="1"/>
  <c r="W1281" i="5"/>
  <c r="P1280" i="2"/>
  <c r="S1280" i="2" s="1"/>
  <c r="S55" i="2"/>
  <c r="S63" i="2"/>
  <c r="S39" i="2"/>
  <c r="S47" i="2"/>
  <c r="S52" i="2"/>
  <c r="W210" i="5"/>
  <c r="S209" i="2"/>
  <c r="W201" i="5"/>
  <c r="S200" i="2"/>
  <c r="S75" i="2"/>
  <c r="J1489" i="2"/>
  <c r="J1221" i="2"/>
  <c r="J1008" i="2"/>
  <c r="J981" i="2"/>
  <c r="J318" i="2"/>
  <c r="W1490" i="5"/>
  <c r="P1489" i="2"/>
  <c r="S1489" i="2" s="1"/>
  <c r="W1390" i="5"/>
  <c r="P1389" i="2"/>
  <c r="S1389" i="2" s="1"/>
  <c r="W1080" i="5"/>
  <c r="P1079" i="2"/>
  <c r="S1079" i="2" s="1"/>
  <c r="W1241" i="5"/>
  <c r="P1240" i="2"/>
  <c r="S1240" i="2" s="1"/>
  <c r="W1322" i="5"/>
  <c r="P1321" i="2"/>
  <c r="S1321" i="2" s="1"/>
  <c r="W1383" i="5"/>
  <c r="P1382" i="2"/>
  <c r="S1382" i="2" s="1"/>
  <c r="W1188" i="5"/>
  <c r="P1187" i="2"/>
  <c r="S1187" i="2" s="1"/>
  <c r="W1087" i="5"/>
  <c r="P1086" i="2"/>
  <c r="S1086" i="2" s="1"/>
  <c r="W1198" i="5"/>
  <c r="P1197" i="2"/>
  <c r="S1197" i="2" s="1"/>
  <c r="W1329" i="5"/>
  <c r="P1328" i="2"/>
  <c r="S1328" i="2" s="1"/>
  <c r="W1225" i="5"/>
  <c r="P1224" i="2"/>
  <c r="S1224" i="2" s="1"/>
  <c r="W625" i="5"/>
  <c r="S624" i="2"/>
  <c r="W1001" i="5"/>
  <c r="P1000" i="2"/>
  <c r="S1000" i="2" s="1"/>
  <c r="W1500" i="5"/>
  <c r="P1499" i="2"/>
  <c r="S1499" i="2" s="1"/>
  <c r="W1413" i="5"/>
  <c r="P1412" i="2"/>
  <c r="S1412" i="2" s="1"/>
  <c r="W1126" i="5"/>
  <c r="P1125" i="2"/>
  <c r="S1125" i="2" s="1"/>
  <c r="W606" i="5"/>
  <c r="S605" i="2"/>
  <c r="W1071" i="5"/>
  <c r="P1070" i="2"/>
  <c r="S1070" i="2" s="1"/>
  <c r="W775" i="5"/>
  <c r="P774" i="2"/>
  <c r="S774" i="2" s="1"/>
  <c r="W1158" i="5"/>
  <c r="P1157" i="2"/>
  <c r="S1157" i="2" s="1"/>
  <c r="W579" i="5"/>
  <c r="S578" i="2"/>
  <c r="W810" i="5"/>
  <c r="P809" i="2"/>
  <c r="S809" i="2" s="1"/>
  <c r="W551" i="5"/>
  <c r="S550" i="2"/>
  <c r="W930" i="5"/>
  <c r="P929" i="2"/>
  <c r="S929" i="2" s="1"/>
  <c r="W776" i="5"/>
  <c r="P775" i="2"/>
  <c r="S775" i="2" s="1"/>
  <c r="W1375" i="5"/>
  <c r="P1374" i="2"/>
  <c r="S1374" i="2" s="1"/>
  <c r="W917" i="5"/>
  <c r="P916" i="2"/>
  <c r="S916" i="2" s="1"/>
  <c r="W441" i="5"/>
  <c r="S440" i="2"/>
  <c r="W1259" i="5"/>
  <c r="P1258" i="2"/>
  <c r="S1258" i="2" s="1"/>
  <c r="W947" i="5"/>
  <c r="P946" i="2"/>
  <c r="S946" i="2" s="1"/>
  <c r="W749" i="5"/>
  <c r="P748" i="2"/>
  <c r="S748" i="2" s="1"/>
  <c r="W1319" i="5"/>
  <c r="P1318" i="2"/>
  <c r="S1318" i="2" s="1"/>
  <c r="W1074" i="5"/>
  <c r="P1073" i="2"/>
  <c r="S1073" i="2" s="1"/>
  <c r="W824" i="5"/>
  <c r="P823" i="2"/>
  <c r="S823" i="2" s="1"/>
  <c r="W530" i="5"/>
  <c r="S529" i="2"/>
  <c r="W578" i="5"/>
  <c r="S577" i="2"/>
  <c r="W1005" i="5"/>
  <c r="P1004" i="2"/>
  <c r="S1004" i="2" s="1"/>
  <c r="W670" i="5"/>
  <c r="P669" i="2"/>
  <c r="S669" i="2" s="1"/>
  <c r="W1050" i="5"/>
  <c r="P1049" i="2"/>
  <c r="S1049" i="2" s="1"/>
  <c r="W1321" i="5"/>
  <c r="P1320" i="2"/>
  <c r="S1320" i="2" s="1"/>
  <c r="W491" i="5"/>
  <c r="S490" i="2"/>
  <c r="W772" i="5"/>
  <c r="P771" i="2"/>
  <c r="S771" i="2" s="1"/>
  <c r="W586" i="5"/>
  <c r="S585" i="2"/>
  <c r="W1231" i="5"/>
  <c r="P1230" i="2"/>
  <c r="S1230" i="2" s="1"/>
  <c r="W648" i="5"/>
  <c r="S647" i="2"/>
  <c r="W1151" i="5"/>
  <c r="P1150" i="2"/>
  <c r="S1150" i="2" s="1"/>
  <c r="W413" i="5"/>
  <c r="S412" i="2"/>
  <c r="W549" i="5"/>
  <c r="S548" i="2"/>
  <c r="W248" i="5"/>
  <c r="S247" i="2"/>
  <c r="W1046" i="5"/>
  <c r="P1045" i="2"/>
  <c r="S1045" i="2" s="1"/>
  <c r="W851" i="5"/>
  <c r="P850" i="2"/>
  <c r="S850" i="2" s="1"/>
  <c r="W577" i="5"/>
  <c r="S576" i="2"/>
  <c r="W962" i="5"/>
  <c r="P961" i="2"/>
  <c r="S961" i="2" s="1"/>
  <c r="W564" i="5"/>
  <c r="S563" i="2"/>
  <c r="W299" i="5"/>
  <c r="S298" i="2"/>
  <c r="W291" i="5"/>
  <c r="S290" i="2"/>
  <c r="W656" i="5"/>
  <c r="P655" i="2"/>
  <c r="S655" i="2" s="1"/>
  <c r="W289" i="5"/>
  <c r="S288" i="2"/>
  <c r="W1104" i="5"/>
  <c r="P1103" i="2"/>
  <c r="S1103" i="2" s="1"/>
  <c r="S66" i="2"/>
  <c r="W249" i="5"/>
  <c r="S248" i="2"/>
  <c r="W292" i="5"/>
  <c r="S291" i="2"/>
  <c r="W226" i="5"/>
  <c r="S225" i="2"/>
  <c r="S136" i="2"/>
  <c r="S98" i="2"/>
  <c r="W657" i="5"/>
  <c r="P656" i="2"/>
  <c r="S656" i="2" s="1"/>
  <c r="W352" i="5"/>
  <c r="S351" i="2"/>
  <c r="W209" i="5"/>
  <c r="S208" i="2"/>
  <c r="S165" i="2"/>
  <c r="W373" i="5"/>
  <c r="S372" i="2"/>
  <c r="W531" i="5"/>
  <c r="S530" i="2"/>
  <c r="J1025" i="2"/>
  <c r="J1052" i="2"/>
  <c r="J957" i="2"/>
  <c r="J298" i="2"/>
  <c r="J758" i="2"/>
  <c r="J507" i="2"/>
  <c r="O507" i="2" s="1"/>
  <c r="J696" i="2"/>
  <c r="J542" i="2"/>
  <c r="O542" i="2" s="1"/>
  <c r="J285" i="2"/>
  <c r="J891" i="2"/>
  <c r="J773" i="2"/>
  <c r="J831" i="2"/>
  <c r="J612" i="2"/>
  <c r="J487" i="2"/>
  <c r="O487" i="2" s="1"/>
  <c r="J262" i="2"/>
  <c r="J644" i="2"/>
  <c r="J393" i="2"/>
  <c r="O393" i="2" s="1"/>
  <c r="J269" i="2"/>
  <c r="J206" i="2"/>
  <c r="J847" i="2"/>
  <c r="J230" i="2"/>
  <c r="J1375" i="2"/>
  <c r="S168" i="2"/>
  <c r="W434" i="5"/>
  <c r="S433" i="2"/>
  <c r="W391" i="5"/>
  <c r="S390" i="2"/>
  <c r="W438" i="5"/>
  <c r="S437" i="2"/>
  <c r="W390" i="5"/>
  <c r="S389" i="2"/>
  <c r="J1400" i="2"/>
  <c r="J1319" i="2"/>
  <c r="J1074" i="2"/>
  <c r="J662" i="2"/>
  <c r="J1045" i="2"/>
  <c r="J280" i="2"/>
  <c r="J235" i="2"/>
  <c r="J1030" i="2"/>
  <c r="J221" i="2"/>
  <c r="J501" i="2"/>
  <c r="O501" i="2" s="1"/>
  <c r="J500" i="2"/>
  <c r="O500" i="2" s="1"/>
  <c r="J925" i="2"/>
  <c r="J220" i="2"/>
  <c r="J323" i="2"/>
  <c r="J237" i="2"/>
  <c r="J630" i="2"/>
  <c r="J270" i="2"/>
  <c r="J460" i="2"/>
  <c r="O460" i="2" s="1"/>
  <c r="J1043" i="2"/>
  <c r="J785" i="2"/>
  <c r="J801" i="2"/>
  <c r="J976" i="2"/>
  <c r="J186" i="2"/>
  <c r="J824" i="2"/>
  <c r="J214" i="2"/>
  <c r="J331" i="2"/>
  <c r="J1034" i="2"/>
  <c r="J710" i="2"/>
  <c r="J613" i="2"/>
  <c r="J404" i="2"/>
  <c r="O404" i="2" s="1"/>
  <c r="J244" i="2"/>
  <c r="J305" i="2"/>
  <c r="J968" i="2"/>
  <c r="J259" i="2"/>
  <c r="J740" i="2"/>
  <c r="J600" i="2"/>
  <c r="O600" i="2" s="1"/>
  <c r="J1113" i="2"/>
  <c r="J1391" i="2"/>
  <c r="J672" i="2"/>
  <c r="J806" i="2"/>
  <c r="J200" i="2"/>
  <c r="J488" i="2"/>
  <c r="O488" i="2" s="1"/>
  <c r="J849" i="2"/>
  <c r="J1407" i="2"/>
  <c r="J1003" i="2"/>
  <c r="J760" i="2"/>
  <c r="J506" i="2"/>
  <c r="O506" i="2" s="1"/>
  <c r="J530" i="2"/>
  <c r="O530" i="2" s="1"/>
  <c r="J210" i="2"/>
  <c r="J258" i="2"/>
  <c r="J344" i="2"/>
  <c r="J296" i="2"/>
  <c r="J240" i="2"/>
  <c r="J4" i="2"/>
  <c r="O4" i="2" s="1"/>
  <c r="J596" i="2"/>
  <c r="O596" i="2" s="1"/>
  <c r="J330" i="2"/>
  <c r="J241" i="2"/>
  <c r="J1478" i="2"/>
  <c r="J973" i="2"/>
  <c r="J463" i="2"/>
  <c r="O463" i="2" s="1"/>
  <c r="J742" i="2"/>
  <c r="J1032" i="2"/>
  <c r="J602" i="2"/>
  <c r="O602" i="2" s="1"/>
  <c r="J1037" i="2"/>
  <c r="J683" i="2"/>
  <c r="J453" i="2"/>
  <c r="O453" i="2" s="1"/>
  <c r="J429" i="2"/>
  <c r="O429" i="2" s="1"/>
  <c r="J252" i="2"/>
  <c r="J292" i="2"/>
  <c r="J439" i="2"/>
  <c r="O439" i="2" s="1"/>
  <c r="J345" i="2"/>
  <c r="J199" i="2"/>
  <c r="J969" i="2"/>
  <c r="J245" i="2"/>
  <c r="J1188" i="2"/>
  <c r="J772" i="2"/>
  <c r="J445" i="2"/>
  <c r="O445" i="2" s="1"/>
  <c r="J1146" i="2"/>
  <c r="J1353" i="2"/>
  <c r="J582" i="2"/>
  <c r="O582" i="2" s="1"/>
  <c r="J312" i="2"/>
  <c r="J446" i="2"/>
  <c r="O446" i="2" s="1"/>
  <c r="J803" i="2"/>
  <c r="J425" i="2"/>
  <c r="O425" i="2" s="1"/>
  <c r="J291" i="2"/>
  <c r="J234" i="2"/>
  <c r="J223" i="2"/>
  <c r="J432" i="2"/>
  <c r="O432" i="2" s="1"/>
  <c r="J1086" i="2"/>
  <c r="J226" i="2"/>
  <c r="J929" i="2"/>
  <c r="J315" i="2"/>
  <c r="J283" i="2"/>
  <c r="J1079" i="2"/>
  <c r="J918" i="2"/>
  <c r="J374" i="2"/>
  <c r="O374" i="2" s="1"/>
  <c r="J462" i="2"/>
  <c r="O462" i="2" s="1"/>
  <c r="J634" i="2"/>
  <c r="J394" i="2"/>
  <c r="O394" i="2" s="1"/>
  <c r="J380" i="2"/>
  <c r="O380" i="2" s="1"/>
  <c r="J275" i="2"/>
  <c r="J967" i="2"/>
  <c r="J581" i="2"/>
  <c r="O581" i="2" s="1"/>
  <c r="J399" i="2"/>
  <c r="O399" i="2" s="1"/>
  <c r="J680" i="2"/>
  <c r="J217" i="2"/>
  <c r="J1429" i="2"/>
  <c r="J711" i="2"/>
  <c r="J474" i="2"/>
  <c r="O474" i="2" s="1"/>
  <c r="J311" i="2"/>
  <c r="J266" i="2"/>
  <c r="J945" i="2"/>
  <c r="J828" i="2"/>
  <c r="J974" i="2"/>
  <c r="J572" i="2"/>
  <c r="O572" i="2" s="1"/>
  <c r="J361" i="2"/>
  <c r="J508" i="2"/>
  <c r="O508" i="2" s="1"/>
  <c r="J670" i="2"/>
  <c r="J547" i="2"/>
  <c r="O547" i="2" s="1"/>
  <c r="J764" i="2"/>
  <c r="J924" i="2"/>
  <c r="J726" i="2"/>
  <c r="J198" i="2"/>
  <c r="J219" i="2"/>
  <c r="J379" i="2"/>
  <c r="O379" i="2" s="1"/>
  <c r="J1006" i="2"/>
  <c r="J681" i="2"/>
  <c r="J800" i="2"/>
  <c r="J224" i="2"/>
  <c r="W1011" i="5"/>
  <c r="P1010" i="2"/>
  <c r="S1010" i="2" s="1"/>
  <c r="W1499" i="5"/>
  <c r="P1498" i="2"/>
  <c r="S1498" i="2" s="1"/>
  <c r="W999" i="5"/>
  <c r="P998" i="2"/>
  <c r="S998" i="2" s="1"/>
  <c r="W1393" i="5"/>
  <c r="P1392" i="2"/>
  <c r="S1392" i="2" s="1"/>
  <c r="W1277" i="5"/>
  <c r="P1276" i="2"/>
  <c r="S1276" i="2" s="1"/>
  <c r="W821" i="5"/>
  <c r="P820" i="2"/>
  <c r="S820" i="2" s="1"/>
  <c r="W505" i="5"/>
  <c r="S504" i="2"/>
  <c r="W1302" i="5"/>
  <c r="P1301" i="2"/>
  <c r="S1301" i="2" s="1"/>
  <c r="W478" i="5"/>
  <c r="S477" i="2"/>
  <c r="W1136" i="5"/>
  <c r="P1135" i="2"/>
  <c r="S1135" i="2" s="1"/>
  <c r="W909" i="5"/>
  <c r="P908" i="2"/>
  <c r="S908" i="2" s="1"/>
  <c r="W693" i="5"/>
  <c r="P692" i="2"/>
  <c r="S692" i="2" s="1"/>
  <c r="W596" i="5"/>
  <c r="S595" i="2"/>
  <c r="W1287" i="5"/>
  <c r="P1286" i="2"/>
  <c r="S1286" i="2" s="1"/>
  <c r="W973" i="5"/>
  <c r="P972" i="2"/>
  <c r="S972" i="2" s="1"/>
  <c r="W894" i="5"/>
  <c r="P893" i="2"/>
  <c r="S893" i="2" s="1"/>
  <c r="W346" i="5"/>
  <c r="S345" i="2"/>
  <c r="W711" i="5"/>
  <c r="P710" i="2"/>
  <c r="S710" i="2" s="1"/>
  <c r="W642" i="5"/>
  <c r="S641" i="2"/>
  <c r="W471" i="5"/>
  <c r="S470" i="2"/>
  <c r="W367" i="5"/>
  <c r="S366" i="2"/>
  <c r="W474" i="5"/>
  <c r="S473" i="2"/>
  <c r="W1246" i="5"/>
  <c r="P1245" i="2"/>
  <c r="S1245" i="2" s="1"/>
  <c r="W985" i="5"/>
  <c r="P984" i="2"/>
  <c r="S984" i="2" s="1"/>
  <c r="W701" i="5"/>
  <c r="P700" i="2"/>
  <c r="S700" i="2" s="1"/>
  <c r="W467" i="5"/>
  <c r="S466" i="2"/>
  <c r="W448" i="5"/>
  <c r="S447" i="2"/>
  <c r="W755" i="5"/>
  <c r="P754" i="2"/>
  <c r="S754" i="2" s="1"/>
  <c r="W483" i="5"/>
  <c r="S482" i="2"/>
  <c r="W195" i="5"/>
  <c r="S194" i="2"/>
  <c r="S51" i="2"/>
  <c r="W709" i="5"/>
  <c r="P708" i="2"/>
  <c r="S708" i="2" s="1"/>
  <c r="S34" i="2"/>
  <c r="S92" i="2"/>
  <c r="S192" i="2"/>
  <c r="S87" i="2"/>
  <c r="S134" i="2"/>
  <c r="S108" i="2"/>
  <c r="S143" i="2"/>
  <c r="S170" i="2"/>
  <c r="S166" i="2"/>
  <c r="J1402" i="2"/>
  <c r="J1184" i="2"/>
  <c r="J1484" i="2"/>
  <c r="J1041" i="2"/>
  <c r="J1106" i="2"/>
  <c r="J1342" i="2"/>
  <c r="J766" i="2"/>
  <c r="J1108" i="2"/>
  <c r="J858" i="2"/>
  <c r="J700" i="2"/>
  <c r="J1101" i="2"/>
  <c r="J730" i="2"/>
  <c r="J249" i="2"/>
  <c r="J1139" i="2"/>
  <c r="J359" i="2"/>
  <c r="J271" i="2"/>
  <c r="J309" i="2"/>
  <c r="J497" i="2"/>
  <c r="O497" i="2" s="1"/>
  <c r="J196" i="2"/>
  <c r="J386" i="2"/>
  <c r="O386" i="2" s="1"/>
  <c r="J480" i="2"/>
  <c r="O480" i="2" s="1"/>
  <c r="J202" i="2"/>
  <c r="J248" i="2"/>
  <c r="J373" i="2"/>
  <c r="O373" i="2" s="1"/>
  <c r="J564" i="2"/>
  <c r="O564" i="2" s="1"/>
  <c r="J351" i="2"/>
  <c r="S106" i="2"/>
  <c r="W456" i="5"/>
  <c r="S455" i="2"/>
  <c r="J1500" i="2"/>
  <c r="J1422" i="2"/>
  <c r="J1346" i="2"/>
  <c r="J1253" i="2"/>
  <c r="J1309" i="2"/>
  <c r="J1150" i="2"/>
  <c r="J1380" i="2"/>
  <c r="J1491" i="2"/>
  <c r="J992" i="2"/>
  <c r="J1123" i="2"/>
  <c r="J340" i="2"/>
  <c r="J836" i="2"/>
  <c r="J502" i="2"/>
  <c r="O502" i="2" s="1"/>
  <c r="J360" i="2"/>
  <c r="J228" i="2"/>
  <c r="J546" i="2"/>
  <c r="O546" i="2" s="1"/>
  <c r="J668" i="2"/>
  <c r="J372" i="2"/>
  <c r="O372" i="2" s="1"/>
  <c r="J882" i="2"/>
  <c r="J238" i="2"/>
  <c r="J739" i="2"/>
  <c r="J666" i="2"/>
  <c r="J209" i="2"/>
  <c r="J815" i="2"/>
  <c r="J251" i="2"/>
  <c r="W342" i="5"/>
  <c r="S341" i="2"/>
  <c r="S105" i="2"/>
  <c r="W240" i="5"/>
  <c r="S239" i="2"/>
  <c r="S67" i="2"/>
  <c r="J1417" i="2"/>
  <c r="J1335" i="2"/>
  <c r="J1233" i="2"/>
  <c r="J1440" i="2"/>
  <c r="J1155" i="2"/>
  <c r="J263" i="2"/>
  <c r="J338" i="2"/>
  <c r="J207" i="2"/>
  <c r="J1022" i="2"/>
  <c r="J352" i="2"/>
  <c r="J568" i="2"/>
  <c r="O568" i="2" s="1"/>
  <c r="J802" i="2"/>
  <c r="J598" i="2"/>
  <c r="O598" i="2" s="1"/>
  <c r="J284" i="2"/>
  <c r="J261" i="2"/>
  <c r="J1057" i="2"/>
  <c r="J387" i="2"/>
  <c r="O387" i="2" s="1"/>
  <c r="J274" i="2"/>
  <c r="J304" i="2"/>
  <c r="J203" i="2"/>
  <c r="W1181" i="5"/>
  <c r="P1180" i="2"/>
  <c r="S1180" i="2" s="1"/>
  <c r="W626" i="5"/>
  <c r="S625" i="2"/>
  <c r="W516" i="5"/>
  <c r="S515" i="2"/>
  <c r="W250" i="5"/>
  <c r="S249" i="2"/>
  <c r="W572" i="5"/>
  <c r="S571" i="2"/>
  <c r="W512" i="5"/>
  <c r="S511" i="2"/>
  <c r="S24" i="2"/>
  <c r="W208" i="5"/>
  <c r="S207" i="2"/>
  <c r="W573" i="5"/>
  <c r="S572" i="2"/>
  <c r="W437" i="5"/>
  <c r="S436" i="2"/>
  <c r="S64" i="2"/>
  <c r="W198" i="5"/>
  <c r="S197" i="2"/>
  <c r="S150" i="2"/>
  <c r="S111" i="2"/>
  <c r="W591" i="5"/>
  <c r="S590" i="2"/>
  <c r="S74" i="2"/>
  <c r="W462" i="5"/>
  <c r="S461" i="2"/>
  <c r="W388" i="5"/>
  <c r="S387" i="2"/>
  <c r="J1248" i="2"/>
  <c r="J1128" i="2"/>
  <c r="J1304" i="2"/>
  <c r="J1027" i="2"/>
  <c r="J798" i="2"/>
  <c r="J1044" i="2"/>
  <c r="J1090" i="2"/>
  <c r="J1293" i="2"/>
  <c r="J256" i="2"/>
  <c r="J646" i="2"/>
  <c r="J632" i="2"/>
  <c r="J990" i="2"/>
  <c r="J756" i="2"/>
  <c r="J316" i="2"/>
  <c r="J295" i="2"/>
  <c r="J317" i="2"/>
  <c r="J926" i="2"/>
  <c r="J255" i="2"/>
  <c r="J890" i="2"/>
  <c r="J493" i="2"/>
  <c r="O493" i="2" s="1"/>
  <c r="J282" i="2"/>
  <c r="J227" i="2"/>
  <c r="L6" i="2" l="1"/>
  <c r="J187" i="2"/>
  <c r="J155" i="2"/>
  <c r="AC33" i="7"/>
  <c r="J5" i="2"/>
  <c r="J6" i="2" l="1"/>
  <c r="O6" i="2" s="1"/>
  <c r="O5" i="2"/>
  <c r="L7" i="2"/>
  <c r="J188" i="2"/>
  <c r="J156" i="2"/>
  <c r="AC34" i="7"/>
  <c r="J7" i="2"/>
  <c r="O7" i="2" s="1"/>
  <c r="L8" i="2" l="1"/>
  <c r="J189" i="2"/>
  <c r="J157" i="2"/>
  <c r="AC35" i="7"/>
  <c r="J8" i="2"/>
  <c r="O8" i="2" s="1"/>
  <c r="L9" i="2" l="1"/>
  <c r="J190" i="2"/>
  <c r="J158" i="2"/>
  <c r="AC36" i="7"/>
  <c r="J9" i="2"/>
  <c r="O9" i="2" l="1"/>
  <c r="L10" i="2"/>
  <c r="J191" i="2"/>
  <c r="J159" i="2"/>
  <c r="AC37" i="7"/>
  <c r="J10" i="2"/>
  <c r="O10" i="2" s="1"/>
  <c r="L11" i="2" l="1"/>
  <c r="J192" i="2"/>
  <c r="J160" i="2"/>
  <c r="AC38" i="7"/>
  <c r="J11" i="2"/>
  <c r="O11" i="2" s="1"/>
  <c r="L12" i="2" l="1"/>
  <c r="J193" i="2"/>
  <c r="J161" i="2"/>
  <c r="AC39" i="7"/>
  <c r="J12" i="2"/>
  <c r="O12" i="2" s="1"/>
  <c r="L13" i="2" l="1"/>
  <c r="J162" i="2"/>
  <c r="AC40" i="7"/>
  <c r="J13" i="2"/>
  <c r="O13" i="2" l="1"/>
  <c r="L14" i="2"/>
  <c r="J163" i="2"/>
  <c r="AC41" i="7"/>
  <c r="J14" i="2"/>
  <c r="O14" i="2" s="1"/>
  <c r="L15" i="2" l="1"/>
  <c r="J164" i="2"/>
  <c r="AC42" i="7"/>
  <c r="J15" i="2"/>
  <c r="O15" i="2" l="1"/>
  <c r="L16" i="2"/>
  <c r="J165" i="2"/>
  <c r="AC43" i="7"/>
  <c r="J16" i="2"/>
  <c r="O16" i="2" s="1"/>
  <c r="L17" i="2" l="1"/>
  <c r="J166" i="2"/>
  <c r="AC44" i="7"/>
  <c r="J17" i="2"/>
  <c r="O17" i="2" s="1"/>
  <c r="L18" i="2" l="1"/>
  <c r="J167" i="2"/>
  <c r="AC45" i="7"/>
  <c r="J18" i="2"/>
  <c r="O18" i="2" s="1"/>
  <c r="L34" i="2"/>
  <c r="L19" i="2" l="1"/>
  <c r="J168" i="2"/>
  <c r="AC46" i="7"/>
  <c r="J19" i="2"/>
  <c r="O19" i="2" s="1"/>
  <c r="L35" i="2"/>
  <c r="L20" i="2" l="1"/>
  <c r="J169" i="2"/>
  <c r="AC47" i="7"/>
  <c r="J20" i="2"/>
  <c r="O20" i="2" s="1"/>
  <c r="L36" i="2"/>
  <c r="L21" i="2" l="1"/>
  <c r="J170" i="2"/>
  <c r="AC48" i="7"/>
  <c r="J21" i="2"/>
  <c r="O21" i="2" s="1"/>
  <c r="L37" i="2"/>
  <c r="L22" i="2" l="1"/>
  <c r="J171" i="2"/>
  <c r="AC49" i="7"/>
  <c r="J22" i="2"/>
  <c r="O22" i="2" s="1"/>
  <c r="L38" i="2"/>
  <c r="L23" i="2" l="1"/>
  <c r="J172" i="2"/>
  <c r="AC50" i="7"/>
  <c r="J23" i="2"/>
  <c r="L39" i="2"/>
  <c r="O23" i="2" l="1"/>
  <c r="L24" i="2"/>
  <c r="J173" i="2"/>
  <c r="AC51" i="7"/>
  <c r="J24" i="2"/>
  <c r="O24" i="2" s="1"/>
  <c r="L40" i="2"/>
  <c r="L25" i="2" l="1"/>
  <c r="J174" i="2"/>
  <c r="AC52" i="7"/>
  <c r="J25" i="2"/>
  <c r="O25" i="2" s="1"/>
  <c r="L41" i="2"/>
  <c r="L26" i="2" l="1"/>
  <c r="J175" i="2"/>
  <c r="AC53" i="7"/>
  <c r="J26" i="2"/>
  <c r="O26" i="2" s="1"/>
  <c r="L42" i="2"/>
  <c r="L27" i="2" l="1"/>
  <c r="J176" i="2"/>
  <c r="AC54" i="7"/>
  <c r="J27" i="2"/>
  <c r="L43" i="2"/>
  <c r="O27" i="2" l="1"/>
  <c r="L28" i="2"/>
  <c r="J177" i="2"/>
  <c r="AC55" i="7"/>
  <c r="J28" i="2"/>
  <c r="O28" i="2" s="1"/>
  <c r="L44" i="2"/>
  <c r="L29" i="2" l="1"/>
  <c r="J178" i="2"/>
  <c r="AC56" i="7"/>
  <c r="J29" i="2"/>
  <c r="O29" i="2" s="1"/>
  <c r="L45" i="2"/>
  <c r="L30" i="2" l="1"/>
  <c r="J179" i="2"/>
  <c r="AC57" i="7"/>
  <c r="J30" i="2"/>
  <c r="O30" i="2" s="1"/>
  <c r="L46" i="2"/>
  <c r="L31" i="2" l="1"/>
  <c r="J180" i="2"/>
  <c r="AC58" i="7"/>
  <c r="J31" i="2"/>
  <c r="L47" i="2"/>
  <c r="O31" i="2" l="1"/>
  <c r="L32" i="2"/>
  <c r="J181" i="2"/>
  <c r="AC59" i="7"/>
  <c r="J32" i="2"/>
  <c r="O32" i="2" s="1"/>
  <c r="L48" i="2"/>
  <c r="L33" i="2" l="1"/>
  <c r="J182" i="2"/>
  <c r="AC60" i="7"/>
  <c r="J33" i="2"/>
  <c r="O33" i="2" s="1"/>
  <c r="L49" i="2"/>
  <c r="J183" i="2" l="1"/>
  <c r="AC61" i="7"/>
  <c r="J34" i="2"/>
  <c r="O34" i="2" s="1"/>
  <c r="L50" i="2"/>
  <c r="AC62" i="7" l="1"/>
  <c r="J35" i="2"/>
  <c r="O35" i="2" s="1"/>
  <c r="L51" i="2"/>
  <c r="AC63" i="7" l="1"/>
  <c r="J36" i="2"/>
  <c r="O36" i="2" s="1"/>
  <c r="L52" i="2"/>
  <c r="AC64" i="7" l="1"/>
  <c r="J37" i="2"/>
  <c r="O37" i="2" s="1"/>
  <c r="L53" i="2"/>
  <c r="AC65" i="7" l="1"/>
  <c r="J38" i="2"/>
  <c r="O38" i="2" s="1"/>
  <c r="L54" i="2"/>
  <c r="AC66" i="7" l="1"/>
  <c r="J39" i="2"/>
  <c r="O39" i="2" s="1"/>
  <c r="L55" i="2"/>
  <c r="AC67" i="7" l="1"/>
  <c r="J40" i="2"/>
  <c r="O40" i="2" s="1"/>
  <c r="L56" i="2"/>
  <c r="AC68" i="7" l="1"/>
  <c r="J41" i="2"/>
  <c r="O41" i="2" s="1"/>
  <c r="L57" i="2"/>
  <c r="AC69" i="7" l="1"/>
  <c r="J42" i="2"/>
  <c r="O42" i="2" s="1"/>
  <c r="L58" i="2"/>
  <c r="AC70" i="7" l="1"/>
  <c r="J43" i="2"/>
  <c r="O43" i="2" s="1"/>
  <c r="L59" i="2"/>
  <c r="AC71" i="7" l="1"/>
  <c r="J44" i="2"/>
  <c r="O44" i="2" s="1"/>
  <c r="L60" i="2"/>
  <c r="AC72" i="7" l="1"/>
  <c r="J45" i="2"/>
  <c r="O45" i="2" s="1"/>
  <c r="L61" i="2"/>
  <c r="AC73" i="7" l="1"/>
  <c r="J46" i="2"/>
  <c r="O46" i="2" s="1"/>
  <c r="L62" i="2"/>
  <c r="AC74" i="7" l="1"/>
  <c r="J47" i="2"/>
  <c r="O47" i="2" s="1"/>
  <c r="L63" i="2"/>
  <c r="AC75" i="7" l="1"/>
  <c r="J48" i="2"/>
  <c r="O48" i="2" s="1"/>
  <c r="L64" i="2"/>
  <c r="AC76" i="7" l="1"/>
  <c r="J49" i="2"/>
  <c r="O49" i="2" s="1"/>
  <c r="L65" i="2"/>
  <c r="AC77" i="7" l="1"/>
  <c r="J50" i="2"/>
  <c r="O50" i="2" s="1"/>
  <c r="L66" i="2"/>
  <c r="AC78" i="7" l="1"/>
  <c r="J51" i="2"/>
  <c r="O51" i="2" s="1"/>
  <c r="L67" i="2"/>
  <c r="AC79" i="7" l="1"/>
  <c r="J52" i="2"/>
  <c r="O52" i="2" s="1"/>
  <c r="L68" i="2"/>
  <c r="AC80" i="7" l="1"/>
  <c r="J53" i="2"/>
  <c r="O53" i="2" s="1"/>
  <c r="L69" i="2"/>
  <c r="AC81" i="7" l="1"/>
  <c r="J54" i="2"/>
  <c r="O54" i="2" s="1"/>
  <c r="L70" i="2"/>
  <c r="AC82" i="7" l="1"/>
  <c r="J55" i="2"/>
  <c r="O55" i="2" s="1"/>
  <c r="L71" i="2"/>
  <c r="AC83" i="7" l="1"/>
  <c r="J56" i="2"/>
  <c r="O56" i="2" s="1"/>
  <c r="L72" i="2"/>
  <c r="AC84" i="7" l="1"/>
  <c r="J57" i="2"/>
  <c r="O57" i="2" s="1"/>
  <c r="L73" i="2"/>
  <c r="AC85" i="7" l="1"/>
  <c r="J58" i="2"/>
  <c r="O58" i="2" s="1"/>
  <c r="L74" i="2"/>
  <c r="AC86" i="7" l="1"/>
  <c r="J59" i="2"/>
  <c r="O59" i="2" s="1"/>
  <c r="L75" i="2"/>
  <c r="AC87" i="7" l="1"/>
  <c r="J60" i="2"/>
  <c r="O60" i="2" s="1"/>
  <c r="L76" i="2"/>
  <c r="AC88" i="7" l="1"/>
  <c r="J61" i="2"/>
  <c r="O61" i="2" s="1"/>
  <c r="L77" i="2"/>
  <c r="AC89" i="7" l="1"/>
  <c r="J62" i="2"/>
  <c r="O62" i="2" s="1"/>
  <c r="L78" i="2"/>
  <c r="AC90" i="7" l="1"/>
  <c r="J63" i="2"/>
  <c r="O63" i="2" s="1"/>
  <c r="L79" i="2"/>
  <c r="AC91" i="7" l="1"/>
  <c r="J64" i="2"/>
  <c r="O64" i="2" s="1"/>
  <c r="L80" i="2"/>
  <c r="AC92" i="7" l="1"/>
  <c r="J65" i="2"/>
  <c r="O65" i="2" s="1"/>
  <c r="L81" i="2"/>
  <c r="AC93" i="7" l="1"/>
  <c r="J66" i="2"/>
  <c r="O66" i="2" s="1"/>
  <c r="L82" i="2"/>
  <c r="AC94" i="7" l="1"/>
  <c r="J67" i="2"/>
  <c r="O67" i="2" s="1"/>
  <c r="L83" i="2"/>
  <c r="AC95" i="7" l="1"/>
  <c r="J68" i="2"/>
  <c r="O68" i="2" s="1"/>
  <c r="L84" i="2"/>
  <c r="AC96" i="7" l="1"/>
  <c r="J69" i="2"/>
  <c r="O69" i="2" s="1"/>
  <c r="L85" i="2"/>
  <c r="AC97" i="7" l="1"/>
  <c r="J70" i="2"/>
  <c r="O70" i="2" s="1"/>
  <c r="L86" i="2"/>
  <c r="AC98" i="7" l="1"/>
  <c r="J71" i="2"/>
  <c r="O71" i="2" s="1"/>
  <c r="L87" i="2"/>
  <c r="AC99" i="7" l="1"/>
  <c r="J72" i="2"/>
  <c r="O72" i="2" s="1"/>
  <c r="L88" i="2"/>
  <c r="AC100" i="7" l="1"/>
  <c r="J73" i="2"/>
  <c r="O73" i="2" s="1"/>
  <c r="L89" i="2"/>
  <c r="AC101" i="7" l="1"/>
  <c r="J74" i="2"/>
  <c r="O74" i="2" s="1"/>
  <c r="L90" i="2"/>
  <c r="AC102" i="7" l="1"/>
  <c r="J75" i="2"/>
  <c r="O75" i="2" s="1"/>
  <c r="L91" i="2"/>
  <c r="AC103" i="7" l="1"/>
  <c r="J76" i="2"/>
  <c r="O76" i="2" s="1"/>
  <c r="L92" i="2"/>
  <c r="AC104" i="7" l="1"/>
  <c r="J77" i="2"/>
  <c r="O77" i="2" s="1"/>
  <c r="L93" i="2"/>
  <c r="AC105" i="7" l="1"/>
  <c r="J78" i="2"/>
  <c r="O78" i="2" s="1"/>
  <c r="L94" i="2"/>
  <c r="AC106" i="7" l="1"/>
  <c r="J79" i="2"/>
  <c r="O79" i="2" s="1"/>
  <c r="L95" i="2"/>
  <c r="AC107" i="7" l="1"/>
  <c r="J80" i="2"/>
  <c r="O80" i="2" s="1"/>
  <c r="L96" i="2"/>
  <c r="AC108" i="7" l="1"/>
  <c r="J81" i="2"/>
  <c r="O81" i="2" s="1"/>
  <c r="L97" i="2"/>
  <c r="AC109" i="7" l="1"/>
  <c r="J82" i="2"/>
  <c r="O82" i="2" s="1"/>
  <c r="L98" i="2"/>
  <c r="AC110" i="7" l="1"/>
  <c r="J83" i="2"/>
  <c r="O83" i="2" s="1"/>
  <c r="L99" i="2"/>
  <c r="AC111" i="7" l="1"/>
  <c r="J84" i="2"/>
  <c r="O84" i="2" s="1"/>
  <c r="L100" i="2"/>
  <c r="AC112" i="7" l="1"/>
  <c r="J85" i="2"/>
  <c r="O85" i="2" s="1"/>
  <c r="L101" i="2"/>
  <c r="AC113" i="7" l="1"/>
  <c r="J86" i="2"/>
  <c r="O86" i="2" s="1"/>
  <c r="L102" i="2"/>
  <c r="AC114" i="7" l="1"/>
  <c r="J87" i="2"/>
  <c r="O87" i="2" s="1"/>
  <c r="L103" i="2"/>
  <c r="AC115" i="7" l="1"/>
  <c r="J88" i="2"/>
  <c r="O88" i="2" s="1"/>
  <c r="L104" i="2"/>
  <c r="AC116" i="7" l="1"/>
  <c r="J89" i="2"/>
  <c r="O89" i="2" s="1"/>
  <c r="L105" i="2"/>
  <c r="AC117" i="7" l="1"/>
  <c r="J90" i="2"/>
  <c r="O90" i="2" s="1"/>
  <c r="L106" i="2"/>
  <c r="AC118" i="7" l="1"/>
  <c r="J91" i="2"/>
  <c r="O91" i="2" s="1"/>
  <c r="L107" i="2"/>
  <c r="AC119" i="7" l="1"/>
  <c r="J92" i="2"/>
  <c r="O92" i="2" s="1"/>
  <c r="L108" i="2"/>
  <c r="AC120" i="7" l="1"/>
  <c r="J93" i="2"/>
  <c r="O93" i="2" s="1"/>
  <c r="L109" i="2"/>
  <c r="AC121" i="7" l="1"/>
  <c r="J94" i="2"/>
  <c r="O94" i="2" s="1"/>
  <c r="L110" i="2"/>
  <c r="AC122" i="7" l="1"/>
  <c r="J95" i="2"/>
  <c r="O95" i="2" s="1"/>
  <c r="L111" i="2"/>
  <c r="AC123" i="7" l="1"/>
  <c r="J96" i="2"/>
  <c r="O96" i="2" s="1"/>
  <c r="L112" i="2"/>
  <c r="J97" i="2" l="1"/>
  <c r="O97" i="2" s="1"/>
  <c r="L113" i="2"/>
  <c r="J98" i="2" l="1"/>
  <c r="O98" i="2" s="1"/>
  <c r="L114" i="2"/>
  <c r="J99" i="2" l="1"/>
  <c r="O99" i="2" s="1"/>
  <c r="L115" i="2"/>
  <c r="J100" i="2" l="1"/>
  <c r="O100" i="2" s="1"/>
  <c r="L116" i="2"/>
  <c r="J101" i="2" l="1"/>
  <c r="O101" i="2" s="1"/>
  <c r="L117" i="2"/>
  <c r="J102" i="2" l="1"/>
  <c r="O102" i="2" s="1"/>
  <c r="L118" i="2"/>
  <c r="J103" i="2" l="1"/>
  <c r="O103" i="2" s="1"/>
  <c r="L119" i="2"/>
  <c r="J104" i="2" l="1"/>
  <c r="O104" i="2" s="1"/>
  <c r="L120" i="2"/>
  <c r="J105" i="2" l="1"/>
  <c r="O105" i="2" s="1"/>
  <c r="L121" i="2"/>
  <c r="J106" i="2" l="1"/>
  <c r="O106" i="2" s="1"/>
  <c r="L122" i="2"/>
  <c r="J107" i="2" l="1"/>
  <c r="O107" i="2" s="1"/>
  <c r="L123" i="2"/>
  <c r="J108" i="2" l="1"/>
  <c r="O108" i="2" s="1"/>
  <c r="L124" i="2"/>
  <c r="J109" i="2" l="1"/>
  <c r="O109" i="2" s="1"/>
  <c r="L125" i="2"/>
  <c r="J110" i="2" l="1"/>
  <c r="O110" i="2" s="1"/>
  <c r="L126" i="2"/>
  <c r="J111" i="2" l="1"/>
  <c r="O111" i="2" s="1"/>
  <c r="L127" i="2"/>
  <c r="J112" i="2" l="1"/>
  <c r="O112" i="2" s="1"/>
  <c r="L128" i="2"/>
  <c r="J113" i="2" l="1"/>
  <c r="O113" i="2" s="1"/>
  <c r="L129" i="2"/>
  <c r="J114" i="2" l="1"/>
  <c r="O114" i="2" s="1"/>
  <c r="L130" i="2"/>
  <c r="J115" i="2" l="1"/>
  <c r="O115" i="2" s="1"/>
  <c r="L131" i="2"/>
  <c r="J116" i="2" l="1"/>
  <c r="O116" i="2" s="1"/>
  <c r="L132" i="2"/>
  <c r="J117" i="2" l="1"/>
  <c r="O117" i="2" s="1"/>
  <c r="L133" i="2"/>
  <c r="J118" i="2" l="1"/>
  <c r="O118" i="2" s="1"/>
  <c r="L134" i="2"/>
  <c r="J119" i="2" l="1"/>
  <c r="O119" i="2" s="1"/>
  <c r="L135" i="2"/>
  <c r="J120" i="2" l="1"/>
  <c r="O120" i="2" s="1"/>
  <c r="L136" i="2"/>
  <c r="J121" i="2" l="1"/>
  <c r="O121" i="2" s="1"/>
  <c r="L137" i="2"/>
  <c r="J122" i="2" l="1"/>
  <c r="O122" i="2" s="1"/>
  <c r="L138" i="2"/>
  <c r="J123" i="2" l="1"/>
  <c r="O123" i="2" s="1"/>
  <c r="L139" i="2"/>
  <c r="J124" i="2" l="1"/>
  <c r="O124" i="2" s="1"/>
  <c r="L140" i="2"/>
  <c r="J125" i="2" l="1"/>
  <c r="O125" i="2" s="1"/>
  <c r="L141" i="2"/>
  <c r="J126" i="2" l="1"/>
  <c r="O126" i="2" s="1"/>
  <c r="L142" i="2"/>
  <c r="J127" i="2" l="1"/>
  <c r="O127" i="2" s="1"/>
  <c r="L143" i="2"/>
  <c r="J128" i="2" l="1"/>
  <c r="O128" i="2" s="1"/>
  <c r="L144" i="2"/>
  <c r="J129" i="2" l="1"/>
  <c r="O129" i="2" s="1"/>
  <c r="L145" i="2"/>
  <c r="J130" i="2" l="1"/>
  <c r="O130" i="2" s="1"/>
  <c r="L146" i="2"/>
  <c r="J131" i="2" l="1"/>
  <c r="O131" i="2" s="1"/>
  <c r="L147" i="2"/>
  <c r="J132" i="2" l="1"/>
  <c r="O132" i="2" s="1"/>
  <c r="L148" i="2"/>
  <c r="J133" i="2" l="1"/>
  <c r="O133" i="2" s="1"/>
  <c r="L149" i="2"/>
  <c r="J134" i="2" l="1"/>
  <c r="O134" i="2" s="1"/>
  <c r="L150" i="2"/>
  <c r="J135" i="2" l="1"/>
  <c r="O135" i="2" s="1"/>
  <c r="L151" i="2"/>
  <c r="J136" i="2" l="1"/>
  <c r="O136" i="2" s="1"/>
  <c r="L152" i="2"/>
  <c r="J137" i="2" l="1"/>
  <c r="O137" i="2" s="1"/>
  <c r="L153" i="2"/>
  <c r="J138" i="2" l="1"/>
  <c r="O138" i="2" s="1"/>
  <c r="L154" i="2"/>
  <c r="O154" i="2" s="1"/>
  <c r="J139" i="2" l="1"/>
  <c r="O139" i="2" s="1"/>
  <c r="L155" i="2"/>
  <c r="O155" i="2" s="1"/>
  <c r="J140" i="2" l="1"/>
  <c r="O140" i="2" s="1"/>
  <c r="L156" i="2"/>
  <c r="O156" i="2" s="1"/>
  <c r="J141" i="2" l="1"/>
  <c r="O141" i="2" s="1"/>
  <c r="L157" i="2"/>
  <c r="O157" i="2" s="1"/>
  <c r="J142" i="2" l="1"/>
  <c r="O142" i="2" s="1"/>
  <c r="L158" i="2"/>
  <c r="O158" i="2" s="1"/>
  <c r="J143" i="2" l="1"/>
  <c r="O143" i="2" s="1"/>
  <c r="L159" i="2"/>
  <c r="O159" i="2" s="1"/>
  <c r="J144" i="2" l="1"/>
  <c r="O144" i="2" s="1"/>
  <c r="L160" i="2"/>
  <c r="O160" i="2" s="1"/>
  <c r="J145" i="2" l="1"/>
  <c r="O145" i="2" s="1"/>
  <c r="L161" i="2"/>
  <c r="O161" i="2" s="1"/>
  <c r="J146" i="2" l="1"/>
  <c r="O146" i="2" s="1"/>
  <c r="L162" i="2"/>
  <c r="O162" i="2" s="1"/>
  <c r="J147" i="2" l="1"/>
  <c r="O147" i="2" s="1"/>
  <c r="L163" i="2"/>
  <c r="O163" i="2" s="1"/>
  <c r="J148" i="2" l="1"/>
  <c r="O148" i="2" s="1"/>
  <c r="L164" i="2"/>
  <c r="O164" i="2" s="1"/>
  <c r="J149" i="2" l="1"/>
  <c r="O149" i="2" s="1"/>
  <c r="L165" i="2"/>
  <c r="O165" i="2" s="1"/>
  <c r="J150" i="2" l="1"/>
  <c r="O150" i="2" s="1"/>
  <c r="L166" i="2"/>
  <c r="O166" i="2" s="1"/>
  <c r="J151" i="2" l="1"/>
  <c r="O151" i="2" s="1"/>
  <c r="L167" i="2"/>
  <c r="O167" i="2" s="1"/>
  <c r="J152" i="2" l="1"/>
  <c r="O152" i="2" s="1"/>
  <c r="L168" i="2"/>
  <c r="O168" i="2" s="1"/>
  <c r="J153" i="2" l="1"/>
  <c r="O153" i="2" s="1"/>
  <c r="L169" i="2"/>
  <c r="O169" i="2" s="1"/>
  <c r="L170" i="2" l="1"/>
  <c r="O170" i="2" s="1"/>
  <c r="L171" i="2" l="1"/>
  <c r="O171" i="2" s="1"/>
  <c r="L172" i="2" l="1"/>
  <c r="O172" i="2" s="1"/>
  <c r="L173" i="2" l="1"/>
  <c r="O173" i="2" s="1"/>
  <c r="L174" i="2" l="1"/>
  <c r="O174" i="2" s="1"/>
  <c r="L175" i="2" l="1"/>
  <c r="O175" i="2" s="1"/>
  <c r="L176" i="2" l="1"/>
  <c r="O176" i="2" s="1"/>
  <c r="L177" i="2" l="1"/>
  <c r="O177" i="2" s="1"/>
  <c r="L178" i="2" l="1"/>
  <c r="O178" i="2" s="1"/>
  <c r="L179" i="2" l="1"/>
  <c r="O179" i="2" s="1"/>
  <c r="L180" i="2" l="1"/>
  <c r="O180" i="2" s="1"/>
  <c r="L181" i="2" l="1"/>
  <c r="O181" i="2" s="1"/>
  <c r="L182" i="2" l="1"/>
  <c r="O182" i="2" s="1"/>
  <c r="Q195" i="7" l="1"/>
  <c r="R195" i="7" s="1"/>
  <c r="L183" i="2"/>
  <c r="O183" i="2" s="1"/>
  <c r="Q196" i="7" l="1"/>
  <c r="R196" i="7" s="1"/>
  <c r="AC195" i="7"/>
  <c r="L184" i="2"/>
  <c r="O184" i="2" s="1"/>
  <c r="Q197" i="7" l="1"/>
  <c r="R197" i="7" s="1"/>
  <c r="AC196" i="7"/>
  <c r="L185" i="2"/>
  <c r="O185" i="2" s="1"/>
  <c r="Q198" i="7" l="1"/>
  <c r="R198" i="7" s="1"/>
  <c r="AC197" i="7"/>
  <c r="L186" i="2"/>
  <c r="O186" i="2" s="1"/>
  <c r="Q199" i="7" l="1"/>
  <c r="R199" i="7" s="1"/>
  <c r="AC198" i="7"/>
  <c r="L187" i="2"/>
  <c r="O187" i="2" s="1"/>
  <c r="AC199" i="7" l="1"/>
  <c r="Q200" i="7"/>
  <c r="R200" i="7" s="1"/>
  <c r="L188" i="2"/>
  <c r="O188" i="2" s="1"/>
  <c r="Q201" i="7" l="1"/>
  <c r="R201" i="7" s="1"/>
  <c r="AC200" i="7"/>
  <c r="L189" i="2"/>
  <c r="O189" i="2" s="1"/>
  <c r="Q202" i="7" l="1"/>
  <c r="R202" i="7" s="1"/>
  <c r="AC201" i="7"/>
  <c r="L190" i="2"/>
  <c r="O190" i="2" s="1"/>
  <c r="Q203" i="7" l="1"/>
  <c r="R203" i="7" s="1"/>
  <c r="AC202" i="7"/>
  <c r="L191" i="2"/>
  <c r="O191" i="2" s="1"/>
  <c r="Q204" i="7" l="1"/>
  <c r="R204" i="7" s="1"/>
  <c r="AC203" i="7"/>
  <c r="L192" i="2"/>
  <c r="O192" i="2" s="1"/>
  <c r="Q205" i="7" l="1"/>
  <c r="R205" i="7" s="1"/>
  <c r="AC204" i="7"/>
  <c r="L193" i="2"/>
  <c r="O193" i="2" s="1"/>
  <c r="Q206" i="7" l="1"/>
  <c r="R206" i="7" s="1"/>
  <c r="AC205" i="7"/>
  <c r="L194" i="2"/>
  <c r="O194" i="2" s="1"/>
  <c r="Q207" i="7" l="1"/>
  <c r="R207" i="7" s="1"/>
  <c r="AC206" i="7"/>
  <c r="L195" i="2"/>
  <c r="O195" i="2" s="1"/>
  <c r="Q208" i="7" l="1"/>
  <c r="R208" i="7" s="1"/>
  <c r="AC207" i="7"/>
  <c r="L196" i="2"/>
  <c r="O196" i="2" s="1"/>
  <c r="Q209" i="7" l="1"/>
  <c r="R209" i="7" s="1"/>
  <c r="AC208" i="7"/>
  <c r="L197" i="2"/>
  <c r="O197" i="2" s="1"/>
  <c r="AC209" i="7" l="1"/>
  <c r="Q210" i="7"/>
  <c r="R210" i="7" s="1"/>
  <c r="L198" i="2"/>
  <c r="O198" i="2" s="1"/>
  <c r="Q211" i="7" l="1"/>
  <c r="R211" i="7" s="1"/>
  <c r="AC210" i="7"/>
  <c r="L199" i="2"/>
  <c r="O199" i="2" s="1"/>
  <c r="Q212" i="7" l="1"/>
  <c r="R212" i="7" s="1"/>
  <c r="AC211" i="7"/>
  <c r="L200" i="2"/>
  <c r="O200" i="2" s="1"/>
  <c r="AC212" i="7" l="1"/>
  <c r="Q213" i="7"/>
  <c r="R213" i="7" s="1"/>
  <c r="L201" i="2"/>
  <c r="O201" i="2" s="1"/>
  <c r="AC213" i="7" l="1"/>
  <c r="Q214" i="7"/>
  <c r="R214" i="7" s="1"/>
  <c r="L202" i="2"/>
  <c r="O202" i="2" s="1"/>
  <c r="Q215" i="7" l="1"/>
  <c r="R215" i="7" s="1"/>
  <c r="AC214" i="7"/>
  <c r="L203" i="2"/>
  <c r="O203" i="2" s="1"/>
  <c r="Q216" i="7" l="1"/>
  <c r="R216" i="7" s="1"/>
  <c r="AC215" i="7"/>
  <c r="L204" i="2"/>
  <c r="O204" i="2" s="1"/>
  <c r="Q217" i="7" l="1"/>
  <c r="R217" i="7" s="1"/>
  <c r="AC216" i="7"/>
  <c r="L205" i="2"/>
  <c r="O205" i="2" s="1"/>
  <c r="Q218" i="7" l="1"/>
  <c r="R218" i="7" s="1"/>
  <c r="AC217" i="7"/>
  <c r="L206" i="2"/>
  <c r="O206" i="2" s="1"/>
  <c r="Q219" i="7" l="1"/>
  <c r="R219" i="7" s="1"/>
  <c r="AC218" i="7"/>
  <c r="L207" i="2"/>
  <c r="O207" i="2" s="1"/>
  <c r="Q220" i="7" l="1"/>
  <c r="R220" i="7" s="1"/>
  <c r="AC219" i="7"/>
  <c r="L208" i="2"/>
  <c r="O208" i="2" s="1"/>
  <c r="Q221" i="7" l="1"/>
  <c r="R221" i="7" s="1"/>
  <c r="AC220" i="7"/>
  <c r="L209" i="2"/>
  <c r="O209" i="2" s="1"/>
  <c r="Q222" i="7" l="1"/>
  <c r="R222" i="7" s="1"/>
  <c r="AC221" i="7"/>
  <c r="L210" i="2"/>
  <c r="O210" i="2" s="1"/>
  <c r="Q223" i="7" l="1"/>
  <c r="R223" i="7" s="1"/>
  <c r="AC222" i="7"/>
  <c r="L211" i="2"/>
  <c r="O211" i="2" s="1"/>
  <c r="Q224" i="7" l="1"/>
  <c r="R224" i="7" s="1"/>
  <c r="AC223" i="7"/>
  <c r="L212" i="2"/>
  <c r="O212" i="2" s="1"/>
  <c r="Q225" i="7" l="1"/>
  <c r="R225" i="7" s="1"/>
  <c r="AC224" i="7"/>
  <c r="L213" i="2"/>
  <c r="O213" i="2" s="1"/>
  <c r="Q226" i="7" l="1"/>
  <c r="R226" i="7" s="1"/>
  <c r="AC225" i="7"/>
  <c r="L214" i="2"/>
  <c r="O214" i="2" s="1"/>
  <c r="Q227" i="7" l="1"/>
  <c r="R227" i="7" s="1"/>
  <c r="AC226" i="7"/>
  <c r="L215" i="2"/>
  <c r="O215" i="2" s="1"/>
  <c r="AC227" i="7" l="1"/>
  <c r="Q228" i="7"/>
  <c r="R228" i="7" s="1"/>
  <c r="L216" i="2"/>
  <c r="O216" i="2" s="1"/>
  <c r="Q229" i="7" l="1"/>
  <c r="R229" i="7" s="1"/>
  <c r="AC228" i="7"/>
  <c r="L217" i="2"/>
  <c r="O217" i="2" s="1"/>
  <c r="Q230" i="7" l="1"/>
  <c r="R230" i="7" s="1"/>
  <c r="AC229" i="7"/>
  <c r="L218" i="2"/>
  <c r="O218" i="2" s="1"/>
  <c r="Q231" i="7" l="1"/>
  <c r="R231" i="7" s="1"/>
  <c r="AC230" i="7"/>
  <c r="L219" i="2"/>
  <c r="O219" i="2" s="1"/>
  <c r="AC231" i="7" l="1"/>
  <c r="Q232" i="7"/>
  <c r="R232" i="7" s="1"/>
  <c r="L220" i="2"/>
  <c r="O220" i="2" s="1"/>
  <c r="Q233" i="7" l="1"/>
  <c r="R233" i="7" s="1"/>
  <c r="AC232" i="7"/>
  <c r="L221" i="2"/>
  <c r="O221" i="2" s="1"/>
  <c r="Q234" i="7" l="1"/>
  <c r="R234" i="7" s="1"/>
  <c r="AC233" i="7"/>
  <c r="L222" i="2"/>
  <c r="O222" i="2" s="1"/>
  <c r="Q235" i="7" l="1"/>
  <c r="R235" i="7" s="1"/>
  <c r="AC234" i="7"/>
  <c r="L223" i="2"/>
  <c r="O223" i="2" s="1"/>
  <c r="Q236" i="7" l="1"/>
  <c r="R236" i="7" s="1"/>
  <c r="AC235" i="7"/>
  <c r="L224" i="2"/>
  <c r="O224" i="2" s="1"/>
  <c r="Q237" i="7" l="1"/>
  <c r="R237" i="7" s="1"/>
  <c r="AC236" i="7"/>
  <c r="L225" i="2"/>
  <c r="O225" i="2" s="1"/>
  <c r="Q238" i="7" l="1"/>
  <c r="R238" i="7" s="1"/>
  <c r="AC237" i="7"/>
  <c r="L226" i="2"/>
  <c r="O226" i="2" s="1"/>
  <c r="AC238" i="7" l="1"/>
  <c r="Q239" i="7"/>
  <c r="R239" i="7" s="1"/>
  <c r="L227" i="2"/>
  <c r="O227" i="2" s="1"/>
  <c r="AC239" i="7" l="1"/>
  <c r="Q240" i="7"/>
  <c r="R240" i="7" s="1"/>
  <c r="L228" i="2"/>
  <c r="O228" i="2" s="1"/>
  <c r="Q241" i="7" l="1"/>
  <c r="R241" i="7" s="1"/>
  <c r="AC240" i="7"/>
  <c r="L229" i="2"/>
  <c r="O229" i="2" s="1"/>
  <c r="Q242" i="7" l="1"/>
  <c r="R242" i="7" s="1"/>
  <c r="AC241" i="7"/>
  <c r="L230" i="2"/>
  <c r="O230" i="2" s="1"/>
  <c r="AC242" i="7" l="1"/>
  <c r="Q243" i="7"/>
  <c r="R243" i="7" s="1"/>
  <c r="L231" i="2"/>
  <c r="O231" i="2" s="1"/>
  <c r="Q244" i="7" l="1"/>
  <c r="R244" i="7" s="1"/>
  <c r="AC243" i="7"/>
  <c r="L232" i="2"/>
  <c r="O232" i="2" s="1"/>
  <c r="AC244" i="7" l="1"/>
  <c r="Q245" i="7"/>
  <c r="R245" i="7" s="1"/>
  <c r="L233" i="2"/>
  <c r="O233" i="2" s="1"/>
  <c r="Q246" i="7" l="1"/>
  <c r="R246" i="7" s="1"/>
  <c r="AC245" i="7"/>
  <c r="L234" i="2"/>
  <c r="O234" i="2" s="1"/>
  <c r="Q247" i="7" l="1"/>
  <c r="R247" i="7" s="1"/>
  <c r="AC246" i="7"/>
  <c r="L235" i="2"/>
  <c r="O235" i="2" s="1"/>
  <c r="Q248" i="7" l="1"/>
  <c r="R248" i="7" s="1"/>
  <c r="AC247" i="7"/>
  <c r="L236" i="2"/>
  <c r="O236" i="2" s="1"/>
  <c r="Q249" i="7" l="1"/>
  <c r="R249" i="7" s="1"/>
  <c r="AC248" i="7"/>
  <c r="L237" i="2"/>
  <c r="O237" i="2" s="1"/>
  <c r="Q250" i="7" l="1"/>
  <c r="R250" i="7" s="1"/>
  <c r="AC249" i="7"/>
  <c r="L238" i="2"/>
  <c r="O238" i="2" s="1"/>
  <c r="Q251" i="7" l="1"/>
  <c r="R251" i="7" s="1"/>
  <c r="AC250" i="7"/>
  <c r="L239" i="2"/>
  <c r="O239" i="2" s="1"/>
  <c r="Q252" i="7" l="1"/>
  <c r="R252" i="7" s="1"/>
  <c r="AC251" i="7"/>
  <c r="L240" i="2"/>
  <c r="O240" i="2" s="1"/>
  <c r="Q253" i="7" l="1"/>
  <c r="R253" i="7" s="1"/>
  <c r="AC252" i="7"/>
  <c r="L241" i="2"/>
  <c r="O241" i="2" s="1"/>
  <c r="Q254" i="7" l="1"/>
  <c r="R254" i="7" s="1"/>
  <c r="AC253" i="7"/>
  <c r="L242" i="2"/>
  <c r="O242" i="2" s="1"/>
  <c r="Q255" i="7" l="1"/>
  <c r="R255" i="7" s="1"/>
  <c r="AC254" i="7"/>
  <c r="L243" i="2"/>
  <c r="O243" i="2" s="1"/>
  <c r="Q256" i="7" l="1"/>
  <c r="R256" i="7" s="1"/>
  <c r="AC255" i="7"/>
  <c r="L244" i="2"/>
  <c r="O244" i="2" s="1"/>
  <c r="Q257" i="7" l="1"/>
  <c r="R257" i="7" s="1"/>
  <c r="AC256" i="7"/>
  <c r="L245" i="2"/>
  <c r="O245" i="2" s="1"/>
  <c r="Q258" i="7" l="1"/>
  <c r="R258" i="7" s="1"/>
  <c r="AC257" i="7"/>
  <c r="L246" i="2"/>
  <c r="O246" i="2" s="1"/>
  <c r="Q259" i="7" l="1"/>
  <c r="R259" i="7" s="1"/>
  <c r="AC258" i="7"/>
  <c r="L247" i="2"/>
  <c r="O247" i="2" s="1"/>
  <c r="AC259" i="7" l="1"/>
  <c r="Q260" i="7"/>
  <c r="R260" i="7" s="1"/>
  <c r="L248" i="2"/>
  <c r="O248" i="2" s="1"/>
  <c r="Q261" i="7" l="1"/>
  <c r="R261" i="7" s="1"/>
  <c r="AC260" i="7"/>
  <c r="L249" i="2"/>
  <c r="O249" i="2" s="1"/>
  <c r="Q262" i="7" l="1"/>
  <c r="R262" i="7" s="1"/>
  <c r="AC261" i="7"/>
  <c r="L250" i="2"/>
  <c r="O250" i="2" s="1"/>
  <c r="Q263" i="7" l="1"/>
  <c r="R263" i="7" s="1"/>
  <c r="AC262" i="7"/>
  <c r="L251" i="2"/>
  <c r="O251" i="2" s="1"/>
  <c r="Q264" i="7" l="1"/>
  <c r="R264" i="7" s="1"/>
  <c r="AC263" i="7"/>
  <c r="L252" i="2"/>
  <c r="O252" i="2" s="1"/>
  <c r="Q265" i="7" l="1"/>
  <c r="R265" i="7" s="1"/>
  <c r="AC264" i="7"/>
  <c r="L253" i="2"/>
  <c r="O253" i="2" s="1"/>
  <c r="Q266" i="7" l="1"/>
  <c r="R266" i="7" s="1"/>
  <c r="AC265" i="7"/>
  <c r="L254" i="2"/>
  <c r="O254" i="2" s="1"/>
  <c r="Q267" i="7" l="1"/>
  <c r="R267" i="7" s="1"/>
  <c r="AC266" i="7"/>
  <c r="L255" i="2"/>
  <c r="O255" i="2" s="1"/>
  <c r="Q268" i="7" l="1"/>
  <c r="R268" i="7" s="1"/>
  <c r="AC267" i="7"/>
  <c r="L256" i="2"/>
  <c r="O256" i="2" s="1"/>
  <c r="Q269" i="7" l="1"/>
  <c r="R269" i="7" s="1"/>
  <c r="AC268" i="7"/>
  <c r="L257" i="2"/>
  <c r="O257" i="2" s="1"/>
  <c r="AC269" i="7" l="1"/>
  <c r="Q270" i="7"/>
  <c r="R270" i="7" s="1"/>
  <c r="L258" i="2"/>
  <c r="O258" i="2" s="1"/>
  <c r="Q271" i="7" l="1"/>
  <c r="R271" i="7" s="1"/>
  <c r="AC270" i="7"/>
  <c r="L259" i="2"/>
  <c r="O259" i="2" s="1"/>
  <c r="Q272" i="7" l="1"/>
  <c r="R272" i="7" s="1"/>
  <c r="AC271" i="7"/>
  <c r="L260" i="2"/>
  <c r="O260" i="2" s="1"/>
  <c r="AC272" i="7" l="1"/>
  <c r="Q273" i="7"/>
  <c r="R273" i="7" s="1"/>
  <c r="L261" i="2"/>
  <c r="O261" i="2" s="1"/>
  <c r="AC273" i="7" l="1"/>
  <c r="Q274" i="7"/>
  <c r="R274" i="7" s="1"/>
  <c r="L262" i="2"/>
  <c r="O262" i="2" s="1"/>
  <c r="Q275" i="7" l="1"/>
  <c r="R275" i="7" s="1"/>
  <c r="AC274" i="7"/>
  <c r="L263" i="2"/>
  <c r="O263" i="2" s="1"/>
  <c r="Q276" i="7" l="1"/>
  <c r="R276" i="7" s="1"/>
  <c r="AC275" i="7"/>
  <c r="L264" i="2"/>
  <c r="O264" i="2" s="1"/>
  <c r="Q277" i="7" l="1"/>
  <c r="R277" i="7" s="1"/>
  <c r="AC276" i="7"/>
  <c r="L265" i="2"/>
  <c r="O265" i="2" s="1"/>
  <c r="Q278" i="7" l="1"/>
  <c r="R278" i="7" s="1"/>
  <c r="AC277" i="7"/>
  <c r="L266" i="2"/>
  <c r="O266" i="2" s="1"/>
  <c r="Q279" i="7" l="1"/>
  <c r="R279" i="7" s="1"/>
  <c r="AC278" i="7"/>
  <c r="L267" i="2"/>
  <c r="O267" i="2" s="1"/>
  <c r="Q280" i="7" l="1"/>
  <c r="R280" i="7" s="1"/>
  <c r="AC279" i="7"/>
  <c r="L268" i="2"/>
  <c r="O268" i="2" s="1"/>
  <c r="Q281" i="7" l="1"/>
  <c r="R281" i="7" s="1"/>
  <c r="AC280" i="7"/>
  <c r="L269" i="2"/>
  <c r="O269" i="2" s="1"/>
  <c r="Q282" i="7" l="1"/>
  <c r="R282" i="7" s="1"/>
  <c r="AC281" i="7"/>
  <c r="L270" i="2"/>
  <c r="O270" i="2" s="1"/>
  <c r="Q283" i="7" l="1"/>
  <c r="R283" i="7" s="1"/>
  <c r="AC282" i="7"/>
  <c r="L271" i="2"/>
  <c r="O271" i="2" s="1"/>
  <c r="AC283" i="7" l="1"/>
  <c r="Q284" i="7"/>
  <c r="R284" i="7" s="1"/>
  <c r="L272" i="2"/>
  <c r="O272" i="2" s="1"/>
  <c r="Q285" i="7" l="1"/>
  <c r="R285" i="7" s="1"/>
  <c r="AC284" i="7"/>
  <c r="L273" i="2"/>
  <c r="O273" i="2" s="1"/>
  <c r="Q286" i="7" l="1"/>
  <c r="R286" i="7" s="1"/>
  <c r="AC285" i="7"/>
  <c r="L274" i="2"/>
  <c r="O274" i="2" s="1"/>
  <c r="Q287" i="7" l="1"/>
  <c r="R287" i="7" s="1"/>
  <c r="AC286" i="7"/>
  <c r="L275" i="2"/>
  <c r="O275" i="2" s="1"/>
  <c r="AC287" i="7" l="1"/>
  <c r="Q288" i="7"/>
  <c r="R288" i="7" s="1"/>
  <c r="L276" i="2"/>
  <c r="O276" i="2" s="1"/>
  <c r="Q289" i="7" l="1"/>
  <c r="R289" i="7" s="1"/>
  <c r="AC288" i="7"/>
  <c r="L277" i="2"/>
  <c r="O277" i="2" s="1"/>
  <c r="AC289" i="7" l="1"/>
  <c r="Q290" i="7"/>
  <c r="R290" i="7" s="1"/>
  <c r="L278" i="2"/>
  <c r="O278" i="2" s="1"/>
  <c r="Q291" i="7" l="1"/>
  <c r="R291" i="7" s="1"/>
  <c r="AC290" i="7"/>
  <c r="L279" i="2"/>
  <c r="O279" i="2" s="1"/>
  <c r="AC291" i="7" l="1"/>
  <c r="Q292" i="7"/>
  <c r="R292" i="7" s="1"/>
  <c r="L280" i="2"/>
  <c r="O280" i="2" s="1"/>
  <c r="Q293" i="7" l="1"/>
  <c r="R293" i="7" s="1"/>
  <c r="AC292" i="7"/>
  <c r="L281" i="2"/>
  <c r="O281" i="2" s="1"/>
  <c r="Q294" i="7" l="1"/>
  <c r="R294" i="7" s="1"/>
  <c r="AC293" i="7"/>
  <c r="L282" i="2"/>
  <c r="O282" i="2" s="1"/>
  <c r="Q295" i="7" l="1"/>
  <c r="R295" i="7" s="1"/>
  <c r="AC294" i="7"/>
  <c r="L283" i="2"/>
  <c r="O283" i="2" s="1"/>
  <c r="Q296" i="7" l="1"/>
  <c r="R296" i="7" s="1"/>
  <c r="AC295" i="7"/>
  <c r="L284" i="2"/>
  <c r="O284" i="2" s="1"/>
  <c r="Q297" i="7" l="1"/>
  <c r="R297" i="7" s="1"/>
  <c r="AC296" i="7"/>
  <c r="L285" i="2"/>
  <c r="O285" i="2" s="1"/>
  <c r="Q298" i="7" l="1"/>
  <c r="R298" i="7" s="1"/>
  <c r="AC297" i="7"/>
  <c r="L286" i="2"/>
  <c r="O286" i="2" s="1"/>
  <c r="AC298" i="7" l="1"/>
  <c r="Q299" i="7"/>
  <c r="R299" i="7" s="1"/>
  <c r="L287" i="2"/>
  <c r="O287" i="2" s="1"/>
  <c r="Q300" i="7" l="1"/>
  <c r="R300" i="7" s="1"/>
  <c r="AC299" i="7"/>
  <c r="L288" i="2"/>
  <c r="O288" i="2" s="1"/>
  <c r="AC300" i="7" l="1"/>
  <c r="Q301" i="7"/>
  <c r="R301" i="7" s="1"/>
  <c r="L289" i="2"/>
  <c r="O289" i="2" s="1"/>
  <c r="Q302" i="7" l="1"/>
  <c r="R302" i="7" s="1"/>
  <c r="AC301" i="7"/>
  <c r="L290" i="2"/>
  <c r="O290" i="2" s="1"/>
  <c r="AC302" i="7" l="1"/>
  <c r="Q303" i="7"/>
  <c r="R303" i="7" s="1"/>
  <c r="L291" i="2"/>
  <c r="O291" i="2" s="1"/>
  <c r="AC303" i="7" l="1"/>
  <c r="Q304" i="7"/>
  <c r="R304" i="7" s="1"/>
  <c r="L292" i="2"/>
  <c r="O292" i="2" s="1"/>
  <c r="AC304" i="7" l="1"/>
  <c r="Q305" i="7"/>
  <c r="R305" i="7" s="1"/>
  <c r="L293" i="2"/>
  <c r="O293" i="2" s="1"/>
  <c r="Q306" i="7" l="1"/>
  <c r="R306" i="7" s="1"/>
  <c r="AC305" i="7"/>
  <c r="L294" i="2"/>
  <c r="O294" i="2" s="1"/>
  <c r="Q307" i="7" l="1"/>
  <c r="R307" i="7" s="1"/>
  <c r="AC306" i="7"/>
  <c r="L295" i="2"/>
  <c r="O295" i="2" s="1"/>
  <c r="Q308" i="7" l="1"/>
  <c r="R308" i="7" s="1"/>
  <c r="AC307" i="7"/>
  <c r="L296" i="2"/>
  <c r="O296" i="2" s="1"/>
  <c r="Q309" i="7" l="1"/>
  <c r="R309" i="7" s="1"/>
  <c r="AC308" i="7"/>
  <c r="L297" i="2"/>
  <c r="O297" i="2" s="1"/>
  <c r="Q310" i="7" l="1"/>
  <c r="R310" i="7" s="1"/>
  <c r="AC309" i="7"/>
  <c r="L298" i="2"/>
  <c r="O298" i="2" s="1"/>
  <c r="Q311" i="7" l="1"/>
  <c r="R311" i="7" s="1"/>
  <c r="AC310" i="7"/>
  <c r="L299" i="2"/>
  <c r="O299" i="2" s="1"/>
  <c r="Q312" i="7" l="1"/>
  <c r="R312" i="7" s="1"/>
  <c r="AC311" i="7"/>
  <c r="L300" i="2"/>
  <c r="O300" i="2" s="1"/>
  <c r="Q313" i="7" l="1"/>
  <c r="R313" i="7" s="1"/>
  <c r="AC312" i="7"/>
  <c r="L301" i="2"/>
  <c r="O301" i="2" s="1"/>
  <c r="Q314" i="7" l="1"/>
  <c r="R314" i="7" s="1"/>
  <c r="AC313" i="7"/>
  <c r="L302" i="2"/>
  <c r="O302" i="2" s="1"/>
  <c r="Q315" i="7" l="1"/>
  <c r="R315" i="7" s="1"/>
  <c r="AC314" i="7"/>
  <c r="L303" i="2"/>
  <c r="O303" i="2" s="1"/>
  <c r="AC315" i="7" l="1"/>
  <c r="Q316" i="7"/>
  <c r="R316" i="7" s="1"/>
  <c r="L304" i="2"/>
  <c r="O304" i="2" s="1"/>
  <c r="Q317" i="7" l="1"/>
  <c r="R317" i="7" s="1"/>
  <c r="AC316" i="7"/>
  <c r="L305" i="2"/>
  <c r="O305" i="2" s="1"/>
  <c r="AC317" i="7" l="1"/>
  <c r="Q318" i="7"/>
  <c r="R318" i="7" s="1"/>
  <c r="L306" i="2"/>
  <c r="O306" i="2" s="1"/>
  <c r="Q319" i="7" l="1"/>
  <c r="R319" i="7" s="1"/>
  <c r="AC318" i="7"/>
  <c r="L307" i="2"/>
  <c r="O307" i="2" s="1"/>
  <c r="Q320" i="7" l="1"/>
  <c r="R320" i="7" s="1"/>
  <c r="AC319" i="7"/>
  <c r="L308" i="2"/>
  <c r="O308" i="2" s="1"/>
  <c r="Q321" i="7" l="1"/>
  <c r="R321" i="7" s="1"/>
  <c r="AC320" i="7"/>
  <c r="L309" i="2"/>
  <c r="O309" i="2" s="1"/>
  <c r="AC321" i="7" l="1"/>
  <c r="Q322" i="7"/>
  <c r="R322" i="7" s="1"/>
  <c r="L310" i="2"/>
  <c r="O310" i="2" s="1"/>
  <c r="Q323" i="7" l="1"/>
  <c r="R323" i="7" s="1"/>
  <c r="AC322" i="7"/>
  <c r="L311" i="2"/>
  <c r="O311" i="2" s="1"/>
  <c r="Q324" i="7" l="1"/>
  <c r="R324" i="7" s="1"/>
  <c r="AC323" i="7"/>
  <c r="L312" i="2"/>
  <c r="O312" i="2" s="1"/>
  <c r="Q325" i="7" l="1"/>
  <c r="R325" i="7" s="1"/>
  <c r="AC324" i="7"/>
  <c r="L313" i="2"/>
  <c r="O313" i="2" s="1"/>
  <c r="Q326" i="7" l="1"/>
  <c r="R326" i="7" s="1"/>
  <c r="AC325" i="7"/>
  <c r="L314" i="2"/>
  <c r="O314" i="2" s="1"/>
  <c r="Q327" i="7" l="1"/>
  <c r="R327" i="7" s="1"/>
  <c r="AC326" i="7"/>
  <c r="L315" i="2"/>
  <c r="O315" i="2" s="1"/>
  <c r="Q328" i="7" l="1"/>
  <c r="R328" i="7" s="1"/>
  <c r="AC327" i="7"/>
  <c r="L316" i="2"/>
  <c r="O316" i="2" s="1"/>
  <c r="Q329" i="7" l="1"/>
  <c r="R329" i="7" s="1"/>
  <c r="AC328" i="7"/>
  <c r="L317" i="2"/>
  <c r="O317" i="2" s="1"/>
  <c r="AC329" i="7" l="1"/>
  <c r="Q330" i="7"/>
  <c r="R330" i="7" s="1"/>
  <c r="L318" i="2"/>
  <c r="O318" i="2" s="1"/>
  <c r="Q331" i="7" l="1"/>
  <c r="R331" i="7" s="1"/>
  <c r="AC330" i="7"/>
  <c r="L319" i="2"/>
  <c r="O319" i="2" s="1"/>
  <c r="Q332" i="7" l="1"/>
  <c r="R332" i="7" s="1"/>
  <c r="AC331" i="7"/>
  <c r="L320" i="2"/>
  <c r="O320" i="2" s="1"/>
  <c r="AC332" i="7" l="1"/>
  <c r="Q333" i="7"/>
  <c r="R333" i="7" s="1"/>
  <c r="L321" i="2"/>
  <c r="O321" i="2" s="1"/>
  <c r="Q334" i="7" l="1"/>
  <c r="R334" i="7" s="1"/>
  <c r="AC333" i="7"/>
  <c r="L322" i="2"/>
  <c r="O322" i="2" s="1"/>
  <c r="AC334" i="7" l="1"/>
  <c r="Q335" i="7"/>
  <c r="R335" i="7" s="1"/>
  <c r="L323" i="2"/>
  <c r="O323" i="2" s="1"/>
  <c r="Q336" i="7" l="1"/>
  <c r="R336" i="7" s="1"/>
  <c r="AC335" i="7"/>
  <c r="L324" i="2"/>
  <c r="O324" i="2" s="1"/>
  <c r="Q337" i="7" l="1"/>
  <c r="R337" i="7" s="1"/>
  <c r="AC336" i="7"/>
  <c r="L325" i="2"/>
  <c r="O325" i="2" s="1"/>
  <c r="Q338" i="7" l="1"/>
  <c r="R338" i="7" s="1"/>
  <c r="AC337" i="7"/>
  <c r="L326" i="2"/>
  <c r="O326" i="2" s="1"/>
  <c r="Q339" i="7" l="1"/>
  <c r="R339" i="7" s="1"/>
  <c r="AC338" i="7"/>
  <c r="L327" i="2"/>
  <c r="O327" i="2" s="1"/>
  <c r="Q340" i="7" l="1"/>
  <c r="R340" i="7" s="1"/>
  <c r="AC339" i="7"/>
  <c r="L328" i="2"/>
  <c r="O328" i="2" s="1"/>
  <c r="Q341" i="7" l="1"/>
  <c r="R341" i="7" s="1"/>
  <c r="AC340" i="7"/>
  <c r="L329" i="2"/>
  <c r="O329" i="2" s="1"/>
  <c r="Q342" i="7" l="1"/>
  <c r="R342" i="7" s="1"/>
  <c r="AC341" i="7"/>
  <c r="L330" i="2"/>
  <c r="O330" i="2" s="1"/>
  <c r="Q343" i="7" l="1"/>
  <c r="R343" i="7" s="1"/>
  <c r="AC342" i="7"/>
  <c r="L331" i="2"/>
  <c r="O331" i="2" s="1"/>
  <c r="Q344" i="7" l="1"/>
  <c r="R344" i="7" s="1"/>
  <c r="AC343" i="7"/>
  <c r="L332" i="2"/>
  <c r="O332" i="2" s="1"/>
  <c r="Q345" i="7" l="1"/>
  <c r="R345" i="7" s="1"/>
  <c r="AC344" i="7"/>
  <c r="L333" i="2"/>
  <c r="O333" i="2" s="1"/>
  <c r="Q346" i="7" l="1"/>
  <c r="R346" i="7" s="1"/>
  <c r="AC345" i="7"/>
  <c r="L334" i="2"/>
  <c r="O334" i="2" s="1"/>
  <c r="Q347" i="7" l="1"/>
  <c r="R347" i="7" s="1"/>
  <c r="AC346" i="7"/>
  <c r="L335" i="2"/>
  <c r="O335" i="2" s="1"/>
  <c r="Q348" i="7" l="1"/>
  <c r="R348" i="7" s="1"/>
  <c r="AC347" i="7"/>
  <c r="L336" i="2"/>
  <c r="O336" i="2" s="1"/>
  <c r="Q349" i="7" l="1"/>
  <c r="R349" i="7" s="1"/>
  <c r="AC348" i="7"/>
  <c r="L337" i="2"/>
  <c r="O337" i="2" s="1"/>
  <c r="Q350" i="7" l="1"/>
  <c r="R350" i="7" s="1"/>
  <c r="AC349" i="7"/>
  <c r="L338" i="2"/>
  <c r="O338" i="2" s="1"/>
  <c r="Q351" i="7" l="1"/>
  <c r="R351" i="7" s="1"/>
  <c r="AC350" i="7"/>
  <c r="L339" i="2"/>
  <c r="O339" i="2" s="1"/>
  <c r="AC351" i="7" l="1"/>
  <c r="Q352" i="7"/>
  <c r="R352" i="7" s="1"/>
  <c r="L340" i="2"/>
  <c r="O340" i="2" s="1"/>
  <c r="Q353" i="7" l="1"/>
  <c r="R353" i="7" s="1"/>
  <c r="AC352" i="7"/>
  <c r="L341" i="2"/>
  <c r="O341" i="2" s="1"/>
  <c r="Q354" i="7" l="1"/>
  <c r="R354" i="7" s="1"/>
  <c r="AC353" i="7"/>
  <c r="L342" i="2"/>
  <c r="O342" i="2" s="1"/>
  <c r="Q355" i="7" l="1"/>
  <c r="R355" i="7" s="1"/>
  <c r="AC354" i="7"/>
  <c r="L343" i="2"/>
  <c r="O343" i="2" s="1"/>
  <c r="Q356" i="7" l="1"/>
  <c r="R356" i="7" s="1"/>
  <c r="AC355" i="7"/>
  <c r="L344" i="2"/>
  <c r="O344" i="2" s="1"/>
  <c r="Q357" i="7" l="1"/>
  <c r="R357" i="7" s="1"/>
  <c r="AC356" i="7"/>
  <c r="L345" i="2"/>
  <c r="O345" i="2" s="1"/>
  <c r="Q358" i="7" l="1"/>
  <c r="R358" i="7" s="1"/>
  <c r="AC357" i="7"/>
  <c r="L346" i="2"/>
  <c r="O346" i="2" s="1"/>
  <c r="Q359" i="7" l="1"/>
  <c r="R359" i="7" s="1"/>
  <c r="AC358" i="7"/>
  <c r="L347" i="2"/>
  <c r="O347" i="2" s="1"/>
  <c r="AC359" i="7" l="1"/>
  <c r="Q360" i="7"/>
  <c r="R360" i="7" s="1"/>
  <c r="L348" i="2"/>
  <c r="O348" i="2" s="1"/>
  <c r="AC360" i="7" l="1"/>
  <c r="Q361" i="7"/>
  <c r="R361" i="7" s="1"/>
  <c r="L349" i="2"/>
  <c r="O349" i="2" s="1"/>
  <c r="Q362" i="7" l="1"/>
  <c r="R362" i="7" s="1"/>
  <c r="AC361" i="7"/>
  <c r="L350" i="2"/>
  <c r="O350" i="2" s="1"/>
  <c r="Q363" i="7" l="1"/>
  <c r="R363" i="7" s="1"/>
  <c r="AC362" i="7"/>
  <c r="L351" i="2"/>
  <c r="O351" i="2" s="1"/>
  <c r="AC363" i="7" l="1"/>
  <c r="Q364" i="7"/>
  <c r="R364" i="7" s="1"/>
  <c r="L352" i="2"/>
  <c r="O352" i="2" s="1"/>
  <c r="Q365" i="7" l="1"/>
  <c r="R365" i="7" s="1"/>
  <c r="AC364" i="7"/>
  <c r="L353" i="2"/>
  <c r="O353" i="2" s="1"/>
  <c r="Q366" i="7" l="1"/>
  <c r="R366" i="7" s="1"/>
  <c r="AC365" i="7"/>
  <c r="L354" i="2"/>
  <c r="O354" i="2" s="1"/>
  <c r="Q367" i="7" l="1"/>
  <c r="R367" i="7" s="1"/>
  <c r="AC366" i="7"/>
  <c r="L355" i="2"/>
  <c r="O355" i="2" s="1"/>
  <c r="Q368" i="7" l="1"/>
  <c r="R368" i="7" s="1"/>
  <c r="AC367" i="7"/>
  <c r="L356" i="2"/>
  <c r="O356" i="2" s="1"/>
  <c r="Q369" i="7" l="1"/>
  <c r="R369" i="7" s="1"/>
  <c r="AC368" i="7"/>
  <c r="L357" i="2"/>
  <c r="O357" i="2" s="1"/>
  <c r="Q370" i="7" l="1"/>
  <c r="R370" i="7" s="1"/>
  <c r="AC369" i="7"/>
  <c r="L358" i="2"/>
  <c r="O358" i="2" s="1"/>
  <c r="Q371" i="7" l="1"/>
  <c r="R371" i="7" s="1"/>
  <c r="AC370" i="7"/>
  <c r="L359" i="2"/>
  <c r="O359" i="2" s="1"/>
  <c r="Q372" i="7" l="1"/>
  <c r="R372" i="7" s="1"/>
  <c r="AC371" i="7"/>
  <c r="L360" i="2"/>
  <c r="O360" i="2" s="1"/>
  <c r="Q373" i="7" l="1"/>
  <c r="R373" i="7" s="1"/>
  <c r="AC372" i="7"/>
  <c r="L361" i="2"/>
  <c r="O361" i="2" s="1"/>
  <c r="Q374" i="7" l="1"/>
  <c r="R374" i="7" s="1"/>
  <c r="AC373" i="7"/>
  <c r="L362" i="2"/>
  <c r="O362" i="2" s="1"/>
  <c r="AC374" i="7" l="1"/>
  <c r="Q375" i="7"/>
  <c r="R375" i="7" s="1"/>
  <c r="L363" i="2"/>
  <c r="O363" i="2" s="1"/>
  <c r="Q376" i="7" l="1"/>
  <c r="R376" i="7" s="1"/>
  <c r="AC375" i="7"/>
  <c r="L364" i="2"/>
  <c r="O364" i="2" s="1"/>
  <c r="Q377" i="7" l="1"/>
  <c r="R377" i="7" s="1"/>
  <c r="AC376" i="7"/>
  <c r="L365" i="2"/>
  <c r="O365" i="2" s="1"/>
  <c r="Q378" i="7" l="1"/>
  <c r="R378" i="7" s="1"/>
  <c r="AC377" i="7"/>
  <c r="L366" i="2"/>
  <c r="O366" i="2" s="1"/>
  <c r="Q379" i="7" l="1"/>
  <c r="R379" i="7" s="1"/>
  <c r="AC378" i="7"/>
  <c r="L367" i="2"/>
  <c r="O367" i="2" s="1"/>
  <c r="Q380" i="7" l="1"/>
  <c r="R380" i="7" s="1"/>
  <c r="AC379" i="7"/>
  <c r="AC380" i="7" l="1"/>
  <c r="Q381" i="7"/>
  <c r="R381" i="7" s="1"/>
  <c r="Q382" i="7" l="1"/>
  <c r="R382" i="7" s="1"/>
  <c r="AC381" i="7"/>
  <c r="Q383" i="7" l="1"/>
  <c r="R383" i="7" s="1"/>
  <c r="AC382" i="7"/>
  <c r="Q384" i="7" l="1"/>
  <c r="R384" i="7" s="1"/>
  <c r="AC383" i="7"/>
  <c r="Q385" i="7" l="1"/>
  <c r="R385" i="7" s="1"/>
  <c r="AC384" i="7"/>
  <c r="Q386" i="7" l="1"/>
  <c r="R386" i="7" s="1"/>
  <c r="AC385" i="7"/>
  <c r="Q387" i="7" l="1"/>
  <c r="R387" i="7" s="1"/>
  <c r="AC386" i="7"/>
  <c r="Q388" i="7" l="1"/>
  <c r="R388" i="7" s="1"/>
  <c r="AC387" i="7"/>
  <c r="Q389" i="7" l="1"/>
  <c r="R389" i="7" s="1"/>
  <c r="AC388" i="7"/>
  <c r="AC389" i="7" l="1"/>
  <c r="Q390" i="7"/>
  <c r="R390" i="7" s="1"/>
  <c r="AC390" i="7" l="1"/>
  <c r="Q391" i="7"/>
  <c r="R391" i="7" s="1"/>
  <c r="Q392" i="7" l="1"/>
  <c r="R392" i="7" s="1"/>
  <c r="AC391" i="7"/>
  <c r="AC392" i="7" l="1"/>
  <c r="Q393" i="7"/>
  <c r="R393" i="7" s="1"/>
  <c r="AC393" i="7" l="1"/>
  <c r="Q394" i="7"/>
  <c r="R394" i="7" s="1"/>
  <c r="AC394" i="7" l="1"/>
  <c r="Q395" i="7"/>
  <c r="R395" i="7" s="1"/>
  <c r="Q396" i="7" l="1"/>
  <c r="R396" i="7" s="1"/>
  <c r="AC395" i="7"/>
  <c r="Q397" i="7" l="1"/>
  <c r="R397" i="7" s="1"/>
  <c r="AC396" i="7"/>
  <c r="Q398" i="7" l="1"/>
  <c r="R398" i="7" s="1"/>
  <c r="AC397" i="7"/>
  <c r="Q399" i="7" l="1"/>
  <c r="R399" i="7" s="1"/>
  <c r="AC398" i="7"/>
  <c r="Q400" i="7" l="1"/>
  <c r="R400" i="7" s="1"/>
  <c r="AC399" i="7"/>
  <c r="Q401" i="7" l="1"/>
  <c r="R401" i="7" s="1"/>
  <c r="AC400" i="7"/>
  <c r="Q402" i="7" l="1"/>
  <c r="R402" i="7" s="1"/>
  <c r="AC401" i="7"/>
  <c r="Q403" i="7" l="1"/>
  <c r="R403" i="7" s="1"/>
  <c r="AC402" i="7"/>
  <c r="Q404" i="7" l="1"/>
  <c r="R404" i="7" s="1"/>
  <c r="AC403" i="7"/>
  <c r="Q405" i="7" l="1"/>
  <c r="R405" i="7" s="1"/>
  <c r="AC404" i="7"/>
  <c r="Q406" i="7" l="1"/>
  <c r="R406" i="7" s="1"/>
  <c r="AC405" i="7"/>
  <c r="Q407" i="7" l="1"/>
  <c r="R407" i="7" s="1"/>
  <c r="AC406" i="7"/>
  <c r="Q408" i="7" l="1"/>
  <c r="R408" i="7" s="1"/>
  <c r="AC407" i="7"/>
  <c r="Q409" i="7" l="1"/>
  <c r="R409" i="7" s="1"/>
  <c r="AC408" i="7"/>
  <c r="Q410" i="7" l="1"/>
  <c r="R410" i="7" s="1"/>
  <c r="AC409" i="7"/>
  <c r="Q411" i="7" l="1"/>
  <c r="R411" i="7" s="1"/>
  <c r="AC410" i="7"/>
  <c r="Q412" i="7" l="1"/>
  <c r="R412" i="7" s="1"/>
  <c r="AC411" i="7"/>
  <c r="AC412" i="7" l="1"/>
  <c r="Q413" i="7"/>
  <c r="R413" i="7" s="1"/>
  <c r="Q414" i="7" l="1"/>
  <c r="R414" i="7" s="1"/>
  <c r="AC413" i="7"/>
  <c r="Q415" i="7" l="1"/>
  <c r="R415" i="7" s="1"/>
  <c r="AC414" i="7"/>
  <c r="Q416" i="7" l="1"/>
  <c r="R416" i="7" s="1"/>
  <c r="AC415" i="7"/>
  <c r="Q417" i="7" l="1"/>
  <c r="R417" i="7" s="1"/>
  <c r="AC416" i="7"/>
  <c r="Q418" i="7" l="1"/>
  <c r="R418" i="7" s="1"/>
  <c r="AC417" i="7"/>
  <c r="Q419" i="7" l="1"/>
  <c r="R419" i="7" s="1"/>
  <c r="AC418" i="7"/>
  <c r="Q420" i="7" l="1"/>
  <c r="R420" i="7" s="1"/>
  <c r="AC419" i="7"/>
  <c r="Q421" i="7" l="1"/>
  <c r="R421" i="7" s="1"/>
  <c r="AC420" i="7"/>
  <c r="Q422" i="7" l="1"/>
  <c r="R422" i="7" s="1"/>
  <c r="AC421" i="7"/>
  <c r="AC422" i="7" l="1"/>
  <c r="Q423" i="7"/>
  <c r="R423" i="7" s="1"/>
  <c r="AC423" i="7" l="1"/>
  <c r="Q424" i="7"/>
  <c r="R424" i="7" s="1"/>
  <c r="AC424" i="7" l="1"/>
  <c r="Q425" i="7"/>
  <c r="R425" i="7" s="1"/>
  <c r="Q426" i="7" l="1"/>
  <c r="R426" i="7" s="1"/>
  <c r="AC425" i="7"/>
  <c r="Q427" i="7" l="1"/>
  <c r="R427" i="7" s="1"/>
  <c r="AC426" i="7"/>
  <c r="Q428" i="7" l="1"/>
  <c r="R428" i="7" s="1"/>
  <c r="AC427" i="7"/>
  <c r="Q429" i="7" l="1"/>
  <c r="R429" i="7" s="1"/>
  <c r="AC428" i="7"/>
  <c r="Q430" i="7" l="1"/>
  <c r="R430" i="7" s="1"/>
  <c r="AC429" i="7"/>
  <c r="Q431" i="7" l="1"/>
  <c r="R431" i="7" s="1"/>
  <c r="AC430" i="7"/>
  <c r="Q432" i="7" l="1"/>
  <c r="R432" i="7" s="1"/>
  <c r="AC431" i="7"/>
  <c r="Q433" i="7" l="1"/>
  <c r="R433" i="7" s="1"/>
  <c r="AC432" i="7"/>
  <c r="Q434" i="7" l="1"/>
  <c r="R434" i="7" s="1"/>
  <c r="AC433" i="7"/>
  <c r="Q435" i="7" l="1"/>
  <c r="R435" i="7" s="1"/>
  <c r="AC434" i="7"/>
  <c r="Q436" i="7" l="1"/>
  <c r="R436" i="7" s="1"/>
  <c r="AC435" i="7"/>
  <c r="Q437" i="7" l="1"/>
  <c r="R437" i="7" s="1"/>
  <c r="AC436" i="7"/>
  <c r="AC437" i="7" l="1"/>
  <c r="Q438" i="7"/>
  <c r="R438" i="7" s="1"/>
  <c r="Q439" i="7" l="1"/>
  <c r="R439" i="7" s="1"/>
  <c r="AC438" i="7"/>
  <c r="Q440" i="7" l="1"/>
  <c r="R440" i="7" s="1"/>
  <c r="AC439" i="7"/>
  <c r="Q441" i="7" l="1"/>
  <c r="R441" i="7" s="1"/>
  <c r="AC440" i="7"/>
  <c r="AC441" i="7" l="1"/>
  <c r="Q442" i="7"/>
  <c r="R442" i="7" s="1"/>
  <c r="Q443" i="7" l="1"/>
  <c r="R443" i="7" s="1"/>
  <c r="AC442" i="7"/>
  <c r="Q444" i="7" l="1"/>
  <c r="R444" i="7" s="1"/>
  <c r="AC443" i="7"/>
  <c r="Q445" i="7" l="1"/>
  <c r="R445" i="7" s="1"/>
  <c r="AC444" i="7"/>
  <c r="Q446" i="7" l="1"/>
  <c r="R446" i="7" s="1"/>
  <c r="AC445" i="7"/>
  <c r="Q447" i="7" l="1"/>
  <c r="R447" i="7" s="1"/>
  <c r="AC446" i="7"/>
  <c r="Q448" i="7" l="1"/>
  <c r="R448" i="7" s="1"/>
  <c r="AC447" i="7"/>
  <c r="Q449" i="7" l="1"/>
  <c r="R449" i="7" s="1"/>
  <c r="AC448" i="7"/>
  <c r="AC449" i="7" l="1"/>
  <c r="Q450" i="7"/>
  <c r="R450" i="7" s="1"/>
  <c r="AC450" i="7" l="1"/>
  <c r="Q451" i="7"/>
  <c r="R451" i="7" s="1"/>
  <c r="Q452" i="7" l="1"/>
  <c r="R452" i="7" s="1"/>
  <c r="AC451" i="7"/>
  <c r="AC452" i="7" l="1"/>
  <c r="Q453" i="7"/>
  <c r="R453" i="7" s="1"/>
  <c r="Q454" i="7" l="1"/>
  <c r="R454" i="7" s="1"/>
  <c r="AC453" i="7"/>
  <c r="AC454" i="7" l="1"/>
  <c r="Q455" i="7"/>
  <c r="R455" i="7" s="1"/>
  <c r="Q456" i="7" l="1"/>
  <c r="R456" i="7" s="1"/>
  <c r="AC455" i="7"/>
  <c r="Q457" i="7" l="1"/>
  <c r="R457" i="7" s="1"/>
  <c r="AC456" i="7"/>
  <c r="Q458" i="7" l="1"/>
  <c r="R458" i="7" s="1"/>
  <c r="AC457" i="7"/>
  <c r="Q459" i="7" l="1"/>
  <c r="R459" i="7" s="1"/>
  <c r="AC458" i="7"/>
  <c r="Q460" i="7" l="1"/>
  <c r="R460" i="7" s="1"/>
  <c r="AC459" i="7"/>
  <c r="Q461" i="7" l="1"/>
  <c r="R461" i="7" s="1"/>
  <c r="AC460" i="7"/>
  <c r="Q462" i="7" l="1"/>
  <c r="R462" i="7" s="1"/>
  <c r="AC461" i="7"/>
  <c r="Q463" i="7" l="1"/>
  <c r="R463" i="7" s="1"/>
  <c r="AC462" i="7"/>
  <c r="Q464" i="7" l="1"/>
  <c r="R464" i="7" s="1"/>
  <c r="AC463" i="7"/>
  <c r="Q465" i="7" l="1"/>
  <c r="R465" i="7" s="1"/>
  <c r="AC464" i="7"/>
  <c r="Q466" i="7" l="1"/>
  <c r="R466" i="7" s="1"/>
  <c r="AC465" i="7"/>
  <c r="Q467" i="7" l="1"/>
  <c r="R467" i="7" s="1"/>
  <c r="AC466" i="7"/>
  <c r="Q468" i="7" l="1"/>
  <c r="R468" i="7" s="1"/>
  <c r="AC467" i="7"/>
  <c r="Q469" i="7" l="1"/>
  <c r="R469" i="7" s="1"/>
  <c r="AC468" i="7"/>
  <c r="Q470" i="7" l="1"/>
  <c r="R470" i="7" s="1"/>
  <c r="AC469" i="7"/>
  <c r="AC470" i="7" l="1"/>
  <c r="Q471" i="7"/>
  <c r="R471" i="7" s="1"/>
  <c r="Q472" i="7" l="1"/>
  <c r="R472" i="7" s="1"/>
  <c r="AC471" i="7"/>
  <c r="AC472" i="7" l="1"/>
  <c r="Q473" i="7"/>
  <c r="R473" i="7" s="1"/>
  <c r="Q474" i="7" l="1"/>
  <c r="R474" i="7" s="1"/>
  <c r="AC473" i="7"/>
  <c r="Q475" i="7" l="1"/>
  <c r="R475" i="7" s="1"/>
  <c r="AC474" i="7"/>
  <c r="Q476" i="7" l="1"/>
  <c r="R476" i="7" s="1"/>
  <c r="AC475" i="7"/>
  <c r="Q477" i="7" l="1"/>
  <c r="R477" i="7" s="1"/>
  <c r="AC476" i="7"/>
  <c r="Q478" i="7" l="1"/>
  <c r="R478" i="7" s="1"/>
  <c r="AC477" i="7"/>
  <c r="Q479" i="7" l="1"/>
  <c r="R479" i="7" s="1"/>
  <c r="AC478" i="7"/>
  <c r="Q480" i="7" l="1"/>
  <c r="R480" i="7" s="1"/>
  <c r="AC479" i="7"/>
  <c r="AC480" i="7" l="1"/>
  <c r="Q481" i="7"/>
  <c r="R481" i="7" s="1"/>
  <c r="Q482" i="7" l="1"/>
  <c r="R482" i="7" s="1"/>
  <c r="AC481" i="7"/>
  <c r="Q483" i="7" l="1"/>
  <c r="R483" i="7" s="1"/>
  <c r="AC482" i="7"/>
  <c r="AC483" i="7" l="1"/>
  <c r="Q484" i="7"/>
  <c r="R484" i="7" s="1"/>
  <c r="AC484" i="7" l="1"/>
  <c r="Q485" i="7"/>
  <c r="R485" i="7" s="1"/>
  <c r="AC485" i="7" l="1"/>
  <c r="Q486" i="7"/>
  <c r="R486" i="7" s="1"/>
  <c r="Q487" i="7" l="1"/>
  <c r="R487" i="7" s="1"/>
  <c r="AC486" i="7"/>
  <c r="Q488" i="7" l="1"/>
  <c r="R488" i="7" s="1"/>
  <c r="AC487" i="7"/>
  <c r="Q489" i="7" l="1"/>
  <c r="R489" i="7" s="1"/>
  <c r="AC488" i="7"/>
  <c r="Q490" i="7" l="1"/>
  <c r="R490" i="7" s="1"/>
  <c r="AC489" i="7"/>
  <c r="Q491" i="7" l="1"/>
  <c r="R491" i="7" s="1"/>
  <c r="AC490" i="7"/>
  <c r="Q492" i="7" l="1"/>
  <c r="R492" i="7" s="1"/>
  <c r="AC491" i="7"/>
  <c r="Q493" i="7" l="1"/>
  <c r="R493" i="7" s="1"/>
  <c r="AC492" i="7"/>
  <c r="Q494" i="7" l="1"/>
  <c r="R494" i="7" s="1"/>
  <c r="AC493" i="7"/>
  <c r="Q495" i="7" l="1"/>
  <c r="R495" i="7" s="1"/>
  <c r="AC494" i="7"/>
  <c r="Q496" i="7" l="1"/>
  <c r="R496" i="7" s="1"/>
  <c r="AC495" i="7"/>
  <c r="Q497" i="7" l="1"/>
  <c r="R497" i="7" s="1"/>
  <c r="AC496" i="7"/>
  <c r="Q498" i="7" l="1"/>
  <c r="R498" i="7" s="1"/>
  <c r="AC497" i="7"/>
  <c r="AC498" i="7" l="1"/>
  <c r="Q499" i="7"/>
  <c r="R499" i="7" s="1"/>
  <c r="Q500" i="7" l="1"/>
  <c r="R500" i="7" s="1"/>
  <c r="AC499" i="7"/>
  <c r="Q501" i="7" l="1"/>
  <c r="R501" i="7" s="1"/>
  <c r="AC500" i="7"/>
  <c r="AC501" i="7" l="1"/>
  <c r="Q502" i="7"/>
  <c r="R502" i="7" s="1"/>
  <c r="Q503" i="7" l="1"/>
  <c r="R503" i="7" s="1"/>
  <c r="AC502" i="7"/>
  <c r="Q504" i="7" l="1"/>
  <c r="R504" i="7" s="1"/>
  <c r="AC503" i="7"/>
  <c r="Q505" i="7" l="1"/>
  <c r="R505" i="7" s="1"/>
  <c r="AC504" i="7"/>
  <c r="Q506" i="7" l="1"/>
  <c r="R506" i="7" s="1"/>
  <c r="AC505" i="7"/>
  <c r="Q507" i="7" l="1"/>
  <c r="R507" i="7" s="1"/>
  <c r="AC506" i="7"/>
  <c r="Q508" i="7" l="1"/>
  <c r="R508" i="7" s="1"/>
  <c r="AC507" i="7"/>
  <c r="Q509" i="7" l="1"/>
  <c r="R509" i="7" s="1"/>
  <c r="AC508" i="7"/>
  <c r="Q510" i="7" l="1"/>
  <c r="R510" i="7" s="1"/>
  <c r="AC509" i="7"/>
  <c r="AC510" i="7" l="1"/>
  <c r="Q511" i="7"/>
  <c r="R511" i="7" s="1"/>
  <c r="Q512" i="7" l="1"/>
  <c r="R512" i="7" s="1"/>
  <c r="AC511" i="7"/>
  <c r="Q513" i="7" l="1"/>
  <c r="R513" i="7" s="1"/>
  <c r="AC512" i="7"/>
  <c r="Q514" i="7" l="1"/>
  <c r="R514" i="7" s="1"/>
  <c r="AC513" i="7"/>
  <c r="AC514" i="7" l="1"/>
  <c r="Q515" i="7"/>
  <c r="R515" i="7" s="1"/>
  <c r="Q516" i="7" l="1"/>
  <c r="R516" i="7" s="1"/>
  <c r="AC515" i="7"/>
  <c r="Q517" i="7" l="1"/>
  <c r="R517" i="7" s="1"/>
  <c r="AC516" i="7"/>
  <c r="Q518" i="7" l="1"/>
  <c r="R518" i="7" s="1"/>
  <c r="AC517" i="7"/>
  <c r="Q519" i="7" l="1"/>
  <c r="R519" i="7" s="1"/>
  <c r="AC518" i="7"/>
  <c r="Q520" i="7" l="1"/>
  <c r="R520" i="7" s="1"/>
  <c r="AC519" i="7"/>
  <c r="Q521" i="7" l="1"/>
  <c r="R521" i="7" s="1"/>
  <c r="AC520" i="7"/>
  <c r="Q522" i="7" l="1"/>
  <c r="R522" i="7" s="1"/>
  <c r="AC521" i="7"/>
  <c r="Q523" i="7" l="1"/>
  <c r="R523" i="7" s="1"/>
  <c r="AC522" i="7"/>
  <c r="Q524" i="7" l="1"/>
  <c r="R524" i="7" s="1"/>
  <c r="AC523" i="7"/>
  <c r="Q525" i="7" l="1"/>
  <c r="R525" i="7" s="1"/>
  <c r="AC524" i="7"/>
  <c r="Q526" i="7" l="1"/>
  <c r="R526" i="7" s="1"/>
  <c r="AC525" i="7"/>
  <c r="Q527" i="7" l="1"/>
  <c r="R527" i="7" s="1"/>
  <c r="AC526" i="7"/>
  <c r="Q528" i="7" l="1"/>
  <c r="R528" i="7" s="1"/>
  <c r="AC527" i="7"/>
  <c r="Q529" i="7" l="1"/>
  <c r="R529" i="7" s="1"/>
  <c r="AC528" i="7"/>
  <c r="Q530" i="7" l="1"/>
  <c r="R530" i="7" s="1"/>
  <c r="AC529" i="7"/>
  <c r="Q531" i="7" l="1"/>
  <c r="R531" i="7" s="1"/>
  <c r="AC530" i="7"/>
  <c r="AC531" i="7" l="1"/>
  <c r="Q532" i="7"/>
  <c r="R532" i="7" s="1"/>
  <c r="Q533" i="7" l="1"/>
  <c r="R533" i="7" s="1"/>
  <c r="AC532" i="7"/>
  <c r="Q534" i="7" l="1"/>
  <c r="R534" i="7" s="1"/>
  <c r="AC533" i="7"/>
  <c r="Q535" i="7" l="1"/>
  <c r="R535" i="7" s="1"/>
  <c r="AC534" i="7"/>
  <c r="Q536" i="7" l="1"/>
  <c r="R536" i="7" s="1"/>
  <c r="AC535" i="7"/>
  <c r="Q537" i="7" l="1"/>
  <c r="R537" i="7" s="1"/>
  <c r="AC536" i="7"/>
  <c r="Q538" i="7" l="1"/>
  <c r="R538" i="7" s="1"/>
  <c r="AC537" i="7"/>
  <c r="Q539" i="7" l="1"/>
  <c r="R539" i="7" s="1"/>
  <c r="AC538" i="7"/>
  <c r="AC539" i="7" l="1"/>
  <c r="Q540" i="7"/>
  <c r="R540" i="7" s="1"/>
  <c r="AC540" i="7" l="1"/>
  <c r="Q541" i="7"/>
  <c r="R541" i="7" s="1"/>
  <c r="Q542" i="7" l="1"/>
  <c r="R542" i="7" s="1"/>
  <c r="AC541" i="7"/>
  <c r="AC542" i="7" l="1"/>
  <c r="Q543" i="7"/>
  <c r="R543" i="7" s="1"/>
  <c r="AC543" i="7" l="1"/>
  <c r="Q544" i="7"/>
  <c r="R544" i="7" s="1"/>
  <c r="AC544" i="7" l="1"/>
  <c r="Q545" i="7"/>
  <c r="R545" i="7" s="1"/>
  <c r="Q546" i="7" l="1"/>
  <c r="R546" i="7" s="1"/>
  <c r="AC545" i="7"/>
  <c r="Q547" i="7" l="1"/>
  <c r="R547" i="7" s="1"/>
  <c r="AC546" i="7"/>
  <c r="Q548" i="7" l="1"/>
  <c r="R548" i="7" s="1"/>
  <c r="AC547" i="7"/>
  <c r="Q549" i="7" l="1"/>
  <c r="R549" i="7" s="1"/>
  <c r="AC548" i="7"/>
  <c r="Q550" i="7" l="1"/>
  <c r="R550" i="7" s="1"/>
  <c r="AC549" i="7"/>
  <c r="Q551" i="7" l="1"/>
  <c r="R551" i="7" s="1"/>
  <c r="AC550" i="7"/>
  <c r="Q552" i="7" l="1"/>
  <c r="R552" i="7" s="1"/>
  <c r="AC551" i="7"/>
  <c r="Q553" i="7" l="1"/>
  <c r="R553" i="7" s="1"/>
  <c r="AC552" i="7"/>
  <c r="Q554" i="7" l="1"/>
  <c r="R554" i="7" s="1"/>
  <c r="AC553" i="7"/>
  <c r="AC554" i="7" l="1"/>
  <c r="Q555" i="7"/>
  <c r="R555" i="7" s="1"/>
  <c r="Q556" i="7" l="1"/>
  <c r="R556" i="7" s="1"/>
  <c r="AC555" i="7"/>
  <c r="Q557" i="7" l="1"/>
  <c r="R557" i="7" s="1"/>
  <c r="AC556" i="7"/>
  <c r="Q558" i="7" l="1"/>
  <c r="R558" i="7" s="1"/>
  <c r="AC557" i="7"/>
  <c r="Q559" i="7" l="1"/>
  <c r="R559" i="7" s="1"/>
  <c r="AC558" i="7"/>
  <c r="Q560" i="7" l="1"/>
  <c r="R560" i="7" s="1"/>
  <c r="AC559" i="7"/>
  <c r="AC560" i="7" l="1"/>
  <c r="Q561" i="7"/>
  <c r="R561" i="7" s="1"/>
  <c r="Q562" i="7" l="1"/>
  <c r="R562" i="7" s="1"/>
  <c r="AC561" i="7"/>
  <c r="Q563" i="7" l="1"/>
  <c r="R563" i="7" s="1"/>
  <c r="AC562" i="7"/>
  <c r="Q564" i="7" l="1"/>
  <c r="R564" i="7" s="1"/>
  <c r="AC563" i="7"/>
  <c r="Q565" i="7" l="1"/>
  <c r="R565" i="7" s="1"/>
  <c r="AC564" i="7"/>
  <c r="Q566" i="7" l="1"/>
  <c r="R566" i="7" s="1"/>
  <c r="AC565" i="7"/>
  <c r="Q567" i="7" l="1"/>
  <c r="R567" i="7" s="1"/>
  <c r="AC566" i="7"/>
  <c r="AC567" i="7" l="1"/>
  <c r="Q568" i="7"/>
  <c r="R568" i="7" s="1"/>
  <c r="AC568" i="7" l="1"/>
  <c r="Q569" i="7"/>
  <c r="R569" i="7" s="1"/>
  <c r="Q570" i="7" l="1"/>
  <c r="R570" i="7" s="1"/>
  <c r="AC569" i="7"/>
  <c r="AC570" i="7" l="1"/>
  <c r="Q571" i="7"/>
  <c r="R571" i="7" s="1"/>
  <c r="Q572" i="7" l="1"/>
  <c r="R572" i="7" s="1"/>
  <c r="AC571" i="7"/>
  <c r="AC572" i="7" l="1"/>
  <c r="Q573" i="7"/>
  <c r="R573" i="7" s="1"/>
  <c r="Q574" i="7" l="1"/>
  <c r="R574" i="7" s="1"/>
  <c r="AC573" i="7"/>
  <c r="Q575" i="7" l="1"/>
  <c r="R575" i="7" s="1"/>
  <c r="AC574" i="7"/>
  <c r="Q576" i="7" l="1"/>
  <c r="R576" i="7" s="1"/>
  <c r="AC575" i="7"/>
  <c r="Q577" i="7" l="1"/>
  <c r="R577" i="7" s="1"/>
  <c r="AC576" i="7"/>
  <c r="Q578" i="7" l="1"/>
  <c r="R578" i="7" s="1"/>
  <c r="AC577" i="7"/>
  <c r="Q579" i="7" l="1"/>
  <c r="R579" i="7" s="1"/>
  <c r="AC578" i="7"/>
  <c r="Q580" i="7" l="1"/>
  <c r="R580" i="7" s="1"/>
  <c r="AC579" i="7"/>
  <c r="Q581" i="7" l="1"/>
  <c r="R581" i="7" s="1"/>
  <c r="AC580" i="7"/>
  <c r="Q582" i="7" l="1"/>
  <c r="R582" i="7" s="1"/>
  <c r="AC581" i="7"/>
  <c r="Q583" i="7" l="1"/>
  <c r="R583" i="7" s="1"/>
  <c r="AC582" i="7"/>
  <c r="Q584" i="7" l="1"/>
  <c r="R584" i="7" s="1"/>
  <c r="AC583" i="7"/>
  <c r="Q585" i="7" l="1"/>
  <c r="R585" i="7" s="1"/>
  <c r="AC584" i="7"/>
  <c r="AC585" i="7" l="1"/>
  <c r="Q586" i="7"/>
  <c r="R586" i="7" s="1"/>
  <c r="Q587" i="7" l="1"/>
  <c r="R587" i="7" s="1"/>
  <c r="AC586" i="7"/>
  <c r="AC587" i="7" l="1"/>
  <c r="Q588" i="7"/>
  <c r="R588" i="7" s="1"/>
  <c r="Q589" i="7" l="1"/>
  <c r="R589" i="7" s="1"/>
  <c r="AC588" i="7"/>
  <c r="Q590" i="7" l="1"/>
  <c r="R590" i="7" s="1"/>
  <c r="AC589" i="7"/>
  <c r="Q591" i="7" l="1"/>
  <c r="R591" i="7" s="1"/>
  <c r="AC590" i="7"/>
  <c r="Q592" i="7" l="1"/>
  <c r="R592" i="7" s="1"/>
  <c r="AC591" i="7"/>
  <c r="Q593" i="7" l="1"/>
  <c r="R593" i="7" s="1"/>
  <c r="AC592" i="7"/>
  <c r="Q594" i="7" l="1"/>
  <c r="R594" i="7" s="1"/>
  <c r="AC593" i="7"/>
  <c r="Q595" i="7" l="1"/>
  <c r="R595" i="7" s="1"/>
  <c r="AC594" i="7"/>
  <c r="AC595" i="7" l="1"/>
  <c r="Q596" i="7"/>
  <c r="R596" i="7" s="1"/>
  <c r="Q597" i="7" l="1"/>
  <c r="R597" i="7" s="1"/>
  <c r="AC596" i="7"/>
  <c r="Q598" i="7" l="1"/>
  <c r="R598" i="7" s="1"/>
  <c r="AC597" i="7"/>
  <c r="Q599" i="7" l="1"/>
  <c r="R599" i="7" s="1"/>
  <c r="AC598" i="7"/>
  <c r="AC599" i="7" l="1"/>
  <c r="Q600" i="7"/>
  <c r="R600" i="7" s="1"/>
  <c r="Q601" i="7" l="1"/>
  <c r="R601" i="7" s="1"/>
  <c r="AC600" i="7"/>
  <c r="Q602" i="7" l="1"/>
  <c r="R602" i="7" s="1"/>
  <c r="AC601" i="7"/>
  <c r="Q603" i="7" l="1"/>
  <c r="R603" i="7" s="1"/>
  <c r="AC602" i="7"/>
  <c r="Q604" i="7" l="1"/>
  <c r="R604" i="7" s="1"/>
  <c r="AC603" i="7"/>
  <c r="Q605" i="7" l="1"/>
  <c r="R605" i="7" s="1"/>
  <c r="AC604" i="7"/>
  <c r="Q606" i="7" l="1"/>
  <c r="R606" i="7" s="1"/>
  <c r="AC605" i="7"/>
  <c r="Q607" i="7" l="1"/>
  <c r="R607" i="7" s="1"/>
  <c r="AC606" i="7"/>
  <c r="Q608" i="7" l="1"/>
  <c r="R608" i="7" s="1"/>
  <c r="AC607" i="7"/>
  <c r="Q609" i="7" l="1"/>
  <c r="R609" i="7" s="1"/>
  <c r="AC608" i="7"/>
  <c r="Q610" i="7" l="1"/>
  <c r="R610" i="7" s="1"/>
  <c r="AC609" i="7"/>
  <c r="Q611" i="7" l="1"/>
  <c r="R611" i="7" s="1"/>
  <c r="AC610" i="7"/>
  <c r="Q612" i="7" l="1"/>
  <c r="R612" i="7" s="1"/>
  <c r="AC611" i="7"/>
  <c r="AC612" i="7" l="1"/>
  <c r="Q613" i="7"/>
  <c r="R613" i="7" s="1"/>
  <c r="Q614" i="7" l="1"/>
  <c r="R614" i="7" s="1"/>
  <c r="AC613" i="7"/>
  <c r="AC614" i="7" l="1"/>
  <c r="Q615" i="7"/>
  <c r="R615" i="7" s="1"/>
  <c r="Q616" i="7" l="1"/>
  <c r="R616" i="7" s="1"/>
  <c r="AC615" i="7"/>
  <c r="Q617" i="7" l="1"/>
  <c r="R617" i="7" s="1"/>
  <c r="AC616" i="7"/>
  <c r="Q618" i="7" l="1"/>
  <c r="R618" i="7" s="1"/>
  <c r="AC617" i="7"/>
  <c r="Q619" i="7" l="1"/>
  <c r="R619" i="7" s="1"/>
  <c r="AC618" i="7"/>
  <c r="Q620" i="7" l="1"/>
  <c r="R620" i="7" s="1"/>
  <c r="AC619" i="7"/>
  <c r="Q621" i="7" l="1"/>
  <c r="R621" i="7" s="1"/>
  <c r="AC620" i="7"/>
  <c r="Q622" i="7" l="1"/>
  <c r="R622" i="7" s="1"/>
  <c r="AC621" i="7"/>
  <c r="Q623" i="7" l="1"/>
  <c r="R623" i="7" s="1"/>
  <c r="AC622" i="7"/>
  <c r="AC623" i="7" l="1"/>
  <c r="Q624" i="7"/>
  <c r="R624" i="7" s="1"/>
  <c r="AC624" i="7" l="1"/>
  <c r="Q625" i="7"/>
  <c r="R625" i="7" s="1"/>
  <c r="Q626" i="7" l="1"/>
  <c r="R626" i="7" s="1"/>
  <c r="AC625" i="7"/>
  <c r="AC626" i="7" l="1"/>
  <c r="Q627" i="7"/>
  <c r="R627" i="7" s="1"/>
  <c r="Q628" i="7" l="1"/>
  <c r="R628" i="7" s="1"/>
  <c r="AC627" i="7"/>
  <c r="AC628" i="7" l="1"/>
  <c r="Q629" i="7"/>
  <c r="R629" i="7" s="1"/>
  <c r="Q630" i="7" l="1"/>
  <c r="R630" i="7" s="1"/>
  <c r="AC629" i="7"/>
  <c r="Q631" i="7" l="1"/>
  <c r="R631" i="7" s="1"/>
  <c r="AC630" i="7"/>
  <c r="Q632" i="7" l="1"/>
  <c r="R632" i="7" s="1"/>
  <c r="AC631" i="7"/>
  <c r="Q633" i="7" l="1"/>
  <c r="R633" i="7" s="1"/>
  <c r="AC632" i="7"/>
  <c r="Q634" i="7" l="1"/>
  <c r="R634" i="7" s="1"/>
  <c r="AC633" i="7"/>
  <c r="Q635" i="7" l="1"/>
  <c r="R635" i="7" s="1"/>
  <c r="AC634" i="7"/>
  <c r="Q636" i="7" l="1"/>
  <c r="R636" i="7" s="1"/>
  <c r="AC635" i="7"/>
  <c r="Q637" i="7" l="1"/>
  <c r="R637" i="7" s="1"/>
  <c r="AC636" i="7"/>
  <c r="AC637" i="7" l="1"/>
  <c r="Q638" i="7"/>
  <c r="R638" i="7" s="1"/>
  <c r="Q639" i="7" l="1"/>
  <c r="R639" i="7" s="1"/>
  <c r="AC638" i="7"/>
  <c r="Q640" i="7" l="1"/>
  <c r="R640" i="7" s="1"/>
  <c r="AC639" i="7"/>
  <c r="Q641" i="7" l="1"/>
  <c r="R641" i="7" s="1"/>
  <c r="AC640" i="7"/>
  <c r="AC641" i="7" l="1"/>
  <c r="Q642" i="7"/>
  <c r="R642" i="7" s="1"/>
  <c r="Q643" i="7" l="1"/>
  <c r="R643" i="7" s="1"/>
  <c r="AC642" i="7"/>
  <c r="Q644" i="7" l="1"/>
  <c r="R644" i="7" s="1"/>
  <c r="AC643" i="7"/>
  <c r="AC644" i="7" l="1"/>
  <c r="Q645" i="7"/>
  <c r="R645" i="7" s="1"/>
  <c r="Q646" i="7" l="1"/>
  <c r="R646" i="7" s="1"/>
  <c r="AC645" i="7"/>
  <c r="Q647" i="7" l="1"/>
  <c r="R647" i="7" s="1"/>
  <c r="AC646" i="7"/>
  <c r="Q648" i="7" l="1"/>
  <c r="R648" i="7" s="1"/>
  <c r="AC647" i="7"/>
  <c r="Q649" i="7" l="1"/>
  <c r="R649" i="7" s="1"/>
  <c r="AC648" i="7"/>
  <c r="AC649" i="7" l="1"/>
  <c r="Q650" i="7"/>
  <c r="R650" i="7" s="1"/>
  <c r="Q651" i="7" l="1"/>
  <c r="R651" i="7" s="1"/>
  <c r="AC650" i="7"/>
  <c r="AC651" i="7" l="1"/>
  <c r="Q652" i="7"/>
  <c r="R652" i="7" s="1"/>
  <c r="AC652" i="7" l="1"/>
  <c r="Q653" i="7"/>
  <c r="R653" i="7" s="1"/>
  <c r="Q654" i="7" l="1"/>
  <c r="R654" i="7" s="1"/>
  <c r="AC653" i="7"/>
  <c r="Q655" i="7" l="1"/>
  <c r="R655" i="7" s="1"/>
  <c r="AC654" i="7"/>
  <c r="AC655" i="7" l="1"/>
  <c r="Q656" i="7"/>
  <c r="R656" i="7" s="1"/>
  <c r="Q657" i="7" l="1"/>
  <c r="R657" i="7" s="1"/>
  <c r="AC656" i="7"/>
  <c r="AC657" i="7" l="1"/>
  <c r="Q658" i="7"/>
  <c r="R658" i="7" s="1"/>
  <c r="Q659" i="7" l="1"/>
  <c r="R659" i="7" s="1"/>
  <c r="AC658" i="7"/>
  <c r="Q660" i="7" l="1"/>
  <c r="R660" i="7" s="1"/>
  <c r="AC659" i="7"/>
  <c r="AC660" i="7" l="1"/>
  <c r="Q661" i="7"/>
  <c r="R661" i="7" s="1"/>
  <c r="Q662" i="7" l="1"/>
  <c r="R662" i="7" s="1"/>
  <c r="AC661" i="7"/>
  <c r="AC662" i="7" l="1"/>
  <c r="Q663" i="7"/>
  <c r="R663" i="7" s="1"/>
  <c r="Q664" i="7" l="1"/>
  <c r="R664" i="7" s="1"/>
  <c r="AC663" i="7"/>
  <c r="AC664" i="7" l="1"/>
  <c r="Q665" i="7"/>
  <c r="R665" i="7" s="1"/>
  <c r="Q666" i="7" l="1"/>
  <c r="R666" i="7" s="1"/>
  <c r="AC665" i="7"/>
  <c r="AC666" i="7" l="1"/>
  <c r="Q667" i="7"/>
  <c r="R667" i="7" s="1"/>
  <c r="Q668" i="7" l="1"/>
  <c r="R668" i="7" s="1"/>
  <c r="AC667" i="7"/>
  <c r="AC668" i="7" l="1"/>
  <c r="Q669" i="7"/>
  <c r="R669" i="7" s="1"/>
  <c r="AC669" i="7" l="1"/>
  <c r="Q670" i="7"/>
  <c r="R670" i="7" s="1"/>
  <c r="AC670" i="7" l="1"/>
  <c r="Q671" i="7"/>
  <c r="R671" i="7" s="1"/>
  <c r="AC671" i="7" l="1"/>
  <c r="Q672" i="7"/>
  <c r="R672" i="7" s="1"/>
  <c r="AC672" i="7" l="1"/>
  <c r="Q673" i="7"/>
  <c r="R673" i="7" s="1"/>
  <c r="Q674" i="7" l="1"/>
  <c r="R674" i="7" s="1"/>
  <c r="AC673" i="7"/>
  <c r="Q675" i="7" l="1"/>
  <c r="R675" i="7" s="1"/>
  <c r="AC674" i="7"/>
  <c r="Q676" i="7" l="1"/>
  <c r="R676" i="7" s="1"/>
  <c r="AC675" i="7"/>
  <c r="Q677" i="7" l="1"/>
  <c r="R677" i="7" s="1"/>
  <c r="AC676" i="7"/>
  <c r="Q678" i="7" l="1"/>
  <c r="R678" i="7" s="1"/>
  <c r="AC677" i="7"/>
  <c r="Q679" i="7" l="1"/>
  <c r="R679" i="7" s="1"/>
  <c r="AC678" i="7"/>
  <c r="Q680" i="7" l="1"/>
  <c r="R680" i="7" s="1"/>
  <c r="AC679" i="7"/>
  <c r="AC680" i="7" l="1"/>
  <c r="Q681" i="7"/>
  <c r="R681" i="7" s="1"/>
  <c r="Q682" i="7" l="1"/>
  <c r="R682" i="7" s="1"/>
  <c r="AC681" i="7"/>
  <c r="AC682" i="7" l="1"/>
  <c r="Q683" i="7"/>
  <c r="O1500" i="2" l="1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1501" i="2"/>
  <c r="O641" i="2"/>
  <c r="O623" i="2"/>
  <c r="O605" i="2"/>
  <c r="O646" i="2"/>
  <c r="O628" i="2"/>
  <c r="O604" i="2"/>
  <c r="O633" i="2"/>
  <c r="O627" i="2"/>
  <c r="O609" i="2"/>
  <c r="O632" i="2"/>
  <c r="O614" i="2"/>
  <c r="O647" i="2"/>
  <c r="O637" i="2"/>
  <c r="O619" i="2"/>
  <c r="O613" i="2"/>
  <c r="O642" i="2"/>
  <c r="O618" i="2"/>
  <c r="O650" i="2"/>
  <c r="O636" i="2"/>
  <c r="O622" i="2"/>
  <c r="O608" i="2"/>
  <c r="O645" i="2"/>
  <c r="O631" i="2"/>
  <c r="O617" i="2"/>
  <c r="O603" i="2"/>
  <c r="O640" i="2"/>
  <c r="O626" i="2"/>
  <c r="O612" i="2"/>
  <c r="O649" i="2"/>
  <c r="O635" i="2"/>
  <c r="O621" i="2"/>
  <c r="O607" i="2"/>
  <c r="O644" i="2"/>
  <c r="O630" i="2"/>
  <c r="O616" i="2"/>
  <c r="O639" i="2"/>
  <c r="O625" i="2"/>
  <c r="O611" i="2"/>
  <c r="O648" i="2"/>
  <c r="O634" i="2"/>
  <c r="O620" i="2"/>
  <c r="O606" i="2"/>
  <c r="O643" i="2"/>
  <c r="O629" i="2"/>
  <c r="O615" i="2"/>
  <c r="O638" i="2"/>
  <c r="O624" i="2"/>
  <c r="O6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kushwaha, swetank</author>
  </authors>
  <commentList>
    <comment ref="AB147" authorId="0" shapeId="0" xr:uid="{23D642EB-DAEE-4D20-95FB-14FD0D1E9A5C}">
      <text>
        <r>
          <rPr>
            <sz val="11"/>
            <rFont val="Calibri"/>
            <family val="1"/>
          </rPr>
          <t>Meter reset _x000D_</t>
        </r>
      </text>
    </comment>
    <comment ref="AB178" authorId="0" shapeId="0" xr:uid="{49F04354-204B-464F-B985-F0A52E6F0947}">
      <text>
        <r>
          <rPr>
            <sz val="11"/>
            <rFont val="Calibri"/>
            <family val="1"/>
          </rPr>
          <t>Meter reset _x000D_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<sst xmlns="http://schemas.openxmlformats.org/spreadsheetml/2006/main" count="1450" uniqueCount="601">
  <si>
    <t>PAN-INDIA SITE CONSUMPTION TEMPLATE  |  Perpetual / Continuous  |  v3.0</t>
  </si>
  <si>
    <t>Fill Site Information ONCE. Enter daily readings continuously — all months, all years. Upload same file after each entry.</t>
  </si>
  <si>
    <t>SITE DETAILS  (Fill once — do not change)</t>
  </si>
  <si>
    <t>Site Code</t>
  </si>
  <si>
    <t>e.g. LKO1, DEL5, MUM1</t>
  </si>
  <si>
    <t>MANDATORY</t>
  </si>
  <si>
    <t>Site Name</t>
  </si>
  <si>
    <t>Full name of the site</t>
  </si>
  <si>
    <t>Region</t>
  </si>
  <si>
    <t>North / South / East / West / Central</t>
  </si>
  <si>
    <t>Business Unit</t>
  </si>
  <si>
    <t>FC / SC / AMZL / AMXL / GSF</t>
  </si>
  <si>
    <t>Capacity (GSF)</t>
  </si>
  <si>
    <t>Gross Square Feet — used for EUI calc</t>
  </si>
  <si>
    <t>Contact Person</t>
  </si>
  <si>
    <t>RME / FM in-charge name</t>
  </si>
  <si>
    <t>Email</t>
  </si>
  <si>
    <t>Contact email address</t>
  </si>
  <si>
    <t>Phone</t>
  </si>
  <si>
    <t>10-digit mobile number</t>
  </si>
  <si>
    <t>Data Start Date</t>
  </si>
  <si>
    <t>Date from which data entry begins (DD/MM/YYYY)</t>
  </si>
  <si>
    <t>FILE NAMING: SITECODE_Consumption.xlsx  |  Example: LKO1_Consumption.xlsx  (ONE FILE PER SITE — PERPETUAL)</t>
  </si>
  <si>
    <t>UPLOAD: WorkDocs &gt; Region &gt; Site Code &gt; SITECODE_Consumption.xlsx  |  Upload same file after each daily entry</t>
  </si>
  <si>
    <t>COLOR GUIDE:  YELLOW  = Enter data here (manual input by technician)  GREEN   = Auto-calculated — DO NOT EDIT  GRAY    = Auto-linked from previous row — DO NOT EDIT  BLUE    = Date column (DD/MM/YYYY)</t>
  </si>
  <si>
    <t>MONTHLY EUI TARGETS  (kWh/GSF/Day)  —  Update every year</t>
  </si>
  <si>
    <t>Month</t>
  </si>
  <si>
    <t>EUI Target</t>
  </si>
  <si>
    <t>Hint</t>
  </si>
  <si>
    <t>Status</t>
  </si>
  <si>
    <t>January</t>
  </si>
  <si>
    <t>EUI target for January (kWh/GSF/Day)</t>
  </si>
  <si>
    <t>February</t>
  </si>
  <si>
    <t>EUI target for February (kWh/GSF/Day)</t>
  </si>
  <si>
    <t>March</t>
  </si>
  <si>
    <t>EUI target for March (kWh/GSF/Day)</t>
  </si>
  <si>
    <t>April</t>
  </si>
  <si>
    <t>EUI target for April (kWh/GSF/Day)</t>
  </si>
  <si>
    <t>May</t>
  </si>
  <si>
    <t>EUI target for May (kWh/GSF/Day)</t>
  </si>
  <si>
    <t>June</t>
  </si>
  <si>
    <t>EUI target for June (kWh/GSF/Day)</t>
  </si>
  <si>
    <t>July</t>
  </si>
  <si>
    <t>EUI target for July (kWh/GSF/Day)</t>
  </si>
  <si>
    <t>August</t>
  </si>
  <si>
    <t>EUI target for August (kWh/GSF/Day)</t>
  </si>
  <si>
    <t>September</t>
  </si>
  <si>
    <t>EUI target for September (kWh/GSF/Day)</t>
  </si>
  <si>
    <t>October</t>
  </si>
  <si>
    <t>EUI target for October (kWh/GSF/Day)</t>
  </si>
  <si>
    <t>November</t>
  </si>
  <si>
    <t>EUI target for November (kWh/GSF/Day)</t>
  </si>
  <si>
    <t>December</t>
  </si>
  <si>
    <t>EUI target for December (kWh/GSF/Day)</t>
  </si>
  <si>
    <t>Monthly EUI Targets: Enter site-specific monthly targets above. These are auto-referenced in Energy Master sheet.</t>
  </si>
  <si>
    <t>ENERGY &amp; CONSUMPTION MASTER SHEET  |  100% Auto-populated  |  GREEN = Auto-fetched  |  Only DATE is manual</t>
  </si>
  <si>
    <t>Date
(DD/MM/YYYY)</t>
  </si>
  <si>
    <t>EB Consumption
(HT kWh)</t>
  </si>
  <si>
    <t>DG Consumption
(kWh)</t>
  </si>
  <si>
    <t>Solar Consumption
(kWh)</t>
  </si>
  <si>
    <t>Total Power
Consumption (kWh)</t>
  </si>
  <si>
    <t>Total HSD
Consumption (Ltr)</t>
  </si>
  <si>
    <t>EB MTD
(kWh)</t>
  </si>
  <si>
    <t>DG MTD
(kWh)</t>
  </si>
  <si>
    <t>Solar MTD
(kWh)</t>
  </si>
  <si>
    <t>Total Power
MTD (kWh)</t>
  </si>
  <si>
    <t>Budget MTD</t>
  </si>
  <si>
    <t>EUI MTD</t>
  </si>
  <si>
    <t>Raw Water
Consumption (KL)</t>
  </si>
  <si>
    <t>STP Inlet
(KL)</t>
  </si>
  <si>
    <t>STP Outlet
(KL)</t>
  </si>
  <si>
    <t>Total Water
Consumption (KL)</t>
  </si>
  <si>
    <t>WDR %</t>
  </si>
  <si>
    <t>Comments /
Remarks</t>
  </si>
  <si>
    <t>GREEN = Auto-fetched (DO NOT EDIT)  |  EB = HT Consumption from Submeter  |  DG = DG1+DG2 Incomer from Submeter  |  Solar = Solar1+Solar2 from Submeter  |  HSD from Fuel Status  |  Water from Raw Water &amp; STP  |  WDR from WDR sheet  |  MTD resets on month change</t>
  </si>
  <si>
    <t>LT PANEL FEEDER READINGS — Continuous Log  |  Enter FINAL READING only (00:00 hrs)  |  Initial=Auto  |  Consumption=Auto</t>
  </si>
  <si>
    <t>Date(DD/MM/YYYY)</t>
  </si>
  <si>
    <t>Month(Auto)</t>
  </si>
  <si>
    <t>HT Meter (kWh)[HT INCOMER]</t>
  </si>
  <si>
    <t>HT Meter (kVAh)[HT INCOMER]</t>
  </si>
  <si>
    <t>Transformer-1 Panel (kWh)[TRANSFORMERS]</t>
  </si>
  <si>
    <t>Transformer-1 Panel (kVAh)[TRANSFORMERS]</t>
  </si>
  <si>
    <t>Transformer-2 Panel (kWh)[TRANSFORMERS]</t>
  </si>
  <si>
    <t>Transformer-2 Panel (kVAh)[TRANSFORMERS]</t>
  </si>
  <si>
    <t>DG-1 Incomer Panel (kWh)[DG PANELS]</t>
  </si>
  <si>
    <t>DG-2 Incomer Panel (kWh)[DG PANELS]</t>
  </si>
  <si>
    <t>Chiller Panel-1 (kWh)[HVAC/CHILLER]</t>
  </si>
  <si>
    <t>Chiller Panel-2 (kWh)[HVAC/CHILLER]</t>
  </si>
  <si>
    <t>Chiller Pump Panel (kWh)[HVAC/CHILLER]</t>
  </si>
  <si>
    <t>Main AHU Panel-2 (kWh)[HVAC/CHILLER]</t>
  </si>
  <si>
    <t>UPS Input Panel Feeder (kWh)[UPS PANELS]</t>
  </si>
  <si>
    <t>Conveyor Feeder-2 (kWh)[CONVEYOR]</t>
  </si>
  <si>
    <t>Main Power Panel (kWh)[POWER/SERVICE]</t>
  </si>
  <si>
    <t>Common Service Panel (kWh)[POWER/SERVICE]</t>
  </si>
  <si>
    <t>Critical Panel Supply (kWh)[POWER/SERVICE]</t>
  </si>
  <si>
    <t>Lighting Panel (kWh)[LIGHTING]</t>
  </si>
  <si>
    <t>Solar System Panel-1 (kWh)[SOLAR]</t>
  </si>
  <si>
    <t>Solar System Panel-2 (kWh)[SOLAR]</t>
  </si>
  <si>
    <t>Initial Reading (Auto-linked) DO NOT EDIT</t>
  </si>
  <si>
    <t>FINAL READING (Enter here) 00:00 hrs *</t>
  </si>
  <si>
    <t>Consumption (Auto-calculated)</t>
  </si>
  <si>
    <t>Day 1 only: Enter both Initial &amp; Final manually  |  Day 2 onwards: Enter FINAL READING only  |  Gray=Auto-linked  |  Green=Auto-calculated</t>
  </si>
  <si>
    <t>SUBMETER READINGS — Continuous Log  |  Enter FINAL READING only (00:00 hrs)  |  Initial=Auto  |  Consumption=Auto</t>
  </si>
  <si>
    <t>Date (DD/MM/YYYY)</t>
  </si>
  <si>
    <t>Month (Auto)</t>
  </si>
  <si>
    <t>Lighting Submeter (kWh)[LIGHTING]</t>
  </si>
  <si>
    <t>Conveyor Panel -1 (kWh)[CONVEYOR]</t>
  </si>
  <si>
    <t>UPS Panel - 1 (kWh)[UPS-1]</t>
  </si>
  <si>
    <t>UPS Panel - 2 (kWh)[UPS-2]</t>
  </si>
  <si>
    <t>Conveyor Panel -2 (kWh)[CONVEYOR]</t>
  </si>
  <si>
    <t>Emergency Panel (kWh)[EMERGENCY]</t>
  </si>
  <si>
    <t>Raw Panel - 1 (kWh)[RAW-1]</t>
  </si>
  <si>
    <t>RAW WATER CONSUMPTION  |  Enter FINAL READING only  |  Initial=Auto-linked  |  Consumption=Auto</t>
  </si>
  <si>
    <t>Month
(Auto)</t>
  </si>
  <si>
    <t>Borewell (KL)
[BOREWELL]</t>
  </si>
  <si>
    <t>Filter Bypass (Ltrs)
[FILTER]</t>
  </si>
  <si>
    <t>Softener Bypass (Ltrs)
[SOFTENER]</t>
  </si>
  <si>
    <t>Treated Water (Ltrs)
[TREATED]</t>
  </si>
  <si>
    <t>HPS Meter (Ltrs)
[HPS]</t>
  </si>
  <si>
    <t>CHW Makeup (Ltrs)
[CHW]</t>
  </si>
  <si>
    <t>Total Raw Water (KL)</t>
  </si>
  <si>
    <t>Borewell MTD (KL)</t>
  </si>
  <si>
    <t>Total Water MTD (KL)</t>
  </si>
  <si>
    <t>Drinking Water Consumed*</t>
  </si>
  <si>
    <t>Comments</t>
  </si>
  <si>
    <t>Initial Reading
(Auto-linked)
DO NOT EDIT</t>
  </si>
  <si>
    <t>FINAL READING
(Enter here)
00:00 hrs *</t>
  </si>
  <si>
    <t>Consumption
(Auto-calculated)</t>
  </si>
  <si>
    <t>Day 1: Enter both Initial &amp; Final  |  Day 2+: FINAL only  |  Borewell in KL, others in Ltrs (auto-converted to KL in Total)  |  Total Raw Water = Borewell + (Filter+Softener+Treated+HPS+CHW)/1000</t>
  </si>
  <si>
    <t>STP CONSUMPTION  |  Enter FINAL READING only  |  Initial=Auto  |  Includes MGF &amp; UF Backwash</t>
  </si>
  <si>
    <t>STP Inlet (KL)
[INLET]</t>
  </si>
  <si>
    <t>STP Outlet-Flushing (Ltrs)
[OUTLET]</t>
  </si>
  <si>
    <t>STP Outlet-Horticulture (Ltrs)
[OUTLET]</t>
  </si>
  <si>
    <t>STP Treated UF (Ltrs)
[UF FLOW]</t>
  </si>
  <si>
    <t>MGF Backwash (KL)
[MGF BW]</t>
  </si>
  <si>
    <t>UF Backwash (KL)
[UF BW]</t>
  </si>
  <si>
    <t>Total STP Inlet (KL)</t>
  </si>
  <si>
    <t>Total STP Outlet (KL)</t>
  </si>
  <si>
    <t>Total Backwash (KL)</t>
  </si>
  <si>
    <t>STP Inlet MTD (KL)</t>
  </si>
  <si>
    <t>STP Outlet MTD (KL)</t>
  </si>
  <si>
    <t>Backwash MTD (KL)</t>
  </si>
  <si>
    <t>Day 1: Enter both Initial &amp; Final  |  Day 2+: FINAL only  |  Inlet &amp; Backwash in KL  |  Flushing, Horticulture, UF in Ltrs (auto-converted)  |  STP Treated = Outlet-Inlet  |  WDR% = Reused/Inlet x 100</t>
  </si>
  <si>
    <t>DATE</t>
  </si>
  <si>
    <t>Diesel Consumption in Day Tank</t>
  </si>
  <si>
    <t>Fuel Reserve</t>
  </si>
  <si>
    <t>kWh Reading</t>
  </si>
  <si>
    <t>DG-1</t>
  </si>
  <si>
    <t>DG-2</t>
  </si>
  <si>
    <t>DG-3</t>
  </si>
  <si>
    <t>FR Tank</t>
  </si>
  <si>
    <t>Buffer Tank</t>
  </si>
  <si>
    <t>Over Flow Tank</t>
  </si>
  <si>
    <t>Spare Tank</t>
  </si>
  <si>
    <t>Total Stock</t>
  </si>
  <si>
    <t>Total Consumption</t>
  </si>
  <si>
    <t>Initial
Reading</t>
  </si>
  <si>
    <t>Final
Reading</t>
  </si>
  <si>
    <t>Fuel Added</t>
  </si>
  <si>
    <t>Consumption</t>
  </si>
  <si>
    <t>kWh/Ltr</t>
  </si>
  <si>
    <t>Fuel Received</t>
  </si>
  <si>
    <t>Total
Stock</t>
  </si>
  <si>
    <t>Total
Consumption</t>
  </si>
  <si>
    <t>MTD</t>
  </si>
  <si>
    <t>EUI</t>
  </si>
  <si>
    <t>Total</t>
  </si>
  <si>
    <t>Category</t>
  </si>
  <si>
    <t>Description</t>
  </si>
  <si>
    <t>Unit</t>
  </si>
  <si>
    <t>Corrugate</t>
  </si>
  <si>
    <t>Corrugate (No. of Lots)</t>
  </si>
  <si>
    <t>Lot</t>
  </si>
  <si>
    <t>No. of trips of corrugates</t>
  </si>
  <si>
    <t>nos.</t>
  </si>
  <si>
    <t>kg</t>
  </si>
  <si>
    <t>Vehicle</t>
  </si>
  <si>
    <t>No.</t>
  </si>
  <si>
    <t>NRGP</t>
  </si>
  <si>
    <t>Steel Scrap</t>
  </si>
  <si>
    <t>Steel scraps</t>
  </si>
  <si>
    <t>No. of trips of Steel scraps</t>
  </si>
  <si>
    <t>Plastic Scrap</t>
  </si>
  <si>
    <t>Plastic</t>
  </si>
  <si>
    <t>No. of trips of plastic</t>
  </si>
  <si>
    <t>Wood Scrap</t>
  </si>
  <si>
    <t>Wood scrap</t>
  </si>
  <si>
    <t>No. of trips of wood</t>
  </si>
  <si>
    <t>Paper Scrap</t>
  </si>
  <si>
    <t>Paper scrap</t>
  </si>
  <si>
    <t>No. of trips of Paper</t>
  </si>
  <si>
    <t>Miscellaneous Scrap</t>
  </si>
  <si>
    <t>Miscellaneous scrap</t>
  </si>
  <si>
    <t>No. of trips</t>
  </si>
  <si>
    <t>Bolt Seal Scrap</t>
  </si>
  <si>
    <t>Bolt Seal scrap</t>
  </si>
  <si>
    <t>Mother Bag</t>
  </si>
  <si>
    <t>Mother bag</t>
  </si>
  <si>
    <t>No. of Trips</t>
  </si>
  <si>
    <t>M S Scrap</t>
  </si>
  <si>
    <t>M.S scrap</t>
  </si>
  <si>
    <t>G I Scrap</t>
  </si>
  <si>
    <t>G.I scrap</t>
  </si>
  <si>
    <t>Aluminium Scrap</t>
  </si>
  <si>
    <t>Aluminium</t>
  </si>
  <si>
    <t>No. of trips of waste</t>
  </si>
  <si>
    <t>Iron Scrap</t>
  </si>
  <si>
    <t>Iron scraps</t>
  </si>
  <si>
    <t>No. of trips of iron scraps</t>
  </si>
  <si>
    <t>Garbage</t>
  </si>
  <si>
    <t>Trip</t>
  </si>
  <si>
    <t>AOWC</t>
  </si>
  <si>
    <t>Canteen Food Waste (AOWC)</t>
  </si>
  <si>
    <t>ASIN Liquid Food Waste</t>
  </si>
  <si>
    <t>ASIN waste (Liquid)</t>
  </si>
  <si>
    <t>No. of trips of asin waste</t>
  </si>
  <si>
    <t>ASIN Solid Food Waste</t>
  </si>
  <si>
    <t>ASIN waste (Solid)</t>
  </si>
  <si>
    <t>ASIN DRY Non Food Waste</t>
  </si>
  <si>
    <t>ASIN waste (Dry Non-Food)</t>
  </si>
  <si>
    <t>Liquid ASIN Non Food Waste</t>
  </si>
  <si>
    <t>Liquid asin waste</t>
  </si>
  <si>
    <t>No. of trips of asin liquid waste</t>
  </si>
  <si>
    <t>Recyclable ASIN Non Food Waste</t>
  </si>
  <si>
    <t>Recyclable asin waste</t>
  </si>
  <si>
    <t>Municipal ASIN Non Food Waste</t>
  </si>
  <si>
    <t>Muni. asin waste</t>
  </si>
  <si>
    <t>Drinking Water</t>
  </si>
  <si>
    <t>Received Water jar</t>
  </si>
  <si>
    <t>Empty water jar</t>
  </si>
  <si>
    <t>Dunnage Generated</t>
  </si>
  <si>
    <t>Shredded dunnage</t>
  </si>
  <si>
    <t>CCTH Cleaning</t>
  </si>
  <si>
    <t>Tote Cleaning</t>
  </si>
  <si>
    <t>Conveyor</t>
  </si>
  <si>
    <t>Conveyor PPM</t>
  </si>
  <si>
    <t>Conveyor Cleaning</t>
  </si>
  <si>
    <t>Dunnage from ASN</t>
  </si>
  <si>
    <t>Dunnage received</t>
  </si>
  <si>
    <t>Kgs</t>
  </si>
  <si>
    <t>Corrugate sent</t>
  </si>
  <si>
    <t>ASIN Dry Food sent to AOWC</t>
  </si>
  <si>
    <t>WDR</t>
  </si>
  <si>
    <t>%</t>
  </si>
  <si>
    <t>RME DASHBOARD</t>
  </si>
  <si>
    <t>Date:</t>
  </si>
  <si>
    <t>Parameter</t>
  </si>
  <si>
    <t>Guardrail</t>
  </si>
  <si>
    <t>Today</t>
  </si>
  <si>
    <t>POWER CONSUMPTION</t>
  </si>
  <si>
    <t>EB</t>
  </si>
  <si>
    <t>NA</t>
  </si>
  <si>
    <t>KWH</t>
  </si>
  <si>
    <t>DG</t>
  </si>
  <si>
    <t>Solar (1MW Plant)</t>
  </si>
  <si>
    <t>Solar (.5MW Plant)</t>
  </si>
  <si>
    <t>&lt;0.65 kWh/Sq.ft.</t>
  </si>
  <si>
    <t>kWh/Sq.ft.</t>
  </si>
  <si>
    <t>SCRAP &amp; WASTE</t>
  </si>
  <si>
    <t>KG</t>
  </si>
  <si>
    <t>Canteen Food Waste (For AOWC)</t>
  </si>
  <si>
    <t>ASIN Dry Food Waste (For AOWC)</t>
  </si>
  <si>
    <t>Dunnage Generated (Shredding)</t>
  </si>
  <si>
    <t>&gt;1600kgs</t>
  </si>
  <si>
    <t>Dunnage Generated by vendor (ASN)</t>
  </si>
  <si>
    <t>FUEL &amp; WATER</t>
  </si>
  <si>
    <t>HSD Consumption</t>
  </si>
  <si>
    <t>LTR</t>
  </si>
  <si>
    <t>Borewell Water Consumption</t>
  </si>
  <si>
    <t>KL</t>
  </si>
  <si>
    <t>STP Water Inlet</t>
  </si>
  <si>
    <t>STP Water Outlet</t>
  </si>
  <si>
    <t>UPTIME</t>
  </si>
  <si>
    <t>MHE UP Time</t>
  </si>
  <si>
    <t>100%</t>
  </si>
  <si>
    <t>Base Building Equipment UP Time</t>
  </si>
  <si>
    <t>Utility UP Time</t>
  </si>
  <si>
    <t>TROUBLE TICKETS</t>
  </si>
  <si>
    <t>TT Open</t>
  </si>
  <si>
    <t>Numbers</t>
  </si>
  <si>
    <t>TT Close</t>
  </si>
  <si>
    <t>HOUSEKEEPING</t>
  </si>
  <si>
    <t>As per availability</t>
  </si>
  <si>
    <t>CCTH PPM/Cleaning</t>
  </si>
  <si>
    <t>1147reset</t>
  </si>
  <si>
    <t>1644reset</t>
  </si>
  <si>
    <t>UK06CB6428</t>
  </si>
  <si>
    <t>UP 17 AT 6346</t>
  </si>
  <si>
    <t>HR 39 D 4511</t>
  </si>
  <si>
    <t>HR 46 E 5154</t>
  </si>
  <si>
    <t>UP21DT1524</t>
  </si>
  <si>
    <t>UP30T0199</t>
  </si>
  <si>
    <t>NL01AJ8778 &amp; HR846095</t>
  </si>
  <si>
    <t>UPAN9957</t>
  </si>
  <si>
    <t>UK06CB6429</t>
  </si>
  <si>
    <t>Uk06CB9353</t>
  </si>
  <si>
    <t>Up32hn469</t>
  </si>
  <si>
    <t>UP30T5117</t>
  </si>
  <si>
    <t>HR69E6672</t>
  </si>
  <si>
    <t>UP22 AT 6465</t>
  </si>
  <si>
    <t>UP 32 HN 4649</t>
  </si>
  <si>
    <t>UK 06 CB 7663</t>
  </si>
  <si>
    <t>HR47G8509</t>
  </si>
  <si>
    <t>UP 22 AT 9046</t>
  </si>
  <si>
    <t>HR387174</t>
  </si>
  <si>
    <t>UP30T5117 &amp; UP30T2927</t>
  </si>
  <si>
    <t>1115 &amp; 1117</t>
  </si>
  <si>
    <t>7180 &amp; 7182</t>
  </si>
  <si>
    <t>UP 30 t 5117</t>
  </si>
  <si>
    <t>UP 30 T 0199</t>
  </si>
  <si>
    <t>UP 30 T 5117</t>
  </si>
  <si>
    <t>UP30T5117,UP30T2927</t>
  </si>
  <si>
    <t>UP 30 T0199</t>
  </si>
  <si>
    <t>UP 30 t 0199</t>
  </si>
  <si>
    <t xml:space="preserve">UP30T5117 </t>
  </si>
  <si>
    <t>UP30T0199 &amp; UP30T2927</t>
  </si>
  <si>
    <t>7186 &amp; 7188</t>
  </si>
  <si>
    <t>UP30T2927</t>
  </si>
  <si>
    <t>UP 32VN 2773 &amp; UP 30 T 0199</t>
  </si>
  <si>
    <t>UP 30 T 5117 &amp; UP 32 VN 2773</t>
  </si>
  <si>
    <t>UP30T0199,Up32QT6308</t>
  </si>
  <si>
    <t>Up 30T0199</t>
  </si>
  <si>
    <t>UP 30 T 5117  &amp; UP 32 QT 6308</t>
  </si>
  <si>
    <t>UP 30 T 0199 &amp; UP 30 T 6308</t>
  </si>
  <si>
    <t xml:space="preserve">UP32QT6308 </t>
  </si>
  <si>
    <t>UP32QT6308</t>
  </si>
  <si>
    <t>3646 &amp;  3649</t>
  </si>
  <si>
    <t>1104 &amp; 1105</t>
  </si>
  <si>
    <t>1125,    1127</t>
  </si>
  <si>
    <t>1143 &amp; 1144</t>
  </si>
  <si>
    <t>1147 &amp; 1146</t>
  </si>
  <si>
    <t>7184 &amp; 7189</t>
  </si>
  <si>
    <t>UP 32 QT 6308</t>
  </si>
  <si>
    <t>UP32TN1348</t>
  </si>
  <si>
    <t>UP 30 T 5117 &amp; UP 30 T 2927</t>
  </si>
  <si>
    <t>UP32HN4649</t>
  </si>
  <si>
    <t>UP32PN2099</t>
  </si>
  <si>
    <t>RJ 52 GA 9611</t>
  </si>
  <si>
    <t>UP 30 T 5117, UP 30 T 2927 &amp; UP 30 T 5117</t>
  </si>
  <si>
    <t>NL01AG7033</t>
  </si>
  <si>
    <t>PB10FB5195</t>
  </si>
  <si>
    <t>UP21CN3154</t>
  </si>
  <si>
    <t>UP24BT7298</t>
  </si>
  <si>
    <t>UP32BN2383</t>
  </si>
  <si>
    <t>HR38W9097</t>
  </si>
  <si>
    <t>UP30T2927 ,UP30T7055</t>
  </si>
  <si>
    <t>7190 &amp; 7192</t>
  </si>
  <si>
    <t>2616, 2617 &amp; 2619</t>
  </si>
  <si>
    <t>6338 ,6340</t>
  </si>
  <si>
    <t>UP30T01199</t>
  </si>
  <si>
    <t>UP30T7055</t>
  </si>
  <si>
    <t>up 30 t 5117</t>
  </si>
  <si>
    <t>UP30T0199,UP21CN3154</t>
  </si>
  <si>
    <t xml:space="preserve">UP 30 T 5117 </t>
  </si>
  <si>
    <t xml:space="preserve">UP30T0199,      </t>
  </si>
  <si>
    <t>UP30T2992</t>
  </si>
  <si>
    <t>UP30T0199, UP30T2927</t>
  </si>
  <si>
    <t>6317, 6321</t>
  </si>
  <si>
    <t>UP21CN3154 ,UP30T0199</t>
  </si>
  <si>
    <t>UP21CN3154,UP30T0199</t>
  </si>
  <si>
    <t>UP30T05117</t>
  </si>
  <si>
    <t>UP32QT6308 &amp; UP30T0199</t>
  </si>
  <si>
    <t>UP30T5117 &amp; UP32QT3099</t>
  </si>
  <si>
    <t>Up 32 QT 6308</t>
  </si>
  <si>
    <t>UP30T0199,      UP30T5117</t>
  </si>
  <si>
    <t>UP32QT6308,UP21CN3154,UP30T5117</t>
  </si>
  <si>
    <t>UP30T2927, UP30T0199</t>
  </si>
  <si>
    <t>UP32VN2773,UP30T7055</t>
  </si>
  <si>
    <t>UP32VN2773, UP30T7055</t>
  </si>
  <si>
    <t>UP32TN1348 ,UP30T0199</t>
  </si>
  <si>
    <t>3606 &amp; 1704</t>
  </si>
  <si>
    <t>2609 &amp;2610</t>
  </si>
  <si>
    <t>2734 , 2735</t>
  </si>
  <si>
    <t>6309, 1310</t>
  </si>
  <si>
    <t>6334 ,6335</t>
  </si>
  <si>
    <t>UP30TN1348</t>
  </si>
  <si>
    <t>UP 21 CN 2573 &amp; UP 30  T 2927</t>
  </si>
  <si>
    <t>UP 30 T 2927</t>
  </si>
  <si>
    <t>UP30T7055, UP30T5117</t>
  </si>
  <si>
    <t>UP30T7055&amp;UP30T2927</t>
  </si>
  <si>
    <t>Up 30 T 5117 &amp; UP 30 T 2927</t>
  </si>
  <si>
    <t>UP30T2927, UK06CC1918</t>
  </si>
  <si>
    <t>UK066CA9616</t>
  </si>
  <si>
    <t>UK06CC0043</t>
  </si>
  <si>
    <t>UK06CB1292</t>
  </si>
  <si>
    <t>UP30T5117, UP30T2927</t>
  </si>
  <si>
    <t>UP72AT0709</t>
  </si>
  <si>
    <t xml:space="preserve"> UP 30  T 2927</t>
  </si>
  <si>
    <t>HR38W5654 ,UP30T2927</t>
  </si>
  <si>
    <t>UP 30 T 5117 , UP 30 T 2927 &amp; UP 30 T 0199</t>
  </si>
  <si>
    <t>UP 30 T 5117 ,  Up 30 T 2927 &amp; Up 30 T 5117</t>
  </si>
  <si>
    <t>UP 30 T 2927, UP 30 T 0199 &amp; UP 30 T 5117</t>
  </si>
  <si>
    <t>UP 30 T 2927, UP 30 T 0199 &amp; UP 30 T  5117</t>
  </si>
  <si>
    <t>Up30T2927, Up30T0199</t>
  </si>
  <si>
    <t>up 30 T 5117, up 30 T 2927</t>
  </si>
  <si>
    <t>RJ14GQ5538</t>
  </si>
  <si>
    <t>UP30T2927 , UP30T5117</t>
  </si>
  <si>
    <t>UP30T2927 , UP30T5118</t>
  </si>
  <si>
    <t>UP 30 T 2927 &amp; Up 30 t 5117</t>
  </si>
  <si>
    <t>UP30T 2927,UP30T5117</t>
  </si>
  <si>
    <t>6343 &amp; 6346</t>
  </si>
  <si>
    <t>2203, 2204</t>
  </si>
  <si>
    <t>2205&amp;2206</t>
  </si>
  <si>
    <t>2209 &amp; 2210</t>
  </si>
  <si>
    <t>2217, 2219</t>
  </si>
  <si>
    <t>2221 &amp; 2222</t>
  </si>
  <si>
    <t>2227, 2229</t>
  </si>
  <si>
    <t>8704, 8706</t>
  </si>
  <si>
    <t>8716 , 8719</t>
  </si>
  <si>
    <t>8728, 8729 &amp; 8732</t>
  </si>
  <si>
    <t>8735, 8738 &amp; 8739</t>
  </si>
  <si>
    <t>8741, 8742 &amp; 8746</t>
  </si>
  <si>
    <t>3802, 3804</t>
  </si>
  <si>
    <t>3809, 3810</t>
  </si>
  <si>
    <t>3827, 3829.</t>
  </si>
  <si>
    <t>3833 &amp; 3824</t>
  </si>
  <si>
    <t>3835, 3835</t>
  </si>
  <si>
    <t>UP3OT0199</t>
  </si>
  <si>
    <t>Up 30 t 0199</t>
  </si>
  <si>
    <t>Up 30 T 0199</t>
  </si>
  <si>
    <t>UP30T0199, UP30T 5117</t>
  </si>
  <si>
    <t>UP30T55117</t>
  </si>
  <si>
    <t>UP 30 T 0199 &amp; UP 30 t 5117</t>
  </si>
  <si>
    <t>UP 30 T 0199 &amp; UP 30 T 5117</t>
  </si>
  <si>
    <t>Up30T0199</t>
  </si>
  <si>
    <t>UP30T5117, UP30T0199</t>
  </si>
  <si>
    <t xml:space="preserve"> UP30T5117</t>
  </si>
  <si>
    <t>2246, 2250</t>
  </si>
  <si>
    <t>8706, 8703</t>
  </si>
  <si>
    <t>8736 &amp; 8739</t>
  </si>
  <si>
    <t>8742 &amp; 8746</t>
  </si>
  <si>
    <t>8748 &amp; 3801</t>
  </si>
  <si>
    <t>UP 32 TN 1348</t>
  </si>
  <si>
    <t>UP 30 T 0199 &amp; UP 32 TN 1348</t>
  </si>
  <si>
    <t>UP30T0199 ,UP3PN3091</t>
  </si>
  <si>
    <t>UP30T0199, UP30T 5117, UP32PN3091</t>
  </si>
  <si>
    <t>UP 30T 5117</t>
  </si>
  <si>
    <t>UP 30 T 0199 &amp; UP 32 VN 2773</t>
  </si>
  <si>
    <t>2224 &amp; 2225</t>
  </si>
  <si>
    <t>2236, 2239</t>
  </si>
  <si>
    <t>2248, 2249, 8702</t>
  </si>
  <si>
    <t>8707, 8705</t>
  </si>
  <si>
    <t>8737 &amp; 8740</t>
  </si>
  <si>
    <t>8744 &amp; 8743</t>
  </si>
  <si>
    <t>8749 &amp; 8750</t>
  </si>
  <si>
    <t>3816, 3817</t>
  </si>
  <si>
    <t>UP 32 VN 2773</t>
  </si>
  <si>
    <t>UP32TN3091</t>
  </si>
  <si>
    <t>UP30VN3091</t>
  </si>
  <si>
    <t>UPm32 VN 2773</t>
  </si>
  <si>
    <t>UP32VN2773</t>
  </si>
  <si>
    <t>UP30TN3091</t>
  </si>
  <si>
    <t>Up 32 VN 2773</t>
  </si>
  <si>
    <t>UP32VN2774</t>
  </si>
  <si>
    <t>UP32TN1348,</t>
  </si>
  <si>
    <t>3822 , 3823</t>
  </si>
  <si>
    <t>HR38AH3063</t>
  </si>
  <si>
    <t>HR38AC889</t>
  </si>
  <si>
    <t>UP 30 t 5117 &amp; UP 30 T 2927</t>
  </si>
  <si>
    <t>HR 47 C2847</t>
  </si>
  <si>
    <t>UK06CA8452</t>
  </si>
  <si>
    <t>HR38X3170</t>
  </si>
  <si>
    <t>HR38AF9200</t>
  </si>
  <si>
    <t>HR38AF2415</t>
  </si>
  <si>
    <t>UP 78 CT 9164</t>
  </si>
  <si>
    <t>UP 30 T 0199 &amp; UP 32 HN 4649</t>
  </si>
  <si>
    <t>HR 38 AF 3394 &amp; HR 38 AF 3394</t>
  </si>
  <si>
    <t>Up 30 T 2927</t>
  </si>
  <si>
    <t>UK 06 CB 6428</t>
  </si>
  <si>
    <t>UK06CC0215</t>
  </si>
  <si>
    <t>HR38AC2219</t>
  </si>
  <si>
    <t>RJ4GP0247</t>
  </si>
  <si>
    <t>HR38AT1697</t>
  </si>
  <si>
    <t>HR55AZ2471</t>
  </si>
  <si>
    <t>HR39G8589</t>
  </si>
  <si>
    <t>UP30AT8654</t>
  </si>
  <si>
    <t>3839, 3840</t>
  </si>
  <si>
    <t>9401 &amp; 3850</t>
  </si>
  <si>
    <t>9439 &amp; 9442</t>
  </si>
  <si>
    <t>9443 &amp; 9444</t>
  </si>
  <si>
    <t>UP30T 0199</t>
  </si>
  <si>
    <t>UP30T0199 &amp; UP30T5117</t>
  </si>
  <si>
    <t>HR 47 D 4039</t>
  </si>
  <si>
    <t>UP 30 T 5117 &amp; UP 30 t 0199</t>
  </si>
  <si>
    <t>9409 &amp; 9412</t>
  </si>
  <si>
    <t>9437 &amp; 9439</t>
  </si>
  <si>
    <t>UP 30 T 0199 &amp; UP 32 QT 6308</t>
  </si>
  <si>
    <t>yp30t5117</t>
  </si>
  <si>
    <t>UP32N3091, UP30T0199</t>
  </si>
  <si>
    <t>9411 &amp; 9413</t>
  </si>
  <si>
    <t>9440 &amp; 9441</t>
  </si>
  <si>
    <t>3063, 3065</t>
  </si>
  <si>
    <t>HR38AE8843</t>
  </si>
  <si>
    <t>HR 39 F 7560</t>
  </si>
  <si>
    <t>UP 30 CT 0068</t>
  </si>
  <si>
    <t>HR 38 AJ 4042</t>
  </si>
  <si>
    <t>UP30DT8747</t>
  </si>
  <si>
    <t>HR38W6415</t>
  </si>
  <si>
    <t>HR38AA0109</t>
  </si>
  <si>
    <t>HR38Z5540</t>
  </si>
  <si>
    <t>HR 58 F1487 &amp; UP 30 T 0199</t>
  </si>
  <si>
    <t>UP30CT0068</t>
  </si>
  <si>
    <t>HR38V1058, UP30T0199</t>
  </si>
  <si>
    <t>HR38AL3682</t>
  </si>
  <si>
    <t>HR55AL8305</t>
  </si>
  <si>
    <t>HR38AE5605</t>
  </si>
  <si>
    <t>HR38X5642</t>
  </si>
  <si>
    <t>HR 38 W 8455</t>
  </si>
  <si>
    <t>HR 61 E 1817</t>
  </si>
  <si>
    <t>UP 30 t 2927 &amp; UP 30 T 0199</t>
  </si>
  <si>
    <t>HR 55 BC 6478</t>
  </si>
  <si>
    <t>UP78CT9744 &amp; UP30T2927</t>
  </si>
  <si>
    <t>NL01AC6500, UP30T2927</t>
  </si>
  <si>
    <t>HR 47 D2335</t>
  </si>
  <si>
    <t>4261 &amp; 4259</t>
  </si>
  <si>
    <t>4271, 4272</t>
  </si>
  <si>
    <t>4298 &amp;  4299</t>
  </si>
  <si>
    <t>4159 &amp; 4160</t>
  </si>
  <si>
    <t>4163 ,4166</t>
  </si>
  <si>
    <t xml:space="preserve">UP 30 T 0199 </t>
  </si>
  <si>
    <t>UP30T0199, UP30T5117</t>
  </si>
  <si>
    <t>4275, 4277</t>
  </si>
  <si>
    <t>3082 &amp; 3083</t>
  </si>
  <si>
    <t>4269, 4272</t>
  </si>
  <si>
    <t>UP 30T 0199, UP 30 T 5117 &amp; UP 32 QT 6308</t>
  </si>
  <si>
    <t>UP30T0199 , UP32QT6308</t>
  </si>
  <si>
    <t>UP4281</t>
  </si>
  <si>
    <t>UP 30 T 5117 &amp; UP 32QT 6308</t>
  </si>
  <si>
    <t>3081, 3084 &amp; 3085</t>
  </si>
  <si>
    <t>4260 &amp; 4261</t>
  </si>
  <si>
    <t>4270, 4273</t>
  </si>
  <si>
    <t>4153 &amp; 4155</t>
  </si>
  <si>
    <t>UP32-QT6308</t>
  </si>
  <si>
    <t>UP32QT6309</t>
  </si>
  <si>
    <t>RJ09GE9273</t>
  </si>
  <si>
    <t>HR61E7647</t>
  </si>
  <si>
    <t>NL01AC3410</t>
  </si>
  <si>
    <t>HR38AA5346</t>
  </si>
  <si>
    <t>PB65BK0745</t>
  </si>
  <si>
    <t>PB65AH5706</t>
  </si>
  <si>
    <t>UP50CT7432</t>
  </si>
  <si>
    <t>HR58E5620</t>
  </si>
  <si>
    <t>HR38AE1413</t>
  </si>
  <si>
    <t>HR 38 AF 6721</t>
  </si>
  <si>
    <t>HR38X8416</t>
  </si>
  <si>
    <t>HR38W7423</t>
  </si>
  <si>
    <t>UK 06 CA 7443</t>
  </si>
  <si>
    <t>RJ 14 GT 1746 &amp; UP 30 T 2927</t>
  </si>
  <si>
    <t>HR 38 AD 2886</t>
  </si>
  <si>
    <t>UP 27DT 2871</t>
  </si>
  <si>
    <t>UK 06 CC 0983</t>
  </si>
  <si>
    <t>NI01N6143</t>
  </si>
  <si>
    <t>UP82BT6139</t>
  </si>
  <si>
    <t>HR38X9736</t>
  </si>
  <si>
    <t>HR38Z3109</t>
  </si>
  <si>
    <t>UK06CB6426 &amp; UP 30 T 2927</t>
  </si>
  <si>
    <t>1026 &amp; 1027</t>
  </si>
  <si>
    <t>7057 &amp; 7059</t>
  </si>
  <si>
    <t>UP30 T 0199</t>
  </si>
  <si>
    <t>UP30T759</t>
  </si>
  <si>
    <t>UP3OT5117</t>
  </si>
  <si>
    <t>4197 &amp; 4200</t>
  </si>
  <si>
    <t>UP30T5117,UP30QT6308</t>
  </si>
  <si>
    <t>UP30T0199, UP32QT6308</t>
  </si>
  <si>
    <t>UP 30 T 5117 &amp; UP 32 QT 6308</t>
  </si>
  <si>
    <t>UP30QT5117</t>
  </si>
  <si>
    <t>UP30QT0199</t>
  </si>
  <si>
    <t>UP30T5117 ,UP32QT6308</t>
  </si>
  <si>
    <t>4198 &amp; 1001</t>
  </si>
  <si>
    <t>1014, 1016</t>
  </si>
  <si>
    <t>1036 &amp; 1038</t>
  </si>
  <si>
    <t>7061 ,7063</t>
  </si>
  <si>
    <t>UP 30 QT  6308</t>
  </si>
  <si>
    <t>Up32qt6308</t>
  </si>
  <si>
    <t>1.9 3</t>
  </si>
  <si>
    <t>70.o</t>
  </si>
  <si>
    <t>RJ14GP8412</t>
  </si>
  <si>
    <t>Rj 14 GU 4956</t>
  </si>
  <si>
    <t>HR 38 AE 5980 &amp; UP 30 T 2927</t>
  </si>
  <si>
    <t>PB 08EN 2695</t>
  </si>
  <si>
    <t>NL01AE7817</t>
  </si>
  <si>
    <t>PB65BJ6088</t>
  </si>
  <si>
    <t>HR38X8854</t>
  </si>
  <si>
    <t>HR38AE8234</t>
  </si>
  <si>
    <t>7076 &amp; 7077</t>
  </si>
  <si>
    <t>UP 30 t 0199 &amp; UP 30 t 5117</t>
  </si>
  <si>
    <t>7075 &amp; 7080</t>
  </si>
  <si>
    <t>UP30T0199 &amp; UP32QT6308</t>
  </si>
  <si>
    <t>7074 &amp; 7080</t>
  </si>
  <si>
    <t>7091 &amp; 7093</t>
  </si>
  <si>
    <t>UP 32QT 6308</t>
  </si>
  <si>
    <t>Budget Unit</t>
  </si>
  <si>
    <t>LKO1</t>
  </si>
  <si>
    <t>ASSPL LKO1</t>
  </si>
  <si>
    <t>North</t>
  </si>
  <si>
    <t>FC</t>
  </si>
  <si>
    <t>Vinod Minhas</t>
  </si>
  <si>
    <t>vmminhas@amazon.com</t>
  </si>
  <si>
    <t>SCRAP CONSUMPTION SHEET  |  DDly entries for all waste categories</t>
  </si>
  <si>
    <t>EUI / Day (Target )</t>
  </si>
  <si>
    <t>EUI/Day 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</si>
</sst>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i/>
      <sz val="9"/>
      <color rgb="FF595959"/>
      <name val="Calibri"/>
    </font>
    <font>
      <b/>
      <sz val="9"/>
      <color rgb="FFC00000"/>
      <name val="Calibri"/>
    </font>
    <font>
      <b/>
      <sz val="10"/>
      <color rgb="FFC55A11"/>
      <name val="Calibri"/>
    </font>
    <font>
      <sz val="10"/>
      <color rgb="FF2E75B6"/>
      <name val="Calibri"/>
    </font>
    <font>
      <b/>
      <sz val="10"/>
      <color rgb="FFFFFFFF"/>
      <name val="Calibri"/>
    </font>
    <font>
      <b/>
      <sz val="10"/>
      <color rgb="FF595959"/>
      <name val="Calibri"/>
    </font>
    <font>
      <i/>
      <sz val="9"/>
      <color rgb="FFC55A11"/>
      <name val="Calibri"/>
    </font>
    <font>
      <sz val="9"/>
      <color rgb="FF595959"/>
      <name val="Calibri"/>
    </font>
    <font>
      <b/>
      <sz val="12"/>
      <color rgb="FFFFFFFF"/>
      <name val="Calibri"/>
    </font>
    <font>
      <b/>
      <sz val="9"/>
      <color rgb="FFFFFFFF"/>
      <name val="Calibri"/>
    </font>
    <font>
      <b/>
      <sz val="9"/>
      <color rgb="FF1F3864"/>
      <name val="Calibri"/>
    </font>
    <font>
      <b/>
      <sz val="9"/>
      <color rgb="FF375623"/>
      <name val="Calibri"/>
    </font>
    <font>
      <b/>
      <sz val="9"/>
      <color rgb="FF595959"/>
      <name val="Calibri"/>
    </font>
    <font>
      <b/>
      <sz val="9"/>
      <color rgb="FF7F6000"/>
      <name val="Calibri"/>
    </font>
    <font>
      <sz val="10"/>
      <color rgb="FF375623"/>
      <name val="Calibri"/>
    </font>
    <font>
      <sz val="10"/>
      <color rgb="FF833C00"/>
      <name val="Calibri"/>
    </font>
    <font>
      <sz val="10"/>
      <color rgb="FF595959"/>
      <name val="Calibri"/>
    </font>
    <font>
      <sz val="10"/>
      <color rgb="FF7F6000"/>
      <name val="Calibri"/>
    </font>
    <font>
      <sz val="10"/>
      <color rgb="FF1F4E79"/>
      <name val="Calibri"/>
    </font>
    <font>
      <sz val="10"/>
      <color rgb="FF1F6B75"/>
      <name val="Calibri"/>
    </font>
    <font>
      <sz val="10"/>
      <color rgb="FF1F3864"/>
      <name val="Calibri"/>
    </font>
    <font>
      <b/>
      <sz val="8"/>
      <color rgb="FFFFFFFF"/>
      <name val="Calibri"/>
    </font>
    <font>
      <b/>
      <sz val="8"/>
      <color rgb="FF595959"/>
      <name val="Calibri"/>
    </font>
    <font>
      <b/>
      <sz val="8"/>
      <color rgb="FF7F6000"/>
      <name val="Calibri"/>
    </font>
    <font>
      <b/>
      <sz val="8"/>
      <color rgb="FF375623"/>
      <name val="Calibri"/>
    </font>
    <font>
      <i/>
      <sz val="10"/>
      <color rgb="FF595959"/>
      <name val="Calibri"/>
    </font>
    <font>
      <b/>
      <sz val="8"/>
      <color rgb="FF1F3864"/>
      <name val="Calibri"/>
    </font>
    <font>
      <b/>
      <sz val="8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i/>
      <sz val="8"/>
      <color rgb="FF000000"/>
      <name val="Calibri"/>
    </font>
    <font>
      <b/>
      <sz val="11"/>
      <color rgb="FF000000"/>
      <name val="Calibri"/>
    </font>
    <font>
      <i/>
      <sz val="9"/>
      <color rgb="FF000000"/>
      <name val="Calibri"/>
    </font>
    <font>
      <sz val="11"/>
      <name val="Calibri"/>
      <family val="1"/>
    </font>
    <font>
      <b/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CCCC"/>
        <bgColor rgb="FFFFCCCC"/>
      </patternFill>
    </fill>
    <fill>
      <patternFill patternType="solid">
        <fgColor rgb="FFFCE4D6"/>
        <bgColor rgb="FFFCE4D6"/>
      </patternFill>
    </fill>
    <fill>
      <patternFill patternType="solid">
        <fgColor rgb="FFDEEAF1"/>
        <bgColor rgb="FFDEEAF1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  <fill>
      <patternFill patternType="solid">
        <fgColor rgb="FF1F6B75"/>
        <bgColor rgb="FF1F6B75"/>
      </patternFill>
    </fill>
    <fill>
      <patternFill patternType="solid">
        <fgColor rgb="FF9DC3E6"/>
        <bgColor rgb="FF9DC3E6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595959"/>
        <bgColor rgb="FF595959"/>
      </patternFill>
    </fill>
    <fill>
      <patternFill patternType="solid">
        <fgColor rgb="FFC55A11"/>
        <bgColor rgb="FFC55A11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E2CFFF"/>
        <bgColor rgb="FFE2C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24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21" borderId="1" xfId="0" applyFill="1" applyBorder="1"/>
    <xf numFmtId="0" fontId="15" fillId="21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33" fillId="22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left" vertical="center" wrapText="1"/>
    </xf>
    <xf numFmtId="0" fontId="35" fillId="16" borderId="1" xfId="0" applyFont="1" applyFill="1" applyBorder="1" applyAlignment="1">
      <alignment horizontal="left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34" fillId="12" borderId="1" xfId="0" applyFont="1" applyFill="1" applyBorder="1" applyAlignment="1">
      <alignment horizontal="left" vertical="center" wrapText="1"/>
    </xf>
    <xf numFmtId="0" fontId="35" fillId="12" borderId="1" xfId="0" applyFont="1" applyFill="1" applyBorder="1" applyAlignment="1">
      <alignment horizontal="left" vertical="center" wrapText="1"/>
    </xf>
    <xf numFmtId="0" fontId="34" fillId="8" borderId="1" xfId="0" applyFont="1" applyFill="1" applyBorder="1" applyAlignment="1">
      <alignment horizontal="left" vertical="center" wrapText="1"/>
    </xf>
    <xf numFmtId="0" fontId="35" fillId="8" borderId="1" xfId="0" applyFont="1" applyFill="1" applyBorder="1" applyAlignment="1">
      <alignment horizontal="left"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34" fillId="22" borderId="1" xfId="0" applyFont="1" applyFill="1" applyBorder="1" applyAlignment="1">
      <alignment horizontal="left" vertical="center" wrapText="1"/>
    </xf>
    <xf numFmtId="0" fontId="35" fillId="22" borderId="1" xfId="0" applyFont="1" applyFill="1" applyBorder="1" applyAlignment="1">
      <alignment horizontal="left" vertical="center" wrapText="1"/>
    </xf>
    <xf numFmtId="0" fontId="34" fillId="9" borderId="1" xfId="0" applyFont="1" applyFill="1" applyBorder="1" applyAlignment="1">
      <alignment horizontal="left" vertical="center" wrapText="1"/>
    </xf>
    <xf numFmtId="0" fontId="35" fillId="9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16" borderId="1" xfId="0" applyFont="1" applyFill="1" applyBorder="1" applyAlignment="1">
      <alignment horizontal="left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0" fillId="12" borderId="1" xfId="0" applyNumberFormat="1" applyFont="1" applyFill="1" applyBorder="1" applyAlignment="1">
      <alignment horizontal="center" vertical="center" wrapText="1"/>
    </xf>
    <xf numFmtId="14" fontId="22" fillId="6" borderId="1" xfId="0" applyNumberFormat="1" applyFont="1" applyFill="1" applyBorder="1" applyAlignment="1">
      <alignment horizontal="center" vertical="center" wrapText="1"/>
    </xf>
    <xf numFmtId="14" fontId="15" fillId="3" borderId="1" xfId="0" applyNumberFormat="1" applyFont="1" applyFill="1" applyBorder="1" applyAlignment="1">
      <alignment horizontal="center" vertical="center" wrapText="1"/>
    </xf>
    <xf numFmtId="10" fontId="17" fillId="12" borderId="1" xfId="0" applyNumberFormat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2" fontId="22" fillId="6" borderId="1" xfId="0" applyNumberFormat="1" applyFont="1" applyFill="1" applyBorder="1" applyAlignment="1">
      <alignment horizontal="center" vertical="center" wrapText="1"/>
    </xf>
    <xf numFmtId="0" fontId="41" fillId="5" borderId="1" xfId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9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20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2" fillId="4" borderId="1" xfId="0" applyFont="1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center" vertical="center" wrapText="1"/>
    </xf>
    <xf numFmtId="0" fontId="27" fillId="10" borderId="5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mminhas@amazon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F9" sqref="F9"/>
    </sheetView>
  </sheetViews>
  <sheetFormatPr defaultRowHeight="14.5" x14ac:dyDescent="0.35"/>
  <cols>
    <col min="1" max="1" width="22" customWidth="1"/>
    <col min="2" max="2" width="35" customWidth="1"/>
    <col min="3" max="3" width="50" customWidth="1"/>
    <col min="4" max="4" width="15" customWidth="1"/>
  </cols>
  <sheetData>
    <row r="1" spans="1:4" ht="32" customHeight="1" x14ac:dyDescent="0.35">
      <c r="A1" s="79" t="s">
        <v>0</v>
      </c>
      <c r="B1" s="80"/>
      <c r="C1" s="80"/>
      <c r="D1" s="80"/>
    </row>
    <row r="2" spans="1:4" ht="20" customHeight="1" x14ac:dyDescent="0.35">
      <c r="A2" s="87" t="s">
        <v>1</v>
      </c>
      <c r="B2" s="80"/>
      <c r="C2" s="80"/>
      <c r="D2" s="80"/>
    </row>
    <row r="4" spans="1:4" ht="22" customHeight="1" x14ac:dyDescent="0.35">
      <c r="A4" s="82" t="s">
        <v>2</v>
      </c>
      <c r="B4" s="80"/>
      <c r="C4" s="80"/>
      <c r="D4" s="80"/>
    </row>
    <row r="5" spans="1:4" ht="22" customHeight="1" x14ac:dyDescent="0.35">
      <c r="A5" s="1" t="s">
        <v>3</v>
      </c>
      <c r="B5" s="2" t="s">
        <v>592</v>
      </c>
      <c r="C5" s="3" t="s">
        <v>4</v>
      </c>
      <c r="D5" s="4" t="s">
        <v>5</v>
      </c>
    </row>
    <row r="6" spans="1:4" ht="22" customHeight="1" x14ac:dyDescent="0.35">
      <c r="A6" s="1" t="s">
        <v>6</v>
      </c>
      <c r="B6" s="2" t="s">
        <v>593</v>
      </c>
      <c r="C6" s="3" t="s">
        <v>7</v>
      </c>
      <c r="D6" s="4" t="s">
        <v>5</v>
      </c>
    </row>
    <row r="7" spans="1:4" ht="22" customHeight="1" x14ac:dyDescent="0.35">
      <c r="A7" s="1" t="s">
        <v>8</v>
      </c>
      <c r="B7" s="2" t="s">
        <v>594</v>
      </c>
      <c r="C7" s="3" t="s">
        <v>9</v>
      </c>
      <c r="D7" s="4" t="s">
        <v>5</v>
      </c>
    </row>
    <row r="8" spans="1:4" ht="22" customHeight="1" x14ac:dyDescent="0.35">
      <c r="A8" s="1" t="s">
        <v>10</v>
      </c>
      <c r="B8" s="2" t="s">
        <v>595</v>
      </c>
      <c r="C8" s="3" t="s">
        <v>11</v>
      </c>
      <c r="D8" s="4" t="s">
        <v>5</v>
      </c>
    </row>
    <row r="9" spans="1:4" ht="22" customHeight="1" x14ac:dyDescent="0.35">
      <c r="A9" s="1" t="s">
        <v>12</v>
      </c>
      <c r="B9" s="73">
        <v>1194597</v>
      </c>
      <c r="C9" s="3" t="s">
        <v>13</v>
      </c>
      <c r="D9" s="4" t="s">
        <v>5</v>
      </c>
    </row>
    <row r="10" spans="1:4" ht="22" customHeight="1" x14ac:dyDescent="0.35">
      <c r="A10" s="1" t="s">
        <v>14</v>
      </c>
      <c r="B10" s="2" t="s">
        <v>596</v>
      </c>
      <c r="C10" s="3" t="s">
        <v>15</v>
      </c>
      <c r="D10" s="4" t="s">
        <v>5</v>
      </c>
    </row>
    <row r="11" spans="1:4" ht="22" customHeight="1" x14ac:dyDescent="0.35">
      <c r="A11" s="1" t="s">
        <v>16</v>
      </c>
      <c r="B11" s="75" t="s">
        <v>597</v>
      </c>
      <c r="C11" s="3" t="s">
        <v>17</v>
      </c>
      <c r="D11" s="4" t="s">
        <v>5</v>
      </c>
    </row>
    <row r="12" spans="1:4" ht="22" customHeight="1" x14ac:dyDescent="0.35">
      <c r="A12" s="1" t="s">
        <v>18</v>
      </c>
      <c r="B12" s="2">
        <v>8988385268</v>
      </c>
      <c r="C12" s="3" t="s">
        <v>19</v>
      </c>
      <c r="D12" s="4" t="s">
        <v>5</v>
      </c>
    </row>
    <row r="13" spans="1:4" ht="22" customHeight="1" x14ac:dyDescent="0.35">
      <c r="A13" s="1" t="s">
        <v>20</v>
      </c>
      <c r="B13" s="76">
        <v>46023</v>
      </c>
      <c r="C13" s="3" t="s">
        <v>21</v>
      </c>
      <c r="D13" s="4" t="s">
        <v>5</v>
      </c>
    </row>
    <row r="15" spans="1:4" ht="22" customHeight="1" x14ac:dyDescent="0.35">
      <c r="A15" s="86" t="s">
        <v>22</v>
      </c>
      <c r="B15" s="80"/>
      <c r="C15" s="80"/>
      <c r="D15" s="80"/>
    </row>
    <row r="16" spans="1:4" ht="22" customHeight="1" x14ac:dyDescent="0.35">
      <c r="A16" s="81" t="s">
        <v>23</v>
      </c>
      <c r="B16" s="80"/>
      <c r="C16" s="80"/>
      <c r="D16" s="80"/>
    </row>
    <row r="18" spans="1:4" ht="18" customHeight="1" x14ac:dyDescent="0.35">
      <c r="A18" s="84" t="s">
        <v>24</v>
      </c>
      <c r="B18" s="80"/>
      <c r="C18" s="80"/>
      <c r="D18" s="80"/>
    </row>
    <row r="19" spans="1:4" ht="18" customHeight="1" x14ac:dyDescent="0.35">
      <c r="A19" s="80"/>
      <c r="B19" s="80"/>
      <c r="C19" s="80"/>
      <c r="D19" s="80"/>
    </row>
    <row r="20" spans="1:4" ht="18" customHeight="1" x14ac:dyDescent="0.35">
      <c r="A20" s="80"/>
      <c r="B20" s="80"/>
      <c r="C20" s="80"/>
      <c r="D20" s="80"/>
    </row>
    <row r="21" spans="1:4" ht="18" customHeight="1" x14ac:dyDescent="0.35">
      <c r="A21" s="80"/>
      <c r="B21" s="80"/>
      <c r="C21" s="80"/>
      <c r="D21" s="80"/>
    </row>
    <row r="22" spans="1:4" ht="18" customHeight="1" x14ac:dyDescent="0.35">
      <c r="A22" s="80"/>
      <c r="B22" s="80"/>
      <c r="C22" s="80"/>
      <c r="D22" s="80"/>
    </row>
    <row r="24" spans="1:4" x14ac:dyDescent="0.35">
      <c r="A24" s="85" t="s">
        <v>25</v>
      </c>
      <c r="B24" s="80"/>
      <c r="C24" s="80"/>
      <c r="D24" s="80"/>
    </row>
    <row r="25" spans="1:4" x14ac:dyDescent="0.35">
      <c r="A25" s="5" t="s">
        <v>26</v>
      </c>
      <c r="B25" s="6" t="s">
        <v>27</v>
      </c>
      <c r="C25" s="7" t="s">
        <v>28</v>
      </c>
      <c r="D25" s="7" t="s">
        <v>29</v>
      </c>
    </row>
    <row r="26" spans="1:4" ht="20" customHeight="1" x14ac:dyDescent="0.35">
      <c r="A26" s="1" t="s">
        <v>30</v>
      </c>
      <c r="B26" s="8">
        <v>0.26</v>
      </c>
      <c r="C26" s="3" t="s">
        <v>31</v>
      </c>
      <c r="D26" s="4" t="s">
        <v>5</v>
      </c>
    </row>
    <row r="27" spans="1:4" ht="20" customHeight="1" x14ac:dyDescent="0.35">
      <c r="A27" s="1" t="s">
        <v>32</v>
      </c>
      <c r="B27" s="8">
        <v>0.32</v>
      </c>
      <c r="C27" s="3" t="s">
        <v>33</v>
      </c>
      <c r="D27" s="4" t="s">
        <v>5</v>
      </c>
    </row>
    <row r="28" spans="1:4" ht="20" customHeight="1" x14ac:dyDescent="0.35">
      <c r="A28" s="1" t="s">
        <v>34</v>
      </c>
      <c r="B28" s="8">
        <v>0.46</v>
      </c>
      <c r="C28" s="3" t="s">
        <v>35</v>
      </c>
      <c r="D28" s="4" t="s">
        <v>5</v>
      </c>
    </row>
    <row r="29" spans="1:4" ht="20" customHeight="1" x14ac:dyDescent="0.35">
      <c r="A29" s="1" t="s">
        <v>36</v>
      </c>
      <c r="B29" s="8">
        <v>0.67</v>
      </c>
      <c r="C29" s="3" t="s">
        <v>37</v>
      </c>
      <c r="D29" s="4" t="s">
        <v>5</v>
      </c>
    </row>
    <row r="30" spans="1:4" ht="20" customHeight="1" x14ac:dyDescent="0.35">
      <c r="A30" s="1" t="s">
        <v>38</v>
      </c>
      <c r="B30" s="8">
        <v>0.72</v>
      </c>
      <c r="C30" s="3" t="s">
        <v>39</v>
      </c>
      <c r="D30" s="4" t="s">
        <v>5</v>
      </c>
    </row>
    <row r="31" spans="1:4" ht="20" customHeight="1" x14ac:dyDescent="0.35">
      <c r="A31" s="1" t="s">
        <v>40</v>
      </c>
      <c r="B31" s="8">
        <v>0.76</v>
      </c>
      <c r="C31" s="3" t="s">
        <v>41</v>
      </c>
      <c r="D31" s="4" t="s">
        <v>5</v>
      </c>
    </row>
    <row r="32" spans="1:4" ht="20" customHeight="1" x14ac:dyDescent="0.35">
      <c r="A32" s="1" t="s">
        <v>42</v>
      </c>
      <c r="B32" s="8">
        <v>0.8</v>
      </c>
      <c r="C32" s="3" t="s">
        <v>43</v>
      </c>
      <c r="D32" s="4" t="s">
        <v>5</v>
      </c>
    </row>
    <row r="33" spans="1:4" ht="20" customHeight="1" x14ac:dyDescent="0.35">
      <c r="A33" s="1" t="s">
        <v>44</v>
      </c>
      <c r="B33" s="8">
        <v>0.84</v>
      </c>
      <c r="C33" s="3" t="s">
        <v>45</v>
      </c>
      <c r="D33" s="4" t="s">
        <v>5</v>
      </c>
    </row>
    <row r="34" spans="1:4" ht="20" customHeight="1" x14ac:dyDescent="0.35">
      <c r="A34" s="1" t="s">
        <v>46</v>
      </c>
      <c r="B34" s="8">
        <v>0.74</v>
      </c>
      <c r="C34" s="3" t="s">
        <v>47</v>
      </c>
      <c r="D34" s="4" t="s">
        <v>5</v>
      </c>
    </row>
    <row r="35" spans="1:4" ht="20" customHeight="1" x14ac:dyDescent="0.35">
      <c r="A35" s="1" t="s">
        <v>48</v>
      </c>
      <c r="B35" s="8">
        <v>0.68</v>
      </c>
      <c r="C35" s="3" t="s">
        <v>49</v>
      </c>
      <c r="D35" s="4" t="s">
        <v>5</v>
      </c>
    </row>
    <row r="36" spans="1:4" ht="20" customHeight="1" x14ac:dyDescent="0.35">
      <c r="A36" s="1" t="s">
        <v>50</v>
      </c>
      <c r="B36" s="8">
        <v>0.52</v>
      </c>
      <c r="C36" s="3" t="s">
        <v>51</v>
      </c>
      <c r="D36" s="4" t="s">
        <v>5</v>
      </c>
    </row>
    <row r="37" spans="1:4" ht="20" customHeight="1" x14ac:dyDescent="0.35">
      <c r="A37" s="1" t="s">
        <v>52</v>
      </c>
      <c r="B37" s="8">
        <v>0.48</v>
      </c>
      <c r="C37" s="3" t="s">
        <v>53</v>
      </c>
      <c r="D37" s="4" t="s">
        <v>5</v>
      </c>
    </row>
    <row r="38" spans="1:4" ht="20" customHeight="1" x14ac:dyDescent="0.35">
      <c r="A38" s="83" t="s">
        <v>54</v>
      </c>
      <c r="B38" s="80"/>
      <c r="C38" s="80"/>
      <c r="D38" s="80"/>
    </row>
  </sheetData>
  <mergeCells count="8">
    <mergeCell ref="A1:D1"/>
    <mergeCell ref="A16:D16"/>
    <mergeCell ref="A4:D4"/>
    <mergeCell ref="A38:D38"/>
    <mergeCell ref="A18:D22"/>
    <mergeCell ref="A24:D24"/>
    <mergeCell ref="A15:D15"/>
    <mergeCell ref="A2:D2"/>
  </mergeCells>
  <hyperlinks>
    <hyperlink ref="B11" r:id="rId1" xr:uid="{31D44BE0-1369-4F33-BDB4-B2DD8B311D9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03"/>
  <sheetViews>
    <sheetView tabSelected="1" workbookViewId="0">
      <pane xSplit="1" ySplit="2" topLeftCell="E3" activePane="bottomRight" state="frozen"/>
      <selection pane="topRight"/>
      <selection pane="bottomLeft"/>
      <selection pane="bottomRight" activeCell="N3" sqref="N3"/>
    </sheetView>
  </sheetViews>
  <sheetFormatPr defaultRowHeight="14.5" x14ac:dyDescent="0.35"/>
  <cols>
    <col min="1" max="1" width="14" customWidth="1"/>
    <col min="2" max="4" width="15" customWidth="1"/>
    <col min="5" max="5" width="16" customWidth="1"/>
    <col min="6" max="6" width="15" customWidth="1"/>
    <col min="7" max="9" width="13" customWidth="1"/>
    <col min="10" max="10" width="14" customWidth="1"/>
    <col min="11" max="12" width="13" customWidth="1"/>
    <col min="13" max="15" width="12" customWidth="1"/>
    <col min="16" max="16" width="14" customWidth="1"/>
    <col min="17" max="18" width="13" customWidth="1"/>
    <col min="19" max="19" width="14" customWidth="1"/>
    <col min="20" max="20" width="18" customWidth="1"/>
  </cols>
  <sheetData>
    <row r="1" spans="1:20" x14ac:dyDescent="0.35">
      <c r="A1" s="77" t="s">
        <v>55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24" x14ac:dyDescent="0.35">
      <c r="A2" s="9" t="s">
        <v>56</v>
      </c>
      <c r="B2" s="10" t="s">
        <v>57</v>
      </c>
      <c r="C2" s="10" t="s">
        <v>58</v>
      </c>
      <c r="D2" s="10" t="s">
        <v>59</v>
      </c>
      <c r="E2" s="11" t="s">
        <v>60</v>
      </c>
      <c r="F2" s="12" t="s">
        <v>61</v>
      </c>
      <c r="G2" s="13" t="s">
        <v>62</v>
      </c>
      <c r="H2" s="13" t="s">
        <v>63</v>
      </c>
      <c r="I2" s="13" t="s">
        <v>64</v>
      </c>
      <c r="J2" s="14" t="s">
        <v>65</v>
      </c>
      <c r="K2" s="15" t="s">
        <v>591</v>
      </c>
      <c r="L2" s="15" t="s">
        <v>66</v>
      </c>
      <c r="M2" s="16" t="s">
        <v>599</v>
      </c>
      <c r="N2" s="16" t="s">
        <v>600</v>
      </c>
      <c r="O2" s="16" t="s">
        <v>67</v>
      </c>
      <c r="P2" s="17" t="s">
        <v>68</v>
      </c>
      <c r="Q2" s="17" t="s">
        <v>69</v>
      </c>
      <c r="R2" s="18" t="s">
        <v>70</v>
      </c>
      <c r="S2" s="19" t="s">
        <v>71</v>
      </c>
      <c r="T2" s="15" t="s">
        <v>73</v>
      </c>
    </row>
    <row r="3" spans="1:20" ht="18" customHeight="1" x14ac:dyDescent="0.35">
      <c r="A3" s="68">
        <v>46023</v>
      </c>
      <c r="B3" s="21">
        <f>IFERROR(IF('LT Panel Feeder Readings'!E4="","",'LT Panel Feeder Readings'!E4),"")</f>
        <v>7137</v>
      </c>
      <c r="C3" s="21">
        <f>IFERROR(IF('LT Panel Feeder Readings'!W4="","",IF('LT Panel Feeder Readings'!W4="",0,'LT Panel Feeder Readings'!W4)+IF('LT Panel Feeder Readings'!Z4="",0,'LT Panel Feeder Readings'!Z4)),"")</f>
        <v>0</v>
      </c>
      <c r="D3" s="21">
        <f>IFERROR(IF('LT Panel Feeder Readings'!BG4="","",IF('LT Panel Feeder Readings'!BG4="",0,'LT Panel Feeder Readings'!BG4)+IF('LT Panel Feeder Readings'!BJ4="",0,'LT Panel Feeder Readings'!BJ4)),"")</f>
        <v>2063</v>
      </c>
      <c r="E3" s="22">
        <f t="shared" ref="E3:E65" si="0">IF(B3="","",B3+IF(C3="",0,C3)+IF(D3="",0,D3))</f>
        <v>9200</v>
      </c>
      <c r="F3" s="23">
        <f>IFERROR(IF('Fuel Status'!E5="","",IF('Fuel Status'!E5="",0,'Fuel Status'!E5)+IF('Fuel Status'!J5="",0,'Fuel Status'!J5)+IF('Fuel Status'!O5="",0,'Fuel Status'!O5)),"")</f>
        <v>65</v>
      </c>
      <c r="G3" s="22">
        <f>IF(B3="","",B3)</f>
        <v>7137</v>
      </c>
      <c r="H3" s="22">
        <f>IF(C3="","",C3)</f>
        <v>0</v>
      </c>
      <c r="I3" s="22">
        <f>IF(D3="","",D3)</f>
        <v>2063</v>
      </c>
      <c r="J3" s="22">
        <f>IF(E3="","",E3)</f>
        <v>9200</v>
      </c>
      <c r="K3" s="74">
        <f>(M3*'Site Information'!$B$9)/DAY(EOMONTH(A$3,0))</f>
        <v>10019.200645161291</v>
      </c>
      <c r="L3" s="24">
        <f>IF(K3="","",K3)</f>
        <v>10019.200645161291</v>
      </c>
      <c r="M3" s="25" cm="1">
        <f t="array" ref="M3">IF(A3="","",INDEX('Site Information'!$B$26:$B$37,MONTH(A3)))</f>
        <v>0.26</v>
      </c>
      <c r="N3" s="25">
        <f>E3*M3/K3</f>
        <v>0.23874160072392614</v>
      </c>
      <c r="O3" s="25">
        <f>J3*M3/L3</f>
        <v>0.23874160072392614</v>
      </c>
      <c r="P3" s="26">
        <f>IFERROR(IF('Raw Water'!U4="","",'Raw Water'!U4),"")</f>
        <v>35</v>
      </c>
      <c r="Q3" s="26">
        <f>IFERROR(IF(STP!U4="","",STP!U4),"")</f>
        <v>48</v>
      </c>
      <c r="R3" s="27">
        <f>IFERROR(IF(STP!V4="","",STP!V4),"")</f>
        <v>42</v>
      </c>
      <c r="S3" s="28">
        <f t="shared" ref="S3:S65" si="1">IF(P3="","",P3)</f>
        <v>35</v>
      </c>
      <c r="T3" s="29"/>
    </row>
    <row r="4" spans="1:20" ht="18" customHeight="1" x14ac:dyDescent="0.35">
      <c r="A4" s="68">
        <v>46024</v>
      </c>
      <c r="B4" s="21">
        <f>IFERROR(IF('LT Panel Feeder Readings'!E5="","",'LT Panel Feeder Readings'!E5),"")</f>
        <v>9255</v>
      </c>
      <c r="C4" s="21">
        <f>IFERROR(IF('LT Panel Feeder Readings'!W5="","",IF('LT Panel Feeder Readings'!W5="",0,'LT Panel Feeder Readings'!W5)+IF('LT Panel Feeder Readings'!Z5="",0,'LT Panel Feeder Readings'!Z5)),"")</f>
        <v>91</v>
      </c>
      <c r="D4" s="21">
        <f>IFERROR(IF('LT Panel Feeder Readings'!BG5="","",IF('LT Panel Feeder Readings'!BG5="",0,'LT Panel Feeder Readings'!BG5)+IF('LT Panel Feeder Readings'!BJ5="",0,'LT Panel Feeder Readings'!BJ5)),"")</f>
        <v>645</v>
      </c>
      <c r="E4" s="22">
        <f t="shared" si="0"/>
        <v>9991</v>
      </c>
      <c r="F4" s="23">
        <f>IFERROR(IF('Fuel Status'!E6="","",IF('Fuel Status'!E6="",0,'Fuel Status'!E6)+IF('Fuel Status'!J6="",0,'Fuel Status'!J6)+IF('Fuel Status'!O6="",0,'Fuel Status'!O6)),"")</f>
        <v>0</v>
      </c>
      <c r="G4" s="22">
        <f t="shared" ref="G4:G66" si="2">IF(B4="","",IF(MONTH(A4)&lt;&gt;MONTH(A3),B4,G3+B4))</f>
        <v>16392</v>
      </c>
      <c r="H4" s="22">
        <f t="shared" ref="H4:H66" si="3">IF(C4="","",IF(MONTH(A4)&lt;&gt;MONTH(A3),C4,H3+C4))</f>
        <v>91</v>
      </c>
      <c r="I4" s="22">
        <f t="shared" ref="I4:I66" si="4">IF(D4="","",IF(MONTH(A4)&lt;&gt;MONTH(A3),D4,I3+D4))</f>
        <v>2708</v>
      </c>
      <c r="J4" s="22">
        <f t="shared" ref="J4:J66" si="5">IF(E4="","",IF(MONTH(A4)&lt;&gt;MONTH(A3),E4,J3+E4))</f>
        <v>19191</v>
      </c>
      <c r="K4" s="74">
        <f>(M4*'Site Information'!$B$9)/DAY(EOMONTH(A$3,0))</f>
        <v>10019.200645161291</v>
      </c>
      <c r="L4" s="24">
        <f t="shared" ref="L4:L66" si="6">IF(K4="","",IF(MONTH(A4)&lt;&gt;MONTH(A3),K4,L3+K4))</f>
        <v>20038.401290322581</v>
      </c>
      <c r="M4" s="25" cm="1">
        <f t="array" ref="M4">IF(A4="","",INDEX('Site Information'!$B$26:$B$37,MONTH(A4)))</f>
        <v>0.26</v>
      </c>
      <c r="N4" s="25">
        <f t="shared" ref="N4:N67" si="7">E4*M4/K4</f>
        <v>0.25926818835138549</v>
      </c>
      <c r="O4" s="25">
        <f>J4*M4/L4</f>
        <v>0.24900489453765579</v>
      </c>
      <c r="P4" s="26">
        <f>IFERROR(IF('Raw Water'!U5="","",'Raw Water'!U5),"")</f>
        <v>20</v>
      </c>
      <c r="Q4" s="26">
        <f>IFERROR(IF(STP!U5="","",STP!U5),"")</f>
        <v>50</v>
      </c>
      <c r="R4" s="27">
        <f>IFERROR(IF(STP!V5="","",STP!V5),"")</f>
        <v>42</v>
      </c>
      <c r="S4" s="28">
        <f t="shared" si="1"/>
        <v>20</v>
      </c>
      <c r="T4" s="29"/>
    </row>
    <row r="5" spans="1:20" ht="18" customHeight="1" x14ac:dyDescent="0.35">
      <c r="A5" s="68">
        <v>46025</v>
      </c>
      <c r="B5" s="21">
        <f>IFERROR(IF('LT Panel Feeder Readings'!E6="","",'LT Panel Feeder Readings'!E6),"")</f>
        <v>8924</v>
      </c>
      <c r="C5" s="21">
        <f>IFERROR(IF('LT Panel Feeder Readings'!W6="","",IF('LT Panel Feeder Readings'!W6="",0,'LT Panel Feeder Readings'!W6)+IF('LT Panel Feeder Readings'!Z6="",0,'LT Panel Feeder Readings'!Z6)),"")</f>
        <v>0</v>
      </c>
      <c r="D5" s="21">
        <f>IFERROR(IF('LT Panel Feeder Readings'!BG6="","",IF('LT Panel Feeder Readings'!BG6="",0,'LT Panel Feeder Readings'!BG6)+IF('LT Panel Feeder Readings'!BJ6="",0,'LT Panel Feeder Readings'!BJ6)),"")</f>
        <v>992</v>
      </c>
      <c r="E5" s="22">
        <f t="shared" si="0"/>
        <v>9916</v>
      </c>
      <c r="F5" s="23">
        <f>IFERROR(IF('Fuel Status'!E7="","",IF('Fuel Status'!E7="",0,'Fuel Status'!E7)+IF('Fuel Status'!J7="",0,'Fuel Status'!J7)+IF('Fuel Status'!O7="",0,'Fuel Status'!O7)),"")</f>
        <v>0</v>
      </c>
      <c r="G5" s="22">
        <f t="shared" si="2"/>
        <v>25316</v>
      </c>
      <c r="H5" s="22">
        <f t="shared" si="3"/>
        <v>91</v>
      </c>
      <c r="I5" s="22">
        <f t="shared" si="4"/>
        <v>3700</v>
      </c>
      <c r="J5" s="22">
        <f t="shared" si="5"/>
        <v>29107</v>
      </c>
      <c r="K5" s="74">
        <f>(M5*'Site Information'!$B$9)/DAY(EOMONTH(A$3,0))</f>
        <v>10019.200645161291</v>
      </c>
      <c r="L5" s="24">
        <f t="shared" si="6"/>
        <v>30057.601935483872</v>
      </c>
      <c r="M5" s="25" cm="1">
        <f t="array" ref="M5">IF(A5="","",INDEX('Site Information'!$B$26:$B$37,MONTH(A5)))</f>
        <v>0.26</v>
      </c>
      <c r="N5" s="25">
        <f t="shared" si="7"/>
        <v>0.25732192530200565</v>
      </c>
      <c r="O5" s="25">
        <f>J5*M5/L5</f>
        <v>0.25177723812577241</v>
      </c>
      <c r="P5" s="26">
        <f>IFERROR(IF('Raw Water'!U6="","",'Raw Water'!U6),"")</f>
        <v>22</v>
      </c>
      <c r="Q5" s="26">
        <f>IFERROR(IF(STP!U6="","",STP!U6),"")</f>
        <v>49</v>
      </c>
      <c r="R5" s="27">
        <f>IFERROR(IF(STP!V6="","",STP!V6),"")</f>
        <v>43</v>
      </c>
      <c r="S5" s="28">
        <f t="shared" si="1"/>
        <v>22</v>
      </c>
      <c r="T5" s="29"/>
    </row>
    <row r="6" spans="1:20" ht="18" customHeight="1" x14ac:dyDescent="0.35">
      <c r="A6" s="68">
        <v>46026</v>
      </c>
      <c r="B6" s="21">
        <f>IFERROR(IF('LT Panel Feeder Readings'!E7="","",'LT Panel Feeder Readings'!E7),"")</f>
        <v>7671</v>
      </c>
      <c r="C6" s="21">
        <f>IFERROR(IF('LT Panel Feeder Readings'!W7="","",IF('LT Panel Feeder Readings'!W7="",0,'LT Panel Feeder Readings'!W7)+IF('LT Panel Feeder Readings'!Z7="",0,'LT Panel Feeder Readings'!Z7)),"")</f>
        <v>0</v>
      </c>
      <c r="D6" s="21">
        <f>IFERROR(IF('LT Panel Feeder Readings'!BG7="","",IF('LT Panel Feeder Readings'!BG7="",0,'LT Panel Feeder Readings'!BG7)+IF('LT Panel Feeder Readings'!BJ7="",0,'LT Panel Feeder Readings'!BJ7)),"")</f>
        <v>1854</v>
      </c>
      <c r="E6" s="22">
        <f t="shared" si="0"/>
        <v>9525</v>
      </c>
      <c r="F6" s="23">
        <f>IFERROR(IF('Fuel Status'!E8="","",IF('Fuel Status'!E8="",0,'Fuel Status'!E8)+IF('Fuel Status'!J8="",0,'Fuel Status'!J8)+IF('Fuel Status'!O8="",0,'Fuel Status'!O8)),"")</f>
        <v>30</v>
      </c>
      <c r="G6" s="22">
        <f t="shared" si="2"/>
        <v>32987</v>
      </c>
      <c r="H6" s="22">
        <f t="shared" si="3"/>
        <v>91</v>
      </c>
      <c r="I6" s="22">
        <f t="shared" si="4"/>
        <v>5554</v>
      </c>
      <c r="J6" s="22">
        <f t="shared" si="5"/>
        <v>38632</v>
      </c>
      <c r="K6" s="74">
        <f>(M6*'Site Information'!$B$9)/DAY(EOMONTH(A$3,0))</f>
        <v>10019.200645161291</v>
      </c>
      <c r="L6" s="24">
        <f t="shared" si="6"/>
        <v>40076.802580645162</v>
      </c>
      <c r="M6" s="25" cm="1">
        <f t="array" ref="M6">IF(A6="","",INDEX('Site Information'!$B$26:$B$37,MONTH(A6)))</f>
        <v>0.26</v>
      </c>
      <c r="N6" s="25">
        <f t="shared" si="7"/>
        <v>0.24717540727123874</v>
      </c>
      <c r="O6" s="25">
        <f>J6*M6/L6</f>
        <v>0.25062678041213898</v>
      </c>
      <c r="P6" s="26">
        <f>IFERROR(IF('Raw Water'!U7="","",'Raw Water'!U7),"")</f>
        <v>23</v>
      </c>
      <c r="Q6" s="26">
        <f>IFERROR(IF(STP!U7="","",STP!U7),"")</f>
        <v>47</v>
      </c>
      <c r="R6" s="27">
        <f>IFERROR(IF(STP!V7="","",STP!V7),"")</f>
        <v>41</v>
      </c>
      <c r="S6" s="28">
        <f t="shared" si="1"/>
        <v>23</v>
      </c>
      <c r="T6" s="29"/>
    </row>
    <row r="7" spans="1:20" ht="18" customHeight="1" x14ac:dyDescent="0.35">
      <c r="A7" s="68">
        <v>46027</v>
      </c>
      <c r="B7" s="21">
        <f>IFERROR(IF('LT Panel Feeder Readings'!E8="","",'LT Panel Feeder Readings'!E8),"")</f>
        <v>7089</v>
      </c>
      <c r="C7" s="21">
        <f>IFERROR(IF('LT Panel Feeder Readings'!W8="","",IF('LT Panel Feeder Readings'!W8="",0,'LT Panel Feeder Readings'!W8)+IF('LT Panel Feeder Readings'!Z8="",0,'LT Panel Feeder Readings'!Z8)),"")</f>
        <v>450</v>
      </c>
      <c r="D7" s="21">
        <f>IFERROR(IF('LT Panel Feeder Readings'!BG8="","",IF('LT Panel Feeder Readings'!BG8="",0,'LT Panel Feeder Readings'!BG8)+IF('LT Panel Feeder Readings'!BJ8="",0,'LT Panel Feeder Readings'!BJ8)),"")</f>
        <v>2106</v>
      </c>
      <c r="E7" s="22">
        <f t="shared" si="0"/>
        <v>9645</v>
      </c>
      <c r="F7" s="23">
        <f>IFERROR(IF('Fuel Status'!E9="","",IF('Fuel Status'!E9="",0,'Fuel Status'!E9)+IF('Fuel Status'!J9="",0,'Fuel Status'!J9)+IF('Fuel Status'!O9="",0,'Fuel Status'!O9)),"")</f>
        <v>190</v>
      </c>
      <c r="G7" s="22">
        <f t="shared" si="2"/>
        <v>40076</v>
      </c>
      <c r="H7" s="22">
        <f t="shared" si="3"/>
        <v>541</v>
      </c>
      <c r="I7" s="22">
        <f t="shared" si="4"/>
        <v>7660</v>
      </c>
      <c r="J7" s="22">
        <f t="shared" si="5"/>
        <v>48277</v>
      </c>
      <c r="K7" s="74">
        <f>(M7*'Site Information'!$B$9)/DAY(EOMONTH(A$3,0))</f>
        <v>10019.200645161291</v>
      </c>
      <c r="L7" s="24">
        <f t="shared" si="6"/>
        <v>50096.003225806453</v>
      </c>
      <c r="M7" s="25" cm="1">
        <f t="array" ref="M7">IF(A7="","",INDEX('Site Information'!$B$26:$B$37,MONTH(A7)))</f>
        <v>0.26</v>
      </c>
      <c r="N7" s="25">
        <f t="shared" si="7"/>
        <v>0.25028942815024652</v>
      </c>
      <c r="O7" s="25">
        <f>J7*M7/L7</f>
        <v>0.2505593099597605</v>
      </c>
      <c r="P7" s="26">
        <f>IFERROR(IF('Raw Water'!U8="","",'Raw Water'!U8),"")</f>
        <v>36</v>
      </c>
      <c r="Q7" s="26">
        <f>IFERROR(IF(STP!U8="","",STP!U8),"")</f>
        <v>40</v>
      </c>
      <c r="R7" s="27">
        <f>IFERROR(IF(STP!V8="","",STP!V8),"")</f>
        <v>35</v>
      </c>
      <c r="S7" s="28">
        <f t="shared" si="1"/>
        <v>36</v>
      </c>
      <c r="T7" s="29"/>
    </row>
    <row r="8" spans="1:20" ht="18" customHeight="1" x14ac:dyDescent="0.35">
      <c r="A8" s="68">
        <v>46028</v>
      </c>
      <c r="B8" s="21">
        <f>IFERROR(IF('LT Panel Feeder Readings'!E9="","",'LT Panel Feeder Readings'!E9),"")</f>
        <v>7997</v>
      </c>
      <c r="C8" s="21">
        <f>IFERROR(IF('LT Panel Feeder Readings'!W9="","",IF('LT Panel Feeder Readings'!W9="",0,'LT Panel Feeder Readings'!W9)+IF('LT Panel Feeder Readings'!Z9="",0,'LT Panel Feeder Readings'!Z9)),"")</f>
        <v>191</v>
      </c>
      <c r="D8" s="21">
        <f>IFERROR(IF('LT Panel Feeder Readings'!BG9="","",IF('LT Panel Feeder Readings'!BG9="",0,'LT Panel Feeder Readings'!BG9)+IF('LT Panel Feeder Readings'!BJ9="",0,'LT Panel Feeder Readings'!BJ9)),"")</f>
        <v>1372</v>
      </c>
      <c r="E8" s="22">
        <f t="shared" si="0"/>
        <v>9560</v>
      </c>
      <c r="F8" s="23">
        <f>IFERROR(IF('Fuel Status'!E10="","",IF('Fuel Status'!E10="",0,'Fuel Status'!E10)+IF('Fuel Status'!J10="",0,'Fuel Status'!J10)+IF('Fuel Status'!O10="",0,'Fuel Status'!O10)),"")</f>
        <v>0</v>
      </c>
      <c r="G8" s="22">
        <f t="shared" si="2"/>
        <v>48073</v>
      </c>
      <c r="H8" s="22">
        <f t="shared" si="3"/>
        <v>732</v>
      </c>
      <c r="I8" s="22">
        <f t="shared" si="4"/>
        <v>9032</v>
      </c>
      <c r="J8" s="22">
        <f t="shared" si="5"/>
        <v>57837</v>
      </c>
      <c r="K8" s="74">
        <f>(M8*'Site Information'!$B$9)/DAY(EOMONTH(A$3,0))</f>
        <v>10019.200645161291</v>
      </c>
      <c r="L8" s="24">
        <f t="shared" si="6"/>
        <v>60115.203870967744</v>
      </c>
      <c r="M8" s="25" cm="1">
        <f t="array" ref="M8">IF(A8="","",INDEX('Site Information'!$B$26:$B$37,MONTH(A8)))</f>
        <v>0.26</v>
      </c>
      <c r="N8" s="25">
        <f t="shared" si="7"/>
        <v>0.24808366336094934</v>
      </c>
      <c r="O8" s="25">
        <f>J8*M8/L8</f>
        <v>0.25014670219329199</v>
      </c>
      <c r="P8" s="26">
        <f>IFERROR(IF('Raw Water'!U9="","",'Raw Water'!U9),"")</f>
        <v>45</v>
      </c>
      <c r="Q8" s="26">
        <f>IFERROR(IF(STP!U9="","",STP!U9),"")</f>
        <v>48</v>
      </c>
      <c r="R8" s="27">
        <f>IFERROR(IF(STP!V9="","",STP!V9),"")</f>
        <v>43</v>
      </c>
      <c r="S8" s="28">
        <f t="shared" si="1"/>
        <v>45</v>
      </c>
      <c r="T8" s="29"/>
    </row>
    <row r="9" spans="1:20" ht="18" customHeight="1" x14ac:dyDescent="0.35">
      <c r="A9" s="68">
        <v>46029</v>
      </c>
      <c r="B9" s="21">
        <f>IFERROR(IF('LT Panel Feeder Readings'!E10="","",'LT Panel Feeder Readings'!E10),"")</f>
        <v>8212</v>
      </c>
      <c r="C9" s="21">
        <f>IFERROR(IF('LT Panel Feeder Readings'!W10="","",IF('LT Panel Feeder Readings'!W10="",0,'LT Panel Feeder Readings'!W10)+IF('LT Panel Feeder Readings'!Z10="",0,'LT Panel Feeder Readings'!Z10)),"")</f>
        <v>0</v>
      </c>
      <c r="D9" s="21">
        <f>IFERROR(IF('LT Panel Feeder Readings'!BG10="","",IF('LT Panel Feeder Readings'!BG10="",0,'LT Panel Feeder Readings'!BG10)+IF('LT Panel Feeder Readings'!BJ10="",0,'LT Panel Feeder Readings'!BJ10)),"")</f>
        <v>1540</v>
      </c>
      <c r="E9" s="22">
        <f t="shared" si="0"/>
        <v>9752</v>
      </c>
      <c r="F9" s="23">
        <f>IFERROR(IF('Fuel Status'!E11="","",IF('Fuel Status'!E11="",0,'Fuel Status'!E11)+IF('Fuel Status'!J11="",0,'Fuel Status'!J11)+IF('Fuel Status'!O11="",0,'Fuel Status'!O11)),"")</f>
        <v>180</v>
      </c>
      <c r="G9" s="22">
        <f t="shared" si="2"/>
        <v>56285</v>
      </c>
      <c r="H9" s="22">
        <f t="shared" si="3"/>
        <v>732</v>
      </c>
      <c r="I9" s="22">
        <f t="shared" si="4"/>
        <v>10572</v>
      </c>
      <c r="J9" s="22">
        <f t="shared" si="5"/>
        <v>67589</v>
      </c>
      <c r="K9" s="74">
        <f>(M9*'Site Information'!$B$9)/DAY(EOMONTH(A$3,0))</f>
        <v>10019.200645161291</v>
      </c>
      <c r="L9" s="24">
        <f t="shared" si="6"/>
        <v>70134.404516129027</v>
      </c>
      <c r="M9" s="25" cm="1">
        <f t="array" ref="M9">IF(A9="","",INDEX('Site Information'!$B$26:$B$37,MONTH(A9)))</f>
        <v>0.26</v>
      </c>
      <c r="N9" s="25">
        <f t="shared" si="7"/>
        <v>0.25306609676736169</v>
      </c>
      <c r="O9" s="25">
        <f>J9*M9/L9</f>
        <v>0.2505637585610162</v>
      </c>
      <c r="P9" s="26">
        <f>IFERROR(IF('Raw Water'!U10="","",'Raw Water'!U10),"")</f>
        <v>27</v>
      </c>
      <c r="Q9" s="26">
        <f>IFERROR(IF(STP!U10="","",STP!U10),"")</f>
        <v>55</v>
      </c>
      <c r="R9" s="27">
        <f>IFERROR(IF(STP!V10="","",STP!V10),"")</f>
        <v>50</v>
      </c>
      <c r="S9" s="28">
        <f t="shared" si="1"/>
        <v>27</v>
      </c>
      <c r="T9" s="29"/>
    </row>
    <row r="10" spans="1:20" ht="18" customHeight="1" x14ac:dyDescent="0.35">
      <c r="A10" s="68">
        <v>46030</v>
      </c>
      <c r="B10" s="21">
        <f>IFERROR(IF('LT Panel Feeder Readings'!E11="","",'LT Panel Feeder Readings'!E11),"")</f>
        <v>7624</v>
      </c>
      <c r="C10" s="21">
        <f>IFERROR(IF('LT Panel Feeder Readings'!W11="","",IF('LT Panel Feeder Readings'!W11="",0,'LT Panel Feeder Readings'!W11)+IF('LT Panel Feeder Readings'!Z11="",0,'LT Panel Feeder Readings'!Z11)),"")</f>
        <v>228</v>
      </c>
      <c r="D10" s="21">
        <f>IFERROR(IF('LT Panel Feeder Readings'!BG11="","",IF('LT Panel Feeder Readings'!BG11="",0,'LT Panel Feeder Readings'!BG11)+IF('LT Panel Feeder Readings'!BJ11="",0,'LT Panel Feeder Readings'!BJ11)),"")</f>
        <v>1712</v>
      </c>
      <c r="E10" s="22">
        <f t="shared" si="0"/>
        <v>9564</v>
      </c>
      <c r="F10" s="23">
        <f>IFERROR(IF('Fuel Status'!E12="","",IF('Fuel Status'!E12="",0,'Fuel Status'!E12)+IF('Fuel Status'!J12="",0,'Fuel Status'!J12)+IF('Fuel Status'!O12="",0,'Fuel Status'!O12)),"")</f>
        <v>60</v>
      </c>
      <c r="G10" s="22">
        <f t="shared" si="2"/>
        <v>63909</v>
      </c>
      <c r="H10" s="22">
        <f t="shared" si="3"/>
        <v>960</v>
      </c>
      <c r="I10" s="22">
        <f t="shared" si="4"/>
        <v>12284</v>
      </c>
      <c r="J10" s="22">
        <f t="shared" si="5"/>
        <v>77153</v>
      </c>
      <c r="K10" s="74">
        <f>(M10*'Site Information'!$B$9)/DAY(EOMONTH(A$3,0))</f>
        <v>10019.200645161291</v>
      </c>
      <c r="L10" s="24">
        <f t="shared" si="6"/>
        <v>80153.605161290325</v>
      </c>
      <c r="M10" s="25" cm="1">
        <f t="array" ref="M10">IF(A10="","",INDEX('Site Information'!$B$26:$B$37,MONTH(A10)))</f>
        <v>0.26</v>
      </c>
      <c r="N10" s="25">
        <f t="shared" si="7"/>
        <v>0.24818746405691625</v>
      </c>
      <c r="O10" s="25">
        <f>J10*M10/L10</f>
        <v>0.25026672174800374</v>
      </c>
      <c r="P10" s="26">
        <f>IFERROR(IF('Raw Water'!U11="","",'Raw Water'!U11),"")</f>
        <v>29</v>
      </c>
      <c r="Q10" s="26">
        <f>IFERROR(IF(STP!U11="","",STP!U11),"")</f>
        <v>50</v>
      </c>
      <c r="R10" s="27">
        <f>IFERROR(IF(STP!V11="","",STP!V11),"")</f>
        <v>45</v>
      </c>
      <c r="S10" s="28">
        <f t="shared" si="1"/>
        <v>29</v>
      </c>
      <c r="T10" s="29"/>
    </row>
    <row r="11" spans="1:20" ht="18" customHeight="1" x14ac:dyDescent="0.35">
      <c r="A11" s="68">
        <v>46031</v>
      </c>
      <c r="B11" s="21">
        <f>IFERROR(IF('LT Panel Feeder Readings'!E12="","",'LT Panel Feeder Readings'!E12),"")</f>
        <v>7496</v>
      </c>
      <c r="C11" s="21">
        <f>IFERROR(IF('LT Panel Feeder Readings'!W12="","",IF('LT Panel Feeder Readings'!W12="",0,'LT Panel Feeder Readings'!W12)+IF('LT Panel Feeder Readings'!Z12="",0,'LT Panel Feeder Readings'!Z12)),"")</f>
        <v>151</v>
      </c>
      <c r="D11" s="21">
        <f>IFERROR(IF('LT Panel Feeder Readings'!BG12="","",IF('LT Panel Feeder Readings'!BG12="",0,'LT Panel Feeder Readings'!BG12)+IF('LT Panel Feeder Readings'!BJ12="",0,'LT Panel Feeder Readings'!BJ12)),"")</f>
        <v>1835</v>
      </c>
      <c r="E11" s="22">
        <f t="shared" si="0"/>
        <v>9482</v>
      </c>
      <c r="F11" s="23">
        <f>IFERROR(IF('Fuel Status'!E13="","",IF('Fuel Status'!E13="",0,'Fuel Status'!E13)+IF('Fuel Status'!J13="",0,'Fuel Status'!J13)+IF('Fuel Status'!O13="",0,'Fuel Status'!O13)),"")</f>
        <v>0</v>
      </c>
      <c r="G11" s="22">
        <f t="shared" si="2"/>
        <v>71405</v>
      </c>
      <c r="H11" s="22">
        <f t="shared" si="3"/>
        <v>1111</v>
      </c>
      <c r="I11" s="22">
        <f t="shared" si="4"/>
        <v>14119</v>
      </c>
      <c r="J11" s="22">
        <f t="shared" si="5"/>
        <v>86635</v>
      </c>
      <c r="K11" s="74">
        <f>(M11*'Site Information'!$B$9)/DAY(EOMONTH(A$3,0))</f>
        <v>10019.200645161291</v>
      </c>
      <c r="L11" s="24">
        <f t="shared" si="6"/>
        <v>90172.805806451623</v>
      </c>
      <c r="M11" s="25" cm="1">
        <f t="array" ref="M11">IF(A11="","",INDEX('Site Information'!$B$26:$B$37,MONTH(A11)))</f>
        <v>0.26</v>
      </c>
      <c r="N11" s="25">
        <f t="shared" si="7"/>
        <v>0.24605954978959432</v>
      </c>
      <c r="O11" s="25">
        <f>J11*M11/L11</f>
        <v>0.24979925819706933</v>
      </c>
      <c r="P11" s="26">
        <f>IFERROR(IF('Raw Water'!U12="","",'Raw Water'!U12),"")</f>
        <v>67</v>
      </c>
      <c r="Q11" s="26">
        <f>IFERROR(IF(STP!U12="","",STP!U12),"")</f>
        <v>48</v>
      </c>
      <c r="R11" s="27">
        <f>IFERROR(IF(STP!V12="","",STP!V12),"")</f>
        <v>42</v>
      </c>
      <c r="S11" s="28">
        <f t="shared" si="1"/>
        <v>67</v>
      </c>
      <c r="T11" s="29"/>
    </row>
    <row r="12" spans="1:20" ht="18" customHeight="1" x14ac:dyDescent="0.35">
      <c r="A12" s="68">
        <v>46032</v>
      </c>
      <c r="B12" s="21">
        <f>IFERROR(IF('LT Panel Feeder Readings'!E13="","",'LT Panel Feeder Readings'!E13),"")</f>
        <v>7013</v>
      </c>
      <c r="C12" s="21">
        <f>IFERROR(IF('LT Panel Feeder Readings'!W13="","",IF('LT Panel Feeder Readings'!W13="",0,'LT Panel Feeder Readings'!W13)+IF('LT Panel Feeder Readings'!Z13="",0,'LT Panel Feeder Readings'!Z13)),"")</f>
        <v>0</v>
      </c>
      <c r="D12" s="21">
        <f>IFERROR(IF('LT Panel Feeder Readings'!BG13="","",IF('LT Panel Feeder Readings'!BG13="",0,'LT Panel Feeder Readings'!BG13)+IF('LT Panel Feeder Readings'!BJ13="",0,'LT Panel Feeder Readings'!BJ13)),"")</f>
        <v>2300</v>
      </c>
      <c r="E12" s="22">
        <f t="shared" si="0"/>
        <v>9313</v>
      </c>
      <c r="F12" s="23">
        <f>IFERROR(IF('Fuel Status'!E14="","",IF('Fuel Status'!E14="",0,'Fuel Status'!E14)+IF('Fuel Status'!J14="",0,'Fuel Status'!J14)+IF('Fuel Status'!O14="",0,'Fuel Status'!O14)),"")</f>
        <v>0</v>
      </c>
      <c r="G12" s="22">
        <f t="shared" si="2"/>
        <v>78418</v>
      </c>
      <c r="H12" s="22">
        <f t="shared" si="3"/>
        <v>1111</v>
      </c>
      <c r="I12" s="22">
        <f t="shared" si="4"/>
        <v>16419</v>
      </c>
      <c r="J12" s="22">
        <f t="shared" si="5"/>
        <v>95948</v>
      </c>
      <c r="K12" s="74">
        <f>(M12*'Site Information'!$B$9)/DAY(EOMONTH(A$3,0))</f>
        <v>10019.200645161291</v>
      </c>
      <c r="L12" s="24">
        <f t="shared" si="6"/>
        <v>100192.00645161292</v>
      </c>
      <c r="M12" s="25" cm="1">
        <f t="array" ref="M12">IF(A12="","",INDEX('Site Information'!$B$26:$B$37,MONTH(A12)))</f>
        <v>0.26</v>
      </c>
      <c r="N12" s="25">
        <f t="shared" si="7"/>
        <v>0.24167397038499178</v>
      </c>
      <c r="O12" s="25">
        <f>J12*M12/L12</f>
        <v>0.24898672941586153</v>
      </c>
      <c r="P12" s="26">
        <f>IFERROR(IF('Raw Water'!U13="","",'Raw Water'!U13),"")</f>
        <v>44</v>
      </c>
      <c r="Q12" s="26">
        <f>IFERROR(IF(STP!U13="","",STP!U13),"")</f>
        <v>50</v>
      </c>
      <c r="R12" s="27">
        <f>IFERROR(IF(STP!V13="","",STP!V13),"")</f>
        <v>44</v>
      </c>
      <c r="S12" s="28">
        <f t="shared" si="1"/>
        <v>44</v>
      </c>
      <c r="T12" s="29"/>
    </row>
    <row r="13" spans="1:20" ht="18" customHeight="1" x14ac:dyDescent="0.35">
      <c r="A13" s="68">
        <v>46033</v>
      </c>
      <c r="B13" s="21">
        <f>IFERROR(IF('LT Panel Feeder Readings'!E14="","",'LT Panel Feeder Readings'!E14),"")</f>
        <v>6849</v>
      </c>
      <c r="C13" s="21">
        <f>IFERROR(IF('LT Panel Feeder Readings'!W14="","",IF('LT Panel Feeder Readings'!W14="",0,'LT Panel Feeder Readings'!W14)+IF('LT Panel Feeder Readings'!Z14="",0,'LT Panel Feeder Readings'!Z14)),"")</f>
        <v>0</v>
      </c>
      <c r="D13" s="21">
        <f>IFERROR(IF('LT Panel Feeder Readings'!BG14="","",IF('LT Panel Feeder Readings'!BG14="",0,'LT Panel Feeder Readings'!BG14)+IF('LT Panel Feeder Readings'!BJ14="",0,'LT Panel Feeder Readings'!BJ14)),"")</f>
        <v>2226</v>
      </c>
      <c r="E13" s="22">
        <f t="shared" si="0"/>
        <v>9075</v>
      </c>
      <c r="F13" s="23">
        <f>IFERROR(IF('Fuel Status'!E15="","",IF('Fuel Status'!E15="",0,'Fuel Status'!E15)+IF('Fuel Status'!J15="",0,'Fuel Status'!J15)+IF('Fuel Status'!O15="",0,'Fuel Status'!O15)),"")</f>
        <v>55</v>
      </c>
      <c r="G13" s="22">
        <f t="shared" si="2"/>
        <v>85267</v>
      </c>
      <c r="H13" s="22">
        <f t="shared" si="3"/>
        <v>1111</v>
      </c>
      <c r="I13" s="22">
        <f t="shared" si="4"/>
        <v>18645</v>
      </c>
      <c r="J13" s="22">
        <f t="shared" si="5"/>
        <v>105023</v>
      </c>
      <c r="K13" s="74">
        <f>(M13*'Site Information'!$B$9)/DAY(EOMONTH(A$3,0))</f>
        <v>10019.200645161291</v>
      </c>
      <c r="L13" s="24">
        <f t="shared" si="6"/>
        <v>110211.20709677422</v>
      </c>
      <c r="M13" s="25" cm="1">
        <f t="array" ref="M13">IF(A13="","",INDEX('Site Information'!$B$26:$B$37,MONTH(A13)))</f>
        <v>0.26</v>
      </c>
      <c r="N13" s="25">
        <f t="shared" si="7"/>
        <v>0.23549782897495974</v>
      </c>
      <c r="O13" s="25">
        <f>J13*M13/L13</f>
        <v>0.2477604657394159</v>
      </c>
      <c r="P13" s="26">
        <f>IFERROR(IF('Raw Water'!U14="","",'Raw Water'!U14),"")</f>
        <v>35</v>
      </c>
      <c r="Q13" s="26">
        <f>IFERROR(IF(STP!U14="","",STP!U14),"")</f>
        <v>52</v>
      </c>
      <c r="R13" s="27">
        <f>IFERROR(IF(STP!V14="","",STP!V14),"")</f>
        <v>46</v>
      </c>
      <c r="S13" s="28">
        <f t="shared" si="1"/>
        <v>35</v>
      </c>
      <c r="T13" s="29"/>
    </row>
    <row r="14" spans="1:20" ht="18" customHeight="1" x14ac:dyDescent="0.35">
      <c r="A14" s="68">
        <v>46034</v>
      </c>
      <c r="B14" s="21">
        <f>IFERROR(IF('LT Panel Feeder Readings'!E15="","",'LT Panel Feeder Readings'!E15),"")</f>
        <v>6884</v>
      </c>
      <c r="C14" s="21">
        <f>IFERROR(IF('LT Panel Feeder Readings'!W15="","",IF('LT Panel Feeder Readings'!W15="",0,'LT Panel Feeder Readings'!W15)+IF('LT Panel Feeder Readings'!Z15="",0,'LT Panel Feeder Readings'!Z15)),"")</f>
        <v>112</v>
      </c>
      <c r="D14" s="21">
        <f>IFERROR(IF('LT Panel Feeder Readings'!BG15="","",IF('LT Panel Feeder Readings'!BG15="",0,'LT Panel Feeder Readings'!BG15)+IF('LT Panel Feeder Readings'!BJ15="",0,'LT Panel Feeder Readings'!BJ15)),"")</f>
        <v>2222</v>
      </c>
      <c r="E14" s="22">
        <f t="shared" si="0"/>
        <v>9218</v>
      </c>
      <c r="F14" s="23">
        <f>IFERROR(IF('Fuel Status'!E16="","",IF('Fuel Status'!E16="",0,'Fuel Status'!E16)+IF('Fuel Status'!J16="",0,'Fuel Status'!J16)+IF('Fuel Status'!O16="",0,'Fuel Status'!O16)),"")</f>
        <v>0</v>
      </c>
      <c r="G14" s="22">
        <f t="shared" si="2"/>
        <v>92151</v>
      </c>
      <c r="H14" s="22">
        <f t="shared" si="3"/>
        <v>1223</v>
      </c>
      <c r="I14" s="22">
        <f t="shared" si="4"/>
        <v>20867</v>
      </c>
      <c r="J14" s="22">
        <f t="shared" si="5"/>
        <v>114241</v>
      </c>
      <c r="K14" s="74">
        <f>(M14*'Site Information'!$B$9)/DAY(EOMONTH(A$3,0))</f>
        <v>10019.200645161291</v>
      </c>
      <c r="L14" s="24">
        <f t="shared" si="6"/>
        <v>120230.40774193552</v>
      </c>
      <c r="M14" s="25" cm="1">
        <f t="array" ref="M14">IF(A14="","",INDEX('Site Information'!$B$26:$B$37,MONTH(A14)))</f>
        <v>0.26</v>
      </c>
      <c r="N14" s="25">
        <f t="shared" si="7"/>
        <v>0.23920870385577733</v>
      </c>
      <c r="O14" s="25">
        <f>J14*M14/L14</f>
        <v>0.24704781891577934</v>
      </c>
      <c r="P14" s="26">
        <f>IFERROR(IF('Raw Water'!U15="","",'Raw Water'!U15),"")</f>
        <v>28</v>
      </c>
      <c r="Q14" s="26">
        <f>IFERROR(IF(STP!U15="","",STP!U15),"")</f>
        <v>46</v>
      </c>
      <c r="R14" s="27">
        <f>IFERROR(IF(STP!V15="","",STP!V15),"")</f>
        <v>39</v>
      </c>
      <c r="S14" s="28">
        <f t="shared" si="1"/>
        <v>28</v>
      </c>
      <c r="T14" s="29"/>
    </row>
    <row r="15" spans="1:20" ht="18" customHeight="1" x14ac:dyDescent="0.35">
      <c r="A15" s="68">
        <v>46035</v>
      </c>
      <c r="B15" s="21">
        <f>IFERROR(IF('LT Panel Feeder Readings'!E16="","",'LT Panel Feeder Readings'!E16),"")</f>
        <v>6781</v>
      </c>
      <c r="C15" s="21">
        <f>IFERROR(IF('LT Panel Feeder Readings'!W16="","",IF('LT Panel Feeder Readings'!W16="",0,'LT Panel Feeder Readings'!W16)+IF('LT Panel Feeder Readings'!Z16="",0,'LT Panel Feeder Readings'!Z16)),"")</f>
        <v>0</v>
      </c>
      <c r="D15" s="21">
        <f>IFERROR(IF('LT Panel Feeder Readings'!BG16="","",IF('LT Panel Feeder Readings'!BG16="",0,'LT Panel Feeder Readings'!BG16)+IF('LT Panel Feeder Readings'!BJ16="",0,'LT Panel Feeder Readings'!BJ16)),"")</f>
        <v>2375</v>
      </c>
      <c r="E15" s="22">
        <f t="shared" si="0"/>
        <v>9156</v>
      </c>
      <c r="F15" s="23">
        <f>IFERROR(IF('Fuel Status'!E17="","",IF('Fuel Status'!E17="",0,'Fuel Status'!E17)+IF('Fuel Status'!J17="",0,'Fuel Status'!J17)+IF('Fuel Status'!O17="",0,'Fuel Status'!O17)),"")</f>
        <v>0</v>
      </c>
      <c r="G15" s="22">
        <f t="shared" si="2"/>
        <v>98932</v>
      </c>
      <c r="H15" s="22">
        <f t="shared" si="3"/>
        <v>1223</v>
      </c>
      <c r="I15" s="22">
        <f t="shared" si="4"/>
        <v>23242</v>
      </c>
      <c r="J15" s="22">
        <f t="shared" si="5"/>
        <v>123397</v>
      </c>
      <c r="K15" s="74">
        <f>(M15*'Site Information'!$B$9)/DAY(EOMONTH(A$3,0))</f>
        <v>10019.200645161291</v>
      </c>
      <c r="L15" s="24">
        <f t="shared" si="6"/>
        <v>130249.60838709681</v>
      </c>
      <c r="M15" s="25" cm="1">
        <f t="array" ref="M15">IF(A15="","",INDEX('Site Information'!$B$26:$B$37,MONTH(A15)))</f>
        <v>0.26</v>
      </c>
      <c r="N15" s="25">
        <f t="shared" si="7"/>
        <v>0.23759979306828996</v>
      </c>
      <c r="O15" s="25">
        <f>J15*M15/L15</f>
        <v>0.24632104769674168</v>
      </c>
      <c r="P15" s="26">
        <f>IFERROR(IF('Raw Water'!U16="","",'Raw Water'!U16),"")</f>
        <v>31</v>
      </c>
      <c r="Q15" s="26">
        <f>IFERROR(IF(STP!U16="","",STP!U16),"")</f>
        <v>48</v>
      </c>
      <c r="R15" s="27">
        <f>IFERROR(IF(STP!V16="","",STP!V16),"")</f>
        <v>42</v>
      </c>
      <c r="S15" s="28">
        <f t="shared" si="1"/>
        <v>31</v>
      </c>
      <c r="T15" s="29"/>
    </row>
    <row r="16" spans="1:20" ht="18" customHeight="1" x14ac:dyDescent="0.35">
      <c r="A16" s="68">
        <v>46036</v>
      </c>
      <c r="B16" s="21">
        <f>IFERROR(IF('LT Panel Feeder Readings'!E17="","",'LT Panel Feeder Readings'!E17),"")</f>
        <v>7389</v>
      </c>
      <c r="C16" s="21">
        <f>IFERROR(IF('LT Panel Feeder Readings'!W17="","",IF('LT Panel Feeder Readings'!W17="",0,'LT Panel Feeder Readings'!W17)+IF('LT Panel Feeder Readings'!Z17="",0,'LT Panel Feeder Readings'!Z17)),"")</f>
        <v>0</v>
      </c>
      <c r="D16" s="21">
        <f>IFERROR(IF('LT Panel Feeder Readings'!BG17="","",IF('LT Panel Feeder Readings'!BG17="",0,'LT Panel Feeder Readings'!BG17)+IF('LT Panel Feeder Readings'!BJ17="",0,'LT Panel Feeder Readings'!BJ17)),"")</f>
        <v>2246</v>
      </c>
      <c r="E16" s="22">
        <f t="shared" si="0"/>
        <v>9635</v>
      </c>
      <c r="F16" s="23">
        <f>IFERROR(IF('Fuel Status'!E18="","",IF('Fuel Status'!E18="",0,'Fuel Status'!E18)+IF('Fuel Status'!J18="",0,'Fuel Status'!J18)+IF('Fuel Status'!O18="",0,'Fuel Status'!O18)),"")</f>
        <v>0</v>
      </c>
      <c r="G16" s="22">
        <f t="shared" si="2"/>
        <v>106321</v>
      </c>
      <c r="H16" s="22">
        <f t="shared" si="3"/>
        <v>1223</v>
      </c>
      <c r="I16" s="22">
        <f t="shared" si="4"/>
        <v>25488</v>
      </c>
      <c r="J16" s="22">
        <f t="shared" si="5"/>
        <v>133032</v>
      </c>
      <c r="K16" s="74">
        <f>(M16*'Site Information'!$B$9)/DAY(EOMONTH(A$3,0))</f>
        <v>10019.200645161291</v>
      </c>
      <c r="L16" s="24">
        <f t="shared" si="6"/>
        <v>140268.80903225811</v>
      </c>
      <c r="M16" s="25" cm="1">
        <f t="array" ref="M16">IF(A16="","",INDEX('Site Information'!$B$26:$B$37,MONTH(A16)))</f>
        <v>0.26</v>
      </c>
      <c r="N16" s="25">
        <f t="shared" si="7"/>
        <v>0.25002992641032917</v>
      </c>
      <c r="O16" s="25">
        <f>J16*M16/L16</f>
        <v>0.24658596760485507</v>
      </c>
      <c r="P16" s="26">
        <f>IFERROR(IF('Raw Water'!U17="","",'Raw Water'!U17),"")</f>
        <v>43</v>
      </c>
      <c r="Q16" s="26">
        <f>IFERROR(IF(STP!U17="","",STP!U17),"")</f>
        <v>52</v>
      </c>
      <c r="R16" s="27">
        <f>IFERROR(IF(STP!V17="","",STP!V17),"")</f>
        <v>47</v>
      </c>
      <c r="S16" s="28">
        <f t="shared" si="1"/>
        <v>43</v>
      </c>
      <c r="T16" s="29"/>
    </row>
    <row r="17" spans="1:20" ht="18" customHeight="1" x14ac:dyDescent="0.35">
      <c r="A17" s="68">
        <v>46037</v>
      </c>
      <c r="B17" s="21">
        <f>IFERROR(IF('LT Panel Feeder Readings'!E18="","",'LT Panel Feeder Readings'!E18),"")</f>
        <v>6237</v>
      </c>
      <c r="C17" s="21">
        <f>IFERROR(IF('LT Panel Feeder Readings'!W18="","",IF('LT Panel Feeder Readings'!W18="",0,'LT Panel Feeder Readings'!W18)+IF('LT Panel Feeder Readings'!Z18="",0,'LT Panel Feeder Readings'!Z18)),"")</f>
        <v>0</v>
      </c>
      <c r="D17" s="21">
        <f>IFERROR(IF('LT Panel Feeder Readings'!BG18="","",IF('LT Panel Feeder Readings'!BG18="",0,'LT Panel Feeder Readings'!BG18)+IF('LT Panel Feeder Readings'!BJ18="",0,'LT Panel Feeder Readings'!BJ18)),"")</f>
        <v>3183</v>
      </c>
      <c r="E17" s="22">
        <f t="shared" si="0"/>
        <v>9420</v>
      </c>
      <c r="F17" s="23">
        <f>IFERROR(IF('Fuel Status'!E19="","",IF('Fuel Status'!E19="",0,'Fuel Status'!E19)+IF('Fuel Status'!J19="",0,'Fuel Status'!J19)+IF('Fuel Status'!O19="",0,'Fuel Status'!O19)),"")</f>
        <v>0</v>
      </c>
      <c r="G17" s="22">
        <f t="shared" si="2"/>
        <v>112558</v>
      </c>
      <c r="H17" s="22">
        <f t="shared" si="3"/>
        <v>1223</v>
      </c>
      <c r="I17" s="22">
        <f t="shared" si="4"/>
        <v>28671</v>
      </c>
      <c r="J17" s="22">
        <f t="shared" si="5"/>
        <v>142452</v>
      </c>
      <c r="K17" s="74">
        <f>(M17*'Site Information'!$B$9)/DAY(EOMONTH(A$3,0))</f>
        <v>10019.200645161291</v>
      </c>
      <c r="L17" s="24">
        <f t="shared" si="6"/>
        <v>150288.00967741941</v>
      </c>
      <c r="M17" s="25" cm="1">
        <f t="array" ref="M17">IF(A17="","",INDEX('Site Information'!$B$26:$B$37,MONTH(A17)))</f>
        <v>0.26</v>
      </c>
      <c r="N17" s="25">
        <f t="shared" si="7"/>
        <v>0.24445063900210701</v>
      </c>
      <c r="O17" s="25">
        <f>J17*M17/L17</f>
        <v>0.24644361236467188</v>
      </c>
      <c r="P17" s="26">
        <f>IFERROR(IF('Raw Water'!U18="","",'Raw Water'!U18),"")</f>
        <v>43</v>
      </c>
      <c r="Q17" s="26">
        <f>IFERROR(IF(STP!U18="","",STP!U18),"")</f>
        <v>46</v>
      </c>
      <c r="R17" s="27">
        <f>IFERROR(IF(STP!V18="","",STP!V18),"")</f>
        <v>40</v>
      </c>
      <c r="S17" s="28">
        <f t="shared" si="1"/>
        <v>43</v>
      </c>
      <c r="T17" s="29"/>
    </row>
    <row r="18" spans="1:20" ht="18" customHeight="1" x14ac:dyDescent="0.35">
      <c r="A18" s="68">
        <v>46038</v>
      </c>
      <c r="B18" s="21">
        <f>IFERROR(IF('LT Panel Feeder Readings'!E19="","",'LT Panel Feeder Readings'!E19),"")</f>
        <v>7298</v>
      </c>
      <c r="C18" s="21">
        <f>IFERROR(IF('LT Panel Feeder Readings'!W19="","",IF('LT Panel Feeder Readings'!W19="",0,'LT Panel Feeder Readings'!W19)+IF('LT Panel Feeder Readings'!Z19="",0,'LT Panel Feeder Readings'!Z19)),"")</f>
        <v>0</v>
      </c>
      <c r="D18" s="21">
        <f>IFERROR(IF('LT Panel Feeder Readings'!BG19="","",IF('LT Panel Feeder Readings'!BG19="",0,'LT Panel Feeder Readings'!BG19)+IF('LT Panel Feeder Readings'!BJ19="",0,'LT Panel Feeder Readings'!BJ19)),"")</f>
        <v>2181</v>
      </c>
      <c r="E18" s="22">
        <f t="shared" si="0"/>
        <v>9479</v>
      </c>
      <c r="F18" s="23">
        <f>IFERROR(IF('Fuel Status'!E20="","",IF('Fuel Status'!E20="",0,'Fuel Status'!E20)+IF('Fuel Status'!J20="",0,'Fuel Status'!J20)+IF('Fuel Status'!O20="",0,'Fuel Status'!O20)),"")</f>
        <v>50</v>
      </c>
      <c r="G18" s="22">
        <f t="shared" si="2"/>
        <v>119856</v>
      </c>
      <c r="H18" s="22">
        <f t="shared" si="3"/>
        <v>1223</v>
      </c>
      <c r="I18" s="22">
        <f t="shared" si="4"/>
        <v>30852</v>
      </c>
      <c r="J18" s="22">
        <f t="shared" si="5"/>
        <v>151931</v>
      </c>
      <c r="K18" s="74">
        <f>(M18*'Site Information'!$B$9)/DAY(EOMONTH(A$3,0))</f>
        <v>10019.200645161291</v>
      </c>
      <c r="L18" s="24">
        <f t="shared" si="6"/>
        <v>160307.21032258071</v>
      </c>
      <c r="M18" s="25" cm="1">
        <f t="array" ref="M18">IF(A18="","",INDEX('Site Information'!$B$26:$B$37,MONTH(A18)))</f>
        <v>0.26</v>
      </c>
      <c r="N18" s="25">
        <f t="shared" si="7"/>
        <v>0.24598169926761912</v>
      </c>
      <c r="O18" s="25">
        <f>J18*M18/L18</f>
        <v>0.24641474279610606</v>
      </c>
      <c r="P18" s="26">
        <f>IFERROR(IF('Raw Water'!U19="","",'Raw Water'!U19),"")</f>
        <v>31</v>
      </c>
      <c r="Q18" s="26">
        <f>IFERROR(IF(STP!U19="","",STP!U19),"")</f>
        <v>49</v>
      </c>
      <c r="R18" s="27">
        <f>IFERROR(IF(STP!V19="","",STP!V19),"")</f>
        <v>45</v>
      </c>
      <c r="S18" s="28">
        <f t="shared" si="1"/>
        <v>31</v>
      </c>
      <c r="T18" s="29"/>
    </row>
    <row r="19" spans="1:20" ht="18" customHeight="1" x14ac:dyDescent="0.35">
      <c r="A19" s="68">
        <v>46039</v>
      </c>
      <c r="B19" s="21">
        <f>IFERROR(IF('LT Panel Feeder Readings'!E20="","",'LT Panel Feeder Readings'!E20),"")</f>
        <v>7260</v>
      </c>
      <c r="C19" s="21">
        <f>IFERROR(IF('LT Panel Feeder Readings'!W20="","",IF('LT Panel Feeder Readings'!W20="",0,'LT Panel Feeder Readings'!W20)+IF('LT Panel Feeder Readings'!Z20="",0,'LT Panel Feeder Readings'!Z20)),"")</f>
        <v>103</v>
      </c>
      <c r="D19" s="21">
        <f>IFERROR(IF('LT Panel Feeder Readings'!BG20="","",IF('LT Panel Feeder Readings'!BG20="",0,'LT Panel Feeder Readings'!BG20)+IF('LT Panel Feeder Readings'!BJ20="",0,'LT Panel Feeder Readings'!BJ20)),"")</f>
        <v>2374</v>
      </c>
      <c r="E19" s="22">
        <f t="shared" si="0"/>
        <v>9737</v>
      </c>
      <c r="F19" s="23">
        <f>IFERROR(IF('Fuel Status'!E21="","",IF('Fuel Status'!E21="",0,'Fuel Status'!E21)+IF('Fuel Status'!J21="",0,'Fuel Status'!J21)+IF('Fuel Status'!O21="",0,'Fuel Status'!O21)),"")</f>
        <v>0</v>
      </c>
      <c r="G19" s="22">
        <f t="shared" si="2"/>
        <v>127116</v>
      </c>
      <c r="H19" s="22">
        <f t="shared" si="3"/>
        <v>1326</v>
      </c>
      <c r="I19" s="22">
        <f t="shared" si="4"/>
        <v>33226</v>
      </c>
      <c r="J19" s="22">
        <f t="shared" si="5"/>
        <v>161668</v>
      </c>
      <c r="K19" s="74">
        <f>(M19*'Site Information'!$B$9)/DAY(EOMONTH(A$3,0))</f>
        <v>10019.200645161291</v>
      </c>
      <c r="L19" s="24">
        <f t="shared" si="6"/>
        <v>170326.41096774201</v>
      </c>
      <c r="M19" s="25" cm="1">
        <f t="array" ref="M19">IF(A19="","",INDEX('Site Information'!$B$26:$B$37,MONTH(A19)))</f>
        <v>0.26</v>
      </c>
      <c r="N19" s="25">
        <f t="shared" si="7"/>
        <v>0.2526768441574857</v>
      </c>
      <c r="O19" s="25">
        <f>J19*M19/L19</f>
        <v>0.24678310169971659</v>
      </c>
      <c r="P19" s="26">
        <f>IFERROR(IF('Raw Water'!U20="","",'Raw Water'!U20),"")</f>
        <v>25</v>
      </c>
      <c r="Q19" s="26">
        <f>IFERROR(IF(STP!U20="","",STP!U20),"")</f>
        <v>48</v>
      </c>
      <c r="R19" s="27">
        <f>IFERROR(IF(STP!V20="","",STP!V20),"")</f>
        <v>43</v>
      </c>
      <c r="S19" s="28">
        <f t="shared" si="1"/>
        <v>25</v>
      </c>
      <c r="T19" s="29"/>
    </row>
    <row r="20" spans="1:20" ht="18" customHeight="1" x14ac:dyDescent="0.35">
      <c r="A20" s="68">
        <v>46040</v>
      </c>
      <c r="B20" s="21">
        <f>IFERROR(IF('LT Panel Feeder Readings'!E21="","",'LT Panel Feeder Readings'!E21),"")</f>
        <v>7134</v>
      </c>
      <c r="C20" s="21">
        <f>IFERROR(IF('LT Panel Feeder Readings'!W21="","",IF('LT Panel Feeder Readings'!W21="",0,'LT Panel Feeder Readings'!W21)+IF('LT Panel Feeder Readings'!Z21="",0,'LT Panel Feeder Readings'!Z21)),"")</f>
        <v>0</v>
      </c>
      <c r="D20" s="21">
        <f>IFERROR(IF('LT Panel Feeder Readings'!BG21="","",IF('LT Panel Feeder Readings'!BG21="",0,'LT Panel Feeder Readings'!BG21)+IF('LT Panel Feeder Readings'!BJ21="",0,'LT Panel Feeder Readings'!BJ21)),"")</f>
        <v>2909</v>
      </c>
      <c r="E20" s="22">
        <f t="shared" si="0"/>
        <v>10043</v>
      </c>
      <c r="F20" s="23">
        <f>IFERROR(IF('Fuel Status'!E22="","",IF('Fuel Status'!E22="",0,'Fuel Status'!E22)+IF('Fuel Status'!J22="",0,'Fuel Status'!J22)+IF('Fuel Status'!O22="",0,'Fuel Status'!O22)),"")</f>
        <v>0</v>
      </c>
      <c r="G20" s="22">
        <f t="shared" si="2"/>
        <v>134250</v>
      </c>
      <c r="H20" s="22">
        <f t="shared" si="3"/>
        <v>1326</v>
      </c>
      <c r="I20" s="22">
        <f t="shared" si="4"/>
        <v>36135</v>
      </c>
      <c r="J20" s="22">
        <f t="shared" si="5"/>
        <v>171711</v>
      </c>
      <c r="K20" s="74">
        <f>(M20*'Site Information'!$B$9)/DAY(EOMONTH(A$3,0))</f>
        <v>10019.200645161291</v>
      </c>
      <c r="L20" s="24">
        <f t="shared" si="6"/>
        <v>180345.6116129033</v>
      </c>
      <c r="M20" s="25" cm="1">
        <f t="array" ref="M20">IF(A20="","",INDEX('Site Information'!$B$26:$B$37,MONTH(A20)))</f>
        <v>0.26</v>
      </c>
      <c r="N20" s="25">
        <f t="shared" si="7"/>
        <v>0.26061759739895546</v>
      </c>
      <c r="O20" s="25">
        <f>J20*M20/L20</f>
        <v>0.24755168479411874</v>
      </c>
      <c r="P20" s="26">
        <f>IFERROR(IF('Raw Water'!U21="","",'Raw Water'!U21),"")</f>
        <v>22</v>
      </c>
      <c r="Q20" s="26">
        <f>IFERROR(IF(STP!U21="","",STP!U21),"")</f>
        <v>49</v>
      </c>
      <c r="R20" s="27">
        <f>IFERROR(IF(STP!V21="","",STP!V21),"")</f>
        <v>41</v>
      </c>
      <c r="S20" s="28">
        <f t="shared" si="1"/>
        <v>22</v>
      </c>
      <c r="T20" s="29"/>
    </row>
    <row r="21" spans="1:20" ht="18" customHeight="1" x14ac:dyDescent="0.35">
      <c r="A21" s="68">
        <v>46041</v>
      </c>
      <c r="B21" s="21">
        <f>IFERROR(IF('LT Panel Feeder Readings'!E22="","",'LT Panel Feeder Readings'!E22),"")</f>
        <v>7220</v>
      </c>
      <c r="C21" s="21">
        <f>IFERROR(IF('LT Panel Feeder Readings'!W22="","",IF('LT Panel Feeder Readings'!W22="",0,'LT Panel Feeder Readings'!W22)+IF('LT Panel Feeder Readings'!Z22="",0,'LT Panel Feeder Readings'!Z22)),"")</f>
        <v>0</v>
      </c>
      <c r="D21" s="21">
        <f>IFERROR(IF('LT Panel Feeder Readings'!BG22="","",IF('LT Panel Feeder Readings'!BG22="",0,'LT Panel Feeder Readings'!BG22)+IF('LT Panel Feeder Readings'!BJ22="",0,'LT Panel Feeder Readings'!BJ22)),"")</f>
        <v>3015</v>
      </c>
      <c r="E21" s="22">
        <f t="shared" si="0"/>
        <v>10235</v>
      </c>
      <c r="F21" s="23">
        <f>IFERROR(IF('Fuel Status'!E23="","",IF('Fuel Status'!E23="",0,'Fuel Status'!E23)+IF('Fuel Status'!J23="",0,'Fuel Status'!J23)+IF('Fuel Status'!O23="",0,'Fuel Status'!O23)),"")</f>
        <v>0</v>
      </c>
      <c r="G21" s="22">
        <f t="shared" si="2"/>
        <v>141470</v>
      </c>
      <c r="H21" s="22">
        <f t="shared" si="3"/>
        <v>1326</v>
      </c>
      <c r="I21" s="22">
        <f t="shared" si="4"/>
        <v>39150</v>
      </c>
      <c r="J21" s="22">
        <f t="shared" si="5"/>
        <v>181946</v>
      </c>
      <c r="K21" s="74">
        <f>(M21*'Site Information'!$B$9)/DAY(EOMONTH(A$3,0))</f>
        <v>10019.200645161291</v>
      </c>
      <c r="L21" s="24">
        <f t="shared" si="6"/>
        <v>190364.8122580646</v>
      </c>
      <c r="M21" s="25" cm="1">
        <f t="array" ref="M21">IF(A21="","",INDEX('Site Information'!$B$26:$B$37,MONTH(A21)))</f>
        <v>0.26</v>
      </c>
      <c r="N21" s="25">
        <f t="shared" si="7"/>
        <v>0.26560003080536781</v>
      </c>
      <c r="O21" s="25">
        <f>J21*M21/L21</f>
        <v>0.24850159774207922</v>
      </c>
      <c r="P21" s="26">
        <f>IFERROR(IF('Raw Water'!U22="","",'Raw Water'!U22),"")</f>
        <v>34</v>
      </c>
      <c r="Q21" s="26">
        <f>IFERROR(IF(STP!U22="","",STP!U22),"")</f>
        <v>44</v>
      </c>
      <c r="R21" s="27">
        <f>IFERROR(IF(STP!V22="","",STP!V22),"")</f>
        <v>39</v>
      </c>
      <c r="S21" s="28">
        <f t="shared" si="1"/>
        <v>34</v>
      </c>
      <c r="T21" s="29"/>
    </row>
    <row r="22" spans="1:20" ht="18" customHeight="1" x14ac:dyDescent="0.35">
      <c r="A22" s="68">
        <v>46042</v>
      </c>
      <c r="B22" s="21">
        <f>IFERROR(IF('LT Panel Feeder Readings'!E23="","",'LT Panel Feeder Readings'!E23),"")</f>
        <v>6963</v>
      </c>
      <c r="C22" s="21">
        <f>IFERROR(IF('LT Panel Feeder Readings'!W23="","",IF('LT Panel Feeder Readings'!W23="",0,'LT Panel Feeder Readings'!W23)+IF('LT Panel Feeder Readings'!Z23="",0,'LT Panel Feeder Readings'!Z23)),"")</f>
        <v>0</v>
      </c>
      <c r="D22" s="21">
        <f>IFERROR(IF('LT Panel Feeder Readings'!BG23="","",IF('LT Panel Feeder Readings'!BG23="",0,'LT Panel Feeder Readings'!BG23)+IF('LT Panel Feeder Readings'!BJ23="",0,'LT Panel Feeder Readings'!BJ23)),"")</f>
        <v>2878</v>
      </c>
      <c r="E22" s="22">
        <f t="shared" si="0"/>
        <v>9841</v>
      </c>
      <c r="F22" s="23">
        <f>IFERROR(IF('Fuel Status'!E24="","",IF('Fuel Status'!E24="",0,'Fuel Status'!E24)+IF('Fuel Status'!J24="",0,'Fuel Status'!J24)+IF('Fuel Status'!O24="",0,'Fuel Status'!O24)),"")</f>
        <v>0</v>
      </c>
      <c r="G22" s="22">
        <f t="shared" si="2"/>
        <v>148433</v>
      </c>
      <c r="H22" s="22">
        <f t="shared" si="3"/>
        <v>1326</v>
      </c>
      <c r="I22" s="22">
        <f t="shared" si="4"/>
        <v>42028</v>
      </c>
      <c r="J22" s="22">
        <f t="shared" si="5"/>
        <v>191787</v>
      </c>
      <c r="K22" s="74">
        <f>(M22*'Site Information'!$B$9)/DAY(EOMONTH(A$3,0))</f>
        <v>10019.200645161291</v>
      </c>
      <c r="L22" s="24">
        <f t="shared" si="6"/>
        <v>200384.0129032259</v>
      </c>
      <c r="M22" s="25" cm="1">
        <f t="array" ref="M22">IF(A22="","",INDEX('Site Information'!$B$26:$B$37,MONTH(A22)))</f>
        <v>0.26</v>
      </c>
      <c r="N22" s="25">
        <f t="shared" si="7"/>
        <v>0.25537566225262581</v>
      </c>
      <c r="O22" s="25">
        <f>J22*M22/L22</f>
        <v>0.24884530096760654</v>
      </c>
      <c r="P22" s="26">
        <f>IFERROR(IF('Raw Water'!U23="","",'Raw Water'!U23),"")</f>
        <v>31</v>
      </c>
      <c r="Q22" s="26">
        <f>IFERROR(IF(STP!U23="","",STP!U23),"")</f>
        <v>48</v>
      </c>
      <c r="R22" s="27">
        <f>IFERROR(IF(STP!V23="","",STP!V23),"")</f>
        <v>43</v>
      </c>
      <c r="S22" s="28">
        <f t="shared" si="1"/>
        <v>31</v>
      </c>
      <c r="T22" s="29"/>
    </row>
    <row r="23" spans="1:20" ht="18" customHeight="1" x14ac:dyDescent="0.35">
      <c r="A23" s="68">
        <v>46043</v>
      </c>
      <c r="B23" s="21">
        <f>IFERROR(IF('LT Panel Feeder Readings'!E24="","",'LT Panel Feeder Readings'!E24),"")</f>
        <v>6908</v>
      </c>
      <c r="C23" s="21">
        <f>IFERROR(IF('LT Panel Feeder Readings'!W24="","",IF('LT Panel Feeder Readings'!W24="",0,'LT Panel Feeder Readings'!W24)+IF('LT Panel Feeder Readings'!Z24="",0,'LT Panel Feeder Readings'!Z24)),"")</f>
        <v>0</v>
      </c>
      <c r="D23" s="21">
        <f>IFERROR(IF('LT Panel Feeder Readings'!BG24="","",IF('LT Panel Feeder Readings'!BG24="",0,'LT Panel Feeder Readings'!BG24)+IF('LT Panel Feeder Readings'!BJ24="",0,'LT Panel Feeder Readings'!BJ24)),"")</f>
        <v>2986</v>
      </c>
      <c r="E23" s="22">
        <f t="shared" si="0"/>
        <v>9894</v>
      </c>
      <c r="F23" s="23">
        <f>IFERROR(IF('Fuel Status'!E25="","",IF('Fuel Status'!E25="",0,'Fuel Status'!E25)+IF('Fuel Status'!J25="",0,'Fuel Status'!J25)+IF('Fuel Status'!O25="",0,'Fuel Status'!O25)),"")</f>
        <v>0</v>
      </c>
      <c r="G23" s="22">
        <f t="shared" si="2"/>
        <v>155341</v>
      </c>
      <c r="H23" s="22">
        <f t="shared" si="3"/>
        <v>1326</v>
      </c>
      <c r="I23" s="22">
        <f t="shared" si="4"/>
        <v>45014</v>
      </c>
      <c r="J23" s="22">
        <f t="shared" si="5"/>
        <v>201681</v>
      </c>
      <c r="K23" s="74">
        <f>(M23*'Site Information'!$B$9)/DAY(EOMONTH(A$3,0))</f>
        <v>10019.200645161291</v>
      </c>
      <c r="L23" s="24">
        <f t="shared" si="6"/>
        <v>210403.2135483872</v>
      </c>
      <c r="M23" s="25" cm="1">
        <f t="array" ref="M23">IF(A23="","",INDEX('Site Information'!$B$26:$B$37,MONTH(A23)))</f>
        <v>0.26</v>
      </c>
      <c r="N23" s="25">
        <f t="shared" si="7"/>
        <v>0.25675102147418755</v>
      </c>
      <c r="O23" s="25">
        <f>J23*M23/L23</f>
        <v>0.24922176384887232</v>
      </c>
      <c r="P23" s="26">
        <f>IFERROR(IF('Raw Water'!U24="","",'Raw Water'!U24),"")</f>
        <v>28</v>
      </c>
      <c r="Q23" s="26">
        <f>IFERROR(IF(STP!U24="","",STP!U24),"")</f>
        <v>52</v>
      </c>
      <c r="R23" s="27">
        <f>IFERROR(IF(STP!V24="","",STP!V24),"")</f>
        <v>48</v>
      </c>
      <c r="S23" s="28">
        <f t="shared" si="1"/>
        <v>28</v>
      </c>
      <c r="T23" s="29"/>
    </row>
    <row r="24" spans="1:20" ht="18" customHeight="1" x14ac:dyDescent="0.35">
      <c r="A24" s="68">
        <v>46044</v>
      </c>
      <c r="B24" s="21">
        <f>IFERROR(IF('LT Panel Feeder Readings'!E25="","",'LT Panel Feeder Readings'!E25),"")</f>
        <v>6899</v>
      </c>
      <c r="C24" s="21">
        <f>IFERROR(IF('LT Panel Feeder Readings'!W25="","",IF('LT Panel Feeder Readings'!W25="",0,'LT Panel Feeder Readings'!W25)+IF('LT Panel Feeder Readings'!Z25="",0,'LT Panel Feeder Readings'!Z25)),"")</f>
        <v>0</v>
      </c>
      <c r="D24" s="21">
        <f>IFERROR(IF('LT Panel Feeder Readings'!BG25="","",IF('LT Panel Feeder Readings'!BG25="",0,'LT Panel Feeder Readings'!BG25)+IF('LT Panel Feeder Readings'!BJ25="",0,'LT Panel Feeder Readings'!BJ25)),"")</f>
        <v>3083</v>
      </c>
      <c r="E24" s="22">
        <f t="shared" si="0"/>
        <v>9982</v>
      </c>
      <c r="F24" s="23">
        <f>IFERROR(IF('Fuel Status'!E26="","",IF('Fuel Status'!E26="",0,'Fuel Status'!E26)+IF('Fuel Status'!J26="",0,'Fuel Status'!J26)+IF('Fuel Status'!O26="",0,'Fuel Status'!O26)),"")</f>
        <v>0</v>
      </c>
      <c r="G24" s="22">
        <f t="shared" si="2"/>
        <v>162240</v>
      </c>
      <c r="H24" s="22">
        <f t="shared" si="3"/>
        <v>1326</v>
      </c>
      <c r="I24" s="22">
        <f t="shared" si="4"/>
        <v>48097</v>
      </c>
      <c r="J24" s="22">
        <f t="shared" si="5"/>
        <v>211663</v>
      </c>
      <c r="K24" s="74">
        <f>(M24*'Site Information'!$B$9)/DAY(EOMONTH(A$3,0))</f>
        <v>10019.200645161291</v>
      </c>
      <c r="L24" s="24">
        <f t="shared" si="6"/>
        <v>220422.41419354849</v>
      </c>
      <c r="M24" s="25" cm="1">
        <f t="array" ref="M24">IF(A24="","",INDEX('Site Information'!$B$26:$B$37,MONTH(A24)))</f>
        <v>0.26</v>
      </c>
      <c r="N24" s="25">
        <f t="shared" si="7"/>
        <v>0.25903463678545985</v>
      </c>
      <c r="O24" s="25">
        <f>J24*M24/L24</f>
        <v>0.2496678035278081</v>
      </c>
      <c r="P24" s="26">
        <f>IFERROR(IF('Raw Water'!U25="","",'Raw Water'!U25),"")</f>
        <v>46</v>
      </c>
      <c r="Q24" s="26">
        <f>IFERROR(IF(STP!U25="","",STP!U25),"")</f>
        <v>50</v>
      </c>
      <c r="R24" s="27">
        <f>IFERROR(IF(STP!V25="","",STP!V25),"")</f>
        <v>45</v>
      </c>
      <c r="S24" s="28">
        <f t="shared" si="1"/>
        <v>46</v>
      </c>
      <c r="T24" s="29"/>
    </row>
    <row r="25" spans="1:20" ht="18" customHeight="1" x14ac:dyDescent="0.35">
      <c r="A25" s="68">
        <v>46045</v>
      </c>
      <c r="B25" s="21">
        <f>IFERROR(IF('LT Panel Feeder Readings'!E26="","",'LT Panel Feeder Readings'!E26),"")</f>
        <v>7005</v>
      </c>
      <c r="C25" s="21">
        <f>IFERROR(IF('LT Panel Feeder Readings'!W26="","",IF('LT Panel Feeder Readings'!W26="",0,'LT Panel Feeder Readings'!W26)+IF('LT Panel Feeder Readings'!Z26="",0,'LT Panel Feeder Readings'!Z26)),"")</f>
        <v>0</v>
      </c>
      <c r="D25" s="21">
        <f>IFERROR(IF('LT Panel Feeder Readings'!BG26="","",IF('LT Panel Feeder Readings'!BG26="",0,'LT Panel Feeder Readings'!BG26)+IF('LT Panel Feeder Readings'!BJ26="",0,'LT Panel Feeder Readings'!BJ26)),"")</f>
        <v>3052</v>
      </c>
      <c r="E25" s="22">
        <f t="shared" si="0"/>
        <v>10057</v>
      </c>
      <c r="F25" s="23">
        <f>IFERROR(IF('Fuel Status'!E27="","",IF('Fuel Status'!E27="",0,'Fuel Status'!E27)+IF('Fuel Status'!J27="",0,'Fuel Status'!J27)+IF('Fuel Status'!O27="",0,'Fuel Status'!O27)),"")</f>
        <v>610</v>
      </c>
      <c r="G25" s="22">
        <f t="shared" si="2"/>
        <v>169245</v>
      </c>
      <c r="H25" s="22">
        <f t="shared" si="3"/>
        <v>1326</v>
      </c>
      <c r="I25" s="22">
        <f t="shared" si="4"/>
        <v>51149</v>
      </c>
      <c r="J25" s="22">
        <f t="shared" si="5"/>
        <v>221720</v>
      </c>
      <c r="K25" s="74">
        <f>(M25*'Site Information'!$B$9)/DAY(EOMONTH(A$3,0))</f>
        <v>10019.200645161291</v>
      </c>
      <c r="L25" s="24">
        <f t="shared" si="6"/>
        <v>230441.61483870979</v>
      </c>
      <c r="M25" s="25" cm="1">
        <f t="array" ref="M25">IF(A25="","",INDEX('Site Information'!$B$26:$B$37,MONTH(A25)))</f>
        <v>0.26</v>
      </c>
      <c r="N25" s="25">
        <f t="shared" si="7"/>
        <v>0.26098089983483969</v>
      </c>
      <c r="O25" s="25">
        <f>J25*M25/L25</f>
        <v>0.25015967728028771</v>
      </c>
      <c r="P25" s="26">
        <f>IFERROR(IF('Raw Water'!U26="","",'Raw Water'!U26),"")</f>
        <v>29</v>
      </c>
      <c r="Q25" s="26">
        <f>IFERROR(IF(STP!U26="","",STP!U26),"")</f>
        <v>49</v>
      </c>
      <c r="R25" s="27">
        <f>IFERROR(IF(STP!V26="","",STP!V26),"")</f>
        <v>44</v>
      </c>
      <c r="S25" s="28">
        <f t="shared" si="1"/>
        <v>29</v>
      </c>
      <c r="T25" s="29"/>
    </row>
    <row r="26" spans="1:20" ht="18" customHeight="1" x14ac:dyDescent="0.35">
      <c r="A26" s="68">
        <v>46046</v>
      </c>
      <c r="B26" s="21">
        <f>IFERROR(IF('LT Panel Feeder Readings'!E27="","",'LT Panel Feeder Readings'!E27),"")</f>
        <v>5516</v>
      </c>
      <c r="C26" s="21">
        <f>IFERROR(IF('LT Panel Feeder Readings'!W27="","",IF('LT Panel Feeder Readings'!W27="",0,'LT Panel Feeder Readings'!W27)+IF('LT Panel Feeder Readings'!Z27="",0,'LT Panel Feeder Readings'!Z27)),"")</f>
        <v>1441</v>
      </c>
      <c r="D26" s="21">
        <f>IFERROR(IF('LT Panel Feeder Readings'!BG27="","",IF('LT Panel Feeder Readings'!BG27="",0,'LT Panel Feeder Readings'!BG27)+IF('LT Panel Feeder Readings'!BJ27="",0,'LT Panel Feeder Readings'!BJ27)),"")</f>
        <v>3047</v>
      </c>
      <c r="E26" s="22">
        <f t="shared" si="0"/>
        <v>10004</v>
      </c>
      <c r="F26" s="23">
        <f>IFERROR(IF('Fuel Status'!E28="","",IF('Fuel Status'!E28="",0,'Fuel Status'!E28)+IF('Fuel Status'!J28="",0,'Fuel Status'!J28)+IF('Fuel Status'!O28="",0,'Fuel Status'!O28)),"")</f>
        <v>105</v>
      </c>
      <c r="G26" s="22">
        <f t="shared" si="2"/>
        <v>174761</v>
      </c>
      <c r="H26" s="22">
        <f t="shared" si="3"/>
        <v>2767</v>
      </c>
      <c r="I26" s="22">
        <f t="shared" si="4"/>
        <v>54196</v>
      </c>
      <c r="J26" s="22">
        <f t="shared" si="5"/>
        <v>231724</v>
      </c>
      <c r="K26" s="74">
        <f>(M26*'Site Information'!$B$9)/DAY(EOMONTH(A$3,0))</f>
        <v>10019.200645161291</v>
      </c>
      <c r="L26" s="24">
        <f t="shared" si="6"/>
        <v>240460.81548387109</v>
      </c>
      <c r="M26" s="25" cm="1">
        <f t="array" ref="M26">IF(A26="","",INDEX('Site Information'!$B$26:$B$37,MONTH(A26)))</f>
        <v>0.26</v>
      </c>
      <c r="N26" s="25">
        <f t="shared" si="7"/>
        <v>0.25960554061327795</v>
      </c>
      <c r="O26" s="25">
        <f>J26*M26/L26</f>
        <v>0.2505532549191623</v>
      </c>
      <c r="P26" s="26">
        <f>IFERROR(IF('Raw Water'!U27="","",'Raw Water'!U27),"")</f>
        <v>21</v>
      </c>
      <c r="Q26" s="26">
        <f>IFERROR(IF(STP!U27="","",STP!U27),"")</f>
        <v>49</v>
      </c>
      <c r="R26" s="27">
        <f>IFERROR(IF(STP!V27="","",STP!V27),"")</f>
        <v>44</v>
      </c>
      <c r="S26" s="28">
        <f t="shared" si="1"/>
        <v>21</v>
      </c>
      <c r="T26" s="29"/>
    </row>
    <row r="27" spans="1:20" ht="18" customHeight="1" x14ac:dyDescent="0.35">
      <c r="A27" s="68">
        <v>46047</v>
      </c>
      <c r="B27" s="21">
        <f>IFERROR(IF('LT Panel Feeder Readings'!E28="","",'LT Panel Feeder Readings'!E28),"")</f>
        <v>6520</v>
      </c>
      <c r="C27" s="21">
        <f>IFERROR(IF('LT Panel Feeder Readings'!W28="","",IF('LT Panel Feeder Readings'!W28="",0,'LT Panel Feeder Readings'!W28)+IF('LT Panel Feeder Readings'!Z28="",0,'LT Panel Feeder Readings'!Z28)),"")</f>
        <v>233</v>
      </c>
      <c r="D27" s="21">
        <f>IFERROR(IF('LT Panel Feeder Readings'!BG28="","",IF('LT Panel Feeder Readings'!BG28="",0,'LT Panel Feeder Readings'!BG28)+IF('LT Panel Feeder Readings'!BJ28="",0,'LT Panel Feeder Readings'!BJ28)),"")</f>
        <v>3110</v>
      </c>
      <c r="E27" s="22">
        <f t="shared" si="0"/>
        <v>9863</v>
      </c>
      <c r="F27" s="23">
        <f>IFERROR(IF('Fuel Status'!E29="","",IF('Fuel Status'!E29="",0,'Fuel Status'!E29)+IF('Fuel Status'!J29="",0,'Fuel Status'!J29)+IF('Fuel Status'!O29="",0,'Fuel Status'!O29)),"")</f>
        <v>30</v>
      </c>
      <c r="G27" s="22">
        <f t="shared" si="2"/>
        <v>181281</v>
      </c>
      <c r="H27" s="22">
        <f t="shared" si="3"/>
        <v>3000</v>
      </c>
      <c r="I27" s="22">
        <f t="shared" si="4"/>
        <v>57306</v>
      </c>
      <c r="J27" s="22">
        <f t="shared" si="5"/>
        <v>241587</v>
      </c>
      <c r="K27" s="74">
        <f>(M27*'Site Information'!$B$9)/DAY(EOMONTH(A$3,0))</f>
        <v>10019.200645161291</v>
      </c>
      <c r="L27" s="24">
        <f t="shared" si="6"/>
        <v>250480.01612903239</v>
      </c>
      <c r="M27" s="25" cm="1">
        <f t="array" ref="M27">IF(A27="","",INDEX('Site Information'!$B$26:$B$37,MONTH(A27)))</f>
        <v>0.26</v>
      </c>
      <c r="N27" s="25">
        <f t="shared" si="7"/>
        <v>0.25594656608044386</v>
      </c>
      <c r="O27" s="25">
        <f>J27*M27/L27</f>
        <v>0.25076898736561354</v>
      </c>
      <c r="P27" s="26">
        <f>IFERROR(IF('Raw Water'!U28="","",'Raw Water'!U28),"")</f>
        <v>31</v>
      </c>
      <c r="Q27" s="26">
        <f>IFERROR(IF(STP!U28="","",STP!U28),"")</f>
        <v>47</v>
      </c>
      <c r="R27" s="27">
        <f>IFERROR(IF(STP!V28="","",STP!V28),"")</f>
        <v>44</v>
      </c>
      <c r="S27" s="28">
        <f t="shared" si="1"/>
        <v>31</v>
      </c>
      <c r="T27" s="29"/>
    </row>
    <row r="28" spans="1:20" ht="18" customHeight="1" x14ac:dyDescent="0.35">
      <c r="A28" s="68">
        <v>46048</v>
      </c>
      <c r="B28" s="21">
        <f>IFERROR(IF('LT Panel Feeder Readings'!E29="","",'LT Panel Feeder Readings'!E29),"")</f>
        <v>6338</v>
      </c>
      <c r="C28" s="21">
        <f>IFERROR(IF('LT Panel Feeder Readings'!W29="","",IF('LT Panel Feeder Readings'!W29="",0,'LT Panel Feeder Readings'!W29)+IF('LT Panel Feeder Readings'!Z29="",0,'LT Panel Feeder Readings'!Z29)),"")</f>
        <v>55</v>
      </c>
      <c r="D28" s="21">
        <f>IFERROR(IF('LT Panel Feeder Readings'!BG29="","",IF('LT Panel Feeder Readings'!BG29="",0,'LT Panel Feeder Readings'!BG29)+IF('LT Panel Feeder Readings'!BJ29="",0,'LT Panel Feeder Readings'!BJ29)),"")</f>
        <v>3021</v>
      </c>
      <c r="E28" s="22">
        <f t="shared" si="0"/>
        <v>9414</v>
      </c>
      <c r="F28" s="23">
        <f>IFERROR(IF('Fuel Status'!E30="","",IF('Fuel Status'!E30="",0,'Fuel Status'!E30)+IF('Fuel Status'!J30="",0,'Fuel Status'!J30)+IF('Fuel Status'!O30="",0,'Fuel Status'!O30)),"")</f>
        <v>605</v>
      </c>
      <c r="G28" s="22">
        <f t="shared" si="2"/>
        <v>187619</v>
      </c>
      <c r="H28" s="22">
        <f t="shared" si="3"/>
        <v>3055</v>
      </c>
      <c r="I28" s="22">
        <f t="shared" si="4"/>
        <v>60327</v>
      </c>
      <c r="J28" s="22">
        <f t="shared" si="5"/>
        <v>251001</v>
      </c>
      <c r="K28" s="74">
        <f>(M28*'Site Information'!$B$9)/DAY(EOMONTH(A$3,0))</f>
        <v>10019.200645161291</v>
      </c>
      <c r="L28" s="24">
        <f t="shared" si="6"/>
        <v>260499.21677419369</v>
      </c>
      <c r="M28" s="25" cm="1">
        <f t="array" ref="M28">IF(A28="","",INDEX('Site Information'!$B$26:$B$37,MONTH(A28)))</f>
        <v>0.26</v>
      </c>
      <c r="N28" s="25">
        <f t="shared" si="7"/>
        <v>0.24429493795815657</v>
      </c>
      <c r="O28" s="25">
        <f>J28*M28/L28</f>
        <v>0.25051998546532672</v>
      </c>
      <c r="P28" s="26">
        <f>IFERROR(IF('Raw Water'!U29="","",'Raw Water'!U29),"")</f>
        <v>29</v>
      </c>
      <c r="Q28" s="26">
        <f>IFERROR(IF(STP!U29="","",STP!U29),"")</f>
        <v>41</v>
      </c>
      <c r="R28" s="27">
        <f>IFERROR(IF(STP!V29="","",STP!V29),"")</f>
        <v>34</v>
      </c>
      <c r="S28" s="28">
        <f t="shared" si="1"/>
        <v>29</v>
      </c>
      <c r="T28" s="29"/>
    </row>
    <row r="29" spans="1:20" ht="18" customHeight="1" x14ac:dyDescent="0.35">
      <c r="A29" s="68">
        <v>46049</v>
      </c>
      <c r="B29" s="21">
        <f>IFERROR(IF('LT Panel Feeder Readings'!E30="","",'LT Panel Feeder Readings'!E30),"")</f>
        <v>6429</v>
      </c>
      <c r="C29" s="21">
        <f>IFERROR(IF('LT Panel Feeder Readings'!W30="","",IF('LT Panel Feeder Readings'!W30="",0,'LT Panel Feeder Readings'!W30)+IF('LT Panel Feeder Readings'!Z30="",0,'LT Panel Feeder Readings'!Z30)),"")</f>
        <v>1097</v>
      </c>
      <c r="D29" s="21">
        <f>IFERROR(IF('LT Panel Feeder Readings'!BG30="","",IF('LT Panel Feeder Readings'!BG30="",0,'LT Panel Feeder Readings'!BG30)+IF('LT Panel Feeder Readings'!BJ30="",0,'LT Panel Feeder Readings'!BJ30)),"")</f>
        <v>2786</v>
      </c>
      <c r="E29" s="22">
        <f t="shared" si="0"/>
        <v>10312</v>
      </c>
      <c r="F29" s="23">
        <f>IFERROR(IF('Fuel Status'!E31="","",IF('Fuel Status'!E31="",0,'Fuel Status'!E31)+IF('Fuel Status'!J31="",0,'Fuel Status'!J31)+IF('Fuel Status'!O31="",0,'Fuel Status'!O31)),"")</f>
        <v>120</v>
      </c>
      <c r="G29" s="22">
        <f t="shared" si="2"/>
        <v>194048</v>
      </c>
      <c r="H29" s="22">
        <f t="shared" si="3"/>
        <v>4152</v>
      </c>
      <c r="I29" s="22">
        <f t="shared" si="4"/>
        <v>63113</v>
      </c>
      <c r="J29" s="22">
        <f t="shared" si="5"/>
        <v>261313</v>
      </c>
      <c r="K29" s="74">
        <f>(M29*'Site Information'!$B$9)/DAY(EOMONTH(A$3,0))</f>
        <v>10019.200645161291</v>
      </c>
      <c r="L29" s="24">
        <f t="shared" si="6"/>
        <v>270518.41741935496</v>
      </c>
      <c r="M29" s="25" cm="1">
        <f t="array" ref="M29">IF(A29="","",INDEX('Site Information'!$B$26:$B$37,MONTH(A29)))</f>
        <v>0.26</v>
      </c>
      <c r="N29" s="25">
        <f t="shared" si="7"/>
        <v>0.26759819420273112</v>
      </c>
      <c r="O29" s="25">
        <f>J29*M29/L29</f>
        <v>0.25115251171486025</v>
      </c>
      <c r="P29" s="26">
        <f>IFERROR(IF('Raw Water'!U30="","",'Raw Water'!U30),"")</f>
        <v>32</v>
      </c>
      <c r="Q29" s="26">
        <f>IFERROR(IF(STP!U30="","",STP!U30),"")</f>
        <v>39</v>
      </c>
      <c r="R29" s="27">
        <f>IFERROR(IF(STP!V30="","",STP!V30),"")</f>
        <v>33</v>
      </c>
      <c r="S29" s="28">
        <f t="shared" si="1"/>
        <v>32</v>
      </c>
      <c r="T29" s="29"/>
    </row>
    <row r="30" spans="1:20" ht="18" customHeight="1" x14ac:dyDescent="0.35">
      <c r="A30" s="68">
        <v>46050</v>
      </c>
      <c r="B30" s="21">
        <f>IFERROR(IF('LT Panel Feeder Readings'!E31="","",'LT Panel Feeder Readings'!E31),"")</f>
        <v>8335</v>
      </c>
      <c r="C30" s="21">
        <f>IFERROR(IF('LT Panel Feeder Readings'!W31="","",IF('LT Panel Feeder Readings'!W31="",0,'LT Panel Feeder Readings'!W31)+IF('LT Panel Feeder Readings'!Z31="",0,'LT Panel Feeder Readings'!Z31)),"")</f>
        <v>280</v>
      </c>
      <c r="D30" s="21">
        <f>IFERROR(IF('LT Panel Feeder Readings'!BG31="","",IF('LT Panel Feeder Readings'!BG31="",0,'LT Panel Feeder Readings'!BG31)+IF('LT Panel Feeder Readings'!BJ31="",0,'LT Panel Feeder Readings'!BJ31)),"")</f>
        <v>2849</v>
      </c>
      <c r="E30" s="22">
        <f t="shared" si="0"/>
        <v>11464</v>
      </c>
      <c r="F30" s="23">
        <f>IFERROR(IF('Fuel Status'!E32="","",IF('Fuel Status'!E32="",0,'Fuel Status'!E32)+IF('Fuel Status'!J32="",0,'Fuel Status'!J32)+IF('Fuel Status'!O32="",0,'Fuel Status'!O32)),"")</f>
        <v>0</v>
      </c>
      <c r="G30" s="22">
        <f t="shared" si="2"/>
        <v>202383</v>
      </c>
      <c r="H30" s="22">
        <f t="shared" si="3"/>
        <v>4432</v>
      </c>
      <c r="I30" s="22">
        <f t="shared" si="4"/>
        <v>65962</v>
      </c>
      <c r="J30" s="22">
        <f t="shared" si="5"/>
        <v>272777</v>
      </c>
      <c r="K30" s="74">
        <f>(M30*'Site Information'!$B$9)/DAY(EOMONTH(A$3,0))</f>
        <v>10019.200645161291</v>
      </c>
      <c r="L30" s="24">
        <f t="shared" si="6"/>
        <v>280537.61806451622</v>
      </c>
      <c r="M30" s="25" cm="1">
        <f t="array" ref="M30">IF(A30="","",INDEX('Site Information'!$B$26:$B$37,MONTH(A30)))</f>
        <v>0.26</v>
      </c>
      <c r="N30" s="25">
        <f t="shared" si="7"/>
        <v>0.29749279464120537</v>
      </c>
      <c r="O30" s="25">
        <f>J30*M30/L30</f>
        <v>0.2528075218193726</v>
      </c>
      <c r="P30" s="26">
        <f>IFERROR(IF('Raw Water'!U31="","",'Raw Water'!U31),"")</f>
        <v>29</v>
      </c>
      <c r="Q30" s="26">
        <f>IFERROR(IF(STP!U31="","",STP!U31),"")</f>
        <v>48</v>
      </c>
      <c r="R30" s="27">
        <f>IFERROR(IF(STP!V31="","",STP!V31),"")</f>
        <v>42</v>
      </c>
      <c r="S30" s="28">
        <f t="shared" si="1"/>
        <v>29</v>
      </c>
      <c r="T30" s="29"/>
    </row>
    <row r="31" spans="1:20" ht="18" customHeight="1" x14ac:dyDescent="0.35">
      <c r="A31" s="68">
        <v>46051</v>
      </c>
      <c r="B31" s="21">
        <f>IFERROR(IF('LT Panel Feeder Readings'!E32="","",'LT Panel Feeder Readings'!E32),"")</f>
        <v>8460</v>
      </c>
      <c r="C31" s="21">
        <f>IFERROR(IF('LT Panel Feeder Readings'!W32="","",IF('LT Panel Feeder Readings'!W32="",0,'LT Panel Feeder Readings'!W32)+IF('LT Panel Feeder Readings'!Z32="",0,'LT Panel Feeder Readings'!Z32)),"")</f>
        <v>0</v>
      </c>
      <c r="D31" s="21">
        <f>IFERROR(IF('LT Panel Feeder Readings'!BG32="","",IF('LT Panel Feeder Readings'!BG32="",0,'LT Panel Feeder Readings'!BG32)+IF('LT Panel Feeder Readings'!BJ32="",0,'LT Panel Feeder Readings'!BJ32)),"")</f>
        <v>3413</v>
      </c>
      <c r="E31" s="22">
        <f t="shared" si="0"/>
        <v>11873</v>
      </c>
      <c r="F31" s="23">
        <f>IFERROR(IF('Fuel Status'!E33="","",IF('Fuel Status'!E33="",0,'Fuel Status'!E33)+IF('Fuel Status'!J33="",0,'Fuel Status'!J33)+IF('Fuel Status'!O33="",0,'Fuel Status'!O33)),"")</f>
        <v>55</v>
      </c>
      <c r="G31" s="22">
        <f t="shared" si="2"/>
        <v>210843</v>
      </c>
      <c r="H31" s="22">
        <f t="shared" si="3"/>
        <v>4432</v>
      </c>
      <c r="I31" s="22">
        <f t="shared" si="4"/>
        <v>69375</v>
      </c>
      <c r="J31" s="22">
        <f t="shared" si="5"/>
        <v>284650</v>
      </c>
      <c r="K31" s="74">
        <f>(M31*'Site Information'!$B$9)/DAY(EOMONTH(A$3,0))</f>
        <v>10019.200645161291</v>
      </c>
      <c r="L31" s="24">
        <f t="shared" si="6"/>
        <v>290556.81870967749</v>
      </c>
      <c r="M31" s="25" cm="1">
        <f t="array" ref="M31">IF(A31="","",INDEX('Site Information'!$B$26:$B$37,MONTH(A31)))</f>
        <v>0.26</v>
      </c>
      <c r="N31" s="25">
        <f t="shared" si="7"/>
        <v>0.30810641580382336</v>
      </c>
      <c r="O31" s="25">
        <f>J31*M31/L31</f>
        <v>0.25471438023262954</v>
      </c>
      <c r="P31" s="26">
        <f>IFERROR(IF('Raw Water'!U32="","",'Raw Water'!U32),"")</f>
        <v>26</v>
      </c>
      <c r="Q31" s="26">
        <f>IFERROR(IF(STP!U32="","",STP!U32),"")</f>
        <v>46</v>
      </c>
      <c r="R31" s="27">
        <f>IFERROR(IF(STP!V32="","",STP!V32),"")</f>
        <v>40</v>
      </c>
      <c r="S31" s="28">
        <f t="shared" si="1"/>
        <v>26</v>
      </c>
      <c r="T31" s="29"/>
    </row>
    <row r="32" spans="1:20" ht="18" customHeight="1" x14ac:dyDescent="0.35">
      <c r="A32" s="68">
        <v>46052</v>
      </c>
      <c r="B32" s="21">
        <f>IFERROR(IF('LT Panel Feeder Readings'!E33="","",'LT Panel Feeder Readings'!E33),"")</f>
        <v>7885</v>
      </c>
      <c r="C32" s="21">
        <f>IFERROR(IF('LT Panel Feeder Readings'!W33="","",IF('LT Panel Feeder Readings'!W33="",0,'LT Panel Feeder Readings'!W33)+IF('LT Panel Feeder Readings'!Z33="",0,'LT Panel Feeder Readings'!Z33)),"")</f>
        <v>220</v>
      </c>
      <c r="D32" s="21">
        <f>IFERROR(IF('LT Panel Feeder Readings'!BG33="","",IF('LT Panel Feeder Readings'!BG33="",0,'LT Panel Feeder Readings'!BG33)+IF('LT Panel Feeder Readings'!BJ33="",0,'LT Panel Feeder Readings'!BJ33)),"")</f>
        <v>2780</v>
      </c>
      <c r="E32" s="22">
        <f t="shared" si="0"/>
        <v>10885</v>
      </c>
      <c r="F32" s="23">
        <f>IFERROR(IF('Fuel Status'!E34="","",IF('Fuel Status'!E34="",0,'Fuel Status'!E34)+IF('Fuel Status'!J34="",0,'Fuel Status'!J34)+IF('Fuel Status'!O34="",0,'Fuel Status'!O34)),"")</f>
        <v>60</v>
      </c>
      <c r="G32" s="22">
        <f t="shared" si="2"/>
        <v>218728</v>
      </c>
      <c r="H32" s="22">
        <f t="shared" si="3"/>
        <v>4652</v>
      </c>
      <c r="I32" s="22">
        <f t="shared" si="4"/>
        <v>72155</v>
      </c>
      <c r="J32" s="22">
        <f t="shared" si="5"/>
        <v>295535</v>
      </c>
      <c r="K32" s="74">
        <f>(M32*'Site Information'!$B$9)/DAY(EOMONTH(A$3,0))</f>
        <v>10019.200645161291</v>
      </c>
      <c r="L32" s="24">
        <f t="shared" si="6"/>
        <v>300576.01935483876</v>
      </c>
      <c r="M32" s="25" cm="1">
        <f t="array" ref="M32">IF(A32="","",INDEX('Site Information'!$B$26:$B$37,MONTH(A32)))</f>
        <v>0.26</v>
      </c>
      <c r="N32" s="25">
        <f t="shared" si="7"/>
        <v>0.28246764389999302</v>
      </c>
      <c r="O32" s="25">
        <f>J32*M32/L32</f>
        <v>0.25563948902154171</v>
      </c>
      <c r="P32" s="26">
        <f>IFERROR(IF('Raw Water'!U33="","",'Raw Water'!U33),"")</f>
        <v>52</v>
      </c>
      <c r="Q32" s="26">
        <f>IFERROR(IF(STP!U33="","",STP!U33),"")</f>
        <v>49</v>
      </c>
      <c r="R32" s="27">
        <f>IFERROR(IF(STP!V33="","",STP!V33),"")</f>
        <v>45</v>
      </c>
      <c r="S32" s="28">
        <f t="shared" si="1"/>
        <v>52</v>
      </c>
      <c r="T32" s="29"/>
    </row>
    <row r="33" spans="1:20" ht="18" customHeight="1" x14ac:dyDescent="0.35">
      <c r="A33" s="68">
        <v>46053</v>
      </c>
      <c r="B33" s="21">
        <f>IFERROR(IF('LT Panel Feeder Readings'!E34="","",'LT Panel Feeder Readings'!E34),"")</f>
        <v>7737</v>
      </c>
      <c r="C33" s="21">
        <f>IFERROR(IF('LT Panel Feeder Readings'!W34="","",IF('LT Panel Feeder Readings'!W34="",0,'LT Panel Feeder Readings'!W34)+IF('LT Panel Feeder Readings'!Z34="",0,'LT Panel Feeder Readings'!Z34)),"")</f>
        <v>138</v>
      </c>
      <c r="D33" s="21">
        <f>IFERROR(IF('LT Panel Feeder Readings'!BG34="","",IF('LT Panel Feeder Readings'!BG34="",0,'LT Panel Feeder Readings'!BG34)+IF('LT Panel Feeder Readings'!BJ34="",0,'LT Panel Feeder Readings'!BJ34)),"")</f>
        <v>2814</v>
      </c>
      <c r="E33" s="22">
        <f t="shared" si="0"/>
        <v>10689</v>
      </c>
      <c r="F33" s="23">
        <f>IFERROR(IF('Fuel Status'!E35="","",IF('Fuel Status'!E35="",0,'Fuel Status'!E35)+IF('Fuel Status'!J35="",0,'Fuel Status'!J35)+IF('Fuel Status'!O35="",0,'Fuel Status'!O35)),"")</f>
        <v>0</v>
      </c>
      <c r="G33" s="22">
        <f t="shared" si="2"/>
        <v>226465</v>
      </c>
      <c r="H33" s="22">
        <f t="shared" si="3"/>
        <v>4790</v>
      </c>
      <c r="I33" s="22">
        <f t="shared" si="4"/>
        <v>74969</v>
      </c>
      <c r="J33" s="22">
        <f t="shared" si="5"/>
        <v>306224</v>
      </c>
      <c r="K33" s="74">
        <f>(M33*'Site Information'!$B$9)/DAY(EOMONTH(A$3,0))</f>
        <v>10019.200645161291</v>
      </c>
      <c r="L33" s="24">
        <f t="shared" si="6"/>
        <v>310595.22000000003</v>
      </c>
      <c r="M33" s="25" cm="1">
        <f t="array" ref="M33">IF(A33="","",INDEX('Site Information'!$B$26:$B$37,MONTH(A33)))</f>
        <v>0.26</v>
      </c>
      <c r="N33" s="25">
        <f t="shared" si="7"/>
        <v>0.27738140979761372</v>
      </c>
      <c r="O33" s="25">
        <f>J33*M33/L33</f>
        <v>0.2563408413046408</v>
      </c>
      <c r="P33" s="26">
        <f>IFERROR(IF('Raw Water'!U34="","",'Raw Water'!U34),"")</f>
        <v>30</v>
      </c>
      <c r="Q33" s="26">
        <f>IFERROR(IF(STP!U34="","",STP!U34),"")</f>
        <v>45</v>
      </c>
      <c r="R33" s="27">
        <f>IFERROR(IF(STP!V34="","",STP!V34),"")</f>
        <v>40</v>
      </c>
      <c r="S33" s="28">
        <f t="shared" si="1"/>
        <v>30</v>
      </c>
      <c r="T33" s="29"/>
    </row>
    <row r="34" spans="1:20" ht="18" customHeight="1" x14ac:dyDescent="0.35">
      <c r="A34" s="68">
        <v>46054</v>
      </c>
      <c r="B34" s="21">
        <f>IFERROR(IF('LT Panel Feeder Readings'!E35="","",'LT Panel Feeder Readings'!E35),"")</f>
        <v>7058</v>
      </c>
      <c r="C34" s="21">
        <f>IFERROR(IF('LT Panel Feeder Readings'!W35="","",IF('LT Panel Feeder Readings'!W35="",0,'LT Panel Feeder Readings'!W35)+IF('LT Panel Feeder Readings'!Z35="",0,'LT Panel Feeder Readings'!Z35)),"")</f>
        <v>0</v>
      </c>
      <c r="D34" s="21">
        <f>IFERROR(IF('LT Panel Feeder Readings'!BG35="","",IF('LT Panel Feeder Readings'!BG35="",0,'LT Panel Feeder Readings'!BG35)+IF('LT Panel Feeder Readings'!BJ35="",0,'LT Panel Feeder Readings'!BJ35)),"")</f>
        <v>3146</v>
      </c>
      <c r="E34" s="22">
        <f t="shared" si="0"/>
        <v>10204</v>
      </c>
      <c r="F34" s="23">
        <f>IFERROR(IF('Fuel Status'!E36="","",IF('Fuel Status'!E36="",0,'Fuel Status'!E36)+IF('Fuel Status'!J36="",0,'Fuel Status'!J36)+IF('Fuel Status'!O36="",0,'Fuel Status'!O36)),"")</f>
        <v>0</v>
      </c>
      <c r="G34" s="22">
        <f t="shared" si="2"/>
        <v>7058</v>
      </c>
      <c r="H34" s="22">
        <f t="shared" si="3"/>
        <v>0</v>
      </c>
      <c r="I34" s="22">
        <f t="shared" si="4"/>
        <v>3146</v>
      </c>
      <c r="J34" s="22">
        <f t="shared" si="5"/>
        <v>10204</v>
      </c>
      <c r="K34" s="74">
        <f>(M34*'Site Information'!$B$9)/DAY(EOMONTH(A$3,0))</f>
        <v>12331.323870967741</v>
      </c>
      <c r="L34" s="24">
        <f t="shared" si="6"/>
        <v>12331.323870967741</v>
      </c>
      <c r="M34" s="25" cm="1">
        <f t="array" ref="M34">IF(A34="","",INDEX('Site Information'!$B$26:$B$37,MONTH(A34)))</f>
        <v>0.32</v>
      </c>
      <c r="N34" s="25">
        <f t="shared" si="7"/>
        <v>0.26479557541162424</v>
      </c>
      <c r="O34" s="25">
        <f>J34*M34/L34</f>
        <v>0.26479557541162424</v>
      </c>
      <c r="P34" s="26">
        <f>IFERROR(IF('Raw Water'!U35="","",'Raw Water'!U35),"")</f>
        <v>22</v>
      </c>
      <c r="Q34" s="26">
        <f>IFERROR(IF(STP!U35="","",STP!U35),"")</f>
        <v>45</v>
      </c>
      <c r="R34" s="27">
        <f>IFERROR(IF(STP!V35="","",STP!V35),"")</f>
        <v>39</v>
      </c>
      <c r="S34" s="28">
        <f t="shared" si="1"/>
        <v>22</v>
      </c>
      <c r="T34" s="29"/>
    </row>
    <row r="35" spans="1:20" ht="18" customHeight="1" x14ac:dyDescent="0.35">
      <c r="A35" s="68">
        <v>46055</v>
      </c>
      <c r="B35" s="21">
        <f>IFERROR(IF('LT Panel Feeder Readings'!E36="","",'LT Panel Feeder Readings'!E36),"")</f>
        <v>7197</v>
      </c>
      <c r="C35" s="21">
        <f>IFERROR(IF('LT Panel Feeder Readings'!W36="","",IF('LT Panel Feeder Readings'!W36="",0,'LT Panel Feeder Readings'!W36)+IF('LT Panel Feeder Readings'!Z36="",0,'LT Panel Feeder Readings'!Z36)),"")</f>
        <v>0</v>
      </c>
      <c r="D35" s="21">
        <f>IFERROR(IF('LT Panel Feeder Readings'!BG36="","",IF('LT Panel Feeder Readings'!BG36="",0,'LT Panel Feeder Readings'!BG36)+IF('LT Panel Feeder Readings'!BJ36="",0,'LT Panel Feeder Readings'!BJ36)),"")</f>
        <v>3300</v>
      </c>
      <c r="E35" s="22">
        <f t="shared" si="0"/>
        <v>10497</v>
      </c>
      <c r="F35" s="23">
        <f>IFERROR(IF('Fuel Status'!E37="","",IF('Fuel Status'!E37="",0,'Fuel Status'!E37)+IF('Fuel Status'!J37="",0,'Fuel Status'!J37)+IF('Fuel Status'!O37="",0,'Fuel Status'!O37)),"")</f>
        <v>130</v>
      </c>
      <c r="G35" s="22">
        <f t="shared" si="2"/>
        <v>14255</v>
      </c>
      <c r="H35" s="22">
        <f t="shared" si="3"/>
        <v>0</v>
      </c>
      <c r="I35" s="22">
        <f t="shared" si="4"/>
        <v>6446</v>
      </c>
      <c r="J35" s="22">
        <f t="shared" si="5"/>
        <v>20701</v>
      </c>
      <c r="K35" s="74">
        <f>(M35*'Site Information'!$B$9)/DAY(EOMONTH(A$3,0))</f>
        <v>12331.323870967741</v>
      </c>
      <c r="L35" s="24">
        <f t="shared" si="6"/>
        <v>24662.647741935481</v>
      </c>
      <c r="M35" s="25" cm="1">
        <f t="array" ref="M35">IF(A35="","",INDEX('Site Information'!$B$26:$B$37,MONTH(A35)))</f>
        <v>0.32</v>
      </c>
      <c r="N35" s="25">
        <f t="shared" si="7"/>
        <v>0.27239897639120142</v>
      </c>
      <c r="O35" s="25">
        <f>J35*M35/L35</f>
        <v>0.2685972759014128</v>
      </c>
      <c r="P35" s="26">
        <f>IFERROR(IF('Raw Water'!U36="","",'Raw Water'!U36),"")</f>
        <v>30</v>
      </c>
      <c r="Q35" s="26">
        <f>IFERROR(IF(STP!U36="","",STP!U36),"")</f>
        <v>46</v>
      </c>
      <c r="R35" s="27">
        <f>IFERROR(IF(STP!V36="","",STP!V36),"")</f>
        <v>39</v>
      </c>
      <c r="S35" s="28">
        <f t="shared" si="1"/>
        <v>30</v>
      </c>
      <c r="T35" s="29"/>
    </row>
    <row r="36" spans="1:20" ht="18" customHeight="1" x14ac:dyDescent="0.35">
      <c r="A36" s="68">
        <v>46056</v>
      </c>
      <c r="B36" s="21">
        <f>IFERROR(IF('LT Panel Feeder Readings'!E37="","",'LT Panel Feeder Readings'!E37),"")</f>
        <v>8873</v>
      </c>
      <c r="C36" s="21">
        <f>IFERROR(IF('LT Panel Feeder Readings'!W37="","",IF('LT Panel Feeder Readings'!W37="",0,'LT Panel Feeder Readings'!W37)+IF('LT Panel Feeder Readings'!Z37="",0,'LT Panel Feeder Readings'!Z37)),"")</f>
        <v>41</v>
      </c>
      <c r="D36" s="21">
        <f>IFERROR(IF('LT Panel Feeder Readings'!BG37="","",IF('LT Panel Feeder Readings'!BG37="",0,'LT Panel Feeder Readings'!BG37)+IF('LT Panel Feeder Readings'!BJ37="",0,'LT Panel Feeder Readings'!BJ37)),"")</f>
        <v>2392</v>
      </c>
      <c r="E36" s="22">
        <f t="shared" si="0"/>
        <v>11306</v>
      </c>
      <c r="F36" s="23">
        <f>IFERROR(IF('Fuel Status'!E38="","",IF('Fuel Status'!E38="",0,'Fuel Status'!E38)+IF('Fuel Status'!J38="",0,'Fuel Status'!J38)+IF('Fuel Status'!O38="",0,'Fuel Status'!O38)),"")</f>
        <v>0</v>
      </c>
      <c r="G36" s="22">
        <f t="shared" si="2"/>
        <v>23128</v>
      </c>
      <c r="H36" s="22">
        <f t="shared" si="3"/>
        <v>41</v>
      </c>
      <c r="I36" s="22">
        <f t="shared" si="4"/>
        <v>8838</v>
      </c>
      <c r="J36" s="22">
        <f t="shared" si="5"/>
        <v>32007</v>
      </c>
      <c r="K36" s="74">
        <f>(M36*'Site Information'!$B$9)/DAY(EOMONTH(A$3,0))</f>
        <v>12331.323870967741</v>
      </c>
      <c r="L36" s="24">
        <f t="shared" si="6"/>
        <v>36993.971612903224</v>
      </c>
      <c r="M36" s="25" cm="1">
        <f t="array" ref="M36">IF(A36="","",INDEX('Site Information'!$B$26:$B$37,MONTH(A36)))</f>
        <v>0.32</v>
      </c>
      <c r="N36" s="25">
        <f t="shared" si="7"/>
        <v>0.29339266715051188</v>
      </c>
      <c r="O36" s="25">
        <f>J36*M36/L36</f>
        <v>0.27686240631777914</v>
      </c>
      <c r="P36" s="26">
        <f>IFERROR(IF('Raw Water'!U37="","",'Raw Water'!U37),"")</f>
        <v>31</v>
      </c>
      <c r="Q36" s="26">
        <f>IFERROR(IF(STP!U37="","",STP!U37),"")</f>
        <v>46</v>
      </c>
      <c r="R36" s="27">
        <f>IFERROR(IF(STP!V37="","",STP!V37),"")</f>
        <v>40</v>
      </c>
      <c r="S36" s="28">
        <f t="shared" si="1"/>
        <v>31</v>
      </c>
      <c r="T36" s="29"/>
    </row>
    <row r="37" spans="1:20" ht="18" customHeight="1" x14ac:dyDescent="0.35">
      <c r="A37" s="68">
        <v>46057</v>
      </c>
      <c r="B37" s="21">
        <f>IFERROR(IF('LT Panel Feeder Readings'!E38="","",'LT Panel Feeder Readings'!E38),"")</f>
        <v>6711</v>
      </c>
      <c r="C37" s="21">
        <f>IFERROR(IF('LT Panel Feeder Readings'!W38="","",IF('LT Panel Feeder Readings'!W38="",0,'LT Panel Feeder Readings'!W38)+IF('LT Panel Feeder Readings'!Z38="",0,'LT Panel Feeder Readings'!Z38)),"")</f>
        <v>0</v>
      </c>
      <c r="D37" s="21">
        <f>IFERROR(IF('LT Panel Feeder Readings'!BG38="","",IF('LT Panel Feeder Readings'!BG38="",0,'LT Panel Feeder Readings'!BG38)+IF('LT Panel Feeder Readings'!BJ38="",0,'LT Panel Feeder Readings'!BJ38)),"")</f>
        <v>3223</v>
      </c>
      <c r="E37" s="22">
        <f t="shared" si="0"/>
        <v>9934</v>
      </c>
      <c r="F37" s="23">
        <f>IFERROR(IF('Fuel Status'!E39="","",IF('Fuel Status'!E39="",0,'Fuel Status'!E39)+IF('Fuel Status'!J39="",0,'Fuel Status'!J39)+IF('Fuel Status'!O39="",0,'Fuel Status'!O39)),"")</f>
        <v>0</v>
      </c>
      <c r="G37" s="22">
        <f t="shared" si="2"/>
        <v>29839</v>
      </c>
      <c r="H37" s="22">
        <f t="shared" si="3"/>
        <v>41</v>
      </c>
      <c r="I37" s="22">
        <f t="shared" si="4"/>
        <v>12061</v>
      </c>
      <c r="J37" s="22">
        <f t="shared" si="5"/>
        <v>41941</v>
      </c>
      <c r="K37" s="74">
        <f>(M37*'Site Information'!$B$9)/DAY(EOMONTH(A$3,0))</f>
        <v>12331.323870967741</v>
      </c>
      <c r="L37" s="24">
        <f t="shared" si="6"/>
        <v>49325.295483870963</v>
      </c>
      <c r="M37" s="25" cm="1">
        <f t="array" ref="M37">IF(A37="","",INDEX('Site Information'!$B$26:$B$37,MONTH(A37)))</f>
        <v>0.32</v>
      </c>
      <c r="N37" s="25">
        <f t="shared" si="7"/>
        <v>0.25778902843385681</v>
      </c>
      <c r="O37" s="25">
        <f>J37*M37/L37</f>
        <v>0.27209406184679857</v>
      </c>
      <c r="P37" s="26">
        <f>IFERROR(IF('Raw Water'!U38="","",'Raw Water'!U38),"")</f>
        <v>32</v>
      </c>
      <c r="Q37" s="26">
        <f>IFERROR(IF(STP!U38="","",STP!U38),"")</f>
        <v>44</v>
      </c>
      <c r="R37" s="27">
        <f>IFERROR(IF(STP!V38="","",STP!V38),"")</f>
        <v>38</v>
      </c>
      <c r="S37" s="28">
        <f t="shared" si="1"/>
        <v>32</v>
      </c>
      <c r="T37" s="29"/>
    </row>
    <row r="38" spans="1:20" ht="18" customHeight="1" x14ac:dyDescent="0.35">
      <c r="A38" s="68">
        <v>46058</v>
      </c>
      <c r="B38" s="21">
        <f>IFERROR(IF('LT Panel Feeder Readings'!E39="","",'LT Panel Feeder Readings'!E39),"")</f>
        <v>6916</v>
      </c>
      <c r="C38" s="21">
        <f>IFERROR(IF('LT Panel Feeder Readings'!W39="","",IF('LT Panel Feeder Readings'!W39="",0,'LT Panel Feeder Readings'!W39)+IF('LT Panel Feeder Readings'!Z39="",0,'LT Panel Feeder Readings'!Z39)),"")</f>
        <v>0</v>
      </c>
      <c r="D38" s="21">
        <f>IFERROR(IF('LT Panel Feeder Readings'!BG39="","",IF('LT Panel Feeder Readings'!BG39="",0,'LT Panel Feeder Readings'!BG39)+IF('LT Panel Feeder Readings'!BJ39="",0,'LT Panel Feeder Readings'!BJ39)),"")</f>
        <v>3441</v>
      </c>
      <c r="E38" s="22">
        <f t="shared" si="0"/>
        <v>10357</v>
      </c>
      <c r="F38" s="23">
        <f>IFERROR(IF('Fuel Status'!E40="","",IF('Fuel Status'!E40="",0,'Fuel Status'!E40)+IF('Fuel Status'!J40="",0,'Fuel Status'!J40)+IF('Fuel Status'!O40="",0,'Fuel Status'!O40)),"")</f>
        <v>0</v>
      </c>
      <c r="G38" s="22">
        <f t="shared" si="2"/>
        <v>36755</v>
      </c>
      <c r="H38" s="22">
        <f t="shared" si="3"/>
        <v>41</v>
      </c>
      <c r="I38" s="22">
        <f t="shared" si="4"/>
        <v>15502</v>
      </c>
      <c r="J38" s="22">
        <f t="shared" si="5"/>
        <v>52298</v>
      </c>
      <c r="K38" s="74">
        <f>(M38*'Site Information'!$B$9)/DAY(EOMONTH(A$3,0))</f>
        <v>12331.323870967741</v>
      </c>
      <c r="L38" s="24">
        <f t="shared" si="6"/>
        <v>61656.619354838702</v>
      </c>
      <c r="M38" s="25" cm="1">
        <f t="array" ref="M38">IF(A38="","",INDEX('Site Information'!$B$26:$B$37,MONTH(A38)))</f>
        <v>0.32</v>
      </c>
      <c r="N38" s="25">
        <f t="shared" si="7"/>
        <v>0.26876595203235909</v>
      </c>
      <c r="O38" s="25">
        <f>J38*M38/L38</f>
        <v>0.27142843988391069</v>
      </c>
      <c r="P38" s="26">
        <f>IFERROR(IF('Raw Water'!U39="","",'Raw Water'!U39),"")</f>
        <v>27</v>
      </c>
      <c r="Q38" s="26">
        <f>IFERROR(IF(STP!U39="","",STP!U39),"")</f>
        <v>43</v>
      </c>
      <c r="R38" s="27">
        <f>IFERROR(IF(STP!V39="","",STP!V39),"")</f>
        <v>37</v>
      </c>
      <c r="S38" s="28">
        <f t="shared" si="1"/>
        <v>27</v>
      </c>
      <c r="T38" s="29"/>
    </row>
    <row r="39" spans="1:20" ht="18" customHeight="1" x14ac:dyDescent="0.35">
      <c r="A39" s="68">
        <v>46059</v>
      </c>
      <c r="B39" s="21">
        <f>IFERROR(IF('LT Panel Feeder Readings'!E40="","",'LT Panel Feeder Readings'!E40),"")</f>
        <v>6680</v>
      </c>
      <c r="C39" s="21">
        <f>IFERROR(IF('LT Panel Feeder Readings'!W40="","",IF('LT Panel Feeder Readings'!W40="",0,'LT Panel Feeder Readings'!W40)+IF('LT Panel Feeder Readings'!Z40="",0,'LT Panel Feeder Readings'!Z40)),"")</f>
        <v>0</v>
      </c>
      <c r="D39" s="21">
        <f>IFERROR(IF('LT Panel Feeder Readings'!BG40="","",IF('LT Panel Feeder Readings'!BG40="",0,'LT Panel Feeder Readings'!BG40)+IF('LT Panel Feeder Readings'!BJ40="",0,'LT Panel Feeder Readings'!BJ40)),"")</f>
        <v>3527</v>
      </c>
      <c r="E39" s="22">
        <f t="shared" si="0"/>
        <v>10207</v>
      </c>
      <c r="F39" s="23">
        <f>IFERROR(IF('Fuel Status'!E41="","",IF('Fuel Status'!E41="",0,'Fuel Status'!E41)+IF('Fuel Status'!J41="",0,'Fuel Status'!J41)+IF('Fuel Status'!O41="",0,'Fuel Status'!O41)),"")</f>
        <v>0</v>
      </c>
      <c r="G39" s="22">
        <f t="shared" si="2"/>
        <v>43435</v>
      </c>
      <c r="H39" s="22">
        <f t="shared" si="3"/>
        <v>41</v>
      </c>
      <c r="I39" s="22">
        <f t="shared" si="4"/>
        <v>19029</v>
      </c>
      <c r="J39" s="22">
        <f t="shared" si="5"/>
        <v>62505</v>
      </c>
      <c r="K39" s="74">
        <f>(M39*'Site Information'!$B$9)/DAY(EOMONTH(A$3,0))</f>
        <v>12331.323870967741</v>
      </c>
      <c r="L39" s="24">
        <f t="shared" si="6"/>
        <v>73987.943225806448</v>
      </c>
      <c r="M39" s="25" cm="1">
        <f t="array" ref="M39">IF(A39="","",INDEX('Site Information'!$B$26:$B$37,MONTH(A39)))</f>
        <v>0.32</v>
      </c>
      <c r="N39" s="25">
        <f t="shared" si="7"/>
        <v>0.26487342593359942</v>
      </c>
      <c r="O39" s="25">
        <f>J39*M39/L39</f>
        <v>0.27033593755885882</v>
      </c>
      <c r="P39" s="26">
        <f>IFERROR(IF('Raw Water'!U40="","",'Raw Water'!U40),"")</f>
        <v>32</v>
      </c>
      <c r="Q39" s="26">
        <f>IFERROR(IF(STP!U40="","",STP!U40),"")</f>
        <v>52</v>
      </c>
      <c r="R39" s="27">
        <f>IFERROR(IF(STP!V40="","",STP!V40),"")</f>
        <v>48</v>
      </c>
      <c r="S39" s="28">
        <f t="shared" si="1"/>
        <v>32</v>
      </c>
      <c r="T39" s="29"/>
    </row>
    <row r="40" spans="1:20" ht="18" customHeight="1" x14ac:dyDescent="0.35">
      <c r="A40" s="68">
        <v>46060</v>
      </c>
      <c r="B40" s="21">
        <f>IFERROR(IF('LT Panel Feeder Readings'!E41="","",'LT Panel Feeder Readings'!E41),"")</f>
        <v>6589</v>
      </c>
      <c r="C40" s="21">
        <f>IFERROR(IF('LT Panel Feeder Readings'!W41="","",IF('LT Panel Feeder Readings'!W41="",0,'LT Panel Feeder Readings'!W41)+IF('LT Panel Feeder Readings'!Z41="",0,'LT Panel Feeder Readings'!Z41)),"")</f>
        <v>1</v>
      </c>
      <c r="D40" s="21">
        <f>IFERROR(IF('LT Panel Feeder Readings'!BG41="","",IF('LT Panel Feeder Readings'!BG41="",0,'LT Panel Feeder Readings'!BG41)+IF('LT Panel Feeder Readings'!BJ41="",0,'LT Panel Feeder Readings'!BJ41)),"")</f>
        <v>3373</v>
      </c>
      <c r="E40" s="22">
        <f t="shared" si="0"/>
        <v>9963</v>
      </c>
      <c r="F40" s="23">
        <f>IFERROR(IF('Fuel Status'!E42="","",IF('Fuel Status'!E42="",0,'Fuel Status'!E42)+IF('Fuel Status'!J42="",0,'Fuel Status'!J42)+IF('Fuel Status'!O42="",0,'Fuel Status'!O42)),"")</f>
        <v>60</v>
      </c>
      <c r="G40" s="22">
        <f t="shared" si="2"/>
        <v>50024</v>
      </c>
      <c r="H40" s="22">
        <f t="shared" si="3"/>
        <v>42</v>
      </c>
      <c r="I40" s="22">
        <f t="shared" si="4"/>
        <v>22402</v>
      </c>
      <c r="J40" s="22">
        <f t="shared" si="5"/>
        <v>72468</v>
      </c>
      <c r="K40" s="74">
        <f>(M40*'Site Information'!$B$9)/DAY(EOMONTH(A$3,0))</f>
        <v>12331.323870967741</v>
      </c>
      <c r="L40" s="24">
        <f t="shared" si="6"/>
        <v>86319.267096774187</v>
      </c>
      <c r="M40" s="25" cm="1">
        <f t="array" ref="M40">IF(A40="","",INDEX('Site Information'!$B$26:$B$37,MONTH(A40)))</f>
        <v>0.32</v>
      </c>
      <c r="N40" s="25">
        <f t="shared" si="7"/>
        <v>0.25854158347961698</v>
      </c>
      <c r="O40" s="25">
        <f>J40*M40/L40</f>
        <v>0.26865102983325284</v>
      </c>
      <c r="P40" s="26">
        <f>IFERROR(IF('Raw Water'!U41="","",'Raw Water'!U41),"")</f>
        <v>32</v>
      </c>
      <c r="Q40" s="26">
        <f>IFERROR(IF(STP!U41="","",STP!U41),"")</f>
        <v>46</v>
      </c>
      <c r="R40" s="27">
        <f>IFERROR(IF(STP!V41="","",STP!V41),"")</f>
        <v>42</v>
      </c>
      <c r="S40" s="28">
        <f t="shared" si="1"/>
        <v>32</v>
      </c>
      <c r="T40" s="29"/>
    </row>
    <row r="41" spans="1:20" ht="18" customHeight="1" x14ac:dyDescent="0.35">
      <c r="A41" s="68">
        <v>46061</v>
      </c>
      <c r="B41" s="21">
        <f>IFERROR(IF('LT Panel Feeder Readings'!E42="","",'LT Panel Feeder Readings'!E42),"")</f>
        <v>7136</v>
      </c>
      <c r="C41" s="21">
        <f>IFERROR(IF('LT Panel Feeder Readings'!W42="","",IF('LT Panel Feeder Readings'!W42="",0,'LT Panel Feeder Readings'!W42)+IF('LT Panel Feeder Readings'!Z42="",0,'LT Panel Feeder Readings'!Z42)),"")</f>
        <v>131</v>
      </c>
      <c r="D41" s="21">
        <f>IFERROR(IF('LT Panel Feeder Readings'!BG42="","",IF('LT Panel Feeder Readings'!BG42="",0,'LT Panel Feeder Readings'!BG42)+IF('LT Panel Feeder Readings'!BJ42="",0,'LT Panel Feeder Readings'!BJ42)),"")</f>
        <v>3456</v>
      </c>
      <c r="E41" s="22">
        <f t="shared" si="0"/>
        <v>10723</v>
      </c>
      <c r="F41" s="23">
        <f>IFERROR(IF('Fuel Status'!E43="","",IF('Fuel Status'!E43="",0,'Fuel Status'!E43)+IF('Fuel Status'!J43="",0,'Fuel Status'!J43)+IF('Fuel Status'!O43="",0,'Fuel Status'!O43)),"")</f>
        <v>0</v>
      </c>
      <c r="G41" s="22">
        <f t="shared" si="2"/>
        <v>57160</v>
      </c>
      <c r="H41" s="22">
        <f t="shared" si="3"/>
        <v>173</v>
      </c>
      <c r="I41" s="22">
        <f t="shared" si="4"/>
        <v>25858</v>
      </c>
      <c r="J41" s="22">
        <f t="shared" si="5"/>
        <v>83191</v>
      </c>
      <c r="K41" s="74">
        <f>(M41*'Site Information'!$B$9)/DAY(EOMONTH(A$3,0))</f>
        <v>12331.323870967741</v>
      </c>
      <c r="L41" s="24">
        <f t="shared" si="6"/>
        <v>98650.590967741926</v>
      </c>
      <c r="M41" s="25" cm="1">
        <f t="array" ref="M41">IF(A41="","",INDEX('Site Information'!$B$26:$B$37,MONTH(A41)))</f>
        <v>0.32</v>
      </c>
      <c r="N41" s="25">
        <f t="shared" si="7"/>
        <v>0.27826371571333264</v>
      </c>
      <c r="O41" s="25">
        <f>J41*M41/L41</f>
        <v>0.26985261556826279</v>
      </c>
      <c r="P41" s="26">
        <f>IFERROR(IF('Raw Water'!U42="","",'Raw Water'!U42),"")</f>
        <v>30</v>
      </c>
      <c r="Q41" s="26">
        <f>IFERROR(IF(STP!U42="","",STP!U42),"")</f>
        <v>42</v>
      </c>
      <c r="R41" s="27">
        <f>IFERROR(IF(STP!V42="","",STP!V42),"")</f>
        <v>36</v>
      </c>
      <c r="S41" s="28">
        <f t="shared" si="1"/>
        <v>30</v>
      </c>
      <c r="T41" s="29"/>
    </row>
    <row r="42" spans="1:20" ht="18" customHeight="1" x14ac:dyDescent="0.35">
      <c r="A42" s="68">
        <v>46062</v>
      </c>
      <c r="B42" s="21">
        <f>IFERROR(IF('LT Panel Feeder Readings'!E43="","",'LT Panel Feeder Readings'!E43),"")</f>
        <v>6410</v>
      </c>
      <c r="C42" s="21">
        <f>IFERROR(IF('LT Panel Feeder Readings'!W43="","",IF('LT Panel Feeder Readings'!W43="",0,'LT Panel Feeder Readings'!W43)+IF('LT Panel Feeder Readings'!Z43="",0,'LT Panel Feeder Readings'!Z43)),"")</f>
        <v>0</v>
      </c>
      <c r="D42" s="21">
        <f>IFERROR(IF('LT Panel Feeder Readings'!BG43="","",IF('LT Panel Feeder Readings'!BG43="",0,'LT Panel Feeder Readings'!BG43)+IF('LT Panel Feeder Readings'!BJ43="",0,'LT Panel Feeder Readings'!BJ43)),"")</f>
        <v>3556</v>
      </c>
      <c r="E42" s="22">
        <f t="shared" si="0"/>
        <v>9966</v>
      </c>
      <c r="F42" s="23">
        <f>IFERROR(IF('Fuel Status'!E44="","",IF('Fuel Status'!E44="",0,'Fuel Status'!E44)+IF('Fuel Status'!J44="",0,'Fuel Status'!J44)+IF('Fuel Status'!O44="",0,'Fuel Status'!O44)),"")</f>
        <v>135</v>
      </c>
      <c r="G42" s="22">
        <f t="shared" si="2"/>
        <v>63570</v>
      </c>
      <c r="H42" s="22">
        <f t="shared" si="3"/>
        <v>173</v>
      </c>
      <c r="I42" s="22">
        <f t="shared" si="4"/>
        <v>29414</v>
      </c>
      <c r="J42" s="22">
        <f t="shared" si="5"/>
        <v>93157</v>
      </c>
      <c r="K42" s="74">
        <f>(M42*'Site Information'!$B$9)/DAY(EOMONTH(A$3,0))</f>
        <v>12331.323870967741</v>
      </c>
      <c r="L42" s="24">
        <f t="shared" si="6"/>
        <v>110981.91483870966</v>
      </c>
      <c r="M42" s="25" cm="1">
        <f t="array" ref="M42">IF(A42="","",INDEX('Site Information'!$B$26:$B$37,MONTH(A42)))</f>
        <v>0.32</v>
      </c>
      <c r="N42" s="25">
        <f t="shared" si="7"/>
        <v>0.25861943400159221</v>
      </c>
      <c r="O42" s="25">
        <f>J42*M42/L42</f>
        <v>0.26860448428307721</v>
      </c>
      <c r="P42" s="26">
        <f>IFERROR(IF('Raw Water'!U43="","",'Raw Water'!U43),"")</f>
        <v>30</v>
      </c>
      <c r="Q42" s="26">
        <f>IFERROR(IF(STP!U43="","",STP!U43),"")</f>
        <v>54</v>
      </c>
      <c r="R42" s="27">
        <f>IFERROR(IF(STP!V43="","",STP!V43),"")</f>
        <v>50</v>
      </c>
      <c r="S42" s="28">
        <f t="shared" si="1"/>
        <v>30</v>
      </c>
      <c r="T42" s="29"/>
    </row>
    <row r="43" spans="1:20" ht="18" customHeight="1" x14ac:dyDescent="0.35">
      <c r="A43" s="68">
        <v>46063</v>
      </c>
      <c r="B43" s="21">
        <f>IFERROR(IF('LT Panel Feeder Readings'!E44="","",'LT Panel Feeder Readings'!E44),"")</f>
        <v>6330</v>
      </c>
      <c r="C43" s="21">
        <f>IFERROR(IF('LT Panel Feeder Readings'!W44="","",IF('LT Panel Feeder Readings'!W44="",0,'LT Panel Feeder Readings'!W44)+IF('LT Panel Feeder Readings'!Z44="",0,'LT Panel Feeder Readings'!Z44)),"")</f>
        <v>225</v>
      </c>
      <c r="D43" s="21">
        <f>IFERROR(IF('LT Panel Feeder Readings'!BG44="","",IF('LT Panel Feeder Readings'!BG44="",0,'LT Panel Feeder Readings'!BG44)+IF('LT Panel Feeder Readings'!BJ44="",0,'LT Panel Feeder Readings'!BJ44)),"")</f>
        <v>3332</v>
      </c>
      <c r="E43" s="22">
        <f t="shared" si="0"/>
        <v>9887</v>
      </c>
      <c r="F43" s="23">
        <f>IFERROR(IF('Fuel Status'!E45="","",IF('Fuel Status'!E45="",0,'Fuel Status'!E45)+IF('Fuel Status'!J45="",0,'Fuel Status'!J45)+IF('Fuel Status'!O45="",0,'Fuel Status'!O45)),"")</f>
        <v>475</v>
      </c>
      <c r="G43" s="22">
        <f t="shared" si="2"/>
        <v>69900</v>
      </c>
      <c r="H43" s="22">
        <f t="shared" si="3"/>
        <v>398</v>
      </c>
      <c r="I43" s="22">
        <f t="shared" si="4"/>
        <v>32746</v>
      </c>
      <c r="J43" s="22">
        <f t="shared" si="5"/>
        <v>103044</v>
      </c>
      <c r="K43" s="74">
        <f>(M43*'Site Information'!$B$9)/DAY(EOMONTH(A$3,0))</f>
        <v>12331.323870967741</v>
      </c>
      <c r="L43" s="24">
        <f t="shared" si="6"/>
        <v>123313.2387096774</v>
      </c>
      <c r="M43" s="25" cm="1">
        <f t="array" ref="M43">IF(A43="","",INDEX('Site Information'!$B$26:$B$37,MONTH(A43)))</f>
        <v>0.32</v>
      </c>
      <c r="N43" s="25">
        <f t="shared" si="7"/>
        <v>0.25656937025624543</v>
      </c>
      <c r="O43" s="25">
        <f>J43*M43/L43</f>
        <v>0.26740097288039399</v>
      </c>
      <c r="P43" s="26">
        <f>IFERROR(IF('Raw Water'!U44="","",'Raw Water'!U44),"")</f>
        <v>26</v>
      </c>
      <c r="Q43" s="26">
        <f>IFERROR(IF(STP!U44="","",STP!U44),"")</f>
        <v>43</v>
      </c>
      <c r="R43" s="27">
        <f>IFERROR(IF(STP!V44="","",STP!V44),"")</f>
        <v>38</v>
      </c>
      <c r="S43" s="28">
        <f t="shared" si="1"/>
        <v>26</v>
      </c>
      <c r="T43" s="29"/>
    </row>
    <row r="44" spans="1:20" ht="18" customHeight="1" x14ac:dyDescent="0.35">
      <c r="A44" s="68">
        <v>46064</v>
      </c>
      <c r="B44" s="21">
        <f>IFERROR(IF('LT Panel Feeder Readings'!E45="","",'LT Panel Feeder Readings'!E45),"")</f>
        <v>6450</v>
      </c>
      <c r="C44" s="21">
        <f>IFERROR(IF('LT Panel Feeder Readings'!W45="","",IF('LT Panel Feeder Readings'!W45="",0,'LT Panel Feeder Readings'!W45)+IF('LT Panel Feeder Readings'!Z45="",0,'LT Panel Feeder Readings'!Z45)),"")</f>
        <v>1200</v>
      </c>
      <c r="D44" s="21">
        <f>IFERROR(IF('LT Panel Feeder Readings'!BG45="","",IF('LT Panel Feeder Readings'!BG45="",0,'LT Panel Feeder Readings'!BG45)+IF('LT Panel Feeder Readings'!BJ45="",0,'LT Panel Feeder Readings'!BJ45)),"")</f>
        <v>2586</v>
      </c>
      <c r="E44" s="22">
        <f t="shared" si="0"/>
        <v>10236</v>
      </c>
      <c r="F44" s="23">
        <f>IFERROR(IF('Fuel Status'!E46="","",IF('Fuel Status'!E46="",0,'Fuel Status'!E46)+IF('Fuel Status'!J46="",0,'Fuel Status'!J46)+IF('Fuel Status'!O46="",0,'Fuel Status'!O46)),"")</f>
        <v>0</v>
      </c>
      <c r="G44" s="22">
        <f t="shared" si="2"/>
        <v>76350</v>
      </c>
      <c r="H44" s="22">
        <f t="shared" si="3"/>
        <v>1598</v>
      </c>
      <c r="I44" s="22">
        <f t="shared" si="4"/>
        <v>35332</v>
      </c>
      <c r="J44" s="22">
        <f t="shared" si="5"/>
        <v>113280</v>
      </c>
      <c r="K44" s="74">
        <f>(M44*'Site Information'!$B$9)/DAY(EOMONTH(A$3,0))</f>
        <v>12331.323870967741</v>
      </c>
      <c r="L44" s="24">
        <f t="shared" si="6"/>
        <v>135644.56258064514</v>
      </c>
      <c r="M44" s="25" cm="1">
        <f t="array" ref="M44">IF(A44="","",INDEX('Site Information'!$B$26:$B$37,MONTH(A44)))</f>
        <v>0.32</v>
      </c>
      <c r="N44" s="25">
        <f t="shared" si="7"/>
        <v>0.26562598097935958</v>
      </c>
      <c r="O44" s="25">
        <f>J44*M44/L44</f>
        <v>0.26723960998029994</v>
      </c>
      <c r="P44" s="26">
        <f>IFERROR(IF('Raw Water'!U45="","",'Raw Water'!U45),"")</f>
        <v>27</v>
      </c>
      <c r="Q44" s="26">
        <f>IFERROR(IF(STP!U45="","",STP!U45),"")</f>
        <v>40</v>
      </c>
      <c r="R44" s="27">
        <f>IFERROR(IF(STP!V45="","",STP!V45),"")</f>
        <v>34</v>
      </c>
      <c r="S44" s="28">
        <f t="shared" si="1"/>
        <v>27</v>
      </c>
      <c r="T44" s="29"/>
    </row>
    <row r="45" spans="1:20" ht="18" customHeight="1" x14ac:dyDescent="0.35">
      <c r="A45" s="68">
        <v>46065</v>
      </c>
      <c r="B45" s="21">
        <f>IFERROR(IF('LT Panel Feeder Readings'!E46="","",'LT Panel Feeder Readings'!E46),"")</f>
        <v>6726</v>
      </c>
      <c r="C45" s="21">
        <f>IFERROR(IF('LT Panel Feeder Readings'!W46="","",IF('LT Panel Feeder Readings'!W46="",0,'LT Panel Feeder Readings'!W46)+IF('LT Panel Feeder Readings'!Z46="",0,'LT Panel Feeder Readings'!Z46)),"")</f>
        <v>0</v>
      </c>
      <c r="D45" s="21">
        <f>IFERROR(IF('LT Panel Feeder Readings'!BG46="","",IF('LT Panel Feeder Readings'!BG46="",0,'LT Panel Feeder Readings'!BG46)+IF('LT Panel Feeder Readings'!BJ46="",0,'LT Panel Feeder Readings'!BJ46)),"")</f>
        <v>3414</v>
      </c>
      <c r="E45" s="22">
        <f t="shared" si="0"/>
        <v>10140</v>
      </c>
      <c r="F45" s="23">
        <f>IFERROR(IF('Fuel Status'!E47="","",IF('Fuel Status'!E47="",0,'Fuel Status'!E47)+IF('Fuel Status'!J47="",0,'Fuel Status'!J47)+IF('Fuel Status'!O47="",0,'Fuel Status'!O47)),"")</f>
        <v>0</v>
      </c>
      <c r="G45" s="22">
        <f t="shared" si="2"/>
        <v>83076</v>
      </c>
      <c r="H45" s="22">
        <f t="shared" si="3"/>
        <v>1598</v>
      </c>
      <c r="I45" s="22">
        <f t="shared" si="4"/>
        <v>38746</v>
      </c>
      <c r="J45" s="22">
        <f t="shared" si="5"/>
        <v>123420</v>
      </c>
      <c r="K45" s="74">
        <f>(M45*'Site Information'!$B$9)/DAY(EOMONTH(A$3,0))</f>
        <v>12331.323870967741</v>
      </c>
      <c r="L45" s="24">
        <f t="shared" si="6"/>
        <v>147975.8864516129</v>
      </c>
      <c r="M45" s="25" cm="1">
        <f t="array" ref="M45">IF(A45="","",INDEX('Site Information'!$B$26:$B$37,MONTH(A45)))</f>
        <v>0.32</v>
      </c>
      <c r="N45" s="25">
        <f t="shared" si="7"/>
        <v>0.2631347642761534</v>
      </c>
      <c r="O45" s="25">
        <f>J45*M45/L45</f>
        <v>0.26689753950495443</v>
      </c>
      <c r="P45" s="26">
        <f>IFERROR(IF('Raw Water'!U46="","",'Raw Water'!U46),"")</f>
        <v>40</v>
      </c>
      <c r="Q45" s="26">
        <f>IFERROR(IF(STP!U46="","",STP!U46),"")</f>
        <v>42</v>
      </c>
      <c r="R45" s="27">
        <f>IFERROR(IF(STP!V46="","",STP!V46),"")</f>
        <v>36</v>
      </c>
      <c r="S45" s="28">
        <f t="shared" si="1"/>
        <v>40</v>
      </c>
      <c r="T45" s="29"/>
    </row>
    <row r="46" spans="1:20" ht="18" customHeight="1" x14ac:dyDescent="0.35">
      <c r="A46" s="68">
        <v>46066</v>
      </c>
      <c r="B46" s="21">
        <f>IFERROR(IF('LT Panel Feeder Readings'!E47="","",'LT Panel Feeder Readings'!E47),"")</f>
        <v>6605</v>
      </c>
      <c r="C46" s="21">
        <f>IFERROR(IF('LT Panel Feeder Readings'!W47="","",IF('LT Panel Feeder Readings'!W47="",0,'LT Panel Feeder Readings'!W47)+IF('LT Panel Feeder Readings'!Z47="",0,'LT Panel Feeder Readings'!Z47)),"")</f>
        <v>0</v>
      </c>
      <c r="D46" s="21">
        <f>IFERROR(IF('LT Panel Feeder Readings'!BG47="","",IF('LT Panel Feeder Readings'!BG47="",0,'LT Panel Feeder Readings'!BG47)+IF('LT Panel Feeder Readings'!BJ47="",0,'LT Panel Feeder Readings'!BJ47)),"")</f>
        <v>3502</v>
      </c>
      <c r="E46" s="22">
        <f t="shared" si="0"/>
        <v>10107</v>
      </c>
      <c r="F46" s="23">
        <f>IFERROR(IF('Fuel Status'!E48="","",IF('Fuel Status'!E48="",0,'Fuel Status'!E48)+IF('Fuel Status'!J48="",0,'Fuel Status'!J48)+IF('Fuel Status'!O48="",0,'Fuel Status'!O48)),"")</f>
        <v>0</v>
      </c>
      <c r="G46" s="22">
        <f t="shared" si="2"/>
        <v>89681</v>
      </c>
      <c r="H46" s="22">
        <f t="shared" si="3"/>
        <v>1598</v>
      </c>
      <c r="I46" s="22">
        <f t="shared" si="4"/>
        <v>42248</v>
      </c>
      <c r="J46" s="22">
        <f t="shared" si="5"/>
        <v>133527</v>
      </c>
      <c r="K46" s="74">
        <f>(M46*'Site Information'!$B$9)/DAY(EOMONTH(A$3,0))</f>
        <v>12331.323870967741</v>
      </c>
      <c r="L46" s="24">
        <f t="shared" si="6"/>
        <v>160307.21032258065</v>
      </c>
      <c r="M46" s="25" cm="1">
        <f t="array" ref="M46">IF(A46="","",INDEX('Site Information'!$B$26:$B$37,MONTH(A46)))</f>
        <v>0.32</v>
      </c>
      <c r="N46" s="25">
        <f t="shared" si="7"/>
        <v>0.2622784085344263</v>
      </c>
      <c r="O46" s="25">
        <f>J46*M46/L46</f>
        <v>0.26654222173799069</v>
      </c>
      <c r="P46" s="26">
        <f>IFERROR(IF('Raw Water'!U47="","",'Raw Water'!U47),"")</f>
        <v>28</v>
      </c>
      <c r="Q46" s="26">
        <f>IFERROR(IF(STP!U47="","",STP!U47),"")</f>
        <v>39</v>
      </c>
      <c r="R46" s="27">
        <f>IFERROR(IF(STP!V47="","",STP!V47),"")</f>
        <v>34</v>
      </c>
      <c r="S46" s="28">
        <f t="shared" si="1"/>
        <v>28</v>
      </c>
      <c r="T46" s="29"/>
    </row>
    <row r="47" spans="1:20" ht="18" customHeight="1" x14ac:dyDescent="0.35">
      <c r="A47" s="68">
        <v>46067</v>
      </c>
      <c r="B47" s="21">
        <f>IFERROR(IF('LT Panel Feeder Readings'!E48="","",'LT Panel Feeder Readings'!E48),"")</f>
        <v>6794</v>
      </c>
      <c r="C47" s="21">
        <f>IFERROR(IF('LT Panel Feeder Readings'!W48="","",IF('LT Panel Feeder Readings'!W48="",0,'LT Panel Feeder Readings'!W48)+IF('LT Panel Feeder Readings'!Z48="",0,'LT Panel Feeder Readings'!Z48)),"")</f>
        <v>0</v>
      </c>
      <c r="D47" s="21">
        <f>IFERROR(IF('LT Panel Feeder Readings'!BG48="","",IF('LT Panel Feeder Readings'!BG48="",0,'LT Panel Feeder Readings'!BG48)+IF('LT Panel Feeder Readings'!BJ48="",0,'LT Panel Feeder Readings'!BJ48)),"")</f>
        <v>3483</v>
      </c>
      <c r="E47" s="22">
        <f t="shared" si="0"/>
        <v>10277</v>
      </c>
      <c r="F47" s="23">
        <f>IFERROR(IF('Fuel Status'!E49="","",IF('Fuel Status'!E49="",0,'Fuel Status'!E49)+IF('Fuel Status'!J49="",0,'Fuel Status'!J49)+IF('Fuel Status'!O49="",0,'Fuel Status'!O49)),"")</f>
        <v>0</v>
      </c>
      <c r="G47" s="22">
        <f t="shared" si="2"/>
        <v>96475</v>
      </c>
      <c r="H47" s="22">
        <f t="shared" si="3"/>
        <v>1598</v>
      </c>
      <c r="I47" s="22">
        <f t="shared" si="4"/>
        <v>45731</v>
      </c>
      <c r="J47" s="22">
        <f t="shared" si="5"/>
        <v>143804</v>
      </c>
      <c r="K47" s="74">
        <f>(M47*'Site Information'!$B$9)/DAY(EOMONTH(A$3,0))</f>
        <v>12331.323870967741</v>
      </c>
      <c r="L47" s="24">
        <f t="shared" si="6"/>
        <v>172638.5341935484</v>
      </c>
      <c r="M47" s="25" cm="1">
        <f t="array" ref="M47">IF(A47="","",INDEX('Site Information'!$B$26:$B$37,MONTH(A47)))</f>
        <v>0.32</v>
      </c>
      <c r="N47" s="25">
        <f t="shared" si="7"/>
        <v>0.26668993811302055</v>
      </c>
      <c r="O47" s="25">
        <f>J47*M47/L47</f>
        <v>0.26655277290763563</v>
      </c>
      <c r="P47" s="26">
        <f>IFERROR(IF('Raw Water'!U48="","",'Raw Water'!U48),"")</f>
        <v>48</v>
      </c>
      <c r="Q47" s="26">
        <f>IFERROR(IF(STP!U48="","",STP!U48),"")</f>
        <v>48</v>
      </c>
      <c r="R47" s="27">
        <f>IFERROR(IF(STP!V48="","",STP!V48),"")</f>
        <v>44</v>
      </c>
      <c r="S47" s="28">
        <f t="shared" si="1"/>
        <v>48</v>
      </c>
      <c r="T47" s="29"/>
    </row>
    <row r="48" spans="1:20" ht="18" customHeight="1" x14ac:dyDescent="0.35">
      <c r="A48" s="68">
        <v>46068</v>
      </c>
      <c r="B48" s="21">
        <f>IFERROR(IF('LT Panel Feeder Readings'!E49="","",'LT Panel Feeder Readings'!E49),"")</f>
        <v>6304</v>
      </c>
      <c r="C48" s="21">
        <f>IFERROR(IF('LT Panel Feeder Readings'!W49="","",IF('LT Panel Feeder Readings'!W49="",0,'LT Panel Feeder Readings'!W49)+IF('LT Panel Feeder Readings'!Z49="",0,'LT Panel Feeder Readings'!Z49)),"")</f>
        <v>0</v>
      </c>
      <c r="D48" s="21">
        <f>IFERROR(IF('LT Panel Feeder Readings'!BG49="","",IF('LT Panel Feeder Readings'!BG49="",0,'LT Panel Feeder Readings'!BG49)+IF('LT Panel Feeder Readings'!BJ49="",0,'LT Panel Feeder Readings'!BJ49)),"")</f>
        <v>3506</v>
      </c>
      <c r="E48" s="22">
        <f t="shared" si="0"/>
        <v>9810</v>
      </c>
      <c r="F48" s="23">
        <f>IFERROR(IF('Fuel Status'!E50="","",IF('Fuel Status'!E50="",0,'Fuel Status'!E50)+IF('Fuel Status'!J50="",0,'Fuel Status'!J50)+IF('Fuel Status'!O50="",0,'Fuel Status'!O50)),"")</f>
        <v>0</v>
      </c>
      <c r="G48" s="22">
        <f t="shared" si="2"/>
        <v>102779</v>
      </c>
      <c r="H48" s="22">
        <f t="shared" si="3"/>
        <v>1598</v>
      </c>
      <c r="I48" s="22">
        <f t="shared" si="4"/>
        <v>49237</v>
      </c>
      <c r="J48" s="22">
        <f t="shared" si="5"/>
        <v>153614</v>
      </c>
      <c r="K48" s="74">
        <f>(M48*'Site Information'!$B$9)/DAY(EOMONTH(A$3,0))</f>
        <v>12331.323870967741</v>
      </c>
      <c r="L48" s="24">
        <f t="shared" si="6"/>
        <v>184969.85806451616</v>
      </c>
      <c r="M48" s="25" cm="1">
        <f t="array" ref="M48">IF(A48="","",INDEX('Site Information'!$B$26:$B$37,MONTH(A48)))</f>
        <v>0.32</v>
      </c>
      <c r="N48" s="25">
        <f t="shared" si="7"/>
        <v>0.25457120685888218</v>
      </c>
      <c r="O48" s="25">
        <f>J48*M48/L48</f>
        <v>0.26575400183771875</v>
      </c>
      <c r="P48" s="26">
        <f>IFERROR(IF('Raw Water'!U49="","",'Raw Water'!U49),"")</f>
        <v>34</v>
      </c>
      <c r="Q48" s="26">
        <f>IFERROR(IF(STP!U49="","",STP!U49),"")</f>
        <v>37</v>
      </c>
      <c r="R48" s="27">
        <f>IFERROR(IF(STP!V49="","",STP!V49),"")</f>
        <v>33</v>
      </c>
      <c r="S48" s="28">
        <f t="shared" si="1"/>
        <v>34</v>
      </c>
      <c r="T48" s="29"/>
    </row>
    <row r="49" spans="1:20" ht="18" customHeight="1" x14ac:dyDescent="0.35">
      <c r="A49" s="68">
        <v>46069</v>
      </c>
      <c r="B49" s="21">
        <f>IFERROR(IF('LT Panel Feeder Readings'!E50="","",'LT Panel Feeder Readings'!E50),"")</f>
        <v>6699</v>
      </c>
      <c r="C49" s="21">
        <f>IFERROR(IF('LT Panel Feeder Readings'!W50="","",IF('LT Panel Feeder Readings'!W50="",0,'LT Panel Feeder Readings'!W50)+IF('LT Panel Feeder Readings'!Z50="",0,'LT Panel Feeder Readings'!Z50)),"")</f>
        <v>0</v>
      </c>
      <c r="D49" s="21">
        <f>IFERROR(IF('LT Panel Feeder Readings'!BG50="","",IF('LT Panel Feeder Readings'!BG50="",0,'LT Panel Feeder Readings'!BG50)+IF('LT Panel Feeder Readings'!BJ50="",0,'LT Panel Feeder Readings'!BJ50)),"")</f>
        <v>3740</v>
      </c>
      <c r="E49" s="22">
        <f t="shared" si="0"/>
        <v>10439</v>
      </c>
      <c r="F49" s="23">
        <f>IFERROR(IF('Fuel Status'!E51="","",IF('Fuel Status'!E51="",0,'Fuel Status'!E51)+IF('Fuel Status'!J51="",0,'Fuel Status'!J51)+IF('Fuel Status'!O51="",0,'Fuel Status'!O51)),"")</f>
        <v>0</v>
      </c>
      <c r="G49" s="22">
        <f t="shared" si="2"/>
        <v>109478</v>
      </c>
      <c r="H49" s="22">
        <f t="shared" si="3"/>
        <v>1598</v>
      </c>
      <c r="I49" s="22">
        <f t="shared" si="4"/>
        <v>52977</v>
      </c>
      <c r="J49" s="22">
        <f t="shared" si="5"/>
        <v>164053</v>
      </c>
      <c r="K49" s="74">
        <f>(M49*'Site Information'!$B$9)/DAY(EOMONTH(A$3,0))</f>
        <v>12331.323870967741</v>
      </c>
      <c r="L49" s="24">
        <f t="shared" si="6"/>
        <v>197301.18193548391</v>
      </c>
      <c r="M49" s="25" cm="1">
        <f t="array" ref="M49">IF(A49="","",INDEX('Site Information'!$B$26:$B$37,MONTH(A49)))</f>
        <v>0.32</v>
      </c>
      <c r="N49" s="25">
        <f t="shared" si="7"/>
        <v>0.27089386629968099</v>
      </c>
      <c r="O49" s="25">
        <f>J49*M49/L49</f>
        <v>0.26607524336659133</v>
      </c>
      <c r="P49" s="26">
        <f>IFERROR(IF('Raw Water'!U50="","",'Raw Water'!U50),"")</f>
        <v>0</v>
      </c>
      <c r="Q49" s="26">
        <f>IFERROR(IF(STP!U50="","",STP!U50),"")</f>
        <v>43</v>
      </c>
      <c r="R49" s="27">
        <f>IFERROR(IF(STP!V50="","",STP!V50),"")</f>
        <v>39</v>
      </c>
      <c r="S49" s="28">
        <f t="shared" si="1"/>
        <v>0</v>
      </c>
      <c r="T49" s="29"/>
    </row>
    <row r="50" spans="1:20" ht="18" customHeight="1" x14ac:dyDescent="0.35">
      <c r="A50" s="68">
        <v>46070</v>
      </c>
      <c r="B50" s="21">
        <f>IFERROR(IF('LT Panel Feeder Readings'!E51="","",'LT Panel Feeder Readings'!E51),"")</f>
        <v>6725</v>
      </c>
      <c r="C50" s="21">
        <f>IFERROR(IF('LT Panel Feeder Readings'!W51="","",IF('LT Panel Feeder Readings'!W51="",0,'LT Panel Feeder Readings'!W51)+IF('LT Panel Feeder Readings'!Z51="",0,'LT Panel Feeder Readings'!Z51)),"")</f>
        <v>0</v>
      </c>
      <c r="D50" s="21">
        <f>IFERROR(IF('LT Panel Feeder Readings'!BG51="","",IF('LT Panel Feeder Readings'!BG51="",0,'LT Panel Feeder Readings'!BG51)+IF('LT Panel Feeder Readings'!BJ51="",0,'LT Panel Feeder Readings'!BJ51)),"")</f>
        <v>3334</v>
      </c>
      <c r="E50" s="22">
        <f t="shared" si="0"/>
        <v>10059</v>
      </c>
      <c r="F50" s="23">
        <f>IFERROR(IF('Fuel Status'!E52="","",IF('Fuel Status'!E52="",0,'Fuel Status'!E52)+IF('Fuel Status'!J52="",0,'Fuel Status'!J52)+IF('Fuel Status'!O52="",0,'Fuel Status'!O52)),"")</f>
        <v>20</v>
      </c>
      <c r="G50" s="22">
        <f t="shared" si="2"/>
        <v>116203</v>
      </c>
      <c r="H50" s="22">
        <f t="shared" si="3"/>
        <v>1598</v>
      </c>
      <c r="I50" s="22">
        <f t="shared" si="4"/>
        <v>56311</v>
      </c>
      <c r="J50" s="22">
        <f t="shared" si="5"/>
        <v>174112</v>
      </c>
      <c r="K50" s="74">
        <f>(M50*'Site Information'!$B$9)/DAY(EOMONTH(A$3,0))</f>
        <v>12331.323870967741</v>
      </c>
      <c r="L50" s="24">
        <f t="shared" si="6"/>
        <v>209632.50580645166</v>
      </c>
      <c r="M50" s="25" cm="1">
        <f t="array" ref="M50">IF(A50="","",INDEX('Site Information'!$B$26:$B$37,MONTH(A50)))</f>
        <v>0.32</v>
      </c>
      <c r="N50" s="25">
        <f t="shared" si="7"/>
        <v>0.26103280018282321</v>
      </c>
      <c r="O50" s="25">
        <f>J50*M50/L50</f>
        <v>0.26577862906166383</v>
      </c>
      <c r="P50" s="26">
        <f>IFERROR(IF('Raw Water'!U51="","",'Raw Water'!U51),"")</f>
        <v>55</v>
      </c>
      <c r="Q50" s="26">
        <f>IFERROR(IF(STP!U51="","",STP!U51),"")</f>
        <v>44</v>
      </c>
      <c r="R50" s="27">
        <f>IFERROR(IF(STP!V51="","",STP!V51),"")</f>
        <v>40</v>
      </c>
      <c r="S50" s="28">
        <f t="shared" si="1"/>
        <v>55</v>
      </c>
      <c r="T50" s="29"/>
    </row>
    <row r="51" spans="1:20" ht="18" customHeight="1" x14ac:dyDescent="0.35">
      <c r="A51" s="68">
        <v>46071</v>
      </c>
      <c r="B51" s="21">
        <f>IFERROR(IF('LT Panel Feeder Readings'!E52="","",'LT Panel Feeder Readings'!E52),"")</f>
        <v>6832</v>
      </c>
      <c r="C51" s="21">
        <f>IFERROR(IF('LT Panel Feeder Readings'!W52="","",IF('LT Panel Feeder Readings'!W52="",0,'LT Panel Feeder Readings'!W52)+IF('LT Panel Feeder Readings'!Z52="",0,'LT Panel Feeder Readings'!Z52)),"")</f>
        <v>604</v>
      </c>
      <c r="D51" s="21">
        <f>IFERROR(IF('LT Panel Feeder Readings'!BG52="","",IF('LT Panel Feeder Readings'!BG52="",0,'LT Panel Feeder Readings'!BG52)+IF('LT Panel Feeder Readings'!BJ52="",0,'LT Panel Feeder Readings'!BJ52)),"")</f>
        <v>3213</v>
      </c>
      <c r="E51" s="22">
        <f t="shared" si="0"/>
        <v>10649</v>
      </c>
      <c r="F51" s="23">
        <f>IFERROR(IF('Fuel Status'!E53="","",IF('Fuel Status'!E53="",0,'Fuel Status'!E53)+IF('Fuel Status'!J53="",0,'Fuel Status'!J53)+IF('Fuel Status'!O53="",0,'Fuel Status'!O53)),"")</f>
        <v>120</v>
      </c>
      <c r="G51" s="22">
        <f t="shared" si="2"/>
        <v>123035</v>
      </c>
      <c r="H51" s="22">
        <f t="shared" si="3"/>
        <v>2202</v>
      </c>
      <c r="I51" s="22">
        <f t="shared" si="4"/>
        <v>59524</v>
      </c>
      <c r="J51" s="22">
        <f t="shared" si="5"/>
        <v>184761</v>
      </c>
      <c r="K51" s="74">
        <f>(M51*'Site Information'!$B$9)/DAY(EOMONTH(A$3,0))</f>
        <v>12331.323870967741</v>
      </c>
      <c r="L51" s="24">
        <f t="shared" si="6"/>
        <v>221963.82967741942</v>
      </c>
      <c r="M51" s="25" cm="1">
        <f t="array" ref="M51">IF(A51="","",INDEX('Site Information'!$B$26:$B$37,MONTH(A51)))</f>
        <v>0.32</v>
      </c>
      <c r="N51" s="25">
        <f t="shared" si="7"/>
        <v>0.27634340283794456</v>
      </c>
      <c r="O51" s="25">
        <f>J51*M51/L51</f>
        <v>0.26636556093812386</v>
      </c>
      <c r="P51" s="26">
        <f>IFERROR(IF('Raw Water'!U52="","",'Raw Water'!U52),"")</f>
        <v>27</v>
      </c>
      <c r="Q51" s="26">
        <f>IFERROR(IF(STP!U52="","",STP!U52),"")</f>
        <v>41</v>
      </c>
      <c r="R51" s="27">
        <f>IFERROR(IF(STP!V52="","",STP!V52),"")</f>
        <v>37</v>
      </c>
      <c r="S51" s="28">
        <f t="shared" si="1"/>
        <v>27</v>
      </c>
      <c r="T51" s="29"/>
    </row>
    <row r="52" spans="1:20" ht="18" customHeight="1" x14ac:dyDescent="0.35">
      <c r="A52" s="68">
        <v>46072</v>
      </c>
      <c r="B52" s="21">
        <f>IFERROR(IF('LT Panel Feeder Readings'!E53="","",'LT Panel Feeder Readings'!E53),"")</f>
        <v>7259</v>
      </c>
      <c r="C52" s="21">
        <f>IFERROR(IF('LT Panel Feeder Readings'!W53="","",IF('LT Panel Feeder Readings'!W53="",0,'LT Panel Feeder Readings'!W53)+IF('LT Panel Feeder Readings'!Z53="",0,'LT Panel Feeder Readings'!Z53)),"")</f>
        <v>130</v>
      </c>
      <c r="D52" s="21">
        <f>IFERROR(IF('LT Panel Feeder Readings'!BG53="","",IF('LT Panel Feeder Readings'!BG53="",0,'LT Panel Feeder Readings'!BG53)+IF('LT Panel Feeder Readings'!BJ53="",0,'LT Panel Feeder Readings'!BJ53)),"")</f>
        <v>3456</v>
      </c>
      <c r="E52" s="22">
        <f t="shared" si="0"/>
        <v>10845</v>
      </c>
      <c r="F52" s="23">
        <f>IFERROR(IF('Fuel Status'!E54="","",IF('Fuel Status'!E54="",0,'Fuel Status'!E54)+IF('Fuel Status'!J54="",0,'Fuel Status'!J54)+IF('Fuel Status'!O54="",0,'Fuel Status'!O54)),"")</f>
        <v>160</v>
      </c>
      <c r="G52" s="22">
        <f t="shared" si="2"/>
        <v>130294</v>
      </c>
      <c r="H52" s="22">
        <f t="shared" si="3"/>
        <v>2332</v>
      </c>
      <c r="I52" s="22">
        <f t="shared" si="4"/>
        <v>62980</v>
      </c>
      <c r="J52" s="22">
        <f t="shared" si="5"/>
        <v>195606</v>
      </c>
      <c r="K52" s="74">
        <f>(M52*'Site Information'!$B$9)/DAY(EOMONTH(A$3,0))</f>
        <v>12331.323870967741</v>
      </c>
      <c r="L52" s="24">
        <f t="shared" si="6"/>
        <v>234295.15354838717</v>
      </c>
      <c r="M52" s="25" cm="1">
        <f t="array" ref="M52">IF(A52="","",INDEX('Site Information'!$B$26:$B$37,MONTH(A52)))</f>
        <v>0.32</v>
      </c>
      <c r="N52" s="25">
        <f t="shared" si="7"/>
        <v>0.28142963694032386</v>
      </c>
      <c r="O52" s="25">
        <f>J52*M52/L52</f>
        <v>0.26715840704350274</v>
      </c>
      <c r="P52" s="26">
        <f>IFERROR(IF('Raw Water'!U53="","",'Raw Water'!U53),"")</f>
        <v>32</v>
      </c>
      <c r="Q52" s="26">
        <f>IFERROR(IF(STP!U53="","",STP!U53),"")</f>
        <v>39</v>
      </c>
      <c r="R52" s="27">
        <f>IFERROR(IF(STP!V53="","",STP!V53),"")</f>
        <v>35</v>
      </c>
      <c r="S52" s="28">
        <f t="shared" si="1"/>
        <v>32</v>
      </c>
      <c r="T52" s="29"/>
    </row>
    <row r="53" spans="1:20" ht="18" customHeight="1" x14ac:dyDescent="0.35">
      <c r="A53" s="68">
        <v>46073</v>
      </c>
      <c r="B53" s="21">
        <f>IFERROR(IF('LT Panel Feeder Readings'!E54="","",'LT Panel Feeder Readings'!E54),"")</f>
        <v>6814</v>
      </c>
      <c r="C53" s="21">
        <f>IFERROR(IF('LT Panel Feeder Readings'!W54="","",IF('LT Panel Feeder Readings'!W54="",0,'LT Panel Feeder Readings'!W54)+IF('LT Panel Feeder Readings'!Z54="",0,'LT Panel Feeder Readings'!Z54)),"")</f>
        <v>359</v>
      </c>
      <c r="D53" s="21">
        <f>IFERROR(IF('LT Panel Feeder Readings'!BG54="","",IF('LT Panel Feeder Readings'!BG54="",0,'LT Panel Feeder Readings'!BG54)+IF('LT Panel Feeder Readings'!BJ54="",0,'LT Panel Feeder Readings'!BJ54)),"")</f>
        <v>3741</v>
      </c>
      <c r="E53" s="22">
        <f t="shared" si="0"/>
        <v>10914</v>
      </c>
      <c r="F53" s="23">
        <f>IFERROR(IF('Fuel Status'!E55="","",IF('Fuel Status'!E55="",0,'Fuel Status'!E55)+IF('Fuel Status'!J55="",0,'Fuel Status'!J55)+IF('Fuel Status'!O55="",0,'Fuel Status'!O55)),"")</f>
        <v>290</v>
      </c>
      <c r="G53" s="22">
        <f t="shared" si="2"/>
        <v>137108</v>
      </c>
      <c r="H53" s="22">
        <f t="shared" si="3"/>
        <v>2691</v>
      </c>
      <c r="I53" s="22">
        <f t="shared" si="4"/>
        <v>66721</v>
      </c>
      <c r="J53" s="22">
        <f t="shared" si="5"/>
        <v>206520</v>
      </c>
      <c r="K53" s="74">
        <f>(M53*'Site Information'!$B$9)/DAY(EOMONTH(A$3,0))</f>
        <v>12331.323870967741</v>
      </c>
      <c r="L53" s="24">
        <f t="shared" si="6"/>
        <v>246626.47741935492</v>
      </c>
      <c r="M53" s="25" cm="1">
        <f t="array" ref="M53">IF(A53="","",INDEX('Site Information'!$B$26:$B$37,MONTH(A53)))</f>
        <v>0.32</v>
      </c>
      <c r="N53" s="25">
        <f t="shared" si="7"/>
        <v>0.28322019894575329</v>
      </c>
      <c r="O53" s="25">
        <f>J53*M53/L53</f>
        <v>0.26796149663861524</v>
      </c>
      <c r="P53" s="26">
        <f>IFERROR(IF('Raw Water'!U54="","",'Raw Water'!U54),"")</f>
        <v>31</v>
      </c>
      <c r="Q53" s="26">
        <f>IFERROR(IF(STP!U54="","",STP!U54),"")</f>
        <v>47</v>
      </c>
      <c r="R53" s="27">
        <f>IFERROR(IF(STP!V54="","",STP!V54),"")</f>
        <v>41</v>
      </c>
      <c r="S53" s="28">
        <f t="shared" si="1"/>
        <v>31</v>
      </c>
      <c r="T53" s="29"/>
    </row>
    <row r="54" spans="1:20" ht="18" customHeight="1" x14ac:dyDescent="0.35">
      <c r="A54" s="68">
        <v>46074</v>
      </c>
      <c r="B54" s="21">
        <f>IFERROR(IF('LT Panel Feeder Readings'!E55="","",'LT Panel Feeder Readings'!E55),"")</f>
        <v>6862</v>
      </c>
      <c r="C54" s="21">
        <f>IFERROR(IF('LT Panel Feeder Readings'!W55="","",IF('LT Panel Feeder Readings'!W55="",0,'LT Panel Feeder Readings'!W55)+IF('LT Panel Feeder Readings'!Z55="",0,'LT Panel Feeder Readings'!Z55)),"")</f>
        <v>567</v>
      </c>
      <c r="D54" s="21">
        <f>IFERROR(IF('LT Panel Feeder Readings'!BG55="","",IF('LT Panel Feeder Readings'!BG55="",0,'LT Panel Feeder Readings'!BG55)+IF('LT Panel Feeder Readings'!BJ55="",0,'LT Panel Feeder Readings'!BJ55)),"")</f>
        <v>3326</v>
      </c>
      <c r="E54" s="22">
        <f t="shared" si="0"/>
        <v>10755</v>
      </c>
      <c r="F54" s="23">
        <f>IFERROR(IF('Fuel Status'!E56="","",IF('Fuel Status'!E56="",0,'Fuel Status'!E56)+IF('Fuel Status'!J56="",0,'Fuel Status'!J56)+IF('Fuel Status'!O56="",0,'Fuel Status'!O56)),"")</f>
        <v>80</v>
      </c>
      <c r="G54" s="22">
        <f t="shared" si="2"/>
        <v>143970</v>
      </c>
      <c r="H54" s="22">
        <f t="shared" si="3"/>
        <v>3258</v>
      </c>
      <c r="I54" s="22">
        <f t="shared" si="4"/>
        <v>70047</v>
      </c>
      <c r="J54" s="22">
        <f t="shared" si="5"/>
        <v>217275</v>
      </c>
      <c r="K54" s="74">
        <f>(M54*'Site Information'!$B$9)/DAY(EOMONTH(A$3,0))</f>
        <v>12331.323870967741</v>
      </c>
      <c r="L54" s="24">
        <f t="shared" si="6"/>
        <v>258957.80129032268</v>
      </c>
      <c r="M54" s="25" cm="1">
        <f t="array" ref="M54">IF(A54="","",INDEX('Site Information'!$B$26:$B$37,MONTH(A54)))</f>
        <v>0.32</v>
      </c>
      <c r="N54" s="25">
        <f t="shared" si="7"/>
        <v>0.27909412128106803</v>
      </c>
      <c r="O54" s="25">
        <f>J54*M54/L54</f>
        <v>0.26849162162158918</v>
      </c>
      <c r="P54" s="26">
        <f>IFERROR(IF('Raw Water'!U55="","",'Raw Water'!U55),"")</f>
        <v>25</v>
      </c>
      <c r="Q54" s="26">
        <f>IFERROR(IF(STP!U55="","",STP!U55),"")</f>
        <v>55</v>
      </c>
      <c r="R54" s="27">
        <f>IFERROR(IF(STP!V55="","",STP!V55),"")</f>
        <v>50</v>
      </c>
      <c r="S54" s="28">
        <f t="shared" si="1"/>
        <v>25</v>
      </c>
      <c r="T54" s="29"/>
    </row>
    <row r="55" spans="1:20" ht="18" customHeight="1" x14ac:dyDescent="0.35">
      <c r="A55" s="68">
        <v>46075</v>
      </c>
      <c r="B55" s="21">
        <f>IFERROR(IF('LT Panel Feeder Readings'!E56="","",'LT Panel Feeder Readings'!E56),"")</f>
        <v>7060</v>
      </c>
      <c r="C55" s="21">
        <f>IFERROR(IF('LT Panel Feeder Readings'!W56="","",IF('LT Panel Feeder Readings'!W56="",0,'LT Panel Feeder Readings'!W56)+IF('LT Panel Feeder Readings'!Z56="",0,'LT Panel Feeder Readings'!Z56)),"")</f>
        <v>199</v>
      </c>
      <c r="D55" s="21">
        <f>IFERROR(IF('LT Panel Feeder Readings'!BG56="","",IF('LT Panel Feeder Readings'!BG56="",0,'LT Panel Feeder Readings'!BG56)+IF('LT Panel Feeder Readings'!BJ56="",0,'LT Panel Feeder Readings'!BJ56)),"")</f>
        <v>3818</v>
      </c>
      <c r="E55" s="22">
        <f t="shared" si="0"/>
        <v>11077</v>
      </c>
      <c r="F55" s="23">
        <f>IFERROR(IF('Fuel Status'!E57="","",IF('Fuel Status'!E57="",0,'Fuel Status'!E57)+IF('Fuel Status'!J57="",0,'Fuel Status'!J57)+IF('Fuel Status'!O57="",0,'Fuel Status'!O57)),"")</f>
        <v>0</v>
      </c>
      <c r="G55" s="22">
        <f t="shared" si="2"/>
        <v>151030</v>
      </c>
      <c r="H55" s="22">
        <f t="shared" si="3"/>
        <v>3457</v>
      </c>
      <c r="I55" s="22">
        <f t="shared" si="4"/>
        <v>73865</v>
      </c>
      <c r="J55" s="22">
        <f t="shared" si="5"/>
        <v>228352</v>
      </c>
      <c r="K55" s="74">
        <f>(M55*'Site Information'!$B$9)/DAY(EOMONTH(A$3,0))</f>
        <v>12331.323870967741</v>
      </c>
      <c r="L55" s="24">
        <f t="shared" si="6"/>
        <v>271289.1251612904</v>
      </c>
      <c r="M55" s="25" cm="1">
        <f t="array" ref="M55">IF(A55="","",INDEX('Site Information'!$B$26:$B$37,MONTH(A55)))</f>
        <v>0.32</v>
      </c>
      <c r="N55" s="25">
        <f t="shared" si="7"/>
        <v>0.28745007730640543</v>
      </c>
      <c r="O55" s="25">
        <f>J55*M55/L55</f>
        <v>0.26935336960726269</v>
      </c>
      <c r="P55" s="26">
        <f>IFERROR(IF('Raw Water'!U56="","",'Raw Water'!U56),"")</f>
        <v>30</v>
      </c>
      <c r="Q55" s="26">
        <f>IFERROR(IF(STP!U56="","",STP!U56),"")</f>
        <v>50</v>
      </c>
      <c r="R55" s="27">
        <f>IFERROR(IF(STP!V56="","",STP!V56),"")</f>
        <v>45</v>
      </c>
      <c r="S55" s="28">
        <f t="shared" si="1"/>
        <v>30</v>
      </c>
      <c r="T55" s="29"/>
    </row>
    <row r="56" spans="1:20" ht="18" customHeight="1" x14ac:dyDescent="0.35">
      <c r="A56" s="68">
        <v>46076</v>
      </c>
      <c r="B56" s="21">
        <f>IFERROR(IF('LT Panel Feeder Readings'!E57="","",'LT Panel Feeder Readings'!E57),"")</f>
        <v>7727</v>
      </c>
      <c r="C56" s="21">
        <f>IFERROR(IF('LT Panel Feeder Readings'!W57="","",IF('LT Panel Feeder Readings'!W57="",0,'LT Panel Feeder Readings'!W57)+IF('LT Panel Feeder Readings'!Z57="",0,'LT Panel Feeder Readings'!Z57)),"")</f>
        <v>0</v>
      </c>
      <c r="D56" s="21">
        <f>IFERROR(IF('LT Panel Feeder Readings'!BG57="","",IF('LT Panel Feeder Readings'!BG57="",0,'LT Panel Feeder Readings'!BG57)+IF('LT Panel Feeder Readings'!BJ57="",0,'LT Panel Feeder Readings'!BJ57)),"")</f>
        <v>4208</v>
      </c>
      <c r="E56" s="22">
        <f t="shared" si="0"/>
        <v>11935</v>
      </c>
      <c r="F56" s="23">
        <f>IFERROR(IF('Fuel Status'!E58="","",IF('Fuel Status'!E58="",0,'Fuel Status'!E58)+IF('Fuel Status'!J58="",0,'Fuel Status'!J58)+IF('Fuel Status'!O58="",0,'Fuel Status'!O58)),"")</f>
        <v>0</v>
      </c>
      <c r="G56" s="22">
        <f t="shared" si="2"/>
        <v>158757</v>
      </c>
      <c r="H56" s="22">
        <f t="shared" si="3"/>
        <v>3457</v>
      </c>
      <c r="I56" s="22">
        <f t="shared" si="4"/>
        <v>78073</v>
      </c>
      <c r="J56" s="22">
        <f t="shared" si="5"/>
        <v>240287</v>
      </c>
      <c r="K56" s="74">
        <f>(M56*'Site Information'!$B$9)/DAY(EOMONTH(A$3,0))</f>
        <v>12331.323870967741</v>
      </c>
      <c r="L56" s="24">
        <f t="shared" si="6"/>
        <v>283620.44903225813</v>
      </c>
      <c r="M56" s="25" cm="1">
        <f t="array" ref="M56">IF(A56="","",INDEX('Site Information'!$B$26:$B$37,MONTH(A56)))</f>
        <v>0.32</v>
      </c>
      <c r="N56" s="25">
        <f t="shared" si="7"/>
        <v>0.30971532659131074</v>
      </c>
      <c r="O56" s="25">
        <f>J56*M56/L56</f>
        <v>0.27110823730222128</v>
      </c>
      <c r="P56" s="26">
        <f>IFERROR(IF('Raw Water'!U57="","",'Raw Water'!U57),"")</f>
        <v>33</v>
      </c>
      <c r="Q56" s="26">
        <f>IFERROR(IF(STP!U57="","",STP!U57),"")</f>
        <v>45</v>
      </c>
      <c r="R56" s="27">
        <f>IFERROR(IF(STP!V57="","",STP!V57),"")</f>
        <v>50</v>
      </c>
      <c r="S56" s="28">
        <f t="shared" si="1"/>
        <v>33</v>
      </c>
      <c r="T56" s="29"/>
    </row>
    <row r="57" spans="1:20" ht="18" customHeight="1" x14ac:dyDescent="0.35">
      <c r="A57" s="68">
        <v>46077</v>
      </c>
      <c r="B57" s="21">
        <f>IFERROR(IF('LT Panel Feeder Readings'!E58="","",'LT Panel Feeder Readings'!E58),"")</f>
        <v>7978</v>
      </c>
      <c r="C57" s="21">
        <f>IFERROR(IF('LT Panel Feeder Readings'!W58="","",IF('LT Panel Feeder Readings'!W58="",0,'LT Panel Feeder Readings'!W58)+IF('LT Panel Feeder Readings'!Z58="",0,'LT Panel Feeder Readings'!Z58)),"")</f>
        <v>0</v>
      </c>
      <c r="D57" s="21">
        <f>IFERROR(IF('LT Panel Feeder Readings'!BG58="","",IF('LT Panel Feeder Readings'!BG58="",0,'LT Panel Feeder Readings'!BG58)+IF('LT Panel Feeder Readings'!BJ58="",0,'LT Panel Feeder Readings'!BJ58)),"")</f>
        <v>4068</v>
      </c>
      <c r="E57" s="22">
        <f t="shared" si="0"/>
        <v>12046</v>
      </c>
      <c r="F57" s="23">
        <f>IFERROR(IF('Fuel Status'!E59="","",IF('Fuel Status'!E59="",0,'Fuel Status'!E59)+IF('Fuel Status'!J59="",0,'Fuel Status'!J59)+IF('Fuel Status'!O59="",0,'Fuel Status'!O59)),"")</f>
        <v>270</v>
      </c>
      <c r="G57" s="22">
        <f t="shared" si="2"/>
        <v>166735</v>
      </c>
      <c r="H57" s="22">
        <f t="shared" si="3"/>
        <v>3457</v>
      </c>
      <c r="I57" s="22">
        <f t="shared" si="4"/>
        <v>82141</v>
      </c>
      <c r="J57" s="22">
        <f t="shared" si="5"/>
        <v>252333</v>
      </c>
      <c r="K57" s="74">
        <f>(M57*'Site Information'!$B$9)/DAY(EOMONTH(A$3,0))</f>
        <v>12331.323870967741</v>
      </c>
      <c r="L57" s="24">
        <f t="shared" si="6"/>
        <v>295951.77290322585</v>
      </c>
      <c r="M57" s="25" cm="1">
        <f t="array" ref="M57">IF(A57="","",INDEX('Site Information'!$B$26:$B$37,MONTH(A57)))</f>
        <v>0.32</v>
      </c>
      <c r="N57" s="25">
        <f t="shared" si="7"/>
        <v>0.3125957959043929</v>
      </c>
      <c r="O57" s="25">
        <f>J57*M57/L57</f>
        <v>0.27283688557731178</v>
      </c>
      <c r="P57" s="26">
        <f>IFERROR(IF('Raw Water'!U58="","",'Raw Water'!U58),"")</f>
        <v>36</v>
      </c>
      <c r="Q57" s="26">
        <f>IFERROR(IF(STP!U58="","",STP!U58),"")</f>
        <v>35</v>
      </c>
      <c r="R57" s="27">
        <f>IFERROR(IF(STP!V58="","",STP!V58),"")</f>
        <v>18</v>
      </c>
      <c r="S57" s="28">
        <f t="shared" si="1"/>
        <v>36</v>
      </c>
      <c r="T57" s="29"/>
    </row>
    <row r="58" spans="1:20" ht="18" customHeight="1" x14ac:dyDescent="0.35">
      <c r="A58" s="68">
        <v>46078</v>
      </c>
      <c r="B58" s="21">
        <f>IFERROR(IF('LT Panel Feeder Readings'!E59="","",'LT Panel Feeder Readings'!E59),"")</f>
        <v>7644</v>
      </c>
      <c r="C58" s="21">
        <f>IFERROR(IF('LT Panel Feeder Readings'!W59="","",IF('LT Panel Feeder Readings'!W59="",0,'LT Panel Feeder Readings'!W59)+IF('LT Panel Feeder Readings'!Z59="",0,'LT Panel Feeder Readings'!Z59)),"")</f>
        <v>689</v>
      </c>
      <c r="D58" s="21">
        <f>IFERROR(IF('LT Panel Feeder Readings'!BG59="","",IF('LT Panel Feeder Readings'!BG59="",0,'LT Panel Feeder Readings'!BG59)+IF('LT Panel Feeder Readings'!BJ59="",0,'LT Panel Feeder Readings'!BJ59)),"")</f>
        <v>3317</v>
      </c>
      <c r="E58" s="22">
        <f t="shared" si="0"/>
        <v>11650</v>
      </c>
      <c r="F58" s="23">
        <f>IFERROR(IF('Fuel Status'!E60="","",IF('Fuel Status'!E60="",0,'Fuel Status'!E60)+IF('Fuel Status'!J60="",0,'Fuel Status'!J60)+IF('Fuel Status'!O60="",0,'Fuel Status'!O60)),"")</f>
        <v>240</v>
      </c>
      <c r="G58" s="22">
        <f t="shared" si="2"/>
        <v>174379</v>
      </c>
      <c r="H58" s="22">
        <f t="shared" si="3"/>
        <v>4146</v>
      </c>
      <c r="I58" s="22">
        <f t="shared" si="4"/>
        <v>85458</v>
      </c>
      <c r="J58" s="22">
        <f t="shared" si="5"/>
        <v>263983</v>
      </c>
      <c r="K58" s="74">
        <f>(M58*'Site Information'!$B$9)/DAY(EOMONTH(A$3,0))</f>
        <v>12331.323870967741</v>
      </c>
      <c r="L58" s="24">
        <f t="shared" si="6"/>
        <v>308283.09677419357</v>
      </c>
      <c r="M58" s="25" cm="1">
        <f t="array" ref="M58">IF(A58="","",INDEX('Site Information'!$B$26:$B$37,MONTH(A58)))</f>
        <v>0.32</v>
      </c>
      <c r="N58" s="25">
        <f t="shared" si="7"/>
        <v>0.30231952700366738</v>
      </c>
      <c r="O58" s="25">
        <f>J58*M58/L58</f>
        <v>0.27401619123436605</v>
      </c>
      <c r="P58" s="26">
        <f>IFERROR(IF('Raw Water'!U59="","",'Raw Water'!U59),"")</f>
        <v>23</v>
      </c>
      <c r="Q58" s="26">
        <f>IFERROR(IF(STP!U59="","",STP!U59),"")</f>
        <v>42</v>
      </c>
      <c r="R58" s="27">
        <f>IFERROR(IF(STP!V59="","",STP!V59),"")</f>
        <v>37</v>
      </c>
      <c r="S58" s="28">
        <f t="shared" si="1"/>
        <v>23</v>
      </c>
      <c r="T58" s="29"/>
    </row>
    <row r="59" spans="1:20" ht="18" customHeight="1" x14ac:dyDescent="0.35">
      <c r="A59" s="68">
        <v>46079</v>
      </c>
      <c r="B59" s="21">
        <f>IFERROR(IF('LT Panel Feeder Readings'!E60="","",'LT Panel Feeder Readings'!E60),"")</f>
        <v>7325</v>
      </c>
      <c r="C59" s="21">
        <f>IFERROR(IF('LT Panel Feeder Readings'!W60="","",IF('LT Panel Feeder Readings'!W60="",0,'LT Panel Feeder Readings'!W60)+IF('LT Panel Feeder Readings'!Z60="",0,'LT Panel Feeder Readings'!Z60)),"")</f>
        <v>698</v>
      </c>
      <c r="D59" s="21">
        <f>IFERROR(IF('LT Panel Feeder Readings'!BG60="","",IF('LT Panel Feeder Readings'!BG60="",0,'LT Panel Feeder Readings'!BG60)+IF('LT Panel Feeder Readings'!BJ60="",0,'LT Panel Feeder Readings'!BJ60)),"")</f>
        <v>4148</v>
      </c>
      <c r="E59" s="22">
        <f t="shared" si="0"/>
        <v>12171</v>
      </c>
      <c r="F59" s="23">
        <f>IFERROR(IF('Fuel Status'!E61="","",IF('Fuel Status'!E61="",0,'Fuel Status'!E61)+IF('Fuel Status'!J61="",0,'Fuel Status'!J61)+IF('Fuel Status'!O61="",0,'Fuel Status'!O61)),"")</f>
        <v>0</v>
      </c>
      <c r="G59" s="22">
        <f t="shared" si="2"/>
        <v>181704</v>
      </c>
      <c r="H59" s="22">
        <f t="shared" si="3"/>
        <v>4844</v>
      </c>
      <c r="I59" s="22">
        <f t="shared" si="4"/>
        <v>89606</v>
      </c>
      <c r="J59" s="22">
        <f t="shared" si="5"/>
        <v>276154</v>
      </c>
      <c r="K59" s="74">
        <f>(M59*'Site Information'!$B$9)/DAY(EOMONTH(A$3,0))</f>
        <v>12331.323870967741</v>
      </c>
      <c r="L59" s="24">
        <f t="shared" si="6"/>
        <v>320614.4206451613</v>
      </c>
      <c r="M59" s="25" cm="1">
        <f t="array" ref="M59">IF(A59="","",INDEX('Site Information'!$B$26:$B$37,MONTH(A59)))</f>
        <v>0.32</v>
      </c>
      <c r="N59" s="25">
        <f t="shared" si="7"/>
        <v>0.3158395676533593</v>
      </c>
      <c r="O59" s="25">
        <f>J59*M59/L59</f>
        <v>0.27562478263509654</v>
      </c>
      <c r="P59" s="26">
        <f>IFERROR(IF('Raw Water'!U60="","",'Raw Water'!U60),"")</f>
        <v>22</v>
      </c>
      <c r="Q59" s="26">
        <f>IFERROR(IF(STP!U60="","",STP!U60),"")</f>
        <v>38</v>
      </c>
      <c r="R59" s="27">
        <f>IFERROR(IF(STP!V60="","",STP!V60),"")</f>
        <v>32</v>
      </c>
      <c r="S59" s="28">
        <f t="shared" si="1"/>
        <v>22</v>
      </c>
      <c r="T59" s="29"/>
    </row>
    <row r="60" spans="1:20" ht="18" customHeight="1" x14ac:dyDescent="0.35">
      <c r="A60" s="68">
        <v>46080</v>
      </c>
      <c r="B60" s="21">
        <f>IFERROR(IF('LT Panel Feeder Readings'!E61="","",'LT Panel Feeder Readings'!E61),"")</f>
        <v>7610</v>
      </c>
      <c r="C60" s="21">
        <f>IFERROR(IF('LT Panel Feeder Readings'!W61="","",IF('LT Panel Feeder Readings'!W61="",0,'LT Panel Feeder Readings'!W61)+IF('LT Panel Feeder Readings'!Z61="",0,'LT Panel Feeder Readings'!Z61)),"")</f>
        <v>0</v>
      </c>
      <c r="D60" s="21">
        <f>IFERROR(IF('LT Panel Feeder Readings'!BG61="","",IF('LT Panel Feeder Readings'!BG61="",0,'LT Panel Feeder Readings'!BG61)+IF('LT Panel Feeder Readings'!BJ61="",0,'LT Panel Feeder Readings'!BJ61)),"")</f>
        <v>4402</v>
      </c>
      <c r="E60" s="22">
        <f t="shared" si="0"/>
        <v>12012</v>
      </c>
      <c r="F60" s="23">
        <f>IFERROR(IF('Fuel Status'!E62="","",IF('Fuel Status'!E62="",0,'Fuel Status'!E62)+IF('Fuel Status'!J62="",0,'Fuel Status'!J62)+IF('Fuel Status'!O62="",0,'Fuel Status'!O62)),"")</f>
        <v>0</v>
      </c>
      <c r="G60" s="22">
        <f t="shared" si="2"/>
        <v>189314</v>
      </c>
      <c r="H60" s="22">
        <f t="shared" si="3"/>
        <v>4844</v>
      </c>
      <c r="I60" s="22">
        <f t="shared" si="4"/>
        <v>94008</v>
      </c>
      <c r="J60" s="22">
        <f t="shared" si="5"/>
        <v>288166</v>
      </c>
      <c r="K60" s="74">
        <f>(M60*'Site Information'!$B$9)/DAY(EOMONTH(A$3,0))</f>
        <v>12331.323870967741</v>
      </c>
      <c r="L60" s="24">
        <f t="shared" si="6"/>
        <v>332945.74451612902</v>
      </c>
      <c r="M60" s="25" cm="1">
        <f t="array" ref="M60">IF(A60="","",INDEX('Site Information'!$B$26:$B$37,MONTH(A60)))</f>
        <v>0.32</v>
      </c>
      <c r="N60" s="25">
        <f t="shared" si="7"/>
        <v>0.31171348998867404</v>
      </c>
      <c r="O60" s="25">
        <f>J60*M60/L60</f>
        <v>0.27696140142596981</v>
      </c>
      <c r="P60" s="26">
        <f>IFERROR(IF('Raw Water'!U61="","",'Raw Water'!U61),"")</f>
        <v>53</v>
      </c>
      <c r="Q60" s="26">
        <f>IFERROR(IF(STP!U61="","",STP!U61),"")</f>
        <v>39</v>
      </c>
      <c r="R60" s="27">
        <f>IFERROR(IF(STP!V61="","",STP!V61),"")</f>
        <v>35</v>
      </c>
      <c r="S60" s="28">
        <f t="shared" si="1"/>
        <v>53</v>
      </c>
      <c r="T60" s="29"/>
    </row>
    <row r="61" spans="1:20" ht="18" customHeight="1" x14ac:dyDescent="0.35">
      <c r="A61" s="68">
        <v>46081</v>
      </c>
      <c r="B61" s="21">
        <f>IFERROR(IF('LT Panel Feeder Readings'!E62="","",'LT Panel Feeder Readings'!E62),"")</f>
        <v>7856</v>
      </c>
      <c r="C61" s="21">
        <f>IFERROR(IF('LT Panel Feeder Readings'!W62="","",IF('LT Panel Feeder Readings'!W62="",0,'LT Panel Feeder Readings'!W62)+IF('LT Panel Feeder Readings'!Z62="",0,'LT Panel Feeder Readings'!Z62)),"")</f>
        <v>0</v>
      </c>
      <c r="D61" s="21">
        <f>IFERROR(IF('LT Panel Feeder Readings'!BG62="","",IF('LT Panel Feeder Readings'!BG62="",0,'LT Panel Feeder Readings'!BG62)+IF('LT Panel Feeder Readings'!BJ62="",0,'LT Panel Feeder Readings'!BJ62)),"")</f>
        <v>4241</v>
      </c>
      <c r="E61" s="22">
        <f t="shared" si="0"/>
        <v>12097</v>
      </c>
      <c r="F61" s="23">
        <f>IFERROR(IF('Fuel Status'!E63="","",IF('Fuel Status'!E63="",0,'Fuel Status'!E63)+IF('Fuel Status'!J63="",0,'Fuel Status'!J63)+IF('Fuel Status'!O63="",0,'Fuel Status'!O63)),"")</f>
        <v>0</v>
      </c>
      <c r="G61" s="22">
        <f t="shared" si="2"/>
        <v>197170</v>
      </c>
      <c r="H61" s="22">
        <f t="shared" si="3"/>
        <v>4844</v>
      </c>
      <c r="I61" s="22">
        <f t="shared" si="4"/>
        <v>98249</v>
      </c>
      <c r="J61" s="22">
        <f t="shared" si="5"/>
        <v>300263</v>
      </c>
      <c r="K61" s="74">
        <f>(M61*'Site Information'!$B$9)/DAY(EOMONTH(A$3,0))</f>
        <v>12331.323870967741</v>
      </c>
      <c r="L61" s="24">
        <f t="shared" si="6"/>
        <v>345277.06838709675</v>
      </c>
      <c r="M61" s="25" cm="1">
        <f t="array" ref="M61">IF(A61="","",INDEX('Site Information'!$B$26:$B$37,MONTH(A61)))</f>
        <v>0.32</v>
      </c>
      <c r="N61" s="25">
        <f t="shared" si="7"/>
        <v>0.31391925477797117</v>
      </c>
      <c r="O61" s="25">
        <f>J61*M61/L61</f>
        <v>0.27828132475996992</v>
      </c>
      <c r="P61" s="26">
        <f>IFERROR(IF('Raw Water'!U62="","",'Raw Water'!U62),"")</f>
        <v>9</v>
      </c>
      <c r="Q61" s="26">
        <f>IFERROR(IF(STP!U62="","",STP!U62),"")</f>
        <v>50</v>
      </c>
      <c r="R61" s="27">
        <f>IFERROR(IF(STP!V62="","",STP!V62),"")</f>
        <v>46</v>
      </c>
      <c r="S61" s="28">
        <f t="shared" si="1"/>
        <v>9</v>
      </c>
      <c r="T61" s="29"/>
    </row>
    <row r="62" spans="1:20" ht="18" customHeight="1" x14ac:dyDescent="0.35">
      <c r="A62" s="68">
        <v>46082</v>
      </c>
      <c r="B62" s="21">
        <f>IFERROR(IF('LT Panel Feeder Readings'!E63="","",'LT Panel Feeder Readings'!E63),"")</f>
        <v>7951</v>
      </c>
      <c r="C62" s="21">
        <f>IFERROR(IF('LT Panel Feeder Readings'!W63="","",IF('LT Panel Feeder Readings'!W63="",0,'LT Panel Feeder Readings'!W63)+IF('LT Panel Feeder Readings'!Z63="",0,'LT Panel Feeder Readings'!Z63)),"")</f>
        <v>0</v>
      </c>
      <c r="D62" s="21">
        <f>IFERROR(IF('LT Panel Feeder Readings'!BG63="","",IF('LT Panel Feeder Readings'!BG63="",0,'LT Panel Feeder Readings'!BG63)+IF('LT Panel Feeder Readings'!BJ63="",0,'LT Panel Feeder Readings'!BJ63)),"")</f>
        <v>4336</v>
      </c>
      <c r="E62" s="22">
        <f t="shared" si="0"/>
        <v>12287</v>
      </c>
      <c r="F62" s="23">
        <f>IFERROR(IF('Fuel Status'!E64="","",IF('Fuel Status'!E64="",0,'Fuel Status'!E64)+IF('Fuel Status'!J64="",0,'Fuel Status'!J64)+IF('Fuel Status'!O64="",0,'Fuel Status'!O64)),"")</f>
        <v>570</v>
      </c>
      <c r="G62" s="22">
        <f t="shared" si="2"/>
        <v>7951</v>
      </c>
      <c r="H62" s="22">
        <f t="shared" si="3"/>
        <v>0</v>
      </c>
      <c r="I62" s="22">
        <f t="shared" si="4"/>
        <v>4336</v>
      </c>
      <c r="J62" s="22">
        <f t="shared" si="5"/>
        <v>12287</v>
      </c>
      <c r="K62" s="74">
        <f>(M62*'Site Information'!$B$9)/DAY(EOMONTH(A$3,0))</f>
        <v>17726.278064516129</v>
      </c>
      <c r="L62" s="24">
        <f t="shared" si="6"/>
        <v>17726.278064516129</v>
      </c>
      <c r="M62" s="25" cm="1">
        <f t="array" ref="M62">IF(A62="","",INDEX('Site Information'!$B$26:$B$37,MONTH(A62)))</f>
        <v>0.46</v>
      </c>
      <c r="N62" s="25">
        <f t="shared" si="7"/>
        <v>0.31884978783640006</v>
      </c>
      <c r="O62" s="25">
        <f>J62*M62/L62</f>
        <v>0.31884978783640006</v>
      </c>
      <c r="P62" s="26">
        <f>IFERROR(IF('Raw Water'!U63="","",'Raw Water'!U63),"")</f>
        <v>52</v>
      </c>
      <c r="Q62" s="26">
        <f>IFERROR(IF(STP!U63="","",STP!U63),"")</f>
        <v>41</v>
      </c>
      <c r="R62" s="27">
        <f>IFERROR(IF(STP!V63="","",STP!V63),"")</f>
        <v>37</v>
      </c>
      <c r="S62" s="28">
        <f t="shared" si="1"/>
        <v>52</v>
      </c>
      <c r="T62" s="29"/>
    </row>
    <row r="63" spans="1:20" ht="18" customHeight="1" x14ac:dyDescent="0.35">
      <c r="A63" s="68">
        <v>46083</v>
      </c>
      <c r="B63" s="21">
        <f>IFERROR(IF('LT Panel Feeder Readings'!E64="","",'LT Panel Feeder Readings'!E64),"")</f>
        <v>6706</v>
      </c>
      <c r="C63" s="21">
        <f>IFERROR(IF('LT Panel Feeder Readings'!W64="","",IF('LT Panel Feeder Readings'!W64="",0,'LT Panel Feeder Readings'!W64)+IF('LT Panel Feeder Readings'!Z64="",0,'LT Panel Feeder Readings'!Z64)),"")</f>
        <v>1248</v>
      </c>
      <c r="D63" s="21">
        <f>IFERROR(IF('LT Panel Feeder Readings'!BG64="","",IF('LT Panel Feeder Readings'!BG64="",0,'LT Panel Feeder Readings'!BG64)+IF('LT Panel Feeder Readings'!BJ64="",0,'LT Panel Feeder Readings'!BJ64)),"")</f>
        <v>4492</v>
      </c>
      <c r="E63" s="22">
        <f t="shared" si="0"/>
        <v>12446</v>
      </c>
      <c r="F63" s="23">
        <f>IFERROR(IF('Fuel Status'!E65="","",IF('Fuel Status'!E65="",0,'Fuel Status'!E65)+IF('Fuel Status'!J65="",0,'Fuel Status'!J65)+IF('Fuel Status'!O65="",0,'Fuel Status'!O65)),"")</f>
        <v>0</v>
      </c>
      <c r="G63" s="22">
        <f t="shared" si="2"/>
        <v>14657</v>
      </c>
      <c r="H63" s="22">
        <f t="shared" si="3"/>
        <v>1248</v>
      </c>
      <c r="I63" s="22">
        <f t="shared" si="4"/>
        <v>8828</v>
      </c>
      <c r="J63" s="22">
        <f t="shared" si="5"/>
        <v>24733</v>
      </c>
      <c r="K63" s="74">
        <f>(M63*'Site Information'!$B$9)/DAY(EOMONTH(A$3,0))</f>
        <v>17726.278064516129</v>
      </c>
      <c r="L63" s="24">
        <f t="shared" si="6"/>
        <v>35452.556129032258</v>
      </c>
      <c r="M63" s="25" cm="1">
        <f t="array" ref="M63">IF(A63="","",INDEX('Site Information'!$B$26:$B$37,MONTH(A63)))</f>
        <v>0.46</v>
      </c>
      <c r="N63" s="25">
        <f t="shared" si="7"/>
        <v>0.32297586550108531</v>
      </c>
      <c r="O63" s="25">
        <f>J63*M63/L63</f>
        <v>0.32091282666874271</v>
      </c>
      <c r="P63" s="26">
        <f>IFERROR(IF('Raw Water'!U64="","",'Raw Water'!U64),"")</f>
        <v>25</v>
      </c>
      <c r="Q63" s="26">
        <f>IFERROR(IF(STP!U64="","",STP!U64),"")</f>
        <v>40</v>
      </c>
      <c r="R63" s="27">
        <f>IFERROR(IF(STP!V64="","",STP!V64),"")</f>
        <v>35</v>
      </c>
      <c r="S63" s="28">
        <f t="shared" si="1"/>
        <v>25</v>
      </c>
      <c r="T63" s="29"/>
    </row>
    <row r="64" spans="1:20" ht="18" customHeight="1" x14ac:dyDescent="0.35">
      <c r="A64" s="68">
        <v>46084</v>
      </c>
      <c r="B64" s="21">
        <f>IFERROR(IF('LT Panel Feeder Readings'!E65="","",'LT Panel Feeder Readings'!E65),"")</f>
        <v>8247</v>
      </c>
      <c r="C64" s="21">
        <f>IFERROR(IF('LT Panel Feeder Readings'!W65="","",IF('LT Panel Feeder Readings'!W65="",0,'LT Panel Feeder Readings'!W65)+IF('LT Panel Feeder Readings'!Z65="",0,'LT Panel Feeder Readings'!Z65)),"")</f>
        <v>0</v>
      </c>
      <c r="D64" s="21">
        <f>IFERROR(IF('LT Panel Feeder Readings'!BG65="","",IF('LT Panel Feeder Readings'!BG65="",0,'LT Panel Feeder Readings'!BG65)+IF('LT Panel Feeder Readings'!BJ65="",0,'LT Panel Feeder Readings'!BJ65)),"")</f>
        <v>4649</v>
      </c>
      <c r="E64" s="22">
        <f t="shared" si="0"/>
        <v>12896</v>
      </c>
      <c r="F64" s="23">
        <f>IFERROR(IF('Fuel Status'!E66="","",IF('Fuel Status'!E66="",0,'Fuel Status'!E66)+IF('Fuel Status'!J66="",0,'Fuel Status'!J66)+IF('Fuel Status'!O66="",0,'Fuel Status'!O66)),"")</f>
        <v>0</v>
      </c>
      <c r="G64" s="22">
        <f t="shared" si="2"/>
        <v>22904</v>
      </c>
      <c r="H64" s="22">
        <f t="shared" si="3"/>
        <v>1248</v>
      </c>
      <c r="I64" s="22">
        <f t="shared" si="4"/>
        <v>13477</v>
      </c>
      <c r="J64" s="22">
        <f t="shared" si="5"/>
        <v>37629</v>
      </c>
      <c r="K64" s="74">
        <f>(M64*'Site Information'!$B$9)/DAY(EOMONTH(A$3,0))</f>
        <v>17726.278064516129</v>
      </c>
      <c r="L64" s="24">
        <f t="shared" si="6"/>
        <v>53178.834193548391</v>
      </c>
      <c r="M64" s="25" cm="1">
        <f t="array" ref="M64">IF(A64="","",INDEX('Site Information'!$B$26:$B$37,MONTH(A64)))</f>
        <v>0.46</v>
      </c>
      <c r="N64" s="25">
        <f t="shared" si="7"/>
        <v>0.33465344379736428</v>
      </c>
      <c r="O64" s="25">
        <f>J64*M64/L64</f>
        <v>0.3254930323782832</v>
      </c>
      <c r="P64" s="26">
        <f>IFERROR(IF('Raw Water'!U65="","",'Raw Water'!U65),"")</f>
        <v>26</v>
      </c>
      <c r="Q64" s="26">
        <f>IFERROR(IF(STP!U65="","",STP!U65),"")</f>
        <v>45</v>
      </c>
      <c r="R64" s="27">
        <f>IFERROR(IF(STP!V65="","",STP!V65),"")</f>
        <v>38</v>
      </c>
      <c r="S64" s="28">
        <f t="shared" si="1"/>
        <v>26</v>
      </c>
      <c r="T64" s="29"/>
    </row>
    <row r="65" spans="1:20" ht="18" customHeight="1" x14ac:dyDescent="0.35">
      <c r="A65" s="68">
        <v>46085</v>
      </c>
      <c r="B65" s="21">
        <f>IFERROR(IF('LT Panel Feeder Readings'!E66="","",'LT Panel Feeder Readings'!E66),"")</f>
        <v>4976</v>
      </c>
      <c r="C65" s="21">
        <f>IFERROR(IF('LT Panel Feeder Readings'!W66="","",IF('LT Panel Feeder Readings'!W66="",0,'LT Panel Feeder Readings'!W66)+IF('LT Panel Feeder Readings'!Z66="",0,'LT Panel Feeder Readings'!Z66)),"")</f>
        <v>0</v>
      </c>
      <c r="D65" s="21">
        <f>IFERROR(IF('LT Panel Feeder Readings'!BG66="","",IF('LT Panel Feeder Readings'!BG66="",0,'LT Panel Feeder Readings'!BG66)+IF('LT Panel Feeder Readings'!BJ66="",0,'LT Panel Feeder Readings'!BJ66)),"")</f>
        <v>2073</v>
      </c>
      <c r="E65" s="22">
        <f t="shared" si="0"/>
        <v>7049</v>
      </c>
      <c r="F65" s="23">
        <f>IFERROR(IF('Fuel Status'!E67="","",IF('Fuel Status'!E67="",0,'Fuel Status'!E67)+IF('Fuel Status'!J67="",0,'Fuel Status'!J67)+IF('Fuel Status'!O67="",0,'Fuel Status'!O67)),"")</f>
        <v>40</v>
      </c>
      <c r="G65" s="22">
        <f t="shared" si="2"/>
        <v>27880</v>
      </c>
      <c r="H65" s="22">
        <f t="shared" si="3"/>
        <v>1248</v>
      </c>
      <c r="I65" s="22">
        <f t="shared" si="4"/>
        <v>15550</v>
      </c>
      <c r="J65" s="22">
        <f t="shared" si="5"/>
        <v>44678</v>
      </c>
      <c r="K65" s="74">
        <f>(M65*'Site Information'!$B$9)/DAY(EOMONTH(A$3,0))</f>
        <v>17726.278064516129</v>
      </c>
      <c r="L65" s="24">
        <f t="shared" si="6"/>
        <v>70905.112258064517</v>
      </c>
      <c r="M65" s="25" cm="1">
        <f t="array" ref="M65">IF(A65="","",INDEX('Site Information'!$B$26:$B$37,MONTH(A65)))</f>
        <v>0.46</v>
      </c>
      <c r="N65" s="25">
        <f t="shared" si="7"/>
        <v>0.18292277646771254</v>
      </c>
      <c r="O65" s="25">
        <f>J65*M65/L65</f>
        <v>0.28985046840064055</v>
      </c>
      <c r="P65" s="26">
        <f>IFERROR(IF('Raw Water'!U66="","",'Raw Water'!U66),"")</f>
        <v>0</v>
      </c>
      <c r="Q65" s="26">
        <f>IFERROR(IF(STP!U66="","",STP!U66),"")</f>
        <v>0</v>
      </c>
      <c r="R65" s="27">
        <f>IFERROR(IF(STP!V66="","",STP!V66),"")</f>
        <v>0</v>
      </c>
      <c r="S65" s="28">
        <f t="shared" si="1"/>
        <v>0</v>
      </c>
      <c r="T65" s="29"/>
    </row>
    <row r="66" spans="1:20" ht="18" customHeight="1" x14ac:dyDescent="0.35">
      <c r="A66" s="68">
        <v>46086</v>
      </c>
      <c r="B66" s="21">
        <f>IFERROR(IF('LT Panel Feeder Readings'!E67="","",'LT Panel Feeder Readings'!E67),"")</f>
        <v>7923</v>
      </c>
      <c r="C66" s="21">
        <f>IFERROR(IF('LT Panel Feeder Readings'!W67="","",IF('LT Panel Feeder Readings'!W67="",0,'LT Panel Feeder Readings'!W67)+IF('LT Panel Feeder Readings'!Z67="",0,'LT Panel Feeder Readings'!Z67)),"")</f>
        <v>79</v>
      </c>
      <c r="D66" s="21">
        <f>IFERROR(IF('LT Panel Feeder Readings'!BG67="","",IF('LT Panel Feeder Readings'!BG67="",0,'LT Panel Feeder Readings'!BG67)+IF('LT Panel Feeder Readings'!BJ67="",0,'LT Panel Feeder Readings'!BJ67)),"")</f>
        <v>4675</v>
      </c>
      <c r="E66" s="22">
        <f t="shared" ref="E66:E129" si="8">IF(B66="","",B66+IF(C66="",0,C66)+IF(D66="",0,D66))</f>
        <v>12677</v>
      </c>
      <c r="F66" s="23">
        <f>IFERROR(IF('Fuel Status'!E68="","",IF('Fuel Status'!E68="",0,'Fuel Status'!E68)+IF('Fuel Status'!J68="",0,'Fuel Status'!J68)+IF('Fuel Status'!O68="",0,'Fuel Status'!O68)),"")</f>
        <v>50</v>
      </c>
      <c r="G66" s="22">
        <f t="shared" si="2"/>
        <v>35803</v>
      </c>
      <c r="H66" s="22">
        <f t="shared" si="3"/>
        <v>1327</v>
      </c>
      <c r="I66" s="22">
        <f t="shared" si="4"/>
        <v>20225</v>
      </c>
      <c r="J66" s="22">
        <f t="shared" si="5"/>
        <v>57355</v>
      </c>
      <c r="K66" s="74">
        <f>(M66*'Site Information'!$B$9)/DAY(EOMONTH(A$3,0))</f>
        <v>17726.278064516129</v>
      </c>
      <c r="L66" s="24">
        <f t="shared" si="6"/>
        <v>88631.390322580643</v>
      </c>
      <c r="M66" s="25" cm="1">
        <f t="array" ref="M66">IF(A66="","",INDEX('Site Information'!$B$26:$B$37,MONTH(A66)))</f>
        <v>0.46</v>
      </c>
      <c r="N66" s="25">
        <f t="shared" si="7"/>
        <v>0.32897035569317518</v>
      </c>
      <c r="O66" s="25">
        <f>J66*M66/L66</f>
        <v>0.29767444585914754</v>
      </c>
      <c r="P66" s="26">
        <f>IFERROR(IF('Raw Water'!U67="","",'Raw Water'!U67),"")</f>
        <v>40</v>
      </c>
      <c r="Q66" s="26">
        <f>IFERROR(IF(STP!U67="","",STP!U67),"")</f>
        <v>50</v>
      </c>
      <c r="R66" s="27">
        <f>IFERROR(IF(STP!V67="","",STP!V67),"")</f>
        <v>44</v>
      </c>
      <c r="S66" s="28">
        <f t="shared" ref="S66:S129" si="9">IF(P66="","",P66)</f>
        <v>40</v>
      </c>
      <c r="T66" s="29"/>
    </row>
    <row r="67" spans="1:20" ht="18" customHeight="1" x14ac:dyDescent="0.35">
      <c r="A67" s="68">
        <v>46087</v>
      </c>
      <c r="B67" s="21">
        <f>IFERROR(IF('LT Panel Feeder Readings'!E68="","",'LT Panel Feeder Readings'!E68),"")</f>
        <v>17211</v>
      </c>
      <c r="C67" s="21">
        <f>IFERROR(IF('LT Panel Feeder Readings'!W68="","",IF('LT Panel Feeder Readings'!W68="",0,'LT Panel Feeder Readings'!W68)+IF('LT Panel Feeder Readings'!Z68="",0,'LT Panel Feeder Readings'!Z68)),"")</f>
        <v>144</v>
      </c>
      <c r="D67" s="21">
        <f>IFERROR(IF('LT Panel Feeder Readings'!BG68="","",IF('LT Panel Feeder Readings'!BG68="",0,'LT Panel Feeder Readings'!BG68)+IF('LT Panel Feeder Readings'!BJ68="",0,'LT Panel Feeder Readings'!BJ68)),"")</f>
        <v>2209</v>
      </c>
      <c r="E67" s="22">
        <f t="shared" si="8"/>
        <v>19564</v>
      </c>
      <c r="F67" s="23">
        <f>IFERROR(IF('Fuel Status'!E69="","",IF('Fuel Status'!E69="",0,'Fuel Status'!E69)+IF('Fuel Status'!J69="",0,'Fuel Status'!J69)+IF('Fuel Status'!O69="",0,'Fuel Status'!O69)),"")</f>
        <v>60</v>
      </c>
      <c r="G67" s="22">
        <f t="shared" ref="G67:G130" si="10">IF(B67="","",IF(MONTH(A67)&lt;&gt;MONTH(A66),B67,G66+B67))</f>
        <v>53014</v>
      </c>
      <c r="H67" s="22">
        <f t="shared" ref="H67:H130" si="11">IF(C67="","",IF(MONTH(A67)&lt;&gt;MONTH(A66),C67,H66+C67))</f>
        <v>1471</v>
      </c>
      <c r="I67" s="22">
        <f t="shared" ref="I67:I130" si="12">IF(D67="","",IF(MONTH(A67)&lt;&gt;MONTH(A66),D67,I66+D67))</f>
        <v>22434</v>
      </c>
      <c r="J67" s="22">
        <f t="shared" ref="J67:J130" si="13">IF(E67="","",IF(MONTH(A67)&lt;&gt;MONTH(A66),E67,J66+E67))</f>
        <v>76919</v>
      </c>
      <c r="K67" s="74">
        <f>(M67*'Site Information'!$B$9)/DAY(EOMONTH(A$3,0))</f>
        <v>17726.278064516129</v>
      </c>
      <c r="L67" s="24">
        <f t="shared" ref="L67:L130" si="14">IF(K67="","",IF(MONTH(A67)&lt;&gt;MONTH(A66),K67,L66+K67))</f>
        <v>106357.66838709677</v>
      </c>
      <c r="M67" s="25" cm="1">
        <f t="array" ref="M67">IF(A67="","",INDEX('Site Information'!$B$26:$B$37,MONTH(A67)))</f>
        <v>0.46</v>
      </c>
      <c r="N67" s="25">
        <f t="shared" si="7"/>
        <v>0.50768920397422734</v>
      </c>
      <c r="O67" s="25">
        <f>J67*M67/L67</f>
        <v>0.33267690554499413</v>
      </c>
      <c r="P67" s="26">
        <f>IFERROR(IF('Raw Water'!U68="","",'Raw Water'!U68),"")</f>
        <v>38</v>
      </c>
      <c r="Q67" s="26">
        <f>IFERROR(IF(STP!U68="","",STP!U68),"")</f>
        <v>38</v>
      </c>
      <c r="R67" s="27">
        <f>IFERROR(IF(STP!V68="","",STP!V68),"")</f>
        <v>32</v>
      </c>
      <c r="S67" s="28">
        <f t="shared" si="9"/>
        <v>38</v>
      </c>
      <c r="T67" s="29"/>
    </row>
    <row r="68" spans="1:20" ht="18" customHeight="1" x14ac:dyDescent="0.35">
      <c r="A68" s="68">
        <v>46088</v>
      </c>
      <c r="B68" s="21">
        <f>IFERROR(IF('LT Panel Feeder Readings'!E69="","",'LT Panel Feeder Readings'!E69),"")</f>
        <v>16115</v>
      </c>
      <c r="C68" s="21">
        <f>IFERROR(IF('LT Panel Feeder Readings'!W69="","",IF('LT Panel Feeder Readings'!W69="",0,'LT Panel Feeder Readings'!W69)+IF('LT Panel Feeder Readings'!Z69="",0,'LT Panel Feeder Readings'!Z69)),"")</f>
        <v>138</v>
      </c>
      <c r="D68" s="21">
        <f>IFERROR(IF('LT Panel Feeder Readings'!BG69="","",IF('LT Panel Feeder Readings'!BG69="",0,'LT Panel Feeder Readings'!BG69)+IF('LT Panel Feeder Readings'!BJ69="",0,'LT Panel Feeder Readings'!BJ69)),"")</f>
        <v>3042</v>
      </c>
      <c r="E68" s="22">
        <f t="shared" si="8"/>
        <v>19295</v>
      </c>
      <c r="F68" s="23">
        <f>IFERROR(IF('Fuel Status'!E70="","",IF('Fuel Status'!E70="",0,'Fuel Status'!E70)+IF('Fuel Status'!J70="",0,'Fuel Status'!J70)+IF('Fuel Status'!O70="",0,'Fuel Status'!O70)),"")</f>
        <v>0</v>
      </c>
      <c r="G68" s="22">
        <f t="shared" si="10"/>
        <v>69129</v>
      </c>
      <c r="H68" s="22">
        <f t="shared" si="11"/>
        <v>1609</v>
      </c>
      <c r="I68" s="22">
        <f t="shared" si="12"/>
        <v>25476</v>
      </c>
      <c r="J68" s="22">
        <f t="shared" si="13"/>
        <v>96214</v>
      </c>
      <c r="K68" s="74">
        <f>(M68*'Site Information'!$B$9)/DAY(EOMONTH(A$3,0))</f>
        <v>17726.278064516129</v>
      </c>
      <c r="L68" s="24">
        <f t="shared" si="14"/>
        <v>124083.94645161289</v>
      </c>
      <c r="M68" s="25" cm="1">
        <f t="array" ref="M68">IF(A68="","",INDEX('Site Information'!$B$26:$B$37,MONTH(A68)))</f>
        <v>0.46</v>
      </c>
      <c r="N68" s="25">
        <f t="shared" ref="N68:N131" si="15">E68*M68/K68</f>
        <v>0.50070860717045163</v>
      </c>
      <c r="O68" s="25">
        <f>J68*M68/L68</f>
        <v>0.35668143434863092</v>
      </c>
      <c r="P68" s="26">
        <f>IFERROR(IF('Raw Water'!U69="","",'Raw Water'!U69),"")</f>
        <v>24</v>
      </c>
      <c r="Q68" s="26">
        <f>IFERROR(IF(STP!U69="","",STP!U69),"")</f>
        <v>40</v>
      </c>
      <c r="R68" s="27">
        <f>IFERROR(IF(STP!V69="","",STP!V69),"")</f>
        <v>34</v>
      </c>
      <c r="S68" s="28">
        <f t="shared" si="9"/>
        <v>24</v>
      </c>
      <c r="T68" s="29"/>
    </row>
    <row r="69" spans="1:20" ht="18" customHeight="1" x14ac:dyDescent="0.35">
      <c r="A69" s="68">
        <v>46089</v>
      </c>
      <c r="B69" s="21">
        <f>IFERROR(IF('LT Panel Feeder Readings'!E70="","",'LT Panel Feeder Readings'!E70),"")</f>
        <v>14728</v>
      </c>
      <c r="C69" s="21">
        <f>IFERROR(IF('LT Panel Feeder Readings'!W70="","",IF('LT Panel Feeder Readings'!W70="",0,'LT Panel Feeder Readings'!W70)+IF('LT Panel Feeder Readings'!Z70="",0,'LT Panel Feeder Readings'!Z70)),"")</f>
        <v>0</v>
      </c>
      <c r="D69" s="21">
        <f>IFERROR(IF('LT Panel Feeder Readings'!BG70="","",IF('LT Panel Feeder Readings'!BG70="",0,'LT Panel Feeder Readings'!BG70)+IF('LT Panel Feeder Readings'!BJ70="",0,'LT Panel Feeder Readings'!BJ70)),"")</f>
        <v>4953</v>
      </c>
      <c r="E69" s="22">
        <f t="shared" si="8"/>
        <v>19681</v>
      </c>
      <c r="F69" s="23">
        <f>IFERROR(IF('Fuel Status'!E71="","",IF('Fuel Status'!E71="",0,'Fuel Status'!E71)+IF('Fuel Status'!J71="",0,'Fuel Status'!J71)+IF('Fuel Status'!O71="",0,'Fuel Status'!O71)),"")</f>
        <v>0</v>
      </c>
      <c r="G69" s="22">
        <f t="shared" si="10"/>
        <v>83857</v>
      </c>
      <c r="H69" s="22">
        <f t="shared" si="11"/>
        <v>1609</v>
      </c>
      <c r="I69" s="22">
        <f t="shared" si="12"/>
        <v>30429</v>
      </c>
      <c r="J69" s="22">
        <f t="shared" si="13"/>
        <v>115895</v>
      </c>
      <c r="K69" s="74">
        <f>(M69*'Site Information'!$B$9)/DAY(EOMONTH(A$3,0))</f>
        <v>17726.278064516129</v>
      </c>
      <c r="L69" s="24">
        <f t="shared" si="14"/>
        <v>141810.22451612903</v>
      </c>
      <c r="M69" s="25" cm="1">
        <f t="array" ref="M69">IF(A69="","",INDEX('Site Information'!$B$26:$B$37,MONTH(A69)))</f>
        <v>0.46</v>
      </c>
      <c r="N69" s="25">
        <f t="shared" si="15"/>
        <v>0.51072537433125986</v>
      </c>
      <c r="O69" s="25">
        <f>J69*M69/L69</f>
        <v>0.37593692684645952</v>
      </c>
      <c r="P69" s="26">
        <f>IFERROR(IF('Raw Water'!U70="","",'Raw Water'!U70),"")</f>
        <v>37</v>
      </c>
      <c r="Q69" s="26">
        <f>IFERROR(IF(STP!U70="","",STP!U70),"")</f>
        <v>40</v>
      </c>
      <c r="R69" s="27">
        <f>IFERROR(IF(STP!V70="","",STP!V70),"")</f>
        <v>32</v>
      </c>
      <c r="S69" s="28">
        <f t="shared" si="9"/>
        <v>37</v>
      </c>
      <c r="T69" s="29"/>
    </row>
    <row r="70" spans="1:20" ht="18" customHeight="1" x14ac:dyDescent="0.35">
      <c r="A70" s="68">
        <v>46090</v>
      </c>
      <c r="B70" s="21">
        <f>IFERROR(IF('LT Panel Feeder Readings'!E71="","",'LT Panel Feeder Readings'!E71),"")</f>
        <v>14327</v>
      </c>
      <c r="C70" s="21">
        <f>IFERROR(IF('LT Panel Feeder Readings'!W71="","",IF('LT Panel Feeder Readings'!W71="",0,'LT Panel Feeder Readings'!W71)+IF('LT Panel Feeder Readings'!Z71="",0,'LT Panel Feeder Readings'!Z71)),"")</f>
        <v>0</v>
      </c>
      <c r="D70" s="21">
        <f>IFERROR(IF('LT Panel Feeder Readings'!BG71="","",IF('LT Panel Feeder Readings'!BG71="",0,'LT Panel Feeder Readings'!BG71)+IF('LT Panel Feeder Readings'!BJ71="",0,'LT Panel Feeder Readings'!BJ71)),"")</f>
        <v>5308</v>
      </c>
      <c r="E70" s="22">
        <f t="shared" si="8"/>
        <v>19635</v>
      </c>
      <c r="F70" s="23">
        <f>IFERROR(IF('Fuel Status'!E72="","",IF('Fuel Status'!E72="",0,'Fuel Status'!E72)+IF('Fuel Status'!J72="",0,'Fuel Status'!J72)+IF('Fuel Status'!O72="",0,'Fuel Status'!O72)),"")</f>
        <v>280</v>
      </c>
      <c r="G70" s="22">
        <f t="shared" si="10"/>
        <v>98184</v>
      </c>
      <c r="H70" s="22">
        <f t="shared" si="11"/>
        <v>1609</v>
      </c>
      <c r="I70" s="22">
        <f t="shared" si="12"/>
        <v>35737</v>
      </c>
      <c r="J70" s="22">
        <f t="shared" si="13"/>
        <v>135530</v>
      </c>
      <c r="K70" s="74">
        <f>(M70*'Site Information'!$B$9)/DAY(EOMONTH(A$3,0))</f>
        <v>17726.278064516129</v>
      </c>
      <c r="L70" s="24">
        <f t="shared" si="14"/>
        <v>159536.50258064517</v>
      </c>
      <c r="M70" s="25" cm="1">
        <f t="array" ref="M70">IF(A70="","",INDEX('Site Information'!$B$26:$B$37,MONTH(A70)))</f>
        <v>0.46</v>
      </c>
      <c r="N70" s="25">
        <f t="shared" si="15"/>
        <v>0.50953166632764024</v>
      </c>
      <c r="O70" s="25">
        <f>J70*M70/L70</f>
        <v>0.39078078678881289</v>
      </c>
      <c r="P70" s="26">
        <f>IFERROR(IF('Raw Water'!U71="","",'Raw Water'!U71),"")</f>
        <v>20</v>
      </c>
      <c r="Q70" s="26">
        <f>IFERROR(IF(STP!U71="","",STP!U71),"")</f>
        <v>47</v>
      </c>
      <c r="R70" s="27">
        <f>IFERROR(IF(STP!V71="","",STP!V71),"")</f>
        <v>40</v>
      </c>
      <c r="S70" s="28">
        <f t="shared" si="9"/>
        <v>20</v>
      </c>
      <c r="T70" s="29"/>
    </row>
    <row r="71" spans="1:20" ht="18" customHeight="1" x14ac:dyDescent="0.35">
      <c r="A71" s="68">
        <v>46091</v>
      </c>
      <c r="B71" s="21">
        <f>IFERROR(IF('LT Panel Feeder Readings'!E72="","",'LT Panel Feeder Readings'!E72),"")</f>
        <v>15738</v>
      </c>
      <c r="C71" s="21">
        <f>IFERROR(IF('LT Panel Feeder Readings'!W72="","",IF('LT Panel Feeder Readings'!W72="",0,'LT Panel Feeder Readings'!W72)+IF('LT Panel Feeder Readings'!Z72="",0,'LT Panel Feeder Readings'!Z72)),"")</f>
        <v>597</v>
      </c>
      <c r="D71" s="21">
        <f>IFERROR(IF('LT Panel Feeder Readings'!BG72="","",IF('LT Panel Feeder Readings'!BG72="",0,'LT Panel Feeder Readings'!BG72)+IF('LT Panel Feeder Readings'!BJ72="",0,'LT Panel Feeder Readings'!BJ72)),"")</f>
        <v>4667</v>
      </c>
      <c r="E71" s="22">
        <f t="shared" si="8"/>
        <v>21002</v>
      </c>
      <c r="F71" s="23">
        <f>IFERROR(IF('Fuel Status'!E73="","",IF('Fuel Status'!E73="",0,'Fuel Status'!E73)+IF('Fuel Status'!J73="",0,'Fuel Status'!J73)+IF('Fuel Status'!O73="",0,'Fuel Status'!O73)),"")</f>
        <v>120</v>
      </c>
      <c r="G71" s="22">
        <f t="shared" si="10"/>
        <v>113922</v>
      </c>
      <c r="H71" s="22">
        <f t="shared" si="11"/>
        <v>2206</v>
      </c>
      <c r="I71" s="22">
        <f t="shared" si="12"/>
        <v>40404</v>
      </c>
      <c r="J71" s="22">
        <f t="shared" si="13"/>
        <v>156532</v>
      </c>
      <c r="K71" s="74">
        <f>(M71*'Site Information'!$B$9)/DAY(EOMONTH(A$3,0))</f>
        <v>17726.278064516129</v>
      </c>
      <c r="L71" s="24">
        <f t="shared" si="14"/>
        <v>177262.78064516131</v>
      </c>
      <c r="M71" s="25" cm="1">
        <f t="array" ref="M71">IF(A71="","",INDEX('Site Information'!$B$26:$B$37,MONTH(A71)))</f>
        <v>0.46</v>
      </c>
      <c r="N71" s="25">
        <f t="shared" si="15"/>
        <v>0.5450055541743366</v>
      </c>
      <c r="O71" s="25">
        <f>J71*M71/L71</f>
        <v>0.40620326352736524</v>
      </c>
      <c r="P71" s="26">
        <f>IFERROR(IF('Raw Water'!U72="","",'Raw Water'!U72),"")</f>
        <v>34</v>
      </c>
      <c r="Q71" s="26">
        <f>IFERROR(IF(STP!U72="","",STP!U72),"")</f>
        <v>45</v>
      </c>
      <c r="R71" s="27">
        <f>IFERROR(IF(STP!V72="","",STP!V72),"")</f>
        <v>40</v>
      </c>
      <c r="S71" s="28">
        <f t="shared" si="9"/>
        <v>34</v>
      </c>
      <c r="T71" s="29"/>
    </row>
    <row r="72" spans="1:20" ht="18" customHeight="1" x14ac:dyDescent="0.35">
      <c r="A72" s="68">
        <v>46092</v>
      </c>
      <c r="B72" s="21">
        <f>IFERROR(IF('LT Panel Feeder Readings'!E73="","",'LT Panel Feeder Readings'!E73),"")</f>
        <v>15864</v>
      </c>
      <c r="C72" s="21">
        <f>IFERROR(IF('LT Panel Feeder Readings'!W73="","",IF('LT Panel Feeder Readings'!W73="",0,'LT Panel Feeder Readings'!W73)+IF('LT Panel Feeder Readings'!Z73="",0,'LT Panel Feeder Readings'!Z73)),"")</f>
        <v>155</v>
      </c>
      <c r="D72" s="21">
        <f>IFERROR(IF('LT Panel Feeder Readings'!BG73="","",IF('LT Panel Feeder Readings'!BG73="",0,'LT Panel Feeder Readings'!BG73)+IF('LT Panel Feeder Readings'!BJ73="",0,'LT Panel Feeder Readings'!BJ73)),"")</f>
        <v>4754</v>
      </c>
      <c r="E72" s="22">
        <f t="shared" si="8"/>
        <v>20773</v>
      </c>
      <c r="F72" s="23">
        <f>IFERROR(IF('Fuel Status'!E74="","",IF('Fuel Status'!E74="",0,'Fuel Status'!E74)+IF('Fuel Status'!J74="",0,'Fuel Status'!J74)+IF('Fuel Status'!O74="",0,'Fuel Status'!O74)),"")</f>
        <v>0</v>
      </c>
      <c r="G72" s="22">
        <f t="shared" si="10"/>
        <v>129786</v>
      </c>
      <c r="H72" s="22">
        <f t="shared" si="11"/>
        <v>2361</v>
      </c>
      <c r="I72" s="22">
        <f t="shared" si="12"/>
        <v>45158</v>
      </c>
      <c r="J72" s="22">
        <f t="shared" si="13"/>
        <v>177305</v>
      </c>
      <c r="K72" s="74">
        <f>(M72*'Site Information'!$B$9)/DAY(EOMONTH(A$3,0))</f>
        <v>17726.278064516129</v>
      </c>
      <c r="L72" s="24">
        <f t="shared" si="14"/>
        <v>194989.05870967745</v>
      </c>
      <c r="M72" s="25" cm="1">
        <f t="array" ref="M72">IF(A72="","",INDEX('Site Information'!$B$26:$B$37,MONTH(A72)))</f>
        <v>0.46</v>
      </c>
      <c r="N72" s="25">
        <f t="shared" si="15"/>
        <v>0.53906296433023015</v>
      </c>
      <c r="O72" s="25">
        <f>J72*M72/L72</f>
        <v>0.41828141814580749</v>
      </c>
      <c r="P72" s="26">
        <f>IFERROR(IF('Raw Water'!U73="","",'Raw Water'!U73),"")</f>
        <v>14</v>
      </c>
      <c r="Q72" s="26">
        <f>IFERROR(IF(STP!U73="","",STP!U73),"")</f>
        <v>46</v>
      </c>
      <c r="R72" s="27">
        <f>IFERROR(IF(STP!V73="","",STP!V73),"")</f>
        <v>41</v>
      </c>
      <c r="S72" s="28">
        <f t="shared" si="9"/>
        <v>14</v>
      </c>
      <c r="T72" s="29"/>
    </row>
    <row r="73" spans="1:20" ht="18" customHeight="1" x14ac:dyDescent="0.35">
      <c r="A73" s="68">
        <v>46093</v>
      </c>
      <c r="B73" s="21">
        <f>IFERROR(IF('LT Panel Feeder Readings'!E74="","",'LT Panel Feeder Readings'!E74),"")</f>
        <v>14857</v>
      </c>
      <c r="C73" s="21">
        <f>IFERROR(IF('LT Panel Feeder Readings'!W74="","",IF('LT Panel Feeder Readings'!W74="",0,'LT Panel Feeder Readings'!W74)+IF('LT Panel Feeder Readings'!Z74="",0,'LT Panel Feeder Readings'!Z74)),"")</f>
        <v>0</v>
      </c>
      <c r="D73" s="21">
        <f>IFERROR(IF('LT Panel Feeder Readings'!BG74="","",IF('LT Panel Feeder Readings'!BG74="",0,'LT Panel Feeder Readings'!BG74)+IF('LT Panel Feeder Readings'!BJ74="",0,'LT Panel Feeder Readings'!BJ74)),"")</f>
        <v>5395</v>
      </c>
      <c r="E73" s="22">
        <f t="shared" si="8"/>
        <v>20252</v>
      </c>
      <c r="F73" s="23">
        <f>IFERROR(IF('Fuel Status'!E75="","",IF('Fuel Status'!E75="",0,'Fuel Status'!E75)+IF('Fuel Status'!J75="",0,'Fuel Status'!J75)+IF('Fuel Status'!O75="",0,'Fuel Status'!O75)),"")</f>
        <v>185</v>
      </c>
      <c r="G73" s="22">
        <f t="shared" si="10"/>
        <v>144643</v>
      </c>
      <c r="H73" s="22">
        <f t="shared" si="11"/>
        <v>2361</v>
      </c>
      <c r="I73" s="22">
        <f t="shared" si="12"/>
        <v>50553</v>
      </c>
      <c r="J73" s="22">
        <f t="shared" si="13"/>
        <v>197557</v>
      </c>
      <c r="K73" s="74">
        <f>(M73*'Site Information'!$B$9)/DAY(EOMONTH(A$3,0))</f>
        <v>17726.278064516129</v>
      </c>
      <c r="L73" s="24">
        <f t="shared" si="14"/>
        <v>212715.33677419359</v>
      </c>
      <c r="M73" s="25" cm="1">
        <f t="array" ref="M73">IF(A73="","",INDEX('Site Information'!$B$26:$B$37,MONTH(A73)))</f>
        <v>0.46</v>
      </c>
      <c r="N73" s="25">
        <f t="shared" si="15"/>
        <v>0.52554292368053834</v>
      </c>
      <c r="O73" s="25">
        <f>J73*M73/L73</f>
        <v>0.42721987694036839</v>
      </c>
      <c r="P73" s="26">
        <f>IFERROR(IF('Raw Water'!U74="","",'Raw Water'!U74),"")</f>
        <v>54</v>
      </c>
      <c r="Q73" s="26">
        <f>IFERROR(IF(STP!U74="","",STP!U74),"")</f>
        <v>49</v>
      </c>
      <c r="R73" s="27">
        <f>IFERROR(IF(STP!V74="","",STP!V74),"")</f>
        <v>44</v>
      </c>
      <c r="S73" s="28">
        <f t="shared" si="9"/>
        <v>54</v>
      </c>
      <c r="T73" s="29"/>
    </row>
    <row r="74" spans="1:20" ht="18" customHeight="1" x14ac:dyDescent="0.35">
      <c r="A74" s="68">
        <v>46094</v>
      </c>
      <c r="B74" s="21">
        <f>IFERROR(IF('LT Panel Feeder Readings'!E75="","",'LT Panel Feeder Readings'!E75),"")</f>
        <v>14093</v>
      </c>
      <c r="C74" s="21">
        <f>IFERROR(IF('LT Panel Feeder Readings'!W75="","",IF('LT Panel Feeder Readings'!W75="",0,'LT Panel Feeder Readings'!W75)+IF('LT Panel Feeder Readings'!Z75="",0,'LT Panel Feeder Readings'!Z75)),"")</f>
        <v>456</v>
      </c>
      <c r="D74" s="21">
        <f>IFERROR(IF('LT Panel Feeder Readings'!BG75="","",IF('LT Panel Feeder Readings'!BG75="",0,'LT Panel Feeder Readings'!BG75)+IF('LT Panel Feeder Readings'!BJ75="",0,'LT Panel Feeder Readings'!BJ75)),"")</f>
        <v>5654</v>
      </c>
      <c r="E74" s="22">
        <f t="shared" si="8"/>
        <v>20203</v>
      </c>
      <c r="F74" s="23">
        <f>IFERROR(IF('Fuel Status'!E76="","",IF('Fuel Status'!E76="",0,'Fuel Status'!E76)+IF('Fuel Status'!J76="",0,'Fuel Status'!J76)+IF('Fuel Status'!O76="",0,'Fuel Status'!O76)),"")</f>
        <v>0</v>
      </c>
      <c r="G74" s="22">
        <f t="shared" si="10"/>
        <v>158736</v>
      </c>
      <c r="H74" s="22">
        <f t="shared" si="11"/>
        <v>2817</v>
      </c>
      <c r="I74" s="22">
        <f t="shared" si="12"/>
        <v>56207</v>
      </c>
      <c r="J74" s="22">
        <f t="shared" si="13"/>
        <v>217760</v>
      </c>
      <c r="K74" s="74">
        <f>(M74*'Site Information'!$B$9)/DAY(EOMONTH(A$3,0))</f>
        <v>17726.278064516129</v>
      </c>
      <c r="L74" s="24">
        <f t="shared" si="14"/>
        <v>230441.61483870973</v>
      </c>
      <c r="M74" s="25" cm="1">
        <f t="array" ref="M74">IF(A74="","",INDEX('Site Information'!$B$26:$B$37,MONTH(A74)))</f>
        <v>0.46</v>
      </c>
      <c r="N74" s="25">
        <f t="shared" si="15"/>
        <v>0.52427136515494355</v>
      </c>
      <c r="O74" s="25">
        <f>J74*M74/L74</f>
        <v>0.4346853760337972</v>
      </c>
      <c r="P74" s="26">
        <f>IFERROR(IF('Raw Water'!U75="","",'Raw Water'!U75),"")</f>
        <v>21</v>
      </c>
      <c r="Q74" s="26">
        <f>IFERROR(IF(STP!U75="","",STP!U75),"")</f>
        <v>40</v>
      </c>
      <c r="R74" s="27">
        <f>IFERROR(IF(STP!V75="","",STP!V75),"")</f>
        <v>35</v>
      </c>
      <c r="S74" s="28">
        <f t="shared" si="9"/>
        <v>21</v>
      </c>
      <c r="T74" s="29"/>
    </row>
    <row r="75" spans="1:20" ht="18" customHeight="1" x14ac:dyDescent="0.35">
      <c r="A75" s="68">
        <v>46095</v>
      </c>
      <c r="B75" s="21">
        <f>IFERROR(IF('LT Panel Feeder Readings'!E76="","",'LT Panel Feeder Readings'!E76),"")</f>
        <v>14138</v>
      </c>
      <c r="C75" s="21">
        <f>IFERROR(IF('LT Panel Feeder Readings'!W76="","",IF('LT Panel Feeder Readings'!W76="",0,'LT Panel Feeder Readings'!W76)+IF('LT Panel Feeder Readings'!Z76="",0,'LT Panel Feeder Readings'!Z76)),"")</f>
        <v>0</v>
      </c>
      <c r="D75" s="21">
        <f>IFERROR(IF('LT Panel Feeder Readings'!BG76="","",IF('LT Panel Feeder Readings'!BG76="",0,'LT Panel Feeder Readings'!BG76)+IF('LT Panel Feeder Readings'!BJ76="",0,'LT Panel Feeder Readings'!BJ76)),"")</f>
        <v>5646</v>
      </c>
      <c r="E75" s="22">
        <f t="shared" si="8"/>
        <v>19784</v>
      </c>
      <c r="F75" s="23">
        <f>IFERROR(IF('Fuel Status'!E77="","",IF('Fuel Status'!E77="",0,'Fuel Status'!E77)+IF('Fuel Status'!J77="",0,'Fuel Status'!J77)+IF('Fuel Status'!O77="",0,'Fuel Status'!O77)),"")</f>
        <v>0</v>
      </c>
      <c r="G75" s="22">
        <f t="shared" si="10"/>
        <v>172874</v>
      </c>
      <c r="H75" s="22">
        <f t="shared" si="11"/>
        <v>2817</v>
      </c>
      <c r="I75" s="22">
        <f t="shared" si="12"/>
        <v>61853</v>
      </c>
      <c r="J75" s="22">
        <f t="shared" si="13"/>
        <v>237544</v>
      </c>
      <c r="K75" s="74">
        <f>(M75*'Site Information'!$B$9)/DAY(EOMONTH(A$3,0))</f>
        <v>17726.278064516129</v>
      </c>
      <c r="L75" s="24">
        <f t="shared" si="14"/>
        <v>248167.89290322587</v>
      </c>
      <c r="M75" s="25" cm="1">
        <f t="array" ref="M75">IF(A75="","",INDEX('Site Information'!$B$26:$B$37,MONTH(A75)))</f>
        <v>0.46</v>
      </c>
      <c r="N75" s="25">
        <f t="shared" si="15"/>
        <v>0.51339824225240815</v>
      </c>
      <c r="O75" s="25">
        <f>J75*M75/L75</f>
        <v>0.44030772362084081</v>
      </c>
      <c r="P75" s="26">
        <f>IFERROR(IF('Raw Water'!U76="","",'Raw Water'!U76),"")</f>
        <v>40</v>
      </c>
      <c r="Q75" s="26">
        <f>IFERROR(IF(STP!U76="","",STP!U76),"")</f>
        <v>49</v>
      </c>
      <c r="R75" s="27">
        <f>IFERROR(IF(STP!V76="","",STP!V76),"")</f>
        <v>45</v>
      </c>
      <c r="S75" s="28">
        <f t="shared" si="9"/>
        <v>40</v>
      </c>
      <c r="T75" s="29"/>
    </row>
    <row r="76" spans="1:20" ht="18" customHeight="1" x14ac:dyDescent="0.35">
      <c r="A76" s="68">
        <v>46096</v>
      </c>
      <c r="B76" s="21">
        <f>IFERROR(IF('LT Panel Feeder Readings'!E77="","",'LT Panel Feeder Readings'!E77),"")</f>
        <v>14472</v>
      </c>
      <c r="C76" s="21">
        <f>IFERROR(IF('LT Panel Feeder Readings'!W77="","",IF('LT Panel Feeder Readings'!W77="",0,'LT Panel Feeder Readings'!W77)+IF('LT Panel Feeder Readings'!Z77="",0,'LT Panel Feeder Readings'!Z77)),"")</f>
        <v>0</v>
      </c>
      <c r="D76" s="21">
        <f>IFERROR(IF('LT Panel Feeder Readings'!BG77="","",IF('LT Panel Feeder Readings'!BG77="",0,'LT Panel Feeder Readings'!BG77)+IF('LT Panel Feeder Readings'!BJ77="",0,'LT Panel Feeder Readings'!BJ77)),"")</f>
        <v>4943</v>
      </c>
      <c r="E76" s="22">
        <f t="shared" si="8"/>
        <v>19415</v>
      </c>
      <c r="F76" s="23">
        <f>IFERROR(IF('Fuel Status'!E78="","",IF('Fuel Status'!E78="",0,'Fuel Status'!E78)+IF('Fuel Status'!J78="",0,'Fuel Status'!J78)+IF('Fuel Status'!O78="",0,'Fuel Status'!O78)),"")</f>
        <v>0</v>
      </c>
      <c r="G76" s="22">
        <f t="shared" si="10"/>
        <v>187346</v>
      </c>
      <c r="H76" s="22">
        <f t="shared" si="11"/>
        <v>2817</v>
      </c>
      <c r="I76" s="22">
        <f t="shared" si="12"/>
        <v>66796</v>
      </c>
      <c r="J76" s="22">
        <f t="shared" si="13"/>
        <v>256959</v>
      </c>
      <c r="K76" s="74">
        <f>(M76*'Site Information'!$B$9)/DAY(EOMONTH(A$3,0))</f>
        <v>17726.278064516129</v>
      </c>
      <c r="L76" s="24">
        <f t="shared" si="14"/>
        <v>265894.17096774199</v>
      </c>
      <c r="M76" s="25" cm="1">
        <f t="array" ref="M76">IF(A76="","",INDEX('Site Information'!$B$26:$B$37,MONTH(A76)))</f>
        <v>0.46</v>
      </c>
      <c r="N76" s="25">
        <f t="shared" si="15"/>
        <v>0.50382262804945932</v>
      </c>
      <c r="O76" s="25">
        <f>J76*M76/L76</f>
        <v>0.44454205058274876</v>
      </c>
      <c r="P76" s="26">
        <f>IFERROR(IF('Raw Water'!U77="","",'Raw Water'!U77),"")</f>
        <v>30</v>
      </c>
      <c r="Q76" s="26">
        <f>IFERROR(IF(STP!U77="","",STP!U77),"")</f>
        <v>50</v>
      </c>
      <c r="R76" s="27">
        <f>IFERROR(IF(STP!V77="","",STP!V77),"")</f>
        <v>45</v>
      </c>
      <c r="S76" s="28">
        <f t="shared" si="9"/>
        <v>30</v>
      </c>
      <c r="T76" s="29"/>
    </row>
    <row r="77" spans="1:20" ht="18" customHeight="1" x14ac:dyDescent="0.35">
      <c r="A77" s="68">
        <v>46097</v>
      </c>
      <c r="B77" s="21">
        <f>IFERROR(IF('LT Panel Feeder Readings'!E78="","",'LT Panel Feeder Readings'!E78),"")</f>
        <v>14372</v>
      </c>
      <c r="C77" s="21">
        <f>IFERROR(IF('LT Panel Feeder Readings'!W78="","",IF('LT Panel Feeder Readings'!W78="",0,'LT Panel Feeder Readings'!W78)+IF('LT Panel Feeder Readings'!Z78="",0,'LT Panel Feeder Readings'!Z78)),"")</f>
        <v>0</v>
      </c>
      <c r="D77" s="21">
        <f>IFERROR(IF('LT Panel Feeder Readings'!BG78="","",IF('LT Panel Feeder Readings'!BG78="",0,'LT Panel Feeder Readings'!BG78)+IF('LT Panel Feeder Readings'!BJ78="",0,'LT Panel Feeder Readings'!BJ78)),"")</f>
        <v>5454</v>
      </c>
      <c r="E77" s="22">
        <f t="shared" si="8"/>
        <v>19826</v>
      </c>
      <c r="F77" s="23">
        <f>IFERROR(IF('Fuel Status'!E79="","",IF('Fuel Status'!E79="",0,'Fuel Status'!E79)+IF('Fuel Status'!J79="",0,'Fuel Status'!J79)+IF('Fuel Status'!O79="",0,'Fuel Status'!O79)),"")</f>
        <v>0</v>
      </c>
      <c r="G77" s="22">
        <f t="shared" si="10"/>
        <v>201718</v>
      </c>
      <c r="H77" s="22">
        <f t="shared" si="11"/>
        <v>2817</v>
      </c>
      <c r="I77" s="22">
        <f t="shared" si="12"/>
        <v>72250</v>
      </c>
      <c r="J77" s="22">
        <f t="shared" si="13"/>
        <v>276785</v>
      </c>
      <c r="K77" s="74">
        <f>(M77*'Site Information'!$B$9)/DAY(EOMONTH(A$3,0))</f>
        <v>17726.278064516129</v>
      </c>
      <c r="L77" s="24">
        <f t="shared" si="14"/>
        <v>283620.44903225813</v>
      </c>
      <c r="M77" s="25" cm="1">
        <f t="array" ref="M77">IF(A77="","",INDEX('Site Information'!$B$26:$B$37,MONTH(A77)))</f>
        <v>0.46</v>
      </c>
      <c r="N77" s="25">
        <f t="shared" si="15"/>
        <v>0.51448814956006084</v>
      </c>
      <c r="O77" s="25">
        <f>J77*M77/L77</f>
        <v>0.44891368176883073</v>
      </c>
      <c r="P77" s="26">
        <f>IFERROR(IF('Raw Water'!U78="","",'Raw Water'!U78),"")</f>
        <v>52</v>
      </c>
      <c r="Q77" s="26">
        <f>IFERROR(IF(STP!U78="","",STP!U78),"")</f>
        <v>45</v>
      </c>
      <c r="R77" s="27">
        <f>IFERROR(IF(STP!V78="","",STP!V78),"")</f>
        <v>39</v>
      </c>
      <c r="S77" s="28">
        <f t="shared" si="9"/>
        <v>52</v>
      </c>
      <c r="T77" s="29"/>
    </row>
    <row r="78" spans="1:20" ht="18" customHeight="1" x14ac:dyDescent="0.35">
      <c r="A78" s="68">
        <v>46098</v>
      </c>
      <c r="B78" s="21">
        <f>IFERROR(IF('LT Panel Feeder Readings'!E79="","",'LT Panel Feeder Readings'!E79),"")</f>
        <v>14981</v>
      </c>
      <c r="C78" s="21">
        <f>IFERROR(IF('LT Panel Feeder Readings'!W79="","",IF('LT Panel Feeder Readings'!W79="",0,'LT Panel Feeder Readings'!W79)+IF('LT Panel Feeder Readings'!Z79="",0,'LT Panel Feeder Readings'!Z79)),"")</f>
        <v>0</v>
      </c>
      <c r="D78" s="21">
        <f>IFERROR(IF('LT Panel Feeder Readings'!BG79="","",IF('LT Panel Feeder Readings'!BG79="",0,'LT Panel Feeder Readings'!BG79)+IF('LT Panel Feeder Readings'!BJ79="",0,'LT Panel Feeder Readings'!BJ79)),"")</f>
        <v>5713</v>
      </c>
      <c r="E78" s="22">
        <f t="shared" si="8"/>
        <v>20694</v>
      </c>
      <c r="F78" s="23">
        <f>IFERROR(IF('Fuel Status'!E80="","",IF('Fuel Status'!E80="",0,'Fuel Status'!E80)+IF('Fuel Status'!J80="",0,'Fuel Status'!J80)+IF('Fuel Status'!O80="",0,'Fuel Status'!O80)),"")</f>
        <v>55</v>
      </c>
      <c r="G78" s="22">
        <f t="shared" si="10"/>
        <v>216699</v>
      </c>
      <c r="H78" s="22">
        <f t="shared" si="11"/>
        <v>2817</v>
      </c>
      <c r="I78" s="22">
        <f t="shared" si="12"/>
        <v>77963</v>
      </c>
      <c r="J78" s="22">
        <f t="shared" si="13"/>
        <v>297479</v>
      </c>
      <c r="K78" s="74">
        <f>(M78*'Site Information'!$B$9)/DAY(EOMONTH(A$3,0))</f>
        <v>17726.278064516129</v>
      </c>
      <c r="L78" s="24">
        <f t="shared" si="14"/>
        <v>301346.72709677427</v>
      </c>
      <c r="M78" s="25" cm="1">
        <f t="array" ref="M78">IF(A78="","",INDEX('Site Information'!$B$26:$B$37,MONTH(A78)))</f>
        <v>0.46</v>
      </c>
      <c r="N78" s="25">
        <f t="shared" si="15"/>
        <v>0.53701290058488338</v>
      </c>
      <c r="O78" s="25">
        <f>J78*M78/L78</f>
        <v>0.45409598875801027</v>
      </c>
      <c r="P78" s="26">
        <f>IFERROR(IF('Raw Water'!U79="","",'Raw Water'!U79),"")</f>
        <v>26</v>
      </c>
      <c r="Q78" s="26">
        <f>IFERROR(IF(STP!U79="","",STP!U79),"")</f>
        <v>46</v>
      </c>
      <c r="R78" s="27">
        <f>IFERROR(IF(STP!V79="","",STP!V79),"")</f>
        <v>41</v>
      </c>
      <c r="S78" s="28">
        <f t="shared" si="9"/>
        <v>26</v>
      </c>
      <c r="T78" s="29"/>
    </row>
    <row r="79" spans="1:20" ht="18" customHeight="1" x14ac:dyDescent="0.35">
      <c r="A79" s="68">
        <v>46099</v>
      </c>
      <c r="B79" s="21">
        <f>IFERROR(IF('LT Panel Feeder Readings'!E80="","",'LT Panel Feeder Readings'!E80),"")</f>
        <v>16187</v>
      </c>
      <c r="C79" s="21">
        <f>IFERROR(IF('LT Panel Feeder Readings'!W80="","",IF('LT Panel Feeder Readings'!W80="",0,'LT Panel Feeder Readings'!W80)+IF('LT Panel Feeder Readings'!Z80="",0,'LT Panel Feeder Readings'!Z80)),"")</f>
        <v>102</v>
      </c>
      <c r="D79" s="21">
        <f>IFERROR(IF('LT Panel Feeder Readings'!BG80="","",IF('LT Panel Feeder Readings'!BG80="",0,'LT Panel Feeder Readings'!BG80)+IF('LT Panel Feeder Readings'!BJ80="",0,'LT Panel Feeder Readings'!BJ80)),"")</f>
        <v>4355</v>
      </c>
      <c r="E79" s="22">
        <f t="shared" si="8"/>
        <v>20644</v>
      </c>
      <c r="F79" s="23">
        <f>IFERROR(IF('Fuel Status'!E81="","",IF('Fuel Status'!E81="",0,'Fuel Status'!E81)+IF('Fuel Status'!J81="",0,'Fuel Status'!J81)+IF('Fuel Status'!O81="",0,'Fuel Status'!O81)),"")</f>
        <v>3040</v>
      </c>
      <c r="G79" s="22">
        <f t="shared" si="10"/>
        <v>232886</v>
      </c>
      <c r="H79" s="22">
        <f t="shared" si="11"/>
        <v>2919</v>
      </c>
      <c r="I79" s="22">
        <f t="shared" si="12"/>
        <v>82318</v>
      </c>
      <c r="J79" s="22">
        <f t="shared" si="13"/>
        <v>318123</v>
      </c>
      <c r="K79" s="74">
        <f>(M79*'Site Information'!$B$9)/DAY(EOMONTH(A$3,0))</f>
        <v>17726.278064516129</v>
      </c>
      <c r="L79" s="24">
        <f t="shared" si="14"/>
        <v>319073.00516129041</v>
      </c>
      <c r="M79" s="25" cm="1">
        <f t="array" ref="M79">IF(A79="","",INDEX('Site Information'!$B$26:$B$37,MONTH(A79)))</f>
        <v>0.46</v>
      </c>
      <c r="N79" s="25">
        <f t="shared" si="15"/>
        <v>0.53571539188529682</v>
      </c>
      <c r="O79" s="25">
        <f>J79*M79/L79</f>
        <v>0.4586304000428596</v>
      </c>
      <c r="P79" s="26">
        <f>IFERROR(IF('Raw Water'!U80="","",'Raw Water'!U80),"")</f>
        <v>37</v>
      </c>
      <c r="Q79" s="26">
        <f>IFERROR(IF(STP!U80="","",STP!U80),"")</f>
        <v>50</v>
      </c>
      <c r="R79" s="27">
        <f>IFERROR(IF(STP!V80="","",STP!V80),"")</f>
        <v>45</v>
      </c>
      <c r="S79" s="28">
        <f t="shared" si="9"/>
        <v>37</v>
      </c>
      <c r="T79" s="29"/>
    </row>
    <row r="80" spans="1:20" ht="18" customHeight="1" x14ac:dyDescent="0.35">
      <c r="A80" s="68">
        <v>46100</v>
      </c>
      <c r="B80" s="21">
        <f>IFERROR(IF('LT Panel Feeder Readings'!E81="","",'LT Panel Feeder Readings'!E81),"")</f>
        <v>5734</v>
      </c>
      <c r="C80" s="21">
        <f>IFERROR(IF('LT Panel Feeder Readings'!W81="","",IF('LT Panel Feeder Readings'!W81="",0,'LT Panel Feeder Readings'!W81)+IF('LT Panel Feeder Readings'!Z81="",0,'LT Panel Feeder Readings'!Z81)),"")</f>
        <v>8850</v>
      </c>
      <c r="D80" s="21">
        <f>IFERROR(IF('LT Panel Feeder Readings'!BG81="","",IF('LT Panel Feeder Readings'!BG81="",0,'LT Panel Feeder Readings'!BG81)+IF('LT Panel Feeder Readings'!BJ81="",0,'LT Panel Feeder Readings'!BJ81)),"")</f>
        <v>4122</v>
      </c>
      <c r="E80" s="22">
        <f t="shared" si="8"/>
        <v>18706</v>
      </c>
      <c r="F80" s="23">
        <f>IFERROR(IF('Fuel Status'!E82="","",IF('Fuel Status'!E82="",0,'Fuel Status'!E82)+IF('Fuel Status'!J82="",0,'Fuel Status'!J82)+IF('Fuel Status'!O82="",0,'Fuel Status'!O82)),"")</f>
        <v>110</v>
      </c>
      <c r="G80" s="22">
        <f t="shared" si="10"/>
        <v>238620</v>
      </c>
      <c r="H80" s="22">
        <f t="shared" si="11"/>
        <v>11769</v>
      </c>
      <c r="I80" s="22">
        <f t="shared" si="12"/>
        <v>86440</v>
      </c>
      <c r="J80" s="22">
        <f t="shared" si="13"/>
        <v>336829</v>
      </c>
      <c r="K80" s="74">
        <f>(M80*'Site Information'!$B$9)/DAY(EOMONTH(A$3,0))</f>
        <v>17726.278064516129</v>
      </c>
      <c r="L80" s="24">
        <f t="shared" si="14"/>
        <v>336799.28322580655</v>
      </c>
      <c r="M80" s="25" cm="1">
        <f t="array" ref="M80">IF(A80="","",INDEX('Site Information'!$B$26:$B$37,MONTH(A80)))</f>
        <v>0.46</v>
      </c>
      <c r="N80" s="25">
        <f t="shared" si="15"/>
        <v>0.48542395468932203</v>
      </c>
      <c r="O80" s="25">
        <f>J80*M80/L80</f>
        <v>0.4600405871295154</v>
      </c>
      <c r="P80" s="26">
        <f>IFERROR(IF('Raw Water'!U81="","",'Raw Water'!U81),"")</f>
        <v>38</v>
      </c>
      <c r="Q80" s="26">
        <f>IFERROR(IF(STP!U81="","",STP!U81),"")</f>
        <v>45</v>
      </c>
      <c r="R80" s="27">
        <f>IFERROR(IF(STP!V81="","",STP!V81),"")</f>
        <v>40</v>
      </c>
      <c r="S80" s="28">
        <f t="shared" si="9"/>
        <v>38</v>
      </c>
      <c r="T80" s="29"/>
    </row>
    <row r="81" spans="1:20" ht="18" customHeight="1" x14ac:dyDescent="0.35">
      <c r="A81" s="68">
        <v>46101</v>
      </c>
      <c r="B81" s="21">
        <f>IFERROR(IF('LT Panel Feeder Readings'!E82="","",'LT Panel Feeder Readings'!E82),"")</f>
        <v>14192</v>
      </c>
      <c r="C81" s="21">
        <f>IFERROR(IF('LT Panel Feeder Readings'!W82="","",IF('LT Panel Feeder Readings'!W82="",0,'LT Panel Feeder Readings'!W82)+IF('LT Panel Feeder Readings'!Z82="",0,'LT Panel Feeder Readings'!Z82)),"")</f>
        <v>338</v>
      </c>
      <c r="D81" s="21">
        <f>IFERROR(IF('LT Panel Feeder Readings'!BG82="","",IF('LT Panel Feeder Readings'!BG82="",0,'LT Panel Feeder Readings'!BG82)+IF('LT Panel Feeder Readings'!BJ82="",0,'LT Panel Feeder Readings'!BJ82)),"")</f>
        <v>1846</v>
      </c>
      <c r="E81" s="22">
        <f t="shared" si="8"/>
        <v>16376</v>
      </c>
      <c r="F81" s="23">
        <f>IFERROR(IF('Fuel Status'!E83="","",IF('Fuel Status'!E83="",0,'Fuel Status'!E83)+IF('Fuel Status'!J83="",0,'Fuel Status'!J83)+IF('Fuel Status'!O83="",0,'Fuel Status'!O83)),"")</f>
        <v>30</v>
      </c>
      <c r="G81" s="22">
        <f t="shared" si="10"/>
        <v>252812</v>
      </c>
      <c r="H81" s="22">
        <f t="shared" si="11"/>
        <v>12107</v>
      </c>
      <c r="I81" s="22">
        <f t="shared" si="12"/>
        <v>88286</v>
      </c>
      <c r="J81" s="22">
        <f t="shared" si="13"/>
        <v>353205</v>
      </c>
      <c r="K81" s="74">
        <f>(M81*'Site Information'!$B$9)/DAY(EOMONTH(A$3,0))</f>
        <v>17726.278064516129</v>
      </c>
      <c r="L81" s="24">
        <f t="shared" si="14"/>
        <v>354525.56129032269</v>
      </c>
      <c r="M81" s="25" cm="1">
        <f t="array" ref="M81">IF(A81="","",INDEX('Site Information'!$B$26:$B$37,MONTH(A81)))</f>
        <v>0.46</v>
      </c>
      <c r="N81" s="25">
        <f t="shared" si="15"/>
        <v>0.42496004928858855</v>
      </c>
      <c r="O81" s="25">
        <f>J81*M81/L81</f>
        <v>0.45828656023746911</v>
      </c>
      <c r="P81" s="26">
        <f>IFERROR(IF('Raw Water'!U82="","",'Raw Water'!U82),"")</f>
        <v>29</v>
      </c>
      <c r="Q81" s="26">
        <f>IFERROR(IF(STP!U82="","",STP!U82),"")</f>
        <v>40</v>
      </c>
      <c r="R81" s="27">
        <f>IFERROR(IF(STP!V82="","",STP!V82),"")</f>
        <v>35</v>
      </c>
      <c r="S81" s="28">
        <f t="shared" si="9"/>
        <v>29</v>
      </c>
      <c r="T81" s="29"/>
    </row>
    <row r="82" spans="1:20" ht="18" customHeight="1" x14ac:dyDescent="0.35">
      <c r="A82" s="68">
        <v>46102</v>
      </c>
      <c r="B82" s="21">
        <f>IFERROR(IF('LT Panel Feeder Readings'!E83="","",'LT Panel Feeder Readings'!E83),"")</f>
        <v>13290</v>
      </c>
      <c r="C82" s="21">
        <f>IFERROR(IF('LT Panel Feeder Readings'!W83="","",IF('LT Panel Feeder Readings'!W83="",0,'LT Panel Feeder Readings'!W83)+IF('LT Panel Feeder Readings'!Z83="",0,'LT Panel Feeder Readings'!Z83)),"")</f>
        <v>64</v>
      </c>
      <c r="D82" s="21">
        <f>IFERROR(IF('LT Panel Feeder Readings'!BG83="","",IF('LT Panel Feeder Readings'!BG83="",0,'LT Panel Feeder Readings'!BG83)+IF('LT Panel Feeder Readings'!BJ83="",0,'LT Panel Feeder Readings'!BJ83)),"")</f>
        <v>4028</v>
      </c>
      <c r="E82" s="22">
        <f t="shared" si="8"/>
        <v>17382</v>
      </c>
      <c r="F82" s="23">
        <f>IFERROR(IF('Fuel Status'!E84="","",IF('Fuel Status'!E84="",0,'Fuel Status'!E84)+IF('Fuel Status'!J84="",0,'Fuel Status'!J84)+IF('Fuel Status'!O84="",0,'Fuel Status'!O84)),"")</f>
        <v>200</v>
      </c>
      <c r="G82" s="22">
        <f t="shared" si="10"/>
        <v>266102</v>
      </c>
      <c r="H82" s="22">
        <f t="shared" si="11"/>
        <v>12171</v>
      </c>
      <c r="I82" s="22">
        <f t="shared" si="12"/>
        <v>92314</v>
      </c>
      <c r="J82" s="22">
        <f t="shared" si="13"/>
        <v>370587</v>
      </c>
      <c r="K82" s="74">
        <f>(M82*'Site Information'!$B$9)/DAY(EOMONTH(A$3,0))</f>
        <v>17726.278064516129</v>
      </c>
      <c r="L82" s="24">
        <f t="shared" si="14"/>
        <v>372251.83935483883</v>
      </c>
      <c r="M82" s="25" cm="1">
        <f t="array" ref="M82">IF(A82="","",INDEX('Site Information'!$B$26:$B$37,MONTH(A82)))</f>
        <v>0.46</v>
      </c>
      <c r="N82" s="25">
        <f t="shared" si="15"/>
        <v>0.45106592432427006</v>
      </c>
      <c r="O82" s="25">
        <f>J82*M82/L82</f>
        <v>0.45794272043207868</v>
      </c>
      <c r="P82" s="26">
        <f>IFERROR(IF('Raw Water'!U83="","",'Raw Water'!U83),"")</f>
        <v>19</v>
      </c>
      <c r="Q82" s="26">
        <f>IFERROR(IF(STP!U83="","",STP!U83),"")</f>
        <v>52</v>
      </c>
      <c r="R82" s="27">
        <f>IFERROR(IF(STP!V83="","",STP!V83),"")</f>
        <v>47</v>
      </c>
      <c r="S82" s="28">
        <f t="shared" si="9"/>
        <v>19</v>
      </c>
      <c r="T82" s="29"/>
    </row>
    <row r="83" spans="1:20" ht="18" customHeight="1" x14ac:dyDescent="0.35">
      <c r="A83" s="68">
        <v>46103</v>
      </c>
      <c r="B83" s="21">
        <f>IFERROR(IF('LT Panel Feeder Readings'!E84="","",'LT Panel Feeder Readings'!E84),"")</f>
        <v>11864</v>
      </c>
      <c r="C83" s="21">
        <f>IFERROR(IF('LT Panel Feeder Readings'!W84="","",IF('LT Panel Feeder Readings'!W84="",0,'LT Panel Feeder Readings'!W84)+IF('LT Panel Feeder Readings'!Z84="",0,'LT Panel Feeder Readings'!Z84)),"")</f>
        <v>388</v>
      </c>
      <c r="D83" s="21">
        <f>IFERROR(IF('LT Panel Feeder Readings'!BG84="","",IF('LT Panel Feeder Readings'!BG84="",0,'LT Panel Feeder Readings'!BG84)+IF('LT Panel Feeder Readings'!BJ84="",0,'LT Panel Feeder Readings'!BJ84)),"")</f>
        <v>6100</v>
      </c>
      <c r="E83" s="22">
        <f t="shared" si="8"/>
        <v>18352</v>
      </c>
      <c r="F83" s="23">
        <f>IFERROR(IF('Fuel Status'!E85="","",IF('Fuel Status'!E85="",0,'Fuel Status'!E85)+IF('Fuel Status'!J85="",0,'Fuel Status'!J85)+IF('Fuel Status'!O85="",0,'Fuel Status'!O85)),"")</f>
        <v>0</v>
      </c>
      <c r="G83" s="22">
        <f t="shared" si="10"/>
        <v>277966</v>
      </c>
      <c r="H83" s="22">
        <f t="shared" si="11"/>
        <v>12559</v>
      </c>
      <c r="I83" s="22">
        <f t="shared" si="12"/>
        <v>98414</v>
      </c>
      <c r="J83" s="22">
        <f t="shared" si="13"/>
        <v>388939</v>
      </c>
      <c r="K83" s="74">
        <f>(M83*'Site Information'!$B$9)/DAY(EOMONTH(A$3,0))</f>
        <v>17726.278064516129</v>
      </c>
      <c r="L83" s="24">
        <f t="shared" si="14"/>
        <v>389978.11741935497</v>
      </c>
      <c r="M83" s="25" cm="1">
        <f t="array" ref="M83">IF(A83="","",INDEX('Site Information'!$B$26:$B$37,MONTH(A83)))</f>
        <v>0.46</v>
      </c>
      <c r="N83" s="25">
        <f t="shared" si="15"/>
        <v>0.47623759309624919</v>
      </c>
      <c r="O83" s="25">
        <f>J83*M83/L83</f>
        <v>0.45877430555317728</v>
      </c>
      <c r="P83" s="26">
        <f>IFERROR(IF('Raw Water'!U84="","",'Raw Water'!U84),"")</f>
        <v>29</v>
      </c>
      <c r="Q83" s="26">
        <f>IFERROR(IF(STP!U84="","",STP!U84),"")</f>
        <v>43</v>
      </c>
      <c r="R83" s="27">
        <f>IFERROR(IF(STP!V84="","",STP!V84),"")</f>
        <v>38</v>
      </c>
      <c r="S83" s="28">
        <f t="shared" si="9"/>
        <v>29</v>
      </c>
      <c r="T83" s="29"/>
    </row>
    <row r="84" spans="1:20" ht="18" customHeight="1" x14ac:dyDescent="0.35">
      <c r="A84" s="68">
        <v>46104</v>
      </c>
      <c r="B84" s="21">
        <f>IFERROR(IF('LT Panel Feeder Readings'!E85="","",'LT Panel Feeder Readings'!E85),"")</f>
        <v>12518</v>
      </c>
      <c r="C84" s="21">
        <f>IFERROR(IF('LT Panel Feeder Readings'!W85="","",IF('LT Panel Feeder Readings'!W85="",0,'LT Panel Feeder Readings'!W85)+IF('LT Panel Feeder Readings'!Z85="",0,'LT Panel Feeder Readings'!Z85)),"")</f>
        <v>0</v>
      </c>
      <c r="D84" s="21">
        <f>IFERROR(IF('LT Panel Feeder Readings'!BG85="","",IF('LT Panel Feeder Readings'!BG85="",0,'LT Panel Feeder Readings'!BG85)+IF('LT Panel Feeder Readings'!BJ85="",0,'LT Panel Feeder Readings'!BJ85)),"")</f>
        <v>5165</v>
      </c>
      <c r="E84" s="22">
        <f t="shared" si="8"/>
        <v>17683</v>
      </c>
      <c r="F84" s="23">
        <f>IFERROR(IF('Fuel Status'!E86="","",IF('Fuel Status'!E86="",0,'Fuel Status'!E86)+IF('Fuel Status'!J86="",0,'Fuel Status'!J86)+IF('Fuel Status'!O86="",0,'Fuel Status'!O86)),"")</f>
        <v>0</v>
      </c>
      <c r="G84" s="22">
        <f t="shared" si="10"/>
        <v>290484</v>
      </c>
      <c r="H84" s="22">
        <f t="shared" si="11"/>
        <v>12559</v>
      </c>
      <c r="I84" s="22">
        <f t="shared" si="12"/>
        <v>103579</v>
      </c>
      <c r="J84" s="22">
        <f t="shared" si="13"/>
        <v>406622</v>
      </c>
      <c r="K84" s="74">
        <f>(M84*'Site Information'!$B$9)/DAY(EOMONTH(A$3,0))</f>
        <v>17726.278064516129</v>
      </c>
      <c r="L84" s="24">
        <f t="shared" si="14"/>
        <v>407704.39548387111</v>
      </c>
      <c r="M84" s="25" cm="1">
        <f t="array" ref="M84">IF(A84="","",INDEX('Site Information'!$B$26:$B$37,MONTH(A84)))</f>
        <v>0.46</v>
      </c>
      <c r="N84" s="25">
        <f t="shared" si="15"/>
        <v>0.45887692669578112</v>
      </c>
      <c r="O84" s="25">
        <f>J84*M84/L84</f>
        <v>0.45877876734198614</v>
      </c>
      <c r="P84" s="26">
        <f>IFERROR(IF('Raw Water'!U85="","",'Raw Water'!U85),"")</f>
        <v>28</v>
      </c>
      <c r="Q84" s="26">
        <f>IFERROR(IF(STP!U85="","",STP!U85),"")</f>
        <v>42</v>
      </c>
      <c r="R84" s="27">
        <f>IFERROR(IF(STP!V85="","",STP!V85),"")</f>
        <v>38</v>
      </c>
      <c r="S84" s="28">
        <f t="shared" si="9"/>
        <v>28</v>
      </c>
      <c r="T84" s="29"/>
    </row>
    <row r="85" spans="1:20" ht="18" customHeight="1" x14ac:dyDescent="0.35">
      <c r="A85" s="68">
        <v>46105</v>
      </c>
      <c r="B85" s="21">
        <f>IFERROR(IF('LT Panel Feeder Readings'!E86="","",'LT Panel Feeder Readings'!E86),"")</f>
        <v>12661</v>
      </c>
      <c r="C85" s="21">
        <f>IFERROR(IF('LT Panel Feeder Readings'!W86="","",IF('LT Panel Feeder Readings'!W86="",0,'LT Panel Feeder Readings'!W86)+IF('LT Panel Feeder Readings'!Z86="",0,'LT Panel Feeder Readings'!Z86)),"")</f>
        <v>0</v>
      </c>
      <c r="D85" s="21">
        <f>IFERROR(IF('LT Panel Feeder Readings'!BG86="","",IF('LT Panel Feeder Readings'!BG86="",0,'LT Panel Feeder Readings'!BG86)+IF('LT Panel Feeder Readings'!BJ86="",0,'LT Panel Feeder Readings'!BJ86)),"")</f>
        <v>5980</v>
      </c>
      <c r="E85" s="22">
        <f t="shared" si="8"/>
        <v>18641</v>
      </c>
      <c r="F85" s="23">
        <f>IFERROR(IF('Fuel Status'!E87="","",IF('Fuel Status'!E87="",0,'Fuel Status'!E87)+IF('Fuel Status'!J87="",0,'Fuel Status'!J87)+IF('Fuel Status'!O87="",0,'Fuel Status'!O87)),"")</f>
        <v>0</v>
      </c>
      <c r="G85" s="22">
        <f t="shared" si="10"/>
        <v>303145</v>
      </c>
      <c r="H85" s="22">
        <f t="shared" si="11"/>
        <v>12559</v>
      </c>
      <c r="I85" s="22">
        <f t="shared" si="12"/>
        <v>109559</v>
      </c>
      <c r="J85" s="22">
        <f t="shared" si="13"/>
        <v>425263</v>
      </c>
      <c r="K85" s="74">
        <f>(M85*'Site Information'!$B$9)/DAY(EOMONTH(A$3,0))</f>
        <v>17726.278064516129</v>
      </c>
      <c r="L85" s="24">
        <f t="shared" si="14"/>
        <v>425430.67354838725</v>
      </c>
      <c r="M85" s="25" cm="1">
        <f t="array" ref="M85">IF(A85="","",INDEX('Site Information'!$B$26:$B$37,MONTH(A85)))</f>
        <v>0.46</v>
      </c>
      <c r="N85" s="25">
        <f t="shared" si="15"/>
        <v>0.48373719337985949</v>
      </c>
      <c r="O85" s="25">
        <f>J85*M85/L85</f>
        <v>0.45981870176023087</v>
      </c>
      <c r="P85" s="26">
        <f>IFERROR(IF('Raw Water'!U86="","",'Raw Water'!U86),"")</f>
        <v>37</v>
      </c>
      <c r="Q85" s="26">
        <f>IFERROR(IF(STP!U86="","",STP!U86),"")</f>
        <v>54</v>
      </c>
      <c r="R85" s="27">
        <f>IFERROR(IF(STP!V86="","",STP!V86),"")</f>
        <v>35</v>
      </c>
      <c r="S85" s="28">
        <f t="shared" si="9"/>
        <v>37</v>
      </c>
      <c r="T85" s="29"/>
    </row>
    <row r="86" spans="1:20" ht="18" customHeight="1" x14ac:dyDescent="0.35">
      <c r="A86" s="68">
        <v>46106</v>
      </c>
      <c r="B86" s="21">
        <f>IFERROR(IF('LT Panel Feeder Readings'!E87="","",'LT Panel Feeder Readings'!E87),"")</f>
        <v>11660</v>
      </c>
      <c r="C86" s="21">
        <f>IFERROR(IF('LT Panel Feeder Readings'!W87="","",IF('LT Panel Feeder Readings'!W87="",0,'LT Panel Feeder Readings'!W87)+IF('LT Panel Feeder Readings'!Z87="",0,'LT Panel Feeder Readings'!Z87)),"")</f>
        <v>0</v>
      </c>
      <c r="D86" s="21">
        <f>IFERROR(IF('LT Panel Feeder Readings'!BG87="","",IF('LT Panel Feeder Readings'!BG87="",0,'LT Panel Feeder Readings'!BG87)+IF('LT Panel Feeder Readings'!BJ87="",0,'LT Panel Feeder Readings'!BJ87)),"")</f>
        <v>6329</v>
      </c>
      <c r="E86" s="22">
        <f t="shared" si="8"/>
        <v>17989</v>
      </c>
      <c r="F86" s="23">
        <f>IFERROR(IF('Fuel Status'!E88="","",IF('Fuel Status'!E88="",0,'Fuel Status'!E88)+IF('Fuel Status'!J88="",0,'Fuel Status'!J88)+IF('Fuel Status'!O88="",0,'Fuel Status'!O88)),"")</f>
        <v>0</v>
      </c>
      <c r="G86" s="22">
        <f t="shared" si="10"/>
        <v>314805</v>
      </c>
      <c r="H86" s="22">
        <f t="shared" si="11"/>
        <v>12559</v>
      </c>
      <c r="I86" s="22">
        <f t="shared" si="12"/>
        <v>115888</v>
      </c>
      <c r="J86" s="22">
        <f t="shared" si="13"/>
        <v>443252</v>
      </c>
      <c r="K86" s="74">
        <f>(M86*'Site Information'!$B$9)/DAY(EOMONTH(A$3,0))</f>
        <v>17726.278064516129</v>
      </c>
      <c r="L86" s="24">
        <f t="shared" si="14"/>
        <v>443156.95161290339</v>
      </c>
      <c r="M86" s="25" cm="1">
        <f t="array" ref="M86">IF(A86="","",INDEX('Site Information'!$B$26:$B$37,MONTH(A86)))</f>
        <v>0.46</v>
      </c>
      <c r="N86" s="25">
        <f t="shared" si="15"/>
        <v>0.46681767993725082</v>
      </c>
      <c r="O86" s="25">
        <f>J86*M86/L86</f>
        <v>0.46009866088731166</v>
      </c>
      <c r="P86" s="26">
        <f>IFERROR(IF('Raw Water'!U87="","",'Raw Water'!U87),"")</f>
        <v>23</v>
      </c>
      <c r="Q86" s="26">
        <f>IFERROR(IF(STP!U87="","",STP!U87),"")</f>
        <v>54</v>
      </c>
      <c r="R86" s="27">
        <f>IFERROR(IF(STP!V87="","",STP!V87),"")</f>
        <v>30</v>
      </c>
      <c r="S86" s="28">
        <f t="shared" si="9"/>
        <v>23</v>
      </c>
      <c r="T86" s="29"/>
    </row>
    <row r="87" spans="1:20" ht="18" customHeight="1" x14ac:dyDescent="0.35">
      <c r="A87" s="68">
        <v>46107</v>
      </c>
      <c r="B87" s="21">
        <f>IFERROR(IF('LT Panel Feeder Readings'!E88="","",'LT Panel Feeder Readings'!E88),"")</f>
        <v>12805</v>
      </c>
      <c r="C87" s="21">
        <f>IFERROR(IF('LT Panel Feeder Readings'!W88="","",IF('LT Panel Feeder Readings'!W88="",0,'LT Panel Feeder Readings'!W88)+IF('LT Panel Feeder Readings'!Z88="",0,'LT Panel Feeder Readings'!Z88)),"")</f>
        <v>0</v>
      </c>
      <c r="D87" s="21">
        <f>IFERROR(IF('LT Panel Feeder Readings'!BG88="","",IF('LT Panel Feeder Readings'!BG88="",0,'LT Panel Feeder Readings'!BG88)+IF('LT Panel Feeder Readings'!BJ88="",0,'LT Panel Feeder Readings'!BJ88)),"")</f>
        <v>6229</v>
      </c>
      <c r="E87" s="22">
        <f t="shared" si="8"/>
        <v>19034</v>
      </c>
      <c r="F87" s="23">
        <f>IFERROR(IF('Fuel Status'!E89="","",IF('Fuel Status'!E89="",0,'Fuel Status'!E89)+IF('Fuel Status'!J89="",0,'Fuel Status'!J89)+IF('Fuel Status'!O89="",0,'Fuel Status'!O89)),"")</f>
        <v>180</v>
      </c>
      <c r="G87" s="22">
        <f t="shared" si="10"/>
        <v>327610</v>
      </c>
      <c r="H87" s="22">
        <f t="shared" si="11"/>
        <v>12559</v>
      </c>
      <c r="I87" s="22">
        <f t="shared" si="12"/>
        <v>122117</v>
      </c>
      <c r="J87" s="22">
        <f t="shared" si="13"/>
        <v>462286</v>
      </c>
      <c r="K87" s="74">
        <f>(M87*'Site Information'!$B$9)/DAY(EOMONTH(A$3,0))</f>
        <v>17726.278064516129</v>
      </c>
      <c r="L87" s="24">
        <f t="shared" si="14"/>
        <v>460883.22967741953</v>
      </c>
      <c r="M87" s="25" cm="1">
        <f t="array" ref="M87">IF(A87="","",INDEX('Site Information'!$B$26:$B$37,MONTH(A87)))</f>
        <v>0.46</v>
      </c>
      <c r="N87" s="25">
        <f t="shared" si="15"/>
        <v>0.49393561175860989</v>
      </c>
      <c r="O87" s="25">
        <f>J87*M87/L87</f>
        <v>0.4614000820746692</v>
      </c>
      <c r="P87" s="26">
        <f>IFERROR(IF('Raw Water'!U88="","",'Raw Water'!U88),"")</f>
        <v>34</v>
      </c>
      <c r="Q87" s="26">
        <f>IFERROR(IF(STP!U88="","",STP!U88),"")</f>
        <v>45</v>
      </c>
      <c r="R87" s="27">
        <f>IFERROR(IF(STP!V88="","",STP!V88),"")</f>
        <v>42</v>
      </c>
      <c r="S87" s="28">
        <f t="shared" si="9"/>
        <v>34</v>
      </c>
      <c r="T87" s="29"/>
    </row>
    <row r="88" spans="1:20" ht="18" customHeight="1" x14ac:dyDescent="0.35">
      <c r="A88" s="68">
        <v>46108</v>
      </c>
      <c r="B88" s="21">
        <f>IFERROR(IF('LT Panel Feeder Readings'!E89="","",'LT Panel Feeder Readings'!E89),"")</f>
        <v>16198</v>
      </c>
      <c r="C88" s="21">
        <f>IFERROR(IF('LT Panel Feeder Readings'!W89="","",IF('LT Panel Feeder Readings'!W89="",0,'LT Panel Feeder Readings'!W89)+IF('LT Panel Feeder Readings'!Z89="",0,'LT Panel Feeder Readings'!Z89)),"")</f>
        <v>465</v>
      </c>
      <c r="D88" s="21">
        <f>IFERROR(IF('LT Panel Feeder Readings'!BG89="","",IF('LT Panel Feeder Readings'!BG89="",0,'LT Panel Feeder Readings'!BG89)+IF('LT Panel Feeder Readings'!BJ89="",0,'LT Panel Feeder Readings'!BJ89)),"")</f>
        <v>3849</v>
      </c>
      <c r="E88" s="22">
        <f t="shared" si="8"/>
        <v>20512</v>
      </c>
      <c r="F88" s="23">
        <f>IFERROR(IF('Fuel Status'!E90="","",IF('Fuel Status'!E90="",0,'Fuel Status'!E90)+IF('Fuel Status'!J90="",0,'Fuel Status'!J90)+IF('Fuel Status'!O90="",0,'Fuel Status'!O90)),"")</f>
        <v>0</v>
      </c>
      <c r="G88" s="22">
        <f t="shared" si="10"/>
        <v>343808</v>
      </c>
      <c r="H88" s="22">
        <f t="shared" si="11"/>
        <v>13024</v>
      </c>
      <c r="I88" s="22">
        <f t="shared" si="12"/>
        <v>125966</v>
      </c>
      <c r="J88" s="22">
        <f t="shared" si="13"/>
        <v>482798</v>
      </c>
      <c r="K88" s="74">
        <f>(M88*'Site Information'!$B$9)/DAY(EOMONTH(A$3,0))</f>
        <v>17726.278064516129</v>
      </c>
      <c r="L88" s="24">
        <f t="shared" si="14"/>
        <v>478609.50774193567</v>
      </c>
      <c r="M88" s="25" cm="1">
        <f t="array" ref="M88">IF(A88="","",INDEX('Site Information'!$B$26:$B$37,MONTH(A88)))</f>
        <v>0.46</v>
      </c>
      <c r="N88" s="25">
        <f t="shared" si="15"/>
        <v>0.53228996891838842</v>
      </c>
      <c r="O88" s="25">
        <f>J88*M88/L88</f>
        <v>0.46402563343925146</v>
      </c>
      <c r="P88" s="26">
        <f>IFERROR(IF('Raw Water'!U89="","",'Raw Water'!U89),"")</f>
        <v>33</v>
      </c>
      <c r="Q88" s="26">
        <f>IFERROR(IF(STP!U89="","",STP!U89),"")</f>
        <v>35</v>
      </c>
      <c r="R88" s="27">
        <f>IFERROR(IF(STP!V89="","",STP!V89),"")</f>
        <v>30</v>
      </c>
      <c r="S88" s="28">
        <f t="shared" si="9"/>
        <v>33</v>
      </c>
      <c r="T88" s="29"/>
    </row>
    <row r="89" spans="1:20" ht="18" customHeight="1" x14ac:dyDescent="0.35">
      <c r="A89" s="68">
        <v>46109</v>
      </c>
      <c r="B89" s="21">
        <f>IFERROR(IF('LT Panel Feeder Readings'!E90="","",'LT Panel Feeder Readings'!E90),"")</f>
        <v>14553</v>
      </c>
      <c r="C89" s="21">
        <f>IFERROR(IF('LT Panel Feeder Readings'!W90="","",IF('LT Panel Feeder Readings'!W90="",0,'LT Panel Feeder Readings'!W90)+IF('LT Panel Feeder Readings'!Z90="",0,'LT Panel Feeder Readings'!Z90)),"")</f>
        <v>0</v>
      </c>
      <c r="D89" s="21">
        <f>IFERROR(IF('LT Panel Feeder Readings'!BG90="","",IF('LT Panel Feeder Readings'!BG90="",0,'LT Panel Feeder Readings'!BG90)+IF('LT Panel Feeder Readings'!BJ90="",0,'LT Panel Feeder Readings'!BJ90)),"")</f>
        <v>6059</v>
      </c>
      <c r="E89" s="22">
        <f t="shared" si="8"/>
        <v>20612</v>
      </c>
      <c r="F89" s="23">
        <f>IFERROR(IF('Fuel Status'!E91="","",IF('Fuel Status'!E91="",0,'Fuel Status'!E91)+IF('Fuel Status'!J91="",0,'Fuel Status'!J91)+IF('Fuel Status'!O91="",0,'Fuel Status'!O91)),"")</f>
        <v>100</v>
      </c>
      <c r="G89" s="22">
        <f t="shared" si="10"/>
        <v>358361</v>
      </c>
      <c r="H89" s="22">
        <f t="shared" si="11"/>
        <v>13024</v>
      </c>
      <c r="I89" s="22">
        <f t="shared" si="12"/>
        <v>132025</v>
      </c>
      <c r="J89" s="22">
        <f t="shared" si="13"/>
        <v>503410</v>
      </c>
      <c r="K89" s="74">
        <f>(M89*'Site Information'!$B$9)/DAY(EOMONTH(A$3,0))</f>
        <v>17726.278064516129</v>
      </c>
      <c r="L89" s="24">
        <f t="shared" si="14"/>
        <v>496335.78580645181</v>
      </c>
      <c r="M89" s="25" cm="1">
        <f t="array" ref="M89">IF(A89="","",INDEX('Site Information'!$B$26:$B$37,MONTH(A89)))</f>
        <v>0.46</v>
      </c>
      <c r="N89" s="25">
        <f t="shared" si="15"/>
        <v>0.53488498631756154</v>
      </c>
      <c r="O89" s="25">
        <f>J89*M89/L89</f>
        <v>0.46655632461347679</v>
      </c>
      <c r="P89" s="26">
        <f>IFERROR(IF('Raw Water'!U90="","",'Raw Water'!U90),"")</f>
        <v>24</v>
      </c>
      <c r="Q89" s="26">
        <f>IFERROR(IF(STP!U90="","",STP!U90),"")</f>
        <v>43</v>
      </c>
      <c r="R89" s="27">
        <f>IFERROR(IF(STP!V90="","",STP!V90),"")</f>
        <v>37</v>
      </c>
      <c r="S89" s="28">
        <f t="shared" si="9"/>
        <v>24</v>
      </c>
      <c r="T89" s="29"/>
    </row>
    <row r="90" spans="1:20" ht="18" customHeight="1" x14ac:dyDescent="0.35">
      <c r="A90" s="68">
        <v>46110</v>
      </c>
      <c r="B90" s="21">
        <f>IFERROR(IF('LT Panel Feeder Readings'!E91="","",'LT Panel Feeder Readings'!E91),"")</f>
        <v>15734</v>
      </c>
      <c r="C90" s="21">
        <f>IFERROR(IF('LT Panel Feeder Readings'!W91="","",IF('LT Panel Feeder Readings'!W91="",0,'LT Panel Feeder Readings'!W91)+IF('LT Panel Feeder Readings'!Z91="",0,'LT Panel Feeder Readings'!Z91)),"")</f>
        <v>208</v>
      </c>
      <c r="D90" s="21">
        <f>IFERROR(IF('LT Panel Feeder Readings'!BG91="","",IF('LT Panel Feeder Readings'!BG91="",0,'LT Panel Feeder Readings'!BG91)+IF('LT Panel Feeder Readings'!BJ91="",0,'LT Panel Feeder Readings'!BJ91)),"")</f>
        <v>5951</v>
      </c>
      <c r="E90" s="22">
        <f t="shared" si="8"/>
        <v>21893</v>
      </c>
      <c r="F90" s="23">
        <f>IFERROR(IF('Fuel Status'!E92="","",IF('Fuel Status'!E92="",0,'Fuel Status'!E92)+IF('Fuel Status'!J92="",0,'Fuel Status'!J92)+IF('Fuel Status'!O92="",0,'Fuel Status'!O92)),"")</f>
        <v>170</v>
      </c>
      <c r="G90" s="22">
        <f t="shared" si="10"/>
        <v>374095</v>
      </c>
      <c r="H90" s="22">
        <f t="shared" si="11"/>
        <v>13232</v>
      </c>
      <c r="I90" s="22">
        <f t="shared" si="12"/>
        <v>137976</v>
      </c>
      <c r="J90" s="22">
        <f t="shared" si="13"/>
        <v>525303</v>
      </c>
      <c r="K90" s="74">
        <f>(M90*'Site Information'!$B$9)/DAY(EOMONTH(A$3,0))</f>
        <v>17726.278064516129</v>
      </c>
      <c r="L90" s="24">
        <f t="shared" si="14"/>
        <v>514062.06387096795</v>
      </c>
      <c r="M90" s="25" cm="1">
        <f t="array" ref="M90">IF(A90="","",INDEX('Site Information'!$B$26:$B$37,MONTH(A90)))</f>
        <v>0.46</v>
      </c>
      <c r="N90" s="25">
        <f t="shared" si="15"/>
        <v>0.56812715920096901</v>
      </c>
      <c r="O90" s="25">
        <f>J90*M90/L90</f>
        <v>0.47005876718545925</v>
      </c>
      <c r="P90" s="26">
        <f>IFERROR(IF('Raw Water'!U91="","",'Raw Water'!U91),"")</f>
        <v>32</v>
      </c>
      <c r="Q90" s="26">
        <f>IFERROR(IF(STP!U91="","",STP!U91),"")</f>
        <v>47</v>
      </c>
      <c r="R90" s="27">
        <f>IFERROR(IF(STP!V91="","",STP!V91),"")</f>
        <v>43</v>
      </c>
      <c r="S90" s="28">
        <f t="shared" si="9"/>
        <v>32</v>
      </c>
      <c r="T90" s="29"/>
    </row>
    <row r="91" spans="1:20" ht="18" customHeight="1" x14ac:dyDescent="0.35">
      <c r="A91" s="68">
        <v>46111</v>
      </c>
      <c r="B91" s="21">
        <f>IFERROR(IF('LT Panel Feeder Readings'!E92="","",'LT Panel Feeder Readings'!E92),"")</f>
        <v>16425</v>
      </c>
      <c r="C91" s="21">
        <f>IFERROR(IF('LT Panel Feeder Readings'!W92="","",IF('LT Panel Feeder Readings'!W92="",0,'LT Panel Feeder Readings'!W92)+IF('LT Panel Feeder Readings'!Z92="",0,'LT Panel Feeder Readings'!Z92)),"")</f>
        <v>389</v>
      </c>
      <c r="D91" s="21">
        <f>IFERROR(IF('LT Panel Feeder Readings'!BG92="","",IF('LT Panel Feeder Readings'!BG92="",0,'LT Panel Feeder Readings'!BG92)+IF('LT Panel Feeder Readings'!BJ92="",0,'LT Panel Feeder Readings'!BJ92)),"")</f>
        <v>5640</v>
      </c>
      <c r="E91" s="22">
        <f t="shared" si="8"/>
        <v>22454</v>
      </c>
      <c r="F91" s="23">
        <f>IFERROR(IF('Fuel Status'!E93="","",IF('Fuel Status'!E93="",0,'Fuel Status'!E93)+IF('Fuel Status'!J93="",0,'Fuel Status'!J93)+IF('Fuel Status'!O93="",0,'Fuel Status'!O93)),"")</f>
        <v>0</v>
      </c>
      <c r="G91" s="22">
        <f t="shared" si="10"/>
        <v>390520</v>
      </c>
      <c r="H91" s="22">
        <f t="shared" si="11"/>
        <v>13621</v>
      </c>
      <c r="I91" s="22">
        <f t="shared" si="12"/>
        <v>143616</v>
      </c>
      <c r="J91" s="22">
        <f t="shared" si="13"/>
        <v>547757</v>
      </c>
      <c r="K91" s="74">
        <f>(M91*'Site Information'!$B$9)/DAY(EOMONTH(A$3,0))</f>
        <v>17726.278064516129</v>
      </c>
      <c r="L91" s="24">
        <f t="shared" si="14"/>
        <v>531788.34193548409</v>
      </c>
      <c r="M91" s="25" cm="1">
        <f t="array" ref="M91">IF(A91="","",INDEX('Site Information'!$B$26:$B$37,MONTH(A91)))</f>
        <v>0.46</v>
      </c>
      <c r="N91" s="25">
        <f t="shared" si="15"/>
        <v>0.5826852068103302</v>
      </c>
      <c r="O91" s="25">
        <f>J91*M91/L91</f>
        <v>0.47381298183962162</v>
      </c>
      <c r="P91" s="26">
        <f>IFERROR(IF('Raw Water'!U92="","",'Raw Water'!U92),"")</f>
        <v>48</v>
      </c>
      <c r="Q91" s="26">
        <f>IFERROR(IF(STP!U92="","",STP!U92),"")</f>
        <v>47</v>
      </c>
      <c r="R91" s="27">
        <f>IFERROR(IF(STP!V92="","",STP!V92),"")</f>
        <v>44</v>
      </c>
      <c r="S91" s="28">
        <f t="shared" si="9"/>
        <v>48</v>
      </c>
      <c r="T91" s="29"/>
    </row>
    <row r="92" spans="1:20" ht="18" customHeight="1" x14ac:dyDescent="0.35">
      <c r="A92" s="68">
        <v>46112</v>
      </c>
      <c r="B92" s="21">
        <f>IFERROR(IF('LT Panel Feeder Readings'!E93="","",'LT Panel Feeder Readings'!E93),"")</f>
        <v>15169</v>
      </c>
      <c r="C92" s="21">
        <f>IFERROR(IF('LT Panel Feeder Readings'!W93="","",IF('LT Panel Feeder Readings'!W93="",0,'LT Panel Feeder Readings'!W93)+IF('LT Panel Feeder Readings'!Z93="",0,'LT Panel Feeder Readings'!Z93)),"")</f>
        <v>0</v>
      </c>
      <c r="D92" s="21">
        <f>IFERROR(IF('LT Panel Feeder Readings'!BG93="","",IF('LT Panel Feeder Readings'!BG93="",0,'LT Panel Feeder Readings'!BG93)+IF('LT Panel Feeder Readings'!BJ93="",0,'LT Panel Feeder Readings'!BJ93)),"")</f>
        <v>6332</v>
      </c>
      <c r="E92" s="22">
        <f t="shared" si="8"/>
        <v>21501</v>
      </c>
      <c r="F92" s="23">
        <f>IFERROR(IF('Fuel Status'!E94="","",IF('Fuel Status'!E94="",0,'Fuel Status'!E94)+IF('Fuel Status'!J94="",0,'Fuel Status'!J94)+IF('Fuel Status'!O94="",0,'Fuel Status'!O94)),"")</f>
        <v>2160</v>
      </c>
      <c r="G92" s="22">
        <f t="shared" si="10"/>
        <v>405689</v>
      </c>
      <c r="H92" s="22">
        <f t="shared" si="11"/>
        <v>13621</v>
      </c>
      <c r="I92" s="22">
        <f t="shared" si="12"/>
        <v>149948</v>
      </c>
      <c r="J92" s="22">
        <f t="shared" si="13"/>
        <v>569258</v>
      </c>
      <c r="K92" s="74">
        <f>(M92*'Site Information'!$B$9)/DAY(EOMONTH(A$3,0))</f>
        <v>17726.278064516129</v>
      </c>
      <c r="L92" s="24">
        <f t="shared" si="14"/>
        <v>549514.62000000023</v>
      </c>
      <c r="M92" s="25" cm="1">
        <f t="array" ref="M92">IF(A92="","",INDEX('Site Information'!$B$26:$B$37,MONTH(A92)))</f>
        <v>0.46</v>
      </c>
      <c r="N92" s="25">
        <f t="shared" si="15"/>
        <v>0.55795469099621053</v>
      </c>
      <c r="O92" s="25">
        <f>J92*M92/L92</f>
        <v>0.47652723052209223</v>
      </c>
      <c r="P92" s="26">
        <f>IFERROR(IF('Raw Water'!U93="","",'Raw Water'!U93),"")</f>
        <v>30</v>
      </c>
      <c r="Q92" s="26">
        <f>IFERROR(IF(STP!U93="","",STP!U93),"")</f>
        <v>48</v>
      </c>
      <c r="R92" s="27">
        <f>IFERROR(IF(STP!V93="","",STP!V93),"")</f>
        <v>44</v>
      </c>
      <c r="S92" s="28">
        <f t="shared" si="9"/>
        <v>30</v>
      </c>
      <c r="T92" s="29"/>
    </row>
    <row r="93" spans="1:20" ht="18" customHeight="1" x14ac:dyDescent="0.35">
      <c r="A93" s="68">
        <v>46113</v>
      </c>
      <c r="B93" s="21">
        <f>IFERROR(IF('LT Panel Feeder Readings'!E94="","",'LT Panel Feeder Readings'!E94),"")</f>
        <v>9869</v>
      </c>
      <c r="C93" s="21">
        <f>IFERROR(IF('LT Panel Feeder Readings'!W94="","",IF('LT Panel Feeder Readings'!W94="",0,'LT Panel Feeder Readings'!W94)+IF('LT Panel Feeder Readings'!Z94="",0,'LT Panel Feeder Readings'!Z94)),"")</f>
        <v>5930</v>
      </c>
      <c r="D93" s="21">
        <f>IFERROR(IF('LT Panel Feeder Readings'!BG94="","",IF('LT Panel Feeder Readings'!BG94="",0,'LT Panel Feeder Readings'!BG94)+IF('LT Panel Feeder Readings'!BJ94="",0,'LT Panel Feeder Readings'!BJ94)),"")</f>
        <v>6234</v>
      </c>
      <c r="E93" s="22">
        <f t="shared" si="8"/>
        <v>22033</v>
      </c>
      <c r="F93" s="23">
        <f>IFERROR(IF('Fuel Status'!E95="","",IF('Fuel Status'!E95="",0,'Fuel Status'!E95)+IF('Fuel Status'!J95="",0,'Fuel Status'!J95)+IF('Fuel Status'!O95="",0,'Fuel Status'!O95)),"")</f>
        <v>250</v>
      </c>
      <c r="G93" s="22">
        <f t="shared" si="10"/>
        <v>9869</v>
      </c>
      <c r="H93" s="22">
        <f t="shared" si="11"/>
        <v>5930</v>
      </c>
      <c r="I93" s="22">
        <f t="shared" si="12"/>
        <v>6234</v>
      </c>
      <c r="J93" s="22">
        <f t="shared" si="13"/>
        <v>22033</v>
      </c>
      <c r="K93" s="74">
        <f>(M93*'Site Information'!$B$9)/DAY(EOMONTH(A$3,0))</f>
        <v>25818.709354838709</v>
      </c>
      <c r="L93" s="24">
        <f t="shared" si="14"/>
        <v>25818.709354838709</v>
      </c>
      <c r="M93" s="25" cm="1">
        <f t="array" ref="M93">IF(A93="","",INDEX('Site Information'!$B$26:$B$37,MONTH(A93)))</f>
        <v>0.67</v>
      </c>
      <c r="N93" s="25">
        <f t="shared" si="15"/>
        <v>0.5717601835598114</v>
      </c>
      <c r="O93" s="25">
        <f>J93*M93/L93</f>
        <v>0.5717601835598114</v>
      </c>
      <c r="P93" s="26">
        <f>IFERROR(IF('Raw Water'!U94="","",'Raw Water'!U94),"")</f>
        <v>52</v>
      </c>
      <c r="Q93" s="26">
        <f>IFERROR(IF(STP!U94="","",STP!U94),"")</f>
        <v>50</v>
      </c>
      <c r="R93" s="27">
        <f>IFERROR(IF(STP!V94="","",STP!V94),"")</f>
        <v>47</v>
      </c>
      <c r="S93" s="28">
        <f t="shared" si="9"/>
        <v>52</v>
      </c>
      <c r="T93" s="29"/>
    </row>
    <row r="94" spans="1:20" ht="18" customHeight="1" x14ac:dyDescent="0.35">
      <c r="A94" s="68">
        <v>46114</v>
      </c>
      <c r="B94" s="21">
        <f>IFERROR(IF('LT Panel Feeder Readings'!E95="","",'LT Panel Feeder Readings'!E95),"")</f>
        <v>14578</v>
      </c>
      <c r="C94" s="21">
        <f>IFERROR(IF('LT Panel Feeder Readings'!W95="","",IF('LT Panel Feeder Readings'!W95="",0,'LT Panel Feeder Readings'!W95)+IF('LT Panel Feeder Readings'!Z95="",0,'LT Panel Feeder Readings'!Z95)),"")</f>
        <v>383</v>
      </c>
      <c r="D94" s="21">
        <f>IFERROR(IF('LT Panel Feeder Readings'!BG95="","",IF('LT Panel Feeder Readings'!BG95="",0,'LT Panel Feeder Readings'!BG95)+IF('LT Panel Feeder Readings'!BJ95="",0,'LT Panel Feeder Readings'!BJ95)),"")</f>
        <v>5814</v>
      </c>
      <c r="E94" s="22">
        <f t="shared" si="8"/>
        <v>20775</v>
      </c>
      <c r="F94" s="23">
        <f>IFERROR(IF('Fuel Status'!E96="","",IF('Fuel Status'!E96="",0,'Fuel Status'!E96)+IF('Fuel Status'!J96="",0,'Fuel Status'!J96)+IF('Fuel Status'!O96="",0,'Fuel Status'!O96)),"")</f>
        <v>0</v>
      </c>
      <c r="G94" s="22">
        <f t="shared" si="10"/>
        <v>24447</v>
      </c>
      <c r="H94" s="22">
        <f t="shared" si="11"/>
        <v>6313</v>
      </c>
      <c r="I94" s="22">
        <f t="shared" si="12"/>
        <v>12048</v>
      </c>
      <c r="J94" s="22">
        <f t="shared" si="13"/>
        <v>42808</v>
      </c>
      <c r="K94" s="74">
        <f>(M94*'Site Information'!$B$9)/DAY(EOMONTH(A$3,0))</f>
        <v>25818.709354838709</v>
      </c>
      <c r="L94" s="24">
        <f t="shared" si="14"/>
        <v>51637.418709677419</v>
      </c>
      <c r="M94" s="25" cm="1">
        <f t="array" ref="M94">IF(A94="","",INDEX('Site Information'!$B$26:$B$37,MONTH(A94)))</f>
        <v>0.67</v>
      </c>
      <c r="N94" s="25">
        <f t="shared" si="15"/>
        <v>0.53911486467821368</v>
      </c>
      <c r="O94" s="25">
        <f>J94*M94/L94</f>
        <v>0.55543752411901259</v>
      </c>
      <c r="P94" s="26">
        <f>IFERROR(IF('Raw Water'!U95="","",'Raw Water'!U95),"")</f>
        <v>35</v>
      </c>
      <c r="Q94" s="26">
        <f>IFERROR(IF(STP!U95="","",STP!U95),"")</f>
        <v>40</v>
      </c>
      <c r="R94" s="27">
        <f>IFERROR(IF(STP!V95="","",STP!V95),"")</f>
        <v>35</v>
      </c>
      <c r="S94" s="28">
        <f t="shared" si="9"/>
        <v>35</v>
      </c>
      <c r="T94" s="29"/>
    </row>
    <row r="95" spans="1:20" ht="18" customHeight="1" x14ac:dyDescent="0.35">
      <c r="A95" s="68">
        <v>46115</v>
      </c>
      <c r="B95" s="21">
        <f>IFERROR(IF('LT Panel Feeder Readings'!E96="","",'LT Panel Feeder Readings'!E96),"")</f>
        <v>16689</v>
      </c>
      <c r="C95" s="21">
        <f>IFERROR(IF('LT Panel Feeder Readings'!W96="","",IF('LT Panel Feeder Readings'!W96="",0,'LT Panel Feeder Readings'!W96)+IF('LT Panel Feeder Readings'!Z96="",0,'LT Panel Feeder Readings'!Z96)),"")</f>
        <v>0</v>
      </c>
      <c r="D95" s="21">
        <f>IFERROR(IF('LT Panel Feeder Readings'!BG96="","",IF('LT Panel Feeder Readings'!BG96="",0,'LT Panel Feeder Readings'!BG96)+IF('LT Panel Feeder Readings'!BJ96="",0,'LT Panel Feeder Readings'!BJ96)),"")</f>
        <v>3733</v>
      </c>
      <c r="E95" s="22">
        <f t="shared" si="8"/>
        <v>20422</v>
      </c>
      <c r="F95" s="23">
        <f>IFERROR(IF('Fuel Status'!E97="","",IF('Fuel Status'!E97="",0,'Fuel Status'!E97)+IF('Fuel Status'!J97="",0,'Fuel Status'!J97)+IF('Fuel Status'!O97="",0,'Fuel Status'!O97)),"")</f>
        <v>240</v>
      </c>
      <c r="G95" s="22">
        <f t="shared" si="10"/>
        <v>41136</v>
      </c>
      <c r="H95" s="22">
        <f t="shared" si="11"/>
        <v>6313</v>
      </c>
      <c r="I95" s="22">
        <f t="shared" si="12"/>
        <v>15781</v>
      </c>
      <c r="J95" s="22">
        <f t="shared" si="13"/>
        <v>63230</v>
      </c>
      <c r="K95" s="74">
        <f>(M95*'Site Information'!$B$9)/DAY(EOMONTH(A$3,0))</f>
        <v>25818.709354838709</v>
      </c>
      <c r="L95" s="24">
        <f t="shared" si="14"/>
        <v>77456.128064516131</v>
      </c>
      <c r="M95" s="25" cm="1">
        <f t="array" ref="M95">IF(A95="","",INDEX('Site Information'!$B$26:$B$37,MONTH(A95)))</f>
        <v>0.67</v>
      </c>
      <c r="N95" s="25">
        <f t="shared" si="15"/>
        <v>0.5299544532591326</v>
      </c>
      <c r="O95" s="25">
        <f>J95*M95/L95</f>
        <v>0.54694316716571922</v>
      </c>
      <c r="P95" s="26">
        <f>IFERROR(IF('Raw Water'!U96="","",'Raw Water'!U96),"")</f>
        <v>26</v>
      </c>
      <c r="Q95" s="26">
        <f>IFERROR(IF(STP!U96="","",STP!U96),"")</f>
        <v>40</v>
      </c>
      <c r="R95" s="27">
        <f>IFERROR(IF(STP!V96="","",STP!V96),"")</f>
        <v>37</v>
      </c>
      <c r="S95" s="28">
        <f t="shared" si="9"/>
        <v>26</v>
      </c>
      <c r="T95" s="29"/>
    </row>
    <row r="96" spans="1:20" ht="18" customHeight="1" x14ac:dyDescent="0.35">
      <c r="A96" s="68">
        <v>46116</v>
      </c>
      <c r="B96" s="21">
        <f>IFERROR(IF('LT Panel Feeder Readings'!E97="","",'LT Panel Feeder Readings'!E97),"")</f>
        <v>15003</v>
      </c>
      <c r="C96" s="21">
        <f>IFERROR(IF('LT Panel Feeder Readings'!W97="","",IF('LT Panel Feeder Readings'!W97="",0,'LT Panel Feeder Readings'!W97)+IF('LT Panel Feeder Readings'!Z97="",0,'LT Panel Feeder Readings'!Z97)),"")</f>
        <v>572</v>
      </c>
      <c r="D96" s="21">
        <f>IFERROR(IF('LT Panel Feeder Readings'!BG97="","",IF('LT Panel Feeder Readings'!BG97="",0,'LT Panel Feeder Readings'!BG97)+IF('LT Panel Feeder Readings'!BJ97="",0,'LT Panel Feeder Readings'!BJ97)),"")</f>
        <v>5272</v>
      </c>
      <c r="E96" s="22">
        <f t="shared" si="8"/>
        <v>20847</v>
      </c>
      <c r="F96" s="23">
        <f>IFERROR(IF('Fuel Status'!E98="","",IF('Fuel Status'!E98="",0,'Fuel Status'!E98)+IF('Fuel Status'!J98="",0,'Fuel Status'!J98)+IF('Fuel Status'!O98="",0,'Fuel Status'!O98)),"")</f>
        <v>165</v>
      </c>
      <c r="G96" s="22">
        <f t="shared" si="10"/>
        <v>56139</v>
      </c>
      <c r="H96" s="22">
        <f t="shared" si="11"/>
        <v>6885</v>
      </c>
      <c r="I96" s="22">
        <f t="shared" si="12"/>
        <v>21053</v>
      </c>
      <c r="J96" s="22">
        <f t="shared" si="13"/>
        <v>84077</v>
      </c>
      <c r="K96" s="74">
        <f>(M96*'Site Information'!$B$9)/DAY(EOMONTH(A$3,0))</f>
        <v>25818.709354838709</v>
      </c>
      <c r="L96" s="24">
        <f t="shared" si="14"/>
        <v>103274.83741935484</v>
      </c>
      <c r="M96" s="25" cm="1">
        <f t="array" ref="M96">IF(A96="","",INDEX('Site Information'!$B$26:$B$37,MONTH(A96)))</f>
        <v>0.67</v>
      </c>
      <c r="N96" s="25">
        <f t="shared" si="15"/>
        <v>0.54098327720561834</v>
      </c>
      <c r="O96" s="25">
        <f>J96*M96/L96</f>
        <v>0.54545319467569398</v>
      </c>
      <c r="P96" s="26">
        <f>IFERROR(IF('Raw Water'!U97="","",'Raw Water'!U97),"")</f>
        <v>25</v>
      </c>
      <c r="Q96" s="26">
        <f>IFERROR(IF(STP!U97="","",STP!U97),"")</f>
        <v>48</v>
      </c>
      <c r="R96" s="27">
        <f>IFERROR(IF(STP!V97="","",STP!V97),"")</f>
        <v>43</v>
      </c>
      <c r="S96" s="28">
        <f t="shared" si="9"/>
        <v>25</v>
      </c>
      <c r="T96" s="29"/>
    </row>
    <row r="97" spans="1:20" ht="18" customHeight="1" x14ac:dyDescent="0.35">
      <c r="A97" s="68">
        <v>46117</v>
      </c>
      <c r="B97" s="21">
        <f>IFERROR(IF('LT Panel Feeder Readings'!E98="","",'LT Panel Feeder Readings'!E98),"")</f>
        <v>12742</v>
      </c>
      <c r="C97" s="21">
        <f>IFERROR(IF('LT Panel Feeder Readings'!W98="","",IF('LT Panel Feeder Readings'!W98="",0,'LT Panel Feeder Readings'!W98)+IF('LT Panel Feeder Readings'!Z98="",0,'LT Panel Feeder Readings'!Z98)),"")</f>
        <v>388</v>
      </c>
      <c r="D97" s="21">
        <f>IFERROR(IF('LT Panel Feeder Readings'!BG98="","",IF('LT Panel Feeder Readings'!BG98="",0,'LT Panel Feeder Readings'!BG98)+IF('LT Panel Feeder Readings'!BJ98="",0,'LT Panel Feeder Readings'!BJ98)),"")</f>
        <v>7041</v>
      </c>
      <c r="E97" s="22">
        <f t="shared" si="8"/>
        <v>20171</v>
      </c>
      <c r="F97" s="23">
        <f>IFERROR(IF('Fuel Status'!E99="","",IF('Fuel Status'!E99="",0,'Fuel Status'!E99)+IF('Fuel Status'!J99="",0,'Fuel Status'!J99)+IF('Fuel Status'!O99="",0,'Fuel Status'!O99)),"")</f>
        <v>0</v>
      </c>
      <c r="G97" s="22">
        <f t="shared" si="10"/>
        <v>68881</v>
      </c>
      <c r="H97" s="22">
        <f t="shared" si="11"/>
        <v>7273</v>
      </c>
      <c r="I97" s="22">
        <f t="shared" si="12"/>
        <v>28094</v>
      </c>
      <c r="J97" s="22">
        <f t="shared" si="13"/>
        <v>104248</v>
      </c>
      <c r="K97" s="74">
        <f>(M97*'Site Information'!$B$9)/DAY(EOMONTH(A$3,0))</f>
        <v>25818.709354838709</v>
      </c>
      <c r="L97" s="24">
        <f t="shared" si="14"/>
        <v>129093.54677419354</v>
      </c>
      <c r="M97" s="25" cm="1">
        <f t="array" ref="M97">IF(A97="","",INDEX('Site Information'!$B$26:$B$37,MONTH(A97)))</f>
        <v>0.67</v>
      </c>
      <c r="N97" s="25">
        <f t="shared" si="15"/>
        <v>0.52344095958720815</v>
      </c>
      <c r="O97" s="25">
        <f>J97*M97/L97</f>
        <v>0.54105074765799688</v>
      </c>
      <c r="P97" s="26">
        <f>IFERROR(IF('Raw Water'!U98="","",'Raw Water'!U98),"")</f>
        <v>55</v>
      </c>
      <c r="Q97" s="26">
        <f>IFERROR(IF(STP!U98="","",STP!U98),"")</f>
        <v>42</v>
      </c>
      <c r="R97" s="27">
        <f>IFERROR(IF(STP!V98="","",STP!V98),"")</f>
        <v>38</v>
      </c>
      <c r="S97" s="28">
        <f t="shared" si="9"/>
        <v>55</v>
      </c>
      <c r="T97" s="29"/>
    </row>
    <row r="98" spans="1:20" ht="18" customHeight="1" x14ac:dyDescent="0.35">
      <c r="A98" s="68">
        <v>46118</v>
      </c>
      <c r="B98" s="21">
        <f>IFERROR(IF('LT Panel Feeder Readings'!E99="","",'LT Panel Feeder Readings'!E99),"")</f>
        <v>12916</v>
      </c>
      <c r="C98" s="21">
        <f>IFERROR(IF('LT Panel Feeder Readings'!W99="","",IF('LT Panel Feeder Readings'!W99="",0,'LT Panel Feeder Readings'!W99)+IF('LT Panel Feeder Readings'!Z99="",0,'LT Panel Feeder Readings'!Z99)),"")</f>
        <v>0</v>
      </c>
      <c r="D98" s="21">
        <f>IFERROR(IF('LT Panel Feeder Readings'!BG99="","",IF('LT Panel Feeder Readings'!BG99="",0,'LT Panel Feeder Readings'!BG99)+IF('LT Panel Feeder Readings'!BJ99="",0,'LT Panel Feeder Readings'!BJ99)),"")</f>
        <v>6594</v>
      </c>
      <c r="E98" s="22">
        <f t="shared" si="8"/>
        <v>19510</v>
      </c>
      <c r="F98" s="23">
        <f>IFERROR(IF('Fuel Status'!E100="","",IF('Fuel Status'!E100="",0,'Fuel Status'!E100)+IF('Fuel Status'!J100="",0,'Fuel Status'!J100)+IF('Fuel Status'!O100="",0,'Fuel Status'!O100)),"")</f>
        <v>725</v>
      </c>
      <c r="G98" s="22">
        <f t="shared" si="10"/>
        <v>81797</v>
      </c>
      <c r="H98" s="22">
        <f t="shared" si="11"/>
        <v>7273</v>
      </c>
      <c r="I98" s="22">
        <f t="shared" si="12"/>
        <v>34688</v>
      </c>
      <c r="J98" s="22">
        <f t="shared" si="13"/>
        <v>123758</v>
      </c>
      <c r="K98" s="74">
        <f>(M98*'Site Information'!$B$9)/DAY(EOMONTH(A$3,0))</f>
        <v>25818.709354838709</v>
      </c>
      <c r="L98" s="24">
        <f t="shared" si="14"/>
        <v>154912.25612903226</v>
      </c>
      <c r="M98" s="25" cm="1">
        <f t="array" ref="M98">IF(A98="","",INDEX('Site Information'!$B$26:$B$37,MONTH(A98)))</f>
        <v>0.67</v>
      </c>
      <c r="N98" s="25">
        <f t="shared" si="15"/>
        <v>0.50628789457867385</v>
      </c>
      <c r="O98" s="25">
        <f>J98*M98/L98</f>
        <v>0.53525693881144298</v>
      </c>
      <c r="P98" s="26">
        <f>IFERROR(IF('Raw Water'!U99="","",'Raw Water'!U99),"")</f>
        <v>10</v>
      </c>
      <c r="Q98" s="26">
        <f>IFERROR(IF(STP!U99="","",STP!U99),"")</f>
        <v>40</v>
      </c>
      <c r="R98" s="27">
        <f>IFERROR(IF(STP!V99="","",STP!V99),"")</f>
        <v>34</v>
      </c>
      <c r="S98" s="28">
        <f t="shared" si="9"/>
        <v>10</v>
      </c>
      <c r="T98" s="29"/>
    </row>
    <row r="99" spans="1:20" ht="18" customHeight="1" x14ac:dyDescent="0.35">
      <c r="A99" s="68">
        <v>46119</v>
      </c>
      <c r="B99" s="21">
        <f>IFERROR(IF('LT Panel Feeder Readings'!E100="","",'LT Panel Feeder Readings'!E100),"")</f>
        <v>13284</v>
      </c>
      <c r="C99" s="21">
        <f>IFERROR(IF('LT Panel Feeder Readings'!W100="","",IF('LT Panel Feeder Readings'!W100="",0,'LT Panel Feeder Readings'!W100)+IF('LT Panel Feeder Readings'!Z100="",0,'LT Panel Feeder Readings'!Z100)),"")</f>
        <v>1948</v>
      </c>
      <c r="D99" s="21">
        <f>IFERROR(IF('LT Panel Feeder Readings'!BG100="","",IF('LT Panel Feeder Readings'!BG100="",0,'LT Panel Feeder Readings'!BG100)+IF('LT Panel Feeder Readings'!BJ100="",0,'LT Panel Feeder Readings'!BJ100)),"")</f>
        <v>6436</v>
      </c>
      <c r="E99" s="22">
        <f t="shared" si="8"/>
        <v>21668</v>
      </c>
      <c r="F99" s="23">
        <f>IFERROR(IF('Fuel Status'!E101="","",IF('Fuel Status'!E101="",0,'Fuel Status'!E101)+IF('Fuel Status'!J101="",0,'Fuel Status'!J101)+IF('Fuel Status'!O101="",0,'Fuel Status'!O101)),"")</f>
        <v>3420</v>
      </c>
      <c r="G99" s="22">
        <f t="shared" si="10"/>
        <v>95081</v>
      </c>
      <c r="H99" s="22">
        <f t="shared" si="11"/>
        <v>9221</v>
      </c>
      <c r="I99" s="22">
        <f t="shared" si="12"/>
        <v>41124</v>
      </c>
      <c r="J99" s="22">
        <f t="shared" si="13"/>
        <v>145426</v>
      </c>
      <c r="K99" s="74">
        <f>(M99*'Site Information'!$B$9)/DAY(EOMONTH(A$3,0))</f>
        <v>25818.709354838709</v>
      </c>
      <c r="L99" s="24">
        <f t="shared" si="14"/>
        <v>180730.96548387097</v>
      </c>
      <c r="M99" s="25" cm="1">
        <f t="array" ref="M99">IF(A99="","",INDEX('Site Information'!$B$26:$B$37,MONTH(A99)))</f>
        <v>0.67</v>
      </c>
      <c r="N99" s="25">
        <f t="shared" si="15"/>
        <v>0.56228837005282961</v>
      </c>
      <c r="O99" s="25">
        <f>J99*M99/L99</f>
        <v>0.53911857184592682</v>
      </c>
      <c r="P99" s="26">
        <f>IFERROR(IF('Raw Water'!U100="","",'Raw Water'!U100),"")</f>
        <v>54</v>
      </c>
      <c r="Q99" s="26">
        <f>IFERROR(IF(STP!U100="","",STP!U100),"")</f>
        <v>60</v>
      </c>
      <c r="R99" s="27">
        <f>IFERROR(IF(STP!V100="","",STP!V100),"")</f>
        <v>54</v>
      </c>
      <c r="S99" s="28">
        <f t="shared" si="9"/>
        <v>54</v>
      </c>
      <c r="T99" s="29"/>
    </row>
    <row r="100" spans="1:20" ht="18" customHeight="1" x14ac:dyDescent="0.35">
      <c r="A100" s="68">
        <v>46120</v>
      </c>
      <c r="B100" s="21">
        <f>IFERROR(IF('LT Panel Feeder Readings'!E101="","",'LT Panel Feeder Readings'!E101),"")</f>
        <v>7245</v>
      </c>
      <c r="C100" s="21">
        <f>IFERROR(IF('LT Panel Feeder Readings'!W101="","",IF('LT Panel Feeder Readings'!W101="",0,'LT Panel Feeder Readings'!W101)+IF('LT Panel Feeder Readings'!Z101="",0,'LT Panel Feeder Readings'!Z101)),"")</f>
        <v>9065</v>
      </c>
      <c r="D100" s="21">
        <f>IFERROR(IF('LT Panel Feeder Readings'!BG101="","",IF('LT Panel Feeder Readings'!BG101="",0,'LT Panel Feeder Readings'!BG101)+IF('LT Panel Feeder Readings'!BJ101="",0,'LT Panel Feeder Readings'!BJ101)),"")</f>
        <v>4002</v>
      </c>
      <c r="E100" s="22">
        <f t="shared" si="8"/>
        <v>20312</v>
      </c>
      <c r="F100" s="23">
        <f>IFERROR(IF('Fuel Status'!E102="","",IF('Fuel Status'!E102="",0,'Fuel Status'!E102)+IF('Fuel Status'!J102="",0,'Fuel Status'!J102)+IF('Fuel Status'!O102="",0,'Fuel Status'!O102)),"")</f>
        <v>2980</v>
      </c>
      <c r="G100" s="22">
        <f t="shared" si="10"/>
        <v>102326</v>
      </c>
      <c r="H100" s="22">
        <f t="shared" si="11"/>
        <v>18286</v>
      </c>
      <c r="I100" s="22">
        <f t="shared" si="12"/>
        <v>45126</v>
      </c>
      <c r="J100" s="22">
        <f t="shared" si="13"/>
        <v>165738</v>
      </c>
      <c r="K100" s="74">
        <f>(M100*'Site Information'!$B$9)/DAY(EOMONTH(A$3,0))</f>
        <v>25818.709354838709</v>
      </c>
      <c r="L100" s="24">
        <f t="shared" si="14"/>
        <v>206549.67483870967</v>
      </c>
      <c r="M100" s="25" cm="1">
        <f t="array" ref="M100">IF(A100="","",INDEX('Site Information'!$B$26:$B$37,MONTH(A100)))</f>
        <v>0.67</v>
      </c>
      <c r="N100" s="25">
        <f t="shared" si="15"/>
        <v>0.52709993412004219</v>
      </c>
      <c r="O100" s="25">
        <f>J100*M100/L100</f>
        <v>0.53761624213019121</v>
      </c>
      <c r="P100" s="26">
        <f>IFERROR(IF('Raw Water'!U101="","",'Raw Water'!U101),"")</f>
        <v>23</v>
      </c>
      <c r="Q100" s="26">
        <f>IFERROR(IF(STP!U101="","",STP!U101),"")</f>
        <v>44</v>
      </c>
      <c r="R100" s="27">
        <f>IFERROR(IF(STP!V101="","",STP!V101),"")</f>
        <v>39</v>
      </c>
      <c r="S100" s="28">
        <f t="shared" si="9"/>
        <v>23</v>
      </c>
      <c r="T100" s="29"/>
    </row>
    <row r="101" spans="1:20" ht="18" customHeight="1" x14ac:dyDescent="0.35">
      <c r="A101" s="68">
        <v>46121</v>
      </c>
      <c r="B101" s="21">
        <f>IFERROR(IF('LT Panel Feeder Readings'!E102="","",'LT Panel Feeder Readings'!E102),"")</f>
        <v>7281</v>
      </c>
      <c r="C101" s="21">
        <f>IFERROR(IF('LT Panel Feeder Readings'!W102="","",IF('LT Panel Feeder Readings'!W102="",0,'LT Panel Feeder Readings'!W102)+IF('LT Panel Feeder Readings'!Z102="",0,'LT Panel Feeder Readings'!Z102)),"")</f>
        <v>9540</v>
      </c>
      <c r="D101" s="21">
        <f>IFERROR(IF('LT Panel Feeder Readings'!BG102="","",IF('LT Panel Feeder Readings'!BG102="",0,'LT Panel Feeder Readings'!BG102)+IF('LT Panel Feeder Readings'!BJ102="",0,'LT Panel Feeder Readings'!BJ102)),"")</f>
        <v>4783</v>
      </c>
      <c r="E101" s="22">
        <f t="shared" si="8"/>
        <v>21604</v>
      </c>
      <c r="F101" s="23">
        <f>IFERROR(IF('Fuel Status'!E103="","",IF('Fuel Status'!E103="",0,'Fuel Status'!E103)+IF('Fuel Status'!J103="",0,'Fuel Status'!J103)+IF('Fuel Status'!O103="",0,'Fuel Status'!O103)),"")</f>
        <v>90</v>
      </c>
      <c r="G101" s="22">
        <f t="shared" si="10"/>
        <v>109607</v>
      </c>
      <c r="H101" s="22">
        <f t="shared" si="11"/>
        <v>27826</v>
      </c>
      <c r="I101" s="22">
        <f t="shared" si="12"/>
        <v>49909</v>
      </c>
      <c r="J101" s="22">
        <f t="shared" si="13"/>
        <v>187342</v>
      </c>
      <c r="K101" s="74">
        <f>(M101*'Site Information'!$B$9)/DAY(EOMONTH(A$3,0))</f>
        <v>25818.709354838709</v>
      </c>
      <c r="L101" s="24">
        <f t="shared" si="14"/>
        <v>232368.38419354838</v>
      </c>
      <c r="M101" s="25" cm="1">
        <f t="array" ref="M101">IF(A101="","",INDEX('Site Information'!$B$26:$B$37,MONTH(A101)))</f>
        <v>0.67</v>
      </c>
      <c r="N101" s="25">
        <f t="shared" si="15"/>
        <v>0.56062755891735871</v>
      </c>
      <c r="O101" s="25">
        <f>J101*M101/L101</f>
        <v>0.54017305510654323</v>
      </c>
      <c r="P101" s="26">
        <f>IFERROR(IF('Raw Water'!U102="","",'Raw Water'!U102),"")</f>
        <v>32</v>
      </c>
      <c r="Q101" s="26">
        <f>IFERROR(IF(STP!U102="","",STP!U102),"")</f>
        <v>45</v>
      </c>
      <c r="R101" s="27">
        <f>IFERROR(IF(STP!V102="","",STP!V102),"")</f>
        <v>40</v>
      </c>
      <c r="S101" s="28">
        <f t="shared" si="9"/>
        <v>32</v>
      </c>
      <c r="T101" s="29"/>
    </row>
    <row r="102" spans="1:20" ht="18" customHeight="1" x14ac:dyDescent="0.35">
      <c r="A102" s="68">
        <v>46122</v>
      </c>
      <c r="B102" s="21">
        <f>IFERROR(IF('LT Panel Feeder Readings'!E103="","",'LT Panel Feeder Readings'!E103),"")</f>
        <v>13102</v>
      </c>
      <c r="C102" s="21">
        <f>IFERROR(IF('LT Panel Feeder Readings'!W103="","",IF('LT Panel Feeder Readings'!W103="",0,'LT Panel Feeder Readings'!W103)+IF('LT Panel Feeder Readings'!Z103="",0,'LT Panel Feeder Readings'!Z103)),"")</f>
        <v>139</v>
      </c>
      <c r="D102" s="21">
        <f>IFERROR(IF('LT Panel Feeder Readings'!BG103="","",IF('LT Panel Feeder Readings'!BG103="",0,'LT Panel Feeder Readings'!BG103)+IF('LT Panel Feeder Readings'!BJ103="",0,'LT Panel Feeder Readings'!BJ103)),"")</f>
        <v>6091</v>
      </c>
      <c r="E102" s="22">
        <f t="shared" si="8"/>
        <v>19332</v>
      </c>
      <c r="F102" s="23">
        <f>IFERROR(IF('Fuel Status'!E104="","",IF('Fuel Status'!E104="",0,'Fuel Status'!E104)+IF('Fuel Status'!J104="",0,'Fuel Status'!J104)+IF('Fuel Status'!O104="",0,'Fuel Status'!O104)),"")</f>
        <v>460</v>
      </c>
      <c r="G102" s="22">
        <f t="shared" si="10"/>
        <v>122709</v>
      </c>
      <c r="H102" s="22">
        <f t="shared" si="11"/>
        <v>27965</v>
      </c>
      <c r="I102" s="22">
        <f t="shared" si="12"/>
        <v>56000</v>
      </c>
      <c r="J102" s="22">
        <f t="shared" si="13"/>
        <v>206674</v>
      </c>
      <c r="K102" s="74">
        <f>(M102*'Site Information'!$B$9)/DAY(EOMONTH(A$3,0))</f>
        <v>25818.709354838709</v>
      </c>
      <c r="L102" s="24">
        <f t="shared" si="14"/>
        <v>258187.09354838709</v>
      </c>
      <c r="M102" s="25" cm="1">
        <f t="array" ref="M102">IF(A102="","",INDEX('Site Information'!$B$26:$B$37,MONTH(A102)))</f>
        <v>0.67</v>
      </c>
      <c r="N102" s="25">
        <f t="shared" si="15"/>
        <v>0.50166876360814572</v>
      </c>
      <c r="O102" s="25">
        <f>J102*M102/L102</f>
        <v>0.53632262595670344</v>
      </c>
      <c r="P102" s="26">
        <f>IFERROR(IF('Raw Water'!U103="","",'Raw Water'!U103),"")</f>
        <v>35</v>
      </c>
      <c r="Q102" s="26">
        <f>IFERROR(IF(STP!U103="","",STP!U103),"")</f>
        <v>52</v>
      </c>
      <c r="R102" s="27">
        <f>IFERROR(IF(STP!V103="","",STP!V103),"")</f>
        <v>48</v>
      </c>
      <c r="S102" s="28">
        <f t="shared" si="9"/>
        <v>35</v>
      </c>
      <c r="T102" s="29"/>
    </row>
    <row r="103" spans="1:20" ht="18" customHeight="1" x14ac:dyDescent="0.35">
      <c r="A103" s="68">
        <v>46123</v>
      </c>
      <c r="B103" s="21">
        <f>IFERROR(IF('LT Panel Feeder Readings'!E104="","",'LT Panel Feeder Readings'!E104),"")</f>
        <v>13067</v>
      </c>
      <c r="C103" s="21">
        <f>IFERROR(IF('LT Panel Feeder Readings'!W104="","",IF('LT Panel Feeder Readings'!W104="",0,'LT Panel Feeder Readings'!W104)+IF('LT Panel Feeder Readings'!Z104="",0,'LT Panel Feeder Readings'!Z104)),"")</f>
        <v>806</v>
      </c>
      <c r="D103" s="21">
        <f>IFERROR(IF('LT Panel Feeder Readings'!BG104="","",IF('LT Panel Feeder Readings'!BG104="",0,'LT Panel Feeder Readings'!BG104)+IF('LT Panel Feeder Readings'!BJ104="",0,'LT Panel Feeder Readings'!BJ104)),"")</f>
        <v>6973</v>
      </c>
      <c r="E103" s="22">
        <f t="shared" si="8"/>
        <v>20846</v>
      </c>
      <c r="F103" s="23">
        <f>IFERROR(IF('Fuel Status'!E105="","",IF('Fuel Status'!E105="",0,'Fuel Status'!E105)+IF('Fuel Status'!J105="",0,'Fuel Status'!J105)+IF('Fuel Status'!O105="",0,'Fuel Status'!O105)),"")</f>
        <v>0</v>
      </c>
      <c r="G103" s="22">
        <f t="shared" si="10"/>
        <v>135776</v>
      </c>
      <c r="H103" s="22">
        <f t="shared" si="11"/>
        <v>28771</v>
      </c>
      <c r="I103" s="22">
        <f t="shared" si="12"/>
        <v>62973</v>
      </c>
      <c r="J103" s="22">
        <f t="shared" si="13"/>
        <v>227520</v>
      </c>
      <c r="K103" s="74">
        <f>(M103*'Site Information'!$B$9)/DAY(EOMONTH(A$3,0))</f>
        <v>25818.709354838709</v>
      </c>
      <c r="L103" s="24">
        <f t="shared" si="14"/>
        <v>284005.80290322582</v>
      </c>
      <c r="M103" s="25" cm="1">
        <f t="array" ref="M103">IF(A103="","",INDEX('Site Information'!$B$26:$B$37,MONTH(A103)))</f>
        <v>0.67</v>
      </c>
      <c r="N103" s="25">
        <f t="shared" si="15"/>
        <v>0.54095732703162658</v>
      </c>
      <c r="O103" s="25">
        <f>J103*M103/L103</f>
        <v>0.53674396241806011</v>
      </c>
      <c r="P103" s="26">
        <f>IFERROR(IF('Raw Water'!U104="","",'Raw Water'!U104),"")</f>
        <v>46</v>
      </c>
      <c r="Q103" s="26">
        <f>IFERROR(IF(STP!U104="","",STP!U104),"")</f>
        <v>51</v>
      </c>
      <c r="R103" s="27">
        <f>IFERROR(IF(STP!V104="","",STP!V104),"")</f>
        <v>47</v>
      </c>
      <c r="S103" s="28">
        <f t="shared" si="9"/>
        <v>46</v>
      </c>
      <c r="T103" s="29"/>
    </row>
    <row r="104" spans="1:20" ht="18" customHeight="1" x14ac:dyDescent="0.35">
      <c r="A104" s="68">
        <v>46124</v>
      </c>
      <c r="B104" s="21">
        <f>IFERROR(IF('LT Panel Feeder Readings'!E105="","",'LT Panel Feeder Readings'!E105),"")</f>
        <v>17235</v>
      </c>
      <c r="C104" s="21">
        <f>IFERROR(IF('LT Panel Feeder Readings'!W105="","",IF('LT Panel Feeder Readings'!W105="",0,'LT Panel Feeder Readings'!W105)+IF('LT Panel Feeder Readings'!Z105="",0,'LT Panel Feeder Readings'!Z105)),"")</f>
        <v>0</v>
      </c>
      <c r="D104" s="21">
        <f>IFERROR(IF('LT Panel Feeder Readings'!BG105="","",IF('LT Panel Feeder Readings'!BG105="",0,'LT Panel Feeder Readings'!BG105)+IF('LT Panel Feeder Readings'!BJ105="",0,'LT Panel Feeder Readings'!BJ105)),"")</f>
        <v>6775</v>
      </c>
      <c r="E104" s="22">
        <f t="shared" si="8"/>
        <v>24010</v>
      </c>
      <c r="F104" s="23">
        <f>IFERROR(IF('Fuel Status'!E106="","",IF('Fuel Status'!E106="",0,'Fuel Status'!E106)+IF('Fuel Status'!J106="",0,'Fuel Status'!J106)+IF('Fuel Status'!O106="",0,'Fuel Status'!O106)),"")</f>
        <v>465</v>
      </c>
      <c r="G104" s="22">
        <f t="shared" si="10"/>
        <v>153011</v>
      </c>
      <c r="H104" s="22">
        <f t="shared" si="11"/>
        <v>28771</v>
      </c>
      <c r="I104" s="22">
        <f t="shared" si="12"/>
        <v>69748</v>
      </c>
      <c r="J104" s="22">
        <f t="shared" si="13"/>
        <v>251530</v>
      </c>
      <c r="K104" s="74">
        <f>(M104*'Site Information'!$B$9)/DAY(EOMONTH(A$3,0))</f>
        <v>25818.709354838709</v>
      </c>
      <c r="L104" s="24">
        <f t="shared" si="14"/>
        <v>309824.51225806453</v>
      </c>
      <c r="M104" s="25" cm="1">
        <f t="array" ref="M104">IF(A104="","",INDEX('Site Information'!$B$26:$B$37,MONTH(A104)))</f>
        <v>0.67</v>
      </c>
      <c r="N104" s="25">
        <f t="shared" si="15"/>
        <v>0.62306367754146386</v>
      </c>
      <c r="O104" s="25">
        <f>J104*M104/L104</f>
        <v>0.54393727201167708</v>
      </c>
      <c r="P104" s="26">
        <f>IFERROR(IF('Raw Water'!U105="","",'Raw Water'!U105),"")</f>
        <v>28</v>
      </c>
      <c r="Q104" s="26">
        <f>IFERROR(IF(STP!U105="","",STP!U105),"")</f>
        <v>45</v>
      </c>
      <c r="R104" s="27">
        <f>IFERROR(IF(STP!V105="","",STP!V105),"")</f>
        <v>40</v>
      </c>
      <c r="S104" s="28">
        <f t="shared" si="9"/>
        <v>28</v>
      </c>
      <c r="T104" s="29"/>
    </row>
    <row r="105" spans="1:20" ht="18" customHeight="1" x14ac:dyDescent="0.35">
      <c r="A105" s="68">
        <v>46125</v>
      </c>
      <c r="B105" s="21">
        <f>IFERROR(IF('LT Panel Feeder Readings'!E106="","",'LT Panel Feeder Readings'!E106),"")</f>
        <v>15147</v>
      </c>
      <c r="C105" s="21">
        <f>IFERROR(IF('LT Panel Feeder Readings'!W106="","",IF('LT Panel Feeder Readings'!W106="",0,'LT Panel Feeder Readings'!W106)+IF('LT Panel Feeder Readings'!Z106="",0,'LT Panel Feeder Readings'!Z106)),"")</f>
        <v>984</v>
      </c>
      <c r="D105" s="21">
        <f>IFERROR(IF('LT Panel Feeder Readings'!BG106="","",IF('LT Panel Feeder Readings'!BG106="",0,'LT Panel Feeder Readings'!BG106)+IF('LT Panel Feeder Readings'!BJ106="",0,'LT Panel Feeder Readings'!BJ106)),"")</f>
        <v>6253</v>
      </c>
      <c r="E105" s="22">
        <f t="shared" si="8"/>
        <v>22384</v>
      </c>
      <c r="F105" s="23">
        <f>IFERROR(IF('Fuel Status'!E107="","",IF('Fuel Status'!E107="",0,'Fuel Status'!E107)+IF('Fuel Status'!J107="",0,'Fuel Status'!J107)+IF('Fuel Status'!O107="",0,'Fuel Status'!O107)),"")</f>
        <v>150</v>
      </c>
      <c r="G105" s="22">
        <f t="shared" si="10"/>
        <v>168158</v>
      </c>
      <c r="H105" s="22">
        <f t="shared" si="11"/>
        <v>29755</v>
      </c>
      <c r="I105" s="22">
        <f t="shared" si="12"/>
        <v>76001</v>
      </c>
      <c r="J105" s="22">
        <f t="shared" si="13"/>
        <v>273914</v>
      </c>
      <c r="K105" s="74">
        <f>(M105*'Site Information'!$B$9)/DAY(EOMONTH(A$3,0))</f>
        <v>25818.709354838709</v>
      </c>
      <c r="L105" s="24">
        <f t="shared" si="14"/>
        <v>335643.22161290323</v>
      </c>
      <c r="M105" s="25" cm="1">
        <f t="array" ref="M105">IF(A105="","",INDEX('Site Information'!$B$26:$B$37,MONTH(A105)))</f>
        <v>0.67</v>
      </c>
      <c r="N105" s="25">
        <f t="shared" si="15"/>
        <v>0.58086869463090907</v>
      </c>
      <c r="O105" s="25">
        <f>J105*M105/L105</f>
        <v>0.54677815067469482</v>
      </c>
      <c r="P105" s="26">
        <f>IFERROR(IF('Raw Water'!U106="","",'Raw Water'!U106),"")</f>
        <v>26</v>
      </c>
      <c r="Q105" s="26">
        <f>IFERROR(IF(STP!U106="","",STP!U106),"")</f>
        <v>35</v>
      </c>
      <c r="R105" s="27">
        <f>IFERROR(IF(STP!V106="","",STP!V106),"")</f>
        <v>30</v>
      </c>
      <c r="S105" s="28">
        <f t="shared" si="9"/>
        <v>26</v>
      </c>
      <c r="T105" s="29"/>
    </row>
    <row r="106" spans="1:20" ht="18" customHeight="1" x14ac:dyDescent="0.35">
      <c r="A106" s="68">
        <v>46126</v>
      </c>
      <c r="B106" s="21">
        <f>IFERROR(IF('LT Panel Feeder Readings'!E107="","",'LT Panel Feeder Readings'!E107),"")</f>
        <v>15069</v>
      </c>
      <c r="C106" s="21">
        <f>IFERROR(IF('LT Panel Feeder Readings'!W107="","",IF('LT Panel Feeder Readings'!W107="",0,'LT Panel Feeder Readings'!W107)+IF('LT Panel Feeder Readings'!Z107="",0,'LT Panel Feeder Readings'!Z107)),"")</f>
        <v>137</v>
      </c>
      <c r="D106" s="21">
        <f>IFERROR(IF('LT Panel Feeder Readings'!BG107="","",IF('LT Panel Feeder Readings'!BG107="",0,'LT Panel Feeder Readings'!BG107)+IF('LT Panel Feeder Readings'!BJ107="",0,'LT Panel Feeder Readings'!BJ107)),"")</f>
        <v>7036</v>
      </c>
      <c r="E106" s="22">
        <f t="shared" si="8"/>
        <v>22242</v>
      </c>
      <c r="F106" s="23">
        <f>IFERROR(IF('Fuel Status'!E108="","",IF('Fuel Status'!E108="",0,'Fuel Status'!E108)+IF('Fuel Status'!J108="",0,'Fuel Status'!J108)+IF('Fuel Status'!O108="",0,'Fuel Status'!O108)),"")</f>
        <v>90</v>
      </c>
      <c r="G106" s="22">
        <f t="shared" si="10"/>
        <v>183227</v>
      </c>
      <c r="H106" s="22">
        <f t="shared" si="11"/>
        <v>29892</v>
      </c>
      <c r="I106" s="22">
        <f t="shared" si="12"/>
        <v>83037</v>
      </c>
      <c r="J106" s="22">
        <f t="shared" si="13"/>
        <v>296156</v>
      </c>
      <c r="K106" s="74">
        <f>(M106*'Site Information'!$B$9)/DAY(EOMONTH(A$3,0))</f>
        <v>25818.709354838709</v>
      </c>
      <c r="L106" s="24">
        <f t="shared" si="14"/>
        <v>361461.93096774194</v>
      </c>
      <c r="M106" s="25" cm="1">
        <f t="array" ref="M106">IF(A106="","",INDEX('Site Information'!$B$26:$B$37,MONTH(A106)))</f>
        <v>0.67</v>
      </c>
      <c r="N106" s="25">
        <f t="shared" si="15"/>
        <v>0.57718376992408327</v>
      </c>
      <c r="O106" s="25">
        <f>J106*M106/L106</f>
        <v>0.5489499806210798</v>
      </c>
      <c r="P106" s="26">
        <f>IFERROR(IF('Raw Water'!U107="","",'Raw Water'!U107),"")</f>
        <v>38</v>
      </c>
      <c r="Q106" s="26">
        <f>IFERROR(IF(STP!U107="","",STP!U107),"")</f>
        <v>45</v>
      </c>
      <c r="R106" s="27">
        <f>IFERROR(IF(STP!V107="","",STP!V107),"")</f>
        <v>40</v>
      </c>
      <c r="S106" s="28">
        <f t="shared" si="9"/>
        <v>38</v>
      </c>
      <c r="T106" s="29"/>
    </row>
    <row r="107" spans="1:20" ht="18" customHeight="1" x14ac:dyDescent="0.35">
      <c r="A107" s="68">
        <v>46127</v>
      </c>
      <c r="B107" s="21">
        <f>IFERROR(IF('LT Panel Feeder Readings'!E108="","",'LT Panel Feeder Readings'!E108),"")</f>
        <v>16291</v>
      </c>
      <c r="C107" s="21">
        <f>IFERROR(IF('LT Panel Feeder Readings'!W108="","",IF('LT Panel Feeder Readings'!W108="",0,'LT Panel Feeder Readings'!W108)+IF('LT Panel Feeder Readings'!Z108="",0,'LT Panel Feeder Readings'!Z108)),"")</f>
        <v>231</v>
      </c>
      <c r="D107" s="21">
        <f>IFERROR(IF('LT Panel Feeder Readings'!BG108="","",IF('LT Panel Feeder Readings'!BG108="",0,'LT Panel Feeder Readings'!BG108)+IF('LT Panel Feeder Readings'!BJ108="",0,'LT Panel Feeder Readings'!BJ108)),"")</f>
        <v>6457</v>
      </c>
      <c r="E107" s="22">
        <f t="shared" si="8"/>
        <v>22979</v>
      </c>
      <c r="F107" s="23">
        <f>IFERROR(IF('Fuel Status'!E109="","",IF('Fuel Status'!E109="",0,'Fuel Status'!E109)+IF('Fuel Status'!J109="",0,'Fuel Status'!J109)+IF('Fuel Status'!O109="",0,'Fuel Status'!O109)),"")</f>
        <v>0</v>
      </c>
      <c r="G107" s="22">
        <f t="shared" si="10"/>
        <v>199518</v>
      </c>
      <c r="H107" s="22">
        <f t="shared" si="11"/>
        <v>30123</v>
      </c>
      <c r="I107" s="22">
        <f t="shared" si="12"/>
        <v>89494</v>
      </c>
      <c r="J107" s="22">
        <f t="shared" si="13"/>
        <v>319135</v>
      </c>
      <c r="K107" s="74">
        <f>(M107*'Site Information'!$B$9)/DAY(EOMONTH(A$3,0))</f>
        <v>25818.709354838709</v>
      </c>
      <c r="L107" s="24">
        <f t="shared" si="14"/>
        <v>387280.64032258064</v>
      </c>
      <c r="M107" s="25" cm="1">
        <f t="array" ref="M107">IF(A107="","",INDEX('Site Information'!$B$26:$B$37,MONTH(A107)))</f>
        <v>0.67</v>
      </c>
      <c r="N107" s="25">
        <f t="shared" si="15"/>
        <v>0.59630904815598906</v>
      </c>
      <c r="O107" s="25">
        <f>J107*M107/L107</f>
        <v>0.55210725179007369</v>
      </c>
      <c r="P107" s="26">
        <f>IFERROR(IF('Raw Water'!U108="","",'Raw Water'!U108),"")</f>
        <v>47</v>
      </c>
      <c r="Q107" s="26">
        <f>IFERROR(IF(STP!U108="","",STP!U108),"")</f>
        <v>46</v>
      </c>
      <c r="R107" s="27">
        <f>IFERROR(IF(STP!V108="","",STP!V108),"")</f>
        <v>42</v>
      </c>
      <c r="S107" s="28">
        <f t="shared" si="9"/>
        <v>47</v>
      </c>
      <c r="T107" s="29"/>
    </row>
    <row r="108" spans="1:20" ht="18" customHeight="1" x14ac:dyDescent="0.35">
      <c r="A108" s="68">
        <v>46128</v>
      </c>
      <c r="B108" s="21">
        <f>IFERROR(IF('LT Panel Feeder Readings'!E109="","",'LT Panel Feeder Readings'!E109),"")</f>
        <v>17002</v>
      </c>
      <c r="C108" s="21">
        <f>IFERROR(IF('LT Panel Feeder Readings'!W109="","",IF('LT Panel Feeder Readings'!W109="",0,'LT Panel Feeder Readings'!W109)+IF('LT Panel Feeder Readings'!Z109="",0,'LT Panel Feeder Readings'!Z109)),"")</f>
        <v>0</v>
      </c>
      <c r="D108" s="21">
        <f>IFERROR(IF('LT Panel Feeder Readings'!BG109="","",IF('LT Panel Feeder Readings'!BG109="",0,'LT Panel Feeder Readings'!BG109)+IF('LT Panel Feeder Readings'!BJ109="",0,'LT Panel Feeder Readings'!BJ109)),"")</f>
        <v>6908</v>
      </c>
      <c r="E108" s="22">
        <f t="shared" si="8"/>
        <v>23910</v>
      </c>
      <c r="F108" s="23">
        <f>IFERROR(IF('Fuel Status'!E110="","",IF('Fuel Status'!E110="",0,'Fuel Status'!E110)+IF('Fuel Status'!J110="",0,'Fuel Status'!J110)+IF('Fuel Status'!O110="",0,'Fuel Status'!O110)),"")</f>
        <v>570</v>
      </c>
      <c r="G108" s="22">
        <f t="shared" si="10"/>
        <v>216520</v>
      </c>
      <c r="H108" s="22">
        <f t="shared" si="11"/>
        <v>30123</v>
      </c>
      <c r="I108" s="22">
        <f t="shared" si="12"/>
        <v>96402</v>
      </c>
      <c r="J108" s="22">
        <f t="shared" si="13"/>
        <v>343045</v>
      </c>
      <c r="K108" s="74">
        <f>(M108*'Site Information'!$B$9)/DAY(EOMONTH(A$3,0))</f>
        <v>25818.709354838709</v>
      </c>
      <c r="L108" s="24">
        <f t="shared" si="14"/>
        <v>413099.34967741935</v>
      </c>
      <c r="M108" s="25" cm="1">
        <f t="array" ref="M108">IF(A108="","",INDEX('Site Information'!$B$26:$B$37,MONTH(A108)))</f>
        <v>0.67</v>
      </c>
      <c r="N108" s="25">
        <f t="shared" si="15"/>
        <v>0.62046866014229074</v>
      </c>
      <c r="O108" s="25">
        <f>J108*M108/L108</f>
        <v>0.55637983981208727</v>
      </c>
      <c r="P108" s="26">
        <f>IFERROR(IF('Raw Water'!U109="","",'Raw Water'!U109),"")</f>
        <v>39</v>
      </c>
      <c r="Q108" s="26">
        <f>IFERROR(IF(STP!U109="","",STP!U109),"")</f>
        <v>48</v>
      </c>
      <c r="R108" s="27">
        <f>IFERROR(IF(STP!V109="","",STP!V109),"")</f>
        <v>45</v>
      </c>
      <c r="S108" s="28">
        <f t="shared" si="9"/>
        <v>39</v>
      </c>
      <c r="T108" s="29"/>
    </row>
    <row r="109" spans="1:20" ht="18" customHeight="1" x14ac:dyDescent="0.35">
      <c r="A109" s="68">
        <v>46129</v>
      </c>
      <c r="B109" s="21">
        <f>IFERROR(IF('LT Panel Feeder Readings'!E110="","",'LT Panel Feeder Readings'!E110),"")</f>
        <v>17883</v>
      </c>
      <c r="C109" s="21">
        <f>IFERROR(IF('LT Panel Feeder Readings'!W110="","",IF('LT Panel Feeder Readings'!W110="",0,'LT Panel Feeder Readings'!W110)+IF('LT Panel Feeder Readings'!Z110="",0,'LT Panel Feeder Readings'!Z110)),"")</f>
        <v>1468</v>
      </c>
      <c r="D109" s="21">
        <f>IFERROR(IF('LT Panel Feeder Readings'!BG110="","",IF('LT Panel Feeder Readings'!BG110="",0,'LT Panel Feeder Readings'!BG110)+IF('LT Panel Feeder Readings'!BJ110="",0,'LT Panel Feeder Readings'!BJ110)),"")</f>
        <v>5599</v>
      </c>
      <c r="E109" s="22">
        <f t="shared" si="8"/>
        <v>24950</v>
      </c>
      <c r="F109" s="23">
        <f>IFERROR(IF('Fuel Status'!E111="","",IF('Fuel Status'!E111="",0,'Fuel Status'!E111)+IF('Fuel Status'!J111="",0,'Fuel Status'!J111)+IF('Fuel Status'!O111="",0,'Fuel Status'!O111)),"")</f>
        <v>0</v>
      </c>
      <c r="G109" s="22">
        <f t="shared" si="10"/>
        <v>234403</v>
      </c>
      <c r="H109" s="22">
        <f t="shared" si="11"/>
        <v>31591</v>
      </c>
      <c r="I109" s="22">
        <f t="shared" si="12"/>
        <v>102001</v>
      </c>
      <c r="J109" s="22">
        <f t="shared" si="13"/>
        <v>367995</v>
      </c>
      <c r="K109" s="74">
        <f>(M109*'Site Information'!$B$9)/DAY(EOMONTH(A$3,0))</f>
        <v>25818.709354838709</v>
      </c>
      <c r="L109" s="24">
        <f t="shared" si="14"/>
        <v>438918.05903225805</v>
      </c>
      <c r="M109" s="25" cm="1">
        <f t="array" ref="M109">IF(A109="","",INDEX('Site Information'!$B$26:$B$37,MONTH(A109)))</f>
        <v>0.67</v>
      </c>
      <c r="N109" s="25">
        <f t="shared" si="15"/>
        <v>0.64745684109369106</v>
      </c>
      <c r="O109" s="25">
        <f>J109*M109/L109</f>
        <v>0.56173731047571107</v>
      </c>
      <c r="P109" s="26">
        <f>IFERROR(IF('Raw Water'!U110="","",'Raw Water'!U110),"")</f>
        <v>36</v>
      </c>
      <c r="Q109" s="26">
        <f>IFERROR(IF(STP!U110="","",STP!U110),"")</f>
        <v>41</v>
      </c>
      <c r="R109" s="27">
        <f>IFERROR(IF(STP!V110="","",STP!V110),"")</f>
        <v>37</v>
      </c>
      <c r="S109" s="28">
        <f t="shared" si="9"/>
        <v>36</v>
      </c>
      <c r="T109" s="29"/>
    </row>
    <row r="110" spans="1:20" ht="18" customHeight="1" x14ac:dyDescent="0.35">
      <c r="A110" s="68">
        <v>46130</v>
      </c>
      <c r="B110" s="21">
        <f>IFERROR(IF('LT Panel Feeder Readings'!E111="","",'LT Panel Feeder Readings'!E111),"")</f>
        <v>16753</v>
      </c>
      <c r="C110" s="21">
        <f>IFERROR(IF('LT Panel Feeder Readings'!W111="","",IF('LT Panel Feeder Readings'!W111="",0,'LT Panel Feeder Readings'!W111)+IF('LT Panel Feeder Readings'!Z111="",0,'LT Panel Feeder Readings'!Z111)),"")</f>
        <v>0</v>
      </c>
      <c r="D110" s="21">
        <f>IFERROR(IF('LT Panel Feeder Readings'!BG111="","",IF('LT Panel Feeder Readings'!BG111="",0,'LT Panel Feeder Readings'!BG111)+IF('LT Panel Feeder Readings'!BJ111="",0,'LT Panel Feeder Readings'!BJ111)),"")</f>
        <v>6227</v>
      </c>
      <c r="E110" s="22">
        <f t="shared" si="8"/>
        <v>22980</v>
      </c>
      <c r="F110" s="23">
        <f>IFERROR(IF('Fuel Status'!E112="","",IF('Fuel Status'!E112="",0,'Fuel Status'!E112)+IF('Fuel Status'!J112="",0,'Fuel Status'!J112)+IF('Fuel Status'!O112="",0,'Fuel Status'!O112)),"")</f>
        <v>0</v>
      </c>
      <c r="G110" s="22">
        <f t="shared" si="10"/>
        <v>251156</v>
      </c>
      <c r="H110" s="22">
        <f t="shared" si="11"/>
        <v>31591</v>
      </c>
      <c r="I110" s="22">
        <f t="shared" si="12"/>
        <v>108228</v>
      </c>
      <c r="J110" s="22">
        <f t="shared" si="13"/>
        <v>390975</v>
      </c>
      <c r="K110" s="74">
        <f>(M110*'Site Information'!$B$9)/DAY(EOMONTH(A$3,0))</f>
        <v>25818.709354838709</v>
      </c>
      <c r="L110" s="24">
        <f t="shared" si="14"/>
        <v>464736.76838709676</v>
      </c>
      <c r="M110" s="25" cm="1">
        <f t="array" ref="M110">IF(A110="","",INDEX('Site Information'!$B$26:$B$37,MONTH(A110)))</f>
        <v>0.67</v>
      </c>
      <c r="N110" s="25">
        <f t="shared" si="15"/>
        <v>0.59633499832998071</v>
      </c>
      <c r="O110" s="25">
        <f>J110*M110/L110</f>
        <v>0.56365940424539274</v>
      </c>
      <c r="P110" s="26">
        <f>IFERROR(IF('Raw Water'!U111="","",'Raw Water'!U111),"")</f>
        <v>25</v>
      </c>
      <c r="Q110" s="26">
        <f>IFERROR(IF(STP!U111="","",STP!U111),"")</f>
        <v>53</v>
      </c>
      <c r="R110" s="27">
        <f>IFERROR(IF(STP!V111="","",STP!V111),"")</f>
        <v>49</v>
      </c>
      <c r="S110" s="28">
        <f t="shared" si="9"/>
        <v>25</v>
      </c>
      <c r="T110" s="29"/>
    </row>
    <row r="111" spans="1:20" ht="18" customHeight="1" x14ac:dyDescent="0.35">
      <c r="A111" s="68">
        <v>46131</v>
      </c>
      <c r="B111" s="21">
        <f>IFERROR(IF('LT Panel Feeder Readings'!E112="","",'LT Panel Feeder Readings'!E112),"")</f>
        <v>21130</v>
      </c>
      <c r="C111" s="21">
        <f>IFERROR(IF('LT Panel Feeder Readings'!W112="","",IF('LT Panel Feeder Readings'!W112="",0,'LT Panel Feeder Readings'!W112)+IF('LT Panel Feeder Readings'!Z112="",0,'LT Panel Feeder Readings'!Z112)),"")</f>
        <v>0</v>
      </c>
      <c r="D111" s="21">
        <f>IFERROR(IF('LT Panel Feeder Readings'!BG112="","",IF('LT Panel Feeder Readings'!BG112="",0,'LT Panel Feeder Readings'!BG112)+IF('LT Panel Feeder Readings'!BJ112="",0,'LT Panel Feeder Readings'!BJ112)),"")</f>
        <v>6939</v>
      </c>
      <c r="E111" s="22">
        <f t="shared" si="8"/>
        <v>28069</v>
      </c>
      <c r="F111" s="23">
        <f>IFERROR(IF('Fuel Status'!E113="","",IF('Fuel Status'!E113="",0,'Fuel Status'!E113)+IF('Fuel Status'!J113="",0,'Fuel Status'!J113)+IF('Fuel Status'!O113="",0,'Fuel Status'!O113)),"")</f>
        <v>130</v>
      </c>
      <c r="G111" s="22">
        <f t="shared" si="10"/>
        <v>272286</v>
      </c>
      <c r="H111" s="22">
        <f t="shared" si="11"/>
        <v>31591</v>
      </c>
      <c r="I111" s="22">
        <f t="shared" si="12"/>
        <v>115167</v>
      </c>
      <c r="J111" s="22">
        <f t="shared" si="13"/>
        <v>419044</v>
      </c>
      <c r="K111" s="74">
        <f>(M111*'Site Information'!$B$9)/DAY(EOMONTH(A$3,0))</f>
        <v>25818.709354838709</v>
      </c>
      <c r="L111" s="24">
        <f t="shared" si="14"/>
        <v>490555.47774193547</v>
      </c>
      <c r="M111" s="25" cm="1">
        <f t="array" ref="M111">IF(A111="","",INDEX('Site Information'!$B$26:$B$37,MONTH(A111)))</f>
        <v>0.67</v>
      </c>
      <c r="N111" s="25">
        <f t="shared" si="15"/>
        <v>0.72839543377390037</v>
      </c>
      <c r="O111" s="25">
        <f>J111*M111/L111</f>
        <v>0.57232972158899842</v>
      </c>
      <c r="P111" s="26">
        <f>IFERROR(IF('Raw Water'!U112="","",'Raw Water'!U112),"")</f>
        <v>65</v>
      </c>
      <c r="Q111" s="26">
        <f>IFERROR(IF(STP!U112="","",STP!U112),"")</f>
        <v>46</v>
      </c>
      <c r="R111" s="27">
        <f>IFERROR(IF(STP!V112="","",STP!V112),"")</f>
        <v>42</v>
      </c>
      <c r="S111" s="28">
        <f t="shared" si="9"/>
        <v>65</v>
      </c>
      <c r="T111" s="29"/>
    </row>
    <row r="112" spans="1:20" ht="18" customHeight="1" x14ac:dyDescent="0.35">
      <c r="A112" s="68">
        <v>46132</v>
      </c>
      <c r="B112" s="21">
        <f>IFERROR(IF('LT Panel Feeder Readings'!E113="","",'LT Panel Feeder Readings'!E113),"")</f>
        <v>18145</v>
      </c>
      <c r="C112" s="21">
        <f>IFERROR(IF('LT Panel Feeder Readings'!W113="","",IF('LT Panel Feeder Readings'!W113="",0,'LT Panel Feeder Readings'!W113)+IF('LT Panel Feeder Readings'!Z113="",0,'LT Panel Feeder Readings'!Z113)),"")</f>
        <v>182</v>
      </c>
      <c r="D112" s="21">
        <f>IFERROR(IF('LT Panel Feeder Readings'!BG113="","",IF('LT Panel Feeder Readings'!BG113="",0,'LT Panel Feeder Readings'!BG113)+IF('LT Panel Feeder Readings'!BJ113="",0,'LT Panel Feeder Readings'!BJ113)),"")</f>
        <v>6521</v>
      </c>
      <c r="E112" s="22">
        <f t="shared" si="8"/>
        <v>24848</v>
      </c>
      <c r="F112" s="23">
        <f>IFERROR(IF('Fuel Status'!E114="","",IF('Fuel Status'!E114="",0,'Fuel Status'!E114)+IF('Fuel Status'!J114="",0,'Fuel Status'!J114)+IF('Fuel Status'!O114="",0,'Fuel Status'!O114)),"")</f>
        <v>0</v>
      </c>
      <c r="G112" s="22">
        <f t="shared" si="10"/>
        <v>290431</v>
      </c>
      <c r="H112" s="22">
        <f t="shared" si="11"/>
        <v>31773</v>
      </c>
      <c r="I112" s="22">
        <f t="shared" si="12"/>
        <v>121688</v>
      </c>
      <c r="J112" s="22">
        <f t="shared" si="13"/>
        <v>443892</v>
      </c>
      <c r="K112" s="74">
        <f>(M112*'Site Information'!$B$9)/DAY(EOMONTH(A$3,0))</f>
        <v>25818.709354838709</v>
      </c>
      <c r="L112" s="24">
        <f t="shared" si="14"/>
        <v>516374.18709677417</v>
      </c>
      <c r="M112" s="25" cm="1">
        <f t="array" ref="M112">IF(A112="","",INDEX('Site Information'!$B$26:$B$37,MONTH(A112)))</f>
        <v>0.67</v>
      </c>
      <c r="N112" s="25">
        <f t="shared" si="15"/>
        <v>0.64480992334653442</v>
      </c>
      <c r="O112" s="25">
        <f>J112*M112/L112</f>
        <v>0.57595373167687514</v>
      </c>
      <c r="P112" s="26">
        <f>IFERROR(IF('Raw Water'!U113="","",'Raw Water'!U113),"")</f>
        <v>28</v>
      </c>
      <c r="Q112" s="26">
        <f>IFERROR(IF(STP!U113="","",STP!U113),"")</f>
        <v>45</v>
      </c>
      <c r="R112" s="27">
        <f>IFERROR(IF(STP!V113="","",STP!V113),"")</f>
        <v>41</v>
      </c>
      <c r="S112" s="28">
        <f t="shared" si="9"/>
        <v>28</v>
      </c>
      <c r="T112" s="29"/>
    </row>
    <row r="113" spans="1:20" ht="18" customHeight="1" x14ac:dyDescent="0.35">
      <c r="A113" s="68">
        <v>46133</v>
      </c>
      <c r="B113" s="21">
        <f>IFERROR(IF('LT Panel Feeder Readings'!E114="","",'LT Panel Feeder Readings'!E114),"")</f>
        <v>18378</v>
      </c>
      <c r="C113" s="21">
        <f>IFERROR(IF('LT Panel Feeder Readings'!W114="","",IF('LT Panel Feeder Readings'!W114="",0,'LT Panel Feeder Readings'!W114)+IF('LT Panel Feeder Readings'!Z114="",0,'LT Panel Feeder Readings'!Z114)),"")</f>
        <v>0</v>
      </c>
      <c r="D113" s="21">
        <f>IFERROR(IF('LT Panel Feeder Readings'!BG114="","",IF('LT Panel Feeder Readings'!BG114="",0,'LT Panel Feeder Readings'!BG114)+IF('LT Panel Feeder Readings'!BJ114="",0,'LT Panel Feeder Readings'!BJ114)),"")</f>
        <v>6704</v>
      </c>
      <c r="E113" s="22">
        <f t="shared" si="8"/>
        <v>25082</v>
      </c>
      <c r="F113" s="23">
        <f>IFERROR(IF('Fuel Status'!E115="","",IF('Fuel Status'!E115="",0,'Fuel Status'!E115)+IF('Fuel Status'!J115="",0,'Fuel Status'!J115)+IF('Fuel Status'!O115="",0,'Fuel Status'!O115)),"")</f>
        <v>0</v>
      </c>
      <c r="G113" s="22">
        <f t="shared" si="10"/>
        <v>308809</v>
      </c>
      <c r="H113" s="22">
        <f t="shared" si="11"/>
        <v>31773</v>
      </c>
      <c r="I113" s="22">
        <f t="shared" si="12"/>
        <v>128392</v>
      </c>
      <c r="J113" s="22">
        <f t="shared" si="13"/>
        <v>468974</v>
      </c>
      <c r="K113" s="74">
        <f>(M113*'Site Information'!$B$9)/DAY(EOMONTH(A$3,0))</f>
        <v>25818.709354838709</v>
      </c>
      <c r="L113" s="24">
        <f t="shared" si="14"/>
        <v>542192.89645161293</v>
      </c>
      <c r="M113" s="25" cm="1">
        <f t="array" ref="M113">IF(A113="","",INDEX('Site Information'!$B$26:$B$37,MONTH(A113)))</f>
        <v>0.67</v>
      </c>
      <c r="N113" s="25">
        <f t="shared" si="15"/>
        <v>0.65088226406059957</v>
      </c>
      <c r="O113" s="25">
        <f>J113*M113/L113</f>
        <v>0.57952175702848108</v>
      </c>
      <c r="P113" s="26">
        <f>IFERROR(IF('Raw Water'!U114="","",'Raw Water'!U114),"")</f>
        <v>56</v>
      </c>
      <c r="Q113" s="26">
        <f>IFERROR(IF(STP!U114="","",STP!U114),"")</f>
        <v>49</v>
      </c>
      <c r="R113" s="27">
        <f>IFERROR(IF(STP!V114="","",STP!V114),"")</f>
        <v>45</v>
      </c>
      <c r="S113" s="28">
        <f t="shared" si="9"/>
        <v>56</v>
      </c>
      <c r="T113" s="29"/>
    </row>
    <row r="114" spans="1:20" ht="18" customHeight="1" x14ac:dyDescent="0.35">
      <c r="A114" s="68">
        <v>46134</v>
      </c>
      <c r="B114" s="21">
        <f>IFERROR(IF('LT Panel Feeder Readings'!E115="","",'LT Panel Feeder Readings'!E115),"")</f>
        <v>19427</v>
      </c>
      <c r="C114" s="21">
        <f>IFERROR(IF('LT Panel Feeder Readings'!W115="","",IF('LT Panel Feeder Readings'!W115="",0,'LT Panel Feeder Readings'!W115)+IF('LT Panel Feeder Readings'!Z115="",0,'LT Panel Feeder Readings'!Z115)),"")</f>
        <v>126</v>
      </c>
      <c r="D114" s="21">
        <f>IFERROR(IF('LT Panel Feeder Readings'!BG115="","",IF('LT Panel Feeder Readings'!BG115="",0,'LT Panel Feeder Readings'!BG115)+IF('LT Panel Feeder Readings'!BJ115="",0,'LT Panel Feeder Readings'!BJ115)),"")</f>
        <v>5464</v>
      </c>
      <c r="E114" s="22">
        <f t="shared" si="8"/>
        <v>25017</v>
      </c>
      <c r="F114" s="23">
        <f>IFERROR(IF('Fuel Status'!E116="","",IF('Fuel Status'!E116="",0,'Fuel Status'!E116)+IF('Fuel Status'!J116="",0,'Fuel Status'!J116)+IF('Fuel Status'!O116="",0,'Fuel Status'!O116)),"")</f>
        <v>0</v>
      </c>
      <c r="G114" s="22">
        <f t="shared" si="10"/>
        <v>328236</v>
      </c>
      <c r="H114" s="22">
        <f t="shared" si="11"/>
        <v>31899</v>
      </c>
      <c r="I114" s="22">
        <f t="shared" si="12"/>
        <v>133856</v>
      </c>
      <c r="J114" s="22">
        <f t="shared" si="13"/>
        <v>493991</v>
      </c>
      <c r="K114" s="74">
        <f>(M114*'Site Information'!$B$9)/DAY(EOMONTH(A$3,0))</f>
        <v>25818.709354838709</v>
      </c>
      <c r="L114" s="24">
        <f t="shared" si="14"/>
        <v>568011.60580645164</v>
      </c>
      <c r="M114" s="25" cm="1">
        <f t="array" ref="M114">IF(A114="","",INDEX('Site Information'!$B$26:$B$37,MONTH(A114)))</f>
        <v>0.67</v>
      </c>
      <c r="N114" s="25">
        <f t="shared" si="15"/>
        <v>0.64919550275113702</v>
      </c>
      <c r="O114" s="25">
        <f>J114*M114/L114</f>
        <v>0.58268874547041993</v>
      </c>
      <c r="P114" s="26">
        <f>IFERROR(IF('Raw Water'!U115="","",'Raw Water'!U115),"")</f>
        <v>29</v>
      </c>
      <c r="Q114" s="26">
        <f>IFERROR(IF(STP!U115="","",STP!U115),"")</f>
        <v>52</v>
      </c>
      <c r="R114" s="27">
        <f>IFERROR(IF(STP!V115="","",STP!V115),"")</f>
        <v>47</v>
      </c>
      <c r="S114" s="28">
        <f t="shared" si="9"/>
        <v>29</v>
      </c>
      <c r="T114" s="29"/>
    </row>
    <row r="115" spans="1:20" ht="18" customHeight="1" x14ac:dyDescent="0.35">
      <c r="A115" s="68">
        <v>46135</v>
      </c>
      <c r="B115" s="21">
        <f>IFERROR(IF('LT Panel Feeder Readings'!E116="","",'LT Panel Feeder Readings'!E116),"")</f>
        <v>19482</v>
      </c>
      <c r="C115" s="21">
        <f>IFERROR(IF('LT Panel Feeder Readings'!W116="","",IF('LT Panel Feeder Readings'!W116="",0,'LT Panel Feeder Readings'!W116)+IF('LT Panel Feeder Readings'!Z116="",0,'LT Panel Feeder Readings'!Z116)),"")</f>
        <v>0</v>
      </c>
      <c r="D115" s="21">
        <f>IFERROR(IF('LT Panel Feeder Readings'!BG116="","",IF('LT Panel Feeder Readings'!BG116="",0,'LT Panel Feeder Readings'!BG116)+IF('LT Panel Feeder Readings'!BJ116="",0,'LT Panel Feeder Readings'!BJ116)),"")</f>
        <v>5887</v>
      </c>
      <c r="E115" s="22">
        <f t="shared" si="8"/>
        <v>25369</v>
      </c>
      <c r="F115" s="23">
        <f>IFERROR(IF('Fuel Status'!E117="","",IF('Fuel Status'!E117="",0,'Fuel Status'!E117)+IF('Fuel Status'!J117="",0,'Fuel Status'!J117)+IF('Fuel Status'!O117="",0,'Fuel Status'!O117)),"")</f>
        <v>125</v>
      </c>
      <c r="G115" s="22">
        <f t="shared" si="10"/>
        <v>347718</v>
      </c>
      <c r="H115" s="22">
        <f t="shared" si="11"/>
        <v>31899</v>
      </c>
      <c r="I115" s="22">
        <f t="shared" si="12"/>
        <v>139743</v>
      </c>
      <c r="J115" s="22">
        <f t="shared" si="13"/>
        <v>519360</v>
      </c>
      <c r="K115" s="74">
        <f>(M115*'Site Information'!$B$9)/DAY(EOMONTH(A$3,0))</f>
        <v>25818.709354838709</v>
      </c>
      <c r="L115" s="24">
        <f t="shared" si="14"/>
        <v>593830.31516129035</v>
      </c>
      <c r="M115" s="25" cm="1">
        <f t="array" ref="M115">IF(A115="","",INDEX('Site Information'!$B$26:$B$37,MONTH(A115)))</f>
        <v>0.67</v>
      </c>
      <c r="N115" s="25">
        <f t="shared" si="15"/>
        <v>0.65832996399622634</v>
      </c>
      <c r="O115" s="25">
        <f>J115*M115/L115</f>
        <v>0.58597749410197675</v>
      </c>
      <c r="P115" s="26">
        <f>IFERROR(IF('Raw Water'!U116="","",'Raw Water'!U116),"")</f>
        <v>54</v>
      </c>
      <c r="Q115" s="26">
        <f>IFERROR(IF(STP!U116="","",STP!U116),"")</f>
        <v>50</v>
      </c>
      <c r="R115" s="27">
        <f>IFERROR(IF(STP!V116="","",STP!V116),"")</f>
        <v>45</v>
      </c>
      <c r="S115" s="28">
        <f t="shared" si="9"/>
        <v>54</v>
      </c>
      <c r="T115" s="29"/>
    </row>
    <row r="116" spans="1:20" ht="18" customHeight="1" x14ac:dyDescent="0.35">
      <c r="A116" s="68">
        <v>46136</v>
      </c>
      <c r="B116" s="21">
        <f>IFERROR(IF('LT Panel Feeder Readings'!E117="","",'LT Panel Feeder Readings'!E117),"")</f>
        <v>20598</v>
      </c>
      <c r="C116" s="21">
        <f>IFERROR(IF('LT Panel Feeder Readings'!W117="","",IF('LT Panel Feeder Readings'!W117="",0,'LT Panel Feeder Readings'!W117)+IF('LT Panel Feeder Readings'!Z117="",0,'LT Panel Feeder Readings'!Z117)),"")</f>
        <v>161</v>
      </c>
      <c r="D116" s="21">
        <f>IFERROR(IF('LT Panel Feeder Readings'!BG117="","",IF('LT Panel Feeder Readings'!BG117="",0,'LT Panel Feeder Readings'!BG117)+IF('LT Panel Feeder Readings'!BJ117="",0,'LT Panel Feeder Readings'!BJ117)),"")</f>
        <v>6963</v>
      </c>
      <c r="E116" s="22">
        <f t="shared" si="8"/>
        <v>27722</v>
      </c>
      <c r="F116" s="23">
        <f>IFERROR(IF('Fuel Status'!E118="","",IF('Fuel Status'!E118="",0,'Fuel Status'!E118)+IF('Fuel Status'!J118="",0,'Fuel Status'!J118)+IF('Fuel Status'!O118="",0,'Fuel Status'!O118)),"")</f>
        <v>0</v>
      </c>
      <c r="G116" s="22">
        <f t="shared" si="10"/>
        <v>368316</v>
      </c>
      <c r="H116" s="22">
        <f t="shared" si="11"/>
        <v>32060</v>
      </c>
      <c r="I116" s="22">
        <f t="shared" si="12"/>
        <v>146706</v>
      </c>
      <c r="J116" s="22">
        <f t="shared" si="13"/>
        <v>547082</v>
      </c>
      <c r="K116" s="74">
        <f>(M116*'Site Information'!$B$9)/DAY(EOMONTH(A$3,0))</f>
        <v>25818.709354838709</v>
      </c>
      <c r="L116" s="24">
        <f t="shared" si="14"/>
        <v>619649.02451612905</v>
      </c>
      <c r="M116" s="25" cm="1">
        <f t="array" ref="M116">IF(A116="","",INDEX('Site Information'!$B$26:$B$37,MONTH(A116)))</f>
        <v>0.67</v>
      </c>
      <c r="N116" s="25">
        <f t="shared" si="15"/>
        <v>0.71939072339876975</v>
      </c>
      <c r="O116" s="25">
        <f>J116*M116/L116</f>
        <v>0.59153637865600983</v>
      </c>
      <c r="P116" s="26">
        <f>IFERROR(IF('Raw Water'!U117="","",'Raw Water'!U117),"")</f>
        <v>37</v>
      </c>
      <c r="Q116" s="26">
        <f>IFERROR(IF(STP!U117="","",STP!U117),"")</f>
        <v>48</v>
      </c>
      <c r="R116" s="27">
        <f>IFERROR(IF(STP!V117="","",STP!V117),"")</f>
        <v>42</v>
      </c>
      <c r="S116" s="28">
        <f t="shared" si="9"/>
        <v>37</v>
      </c>
      <c r="T116" s="29"/>
    </row>
    <row r="117" spans="1:20" ht="18" customHeight="1" x14ac:dyDescent="0.35">
      <c r="A117" s="68">
        <v>46137</v>
      </c>
      <c r="B117" s="21">
        <f>IFERROR(IF('LT Panel Feeder Readings'!E118="","",'LT Panel Feeder Readings'!E118),"")</f>
        <v>19673</v>
      </c>
      <c r="C117" s="21">
        <f>IFERROR(IF('LT Panel Feeder Readings'!W118="","",IF('LT Panel Feeder Readings'!W118="",0,'LT Panel Feeder Readings'!W118)+IF('LT Panel Feeder Readings'!Z118="",0,'LT Panel Feeder Readings'!Z118)),"")</f>
        <v>0</v>
      </c>
      <c r="D117" s="21">
        <f>IFERROR(IF('LT Panel Feeder Readings'!BG118="","",IF('LT Panel Feeder Readings'!BG118="",0,'LT Panel Feeder Readings'!BG118)+IF('LT Panel Feeder Readings'!BJ118="",0,'LT Panel Feeder Readings'!BJ118)),"")</f>
        <v>6359</v>
      </c>
      <c r="E117" s="22">
        <f t="shared" si="8"/>
        <v>26032</v>
      </c>
      <c r="F117" s="23">
        <f>IFERROR(IF('Fuel Status'!E119="","",IF('Fuel Status'!E119="",0,'Fuel Status'!E119)+IF('Fuel Status'!J119="",0,'Fuel Status'!J119)+IF('Fuel Status'!O119="",0,'Fuel Status'!O119)),"")</f>
        <v>0</v>
      </c>
      <c r="G117" s="22">
        <f t="shared" si="10"/>
        <v>387989</v>
      </c>
      <c r="H117" s="22">
        <f t="shared" si="11"/>
        <v>32060</v>
      </c>
      <c r="I117" s="22">
        <f t="shared" si="12"/>
        <v>153065</v>
      </c>
      <c r="J117" s="22">
        <f t="shared" si="13"/>
        <v>573114</v>
      </c>
      <c r="K117" s="74">
        <f>(M117*'Site Information'!$B$9)/DAY(EOMONTH(A$3,0))</f>
        <v>25818.709354838709</v>
      </c>
      <c r="L117" s="24">
        <f t="shared" si="14"/>
        <v>645467.73387096776</v>
      </c>
      <c r="M117" s="25" cm="1">
        <f t="array" ref="M117">IF(A117="","",INDEX('Site Information'!$B$26:$B$37,MONTH(A117)))</f>
        <v>0.67</v>
      </c>
      <c r="N117" s="25">
        <f t="shared" si="15"/>
        <v>0.67553492935274417</v>
      </c>
      <c r="O117" s="25">
        <f>J117*M117/L117</f>
        <v>0.59489632068387921</v>
      </c>
      <c r="P117" s="26">
        <f>IFERROR(IF('Raw Water'!U118="","",'Raw Water'!U118),"")</f>
        <v>53</v>
      </c>
      <c r="Q117" s="26">
        <f>IFERROR(IF(STP!U118="","",STP!U118),"")</f>
        <v>48</v>
      </c>
      <c r="R117" s="27">
        <f>IFERROR(IF(STP!V118="","",STP!V118),"")</f>
        <v>42</v>
      </c>
      <c r="S117" s="28">
        <f t="shared" si="9"/>
        <v>53</v>
      </c>
      <c r="T117" s="29"/>
    </row>
    <row r="118" spans="1:20" ht="18" customHeight="1" x14ac:dyDescent="0.35">
      <c r="A118" s="68">
        <v>46138</v>
      </c>
      <c r="B118" s="21">
        <f>IFERROR(IF('LT Panel Feeder Readings'!E119="","",'LT Panel Feeder Readings'!E119),"")</f>
        <v>19694</v>
      </c>
      <c r="C118" s="21">
        <f>IFERROR(IF('LT Panel Feeder Readings'!W119="","",IF('LT Panel Feeder Readings'!W119="",0,'LT Panel Feeder Readings'!W119)+IF('LT Panel Feeder Readings'!Z119="",0,'LT Panel Feeder Readings'!Z119)),"")</f>
        <v>0</v>
      </c>
      <c r="D118" s="21">
        <f>IFERROR(IF('LT Panel Feeder Readings'!BG119="","",IF('LT Panel Feeder Readings'!BG119="",0,'LT Panel Feeder Readings'!BG119)+IF('LT Panel Feeder Readings'!BJ119="",0,'LT Panel Feeder Readings'!BJ119)),"")</f>
        <v>6708</v>
      </c>
      <c r="E118" s="22">
        <f t="shared" si="8"/>
        <v>26402</v>
      </c>
      <c r="F118" s="23">
        <f>IFERROR(IF('Fuel Status'!E120="","",IF('Fuel Status'!E120="",0,'Fuel Status'!E120)+IF('Fuel Status'!J120="",0,'Fuel Status'!J120)+IF('Fuel Status'!O120="",0,'Fuel Status'!O120)),"")</f>
        <v>70</v>
      </c>
      <c r="G118" s="22">
        <f t="shared" si="10"/>
        <v>407683</v>
      </c>
      <c r="H118" s="22">
        <f t="shared" si="11"/>
        <v>32060</v>
      </c>
      <c r="I118" s="22">
        <f t="shared" si="12"/>
        <v>159773</v>
      </c>
      <c r="J118" s="22">
        <f t="shared" si="13"/>
        <v>599516</v>
      </c>
      <c r="K118" s="74">
        <f>(M118*'Site Information'!$B$9)/DAY(EOMONTH(A$3,0))</f>
        <v>25818.709354838709</v>
      </c>
      <c r="L118" s="24">
        <f t="shared" si="14"/>
        <v>671286.44322580646</v>
      </c>
      <c r="M118" s="25" cm="1">
        <f t="array" ref="M118">IF(A118="","",INDEX('Site Information'!$B$26:$B$37,MONTH(A118)))</f>
        <v>0.67</v>
      </c>
      <c r="N118" s="25">
        <f t="shared" si="15"/>
        <v>0.68513649372968455</v>
      </c>
      <c r="O118" s="25">
        <f>J118*M118/L118</f>
        <v>0.59836709657025633</v>
      </c>
      <c r="P118" s="26">
        <f>IFERROR(IF('Raw Water'!U119="","",'Raw Water'!U119),"")</f>
        <v>68</v>
      </c>
      <c r="Q118" s="26">
        <f>IFERROR(IF(STP!U119="","",STP!U119),"")</f>
        <v>56</v>
      </c>
      <c r="R118" s="27">
        <f>IFERROR(IF(STP!V119="","",STP!V119),"")</f>
        <v>53</v>
      </c>
      <c r="S118" s="28">
        <f t="shared" si="9"/>
        <v>68</v>
      </c>
      <c r="T118" s="29"/>
    </row>
    <row r="119" spans="1:20" ht="18" customHeight="1" x14ac:dyDescent="0.35">
      <c r="A119" s="68">
        <v>46139</v>
      </c>
      <c r="B119" s="21">
        <f>IFERROR(IF('LT Panel Feeder Readings'!E120="","",'LT Panel Feeder Readings'!E120),"")</f>
        <v>20370</v>
      </c>
      <c r="C119" s="21">
        <f>IFERROR(IF('LT Panel Feeder Readings'!W120="","",IF('LT Panel Feeder Readings'!W120="",0,'LT Panel Feeder Readings'!W120)+IF('LT Panel Feeder Readings'!Z120="",0,'LT Panel Feeder Readings'!Z120)),"")</f>
        <v>154</v>
      </c>
      <c r="D119" s="21">
        <f>IFERROR(IF('LT Panel Feeder Readings'!BG120="","",IF('LT Panel Feeder Readings'!BG120="",0,'LT Panel Feeder Readings'!BG120)+IF('LT Panel Feeder Readings'!BJ120="",0,'LT Panel Feeder Readings'!BJ120)),"")</f>
        <v>6324</v>
      </c>
      <c r="E119" s="22">
        <f t="shared" si="8"/>
        <v>26848</v>
      </c>
      <c r="F119" s="23">
        <f>IFERROR(IF('Fuel Status'!E121="","",IF('Fuel Status'!E121="",0,'Fuel Status'!E121)+IF('Fuel Status'!J121="",0,'Fuel Status'!J121)+IF('Fuel Status'!O121="",0,'Fuel Status'!O121)),"")</f>
        <v>0</v>
      </c>
      <c r="G119" s="22">
        <f t="shared" si="10"/>
        <v>428053</v>
      </c>
      <c r="H119" s="22">
        <f t="shared" si="11"/>
        <v>32214</v>
      </c>
      <c r="I119" s="22">
        <f t="shared" si="12"/>
        <v>166097</v>
      </c>
      <c r="J119" s="22">
        <f t="shared" si="13"/>
        <v>626364</v>
      </c>
      <c r="K119" s="74">
        <f>(M119*'Site Information'!$B$9)/DAY(EOMONTH(A$3,0))</f>
        <v>25818.709354838709</v>
      </c>
      <c r="L119" s="24">
        <f t="shared" si="14"/>
        <v>697105.15258064517</v>
      </c>
      <c r="M119" s="25" cm="1">
        <f t="array" ref="M119">IF(A119="","",INDEX('Site Information'!$B$26:$B$37,MONTH(A119)))</f>
        <v>0.67</v>
      </c>
      <c r="N119" s="25">
        <f t="shared" si="15"/>
        <v>0.69671027132999663</v>
      </c>
      <c r="O119" s="25">
        <f>J119*M119/L119</f>
        <v>0.60200943637617266</v>
      </c>
      <c r="P119" s="26">
        <f>IFERROR(IF('Raw Water'!U120="","",'Raw Water'!U120),"")</f>
        <v>36</v>
      </c>
      <c r="Q119" s="26">
        <f>IFERROR(IF(STP!U120="","",STP!U120),"")</f>
        <v>48</v>
      </c>
      <c r="R119" s="27">
        <f>IFERROR(IF(STP!V120="","",STP!V120),"")</f>
        <v>45</v>
      </c>
      <c r="S119" s="28">
        <f t="shared" si="9"/>
        <v>36</v>
      </c>
      <c r="T119" s="29"/>
    </row>
    <row r="120" spans="1:20" ht="18" customHeight="1" x14ac:dyDescent="0.35">
      <c r="A120" s="68">
        <v>46140</v>
      </c>
      <c r="B120" s="21">
        <f>IFERROR(IF('LT Panel Feeder Readings'!E121="","",'LT Panel Feeder Readings'!E121),"")</f>
        <v>20907</v>
      </c>
      <c r="C120" s="21">
        <f>IFERROR(IF('LT Panel Feeder Readings'!W121="","",IF('LT Panel Feeder Readings'!W121="",0,'LT Panel Feeder Readings'!W121)+IF('LT Panel Feeder Readings'!Z121="",0,'LT Panel Feeder Readings'!Z121)),"")</f>
        <v>0</v>
      </c>
      <c r="D120" s="21">
        <f>IFERROR(IF('LT Panel Feeder Readings'!BG121="","",IF('LT Panel Feeder Readings'!BG121="",0,'LT Panel Feeder Readings'!BG121)+IF('LT Panel Feeder Readings'!BJ121="",0,'LT Panel Feeder Readings'!BJ121)),"")</f>
        <v>6174</v>
      </c>
      <c r="E120" s="22">
        <f t="shared" si="8"/>
        <v>27081</v>
      </c>
      <c r="F120" s="23">
        <f>IFERROR(IF('Fuel Status'!E122="","",IF('Fuel Status'!E122="",0,'Fuel Status'!E122)+IF('Fuel Status'!J122="",0,'Fuel Status'!J122)+IF('Fuel Status'!O122="",0,'Fuel Status'!O122)),"")</f>
        <v>615</v>
      </c>
      <c r="G120" s="22">
        <f t="shared" si="10"/>
        <v>448960</v>
      </c>
      <c r="H120" s="22">
        <f t="shared" si="11"/>
        <v>32214</v>
      </c>
      <c r="I120" s="22">
        <f t="shared" si="12"/>
        <v>172271</v>
      </c>
      <c r="J120" s="22">
        <f t="shared" si="13"/>
        <v>653445</v>
      </c>
      <c r="K120" s="74">
        <f>(M120*'Site Information'!$B$9)/DAY(EOMONTH(A$3,0))</f>
        <v>25818.709354838709</v>
      </c>
      <c r="L120" s="24">
        <f t="shared" si="14"/>
        <v>722923.86193548387</v>
      </c>
      <c r="M120" s="25" cm="1">
        <f t="array" ref="M120">IF(A120="","",INDEX('Site Information'!$B$26:$B$37,MONTH(A120)))</f>
        <v>0.67</v>
      </c>
      <c r="N120" s="25">
        <f t="shared" si="15"/>
        <v>0.70275666187007002</v>
      </c>
      <c r="O120" s="25">
        <f>J120*M120/L120</f>
        <v>0.60560755157238322</v>
      </c>
      <c r="P120" s="26">
        <f>IFERROR(IF('Raw Water'!U121="","",'Raw Water'!U121),"")</f>
        <v>60</v>
      </c>
      <c r="Q120" s="26">
        <f>IFERROR(IF(STP!U121="","",STP!U121),"")</f>
        <v>46</v>
      </c>
      <c r="R120" s="27">
        <f>IFERROR(IF(STP!V121="","",STP!V121),"")</f>
        <v>40</v>
      </c>
      <c r="S120" s="28">
        <f t="shared" si="9"/>
        <v>60</v>
      </c>
      <c r="T120" s="29"/>
    </row>
    <row r="121" spans="1:20" ht="18" customHeight="1" x14ac:dyDescent="0.35">
      <c r="A121" s="68">
        <v>46141</v>
      </c>
      <c r="B121" s="21">
        <f>IFERROR(IF('LT Panel Feeder Readings'!E122="","",'LT Panel Feeder Readings'!E122),"")</f>
        <v>20059</v>
      </c>
      <c r="C121" s="21">
        <f>IFERROR(IF('LT Panel Feeder Readings'!W122="","",IF('LT Panel Feeder Readings'!W122="",0,'LT Panel Feeder Readings'!W122)+IF('LT Panel Feeder Readings'!Z122="",0,'LT Panel Feeder Readings'!Z122)),"")</f>
        <v>2011</v>
      </c>
      <c r="D121" s="21">
        <f>IFERROR(IF('LT Panel Feeder Readings'!BG122="","",IF('LT Panel Feeder Readings'!BG122="",0,'LT Panel Feeder Readings'!BG122)+IF('LT Panel Feeder Readings'!BJ122="",0,'LT Panel Feeder Readings'!BJ122)),"")</f>
        <v>4906</v>
      </c>
      <c r="E121" s="22">
        <f t="shared" si="8"/>
        <v>26976</v>
      </c>
      <c r="F121" s="23">
        <f>IFERROR(IF('Fuel Status'!E123="","",IF('Fuel Status'!E123="",0,'Fuel Status'!E123)+IF('Fuel Status'!J123="",0,'Fuel Status'!J123)+IF('Fuel Status'!O123="",0,'Fuel Status'!O123)),"")</f>
        <v>210</v>
      </c>
      <c r="G121" s="22">
        <f t="shared" si="10"/>
        <v>469019</v>
      </c>
      <c r="H121" s="22">
        <f t="shared" si="11"/>
        <v>34225</v>
      </c>
      <c r="I121" s="22">
        <f t="shared" si="12"/>
        <v>177177</v>
      </c>
      <c r="J121" s="22">
        <f t="shared" si="13"/>
        <v>680421</v>
      </c>
      <c r="K121" s="74">
        <f>(M121*'Site Information'!$B$9)/DAY(EOMONTH(A$3,0))</f>
        <v>25818.709354838709</v>
      </c>
      <c r="L121" s="24">
        <f t="shared" si="14"/>
        <v>748742.57129032258</v>
      </c>
      <c r="M121" s="25" cm="1">
        <f t="array" ref="M121">IF(A121="","",INDEX('Site Information'!$B$26:$B$37,MONTH(A121)))</f>
        <v>0.67</v>
      </c>
      <c r="N121" s="25">
        <f t="shared" si="15"/>
        <v>0.70003189360093832</v>
      </c>
      <c r="O121" s="25">
        <f>J121*M121/L121</f>
        <v>0.60886356336647129</v>
      </c>
      <c r="P121" s="26">
        <f>IFERROR(IF('Raw Water'!U122="","",'Raw Water'!U122),"")</f>
        <v>37</v>
      </c>
      <c r="Q121" s="26">
        <f>IFERROR(IF(STP!U122="","",STP!U122),"")</f>
        <v>57</v>
      </c>
      <c r="R121" s="27">
        <f>IFERROR(IF(STP!V122="","",STP!V122),"")</f>
        <v>48</v>
      </c>
      <c r="S121" s="28">
        <f t="shared" si="9"/>
        <v>37</v>
      </c>
      <c r="T121" s="29"/>
    </row>
    <row r="122" spans="1:20" ht="18" customHeight="1" x14ac:dyDescent="0.35">
      <c r="A122" s="68">
        <v>46142</v>
      </c>
      <c r="B122" s="21">
        <f>IFERROR(IF('LT Panel Feeder Readings'!E123="","",'LT Panel Feeder Readings'!E123),"")</f>
        <v>17879</v>
      </c>
      <c r="C122" s="21">
        <f>IFERROR(IF('LT Panel Feeder Readings'!W123="","",IF('LT Panel Feeder Readings'!W123="",0,'LT Panel Feeder Readings'!W123)+IF('LT Panel Feeder Readings'!Z123="",0,'LT Panel Feeder Readings'!Z123)),"")</f>
        <v>381</v>
      </c>
      <c r="D122" s="21">
        <f>IFERROR(IF('LT Panel Feeder Readings'!BG123="","",IF('LT Panel Feeder Readings'!BG123="",0,'LT Panel Feeder Readings'!BG123)+IF('LT Panel Feeder Readings'!BJ123="",0,'LT Panel Feeder Readings'!BJ123)),"")</f>
        <v>5517</v>
      </c>
      <c r="E122" s="22">
        <f t="shared" si="8"/>
        <v>23777</v>
      </c>
      <c r="F122" s="23">
        <f>IFERROR(IF('Fuel Status'!E124="","",IF('Fuel Status'!E124="",0,'Fuel Status'!E124)+IF('Fuel Status'!J124="",0,'Fuel Status'!J124)+IF('Fuel Status'!O124="",0,'Fuel Status'!O124)),"")</f>
        <v>0</v>
      </c>
      <c r="G122" s="22">
        <f t="shared" si="10"/>
        <v>486898</v>
      </c>
      <c r="H122" s="22">
        <f t="shared" si="11"/>
        <v>34606</v>
      </c>
      <c r="I122" s="22">
        <f t="shared" si="12"/>
        <v>182694</v>
      </c>
      <c r="J122" s="22">
        <f t="shared" si="13"/>
        <v>704198</v>
      </c>
      <c r="K122" s="74">
        <f>(M122*'Site Information'!$B$9)/DAY(EOMONTH(A$3,0))</f>
        <v>25818.709354838709</v>
      </c>
      <c r="L122" s="24">
        <f t="shared" si="14"/>
        <v>774561.28064516129</v>
      </c>
      <c r="M122" s="25" cm="1">
        <f t="array" ref="M122">IF(A122="","",INDEX('Site Information'!$B$26:$B$37,MONTH(A122)))</f>
        <v>0.67</v>
      </c>
      <c r="N122" s="25">
        <f t="shared" si="15"/>
        <v>0.61701728700139047</v>
      </c>
      <c r="O122" s="25">
        <f>J122*M122/L122</f>
        <v>0.60913535415430198</v>
      </c>
      <c r="P122" s="26">
        <f>IFERROR(IF('Raw Water'!U123="","",'Raw Water'!U123),"")</f>
        <v>50</v>
      </c>
      <c r="Q122" s="26">
        <f>IFERROR(IF(STP!U123="","",STP!U123),"")</f>
        <v>50</v>
      </c>
      <c r="R122" s="27">
        <f>IFERROR(IF(STP!V123="","",STP!V123),"")</f>
        <v>45</v>
      </c>
      <c r="S122" s="28">
        <f t="shared" si="9"/>
        <v>50</v>
      </c>
      <c r="T122" s="29"/>
    </row>
    <row r="123" spans="1:20" ht="18" customHeight="1" x14ac:dyDescent="0.35">
      <c r="A123" s="68">
        <v>46143</v>
      </c>
      <c r="B123" s="21">
        <f>IFERROR(IF('LT Panel Feeder Readings'!E124="","",'LT Panel Feeder Readings'!E124),"")</f>
        <v>16719</v>
      </c>
      <c r="C123" s="21">
        <f>IFERROR(IF('LT Panel Feeder Readings'!W124="","",IF('LT Panel Feeder Readings'!W124="",0,'LT Panel Feeder Readings'!W124)+IF('LT Panel Feeder Readings'!Z124="",0,'LT Panel Feeder Readings'!Z124)),"")</f>
        <v>0</v>
      </c>
      <c r="D123" s="21">
        <f>IFERROR(IF('LT Panel Feeder Readings'!BG124="","",IF('LT Panel Feeder Readings'!BG124="",0,'LT Panel Feeder Readings'!BG124)+IF('LT Panel Feeder Readings'!BJ124="",0,'LT Panel Feeder Readings'!BJ124)),"")</f>
        <v>6991</v>
      </c>
      <c r="E123" s="22">
        <f t="shared" si="8"/>
        <v>23710</v>
      </c>
      <c r="F123" s="23">
        <f>IFERROR(IF('Fuel Status'!E125="","",IF('Fuel Status'!E125="",0,'Fuel Status'!E125)+IF('Fuel Status'!J125="",0,'Fuel Status'!J125)+IF('Fuel Status'!O125="",0,'Fuel Status'!O125)),"")</f>
        <v>0</v>
      </c>
      <c r="G123" s="22">
        <f t="shared" si="10"/>
        <v>16719</v>
      </c>
      <c r="H123" s="22">
        <f t="shared" si="11"/>
        <v>0</v>
      </c>
      <c r="I123" s="22">
        <f t="shared" si="12"/>
        <v>6991</v>
      </c>
      <c r="J123" s="22">
        <f t="shared" si="13"/>
        <v>23710</v>
      </c>
      <c r="K123" s="74">
        <f>(M123*'Site Information'!$B$9)/DAY(EOMONTH(A$3,0))</f>
        <v>27745.47870967742</v>
      </c>
      <c r="L123" s="24">
        <f t="shared" si="14"/>
        <v>27745.47870967742</v>
      </c>
      <c r="M123" s="25" cm="1">
        <f t="array" ref="M123">IF(A123="","",INDEX('Site Information'!$B$26:$B$37,MONTH(A123)))</f>
        <v>0.72</v>
      </c>
      <c r="N123" s="25">
        <f t="shared" si="15"/>
        <v>0.61527862534394451</v>
      </c>
      <c r="O123" s="25">
        <f>J123*M123/L123</f>
        <v>0.61527862534394451</v>
      </c>
      <c r="P123" s="26">
        <f>IFERROR(IF('Raw Water'!U124="","",'Raw Water'!U124),"")</f>
        <v>60</v>
      </c>
      <c r="Q123" s="26">
        <f>IFERROR(IF(STP!U124="","",STP!U124),"")</f>
        <v>55</v>
      </c>
      <c r="R123" s="27">
        <f>IFERROR(IF(STP!V124="","",STP!V124),"")</f>
        <v>52</v>
      </c>
      <c r="S123" s="28">
        <f t="shared" si="9"/>
        <v>60</v>
      </c>
      <c r="T123" s="29"/>
    </row>
    <row r="124" spans="1:20" ht="18" customHeight="1" x14ac:dyDescent="0.35">
      <c r="A124" s="68">
        <v>46144</v>
      </c>
      <c r="B124" s="21">
        <f>IFERROR(IF('LT Panel Feeder Readings'!E125="","",'LT Panel Feeder Readings'!E125),"")</f>
        <v>16672</v>
      </c>
      <c r="C124" s="21">
        <f>IFERROR(IF('LT Panel Feeder Readings'!W125="","",IF('LT Panel Feeder Readings'!W125="",0,'LT Panel Feeder Readings'!W125)+IF('LT Panel Feeder Readings'!Z125="",0,'LT Panel Feeder Readings'!Z125)),"")</f>
        <v>0</v>
      </c>
      <c r="D124" s="21">
        <f>IFERROR(IF('LT Panel Feeder Readings'!BG125="","",IF('LT Panel Feeder Readings'!BG125="",0,'LT Panel Feeder Readings'!BG125)+IF('LT Panel Feeder Readings'!BJ125="",0,'LT Panel Feeder Readings'!BJ125)),"")</f>
        <v>7135</v>
      </c>
      <c r="E124" s="22">
        <f t="shared" si="8"/>
        <v>23807</v>
      </c>
      <c r="F124" s="23">
        <f>IFERROR(IF('Fuel Status'!E126="","",IF('Fuel Status'!E126="",0,'Fuel Status'!E126)+IF('Fuel Status'!J126="",0,'Fuel Status'!J126)+IF('Fuel Status'!O126="",0,'Fuel Status'!O126)),"")</f>
        <v>30</v>
      </c>
      <c r="G124" s="22">
        <f t="shared" si="10"/>
        <v>33391</v>
      </c>
      <c r="H124" s="22">
        <f t="shared" si="11"/>
        <v>0</v>
      </c>
      <c r="I124" s="22">
        <f t="shared" si="12"/>
        <v>14126</v>
      </c>
      <c r="J124" s="22">
        <f t="shared" si="13"/>
        <v>47517</v>
      </c>
      <c r="K124" s="74">
        <f>(M124*'Site Information'!$B$9)/DAY(EOMONTH(A$3,0))</f>
        <v>27745.47870967742</v>
      </c>
      <c r="L124" s="24">
        <f t="shared" si="14"/>
        <v>55490.95741935484</v>
      </c>
      <c r="M124" s="25" cm="1">
        <f t="array" ref="M124">IF(A124="","",INDEX('Site Information'!$B$26:$B$37,MONTH(A124)))</f>
        <v>0.72</v>
      </c>
      <c r="N124" s="25">
        <f t="shared" si="15"/>
        <v>0.61779579222114234</v>
      </c>
      <c r="O124" s="25">
        <f>J124*M124/L124</f>
        <v>0.61653720878254337</v>
      </c>
      <c r="P124" s="26">
        <f>IFERROR(IF('Raw Water'!U125="","",'Raw Water'!U125),"")</f>
        <v>25</v>
      </c>
      <c r="Q124" s="26">
        <f>IFERROR(IF(STP!U125="","",STP!U125),"")</f>
        <v>54</v>
      </c>
      <c r="R124" s="27">
        <f>IFERROR(IF(STP!V125="","",STP!V125),"")</f>
        <v>50</v>
      </c>
      <c r="S124" s="28">
        <f t="shared" si="9"/>
        <v>25</v>
      </c>
      <c r="T124" s="29"/>
    </row>
    <row r="125" spans="1:20" ht="18" customHeight="1" x14ac:dyDescent="0.35">
      <c r="A125" s="68">
        <v>46145</v>
      </c>
      <c r="B125" s="21">
        <f>IFERROR(IF('LT Panel Feeder Readings'!E126="","",'LT Panel Feeder Readings'!E126),"")</f>
        <v>16816</v>
      </c>
      <c r="C125" s="21">
        <f>IFERROR(IF('LT Panel Feeder Readings'!W126="","",IF('LT Panel Feeder Readings'!W126="",0,'LT Panel Feeder Readings'!W126)+IF('LT Panel Feeder Readings'!Z126="",0,'LT Panel Feeder Readings'!Z126)),"")</f>
        <v>84</v>
      </c>
      <c r="D125" s="21">
        <f>IFERROR(IF('LT Panel Feeder Readings'!BG126="","",IF('LT Panel Feeder Readings'!BG126="",0,'LT Panel Feeder Readings'!BG126)+IF('LT Panel Feeder Readings'!BJ126="",0,'LT Panel Feeder Readings'!BJ126)),"")</f>
        <v>7467</v>
      </c>
      <c r="E125" s="22">
        <f t="shared" si="8"/>
        <v>24367</v>
      </c>
      <c r="F125" s="23">
        <f>IFERROR(IF('Fuel Status'!E127="","",IF('Fuel Status'!E127="",0,'Fuel Status'!E127)+IF('Fuel Status'!J127="",0,'Fuel Status'!J127)+IF('Fuel Status'!O127="",0,'Fuel Status'!O127)),"")</f>
        <v>100</v>
      </c>
      <c r="G125" s="22">
        <f t="shared" si="10"/>
        <v>50207</v>
      </c>
      <c r="H125" s="22">
        <f t="shared" si="11"/>
        <v>84</v>
      </c>
      <c r="I125" s="22">
        <f t="shared" si="12"/>
        <v>21593</v>
      </c>
      <c r="J125" s="22">
        <f t="shared" si="13"/>
        <v>71884</v>
      </c>
      <c r="K125" s="74">
        <f>(M125*'Site Information'!$B$9)/DAY(EOMONTH(A$3,0))</f>
        <v>27745.47870967742</v>
      </c>
      <c r="L125" s="24">
        <f t="shared" si="14"/>
        <v>83236.436129032256</v>
      </c>
      <c r="M125" s="25" cm="1">
        <f t="array" ref="M125">IF(A125="","",INDEX('Site Information'!$B$26:$B$37,MONTH(A125)))</f>
        <v>0.72</v>
      </c>
      <c r="N125" s="25">
        <f t="shared" si="15"/>
        <v>0.63232788965651165</v>
      </c>
      <c r="O125" s="25">
        <f>J125*M125/L125</f>
        <v>0.62180076907386617</v>
      </c>
      <c r="P125" s="26">
        <f>IFERROR(IF('Raw Water'!U126="","",'Raw Water'!U126),"")</f>
        <v>48</v>
      </c>
      <c r="Q125" s="26">
        <f>IFERROR(IF(STP!U126="","",STP!U126),"")</f>
        <v>51</v>
      </c>
      <c r="R125" s="27">
        <f>IFERROR(IF(STP!V126="","",STP!V126),"")</f>
        <v>47</v>
      </c>
      <c r="S125" s="28">
        <f t="shared" si="9"/>
        <v>48</v>
      </c>
      <c r="T125" s="29"/>
    </row>
    <row r="126" spans="1:20" ht="18" customHeight="1" x14ac:dyDescent="0.35">
      <c r="A126" s="68">
        <v>46146</v>
      </c>
      <c r="B126" s="21">
        <f>IFERROR(IF('LT Panel Feeder Readings'!E127="","",'LT Panel Feeder Readings'!E127),"")</f>
        <v>17356</v>
      </c>
      <c r="C126" s="21">
        <f>IFERROR(IF('LT Panel Feeder Readings'!W127="","",IF('LT Panel Feeder Readings'!W127="",0,'LT Panel Feeder Readings'!W127)+IF('LT Panel Feeder Readings'!Z127="",0,'LT Panel Feeder Readings'!Z127)),"")</f>
        <v>161</v>
      </c>
      <c r="D126" s="21">
        <f>IFERROR(IF('LT Panel Feeder Readings'!BG127="","",IF('LT Panel Feeder Readings'!BG127="",0,'LT Panel Feeder Readings'!BG127)+IF('LT Panel Feeder Readings'!BJ127="",0,'LT Panel Feeder Readings'!BJ127)),"")</f>
        <v>5850</v>
      </c>
      <c r="E126" s="22">
        <f t="shared" si="8"/>
        <v>23367</v>
      </c>
      <c r="F126" s="23">
        <f>IFERROR(IF('Fuel Status'!E128="","",IF('Fuel Status'!E128="",0,'Fuel Status'!E128)+IF('Fuel Status'!J128="",0,'Fuel Status'!J128)+IF('Fuel Status'!O128="",0,'Fuel Status'!O128)),"")</f>
        <v>80</v>
      </c>
      <c r="G126" s="22">
        <f t="shared" si="10"/>
        <v>67563</v>
      </c>
      <c r="H126" s="22">
        <f t="shared" si="11"/>
        <v>245</v>
      </c>
      <c r="I126" s="22">
        <f t="shared" si="12"/>
        <v>27443</v>
      </c>
      <c r="J126" s="22">
        <f t="shared" si="13"/>
        <v>95251</v>
      </c>
      <c r="K126" s="74">
        <f>(M126*'Site Information'!$B$9)/DAY(EOMONTH(A$3,0))</f>
        <v>27745.47870967742</v>
      </c>
      <c r="L126" s="24">
        <f t="shared" si="14"/>
        <v>110981.91483870968</v>
      </c>
      <c r="M126" s="25" cm="1">
        <f t="array" ref="M126">IF(A126="","",INDEX('Site Information'!$B$26:$B$37,MONTH(A126)))</f>
        <v>0.72</v>
      </c>
      <c r="N126" s="25">
        <f t="shared" si="15"/>
        <v>0.6063777156647806</v>
      </c>
      <c r="O126" s="25">
        <f>J126*M126/L126</f>
        <v>0.61794500572159483</v>
      </c>
      <c r="P126" s="26">
        <f>IFERROR(IF('Raw Water'!U127="","",'Raw Water'!U127),"")</f>
        <v>25</v>
      </c>
      <c r="Q126" s="26">
        <f>IFERROR(IF(STP!U127="","",STP!U127),"")</f>
        <v>48</v>
      </c>
      <c r="R126" s="27">
        <f>IFERROR(IF(STP!V127="","",STP!V127),"")</f>
        <v>44</v>
      </c>
      <c r="S126" s="28">
        <f t="shared" si="9"/>
        <v>25</v>
      </c>
      <c r="T126" s="29"/>
    </row>
    <row r="127" spans="1:20" ht="18" customHeight="1" x14ac:dyDescent="0.35">
      <c r="A127" s="68">
        <v>46147</v>
      </c>
      <c r="B127" s="21">
        <f>IFERROR(IF('LT Panel Feeder Readings'!E128="","",'LT Panel Feeder Readings'!E128),"")</f>
        <v>19063</v>
      </c>
      <c r="C127" s="21">
        <f>IFERROR(IF('LT Panel Feeder Readings'!W128="","",IF('LT Panel Feeder Readings'!W128="",0,'LT Panel Feeder Readings'!W128)+IF('LT Panel Feeder Readings'!Z128="",0,'LT Panel Feeder Readings'!Z128)),"")</f>
        <v>139</v>
      </c>
      <c r="D127" s="21">
        <f>IFERROR(IF('LT Panel Feeder Readings'!BG128="","",IF('LT Panel Feeder Readings'!BG128="",0,'LT Panel Feeder Readings'!BG128)+IF('LT Panel Feeder Readings'!BJ128="",0,'LT Panel Feeder Readings'!BJ128)),"")</f>
        <v>4678</v>
      </c>
      <c r="E127" s="22">
        <f t="shared" si="8"/>
        <v>23880</v>
      </c>
      <c r="F127" s="23" t="str">
        <f>IFERROR(IF('Fuel Status'!E129="","",IF('Fuel Status'!E129="",0,'Fuel Status'!E129)+IF('Fuel Status'!J129="",0,'Fuel Status'!J129)+IF('Fuel Status'!O129="",0,'Fuel Status'!O129)),"")</f>
        <v/>
      </c>
      <c r="G127" s="22">
        <f t="shared" si="10"/>
        <v>86626</v>
      </c>
      <c r="H127" s="22">
        <f t="shared" si="11"/>
        <v>384</v>
      </c>
      <c r="I127" s="22">
        <f t="shared" si="12"/>
        <v>32121</v>
      </c>
      <c r="J127" s="22">
        <f t="shared" si="13"/>
        <v>119131</v>
      </c>
      <c r="K127" s="74">
        <f>(M127*'Site Information'!$B$9)/DAY(EOMONTH(A$3,0))</f>
        <v>27745.47870967742</v>
      </c>
      <c r="L127" s="24">
        <f t="shared" si="14"/>
        <v>138727.3935483871</v>
      </c>
      <c r="M127" s="25" cm="1">
        <f t="array" ref="M127">IF(A127="","",INDEX('Site Information'!$B$26:$B$37,MONTH(A127)))</f>
        <v>0.72</v>
      </c>
      <c r="N127" s="25">
        <f t="shared" si="15"/>
        <v>0.61969015492253865</v>
      </c>
      <c r="O127" s="25">
        <f>J127*M127/L127</f>
        <v>0.61829403556178353</v>
      </c>
      <c r="P127" s="26">
        <f>IFERROR(IF('Raw Water'!U128="","",'Raw Water'!U128),"")</f>
        <v>27</v>
      </c>
      <c r="Q127" s="26">
        <f>IFERROR(IF(STP!U128="","",STP!U128),"")</f>
        <v>46</v>
      </c>
      <c r="R127" s="27">
        <f>IFERROR(IF(STP!V128="","",STP!V128),"")</f>
        <v>42</v>
      </c>
      <c r="S127" s="28">
        <f t="shared" si="9"/>
        <v>27</v>
      </c>
      <c r="T127" s="29"/>
    </row>
    <row r="128" spans="1:20" ht="18" customHeight="1" x14ac:dyDescent="0.35">
      <c r="A128" s="68">
        <v>46148</v>
      </c>
      <c r="B128" s="21">
        <f>IFERROR(IF('LT Panel Feeder Readings'!E129="","",'LT Panel Feeder Readings'!E129),"")</f>
        <v>15887</v>
      </c>
      <c r="C128" s="21">
        <f>IFERROR(IF('LT Panel Feeder Readings'!W129="","",IF('LT Panel Feeder Readings'!W129="",0,'LT Panel Feeder Readings'!W129)+IF('LT Panel Feeder Readings'!Z129="",0,'LT Panel Feeder Readings'!Z129)),"")</f>
        <v>336</v>
      </c>
      <c r="D128" s="21">
        <f>IFERROR(IF('LT Panel Feeder Readings'!BG129="","",IF('LT Panel Feeder Readings'!BG129="",0,'LT Panel Feeder Readings'!BG129)+IF('LT Panel Feeder Readings'!BJ129="",0,'LT Panel Feeder Readings'!BJ129)),"")</f>
        <v>7436</v>
      </c>
      <c r="E128" s="22">
        <f t="shared" si="8"/>
        <v>23659</v>
      </c>
      <c r="F128" s="23">
        <f>IFERROR(IF('Fuel Status'!E130="","",IF('Fuel Status'!E130="",0,'Fuel Status'!E130)+IF('Fuel Status'!J130="",0,'Fuel Status'!J130)+IF('Fuel Status'!O130="",0,'Fuel Status'!O130)),"")</f>
        <v>0</v>
      </c>
      <c r="G128" s="22">
        <f t="shared" si="10"/>
        <v>102513</v>
      </c>
      <c r="H128" s="22">
        <f t="shared" si="11"/>
        <v>720</v>
      </c>
      <c r="I128" s="22">
        <f t="shared" si="12"/>
        <v>39557</v>
      </c>
      <c r="J128" s="22">
        <f t="shared" si="13"/>
        <v>142790</v>
      </c>
      <c r="K128" s="74">
        <f>(M128*'Site Information'!$B$9)/DAY(EOMONTH(A$3,0))</f>
        <v>27745.47870967742</v>
      </c>
      <c r="L128" s="24">
        <f t="shared" si="14"/>
        <v>166472.87225806451</v>
      </c>
      <c r="M128" s="25" cm="1">
        <f t="array" ref="M128">IF(A128="","",INDEX('Site Information'!$B$26:$B$37,MONTH(A128)))</f>
        <v>0.72</v>
      </c>
      <c r="N128" s="25">
        <f t="shared" si="15"/>
        <v>0.61395516647036608</v>
      </c>
      <c r="O128" s="25">
        <f>J128*M128/L128</f>
        <v>0.61757089071321403</v>
      </c>
      <c r="P128" s="26">
        <f>IFERROR(IF('Raw Water'!U129="","",'Raw Water'!U129),"")</f>
        <v>36</v>
      </c>
      <c r="Q128" s="26">
        <f>IFERROR(IF(STP!U129="","",STP!U129),"")</f>
        <v>46</v>
      </c>
      <c r="R128" s="27">
        <f>IFERROR(IF(STP!V129="","",STP!V129),"")</f>
        <v>42</v>
      </c>
      <c r="S128" s="28">
        <f t="shared" si="9"/>
        <v>36</v>
      </c>
      <c r="T128" s="29"/>
    </row>
    <row r="129" spans="1:20" ht="18" customHeight="1" x14ac:dyDescent="0.35">
      <c r="A129" s="68">
        <v>46149</v>
      </c>
      <c r="B129" s="21">
        <f>IFERROR(IF('LT Panel Feeder Readings'!E130="","",'LT Panel Feeder Readings'!E130),"")</f>
        <v>19555</v>
      </c>
      <c r="C129" s="21">
        <f>IFERROR(IF('LT Panel Feeder Readings'!W130="","",IF('LT Panel Feeder Readings'!W130="",0,'LT Panel Feeder Readings'!W130)+IF('LT Panel Feeder Readings'!Z130="",0,'LT Panel Feeder Readings'!Z130)),"")</f>
        <v>0</v>
      </c>
      <c r="D129" s="21">
        <f>IFERROR(IF('LT Panel Feeder Readings'!BG130="","",IF('LT Panel Feeder Readings'!BG130="",0,'LT Panel Feeder Readings'!BG130)+IF('LT Panel Feeder Readings'!BJ130="",0,'LT Panel Feeder Readings'!BJ130)),"")</f>
        <v>4333</v>
      </c>
      <c r="E129" s="22">
        <f t="shared" si="8"/>
        <v>23888</v>
      </c>
      <c r="F129" s="23">
        <f>IFERROR(IF('Fuel Status'!E131="","",IF('Fuel Status'!E131="",0,'Fuel Status'!E131)+IF('Fuel Status'!J131="",0,'Fuel Status'!J131)+IF('Fuel Status'!O131="",0,'Fuel Status'!O131)),"")</f>
        <v>0</v>
      </c>
      <c r="G129" s="22">
        <f t="shared" si="10"/>
        <v>122068</v>
      </c>
      <c r="H129" s="22">
        <f t="shared" si="11"/>
        <v>720</v>
      </c>
      <c r="I129" s="22">
        <f t="shared" si="12"/>
        <v>43890</v>
      </c>
      <c r="J129" s="22">
        <f t="shared" si="13"/>
        <v>166678</v>
      </c>
      <c r="K129" s="74">
        <f>(M129*'Site Information'!$B$9)/DAY(EOMONTH(A$3,0))</f>
        <v>27745.47870967742</v>
      </c>
      <c r="L129" s="24">
        <f t="shared" si="14"/>
        <v>194218.35096774192</v>
      </c>
      <c r="M129" s="25" cm="1">
        <f t="array" ref="M129">IF(A129="","",INDEX('Site Information'!$B$26:$B$37,MONTH(A129)))</f>
        <v>0.72</v>
      </c>
      <c r="N129" s="25">
        <f t="shared" si="15"/>
        <v>0.61989775631447264</v>
      </c>
      <c r="O129" s="25">
        <f>J129*M129/L129</f>
        <v>0.61790330008482242</v>
      </c>
      <c r="P129" s="26">
        <f>IFERROR(IF('Raw Water'!U130="","",'Raw Water'!U130),"")</f>
        <v>33</v>
      </c>
      <c r="Q129" s="26">
        <f>IFERROR(IF(STP!U130="","",STP!U130),"")</f>
        <v>48</v>
      </c>
      <c r="R129" s="27">
        <f>IFERROR(IF(STP!V130="","",STP!V130),"")</f>
        <v>45</v>
      </c>
      <c r="S129" s="28">
        <f t="shared" si="9"/>
        <v>33</v>
      </c>
      <c r="T129" s="29"/>
    </row>
    <row r="130" spans="1:20" ht="18" customHeight="1" x14ac:dyDescent="0.35">
      <c r="A130" s="68">
        <v>46150</v>
      </c>
      <c r="B130" s="21">
        <f>IFERROR(IF('LT Panel Feeder Readings'!E131="","",'LT Panel Feeder Readings'!E131),"")</f>
        <v>18278</v>
      </c>
      <c r="C130" s="21">
        <f>IFERROR(IF('LT Panel Feeder Readings'!W131="","",IF('LT Panel Feeder Readings'!W131="",0,'LT Panel Feeder Readings'!W131)+IF('LT Panel Feeder Readings'!Z131="",0,'LT Panel Feeder Readings'!Z131)),"")</f>
        <v>0</v>
      </c>
      <c r="D130" s="21">
        <f>IFERROR(IF('LT Panel Feeder Readings'!BG131="","",IF('LT Panel Feeder Readings'!BG131="",0,'LT Panel Feeder Readings'!BG131)+IF('LT Panel Feeder Readings'!BJ131="",0,'LT Panel Feeder Readings'!BJ131)),"")</f>
        <v>7232</v>
      </c>
      <c r="E130" s="22">
        <f t="shared" ref="E130:E193" si="16">IF(B130="","",B130+IF(C130="",0,C130)+IF(D130="",0,D130))</f>
        <v>25510</v>
      </c>
      <c r="F130" s="23">
        <f>IFERROR(IF('Fuel Status'!E132="","",IF('Fuel Status'!E132="",0,'Fuel Status'!E132)+IF('Fuel Status'!J132="",0,'Fuel Status'!J132)+IF('Fuel Status'!O132="",0,'Fuel Status'!O132)),"")</f>
        <v>40</v>
      </c>
      <c r="G130" s="22">
        <f t="shared" si="10"/>
        <v>140346</v>
      </c>
      <c r="H130" s="22">
        <f t="shared" si="11"/>
        <v>720</v>
      </c>
      <c r="I130" s="22">
        <f t="shared" si="12"/>
        <v>51122</v>
      </c>
      <c r="J130" s="22">
        <f t="shared" si="13"/>
        <v>192188</v>
      </c>
      <c r="K130" s="74">
        <f>(M130*'Site Information'!$B$9)/DAY(EOMONTH(A$3,0))</f>
        <v>27745.47870967742</v>
      </c>
      <c r="L130" s="24">
        <f t="shared" si="14"/>
        <v>221963.82967741933</v>
      </c>
      <c r="M130" s="25" cm="1">
        <f t="array" ref="M130">IF(A130="","",INDEX('Site Information'!$B$26:$B$37,MONTH(A130)))</f>
        <v>0.72</v>
      </c>
      <c r="N130" s="25">
        <f t="shared" si="15"/>
        <v>0.66198893852906049</v>
      </c>
      <c r="O130" s="25">
        <f>J130*M130/L130</f>
        <v>0.62341400489035215</v>
      </c>
      <c r="P130" s="26">
        <f>IFERROR(IF('Raw Water'!U131="","",'Raw Water'!U131),"")</f>
        <v>34</v>
      </c>
      <c r="Q130" s="26">
        <f>IFERROR(IF(STP!U131="","",STP!U131),"")</f>
        <v>44</v>
      </c>
      <c r="R130" s="27">
        <f>IFERROR(IF(STP!V131="","",STP!V131),"")</f>
        <v>40</v>
      </c>
      <c r="S130" s="28">
        <f t="shared" ref="S130:S193" si="17">IF(P130="","",P130)</f>
        <v>34</v>
      </c>
      <c r="T130" s="29"/>
    </row>
    <row r="131" spans="1:20" ht="18" customHeight="1" x14ac:dyDescent="0.35">
      <c r="A131" s="68">
        <v>46151</v>
      </c>
      <c r="B131" s="21">
        <f>IFERROR(IF('LT Panel Feeder Readings'!E132="","",'LT Panel Feeder Readings'!E132),"")</f>
        <v>18155</v>
      </c>
      <c r="C131" s="21">
        <f>IFERROR(IF('LT Panel Feeder Readings'!W132="","",IF('LT Panel Feeder Readings'!W132="",0,'LT Panel Feeder Readings'!W132)+IF('LT Panel Feeder Readings'!Z132="",0,'LT Panel Feeder Readings'!Z132)),"")</f>
        <v>90</v>
      </c>
      <c r="D131" s="21">
        <f>IFERROR(IF('LT Panel Feeder Readings'!BG132="","",IF('LT Panel Feeder Readings'!BG132="",0,'LT Panel Feeder Readings'!BG132)+IF('LT Panel Feeder Readings'!BJ132="",0,'LT Panel Feeder Readings'!BJ132)),"")</f>
        <v>6780</v>
      </c>
      <c r="E131" s="22">
        <f t="shared" si="16"/>
        <v>25025</v>
      </c>
      <c r="F131" s="23">
        <f>IFERROR(IF('Fuel Status'!E133="","",IF('Fuel Status'!E133="",0,'Fuel Status'!E133)+IF('Fuel Status'!J133="",0,'Fuel Status'!J133)+IF('Fuel Status'!O133="",0,'Fuel Status'!O133)),"")</f>
        <v>85</v>
      </c>
      <c r="G131" s="22">
        <f t="shared" ref="G131:G194" si="18">IF(B131="","",IF(MONTH(A131)&lt;&gt;MONTH(A130),B131,G130+B131))</f>
        <v>158501</v>
      </c>
      <c r="H131" s="22">
        <f t="shared" ref="H131:H194" si="19">IF(C131="","",IF(MONTH(A131)&lt;&gt;MONTH(A130),C131,H130+C131))</f>
        <v>810</v>
      </c>
      <c r="I131" s="22">
        <f t="shared" ref="I131:I194" si="20">IF(D131="","",IF(MONTH(A131)&lt;&gt;MONTH(A130),D131,I130+D131))</f>
        <v>57902</v>
      </c>
      <c r="J131" s="22">
        <f t="shared" ref="J131:J194" si="21">IF(E131="","",IF(MONTH(A131)&lt;&gt;MONTH(A130),E131,J130+E131))</f>
        <v>217213</v>
      </c>
      <c r="K131" s="74">
        <f>(M131*'Site Information'!$B$9)/DAY(EOMONTH(A$3,0))</f>
        <v>27745.47870967742</v>
      </c>
      <c r="L131" s="24">
        <f t="shared" ref="L131:L194" si="22">IF(K131="","",IF(MONTH(A131)&lt;&gt;MONTH(A130),K131,L130+K131))</f>
        <v>249709.30838709674</v>
      </c>
      <c r="M131" s="25" cm="1">
        <f t="array" ref="M131">IF(A131="","",INDEX('Site Information'!$B$26:$B$37,MONTH(A131)))</f>
        <v>0.72</v>
      </c>
      <c r="N131" s="25">
        <f t="shared" si="15"/>
        <v>0.64940310414307079</v>
      </c>
      <c r="O131" s="25">
        <f>J131*M131/L131</f>
        <v>0.62630168258509866</v>
      </c>
      <c r="P131" s="26">
        <f>IFERROR(IF('Raw Water'!U132="","",'Raw Water'!U132),"")</f>
        <v>40</v>
      </c>
      <c r="Q131" s="26">
        <f>IFERROR(IF(STP!U132="","",STP!U132),"")</f>
        <v>47</v>
      </c>
      <c r="R131" s="27">
        <f>IFERROR(IF(STP!V132="","",STP!V132),"")</f>
        <v>43</v>
      </c>
      <c r="S131" s="28">
        <f t="shared" si="17"/>
        <v>40</v>
      </c>
      <c r="T131" s="29"/>
    </row>
    <row r="132" spans="1:20" ht="18" customHeight="1" x14ac:dyDescent="0.35">
      <c r="A132" s="68">
        <v>46152</v>
      </c>
      <c r="B132" s="21">
        <f>IFERROR(IF('LT Panel Feeder Readings'!E133="","",'LT Panel Feeder Readings'!E133),"")</f>
        <v>18294</v>
      </c>
      <c r="C132" s="21">
        <f>IFERROR(IF('LT Panel Feeder Readings'!W133="","",IF('LT Panel Feeder Readings'!W133="",0,'LT Panel Feeder Readings'!W133)+IF('LT Panel Feeder Readings'!Z133="",0,'LT Panel Feeder Readings'!Z133)),"")</f>
        <v>186</v>
      </c>
      <c r="D132" s="21">
        <f>IFERROR(IF('LT Panel Feeder Readings'!BG133="","",IF('LT Panel Feeder Readings'!BG133="",0,'LT Panel Feeder Readings'!BG133)+IF('LT Panel Feeder Readings'!BJ133="",0,'LT Panel Feeder Readings'!BJ133)),"")</f>
        <v>7028</v>
      </c>
      <c r="E132" s="22">
        <f t="shared" si="16"/>
        <v>25508</v>
      </c>
      <c r="F132" s="23">
        <f>IFERROR(IF('Fuel Status'!E134="","",IF('Fuel Status'!E134="",0,'Fuel Status'!E134)+IF('Fuel Status'!J134="",0,'Fuel Status'!J134)+IF('Fuel Status'!O134="",0,'Fuel Status'!O134)),"")</f>
        <v>0</v>
      </c>
      <c r="G132" s="22">
        <f t="shared" si="18"/>
        <v>176795</v>
      </c>
      <c r="H132" s="22">
        <f t="shared" si="19"/>
        <v>996</v>
      </c>
      <c r="I132" s="22">
        <f t="shared" si="20"/>
        <v>64930</v>
      </c>
      <c r="J132" s="22">
        <f t="shared" si="21"/>
        <v>242721</v>
      </c>
      <c r="K132" s="74">
        <f>(M132*'Site Information'!$B$9)/DAY(EOMONTH(A$3,0))</f>
        <v>27745.47870967742</v>
      </c>
      <c r="L132" s="24">
        <f t="shared" si="22"/>
        <v>277454.78709677415</v>
      </c>
      <c r="M132" s="25" cm="1">
        <f t="array" ref="M132">IF(A132="","",INDEX('Site Information'!$B$26:$B$37,MONTH(A132)))</f>
        <v>0.72</v>
      </c>
      <c r="N132" s="25">
        <f t="shared" ref="N132:N195" si="23">E132*M132/K132</f>
        <v>0.66193703818107685</v>
      </c>
      <c r="O132" s="25">
        <f>J132*M132/L132</f>
        <v>0.62986521814469654</v>
      </c>
      <c r="P132" s="26">
        <f>IFERROR(IF('Raw Water'!U133="","",'Raw Water'!U133),"")</f>
        <v>28</v>
      </c>
      <c r="Q132" s="26">
        <f>IFERROR(IF(STP!U133="","",STP!U133),"")</f>
        <v>60</v>
      </c>
      <c r="R132" s="27">
        <f>IFERROR(IF(STP!V133="","",STP!V133),"")</f>
        <v>56</v>
      </c>
      <c r="S132" s="28">
        <f t="shared" si="17"/>
        <v>28</v>
      </c>
      <c r="T132" s="29"/>
    </row>
    <row r="133" spans="1:20" ht="18" customHeight="1" x14ac:dyDescent="0.35">
      <c r="A133" s="68">
        <v>46153</v>
      </c>
      <c r="B133" s="21">
        <f>IFERROR(IF('LT Panel Feeder Readings'!E134="","",'LT Panel Feeder Readings'!E134),"")</f>
        <v>18665</v>
      </c>
      <c r="C133" s="21">
        <f>IFERROR(IF('LT Panel Feeder Readings'!W134="","",IF('LT Panel Feeder Readings'!W134="",0,'LT Panel Feeder Readings'!W134)+IF('LT Panel Feeder Readings'!Z134="",0,'LT Panel Feeder Readings'!Z134)),"")</f>
        <v>0</v>
      </c>
      <c r="D133" s="21">
        <f>IFERROR(IF('LT Panel Feeder Readings'!BG134="","",IF('LT Panel Feeder Readings'!BG134="",0,'LT Panel Feeder Readings'!BG134)+IF('LT Panel Feeder Readings'!BJ134="",0,'LT Panel Feeder Readings'!BJ134)),"")</f>
        <v>6957</v>
      </c>
      <c r="E133" s="22">
        <f t="shared" si="16"/>
        <v>25622</v>
      </c>
      <c r="F133" s="23">
        <f>IFERROR(IF('Fuel Status'!E135="","",IF('Fuel Status'!E135="",0,'Fuel Status'!E135)+IF('Fuel Status'!J135="",0,'Fuel Status'!J135)+IF('Fuel Status'!O135="",0,'Fuel Status'!O135)),"")</f>
        <v>0</v>
      </c>
      <c r="G133" s="22">
        <f t="shared" si="18"/>
        <v>195460</v>
      </c>
      <c r="H133" s="22">
        <f t="shared" si="19"/>
        <v>996</v>
      </c>
      <c r="I133" s="22">
        <f t="shared" si="20"/>
        <v>71887</v>
      </c>
      <c r="J133" s="22">
        <f t="shared" si="21"/>
        <v>268343</v>
      </c>
      <c r="K133" s="74">
        <f>(M133*'Site Information'!$B$9)/DAY(EOMONTH(A$3,0))</f>
        <v>27745.47870967742</v>
      </c>
      <c r="L133" s="24">
        <f t="shared" si="22"/>
        <v>305200.26580645156</v>
      </c>
      <c r="M133" s="25" cm="1">
        <f t="array" ref="M133">IF(A133="","",INDEX('Site Information'!$B$26:$B$37,MONTH(A133)))</f>
        <v>0.72</v>
      </c>
      <c r="N133" s="25">
        <f t="shared" si="23"/>
        <v>0.66489535801613431</v>
      </c>
      <c r="O133" s="25">
        <f>J133*M133/L133</f>
        <v>0.63304977631482728</v>
      </c>
      <c r="P133" s="26">
        <f>IFERROR(IF('Raw Water'!U134="","",'Raw Water'!U134),"")</f>
        <v>32</v>
      </c>
      <c r="Q133" s="26">
        <f>IFERROR(IF(STP!U134="","",STP!U134),"")</f>
        <v>44</v>
      </c>
      <c r="R133" s="27">
        <f>IFERROR(IF(STP!V134="","",STP!V134),"")</f>
        <v>39</v>
      </c>
      <c r="S133" s="28">
        <f t="shared" si="17"/>
        <v>32</v>
      </c>
      <c r="T133" s="29"/>
    </row>
    <row r="134" spans="1:20" ht="18" customHeight="1" x14ac:dyDescent="0.35">
      <c r="A134" s="68">
        <v>46154</v>
      </c>
      <c r="B134" s="21">
        <f>IFERROR(IF('LT Panel Feeder Readings'!E135="","",'LT Panel Feeder Readings'!E135),"")</f>
        <v>19981</v>
      </c>
      <c r="C134" s="21">
        <f>IFERROR(IF('LT Panel Feeder Readings'!W135="","",IF('LT Panel Feeder Readings'!W135="",0,'LT Panel Feeder Readings'!W135)+IF('LT Panel Feeder Readings'!Z135="",0,'LT Panel Feeder Readings'!Z135)),"")</f>
        <v>0</v>
      </c>
      <c r="D134" s="21">
        <f>IFERROR(IF('LT Panel Feeder Readings'!BG135="","",IF('LT Panel Feeder Readings'!BG135="",0,'LT Panel Feeder Readings'!BG135)+IF('LT Panel Feeder Readings'!BJ135="",0,'LT Panel Feeder Readings'!BJ135)),"")</f>
        <v>6386</v>
      </c>
      <c r="E134" s="22">
        <f t="shared" si="16"/>
        <v>26367</v>
      </c>
      <c r="F134" s="23">
        <f>IFERROR(IF('Fuel Status'!E136="","",IF('Fuel Status'!E136="",0,'Fuel Status'!E136)+IF('Fuel Status'!J136="",0,'Fuel Status'!J136)+IF('Fuel Status'!O136="",0,'Fuel Status'!O136)),"")</f>
        <v>695</v>
      </c>
      <c r="G134" s="22">
        <f t="shared" si="18"/>
        <v>215441</v>
      </c>
      <c r="H134" s="22">
        <f t="shared" si="19"/>
        <v>996</v>
      </c>
      <c r="I134" s="22">
        <f t="shared" si="20"/>
        <v>78273</v>
      </c>
      <c r="J134" s="22">
        <f t="shared" si="21"/>
        <v>294710</v>
      </c>
      <c r="K134" s="74">
        <f>(M134*'Site Information'!$B$9)/DAY(EOMONTH(A$3,0))</f>
        <v>27745.47870967742</v>
      </c>
      <c r="L134" s="24">
        <f t="shared" si="22"/>
        <v>332945.74451612897</v>
      </c>
      <c r="M134" s="25" cm="1">
        <f t="array" ref="M134">IF(A134="","",INDEX('Site Information'!$B$26:$B$37,MONTH(A134)))</f>
        <v>0.72</v>
      </c>
      <c r="N134" s="25">
        <f t="shared" si="23"/>
        <v>0.68422823763997387</v>
      </c>
      <c r="O134" s="25">
        <f>J134*M134/L134</f>
        <v>0.63731464809192284</v>
      </c>
      <c r="P134" s="26">
        <f>IFERROR(IF('Raw Water'!U135="","",'Raw Water'!U135),"")</f>
        <v>33</v>
      </c>
      <c r="Q134" s="26">
        <f>IFERROR(IF(STP!U135="","",STP!U135),"")</f>
        <v>50</v>
      </c>
      <c r="R134" s="27">
        <f>IFERROR(IF(STP!V135="","",STP!V135),"")</f>
        <v>45</v>
      </c>
      <c r="S134" s="28">
        <f t="shared" si="17"/>
        <v>33</v>
      </c>
      <c r="T134" s="29"/>
    </row>
    <row r="135" spans="1:20" ht="18" customHeight="1" x14ac:dyDescent="0.35">
      <c r="A135" s="68">
        <v>46155</v>
      </c>
      <c r="B135" s="21">
        <f>IFERROR(IF('LT Panel Feeder Readings'!E136="","",'LT Panel Feeder Readings'!E136),"")</f>
        <v>21480</v>
      </c>
      <c r="C135" s="21">
        <f>IFERROR(IF('LT Panel Feeder Readings'!W136="","",IF('LT Panel Feeder Readings'!W136="",0,'LT Panel Feeder Readings'!W136)+IF('LT Panel Feeder Readings'!Z136="",0,'LT Panel Feeder Readings'!Z136)),"")</f>
        <v>1554</v>
      </c>
      <c r="D135" s="21">
        <f>IFERROR(IF('LT Panel Feeder Readings'!BG136="","",IF('LT Panel Feeder Readings'!BG136="",0,'LT Panel Feeder Readings'!BG136)+IF('LT Panel Feeder Readings'!BJ136="",0,'LT Panel Feeder Readings'!BJ136)),"")</f>
        <v>6105</v>
      </c>
      <c r="E135" s="22">
        <f t="shared" si="16"/>
        <v>29139</v>
      </c>
      <c r="F135" s="23">
        <f>IFERROR(IF('Fuel Status'!E137="","",IF('Fuel Status'!E137="",0,'Fuel Status'!E137)+IF('Fuel Status'!J137="",0,'Fuel Status'!J137)+IF('Fuel Status'!O137="",0,'Fuel Status'!O137)),"")</f>
        <v>510</v>
      </c>
      <c r="G135" s="22">
        <f t="shared" si="18"/>
        <v>236921</v>
      </c>
      <c r="H135" s="22">
        <f t="shared" si="19"/>
        <v>2550</v>
      </c>
      <c r="I135" s="22">
        <f t="shared" si="20"/>
        <v>84378</v>
      </c>
      <c r="J135" s="22">
        <f t="shared" si="21"/>
        <v>323849</v>
      </c>
      <c r="K135" s="74">
        <f>(M135*'Site Information'!$B$9)/DAY(EOMONTH(A$3,0))</f>
        <v>27745.47870967742</v>
      </c>
      <c r="L135" s="24">
        <f t="shared" si="22"/>
        <v>360691.22322580637</v>
      </c>
      <c r="M135" s="25" cm="1">
        <f t="array" ref="M135">IF(A135="","",INDEX('Site Information'!$B$26:$B$37,MONTH(A135)))</f>
        <v>0.72</v>
      </c>
      <c r="N135" s="25">
        <f t="shared" si="23"/>
        <v>0.75616211994505256</v>
      </c>
      <c r="O135" s="25">
        <f>J135*M135/L135</f>
        <v>0.6464567613113944</v>
      </c>
      <c r="P135" s="26">
        <f>IFERROR(IF('Raw Water'!U136="","",'Raw Water'!U136),"")</f>
        <v>34</v>
      </c>
      <c r="Q135" s="26">
        <f>IFERROR(IF(STP!U136="","",STP!U136),"")</f>
        <v>52</v>
      </c>
      <c r="R135" s="27">
        <f>IFERROR(IF(STP!V136="","",STP!V136),"")</f>
        <v>47</v>
      </c>
      <c r="S135" s="28">
        <f t="shared" si="17"/>
        <v>34</v>
      </c>
      <c r="T135" s="29"/>
    </row>
    <row r="136" spans="1:20" ht="18" customHeight="1" x14ac:dyDescent="0.35">
      <c r="A136" s="68">
        <v>46156</v>
      </c>
      <c r="B136" s="21">
        <f>IFERROR(IF('LT Panel Feeder Readings'!E137="","",'LT Panel Feeder Readings'!E137),"")</f>
        <v>18173</v>
      </c>
      <c r="C136" s="21">
        <f>IFERROR(IF('LT Panel Feeder Readings'!W137="","",IF('LT Panel Feeder Readings'!W137="",0,'LT Panel Feeder Readings'!W137)+IF('LT Panel Feeder Readings'!Z137="",0,'LT Panel Feeder Readings'!Z137)),"")</f>
        <v>1477</v>
      </c>
      <c r="D136" s="21">
        <f>IFERROR(IF('LT Panel Feeder Readings'!BG137="","",IF('LT Panel Feeder Readings'!BG137="",0,'LT Panel Feeder Readings'!BG137)+IF('LT Panel Feeder Readings'!BJ137="",0,'LT Panel Feeder Readings'!BJ137)),"")</f>
        <v>5557</v>
      </c>
      <c r="E136" s="22">
        <f t="shared" si="16"/>
        <v>25207</v>
      </c>
      <c r="F136" s="23">
        <f>IFERROR(IF('Fuel Status'!E138="","",IF('Fuel Status'!E138="",0,'Fuel Status'!E138)+IF('Fuel Status'!J138="",0,'Fuel Status'!J138)+IF('Fuel Status'!O138="",0,'Fuel Status'!O138)),"")</f>
        <v>0</v>
      </c>
      <c r="G136" s="22">
        <f t="shared" si="18"/>
        <v>255094</v>
      </c>
      <c r="H136" s="22">
        <f t="shared" si="19"/>
        <v>4027</v>
      </c>
      <c r="I136" s="22">
        <f t="shared" si="20"/>
        <v>89935</v>
      </c>
      <c r="J136" s="22">
        <f t="shared" si="21"/>
        <v>349056</v>
      </c>
      <c r="K136" s="74">
        <f>(M136*'Site Information'!$B$9)/DAY(EOMONTH(A$3,0))</f>
        <v>27745.47870967742</v>
      </c>
      <c r="L136" s="24">
        <f t="shared" si="22"/>
        <v>388436.70193548378</v>
      </c>
      <c r="M136" s="25" cm="1">
        <f t="array" ref="M136">IF(A136="","",INDEX('Site Information'!$B$26:$B$37,MONTH(A136)))</f>
        <v>0.72</v>
      </c>
      <c r="N136" s="25">
        <f t="shared" si="23"/>
        <v>0.65412603580956596</v>
      </c>
      <c r="O136" s="25">
        <f>J136*M136/L136</f>
        <v>0.64700456663269235</v>
      </c>
      <c r="P136" s="26">
        <f>IFERROR(IF('Raw Water'!U137="","",'Raw Water'!U137),"")</f>
        <v>35</v>
      </c>
      <c r="Q136" s="26">
        <f>IFERROR(IF(STP!U137="","",STP!U137),"")</f>
        <v>51</v>
      </c>
      <c r="R136" s="27">
        <f>IFERROR(IF(STP!V137="","",STP!V137),"")</f>
        <v>47</v>
      </c>
      <c r="S136" s="28">
        <f t="shared" si="17"/>
        <v>35</v>
      </c>
      <c r="T136" s="29"/>
    </row>
    <row r="137" spans="1:20" ht="18" customHeight="1" x14ac:dyDescent="0.35">
      <c r="A137" s="68">
        <v>46157</v>
      </c>
      <c r="B137" s="21">
        <f>IFERROR(IF('LT Panel Feeder Readings'!E138="","",'LT Panel Feeder Readings'!E138),"")</f>
        <v>21293</v>
      </c>
      <c r="C137" s="21">
        <f>IFERROR(IF('LT Panel Feeder Readings'!W138="","",IF('LT Panel Feeder Readings'!W138="",0,'LT Panel Feeder Readings'!W138)+IF('LT Panel Feeder Readings'!Z138="",0,'LT Panel Feeder Readings'!Z138)),"")</f>
        <v>0</v>
      </c>
      <c r="D137" s="21">
        <f>IFERROR(IF('LT Panel Feeder Readings'!BG138="","",IF('LT Panel Feeder Readings'!BG138="",0,'LT Panel Feeder Readings'!BG138)+IF('LT Panel Feeder Readings'!BJ138="",0,'LT Panel Feeder Readings'!BJ138)),"")</f>
        <v>5243</v>
      </c>
      <c r="E137" s="22">
        <f t="shared" si="16"/>
        <v>26536</v>
      </c>
      <c r="F137" s="23">
        <f>IFERROR(IF('Fuel Status'!E139="","",IF('Fuel Status'!E139="",0,'Fuel Status'!E139)+IF('Fuel Status'!J139="",0,'Fuel Status'!J139)+IF('Fuel Status'!O139="",0,'Fuel Status'!O139)),"")</f>
        <v>490</v>
      </c>
      <c r="G137" s="22">
        <f t="shared" si="18"/>
        <v>276387</v>
      </c>
      <c r="H137" s="22">
        <f t="shared" si="19"/>
        <v>4027</v>
      </c>
      <c r="I137" s="22">
        <f t="shared" si="20"/>
        <v>95178</v>
      </c>
      <c r="J137" s="22">
        <f t="shared" si="21"/>
        <v>375592</v>
      </c>
      <c r="K137" s="74">
        <f>(M137*'Site Information'!$B$9)/DAY(EOMONTH(A$3,0))</f>
        <v>27745.47870967742</v>
      </c>
      <c r="L137" s="24">
        <f t="shared" si="22"/>
        <v>416182.18064516119</v>
      </c>
      <c r="M137" s="25" cm="1">
        <f t="array" ref="M137">IF(A137="","",INDEX('Site Information'!$B$26:$B$37,MONTH(A137)))</f>
        <v>0.72</v>
      </c>
      <c r="N137" s="25">
        <f t="shared" si="23"/>
        <v>0.68861381704457647</v>
      </c>
      <c r="O137" s="25">
        <f>J137*M137/L137</f>
        <v>0.64977851666015141</v>
      </c>
      <c r="P137" s="26">
        <f>IFERROR(IF('Raw Water'!U138="","",'Raw Water'!U138),"")</f>
        <v>56</v>
      </c>
      <c r="Q137" s="26">
        <f>IFERROR(IF(STP!U138="","",STP!U138),"")</f>
        <v>50</v>
      </c>
      <c r="R137" s="27">
        <f>IFERROR(IF(STP!V138="","",STP!V138),"")</f>
        <v>46</v>
      </c>
      <c r="S137" s="28">
        <f t="shared" si="17"/>
        <v>56</v>
      </c>
      <c r="T137" s="29"/>
    </row>
    <row r="138" spans="1:20" ht="18" customHeight="1" x14ac:dyDescent="0.35">
      <c r="A138" s="68">
        <v>46158</v>
      </c>
      <c r="B138" s="21">
        <f>IFERROR(IF('LT Panel Feeder Readings'!E139="","",'LT Panel Feeder Readings'!E139),"")</f>
        <v>20518</v>
      </c>
      <c r="C138" s="21">
        <f>IFERROR(IF('LT Panel Feeder Readings'!W139="","",IF('LT Panel Feeder Readings'!W139="",0,'LT Panel Feeder Readings'!W139)+IF('LT Panel Feeder Readings'!Z139="",0,'LT Panel Feeder Readings'!Z139)),"")</f>
        <v>808</v>
      </c>
      <c r="D138" s="21">
        <f>IFERROR(IF('LT Panel Feeder Readings'!BG139="","",IF('LT Panel Feeder Readings'!BG139="",0,'LT Panel Feeder Readings'!BG139)+IF('LT Panel Feeder Readings'!BJ139="",0,'LT Panel Feeder Readings'!BJ139)),"")</f>
        <v>5602</v>
      </c>
      <c r="E138" s="22">
        <f t="shared" si="16"/>
        <v>26928</v>
      </c>
      <c r="F138" s="23">
        <f>IFERROR(IF('Fuel Status'!E140="","",IF('Fuel Status'!E140="",0,'Fuel Status'!E140)+IF('Fuel Status'!J140="",0,'Fuel Status'!J140)+IF('Fuel Status'!O140="",0,'Fuel Status'!O140)),"")</f>
        <v>60</v>
      </c>
      <c r="G138" s="22">
        <f t="shared" si="18"/>
        <v>296905</v>
      </c>
      <c r="H138" s="22">
        <f t="shared" si="19"/>
        <v>4835</v>
      </c>
      <c r="I138" s="22">
        <f t="shared" si="20"/>
        <v>100780</v>
      </c>
      <c r="J138" s="22">
        <f t="shared" si="21"/>
        <v>402520</v>
      </c>
      <c r="K138" s="74">
        <f>(M138*'Site Information'!$B$9)/DAY(EOMONTH(A$3,0))</f>
        <v>27745.47870967742</v>
      </c>
      <c r="L138" s="24">
        <f t="shared" si="22"/>
        <v>443927.6593548386</v>
      </c>
      <c r="M138" s="25" cm="1">
        <f t="array" ref="M138">IF(A138="","",INDEX('Site Information'!$B$26:$B$37,MONTH(A138)))</f>
        <v>0.72</v>
      </c>
      <c r="N138" s="25">
        <f t="shared" si="23"/>
        <v>0.69878628524933506</v>
      </c>
      <c r="O138" s="25">
        <f>J138*M138/L138</f>
        <v>0.65284150219697534</v>
      </c>
      <c r="P138" s="26">
        <f>IFERROR(IF('Raw Water'!U139="","",'Raw Water'!U139),"")</f>
        <v>33</v>
      </c>
      <c r="Q138" s="26">
        <f>IFERROR(IF(STP!U139="","",STP!U139),"")</f>
        <v>45</v>
      </c>
      <c r="R138" s="27">
        <f>IFERROR(IF(STP!V139="","",STP!V139),"")</f>
        <v>40</v>
      </c>
      <c r="S138" s="28">
        <f t="shared" si="17"/>
        <v>33</v>
      </c>
      <c r="T138" s="29"/>
    </row>
    <row r="139" spans="1:20" ht="18" customHeight="1" x14ac:dyDescent="0.35">
      <c r="A139" s="68">
        <v>46159</v>
      </c>
      <c r="B139" s="21">
        <f>IFERROR(IF('LT Panel Feeder Readings'!E140="","",'LT Panel Feeder Readings'!E140),"")</f>
        <v>19342</v>
      </c>
      <c r="C139" s="21">
        <f>IFERROR(IF('LT Panel Feeder Readings'!W140="","",IF('LT Panel Feeder Readings'!W140="",0,'LT Panel Feeder Readings'!W140)+IF('LT Panel Feeder Readings'!Z140="",0,'LT Panel Feeder Readings'!Z140)),"")</f>
        <v>152</v>
      </c>
      <c r="D139" s="21">
        <f>IFERROR(IF('LT Panel Feeder Readings'!BG140="","",IF('LT Panel Feeder Readings'!BG140="",0,'LT Panel Feeder Readings'!BG140)+IF('LT Panel Feeder Readings'!BJ140="",0,'LT Panel Feeder Readings'!BJ140)),"")</f>
        <v>5633</v>
      </c>
      <c r="E139" s="22">
        <f t="shared" si="16"/>
        <v>25127</v>
      </c>
      <c r="F139" s="23">
        <f>IFERROR(IF('Fuel Status'!E141="","",IF('Fuel Status'!E141="",0,'Fuel Status'!E141)+IF('Fuel Status'!J141="",0,'Fuel Status'!J141)+IF('Fuel Status'!O141="",0,'Fuel Status'!O141)),"")</f>
        <v>0</v>
      </c>
      <c r="G139" s="22">
        <f t="shared" si="18"/>
        <v>316247</v>
      </c>
      <c r="H139" s="22">
        <f t="shared" si="19"/>
        <v>4987</v>
      </c>
      <c r="I139" s="22">
        <f t="shared" si="20"/>
        <v>106413</v>
      </c>
      <c r="J139" s="22">
        <f t="shared" si="21"/>
        <v>427647</v>
      </c>
      <c r="K139" s="74">
        <f>(M139*'Site Information'!$B$9)/DAY(EOMONTH(A$3,0))</f>
        <v>27745.47870967742</v>
      </c>
      <c r="L139" s="24">
        <f t="shared" si="22"/>
        <v>471673.13806451601</v>
      </c>
      <c r="M139" s="25" cm="1">
        <f t="array" ref="M139">IF(A139="","",INDEX('Site Information'!$B$26:$B$37,MONTH(A139)))</f>
        <v>0.72</v>
      </c>
      <c r="N139" s="25">
        <f t="shared" si="23"/>
        <v>0.65205002189022732</v>
      </c>
      <c r="O139" s="25">
        <f>J139*M139/L139</f>
        <v>0.65279494453187248</v>
      </c>
      <c r="P139" s="26">
        <f>IFERROR(IF('Raw Water'!U140="","",'Raw Water'!U140),"")</f>
        <v>42</v>
      </c>
      <c r="Q139" s="26">
        <f>IFERROR(IF(STP!U140="","",STP!U140),"")</f>
        <v>50</v>
      </c>
      <c r="R139" s="27">
        <f>IFERROR(IF(STP!V140="","",STP!V140),"")</f>
        <v>47</v>
      </c>
      <c r="S139" s="28">
        <f t="shared" si="17"/>
        <v>42</v>
      </c>
      <c r="T139" s="29"/>
    </row>
    <row r="140" spans="1:20" ht="18" customHeight="1" x14ac:dyDescent="0.35">
      <c r="A140" s="68">
        <v>46160</v>
      </c>
      <c r="B140" s="21">
        <f>IFERROR(IF('LT Panel Feeder Readings'!E141="","",'LT Panel Feeder Readings'!E141),"")</f>
        <v>22058</v>
      </c>
      <c r="C140" s="21">
        <f>IFERROR(IF('LT Panel Feeder Readings'!W141="","",IF('LT Panel Feeder Readings'!W141="",0,'LT Panel Feeder Readings'!W141)+IF('LT Panel Feeder Readings'!Z141="",0,'LT Panel Feeder Readings'!Z141)),"")</f>
        <v>0</v>
      </c>
      <c r="D140" s="21">
        <f>IFERROR(IF('LT Panel Feeder Readings'!BG141="","",IF('LT Panel Feeder Readings'!BG141="",0,'LT Panel Feeder Readings'!BG141)+IF('LT Panel Feeder Readings'!BJ141="",0,'LT Panel Feeder Readings'!BJ141)),"")</f>
        <v>5708</v>
      </c>
      <c r="E140" s="22">
        <f t="shared" si="16"/>
        <v>27766</v>
      </c>
      <c r="F140" s="23">
        <f>IFERROR(IF('Fuel Status'!E142="","",IF('Fuel Status'!E142="",0,'Fuel Status'!E142)+IF('Fuel Status'!J142="",0,'Fuel Status'!J142)+IF('Fuel Status'!O142="",0,'Fuel Status'!O142)),"")</f>
        <v>0</v>
      </c>
      <c r="G140" s="22">
        <f t="shared" si="18"/>
        <v>338305</v>
      </c>
      <c r="H140" s="22">
        <f t="shared" si="19"/>
        <v>4987</v>
      </c>
      <c r="I140" s="22">
        <f t="shared" si="20"/>
        <v>112121</v>
      </c>
      <c r="J140" s="22">
        <f t="shared" si="21"/>
        <v>455413</v>
      </c>
      <c r="K140" s="74">
        <f>(M140*'Site Information'!$B$9)/DAY(EOMONTH(A$3,0))</f>
        <v>27745.47870967742</v>
      </c>
      <c r="L140" s="24">
        <f t="shared" si="22"/>
        <v>499418.61677419342</v>
      </c>
      <c r="M140" s="25" cm="1">
        <f t="array" ref="M140">IF(A140="","",INDEX('Site Information'!$B$26:$B$37,MONTH(A140)))</f>
        <v>0.72</v>
      </c>
      <c r="N140" s="25">
        <f t="shared" si="23"/>
        <v>0.72053253105440584</v>
      </c>
      <c r="O140" s="25">
        <f>J140*M140/L140</f>
        <v>0.65655814378312438</v>
      </c>
      <c r="P140" s="26">
        <f>IFERROR(IF('Raw Water'!U141="","",'Raw Water'!U141),"")</f>
        <v>54</v>
      </c>
      <c r="Q140" s="26">
        <f>IFERROR(IF(STP!U141="","",STP!U141),"")</f>
        <v>47</v>
      </c>
      <c r="R140" s="27">
        <f>IFERROR(IF(STP!V141="","",STP!V141),"")</f>
        <v>41</v>
      </c>
      <c r="S140" s="28">
        <f t="shared" si="17"/>
        <v>54</v>
      </c>
      <c r="T140" s="29"/>
    </row>
    <row r="141" spans="1:20" ht="18" customHeight="1" x14ac:dyDescent="0.35">
      <c r="A141" s="68">
        <v>46161</v>
      </c>
      <c r="B141" s="21">
        <f>IFERROR(IF('LT Panel Feeder Readings'!E142="","",'LT Panel Feeder Readings'!E142),"")</f>
        <v>24125</v>
      </c>
      <c r="C141" s="21">
        <f>IFERROR(IF('LT Panel Feeder Readings'!W142="","",IF('LT Panel Feeder Readings'!W142="",0,'LT Panel Feeder Readings'!W142)+IF('LT Panel Feeder Readings'!Z142="",0,'LT Panel Feeder Readings'!Z142)),"")</f>
        <v>0</v>
      </c>
      <c r="D141" s="21">
        <f>IFERROR(IF('LT Panel Feeder Readings'!BG142="","",IF('LT Panel Feeder Readings'!BG142="",0,'LT Panel Feeder Readings'!BG142)+IF('LT Panel Feeder Readings'!BJ142="",0,'LT Panel Feeder Readings'!BJ142)),"")</f>
        <v>5364</v>
      </c>
      <c r="E141" s="22">
        <f t="shared" si="16"/>
        <v>29489</v>
      </c>
      <c r="F141" s="23">
        <f>IFERROR(IF('Fuel Status'!E143="","",IF('Fuel Status'!E143="",0,'Fuel Status'!E143)+IF('Fuel Status'!J143="",0,'Fuel Status'!J143)+IF('Fuel Status'!O143="",0,'Fuel Status'!O143)),"")</f>
        <v>290</v>
      </c>
      <c r="G141" s="22">
        <f t="shared" si="18"/>
        <v>362430</v>
      </c>
      <c r="H141" s="22">
        <f t="shared" si="19"/>
        <v>4987</v>
      </c>
      <c r="I141" s="22">
        <f t="shared" si="20"/>
        <v>117485</v>
      </c>
      <c r="J141" s="22">
        <f t="shared" si="21"/>
        <v>484902</v>
      </c>
      <c r="K141" s="74">
        <f>(M141*'Site Information'!$B$9)/DAY(EOMONTH(A$3,0))</f>
        <v>27745.47870967742</v>
      </c>
      <c r="L141" s="24">
        <f t="shared" si="22"/>
        <v>527164.09548387083</v>
      </c>
      <c r="M141" s="25" cm="1">
        <f t="array" ref="M141">IF(A141="","",INDEX('Site Information'!$B$26:$B$37,MONTH(A141)))</f>
        <v>0.72</v>
      </c>
      <c r="N141" s="25">
        <f t="shared" si="23"/>
        <v>0.76524468084215835</v>
      </c>
      <c r="O141" s="25">
        <f>J141*M141/L141</f>
        <v>0.66227848783886312</v>
      </c>
      <c r="P141" s="26">
        <f>IFERROR(IF('Raw Water'!U142="","",'Raw Water'!U142),"")</f>
        <v>29</v>
      </c>
      <c r="Q141" s="26">
        <f>IFERROR(IF(STP!U142="","",STP!U142),"")</f>
        <v>60</v>
      </c>
      <c r="R141" s="27">
        <f>IFERROR(IF(STP!V142="","",STP!V142),"")</f>
        <v>58</v>
      </c>
      <c r="S141" s="28">
        <f t="shared" si="17"/>
        <v>29</v>
      </c>
      <c r="T141" s="29"/>
    </row>
    <row r="142" spans="1:20" ht="18" customHeight="1" x14ac:dyDescent="0.35">
      <c r="A142" s="68">
        <v>46162</v>
      </c>
      <c r="B142" s="21">
        <f>IFERROR(IF('LT Panel Feeder Readings'!E143="","",'LT Panel Feeder Readings'!E143),"")</f>
        <v>24355</v>
      </c>
      <c r="C142" s="21">
        <f>IFERROR(IF('LT Panel Feeder Readings'!W143="","",IF('LT Panel Feeder Readings'!W143="",0,'LT Panel Feeder Readings'!W143)+IF('LT Panel Feeder Readings'!Z143="",0,'LT Panel Feeder Readings'!Z143)),"")</f>
        <v>1052</v>
      </c>
      <c r="D142" s="21">
        <f>IFERROR(IF('LT Panel Feeder Readings'!BG143="","",IF('LT Panel Feeder Readings'!BG143="",0,'LT Panel Feeder Readings'!BG143)+IF('LT Panel Feeder Readings'!BJ143="",0,'LT Panel Feeder Readings'!BJ143)),"")</f>
        <v>5633</v>
      </c>
      <c r="E142" s="22">
        <f t="shared" si="16"/>
        <v>31040</v>
      </c>
      <c r="F142" s="23">
        <f>IFERROR(IF('Fuel Status'!E144="","",IF('Fuel Status'!E144="",0,'Fuel Status'!E144)+IF('Fuel Status'!J144="",0,'Fuel Status'!J144)+IF('Fuel Status'!O144="",0,'Fuel Status'!O144)),"")</f>
        <v>610</v>
      </c>
      <c r="G142" s="22">
        <f t="shared" si="18"/>
        <v>386785</v>
      </c>
      <c r="H142" s="22">
        <f t="shared" si="19"/>
        <v>6039</v>
      </c>
      <c r="I142" s="22">
        <f t="shared" si="20"/>
        <v>123118</v>
      </c>
      <c r="J142" s="22">
        <f t="shared" si="21"/>
        <v>515942</v>
      </c>
      <c r="K142" s="74">
        <f>(M142*'Site Information'!$B$9)/DAY(EOMONTH(A$3,0))</f>
        <v>27745.47870967742</v>
      </c>
      <c r="L142" s="24">
        <f t="shared" si="22"/>
        <v>554909.57419354829</v>
      </c>
      <c r="M142" s="25" cm="1">
        <f t="array" ref="M142">IF(A142="","",INDEX('Site Information'!$B$26:$B$37,MONTH(A142)))</f>
        <v>0.72</v>
      </c>
      <c r="N142" s="25">
        <f t="shared" si="23"/>
        <v>0.80549340070333342</v>
      </c>
      <c r="O142" s="25">
        <f>J142*M142/L142</f>
        <v>0.66943923348208656</v>
      </c>
      <c r="P142" s="26">
        <f>IFERROR(IF('Raw Water'!U143="","",'Raw Water'!U143),"")</f>
        <v>58</v>
      </c>
      <c r="Q142" s="26">
        <f>IFERROR(IF(STP!U143="","",STP!U143),"")</f>
        <v>48</v>
      </c>
      <c r="R142" s="27">
        <f>IFERROR(IF(STP!V143="","",STP!V143),"")</f>
        <v>44</v>
      </c>
      <c r="S142" s="28">
        <f t="shared" si="17"/>
        <v>58</v>
      </c>
      <c r="T142" s="29"/>
    </row>
    <row r="143" spans="1:20" ht="18" customHeight="1" x14ac:dyDescent="0.35">
      <c r="A143" s="68">
        <v>46163</v>
      </c>
      <c r="B143" s="21">
        <f>IFERROR(IF('LT Panel Feeder Readings'!E144="","",'LT Panel Feeder Readings'!E144),"")</f>
        <v>21668</v>
      </c>
      <c r="C143" s="21">
        <f>IFERROR(IF('LT Panel Feeder Readings'!W144="","",IF('LT Panel Feeder Readings'!W144="",0,'LT Panel Feeder Readings'!W144)+IF('LT Panel Feeder Readings'!Z144="",0,'LT Panel Feeder Readings'!Z144)),"")</f>
        <v>2148</v>
      </c>
      <c r="D143" s="21">
        <f>IFERROR(IF('LT Panel Feeder Readings'!BG144="","",IF('LT Panel Feeder Readings'!BG144="",0,'LT Panel Feeder Readings'!BG144)+IF('LT Panel Feeder Readings'!BJ144="",0,'LT Panel Feeder Readings'!BJ144)),"")</f>
        <v>5875</v>
      </c>
      <c r="E143" s="22">
        <f t="shared" si="16"/>
        <v>29691</v>
      </c>
      <c r="F143" s="23">
        <f>IFERROR(IF('Fuel Status'!E145="","",IF('Fuel Status'!E145="",0,'Fuel Status'!E145)+IF('Fuel Status'!J145="",0,'Fuel Status'!J145)+IF('Fuel Status'!O145="",0,'Fuel Status'!O145)),"")</f>
        <v>240</v>
      </c>
      <c r="G143" s="22">
        <f t="shared" si="18"/>
        <v>408453</v>
      </c>
      <c r="H143" s="22">
        <f t="shared" si="19"/>
        <v>8187</v>
      </c>
      <c r="I143" s="22">
        <f t="shared" si="20"/>
        <v>128993</v>
      </c>
      <c r="J143" s="22">
        <f t="shared" si="21"/>
        <v>545633</v>
      </c>
      <c r="K143" s="74">
        <f>(M143*'Site Information'!$B$9)/DAY(EOMONTH(A$3,0))</f>
        <v>27745.47870967742</v>
      </c>
      <c r="L143" s="24">
        <f t="shared" si="22"/>
        <v>582655.05290322576</v>
      </c>
      <c r="M143" s="25" cm="1">
        <f t="array" ref="M143">IF(A143="","",INDEX('Site Information'!$B$26:$B$37,MONTH(A143)))</f>
        <v>0.72</v>
      </c>
      <c r="N143" s="25">
        <f t="shared" si="23"/>
        <v>0.77048661598848822</v>
      </c>
      <c r="O143" s="25">
        <f>J143*M143/L143</f>
        <v>0.67425101360143891</v>
      </c>
      <c r="P143" s="26">
        <f>IFERROR(IF('Raw Water'!U144="","",'Raw Water'!U144),"")</f>
        <v>50</v>
      </c>
      <c r="Q143" s="26">
        <f>IFERROR(IF(STP!U144="","",STP!U144),"")</f>
        <v>49</v>
      </c>
      <c r="R143" s="27">
        <f>IFERROR(IF(STP!V144="","",STP!V144),"")</f>
        <v>45</v>
      </c>
      <c r="S143" s="28">
        <f t="shared" si="17"/>
        <v>50</v>
      </c>
      <c r="T143" s="29"/>
    </row>
    <row r="144" spans="1:20" ht="18" customHeight="1" x14ac:dyDescent="0.35">
      <c r="A144" s="68">
        <v>46164</v>
      </c>
      <c r="B144" s="21">
        <f>IFERROR(IF('LT Panel Feeder Readings'!E145="","",'LT Panel Feeder Readings'!E145),"")</f>
        <v>23460</v>
      </c>
      <c r="C144" s="21">
        <f>IFERROR(IF('LT Panel Feeder Readings'!W145="","",IF('LT Panel Feeder Readings'!W145="",0,'LT Panel Feeder Readings'!W145)+IF('LT Panel Feeder Readings'!Z145="",0,'LT Panel Feeder Readings'!Z145)),"")</f>
        <v>575</v>
      </c>
      <c r="D144" s="21">
        <f>IFERROR(IF('LT Panel Feeder Readings'!BG145="","",IF('LT Panel Feeder Readings'!BG145="",0,'LT Panel Feeder Readings'!BG145)+IF('LT Panel Feeder Readings'!BJ145="",0,'LT Panel Feeder Readings'!BJ145)),"")</f>
        <v>5485</v>
      </c>
      <c r="E144" s="22">
        <f t="shared" si="16"/>
        <v>29520</v>
      </c>
      <c r="F144" s="23">
        <f>IFERROR(IF('Fuel Status'!E146="","",IF('Fuel Status'!E146="",0,'Fuel Status'!E146)+IF('Fuel Status'!J146="",0,'Fuel Status'!J146)+IF('Fuel Status'!O146="",0,'Fuel Status'!O146)),"")</f>
        <v>210</v>
      </c>
      <c r="G144" s="22">
        <f t="shared" si="18"/>
        <v>431913</v>
      </c>
      <c r="H144" s="22">
        <f t="shared" si="19"/>
        <v>8762</v>
      </c>
      <c r="I144" s="22">
        <f t="shared" si="20"/>
        <v>134478</v>
      </c>
      <c r="J144" s="22">
        <f t="shared" si="21"/>
        <v>575153</v>
      </c>
      <c r="K144" s="74">
        <f>(M144*'Site Information'!$B$9)/DAY(EOMONTH(A$3,0))</f>
        <v>27745.47870967742</v>
      </c>
      <c r="L144" s="24">
        <f t="shared" si="22"/>
        <v>610400.53161290323</v>
      </c>
      <c r="M144" s="25" cm="1">
        <f t="array" ref="M144">IF(A144="","",INDEX('Site Information'!$B$26:$B$37,MONTH(A144)))</f>
        <v>0.72</v>
      </c>
      <c r="N144" s="25">
        <f t="shared" si="23"/>
        <v>0.7660491362359021</v>
      </c>
      <c r="O144" s="25">
        <f>J144*M144/L144</f>
        <v>0.67842365553936901</v>
      </c>
      <c r="P144" s="26">
        <f>IFERROR(IF('Raw Water'!U145="","",'Raw Water'!U145),"")</f>
        <v>26</v>
      </c>
      <c r="Q144" s="26">
        <f>IFERROR(IF(STP!U145="","",STP!U145),"")</f>
        <v>48</v>
      </c>
      <c r="R144" s="27">
        <f>IFERROR(IF(STP!V145="","",STP!V145),"")</f>
        <v>44</v>
      </c>
      <c r="S144" s="28">
        <f t="shared" si="17"/>
        <v>26</v>
      </c>
      <c r="T144" s="29"/>
    </row>
    <row r="145" spans="1:20" ht="18" customHeight="1" x14ac:dyDescent="0.35">
      <c r="A145" s="68">
        <v>46165</v>
      </c>
      <c r="B145" s="21">
        <f>IFERROR(IF('LT Panel Feeder Readings'!E146="","",'LT Panel Feeder Readings'!E146),"")</f>
        <v>22844</v>
      </c>
      <c r="C145" s="21">
        <f>IFERROR(IF('LT Panel Feeder Readings'!W146="","",IF('LT Panel Feeder Readings'!W146="",0,'LT Panel Feeder Readings'!W146)+IF('LT Panel Feeder Readings'!Z146="",0,'LT Panel Feeder Readings'!Z146)),"")</f>
        <v>359</v>
      </c>
      <c r="D145" s="21">
        <f>IFERROR(IF('LT Panel Feeder Readings'!BG146="","",IF('LT Panel Feeder Readings'!BG146="",0,'LT Panel Feeder Readings'!BG146)+IF('LT Panel Feeder Readings'!BJ146="",0,'LT Panel Feeder Readings'!BJ146)),"")</f>
        <v>5498</v>
      </c>
      <c r="E145" s="22">
        <f t="shared" si="16"/>
        <v>28701</v>
      </c>
      <c r="F145" s="23">
        <f>IFERROR(IF('Fuel Status'!E147="","",IF('Fuel Status'!E147="",0,'Fuel Status'!E147)+IF('Fuel Status'!J147="",0,'Fuel Status'!J147)+IF('Fuel Status'!O147="",0,'Fuel Status'!O147)),"")</f>
        <v>50</v>
      </c>
      <c r="G145" s="22">
        <f t="shared" si="18"/>
        <v>454757</v>
      </c>
      <c r="H145" s="22">
        <f t="shared" si="19"/>
        <v>9121</v>
      </c>
      <c r="I145" s="22">
        <f t="shared" si="20"/>
        <v>139976</v>
      </c>
      <c r="J145" s="22">
        <f t="shared" si="21"/>
        <v>603854</v>
      </c>
      <c r="K145" s="74">
        <f>(M145*'Site Information'!$B$9)/DAY(EOMONTH(A$3,0))</f>
        <v>27745.47870967742</v>
      </c>
      <c r="L145" s="24">
        <f t="shared" si="22"/>
        <v>638146.0103225807</v>
      </c>
      <c r="M145" s="25" cm="1">
        <f t="array" ref="M145">IF(A145="","",INDEX('Site Information'!$B$26:$B$37,MONTH(A145)))</f>
        <v>0.72</v>
      </c>
      <c r="N145" s="25">
        <f t="shared" si="23"/>
        <v>0.74479594373667424</v>
      </c>
      <c r="O145" s="25">
        <f>J145*M145/L145</f>
        <v>0.68130940720012145</v>
      </c>
      <c r="P145" s="26">
        <f>IFERROR(IF('Raw Water'!U146="","",'Raw Water'!U146),"")</f>
        <v>54</v>
      </c>
      <c r="Q145" s="26">
        <f>IFERROR(IF(STP!U146="","",STP!U146),"")</f>
        <v>46</v>
      </c>
      <c r="R145" s="27">
        <f>IFERROR(IF(STP!V146="","",STP!V146),"")</f>
        <v>40</v>
      </c>
      <c r="S145" s="28">
        <f t="shared" si="17"/>
        <v>54</v>
      </c>
      <c r="T145" s="29"/>
    </row>
    <row r="146" spans="1:20" ht="18" customHeight="1" x14ac:dyDescent="0.35">
      <c r="A146" s="68">
        <v>46166</v>
      </c>
      <c r="B146" s="21">
        <f>IFERROR(IF('LT Panel Feeder Readings'!E147="","",'LT Panel Feeder Readings'!E147),"")</f>
        <v>22518</v>
      </c>
      <c r="C146" s="21">
        <f>IFERROR(IF('LT Panel Feeder Readings'!W147="","",IF('LT Panel Feeder Readings'!W147="",0,'LT Panel Feeder Readings'!W147)+IF('LT Panel Feeder Readings'!Z147="",0,'LT Panel Feeder Readings'!Z147)),"")</f>
        <v>123</v>
      </c>
      <c r="D146" s="21">
        <f>IFERROR(IF('LT Panel Feeder Readings'!BG147="","",IF('LT Panel Feeder Readings'!BG147="",0,'LT Panel Feeder Readings'!BG147)+IF('LT Panel Feeder Readings'!BJ147="",0,'LT Panel Feeder Readings'!BJ147)),"")</f>
        <v>5479</v>
      </c>
      <c r="E146" s="22">
        <f t="shared" si="16"/>
        <v>28120</v>
      </c>
      <c r="F146" s="23">
        <f>IFERROR(IF('Fuel Status'!E148="","",IF('Fuel Status'!E148="",0,'Fuel Status'!E148)+IF('Fuel Status'!J148="",0,'Fuel Status'!J148)+IF('Fuel Status'!O148="",0,'Fuel Status'!O148)),"")</f>
        <v>770</v>
      </c>
      <c r="G146" s="22">
        <f t="shared" si="18"/>
        <v>477275</v>
      </c>
      <c r="H146" s="22">
        <f t="shared" si="19"/>
        <v>9244</v>
      </c>
      <c r="I146" s="22">
        <f t="shared" si="20"/>
        <v>145455</v>
      </c>
      <c r="J146" s="22">
        <f t="shared" si="21"/>
        <v>631974</v>
      </c>
      <c r="K146" s="74">
        <f>(M146*'Site Information'!$B$9)/DAY(EOMONTH(A$3,0))</f>
        <v>27745.47870967742</v>
      </c>
      <c r="L146" s="24">
        <f t="shared" si="22"/>
        <v>665891.48903225816</v>
      </c>
      <c r="M146" s="25" cm="1">
        <f t="array" ref="M146">IF(A146="","",INDEX('Site Information'!$B$26:$B$37,MONTH(A146)))</f>
        <v>0.72</v>
      </c>
      <c r="N146" s="25">
        <f t="shared" si="23"/>
        <v>0.72971889264747847</v>
      </c>
      <c r="O146" s="25">
        <f>J146*M146/L146</f>
        <v>0.68332646909376116</v>
      </c>
      <c r="P146" s="26">
        <f>IFERROR(IF('Raw Water'!U147="","",'Raw Water'!U147),"")</f>
        <v>39</v>
      </c>
      <c r="Q146" s="26">
        <f>IFERROR(IF(STP!U147="","",STP!U147),"")</f>
        <v>50</v>
      </c>
      <c r="R146" s="27">
        <f>IFERROR(IF(STP!V147="","",STP!V147),"")</f>
        <v>47</v>
      </c>
      <c r="S146" s="28">
        <f t="shared" si="17"/>
        <v>39</v>
      </c>
      <c r="T146" s="29"/>
    </row>
    <row r="147" spans="1:20" ht="18" customHeight="1" x14ac:dyDescent="0.35">
      <c r="A147" s="68">
        <v>46167</v>
      </c>
      <c r="B147" s="21">
        <f>IFERROR(IF('LT Panel Feeder Readings'!E148="","",'LT Panel Feeder Readings'!E148),"")</f>
        <v>20311</v>
      </c>
      <c r="C147" s="21">
        <f>IFERROR(IF('LT Panel Feeder Readings'!W148="","",IF('LT Panel Feeder Readings'!W148="",0,'LT Panel Feeder Readings'!W148)+IF('LT Panel Feeder Readings'!Z148="",0,'LT Panel Feeder Readings'!Z148)),"")</f>
        <v>2110</v>
      </c>
      <c r="D147" s="21">
        <f>IFERROR(IF('LT Panel Feeder Readings'!BG148="","",IF('LT Panel Feeder Readings'!BG148="",0,'LT Panel Feeder Readings'!BG148)+IF('LT Panel Feeder Readings'!BJ148="",0,'LT Panel Feeder Readings'!BJ148)),"")</f>
        <v>5291</v>
      </c>
      <c r="E147" s="22">
        <f t="shared" si="16"/>
        <v>27712</v>
      </c>
      <c r="F147" s="23">
        <f>IFERROR(IF('Fuel Status'!E149="","",IF('Fuel Status'!E149="",0,'Fuel Status'!E149)+IF('Fuel Status'!J149="",0,'Fuel Status'!J149)+IF('Fuel Status'!O149="",0,'Fuel Status'!O149)),"")</f>
        <v>1120</v>
      </c>
      <c r="G147" s="22">
        <f t="shared" si="18"/>
        <v>497586</v>
      </c>
      <c r="H147" s="22">
        <f t="shared" si="19"/>
        <v>11354</v>
      </c>
      <c r="I147" s="22">
        <f t="shared" si="20"/>
        <v>150746</v>
      </c>
      <c r="J147" s="22">
        <f t="shared" si="21"/>
        <v>659686</v>
      </c>
      <c r="K147" s="74">
        <f>(M147*'Site Information'!$B$9)/DAY(EOMONTH(A$3,0))</f>
        <v>27745.47870967742</v>
      </c>
      <c r="L147" s="24">
        <f t="shared" si="22"/>
        <v>693636.96774193563</v>
      </c>
      <c r="M147" s="25" cm="1">
        <f t="array" ref="M147">IF(A147="","",INDEX('Site Information'!$B$26:$B$37,MONTH(A147)))</f>
        <v>0.72</v>
      </c>
      <c r="N147" s="25">
        <f t="shared" si="23"/>
        <v>0.71913122165885224</v>
      </c>
      <c r="O147" s="25">
        <f>J147*M147/L147</f>
        <v>0.68475865919636481</v>
      </c>
      <c r="P147" s="26">
        <f>IFERROR(IF('Raw Water'!U148="","",'Raw Water'!U148),"")</f>
        <v>49</v>
      </c>
      <c r="Q147" s="26">
        <f>IFERROR(IF(STP!U148="","",STP!U148),"")</f>
        <v>62</v>
      </c>
      <c r="R147" s="27">
        <f>IFERROR(IF(STP!V148="","",STP!V148),"")</f>
        <v>58</v>
      </c>
      <c r="S147" s="28">
        <f t="shared" si="17"/>
        <v>49</v>
      </c>
      <c r="T147" s="29"/>
    </row>
    <row r="148" spans="1:20" ht="18" customHeight="1" x14ac:dyDescent="0.35">
      <c r="A148" s="68">
        <v>46168</v>
      </c>
      <c r="B148" s="21">
        <f>IFERROR(IF('LT Panel Feeder Readings'!E149="","",'LT Panel Feeder Readings'!E149),"")</f>
        <v>19127</v>
      </c>
      <c r="C148" s="21">
        <f>IFERROR(IF('LT Panel Feeder Readings'!W149="","",IF('LT Panel Feeder Readings'!W149="",0,'LT Panel Feeder Readings'!W149)+IF('LT Panel Feeder Readings'!Z149="",0,'LT Panel Feeder Readings'!Z149)),"")</f>
        <v>3272</v>
      </c>
      <c r="D148" s="21">
        <f>IFERROR(IF('LT Panel Feeder Readings'!BG149="","",IF('LT Panel Feeder Readings'!BG149="",0,'LT Panel Feeder Readings'!BG149)+IF('LT Panel Feeder Readings'!BJ149="",0,'LT Panel Feeder Readings'!BJ149)),"")</f>
        <v>5193</v>
      </c>
      <c r="E148" s="22">
        <f t="shared" si="16"/>
        <v>27592</v>
      </c>
      <c r="F148" s="23">
        <f>IFERROR(IF('Fuel Status'!E150="","",IF('Fuel Status'!E150="",0,'Fuel Status'!E150)+IF('Fuel Status'!J150="",0,'Fuel Status'!J150)+IF('Fuel Status'!O150="",0,'Fuel Status'!O150)),"")</f>
        <v>70</v>
      </c>
      <c r="G148" s="22">
        <f t="shared" si="18"/>
        <v>516713</v>
      </c>
      <c r="H148" s="22">
        <f t="shared" si="19"/>
        <v>14626</v>
      </c>
      <c r="I148" s="22">
        <f t="shared" si="20"/>
        <v>155939</v>
      </c>
      <c r="J148" s="22">
        <f t="shared" si="21"/>
        <v>687278</v>
      </c>
      <c r="K148" s="74">
        <f>(M148*'Site Information'!$B$9)/DAY(EOMONTH(A$3,0))</f>
        <v>27745.47870967742</v>
      </c>
      <c r="L148" s="24">
        <f t="shared" si="22"/>
        <v>721382.4464516131</v>
      </c>
      <c r="M148" s="25" cm="1">
        <f t="array" ref="M148">IF(A148="","",INDEX('Site Information'!$B$26:$B$37,MONTH(A148)))</f>
        <v>0.72</v>
      </c>
      <c r="N148" s="25">
        <f t="shared" si="23"/>
        <v>0.71601720077984454</v>
      </c>
      <c r="O148" s="25">
        <f>J148*M148/L148</f>
        <v>0.6859609107957293</v>
      </c>
      <c r="P148" s="26">
        <f>IFERROR(IF('Raw Water'!U149="","",'Raw Water'!U149),"")</f>
        <v>50</v>
      </c>
      <c r="Q148" s="26">
        <f>IFERROR(IF(STP!U149="","",STP!U149),"")</f>
        <v>48</v>
      </c>
      <c r="R148" s="27">
        <f>IFERROR(IF(STP!V149="","",STP!V149),"")</f>
        <v>44</v>
      </c>
      <c r="S148" s="28">
        <f t="shared" si="17"/>
        <v>50</v>
      </c>
      <c r="T148" s="29"/>
    </row>
    <row r="149" spans="1:20" ht="18" customHeight="1" x14ac:dyDescent="0.35">
      <c r="A149" s="68">
        <v>46169</v>
      </c>
      <c r="B149" s="21">
        <f>IFERROR(IF('LT Panel Feeder Readings'!E150="","",'LT Panel Feeder Readings'!E150),"")</f>
        <v>24637</v>
      </c>
      <c r="C149" s="21">
        <f>IFERROR(IF('LT Panel Feeder Readings'!W150="","",IF('LT Panel Feeder Readings'!W150="",0,'LT Panel Feeder Readings'!W150)+IF('LT Panel Feeder Readings'!Z150="",0,'LT Panel Feeder Readings'!Z150)),"")</f>
        <v>84</v>
      </c>
      <c r="D149" s="21">
        <f>IFERROR(IF('LT Panel Feeder Readings'!BG150="","",IF('LT Panel Feeder Readings'!BG150="",0,'LT Panel Feeder Readings'!BG150)+IF('LT Panel Feeder Readings'!BJ150="",0,'LT Panel Feeder Readings'!BJ150)),"")</f>
        <v>5344</v>
      </c>
      <c r="E149" s="22">
        <f t="shared" si="16"/>
        <v>30065</v>
      </c>
      <c r="F149" s="23">
        <f>IFERROR(IF('Fuel Status'!E151="","",IF('Fuel Status'!E151="",0,'Fuel Status'!E151)+IF('Fuel Status'!J151="",0,'Fuel Status'!J151)+IF('Fuel Status'!O151="",0,'Fuel Status'!O151)),"")</f>
        <v>360</v>
      </c>
      <c r="G149" s="22">
        <f t="shared" si="18"/>
        <v>541350</v>
      </c>
      <c r="H149" s="22">
        <f t="shared" si="19"/>
        <v>14710</v>
      </c>
      <c r="I149" s="22">
        <f t="shared" si="20"/>
        <v>161283</v>
      </c>
      <c r="J149" s="22">
        <f t="shared" si="21"/>
        <v>717343</v>
      </c>
      <c r="K149" s="74">
        <f>(M149*'Site Information'!$B$9)/DAY(EOMONTH(A$3,0))</f>
        <v>27745.47870967742</v>
      </c>
      <c r="L149" s="24">
        <f t="shared" si="22"/>
        <v>749127.92516129056</v>
      </c>
      <c r="M149" s="25" cm="1">
        <f t="array" ref="M149">IF(A149="","",INDEX('Site Information'!$B$26:$B$37,MONTH(A149)))</f>
        <v>0.72</v>
      </c>
      <c r="N149" s="25">
        <f t="shared" si="23"/>
        <v>0.78019198106139553</v>
      </c>
      <c r="O149" s="25">
        <f>J149*M149/L149</f>
        <v>0.68945095043519844</v>
      </c>
      <c r="P149" s="26">
        <f>IFERROR(IF('Raw Water'!U150="","",'Raw Water'!U150),"")</f>
        <v>37</v>
      </c>
      <c r="Q149" s="26">
        <f>IFERROR(IF(STP!U150="","",STP!U150),"")</f>
        <v>54</v>
      </c>
      <c r="R149" s="27">
        <f>IFERROR(IF(STP!V150="","",STP!V150),"")</f>
        <v>50</v>
      </c>
      <c r="S149" s="28">
        <f t="shared" si="17"/>
        <v>37</v>
      </c>
      <c r="T149" s="29"/>
    </row>
    <row r="150" spans="1:20" ht="18" customHeight="1" x14ac:dyDescent="0.35">
      <c r="A150" s="68">
        <v>46170</v>
      </c>
      <c r="B150" s="21">
        <f>IFERROR(IF('LT Panel Feeder Readings'!E151="","",'LT Panel Feeder Readings'!E151),"")</f>
        <v>22615</v>
      </c>
      <c r="C150" s="21">
        <f>IFERROR(IF('LT Panel Feeder Readings'!W151="","",IF('LT Panel Feeder Readings'!W151="",0,'LT Panel Feeder Readings'!W151)+IF('LT Panel Feeder Readings'!Z151="",0,'LT Panel Feeder Readings'!Z151)),"")</f>
        <v>390</v>
      </c>
      <c r="D150" s="21">
        <f>IFERROR(IF('LT Panel Feeder Readings'!BG151="","",IF('LT Panel Feeder Readings'!BG151="",0,'LT Panel Feeder Readings'!BG151)+IF('LT Panel Feeder Readings'!BJ151="",0,'LT Panel Feeder Readings'!BJ151)),"")</f>
        <v>5262</v>
      </c>
      <c r="E150" s="22">
        <f t="shared" si="16"/>
        <v>28267</v>
      </c>
      <c r="F150" s="23">
        <f>IFERROR(IF('Fuel Status'!E152="","",IF('Fuel Status'!E152="",0,'Fuel Status'!E152)+IF('Fuel Status'!J152="",0,'Fuel Status'!J152)+IF('Fuel Status'!O152="",0,'Fuel Status'!O152)),"")</f>
        <v>1100</v>
      </c>
      <c r="G150" s="22">
        <f t="shared" si="18"/>
        <v>563965</v>
      </c>
      <c r="H150" s="22">
        <f t="shared" si="19"/>
        <v>15100</v>
      </c>
      <c r="I150" s="22">
        <f t="shared" si="20"/>
        <v>166545</v>
      </c>
      <c r="J150" s="22">
        <f t="shared" si="21"/>
        <v>745610</v>
      </c>
      <c r="K150" s="74">
        <f>(M150*'Site Information'!$B$9)/DAY(EOMONTH(A$3,0))</f>
        <v>27745.47870967742</v>
      </c>
      <c r="L150" s="24">
        <f t="shared" si="22"/>
        <v>776873.40387096803</v>
      </c>
      <c r="M150" s="25" cm="1">
        <f t="array" ref="M150">IF(A150="","",INDEX('Site Information'!$B$26:$B$37,MONTH(A150)))</f>
        <v>0.72</v>
      </c>
      <c r="N150" s="25">
        <f t="shared" si="23"/>
        <v>0.73353356822426297</v>
      </c>
      <c r="O150" s="25">
        <f>J150*M150/L150</f>
        <v>0.69102532964195063</v>
      </c>
      <c r="P150" s="26">
        <f>IFERROR(IF('Raw Water'!U151="","",'Raw Water'!U151),"")</f>
        <v>30</v>
      </c>
      <c r="Q150" s="26">
        <f>IFERROR(IF(STP!U151="","",STP!U151),"")</f>
        <v>55</v>
      </c>
      <c r="R150" s="27">
        <f>IFERROR(IF(STP!V151="","",STP!V151),"")</f>
        <v>51</v>
      </c>
      <c r="S150" s="28">
        <f t="shared" si="17"/>
        <v>30</v>
      </c>
      <c r="T150" s="29"/>
    </row>
    <row r="151" spans="1:20" ht="18" customHeight="1" x14ac:dyDescent="0.35">
      <c r="A151" s="68">
        <v>46171</v>
      </c>
      <c r="B151" s="21">
        <f>IFERROR(IF('LT Panel Feeder Readings'!E152="","",'LT Panel Feeder Readings'!E152),"")</f>
        <v>18688</v>
      </c>
      <c r="C151" s="21">
        <f>IFERROR(IF('LT Panel Feeder Readings'!W152="","",IF('LT Panel Feeder Readings'!W152="",0,'LT Panel Feeder Readings'!W152)+IF('LT Panel Feeder Readings'!Z152="",0,'LT Panel Feeder Readings'!Z152)),"")</f>
        <v>2896</v>
      </c>
      <c r="D151" s="21">
        <f>IFERROR(IF('LT Panel Feeder Readings'!BG152="","",IF('LT Panel Feeder Readings'!BG152="",0,'LT Panel Feeder Readings'!BG152)+IF('LT Panel Feeder Readings'!BJ152="",0,'LT Panel Feeder Readings'!BJ152)),"")</f>
        <v>5782</v>
      </c>
      <c r="E151" s="22">
        <f t="shared" si="16"/>
        <v>27366</v>
      </c>
      <c r="F151" s="23">
        <f>IFERROR(IF('Fuel Status'!E153="","",IF('Fuel Status'!E153="",0,'Fuel Status'!E153)+IF('Fuel Status'!J153="",0,'Fuel Status'!J153)+IF('Fuel Status'!O153="",0,'Fuel Status'!O153)),"")</f>
        <v>290</v>
      </c>
      <c r="G151" s="22">
        <f t="shared" si="18"/>
        <v>582653</v>
      </c>
      <c r="H151" s="22">
        <f t="shared" si="19"/>
        <v>17996</v>
      </c>
      <c r="I151" s="22">
        <f t="shared" si="20"/>
        <v>172327</v>
      </c>
      <c r="J151" s="22">
        <f t="shared" si="21"/>
        <v>772976</v>
      </c>
      <c r="K151" s="74">
        <f>(M151*'Site Information'!$B$9)/DAY(EOMONTH(A$3,0))</f>
        <v>27745.47870967742</v>
      </c>
      <c r="L151" s="24">
        <f t="shared" si="22"/>
        <v>804618.8825806455</v>
      </c>
      <c r="M151" s="25" cm="1">
        <f t="array" ref="M151">IF(A151="","",INDEX('Site Information'!$B$26:$B$37,MONTH(A151)))</f>
        <v>0.72</v>
      </c>
      <c r="N151" s="25">
        <f t="shared" si="23"/>
        <v>0.71015246145771338</v>
      </c>
      <c r="O151" s="25">
        <f>J151*M151/L151</f>
        <v>0.69168488591145971</v>
      </c>
      <c r="P151" s="26">
        <f>IFERROR(IF('Raw Water'!U152="","",'Raw Water'!U152),"")</f>
        <v>36</v>
      </c>
      <c r="Q151" s="26">
        <f>IFERROR(IF(STP!U152="","",STP!U152),"")</f>
        <v>60</v>
      </c>
      <c r="R151" s="27">
        <f>IFERROR(IF(STP!V152="","",STP!V152),"")</f>
        <v>56</v>
      </c>
      <c r="S151" s="28">
        <f t="shared" si="17"/>
        <v>36</v>
      </c>
      <c r="T151" s="29"/>
    </row>
    <row r="152" spans="1:20" ht="18" customHeight="1" x14ac:dyDescent="0.35">
      <c r="A152" s="68">
        <v>46172</v>
      </c>
      <c r="B152" s="21">
        <f>IFERROR(IF('LT Panel Feeder Readings'!E153="","",'LT Panel Feeder Readings'!E153),"")</f>
        <v>19354</v>
      </c>
      <c r="C152" s="21">
        <f>IFERROR(IF('LT Panel Feeder Readings'!W153="","",IF('LT Panel Feeder Readings'!W153="",0,'LT Panel Feeder Readings'!W153)+IF('LT Panel Feeder Readings'!Z153="",0,'LT Panel Feeder Readings'!Z153)),"")</f>
        <v>564</v>
      </c>
      <c r="D152" s="21">
        <f>IFERROR(IF('LT Panel Feeder Readings'!BG153="","",IF('LT Panel Feeder Readings'!BG153="",0,'LT Panel Feeder Readings'!BG153)+IF('LT Panel Feeder Readings'!BJ153="",0,'LT Panel Feeder Readings'!BJ153)),"")</f>
        <v>5524</v>
      </c>
      <c r="E152" s="22">
        <f t="shared" si="16"/>
        <v>25442</v>
      </c>
      <c r="F152" s="23">
        <f>IFERROR(IF('Fuel Status'!E154="","",IF('Fuel Status'!E154="",0,'Fuel Status'!E154)+IF('Fuel Status'!J154="",0,'Fuel Status'!J154)+IF('Fuel Status'!O154="",0,'Fuel Status'!O154)),"")</f>
        <v>550</v>
      </c>
      <c r="G152" s="22">
        <f t="shared" si="18"/>
        <v>602007</v>
      </c>
      <c r="H152" s="22">
        <f t="shared" si="19"/>
        <v>18560</v>
      </c>
      <c r="I152" s="22">
        <f t="shared" si="20"/>
        <v>177851</v>
      </c>
      <c r="J152" s="22">
        <f t="shared" si="21"/>
        <v>798418</v>
      </c>
      <c r="K152" s="74">
        <f>(M152*'Site Information'!$B$9)/DAY(EOMONTH(A$3,0))</f>
        <v>27745.47870967742</v>
      </c>
      <c r="L152" s="24">
        <f t="shared" si="22"/>
        <v>832364.36129032297</v>
      </c>
      <c r="M152" s="25" cm="1">
        <f t="array" ref="M152">IF(A152="","",INDEX('Site Information'!$B$26:$B$37,MONTH(A152)))</f>
        <v>0.72</v>
      </c>
      <c r="N152" s="25">
        <f t="shared" si="23"/>
        <v>0.66022432669762265</v>
      </c>
      <c r="O152" s="25">
        <f>J152*M152/L152</f>
        <v>0.69063620060433173</v>
      </c>
      <c r="P152" s="26">
        <f>IFERROR(IF('Raw Water'!U153="","",'Raw Water'!U153),"")</f>
        <v>44</v>
      </c>
      <c r="Q152" s="26">
        <f>IFERROR(IF(STP!U153="","",STP!U153),"")</f>
        <v>53</v>
      </c>
      <c r="R152" s="27">
        <f>IFERROR(IF(STP!V153="","",STP!V153),"")</f>
        <v>49</v>
      </c>
      <c r="S152" s="28">
        <f t="shared" si="17"/>
        <v>44</v>
      </c>
      <c r="T152" s="29"/>
    </row>
    <row r="153" spans="1:20" ht="18" customHeight="1" x14ac:dyDescent="0.35">
      <c r="A153" s="68">
        <v>46173</v>
      </c>
      <c r="B153" s="21">
        <f>IFERROR(IF('LT Panel Feeder Readings'!E154="","",'LT Panel Feeder Readings'!E154),"")</f>
        <v>17503</v>
      </c>
      <c r="C153" s="21">
        <f>IFERROR(IF('LT Panel Feeder Readings'!W154="","",IF('LT Panel Feeder Readings'!W154="",0,'LT Panel Feeder Readings'!W154)+IF('LT Panel Feeder Readings'!Z154="",0,'LT Panel Feeder Readings'!Z154)),"")</f>
        <v>1410</v>
      </c>
      <c r="D153" s="21">
        <f>IFERROR(IF('LT Panel Feeder Readings'!BG154="","",IF('LT Panel Feeder Readings'!BG154="",0,'LT Panel Feeder Readings'!BG154)+IF('LT Panel Feeder Readings'!BJ154="",0,'LT Panel Feeder Readings'!BJ154)),"")</f>
        <v>5646</v>
      </c>
      <c r="E153" s="22">
        <f t="shared" si="16"/>
        <v>24559</v>
      </c>
      <c r="F153" s="23">
        <f>IFERROR(IF('Fuel Status'!E155="","",IF('Fuel Status'!E155="",0,'Fuel Status'!E155)+IF('Fuel Status'!J155="",0,'Fuel Status'!J155)+IF('Fuel Status'!O155="",0,'Fuel Status'!O155)),"")</f>
        <v>190</v>
      </c>
      <c r="G153" s="22">
        <f t="shared" si="18"/>
        <v>619510</v>
      </c>
      <c r="H153" s="22">
        <f t="shared" si="19"/>
        <v>19970</v>
      </c>
      <c r="I153" s="22">
        <f t="shared" si="20"/>
        <v>183497</v>
      </c>
      <c r="J153" s="22">
        <f t="shared" si="21"/>
        <v>822977</v>
      </c>
      <c r="K153" s="74">
        <f>(M153*'Site Information'!$B$9)/DAY(EOMONTH(A$3,0))</f>
        <v>27745.47870967742</v>
      </c>
      <c r="L153" s="24">
        <f t="shared" si="22"/>
        <v>860109.84000000043</v>
      </c>
      <c r="M153" s="25" cm="1">
        <f t="array" ref="M153">IF(A153="","",INDEX('Site Information'!$B$26:$B$37,MONTH(A153)))</f>
        <v>0.72</v>
      </c>
      <c r="N153" s="25">
        <f t="shared" si="23"/>
        <v>0.63731032306292412</v>
      </c>
      <c r="O153" s="25">
        <f>J153*M153/L153</f>
        <v>0.6889160110062218</v>
      </c>
      <c r="P153" s="26">
        <f>IFERROR(IF('Raw Water'!U154="","",'Raw Water'!U154),"")</f>
        <v>57</v>
      </c>
      <c r="Q153" s="26">
        <f>IFERROR(IF(STP!U154="","",STP!U154),"")</f>
        <v>48</v>
      </c>
      <c r="R153" s="27">
        <f>IFERROR(IF(STP!V154="","",STP!V154),"")</f>
        <v>41</v>
      </c>
      <c r="S153" s="28">
        <f t="shared" si="17"/>
        <v>57</v>
      </c>
      <c r="T153" s="29"/>
    </row>
    <row r="154" spans="1:20" ht="18" customHeight="1" x14ac:dyDescent="0.35">
      <c r="A154" s="68">
        <v>46174</v>
      </c>
      <c r="B154" s="21">
        <f>IFERROR(IF('LT Panel Feeder Readings'!E155="","",'LT Panel Feeder Readings'!E155),"")</f>
        <v>19772</v>
      </c>
      <c r="C154" s="21">
        <f>IFERROR(IF('LT Panel Feeder Readings'!W155="","",IF('LT Panel Feeder Readings'!W155="",0,'LT Panel Feeder Readings'!W155)+IF('LT Panel Feeder Readings'!Z155="",0,'LT Panel Feeder Readings'!Z155)),"")</f>
        <v>366</v>
      </c>
      <c r="D154" s="21">
        <f>IFERROR(IF('LT Panel Feeder Readings'!BG155="","",IF('LT Panel Feeder Readings'!BG155="",0,'LT Panel Feeder Readings'!BG155)+IF('LT Panel Feeder Readings'!BJ155="",0,'LT Panel Feeder Readings'!BJ155)),"")</f>
        <v>5394</v>
      </c>
      <c r="E154" s="22">
        <f t="shared" si="16"/>
        <v>25532</v>
      </c>
      <c r="F154" s="23" t="str">
        <f>IFERROR(IF('Fuel Status'!E156="","",IF('Fuel Status'!E156="",0,'Fuel Status'!E156)+IF('Fuel Status'!J156="",0,'Fuel Status'!J156)+IF('Fuel Status'!O156="",0,'Fuel Status'!O156)),"")</f>
        <v/>
      </c>
      <c r="G154" s="22">
        <f t="shared" si="18"/>
        <v>19772</v>
      </c>
      <c r="H154" s="22">
        <f t="shared" si="19"/>
        <v>366</v>
      </c>
      <c r="I154" s="22">
        <f t="shared" si="20"/>
        <v>5394</v>
      </c>
      <c r="J154" s="22">
        <f t="shared" si="21"/>
        <v>25532</v>
      </c>
      <c r="K154" s="74">
        <f>(M154*'Site Information'!$B$9)/DAY(EOMONTH(A$3,0))</f>
        <v>29286.894193548385</v>
      </c>
      <c r="L154" s="24">
        <f t="shared" si="22"/>
        <v>29286.894193548385</v>
      </c>
      <c r="M154" s="25" cm="1">
        <f t="array" ref="M154">IF(A154="","",INDEX('Site Information'!$B$26:$B$37,MONTH(A154)))</f>
        <v>0.76</v>
      </c>
      <c r="N154" s="25">
        <f t="shared" si="23"/>
        <v>0.66255984235687859</v>
      </c>
      <c r="O154" s="25">
        <f>J154*M154/L154</f>
        <v>0.66255984235687859</v>
      </c>
      <c r="P154" s="26">
        <f>IFERROR(IF('Raw Water'!U155="","",'Raw Water'!U155),"")</f>
        <v>26</v>
      </c>
      <c r="Q154" s="26">
        <f>IFERROR(IF(STP!U155="","",STP!U155),"")</f>
        <v>52</v>
      </c>
      <c r="R154" s="27">
        <f>IFERROR(IF(STP!V155="","",STP!V155),"")</f>
        <v>47</v>
      </c>
      <c r="S154" s="28">
        <f t="shared" si="17"/>
        <v>26</v>
      </c>
      <c r="T154" s="29"/>
    </row>
    <row r="155" spans="1:20" ht="18" customHeight="1" x14ac:dyDescent="0.35">
      <c r="A155" s="68">
        <v>46175</v>
      </c>
      <c r="B155" s="21">
        <f>IFERROR(IF('LT Panel Feeder Readings'!E156="","",'LT Panel Feeder Readings'!E156),"")</f>
        <v>23213</v>
      </c>
      <c r="C155" s="21">
        <f>IFERROR(IF('LT Panel Feeder Readings'!W156="","",IF('LT Panel Feeder Readings'!W156="",0,'LT Panel Feeder Readings'!W156)+IF('LT Panel Feeder Readings'!Z156="",0,'LT Panel Feeder Readings'!Z156)),"")</f>
        <v>0</v>
      </c>
      <c r="D155" s="21">
        <f>IFERROR(IF('LT Panel Feeder Readings'!BG156="","",IF('LT Panel Feeder Readings'!BG156="",0,'LT Panel Feeder Readings'!BG156)+IF('LT Panel Feeder Readings'!BJ156="",0,'LT Panel Feeder Readings'!BJ156)),"")</f>
        <v>5394</v>
      </c>
      <c r="E155" s="22">
        <f t="shared" si="16"/>
        <v>28607</v>
      </c>
      <c r="F155" s="23" t="str">
        <f>IFERROR(IF('Fuel Status'!E157="","",IF('Fuel Status'!E157="",0,'Fuel Status'!E157)+IF('Fuel Status'!J157="",0,'Fuel Status'!J157)+IF('Fuel Status'!O157="",0,'Fuel Status'!O157)),"")</f>
        <v/>
      </c>
      <c r="G155" s="22">
        <f t="shared" si="18"/>
        <v>42985</v>
      </c>
      <c r="H155" s="22">
        <f t="shared" si="19"/>
        <v>366</v>
      </c>
      <c r="I155" s="22">
        <f t="shared" si="20"/>
        <v>10788</v>
      </c>
      <c r="J155" s="22">
        <f t="shared" si="21"/>
        <v>54139</v>
      </c>
      <c r="K155" s="74">
        <f>(M155*'Site Information'!$B$9)/DAY(EOMONTH(A$3,0))</f>
        <v>29286.894193548385</v>
      </c>
      <c r="L155" s="24">
        <f t="shared" si="22"/>
        <v>58573.788387096771</v>
      </c>
      <c r="M155" s="25" cm="1">
        <f t="array" ref="M155">IF(A155="","",INDEX('Site Information'!$B$26:$B$37,MONTH(A155)))</f>
        <v>0.76</v>
      </c>
      <c r="N155" s="25">
        <f t="shared" si="23"/>
        <v>0.74235662738145169</v>
      </c>
      <c r="O155" s="25">
        <f>J155*M155/L155</f>
        <v>0.70245823486916514</v>
      </c>
      <c r="P155" s="26">
        <f>IFERROR(IF('Raw Water'!U156="","",'Raw Water'!U156),"")</f>
        <v>50</v>
      </c>
      <c r="Q155" s="26">
        <f>IFERROR(IF(STP!U156="","",STP!U156),"")</f>
        <v>58</v>
      </c>
      <c r="R155" s="27">
        <f>IFERROR(IF(STP!V156="","",STP!V156),"")</f>
        <v>55</v>
      </c>
      <c r="S155" s="28">
        <f t="shared" si="17"/>
        <v>50</v>
      </c>
      <c r="T155" s="29"/>
    </row>
    <row r="156" spans="1:20" ht="18" customHeight="1" x14ac:dyDescent="0.35">
      <c r="A156" s="68">
        <v>46176</v>
      </c>
      <c r="B156" s="21">
        <f>IFERROR(IF('LT Panel Feeder Readings'!E157="","",'LT Panel Feeder Readings'!E157),"")</f>
        <v>21443</v>
      </c>
      <c r="C156" s="21">
        <f>IFERROR(IF('LT Panel Feeder Readings'!W157="","",IF('LT Panel Feeder Readings'!W157="",0,'LT Panel Feeder Readings'!W157)+IF('LT Panel Feeder Readings'!Z157="",0,'LT Panel Feeder Readings'!Z157)),"")</f>
        <v>0</v>
      </c>
      <c r="D156" s="21">
        <f>IFERROR(IF('LT Panel Feeder Readings'!BG157="","",IF('LT Panel Feeder Readings'!BG157="",0,'LT Panel Feeder Readings'!BG157)+IF('LT Panel Feeder Readings'!BJ157="",0,'LT Panel Feeder Readings'!BJ157)),"")</f>
        <v>5413</v>
      </c>
      <c r="E156" s="22">
        <f t="shared" si="16"/>
        <v>26856</v>
      </c>
      <c r="F156" s="23">
        <f>IFERROR(IF('Fuel Status'!E158="","",IF('Fuel Status'!E158="",0,'Fuel Status'!E158)+IF('Fuel Status'!J158="",0,'Fuel Status'!J158)+IF('Fuel Status'!O158="",0,'Fuel Status'!O158)),"")</f>
        <v>240</v>
      </c>
      <c r="G156" s="22">
        <f t="shared" si="18"/>
        <v>64428</v>
      </c>
      <c r="H156" s="22">
        <f t="shared" si="19"/>
        <v>366</v>
      </c>
      <c r="I156" s="22">
        <f t="shared" si="20"/>
        <v>16201</v>
      </c>
      <c r="J156" s="22">
        <f t="shared" si="21"/>
        <v>80995</v>
      </c>
      <c r="K156" s="74">
        <f>(M156*'Site Information'!$B$9)/DAY(EOMONTH(A$3,0))</f>
        <v>29286.894193548385</v>
      </c>
      <c r="L156" s="24">
        <f t="shared" si="22"/>
        <v>87860.682580645152</v>
      </c>
      <c r="M156" s="25" cm="1">
        <f t="array" ref="M156">IF(A156="","",INDEX('Site Information'!$B$26:$B$37,MONTH(A156)))</f>
        <v>0.76</v>
      </c>
      <c r="N156" s="25">
        <f t="shared" si="23"/>
        <v>0.69691787272193062</v>
      </c>
      <c r="O156" s="25">
        <f>J156*M156/L156</f>
        <v>0.70061144748675364</v>
      </c>
      <c r="P156" s="26">
        <f>IFERROR(IF('Raw Water'!U157="","",'Raw Water'!U157),"")</f>
        <v>54</v>
      </c>
      <c r="Q156" s="26">
        <f>IFERROR(IF(STP!U157="","",STP!U157),"")</f>
        <v>60</v>
      </c>
      <c r="R156" s="27">
        <f>IFERROR(IF(STP!V157="","",STP!V157),"")</f>
        <v>55</v>
      </c>
      <c r="S156" s="28">
        <f t="shared" si="17"/>
        <v>54</v>
      </c>
      <c r="T156" s="29"/>
    </row>
    <row r="157" spans="1:20" ht="18" customHeight="1" x14ac:dyDescent="0.35">
      <c r="A157" s="68">
        <v>46177</v>
      </c>
      <c r="B157" s="21">
        <f>IFERROR(IF('LT Panel Feeder Readings'!E158="","",'LT Panel Feeder Readings'!E158),"")</f>
        <v>20728</v>
      </c>
      <c r="C157" s="21">
        <f>IFERROR(IF('LT Panel Feeder Readings'!W158="","",IF('LT Panel Feeder Readings'!W158="",0,'LT Panel Feeder Readings'!W158)+IF('LT Panel Feeder Readings'!Z158="",0,'LT Panel Feeder Readings'!Z158)),"")</f>
        <v>466</v>
      </c>
      <c r="D157" s="21">
        <f>IFERROR(IF('LT Panel Feeder Readings'!BG158="","",IF('LT Panel Feeder Readings'!BG158="",0,'LT Panel Feeder Readings'!BG158)+IF('LT Panel Feeder Readings'!BJ158="",0,'LT Panel Feeder Readings'!BJ158)),"")</f>
        <v>5155</v>
      </c>
      <c r="E157" s="22">
        <f t="shared" si="16"/>
        <v>26349</v>
      </c>
      <c r="F157" s="23" t="str">
        <f>IFERROR(IF('Fuel Status'!E159="","",IF('Fuel Status'!E159="",0,'Fuel Status'!E159)+IF('Fuel Status'!J159="",0,'Fuel Status'!J159)+IF('Fuel Status'!O159="",0,'Fuel Status'!O159)),"")</f>
        <v/>
      </c>
      <c r="G157" s="22">
        <f t="shared" si="18"/>
        <v>85156</v>
      </c>
      <c r="H157" s="22">
        <f t="shared" si="19"/>
        <v>832</v>
      </c>
      <c r="I157" s="22">
        <f t="shared" si="20"/>
        <v>21356</v>
      </c>
      <c r="J157" s="22">
        <f t="shared" si="21"/>
        <v>107344</v>
      </c>
      <c r="K157" s="74">
        <f>(M157*'Site Information'!$B$9)/DAY(EOMONTH(A$3,0))</f>
        <v>29286.894193548385</v>
      </c>
      <c r="L157" s="24">
        <f t="shared" si="22"/>
        <v>117147.57677419354</v>
      </c>
      <c r="M157" s="25" cm="1">
        <f t="array" ref="M157">IF(A157="","",INDEX('Site Information'!$B$26:$B$37,MONTH(A157)))</f>
        <v>0.76</v>
      </c>
      <c r="N157" s="25">
        <f t="shared" si="23"/>
        <v>0.68376113450812293</v>
      </c>
      <c r="O157" s="25">
        <f>J157*M157/L157</f>
        <v>0.69639886924209593</v>
      </c>
      <c r="P157" s="26">
        <f>IFERROR(IF('Raw Water'!U158="","",'Raw Water'!U158),"")</f>
        <v>31</v>
      </c>
      <c r="Q157" s="26">
        <f>IFERROR(IF(STP!U158="","",STP!U158),"")</f>
        <v>44</v>
      </c>
      <c r="R157" s="27">
        <f>IFERROR(IF(STP!V158="","",STP!V158),"")</f>
        <v>40</v>
      </c>
      <c r="S157" s="28">
        <f t="shared" si="17"/>
        <v>31</v>
      </c>
      <c r="T157" s="29"/>
    </row>
    <row r="158" spans="1:20" ht="18" customHeight="1" x14ac:dyDescent="0.35">
      <c r="A158" s="68">
        <v>46178</v>
      </c>
      <c r="B158" s="21">
        <f>IFERROR(IF('LT Panel Feeder Readings'!E159="","",'LT Panel Feeder Readings'!E159),"")</f>
        <v>22584</v>
      </c>
      <c r="C158" s="21">
        <f>IFERROR(IF('LT Panel Feeder Readings'!W159="","",IF('LT Panel Feeder Readings'!W159="",0,'LT Panel Feeder Readings'!W159)+IF('LT Panel Feeder Readings'!Z159="",0,'LT Panel Feeder Readings'!Z159)),"")</f>
        <v>0</v>
      </c>
      <c r="D158" s="21">
        <f>IFERROR(IF('LT Panel Feeder Readings'!BG159="","",IF('LT Panel Feeder Readings'!BG159="",0,'LT Panel Feeder Readings'!BG159)+IF('LT Panel Feeder Readings'!BJ159="",0,'LT Panel Feeder Readings'!BJ159)),"")</f>
        <v>5426</v>
      </c>
      <c r="E158" s="22">
        <f t="shared" si="16"/>
        <v>28010</v>
      </c>
      <c r="F158" s="23">
        <f>IFERROR(IF('Fuel Status'!E160="","",IF('Fuel Status'!E160="",0,'Fuel Status'!E160)+IF('Fuel Status'!J160="",0,'Fuel Status'!J160)+IF('Fuel Status'!O160="",0,'Fuel Status'!O160)),"")</f>
        <v>30</v>
      </c>
      <c r="G158" s="22">
        <f t="shared" si="18"/>
        <v>107740</v>
      </c>
      <c r="H158" s="22">
        <f t="shared" si="19"/>
        <v>832</v>
      </c>
      <c r="I158" s="22">
        <f t="shared" si="20"/>
        <v>26782</v>
      </c>
      <c r="J158" s="22">
        <f t="shared" si="21"/>
        <v>135354</v>
      </c>
      <c r="K158" s="74">
        <f>(M158*'Site Information'!$B$9)/DAY(EOMONTH(A$3,0))</f>
        <v>29286.894193548385</v>
      </c>
      <c r="L158" s="24">
        <f t="shared" si="22"/>
        <v>146434.47096774192</v>
      </c>
      <c r="M158" s="25" cm="1">
        <f t="array" ref="M158">IF(A158="","",INDEX('Site Information'!$B$26:$B$37,MONTH(A158)))</f>
        <v>0.76</v>
      </c>
      <c r="N158" s="25">
        <f t="shared" si="23"/>
        <v>0.72686437350838817</v>
      </c>
      <c r="O158" s="25">
        <f>J158*M158/L158</f>
        <v>0.70249197009535447</v>
      </c>
      <c r="P158" s="26">
        <f>IFERROR(IF('Raw Water'!U159="","",'Raw Water'!U159),"")</f>
        <v>64</v>
      </c>
      <c r="Q158" s="26">
        <f>IFERROR(IF(STP!U159="","",STP!U159),"")</f>
        <v>50</v>
      </c>
      <c r="R158" s="27">
        <f>IFERROR(IF(STP!V159="","",STP!V159),"")</f>
        <v>46</v>
      </c>
      <c r="S158" s="28">
        <f t="shared" si="17"/>
        <v>64</v>
      </c>
      <c r="T158" s="29"/>
    </row>
    <row r="159" spans="1:20" ht="18" customHeight="1" x14ac:dyDescent="0.35">
      <c r="A159" s="68">
        <v>46179</v>
      </c>
      <c r="B159" s="21">
        <f>IFERROR(IF('LT Panel Feeder Readings'!E160="","",'LT Panel Feeder Readings'!E160),"")</f>
        <v>22710</v>
      </c>
      <c r="C159" s="21">
        <f>IFERROR(IF('LT Panel Feeder Readings'!W160="","",IF('LT Panel Feeder Readings'!W160="",0,'LT Panel Feeder Readings'!W160)+IF('LT Panel Feeder Readings'!Z160="",0,'LT Panel Feeder Readings'!Z160)),"")</f>
        <v>59</v>
      </c>
      <c r="D159" s="21">
        <f>IFERROR(IF('LT Panel Feeder Readings'!BG160="","",IF('LT Panel Feeder Readings'!BG160="",0,'LT Panel Feeder Readings'!BG160)+IF('LT Panel Feeder Readings'!BJ160="",0,'LT Panel Feeder Readings'!BJ160)),"")</f>
        <v>5581</v>
      </c>
      <c r="E159" s="22">
        <f t="shared" si="16"/>
        <v>28350</v>
      </c>
      <c r="F159" s="23" t="str">
        <f>IFERROR(IF('Fuel Status'!E161="","",IF('Fuel Status'!E161="",0,'Fuel Status'!E161)+IF('Fuel Status'!J161="",0,'Fuel Status'!J161)+IF('Fuel Status'!O161="",0,'Fuel Status'!O161)),"")</f>
        <v/>
      </c>
      <c r="G159" s="22">
        <f t="shared" si="18"/>
        <v>130450</v>
      </c>
      <c r="H159" s="22">
        <f t="shared" si="19"/>
        <v>891</v>
      </c>
      <c r="I159" s="22">
        <f t="shared" si="20"/>
        <v>32363</v>
      </c>
      <c r="J159" s="22">
        <f t="shared" si="21"/>
        <v>163704</v>
      </c>
      <c r="K159" s="74">
        <f>(M159*'Site Information'!$B$9)/DAY(EOMONTH(A$3,0))</f>
        <v>29286.894193548385</v>
      </c>
      <c r="L159" s="24">
        <f t="shared" si="22"/>
        <v>175721.3651612903</v>
      </c>
      <c r="M159" s="25" cm="1">
        <f t="array" ref="M159">IF(A159="","",INDEX('Site Information'!$B$26:$B$37,MONTH(A159)))</f>
        <v>0.76</v>
      </c>
      <c r="N159" s="25">
        <f t="shared" si="23"/>
        <v>0.73568743266557679</v>
      </c>
      <c r="O159" s="25">
        <f>J159*M159/L159</f>
        <v>0.70802454719039154</v>
      </c>
      <c r="P159" s="26">
        <f>IFERROR(IF('Raw Water'!U160="","",'Raw Water'!U160),"")</f>
        <v>28</v>
      </c>
      <c r="Q159" s="26">
        <f>IFERROR(IF(STP!U160="","",STP!U160),"")</f>
        <v>53</v>
      </c>
      <c r="R159" s="27">
        <f>IFERROR(IF(STP!V160="","",STP!V160),"")</f>
        <v>49</v>
      </c>
      <c r="S159" s="28">
        <f t="shared" si="17"/>
        <v>28</v>
      </c>
      <c r="T159" s="29"/>
    </row>
    <row r="160" spans="1:20" ht="18" customHeight="1" x14ac:dyDescent="0.35">
      <c r="A160" s="68">
        <v>46180</v>
      </c>
      <c r="B160" s="21">
        <f>IFERROR(IF('LT Panel Feeder Readings'!E161="","",'LT Panel Feeder Readings'!E161),"")</f>
        <v>22438</v>
      </c>
      <c r="C160" s="21">
        <f>IFERROR(IF('LT Panel Feeder Readings'!W161="","",IF('LT Panel Feeder Readings'!W161="",0,'LT Panel Feeder Readings'!W161)+IF('LT Panel Feeder Readings'!Z161="",0,'LT Panel Feeder Readings'!Z161)),"")</f>
        <v>0</v>
      </c>
      <c r="D160" s="21">
        <f>IFERROR(IF('LT Panel Feeder Readings'!BG161="","",IF('LT Panel Feeder Readings'!BG161="",0,'LT Panel Feeder Readings'!BG161)+IF('LT Panel Feeder Readings'!BJ161="",0,'LT Panel Feeder Readings'!BJ161)),"")</f>
        <v>5515</v>
      </c>
      <c r="E160" s="22">
        <f t="shared" si="16"/>
        <v>27953</v>
      </c>
      <c r="F160" s="23">
        <f>IFERROR(IF('Fuel Status'!E162="","",IF('Fuel Status'!E162="",0,'Fuel Status'!E162)+IF('Fuel Status'!J162="",0,'Fuel Status'!J162)+IF('Fuel Status'!O162="",0,'Fuel Status'!O162)),"")</f>
        <v>30</v>
      </c>
      <c r="G160" s="22">
        <f t="shared" si="18"/>
        <v>152888</v>
      </c>
      <c r="H160" s="22">
        <f t="shared" si="19"/>
        <v>891</v>
      </c>
      <c r="I160" s="22">
        <f t="shared" si="20"/>
        <v>37878</v>
      </c>
      <c r="J160" s="22">
        <f t="shared" si="21"/>
        <v>191657</v>
      </c>
      <c r="K160" s="74">
        <f>(M160*'Site Information'!$B$9)/DAY(EOMONTH(A$3,0))</f>
        <v>29286.894193548385</v>
      </c>
      <c r="L160" s="24">
        <f t="shared" si="22"/>
        <v>205008.25935483869</v>
      </c>
      <c r="M160" s="25" cm="1">
        <f t="array" ref="M160">IF(A160="","",INDEX('Site Information'!$B$26:$B$37,MONTH(A160)))</f>
        <v>0.76</v>
      </c>
      <c r="N160" s="25">
        <f t="shared" si="23"/>
        <v>0.7253852135908595</v>
      </c>
      <c r="O160" s="25">
        <f>J160*M160/L160</f>
        <v>0.71050464239045841</v>
      </c>
      <c r="P160" s="26">
        <f>IFERROR(IF('Raw Water'!U161="","",'Raw Water'!U161),"")</f>
        <v>70</v>
      </c>
      <c r="Q160" s="26">
        <f>IFERROR(IF(STP!U161="","",STP!U161),"")</f>
        <v>54</v>
      </c>
      <c r="R160" s="27">
        <f>IFERROR(IF(STP!V161="","",STP!V161),"")</f>
        <v>50</v>
      </c>
      <c r="S160" s="28">
        <f t="shared" si="17"/>
        <v>70</v>
      </c>
      <c r="T160" s="29"/>
    </row>
    <row r="161" spans="1:20" ht="18" customHeight="1" x14ac:dyDescent="0.35">
      <c r="A161" s="68">
        <v>46181</v>
      </c>
      <c r="B161" s="21">
        <f>IFERROR(IF('LT Panel Feeder Readings'!E162="","",'LT Panel Feeder Readings'!E162),"")</f>
        <v>24096</v>
      </c>
      <c r="C161" s="21">
        <f>IFERROR(IF('LT Panel Feeder Readings'!W162="","",IF('LT Panel Feeder Readings'!W162="",0,'LT Panel Feeder Readings'!W162)+IF('LT Panel Feeder Readings'!Z162="",0,'LT Panel Feeder Readings'!Z162)),"")</f>
        <v>71</v>
      </c>
      <c r="D161" s="21">
        <f>IFERROR(IF('LT Panel Feeder Readings'!BG162="","",IF('LT Panel Feeder Readings'!BG162="",0,'LT Panel Feeder Readings'!BG162)+IF('LT Panel Feeder Readings'!BJ162="",0,'LT Panel Feeder Readings'!BJ162)),"")</f>
        <v>5227</v>
      </c>
      <c r="E161" s="22">
        <f t="shared" si="16"/>
        <v>29394</v>
      </c>
      <c r="F161" s="23">
        <f>IFERROR(IF('Fuel Status'!E163="","",IF('Fuel Status'!E163="",0,'Fuel Status'!E163)+IF('Fuel Status'!J163="",0,'Fuel Status'!J163)+IF('Fuel Status'!O163="",0,'Fuel Status'!O163)),"")</f>
        <v>400</v>
      </c>
      <c r="G161" s="22">
        <f t="shared" si="18"/>
        <v>176984</v>
      </c>
      <c r="H161" s="22">
        <f t="shared" si="19"/>
        <v>962</v>
      </c>
      <c r="I161" s="22">
        <f t="shared" si="20"/>
        <v>43105</v>
      </c>
      <c r="J161" s="22">
        <f t="shared" si="21"/>
        <v>221051</v>
      </c>
      <c r="K161" s="74">
        <f>(M161*'Site Information'!$B$9)/DAY(EOMONTH(A$3,0))</f>
        <v>29286.894193548385</v>
      </c>
      <c r="L161" s="24">
        <f t="shared" si="22"/>
        <v>234295.15354838708</v>
      </c>
      <c r="M161" s="25" cm="1">
        <f t="array" ref="M161">IF(A161="","",INDEX('Site Information'!$B$26:$B$37,MONTH(A161)))</f>
        <v>0.76</v>
      </c>
      <c r="N161" s="25">
        <f t="shared" si="23"/>
        <v>0.76277941431294405</v>
      </c>
      <c r="O161" s="25">
        <f>J161*M161/L161</f>
        <v>0.71703898888076911</v>
      </c>
      <c r="P161" s="26">
        <f>IFERROR(IF('Raw Water'!U162="","",'Raw Water'!U162),"")</f>
        <v>40</v>
      </c>
      <c r="Q161" s="26">
        <f>IFERROR(IF(STP!U162="","",STP!U162),"")</f>
        <v>57</v>
      </c>
      <c r="R161" s="27">
        <f>IFERROR(IF(STP!V162="","",STP!V162),"")</f>
        <v>53</v>
      </c>
      <c r="S161" s="28">
        <f t="shared" si="17"/>
        <v>40</v>
      </c>
      <c r="T161" s="29"/>
    </row>
    <row r="162" spans="1:20" ht="18" customHeight="1" x14ac:dyDescent="0.35">
      <c r="A162" s="68">
        <v>46182</v>
      </c>
      <c r="B162" s="21">
        <f>IFERROR(IF('LT Panel Feeder Readings'!E163="","",'LT Panel Feeder Readings'!E163),"")</f>
        <v>22549</v>
      </c>
      <c r="C162" s="21">
        <f>IFERROR(IF('LT Panel Feeder Readings'!W163="","",IF('LT Panel Feeder Readings'!W163="",0,'LT Panel Feeder Readings'!W163)+IF('LT Panel Feeder Readings'!Z163="",0,'LT Panel Feeder Readings'!Z163)),"")</f>
        <v>872</v>
      </c>
      <c r="D162" s="21">
        <f>IFERROR(IF('LT Panel Feeder Readings'!BG163="","",IF('LT Panel Feeder Readings'!BG163="",0,'LT Panel Feeder Readings'!BG163)+IF('LT Panel Feeder Readings'!BJ163="",0,'LT Panel Feeder Readings'!BJ163)),"")</f>
        <v>5599</v>
      </c>
      <c r="E162" s="22">
        <f t="shared" si="16"/>
        <v>29020</v>
      </c>
      <c r="F162" s="23" t="str">
        <f>IFERROR(IF('Fuel Status'!E164="","",IF('Fuel Status'!E164="",0,'Fuel Status'!E164)+IF('Fuel Status'!J164="",0,'Fuel Status'!J164)+IF('Fuel Status'!O164="",0,'Fuel Status'!O164)),"")</f>
        <v/>
      </c>
      <c r="G162" s="22">
        <f t="shared" si="18"/>
        <v>199533</v>
      </c>
      <c r="H162" s="22">
        <f t="shared" si="19"/>
        <v>1834</v>
      </c>
      <c r="I162" s="22">
        <f t="shared" si="20"/>
        <v>48704</v>
      </c>
      <c r="J162" s="22">
        <f t="shared" si="21"/>
        <v>250071</v>
      </c>
      <c r="K162" s="74">
        <f>(M162*'Site Information'!$B$9)/DAY(EOMONTH(A$3,0))</f>
        <v>29286.894193548385</v>
      </c>
      <c r="L162" s="24">
        <f t="shared" si="22"/>
        <v>263582.04774193547</v>
      </c>
      <c r="M162" s="25" cm="1">
        <f t="array" ref="M162">IF(A162="","",INDEX('Site Information'!$B$26:$B$37,MONTH(A162)))</f>
        <v>0.76</v>
      </c>
      <c r="N162" s="25">
        <f t="shared" si="23"/>
        <v>0.75307404924003662</v>
      </c>
      <c r="O162" s="25">
        <f>J162*M162/L162</f>
        <v>0.72104288447624321</v>
      </c>
      <c r="P162" s="26">
        <f>IFERROR(IF('Raw Water'!U163="","",'Raw Water'!U163),"")</f>
        <v>42</v>
      </c>
      <c r="Q162" s="26">
        <f>IFERROR(IF(STP!U163="","",STP!U163),"")</f>
        <v>57</v>
      </c>
      <c r="R162" s="27">
        <f>IFERROR(IF(STP!V163="","",STP!V163),"")</f>
        <v>54</v>
      </c>
      <c r="S162" s="28">
        <f t="shared" si="17"/>
        <v>42</v>
      </c>
      <c r="T162" s="29"/>
    </row>
    <row r="163" spans="1:20" ht="18" customHeight="1" x14ac:dyDescent="0.35">
      <c r="A163" s="68">
        <v>46183</v>
      </c>
      <c r="B163" s="21">
        <f>IFERROR(IF('LT Panel Feeder Readings'!E164="","",'LT Panel Feeder Readings'!E164),"")</f>
        <v>21975</v>
      </c>
      <c r="C163" s="21">
        <f>IFERROR(IF('LT Panel Feeder Readings'!W164="","",IF('LT Panel Feeder Readings'!W164="",0,'LT Panel Feeder Readings'!W164)+IF('LT Panel Feeder Readings'!Z164="",0,'LT Panel Feeder Readings'!Z164)),"")</f>
        <v>0</v>
      </c>
      <c r="D163" s="21">
        <f>IFERROR(IF('LT Panel Feeder Readings'!BG164="","",IF('LT Panel Feeder Readings'!BG164="",0,'LT Panel Feeder Readings'!BG164)+IF('LT Panel Feeder Readings'!BJ164="",0,'LT Panel Feeder Readings'!BJ164)),"")</f>
        <v>5581</v>
      </c>
      <c r="E163" s="22">
        <f t="shared" si="16"/>
        <v>27556</v>
      </c>
      <c r="F163" s="23">
        <f>IFERROR(IF('Fuel Status'!E165="","",IF('Fuel Status'!E165="",0,'Fuel Status'!E165)+IF('Fuel Status'!J165="",0,'Fuel Status'!J165)+IF('Fuel Status'!O165="",0,'Fuel Status'!O165)),"")</f>
        <v>110</v>
      </c>
      <c r="G163" s="22">
        <f t="shared" si="18"/>
        <v>221508</v>
      </c>
      <c r="H163" s="22">
        <f t="shared" si="19"/>
        <v>1834</v>
      </c>
      <c r="I163" s="22">
        <f t="shared" si="20"/>
        <v>54285</v>
      </c>
      <c r="J163" s="22">
        <f t="shared" si="21"/>
        <v>277627</v>
      </c>
      <c r="K163" s="74">
        <f>(M163*'Site Information'!$B$9)/DAY(EOMONTH(A$3,0))</f>
        <v>29286.894193548385</v>
      </c>
      <c r="L163" s="24">
        <f t="shared" si="22"/>
        <v>292868.94193548383</v>
      </c>
      <c r="M163" s="25" cm="1">
        <f t="array" ref="M163">IF(A163="","",INDEX('Site Information'!$B$26:$B$37,MONTH(A163)))</f>
        <v>0.76</v>
      </c>
      <c r="N163" s="25">
        <f t="shared" si="23"/>
        <v>0.71508299451614232</v>
      </c>
      <c r="O163" s="25">
        <f>J163*M163/L163</f>
        <v>0.72044689548023311</v>
      </c>
      <c r="P163" s="26">
        <f>IFERROR(IF('Raw Water'!U164="","",'Raw Water'!U164),"")</f>
        <v>39</v>
      </c>
      <c r="Q163" s="26">
        <f>IFERROR(IF(STP!U164="","",STP!U164),"")</f>
        <v>54</v>
      </c>
      <c r="R163" s="27">
        <f>IFERROR(IF(STP!V164="","",STP!V164),"")</f>
        <v>51</v>
      </c>
      <c r="S163" s="28">
        <f t="shared" si="17"/>
        <v>39</v>
      </c>
      <c r="T163" s="29"/>
    </row>
    <row r="164" spans="1:20" ht="18" customHeight="1" x14ac:dyDescent="0.35">
      <c r="A164" s="68">
        <v>46184</v>
      </c>
      <c r="B164" s="21">
        <f>IFERROR(IF('LT Panel Feeder Readings'!E165="","",'LT Panel Feeder Readings'!E165),"")</f>
        <v>22098</v>
      </c>
      <c r="C164" s="21">
        <f>IFERROR(IF('LT Panel Feeder Readings'!W165="","",IF('LT Panel Feeder Readings'!W165="",0,'LT Panel Feeder Readings'!W165)+IF('LT Panel Feeder Readings'!Z165="",0,'LT Panel Feeder Readings'!Z165)),"")</f>
        <v>236</v>
      </c>
      <c r="D164" s="21">
        <f>IFERROR(IF('LT Panel Feeder Readings'!BG165="","",IF('LT Panel Feeder Readings'!BG165="",0,'LT Panel Feeder Readings'!BG165)+IF('LT Panel Feeder Readings'!BJ165="",0,'LT Panel Feeder Readings'!BJ165)),"")</f>
        <v>5673</v>
      </c>
      <c r="E164" s="22">
        <f t="shared" si="16"/>
        <v>28007</v>
      </c>
      <c r="F164" s="23">
        <f>IFERROR(IF('Fuel Status'!E166="","",IF('Fuel Status'!E166="",0,'Fuel Status'!E166)+IF('Fuel Status'!J166="",0,'Fuel Status'!J166)+IF('Fuel Status'!O166="",0,'Fuel Status'!O166)),"")</f>
        <v>190</v>
      </c>
      <c r="G164" s="22">
        <f t="shared" si="18"/>
        <v>243606</v>
      </c>
      <c r="H164" s="22">
        <f t="shared" si="19"/>
        <v>2070</v>
      </c>
      <c r="I164" s="22">
        <f t="shared" si="20"/>
        <v>59958</v>
      </c>
      <c r="J164" s="22">
        <f t="shared" si="21"/>
        <v>305634</v>
      </c>
      <c r="K164" s="74">
        <f>(M164*'Site Information'!$B$9)/DAY(EOMONTH(A$3,0))</f>
        <v>29286.894193548385</v>
      </c>
      <c r="L164" s="24">
        <f t="shared" si="22"/>
        <v>322155.83612903219</v>
      </c>
      <c r="M164" s="25" cm="1">
        <f t="array" ref="M164">IF(A164="","",INDEX('Site Information'!$B$26:$B$37,MONTH(A164)))</f>
        <v>0.76</v>
      </c>
      <c r="N164" s="25">
        <f t="shared" si="23"/>
        <v>0.726786522986413</v>
      </c>
      <c r="O164" s="25">
        <f>J164*M164/L164</f>
        <v>0.72102322525352225</v>
      </c>
      <c r="P164" s="26">
        <f>IFERROR(IF('Raw Water'!U165="","",'Raw Water'!U165),"")</f>
        <v>52</v>
      </c>
      <c r="Q164" s="26">
        <f>IFERROR(IF(STP!U165="","",STP!U165),"")</f>
        <v>60</v>
      </c>
      <c r="R164" s="27">
        <f>IFERROR(IF(STP!V165="","",STP!V165),"")</f>
        <v>57</v>
      </c>
      <c r="S164" s="28">
        <f t="shared" si="17"/>
        <v>52</v>
      </c>
      <c r="T164" s="29"/>
    </row>
    <row r="165" spans="1:20" ht="18" customHeight="1" x14ac:dyDescent="0.35">
      <c r="A165" s="68">
        <v>46185</v>
      </c>
      <c r="B165" s="21">
        <f>IFERROR(IF('LT Panel Feeder Readings'!E166="","",'LT Panel Feeder Readings'!E166),"")</f>
        <v>20047</v>
      </c>
      <c r="C165" s="21">
        <f>IFERROR(IF('LT Panel Feeder Readings'!W166="","",IF('LT Panel Feeder Readings'!W166="",0,'LT Panel Feeder Readings'!W166)+IF('LT Panel Feeder Readings'!Z166="",0,'LT Panel Feeder Readings'!Z166)),"")</f>
        <v>373</v>
      </c>
      <c r="D165" s="21">
        <f>IFERROR(IF('LT Panel Feeder Readings'!BG166="","",IF('LT Panel Feeder Readings'!BG166="",0,'LT Panel Feeder Readings'!BG166)+IF('LT Panel Feeder Readings'!BJ166="",0,'LT Panel Feeder Readings'!BJ166)),"")</f>
        <v>5054</v>
      </c>
      <c r="E165" s="22">
        <f t="shared" si="16"/>
        <v>25474</v>
      </c>
      <c r="F165" s="23">
        <f>IFERROR(IF('Fuel Status'!E167="","",IF('Fuel Status'!E167="",0,'Fuel Status'!E167)+IF('Fuel Status'!J167="",0,'Fuel Status'!J167)+IF('Fuel Status'!O167="",0,'Fuel Status'!O167)),"")</f>
        <v>710</v>
      </c>
      <c r="G165" s="22">
        <f t="shared" si="18"/>
        <v>263653</v>
      </c>
      <c r="H165" s="22">
        <f t="shared" si="19"/>
        <v>2443</v>
      </c>
      <c r="I165" s="22">
        <f t="shared" si="20"/>
        <v>65012</v>
      </c>
      <c r="J165" s="22">
        <f t="shared" si="21"/>
        <v>331108</v>
      </c>
      <c r="K165" s="74">
        <f>(M165*'Site Information'!$B$9)/DAY(EOMONTH(A$3,0))</f>
        <v>29286.894193548385</v>
      </c>
      <c r="L165" s="24">
        <f t="shared" si="22"/>
        <v>351442.73032258055</v>
      </c>
      <c r="M165" s="25" cm="1">
        <f t="array" ref="M165">IF(A165="","",INDEX('Site Information'!$B$26:$B$37,MONTH(A165)))</f>
        <v>0.76</v>
      </c>
      <c r="N165" s="25">
        <f t="shared" si="23"/>
        <v>0.66105473226535816</v>
      </c>
      <c r="O165" s="25">
        <f>J165*M165/L165</f>
        <v>0.71602585083784209</v>
      </c>
      <c r="P165" s="26">
        <f>IFERROR(IF('Raw Water'!U166="","",'Raw Water'!U166),"")</f>
        <v>53</v>
      </c>
      <c r="Q165" s="26">
        <f>IFERROR(IF(STP!U166="","",STP!U166),"")</f>
        <v>63</v>
      </c>
      <c r="R165" s="27">
        <f>IFERROR(IF(STP!V166="","",STP!V166),"")</f>
        <v>61</v>
      </c>
      <c r="S165" s="28">
        <f t="shared" si="17"/>
        <v>53</v>
      </c>
      <c r="T165" s="29"/>
    </row>
    <row r="166" spans="1:20" ht="18" customHeight="1" x14ac:dyDescent="0.35">
      <c r="A166" s="68">
        <v>46186</v>
      </c>
      <c r="B166" s="21">
        <f>IFERROR(IF('LT Panel Feeder Readings'!E167="","",'LT Panel Feeder Readings'!E167),"")</f>
        <v>19711</v>
      </c>
      <c r="C166" s="21">
        <f>IFERROR(IF('LT Panel Feeder Readings'!W167="","",IF('LT Panel Feeder Readings'!W167="",0,'LT Panel Feeder Readings'!W167)+IF('LT Panel Feeder Readings'!Z167="",0,'LT Panel Feeder Readings'!Z167)),"")</f>
        <v>1613</v>
      </c>
      <c r="D166" s="21">
        <f>IFERROR(IF('LT Panel Feeder Readings'!BG167="","",IF('LT Panel Feeder Readings'!BG167="",0,'LT Panel Feeder Readings'!BG167)+IF('LT Panel Feeder Readings'!BJ167="",0,'LT Panel Feeder Readings'!BJ167)),"")</f>
        <v>4966</v>
      </c>
      <c r="E166" s="22">
        <f t="shared" si="16"/>
        <v>26290</v>
      </c>
      <c r="F166" s="23">
        <f>IFERROR(IF('Fuel Status'!E168="","",IF('Fuel Status'!E168="",0,'Fuel Status'!E168)+IF('Fuel Status'!J168="",0,'Fuel Status'!J168)+IF('Fuel Status'!O168="",0,'Fuel Status'!O168)),"")</f>
        <v>0</v>
      </c>
      <c r="G166" s="22">
        <f t="shared" si="18"/>
        <v>283364</v>
      </c>
      <c r="H166" s="22">
        <f t="shared" si="19"/>
        <v>4056</v>
      </c>
      <c r="I166" s="22">
        <f t="shared" si="20"/>
        <v>69978</v>
      </c>
      <c r="J166" s="22">
        <f t="shared" si="21"/>
        <v>357398</v>
      </c>
      <c r="K166" s="74">
        <f>(M166*'Site Information'!$B$9)/DAY(EOMONTH(A$3,0))</f>
        <v>29286.894193548385</v>
      </c>
      <c r="L166" s="24">
        <f t="shared" si="22"/>
        <v>380729.62451612891</v>
      </c>
      <c r="M166" s="25" cm="1">
        <f t="array" ref="M166">IF(A166="","",INDEX('Site Information'!$B$26:$B$37,MONTH(A166)))</f>
        <v>0.76</v>
      </c>
      <c r="N166" s="25">
        <f t="shared" si="23"/>
        <v>0.68223007424261073</v>
      </c>
      <c r="O166" s="25">
        <f>J166*M166/L166</f>
        <v>0.71342617571513189</v>
      </c>
      <c r="P166" s="26">
        <f>IFERROR(IF('Raw Water'!U167="","",'Raw Water'!U167),"")</f>
        <v>40</v>
      </c>
      <c r="Q166" s="26">
        <f>IFERROR(IF(STP!U167="","",STP!U167),"")</f>
        <v>43</v>
      </c>
      <c r="R166" s="27">
        <f>IFERROR(IF(STP!V167="","",STP!V167),"")</f>
        <v>39</v>
      </c>
      <c r="S166" s="28">
        <f t="shared" si="17"/>
        <v>40</v>
      </c>
      <c r="T166" s="29"/>
    </row>
    <row r="167" spans="1:20" ht="18" customHeight="1" x14ac:dyDescent="0.35">
      <c r="A167" s="68">
        <v>46187</v>
      </c>
      <c r="B167" s="21">
        <f>IFERROR(IF('LT Panel Feeder Readings'!E168="","",'LT Panel Feeder Readings'!E168),"")</f>
        <v>20726</v>
      </c>
      <c r="C167" s="21">
        <f>IFERROR(IF('LT Panel Feeder Readings'!W168="","",IF('LT Panel Feeder Readings'!W168="",0,'LT Panel Feeder Readings'!W168)+IF('LT Panel Feeder Readings'!Z168="",0,'LT Panel Feeder Readings'!Z168)),"")</f>
        <v>0</v>
      </c>
      <c r="D167" s="21">
        <f>IFERROR(IF('LT Panel Feeder Readings'!BG168="","",IF('LT Panel Feeder Readings'!BG168="",0,'LT Panel Feeder Readings'!BG168)+IF('LT Panel Feeder Readings'!BJ168="",0,'LT Panel Feeder Readings'!BJ168)),"")</f>
        <v>5754</v>
      </c>
      <c r="E167" s="22">
        <f t="shared" si="16"/>
        <v>26480</v>
      </c>
      <c r="F167" s="23">
        <f>IFERROR(IF('Fuel Status'!E169="","",IF('Fuel Status'!E169="",0,'Fuel Status'!E169)+IF('Fuel Status'!J169="",0,'Fuel Status'!J169)+IF('Fuel Status'!O169="",0,'Fuel Status'!O169)),"")</f>
        <v>45</v>
      </c>
      <c r="G167" s="22">
        <f t="shared" si="18"/>
        <v>304090</v>
      </c>
      <c r="H167" s="22">
        <f t="shared" si="19"/>
        <v>4056</v>
      </c>
      <c r="I167" s="22">
        <f t="shared" si="20"/>
        <v>75732</v>
      </c>
      <c r="J167" s="22">
        <f t="shared" si="21"/>
        <v>383878</v>
      </c>
      <c r="K167" s="74">
        <f>(M167*'Site Information'!$B$9)/DAY(EOMONTH(A$3,0))</f>
        <v>29286.894193548385</v>
      </c>
      <c r="L167" s="24">
        <f t="shared" si="22"/>
        <v>410016.51870967727</v>
      </c>
      <c r="M167" s="25" cm="1">
        <f t="array" ref="M167">IF(A167="","",INDEX('Site Information'!$B$26:$B$37,MONTH(A167)))</f>
        <v>0.76</v>
      </c>
      <c r="N167" s="25">
        <f t="shared" si="23"/>
        <v>0.68716060730103956</v>
      </c>
      <c r="O167" s="25">
        <f>J167*M167/L167</f>
        <v>0.71155006368555407</v>
      </c>
      <c r="P167" s="26">
        <f>IFERROR(IF('Raw Water'!U168="","",'Raw Water'!U168),"")</f>
        <v>50</v>
      </c>
      <c r="Q167" s="26">
        <f>IFERROR(IF(STP!U168="","",STP!U168),"")</f>
        <v>51</v>
      </c>
      <c r="R167" s="27">
        <f>IFERROR(IF(STP!V168="","",STP!V168),"")</f>
        <v>48</v>
      </c>
      <c r="S167" s="28">
        <f t="shared" si="17"/>
        <v>50</v>
      </c>
      <c r="T167" s="29"/>
    </row>
    <row r="168" spans="1:20" ht="18" customHeight="1" x14ac:dyDescent="0.35">
      <c r="A168" s="68">
        <v>46188</v>
      </c>
      <c r="B168" s="21">
        <f>IFERROR(IF('LT Panel Feeder Readings'!E169="","",'LT Panel Feeder Readings'!E169),"")</f>
        <v>22193</v>
      </c>
      <c r="C168" s="21">
        <f>IFERROR(IF('LT Panel Feeder Readings'!W169="","",IF('LT Panel Feeder Readings'!W169="",0,'LT Panel Feeder Readings'!W169)+IF('LT Panel Feeder Readings'!Z169="",0,'LT Panel Feeder Readings'!Z169)),"")</f>
        <v>85</v>
      </c>
      <c r="D168" s="21">
        <f>IFERROR(IF('LT Panel Feeder Readings'!BG169="","",IF('LT Panel Feeder Readings'!BG169="",0,'LT Panel Feeder Readings'!BG169)+IF('LT Panel Feeder Readings'!BJ169="",0,'LT Panel Feeder Readings'!BJ169)),"")</f>
        <v>5728</v>
      </c>
      <c r="E168" s="22">
        <f t="shared" si="16"/>
        <v>28006</v>
      </c>
      <c r="F168" s="23">
        <f>IFERROR(IF('Fuel Status'!E170="","",IF('Fuel Status'!E170="",0,'Fuel Status'!E170)+IF('Fuel Status'!J170="",0,'Fuel Status'!J170)+IF('Fuel Status'!O170="",0,'Fuel Status'!O170)),"")</f>
        <v>15</v>
      </c>
      <c r="G168" s="22">
        <f t="shared" si="18"/>
        <v>326283</v>
      </c>
      <c r="H168" s="22">
        <f t="shared" si="19"/>
        <v>4141</v>
      </c>
      <c r="I168" s="22">
        <f t="shared" si="20"/>
        <v>81460</v>
      </c>
      <c r="J168" s="22">
        <f t="shared" si="21"/>
        <v>411884</v>
      </c>
      <c r="K168" s="74">
        <f>(M168*'Site Information'!$B$9)/DAY(EOMONTH(A$3,0))</f>
        <v>29286.894193548385</v>
      </c>
      <c r="L168" s="24">
        <f t="shared" si="22"/>
        <v>439303.41290322563</v>
      </c>
      <c r="M168" s="25" cm="1">
        <f t="array" ref="M168">IF(A168="","",INDEX('Site Information'!$B$26:$B$37,MONTH(A168)))</f>
        <v>0.76</v>
      </c>
      <c r="N168" s="25">
        <f t="shared" si="23"/>
        <v>0.72676057281242135</v>
      </c>
      <c r="O168" s="25">
        <f>J168*M168/L168</f>
        <v>0.71256409762734529</v>
      </c>
      <c r="P168" s="26">
        <f>IFERROR(IF('Raw Water'!U169="","",'Raw Water'!U169),"")</f>
        <v>36</v>
      </c>
      <c r="Q168" s="26">
        <f>IFERROR(IF(STP!U169="","",STP!U169),"")</f>
        <v>56</v>
      </c>
      <c r="R168" s="27">
        <f>IFERROR(IF(STP!V169="","",STP!V169),"")</f>
        <v>53</v>
      </c>
      <c r="S168" s="28">
        <f t="shared" si="17"/>
        <v>36</v>
      </c>
      <c r="T168" s="29"/>
    </row>
    <row r="169" spans="1:20" ht="18" customHeight="1" x14ac:dyDescent="0.35">
      <c r="A169" s="68">
        <v>46189</v>
      </c>
      <c r="B169" s="21">
        <f>IFERROR(IF('LT Panel Feeder Readings'!E170="","",'LT Panel Feeder Readings'!E170),"")</f>
        <v>21236</v>
      </c>
      <c r="C169" s="21">
        <f>IFERROR(IF('LT Panel Feeder Readings'!W170="","",IF('LT Panel Feeder Readings'!W170="",0,'LT Panel Feeder Readings'!W170)+IF('LT Panel Feeder Readings'!Z170="",0,'LT Panel Feeder Readings'!Z170)),"")</f>
        <v>70</v>
      </c>
      <c r="D169" s="21">
        <f>IFERROR(IF('LT Panel Feeder Readings'!BG170="","",IF('LT Panel Feeder Readings'!BG170="",0,'LT Panel Feeder Readings'!BG170)+IF('LT Panel Feeder Readings'!BJ170="",0,'LT Panel Feeder Readings'!BJ170)),"")</f>
        <v>5744</v>
      </c>
      <c r="E169" s="22">
        <f t="shared" si="16"/>
        <v>27050</v>
      </c>
      <c r="F169" s="23">
        <f>IFERROR(IF('Fuel Status'!E171="","",IF('Fuel Status'!E171="",0,'Fuel Status'!E171)+IF('Fuel Status'!J171="",0,'Fuel Status'!J171)+IF('Fuel Status'!O171="",0,'Fuel Status'!O171)),"")</f>
        <v>60</v>
      </c>
      <c r="G169" s="22">
        <f t="shared" si="18"/>
        <v>347519</v>
      </c>
      <c r="H169" s="22">
        <f t="shared" si="19"/>
        <v>4211</v>
      </c>
      <c r="I169" s="22">
        <f t="shared" si="20"/>
        <v>87204</v>
      </c>
      <c r="J169" s="22">
        <f t="shared" si="21"/>
        <v>438934</v>
      </c>
      <c r="K169" s="74">
        <f>(M169*'Site Information'!$B$9)/DAY(EOMONTH(A$3,0))</f>
        <v>29286.894193548385</v>
      </c>
      <c r="L169" s="24">
        <f t="shared" si="22"/>
        <v>468590.30709677399</v>
      </c>
      <c r="M169" s="25" cm="1">
        <f t="array" ref="M169">IF(A169="","",INDEX('Site Information'!$B$26:$B$37,MONTH(A169)))</f>
        <v>0.76</v>
      </c>
      <c r="N169" s="25">
        <f t="shared" si="23"/>
        <v>0.70195220647632639</v>
      </c>
      <c r="O169" s="25">
        <f>J169*M169/L169</f>
        <v>0.71190085443040663</v>
      </c>
      <c r="P169" s="26">
        <f>IFERROR(IF('Raw Water'!U170="","",'Raw Water'!U170),"")</f>
        <v>57</v>
      </c>
      <c r="Q169" s="26">
        <f>IFERROR(IF(STP!U170="","",STP!U170),"")</f>
        <v>43</v>
      </c>
      <c r="R169" s="27">
        <f>IFERROR(IF(STP!V170="","",STP!V170),"")</f>
        <v>41</v>
      </c>
      <c r="S169" s="28">
        <f t="shared" si="17"/>
        <v>57</v>
      </c>
      <c r="T169" s="29"/>
    </row>
    <row r="170" spans="1:20" ht="18" customHeight="1" x14ac:dyDescent="0.35">
      <c r="A170" s="68">
        <v>46190</v>
      </c>
      <c r="B170" s="21">
        <f>IFERROR(IF('LT Panel Feeder Readings'!E171="","",'LT Panel Feeder Readings'!E171),"")</f>
        <v>20429</v>
      </c>
      <c r="C170" s="21">
        <f>IFERROR(IF('LT Panel Feeder Readings'!W171="","",IF('LT Panel Feeder Readings'!W171="",0,'LT Panel Feeder Readings'!W171)+IF('LT Panel Feeder Readings'!Z171="",0,'LT Panel Feeder Readings'!Z171)),"")</f>
        <v>96</v>
      </c>
      <c r="D170" s="21">
        <f>IFERROR(IF('LT Panel Feeder Readings'!BG171="","",IF('LT Panel Feeder Readings'!BG171="",0,'LT Panel Feeder Readings'!BG171)+IF('LT Panel Feeder Readings'!BJ171="",0,'LT Panel Feeder Readings'!BJ171)),"")</f>
        <v>5731</v>
      </c>
      <c r="E170" s="22">
        <f t="shared" si="16"/>
        <v>26256</v>
      </c>
      <c r="F170" s="23">
        <f>IFERROR(IF('Fuel Status'!E172="","",IF('Fuel Status'!E172="",0,'Fuel Status'!E172)+IF('Fuel Status'!J172="",0,'Fuel Status'!J172)+IF('Fuel Status'!O172="",0,'Fuel Status'!O172)),"")</f>
        <v>70</v>
      </c>
      <c r="G170" s="22">
        <f t="shared" si="18"/>
        <v>367948</v>
      </c>
      <c r="H170" s="22">
        <f t="shared" si="19"/>
        <v>4307</v>
      </c>
      <c r="I170" s="22">
        <f t="shared" si="20"/>
        <v>92935</v>
      </c>
      <c r="J170" s="22">
        <f t="shared" si="21"/>
        <v>465190</v>
      </c>
      <c r="K170" s="74">
        <f>(M170*'Site Information'!$B$9)/DAY(EOMONTH(A$3,0))</f>
        <v>29286.894193548385</v>
      </c>
      <c r="L170" s="24">
        <f t="shared" si="22"/>
        <v>497877.20129032235</v>
      </c>
      <c r="M170" s="25" cm="1">
        <f t="array" ref="M170">IF(A170="","",INDEX('Site Information'!$B$26:$B$37,MONTH(A170)))</f>
        <v>0.76</v>
      </c>
      <c r="N170" s="25">
        <f t="shared" si="23"/>
        <v>0.68134776832689192</v>
      </c>
      <c r="O170" s="25">
        <f>J170*M170/L170</f>
        <v>0.71010361407137634</v>
      </c>
      <c r="P170" s="26">
        <f>IFERROR(IF('Raw Water'!U171="","",'Raw Water'!U171),"")</f>
        <v>49</v>
      </c>
      <c r="Q170" s="26">
        <f>IFERROR(IF(STP!U171="","",STP!U171),"")</f>
        <v>58</v>
      </c>
      <c r="R170" s="27">
        <f>IFERROR(IF(STP!V171="","",STP!V171),"")</f>
        <v>55</v>
      </c>
      <c r="S170" s="28">
        <f t="shared" si="17"/>
        <v>49</v>
      </c>
      <c r="T170" s="29"/>
    </row>
    <row r="171" spans="1:20" ht="18" customHeight="1" x14ac:dyDescent="0.35">
      <c r="A171" s="68">
        <v>46191</v>
      </c>
      <c r="B171" s="21">
        <f>IFERROR(IF('LT Panel Feeder Readings'!E172="","",'LT Panel Feeder Readings'!E172),"")</f>
        <v>22650</v>
      </c>
      <c r="C171" s="21">
        <f>IFERROR(IF('LT Panel Feeder Readings'!W172="","",IF('LT Panel Feeder Readings'!W172="",0,'LT Panel Feeder Readings'!W172)+IF('LT Panel Feeder Readings'!Z172="",0,'LT Panel Feeder Readings'!Z172)),"")</f>
        <v>187</v>
      </c>
      <c r="D171" s="21">
        <f>IFERROR(IF('LT Panel Feeder Readings'!BG172="","",IF('LT Panel Feeder Readings'!BG172="",0,'LT Panel Feeder Readings'!BG172)+IF('LT Panel Feeder Readings'!BJ172="",0,'LT Panel Feeder Readings'!BJ172)),"")</f>
        <v>5412</v>
      </c>
      <c r="E171" s="22">
        <f t="shared" si="16"/>
        <v>28249</v>
      </c>
      <c r="F171" s="23">
        <f>IFERROR(IF('Fuel Status'!E173="","",IF('Fuel Status'!E173="",0,'Fuel Status'!E173)+IF('Fuel Status'!J173="",0,'Fuel Status'!J173)+IF('Fuel Status'!O173="",0,'Fuel Status'!O173)),"")</f>
        <v>30</v>
      </c>
      <c r="G171" s="22">
        <f t="shared" si="18"/>
        <v>390598</v>
      </c>
      <c r="H171" s="22">
        <f t="shared" si="19"/>
        <v>4494</v>
      </c>
      <c r="I171" s="22">
        <f t="shared" si="20"/>
        <v>98347</v>
      </c>
      <c r="J171" s="22">
        <f t="shared" si="21"/>
        <v>493439</v>
      </c>
      <c r="K171" s="74">
        <f>(M171*'Site Information'!$B$9)/DAY(EOMONTH(A$3,0))</f>
        <v>29286.894193548385</v>
      </c>
      <c r="L171" s="24">
        <f t="shared" si="22"/>
        <v>527164.09548387071</v>
      </c>
      <c r="M171" s="25" cm="1">
        <f t="array" ref="M171">IF(A171="","",INDEX('Site Information'!$B$26:$B$37,MONTH(A171)))</f>
        <v>0.76</v>
      </c>
      <c r="N171" s="25">
        <f t="shared" si="23"/>
        <v>0.73306646509241202</v>
      </c>
      <c r="O171" s="25">
        <f>J171*M171/L171</f>
        <v>0.71137932801698944</v>
      </c>
      <c r="P171" s="26">
        <f>IFERROR(IF('Raw Water'!U172="","",'Raw Water'!U172),"")</f>
        <v>34</v>
      </c>
      <c r="Q171" s="26">
        <f>IFERROR(IF(STP!U172="","",STP!U172),"")</f>
        <v>48</v>
      </c>
      <c r="R171" s="27">
        <f>IFERROR(IF(STP!V172="","",STP!V172),"")</f>
        <v>44</v>
      </c>
      <c r="S171" s="28">
        <f t="shared" si="17"/>
        <v>34</v>
      </c>
      <c r="T171" s="29"/>
    </row>
    <row r="172" spans="1:20" ht="18" customHeight="1" x14ac:dyDescent="0.35">
      <c r="A172" s="68">
        <v>46192</v>
      </c>
      <c r="B172" s="21">
        <f>IFERROR(IF('LT Panel Feeder Readings'!E173="","",'LT Panel Feeder Readings'!E173),"")</f>
        <v>23463</v>
      </c>
      <c r="C172" s="21">
        <f>IFERROR(IF('LT Panel Feeder Readings'!W173="","",IF('LT Panel Feeder Readings'!W173="",0,'LT Panel Feeder Readings'!W173)+IF('LT Panel Feeder Readings'!Z173="",0,'LT Panel Feeder Readings'!Z173)),"")</f>
        <v>63</v>
      </c>
      <c r="D172" s="21">
        <f>IFERROR(IF('LT Panel Feeder Readings'!BG173="","",IF('LT Panel Feeder Readings'!BG173="",0,'LT Panel Feeder Readings'!BG173)+IF('LT Panel Feeder Readings'!BJ173="",0,'LT Panel Feeder Readings'!BJ173)),"")</f>
        <v>5553</v>
      </c>
      <c r="E172" s="22">
        <f t="shared" si="16"/>
        <v>29079</v>
      </c>
      <c r="F172" s="23">
        <f>IFERROR(IF('Fuel Status'!E174="","",IF('Fuel Status'!E174="",0,'Fuel Status'!E174)+IF('Fuel Status'!J174="",0,'Fuel Status'!J174)+IF('Fuel Status'!O174="",0,'Fuel Status'!O174)),"")</f>
        <v>30</v>
      </c>
      <c r="G172" s="22">
        <f t="shared" si="18"/>
        <v>414061</v>
      </c>
      <c r="H172" s="22">
        <f t="shared" si="19"/>
        <v>4557</v>
      </c>
      <c r="I172" s="22">
        <f t="shared" si="20"/>
        <v>103900</v>
      </c>
      <c r="J172" s="22">
        <f t="shared" si="21"/>
        <v>522518</v>
      </c>
      <c r="K172" s="74">
        <f>(M172*'Site Information'!$B$9)/DAY(EOMONTH(A$3,0))</f>
        <v>29286.894193548385</v>
      </c>
      <c r="L172" s="24">
        <f t="shared" si="22"/>
        <v>556450.98967741907</v>
      </c>
      <c r="M172" s="25" cm="1">
        <f t="array" ref="M172">IF(A172="","",INDEX('Site Information'!$B$26:$B$37,MONTH(A172)))</f>
        <v>0.76</v>
      </c>
      <c r="N172" s="25">
        <f t="shared" si="23"/>
        <v>0.75460510950554882</v>
      </c>
      <c r="O172" s="25">
        <f>J172*M172/L172</f>
        <v>0.71365436914796621</v>
      </c>
      <c r="P172" s="26">
        <f>IFERROR(IF('Raw Water'!U173="","",'Raw Water'!U173),"")</f>
        <v>53</v>
      </c>
      <c r="Q172" s="26">
        <f>IFERROR(IF(STP!U173="","",STP!U173),"")</f>
        <v>52</v>
      </c>
      <c r="R172" s="27">
        <f>IFERROR(IF(STP!V173="","",STP!V173),"")</f>
        <v>49</v>
      </c>
      <c r="S172" s="28">
        <f t="shared" si="17"/>
        <v>53</v>
      </c>
      <c r="T172" s="29"/>
    </row>
    <row r="173" spans="1:20" ht="18" customHeight="1" x14ac:dyDescent="0.35">
      <c r="A173" s="68">
        <v>46193</v>
      </c>
      <c r="B173" s="21">
        <f>IFERROR(IF('LT Panel Feeder Readings'!E174="","",'LT Panel Feeder Readings'!E174),"")</f>
        <v>21865</v>
      </c>
      <c r="C173" s="21">
        <f>IFERROR(IF('LT Panel Feeder Readings'!W174="","",IF('LT Panel Feeder Readings'!W174="",0,'LT Panel Feeder Readings'!W174)+IF('LT Panel Feeder Readings'!Z174="",0,'LT Panel Feeder Readings'!Z174)),"")</f>
        <v>64</v>
      </c>
      <c r="D173" s="21">
        <f>IFERROR(IF('LT Panel Feeder Readings'!BG174="","",IF('LT Panel Feeder Readings'!BG174="",0,'LT Panel Feeder Readings'!BG174)+IF('LT Panel Feeder Readings'!BJ174="",0,'LT Panel Feeder Readings'!BJ174)),"")</f>
        <v>5594</v>
      </c>
      <c r="E173" s="22">
        <f t="shared" si="16"/>
        <v>27523</v>
      </c>
      <c r="F173" s="23">
        <f>IFERROR(IF('Fuel Status'!E175="","",IF('Fuel Status'!E175="",0,'Fuel Status'!E175)+IF('Fuel Status'!J175="",0,'Fuel Status'!J175)+IF('Fuel Status'!O175="",0,'Fuel Status'!O175)),"")</f>
        <v>270</v>
      </c>
      <c r="G173" s="22">
        <f t="shared" si="18"/>
        <v>435926</v>
      </c>
      <c r="H173" s="22">
        <f t="shared" si="19"/>
        <v>4621</v>
      </c>
      <c r="I173" s="22">
        <f t="shared" si="20"/>
        <v>109494</v>
      </c>
      <c r="J173" s="22">
        <f t="shared" si="21"/>
        <v>550041</v>
      </c>
      <c r="K173" s="74">
        <f>(M173*'Site Information'!$B$9)/DAY(EOMONTH(A$3,0))</f>
        <v>29286.894193548385</v>
      </c>
      <c r="L173" s="24">
        <f t="shared" si="22"/>
        <v>585737.88387096743</v>
      </c>
      <c r="M173" s="25" cm="1">
        <f t="array" ref="M173">IF(A173="","",INDEX('Site Information'!$B$26:$B$37,MONTH(A173)))</f>
        <v>0.76</v>
      </c>
      <c r="N173" s="25">
        <f t="shared" si="23"/>
        <v>0.71422663877441517</v>
      </c>
      <c r="O173" s="25">
        <f>J173*M173/L173</f>
        <v>0.71368298262928875</v>
      </c>
      <c r="P173" s="26">
        <f>IFERROR(IF('Raw Water'!U174="","",'Raw Water'!U174),"")</f>
        <v>29</v>
      </c>
      <c r="Q173" s="26">
        <f>IFERROR(IF(STP!U174="","",STP!U174),"")</f>
        <v>60</v>
      </c>
      <c r="R173" s="27">
        <f>IFERROR(IF(STP!V174="","",STP!V174),"")</f>
        <v>56</v>
      </c>
      <c r="S173" s="28">
        <f t="shared" si="17"/>
        <v>29</v>
      </c>
      <c r="T173" s="29"/>
    </row>
    <row r="174" spans="1:20" ht="18" customHeight="1" x14ac:dyDescent="0.35">
      <c r="A174" s="68">
        <v>46194</v>
      </c>
      <c r="B174" s="21">
        <f>IFERROR(IF('LT Panel Feeder Readings'!E175="","",'LT Panel Feeder Readings'!E175),"")</f>
        <v>23008</v>
      </c>
      <c r="C174" s="21">
        <f>IFERROR(IF('LT Panel Feeder Readings'!W175="","",IF('LT Panel Feeder Readings'!W175="",0,'LT Panel Feeder Readings'!W175)+IF('LT Panel Feeder Readings'!Z175="",0,'LT Panel Feeder Readings'!Z175)),"")</f>
        <v>0</v>
      </c>
      <c r="D174" s="21">
        <f>IFERROR(IF('LT Panel Feeder Readings'!BG175="","",IF('LT Panel Feeder Readings'!BG175="",0,'LT Panel Feeder Readings'!BG175)+IF('LT Panel Feeder Readings'!BJ175="",0,'LT Panel Feeder Readings'!BJ175)),"")</f>
        <v>5440</v>
      </c>
      <c r="E174" s="22">
        <f t="shared" si="16"/>
        <v>28448</v>
      </c>
      <c r="F174" s="23">
        <f>IFERROR(IF('Fuel Status'!E176="","",IF('Fuel Status'!E176="",0,'Fuel Status'!E176)+IF('Fuel Status'!J176="",0,'Fuel Status'!J176)+IF('Fuel Status'!O176="",0,'Fuel Status'!O176)),"")</f>
        <v>0</v>
      </c>
      <c r="G174" s="22">
        <f t="shared" si="18"/>
        <v>458934</v>
      </c>
      <c r="H174" s="22">
        <f t="shared" si="19"/>
        <v>4621</v>
      </c>
      <c r="I174" s="22">
        <f t="shared" si="20"/>
        <v>114934</v>
      </c>
      <c r="J174" s="22">
        <f t="shared" si="21"/>
        <v>578489</v>
      </c>
      <c r="K174" s="74">
        <f>(M174*'Site Information'!$B$9)/DAY(EOMONTH(A$3,0))</f>
        <v>29286.894193548385</v>
      </c>
      <c r="L174" s="24">
        <f t="shared" si="22"/>
        <v>615024.77806451579</v>
      </c>
      <c r="M174" s="25" cm="1">
        <f t="array" ref="M174">IF(A174="","",INDEX('Site Information'!$B$26:$B$37,MONTH(A174)))</f>
        <v>0.76</v>
      </c>
      <c r="N174" s="25">
        <f t="shared" si="23"/>
        <v>0.73823054971676638</v>
      </c>
      <c r="O174" s="25">
        <f>J174*M174/L174</f>
        <v>0.71485191439535922</v>
      </c>
      <c r="P174" s="26">
        <f>IFERROR(IF('Raw Water'!U175="","",'Raw Water'!U175),"")</f>
        <v>60</v>
      </c>
      <c r="Q174" s="26">
        <f>IFERROR(IF(STP!U175="","",STP!U175),"")</f>
        <v>61</v>
      </c>
      <c r="R174" s="27">
        <f>IFERROR(IF(STP!V175="","",STP!V175),"")</f>
        <v>58</v>
      </c>
      <c r="S174" s="28">
        <f t="shared" si="17"/>
        <v>60</v>
      </c>
      <c r="T174" s="29"/>
    </row>
    <row r="175" spans="1:20" ht="18" customHeight="1" x14ac:dyDescent="0.35">
      <c r="A175" s="68">
        <v>46195</v>
      </c>
      <c r="B175" s="21">
        <f>IFERROR(IF('LT Panel Feeder Readings'!E176="","",'LT Panel Feeder Readings'!E176),"")</f>
        <v>22856</v>
      </c>
      <c r="C175" s="21">
        <f>IFERROR(IF('LT Panel Feeder Readings'!W176="","",IF('LT Panel Feeder Readings'!W176="",0,'LT Panel Feeder Readings'!W176)+IF('LT Panel Feeder Readings'!Z176="",0,'LT Panel Feeder Readings'!Z176)),"")</f>
        <v>0</v>
      </c>
      <c r="D175" s="21">
        <f>IFERROR(IF('LT Panel Feeder Readings'!BG176="","",IF('LT Panel Feeder Readings'!BG176="",0,'LT Panel Feeder Readings'!BG176)+IF('LT Panel Feeder Readings'!BJ176="",0,'LT Panel Feeder Readings'!BJ176)),"")</f>
        <v>5833</v>
      </c>
      <c r="E175" s="22">
        <f t="shared" si="16"/>
        <v>28689</v>
      </c>
      <c r="F175" s="23">
        <f>IFERROR(IF('Fuel Status'!E177="","",IF('Fuel Status'!E177="",0,'Fuel Status'!E177)+IF('Fuel Status'!J177="",0,'Fuel Status'!J177)+IF('Fuel Status'!O177="",0,'Fuel Status'!O177)),"")</f>
        <v>250</v>
      </c>
      <c r="G175" s="22">
        <f t="shared" si="18"/>
        <v>481790</v>
      </c>
      <c r="H175" s="22">
        <f t="shared" si="19"/>
        <v>4621</v>
      </c>
      <c r="I175" s="22">
        <f t="shared" si="20"/>
        <v>120767</v>
      </c>
      <c r="J175" s="22">
        <f t="shared" si="21"/>
        <v>607178</v>
      </c>
      <c r="K175" s="74">
        <f>(M175*'Site Information'!$B$9)/DAY(EOMONTH(A$3,0))</f>
        <v>29286.894193548385</v>
      </c>
      <c r="L175" s="24">
        <f t="shared" si="22"/>
        <v>644311.67225806415</v>
      </c>
      <c r="M175" s="25" cm="1">
        <f t="array" ref="M175">IF(A175="","",INDEX('Site Information'!$B$26:$B$37,MONTH(A175)))</f>
        <v>0.76</v>
      </c>
      <c r="N175" s="25">
        <f t="shared" si="23"/>
        <v>0.74448454164877365</v>
      </c>
      <c r="O175" s="25">
        <f>J175*M175/L175</f>
        <v>0.7161988519977871</v>
      </c>
      <c r="P175" s="26">
        <f>IFERROR(IF('Raw Water'!U176="","",'Raw Water'!U176),"")</f>
        <v>50</v>
      </c>
      <c r="Q175" s="26">
        <f>IFERROR(IF(STP!U176="","",STP!U176),"")</f>
        <v>65</v>
      </c>
      <c r="R175" s="27">
        <f>IFERROR(IF(STP!V176="","",STP!V176),"")</f>
        <v>61</v>
      </c>
      <c r="S175" s="28">
        <f t="shared" si="17"/>
        <v>50</v>
      </c>
      <c r="T175" s="29"/>
    </row>
    <row r="176" spans="1:20" ht="18" customHeight="1" x14ac:dyDescent="0.35">
      <c r="A176" s="68">
        <v>46196</v>
      </c>
      <c r="B176" s="21">
        <f>IFERROR(IF('LT Panel Feeder Readings'!E177="","",'LT Panel Feeder Readings'!E177),"")</f>
        <v>21048</v>
      </c>
      <c r="C176" s="21">
        <f>IFERROR(IF('LT Panel Feeder Readings'!W177="","",IF('LT Panel Feeder Readings'!W177="",0,'LT Panel Feeder Readings'!W177)+IF('LT Panel Feeder Readings'!Z177="",0,'LT Panel Feeder Readings'!Z177)),"")</f>
        <v>272</v>
      </c>
      <c r="D176" s="21">
        <f>IFERROR(IF('LT Panel Feeder Readings'!BG177="","",IF('LT Panel Feeder Readings'!BG177="",0,'LT Panel Feeder Readings'!BG177)+IF('LT Panel Feeder Readings'!BJ177="",0,'LT Panel Feeder Readings'!BJ177)),"")</f>
        <v>5794</v>
      </c>
      <c r="E176" s="22">
        <f t="shared" si="16"/>
        <v>27114</v>
      </c>
      <c r="F176" s="23">
        <f>IFERROR(IF('Fuel Status'!E178="","",IF('Fuel Status'!E178="",0,'Fuel Status'!E178)+IF('Fuel Status'!J178="",0,'Fuel Status'!J178)+IF('Fuel Status'!O178="",0,'Fuel Status'!O178)),"")</f>
        <v>220</v>
      </c>
      <c r="G176" s="22">
        <f t="shared" si="18"/>
        <v>502838</v>
      </c>
      <c r="H176" s="22">
        <f t="shared" si="19"/>
        <v>4893</v>
      </c>
      <c r="I176" s="22">
        <f t="shared" si="20"/>
        <v>126561</v>
      </c>
      <c r="J176" s="22">
        <f t="shared" si="21"/>
        <v>634292</v>
      </c>
      <c r="K176" s="74">
        <f>(M176*'Site Information'!$B$9)/DAY(EOMONTH(A$3,0))</f>
        <v>29286.894193548385</v>
      </c>
      <c r="L176" s="24">
        <f t="shared" si="22"/>
        <v>673598.56645161251</v>
      </c>
      <c r="M176" s="25" cm="1">
        <f t="array" ref="M176">IF(A176="","",INDEX('Site Information'!$B$26:$B$37,MONTH(A176)))</f>
        <v>0.76</v>
      </c>
      <c r="N176" s="25">
        <f t="shared" si="23"/>
        <v>0.70361301761179718</v>
      </c>
      <c r="O176" s="25">
        <f>J176*M176/L176</f>
        <v>0.71565164180709184</v>
      </c>
      <c r="P176" s="26">
        <f>IFERROR(IF('Raw Water'!U177="","",'Raw Water'!U177),"")</f>
        <v>38</v>
      </c>
      <c r="Q176" s="26">
        <f>IFERROR(IF(STP!U177="","",STP!U177),"")</f>
        <v>57</v>
      </c>
      <c r="R176" s="27">
        <f>IFERROR(IF(STP!V177="","",STP!V177),"")</f>
        <v>53</v>
      </c>
      <c r="S176" s="28">
        <f t="shared" si="17"/>
        <v>38</v>
      </c>
      <c r="T176" s="29"/>
    </row>
    <row r="177" spans="1:20" ht="18" customHeight="1" x14ac:dyDescent="0.35">
      <c r="A177" s="68">
        <v>46197</v>
      </c>
      <c r="B177" s="21">
        <f>IFERROR(IF('LT Panel Feeder Readings'!E178="","",'LT Panel Feeder Readings'!E178),"")</f>
        <v>21457</v>
      </c>
      <c r="C177" s="21">
        <f>IFERROR(IF('LT Panel Feeder Readings'!W178="","",IF('LT Panel Feeder Readings'!W178="",0,'LT Panel Feeder Readings'!W178)+IF('LT Panel Feeder Readings'!Z178="",0,'LT Panel Feeder Readings'!Z178)),"")</f>
        <v>454</v>
      </c>
      <c r="D177" s="21">
        <f>IFERROR(IF('LT Panel Feeder Readings'!BG178="","",IF('LT Panel Feeder Readings'!BG178="",0,'LT Panel Feeder Readings'!BG178)+IF('LT Panel Feeder Readings'!BJ178="",0,'LT Panel Feeder Readings'!BJ178)),"")</f>
        <v>5541</v>
      </c>
      <c r="E177" s="22">
        <f t="shared" si="16"/>
        <v>27452</v>
      </c>
      <c r="F177" s="23">
        <f>IFERROR(IF('Fuel Status'!E179="","",IF('Fuel Status'!E179="",0,'Fuel Status'!E179)+IF('Fuel Status'!J179="",0,'Fuel Status'!J179)+IF('Fuel Status'!O179="",0,'Fuel Status'!O179)),"")</f>
        <v>100</v>
      </c>
      <c r="G177" s="22">
        <f t="shared" si="18"/>
        <v>524295</v>
      </c>
      <c r="H177" s="22">
        <f t="shared" si="19"/>
        <v>5347</v>
      </c>
      <c r="I177" s="22">
        <f t="shared" si="20"/>
        <v>132102</v>
      </c>
      <c r="J177" s="22">
        <f t="shared" si="21"/>
        <v>661744</v>
      </c>
      <c r="K177" s="74">
        <f>(M177*'Site Information'!$B$9)/DAY(EOMONTH(A$3,0))</f>
        <v>29286.894193548385</v>
      </c>
      <c r="L177" s="24">
        <f t="shared" si="22"/>
        <v>702885.46064516087</v>
      </c>
      <c r="M177" s="25" cm="1">
        <f t="array" ref="M177">IF(A177="","",INDEX('Site Information'!$B$26:$B$37,MONTH(A177)))</f>
        <v>0.76</v>
      </c>
      <c r="N177" s="25">
        <f t="shared" si="23"/>
        <v>0.71238417642100227</v>
      </c>
      <c r="O177" s="25">
        <f>J177*M177/L177</f>
        <v>0.71551549741600484</v>
      </c>
      <c r="P177" s="26">
        <f>IFERROR(IF('Raw Water'!U178="","",'Raw Water'!U178),"")</f>
        <v>52</v>
      </c>
      <c r="Q177" s="26">
        <f>IFERROR(IF(STP!U178="","",STP!U178),"")</f>
        <v>58</v>
      </c>
      <c r="R177" s="27">
        <f>IFERROR(IF(STP!V178="","",STP!V178),"")</f>
        <v>54</v>
      </c>
      <c r="S177" s="28">
        <f t="shared" si="17"/>
        <v>52</v>
      </c>
      <c r="T177" s="29"/>
    </row>
    <row r="178" spans="1:20" ht="18" customHeight="1" x14ac:dyDescent="0.35">
      <c r="A178" s="68">
        <v>46198</v>
      </c>
      <c r="B178" s="21">
        <f>IFERROR(IF('LT Panel Feeder Readings'!E179="","",'LT Panel Feeder Readings'!E179),"")</f>
        <v>23730</v>
      </c>
      <c r="C178" s="21">
        <f>IFERROR(IF('LT Panel Feeder Readings'!W179="","",IF('LT Panel Feeder Readings'!W179="",0,'LT Panel Feeder Readings'!W179)+IF('LT Panel Feeder Readings'!Z179="",0,'LT Panel Feeder Readings'!Z179)),"")</f>
        <v>200</v>
      </c>
      <c r="D178" s="21">
        <f>IFERROR(IF('LT Panel Feeder Readings'!BG179="","",IF('LT Panel Feeder Readings'!BG179="",0,'LT Panel Feeder Readings'!BG179)+IF('LT Panel Feeder Readings'!BJ179="",0,'LT Panel Feeder Readings'!BJ179)),"")</f>
        <v>5280</v>
      </c>
      <c r="E178" s="22">
        <f t="shared" si="16"/>
        <v>29210</v>
      </c>
      <c r="F178" s="23">
        <f>IFERROR(IF('Fuel Status'!E180="","",IF('Fuel Status'!E180="",0,'Fuel Status'!E180)+IF('Fuel Status'!J180="",0,'Fuel Status'!J180)+IF('Fuel Status'!O180="",0,'Fuel Status'!O180)),"")</f>
        <v>110</v>
      </c>
      <c r="G178" s="22">
        <f t="shared" si="18"/>
        <v>548025</v>
      </c>
      <c r="H178" s="22">
        <f t="shared" si="19"/>
        <v>5547</v>
      </c>
      <c r="I178" s="22">
        <f t="shared" si="20"/>
        <v>137382</v>
      </c>
      <c r="J178" s="22">
        <f t="shared" si="21"/>
        <v>690954</v>
      </c>
      <c r="K178" s="74">
        <f>(M178*'Site Information'!$B$9)/DAY(EOMONTH(A$3,0))</f>
        <v>29286.894193548385</v>
      </c>
      <c r="L178" s="24">
        <f t="shared" si="22"/>
        <v>732172.35483870923</v>
      </c>
      <c r="M178" s="25" cm="1">
        <f t="array" ref="M178">IF(A178="","",INDEX('Site Information'!$B$26:$B$37,MONTH(A178)))</f>
        <v>0.76</v>
      </c>
      <c r="N178" s="25">
        <f t="shared" si="23"/>
        <v>0.75800458229846546</v>
      </c>
      <c r="O178" s="25">
        <f>J178*M178/L178</f>
        <v>0.71721506081130337</v>
      </c>
      <c r="P178" s="26">
        <f>IFERROR(IF('Raw Water'!U179="","",'Raw Water'!U179),"")</f>
        <v>36</v>
      </c>
      <c r="Q178" s="26">
        <f>IFERROR(IF(STP!U179="","",STP!U179),"")</f>
        <v>56</v>
      </c>
      <c r="R178" s="27">
        <f>IFERROR(IF(STP!V179="","",STP!V179),"")</f>
        <v>53</v>
      </c>
      <c r="S178" s="28">
        <f t="shared" si="17"/>
        <v>36</v>
      </c>
      <c r="T178" s="29"/>
    </row>
    <row r="179" spans="1:20" ht="18" customHeight="1" x14ac:dyDescent="0.35">
      <c r="A179" s="68">
        <v>46199</v>
      </c>
      <c r="B179" s="21">
        <f>IFERROR(IF('LT Panel Feeder Readings'!E180="","",'LT Panel Feeder Readings'!E180),"")</f>
        <v>23098</v>
      </c>
      <c r="C179" s="21">
        <f>IFERROR(IF('LT Panel Feeder Readings'!W180="","",IF('LT Panel Feeder Readings'!W180="",0,'LT Panel Feeder Readings'!W180)+IF('LT Panel Feeder Readings'!Z180="",0,'LT Panel Feeder Readings'!Z180)),"")</f>
        <v>241</v>
      </c>
      <c r="D179" s="21">
        <f>IFERROR(IF('LT Panel Feeder Readings'!BG180="","",IF('LT Panel Feeder Readings'!BG180="",0,'LT Panel Feeder Readings'!BG180)+IF('LT Panel Feeder Readings'!BJ180="",0,'LT Panel Feeder Readings'!BJ180)),"")</f>
        <v>5496</v>
      </c>
      <c r="E179" s="22">
        <f t="shared" si="16"/>
        <v>28835</v>
      </c>
      <c r="F179" s="23">
        <f>IFERROR(IF('Fuel Status'!E181="","",IF('Fuel Status'!E181="",0,'Fuel Status'!E181)+IF('Fuel Status'!J181="",0,'Fuel Status'!J181)+IF('Fuel Status'!O181="",0,'Fuel Status'!O181)),"")</f>
        <v>0</v>
      </c>
      <c r="G179" s="22">
        <f t="shared" si="18"/>
        <v>571123</v>
      </c>
      <c r="H179" s="22">
        <f t="shared" si="19"/>
        <v>5788</v>
      </c>
      <c r="I179" s="22">
        <f t="shared" si="20"/>
        <v>142878</v>
      </c>
      <c r="J179" s="22">
        <f t="shared" si="21"/>
        <v>719789</v>
      </c>
      <c r="K179" s="74">
        <f>(M179*'Site Information'!$B$9)/DAY(EOMONTH(A$3,0))</f>
        <v>29286.894193548385</v>
      </c>
      <c r="L179" s="24">
        <f t="shared" si="22"/>
        <v>761459.24903225759</v>
      </c>
      <c r="M179" s="25" cm="1">
        <f t="array" ref="M179">IF(A179="","",INDEX('Site Information'!$B$26:$B$37,MONTH(A179)))</f>
        <v>0.76</v>
      </c>
      <c r="N179" s="25">
        <f t="shared" si="23"/>
        <v>0.74827326705156638</v>
      </c>
      <c r="O179" s="25">
        <f>J179*M179/L179</f>
        <v>0.71840960720515967</v>
      </c>
      <c r="P179" s="26">
        <f>IFERROR(IF('Raw Water'!U180="","",'Raw Water'!U180),"")</f>
        <v>27</v>
      </c>
      <c r="Q179" s="26">
        <f>IFERROR(IF(STP!U180="","",STP!U180),"")</f>
        <v>58</v>
      </c>
      <c r="R179" s="27">
        <f>IFERROR(IF(STP!V180="","",STP!V180),"")</f>
        <v>55</v>
      </c>
      <c r="S179" s="28">
        <f t="shared" si="17"/>
        <v>27</v>
      </c>
      <c r="T179" s="29"/>
    </row>
    <row r="180" spans="1:20" ht="18" customHeight="1" x14ac:dyDescent="0.35">
      <c r="A180" s="68">
        <v>46200</v>
      </c>
      <c r="B180" s="21">
        <f>IFERROR(IF('LT Panel Feeder Readings'!E181="","",'LT Panel Feeder Readings'!E181),"")</f>
        <v>23010</v>
      </c>
      <c r="C180" s="21">
        <f>IFERROR(IF('LT Panel Feeder Readings'!W181="","",IF('LT Panel Feeder Readings'!W181="",0,'LT Panel Feeder Readings'!W181)+IF('LT Panel Feeder Readings'!Z181="",0,'LT Panel Feeder Readings'!Z181)),"")</f>
        <v>0</v>
      </c>
      <c r="D180" s="21">
        <f>IFERROR(IF('LT Panel Feeder Readings'!BG181="","",IF('LT Panel Feeder Readings'!BG181="",0,'LT Panel Feeder Readings'!BG181)+IF('LT Panel Feeder Readings'!BJ181="",0,'LT Panel Feeder Readings'!BJ181)),"")</f>
        <v>5636</v>
      </c>
      <c r="E180" s="22">
        <f t="shared" si="16"/>
        <v>28646</v>
      </c>
      <c r="F180" s="23">
        <f>IFERROR(IF('Fuel Status'!E182="","",IF('Fuel Status'!E182="",0,'Fuel Status'!E182)+IF('Fuel Status'!J182="",0,'Fuel Status'!J182)+IF('Fuel Status'!O182="",0,'Fuel Status'!O182)),"")</f>
        <v>110</v>
      </c>
      <c r="G180" s="22">
        <f t="shared" si="18"/>
        <v>594133</v>
      </c>
      <c r="H180" s="22">
        <f t="shared" si="19"/>
        <v>5788</v>
      </c>
      <c r="I180" s="22">
        <f t="shared" si="20"/>
        <v>148514</v>
      </c>
      <c r="J180" s="22">
        <f t="shared" si="21"/>
        <v>748435</v>
      </c>
      <c r="K180" s="74">
        <f>(M180*'Site Information'!$B$9)/DAY(EOMONTH(A$3,0))</f>
        <v>29286.894193548385</v>
      </c>
      <c r="L180" s="24">
        <f t="shared" si="22"/>
        <v>790746.14322580595</v>
      </c>
      <c r="M180" s="25" cm="1">
        <f t="array" ref="M180">IF(A180="","",INDEX('Site Information'!$B$26:$B$37,MONTH(A180)))</f>
        <v>0.76</v>
      </c>
      <c r="N180" s="25">
        <f t="shared" si="23"/>
        <v>0.7433686841671292</v>
      </c>
      <c r="O180" s="25">
        <f>J180*M180/L180</f>
        <v>0.7193340174630104</v>
      </c>
      <c r="P180" s="26">
        <f>IFERROR(IF('Raw Water'!U181="","",'Raw Water'!U181),"")</f>
        <v>75</v>
      </c>
      <c r="Q180" s="26">
        <f>IFERROR(IF(STP!U181="","",STP!U181),"")</f>
        <v>44</v>
      </c>
      <c r="R180" s="27">
        <f>IFERROR(IF(STP!V181="","",STP!V181),"")</f>
        <v>40</v>
      </c>
      <c r="S180" s="28">
        <f t="shared" si="17"/>
        <v>75</v>
      </c>
      <c r="T180" s="29"/>
    </row>
    <row r="181" spans="1:20" ht="18" customHeight="1" x14ac:dyDescent="0.35">
      <c r="A181" s="68">
        <v>46201</v>
      </c>
      <c r="B181" s="21">
        <f>IFERROR(IF('LT Panel Feeder Readings'!E182="","",'LT Panel Feeder Readings'!E182),"")</f>
        <v>23661</v>
      </c>
      <c r="C181" s="21">
        <f>IFERROR(IF('LT Panel Feeder Readings'!W182="","",IF('LT Panel Feeder Readings'!W182="",0,'LT Panel Feeder Readings'!W182)+IF('LT Panel Feeder Readings'!Z182="",0,'LT Panel Feeder Readings'!Z182)),"")</f>
        <v>267</v>
      </c>
      <c r="D181" s="21">
        <f>IFERROR(IF('LT Panel Feeder Readings'!BG182="","",IF('LT Panel Feeder Readings'!BG182="",0,'LT Panel Feeder Readings'!BG182)+IF('LT Panel Feeder Readings'!BJ182="",0,'LT Panel Feeder Readings'!BJ182)),"")</f>
        <v>5524</v>
      </c>
      <c r="E181" s="22">
        <f t="shared" si="16"/>
        <v>29452</v>
      </c>
      <c r="F181" s="23">
        <f>IFERROR(IF('Fuel Status'!E183="","",IF('Fuel Status'!E183="",0,'Fuel Status'!E183)+IF('Fuel Status'!J183="",0,'Fuel Status'!J183)+IF('Fuel Status'!O183="",0,'Fuel Status'!O183)),"")</f>
        <v>130</v>
      </c>
      <c r="G181" s="22">
        <f t="shared" si="18"/>
        <v>617794</v>
      </c>
      <c r="H181" s="22">
        <f t="shared" si="19"/>
        <v>6055</v>
      </c>
      <c r="I181" s="22">
        <f t="shared" si="20"/>
        <v>154038</v>
      </c>
      <c r="J181" s="22">
        <f t="shared" si="21"/>
        <v>777887</v>
      </c>
      <c r="K181" s="74">
        <f>(M181*'Site Information'!$B$9)/DAY(EOMONTH(A$3,0))</f>
        <v>29286.894193548385</v>
      </c>
      <c r="L181" s="24">
        <f t="shared" si="22"/>
        <v>820033.03741935431</v>
      </c>
      <c r="M181" s="25" cm="1">
        <f t="array" ref="M181">IF(A181="","",INDEX('Site Information'!$B$26:$B$37,MONTH(A181)))</f>
        <v>0.76</v>
      </c>
      <c r="N181" s="25">
        <f t="shared" si="23"/>
        <v>0.76428452440446448</v>
      </c>
      <c r="O181" s="25">
        <f>J181*M181/L181</f>
        <v>0.72093939271091945</v>
      </c>
      <c r="P181" s="26">
        <f>IFERROR(IF('Raw Water'!U182="","",'Raw Water'!U182),"")</f>
        <v>51</v>
      </c>
      <c r="Q181" s="26">
        <f>IFERROR(IF(STP!U182="","",STP!U182),"")</f>
        <v>45</v>
      </c>
      <c r="R181" s="27">
        <f>IFERROR(IF(STP!V182="","",STP!V182),"")</f>
        <v>40</v>
      </c>
      <c r="S181" s="28">
        <f t="shared" si="17"/>
        <v>51</v>
      </c>
      <c r="T181" s="29"/>
    </row>
    <row r="182" spans="1:20" ht="18" customHeight="1" x14ac:dyDescent="0.35">
      <c r="A182" s="68">
        <v>46202</v>
      </c>
      <c r="B182" s="21">
        <f>IFERROR(IF('LT Panel Feeder Readings'!E183="","",'LT Panel Feeder Readings'!E183),"")</f>
        <v>27605</v>
      </c>
      <c r="C182" s="21">
        <f>IFERROR(IF('LT Panel Feeder Readings'!W183="","",IF('LT Panel Feeder Readings'!W183="",0,'LT Panel Feeder Readings'!W183)+IF('LT Panel Feeder Readings'!Z183="",0,'LT Panel Feeder Readings'!Z183)),"")</f>
        <v>273</v>
      </c>
      <c r="D182" s="21">
        <f>IFERROR(IF('LT Panel Feeder Readings'!BG183="","",IF('LT Panel Feeder Readings'!BG183="",0,'LT Panel Feeder Readings'!BG183)+IF('LT Panel Feeder Readings'!BJ183="",0,'LT Panel Feeder Readings'!BJ183)),"")</f>
        <v>5470</v>
      </c>
      <c r="E182" s="22">
        <f t="shared" si="16"/>
        <v>33348</v>
      </c>
      <c r="F182" s="23">
        <f>IFERROR(IF('Fuel Status'!E184="","",IF('Fuel Status'!E184="",0,'Fuel Status'!E184)+IF('Fuel Status'!J184="",0,'Fuel Status'!J184)+IF('Fuel Status'!O184="",0,'Fuel Status'!O184)),"")</f>
        <v>305</v>
      </c>
      <c r="G182" s="22">
        <f t="shared" si="18"/>
        <v>645399</v>
      </c>
      <c r="H182" s="22">
        <f t="shared" si="19"/>
        <v>6328</v>
      </c>
      <c r="I182" s="22">
        <f t="shared" si="20"/>
        <v>159508</v>
      </c>
      <c r="J182" s="22">
        <f t="shared" si="21"/>
        <v>811235</v>
      </c>
      <c r="K182" s="74">
        <f>(M182*'Site Information'!$B$9)/DAY(EOMONTH(A$3,0))</f>
        <v>29286.894193548385</v>
      </c>
      <c r="L182" s="24">
        <f t="shared" si="22"/>
        <v>849319.93161290267</v>
      </c>
      <c r="M182" s="25" cm="1">
        <f t="array" ref="M182">IF(A182="","",INDEX('Site Information'!$B$26:$B$37,MONTH(A182)))</f>
        <v>0.76</v>
      </c>
      <c r="N182" s="25">
        <f t="shared" si="23"/>
        <v>0.86538640227624886</v>
      </c>
      <c r="O182" s="25">
        <f>J182*M182/L182</f>
        <v>0.72592032407524121</v>
      </c>
      <c r="P182" s="26">
        <f>IFERROR(IF('Raw Water'!U183="","",'Raw Water'!U183),"")</f>
        <v>28</v>
      </c>
      <c r="Q182" s="26">
        <f>IFERROR(IF(STP!U183="","",STP!U183),"")</f>
        <v>53</v>
      </c>
      <c r="R182" s="27">
        <f>IFERROR(IF(STP!V183="","",STP!V183),"")</f>
        <v>50</v>
      </c>
      <c r="S182" s="28">
        <f t="shared" si="17"/>
        <v>28</v>
      </c>
      <c r="T182" s="29"/>
    </row>
    <row r="183" spans="1:20" ht="18" customHeight="1" x14ac:dyDescent="0.35">
      <c r="A183" s="68">
        <v>46203</v>
      </c>
      <c r="B183" s="21">
        <f>IFERROR(IF('LT Panel Feeder Readings'!E184="","",'LT Panel Feeder Readings'!E184),"")</f>
        <v>25891</v>
      </c>
      <c r="C183" s="21">
        <f>IFERROR(IF('LT Panel Feeder Readings'!W184="","",IF('LT Panel Feeder Readings'!W184="",0,'LT Panel Feeder Readings'!W184)+IF('LT Panel Feeder Readings'!Z184="",0,'LT Panel Feeder Readings'!Z184)),"")</f>
        <v>591</v>
      </c>
      <c r="D183" s="21">
        <f>IFERROR(IF('LT Panel Feeder Readings'!BG184="","",IF('LT Panel Feeder Readings'!BG184="",0,'LT Panel Feeder Readings'!BG184)+IF('LT Panel Feeder Readings'!BJ184="",0,'LT Panel Feeder Readings'!BJ184)),"")</f>
        <v>4383</v>
      </c>
      <c r="E183" s="22">
        <f t="shared" si="16"/>
        <v>30865</v>
      </c>
      <c r="F183" s="23">
        <f>IFERROR(IF('Fuel Status'!E185="","",IF('Fuel Status'!E185="",0,'Fuel Status'!E185)+IF('Fuel Status'!J185="",0,'Fuel Status'!J185)+IF('Fuel Status'!O185="",0,'Fuel Status'!O185)),"")</f>
        <v>285</v>
      </c>
      <c r="G183" s="22">
        <f t="shared" si="18"/>
        <v>671290</v>
      </c>
      <c r="H183" s="22">
        <f t="shared" si="19"/>
        <v>6919</v>
      </c>
      <c r="I183" s="22">
        <f t="shared" si="20"/>
        <v>163891</v>
      </c>
      <c r="J183" s="22">
        <f t="shared" si="21"/>
        <v>842100</v>
      </c>
      <c r="K183" s="74">
        <f>(M183*'Site Information'!$B$9)/DAY(EOMONTH(A$3,0))</f>
        <v>29286.894193548385</v>
      </c>
      <c r="L183" s="24">
        <f t="shared" si="22"/>
        <v>878606.82580645103</v>
      </c>
      <c r="M183" s="25" cm="1">
        <f t="array" ref="M183">IF(A183="","",INDEX('Site Information'!$B$26:$B$37,MONTH(A183)))</f>
        <v>0.76</v>
      </c>
      <c r="N183" s="25">
        <f t="shared" si="23"/>
        <v>0.80095212025478058</v>
      </c>
      <c r="O183" s="25">
        <f>J183*M183/L183</f>
        <v>0.72842138394789258</v>
      </c>
      <c r="P183" s="26">
        <f>IFERROR(IF('Raw Water'!U184="","",'Raw Water'!U184),"")</f>
        <v>44</v>
      </c>
      <c r="Q183" s="26">
        <f>IFERROR(IF(STP!U184="","",STP!U184),"")</f>
        <v>58</v>
      </c>
      <c r="R183" s="27">
        <f>IFERROR(IF(STP!V184="","",STP!V184),"")</f>
        <v>55</v>
      </c>
      <c r="S183" s="28">
        <f t="shared" si="17"/>
        <v>44</v>
      </c>
      <c r="T183" s="29"/>
    </row>
    <row r="184" spans="1:20" ht="18" customHeight="1" x14ac:dyDescent="0.35">
      <c r="A184" s="68">
        <v>46204</v>
      </c>
      <c r="B184" s="21">
        <f>IFERROR(IF('LT Panel Feeder Readings'!E185="","",'LT Panel Feeder Readings'!E185),"")</f>
        <v>22827</v>
      </c>
      <c r="C184" s="21">
        <f>IFERROR(IF('LT Panel Feeder Readings'!W185="","",IF('LT Panel Feeder Readings'!W185="",0,'LT Panel Feeder Readings'!W185)+IF('LT Panel Feeder Readings'!Z185="",0,'LT Panel Feeder Readings'!Z185)),"")</f>
        <v>905</v>
      </c>
      <c r="D184" s="21">
        <f>IFERROR(IF('LT Panel Feeder Readings'!BG185="","",IF('LT Panel Feeder Readings'!BG185="",0,'LT Panel Feeder Readings'!BG185)+IF('LT Panel Feeder Readings'!BJ185="",0,'LT Panel Feeder Readings'!BJ185)),"")</f>
        <v>4517</v>
      </c>
      <c r="E184" s="22">
        <f t="shared" si="16"/>
        <v>28249</v>
      </c>
      <c r="F184" s="23">
        <f>IFERROR(IF('Fuel Status'!E186="","",IF('Fuel Status'!E186="",0,'Fuel Status'!E186)+IF('Fuel Status'!J186="",0,'Fuel Status'!J186)+IF('Fuel Status'!O186="",0,'Fuel Status'!O186)),"")</f>
        <v>2600</v>
      </c>
      <c r="G184" s="22">
        <f t="shared" si="18"/>
        <v>22827</v>
      </c>
      <c r="H184" s="22">
        <f t="shared" si="19"/>
        <v>905</v>
      </c>
      <c r="I184" s="22">
        <f t="shared" si="20"/>
        <v>4517</v>
      </c>
      <c r="J184" s="22">
        <f t="shared" si="21"/>
        <v>28249</v>
      </c>
      <c r="K184" s="74">
        <f>(M184*'Site Information'!$B$9)/DAY(EOMONTH(A$3,0))</f>
        <v>30828.309677419358</v>
      </c>
      <c r="L184" s="24">
        <f t="shared" si="22"/>
        <v>30828.309677419358</v>
      </c>
      <c r="M184" s="25" cm="1">
        <f t="array" ref="M184">IF(A184="","",INDEX('Site Information'!$B$26:$B$37,MONTH(A184)))</f>
        <v>0.8</v>
      </c>
      <c r="N184" s="25">
        <f t="shared" si="23"/>
        <v>0.73306646509241191</v>
      </c>
      <c r="O184" s="25">
        <f>J184*M184/L184</f>
        <v>0.73306646509241191</v>
      </c>
      <c r="P184" s="26">
        <f>IFERROR(IF('Raw Water'!U185="","",'Raw Water'!U185),"")</f>
        <v>27</v>
      </c>
      <c r="Q184" s="26">
        <f>IFERROR(IF(STP!U185="","",STP!U185),"")</f>
        <v>53</v>
      </c>
      <c r="R184" s="27">
        <f>IFERROR(IF(STP!V185="","",STP!V185),"")</f>
        <v>50</v>
      </c>
      <c r="S184" s="28">
        <f t="shared" si="17"/>
        <v>27</v>
      </c>
      <c r="T184" s="29"/>
    </row>
    <row r="185" spans="1:20" ht="18" customHeight="1" x14ac:dyDescent="0.35">
      <c r="A185" s="68">
        <v>46205</v>
      </c>
      <c r="B185" s="21">
        <f>IFERROR(IF('LT Panel Feeder Readings'!E186="","",'LT Panel Feeder Readings'!E186),"")</f>
        <v>15609</v>
      </c>
      <c r="C185" s="21">
        <f>IFERROR(IF('LT Panel Feeder Readings'!W186="","",IF('LT Panel Feeder Readings'!W186="",0,'LT Panel Feeder Readings'!W186)+IF('LT Panel Feeder Readings'!Z186="",0,'LT Panel Feeder Readings'!Z186)),"")</f>
        <v>7950</v>
      </c>
      <c r="D185" s="21">
        <f>IFERROR(IF('LT Panel Feeder Readings'!BG186="","",IF('LT Panel Feeder Readings'!BG186="",0,'LT Panel Feeder Readings'!BG186)+IF('LT Panel Feeder Readings'!BJ186="",0,'LT Panel Feeder Readings'!BJ186)),"")</f>
        <v>4950</v>
      </c>
      <c r="E185" s="22">
        <f t="shared" si="16"/>
        <v>28509</v>
      </c>
      <c r="F185" s="23">
        <f>IFERROR(IF('Fuel Status'!E187="","",IF('Fuel Status'!E187="",0,'Fuel Status'!E187)+IF('Fuel Status'!J187="",0,'Fuel Status'!J187)+IF('Fuel Status'!O187="",0,'Fuel Status'!O187)),"")</f>
        <v>1350</v>
      </c>
      <c r="G185" s="22">
        <f t="shared" si="18"/>
        <v>38436</v>
      </c>
      <c r="H185" s="22">
        <f t="shared" si="19"/>
        <v>8855</v>
      </c>
      <c r="I185" s="22">
        <f t="shared" si="20"/>
        <v>9467</v>
      </c>
      <c r="J185" s="22">
        <f t="shared" si="21"/>
        <v>56758</v>
      </c>
      <c r="K185" s="74">
        <f>(M185*'Site Information'!$B$9)/DAY(EOMONTH(A$3,0))</f>
        <v>30828.309677419358</v>
      </c>
      <c r="L185" s="24">
        <f t="shared" si="22"/>
        <v>61656.619354838716</v>
      </c>
      <c r="M185" s="25" cm="1">
        <f t="array" ref="M185">IF(A185="","",INDEX('Site Information'!$B$26:$B$37,MONTH(A185)))</f>
        <v>0.8</v>
      </c>
      <c r="N185" s="25">
        <f t="shared" si="23"/>
        <v>0.73981351033026199</v>
      </c>
      <c r="O185" s="25">
        <f>J185*M185/L185</f>
        <v>0.7364399877113369</v>
      </c>
      <c r="P185" s="26">
        <f>IFERROR(IF('Raw Water'!U186="","",'Raw Water'!U186),"")</f>
        <v>55</v>
      </c>
      <c r="Q185" s="26">
        <f>IFERROR(IF(STP!U186="","",STP!U186),"")</f>
        <v>57</v>
      </c>
      <c r="R185" s="27">
        <f>IFERROR(IF(STP!V186="","",STP!V186),"")</f>
        <v>54</v>
      </c>
      <c r="S185" s="28">
        <f t="shared" si="17"/>
        <v>55</v>
      </c>
      <c r="T185" s="29"/>
    </row>
    <row r="186" spans="1:20" ht="18" customHeight="1" x14ac:dyDescent="0.35">
      <c r="A186" s="68">
        <v>46206</v>
      </c>
      <c r="B186" s="21">
        <f>IFERROR(IF('LT Panel Feeder Readings'!E187="","",'LT Panel Feeder Readings'!E187),"")</f>
        <v>19981</v>
      </c>
      <c r="C186" s="21">
        <f>IFERROR(IF('LT Panel Feeder Readings'!W187="","",IF('LT Panel Feeder Readings'!W187="",0,'LT Panel Feeder Readings'!W187)+IF('LT Panel Feeder Readings'!Z187="",0,'LT Panel Feeder Readings'!Z187)),"")</f>
        <v>3951</v>
      </c>
      <c r="D186" s="21">
        <f>IFERROR(IF('LT Panel Feeder Readings'!BG187="","",IF('LT Panel Feeder Readings'!BG187="",0,'LT Panel Feeder Readings'!BG187)+IF('LT Panel Feeder Readings'!BJ187="",0,'LT Panel Feeder Readings'!BJ187)),"")</f>
        <v>5856</v>
      </c>
      <c r="E186" s="22">
        <f t="shared" si="16"/>
        <v>29788</v>
      </c>
      <c r="F186" s="23">
        <f>IFERROR(IF('Fuel Status'!E188="","",IF('Fuel Status'!E188="",0,'Fuel Status'!E188)+IF('Fuel Status'!J188="",0,'Fuel Status'!J188)+IF('Fuel Status'!O188="",0,'Fuel Status'!O188)),"")</f>
        <v>610</v>
      </c>
      <c r="G186" s="22">
        <f t="shared" si="18"/>
        <v>58417</v>
      </c>
      <c r="H186" s="22">
        <f t="shared" si="19"/>
        <v>12806</v>
      </c>
      <c r="I186" s="22">
        <f t="shared" si="20"/>
        <v>15323</v>
      </c>
      <c r="J186" s="22">
        <f t="shared" si="21"/>
        <v>86546</v>
      </c>
      <c r="K186" s="74">
        <f>(M186*'Site Information'!$B$9)/DAY(EOMONTH(A$3,0))</f>
        <v>30828.309677419358</v>
      </c>
      <c r="L186" s="24">
        <f t="shared" si="22"/>
        <v>92484.929032258078</v>
      </c>
      <c r="M186" s="25" cm="1">
        <f t="array" ref="M186">IF(A186="","",INDEX('Site Information'!$B$26:$B$37,MONTH(A186)))</f>
        <v>0.8</v>
      </c>
      <c r="N186" s="25">
        <f t="shared" si="23"/>
        <v>0.77300378286568605</v>
      </c>
      <c r="O186" s="25">
        <f>J186*M186/L186</f>
        <v>0.74862791942945328</v>
      </c>
      <c r="P186" s="26">
        <f>IFERROR(IF('Raw Water'!U187="","",'Raw Water'!U187),"")</f>
        <v>27</v>
      </c>
      <c r="Q186" s="26">
        <f>IFERROR(IF(STP!U187="","",STP!U187),"")</f>
        <v>68</v>
      </c>
      <c r="R186" s="27">
        <f>IFERROR(IF(STP!V187="","",STP!V187),"")</f>
        <v>65</v>
      </c>
      <c r="S186" s="28">
        <f t="shared" si="17"/>
        <v>27</v>
      </c>
      <c r="T186" s="29"/>
    </row>
    <row r="187" spans="1:20" ht="18" customHeight="1" x14ac:dyDescent="0.35">
      <c r="A187" s="68">
        <v>46207</v>
      </c>
      <c r="B187" s="21">
        <f>IFERROR(IF('LT Panel Feeder Readings'!E188="","",'LT Panel Feeder Readings'!E188),"")</f>
        <v>23182</v>
      </c>
      <c r="C187" s="21">
        <f>IFERROR(IF('LT Panel Feeder Readings'!W188="","",IF('LT Panel Feeder Readings'!W188="",0,'LT Panel Feeder Readings'!W188)+IF('LT Panel Feeder Readings'!Z188="",0,'LT Panel Feeder Readings'!Z188)),"")</f>
        <v>1828</v>
      </c>
      <c r="D187" s="21">
        <f>IFERROR(IF('LT Panel Feeder Readings'!BG188="","",IF('LT Panel Feeder Readings'!BG188="",0,'LT Panel Feeder Readings'!BG188)+IF('LT Panel Feeder Readings'!BJ188="",0,'LT Panel Feeder Readings'!BJ188)),"")</f>
        <v>5608</v>
      </c>
      <c r="E187" s="22">
        <f t="shared" si="16"/>
        <v>30618</v>
      </c>
      <c r="F187" s="23">
        <f>IFERROR(IF('Fuel Status'!E189="","",IF('Fuel Status'!E189="",0,'Fuel Status'!E189)+IF('Fuel Status'!J189="",0,'Fuel Status'!J189)+IF('Fuel Status'!O189="",0,'Fuel Status'!O189)),"")</f>
        <v>2800</v>
      </c>
      <c r="G187" s="22">
        <f t="shared" si="18"/>
        <v>81599</v>
      </c>
      <c r="H187" s="22">
        <f t="shared" si="19"/>
        <v>14634</v>
      </c>
      <c r="I187" s="22">
        <f t="shared" si="20"/>
        <v>20931</v>
      </c>
      <c r="J187" s="22">
        <f t="shared" si="21"/>
        <v>117164</v>
      </c>
      <c r="K187" s="74">
        <f>(M187*'Site Information'!$B$9)/DAY(EOMONTH(A$3,0))</f>
        <v>30828.309677419358</v>
      </c>
      <c r="L187" s="24">
        <f t="shared" si="22"/>
        <v>123313.23870967743</v>
      </c>
      <c r="M187" s="25" cm="1">
        <f t="array" ref="M187">IF(A187="","",INDEX('Site Information'!$B$26:$B$37,MONTH(A187)))</f>
        <v>0.8</v>
      </c>
      <c r="N187" s="25">
        <f t="shared" si="23"/>
        <v>0.79454242727882285</v>
      </c>
      <c r="O187" s="25">
        <f>J187*M187/L187</f>
        <v>0.76010654639179576</v>
      </c>
      <c r="P187" s="26">
        <f>IFERROR(IF('Raw Water'!U188="","",'Raw Water'!U188),"")</f>
        <v>48</v>
      </c>
      <c r="Q187" s="26">
        <f>IFERROR(IF(STP!U188="","",STP!U188),"")</f>
        <v>64</v>
      </c>
      <c r="R187" s="27">
        <f>IFERROR(IF(STP!V188="","",STP!V188),"")</f>
        <v>61</v>
      </c>
      <c r="S187" s="28">
        <f t="shared" si="17"/>
        <v>48</v>
      </c>
      <c r="T187" s="29"/>
    </row>
    <row r="188" spans="1:20" ht="18" customHeight="1" x14ac:dyDescent="0.35">
      <c r="A188" s="68">
        <v>46208</v>
      </c>
      <c r="B188" s="21">
        <f>IFERROR(IF('LT Panel Feeder Readings'!E189="","",'LT Panel Feeder Readings'!E189),"")</f>
        <v>17124</v>
      </c>
      <c r="C188" s="21">
        <f>IFERROR(IF('LT Panel Feeder Readings'!W189="","",IF('LT Panel Feeder Readings'!W189="",0,'LT Panel Feeder Readings'!W189)+IF('LT Panel Feeder Readings'!Z189="",0,'LT Panel Feeder Readings'!Z189)),"")</f>
        <v>9066</v>
      </c>
      <c r="D188" s="21">
        <f>IFERROR(IF('LT Panel Feeder Readings'!BG189="","",IF('LT Panel Feeder Readings'!BG189="",0,'LT Panel Feeder Readings'!BG189)+IF('LT Panel Feeder Readings'!BJ189="",0,'LT Panel Feeder Readings'!BJ189)),"")</f>
        <v>5943</v>
      </c>
      <c r="E188" s="22">
        <f t="shared" si="16"/>
        <v>32133</v>
      </c>
      <c r="F188" s="23">
        <f>IFERROR(IF('Fuel Status'!E190="","",IF('Fuel Status'!E190="",0,'Fuel Status'!E190)+IF('Fuel Status'!J190="",0,'Fuel Status'!J190)+IF('Fuel Status'!O190="",0,'Fuel Status'!O190)),"")</f>
        <v>75</v>
      </c>
      <c r="G188" s="22">
        <f t="shared" si="18"/>
        <v>98723</v>
      </c>
      <c r="H188" s="22">
        <f t="shared" si="19"/>
        <v>23700</v>
      </c>
      <c r="I188" s="22">
        <f t="shared" si="20"/>
        <v>26874</v>
      </c>
      <c r="J188" s="22">
        <f t="shared" si="21"/>
        <v>149297</v>
      </c>
      <c r="K188" s="74">
        <f>(M188*'Site Information'!$B$9)/DAY(EOMONTH(A$3,0))</f>
        <v>30828.309677419358</v>
      </c>
      <c r="L188" s="24">
        <f t="shared" si="22"/>
        <v>154141.54838709679</v>
      </c>
      <c r="M188" s="25" cm="1">
        <f t="array" ref="M188">IF(A188="","",INDEX('Site Information'!$B$26:$B$37,MONTH(A188)))</f>
        <v>0.8</v>
      </c>
      <c r="N188" s="25">
        <f t="shared" si="23"/>
        <v>0.83385694087629547</v>
      </c>
      <c r="O188" s="25">
        <f>J188*M188/L188</f>
        <v>0.7748566252886957</v>
      </c>
      <c r="P188" s="26">
        <f>IFERROR(IF('Raw Water'!U189="","",'Raw Water'!U189),"")</f>
        <v>47</v>
      </c>
      <c r="Q188" s="26">
        <f>IFERROR(IF(STP!U189="","",STP!U189),"")</f>
        <v>57</v>
      </c>
      <c r="R188" s="27">
        <f>IFERROR(IF(STP!V189="","",STP!V189),"")</f>
        <v>53</v>
      </c>
      <c r="S188" s="28">
        <f t="shared" si="17"/>
        <v>47</v>
      </c>
      <c r="T188" s="29"/>
    </row>
    <row r="189" spans="1:20" ht="18" customHeight="1" x14ac:dyDescent="0.35">
      <c r="A189" s="68">
        <v>46209</v>
      </c>
      <c r="B189" s="21">
        <f>IFERROR(IF('LT Panel Feeder Readings'!E190="","",'LT Panel Feeder Readings'!E190),"")</f>
        <v>27277</v>
      </c>
      <c r="C189" s="21">
        <f>IFERROR(IF('LT Panel Feeder Readings'!W190="","",IF('LT Panel Feeder Readings'!W190="",0,'LT Panel Feeder Readings'!W190)+IF('LT Panel Feeder Readings'!Z190="",0,'LT Panel Feeder Readings'!Z190)),"")</f>
        <v>227</v>
      </c>
      <c r="D189" s="21">
        <f>IFERROR(IF('LT Panel Feeder Readings'!BG190="","",IF('LT Panel Feeder Readings'!BG190="",0,'LT Panel Feeder Readings'!BG190)+IF('LT Panel Feeder Readings'!BJ190="",0,'LT Panel Feeder Readings'!BJ190)),"")</f>
        <v>5785</v>
      </c>
      <c r="E189" s="22">
        <f t="shared" si="16"/>
        <v>33289</v>
      </c>
      <c r="F189" s="23">
        <f>IFERROR(IF('Fuel Status'!E191="","",IF('Fuel Status'!E191="",0,'Fuel Status'!E191)+IF('Fuel Status'!J191="",0,'Fuel Status'!J191)+IF('Fuel Status'!O191="",0,'Fuel Status'!O191)),"")</f>
        <v>575</v>
      </c>
      <c r="G189" s="22">
        <f t="shared" si="18"/>
        <v>126000</v>
      </c>
      <c r="H189" s="22">
        <f t="shared" si="19"/>
        <v>23927</v>
      </c>
      <c r="I189" s="22">
        <f t="shared" si="20"/>
        <v>32659</v>
      </c>
      <c r="J189" s="22">
        <f t="shared" si="21"/>
        <v>182586</v>
      </c>
      <c r="K189" s="74">
        <f>(M189*'Site Information'!$B$9)/DAY(EOMONTH(A$3,0))</f>
        <v>30828.309677419358</v>
      </c>
      <c r="L189" s="24">
        <f t="shared" si="22"/>
        <v>184969.85806451616</v>
      </c>
      <c r="M189" s="25" cm="1">
        <f t="array" ref="M189">IF(A189="","",INDEX('Site Information'!$B$26:$B$37,MONTH(A189)))</f>
        <v>0.8</v>
      </c>
      <c r="N189" s="25">
        <f t="shared" si="23"/>
        <v>0.86385534201073666</v>
      </c>
      <c r="O189" s="25">
        <f>J189*M189/L189</f>
        <v>0.78968974474236919</v>
      </c>
      <c r="P189" s="26">
        <f>IFERROR(IF('Raw Water'!U190="","",'Raw Water'!U190),"")</f>
        <v>33</v>
      </c>
      <c r="Q189" s="26">
        <f>IFERROR(IF(STP!U190="","",STP!U190),"")</f>
        <v>53</v>
      </c>
      <c r="R189" s="27">
        <f>IFERROR(IF(STP!V190="","",STP!V190),"")</f>
        <v>49</v>
      </c>
      <c r="S189" s="28">
        <f t="shared" si="17"/>
        <v>33</v>
      </c>
      <c r="T189" s="29"/>
    </row>
    <row r="190" spans="1:20" ht="18" customHeight="1" x14ac:dyDescent="0.35">
      <c r="A190" s="68">
        <v>46210</v>
      </c>
      <c r="B190" s="21">
        <f>IFERROR(IF('LT Panel Feeder Readings'!E191="","",'LT Panel Feeder Readings'!E191),"")</f>
        <v>25000</v>
      </c>
      <c r="C190" s="21">
        <f>IFERROR(IF('LT Panel Feeder Readings'!W191="","",IF('LT Panel Feeder Readings'!W191="",0,'LT Panel Feeder Readings'!W191)+IF('LT Panel Feeder Readings'!Z191="",0,'LT Panel Feeder Readings'!Z191)),"")</f>
        <v>1417</v>
      </c>
      <c r="D190" s="21">
        <f>IFERROR(IF('LT Panel Feeder Readings'!BG191="","",IF('LT Panel Feeder Readings'!BG191="",0,'LT Panel Feeder Readings'!BG191)+IF('LT Panel Feeder Readings'!BJ191="",0,'LT Panel Feeder Readings'!BJ191)),"")</f>
        <v>5285</v>
      </c>
      <c r="E190" s="22">
        <f t="shared" si="16"/>
        <v>31702</v>
      </c>
      <c r="F190" s="23">
        <f>IFERROR(IF('Fuel Status'!E192="","",IF('Fuel Status'!E192="",0,'Fuel Status'!E192)+IF('Fuel Status'!J192="",0,'Fuel Status'!J192)+IF('Fuel Status'!O192="",0,'Fuel Status'!O192)),"")</f>
        <v>300</v>
      </c>
      <c r="G190" s="22">
        <f t="shared" si="18"/>
        <v>151000</v>
      </c>
      <c r="H190" s="22">
        <f t="shared" si="19"/>
        <v>25344</v>
      </c>
      <c r="I190" s="22">
        <f t="shared" si="20"/>
        <v>37944</v>
      </c>
      <c r="J190" s="22">
        <f t="shared" si="21"/>
        <v>214288</v>
      </c>
      <c r="K190" s="74">
        <f>(M190*'Site Information'!$B$9)/DAY(EOMONTH(A$3,0))</f>
        <v>30828.309677419358</v>
      </c>
      <c r="L190" s="24">
        <f t="shared" si="22"/>
        <v>215798.16774193553</v>
      </c>
      <c r="M190" s="25" cm="1">
        <f t="array" ref="M190">IF(A190="","",INDEX('Site Information'!$B$26:$B$37,MONTH(A190)))</f>
        <v>0.8</v>
      </c>
      <c r="N190" s="25">
        <f t="shared" si="23"/>
        <v>0.82267241588585938</v>
      </c>
      <c r="O190" s="25">
        <f>J190*M190/L190</f>
        <v>0.79440155490572484</v>
      </c>
      <c r="P190" s="26">
        <f>IFERROR(IF('Raw Water'!U191="","",'Raw Water'!U191),"")</f>
        <v>45</v>
      </c>
      <c r="Q190" s="26">
        <f>IFERROR(IF(STP!U191="","",STP!U191),"")</f>
        <v>66</v>
      </c>
      <c r="R190" s="27">
        <f>IFERROR(IF(STP!V191="","",STP!V191),"")</f>
        <v>62</v>
      </c>
      <c r="S190" s="28">
        <f t="shared" si="17"/>
        <v>45</v>
      </c>
      <c r="T190" s="29"/>
    </row>
    <row r="191" spans="1:20" ht="18" customHeight="1" x14ac:dyDescent="0.35">
      <c r="A191" s="68">
        <v>46211</v>
      </c>
      <c r="B191" s="21">
        <f>IFERROR(IF('LT Panel Feeder Readings'!E192="","",'LT Panel Feeder Readings'!E192),"")</f>
        <v>24172</v>
      </c>
      <c r="C191" s="21">
        <f>IFERROR(IF('LT Panel Feeder Readings'!W192="","",IF('LT Panel Feeder Readings'!W192="",0,'LT Panel Feeder Readings'!W192)+IF('LT Panel Feeder Readings'!Z192="",0,'LT Panel Feeder Readings'!Z192)),"")</f>
        <v>1128</v>
      </c>
      <c r="D191" s="21">
        <f>IFERROR(IF('LT Panel Feeder Readings'!BG192="","",IF('LT Panel Feeder Readings'!BG192="",0,'LT Panel Feeder Readings'!BG192)+IF('LT Panel Feeder Readings'!BJ192="",0,'LT Panel Feeder Readings'!BJ192)),"")</f>
        <v>4884</v>
      </c>
      <c r="E191" s="22">
        <f t="shared" si="16"/>
        <v>30184</v>
      </c>
      <c r="F191" s="23">
        <f>IFERROR(IF('Fuel Status'!E193="","",IF('Fuel Status'!E193="",0,'Fuel Status'!E193)+IF('Fuel Status'!J193="",0,'Fuel Status'!J193)+IF('Fuel Status'!O193="",0,'Fuel Status'!O193)),"")</f>
        <v>1190</v>
      </c>
      <c r="G191" s="22">
        <f t="shared" si="18"/>
        <v>175172</v>
      </c>
      <c r="H191" s="22">
        <f t="shared" si="19"/>
        <v>26472</v>
      </c>
      <c r="I191" s="22">
        <f t="shared" si="20"/>
        <v>42828</v>
      </c>
      <c r="J191" s="22">
        <f t="shared" si="21"/>
        <v>244472</v>
      </c>
      <c r="K191" s="74">
        <f>(M191*'Site Information'!$B$9)/DAY(EOMONTH(A$3,0))</f>
        <v>30828.309677419358</v>
      </c>
      <c r="L191" s="24">
        <f t="shared" si="22"/>
        <v>246626.47741935489</v>
      </c>
      <c r="M191" s="25" cm="1">
        <f t="array" ref="M191">IF(A191="","",INDEX('Site Information'!$B$26:$B$37,MONTH(A191)))</f>
        <v>0.8</v>
      </c>
      <c r="N191" s="25">
        <f t="shared" si="23"/>
        <v>0.78328005176641158</v>
      </c>
      <c r="O191" s="25">
        <f>J191*M191/L191</f>
        <v>0.79301136701331065</v>
      </c>
      <c r="P191" s="26">
        <f>IFERROR(IF('Raw Water'!U192="","",'Raw Water'!U192),"")</f>
        <v>36</v>
      </c>
      <c r="Q191" s="26">
        <f>IFERROR(IF(STP!U192="","",STP!U192),"")</f>
        <v>52</v>
      </c>
      <c r="R191" s="27">
        <f>IFERROR(IF(STP!V192="","",STP!V192),"")</f>
        <v>47</v>
      </c>
      <c r="S191" s="28">
        <f t="shared" si="17"/>
        <v>36</v>
      </c>
      <c r="T191" s="29"/>
    </row>
    <row r="192" spans="1:20" ht="18" customHeight="1" x14ac:dyDescent="0.35">
      <c r="A192" s="68">
        <v>46212</v>
      </c>
      <c r="B192" s="21">
        <f>IFERROR(IF('LT Panel Feeder Readings'!E193="","",'LT Panel Feeder Readings'!E193),"")</f>
        <v>22376</v>
      </c>
      <c r="C192" s="21">
        <f>IFERROR(IF('LT Panel Feeder Readings'!W193="","",IF('LT Panel Feeder Readings'!W193="",0,'LT Panel Feeder Readings'!W193)+IF('LT Panel Feeder Readings'!Z193="",0,'LT Panel Feeder Readings'!Z193)),"")</f>
        <v>3537</v>
      </c>
      <c r="D192" s="21">
        <f>IFERROR(IF('LT Panel Feeder Readings'!BG193="","",IF('LT Panel Feeder Readings'!BG193="",0,'LT Panel Feeder Readings'!BG193)+IF('LT Panel Feeder Readings'!BJ193="",0,'LT Panel Feeder Readings'!BJ193)),"")</f>
        <v>4635</v>
      </c>
      <c r="E192" s="22">
        <f t="shared" si="16"/>
        <v>30548</v>
      </c>
      <c r="F192" s="23">
        <f>IFERROR(IF('Fuel Status'!E194="","",IF('Fuel Status'!E194="",0,'Fuel Status'!E194)+IF('Fuel Status'!J194="",0,'Fuel Status'!J194)+IF('Fuel Status'!O194="",0,'Fuel Status'!O194)),"")</f>
        <v>2090</v>
      </c>
      <c r="G192" s="22">
        <f t="shared" si="18"/>
        <v>197548</v>
      </c>
      <c r="H192" s="22">
        <f t="shared" si="19"/>
        <v>30009</v>
      </c>
      <c r="I192" s="22">
        <f t="shared" si="20"/>
        <v>47463</v>
      </c>
      <c r="J192" s="22">
        <f t="shared" si="21"/>
        <v>275020</v>
      </c>
      <c r="K192" s="74">
        <f>(M192*'Site Information'!$B$9)/DAY(EOMONTH(A$3,0))</f>
        <v>30828.309677419358</v>
      </c>
      <c r="L192" s="24">
        <f t="shared" si="22"/>
        <v>277454.78709677426</v>
      </c>
      <c r="M192" s="25" cm="1">
        <f t="array" ref="M192">IF(A192="","",INDEX('Site Information'!$B$26:$B$37,MONTH(A192)))</f>
        <v>0.8</v>
      </c>
      <c r="N192" s="25">
        <f t="shared" si="23"/>
        <v>0.79272591509940171</v>
      </c>
      <c r="O192" s="25">
        <f>J192*M192/L192</f>
        <v>0.7929796501339873</v>
      </c>
      <c r="P192" s="26">
        <f>IFERROR(IF('Raw Water'!U193="","",'Raw Water'!U193),"")</f>
        <v>42</v>
      </c>
      <c r="Q192" s="26">
        <f>IFERROR(IF(STP!U193="","",STP!U193),"")</f>
        <v>52</v>
      </c>
      <c r="R192" s="27">
        <f>IFERROR(IF(STP!V193="","",STP!V193),"")</f>
        <v>48</v>
      </c>
      <c r="S192" s="28">
        <f t="shared" si="17"/>
        <v>42</v>
      </c>
      <c r="T192" s="29"/>
    </row>
    <row r="193" spans="1:20" ht="18" customHeight="1" x14ac:dyDescent="0.35">
      <c r="A193" s="68">
        <v>46213</v>
      </c>
      <c r="B193" s="21">
        <f>IFERROR(IF('LT Panel Feeder Readings'!E194="","",'LT Panel Feeder Readings'!E194),"")</f>
        <v>18211</v>
      </c>
      <c r="C193" s="21">
        <f>IFERROR(IF('LT Panel Feeder Readings'!W194="","",IF('LT Panel Feeder Readings'!W194="",0,'LT Panel Feeder Readings'!W194)+IF('LT Panel Feeder Readings'!Z194="",0,'LT Panel Feeder Readings'!Z194)),"")</f>
        <v>6058</v>
      </c>
      <c r="D193" s="21">
        <f>IFERROR(IF('LT Panel Feeder Readings'!BG194="","",IF('LT Panel Feeder Readings'!BG194="",0,'LT Panel Feeder Readings'!BG194)+IF('LT Panel Feeder Readings'!BJ194="",0,'LT Panel Feeder Readings'!BJ194)),"")</f>
        <v>4567</v>
      </c>
      <c r="E193" s="22">
        <f t="shared" si="16"/>
        <v>28836</v>
      </c>
      <c r="F193" s="23">
        <f>IFERROR(IF('Fuel Status'!E195="","",IF('Fuel Status'!E195="",0,'Fuel Status'!E195)+IF('Fuel Status'!J195="",0,'Fuel Status'!J195)+IF('Fuel Status'!O195="",0,'Fuel Status'!O195)),"")</f>
        <v>2360</v>
      </c>
      <c r="G193" s="22">
        <f t="shared" si="18"/>
        <v>215759</v>
      </c>
      <c r="H193" s="22">
        <f t="shared" si="19"/>
        <v>36067</v>
      </c>
      <c r="I193" s="22">
        <f t="shared" si="20"/>
        <v>52030</v>
      </c>
      <c r="J193" s="22">
        <f t="shared" si="21"/>
        <v>303856</v>
      </c>
      <c r="K193" s="74">
        <f>(M193*'Site Information'!$B$9)/DAY(EOMONTH(A$3,0))</f>
        <v>30828.309677419358</v>
      </c>
      <c r="L193" s="24">
        <f t="shared" si="22"/>
        <v>308283.09677419363</v>
      </c>
      <c r="M193" s="25" cm="1">
        <f t="array" ref="M193">IF(A193="","",INDEX('Site Information'!$B$26:$B$37,MONTH(A193)))</f>
        <v>0.8</v>
      </c>
      <c r="N193" s="25">
        <f t="shared" si="23"/>
        <v>0.74829921722555803</v>
      </c>
      <c r="O193" s="25">
        <f>J193*M193/L193</f>
        <v>0.78851160684314447</v>
      </c>
      <c r="P193" s="26">
        <f>IFERROR(IF('Raw Water'!U194="","",'Raw Water'!U194),"")</f>
        <v>28</v>
      </c>
      <c r="Q193" s="26">
        <f>IFERROR(IF(STP!U194="","",STP!U194),"")</f>
        <v>56</v>
      </c>
      <c r="R193" s="27">
        <f>IFERROR(IF(STP!V194="","",STP!V194),"")</f>
        <v>51</v>
      </c>
      <c r="S193" s="28">
        <f t="shared" si="17"/>
        <v>28</v>
      </c>
      <c r="T193" s="29"/>
    </row>
    <row r="194" spans="1:20" ht="18" customHeight="1" x14ac:dyDescent="0.35">
      <c r="A194" s="68">
        <v>46214</v>
      </c>
      <c r="B194" s="21" t="str">
        <f>IFERROR(IF('LT Panel Feeder Readings'!E195="","",'LT Panel Feeder Readings'!E195),"")</f>
        <v/>
      </c>
      <c r="C194" s="21" t="str">
        <f>IFERROR(IF('LT Panel Feeder Readings'!W195="","",IF('LT Panel Feeder Readings'!W195="",0,'LT Panel Feeder Readings'!W195)+IF('LT Panel Feeder Readings'!Z195="",0,'LT Panel Feeder Readings'!Z195)),"")</f>
        <v/>
      </c>
      <c r="D194" s="21" t="str">
        <f>IFERROR(IF('LT Panel Feeder Readings'!BG195="","",IF('LT Panel Feeder Readings'!BG195="",0,'LT Panel Feeder Readings'!BG195)+IF('LT Panel Feeder Readings'!BJ195="",0,'LT Panel Feeder Readings'!BJ195)),"")</f>
        <v/>
      </c>
      <c r="E194" s="22" t="str">
        <f t="shared" ref="E194:E257" si="24">IF(B194="","",B194+IF(C194="",0,C194)+IF(D194="",0,D194))</f>
        <v/>
      </c>
      <c r="F194" s="23">
        <f>IFERROR(IF('Fuel Status'!E196="","",IF('Fuel Status'!E196="",0,'Fuel Status'!E196)+IF('Fuel Status'!J196="",0,'Fuel Status'!J196)+IF('Fuel Status'!O196="",0,'Fuel Status'!O196)),"")</f>
        <v>0</v>
      </c>
      <c r="G194" s="22" t="str">
        <f t="shared" si="18"/>
        <v/>
      </c>
      <c r="H194" s="22" t="str">
        <f t="shared" si="19"/>
        <v/>
      </c>
      <c r="I194" s="22" t="str">
        <f t="shared" si="20"/>
        <v/>
      </c>
      <c r="J194" s="22" t="str">
        <f t="shared" si="21"/>
        <v/>
      </c>
      <c r="K194" s="74">
        <f>(M194*'Site Information'!$B$9)/DAY(EOMONTH(A$3,0))</f>
        <v>30828.309677419358</v>
      </c>
      <c r="L194" s="24">
        <f t="shared" si="22"/>
        <v>339111.406451613</v>
      </c>
      <c r="M194" s="25" cm="1">
        <f t="array" ref="M194">IF(A194="","",INDEX('Site Information'!$B$26:$B$37,MONTH(A194)))</f>
        <v>0.8</v>
      </c>
      <c r="N194" s="25" t="e">
        <f t="shared" si="23"/>
        <v>#VALUE!</v>
      </c>
      <c r="O194" s="25" t="e">
        <f>J194*M194/L194</f>
        <v>#VALUE!</v>
      </c>
      <c r="P194" s="26" t="str">
        <f>IFERROR(IF('Raw Water'!U195="","",'Raw Water'!U195),"")</f>
        <v/>
      </c>
      <c r="Q194" s="26" t="str">
        <f>IFERROR(IF(STP!U195="","",STP!U195),"")</f>
        <v/>
      </c>
      <c r="R194" s="27" t="str">
        <f>IFERROR(IF(STP!V195="","",STP!V195),"")</f>
        <v/>
      </c>
      <c r="S194" s="28" t="str">
        <f t="shared" ref="S194:S257" si="25">IF(P194="","",P194)</f>
        <v/>
      </c>
      <c r="T194" s="29"/>
    </row>
    <row r="195" spans="1:20" ht="18" customHeight="1" x14ac:dyDescent="0.35">
      <c r="A195" s="68">
        <v>46215</v>
      </c>
      <c r="B195" s="21" t="str">
        <f>IFERROR(IF('LT Panel Feeder Readings'!E196="","",'LT Panel Feeder Readings'!E196),"")</f>
        <v/>
      </c>
      <c r="C195" s="21" t="str">
        <f>IFERROR(IF('LT Panel Feeder Readings'!W196="","",IF('LT Panel Feeder Readings'!W196="",0,'LT Panel Feeder Readings'!W196)+IF('LT Panel Feeder Readings'!Z196="",0,'LT Panel Feeder Readings'!Z196)),"")</f>
        <v/>
      </c>
      <c r="D195" s="21" t="str">
        <f>IFERROR(IF('LT Panel Feeder Readings'!BG196="","",IF('LT Panel Feeder Readings'!BG196="",0,'LT Panel Feeder Readings'!BG196)+IF('LT Panel Feeder Readings'!BJ196="",0,'LT Panel Feeder Readings'!BJ196)),"")</f>
        <v/>
      </c>
      <c r="E195" s="22" t="str">
        <f t="shared" si="24"/>
        <v/>
      </c>
      <c r="F195" s="23">
        <f>IFERROR(IF('Fuel Status'!E197="","",IF('Fuel Status'!E197="",0,'Fuel Status'!E197)+IF('Fuel Status'!J197="",0,'Fuel Status'!J197)+IF('Fuel Status'!O197="",0,'Fuel Status'!O197)),"")</f>
        <v>0</v>
      </c>
      <c r="G195" s="22" t="str">
        <f t="shared" ref="G195:G258" si="26">IF(B195="","",IF(MONTH(A195)&lt;&gt;MONTH(A194),B195,G194+B195))</f>
        <v/>
      </c>
      <c r="H195" s="22" t="str">
        <f t="shared" ref="H195:H258" si="27">IF(C195="","",IF(MONTH(A195)&lt;&gt;MONTH(A194),C195,H194+C195))</f>
        <v/>
      </c>
      <c r="I195" s="22" t="str">
        <f t="shared" ref="I195:I258" si="28">IF(D195="","",IF(MONTH(A195)&lt;&gt;MONTH(A194),D195,I194+D195))</f>
        <v/>
      </c>
      <c r="J195" s="22" t="str">
        <f t="shared" ref="J195:J258" si="29">IF(E195="","",IF(MONTH(A195)&lt;&gt;MONTH(A194),E195,J194+E195))</f>
        <v/>
      </c>
      <c r="K195" s="74">
        <f>(M195*'Site Information'!$B$9)/DAY(EOMONTH(A$3,0))</f>
        <v>30828.309677419358</v>
      </c>
      <c r="L195" s="24">
        <f t="shared" ref="L195:L258" si="30">IF(K195="","",IF(MONTH(A195)&lt;&gt;MONTH(A194),K195,L194+K195))</f>
        <v>369939.71612903237</v>
      </c>
      <c r="M195" s="25" cm="1">
        <f t="array" ref="M195">IF(A195="","",INDEX('Site Information'!$B$26:$B$37,MONTH(A195)))</f>
        <v>0.8</v>
      </c>
      <c r="N195" s="25" t="e">
        <f t="shared" si="23"/>
        <v>#VALUE!</v>
      </c>
      <c r="O195" s="25" t="e">
        <f>J195*M195/L195</f>
        <v>#VALUE!</v>
      </c>
      <c r="P195" s="26" t="str">
        <f>IFERROR(IF('Raw Water'!U196="","",'Raw Water'!U196),"")</f>
        <v/>
      </c>
      <c r="Q195" s="26" t="str">
        <f>IFERROR(IF(STP!U196="","",STP!U196),"")</f>
        <v/>
      </c>
      <c r="R195" s="27" t="str">
        <f>IFERROR(IF(STP!V196="","",STP!V196),"")</f>
        <v/>
      </c>
      <c r="S195" s="28" t="str">
        <f t="shared" si="25"/>
        <v/>
      </c>
      <c r="T195" s="29"/>
    </row>
    <row r="196" spans="1:20" ht="18" customHeight="1" x14ac:dyDescent="0.35">
      <c r="A196" s="68">
        <v>46216</v>
      </c>
      <c r="B196" s="21" t="str">
        <f>IFERROR(IF('LT Panel Feeder Readings'!E197="","",'LT Panel Feeder Readings'!E197),"")</f>
        <v/>
      </c>
      <c r="C196" s="21" t="str">
        <f>IFERROR(IF('LT Panel Feeder Readings'!W197="","",IF('LT Panel Feeder Readings'!W197="",0,'LT Panel Feeder Readings'!W197)+IF('LT Panel Feeder Readings'!Z197="",0,'LT Panel Feeder Readings'!Z197)),"")</f>
        <v/>
      </c>
      <c r="D196" s="21" t="str">
        <f>IFERROR(IF('LT Panel Feeder Readings'!BG197="","",IF('LT Panel Feeder Readings'!BG197="",0,'LT Panel Feeder Readings'!BG197)+IF('LT Panel Feeder Readings'!BJ197="",0,'LT Panel Feeder Readings'!BJ197)),"")</f>
        <v/>
      </c>
      <c r="E196" s="22" t="str">
        <f t="shared" si="24"/>
        <v/>
      </c>
      <c r="F196" s="23">
        <f>IFERROR(IF('Fuel Status'!E198="","",IF('Fuel Status'!E198="",0,'Fuel Status'!E198)+IF('Fuel Status'!J198="",0,'Fuel Status'!J198)+IF('Fuel Status'!O198="",0,'Fuel Status'!O198)),"")</f>
        <v>0</v>
      </c>
      <c r="G196" s="22" t="str">
        <f t="shared" si="26"/>
        <v/>
      </c>
      <c r="H196" s="22" t="str">
        <f t="shared" si="27"/>
        <v/>
      </c>
      <c r="I196" s="22" t="str">
        <f t="shared" si="28"/>
        <v/>
      </c>
      <c r="J196" s="22" t="str">
        <f t="shared" si="29"/>
        <v/>
      </c>
      <c r="K196" s="74">
        <f>(M196*'Site Information'!$B$9)/DAY(EOMONTH(A$3,0))</f>
        <v>30828.309677419358</v>
      </c>
      <c r="L196" s="24">
        <f t="shared" si="30"/>
        <v>400768.02580645174</v>
      </c>
      <c r="M196" s="25" cm="1">
        <f t="array" ref="M196">IF(A196="","",INDEX('Site Information'!$B$26:$B$37,MONTH(A196)))</f>
        <v>0.8</v>
      </c>
      <c r="N196" s="25" t="e">
        <f t="shared" ref="N196:N259" si="31">E196*M196/K196</f>
        <v>#VALUE!</v>
      </c>
      <c r="O196" s="25" t="e">
        <f>J196*M196/L196</f>
        <v>#VALUE!</v>
      </c>
      <c r="P196" s="26" t="str">
        <f>IFERROR(IF('Raw Water'!U197="","",'Raw Water'!U197),"")</f>
        <v/>
      </c>
      <c r="Q196" s="26" t="str">
        <f>IFERROR(IF(STP!U197="","",STP!U197),"")</f>
        <v/>
      </c>
      <c r="R196" s="27" t="str">
        <f>IFERROR(IF(STP!V197="","",STP!V197),"")</f>
        <v/>
      </c>
      <c r="S196" s="28" t="str">
        <f t="shared" si="25"/>
        <v/>
      </c>
      <c r="T196" s="29"/>
    </row>
    <row r="197" spans="1:20" ht="18" customHeight="1" x14ac:dyDescent="0.35">
      <c r="A197" s="68">
        <v>46217</v>
      </c>
      <c r="B197" s="21" t="str">
        <f>IFERROR(IF('LT Panel Feeder Readings'!E198="","",'LT Panel Feeder Readings'!E198),"")</f>
        <v/>
      </c>
      <c r="C197" s="21" t="str">
        <f>IFERROR(IF('LT Panel Feeder Readings'!W198="","",IF('LT Panel Feeder Readings'!W198="",0,'LT Panel Feeder Readings'!W198)+IF('LT Panel Feeder Readings'!Z198="",0,'LT Panel Feeder Readings'!Z198)),"")</f>
        <v/>
      </c>
      <c r="D197" s="21" t="str">
        <f>IFERROR(IF('LT Panel Feeder Readings'!BG198="","",IF('LT Panel Feeder Readings'!BG198="",0,'LT Panel Feeder Readings'!BG198)+IF('LT Panel Feeder Readings'!BJ198="",0,'LT Panel Feeder Readings'!BJ198)),"")</f>
        <v/>
      </c>
      <c r="E197" s="22" t="str">
        <f t="shared" si="24"/>
        <v/>
      </c>
      <c r="F197" s="23">
        <f>IFERROR(IF('Fuel Status'!E199="","",IF('Fuel Status'!E199="",0,'Fuel Status'!E199)+IF('Fuel Status'!J199="",0,'Fuel Status'!J199)+IF('Fuel Status'!O199="",0,'Fuel Status'!O199)),"")</f>
        <v>0</v>
      </c>
      <c r="G197" s="22" t="str">
        <f t="shared" si="26"/>
        <v/>
      </c>
      <c r="H197" s="22" t="str">
        <f t="shared" si="27"/>
        <v/>
      </c>
      <c r="I197" s="22" t="str">
        <f t="shared" si="28"/>
        <v/>
      </c>
      <c r="J197" s="22" t="str">
        <f t="shared" si="29"/>
        <v/>
      </c>
      <c r="K197" s="74">
        <f>(M197*'Site Information'!$B$9)/DAY(EOMONTH(A$3,0))</f>
        <v>30828.309677419358</v>
      </c>
      <c r="L197" s="24">
        <f t="shared" si="30"/>
        <v>431596.33548387111</v>
      </c>
      <c r="M197" s="25" cm="1">
        <f t="array" ref="M197">IF(A197="","",INDEX('Site Information'!$B$26:$B$37,MONTH(A197)))</f>
        <v>0.8</v>
      </c>
      <c r="N197" s="25" t="e">
        <f t="shared" si="31"/>
        <v>#VALUE!</v>
      </c>
      <c r="O197" s="25" t="e">
        <f>J197*M197/L197</f>
        <v>#VALUE!</v>
      </c>
      <c r="P197" s="26" t="str">
        <f>IFERROR(IF('Raw Water'!U198="","",'Raw Water'!U198),"")</f>
        <v/>
      </c>
      <c r="Q197" s="26" t="str">
        <f>IFERROR(IF(STP!U198="","",STP!U198),"")</f>
        <v/>
      </c>
      <c r="R197" s="27" t="str">
        <f>IFERROR(IF(STP!V198="","",STP!V198),"")</f>
        <v/>
      </c>
      <c r="S197" s="28" t="str">
        <f t="shared" si="25"/>
        <v/>
      </c>
      <c r="T197" s="29"/>
    </row>
    <row r="198" spans="1:20" ht="18" customHeight="1" x14ac:dyDescent="0.35">
      <c r="A198" s="68">
        <v>46218</v>
      </c>
      <c r="B198" s="21" t="str">
        <f>IFERROR(IF('LT Panel Feeder Readings'!E199="","",'LT Panel Feeder Readings'!E199),"")</f>
        <v/>
      </c>
      <c r="C198" s="21" t="str">
        <f>IFERROR(IF('LT Panel Feeder Readings'!W199="","",IF('LT Panel Feeder Readings'!W199="",0,'LT Panel Feeder Readings'!W199)+IF('LT Panel Feeder Readings'!Z199="",0,'LT Panel Feeder Readings'!Z199)),"")</f>
        <v/>
      </c>
      <c r="D198" s="21" t="str">
        <f>IFERROR(IF('LT Panel Feeder Readings'!BG199="","",IF('LT Panel Feeder Readings'!BG199="",0,'LT Panel Feeder Readings'!BG199)+IF('LT Panel Feeder Readings'!BJ199="",0,'LT Panel Feeder Readings'!BJ199)),"")</f>
        <v/>
      </c>
      <c r="E198" s="22" t="str">
        <f t="shared" si="24"/>
        <v/>
      </c>
      <c r="F198" s="23">
        <f>IFERROR(IF('Fuel Status'!E200="","",IF('Fuel Status'!E200="",0,'Fuel Status'!E200)+IF('Fuel Status'!J200="",0,'Fuel Status'!J200)+IF('Fuel Status'!O200="",0,'Fuel Status'!O200)),"")</f>
        <v>0</v>
      </c>
      <c r="G198" s="22" t="str">
        <f t="shared" si="26"/>
        <v/>
      </c>
      <c r="H198" s="22" t="str">
        <f t="shared" si="27"/>
        <v/>
      </c>
      <c r="I198" s="22" t="str">
        <f t="shared" si="28"/>
        <v/>
      </c>
      <c r="J198" s="22" t="str">
        <f t="shared" si="29"/>
        <v/>
      </c>
      <c r="K198" s="74">
        <f>(M198*'Site Information'!$B$9)/DAY(EOMONTH(A$3,0))</f>
        <v>30828.309677419358</v>
      </c>
      <c r="L198" s="24">
        <f t="shared" si="30"/>
        <v>462424.64516129048</v>
      </c>
      <c r="M198" s="25" cm="1">
        <f t="array" ref="M198">IF(A198="","",INDEX('Site Information'!$B$26:$B$37,MONTH(A198)))</f>
        <v>0.8</v>
      </c>
      <c r="N198" s="25" t="e">
        <f t="shared" si="31"/>
        <v>#VALUE!</v>
      </c>
      <c r="O198" s="25" t="e">
        <f>J198*M198/L198</f>
        <v>#VALUE!</v>
      </c>
      <c r="P198" s="26" t="str">
        <f>IFERROR(IF('Raw Water'!U199="","",'Raw Water'!U199),"")</f>
        <v/>
      </c>
      <c r="Q198" s="26" t="str">
        <f>IFERROR(IF(STP!U199="","",STP!U199),"")</f>
        <v/>
      </c>
      <c r="R198" s="27" t="str">
        <f>IFERROR(IF(STP!V199="","",STP!V199),"")</f>
        <v/>
      </c>
      <c r="S198" s="28" t="str">
        <f t="shared" si="25"/>
        <v/>
      </c>
      <c r="T198" s="29"/>
    </row>
    <row r="199" spans="1:20" ht="18" customHeight="1" x14ac:dyDescent="0.35">
      <c r="A199" s="68">
        <v>46219</v>
      </c>
      <c r="B199" s="21" t="str">
        <f>IFERROR(IF('LT Panel Feeder Readings'!E200="","",'LT Panel Feeder Readings'!E200),"")</f>
        <v/>
      </c>
      <c r="C199" s="21" t="str">
        <f>IFERROR(IF('LT Panel Feeder Readings'!W200="","",IF('LT Panel Feeder Readings'!W200="",0,'LT Panel Feeder Readings'!W200)+IF('LT Panel Feeder Readings'!Z200="",0,'LT Panel Feeder Readings'!Z200)),"")</f>
        <v/>
      </c>
      <c r="D199" s="21" t="str">
        <f>IFERROR(IF('LT Panel Feeder Readings'!BG200="","",IF('LT Panel Feeder Readings'!BG200="",0,'LT Panel Feeder Readings'!BG200)+IF('LT Panel Feeder Readings'!BJ200="",0,'LT Panel Feeder Readings'!BJ200)),"")</f>
        <v/>
      </c>
      <c r="E199" s="22" t="str">
        <f t="shared" si="24"/>
        <v/>
      </c>
      <c r="F199" s="23">
        <f>IFERROR(IF('Fuel Status'!E201="","",IF('Fuel Status'!E201="",0,'Fuel Status'!E201)+IF('Fuel Status'!J201="",0,'Fuel Status'!J201)+IF('Fuel Status'!O201="",0,'Fuel Status'!O201)),"")</f>
        <v>0</v>
      </c>
      <c r="G199" s="22" t="str">
        <f t="shared" si="26"/>
        <v/>
      </c>
      <c r="H199" s="22" t="str">
        <f t="shared" si="27"/>
        <v/>
      </c>
      <c r="I199" s="22" t="str">
        <f t="shared" si="28"/>
        <v/>
      </c>
      <c r="J199" s="22" t="str">
        <f t="shared" si="29"/>
        <v/>
      </c>
      <c r="K199" s="74">
        <f>(M199*'Site Information'!$B$9)/DAY(EOMONTH(A$3,0))</f>
        <v>30828.309677419358</v>
      </c>
      <c r="L199" s="24">
        <f t="shared" si="30"/>
        <v>493252.95483870985</v>
      </c>
      <c r="M199" s="25" cm="1">
        <f t="array" ref="M199">IF(A199="","",INDEX('Site Information'!$B$26:$B$37,MONTH(A199)))</f>
        <v>0.8</v>
      </c>
      <c r="N199" s="25" t="e">
        <f t="shared" si="31"/>
        <v>#VALUE!</v>
      </c>
      <c r="O199" s="25" t="e">
        <f>J199*M199/L199</f>
        <v>#VALUE!</v>
      </c>
      <c r="P199" s="26" t="str">
        <f>IFERROR(IF('Raw Water'!U200="","",'Raw Water'!U200),"")</f>
        <v/>
      </c>
      <c r="Q199" s="26" t="str">
        <f>IFERROR(IF(STP!U200="","",STP!U200),"")</f>
        <v/>
      </c>
      <c r="R199" s="27" t="str">
        <f>IFERROR(IF(STP!V200="","",STP!V200),"")</f>
        <v/>
      </c>
      <c r="S199" s="28" t="str">
        <f t="shared" si="25"/>
        <v/>
      </c>
      <c r="T199" s="29"/>
    </row>
    <row r="200" spans="1:20" ht="18" customHeight="1" x14ac:dyDescent="0.35">
      <c r="A200" s="68">
        <v>46220</v>
      </c>
      <c r="B200" s="21" t="str">
        <f>IFERROR(IF('LT Panel Feeder Readings'!E201="","",'LT Panel Feeder Readings'!E201),"")</f>
        <v/>
      </c>
      <c r="C200" s="21" t="str">
        <f>IFERROR(IF('LT Panel Feeder Readings'!W201="","",IF('LT Panel Feeder Readings'!W201="",0,'LT Panel Feeder Readings'!W201)+IF('LT Panel Feeder Readings'!Z201="",0,'LT Panel Feeder Readings'!Z201)),"")</f>
        <v/>
      </c>
      <c r="D200" s="21" t="str">
        <f>IFERROR(IF('LT Panel Feeder Readings'!BG201="","",IF('LT Panel Feeder Readings'!BG201="",0,'LT Panel Feeder Readings'!BG201)+IF('LT Panel Feeder Readings'!BJ201="",0,'LT Panel Feeder Readings'!BJ201)),"")</f>
        <v/>
      </c>
      <c r="E200" s="22" t="str">
        <f t="shared" si="24"/>
        <v/>
      </c>
      <c r="F200" s="23">
        <f>IFERROR(IF('Fuel Status'!E202="","",IF('Fuel Status'!E202="",0,'Fuel Status'!E202)+IF('Fuel Status'!J202="",0,'Fuel Status'!J202)+IF('Fuel Status'!O202="",0,'Fuel Status'!O202)),"")</f>
        <v>0</v>
      </c>
      <c r="G200" s="22" t="str">
        <f t="shared" si="26"/>
        <v/>
      </c>
      <c r="H200" s="22" t="str">
        <f t="shared" si="27"/>
        <v/>
      </c>
      <c r="I200" s="22" t="str">
        <f t="shared" si="28"/>
        <v/>
      </c>
      <c r="J200" s="22" t="str">
        <f t="shared" si="29"/>
        <v/>
      </c>
      <c r="K200" s="74">
        <f>(M200*'Site Information'!$B$9)/DAY(EOMONTH(A$3,0))</f>
        <v>30828.309677419358</v>
      </c>
      <c r="L200" s="24">
        <f t="shared" si="30"/>
        <v>524081.26451612922</v>
      </c>
      <c r="M200" s="25" cm="1">
        <f t="array" ref="M200">IF(A200="","",INDEX('Site Information'!$B$26:$B$37,MONTH(A200)))</f>
        <v>0.8</v>
      </c>
      <c r="N200" s="25" t="e">
        <f t="shared" si="31"/>
        <v>#VALUE!</v>
      </c>
      <c r="O200" s="25" t="e">
        <f>J200*M200/L200</f>
        <v>#VALUE!</v>
      </c>
      <c r="P200" s="26" t="str">
        <f>IFERROR(IF('Raw Water'!U201="","",'Raw Water'!U201),"")</f>
        <v/>
      </c>
      <c r="Q200" s="26" t="str">
        <f>IFERROR(IF(STP!U201="","",STP!U201),"")</f>
        <v/>
      </c>
      <c r="R200" s="27" t="str">
        <f>IFERROR(IF(STP!V201="","",STP!V201),"")</f>
        <v/>
      </c>
      <c r="S200" s="28" t="str">
        <f t="shared" si="25"/>
        <v/>
      </c>
      <c r="T200" s="29"/>
    </row>
    <row r="201" spans="1:20" ht="18" customHeight="1" x14ac:dyDescent="0.35">
      <c r="A201" s="68">
        <v>46221</v>
      </c>
      <c r="B201" s="21" t="str">
        <f>IFERROR(IF('LT Panel Feeder Readings'!E202="","",'LT Panel Feeder Readings'!E202),"")</f>
        <v/>
      </c>
      <c r="C201" s="21" t="str">
        <f>IFERROR(IF('LT Panel Feeder Readings'!W202="","",IF('LT Panel Feeder Readings'!W202="",0,'LT Panel Feeder Readings'!W202)+IF('LT Panel Feeder Readings'!Z202="",0,'LT Panel Feeder Readings'!Z202)),"")</f>
        <v/>
      </c>
      <c r="D201" s="21" t="str">
        <f>IFERROR(IF('LT Panel Feeder Readings'!BG202="","",IF('LT Panel Feeder Readings'!BG202="",0,'LT Panel Feeder Readings'!BG202)+IF('LT Panel Feeder Readings'!BJ202="",0,'LT Panel Feeder Readings'!BJ202)),"")</f>
        <v/>
      </c>
      <c r="E201" s="22" t="str">
        <f t="shared" si="24"/>
        <v/>
      </c>
      <c r="F201" s="23">
        <f>IFERROR(IF('Fuel Status'!E203="","",IF('Fuel Status'!E203="",0,'Fuel Status'!E203)+IF('Fuel Status'!J203="",0,'Fuel Status'!J203)+IF('Fuel Status'!O203="",0,'Fuel Status'!O203)),"")</f>
        <v>0</v>
      </c>
      <c r="G201" s="22" t="str">
        <f t="shared" si="26"/>
        <v/>
      </c>
      <c r="H201" s="22" t="str">
        <f t="shared" si="27"/>
        <v/>
      </c>
      <c r="I201" s="22" t="str">
        <f t="shared" si="28"/>
        <v/>
      </c>
      <c r="J201" s="22" t="str">
        <f t="shared" si="29"/>
        <v/>
      </c>
      <c r="K201" s="74">
        <f>(M201*'Site Information'!$B$9)/DAY(EOMONTH(A$3,0))</f>
        <v>30828.309677419358</v>
      </c>
      <c r="L201" s="24">
        <f t="shared" si="30"/>
        <v>554909.57419354853</v>
      </c>
      <c r="M201" s="25" cm="1">
        <f t="array" ref="M201">IF(A201="","",INDEX('Site Information'!$B$26:$B$37,MONTH(A201)))</f>
        <v>0.8</v>
      </c>
      <c r="N201" s="25" t="e">
        <f t="shared" si="31"/>
        <v>#VALUE!</v>
      </c>
      <c r="O201" s="25" t="e">
        <f>J201*M201/L201</f>
        <v>#VALUE!</v>
      </c>
      <c r="P201" s="26" t="str">
        <f>IFERROR(IF('Raw Water'!U202="","",'Raw Water'!U202),"")</f>
        <v/>
      </c>
      <c r="Q201" s="26" t="str">
        <f>IFERROR(IF(STP!U202="","",STP!U202),"")</f>
        <v/>
      </c>
      <c r="R201" s="27" t="str">
        <f>IFERROR(IF(STP!V202="","",STP!V202),"")</f>
        <v/>
      </c>
      <c r="S201" s="28" t="str">
        <f t="shared" si="25"/>
        <v/>
      </c>
      <c r="T201" s="29"/>
    </row>
    <row r="202" spans="1:20" ht="18" customHeight="1" x14ac:dyDescent="0.35">
      <c r="A202" s="68">
        <v>46222</v>
      </c>
      <c r="B202" s="21" t="str">
        <f>IFERROR(IF('LT Panel Feeder Readings'!E203="","",'LT Panel Feeder Readings'!E203),"")</f>
        <v/>
      </c>
      <c r="C202" s="21" t="str">
        <f>IFERROR(IF('LT Panel Feeder Readings'!W203="","",IF('LT Panel Feeder Readings'!W203="",0,'LT Panel Feeder Readings'!W203)+IF('LT Panel Feeder Readings'!Z203="",0,'LT Panel Feeder Readings'!Z203)),"")</f>
        <v/>
      </c>
      <c r="D202" s="21" t="str">
        <f>IFERROR(IF('LT Panel Feeder Readings'!BG203="","",IF('LT Panel Feeder Readings'!BG203="",0,'LT Panel Feeder Readings'!BG203)+IF('LT Panel Feeder Readings'!BJ203="",0,'LT Panel Feeder Readings'!BJ203)),"")</f>
        <v/>
      </c>
      <c r="E202" s="22" t="str">
        <f t="shared" si="24"/>
        <v/>
      </c>
      <c r="F202" s="23">
        <f>IFERROR(IF('Fuel Status'!E204="","",IF('Fuel Status'!E204="",0,'Fuel Status'!E204)+IF('Fuel Status'!J204="",0,'Fuel Status'!J204)+IF('Fuel Status'!O204="",0,'Fuel Status'!O204)),"")</f>
        <v>0</v>
      </c>
      <c r="G202" s="22" t="str">
        <f t="shared" si="26"/>
        <v/>
      </c>
      <c r="H202" s="22" t="str">
        <f t="shared" si="27"/>
        <v/>
      </c>
      <c r="I202" s="22" t="str">
        <f t="shared" si="28"/>
        <v/>
      </c>
      <c r="J202" s="22" t="str">
        <f t="shared" si="29"/>
        <v/>
      </c>
      <c r="K202" s="74">
        <f>(M202*'Site Information'!$B$9)/DAY(EOMONTH(A$3,0))</f>
        <v>30828.309677419358</v>
      </c>
      <c r="L202" s="24">
        <f t="shared" si="30"/>
        <v>585737.8838709679</v>
      </c>
      <c r="M202" s="25" cm="1">
        <f t="array" ref="M202">IF(A202="","",INDEX('Site Information'!$B$26:$B$37,MONTH(A202)))</f>
        <v>0.8</v>
      </c>
      <c r="N202" s="25" t="e">
        <f t="shared" si="31"/>
        <v>#VALUE!</v>
      </c>
      <c r="O202" s="25" t="e">
        <f>J202*M202/L202</f>
        <v>#VALUE!</v>
      </c>
      <c r="P202" s="26" t="str">
        <f>IFERROR(IF('Raw Water'!U203="","",'Raw Water'!U203),"")</f>
        <v/>
      </c>
      <c r="Q202" s="26" t="str">
        <f>IFERROR(IF(STP!U203="","",STP!U203),"")</f>
        <v/>
      </c>
      <c r="R202" s="27" t="str">
        <f>IFERROR(IF(STP!V203="","",STP!V203),"")</f>
        <v/>
      </c>
      <c r="S202" s="28" t="str">
        <f t="shared" si="25"/>
        <v/>
      </c>
      <c r="T202" s="29"/>
    </row>
    <row r="203" spans="1:20" ht="18" customHeight="1" x14ac:dyDescent="0.35">
      <c r="A203" s="68">
        <v>46223</v>
      </c>
      <c r="B203" s="21" t="str">
        <f>IFERROR(IF('LT Panel Feeder Readings'!E204="","",'LT Panel Feeder Readings'!E204),"")</f>
        <v/>
      </c>
      <c r="C203" s="21" t="str">
        <f>IFERROR(IF('LT Panel Feeder Readings'!W204="","",IF('LT Panel Feeder Readings'!W204="",0,'LT Panel Feeder Readings'!W204)+IF('LT Panel Feeder Readings'!Z204="",0,'LT Panel Feeder Readings'!Z204)),"")</f>
        <v/>
      </c>
      <c r="D203" s="21" t="str">
        <f>IFERROR(IF('LT Panel Feeder Readings'!BG204="","",IF('LT Panel Feeder Readings'!BG204="",0,'LT Panel Feeder Readings'!BG204)+IF('LT Panel Feeder Readings'!BJ204="",0,'LT Panel Feeder Readings'!BJ204)),"")</f>
        <v/>
      </c>
      <c r="E203" s="22" t="str">
        <f t="shared" si="24"/>
        <v/>
      </c>
      <c r="F203" s="23">
        <f>IFERROR(IF('Fuel Status'!E205="","",IF('Fuel Status'!E205="",0,'Fuel Status'!E205)+IF('Fuel Status'!J205="",0,'Fuel Status'!J205)+IF('Fuel Status'!O205="",0,'Fuel Status'!O205)),"")</f>
        <v>0</v>
      </c>
      <c r="G203" s="22" t="str">
        <f t="shared" si="26"/>
        <v/>
      </c>
      <c r="H203" s="22" t="str">
        <f t="shared" si="27"/>
        <v/>
      </c>
      <c r="I203" s="22" t="str">
        <f t="shared" si="28"/>
        <v/>
      </c>
      <c r="J203" s="22" t="str">
        <f t="shared" si="29"/>
        <v/>
      </c>
      <c r="K203" s="74">
        <f>(M203*'Site Information'!$B$9)/DAY(EOMONTH(A$3,0))</f>
        <v>30828.309677419358</v>
      </c>
      <c r="L203" s="24">
        <f t="shared" si="30"/>
        <v>616566.19354838727</v>
      </c>
      <c r="M203" s="25" cm="1">
        <f t="array" ref="M203">IF(A203="","",INDEX('Site Information'!$B$26:$B$37,MONTH(A203)))</f>
        <v>0.8</v>
      </c>
      <c r="N203" s="25" t="e">
        <f t="shared" si="31"/>
        <v>#VALUE!</v>
      </c>
      <c r="O203" s="25" t="e">
        <f>J203*M203/L203</f>
        <v>#VALUE!</v>
      </c>
      <c r="P203" s="26" t="str">
        <f>IFERROR(IF('Raw Water'!U204="","",'Raw Water'!U204),"")</f>
        <v/>
      </c>
      <c r="Q203" s="26" t="str">
        <f>IFERROR(IF(STP!U204="","",STP!U204),"")</f>
        <v/>
      </c>
      <c r="R203" s="27" t="str">
        <f>IFERROR(IF(STP!V204="","",STP!V204),"")</f>
        <v/>
      </c>
      <c r="S203" s="28" t="str">
        <f t="shared" si="25"/>
        <v/>
      </c>
      <c r="T203" s="29"/>
    </row>
    <row r="204" spans="1:20" ht="18" customHeight="1" x14ac:dyDescent="0.35">
      <c r="A204" s="68">
        <v>46224</v>
      </c>
      <c r="B204" s="21" t="str">
        <f>IFERROR(IF('LT Panel Feeder Readings'!E205="","",'LT Panel Feeder Readings'!E205),"")</f>
        <v/>
      </c>
      <c r="C204" s="21" t="str">
        <f>IFERROR(IF('LT Panel Feeder Readings'!W205="","",IF('LT Panel Feeder Readings'!W205="",0,'LT Panel Feeder Readings'!W205)+IF('LT Panel Feeder Readings'!Z205="",0,'LT Panel Feeder Readings'!Z205)),"")</f>
        <v/>
      </c>
      <c r="D204" s="21" t="str">
        <f>IFERROR(IF('LT Panel Feeder Readings'!BG205="","",IF('LT Panel Feeder Readings'!BG205="",0,'LT Panel Feeder Readings'!BG205)+IF('LT Panel Feeder Readings'!BJ205="",0,'LT Panel Feeder Readings'!BJ205)),"")</f>
        <v/>
      </c>
      <c r="E204" s="22" t="str">
        <f t="shared" si="24"/>
        <v/>
      </c>
      <c r="F204" s="23">
        <f>IFERROR(IF('Fuel Status'!E206="","",IF('Fuel Status'!E206="",0,'Fuel Status'!E206)+IF('Fuel Status'!J206="",0,'Fuel Status'!J206)+IF('Fuel Status'!O206="",0,'Fuel Status'!O206)),"")</f>
        <v>0</v>
      </c>
      <c r="G204" s="22" t="str">
        <f t="shared" si="26"/>
        <v/>
      </c>
      <c r="H204" s="22" t="str">
        <f t="shared" si="27"/>
        <v/>
      </c>
      <c r="I204" s="22" t="str">
        <f t="shared" si="28"/>
        <v/>
      </c>
      <c r="J204" s="22" t="str">
        <f t="shared" si="29"/>
        <v/>
      </c>
      <c r="K204" s="74">
        <f>(M204*'Site Information'!$B$9)/DAY(EOMONTH(A$3,0))</f>
        <v>30828.309677419358</v>
      </c>
      <c r="L204" s="24">
        <f t="shared" si="30"/>
        <v>647394.50322580663</v>
      </c>
      <c r="M204" s="25" cm="1">
        <f t="array" ref="M204">IF(A204="","",INDEX('Site Information'!$B$26:$B$37,MONTH(A204)))</f>
        <v>0.8</v>
      </c>
      <c r="N204" s="25" t="e">
        <f t="shared" si="31"/>
        <v>#VALUE!</v>
      </c>
      <c r="O204" s="25" t="e">
        <f>J204*M204/L204</f>
        <v>#VALUE!</v>
      </c>
      <c r="P204" s="26" t="str">
        <f>IFERROR(IF('Raw Water'!U205="","",'Raw Water'!U205),"")</f>
        <v/>
      </c>
      <c r="Q204" s="26" t="str">
        <f>IFERROR(IF(STP!U205="","",STP!U205),"")</f>
        <v/>
      </c>
      <c r="R204" s="27" t="str">
        <f>IFERROR(IF(STP!V205="","",STP!V205),"")</f>
        <v/>
      </c>
      <c r="S204" s="28" t="str">
        <f t="shared" si="25"/>
        <v/>
      </c>
      <c r="T204" s="29"/>
    </row>
    <row r="205" spans="1:20" ht="18" customHeight="1" x14ac:dyDescent="0.35">
      <c r="A205" s="68">
        <v>46225</v>
      </c>
      <c r="B205" s="21" t="str">
        <f>IFERROR(IF('LT Panel Feeder Readings'!E206="","",'LT Panel Feeder Readings'!E206),"")</f>
        <v/>
      </c>
      <c r="C205" s="21" t="str">
        <f>IFERROR(IF('LT Panel Feeder Readings'!W206="","",IF('LT Panel Feeder Readings'!W206="",0,'LT Panel Feeder Readings'!W206)+IF('LT Panel Feeder Readings'!Z206="",0,'LT Panel Feeder Readings'!Z206)),"")</f>
        <v/>
      </c>
      <c r="D205" s="21" t="str">
        <f>IFERROR(IF('LT Panel Feeder Readings'!BG206="","",IF('LT Panel Feeder Readings'!BG206="",0,'LT Panel Feeder Readings'!BG206)+IF('LT Panel Feeder Readings'!BJ206="",0,'LT Panel Feeder Readings'!BJ206)),"")</f>
        <v/>
      </c>
      <c r="E205" s="22" t="str">
        <f t="shared" si="24"/>
        <v/>
      </c>
      <c r="F205" s="23">
        <f>IFERROR(IF('Fuel Status'!E207="","",IF('Fuel Status'!E207="",0,'Fuel Status'!E207)+IF('Fuel Status'!J207="",0,'Fuel Status'!J207)+IF('Fuel Status'!O207="",0,'Fuel Status'!O207)),"")</f>
        <v>0</v>
      </c>
      <c r="G205" s="22" t="str">
        <f t="shared" si="26"/>
        <v/>
      </c>
      <c r="H205" s="22" t="str">
        <f t="shared" si="27"/>
        <v/>
      </c>
      <c r="I205" s="22" t="str">
        <f t="shared" si="28"/>
        <v/>
      </c>
      <c r="J205" s="22" t="str">
        <f t="shared" si="29"/>
        <v/>
      </c>
      <c r="K205" s="74">
        <f>(M205*'Site Information'!$B$9)/DAY(EOMONTH(A$3,0))</f>
        <v>30828.309677419358</v>
      </c>
      <c r="L205" s="24">
        <f t="shared" si="30"/>
        <v>678222.812903226</v>
      </c>
      <c r="M205" s="25" cm="1">
        <f t="array" ref="M205">IF(A205="","",INDEX('Site Information'!$B$26:$B$37,MONTH(A205)))</f>
        <v>0.8</v>
      </c>
      <c r="N205" s="25" t="e">
        <f t="shared" si="31"/>
        <v>#VALUE!</v>
      </c>
      <c r="O205" s="25" t="e">
        <f>J205*M205/L205</f>
        <v>#VALUE!</v>
      </c>
      <c r="P205" s="26" t="str">
        <f>IFERROR(IF('Raw Water'!U206="","",'Raw Water'!U206),"")</f>
        <v/>
      </c>
      <c r="Q205" s="26" t="str">
        <f>IFERROR(IF(STP!U206="","",STP!U206),"")</f>
        <v/>
      </c>
      <c r="R205" s="27" t="str">
        <f>IFERROR(IF(STP!V206="","",STP!V206),"")</f>
        <v/>
      </c>
      <c r="S205" s="28" t="str">
        <f t="shared" si="25"/>
        <v/>
      </c>
      <c r="T205" s="29"/>
    </row>
    <row r="206" spans="1:20" ht="18" customHeight="1" x14ac:dyDescent="0.35">
      <c r="A206" s="68">
        <v>46226</v>
      </c>
      <c r="B206" s="21" t="str">
        <f>IFERROR(IF('LT Panel Feeder Readings'!E207="","",'LT Panel Feeder Readings'!E207),"")</f>
        <v/>
      </c>
      <c r="C206" s="21" t="str">
        <f>IFERROR(IF('LT Panel Feeder Readings'!W207="","",IF('LT Panel Feeder Readings'!W207="",0,'LT Panel Feeder Readings'!W207)+IF('LT Panel Feeder Readings'!Z207="",0,'LT Panel Feeder Readings'!Z207)),"")</f>
        <v/>
      </c>
      <c r="D206" s="21" t="str">
        <f>IFERROR(IF('LT Panel Feeder Readings'!BG207="","",IF('LT Panel Feeder Readings'!BG207="",0,'LT Panel Feeder Readings'!BG207)+IF('LT Panel Feeder Readings'!BJ207="",0,'LT Panel Feeder Readings'!BJ207)),"")</f>
        <v/>
      </c>
      <c r="E206" s="22" t="str">
        <f t="shared" si="24"/>
        <v/>
      </c>
      <c r="F206" s="23">
        <f>IFERROR(IF('Fuel Status'!E208="","",IF('Fuel Status'!E208="",0,'Fuel Status'!E208)+IF('Fuel Status'!J208="",0,'Fuel Status'!J208)+IF('Fuel Status'!O208="",0,'Fuel Status'!O208)),"")</f>
        <v>0</v>
      </c>
      <c r="G206" s="22" t="str">
        <f t="shared" si="26"/>
        <v/>
      </c>
      <c r="H206" s="22" t="str">
        <f t="shared" si="27"/>
        <v/>
      </c>
      <c r="I206" s="22" t="str">
        <f t="shared" si="28"/>
        <v/>
      </c>
      <c r="J206" s="22" t="str">
        <f t="shared" si="29"/>
        <v/>
      </c>
      <c r="K206" s="74">
        <f>(M206*'Site Information'!$B$9)/DAY(EOMONTH(A$3,0))</f>
        <v>30828.309677419358</v>
      </c>
      <c r="L206" s="24">
        <f t="shared" si="30"/>
        <v>709051.12258064537</v>
      </c>
      <c r="M206" s="25" cm="1">
        <f t="array" ref="M206">IF(A206="","",INDEX('Site Information'!$B$26:$B$37,MONTH(A206)))</f>
        <v>0.8</v>
      </c>
      <c r="N206" s="25" t="e">
        <f t="shared" si="31"/>
        <v>#VALUE!</v>
      </c>
      <c r="O206" s="25" t="e">
        <f>J206*M206/L206</f>
        <v>#VALUE!</v>
      </c>
      <c r="P206" s="26" t="str">
        <f>IFERROR(IF('Raw Water'!U207="","",'Raw Water'!U207),"")</f>
        <v/>
      </c>
      <c r="Q206" s="26" t="str">
        <f>IFERROR(IF(STP!U207="","",STP!U207),"")</f>
        <v/>
      </c>
      <c r="R206" s="27" t="str">
        <f>IFERROR(IF(STP!V207="","",STP!V207),"")</f>
        <v/>
      </c>
      <c r="S206" s="28" t="str">
        <f t="shared" si="25"/>
        <v/>
      </c>
      <c r="T206" s="29"/>
    </row>
    <row r="207" spans="1:20" ht="18" customHeight="1" x14ac:dyDescent="0.35">
      <c r="A207" s="68">
        <v>46227</v>
      </c>
      <c r="B207" s="21" t="str">
        <f>IFERROR(IF('LT Panel Feeder Readings'!E208="","",'LT Panel Feeder Readings'!E208),"")</f>
        <v/>
      </c>
      <c r="C207" s="21" t="str">
        <f>IFERROR(IF('LT Panel Feeder Readings'!W208="","",IF('LT Panel Feeder Readings'!W208="",0,'LT Panel Feeder Readings'!W208)+IF('LT Panel Feeder Readings'!Z208="",0,'LT Panel Feeder Readings'!Z208)),"")</f>
        <v/>
      </c>
      <c r="D207" s="21" t="str">
        <f>IFERROR(IF('LT Panel Feeder Readings'!BG208="","",IF('LT Panel Feeder Readings'!BG208="",0,'LT Panel Feeder Readings'!BG208)+IF('LT Panel Feeder Readings'!BJ208="",0,'LT Panel Feeder Readings'!BJ208)),"")</f>
        <v/>
      </c>
      <c r="E207" s="22" t="str">
        <f t="shared" si="24"/>
        <v/>
      </c>
      <c r="F207" s="23">
        <f>IFERROR(IF('Fuel Status'!E209="","",IF('Fuel Status'!E209="",0,'Fuel Status'!E209)+IF('Fuel Status'!J209="",0,'Fuel Status'!J209)+IF('Fuel Status'!O209="",0,'Fuel Status'!O209)),"")</f>
        <v>0</v>
      </c>
      <c r="G207" s="22" t="str">
        <f t="shared" si="26"/>
        <v/>
      </c>
      <c r="H207" s="22" t="str">
        <f t="shared" si="27"/>
        <v/>
      </c>
      <c r="I207" s="22" t="str">
        <f t="shared" si="28"/>
        <v/>
      </c>
      <c r="J207" s="22" t="str">
        <f t="shared" si="29"/>
        <v/>
      </c>
      <c r="K207" s="74">
        <f>(M207*'Site Information'!$B$9)/DAY(EOMONTH(A$3,0))</f>
        <v>30828.309677419358</v>
      </c>
      <c r="L207" s="24">
        <f t="shared" si="30"/>
        <v>739879.43225806474</v>
      </c>
      <c r="M207" s="25" cm="1">
        <f t="array" ref="M207">IF(A207="","",INDEX('Site Information'!$B$26:$B$37,MONTH(A207)))</f>
        <v>0.8</v>
      </c>
      <c r="N207" s="25" t="e">
        <f t="shared" si="31"/>
        <v>#VALUE!</v>
      </c>
      <c r="O207" s="25" t="e">
        <f>J207*M207/L207</f>
        <v>#VALUE!</v>
      </c>
      <c r="P207" s="26" t="str">
        <f>IFERROR(IF('Raw Water'!U208="","",'Raw Water'!U208),"")</f>
        <v/>
      </c>
      <c r="Q207" s="26" t="str">
        <f>IFERROR(IF(STP!U208="","",STP!U208),"")</f>
        <v/>
      </c>
      <c r="R207" s="27" t="str">
        <f>IFERROR(IF(STP!V208="","",STP!V208),"")</f>
        <v/>
      </c>
      <c r="S207" s="28" t="str">
        <f t="shared" si="25"/>
        <v/>
      </c>
      <c r="T207" s="29"/>
    </row>
    <row r="208" spans="1:20" ht="18" customHeight="1" x14ac:dyDescent="0.35">
      <c r="A208" s="68">
        <v>46228</v>
      </c>
      <c r="B208" s="21" t="str">
        <f>IFERROR(IF('LT Panel Feeder Readings'!E209="","",'LT Panel Feeder Readings'!E209),"")</f>
        <v/>
      </c>
      <c r="C208" s="21" t="str">
        <f>IFERROR(IF('LT Panel Feeder Readings'!W209="","",IF('LT Panel Feeder Readings'!W209="",0,'LT Panel Feeder Readings'!W209)+IF('LT Panel Feeder Readings'!Z209="",0,'LT Panel Feeder Readings'!Z209)),"")</f>
        <v/>
      </c>
      <c r="D208" s="21" t="str">
        <f>IFERROR(IF('LT Panel Feeder Readings'!BG209="","",IF('LT Panel Feeder Readings'!BG209="",0,'LT Panel Feeder Readings'!BG209)+IF('LT Panel Feeder Readings'!BJ209="",0,'LT Panel Feeder Readings'!BJ209)),"")</f>
        <v/>
      </c>
      <c r="E208" s="22" t="str">
        <f t="shared" si="24"/>
        <v/>
      </c>
      <c r="F208" s="23">
        <f>IFERROR(IF('Fuel Status'!E210="","",IF('Fuel Status'!E210="",0,'Fuel Status'!E210)+IF('Fuel Status'!J210="",0,'Fuel Status'!J210)+IF('Fuel Status'!O210="",0,'Fuel Status'!O210)),"")</f>
        <v>0</v>
      </c>
      <c r="G208" s="22" t="str">
        <f t="shared" si="26"/>
        <v/>
      </c>
      <c r="H208" s="22" t="str">
        <f t="shared" si="27"/>
        <v/>
      </c>
      <c r="I208" s="22" t="str">
        <f t="shared" si="28"/>
        <v/>
      </c>
      <c r="J208" s="22" t="str">
        <f t="shared" si="29"/>
        <v/>
      </c>
      <c r="K208" s="74">
        <f>(M208*'Site Information'!$B$9)/DAY(EOMONTH(A$3,0))</f>
        <v>30828.309677419358</v>
      </c>
      <c r="L208" s="24">
        <f t="shared" si="30"/>
        <v>770707.74193548411</v>
      </c>
      <c r="M208" s="25" cm="1">
        <f t="array" ref="M208">IF(A208="","",INDEX('Site Information'!$B$26:$B$37,MONTH(A208)))</f>
        <v>0.8</v>
      </c>
      <c r="N208" s="25" t="e">
        <f t="shared" si="31"/>
        <v>#VALUE!</v>
      </c>
      <c r="O208" s="25" t="e">
        <f>J208*M208/L208</f>
        <v>#VALUE!</v>
      </c>
      <c r="P208" s="26" t="str">
        <f>IFERROR(IF('Raw Water'!U209="","",'Raw Water'!U209),"")</f>
        <v/>
      </c>
      <c r="Q208" s="26" t="str">
        <f>IFERROR(IF(STP!U209="","",STP!U209),"")</f>
        <v/>
      </c>
      <c r="R208" s="27" t="str">
        <f>IFERROR(IF(STP!V209="","",STP!V209),"")</f>
        <v/>
      </c>
      <c r="S208" s="28" t="str">
        <f t="shared" si="25"/>
        <v/>
      </c>
      <c r="T208" s="29"/>
    </row>
    <row r="209" spans="1:20" ht="18" customHeight="1" x14ac:dyDescent="0.35">
      <c r="A209" s="68">
        <v>46229</v>
      </c>
      <c r="B209" s="21" t="str">
        <f>IFERROR(IF('LT Panel Feeder Readings'!E210="","",'LT Panel Feeder Readings'!E210),"")</f>
        <v/>
      </c>
      <c r="C209" s="21" t="str">
        <f>IFERROR(IF('LT Panel Feeder Readings'!W210="","",IF('LT Panel Feeder Readings'!W210="",0,'LT Panel Feeder Readings'!W210)+IF('LT Panel Feeder Readings'!Z210="",0,'LT Panel Feeder Readings'!Z210)),"")</f>
        <v/>
      </c>
      <c r="D209" s="21" t="str">
        <f>IFERROR(IF('LT Panel Feeder Readings'!BG210="","",IF('LT Panel Feeder Readings'!BG210="",0,'LT Panel Feeder Readings'!BG210)+IF('LT Panel Feeder Readings'!BJ210="",0,'LT Panel Feeder Readings'!BJ210)),"")</f>
        <v/>
      </c>
      <c r="E209" s="22" t="str">
        <f t="shared" si="24"/>
        <v/>
      </c>
      <c r="F209" s="23">
        <f>IFERROR(IF('Fuel Status'!E211="","",IF('Fuel Status'!E211="",0,'Fuel Status'!E211)+IF('Fuel Status'!J211="",0,'Fuel Status'!J211)+IF('Fuel Status'!O211="",0,'Fuel Status'!O211)),"")</f>
        <v>0</v>
      </c>
      <c r="G209" s="22" t="str">
        <f t="shared" si="26"/>
        <v/>
      </c>
      <c r="H209" s="22" t="str">
        <f t="shared" si="27"/>
        <v/>
      </c>
      <c r="I209" s="22" t="str">
        <f t="shared" si="28"/>
        <v/>
      </c>
      <c r="J209" s="22" t="str">
        <f t="shared" si="29"/>
        <v/>
      </c>
      <c r="K209" s="74">
        <f>(M209*'Site Information'!$B$9)/DAY(EOMONTH(A$3,0))</f>
        <v>30828.309677419358</v>
      </c>
      <c r="L209" s="24">
        <f t="shared" si="30"/>
        <v>801536.05161290348</v>
      </c>
      <c r="M209" s="25" cm="1">
        <f t="array" ref="M209">IF(A209="","",INDEX('Site Information'!$B$26:$B$37,MONTH(A209)))</f>
        <v>0.8</v>
      </c>
      <c r="N209" s="25" t="e">
        <f t="shared" si="31"/>
        <v>#VALUE!</v>
      </c>
      <c r="O209" s="25" t="e">
        <f>J209*M209/L209</f>
        <v>#VALUE!</v>
      </c>
      <c r="P209" s="26" t="str">
        <f>IFERROR(IF('Raw Water'!U210="","",'Raw Water'!U210),"")</f>
        <v/>
      </c>
      <c r="Q209" s="26" t="str">
        <f>IFERROR(IF(STP!U210="","",STP!U210),"")</f>
        <v/>
      </c>
      <c r="R209" s="27" t="str">
        <f>IFERROR(IF(STP!V210="","",STP!V210),"")</f>
        <v/>
      </c>
      <c r="S209" s="28" t="str">
        <f t="shared" si="25"/>
        <v/>
      </c>
      <c r="T209" s="29"/>
    </row>
    <row r="210" spans="1:20" ht="18" customHeight="1" x14ac:dyDescent="0.35">
      <c r="A210" s="68">
        <v>46230</v>
      </c>
      <c r="B210" s="21" t="str">
        <f>IFERROR(IF('LT Panel Feeder Readings'!E211="","",'LT Panel Feeder Readings'!E211),"")</f>
        <v/>
      </c>
      <c r="C210" s="21" t="str">
        <f>IFERROR(IF('LT Panel Feeder Readings'!W211="","",IF('LT Panel Feeder Readings'!W211="",0,'LT Panel Feeder Readings'!W211)+IF('LT Panel Feeder Readings'!Z211="",0,'LT Panel Feeder Readings'!Z211)),"")</f>
        <v/>
      </c>
      <c r="D210" s="21" t="str">
        <f>IFERROR(IF('LT Panel Feeder Readings'!BG211="","",IF('LT Panel Feeder Readings'!BG211="",0,'LT Panel Feeder Readings'!BG211)+IF('LT Panel Feeder Readings'!BJ211="",0,'LT Panel Feeder Readings'!BJ211)),"")</f>
        <v/>
      </c>
      <c r="E210" s="22" t="str">
        <f t="shared" si="24"/>
        <v/>
      </c>
      <c r="F210" s="23">
        <f>IFERROR(IF('Fuel Status'!E212="","",IF('Fuel Status'!E212="",0,'Fuel Status'!E212)+IF('Fuel Status'!J212="",0,'Fuel Status'!J212)+IF('Fuel Status'!O212="",0,'Fuel Status'!O212)),"")</f>
        <v>0</v>
      </c>
      <c r="G210" s="22" t="str">
        <f t="shared" si="26"/>
        <v/>
      </c>
      <c r="H210" s="22" t="str">
        <f t="shared" si="27"/>
        <v/>
      </c>
      <c r="I210" s="22" t="str">
        <f t="shared" si="28"/>
        <v/>
      </c>
      <c r="J210" s="22" t="str">
        <f t="shared" si="29"/>
        <v/>
      </c>
      <c r="K210" s="74">
        <f>(M210*'Site Information'!$B$9)/DAY(EOMONTH(A$3,0))</f>
        <v>30828.309677419358</v>
      </c>
      <c r="L210" s="24">
        <f t="shared" si="30"/>
        <v>832364.36129032285</v>
      </c>
      <c r="M210" s="25" cm="1">
        <f t="array" ref="M210">IF(A210="","",INDEX('Site Information'!$B$26:$B$37,MONTH(A210)))</f>
        <v>0.8</v>
      </c>
      <c r="N210" s="25" t="e">
        <f t="shared" si="31"/>
        <v>#VALUE!</v>
      </c>
      <c r="O210" s="25" t="e">
        <f>J210*M210/L210</f>
        <v>#VALUE!</v>
      </c>
      <c r="P210" s="26" t="str">
        <f>IFERROR(IF('Raw Water'!U211="","",'Raw Water'!U211),"")</f>
        <v/>
      </c>
      <c r="Q210" s="26" t="str">
        <f>IFERROR(IF(STP!U211="","",STP!U211),"")</f>
        <v/>
      </c>
      <c r="R210" s="27" t="str">
        <f>IFERROR(IF(STP!V211="","",STP!V211),"")</f>
        <v/>
      </c>
      <c r="S210" s="28" t="str">
        <f t="shared" si="25"/>
        <v/>
      </c>
      <c r="T210" s="29"/>
    </row>
    <row r="211" spans="1:20" ht="18" customHeight="1" x14ac:dyDescent="0.35">
      <c r="A211" s="68">
        <v>46231</v>
      </c>
      <c r="B211" s="21" t="str">
        <f>IFERROR(IF('LT Panel Feeder Readings'!E212="","",'LT Panel Feeder Readings'!E212),"")</f>
        <v/>
      </c>
      <c r="C211" s="21" t="str">
        <f>IFERROR(IF('LT Panel Feeder Readings'!W212="","",IF('LT Panel Feeder Readings'!W212="",0,'LT Panel Feeder Readings'!W212)+IF('LT Panel Feeder Readings'!Z212="",0,'LT Panel Feeder Readings'!Z212)),"")</f>
        <v/>
      </c>
      <c r="D211" s="21" t="str">
        <f>IFERROR(IF('LT Panel Feeder Readings'!BG212="","",IF('LT Panel Feeder Readings'!BG212="",0,'LT Panel Feeder Readings'!BG212)+IF('LT Panel Feeder Readings'!BJ212="",0,'LT Panel Feeder Readings'!BJ212)),"")</f>
        <v/>
      </c>
      <c r="E211" s="22" t="str">
        <f t="shared" si="24"/>
        <v/>
      </c>
      <c r="F211" s="23">
        <f>IFERROR(IF('Fuel Status'!E213="","",IF('Fuel Status'!E213="",0,'Fuel Status'!E213)+IF('Fuel Status'!J213="",0,'Fuel Status'!J213)+IF('Fuel Status'!O213="",0,'Fuel Status'!O213)),"")</f>
        <v>0</v>
      </c>
      <c r="G211" s="22" t="str">
        <f t="shared" si="26"/>
        <v/>
      </c>
      <c r="H211" s="22" t="str">
        <f t="shared" si="27"/>
        <v/>
      </c>
      <c r="I211" s="22" t="str">
        <f t="shared" si="28"/>
        <v/>
      </c>
      <c r="J211" s="22" t="str">
        <f t="shared" si="29"/>
        <v/>
      </c>
      <c r="K211" s="74">
        <f>(M211*'Site Information'!$B$9)/DAY(EOMONTH(A$3,0))</f>
        <v>30828.309677419358</v>
      </c>
      <c r="L211" s="24">
        <f t="shared" si="30"/>
        <v>863192.67096774222</v>
      </c>
      <c r="M211" s="25" cm="1">
        <f t="array" ref="M211">IF(A211="","",INDEX('Site Information'!$B$26:$B$37,MONTH(A211)))</f>
        <v>0.8</v>
      </c>
      <c r="N211" s="25" t="e">
        <f t="shared" si="31"/>
        <v>#VALUE!</v>
      </c>
      <c r="O211" s="25" t="e">
        <f>J211*M211/L211</f>
        <v>#VALUE!</v>
      </c>
      <c r="P211" s="26" t="str">
        <f>IFERROR(IF('Raw Water'!U212="","",'Raw Water'!U212),"")</f>
        <v/>
      </c>
      <c r="Q211" s="26" t="str">
        <f>IFERROR(IF(STP!U212="","",STP!U212),"")</f>
        <v/>
      </c>
      <c r="R211" s="27" t="str">
        <f>IFERROR(IF(STP!V212="","",STP!V212),"")</f>
        <v/>
      </c>
      <c r="S211" s="28" t="str">
        <f t="shared" si="25"/>
        <v/>
      </c>
      <c r="T211" s="29"/>
    </row>
    <row r="212" spans="1:20" ht="18" customHeight="1" x14ac:dyDescent="0.35">
      <c r="A212" s="68">
        <v>46232</v>
      </c>
      <c r="B212" s="21" t="str">
        <f>IFERROR(IF('LT Panel Feeder Readings'!E213="","",'LT Panel Feeder Readings'!E213),"")</f>
        <v/>
      </c>
      <c r="C212" s="21" t="str">
        <f>IFERROR(IF('LT Panel Feeder Readings'!W213="","",IF('LT Panel Feeder Readings'!W213="",0,'LT Panel Feeder Readings'!W213)+IF('LT Panel Feeder Readings'!Z213="",0,'LT Panel Feeder Readings'!Z213)),"")</f>
        <v/>
      </c>
      <c r="D212" s="21" t="str">
        <f>IFERROR(IF('LT Panel Feeder Readings'!BG213="","",IF('LT Panel Feeder Readings'!BG213="",0,'LT Panel Feeder Readings'!BG213)+IF('LT Panel Feeder Readings'!BJ213="",0,'LT Panel Feeder Readings'!BJ213)),"")</f>
        <v/>
      </c>
      <c r="E212" s="22" t="str">
        <f t="shared" si="24"/>
        <v/>
      </c>
      <c r="F212" s="23">
        <f>IFERROR(IF('Fuel Status'!E214="","",IF('Fuel Status'!E214="",0,'Fuel Status'!E214)+IF('Fuel Status'!J214="",0,'Fuel Status'!J214)+IF('Fuel Status'!O214="",0,'Fuel Status'!O214)),"")</f>
        <v>0</v>
      </c>
      <c r="G212" s="22" t="str">
        <f t="shared" si="26"/>
        <v/>
      </c>
      <c r="H212" s="22" t="str">
        <f t="shared" si="27"/>
        <v/>
      </c>
      <c r="I212" s="22" t="str">
        <f t="shared" si="28"/>
        <v/>
      </c>
      <c r="J212" s="22" t="str">
        <f t="shared" si="29"/>
        <v/>
      </c>
      <c r="K212" s="74">
        <f>(M212*'Site Information'!$B$9)/DAY(EOMONTH(A$3,0))</f>
        <v>30828.309677419358</v>
      </c>
      <c r="L212" s="24">
        <f t="shared" si="30"/>
        <v>894020.98064516159</v>
      </c>
      <c r="M212" s="25" cm="1">
        <f t="array" ref="M212">IF(A212="","",INDEX('Site Information'!$B$26:$B$37,MONTH(A212)))</f>
        <v>0.8</v>
      </c>
      <c r="N212" s="25" t="e">
        <f t="shared" si="31"/>
        <v>#VALUE!</v>
      </c>
      <c r="O212" s="25" t="e">
        <f>J212*M212/L212</f>
        <v>#VALUE!</v>
      </c>
      <c r="P212" s="26" t="str">
        <f>IFERROR(IF('Raw Water'!U213="","",'Raw Water'!U213),"")</f>
        <v/>
      </c>
      <c r="Q212" s="26" t="str">
        <f>IFERROR(IF(STP!U213="","",STP!U213),"")</f>
        <v/>
      </c>
      <c r="R212" s="27" t="str">
        <f>IFERROR(IF(STP!V213="","",STP!V213),"")</f>
        <v/>
      </c>
      <c r="S212" s="28" t="str">
        <f t="shared" si="25"/>
        <v/>
      </c>
      <c r="T212" s="29"/>
    </row>
    <row r="213" spans="1:20" ht="18" customHeight="1" x14ac:dyDescent="0.35">
      <c r="A213" s="68">
        <v>46233</v>
      </c>
      <c r="B213" s="21" t="str">
        <f>IFERROR(IF('LT Panel Feeder Readings'!E214="","",'LT Panel Feeder Readings'!E214),"")</f>
        <v/>
      </c>
      <c r="C213" s="21" t="str">
        <f>IFERROR(IF('LT Panel Feeder Readings'!W214="","",IF('LT Panel Feeder Readings'!W214="",0,'LT Panel Feeder Readings'!W214)+IF('LT Panel Feeder Readings'!Z214="",0,'LT Panel Feeder Readings'!Z214)),"")</f>
        <v/>
      </c>
      <c r="D213" s="21" t="str">
        <f>IFERROR(IF('LT Panel Feeder Readings'!BG214="","",IF('LT Panel Feeder Readings'!BG214="",0,'LT Panel Feeder Readings'!BG214)+IF('LT Panel Feeder Readings'!BJ214="",0,'LT Panel Feeder Readings'!BJ214)),"")</f>
        <v/>
      </c>
      <c r="E213" s="22" t="str">
        <f t="shared" si="24"/>
        <v/>
      </c>
      <c r="F213" s="23">
        <f>IFERROR(IF('Fuel Status'!E215="","",IF('Fuel Status'!E215="",0,'Fuel Status'!E215)+IF('Fuel Status'!J215="",0,'Fuel Status'!J215)+IF('Fuel Status'!O215="",0,'Fuel Status'!O215)),"")</f>
        <v>0</v>
      </c>
      <c r="G213" s="22" t="str">
        <f t="shared" si="26"/>
        <v/>
      </c>
      <c r="H213" s="22" t="str">
        <f t="shared" si="27"/>
        <v/>
      </c>
      <c r="I213" s="22" t="str">
        <f t="shared" si="28"/>
        <v/>
      </c>
      <c r="J213" s="22" t="str">
        <f t="shared" si="29"/>
        <v/>
      </c>
      <c r="K213" s="74">
        <f>(M213*'Site Information'!$B$9)/DAY(EOMONTH(A$3,0))</f>
        <v>30828.309677419358</v>
      </c>
      <c r="L213" s="24">
        <f t="shared" si="30"/>
        <v>924849.29032258096</v>
      </c>
      <c r="M213" s="25" cm="1">
        <f t="array" ref="M213">IF(A213="","",INDEX('Site Information'!$B$26:$B$37,MONTH(A213)))</f>
        <v>0.8</v>
      </c>
      <c r="N213" s="25" t="e">
        <f t="shared" si="31"/>
        <v>#VALUE!</v>
      </c>
      <c r="O213" s="25" t="e">
        <f>J213*M213/L213</f>
        <v>#VALUE!</v>
      </c>
      <c r="P213" s="26" t="str">
        <f>IFERROR(IF('Raw Water'!U214="","",'Raw Water'!U214),"")</f>
        <v/>
      </c>
      <c r="Q213" s="26" t="str">
        <f>IFERROR(IF(STP!U214="","",STP!U214),"")</f>
        <v/>
      </c>
      <c r="R213" s="27" t="str">
        <f>IFERROR(IF(STP!V214="","",STP!V214),"")</f>
        <v/>
      </c>
      <c r="S213" s="28" t="str">
        <f t="shared" si="25"/>
        <v/>
      </c>
      <c r="T213" s="29"/>
    </row>
    <row r="214" spans="1:20" ht="18" customHeight="1" x14ac:dyDescent="0.35">
      <c r="A214" s="68">
        <v>46234</v>
      </c>
      <c r="B214" s="21" t="str">
        <f>IFERROR(IF('LT Panel Feeder Readings'!E215="","",'LT Panel Feeder Readings'!E215),"")</f>
        <v/>
      </c>
      <c r="C214" s="21" t="str">
        <f>IFERROR(IF('LT Panel Feeder Readings'!W215="","",IF('LT Panel Feeder Readings'!W215="",0,'LT Panel Feeder Readings'!W215)+IF('LT Panel Feeder Readings'!Z215="",0,'LT Panel Feeder Readings'!Z215)),"")</f>
        <v/>
      </c>
      <c r="D214" s="21" t="str">
        <f>IFERROR(IF('LT Panel Feeder Readings'!BG215="","",IF('LT Panel Feeder Readings'!BG215="",0,'LT Panel Feeder Readings'!BG215)+IF('LT Panel Feeder Readings'!BJ215="",0,'LT Panel Feeder Readings'!BJ215)),"")</f>
        <v/>
      </c>
      <c r="E214" s="22" t="str">
        <f t="shared" si="24"/>
        <v/>
      </c>
      <c r="F214" s="23">
        <f>IFERROR(IF('Fuel Status'!E216="","",IF('Fuel Status'!E216="",0,'Fuel Status'!E216)+IF('Fuel Status'!J216="",0,'Fuel Status'!J216)+IF('Fuel Status'!O216="",0,'Fuel Status'!O216)),"")</f>
        <v>0</v>
      </c>
      <c r="G214" s="22" t="str">
        <f t="shared" si="26"/>
        <v/>
      </c>
      <c r="H214" s="22" t="str">
        <f t="shared" si="27"/>
        <v/>
      </c>
      <c r="I214" s="22" t="str">
        <f t="shared" si="28"/>
        <v/>
      </c>
      <c r="J214" s="22" t="str">
        <f t="shared" si="29"/>
        <v/>
      </c>
      <c r="K214" s="74">
        <f>(M214*'Site Information'!$B$9)/DAY(EOMONTH(A$3,0))</f>
        <v>30828.309677419358</v>
      </c>
      <c r="L214" s="24">
        <f t="shared" si="30"/>
        <v>955677.60000000033</v>
      </c>
      <c r="M214" s="25" cm="1">
        <f t="array" ref="M214">IF(A214="","",INDEX('Site Information'!$B$26:$B$37,MONTH(A214)))</f>
        <v>0.8</v>
      </c>
      <c r="N214" s="25" t="e">
        <f t="shared" si="31"/>
        <v>#VALUE!</v>
      </c>
      <c r="O214" s="25" t="e">
        <f>J214*M214/L214</f>
        <v>#VALUE!</v>
      </c>
      <c r="P214" s="26" t="str">
        <f>IFERROR(IF('Raw Water'!U215="","",'Raw Water'!U215),"")</f>
        <v/>
      </c>
      <c r="Q214" s="26" t="str">
        <f>IFERROR(IF(STP!U215="","",STP!U215),"")</f>
        <v/>
      </c>
      <c r="R214" s="27" t="str">
        <f>IFERROR(IF(STP!V215="","",STP!V215),"")</f>
        <v/>
      </c>
      <c r="S214" s="28" t="str">
        <f t="shared" si="25"/>
        <v/>
      </c>
      <c r="T214" s="29"/>
    </row>
    <row r="215" spans="1:20" ht="18" customHeight="1" x14ac:dyDescent="0.35">
      <c r="A215" s="68">
        <v>46235</v>
      </c>
      <c r="B215" s="21" t="str">
        <f>IFERROR(IF('LT Panel Feeder Readings'!E216="","",'LT Panel Feeder Readings'!E216),"")</f>
        <v/>
      </c>
      <c r="C215" s="21" t="str">
        <f>IFERROR(IF('LT Panel Feeder Readings'!W216="","",IF('LT Panel Feeder Readings'!W216="",0,'LT Panel Feeder Readings'!W216)+IF('LT Panel Feeder Readings'!Z216="",0,'LT Panel Feeder Readings'!Z216)),"")</f>
        <v/>
      </c>
      <c r="D215" s="21" t="str">
        <f>IFERROR(IF('LT Panel Feeder Readings'!BG216="","",IF('LT Panel Feeder Readings'!BG216="",0,'LT Panel Feeder Readings'!BG216)+IF('LT Panel Feeder Readings'!BJ216="",0,'LT Panel Feeder Readings'!BJ216)),"")</f>
        <v/>
      </c>
      <c r="E215" s="22" t="str">
        <f t="shared" si="24"/>
        <v/>
      </c>
      <c r="F215" s="23">
        <f>IFERROR(IF('Fuel Status'!E217="","",IF('Fuel Status'!E217="",0,'Fuel Status'!E217)+IF('Fuel Status'!J217="",0,'Fuel Status'!J217)+IF('Fuel Status'!O217="",0,'Fuel Status'!O217)),"")</f>
        <v>0</v>
      </c>
      <c r="G215" s="22" t="str">
        <f t="shared" si="26"/>
        <v/>
      </c>
      <c r="H215" s="22" t="str">
        <f t="shared" si="27"/>
        <v/>
      </c>
      <c r="I215" s="22" t="str">
        <f t="shared" si="28"/>
        <v/>
      </c>
      <c r="J215" s="22" t="str">
        <f t="shared" si="29"/>
        <v/>
      </c>
      <c r="K215" s="74">
        <f>(M215*'Site Information'!$B$9)/DAY(EOMONTH(A$3,0))</f>
        <v>32369.725161290324</v>
      </c>
      <c r="L215" s="24">
        <f t="shared" si="30"/>
        <v>32369.725161290324</v>
      </c>
      <c r="M215" s="25" cm="1">
        <f t="array" ref="M215">IF(A215="","",INDEX('Site Information'!$B$26:$B$37,MONTH(A215)))</f>
        <v>0.84</v>
      </c>
      <c r="N215" s="25" t="e">
        <f t="shared" si="31"/>
        <v>#VALUE!</v>
      </c>
      <c r="O215" s="25" t="e">
        <f>J215*M215/L215</f>
        <v>#VALUE!</v>
      </c>
      <c r="P215" s="26" t="str">
        <f>IFERROR(IF('Raw Water'!U216="","",'Raw Water'!U216),"")</f>
        <v/>
      </c>
      <c r="Q215" s="26" t="str">
        <f>IFERROR(IF(STP!U216="","",STP!U216),"")</f>
        <v/>
      </c>
      <c r="R215" s="27" t="str">
        <f>IFERROR(IF(STP!V216="","",STP!V216),"")</f>
        <v/>
      </c>
      <c r="S215" s="28" t="str">
        <f t="shared" si="25"/>
        <v/>
      </c>
      <c r="T215" s="29"/>
    </row>
    <row r="216" spans="1:20" ht="18" customHeight="1" x14ac:dyDescent="0.35">
      <c r="A216" s="68">
        <v>46236</v>
      </c>
      <c r="B216" s="21" t="str">
        <f>IFERROR(IF('LT Panel Feeder Readings'!E217="","",'LT Panel Feeder Readings'!E217),"")</f>
        <v/>
      </c>
      <c r="C216" s="21" t="str">
        <f>IFERROR(IF('LT Panel Feeder Readings'!W217="","",IF('LT Panel Feeder Readings'!W217="",0,'LT Panel Feeder Readings'!W217)+IF('LT Panel Feeder Readings'!Z217="",0,'LT Panel Feeder Readings'!Z217)),"")</f>
        <v/>
      </c>
      <c r="D216" s="21" t="str">
        <f>IFERROR(IF('LT Panel Feeder Readings'!BG217="","",IF('LT Panel Feeder Readings'!BG217="",0,'LT Panel Feeder Readings'!BG217)+IF('LT Panel Feeder Readings'!BJ217="",0,'LT Panel Feeder Readings'!BJ217)),"")</f>
        <v/>
      </c>
      <c r="E216" s="22" t="str">
        <f t="shared" si="24"/>
        <v/>
      </c>
      <c r="F216" s="23">
        <f>IFERROR(IF('Fuel Status'!E218="","",IF('Fuel Status'!E218="",0,'Fuel Status'!E218)+IF('Fuel Status'!J218="",0,'Fuel Status'!J218)+IF('Fuel Status'!O218="",0,'Fuel Status'!O218)),"")</f>
        <v>0</v>
      </c>
      <c r="G216" s="22" t="str">
        <f t="shared" si="26"/>
        <v/>
      </c>
      <c r="H216" s="22" t="str">
        <f t="shared" si="27"/>
        <v/>
      </c>
      <c r="I216" s="22" t="str">
        <f t="shared" si="28"/>
        <v/>
      </c>
      <c r="J216" s="22" t="str">
        <f t="shared" si="29"/>
        <v/>
      </c>
      <c r="K216" s="74">
        <f>(M216*'Site Information'!$B$9)/DAY(EOMONTH(A$3,0))</f>
        <v>32369.725161290324</v>
      </c>
      <c r="L216" s="24">
        <f t="shared" si="30"/>
        <v>64739.450322580647</v>
      </c>
      <c r="M216" s="25" cm="1">
        <f t="array" ref="M216">IF(A216="","",INDEX('Site Information'!$B$26:$B$37,MONTH(A216)))</f>
        <v>0.84</v>
      </c>
      <c r="N216" s="25" t="e">
        <f t="shared" si="31"/>
        <v>#VALUE!</v>
      </c>
      <c r="O216" s="25" t="e">
        <f>J216*M216/L216</f>
        <v>#VALUE!</v>
      </c>
      <c r="P216" s="26" t="str">
        <f>IFERROR(IF('Raw Water'!U217="","",'Raw Water'!U217),"")</f>
        <v/>
      </c>
      <c r="Q216" s="26" t="str">
        <f>IFERROR(IF(STP!U217="","",STP!U217),"")</f>
        <v/>
      </c>
      <c r="R216" s="27" t="str">
        <f>IFERROR(IF(STP!V217="","",STP!V217),"")</f>
        <v/>
      </c>
      <c r="S216" s="28" t="str">
        <f t="shared" si="25"/>
        <v/>
      </c>
      <c r="T216" s="29"/>
    </row>
    <row r="217" spans="1:20" ht="18" customHeight="1" x14ac:dyDescent="0.35">
      <c r="A217" s="68">
        <v>46237</v>
      </c>
      <c r="B217" s="21" t="str">
        <f>IFERROR(IF('LT Panel Feeder Readings'!E218="","",'LT Panel Feeder Readings'!E218),"")</f>
        <v/>
      </c>
      <c r="C217" s="21" t="str">
        <f>IFERROR(IF('LT Panel Feeder Readings'!W218="","",IF('LT Panel Feeder Readings'!W218="",0,'LT Panel Feeder Readings'!W218)+IF('LT Panel Feeder Readings'!Z218="",0,'LT Panel Feeder Readings'!Z218)),"")</f>
        <v/>
      </c>
      <c r="D217" s="21" t="str">
        <f>IFERROR(IF('LT Panel Feeder Readings'!BG218="","",IF('LT Panel Feeder Readings'!BG218="",0,'LT Panel Feeder Readings'!BG218)+IF('LT Panel Feeder Readings'!BJ218="",0,'LT Panel Feeder Readings'!BJ218)),"")</f>
        <v/>
      </c>
      <c r="E217" s="22" t="str">
        <f t="shared" si="24"/>
        <v/>
      </c>
      <c r="F217" s="23">
        <f>IFERROR(IF('Fuel Status'!E219="","",IF('Fuel Status'!E219="",0,'Fuel Status'!E219)+IF('Fuel Status'!J219="",0,'Fuel Status'!J219)+IF('Fuel Status'!O219="",0,'Fuel Status'!O219)),"")</f>
        <v>0</v>
      </c>
      <c r="G217" s="22" t="str">
        <f t="shared" si="26"/>
        <v/>
      </c>
      <c r="H217" s="22" t="str">
        <f t="shared" si="27"/>
        <v/>
      </c>
      <c r="I217" s="22" t="str">
        <f t="shared" si="28"/>
        <v/>
      </c>
      <c r="J217" s="22" t="str">
        <f t="shared" si="29"/>
        <v/>
      </c>
      <c r="K217" s="74">
        <f>(M217*'Site Information'!$B$9)/DAY(EOMONTH(A$3,0))</f>
        <v>32369.725161290324</v>
      </c>
      <c r="L217" s="24">
        <f t="shared" si="30"/>
        <v>97109.175483870975</v>
      </c>
      <c r="M217" s="25" cm="1">
        <f t="array" ref="M217">IF(A217="","",INDEX('Site Information'!$B$26:$B$37,MONTH(A217)))</f>
        <v>0.84</v>
      </c>
      <c r="N217" s="25" t="e">
        <f t="shared" si="31"/>
        <v>#VALUE!</v>
      </c>
      <c r="O217" s="25" t="e">
        <f>J217*M217/L217</f>
        <v>#VALUE!</v>
      </c>
      <c r="P217" s="26" t="str">
        <f>IFERROR(IF('Raw Water'!U218="","",'Raw Water'!U218),"")</f>
        <v/>
      </c>
      <c r="Q217" s="26" t="str">
        <f>IFERROR(IF(STP!U218="","",STP!U218),"")</f>
        <v/>
      </c>
      <c r="R217" s="27" t="str">
        <f>IFERROR(IF(STP!V218="","",STP!V218),"")</f>
        <v/>
      </c>
      <c r="S217" s="28" t="str">
        <f t="shared" si="25"/>
        <v/>
      </c>
      <c r="T217" s="29"/>
    </row>
    <row r="218" spans="1:20" ht="18" customHeight="1" x14ac:dyDescent="0.35">
      <c r="A218" s="68">
        <v>46238</v>
      </c>
      <c r="B218" s="21" t="str">
        <f>IFERROR(IF('LT Panel Feeder Readings'!E219="","",'LT Panel Feeder Readings'!E219),"")</f>
        <v/>
      </c>
      <c r="C218" s="21" t="str">
        <f>IFERROR(IF('LT Panel Feeder Readings'!W219="","",IF('LT Panel Feeder Readings'!W219="",0,'LT Panel Feeder Readings'!W219)+IF('LT Panel Feeder Readings'!Z219="",0,'LT Panel Feeder Readings'!Z219)),"")</f>
        <v/>
      </c>
      <c r="D218" s="21" t="str">
        <f>IFERROR(IF('LT Panel Feeder Readings'!BG219="","",IF('LT Panel Feeder Readings'!BG219="",0,'LT Panel Feeder Readings'!BG219)+IF('LT Panel Feeder Readings'!BJ219="",0,'LT Panel Feeder Readings'!BJ219)),"")</f>
        <v/>
      </c>
      <c r="E218" s="22" t="str">
        <f t="shared" si="24"/>
        <v/>
      </c>
      <c r="F218" s="23">
        <f>IFERROR(IF('Fuel Status'!E220="","",IF('Fuel Status'!E220="",0,'Fuel Status'!E220)+IF('Fuel Status'!J220="",0,'Fuel Status'!J220)+IF('Fuel Status'!O220="",0,'Fuel Status'!O220)),"")</f>
        <v>0</v>
      </c>
      <c r="G218" s="22" t="str">
        <f t="shared" si="26"/>
        <v/>
      </c>
      <c r="H218" s="22" t="str">
        <f t="shared" si="27"/>
        <v/>
      </c>
      <c r="I218" s="22" t="str">
        <f t="shared" si="28"/>
        <v/>
      </c>
      <c r="J218" s="22" t="str">
        <f t="shared" si="29"/>
        <v/>
      </c>
      <c r="K218" s="74">
        <f>(M218*'Site Information'!$B$9)/DAY(EOMONTH(A$3,0))</f>
        <v>32369.725161290324</v>
      </c>
      <c r="L218" s="24">
        <f t="shared" si="30"/>
        <v>129478.90064516129</v>
      </c>
      <c r="M218" s="25" cm="1">
        <f t="array" ref="M218">IF(A218="","",INDEX('Site Information'!$B$26:$B$37,MONTH(A218)))</f>
        <v>0.84</v>
      </c>
      <c r="N218" s="25" t="e">
        <f t="shared" si="31"/>
        <v>#VALUE!</v>
      </c>
      <c r="O218" s="25" t="e">
        <f>J218*M218/L218</f>
        <v>#VALUE!</v>
      </c>
      <c r="P218" s="26" t="str">
        <f>IFERROR(IF('Raw Water'!U219="","",'Raw Water'!U219),"")</f>
        <v/>
      </c>
      <c r="Q218" s="26" t="str">
        <f>IFERROR(IF(STP!U219="","",STP!U219),"")</f>
        <v/>
      </c>
      <c r="R218" s="27" t="str">
        <f>IFERROR(IF(STP!V219="","",STP!V219),"")</f>
        <v/>
      </c>
      <c r="S218" s="28" t="str">
        <f t="shared" si="25"/>
        <v/>
      </c>
      <c r="T218" s="29"/>
    </row>
    <row r="219" spans="1:20" ht="18" customHeight="1" x14ac:dyDescent="0.35">
      <c r="A219" s="68">
        <v>46239</v>
      </c>
      <c r="B219" s="21" t="str">
        <f>IFERROR(IF('LT Panel Feeder Readings'!E220="","",'LT Panel Feeder Readings'!E220),"")</f>
        <v/>
      </c>
      <c r="C219" s="21" t="str">
        <f>IFERROR(IF('LT Panel Feeder Readings'!W220="","",IF('LT Panel Feeder Readings'!W220="",0,'LT Panel Feeder Readings'!W220)+IF('LT Panel Feeder Readings'!Z220="",0,'LT Panel Feeder Readings'!Z220)),"")</f>
        <v/>
      </c>
      <c r="D219" s="21" t="str">
        <f>IFERROR(IF('LT Panel Feeder Readings'!BG220="","",IF('LT Panel Feeder Readings'!BG220="",0,'LT Panel Feeder Readings'!BG220)+IF('LT Panel Feeder Readings'!BJ220="",0,'LT Panel Feeder Readings'!BJ220)),"")</f>
        <v/>
      </c>
      <c r="E219" s="22" t="str">
        <f t="shared" si="24"/>
        <v/>
      </c>
      <c r="F219" s="23">
        <f>IFERROR(IF('Fuel Status'!E221="","",IF('Fuel Status'!E221="",0,'Fuel Status'!E221)+IF('Fuel Status'!J221="",0,'Fuel Status'!J221)+IF('Fuel Status'!O221="",0,'Fuel Status'!O221)),"")</f>
        <v>0</v>
      </c>
      <c r="G219" s="22" t="str">
        <f t="shared" si="26"/>
        <v/>
      </c>
      <c r="H219" s="22" t="str">
        <f t="shared" si="27"/>
        <v/>
      </c>
      <c r="I219" s="22" t="str">
        <f t="shared" si="28"/>
        <v/>
      </c>
      <c r="J219" s="22" t="str">
        <f t="shared" si="29"/>
        <v/>
      </c>
      <c r="K219" s="74">
        <f>(M219*'Site Information'!$B$9)/DAY(EOMONTH(A$3,0))</f>
        <v>32369.725161290324</v>
      </c>
      <c r="L219" s="24">
        <f t="shared" si="30"/>
        <v>161848.62580645163</v>
      </c>
      <c r="M219" s="25" cm="1">
        <f t="array" ref="M219">IF(A219="","",INDEX('Site Information'!$B$26:$B$37,MONTH(A219)))</f>
        <v>0.84</v>
      </c>
      <c r="N219" s="25" t="e">
        <f t="shared" si="31"/>
        <v>#VALUE!</v>
      </c>
      <c r="O219" s="25" t="e">
        <f>J219*M219/L219</f>
        <v>#VALUE!</v>
      </c>
      <c r="P219" s="26" t="str">
        <f>IFERROR(IF('Raw Water'!U220="","",'Raw Water'!U220),"")</f>
        <v/>
      </c>
      <c r="Q219" s="26" t="str">
        <f>IFERROR(IF(STP!U220="","",STP!U220),"")</f>
        <v/>
      </c>
      <c r="R219" s="27" t="str">
        <f>IFERROR(IF(STP!V220="","",STP!V220),"")</f>
        <v/>
      </c>
      <c r="S219" s="28" t="str">
        <f t="shared" si="25"/>
        <v/>
      </c>
      <c r="T219" s="29"/>
    </row>
    <row r="220" spans="1:20" ht="18" customHeight="1" x14ac:dyDescent="0.35">
      <c r="A220" s="68">
        <v>46240</v>
      </c>
      <c r="B220" s="21" t="str">
        <f>IFERROR(IF('LT Panel Feeder Readings'!E221="","",'LT Panel Feeder Readings'!E221),"")</f>
        <v/>
      </c>
      <c r="C220" s="21" t="str">
        <f>IFERROR(IF('LT Panel Feeder Readings'!W221="","",IF('LT Panel Feeder Readings'!W221="",0,'LT Panel Feeder Readings'!W221)+IF('LT Panel Feeder Readings'!Z221="",0,'LT Panel Feeder Readings'!Z221)),"")</f>
        <v/>
      </c>
      <c r="D220" s="21" t="str">
        <f>IFERROR(IF('LT Panel Feeder Readings'!BG221="","",IF('LT Panel Feeder Readings'!BG221="",0,'LT Panel Feeder Readings'!BG221)+IF('LT Panel Feeder Readings'!BJ221="",0,'LT Panel Feeder Readings'!BJ221)),"")</f>
        <v/>
      </c>
      <c r="E220" s="22" t="str">
        <f t="shared" si="24"/>
        <v/>
      </c>
      <c r="F220" s="23">
        <f>IFERROR(IF('Fuel Status'!E222="","",IF('Fuel Status'!E222="",0,'Fuel Status'!E222)+IF('Fuel Status'!J222="",0,'Fuel Status'!J222)+IF('Fuel Status'!O222="",0,'Fuel Status'!O222)),"")</f>
        <v>0</v>
      </c>
      <c r="G220" s="22" t="str">
        <f t="shared" si="26"/>
        <v/>
      </c>
      <c r="H220" s="22" t="str">
        <f t="shared" si="27"/>
        <v/>
      </c>
      <c r="I220" s="22" t="str">
        <f t="shared" si="28"/>
        <v/>
      </c>
      <c r="J220" s="22" t="str">
        <f t="shared" si="29"/>
        <v/>
      </c>
      <c r="K220" s="74">
        <f>(M220*'Site Information'!$B$9)/DAY(EOMONTH(A$3,0))</f>
        <v>32369.725161290324</v>
      </c>
      <c r="L220" s="24">
        <f t="shared" si="30"/>
        <v>194218.35096774195</v>
      </c>
      <c r="M220" s="25" cm="1">
        <f t="array" ref="M220">IF(A220="","",INDEX('Site Information'!$B$26:$B$37,MONTH(A220)))</f>
        <v>0.84</v>
      </c>
      <c r="N220" s="25" t="e">
        <f t="shared" si="31"/>
        <v>#VALUE!</v>
      </c>
      <c r="O220" s="25" t="e">
        <f>J220*M220/L220</f>
        <v>#VALUE!</v>
      </c>
      <c r="P220" s="26" t="str">
        <f>IFERROR(IF('Raw Water'!U221="","",'Raw Water'!U221),"")</f>
        <v/>
      </c>
      <c r="Q220" s="26" t="str">
        <f>IFERROR(IF(STP!U221="","",STP!U221),"")</f>
        <v/>
      </c>
      <c r="R220" s="27" t="str">
        <f>IFERROR(IF(STP!V221="","",STP!V221),"")</f>
        <v/>
      </c>
      <c r="S220" s="28" t="str">
        <f t="shared" si="25"/>
        <v/>
      </c>
      <c r="T220" s="29"/>
    </row>
    <row r="221" spans="1:20" ht="18" customHeight="1" x14ac:dyDescent="0.35">
      <c r="A221" s="68">
        <v>46241</v>
      </c>
      <c r="B221" s="21" t="str">
        <f>IFERROR(IF('LT Panel Feeder Readings'!E222="","",'LT Panel Feeder Readings'!E222),"")</f>
        <v/>
      </c>
      <c r="C221" s="21" t="str">
        <f>IFERROR(IF('LT Panel Feeder Readings'!W222="","",IF('LT Panel Feeder Readings'!W222="",0,'LT Panel Feeder Readings'!W222)+IF('LT Panel Feeder Readings'!Z222="",0,'LT Panel Feeder Readings'!Z222)),"")</f>
        <v/>
      </c>
      <c r="D221" s="21" t="str">
        <f>IFERROR(IF('LT Panel Feeder Readings'!BG222="","",IF('LT Panel Feeder Readings'!BG222="",0,'LT Panel Feeder Readings'!BG222)+IF('LT Panel Feeder Readings'!BJ222="",0,'LT Panel Feeder Readings'!BJ222)),"")</f>
        <v/>
      </c>
      <c r="E221" s="22" t="str">
        <f t="shared" si="24"/>
        <v/>
      </c>
      <c r="F221" s="23">
        <f>IFERROR(IF('Fuel Status'!E223="","",IF('Fuel Status'!E223="",0,'Fuel Status'!E223)+IF('Fuel Status'!J223="",0,'Fuel Status'!J223)+IF('Fuel Status'!O223="",0,'Fuel Status'!O223)),"")</f>
        <v>0</v>
      </c>
      <c r="G221" s="22" t="str">
        <f t="shared" si="26"/>
        <v/>
      </c>
      <c r="H221" s="22" t="str">
        <f t="shared" si="27"/>
        <v/>
      </c>
      <c r="I221" s="22" t="str">
        <f t="shared" si="28"/>
        <v/>
      </c>
      <c r="J221" s="22" t="str">
        <f t="shared" si="29"/>
        <v/>
      </c>
      <c r="K221" s="74">
        <f>(M221*'Site Information'!$B$9)/DAY(EOMONTH(A$3,0))</f>
        <v>32369.725161290324</v>
      </c>
      <c r="L221" s="24">
        <f t="shared" si="30"/>
        <v>226588.07612903227</v>
      </c>
      <c r="M221" s="25" cm="1">
        <f t="array" ref="M221">IF(A221="","",INDEX('Site Information'!$B$26:$B$37,MONTH(A221)))</f>
        <v>0.84</v>
      </c>
      <c r="N221" s="25" t="e">
        <f t="shared" si="31"/>
        <v>#VALUE!</v>
      </c>
      <c r="O221" s="25" t="e">
        <f>J221*M221/L221</f>
        <v>#VALUE!</v>
      </c>
      <c r="P221" s="26" t="str">
        <f>IFERROR(IF('Raw Water'!U222="","",'Raw Water'!U222),"")</f>
        <v/>
      </c>
      <c r="Q221" s="26" t="str">
        <f>IFERROR(IF(STP!U222="","",STP!U222),"")</f>
        <v/>
      </c>
      <c r="R221" s="27" t="str">
        <f>IFERROR(IF(STP!V222="","",STP!V222),"")</f>
        <v/>
      </c>
      <c r="S221" s="28" t="str">
        <f t="shared" si="25"/>
        <v/>
      </c>
      <c r="T221" s="29"/>
    </row>
    <row r="222" spans="1:20" ht="18" customHeight="1" x14ac:dyDescent="0.35">
      <c r="A222" s="68">
        <v>46242</v>
      </c>
      <c r="B222" s="21" t="str">
        <f>IFERROR(IF('LT Panel Feeder Readings'!E223="","",'LT Panel Feeder Readings'!E223),"")</f>
        <v/>
      </c>
      <c r="C222" s="21" t="str">
        <f>IFERROR(IF('LT Panel Feeder Readings'!W223="","",IF('LT Panel Feeder Readings'!W223="",0,'LT Panel Feeder Readings'!W223)+IF('LT Panel Feeder Readings'!Z223="",0,'LT Panel Feeder Readings'!Z223)),"")</f>
        <v/>
      </c>
      <c r="D222" s="21" t="str">
        <f>IFERROR(IF('LT Panel Feeder Readings'!BG223="","",IF('LT Panel Feeder Readings'!BG223="",0,'LT Panel Feeder Readings'!BG223)+IF('LT Panel Feeder Readings'!BJ223="",0,'LT Panel Feeder Readings'!BJ223)),"")</f>
        <v/>
      </c>
      <c r="E222" s="22" t="str">
        <f t="shared" si="24"/>
        <v/>
      </c>
      <c r="F222" s="23">
        <f>IFERROR(IF('Fuel Status'!E224="","",IF('Fuel Status'!E224="",0,'Fuel Status'!E224)+IF('Fuel Status'!J224="",0,'Fuel Status'!J224)+IF('Fuel Status'!O224="",0,'Fuel Status'!O224)),"")</f>
        <v>0</v>
      </c>
      <c r="G222" s="22" t="str">
        <f t="shared" si="26"/>
        <v/>
      </c>
      <c r="H222" s="22" t="str">
        <f t="shared" si="27"/>
        <v/>
      </c>
      <c r="I222" s="22" t="str">
        <f t="shared" si="28"/>
        <v/>
      </c>
      <c r="J222" s="22" t="str">
        <f t="shared" si="29"/>
        <v/>
      </c>
      <c r="K222" s="74">
        <f>(M222*'Site Information'!$B$9)/DAY(EOMONTH(A$3,0))</f>
        <v>32369.725161290324</v>
      </c>
      <c r="L222" s="24">
        <f t="shared" si="30"/>
        <v>258957.80129032259</v>
      </c>
      <c r="M222" s="25" cm="1">
        <f t="array" ref="M222">IF(A222="","",INDEX('Site Information'!$B$26:$B$37,MONTH(A222)))</f>
        <v>0.84</v>
      </c>
      <c r="N222" s="25" t="e">
        <f t="shared" si="31"/>
        <v>#VALUE!</v>
      </c>
      <c r="O222" s="25" t="e">
        <f>J222*M222/L222</f>
        <v>#VALUE!</v>
      </c>
      <c r="P222" s="26" t="str">
        <f>IFERROR(IF('Raw Water'!U223="","",'Raw Water'!U223),"")</f>
        <v/>
      </c>
      <c r="Q222" s="26" t="str">
        <f>IFERROR(IF(STP!U223="","",STP!U223),"")</f>
        <v/>
      </c>
      <c r="R222" s="27" t="str">
        <f>IFERROR(IF(STP!V223="","",STP!V223),"")</f>
        <v/>
      </c>
      <c r="S222" s="28" t="str">
        <f t="shared" si="25"/>
        <v/>
      </c>
      <c r="T222" s="29"/>
    </row>
    <row r="223" spans="1:20" ht="18" customHeight="1" x14ac:dyDescent="0.35">
      <c r="A223" s="68">
        <v>46243</v>
      </c>
      <c r="B223" s="21" t="str">
        <f>IFERROR(IF('LT Panel Feeder Readings'!E224="","",'LT Panel Feeder Readings'!E224),"")</f>
        <v/>
      </c>
      <c r="C223" s="21" t="str">
        <f>IFERROR(IF('LT Panel Feeder Readings'!W224="","",IF('LT Panel Feeder Readings'!W224="",0,'LT Panel Feeder Readings'!W224)+IF('LT Panel Feeder Readings'!Z224="",0,'LT Panel Feeder Readings'!Z224)),"")</f>
        <v/>
      </c>
      <c r="D223" s="21" t="str">
        <f>IFERROR(IF('LT Panel Feeder Readings'!BG224="","",IF('LT Panel Feeder Readings'!BG224="",0,'LT Panel Feeder Readings'!BG224)+IF('LT Panel Feeder Readings'!BJ224="",0,'LT Panel Feeder Readings'!BJ224)),"")</f>
        <v/>
      </c>
      <c r="E223" s="22" t="str">
        <f t="shared" si="24"/>
        <v/>
      </c>
      <c r="F223" s="23">
        <f>IFERROR(IF('Fuel Status'!E225="","",IF('Fuel Status'!E225="",0,'Fuel Status'!E225)+IF('Fuel Status'!J225="",0,'Fuel Status'!J225)+IF('Fuel Status'!O225="",0,'Fuel Status'!O225)),"")</f>
        <v>0</v>
      </c>
      <c r="G223" s="22" t="str">
        <f t="shared" si="26"/>
        <v/>
      </c>
      <c r="H223" s="22" t="str">
        <f t="shared" si="27"/>
        <v/>
      </c>
      <c r="I223" s="22" t="str">
        <f t="shared" si="28"/>
        <v/>
      </c>
      <c r="J223" s="22" t="str">
        <f t="shared" si="29"/>
        <v/>
      </c>
      <c r="K223" s="74">
        <f>(M223*'Site Information'!$B$9)/DAY(EOMONTH(A$3,0))</f>
        <v>32369.725161290324</v>
      </c>
      <c r="L223" s="24">
        <f t="shared" si="30"/>
        <v>291327.52645161294</v>
      </c>
      <c r="M223" s="25" cm="1">
        <f t="array" ref="M223">IF(A223="","",INDEX('Site Information'!$B$26:$B$37,MONTH(A223)))</f>
        <v>0.84</v>
      </c>
      <c r="N223" s="25" t="e">
        <f t="shared" si="31"/>
        <v>#VALUE!</v>
      </c>
      <c r="O223" s="25" t="e">
        <f>J223*M223/L223</f>
        <v>#VALUE!</v>
      </c>
      <c r="P223" s="26" t="str">
        <f>IFERROR(IF('Raw Water'!U224="","",'Raw Water'!U224),"")</f>
        <v/>
      </c>
      <c r="Q223" s="26" t="str">
        <f>IFERROR(IF(STP!U224="","",STP!U224),"")</f>
        <v/>
      </c>
      <c r="R223" s="27" t="str">
        <f>IFERROR(IF(STP!V224="","",STP!V224),"")</f>
        <v/>
      </c>
      <c r="S223" s="28" t="str">
        <f t="shared" si="25"/>
        <v/>
      </c>
      <c r="T223" s="29"/>
    </row>
    <row r="224" spans="1:20" ht="18" customHeight="1" x14ac:dyDescent="0.35">
      <c r="A224" s="68">
        <v>46244</v>
      </c>
      <c r="B224" s="21" t="str">
        <f>IFERROR(IF('LT Panel Feeder Readings'!E225="","",'LT Panel Feeder Readings'!E225),"")</f>
        <v/>
      </c>
      <c r="C224" s="21" t="str">
        <f>IFERROR(IF('LT Panel Feeder Readings'!W225="","",IF('LT Panel Feeder Readings'!W225="",0,'LT Panel Feeder Readings'!W225)+IF('LT Panel Feeder Readings'!Z225="",0,'LT Panel Feeder Readings'!Z225)),"")</f>
        <v/>
      </c>
      <c r="D224" s="21" t="str">
        <f>IFERROR(IF('LT Panel Feeder Readings'!BG225="","",IF('LT Panel Feeder Readings'!BG225="",0,'LT Panel Feeder Readings'!BG225)+IF('LT Panel Feeder Readings'!BJ225="",0,'LT Panel Feeder Readings'!BJ225)),"")</f>
        <v/>
      </c>
      <c r="E224" s="22" t="str">
        <f t="shared" si="24"/>
        <v/>
      </c>
      <c r="F224" s="23">
        <f>IFERROR(IF('Fuel Status'!E226="","",IF('Fuel Status'!E226="",0,'Fuel Status'!E226)+IF('Fuel Status'!J226="",0,'Fuel Status'!J226)+IF('Fuel Status'!O226="",0,'Fuel Status'!O226)),"")</f>
        <v>0</v>
      </c>
      <c r="G224" s="22" t="str">
        <f t="shared" si="26"/>
        <v/>
      </c>
      <c r="H224" s="22" t="str">
        <f t="shared" si="27"/>
        <v/>
      </c>
      <c r="I224" s="22" t="str">
        <f t="shared" si="28"/>
        <v/>
      </c>
      <c r="J224" s="22" t="str">
        <f t="shared" si="29"/>
        <v/>
      </c>
      <c r="K224" s="74">
        <f>(M224*'Site Information'!$B$9)/DAY(EOMONTH(A$3,0))</f>
        <v>32369.725161290324</v>
      </c>
      <c r="L224" s="24">
        <f t="shared" si="30"/>
        <v>323697.25161290326</v>
      </c>
      <c r="M224" s="25" cm="1">
        <f t="array" ref="M224">IF(A224="","",INDEX('Site Information'!$B$26:$B$37,MONTH(A224)))</f>
        <v>0.84</v>
      </c>
      <c r="N224" s="25" t="e">
        <f t="shared" si="31"/>
        <v>#VALUE!</v>
      </c>
      <c r="O224" s="25" t="e">
        <f>J224*M224/L224</f>
        <v>#VALUE!</v>
      </c>
      <c r="P224" s="26" t="str">
        <f>IFERROR(IF('Raw Water'!U225="","",'Raw Water'!U225),"")</f>
        <v/>
      </c>
      <c r="Q224" s="26" t="str">
        <f>IFERROR(IF(STP!U225="","",STP!U225),"")</f>
        <v/>
      </c>
      <c r="R224" s="27" t="str">
        <f>IFERROR(IF(STP!V225="","",STP!V225),"")</f>
        <v/>
      </c>
      <c r="S224" s="28" t="str">
        <f t="shared" si="25"/>
        <v/>
      </c>
      <c r="T224" s="29"/>
    </row>
    <row r="225" spans="1:20" ht="18" customHeight="1" x14ac:dyDescent="0.35">
      <c r="A225" s="68">
        <v>46245</v>
      </c>
      <c r="B225" s="21" t="str">
        <f>IFERROR(IF('LT Panel Feeder Readings'!E226="","",'LT Panel Feeder Readings'!E226),"")</f>
        <v/>
      </c>
      <c r="C225" s="21" t="str">
        <f>IFERROR(IF('LT Panel Feeder Readings'!W226="","",IF('LT Panel Feeder Readings'!W226="",0,'LT Panel Feeder Readings'!W226)+IF('LT Panel Feeder Readings'!Z226="",0,'LT Panel Feeder Readings'!Z226)),"")</f>
        <v/>
      </c>
      <c r="D225" s="21" t="str">
        <f>IFERROR(IF('LT Panel Feeder Readings'!BG226="","",IF('LT Panel Feeder Readings'!BG226="",0,'LT Panel Feeder Readings'!BG226)+IF('LT Panel Feeder Readings'!BJ226="",0,'LT Panel Feeder Readings'!BJ226)),"")</f>
        <v/>
      </c>
      <c r="E225" s="22" t="str">
        <f t="shared" si="24"/>
        <v/>
      </c>
      <c r="F225" s="23">
        <f>IFERROR(IF('Fuel Status'!E227="","",IF('Fuel Status'!E227="",0,'Fuel Status'!E227)+IF('Fuel Status'!J227="",0,'Fuel Status'!J227)+IF('Fuel Status'!O227="",0,'Fuel Status'!O227)),"")</f>
        <v>0</v>
      </c>
      <c r="G225" s="22" t="str">
        <f t="shared" si="26"/>
        <v/>
      </c>
      <c r="H225" s="22" t="str">
        <f t="shared" si="27"/>
        <v/>
      </c>
      <c r="I225" s="22" t="str">
        <f t="shared" si="28"/>
        <v/>
      </c>
      <c r="J225" s="22" t="str">
        <f t="shared" si="29"/>
        <v/>
      </c>
      <c r="K225" s="74">
        <f>(M225*'Site Information'!$B$9)/DAY(EOMONTH(A$3,0))</f>
        <v>32369.725161290324</v>
      </c>
      <c r="L225" s="24">
        <f t="shared" si="30"/>
        <v>356066.97677419358</v>
      </c>
      <c r="M225" s="25" cm="1">
        <f t="array" ref="M225">IF(A225="","",INDEX('Site Information'!$B$26:$B$37,MONTH(A225)))</f>
        <v>0.84</v>
      </c>
      <c r="N225" s="25" t="e">
        <f t="shared" si="31"/>
        <v>#VALUE!</v>
      </c>
      <c r="O225" s="25" t="e">
        <f>J225*M225/L225</f>
        <v>#VALUE!</v>
      </c>
      <c r="P225" s="26" t="str">
        <f>IFERROR(IF('Raw Water'!U226="","",'Raw Water'!U226),"")</f>
        <v/>
      </c>
      <c r="Q225" s="26" t="str">
        <f>IFERROR(IF(STP!U226="","",STP!U226),"")</f>
        <v/>
      </c>
      <c r="R225" s="27" t="str">
        <f>IFERROR(IF(STP!V226="","",STP!V226),"")</f>
        <v/>
      </c>
      <c r="S225" s="28" t="str">
        <f t="shared" si="25"/>
        <v/>
      </c>
      <c r="T225" s="29"/>
    </row>
    <row r="226" spans="1:20" ht="18" customHeight="1" x14ac:dyDescent="0.35">
      <c r="A226" s="68">
        <v>46246</v>
      </c>
      <c r="B226" s="21" t="str">
        <f>IFERROR(IF('LT Panel Feeder Readings'!E227="","",'LT Panel Feeder Readings'!E227),"")</f>
        <v/>
      </c>
      <c r="C226" s="21" t="str">
        <f>IFERROR(IF('LT Panel Feeder Readings'!W227="","",IF('LT Panel Feeder Readings'!W227="",0,'LT Panel Feeder Readings'!W227)+IF('LT Panel Feeder Readings'!Z227="",0,'LT Panel Feeder Readings'!Z227)),"")</f>
        <v/>
      </c>
      <c r="D226" s="21" t="str">
        <f>IFERROR(IF('LT Panel Feeder Readings'!BG227="","",IF('LT Panel Feeder Readings'!BG227="",0,'LT Panel Feeder Readings'!BG227)+IF('LT Panel Feeder Readings'!BJ227="",0,'LT Panel Feeder Readings'!BJ227)),"")</f>
        <v/>
      </c>
      <c r="E226" s="22" t="str">
        <f t="shared" si="24"/>
        <v/>
      </c>
      <c r="F226" s="23">
        <f>IFERROR(IF('Fuel Status'!E228="","",IF('Fuel Status'!E228="",0,'Fuel Status'!E228)+IF('Fuel Status'!J228="",0,'Fuel Status'!J228)+IF('Fuel Status'!O228="",0,'Fuel Status'!O228)),"")</f>
        <v>0</v>
      </c>
      <c r="G226" s="22" t="str">
        <f t="shared" si="26"/>
        <v/>
      </c>
      <c r="H226" s="22" t="str">
        <f t="shared" si="27"/>
        <v/>
      </c>
      <c r="I226" s="22" t="str">
        <f t="shared" si="28"/>
        <v/>
      </c>
      <c r="J226" s="22" t="str">
        <f t="shared" si="29"/>
        <v/>
      </c>
      <c r="K226" s="74">
        <f>(M226*'Site Information'!$B$9)/DAY(EOMONTH(A$3,0))</f>
        <v>32369.725161290324</v>
      </c>
      <c r="L226" s="24">
        <f t="shared" si="30"/>
        <v>388436.7019354839</v>
      </c>
      <c r="M226" s="25" cm="1">
        <f t="array" ref="M226">IF(A226="","",INDEX('Site Information'!$B$26:$B$37,MONTH(A226)))</f>
        <v>0.84</v>
      </c>
      <c r="N226" s="25" t="e">
        <f t="shared" si="31"/>
        <v>#VALUE!</v>
      </c>
      <c r="O226" s="25" t="e">
        <f>J226*M226/L226</f>
        <v>#VALUE!</v>
      </c>
      <c r="P226" s="26" t="str">
        <f>IFERROR(IF('Raw Water'!U227="","",'Raw Water'!U227),"")</f>
        <v/>
      </c>
      <c r="Q226" s="26" t="str">
        <f>IFERROR(IF(STP!U227="","",STP!U227),"")</f>
        <v/>
      </c>
      <c r="R226" s="27" t="str">
        <f>IFERROR(IF(STP!V227="","",STP!V227),"")</f>
        <v/>
      </c>
      <c r="S226" s="28" t="str">
        <f t="shared" si="25"/>
        <v/>
      </c>
      <c r="T226" s="29"/>
    </row>
    <row r="227" spans="1:20" ht="18" customHeight="1" x14ac:dyDescent="0.35">
      <c r="A227" s="68">
        <v>46247</v>
      </c>
      <c r="B227" s="21" t="str">
        <f>IFERROR(IF('LT Panel Feeder Readings'!E228="","",'LT Panel Feeder Readings'!E228),"")</f>
        <v/>
      </c>
      <c r="C227" s="21" t="str">
        <f>IFERROR(IF('LT Panel Feeder Readings'!W228="","",IF('LT Panel Feeder Readings'!W228="",0,'LT Panel Feeder Readings'!W228)+IF('LT Panel Feeder Readings'!Z228="",0,'LT Panel Feeder Readings'!Z228)),"")</f>
        <v/>
      </c>
      <c r="D227" s="21" t="str">
        <f>IFERROR(IF('LT Panel Feeder Readings'!BG228="","",IF('LT Panel Feeder Readings'!BG228="",0,'LT Panel Feeder Readings'!BG228)+IF('LT Panel Feeder Readings'!BJ228="",0,'LT Panel Feeder Readings'!BJ228)),"")</f>
        <v/>
      </c>
      <c r="E227" s="22" t="str">
        <f t="shared" si="24"/>
        <v/>
      </c>
      <c r="F227" s="23">
        <f>IFERROR(IF('Fuel Status'!E229="","",IF('Fuel Status'!E229="",0,'Fuel Status'!E229)+IF('Fuel Status'!J229="",0,'Fuel Status'!J229)+IF('Fuel Status'!O229="",0,'Fuel Status'!O229)),"")</f>
        <v>0</v>
      </c>
      <c r="G227" s="22" t="str">
        <f t="shared" si="26"/>
        <v/>
      </c>
      <c r="H227" s="22" t="str">
        <f t="shared" si="27"/>
        <v/>
      </c>
      <c r="I227" s="22" t="str">
        <f t="shared" si="28"/>
        <v/>
      </c>
      <c r="J227" s="22" t="str">
        <f t="shared" si="29"/>
        <v/>
      </c>
      <c r="K227" s="74">
        <f>(M227*'Site Information'!$B$9)/DAY(EOMONTH(A$3,0))</f>
        <v>32369.725161290324</v>
      </c>
      <c r="L227" s="24">
        <f t="shared" si="30"/>
        <v>420806.42709677422</v>
      </c>
      <c r="M227" s="25" cm="1">
        <f t="array" ref="M227">IF(A227="","",INDEX('Site Information'!$B$26:$B$37,MONTH(A227)))</f>
        <v>0.84</v>
      </c>
      <c r="N227" s="25" t="e">
        <f t="shared" si="31"/>
        <v>#VALUE!</v>
      </c>
      <c r="O227" s="25" t="e">
        <f>J227*M227/L227</f>
        <v>#VALUE!</v>
      </c>
      <c r="P227" s="26" t="str">
        <f>IFERROR(IF('Raw Water'!U228="","",'Raw Water'!U228),"")</f>
        <v/>
      </c>
      <c r="Q227" s="26" t="str">
        <f>IFERROR(IF(STP!U228="","",STP!U228),"")</f>
        <v/>
      </c>
      <c r="R227" s="27" t="str">
        <f>IFERROR(IF(STP!V228="","",STP!V228),"")</f>
        <v/>
      </c>
      <c r="S227" s="28" t="str">
        <f t="shared" si="25"/>
        <v/>
      </c>
      <c r="T227" s="29"/>
    </row>
    <row r="228" spans="1:20" ht="18" customHeight="1" x14ac:dyDescent="0.35">
      <c r="A228" s="68">
        <v>46248</v>
      </c>
      <c r="B228" s="21" t="str">
        <f>IFERROR(IF('LT Panel Feeder Readings'!E229="","",'LT Panel Feeder Readings'!E229),"")</f>
        <v/>
      </c>
      <c r="C228" s="21" t="str">
        <f>IFERROR(IF('LT Panel Feeder Readings'!W229="","",IF('LT Panel Feeder Readings'!W229="",0,'LT Panel Feeder Readings'!W229)+IF('LT Panel Feeder Readings'!Z229="",0,'LT Panel Feeder Readings'!Z229)),"")</f>
        <v/>
      </c>
      <c r="D228" s="21" t="str">
        <f>IFERROR(IF('LT Panel Feeder Readings'!BG229="","",IF('LT Panel Feeder Readings'!BG229="",0,'LT Panel Feeder Readings'!BG229)+IF('LT Panel Feeder Readings'!BJ229="",0,'LT Panel Feeder Readings'!BJ229)),"")</f>
        <v/>
      </c>
      <c r="E228" s="22" t="str">
        <f t="shared" si="24"/>
        <v/>
      </c>
      <c r="F228" s="23">
        <f>IFERROR(IF('Fuel Status'!E230="","",IF('Fuel Status'!E230="",0,'Fuel Status'!E230)+IF('Fuel Status'!J230="",0,'Fuel Status'!J230)+IF('Fuel Status'!O230="",0,'Fuel Status'!O230)),"")</f>
        <v>0</v>
      </c>
      <c r="G228" s="22" t="str">
        <f t="shared" si="26"/>
        <v/>
      </c>
      <c r="H228" s="22" t="str">
        <f t="shared" si="27"/>
        <v/>
      </c>
      <c r="I228" s="22" t="str">
        <f t="shared" si="28"/>
        <v/>
      </c>
      <c r="J228" s="22" t="str">
        <f t="shared" si="29"/>
        <v/>
      </c>
      <c r="K228" s="74">
        <f>(M228*'Site Information'!$B$9)/DAY(EOMONTH(A$3,0))</f>
        <v>32369.725161290324</v>
      </c>
      <c r="L228" s="24">
        <f t="shared" si="30"/>
        <v>453176.15225806454</v>
      </c>
      <c r="M228" s="25" cm="1">
        <f t="array" ref="M228">IF(A228="","",INDEX('Site Information'!$B$26:$B$37,MONTH(A228)))</f>
        <v>0.84</v>
      </c>
      <c r="N228" s="25" t="e">
        <f t="shared" si="31"/>
        <v>#VALUE!</v>
      </c>
      <c r="O228" s="25" t="e">
        <f>J228*M228/L228</f>
        <v>#VALUE!</v>
      </c>
      <c r="P228" s="26" t="str">
        <f>IFERROR(IF('Raw Water'!U229="","",'Raw Water'!U229),"")</f>
        <v/>
      </c>
      <c r="Q228" s="26" t="str">
        <f>IFERROR(IF(STP!U229="","",STP!U229),"")</f>
        <v/>
      </c>
      <c r="R228" s="27" t="str">
        <f>IFERROR(IF(STP!V229="","",STP!V229),"")</f>
        <v/>
      </c>
      <c r="S228" s="28" t="str">
        <f t="shared" si="25"/>
        <v/>
      </c>
      <c r="T228" s="29"/>
    </row>
    <row r="229" spans="1:20" ht="18" customHeight="1" x14ac:dyDescent="0.35">
      <c r="A229" s="68">
        <v>46249</v>
      </c>
      <c r="B229" s="21" t="str">
        <f>IFERROR(IF('LT Panel Feeder Readings'!E230="","",'LT Panel Feeder Readings'!E230),"")</f>
        <v/>
      </c>
      <c r="C229" s="21" t="str">
        <f>IFERROR(IF('LT Panel Feeder Readings'!W230="","",IF('LT Panel Feeder Readings'!W230="",0,'LT Panel Feeder Readings'!W230)+IF('LT Panel Feeder Readings'!Z230="",0,'LT Panel Feeder Readings'!Z230)),"")</f>
        <v/>
      </c>
      <c r="D229" s="21" t="str">
        <f>IFERROR(IF('LT Panel Feeder Readings'!BG230="","",IF('LT Panel Feeder Readings'!BG230="",0,'LT Panel Feeder Readings'!BG230)+IF('LT Panel Feeder Readings'!BJ230="",0,'LT Panel Feeder Readings'!BJ230)),"")</f>
        <v/>
      </c>
      <c r="E229" s="22" t="str">
        <f t="shared" si="24"/>
        <v/>
      </c>
      <c r="F229" s="23">
        <f>IFERROR(IF('Fuel Status'!E231="","",IF('Fuel Status'!E231="",0,'Fuel Status'!E231)+IF('Fuel Status'!J231="",0,'Fuel Status'!J231)+IF('Fuel Status'!O231="",0,'Fuel Status'!O231)),"")</f>
        <v>0</v>
      </c>
      <c r="G229" s="22" t="str">
        <f t="shared" si="26"/>
        <v/>
      </c>
      <c r="H229" s="22" t="str">
        <f t="shared" si="27"/>
        <v/>
      </c>
      <c r="I229" s="22" t="str">
        <f t="shared" si="28"/>
        <v/>
      </c>
      <c r="J229" s="22" t="str">
        <f t="shared" si="29"/>
        <v/>
      </c>
      <c r="K229" s="74">
        <f>(M229*'Site Information'!$B$9)/DAY(EOMONTH(A$3,0))</f>
        <v>32369.725161290324</v>
      </c>
      <c r="L229" s="24">
        <f t="shared" si="30"/>
        <v>485545.87741935486</v>
      </c>
      <c r="M229" s="25" cm="1">
        <f t="array" ref="M229">IF(A229="","",INDEX('Site Information'!$B$26:$B$37,MONTH(A229)))</f>
        <v>0.84</v>
      </c>
      <c r="N229" s="25" t="e">
        <f t="shared" si="31"/>
        <v>#VALUE!</v>
      </c>
      <c r="O229" s="25" t="e">
        <f>J229*M229/L229</f>
        <v>#VALUE!</v>
      </c>
      <c r="P229" s="26" t="str">
        <f>IFERROR(IF('Raw Water'!U230="","",'Raw Water'!U230),"")</f>
        <v/>
      </c>
      <c r="Q229" s="26" t="str">
        <f>IFERROR(IF(STP!U230="","",STP!U230),"")</f>
        <v/>
      </c>
      <c r="R229" s="27" t="str">
        <f>IFERROR(IF(STP!V230="","",STP!V230),"")</f>
        <v/>
      </c>
      <c r="S229" s="28" t="str">
        <f t="shared" si="25"/>
        <v/>
      </c>
      <c r="T229" s="29"/>
    </row>
    <row r="230" spans="1:20" ht="18" customHeight="1" x14ac:dyDescent="0.35">
      <c r="A230" s="68">
        <v>46250</v>
      </c>
      <c r="B230" s="21" t="str">
        <f>IFERROR(IF('LT Panel Feeder Readings'!E231="","",'LT Panel Feeder Readings'!E231),"")</f>
        <v/>
      </c>
      <c r="C230" s="21" t="str">
        <f>IFERROR(IF('LT Panel Feeder Readings'!W231="","",IF('LT Panel Feeder Readings'!W231="",0,'LT Panel Feeder Readings'!W231)+IF('LT Panel Feeder Readings'!Z231="",0,'LT Panel Feeder Readings'!Z231)),"")</f>
        <v/>
      </c>
      <c r="D230" s="21" t="str">
        <f>IFERROR(IF('LT Panel Feeder Readings'!BG231="","",IF('LT Panel Feeder Readings'!BG231="",0,'LT Panel Feeder Readings'!BG231)+IF('LT Panel Feeder Readings'!BJ231="",0,'LT Panel Feeder Readings'!BJ231)),"")</f>
        <v/>
      </c>
      <c r="E230" s="22" t="str">
        <f t="shared" si="24"/>
        <v/>
      </c>
      <c r="F230" s="23">
        <f>IFERROR(IF('Fuel Status'!E232="","",IF('Fuel Status'!E232="",0,'Fuel Status'!E232)+IF('Fuel Status'!J232="",0,'Fuel Status'!J232)+IF('Fuel Status'!O232="",0,'Fuel Status'!O232)),"")</f>
        <v>0</v>
      </c>
      <c r="G230" s="22" t="str">
        <f t="shared" si="26"/>
        <v/>
      </c>
      <c r="H230" s="22" t="str">
        <f t="shared" si="27"/>
        <v/>
      </c>
      <c r="I230" s="22" t="str">
        <f t="shared" si="28"/>
        <v/>
      </c>
      <c r="J230" s="22" t="str">
        <f t="shared" si="29"/>
        <v/>
      </c>
      <c r="K230" s="74">
        <f>(M230*'Site Information'!$B$9)/DAY(EOMONTH(A$3,0))</f>
        <v>32369.725161290324</v>
      </c>
      <c r="L230" s="24">
        <f t="shared" si="30"/>
        <v>517915.60258064518</v>
      </c>
      <c r="M230" s="25" cm="1">
        <f t="array" ref="M230">IF(A230="","",INDEX('Site Information'!$B$26:$B$37,MONTH(A230)))</f>
        <v>0.84</v>
      </c>
      <c r="N230" s="25" t="e">
        <f t="shared" si="31"/>
        <v>#VALUE!</v>
      </c>
      <c r="O230" s="25" t="e">
        <f>J230*M230/L230</f>
        <v>#VALUE!</v>
      </c>
      <c r="P230" s="26" t="str">
        <f>IFERROR(IF('Raw Water'!U231="","",'Raw Water'!U231),"")</f>
        <v/>
      </c>
      <c r="Q230" s="26" t="str">
        <f>IFERROR(IF(STP!U231="","",STP!U231),"")</f>
        <v/>
      </c>
      <c r="R230" s="27" t="str">
        <f>IFERROR(IF(STP!V231="","",STP!V231),"")</f>
        <v/>
      </c>
      <c r="S230" s="28" t="str">
        <f t="shared" si="25"/>
        <v/>
      </c>
      <c r="T230" s="29"/>
    </row>
    <row r="231" spans="1:20" ht="18" customHeight="1" x14ac:dyDescent="0.35">
      <c r="A231" s="68">
        <v>46251</v>
      </c>
      <c r="B231" s="21" t="str">
        <f>IFERROR(IF('LT Panel Feeder Readings'!E232="","",'LT Panel Feeder Readings'!E232),"")</f>
        <v/>
      </c>
      <c r="C231" s="21" t="str">
        <f>IFERROR(IF('LT Panel Feeder Readings'!W232="","",IF('LT Panel Feeder Readings'!W232="",0,'LT Panel Feeder Readings'!W232)+IF('LT Panel Feeder Readings'!Z232="",0,'LT Panel Feeder Readings'!Z232)),"")</f>
        <v/>
      </c>
      <c r="D231" s="21" t="str">
        <f>IFERROR(IF('LT Panel Feeder Readings'!BG232="","",IF('LT Panel Feeder Readings'!BG232="",0,'LT Panel Feeder Readings'!BG232)+IF('LT Panel Feeder Readings'!BJ232="",0,'LT Panel Feeder Readings'!BJ232)),"")</f>
        <v/>
      </c>
      <c r="E231" s="22" t="str">
        <f t="shared" si="24"/>
        <v/>
      </c>
      <c r="F231" s="23">
        <f>IFERROR(IF('Fuel Status'!E233="","",IF('Fuel Status'!E233="",0,'Fuel Status'!E233)+IF('Fuel Status'!J233="",0,'Fuel Status'!J233)+IF('Fuel Status'!O233="",0,'Fuel Status'!O233)),"")</f>
        <v>0</v>
      </c>
      <c r="G231" s="22" t="str">
        <f t="shared" si="26"/>
        <v/>
      </c>
      <c r="H231" s="22" t="str">
        <f t="shared" si="27"/>
        <v/>
      </c>
      <c r="I231" s="22" t="str">
        <f t="shared" si="28"/>
        <v/>
      </c>
      <c r="J231" s="22" t="str">
        <f t="shared" si="29"/>
        <v/>
      </c>
      <c r="K231" s="74">
        <f>(M231*'Site Information'!$B$9)/DAY(EOMONTH(A$3,0))</f>
        <v>32369.725161290324</v>
      </c>
      <c r="L231" s="24">
        <f t="shared" si="30"/>
        <v>550285.3277419355</v>
      </c>
      <c r="M231" s="25" cm="1">
        <f t="array" ref="M231">IF(A231="","",INDEX('Site Information'!$B$26:$B$37,MONTH(A231)))</f>
        <v>0.84</v>
      </c>
      <c r="N231" s="25" t="e">
        <f t="shared" si="31"/>
        <v>#VALUE!</v>
      </c>
      <c r="O231" s="25" t="e">
        <f>J231*M231/L231</f>
        <v>#VALUE!</v>
      </c>
      <c r="P231" s="26" t="str">
        <f>IFERROR(IF('Raw Water'!U232="","",'Raw Water'!U232),"")</f>
        <v/>
      </c>
      <c r="Q231" s="26" t="str">
        <f>IFERROR(IF(STP!U232="","",STP!U232),"")</f>
        <v/>
      </c>
      <c r="R231" s="27" t="str">
        <f>IFERROR(IF(STP!V232="","",STP!V232),"")</f>
        <v/>
      </c>
      <c r="S231" s="28" t="str">
        <f t="shared" si="25"/>
        <v/>
      </c>
      <c r="T231" s="29"/>
    </row>
    <row r="232" spans="1:20" ht="18" customHeight="1" x14ac:dyDescent="0.35">
      <c r="A232" s="68">
        <v>46252</v>
      </c>
      <c r="B232" s="21" t="str">
        <f>IFERROR(IF('LT Panel Feeder Readings'!E233="","",'LT Panel Feeder Readings'!E233),"")</f>
        <v/>
      </c>
      <c r="C232" s="21" t="str">
        <f>IFERROR(IF('LT Panel Feeder Readings'!W233="","",IF('LT Panel Feeder Readings'!W233="",0,'LT Panel Feeder Readings'!W233)+IF('LT Panel Feeder Readings'!Z233="",0,'LT Panel Feeder Readings'!Z233)),"")</f>
        <v/>
      </c>
      <c r="D232" s="21" t="str">
        <f>IFERROR(IF('LT Panel Feeder Readings'!BG233="","",IF('LT Panel Feeder Readings'!BG233="",0,'LT Panel Feeder Readings'!BG233)+IF('LT Panel Feeder Readings'!BJ233="",0,'LT Panel Feeder Readings'!BJ233)),"")</f>
        <v/>
      </c>
      <c r="E232" s="22" t="str">
        <f t="shared" si="24"/>
        <v/>
      </c>
      <c r="F232" s="23">
        <f>IFERROR(IF('Fuel Status'!E234="","",IF('Fuel Status'!E234="",0,'Fuel Status'!E234)+IF('Fuel Status'!J234="",0,'Fuel Status'!J234)+IF('Fuel Status'!O234="",0,'Fuel Status'!O234)),"")</f>
        <v>0</v>
      </c>
      <c r="G232" s="22" t="str">
        <f t="shared" si="26"/>
        <v/>
      </c>
      <c r="H232" s="22" t="str">
        <f t="shared" si="27"/>
        <v/>
      </c>
      <c r="I232" s="22" t="str">
        <f t="shared" si="28"/>
        <v/>
      </c>
      <c r="J232" s="22" t="str">
        <f t="shared" si="29"/>
        <v/>
      </c>
      <c r="K232" s="74">
        <f>(M232*'Site Information'!$B$9)/DAY(EOMONTH(A$3,0))</f>
        <v>32369.725161290324</v>
      </c>
      <c r="L232" s="24">
        <f t="shared" si="30"/>
        <v>582655.05290322588</v>
      </c>
      <c r="M232" s="25" cm="1">
        <f t="array" ref="M232">IF(A232="","",INDEX('Site Information'!$B$26:$B$37,MONTH(A232)))</f>
        <v>0.84</v>
      </c>
      <c r="N232" s="25" t="e">
        <f t="shared" si="31"/>
        <v>#VALUE!</v>
      </c>
      <c r="O232" s="25" t="e">
        <f>J232*M232/L232</f>
        <v>#VALUE!</v>
      </c>
      <c r="P232" s="26" t="str">
        <f>IFERROR(IF('Raw Water'!U233="","",'Raw Water'!U233),"")</f>
        <v/>
      </c>
      <c r="Q232" s="26" t="str">
        <f>IFERROR(IF(STP!U233="","",STP!U233),"")</f>
        <v/>
      </c>
      <c r="R232" s="27" t="str">
        <f>IFERROR(IF(STP!V233="","",STP!V233),"")</f>
        <v/>
      </c>
      <c r="S232" s="28" t="str">
        <f t="shared" si="25"/>
        <v/>
      </c>
      <c r="T232" s="29"/>
    </row>
    <row r="233" spans="1:20" ht="18" customHeight="1" x14ac:dyDescent="0.35">
      <c r="A233" s="68">
        <v>46253</v>
      </c>
      <c r="B233" s="21" t="str">
        <f>IFERROR(IF('LT Panel Feeder Readings'!E234="","",'LT Panel Feeder Readings'!E234),"")</f>
        <v/>
      </c>
      <c r="C233" s="21" t="str">
        <f>IFERROR(IF('LT Panel Feeder Readings'!W234="","",IF('LT Panel Feeder Readings'!W234="",0,'LT Panel Feeder Readings'!W234)+IF('LT Panel Feeder Readings'!Z234="",0,'LT Panel Feeder Readings'!Z234)),"")</f>
        <v/>
      </c>
      <c r="D233" s="21" t="str">
        <f>IFERROR(IF('LT Panel Feeder Readings'!BG234="","",IF('LT Panel Feeder Readings'!BG234="",0,'LT Panel Feeder Readings'!BG234)+IF('LT Panel Feeder Readings'!BJ234="",0,'LT Panel Feeder Readings'!BJ234)),"")</f>
        <v/>
      </c>
      <c r="E233" s="22" t="str">
        <f t="shared" si="24"/>
        <v/>
      </c>
      <c r="F233" s="23">
        <f>IFERROR(IF('Fuel Status'!E235="","",IF('Fuel Status'!E235="",0,'Fuel Status'!E235)+IF('Fuel Status'!J235="",0,'Fuel Status'!J235)+IF('Fuel Status'!O235="",0,'Fuel Status'!O235)),"")</f>
        <v>0</v>
      </c>
      <c r="G233" s="22" t="str">
        <f t="shared" si="26"/>
        <v/>
      </c>
      <c r="H233" s="22" t="str">
        <f t="shared" si="27"/>
        <v/>
      </c>
      <c r="I233" s="22" t="str">
        <f t="shared" si="28"/>
        <v/>
      </c>
      <c r="J233" s="22" t="str">
        <f t="shared" si="29"/>
        <v/>
      </c>
      <c r="K233" s="74">
        <f>(M233*'Site Information'!$B$9)/DAY(EOMONTH(A$3,0))</f>
        <v>32369.725161290324</v>
      </c>
      <c r="L233" s="24">
        <f t="shared" si="30"/>
        <v>615024.77806451626</v>
      </c>
      <c r="M233" s="25" cm="1">
        <f t="array" ref="M233">IF(A233="","",INDEX('Site Information'!$B$26:$B$37,MONTH(A233)))</f>
        <v>0.84</v>
      </c>
      <c r="N233" s="25" t="e">
        <f t="shared" si="31"/>
        <v>#VALUE!</v>
      </c>
      <c r="O233" s="25" t="e">
        <f>J233*M233/L233</f>
        <v>#VALUE!</v>
      </c>
      <c r="P233" s="26" t="str">
        <f>IFERROR(IF('Raw Water'!U234="","",'Raw Water'!U234),"")</f>
        <v/>
      </c>
      <c r="Q233" s="26" t="str">
        <f>IFERROR(IF(STP!U234="","",STP!U234),"")</f>
        <v/>
      </c>
      <c r="R233" s="27" t="str">
        <f>IFERROR(IF(STP!V234="","",STP!V234),"")</f>
        <v/>
      </c>
      <c r="S233" s="28" t="str">
        <f t="shared" si="25"/>
        <v/>
      </c>
      <c r="T233" s="29"/>
    </row>
    <row r="234" spans="1:20" ht="18" customHeight="1" x14ac:dyDescent="0.35">
      <c r="A234" s="68">
        <v>46254</v>
      </c>
      <c r="B234" s="21" t="str">
        <f>IFERROR(IF('LT Panel Feeder Readings'!E235="","",'LT Panel Feeder Readings'!E235),"")</f>
        <v/>
      </c>
      <c r="C234" s="21" t="str">
        <f>IFERROR(IF('LT Panel Feeder Readings'!W235="","",IF('LT Panel Feeder Readings'!W235="",0,'LT Panel Feeder Readings'!W235)+IF('LT Panel Feeder Readings'!Z235="",0,'LT Panel Feeder Readings'!Z235)),"")</f>
        <v/>
      </c>
      <c r="D234" s="21" t="str">
        <f>IFERROR(IF('LT Panel Feeder Readings'!BG235="","",IF('LT Panel Feeder Readings'!BG235="",0,'LT Panel Feeder Readings'!BG235)+IF('LT Panel Feeder Readings'!BJ235="",0,'LT Panel Feeder Readings'!BJ235)),"")</f>
        <v/>
      </c>
      <c r="E234" s="22" t="str">
        <f t="shared" si="24"/>
        <v/>
      </c>
      <c r="F234" s="23">
        <f>IFERROR(IF('Fuel Status'!E236="","",IF('Fuel Status'!E236="",0,'Fuel Status'!E236)+IF('Fuel Status'!J236="",0,'Fuel Status'!J236)+IF('Fuel Status'!O236="",0,'Fuel Status'!O236)),"")</f>
        <v>0</v>
      </c>
      <c r="G234" s="22" t="str">
        <f t="shared" si="26"/>
        <v/>
      </c>
      <c r="H234" s="22" t="str">
        <f t="shared" si="27"/>
        <v/>
      </c>
      <c r="I234" s="22" t="str">
        <f t="shared" si="28"/>
        <v/>
      </c>
      <c r="J234" s="22" t="str">
        <f t="shared" si="29"/>
        <v/>
      </c>
      <c r="K234" s="74">
        <f>(M234*'Site Information'!$B$9)/DAY(EOMONTH(A$3,0))</f>
        <v>32369.725161290324</v>
      </c>
      <c r="L234" s="24">
        <f t="shared" si="30"/>
        <v>647394.50322580663</v>
      </c>
      <c r="M234" s="25" cm="1">
        <f t="array" ref="M234">IF(A234="","",INDEX('Site Information'!$B$26:$B$37,MONTH(A234)))</f>
        <v>0.84</v>
      </c>
      <c r="N234" s="25" t="e">
        <f t="shared" si="31"/>
        <v>#VALUE!</v>
      </c>
      <c r="O234" s="25" t="e">
        <f>J234*M234/L234</f>
        <v>#VALUE!</v>
      </c>
      <c r="P234" s="26" t="str">
        <f>IFERROR(IF('Raw Water'!U235="","",'Raw Water'!U235),"")</f>
        <v/>
      </c>
      <c r="Q234" s="26" t="str">
        <f>IFERROR(IF(STP!U235="","",STP!U235),"")</f>
        <v/>
      </c>
      <c r="R234" s="27" t="str">
        <f>IFERROR(IF(STP!V235="","",STP!V235),"")</f>
        <v/>
      </c>
      <c r="S234" s="28" t="str">
        <f t="shared" si="25"/>
        <v/>
      </c>
      <c r="T234" s="29"/>
    </row>
    <row r="235" spans="1:20" ht="18" customHeight="1" x14ac:dyDescent="0.35">
      <c r="A235" s="68">
        <v>46255</v>
      </c>
      <c r="B235" s="21" t="str">
        <f>IFERROR(IF('LT Panel Feeder Readings'!E236="","",'LT Panel Feeder Readings'!E236),"")</f>
        <v/>
      </c>
      <c r="C235" s="21" t="str">
        <f>IFERROR(IF('LT Panel Feeder Readings'!W236="","",IF('LT Panel Feeder Readings'!W236="",0,'LT Panel Feeder Readings'!W236)+IF('LT Panel Feeder Readings'!Z236="",0,'LT Panel Feeder Readings'!Z236)),"")</f>
        <v/>
      </c>
      <c r="D235" s="21" t="str">
        <f>IFERROR(IF('LT Panel Feeder Readings'!BG236="","",IF('LT Panel Feeder Readings'!BG236="",0,'LT Panel Feeder Readings'!BG236)+IF('LT Panel Feeder Readings'!BJ236="",0,'LT Panel Feeder Readings'!BJ236)),"")</f>
        <v/>
      </c>
      <c r="E235" s="22" t="str">
        <f t="shared" si="24"/>
        <v/>
      </c>
      <c r="F235" s="23">
        <f>IFERROR(IF('Fuel Status'!E237="","",IF('Fuel Status'!E237="",0,'Fuel Status'!E237)+IF('Fuel Status'!J237="",0,'Fuel Status'!J237)+IF('Fuel Status'!O237="",0,'Fuel Status'!O237)),"")</f>
        <v>0</v>
      </c>
      <c r="G235" s="22" t="str">
        <f t="shared" si="26"/>
        <v/>
      </c>
      <c r="H235" s="22" t="str">
        <f t="shared" si="27"/>
        <v/>
      </c>
      <c r="I235" s="22" t="str">
        <f t="shared" si="28"/>
        <v/>
      </c>
      <c r="J235" s="22" t="str">
        <f t="shared" si="29"/>
        <v/>
      </c>
      <c r="K235" s="74">
        <f>(M235*'Site Information'!$B$9)/DAY(EOMONTH(A$3,0))</f>
        <v>32369.725161290324</v>
      </c>
      <c r="L235" s="24">
        <f t="shared" si="30"/>
        <v>679764.22838709701</v>
      </c>
      <c r="M235" s="25" cm="1">
        <f t="array" ref="M235">IF(A235="","",INDEX('Site Information'!$B$26:$B$37,MONTH(A235)))</f>
        <v>0.84</v>
      </c>
      <c r="N235" s="25" t="e">
        <f t="shared" si="31"/>
        <v>#VALUE!</v>
      </c>
      <c r="O235" s="25" t="e">
        <f>J235*M235/L235</f>
        <v>#VALUE!</v>
      </c>
      <c r="P235" s="26" t="str">
        <f>IFERROR(IF('Raw Water'!U236="","",'Raw Water'!U236),"")</f>
        <v/>
      </c>
      <c r="Q235" s="26" t="str">
        <f>IFERROR(IF(STP!U236="","",STP!U236),"")</f>
        <v/>
      </c>
      <c r="R235" s="27" t="str">
        <f>IFERROR(IF(STP!V236="","",STP!V236),"")</f>
        <v/>
      </c>
      <c r="S235" s="28" t="str">
        <f t="shared" si="25"/>
        <v/>
      </c>
      <c r="T235" s="29"/>
    </row>
    <row r="236" spans="1:20" ht="18" customHeight="1" x14ac:dyDescent="0.35">
      <c r="A236" s="68">
        <v>46256</v>
      </c>
      <c r="B236" s="21" t="str">
        <f>IFERROR(IF('LT Panel Feeder Readings'!E237="","",'LT Panel Feeder Readings'!E237),"")</f>
        <v/>
      </c>
      <c r="C236" s="21" t="str">
        <f>IFERROR(IF('LT Panel Feeder Readings'!W237="","",IF('LT Panel Feeder Readings'!W237="",0,'LT Panel Feeder Readings'!W237)+IF('LT Panel Feeder Readings'!Z237="",0,'LT Panel Feeder Readings'!Z237)),"")</f>
        <v/>
      </c>
      <c r="D236" s="21" t="str">
        <f>IFERROR(IF('LT Panel Feeder Readings'!BG237="","",IF('LT Panel Feeder Readings'!BG237="",0,'LT Panel Feeder Readings'!BG237)+IF('LT Panel Feeder Readings'!BJ237="",0,'LT Panel Feeder Readings'!BJ237)),"")</f>
        <v/>
      </c>
      <c r="E236" s="22" t="str">
        <f t="shared" si="24"/>
        <v/>
      </c>
      <c r="F236" s="23">
        <f>IFERROR(IF('Fuel Status'!E238="","",IF('Fuel Status'!E238="",0,'Fuel Status'!E238)+IF('Fuel Status'!J238="",0,'Fuel Status'!J238)+IF('Fuel Status'!O238="",0,'Fuel Status'!O238)),"")</f>
        <v>0</v>
      </c>
      <c r="G236" s="22" t="str">
        <f t="shared" si="26"/>
        <v/>
      </c>
      <c r="H236" s="22" t="str">
        <f t="shared" si="27"/>
        <v/>
      </c>
      <c r="I236" s="22" t="str">
        <f t="shared" si="28"/>
        <v/>
      </c>
      <c r="J236" s="22" t="str">
        <f t="shared" si="29"/>
        <v/>
      </c>
      <c r="K236" s="74">
        <f>(M236*'Site Information'!$B$9)/DAY(EOMONTH(A$3,0))</f>
        <v>32369.725161290324</v>
      </c>
      <c r="L236" s="24">
        <f t="shared" si="30"/>
        <v>712133.95354838739</v>
      </c>
      <c r="M236" s="25" cm="1">
        <f t="array" ref="M236">IF(A236="","",INDEX('Site Information'!$B$26:$B$37,MONTH(A236)))</f>
        <v>0.84</v>
      </c>
      <c r="N236" s="25" t="e">
        <f t="shared" si="31"/>
        <v>#VALUE!</v>
      </c>
      <c r="O236" s="25" t="e">
        <f>J236*M236/L236</f>
        <v>#VALUE!</v>
      </c>
      <c r="P236" s="26" t="str">
        <f>IFERROR(IF('Raw Water'!U237="","",'Raw Water'!U237),"")</f>
        <v/>
      </c>
      <c r="Q236" s="26" t="str">
        <f>IFERROR(IF(STP!U237="","",STP!U237),"")</f>
        <v/>
      </c>
      <c r="R236" s="27" t="str">
        <f>IFERROR(IF(STP!V237="","",STP!V237),"")</f>
        <v/>
      </c>
      <c r="S236" s="28" t="str">
        <f t="shared" si="25"/>
        <v/>
      </c>
      <c r="T236" s="29"/>
    </row>
    <row r="237" spans="1:20" ht="18" customHeight="1" x14ac:dyDescent="0.35">
      <c r="A237" s="68">
        <v>46257</v>
      </c>
      <c r="B237" s="21" t="str">
        <f>IFERROR(IF('LT Panel Feeder Readings'!E238="","",'LT Panel Feeder Readings'!E238),"")</f>
        <v/>
      </c>
      <c r="C237" s="21" t="str">
        <f>IFERROR(IF('LT Panel Feeder Readings'!W238="","",IF('LT Panel Feeder Readings'!W238="",0,'LT Panel Feeder Readings'!W238)+IF('LT Panel Feeder Readings'!Z238="",0,'LT Panel Feeder Readings'!Z238)),"")</f>
        <v/>
      </c>
      <c r="D237" s="21" t="str">
        <f>IFERROR(IF('LT Panel Feeder Readings'!BG238="","",IF('LT Panel Feeder Readings'!BG238="",0,'LT Panel Feeder Readings'!BG238)+IF('LT Panel Feeder Readings'!BJ238="",0,'LT Panel Feeder Readings'!BJ238)),"")</f>
        <v/>
      </c>
      <c r="E237" s="22" t="str">
        <f t="shared" si="24"/>
        <v/>
      </c>
      <c r="F237" s="23">
        <f>IFERROR(IF('Fuel Status'!E239="","",IF('Fuel Status'!E239="",0,'Fuel Status'!E239)+IF('Fuel Status'!J239="",0,'Fuel Status'!J239)+IF('Fuel Status'!O239="",0,'Fuel Status'!O239)),"")</f>
        <v>0</v>
      </c>
      <c r="G237" s="22" t="str">
        <f t="shared" si="26"/>
        <v/>
      </c>
      <c r="H237" s="22" t="str">
        <f t="shared" si="27"/>
        <v/>
      </c>
      <c r="I237" s="22" t="str">
        <f t="shared" si="28"/>
        <v/>
      </c>
      <c r="J237" s="22" t="str">
        <f t="shared" si="29"/>
        <v/>
      </c>
      <c r="K237" s="74">
        <f>(M237*'Site Information'!$B$9)/DAY(EOMONTH(A$3,0))</f>
        <v>32369.725161290324</v>
      </c>
      <c r="L237" s="24">
        <f t="shared" si="30"/>
        <v>744503.67870967777</v>
      </c>
      <c r="M237" s="25" cm="1">
        <f t="array" ref="M237">IF(A237="","",INDEX('Site Information'!$B$26:$B$37,MONTH(A237)))</f>
        <v>0.84</v>
      </c>
      <c r="N237" s="25" t="e">
        <f t="shared" si="31"/>
        <v>#VALUE!</v>
      </c>
      <c r="O237" s="25" t="e">
        <f>J237*M237/L237</f>
        <v>#VALUE!</v>
      </c>
      <c r="P237" s="26" t="str">
        <f>IFERROR(IF('Raw Water'!U238="","",'Raw Water'!U238),"")</f>
        <v/>
      </c>
      <c r="Q237" s="26" t="str">
        <f>IFERROR(IF(STP!U238="","",STP!U238),"")</f>
        <v/>
      </c>
      <c r="R237" s="27" t="str">
        <f>IFERROR(IF(STP!V238="","",STP!V238),"")</f>
        <v/>
      </c>
      <c r="S237" s="28" t="str">
        <f t="shared" si="25"/>
        <v/>
      </c>
      <c r="T237" s="29"/>
    </row>
    <row r="238" spans="1:20" ht="18" customHeight="1" x14ac:dyDescent="0.35">
      <c r="A238" s="68">
        <v>46258</v>
      </c>
      <c r="B238" s="21" t="str">
        <f>IFERROR(IF('LT Panel Feeder Readings'!E239="","",'LT Panel Feeder Readings'!E239),"")</f>
        <v/>
      </c>
      <c r="C238" s="21" t="str">
        <f>IFERROR(IF('LT Panel Feeder Readings'!W239="","",IF('LT Panel Feeder Readings'!W239="",0,'LT Panel Feeder Readings'!W239)+IF('LT Panel Feeder Readings'!Z239="",0,'LT Panel Feeder Readings'!Z239)),"")</f>
        <v/>
      </c>
      <c r="D238" s="21" t="str">
        <f>IFERROR(IF('LT Panel Feeder Readings'!BG239="","",IF('LT Panel Feeder Readings'!BG239="",0,'LT Panel Feeder Readings'!BG239)+IF('LT Panel Feeder Readings'!BJ239="",0,'LT Panel Feeder Readings'!BJ239)),"")</f>
        <v/>
      </c>
      <c r="E238" s="22" t="str">
        <f t="shared" si="24"/>
        <v/>
      </c>
      <c r="F238" s="23">
        <f>IFERROR(IF('Fuel Status'!E240="","",IF('Fuel Status'!E240="",0,'Fuel Status'!E240)+IF('Fuel Status'!J240="",0,'Fuel Status'!J240)+IF('Fuel Status'!O240="",0,'Fuel Status'!O240)),"")</f>
        <v>0</v>
      </c>
      <c r="G238" s="22" t="str">
        <f t="shared" si="26"/>
        <v/>
      </c>
      <c r="H238" s="22" t="str">
        <f t="shared" si="27"/>
        <v/>
      </c>
      <c r="I238" s="22" t="str">
        <f t="shared" si="28"/>
        <v/>
      </c>
      <c r="J238" s="22" t="str">
        <f t="shared" si="29"/>
        <v/>
      </c>
      <c r="K238" s="74">
        <f>(M238*'Site Information'!$B$9)/DAY(EOMONTH(A$3,0))</f>
        <v>32369.725161290324</v>
      </c>
      <c r="L238" s="24">
        <f t="shared" si="30"/>
        <v>776873.40387096815</v>
      </c>
      <c r="M238" s="25" cm="1">
        <f t="array" ref="M238">IF(A238="","",INDEX('Site Information'!$B$26:$B$37,MONTH(A238)))</f>
        <v>0.84</v>
      </c>
      <c r="N238" s="25" t="e">
        <f t="shared" si="31"/>
        <v>#VALUE!</v>
      </c>
      <c r="O238" s="25" t="e">
        <f>J238*M238/L238</f>
        <v>#VALUE!</v>
      </c>
      <c r="P238" s="26" t="str">
        <f>IFERROR(IF('Raw Water'!U239="","",'Raw Water'!U239),"")</f>
        <v/>
      </c>
      <c r="Q238" s="26" t="str">
        <f>IFERROR(IF(STP!U239="","",STP!U239),"")</f>
        <v/>
      </c>
      <c r="R238" s="27" t="str">
        <f>IFERROR(IF(STP!V239="","",STP!V239),"")</f>
        <v/>
      </c>
      <c r="S238" s="28" t="str">
        <f t="shared" si="25"/>
        <v/>
      </c>
      <c r="T238" s="29"/>
    </row>
    <row r="239" spans="1:20" ht="18" customHeight="1" x14ac:dyDescent="0.35">
      <c r="A239" s="68">
        <v>46259</v>
      </c>
      <c r="B239" s="21" t="str">
        <f>IFERROR(IF('LT Panel Feeder Readings'!E240="","",'LT Panel Feeder Readings'!E240),"")</f>
        <v/>
      </c>
      <c r="C239" s="21" t="str">
        <f>IFERROR(IF('LT Panel Feeder Readings'!W240="","",IF('LT Panel Feeder Readings'!W240="",0,'LT Panel Feeder Readings'!W240)+IF('LT Panel Feeder Readings'!Z240="",0,'LT Panel Feeder Readings'!Z240)),"")</f>
        <v/>
      </c>
      <c r="D239" s="21" t="str">
        <f>IFERROR(IF('LT Panel Feeder Readings'!BG240="","",IF('LT Panel Feeder Readings'!BG240="",0,'LT Panel Feeder Readings'!BG240)+IF('LT Panel Feeder Readings'!BJ240="",0,'LT Panel Feeder Readings'!BJ240)),"")</f>
        <v/>
      </c>
      <c r="E239" s="22" t="str">
        <f t="shared" si="24"/>
        <v/>
      </c>
      <c r="F239" s="23">
        <f>IFERROR(IF('Fuel Status'!E241="","",IF('Fuel Status'!E241="",0,'Fuel Status'!E241)+IF('Fuel Status'!J241="",0,'Fuel Status'!J241)+IF('Fuel Status'!O241="",0,'Fuel Status'!O241)),"")</f>
        <v>0</v>
      </c>
      <c r="G239" s="22" t="str">
        <f t="shared" si="26"/>
        <v/>
      </c>
      <c r="H239" s="22" t="str">
        <f t="shared" si="27"/>
        <v/>
      </c>
      <c r="I239" s="22" t="str">
        <f t="shared" si="28"/>
        <v/>
      </c>
      <c r="J239" s="22" t="str">
        <f t="shared" si="29"/>
        <v/>
      </c>
      <c r="K239" s="74">
        <f>(M239*'Site Information'!$B$9)/DAY(EOMONTH(A$3,0))</f>
        <v>32369.725161290324</v>
      </c>
      <c r="L239" s="24">
        <f t="shared" si="30"/>
        <v>809243.12903225853</v>
      </c>
      <c r="M239" s="25" cm="1">
        <f t="array" ref="M239">IF(A239="","",INDEX('Site Information'!$B$26:$B$37,MONTH(A239)))</f>
        <v>0.84</v>
      </c>
      <c r="N239" s="25" t="e">
        <f t="shared" si="31"/>
        <v>#VALUE!</v>
      </c>
      <c r="O239" s="25" t="e">
        <f>J239*M239/L239</f>
        <v>#VALUE!</v>
      </c>
      <c r="P239" s="26" t="str">
        <f>IFERROR(IF('Raw Water'!U240="","",'Raw Water'!U240),"")</f>
        <v/>
      </c>
      <c r="Q239" s="26" t="str">
        <f>IFERROR(IF(STP!U240="","",STP!U240),"")</f>
        <v/>
      </c>
      <c r="R239" s="27" t="str">
        <f>IFERROR(IF(STP!V240="","",STP!V240),"")</f>
        <v/>
      </c>
      <c r="S239" s="28" t="str">
        <f t="shared" si="25"/>
        <v/>
      </c>
      <c r="T239" s="29"/>
    </row>
    <row r="240" spans="1:20" ht="18" customHeight="1" x14ac:dyDescent="0.35">
      <c r="A240" s="68">
        <v>46260</v>
      </c>
      <c r="B240" s="21" t="str">
        <f>IFERROR(IF('LT Panel Feeder Readings'!E241="","",'LT Panel Feeder Readings'!E241),"")</f>
        <v/>
      </c>
      <c r="C240" s="21" t="str">
        <f>IFERROR(IF('LT Panel Feeder Readings'!W241="","",IF('LT Panel Feeder Readings'!W241="",0,'LT Panel Feeder Readings'!W241)+IF('LT Panel Feeder Readings'!Z241="",0,'LT Panel Feeder Readings'!Z241)),"")</f>
        <v/>
      </c>
      <c r="D240" s="21" t="str">
        <f>IFERROR(IF('LT Panel Feeder Readings'!BG241="","",IF('LT Panel Feeder Readings'!BG241="",0,'LT Panel Feeder Readings'!BG241)+IF('LT Panel Feeder Readings'!BJ241="",0,'LT Panel Feeder Readings'!BJ241)),"")</f>
        <v/>
      </c>
      <c r="E240" s="22" t="str">
        <f t="shared" si="24"/>
        <v/>
      </c>
      <c r="F240" s="23">
        <f>IFERROR(IF('Fuel Status'!E242="","",IF('Fuel Status'!E242="",0,'Fuel Status'!E242)+IF('Fuel Status'!J242="",0,'Fuel Status'!J242)+IF('Fuel Status'!O242="",0,'Fuel Status'!O242)),"")</f>
        <v>0</v>
      </c>
      <c r="G240" s="22" t="str">
        <f t="shared" si="26"/>
        <v/>
      </c>
      <c r="H240" s="22" t="str">
        <f t="shared" si="27"/>
        <v/>
      </c>
      <c r="I240" s="22" t="str">
        <f t="shared" si="28"/>
        <v/>
      </c>
      <c r="J240" s="22" t="str">
        <f t="shared" si="29"/>
        <v/>
      </c>
      <c r="K240" s="74">
        <f>(M240*'Site Information'!$B$9)/DAY(EOMONTH(A$3,0))</f>
        <v>32369.725161290324</v>
      </c>
      <c r="L240" s="24">
        <f t="shared" si="30"/>
        <v>841612.8541935489</v>
      </c>
      <c r="M240" s="25" cm="1">
        <f t="array" ref="M240">IF(A240="","",INDEX('Site Information'!$B$26:$B$37,MONTH(A240)))</f>
        <v>0.84</v>
      </c>
      <c r="N240" s="25" t="e">
        <f t="shared" si="31"/>
        <v>#VALUE!</v>
      </c>
      <c r="O240" s="25" t="e">
        <f>J240*M240/L240</f>
        <v>#VALUE!</v>
      </c>
      <c r="P240" s="26" t="str">
        <f>IFERROR(IF('Raw Water'!U241="","",'Raw Water'!U241),"")</f>
        <v/>
      </c>
      <c r="Q240" s="26" t="str">
        <f>IFERROR(IF(STP!U241="","",STP!U241),"")</f>
        <v/>
      </c>
      <c r="R240" s="27" t="str">
        <f>IFERROR(IF(STP!V241="","",STP!V241),"")</f>
        <v/>
      </c>
      <c r="S240" s="28" t="str">
        <f t="shared" si="25"/>
        <v/>
      </c>
      <c r="T240" s="29"/>
    </row>
    <row r="241" spans="1:20" ht="18" customHeight="1" x14ac:dyDescent="0.35">
      <c r="A241" s="68">
        <v>46261</v>
      </c>
      <c r="B241" s="21" t="str">
        <f>IFERROR(IF('LT Panel Feeder Readings'!E242="","",'LT Panel Feeder Readings'!E242),"")</f>
        <v/>
      </c>
      <c r="C241" s="21" t="str">
        <f>IFERROR(IF('LT Panel Feeder Readings'!W242="","",IF('LT Panel Feeder Readings'!W242="",0,'LT Panel Feeder Readings'!W242)+IF('LT Panel Feeder Readings'!Z242="",0,'LT Panel Feeder Readings'!Z242)),"")</f>
        <v/>
      </c>
      <c r="D241" s="21" t="str">
        <f>IFERROR(IF('LT Panel Feeder Readings'!BG242="","",IF('LT Panel Feeder Readings'!BG242="",0,'LT Panel Feeder Readings'!BG242)+IF('LT Panel Feeder Readings'!BJ242="",0,'LT Panel Feeder Readings'!BJ242)),"")</f>
        <v/>
      </c>
      <c r="E241" s="22" t="str">
        <f t="shared" si="24"/>
        <v/>
      </c>
      <c r="F241" s="23">
        <f>IFERROR(IF('Fuel Status'!E243="","",IF('Fuel Status'!E243="",0,'Fuel Status'!E243)+IF('Fuel Status'!J243="",0,'Fuel Status'!J243)+IF('Fuel Status'!O243="",0,'Fuel Status'!O243)),"")</f>
        <v>0</v>
      </c>
      <c r="G241" s="22" t="str">
        <f t="shared" si="26"/>
        <v/>
      </c>
      <c r="H241" s="22" t="str">
        <f t="shared" si="27"/>
        <v/>
      </c>
      <c r="I241" s="22" t="str">
        <f t="shared" si="28"/>
        <v/>
      </c>
      <c r="J241" s="22" t="str">
        <f t="shared" si="29"/>
        <v/>
      </c>
      <c r="K241" s="74">
        <f>(M241*'Site Information'!$B$9)/DAY(EOMONTH(A$3,0))</f>
        <v>32369.725161290324</v>
      </c>
      <c r="L241" s="24">
        <f t="shared" si="30"/>
        <v>873982.57935483928</v>
      </c>
      <c r="M241" s="25" cm="1">
        <f t="array" ref="M241">IF(A241="","",INDEX('Site Information'!$B$26:$B$37,MONTH(A241)))</f>
        <v>0.84</v>
      </c>
      <c r="N241" s="25" t="e">
        <f t="shared" si="31"/>
        <v>#VALUE!</v>
      </c>
      <c r="O241" s="25" t="e">
        <f>J241*M241/L241</f>
        <v>#VALUE!</v>
      </c>
      <c r="P241" s="26" t="str">
        <f>IFERROR(IF('Raw Water'!U242="","",'Raw Water'!U242),"")</f>
        <v/>
      </c>
      <c r="Q241" s="26" t="str">
        <f>IFERROR(IF(STP!U242="","",STP!U242),"")</f>
        <v/>
      </c>
      <c r="R241" s="27" t="str">
        <f>IFERROR(IF(STP!V242="","",STP!V242),"")</f>
        <v/>
      </c>
      <c r="S241" s="28" t="str">
        <f t="shared" si="25"/>
        <v/>
      </c>
      <c r="T241" s="29"/>
    </row>
    <row r="242" spans="1:20" ht="18" customHeight="1" x14ac:dyDescent="0.35">
      <c r="A242" s="68">
        <v>46262</v>
      </c>
      <c r="B242" s="21" t="str">
        <f>IFERROR(IF('LT Panel Feeder Readings'!E243="","",'LT Panel Feeder Readings'!E243),"")</f>
        <v/>
      </c>
      <c r="C242" s="21" t="str">
        <f>IFERROR(IF('LT Panel Feeder Readings'!W243="","",IF('LT Panel Feeder Readings'!W243="",0,'LT Panel Feeder Readings'!W243)+IF('LT Panel Feeder Readings'!Z243="",0,'LT Panel Feeder Readings'!Z243)),"")</f>
        <v/>
      </c>
      <c r="D242" s="21" t="str">
        <f>IFERROR(IF('LT Panel Feeder Readings'!BG243="","",IF('LT Panel Feeder Readings'!BG243="",0,'LT Panel Feeder Readings'!BG243)+IF('LT Panel Feeder Readings'!BJ243="",0,'LT Panel Feeder Readings'!BJ243)),"")</f>
        <v/>
      </c>
      <c r="E242" s="22" t="str">
        <f t="shared" si="24"/>
        <v/>
      </c>
      <c r="F242" s="23">
        <f>IFERROR(IF('Fuel Status'!E244="","",IF('Fuel Status'!E244="",0,'Fuel Status'!E244)+IF('Fuel Status'!J244="",0,'Fuel Status'!J244)+IF('Fuel Status'!O244="",0,'Fuel Status'!O244)),"")</f>
        <v>0</v>
      </c>
      <c r="G242" s="22" t="str">
        <f t="shared" si="26"/>
        <v/>
      </c>
      <c r="H242" s="22" t="str">
        <f t="shared" si="27"/>
        <v/>
      </c>
      <c r="I242" s="22" t="str">
        <f t="shared" si="28"/>
        <v/>
      </c>
      <c r="J242" s="22" t="str">
        <f t="shared" si="29"/>
        <v/>
      </c>
      <c r="K242" s="74">
        <f>(M242*'Site Information'!$B$9)/DAY(EOMONTH(A$3,0))</f>
        <v>32369.725161290324</v>
      </c>
      <c r="L242" s="24">
        <f t="shared" si="30"/>
        <v>906352.30451612966</v>
      </c>
      <c r="M242" s="25" cm="1">
        <f t="array" ref="M242">IF(A242="","",INDEX('Site Information'!$B$26:$B$37,MONTH(A242)))</f>
        <v>0.84</v>
      </c>
      <c r="N242" s="25" t="e">
        <f t="shared" si="31"/>
        <v>#VALUE!</v>
      </c>
      <c r="O242" s="25" t="e">
        <f>J242*M242/L242</f>
        <v>#VALUE!</v>
      </c>
      <c r="P242" s="26" t="str">
        <f>IFERROR(IF('Raw Water'!U243="","",'Raw Water'!U243),"")</f>
        <v/>
      </c>
      <c r="Q242" s="26" t="str">
        <f>IFERROR(IF(STP!U243="","",STP!U243),"")</f>
        <v/>
      </c>
      <c r="R242" s="27" t="str">
        <f>IFERROR(IF(STP!V243="","",STP!V243),"")</f>
        <v/>
      </c>
      <c r="S242" s="28" t="str">
        <f t="shared" si="25"/>
        <v/>
      </c>
      <c r="T242" s="29"/>
    </row>
    <row r="243" spans="1:20" ht="18" customHeight="1" x14ac:dyDescent="0.35">
      <c r="A243" s="68">
        <v>46263</v>
      </c>
      <c r="B243" s="21" t="str">
        <f>IFERROR(IF('LT Panel Feeder Readings'!E244="","",'LT Panel Feeder Readings'!E244),"")</f>
        <v/>
      </c>
      <c r="C243" s="21" t="str">
        <f>IFERROR(IF('LT Panel Feeder Readings'!W244="","",IF('LT Panel Feeder Readings'!W244="",0,'LT Panel Feeder Readings'!W244)+IF('LT Panel Feeder Readings'!Z244="",0,'LT Panel Feeder Readings'!Z244)),"")</f>
        <v/>
      </c>
      <c r="D243" s="21" t="str">
        <f>IFERROR(IF('LT Panel Feeder Readings'!BG244="","",IF('LT Panel Feeder Readings'!BG244="",0,'LT Panel Feeder Readings'!BG244)+IF('LT Panel Feeder Readings'!BJ244="",0,'LT Panel Feeder Readings'!BJ244)),"")</f>
        <v/>
      </c>
      <c r="E243" s="22" t="str">
        <f t="shared" si="24"/>
        <v/>
      </c>
      <c r="F243" s="23">
        <f>IFERROR(IF('Fuel Status'!E245="","",IF('Fuel Status'!E245="",0,'Fuel Status'!E245)+IF('Fuel Status'!J245="",0,'Fuel Status'!J245)+IF('Fuel Status'!O245="",0,'Fuel Status'!O245)),"")</f>
        <v>0</v>
      </c>
      <c r="G243" s="22" t="str">
        <f t="shared" si="26"/>
        <v/>
      </c>
      <c r="H243" s="22" t="str">
        <f t="shared" si="27"/>
        <v/>
      </c>
      <c r="I243" s="22" t="str">
        <f t="shared" si="28"/>
        <v/>
      </c>
      <c r="J243" s="22" t="str">
        <f t="shared" si="29"/>
        <v/>
      </c>
      <c r="K243" s="74">
        <f>(M243*'Site Information'!$B$9)/DAY(EOMONTH(A$3,0))</f>
        <v>32369.725161290324</v>
      </c>
      <c r="L243" s="24">
        <f t="shared" si="30"/>
        <v>938722.02967742004</v>
      </c>
      <c r="M243" s="25" cm="1">
        <f t="array" ref="M243">IF(A243="","",INDEX('Site Information'!$B$26:$B$37,MONTH(A243)))</f>
        <v>0.84</v>
      </c>
      <c r="N243" s="25" t="e">
        <f t="shared" si="31"/>
        <v>#VALUE!</v>
      </c>
      <c r="O243" s="25" t="e">
        <f>J243*M243/L243</f>
        <v>#VALUE!</v>
      </c>
      <c r="P243" s="26" t="str">
        <f>IFERROR(IF('Raw Water'!U244="","",'Raw Water'!U244),"")</f>
        <v/>
      </c>
      <c r="Q243" s="26" t="str">
        <f>IFERROR(IF(STP!U244="","",STP!U244),"")</f>
        <v/>
      </c>
      <c r="R243" s="27" t="str">
        <f>IFERROR(IF(STP!V244="","",STP!V244),"")</f>
        <v/>
      </c>
      <c r="S243" s="28" t="str">
        <f t="shared" si="25"/>
        <v/>
      </c>
      <c r="T243" s="29"/>
    </row>
    <row r="244" spans="1:20" ht="18" customHeight="1" x14ac:dyDescent="0.35">
      <c r="A244" s="68">
        <v>46264</v>
      </c>
      <c r="B244" s="21" t="str">
        <f>IFERROR(IF('LT Panel Feeder Readings'!E245="","",'LT Panel Feeder Readings'!E245),"")</f>
        <v/>
      </c>
      <c r="C244" s="21" t="str">
        <f>IFERROR(IF('LT Panel Feeder Readings'!W245="","",IF('LT Panel Feeder Readings'!W245="",0,'LT Panel Feeder Readings'!W245)+IF('LT Panel Feeder Readings'!Z245="",0,'LT Panel Feeder Readings'!Z245)),"")</f>
        <v/>
      </c>
      <c r="D244" s="21" t="str">
        <f>IFERROR(IF('LT Panel Feeder Readings'!BG245="","",IF('LT Panel Feeder Readings'!BG245="",0,'LT Panel Feeder Readings'!BG245)+IF('LT Panel Feeder Readings'!BJ245="",0,'LT Panel Feeder Readings'!BJ245)),"")</f>
        <v/>
      </c>
      <c r="E244" s="22" t="str">
        <f t="shared" si="24"/>
        <v/>
      </c>
      <c r="F244" s="23">
        <f>IFERROR(IF('Fuel Status'!E246="","",IF('Fuel Status'!E246="",0,'Fuel Status'!E246)+IF('Fuel Status'!J246="",0,'Fuel Status'!J246)+IF('Fuel Status'!O246="",0,'Fuel Status'!O246)),"")</f>
        <v>0</v>
      </c>
      <c r="G244" s="22" t="str">
        <f t="shared" si="26"/>
        <v/>
      </c>
      <c r="H244" s="22" t="str">
        <f t="shared" si="27"/>
        <v/>
      </c>
      <c r="I244" s="22" t="str">
        <f t="shared" si="28"/>
        <v/>
      </c>
      <c r="J244" s="22" t="str">
        <f t="shared" si="29"/>
        <v/>
      </c>
      <c r="K244" s="74">
        <f>(M244*'Site Information'!$B$9)/DAY(EOMONTH(A$3,0))</f>
        <v>32369.725161290324</v>
      </c>
      <c r="L244" s="24">
        <f t="shared" si="30"/>
        <v>971091.75483871042</v>
      </c>
      <c r="M244" s="25" cm="1">
        <f t="array" ref="M244">IF(A244="","",INDEX('Site Information'!$B$26:$B$37,MONTH(A244)))</f>
        <v>0.84</v>
      </c>
      <c r="N244" s="25" t="e">
        <f t="shared" si="31"/>
        <v>#VALUE!</v>
      </c>
      <c r="O244" s="25" t="e">
        <f>J244*M244/L244</f>
        <v>#VALUE!</v>
      </c>
      <c r="P244" s="26" t="str">
        <f>IFERROR(IF('Raw Water'!U245="","",'Raw Water'!U245),"")</f>
        <v/>
      </c>
      <c r="Q244" s="26" t="str">
        <f>IFERROR(IF(STP!U245="","",STP!U245),"")</f>
        <v/>
      </c>
      <c r="R244" s="27" t="str">
        <f>IFERROR(IF(STP!V245="","",STP!V245),"")</f>
        <v/>
      </c>
      <c r="S244" s="28" t="str">
        <f t="shared" si="25"/>
        <v/>
      </c>
      <c r="T244" s="29"/>
    </row>
    <row r="245" spans="1:20" ht="18" customHeight="1" x14ac:dyDescent="0.35">
      <c r="A245" s="68">
        <v>46265</v>
      </c>
      <c r="B245" s="21" t="str">
        <f>IFERROR(IF('LT Panel Feeder Readings'!E246="","",'LT Panel Feeder Readings'!E246),"")</f>
        <v/>
      </c>
      <c r="C245" s="21" t="str">
        <f>IFERROR(IF('LT Panel Feeder Readings'!W246="","",IF('LT Panel Feeder Readings'!W246="",0,'LT Panel Feeder Readings'!W246)+IF('LT Panel Feeder Readings'!Z246="",0,'LT Panel Feeder Readings'!Z246)),"")</f>
        <v/>
      </c>
      <c r="D245" s="21" t="str">
        <f>IFERROR(IF('LT Panel Feeder Readings'!BG246="","",IF('LT Panel Feeder Readings'!BG246="",0,'LT Panel Feeder Readings'!BG246)+IF('LT Panel Feeder Readings'!BJ246="",0,'LT Panel Feeder Readings'!BJ246)),"")</f>
        <v/>
      </c>
      <c r="E245" s="22" t="str">
        <f t="shared" si="24"/>
        <v/>
      </c>
      <c r="F245" s="23">
        <f>IFERROR(IF('Fuel Status'!E247="","",IF('Fuel Status'!E247="",0,'Fuel Status'!E247)+IF('Fuel Status'!J247="",0,'Fuel Status'!J247)+IF('Fuel Status'!O247="",0,'Fuel Status'!O247)),"")</f>
        <v>0</v>
      </c>
      <c r="G245" s="22" t="str">
        <f t="shared" si="26"/>
        <v/>
      </c>
      <c r="H245" s="22" t="str">
        <f t="shared" si="27"/>
        <v/>
      </c>
      <c r="I245" s="22" t="str">
        <f t="shared" si="28"/>
        <v/>
      </c>
      <c r="J245" s="22" t="str">
        <f t="shared" si="29"/>
        <v/>
      </c>
      <c r="K245" s="74">
        <f>(M245*'Site Information'!$B$9)/DAY(EOMONTH(A$3,0))</f>
        <v>32369.725161290324</v>
      </c>
      <c r="L245" s="24">
        <f t="shared" si="30"/>
        <v>1003461.4800000008</v>
      </c>
      <c r="M245" s="25" cm="1">
        <f t="array" ref="M245">IF(A245="","",INDEX('Site Information'!$B$26:$B$37,MONTH(A245)))</f>
        <v>0.84</v>
      </c>
      <c r="N245" s="25" t="e">
        <f t="shared" si="31"/>
        <v>#VALUE!</v>
      </c>
      <c r="O245" s="25" t="e">
        <f>J245*M245/L245</f>
        <v>#VALUE!</v>
      </c>
      <c r="P245" s="26" t="str">
        <f>IFERROR(IF('Raw Water'!U246="","",'Raw Water'!U246),"")</f>
        <v/>
      </c>
      <c r="Q245" s="26" t="str">
        <f>IFERROR(IF(STP!U246="","",STP!U246),"")</f>
        <v/>
      </c>
      <c r="R245" s="27" t="str">
        <f>IFERROR(IF(STP!V246="","",STP!V246),"")</f>
        <v/>
      </c>
      <c r="S245" s="28" t="str">
        <f t="shared" si="25"/>
        <v/>
      </c>
      <c r="T245" s="29"/>
    </row>
    <row r="246" spans="1:20" ht="18" customHeight="1" x14ac:dyDescent="0.35">
      <c r="A246" s="68">
        <v>46266</v>
      </c>
      <c r="B246" s="21" t="str">
        <f>IFERROR(IF('LT Panel Feeder Readings'!E247="","",'LT Panel Feeder Readings'!E247),"")</f>
        <v/>
      </c>
      <c r="C246" s="21" t="str">
        <f>IFERROR(IF('LT Panel Feeder Readings'!W247="","",IF('LT Panel Feeder Readings'!W247="",0,'LT Panel Feeder Readings'!W247)+IF('LT Panel Feeder Readings'!Z247="",0,'LT Panel Feeder Readings'!Z247)),"")</f>
        <v/>
      </c>
      <c r="D246" s="21" t="str">
        <f>IFERROR(IF('LT Panel Feeder Readings'!BG247="","",IF('LT Panel Feeder Readings'!BG247="",0,'LT Panel Feeder Readings'!BG247)+IF('LT Panel Feeder Readings'!BJ247="",0,'LT Panel Feeder Readings'!BJ247)),"")</f>
        <v/>
      </c>
      <c r="E246" s="22" t="str">
        <f t="shared" si="24"/>
        <v/>
      </c>
      <c r="F246" s="23">
        <f>IFERROR(IF('Fuel Status'!E248="","",IF('Fuel Status'!E248="",0,'Fuel Status'!E248)+IF('Fuel Status'!J248="",0,'Fuel Status'!J248)+IF('Fuel Status'!O248="",0,'Fuel Status'!O248)),"")</f>
        <v>0</v>
      </c>
      <c r="G246" s="22" t="str">
        <f t="shared" si="26"/>
        <v/>
      </c>
      <c r="H246" s="22" t="str">
        <f t="shared" si="27"/>
        <v/>
      </c>
      <c r="I246" s="22" t="str">
        <f t="shared" si="28"/>
        <v/>
      </c>
      <c r="J246" s="22" t="str">
        <f t="shared" si="29"/>
        <v/>
      </c>
      <c r="K246" s="74">
        <f>(M246*'Site Information'!$B$9)/DAY(EOMONTH(A$3,0))</f>
        <v>28516.186451612903</v>
      </c>
      <c r="L246" s="24">
        <f t="shared" si="30"/>
        <v>28516.186451612903</v>
      </c>
      <c r="M246" s="25" cm="1">
        <f t="array" ref="M246">IF(A246="","",INDEX('Site Information'!$B$26:$B$37,MONTH(A246)))</f>
        <v>0.74</v>
      </c>
      <c r="N246" s="25" t="e">
        <f t="shared" si="31"/>
        <v>#VALUE!</v>
      </c>
      <c r="O246" s="25" t="e">
        <f>J246*M246/L246</f>
        <v>#VALUE!</v>
      </c>
      <c r="P246" s="26" t="str">
        <f>IFERROR(IF('Raw Water'!U247="","",'Raw Water'!U247),"")</f>
        <v/>
      </c>
      <c r="Q246" s="26" t="str">
        <f>IFERROR(IF(STP!U247="","",STP!U247),"")</f>
        <v/>
      </c>
      <c r="R246" s="27" t="str">
        <f>IFERROR(IF(STP!V247="","",STP!V247),"")</f>
        <v/>
      </c>
      <c r="S246" s="28" t="str">
        <f t="shared" si="25"/>
        <v/>
      </c>
      <c r="T246" s="29"/>
    </row>
    <row r="247" spans="1:20" ht="18" customHeight="1" x14ac:dyDescent="0.35">
      <c r="A247" s="68">
        <v>46267</v>
      </c>
      <c r="B247" s="21" t="str">
        <f>IFERROR(IF('LT Panel Feeder Readings'!E248="","",'LT Panel Feeder Readings'!E248),"")</f>
        <v/>
      </c>
      <c r="C247" s="21" t="str">
        <f>IFERROR(IF('LT Panel Feeder Readings'!W248="","",IF('LT Panel Feeder Readings'!W248="",0,'LT Panel Feeder Readings'!W248)+IF('LT Panel Feeder Readings'!Z248="",0,'LT Panel Feeder Readings'!Z248)),"")</f>
        <v/>
      </c>
      <c r="D247" s="21" t="str">
        <f>IFERROR(IF('LT Panel Feeder Readings'!BG248="","",IF('LT Panel Feeder Readings'!BG248="",0,'LT Panel Feeder Readings'!BG248)+IF('LT Panel Feeder Readings'!BJ248="",0,'LT Panel Feeder Readings'!BJ248)),"")</f>
        <v/>
      </c>
      <c r="E247" s="22" t="str">
        <f t="shared" si="24"/>
        <v/>
      </c>
      <c r="F247" s="23">
        <f>IFERROR(IF('Fuel Status'!E249="","",IF('Fuel Status'!E249="",0,'Fuel Status'!E249)+IF('Fuel Status'!J249="",0,'Fuel Status'!J249)+IF('Fuel Status'!O249="",0,'Fuel Status'!O249)),"")</f>
        <v>0</v>
      </c>
      <c r="G247" s="22" t="str">
        <f t="shared" si="26"/>
        <v/>
      </c>
      <c r="H247" s="22" t="str">
        <f t="shared" si="27"/>
        <v/>
      </c>
      <c r="I247" s="22" t="str">
        <f t="shared" si="28"/>
        <v/>
      </c>
      <c r="J247" s="22" t="str">
        <f t="shared" si="29"/>
        <v/>
      </c>
      <c r="K247" s="74">
        <f>(M247*'Site Information'!$B$9)/DAY(EOMONTH(A$3,0))</f>
        <v>28516.186451612903</v>
      </c>
      <c r="L247" s="24">
        <f t="shared" si="30"/>
        <v>57032.372903225805</v>
      </c>
      <c r="M247" s="25" cm="1">
        <f t="array" ref="M247">IF(A247="","",INDEX('Site Information'!$B$26:$B$37,MONTH(A247)))</f>
        <v>0.74</v>
      </c>
      <c r="N247" s="25" t="e">
        <f t="shared" si="31"/>
        <v>#VALUE!</v>
      </c>
      <c r="O247" s="25" t="e">
        <f>J247*M247/L247</f>
        <v>#VALUE!</v>
      </c>
      <c r="P247" s="26" t="str">
        <f>IFERROR(IF('Raw Water'!U248="","",'Raw Water'!U248),"")</f>
        <v/>
      </c>
      <c r="Q247" s="26" t="str">
        <f>IFERROR(IF(STP!U248="","",STP!U248),"")</f>
        <v/>
      </c>
      <c r="R247" s="27" t="str">
        <f>IFERROR(IF(STP!V248="","",STP!V248),"")</f>
        <v/>
      </c>
      <c r="S247" s="28" t="str">
        <f t="shared" si="25"/>
        <v/>
      </c>
      <c r="T247" s="29"/>
    </row>
    <row r="248" spans="1:20" ht="18" customHeight="1" x14ac:dyDescent="0.35">
      <c r="A248" s="68">
        <v>46268</v>
      </c>
      <c r="B248" s="21" t="str">
        <f>IFERROR(IF('LT Panel Feeder Readings'!E249="","",'LT Panel Feeder Readings'!E249),"")</f>
        <v/>
      </c>
      <c r="C248" s="21" t="str">
        <f>IFERROR(IF('LT Panel Feeder Readings'!W249="","",IF('LT Panel Feeder Readings'!W249="",0,'LT Panel Feeder Readings'!W249)+IF('LT Panel Feeder Readings'!Z249="",0,'LT Panel Feeder Readings'!Z249)),"")</f>
        <v/>
      </c>
      <c r="D248" s="21" t="str">
        <f>IFERROR(IF('LT Panel Feeder Readings'!BG249="","",IF('LT Panel Feeder Readings'!BG249="",0,'LT Panel Feeder Readings'!BG249)+IF('LT Panel Feeder Readings'!BJ249="",0,'LT Panel Feeder Readings'!BJ249)),"")</f>
        <v/>
      </c>
      <c r="E248" s="22" t="str">
        <f t="shared" si="24"/>
        <v/>
      </c>
      <c r="F248" s="23">
        <f>IFERROR(IF('Fuel Status'!E250="","",IF('Fuel Status'!E250="",0,'Fuel Status'!E250)+IF('Fuel Status'!J250="",0,'Fuel Status'!J250)+IF('Fuel Status'!O250="",0,'Fuel Status'!O250)),"")</f>
        <v>0</v>
      </c>
      <c r="G248" s="22" t="str">
        <f t="shared" si="26"/>
        <v/>
      </c>
      <c r="H248" s="22" t="str">
        <f t="shared" si="27"/>
        <v/>
      </c>
      <c r="I248" s="22" t="str">
        <f t="shared" si="28"/>
        <v/>
      </c>
      <c r="J248" s="22" t="str">
        <f t="shared" si="29"/>
        <v/>
      </c>
      <c r="K248" s="74">
        <f>(M248*'Site Information'!$B$9)/DAY(EOMONTH(A$3,0))</f>
        <v>28516.186451612903</v>
      </c>
      <c r="L248" s="24">
        <f t="shared" si="30"/>
        <v>85548.559354838711</v>
      </c>
      <c r="M248" s="25" cm="1">
        <f t="array" ref="M248">IF(A248="","",INDEX('Site Information'!$B$26:$B$37,MONTH(A248)))</f>
        <v>0.74</v>
      </c>
      <c r="N248" s="25" t="e">
        <f t="shared" si="31"/>
        <v>#VALUE!</v>
      </c>
      <c r="O248" s="25" t="e">
        <f>J248*M248/L248</f>
        <v>#VALUE!</v>
      </c>
      <c r="P248" s="26" t="str">
        <f>IFERROR(IF('Raw Water'!U249="","",'Raw Water'!U249),"")</f>
        <v/>
      </c>
      <c r="Q248" s="26" t="str">
        <f>IFERROR(IF(STP!U249="","",STP!U249),"")</f>
        <v/>
      </c>
      <c r="R248" s="27" t="str">
        <f>IFERROR(IF(STP!V249="","",STP!V249),"")</f>
        <v/>
      </c>
      <c r="S248" s="28" t="str">
        <f t="shared" si="25"/>
        <v/>
      </c>
      <c r="T248" s="29"/>
    </row>
    <row r="249" spans="1:20" ht="18" customHeight="1" x14ac:dyDescent="0.35">
      <c r="A249" s="68">
        <v>46269</v>
      </c>
      <c r="B249" s="21" t="str">
        <f>IFERROR(IF('LT Panel Feeder Readings'!E250="","",'LT Panel Feeder Readings'!E250),"")</f>
        <v/>
      </c>
      <c r="C249" s="21" t="str">
        <f>IFERROR(IF('LT Panel Feeder Readings'!W250="","",IF('LT Panel Feeder Readings'!W250="",0,'LT Panel Feeder Readings'!W250)+IF('LT Panel Feeder Readings'!Z250="",0,'LT Panel Feeder Readings'!Z250)),"")</f>
        <v/>
      </c>
      <c r="D249" s="21" t="str">
        <f>IFERROR(IF('LT Panel Feeder Readings'!BG250="","",IF('LT Panel Feeder Readings'!BG250="",0,'LT Panel Feeder Readings'!BG250)+IF('LT Panel Feeder Readings'!BJ250="",0,'LT Panel Feeder Readings'!BJ250)),"")</f>
        <v/>
      </c>
      <c r="E249" s="22" t="str">
        <f t="shared" si="24"/>
        <v/>
      </c>
      <c r="F249" s="23">
        <f>IFERROR(IF('Fuel Status'!E251="","",IF('Fuel Status'!E251="",0,'Fuel Status'!E251)+IF('Fuel Status'!J251="",0,'Fuel Status'!J251)+IF('Fuel Status'!O251="",0,'Fuel Status'!O251)),"")</f>
        <v>0</v>
      </c>
      <c r="G249" s="22" t="str">
        <f t="shared" si="26"/>
        <v/>
      </c>
      <c r="H249" s="22" t="str">
        <f t="shared" si="27"/>
        <v/>
      </c>
      <c r="I249" s="22" t="str">
        <f t="shared" si="28"/>
        <v/>
      </c>
      <c r="J249" s="22" t="str">
        <f t="shared" si="29"/>
        <v/>
      </c>
      <c r="K249" s="74">
        <f>(M249*'Site Information'!$B$9)/DAY(EOMONTH(A$3,0))</f>
        <v>28516.186451612903</v>
      </c>
      <c r="L249" s="24">
        <f t="shared" si="30"/>
        <v>114064.74580645161</v>
      </c>
      <c r="M249" s="25" cm="1">
        <f t="array" ref="M249">IF(A249="","",INDEX('Site Information'!$B$26:$B$37,MONTH(A249)))</f>
        <v>0.74</v>
      </c>
      <c r="N249" s="25" t="e">
        <f t="shared" si="31"/>
        <v>#VALUE!</v>
      </c>
      <c r="O249" s="25" t="e">
        <f>J249*M249/L249</f>
        <v>#VALUE!</v>
      </c>
      <c r="P249" s="26" t="str">
        <f>IFERROR(IF('Raw Water'!U250="","",'Raw Water'!U250),"")</f>
        <v/>
      </c>
      <c r="Q249" s="26" t="str">
        <f>IFERROR(IF(STP!U250="","",STP!U250),"")</f>
        <v/>
      </c>
      <c r="R249" s="27" t="str">
        <f>IFERROR(IF(STP!V250="","",STP!V250),"")</f>
        <v/>
      </c>
      <c r="S249" s="28" t="str">
        <f t="shared" si="25"/>
        <v/>
      </c>
      <c r="T249" s="29"/>
    </row>
    <row r="250" spans="1:20" ht="18" customHeight="1" x14ac:dyDescent="0.35">
      <c r="A250" s="68">
        <v>46270</v>
      </c>
      <c r="B250" s="21" t="str">
        <f>IFERROR(IF('LT Panel Feeder Readings'!E251="","",'LT Panel Feeder Readings'!E251),"")</f>
        <v/>
      </c>
      <c r="C250" s="21" t="str">
        <f>IFERROR(IF('LT Panel Feeder Readings'!W251="","",IF('LT Panel Feeder Readings'!W251="",0,'LT Panel Feeder Readings'!W251)+IF('LT Panel Feeder Readings'!Z251="",0,'LT Panel Feeder Readings'!Z251)),"")</f>
        <v/>
      </c>
      <c r="D250" s="21" t="str">
        <f>IFERROR(IF('LT Panel Feeder Readings'!BG251="","",IF('LT Panel Feeder Readings'!BG251="",0,'LT Panel Feeder Readings'!BG251)+IF('LT Panel Feeder Readings'!BJ251="",0,'LT Panel Feeder Readings'!BJ251)),"")</f>
        <v/>
      </c>
      <c r="E250" s="22" t="str">
        <f t="shared" si="24"/>
        <v/>
      </c>
      <c r="F250" s="23">
        <f>IFERROR(IF('Fuel Status'!E252="","",IF('Fuel Status'!E252="",0,'Fuel Status'!E252)+IF('Fuel Status'!J252="",0,'Fuel Status'!J252)+IF('Fuel Status'!O252="",0,'Fuel Status'!O252)),"")</f>
        <v>0</v>
      </c>
      <c r="G250" s="22" t="str">
        <f t="shared" si="26"/>
        <v/>
      </c>
      <c r="H250" s="22" t="str">
        <f t="shared" si="27"/>
        <v/>
      </c>
      <c r="I250" s="22" t="str">
        <f t="shared" si="28"/>
        <v/>
      </c>
      <c r="J250" s="22" t="str">
        <f t="shared" si="29"/>
        <v/>
      </c>
      <c r="K250" s="74">
        <f>(M250*'Site Information'!$B$9)/DAY(EOMONTH(A$3,0))</f>
        <v>28516.186451612903</v>
      </c>
      <c r="L250" s="24">
        <f t="shared" si="30"/>
        <v>142580.93225806451</v>
      </c>
      <c r="M250" s="25" cm="1">
        <f t="array" ref="M250">IF(A250="","",INDEX('Site Information'!$B$26:$B$37,MONTH(A250)))</f>
        <v>0.74</v>
      </c>
      <c r="N250" s="25" t="e">
        <f t="shared" si="31"/>
        <v>#VALUE!</v>
      </c>
      <c r="O250" s="25" t="e">
        <f>J250*M250/L250</f>
        <v>#VALUE!</v>
      </c>
      <c r="P250" s="26" t="str">
        <f>IFERROR(IF('Raw Water'!U251="","",'Raw Water'!U251),"")</f>
        <v/>
      </c>
      <c r="Q250" s="26" t="str">
        <f>IFERROR(IF(STP!U251="","",STP!U251),"")</f>
        <v/>
      </c>
      <c r="R250" s="27" t="str">
        <f>IFERROR(IF(STP!V251="","",STP!V251),"")</f>
        <v/>
      </c>
      <c r="S250" s="28" t="str">
        <f t="shared" si="25"/>
        <v/>
      </c>
      <c r="T250" s="29"/>
    </row>
    <row r="251" spans="1:20" ht="18" customHeight="1" x14ac:dyDescent="0.35">
      <c r="A251" s="68">
        <v>46271</v>
      </c>
      <c r="B251" s="21" t="str">
        <f>IFERROR(IF('LT Panel Feeder Readings'!E252="","",'LT Panel Feeder Readings'!E252),"")</f>
        <v/>
      </c>
      <c r="C251" s="21" t="str">
        <f>IFERROR(IF('LT Panel Feeder Readings'!W252="","",IF('LT Panel Feeder Readings'!W252="",0,'LT Panel Feeder Readings'!W252)+IF('LT Panel Feeder Readings'!Z252="",0,'LT Panel Feeder Readings'!Z252)),"")</f>
        <v/>
      </c>
      <c r="D251" s="21" t="str">
        <f>IFERROR(IF('LT Panel Feeder Readings'!BG252="","",IF('LT Panel Feeder Readings'!BG252="",0,'LT Panel Feeder Readings'!BG252)+IF('LT Panel Feeder Readings'!BJ252="",0,'LT Panel Feeder Readings'!BJ252)),"")</f>
        <v/>
      </c>
      <c r="E251" s="22" t="str">
        <f t="shared" si="24"/>
        <v/>
      </c>
      <c r="F251" s="23">
        <f>IFERROR(IF('Fuel Status'!E253="","",IF('Fuel Status'!E253="",0,'Fuel Status'!E253)+IF('Fuel Status'!J253="",0,'Fuel Status'!J253)+IF('Fuel Status'!O253="",0,'Fuel Status'!O253)),"")</f>
        <v>0</v>
      </c>
      <c r="G251" s="22" t="str">
        <f t="shared" si="26"/>
        <v/>
      </c>
      <c r="H251" s="22" t="str">
        <f t="shared" si="27"/>
        <v/>
      </c>
      <c r="I251" s="22" t="str">
        <f t="shared" si="28"/>
        <v/>
      </c>
      <c r="J251" s="22" t="str">
        <f t="shared" si="29"/>
        <v/>
      </c>
      <c r="K251" s="74">
        <f>(M251*'Site Information'!$B$9)/DAY(EOMONTH(A$3,0))</f>
        <v>28516.186451612903</v>
      </c>
      <c r="L251" s="24">
        <f t="shared" si="30"/>
        <v>171097.11870967742</v>
      </c>
      <c r="M251" s="25" cm="1">
        <f t="array" ref="M251">IF(A251="","",INDEX('Site Information'!$B$26:$B$37,MONTH(A251)))</f>
        <v>0.74</v>
      </c>
      <c r="N251" s="25" t="e">
        <f t="shared" si="31"/>
        <v>#VALUE!</v>
      </c>
      <c r="O251" s="25" t="e">
        <f>J251*M251/L251</f>
        <v>#VALUE!</v>
      </c>
      <c r="P251" s="26" t="str">
        <f>IFERROR(IF('Raw Water'!U252="","",'Raw Water'!U252),"")</f>
        <v/>
      </c>
      <c r="Q251" s="26" t="str">
        <f>IFERROR(IF(STP!U252="","",STP!U252),"")</f>
        <v/>
      </c>
      <c r="R251" s="27" t="str">
        <f>IFERROR(IF(STP!V252="","",STP!V252),"")</f>
        <v/>
      </c>
      <c r="S251" s="28" t="str">
        <f t="shared" si="25"/>
        <v/>
      </c>
      <c r="T251" s="29"/>
    </row>
    <row r="252" spans="1:20" ht="18" customHeight="1" x14ac:dyDescent="0.35">
      <c r="A252" s="68">
        <v>46272</v>
      </c>
      <c r="B252" s="21" t="str">
        <f>IFERROR(IF('LT Panel Feeder Readings'!E253="","",'LT Panel Feeder Readings'!E253),"")</f>
        <v/>
      </c>
      <c r="C252" s="21" t="str">
        <f>IFERROR(IF('LT Panel Feeder Readings'!W253="","",IF('LT Panel Feeder Readings'!W253="",0,'LT Panel Feeder Readings'!W253)+IF('LT Panel Feeder Readings'!Z253="",0,'LT Panel Feeder Readings'!Z253)),"")</f>
        <v/>
      </c>
      <c r="D252" s="21" t="str">
        <f>IFERROR(IF('LT Panel Feeder Readings'!BG253="","",IF('LT Panel Feeder Readings'!BG253="",0,'LT Panel Feeder Readings'!BG253)+IF('LT Panel Feeder Readings'!BJ253="",0,'LT Panel Feeder Readings'!BJ253)),"")</f>
        <v/>
      </c>
      <c r="E252" s="22" t="str">
        <f t="shared" si="24"/>
        <v/>
      </c>
      <c r="F252" s="23">
        <f>IFERROR(IF('Fuel Status'!E254="","",IF('Fuel Status'!E254="",0,'Fuel Status'!E254)+IF('Fuel Status'!J254="",0,'Fuel Status'!J254)+IF('Fuel Status'!O254="",0,'Fuel Status'!O254)),"")</f>
        <v>0</v>
      </c>
      <c r="G252" s="22" t="str">
        <f t="shared" si="26"/>
        <v/>
      </c>
      <c r="H252" s="22" t="str">
        <f t="shared" si="27"/>
        <v/>
      </c>
      <c r="I252" s="22" t="str">
        <f t="shared" si="28"/>
        <v/>
      </c>
      <c r="J252" s="22" t="str">
        <f t="shared" si="29"/>
        <v/>
      </c>
      <c r="K252" s="74">
        <f>(M252*'Site Information'!$B$9)/DAY(EOMONTH(A$3,0))</f>
        <v>28516.186451612903</v>
      </c>
      <c r="L252" s="24">
        <f t="shared" si="30"/>
        <v>199613.30516129034</v>
      </c>
      <c r="M252" s="25" cm="1">
        <f t="array" ref="M252">IF(A252="","",INDEX('Site Information'!$B$26:$B$37,MONTH(A252)))</f>
        <v>0.74</v>
      </c>
      <c r="N252" s="25" t="e">
        <f t="shared" si="31"/>
        <v>#VALUE!</v>
      </c>
      <c r="O252" s="25" t="e">
        <f>J252*M252/L252</f>
        <v>#VALUE!</v>
      </c>
      <c r="P252" s="26" t="str">
        <f>IFERROR(IF('Raw Water'!U253="","",'Raw Water'!U253),"")</f>
        <v/>
      </c>
      <c r="Q252" s="26" t="str">
        <f>IFERROR(IF(STP!U253="","",STP!U253),"")</f>
        <v/>
      </c>
      <c r="R252" s="27" t="str">
        <f>IFERROR(IF(STP!V253="","",STP!V253),"")</f>
        <v/>
      </c>
      <c r="S252" s="28" t="str">
        <f t="shared" si="25"/>
        <v/>
      </c>
      <c r="T252" s="29"/>
    </row>
    <row r="253" spans="1:20" ht="18" customHeight="1" x14ac:dyDescent="0.35">
      <c r="A253" s="68">
        <v>46273</v>
      </c>
      <c r="B253" s="21" t="str">
        <f>IFERROR(IF('LT Panel Feeder Readings'!E254="","",'LT Panel Feeder Readings'!E254),"")</f>
        <v/>
      </c>
      <c r="C253" s="21" t="str">
        <f>IFERROR(IF('LT Panel Feeder Readings'!W254="","",IF('LT Panel Feeder Readings'!W254="",0,'LT Panel Feeder Readings'!W254)+IF('LT Panel Feeder Readings'!Z254="",0,'LT Panel Feeder Readings'!Z254)),"")</f>
        <v/>
      </c>
      <c r="D253" s="21" t="str">
        <f>IFERROR(IF('LT Panel Feeder Readings'!BG254="","",IF('LT Panel Feeder Readings'!BG254="",0,'LT Panel Feeder Readings'!BG254)+IF('LT Panel Feeder Readings'!BJ254="",0,'LT Panel Feeder Readings'!BJ254)),"")</f>
        <v/>
      </c>
      <c r="E253" s="22" t="str">
        <f t="shared" si="24"/>
        <v/>
      </c>
      <c r="F253" s="23">
        <f>IFERROR(IF('Fuel Status'!E255="","",IF('Fuel Status'!E255="",0,'Fuel Status'!E255)+IF('Fuel Status'!J255="",0,'Fuel Status'!J255)+IF('Fuel Status'!O255="",0,'Fuel Status'!O255)),"")</f>
        <v>0</v>
      </c>
      <c r="G253" s="22" t="str">
        <f t="shared" si="26"/>
        <v/>
      </c>
      <c r="H253" s="22" t="str">
        <f t="shared" si="27"/>
        <v/>
      </c>
      <c r="I253" s="22" t="str">
        <f t="shared" si="28"/>
        <v/>
      </c>
      <c r="J253" s="22" t="str">
        <f t="shared" si="29"/>
        <v/>
      </c>
      <c r="K253" s="74">
        <f>(M253*'Site Information'!$B$9)/DAY(EOMONTH(A$3,0))</f>
        <v>28516.186451612903</v>
      </c>
      <c r="L253" s="24">
        <f t="shared" si="30"/>
        <v>228129.49161290325</v>
      </c>
      <c r="M253" s="25" cm="1">
        <f t="array" ref="M253">IF(A253="","",INDEX('Site Information'!$B$26:$B$37,MONTH(A253)))</f>
        <v>0.74</v>
      </c>
      <c r="N253" s="25" t="e">
        <f t="shared" si="31"/>
        <v>#VALUE!</v>
      </c>
      <c r="O253" s="25" t="e">
        <f>J253*M253/L253</f>
        <v>#VALUE!</v>
      </c>
      <c r="P253" s="26" t="str">
        <f>IFERROR(IF('Raw Water'!U254="","",'Raw Water'!U254),"")</f>
        <v/>
      </c>
      <c r="Q253" s="26" t="str">
        <f>IFERROR(IF(STP!U254="","",STP!U254),"")</f>
        <v/>
      </c>
      <c r="R253" s="27" t="str">
        <f>IFERROR(IF(STP!V254="","",STP!V254),"")</f>
        <v/>
      </c>
      <c r="S253" s="28" t="str">
        <f t="shared" si="25"/>
        <v/>
      </c>
      <c r="T253" s="29"/>
    </row>
    <row r="254" spans="1:20" ht="18" customHeight="1" x14ac:dyDescent="0.35">
      <c r="A254" s="68">
        <v>46274</v>
      </c>
      <c r="B254" s="21" t="str">
        <f>IFERROR(IF('LT Panel Feeder Readings'!E255="","",'LT Panel Feeder Readings'!E255),"")</f>
        <v/>
      </c>
      <c r="C254" s="21" t="str">
        <f>IFERROR(IF('LT Panel Feeder Readings'!W255="","",IF('LT Panel Feeder Readings'!W255="",0,'LT Panel Feeder Readings'!W255)+IF('LT Panel Feeder Readings'!Z255="",0,'LT Panel Feeder Readings'!Z255)),"")</f>
        <v/>
      </c>
      <c r="D254" s="21" t="str">
        <f>IFERROR(IF('LT Panel Feeder Readings'!BG255="","",IF('LT Panel Feeder Readings'!BG255="",0,'LT Panel Feeder Readings'!BG255)+IF('LT Panel Feeder Readings'!BJ255="",0,'LT Panel Feeder Readings'!BJ255)),"")</f>
        <v/>
      </c>
      <c r="E254" s="22" t="str">
        <f t="shared" si="24"/>
        <v/>
      </c>
      <c r="F254" s="23">
        <f>IFERROR(IF('Fuel Status'!E256="","",IF('Fuel Status'!E256="",0,'Fuel Status'!E256)+IF('Fuel Status'!J256="",0,'Fuel Status'!J256)+IF('Fuel Status'!O256="",0,'Fuel Status'!O256)),"")</f>
        <v>0</v>
      </c>
      <c r="G254" s="22" t="str">
        <f t="shared" si="26"/>
        <v/>
      </c>
      <c r="H254" s="22" t="str">
        <f t="shared" si="27"/>
        <v/>
      </c>
      <c r="I254" s="22" t="str">
        <f t="shared" si="28"/>
        <v/>
      </c>
      <c r="J254" s="22" t="str">
        <f t="shared" si="29"/>
        <v/>
      </c>
      <c r="K254" s="74">
        <f>(M254*'Site Information'!$B$9)/DAY(EOMONTH(A$3,0))</f>
        <v>28516.186451612903</v>
      </c>
      <c r="L254" s="24">
        <f t="shared" si="30"/>
        <v>256645.67806451616</v>
      </c>
      <c r="M254" s="25" cm="1">
        <f t="array" ref="M254">IF(A254="","",INDEX('Site Information'!$B$26:$B$37,MONTH(A254)))</f>
        <v>0.74</v>
      </c>
      <c r="N254" s="25" t="e">
        <f t="shared" si="31"/>
        <v>#VALUE!</v>
      </c>
      <c r="O254" s="25" t="e">
        <f>J254*M254/L254</f>
        <v>#VALUE!</v>
      </c>
      <c r="P254" s="26" t="str">
        <f>IFERROR(IF('Raw Water'!U255="","",'Raw Water'!U255),"")</f>
        <v/>
      </c>
      <c r="Q254" s="26" t="str">
        <f>IFERROR(IF(STP!U255="","",STP!U255),"")</f>
        <v/>
      </c>
      <c r="R254" s="27" t="str">
        <f>IFERROR(IF(STP!V255="","",STP!V255),"")</f>
        <v/>
      </c>
      <c r="S254" s="28" t="str">
        <f t="shared" si="25"/>
        <v/>
      </c>
      <c r="T254" s="29"/>
    </row>
    <row r="255" spans="1:20" ht="18" customHeight="1" x14ac:dyDescent="0.35">
      <c r="A255" s="68">
        <v>46275</v>
      </c>
      <c r="B255" s="21" t="str">
        <f>IFERROR(IF('LT Panel Feeder Readings'!E256="","",'LT Panel Feeder Readings'!E256),"")</f>
        <v/>
      </c>
      <c r="C255" s="21" t="str">
        <f>IFERROR(IF('LT Panel Feeder Readings'!W256="","",IF('LT Panel Feeder Readings'!W256="",0,'LT Panel Feeder Readings'!W256)+IF('LT Panel Feeder Readings'!Z256="",0,'LT Panel Feeder Readings'!Z256)),"")</f>
        <v/>
      </c>
      <c r="D255" s="21" t="str">
        <f>IFERROR(IF('LT Panel Feeder Readings'!BG256="","",IF('LT Panel Feeder Readings'!BG256="",0,'LT Panel Feeder Readings'!BG256)+IF('LT Panel Feeder Readings'!BJ256="",0,'LT Panel Feeder Readings'!BJ256)),"")</f>
        <v/>
      </c>
      <c r="E255" s="22" t="str">
        <f t="shared" si="24"/>
        <v/>
      </c>
      <c r="F255" s="23">
        <f>IFERROR(IF('Fuel Status'!E257="","",IF('Fuel Status'!E257="",0,'Fuel Status'!E257)+IF('Fuel Status'!J257="",0,'Fuel Status'!J257)+IF('Fuel Status'!O257="",0,'Fuel Status'!O257)),"")</f>
        <v>0</v>
      </c>
      <c r="G255" s="22" t="str">
        <f t="shared" si="26"/>
        <v/>
      </c>
      <c r="H255" s="22" t="str">
        <f t="shared" si="27"/>
        <v/>
      </c>
      <c r="I255" s="22" t="str">
        <f t="shared" si="28"/>
        <v/>
      </c>
      <c r="J255" s="22" t="str">
        <f t="shared" si="29"/>
        <v/>
      </c>
      <c r="K255" s="74">
        <f>(M255*'Site Information'!$B$9)/DAY(EOMONTH(A$3,0))</f>
        <v>28516.186451612903</v>
      </c>
      <c r="L255" s="24">
        <f t="shared" si="30"/>
        <v>285161.86451612908</v>
      </c>
      <c r="M255" s="25" cm="1">
        <f t="array" ref="M255">IF(A255="","",INDEX('Site Information'!$B$26:$B$37,MONTH(A255)))</f>
        <v>0.74</v>
      </c>
      <c r="N255" s="25" t="e">
        <f t="shared" si="31"/>
        <v>#VALUE!</v>
      </c>
      <c r="O255" s="25" t="e">
        <f>J255*M255/L255</f>
        <v>#VALUE!</v>
      </c>
      <c r="P255" s="26" t="str">
        <f>IFERROR(IF('Raw Water'!U256="","",'Raw Water'!U256),"")</f>
        <v/>
      </c>
      <c r="Q255" s="26" t="str">
        <f>IFERROR(IF(STP!U256="","",STP!U256),"")</f>
        <v/>
      </c>
      <c r="R255" s="27" t="str">
        <f>IFERROR(IF(STP!V256="","",STP!V256),"")</f>
        <v/>
      </c>
      <c r="S255" s="28" t="str">
        <f t="shared" si="25"/>
        <v/>
      </c>
      <c r="T255" s="29"/>
    </row>
    <row r="256" spans="1:20" ht="18" customHeight="1" x14ac:dyDescent="0.35">
      <c r="A256" s="68">
        <v>46276</v>
      </c>
      <c r="B256" s="21" t="str">
        <f>IFERROR(IF('LT Panel Feeder Readings'!E257="","",'LT Panel Feeder Readings'!E257),"")</f>
        <v/>
      </c>
      <c r="C256" s="21" t="str">
        <f>IFERROR(IF('LT Panel Feeder Readings'!W257="","",IF('LT Panel Feeder Readings'!W257="",0,'LT Panel Feeder Readings'!W257)+IF('LT Panel Feeder Readings'!Z257="",0,'LT Panel Feeder Readings'!Z257)),"")</f>
        <v/>
      </c>
      <c r="D256" s="21" t="str">
        <f>IFERROR(IF('LT Panel Feeder Readings'!BG257="","",IF('LT Panel Feeder Readings'!BG257="",0,'LT Panel Feeder Readings'!BG257)+IF('LT Panel Feeder Readings'!BJ257="",0,'LT Panel Feeder Readings'!BJ257)),"")</f>
        <v/>
      </c>
      <c r="E256" s="22" t="str">
        <f t="shared" si="24"/>
        <v/>
      </c>
      <c r="F256" s="23">
        <f>IFERROR(IF('Fuel Status'!E258="","",IF('Fuel Status'!E258="",0,'Fuel Status'!E258)+IF('Fuel Status'!J258="",0,'Fuel Status'!J258)+IF('Fuel Status'!O258="",0,'Fuel Status'!O258)),"")</f>
        <v>0</v>
      </c>
      <c r="G256" s="22" t="str">
        <f t="shared" si="26"/>
        <v/>
      </c>
      <c r="H256" s="22" t="str">
        <f t="shared" si="27"/>
        <v/>
      </c>
      <c r="I256" s="22" t="str">
        <f t="shared" si="28"/>
        <v/>
      </c>
      <c r="J256" s="22" t="str">
        <f t="shared" si="29"/>
        <v/>
      </c>
      <c r="K256" s="74">
        <f>(M256*'Site Information'!$B$9)/DAY(EOMONTH(A$3,0))</f>
        <v>28516.186451612903</v>
      </c>
      <c r="L256" s="24">
        <f t="shared" si="30"/>
        <v>313678.05096774199</v>
      </c>
      <c r="M256" s="25" cm="1">
        <f t="array" ref="M256">IF(A256="","",INDEX('Site Information'!$B$26:$B$37,MONTH(A256)))</f>
        <v>0.74</v>
      </c>
      <c r="N256" s="25" t="e">
        <f t="shared" si="31"/>
        <v>#VALUE!</v>
      </c>
      <c r="O256" s="25" t="e">
        <f>J256*M256/L256</f>
        <v>#VALUE!</v>
      </c>
      <c r="P256" s="26" t="str">
        <f>IFERROR(IF('Raw Water'!U257="","",'Raw Water'!U257),"")</f>
        <v/>
      </c>
      <c r="Q256" s="26" t="str">
        <f>IFERROR(IF(STP!U257="","",STP!U257),"")</f>
        <v/>
      </c>
      <c r="R256" s="27" t="str">
        <f>IFERROR(IF(STP!V257="","",STP!V257),"")</f>
        <v/>
      </c>
      <c r="S256" s="28" t="str">
        <f t="shared" si="25"/>
        <v/>
      </c>
      <c r="T256" s="29"/>
    </row>
    <row r="257" spans="1:20" ht="18" customHeight="1" x14ac:dyDescent="0.35">
      <c r="A257" s="68">
        <v>46277</v>
      </c>
      <c r="B257" s="21" t="str">
        <f>IFERROR(IF('LT Panel Feeder Readings'!E258="","",'LT Panel Feeder Readings'!E258),"")</f>
        <v/>
      </c>
      <c r="C257" s="21" t="str">
        <f>IFERROR(IF('LT Panel Feeder Readings'!W258="","",IF('LT Panel Feeder Readings'!W258="",0,'LT Panel Feeder Readings'!W258)+IF('LT Panel Feeder Readings'!Z258="",0,'LT Panel Feeder Readings'!Z258)),"")</f>
        <v/>
      </c>
      <c r="D257" s="21" t="str">
        <f>IFERROR(IF('LT Panel Feeder Readings'!BG258="","",IF('LT Panel Feeder Readings'!BG258="",0,'LT Panel Feeder Readings'!BG258)+IF('LT Panel Feeder Readings'!BJ258="",0,'LT Panel Feeder Readings'!BJ258)),"")</f>
        <v/>
      </c>
      <c r="E257" s="22" t="str">
        <f t="shared" si="24"/>
        <v/>
      </c>
      <c r="F257" s="23">
        <f>IFERROR(IF('Fuel Status'!E259="","",IF('Fuel Status'!E259="",0,'Fuel Status'!E259)+IF('Fuel Status'!J259="",0,'Fuel Status'!J259)+IF('Fuel Status'!O259="",0,'Fuel Status'!O259)),"")</f>
        <v>0</v>
      </c>
      <c r="G257" s="22" t="str">
        <f t="shared" si="26"/>
        <v/>
      </c>
      <c r="H257" s="22" t="str">
        <f t="shared" si="27"/>
        <v/>
      </c>
      <c r="I257" s="22" t="str">
        <f t="shared" si="28"/>
        <v/>
      </c>
      <c r="J257" s="22" t="str">
        <f t="shared" si="29"/>
        <v/>
      </c>
      <c r="K257" s="74">
        <f>(M257*'Site Information'!$B$9)/DAY(EOMONTH(A$3,0))</f>
        <v>28516.186451612903</v>
      </c>
      <c r="L257" s="24">
        <f t="shared" si="30"/>
        <v>342194.2374193549</v>
      </c>
      <c r="M257" s="25" cm="1">
        <f t="array" ref="M257">IF(A257="","",INDEX('Site Information'!$B$26:$B$37,MONTH(A257)))</f>
        <v>0.74</v>
      </c>
      <c r="N257" s="25" t="e">
        <f t="shared" si="31"/>
        <v>#VALUE!</v>
      </c>
      <c r="O257" s="25" t="e">
        <f>J257*M257/L257</f>
        <v>#VALUE!</v>
      </c>
      <c r="P257" s="26" t="str">
        <f>IFERROR(IF('Raw Water'!U258="","",'Raw Water'!U258),"")</f>
        <v/>
      </c>
      <c r="Q257" s="26" t="str">
        <f>IFERROR(IF(STP!U258="","",STP!U258),"")</f>
        <v/>
      </c>
      <c r="R257" s="27" t="str">
        <f>IFERROR(IF(STP!V258="","",STP!V258),"")</f>
        <v/>
      </c>
      <c r="S257" s="28" t="str">
        <f t="shared" si="25"/>
        <v/>
      </c>
      <c r="T257" s="29"/>
    </row>
    <row r="258" spans="1:20" ht="18" customHeight="1" x14ac:dyDescent="0.35">
      <c r="A258" s="68">
        <v>46278</v>
      </c>
      <c r="B258" s="21" t="str">
        <f>IFERROR(IF('LT Panel Feeder Readings'!E259="","",'LT Panel Feeder Readings'!E259),"")</f>
        <v/>
      </c>
      <c r="C258" s="21" t="str">
        <f>IFERROR(IF('LT Panel Feeder Readings'!W259="","",IF('LT Panel Feeder Readings'!W259="",0,'LT Panel Feeder Readings'!W259)+IF('LT Panel Feeder Readings'!Z259="",0,'LT Panel Feeder Readings'!Z259)),"")</f>
        <v/>
      </c>
      <c r="D258" s="21" t="str">
        <f>IFERROR(IF('LT Panel Feeder Readings'!BG259="","",IF('LT Panel Feeder Readings'!BG259="",0,'LT Panel Feeder Readings'!BG259)+IF('LT Panel Feeder Readings'!BJ259="",0,'LT Panel Feeder Readings'!BJ259)),"")</f>
        <v/>
      </c>
      <c r="E258" s="22" t="str">
        <f t="shared" ref="E258:E321" si="32">IF(B258="","",B258+IF(C258="",0,C258)+IF(D258="",0,D258))</f>
        <v/>
      </c>
      <c r="F258" s="23">
        <f>IFERROR(IF('Fuel Status'!E260="","",IF('Fuel Status'!E260="",0,'Fuel Status'!E260)+IF('Fuel Status'!J260="",0,'Fuel Status'!J260)+IF('Fuel Status'!O260="",0,'Fuel Status'!O260)),"")</f>
        <v>0</v>
      </c>
      <c r="G258" s="22" t="str">
        <f t="shared" si="26"/>
        <v/>
      </c>
      <c r="H258" s="22" t="str">
        <f t="shared" si="27"/>
        <v/>
      </c>
      <c r="I258" s="22" t="str">
        <f t="shared" si="28"/>
        <v/>
      </c>
      <c r="J258" s="22" t="str">
        <f t="shared" si="29"/>
        <v/>
      </c>
      <c r="K258" s="74">
        <f>(M258*'Site Information'!$B$9)/DAY(EOMONTH(A$3,0))</f>
        <v>28516.186451612903</v>
      </c>
      <c r="L258" s="24">
        <f t="shared" si="30"/>
        <v>370710.42387096782</v>
      </c>
      <c r="M258" s="25" cm="1">
        <f t="array" ref="M258">IF(A258="","",INDEX('Site Information'!$B$26:$B$37,MONTH(A258)))</f>
        <v>0.74</v>
      </c>
      <c r="N258" s="25" t="e">
        <f t="shared" si="31"/>
        <v>#VALUE!</v>
      </c>
      <c r="O258" s="25" t="e">
        <f>J258*M258/L258</f>
        <v>#VALUE!</v>
      </c>
      <c r="P258" s="26" t="str">
        <f>IFERROR(IF('Raw Water'!U259="","",'Raw Water'!U259),"")</f>
        <v/>
      </c>
      <c r="Q258" s="26" t="str">
        <f>IFERROR(IF(STP!U259="","",STP!U259),"")</f>
        <v/>
      </c>
      <c r="R258" s="27" t="str">
        <f>IFERROR(IF(STP!V259="","",STP!V259),"")</f>
        <v/>
      </c>
      <c r="S258" s="28" t="str">
        <f t="shared" ref="S258:S321" si="33">IF(P258="","",P258)</f>
        <v/>
      </c>
      <c r="T258" s="29"/>
    </row>
    <row r="259" spans="1:20" ht="18" customHeight="1" x14ac:dyDescent="0.35">
      <c r="A259" s="68">
        <v>46279</v>
      </c>
      <c r="B259" s="21" t="str">
        <f>IFERROR(IF('LT Panel Feeder Readings'!E260="","",'LT Panel Feeder Readings'!E260),"")</f>
        <v/>
      </c>
      <c r="C259" s="21" t="str">
        <f>IFERROR(IF('LT Panel Feeder Readings'!W260="","",IF('LT Panel Feeder Readings'!W260="",0,'LT Panel Feeder Readings'!W260)+IF('LT Panel Feeder Readings'!Z260="",0,'LT Panel Feeder Readings'!Z260)),"")</f>
        <v/>
      </c>
      <c r="D259" s="21" t="str">
        <f>IFERROR(IF('LT Panel Feeder Readings'!BG260="","",IF('LT Panel Feeder Readings'!BG260="",0,'LT Panel Feeder Readings'!BG260)+IF('LT Panel Feeder Readings'!BJ260="",0,'LT Panel Feeder Readings'!BJ260)),"")</f>
        <v/>
      </c>
      <c r="E259" s="22" t="str">
        <f t="shared" si="32"/>
        <v/>
      </c>
      <c r="F259" s="23">
        <f>IFERROR(IF('Fuel Status'!E261="","",IF('Fuel Status'!E261="",0,'Fuel Status'!E261)+IF('Fuel Status'!J261="",0,'Fuel Status'!J261)+IF('Fuel Status'!O261="",0,'Fuel Status'!O261)),"")</f>
        <v>0</v>
      </c>
      <c r="G259" s="22" t="str">
        <f t="shared" ref="G259:G322" si="34">IF(B259="","",IF(MONTH(A259)&lt;&gt;MONTH(A258),B259,G258+B259))</f>
        <v/>
      </c>
      <c r="H259" s="22" t="str">
        <f t="shared" ref="H259:H322" si="35">IF(C259="","",IF(MONTH(A259)&lt;&gt;MONTH(A258),C259,H258+C259))</f>
        <v/>
      </c>
      <c r="I259" s="22" t="str">
        <f t="shared" ref="I259:I322" si="36">IF(D259="","",IF(MONTH(A259)&lt;&gt;MONTH(A258),D259,I258+D259))</f>
        <v/>
      </c>
      <c r="J259" s="22" t="str">
        <f t="shared" ref="J259:J322" si="37">IF(E259="","",IF(MONTH(A259)&lt;&gt;MONTH(A258),E259,J258+E259))</f>
        <v/>
      </c>
      <c r="K259" s="74">
        <f>(M259*'Site Information'!$B$9)/DAY(EOMONTH(A$3,0))</f>
        <v>28516.186451612903</v>
      </c>
      <c r="L259" s="24">
        <f t="shared" ref="L259:L322" si="38">IF(K259="","",IF(MONTH(A259)&lt;&gt;MONTH(A258),K259,L258+K259))</f>
        <v>399226.61032258073</v>
      </c>
      <c r="M259" s="25" cm="1">
        <f t="array" ref="M259">IF(A259="","",INDEX('Site Information'!$B$26:$B$37,MONTH(A259)))</f>
        <v>0.74</v>
      </c>
      <c r="N259" s="25" t="e">
        <f t="shared" si="31"/>
        <v>#VALUE!</v>
      </c>
      <c r="O259" s="25" t="e">
        <f>J259*M259/L259</f>
        <v>#VALUE!</v>
      </c>
      <c r="P259" s="26" t="str">
        <f>IFERROR(IF('Raw Water'!U260="","",'Raw Water'!U260),"")</f>
        <v/>
      </c>
      <c r="Q259" s="26" t="str">
        <f>IFERROR(IF(STP!U260="","",STP!U260),"")</f>
        <v/>
      </c>
      <c r="R259" s="27" t="str">
        <f>IFERROR(IF(STP!V260="","",STP!V260),"")</f>
        <v/>
      </c>
      <c r="S259" s="28" t="str">
        <f t="shared" si="33"/>
        <v/>
      </c>
      <c r="T259" s="29"/>
    </row>
    <row r="260" spans="1:20" ht="18" customHeight="1" x14ac:dyDescent="0.35">
      <c r="A260" s="68">
        <v>46280</v>
      </c>
      <c r="B260" s="21" t="str">
        <f>IFERROR(IF('LT Panel Feeder Readings'!E261="","",'LT Panel Feeder Readings'!E261),"")</f>
        <v/>
      </c>
      <c r="C260" s="21" t="str">
        <f>IFERROR(IF('LT Panel Feeder Readings'!W261="","",IF('LT Panel Feeder Readings'!W261="",0,'LT Panel Feeder Readings'!W261)+IF('LT Panel Feeder Readings'!Z261="",0,'LT Panel Feeder Readings'!Z261)),"")</f>
        <v/>
      </c>
      <c r="D260" s="21" t="str">
        <f>IFERROR(IF('LT Panel Feeder Readings'!BG261="","",IF('LT Panel Feeder Readings'!BG261="",0,'LT Panel Feeder Readings'!BG261)+IF('LT Panel Feeder Readings'!BJ261="",0,'LT Panel Feeder Readings'!BJ261)),"")</f>
        <v/>
      </c>
      <c r="E260" s="22" t="str">
        <f t="shared" si="32"/>
        <v/>
      </c>
      <c r="F260" s="23">
        <f>IFERROR(IF('Fuel Status'!E262="","",IF('Fuel Status'!E262="",0,'Fuel Status'!E262)+IF('Fuel Status'!J262="",0,'Fuel Status'!J262)+IF('Fuel Status'!O262="",0,'Fuel Status'!O262)),"")</f>
        <v>0</v>
      </c>
      <c r="G260" s="22" t="str">
        <f t="shared" si="34"/>
        <v/>
      </c>
      <c r="H260" s="22" t="str">
        <f t="shared" si="35"/>
        <v/>
      </c>
      <c r="I260" s="22" t="str">
        <f t="shared" si="36"/>
        <v/>
      </c>
      <c r="J260" s="22" t="str">
        <f t="shared" si="37"/>
        <v/>
      </c>
      <c r="K260" s="74">
        <f>(M260*'Site Information'!$B$9)/DAY(EOMONTH(A$3,0))</f>
        <v>28516.186451612903</v>
      </c>
      <c r="L260" s="24">
        <f t="shared" si="38"/>
        <v>427742.79677419364</v>
      </c>
      <c r="M260" s="25" cm="1">
        <f t="array" ref="M260">IF(A260="","",INDEX('Site Information'!$B$26:$B$37,MONTH(A260)))</f>
        <v>0.74</v>
      </c>
      <c r="N260" s="25" t="e">
        <f t="shared" ref="N260:N323" si="39">E260*M260/K260</f>
        <v>#VALUE!</v>
      </c>
      <c r="O260" s="25" t="e">
        <f>J260*M260/L260</f>
        <v>#VALUE!</v>
      </c>
      <c r="P260" s="26" t="str">
        <f>IFERROR(IF('Raw Water'!U261="","",'Raw Water'!U261),"")</f>
        <v/>
      </c>
      <c r="Q260" s="26" t="str">
        <f>IFERROR(IF(STP!U261="","",STP!U261),"")</f>
        <v/>
      </c>
      <c r="R260" s="27" t="str">
        <f>IFERROR(IF(STP!V261="","",STP!V261),"")</f>
        <v/>
      </c>
      <c r="S260" s="28" t="str">
        <f t="shared" si="33"/>
        <v/>
      </c>
      <c r="T260" s="29"/>
    </row>
    <row r="261" spans="1:20" ht="18" customHeight="1" x14ac:dyDescent="0.35">
      <c r="A261" s="68">
        <v>46281</v>
      </c>
      <c r="B261" s="21" t="str">
        <f>IFERROR(IF('LT Panel Feeder Readings'!E262="","",'LT Panel Feeder Readings'!E262),"")</f>
        <v/>
      </c>
      <c r="C261" s="21" t="str">
        <f>IFERROR(IF('LT Panel Feeder Readings'!W262="","",IF('LT Panel Feeder Readings'!W262="",0,'LT Panel Feeder Readings'!W262)+IF('LT Panel Feeder Readings'!Z262="",0,'LT Panel Feeder Readings'!Z262)),"")</f>
        <v/>
      </c>
      <c r="D261" s="21" t="str">
        <f>IFERROR(IF('LT Panel Feeder Readings'!BG262="","",IF('LT Panel Feeder Readings'!BG262="",0,'LT Panel Feeder Readings'!BG262)+IF('LT Panel Feeder Readings'!BJ262="",0,'LT Panel Feeder Readings'!BJ262)),"")</f>
        <v/>
      </c>
      <c r="E261" s="22" t="str">
        <f t="shared" si="32"/>
        <v/>
      </c>
      <c r="F261" s="23">
        <f>IFERROR(IF('Fuel Status'!E263="","",IF('Fuel Status'!E263="",0,'Fuel Status'!E263)+IF('Fuel Status'!J263="",0,'Fuel Status'!J263)+IF('Fuel Status'!O263="",0,'Fuel Status'!O263)),"")</f>
        <v>0</v>
      </c>
      <c r="G261" s="22" t="str">
        <f t="shared" si="34"/>
        <v/>
      </c>
      <c r="H261" s="22" t="str">
        <f t="shared" si="35"/>
        <v/>
      </c>
      <c r="I261" s="22" t="str">
        <f t="shared" si="36"/>
        <v/>
      </c>
      <c r="J261" s="22" t="str">
        <f t="shared" si="37"/>
        <v/>
      </c>
      <c r="K261" s="74">
        <f>(M261*'Site Information'!$B$9)/DAY(EOMONTH(A$3,0))</f>
        <v>28516.186451612903</v>
      </c>
      <c r="L261" s="24">
        <f t="shared" si="38"/>
        <v>456258.98322580656</v>
      </c>
      <c r="M261" s="25" cm="1">
        <f t="array" ref="M261">IF(A261="","",INDEX('Site Information'!$B$26:$B$37,MONTH(A261)))</f>
        <v>0.74</v>
      </c>
      <c r="N261" s="25" t="e">
        <f t="shared" si="39"/>
        <v>#VALUE!</v>
      </c>
      <c r="O261" s="25" t="e">
        <f>J261*M261/L261</f>
        <v>#VALUE!</v>
      </c>
      <c r="P261" s="26" t="str">
        <f>IFERROR(IF('Raw Water'!U262="","",'Raw Water'!U262),"")</f>
        <v/>
      </c>
      <c r="Q261" s="26" t="str">
        <f>IFERROR(IF(STP!U262="","",STP!U262),"")</f>
        <v/>
      </c>
      <c r="R261" s="27" t="str">
        <f>IFERROR(IF(STP!V262="","",STP!V262),"")</f>
        <v/>
      </c>
      <c r="S261" s="28" t="str">
        <f t="shared" si="33"/>
        <v/>
      </c>
      <c r="T261" s="29"/>
    </row>
    <row r="262" spans="1:20" ht="18" customHeight="1" x14ac:dyDescent="0.35">
      <c r="A262" s="68">
        <v>46282</v>
      </c>
      <c r="B262" s="21" t="str">
        <f>IFERROR(IF('LT Panel Feeder Readings'!E263="","",'LT Panel Feeder Readings'!E263),"")</f>
        <v/>
      </c>
      <c r="C262" s="21" t="str">
        <f>IFERROR(IF('LT Panel Feeder Readings'!W263="","",IF('LT Panel Feeder Readings'!W263="",0,'LT Panel Feeder Readings'!W263)+IF('LT Panel Feeder Readings'!Z263="",0,'LT Panel Feeder Readings'!Z263)),"")</f>
        <v/>
      </c>
      <c r="D262" s="21" t="str">
        <f>IFERROR(IF('LT Panel Feeder Readings'!BG263="","",IF('LT Panel Feeder Readings'!BG263="",0,'LT Panel Feeder Readings'!BG263)+IF('LT Panel Feeder Readings'!BJ263="",0,'LT Panel Feeder Readings'!BJ263)),"")</f>
        <v/>
      </c>
      <c r="E262" s="22" t="str">
        <f t="shared" si="32"/>
        <v/>
      </c>
      <c r="F262" s="23">
        <f>IFERROR(IF('Fuel Status'!E264="","",IF('Fuel Status'!E264="",0,'Fuel Status'!E264)+IF('Fuel Status'!J264="",0,'Fuel Status'!J264)+IF('Fuel Status'!O264="",0,'Fuel Status'!O264)),"")</f>
        <v>0</v>
      </c>
      <c r="G262" s="22" t="str">
        <f t="shared" si="34"/>
        <v/>
      </c>
      <c r="H262" s="22" t="str">
        <f t="shared" si="35"/>
        <v/>
      </c>
      <c r="I262" s="22" t="str">
        <f t="shared" si="36"/>
        <v/>
      </c>
      <c r="J262" s="22" t="str">
        <f t="shared" si="37"/>
        <v/>
      </c>
      <c r="K262" s="74">
        <f>(M262*'Site Information'!$B$9)/DAY(EOMONTH(A$3,0))</f>
        <v>28516.186451612903</v>
      </c>
      <c r="L262" s="24">
        <f t="shared" si="38"/>
        <v>484775.16967741947</v>
      </c>
      <c r="M262" s="25" cm="1">
        <f t="array" ref="M262">IF(A262="","",INDEX('Site Information'!$B$26:$B$37,MONTH(A262)))</f>
        <v>0.74</v>
      </c>
      <c r="N262" s="25" t="e">
        <f t="shared" si="39"/>
        <v>#VALUE!</v>
      </c>
      <c r="O262" s="25" t="e">
        <f>J262*M262/L262</f>
        <v>#VALUE!</v>
      </c>
      <c r="P262" s="26" t="str">
        <f>IFERROR(IF('Raw Water'!U263="","",'Raw Water'!U263),"")</f>
        <v/>
      </c>
      <c r="Q262" s="26" t="str">
        <f>IFERROR(IF(STP!U263="","",STP!U263),"")</f>
        <v/>
      </c>
      <c r="R262" s="27" t="str">
        <f>IFERROR(IF(STP!V263="","",STP!V263),"")</f>
        <v/>
      </c>
      <c r="S262" s="28" t="str">
        <f t="shared" si="33"/>
        <v/>
      </c>
      <c r="T262" s="29"/>
    </row>
    <row r="263" spans="1:20" ht="18" customHeight="1" x14ac:dyDescent="0.35">
      <c r="A263" s="68">
        <v>46283</v>
      </c>
      <c r="B263" s="21" t="str">
        <f>IFERROR(IF('LT Panel Feeder Readings'!E264="","",'LT Panel Feeder Readings'!E264),"")</f>
        <v/>
      </c>
      <c r="C263" s="21" t="str">
        <f>IFERROR(IF('LT Panel Feeder Readings'!W264="","",IF('LT Panel Feeder Readings'!W264="",0,'LT Panel Feeder Readings'!W264)+IF('LT Panel Feeder Readings'!Z264="",0,'LT Panel Feeder Readings'!Z264)),"")</f>
        <v/>
      </c>
      <c r="D263" s="21" t="str">
        <f>IFERROR(IF('LT Panel Feeder Readings'!BG264="","",IF('LT Panel Feeder Readings'!BG264="",0,'LT Panel Feeder Readings'!BG264)+IF('LT Panel Feeder Readings'!BJ264="",0,'LT Panel Feeder Readings'!BJ264)),"")</f>
        <v/>
      </c>
      <c r="E263" s="22" t="str">
        <f t="shared" si="32"/>
        <v/>
      </c>
      <c r="F263" s="23">
        <f>IFERROR(IF('Fuel Status'!E265="","",IF('Fuel Status'!E265="",0,'Fuel Status'!E265)+IF('Fuel Status'!J265="",0,'Fuel Status'!J265)+IF('Fuel Status'!O265="",0,'Fuel Status'!O265)),"")</f>
        <v>0</v>
      </c>
      <c r="G263" s="22" t="str">
        <f t="shared" si="34"/>
        <v/>
      </c>
      <c r="H263" s="22" t="str">
        <f t="shared" si="35"/>
        <v/>
      </c>
      <c r="I263" s="22" t="str">
        <f t="shared" si="36"/>
        <v/>
      </c>
      <c r="J263" s="22" t="str">
        <f t="shared" si="37"/>
        <v/>
      </c>
      <c r="K263" s="74">
        <f>(M263*'Site Information'!$B$9)/DAY(EOMONTH(A$3,0))</f>
        <v>28516.186451612903</v>
      </c>
      <c r="L263" s="24">
        <f t="shared" si="38"/>
        <v>513291.35612903239</v>
      </c>
      <c r="M263" s="25" cm="1">
        <f t="array" ref="M263">IF(A263="","",INDEX('Site Information'!$B$26:$B$37,MONTH(A263)))</f>
        <v>0.74</v>
      </c>
      <c r="N263" s="25" t="e">
        <f t="shared" si="39"/>
        <v>#VALUE!</v>
      </c>
      <c r="O263" s="25" t="e">
        <f>J263*M263/L263</f>
        <v>#VALUE!</v>
      </c>
      <c r="P263" s="26" t="str">
        <f>IFERROR(IF('Raw Water'!U264="","",'Raw Water'!U264),"")</f>
        <v/>
      </c>
      <c r="Q263" s="26" t="str">
        <f>IFERROR(IF(STP!U264="","",STP!U264),"")</f>
        <v/>
      </c>
      <c r="R263" s="27" t="str">
        <f>IFERROR(IF(STP!V264="","",STP!V264),"")</f>
        <v/>
      </c>
      <c r="S263" s="28" t="str">
        <f t="shared" si="33"/>
        <v/>
      </c>
      <c r="T263" s="29"/>
    </row>
    <row r="264" spans="1:20" ht="18" customHeight="1" x14ac:dyDescent="0.35">
      <c r="A264" s="68">
        <v>46284</v>
      </c>
      <c r="B264" s="21" t="str">
        <f>IFERROR(IF('LT Panel Feeder Readings'!E265="","",'LT Panel Feeder Readings'!E265),"")</f>
        <v/>
      </c>
      <c r="C264" s="21" t="str">
        <f>IFERROR(IF('LT Panel Feeder Readings'!W265="","",IF('LT Panel Feeder Readings'!W265="",0,'LT Panel Feeder Readings'!W265)+IF('LT Panel Feeder Readings'!Z265="",0,'LT Panel Feeder Readings'!Z265)),"")</f>
        <v/>
      </c>
      <c r="D264" s="21" t="str">
        <f>IFERROR(IF('LT Panel Feeder Readings'!BG265="","",IF('LT Panel Feeder Readings'!BG265="",0,'LT Panel Feeder Readings'!BG265)+IF('LT Panel Feeder Readings'!BJ265="",0,'LT Panel Feeder Readings'!BJ265)),"")</f>
        <v/>
      </c>
      <c r="E264" s="22" t="str">
        <f t="shared" si="32"/>
        <v/>
      </c>
      <c r="F264" s="23">
        <f>IFERROR(IF('Fuel Status'!E266="","",IF('Fuel Status'!E266="",0,'Fuel Status'!E266)+IF('Fuel Status'!J266="",0,'Fuel Status'!J266)+IF('Fuel Status'!O266="",0,'Fuel Status'!O266)),"")</f>
        <v>0</v>
      </c>
      <c r="G264" s="22" t="str">
        <f t="shared" si="34"/>
        <v/>
      </c>
      <c r="H264" s="22" t="str">
        <f t="shared" si="35"/>
        <v/>
      </c>
      <c r="I264" s="22" t="str">
        <f t="shared" si="36"/>
        <v/>
      </c>
      <c r="J264" s="22" t="str">
        <f t="shared" si="37"/>
        <v/>
      </c>
      <c r="K264" s="74">
        <f>(M264*'Site Information'!$B$9)/DAY(EOMONTH(A$3,0))</f>
        <v>28516.186451612903</v>
      </c>
      <c r="L264" s="24">
        <f t="shared" si="38"/>
        <v>541807.5425806453</v>
      </c>
      <c r="M264" s="25" cm="1">
        <f t="array" ref="M264">IF(A264="","",INDEX('Site Information'!$B$26:$B$37,MONTH(A264)))</f>
        <v>0.74</v>
      </c>
      <c r="N264" s="25" t="e">
        <f t="shared" si="39"/>
        <v>#VALUE!</v>
      </c>
      <c r="O264" s="25" t="e">
        <f>J264*M264/L264</f>
        <v>#VALUE!</v>
      </c>
      <c r="P264" s="26" t="str">
        <f>IFERROR(IF('Raw Water'!U265="","",'Raw Water'!U265),"")</f>
        <v/>
      </c>
      <c r="Q264" s="26" t="str">
        <f>IFERROR(IF(STP!U265="","",STP!U265),"")</f>
        <v/>
      </c>
      <c r="R264" s="27" t="str">
        <f>IFERROR(IF(STP!V265="","",STP!V265),"")</f>
        <v/>
      </c>
      <c r="S264" s="28" t="str">
        <f t="shared" si="33"/>
        <v/>
      </c>
      <c r="T264" s="29"/>
    </row>
    <row r="265" spans="1:20" ht="18" customHeight="1" x14ac:dyDescent="0.35">
      <c r="A265" s="68">
        <v>46285</v>
      </c>
      <c r="B265" s="21" t="str">
        <f>IFERROR(IF('LT Panel Feeder Readings'!E266="","",'LT Panel Feeder Readings'!E266),"")</f>
        <v/>
      </c>
      <c r="C265" s="21" t="str">
        <f>IFERROR(IF('LT Panel Feeder Readings'!W266="","",IF('LT Panel Feeder Readings'!W266="",0,'LT Panel Feeder Readings'!W266)+IF('LT Panel Feeder Readings'!Z266="",0,'LT Panel Feeder Readings'!Z266)),"")</f>
        <v/>
      </c>
      <c r="D265" s="21" t="str">
        <f>IFERROR(IF('LT Panel Feeder Readings'!BG266="","",IF('LT Panel Feeder Readings'!BG266="",0,'LT Panel Feeder Readings'!BG266)+IF('LT Panel Feeder Readings'!BJ266="",0,'LT Panel Feeder Readings'!BJ266)),"")</f>
        <v/>
      </c>
      <c r="E265" s="22" t="str">
        <f t="shared" si="32"/>
        <v/>
      </c>
      <c r="F265" s="23">
        <f>IFERROR(IF('Fuel Status'!E267="","",IF('Fuel Status'!E267="",0,'Fuel Status'!E267)+IF('Fuel Status'!J267="",0,'Fuel Status'!J267)+IF('Fuel Status'!O267="",0,'Fuel Status'!O267)),"")</f>
        <v>0</v>
      </c>
      <c r="G265" s="22" t="str">
        <f t="shared" si="34"/>
        <v/>
      </c>
      <c r="H265" s="22" t="str">
        <f t="shared" si="35"/>
        <v/>
      </c>
      <c r="I265" s="22" t="str">
        <f t="shared" si="36"/>
        <v/>
      </c>
      <c r="J265" s="22" t="str">
        <f t="shared" si="37"/>
        <v/>
      </c>
      <c r="K265" s="74">
        <f>(M265*'Site Information'!$B$9)/DAY(EOMONTH(A$3,0))</f>
        <v>28516.186451612903</v>
      </c>
      <c r="L265" s="24">
        <f t="shared" si="38"/>
        <v>570323.72903225815</v>
      </c>
      <c r="M265" s="25" cm="1">
        <f t="array" ref="M265">IF(A265="","",INDEX('Site Information'!$B$26:$B$37,MONTH(A265)))</f>
        <v>0.74</v>
      </c>
      <c r="N265" s="25" t="e">
        <f t="shared" si="39"/>
        <v>#VALUE!</v>
      </c>
      <c r="O265" s="25" t="e">
        <f>J265*M265/L265</f>
        <v>#VALUE!</v>
      </c>
      <c r="P265" s="26" t="str">
        <f>IFERROR(IF('Raw Water'!U266="","",'Raw Water'!U266),"")</f>
        <v/>
      </c>
      <c r="Q265" s="26" t="str">
        <f>IFERROR(IF(STP!U266="","",STP!U266),"")</f>
        <v/>
      </c>
      <c r="R265" s="27" t="str">
        <f>IFERROR(IF(STP!V266="","",STP!V266),"")</f>
        <v/>
      </c>
      <c r="S265" s="28" t="str">
        <f t="shared" si="33"/>
        <v/>
      </c>
      <c r="T265" s="29"/>
    </row>
    <row r="266" spans="1:20" ht="18" customHeight="1" x14ac:dyDescent="0.35">
      <c r="A266" s="68">
        <v>46286</v>
      </c>
      <c r="B266" s="21" t="str">
        <f>IFERROR(IF('LT Panel Feeder Readings'!E267="","",'LT Panel Feeder Readings'!E267),"")</f>
        <v/>
      </c>
      <c r="C266" s="21" t="str">
        <f>IFERROR(IF('LT Panel Feeder Readings'!W267="","",IF('LT Panel Feeder Readings'!W267="",0,'LT Panel Feeder Readings'!W267)+IF('LT Panel Feeder Readings'!Z267="",0,'LT Panel Feeder Readings'!Z267)),"")</f>
        <v/>
      </c>
      <c r="D266" s="21" t="str">
        <f>IFERROR(IF('LT Panel Feeder Readings'!BG267="","",IF('LT Panel Feeder Readings'!BG267="",0,'LT Panel Feeder Readings'!BG267)+IF('LT Panel Feeder Readings'!BJ267="",0,'LT Panel Feeder Readings'!BJ267)),"")</f>
        <v/>
      </c>
      <c r="E266" s="22" t="str">
        <f t="shared" si="32"/>
        <v/>
      </c>
      <c r="F266" s="23">
        <f>IFERROR(IF('Fuel Status'!E268="","",IF('Fuel Status'!E268="",0,'Fuel Status'!E268)+IF('Fuel Status'!J268="",0,'Fuel Status'!J268)+IF('Fuel Status'!O268="",0,'Fuel Status'!O268)),"")</f>
        <v>0</v>
      </c>
      <c r="G266" s="22" t="str">
        <f t="shared" si="34"/>
        <v/>
      </c>
      <c r="H266" s="22" t="str">
        <f t="shared" si="35"/>
        <v/>
      </c>
      <c r="I266" s="22" t="str">
        <f t="shared" si="36"/>
        <v/>
      </c>
      <c r="J266" s="22" t="str">
        <f t="shared" si="37"/>
        <v/>
      </c>
      <c r="K266" s="74">
        <f>(M266*'Site Information'!$B$9)/DAY(EOMONTH(A$3,0))</f>
        <v>28516.186451612903</v>
      </c>
      <c r="L266" s="24">
        <f t="shared" si="38"/>
        <v>598839.91548387101</v>
      </c>
      <c r="M266" s="25" cm="1">
        <f t="array" ref="M266">IF(A266="","",INDEX('Site Information'!$B$26:$B$37,MONTH(A266)))</f>
        <v>0.74</v>
      </c>
      <c r="N266" s="25" t="e">
        <f t="shared" si="39"/>
        <v>#VALUE!</v>
      </c>
      <c r="O266" s="25" t="e">
        <f>J266*M266/L266</f>
        <v>#VALUE!</v>
      </c>
      <c r="P266" s="26" t="str">
        <f>IFERROR(IF('Raw Water'!U267="","",'Raw Water'!U267),"")</f>
        <v/>
      </c>
      <c r="Q266" s="26" t="str">
        <f>IFERROR(IF(STP!U267="","",STP!U267),"")</f>
        <v/>
      </c>
      <c r="R266" s="27" t="str">
        <f>IFERROR(IF(STP!V267="","",STP!V267),"")</f>
        <v/>
      </c>
      <c r="S266" s="28" t="str">
        <f t="shared" si="33"/>
        <v/>
      </c>
      <c r="T266" s="29"/>
    </row>
    <row r="267" spans="1:20" ht="18" customHeight="1" x14ac:dyDescent="0.35">
      <c r="A267" s="68">
        <v>46287</v>
      </c>
      <c r="B267" s="21" t="str">
        <f>IFERROR(IF('LT Panel Feeder Readings'!E268="","",'LT Panel Feeder Readings'!E268),"")</f>
        <v/>
      </c>
      <c r="C267" s="21" t="str">
        <f>IFERROR(IF('LT Panel Feeder Readings'!W268="","",IF('LT Panel Feeder Readings'!W268="",0,'LT Panel Feeder Readings'!W268)+IF('LT Panel Feeder Readings'!Z268="",0,'LT Panel Feeder Readings'!Z268)),"")</f>
        <v/>
      </c>
      <c r="D267" s="21" t="str">
        <f>IFERROR(IF('LT Panel Feeder Readings'!BG268="","",IF('LT Panel Feeder Readings'!BG268="",0,'LT Panel Feeder Readings'!BG268)+IF('LT Panel Feeder Readings'!BJ268="",0,'LT Panel Feeder Readings'!BJ268)),"")</f>
        <v/>
      </c>
      <c r="E267" s="22" t="str">
        <f t="shared" si="32"/>
        <v/>
      </c>
      <c r="F267" s="23">
        <f>IFERROR(IF('Fuel Status'!E269="","",IF('Fuel Status'!E269="",0,'Fuel Status'!E269)+IF('Fuel Status'!J269="",0,'Fuel Status'!J269)+IF('Fuel Status'!O269="",0,'Fuel Status'!O269)),"")</f>
        <v>0</v>
      </c>
      <c r="G267" s="22" t="str">
        <f t="shared" si="34"/>
        <v/>
      </c>
      <c r="H267" s="22" t="str">
        <f t="shared" si="35"/>
        <v/>
      </c>
      <c r="I267" s="22" t="str">
        <f t="shared" si="36"/>
        <v/>
      </c>
      <c r="J267" s="22" t="str">
        <f t="shared" si="37"/>
        <v/>
      </c>
      <c r="K267" s="74">
        <f>(M267*'Site Information'!$B$9)/DAY(EOMONTH(A$3,0))</f>
        <v>28516.186451612903</v>
      </c>
      <c r="L267" s="24">
        <f t="shared" si="38"/>
        <v>627356.10193548386</v>
      </c>
      <c r="M267" s="25" cm="1">
        <f t="array" ref="M267">IF(A267="","",INDEX('Site Information'!$B$26:$B$37,MONTH(A267)))</f>
        <v>0.74</v>
      </c>
      <c r="N267" s="25" t="e">
        <f t="shared" si="39"/>
        <v>#VALUE!</v>
      </c>
      <c r="O267" s="25" t="e">
        <f>J267*M267/L267</f>
        <v>#VALUE!</v>
      </c>
      <c r="P267" s="26" t="str">
        <f>IFERROR(IF('Raw Water'!U268="","",'Raw Water'!U268),"")</f>
        <v/>
      </c>
      <c r="Q267" s="26" t="str">
        <f>IFERROR(IF(STP!U268="","",STP!U268),"")</f>
        <v/>
      </c>
      <c r="R267" s="27" t="str">
        <f>IFERROR(IF(STP!V268="","",STP!V268),"")</f>
        <v/>
      </c>
      <c r="S267" s="28" t="str">
        <f t="shared" si="33"/>
        <v/>
      </c>
      <c r="T267" s="29"/>
    </row>
    <row r="268" spans="1:20" ht="18" customHeight="1" x14ac:dyDescent="0.35">
      <c r="A268" s="68">
        <v>46288</v>
      </c>
      <c r="B268" s="21" t="str">
        <f>IFERROR(IF('LT Panel Feeder Readings'!E269="","",'LT Panel Feeder Readings'!E269),"")</f>
        <v/>
      </c>
      <c r="C268" s="21" t="str">
        <f>IFERROR(IF('LT Panel Feeder Readings'!W269="","",IF('LT Panel Feeder Readings'!W269="",0,'LT Panel Feeder Readings'!W269)+IF('LT Panel Feeder Readings'!Z269="",0,'LT Panel Feeder Readings'!Z269)),"")</f>
        <v/>
      </c>
      <c r="D268" s="21" t="str">
        <f>IFERROR(IF('LT Panel Feeder Readings'!BG269="","",IF('LT Panel Feeder Readings'!BG269="",0,'LT Panel Feeder Readings'!BG269)+IF('LT Panel Feeder Readings'!BJ269="",0,'LT Panel Feeder Readings'!BJ269)),"")</f>
        <v/>
      </c>
      <c r="E268" s="22" t="str">
        <f t="shared" si="32"/>
        <v/>
      </c>
      <c r="F268" s="23">
        <f>IFERROR(IF('Fuel Status'!E270="","",IF('Fuel Status'!E270="",0,'Fuel Status'!E270)+IF('Fuel Status'!J270="",0,'Fuel Status'!J270)+IF('Fuel Status'!O270="",0,'Fuel Status'!O270)),"")</f>
        <v>0</v>
      </c>
      <c r="G268" s="22" t="str">
        <f t="shared" si="34"/>
        <v/>
      </c>
      <c r="H268" s="22" t="str">
        <f t="shared" si="35"/>
        <v/>
      </c>
      <c r="I268" s="22" t="str">
        <f t="shared" si="36"/>
        <v/>
      </c>
      <c r="J268" s="22" t="str">
        <f t="shared" si="37"/>
        <v/>
      </c>
      <c r="K268" s="74">
        <f>(M268*'Site Information'!$B$9)/DAY(EOMONTH(A$3,0))</f>
        <v>28516.186451612903</v>
      </c>
      <c r="L268" s="24">
        <f t="shared" si="38"/>
        <v>655872.28838709672</v>
      </c>
      <c r="M268" s="25" cm="1">
        <f t="array" ref="M268">IF(A268="","",INDEX('Site Information'!$B$26:$B$37,MONTH(A268)))</f>
        <v>0.74</v>
      </c>
      <c r="N268" s="25" t="e">
        <f t="shared" si="39"/>
        <v>#VALUE!</v>
      </c>
      <c r="O268" s="25" t="e">
        <f>J268*M268/L268</f>
        <v>#VALUE!</v>
      </c>
      <c r="P268" s="26" t="str">
        <f>IFERROR(IF('Raw Water'!U269="","",'Raw Water'!U269),"")</f>
        <v/>
      </c>
      <c r="Q268" s="26" t="str">
        <f>IFERROR(IF(STP!U269="","",STP!U269),"")</f>
        <v/>
      </c>
      <c r="R268" s="27" t="str">
        <f>IFERROR(IF(STP!V269="","",STP!V269),"")</f>
        <v/>
      </c>
      <c r="S268" s="28" t="str">
        <f t="shared" si="33"/>
        <v/>
      </c>
      <c r="T268" s="29"/>
    </row>
    <row r="269" spans="1:20" ht="18" customHeight="1" x14ac:dyDescent="0.35">
      <c r="A269" s="68">
        <v>46289</v>
      </c>
      <c r="B269" s="21" t="str">
        <f>IFERROR(IF('LT Panel Feeder Readings'!E270="","",'LT Panel Feeder Readings'!E270),"")</f>
        <v/>
      </c>
      <c r="C269" s="21" t="str">
        <f>IFERROR(IF('LT Panel Feeder Readings'!W270="","",IF('LT Panel Feeder Readings'!W270="",0,'LT Panel Feeder Readings'!W270)+IF('LT Panel Feeder Readings'!Z270="",0,'LT Panel Feeder Readings'!Z270)),"")</f>
        <v/>
      </c>
      <c r="D269" s="21" t="str">
        <f>IFERROR(IF('LT Panel Feeder Readings'!BG270="","",IF('LT Panel Feeder Readings'!BG270="",0,'LT Panel Feeder Readings'!BG270)+IF('LT Panel Feeder Readings'!BJ270="",0,'LT Panel Feeder Readings'!BJ270)),"")</f>
        <v/>
      </c>
      <c r="E269" s="22" t="str">
        <f t="shared" si="32"/>
        <v/>
      </c>
      <c r="F269" s="23">
        <f>IFERROR(IF('Fuel Status'!E271="","",IF('Fuel Status'!E271="",0,'Fuel Status'!E271)+IF('Fuel Status'!J271="",0,'Fuel Status'!J271)+IF('Fuel Status'!O271="",0,'Fuel Status'!O271)),"")</f>
        <v>0</v>
      </c>
      <c r="G269" s="22" t="str">
        <f t="shared" si="34"/>
        <v/>
      </c>
      <c r="H269" s="22" t="str">
        <f t="shared" si="35"/>
        <v/>
      </c>
      <c r="I269" s="22" t="str">
        <f t="shared" si="36"/>
        <v/>
      </c>
      <c r="J269" s="22" t="str">
        <f t="shared" si="37"/>
        <v/>
      </c>
      <c r="K269" s="74">
        <f>(M269*'Site Information'!$B$9)/DAY(EOMONTH(A$3,0))</f>
        <v>28516.186451612903</v>
      </c>
      <c r="L269" s="24">
        <f t="shared" si="38"/>
        <v>684388.47483870958</v>
      </c>
      <c r="M269" s="25" cm="1">
        <f t="array" ref="M269">IF(A269="","",INDEX('Site Information'!$B$26:$B$37,MONTH(A269)))</f>
        <v>0.74</v>
      </c>
      <c r="N269" s="25" t="e">
        <f t="shared" si="39"/>
        <v>#VALUE!</v>
      </c>
      <c r="O269" s="25" t="e">
        <f>J269*M269/L269</f>
        <v>#VALUE!</v>
      </c>
      <c r="P269" s="26" t="str">
        <f>IFERROR(IF('Raw Water'!U270="","",'Raw Water'!U270),"")</f>
        <v/>
      </c>
      <c r="Q269" s="26" t="str">
        <f>IFERROR(IF(STP!U270="","",STP!U270),"")</f>
        <v/>
      </c>
      <c r="R269" s="27" t="str">
        <f>IFERROR(IF(STP!V270="","",STP!V270),"")</f>
        <v/>
      </c>
      <c r="S269" s="28" t="str">
        <f t="shared" si="33"/>
        <v/>
      </c>
      <c r="T269" s="29"/>
    </row>
    <row r="270" spans="1:20" ht="18" customHeight="1" x14ac:dyDescent="0.35">
      <c r="A270" s="68">
        <v>46290</v>
      </c>
      <c r="B270" s="21" t="str">
        <f>IFERROR(IF('LT Panel Feeder Readings'!E271="","",'LT Panel Feeder Readings'!E271),"")</f>
        <v/>
      </c>
      <c r="C270" s="21" t="str">
        <f>IFERROR(IF('LT Panel Feeder Readings'!W271="","",IF('LT Panel Feeder Readings'!W271="",0,'LT Panel Feeder Readings'!W271)+IF('LT Panel Feeder Readings'!Z271="",0,'LT Panel Feeder Readings'!Z271)),"")</f>
        <v/>
      </c>
      <c r="D270" s="21" t="str">
        <f>IFERROR(IF('LT Panel Feeder Readings'!BG271="","",IF('LT Panel Feeder Readings'!BG271="",0,'LT Panel Feeder Readings'!BG271)+IF('LT Panel Feeder Readings'!BJ271="",0,'LT Panel Feeder Readings'!BJ271)),"")</f>
        <v/>
      </c>
      <c r="E270" s="22" t="str">
        <f t="shared" si="32"/>
        <v/>
      </c>
      <c r="F270" s="23">
        <f>IFERROR(IF('Fuel Status'!E272="","",IF('Fuel Status'!E272="",0,'Fuel Status'!E272)+IF('Fuel Status'!J272="",0,'Fuel Status'!J272)+IF('Fuel Status'!O272="",0,'Fuel Status'!O272)),"")</f>
        <v>0</v>
      </c>
      <c r="G270" s="22" t="str">
        <f t="shared" si="34"/>
        <v/>
      </c>
      <c r="H270" s="22" t="str">
        <f t="shared" si="35"/>
        <v/>
      </c>
      <c r="I270" s="22" t="str">
        <f t="shared" si="36"/>
        <v/>
      </c>
      <c r="J270" s="22" t="str">
        <f t="shared" si="37"/>
        <v/>
      </c>
      <c r="K270" s="74">
        <f>(M270*'Site Information'!$B$9)/DAY(EOMONTH(A$3,0))</f>
        <v>28516.186451612903</v>
      </c>
      <c r="L270" s="24">
        <f t="shared" si="38"/>
        <v>712904.66129032243</v>
      </c>
      <c r="M270" s="25" cm="1">
        <f t="array" ref="M270">IF(A270="","",INDEX('Site Information'!$B$26:$B$37,MONTH(A270)))</f>
        <v>0.74</v>
      </c>
      <c r="N270" s="25" t="e">
        <f t="shared" si="39"/>
        <v>#VALUE!</v>
      </c>
      <c r="O270" s="25" t="e">
        <f>J270*M270/L270</f>
        <v>#VALUE!</v>
      </c>
      <c r="P270" s="26" t="str">
        <f>IFERROR(IF('Raw Water'!U271="","",'Raw Water'!U271),"")</f>
        <v/>
      </c>
      <c r="Q270" s="26" t="str">
        <f>IFERROR(IF(STP!U271="","",STP!U271),"")</f>
        <v/>
      </c>
      <c r="R270" s="27" t="str">
        <f>IFERROR(IF(STP!V271="","",STP!V271),"")</f>
        <v/>
      </c>
      <c r="S270" s="28" t="str">
        <f t="shared" si="33"/>
        <v/>
      </c>
      <c r="T270" s="29"/>
    </row>
    <row r="271" spans="1:20" ht="18" customHeight="1" x14ac:dyDescent="0.35">
      <c r="A271" s="68">
        <v>46291</v>
      </c>
      <c r="B271" s="21" t="str">
        <f>IFERROR(IF('LT Panel Feeder Readings'!E272="","",'LT Panel Feeder Readings'!E272),"")</f>
        <v/>
      </c>
      <c r="C271" s="21" t="str">
        <f>IFERROR(IF('LT Panel Feeder Readings'!W272="","",IF('LT Panel Feeder Readings'!W272="",0,'LT Panel Feeder Readings'!W272)+IF('LT Panel Feeder Readings'!Z272="",0,'LT Panel Feeder Readings'!Z272)),"")</f>
        <v/>
      </c>
      <c r="D271" s="21" t="str">
        <f>IFERROR(IF('LT Panel Feeder Readings'!BG272="","",IF('LT Panel Feeder Readings'!BG272="",0,'LT Panel Feeder Readings'!BG272)+IF('LT Panel Feeder Readings'!BJ272="",0,'LT Panel Feeder Readings'!BJ272)),"")</f>
        <v/>
      </c>
      <c r="E271" s="22" t="str">
        <f t="shared" si="32"/>
        <v/>
      </c>
      <c r="F271" s="23">
        <f>IFERROR(IF('Fuel Status'!E273="","",IF('Fuel Status'!E273="",0,'Fuel Status'!E273)+IF('Fuel Status'!J273="",0,'Fuel Status'!J273)+IF('Fuel Status'!O273="",0,'Fuel Status'!O273)),"")</f>
        <v>0</v>
      </c>
      <c r="G271" s="22" t="str">
        <f t="shared" si="34"/>
        <v/>
      </c>
      <c r="H271" s="22" t="str">
        <f t="shared" si="35"/>
        <v/>
      </c>
      <c r="I271" s="22" t="str">
        <f t="shared" si="36"/>
        <v/>
      </c>
      <c r="J271" s="22" t="str">
        <f t="shared" si="37"/>
        <v/>
      </c>
      <c r="K271" s="74">
        <f>(M271*'Site Information'!$B$9)/DAY(EOMONTH(A$3,0))</f>
        <v>28516.186451612903</v>
      </c>
      <c r="L271" s="24">
        <f t="shared" si="38"/>
        <v>741420.84774193529</v>
      </c>
      <c r="M271" s="25" cm="1">
        <f t="array" ref="M271">IF(A271="","",INDEX('Site Information'!$B$26:$B$37,MONTH(A271)))</f>
        <v>0.74</v>
      </c>
      <c r="N271" s="25" t="e">
        <f t="shared" si="39"/>
        <v>#VALUE!</v>
      </c>
      <c r="O271" s="25" t="e">
        <f>J271*M271/L271</f>
        <v>#VALUE!</v>
      </c>
      <c r="P271" s="26" t="str">
        <f>IFERROR(IF('Raw Water'!U272="","",'Raw Water'!U272),"")</f>
        <v/>
      </c>
      <c r="Q271" s="26" t="str">
        <f>IFERROR(IF(STP!U272="","",STP!U272),"")</f>
        <v/>
      </c>
      <c r="R271" s="27" t="str">
        <f>IFERROR(IF(STP!V272="","",STP!V272),"")</f>
        <v/>
      </c>
      <c r="S271" s="28" t="str">
        <f t="shared" si="33"/>
        <v/>
      </c>
      <c r="T271" s="29"/>
    </row>
    <row r="272" spans="1:20" ht="18" customHeight="1" x14ac:dyDescent="0.35">
      <c r="A272" s="68">
        <v>46292</v>
      </c>
      <c r="B272" s="21" t="str">
        <f>IFERROR(IF('LT Panel Feeder Readings'!E273="","",'LT Panel Feeder Readings'!E273),"")</f>
        <v/>
      </c>
      <c r="C272" s="21" t="str">
        <f>IFERROR(IF('LT Panel Feeder Readings'!W273="","",IF('LT Panel Feeder Readings'!W273="",0,'LT Panel Feeder Readings'!W273)+IF('LT Panel Feeder Readings'!Z273="",0,'LT Panel Feeder Readings'!Z273)),"")</f>
        <v/>
      </c>
      <c r="D272" s="21" t="str">
        <f>IFERROR(IF('LT Panel Feeder Readings'!BG273="","",IF('LT Panel Feeder Readings'!BG273="",0,'LT Panel Feeder Readings'!BG273)+IF('LT Panel Feeder Readings'!BJ273="",0,'LT Panel Feeder Readings'!BJ273)),"")</f>
        <v/>
      </c>
      <c r="E272" s="22" t="str">
        <f t="shared" si="32"/>
        <v/>
      </c>
      <c r="F272" s="23">
        <f>IFERROR(IF('Fuel Status'!E274="","",IF('Fuel Status'!E274="",0,'Fuel Status'!E274)+IF('Fuel Status'!J274="",0,'Fuel Status'!J274)+IF('Fuel Status'!O274="",0,'Fuel Status'!O274)),"")</f>
        <v>0</v>
      </c>
      <c r="G272" s="22" t="str">
        <f t="shared" si="34"/>
        <v/>
      </c>
      <c r="H272" s="22" t="str">
        <f t="shared" si="35"/>
        <v/>
      </c>
      <c r="I272" s="22" t="str">
        <f t="shared" si="36"/>
        <v/>
      </c>
      <c r="J272" s="22" t="str">
        <f t="shared" si="37"/>
        <v/>
      </c>
      <c r="K272" s="74">
        <f>(M272*'Site Information'!$B$9)/DAY(EOMONTH(A$3,0))</f>
        <v>28516.186451612903</v>
      </c>
      <c r="L272" s="24">
        <f t="shared" si="38"/>
        <v>769937.03419354814</v>
      </c>
      <c r="M272" s="25" cm="1">
        <f t="array" ref="M272">IF(A272="","",INDEX('Site Information'!$B$26:$B$37,MONTH(A272)))</f>
        <v>0.74</v>
      </c>
      <c r="N272" s="25" t="e">
        <f t="shared" si="39"/>
        <v>#VALUE!</v>
      </c>
      <c r="O272" s="25" t="e">
        <f>J272*M272/L272</f>
        <v>#VALUE!</v>
      </c>
      <c r="P272" s="26" t="str">
        <f>IFERROR(IF('Raw Water'!U273="","",'Raw Water'!U273),"")</f>
        <v/>
      </c>
      <c r="Q272" s="26" t="str">
        <f>IFERROR(IF(STP!U273="","",STP!U273),"")</f>
        <v/>
      </c>
      <c r="R272" s="27" t="str">
        <f>IFERROR(IF(STP!V273="","",STP!V273),"")</f>
        <v/>
      </c>
      <c r="S272" s="28" t="str">
        <f t="shared" si="33"/>
        <v/>
      </c>
      <c r="T272" s="29"/>
    </row>
    <row r="273" spans="1:20" ht="18" customHeight="1" x14ac:dyDescent="0.35">
      <c r="A273" s="68">
        <v>46293</v>
      </c>
      <c r="B273" s="21" t="str">
        <f>IFERROR(IF('LT Panel Feeder Readings'!E274="","",'LT Panel Feeder Readings'!E274),"")</f>
        <v/>
      </c>
      <c r="C273" s="21" t="str">
        <f>IFERROR(IF('LT Panel Feeder Readings'!W274="","",IF('LT Panel Feeder Readings'!W274="",0,'LT Panel Feeder Readings'!W274)+IF('LT Panel Feeder Readings'!Z274="",0,'LT Panel Feeder Readings'!Z274)),"")</f>
        <v/>
      </c>
      <c r="D273" s="21" t="str">
        <f>IFERROR(IF('LT Panel Feeder Readings'!BG274="","",IF('LT Panel Feeder Readings'!BG274="",0,'LT Panel Feeder Readings'!BG274)+IF('LT Panel Feeder Readings'!BJ274="",0,'LT Panel Feeder Readings'!BJ274)),"")</f>
        <v/>
      </c>
      <c r="E273" s="22" t="str">
        <f t="shared" si="32"/>
        <v/>
      </c>
      <c r="F273" s="23">
        <f>IFERROR(IF('Fuel Status'!E275="","",IF('Fuel Status'!E275="",0,'Fuel Status'!E275)+IF('Fuel Status'!J275="",0,'Fuel Status'!J275)+IF('Fuel Status'!O275="",0,'Fuel Status'!O275)),"")</f>
        <v>0</v>
      </c>
      <c r="G273" s="22" t="str">
        <f t="shared" si="34"/>
        <v/>
      </c>
      <c r="H273" s="22" t="str">
        <f t="shared" si="35"/>
        <v/>
      </c>
      <c r="I273" s="22" t="str">
        <f t="shared" si="36"/>
        <v/>
      </c>
      <c r="J273" s="22" t="str">
        <f t="shared" si="37"/>
        <v/>
      </c>
      <c r="K273" s="74">
        <f>(M273*'Site Information'!$B$9)/DAY(EOMONTH(A$3,0))</f>
        <v>28516.186451612903</v>
      </c>
      <c r="L273" s="24">
        <f t="shared" si="38"/>
        <v>798453.220645161</v>
      </c>
      <c r="M273" s="25" cm="1">
        <f t="array" ref="M273">IF(A273="","",INDEX('Site Information'!$B$26:$B$37,MONTH(A273)))</f>
        <v>0.74</v>
      </c>
      <c r="N273" s="25" t="e">
        <f t="shared" si="39"/>
        <v>#VALUE!</v>
      </c>
      <c r="O273" s="25" t="e">
        <f>J273*M273/L273</f>
        <v>#VALUE!</v>
      </c>
      <c r="P273" s="26" t="str">
        <f>IFERROR(IF('Raw Water'!U274="","",'Raw Water'!U274),"")</f>
        <v/>
      </c>
      <c r="Q273" s="26" t="str">
        <f>IFERROR(IF(STP!U274="","",STP!U274),"")</f>
        <v/>
      </c>
      <c r="R273" s="27" t="str">
        <f>IFERROR(IF(STP!V274="","",STP!V274),"")</f>
        <v/>
      </c>
      <c r="S273" s="28" t="str">
        <f t="shared" si="33"/>
        <v/>
      </c>
      <c r="T273" s="29"/>
    </row>
    <row r="274" spans="1:20" ht="18" customHeight="1" x14ac:dyDescent="0.35">
      <c r="A274" s="68">
        <v>46294</v>
      </c>
      <c r="B274" s="21" t="str">
        <f>IFERROR(IF('LT Panel Feeder Readings'!E275="","",'LT Panel Feeder Readings'!E275),"")</f>
        <v/>
      </c>
      <c r="C274" s="21" t="str">
        <f>IFERROR(IF('LT Panel Feeder Readings'!W275="","",IF('LT Panel Feeder Readings'!W275="",0,'LT Panel Feeder Readings'!W275)+IF('LT Panel Feeder Readings'!Z275="",0,'LT Panel Feeder Readings'!Z275)),"")</f>
        <v/>
      </c>
      <c r="D274" s="21" t="str">
        <f>IFERROR(IF('LT Panel Feeder Readings'!BG275="","",IF('LT Panel Feeder Readings'!BG275="",0,'LT Panel Feeder Readings'!BG275)+IF('LT Panel Feeder Readings'!BJ275="",0,'LT Panel Feeder Readings'!BJ275)),"")</f>
        <v/>
      </c>
      <c r="E274" s="22" t="str">
        <f t="shared" si="32"/>
        <v/>
      </c>
      <c r="F274" s="23">
        <f>IFERROR(IF('Fuel Status'!E276="","",IF('Fuel Status'!E276="",0,'Fuel Status'!E276)+IF('Fuel Status'!J276="",0,'Fuel Status'!J276)+IF('Fuel Status'!O276="",0,'Fuel Status'!O276)),"")</f>
        <v>0</v>
      </c>
      <c r="G274" s="22" t="str">
        <f t="shared" si="34"/>
        <v/>
      </c>
      <c r="H274" s="22" t="str">
        <f t="shared" si="35"/>
        <v/>
      </c>
      <c r="I274" s="22" t="str">
        <f t="shared" si="36"/>
        <v/>
      </c>
      <c r="J274" s="22" t="str">
        <f t="shared" si="37"/>
        <v/>
      </c>
      <c r="K274" s="74">
        <f>(M274*'Site Information'!$B$9)/DAY(EOMONTH(A$3,0))</f>
        <v>28516.186451612903</v>
      </c>
      <c r="L274" s="24">
        <f t="shared" si="38"/>
        <v>826969.40709677385</v>
      </c>
      <c r="M274" s="25" cm="1">
        <f t="array" ref="M274">IF(A274="","",INDEX('Site Information'!$B$26:$B$37,MONTH(A274)))</f>
        <v>0.74</v>
      </c>
      <c r="N274" s="25" t="e">
        <f t="shared" si="39"/>
        <v>#VALUE!</v>
      </c>
      <c r="O274" s="25" t="e">
        <f>J274*M274/L274</f>
        <v>#VALUE!</v>
      </c>
      <c r="P274" s="26" t="str">
        <f>IFERROR(IF('Raw Water'!U275="","",'Raw Water'!U275),"")</f>
        <v/>
      </c>
      <c r="Q274" s="26" t="str">
        <f>IFERROR(IF(STP!U275="","",STP!U275),"")</f>
        <v/>
      </c>
      <c r="R274" s="27" t="str">
        <f>IFERROR(IF(STP!V275="","",STP!V275),"")</f>
        <v/>
      </c>
      <c r="S274" s="28" t="str">
        <f t="shared" si="33"/>
        <v/>
      </c>
      <c r="T274" s="29"/>
    </row>
    <row r="275" spans="1:20" ht="18" customHeight="1" x14ac:dyDescent="0.35">
      <c r="A275" s="68">
        <v>46295</v>
      </c>
      <c r="B275" s="21" t="str">
        <f>IFERROR(IF('LT Panel Feeder Readings'!E276="","",'LT Panel Feeder Readings'!E276),"")</f>
        <v/>
      </c>
      <c r="C275" s="21" t="str">
        <f>IFERROR(IF('LT Panel Feeder Readings'!W276="","",IF('LT Panel Feeder Readings'!W276="",0,'LT Panel Feeder Readings'!W276)+IF('LT Panel Feeder Readings'!Z276="",0,'LT Panel Feeder Readings'!Z276)),"")</f>
        <v/>
      </c>
      <c r="D275" s="21" t="str">
        <f>IFERROR(IF('LT Panel Feeder Readings'!BG276="","",IF('LT Panel Feeder Readings'!BG276="",0,'LT Panel Feeder Readings'!BG276)+IF('LT Panel Feeder Readings'!BJ276="",0,'LT Panel Feeder Readings'!BJ276)),"")</f>
        <v/>
      </c>
      <c r="E275" s="22" t="str">
        <f t="shared" si="32"/>
        <v/>
      </c>
      <c r="F275" s="23">
        <f>IFERROR(IF('Fuel Status'!E277="","",IF('Fuel Status'!E277="",0,'Fuel Status'!E277)+IF('Fuel Status'!J277="",0,'Fuel Status'!J277)+IF('Fuel Status'!O277="",0,'Fuel Status'!O277)),"")</f>
        <v>0</v>
      </c>
      <c r="G275" s="22" t="str">
        <f t="shared" si="34"/>
        <v/>
      </c>
      <c r="H275" s="22" t="str">
        <f t="shared" si="35"/>
        <v/>
      </c>
      <c r="I275" s="22" t="str">
        <f t="shared" si="36"/>
        <v/>
      </c>
      <c r="J275" s="22" t="str">
        <f t="shared" si="37"/>
        <v/>
      </c>
      <c r="K275" s="74">
        <f>(M275*'Site Information'!$B$9)/DAY(EOMONTH(A$3,0))</f>
        <v>28516.186451612903</v>
      </c>
      <c r="L275" s="24">
        <f t="shared" si="38"/>
        <v>855485.59354838671</v>
      </c>
      <c r="M275" s="25" cm="1">
        <f t="array" ref="M275">IF(A275="","",INDEX('Site Information'!$B$26:$B$37,MONTH(A275)))</f>
        <v>0.74</v>
      </c>
      <c r="N275" s="25" t="e">
        <f t="shared" si="39"/>
        <v>#VALUE!</v>
      </c>
      <c r="O275" s="25" t="e">
        <f>J275*M275/L275</f>
        <v>#VALUE!</v>
      </c>
      <c r="P275" s="26" t="str">
        <f>IFERROR(IF('Raw Water'!U276="","",'Raw Water'!U276),"")</f>
        <v/>
      </c>
      <c r="Q275" s="26" t="str">
        <f>IFERROR(IF(STP!U276="","",STP!U276),"")</f>
        <v/>
      </c>
      <c r="R275" s="27" t="str">
        <f>IFERROR(IF(STP!V276="","",STP!V276),"")</f>
        <v/>
      </c>
      <c r="S275" s="28" t="str">
        <f t="shared" si="33"/>
        <v/>
      </c>
      <c r="T275" s="29"/>
    </row>
    <row r="276" spans="1:20" ht="18" customHeight="1" x14ac:dyDescent="0.35">
      <c r="A276" s="68">
        <v>46296</v>
      </c>
      <c r="B276" s="21" t="str">
        <f>IFERROR(IF('LT Panel Feeder Readings'!E277="","",'LT Panel Feeder Readings'!E277),"")</f>
        <v/>
      </c>
      <c r="C276" s="21" t="str">
        <f>IFERROR(IF('LT Panel Feeder Readings'!W277="","",IF('LT Panel Feeder Readings'!W277="",0,'LT Panel Feeder Readings'!W277)+IF('LT Panel Feeder Readings'!Z277="",0,'LT Panel Feeder Readings'!Z277)),"")</f>
        <v/>
      </c>
      <c r="D276" s="21" t="str">
        <f>IFERROR(IF('LT Panel Feeder Readings'!BG277="","",IF('LT Panel Feeder Readings'!BG277="",0,'LT Panel Feeder Readings'!BG277)+IF('LT Panel Feeder Readings'!BJ277="",0,'LT Panel Feeder Readings'!BJ277)),"")</f>
        <v/>
      </c>
      <c r="E276" s="22" t="str">
        <f t="shared" si="32"/>
        <v/>
      </c>
      <c r="F276" s="23">
        <f>IFERROR(IF('Fuel Status'!E278="","",IF('Fuel Status'!E278="",0,'Fuel Status'!E278)+IF('Fuel Status'!J278="",0,'Fuel Status'!J278)+IF('Fuel Status'!O278="",0,'Fuel Status'!O278)),"")</f>
        <v>0</v>
      </c>
      <c r="G276" s="22" t="str">
        <f t="shared" si="34"/>
        <v/>
      </c>
      <c r="H276" s="22" t="str">
        <f t="shared" si="35"/>
        <v/>
      </c>
      <c r="I276" s="22" t="str">
        <f t="shared" si="36"/>
        <v/>
      </c>
      <c r="J276" s="22" t="str">
        <f t="shared" si="37"/>
        <v/>
      </c>
      <c r="K276" s="74">
        <f>(M276*'Site Information'!$B$9)/DAY(EOMONTH(A$3,0))</f>
        <v>26204.063225806454</v>
      </c>
      <c r="L276" s="24">
        <f t="shared" si="38"/>
        <v>26204.063225806454</v>
      </c>
      <c r="M276" s="25" cm="1">
        <f t="array" ref="M276">IF(A276="","",INDEX('Site Information'!$B$26:$B$37,MONTH(A276)))</f>
        <v>0.68</v>
      </c>
      <c r="N276" s="25" t="e">
        <f t="shared" si="39"/>
        <v>#VALUE!</v>
      </c>
      <c r="O276" s="25" t="e">
        <f>J276*M276/L276</f>
        <v>#VALUE!</v>
      </c>
      <c r="P276" s="26" t="str">
        <f>IFERROR(IF('Raw Water'!U277="","",'Raw Water'!U277),"")</f>
        <v/>
      </c>
      <c r="Q276" s="26" t="str">
        <f>IFERROR(IF(STP!U277="","",STP!U277),"")</f>
        <v/>
      </c>
      <c r="R276" s="27" t="str">
        <f>IFERROR(IF(STP!V277="","",STP!V277),"")</f>
        <v/>
      </c>
      <c r="S276" s="28" t="str">
        <f t="shared" si="33"/>
        <v/>
      </c>
      <c r="T276" s="29"/>
    </row>
    <row r="277" spans="1:20" ht="18" customHeight="1" x14ac:dyDescent="0.35">
      <c r="A277" s="68">
        <v>46297</v>
      </c>
      <c r="B277" s="21" t="str">
        <f>IFERROR(IF('LT Panel Feeder Readings'!E278="","",'LT Panel Feeder Readings'!E278),"")</f>
        <v/>
      </c>
      <c r="C277" s="21" t="str">
        <f>IFERROR(IF('LT Panel Feeder Readings'!W278="","",IF('LT Panel Feeder Readings'!W278="",0,'LT Panel Feeder Readings'!W278)+IF('LT Panel Feeder Readings'!Z278="",0,'LT Panel Feeder Readings'!Z278)),"")</f>
        <v/>
      </c>
      <c r="D277" s="21" t="str">
        <f>IFERROR(IF('LT Panel Feeder Readings'!BG278="","",IF('LT Panel Feeder Readings'!BG278="",0,'LT Panel Feeder Readings'!BG278)+IF('LT Panel Feeder Readings'!BJ278="",0,'LT Panel Feeder Readings'!BJ278)),"")</f>
        <v/>
      </c>
      <c r="E277" s="22" t="str">
        <f t="shared" si="32"/>
        <v/>
      </c>
      <c r="F277" s="23">
        <f>IFERROR(IF('Fuel Status'!E279="","",IF('Fuel Status'!E279="",0,'Fuel Status'!E279)+IF('Fuel Status'!J279="",0,'Fuel Status'!J279)+IF('Fuel Status'!O279="",0,'Fuel Status'!O279)),"")</f>
        <v>0</v>
      </c>
      <c r="G277" s="22" t="str">
        <f t="shared" si="34"/>
        <v/>
      </c>
      <c r="H277" s="22" t="str">
        <f t="shared" si="35"/>
        <v/>
      </c>
      <c r="I277" s="22" t="str">
        <f t="shared" si="36"/>
        <v/>
      </c>
      <c r="J277" s="22" t="str">
        <f t="shared" si="37"/>
        <v/>
      </c>
      <c r="K277" s="74">
        <f>(M277*'Site Information'!$B$9)/DAY(EOMONTH(A$3,0))</f>
        <v>26204.063225806454</v>
      </c>
      <c r="L277" s="24">
        <f t="shared" si="38"/>
        <v>52408.126451612909</v>
      </c>
      <c r="M277" s="25" cm="1">
        <f t="array" ref="M277">IF(A277="","",INDEX('Site Information'!$B$26:$B$37,MONTH(A277)))</f>
        <v>0.68</v>
      </c>
      <c r="N277" s="25" t="e">
        <f t="shared" si="39"/>
        <v>#VALUE!</v>
      </c>
      <c r="O277" s="25" t="e">
        <f>J277*M277/L277</f>
        <v>#VALUE!</v>
      </c>
      <c r="P277" s="26" t="str">
        <f>IFERROR(IF('Raw Water'!U278="","",'Raw Water'!U278),"")</f>
        <v/>
      </c>
      <c r="Q277" s="26" t="str">
        <f>IFERROR(IF(STP!U278="","",STP!U278),"")</f>
        <v/>
      </c>
      <c r="R277" s="27" t="str">
        <f>IFERROR(IF(STP!V278="","",STP!V278),"")</f>
        <v/>
      </c>
      <c r="S277" s="28" t="str">
        <f t="shared" si="33"/>
        <v/>
      </c>
      <c r="T277" s="29"/>
    </row>
    <row r="278" spans="1:20" ht="18" customHeight="1" x14ac:dyDescent="0.35">
      <c r="A278" s="68">
        <v>46298</v>
      </c>
      <c r="B278" s="21" t="str">
        <f>IFERROR(IF('LT Panel Feeder Readings'!E279="","",'LT Panel Feeder Readings'!E279),"")</f>
        <v/>
      </c>
      <c r="C278" s="21" t="str">
        <f>IFERROR(IF('LT Panel Feeder Readings'!W279="","",IF('LT Panel Feeder Readings'!W279="",0,'LT Panel Feeder Readings'!W279)+IF('LT Panel Feeder Readings'!Z279="",0,'LT Panel Feeder Readings'!Z279)),"")</f>
        <v/>
      </c>
      <c r="D278" s="21" t="str">
        <f>IFERROR(IF('LT Panel Feeder Readings'!BG279="","",IF('LT Panel Feeder Readings'!BG279="",0,'LT Panel Feeder Readings'!BG279)+IF('LT Panel Feeder Readings'!BJ279="",0,'LT Panel Feeder Readings'!BJ279)),"")</f>
        <v/>
      </c>
      <c r="E278" s="22" t="str">
        <f t="shared" si="32"/>
        <v/>
      </c>
      <c r="F278" s="23">
        <f>IFERROR(IF('Fuel Status'!E280="","",IF('Fuel Status'!E280="",0,'Fuel Status'!E280)+IF('Fuel Status'!J280="",0,'Fuel Status'!J280)+IF('Fuel Status'!O280="",0,'Fuel Status'!O280)),"")</f>
        <v>0</v>
      </c>
      <c r="G278" s="22" t="str">
        <f t="shared" si="34"/>
        <v/>
      </c>
      <c r="H278" s="22" t="str">
        <f t="shared" si="35"/>
        <v/>
      </c>
      <c r="I278" s="22" t="str">
        <f t="shared" si="36"/>
        <v/>
      </c>
      <c r="J278" s="22" t="str">
        <f t="shared" si="37"/>
        <v/>
      </c>
      <c r="K278" s="74">
        <f>(M278*'Site Information'!$B$9)/DAY(EOMONTH(A$3,0))</f>
        <v>26204.063225806454</v>
      </c>
      <c r="L278" s="24">
        <f t="shared" si="38"/>
        <v>78612.189677419359</v>
      </c>
      <c r="M278" s="25" cm="1">
        <f t="array" ref="M278">IF(A278="","",INDEX('Site Information'!$B$26:$B$37,MONTH(A278)))</f>
        <v>0.68</v>
      </c>
      <c r="N278" s="25" t="e">
        <f t="shared" si="39"/>
        <v>#VALUE!</v>
      </c>
      <c r="O278" s="25" t="e">
        <f>J278*M278/L278</f>
        <v>#VALUE!</v>
      </c>
      <c r="P278" s="26" t="str">
        <f>IFERROR(IF('Raw Water'!U279="","",'Raw Water'!U279),"")</f>
        <v/>
      </c>
      <c r="Q278" s="26" t="str">
        <f>IFERROR(IF(STP!U279="","",STP!U279),"")</f>
        <v/>
      </c>
      <c r="R278" s="27" t="str">
        <f>IFERROR(IF(STP!V279="","",STP!V279),"")</f>
        <v/>
      </c>
      <c r="S278" s="28" t="str">
        <f t="shared" si="33"/>
        <v/>
      </c>
      <c r="T278" s="29"/>
    </row>
    <row r="279" spans="1:20" ht="18" customHeight="1" x14ac:dyDescent="0.35">
      <c r="A279" s="68">
        <v>46299</v>
      </c>
      <c r="B279" s="21" t="str">
        <f>IFERROR(IF('LT Panel Feeder Readings'!E280="","",'LT Panel Feeder Readings'!E280),"")</f>
        <v/>
      </c>
      <c r="C279" s="21" t="str">
        <f>IFERROR(IF('LT Panel Feeder Readings'!W280="","",IF('LT Panel Feeder Readings'!W280="",0,'LT Panel Feeder Readings'!W280)+IF('LT Panel Feeder Readings'!Z280="",0,'LT Panel Feeder Readings'!Z280)),"")</f>
        <v/>
      </c>
      <c r="D279" s="21" t="str">
        <f>IFERROR(IF('LT Panel Feeder Readings'!BG280="","",IF('LT Panel Feeder Readings'!BG280="",0,'LT Panel Feeder Readings'!BG280)+IF('LT Panel Feeder Readings'!BJ280="",0,'LT Panel Feeder Readings'!BJ280)),"")</f>
        <v/>
      </c>
      <c r="E279" s="22" t="str">
        <f t="shared" si="32"/>
        <v/>
      </c>
      <c r="F279" s="23">
        <f>IFERROR(IF('Fuel Status'!E281="","",IF('Fuel Status'!E281="",0,'Fuel Status'!E281)+IF('Fuel Status'!J281="",0,'Fuel Status'!J281)+IF('Fuel Status'!O281="",0,'Fuel Status'!O281)),"")</f>
        <v>0</v>
      </c>
      <c r="G279" s="22" t="str">
        <f t="shared" si="34"/>
        <v/>
      </c>
      <c r="H279" s="22" t="str">
        <f t="shared" si="35"/>
        <v/>
      </c>
      <c r="I279" s="22" t="str">
        <f t="shared" si="36"/>
        <v/>
      </c>
      <c r="J279" s="22" t="str">
        <f t="shared" si="37"/>
        <v/>
      </c>
      <c r="K279" s="74">
        <f>(M279*'Site Information'!$B$9)/DAY(EOMONTH(A$3,0))</f>
        <v>26204.063225806454</v>
      </c>
      <c r="L279" s="24">
        <f t="shared" si="38"/>
        <v>104816.25290322582</v>
      </c>
      <c r="M279" s="25" cm="1">
        <f t="array" ref="M279">IF(A279="","",INDEX('Site Information'!$B$26:$B$37,MONTH(A279)))</f>
        <v>0.68</v>
      </c>
      <c r="N279" s="25" t="e">
        <f t="shared" si="39"/>
        <v>#VALUE!</v>
      </c>
      <c r="O279" s="25" t="e">
        <f>J279*M279/L279</f>
        <v>#VALUE!</v>
      </c>
      <c r="P279" s="26" t="str">
        <f>IFERROR(IF('Raw Water'!U280="","",'Raw Water'!U280),"")</f>
        <v/>
      </c>
      <c r="Q279" s="26" t="str">
        <f>IFERROR(IF(STP!U280="","",STP!U280),"")</f>
        <v/>
      </c>
      <c r="R279" s="27" t="str">
        <f>IFERROR(IF(STP!V280="","",STP!V280),"")</f>
        <v/>
      </c>
      <c r="S279" s="28" t="str">
        <f t="shared" si="33"/>
        <v/>
      </c>
      <c r="T279" s="29"/>
    </row>
    <row r="280" spans="1:20" ht="18" customHeight="1" x14ac:dyDescent="0.35">
      <c r="A280" s="68">
        <v>46300</v>
      </c>
      <c r="B280" s="21" t="str">
        <f>IFERROR(IF('LT Panel Feeder Readings'!E281="","",'LT Panel Feeder Readings'!E281),"")</f>
        <v/>
      </c>
      <c r="C280" s="21" t="str">
        <f>IFERROR(IF('LT Panel Feeder Readings'!W281="","",IF('LT Panel Feeder Readings'!W281="",0,'LT Panel Feeder Readings'!W281)+IF('LT Panel Feeder Readings'!Z281="",0,'LT Panel Feeder Readings'!Z281)),"")</f>
        <v/>
      </c>
      <c r="D280" s="21" t="str">
        <f>IFERROR(IF('LT Panel Feeder Readings'!BG281="","",IF('LT Panel Feeder Readings'!BG281="",0,'LT Panel Feeder Readings'!BG281)+IF('LT Panel Feeder Readings'!BJ281="",0,'LT Panel Feeder Readings'!BJ281)),"")</f>
        <v/>
      </c>
      <c r="E280" s="22" t="str">
        <f t="shared" si="32"/>
        <v/>
      </c>
      <c r="F280" s="23">
        <f>IFERROR(IF('Fuel Status'!E282="","",IF('Fuel Status'!E282="",0,'Fuel Status'!E282)+IF('Fuel Status'!J282="",0,'Fuel Status'!J282)+IF('Fuel Status'!O282="",0,'Fuel Status'!O282)),"")</f>
        <v>0</v>
      </c>
      <c r="G280" s="22" t="str">
        <f t="shared" si="34"/>
        <v/>
      </c>
      <c r="H280" s="22" t="str">
        <f t="shared" si="35"/>
        <v/>
      </c>
      <c r="I280" s="22" t="str">
        <f t="shared" si="36"/>
        <v/>
      </c>
      <c r="J280" s="22" t="str">
        <f t="shared" si="37"/>
        <v/>
      </c>
      <c r="K280" s="74">
        <f>(M280*'Site Information'!$B$9)/DAY(EOMONTH(A$3,0))</f>
        <v>26204.063225806454</v>
      </c>
      <c r="L280" s="24">
        <f t="shared" si="38"/>
        <v>131020.31612903228</v>
      </c>
      <c r="M280" s="25" cm="1">
        <f t="array" ref="M280">IF(A280="","",INDEX('Site Information'!$B$26:$B$37,MONTH(A280)))</f>
        <v>0.68</v>
      </c>
      <c r="N280" s="25" t="e">
        <f t="shared" si="39"/>
        <v>#VALUE!</v>
      </c>
      <c r="O280" s="25" t="e">
        <f>J280*M280/L280</f>
        <v>#VALUE!</v>
      </c>
      <c r="P280" s="26" t="str">
        <f>IFERROR(IF('Raw Water'!U281="","",'Raw Water'!U281),"")</f>
        <v/>
      </c>
      <c r="Q280" s="26" t="str">
        <f>IFERROR(IF(STP!U281="","",STP!U281),"")</f>
        <v/>
      </c>
      <c r="R280" s="27" t="str">
        <f>IFERROR(IF(STP!V281="","",STP!V281),"")</f>
        <v/>
      </c>
      <c r="S280" s="28" t="str">
        <f t="shared" si="33"/>
        <v/>
      </c>
      <c r="T280" s="29"/>
    </row>
    <row r="281" spans="1:20" ht="18" customHeight="1" x14ac:dyDescent="0.35">
      <c r="A281" s="68">
        <v>46301</v>
      </c>
      <c r="B281" s="21" t="str">
        <f>IFERROR(IF('LT Panel Feeder Readings'!E282="","",'LT Panel Feeder Readings'!E282),"")</f>
        <v/>
      </c>
      <c r="C281" s="21" t="str">
        <f>IFERROR(IF('LT Panel Feeder Readings'!W282="","",IF('LT Panel Feeder Readings'!W282="",0,'LT Panel Feeder Readings'!W282)+IF('LT Panel Feeder Readings'!Z282="",0,'LT Panel Feeder Readings'!Z282)),"")</f>
        <v/>
      </c>
      <c r="D281" s="21" t="str">
        <f>IFERROR(IF('LT Panel Feeder Readings'!BG282="","",IF('LT Panel Feeder Readings'!BG282="",0,'LT Panel Feeder Readings'!BG282)+IF('LT Panel Feeder Readings'!BJ282="",0,'LT Panel Feeder Readings'!BJ282)),"")</f>
        <v/>
      </c>
      <c r="E281" s="22" t="str">
        <f t="shared" si="32"/>
        <v/>
      </c>
      <c r="F281" s="23">
        <f>IFERROR(IF('Fuel Status'!E283="","",IF('Fuel Status'!E283="",0,'Fuel Status'!E283)+IF('Fuel Status'!J283="",0,'Fuel Status'!J283)+IF('Fuel Status'!O283="",0,'Fuel Status'!O283)),"")</f>
        <v>0</v>
      </c>
      <c r="G281" s="22" t="str">
        <f t="shared" si="34"/>
        <v/>
      </c>
      <c r="H281" s="22" t="str">
        <f t="shared" si="35"/>
        <v/>
      </c>
      <c r="I281" s="22" t="str">
        <f t="shared" si="36"/>
        <v/>
      </c>
      <c r="J281" s="22" t="str">
        <f t="shared" si="37"/>
        <v/>
      </c>
      <c r="K281" s="74">
        <f>(M281*'Site Information'!$B$9)/DAY(EOMONTH(A$3,0))</f>
        <v>26204.063225806454</v>
      </c>
      <c r="L281" s="24">
        <f t="shared" si="38"/>
        <v>157224.37935483872</v>
      </c>
      <c r="M281" s="25" cm="1">
        <f t="array" ref="M281">IF(A281="","",INDEX('Site Information'!$B$26:$B$37,MONTH(A281)))</f>
        <v>0.68</v>
      </c>
      <c r="N281" s="25" t="e">
        <f t="shared" si="39"/>
        <v>#VALUE!</v>
      </c>
      <c r="O281" s="25" t="e">
        <f>J281*M281/L281</f>
        <v>#VALUE!</v>
      </c>
      <c r="P281" s="26" t="str">
        <f>IFERROR(IF('Raw Water'!U282="","",'Raw Water'!U282),"")</f>
        <v/>
      </c>
      <c r="Q281" s="26" t="str">
        <f>IFERROR(IF(STP!U282="","",STP!U282),"")</f>
        <v/>
      </c>
      <c r="R281" s="27" t="str">
        <f>IFERROR(IF(STP!V282="","",STP!V282),"")</f>
        <v/>
      </c>
      <c r="S281" s="28" t="str">
        <f t="shared" si="33"/>
        <v/>
      </c>
      <c r="T281" s="29"/>
    </row>
    <row r="282" spans="1:20" ht="18" customHeight="1" x14ac:dyDescent="0.35">
      <c r="A282" s="68">
        <v>46302</v>
      </c>
      <c r="B282" s="21" t="str">
        <f>IFERROR(IF('LT Panel Feeder Readings'!E283="","",'LT Panel Feeder Readings'!E283),"")</f>
        <v/>
      </c>
      <c r="C282" s="21" t="str">
        <f>IFERROR(IF('LT Panel Feeder Readings'!W283="","",IF('LT Panel Feeder Readings'!W283="",0,'LT Panel Feeder Readings'!W283)+IF('LT Panel Feeder Readings'!Z283="",0,'LT Panel Feeder Readings'!Z283)),"")</f>
        <v/>
      </c>
      <c r="D282" s="21" t="str">
        <f>IFERROR(IF('LT Panel Feeder Readings'!BG283="","",IF('LT Panel Feeder Readings'!BG283="",0,'LT Panel Feeder Readings'!BG283)+IF('LT Panel Feeder Readings'!BJ283="",0,'LT Panel Feeder Readings'!BJ283)),"")</f>
        <v/>
      </c>
      <c r="E282" s="22" t="str">
        <f t="shared" si="32"/>
        <v/>
      </c>
      <c r="F282" s="23">
        <f>IFERROR(IF('Fuel Status'!E284="","",IF('Fuel Status'!E284="",0,'Fuel Status'!E284)+IF('Fuel Status'!J284="",0,'Fuel Status'!J284)+IF('Fuel Status'!O284="",0,'Fuel Status'!O284)),"")</f>
        <v>0</v>
      </c>
      <c r="G282" s="22" t="str">
        <f t="shared" si="34"/>
        <v/>
      </c>
      <c r="H282" s="22" t="str">
        <f t="shared" si="35"/>
        <v/>
      </c>
      <c r="I282" s="22" t="str">
        <f t="shared" si="36"/>
        <v/>
      </c>
      <c r="J282" s="22" t="str">
        <f t="shared" si="37"/>
        <v/>
      </c>
      <c r="K282" s="74">
        <f>(M282*'Site Information'!$B$9)/DAY(EOMONTH(A$3,0))</f>
        <v>26204.063225806454</v>
      </c>
      <c r="L282" s="24">
        <f t="shared" si="38"/>
        <v>183428.44258064518</v>
      </c>
      <c r="M282" s="25" cm="1">
        <f t="array" ref="M282">IF(A282="","",INDEX('Site Information'!$B$26:$B$37,MONTH(A282)))</f>
        <v>0.68</v>
      </c>
      <c r="N282" s="25" t="e">
        <f t="shared" si="39"/>
        <v>#VALUE!</v>
      </c>
      <c r="O282" s="25" t="e">
        <f>J282*M282/L282</f>
        <v>#VALUE!</v>
      </c>
      <c r="P282" s="26" t="str">
        <f>IFERROR(IF('Raw Water'!U283="","",'Raw Water'!U283),"")</f>
        <v/>
      </c>
      <c r="Q282" s="26" t="str">
        <f>IFERROR(IF(STP!U283="","",STP!U283),"")</f>
        <v/>
      </c>
      <c r="R282" s="27" t="str">
        <f>IFERROR(IF(STP!V283="","",STP!V283),"")</f>
        <v/>
      </c>
      <c r="S282" s="28" t="str">
        <f t="shared" si="33"/>
        <v/>
      </c>
      <c r="T282" s="29"/>
    </row>
    <row r="283" spans="1:20" ht="18" customHeight="1" x14ac:dyDescent="0.35">
      <c r="A283" s="68">
        <v>46303</v>
      </c>
      <c r="B283" s="21" t="str">
        <f>IFERROR(IF('LT Panel Feeder Readings'!E284="","",'LT Panel Feeder Readings'!E284),"")</f>
        <v/>
      </c>
      <c r="C283" s="21" t="str">
        <f>IFERROR(IF('LT Panel Feeder Readings'!W284="","",IF('LT Panel Feeder Readings'!W284="",0,'LT Panel Feeder Readings'!W284)+IF('LT Panel Feeder Readings'!Z284="",0,'LT Panel Feeder Readings'!Z284)),"")</f>
        <v/>
      </c>
      <c r="D283" s="21" t="str">
        <f>IFERROR(IF('LT Panel Feeder Readings'!BG284="","",IF('LT Panel Feeder Readings'!BG284="",0,'LT Panel Feeder Readings'!BG284)+IF('LT Panel Feeder Readings'!BJ284="",0,'LT Panel Feeder Readings'!BJ284)),"")</f>
        <v/>
      </c>
      <c r="E283" s="22" t="str">
        <f t="shared" si="32"/>
        <v/>
      </c>
      <c r="F283" s="23">
        <f>IFERROR(IF('Fuel Status'!E285="","",IF('Fuel Status'!E285="",0,'Fuel Status'!E285)+IF('Fuel Status'!J285="",0,'Fuel Status'!J285)+IF('Fuel Status'!O285="",0,'Fuel Status'!O285)),"")</f>
        <v>0</v>
      </c>
      <c r="G283" s="22" t="str">
        <f t="shared" si="34"/>
        <v/>
      </c>
      <c r="H283" s="22" t="str">
        <f t="shared" si="35"/>
        <v/>
      </c>
      <c r="I283" s="22" t="str">
        <f t="shared" si="36"/>
        <v/>
      </c>
      <c r="J283" s="22" t="str">
        <f t="shared" si="37"/>
        <v/>
      </c>
      <c r="K283" s="74">
        <f>(M283*'Site Information'!$B$9)/DAY(EOMONTH(A$3,0))</f>
        <v>26204.063225806454</v>
      </c>
      <c r="L283" s="24">
        <f t="shared" si="38"/>
        <v>209632.50580645163</v>
      </c>
      <c r="M283" s="25" cm="1">
        <f t="array" ref="M283">IF(A283="","",INDEX('Site Information'!$B$26:$B$37,MONTH(A283)))</f>
        <v>0.68</v>
      </c>
      <c r="N283" s="25" t="e">
        <f t="shared" si="39"/>
        <v>#VALUE!</v>
      </c>
      <c r="O283" s="25" t="e">
        <f>J283*M283/L283</f>
        <v>#VALUE!</v>
      </c>
      <c r="P283" s="26" t="str">
        <f>IFERROR(IF('Raw Water'!U284="","",'Raw Water'!U284),"")</f>
        <v/>
      </c>
      <c r="Q283" s="26" t="str">
        <f>IFERROR(IF(STP!U284="","",STP!U284),"")</f>
        <v/>
      </c>
      <c r="R283" s="27" t="str">
        <f>IFERROR(IF(STP!V284="","",STP!V284),"")</f>
        <v/>
      </c>
      <c r="S283" s="28" t="str">
        <f t="shared" si="33"/>
        <v/>
      </c>
      <c r="T283" s="29"/>
    </row>
    <row r="284" spans="1:20" ht="18" customHeight="1" x14ac:dyDescent="0.35">
      <c r="A284" s="68">
        <v>46304</v>
      </c>
      <c r="B284" s="21" t="str">
        <f>IFERROR(IF('LT Panel Feeder Readings'!E285="","",'LT Panel Feeder Readings'!E285),"")</f>
        <v/>
      </c>
      <c r="C284" s="21" t="str">
        <f>IFERROR(IF('LT Panel Feeder Readings'!W285="","",IF('LT Panel Feeder Readings'!W285="",0,'LT Panel Feeder Readings'!W285)+IF('LT Panel Feeder Readings'!Z285="",0,'LT Panel Feeder Readings'!Z285)),"")</f>
        <v/>
      </c>
      <c r="D284" s="21" t="str">
        <f>IFERROR(IF('LT Panel Feeder Readings'!BG285="","",IF('LT Panel Feeder Readings'!BG285="",0,'LT Panel Feeder Readings'!BG285)+IF('LT Panel Feeder Readings'!BJ285="",0,'LT Panel Feeder Readings'!BJ285)),"")</f>
        <v/>
      </c>
      <c r="E284" s="22" t="str">
        <f t="shared" si="32"/>
        <v/>
      </c>
      <c r="F284" s="23">
        <f>IFERROR(IF('Fuel Status'!E286="","",IF('Fuel Status'!E286="",0,'Fuel Status'!E286)+IF('Fuel Status'!J286="",0,'Fuel Status'!J286)+IF('Fuel Status'!O286="",0,'Fuel Status'!O286)),"")</f>
        <v>0</v>
      </c>
      <c r="G284" s="22" t="str">
        <f t="shared" si="34"/>
        <v/>
      </c>
      <c r="H284" s="22" t="str">
        <f t="shared" si="35"/>
        <v/>
      </c>
      <c r="I284" s="22" t="str">
        <f t="shared" si="36"/>
        <v/>
      </c>
      <c r="J284" s="22" t="str">
        <f t="shared" si="37"/>
        <v/>
      </c>
      <c r="K284" s="74">
        <f>(M284*'Site Information'!$B$9)/DAY(EOMONTH(A$3,0))</f>
        <v>26204.063225806454</v>
      </c>
      <c r="L284" s="24">
        <f t="shared" si="38"/>
        <v>235836.56903225809</v>
      </c>
      <c r="M284" s="25" cm="1">
        <f t="array" ref="M284">IF(A284="","",INDEX('Site Information'!$B$26:$B$37,MONTH(A284)))</f>
        <v>0.68</v>
      </c>
      <c r="N284" s="25" t="e">
        <f t="shared" si="39"/>
        <v>#VALUE!</v>
      </c>
      <c r="O284" s="25" t="e">
        <f>J284*M284/L284</f>
        <v>#VALUE!</v>
      </c>
      <c r="P284" s="26" t="str">
        <f>IFERROR(IF('Raw Water'!U285="","",'Raw Water'!U285),"")</f>
        <v/>
      </c>
      <c r="Q284" s="26" t="str">
        <f>IFERROR(IF(STP!U285="","",STP!U285),"")</f>
        <v/>
      </c>
      <c r="R284" s="27" t="str">
        <f>IFERROR(IF(STP!V285="","",STP!V285),"")</f>
        <v/>
      </c>
      <c r="S284" s="28" t="str">
        <f t="shared" si="33"/>
        <v/>
      </c>
      <c r="T284" s="29"/>
    </row>
    <row r="285" spans="1:20" ht="18" customHeight="1" x14ac:dyDescent="0.35">
      <c r="A285" s="68">
        <v>46305</v>
      </c>
      <c r="B285" s="21" t="str">
        <f>IFERROR(IF('LT Panel Feeder Readings'!E286="","",'LT Panel Feeder Readings'!E286),"")</f>
        <v/>
      </c>
      <c r="C285" s="21" t="str">
        <f>IFERROR(IF('LT Panel Feeder Readings'!W286="","",IF('LT Panel Feeder Readings'!W286="",0,'LT Panel Feeder Readings'!W286)+IF('LT Panel Feeder Readings'!Z286="",0,'LT Panel Feeder Readings'!Z286)),"")</f>
        <v/>
      </c>
      <c r="D285" s="21" t="str">
        <f>IFERROR(IF('LT Panel Feeder Readings'!BG286="","",IF('LT Panel Feeder Readings'!BG286="",0,'LT Panel Feeder Readings'!BG286)+IF('LT Panel Feeder Readings'!BJ286="",0,'LT Panel Feeder Readings'!BJ286)),"")</f>
        <v/>
      </c>
      <c r="E285" s="22" t="str">
        <f t="shared" si="32"/>
        <v/>
      </c>
      <c r="F285" s="23">
        <f>IFERROR(IF('Fuel Status'!E287="","",IF('Fuel Status'!E287="",0,'Fuel Status'!E287)+IF('Fuel Status'!J287="",0,'Fuel Status'!J287)+IF('Fuel Status'!O287="",0,'Fuel Status'!O287)),"")</f>
        <v>0</v>
      </c>
      <c r="G285" s="22" t="str">
        <f t="shared" si="34"/>
        <v/>
      </c>
      <c r="H285" s="22" t="str">
        <f t="shared" si="35"/>
        <v/>
      </c>
      <c r="I285" s="22" t="str">
        <f t="shared" si="36"/>
        <v/>
      </c>
      <c r="J285" s="22" t="str">
        <f t="shared" si="37"/>
        <v/>
      </c>
      <c r="K285" s="74">
        <f>(M285*'Site Information'!$B$9)/DAY(EOMONTH(A$3,0))</f>
        <v>26204.063225806454</v>
      </c>
      <c r="L285" s="24">
        <f t="shared" si="38"/>
        <v>262040.63225806455</v>
      </c>
      <c r="M285" s="25" cm="1">
        <f t="array" ref="M285">IF(A285="","",INDEX('Site Information'!$B$26:$B$37,MONTH(A285)))</f>
        <v>0.68</v>
      </c>
      <c r="N285" s="25" t="e">
        <f t="shared" si="39"/>
        <v>#VALUE!</v>
      </c>
      <c r="O285" s="25" t="e">
        <f>J285*M285/L285</f>
        <v>#VALUE!</v>
      </c>
      <c r="P285" s="26" t="str">
        <f>IFERROR(IF('Raw Water'!U286="","",'Raw Water'!U286),"")</f>
        <v/>
      </c>
      <c r="Q285" s="26" t="str">
        <f>IFERROR(IF(STP!U286="","",STP!U286),"")</f>
        <v/>
      </c>
      <c r="R285" s="27" t="str">
        <f>IFERROR(IF(STP!V286="","",STP!V286),"")</f>
        <v/>
      </c>
      <c r="S285" s="28" t="str">
        <f t="shared" si="33"/>
        <v/>
      </c>
      <c r="T285" s="29"/>
    </row>
    <row r="286" spans="1:20" ht="18" customHeight="1" x14ac:dyDescent="0.35">
      <c r="A286" s="68">
        <v>46306</v>
      </c>
      <c r="B286" s="21" t="str">
        <f>IFERROR(IF('LT Panel Feeder Readings'!E287="","",'LT Panel Feeder Readings'!E287),"")</f>
        <v/>
      </c>
      <c r="C286" s="21" t="str">
        <f>IFERROR(IF('LT Panel Feeder Readings'!W287="","",IF('LT Panel Feeder Readings'!W287="",0,'LT Panel Feeder Readings'!W287)+IF('LT Panel Feeder Readings'!Z287="",0,'LT Panel Feeder Readings'!Z287)),"")</f>
        <v/>
      </c>
      <c r="D286" s="21" t="str">
        <f>IFERROR(IF('LT Panel Feeder Readings'!BG287="","",IF('LT Panel Feeder Readings'!BG287="",0,'LT Panel Feeder Readings'!BG287)+IF('LT Panel Feeder Readings'!BJ287="",0,'LT Panel Feeder Readings'!BJ287)),"")</f>
        <v/>
      </c>
      <c r="E286" s="22" t="str">
        <f t="shared" si="32"/>
        <v/>
      </c>
      <c r="F286" s="23">
        <f>IFERROR(IF('Fuel Status'!E288="","",IF('Fuel Status'!E288="",0,'Fuel Status'!E288)+IF('Fuel Status'!J288="",0,'Fuel Status'!J288)+IF('Fuel Status'!O288="",0,'Fuel Status'!O288)),"")</f>
        <v>0</v>
      </c>
      <c r="G286" s="22" t="str">
        <f t="shared" si="34"/>
        <v/>
      </c>
      <c r="H286" s="22" t="str">
        <f t="shared" si="35"/>
        <v/>
      </c>
      <c r="I286" s="22" t="str">
        <f t="shared" si="36"/>
        <v/>
      </c>
      <c r="J286" s="22" t="str">
        <f t="shared" si="37"/>
        <v/>
      </c>
      <c r="K286" s="74">
        <f>(M286*'Site Information'!$B$9)/DAY(EOMONTH(A$3,0))</f>
        <v>26204.063225806454</v>
      </c>
      <c r="L286" s="24">
        <f t="shared" si="38"/>
        <v>288244.69548387098</v>
      </c>
      <c r="M286" s="25" cm="1">
        <f t="array" ref="M286">IF(A286="","",INDEX('Site Information'!$B$26:$B$37,MONTH(A286)))</f>
        <v>0.68</v>
      </c>
      <c r="N286" s="25" t="e">
        <f t="shared" si="39"/>
        <v>#VALUE!</v>
      </c>
      <c r="O286" s="25" t="e">
        <f>J286*M286/L286</f>
        <v>#VALUE!</v>
      </c>
      <c r="P286" s="26" t="str">
        <f>IFERROR(IF('Raw Water'!U287="","",'Raw Water'!U287),"")</f>
        <v/>
      </c>
      <c r="Q286" s="26" t="str">
        <f>IFERROR(IF(STP!U287="","",STP!U287),"")</f>
        <v/>
      </c>
      <c r="R286" s="27" t="str">
        <f>IFERROR(IF(STP!V287="","",STP!V287),"")</f>
        <v/>
      </c>
      <c r="S286" s="28" t="str">
        <f t="shared" si="33"/>
        <v/>
      </c>
      <c r="T286" s="29"/>
    </row>
    <row r="287" spans="1:20" ht="18" customHeight="1" x14ac:dyDescent="0.35">
      <c r="A287" s="68">
        <v>46307</v>
      </c>
      <c r="B287" s="21" t="str">
        <f>IFERROR(IF('LT Panel Feeder Readings'!E288="","",'LT Panel Feeder Readings'!E288),"")</f>
        <v/>
      </c>
      <c r="C287" s="21" t="str">
        <f>IFERROR(IF('LT Panel Feeder Readings'!W288="","",IF('LT Panel Feeder Readings'!W288="",0,'LT Panel Feeder Readings'!W288)+IF('LT Panel Feeder Readings'!Z288="",0,'LT Panel Feeder Readings'!Z288)),"")</f>
        <v/>
      </c>
      <c r="D287" s="21" t="str">
        <f>IFERROR(IF('LT Panel Feeder Readings'!BG288="","",IF('LT Panel Feeder Readings'!BG288="",0,'LT Panel Feeder Readings'!BG288)+IF('LT Panel Feeder Readings'!BJ288="",0,'LT Panel Feeder Readings'!BJ288)),"")</f>
        <v/>
      </c>
      <c r="E287" s="22" t="str">
        <f t="shared" si="32"/>
        <v/>
      </c>
      <c r="F287" s="23">
        <f>IFERROR(IF('Fuel Status'!E289="","",IF('Fuel Status'!E289="",0,'Fuel Status'!E289)+IF('Fuel Status'!J289="",0,'Fuel Status'!J289)+IF('Fuel Status'!O289="",0,'Fuel Status'!O289)),"")</f>
        <v>0</v>
      </c>
      <c r="G287" s="22" t="str">
        <f t="shared" si="34"/>
        <v/>
      </c>
      <c r="H287" s="22" t="str">
        <f t="shared" si="35"/>
        <v/>
      </c>
      <c r="I287" s="22" t="str">
        <f t="shared" si="36"/>
        <v/>
      </c>
      <c r="J287" s="22" t="str">
        <f t="shared" si="37"/>
        <v/>
      </c>
      <c r="K287" s="74">
        <f>(M287*'Site Information'!$B$9)/DAY(EOMONTH(A$3,0))</f>
        <v>26204.063225806454</v>
      </c>
      <c r="L287" s="24">
        <f t="shared" si="38"/>
        <v>314448.75870967744</v>
      </c>
      <c r="M287" s="25" cm="1">
        <f t="array" ref="M287">IF(A287="","",INDEX('Site Information'!$B$26:$B$37,MONTH(A287)))</f>
        <v>0.68</v>
      </c>
      <c r="N287" s="25" t="e">
        <f t="shared" si="39"/>
        <v>#VALUE!</v>
      </c>
      <c r="O287" s="25" t="e">
        <f>J287*M287/L287</f>
        <v>#VALUE!</v>
      </c>
      <c r="P287" s="26" t="str">
        <f>IFERROR(IF('Raw Water'!U288="","",'Raw Water'!U288),"")</f>
        <v/>
      </c>
      <c r="Q287" s="26" t="str">
        <f>IFERROR(IF(STP!U288="","",STP!U288),"")</f>
        <v/>
      </c>
      <c r="R287" s="27" t="str">
        <f>IFERROR(IF(STP!V288="","",STP!V288),"")</f>
        <v/>
      </c>
      <c r="S287" s="28" t="str">
        <f t="shared" si="33"/>
        <v/>
      </c>
      <c r="T287" s="29"/>
    </row>
    <row r="288" spans="1:20" ht="18" customHeight="1" x14ac:dyDescent="0.35">
      <c r="A288" s="68">
        <v>46308</v>
      </c>
      <c r="B288" s="21" t="str">
        <f>IFERROR(IF('LT Panel Feeder Readings'!E289="","",'LT Panel Feeder Readings'!E289),"")</f>
        <v/>
      </c>
      <c r="C288" s="21" t="str">
        <f>IFERROR(IF('LT Panel Feeder Readings'!W289="","",IF('LT Panel Feeder Readings'!W289="",0,'LT Panel Feeder Readings'!W289)+IF('LT Panel Feeder Readings'!Z289="",0,'LT Panel Feeder Readings'!Z289)),"")</f>
        <v/>
      </c>
      <c r="D288" s="21" t="str">
        <f>IFERROR(IF('LT Panel Feeder Readings'!BG289="","",IF('LT Panel Feeder Readings'!BG289="",0,'LT Panel Feeder Readings'!BG289)+IF('LT Panel Feeder Readings'!BJ289="",0,'LT Panel Feeder Readings'!BJ289)),"")</f>
        <v/>
      </c>
      <c r="E288" s="22" t="str">
        <f t="shared" si="32"/>
        <v/>
      </c>
      <c r="F288" s="23">
        <f>IFERROR(IF('Fuel Status'!E290="","",IF('Fuel Status'!E290="",0,'Fuel Status'!E290)+IF('Fuel Status'!J290="",0,'Fuel Status'!J290)+IF('Fuel Status'!O290="",0,'Fuel Status'!O290)),"")</f>
        <v>0</v>
      </c>
      <c r="G288" s="22" t="str">
        <f t="shared" si="34"/>
        <v/>
      </c>
      <c r="H288" s="22" t="str">
        <f t="shared" si="35"/>
        <v/>
      </c>
      <c r="I288" s="22" t="str">
        <f t="shared" si="36"/>
        <v/>
      </c>
      <c r="J288" s="22" t="str">
        <f t="shared" si="37"/>
        <v/>
      </c>
      <c r="K288" s="74">
        <f>(M288*'Site Information'!$B$9)/DAY(EOMONTH(A$3,0))</f>
        <v>26204.063225806454</v>
      </c>
      <c r="L288" s="24">
        <f t="shared" si="38"/>
        <v>340652.82193548389</v>
      </c>
      <c r="M288" s="25" cm="1">
        <f t="array" ref="M288">IF(A288="","",INDEX('Site Information'!$B$26:$B$37,MONTH(A288)))</f>
        <v>0.68</v>
      </c>
      <c r="N288" s="25" t="e">
        <f t="shared" si="39"/>
        <v>#VALUE!</v>
      </c>
      <c r="O288" s="25" t="e">
        <f>J288*M288/L288</f>
        <v>#VALUE!</v>
      </c>
      <c r="P288" s="26" t="str">
        <f>IFERROR(IF('Raw Water'!U289="","",'Raw Water'!U289),"")</f>
        <v/>
      </c>
      <c r="Q288" s="26" t="str">
        <f>IFERROR(IF(STP!U289="","",STP!U289),"")</f>
        <v/>
      </c>
      <c r="R288" s="27" t="str">
        <f>IFERROR(IF(STP!V289="","",STP!V289),"")</f>
        <v/>
      </c>
      <c r="S288" s="28" t="str">
        <f t="shared" si="33"/>
        <v/>
      </c>
      <c r="T288" s="29"/>
    </row>
    <row r="289" spans="1:20" ht="18" customHeight="1" x14ac:dyDescent="0.35">
      <c r="A289" s="68">
        <v>46309</v>
      </c>
      <c r="B289" s="21" t="str">
        <f>IFERROR(IF('LT Panel Feeder Readings'!E290="","",'LT Panel Feeder Readings'!E290),"")</f>
        <v/>
      </c>
      <c r="C289" s="21" t="str">
        <f>IFERROR(IF('LT Panel Feeder Readings'!W290="","",IF('LT Panel Feeder Readings'!W290="",0,'LT Panel Feeder Readings'!W290)+IF('LT Panel Feeder Readings'!Z290="",0,'LT Panel Feeder Readings'!Z290)),"")</f>
        <v/>
      </c>
      <c r="D289" s="21" t="str">
        <f>IFERROR(IF('LT Panel Feeder Readings'!BG290="","",IF('LT Panel Feeder Readings'!BG290="",0,'LT Panel Feeder Readings'!BG290)+IF('LT Panel Feeder Readings'!BJ290="",0,'LT Panel Feeder Readings'!BJ290)),"")</f>
        <v/>
      </c>
      <c r="E289" s="22" t="str">
        <f t="shared" si="32"/>
        <v/>
      </c>
      <c r="F289" s="23">
        <f>IFERROR(IF('Fuel Status'!E291="","",IF('Fuel Status'!E291="",0,'Fuel Status'!E291)+IF('Fuel Status'!J291="",0,'Fuel Status'!J291)+IF('Fuel Status'!O291="",0,'Fuel Status'!O291)),"")</f>
        <v>0</v>
      </c>
      <c r="G289" s="22" t="str">
        <f t="shared" si="34"/>
        <v/>
      </c>
      <c r="H289" s="22" t="str">
        <f t="shared" si="35"/>
        <v/>
      </c>
      <c r="I289" s="22" t="str">
        <f t="shared" si="36"/>
        <v/>
      </c>
      <c r="J289" s="22" t="str">
        <f t="shared" si="37"/>
        <v/>
      </c>
      <c r="K289" s="74">
        <f>(M289*'Site Information'!$B$9)/DAY(EOMONTH(A$3,0))</f>
        <v>26204.063225806454</v>
      </c>
      <c r="L289" s="24">
        <f t="shared" si="38"/>
        <v>366856.88516129035</v>
      </c>
      <c r="M289" s="25" cm="1">
        <f t="array" ref="M289">IF(A289="","",INDEX('Site Information'!$B$26:$B$37,MONTH(A289)))</f>
        <v>0.68</v>
      </c>
      <c r="N289" s="25" t="e">
        <f t="shared" si="39"/>
        <v>#VALUE!</v>
      </c>
      <c r="O289" s="25" t="e">
        <f>J289*M289/L289</f>
        <v>#VALUE!</v>
      </c>
      <c r="P289" s="26" t="str">
        <f>IFERROR(IF('Raw Water'!U290="","",'Raw Water'!U290),"")</f>
        <v/>
      </c>
      <c r="Q289" s="26" t="str">
        <f>IFERROR(IF(STP!U290="","",STP!U290),"")</f>
        <v/>
      </c>
      <c r="R289" s="27" t="str">
        <f>IFERROR(IF(STP!V290="","",STP!V290),"")</f>
        <v/>
      </c>
      <c r="S289" s="28" t="str">
        <f t="shared" si="33"/>
        <v/>
      </c>
      <c r="T289" s="29"/>
    </row>
    <row r="290" spans="1:20" ht="18" customHeight="1" x14ac:dyDescent="0.35">
      <c r="A290" s="68">
        <v>46310</v>
      </c>
      <c r="B290" s="21" t="str">
        <f>IFERROR(IF('LT Panel Feeder Readings'!E291="","",'LT Panel Feeder Readings'!E291),"")</f>
        <v/>
      </c>
      <c r="C290" s="21" t="str">
        <f>IFERROR(IF('LT Panel Feeder Readings'!W291="","",IF('LT Panel Feeder Readings'!W291="",0,'LT Panel Feeder Readings'!W291)+IF('LT Panel Feeder Readings'!Z291="",0,'LT Panel Feeder Readings'!Z291)),"")</f>
        <v/>
      </c>
      <c r="D290" s="21" t="str">
        <f>IFERROR(IF('LT Panel Feeder Readings'!BG291="","",IF('LT Panel Feeder Readings'!BG291="",0,'LT Panel Feeder Readings'!BG291)+IF('LT Panel Feeder Readings'!BJ291="",0,'LT Panel Feeder Readings'!BJ291)),"")</f>
        <v/>
      </c>
      <c r="E290" s="22" t="str">
        <f t="shared" si="32"/>
        <v/>
      </c>
      <c r="F290" s="23">
        <f>IFERROR(IF('Fuel Status'!E292="","",IF('Fuel Status'!E292="",0,'Fuel Status'!E292)+IF('Fuel Status'!J292="",0,'Fuel Status'!J292)+IF('Fuel Status'!O292="",0,'Fuel Status'!O292)),"")</f>
        <v>0</v>
      </c>
      <c r="G290" s="22" t="str">
        <f t="shared" si="34"/>
        <v/>
      </c>
      <c r="H290" s="22" t="str">
        <f t="shared" si="35"/>
        <v/>
      </c>
      <c r="I290" s="22" t="str">
        <f t="shared" si="36"/>
        <v/>
      </c>
      <c r="J290" s="22" t="str">
        <f t="shared" si="37"/>
        <v/>
      </c>
      <c r="K290" s="74">
        <f>(M290*'Site Information'!$B$9)/DAY(EOMONTH(A$3,0))</f>
        <v>26204.063225806454</v>
      </c>
      <c r="L290" s="24">
        <f t="shared" si="38"/>
        <v>393060.94838709681</v>
      </c>
      <c r="M290" s="25" cm="1">
        <f t="array" ref="M290">IF(A290="","",INDEX('Site Information'!$B$26:$B$37,MONTH(A290)))</f>
        <v>0.68</v>
      </c>
      <c r="N290" s="25" t="e">
        <f t="shared" si="39"/>
        <v>#VALUE!</v>
      </c>
      <c r="O290" s="25" t="e">
        <f>J290*M290/L290</f>
        <v>#VALUE!</v>
      </c>
      <c r="P290" s="26" t="str">
        <f>IFERROR(IF('Raw Water'!U291="","",'Raw Water'!U291),"")</f>
        <v/>
      </c>
      <c r="Q290" s="26" t="str">
        <f>IFERROR(IF(STP!U291="","",STP!U291),"")</f>
        <v/>
      </c>
      <c r="R290" s="27" t="str">
        <f>IFERROR(IF(STP!V291="","",STP!V291),"")</f>
        <v/>
      </c>
      <c r="S290" s="28" t="str">
        <f t="shared" si="33"/>
        <v/>
      </c>
      <c r="T290" s="29"/>
    </row>
    <row r="291" spans="1:20" ht="18" customHeight="1" x14ac:dyDescent="0.35">
      <c r="A291" s="68">
        <v>46311</v>
      </c>
      <c r="B291" s="21" t="str">
        <f>IFERROR(IF('LT Panel Feeder Readings'!E292="","",'LT Panel Feeder Readings'!E292),"")</f>
        <v/>
      </c>
      <c r="C291" s="21" t="str">
        <f>IFERROR(IF('LT Panel Feeder Readings'!W292="","",IF('LT Panel Feeder Readings'!W292="",0,'LT Panel Feeder Readings'!W292)+IF('LT Panel Feeder Readings'!Z292="",0,'LT Panel Feeder Readings'!Z292)),"")</f>
        <v/>
      </c>
      <c r="D291" s="21" t="str">
        <f>IFERROR(IF('LT Panel Feeder Readings'!BG292="","",IF('LT Panel Feeder Readings'!BG292="",0,'LT Panel Feeder Readings'!BG292)+IF('LT Panel Feeder Readings'!BJ292="",0,'LT Panel Feeder Readings'!BJ292)),"")</f>
        <v/>
      </c>
      <c r="E291" s="22" t="str">
        <f t="shared" si="32"/>
        <v/>
      </c>
      <c r="F291" s="23">
        <f>IFERROR(IF('Fuel Status'!E293="","",IF('Fuel Status'!E293="",0,'Fuel Status'!E293)+IF('Fuel Status'!J293="",0,'Fuel Status'!J293)+IF('Fuel Status'!O293="",0,'Fuel Status'!O293)),"")</f>
        <v>0</v>
      </c>
      <c r="G291" s="22" t="str">
        <f t="shared" si="34"/>
        <v/>
      </c>
      <c r="H291" s="22" t="str">
        <f t="shared" si="35"/>
        <v/>
      </c>
      <c r="I291" s="22" t="str">
        <f t="shared" si="36"/>
        <v/>
      </c>
      <c r="J291" s="22" t="str">
        <f t="shared" si="37"/>
        <v/>
      </c>
      <c r="K291" s="74">
        <f>(M291*'Site Information'!$B$9)/DAY(EOMONTH(A$3,0))</f>
        <v>26204.063225806454</v>
      </c>
      <c r="L291" s="24">
        <f t="shared" si="38"/>
        <v>419265.01161290327</v>
      </c>
      <c r="M291" s="25" cm="1">
        <f t="array" ref="M291">IF(A291="","",INDEX('Site Information'!$B$26:$B$37,MONTH(A291)))</f>
        <v>0.68</v>
      </c>
      <c r="N291" s="25" t="e">
        <f t="shared" si="39"/>
        <v>#VALUE!</v>
      </c>
      <c r="O291" s="25" t="e">
        <f>J291*M291/L291</f>
        <v>#VALUE!</v>
      </c>
      <c r="P291" s="26" t="str">
        <f>IFERROR(IF('Raw Water'!U292="","",'Raw Water'!U292),"")</f>
        <v/>
      </c>
      <c r="Q291" s="26" t="str">
        <f>IFERROR(IF(STP!U292="","",STP!U292),"")</f>
        <v/>
      </c>
      <c r="R291" s="27" t="str">
        <f>IFERROR(IF(STP!V292="","",STP!V292),"")</f>
        <v/>
      </c>
      <c r="S291" s="28" t="str">
        <f t="shared" si="33"/>
        <v/>
      </c>
      <c r="T291" s="29"/>
    </row>
    <row r="292" spans="1:20" ht="18" customHeight="1" x14ac:dyDescent="0.35">
      <c r="A292" s="68">
        <v>46312</v>
      </c>
      <c r="B292" s="21" t="str">
        <f>IFERROR(IF('LT Panel Feeder Readings'!E293="","",'LT Panel Feeder Readings'!E293),"")</f>
        <v/>
      </c>
      <c r="C292" s="21" t="str">
        <f>IFERROR(IF('LT Panel Feeder Readings'!W293="","",IF('LT Panel Feeder Readings'!W293="",0,'LT Panel Feeder Readings'!W293)+IF('LT Panel Feeder Readings'!Z293="",0,'LT Panel Feeder Readings'!Z293)),"")</f>
        <v/>
      </c>
      <c r="D292" s="21" t="str">
        <f>IFERROR(IF('LT Panel Feeder Readings'!BG293="","",IF('LT Panel Feeder Readings'!BG293="",0,'LT Panel Feeder Readings'!BG293)+IF('LT Panel Feeder Readings'!BJ293="",0,'LT Panel Feeder Readings'!BJ293)),"")</f>
        <v/>
      </c>
      <c r="E292" s="22" t="str">
        <f t="shared" si="32"/>
        <v/>
      </c>
      <c r="F292" s="23">
        <f>IFERROR(IF('Fuel Status'!E294="","",IF('Fuel Status'!E294="",0,'Fuel Status'!E294)+IF('Fuel Status'!J294="",0,'Fuel Status'!J294)+IF('Fuel Status'!O294="",0,'Fuel Status'!O294)),"")</f>
        <v>0</v>
      </c>
      <c r="G292" s="22" t="str">
        <f t="shared" si="34"/>
        <v/>
      </c>
      <c r="H292" s="22" t="str">
        <f t="shared" si="35"/>
        <v/>
      </c>
      <c r="I292" s="22" t="str">
        <f t="shared" si="36"/>
        <v/>
      </c>
      <c r="J292" s="22" t="str">
        <f t="shared" si="37"/>
        <v/>
      </c>
      <c r="K292" s="74">
        <f>(M292*'Site Information'!$B$9)/DAY(EOMONTH(A$3,0))</f>
        <v>26204.063225806454</v>
      </c>
      <c r="L292" s="24">
        <f t="shared" si="38"/>
        <v>445469.07483870973</v>
      </c>
      <c r="M292" s="25" cm="1">
        <f t="array" ref="M292">IF(A292="","",INDEX('Site Information'!$B$26:$B$37,MONTH(A292)))</f>
        <v>0.68</v>
      </c>
      <c r="N292" s="25" t="e">
        <f t="shared" si="39"/>
        <v>#VALUE!</v>
      </c>
      <c r="O292" s="25" t="e">
        <f>J292*M292/L292</f>
        <v>#VALUE!</v>
      </c>
      <c r="P292" s="26" t="str">
        <f>IFERROR(IF('Raw Water'!U293="","",'Raw Water'!U293),"")</f>
        <v/>
      </c>
      <c r="Q292" s="26" t="str">
        <f>IFERROR(IF(STP!U293="","",STP!U293),"")</f>
        <v/>
      </c>
      <c r="R292" s="27" t="str">
        <f>IFERROR(IF(STP!V293="","",STP!V293),"")</f>
        <v/>
      </c>
      <c r="S292" s="28" t="str">
        <f t="shared" si="33"/>
        <v/>
      </c>
      <c r="T292" s="29"/>
    </row>
    <row r="293" spans="1:20" ht="18" customHeight="1" x14ac:dyDescent="0.35">
      <c r="A293" s="68">
        <v>46313</v>
      </c>
      <c r="B293" s="21" t="str">
        <f>IFERROR(IF('LT Panel Feeder Readings'!E294="","",'LT Panel Feeder Readings'!E294),"")</f>
        <v/>
      </c>
      <c r="C293" s="21" t="str">
        <f>IFERROR(IF('LT Panel Feeder Readings'!W294="","",IF('LT Panel Feeder Readings'!W294="",0,'LT Panel Feeder Readings'!W294)+IF('LT Panel Feeder Readings'!Z294="",0,'LT Panel Feeder Readings'!Z294)),"")</f>
        <v/>
      </c>
      <c r="D293" s="21" t="str">
        <f>IFERROR(IF('LT Panel Feeder Readings'!BG294="","",IF('LT Panel Feeder Readings'!BG294="",0,'LT Panel Feeder Readings'!BG294)+IF('LT Panel Feeder Readings'!BJ294="",0,'LT Panel Feeder Readings'!BJ294)),"")</f>
        <v/>
      </c>
      <c r="E293" s="22" t="str">
        <f t="shared" si="32"/>
        <v/>
      </c>
      <c r="F293" s="23">
        <f>IFERROR(IF('Fuel Status'!E295="","",IF('Fuel Status'!E295="",0,'Fuel Status'!E295)+IF('Fuel Status'!J295="",0,'Fuel Status'!J295)+IF('Fuel Status'!O295="",0,'Fuel Status'!O295)),"")</f>
        <v>0</v>
      </c>
      <c r="G293" s="22" t="str">
        <f t="shared" si="34"/>
        <v/>
      </c>
      <c r="H293" s="22" t="str">
        <f t="shared" si="35"/>
        <v/>
      </c>
      <c r="I293" s="22" t="str">
        <f t="shared" si="36"/>
        <v/>
      </c>
      <c r="J293" s="22" t="str">
        <f t="shared" si="37"/>
        <v/>
      </c>
      <c r="K293" s="74">
        <f>(M293*'Site Information'!$B$9)/DAY(EOMONTH(A$3,0))</f>
        <v>26204.063225806454</v>
      </c>
      <c r="L293" s="24">
        <f t="shared" si="38"/>
        <v>471673.13806451618</v>
      </c>
      <c r="M293" s="25" cm="1">
        <f t="array" ref="M293">IF(A293="","",INDEX('Site Information'!$B$26:$B$37,MONTH(A293)))</f>
        <v>0.68</v>
      </c>
      <c r="N293" s="25" t="e">
        <f t="shared" si="39"/>
        <v>#VALUE!</v>
      </c>
      <c r="O293" s="25" t="e">
        <f>J293*M293/L293</f>
        <v>#VALUE!</v>
      </c>
      <c r="P293" s="26" t="str">
        <f>IFERROR(IF('Raw Water'!U294="","",'Raw Water'!U294),"")</f>
        <v/>
      </c>
      <c r="Q293" s="26" t="str">
        <f>IFERROR(IF(STP!U294="","",STP!U294),"")</f>
        <v/>
      </c>
      <c r="R293" s="27" t="str">
        <f>IFERROR(IF(STP!V294="","",STP!V294),"")</f>
        <v/>
      </c>
      <c r="S293" s="28" t="str">
        <f t="shared" si="33"/>
        <v/>
      </c>
      <c r="T293" s="29"/>
    </row>
    <row r="294" spans="1:20" ht="18" customHeight="1" x14ac:dyDescent="0.35">
      <c r="A294" s="68">
        <v>46314</v>
      </c>
      <c r="B294" s="21" t="str">
        <f>IFERROR(IF('LT Panel Feeder Readings'!E295="","",'LT Panel Feeder Readings'!E295),"")</f>
        <v/>
      </c>
      <c r="C294" s="21" t="str">
        <f>IFERROR(IF('LT Panel Feeder Readings'!W295="","",IF('LT Panel Feeder Readings'!W295="",0,'LT Panel Feeder Readings'!W295)+IF('LT Panel Feeder Readings'!Z295="",0,'LT Panel Feeder Readings'!Z295)),"")</f>
        <v/>
      </c>
      <c r="D294" s="21" t="str">
        <f>IFERROR(IF('LT Panel Feeder Readings'!BG295="","",IF('LT Panel Feeder Readings'!BG295="",0,'LT Panel Feeder Readings'!BG295)+IF('LT Panel Feeder Readings'!BJ295="",0,'LT Panel Feeder Readings'!BJ295)),"")</f>
        <v/>
      </c>
      <c r="E294" s="22" t="str">
        <f t="shared" si="32"/>
        <v/>
      </c>
      <c r="F294" s="23">
        <f>IFERROR(IF('Fuel Status'!E296="","",IF('Fuel Status'!E296="",0,'Fuel Status'!E296)+IF('Fuel Status'!J296="",0,'Fuel Status'!J296)+IF('Fuel Status'!O296="",0,'Fuel Status'!O296)),"")</f>
        <v>0</v>
      </c>
      <c r="G294" s="22" t="str">
        <f t="shared" si="34"/>
        <v/>
      </c>
      <c r="H294" s="22" t="str">
        <f t="shared" si="35"/>
        <v/>
      </c>
      <c r="I294" s="22" t="str">
        <f t="shared" si="36"/>
        <v/>
      </c>
      <c r="J294" s="22" t="str">
        <f t="shared" si="37"/>
        <v/>
      </c>
      <c r="K294" s="74">
        <f>(M294*'Site Information'!$B$9)/DAY(EOMONTH(A$3,0))</f>
        <v>26204.063225806454</v>
      </c>
      <c r="L294" s="24">
        <f t="shared" si="38"/>
        <v>497877.20129032264</v>
      </c>
      <c r="M294" s="25" cm="1">
        <f t="array" ref="M294">IF(A294="","",INDEX('Site Information'!$B$26:$B$37,MONTH(A294)))</f>
        <v>0.68</v>
      </c>
      <c r="N294" s="25" t="e">
        <f t="shared" si="39"/>
        <v>#VALUE!</v>
      </c>
      <c r="O294" s="25" t="e">
        <f>J294*M294/L294</f>
        <v>#VALUE!</v>
      </c>
      <c r="P294" s="26" t="str">
        <f>IFERROR(IF('Raw Water'!U295="","",'Raw Water'!U295),"")</f>
        <v/>
      </c>
      <c r="Q294" s="26" t="str">
        <f>IFERROR(IF(STP!U295="","",STP!U295),"")</f>
        <v/>
      </c>
      <c r="R294" s="27" t="str">
        <f>IFERROR(IF(STP!V295="","",STP!V295),"")</f>
        <v/>
      </c>
      <c r="S294" s="28" t="str">
        <f t="shared" si="33"/>
        <v/>
      </c>
      <c r="T294" s="29"/>
    </row>
    <row r="295" spans="1:20" ht="18" customHeight="1" x14ac:dyDescent="0.35">
      <c r="A295" s="68">
        <v>46315</v>
      </c>
      <c r="B295" s="21" t="str">
        <f>IFERROR(IF('LT Panel Feeder Readings'!E296="","",'LT Panel Feeder Readings'!E296),"")</f>
        <v/>
      </c>
      <c r="C295" s="21" t="str">
        <f>IFERROR(IF('LT Panel Feeder Readings'!W296="","",IF('LT Panel Feeder Readings'!W296="",0,'LT Panel Feeder Readings'!W296)+IF('LT Panel Feeder Readings'!Z296="",0,'LT Panel Feeder Readings'!Z296)),"")</f>
        <v/>
      </c>
      <c r="D295" s="21" t="str">
        <f>IFERROR(IF('LT Panel Feeder Readings'!BG296="","",IF('LT Panel Feeder Readings'!BG296="",0,'LT Panel Feeder Readings'!BG296)+IF('LT Panel Feeder Readings'!BJ296="",0,'LT Panel Feeder Readings'!BJ296)),"")</f>
        <v/>
      </c>
      <c r="E295" s="22" t="str">
        <f t="shared" si="32"/>
        <v/>
      </c>
      <c r="F295" s="23">
        <f>IFERROR(IF('Fuel Status'!E297="","",IF('Fuel Status'!E297="",0,'Fuel Status'!E297)+IF('Fuel Status'!J297="",0,'Fuel Status'!J297)+IF('Fuel Status'!O297="",0,'Fuel Status'!O297)),"")</f>
        <v>0</v>
      </c>
      <c r="G295" s="22" t="str">
        <f t="shared" si="34"/>
        <v/>
      </c>
      <c r="H295" s="22" t="str">
        <f t="shared" si="35"/>
        <v/>
      </c>
      <c r="I295" s="22" t="str">
        <f t="shared" si="36"/>
        <v/>
      </c>
      <c r="J295" s="22" t="str">
        <f t="shared" si="37"/>
        <v/>
      </c>
      <c r="K295" s="74">
        <f>(M295*'Site Information'!$B$9)/DAY(EOMONTH(A$3,0))</f>
        <v>26204.063225806454</v>
      </c>
      <c r="L295" s="24">
        <f t="shared" si="38"/>
        <v>524081.2645161291</v>
      </c>
      <c r="M295" s="25" cm="1">
        <f t="array" ref="M295">IF(A295="","",INDEX('Site Information'!$B$26:$B$37,MONTH(A295)))</f>
        <v>0.68</v>
      </c>
      <c r="N295" s="25" t="e">
        <f t="shared" si="39"/>
        <v>#VALUE!</v>
      </c>
      <c r="O295" s="25" t="e">
        <f>J295*M295/L295</f>
        <v>#VALUE!</v>
      </c>
      <c r="P295" s="26" t="str">
        <f>IFERROR(IF('Raw Water'!U296="","",'Raw Water'!U296),"")</f>
        <v/>
      </c>
      <c r="Q295" s="26" t="str">
        <f>IFERROR(IF(STP!U296="","",STP!U296),"")</f>
        <v/>
      </c>
      <c r="R295" s="27" t="str">
        <f>IFERROR(IF(STP!V296="","",STP!V296),"")</f>
        <v/>
      </c>
      <c r="S295" s="28" t="str">
        <f t="shared" si="33"/>
        <v/>
      </c>
      <c r="T295" s="29"/>
    </row>
    <row r="296" spans="1:20" ht="18" customHeight="1" x14ac:dyDescent="0.35">
      <c r="A296" s="68">
        <v>46316</v>
      </c>
      <c r="B296" s="21" t="str">
        <f>IFERROR(IF('LT Panel Feeder Readings'!E297="","",'LT Panel Feeder Readings'!E297),"")</f>
        <v/>
      </c>
      <c r="C296" s="21" t="str">
        <f>IFERROR(IF('LT Panel Feeder Readings'!W297="","",IF('LT Panel Feeder Readings'!W297="",0,'LT Panel Feeder Readings'!W297)+IF('LT Panel Feeder Readings'!Z297="",0,'LT Panel Feeder Readings'!Z297)),"")</f>
        <v/>
      </c>
      <c r="D296" s="21" t="str">
        <f>IFERROR(IF('LT Panel Feeder Readings'!BG297="","",IF('LT Panel Feeder Readings'!BG297="",0,'LT Panel Feeder Readings'!BG297)+IF('LT Panel Feeder Readings'!BJ297="",0,'LT Panel Feeder Readings'!BJ297)),"")</f>
        <v/>
      </c>
      <c r="E296" s="22" t="str">
        <f t="shared" si="32"/>
        <v/>
      </c>
      <c r="F296" s="23">
        <f>IFERROR(IF('Fuel Status'!E298="","",IF('Fuel Status'!E298="",0,'Fuel Status'!E298)+IF('Fuel Status'!J298="",0,'Fuel Status'!J298)+IF('Fuel Status'!O298="",0,'Fuel Status'!O298)),"")</f>
        <v>0</v>
      </c>
      <c r="G296" s="22" t="str">
        <f t="shared" si="34"/>
        <v/>
      </c>
      <c r="H296" s="22" t="str">
        <f t="shared" si="35"/>
        <v/>
      </c>
      <c r="I296" s="22" t="str">
        <f t="shared" si="36"/>
        <v/>
      </c>
      <c r="J296" s="22" t="str">
        <f t="shared" si="37"/>
        <v/>
      </c>
      <c r="K296" s="74">
        <f>(M296*'Site Information'!$B$9)/DAY(EOMONTH(A$3,0))</f>
        <v>26204.063225806454</v>
      </c>
      <c r="L296" s="24">
        <f t="shared" si="38"/>
        <v>550285.3277419355</v>
      </c>
      <c r="M296" s="25" cm="1">
        <f t="array" ref="M296">IF(A296="","",INDEX('Site Information'!$B$26:$B$37,MONTH(A296)))</f>
        <v>0.68</v>
      </c>
      <c r="N296" s="25" t="e">
        <f t="shared" si="39"/>
        <v>#VALUE!</v>
      </c>
      <c r="O296" s="25" t="e">
        <f>J296*M296/L296</f>
        <v>#VALUE!</v>
      </c>
      <c r="P296" s="26" t="str">
        <f>IFERROR(IF('Raw Water'!U297="","",'Raw Water'!U297),"")</f>
        <v/>
      </c>
      <c r="Q296" s="26" t="str">
        <f>IFERROR(IF(STP!U297="","",STP!U297),"")</f>
        <v/>
      </c>
      <c r="R296" s="27" t="str">
        <f>IFERROR(IF(STP!V297="","",STP!V297),"")</f>
        <v/>
      </c>
      <c r="S296" s="28" t="str">
        <f t="shared" si="33"/>
        <v/>
      </c>
      <c r="T296" s="29"/>
    </row>
    <row r="297" spans="1:20" ht="18" customHeight="1" x14ac:dyDescent="0.35">
      <c r="A297" s="68">
        <v>46317</v>
      </c>
      <c r="B297" s="21" t="str">
        <f>IFERROR(IF('LT Panel Feeder Readings'!E298="","",'LT Panel Feeder Readings'!E298),"")</f>
        <v/>
      </c>
      <c r="C297" s="21" t="str">
        <f>IFERROR(IF('LT Panel Feeder Readings'!W298="","",IF('LT Panel Feeder Readings'!W298="",0,'LT Panel Feeder Readings'!W298)+IF('LT Panel Feeder Readings'!Z298="",0,'LT Panel Feeder Readings'!Z298)),"")</f>
        <v/>
      </c>
      <c r="D297" s="21" t="str">
        <f>IFERROR(IF('LT Panel Feeder Readings'!BG298="","",IF('LT Panel Feeder Readings'!BG298="",0,'LT Panel Feeder Readings'!BG298)+IF('LT Panel Feeder Readings'!BJ298="",0,'LT Panel Feeder Readings'!BJ298)),"")</f>
        <v/>
      </c>
      <c r="E297" s="22" t="str">
        <f t="shared" si="32"/>
        <v/>
      </c>
      <c r="F297" s="23">
        <f>IFERROR(IF('Fuel Status'!E299="","",IF('Fuel Status'!E299="",0,'Fuel Status'!E299)+IF('Fuel Status'!J299="",0,'Fuel Status'!J299)+IF('Fuel Status'!O299="",0,'Fuel Status'!O299)),"")</f>
        <v>0</v>
      </c>
      <c r="G297" s="22" t="str">
        <f t="shared" si="34"/>
        <v/>
      </c>
      <c r="H297" s="22" t="str">
        <f t="shared" si="35"/>
        <v/>
      </c>
      <c r="I297" s="22" t="str">
        <f t="shared" si="36"/>
        <v/>
      </c>
      <c r="J297" s="22" t="str">
        <f t="shared" si="37"/>
        <v/>
      </c>
      <c r="K297" s="74">
        <f>(M297*'Site Information'!$B$9)/DAY(EOMONTH(A$3,0))</f>
        <v>26204.063225806454</v>
      </c>
      <c r="L297" s="24">
        <f t="shared" si="38"/>
        <v>576489.39096774196</v>
      </c>
      <c r="M297" s="25" cm="1">
        <f t="array" ref="M297">IF(A297="","",INDEX('Site Information'!$B$26:$B$37,MONTH(A297)))</f>
        <v>0.68</v>
      </c>
      <c r="N297" s="25" t="e">
        <f t="shared" si="39"/>
        <v>#VALUE!</v>
      </c>
      <c r="O297" s="25" t="e">
        <f>J297*M297/L297</f>
        <v>#VALUE!</v>
      </c>
      <c r="P297" s="26" t="str">
        <f>IFERROR(IF('Raw Water'!U298="","",'Raw Water'!U298),"")</f>
        <v/>
      </c>
      <c r="Q297" s="26" t="str">
        <f>IFERROR(IF(STP!U298="","",STP!U298),"")</f>
        <v/>
      </c>
      <c r="R297" s="27" t="str">
        <f>IFERROR(IF(STP!V298="","",STP!V298),"")</f>
        <v/>
      </c>
      <c r="S297" s="28" t="str">
        <f t="shared" si="33"/>
        <v/>
      </c>
      <c r="T297" s="29"/>
    </row>
    <row r="298" spans="1:20" ht="18" customHeight="1" x14ac:dyDescent="0.35">
      <c r="A298" s="68">
        <v>46318</v>
      </c>
      <c r="B298" s="21" t="str">
        <f>IFERROR(IF('LT Panel Feeder Readings'!E299="","",'LT Panel Feeder Readings'!E299),"")</f>
        <v/>
      </c>
      <c r="C298" s="21" t="str">
        <f>IFERROR(IF('LT Panel Feeder Readings'!W299="","",IF('LT Panel Feeder Readings'!W299="",0,'LT Panel Feeder Readings'!W299)+IF('LT Panel Feeder Readings'!Z299="",0,'LT Panel Feeder Readings'!Z299)),"")</f>
        <v/>
      </c>
      <c r="D298" s="21" t="str">
        <f>IFERROR(IF('LT Panel Feeder Readings'!BG299="","",IF('LT Panel Feeder Readings'!BG299="",0,'LT Panel Feeder Readings'!BG299)+IF('LT Panel Feeder Readings'!BJ299="",0,'LT Panel Feeder Readings'!BJ299)),"")</f>
        <v/>
      </c>
      <c r="E298" s="22" t="str">
        <f t="shared" si="32"/>
        <v/>
      </c>
      <c r="F298" s="23">
        <f>IFERROR(IF('Fuel Status'!E300="","",IF('Fuel Status'!E300="",0,'Fuel Status'!E300)+IF('Fuel Status'!J300="",0,'Fuel Status'!J300)+IF('Fuel Status'!O300="",0,'Fuel Status'!O300)),"")</f>
        <v>0</v>
      </c>
      <c r="G298" s="22" t="str">
        <f t="shared" si="34"/>
        <v/>
      </c>
      <c r="H298" s="22" t="str">
        <f t="shared" si="35"/>
        <v/>
      </c>
      <c r="I298" s="22" t="str">
        <f t="shared" si="36"/>
        <v/>
      </c>
      <c r="J298" s="22" t="str">
        <f t="shared" si="37"/>
        <v/>
      </c>
      <c r="K298" s="74">
        <f>(M298*'Site Information'!$B$9)/DAY(EOMONTH(A$3,0))</f>
        <v>26204.063225806454</v>
      </c>
      <c r="L298" s="24">
        <f t="shared" si="38"/>
        <v>602693.45419354842</v>
      </c>
      <c r="M298" s="25" cm="1">
        <f t="array" ref="M298">IF(A298="","",INDEX('Site Information'!$B$26:$B$37,MONTH(A298)))</f>
        <v>0.68</v>
      </c>
      <c r="N298" s="25" t="e">
        <f t="shared" si="39"/>
        <v>#VALUE!</v>
      </c>
      <c r="O298" s="25" t="e">
        <f>J298*M298/L298</f>
        <v>#VALUE!</v>
      </c>
      <c r="P298" s="26" t="str">
        <f>IFERROR(IF('Raw Water'!U299="","",'Raw Water'!U299),"")</f>
        <v/>
      </c>
      <c r="Q298" s="26" t="str">
        <f>IFERROR(IF(STP!U299="","",STP!U299),"")</f>
        <v/>
      </c>
      <c r="R298" s="27" t="str">
        <f>IFERROR(IF(STP!V299="","",STP!V299),"")</f>
        <v/>
      </c>
      <c r="S298" s="28" t="str">
        <f t="shared" si="33"/>
        <v/>
      </c>
      <c r="T298" s="29"/>
    </row>
    <row r="299" spans="1:20" ht="18" customHeight="1" x14ac:dyDescent="0.35">
      <c r="A299" s="68">
        <v>46319</v>
      </c>
      <c r="B299" s="21" t="str">
        <f>IFERROR(IF('LT Panel Feeder Readings'!E300="","",'LT Panel Feeder Readings'!E300),"")</f>
        <v/>
      </c>
      <c r="C299" s="21" t="str">
        <f>IFERROR(IF('LT Panel Feeder Readings'!W300="","",IF('LT Panel Feeder Readings'!W300="",0,'LT Panel Feeder Readings'!W300)+IF('LT Panel Feeder Readings'!Z300="",0,'LT Panel Feeder Readings'!Z300)),"")</f>
        <v/>
      </c>
      <c r="D299" s="21" t="str">
        <f>IFERROR(IF('LT Panel Feeder Readings'!BG300="","",IF('LT Panel Feeder Readings'!BG300="",0,'LT Panel Feeder Readings'!BG300)+IF('LT Panel Feeder Readings'!BJ300="",0,'LT Panel Feeder Readings'!BJ300)),"")</f>
        <v/>
      </c>
      <c r="E299" s="22" t="str">
        <f t="shared" si="32"/>
        <v/>
      </c>
      <c r="F299" s="23">
        <f>IFERROR(IF('Fuel Status'!E301="","",IF('Fuel Status'!E301="",0,'Fuel Status'!E301)+IF('Fuel Status'!J301="",0,'Fuel Status'!J301)+IF('Fuel Status'!O301="",0,'Fuel Status'!O301)),"")</f>
        <v>0</v>
      </c>
      <c r="G299" s="22" t="str">
        <f t="shared" si="34"/>
        <v/>
      </c>
      <c r="H299" s="22" t="str">
        <f t="shared" si="35"/>
        <v/>
      </c>
      <c r="I299" s="22" t="str">
        <f t="shared" si="36"/>
        <v/>
      </c>
      <c r="J299" s="22" t="str">
        <f t="shared" si="37"/>
        <v/>
      </c>
      <c r="K299" s="74">
        <f>(M299*'Site Information'!$B$9)/DAY(EOMONTH(A$3,0))</f>
        <v>26204.063225806454</v>
      </c>
      <c r="L299" s="24">
        <f t="shared" si="38"/>
        <v>628897.51741935487</v>
      </c>
      <c r="M299" s="25" cm="1">
        <f t="array" ref="M299">IF(A299="","",INDEX('Site Information'!$B$26:$B$37,MONTH(A299)))</f>
        <v>0.68</v>
      </c>
      <c r="N299" s="25" t="e">
        <f t="shared" si="39"/>
        <v>#VALUE!</v>
      </c>
      <c r="O299" s="25" t="e">
        <f>J299*M299/L299</f>
        <v>#VALUE!</v>
      </c>
      <c r="P299" s="26" t="str">
        <f>IFERROR(IF('Raw Water'!U300="","",'Raw Water'!U300),"")</f>
        <v/>
      </c>
      <c r="Q299" s="26" t="str">
        <f>IFERROR(IF(STP!U300="","",STP!U300),"")</f>
        <v/>
      </c>
      <c r="R299" s="27" t="str">
        <f>IFERROR(IF(STP!V300="","",STP!V300),"")</f>
        <v/>
      </c>
      <c r="S299" s="28" t="str">
        <f t="shared" si="33"/>
        <v/>
      </c>
      <c r="T299" s="29"/>
    </row>
    <row r="300" spans="1:20" ht="18" customHeight="1" x14ac:dyDescent="0.35">
      <c r="A300" s="68">
        <v>46320</v>
      </c>
      <c r="B300" s="21" t="str">
        <f>IFERROR(IF('LT Panel Feeder Readings'!E301="","",'LT Panel Feeder Readings'!E301),"")</f>
        <v/>
      </c>
      <c r="C300" s="21" t="str">
        <f>IFERROR(IF('LT Panel Feeder Readings'!W301="","",IF('LT Panel Feeder Readings'!W301="",0,'LT Panel Feeder Readings'!W301)+IF('LT Panel Feeder Readings'!Z301="",0,'LT Panel Feeder Readings'!Z301)),"")</f>
        <v/>
      </c>
      <c r="D300" s="21" t="str">
        <f>IFERROR(IF('LT Panel Feeder Readings'!BG301="","",IF('LT Panel Feeder Readings'!BG301="",0,'LT Panel Feeder Readings'!BG301)+IF('LT Panel Feeder Readings'!BJ301="",0,'LT Panel Feeder Readings'!BJ301)),"")</f>
        <v/>
      </c>
      <c r="E300" s="22" t="str">
        <f t="shared" si="32"/>
        <v/>
      </c>
      <c r="F300" s="23">
        <f>IFERROR(IF('Fuel Status'!E302="","",IF('Fuel Status'!E302="",0,'Fuel Status'!E302)+IF('Fuel Status'!J302="",0,'Fuel Status'!J302)+IF('Fuel Status'!O302="",0,'Fuel Status'!O302)),"")</f>
        <v>0</v>
      </c>
      <c r="G300" s="22" t="str">
        <f t="shared" si="34"/>
        <v/>
      </c>
      <c r="H300" s="22" t="str">
        <f t="shared" si="35"/>
        <v/>
      </c>
      <c r="I300" s="22" t="str">
        <f t="shared" si="36"/>
        <v/>
      </c>
      <c r="J300" s="22" t="str">
        <f t="shared" si="37"/>
        <v/>
      </c>
      <c r="K300" s="74">
        <f>(M300*'Site Information'!$B$9)/DAY(EOMONTH(A$3,0))</f>
        <v>26204.063225806454</v>
      </c>
      <c r="L300" s="24">
        <f t="shared" si="38"/>
        <v>655101.58064516133</v>
      </c>
      <c r="M300" s="25" cm="1">
        <f t="array" ref="M300">IF(A300="","",INDEX('Site Information'!$B$26:$B$37,MONTH(A300)))</f>
        <v>0.68</v>
      </c>
      <c r="N300" s="25" t="e">
        <f t="shared" si="39"/>
        <v>#VALUE!</v>
      </c>
      <c r="O300" s="25" t="e">
        <f>J300*M300/L300</f>
        <v>#VALUE!</v>
      </c>
      <c r="P300" s="26" t="str">
        <f>IFERROR(IF('Raw Water'!U301="","",'Raw Water'!U301),"")</f>
        <v/>
      </c>
      <c r="Q300" s="26" t="str">
        <f>IFERROR(IF(STP!U301="","",STP!U301),"")</f>
        <v/>
      </c>
      <c r="R300" s="27" t="str">
        <f>IFERROR(IF(STP!V301="","",STP!V301),"")</f>
        <v/>
      </c>
      <c r="S300" s="28" t="str">
        <f t="shared" si="33"/>
        <v/>
      </c>
      <c r="T300" s="29"/>
    </row>
    <row r="301" spans="1:20" ht="18" customHeight="1" x14ac:dyDescent="0.35">
      <c r="A301" s="68">
        <v>46321</v>
      </c>
      <c r="B301" s="21" t="str">
        <f>IFERROR(IF('LT Panel Feeder Readings'!E302="","",'LT Panel Feeder Readings'!E302),"")</f>
        <v/>
      </c>
      <c r="C301" s="21" t="str">
        <f>IFERROR(IF('LT Panel Feeder Readings'!W302="","",IF('LT Panel Feeder Readings'!W302="",0,'LT Panel Feeder Readings'!W302)+IF('LT Panel Feeder Readings'!Z302="",0,'LT Panel Feeder Readings'!Z302)),"")</f>
        <v/>
      </c>
      <c r="D301" s="21" t="str">
        <f>IFERROR(IF('LT Panel Feeder Readings'!BG302="","",IF('LT Panel Feeder Readings'!BG302="",0,'LT Panel Feeder Readings'!BG302)+IF('LT Panel Feeder Readings'!BJ302="",0,'LT Panel Feeder Readings'!BJ302)),"")</f>
        <v/>
      </c>
      <c r="E301" s="22" t="str">
        <f t="shared" si="32"/>
        <v/>
      </c>
      <c r="F301" s="23">
        <f>IFERROR(IF('Fuel Status'!E303="","",IF('Fuel Status'!E303="",0,'Fuel Status'!E303)+IF('Fuel Status'!J303="",0,'Fuel Status'!J303)+IF('Fuel Status'!O303="",0,'Fuel Status'!O303)),"")</f>
        <v>0</v>
      </c>
      <c r="G301" s="22" t="str">
        <f t="shared" si="34"/>
        <v/>
      </c>
      <c r="H301" s="22" t="str">
        <f t="shared" si="35"/>
        <v/>
      </c>
      <c r="I301" s="22" t="str">
        <f t="shared" si="36"/>
        <v/>
      </c>
      <c r="J301" s="22" t="str">
        <f t="shared" si="37"/>
        <v/>
      </c>
      <c r="K301" s="74">
        <f>(M301*'Site Information'!$B$9)/DAY(EOMONTH(A$3,0))</f>
        <v>26204.063225806454</v>
      </c>
      <c r="L301" s="24">
        <f t="shared" si="38"/>
        <v>681305.64387096779</v>
      </c>
      <c r="M301" s="25" cm="1">
        <f t="array" ref="M301">IF(A301="","",INDEX('Site Information'!$B$26:$B$37,MONTH(A301)))</f>
        <v>0.68</v>
      </c>
      <c r="N301" s="25" t="e">
        <f t="shared" si="39"/>
        <v>#VALUE!</v>
      </c>
      <c r="O301" s="25" t="e">
        <f>J301*M301/L301</f>
        <v>#VALUE!</v>
      </c>
      <c r="P301" s="26" t="str">
        <f>IFERROR(IF('Raw Water'!U302="","",'Raw Water'!U302),"")</f>
        <v/>
      </c>
      <c r="Q301" s="26" t="str">
        <f>IFERROR(IF(STP!U302="","",STP!U302),"")</f>
        <v/>
      </c>
      <c r="R301" s="27" t="str">
        <f>IFERROR(IF(STP!V302="","",STP!V302),"")</f>
        <v/>
      </c>
      <c r="S301" s="28" t="str">
        <f t="shared" si="33"/>
        <v/>
      </c>
      <c r="T301" s="29"/>
    </row>
    <row r="302" spans="1:20" ht="18" customHeight="1" x14ac:dyDescent="0.35">
      <c r="A302" s="68">
        <v>46322</v>
      </c>
      <c r="B302" s="21" t="str">
        <f>IFERROR(IF('LT Panel Feeder Readings'!E303="","",'LT Panel Feeder Readings'!E303),"")</f>
        <v/>
      </c>
      <c r="C302" s="21" t="str">
        <f>IFERROR(IF('LT Panel Feeder Readings'!W303="","",IF('LT Panel Feeder Readings'!W303="",0,'LT Panel Feeder Readings'!W303)+IF('LT Panel Feeder Readings'!Z303="",0,'LT Panel Feeder Readings'!Z303)),"")</f>
        <v/>
      </c>
      <c r="D302" s="21" t="str">
        <f>IFERROR(IF('LT Panel Feeder Readings'!BG303="","",IF('LT Panel Feeder Readings'!BG303="",0,'LT Panel Feeder Readings'!BG303)+IF('LT Panel Feeder Readings'!BJ303="",0,'LT Panel Feeder Readings'!BJ303)),"")</f>
        <v/>
      </c>
      <c r="E302" s="22" t="str">
        <f t="shared" si="32"/>
        <v/>
      </c>
      <c r="F302" s="23">
        <f>IFERROR(IF('Fuel Status'!E304="","",IF('Fuel Status'!E304="",0,'Fuel Status'!E304)+IF('Fuel Status'!J304="",0,'Fuel Status'!J304)+IF('Fuel Status'!O304="",0,'Fuel Status'!O304)),"")</f>
        <v>0</v>
      </c>
      <c r="G302" s="22" t="str">
        <f t="shared" si="34"/>
        <v/>
      </c>
      <c r="H302" s="22" t="str">
        <f t="shared" si="35"/>
        <v/>
      </c>
      <c r="I302" s="22" t="str">
        <f t="shared" si="36"/>
        <v/>
      </c>
      <c r="J302" s="22" t="str">
        <f t="shared" si="37"/>
        <v/>
      </c>
      <c r="K302" s="74">
        <f>(M302*'Site Information'!$B$9)/DAY(EOMONTH(A$3,0))</f>
        <v>26204.063225806454</v>
      </c>
      <c r="L302" s="24">
        <f t="shared" si="38"/>
        <v>707509.70709677425</v>
      </c>
      <c r="M302" s="25" cm="1">
        <f t="array" ref="M302">IF(A302="","",INDEX('Site Information'!$B$26:$B$37,MONTH(A302)))</f>
        <v>0.68</v>
      </c>
      <c r="N302" s="25" t="e">
        <f t="shared" si="39"/>
        <v>#VALUE!</v>
      </c>
      <c r="O302" s="25" t="e">
        <f>J302*M302/L302</f>
        <v>#VALUE!</v>
      </c>
      <c r="P302" s="26" t="str">
        <f>IFERROR(IF('Raw Water'!U303="","",'Raw Water'!U303),"")</f>
        <v/>
      </c>
      <c r="Q302" s="26" t="str">
        <f>IFERROR(IF(STP!U303="","",STP!U303),"")</f>
        <v/>
      </c>
      <c r="R302" s="27" t="str">
        <f>IFERROR(IF(STP!V303="","",STP!V303),"")</f>
        <v/>
      </c>
      <c r="S302" s="28" t="str">
        <f t="shared" si="33"/>
        <v/>
      </c>
      <c r="T302" s="29"/>
    </row>
    <row r="303" spans="1:20" ht="18" customHeight="1" x14ac:dyDescent="0.35">
      <c r="A303" s="68">
        <v>46323</v>
      </c>
      <c r="B303" s="21" t="str">
        <f>IFERROR(IF('LT Panel Feeder Readings'!E304="","",'LT Panel Feeder Readings'!E304),"")</f>
        <v/>
      </c>
      <c r="C303" s="21" t="str">
        <f>IFERROR(IF('LT Panel Feeder Readings'!W304="","",IF('LT Panel Feeder Readings'!W304="",0,'LT Panel Feeder Readings'!W304)+IF('LT Panel Feeder Readings'!Z304="",0,'LT Panel Feeder Readings'!Z304)),"")</f>
        <v/>
      </c>
      <c r="D303" s="21" t="str">
        <f>IFERROR(IF('LT Panel Feeder Readings'!BG304="","",IF('LT Panel Feeder Readings'!BG304="",0,'LT Panel Feeder Readings'!BG304)+IF('LT Panel Feeder Readings'!BJ304="",0,'LT Panel Feeder Readings'!BJ304)),"")</f>
        <v/>
      </c>
      <c r="E303" s="22" t="str">
        <f t="shared" si="32"/>
        <v/>
      </c>
      <c r="F303" s="23">
        <f>IFERROR(IF('Fuel Status'!E305="","",IF('Fuel Status'!E305="",0,'Fuel Status'!E305)+IF('Fuel Status'!J305="",0,'Fuel Status'!J305)+IF('Fuel Status'!O305="",0,'Fuel Status'!O305)),"")</f>
        <v>0</v>
      </c>
      <c r="G303" s="22" t="str">
        <f t="shared" si="34"/>
        <v/>
      </c>
      <c r="H303" s="22" t="str">
        <f t="shared" si="35"/>
        <v/>
      </c>
      <c r="I303" s="22" t="str">
        <f t="shared" si="36"/>
        <v/>
      </c>
      <c r="J303" s="22" t="str">
        <f t="shared" si="37"/>
        <v/>
      </c>
      <c r="K303" s="74">
        <f>(M303*'Site Information'!$B$9)/DAY(EOMONTH(A$3,0))</f>
        <v>26204.063225806454</v>
      </c>
      <c r="L303" s="24">
        <f t="shared" si="38"/>
        <v>733713.77032258071</v>
      </c>
      <c r="M303" s="25" cm="1">
        <f t="array" ref="M303">IF(A303="","",INDEX('Site Information'!$B$26:$B$37,MONTH(A303)))</f>
        <v>0.68</v>
      </c>
      <c r="N303" s="25" t="e">
        <f t="shared" si="39"/>
        <v>#VALUE!</v>
      </c>
      <c r="O303" s="25" t="e">
        <f>J303*M303/L303</f>
        <v>#VALUE!</v>
      </c>
      <c r="P303" s="26" t="str">
        <f>IFERROR(IF('Raw Water'!U304="","",'Raw Water'!U304),"")</f>
        <v/>
      </c>
      <c r="Q303" s="26" t="str">
        <f>IFERROR(IF(STP!U304="","",STP!U304),"")</f>
        <v/>
      </c>
      <c r="R303" s="27" t="str">
        <f>IFERROR(IF(STP!V304="","",STP!V304),"")</f>
        <v/>
      </c>
      <c r="S303" s="28" t="str">
        <f t="shared" si="33"/>
        <v/>
      </c>
      <c r="T303" s="29"/>
    </row>
    <row r="304" spans="1:20" ht="18" customHeight="1" x14ac:dyDescent="0.35">
      <c r="A304" s="68">
        <v>46324</v>
      </c>
      <c r="B304" s="21" t="str">
        <f>IFERROR(IF('LT Panel Feeder Readings'!E305="","",'LT Panel Feeder Readings'!E305),"")</f>
        <v/>
      </c>
      <c r="C304" s="21" t="str">
        <f>IFERROR(IF('LT Panel Feeder Readings'!W305="","",IF('LT Panel Feeder Readings'!W305="",0,'LT Panel Feeder Readings'!W305)+IF('LT Panel Feeder Readings'!Z305="",0,'LT Panel Feeder Readings'!Z305)),"")</f>
        <v/>
      </c>
      <c r="D304" s="21" t="str">
        <f>IFERROR(IF('LT Panel Feeder Readings'!BG305="","",IF('LT Panel Feeder Readings'!BG305="",0,'LT Panel Feeder Readings'!BG305)+IF('LT Panel Feeder Readings'!BJ305="",0,'LT Panel Feeder Readings'!BJ305)),"")</f>
        <v/>
      </c>
      <c r="E304" s="22" t="str">
        <f t="shared" si="32"/>
        <v/>
      </c>
      <c r="F304" s="23">
        <f>IFERROR(IF('Fuel Status'!E306="","",IF('Fuel Status'!E306="",0,'Fuel Status'!E306)+IF('Fuel Status'!J306="",0,'Fuel Status'!J306)+IF('Fuel Status'!O306="",0,'Fuel Status'!O306)),"")</f>
        <v>0</v>
      </c>
      <c r="G304" s="22" t="str">
        <f t="shared" si="34"/>
        <v/>
      </c>
      <c r="H304" s="22" t="str">
        <f t="shared" si="35"/>
        <v/>
      </c>
      <c r="I304" s="22" t="str">
        <f t="shared" si="36"/>
        <v/>
      </c>
      <c r="J304" s="22" t="str">
        <f t="shared" si="37"/>
        <v/>
      </c>
      <c r="K304" s="74">
        <f>(M304*'Site Information'!$B$9)/DAY(EOMONTH(A$3,0))</f>
        <v>26204.063225806454</v>
      </c>
      <c r="L304" s="24">
        <f t="shared" si="38"/>
        <v>759917.83354838716</v>
      </c>
      <c r="M304" s="25" cm="1">
        <f t="array" ref="M304">IF(A304="","",INDEX('Site Information'!$B$26:$B$37,MONTH(A304)))</f>
        <v>0.68</v>
      </c>
      <c r="N304" s="25" t="e">
        <f t="shared" si="39"/>
        <v>#VALUE!</v>
      </c>
      <c r="O304" s="25" t="e">
        <f>J304*M304/L304</f>
        <v>#VALUE!</v>
      </c>
      <c r="P304" s="26" t="str">
        <f>IFERROR(IF('Raw Water'!U305="","",'Raw Water'!U305),"")</f>
        <v/>
      </c>
      <c r="Q304" s="26" t="str">
        <f>IFERROR(IF(STP!U305="","",STP!U305),"")</f>
        <v/>
      </c>
      <c r="R304" s="27" t="str">
        <f>IFERROR(IF(STP!V305="","",STP!V305),"")</f>
        <v/>
      </c>
      <c r="S304" s="28" t="str">
        <f t="shared" si="33"/>
        <v/>
      </c>
      <c r="T304" s="29"/>
    </row>
    <row r="305" spans="1:20" ht="18" customHeight="1" x14ac:dyDescent="0.35">
      <c r="A305" s="68">
        <v>46325</v>
      </c>
      <c r="B305" s="21" t="str">
        <f>IFERROR(IF('LT Panel Feeder Readings'!E306="","",'LT Panel Feeder Readings'!E306),"")</f>
        <v/>
      </c>
      <c r="C305" s="21" t="str">
        <f>IFERROR(IF('LT Panel Feeder Readings'!W306="","",IF('LT Panel Feeder Readings'!W306="",0,'LT Panel Feeder Readings'!W306)+IF('LT Panel Feeder Readings'!Z306="",0,'LT Panel Feeder Readings'!Z306)),"")</f>
        <v/>
      </c>
      <c r="D305" s="21" t="str">
        <f>IFERROR(IF('LT Panel Feeder Readings'!BG306="","",IF('LT Panel Feeder Readings'!BG306="",0,'LT Panel Feeder Readings'!BG306)+IF('LT Panel Feeder Readings'!BJ306="",0,'LT Panel Feeder Readings'!BJ306)),"")</f>
        <v/>
      </c>
      <c r="E305" s="22" t="str">
        <f t="shared" si="32"/>
        <v/>
      </c>
      <c r="F305" s="23">
        <f>IFERROR(IF('Fuel Status'!E307="","",IF('Fuel Status'!E307="",0,'Fuel Status'!E307)+IF('Fuel Status'!J307="",0,'Fuel Status'!J307)+IF('Fuel Status'!O307="",0,'Fuel Status'!O307)),"")</f>
        <v>0</v>
      </c>
      <c r="G305" s="22" t="str">
        <f t="shared" si="34"/>
        <v/>
      </c>
      <c r="H305" s="22" t="str">
        <f t="shared" si="35"/>
        <v/>
      </c>
      <c r="I305" s="22" t="str">
        <f t="shared" si="36"/>
        <v/>
      </c>
      <c r="J305" s="22" t="str">
        <f t="shared" si="37"/>
        <v/>
      </c>
      <c r="K305" s="74">
        <f>(M305*'Site Information'!$B$9)/DAY(EOMONTH(A$3,0))</f>
        <v>26204.063225806454</v>
      </c>
      <c r="L305" s="24">
        <f t="shared" si="38"/>
        <v>786121.89677419362</v>
      </c>
      <c r="M305" s="25" cm="1">
        <f t="array" ref="M305">IF(A305="","",INDEX('Site Information'!$B$26:$B$37,MONTH(A305)))</f>
        <v>0.68</v>
      </c>
      <c r="N305" s="25" t="e">
        <f t="shared" si="39"/>
        <v>#VALUE!</v>
      </c>
      <c r="O305" s="25" t="e">
        <f>J305*M305/L305</f>
        <v>#VALUE!</v>
      </c>
      <c r="P305" s="26" t="str">
        <f>IFERROR(IF('Raw Water'!U306="","",'Raw Water'!U306),"")</f>
        <v/>
      </c>
      <c r="Q305" s="26" t="str">
        <f>IFERROR(IF(STP!U306="","",STP!U306),"")</f>
        <v/>
      </c>
      <c r="R305" s="27" t="str">
        <f>IFERROR(IF(STP!V306="","",STP!V306),"")</f>
        <v/>
      </c>
      <c r="S305" s="28" t="str">
        <f t="shared" si="33"/>
        <v/>
      </c>
      <c r="T305" s="29"/>
    </row>
    <row r="306" spans="1:20" ht="18" customHeight="1" x14ac:dyDescent="0.35">
      <c r="A306" s="68">
        <v>46326</v>
      </c>
      <c r="B306" s="21" t="str">
        <f>IFERROR(IF('LT Panel Feeder Readings'!E307="","",'LT Panel Feeder Readings'!E307),"")</f>
        <v/>
      </c>
      <c r="C306" s="21" t="str">
        <f>IFERROR(IF('LT Panel Feeder Readings'!W307="","",IF('LT Panel Feeder Readings'!W307="",0,'LT Panel Feeder Readings'!W307)+IF('LT Panel Feeder Readings'!Z307="",0,'LT Panel Feeder Readings'!Z307)),"")</f>
        <v/>
      </c>
      <c r="D306" s="21" t="str">
        <f>IFERROR(IF('LT Panel Feeder Readings'!BG307="","",IF('LT Panel Feeder Readings'!BG307="",0,'LT Panel Feeder Readings'!BG307)+IF('LT Panel Feeder Readings'!BJ307="",0,'LT Panel Feeder Readings'!BJ307)),"")</f>
        <v/>
      </c>
      <c r="E306" s="22" t="str">
        <f t="shared" si="32"/>
        <v/>
      </c>
      <c r="F306" s="23">
        <f>IFERROR(IF('Fuel Status'!E308="","",IF('Fuel Status'!E308="",0,'Fuel Status'!E308)+IF('Fuel Status'!J308="",0,'Fuel Status'!J308)+IF('Fuel Status'!O308="",0,'Fuel Status'!O308)),"")</f>
        <v>0</v>
      </c>
      <c r="G306" s="22" t="str">
        <f t="shared" si="34"/>
        <v/>
      </c>
      <c r="H306" s="22" t="str">
        <f t="shared" si="35"/>
        <v/>
      </c>
      <c r="I306" s="22" t="str">
        <f t="shared" si="36"/>
        <v/>
      </c>
      <c r="J306" s="22" t="str">
        <f t="shared" si="37"/>
        <v/>
      </c>
      <c r="K306" s="74">
        <f>(M306*'Site Information'!$B$9)/DAY(EOMONTH(A$3,0))</f>
        <v>26204.063225806454</v>
      </c>
      <c r="L306" s="24">
        <f t="shared" si="38"/>
        <v>812325.96000000008</v>
      </c>
      <c r="M306" s="25" cm="1">
        <f t="array" ref="M306">IF(A306="","",INDEX('Site Information'!$B$26:$B$37,MONTH(A306)))</f>
        <v>0.68</v>
      </c>
      <c r="N306" s="25" t="e">
        <f t="shared" si="39"/>
        <v>#VALUE!</v>
      </c>
      <c r="O306" s="25" t="e">
        <f>J306*M306/L306</f>
        <v>#VALUE!</v>
      </c>
      <c r="P306" s="26" t="str">
        <f>IFERROR(IF('Raw Water'!U307="","",'Raw Water'!U307),"")</f>
        <v/>
      </c>
      <c r="Q306" s="26" t="str">
        <f>IFERROR(IF(STP!U307="","",STP!U307),"")</f>
        <v/>
      </c>
      <c r="R306" s="27" t="str">
        <f>IFERROR(IF(STP!V307="","",STP!V307),"")</f>
        <v/>
      </c>
      <c r="S306" s="28" t="str">
        <f t="shared" si="33"/>
        <v/>
      </c>
      <c r="T306" s="29"/>
    </row>
    <row r="307" spans="1:20" ht="18" customHeight="1" x14ac:dyDescent="0.35">
      <c r="A307" s="68">
        <v>46327</v>
      </c>
      <c r="B307" s="21" t="str">
        <f>IFERROR(IF('LT Panel Feeder Readings'!E308="","",'LT Panel Feeder Readings'!E308),"")</f>
        <v/>
      </c>
      <c r="C307" s="21" t="str">
        <f>IFERROR(IF('LT Panel Feeder Readings'!W308="","",IF('LT Panel Feeder Readings'!W308="",0,'LT Panel Feeder Readings'!W308)+IF('LT Panel Feeder Readings'!Z308="",0,'LT Panel Feeder Readings'!Z308)),"")</f>
        <v/>
      </c>
      <c r="D307" s="21" t="str">
        <f>IFERROR(IF('LT Panel Feeder Readings'!BG308="","",IF('LT Panel Feeder Readings'!BG308="",0,'LT Panel Feeder Readings'!BG308)+IF('LT Panel Feeder Readings'!BJ308="",0,'LT Panel Feeder Readings'!BJ308)),"")</f>
        <v/>
      </c>
      <c r="E307" s="22" t="str">
        <f t="shared" si="32"/>
        <v/>
      </c>
      <c r="F307" s="23">
        <f>IFERROR(IF('Fuel Status'!E309="","",IF('Fuel Status'!E309="",0,'Fuel Status'!E309)+IF('Fuel Status'!J309="",0,'Fuel Status'!J309)+IF('Fuel Status'!O309="",0,'Fuel Status'!O309)),"")</f>
        <v>0</v>
      </c>
      <c r="G307" s="22" t="str">
        <f t="shared" si="34"/>
        <v/>
      </c>
      <c r="H307" s="22" t="str">
        <f t="shared" si="35"/>
        <v/>
      </c>
      <c r="I307" s="22" t="str">
        <f t="shared" si="36"/>
        <v/>
      </c>
      <c r="J307" s="22" t="str">
        <f t="shared" si="37"/>
        <v/>
      </c>
      <c r="K307" s="74">
        <f>(M307*'Site Information'!$B$9)/DAY(EOMONTH(A$3,0))</f>
        <v>20038.401290322581</v>
      </c>
      <c r="L307" s="24">
        <f t="shared" si="38"/>
        <v>20038.401290322581</v>
      </c>
      <c r="M307" s="25" cm="1">
        <f t="array" ref="M307">IF(A307="","",INDEX('Site Information'!$B$26:$B$37,MONTH(A307)))</f>
        <v>0.52</v>
      </c>
      <c r="N307" s="25" t="e">
        <f t="shared" si="39"/>
        <v>#VALUE!</v>
      </c>
      <c r="O307" s="25" t="e">
        <f>J307*M307/L307</f>
        <v>#VALUE!</v>
      </c>
      <c r="P307" s="26" t="str">
        <f>IFERROR(IF('Raw Water'!U308="","",'Raw Water'!U308),"")</f>
        <v/>
      </c>
      <c r="Q307" s="26" t="str">
        <f>IFERROR(IF(STP!U308="","",STP!U308),"")</f>
        <v/>
      </c>
      <c r="R307" s="27" t="str">
        <f>IFERROR(IF(STP!V308="","",STP!V308),"")</f>
        <v/>
      </c>
      <c r="S307" s="28" t="str">
        <f t="shared" si="33"/>
        <v/>
      </c>
      <c r="T307" s="29"/>
    </row>
    <row r="308" spans="1:20" ht="18" customHeight="1" x14ac:dyDescent="0.35">
      <c r="A308" s="68">
        <v>46328</v>
      </c>
      <c r="B308" s="21" t="str">
        <f>IFERROR(IF('LT Panel Feeder Readings'!E309="","",'LT Panel Feeder Readings'!E309),"")</f>
        <v/>
      </c>
      <c r="C308" s="21" t="str">
        <f>IFERROR(IF('LT Panel Feeder Readings'!W309="","",IF('LT Panel Feeder Readings'!W309="",0,'LT Panel Feeder Readings'!W309)+IF('LT Panel Feeder Readings'!Z309="",0,'LT Panel Feeder Readings'!Z309)),"")</f>
        <v/>
      </c>
      <c r="D308" s="21" t="str">
        <f>IFERROR(IF('LT Panel Feeder Readings'!BG309="","",IF('LT Panel Feeder Readings'!BG309="",0,'LT Panel Feeder Readings'!BG309)+IF('LT Panel Feeder Readings'!BJ309="",0,'LT Panel Feeder Readings'!BJ309)),"")</f>
        <v/>
      </c>
      <c r="E308" s="22" t="str">
        <f t="shared" si="32"/>
        <v/>
      </c>
      <c r="F308" s="23">
        <f>IFERROR(IF('Fuel Status'!E310="","",IF('Fuel Status'!E310="",0,'Fuel Status'!E310)+IF('Fuel Status'!J310="",0,'Fuel Status'!J310)+IF('Fuel Status'!O310="",0,'Fuel Status'!O310)),"")</f>
        <v>0</v>
      </c>
      <c r="G308" s="22" t="str">
        <f t="shared" si="34"/>
        <v/>
      </c>
      <c r="H308" s="22" t="str">
        <f t="shared" si="35"/>
        <v/>
      </c>
      <c r="I308" s="22" t="str">
        <f t="shared" si="36"/>
        <v/>
      </c>
      <c r="J308" s="22" t="str">
        <f t="shared" si="37"/>
        <v/>
      </c>
      <c r="K308" s="74">
        <f>(M308*'Site Information'!$B$9)/DAY(EOMONTH(A$3,0))</f>
        <v>20038.401290322581</v>
      </c>
      <c r="L308" s="24">
        <f t="shared" si="38"/>
        <v>40076.802580645162</v>
      </c>
      <c r="M308" s="25" cm="1">
        <f t="array" ref="M308">IF(A308="","",INDEX('Site Information'!$B$26:$B$37,MONTH(A308)))</f>
        <v>0.52</v>
      </c>
      <c r="N308" s="25" t="e">
        <f t="shared" si="39"/>
        <v>#VALUE!</v>
      </c>
      <c r="O308" s="25" t="e">
        <f>J308*M308/L308</f>
        <v>#VALUE!</v>
      </c>
      <c r="P308" s="26" t="str">
        <f>IFERROR(IF('Raw Water'!U309="","",'Raw Water'!U309),"")</f>
        <v/>
      </c>
      <c r="Q308" s="26" t="str">
        <f>IFERROR(IF(STP!U309="","",STP!U309),"")</f>
        <v/>
      </c>
      <c r="R308" s="27" t="str">
        <f>IFERROR(IF(STP!V309="","",STP!V309),"")</f>
        <v/>
      </c>
      <c r="S308" s="28" t="str">
        <f t="shared" si="33"/>
        <v/>
      </c>
      <c r="T308" s="29"/>
    </row>
    <row r="309" spans="1:20" ht="18" customHeight="1" x14ac:dyDescent="0.35">
      <c r="A309" s="68">
        <v>46329</v>
      </c>
      <c r="B309" s="21" t="str">
        <f>IFERROR(IF('LT Panel Feeder Readings'!E310="","",'LT Panel Feeder Readings'!E310),"")</f>
        <v/>
      </c>
      <c r="C309" s="21" t="str">
        <f>IFERROR(IF('LT Panel Feeder Readings'!W310="","",IF('LT Panel Feeder Readings'!W310="",0,'LT Panel Feeder Readings'!W310)+IF('LT Panel Feeder Readings'!Z310="",0,'LT Panel Feeder Readings'!Z310)),"")</f>
        <v/>
      </c>
      <c r="D309" s="21" t="str">
        <f>IFERROR(IF('LT Panel Feeder Readings'!BG310="","",IF('LT Panel Feeder Readings'!BG310="",0,'LT Panel Feeder Readings'!BG310)+IF('LT Panel Feeder Readings'!BJ310="",0,'LT Panel Feeder Readings'!BJ310)),"")</f>
        <v/>
      </c>
      <c r="E309" s="22" t="str">
        <f t="shared" si="32"/>
        <v/>
      </c>
      <c r="F309" s="23">
        <f>IFERROR(IF('Fuel Status'!E311="","",IF('Fuel Status'!E311="",0,'Fuel Status'!E311)+IF('Fuel Status'!J311="",0,'Fuel Status'!J311)+IF('Fuel Status'!O311="",0,'Fuel Status'!O311)),"")</f>
        <v>0</v>
      </c>
      <c r="G309" s="22" t="str">
        <f t="shared" si="34"/>
        <v/>
      </c>
      <c r="H309" s="22" t="str">
        <f t="shared" si="35"/>
        <v/>
      </c>
      <c r="I309" s="22" t="str">
        <f t="shared" si="36"/>
        <v/>
      </c>
      <c r="J309" s="22" t="str">
        <f t="shared" si="37"/>
        <v/>
      </c>
      <c r="K309" s="74">
        <f>(M309*'Site Information'!$B$9)/DAY(EOMONTH(A$3,0))</f>
        <v>20038.401290322581</v>
      </c>
      <c r="L309" s="24">
        <f t="shared" si="38"/>
        <v>60115.203870967744</v>
      </c>
      <c r="M309" s="25" cm="1">
        <f t="array" ref="M309">IF(A309="","",INDEX('Site Information'!$B$26:$B$37,MONTH(A309)))</f>
        <v>0.52</v>
      </c>
      <c r="N309" s="25" t="e">
        <f t="shared" si="39"/>
        <v>#VALUE!</v>
      </c>
      <c r="O309" s="25" t="e">
        <f>J309*M309/L309</f>
        <v>#VALUE!</v>
      </c>
      <c r="P309" s="26" t="str">
        <f>IFERROR(IF('Raw Water'!U310="","",'Raw Water'!U310),"")</f>
        <v/>
      </c>
      <c r="Q309" s="26" t="str">
        <f>IFERROR(IF(STP!U310="","",STP!U310),"")</f>
        <v/>
      </c>
      <c r="R309" s="27" t="str">
        <f>IFERROR(IF(STP!V310="","",STP!V310),"")</f>
        <v/>
      </c>
      <c r="S309" s="28" t="str">
        <f t="shared" si="33"/>
        <v/>
      </c>
      <c r="T309" s="29"/>
    </row>
    <row r="310" spans="1:20" ht="18" customHeight="1" x14ac:dyDescent="0.35">
      <c r="A310" s="68">
        <v>46330</v>
      </c>
      <c r="B310" s="21" t="str">
        <f>IFERROR(IF('LT Panel Feeder Readings'!E311="","",'LT Panel Feeder Readings'!E311),"")</f>
        <v/>
      </c>
      <c r="C310" s="21" t="str">
        <f>IFERROR(IF('LT Panel Feeder Readings'!W311="","",IF('LT Panel Feeder Readings'!W311="",0,'LT Panel Feeder Readings'!W311)+IF('LT Panel Feeder Readings'!Z311="",0,'LT Panel Feeder Readings'!Z311)),"")</f>
        <v/>
      </c>
      <c r="D310" s="21" t="str">
        <f>IFERROR(IF('LT Panel Feeder Readings'!BG311="","",IF('LT Panel Feeder Readings'!BG311="",0,'LT Panel Feeder Readings'!BG311)+IF('LT Panel Feeder Readings'!BJ311="",0,'LT Panel Feeder Readings'!BJ311)),"")</f>
        <v/>
      </c>
      <c r="E310" s="22" t="str">
        <f t="shared" si="32"/>
        <v/>
      </c>
      <c r="F310" s="23">
        <f>IFERROR(IF('Fuel Status'!E312="","",IF('Fuel Status'!E312="",0,'Fuel Status'!E312)+IF('Fuel Status'!J312="",0,'Fuel Status'!J312)+IF('Fuel Status'!O312="",0,'Fuel Status'!O312)),"")</f>
        <v>0</v>
      </c>
      <c r="G310" s="22" t="str">
        <f t="shared" si="34"/>
        <v/>
      </c>
      <c r="H310" s="22" t="str">
        <f t="shared" si="35"/>
        <v/>
      </c>
      <c r="I310" s="22" t="str">
        <f t="shared" si="36"/>
        <v/>
      </c>
      <c r="J310" s="22" t="str">
        <f t="shared" si="37"/>
        <v/>
      </c>
      <c r="K310" s="74">
        <f>(M310*'Site Information'!$B$9)/DAY(EOMONTH(A$3,0))</f>
        <v>20038.401290322581</v>
      </c>
      <c r="L310" s="24">
        <f t="shared" si="38"/>
        <v>80153.605161290325</v>
      </c>
      <c r="M310" s="25" cm="1">
        <f t="array" ref="M310">IF(A310="","",INDEX('Site Information'!$B$26:$B$37,MONTH(A310)))</f>
        <v>0.52</v>
      </c>
      <c r="N310" s="25" t="e">
        <f t="shared" si="39"/>
        <v>#VALUE!</v>
      </c>
      <c r="O310" s="25" t="e">
        <f>J310*M310/L310</f>
        <v>#VALUE!</v>
      </c>
      <c r="P310" s="26" t="str">
        <f>IFERROR(IF('Raw Water'!U311="","",'Raw Water'!U311),"")</f>
        <v/>
      </c>
      <c r="Q310" s="26" t="str">
        <f>IFERROR(IF(STP!U311="","",STP!U311),"")</f>
        <v/>
      </c>
      <c r="R310" s="27" t="str">
        <f>IFERROR(IF(STP!V311="","",STP!V311),"")</f>
        <v/>
      </c>
      <c r="S310" s="28" t="str">
        <f t="shared" si="33"/>
        <v/>
      </c>
      <c r="T310" s="29"/>
    </row>
    <row r="311" spans="1:20" ht="18" customHeight="1" x14ac:dyDescent="0.35">
      <c r="A311" s="68">
        <v>46331</v>
      </c>
      <c r="B311" s="21" t="str">
        <f>IFERROR(IF('LT Panel Feeder Readings'!E312="","",'LT Panel Feeder Readings'!E312),"")</f>
        <v/>
      </c>
      <c r="C311" s="21" t="str">
        <f>IFERROR(IF('LT Panel Feeder Readings'!W312="","",IF('LT Panel Feeder Readings'!W312="",0,'LT Panel Feeder Readings'!W312)+IF('LT Panel Feeder Readings'!Z312="",0,'LT Panel Feeder Readings'!Z312)),"")</f>
        <v/>
      </c>
      <c r="D311" s="21" t="str">
        <f>IFERROR(IF('LT Panel Feeder Readings'!BG312="","",IF('LT Panel Feeder Readings'!BG312="",0,'LT Panel Feeder Readings'!BG312)+IF('LT Panel Feeder Readings'!BJ312="",0,'LT Panel Feeder Readings'!BJ312)),"")</f>
        <v/>
      </c>
      <c r="E311" s="22" t="str">
        <f t="shared" si="32"/>
        <v/>
      </c>
      <c r="F311" s="23">
        <f>IFERROR(IF('Fuel Status'!E313="","",IF('Fuel Status'!E313="",0,'Fuel Status'!E313)+IF('Fuel Status'!J313="",0,'Fuel Status'!J313)+IF('Fuel Status'!O313="",0,'Fuel Status'!O313)),"")</f>
        <v>0</v>
      </c>
      <c r="G311" s="22" t="str">
        <f t="shared" si="34"/>
        <v/>
      </c>
      <c r="H311" s="22" t="str">
        <f t="shared" si="35"/>
        <v/>
      </c>
      <c r="I311" s="22" t="str">
        <f t="shared" si="36"/>
        <v/>
      </c>
      <c r="J311" s="22" t="str">
        <f t="shared" si="37"/>
        <v/>
      </c>
      <c r="K311" s="74">
        <f>(M311*'Site Information'!$B$9)/DAY(EOMONTH(A$3,0))</f>
        <v>20038.401290322581</v>
      </c>
      <c r="L311" s="24">
        <f t="shared" si="38"/>
        <v>100192.00645161291</v>
      </c>
      <c r="M311" s="25" cm="1">
        <f t="array" ref="M311">IF(A311="","",INDEX('Site Information'!$B$26:$B$37,MONTH(A311)))</f>
        <v>0.52</v>
      </c>
      <c r="N311" s="25" t="e">
        <f t="shared" si="39"/>
        <v>#VALUE!</v>
      </c>
      <c r="O311" s="25" t="e">
        <f>J311*M311/L311</f>
        <v>#VALUE!</v>
      </c>
      <c r="P311" s="26" t="str">
        <f>IFERROR(IF('Raw Water'!U312="","",'Raw Water'!U312),"")</f>
        <v/>
      </c>
      <c r="Q311" s="26" t="str">
        <f>IFERROR(IF(STP!U312="","",STP!U312),"")</f>
        <v/>
      </c>
      <c r="R311" s="27" t="str">
        <f>IFERROR(IF(STP!V312="","",STP!V312),"")</f>
        <v/>
      </c>
      <c r="S311" s="28" t="str">
        <f t="shared" si="33"/>
        <v/>
      </c>
      <c r="T311" s="29"/>
    </row>
    <row r="312" spans="1:20" ht="18" customHeight="1" x14ac:dyDescent="0.35">
      <c r="A312" s="68">
        <v>46332</v>
      </c>
      <c r="B312" s="21" t="str">
        <f>IFERROR(IF('LT Panel Feeder Readings'!E313="","",'LT Panel Feeder Readings'!E313),"")</f>
        <v/>
      </c>
      <c r="C312" s="21" t="str">
        <f>IFERROR(IF('LT Panel Feeder Readings'!W313="","",IF('LT Panel Feeder Readings'!W313="",0,'LT Panel Feeder Readings'!W313)+IF('LT Panel Feeder Readings'!Z313="",0,'LT Panel Feeder Readings'!Z313)),"")</f>
        <v/>
      </c>
      <c r="D312" s="21" t="str">
        <f>IFERROR(IF('LT Panel Feeder Readings'!BG313="","",IF('LT Panel Feeder Readings'!BG313="",0,'LT Panel Feeder Readings'!BG313)+IF('LT Panel Feeder Readings'!BJ313="",0,'LT Panel Feeder Readings'!BJ313)),"")</f>
        <v/>
      </c>
      <c r="E312" s="22" t="str">
        <f t="shared" si="32"/>
        <v/>
      </c>
      <c r="F312" s="23">
        <f>IFERROR(IF('Fuel Status'!E314="","",IF('Fuel Status'!E314="",0,'Fuel Status'!E314)+IF('Fuel Status'!J314="",0,'Fuel Status'!J314)+IF('Fuel Status'!O314="",0,'Fuel Status'!O314)),"")</f>
        <v>0</v>
      </c>
      <c r="G312" s="22" t="str">
        <f t="shared" si="34"/>
        <v/>
      </c>
      <c r="H312" s="22" t="str">
        <f t="shared" si="35"/>
        <v/>
      </c>
      <c r="I312" s="22" t="str">
        <f t="shared" si="36"/>
        <v/>
      </c>
      <c r="J312" s="22" t="str">
        <f t="shared" si="37"/>
        <v/>
      </c>
      <c r="K312" s="74">
        <f>(M312*'Site Information'!$B$9)/DAY(EOMONTH(A$3,0))</f>
        <v>20038.401290322581</v>
      </c>
      <c r="L312" s="24">
        <f t="shared" si="38"/>
        <v>120230.40774193549</v>
      </c>
      <c r="M312" s="25" cm="1">
        <f t="array" ref="M312">IF(A312="","",INDEX('Site Information'!$B$26:$B$37,MONTH(A312)))</f>
        <v>0.52</v>
      </c>
      <c r="N312" s="25" t="e">
        <f t="shared" si="39"/>
        <v>#VALUE!</v>
      </c>
      <c r="O312" s="25" t="e">
        <f>J312*M312/L312</f>
        <v>#VALUE!</v>
      </c>
      <c r="P312" s="26" t="str">
        <f>IFERROR(IF('Raw Water'!U313="","",'Raw Water'!U313),"")</f>
        <v/>
      </c>
      <c r="Q312" s="26" t="str">
        <f>IFERROR(IF(STP!U313="","",STP!U313),"")</f>
        <v/>
      </c>
      <c r="R312" s="27" t="str">
        <f>IFERROR(IF(STP!V313="","",STP!V313),"")</f>
        <v/>
      </c>
      <c r="S312" s="28" t="str">
        <f t="shared" si="33"/>
        <v/>
      </c>
      <c r="T312" s="29"/>
    </row>
    <row r="313" spans="1:20" ht="18" customHeight="1" x14ac:dyDescent="0.35">
      <c r="A313" s="68">
        <v>46333</v>
      </c>
      <c r="B313" s="21" t="str">
        <f>IFERROR(IF('LT Panel Feeder Readings'!E314="","",'LT Panel Feeder Readings'!E314),"")</f>
        <v/>
      </c>
      <c r="C313" s="21" t="str">
        <f>IFERROR(IF('LT Panel Feeder Readings'!W314="","",IF('LT Panel Feeder Readings'!W314="",0,'LT Panel Feeder Readings'!W314)+IF('LT Panel Feeder Readings'!Z314="",0,'LT Panel Feeder Readings'!Z314)),"")</f>
        <v/>
      </c>
      <c r="D313" s="21" t="str">
        <f>IFERROR(IF('LT Panel Feeder Readings'!BG314="","",IF('LT Panel Feeder Readings'!BG314="",0,'LT Panel Feeder Readings'!BG314)+IF('LT Panel Feeder Readings'!BJ314="",0,'LT Panel Feeder Readings'!BJ314)),"")</f>
        <v/>
      </c>
      <c r="E313" s="22" t="str">
        <f t="shared" si="32"/>
        <v/>
      </c>
      <c r="F313" s="23">
        <f>IFERROR(IF('Fuel Status'!E315="","",IF('Fuel Status'!E315="",0,'Fuel Status'!E315)+IF('Fuel Status'!J315="",0,'Fuel Status'!J315)+IF('Fuel Status'!O315="",0,'Fuel Status'!O315)),"")</f>
        <v>0</v>
      </c>
      <c r="G313" s="22" t="str">
        <f t="shared" si="34"/>
        <v/>
      </c>
      <c r="H313" s="22" t="str">
        <f t="shared" si="35"/>
        <v/>
      </c>
      <c r="I313" s="22" t="str">
        <f t="shared" si="36"/>
        <v/>
      </c>
      <c r="J313" s="22" t="str">
        <f t="shared" si="37"/>
        <v/>
      </c>
      <c r="K313" s="74">
        <f>(M313*'Site Information'!$B$9)/DAY(EOMONTH(A$3,0))</f>
        <v>20038.401290322581</v>
      </c>
      <c r="L313" s="24">
        <f t="shared" si="38"/>
        <v>140268.80903225805</v>
      </c>
      <c r="M313" s="25" cm="1">
        <f t="array" ref="M313">IF(A313="","",INDEX('Site Information'!$B$26:$B$37,MONTH(A313)))</f>
        <v>0.52</v>
      </c>
      <c r="N313" s="25" t="e">
        <f t="shared" si="39"/>
        <v>#VALUE!</v>
      </c>
      <c r="O313" s="25" t="e">
        <f>J313*M313/L313</f>
        <v>#VALUE!</v>
      </c>
      <c r="P313" s="26" t="str">
        <f>IFERROR(IF('Raw Water'!U314="","",'Raw Water'!U314),"")</f>
        <v/>
      </c>
      <c r="Q313" s="26" t="str">
        <f>IFERROR(IF(STP!U314="","",STP!U314),"")</f>
        <v/>
      </c>
      <c r="R313" s="27" t="str">
        <f>IFERROR(IF(STP!V314="","",STP!V314),"")</f>
        <v/>
      </c>
      <c r="S313" s="28" t="str">
        <f t="shared" si="33"/>
        <v/>
      </c>
      <c r="T313" s="29"/>
    </row>
    <row r="314" spans="1:20" ht="18" customHeight="1" x14ac:dyDescent="0.35">
      <c r="A314" s="68">
        <v>46334</v>
      </c>
      <c r="B314" s="21" t="str">
        <f>IFERROR(IF('LT Panel Feeder Readings'!E315="","",'LT Panel Feeder Readings'!E315),"")</f>
        <v/>
      </c>
      <c r="C314" s="21" t="str">
        <f>IFERROR(IF('LT Panel Feeder Readings'!W315="","",IF('LT Panel Feeder Readings'!W315="",0,'LT Panel Feeder Readings'!W315)+IF('LT Panel Feeder Readings'!Z315="",0,'LT Panel Feeder Readings'!Z315)),"")</f>
        <v/>
      </c>
      <c r="D314" s="21" t="str">
        <f>IFERROR(IF('LT Panel Feeder Readings'!BG315="","",IF('LT Panel Feeder Readings'!BG315="",0,'LT Panel Feeder Readings'!BG315)+IF('LT Panel Feeder Readings'!BJ315="",0,'LT Panel Feeder Readings'!BJ315)),"")</f>
        <v/>
      </c>
      <c r="E314" s="22" t="str">
        <f t="shared" si="32"/>
        <v/>
      </c>
      <c r="F314" s="23">
        <f>IFERROR(IF('Fuel Status'!E316="","",IF('Fuel Status'!E316="",0,'Fuel Status'!E316)+IF('Fuel Status'!J316="",0,'Fuel Status'!J316)+IF('Fuel Status'!O316="",0,'Fuel Status'!O316)),"")</f>
        <v>0</v>
      </c>
      <c r="G314" s="22" t="str">
        <f t="shared" si="34"/>
        <v/>
      </c>
      <c r="H314" s="22" t="str">
        <f t="shared" si="35"/>
        <v/>
      </c>
      <c r="I314" s="22" t="str">
        <f t="shared" si="36"/>
        <v/>
      </c>
      <c r="J314" s="22" t="str">
        <f t="shared" si="37"/>
        <v/>
      </c>
      <c r="K314" s="74">
        <f>(M314*'Site Information'!$B$9)/DAY(EOMONTH(A$3,0))</f>
        <v>20038.401290322581</v>
      </c>
      <c r="L314" s="24">
        <f t="shared" si="38"/>
        <v>160307.21032258065</v>
      </c>
      <c r="M314" s="25" cm="1">
        <f t="array" ref="M314">IF(A314="","",INDEX('Site Information'!$B$26:$B$37,MONTH(A314)))</f>
        <v>0.52</v>
      </c>
      <c r="N314" s="25" t="e">
        <f t="shared" si="39"/>
        <v>#VALUE!</v>
      </c>
      <c r="O314" s="25" t="e">
        <f>J314*M314/L314</f>
        <v>#VALUE!</v>
      </c>
      <c r="P314" s="26" t="str">
        <f>IFERROR(IF('Raw Water'!U315="","",'Raw Water'!U315),"")</f>
        <v/>
      </c>
      <c r="Q314" s="26" t="str">
        <f>IFERROR(IF(STP!U315="","",STP!U315),"")</f>
        <v/>
      </c>
      <c r="R314" s="27" t="str">
        <f>IFERROR(IF(STP!V315="","",STP!V315),"")</f>
        <v/>
      </c>
      <c r="S314" s="28" t="str">
        <f t="shared" si="33"/>
        <v/>
      </c>
      <c r="T314" s="29"/>
    </row>
    <row r="315" spans="1:20" ht="18" customHeight="1" x14ac:dyDescent="0.35">
      <c r="A315" s="68">
        <v>46335</v>
      </c>
      <c r="B315" s="21" t="str">
        <f>IFERROR(IF('LT Panel Feeder Readings'!E316="","",'LT Panel Feeder Readings'!E316),"")</f>
        <v/>
      </c>
      <c r="C315" s="21" t="str">
        <f>IFERROR(IF('LT Panel Feeder Readings'!W316="","",IF('LT Panel Feeder Readings'!W316="",0,'LT Panel Feeder Readings'!W316)+IF('LT Panel Feeder Readings'!Z316="",0,'LT Panel Feeder Readings'!Z316)),"")</f>
        <v/>
      </c>
      <c r="D315" s="21" t="str">
        <f>IFERROR(IF('LT Panel Feeder Readings'!BG316="","",IF('LT Panel Feeder Readings'!BG316="",0,'LT Panel Feeder Readings'!BG316)+IF('LT Panel Feeder Readings'!BJ316="",0,'LT Panel Feeder Readings'!BJ316)),"")</f>
        <v/>
      </c>
      <c r="E315" s="22" t="str">
        <f t="shared" si="32"/>
        <v/>
      </c>
      <c r="F315" s="23">
        <f>IFERROR(IF('Fuel Status'!E317="","",IF('Fuel Status'!E317="",0,'Fuel Status'!E317)+IF('Fuel Status'!J317="",0,'Fuel Status'!J317)+IF('Fuel Status'!O317="",0,'Fuel Status'!O317)),"")</f>
        <v>0</v>
      </c>
      <c r="G315" s="22" t="str">
        <f t="shared" si="34"/>
        <v/>
      </c>
      <c r="H315" s="22" t="str">
        <f t="shared" si="35"/>
        <v/>
      </c>
      <c r="I315" s="22" t="str">
        <f t="shared" si="36"/>
        <v/>
      </c>
      <c r="J315" s="22" t="str">
        <f t="shared" si="37"/>
        <v/>
      </c>
      <c r="K315" s="74">
        <f>(M315*'Site Information'!$B$9)/DAY(EOMONTH(A$3,0))</f>
        <v>20038.401290322581</v>
      </c>
      <c r="L315" s="24">
        <f t="shared" si="38"/>
        <v>180345.61161290325</v>
      </c>
      <c r="M315" s="25" cm="1">
        <f t="array" ref="M315">IF(A315="","",INDEX('Site Information'!$B$26:$B$37,MONTH(A315)))</f>
        <v>0.52</v>
      </c>
      <c r="N315" s="25" t="e">
        <f t="shared" si="39"/>
        <v>#VALUE!</v>
      </c>
      <c r="O315" s="25" t="e">
        <f>J315*M315/L315</f>
        <v>#VALUE!</v>
      </c>
      <c r="P315" s="26" t="str">
        <f>IFERROR(IF('Raw Water'!U316="","",'Raw Water'!U316),"")</f>
        <v/>
      </c>
      <c r="Q315" s="26" t="str">
        <f>IFERROR(IF(STP!U316="","",STP!U316),"")</f>
        <v/>
      </c>
      <c r="R315" s="27" t="str">
        <f>IFERROR(IF(STP!V316="","",STP!V316),"")</f>
        <v/>
      </c>
      <c r="S315" s="28" t="str">
        <f t="shared" si="33"/>
        <v/>
      </c>
      <c r="T315" s="29"/>
    </row>
    <row r="316" spans="1:20" ht="18" customHeight="1" x14ac:dyDescent="0.35">
      <c r="A316" s="68">
        <v>46336</v>
      </c>
      <c r="B316" s="21" t="str">
        <f>IFERROR(IF('LT Panel Feeder Readings'!E317="","",'LT Panel Feeder Readings'!E317),"")</f>
        <v/>
      </c>
      <c r="C316" s="21" t="str">
        <f>IFERROR(IF('LT Panel Feeder Readings'!W317="","",IF('LT Panel Feeder Readings'!W317="",0,'LT Panel Feeder Readings'!W317)+IF('LT Panel Feeder Readings'!Z317="",0,'LT Panel Feeder Readings'!Z317)),"")</f>
        <v/>
      </c>
      <c r="D316" s="21" t="str">
        <f>IFERROR(IF('LT Panel Feeder Readings'!BG317="","",IF('LT Panel Feeder Readings'!BG317="",0,'LT Panel Feeder Readings'!BG317)+IF('LT Panel Feeder Readings'!BJ317="",0,'LT Panel Feeder Readings'!BJ317)),"")</f>
        <v/>
      </c>
      <c r="E316" s="22" t="str">
        <f t="shared" si="32"/>
        <v/>
      </c>
      <c r="F316" s="23">
        <f>IFERROR(IF('Fuel Status'!E318="","",IF('Fuel Status'!E318="",0,'Fuel Status'!E318)+IF('Fuel Status'!J318="",0,'Fuel Status'!J318)+IF('Fuel Status'!O318="",0,'Fuel Status'!O318)),"")</f>
        <v>0</v>
      </c>
      <c r="G316" s="22" t="str">
        <f t="shared" si="34"/>
        <v/>
      </c>
      <c r="H316" s="22" t="str">
        <f t="shared" si="35"/>
        <v/>
      </c>
      <c r="I316" s="22" t="str">
        <f t="shared" si="36"/>
        <v/>
      </c>
      <c r="J316" s="22" t="str">
        <f t="shared" si="37"/>
        <v/>
      </c>
      <c r="K316" s="74">
        <f>(M316*'Site Information'!$B$9)/DAY(EOMONTH(A$3,0))</f>
        <v>20038.401290322581</v>
      </c>
      <c r="L316" s="24">
        <f t="shared" si="38"/>
        <v>200384.01290322584</v>
      </c>
      <c r="M316" s="25" cm="1">
        <f t="array" ref="M316">IF(A316="","",INDEX('Site Information'!$B$26:$B$37,MONTH(A316)))</f>
        <v>0.52</v>
      </c>
      <c r="N316" s="25" t="e">
        <f t="shared" si="39"/>
        <v>#VALUE!</v>
      </c>
      <c r="O316" s="25" t="e">
        <f>J316*M316/L316</f>
        <v>#VALUE!</v>
      </c>
      <c r="P316" s="26" t="str">
        <f>IFERROR(IF('Raw Water'!U317="","",'Raw Water'!U317),"")</f>
        <v/>
      </c>
      <c r="Q316" s="26" t="str">
        <f>IFERROR(IF(STP!U317="","",STP!U317),"")</f>
        <v/>
      </c>
      <c r="R316" s="27" t="str">
        <f>IFERROR(IF(STP!V317="","",STP!V317),"")</f>
        <v/>
      </c>
      <c r="S316" s="28" t="str">
        <f t="shared" si="33"/>
        <v/>
      </c>
      <c r="T316" s="29"/>
    </row>
    <row r="317" spans="1:20" ht="18" customHeight="1" x14ac:dyDescent="0.35">
      <c r="A317" s="68">
        <v>46337</v>
      </c>
      <c r="B317" s="21" t="str">
        <f>IFERROR(IF('LT Panel Feeder Readings'!E318="","",'LT Panel Feeder Readings'!E318),"")</f>
        <v/>
      </c>
      <c r="C317" s="21" t="str">
        <f>IFERROR(IF('LT Panel Feeder Readings'!W318="","",IF('LT Panel Feeder Readings'!W318="",0,'LT Panel Feeder Readings'!W318)+IF('LT Panel Feeder Readings'!Z318="",0,'LT Panel Feeder Readings'!Z318)),"")</f>
        <v/>
      </c>
      <c r="D317" s="21" t="str">
        <f>IFERROR(IF('LT Panel Feeder Readings'!BG318="","",IF('LT Panel Feeder Readings'!BG318="",0,'LT Panel Feeder Readings'!BG318)+IF('LT Panel Feeder Readings'!BJ318="",0,'LT Panel Feeder Readings'!BJ318)),"")</f>
        <v/>
      </c>
      <c r="E317" s="22" t="str">
        <f t="shared" si="32"/>
        <v/>
      </c>
      <c r="F317" s="23">
        <f>IFERROR(IF('Fuel Status'!E319="","",IF('Fuel Status'!E319="",0,'Fuel Status'!E319)+IF('Fuel Status'!J319="",0,'Fuel Status'!J319)+IF('Fuel Status'!O319="",0,'Fuel Status'!O319)),"")</f>
        <v>0</v>
      </c>
      <c r="G317" s="22" t="str">
        <f t="shared" si="34"/>
        <v/>
      </c>
      <c r="H317" s="22" t="str">
        <f t="shared" si="35"/>
        <v/>
      </c>
      <c r="I317" s="22" t="str">
        <f t="shared" si="36"/>
        <v/>
      </c>
      <c r="J317" s="22" t="str">
        <f t="shared" si="37"/>
        <v/>
      </c>
      <c r="K317" s="74">
        <f>(M317*'Site Information'!$B$9)/DAY(EOMONTH(A$3,0))</f>
        <v>20038.401290322581</v>
      </c>
      <c r="L317" s="24">
        <f t="shared" si="38"/>
        <v>220422.41419354844</v>
      </c>
      <c r="M317" s="25" cm="1">
        <f t="array" ref="M317">IF(A317="","",INDEX('Site Information'!$B$26:$B$37,MONTH(A317)))</f>
        <v>0.52</v>
      </c>
      <c r="N317" s="25" t="e">
        <f t="shared" si="39"/>
        <v>#VALUE!</v>
      </c>
      <c r="O317" s="25" t="e">
        <f>J317*M317/L317</f>
        <v>#VALUE!</v>
      </c>
      <c r="P317" s="26" t="str">
        <f>IFERROR(IF('Raw Water'!U318="","",'Raw Water'!U318),"")</f>
        <v/>
      </c>
      <c r="Q317" s="26" t="str">
        <f>IFERROR(IF(STP!U318="","",STP!U318),"")</f>
        <v/>
      </c>
      <c r="R317" s="27" t="str">
        <f>IFERROR(IF(STP!V318="","",STP!V318),"")</f>
        <v/>
      </c>
      <c r="S317" s="28" t="str">
        <f t="shared" si="33"/>
        <v/>
      </c>
      <c r="T317" s="29"/>
    </row>
    <row r="318" spans="1:20" ht="18" customHeight="1" x14ac:dyDescent="0.35">
      <c r="A318" s="68">
        <v>46338</v>
      </c>
      <c r="B318" s="21" t="str">
        <f>IFERROR(IF('LT Panel Feeder Readings'!E319="","",'LT Panel Feeder Readings'!E319),"")</f>
        <v/>
      </c>
      <c r="C318" s="21" t="str">
        <f>IFERROR(IF('LT Panel Feeder Readings'!W319="","",IF('LT Panel Feeder Readings'!W319="",0,'LT Panel Feeder Readings'!W319)+IF('LT Panel Feeder Readings'!Z319="",0,'LT Panel Feeder Readings'!Z319)),"")</f>
        <v/>
      </c>
      <c r="D318" s="21" t="str">
        <f>IFERROR(IF('LT Panel Feeder Readings'!BG319="","",IF('LT Panel Feeder Readings'!BG319="",0,'LT Panel Feeder Readings'!BG319)+IF('LT Panel Feeder Readings'!BJ319="",0,'LT Panel Feeder Readings'!BJ319)),"")</f>
        <v/>
      </c>
      <c r="E318" s="22" t="str">
        <f t="shared" si="32"/>
        <v/>
      </c>
      <c r="F318" s="23">
        <f>IFERROR(IF('Fuel Status'!E320="","",IF('Fuel Status'!E320="",0,'Fuel Status'!E320)+IF('Fuel Status'!J320="",0,'Fuel Status'!J320)+IF('Fuel Status'!O320="",0,'Fuel Status'!O320)),"")</f>
        <v>0</v>
      </c>
      <c r="G318" s="22" t="str">
        <f t="shared" si="34"/>
        <v/>
      </c>
      <c r="H318" s="22" t="str">
        <f t="shared" si="35"/>
        <v/>
      </c>
      <c r="I318" s="22" t="str">
        <f t="shared" si="36"/>
        <v/>
      </c>
      <c r="J318" s="22" t="str">
        <f t="shared" si="37"/>
        <v/>
      </c>
      <c r="K318" s="74">
        <f>(M318*'Site Information'!$B$9)/DAY(EOMONTH(A$3,0))</f>
        <v>20038.401290322581</v>
      </c>
      <c r="L318" s="24">
        <f t="shared" si="38"/>
        <v>240460.81548387103</v>
      </c>
      <c r="M318" s="25" cm="1">
        <f t="array" ref="M318">IF(A318="","",INDEX('Site Information'!$B$26:$B$37,MONTH(A318)))</f>
        <v>0.52</v>
      </c>
      <c r="N318" s="25" t="e">
        <f t="shared" si="39"/>
        <v>#VALUE!</v>
      </c>
      <c r="O318" s="25" t="e">
        <f>J318*M318/L318</f>
        <v>#VALUE!</v>
      </c>
      <c r="P318" s="26" t="str">
        <f>IFERROR(IF('Raw Water'!U319="","",'Raw Water'!U319),"")</f>
        <v/>
      </c>
      <c r="Q318" s="26" t="str">
        <f>IFERROR(IF(STP!U319="","",STP!U319),"")</f>
        <v/>
      </c>
      <c r="R318" s="27" t="str">
        <f>IFERROR(IF(STP!V319="","",STP!V319),"")</f>
        <v/>
      </c>
      <c r="S318" s="28" t="str">
        <f t="shared" si="33"/>
        <v/>
      </c>
      <c r="T318" s="29"/>
    </row>
    <row r="319" spans="1:20" ht="18" customHeight="1" x14ac:dyDescent="0.35">
      <c r="A319" s="68">
        <v>46339</v>
      </c>
      <c r="B319" s="21" t="str">
        <f>IFERROR(IF('LT Panel Feeder Readings'!E320="","",'LT Panel Feeder Readings'!E320),"")</f>
        <v/>
      </c>
      <c r="C319" s="21" t="str">
        <f>IFERROR(IF('LT Panel Feeder Readings'!W320="","",IF('LT Panel Feeder Readings'!W320="",0,'LT Panel Feeder Readings'!W320)+IF('LT Panel Feeder Readings'!Z320="",0,'LT Panel Feeder Readings'!Z320)),"")</f>
        <v/>
      </c>
      <c r="D319" s="21" t="str">
        <f>IFERROR(IF('LT Panel Feeder Readings'!BG320="","",IF('LT Panel Feeder Readings'!BG320="",0,'LT Panel Feeder Readings'!BG320)+IF('LT Panel Feeder Readings'!BJ320="",0,'LT Panel Feeder Readings'!BJ320)),"")</f>
        <v/>
      </c>
      <c r="E319" s="22" t="str">
        <f t="shared" si="32"/>
        <v/>
      </c>
      <c r="F319" s="23">
        <f>IFERROR(IF('Fuel Status'!E321="","",IF('Fuel Status'!E321="",0,'Fuel Status'!E321)+IF('Fuel Status'!J321="",0,'Fuel Status'!J321)+IF('Fuel Status'!O321="",0,'Fuel Status'!O321)),"")</f>
        <v>0</v>
      </c>
      <c r="G319" s="22" t="str">
        <f t="shared" si="34"/>
        <v/>
      </c>
      <c r="H319" s="22" t="str">
        <f t="shared" si="35"/>
        <v/>
      </c>
      <c r="I319" s="22" t="str">
        <f t="shared" si="36"/>
        <v/>
      </c>
      <c r="J319" s="22" t="str">
        <f t="shared" si="37"/>
        <v/>
      </c>
      <c r="K319" s="74">
        <f>(M319*'Site Information'!$B$9)/DAY(EOMONTH(A$3,0))</f>
        <v>20038.401290322581</v>
      </c>
      <c r="L319" s="24">
        <f t="shared" si="38"/>
        <v>260499.21677419363</v>
      </c>
      <c r="M319" s="25" cm="1">
        <f t="array" ref="M319">IF(A319="","",INDEX('Site Information'!$B$26:$B$37,MONTH(A319)))</f>
        <v>0.52</v>
      </c>
      <c r="N319" s="25" t="e">
        <f t="shared" si="39"/>
        <v>#VALUE!</v>
      </c>
      <c r="O319" s="25" t="e">
        <f>J319*M319/L319</f>
        <v>#VALUE!</v>
      </c>
      <c r="P319" s="26" t="str">
        <f>IFERROR(IF('Raw Water'!U320="","",'Raw Water'!U320),"")</f>
        <v/>
      </c>
      <c r="Q319" s="26" t="str">
        <f>IFERROR(IF(STP!U320="","",STP!U320),"")</f>
        <v/>
      </c>
      <c r="R319" s="27" t="str">
        <f>IFERROR(IF(STP!V320="","",STP!V320),"")</f>
        <v/>
      </c>
      <c r="S319" s="28" t="str">
        <f t="shared" si="33"/>
        <v/>
      </c>
      <c r="T319" s="29"/>
    </row>
    <row r="320" spans="1:20" ht="18" customHeight="1" x14ac:dyDescent="0.35">
      <c r="A320" s="68">
        <v>46340</v>
      </c>
      <c r="B320" s="21" t="str">
        <f>IFERROR(IF('LT Panel Feeder Readings'!E321="","",'LT Panel Feeder Readings'!E321),"")</f>
        <v/>
      </c>
      <c r="C320" s="21" t="str">
        <f>IFERROR(IF('LT Panel Feeder Readings'!W321="","",IF('LT Panel Feeder Readings'!W321="",0,'LT Panel Feeder Readings'!W321)+IF('LT Panel Feeder Readings'!Z321="",0,'LT Panel Feeder Readings'!Z321)),"")</f>
        <v/>
      </c>
      <c r="D320" s="21" t="str">
        <f>IFERROR(IF('LT Panel Feeder Readings'!BG321="","",IF('LT Panel Feeder Readings'!BG321="",0,'LT Panel Feeder Readings'!BG321)+IF('LT Panel Feeder Readings'!BJ321="",0,'LT Panel Feeder Readings'!BJ321)),"")</f>
        <v/>
      </c>
      <c r="E320" s="22" t="str">
        <f t="shared" si="32"/>
        <v/>
      </c>
      <c r="F320" s="23">
        <f>IFERROR(IF('Fuel Status'!E322="","",IF('Fuel Status'!E322="",0,'Fuel Status'!E322)+IF('Fuel Status'!J322="",0,'Fuel Status'!J322)+IF('Fuel Status'!O322="",0,'Fuel Status'!O322)),"")</f>
        <v>0</v>
      </c>
      <c r="G320" s="22" t="str">
        <f t="shared" si="34"/>
        <v/>
      </c>
      <c r="H320" s="22" t="str">
        <f t="shared" si="35"/>
        <v/>
      </c>
      <c r="I320" s="22" t="str">
        <f t="shared" si="36"/>
        <v/>
      </c>
      <c r="J320" s="22" t="str">
        <f t="shared" si="37"/>
        <v/>
      </c>
      <c r="K320" s="74">
        <f>(M320*'Site Information'!$B$9)/DAY(EOMONTH(A$3,0))</f>
        <v>20038.401290322581</v>
      </c>
      <c r="L320" s="24">
        <f t="shared" si="38"/>
        <v>280537.61806451622</v>
      </c>
      <c r="M320" s="25" cm="1">
        <f t="array" ref="M320">IF(A320="","",INDEX('Site Information'!$B$26:$B$37,MONTH(A320)))</f>
        <v>0.52</v>
      </c>
      <c r="N320" s="25" t="e">
        <f t="shared" si="39"/>
        <v>#VALUE!</v>
      </c>
      <c r="O320" s="25" t="e">
        <f>J320*M320/L320</f>
        <v>#VALUE!</v>
      </c>
      <c r="P320" s="26" t="str">
        <f>IFERROR(IF('Raw Water'!U321="","",'Raw Water'!U321),"")</f>
        <v/>
      </c>
      <c r="Q320" s="26" t="str">
        <f>IFERROR(IF(STP!U321="","",STP!U321),"")</f>
        <v/>
      </c>
      <c r="R320" s="27" t="str">
        <f>IFERROR(IF(STP!V321="","",STP!V321),"")</f>
        <v/>
      </c>
      <c r="S320" s="28" t="str">
        <f t="shared" si="33"/>
        <v/>
      </c>
      <c r="T320" s="29"/>
    </row>
    <row r="321" spans="1:20" ht="18" customHeight="1" x14ac:dyDescent="0.35">
      <c r="A321" s="68">
        <v>46341</v>
      </c>
      <c r="B321" s="21" t="str">
        <f>IFERROR(IF('LT Panel Feeder Readings'!E322="","",'LT Panel Feeder Readings'!E322),"")</f>
        <v/>
      </c>
      <c r="C321" s="21" t="str">
        <f>IFERROR(IF('LT Panel Feeder Readings'!W322="","",IF('LT Panel Feeder Readings'!W322="",0,'LT Panel Feeder Readings'!W322)+IF('LT Panel Feeder Readings'!Z322="",0,'LT Panel Feeder Readings'!Z322)),"")</f>
        <v/>
      </c>
      <c r="D321" s="21" t="str">
        <f>IFERROR(IF('LT Panel Feeder Readings'!BG322="","",IF('LT Panel Feeder Readings'!BG322="",0,'LT Panel Feeder Readings'!BG322)+IF('LT Panel Feeder Readings'!BJ322="",0,'LT Panel Feeder Readings'!BJ322)),"")</f>
        <v/>
      </c>
      <c r="E321" s="22" t="str">
        <f t="shared" si="32"/>
        <v/>
      </c>
      <c r="F321" s="23">
        <f>IFERROR(IF('Fuel Status'!E323="","",IF('Fuel Status'!E323="",0,'Fuel Status'!E323)+IF('Fuel Status'!J323="",0,'Fuel Status'!J323)+IF('Fuel Status'!O323="",0,'Fuel Status'!O323)),"")</f>
        <v>0</v>
      </c>
      <c r="G321" s="22" t="str">
        <f t="shared" si="34"/>
        <v/>
      </c>
      <c r="H321" s="22" t="str">
        <f t="shared" si="35"/>
        <v/>
      </c>
      <c r="I321" s="22" t="str">
        <f t="shared" si="36"/>
        <v/>
      </c>
      <c r="J321" s="22" t="str">
        <f t="shared" si="37"/>
        <v/>
      </c>
      <c r="K321" s="74">
        <f>(M321*'Site Information'!$B$9)/DAY(EOMONTH(A$3,0))</f>
        <v>20038.401290322581</v>
      </c>
      <c r="L321" s="24">
        <f t="shared" si="38"/>
        <v>300576.01935483882</v>
      </c>
      <c r="M321" s="25" cm="1">
        <f t="array" ref="M321">IF(A321="","",INDEX('Site Information'!$B$26:$B$37,MONTH(A321)))</f>
        <v>0.52</v>
      </c>
      <c r="N321" s="25" t="e">
        <f t="shared" si="39"/>
        <v>#VALUE!</v>
      </c>
      <c r="O321" s="25" t="e">
        <f>J321*M321/L321</f>
        <v>#VALUE!</v>
      </c>
      <c r="P321" s="26" t="str">
        <f>IFERROR(IF('Raw Water'!U322="","",'Raw Water'!U322),"")</f>
        <v/>
      </c>
      <c r="Q321" s="26" t="str">
        <f>IFERROR(IF(STP!U322="","",STP!U322),"")</f>
        <v/>
      </c>
      <c r="R321" s="27" t="str">
        <f>IFERROR(IF(STP!V322="","",STP!V322),"")</f>
        <v/>
      </c>
      <c r="S321" s="28" t="str">
        <f t="shared" si="33"/>
        <v/>
      </c>
      <c r="T321" s="29"/>
    </row>
    <row r="322" spans="1:20" ht="18" customHeight="1" x14ac:dyDescent="0.35">
      <c r="A322" s="68">
        <v>46342</v>
      </c>
      <c r="B322" s="21" t="str">
        <f>IFERROR(IF('LT Panel Feeder Readings'!E323="","",'LT Panel Feeder Readings'!E323),"")</f>
        <v/>
      </c>
      <c r="C322" s="21" t="str">
        <f>IFERROR(IF('LT Panel Feeder Readings'!W323="","",IF('LT Panel Feeder Readings'!W323="",0,'LT Panel Feeder Readings'!W323)+IF('LT Panel Feeder Readings'!Z323="",0,'LT Panel Feeder Readings'!Z323)),"")</f>
        <v/>
      </c>
      <c r="D322" s="21" t="str">
        <f>IFERROR(IF('LT Panel Feeder Readings'!BG323="","",IF('LT Panel Feeder Readings'!BG323="",0,'LT Panel Feeder Readings'!BG323)+IF('LT Panel Feeder Readings'!BJ323="",0,'LT Panel Feeder Readings'!BJ323)),"")</f>
        <v/>
      </c>
      <c r="E322" s="22" t="str">
        <f t="shared" ref="E322:E385" si="40">IF(B322="","",B322+IF(C322="",0,C322)+IF(D322="",0,D322))</f>
        <v/>
      </c>
      <c r="F322" s="23">
        <f>IFERROR(IF('Fuel Status'!E324="","",IF('Fuel Status'!E324="",0,'Fuel Status'!E324)+IF('Fuel Status'!J324="",0,'Fuel Status'!J324)+IF('Fuel Status'!O324="",0,'Fuel Status'!O324)),"")</f>
        <v>0</v>
      </c>
      <c r="G322" s="22" t="str">
        <f t="shared" si="34"/>
        <v/>
      </c>
      <c r="H322" s="22" t="str">
        <f t="shared" si="35"/>
        <v/>
      </c>
      <c r="I322" s="22" t="str">
        <f t="shared" si="36"/>
        <v/>
      </c>
      <c r="J322" s="22" t="str">
        <f t="shared" si="37"/>
        <v/>
      </c>
      <c r="K322" s="74">
        <f>(M322*'Site Information'!$B$9)/DAY(EOMONTH(A$3,0))</f>
        <v>20038.401290322581</v>
      </c>
      <c r="L322" s="24">
        <f t="shared" si="38"/>
        <v>320614.42064516142</v>
      </c>
      <c r="M322" s="25" cm="1">
        <f t="array" ref="M322">IF(A322="","",INDEX('Site Information'!$B$26:$B$37,MONTH(A322)))</f>
        <v>0.52</v>
      </c>
      <c r="N322" s="25" t="e">
        <f t="shared" si="39"/>
        <v>#VALUE!</v>
      </c>
      <c r="O322" s="25" t="e">
        <f>J322*M322/L322</f>
        <v>#VALUE!</v>
      </c>
      <c r="P322" s="26" t="str">
        <f>IFERROR(IF('Raw Water'!U323="","",'Raw Water'!U323),"")</f>
        <v/>
      </c>
      <c r="Q322" s="26" t="str">
        <f>IFERROR(IF(STP!U323="","",STP!U323),"")</f>
        <v/>
      </c>
      <c r="R322" s="27" t="str">
        <f>IFERROR(IF(STP!V323="","",STP!V323),"")</f>
        <v/>
      </c>
      <c r="S322" s="28" t="str">
        <f t="shared" ref="S322:S385" si="41">IF(P322="","",P322)</f>
        <v/>
      </c>
      <c r="T322" s="29"/>
    </row>
    <row r="323" spans="1:20" ht="18" customHeight="1" x14ac:dyDescent="0.35">
      <c r="A323" s="68">
        <v>46343</v>
      </c>
      <c r="B323" s="21" t="str">
        <f>IFERROR(IF('LT Panel Feeder Readings'!E324="","",'LT Panel Feeder Readings'!E324),"")</f>
        <v/>
      </c>
      <c r="C323" s="21" t="str">
        <f>IFERROR(IF('LT Panel Feeder Readings'!W324="","",IF('LT Panel Feeder Readings'!W324="",0,'LT Panel Feeder Readings'!W324)+IF('LT Panel Feeder Readings'!Z324="",0,'LT Panel Feeder Readings'!Z324)),"")</f>
        <v/>
      </c>
      <c r="D323" s="21" t="str">
        <f>IFERROR(IF('LT Panel Feeder Readings'!BG324="","",IF('LT Panel Feeder Readings'!BG324="",0,'LT Panel Feeder Readings'!BG324)+IF('LT Panel Feeder Readings'!BJ324="",0,'LT Panel Feeder Readings'!BJ324)),"")</f>
        <v/>
      </c>
      <c r="E323" s="22" t="str">
        <f t="shared" si="40"/>
        <v/>
      </c>
      <c r="F323" s="23">
        <f>IFERROR(IF('Fuel Status'!E325="","",IF('Fuel Status'!E325="",0,'Fuel Status'!E325)+IF('Fuel Status'!J325="",0,'Fuel Status'!J325)+IF('Fuel Status'!O325="",0,'Fuel Status'!O325)),"")</f>
        <v>0</v>
      </c>
      <c r="G323" s="22" t="str">
        <f t="shared" ref="G323:G386" si="42">IF(B323="","",IF(MONTH(A323)&lt;&gt;MONTH(A322),B323,G322+B323))</f>
        <v/>
      </c>
      <c r="H323" s="22" t="str">
        <f t="shared" ref="H323:H386" si="43">IF(C323="","",IF(MONTH(A323)&lt;&gt;MONTH(A322),C323,H322+C323))</f>
        <v/>
      </c>
      <c r="I323" s="22" t="str">
        <f t="shared" ref="I323:I386" si="44">IF(D323="","",IF(MONTH(A323)&lt;&gt;MONTH(A322),D323,I322+D323))</f>
        <v/>
      </c>
      <c r="J323" s="22" t="str">
        <f t="shared" ref="J323:J386" si="45">IF(E323="","",IF(MONTH(A323)&lt;&gt;MONTH(A322),E323,J322+E323))</f>
        <v/>
      </c>
      <c r="K323" s="74">
        <f>(M323*'Site Information'!$B$9)/DAY(EOMONTH(A$3,0))</f>
        <v>20038.401290322581</v>
      </c>
      <c r="L323" s="24">
        <f t="shared" ref="L323:L367" si="46">IF(K323="","",IF(MONTH(A323)&lt;&gt;MONTH(A322),K323,L322+K323))</f>
        <v>340652.82193548401</v>
      </c>
      <c r="M323" s="25" cm="1">
        <f t="array" ref="M323">IF(A323="","",INDEX('Site Information'!$B$26:$B$37,MONTH(A323)))</f>
        <v>0.52</v>
      </c>
      <c r="N323" s="25" t="e">
        <f t="shared" si="39"/>
        <v>#VALUE!</v>
      </c>
      <c r="O323" s="25" t="e">
        <f>J323*M323/L323</f>
        <v>#VALUE!</v>
      </c>
      <c r="P323" s="26" t="str">
        <f>IFERROR(IF('Raw Water'!U324="","",'Raw Water'!U324),"")</f>
        <v/>
      </c>
      <c r="Q323" s="26" t="str">
        <f>IFERROR(IF(STP!U324="","",STP!U324),"")</f>
        <v/>
      </c>
      <c r="R323" s="27" t="str">
        <f>IFERROR(IF(STP!V324="","",STP!V324),"")</f>
        <v/>
      </c>
      <c r="S323" s="28" t="str">
        <f t="shared" si="41"/>
        <v/>
      </c>
      <c r="T323" s="29"/>
    </row>
    <row r="324" spans="1:20" ht="18" customHeight="1" x14ac:dyDescent="0.35">
      <c r="A324" s="68">
        <v>46344</v>
      </c>
      <c r="B324" s="21" t="str">
        <f>IFERROR(IF('LT Panel Feeder Readings'!E325="","",'LT Panel Feeder Readings'!E325),"")</f>
        <v/>
      </c>
      <c r="C324" s="21" t="str">
        <f>IFERROR(IF('LT Panel Feeder Readings'!W325="","",IF('LT Panel Feeder Readings'!W325="",0,'LT Panel Feeder Readings'!W325)+IF('LT Panel Feeder Readings'!Z325="",0,'LT Panel Feeder Readings'!Z325)),"")</f>
        <v/>
      </c>
      <c r="D324" s="21" t="str">
        <f>IFERROR(IF('LT Panel Feeder Readings'!BG325="","",IF('LT Panel Feeder Readings'!BG325="",0,'LT Panel Feeder Readings'!BG325)+IF('LT Panel Feeder Readings'!BJ325="",0,'LT Panel Feeder Readings'!BJ325)),"")</f>
        <v/>
      </c>
      <c r="E324" s="22" t="str">
        <f t="shared" si="40"/>
        <v/>
      </c>
      <c r="F324" s="23">
        <f>IFERROR(IF('Fuel Status'!E326="","",IF('Fuel Status'!E326="",0,'Fuel Status'!E326)+IF('Fuel Status'!J326="",0,'Fuel Status'!J326)+IF('Fuel Status'!O326="",0,'Fuel Status'!O326)),"")</f>
        <v>0</v>
      </c>
      <c r="G324" s="22" t="str">
        <f t="shared" si="42"/>
        <v/>
      </c>
      <c r="H324" s="22" t="str">
        <f t="shared" si="43"/>
        <v/>
      </c>
      <c r="I324" s="22" t="str">
        <f t="shared" si="44"/>
        <v/>
      </c>
      <c r="J324" s="22" t="str">
        <f t="shared" si="45"/>
        <v/>
      </c>
      <c r="K324" s="74">
        <f>(M324*'Site Information'!$B$9)/DAY(EOMONTH(A$3,0))</f>
        <v>20038.401290322581</v>
      </c>
      <c r="L324" s="24">
        <f t="shared" si="46"/>
        <v>360691.22322580661</v>
      </c>
      <c r="M324" s="25" cm="1">
        <f t="array" ref="M324">IF(A324="","",INDEX('Site Information'!$B$26:$B$37,MONTH(A324)))</f>
        <v>0.52</v>
      </c>
      <c r="N324" s="25" t="e">
        <f t="shared" ref="N324:N387" si="47">E324*M324/K324</f>
        <v>#VALUE!</v>
      </c>
      <c r="O324" s="25" t="e">
        <f>J324*M324/L324</f>
        <v>#VALUE!</v>
      </c>
      <c r="P324" s="26" t="str">
        <f>IFERROR(IF('Raw Water'!U325="","",'Raw Water'!U325),"")</f>
        <v/>
      </c>
      <c r="Q324" s="26" t="str">
        <f>IFERROR(IF(STP!U325="","",STP!U325),"")</f>
        <v/>
      </c>
      <c r="R324" s="27" t="str">
        <f>IFERROR(IF(STP!V325="","",STP!V325),"")</f>
        <v/>
      </c>
      <c r="S324" s="28" t="str">
        <f t="shared" si="41"/>
        <v/>
      </c>
      <c r="T324" s="29"/>
    </row>
    <row r="325" spans="1:20" ht="18" customHeight="1" x14ac:dyDescent="0.35">
      <c r="A325" s="68">
        <v>46345</v>
      </c>
      <c r="B325" s="21" t="str">
        <f>IFERROR(IF('LT Panel Feeder Readings'!E326="","",'LT Panel Feeder Readings'!E326),"")</f>
        <v/>
      </c>
      <c r="C325" s="21" t="str">
        <f>IFERROR(IF('LT Panel Feeder Readings'!W326="","",IF('LT Panel Feeder Readings'!W326="",0,'LT Panel Feeder Readings'!W326)+IF('LT Panel Feeder Readings'!Z326="",0,'LT Panel Feeder Readings'!Z326)),"")</f>
        <v/>
      </c>
      <c r="D325" s="21" t="str">
        <f>IFERROR(IF('LT Panel Feeder Readings'!BG326="","",IF('LT Panel Feeder Readings'!BG326="",0,'LT Panel Feeder Readings'!BG326)+IF('LT Panel Feeder Readings'!BJ326="",0,'LT Panel Feeder Readings'!BJ326)),"")</f>
        <v/>
      </c>
      <c r="E325" s="22" t="str">
        <f t="shared" si="40"/>
        <v/>
      </c>
      <c r="F325" s="23">
        <f>IFERROR(IF('Fuel Status'!E327="","",IF('Fuel Status'!E327="",0,'Fuel Status'!E327)+IF('Fuel Status'!J327="",0,'Fuel Status'!J327)+IF('Fuel Status'!O327="",0,'Fuel Status'!O327)),"")</f>
        <v>0</v>
      </c>
      <c r="G325" s="22" t="str">
        <f t="shared" si="42"/>
        <v/>
      </c>
      <c r="H325" s="22" t="str">
        <f t="shared" si="43"/>
        <v/>
      </c>
      <c r="I325" s="22" t="str">
        <f t="shared" si="44"/>
        <v/>
      </c>
      <c r="J325" s="22" t="str">
        <f t="shared" si="45"/>
        <v/>
      </c>
      <c r="K325" s="74">
        <f>(M325*'Site Information'!$B$9)/DAY(EOMONTH(A$3,0))</f>
        <v>20038.401290322581</v>
      </c>
      <c r="L325" s="24">
        <f t="shared" si="46"/>
        <v>380729.6245161292</v>
      </c>
      <c r="M325" s="25" cm="1">
        <f t="array" ref="M325">IF(A325="","",INDEX('Site Information'!$B$26:$B$37,MONTH(A325)))</f>
        <v>0.52</v>
      </c>
      <c r="N325" s="25" t="e">
        <f t="shared" si="47"/>
        <v>#VALUE!</v>
      </c>
      <c r="O325" s="25" t="e">
        <f>J325*M325/L325</f>
        <v>#VALUE!</v>
      </c>
      <c r="P325" s="26" t="str">
        <f>IFERROR(IF('Raw Water'!U326="","",'Raw Water'!U326),"")</f>
        <v/>
      </c>
      <c r="Q325" s="26" t="str">
        <f>IFERROR(IF(STP!U326="","",STP!U326),"")</f>
        <v/>
      </c>
      <c r="R325" s="27" t="str">
        <f>IFERROR(IF(STP!V326="","",STP!V326),"")</f>
        <v/>
      </c>
      <c r="S325" s="28" t="str">
        <f t="shared" si="41"/>
        <v/>
      </c>
      <c r="T325" s="29"/>
    </row>
    <row r="326" spans="1:20" ht="18" customHeight="1" x14ac:dyDescent="0.35">
      <c r="A326" s="68">
        <v>46346</v>
      </c>
      <c r="B326" s="21" t="str">
        <f>IFERROR(IF('LT Panel Feeder Readings'!E327="","",'LT Panel Feeder Readings'!E327),"")</f>
        <v/>
      </c>
      <c r="C326" s="21" t="str">
        <f>IFERROR(IF('LT Panel Feeder Readings'!W327="","",IF('LT Panel Feeder Readings'!W327="",0,'LT Panel Feeder Readings'!W327)+IF('LT Panel Feeder Readings'!Z327="",0,'LT Panel Feeder Readings'!Z327)),"")</f>
        <v/>
      </c>
      <c r="D326" s="21" t="str">
        <f>IFERROR(IF('LT Panel Feeder Readings'!BG327="","",IF('LT Panel Feeder Readings'!BG327="",0,'LT Panel Feeder Readings'!BG327)+IF('LT Panel Feeder Readings'!BJ327="",0,'LT Panel Feeder Readings'!BJ327)),"")</f>
        <v/>
      </c>
      <c r="E326" s="22" t="str">
        <f t="shared" si="40"/>
        <v/>
      </c>
      <c r="F326" s="23">
        <f>IFERROR(IF('Fuel Status'!E328="","",IF('Fuel Status'!E328="",0,'Fuel Status'!E328)+IF('Fuel Status'!J328="",0,'Fuel Status'!J328)+IF('Fuel Status'!O328="",0,'Fuel Status'!O328)),"")</f>
        <v>0</v>
      </c>
      <c r="G326" s="22" t="str">
        <f t="shared" si="42"/>
        <v/>
      </c>
      <c r="H326" s="22" t="str">
        <f t="shared" si="43"/>
        <v/>
      </c>
      <c r="I326" s="22" t="str">
        <f t="shared" si="44"/>
        <v/>
      </c>
      <c r="J326" s="22" t="str">
        <f t="shared" si="45"/>
        <v/>
      </c>
      <c r="K326" s="74">
        <f>(M326*'Site Information'!$B$9)/DAY(EOMONTH(A$3,0))</f>
        <v>20038.401290322581</v>
      </c>
      <c r="L326" s="24">
        <f t="shared" si="46"/>
        <v>400768.0258064518</v>
      </c>
      <c r="M326" s="25" cm="1">
        <f t="array" ref="M326">IF(A326="","",INDEX('Site Information'!$B$26:$B$37,MONTH(A326)))</f>
        <v>0.52</v>
      </c>
      <c r="N326" s="25" t="e">
        <f t="shared" si="47"/>
        <v>#VALUE!</v>
      </c>
      <c r="O326" s="25" t="e">
        <f>J326*M326/L326</f>
        <v>#VALUE!</v>
      </c>
      <c r="P326" s="26" t="str">
        <f>IFERROR(IF('Raw Water'!U327="","",'Raw Water'!U327),"")</f>
        <v/>
      </c>
      <c r="Q326" s="26" t="str">
        <f>IFERROR(IF(STP!U327="","",STP!U327),"")</f>
        <v/>
      </c>
      <c r="R326" s="27" t="str">
        <f>IFERROR(IF(STP!V327="","",STP!V327),"")</f>
        <v/>
      </c>
      <c r="S326" s="28" t="str">
        <f t="shared" si="41"/>
        <v/>
      </c>
      <c r="T326" s="29"/>
    </row>
    <row r="327" spans="1:20" ht="18" customHeight="1" x14ac:dyDescent="0.35">
      <c r="A327" s="68">
        <v>46347</v>
      </c>
      <c r="B327" s="21" t="str">
        <f>IFERROR(IF('LT Panel Feeder Readings'!E328="","",'LT Panel Feeder Readings'!E328),"")</f>
        <v/>
      </c>
      <c r="C327" s="21" t="str">
        <f>IFERROR(IF('LT Panel Feeder Readings'!W328="","",IF('LT Panel Feeder Readings'!W328="",0,'LT Panel Feeder Readings'!W328)+IF('LT Panel Feeder Readings'!Z328="",0,'LT Panel Feeder Readings'!Z328)),"")</f>
        <v/>
      </c>
      <c r="D327" s="21" t="str">
        <f>IFERROR(IF('LT Panel Feeder Readings'!BG328="","",IF('LT Panel Feeder Readings'!BG328="",0,'LT Panel Feeder Readings'!BG328)+IF('LT Panel Feeder Readings'!BJ328="",0,'LT Panel Feeder Readings'!BJ328)),"")</f>
        <v/>
      </c>
      <c r="E327" s="22" t="str">
        <f t="shared" si="40"/>
        <v/>
      </c>
      <c r="F327" s="23">
        <f>IFERROR(IF('Fuel Status'!E329="","",IF('Fuel Status'!E329="",0,'Fuel Status'!E329)+IF('Fuel Status'!J329="",0,'Fuel Status'!J329)+IF('Fuel Status'!O329="",0,'Fuel Status'!O329)),"")</f>
        <v>0</v>
      </c>
      <c r="G327" s="22" t="str">
        <f t="shared" si="42"/>
        <v/>
      </c>
      <c r="H327" s="22" t="str">
        <f t="shared" si="43"/>
        <v/>
      </c>
      <c r="I327" s="22" t="str">
        <f t="shared" si="44"/>
        <v/>
      </c>
      <c r="J327" s="22" t="str">
        <f t="shared" si="45"/>
        <v/>
      </c>
      <c r="K327" s="74">
        <f>(M327*'Site Information'!$B$9)/DAY(EOMONTH(A$3,0))</f>
        <v>20038.401290322581</v>
      </c>
      <c r="L327" s="24">
        <f t="shared" si="46"/>
        <v>420806.42709677439</v>
      </c>
      <c r="M327" s="25" cm="1">
        <f t="array" ref="M327">IF(A327="","",INDEX('Site Information'!$B$26:$B$37,MONTH(A327)))</f>
        <v>0.52</v>
      </c>
      <c r="N327" s="25" t="e">
        <f t="shared" si="47"/>
        <v>#VALUE!</v>
      </c>
      <c r="O327" s="25" t="e">
        <f>J327*M327/L327</f>
        <v>#VALUE!</v>
      </c>
      <c r="P327" s="26" t="str">
        <f>IFERROR(IF('Raw Water'!U328="","",'Raw Water'!U328),"")</f>
        <v/>
      </c>
      <c r="Q327" s="26" t="str">
        <f>IFERROR(IF(STP!U328="","",STP!U328),"")</f>
        <v/>
      </c>
      <c r="R327" s="27" t="str">
        <f>IFERROR(IF(STP!V328="","",STP!V328),"")</f>
        <v/>
      </c>
      <c r="S327" s="28" t="str">
        <f t="shared" si="41"/>
        <v/>
      </c>
      <c r="T327" s="29"/>
    </row>
    <row r="328" spans="1:20" ht="18" customHeight="1" x14ac:dyDescent="0.35">
      <c r="A328" s="68">
        <v>46348</v>
      </c>
      <c r="B328" s="21" t="str">
        <f>IFERROR(IF('LT Panel Feeder Readings'!E329="","",'LT Panel Feeder Readings'!E329),"")</f>
        <v/>
      </c>
      <c r="C328" s="21" t="str">
        <f>IFERROR(IF('LT Panel Feeder Readings'!W329="","",IF('LT Panel Feeder Readings'!W329="",0,'LT Panel Feeder Readings'!W329)+IF('LT Panel Feeder Readings'!Z329="",0,'LT Panel Feeder Readings'!Z329)),"")</f>
        <v/>
      </c>
      <c r="D328" s="21" t="str">
        <f>IFERROR(IF('LT Panel Feeder Readings'!BG329="","",IF('LT Panel Feeder Readings'!BG329="",0,'LT Panel Feeder Readings'!BG329)+IF('LT Panel Feeder Readings'!BJ329="",0,'LT Panel Feeder Readings'!BJ329)),"")</f>
        <v/>
      </c>
      <c r="E328" s="22" t="str">
        <f t="shared" si="40"/>
        <v/>
      </c>
      <c r="F328" s="23">
        <f>IFERROR(IF('Fuel Status'!E330="","",IF('Fuel Status'!E330="",0,'Fuel Status'!E330)+IF('Fuel Status'!J330="",0,'Fuel Status'!J330)+IF('Fuel Status'!O330="",0,'Fuel Status'!O330)),"")</f>
        <v>0</v>
      </c>
      <c r="G328" s="22" t="str">
        <f t="shared" si="42"/>
        <v/>
      </c>
      <c r="H328" s="22" t="str">
        <f t="shared" si="43"/>
        <v/>
      </c>
      <c r="I328" s="22" t="str">
        <f t="shared" si="44"/>
        <v/>
      </c>
      <c r="J328" s="22" t="str">
        <f t="shared" si="45"/>
        <v/>
      </c>
      <c r="K328" s="74">
        <f>(M328*'Site Information'!$B$9)/DAY(EOMONTH(A$3,0))</f>
        <v>20038.401290322581</v>
      </c>
      <c r="L328" s="24">
        <f t="shared" si="46"/>
        <v>440844.82838709699</v>
      </c>
      <c r="M328" s="25" cm="1">
        <f t="array" ref="M328">IF(A328="","",INDEX('Site Information'!$B$26:$B$37,MONTH(A328)))</f>
        <v>0.52</v>
      </c>
      <c r="N328" s="25" t="e">
        <f t="shared" si="47"/>
        <v>#VALUE!</v>
      </c>
      <c r="O328" s="25" t="e">
        <f>J328*M328/L328</f>
        <v>#VALUE!</v>
      </c>
      <c r="P328" s="26" t="str">
        <f>IFERROR(IF('Raw Water'!U329="","",'Raw Water'!U329),"")</f>
        <v/>
      </c>
      <c r="Q328" s="26" t="str">
        <f>IFERROR(IF(STP!U329="","",STP!U329),"")</f>
        <v/>
      </c>
      <c r="R328" s="27" t="str">
        <f>IFERROR(IF(STP!V329="","",STP!V329),"")</f>
        <v/>
      </c>
      <c r="S328" s="28" t="str">
        <f t="shared" si="41"/>
        <v/>
      </c>
      <c r="T328" s="29"/>
    </row>
    <row r="329" spans="1:20" ht="18" customHeight="1" x14ac:dyDescent="0.35">
      <c r="A329" s="68">
        <v>46349</v>
      </c>
      <c r="B329" s="21" t="str">
        <f>IFERROR(IF('LT Panel Feeder Readings'!E330="","",'LT Panel Feeder Readings'!E330),"")</f>
        <v/>
      </c>
      <c r="C329" s="21" t="str">
        <f>IFERROR(IF('LT Panel Feeder Readings'!W330="","",IF('LT Panel Feeder Readings'!W330="",0,'LT Panel Feeder Readings'!W330)+IF('LT Panel Feeder Readings'!Z330="",0,'LT Panel Feeder Readings'!Z330)),"")</f>
        <v/>
      </c>
      <c r="D329" s="21" t="str">
        <f>IFERROR(IF('LT Panel Feeder Readings'!BG330="","",IF('LT Panel Feeder Readings'!BG330="",0,'LT Panel Feeder Readings'!BG330)+IF('LT Panel Feeder Readings'!BJ330="",0,'LT Panel Feeder Readings'!BJ330)),"")</f>
        <v/>
      </c>
      <c r="E329" s="22" t="str">
        <f t="shared" si="40"/>
        <v/>
      </c>
      <c r="F329" s="23">
        <f>IFERROR(IF('Fuel Status'!E331="","",IF('Fuel Status'!E331="",0,'Fuel Status'!E331)+IF('Fuel Status'!J331="",0,'Fuel Status'!J331)+IF('Fuel Status'!O331="",0,'Fuel Status'!O331)),"")</f>
        <v>0</v>
      </c>
      <c r="G329" s="22" t="str">
        <f t="shared" si="42"/>
        <v/>
      </c>
      <c r="H329" s="22" t="str">
        <f t="shared" si="43"/>
        <v/>
      </c>
      <c r="I329" s="22" t="str">
        <f t="shared" si="44"/>
        <v/>
      </c>
      <c r="J329" s="22" t="str">
        <f t="shared" si="45"/>
        <v/>
      </c>
      <c r="K329" s="74">
        <f>(M329*'Site Information'!$B$9)/DAY(EOMONTH(A$3,0))</f>
        <v>20038.401290322581</v>
      </c>
      <c r="L329" s="24">
        <f t="shared" si="46"/>
        <v>460883.22967741959</v>
      </c>
      <c r="M329" s="25" cm="1">
        <f t="array" ref="M329">IF(A329="","",INDEX('Site Information'!$B$26:$B$37,MONTH(A329)))</f>
        <v>0.52</v>
      </c>
      <c r="N329" s="25" t="e">
        <f t="shared" si="47"/>
        <v>#VALUE!</v>
      </c>
      <c r="O329" s="25" t="e">
        <f>J329*M329/L329</f>
        <v>#VALUE!</v>
      </c>
      <c r="P329" s="26" t="str">
        <f>IFERROR(IF('Raw Water'!U330="","",'Raw Water'!U330),"")</f>
        <v/>
      </c>
      <c r="Q329" s="26" t="str">
        <f>IFERROR(IF(STP!U330="","",STP!U330),"")</f>
        <v/>
      </c>
      <c r="R329" s="27" t="str">
        <f>IFERROR(IF(STP!V330="","",STP!V330),"")</f>
        <v/>
      </c>
      <c r="S329" s="28" t="str">
        <f t="shared" si="41"/>
        <v/>
      </c>
      <c r="T329" s="29"/>
    </row>
    <row r="330" spans="1:20" ht="18" customHeight="1" x14ac:dyDescent="0.35">
      <c r="A330" s="68">
        <v>46350</v>
      </c>
      <c r="B330" s="21" t="str">
        <f>IFERROR(IF('LT Panel Feeder Readings'!E331="","",'LT Panel Feeder Readings'!E331),"")</f>
        <v/>
      </c>
      <c r="C330" s="21" t="str">
        <f>IFERROR(IF('LT Panel Feeder Readings'!W331="","",IF('LT Panel Feeder Readings'!W331="",0,'LT Panel Feeder Readings'!W331)+IF('LT Panel Feeder Readings'!Z331="",0,'LT Panel Feeder Readings'!Z331)),"")</f>
        <v/>
      </c>
      <c r="D330" s="21" t="str">
        <f>IFERROR(IF('LT Panel Feeder Readings'!BG331="","",IF('LT Panel Feeder Readings'!BG331="",0,'LT Panel Feeder Readings'!BG331)+IF('LT Panel Feeder Readings'!BJ331="",0,'LT Panel Feeder Readings'!BJ331)),"")</f>
        <v/>
      </c>
      <c r="E330" s="22" t="str">
        <f t="shared" si="40"/>
        <v/>
      </c>
      <c r="F330" s="23">
        <f>IFERROR(IF('Fuel Status'!E332="","",IF('Fuel Status'!E332="",0,'Fuel Status'!E332)+IF('Fuel Status'!J332="",0,'Fuel Status'!J332)+IF('Fuel Status'!O332="",0,'Fuel Status'!O332)),"")</f>
        <v>0</v>
      </c>
      <c r="G330" s="22" t="str">
        <f t="shared" si="42"/>
        <v/>
      </c>
      <c r="H330" s="22" t="str">
        <f t="shared" si="43"/>
        <v/>
      </c>
      <c r="I330" s="22" t="str">
        <f t="shared" si="44"/>
        <v/>
      </c>
      <c r="J330" s="22" t="str">
        <f t="shared" si="45"/>
        <v/>
      </c>
      <c r="K330" s="74">
        <f>(M330*'Site Information'!$B$9)/DAY(EOMONTH(A$3,0))</f>
        <v>20038.401290322581</v>
      </c>
      <c r="L330" s="24">
        <f t="shared" si="46"/>
        <v>480921.63096774218</v>
      </c>
      <c r="M330" s="25" cm="1">
        <f t="array" ref="M330">IF(A330="","",INDEX('Site Information'!$B$26:$B$37,MONTH(A330)))</f>
        <v>0.52</v>
      </c>
      <c r="N330" s="25" t="e">
        <f t="shared" si="47"/>
        <v>#VALUE!</v>
      </c>
      <c r="O330" s="25" t="e">
        <f>J330*M330/L330</f>
        <v>#VALUE!</v>
      </c>
      <c r="P330" s="26" t="str">
        <f>IFERROR(IF('Raw Water'!U331="","",'Raw Water'!U331),"")</f>
        <v/>
      </c>
      <c r="Q330" s="26" t="str">
        <f>IFERROR(IF(STP!U331="","",STP!U331),"")</f>
        <v/>
      </c>
      <c r="R330" s="27" t="str">
        <f>IFERROR(IF(STP!V331="","",STP!V331),"")</f>
        <v/>
      </c>
      <c r="S330" s="28" t="str">
        <f t="shared" si="41"/>
        <v/>
      </c>
      <c r="T330" s="29"/>
    </row>
    <row r="331" spans="1:20" ht="18" customHeight="1" x14ac:dyDescent="0.35">
      <c r="A331" s="68">
        <v>46351</v>
      </c>
      <c r="B331" s="21" t="str">
        <f>IFERROR(IF('LT Panel Feeder Readings'!E332="","",'LT Panel Feeder Readings'!E332),"")</f>
        <v/>
      </c>
      <c r="C331" s="21" t="str">
        <f>IFERROR(IF('LT Panel Feeder Readings'!W332="","",IF('LT Panel Feeder Readings'!W332="",0,'LT Panel Feeder Readings'!W332)+IF('LT Panel Feeder Readings'!Z332="",0,'LT Panel Feeder Readings'!Z332)),"")</f>
        <v/>
      </c>
      <c r="D331" s="21" t="str">
        <f>IFERROR(IF('LT Panel Feeder Readings'!BG332="","",IF('LT Panel Feeder Readings'!BG332="",0,'LT Panel Feeder Readings'!BG332)+IF('LT Panel Feeder Readings'!BJ332="",0,'LT Panel Feeder Readings'!BJ332)),"")</f>
        <v/>
      </c>
      <c r="E331" s="22" t="str">
        <f t="shared" si="40"/>
        <v/>
      </c>
      <c r="F331" s="23">
        <f>IFERROR(IF('Fuel Status'!E333="","",IF('Fuel Status'!E333="",0,'Fuel Status'!E333)+IF('Fuel Status'!J333="",0,'Fuel Status'!J333)+IF('Fuel Status'!O333="",0,'Fuel Status'!O333)),"")</f>
        <v>0</v>
      </c>
      <c r="G331" s="22" t="str">
        <f t="shared" si="42"/>
        <v/>
      </c>
      <c r="H331" s="22" t="str">
        <f t="shared" si="43"/>
        <v/>
      </c>
      <c r="I331" s="22" t="str">
        <f t="shared" si="44"/>
        <v/>
      </c>
      <c r="J331" s="22" t="str">
        <f t="shared" si="45"/>
        <v/>
      </c>
      <c r="K331" s="74">
        <f>(M331*'Site Information'!$B$9)/DAY(EOMONTH(A$3,0))</f>
        <v>20038.401290322581</v>
      </c>
      <c r="L331" s="24">
        <f t="shared" si="46"/>
        <v>500960.03225806478</v>
      </c>
      <c r="M331" s="25" cm="1">
        <f t="array" ref="M331">IF(A331="","",INDEX('Site Information'!$B$26:$B$37,MONTH(A331)))</f>
        <v>0.52</v>
      </c>
      <c r="N331" s="25" t="e">
        <f t="shared" si="47"/>
        <v>#VALUE!</v>
      </c>
      <c r="O331" s="25" t="e">
        <f>J331*M331/L331</f>
        <v>#VALUE!</v>
      </c>
      <c r="P331" s="26" t="str">
        <f>IFERROR(IF('Raw Water'!U332="","",'Raw Water'!U332),"")</f>
        <v/>
      </c>
      <c r="Q331" s="26" t="str">
        <f>IFERROR(IF(STP!U332="","",STP!U332),"")</f>
        <v/>
      </c>
      <c r="R331" s="27" t="str">
        <f>IFERROR(IF(STP!V332="","",STP!V332),"")</f>
        <v/>
      </c>
      <c r="S331" s="28" t="str">
        <f t="shared" si="41"/>
        <v/>
      </c>
      <c r="T331" s="29"/>
    </row>
    <row r="332" spans="1:20" ht="18" customHeight="1" x14ac:dyDescent="0.35">
      <c r="A332" s="68">
        <v>46352</v>
      </c>
      <c r="B332" s="21" t="str">
        <f>IFERROR(IF('LT Panel Feeder Readings'!E333="","",'LT Panel Feeder Readings'!E333),"")</f>
        <v/>
      </c>
      <c r="C332" s="21" t="str">
        <f>IFERROR(IF('LT Panel Feeder Readings'!W333="","",IF('LT Panel Feeder Readings'!W333="",0,'LT Panel Feeder Readings'!W333)+IF('LT Panel Feeder Readings'!Z333="",0,'LT Panel Feeder Readings'!Z333)),"")</f>
        <v/>
      </c>
      <c r="D332" s="21" t="str">
        <f>IFERROR(IF('LT Panel Feeder Readings'!BG333="","",IF('LT Panel Feeder Readings'!BG333="",0,'LT Panel Feeder Readings'!BG333)+IF('LT Panel Feeder Readings'!BJ333="",0,'LT Panel Feeder Readings'!BJ333)),"")</f>
        <v/>
      </c>
      <c r="E332" s="22" t="str">
        <f t="shared" si="40"/>
        <v/>
      </c>
      <c r="F332" s="23">
        <f>IFERROR(IF('Fuel Status'!E334="","",IF('Fuel Status'!E334="",0,'Fuel Status'!E334)+IF('Fuel Status'!J334="",0,'Fuel Status'!J334)+IF('Fuel Status'!O334="",0,'Fuel Status'!O334)),"")</f>
        <v>0</v>
      </c>
      <c r="G332" s="22" t="str">
        <f t="shared" si="42"/>
        <v/>
      </c>
      <c r="H332" s="22" t="str">
        <f t="shared" si="43"/>
        <v/>
      </c>
      <c r="I332" s="22" t="str">
        <f t="shared" si="44"/>
        <v/>
      </c>
      <c r="J332" s="22" t="str">
        <f t="shared" si="45"/>
        <v/>
      </c>
      <c r="K332" s="74">
        <f>(M332*'Site Information'!$B$9)/DAY(EOMONTH(A$3,0))</f>
        <v>20038.401290322581</v>
      </c>
      <c r="L332" s="24">
        <f t="shared" si="46"/>
        <v>520998.43354838737</v>
      </c>
      <c r="M332" s="25" cm="1">
        <f t="array" ref="M332">IF(A332="","",INDEX('Site Information'!$B$26:$B$37,MONTH(A332)))</f>
        <v>0.52</v>
      </c>
      <c r="N332" s="25" t="e">
        <f t="shared" si="47"/>
        <v>#VALUE!</v>
      </c>
      <c r="O332" s="25" t="e">
        <f>J332*M332/L332</f>
        <v>#VALUE!</v>
      </c>
      <c r="P332" s="26" t="str">
        <f>IFERROR(IF('Raw Water'!U333="","",'Raw Water'!U333),"")</f>
        <v/>
      </c>
      <c r="Q332" s="26" t="str">
        <f>IFERROR(IF(STP!U333="","",STP!U333),"")</f>
        <v/>
      </c>
      <c r="R332" s="27" t="str">
        <f>IFERROR(IF(STP!V333="","",STP!V333),"")</f>
        <v/>
      </c>
      <c r="S332" s="28" t="str">
        <f t="shared" si="41"/>
        <v/>
      </c>
      <c r="T332" s="29"/>
    </row>
    <row r="333" spans="1:20" ht="18" customHeight="1" x14ac:dyDescent="0.35">
      <c r="A333" s="68">
        <v>46353</v>
      </c>
      <c r="B333" s="21" t="str">
        <f>IFERROR(IF('LT Panel Feeder Readings'!E334="","",'LT Panel Feeder Readings'!E334),"")</f>
        <v/>
      </c>
      <c r="C333" s="21" t="str">
        <f>IFERROR(IF('LT Panel Feeder Readings'!W334="","",IF('LT Panel Feeder Readings'!W334="",0,'LT Panel Feeder Readings'!W334)+IF('LT Panel Feeder Readings'!Z334="",0,'LT Panel Feeder Readings'!Z334)),"")</f>
        <v/>
      </c>
      <c r="D333" s="21" t="str">
        <f>IFERROR(IF('LT Panel Feeder Readings'!BG334="","",IF('LT Panel Feeder Readings'!BG334="",0,'LT Panel Feeder Readings'!BG334)+IF('LT Panel Feeder Readings'!BJ334="",0,'LT Panel Feeder Readings'!BJ334)),"")</f>
        <v/>
      </c>
      <c r="E333" s="22" t="str">
        <f t="shared" si="40"/>
        <v/>
      </c>
      <c r="F333" s="23">
        <f>IFERROR(IF('Fuel Status'!E335="","",IF('Fuel Status'!E335="",0,'Fuel Status'!E335)+IF('Fuel Status'!J335="",0,'Fuel Status'!J335)+IF('Fuel Status'!O335="",0,'Fuel Status'!O335)),"")</f>
        <v>0</v>
      </c>
      <c r="G333" s="22" t="str">
        <f t="shared" si="42"/>
        <v/>
      </c>
      <c r="H333" s="22" t="str">
        <f t="shared" si="43"/>
        <v/>
      </c>
      <c r="I333" s="22" t="str">
        <f t="shared" si="44"/>
        <v/>
      </c>
      <c r="J333" s="22" t="str">
        <f t="shared" si="45"/>
        <v/>
      </c>
      <c r="K333" s="74">
        <f>(M333*'Site Information'!$B$9)/DAY(EOMONTH(A$3,0))</f>
        <v>20038.401290322581</v>
      </c>
      <c r="L333" s="24">
        <f t="shared" si="46"/>
        <v>541036.83483870991</v>
      </c>
      <c r="M333" s="25" cm="1">
        <f t="array" ref="M333">IF(A333="","",INDEX('Site Information'!$B$26:$B$37,MONTH(A333)))</f>
        <v>0.52</v>
      </c>
      <c r="N333" s="25" t="e">
        <f t="shared" si="47"/>
        <v>#VALUE!</v>
      </c>
      <c r="O333" s="25" t="e">
        <f>J333*M333/L333</f>
        <v>#VALUE!</v>
      </c>
      <c r="P333" s="26" t="str">
        <f>IFERROR(IF('Raw Water'!U334="","",'Raw Water'!U334),"")</f>
        <v/>
      </c>
      <c r="Q333" s="26" t="str">
        <f>IFERROR(IF(STP!U334="","",STP!U334),"")</f>
        <v/>
      </c>
      <c r="R333" s="27" t="str">
        <f>IFERROR(IF(STP!V334="","",STP!V334),"")</f>
        <v/>
      </c>
      <c r="S333" s="28" t="str">
        <f t="shared" si="41"/>
        <v/>
      </c>
      <c r="T333" s="29"/>
    </row>
    <row r="334" spans="1:20" ht="18" customHeight="1" x14ac:dyDescent="0.35">
      <c r="A334" s="68">
        <v>46354</v>
      </c>
      <c r="B334" s="21" t="str">
        <f>IFERROR(IF('LT Panel Feeder Readings'!E335="","",'LT Panel Feeder Readings'!E335),"")</f>
        <v/>
      </c>
      <c r="C334" s="21" t="str">
        <f>IFERROR(IF('LT Panel Feeder Readings'!W335="","",IF('LT Panel Feeder Readings'!W335="",0,'LT Panel Feeder Readings'!W335)+IF('LT Panel Feeder Readings'!Z335="",0,'LT Panel Feeder Readings'!Z335)),"")</f>
        <v/>
      </c>
      <c r="D334" s="21" t="str">
        <f>IFERROR(IF('LT Panel Feeder Readings'!BG335="","",IF('LT Panel Feeder Readings'!BG335="",0,'LT Panel Feeder Readings'!BG335)+IF('LT Panel Feeder Readings'!BJ335="",0,'LT Panel Feeder Readings'!BJ335)),"")</f>
        <v/>
      </c>
      <c r="E334" s="22" t="str">
        <f t="shared" si="40"/>
        <v/>
      </c>
      <c r="F334" s="23">
        <f>IFERROR(IF('Fuel Status'!E336="","",IF('Fuel Status'!E336="",0,'Fuel Status'!E336)+IF('Fuel Status'!J336="",0,'Fuel Status'!J336)+IF('Fuel Status'!O336="",0,'Fuel Status'!O336)),"")</f>
        <v>0</v>
      </c>
      <c r="G334" s="22" t="str">
        <f t="shared" si="42"/>
        <v/>
      </c>
      <c r="H334" s="22" t="str">
        <f t="shared" si="43"/>
        <v/>
      </c>
      <c r="I334" s="22" t="str">
        <f t="shared" si="44"/>
        <v/>
      </c>
      <c r="J334" s="22" t="str">
        <f t="shared" si="45"/>
        <v/>
      </c>
      <c r="K334" s="74">
        <f>(M334*'Site Information'!$B$9)/DAY(EOMONTH(A$3,0))</f>
        <v>20038.401290322581</v>
      </c>
      <c r="L334" s="24">
        <f t="shared" si="46"/>
        <v>561075.23612903245</v>
      </c>
      <c r="M334" s="25" cm="1">
        <f t="array" ref="M334">IF(A334="","",INDEX('Site Information'!$B$26:$B$37,MONTH(A334)))</f>
        <v>0.52</v>
      </c>
      <c r="N334" s="25" t="e">
        <f t="shared" si="47"/>
        <v>#VALUE!</v>
      </c>
      <c r="O334" s="25" t="e">
        <f>J334*M334/L334</f>
        <v>#VALUE!</v>
      </c>
      <c r="P334" s="26" t="str">
        <f>IFERROR(IF('Raw Water'!U335="","",'Raw Water'!U335),"")</f>
        <v/>
      </c>
      <c r="Q334" s="26" t="str">
        <f>IFERROR(IF(STP!U335="","",STP!U335),"")</f>
        <v/>
      </c>
      <c r="R334" s="27" t="str">
        <f>IFERROR(IF(STP!V335="","",STP!V335),"")</f>
        <v/>
      </c>
      <c r="S334" s="28" t="str">
        <f t="shared" si="41"/>
        <v/>
      </c>
      <c r="T334" s="29"/>
    </row>
    <row r="335" spans="1:20" ht="18" customHeight="1" x14ac:dyDescent="0.35">
      <c r="A335" s="68">
        <v>46355</v>
      </c>
      <c r="B335" s="21" t="str">
        <f>IFERROR(IF('LT Panel Feeder Readings'!E336="","",'LT Panel Feeder Readings'!E336),"")</f>
        <v/>
      </c>
      <c r="C335" s="21" t="str">
        <f>IFERROR(IF('LT Panel Feeder Readings'!W336="","",IF('LT Panel Feeder Readings'!W336="",0,'LT Panel Feeder Readings'!W336)+IF('LT Panel Feeder Readings'!Z336="",0,'LT Panel Feeder Readings'!Z336)),"")</f>
        <v/>
      </c>
      <c r="D335" s="21" t="str">
        <f>IFERROR(IF('LT Panel Feeder Readings'!BG336="","",IF('LT Panel Feeder Readings'!BG336="",0,'LT Panel Feeder Readings'!BG336)+IF('LT Panel Feeder Readings'!BJ336="",0,'LT Panel Feeder Readings'!BJ336)),"")</f>
        <v/>
      </c>
      <c r="E335" s="22" t="str">
        <f t="shared" si="40"/>
        <v/>
      </c>
      <c r="F335" s="23">
        <f>IFERROR(IF('Fuel Status'!E337="","",IF('Fuel Status'!E337="",0,'Fuel Status'!E337)+IF('Fuel Status'!J337="",0,'Fuel Status'!J337)+IF('Fuel Status'!O337="",0,'Fuel Status'!O337)),"")</f>
        <v>0</v>
      </c>
      <c r="G335" s="22" t="str">
        <f t="shared" si="42"/>
        <v/>
      </c>
      <c r="H335" s="22" t="str">
        <f t="shared" si="43"/>
        <v/>
      </c>
      <c r="I335" s="22" t="str">
        <f t="shared" si="44"/>
        <v/>
      </c>
      <c r="J335" s="22" t="str">
        <f t="shared" si="45"/>
        <v/>
      </c>
      <c r="K335" s="74">
        <f>(M335*'Site Information'!$B$9)/DAY(EOMONTH(A$3,0))</f>
        <v>20038.401290322581</v>
      </c>
      <c r="L335" s="24">
        <f t="shared" si="46"/>
        <v>581113.63741935499</v>
      </c>
      <c r="M335" s="25" cm="1">
        <f t="array" ref="M335">IF(A335="","",INDEX('Site Information'!$B$26:$B$37,MONTH(A335)))</f>
        <v>0.52</v>
      </c>
      <c r="N335" s="25" t="e">
        <f t="shared" si="47"/>
        <v>#VALUE!</v>
      </c>
      <c r="O335" s="25" t="e">
        <f>J335*M335/L335</f>
        <v>#VALUE!</v>
      </c>
      <c r="P335" s="26" t="str">
        <f>IFERROR(IF('Raw Water'!U336="","",'Raw Water'!U336),"")</f>
        <v/>
      </c>
      <c r="Q335" s="26" t="str">
        <f>IFERROR(IF(STP!U336="","",STP!U336),"")</f>
        <v/>
      </c>
      <c r="R335" s="27" t="str">
        <f>IFERROR(IF(STP!V336="","",STP!V336),"")</f>
        <v/>
      </c>
      <c r="S335" s="28" t="str">
        <f t="shared" si="41"/>
        <v/>
      </c>
      <c r="T335" s="29"/>
    </row>
    <row r="336" spans="1:20" ht="18" customHeight="1" x14ac:dyDescent="0.35">
      <c r="A336" s="68">
        <v>46356</v>
      </c>
      <c r="B336" s="21" t="str">
        <f>IFERROR(IF('LT Panel Feeder Readings'!E337="","",'LT Panel Feeder Readings'!E337),"")</f>
        <v/>
      </c>
      <c r="C336" s="21" t="str">
        <f>IFERROR(IF('LT Panel Feeder Readings'!W337="","",IF('LT Panel Feeder Readings'!W337="",0,'LT Panel Feeder Readings'!W337)+IF('LT Panel Feeder Readings'!Z337="",0,'LT Panel Feeder Readings'!Z337)),"")</f>
        <v/>
      </c>
      <c r="D336" s="21" t="str">
        <f>IFERROR(IF('LT Panel Feeder Readings'!BG337="","",IF('LT Panel Feeder Readings'!BG337="",0,'LT Panel Feeder Readings'!BG337)+IF('LT Panel Feeder Readings'!BJ337="",0,'LT Panel Feeder Readings'!BJ337)),"")</f>
        <v/>
      </c>
      <c r="E336" s="22" t="str">
        <f t="shared" si="40"/>
        <v/>
      </c>
      <c r="F336" s="23">
        <f>IFERROR(IF('Fuel Status'!E338="","",IF('Fuel Status'!E338="",0,'Fuel Status'!E338)+IF('Fuel Status'!J338="",0,'Fuel Status'!J338)+IF('Fuel Status'!O338="",0,'Fuel Status'!O338)),"")</f>
        <v>0</v>
      </c>
      <c r="G336" s="22" t="str">
        <f t="shared" si="42"/>
        <v/>
      </c>
      <c r="H336" s="22" t="str">
        <f t="shared" si="43"/>
        <v/>
      </c>
      <c r="I336" s="22" t="str">
        <f t="shared" si="44"/>
        <v/>
      </c>
      <c r="J336" s="22" t="str">
        <f t="shared" si="45"/>
        <v/>
      </c>
      <c r="K336" s="74">
        <f>(M336*'Site Information'!$B$9)/DAY(EOMONTH(A$3,0))</f>
        <v>20038.401290322581</v>
      </c>
      <c r="L336" s="24">
        <f t="shared" si="46"/>
        <v>601152.03870967752</v>
      </c>
      <c r="M336" s="25" cm="1">
        <f t="array" ref="M336">IF(A336="","",INDEX('Site Information'!$B$26:$B$37,MONTH(A336)))</f>
        <v>0.52</v>
      </c>
      <c r="N336" s="25" t="e">
        <f t="shared" si="47"/>
        <v>#VALUE!</v>
      </c>
      <c r="O336" s="25" t="e">
        <f>J336*M336/L336</f>
        <v>#VALUE!</v>
      </c>
      <c r="P336" s="26" t="str">
        <f>IFERROR(IF('Raw Water'!U337="","",'Raw Water'!U337),"")</f>
        <v/>
      </c>
      <c r="Q336" s="26" t="str">
        <f>IFERROR(IF(STP!U337="","",STP!U337),"")</f>
        <v/>
      </c>
      <c r="R336" s="27" t="str">
        <f>IFERROR(IF(STP!V337="","",STP!V337),"")</f>
        <v/>
      </c>
      <c r="S336" s="28" t="str">
        <f t="shared" si="41"/>
        <v/>
      </c>
      <c r="T336" s="29"/>
    </row>
    <row r="337" spans="1:20" ht="18" customHeight="1" x14ac:dyDescent="0.35">
      <c r="A337" s="68">
        <v>46357</v>
      </c>
      <c r="B337" s="21" t="str">
        <f>IFERROR(IF('LT Panel Feeder Readings'!E338="","",'LT Panel Feeder Readings'!E338),"")</f>
        <v/>
      </c>
      <c r="C337" s="21" t="str">
        <f>IFERROR(IF('LT Panel Feeder Readings'!W338="","",IF('LT Panel Feeder Readings'!W338="",0,'LT Panel Feeder Readings'!W338)+IF('LT Panel Feeder Readings'!Z338="",0,'LT Panel Feeder Readings'!Z338)),"")</f>
        <v/>
      </c>
      <c r="D337" s="21" t="str">
        <f>IFERROR(IF('LT Panel Feeder Readings'!BG338="","",IF('LT Panel Feeder Readings'!BG338="",0,'LT Panel Feeder Readings'!BG338)+IF('LT Panel Feeder Readings'!BJ338="",0,'LT Panel Feeder Readings'!BJ338)),"")</f>
        <v/>
      </c>
      <c r="E337" s="22" t="str">
        <f t="shared" si="40"/>
        <v/>
      </c>
      <c r="F337" s="23">
        <f>IFERROR(IF('Fuel Status'!E339="","",IF('Fuel Status'!E339="",0,'Fuel Status'!E339)+IF('Fuel Status'!J339="",0,'Fuel Status'!J339)+IF('Fuel Status'!O339="",0,'Fuel Status'!O339)),"")</f>
        <v>0</v>
      </c>
      <c r="G337" s="22" t="str">
        <f t="shared" si="42"/>
        <v/>
      </c>
      <c r="H337" s="22" t="str">
        <f t="shared" si="43"/>
        <v/>
      </c>
      <c r="I337" s="22" t="str">
        <f t="shared" si="44"/>
        <v/>
      </c>
      <c r="J337" s="22" t="str">
        <f t="shared" si="45"/>
        <v/>
      </c>
      <c r="K337" s="74">
        <f>(M337*'Site Information'!$B$9)/DAY(EOMONTH(A$3,0))</f>
        <v>18496.985806451612</v>
      </c>
      <c r="L337" s="24">
        <f t="shared" si="46"/>
        <v>18496.985806451612</v>
      </c>
      <c r="M337" s="25" cm="1">
        <f t="array" ref="M337">IF(A337="","",INDEX('Site Information'!$B$26:$B$37,MONTH(A337)))</f>
        <v>0.48</v>
      </c>
      <c r="N337" s="25" t="e">
        <f t="shared" si="47"/>
        <v>#VALUE!</v>
      </c>
      <c r="O337" s="25" t="e">
        <f>J337*M337/L337</f>
        <v>#VALUE!</v>
      </c>
      <c r="P337" s="26" t="str">
        <f>IFERROR(IF('Raw Water'!U338="","",'Raw Water'!U338),"")</f>
        <v/>
      </c>
      <c r="Q337" s="26" t="str">
        <f>IFERROR(IF(STP!U338="","",STP!U338),"")</f>
        <v/>
      </c>
      <c r="R337" s="27" t="str">
        <f>IFERROR(IF(STP!V338="","",STP!V338),"")</f>
        <v/>
      </c>
      <c r="S337" s="28" t="str">
        <f t="shared" si="41"/>
        <v/>
      </c>
      <c r="T337" s="29"/>
    </row>
    <row r="338" spans="1:20" ht="18" customHeight="1" x14ac:dyDescent="0.35">
      <c r="A338" s="68">
        <v>46358</v>
      </c>
      <c r="B338" s="21" t="str">
        <f>IFERROR(IF('LT Panel Feeder Readings'!E339="","",'LT Panel Feeder Readings'!E339),"")</f>
        <v/>
      </c>
      <c r="C338" s="21" t="str">
        <f>IFERROR(IF('LT Panel Feeder Readings'!W339="","",IF('LT Panel Feeder Readings'!W339="",0,'LT Panel Feeder Readings'!W339)+IF('LT Panel Feeder Readings'!Z339="",0,'LT Panel Feeder Readings'!Z339)),"")</f>
        <v/>
      </c>
      <c r="D338" s="21" t="str">
        <f>IFERROR(IF('LT Panel Feeder Readings'!BG339="","",IF('LT Panel Feeder Readings'!BG339="",0,'LT Panel Feeder Readings'!BG339)+IF('LT Panel Feeder Readings'!BJ339="",0,'LT Panel Feeder Readings'!BJ339)),"")</f>
        <v/>
      </c>
      <c r="E338" s="22" t="str">
        <f t="shared" si="40"/>
        <v/>
      </c>
      <c r="F338" s="23">
        <f>IFERROR(IF('Fuel Status'!E340="","",IF('Fuel Status'!E340="",0,'Fuel Status'!E340)+IF('Fuel Status'!J340="",0,'Fuel Status'!J340)+IF('Fuel Status'!O340="",0,'Fuel Status'!O340)),"")</f>
        <v>0</v>
      </c>
      <c r="G338" s="22" t="str">
        <f t="shared" si="42"/>
        <v/>
      </c>
      <c r="H338" s="22" t="str">
        <f t="shared" si="43"/>
        <v/>
      </c>
      <c r="I338" s="22" t="str">
        <f t="shared" si="44"/>
        <v/>
      </c>
      <c r="J338" s="22" t="str">
        <f t="shared" si="45"/>
        <v/>
      </c>
      <c r="K338" s="74">
        <f>(M338*'Site Information'!$B$9)/DAY(EOMONTH(A$3,0))</f>
        <v>18496.985806451612</v>
      </c>
      <c r="L338" s="24">
        <f t="shared" si="46"/>
        <v>36993.971612903224</v>
      </c>
      <c r="M338" s="25" cm="1">
        <f t="array" ref="M338">IF(A338="","",INDEX('Site Information'!$B$26:$B$37,MONTH(A338)))</f>
        <v>0.48</v>
      </c>
      <c r="N338" s="25" t="e">
        <f t="shared" si="47"/>
        <v>#VALUE!</v>
      </c>
      <c r="O338" s="25" t="e">
        <f>J338*M338/L338</f>
        <v>#VALUE!</v>
      </c>
      <c r="P338" s="26" t="str">
        <f>IFERROR(IF('Raw Water'!U339="","",'Raw Water'!U339),"")</f>
        <v/>
      </c>
      <c r="Q338" s="26" t="str">
        <f>IFERROR(IF(STP!U339="","",STP!U339),"")</f>
        <v/>
      </c>
      <c r="R338" s="27" t="str">
        <f>IFERROR(IF(STP!V339="","",STP!V339),"")</f>
        <v/>
      </c>
      <c r="S338" s="28" t="str">
        <f t="shared" si="41"/>
        <v/>
      </c>
      <c r="T338" s="29"/>
    </row>
    <row r="339" spans="1:20" ht="18" customHeight="1" x14ac:dyDescent="0.35">
      <c r="A339" s="68">
        <v>46359</v>
      </c>
      <c r="B339" s="21" t="str">
        <f>IFERROR(IF('LT Panel Feeder Readings'!E340="","",'LT Panel Feeder Readings'!E340),"")</f>
        <v/>
      </c>
      <c r="C339" s="21" t="str">
        <f>IFERROR(IF('LT Panel Feeder Readings'!W340="","",IF('LT Panel Feeder Readings'!W340="",0,'LT Panel Feeder Readings'!W340)+IF('LT Panel Feeder Readings'!Z340="",0,'LT Panel Feeder Readings'!Z340)),"")</f>
        <v/>
      </c>
      <c r="D339" s="21" t="str">
        <f>IFERROR(IF('LT Panel Feeder Readings'!BG340="","",IF('LT Panel Feeder Readings'!BG340="",0,'LT Panel Feeder Readings'!BG340)+IF('LT Panel Feeder Readings'!BJ340="",0,'LT Panel Feeder Readings'!BJ340)),"")</f>
        <v/>
      </c>
      <c r="E339" s="22" t="str">
        <f t="shared" si="40"/>
        <v/>
      </c>
      <c r="F339" s="23">
        <f>IFERROR(IF('Fuel Status'!E341="","",IF('Fuel Status'!E341="",0,'Fuel Status'!E341)+IF('Fuel Status'!J341="",0,'Fuel Status'!J341)+IF('Fuel Status'!O341="",0,'Fuel Status'!O341)),"")</f>
        <v>0</v>
      </c>
      <c r="G339" s="22" t="str">
        <f t="shared" si="42"/>
        <v/>
      </c>
      <c r="H339" s="22" t="str">
        <f t="shared" si="43"/>
        <v/>
      </c>
      <c r="I339" s="22" t="str">
        <f t="shared" si="44"/>
        <v/>
      </c>
      <c r="J339" s="22" t="str">
        <f t="shared" si="45"/>
        <v/>
      </c>
      <c r="K339" s="74">
        <f>(M339*'Site Information'!$B$9)/DAY(EOMONTH(A$3,0))</f>
        <v>18496.985806451612</v>
      </c>
      <c r="L339" s="24">
        <f t="shared" si="46"/>
        <v>55490.957419354832</v>
      </c>
      <c r="M339" s="25" cm="1">
        <f t="array" ref="M339">IF(A339="","",INDEX('Site Information'!$B$26:$B$37,MONTH(A339)))</f>
        <v>0.48</v>
      </c>
      <c r="N339" s="25" t="e">
        <f t="shared" si="47"/>
        <v>#VALUE!</v>
      </c>
      <c r="O339" s="25" t="e">
        <f>J339*M339/L339</f>
        <v>#VALUE!</v>
      </c>
      <c r="P339" s="26" t="str">
        <f>IFERROR(IF('Raw Water'!U340="","",'Raw Water'!U340),"")</f>
        <v/>
      </c>
      <c r="Q339" s="26" t="str">
        <f>IFERROR(IF(STP!U340="","",STP!U340),"")</f>
        <v/>
      </c>
      <c r="R339" s="27" t="str">
        <f>IFERROR(IF(STP!V340="","",STP!V340),"")</f>
        <v/>
      </c>
      <c r="S339" s="28" t="str">
        <f t="shared" si="41"/>
        <v/>
      </c>
      <c r="T339" s="29"/>
    </row>
    <row r="340" spans="1:20" ht="18" customHeight="1" x14ac:dyDescent="0.35">
      <c r="A340" s="68">
        <v>46360</v>
      </c>
      <c r="B340" s="21" t="str">
        <f>IFERROR(IF('LT Panel Feeder Readings'!E341="","",'LT Panel Feeder Readings'!E341),"")</f>
        <v/>
      </c>
      <c r="C340" s="21" t="str">
        <f>IFERROR(IF('LT Panel Feeder Readings'!W341="","",IF('LT Panel Feeder Readings'!W341="",0,'LT Panel Feeder Readings'!W341)+IF('LT Panel Feeder Readings'!Z341="",0,'LT Panel Feeder Readings'!Z341)),"")</f>
        <v/>
      </c>
      <c r="D340" s="21" t="str">
        <f>IFERROR(IF('LT Panel Feeder Readings'!BG341="","",IF('LT Panel Feeder Readings'!BG341="",0,'LT Panel Feeder Readings'!BG341)+IF('LT Panel Feeder Readings'!BJ341="",0,'LT Panel Feeder Readings'!BJ341)),"")</f>
        <v/>
      </c>
      <c r="E340" s="22" t="str">
        <f t="shared" si="40"/>
        <v/>
      </c>
      <c r="F340" s="23">
        <f>IFERROR(IF('Fuel Status'!E342="","",IF('Fuel Status'!E342="",0,'Fuel Status'!E342)+IF('Fuel Status'!J342="",0,'Fuel Status'!J342)+IF('Fuel Status'!O342="",0,'Fuel Status'!O342)),"")</f>
        <v>0</v>
      </c>
      <c r="G340" s="22" t="str">
        <f t="shared" si="42"/>
        <v/>
      </c>
      <c r="H340" s="22" t="str">
        <f t="shared" si="43"/>
        <v/>
      </c>
      <c r="I340" s="22" t="str">
        <f t="shared" si="44"/>
        <v/>
      </c>
      <c r="J340" s="22" t="str">
        <f t="shared" si="45"/>
        <v/>
      </c>
      <c r="K340" s="74">
        <f>(M340*'Site Information'!$B$9)/DAY(EOMONTH(A$3,0))</f>
        <v>18496.985806451612</v>
      </c>
      <c r="L340" s="24">
        <f t="shared" si="46"/>
        <v>73987.943225806448</v>
      </c>
      <c r="M340" s="25" cm="1">
        <f t="array" ref="M340">IF(A340="","",INDEX('Site Information'!$B$26:$B$37,MONTH(A340)))</f>
        <v>0.48</v>
      </c>
      <c r="N340" s="25" t="e">
        <f t="shared" si="47"/>
        <v>#VALUE!</v>
      </c>
      <c r="O340" s="25" t="e">
        <f>J340*M340/L340</f>
        <v>#VALUE!</v>
      </c>
      <c r="P340" s="26" t="str">
        <f>IFERROR(IF('Raw Water'!U341="","",'Raw Water'!U341),"")</f>
        <v/>
      </c>
      <c r="Q340" s="26" t="str">
        <f>IFERROR(IF(STP!U341="","",STP!U341),"")</f>
        <v/>
      </c>
      <c r="R340" s="27" t="str">
        <f>IFERROR(IF(STP!V341="","",STP!V341),"")</f>
        <v/>
      </c>
      <c r="S340" s="28" t="str">
        <f t="shared" si="41"/>
        <v/>
      </c>
      <c r="T340" s="29"/>
    </row>
    <row r="341" spans="1:20" ht="18" customHeight="1" x14ac:dyDescent="0.35">
      <c r="A341" s="68">
        <v>46361</v>
      </c>
      <c r="B341" s="21" t="str">
        <f>IFERROR(IF('LT Panel Feeder Readings'!E342="","",'LT Panel Feeder Readings'!E342),"")</f>
        <v/>
      </c>
      <c r="C341" s="21" t="str">
        <f>IFERROR(IF('LT Panel Feeder Readings'!W342="","",IF('LT Panel Feeder Readings'!W342="",0,'LT Panel Feeder Readings'!W342)+IF('LT Panel Feeder Readings'!Z342="",0,'LT Panel Feeder Readings'!Z342)),"")</f>
        <v/>
      </c>
      <c r="D341" s="21" t="str">
        <f>IFERROR(IF('LT Panel Feeder Readings'!BG342="","",IF('LT Panel Feeder Readings'!BG342="",0,'LT Panel Feeder Readings'!BG342)+IF('LT Panel Feeder Readings'!BJ342="",0,'LT Panel Feeder Readings'!BJ342)),"")</f>
        <v/>
      </c>
      <c r="E341" s="22" t="str">
        <f t="shared" si="40"/>
        <v/>
      </c>
      <c r="F341" s="23">
        <f>IFERROR(IF('Fuel Status'!E343="","",IF('Fuel Status'!E343="",0,'Fuel Status'!E343)+IF('Fuel Status'!J343="",0,'Fuel Status'!J343)+IF('Fuel Status'!O343="",0,'Fuel Status'!O343)),"")</f>
        <v>0</v>
      </c>
      <c r="G341" s="22" t="str">
        <f t="shared" si="42"/>
        <v/>
      </c>
      <c r="H341" s="22" t="str">
        <f t="shared" si="43"/>
        <v/>
      </c>
      <c r="I341" s="22" t="str">
        <f t="shared" si="44"/>
        <v/>
      </c>
      <c r="J341" s="22" t="str">
        <f t="shared" si="45"/>
        <v/>
      </c>
      <c r="K341" s="74">
        <f>(M341*'Site Information'!$B$9)/DAY(EOMONTH(A$3,0))</f>
        <v>18496.985806451612</v>
      </c>
      <c r="L341" s="24">
        <f t="shared" si="46"/>
        <v>92484.929032258064</v>
      </c>
      <c r="M341" s="25" cm="1">
        <f t="array" ref="M341">IF(A341="","",INDEX('Site Information'!$B$26:$B$37,MONTH(A341)))</f>
        <v>0.48</v>
      </c>
      <c r="N341" s="25" t="e">
        <f t="shared" si="47"/>
        <v>#VALUE!</v>
      </c>
      <c r="O341" s="25" t="e">
        <f>J341*M341/L341</f>
        <v>#VALUE!</v>
      </c>
      <c r="P341" s="26" t="str">
        <f>IFERROR(IF('Raw Water'!U342="","",'Raw Water'!U342),"")</f>
        <v/>
      </c>
      <c r="Q341" s="26" t="str">
        <f>IFERROR(IF(STP!U342="","",STP!U342),"")</f>
        <v/>
      </c>
      <c r="R341" s="27" t="str">
        <f>IFERROR(IF(STP!V342="","",STP!V342),"")</f>
        <v/>
      </c>
      <c r="S341" s="28" t="str">
        <f t="shared" si="41"/>
        <v/>
      </c>
      <c r="T341" s="29"/>
    </row>
    <row r="342" spans="1:20" ht="18" customHeight="1" x14ac:dyDescent="0.35">
      <c r="A342" s="68">
        <v>46362</v>
      </c>
      <c r="B342" s="21" t="str">
        <f>IFERROR(IF('LT Panel Feeder Readings'!E343="","",'LT Panel Feeder Readings'!E343),"")</f>
        <v/>
      </c>
      <c r="C342" s="21" t="str">
        <f>IFERROR(IF('LT Panel Feeder Readings'!W343="","",IF('LT Panel Feeder Readings'!W343="",0,'LT Panel Feeder Readings'!W343)+IF('LT Panel Feeder Readings'!Z343="",0,'LT Panel Feeder Readings'!Z343)),"")</f>
        <v/>
      </c>
      <c r="D342" s="21" t="str">
        <f>IFERROR(IF('LT Panel Feeder Readings'!BG343="","",IF('LT Panel Feeder Readings'!BG343="",0,'LT Panel Feeder Readings'!BG343)+IF('LT Panel Feeder Readings'!BJ343="",0,'LT Panel Feeder Readings'!BJ343)),"")</f>
        <v/>
      </c>
      <c r="E342" s="22" t="str">
        <f t="shared" si="40"/>
        <v/>
      </c>
      <c r="F342" s="23">
        <f>IFERROR(IF('Fuel Status'!E344="","",IF('Fuel Status'!E344="",0,'Fuel Status'!E344)+IF('Fuel Status'!J344="",0,'Fuel Status'!J344)+IF('Fuel Status'!O344="",0,'Fuel Status'!O344)),"")</f>
        <v>0</v>
      </c>
      <c r="G342" s="22" t="str">
        <f t="shared" si="42"/>
        <v/>
      </c>
      <c r="H342" s="22" t="str">
        <f t="shared" si="43"/>
        <v/>
      </c>
      <c r="I342" s="22" t="str">
        <f t="shared" si="44"/>
        <v/>
      </c>
      <c r="J342" s="22" t="str">
        <f t="shared" si="45"/>
        <v/>
      </c>
      <c r="K342" s="74">
        <f>(M342*'Site Information'!$B$9)/DAY(EOMONTH(A$3,0))</f>
        <v>18496.985806451612</v>
      </c>
      <c r="L342" s="24">
        <f t="shared" si="46"/>
        <v>110981.91483870968</v>
      </c>
      <c r="M342" s="25" cm="1">
        <f t="array" ref="M342">IF(A342="","",INDEX('Site Information'!$B$26:$B$37,MONTH(A342)))</f>
        <v>0.48</v>
      </c>
      <c r="N342" s="25" t="e">
        <f t="shared" si="47"/>
        <v>#VALUE!</v>
      </c>
      <c r="O342" s="25" t="e">
        <f>J342*M342/L342</f>
        <v>#VALUE!</v>
      </c>
      <c r="P342" s="26" t="str">
        <f>IFERROR(IF('Raw Water'!U343="","",'Raw Water'!U343),"")</f>
        <v/>
      </c>
      <c r="Q342" s="26" t="str">
        <f>IFERROR(IF(STP!U343="","",STP!U343),"")</f>
        <v/>
      </c>
      <c r="R342" s="27" t="str">
        <f>IFERROR(IF(STP!V343="","",STP!V343),"")</f>
        <v/>
      </c>
      <c r="S342" s="28" t="str">
        <f t="shared" si="41"/>
        <v/>
      </c>
      <c r="T342" s="29"/>
    </row>
    <row r="343" spans="1:20" ht="18" customHeight="1" x14ac:dyDescent="0.35">
      <c r="A343" s="68">
        <v>46363</v>
      </c>
      <c r="B343" s="21" t="str">
        <f>IFERROR(IF('LT Panel Feeder Readings'!E344="","",'LT Panel Feeder Readings'!E344),"")</f>
        <v/>
      </c>
      <c r="C343" s="21" t="str">
        <f>IFERROR(IF('LT Panel Feeder Readings'!W344="","",IF('LT Panel Feeder Readings'!W344="",0,'LT Panel Feeder Readings'!W344)+IF('LT Panel Feeder Readings'!Z344="",0,'LT Panel Feeder Readings'!Z344)),"")</f>
        <v/>
      </c>
      <c r="D343" s="21" t="str">
        <f>IFERROR(IF('LT Panel Feeder Readings'!BG344="","",IF('LT Panel Feeder Readings'!BG344="",0,'LT Panel Feeder Readings'!BG344)+IF('LT Panel Feeder Readings'!BJ344="",0,'LT Panel Feeder Readings'!BJ344)),"")</f>
        <v/>
      </c>
      <c r="E343" s="22" t="str">
        <f t="shared" si="40"/>
        <v/>
      </c>
      <c r="F343" s="23">
        <f>IFERROR(IF('Fuel Status'!E345="","",IF('Fuel Status'!E345="",0,'Fuel Status'!E345)+IF('Fuel Status'!J345="",0,'Fuel Status'!J345)+IF('Fuel Status'!O345="",0,'Fuel Status'!O345)),"")</f>
        <v>0</v>
      </c>
      <c r="G343" s="22" t="str">
        <f t="shared" si="42"/>
        <v/>
      </c>
      <c r="H343" s="22" t="str">
        <f t="shared" si="43"/>
        <v/>
      </c>
      <c r="I343" s="22" t="str">
        <f t="shared" si="44"/>
        <v/>
      </c>
      <c r="J343" s="22" t="str">
        <f t="shared" si="45"/>
        <v/>
      </c>
      <c r="K343" s="74">
        <f>(M343*'Site Information'!$B$9)/DAY(EOMONTH(A$3,0))</f>
        <v>18496.985806451612</v>
      </c>
      <c r="L343" s="24">
        <f t="shared" si="46"/>
        <v>129478.90064516129</v>
      </c>
      <c r="M343" s="25" cm="1">
        <f t="array" ref="M343">IF(A343="","",INDEX('Site Information'!$B$26:$B$37,MONTH(A343)))</f>
        <v>0.48</v>
      </c>
      <c r="N343" s="25" t="e">
        <f t="shared" si="47"/>
        <v>#VALUE!</v>
      </c>
      <c r="O343" s="25" t="e">
        <f>J343*M343/L343</f>
        <v>#VALUE!</v>
      </c>
      <c r="P343" s="26" t="str">
        <f>IFERROR(IF('Raw Water'!U344="","",'Raw Water'!U344),"")</f>
        <v/>
      </c>
      <c r="Q343" s="26" t="str">
        <f>IFERROR(IF(STP!U344="","",STP!U344),"")</f>
        <v/>
      </c>
      <c r="R343" s="27" t="str">
        <f>IFERROR(IF(STP!V344="","",STP!V344),"")</f>
        <v/>
      </c>
      <c r="S343" s="28" t="str">
        <f t="shared" si="41"/>
        <v/>
      </c>
      <c r="T343" s="29"/>
    </row>
    <row r="344" spans="1:20" ht="18" customHeight="1" x14ac:dyDescent="0.35">
      <c r="A344" s="68">
        <v>46364</v>
      </c>
      <c r="B344" s="21" t="str">
        <f>IFERROR(IF('LT Panel Feeder Readings'!E345="","",'LT Panel Feeder Readings'!E345),"")</f>
        <v/>
      </c>
      <c r="C344" s="21" t="str">
        <f>IFERROR(IF('LT Panel Feeder Readings'!W345="","",IF('LT Panel Feeder Readings'!W345="",0,'LT Panel Feeder Readings'!W345)+IF('LT Panel Feeder Readings'!Z345="",0,'LT Panel Feeder Readings'!Z345)),"")</f>
        <v/>
      </c>
      <c r="D344" s="21" t="str">
        <f>IFERROR(IF('LT Panel Feeder Readings'!BG345="","",IF('LT Panel Feeder Readings'!BG345="",0,'LT Panel Feeder Readings'!BG345)+IF('LT Panel Feeder Readings'!BJ345="",0,'LT Panel Feeder Readings'!BJ345)),"")</f>
        <v/>
      </c>
      <c r="E344" s="22" t="str">
        <f t="shared" si="40"/>
        <v/>
      </c>
      <c r="F344" s="23">
        <f>IFERROR(IF('Fuel Status'!E346="","",IF('Fuel Status'!E346="",0,'Fuel Status'!E346)+IF('Fuel Status'!J346="",0,'Fuel Status'!J346)+IF('Fuel Status'!O346="",0,'Fuel Status'!O346)),"")</f>
        <v>0</v>
      </c>
      <c r="G344" s="22" t="str">
        <f t="shared" si="42"/>
        <v/>
      </c>
      <c r="H344" s="22" t="str">
        <f t="shared" si="43"/>
        <v/>
      </c>
      <c r="I344" s="22" t="str">
        <f t="shared" si="44"/>
        <v/>
      </c>
      <c r="J344" s="22" t="str">
        <f t="shared" si="45"/>
        <v/>
      </c>
      <c r="K344" s="74">
        <f>(M344*'Site Information'!$B$9)/DAY(EOMONTH(A$3,0))</f>
        <v>18496.985806451612</v>
      </c>
      <c r="L344" s="24">
        <f t="shared" si="46"/>
        <v>147975.8864516129</v>
      </c>
      <c r="M344" s="25" cm="1">
        <f t="array" ref="M344">IF(A344="","",INDEX('Site Information'!$B$26:$B$37,MONTH(A344)))</f>
        <v>0.48</v>
      </c>
      <c r="N344" s="25" t="e">
        <f t="shared" si="47"/>
        <v>#VALUE!</v>
      </c>
      <c r="O344" s="25" t="e">
        <f>J344*M344/L344</f>
        <v>#VALUE!</v>
      </c>
      <c r="P344" s="26" t="str">
        <f>IFERROR(IF('Raw Water'!U345="","",'Raw Water'!U345),"")</f>
        <v/>
      </c>
      <c r="Q344" s="26" t="str">
        <f>IFERROR(IF(STP!U345="","",STP!U345),"")</f>
        <v/>
      </c>
      <c r="R344" s="27" t="str">
        <f>IFERROR(IF(STP!V345="","",STP!V345),"")</f>
        <v/>
      </c>
      <c r="S344" s="28" t="str">
        <f t="shared" si="41"/>
        <v/>
      </c>
      <c r="T344" s="29"/>
    </row>
    <row r="345" spans="1:20" ht="18" customHeight="1" x14ac:dyDescent="0.35">
      <c r="A345" s="68">
        <v>46365</v>
      </c>
      <c r="B345" s="21" t="str">
        <f>IFERROR(IF('LT Panel Feeder Readings'!E346="","",'LT Panel Feeder Readings'!E346),"")</f>
        <v/>
      </c>
      <c r="C345" s="21" t="str">
        <f>IFERROR(IF('LT Panel Feeder Readings'!W346="","",IF('LT Panel Feeder Readings'!W346="",0,'LT Panel Feeder Readings'!W346)+IF('LT Panel Feeder Readings'!Z346="",0,'LT Panel Feeder Readings'!Z346)),"")</f>
        <v/>
      </c>
      <c r="D345" s="21" t="str">
        <f>IFERROR(IF('LT Panel Feeder Readings'!BG346="","",IF('LT Panel Feeder Readings'!BG346="",0,'LT Panel Feeder Readings'!BG346)+IF('LT Panel Feeder Readings'!BJ346="",0,'LT Panel Feeder Readings'!BJ346)),"")</f>
        <v/>
      </c>
      <c r="E345" s="22" t="str">
        <f t="shared" si="40"/>
        <v/>
      </c>
      <c r="F345" s="23">
        <f>IFERROR(IF('Fuel Status'!E347="","",IF('Fuel Status'!E347="",0,'Fuel Status'!E347)+IF('Fuel Status'!J347="",0,'Fuel Status'!J347)+IF('Fuel Status'!O347="",0,'Fuel Status'!O347)),"")</f>
        <v>0</v>
      </c>
      <c r="G345" s="22" t="str">
        <f t="shared" si="42"/>
        <v/>
      </c>
      <c r="H345" s="22" t="str">
        <f t="shared" si="43"/>
        <v/>
      </c>
      <c r="I345" s="22" t="str">
        <f t="shared" si="44"/>
        <v/>
      </c>
      <c r="J345" s="22" t="str">
        <f t="shared" si="45"/>
        <v/>
      </c>
      <c r="K345" s="74">
        <f>(M345*'Site Information'!$B$9)/DAY(EOMONTH(A$3,0))</f>
        <v>18496.985806451612</v>
      </c>
      <c r="L345" s="24">
        <f t="shared" si="46"/>
        <v>166472.87225806451</v>
      </c>
      <c r="M345" s="25" cm="1">
        <f t="array" ref="M345">IF(A345="","",INDEX('Site Information'!$B$26:$B$37,MONTH(A345)))</f>
        <v>0.48</v>
      </c>
      <c r="N345" s="25" t="e">
        <f t="shared" si="47"/>
        <v>#VALUE!</v>
      </c>
      <c r="O345" s="25" t="e">
        <f>J345*M345/L345</f>
        <v>#VALUE!</v>
      </c>
      <c r="P345" s="26" t="str">
        <f>IFERROR(IF('Raw Water'!U346="","",'Raw Water'!U346),"")</f>
        <v/>
      </c>
      <c r="Q345" s="26" t="str">
        <f>IFERROR(IF(STP!U346="","",STP!U346),"")</f>
        <v/>
      </c>
      <c r="R345" s="27" t="str">
        <f>IFERROR(IF(STP!V346="","",STP!V346),"")</f>
        <v/>
      </c>
      <c r="S345" s="28" t="str">
        <f t="shared" si="41"/>
        <v/>
      </c>
      <c r="T345" s="29"/>
    </row>
    <row r="346" spans="1:20" ht="18" customHeight="1" x14ac:dyDescent="0.35">
      <c r="A346" s="68">
        <v>46366</v>
      </c>
      <c r="B346" s="21" t="str">
        <f>IFERROR(IF('LT Panel Feeder Readings'!E347="","",'LT Panel Feeder Readings'!E347),"")</f>
        <v/>
      </c>
      <c r="C346" s="21" t="str">
        <f>IFERROR(IF('LT Panel Feeder Readings'!W347="","",IF('LT Panel Feeder Readings'!W347="",0,'LT Panel Feeder Readings'!W347)+IF('LT Panel Feeder Readings'!Z347="",0,'LT Panel Feeder Readings'!Z347)),"")</f>
        <v/>
      </c>
      <c r="D346" s="21" t="str">
        <f>IFERROR(IF('LT Panel Feeder Readings'!BG347="","",IF('LT Panel Feeder Readings'!BG347="",0,'LT Panel Feeder Readings'!BG347)+IF('LT Panel Feeder Readings'!BJ347="",0,'LT Panel Feeder Readings'!BJ347)),"")</f>
        <v/>
      </c>
      <c r="E346" s="22" t="str">
        <f t="shared" si="40"/>
        <v/>
      </c>
      <c r="F346" s="23">
        <f>IFERROR(IF('Fuel Status'!E348="","",IF('Fuel Status'!E348="",0,'Fuel Status'!E348)+IF('Fuel Status'!J348="",0,'Fuel Status'!J348)+IF('Fuel Status'!O348="",0,'Fuel Status'!O348)),"")</f>
        <v>0</v>
      </c>
      <c r="G346" s="22" t="str">
        <f t="shared" si="42"/>
        <v/>
      </c>
      <c r="H346" s="22" t="str">
        <f t="shared" si="43"/>
        <v/>
      </c>
      <c r="I346" s="22" t="str">
        <f t="shared" si="44"/>
        <v/>
      </c>
      <c r="J346" s="22" t="str">
        <f t="shared" si="45"/>
        <v/>
      </c>
      <c r="K346" s="74">
        <f>(M346*'Site Information'!$B$9)/DAY(EOMONTH(A$3,0))</f>
        <v>18496.985806451612</v>
      </c>
      <c r="L346" s="24">
        <f t="shared" si="46"/>
        <v>184969.85806451613</v>
      </c>
      <c r="M346" s="25" cm="1">
        <f t="array" ref="M346">IF(A346="","",INDEX('Site Information'!$B$26:$B$37,MONTH(A346)))</f>
        <v>0.48</v>
      </c>
      <c r="N346" s="25" t="e">
        <f t="shared" si="47"/>
        <v>#VALUE!</v>
      </c>
      <c r="O346" s="25" t="e">
        <f>J346*M346/L346</f>
        <v>#VALUE!</v>
      </c>
      <c r="P346" s="26" t="str">
        <f>IFERROR(IF('Raw Water'!U347="","",'Raw Water'!U347),"")</f>
        <v/>
      </c>
      <c r="Q346" s="26" t="str">
        <f>IFERROR(IF(STP!U347="","",STP!U347),"")</f>
        <v/>
      </c>
      <c r="R346" s="27" t="str">
        <f>IFERROR(IF(STP!V347="","",STP!V347),"")</f>
        <v/>
      </c>
      <c r="S346" s="28" t="str">
        <f t="shared" si="41"/>
        <v/>
      </c>
      <c r="T346" s="29"/>
    </row>
    <row r="347" spans="1:20" ht="18" customHeight="1" x14ac:dyDescent="0.35">
      <c r="A347" s="68">
        <v>46367</v>
      </c>
      <c r="B347" s="21" t="str">
        <f>IFERROR(IF('LT Panel Feeder Readings'!E348="","",'LT Panel Feeder Readings'!E348),"")</f>
        <v/>
      </c>
      <c r="C347" s="21" t="str">
        <f>IFERROR(IF('LT Panel Feeder Readings'!W348="","",IF('LT Panel Feeder Readings'!W348="",0,'LT Panel Feeder Readings'!W348)+IF('LT Panel Feeder Readings'!Z348="",0,'LT Panel Feeder Readings'!Z348)),"")</f>
        <v/>
      </c>
      <c r="D347" s="21" t="str">
        <f>IFERROR(IF('LT Panel Feeder Readings'!BG348="","",IF('LT Panel Feeder Readings'!BG348="",0,'LT Panel Feeder Readings'!BG348)+IF('LT Panel Feeder Readings'!BJ348="",0,'LT Panel Feeder Readings'!BJ348)),"")</f>
        <v/>
      </c>
      <c r="E347" s="22" t="str">
        <f t="shared" si="40"/>
        <v/>
      </c>
      <c r="F347" s="23">
        <f>IFERROR(IF('Fuel Status'!E349="","",IF('Fuel Status'!E349="",0,'Fuel Status'!E349)+IF('Fuel Status'!J349="",0,'Fuel Status'!J349)+IF('Fuel Status'!O349="",0,'Fuel Status'!O349)),"")</f>
        <v>0</v>
      </c>
      <c r="G347" s="22" t="str">
        <f t="shared" si="42"/>
        <v/>
      </c>
      <c r="H347" s="22" t="str">
        <f t="shared" si="43"/>
        <v/>
      </c>
      <c r="I347" s="22" t="str">
        <f t="shared" si="44"/>
        <v/>
      </c>
      <c r="J347" s="22" t="str">
        <f t="shared" si="45"/>
        <v/>
      </c>
      <c r="K347" s="74">
        <f>(M347*'Site Information'!$B$9)/DAY(EOMONTH(A$3,0))</f>
        <v>18496.985806451612</v>
      </c>
      <c r="L347" s="24">
        <f t="shared" si="46"/>
        <v>203466.84387096774</v>
      </c>
      <c r="M347" s="25" cm="1">
        <f t="array" ref="M347">IF(A347="","",INDEX('Site Information'!$B$26:$B$37,MONTH(A347)))</f>
        <v>0.48</v>
      </c>
      <c r="N347" s="25" t="e">
        <f t="shared" si="47"/>
        <v>#VALUE!</v>
      </c>
      <c r="O347" s="25" t="e">
        <f>J347*M347/L347</f>
        <v>#VALUE!</v>
      </c>
      <c r="P347" s="26" t="str">
        <f>IFERROR(IF('Raw Water'!U348="","",'Raw Water'!U348),"")</f>
        <v/>
      </c>
      <c r="Q347" s="26" t="str">
        <f>IFERROR(IF(STP!U348="","",STP!U348),"")</f>
        <v/>
      </c>
      <c r="R347" s="27" t="str">
        <f>IFERROR(IF(STP!V348="","",STP!V348),"")</f>
        <v/>
      </c>
      <c r="S347" s="28" t="str">
        <f t="shared" si="41"/>
        <v/>
      </c>
      <c r="T347" s="29"/>
    </row>
    <row r="348" spans="1:20" ht="18" customHeight="1" x14ac:dyDescent="0.35">
      <c r="A348" s="68">
        <v>46368</v>
      </c>
      <c r="B348" s="21" t="str">
        <f>IFERROR(IF('LT Panel Feeder Readings'!E349="","",'LT Panel Feeder Readings'!E349),"")</f>
        <v/>
      </c>
      <c r="C348" s="21" t="str">
        <f>IFERROR(IF('LT Panel Feeder Readings'!W349="","",IF('LT Panel Feeder Readings'!W349="",0,'LT Panel Feeder Readings'!W349)+IF('LT Panel Feeder Readings'!Z349="",0,'LT Panel Feeder Readings'!Z349)),"")</f>
        <v/>
      </c>
      <c r="D348" s="21" t="str">
        <f>IFERROR(IF('LT Panel Feeder Readings'!BG349="","",IF('LT Panel Feeder Readings'!BG349="",0,'LT Panel Feeder Readings'!BG349)+IF('LT Panel Feeder Readings'!BJ349="",0,'LT Panel Feeder Readings'!BJ349)),"")</f>
        <v/>
      </c>
      <c r="E348" s="22" t="str">
        <f t="shared" si="40"/>
        <v/>
      </c>
      <c r="F348" s="23">
        <f>IFERROR(IF('Fuel Status'!E350="","",IF('Fuel Status'!E350="",0,'Fuel Status'!E350)+IF('Fuel Status'!J350="",0,'Fuel Status'!J350)+IF('Fuel Status'!O350="",0,'Fuel Status'!O350)),"")</f>
        <v>0</v>
      </c>
      <c r="G348" s="22" t="str">
        <f t="shared" si="42"/>
        <v/>
      </c>
      <c r="H348" s="22" t="str">
        <f t="shared" si="43"/>
        <v/>
      </c>
      <c r="I348" s="22" t="str">
        <f t="shared" si="44"/>
        <v/>
      </c>
      <c r="J348" s="22" t="str">
        <f t="shared" si="45"/>
        <v/>
      </c>
      <c r="K348" s="74">
        <f>(M348*'Site Information'!$B$9)/DAY(EOMONTH(A$3,0))</f>
        <v>18496.985806451612</v>
      </c>
      <c r="L348" s="24">
        <f t="shared" si="46"/>
        <v>221963.82967741936</v>
      </c>
      <c r="M348" s="25" cm="1">
        <f t="array" ref="M348">IF(A348="","",INDEX('Site Information'!$B$26:$B$37,MONTH(A348)))</f>
        <v>0.48</v>
      </c>
      <c r="N348" s="25" t="e">
        <f t="shared" si="47"/>
        <v>#VALUE!</v>
      </c>
      <c r="O348" s="25" t="e">
        <f>J348*M348/L348</f>
        <v>#VALUE!</v>
      </c>
      <c r="P348" s="26" t="str">
        <f>IFERROR(IF('Raw Water'!U349="","",'Raw Water'!U349),"")</f>
        <v/>
      </c>
      <c r="Q348" s="26" t="str">
        <f>IFERROR(IF(STP!U349="","",STP!U349),"")</f>
        <v/>
      </c>
      <c r="R348" s="27" t="str">
        <f>IFERROR(IF(STP!V349="","",STP!V349),"")</f>
        <v/>
      </c>
      <c r="S348" s="28" t="str">
        <f t="shared" si="41"/>
        <v/>
      </c>
      <c r="T348" s="29"/>
    </row>
    <row r="349" spans="1:20" ht="18" customHeight="1" x14ac:dyDescent="0.35">
      <c r="A349" s="68">
        <v>46369</v>
      </c>
      <c r="B349" s="21" t="str">
        <f>IFERROR(IF('LT Panel Feeder Readings'!E350="","",'LT Panel Feeder Readings'!E350),"")</f>
        <v/>
      </c>
      <c r="C349" s="21" t="str">
        <f>IFERROR(IF('LT Panel Feeder Readings'!W350="","",IF('LT Panel Feeder Readings'!W350="",0,'LT Panel Feeder Readings'!W350)+IF('LT Panel Feeder Readings'!Z350="",0,'LT Panel Feeder Readings'!Z350)),"")</f>
        <v/>
      </c>
      <c r="D349" s="21" t="str">
        <f>IFERROR(IF('LT Panel Feeder Readings'!BG350="","",IF('LT Panel Feeder Readings'!BG350="",0,'LT Panel Feeder Readings'!BG350)+IF('LT Panel Feeder Readings'!BJ350="",0,'LT Panel Feeder Readings'!BJ350)),"")</f>
        <v/>
      </c>
      <c r="E349" s="22" t="str">
        <f t="shared" si="40"/>
        <v/>
      </c>
      <c r="F349" s="23">
        <f>IFERROR(IF('Fuel Status'!E351="","",IF('Fuel Status'!E351="",0,'Fuel Status'!E351)+IF('Fuel Status'!J351="",0,'Fuel Status'!J351)+IF('Fuel Status'!O351="",0,'Fuel Status'!O351)),"")</f>
        <v>0</v>
      </c>
      <c r="G349" s="22" t="str">
        <f t="shared" si="42"/>
        <v/>
      </c>
      <c r="H349" s="22" t="str">
        <f t="shared" si="43"/>
        <v/>
      </c>
      <c r="I349" s="22" t="str">
        <f t="shared" si="44"/>
        <v/>
      </c>
      <c r="J349" s="22" t="str">
        <f t="shared" si="45"/>
        <v/>
      </c>
      <c r="K349" s="74">
        <f>(M349*'Site Information'!$B$9)/DAY(EOMONTH(A$3,0))</f>
        <v>18496.985806451612</v>
      </c>
      <c r="L349" s="24">
        <f t="shared" si="46"/>
        <v>240460.81548387097</v>
      </c>
      <c r="M349" s="25" cm="1">
        <f t="array" ref="M349">IF(A349="","",INDEX('Site Information'!$B$26:$B$37,MONTH(A349)))</f>
        <v>0.48</v>
      </c>
      <c r="N349" s="25" t="e">
        <f t="shared" si="47"/>
        <v>#VALUE!</v>
      </c>
      <c r="O349" s="25" t="e">
        <f>J349*M349/L349</f>
        <v>#VALUE!</v>
      </c>
      <c r="P349" s="26" t="str">
        <f>IFERROR(IF('Raw Water'!U350="","",'Raw Water'!U350),"")</f>
        <v/>
      </c>
      <c r="Q349" s="26" t="str">
        <f>IFERROR(IF(STP!U350="","",STP!U350),"")</f>
        <v/>
      </c>
      <c r="R349" s="27" t="str">
        <f>IFERROR(IF(STP!V350="","",STP!V350),"")</f>
        <v/>
      </c>
      <c r="S349" s="28" t="str">
        <f t="shared" si="41"/>
        <v/>
      </c>
      <c r="T349" s="29"/>
    </row>
    <row r="350" spans="1:20" ht="18" customHeight="1" x14ac:dyDescent="0.35">
      <c r="A350" s="68">
        <v>46370</v>
      </c>
      <c r="B350" s="21" t="str">
        <f>IFERROR(IF('LT Panel Feeder Readings'!E351="","",'LT Panel Feeder Readings'!E351),"")</f>
        <v/>
      </c>
      <c r="C350" s="21" t="str">
        <f>IFERROR(IF('LT Panel Feeder Readings'!W351="","",IF('LT Panel Feeder Readings'!W351="",0,'LT Panel Feeder Readings'!W351)+IF('LT Panel Feeder Readings'!Z351="",0,'LT Panel Feeder Readings'!Z351)),"")</f>
        <v/>
      </c>
      <c r="D350" s="21" t="str">
        <f>IFERROR(IF('LT Panel Feeder Readings'!BG351="","",IF('LT Panel Feeder Readings'!BG351="",0,'LT Panel Feeder Readings'!BG351)+IF('LT Panel Feeder Readings'!BJ351="",0,'LT Panel Feeder Readings'!BJ351)),"")</f>
        <v/>
      </c>
      <c r="E350" s="22" t="str">
        <f t="shared" si="40"/>
        <v/>
      </c>
      <c r="F350" s="23">
        <f>IFERROR(IF('Fuel Status'!E352="","",IF('Fuel Status'!E352="",0,'Fuel Status'!E352)+IF('Fuel Status'!J352="",0,'Fuel Status'!J352)+IF('Fuel Status'!O352="",0,'Fuel Status'!O352)),"")</f>
        <v>0</v>
      </c>
      <c r="G350" s="22" t="str">
        <f t="shared" si="42"/>
        <v/>
      </c>
      <c r="H350" s="22" t="str">
        <f t="shared" si="43"/>
        <v/>
      </c>
      <c r="I350" s="22" t="str">
        <f t="shared" si="44"/>
        <v/>
      </c>
      <c r="J350" s="22" t="str">
        <f t="shared" si="45"/>
        <v/>
      </c>
      <c r="K350" s="74">
        <f>(M350*'Site Information'!$B$9)/DAY(EOMONTH(A$3,0))</f>
        <v>18496.985806451612</v>
      </c>
      <c r="L350" s="24">
        <f t="shared" si="46"/>
        <v>258957.80129032259</v>
      </c>
      <c r="M350" s="25" cm="1">
        <f t="array" ref="M350">IF(A350="","",INDEX('Site Information'!$B$26:$B$37,MONTH(A350)))</f>
        <v>0.48</v>
      </c>
      <c r="N350" s="25" t="e">
        <f t="shared" si="47"/>
        <v>#VALUE!</v>
      </c>
      <c r="O350" s="25" t="e">
        <f>J350*M350/L350</f>
        <v>#VALUE!</v>
      </c>
      <c r="P350" s="26" t="str">
        <f>IFERROR(IF('Raw Water'!U351="","",'Raw Water'!U351),"")</f>
        <v/>
      </c>
      <c r="Q350" s="26" t="str">
        <f>IFERROR(IF(STP!U351="","",STP!U351),"")</f>
        <v/>
      </c>
      <c r="R350" s="27" t="str">
        <f>IFERROR(IF(STP!V351="","",STP!V351),"")</f>
        <v/>
      </c>
      <c r="S350" s="28" t="str">
        <f t="shared" si="41"/>
        <v/>
      </c>
      <c r="T350" s="29"/>
    </row>
    <row r="351" spans="1:20" ht="18" customHeight="1" x14ac:dyDescent="0.35">
      <c r="A351" s="68">
        <v>46371</v>
      </c>
      <c r="B351" s="21" t="str">
        <f>IFERROR(IF('LT Panel Feeder Readings'!E352="","",'LT Panel Feeder Readings'!E352),"")</f>
        <v/>
      </c>
      <c r="C351" s="21" t="str">
        <f>IFERROR(IF('LT Panel Feeder Readings'!W352="","",IF('LT Panel Feeder Readings'!W352="",0,'LT Panel Feeder Readings'!W352)+IF('LT Panel Feeder Readings'!Z352="",0,'LT Panel Feeder Readings'!Z352)),"")</f>
        <v/>
      </c>
      <c r="D351" s="21" t="str">
        <f>IFERROR(IF('LT Panel Feeder Readings'!BG352="","",IF('LT Panel Feeder Readings'!BG352="",0,'LT Panel Feeder Readings'!BG352)+IF('LT Panel Feeder Readings'!BJ352="",0,'LT Panel Feeder Readings'!BJ352)),"")</f>
        <v/>
      </c>
      <c r="E351" s="22" t="str">
        <f t="shared" si="40"/>
        <v/>
      </c>
      <c r="F351" s="23">
        <f>IFERROR(IF('Fuel Status'!E353="","",IF('Fuel Status'!E353="",0,'Fuel Status'!E353)+IF('Fuel Status'!J353="",0,'Fuel Status'!J353)+IF('Fuel Status'!O353="",0,'Fuel Status'!O353)),"")</f>
        <v>0</v>
      </c>
      <c r="G351" s="22" t="str">
        <f t="shared" si="42"/>
        <v/>
      </c>
      <c r="H351" s="22" t="str">
        <f t="shared" si="43"/>
        <v/>
      </c>
      <c r="I351" s="22" t="str">
        <f t="shared" si="44"/>
        <v/>
      </c>
      <c r="J351" s="22" t="str">
        <f t="shared" si="45"/>
        <v/>
      </c>
      <c r="K351" s="74">
        <f>(M351*'Site Information'!$B$9)/DAY(EOMONTH(A$3,0))</f>
        <v>18496.985806451612</v>
      </c>
      <c r="L351" s="24">
        <f t="shared" si="46"/>
        <v>277454.78709677421</v>
      </c>
      <c r="M351" s="25" cm="1">
        <f t="array" ref="M351">IF(A351="","",INDEX('Site Information'!$B$26:$B$37,MONTH(A351)))</f>
        <v>0.48</v>
      </c>
      <c r="N351" s="25" t="e">
        <f t="shared" si="47"/>
        <v>#VALUE!</v>
      </c>
      <c r="O351" s="25" t="e">
        <f>J351*M351/L351</f>
        <v>#VALUE!</v>
      </c>
      <c r="P351" s="26" t="str">
        <f>IFERROR(IF('Raw Water'!U352="","",'Raw Water'!U352),"")</f>
        <v/>
      </c>
      <c r="Q351" s="26" t="str">
        <f>IFERROR(IF(STP!U352="","",STP!U352),"")</f>
        <v/>
      </c>
      <c r="R351" s="27" t="str">
        <f>IFERROR(IF(STP!V352="","",STP!V352),"")</f>
        <v/>
      </c>
      <c r="S351" s="28" t="str">
        <f t="shared" si="41"/>
        <v/>
      </c>
      <c r="T351" s="29"/>
    </row>
    <row r="352" spans="1:20" ht="18" customHeight="1" x14ac:dyDescent="0.35">
      <c r="A352" s="68">
        <v>46372</v>
      </c>
      <c r="B352" s="21" t="str">
        <f>IFERROR(IF('LT Panel Feeder Readings'!E353="","",'LT Panel Feeder Readings'!E353),"")</f>
        <v/>
      </c>
      <c r="C352" s="21" t="str">
        <f>IFERROR(IF('LT Panel Feeder Readings'!W353="","",IF('LT Panel Feeder Readings'!W353="",0,'LT Panel Feeder Readings'!W353)+IF('LT Panel Feeder Readings'!Z353="",0,'LT Panel Feeder Readings'!Z353)),"")</f>
        <v/>
      </c>
      <c r="D352" s="21" t="str">
        <f>IFERROR(IF('LT Panel Feeder Readings'!BG353="","",IF('LT Panel Feeder Readings'!BG353="",0,'LT Panel Feeder Readings'!BG353)+IF('LT Panel Feeder Readings'!BJ353="",0,'LT Panel Feeder Readings'!BJ353)),"")</f>
        <v/>
      </c>
      <c r="E352" s="22" t="str">
        <f t="shared" si="40"/>
        <v/>
      </c>
      <c r="F352" s="23">
        <f>IFERROR(IF('Fuel Status'!E354="","",IF('Fuel Status'!E354="",0,'Fuel Status'!E354)+IF('Fuel Status'!J354="",0,'Fuel Status'!J354)+IF('Fuel Status'!O354="",0,'Fuel Status'!O354)),"")</f>
        <v>0</v>
      </c>
      <c r="G352" s="22" t="str">
        <f t="shared" si="42"/>
        <v/>
      </c>
      <c r="H352" s="22" t="str">
        <f t="shared" si="43"/>
        <v/>
      </c>
      <c r="I352" s="22" t="str">
        <f t="shared" si="44"/>
        <v/>
      </c>
      <c r="J352" s="22" t="str">
        <f t="shared" si="45"/>
        <v/>
      </c>
      <c r="K352" s="74">
        <f>(M352*'Site Information'!$B$9)/DAY(EOMONTH(A$3,0))</f>
        <v>18496.985806451612</v>
      </c>
      <c r="L352" s="24">
        <f t="shared" si="46"/>
        <v>295951.77290322579</v>
      </c>
      <c r="M352" s="25" cm="1">
        <f t="array" ref="M352">IF(A352="","",INDEX('Site Information'!$B$26:$B$37,MONTH(A352)))</f>
        <v>0.48</v>
      </c>
      <c r="N352" s="25" t="e">
        <f t="shared" si="47"/>
        <v>#VALUE!</v>
      </c>
      <c r="O352" s="25" t="e">
        <f>J352*M352/L352</f>
        <v>#VALUE!</v>
      </c>
      <c r="P352" s="26" t="str">
        <f>IFERROR(IF('Raw Water'!U353="","",'Raw Water'!U353),"")</f>
        <v/>
      </c>
      <c r="Q352" s="26" t="str">
        <f>IFERROR(IF(STP!U353="","",STP!U353),"")</f>
        <v/>
      </c>
      <c r="R352" s="27" t="str">
        <f>IFERROR(IF(STP!V353="","",STP!V353),"")</f>
        <v/>
      </c>
      <c r="S352" s="28" t="str">
        <f t="shared" si="41"/>
        <v/>
      </c>
      <c r="T352" s="29"/>
    </row>
    <row r="353" spans="1:20" ht="18" customHeight="1" x14ac:dyDescent="0.35">
      <c r="A353" s="68">
        <v>46373</v>
      </c>
      <c r="B353" s="21" t="str">
        <f>IFERROR(IF('LT Panel Feeder Readings'!E354="","",'LT Panel Feeder Readings'!E354),"")</f>
        <v/>
      </c>
      <c r="C353" s="21" t="str">
        <f>IFERROR(IF('LT Panel Feeder Readings'!W354="","",IF('LT Panel Feeder Readings'!W354="",0,'LT Panel Feeder Readings'!W354)+IF('LT Panel Feeder Readings'!Z354="",0,'LT Panel Feeder Readings'!Z354)),"")</f>
        <v/>
      </c>
      <c r="D353" s="21" t="str">
        <f>IFERROR(IF('LT Panel Feeder Readings'!BG354="","",IF('LT Panel Feeder Readings'!BG354="",0,'LT Panel Feeder Readings'!BG354)+IF('LT Panel Feeder Readings'!BJ354="",0,'LT Panel Feeder Readings'!BJ354)),"")</f>
        <v/>
      </c>
      <c r="E353" s="22" t="str">
        <f t="shared" si="40"/>
        <v/>
      </c>
      <c r="F353" s="23">
        <f>IFERROR(IF('Fuel Status'!E355="","",IF('Fuel Status'!E355="",0,'Fuel Status'!E355)+IF('Fuel Status'!J355="",0,'Fuel Status'!J355)+IF('Fuel Status'!O355="",0,'Fuel Status'!O355)),"")</f>
        <v>0</v>
      </c>
      <c r="G353" s="22" t="str">
        <f t="shared" si="42"/>
        <v/>
      </c>
      <c r="H353" s="22" t="str">
        <f t="shared" si="43"/>
        <v/>
      </c>
      <c r="I353" s="22" t="str">
        <f t="shared" si="44"/>
        <v/>
      </c>
      <c r="J353" s="22" t="str">
        <f t="shared" si="45"/>
        <v/>
      </c>
      <c r="K353" s="74">
        <f>(M353*'Site Information'!$B$9)/DAY(EOMONTH(A$3,0))</f>
        <v>18496.985806451612</v>
      </c>
      <c r="L353" s="24">
        <f t="shared" si="46"/>
        <v>314448.75870967738</v>
      </c>
      <c r="M353" s="25" cm="1">
        <f t="array" ref="M353">IF(A353="","",INDEX('Site Information'!$B$26:$B$37,MONTH(A353)))</f>
        <v>0.48</v>
      </c>
      <c r="N353" s="25" t="e">
        <f t="shared" si="47"/>
        <v>#VALUE!</v>
      </c>
      <c r="O353" s="25" t="e">
        <f>J353*M353/L353</f>
        <v>#VALUE!</v>
      </c>
      <c r="P353" s="26" t="str">
        <f>IFERROR(IF('Raw Water'!U354="","",'Raw Water'!U354),"")</f>
        <v/>
      </c>
      <c r="Q353" s="26" t="str">
        <f>IFERROR(IF(STP!U354="","",STP!U354),"")</f>
        <v/>
      </c>
      <c r="R353" s="27" t="str">
        <f>IFERROR(IF(STP!V354="","",STP!V354),"")</f>
        <v/>
      </c>
      <c r="S353" s="28" t="str">
        <f t="shared" si="41"/>
        <v/>
      </c>
      <c r="T353" s="29"/>
    </row>
    <row r="354" spans="1:20" ht="18" customHeight="1" x14ac:dyDescent="0.35">
      <c r="A354" s="68">
        <v>46374</v>
      </c>
      <c r="B354" s="21" t="str">
        <f>IFERROR(IF('LT Panel Feeder Readings'!E355="","",'LT Panel Feeder Readings'!E355),"")</f>
        <v/>
      </c>
      <c r="C354" s="21" t="str">
        <f>IFERROR(IF('LT Panel Feeder Readings'!W355="","",IF('LT Panel Feeder Readings'!W355="",0,'LT Panel Feeder Readings'!W355)+IF('LT Panel Feeder Readings'!Z355="",0,'LT Panel Feeder Readings'!Z355)),"")</f>
        <v/>
      </c>
      <c r="D354" s="21" t="str">
        <f>IFERROR(IF('LT Panel Feeder Readings'!BG355="","",IF('LT Panel Feeder Readings'!BG355="",0,'LT Panel Feeder Readings'!BG355)+IF('LT Panel Feeder Readings'!BJ355="",0,'LT Panel Feeder Readings'!BJ355)),"")</f>
        <v/>
      </c>
      <c r="E354" s="22" t="str">
        <f t="shared" si="40"/>
        <v/>
      </c>
      <c r="F354" s="23">
        <f>IFERROR(IF('Fuel Status'!E356="","",IF('Fuel Status'!E356="",0,'Fuel Status'!E356)+IF('Fuel Status'!J356="",0,'Fuel Status'!J356)+IF('Fuel Status'!O356="",0,'Fuel Status'!O356)),"")</f>
        <v>0</v>
      </c>
      <c r="G354" s="22" t="str">
        <f t="shared" si="42"/>
        <v/>
      </c>
      <c r="H354" s="22" t="str">
        <f t="shared" si="43"/>
        <v/>
      </c>
      <c r="I354" s="22" t="str">
        <f t="shared" si="44"/>
        <v/>
      </c>
      <c r="J354" s="22" t="str">
        <f t="shared" si="45"/>
        <v/>
      </c>
      <c r="K354" s="74">
        <f>(M354*'Site Information'!$B$9)/DAY(EOMONTH(A$3,0))</f>
        <v>18496.985806451612</v>
      </c>
      <c r="L354" s="24">
        <f t="shared" si="46"/>
        <v>332945.74451612897</v>
      </c>
      <c r="M354" s="25" cm="1">
        <f t="array" ref="M354">IF(A354="","",INDEX('Site Information'!$B$26:$B$37,MONTH(A354)))</f>
        <v>0.48</v>
      </c>
      <c r="N354" s="25" t="e">
        <f t="shared" si="47"/>
        <v>#VALUE!</v>
      </c>
      <c r="O354" s="25" t="e">
        <f>J354*M354/L354</f>
        <v>#VALUE!</v>
      </c>
      <c r="P354" s="26" t="str">
        <f>IFERROR(IF('Raw Water'!U355="","",'Raw Water'!U355),"")</f>
        <v/>
      </c>
      <c r="Q354" s="26" t="str">
        <f>IFERROR(IF(STP!U355="","",STP!U355),"")</f>
        <v/>
      </c>
      <c r="R354" s="27" t="str">
        <f>IFERROR(IF(STP!V355="","",STP!V355),"")</f>
        <v/>
      </c>
      <c r="S354" s="28" t="str">
        <f t="shared" si="41"/>
        <v/>
      </c>
      <c r="T354" s="29"/>
    </row>
    <row r="355" spans="1:20" ht="18" customHeight="1" x14ac:dyDescent="0.35">
      <c r="A355" s="68">
        <v>46375</v>
      </c>
      <c r="B355" s="21" t="str">
        <f>IFERROR(IF('LT Panel Feeder Readings'!E356="","",'LT Panel Feeder Readings'!E356),"")</f>
        <v/>
      </c>
      <c r="C355" s="21" t="str">
        <f>IFERROR(IF('LT Panel Feeder Readings'!W356="","",IF('LT Panel Feeder Readings'!W356="",0,'LT Panel Feeder Readings'!W356)+IF('LT Panel Feeder Readings'!Z356="",0,'LT Panel Feeder Readings'!Z356)),"")</f>
        <v/>
      </c>
      <c r="D355" s="21" t="str">
        <f>IFERROR(IF('LT Panel Feeder Readings'!BG356="","",IF('LT Panel Feeder Readings'!BG356="",0,'LT Panel Feeder Readings'!BG356)+IF('LT Panel Feeder Readings'!BJ356="",0,'LT Panel Feeder Readings'!BJ356)),"")</f>
        <v/>
      </c>
      <c r="E355" s="22" t="str">
        <f t="shared" si="40"/>
        <v/>
      </c>
      <c r="F355" s="23">
        <f>IFERROR(IF('Fuel Status'!E357="","",IF('Fuel Status'!E357="",0,'Fuel Status'!E357)+IF('Fuel Status'!J357="",0,'Fuel Status'!J357)+IF('Fuel Status'!O357="",0,'Fuel Status'!O357)),"")</f>
        <v>0</v>
      </c>
      <c r="G355" s="22" t="str">
        <f t="shared" si="42"/>
        <v/>
      </c>
      <c r="H355" s="22" t="str">
        <f t="shared" si="43"/>
        <v/>
      </c>
      <c r="I355" s="22" t="str">
        <f t="shared" si="44"/>
        <v/>
      </c>
      <c r="J355" s="22" t="str">
        <f t="shared" si="45"/>
        <v/>
      </c>
      <c r="K355" s="74">
        <f>(M355*'Site Information'!$B$9)/DAY(EOMONTH(A$3,0))</f>
        <v>18496.985806451612</v>
      </c>
      <c r="L355" s="24">
        <f t="shared" si="46"/>
        <v>351442.73032258055</v>
      </c>
      <c r="M355" s="25" cm="1">
        <f t="array" ref="M355">IF(A355="","",INDEX('Site Information'!$B$26:$B$37,MONTH(A355)))</f>
        <v>0.48</v>
      </c>
      <c r="N355" s="25" t="e">
        <f t="shared" si="47"/>
        <v>#VALUE!</v>
      </c>
      <c r="O355" s="25" t="e">
        <f>J355*M355/L355</f>
        <v>#VALUE!</v>
      </c>
      <c r="P355" s="26" t="str">
        <f>IFERROR(IF('Raw Water'!U356="","",'Raw Water'!U356),"")</f>
        <v/>
      </c>
      <c r="Q355" s="26" t="str">
        <f>IFERROR(IF(STP!U356="","",STP!U356),"")</f>
        <v/>
      </c>
      <c r="R355" s="27" t="str">
        <f>IFERROR(IF(STP!V356="","",STP!V356),"")</f>
        <v/>
      </c>
      <c r="S355" s="28" t="str">
        <f t="shared" si="41"/>
        <v/>
      </c>
      <c r="T355" s="29"/>
    </row>
    <row r="356" spans="1:20" ht="18" customHeight="1" x14ac:dyDescent="0.35">
      <c r="A356" s="68">
        <v>46376</v>
      </c>
      <c r="B356" s="21" t="str">
        <f>IFERROR(IF('LT Panel Feeder Readings'!E357="","",'LT Panel Feeder Readings'!E357),"")</f>
        <v/>
      </c>
      <c r="C356" s="21" t="str">
        <f>IFERROR(IF('LT Panel Feeder Readings'!W357="","",IF('LT Panel Feeder Readings'!W357="",0,'LT Panel Feeder Readings'!W357)+IF('LT Panel Feeder Readings'!Z357="",0,'LT Panel Feeder Readings'!Z357)),"")</f>
        <v/>
      </c>
      <c r="D356" s="21" t="str">
        <f>IFERROR(IF('LT Panel Feeder Readings'!BG357="","",IF('LT Panel Feeder Readings'!BG357="",0,'LT Panel Feeder Readings'!BG357)+IF('LT Panel Feeder Readings'!BJ357="",0,'LT Panel Feeder Readings'!BJ357)),"")</f>
        <v/>
      </c>
      <c r="E356" s="22" t="str">
        <f t="shared" si="40"/>
        <v/>
      </c>
      <c r="F356" s="23">
        <f>IFERROR(IF('Fuel Status'!E358="","",IF('Fuel Status'!E358="",0,'Fuel Status'!E358)+IF('Fuel Status'!J358="",0,'Fuel Status'!J358)+IF('Fuel Status'!O358="",0,'Fuel Status'!O358)),"")</f>
        <v>0</v>
      </c>
      <c r="G356" s="22" t="str">
        <f t="shared" si="42"/>
        <v/>
      </c>
      <c r="H356" s="22" t="str">
        <f t="shared" si="43"/>
        <v/>
      </c>
      <c r="I356" s="22" t="str">
        <f t="shared" si="44"/>
        <v/>
      </c>
      <c r="J356" s="22" t="str">
        <f t="shared" si="45"/>
        <v/>
      </c>
      <c r="K356" s="74">
        <f>(M356*'Site Information'!$B$9)/DAY(EOMONTH(A$3,0))</f>
        <v>18496.985806451612</v>
      </c>
      <c r="L356" s="24">
        <f t="shared" si="46"/>
        <v>369939.71612903214</v>
      </c>
      <c r="M356" s="25" cm="1">
        <f t="array" ref="M356">IF(A356="","",INDEX('Site Information'!$B$26:$B$37,MONTH(A356)))</f>
        <v>0.48</v>
      </c>
      <c r="N356" s="25" t="e">
        <f t="shared" si="47"/>
        <v>#VALUE!</v>
      </c>
      <c r="O356" s="25" t="e">
        <f>J356*M356/L356</f>
        <v>#VALUE!</v>
      </c>
      <c r="P356" s="26" t="str">
        <f>IFERROR(IF('Raw Water'!U357="","",'Raw Water'!U357),"")</f>
        <v/>
      </c>
      <c r="Q356" s="26" t="str">
        <f>IFERROR(IF(STP!U357="","",STP!U357),"")</f>
        <v/>
      </c>
      <c r="R356" s="27" t="str">
        <f>IFERROR(IF(STP!V357="","",STP!V357),"")</f>
        <v/>
      </c>
      <c r="S356" s="28" t="str">
        <f t="shared" si="41"/>
        <v/>
      </c>
      <c r="T356" s="29"/>
    </row>
    <row r="357" spans="1:20" ht="18" customHeight="1" x14ac:dyDescent="0.35">
      <c r="A357" s="68">
        <v>46377</v>
      </c>
      <c r="B357" s="21" t="str">
        <f>IFERROR(IF('LT Panel Feeder Readings'!E358="","",'LT Panel Feeder Readings'!E358),"")</f>
        <v/>
      </c>
      <c r="C357" s="21" t="str">
        <f>IFERROR(IF('LT Panel Feeder Readings'!W358="","",IF('LT Panel Feeder Readings'!W358="",0,'LT Panel Feeder Readings'!W358)+IF('LT Panel Feeder Readings'!Z358="",0,'LT Panel Feeder Readings'!Z358)),"")</f>
        <v/>
      </c>
      <c r="D357" s="21" t="str">
        <f>IFERROR(IF('LT Panel Feeder Readings'!BG358="","",IF('LT Panel Feeder Readings'!BG358="",0,'LT Panel Feeder Readings'!BG358)+IF('LT Panel Feeder Readings'!BJ358="",0,'LT Panel Feeder Readings'!BJ358)),"")</f>
        <v/>
      </c>
      <c r="E357" s="22" t="str">
        <f t="shared" si="40"/>
        <v/>
      </c>
      <c r="F357" s="23">
        <f>IFERROR(IF('Fuel Status'!E359="","",IF('Fuel Status'!E359="",0,'Fuel Status'!E359)+IF('Fuel Status'!J359="",0,'Fuel Status'!J359)+IF('Fuel Status'!O359="",0,'Fuel Status'!O359)),"")</f>
        <v>0</v>
      </c>
      <c r="G357" s="22" t="str">
        <f t="shared" si="42"/>
        <v/>
      </c>
      <c r="H357" s="22" t="str">
        <f t="shared" si="43"/>
        <v/>
      </c>
      <c r="I357" s="22" t="str">
        <f t="shared" si="44"/>
        <v/>
      </c>
      <c r="J357" s="22" t="str">
        <f t="shared" si="45"/>
        <v/>
      </c>
      <c r="K357" s="74">
        <f>(M357*'Site Information'!$B$9)/DAY(EOMONTH(A$3,0))</f>
        <v>18496.985806451612</v>
      </c>
      <c r="L357" s="24">
        <f t="shared" si="46"/>
        <v>388436.70193548372</v>
      </c>
      <c r="M357" s="25" cm="1">
        <f t="array" ref="M357">IF(A357="","",INDEX('Site Information'!$B$26:$B$37,MONTH(A357)))</f>
        <v>0.48</v>
      </c>
      <c r="N357" s="25" t="e">
        <f t="shared" si="47"/>
        <v>#VALUE!</v>
      </c>
      <c r="O357" s="25" t="e">
        <f>J357*M357/L357</f>
        <v>#VALUE!</v>
      </c>
      <c r="P357" s="26" t="str">
        <f>IFERROR(IF('Raw Water'!U358="","",'Raw Water'!U358),"")</f>
        <v/>
      </c>
      <c r="Q357" s="26" t="str">
        <f>IFERROR(IF(STP!U358="","",STP!U358),"")</f>
        <v/>
      </c>
      <c r="R357" s="27" t="str">
        <f>IFERROR(IF(STP!V358="","",STP!V358),"")</f>
        <v/>
      </c>
      <c r="S357" s="28" t="str">
        <f t="shared" si="41"/>
        <v/>
      </c>
      <c r="T357" s="29"/>
    </row>
    <row r="358" spans="1:20" ht="18" customHeight="1" x14ac:dyDescent="0.35">
      <c r="A358" s="68">
        <v>46378</v>
      </c>
      <c r="B358" s="21" t="str">
        <f>IFERROR(IF('LT Panel Feeder Readings'!E359="","",'LT Panel Feeder Readings'!E359),"")</f>
        <v/>
      </c>
      <c r="C358" s="21" t="str">
        <f>IFERROR(IF('LT Panel Feeder Readings'!W359="","",IF('LT Panel Feeder Readings'!W359="",0,'LT Panel Feeder Readings'!W359)+IF('LT Panel Feeder Readings'!Z359="",0,'LT Panel Feeder Readings'!Z359)),"")</f>
        <v/>
      </c>
      <c r="D358" s="21" t="str">
        <f>IFERROR(IF('LT Panel Feeder Readings'!BG359="","",IF('LT Panel Feeder Readings'!BG359="",0,'LT Panel Feeder Readings'!BG359)+IF('LT Panel Feeder Readings'!BJ359="",0,'LT Panel Feeder Readings'!BJ359)),"")</f>
        <v/>
      </c>
      <c r="E358" s="22" t="str">
        <f t="shared" si="40"/>
        <v/>
      </c>
      <c r="F358" s="23">
        <f>IFERROR(IF('Fuel Status'!E360="","",IF('Fuel Status'!E360="",0,'Fuel Status'!E360)+IF('Fuel Status'!J360="",0,'Fuel Status'!J360)+IF('Fuel Status'!O360="",0,'Fuel Status'!O360)),"")</f>
        <v>0</v>
      </c>
      <c r="G358" s="22" t="str">
        <f t="shared" si="42"/>
        <v/>
      </c>
      <c r="H358" s="22" t="str">
        <f t="shared" si="43"/>
        <v/>
      </c>
      <c r="I358" s="22" t="str">
        <f t="shared" si="44"/>
        <v/>
      </c>
      <c r="J358" s="22" t="str">
        <f t="shared" si="45"/>
        <v/>
      </c>
      <c r="K358" s="74">
        <f>(M358*'Site Information'!$B$9)/DAY(EOMONTH(A$3,0))</f>
        <v>18496.985806451612</v>
      </c>
      <c r="L358" s="24">
        <f t="shared" si="46"/>
        <v>406933.68774193531</v>
      </c>
      <c r="M358" s="25" cm="1">
        <f t="array" ref="M358">IF(A358="","",INDEX('Site Information'!$B$26:$B$37,MONTH(A358)))</f>
        <v>0.48</v>
      </c>
      <c r="N358" s="25" t="e">
        <f t="shared" si="47"/>
        <v>#VALUE!</v>
      </c>
      <c r="O358" s="25" t="e">
        <f>J358*M358/L358</f>
        <v>#VALUE!</v>
      </c>
      <c r="P358" s="26" t="str">
        <f>IFERROR(IF('Raw Water'!U359="","",'Raw Water'!U359),"")</f>
        <v/>
      </c>
      <c r="Q358" s="26" t="str">
        <f>IFERROR(IF(STP!U359="","",STP!U359),"")</f>
        <v/>
      </c>
      <c r="R358" s="27" t="str">
        <f>IFERROR(IF(STP!V359="","",STP!V359),"")</f>
        <v/>
      </c>
      <c r="S358" s="28" t="str">
        <f t="shared" si="41"/>
        <v/>
      </c>
      <c r="T358" s="29"/>
    </row>
    <row r="359" spans="1:20" ht="18" customHeight="1" x14ac:dyDescent="0.35">
      <c r="A359" s="68">
        <v>46379</v>
      </c>
      <c r="B359" s="21" t="str">
        <f>IFERROR(IF('LT Panel Feeder Readings'!E360="","",'LT Panel Feeder Readings'!E360),"")</f>
        <v/>
      </c>
      <c r="C359" s="21" t="str">
        <f>IFERROR(IF('LT Panel Feeder Readings'!W360="","",IF('LT Panel Feeder Readings'!W360="",0,'LT Panel Feeder Readings'!W360)+IF('LT Panel Feeder Readings'!Z360="",0,'LT Panel Feeder Readings'!Z360)),"")</f>
        <v/>
      </c>
      <c r="D359" s="21" t="str">
        <f>IFERROR(IF('LT Panel Feeder Readings'!BG360="","",IF('LT Panel Feeder Readings'!BG360="",0,'LT Panel Feeder Readings'!BG360)+IF('LT Panel Feeder Readings'!BJ360="",0,'LT Panel Feeder Readings'!BJ360)),"")</f>
        <v/>
      </c>
      <c r="E359" s="22" t="str">
        <f t="shared" si="40"/>
        <v/>
      </c>
      <c r="F359" s="23">
        <f>IFERROR(IF('Fuel Status'!E361="","",IF('Fuel Status'!E361="",0,'Fuel Status'!E361)+IF('Fuel Status'!J361="",0,'Fuel Status'!J361)+IF('Fuel Status'!O361="",0,'Fuel Status'!O361)),"")</f>
        <v>0</v>
      </c>
      <c r="G359" s="22" t="str">
        <f t="shared" si="42"/>
        <v/>
      </c>
      <c r="H359" s="22" t="str">
        <f t="shared" si="43"/>
        <v/>
      </c>
      <c r="I359" s="22" t="str">
        <f t="shared" si="44"/>
        <v/>
      </c>
      <c r="J359" s="22" t="str">
        <f t="shared" si="45"/>
        <v/>
      </c>
      <c r="K359" s="74">
        <f>(M359*'Site Information'!$B$9)/DAY(EOMONTH(A$3,0))</f>
        <v>18496.985806451612</v>
      </c>
      <c r="L359" s="24">
        <f t="shared" si="46"/>
        <v>425430.6735483869</v>
      </c>
      <c r="M359" s="25" cm="1">
        <f t="array" ref="M359">IF(A359="","",INDEX('Site Information'!$B$26:$B$37,MONTH(A359)))</f>
        <v>0.48</v>
      </c>
      <c r="N359" s="25" t="e">
        <f t="shared" si="47"/>
        <v>#VALUE!</v>
      </c>
      <c r="O359" s="25" t="e">
        <f>J359*M359/L359</f>
        <v>#VALUE!</v>
      </c>
      <c r="P359" s="26" t="str">
        <f>IFERROR(IF('Raw Water'!U360="","",'Raw Water'!U360),"")</f>
        <v/>
      </c>
      <c r="Q359" s="26" t="str">
        <f>IFERROR(IF(STP!U360="","",STP!U360),"")</f>
        <v/>
      </c>
      <c r="R359" s="27" t="str">
        <f>IFERROR(IF(STP!V360="","",STP!V360),"")</f>
        <v/>
      </c>
      <c r="S359" s="28" t="str">
        <f t="shared" si="41"/>
        <v/>
      </c>
      <c r="T359" s="29"/>
    </row>
    <row r="360" spans="1:20" ht="18" customHeight="1" x14ac:dyDescent="0.35">
      <c r="A360" s="68">
        <v>46380</v>
      </c>
      <c r="B360" s="21" t="str">
        <f>IFERROR(IF('LT Panel Feeder Readings'!E361="","",'LT Panel Feeder Readings'!E361),"")</f>
        <v/>
      </c>
      <c r="C360" s="21" t="str">
        <f>IFERROR(IF('LT Panel Feeder Readings'!W361="","",IF('LT Panel Feeder Readings'!W361="",0,'LT Panel Feeder Readings'!W361)+IF('LT Panel Feeder Readings'!Z361="",0,'LT Panel Feeder Readings'!Z361)),"")</f>
        <v/>
      </c>
      <c r="D360" s="21" t="str">
        <f>IFERROR(IF('LT Panel Feeder Readings'!BG361="","",IF('LT Panel Feeder Readings'!BG361="",0,'LT Panel Feeder Readings'!BG361)+IF('LT Panel Feeder Readings'!BJ361="",0,'LT Panel Feeder Readings'!BJ361)),"")</f>
        <v/>
      </c>
      <c r="E360" s="22" t="str">
        <f t="shared" si="40"/>
        <v/>
      </c>
      <c r="F360" s="23">
        <f>IFERROR(IF('Fuel Status'!E362="","",IF('Fuel Status'!E362="",0,'Fuel Status'!E362)+IF('Fuel Status'!J362="",0,'Fuel Status'!J362)+IF('Fuel Status'!O362="",0,'Fuel Status'!O362)),"")</f>
        <v>0</v>
      </c>
      <c r="G360" s="22" t="str">
        <f t="shared" si="42"/>
        <v/>
      </c>
      <c r="H360" s="22" t="str">
        <f t="shared" si="43"/>
        <v/>
      </c>
      <c r="I360" s="22" t="str">
        <f t="shared" si="44"/>
        <v/>
      </c>
      <c r="J360" s="22" t="str">
        <f t="shared" si="45"/>
        <v/>
      </c>
      <c r="K360" s="74">
        <f>(M360*'Site Information'!$B$9)/DAY(EOMONTH(A$3,0))</f>
        <v>18496.985806451612</v>
      </c>
      <c r="L360" s="24">
        <f t="shared" si="46"/>
        <v>443927.65935483848</v>
      </c>
      <c r="M360" s="25" cm="1">
        <f t="array" ref="M360">IF(A360="","",INDEX('Site Information'!$B$26:$B$37,MONTH(A360)))</f>
        <v>0.48</v>
      </c>
      <c r="N360" s="25" t="e">
        <f t="shared" si="47"/>
        <v>#VALUE!</v>
      </c>
      <c r="O360" s="25" t="e">
        <f>J360*M360/L360</f>
        <v>#VALUE!</v>
      </c>
      <c r="P360" s="26" t="str">
        <f>IFERROR(IF('Raw Water'!U361="","",'Raw Water'!U361),"")</f>
        <v/>
      </c>
      <c r="Q360" s="26" t="str">
        <f>IFERROR(IF(STP!U361="","",STP!U361),"")</f>
        <v/>
      </c>
      <c r="R360" s="27" t="str">
        <f>IFERROR(IF(STP!V361="","",STP!V361),"")</f>
        <v/>
      </c>
      <c r="S360" s="28" t="str">
        <f t="shared" si="41"/>
        <v/>
      </c>
      <c r="T360" s="29"/>
    </row>
    <row r="361" spans="1:20" ht="18" customHeight="1" x14ac:dyDescent="0.35">
      <c r="A361" s="68">
        <v>46381</v>
      </c>
      <c r="B361" s="21" t="str">
        <f>IFERROR(IF('LT Panel Feeder Readings'!E362="","",'LT Panel Feeder Readings'!E362),"")</f>
        <v/>
      </c>
      <c r="C361" s="21" t="str">
        <f>IFERROR(IF('LT Panel Feeder Readings'!W362="","",IF('LT Panel Feeder Readings'!W362="",0,'LT Panel Feeder Readings'!W362)+IF('LT Panel Feeder Readings'!Z362="",0,'LT Panel Feeder Readings'!Z362)),"")</f>
        <v/>
      </c>
      <c r="D361" s="21" t="str">
        <f>IFERROR(IF('LT Panel Feeder Readings'!BG362="","",IF('LT Panel Feeder Readings'!BG362="",0,'LT Panel Feeder Readings'!BG362)+IF('LT Panel Feeder Readings'!BJ362="",0,'LT Panel Feeder Readings'!BJ362)),"")</f>
        <v/>
      </c>
      <c r="E361" s="22" t="str">
        <f t="shared" si="40"/>
        <v/>
      </c>
      <c r="F361" s="23">
        <f>IFERROR(IF('Fuel Status'!E363="","",IF('Fuel Status'!E363="",0,'Fuel Status'!E363)+IF('Fuel Status'!J363="",0,'Fuel Status'!J363)+IF('Fuel Status'!O363="",0,'Fuel Status'!O363)),"")</f>
        <v>0</v>
      </c>
      <c r="G361" s="22" t="str">
        <f t="shared" si="42"/>
        <v/>
      </c>
      <c r="H361" s="22" t="str">
        <f t="shared" si="43"/>
        <v/>
      </c>
      <c r="I361" s="22" t="str">
        <f t="shared" si="44"/>
        <v/>
      </c>
      <c r="J361" s="22" t="str">
        <f t="shared" si="45"/>
        <v/>
      </c>
      <c r="K361" s="74">
        <f>(M361*'Site Information'!$B$9)/DAY(EOMONTH(A$3,0))</f>
        <v>18496.985806451612</v>
      </c>
      <c r="L361" s="24">
        <f t="shared" si="46"/>
        <v>462424.64516129007</v>
      </c>
      <c r="M361" s="25" cm="1">
        <f t="array" ref="M361">IF(A361="","",INDEX('Site Information'!$B$26:$B$37,MONTH(A361)))</f>
        <v>0.48</v>
      </c>
      <c r="N361" s="25" t="e">
        <f t="shared" si="47"/>
        <v>#VALUE!</v>
      </c>
      <c r="O361" s="25" t="e">
        <f>J361*M361/L361</f>
        <v>#VALUE!</v>
      </c>
      <c r="P361" s="26" t="str">
        <f>IFERROR(IF('Raw Water'!U362="","",'Raw Water'!U362),"")</f>
        <v/>
      </c>
      <c r="Q361" s="26" t="str">
        <f>IFERROR(IF(STP!U362="","",STP!U362),"")</f>
        <v/>
      </c>
      <c r="R361" s="27" t="str">
        <f>IFERROR(IF(STP!V362="","",STP!V362),"")</f>
        <v/>
      </c>
      <c r="S361" s="28" t="str">
        <f t="shared" si="41"/>
        <v/>
      </c>
      <c r="T361" s="29"/>
    </row>
    <row r="362" spans="1:20" ht="18" customHeight="1" x14ac:dyDescent="0.35">
      <c r="A362" s="68">
        <v>46382</v>
      </c>
      <c r="B362" s="21" t="str">
        <f>IFERROR(IF('LT Panel Feeder Readings'!E363="","",'LT Panel Feeder Readings'!E363),"")</f>
        <v/>
      </c>
      <c r="C362" s="21" t="str">
        <f>IFERROR(IF('LT Panel Feeder Readings'!W363="","",IF('LT Panel Feeder Readings'!W363="",0,'LT Panel Feeder Readings'!W363)+IF('LT Panel Feeder Readings'!Z363="",0,'LT Panel Feeder Readings'!Z363)),"")</f>
        <v/>
      </c>
      <c r="D362" s="21" t="str">
        <f>IFERROR(IF('LT Panel Feeder Readings'!BG363="","",IF('LT Panel Feeder Readings'!BG363="",0,'LT Panel Feeder Readings'!BG363)+IF('LT Panel Feeder Readings'!BJ363="",0,'LT Panel Feeder Readings'!BJ363)),"")</f>
        <v/>
      </c>
      <c r="E362" s="22" t="str">
        <f t="shared" si="40"/>
        <v/>
      </c>
      <c r="F362" s="23">
        <f>IFERROR(IF('Fuel Status'!E364="","",IF('Fuel Status'!E364="",0,'Fuel Status'!E364)+IF('Fuel Status'!J364="",0,'Fuel Status'!J364)+IF('Fuel Status'!O364="",0,'Fuel Status'!O364)),"")</f>
        <v>0</v>
      </c>
      <c r="G362" s="22" t="str">
        <f t="shared" si="42"/>
        <v/>
      </c>
      <c r="H362" s="22" t="str">
        <f t="shared" si="43"/>
        <v/>
      </c>
      <c r="I362" s="22" t="str">
        <f t="shared" si="44"/>
        <v/>
      </c>
      <c r="J362" s="22" t="str">
        <f t="shared" si="45"/>
        <v/>
      </c>
      <c r="K362" s="74">
        <f>(M362*'Site Information'!$B$9)/DAY(EOMONTH(A$3,0))</f>
        <v>18496.985806451612</v>
      </c>
      <c r="L362" s="24">
        <f t="shared" si="46"/>
        <v>480921.63096774166</v>
      </c>
      <c r="M362" s="25" cm="1">
        <f t="array" ref="M362">IF(A362="","",INDEX('Site Information'!$B$26:$B$37,MONTH(A362)))</f>
        <v>0.48</v>
      </c>
      <c r="N362" s="25" t="e">
        <f t="shared" si="47"/>
        <v>#VALUE!</v>
      </c>
      <c r="O362" s="25" t="e">
        <f>J362*M362/L362</f>
        <v>#VALUE!</v>
      </c>
      <c r="P362" s="26" t="str">
        <f>IFERROR(IF('Raw Water'!U363="","",'Raw Water'!U363),"")</f>
        <v/>
      </c>
      <c r="Q362" s="26" t="str">
        <f>IFERROR(IF(STP!U363="","",STP!U363),"")</f>
        <v/>
      </c>
      <c r="R362" s="27" t="str">
        <f>IFERROR(IF(STP!V363="","",STP!V363),"")</f>
        <v/>
      </c>
      <c r="S362" s="28" t="str">
        <f t="shared" si="41"/>
        <v/>
      </c>
      <c r="T362" s="29"/>
    </row>
    <row r="363" spans="1:20" ht="18" customHeight="1" x14ac:dyDescent="0.35">
      <c r="A363" s="68">
        <v>46383</v>
      </c>
      <c r="B363" s="21" t="str">
        <f>IFERROR(IF('LT Panel Feeder Readings'!E364="","",'LT Panel Feeder Readings'!E364),"")</f>
        <v/>
      </c>
      <c r="C363" s="21" t="str">
        <f>IFERROR(IF('LT Panel Feeder Readings'!W364="","",IF('LT Panel Feeder Readings'!W364="",0,'LT Panel Feeder Readings'!W364)+IF('LT Panel Feeder Readings'!Z364="",0,'LT Panel Feeder Readings'!Z364)),"")</f>
        <v/>
      </c>
      <c r="D363" s="21" t="str">
        <f>IFERROR(IF('LT Panel Feeder Readings'!BG364="","",IF('LT Panel Feeder Readings'!BG364="",0,'LT Panel Feeder Readings'!BG364)+IF('LT Panel Feeder Readings'!BJ364="",0,'LT Panel Feeder Readings'!BJ364)),"")</f>
        <v/>
      </c>
      <c r="E363" s="22" t="str">
        <f t="shared" si="40"/>
        <v/>
      </c>
      <c r="F363" s="23">
        <f>IFERROR(IF('Fuel Status'!E365="","",IF('Fuel Status'!E365="",0,'Fuel Status'!E365)+IF('Fuel Status'!J365="",0,'Fuel Status'!J365)+IF('Fuel Status'!O365="",0,'Fuel Status'!O365)),"")</f>
        <v>0</v>
      </c>
      <c r="G363" s="22" t="str">
        <f t="shared" si="42"/>
        <v/>
      </c>
      <c r="H363" s="22" t="str">
        <f t="shared" si="43"/>
        <v/>
      </c>
      <c r="I363" s="22" t="str">
        <f t="shared" si="44"/>
        <v/>
      </c>
      <c r="J363" s="22" t="str">
        <f t="shared" si="45"/>
        <v/>
      </c>
      <c r="K363" s="74">
        <f>(M363*'Site Information'!$B$9)/DAY(EOMONTH(A$3,0))</f>
        <v>18496.985806451612</v>
      </c>
      <c r="L363" s="24">
        <f t="shared" si="46"/>
        <v>499418.61677419324</v>
      </c>
      <c r="M363" s="25" cm="1">
        <f t="array" ref="M363">IF(A363="","",INDEX('Site Information'!$B$26:$B$37,MONTH(A363)))</f>
        <v>0.48</v>
      </c>
      <c r="N363" s="25" t="e">
        <f t="shared" si="47"/>
        <v>#VALUE!</v>
      </c>
      <c r="O363" s="25" t="e">
        <f>J363*M363/L363</f>
        <v>#VALUE!</v>
      </c>
      <c r="P363" s="26" t="str">
        <f>IFERROR(IF('Raw Water'!U364="","",'Raw Water'!U364),"")</f>
        <v/>
      </c>
      <c r="Q363" s="26" t="str">
        <f>IFERROR(IF(STP!U364="","",STP!U364),"")</f>
        <v/>
      </c>
      <c r="R363" s="27" t="str">
        <f>IFERROR(IF(STP!V364="","",STP!V364),"")</f>
        <v/>
      </c>
      <c r="S363" s="28" t="str">
        <f t="shared" si="41"/>
        <v/>
      </c>
      <c r="T363" s="29"/>
    </row>
    <row r="364" spans="1:20" ht="18" customHeight="1" x14ac:dyDescent="0.35">
      <c r="A364" s="68">
        <v>46384</v>
      </c>
      <c r="B364" s="21" t="str">
        <f>IFERROR(IF('LT Panel Feeder Readings'!E365="","",'LT Panel Feeder Readings'!E365),"")</f>
        <v/>
      </c>
      <c r="C364" s="21" t="str">
        <f>IFERROR(IF('LT Panel Feeder Readings'!W365="","",IF('LT Panel Feeder Readings'!W365="",0,'LT Panel Feeder Readings'!W365)+IF('LT Panel Feeder Readings'!Z365="",0,'LT Panel Feeder Readings'!Z365)),"")</f>
        <v/>
      </c>
      <c r="D364" s="21" t="str">
        <f>IFERROR(IF('LT Panel Feeder Readings'!BG365="","",IF('LT Panel Feeder Readings'!BG365="",0,'LT Panel Feeder Readings'!BG365)+IF('LT Panel Feeder Readings'!BJ365="",0,'LT Panel Feeder Readings'!BJ365)),"")</f>
        <v/>
      </c>
      <c r="E364" s="22" t="str">
        <f t="shared" si="40"/>
        <v/>
      </c>
      <c r="F364" s="23">
        <f>IFERROR(IF('Fuel Status'!E366="","",IF('Fuel Status'!E366="",0,'Fuel Status'!E366)+IF('Fuel Status'!J366="",0,'Fuel Status'!J366)+IF('Fuel Status'!O366="",0,'Fuel Status'!O366)),"")</f>
        <v>0</v>
      </c>
      <c r="G364" s="22" t="str">
        <f t="shared" si="42"/>
        <v/>
      </c>
      <c r="H364" s="22" t="str">
        <f t="shared" si="43"/>
        <v/>
      </c>
      <c r="I364" s="22" t="str">
        <f t="shared" si="44"/>
        <v/>
      </c>
      <c r="J364" s="22" t="str">
        <f t="shared" si="45"/>
        <v/>
      </c>
      <c r="K364" s="74">
        <f>(M364*'Site Information'!$B$9)/DAY(EOMONTH(A$3,0))</f>
        <v>18496.985806451612</v>
      </c>
      <c r="L364" s="24">
        <f t="shared" si="46"/>
        <v>517915.60258064483</v>
      </c>
      <c r="M364" s="25" cm="1">
        <f t="array" ref="M364">IF(A364="","",INDEX('Site Information'!$B$26:$B$37,MONTH(A364)))</f>
        <v>0.48</v>
      </c>
      <c r="N364" s="25" t="e">
        <f t="shared" si="47"/>
        <v>#VALUE!</v>
      </c>
      <c r="O364" s="25" t="e">
        <f>J364*M364/L364</f>
        <v>#VALUE!</v>
      </c>
      <c r="P364" s="26" t="str">
        <f>IFERROR(IF('Raw Water'!U365="","",'Raw Water'!U365),"")</f>
        <v/>
      </c>
      <c r="Q364" s="26" t="str">
        <f>IFERROR(IF(STP!U365="","",STP!U365),"")</f>
        <v/>
      </c>
      <c r="R364" s="27" t="str">
        <f>IFERROR(IF(STP!V365="","",STP!V365),"")</f>
        <v/>
      </c>
      <c r="S364" s="28" t="str">
        <f t="shared" si="41"/>
        <v/>
      </c>
      <c r="T364" s="29"/>
    </row>
    <row r="365" spans="1:20" ht="18" customHeight="1" x14ac:dyDescent="0.35">
      <c r="A365" s="68">
        <v>46385</v>
      </c>
      <c r="B365" s="21" t="str">
        <f>IFERROR(IF('LT Panel Feeder Readings'!E366="","",'LT Panel Feeder Readings'!E366),"")</f>
        <v/>
      </c>
      <c r="C365" s="21" t="str">
        <f>IFERROR(IF('LT Panel Feeder Readings'!W366="","",IF('LT Panel Feeder Readings'!W366="",0,'LT Panel Feeder Readings'!W366)+IF('LT Panel Feeder Readings'!Z366="",0,'LT Panel Feeder Readings'!Z366)),"")</f>
        <v/>
      </c>
      <c r="D365" s="21" t="str">
        <f>IFERROR(IF('LT Panel Feeder Readings'!BG366="","",IF('LT Panel Feeder Readings'!BG366="",0,'LT Panel Feeder Readings'!BG366)+IF('LT Panel Feeder Readings'!BJ366="",0,'LT Panel Feeder Readings'!BJ366)),"")</f>
        <v/>
      </c>
      <c r="E365" s="22" t="str">
        <f t="shared" si="40"/>
        <v/>
      </c>
      <c r="F365" s="23">
        <f>IFERROR(IF('Fuel Status'!E367="","",IF('Fuel Status'!E367="",0,'Fuel Status'!E367)+IF('Fuel Status'!J367="",0,'Fuel Status'!J367)+IF('Fuel Status'!O367="",0,'Fuel Status'!O367)),"")</f>
        <v>0</v>
      </c>
      <c r="G365" s="22" t="str">
        <f t="shared" si="42"/>
        <v/>
      </c>
      <c r="H365" s="22" t="str">
        <f t="shared" si="43"/>
        <v/>
      </c>
      <c r="I365" s="22" t="str">
        <f t="shared" si="44"/>
        <v/>
      </c>
      <c r="J365" s="22" t="str">
        <f t="shared" si="45"/>
        <v/>
      </c>
      <c r="K365" s="74">
        <f>(M365*'Site Information'!$B$9)/DAY(EOMONTH(A$3,0))</f>
        <v>18496.985806451612</v>
      </c>
      <c r="L365" s="24">
        <f t="shared" si="46"/>
        <v>536412.58838709642</v>
      </c>
      <c r="M365" s="25" cm="1">
        <f t="array" ref="M365">IF(A365="","",INDEX('Site Information'!$B$26:$B$37,MONTH(A365)))</f>
        <v>0.48</v>
      </c>
      <c r="N365" s="25" t="e">
        <f t="shared" si="47"/>
        <v>#VALUE!</v>
      </c>
      <c r="O365" s="25" t="e">
        <f>J365*M365/L365</f>
        <v>#VALUE!</v>
      </c>
      <c r="P365" s="26" t="str">
        <f>IFERROR(IF('Raw Water'!U366="","",'Raw Water'!U366),"")</f>
        <v/>
      </c>
      <c r="Q365" s="26" t="str">
        <f>IFERROR(IF(STP!U366="","",STP!U366),"")</f>
        <v/>
      </c>
      <c r="R365" s="27" t="str">
        <f>IFERROR(IF(STP!V366="","",STP!V366),"")</f>
        <v/>
      </c>
      <c r="S365" s="28" t="str">
        <f t="shared" si="41"/>
        <v/>
      </c>
      <c r="T365" s="29"/>
    </row>
    <row r="366" spans="1:20" ht="18" customHeight="1" x14ac:dyDescent="0.35">
      <c r="A366" s="68">
        <v>46386</v>
      </c>
      <c r="B366" s="21" t="str">
        <f>IFERROR(IF('LT Panel Feeder Readings'!E367="","",'LT Panel Feeder Readings'!E367),"")</f>
        <v/>
      </c>
      <c r="C366" s="21" t="str">
        <f>IFERROR(IF('LT Panel Feeder Readings'!W367="","",IF('LT Panel Feeder Readings'!W367="",0,'LT Panel Feeder Readings'!W367)+IF('LT Panel Feeder Readings'!Z367="",0,'LT Panel Feeder Readings'!Z367)),"")</f>
        <v/>
      </c>
      <c r="D366" s="21" t="str">
        <f>IFERROR(IF('LT Panel Feeder Readings'!BG367="","",IF('LT Panel Feeder Readings'!BG367="",0,'LT Panel Feeder Readings'!BG367)+IF('LT Panel Feeder Readings'!BJ367="",0,'LT Panel Feeder Readings'!BJ367)),"")</f>
        <v/>
      </c>
      <c r="E366" s="22" t="str">
        <f t="shared" si="40"/>
        <v/>
      </c>
      <c r="F366" s="23">
        <f>IFERROR(IF('Fuel Status'!E368="","",IF('Fuel Status'!E368="",0,'Fuel Status'!E368)+IF('Fuel Status'!J368="",0,'Fuel Status'!J368)+IF('Fuel Status'!O368="",0,'Fuel Status'!O368)),"")</f>
        <v>0</v>
      </c>
      <c r="G366" s="22" t="str">
        <f t="shared" si="42"/>
        <v/>
      </c>
      <c r="H366" s="22" t="str">
        <f t="shared" si="43"/>
        <v/>
      </c>
      <c r="I366" s="22" t="str">
        <f t="shared" si="44"/>
        <v/>
      </c>
      <c r="J366" s="22" t="str">
        <f t="shared" si="45"/>
        <v/>
      </c>
      <c r="K366" s="74">
        <f>(M366*'Site Information'!$B$9)/DAY(EOMONTH(A$3,0))</f>
        <v>18496.985806451612</v>
      </c>
      <c r="L366" s="24">
        <f t="shared" si="46"/>
        <v>554909.57419354806</v>
      </c>
      <c r="M366" s="25" cm="1">
        <f t="array" ref="M366">IF(A366="","",INDEX('Site Information'!$B$26:$B$37,MONTH(A366)))</f>
        <v>0.48</v>
      </c>
      <c r="N366" s="25" t="e">
        <f t="shared" si="47"/>
        <v>#VALUE!</v>
      </c>
      <c r="O366" s="25" t="e">
        <f>J366*M366/L366</f>
        <v>#VALUE!</v>
      </c>
      <c r="P366" s="26" t="str">
        <f>IFERROR(IF('Raw Water'!U367="","",'Raw Water'!U367),"")</f>
        <v/>
      </c>
      <c r="Q366" s="26" t="str">
        <f>IFERROR(IF(STP!U367="","",STP!U367),"")</f>
        <v/>
      </c>
      <c r="R366" s="27" t="str">
        <f>IFERROR(IF(STP!V367="","",STP!V367),"")</f>
        <v/>
      </c>
      <c r="S366" s="28" t="str">
        <f t="shared" si="41"/>
        <v/>
      </c>
      <c r="T366" s="29"/>
    </row>
    <row r="367" spans="1:20" ht="18" customHeight="1" x14ac:dyDescent="0.35">
      <c r="A367" s="68">
        <v>46387</v>
      </c>
      <c r="B367" s="21" t="str">
        <f>IFERROR(IF('LT Panel Feeder Readings'!E368="","",'LT Panel Feeder Readings'!E368),"")</f>
        <v/>
      </c>
      <c r="C367" s="21" t="str">
        <f>IFERROR(IF('LT Panel Feeder Readings'!W368="","",IF('LT Panel Feeder Readings'!W368="",0,'LT Panel Feeder Readings'!W368)+IF('LT Panel Feeder Readings'!Z368="",0,'LT Panel Feeder Readings'!Z368)),"")</f>
        <v/>
      </c>
      <c r="D367" s="21" t="str">
        <f>IFERROR(IF('LT Panel Feeder Readings'!BG368="","",IF('LT Panel Feeder Readings'!BG368="",0,'LT Panel Feeder Readings'!BG368)+IF('LT Panel Feeder Readings'!BJ368="",0,'LT Panel Feeder Readings'!BJ368)),"")</f>
        <v/>
      </c>
      <c r="E367" s="22" t="str">
        <f t="shared" si="40"/>
        <v/>
      </c>
      <c r="F367" s="23">
        <f>IFERROR(IF('Fuel Status'!E369="","",IF('Fuel Status'!E369="",0,'Fuel Status'!E369)+IF('Fuel Status'!J369="",0,'Fuel Status'!J369)+IF('Fuel Status'!O369="",0,'Fuel Status'!O369)),"")</f>
        <v>0</v>
      </c>
      <c r="G367" s="22" t="str">
        <f t="shared" si="42"/>
        <v/>
      </c>
      <c r="H367" s="22" t="str">
        <f t="shared" si="43"/>
        <v/>
      </c>
      <c r="I367" s="22" t="str">
        <f t="shared" si="44"/>
        <v/>
      </c>
      <c r="J367" s="22" t="str">
        <f t="shared" si="45"/>
        <v/>
      </c>
      <c r="K367" s="74">
        <f>(M367*'Site Information'!$B$9)/DAY(EOMONTH(A$3,0))</f>
        <v>18496.985806451612</v>
      </c>
      <c r="L367" s="24">
        <f t="shared" si="46"/>
        <v>573406.55999999971</v>
      </c>
      <c r="M367" s="25" cm="1">
        <f t="array" ref="M367">IF(A367="","",INDEX('Site Information'!$B$26:$B$37,MONTH(A367)))</f>
        <v>0.48</v>
      </c>
      <c r="N367" s="25" t="e">
        <f t="shared" si="47"/>
        <v>#VALUE!</v>
      </c>
      <c r="O367" s="25" t="e">
        <f>J367*M367/L367</f>
        <v>#VALUE!</v>
      </c>
      <c r="P367" s="26" t="str">
        <f>IFERROR(IF('Raw Water'!U368="","",'Raw Water'!U368),"")</f>
        <v/>
      </c>
      <c r="Q367" s="26" t="str">
        <f>IFERROR(IF(STP!U368="","",STP!U368),"")</f>
        <v/>
      </c>
      <c r="R367" s="27" t="str">
        <f>IFERROR(IF(STP!V368="","",STP!V368),"")</f>
        <v/>
      </c>
      <c r="S367" s="28" t="str">
        <f t="shared" si="41"/>
        <v/>
      </c>
      <c r="T367" s="29"/>
    </row>
    <row r="368" spans="1:20" ht="18" customHeight="1" x14ac:dyDescent="0.35">
      <c r="A368" s="68">
        <v>46388</v>
      </c>
      <c r="B368" s="21" t="str">
        <f>IFERROR(IF('LT Panel Feeder Readings'!E369="","",'LT Panel Feeder Readings'!E369),"")</f>
        <v/>
      </c>
      <c r="C368" s="21" t="str">
        <f>IFERROR(IF('LT Panel Feeder Readings'!W369="","",IF('LT Panel Feeder Readings'!W369="",0,'LT Panel Feeder Readings'!W369)+IF('LT Panel Feeder Readings'!Z369="",0,'LT Panel Feeder Readings'!Z369)),"")</f>
        <v/>
      </c>
      <c r="D368" s="21" t="str">
        <f>IFERROR(IF('LT Panel Feeder Readings'!BG369="","",IF('LT Panel Feeder Readings'!BG369="",0,'LT Panel Feeder Readings'!BG369)+IF('LT Panel Feeder Readings'!BJ369="",0,'LT Panel Feeder Readings'!BJ369)),"")</f>
        <v/>
      </c>
      <c r="E368" s="22" t="str">
        <f t="shared" si="40"/>
        <v/>
      </c>
      <c r="F368" s="23">
        <f>IFERROR(IF('Fuel Status'!E370="","",IF('Fuel Status'!E370="",0,'Fuel Status'!E370)+IF('Fuel Status'!J370="",0,'Fuel Status'!J370)+IF('Fuel Status'!O370="",0,'Fuel Status'!O370)),"")</f>
        <v>0</v>
      </c>
      <c r="G368" s="22" t="str">
        <f t="shared" si="42"/>
        <v/>
      </c>
      <c r="H368" s="22" t="str">
        <f t="shared" si="43"/>
        <v/>
      </c>
      <c r="I368" s="22" t="str">
        <f t="shared" si="44"/>
        <v/>
      </c>
      <c r="J368" s="22" t="str">
        <f t="shared" si="45"/>
        <v/>
      </c>
      <c r="K368" s="74"/>
      <c r="L368" s="24"/>
      <c r="M368" s="25"/>
      <c r="N368" s="25" t="e">
        <f t="shared" si="47"/>
        <v>#VALUE!</v>
      </c>
      <c r="O368" s="25" t="e">
        <f>J368*M368/L368</f>
        <v>#VALUE!</v>
      </c>
      <c r="P368" s="26" t="str">
        <f>IFERROR(IF('Raw Water'!U369="","",'Raw Water'!U369),"")</f>
        <v/>
      </c>
      <c r="Q368" s="26" t="str">
        <f>IFERROR(IF(STP!U369="","",STP!U369),"")</f>
        <v/>
      </c>
      <c r="R368" s="27" t="str">
        <f>IFERROR(IF(STP!V369="","",STP!V369),"")</f>
        <v/>
      </c>
      <c r="S368" s="28" t="str">
        <f t="shared" si="41"/>
        <v/>
      </c>
      <c r="T368" s="29"/>
    </row>
    <row r="369" spans="1:20" ht="18" customHeight="1" x14ac:dyDescent="0.35">
      <c r="A369" s="68">
        <v>46389</v>
      </c>
      <c r="B369" s="21" t="str">
        <f>IFERROR(IF('LT Panel Feeder Readings'!E370="","",'LT Panel Feeder Readings'!E370),"")</f>
        <v/>
      </c>
      <c r="C369" s="21" t="str">
        <f>IFERROR(IF('LT Panel Feeder Readings'!W370="","",IF('LT Panel Feeder Readings'!W370="",0,'LT Panel Feeder Readings'!W370)+IF('LT Panel Feeder Readings'!Z370="",0,'LT Panel Feeder Readings'!Z370)),"")</f>
        <v/>
      </c>
      <c r="D369" s="21" t="str">
        <f>IFERROR(IF('LT Panel Feeder Readings'!BG370="","",IF('LT Panel Feeder Readings'!BG370="",0,'LT Panel Feeder Readings'!BG370)+IF('LT Panel Feeder Readings'!BJ370="",0,'LT Panel Feeder Readings'!BJ370)),"")</f>
        <v/>
      </c>
      <c r="E369" s="22" t="str">
        <f t="shared" si="40"/>
        <v/>
      </c>
      <c r="F369" s="23">
        <f>IFERROR(IF('Fuel Status'!E371="","",IF('Fuel Status'!E371="",0,'Fuel Status'!E371)+IF('Fuel Status'!J371="",0,'Fuel Status'!J371)+IF('Fuel Status'!O371="",0,'Fuel Status'!O371)),"")</f>
        <v>0</v>
      </c>
      <c r="G369" s="22" t="str">
        <f t="shared" si="42"/>
        <v/>
      </c>
      <c r="H369" s="22" t="str">
        <f t="shared" si="43"/>
        <v/>
      </c>
      <c r="I369" s="22" t="str">
        <f t="shared" si="44"/>
        <v/>
      </c>
      <c r="J369" s="22" t="str">
        <f t="shared" si="45"/>
        <v/>
      </c>
      <c r="K369" s="74"/>
      <c r="L369" s="24"/>
      <c r="M369" s="25"/>
      <c r="N369" s="25" t="e">
        <f t="shared" si="47"/>
        <v>#VALUE!</v>
      </c>
      <c r="O369" s="25" t="e">
        <f>J369*M369/L369</f>
        <v>#VALUE!</v>
      </c>
      <c r="P369" s="26" t="str">
        <f>IFERROR(IF('Raw Water'!U370="","",'Raw Water'!U370),"")</f>
        <v/>
      </c>
      <c r="Q369" s="26" t="str">
        <f>IFERROR(IF(STP!U370="","",STP!U370),"")</f>
        <v/>
      </c>
      <c r="R369" s="27" t="str">
        <f>IFERROR(IF(STP!V370="","",STP!V370),"")</f>
        <v/>
      </c>
      <c r="S369" s="28" t="str">
        <f t="shared" si="41"/>
        <v/>
      </c>
      <c r="T369" s="29"/>
    </row>
    <row r="370" spans="1:20" ht="18" customHeight="1" x14ac:dyDescent="0.35">
      <c r="A370" s="68">
        <v>46390</v>
      </c>
      <c r="B370" s="21" t="str">
        <f>IFERROR(IF('LT Panel Feeder Readings'!E371="","",'LT Panel Feeder Readings'!E371),"")</f>
        <v/>
      </c>
      <c r="C370" s="21" t="str">
        <f>IFERROR(IF('LT Panel Feeder Readings'!W371="","",IF('LT Panel Feeder Readings'!W371="",0,'LT Panel Feeder Readings'!W371)+IF('LT Panel Feeder Readings'!Z371="",0,'LT Panel Feeder Readings'!Z371)),"")</f>
        <v/>
      </c>
      <c r="D370" s="21" t="str">
        <f>IFERROR(IF('LT Panel Feeder Readings'!BG371="","",IF('LT Panel Feeder Readings'!BG371="",0,'LT Panel Feeder Readings'!BG371)+IF('LT Panel Feeder Readings'!BJ371="",0,'LT Panel Feeder Readings'!BJ371)),"")</f>
        <v/>
      </c>
      <c r="E370" s="22" t="str">
        <f t="shared" si="40"/>
        <v/>
      </c>
      <c r="F370" s="23">
        <f>IFERROR(IF('Fuel Status'!E372="","",IF('Fuel Status'!E372="",0,'Fuel Status'!E372)+IF('Fuel Status'!J372="",0,'Fuel Status'!J372)+IF('Fuel Status'!O372="",0,'Fuel Status'!O372)),"")</f>
        <v>0</v>
      </c>
      <c r="G370" s="22" t="str">
        <f t="shared" si="42"/>
        <v/>
      </c>
      <c r="H370" s="22" t="str">
        <f t="shared" si="43"/>
        <v/>
      </c>
      <c r="I370" s="22" t="str">
        <f t="shared" si="44"/>
        <v/>
      </c>
      <c r="J370" s="22" t="str">
        <f t="shared" si="45"/>
        <v/>
      </c>
      <c r="K370" s="74"/>
      <c r="L370" s="24"/>
      <c r="M370" s="25"/>
      <c r="N370" s="25" t="e">
        <f t="shared" si="47"/>
        <v>#VALUE!</v>
      </c>
      <c r="O370" s="25" t="e">
        <f>J370*M370/L370</f>
        <v>#VALUE!</v>
      </c>
      <c r="P370" s="26" t="str">
        <f>IFERROR(IF('Raw Water'!U371="","",'Raw Water'!U371),"")</f>
        <v/>
      </c>
      <c r="Q370" s="26" t="str">
        <f>IFERROR(IF(STP!U371="","",STP!U371),"")</f>
        <v/>
      </c>
      <c r="R370" s="27" t="str">
        <f>IFERROR(IF(STP!V371="","",STP!V371),"")</f>
        <v/>
      </c>
      <c r="S370" s="28" t="str">
        <f t="shared" si="41"/>
        <v/>
      </c>
      <c r="T370" s="29"/>
    </row>
    <row r="371" spans="1:20" ht="18" customHeight="1" x14ac:dyDescent="0.35">
      <c r="A371" s="68">
        <v>46391</v>
      </c>
      <c r="B371" s="21" t="str">
        <f>IFERROR(IF('LT Panel Feeder Readings'!E372="","",'LT Panel Feeder Readings'!E372),"")</f>
        <v/>
      </c>
      <c r="C371" s="21" t="str">
        <f>IFERROR(IF('LT Panel Feeder Readings'!W372="","",IF('LT Panel Feeder Readings'!W372="",0,'LT Panel Feeder Readings'!W372)+IF('LT Panel Feeder Readings'!Z372="",0,'LT Panel Feeder Readings'!Z372)),"")</f>
        <v/>
      </c>
      <c r="D371" s="21" t="str">
        <f>IFERROR(IF('LT Panel Feeder Readings'!BG372="","",IF('LT Panel Feeder Readings'!BG372="",0,'LT Panel Feeder Readings'!BG372)+IF('LT Panel Feeder Readings'!BJ372="",0,'LT Panel Feeder Readings'!BJ372)),"")</f>
        <v/>
      </c>
      <c r="E371" s="22" t="str">
        <f t="shared" si="40"/>
        <v/>
      </c>
      <c r="F371" s="23">
        <f>IFERROR(IF('Fuel Status'!E373="","",IF('Fuel Status'!E373="",0,'Fuel Status'!E373)+IF('Fuel Status'!J373="",0,'Fuel Status'!J373)+IF('Fuel Status'!O373="",0,'Fuel Status'!O373)),"")</f>
        <v>0</v>
      </c>
      <c r="G371" s="22" t="str">
        <f t="shared" si="42"/>
        <v/>
      </c>
      <c r="H371" s="22" t="str">
        <f t="shared" si="43"/>
        <v/>
      </c>
      <c r="I371" s="22" t="str">
        <f t="shared" si="44"/>
        <v/>
      </c>
      <c r="J371" s="22" t="str">
        <f t="shared" si="45"/>
        <v/>
      </c>
      <c r="K371" s="74"/>
      <c r="L371" s="24"/>
      <c r="M371" s="25"/>
      <c r="N371" s="25" t="e">
        <f t="shared" si="47"/>
        <v>#VALUE!</v>
      </c>
      <c r="O371" s="25" t="e">
        <f>J371*M371/L371</f>
        <v>#VALUE!</v>
      </c>
      <c r="P371" s="26" t="str">
        <f>IFERROR(IF('Raw Water'!U372="","",'Raw Water'!U372),"")</f>
        <v/>
      </c>
      <c r="Q371" s="26" t="str">
        <f>IFERROR(IF(STP!U372="","",STP!U372),"")</f>
        <v/>
      </c>
      <c r="R371" s="27" t="str">
        <f>IFERROR(IF(STP!V372="","",STP!V372),"")</f>
        <v/>
      </c>
      <c r="S371" s="28" t="str">
        <f t="shared" si="41"/>
        <v/>
      </c>
      <c r="T371" s="29"/>
    </row>
    <row r="372" spans="1:20" ht="18" customHeight="1" x14ac:dyDescent="0.35">
      <c r="A372" s="68">
        <v>46392</v>
      </c>
      <c r="B372" s="21" t="str">
        <f>IFERROR(IF('LT Panel Feeder Readings'!E373="","",'LT Panel Feeder Readings'!E373),"")</f>
        <v/>
      </c>
      <c r="C372" s="21" t="str">
        <f>IFERROR(IF('LT Panel Feeder Readings'!W373="","",IF('LT Panel Feeder Readings'!W373="",0,'LT Panel Feeder Readings'!W373)+IF('LT Panel Feeder Readings'!Z373="",0,'LT Panel Feeder Readings'!Z373)),"")</f>
        <v/>
      </c>
      <c r="D372" s="21" t="str">
        <f>IFERROR(IF('LT Panel Feeder Readings'!BG373="","",IF('LT Panel Feeder Readings'!BG373="",0,'LT Panel Feeder Readings'!BG373)+IF('LT Panel Feeder Readings'!BJ373="",0,'LT Panel Feeder Readings'!BJ373)),"")</f>
        <v/>
      </c>
      <c r="E372" s="22" t="str">
        <f t="shared" si="40"/>
        <v/>
      </c>
      <c r="F372" s="23">
        <f>IFERROR(IF('Fuel Status'!E374="","",IF('Fuel Status'!E374="",0,'Fuel Status'!E374)+IF('Fuel Status'!J374="",0,'Fuel Status'!J374)+IF('Fuel Status'!O374="",0,'Fuel Status'!O374)),"")</f>
        <v>0</v>
      </c>
      <c r="G372" s="22" t="str">
        <f t="shared" si="42"/>
        <v/>
      </c>
      <c r="H372" s="22" t="str">
        <f t="shared" si="43"/>
        <v/>
      </c>
      <c r="I372" s="22" t="str">
        <f t="shared" si="44"/>
        <v/>
      </c>
      <c r="J372" s="22" t="str">
        <f t="shared" si="45"/>
        <v/>
      </c>
      <c r="K372" s="74"/>
      <c r="L372" s="24"/>
      <c r="M372" s="25"/>
      <c r="N372" s="25" t="e">
        <f t="shared" si="47"/>
        <v>#VALUE!</v>
      </c>
      <c r="O372" s="25" t="e">
        <f>J372*M372/L372</f>
        <v>#VALUE!</v>
      </c>
      <c r="P372" s="26" t="str">
        <f>IFERROR(IF('Raw Water'!U373="","",'Raw Water'!U373),"")</f>
        <v/>
      </c>
      <c r="Q372" s="26" t="str">
        <f>IFERROR(IF(STP!U373="","",STP!U373),"")</f>
        <v/>
      </c>
      <c r="R372" s="27" t="str">
        <f>IFERROR(IF(STP!V373="","",STP!V373),"")</f>
        <v/>
      </c>
      <c r="S372" s="28" t="str">
        <f t="shared" si="41"/>
        <v/>
      </c>
      <c r="T372" s="29"/>
    </row>
    <row r="373" spans="1:20" ht="18" customHeight="1" x14ac:dyDescent="0.35">
      <c r="A373" s="68">
        <v>46393</v>
      </c>
      <c r="B373" s="21" t="str">
        <f>IFERROR(IF('LT Panel Feeder Readings'!E374="","",'LT Panel Feeder Readings'!E374),"")</f>
        <v/>
      </c>
      <c r="C373" s="21" t="str">
        <f>IFERROR(IF('LT Panel Feeder Readings'!W374="","",IF('LT Panel Feeder Readings'!W374="",0,'LT Panel Feeder Readings'!W374)+IF('LT Panel Feeder Readings'!Z374="",0,'LT Panel Feeder Readings'!Z374)),"")</f>
        <v/>
      </c>
      <c r="D373" s="21" t="str">
        <f>IFERROR(IF('LT Panel Feeder Readings'!BG374="","",IF('LT Panel Feeder Readings'!BG374="",0,'LT Panel Feeder Readings'!BG374)+IF('LT Panel Feeder Readings'!BJ374="",0,'LT Panel Feeder Readings'!BJ374)),"")</f>
        <v/>
      </c>
      <c r="E373" s="22" t="str">
        <f t="shared" si="40"/>
        <v/>
      </c>
      <c r="F373" s="23">
        <f>IFERROR(IF('Fuel Status'!E375="","",IF('Fuel Status'!E375="",0,'Fuel Status'!E375)+IF('Fuel Status'!J375="",0,'Fuel Status'!J375)+IF('Fuel Status'!O375="",0,'Fuel Status'!O375)),"")</f>
        <v>0</v>
      </c>
      <c r="G373" s="22" t="str">
        <f t="shared" si="42"/>
        <v/>
      </c>
      <c r="H373" s="22" t="str">
        <f t="shared" si="43"/>
        <v/>
      </c>
      <c r="I373" s="22" t="str">
        <f t="shared" si="44"/>
        <v/>
      </c>
      <c r="J373" s="22" t="str">
        <f t="shared" si="45"/>
        <v/>
      </c>
      <c r="K373" s="74"/>
      <c r="L373" s="24"/>
      <c r="M373" s="25"/>
      <c r="N373" s="25" t="e">
        <f t="shared" si="47"/>
        <v>#VALUE!</v>
      </c>
      <c r="O373" s="25" t="e">
        <f>J373*M373/L373</f>
        <v>#VALUE!</v>
      </c>
      <c r="P373" s="26" t="str">
        <f>IFERROR(IF('Raw Water'!U374="","",'Raw Water'!U374),"")</f>
        <v/>
      </c>
      <c r="Q373" s="26" t="str">
        <f>IFERROR(IF(STP!U374="","",STP!U374),"")</f>
        <v/>
      </c>
      <c r="R373" s="27" t="str">
        <f>IFERROR(IF(STP!V374="","",STP!V374),"")</f>
        <v/>
      </c>
      <c r="S373" s="28" t="str">
        <f t="shared" si="41"/>
        <v/>
      </c>
      <c r="T373" s="29"/>
    </row>
    <row r="374" spans="1:20" ht="18" customHeight="1" x14ac:dyDescent="0.35">
      <c r="A374" s="68">
        <v>46394</v>
      </c>
      <c r="B374" s="21" t="str">
        <f>IFERROR(IF('LT Panel Feeder Readings'!E375="","",'LT Panel Feeder Readings'!E375),"")</f>
        <v/>
      </c>
      <c r="C374" s="21" t="str">
        <f>IFERROR(IF('LT Panel Feeder Readings'!W375="","",IF('LT Panel Feeder Readings'!W375="",0,'LT Panel Feeder Readings'!W375)+IF('LT Panel Feeder Readings'!Z375="",0,'LT Panel Feeder Readings'!Z375)),"")</f>
        <v/>
      </c>
      <c r="D374" s="21" t="str">
        <f>IFERROR(IF('LT Panel Feeder Readings'!BG375="","",IF('LT Panel Feeder Readings'!BG375="",0,'LT Panel Feeder Readings'!BG375)+IF('LT Panel Feeder Readings'!BJ375="",0,'LT Panel Feeder Readings'!BJ375)),"")</f>
        <v/>
      </c>
      <c r="E374" s="22" t="str">
        <f t="shared" si="40"/>
        <v/>
      </c>
      <c r="F374" s="23">
        <f>IFERROR(IF('Fuel Status'!E376="","",IF('Fuel Status'!E376="",0,'Fuel Status'!E376)+IF('Fuel Status'!J376="",0,'Fuel Status'!J376)+IF('Fuel Status'!O376="",0,'Fuel Status'!O376)),"")</f>
        <v>0</v>
      </c>
      <c r="G374" s="22" t="str">
        <f t="shared" si="42"/>
        <v/>
      </c>
      <c r="H374" s="22" t="str">
        <f t="shared" si="43"/>
        <v/>
      </c>
      <c r="I374" s="22" t="str">
        <f t="shared" si="44"/>
        <v/>
      </c>
      <c r="J374" s="22" t="str">
        <f t="shared" si="45"/>
        <v/>
      </c>
      <c r="K374" s="74"/>
      <c r="L374" s="24"/>
      <c r="M374" s="25"/>
      <c r="N374" s="25" t="e">
        <f t="shared" si="47"/>
        <v>#VALUE!</v>
      </c>
      <c r="O374" s="25" t="e">
        <f>J374*M374/L374</f>
        <v>#VALUE!</v>
      </c>
      <c r="P374" s="26" t="str">
        <f>IFERROR(IF('Raw Water'!U375="","",'Raw Water'!U375),"")</f>
        <v/>
      </c>
      <c r="Q374" s="26" t="str">
        <f>IFERROR(IF(STP!U375="","",STP!U375),"")</f>
        <v/>
      </c>
      <c r="R374" s="27" t="str">
        <f>IFERROR(IF(STP!V375="","",STP!V375),"")</f>
        <v/>
      </c>
      <c r="S374" s="28" t="str">
        <f t="shared" si="41"/>
        <v/>
      </c>
      <c r="T374" s="29"/>
    </row>
    <row r="375" spans="1:20" ht="18" customHeight="1" x14ac:dyDescent="0.35">
      <c r="A375" s="68">
        <v>46395</v>
      </c>
      <c r="B375" s="21" t="str">
        <f>IFERROR(IF('LT Panel Feeder Readings'!E376="","",'LT Panel Feeder Readings'!E376),"")</f>
        <v/>
      </c>
      <c r="C375" s="21" t="str">
        <f>IFERROR(IF('LT Panel Feeder Readings'!W376="","",IF('LT Panel Feeder Readings'!W376="",0,'LT Panel Feeder Readings'!W376)+IF('LT Panel Feeder Readings'!Z376="",0,'LT Panel Feeder Readings'!Z376)),"")</f>
        <v/>
      </c>
      <c r="D375" s="21" t="str">
        <f>IFERROR(IF('LT Panel Feeder Readings'!BG376="","",IF('LT Panel Feeder Readings'!BG376="",0,'LT Panel Feeder Readings'!BG376)+IF('LT Panel Feeder Readings'!BJ376="",0,'LT Panel Feeder Readings'!BJ376)),"")</f>
        <v/>
      </c>
      <c r="E375" s="22" t="str">
        <f t="shared" si="40"/>
        <v/>
      </c>
      <c r="F375" s="23">
        <f>IFERROR(IF('Fuel Status'!E377="","",IF('Fuel Status'!E377="",0,'Fuel Status'!E377)+IF('Fuel Status'!J377="",0,'Fuel Status'!J377)+IF('Fuel Status'!O377="",0,'Fuel Status'!O377)),"")</f>
        <v>0</v>
      </c>
      <c r="G375" s="22" t="str">
        <f t="shared" si="42"/>
        <v/>
      </c>
      <c r="H375" s="22" t="str">
        <f t="shared" si="43"/>
        <v/>
      </c>
      <c r="I375" s="22" t="str">
        <f t="shared" si="44"/>
        <v/>
      </c>
      <c r="J375" s="22" t="str">
        <f t="shared" si="45"/>
        <v/>
      </c>
      <c r="K375" s="74"/>
      <c r="L375" s="24"/>
      <c r="M375" s="25"/>
      <c r="N375" s="25" t="e">
        <f t="shared" si="47"/>
        <v>#VALUE!</v>
      </c>
      <c r="O375" s="25" t="e">
        <f>J375*M375/L375</f>
        <v>#VALUE!</v>
      </c>
      <c r="P375" s="26" t="str">
        <f>IFERROR(IF('Raw Water'!U376="","",'Raw Water'!U376),"")</f>
        <v/>
      </c>
      <c r="Q375" s="26" t="str">
        <f>IFERROR(IF(STP!U376="","",STP!U376),"")</f>
        <v/>
      </c>
      <c r="R375" s="27" t="str">
        <f>IFERROR(IF(STP!V376="","",STP!V376),"")</f>
        <v/>
      </c>
      <c r="S375" s="28" t="str">
        <f t="shared" si="41"/>
        <v/>
      </c>
      <c r="T375" s="29"/>
    </row>
    <row r="376" spans="1:20" ht="18" customHeight="1" x14ac:dyDescent="0.35">
      <c r="A376" s="68">
        <v>46396</v>
      </c>
      <c r="B376" s="21" t="str">
        <f>IFERROR(IF('LT Panel Feeder Readings'!E377="","",'LT Panel Feeder Readings'!E377),"")</f>
        <v/>
      </c>
      <c r="C376" s="21" t="str">
        <f>IFERROR(IF('LT Panel Feeder Readings'!W377="","",IF('LT Panel Feeder Readings'!W377="",0,'LT Panel Feeder Readings'!W377)+IF('LT Panel Feeder Readings'!Z377="",0,'LT Panel Feeder Readings'!Z377)),"")</f>
        <v/>
      </c>
      <c r="D376" s="21" t="str">
        <f>IFERROR(IF('LT Panel Feeder Readings'!BG377="","",IF('LT Panel Feeder Readings'!BG377="",0,'LT Panel Feeder Readings'!BG377)+IF('LT Panel Feeder Readings'!BJ377="",0,'LT Panel Feeder Readings'!BJ377)),"")</f>
        <v/>
      </c>
      <c r="E376" s="22" t="str">
        <f t="shared" si="40"/>
        <v/>
      </c>
      <c r="F376" s="23">
        <f>IFERROR(IF('Fuel Status'!E378="","",IF('Fuel Status'!E378="",0,'Fuel Status'!E378)+IF('Fuel Status'!J378="",0,'Fuel Status'!J378)+IF('Fuel Status'!O378="",0,'Fuel Status'!O378)),"")</f>
        <v>0</v>
      </c>
      <c r="G376" s="22" t="str">
        <f t="shared" si="42"/>
        <v/>
      </c>
      <c r="H376" s="22" t="str">
        <f t="shared" si="43"/>
        <v/>
      </c>
      <c r="I376" s="22" t="str">
        <f t="shared" si="44"/>
        <v/>
      </c>
      <c r="J376" s="22" t="str">
        <f t="shared" si="45"/>
        <v/>
      </c>
      <c r="K376" s="74"/>
      <c r="L376" s="24"/>
      <c r="M376" s="25"/>
      <c r="N376" s="25" t="e">
        <f t="shared" si="47"/>
        <v>#VALUE!</v>
      </c>
      <c r="O376" s="25" t="e">
        <f>J376*M376/L376</f>
        <v>#VALUE!</v>
      </c>
      <c r="P376" s="26" t="str">
        <f>IFERROR(IF('Raw Water'!U377="","",'Raw Water'!U377),"")</f>
        <v/>
      </c>
      <c r="Q376" s="26" t="str">
        <f>IFERROR(IF(STP!U377="","",STP!U377),"")</f>
        <v/>
      </c>
      <c r="R376" s="27" t="str">
        <f>IFERROR(IF(STP!V377="","",STP!V377),"")</f>
        <v/>
      </c>
      <c r="S376" s="28" t="str">
        <f t="shared" si="41"/>
        <v/>
      </c>
      <c r="T376" s="29"/>
    </row>
    <row r="377" spans="1:20" ht="18" customHeight="1" x14ac:dyDescent="0.35">
      <c r="A377" s="68">
        <v>46397</v>
      </c>
      <c r="B377" s="21" t="str">
        <f>IFERROR(IF('LT Panel Feeder Readings'!E378="","",'LT Panel Feeder Readings'!E378),"")</f>
        <v/>
      </c>
      <c r="C377" s="21" t="str">
        <f>IFERROR(IF('LT Panel Feeder Readings'!W378="","",IF('LT Panel Feeder Readings'!W378="",0,'LT Panel Feeder Readings'!W378)+IF('LT Panel Feeder Readings'!Z378="",0,'LT Panel Feeder Readings'!Z378)),"")</f>
        <v/>
      </c>
      <c r="D377" s="21" t="str">
        <f>IFERROR(IF('LT Panel Feeder Readings'!BG378="","",IF('LT Panel Feeder Readings'!BG378="",0,'LT Panel Feeder Readings'!BG378)+IF('LT Panel Feeder Readings'!BJ378="",0,'LT Panel Feeder Readings'!BJ378)),"")</f>
        <v/>
      </c>
      <c r="E377" s="22" t="str">
        <f t="shared" si="40"/>
        <v/>
      </c>
      <c r="F377" s="23">
        <f>IFERROR(IF('Fuel Status'!E379="","",IF('Fuel Status'!E379="",0,'Fuel Status'!E379)+IF('Fuel Status'!J379="",0,'Fuel Status'!J379)+IF('Fuel Status'!O379="",0,'Fuel Status'!O379)),"")</f>
        <v>0</v>
      </c>
      <c r="G377" s="22" t="str">
        <f t="shared" si="42"/>
        <v/>
      </c>
      <c r="H377" s="22" t="str">
        <f t="shared" si="43"/>
        <v/>
      </c>
      <c r="I377" s="22" t="str">
        <f t="shared" si="44"/>
        <v/>
      </c>
      <c r="J377" s="22" t="str">
        <f t="shared" si="45"/>
        <v/>
      </c>
      <c r="K377" s="74"/>
      <c r="L377" s="24"/>
      <c r="M377" s="25"/>
      <c r="N377" s="25" t="e">
        <f t="shared" si="47"/>
        <v>#VALUE!</v>
      </c>
      <c r="O377" s="25" t="e">
        <f>J377*M377/L377</f>
        <v>#VALUE!</v>
      </c>
      <c r="P377" s="26" t="str">
        <f>IFERROR(IF('Raw Water'!U378="","",'Raw Water'!U378),"")</f>
        <v/>
      </c>
      <c r="Q377" s="26" t="str">
        <f>IFERROR(IF(STP!U378="","",STP!U378),"")</f>
        <v/>
      </c>
      <c r="R377" s="27" t="str">
        <f>IFERROR(IF(STP!V378="","",STP!V378),"")</f>
        <v/>
      </c>
      <c r="S377" s="28" t="str">
        <f t="shared" si="41"/>
        <v/>
      </c>
      <c r="T377" s="29"/>
    </row>
    <row r="378" spans="1:20" ht="18" customHeight="1" x14ac:dyDescent="0.35">
      <c r="A378" s="68">
        <v>46398</v>
      </c>
      <c r="B378" s="21" t="str">
        <f>IFERROR(IF('LT Panel Feeder Readings'!E379="","",'LT Panel Feeder Readings'!E379),"")</f>
        <v/>
      </c>
      <c r="C378" s="21" t="str">
        <f>IFERROR(IF('LT Panel Feeder Readings'!W379="","",IF('LT Panel Feeder Readings'!W379="",0,'LT Panel Feeder Readings'!W379)+IF('LT Panel Feeder Readings'!Z379="",0,'LT Panel Feeder Readings'!Z379)),"")</f>
        <v/>
      </c>
      <c r="D378" s="21" t="str">
        <f>IFERROR(IF('LT Panel Feeder Readings'!BG379="","",IF('LT Panel Feeder Readings'!BG379="",0,'LT Panel Feeder Readings'!BG379)+IF('LT Panel Feeder Readings'!BJ379="",0,'LT Panel Feeder Readings'!BJ379)),"")</f>
        <v/>
      </c>
      <c r="E378" s="22" t="str">
        <f t="shared" si="40"/>
        <v/>
      </c>
      <c r="F378" s="23">
        <f>IFERROR(IF('Fuel Status'!E380="","",IF('Fuel Status'!E380="",0,'Fuel Status'!E380)+IF('Fuel Status'!J380="",0,'Fuel Status'!J380)+IF('Fuel Status'!O380="",0,'Fuel Status'!O380)),"")</f>
        <v>0</v>
      </c>
      <c r="G378" s="22" t="str">
        <f t="shared" si="42"/>
        <v/>
      </c>
      <c r="H378" s="22" t="str">
        <f t="shared" si="43"/>
        <v/>
      </c>
      <c r="I378" s="22" t="str">
        <f t="shared" si="44"/>
        <v/>
      </c>
      <c r="J378" s="22" t="str">
        <f t="shared" si="45"/>
        <v/>
      </c>
      <c r="K378" s="74"/>
      <c r="L378" s="24"/>
      <c r="M378" s="25"/>
      <c r="N378" s="25" t="e">
        <f t="shared" si="47"/>
        <v>#VALUE!</v>
      </c>
      <c r="O378" s="25" t="e">
        <f>J378*M378/L378</f>
        <v>#VALUE!</v>
      </c>
      <c r="P378" s="26" t="str">
        <f>IFERROR(IF('Raw Water'!U379="","",'Raw Water'!U379),"")</f>
        <v/>
      </c>
      <c r="Q378" s="26" t="str">
        <f>IFERROR(IF(STP!U379="","",STP!U379),"")</f>
        <v/>
      </c>
      <c r="R378" s="27" t="str">
        <f>IFERROR(IF(STP!V379="","",STP!V379),"")</f>
        <v/>
      </c>
      <c r="S378" s="28" t="str">
        <f t="shared" si="41"/>
        <v/>
      </c>
      <c r="T378" s="29"/>
    </row>
    <row r="379" spans="1:20" ht="18" customHeight="1" x14ac:dyDescent="0.35">
      <c r="A379" s="68">
        <v>46399</v>
      </c>
      <c r="B379" s="21" t="str">
        <f>IFERROR(IF('LT Panel Feeder Readings'!E380="","",'LT Panel Feeder Readings'!E380),"")</f>
        <v/>
      </c>
      <c r="C379" s="21" t="str">
        <f>IFERROR(IF('LT Panel Feeder Readings'!W380="","",IF('LT Panel Feeder Readings'!W380="",0,'LT Panel Feeder Readings'!W380)+IF('LT Panel Feeder Readings'!Z380="",0,'LT Panel Feeder Readings'!Z380)),"")</f>
        <v/>
      </c>
      <c r="D379" s="21" t="str">
        <f>IFERROR(IF('LT Panel Feeder Readings'!BG380="","",IF('LT Panel Feeder Readings'!BG380="",0,'LT Panel Feeder Readings'!BG380)+IF('LT Panel Feeder Readings'!BJ380="",0,'LT Panel Feeder Readings'!BJ380)),"")</f>
        <v/>
      </c>
      <c r="E379" s="22" t="str">
        <f t="shared" si="40"/>
        <v/>
      </c>
      <c r="F379" s="23">
        <f>IFERROR(IF('Fuel Status'!E381="","",IF('Fuel Status'!E381="",0,'Fuel Status'!E381)+IF('Fuel Status'!J381="",0,'Fuel Status'!J381)+IF('Fuel Status'!O381="",0,'Fuel Status'!O381)),"")</f>
        <v>0</v>
      </c>
      <c r="G379" s="22" t="str">
        <f t="shared" si="42"/>
        <v/>
      </c>
      <c r="H379" s="22" t="str">
        <f t="shared" si="43"/>
        <v/>
      </c>
      <c r="I379" s="22" t="str">
        <f t="shared" si="44"/>
        <v/>
      </c>
      <c r="J379" s="22" t="str">
        <f t="shared" si="45"/>
        <v/>
      </c>
      <c r="K379" s="74"/>
      <c r="L379" s="24"/>
      <c r="M379" s="25"/>
      <c r="N379" s="25" t="e">
        <f t="shared" si="47"/>
        <v>#VALUE!</v>
      </c>
      <c r="O379" s="25" t="e">
        <f>J379*M379/L379</f>
        <v>#VALUE!</v>
      </c>
      <c r="P379" s="26" t="str">
        <f>IFERROR(IF('Raw Water'!U380="","",'Raw Water'!U380),"")</f>
        <v/>
      </c>
      <c r="Q379" s="26" t="str">
        <f>IFERROR(IF(STP!U380="","",STP!U380),"")</f>
        <v/>
      </c>
      <c r="R379" s="27" t="str">
        <f>IFERROR(IF(STP!V380="","",STP!V380),"")</f>
        <v/>
      </c>
      <c r="S379" s="28" t="str">
        <f t="shared" si="41"/>
        <v/>
      </c>
      <c r="T379" s="29"/>
    </row>
    <row r="380" spans="1:20" ht="18" customHeight="1" x14ac:dyDescent="0.35">
      <c r="A380" s="68">
        <v>46400</v>
      </c>
      <c r="B380" s="21" t="str">
        <f>IFERROR(IF('LT Panel Feeder Readings'!E381="","",'LT Panel Feeder Readings'!E381),"")</f>
        <v/>
      </c>
      <c r="C380" s="21" t="str">
        <f>IFERROR(IF('LT Panel Feeder Readings'!W381="","",IF('LT Panel Feeder Readings'!W381="",0,'LT Panel Feeder Readings'!W381)+IF('LT Panel Feeder Readings'!Z381="",0,'LT Panel Feeder Readings'!Z381)),"")</f>
        <v/>
      </c>
      <c r="D380" s="21" t="str">
        <f>IFERROR(IF('LT Panel Feeder Readings'!BG381="","",IF('LT Panel Feeder Readings'!BG381="",0,'LT Panel Feeder Readings'!BG381)+IF('LT Panel Feeder Readings'!BJ381="",0,'LT Panel Feeder Readings'!BJ381)),"")</f>
        <v/>
      </c>
      <c r="E380" s="22" t="str">
        <f t="shared" si="40"/>
        <v/>
      </c>
      <c r="F380" s="23">
        <f>IFERROR(IF('Fuel Status'!E382="","",IF('Fuel Status'!E382="",0,'Fuel Status'!E382)+IF('Fuel Status'!J382="",0,'Fuel Status'!J382)+IF('Fuel Status'!O382="",0,'Fuel Status'!O382)),"")</f>
        <v>0</v>
      </c>
      <c r="G380" s="22" t="str">
        <f t="shared" si="42"/>
        <v/>
      </c>
      <c r="H380" s="22" t="str">
        <f t="shared" si="43"/>
        <v/>
      </c>
      <c r="I380" s="22" t="str">
        <f t="shared" si="44"/>
        <v/>
      </c>
      <c r="J380" s="22" t="str">
        <f t="shared" si="45"/>
        <v/>
      </c>
      <c r="K380" s="74"/>
      <c r="L380" s="24"/>
      <c r="M380" s="25"/>
      <c r="N380" s="25" t="e">
        <f t="shared" si="47"/>
        <v>#VALUE!</v>
      </c>
      <c r="O380" s="25" t="e">
        <f>J380*M380/L380</f>
        <v>#VALUE!</v>
      </c>
      <c r="P380" s="26" t="str">
        <f>IFERROR(IF('Raw Water'!U381="","",'Raw Water'!U381),"")</f>
        <v/>
      </c>
      <c r="Q380" s="26" t="str">
        <f>IFERROR(IF(STP!U381="","",STP!U381),"")</f>
        <v/>
      </c>
      <c r="R380" s="27" t="str">
        <f>IFERROR(IF(STP!V381="","",STP!V381),"")</f>
        <v/>
      </c>
      <c r="S380" s="28" t="str">
        <f t="shared" si="41"/>
        <v/>
      </c>
      <c r="T380" s="29"/>
    </row>
    <row r="381" spans="1:20" ht="18" customHeight="1" x14ac:dyDescent="0.35">
      <c r="A381" s="68">
        <v>46401</v>
      </c>
      <c r="B381" s="21" t="str">
        <f>IFERROR(IF('LT Panel Feeder Readings'!E382="","",'LT Panel Feeder Readings'!E382),"")</f>
        <v/>
      </c>
      <c r="C381" s="21" t="str">
        <f>IFERROR(IF('LT Panel Feeder Readings'!W382="","",IF('LT Panel Feeder Readings'!W382="",0,'LT Panel Feeder Readings'!W382)+IF('LT Panel Feeder Readings'!Z382="",0,'LT Panel Feeder Readings'!Z382)),"")</f>
        <v/>
      </c>
      <c r="D381" s="21" t="str">
        <f>IFERROR(IF('LT Panel Feeder Readings'!BG382="","",IF('LT Panel Feeder Readings'!BG382="",0,'LT Panel Feeder Readings'!BG382)+IF('LT Panel Feeder Readings'!BJ382="",0,'LT Panel Feeder Readings'!BJ382)),"")</f>
        <v/>
      </c>
      <c r="E381" s="22" t="str">
        <f t="shared" si="40"/>
        <v/>
      </c>
      <c r="F381" s="23">
        <f>IFERROR(IF('Fuel Status'!E383="","",IF('Fuel Status'!E383="",0,'Fuel Status'!E383)+IF('Fuel Status'!J383="",0,'Fuel Status'!J383)+IF('Fuel Status'!O383="",0,'Fuel Status'!O383)),"")</f>
        <v>0</v>
      </c>
      <c r="G381" s="22" t="str">
        <f t="shared" si="42"/>
        <v/>
      </c>
      <c r="H381" s="22" t="str">
        <f t="shared" si="43"/>
        <v/>
      </c>
      <c r="I381" s="22" t="str">
        <f t="shared" si="44"/>
        <v/>
      </c>
      <c r="J381" s="22" t="str">
        <f t="shared" si="45"/>
        <v/>
      </c>
      <c r="K381" s="74"/>
      <c r="L381" s="24"/>
      <c r="M381" s="25"/>
      <c r="N381" s="25" t="e">
        <f t="shared" si="47"/>
        <v>#VALUE!</v>
      </c>
      <c r="O381" s="25" t="e">
        <f>J381*M381/L381</f>
        <v>#VALUE!</v>
      </c>
      <c r="P381" s="26" t="str">
        <f>IFERROR(IF('Raw Water'!U382="","",'Raw Water'!U382),"")</f>
        <v/>
      </c>
      <c r="Q381" s="26" t="str">
        <f>IFERROR(IF(STP!U382="","",STP!U382),"")</f>
        <v/>
      </c>
      <c r="R381" s="27" t="str">
        <f>IFERROR(IF(STP!V382="","",STP!V382),"")</f>
        <v/>
      </c>
      <c r="S381" s="28" t="str">
        <f t="shared" si="41"/>
        <v/>
      </c>
      <c r="T381" s="29"/>
    </row>
    <row r="382" spans="1:20" ht="18" customHeight="1" x14ac:dyDescent="0.35">
      <c r="A382" s="68">
        <v>46402</v>
      </c>
      <c r="B382" s="21" t="str">
        <f>IFERROR(IF('LT Panel Feeder Readings'!E383="","",'LT Panel Feeder Readings'!E383),"")</f>
        <v/>
      </c>
      <c r="C382" s="21" t="str">
        <f>IFERROR(IF('LT Panel Feeder Readings'!W383="","",IF('LT Panel Feeder Readings'!W383="",0,'LT Panel Feeder Readings'!W383)+IF('LT Panel Feeder Readings'!Z383="",0,'LT Panel Feeder Readings'!Z383)),"")</f>
        <v/>
      </c>
      <c r="D382" s="21" t="str">
        <f>IFERROR(IF('LT Panel Feeder Readings'!BG383="","",IF('LT Panel Feeder Readings'!BG383="",0,'LT Panel Feeder Readings'!BG383)+IF('LT Panel Feeder Readings'!BJ383="",0,'LT Panel Feeder Readings'!BJ383)),"")</f>
        <v/>
      </c>
      <c r="E382" s="22" t="str">
        <f t="shared" si="40"/>
        <v/>
      </c>
      <c r="F382" s="23">
        <f>IFERROR(IF('Fuel Status'!E384="","",IF('Fuel Status'!E384="",0,'Fuel Status'!E384)+IF('Fuel Status'!J384="",0,'Fuel Status'!J384)+IF('Fuel Status'!O384="",0,'Fuel Status'!O384)),"")</f>
        <v>0</v>
      </c>
      <c r="G382" s="22" t="str">
        <f t="shared" si="42"/>
        <v/>
      </c>
      <c r="H382" s="22" t="str">
        <f t="shared" si="43"/>
        <v/>
      </c>
      <c r="I382" s="22" t="str">
        <f t="shared" si="44"/>
        <v/>
      </c>
      <c r="J382" s="22" t="str">
        <f t="shared" si="45"/>
        <v/>
      </c>
      <c r="K382" s="74"/>
      <c r="L382" s="24"/>
      <c r="M382" s="25"/>
      <c r="N382" s="25" t="e">
        <f t="shared" si="47"/>
        <v>#VALUE!</v>
      </c>
      <c r="O382" s="25" t="e">
        <f>J382*M382/L382</f>
        <v>#VALUE!</v>
      </c>
      <c r="P382" s="26" t="str">
        <f>IFERROR(IF('Raw Water'!U383="","",'Raw Water'!U383),"")</f>
        <v/>
      </c>
      <c r="Q382" s="26" t="str">
        <f>IFERROR(IF(STP!U383="","",STP!U383),"")</f>
        <v/>
      </c>
      <c r="R382" s="27" t="str">
        <f>IFERROR(IF(STP!V383="","",STP!V383),"")</f>
        <v/>
      </c>
      <c r="S382" s="28" t="str">
        <f t="shared" si="41"/>
        <v/>
      </c>
      <c r="T382" s="29"/>
    </row>
    <row r="383" spans="1:20" ht="18" customHeight="1" x14ac:dyDescent="0.35">
      <c r="A383" s="68">
        <v>46403</v>
      </c>
      <c r="B383" s="21" t="str">
        <f>IFERROR(IF('LT Panel Feeder Readings'!E384="","",'LT Panel Feeder Readings'!E384),"")</f>
        <v/>
      </c>
      <c r="C383" s="21" t="str">
        <f>IFERROR(IF('LT Panel Feeder Readings'!W384="","",IF('LT Panel Feeder Readings'!W384="",0,'LT Panel Feeder Readings'!W384)+IF('LT Panel Feeder Readings'!Z384="",0,'LT Panel Feeder Readings'!Z384)),"")</f>
        <v/>
      </c>
      <c r="D383" s="21" t="str">
        <f>IFERROR(IF('LT Panel Feeder Readings'!BG384="","",IF('LT Panel Feeder Readings'!BG384="",0,'LT Panel Feeder Readings'!BG384)+IF('LT Panel Feeder Readings'!BJ384="",0,'LT Panel Feeder Readings'!BJ384)),"")</f>
        <v/>
      </c>
      <c r="E383" s="22" t="str">
        <f t="shared" si="40"/>
        <v/>
      </c>
      <c r="F383" s="23">
        <f>IFERROR(IF('Fuel Status'!E385="","",IF('Fuel Status'!E385="",0,'Fuel Status'!E385)+IF('Fuel Status'!J385="",0,'Fuel Status'!J385)+IF('Fuel Status'!O385="",0,'Fuel Status'!O385)),"")</f>
        <v>0</v>
      </c>
      <c r="G383" s="22" t="str">
        <f t="shared" si="42"/>
        <v/>
      </c>
      <c r="H383" s="22" t="str">
        <f t="shared" si="43"/>
        <v/>
      </c>
      <c r="I383" s="22" t="str">
        <f t="shared" si="44"/>
        <v/>
      </c>
      <c r="J383" s="22" t="str">
        <f t="shared" si="45"/>
        <v/>
      </c>
      <c r="K383" s="74"/>
      <c r="L383" s="24"/>
      <c r="M383" s="25"/>
      <c r="N383" s="25" t="e">
        <f t="shared" si="47"/>
        <v>#VALUE!</v>
      </c>
      <c r="O383" s="25" t="e">
        <f>J383*M383/L383</f>
        <v>#VALUE!</v>
      </c>
      <c r="P383" s="26" t="str">
        <f>IFERROR(IF('Raw Water'!U384="","",'Raw Water'!U384),"")</f>
        <v/>
      </c>
      <c r="Q383" s="26" t="str">
        <f>IFERROR(IF(STP!U384="","",STP!U384),"")</f>
        <v/>
      </c>
      <c r="R383" s="27" t="str">
        <f>IFERROR(IF(STP!V384="","",STP!V384),"")</f>
        <v/>
      </c>
      <c r="S383" s="28" t="str">
        <f t="shared" si="41"/>
        <v/>
      </c>
      <c r="T383" s="29"/>
    </row>
    <row r="384" spans="1:20" ht="18" customHeight="1" x14ac:dyDescent="0.35">
      <c r="A384" s="68">
        <v>46404</v>
      </c>
      <c r="B384" s="21" t="str">
        <f>IFERROR(IF('LT Panel Feeder Readings'!E385="","",'LT Panel Feeder Readings'!E385),"")</f>
        <v/>
      </c>
      <c r="C384" s="21" t="str">
        <f>IFERROR(IF('LT Panel Feeder Readings'!W385="","",IF('LT Panel Feeder Readings'!W385="",0,'LT Panel Feeder Readings'!W385)+IF('LT Panel Feeder Readings'!Z385="",0,'LT Panel Feeder Readings'!Z385)),"")</f>
        <v/>
      </c>
      <c r="D384" s="21" t="str">
        <f>IFERROR(IF('LT Panel Feeder Readings'!BG385="","",IF('LT Panel Feeder Readings'!BG385="",0,'LT Panel Feeder Readings'!BG385)+IF('LT Panel Feeder Readings'!BJ385="",0,'LT Panel Feeder Readings'!BJ385)),"")</f>
        <v/>
      </c>
      <c r="E384" s="22" t="str">
        <f t="shared" si="40"/>
        <v/>
      </c>
      <c r="F384" s="23">
        <f>IFERROR(IF('Fuel Status'!E386="","",IF('Fuel Status'!E386="",0,'Fuel Status'!E386)+IF('Fuel Status'!J386="",0,'Fuel Status'!J386)+IF('Fuel Status'!O386="",0,'Fuel Status'!O386)),"")</f>
        <v>0</v>
      </c>
      <c r="G384" s="22" t="str">
        <f t="shared" si="42"/>
        <v/>
      </c>
      <c r="H384" s="22" t="str">
        <f t="shared" si="43"/>
        <v/>
      </c>
      <c r="I384" s="22" t="str">
        <f t="shared" si="44"/>
        <v/>
      </c>
      <c r="J384" s="22" t="str">
        <f t="shared" si="45"/>
        <v/>
      </c>
      <c r="K384" s="74"/>
      <c r="L384" s="24"/>
      <c r="M384" s="25"/>
      <c r="N384" s="25" t="e">
        <f t="shared" si="47"/>
        <v>#VALUE!</v>
      </c>
      <c r="O384" s="25" t="e">
        <f>J384*M384/L384</f>
        <v>#VALUE!</v>
      </c>
      <c r="P384" s="26" t="str">
        <f>IFERROR(IF('Raw Water'!U385="","",'Raw Water'!U385),"")</f>
        <v/>
      </c>
      <c r="Q384" s="26" t="str">
        <f>IFERROR(IF(STP!U385="","",STP!U385),"")</f>
        <v/>
      </c>
      <c r="R384" s="27" t="str">
        <f>IFERROR(IF(STP!V385="","",STP!V385),"")</f>
        <v/>
      </c>
      <c r="S384" s="28" t="str">
        <f t="shared" si="41"/>
        <v/>
      </c>
      <c r="T384" s="29"/>
    </row>
    <row r="385" spans="1:20" ht="18" customHeight="1" x14ac:dyDescent="0.35">
      <c r="A385" s="68">
        <v>46405</v>
      </c>
      <c r="B385" s="21" t="str">
        <f>IFERROR(IF('LT Panel Feeder Readings'!E386="","",'LT Panel Feeder Readings'!E386),"")</f>
        <v/>
      </c>
      <c r="C385" s="21" t="str">
        <f>IFERROR(IF('LT Panel Feeder Readings'!W386="","",IF('LT Panel Feeder Readings'!W386="",0,'LT Panel Feeder Readings'!W386)+IF('LT Panel Feeder Readings'!Z386="",0,'LT Panel Feeder Readings'!Z386)),"")</f>
        <v/>
      </c>
      <c r="D385" s="21" t="str">
        <f>IFERROR(IF('LT Panel Feeder Readings'!BG386="","",IF('LT Panel Feeder Readings'!BG386="",0,'LT Panel Feeder Readings'!BG386)+IF('LT Panel Feeder Readings'!BJ386="",0,'LT Panel Feeder Readings'!BJ386)),"")</f>
        <v/>
      </c>
      <c r="E385" s="22" t="str">
        <f t="shared" si="40"/>
        <v/>
      </c>
      <c r="F385" s="23">
        <f>IFERROR(IF('Fuel Status'!E387="","",IF('Fuel Status'!E387="",0,'Fuel Status'!E387)+IF('Fuel Status'!J387="",0,'Fuel Status'!J387)+IF('Fuel Status'!O387="",0,'Fuel Status'!O387)),"")</f>
        <v>0</v>
      </c>
      <c r="G385" s="22" t="str">
        <f t="shared" si="42"/>
        <v/>
      </c>
      <c r="H385" s="22" t="str">
        <f t="shared" si="43"/>
        <v/>
      </c>
      <c r="I385" s="22" t="str">
        <f t="shared" si="44"/>
        <v/>
      </c>
      <c r="J385" s="22" t="str">
        <f t="shared" si="45"/>
        <v/>
      </c>
      <c r="K385" s="74"/>
      <c r="L385" s="24"/>
      <c r="M385" s="25"/>
      <c r="N385" s="25" t="e">
        <f t="shared" si="47"/>
        <v>#VALUE!</v>
      </c>
      <c r="O385" s="25" t="e">
        <f>J385*M385/L385</f>
        <v>#VALUE!</v>
      </c>
      <c r="P385" s="26" t="str">
        <f>IFERROR(IF('Raw Water'!U386="","",'Raw Water'!U386),"")</f>
        <v/>
      </c>
      <c r="Q385" s="26" t="str">
        <f>IFERROR(IF(STP!U386="","",STP!U386),"")</f>
        <v/>
      </c>
      <c r="R385" s="27" t="str">
        <f>IFERROR(IF(STP!V386="","",STP!V386),"")</f>
        <v/>
      </c>
      <c r="S385" s="28" t="str">
        <f t="shared" si="41"/>
        <v/>
      </c>
      <c r="T385" s="29"/>
    </row>
    <row r="386" spans="1:20" ht="18" customHeight="1" x14ac:dyDescent="0.35">
      <c r="A386" s="68">
        <v>46406</v>
      </c>
      <c r="B386" s="21" t="str">
        <f>IFERROR(IF('LT Panel Feeder Readings'!E387="","",'LT Panel Feeder Readings'!E387),"")</f>
        <v/>
      </c>
      <c r="C386" s="21" t="str">
        <f>IFERROR(IF('LT Panel Feeder Readings'!W387="","",IF('LT Panel Feeder Readings'!W387="",0,'LT Panel Feeder Readings'!W387)+IF('LT Panel Feeder Readings'!Z387="",0,'LT Panel Feeder Readings'!Z387)),"")</f>
        <v/>
      </c>
      <c r="D386" s="21" t="str">
        <f>IFERROR(IF('LT Panel Feeder Readings'!BG387="","",IF('LT Panel Feeder Readings'!BG387="",0,'LT Panel Feeder Readings'!BG387)+IF('LT Panel Feeder Readings'!BJ387="",0,'LT Panel Feeder Readings'!BJ387)),"")</f>
        <v/>
      </c>
      <c r="E386" s="22" t="str">
        <f t="shared" ref="E386:E449" si="48">IF(B386="","",B386+IF(C386="",0,C386)+IF(D386="",0,D386))</f>
        <v/>
      </c>
      <c r="F386" s="23">
        <f>IFERROR(IF('Fuel Status'!E388="","",IF('Fuel Status'!E388="",0,'Fuel Status'!E388)+IF('Fuel Status'!J388="",0,'Fuel Status'!J388)+IF('Fuel Status'!O388="",0,'Fuel Status'!O388)),"")</f>
        <v>0</v>
      </c>
      <c r="G386" s="22" t="str">
        <f t="shared" si="42"/>
        <v/>
      </c>
      <c r="H386" s="22" t="str">
        <f t="shared" si="43"/>
        <v/>
      </c>
      <c r="I386" s="22" t="str">
        <f t="shared" si="44"/>
        <v/>
      </c>
      <c r="J386" s="22" t="str">
        <f t="shared" si="45"/>
        <v/>
      </c>
      <c r="K386" s="74"/>
      <c r="L386" s="24"/>
      <c r="M386" s="25"/>
      <c r="N386" s="25" t="e">
        <f t="shared" si="47"/>
        <v>#VALUE!</v>
      </c>
      <c r="O386" s="25" t="e">
        <f>J386*M386/L386</f>
        <v>#VALUE!</v>
      </c>
      <c r="P386" s="26" t="str">
        <f>IFERROR(IF('Raw Water'!U387="","",'Raw Water'!U387),"")</f>
        <v/>
      </c>
      <c r="Q386" s="26" t="str">
        <f>IFERROR(IF(STP!U387="","",STP!U387),"")</f>
        <v/>
      </c>
      <c r="R386" s="27" t="str">
        <f>IFERROR(IF(STP!V387="","",STP!V387),"")</f>
        <v/>
      </c>
      <c r="S386" s="28" t="str">
        <f t="shared" ref="S386:S449" si="49">IF(P386="","",P386)</f>
        <v/>
      </c>
      <c r="T386" s="29"/>
    </row>
    <row r="387" spans="1:20" ht="18" customHeight="1" x14ac:dyDescent="0.35">
      <c r="A387" s="68">
        <v>46407</v>
      </c>
      <c r="B387" s="21" t="str">
        <f>IFERROR(IF('LT Panel Feeder Readings'!E388="","",'LT Panel Feeder Readings'!E388),"")</f>
        <v/>
      </c>
      <c r="C387" s="21" t="str">
        <f>IFERROR(IF('LT Panel Feeder Readings'!W388="","",IF('LT Panel Feeder Readings'!W388="",0,'LT Panel Feeder Readings'!W388)+IF('LT Panel Feeder Readings'!Z388="",0,'LT Panel Feeder Readings'!Z388)),"")</f>
        <v/>
      </c>
      <c r="D387" s="21" t="str">
        <f>IFERROR(IF('LT Panel Feeder Readings'!BG388="","",IF('LT Panel Feeder Readings'!BG388="",0,'LT Panel Feeder Readings'!BG388)+IF('LT Panel Feeder Readings'!BJ388="",0,'LT Panel Feeder Readings'!BJ388)),"")</f>
        <v/>
      </c>
      <c r="E387" s="22" t="str">
        <f t="shared" si="48"/>
        <v/>
      </c>
      <c r="F387" s="23">
        <f>IFERROR(IF('Fuel Status'!E389="","",IF('Fuel Status'!E389="",0,'Fuel Status'!E389)+IF('Fuel Status'!J389="",0,'Fuel Status'!J389)+IF('Fuel Status'!O389="",0,'Fuel Status'!O389)),"")</f>
        <v>0</v>
      </c>
      <c r="G387" s="22" t="str">
        <f t="shared" ref="G387:G450" si="50">IF(B387="","",IF(MONTH(A387)&lt;&gt;MONTH(A386),B387,G386+B387))</f>
        <v/>
      </c>
      <c r="H387" s="22" t="str">
        <f t="shared" ref="H387:H450" si="51">IF(C387="","",IF(MONTH(A387)&lt;&gt;MONTH(A386),C387,H386+C387))</f>
        <v/>
      </c>
      <c r="I387" s="22" t="str">
        <f t="shared" ref="I387:I450" si="52">IF(D387="","",IF(MONTH(A387)&lt;&gt;MONTH(A386),D387,I386+D387))</f>
        <v/>
      </c>
      <c r="J387" s="22" t="str">
        <f t="shared" ref="J387:J450" si="53">IF(E387="","",IF(MONTH(A387)&lt;&gt;MONTH(A386),E387,J386+E387))</f>
        <v/>
      </c>
      <c r="K387" s="74"/>
      <c r="L387" s="24"/>
      <c r="M387" s="25"/>
      <c r="N387" s="25" t="e">
        <f t="shared" si="47"/>
        <v>#VALUE!</v>
      </c>
      <c r="O387" s="25" t="e">
        <f>J387*M387/L387</f>
        <v>#VALUE!</v>
      </c>
      <c r="P387" s="26" t="str">
        <f>IFERROR(IF('Raw Water'!U388="","",'Raw Water'!U388),"")</f>
        <v/>
      </c>
      <c r="Q387" s="26" t="str">
        <f>IFERROR(IF(STP!U388="","",STP!U388),"")</f>
        <v/>
      </c>
      <c r="R387" s="27" t="str">
        <f>IFERROR(IF(STP!V388="","",STP!V388),"")</f>
        <v/>
      </c>
      <c r="S387" s="28" t="str">
        <f t="shared" si="49"/>
        <v/>
      </c>
      <c r="T387" s="29"/>
    </row>
    <row r="388" spans="1:20" ht="18" customHeight="1" x14ac:dyDescent="0.35">
      <c r="A388" s="68">
        <v>46408</v>
      </c>
      <c r="B388" s="21" t="str">
        <f>IFERROR(IF('LT Panel Feeder Readings'!E389="","",'LT Panel Feeder Readings'!E389),"")</f>
        <v/>
      </c>
      <c r="C388" s="21" t="str">
        <f>IFERROR(IF('LT Panel Feeder Readings'!W389="","",IF('LT Panel Feeder Readings'!W389="",0,'LT Panel Feeder Readings'!W389)+IF('LT Panel Feeder Readings'!Z389="",0,'LT Panel Feeder Readings'!Z389)),"")</f>
        <v/>
      </c>
      <c r="D388" s="21" t="str">
        <f>IFERROR(IF('LT Panel Feeder Readings'!BG389="","",IF('LT Panel Feeder Readings'!BG389="",0,'LT Panel Feeder Readings'!BG389)+IF('LT Panel Feeder Readings'!BJ389="",0,'LT Panel Feeder Readings'!BJ389)),"")</f>
        <v/>
      </c>
      <c r="E388" s="22" t="str">
        <f t="shared" si="48"/>
        <v/>
      </c>
      <c r="F388" s="23">
        <f>IFERROR(IF('Fuel Status'!E390="","",IF('Fuel Status'!E390="",0,'Fuel Status'!E390)+IF('Fuel Status'!J390="",0,'Fuel Status'!J390)+IF('Fuel Status'!O390="",0,'Fuel Status'!O390)),"")</f>
        <v>0</v>
      </c>
      <c r="G388" s="22" t="str">
        <f t="shared" si="50"/>
        <v/>
      </c>
      <c r="H388" s="22" t="str">
        <f t="shared" si="51"/>
        <v/>
      </c>
      <c r="I388" s="22" t="str">
        <f t="shared" si="52"/>
        <v/>
      </c>
      <c r="J388" s="22" t="str">
        <f t="shared" si="53"/>
        <v/>
      </c>
      <c r="K388" s="74"/>
      <c r="L388" s="24"/>
      <c r="M388" s="25"/>
      <c r="N388" s="25" t="e">
        <f t="shared" ref="N388:N451" si="54">E388*M388/K388</f>
        <v>#VALUE!</v>
      </c>
      <c r="O388" s="25" t="e">
        <f>J388*M388/L388</f>
        <v>#VALUE!</v>
      </c>
      <c r="P388" s="26" t="str">
        <f>IFERROR(IF('Raw Water'!U389="","",'Raw Water'!U389),"")</f>
        <v/>
      </c>
      <c r="Q388" s="26" t="str">
        <f>IFERROR(IF(STP!U389="","",STP!U389),"")</f>
        <v/>
      </c>
      <c r="R388" s="27" t="str">
        <f>IFERROR(IF(STP!V389="","",STP!V389),"")</f>
        <v/>
      </c>
      <c r="S388" s="28" t="str">
        <f t="shared" si="49"/>
        <v/>
      </c>
      <c r="T388" s="29"/>
    </row>
    <row r="389" spans="1:20" ht="18" customHeight="1" x14ac:dyDescent="0.35">
      <c r="A389" s="68">
        <v>46409</v>
      </c>
      <c r="B389" s="21" t="str">
        <f>IFERROR(IF('LT Panel Feeder Readings'!E390="","",'LT Panel Feeder Readings'!E390),"")</f>
        <v/>
      </c>
      <c r="C389" s="21" t="str">
        <f>IFERROR(IF('LT Panel Feeder Readings'!W390="","",IF('LT Panel Feeder Readings'!W390="",0,'LT Panel Feeder Readings'!W390)+IF('LT Panel Feeder Readings'!Z390="",0,'LT Panel Feeder Readings'!Z390)),"")</f>
        <v/>
      </c>
      <c r="D389" s="21" t="str">
        <f>IFERROR(IF('LT Panel Feeder Readings'!BG390="","",IF('LT Panel Feeder Readings'!BG390="",0,'LT Panel Feeder Readings'!BG390)+IF('LT Panel Feeder Readings'!BJ390="",0,'LT Panel Feeder Readings'!BJ390)),"")</f>
        <v/>
      </c>
      <c r="E389" s="22" t="str">
        <f t="shared" si="48"/>
        <v/>
      </c>
      <c r="F389" s="23">
        <f>IFERROR(IF('Fuel Status'!E391="","",IF('Fuel Status'!E391="",0,'Fuel Status'!E391)+IF('Fuel Status'!J391="",0,'Fuel Status'!J391)+IF('Fuel Status'!O391="",0,'Fuel Status'!O391)),"")</f>
        <v>0</v>
      </c>
      <c r="G389" s="22" t="str">
        <f t="shared" si="50"/>
        <v/>
      </c>
      <c r="H389" s="22" t="str">
        <f t="shared" si="51"/>
        <v/>
      </c>
      <c r="I389" s="22" t="str">
        <f t="shared" si="52"/>
        <v/>
      </c>
      <c r="J389" s="22" t="str">
        <f t="shared" si="53"/>
        <v/>
      </c>
      <c r="K389" s="74"/>
      <c r="L389" s="24"/>
      <c r="M389" s="25"/>
      <c r="N389" s="25" t="e">
        <f t="shared" si="54"/>
        <v>#VALUE!</v>
      </c>
      <c r="O389" s="25" t="e">
        <f>J389*M389/L389</f>
        <v>#VALUE!</v>
      </c>
      <c r="P389" s="26" t="str">
        <f>IFERROR(IF('Raw Water'!U390="","",'Raw Water'!U390),"")</f>
        <v/>
      </c>
      <c r="Q389" s="26" t="str">
        <f>IFERROR(IF(STP!U390="","",STP!U390),"")</f>
        <v/>
      </c>
      <c r="R389" s="27" t="str">
        <f>IFERROR(IF(STP!V390="","",STP!V390),"")</f>
        <v/>
      </c>
      <c r="S389" s="28" t="str">
        <f t="shared" si="49"/>
        <v/>
      </c>
      <c r="T389" s="29"/>
    </row>
    <row r="390" spans="1:20" ht="18" customHeight="1" x14ac:dyDescent="0.35">
      <c r="A390" s="68">
        <v>46410</v>
      </c>
      <c r="B390" s="21" t="str">
        <f>IFERROR(IF('LT Panel Feeder Readings'!E391="","",'LT Panel Feeder Readings'!E391),"")</f>
        <v/>
      </c>
      <c r="C390" s="21" t="str">
        <f>IFERROR(IF('LT Panel Feeder Readings'!W391="","",IF('LT Panel Feeder Readings'!W391="",0,'LT Panel Feeder Readings'!W391)+IF('LT Panel Feeder Readings'!Z391="",0,'LT Panel Feeder Readings'!Z391)),"")</f>
        <v/>
      </c>
      <c r="D390" s="21" t="str">
        <f>IFERROR(IF('LT Panel Feeder Readings'!BG391="","",IF('LT Panel Feeder Readings'!BG391="",0,'LT Panel Feeder Readings'!BG391)+IF('LT Panel Feeder Readings'!BJ391="",0,'LT Panel Feeder Readings'!BJ391)),"")</f>
        <v/>
      </c>
      <c r="E390" s="22" t="str">
        <f t="shared" si="48"/>
        <v/>
      </c>
      <c r="F390" s="23">
        <f>IFERROR(IF('Fuel Status'!E392="","",IF('Fuel Status'!E392="",0,'Fuel Status'!E392)+IF('Fuel Status'!J392="",0,'Fuel Status'!J392)+IF('Fuel Status'!O392="",0,'Fuel Status'!O392)),"")</f>
        <v>0</v>
      </c>
      <c r="G390" s="22" t="str">
        <f t="shared" si="50"/>
        <v/>
      </c>
      <c r="H390" s="22" t="str">
        <f t="shared" si="51"/>
        <v/>
      </c>
      <c r="I390" s="22" t="str">
        <f t="shared" si="52"/>
        <v/>
      </c>
      <c r="J390" s="22" t="str">
        <f t="shared" si="53"/>
        <v/>
      </c>
      <c r="K390" s="74"/>
      <c r="L390" s="24"/>
      <c r="M390" s="25"/>
      <c r="N390" s="25" t="e">
        <f t="shared" si="54"/>
        <v>#VALUE!</v>
      </c>
      <c r="O390" s="25" t="e">
        <f>J390*M390/L390</f>
        <v>#VALUE!</v>
      </c>
      <c r="P390" s="26" t="str">
        <f>IFERROR(IF('Raw Water'!U391="","",'Raw Water'!U391),"")</f>
        <v/>
      </c>
      <c r="Q390" s="26" t="str">
        <f>IFERROR(IF(STP!U391="","",STP!U391),"")</f>
        <v/>
      </c>
      <c r="R390" s="27" t="str">
        <f>IFERROR(IF(STP!V391="","",STP!V391),"")</f>
        <v/>
      </c>
      <c r="S390" s="28" t="str">
        <f t="shared" si="49"/>
        <v/>
      </c>
      <c r="T390" s="29"/>
    </row>
    <row r="391" spans="1:20" ht="18" customHeight="1" x14ac:dyDescent="0.35">
      <c r="A391" s="68">
        <v>46411</v>
      </c>
      <c r="B391" s="21" t="str">
        <f>IFERROR(IF('LT Panel Feeder Readings'!E392="","",'LT Panel Feeder Readings'!E392),"")</f>
        <v/>
      </c>
      <c r="C391" s="21" t="str">
        <f>IFERROR(IF('LT Panel Feeder Readings'!W392="","",IF('LT Panel Feeder Readings'!W392="",0,'LT Panel Feeder Readings'!W392)+IF('LT Panel Feeder Readings'!Z392="",0,'LT Panel Feeder Readings'!Z392)),"")</f>
        <v/>
      </c>
      <c r="D391" s="21" t="str">
        <f>IFERROR(IF('LT Panel Feeder Readings'!BG392="","",IF('LT Panel Feeder Readings'!BG392="",0,'LT Panel Feeder Readings'!BG392)+IF('LT Panel Feeder Readings'!BJ392="",0,'LT Panel Feeder Readings'!BJ392)),"")</f>
        <v/>
      </c>
      <c r="E391" s="22" t="str">
        <f t="shared" si="48"/>
        <v/>
      </c>
      <c r="F391" s="23">
        <f>IFERROR(IF('Fuel Status'!E393="","",IF('Fuel Status'!E393="",0,'Fuel Status'!E393)+IF('Fuel Status'!J393="",0,'Fuel Status'!J393)+IF('Fuel Status'!O393="",0,'Fuel Status'!O393)),"")</f>
        <v>0</v>
      </c>
      <c r="G391" s="22" t="str">
        <f t="shared" si="50"/>
        <v/>
      </c>
      <c r="H391" s="22" t="str">
        <f t="shared" si="51"/>
        <v/>
      </c>
      <c r="I391" s="22" t="str">
        <f t="shared" si="52"/>
        <v/>
      </c>
      <c r="J391" s="22" t="str">
        <f t="shared" si="53"/>
        <v/>
      </c>
      <c r="K391" s="74"/>
      <c r="L391" s="24"/>
      <c r="M391" s="25"/>
      <c r="N391" s="25" t="e">
        <f t="shared" si="54"/>
        <v>#VALUE!</v>
      </c>
      <c r="O391" s="25" t="e">
        <f>J391*M391/L391</f>
        <v>#VALUE!</v>
      </c>
      <c r="P391" s="26" t="str">
        <f>IFERROR(IF('Raw Water'!U392="","",'Raw Water'!U392),"")</f>
        <v/>
      </c>
      <c r="Q391" s="26" t="str">
        <f>IFERROR(IF(STP!U392="","",STP!U392),"")</f>
        <v/>
      </c>
      <c r="R391" s="27" t="str">
        <f>IFERROR(IF(STP!V392="","",STP!V392),"")</f>
        <v/>
      </c>
      <c r="S391" s="28" t="str">
        <f t="shared" si="49"/>
        <v/>
      </c>
      <c r="T391" s="29"/>
    </row>
    <row r="392" spans="1:20" ht="18" customHeight="1" x14ac:dyDescent="0.35">
      <c r="A392" s="68">
        <v>46412</v>
      </c>
      <c r="B392" s="21" t="str">
        <f>IFERROR(IF('LT Panel Feeder Readings'!E393="","",'LT Panel Feeder Readings'!E393),"")</f>
        <v/>
      </c>
      <c r="C392" s="21" t="str">
        <f>IFERROR(IF('LT Panel Feeder Readings'!W393="","",IF('LT Panel Feeder Readings'!W393="",0,'LT Panel Feeder Readings'!W393)+IF('LT Panel Feeder Readings'!Z393="",0,'LT Panel Feeder Readings'!Z393)),"")</f>
        <v/>
      </c>
      <c r="D392" s="21" t="str">
        <f>IFERROR(IF('LT Panel Feeder Readings'!BG393="","",IF('LT Panel Feeder Readings'!BG393="",0,'LT Panel Feeder Readings'!BG393)+IF('LT Panel Feeder Readings'!BJ393="",0,'LT Panel Feeder Readings'!BJ393)),"")</f>
        <v/>
      </c>
      <c r="E392" s="22" t="str">
        <f t="shared" si="48"/>
        <v/>
      </c>
      <c r="F392" s="23">
        <f>IFERROR(IF('Fuel Status'!E394="","",IF('Fuel Status'!E394="",0,'Fuel Status'!E394)+IF('Fuel Status'!J394="",0,'Fuel Status'!J394)+IF('Fuel Status'!O394="",0,'Fuel Status'!O394)),"")</f>
        <v>0</v>
      </c>
      <c r="G392" s="22" t="str">
        <f t="shared" si="50"/>
        <v/>
      </c>
      <c r="H392" s="22" t="str">
        <f t="shared" si="51"/>
        <v/>
      </c>
      <c r="I392" s="22" t="str">
        <f t="shared" si="52"/>
        <v/>
      </c>
      <c r="J392" s="22" t="str">
        <f t="shared" si="53"/>
        <v/>
      </c>
      <c r="K392" s="74"/>
      <c r="L392" s="24"/>
      <c r="M392" s="25"/>
      <c r="N392" s="25" t="e">
        <f t="shared" si="54"/>
        <v>#VALUE!</v>
      </c>
      <c r="O392" s="25" t="e">
        <f>J392*M392/L392</f>
        <v>#VALUE!</v>
      </c>
      <c r="P392" s="26" t="str">
        <f>IFERROR(IF('Raw Water'!U393="","",'Raw Water'!U393),"")</f>
        <v/>
      </c>
      <c r="Q392" s="26" t="str">
        <f>IFERROR(IF(STP!U393="","",STP!U393),"")</f>
        <v/>
      </c>
      <c r="R392" s="27" t="str">
        <f>IFERROR(IF(STP!V393="","",STP!V393),"")</f>
        <v/>
      </c>
      <c r="S392" s="28" t="str">
        <f t="shared" si="49"/>
        <v/>
      </c>
      <c r="T392" s="29"/>
    </row>
    <row r="393" spans="1:20" ht="18" customHeight="1" x14ac:dyDescent="0.35">
      <c r="A393" s="68">
        <v>46413</v>
      </c>
      <c r="B393" s="21" t="str">
        <f>IFERROR(IF('LT Panel Feeder Readings'!E394="","",'LT Panel Feeder Readings'!E394),"")</f>
        <v/>
      </c>
      <c r="C393" s="21" t="str">
        <f>IFERROR(IF('LT Panel Feeder Readings'!W394="","",IF('LT Panel Feeder Readings'!W394="",0,'LT Panel Feeder Readings'!W394)+IF('LT Panel Feeder Readings'!Z394="",0,'LT Panel Feeder Readings'!Z394)),"")</f>
        <v/>
      </c>
      <c r="D393" s="21" t="str">
        <f>IFERROR(IF('LT Panel Feeder Readings'!BG394="","",IF('LT Panel Feeder Readings'!BG394="",0,'LT Panel Feeder Readings'!BG394)+IF('LT Panel Feeder Readings'!BJ394="",0,'LT Panel Feeder Readings'!BJ394)),"")</f>
        <v/>
      </c>
      <c r="E393" s="22" t="str">
        <f t="shared" si="48"/>
        <v/>
      </c>
      <c r="F393" s="23">
        <f>IFERROR(IF('Fuel Status'!E395="","",IF('Fuel Status'!E395="",0,'Fuel Status'!E395)+IF('Fuel Status'!J395="",0,'Fuel Status'!J395)+IF('Fuel Status'!O395="",0,'Fuel Status'!O395)),"")</f>
        <v>0</v>
      </c>
      <c r="G393" s="22" t="str">
        <f t="shared" si="50"/>
        <v/>
      </c>
      <c r="H393" s="22" t="str">
        <f t="shared" si="51"/>
        <v/>
      </c>
      <c r="I393" s="22" t="str">
        <f t="shared" si="52"/>
        <v/>
      </c>
      <c r="J393" s="22" t="str">
        <f t="shared" si="53"/>
        <v/>
      </c>
      <c r="K393" s="74"/>
      <c r="L393" s="24"/>
      <c r="M393" s="25"/>
      <c r="N393" s="25" t="e">
        <f t="shared" si="54"/>
        <v>#VALUE!</v>
      </c>
      <c r="O393" s="25" t="e">
        <f>J393*M393/L393</f>
        <v>#VALUE!</v>
      </c>
      <c r="P393" s="26" t="str">
        <f>IFERROR(IF('Raw Water'!U394="","",'Raw Water'!U394),"")</f>
        <v/>
      </c>
      <c r="Q393" s="26" t="str">
        <f>IFERROR(IF(STP!U394="","",STP!U394),"")</f>
        <v/>
      </c>
      <c r="R393" s="27" t="str">
        <f>IFERROR(IF(STP!V394="","",STP!V394),"")</f>
        <v/>
      </c>
      <c r="S393" s="28" t="str">
        <f t="shared" si="49"/>
        <v/>
      </c>
      <c r="T393" s="29"/>
    </row>
    <row r="394" spans="1:20" ht="18" customHeight="1" x14ac:dyDescent="0.35">
      <c r="A394" s="68">
        <v>46414</v>
      </c>
      <c r="B394" s="21" t="str">
        <f>IFERROR(IF('LT Panel Feeder Readings'!E395="","",'LT Panel Feeder Readings'!E395),"")</f>
        <v/>
      </c>
      <c r="C394" s="21" t="str">
        <f>IFERROR(IF('LT Panel Feeder Readings'!W395="","",IF('LT Panel Feeder Readings'!W395="",0,'LT Panel Feeder Readings'!W395)+IF('LT Panel Feeder Readings'!Z395="",0,'LT Panel Feeder Readings'!Z395)),"")</f>
        <v/>
      </c>
      <c r="D394" s="21" t="str">
        <f>IFERROR(IF('LT Panel Feeder Readings'!BG395="","",IF('LT Panel Feeder Readings'!BG395="",0,'LT Panel Feeder Readings'!BG395)+IF('LT Panel Feeder Readings'!BJ395="",0,'LT Panel Feeder Readings'!BJ395)),"")</f>
        <v/>
      </c>
      <c r="E394" s="22" t="str">
        <f t="shared" si="48"/>
        <v/>
      </c>
      <c r="F394" s="23">
        <f>IFERROR(IF('Fuel Status'!E396="","",IF('Fuel Status'!E396="",0,'Fuel Status'!E396)+IF('Fuel Status'!J396="",0,'Fuel Status'!J396)+IF('Fuel Status'!O396="",0,'Fuel Status'!O396)),"")</f>
        <v>0</v>
      </c>
      <c r="G394" s="22" t="str">
        <f t="shared" si="50"/>
        <v/>
      </c>
      <c r="H394" s="22" t="str">
        <f t="shared" si="51"/>
        <v/>
      </c>
      <c r="I394" s="22" t="str">
        <f t="shared" si="52"/>
        <v/>
      </c>
      <c r="J394" s="22" t="str">
        <f t="shared" si="53"/>
        <v/>
      </c>
      <c r="K394" s="74"/>
      <c r="L394" s="24"/>
      <c r="M394" s="25"/>
      <c r="N394" s="25" t="e">
        <f t="shared" si="54"/>
        <v>#VALUE!</v>
      </c>
      <c r="O394" s="25" t="e">
        <f>J394*M394/L394</f>
        <v>#VALUE!</v>
      </c>
      <c r="P394" s="26" t="str">
        <f>IFERROR(IF('Raw Water'!U395="","",'Raw Water'!U395),"")</f>
        <v/>
      </c>
      <c r="Q394" s="26" t="str">
        <f>IFERROR(IF(STP!U395="","",STP!U395),"")</f>
        <v/>
      </c>
      <c r="R394" s="27" t="str">
        <f>IFERROR(IF(STP!V395="","",STP!V395),"")</f>
        <v/>
      </c>
      <c r="S394" s="28" t="str">
        <f t="shared" si="49"/>
        <v/>
      </c>
      <c r="T394" s="29"/>
    </row>
    <row r="395" spans="1:20" ht="18" customHeight="1" x14ac:dyDescent="0.35">
      <c r="A395" s="68">
        <v>46415</v>
      </c>
      <c r="B395" s="21" t="str">
        <f>IFERROR(IF('LT Panel Feeder Readings'!E396="","",'LT Panel Feeder Readings'!E396),"")</f>
        <v/>
      </c>
      <c r="C395" s="21" t="str">
        <f>IFERROR(IF('LT Panel Feeder Readings'!W396="","",IF('LT Panel Feeder Readings'!W396="",0,'LT Panel Feeder Readings'!W396)+IF('LT Panel Feeder Readings'!Z396="",0,'LT Panel Feeder Readings'!Z396)),"")</f>
        <v/>
      </c>
      <c r="D395" s="21" t="str">
        <f>IFERROR(IF('LT Panel Feeder Readings'!BG396="","",IF('LT Panel Feeder Readings'!BG396="",0,'LT Panel Feeder Readings'!BG396)+IF('LT Panel Feeder Readings'!BJ396="",0,'LT Panel Feeder Readings'!BJ396)),"")</f>
        <v/>
      </c>
      <c r="E395" s="22" t="str">
        <f t="shared" si="48"/>
        <v/>
      </c>
      <c r="F395" s="23">
        <f>IFERROR(IF('Fuel Status'!E397="","",IF('Fuel Status'!E397="",0,'Fuel Status'!E397)+IF('Fuel Status'!J397="",0,'Fuel Status'!J397)+IF('Fuel Status'!O397="",0,'Fuel Status'!O397)),"")</f>
        <v>0</v>
      </c>
      <c r="G395" s="22" t="str">
        <f t="shared" si="50"/>
        <v/>
      </c>
      <c r="H395" s="22" t="str">
        <f t="shared" si="51"/>
        <v/>
      </c>
      <c r="I395" s="22" t="str">
        <f t="shared" si="52"/>
        <v/>
      </c>
      <c r="J395" s="22" t="str">
        <f t="shared" si="53"/>
        <v/>
      </c>
      <c r="K395" s="74"/>
      <c r="L395" s="24"/>
      <c r="M395" s="25"/>
      <c r="N395" s="25" t="e">
        <f t="shared" si="54"/>
        <v>#VALUE!</v>
      </c>
      <c r="O395" s="25" t="e">
        <f>J395*M395/L395</f>
        <v>#VALUE!</v>
      </c>
      <c r="P395" s="26" t="str">
        <f>IFERROR(IF('Raw Water'!U396="","",'Raw Water'!U396),"")</f>
        <v/>
      </c>
      <c r="Q395" s="26" t="str">
        <f>IFERROR(IF(STP!U396="","",STP!U396),"")</f>
        <v/>
      </c>
      <c r="R395" s="27" t="str">
        <f>IFERROR(IF(STP!V396="","",STP!V396),"")</f>
        <v/>
      </c>
      <c r="S395" s="28" t="str">
        <f t="shared" si="49"/>
        <v/>
      </c>
      <c r="T395" s="29"/>
    </row>
    <row r="396" spans="1:20" ht="18" customHeight="1" x14ac:dyDescent="0.35">
      <c r="A396" s="68">
        <v>46416</v>
      </c>
      <c r="B396" s="21" t="str">
        <f>IFERROR(IF('LT Panel Feeder Readings'!E397="","",'LT Panel Feeder Readings'!E397),"")</f>
        <v/>
      </c>
      <c r="C396" s="21" t="str">
        <f>IFERROR(IF('LT Panel Feeder Readings'!W397="","",IF('LT Panel Feeder Readings'!W397="",0,'LT Panel Feeder Readings'!W397)+IF('LT Panel Feeder Readings'!Z397="",0,'LT Panel Feeder Readings'!Z397)),"")</f>
        <v/>
      </c>
      <c r="D396" s="21" t="str">
        <f>IFERROR(IF('LT Panel Feeder Readings'!BG397="","",IF('LT Panel Feeder Readings'!BG397="",0,'LT Panel Feeder Readings'!BG397)+IF('LT Panel Feeder Readings'!BJ397="",0,'LT Panel Feeder Readings'!BJ397)),"")</f>
        <v/>
      </c>
      <c r="E396" s="22" t="str">
        <f t="shared" si="48"/>
        <v/>
      </c>
      <c r="F396" s="23">
        <f>IFERROR(IF('Fuel Status'!E398="","",IF('Fuel Status'!E398="",0,'Fuel Status'!E398)+IF('Fuel Status'!J398="",0,'Fuel Status'!J398)+IF('Fuel Status'!O398="",0,'Fuel Status'!O398)),"")</f>
        <v>0</v>
      </c>
      <c r="G396" s="22" t="str">
        <f t="shared" si="50"/>
        <v/>
      </c>
      <c r="H396" s="22" t="str">
        <f t="shared" si="51"/>
        <v/>
      </c>
      <c r="I396" s="22" t="str">
        <f t="shared" si="52"/>
        <v/>
      </c>
      <c r="J396" s="22" t="str">
        <f t="shared" si="53"/>
        <v/>
      </c>
      <c r="K396" s="74"/>
      <c r="L396" s="24"/>
      <c r="M396" s="25"/>
      <c r="N396" s="25" t="e">
        <f t="shared" si="54"/>
        <v>#VALUE!</v>
      </c>
      <c r="O396" s="25" t="e">
        <f>J396*M396/L396</f>
        <v>#VALUE!</v>
      </c>
      <c r="P396" s="26" t="str">
        <f>IFERROR(IF('Raw Water'!U397="","",'Raw Water'!U397),"")</f>
        <v/>
      </c>
      <c r="Q396" s="26" t="str">
        <f>IFERROR(IF(STP!U397="","",STP!U397),"")</f>
        <v/>
      </c>
      <c r="R396" s="27" t="str">
        <f>IFERROR(IF(STP!V397="","",STP!V397),"")</f>
        <v/>
      </c>
      <c r="S396" s="28" t="str">
        <f t="shared" si="49"/>
        <v/>
      </c>
      <c r="T396" s="29"/>
    </row>
    <row r="397" spans="1:20" ht="18" customHeight="1" x14ac:dyDescent="0.35">
      <c r="A397" s="68">
        <v>46417</v>
      </c>
      <c r="B397" s="21" t="str">
        <f>IFERROR(IF('LT Panel Feeder Readings'!E398="","",'LT Panel Feeder Readings'!E398),"")</f>
        <v/>
      </c>
      <c r="C397" s="21" t="str">
        <f>IFERROR(IF('LT Panel Feeder Readings'!W398="","",IF('LT Panel Feeder Readings'!W398="",0,'LT Panel Feeder Readings'!W398)+IF('LT Panel Feeder Readings'!Z398="",0,'LT Panel Feeder Readings'!Z398)),"")</f>
        <v/>
      </c>
      <c r="D397" s="21" t="str">
        <f>IFERROR(IF('LT Panel Feeder Readings'!BG398="","",IF('LT Panel Feeder Readings'!BG398="",0,'LT Panel Feeder Readings'!BG398)+IF('LT Panel Feeder Readings'!BJ398="",0,'LT Panel Feeder Readings'!BJ398)),"")</f>
        <v/>
      </c>
      <c r="E397" s="22" t="str">
        <f t="shared" si="48"/>
        <v/>
      </c>
      <c r="F397" s="23">
        <f>IFERROR(IF('Fuel Status'!E399="","",IF('Fuel Status'!E399="",0,'Fuel Status'!E399)+IF('Fuel Status'!J399="",0,'Fuel Status'!J399)+IF('Fuel Status'!O399="",0,'Fuel Status'!O399)),"")</f>
        <v>0</v>
      </c>
      <c r="G397" s="22" t="str">
        <f t="shared" si="50"/>
        <v/>
      </c>
      <c r="H397" s="22" t="str">
        <f t="shared" si="51"/>
        <v/>
      </c>
      <c r="I397" s="22" t="str">
        <f t="shared" si="52"/>
        <v/>
      </c>
      <c r="J397" s="22" t="str">
        <f t="shared" si="53"/>
        <v/>
      </c>
      <c r="K397" s="74"/>
      <c r="L397" s="24"/>
      <c r="M397" s="25"/>
      <c r="N397" s="25" t="e">
        <f t="shared" si="54"/>
        <v>#VALUE!</v>
      </c>
      <c r="O397" s="25" t="e">
        <f>J397*M397/L397</f>
        <v>#VALUE!</v>
      </c>
      <c r="P397" s="26" t="str">
        <f>IFERROR(IF('Raw Water'!U398="","",'Raw Water'!U398),"")</f>
        <v/>
      </c>
      <c r="Q397" s="26" t="str">
        <f>IFERROR(IF(STP!U398="","",STP!U398),"")</f>
        <v/>
      </c>
      <c r="R397" s="27" t="str">
        <f>IFERROR(IF(STP!V398="","",STP!V398),"")</f>
        <v/>
      </c>
      <c r="S397" s="28" t="str">
        <f t="shared" si="49"/>
        <v/>
      </c>
      <c r="T397" s="29"/>
    </row>
    <row r="398" spans="1:20" ht="18" customHeight="1" x14ac:dyDescent="0.35">
      <c r="A398" s="68">
        <v>46418</v>
      </c>
      <c r="B398" s="21" t="str">
        <f>IFERROR(IF('LT Panel Feeder Readings'!E399="","",'LT Panel Feeder Readings'!E399),"")</f>
        <v/>
      </c>
      <c r="C398" s="21" t="str">
        <f>IFERROR(IF('LT Panel Feeder Readings'!W399="","",IF('LT Panel Feeder Readings'!W399="",0,'LT Panel Feeder Readings'!W399)+IF('LT Panel Feeder Readings'!Z399="",0,'LT Panel Feeder Readings'!Z399)),"")</f>
        <v/>
      </c>
      <c r="D398" s="21" t="str">
        <f>IFERROR(IF('LT Panel Feeder Readings'!BG399="","",IF('LT Panel Feeder Readings'!BG399="",0,'LT Panel Feeder Readings'!BG399)+IF('LT Panel Feeder Readings'!BJ399="",0,'LT Panel Feeder Readings'!BJ399)),"")</f>
        <v/>
      </c>
      <c r="E398" s="22" t="str">
        <f t="shared" si="48"/>
        <v/>
      </c>
      <c r="F398" s="23">
        <f>IFERROR(IF('Fuel Status'!E400="","",IF('Fuel Status'!E400="",0,'Fuel Status'!E400)+IF('Fuel Status'!J400="",0,'Fuel Status'!J400)+IF('Fuel Status'!O400="",0,'Fuel Status'!O400)),"")</f>
        <v>0</v>
      </c>
      <c r="G398" s="22" t="str">
        <f t="shared" si="50"/>
        <v/>
      </c>
      <c r="H398" s="22" t="str">
        <f t="shared" si="51"/>
        <v/>
      </c>
      <c r="I398" s="22" t="str">
        <f t="shared" si="52"/>
        <v/>
      </c>
      <c r="J398" s="22" t="str">
        <f t="shared" si="53"/>
        <v/>
      </c>
      <c r="K398" s="74"/>
      <c r="L398" s="24"/>
      <c r="M398" s="25"/>
      <c r="N398" s="25" t="e">
        <f t="shared" si="54"/>
        <v>#VALUE!</v>
      </c>
      <c r="O398" s="25" t="e">
        <f>J398*M398/L398</f>
        <v>#VALUE!</v>
      </c>
      <c r="P398" s="26" t="str">
        <f>IFERROR(IF('Raw Water'!U399="","",'Raw Water'!U399),"")</f>
        <v/>
      </c>
      <c r="Q398" s="26" t="str">
        <f>IFERROR(IF(STP!U399="","",STP!U399),"")</f>
        <v/>
      </c>
      <c r="R398" s="27" t="str">
        <f>IFERROR(IF(STP!V399="","",STP!V399),"")</f>
        <v/>
      </c>
      <c r="S398" s="28" t="str">
        <f t="shared" si="49"/>
        <v/>
      </c>
      <c r="T398" s="29"/>
    </row>
    <row r="399" spans="1:20" ht="18" customHeight="1" x14ac:dyDescent="0.35">
      <c r="A399" s="68">
        <v>46419</v>
      </c>
      <c r="B399" s="21" t="str">
        <f>IFERROR(IF('LT Panel Feeder Readings'!E400="","",'LT Panel Feeder Readings'!E400),"")</f>
        <v/>
      </c>
      <c r="C399" s="21" t="str">
        <f>IFERROR(IF('LT Panel Feeder Readings'!W400="","",IF('LT Panel Feeder Readings'!W400="",0,'LT Panel Feeder Readings'!W400)+IF('LT Panel Feeder Readings'!Z400="",0,'LT Panel Feeder Readings'!Z400)),"")</f>
        <v/>
      </c>
      <c r="D399" s="21" t="str">
        <f>IFERROR(IF('LT Panel Feeder Readings'!BG400="","",IF('LT Panel Feeder Readings'!BG400="",0,'LT Panel Feeder Readings'!BG400)+IF('LT Panel Feeder Readings'!BJ400="",0,'LT Panel Feeder Readings'!BJ400)),"")</f>
        <v/>
      </c>
      <c r="E399" s="22" t="str">
        <f t="shared" si="48"/>
        <v/>
      </c>
      <c r="F399" s="23">
        <f>IFERROR(IF('Fuel Status'!E401="","",IF('Fuel Status'!E401="",0,'Fuel Status'!E401)+IF('Fuel Status'!J401="",0,'Fuel Status'!J401)+IF('Fuel Status'!O401="",0,'Fuel Status'!O401)),"")</f>
        <v>0</v>
      </c>
      <c r="G399" s="22" t="str">
        <f t="shared" si="50"/>
        <v/>
      </c>
      <c r="H399" s="22" t="str">
        <f t="shared" si="51"/>
        <v/>
      </c>
      <c r="I399" s="22" t="str">
        <f t="shared" si="52"/>
        <v/>
      </c>
      <c r="J399" s="22" t="str">
        <f t="shared" si="53"/>
        <v/>
      </c>
      <c r="K399" s="74"/>
      <c r="L399" s="24"/>
      <c r="M399" s="25"/>
      <c r="N399" s="25" t="e">
        <f t="shared" si="54"/>
        <v>#VALUE!</v>
      </c>
      <c r="O399" s="25" t="e">
        <f>J399*M399/L399</f>
        <v>#VALUE!</v>
      </c>
      <c r="P399" s="26" t="str">
        <f>IFERROR(IF('Raw Water'!U400="","",'Raw Water'!U400),"")</f>
        <v/>
      </c>
      <c r="Q399" s="26" t="str">
        <f>IFERROR(IF(STP!U400="","",STP!U400),"")</f>
        <v/>
      </c>
      <c r="R399" s="27" t="str">
        <f>IFERROR(IF(STP!V400="","",STP!V400),"")</f>
        <v/>
      </c>
      <c r="S399" s="28" t="str">
        <f t="shared" si="49"/>
        <v/>
      </c>
      <c r="T399" s="29"/>
    </row>
    <row r="400" spans="1:20" ht="18" customHeight="1" x14ac:dyDescent="0.35">
      <c r="A400" s="68">
        <v>46420</v>
      </c>
      <c r="B400" s="21" t="str">
        <f>IFERROR(IF('LT Panel Feeder Readings'!E401="","",'LT Panel Feeder Readings'!E401),"")</f>
        <v/>
      </c>
      <c r="C400" s="21" t="str">
        <f>IFERROR(IF('LT Panel Feeder Readings'!W401="","",IF('LT Panel Feeder Readings'!W401="",0,'LT Panel Feeder Readings'!W401)+IF('LT Panel Feeder Readings'!Z401="",0,'LT Panel Feeder Readings'!Z401)),"")</f>
        <v/>
      </c>
      <c r="D400" s="21" t="str">
        <f>IFERROR(IF('LT Panel Feeder Readings'!BG401="","",IF('LT Panel Feeder Readings'!BG401="",0,'LT Panel Feeder Readings'!BG401)+IF('LT Panel Feeder Readings'!BJ401="",0,'LT Panel Feeder Readings'!BJ401)),"")</f>
        <v/>
      </c>
      <c r="E400" s="22" t="str">
        <f t="shared" si="48"/>
        <v/>
      </c>
      <c r="F400" s="23">
        <f>IFERROR(IF('Fuel Status'!E402="","",IF('Fuel Status'!E402="",0,'Fuel Status'!E402)+IF('Fuel Status'!J402="",0,'Fuel Status'!J402)+IF('Fuel Status'!O402="",0,'Fuel Status'!O402)),"")</f>
        <v>0</v>
      </c>
      <c r="G400" s="22" t="str">
        <f t="shared" si="50"/>
        <v/>
      </c>
      <c r="H400" s="22" t="str">
        <f t="shared" si="51"/>
        <v/>
      </c>
      <c r="I400" s="22" t="str">
        <f t="shared" si="52"/>
        <v/>
      </c>
      <c r="J400" s="22" t="str">
        <f t="shared" si="53"/>
        <v/>
      </c>
      <c r="K400" s="74"/>
      <c r="L400" s="24"/>
      <c r="M400" s="25"/>
      <c r="N400" s="25" t="e">
        <f t="shared" si="54"/>
        <v>#VALUE!</v>
      </c>
      <c r="O400" s="25" t="e">
        <f>J400*M400/L400</f>
        <v>#VALUE!</v>
      </c>
      <c r="P400" s="26" t="str">
        <f>IFERROR(IF('Raw Water'!U401="","",'Raw Water'!U401),"")</f>
        <v/>
      </c>
      <c r="Q400" s="26" t="str">
        <f>IFERROR(IF(STP!U401="","",STP!U401),"")</f>
        <v/>
      </c>
      <c r="R400" s="27" t="str">
        <f>IFERROR(IF(STP!V401="","",STP!V401),"")</f>
        <v/>
      </c>
      <c r="S400" s="28" t="str">
        <f t="shared" si="49"/>
        <v/>
      </c>
      <c r="T400" s="29"/>
    </row>
    <row r="401" spans="1:20" ht="18" customHeight="1" x14ac:dyDescent="0.35">
      <c r="A401" s="68">
        <v>46421</v>
      </c>
      <c r="B401" s="21" t="str">
        <f>IFERROR(IF('LT Panel Feeder Readings'!E402="","",'LT Panel Feeder Readings'!E402),"")</f>
        <v/>
      </c>
      <c r="C401" s="21" t="str">
        <f>IFERROR(IF('LT Panel Feeder Readings'!W402="","",IF('LT Panel Feeder Readings'!W402="",0,'LT Panel Feeder Readings'!W402)+IF('LT Panel Feeder Readings'!Z402="",0,'LT Panel Feeder Readings'!Z402)),"")</f>
        <v/>
      </c>
      <c r="D401" s="21" t="str">
        <f>IFERROR(IF('LT Panel Feeder Readings'!BG402="","",IF('LT Panel Feeder Readings'!BG402="",0,'LT Panel Feeder Readings'!BG402)+IF('LT Panel Feeder Readings'!BJ402="",0,'LT Panel Feeder Readings'!BJ402)),"")</f>
        <v/>
      </c>
      <c r="E401" s="22" t="str">
        <f t="shared" si="48"/>
        <v/>
      </c>
      <c r="F401" s="23">
        <f>IFERROR(IF('Fuel Status'!E403="","",IF('Fuel Status'!E403="",0,'Fuel Status'!E403)+IF('Fuel Status'!J403="",0,'Fuel Status'!J403)+IF('Fuel Status'!O403="",0,'Fuel Status'!O403)),"")</f>
        <v>0</v>
      </c>
      <c r="G401" s="22" t="str">
        <f t="shared" si="50"/>
        <v/>
      </c>
      <c r="H401" s="22" t="str">
        <f t="shared" si="51"/>
        <v/>
      </c>
      <c r="I401" s="22" t="str">
        <f t="shared" si="52"/>
        <v/>
      </c>
      <c r="J401" s="22" t="str">
        <f t="shared" si="53"/>
        <v/>
      </c>
      <c r="K401" s="74"/>
      <c r="L401" s="24"/>
      <c r="M401" s="25"/>
      <c r="N401" s="25" t="e">
        <f t="shared" si="54"/>
        <v>#VALUE!</v>
      </c>
      <c r="O401" s="25" t="e">
        <f>J401*M401/L401</f>
        <v>#VALUE!</v>
      </c>
      <c r="P401" s="26" t="str">
        <f>IFERROR(IF('Raw Water'!U402="","",'Raw Water'!U402),"")</f>
        <v/>
      </c>
      <c r="Q401" s="26" t="str">
        <f>IFERROR(IF(STP!U402="","",STP!U402),"")</f>
        <v/>
      </c>
      <c r="R401" s="27" t="str">
        <f>IFERROR(IF(STP!V402="","",STP!V402),"")</f>
        <v/>
      </c>
      <c r="S401" s="28" t="str">
        <f t="shared" si="49"/>
        <v/>
      </c>
      <c r="T401" s="29"/>
    </row>
    <row r="402" spans="1:20" ht="18" customHeight="1" x14ac:dyDescent="0.35">
      <c r="A402" s="68">
        <v>46422</v>
      </c>
      <c r="B402" s="21" t="str">
        <f>IFERROR(IF('LT Panel Feeder Readings'!E403="","",'LT Panel Feeder Readings'!E403),"")</f>
        <v/>
      </c>
      <c r="C402" s="21" t="str">
        <f>IFERROR(IF('LT Panel Feeder Readings'!W403="","",IF('LT Panel Feeder Readings'!W403="",0,'LT Panel Feeder Readings'!W403)+IF('LT Panel Feeder Readings'!Z403="",0,'LT Panel Feeder Readings'!Z403)),"")</f>
        <v/>
      </c>
      <c r="D402" s="21" t="str">
        <f>IFERROR(IF('LT Panel Feeder Readings'!BG403="","",IF('LT Panel Feeder Readings'!BG403="",0,'LT Panel Feeder Readings'!BG403)+IF('LT Panel Feeder Readings'!BJ403="",0,'LT Panel Feeder Readings'!BJ403)),"")</f>
        <v/>
      </c>
      <c r="E402" s="22" t="str">
        <f t="shared" si="48"/>
        <v/>
      </c>
      <c r="F402" s="23">
        <f>IFERROR(IF('Fuel Status'!E404="","",IF('Fuel Status'!E404="",0,'Fuel Status'!E404)+IF('Fuel Status'!J404="",0,'Fuel Status'!J404)+IF('Fuel Status'!O404="",0,'Fuel Status'!O404)),"")</f>
        <v>0</v>
      </c>
      <c r="G402" s="22" t="str">
        <f t="shared" si="50"/>
        <v/>
      </c>
      <c r="H402" s="22" t="str">
        <f t="shared" si="51"/>
        <v/>
      </c>
      <c r="I402" s="22" t="str">
        <f t="shared" si="52"/>
        <v/>
      </c>
      <c r="J402" s="22" t="str">
        <f t="shared" si="53"/>
        <v/>
      </c>
      <c r="K402" s="74"/>
      <c r="L402" s="24"/>
      <c r="M402" s="25"/>
      <c r="N402" s="25" t="e">
        <f t="shared" si="54"/>
        <v>#VALUE!</v>
      </c>
      <c r="O402" s="25" t="e">
        <f>J402*M402/L402</f>
        <v>#VALUE!</v>
      </c>
      <c r="P402" s="26" t="str">
        <f>IFERROR(IF('Raw Water'!U403="","",'Raw Water'!U403),"")</f>
        <v/>
      </c>
      <c r="Q402" s="26" t="str">
        <f>IFERROR(IF(STP!U403="","",STP!U403),"")</f>
        <v/>
      </c>
      <c r="R402" s="27" t="str">
        <f>IFERROR(IF(STP!V403="","",STP!V403),"")</f>
        <v/>
      </c>
      <c r="S402" s="28" t="str">
        <f t="shared" si="49"/>
        <v/>
      </c>
      <c r="T402" s="29"/>
    </row>
    <row r="403" spans="1:20" ht="18" customHeight="1" x14ac:dyDescent="0.35">
      <c r="A403" s="68">
        <v>46423</v>
      </c>
      <c r="B403" s="21" t="str">
        <f>IFERROR(IF('LT Panel Feeder Readings'!E404="","",'LT Panel Feeder Readings'!E404),"")</f>
        <v/>
      </c>
      <c r="C403" s="21" t="str">
        <f>IFERROR(IF('LT Panel Feeder Readings'!W404="","",IF('LT Panel Feeder Readings'!W404="",0,'LT Panel Feeder Readings'!W404)+IF('LT Panel Feeder Readings'!Z404="",0,'LT Panel Feeder Readings'!Z404)),"")</f>
        <v/>
      </c>
      <c r="D403" s="21" t="str">
        <f>IFERROR(IF('LT Panel Feeder Readings'!BG404="","",IF('LT Panel Feeder Readings'!BG404="",0,'LT Panel Feeder Readings'!BG404)+IF('LT Panel Feeder Readings'!BJ404="",0,'LT Panel Feeder Readings'!BJ404)),"")</f>
        <v/>
      </c>
      <c r="E403" s="22" t="str">
        <f t="shared" si="48"/>
        <v/>
      </c>
      <c r="F403" s="23">
        <f>IFERROR(IF('Fuel Status'!E405="","",IF('Fuel Status'!E405="",0,'Fuel Status'!E405)+IF('Fuel Status'!J405="",0,'Fuel Status'!J405)+IF('Fuel Status'!O405="",0,'Fuel Status'!O405)),"")</f>
        <v>0</v>
      </c>
      <c r="G403" s="22" t="str">
        <f t="shared" si="50"/>
        <v/>
      </c>
      <c r="H403" s="22" t="str">
        <f t="shared" si="51"/>
        <v/>
      </c>
      <c r="I403" s="22" t="str">
        <f t="shared" si="52"/>
        <v/>
      </c>
      <c r="J403" s="22" t="str">
        <f t="shared" si="53"/>
        <v/>
      </c>
      <c r="K403" s="74"/>
      <c r="L403" s="24"/>
      <c r="M403" s="25"/>
      <c r="N403" s="25" t="e">
        <f t="shared" si="54"/>
        <v>#VALUE!</v>
      </c>
      <c r="O403" s="25" t="e">
        <f>J403*M403/L403</f>
        <v>#VALUE!</v>
      </c>
      <c r="P403" s="26" t="str">
        <f>IFERROR(IF('Raw Water'!U404="","",'Raw Water'!U404),"")</f>
        <v/>
      </c>
      <c r="Q403" s="26" t="str">
        <f>IFERROR(IF(STP!U404="","",STP!U404),"")</f>
        <v/>
      </c>
      <c r="R403" s="27" t="str">
        <f>IFERROR(IF(STP!V404="","",STP!V404),"")</f>
        <v/>
      </c>
      <c r="S403" s="28" t="str">
        <f t="shared" si="49"/>
        <v/>
      </c>
      <c r="T403" s="29"/>
    </row>
    <row r="404" spans="1:20" ht="18" customHeight="1" x14ac:dyDescent="0.35">
      <c r="A404" s="68">
        <v>46424</v>
      </c>
      <c r="B404" s="21" t="str">
        <f>IFERROR(IF('LT Panel Feeder Readings'!E405="","",'LT Panel Feeder Readings'!E405),"")</f>
        <v/>
      </c>
      <c r="C404" s="21" t="str">
        <f>IFERROR(IF('LT Panel Feeder Readings'!W405="","",IF('LT Panel Feeder Readings'!W405="",0,'LT Panel Feeder Readings'!W405)+IF('LT Panel Feeder Readings'!Z405="",0,'LT Panel Feeder Readings'!Z405)),"")</f>
        <v/>
      </c>
      <c r="D404" s="21" t="str">
        <f>IFERROR(IF('LT Panel Feeder Readings'!BG405="","",IF('LT Panel Feeder Readings'!BG405="",0,'LT Panel Feeder Readings'!BG405)+IF('LT Panel Feeder Readings'!BJ405="",0,'LT Panel Feeder Readings'!BJ405)),"")</f>
        <v/>
      </c>
      <c r="E404" s="22" t="str">
        <f t="shared" si="48"/>
        <v/>
      </c>
      <c r="F404" s="23">
        <f>IFERROR(IF('Fuel Status'!E406="","",IF('Fuel Status'!E406="",0,'Fuel Status'!E406)+IF('Fuel Status'!J406="",0,'Fuel Status'!J406)+IF('Fuel Status'!O406="",0,'Fuel Status'!O406)),"")</f>
        <v>0</v>
      </c>
      <c r="G404" s="22" t="str">
        <f t="shared" si="50"/>
        <v/>
      </c>
      <c r="H404" s="22" t="str">
        <f t="shared" si="51"/>
        <v/>
      </c>
      <c r="I404" s="22" t="str">
        <f t="shared" si="52"/>
        <v/>
      </c>
      <c r="J404" s="22" t="str">
        <f t="shared" si="53"/>
        <v/>
      </c>
      <c r="K404" s="74"/>
      <c r="L404" s="24"/>
      <c r="M404" s="25"/>
      <c r="N404" s="25" t="e">
        <f t="shared" si="54"/>
        <v>#VALUE!</v>
      </c>
      <c r="O404" s="25" t="e">
        <f>J404*M404/L404</f>
        <v>#VALUE!</v>
      </c>
      <c r="P404" s="26" t="str">
        <f>IFERROR(IF('Raw Water'!U405="","",'Raw Water'!U405),"")</f>
        <v/>
      </c>
      <c r="Q404" s="26" t="str">
        <f>IFERROR(IF(STP!U405="","",STP!U405),"")</f>
        <v/>
      </c>
      <c r="R404" s="27" t="str">
        <f>IFERROR(IF(STP!V405="","",STP!V405),"")</f>
        <v/>
      </c>
      <c r="S404" s="28" t="str">
        <f t="shared" si="49"/>
        <v/>
      </c>
      <c r="T404" s="29"/>
    </row>
    <row r="405" spans="1:20" ht="18" customHeight="1" x14ac:dyDescent="0.35">
      <c r="A405" s="68">
        <v>46425</v>
      </c>
      <c r="B405" s="21" t="str">
        <f>IFERROR(IF('LT Panel Feeder Readings'!E406="","",'LT Panel Feeder Readings'!E406),"")</f>
        <v/>
      </c>
      <c r="C405" s="21" t="str">
        <f>IFERROR(IF('LT Panel Feeder Readings'!W406="","",IF('LT Panel Feeder Readings'!W406="",0,'LT Panel Feeder Readings'!W406)+IF('LT Panel Feeder Readings'!Z406="",0,'LT Panel Feeder Readings'!Z406)),"")</f>
        <v/>
      </c>
      <c r="D405" s="21" t="str">
        <f>IFERROR(IF('LT Panel Feeder Readings'!BG406="","",IF('LT Panel Feeder Readings'!BG406="",0,'LT Panel Feeder Readings'!BG406)+IF('LT Panel Feeder Readings'!BJ406="",0,'LT Panel Feeder Readings'!BJ406)),"")</f>
        <v/>
      </c>
      <c r="E405" s="22" t="str">
        <f t="shared" si="48"/>
        <v/>
      </c>
      <c r="F405" s="23">
        <f>IFERROR(IF('Fuel Status'!E407="","",IF('Fuel Status'!E407="",0,'Fuel Status'!E407)+IF('Fuel Status'!J407="",0,'Fuel Status'!J407)+IF('Fuel Status'!O407="",0,'Fuel Status'!O407)),"")</f>
        <v>0</v>
      </c>
      <c r="G405" s="22" t="str">
        <f t="shared" si="50"/>
        <v/>
      </c>
      <c r="H405" s="22" t="str">
        <f t="shared" si="51"/>
        <v/>
      </c>
      <c r="I405" s="22" t="str">
        <f t="shared" si="52"/>
        <v/>
      </c>
      <c r="J405" s="22" t="str">
        <f t="shared" si="53"/>
        <v/>
      </c>
      <c r="K405" s="74"/>
      <c r="L405" s="24"/>
      <c r="M405" s="25"/>
      <c r="N405" s="25" t="e">
        <f t="shared" si="54"/>
        <v>#VALUE!</v>
      </c>
      <c r="O405" s="25" t="e">
        <f>J405*M405/L405</f>
        <v>#VALUE!</v>
      </c>
      <c r="P405" s="26" t="str">
        <f>IFERROR(IF('Raw Water'!U406="","",'Raw Water'!U406),"")</f>
        <v/>
      </c>
      <c r="Q405" s="26" t="str">
        <f>IFERROR(IF(STP!U406="","",STP!U406),"")</f>
        <v/>
      </c>
      <c r="R405" s="27" t="str">
        <f>IFERROR(IF(STP!V406="","",STP!V406),"")</f>
        <v/>
      </c>
      <c r="S405" s="28" t="str">
        <f t="shared" si="49"/>
        <v/>
      </c>
      <c r="T405" s="29"/>
    </row>
    <row r="406" spans="1:20" ht="18" customHeight="1" x14ac:dyDescent="0.35">
      <c r="A406" s="68">
        <v>46426</v>
      </c>
      <c r="B406" s="21" t="str">
        <f>IFERROR(IF('LT Panel Feeder Readings'!E407="","",'LT Panel Feeder Readings'!E407),"")</f>
        <v/>
      </c>
      <c r="C406" s="21" t="str">
        <f>IFERROR(IF('LT Panel Feeder Readings'!W407="","",IF('LT Panel Feeder Readings'!W407="",0,'LT Panel Feeder Readings'!W407)+IF('LT Panel Feeder Readings'!Z407="",0,'LT Panel Feeder Readings'!Z407)),"")</f>
        <v/>
      </c>
      <c r="D406" s="21" t="str">
        <f>IFERROR(IF('LT Panel Feeder Readings'!BG407="","",IF('LT Panel Feeder Readings'!BG407="",0,'LT Panel Feeder Readings'!BG407)+IF('LT Panel Feeder Readings'!BJ407="",0,'LT Panel Feeder Readings'!BJ407)),"")</f>
        <v/>
      </c>
      <c r="E406" s="22" t="str">
        <f t="shared" si="48"/>
        <v/>
      </c>
      <c r="F406" s="23">
        <f>IFERROR(IF('Fuel Status'!E408="","",IF('Fuel Status'!E408="",0,'Fuel Status'!E408)+IF('Fuel Status'!J408="",0,'Fuel Status'!J408)+IF('Fuel Status'!O408="",0,'Fuel Status'!O408)),"")</f>
        <v>0</v>
      </c>
      <c r="G406" s="22" t="str">
        <f t="shared" si="50"/>
        <v/>
      </c>
      <c r="H406" s="22" t="str">
        <f t="shared" si="51"/>
        <v/>
      </c>
      <c r="I406" s="22" t="str">
        <f t="shared" si="52"/>
        <v/>
      </c>
      <c r="J406" s="22" t="str">
        <f t="shared" si="53"/>
        <v/>
      </c>
      <c r="K406" s="74"/>
      <c r="L406" s="24"/>
      <c r="M406" s="25"/>
      <c r="N406" s="25" t="e">
        <f t="shared" si="54"/>
        <v>#VALUE!</v>
      </c>
      <c r="O406" s="25" t="e">
        <f>J406*M406/L406</f>
        <v>#VALUE!</v>
      </c>
      <c r="P406" s="26" t="str">
        <f>IFERROR(IF('Raw Water'!U407="","",'Raw Water'!U407),"")</f>
        <v/>
      </c>
      <c r="Q406" s="26" t="str">
        <f>IFERROR(IF(STP!U407="","",STP!U407),"")</f>
        <v/>
      </c>
      <c r="R406" s="27" t="str">
        <f>IFERROR(IF(STP!V407="","",STP!V407),"")</f>
        <v/>
      </c>
      <c r="S406" s="28" t="str">
        <f t="shared" si="49"/>
        <v/>
      </c>
      <c r="T406" s="29"/>
    </row>
    <row r="407" spans="1:20" ht="18" customHeight="1" x14ac:dyDescent="0.35">
      <c r="A407" s="68">
        <v>46427</v>
      </c>
      <c r="B407" s="21" t="str">
        <f>IFERROR(IF('LT Panel Feeder Readings'!E408="","",'LT Panel Feeder Readings'!E408),"")</f>
        <v/>
      </c>
      <c r="C407" s="21" t="str">
        <f>IFERROR(IF('LT Panel Feeder Readings'!W408="","",IF('LT Panel Feeder Readings'!W408="",0,'LT Panel Feeder Readings'!W408)+IF('LT Panel Feeder Readings'!Z408="",0,'LT Panel Feeder Readings'!Z408)),"")</f>
        <v/>
      </c>
      <c r="D407" s="21" t="str">
        <f>IFERROR(IF('LT Panel Feeder Readings'!BG408="","",IF('LT Panel Feeder Readings'!BG408="",0,'LT Panel Feeder Readings'!BG408)+IF('LT Panel Feeder Readings'!BJ408="",0,'LT Panel Feeder Readings'!BJ408)),"")</f>
        <v/>
      </c>
      <c r="E407" s="22" t="str">
        <f t="shared" si="48"/>
        <v/>
      </c>
      <c r="F407" s="23">
        <f>IFERROR(IF('Fuel Status'!E409="","",IF('Fuel Status'!E409="",0,'Fuel Status'!E409)+IF('Fuel Status'!J409="",0,'Fuel Status'!J409)+IF('Fuel Status'!O409="",0,'Fuel Status'!O409)),"")</f>
        <v>0</v>
      </c>
      <c r="G407" s="22" t="str">
        <f t="shared" si="50"/>
        <v/>
      </c>
      <c r="H407" s="22" t="str">
        <f t="shared" si="51"/>
        <v/>
      </c>
      <c r="I407" s="22" t="str">
        <f t="shared" si="52"/>
        <v/>
      </c>
      <c r="J407" s="22" t="str">
        <f t="shared" si="53"/>
        <v/>
      </c>
      <c r="K407" s="74"/>
      <c r="L407" s="24"/>
      <c r="M407" s="25"/>
      <c r="N407" s="25" t="e">
        <f t="shared" si="54"/>
        <v>#VALUE!</v>
      </c>
      <c r="O407" s="25" t="e">
        <f>J407*M407/L407</f>
        <v>#VALUE!</v>
      </c>
      <c r="P407" s="26" t="str">
        <f>IFERROR(IF('Raw Water'!U408="","",'Raw Water'!U408),"")</f>
        <v/>
      </c>
      <c r="Q407" s="26" t="str">
        <f>IFERROR(IF(STP!U408="","",STP!U408),"")</f>
        <v/>
      </c>
      <c r="R407" s="27" t="str">
        <f>IFERROR(IF(STP!V408="","",STP!V408),"")</f>
        <v/>
      </c>
      <c r="S407" s="28" t="str">
        <f t="shared" si="49"/>
        <v/>
      </c>
      <c r="T407" s="29"/>
    </row>
    <row r="408" spans="1:20" ht="18" customHeight="1" x14ac:dyDescent="0.35">
      <c r="A408" s="68">
        <v>46428</v>
      </c>
      <c r="B408" s="21" t="str">
        <f>IFERROR(IF('LT Panel Feeder Readings'!E409="","",'LT Panel Feeder Readings'!E409),"")</f>
        <v/>
      </c>
      <c r="C408" s="21" t="str">
        <f>IFERROR(IF('LT Panel Feeder Readings'!W409="","",IF('LT Panel Feeder Readings'!W409="",0,'LT Panel Feeder Readings'!W409)+IF('LT Panel Feeder Readings'!Z409="",0,'LT Panel Feeder Readings'!Z409)),"")</f>
        <v/>
      </c>
      <c r="D408" s="21" t="str">
        <f>IFERROR(IF('LT Panel Feeder Readings'!BG409="","",IF('LT Panel Feeder Readings'!BG409="",0,'LT Panel Feeder Readings'!BG409)+IF('LT Panel Feeder Readings'!BJ409="",0,'LT Panel Feeder Readings'!BJ409)),"")</f>
        <v/>
      </c>
      <c r="E408" s="22" t="str">
        <f t="shared" si="48"/>
        <v/>
      </c>
      <c r="F408" s="23">
        <f>IFERROR(IF('Fuel Status'!E410="","",IF('Fuel Status'!E410="",0,'Fuel Status'!E410)+IF('Fuel Status'!J410="",0,'Fuel Status'!J410)+IF('Fuel Status'!O410="",0,'Fuel Status'!O410)),"")</f>
        <v>0</v>
      </c>
      <c r="G408" s="22" t="str">
        <f t="shared" si="50"/>
        <v/>
      </c>
      <c r="H408" s="22" t="str">
        <f t="shared" si="51"/>
        <v/>
      </c>
      <c r="I408" s="22" t="str">
        <f t="shared" si="52"/>
        <v/>
      </c>
      <c r="J408" s="22" t="str">
        <f t="shared" si="53"/>
        <v/>
      </c>
      <c r="K408" s="74"/>
      <c r="L408" s="24"/>
      <c r="M408" s="25"/>
      <c r="N408" s="25" t="e">
        <f t="shared" si="54"/>
        <v>#VALUE!</v>
      </c>
      <c r="O408" s="25" t="e">
        <f>J408*M408/L408</f>
        <v>#VALUE!</v>
      </c>
      <c r="P408" s="26" t="str">
        <f>IFERROR(IF('Raw Water'!U409="","",'Raw Water'!U409),"")</f>
        <v/>
      </c>
      <c r="Q408" s="26" t="str">
        <f>IFERROR(IF(STP!U409="","",STP!U409),"")</f>
        <v/>
      </c>
      <c r="R408" s="27" t="str">
        <f>IFERROR(IF(STP!V409="","",STP!V409),"")</f>
        <v/>
      </c>
      <c r="S408" s="28" t="str">
        <f t="shared" si="49"/>
        <v/>
      </c>
      <c r="T408" s="29"/>
    </row>
    <row r="409" spans="1:20" ht="18" customHeight="1" x14ac:dyDescent="0.35">
      <c r="A409" s="68">
        <v>46429</v>
      </c>
      <c r="B409" s="21" t="str">
        <f>IFERROR(IF('LT Panel Feeder Readings'!E410="","",'LT Panel Feeder Readings'!E410),"")</f>
        <v/>
      </c>
      <c r="C409" s="21" t="str">
        <f>IFERROR(IF('LT Panel Feeder Readings'!W410="","",IF('LT Panel Feeder Readings'!W410="",0,'LT Panel Feeder Readings'!W410)+IF('LT Panel Feeder Readings'!Z410="",0,'LT Panel Feeder Readings'!Z410)),"")</f>
        <v/>
      </c>
      <c r="D409" s="21" t="str">
        <f>IFERROR(IF('LT Panel Feeder Readings'!BG410="","",IF('LT Panel Feeder Readings'!BG410="",0,'LT Panel Feeder Readings'!BG410)+IF('LT Panel Feeder Readings'!BJ410="",0,'LT Panel Feeder Readings'!BJ410)),"")</f>
        <v/>
      </c>
      <c r="E409" s="22" t="str">
        <f t="shared" si="48"/>
        <v/>
      </c>
      <c r="F409" s="23">
        <f>IFERROR(IF('Fuel Status'!E411="","",IF('Fuel Status'!E411="",0,'Fuel Status'!E411)+IF('Fuel Status'!J411="",0,'Fuel Status'!J411)+IF('Fuel Status'!O411="",0,'Fuel Status'!O411)),"")</f>
        <v>0</v>
      </c>
      <c r="G409" s="22" t="str">
        <f t="shared" si="50"/>
        <v/>
      </c>
      <c r="H409" s="22" t="str">
        <f t="shared" si="51"/>
        <v/>
      </c>
      <c r="I409" s="22" t="str">
        <f t="shared" si="52"/>
        <v/>
      </c>
      <c r="J409" s="22" t="str">
        <f t="shared" si="53"/>
        <v/>
      </c>
      <c r="K409" s="74"/>
      <c r="L409" s="24"/>
      <c r="M409" s="25"/>
      <c r="N409" s="25" t="e">
        <f t="shared" si="54"/>
        <v>#VALUE!</v>
      </c>
      <c r="O409" s="25" t="e">
        <f>J409*M409/L409</f>
        <v>#VALUE!</v>
      </c>
      <c r="P409" s="26" t="str">
        <f>IFERROR(IF('Raw Water'!U410="","",'Raw Water'!U410),"")</f>
        <v/>
      </c>
      <c r="Q409" s="26" t="str">
        <f>IFERROR(IF(STP!U410="","",STP!U410),"")</f>
        <v/>
      </c>
      <c r="R409" s="27" t="str">
        <f>IFERROR(IF(STP!V410="","",STP!V410),"")</f>
        <v/>
      </c>
      <c r="S409" s="28" t="str">
        <f t="shared" si="49"/>
        <v/>
      </c>
      <c r="T409" s="29"/>
    </row>
    <row r="410" spans="1:20" ht="18" customHeight="1" x14ac:dyDescent="0.35">
      <c r="A410" s="68">
        <v>46430</v>
      </c>
      <c r="B410" s="21" t="str">
        <f>IFERROR(IF('LT Panel Feeder Readings'!E411="","",'LT Panel Feeder Readings'!E411),"")</f>
        <v/>
      </c>
      <c r="C410" s="21" t="str">
        <f>IFERROR(IF('LT Panel Feeder Readings'!W411="","",IF('LT Panel Feeder Readings'!W411="",0,'LT Panel Feeder Readings'!W411)+IF('LT Panel Feeder Readings'!Z411="",0,'LT Panel Feeder Readings'!Z411)),"")</f>
        <v/>
      </c>
      <c r="D410" s="21" t="str">
        <f>IFERROR(IF('LT Panel Feeder Readings'!BG411="","",IF('LT Panel Feeder Readings'!BG411="",0,'LT Panel Feeder Readings'!BG411)+IF('LT Panel Feeder Readings'!BJ411="",0,'LT Panel Feeder Readings'!BJ411)),"")</f>
        <v/>
      </c>
      <c r="E410" s="22" t="str">
        <f t="shared" si="48"/>
        <v/>
      </c>
      <c r="F410" s="23">
        <f>IFERROR(IF('Fuel Status'!E412="","",IF('Fuel Status'!E412="",0,'Fuel Status'!E412)+IF('Fuel Status'!J412="",0,'Fuel Status'!J412)+IF('Fuel Status'!O412="",0,'Fuel Status'!O412)),"")</f>
        <v>0</v>
      </c>
      <c r="G410" s="22" t="str">
        <f t="shared" si="50"/>
        <v/>
      </c>
      <c r="H410" s="22" t="str">
        <f t="shared" si="51"/>
        <v/>
      </c>
      <c r="I410" s="22" t="str">
        <f t="shared" si="52"/>
        <v/>
      </c>
      <c r="J410" s="22" t="str">
        <f t="shared" si="53"/>
        <v/>
      </c>
      <c r="K410" s="74"/>
      <c r="L410" s="24"/>
      <c r="M410" s="25"/>
      <c r="N410" s="25" t="e">
        <f t="shared" si="54"/>
        <v>#VALUE!</v>
      </c>
      <c r="O410" s="25" t="e">
        <f>J410*M410/L410</f>
        <v>#VALUE!</v>
      </c>
      <c r="P410" s="26" t="str">
        <f>IFERROR(IF('Raw Water'!U411="","",'Raw Water'!U411),"")</f>
        <v/>
      </c>
      <c r="Q410" s="26" t="str">
        <f>IFERROR(IF(STP!U411="","",STP!U411),"")</f>
        <v/>
      </c>
      <c r="R410" s="27" t="str">
        <f>IFERROR(IF(STP!V411="","",STP!V411),"")</f>
        <v/>
      </c>
      <c r="S410" s="28" t="str">
        <f t="shared" si="49"/>
        <v/>
      </c>
      <c r="T410" s="29"/>
    </row>
    <row r="411" spans="1:20" ht="18" customHeight="1" x14ac:dyDescent="0.35">
      <c r="A411" s="68">
        <v>46431</v>
      </c>
      <c r="B411" s="21" t="str">
        <f>IFERROR(IF('LT Panel Feeder Readings'!E412="","",'LT Panel Feeder Readings'!E412),"")</f>
        <v/>
      </c>
      <c r="C411" s="21" t="str">
        <f>IFERROR(IF('LT Panel Feeder Readings'!W412="","",IF('LT Panel Feeder Readings'!W412="",0,'LT Panel Feeder Readings'!W412)+IF('LT Panel Feeder Readings'!Z412="",0,'LT Panel Feeder Readings'!Z412)),"")</f>
        <v/>
      </c>
      <c r="D411" s="21" t="str">
        <f>IFERROR(IF('LT Panel Feeder Readings'!BG412="","",IF('LT Panel Feeder Readings'!BG412="",0,'LT Panel Feeder Readings'!BG412)+IF('LT Panel Feeder Readings'!BJ412="",0,'LT Panel Feeder Readings'!BJ412)),"")</f>
        <v/>
      </c>
      <c r="E411" s="22" t="str">
        <f t="shared" si="48"/>
        <v/>
      </c>
      <c r="F411" s="23">
        <f>IFERROR(IF('Fuel Status'!E413="","",IF('Fuel Status'!E413="",0,'Fuel Status'!E413)+IF('Fuel Status'!J413="",0,'Fuel Status'!J413)+IF('Fuel Status'!O413="",0,'Fuel Status'!O413)),"")</f>
        <v>0</v>
      </c>
      <c r="G411" s="22" t="str">
        <f t="shared" si="50"/>
        <v/>
      </c>
      <c r="H411" s="22" t="str">
        <f t="shared" si="51"/>
        <v/>
      </c>
      <c r="I411" s="22" t="str">
        <f t="shared" si="52"/>
        <v/>
      </c>
      <c r="J411" s="22" t="str">
        <f t="shared" si="53"/>
        <v/>
      </c>
      <c r="K411" s="74"/>
      <c r="L411" s="24"/>
      <c r="M411" s="25"/>
      <c r="N411" s="25" t="e">
        <f t="shared" si="54"/>
        <v>#VALUE!</v>
      </c>
      <c r="O411" s="25" t="e">
        <f>J411*M411/L411</f>
        <v>#VALUE!</v>
      </c>
      <c r="P411" s="26" t="str">
        <f>IFERROR(IF('Raw Water'!U412="","",'Raw Water'!U412),"")</f>
        <v/>
      </c>
      <c r="Q411" s="26" t="str">
        <f>IFERROR(IF(STP!U412="","",STP!U412),"")</f>
        <v/>
      </c>
      <c r="R411" s="27" t="str">
        <f>IFERROR(IF(STP!V412="","",STP!V412),"")</f>
        <v/>
      </c>
      <c r="S411" s="28" t="str">
        <f t="shared" si="49"/>
        <v/>
      </c>
      <c r="T411" s="29"/>
    </row>
    <row r="412" spans="1:20" ht="18" customHeight="1" x14ac:dyDescent="0.35">
      <c r="A412" s="68">
        <v>46432</v>
      </c>
      <c r="B412" s="21" t="str">
        <f>IFERROR(IF('LT Panel Feeder Readings'!E413="","",'LT Panel Feeder Readings'!E413),"")</f>
        <v/>
      </c>
      <c r="C412" s="21" t="str">
        <f>IFERROR(IF('LT Panel Feeder Readings'!W413="","",IF('LT Panel Feeder Readings'!W413="",0,'LT Panel Feeder Readings'!W413)+IF('LT Panel Feeder Readings'!Z413="",0,'LT Panel Feeder Readings'!Z413)),"")</f>
        <v/>
      </c>
      <c r="D412" s="21" t="str">
        <f>IFERROR(IF('LT Panel Feeder Readings'!BG413="","",IF('LT Panel Feeder Readings'!BG413="",0,'LT Panel Feeder Readings'!BG413)+IF('LT Panel Feeder Readings'!BJ413="",0,'LT Panel Feeder Readings'!BJ413)),"")</f>
        <v/>
      </c>
      <c r="E412" s="22" t="str">
        <f t="shared" si="48"/>
        <v/>
      </c>
      <c r="F412" s="23">
        <f>IFERROR(IF('Fuel Status'!E414="","",IF('Fuel Status'!E414="",0,'Fuel Status'!E414)+IF('Fuel Status'!J414="",0,'Fuel Status'!J414)+IF('Fuel Status'!O414="",0,'Fuel Status'!O414)),"")</f>
        <v>0</v>
      </c>
      <c r="G412" s="22" t="str">
        <f t="shared" si="50"/>
        <v/>
      </c>
      <c r="H412" s="22" t="str">
        <f t="shared" si="51"/>
        <v/>
      </c>
      <c r="I412" s="22" t="str">
        <f t="shared" si="52"/>
        <v/>
      </c>
      <c r="J412" s="22" t="str">
        <f t="shared" si="53"/>
        <v/>
      </c>
      <c r="K412" s="74"/>
      <c r="L412" s="24"/>
      <c r="M412" s="25"/>
      <c r="N412" s="25" t="e">
        <f t="shared" si="54"/>
        <v>#VALUE!</v>
      </c>
      <c r="O412" s="25" t="e">
        <f>J412*M412/L412</f>
        <v>#VALUE!</v>
      </c>
      <c r="P412" s="26" t="str">
        <f>IFERROR(IF('Raw Water'!U413="","",'Raw Water'!U413),"")</f>
        <v/>
      </c>
      <c r="Q412" s="26" t="str">
        <f>IFERROR(IF(STP!U413="","",STP!U413),"")</f>
        <v/>
      </c>
      <c r="R412" s="27" t="str">
        <f>IFERROR(IF(STP!V413="","",STP!V413),"")</f>
        <v/>
      </c>
      <c r="S412" s="28" t="str">
        <f t="shared" si="49"/>
        <v/>
      </c>
      <c r="T412" s="29"/>
    </row>
    <row r="413" spans="1:20" ht="18" customHeight="1" x14ac:dyDescent="0.35">
      <c r="A413" s="68">
        <v>46433</v>
      </c>
      <c r="B413" s="21" t="str">
        <f>IFERROR(IF('LT Panel Feeder Readings'!E414="","",'LT Panel Feeder Readings'!E414),"")</f>
        <v/>
      </c>
      <c r="C413" s="21" t="str">
        <f>IFERROR(IF('LT Panel Feeder Readings'!W414="","",IF('LT Panel Feeder Readings'!W414="",0,'LT Panel Feeder Readings'!W414)+IF('LT Panel Feeder Readings'!Z414="",0,'LT Panel Feeder Readings'!Z414)),"")</f>
        <v/>
      </c>
      <c r="D413" s="21" t="str">
        <f>IFERROR(IF('LT Panel Feeder Readings'!BG414="","",IF('LT Panel Feeder Readings'!BG414="",0,'LT Panel Feeder Readings'!BG414)+IF('LT Panel Feeder Readings'!BJ414="",0,'LT Panel Feeder Readings'!BJ414)),"")</f>
        <v/>
      </c>
      <c r="E413" s="22" t="str">
        <f t="shared" si="48"/>
        <v/>
      </c>
      <c r="F413" s="23">
        <f>IFERROR(IF('Fuel Status'!E415="","",IF('Fuel Status'!E415="",0,'Fuel Status'!E415)+IF('Fuel Status'!J415="",0,'Fuel Status'!J415)+IF('Fuel Status'!O415="",0,'Fuel Status'!O415)),"")</f>
        <v>0</v>
      </c>
      <c r="G413" s="22" t="str">
        <f t="shared" si="50"/>
        <v/>
      </c>
      <c r="H413" s="22" t="str">
        <f t="shared" si="51"/>
        <v/>
      </c>
      <c r="I413" s="22" t="str">
        <f t="shared" si="52"/>
        <v/>
      </c>
      <c r="J413" s="22" t="str">
        <f t="shared" si="53"/>
        <v/>
      </c>
      <c r="K413" s="74"/>
      <c r="L413" s="24"/>
      <c r="M413" s="25"/>
      <c r="N413" s="25" t="e">
        <f t="shared" si="54"/>
        <v>#VALUE!</v>
      </c>
      <c r="O413" s="25" t="e">
        <f>J413*M413/L413</f>
        <v>#VALUE!</v>
      </c>
      <c r="P413" s="26" t="str">
        <f>IFERROR(IF('Raw Water'!U414="","",'Raw Water'!U414),"")</f>
        <v/>
      </c>
      <c r="Q413" s="26" t="str">
        <f>IFERROR(IF(STP!U414="","",STP!U414),"")</f>
        <v/>
      </c>
      <c r="R413" s="27" t="str">
        <f>IFERROR(IF(STP!V414="","",STP!V414),"")</f>
        <v/>
      </c>
      <c r="S413" s="28" t="str">
        <f t="shared" si="49"/>
        <v/>
      </c>
      <c r="T413" s="29"/>
    </row>
    <row r="414" spans="1:20" ht="18" customHeight="1" x14ac:dyDescent="0.35">
      <c r="A414" s="68">
        <v>46434</v>
      </c>
      <c r="B414" s="21" t="str">
        <f>IFERROR(IF('LT Panel Feeder Readings'!E415="","",'LT Panel Feeder Readings'!E415),"")</f>
        <v/>
      </c>
      <c r="C414" s="21" t="str">
        <f>IFERROR(IF('LT Panel Feeder Readings'!W415="","",IF('LT Panel Feeder Readings'!W415="",0,'LT Panel Feeder Readings'!W415)+IF('LT Panel Feeder Readings'!Z415="",0,'LT Panel Feeder Readings'!Z415)),"")</f>
        <v/>
      </c>
      <c r="D414" s="21" t="str">
        <f>IFERROR(IF('LT Panel Feeder Readings'!BG415="","",IF('LT Panel Feeder Readings'!BG415="",0,'LT Panel Feeder Readings'!BG415)+IF('LT Panel Feeder Readings'!BJ415="",0,'LT Panel Feeder Readings'!BJ415)),"")</f>
        <v/>
      </c>
      <c r="E414" s="22" t="str">
        <f t="shared" si="48"/>
        <v/>
      </c>
      <c r="F414" s="23">
        <f>IFERROR(IF('Fuel Status'!E416="","",IF('Fuel Status'!E416="",0,'Fuel Status'!E416)+IF('Fuel Status'!J416="",0,'Fuel Status'!J416)+IF('Fuel Status'!O416="",0,'Fuel Status'!O416)),"")</f>
        <v>0</v>
      </c>
      <c r="G414" s="22" t="str">
        <f t="shared" si="50"/>
        <v/>
      </c>
      <c r="H414" s="22" t="str">
        <f t="shared" si="51"/>
        <v/>
      </c>
      <c r="I414" s="22" t="str">
        <f t="shared" si="52"/>
        <v/>
      </c>
      <c r="J414" s="22" t="str">
        <f t="shared" si="53"/>
        <v/>
      </c>
      <c r="K414" s="74"/>
      <c r="L414" s="24"/>
      <c r="M414" s="25"/>
      <c r="N414" s="25" t="e">
        <f t="shared" si="54"/>
        <v>#VALUE!</v>
      </c>
      <c r="O414" s="25" t="e">
        <f>J414*M414/L414</f>
        <v>#VALUE!</v>
      </c>
      <c r="P414" s="26" t="str">
        <f>IFERROR(IF('Raw Water'!U415="","",'Raw Water'!U415),"")</f>
        <v/>
      </c>
      <c r="Q414" s="26" t="str">
        <f>IFERROR(IF(STP!U415="","",STP!U415),"")</f>
        <v/>
      </c>
      <c r="R414" s="27" t="str">
        <f>IFERROR(IF(STP!V415="","",STP!V415),"")</f>
        <v/>
      </c>
      <c r="S414" s="28" t="str">
        <f t="shared" si="49"/>
        <v/>
      </c>
      <c r="T414" s="29"/>
    </row>
    <row r="415" spans="1:20" ht="18" customHeight="1" x14ac:dyDescent="0.35">
      <c r="A415" s="68">
        <v>46435</v>
      </c>
      <c r="B415" s="21" t="str">
        <f>IFERROR(IF('LT Panel Feeder Readings'!E416="","",'LT Panel Feeder Readings'!E416),"")</f>
        <v/>
      </c>
      <c r="C415" s="21" t="str">
        <f>IFERROR(IF('LT Panel Feeder Readings'!W416="","",IF('LT Panel Feeder Readings'!W416="",0,'LT Panel Feeder Readings'!W416)+IF('LT Panel Feeder Readings'!Z416="",0,'LT Panel Feeder Readings'!Z416)),"")</f>
        <v/>
      </c>
      <c r="D415" s="21" t="str">
        <f>IFERROR(IF('LT Panel Feeder Readings'!BG416="","",IF('LT Panel Feeder Readings'!BG416="",0,'LT Panel Feeder Readings'!BG416)+IF('LT Panel Feeder Readings'!BJ416="",0,'LT Panel Feeder Readings'!BJ416)),"")</f>
        <v/>
      </c>
      <c r="E415" s="22" t="str">
        <f t="shared" si="48"/>
        <v/>
      </c>
      <c r="F415" s="23">
        <f>IFERROR(IF('Fuel Status'!E417="","",IF('Fuel Status'!E417="",0,'Fuel Status'!E417)+IF('Fuel Status'!J417="",0,'Fuel Status'!J417)+IF('Fuel Status'!O417="",0,'Fuel Status'!O417)),"")</f>
        <v>0</v>
      </c>
      <c r="G415" s="22" t="str">
        <f t="shared" si="50"/>
        <v/>
      </c>
      <c r="H415" s="22" t="str">
        <f t="shared" si="51"/>
        <v/>
      </c>
      <c r="I415" s="22" t="str">
        <f t="shared" si="52"/>
        <v/>
      </c>
      <c r="J415" s="22" t="str">
        <f t="shared" si="53"/>
        <v/>
      </c>
      <c r="K415" s="74"/>
      <c r="L415" s="24"/>
      <c r="M415" s="25"/>
      <c r="N415" s="25" t="e">
        <f t="shared" si="54"/>
        <v>#VALUE!</v>
      </c>
      <c r="O415" s="25" t="e">
        <f>J415*M415/L415</f>
        <v>#VALUE!</v>
      </c>
      <c r="P415" s="26" t="str">
        <f>IFERROR(IF('Raw Water'!U416="","",'Raw Water'!U416),"")</f>
        <v/>
      </c>
      <c r="Q415" s="26" t="str">
        <f>IFERROR(IF(STP!U416="","",STP!U416),"")</f>
        <v/>
      </c>
      <c r="R415" s="27" t="str">
        <f>IFERROR(IF(STP!V416="","",STP!V416),"")</f>
        <v/>
      </c>
      <c r="S415" s="28" t="str">
        <f t="shared" si="49"/>
        <v/>
      </c>
      <c r="T415" s="29"/>
    </row>
    <row r="416" spans="1:20" ht="18" customHeight="1" x14ac:dyDescent="0.35">
      <c r="A416" s="68">
        <v>46436</v>
      </c>
      <c r="B416" s="21" t="str">
        <f>IFERROR(IF('LT Panel Feeder Readings'!E417="","",'LT Panel Feeder Readings'!E417),"")</f>
        <v/>
      </c>
      <c r="C416" s="21" t="str">
        <f>IFERROR(IF('LT Panel Feeder Readings'!W417="","",IF('LT Panel Feeder Readings'!W417="",0,'LT Panel Feeder Readings'!W417)+IF('LT Panel Feeder Readings'!Z417="",0,'LT Panel Feeder Readings'!Z417)),"")</f>
        <v/>
      </c>
      <c r="D416" s="21" t="str">
        <f>IFERROR(IF('LT Panel Feeder Readings'!BG417="","",IF('LT Panel Feeder Readings'!BG417="",0,'LT Panel Feeder Readings'!BG417)+IF('LT Panel Feeder Readings'!BJ417="",0,'LT Panel Feeder Readings'!BJ417)),"")</f>
        <v/>
      </c>
      <c r="E416" s="22" t="str">
        <f t="shared" si="48"/>
        <v/>
      </c>
      <c r="F416" s="23">
        <f>IFERROR(IF('Fuel Status'!E418="","",IF('Fuel Status'!E418="",0,'Fuel Status'!E418)+IF('Fuel Status'!J418="",0,'Fuel Status'!J418)+IF('Fuel Status'!O418="",0,'Fuel Status'!O418)),"")</f>
        <v>0</v>
      </c>
      <c r="G416" s="22" t="str">
        <f t="shared" si="50"/>
        <v/>
      </c>
      <c r="H416" s="22" t="str">
        <f t="shared" si="51"/>
        <v/>
      </c>
      <c r="I416" s="22" t="str">
        <f t="shared" si="52"/>
        <v/>
      </c>
      <c r="J416" s="22" t="str">
        <f t="shared" si="53"/>
        <v/>
      </c>
      <c r="K416" s="74"/>
      <c r="L416" s="24"/>
      <c r="M416" s="25"/>
      <c r="N416" s="25" t="e">
        <f t="shared" si="54"/>
        <v>#VALUE!</v>
      </c>
      <c r="O416" s="25" t="e">
        <f>J416*M416/L416</f>
        <v>#VALUE!</v>
      </c>
      <c r="P416" s="26" t="str">
        <f>IFERROR(IF('Raw Water'!U417="","",'Raw Water'!U417),"")</f>
        <v/>
      </c>
      <c r="Q416" s="26" t="str">
        <f>IFERROR(IF(STP!U417="","",STP!U417),"")</f>
        <v/>
      </c>
      <c r="R416" s="27" t="str">
        <f>IFERROR(IF(STP!V417="","",STP!V417),"")</f>
        <v/>
      </c>
      <c r="S416" s="28" t="str">
        <f t="shared" si="49"/>
        <v/>
      </c>
      <c r="T416" s="29"/>
    </row>
    <row r="417" spans="1:20" ht="18" customHeight="1" x14ac:dyDescent="0.35">
      <c r="A417" s="68">
        <v>46437</v>
      </c>
      <c r="B417" s="21" t="str">
        <f>IFERROR(IF('LT Panel Feeder Readings'!E418="","",'LT Panel Feeder Readings'!E418),"")</f>
        <v/>
      </c>
      <c r="C417" s="21" t="str">
        <f>IFERROR(IF('LT Panel Feeder Readings'!W418="","",IF('LT Panel Feeder Readings'!W418="",0,'LT Panel Feeder Readings'!W418)+IF('LT Panel Feeder Readings'!Z418="",0,'LT Panel Feeder Readings'!Z418)),"")</f>
        <v/>
      </c>
      <c r="D417" s="21" t="str">
        <f>IFERROR(IF('LT Panel Feeder Readings'!BG418="","",IF('LT Panel Feeder Readings'!BG418="",0,'LT Panel Feeder Readings'!BG418)+IF('LT Panel Feeder Readings'!BJ418="",0,'LT Panel Feeder Readings'!BJ418)),"")</f>
        <v/>
      </c>
      <c r="E417" s="22" t="str">
        <f t="shared" si="48"/>
        <v/>
      </c>
      <c r="F417" s="23">
        <f>IFERROR(IF('Fuel Status'!E419="","",IF('Fuel Status'!E419="",0,'Fuel Status'!E419)+IF('Fuel Status'!J419="",0,'Fuel Status'!J419)+IF('Fuel Status'!O419="",0,'Fuel Status'!O419)),"")</f>
        <v>0</v>
      </c>
      <c r="G417" s="22" t="str">
        <f t="shared" si="50"/>
        <v/>
      </c>
      <c r="H417" s="22" t="str">
        <f t="shared" si="51"/>
        <v/>
      </c>
      <c r="I417" s="22" t="str">
        <f t="shared" si="52"/>
        <v/>
      </c>
      <c r="J417" s="22" t="str">
        <f t="shared" si="53"/>
        <v/>
      </c>
      <c r="K417" s="74"/>
      <c r="L417" s="24"/>
      <c r="M417" s="25"/>
      <c r="N417" s="25" t="e">
        <f t="shared" si="54"/>
        <v>#VALUE!</v>
      </c>
      <c r="O417" s="25" t="e">
        <f>J417*M417/L417</f>
        <v>#VALUE!</v>
      </c>
      <c r="P417" s="26" t="str">
        <f>IFERROR(IF('Raw Water'!U418="","",'Raw Water'!U418),"")</f>
        <v/>
      </c>
      <c r="Q417" s="26" t="str">
        <f>IFERROR(IF(STP!U418="","",STP!U418),"")</f>
        <v/>
      </c>
      <c r="R417" s="27" t="str">
        <f>IFERROR(IF(STP!V418="","",STP!V418),"")</f>
        <v/>
      </c>
      <c r="S417" s="28" t="str">
        <f t="shared" si="49"/>
        <v/>
      </c>
      <c r="T417" s="29"/>
    </row>
    <row r="418" spans="1:20" ht="18" customHeight="1" x14ac:dyDescent="0.35">
      <c r="A418" s="68">
        <v>46438</v>
      </c>
      <c r="B418" s="21" t="str">
        <f>IFERROR(IF('LT Panel Feeder Readings'!E419="","",'LT Panel Feeder Readings'!E419),"")</f>
        <v/>
      </c>
      <c r="C418" s="21" t="str">
        <f>IFERROR(IF('LT Panel Feeder Readings'!W419="","",IF('LT Panel Feeder Readings'!W419="",0,'LT Panel Feeder Readings'!W419)+IF('LT Panel Feeder Readings'!Z419="",0,'LT Panel Feeder Readings'!Z419)),"")</f>
        <v/>
      </c>
      <c r="D418" s="21" t="str">
        <f>IFERROR(IF('LT Panel Feeder Readings'!BG419="","",IF('LT Panel Feeder Readings'!BG419="",0,'LT Panel Feeder Readings'!BG419)+IF('LT Panel Feeder Readings'!BJ419="",0,'LT Panel Feeder Readings'!BJ419)),"")</f>
        <v/>
      </c>
      <c r="E418" s="22" t="str">
        <f t="shared" si="48"/>
        <v/>
      </c>
      <c r="F418" s="23">
        <f>IFERROR(IF('Fuel Status'!E420="","",IF('Fuel Status'!E420="",0,'Fuel Status'!E420)+IF('Fuel Status'!J420="",0,'Fuel Status'!J420)+IF('Fuel Status'!O420="",0,'Fuel Status'!O420)),"")</f>
        <v>0</v>
      </c>
      <c r="G418" s="22" t="str">
        <f t="shared" si="50"/>
        <v/>
      </c>
      <c r="H418" s="22" t="str">
        <f t="shared" si="51"/>
        <v/>
      </c>
      <c r="I418" s="22" t="str">
        <f t="shared" si="52"/>
        <v/>
      </c>
      <c r="J418" s="22" t="str">
        <f t="shared" si="53"/>
        <v/>
      </c>
      <c r="K418" s="74"/>
      <c r="L418" s="24"/>
      <c r="M418" s="25"/>
      <c r="N418" s="25" t="e">
        <f t="shared" si="54"/>
        <v>#VALUE!</v>
      </c>
      <c r="O418" s="25" t="e">
        <f>J418*M418/L418</f>
        <v>#VALUE!</v>
      </c>
      <c r="P418" s="26" t="str">
        <f>IFERROR(IF('Raw Water'!U419="","",'Raw Water'!U419),"")</f>
        <v/>
      </c>
      <c r="Q418" s="26" t="str">
        <f>IFERROR(IF(STP!U419="","",STP!U419),"")</f>
        <v/>
      </c>
      <c r="R418" s="27" t="str">
        <f>IFERROR(IF(STP!V419="","",STP!V419),"")</f>
        <v/>
      </c>
      <c r="S418" s="28" t="str">
        <f t="shared" si="49"/>
        <v/>
      </c>
      <c r="T418" s="29"/>
    </row>
    <row r="419" spans="1:20" ht="18" customHeight="1" x14ac:dyDescent="0.35">
      <c r="A419" s="68">
        <v>46439</v>
      </c>
      <c r="B419" s="21" t="str">
        <f>IFERROR(IF('LT Panel Feeder Readings'!E420="","",'LT Panel Feeder Readings'!E420),"")</f>
        <v/>
      </c>
      <c r="C419" s="21" t="str">
        <f>IFERROR(IF('LT Panel Feeder Readings'!W420="","",IF('LT Panel Feeder Readings'!W420="",0,'LT Panel Feeder Readings'!W420)+IF('LT Panel Feeder Readings'!Z420="",0,'LT Panel Feeder Readings'!Z420)),"")</f>
        <v/>
      </c>
      <c r="D419" s="21" t="str">
        <f>IFERROR(IF('LT Panel Feeder Readings'!BG420="","",IF('LT Panel Feeder Readings'!BG420="",0,'LT Panel Feeder Readings'!BG420)+IF('LT Panel Feeder Readings'!BJ420="",0,'LT Panel Feeder Readings'!BJ420)),"")</f>
        <v/>
      </c>
      <c r="E419" s="22" t="str">
        <f t="shared" si="48"/>
        <v/>
      </c>
      <c r="F419" s="23">
        <f>IFERROR(IF('Fuel Status'!E421="","",IF('Fuel Status'!E421="",0,'Fuel Status'!E421)+IF('Fuel Status'!J421="",0,'Fuel Status'!J421)+IF('Fuel Status'!O421="",0,'Fuel Status'!O421)),"")</f>
        <v>0</v>
      </c>
      <c r="G419" s="22" t="str">
        <f t="shared" si="50"/>
        <v/>
      </c>
      <c r="H419" s="22" t="str">
        <f t="shared" si="51"/>
        <v/>
      </c>
      <c r="I419" s="22" t="str">
        <f t="shared" si="52"/>
        <v/>
      </c>
      <c r="J419" s="22" t="str">
        <f t="shared" si="53"/>
        <v/>
      </c>
      <c r="K419" s="74"/>
      <c r="L419" s="24"/>
      <c r="M419" s="25"/>
      <c r="N419" s="25" t="e">
        <f t="shared" si="54"/>
        <v>#VALUE!</v>
      </c>
      <c r="O419" s="25" t="e">
        <f>J419*M419/L419</f>
        <v>#VALUE!</v>
      </c>
      <c r="P419" s="26" t="str">
        <f>IFERROR(IF('Raw Water'!U420="","",'Raw Water'!U420),"")</f>
        <v/>
      </c>
      <c r="Q419" s="26" t="str">
        <f>IFERROR(IF(STP!U420="","",STP!U420),"")</f>
        <v/>
      </c>
      <c r="R419" s="27" t="str">
        <f>IFERROR(IF(STP!V420="","",STP!V420),"")</f>
        <v/>
      </c>
      <c r="S419" s="28" t="str">
        <f t="shared" si="49"/>
        <v/>
      </c>
      <c r="T419" s="29"/>
    </row>
    <row r="420" spans="1:20" ht="18" customHeight="1" x14ac:dyDescent="0.35">
      <c r="A420" s="68">
        <v>46440</v>
      </c>
      <c r="B420" s="21" t="str">
        <f>IFERROR(IF('LT Panel Feeder Readings'!E421="","",'LT Panel Feeder Readings'!E421),"")</f>
        <v/>
      </c>
      <c r="C420" s="21" t="str">
        <f>IFERROR(IF('LT Panel Feeder Readings'!W421="","",IF('LT Panel Feeder Readings'!W421="",0,'LT Panel Feeder Readings'!W421)+IF('LT Panel Feeder Readings'!Z421="",0,'LT Panel Feeder Readings'!Z421)),"")</f>
        <v/>
      </c>
      <c r="D420" s="21" t="str">
        <f>IFERROR(IF('LT Panel Feeder Readings'!BG421="","",IF('LT Panel Feeder Readings'!BG421="",0,'LT Panel Feeder Readings'!BG421)+IF('LT Panel Feeder Readings'!BJ421="",0,'LT Panel Feeder Readings'!BJ421)),"")</f>
        <v/>
      </c>
      <c r="E420" s="22" t="str">
        <f t="shared" si="48"/>
        <v/>
      </c>
      <c r="F420" s="23">
        <f>IFERROR(IF('Fuel Status'!E422="","",IF('Fuel Status'!E422="",0,'Fuel Status'!E422)+IF('Fuel Status'!J422="",0,'Fuel Status'!J422)+IF('Fuel Status'!O422="",0,'Fuel Status'!O422)),"")</f>
        <v>0</v>
      </c>
      <c r="G420" s="22" t="str">
        <f t="shared" si="50"/>
        <v/>
      </c>
      <c r="H420" s="22" t="str">
        <f t="shared" si="51"/>
        <v/>
      </c>
      <c r="I420" s="22" t="str">
        <f t="shared" si="52"/>
        <v/>
      </c>
      <c r="J420" s="22" t="str">
        <f t="shared" si="53"/>
        <v/>
      </c>
      <c r="K420" s="74"/>
      <c r="L420" s="24"/>
      <c r="M420" s="25"/>
      <c r="N420" s="25" t="e">
        <f t="shared" si="54"/>
        <v>#VALUE!</v>
      </c>
      <c r="O420" s="25" t="e">
        <f>J420*M420/L420</f>
        <v>#VALUE!</v>
      </c>
      <c r="P420" s="26" t="str">
        <f>IFERROR(IF('Raw Water'!U421="","",'Raw Water'!U421),"")</f>
        <v/>
      </c>
      <c r="Q420" s="26" t="str">
        <f>IFERROR(IF(STP!U421="","",STP!U421),"")</f>
        <v/>
      </c>
      <c r="R420" s="27" t="str">
        <f>IFERROR(IF(STP!V421="","",STP!V421),"")</f>
        <v/>
      </c>
      <c r="S420" s="28" t="str">
        <f t="shared" si="49"/>
        <v/>
      </c>
      <c r="T420" s="29"/>
    </row>
    <row r="421" spans="1:20" ht="18" customHeight="1" x14ac:dyDescent="0.35">
      <c r="A421" s="68">
        <v>46441</v>
      </c>
      <c r="B421" s="21" t="str">
        <f>IFERROR(IF('LT Panel Feeder Readings'!E422="","",'LT Panel Feeder Readings'!E422),"")</f>
        <v/>
      </c>
      <c r="C421" s="21" t="str">
        <f>IFERROR(IF('LT Panel Feeder Readings'!W422="","",IF('LT Panel Feeder Readings'!W422="",0,'LT Panel Feeder Readings'!W422)+IF('LT Panel Feeder Readings'!Z422="",0,'LT Panel Feeder Readings'!Z422)),"")</f>
        <v/>
      </c>
      <c r="D421" s="21" t="str">
        <f>IFERROR(IF('LT Panel Feeder Readings'!BG422="","",IF('LT Panel Feeder Readings'!BG422="",0,'LT Panel Feeder Readings'!BG422)+IF('LT Panel Feeder Readings'!BJ422="",0,'LT Panel Feeder Readings'!BJ422)),"")</f>
        <v/>
      </c>
      <c r="E421" s="22" t="str">
        <f t="shared" si="48"/>
        <v/>
      </c>
      <c r="F421" s="23">
        <f>IFERROR(IF('Fuel Status'!E423="","",IF('Fuel Status'!E423="",0,'Fuel Status'!E423)+IF('Fuel Status'!J423="",0,'Fuel Status'!J423)+IF('Fuel Status'!O423="",0,'Fuel Status'!O423)),"")</f>
        <v>0</v>
      </c>
      <c r="G421" s="22" t="str">
        <f t="shared" si="50"/>
        <v/>
      </c>
      <c r="H421" s="22" t="str">
        <f t="shared" si="51"/>
        <v/>
      </c>
      <c r="I421" s="22" t="str">
        <f t="shared" si="52"/>
        <v/>
      </c>
      <c r="J421" s="22" t="str">
        <f t="shared" si="53"/>
        <v/>
      </c>
      <c r="K421" s="74"/>
      <c r="L421" s="24"/>
      <c r="M421" s="25"/>
      <c r="N421" s="25" t="e">
        <f t="shared" si="54"/>
        <v>#VALUE!</v>
      </c>
      <c r="O421" s="25" t="e">
        <f>J421*M421/L421</f>
        <v>#VALUE!</v>
      </c>
      <c r="P421" s="26" t="str">
        <f>IFERROR(IF('Raw Water'!U422="","",'Raw Water'!U422),"")</f>
        <v/>
      </c>
      <c r="Q421" s="26" t="str">
        <f>IFERROR(IF(STP!U422="","",STP!U422),"")</f>
        <v/>
      </c>
      <c r="R421" s="27" t="str">
        <f>IFERROR(IF(STP!V422="","",STP!V422),"")</f>
        <v/>
      </c>
      <c r="S421" s="28" t="str">
        <f t="shared" si="49"/>
        <v/>
      </c>
      <c r="T421" s="29"/>
    </row>
    <row r="422" spans="1:20" ht="18" customHeight="1" x14ac:dyDescent="0.35">
      <c r="A422" s="68">
        <v>46442</v>
      </c>
      <c r="B422" s="21" t="str">
        <f>IFERROR(IF('LT Panel Feeder Readings'!E423="","",'LT Panel Feeder Readings'!E423),"")</f>
        <v/>
      </c>
      <c r="C422" s="21" t="str">
        <f>IFERROR(IF('LT Panel Feeder Readings'!W423="","",IF('LT Panel Feeder Readings'!W423="",0,'LT Panel Feeder Readings'!W423)+IF('LT Panel Feeder Readings'!Z423="",0,'LT Panel Feeder Readings'!Z423)),"")</f>
        <v/>
      </c>
      <c r="D422" s="21" t="str">
        <f>IFERROR(IF('LT Panel Feeder Readings'!BG423="","",IF('LT Panel Feeder Readings'!BG423="",0,'LT Panel Feeder Readings'!BG423)+IF('LT Panel Feeder Readings'!BJ423="",0,'LT Panel Feeder Readings'!BJ423)),"")</f>
        <v/>
      </c>
      <c r="E422" s="22" t="str">
        <f t="shared" si="48"/>
        <v/>
      </c>
      <c r="F422" s="23">
        <f>IFERROR(IF('Fuel Status'!E424="","",IF('Fuel Status'!E424="",0,'Fuel Status'!E424)+IF('Fuel Status'!J424="",0,'Fuel Status'!J424)+IF('Fuel Status'!O424="",0,'Fuel Status'!O424)),"")</f>
        <v>0</v>
      </c>
      <c r="G422" s="22" t="str">
        <f t="shared" si="50"/>
        <v/>
      </c>
      <c r="H422" s="22" t="str">
        <f t="shared" si="51"/>
        <v/>
      </c>
      <c r="I422" s="22" t="str">
        <f t="shared" si="52"/>
        <v/>
      </c>
      <c r="J422" s="22" t="str">
        <f t="shared" si="53"/>
        <v/>
      </c>
      <c r="K422" s="74"/>
      <c r="L422" s="24"/>
      <c r="M422" s="25"/>
      <c r="N422" s="25" t="e">
        <f t="shared" si="54"/>
        <v>#VALUE!</v>
      </c>
      <c r="O422" s="25" t="e">
        <f>J422*M422/L422</f>
        <v>#VALUE!</v>
      </c>
      <c r="P422" s="26" t="str">
        <f>IFERROR(IF('Raw Water'!U423="","",'Raw Water'!U423),"")</f>
        <v/>
      </c>
      <c r="Q422" s="26" t="str">
        <f>IFERROR(IF(STP!U423="","",STP!U423),"")</f>
        <v/>
      </c>
      <c r="R422" s="27" t="str">
        <f>IFERROR(IF(STP!V423="","",STP!V423),"")</f>
        <v/>
      </c>
      <c r="S422" s="28" t="str">
        <f t="shared" si="49"/>
        <v/>
      </c>
      <c r="T422" s="29"/>
    </row>
    <row r="423" spans="1:20" ht="18" customHeight="1" x14ac:dyDescent="0.35">
      <c r="A423" s="68">
        <v>46443</v>
      </c>
      <c r="B423" s="21" t="str">
        <f>IFERROR(IF('LT Panel Feeder Readings'!E424="","",'LT Panel Feeder Readings'!E424),"")</f>
        <v/>
      </c>
      <c r="C423" s="21" t="str">
        <f>IFERROR(IF('LT Panel Feeder Readings'!W424="","",IF('LT Panel Feeder Readings'!W424="",0,'LT Panel Feeder Readings'!W424)+IF('LT Panel Feeder Readings'!Z424="",0,'LT Panel Feeder Readings'!Z424)),"")</f>
        <v/>
      </c>
      <c r="D423" s="21" t="str">
        <f>IFERROR(IF('LT Panel Feeder Readings'!BG424="","",IF('LT Panel Feeder Readings'!BG424="",0,'LT Panel Feeder Readings'!BG424)+IF('LT Panel Feeder Readings'!BJ424="",0,'LT Panel Feeder Readings'!BJ424)),"")</f>
        <v/>
      </c>
      <c r="E423" s="22" t="str">
        <f t="shared" si="48"/>
        <v/>
      </c>
      <c r="F423" s="23">
        <f>IFERROR(IF('Fuel Status'!E425="","",IF('Fuel Status'!E425="",0,'Fuel Status'!E425)+IF('Fuel Status'!J425="",0,'Fuel Status'!J425)+IF('Fuel Status'!O425="",0,'Fuel Status'!O425)),"")</f>
        <v>0</v>
      </c>
      <c r="G423" s="22" t="str">
        <f t="shared" si="50"/>
        <v/>
      </c>
      <c r="H423" s="22" t="str">
        <f t="shared" si="51"/>
        <v/>
      </c>
      <c r="I423" s="22" t="str">
        <f t="shared" si="52"/>
        <v/>
      </c>
      <c r="J423" s="22" t="str">
        <f t="shared" si="53"/>
        <v/>
      </c>
      <c r="K423" s="74"/>
      <c r="L423" s="24"/>
      <c r="M423" s="25"/>
      <c r="N423" s="25" t="e">
        <f t="shared" si="54"/>
        <v>#VALUE!</v>
      </c>
      <c r="O423" s="25" t="e">
        <f>J423*M423/L423</f>
        <v>#VALUE!</v>
      </c>
      <c r="P423" s="26" t="str">
        <f>IFERROR(IF('Raw Water'!U424="","",'Raw Water'!U424),"")</f>
        <v/>
      </c>
      <c r="Q423" s="26" t="str">
        <f>IFERROR(IF(STP!U424="","",STP!U424),"")</f>
        <v/>
      </c>
      <c r="R423" s="27" t="str">
        <f>IFERROR(IF(STP!V424="","",STP!V424),"")</f>
        <v/>
      </c>
      <c r="S423" s="28" t="str">
        <f t="shared" si="49"/>
        <v/>
      </c>
      <c r="T423" s="29"/>
    </row>
    <row r="424" spans="1:20" ht="18" customHeight="1" x14ac:dyDescent="0.35">
      <c r="A424" s="68">
        <v>46444</v>
      </c>
      <c r="B424" s="21" t="str">
        <f>IFERROR(IF('LT Panel Feeder Readings'!E425="","",'LT Panel Feeder Readings'!E425),"")</f>
        <v/>
      </c>
      <c r="C424" s="21" t="str">
        <f>IFERROR(IF('LT Panel Feeder Readings'!W425="","",IF('LT Panel Feeder Readings'!W425="",0,'LT Panel Feeder Readings'!W425)+IF('LT Panel Feeder Readings'!Z425="",0,'LT Panel Feeder Readings'!Z425)),"")</f>
        <v/>
      </c>
      <c r="D424" s="21" t="str">
        <f>IFERROR(IF('LT Panel Feeder Readings'!BG425="","",IF('LT Panel Feeder Readings'!BG425="",0,'LT Panel Feeder Readings'!BG425)+IF('LT Panel Feeder Readings'!BJ425="",0,'LT Panel Feeder Readings'!BJ425)),"")</f>
        <v/>
      </c>
      <c r="E424" s="22" t="str">
        <f t="shared" si="48"/>
        <v/>
      </c>
      <c r="F424" s="23">
        <f>IFERROR(IF('Fuel Status'!E426="","",IF('Fuel Status'!E426="",0,'Fuel Status'!E426)+IF('Fuel Status'!J426="",0,'Fuel Status'!J426)+IF('Fuel Status'!O426="",0,'Fuel Status'!O426)),"")</f>
        <v>0</v>
      </c>
      <c r="G424" s="22" t="str">
        <f t="shared" si="50"/>
        <v/>
      </c>
      <c r="H424" s="22" t="str">
        <f t="shared" si="51"/>
        <v/>
      </c>
      <c r="I424" s="22" t="str">
        <f t="shared" si="52"/>
        <v/>
      </c>
      <c r="J424" s="22" t="str">
        <f t="shared" si="53"/>
        <v/>
      </c>
      <c r="K424" s="74"/>
      <c r="L424" s="24"/>
      <c r="M424" s="25"/>
      <c r="N424" s="25" t="e">
        <f t="shared" si="54"/>
        <v>#VALUE!</v>
      </c>
      <c r="O424" s="25" t="e">
        <f>J424*M424/L424</f>
        <v>#VALUE!</v>
      </c>
      <c r="P424" s="26" t="str">
        <f>IFERROR(IF('Raw Water'!U425="","",'Raw Water'!U425),"")</f>
        <v/>
      </c>
      <c r="Q424" s="26" t="str">
        <f>IFERROR(IF(STP!U425="","",STP!U425),"")</f>
        <v/>
      </c>
      <c r="R424" s="27" t="str">
        <f>IFERROR(IF(STP!V425="","",STP!V425),"")</f>
        <v/>
      </c>
      <c r="S424" s="28" t="str">
        <f t="shared" si="49"/>
        <v/>
      </c>
      <c r="T424" s="29"/>
    </row>
    <row r="425" spans="1:20" ht="18" customHeight="1" x14ac:dyDescent="0.35">
      <c r="A425" s="68">
        <v>46445</v>
      </c>
      <c r="B425" s="21" t="str">
        <f>IFERROR(IF('LT Panel Feeder Readings'!E426="","",'LT Panel Feeder Readings'!E426),"")</f>
        <v/>
      </c>
      <c r="C425" s="21" t="str">
        <f>IFERROR(IF('LT Panel Feeder Readings'!W426="","",IF('LT Panel Feeder Readings'!W426="",0,'LT Panel Feeder Readings'!W426)+IF('LT Panel Feeder Readings'!Z426="",0,'LT Panel Feeder Readings'!Z426)),"")</f>
        <v/>
      </c>
      <c r="D425" s="21" t="str">
        <f>IFERROR(IF('LT Panel Feeder Readings'!BG426="","",IF('LT Panel Feeder Readings'!BG426="",0,'LT Panel Feeder Readings'!BG426)+IF('LT Panel Feeder Readings'!BJ426="",0,'LT Panel Feeder Readings'!BJ426)),"")</f>
        <v/>
      </c>
      <c r="E425" s="22" t="str">
        <f t="shared" si="48"/>
        <v/>
      </c>
      <c r="F425" s="23">
        <f>IFERROR(IF('Fuel Status'!E427="","",IF('Fuel Status'!E427="",0,'Fuel Status'!E427)+IF('Fuel Status'!J427="",0,'Fuel Status'!J427)+IF('Fuel Status'!O427="",0,'Fuel Status'!O427)),"")</f>
        <v>0</v>
      </c>
      <c r="G425" s="22" t="str">
        <f t="shared" si="50"/>
        <v/>
      </c>
      <c r="H425" s="22" t="str">
        <f t="shared" si="51"/>
        <v/>
      </c>
      <c r="I425" s="22" t="str">
        <f t="shared" si="52"/>
        <v/>
      </c>
      <c r="J425" s="22" t="str">
        <f t="shared" si="53"/>
        <v/>
      </c>
      <c r="K425" s="74"/>
      <c r="L425" s="24"/>
      <c r="M425" s="25"/>
      <c r="N425" s="25" t="e">
        <f t="shared" si="54"/>
        <v>#VALUE!</v>
      </c>
      <c r="O425" s="25" t="e">
        <f>J425*M425/L425</f>
        <v>#VALUE!</v>
      </c>
      <c r="P425" s="26" t="str">
        <f>IFERROR(IF('Raw Water'!U426="","",'Raw Water'!U426),"")</f>
        <v/>
      </c>
      <c r="Q425" s="26" t="str">
        <f>IFERROR(IF(STP!U426="","",STP!U426),"")</f>
        <v/>
      </c>
      <c r="R425" s="27" t="str">
        <f>IFERROR(IF(STP!V426="","",STP!V426),"")</f>
        <v/>
      </c>
      <c r="S425" s="28" t="str">
        <f t="shared" si="49"/>
        <v/>
      </c>
      <c r="T425" s="29"/>
    </row>
    <row r="426" spans="1:20" ht="18" customHeight="1" x14ac:dyDescent="0.35">
      <c r="A426" s="68">
        <v>46446</v>
      </c>
      <c r="B426" s="21" t="str">
        <f>IFERROR(IF('LT Panel Feeder Readings'!E427="","",'LT Panel Feeder Readings'!E427),"")</f>
        <v/>
      </c>
      <c r="C426" s="21" t="str">
        <f>IFERROR(IF('LT Panel Feeder Readings'!W427="","",IF('LT Panel Feeder Readings'!W427="",0,'LT Panel Feeder Readings'!W427)+IF('LT Panel Feeder Readings'!Z427="",0,'LT Panel Feeder Readings'!Z427)),"")</f>
        <v/>
      </c>
      <c r="D426" s="21" t="str">
        <f>IFERROR(IF('LT Panel Feeder Readings'!BG427="","",IF('LT Panel Feeder Readings'!BG427="",0,'LT Panel Feeder Readings'!BG427)+IF('LT Panel Feeder Readings'!BJ427="",0,'LT Panel Feeder Readings'!BJ427)),"")</f>
        <v/>
      </c>
      <c r="E426" s="22" t="str">
        <f t="shared" si="48"/>
        <v/>
      </c>
      <c r="F426" s="23">
        <f>IFERROR(IF('Fuel Status'!E428="","",IF('Fuel Status'!E428="",0,'Fuel Status'!E428)+IF('Fuel Status'!J428="",0,'Fuel Status'!J428)+IF('Fuel Status'!O428="",0,'Fuel Status'!O428)),"")</f>
        <v>0</v>
      </c>
      <c r="G426" s="22" t="str">
        <f t="shared" si="50"/>
        <v/>
      </c>
      <c r="H426" s="22" t="str">
        <f t="shared" si="51"/>
        <v/>
      </c>
      <c r="I426" s="22" t="str">
        <f t="shared" si="52"/>
        <v/>
      </c>
      <c r="J426" s="22" t="str">
        <f t="shared" si="53"/>
        <v/>
      </c>
      <c r="K426" s="74"/>
      <c r="L426" s="24"/>
      <c r="M426" s="25"/>
      <c r="N426" s="25" t="e">
        <f t="shared" si="54"/>
        <v>#VALUE!</v>
      </c>
      <c r="O426" s="25" t="e">
        <f>J426*M426/L426</f>
        <v>#VALUE!</v>
      </c>
      <c r="P426" s="26" t="str">
        <f>IFERROR(IF('Raw Water'!U427="","",'Raw Water'!U427),"")</f>
        <v/>
      </c>
      <c r="Q426" s="26" t="str">
        <f>IFERROR(IF(STP!U427="","",STP!U427),"")</f>
        <v/>
      </c>
      <c r="R426" s="27" t="str">
        <f>IFERROR(IF(STP!V427="","",STP!V427),"")</f>
        <v/>
      </c>
      <c r="S426" s="28" t="str">
        <f t="shared" si="49"/>
        <v/>
      </c>
      <c r="T426" s="29"/>
    </row>
    <row r="427" spans="1:20" ht="18" customHeight="1" x14ac:dyDescent="0.35">
      <c r="A427" s="68">
        <v>46447</v>
      </c>
      <c r="B427" s="21" t="str">
        <f>IFERROR(IF('LT Panel Feeder Readings'!E428="","",'LT Panel Feeder Readings'!E428),"")</f>
        <v/>
      </c>
      <c r="C427" s="21" t="str">
        <f>IFERROR(IF('LT Panel Feeder Readings'!W428="","",IF('LT Panel Feeder Readings'!W428="",0,'LT Panel Feeder Readings'!W428)+IF('LT Panel Feeder Readings'!Z428="",0,'LT Panel Feeder Readings'!Z428)),"")</f>
        <v/>
      </c>
      <c r="D427" s="21" t="str">
        <f>IFERROR(IF('LT Panel Feeder Readings'!BG428="","",IF('LT Panel Feeder Readings'!BG428="",0,'LT Panel Feeder Readings'!BG428)+IF('LT Panel Feeder Readings'!BJ428="",0,'LT Panel Feeder Readings'!BJ428)),"")</f>
        <v/>
      </c>
      <c r="E427" s="22" t="str">
        <f t="shared" si="48"/>
        <v/>
      </c>
      <c r="F427" s="23">
        <f>IFERROR(IF('Fuel Status'!E429="","",IF('Fuel Status'!E429="",0,'Fuel Status'!E429)+IF('Fuel Status'!J429="",0,'Fuel Status'!J429)+IF('Fuel Status'!O429="",0,'Fuel Status'!O429)),"")</f>
        <v>0</v>
      </c>
      <c r="G427" s="22" t="str">
        <f t="shared" si="50"/>
        <v/>
      </c>
      <c r="H427" s="22" t="str">
        <f t="shared" si="51"/>
        <v/>
      </c>
      <c r="I427" s="22" t="str">
        <f t="shared" si="52"/>
        <v/>
      </c>
      <c r="J427" s="22" t="str">
        <f t="shared" si="53"/>
        <v/>
      </c>
      <c r="K427" s="74"/>
      <c r="L427" s="24"/>
      <c r="M427" s="25"/>
      <c r="N427" s="25" t="e">
        <f t="shared" si="54"/>
        <v>#VALUE!</v>
      </c>
      <c r="O427" s="25" t="e">
        <f>J427*M427/L427</f>
        <v>#VALUE!</v>
      </c>
      <c r="P427" s="26" t="str">
        <f>IFERROR(IF('Raw Water'!U428="","",'Raw Water'!U428),"")</f>
        <v/>
      </c>
      <c r="Q427" s="26" t="str">
        <f>IFERROR(IF(STP!U428="","",STP!U428),"")</f>
        <v/>
      </c>
      <c r="R427" s="27" t="str">
        <f>IFERROR(IF(STP!V428="","",STP!V428),"")</f>
        <v/>
      </c>
      <c r="S427" s="28" t="str">
        <f t="shared" si="49"/>
        <v/>
      </c>
      <c r="T427" s="29"/>
    </row>
    <row r="428" spans="1:20" ht="18" customHeight="1" x14ac:dyDescent="0.35">
      <c r="A428" s="68">
        <v>46448</v>
      </c>
      <c r="B428" s="21" t="str">
        <f>IFERROR(IF('LT Panel Feeder Readings'!E429="","",'LT Panel Feeder Readings'!E429),"")</f>
        <v/>
      </c>
      <c r="C428" s="21" t="str">
        <f>IFERROR(IF('LT Panel Feeder Readings'!W429="","",IF('LT Panel Feeder Readings'!W429="",0,'LT Panel Feeder Readings'!W429)+IF('LT Panel Feeder Readings'!Z429="",0,'LT Panel Feeder Readings'!Z429)),"")</f>
        <v/>
      </c>
      <c r="D428" s="21" t="str">
        <f>IFERROR(IF('LT Panel Feeder Readings'!BG429="","",IF('LT Panel Feeder Readings'!BG429="",0,'LT Panel Feeder Readings'!BG429)+IF('LT Panel Feeder Readings'!BJ429="",0,'LT Panel Feeder Readings'!BJ429)),"")</f>
        <v/>
      </c>
      <c r="E428" s="22" t="str">
        <f t="shared" si="48"/>
        <v/>
      </c>
      <c r="F428" s="23">
        <f>IFERROR(IF('Fuel Status'!E430="","",IF('Fuel Status'!E430="",0,'Fuel Status'!E430)+IF('Fuel Status'!J430="",0,'Fuel Status'!J430)+IF('Fuel Status'!O430="",0,'Fuel Status'!O430)),"")</f>
        <v>0</v>
      </c>
      <c r="G428" s="22" t="str">
        <f t="shared" si="50"/>
        <v/>
      </c>
      <c r="H428" s="22" t="str">
        <f t="shared" si="51"/>
        <v/>
      </c>
      <c r="I428" s="22" t="str">
        <f t="shared" si="52"/>
        <v/>
      </c>
      <c r="J428" s="22" t="str">
        <f t="shared" si="53"/>
        <v/>
      </c>
      <c r="K428" s="74"/>
      <c r="L428" s="24"/>
      <c r="M428" s="25"/>
      <c r="N428" s="25" t="e">
        <f t="shared" si="54"/>
        <v>#VALUE!</v>
      </c>
      <c r="O428" s="25" t="e">
        <f>J428*M428/L428</f>
        <v>#VALUE!</v>
      </c>
      <c r="P428" s="26" t="str">
        <f>IFERROR(IF('Raw Water'!U429="","",'Raw Water'!U429),"")</f>
        <v/>
      </c>
      <c r="Q428" s="26" t="str">
        <f>IFERROR(IF(STP!U429="","",STP!U429),"")</f>
        <v/>
      </c>
      <c r="R428" s="27" t="str">
        <f>IFERROR(IF(STP!V429="","",STP!V429),"")</f>
        <v/>
      </c>
      <c r="S428" s="28" t="str">
        <f t="shared" si="49"/>
        <v/>
      </c>
      <c r="T428" s="29"/>
    </row>
    <row r="429" spans="1:20" ht="18" customHeight="1" x14ac:dyDescent="0.35">
      <c r="A429" s="68">
        <v>46449</v>
      </c>
      <c r="B429" s="21" t="str">
        <f>IFERROR(IF('LT Panel Feeder Readings'!E430="","",'LT Panel Feeder Readings'!E430),"")</f>
        <v/>
      </c>
      <c r="C429" s="21" t="str">
        <f>IFERROR(IF('LT Panel Feeder Readings'!W430="","",IF('LT Panel Feeder Readings'!W430="",0,'LT Panel Feeder Readings'!W430)+IF('LT Panel Feeder Readings'!Z430="",0,'LT Panel Feeder Readings'!Z430)),"")</f>
        <v/>
      </c>
      <c r="D429" s="21" t="str">
        <f>IFERROR(IF('LT Panel Feeder Readings'!BG430="","",IF('LT Panel Feeder Readings'!BG430="",0,'LT Panel Feeder Readings'!BG430)+IF('LT Panel Feeder Readings'!BJ430="",0,'LT Panel Feeder Readings'!BJ430)),"")</f>
        <v/>
      </c>
      <c r="E429" s="22" t="str">
        <f t="shared" si="48"/>
        <v/>
      </c>
      <c r="F429" s="23">
        <f>IFERROR(IF('Fuel Status'!E431="","",IF('Fuel Status'!E431="",0,'Fuel Status'!E431)+IF('Fuel Status'!J431="",0,'Fuel Status'!J431)+IF('Fuel Status'!O431="",0,'Fuel Status'!O431)),"")</f>
        <v>0</v>
      </c>
      <c r="G429" s="22" t="str">
        <f t="shared" si="50"/>
        <v/>
      </c>
      <c r="H429" s="22" t="str">
        <f t="shared" si="51"/>
        <v/>
      </c>
      <c r="I429" s="22" t="str">
        <f t="shared" si="52"/>
        <v/>
      </c>
      <c r="J429" s="22" t="str">
        <f t="shared" si="53"/>
        <v/>
      </c>
      <c r="K429" s="74"/>
      <c r="L429" s="24"/>
      <c r="M429" s="25"/>
      <c r="N429" s="25" t="e">
        <f t="shared" si="54"/>
        <v>#VALUE!</v>
      </c>
      <c r="O429" s="25" t="e">
        <f>J429*M429/L429</f>
        <v>#VALUE!</v>
      </c>
      <c r="P429" s="26" t="str">
        <f>IFERROR(IF('Raw Water'!U430="","",'Raw Water'!U430),"")</f>
        <v/>
      </c>
      <c r="Q429" s="26" t="str">
        <f>IFERROR(IF(STP!U430="","",STP!U430),"")</f>
        <v/>
      </c>
      <c r="R429" s="27" t="str">
        <f>IFERROR(IF(STP!V430="","",STP!V430),"")</f>
        <v/>
      </c>
      <c r="S429" s="28" t="str">
        <f t="shared" si="49"/>
        <v/>
      </c>
      <c r="T429" s="29"/>
    </row>
    <row r="430" spans="1:20" ht="18" customHeight="1" x14ac:dyDescent="0.35">
      <c r="A430" s="68">
        <v>46450</v>
      </c>
      <c r="B430" s="21" t="str">
        <f>IFERROR(IF('LT Panel Feeder Readings'!E431="","",'LT Panel Feeder Readings'!E431),"")</f>
        <v/>
      </c>
      <c r="C430" s="21" t="str">
        <f>IFERROR(IF('LT Panel Feeder Readings'!W431="","",IF('LT Panel Feeder Readings'!W431="",0,'LT Panel Feeder Readings'!W431)+IF('LT Panel Feeder Readings'!Z431="",0,'LT Panel Feeder Readings'!Z431)),"")</f>
        <v/>
      </c>
      <c r="D430" s="21" t="str">
        <f>IFERROR(IF('LT Panel Feeder Readings'!BG431="","",IF('LT Panel Feeder Readings'!BG431="",0,'LT Panel Feeder Readings'!BG431)+IF('LT Panel Feeder Readings'!BJ431="",0,'LT Panel Feeder Readings'!BJ431)),"")</f>
        <v/>
      </c>
      <c r="E430" s="22" t="str">
        <f t="shared" si="48"/>
        <v/>
      </c>
      <c r="F430" s="23">
        <f>IFERROR(IF('Fuel Status'!E432="","",IF('Fuel Status'!E432="",0,'Fuel Status'!E432)+IF('Fuel Status'!J432="",0,'Fuel Status'!J432)+IF('Fuel Status'!O432="",0,'Fuel Status'!O432)),"")</f>
        <v>0</v>
      </c>
      <c r="G430" s="22" t="str">
        <f t="shared" si="50"/>
        <v/>
      </c>
      <c r="H430" s="22" t="str">
        <f t="shared" si="51"/>
        <v/>
      </c>
      <c r="I430" s="22" t="str">
        <f t="shared" si="52"/>
        <v/>
      </c>
      <c r="J430" s="22" t="str">
        <f t="shared" si="53"/>
        <v/>
      </c>
      <c r="K430" s="74"/>
      <c r="L430" s="24"/>
      <c r="M430" s="25"/>
      <c r="N430" s="25" t="e">
        <f t="shared" si="54"/>
        <v>#VALUE!</v>
      </c>
      <c r="O430" s="25" t="e">
        <f>J430*M430/L430</f>
        <v>#VALUE!</v>
      </c>
      <c r="P430" s="26" t="str">
        <f>IFERROR(IF('Raw Water'!U431="","",'Raw Water'!U431),"")</f>
        <v/>
      </c>
      <c r="Q430" s="26" t="str">
        <f>IFERROR(IF(STP!U431="","",STP!U431),"")</f>
        <v/>
      </c>
      <c r="R430" s="27" t="str">
        <f>IFERROR(IF(STP!V431="","",STP!V431),"")</f>
        <v/>
      </c>
      <c r="S430" s="28" t="str">
        <f t="shared" si="49"/>
        <v/>
      </c>
      <c r="T430" s="29"/>
    </row>
    <row r="431" spans="1:20" ht="18" customHeight="1" x14ac:dyDescent="0.35">
      <c r="A431" s="68">
        <v>46451</v>
      </c>
      <c r="B431" s="21" t="str">
        <f>IFERROR(IF('LT Panel Feeder Readings'!E432="","",'LT Panel Feeder Readings'!E432),"")</f>
        <v/>
      </c>
      <c r="C431" s="21" t="str">
        <f>IFERROR(IF('LT Panel Feeder Readings'!W432="","",IF('LT Panel Feeder Readings'!W432="",0,'LT Panel Feeder Readings'!W432)+IF('LT Panel Feeder Readings'!Z432="",0,'LT Panel Feeder Readings'!Z432)),"")</f>
        <v/>
      </c>
      <c r="D431" s="21" t="str">
        <f>IFERROR(IF('LT Panel Feeder Readings'!BG432="","",IF('LT Panel Feeder Readings'!BG432="",0,'LT Panel Feeder Readings'!BG432)+IF('LT Panel Feeder Readings'!BJ432="",0,'LT Panel Feeder Readings'!BJ432)),"")</f>
        <v/>
      </c>
      <c r="E431" s="22" t="str">
        <f t="shared" si="48"/>
        <v/>
      </c>
      <c r="F431" s="23">
        <f>IFERROR(IF('Fuel Status'!E433="","",IF('Fuel Status'!E433="",0,'Fuel Status'!E433)+IF('Fuel Status'!J433="",0,'Fuel Status'!J433)+IF('Fuel Status'!O433="",0,'Fuel Status'!O433)),"")</f>
        <v>0</v>
      </c>
      <c r="G431" s="22" t="str">
        <f t="shared" si="50"/>
        <v/>
      </c>
      <c r="H431" s="22" t="str">
        <f t="shared" si="51"/>
        <v/>
      </c>
      <c r="I431" s="22" t="str">
        <f t="shared" si="52"/>
        <v/>
      </c>
      <c r="J431" s="22" t="str">
        <f t="shared" si="53"/>
        <v/>
      </c>
      <c r="K431" s="74"/>
      <c r="L431" s="24"/>
      <c r="M431" s="25"/>
      <c r="N431" s="25" t="e">
        <f t="shared" si="54"/>
        <v>#VALUE!</v>
      </c>
      <c r="O431" s="25" t="e">
        <f>J431*M431/L431</f>
        <v>#VALUE!</v>
      </c>
      <c r="P431" s="26" t="str">
        <f>IFERROR(IF('Raw Water'!U432="","",'Raw Water'!U432),"")</f>
        <v/>
      </c>
      <c r="Q431" s="26" t="str">
        <f>IFERROR(IF(STP!U432="","",STP!U432),"")</f>
        <v/>
      </c>
      <c r="R431" s="27" t="str">
        <f>IFERROR(IF(STP!V432="","",STP!V432),"")</f>
        <v/>
      </c>
      <c r="S431" s="28" t="str">
        <f t="shared" si="49"/>
        <v/>
      </c>
      <c r="T431" s="29"/>
    </row>
    <row r="432" spans="1:20" ht="18" customHeight="1" x14ac:dyDescent="0.35">
      <c r="A432" s="68">
        <v>46452</v>
      </c>
      <c r="B432" s="21" t="str">
        <f>IFERROR(IF('LT Panel Feeder Readings'!E433="","",'LT Panel Feeder Readings'!E433),"")</f>
        <v/>
      </c>
      <c r="C432" s="21" t="str">
        <f>IFERROR(IF('LT Panel Feeder Readings'!W433="","",IF('LT Panel Feeder Readings'!W433="",0,'LT Panel Feeder Readings'!W433)+IF('LT Panel Feeder Readings'!Z433="",0,'LT Panel Feeder Readings'!Z433)),"")</f>
        <v/>
      </c>
      <c r="D432" s="21" t="str">
        <f>IFERROR(IF('LT Panel Feeder Readings'!BG433="","",IF('LT Panel Feeder Readings'!BG433="",0,'LT Panel Feeder Readings'!BG433)+IF('LT Panel Feeder Readings'!BJ433="",0,'LT Panel Feeder Readings'!BJ433)),"")</f>
        <v/>
      </c>
      <c r="E432" s="22" t="str">
        <f t="shared" si="48"/>
        <v/>
      </c>
      <c r="F432" s="23">
        <f>IFERROR(IF('Fuel Status'!E434="","",IF('Fuel Status'!E434="",0,'Fuel Status'!E434)+IF('Fuel Status'!J434="",0,'Fuel Status'!J434)+IF('Fuel Status'!O434="",0,'Fuel Status'!O434)),"")</f>
        <v>0</v>
      </c>
      <c r="G432" s="22" t="str">
        <f t="shared" si="50"/>
        <v/>
      </c>
      <c r="H432" s="22" t="str">
        <f t="shared" si="51"/>
        <v/>
      </c>
      <c r="I432" s="22" t="str">
        <f t="shared" si="52"/>
        <v/>
      </c>
      <c r="J432" s="22" t="str">
        <f t="shared" si="53"/>
        <v/>
      </c>
      <c r="K432" s="74"/>
      <c r="L432" s="24"/>
      <c r="M432" s="25"/>
      <c r="N432" s="25" t="e">
        <f t="shared" si="54"/>
        <v>#VALUE!</v>
      </c>
      <c r="O432" s="25" t="e">
        <f>J432*M432/L432</f>
        <v>#VALUE!</v>
      </c>
      <c r="P432" s="26" t="str">
        <f>IFERROR(IF('Raw Water'!U433="","",'Raw Water'!U433),"")</f>
        <v/>
      </c>
      <c r="Q432" s="26" t="str">
        <f>IFERROR(IF(STP!U433="","",STP!U433),"")</f>
        <v/>
      </c>
      <c r="R432" s="27" t="str">
        <f>IFERROR(IF(STP!V433="","",STP!V433),"")</f>
        <v/>
      </c>
      <c r="S432" s="28" t="str">
        <f t="shared" si="49"/>
        <v/>
      </c>
      <c r="T432" s="29"/>
    </row>
    <row r="433" spans="1:20" ht="18" customHeight="1" x14ac:dyDescent="0.35">
      <c r="A433" s="68">
        <v>46453</v>
      </c>
      <c r="B433" s="21" t="str">
        <f>IFERROR(IF('LT Panel Feeder Readings'!E434="","",'LT Panel Feeder Readings'!E434),"")</f>
        <v/>
      </c>
      <c r="C433" s="21" t="str">
        <f>IFERROR(IF('LT Panel Feeder Readings'!W434="","",IF('LT Panel Feeder Readings'!W434="",0,'LT Panel Feeder Readings'!W434)+IF('LT Panel Feeder Readings'!Z434="",0,'LT Panel Feeder Readings'!Z434)),"")</f>
        <v/>
      </c>
      <c r="D433" s="21" t="str">
        <f>IFERROR(IF('LT Panel Feeder Readings'!BG434="","",IF('LT Panel Feeder Readings'!BG434="",0,'LT Panel Feeder Readings'!BG434)+IF('LT Panel Feeder Readings'!BJ434="",0,'LT Panel Feeder Readings'!BJ434)),"")</f>
        <v/>
      </c>
      <c r="E433" s="22" t="str">
        <f t="shared" si="48"/>
        <v/>
      </c>
      <c r="F433" s="23">
        <f>IFERROR(IF('Fuel Status'!E435="","",IF('Fuel Status'!E435="",0,'Fuel Status'!E435)+IF('Fuel Status'!J435="",0,'Fuel Status'!J435)+IF('Fuel Status'!O435="",0,'Fuel Status'!O435)),"")</f>
        <v>0</v>
      </c>
      <c r="G433" s="22" t="str">
        <f t="shared" si="50"/>
        <v/>
      </c>
      <c r="H433" s="22" t="str">
        <f t="shared" si="51"/>
        <v/>
      </c>
      <c r="I433" s="22" t="str">
        <f t="shared" si="52"/>
        <v/>
      </c>
      <c r="J433" s="22" t="str">
        <f t="shared" si="53"/>
        <v/>
      </c>
      <c r="K433" s="74"/>
      <c r="L433" s="24"/>
      <c r="M433" s="25"/>
      <c r="N433" s="25" t="e">
        <f t="shared" si="54"/>
        <v>#VALUE!</v>
      </c>
      <c r="O433" s="25" t="e">
        <f>J433*M433/L433</f>
        <v>#VALUE!</v>
      </c>
      <c r="P433" s="26" t="str">
        <f>IFERROR(IF('Raw Water'!U434="","",'Raw Water'!U434),"")</f>
        <v/>
      </c>
      <c r="Q433" s="26" t="str">
        <f>IFERROR(IF(STP!U434="","",STP!U434),"")</f>
        <v/>
      </c>
      <c r="R433" s="27" t="str">
        <f>IFERROR(IF(STP!V434="","",STP!V434),"")</f>
        <v/>
      </c>
      <c r="S433" s="28" t="str">
        <f t="shared" si="49"/>
        <v/>
      </c>
      <c r="T433" s="29"/>
    </row>
    <row r="434" spans="1:20" ht="18" customHeight="1" x14ac:dyDescent="0.35">
      <c r="A434" s="68">
        <v>46454</v>
      </c>
      <c r="B434" s="21" t="str">
        <f>IFERROR(IF('LT Panel Feeder Readings'!E435="","",'LT Panel Feeder Readings'!E435),"")</f>
        <v/>
      </c>
      <c r="C434" s="21" t="str">
        <f>IFERROR(IF('LT Panel Feeder Readings'!W435="","",IF('LT Panel Feeder Readings'!W435="",0,'LT Panel Feeder Readings'!W435)+IF('LT Panel Feeder Readings'!Z435="",0,'LT Panel Feeder Readings'!Z435)),"")</f>
        <v/>
      </c>
      <c r="D434" s="21" t="str">
        <f>IFERROR(IF('LT Panel Feeder Readings'!BG435="","",IF('LT Panel Feeder Readings'!BG435="",0,'LT Panel Feeder Readings'!BG435)+IF('LT Panel Feeder Readings'!BJ435="",0,'LT Panel Feeder Readings'!BJ435)),"")</f>
        <v/>
      </c>
      <c r="E434" s="22" t="str">
        <f t="shared" si="48"/>
        <v/>
      </c>
      <c r="F434" s="23">
        <f>IFERROR(IF('Fuel Status'!E436="","",IF('Fuel Status'!E436="",0,'Fuel Status'!E436)+IF('Fuel Status'!J436="",0,'Fuel Status'!J436)+IF('Fuel Status'!O436="",0,'Fuel Status'!O436)),"")</f>
        <v>0</v>
      </c>
      <c r="G434" s="22" t="str">
        <f t="shared" si="50"/>
        <v/>
      </c>
      <c r="H434" s="22" t="str">
        <f t="shared" si="51"/>
        <v/>
      </c>
      <c r="I434" s="22" t="str">
        <f t="shared" si="52"/>
        <v/>
      </c>
      <c r="J434" s="22" t="str">
        <f t="shared" si="53"/>
        <v/>
      </c>
      <c r="K434" s="74"/>
      <c r="L434" s="24"/>
      <c r="M434" s="25"/>
      <c r="N434" s="25" t="e">
        <f t="shared" si="54"/>
        <v>#VALUE!</v>
      </c>
      <c r="O434" s="25" t="e">
        <f>J434*M434/L434</f>
        <v>#VALUE!</v>
      </c>
      <c r="P434" s="26" t="str">
        <f>IFERROR(IF('Raw Water'!U435="","",'Raw Water'!U435),"")</f>
        <v/>
      </c>
      <c r="Q434" s="26" t="str">
        <f>IFERROR(IF(STP!U435="","",STP!U435),"")</f>
        <v/>
      </c>
      <c r="R434" s="27" t="str">
        <f>IFERROR(IF(STP!V435="","",STP!V435),"")</f>
        <v/>
      </c>
      <c r="S434" s="28" t="str">
        <f t="shared" si="49"/>
        <v/>
      </c>
      <c r="T434" s="29"/>
    </row>
    <row r="435" spans="1:20" ht="18" customHeight="1" x14ac:dyDescent="0.35">
      <c r="A435" s="68">
        <v>46455</v>
      </c>
      <c r="B435" s="21" t="str">
        <f>IFERROR(IF('LT Panel Feeder Readings'!E436="","",'LT Panel Feeder Readings'!E436),"")</f>
        <v/>
      </c>
      <c r="C435" s="21" t="str">
        <f>IFERROR(IF('LT Panel Feeder Readings'!W436="","",IF('LT Panel Feeder Readings'!W436="",0,'LT Panel Feeder Readings'!W436)+IF('LT Panel Feeder Readings'!Z436="",0,'LT Panel Feeder Readings'!Z436)),"")</f>
        <v/>
      </c>
      <c r="D435" s="21" t="str">
        <f>IFERROR(IF('LT Panel Feeder Readings'!BG436="","",IF('LT Panel Feeder Readings'!BG436="",0,'LT Panel Feeder Readings'!BG436)+IF('LT Panel Feeder Readings'!BJ436="",0,'LT Panel Feeder Readings'!BJ436)),"")</f>
        <v/>
      </c>
      <c r="E435" s="22" t="str">
        <f t="shared" si="48"/>
        <v/>
      </c>
      <c r="F435" s="23">
        <f>IFERROR(IF('Fuel Status'!E437="","",IF('Fuel Status'!E437="",0,'Fuel Status'!E437)+IF('Fuel Status'!J437="",0,'Fuel Status'!J437)+IF('Fuel Status'!O437="",0,'Fuel Status'!O437)),"")</f>
        <v>0</v>
      </c>
      <c r="G435" s="22" t="str">
        <f t="shared" si="50"/>
        <v/>
      </c>
      <c r="H435" s="22" t="str">
        <f t="shared" si="51"/>
        <v/>
      </c>
      <c r="I435" s="22" t="str">
        <f t="shared" si="52"/>
        <v/>
      </c>
      <c r="J435" s="22" t="str">
        <f t="shared" si="53"/>
        <v/>
      </c>
      <c r="K435" s="74"/>
      <c r="L435" s="24"/>
      <c r="M435" s="25"/>
      <c r="N435" s="25" t="e">
        <f t="shared" si="54"/>
        <v>#VALUE!</v>
      </c>
      <c r="O435" s="25" t="e">
        <f>J435*M435/L435</f>
        <v>#VALUE!</v>
      </c>
      <c r="P435" s="26" t="str">
        <f>IFERROR(IF('Raw Water'!U436="","",'Raw Water'!U436),"")</f>
        <v/>
      </c>
      <c r="Q435" s="26" t="str">
        <f>IFERROR(IF(STP!U436="","",STP!U436),"")</f>
        <v/>
      </c>
      <c r="R435" s="27" t="str">
        <f>IFERROR(IF(STP!V436="","",STP!V436),"")</f>
        <v/>
      </c>
      <c r="S435" s="28" t="str">
        <f t="shared" si="49"/>
        <v/>
      </c>
      <c r="T435" s="29"/>
    </row>
    <row r="436" spans="1:20" ht="18" customHeight="1" x14ac:dyDescent="0.35">
      <c r="A436" s="68">
        <v>46456</v>
      </c>
      <c r="B436" s="21" t="str">
        <f>IFERROR(IF('LT Panel Feeder Readings'!E437="","",'LT Panel Feeder Readings'!E437),"")</f>
        <v/>
      </c>
      <c r="C436" s="21" t="str">
        <f>IFERROR(IF('LT Panel Feeder Readings'!W437="","",IF('LT Panel Feeder Readings'!W437="",0,'LT Panel Feeder Readings'!W437)+IF('LT Panel Feeder Readings'!Z437="",0,'LT Panel Feeder Readings'!Z437)),"")</f>
        <v/>
      </c>
      <c r="D436" s="21" t="str">
        <f>IFERROR(IF('LT Panel Feeder Readings'!BG437="","",IF('LT Panel Feeder Readings'!BG437="",0,'LT Panel Feeder Readings'!BG437)+IF('LT Panel Feeder Readings'!BJ437="",0,'LT Panel Feeder Readings'!BJ437)),"")</f>
        <v/>
      </c>
      <c r="E436" s="22" t="str">
        <f t="shared" si="48"/>
        <v/>
      </c>
      <c r="F436" s="23">
        <f>IFERROR(IF('Fuel Status'!E438="","",IF('Fuel Status'!E438="",0,'Fuel Status'!E438)+IF('Fuel Status'!J438="",0,'Fuel Status'!J438)+IF('Fuel Status'!O438="",0,'Fuel Status'!O438)),"")</f>
        <v>0</v>
      </c>
      <c r="G436" s="22" t="str">
        <f t="shared" si="50"/>
        <v/>
      </c>
      <c r="H436" s="22" t="str">
        <f t="shared" si="51"/>
        <v/>
      </c>
      <c r="I436" s="22" t="str">
        <f t="shared" si="52"/>
        <v/>
      </c>
      <c r="J436" s="22" t="str">
        <f t="shared" si="53"/>
        <v/>
      </c>
      <c r="K436" s="74"/>
      <c r="L436" s="24"/>
      <c r="M436" s="25"/>
      <c r="N436" s="25" t="e">
        <f t="shared" si="54"/>
        <v>#VALUE!</v>
      </c>
      <c r="O436" s="25" t="e">
        <f>J436*M436/L436</f>
        <v>#VALUE!</v>
      </c>
      <c r="P436" s="26" t="str">
        <f>IFERROR(IF('Raw Water'!U437="","",'Raw Water'!U437),"")</f>
        <v/>
      </c>
      <c r="Q436" s="26" t="str">
        <f>IFERROR(IF(STP!U437="","",STP!U437),"")</f>
        <v/>
      </c>
      <c r="R436" s="27" t="str">
        <f>IFERROR(IF(STP!V437="","",STP!V437),"")</f>
        <v/>
      </c>
      <c r="S436" s="28" t="str">
        <f t="shared" si="49"/>
        <v/>
      </c>
      <c r="T436" s="29"/>
    </row>
    <row r="437" spans="1:20" ht="18" customHeight="1" x14ac:dyDescent="0.35">
      <c r="A437" s="68">
        <v>46457</v>
      </c>
      <c r="B437" s="21" t="str">
        <f>IFERROR(IF('LT Panel Feeder Readings'!E438="","",'LT Panel Feeder Readings'!E438),"")</f>
        <v/>
      </c>
      <c r="C437" s="21" t="str">
        <f>IFERROR(IF('LT Panel Feeder Readings'!W438="","",IF('LT Panel Feeder Readings'!W438="",0,'LT Panel Feeder Readings'!W438)+IF('LT Panel Feeder Readings'!Z438="",0,'LT Panel Feeder Readings'!Z438)),"")</f>
        <v/>
      </c>
      <c r="D437" s="21" t="str">
        <f>IFERROR(IF('LT Panel Feeder Readings'!BG438="","",IF('LT Panel Feeder Readings'!BG438="",0,'LT Panel Feeder Readings'!BG438)+IF('LT Panel Feeder Readings'!BJ438="",0,'LT Panel Feeder Readings'!BJ438)),"")</f>
        <v/>
      </c>
      <c r="E437" s="22" t="str">
        <f t="shared" si="48"/>
        <v/>
      </c>
      <c r="F437" s="23">
        <f>IFERROR(IF('Fuel Status'!E439="","",IF('Fuel Status'!E439="",0,'Fuel Status'!E439)+IF('Fuel Status'!J439="",0,'Fuel Status'!J439)+IF('Fuel Status'!O439="",0,'Fuel Status'!O439)),"")</f>
        <v>0</v>
      </c>
      <c r="G437" s="22" t="str">
        <f t="shared" si="50"/>
        <v/>
      </c>
      <c r="H437" s="22" t="str">
        <f t="shared" si="51"/>
        <v/>
      </c>
      <c r="I437" s="22" t="str">
        <f t="shared" si="52"/>
        <v/>
      </c>
      <c r="J437" s="22" t="str">
        <f t="shared" si="53"/>
        <v/>
      </c>
      <c r="K437" s="74"/>
      <c r="L437" s="24"/>
      <c r="M437" s="25"/>
      <c r="N437" s="25" t="e">
        <f t="shared" si="54"/>
        <v>#VALUE!</v>
      </c>
      <c r="O437" s="25" t="e">
        <f>J437*M437/L437</f>
        <v>#VALUE!</v>
      </c>
      <c r="P437" s="26" t="str">
        <f>IFERROR(IF('Raw Water'!U438="","",'Raw Water'!U438),"")</f>
        <v/>
      </c>
      <c r="Q437" s="26" t="str">
        <f>IFERROR(IF(STP!U438="","",STP!U438),"")</f>
        <v/>
      </c>
      <c r="R437" s="27" t="str">
        <f>IFERROR(IF(STP!V438="","",STP!V438),"")</f>
        <v/>
      </c>
      <c r="S437" s="28" t="str">
        <f t="shared" si="49"/>
        <v/>
      </c>
      <c r="T437" s="29"/>
    </row>
    <row r="438" spans="1:20" ht="18" customHeight="1" x14ac:dyDescent="0.35">
      <c r="A438" s="68">
        <v>46458</v>
      </c>
      <c r="B438" s="21" t="str">
        <f>IFERROR(IF('LT Panel Feeder Readings'!E439="","",'LT Panel Feeder Readings'!E439),"")</f>
        <v/>
      </c>
      <c r="C438" s="21" t="str">
        <f>IFERROR(IF('LT Panel Feeder Readings'!W439="","",IF('LT Panel Feeder Readings'!W439="",0,'LT Panel Feeder Readings'!W439)+IF('LT Panel Feeder Readings'!Z439="",0,'LT Panel Feeder Readings'!Z439)),"")</f>
        <v/>
      </c>
      <c r="D438" s="21" t="str">
        <f>IFERROR(IF('LT Panel Feeder Readings'!BG439="","",IF('LT Panel Feeder Readings'!BG439="",0,'LT Panel Feeder Readings'!BG439)+IF('LT Panel Feeder Readings'!BJ439="",0,'LT Panel Feeder Readings'!BJ439)),"")</f>
        <v/>
      </c>
      <c r="E438" s="22" t="str">
        <f t="shared" si="48"/>
        <v/>
      </c>
      <c r="F438" s="23">
        <f>IFERROR(IF('Fuel Status'!E440="","",IF('Fuel Status'!E440="",0,'Fuel Status'!E440)+IF('Fuel Status'!J440="",0,'Fuel Status'!J440)+IF('Fuel Status'!O440="",0,'Fuel Status'!O440)),"")</f>
        <v>0</v>
      </c>
      <c r="G438" s="22" t="str">
        <f t="shared" si="50"/>
        <v/>
      </c>
      <c r="H438" s="22" t="str">
        <f t="shared" si="51"/>
        <v/>
      </c>
      <c r="I438" s="22" t="str">
        <f t="shared" si="52"/>
        <v/>
      </c>
      <c r="J438" s="22" t="str">
        <f t="shared" si="53"/>
        <v/>
      </c>
      <c r="K438" s="74"/>
      <c r="L438" s="24"/>
      <c r="M438" s="25"/>
      <c r="N438" s="25" t="e">
        <f t="shared" si="54"/>
        <v>#VALUE!</v>
      </c>
      <c r="O438" s="25" t="e">
        <f>J438*M438/L438</f>
        <v>#VALUE!</v>
      </c>
      <c r="P438" s="26" t="str">
        <f>IFERROR(IF('Raw Water'!U439="","",'Raw Water'!U439),"")</f>
        <v/>
      </c>
      <c r="Q438" s="26" t="str">
        <f>IFERROR(IF(STP!U439="","",STP!U439),"")</f>
        <v/>
      </c>
      <c r="R438" s="27" t="str">
        <f>IFERROR(IF(STP!V439="","",STP!V439),"")</f>
        <v/>
      </c>
      <c r="S438" s="28" t="str">
        <f t="shared" si="49"/>
        <v/>
      </c>
      <c r="T438" s="29"/>
    </row>
    <row r="439" spans="1:20" ht="18" customHeight="1" x14ac:dyDescent="0.35">
      <c r="A439" s="68">
        <v>46459</v>
      </c>
      <c r="B439" s="21" t="str">
        <f>IFERROR(IF('LT Panel Feeder Readings'!E440="","",'LT Panel Feeder Readings'!E440),"")</f>
        <v/>
      </c>
      <c r="C439" s="21" t="str">
        <f>IFERROR(IF('LT Panel Feeder Readings'!W440="","",IF('LT Panel Feeder Readings'!W440="",0,'LT Panel Feeder Readings'!W440)+IF('LT Panel Feeder Readings'!Z440="",0,'LT Panel Feeder Readings'!Z440)),"")</f>
        <v/>
      </c>
      <c r="D439" s="21" t="str">
        <f>IFERROR(IF('LT Panel Feeder Readings'!BG440="","",IF('LT Panel Feeder Readings'!BG440="",0,'LT Panel Feeder Readings'!BG440)+IF('LT Panel Feeder Readings'!BJ440="",0,'LT Panel Feeder Readings'!BJ440)),"")</f>
        <v/>
      </c>
      <c r="E439" s="22" t="str">
        <f t="shared" si="48"/>
        <v/>
      </c>
      <c r="F439" s="23">
        <f>IFERROR(IF('Fuel Status'!E441="","",IF('Fuel Status'!E441="",0,'Fuel Status'!E441)+IF('Fuel Status'!J441="",0,'Fuel Status'!J441)+IF('Fuel Status'!O441="",0,'Fuel Status'!O441)),"")</f>
        <v>0</v>
      </c>
      <c r="G439" s="22" t="str">
        <f t="shared" si="50"/>
        <v/>
      </c>
      <c r="H439" s="22" t="str">
        <f t="shared" si="51"/>
        <v/>
      </c>
      <c r="I439" s="22" t="str">
        <f t="shared" si="52"/>
        <v/>
      </c>
      <c r="J439" s="22" t="str">
        <f t="shared" si="53"/>
        <v/>
      </c>
      <c r="K439" s="74"/>
      <c r="L439" s="24"/>
      <c r="M439" s="25"/>
      <c r="N439" s="25" t="e">
        <f t="shared" si="54"/>
        <v>#VALUE!</v>
      </c>
      <c r="O439" s="25" t="e">
        <f>J439*M439/L439</f>
        <v>#VALUE!</v>
      </c>
      <c r="P439" s="26" t="str">
        <f>IFERROR(IF('Raw Water'!U440="","",'Raw Water'!U440),"")</f>
        <v/>
      </c>
      <c r="Q439" s="26" t="str">
        <f>IFERROR(IF(STP!U440="","",STP!U440),"")</f>
        <v/>
      </c>
      <c r="R439" s="27" t="str">
        <f>IFERROR(IF(STP!V440="","",STP!V440),"")</f>
        <v/>
      </c>
      <c r="S439" s="28" t="str">
        <f t="shared" si="49"/>
        <v/>
      </c>
      <c r="T439" s="29"/>
    </row>
    <row r="440" spans="1:20" ht="18" customHeight="1" x14ac:dyDescent="0.35">
      <c r="A440" s="68">
        <v>46460</v>
      </c>
      <c r="B440" s="21" t="str">
        <f>IFERROR(IF('LT Panel Feeder Readings'!E441="","",'LT Panel Feeder Readings'!E441),"")</f>
        <v/>
      </c>
      <c r="C440" s="21" t="str">
        <f>IFERROR(IF('LT Panel Feeder Readings'!W441="","",IF('LT Panel Feeder Readings'!W441="",0,'LT Panel Feeder Readings'!W441)+IF('LT Panel Feeder Readings'!Z441="",0,'LT Panel Feeder Readings'!Z441)),"")</f>
        <v/>
      </c>
      <c r="D440" s="21" t="str">
        <f>IFERROR(IF('LT Panel Feeder Readings'!BG441="","",IF('LT Panel Feeder Readings'!BG441="",0,'LT Panel Feeder Readings'!BG441)+IF('LT Panel Feeder Readings'!BJ441="",0,'LT Panel Feeder Readings'!BJ441)),"")</f>
        <v/>
      </c>
      <c r="E440" s="22" t="str">
        <f t="shared" si="48"/>
        <v/>
      </c>
      <c r="F440" s="23">
        <f>IFERROR(IF('Fuel Status'!E442="","",IF('Fuel Status'!E442="",0,'Fuel Status'!E442)+IF('Fuel Status'!J442="",0,'Fuel Status'!J442)+IF('Fuel Status'!O442="",0,'Fuel Status'!O442)),"")</f>
        <v>0</v>
      </c>
      <c r="G440" s="22" t="str">
        <f t="shared" si="50"/>
        <v/>
      </c>
      <c r="H440" s="22" t="str">
        <f t="shared" si="51"/>
        <v/>
      </c>
      <c r="I440" s="22" t="str">
        <f t="shared" si="52"/>
        <v/>
      </c>
      <c r="J440" s="22" t="str">
        <f t="shared" si="53"/>
        <v/>
      </c>
      <c r="K440" s="74"/>
      <c r="L440" s="24"/>
      <c r="M440" s="25"/>
      <c r="N440" s="25" t="e">
        <f t="shared" si="54"/>
        <v>#VALUE!</v>
      </c>
      <c r="O440" s="25" t="e">
        <f>J440*M440/L440</f>
        <v>#VALUE!</v>
      </c>
      <c r="P440" s="26" t="str">
        <f>IFERROR(IF('Raw Water'!U441="","",'Raw Water'!U441),"")</f>
        <v/>
      </c>
      <c r="Q440" s="26" t="str">
        <f>IFERROR(IF(STP!U441="","",STP!U441),"")</f>
        <v/>
      </c>
      <c r="R440" s="27" t="str">
        <f>IFERROR(IF(STP!V441="","",STP!V441),"")</f>
        <v/>
      </c>
      <c r="S440" s="28" t="str">
        <f t="shared" si="49"/>
        <v/>
      </c>
      <c r="T440" s="29"/>
    </row>
    <row r="441" spans="1:20" ht="18" customHeight="1" x14ac:dyDescent="0.35">
      <c r="A441" s="68">
        <v>46461</v>
      </c>
      <c r="B441" s="21" t="str">
        <f>IFERROR(IF('LT Panel Feeder Readings'!E442="","",'LT Panel Feeder Readings'!E442),"")</f>
        <v/>
      </c>
      <c r="C441" s="21" t="str">
        <f>IFERROR(IF('LT Panel Feeder Readings'!W442="","",IF('LT Panel Feeder Readings'!W442="",0,'LT Panel Feeder Readings'!W442)+IF('LT Panel Feeder Readings'!Z442="",0,'LT Panel Feeder Readings'!Z442)),"")</f>
        <v/>
      </c>
      <c r="D441" s="21" t="str">
        <f>IFERROR(IF('LT Panel Feeder Readings'!BG442="","",IF('LT Panel Feeder Readings'!BG442="",0,'LT Panel Feeder Readings'!BG442)+IF('LT Panel Feeder Readings'!BJ442="",0,'LT Panel Feeder Readings'!BJ442)),"")</f>
        <v/>
      </c>
      <c r="E441" s="22" t="str">
        <f t="shared" si="48"/>
        <v/>
      </c>
      <c r="F441" s="23">
        <f>IFERROR(IF('Fuel Status'!E443="","",IF('Fuel Status'!E443="",0,'Fuel Status'!E443)+IF('Fuel Status'!J443="",0,'Fuel Status'!J443)+IF('Fuel Status'!O443="",0,'Fuel Status'!O443)),"")</f>
        <v>0</v>
      </c>
      <c r="G441" s="22" t="str">
        <f t="shared" si="50"/>
        <v/>
      </c>
      <c r="H441" s="22" t="str">
        <f t="shared" si="51"/>
        <v/>
      </c>
      <c r="I441" s="22" t="str">
        <f t="shared" si="52"/>
        <v/>
      </c>
      <c r="J441" s="22" t="str">
        <f t="shared" si="53"/>
        <v/>
      </c>
      <c r="K441" s="74"/>
      <c r="L441" s="24"/>
      <c r="M441" s="25"/>
      <c r="N441" s="25" t="e">
        <f t="shared" si="54"/>
        <v>#VALUE!</v>
      </c>
      <c r="O441" s="25" t="e">
        <f>J441*M441/L441</f>
        <v>#VALUE!</v>
      </c>
      <c r="P441" s="26" t="str">
        <f>IFERROR(IF('Raw Water'!U442="","",'Raw Water'!U442),"")</f>
        <v/>
      </c>
      <c r="Q441" s="26" t="str">
        <f>IFERROR(IF(STP!U442="","",STP!U442),"")</f>
        <v/>
      </c>
      <c r="R441" s="27" t="str">
        <f>IFERROR(IF(STP!V442="","",STP!V442),"")</f>
        <v/>
      </c>
      <c r="S441" s="28" t="str">
        <f t="shared" si="49"/>
        <v/>
      </c>
      <c r="T441" s="29"/>
    </row>
    <row r="442" spans="1:20" ht="18" customHeight="1" x14ac:dyDescent="0.35">
      <c r="A442" s="68">
        <v>46462</v>
      </c>
      <c r="B442" s="21" t="str">
        <f>IFERROR(IF('LT Panel Feeder Readings'!E443="","",'LT Panel Feeder Readings'!E443),"")</f>
        <v/>
      </c>
      <c r="C442" s="21" t="str">
        <f>IFERROR(IF('LT Panel Feeder Readings'!W443="","",IF('LT Panel Feeder Readings'!W443="",0,'LT Panel Feeder Readings'!W443)+IF('LT Panel Feeder Readings'!Z443="",0,'LT Panel Feeder Readings'!Z443)),"")</f>
        <v/>
      </c>
      <c r="D442" s="21" t="str">
        <f>IFERROR(IF('LT Panel Feeder Readings'!BG443="","",IF('LT Panel Feeder Readings'!BG443="",0,'LT Panel Feeder Readings'!BG443)+IF('LT Panel Feeder Readings'!BJ443="",0,'LT Panel Feeder Readings'!BJ443)),"")</f>
        <v/>
      </c>
      <c r="E442" s="22" t="str">
        <f t="shared" si="48"/>
        <v/>
      </c>
      <c r="F442" s="23">
        <f>IFERROR(IF('Fuel Status'!E444="","",IF('Fuel Status'!E444="",0,'Fuel Status'!E444)+IF('Fuel Status'!J444="",0,'Fuel Status'!J444)+IF('Fuel Status'!O444="",0,'Fuel Status'!O444)),"")</f>
        <v>0</v>
      </c>
      <c r="G442" s="22" t="str">
        <f t="shared" si="50"/>
        <v/>
      </c>
      <c r="H442" s="22" t="str">
        <f t="shared" si="51"/>
        <v/>
      </c>
      <c r="I442" s="22" t="str">
        <f t="shared" si="52"/>
        <v/>
      </c>
      <c r="J442" s="22" t="str">
        <f t="shared" si="53"/>
        <v/>
      </c>
      <c r="K442" s="74"/>
      <c r="L442" s="24"/>
      <c r="M442" s="25"/>
      <c r="N442" s="25" t="e">
        <f t="shared" si="54"/>
        <v>#VALUE!</v>
      </c>
      <c r="O442" s="25" t="e">
        <f>J442*M442/L442</f>
        <v>#VALUE!</v>
      </c>
      <c r="P442" s="26" t="str">
        <f>IFERROR(IF('Raw Water'!U443="","",'Raw Water'!U443),"")</f>
        <v/>
      </c>
      <c r="Q442" s="26" t="str">
        <f>IFERROR(IF(STP!U443="","",STP!U443),"")</f>
        <v/>
      </c>
      <c r="R442" s="27" t="str">
        <f>IFERROR(IF(STP!V443="","",STP!V443),"")</f>
        <v/>
      </c>
      <c r="S442" s="28" t="str">
        <f t="shared" si="49"/>
        <v/>
      </c>
      <c r="T442" s="29"/>
    </row>
    <row r="443" spans="1:20" ht="18" customHeight="1" x14ac:dyDescent="0.35">
      <c r="A443" s="68">
        <v>46463</v>
      </c>
      <c r="B443" s="21" t="str">
        <f>IFERROR(IF('LT Panel Feeder Readings'!E444="","",'LT Panel Feeder Readings'!E444),"")</f>
        <v/>
      </c>
      <c r="C443" s="21" t="str">
        <f>IFERROR(IF('LT Panel Feeder Readings'!W444="","",IF('LT Panel Feeder Readings'!W444="",0,'LT Panel Feeder Readings'!W444)+IF('LT Panel Feeder Readings'!Z444="",0,'LT Panel Feeder Readings'!Z444)),"")</f>
        <v/>
      </c>
      <c r="D443" s="21" t="str">
        <f>IFERROR(IF('LT Panel Feeder Readings'!BG444="","",IF('LT Panel Feeder Readings'!BG444="",0,'LT Panel Feeder Readings'!BG444)+IF('LT Panel Feeder Readings'!BJ444="",0,'LT Panel Feeder Readings'!BJ444)),"")</f>
        <v/>
      </c>
      <c r="E443" s="22" t="str">
        <f t="shared" si="48"/>
        <v/>
      </c>
      <c r="F443" s="23">
        <f>IFERROR(IF('Fuel Status'!E445="","",IF('Fuel Status'!E445="",0,'Fuel Status'!E445)+IF('Fuel Status'!J445="",0,'Fuel Status'!J445)+IF('Fuel Status'!O445="",0,'Fuel Status'!O445)),"")</f>
        <v>0</v>
      </c>
      <c r="G443" s="22" t="str">
        <f t="shared" si="50"/>
        <v/>
      </c>
      <c r="H443" s="22" t="str">
        <f t="shared" si="51"/>
        <v/>
      </c>
      <c r="I443" s="22" t="str">
        <f t="shared" si="52"/>
        <v/>
      </c>
      <c r="J443" s="22" t="str">
        <f t="shared" si="53"/>
        <v/>
      </c>
      <c r="K443" s="74"/>
      <c r="L443" s="24"/>
      <c r="M443" s="25"/>
      <c r="N443" s="25" t="e">
        <f t="shared" si="54"/>
        <v>#VALUE!</v>
      </c>
      <c r="O443" s="25" t="e">
        <f>J443*M443/L443</f>
        <v>#VALUE!</v>
      </c>
      <c r="P443" s="26" t="str">
        <f>IFERROR(IF('Raw Water'!U444="","",'Raw Water'!U444),"")</f>
        <v/>
      </c>
      <c r="Q443" s="26" t="str">
        <f>IFERROR(IF(STP!U444="","",STP!U444),"")</f>
        <v/>
      </c>
      <c r="R443" s="27" t="str">
        <f>IFERROR(IF(STP!V444="","",STP!V444),"")</f>
        <v/>
      </c>
      <c r="S443" s="28" t="str">
        <f t="shared" si="49"/>
        <v/>
      </c>
      <c r="T443" s="29"/>
    </row>
    <row r="444" spans="1:20" ht="18" customHeight="1" x14ac:dyDescent="0.35">
      <c r="A444" s="68">
        <v>46464</v>
      </c>
      <c r="B444" s="21" t="str">
        <f>IFERROR(IF('LT Panel Feeder Readings'!E445="","",'LT Panel Feeder Readings'!E445),"")</f>
        <v/>
      </c>
      <c r="C444" s="21" t="str">
        <f>IFERROR(IF('LT Panel Feeder Readings'!W445="","",IF('LT Panel Feeder Readings'!W445="",0,'LT Panel Feeder Readings'!W445)+IF('LT Panel Feeder Readings'!Z445="",0,'LT Panel Feeder Readings'!Z445)),"")</f>
        <v/>
      </c>
      <c r="D444" s="21" t="str">
        <f>IFERROR(IF('LT Panel Feeder Readings'!BG445="","",IF('LT Panel Feeder Readings'!BG445="",0,'LT Panel Feeder Readings'!BG445)+IF('LT Panel Feeder Readings'!BJ445="",0,'LT Panel Feeder Readings'!BJ445)),"")</f>
        <v/>
      </c>
      <c r="E444" s="22" t="str">
        <f t="shared" si="48"/>
        <v/>
      </c>
      <c r="F444" s="23">
        <f>IFERROR(IF('Fuel Status'!E446="","",IF('Fuel Status'!E446="",0,'Fuel Status'!E446)+IF('Fuel Status'!J446="",0,'Fuel Status'!J446)+IF('Fuel Status'!O446="",0,'Fuel Status'!O446)),"")</f>
        <v>0</v>
      </c>
      <c r="G444" s="22" t="str">
        <f t="shared" si="50"/>
        <v/>
      </c>
      <c r="H444" s="22" t="str">
        <f t="shared" si="51"/>
        <v/>
      </c>
      <c r="I444" s="22" t="str">
        <f t="shared" si="52"/>
        <v/>
      </c>
      <c r="J444" s="22" t="str">
        <f t="shared" si="53"/>
        <v/>
      </c>
      <c r="K444" s="74"/>
      <c r="L444" s="24"/>
      <c r="M444" s="25"/>
      <c r="N444" s="25" t="e">
        <f t="shared" si="54"/>
        <v>#VALUE!</v>
      </c>
      <c r="O444" s="25" t="e">
        <f>J444*M444/L444</f>
        <v>#VALUE!</v>
      </c>
      <c r="P444" s="26" t="str">
        <f>IFERROR(IF('Raw Water'!U445="","",'Raw Water'!U445),"")</f>
        <v/>
      </c>
      <c r="Q444" s="26" t="str">
        <f>IFERROR(IF(STP!U445="","",STP!U445),"")</f>
        <v/>
      </c>
      <c r="R444" s="27" t="str">
        <f>IFERROR(IF(STP!V445="","",STP!V445),"")</f>
        <v/>
      </c>
      <c r="S444" s="28" t="str">
        <f t="shared" si="49"/>
        <v/>
      </c>
      <c r="T444" s="29"/>
    </row>
    <row r="445" spans="1:20" ht="18" customHeight="1" x14ac:dyDescent="0.35">
      <c r="A445" s="68">
        <v>46465</v>
      </c>
      <c r="B445" s="21" t="str">
        <f>IFERROR(IF('LT Panel Feeder Readings'!E446="","",'LT Panel Feeder Readings'!E446),"")</f>
        <v/>
      </c>
      <c r="C445" s="21" t="str">
        <f>IFERROR(IF('LT Panel Feeder Readings'!W446="","",IF('LT Panel Feeder Readings'!W446="",0,'LT Panel Feeder Readings'!W446)+IF('LT Panel Feeder Readings'!Z446="",0,'LT Panel Feeder Readings'!Z446)),"")</f>
        <v/>
      </c>
      <c r="D445" s="21" t="str">
        <f>IFERROR(IF('LT Panel Feeder Readings'!BG446="","",IF('LT Panel Feeder Readings'!BG446="",0,'LT Panel Feeder Readings'!BG446)+IF('LT Panel Feeder Readings'!BJ446="",0,'LT Panel Feeder Readings'!BJ446)),"")</f>
        <v/>
      </c>
      <c r="E445" s="22" t="str">
        <f t="shared" si="48"/>
        <v/>
      </c>
      <c r="F445" s="23">
        <f>IFERROR(IF('Fuel Status'!E447="","",IF('Fuel Status'!E447="",0,'Fuel Status'!E447)+IF('Fuel Status'!J447="",0,'Fuel Status'!J447)+IF('Fuel Status'!O447="",0,'Fuel Status'!O447)),"")</f>
        <v>0</v>
      </c>
      <c r="G445" s="22" t="str">
        <f t="shared" si="50"/>
        <v/>
      </c>
      <c r="H445" s="22" t="str">
        <f t="shared" si="51"/>
        <v/>
      </c>
      <c r="I445" s="22" t="str">
        <f t="shared" si="52"/>
        <v/>
      </c>
      <c r="J445" s="22" t="str">
        <f t="shared" si="53"/>
        <v/>
      </c>
      <c r="K445" s="74"/>
      <c r="L445" s="24"/>
      <c r="M445" s="25"/>
      <c r="N445" s="25" t="e">
        <f t="shared" si="54"/>
        <v>#VALUE!</v>
      </c>
      <c r="O445" s="25" t="e">
        <f>J445*M445/L445</f>
        <v>#VALUE!</v>
      </c>
      <c r="P445" s="26" t="str">
        <f>IFERROR(IF('Raw Water'!U446="","",'Raw Water'!U446),"")</f>
        <v/>
      </c>
      <c r="Q445" s="26" t="str">
        <f>IFERROR(IF(STP!U446="","",STP!U446),"")</f>
        <v/>
      </c>
      <c r="R445" s="27" t="str">
        <f>IFERROR(IF(STP!V446="","",STP!V446),"")</f>
        <v/>
      </c>
      <c r="S445" s="28" t="str">
        <f t="shared" si="49"/>
        <v/>
      </c>
      <c r="T445" s="29"/>
    </row>
    <row r="446" spans="1:20" ht="18" customHeight="1" x14ac:dyDescent="0.35">
      <c r="A446" s="68">
        <v>46466</v>
      </c>
      <c r="B446" s="21" t="str">
        <f>IFERROR(IF('LT Panel Feeder Readings'!E447="","",'LT Panel Feeder Readings'!E447),"")</f>
        <v/>
      </c>
      <c r="C446" s="21" t="str">
        <f>IFERROR(IF('LT Panel Feeder Readings'!W447="","",IF('LT Panel Feeder Readings'!W447="",0,'LT Panel Feeder Readings'!W447)+IF('LT Panel Feeder Readings'!Z447="",0,'LT Panel Feeder Readings'!Z447)),"")</f>
        <v/>
      </c>
      <c r="D446" s="21" t="str">
        <f>IFERROR(IF('LT Panel Feeder Readings'!BG447="","",IF('LT Panel Feeder Readings'!BG447="",0,'LT Panel Feeder Readings'!BG447)+IF('LT Panel Feeder Readings'!BJ447="",0,'LT Panel Feeder Readings'!BJ447)),"")</f>
        <v/>
      </c>
      <c r="E446" s="22" t="str">
        <f t="shared" si="48"/>
        <v/>
      </c>
      <c r="F446" s="23">
        <f>IFERROR(IF('Fuel Status'!E448="","",IF('Fuel Status'!E448="",0,'Fuel Status'!E448)+IF('Fuel Status'!J448="",0,'Fuel Status'!J448)+IF('Fuel Status'!O448="",0,'Fuel Status'!O448)),"")</f>
        <v>0</v>
      </c>
      <c r="G446" s="22" t="str">
        <f t="shared" si="50"/>
        <v/>
      </c>
      <c r="H446" s="22" t="str">
        <f t="shared" si="51"/>
        <v/>
      </c>
      <c r="I446" s="22" t="str">
        <f t="shared" si="52"/>
        <v/>
      </c>
      <c r="J446" s="22" t="str">
        <f t="shared" si="53"/>
        <v/>
      </c>
      <c r="K446" s="74"/>
      <c r="L446" s="24"/>
      <c r="M446" s="25"/>
      <c r="N446" s="25" t="e">
        <f t="shared" si="54"/>
        <v>#VALUE!</v>
      </c>
      <c r="O446" s="25" t="e">
        <f>J446*M446/L446</f>
        <v>#VALUE!</v>
      </c>
      <c r="P446" s="26" t="str">
        <f>IFERROR(IF('Raw Water'!U447="","",'Raw Water'!U447),"")</f>
        <v/>
      </c>
      <c r="Q446" s="26" t="str">
        <f>IFERROR(IF(STP!U447="","",STP!U447),"")</f>
        <v/>
      </c>
      <c r="R446" s="27" t="str">
        <f>IFERROR(IF(STP!V447="","",STP!V447),"")</f>
        <v/>
      </c>
      <c r="S446" s="28" t="str">
        <f t="shared" si="49"/>
        <v/>
      </c>
      <c r="T446" s="29"/>
    </row>
    <row r="447" spans="1:20" ht="18" customHeight="1" x14ac:dyDescent="0.35">
      <c r="A447" s="68">
        <v>46467</v>
      </c>
      <c r="B447" s="21" t="str">
        <f>IFERROR(IF('LT Panel Feeder Readings'!E448="","",'LT Panel Feeder Readings'!E448),"")</f>
        <v/>
      </c>
      <c r="C447" s="21" t="str">
        <f>IFERROR(IF('LT Panel Feeder Readings'!W448="","",IF('LT Panel Feeder Readings'!W448="",0,'LT Panel Feeder Readings'!W448)+IF('LT Panel Feeder Readings'!Z448="",0,'LT Panel Feeder Readings'!Z448)),"")</f>
        <v/>
      </c>
      <c r="D447" s="21" t="str">
        <f>IFERROR(IF('LT Panel Feeder Readings'!BG448="","",IF('LT Panel Feeder Readings'!BG448="",0,'LT Panel Feeder Readings'!BG448)+IF('LT Panel Feeder Readings'!BJ448="",0,'LT Panel Feeder Readings'!BJ448)),"")</f>
        <v/>
      </c>
      <c r="E447" s="22" t="str">
        <f t="shared" si="48"/>
        <v/>
      </c>
      <c r="F447" s="23">
        <f>IFERROR(IF('Fuel Status'!E449="","",IF('Fuel Status'!E449="",0,'Fuel Status'!E449)+IF('Fuel Status'!J449="",0,'Fuel Status'!J449)+IF('Fuel Status'!O449="",0,'Fuel Status'!O449)),"")</f>
        <v>0</v>
      </c>
      <c r="G447" s="22" t="str">
        <f t="shared" si="50"/>
        <v/>
      </c>
      <c r="H447" s="22" t="str">
        <f t="shared" si="51"/>
        <v/>
      </c>
      <c r="I447" s="22" t="str">
        <f t="shared" si="52"/>
        <v/>
      </c>
      <c r="J447" s="22" t="str">
        <f t="shared" si="53"/>
        <v/>
      </c>
      <c r="K447" s="74"/>
      <c r="L447" s="24"/>
      <c r="M447" s="25"/>
      <c r="N447" s="25" t="e">
        <f t="shared" si="54"/>
        <v>#VALUE!</v>
      </c>
      <c r="O447" s="25" t="e">
        <f>J447*M447/L447</f>
        <v>#VALUE!</v>
      </c>
      <c r="P447" s="26" t="str">
        <f>IFERROR(IF('Raw Water'!U448="","",'Raw Water'!U448),"")</f>
        <v/>
      </c>
      <c r="Q447" s="26" t="str">
        <f>IFERROR(IF(STP!U448="","",STP!U448),"")</f>
        <v/>
      </c>
      <c r="R447" s="27" t="str">
        <f>IFERROR(IF(STP!V448="","",STP!V448),"")</f>
        <v/>
      </c>
      <c r="S447" s="28" t="str">
        <f t="shared" si="49"/>
        <v/>
      </c>
      <c r="T447" s="29"/>
    </row>
    <row r="448" spans="1:20" ht="18" customHeight="1" x14ac:dyDescent="0.35">
      <c r="A448" s="68">
        <v>46468</v>
      </c>
      <c r="B448" s="21" t="str">
        <f>IFERROR(IF('LT Panel Feeder Readings'!E449="","",'LT Panel Feeder Readings'!E449),"")</f>
        <v/>
      </c>
      <c r="C448" s="21" t="str">
        <f>IFERROR(IF('LT Panel Feeder Readings'!W449="","",IF('LT Panel Feeder Readings'!W449="",0,'LT Panel Feeder Readings'!W449)+IF('LT Panel Feeder Readings'!Z449="",0,'LT Panel Feeder Readings'!Z449)),"")</f>
        <v/>
      </c>
      <c r="D448" s="21" t="str">
        <f>IFERROR(IF('LT Panel Feeder Readings'!BG449="","",IF('LT Panel Feeder Readings'!BG449="",0,'LT Panel Feeder Readings'!BG449)+IF('LT Panel Feeder Readings'!BJ449="",0,'LT Panel Feeder Readings'!BJ449)),"")</f>
        <v/>
      </c>
      <c r="E448" s="22" t="str">
        <f t="shared" si="48"/>
        <v/>
      </c>
      <c r="F448" s="23">
        <f>IFERROR(IF('Fuel Status'!E450="","",IF('Fuel Status'!E450="",0,'Fuel Status'!E450)+IF('Fuel Status'!J450="",0,'Fuel Status'!J450)+IF('Fuel Status'!O450="",0,'Fuel Status'!O450)),"")</f>
        <v>0</v>
      </c>
      <c r="G448" s="22" t="str">
        <f t="shared" si="50"/>
        <v/>
      </c>
      <c r="H448" s="22" t="str">
        <f t="shared" si="51"/>
        <v/>
      </c>
      <c r="I448" s="22" t="str">
        <f t="shared" si="52"/>
        <v/>
      </c>
      <c r="J448" s="22" t="str">
        <f t="shared" si="53"/>
        <v/>
      </c>
      <c r="K448" s="74"/>
      <c r="L448" s="24"/>
      <c r="M448" s="25"/>
      <c r="N448" s="25" t="e">
        <f t="shared" si="54"/>
        <v>#VALUE!</v>
      </c>
      <c r="O448" s="25" t="e">
        <f>J448*M448/L448</f>
        <v>#VALUE!</v>
      </c>
      <c r="P448" s="26" t="str">
        <f>IFERROR(IF('Raw Water'!U449="","",'Raw Water'!U449),"")</f>
        <v/>
      </c>
      <c r="Q448" s="26" t="str">
        <f>IFERROR(IF(STP!U449="","",STP!U449),"")</f>
        <v/>
      </c>
      <c r="R448" s="27" t="str">
        <f>IFERROR(IF(STP!V449="","",STP!V449),"")</f>
        <v/>
      </c>
      <c r="S448" s="28" t="str">
        <f t="shared" si="49"/>
        <v/>
      </c>
      <c r="T448" s="29"/>
    </row>
    <row r="449" spans="1:20" ht="18" customHeight="1" x14ac:dyDescent="0.35">
      <c r="A449" s="68">
        <v>46469</v>
      </c>
      <c r="B449" s="21" t="str">
        <f>IFERROR(IF('LT Panel Feeder Readings'!E450="","",'LT Panel Feeder Readings'!E450),"")</f>
        <v/>
      </c>
      <c r="C449" s="21" t="str">
        <f>IFERROR(IF('LT Panel Feeder Readings'!W450="","",IF('LT Panel Feeder Readings'!W450="",0,'LT Panel Feeder Readings'!W450)+IF('LT Panel Feeder Readings'!Z450="",0,'LT Panel Feeder Readings'!Z450)),"")</f>
        <v/>
      </c>
      <c r="D449" s="21" t="str">
        <f>IFERROR(IF('LT Panel Feeder Readings'!BG450="","",IF('LT Panel Feeder Readings'!BG450="",0,'LT Panel Feeder Readings'!BG450)+IF('LT Panel Feeder Readings'!BJ450="",0,'LT Panel Feeder Readings'!BJ450)),"")</f>
        <v/>
      </c>
      <c r="E449" s="22" t="str">
        <f t="shared" si="48"/>
        <v/>
      </c>
      <c r="F449" s="23">
        <f>IFERROR(IF('Fuel Status'!E451="","",IF('Fuel Status'!E451="",0,'Fuel Status'!E451)+IF('Fuel Status'!J451="",0,'Fuel Status'!J451)+IF('Fuel Status'!O451="",0,'Fuel Status'!O451)),"")</f>
        <v>0</v>
      </c>
      <c r="G449" s="22" t="str">
        <f t="shared" si="50"/>
        <v/>
      </c>
      <c r="H449" s="22" t="str">
        <f t="shared" si="51"/>
        <v/>
      </c>
      <c r="I449" s="22" t="str">
        <f t="shared" si="52"/>
        <v/>
      </c>
      <c r="J449" s="22" t="str">
        <f t="shared" si="53"/>
        <v/>
      </c>
      <c r="K449" s="74"/>
      <c r="L449" s="24"/>
      <c r="M449" s="25"/>
      <c r="N449" s="25" t="e">
        <f t="shared" si="54"/>
        <v>#VALUE!</v>
      </c>
      <c r="O449" s="25" t="e">
        <f>J449*M449/L449</f>
        <v>#VALUE!</v>
      </c>
      <c r="P449" s="26" t="str">
        <f>IFERROR(IF('Raw Water'!U450="","",'Raw Water'!U450),"")</f>
        <v/>
      </c>
      <c r="Q449" s="26" t="str">
        <f>IFERROR(IF(STP!U450="","",STP!U450),"")</f>
        <v/>
      </c>
      <c r="R449" s="27" t="str">
        <f>IFERROR(IF(STP!V450="","",STP!V450),"")</f>
        <v/>
      </c>
      <c r="S449" s="28" t="str">
        <f t="shared" si="49"/>
        <v/>
      </c>
      <c r="T449" s="29"/>
    </row>
    <row r="450" spans="1:20" ht="18" customHeight="1" x14ac:dyDescent="0.35">
      <c r="A450" s="68">
        <v>46470</v>
      </c>
      <c r="B450" s="21" t="str">
        <f>IFERROR(IF('LT Panel Feeder Readings'!E451="","",'LT Panel Feeder Readings'!E451),"")</f>
        <v/>
      </c>
      <c r="C450" s="21" t="str">
        <f>IFERROR(IF('LT Panel Feeder Readings'!W451="","",IF('LT Panel Feeder Readings'!W451="",0,'LT Panel Feeder Readings'!W451)+IF('LT Panel Feeder Readings'!Z451="",0,'LT Panel Feeder Readings'!Z451)),"")</f>
        <v/>
      </c>
      <c r="D450" s="21" t="str">
        <f>IFERROR(IF('LT Panel Feeder Readings'!BG451="","",IF('LT Panel Feeder Readings'!BG451="",0,'LT Panel Feeder Readings'!BG451)+IF('LT Panel Feeder Readings'!BJ451="",0,'LT Panel Feeder Readings'!BJ451)),"")</f>
        <v/>
      </c>
      <c r="E450" s="22" t="str">
        <f t="shared" ref="E450:E513" si="55">IF(B450="","",B450+IF(C450="",0,C450)+IF(D450="",0,D450))</f>
        <v/>
      </c>
      <c r="F450" s="23">
        <f>IFERROR(IF('Fuel Status'!E452="","",IF('Fuel Status'!E452="",0,'Fuel Status'!E452)+IF('Fuel Status'!J452="",0,'Fuel Status'!J452)+IF('Fuel Status'!O452="",0,'Fuel Status'!O452)),"")</f>
        <v>0</v>
      </c>
      <c r="G450" s="22" t="str">
        <f t="shared" si="50"/>
        <v/>
      </c>
      <c r="H450" s="22" t="str">
        <f t="shared" si="51"/>
        <v/>
      </c>
      <c r="I450" s="22" t="str">
        <f t="shared" si="52"/>
        <v/>
      </c>
      <c r="J450" s="22" t="str">
        <f t="shared" si="53"/>
        <v/>
      </c>
      <c r="K450" s="74"/>
      <c r="L450" s="24"/>
      <c r="M450" s="25"/>
      <c r="N450" s="25" t="e">
        <f t="shared" si="54"/>
        <v>#VALUE!</v>
      </c>
      <c r="O450" s="25" t="e">
        <f>J450*M450/L450</f>
        <v>#VALUE!</v>
      </c>
      <c r="P450" s="26" t="str">
        <f>IFERROR(IF('Raw Water'!U451="","",'Raw Water'!U451),"")</f>
        <v/>
      </c>
      <c r="Q450" s="26" t="str">
        <f>IFERROR(IF(STP!U451="","",STP!U451),"")</f>
        <v/>
      </c>
      <c r="R450" s="27" t="str">
        <f>IFERROR(IF(STP!V451="","",STP!V451),"")</f>
        <v/>
      </c>
      <c r="S450" s="28" t="str">
        <f t="shared" ref="S450:S513" si="56">IF(P450="","",P450)</f>
        <v/>
      </c>
      <c r="T450" s="29"/>
    </row>
    <row r="451" spans="1:20" ht="18" customHeight="1" x14ac:dyDescent="0.35">
      <c r="A451" s="68">
        <v>46471</v>
      </c>
      <c r="B451" s="21" t="str">
        <f>IFERROR(IF('LT Panel Feeder Readings'!E452="","",'LT Panel Feeder Readings'!E452),"")</f>
        <v/>
      </c>
      <c r="C451" s="21" t="str">
        <f>IFERROR(IF('LT Panel Feeder Readings'!W452="","",IF('LT Panel Feeder Readings'!W452="",0,'LT Panel Feeder Readings'!W452)+IF('LT Panel Feeder Readings'!Z452="",0,'LT Panel Feeder Readings'!Z452)),"")</f>
        <v/>
      </c>
      <c r="D451" s="21" t="str">
        <f>IFERROR(IF('LT Panel Feeder Readings'!BG452="","",IF('LT Panel Feeder Readings'!BG452="",0,'LT Panel Feeder Readings'!BG452)+IF('LT Panel Feeder Readings'!BJ452="",0,'LT Panel Feeder Readings'!BJ452)),"")</f>
        <v/>
      </c>
      <c r="E451" s="22" t="str">
        <f t="shared" si="55"/>
        <v/>
      </c>
      <c r="F451" s="23">
        <f>IFERROR(IF('Fuel Status'!E453="","",IF('Fuel Status'!E453="",0,'Fuel Status'!E453)+IF('Fuel Status'!J453="",0,'Fuel Status'!J453)+IF('Fuel Status'!O453="",0,'Fuel Status'!O453)),"")</f>
        <v>0</v>
      </c>
      <c r="G451" s="22" t="str">
        <f t="shared" ref="G451:G514" si="57">IF(B451="","",IF(MONTH(A451)&lt;&gt;MONTH(A450),B451,G450+B451))</f>
        <v/>
      </c>
      <c r="H451" s="22" t="str">
        <f t="shared" ref="H451:H514" si="58">IF(C451="","",IF(MONTH(A451)&lt;&gt;MONTH(A450),C451,H450+C451))</f>
        <v/>
      </c>
      <c r="I451" s="22" t="str">
        <f t="shared" ref="I451:I514" si="59">IF(D451="","",IF(MONTH(A451)&lt;&gt;MONTH(A450),D451,I450+D451))</f>
        <v/>
      </c>
      <c r="J451" s="22" t="str">
        <f t="shared" ref="J451:J514" si="60">IF(E451="","",IF(MONTH(A451)&lt;&gt;MONTH(A450),E451,J450+E451))</f>
        <v/>
      </c>
      <c r="K451" s="74"/>
      <c r="L451" s="24"/>
      <c r="M451" s="25"/>
      <c r="N451" s="25" t="e">
        <f t="shared" si="54"/>
        <v>#VALUE!</v>
      </c>
      <c r="O451" s="25" t="e">
        <f>J451*M451/L451</f>
        <v>#VALUE!</v>
      </c>
      <c r="P451" s="26" t="str">
        <f>IFERROR(IF('Raw Water'!U452="","",'Raw Water'!U452),"")</f>
        <v/>
      </c>
      <c r="Q451" s="26" t="str">
        <f>IFERROR(IF(STP!U452="","",STP!U452),"")</f>
        <v/>
      </c>
      <c r="R451" s="27" t="str">
        <f>IFERROR(IF(STP!V452="","",STP!V452),"")</f>
        <v/>
      </c>
      <c r="S451" s="28" t="str">
        <f t="shared" si="56"/>
        <v/>
      </c>
      <c r="T451" s="29"/>
    </row>
    <row r="452" spans="1:20" ht="18" customHeight="1" x14ac:dyDescent="0.35">
      <c r="A452" s="68">
        <v>46472</v>
      </c>
      <c r="B452" s="21" t="str">
        <f>IFERROR(IF('LT Panel Feeder Readings'!E453="","",'LT Panel Feeder Readings'!E453),"")</f>
        <v/>
      </c>
      <c r="C452" s="21" t="str">
        <f>IFERROR(IF('LT Panel Feeder Readings'!W453="","",IF('LT Panel Feeder Readings'!W453="",0,'LT Panel Feeder Readings'!W453)+IF('LT Panel Feeder Readings'!Z453="",0,'LT Panel Feeder Readings'!Z453)),"")</f>
        <v/>
      </c>
      <c r="D452" s="21" t="str">
        <f>IFERROR(IF('LT Panel Feeder Readings'!BG453="","",IF('LT Panel Feeder Readings'!BG453="",0,'LT Panel Feeder Readings'!BG453)+IF('LT Panel Feeder Readings'!BJ453="",0,'LT Panel Feeder Readings'!BJ453)),"")</f>
        <v/>
      </c>
      <c r="E452" s="22" t="str">
        <f t="shared" si="55"/>
        <v/>
      </c>
      <c r="F452" s="23">
        <f>IFERROR(IF('Fuel Status'!E454="","",IF('Fuel Status'!E454="",0,'Fuel Status'!E454)+IF('Fuel Status'!J454="",0,'Fuel Status'!J454)+IF('Fuel Status'!O454="",0,'Fuel Status'!O454)),"")</f>
        <v>0</v>
      </c>
      <c r="G452" s="22" t="str">
        <f t="shared" si="57"/>
        <v/>
      </c>
      <c r="H452" s="22" t="str">
        <f t="shared" si="58"/>
        <v/>
      </c>
      <c r="I452" s="22" t="str">
        <f t="shared" si="59"/>
        <v/>
      </c>
      <c r="J452" s="22" t="str">
        <f t="shared" si="60"/>
        <v/>
      </c>
      <c r="K452" s="74"/>
      <c r="L452" s="24"/>
      <c r="M452" s="25"/>
      <c r="N452" s="25" t="e">
        <f t="shared" ref="N452:N515" si="61">E452*M452/K452</f>
        <v>#VALUE!</v>
      </c>
      <c r="O452" s="25" t="e">
        <f>J452*M452/L452</f>
        <v>#VALUE!</v>
      </c>
      <c r="P452" s="26" t="str">
        <f>IFERROR(IF('Raw Water'!U453="","",'Raw Water'!U453),"")</f>
        <v/>
      </c>
      <c r="Q452" s="26" t="str">
        <f>IFERROR(IF(STP!U453="","",STP!U453),"")</f>
        <v/>
      </c>
      <c r="R452" s="27" t="str">
        <f>IFERROR(IF(STP!V453="","",STP!V453),"")</f>
        <v/>
      </c>
      <c r="S452" s="28" t="str">
        <f t="shared" si="56"/>
        <v/>
      </c>
      <c r="T452" s="29"/>
    </row>
    <row r="453" spans="1:20" ht="18" customHeight="1" x14ac:dyDescent="0.35">
      <c r="A453" s="68">
        <v>46473</v>
      </c>
      <c r="B453" s="21" t="str">
        <f>IFERROR(IF('LT Panel Feeder Readings'!E454="","",'LT Panel Feeder Readings'!E454),"")</f>
        <v/>
      </c>
      <c r="C453" s="21" t="str">
        <f>IFERROR(IF('LT Panel Feeder Readings'!W454="","",IF('LT Panel Feeder Readings'!W454="",0,'LT Panel Feeder Readings'!W454)+IF('LT Panel Feeder Readings'!Z454="",0,'LT Panel Feeder Readings'!Z454)),"")</f>
        <v/>
      </c>
      <c r="D453" s="21" t="str">
        <f>IFERROR(IF('LT Panel Feeder Readings'!BG454="","",IF('LT Panel Feeder Readings'!BG454="",0,'LT Panel Feeder Readings'!BG454)+IF('LT Panel Feeder Readings'!BJ454="",0,'LT Panel Feeder Readings'!BJ454)),"")</f>
        <v/>
      </c>
      <c r="E453" s="22" t="str">
        <f t="shared" si="55"/>
        <v/>
      </c>
      <c r="F453" s="23">
        <f>IFERROR(IF('Fuel Status'!E455="","",IF('Fuel Status'!E455="",0,'Fuel Status'!E455)+IF('Fuel Status'!J455="",0,'Fuel Status'!J455)+IF('Fuel Status'!O455="",0,'Fuel Status'!O455)),"")</f>
        <v>0</v>
      </c>
      <c r="G453" s="22" t="str">
        <f t="shared" si="57"/>
        <v/>
      </c>
      <c r="H453" s="22" t="str">
        <f t="shared" si="58"/>
        <v/>
      </c>
      <c r="I453" s="22" t="str">
        <f t="shared" si="59"/>
        <v/>
      </c>
      <c r="J453" s="22" t="str">
        <f t="shared" si="60"/>
        <v/>
      </c>
      <c r="K453" s="74"/>
      <c r="L453" s="24"/>
      <c r="M453" s="25"/>
      <c r="N453" s="25" t="e">
        <f t="shared" si="61"/>
        <v>#VALUE!</v>
      </c>
      <c r="O453" s="25" t="e">
        <f>J453*M453/L453</f>
        <v>#VALUE!</v>
      </c>
      <c r="P453" s="26" t="str">
        <f>IFERROR(IF('Raw Water'!U454="","",'Raw Water'!U454),"")</f>
        <v/>
      </c>
      <c r="Q453" s="26" t="str">
        <f>IFERROR(IF(STP!U454="","",STP!U454),"")</f>
        <v/>
      </c>
      <c r="R453" s="27" t="str">
        <f>IFERROR(IF(STP!V454="","",STP!V454),"")</f>
        <v/>
      </c>
      <c r="S453" s="28" t="str">
        <f t="shared" si="56"/>
        <v/>
      </c>
      <c r="T453" s="29"/>
    </row>
    <row r="454" spans="1:20" ht="18" customHeight="1" x14ac:dyDescent="0.35">
      <c r="A454" s="68">
        <v>46474</v>
      </c>
      <c r="B454" s="21" t="str">
        <f>IFERROR(IF('LT Panel Feeder Readings'!E455="","",'LT Panel Feeder Readings'!E455),"")</f>
        <v/>
      </c>
      <c r="C454" s="21" t="str">
        <f>IFERROR(IF('LT Panel Feeder Readings'!W455="","",IF('LT Panel Feeder Readings'!W455="",0,'LT Panel Feeder Readings'!W455)+IF('LT Panel Feeder Readings'!Z455="",0,'LT Panel Feeder Readings'!Z455)),"")</f>
        <v/>
      </c>
      <c r="D454" s="21" t="str">
        <f>IFERROR(IF('LT Panel Feeder Readings'!BG455="","",IF('LT Panel Feeder Readings'!BG455="",0,'LT Panel Feeder Readings'!BG455)+IF('LT Panel Feeder Readings'!BJ455="",0,'LT Panel Feeder Readings'!BJ455)),"")</f>
        <v/>
      </c>
      <c r="E454" s="22" t="str">
        <f t="shared" si="55"/>
        <v/>
      </c>
      <c r="F454" s="23">
        <f>IFERROR(IF('Fuel Status'!E456="","",IF('Fuel Status'!E456="",0,'Fuel Status'!E456)+IF('Fuel Status'!J456="",0,'Fuel Status'!J456)+IF('Fuel Status'!O456="",0,'Fuel Status'!O456)),"")</f>
        <v>0</v>
      </c>
      <c r="G454" s="22" t="str">
        <f t="shared" si="57"/>
        <v/>
      </c>
      <c r="H454" s="22" t="str">
        <f t="shared" si="58"/>
        <v/>
      </c>
      <c r="I454" s="22" t="str">
        <f t="shared" si="59"/>
        <v/>
      </c>
      <c r="J454" s="22" t="str">
        <f t="shared" si="60"/>
        <v/>
      </c>
      <c r="K454" s="74"/>
      <c r="L454" s="24"/>
      <c r="M454" s="25"/>
      <c r="N454" s="25" t="e">
        <f t="shared" si="61"/>
        <v>#VALUE!</v>
      </c>
      <c r="O454" s="25" t="e">
        <f>J454*M454/L454</f>
        <v>#VALUE!</v>
      </c>
      <c r="P454" s="26" t="str">
        <f>IFERROR(IF('Raw Water'!U455="","",'Raw Water'!U455),"")</f>
        <v/>
      </c>
      <c r="Q454" s="26" t="str">
        <f>IFERROR(IF(STP!U455="","",STP!U455),"")</f>
        <v/>
      </c>
      <c r="R454" s="27" t="str">
        <f>IFERROR(IF(STP!V455="","",STP!V455),"")</f>
        <v/>
      </c>
      <c r="S454" s="28" t="str">
        <f t="shared" si="56"/>
        <v/>
      </c>
      <c r="T454" s="29"/>
    </row>
    <row r="455" spans="1:20" ht="18" customHeight="1" x14ac:dyDescent="0.35">
      <c r="A455" s="68">
        <v>46475</v>
      </c>
      <c r="B455" s="21" t="str">
        <f>IFERROR(IF('LT Panel Feeder Readings'!E456="","",'LT Panel Feeder Readings'!E456),"")</f>
        <v/>
      </c>
      <c r="C455" s="21" t="str">
        <f>IFERROR(IF('LT Panel Feeder Readings'!W456="","",IF('LT Panel Feeder Readings'!W456="",0,'LT Panel Feeder Readings'!W456)+IF('LT Panel Feeder Readings'!Z456="",0,'LT Panel Feeder Readings'!Z456)),"")</f>
        <v/>
      </c>
      <c r="D455" s="21" t="str">
        <f>IFERROR(IF('LT Panel Feeder Readings'!BG456="","",IF('LT Panel Feeder Readings'!BG456="",0,'LT Panel Feeder Readings'!BG456)+IF('LT Panel Feeder Readings'!BJ456="",0,'LT Panel Feeder Readings'!BJ456)),"")</f>
        <v/>
      </c>
      <c r="E455" s="22" t="str">
        <f t="shared" si="55"/>
        <v/>
      </c>
      <c r="F455" s="23">
        <f>IFERROR(IF('Fuel Status'!E457="","",IF('Fuel Status'!E457="",0,'Fuel Status'!E457)+IF('Fuel Status'!J457="",0,'Fuel Status'!J457)+IF('Fuel Status'!O457="",0,'Fuel Status'!O457)),"")</f>
        <v>0</v>
      </c>
      <c r="G455" s="22" t="str">
        <f t="shared" si="57"/>
        <v/>
      </c>
      <c r="H455" s="22" t="str">
        <f t="shared" si="58"/>
        <v/>
      </c>
      <c r="I455" s="22" t="str">
        <f t="shared" si="59"/>
        <v/>
      </c>
      <c r="J455" s="22" t="str">
        <f t="shared" si="60"/>
        <v/>
      </c>
      <c r="K455" s="74"/>
      <c r="L455" s="24"/>
      <c r="M455" s="25"/>
      <c r="N455" s="25" t="e">
        <f t="shared" si="61"/>
        <v>#VALUE!</v>
      </c>
      <c r="O455" s="25" t="e">
        <f>J455*M455/L455</f>
        <v>#VALUE!</v>
      </c>
      <c r="P455" s="26" t="str">
        <f>IFERROR(IF('Raw Water'!U456="","",'Raw Water'!U456),"")</f>
        <v/>
      </c>
      <c r="Q455" s="26" t="str">
        <f>IFERROR(IF(STP!U456="","",STP!U456),"")</f>
        <v/>
      </c>
      <c r="R455" s="27" t="str">
        <f>IFERROR(IF(STP!V456="","",STP!V456),"")</f>
        <v/>
      </c>
      <c r="S455" s="28" t="str">
        <f t="shared" si="56"/>
        <v/>
      </c>
      <c r="T455" s="29"/>
    </row>
    <row r="456" spans="1:20" ht="18" customHeight="1" x14ac:dyDescent="0.35">
      <c r="A456" s="68">
        <v>46476</v>
      </c>
      <c r="B456" s="21" t="str">
        <f>IFERROR(IF('LT Panel Feeder Readings'!E457="","",'LT Panel Feeder Readings'!E457),"")</f>
        <v/>
      </c>
      <c r="C456" s="21" t="str">
        <f>IFERROR(IF('LT Panel Feeder Readings'!W457="","",IF('LT Panel Feeder Readings'!W457="",0,'LT Panel Feeder Readings'!W457)+IF('LT Panel Feeder Readings'!Z457="",0,'LT Panel Feeder Readings'!Z457)),"")</f>
        <v/>
      </c>
      <c r="D456" s="21" t="str">
        <f>IFERROR(IF('LT Panel Feeder Readings'!BG457="","",IF('LT Panel Feeder Readings'!BG457="",0,'LT Panel Feeder Readings'!BG457)+IF('LT Panel Feeder Readings'!BJ457="",0,'LT Panel Feeder Readings'!BJ457)),"")</f>
        <v/>
      </c>
      <c r="E456" s="22" t="str">
        <f t="shared" si="55"/>
        <v/>
      </c>
      <c r="F456" s="23">
        <f>IFERROR(IF('Fuel Status'!E458="","",IF('Fuel Status'!E458="",0,'Fuel Status'!E458)+IF('Fuel Status'!J458="",0,'Fuel Status'!J458)+IF('Fuel Status'!O458="",0,'Fuel Status'!O458)),"")</f>
        <v>0</v>
      </c>
      <c r="G456" s="22" t="str">
        <f t="shared" si="57"/>
        <v/>
      </c>
      <c r="H456" s="22" t="str">
        <f t="shared" si="58"/>
        <v/>
      </c>
      <c r="I456" s="22" t="str">
        <f t="shared" si="59"/>
        <v/>
      </c>
      <c r="J456" s="22" t="str">
        <f t="shared" si="60"/>
        <v/>
      </c>
      <c r="K456" s="74"/>
      <c r="L456" s="24"/>
      <c r="M456" s="25"/>
      <c r="N456" s="25" t="e">
        <f t="shared" si="61"/>
        <v>#VALUE!</v>
      </c>
      <c r="O456" s="25" t="e">
        <f>J456*M456/L456</f>
        <v>#VALUE!</v>
      </c>
      <c r="P456" s="26" t="str">
        <f>IFERROR(IF('Raw Water'!U457="","",'Raw Water'!U457),"")</f>
        <v/>
      </c>
      <c r="Q456" s="26" t="str">
        <f>IFERROR(IF(STP!U457="","",STP!U457),"")</f>
        <v/>
      </c>
      <c r="R456" s="27" t="str">
        <f>IFERROR(IF(STP!V457="","",STP!V457),"")</f>
        <v/>
      </c>
      <c r="S456" s="28" t="str">
        <f t="shared" si="56"/>
        <v/>
      </c>
      <c r="T456" s="29"/>
    </row>
    <row r="457" spans="1:20" ht="18" customHeight="1" x14ac:dyDescent="0.35">
      <c r="A457" s="68">
        <v>46477</v>
      </c>
      <c r="B457" s="21" t="str">
        <f>IFERROR(IF('LT Panel Feeder Readings'!E458="","",'LT Panel Feeder Readings'!E458),"")</f>
        <v/>
      </c>
      <c r="C457" s="21" t="str">
        <f>IFERROR(IF('LT Panel Feeder Readings'!W458="","",IF('LT Panel Feeder Readings'!W458="",0,'LT Panel Feeder Readings'!W458)+IF('LT Panel Feeder Readings'!Z458="",0,'LT Panel Feeder Readings'!Z458)),"")</f>
        <v/>
      </c>
      <c r="D457" s="21" t="str">
        <f>IFERROR(IF('LT Panel Feeder Readings'!BG458="","",IF('LT Panel Feeder Readings'!BG458="",0,'LT Panel Feeder Readings'!BG458)+IF('LT Panel Feeder Readings'!BJ458="",0,'LT Panel Feeder Readings'!BJ458)),"")</f>
        <v/>
      </c>
      <c r="E457" s="22" t="str">
        <f t="shared" si="55"/>
        <v/>
      </c>
      <c r="F457" s="23">
        <f>IFERROR(IF('Fuel Status'!E459="","",IF('Fuel Status'!E459="",0,'Fuel Status'!E459)+IF('Fuel Status'!J459="",0,'Fuel Status'!J459)+IF('Fuel Status'!O459="",0,'Fuel Status'!O459)),"")</f>
        <v>0</v>
      </c>
      <c r="G457" s="22" t="str">
        <f t="shared" si="57"/>
        <v/>
      </c>
      <c r="H457" s="22" t="str">
        <f t="shared" si="58"/>
        <v/>
      </c>
      <c r="I457" s="22" t="str">
        <f t="shared" si="59"/>
        <v/>
      </c>
      <c r="J457" s="22" t="str">
        <f t="shared" si="60"/>
        <v/>
      </c>
      <c r="K457" s="74"/>
      <c r="L457" s="24"/>
      <c r="M457" s="25"/>
      <c r="N457" s="25" t="e">
        <f t="shared" si="61"/>
        <v>#VALUE!</v>
      </c>
      <c r="O457" s="25" t="e">
        <f>J457*M457/L457</f>
        <v>#VALUE!</v>
      </c>
      <c r="P457" s="26" t="str">
        <f>IFERROR(IF('Raw Water'!U458="","",'Raw Water'!U458),"")</f>
        <v/>
      </c>
      <c r="Q457" s="26" t="str">
        <f>IFERROR(IF(STP!U458="","",STP!U458),"")</f>
        <v/>
      </c>
      <c r="R457" s="27" t="str">
        <f>IFERROR(IF(STP!V458="","",STP!V458),"")</f>
        <v/>
      </c>
      <c r="S457" s="28" t="str">
        <f t="shared" si="56"/>
        <v/>
      </c>
      <c r="T457" s="29"/>
    </row>
    <row r="458" spans="1:20" ht="18" customHeight="1" x14ac:dyDescent="0.35">
      <c r="A458" s="68">
        <v>46478</v>
      </c>
      <c r="B458" s="21" t="str">
        <f>IFERROR(IF('LT Panel Feeder Readings'!E459="","",'LT Panel Feeder Readings'!E459),"")</f>
        <v/>
      </c>
      <c r="C458" s="21" t="str">
        <f>IFERROR(IF('LT Panel Feeder Readings'!W459="","",IF('LT Panel Feeder Readings'!W459="",0,'LT Panel Feeder Readings'!W459)+IF('LT Panel Feeder Readings'!Z459="",0,'LT Panel Feeder Readings'!Z459)),"")</f>
        <v/>
      </c>
      <c r="D458" s="21" t="str">
        <f>IFERROR(IF('LT Panel Feeder Readings'!BG459="","",IF('LT Panel Feeder Readings'!BG459="",0,'LT Panel Feeder Readings'!BG459)+IF('LT Panel Feeder Readings'!BJ459="",0,'LT Panel Feeder Readings'!BJ459)),"")</f>
        <v/>
      </c>
      <c r="E458" s="22" t="str">
        <f t="shared" si="55"/>
        <v/>
      </c>
      <c r="F458" s="23">
        <f>IFERROR(IF('Fuel Status'!E460="","",IF('Fuel Status'!E460="",0,'Fuel Status'!E460)+IF('Fuel Status'!J460="",0,'Fuel Status'!J460)+IF('Fuel Status'!O460="",0,'Fuel Status'!O460)),"")</f>
        <v>0</v>
      </c>
      <c r="G458" s="22" t="str">
        <f t="shared" si="57"/>
        <v/>
      </c>
      <c r="H458" s="22" t="str">
        <f t="shared" si="58"/>
        <v/>
      </c>
      <c r="I458" s="22" t="str">
        <f t="shared" si="59"/>
        <v/>
      </c>
      <c r="J458" s="22" t="str">
        <f t="shared" si="60"/>
        <v/>
      </c>
      <c r="K458" s="74"/>
      <c r="L458" s="24"/>
      <c r="M458" s="25"/>
      <c r="N458" s="25" t="e">
        <f t="shared" si="61"/>
        <v>#VALUE!</v>
      </c>
      <c r="O458" s="25" t="e">
        <f>J458*M458/L458</f>
        <v>#VALUE!</v>
      </c>
      <c r="P458" s="26" t="str">
        <f>IFERROR(IF('Raw Water'!U459="","",'Raw Water'!U459),"")</f>
        <v/>
      </c>
      <c r="Q458" s="26" t="str">
        <f>IFERROR(IF(STP!U459="","",STP!U459),"")</f>
        <v/>
      </c>
      <c r="R458" s="27" t="str">
        <f>IFERROR(IF(STP!V459="","",STP!V459),"")</f>
        <v/>
      </c>
      <c r="S458" s="28" t="str">
        <f t="shared" si="56"/>
        <v/>
      </c>
      <c r="T458" s="29"/>
    </row>
    <row r="459" spans="1:20" ht="18" customHeight="1" x14ac:dyDescent="0.35">
      <c r="A459" s="68">
        <v>46479</v>
      </c>
      <c r="B459" s="21" t="str">
        <f>IFERROR(IF('LT Panel Feeder Readings'!E460="","",'LT Panel Feeder Readings'!E460),"")</f>
        <v/>
      </c>
      <c r="C459" s="21" t="str">
        <f>IFERROR(IF('LT Panel Feeder Readings'!W460="","",IF('LT Panel Feeder Readings'!W460="",0,'LT Panel Feeder Readings'!W460)+IF('LT Panel Feeder Readings'!Z460="",0,'LT Panel Feeder Readings'!Z460)),"")</f>
        <v/>
      </c>
      <c r="D459" s="21" t="str">
        <f>IFERROR(IF('LT Panel Feeder Readings'!BG460="","",IF('LT Panel Feeder Readings'!BG460="",0,'LT Panel Feeder Readings'!BG460)+IF('LT Panel Feeder Readings'!BJ460="",0,'LT Panel Feeder Readings'!BJ460)),"")</f>
        <v/>
      </c>
      <c r="E459" s="22" t="str">
        <f t="shared" si="55"/>
        <v/>
      </c>
      <c r="F459" s="23">
        <f>IFERROR(IF('Fuel Status'!E461="","",IF('Fuel Status'!E461="",0,'Fuel Status'!E461)+IF('Fuel Status'!J461="",0,'Fuel Status'!J461)+IF('Fuel Status'!O461="",0,'Fuel Status'!O461)),"")</f>
        <v>0</v>
      </c>
      <c r="G459" s="22" t="str">
        <f t="shared" si="57"/>
        <v/>
      </c>
      <c r="H459" s="22" t="str">
        <f t="shared" si="58"/>
        <v/>
      </c>
      <c r="I459" s="22" t="str">
        <f t="shared" si="59"/>
        <v/>
      </c>
      <c r="J459" s="22" t="str">
        <f t="shared" si="60"/>
        <v/>
      </c>
      <c r="K459" s="74"/>
      <c r="L459" s="24"/>
      <c r="M459" s="25"/>
      <c r="N459" s="25" t="e">
        <f t="shared" si="61"/>
        <v>#VALUE!</v>
      </c>
      <c r="O459" s="25" t="e">
        <f>J459*M459/L459</f>
        <v>#VALUE!</v>
      </c>
      <c r="P459" s="26" t="str">
        <f>IFERROR(IF('Raw Water'!U460="","",'Raw Water'!U460),"")</f>
        <v/>
      </c>
      <c r="Q459" s="26" t="str">
        <f>IFERROR(IF(STP!U460="","",STP!U460),"")</f>
        <v/>
      </c>
      <c r="R459" s="27" t="str">
        <f>IFERROR(IF(STP!V460="","",STP!V460),"")</f>
        <v/>
      </c>
      <c r="S459" s="28" t="str">
        <f t="shared" si="56"/>
        <v/>
      </c>
      <c r="T459" s="29"/>
    </row>
    <row r="460" spans="1:20" ht="18" customHeight="1" x14ac:dyDescent="0.35">
      <c r="A460" s="68">
        <v>46480</v>
      </c>
      <c r="B460" s="21" t="str">
        <f>IFERROR(IF('LT Panel Feeder Readings'!E461="","",'LT Panel Feeder Readings'!E461),"")</f>
        <v/>
      </c>
      <c r="C460" s="21" t="str">
        <f>IFERROR(IF('LT Panel Feeder Readings'!W461="","",IF('LT Panel Feeder Readings'!W461="",0,'LT Panel Feeder Readings'!W461)+IF('LT Panel Feeder Readings'!Z461="",0,'LT Panel Feeder Readings'!Z461)),"")</f>
        <v/>
      </c>
      <c r="D460" s="21" t="str">
        <f>IFERROR(IF('LT Panel Feeder Readings'!BG461="","",IF('LT Panel Feeder Readings'!BG461="",0,'LT Panel Feeder Readings'!BG461)+IF('LT Panel Feeder Readings'!BJ461="",0,'LT Panel Feeder Readings'!BJ461)),"")</f>
        <v/>
      </c>
      <c r="E460" s="22" t="str">
        <f t="shared" si="55"/>
        <v/>
      </c>
      <c r="F460" s="23">
        <f>IFERROR(IF('Fuel Status'!E462="","",IF('Fuel Status'!E462="",0,'Fuel Status'!E462)+IF('Fuel Status'!J462="",0,'Fuel Status'!J462)+IF('Fuel Status'!O462="",0,'Fuel Status'!O462)),"")</f>
        <v>0</v>
      </c>
      <c r="G460" s="22" t="str">
        <f t="shared" si="57"/>
        <v/>
      </c>
      <c r="H460" s="22" t="str">
        <f t="shared" si="58"/>
        <v/>
      </c>
      <c r="I460" s="22" t="str">
        <f t="shared" si="59"/>
        <v/>
      </c>
      <c r="J460" s="22" t="str">
        <f t="shared" si="60"/>
        <v/>
      </c>
      <c r="K460" s="74"/>
      <c r="L460" s="24"/>
      <c r="M460" s="25"/>
      <c r="N460" s="25" t="e">
        <f t="shared" si="61"/>
        <v>#VALUE!</v>
      </c>
      <c r="O460" s="25" t="e">
        <f>J460*M460/L460</f>
        <v>#VALUE!</v>
      </c>
      <c r="P460" s="26" t="str">
        <f>IFERROR(IF('Raw Water'!U461="","",'Raw Water'!U461),"")</f>
        <v/>
      </c>
      <c r="Q460" s="26" t="str">
        <f>IFERROR(IF(STP!U461="","",STP!U461),"")</f>
        <v/>
      </c>
      <c r="R460" s="27" t="str">
        <f>IFERROR(IF(STP!V461="","",STP!V461),"")</f>
        <v/>
      </c>
      <c r="S460" s="28" t="str">
        <f t="shared" si="56"/>
        <v/>
      </c>
      <c r="T460" s="29"/>
    </row>
    <row r="461" spans="1:20" ht="18" customHeight="1" x14ac:dyDescent="0.35">
      <c r="A461" s="68">
        <v>46481</v>
      </c>
      <c r="B461" s="21" t="str">
        <f>IFERROR(IF('LT Panel Feeder Readings'!E462="","",'LT Panel Feeder Readings'!E462),"")</f>
        <v/>
      </c>
      <c r="C461" s="21" t="str">
        <f>IFERROR(IF('LT Panel Feeder Readings'!W462="","",IF('LT Panel Feeder Readings'!W462="",0,'LT Panel Feeder Readings'!W462)+IF('LT Panel Feeder Readings'!Z462="",0,'LT Panel Feeder Readings'!Z462)),"")</f>
        <v/>
      </c>
      <c r="D461" s="21" t="str">
        <f>IFERROR(IF('LT Panel Feeder Readings'!BG462="","",IF('LT Panel Feeder Readings'!BG462="",0,'LT Panel Feeder Readings'!BG462)+IF('LT Panel Feeder Readings'!BJ462="",0,'LT Panel Feeder Readings'!BJ462)),"")</f>
        <v/>
      </c>
      <c r="E461" s="22" t="str">
        <f t="shared" si="55"/>
        <v/>
      </c>
      <c r="F461" s="23">
        <f>IFERROR(IF('Fuel Status'!E463="","",IF('Fuel Status'!E463="",0,'Fuel Status'!E463)+IF('Fuel Status'!J463="",0,'Fuel Status'!J463)+IF('Fuel Status'!O463="",0,'Fuel Status'!O463)),"")</f>
        <v>0</v>
      </c>
      <c r="G461" s="22" t="str">
        <f t="shared" si="57"/>
        <v/>
      </c>
      <c r="H461" s="22" t="str">
        <f t="shared" si="58"/>
        <v/>
      </c>
      <c r="I461" s="22" t="str">
        <f t="shared" si="59"/>
        <v/>
      </c>
      <c r="J461" s="22" t="str">
        <f t="shared" si="60"/>
        <v/>
      </c>
      <c r="K461" s="74"/>
      <c r="L461" s="24"/>
      <c r="M461" s="25"/>
      <c r="N461" s="25" t="e">
        <f t="shared" si="61"/>
        <v>#VALUE!</v>
      </c>
      <c r="O461" s="25" t="e">
        <f>J461*M461/L461</f>
        <v>#VALUE!</v>
      </c>
      <c r="P461" s="26" t="str">
        <f>IFERROR(IF('Raw Water'!U462="","",'Raw Water'!U462),"")</f>
        <v/>
      </c>
      <c r="Q461" s="26" t="str">
        <f>IFERROR(IF(STP!U462="","",STP!U462),"")</f>
        <v/>
      </c>
      <c r="R461" s="27" t="str">
        <f>IFERROR(IF(STP!V462="","",STP!V462),"")</f>
        <v/>
      </c>
      <c r="S461" s="28" t="str">
        <f t="shared" si="56"/>
        <v/>
      </c>
      <c r="T461" s="29"/>
    </row>
    <row r="462" spans="1:20" ht="18" customHeight="1" x14ac:dyDescent="0.35">
      <c r="A462" s="68">
        <v>46482</v>
      </c>
      <c r="B462" s="21" t="str">
        <f>IFERROR(IF('LT Panel Feeder Readings'!E463="","",'LT Panel Feeder Readings'!E463),"")</f>
        <v/>
      </c>
      <c r="C462" s="21" t="str">
        <f>IFERROR(IF('LT Panel Feeder Readings'!W463="","",IF('LT Panel Feeder Readings'!W463="",0,'LT Panel Feeder Readings'!W463)+IF('LT Panel Feeder Readings'!Z463="",0,'LT Panel Feeder Readings'!Z463)),"")</f>
        <v/>
      </c>
      <c r="D462" s="21" t="str">
        <f>IFERROR(IF('LT Panel Feeder Readings'!BG463="","",IF('LT Panel Feeder Readings'!BG463="",0,'LT Panel Feeder Readings'!BG463)+IF('LT Panel Feeder Readings'!BJ463="",0,'LT Panel Feeder Readings'!BJ463)),"")</f>
        <v/>
      </c>
      <c r="E462" s="22" t="str">
        <f t="shared" si="55"/>
        <v/>
      </c>
      <c r="F462" s="23">
        <f>IFERROR(IF('Fuel Status'!E464="","",IF('Fuel Status'!E464="",0,'Fuel Status'!E464)+IF('Fuel Status'!J464="",0,'Fuel Status'!J464)+IF('Fuel Status'!O464="",0,'Fuel Status'!O464)),"")</f>
        <v>0</v>
      </c>
      <c r="G462" s="22" t="str">
        <f t="shared" si="57"/>
        <v/>
      </c>
      <c r="H462" s="22" t="str">
        <f t="shared" si="58"/>
        <v/>
      </c>
      <c r="I462" s="22" t="str">
        <f t="shared" si="59"/>
        <v/>
      </c>
      <c r="J462" s="22" t="str">
        <f t="shared" si="60"/>
        <v/>
      </c>
      <c r="K462" s="74"/>
      <c r="L462" s="24"/>
      <c r="M462" s="25"/>
      <c r="N462" s="25" t="e">
        <f t="shared" si="61"/>
        <v>#VALUE!</v>
      </c>
      <c r="O462" s="25" t="e">
        <f>J462*M462/L462</f>
        <v>#VALUE!</v>
      </c>
      <c r="P462" s="26" t="str">
        <f>IFERROR(IF('Raw Water'!U463="","",'Raw Water'!U463),"")</f>
        <v/>
      </c>
      <c r="Q462" s="26" t="str">
        <f>IFERROR(IF(STP!U463="","",STP!U463),"")</f>
        <v/>
      </c>
      <c r="R462" s="27" t="str">
        <f>IFERROR(IF(STP!V463="","",STP!V463),"")</f>
        <v/>
      </c>
      <c r="S462" s="28" t="str">
        <f t="shared" si="56"/>
        <v/>
      </c>
      <c r="T462" s="29"/>
    </row>
    <row r="463" spans="1:20" ht="18" customHeight="1" x14ac:dyDescent="0.35">
      <c r="A463" s="68">
        <v>46483</v>
      </c>
      <c r="B463" s="21" t="str">
        <f>IFERROR(IF('LT Panel Feeder Readings'!E464="","",'LT Panel Feeder Readings'!E464),"")</f>
        <v/>
      </c>
      <c r="C463" s="21" t="str">
        <f>IFERROR(IF('LT Panel Feeder Readings'!W464="","",IF('LT Panel Feeder Readings'!W464="",0,'LT Panel Feeder Readings'!W464)+IF('LT Panel Feeder Readings'!Z464="",0,'LT Panel Feeder Readings'!Z464)),"")</f>
        <v/>
      </c>
      <c r="D463" s="21" t="str">
        <f>IFERROR(IF('LT Panel Feeder Readings'!BG464="","",IF('LT Panel Feeder Readings'!BG464="",0,'LT Panel Feeder Readings'!BG464)+IF('LT Panel Feeder Readings'!BJ464="",0,'LT Panel Feeder Readings'!BJ464)),"")</f>
        <v/>
      </c>
      <c r="E463" s="22" t="str">
        <f t="shared" si="55"/>
        <v/>
      </c>
      <c r="F463" s="23">
        <f>IFERROR(IF('Fuel Status'!E465="","",IF('Fuel Status'!E465="",0,'Fuel Status'!E465)+IF('Fuel Status'!J465="",0,'Fuel Status'!J465)+IF('Fuel Status'!O465="",0,'Fuel Status'!O465)),"")</f>
        <v>0</v>
      </c>
      <c r="G463" s="22" t="str">
        <f t="shared" si="57"/>
        <v/>
      </c>
      <c r="H463" s="22" t="str">
        <f t="shared" si="58"/>
        <v/>
      </c>
      <c r="I463" s="22" t="str">
        <f t="shared" si="59"/>
        <v/>
      </c>
      <c r="J463" s="22" t="str">
        <f t="shared" si="60"/>
        <v/>
      </c>
      <c r="K463" s="74"/>
      <c r="L463" s="24"/>
      <c r="M463" s="25"/>
      <c r="N463" s="25" t="e">
        <f t="shared" si="61"/>
        <v>#VALUE!</v>
      </c>
      <c r="O463" s="25" t="e">
        <f>J463*M463/L463</f>
        <v>#VALUE!</v>
      </c>
      <c r="P463" s="26" t="str">
        <f>IFERROR(IF('Raw Water'!U464="","",'Raw Water'!U464),"")</f>
        <v/>
      </c>
      <c r="Q463" s="26" t="str">
        <f>IFERROR(IF(STP!U464="","",STP!U464),"")</f>
        <v/>
      </c>
      <c r="R463" s="27" t="str">
        <f>IFERROR(IF(STP!V464="","",STP!V464),"")</f>
        <v/>
      </c>
      <c r="S463" s="28" t="str">
        <f t="shared" si="56"/>
        <v/>
      </c>
      <c r="T463" s="29"/>
    </row>
    <row r="464" spans="1:20" ht="18" customHeight="1" x14ac:dyDescent="0.35">
      <c r="A464" s="68">
        <v>46484</v>
      </c>
      <c r="B464" s="21" t="str">
        <f>IFERROR(IF('LT Panel Feeder Readings'!E465="","",'LT Panel Feeder Readings'!E465),"")</f>
        <v/>
      </c>
      <c r="C464" s="21" t="str">
        <f>IFERROR(IF('LT Panel Feeder Readings'!W465="","",IF('LT Panel Feeder Readings'!W465="",0,'LT Panel Feeder Readings'!W465)+IF('LT Panel Feeder Readings'!Z465="",0,'LT Panel Feeder Readings'!Z465)),"")</f>
        <v/>
      </c>
      <c r="D464" s="21" t="str">
        <f>IFERROR(IF('LT Panel Feeder Readings'!BG465="","",IF('LT Panel Feeder Readings'!BG465="",0,'LT Panel Feeder Readings'!BG465)+IF('LT Panel Feeder Readings'!BJ465="",0,'LT Panel Feeder Readings'!BJ465)),"")</f>
        <v/>
      </c>
      <c r="E464" s="22" t="str">
        <f t="shared" si="55"/>
        <v/>
      </c>
      <c r="F464" s="23">
        <f>IFERROR(IF('Fuel Status'!E466="","",IF('Fuel Status'!E466="",0,'Fuel Status'!E466)+IF('Fuel Status'!J466="",0,'Fuel Status'!J466)+IF('Fuel Status'!O466="",0,'Fuel Status'!O466)),"")</f>
        <v>0</v>
      </c>
      <c r="G464" s="22" t="str">
        <f t="shared" si="57"/>
        <v/>
      </c>
      <c r="H464" s="22" t="str">
        <f t="shared" si="58"/>
        <v/>
      </c>
      <c r="I464" s="22" t="str">
        <f t="shared" si="59"/>
        <v/>
      </c>
      <c r="J464" s="22" t="str">
        <f t="shared" si="60"/>
        <v/>
      </c>
      <c r="K464" s="74"/>
      <c r="L464" s="24"/>
      <c r="M464" s="25"/>
      <c r="N464" s="25" t="e">
        <f t="shared" si="61"/>
        <v>#VALUE!</v>
      </c>
      <c r="O464" s="25" t="e">
        <f>J464*M464/L464</f>
        <v>#VALUE!</v>
      </c>
      <c r="P464" s="26" t="str">
        <f>IFERROR(IF('Raw Water'!U465="","",'Raw Water'!U465),"")</f>
        <v/>
      </c>
      <c r="Q464" s="26" t="str">
        <f>IFERROR(IF(STP!U465="","",STP!U465),"")</f>
        <v/>
      </c>
      <c r="R464" s="27" t="str">
        <f>IFERROR(IF(STP!V465="","",STP!V465),"")</f>
        <v/>
      </c>
      <c r="S464" s="28" t="str">
        <f t="shared" si="56"/>
        <v/>
      </c>
      <c r="T464" s="29"/>
    </row>
    <row r="465" spans="1:20" ht="18" customHeight="1" x14ac:dyDescent="0.35">
      <c r="A465" s="68">
        <v>46485</v>
      </c>
      <c r="B465" s="21" t="str">
        <f>IFERROR(IF('LT Panel Feeder Readings'!E466="","",'LT Panel Feeder Readings'!E466),"")</f>
        <v/>
      </c>
      <c r="C465" s="21" t="str">
        <f>IFERROR(IF('LT Panel Feeder Readings'!W466="","",IF('LT Panel Feeder Readings'!W466="",0,'LT Panel Feeder Readings'!W466)+IF('LT Panel Feeder Readings'!Z466="",0,'LT Panel Feeder Readings'!Z466)),"")</f>
        <v/>
      </c>
      <c r="D465" s="21" t="str">
        <f>IFERROR(IF('LT Panel Feeder Readings'!BG466="","",IF('LT Panel Feeder Readings'!BG466="",0,'LT Panel Feeder Readings'!BG466)+IF('LT Panel Feeder Readings'!BJ466="",0,'LT Panel Feeder Readings'!BJ466)),"")</f>
        <v/>
      </c>
      <c r="E465" s="22" t="str">
        <f t="shared" si="55"/>
        <v/>
      </c>
      <c r="F465" s="23">
        <f>IFERROR(IF('Fuel Status'!E467="","",IF('Fuel Status'!E467="",0,'Fuel Status'!E467)+IF('Fuel Status'!J467="",0,'Fuel Status'!J467)+IF('Fuel Status'!O467="",0,'Fuel Status'!O467)),"")</f>
        <v>0</v>
      </c>
      <c r="G465" s="22" t="str">
        <f t="shared" si="57"/>
        <v/>
      </c>
      <c r="H465" s="22" t="str">
        <f t="shared" si="58"/>
        <v/>
      </c>
      <c r="I465" s="22" t="str">
        <f t="shared" si="59"/>
        <v/>
      </c>
      <c r="J465" s="22" t="str">
        <f t="shared" si="60"/>
        <v/>
      </c>
      <c r="K465" s="74"/>
      <c r="L465" s="24"/>
      <c r="M465" s="25"/>
      <c r="N465" s="25" t="e">
        <f t="shared" si="61"/>
        <v>#VALUE!</v>
      </c>
      <c r="O465" s="25" t="e">
        <f>J465*M465/L465</f>
        <v>#VALUE!</v>
      </c>
      <c r="P465" s="26" t="str">
        <f>IFERROR(IF('Raw Water'!U466="","",'Raw Water'!U466),"")</f>
        <v/>
      </c>
      <c r="Q465" s="26" t="str">
        <f>IFERROR(IF(STP!U466="","",STP!U466),"")</f>
        <v/>
      </c>
      <c r="R465" s="27" t="str">
        <f>IFERROR(IF(STP!V466="","",STP!V466),"")</f>
        <v/>
      </c>
      <c r="S465" s="28" t="str">
        <f t="shared" si="56"/>
        <v/>
      </c>
      <c r="T465" s="29"/>
    </row>
    <row r="466" spans="1:20" ht="18" customHeight="1" x14ac:dyDescent="0.35">
      <c r="A466" s="68">
        <v>46486</v>
      </c>
      <c r="B466" s="21" t="str">
        <f>IFERROR(IF('LT Panel Feeder Readings'!E467="","",'LT Panel Feeder Readings'!E467),"")</f>
        <v/>
      </c>
      <c r="C466" s="21" t="str">
        <f>IFERROR(IF('LT Panel Feeder Readings'!W467="","",IF('LT Panel Feeder Readings'!W467="",0,'LT Panel Feeder Readings'!W467)+IF('LT Panel Feeder Readings'!Z467="",0,'LT Panel Feeder Readings'!Z467)),"")</f>
        <v/>
      </c>
      <c r="D466" s="21" t="str">
        <f>IFERROR(IF('LT Panel Feeder Readings'!BG467="","",IF('LT Panel Feeder Readings'!BG467="",0,'LT Panel Feeder Readings'!BG467)+IF('LT Panel Feeder Readings'!BJ467="",0,'LT Panel Feeder Readings'!BJ467)),"")</f>
        <v/>
      </c>
      <c r="E466" s="22" t="str">
        <f t="shared" si="55"/>
        <v/>
      </c>
      <c r="F466" s="23">
        <f>IFERROR(IF('Fuel Status'!E468="","",IF('Fuel Status'!E468="",0,'Fuel Status'!E468)+IF('Fuel Status'!J468="",0,'Fuel Status'!J468)+IF('Fuel Status'!O468="",0,'Fuel Status'!O468)),"")</f>
        <v>0</v>
      </c>
      <c r="G466" s="22" t="str">
        <f t="shared" si="57"/>
        <v/>
      </c>
      <c r="H466" s="22" t="str">
        <f t="shared" si="58"/>
        <v/>
      </c>
      <c r="I466" s="22" t="str">
        <f t="shared" si="59"/>
        <v/>
      </c>
      <c r="J466" s="22" t="str">
        <f t="shared" si="60"/>
        <v/>
      </c>
      <c r="K466" s="74"/>
      <c r="L466" s="24"/>
      <c r="M466" s="25"/>
      <c r="N466" s="25" t="e">
        <f t="shared" si="61"/>
        <v>#VALUE!</v>
      </c>
      <c r="O466" s="25" t="e">
        <f>J466*M466/L466</f>
        <v>#VALUE!</v>
      </c>
      <c r="P466" s="26" t="str">
        <f>IFERROR(IF('Raw Water'!U467="","",'Raw Water'!U467),"")</f>
        <v/>
      </c>
      <c r="Q466" s="26" t="str">
        <f>IFERROR(IF(STP!U467="","",STP!U467),"")</f>
        <v/>
      </c>
      <c r="R466" s="27" t="str">
        <f>IFERROR(IF(STP!V467="","",STP!V467),"")</f>
        <v/>
      </c>
      <c r="S466" s="28" t="str">
        <f t="shared" si="56"/>
        <v/>
      </c>
      <c r="T466" s="29"/>
    </row>
    <row r="467" spans="1:20" ht="18" customHeight="1" x14ac:dyDescent="0.35">
      <c r="A467" s="68">
        <v>46487</v>
      </c>
      <c r="B467" s="21" t="str">
        <f>IFERROR(IF('LT Panel Feeder Readings'!E468="","",'LT Panel Feeder Readings'!E468),"")</f>
        <v/>
      </c>
      <c r="C467" s="21" t="str">
        <f>IFERROR(IF('LT Panel Feeder Readings'!W468="","",IF('LT Panel Feeder Readings'!W468="",0,'LT Panel Feeder Readings'!W468)+IF('LT Panel Feeder Readings'!Z468="",0,'LT Panel Feeder Readings'!Z468)),"")</f>
        <v/>
      </c>
      <c r="D467" s="21" t="str">
        <f>IFERROR(IF('LT Panel Feeder Readings'!BG468="","",IF('LT Panel Feeder Readings'!BG468="",0,'LT Panel Feeder Readings'!BG468)+IF('LT Panel Feeder Readings'!BJ468="",0,'LT Panel Feeder Readings'!BJ468)),"")</f>
        <v/>
      </c>
      <c r="E467" s="22" t="str">
        <f t="shared" si="55"/>
        <v/>
      </c>
      <c r="F467" s="23">
        <f>IFERROR(IF('Fuel Status'!E469="","",IF('Fuel Status'!E469="",0,'Fuel Status'!E469)+IF('Fuel Status'!J469="",0,'Fuel Status'!J469)+IF('Fuel Status'!O469="",0,'Fuel Status'!O469)),"")</f>
        <v>0</v>
      </c>
      <c r="G467" s="22" t="str">
        <f t="shared" si="57"/>
        <v/>
      </c>
      <c r="H467" s="22" t="str">
        <f t="shared" si="58"/>
        <v/>
      </c>
      <c r="I467" s="22" t="str">
        <f t="shared" si="59"/>
        <v/>
      </c>
      <c r="J467" s="22" t="str">
        <f t="shared" si="60"/>
        <v/>
      </c>
      <c r="K467" s="74"/>
      <c r="L467" s="24"/>
      <c r="M467" s="25"/>
      <c r="N467" s="25" t="e">
        <f t="shared" si="61"/>
        <v>#VALUE!</v>
      </c>
      <c r="O467" s="25" t="e">
        <f>J467*M467/L467</f>
        <v>#VALUE!</v>
      </c>
      <c r="P467" s="26" t="str">
        <f>IFERROR(IF('Raw Water'!U468="","",'Raw Water'!U468),"")</f>
        <v/>
      </c>
      <c r="Q467" s="26" t="str">
        <f>IFERROR(IF(STP!U468="","",STP!U468),"")</f>
        <v/>
      </c>
      <c r="R467" s="27" t="str">
        <f>IFERROR(IF(STP!V468="","",STP!V468),"")</f>
        <v/>
      </c>
      <c r="S467" s="28" t="str">
        <f t="shared" si="56"/>
        <v/>
      </c>
      <c r="T467" s="29"/>
    </row>
    <row r="468" spans="1:20" ht="18" customHeight="1" x14ac:dyDescent="0.35">
      <c r="A468" s="68">
        <v>46488</v>
      </c>
      <c r="B468" s="21" t="str">
        <f>IFERROR(IF('LT Panel Feeder Readings'!E469="","",'LT Panel Feeder Readings'!E469),"")</f>
        <v/>
      </c>
      <c r="C468" s="21" t="str">
        <f>IFERROR(IF('LT Panel Feeder Readings'!W469="","",IF('LT Panel Feeder Readings'!W469="",0,'LT Panel Feeder Readings'!W469)+IF('LT Panel Feeder Readings'!Z469="",0,'LT Panel Feeder Readings'!Z469)),"")</f>
        <v/>
      </c>
      <c r="D468" s="21" t="str">
        <f>IFERROR(IF('LT Panel Feeder Readings'!BG469="","",IF('LT Panel Feeder Readings'!BG469="",0,'LT Panel Feeder Readings'!BG469)+IF('LT Panel Feeder Readings'!BJ469="",0,'LT Panel Feeder Readings'!BJ469)),"")</f>
        <v/>
      </c>
      <c r="E468" s="22" t="str">
        <f t="shared" si="55"/>
        <v/>
      </c>
      <c r="F468" s="23">
        <f>IFERROR(IF('Fuel Status'!E470="","",IF('Fuel Status'!E470="",0,'Fuel Status'!E470)+IF('Fuel Status'!J470="",0,'Fuel Status'!J470)+IF('Fuel Status'!O470="",0,'Fuel Status'!O470)),"")</f>
        <v>0</v>
      </c>
      <c r="G468" s="22" t="str">
        <f t="shared" si="57"/>
        <v/>
      </c>
      <c r="H468" s="22" t="str">
        <f t="shared" si="58"/>
        <v/>
      </c>
      <c r="I468" s="22" t="str">
        <f t="shared" si="59"/>
        <v/>
      </c>
      <c r="J468" s="22" t="str">
        <f t="shared" si="60"/>
        <v/>
      </c>
      <c r="K468" s="74"/>
      <c r="L468" s="24"/>
      <c r="M468" s="25"/>
      <c r="N468" s="25" t="e">
        <f t="shared" si="61"/>
        <v>#VALUE!</v>
      </c>
      <c r="O468" s="25" t="e">
        <f>J468*M468/L468</f>
        <v>#VALUE!</v>
      </c>
      <c r="P468" s="26" t="str">
        <f>IFERROR(IF('Raw Water'!U469="","",'Raw Water'!U469),"")</f>
        <v/>
      </c>
      <c r="Q468" s="26" t="str">
        <f>IFERROR(IF(STP!U469="","",STP!U469),"")</f>
        <v/>
      </c>
      <c r="R468" s="27" t="str">
        <f>IFERROR(IF(STP!V469="","",STP!V469),"")</f>
        <v/>
      </c>
      <c r="S468" s="28" t="str">
        <f t="shared" si="56"/>
        <v/>
      </c>
      <c r="T468" s="29"/>
    </row>
    <row r="469" spans="1:20" ht="18" customHeight="1" x14ac:dyDescent="0.35">
      <c r="A469" s="68">
        <v>46489</v>
      </c>
      <c r="B469" s="21" t="str">
        <f>IFERROR(IF('LT Panel Feeder Readings'!E470="","",'LT Panel Feeder Readings'!E470),"")</f>
        <v/>
      </c>
      <c r="C469" s="21" t="str">
        <f>IFERROR(IF('LT Panel Feeder Readings'!W470="","",IF('LT Panel Feeder Readings'!W470="",0,'LT Panel Feeder Readings'!W470)+IF('LT Panel Feeder Readings'!Z470="",0,'LT Panel Feeder Readings'!Z470)),"")</f>
        <v/>
      </c>
      <c r="D469" s="21" t="str">
        <f>IFERROR(IF('LT Panel Feeder Readings'!BG470="","",IF('LT Panel Feeder Readings'!BG470="",0,'LT Panel Feeder Readings'!BG470)+IF('LT Panel Feeder Readings'!BJ470="",0,'LT Panel Feeder Readings'!BJ470)),"")</f>
        <v/>
      </c>
      <c r="E469" s="22" t="str">
        <f t="shared" si="55"/>
        <v/>
      </c>
      <c r="F469" s="23">
        <f>IFERROR(IF('Fuel Status'!E471="","",IF('Fuel Status'!E471="",0,'Fuel Status'!E471)+IF('Fuel Status'!J471="",0,'Fuel Status'!J471)+IF('Fuel Status'!O471="",0,'Fuel Status'!O471)),"")</f>
        <v>0</v>
      </c>
      <c r="G469" s="22" t="str">
        <f t="shared" si="57"/>
        <v/>
      </c>
      <c r="H469" s="22" t="str">
        <f t="shared" si="58"/>
        <v/>
      </c>
      <c r="I469" s="22" t="str">
        <f t="shared" si="59"/>
        <v/>
      </c>
      <c r="J469" s="22" t="str">
        <f t="shared" si="60"/>
        <v/>
      </c>
      <c r="K469" s="74"/>
      <c r="L469" s="24"/>
      <c r="M469" s="25"/>
      <c r="N469" s="25" t="e">
        <f t="shared" si="61"/>
        <v>#VALUE!</v>
      </c>
      <c r="O469" s="25" t="e">
        <f>J469*M469/L469</f>
        <v>#VALUE!</v>
      </c>
      <c r="P469" s="26" t="str">
        <f>IFERROR(IF('Raw Water'!U470="","",'Raw Water'!U470),"")</f>
        <v/>
      </c>
      <c r="Q469" s="26" t="str">
        <f>IFERROR(IF(STP!U470="","",STP!U470),"")</f>
        <v/>
      </c>
      <c r="R469" s="27" t="str">
        <f>IFERROR(IF(STP!V470="","",STP!V470),"")</f>
        <v/>
      </c>
      <c r="S469" s="28" t="str">
        <f t="shared" si="56"/>
        <v/>
      </c>
      <c r="T469" s="29"/>
    </row>
    <row r="470" spans="1:20" ht="18" customHeight="1" x14ac:dyDescent="0.35">
      <c r="A470" s="68">
        <v>46490</v>
      </c>
      <c r="B470" s="21" t="str">
        <f>IFERROR(IF('LT Panel Feeder Readings'!E471="","",'LT Panel Feeder Readings'!E471),"")</f>
        <v/>
      </c>
      <c r="C470" s="21" t="str">
        <f>IFERROR(IF('LT Panel Feeder Readings'!W471="","",IF('LT Panel Feeder Readings'!W471="",0,'LT Panel Feeder Readings'!W471)+IF('LT Panel Feeder Readings'!Z471="",0,'LT Panel Feeder Readings'!Z471)),"")</f>
        <v/>
      </c>
      <c r="D470" s="21" t="str">
        <f>IFERROR(IF('LT Panel Feeder Readings'!BG471="","",IF('LT Panel Feeder Readings'!BG471="",0,'LT Panel Feeder Readings'!BG471)+IF('LT Panel Feeder Readings'!BJ471="",0,'LT Panel Feeder Readings'!BJ471)),"")</f>
        <v/>
      </c>
      <c r="E470" s="22" t="str">
        <f t="shared" si="55"/>
        <v/>
      </c>
      <c r="F470" s="23">
        <f>IFERROR(IF('Fuel Status'!E472="","",IF('Fuel Status'!E472="",0,'Fuel Status'!E472)+IF('Fuel Status'!J472="",0,'Fuel Status'!J472)+IF('Fuel Status'!O472="",0,'Fuel Status'!O472)),"")</f>
        <v>0</v>
      </c>
      <c r="G470" s="22" t="str">
        <f t="shared" si="57"/>
        <v/>
      </c>
      <c r="H470" s="22" t="str">
        <f t="shared" si="58"/>
        <v/>
      </c>
      <c r="I470" s="22" t="str">
        <f t="shared" si="59"/>
        <v/>
      </c>
      <c r="J470" s="22" t="str">
        <f t="shared" si="60"/>
        <v/>
      </c>
      <c r="K470" s="74"/>
      <c r="L470" s="24"/>
      <c r="M470" s="25"/>
      <c r="N470" s="25" t="e">
        <f t="shared" si="61"/>
        <v>#VALUE!</v>
      </c>
      <c r="O470" s="25" t="e">
        <f>J470*M470/L470</f>
        <v>#VALUE!</v>
      </c>
      <c r="P470" s="26" t="str">
        <f>IFERROR(IF('Raw Water'!U471="","",'Raw Water'!U471),"")</f>
        <v/>
      </c>
      <c r="Q470" s="26" t="str">
        <f>IFERROR(IF(STP!U471="","",STP!U471),"")</f>
        <v/>
      </c>
      <c r="R470" s="27" t="str">
        <f>IFERROR(IF(STP!V471="","",STP!V471),"")</f>
        <v/>
      </c>
      <c r="S470" s="28" t="str">
        <f t="shared" si="56"/>
        <v/>
      </c>
      <c r="T470" s="29"/>
    </row>
    <row r="471" spans="1:20" ht="18" customHeight="1" x14ac:dyDescent="0.35">
      <c r="A471" s="68">
        <v>46491</v>
      </c>
      <c r="B471" s="21" t="str">
        <f>IFERROR(IF('LT Panel Feeder Readings'!E472="","",'LT Panel Feeder Readings'!E472),"")</f>
        <v/>
      </c>
      <c r="C471" s="21" t="str">
        <f>IFERROR(IF('LT Panel Feeder Readings'!W472="","",IF('LT Panel Feeder Readings'!W472="",0,'LT Panel Feeder Readings'!W472)+IF('LT Panel Feeder Readings'!Z472="",0,'LT Panel Feeder Readings'!Z472)),"")</f>
        <v/>
      </c>
      <c r="D471" s="21" t="str">
        <f>IFERROR(IF('LT Panel Feeder Readings'!BG472="","",IF('LT Panel Feeder Readings'!BG472="",0,'LT Panel Feeder Readings'!BG472)+IF('LT Panel Feeder Readings'!BJ472="",0,'LT Panel Feeder Readings'!BJ472)),"")</f>
        <v/>
      </c>
      <c r="E471" s="22" t="str">
        <f t="shared" si="55"/>
        <v/>
      </c>
      <c r="F471" s="23">
        <f>IFERROR(IF('Fuel Status'!E473="","",IF('Fuel Status'!E473="",0,'Fuel Status'!E473)+IF('Fuel Status'!J473="",0,'Fuel Status'!J473)+IF('Fuel Status'!O473="",0,'Fuel Status'!O473)),"")</f>
        <v>0</v>
      </c>
      <c r="G471" s="22" t="str">
        <f t="shared" si="57"/>
        <v/>
      </c>
      <c r="H471" s="22" t="str">
        <f t="shared" si="58"/>
        <v/>
      </c>
      <c r="I471" s="22" t="str">
        <f t="shared" si="59"/>
        <v/>
      </c>
      <c r="J471" s="22" t="str">
        <f t="shared" si="60"/>
        <v/>
      </c>
      <c r="K471" s="74"/>
      <c r="L471" s="24"/>
      <c r="M471" s="25"/>
      <c r="N471" s="25" t="e">
        <f t="shared" si="61"/>
        <v>#VALUE!</v>
      </c>
      <c r="O471" s="25" t="e">
        <f>J471*M471/L471</f>
        <v>#VALUE!</v>
      </c>
      <c r="P471" s="26" t="str">
        <f>IFERROR(IF('Raw Water'!U472="","",'Raw Water'!U472),"")</f>
        <v/>
      </c>
      <c r="Q471" s="26" t="str">
        <f>IFERROR(IF(STP!U472="","",STP!U472),"")</f>
        <v/>
      </c>
      <c r="R471" s="27" t="str">
        <f>IFERROR(IF(STP!V472="","",STP!V472),"")</f>
        <v/>
      </c>
      <c r="S471" s="28" t="str">
        <f t="shared" si="56"/>
        <v/>
      </c>
      <c r="T471" s="29"/>
    </row>
    <row r="472" spans="1:20" ht="18" customHeight="1" x14ac:dyDescent="0.35">
      <c r="A472" s="68">
        <v>46492</v>
      </c>
      <c r="B472" s="21" t="str">
        <f>IFERROR(IF('LT Panel Feeder Readings'!E473="","",'LT Panel Feeder Readings'!E473),"")</f>
        <v/>
      </c>
      <c r="C472" s="21" t="str">
        <f>IFERROR(IF('LT Panel Feeder Readings'!W473="","",IF('LT Panel Feeder Readings'!W473="",0,'LT Panel Feeder Readings'!W473)+IF('LT Panel Feeder Readings'!Z473="",0,'LT Panel Feeder Readings'!Z473)),"")</f>
        <v/>
      </c>
      <c r="D472" s="21" t="str">
        <f>IFERROR(IF('LT Panel Feeder Readings'!BG473="","",IF('LT Panel Feeder Readings'!BG473="",0,'LT Panel Feeder Readings'!BG473)+IF('LT Panel Feeder Readings'!BJ473="",0,'LT Panel Feeder Readings'!BJ473)),"")</f>
        <v/>
      </c>
      <c r="E472" s="22" t="str">
        <f t="shared" si="55"/>
        <v/>
      </c>
      <c r="F472" s="23">
        <f>IFERROR(IF('Fuel Status'!E474="","",IF('Fuel Status'!E474="",0,'Fuel Status'!E474)+IF('Fuel Status'!J474="",0,'Fuel Status'!J474)+IF('Fuel Status'!O474="",0,'Fuel Status'!O474)),"")</f>
        <v>0</v>
      </c>
      <c r="G472" s="22" t="str">
        <f t="shared" si="57"/>
        <v/>
      </c>
      <c r="H472" s="22" t="str">
        <f t="shared" si="58"/>
        <v/>
      </c>
      <c r="I472" s="22" t="str">
        <f t="shared" si="59"/>
        <v/>
      </c>
      <c r="J472" s="22" t="str">
        <f t="shared" si="60"/>
        <v/>
      </c>
      <c r="K472" s="74"/>
      <c r="L472" s="24"/>
      <c r="M472" s="25"/>
      <c r="N472" s="25" t="e">
        <f t="shared" si="61"/>
        <v>#VALUE!</v>
      </c>
      <c r="O472" s="25" t="e">
        <f>J472*M472/L472</f>
        <v>#VALUE!</v>
      </c>
      <c r="P472" s="26" t="str">
        <f>IFERROR(IF('Raw Water'!U473="","",'Raw Water'!U473),"")</f>
        <v/>
      </c>
      <c r="Q472" s="26" t="str">
        <f>IFERROR(IF(STP!U473="","",STP!U473),"")</f>
        <v/>
      </c>
      <c r="R472" s="27" t="str">
        <f>IFERROR(IF(STP!V473="","",STP!V473),"")</f>
        <v/>
      </c>
      <c r="S472" s="28" t="str">
        <f t="shared" si="56"/>
        <v/>
      </c>
      <c r="T472" s="29"/>
    </row>
    <row r="473" spans="1:20" ht="18" customHeight="1" x14ac:dyDescent="0.35">
      <c r="A473" s="68">
        <v>46493</v>
      </c>
      <c r="B473" s="21" t="str">
        <f>IFERROR(IF('LT Panel Feeder Readings'!E474="","",'LT Panel Feeder Readings'!E474),"")</f>
        <v/>
      </c>
      <c r="C473" s="21" t="str">
        <f>IFERROR(IF('LT Panel Feeder Readings'!W474="","",IF('LT Panel Feeder Readings'!W474="",0,'LT Panel Feeder Readings'!W474)+IF('LT Panel Feeder Readings'!Z474="",0,'LT Panel Feeder Readings'!Z474)),"")</f>
        <v/>
      </c>
      <c r="D473" s="21" t="str">
        <f>IFERROR(IF('LT Panel Feeder Readings'!BG474="","",IF('LT Panel Feeder Readings'!BG474="",0,'LT Panel Feeder Readings'!BG474)+IF('LT Panel Feeder Readings'!BJ474="",0,'LT Panel Feeder Readings'!BJ474)),"")</f>
        <v/>
      </c>
      <c r="E473" s="22" t="str">
        <f t="shared" si="55"/>
        <v/>
      </c>
      <c r="F473" s="23">
        <f>IFERROR(IF('Fuel Status'!E475="","",IF('Fuel Status'!E475="",0,'Fuel Status'!E475)+IF('Fuel Status'!J475="",0,'Fuel Status'!J475)+IF('Fuel Status'!O475="",0,'Fuel Status'!O475)),"")</f>
        <v>0</v>
      </c>
      <c r="G473" s="22" t="str">
        <f t="shared" si="57"/>
        <v/>
      </c>
      <c r="H473" s="22" t="str">
        <f t="shared" si="58"/>
        <v/>
      </c>
      <c r="I473" s="22" t="str">
        <f t="shared" si="59"/>
        <v/>
      </c>
      <c r="J473" s="22" t="str">
        <f t="shared" si="60"/>
        <v/>
      </c>
      <c r="K473" s="74"/>
      <c r="L473" s="24"/>
      <c r="M473" s="25"/>
      <c r="N473" s="25" t="e">
        <f t="shared" si="61"/>
        <v>#VALUE!</v>
      </c>
      <c r="O473" s="25" t="e">
        <f>J473*M473/L473</f>
        <v>#VALUE!</v>
      </c>
      <c r="P473" s="26" t="str">
        <f>IFERROR(IF('Raw Water'!U474="","",'Raw Water'!U474),"")</f>
        <v/>
      </c>
      <c r="Q473" s="26" t="str">
        <f>IFERROR(IF(STP!U474="","",STP!U474),"")</f>
        <v/>
      </c>
      <c r="R473" s="27" t="str">
        <f>IFERROR(IF(STP!V474="","",STP!V474),"")</f>
        <v/>
      </c>
      <c r="S473" s="28" t="str">
        <f t="shared" si="56"/>
        <v/>
      </c>
      <c r="T473" s="29"/>
    </row>
    <row r="474" spans="1:20" ht="18" customHeight="1" x14ac:dyDescent="0.35">
      <c r="A474" s="68">
        <v>46494</v>
      </c>
      <c r="B474" s="21" t="str">
        <f>IFERROR(IF('LT Panel Feeder Readings'!E475="","",'LT Panel Feeder Readings'!E475),"")</f>
        <v/>
      </c>
      <c r="C474" s="21" t="str">
        <f>IFERROR(IF('LT Panel Feeder Readings'!W475="","",IF('LT Panel Feeder Readings'!W475="",0,'LT Panel Feeder Readings'!W475)+IF('LT Panel Feeder Readings'!Z475="",0,'LT Panel Feeder Readings'!Z475)),"")</f>
        <v/>
      </c>
      <c r="D474" s="21" t="str">
        <f>IFERROR(IF('LT Panel Feeder Readings'!BG475="","",IF('LT Panel Feeder Readings'!BG475="",0,'LT Panel Feeder Readings'!BG475)+IF('LT Panel Feeder Readings'!BJ475="",0,'LT Panel Feeder Readings'!BJ475)),"")</f>
        <v/>
      </c>
      <c r="E474" s="22" t="str">
        <f t="shared" si="55"/>
        <v/>
      </c>
      <c r="F474" s="23">
        <f>IFERROR(IF('Fuel Status'!E476="","",IF('Fuel Status'!E476="",0,'Fuel Status'!E476)+IF('Fuel Status'!J476="",0,'Fuel Status'!J476)+IF('Fuel Status'!O476="",0,'Fuel Status'!O476)),"")</f>
        <v>0</v>
      </c>
      <c r="G474" s="22" t="str">
        <f t="shared" si="57"/>
        <v/>
      </c>
      <c r="H474" s="22" t="str">
        <f t="shared" si="58"/>
        <v/>
      </c>
      <c r="I474" s="22" t="str">
        <f t="shared" si="59"/>
        <v/>
      </c>
      <c r="J474" s="22" t="str">
        <f t="shared" si="60"/>
        <v/>
      </c>
      <c r="K474" s="74"/>
      <c r="L474" s="24"/>
      <c r="M474" s="25"/>
      <c r="N474" s="25" t="e">
        <f t="shared" si="61"/>
        <v>#VALUE!</v>
      </c>
      <c r="O474" s="25" t="e">
        <f>J474*M474/L474</f>
        <v>#VALUE!</v>
      </c>
      <c r="P474" s="26" t="str">
        <f>IFERROR(IF('Raw Water'!U475="","",'Raw Water'!U475),"")</f>
        <v/>
      </c>
      <c r="Q474" s="26" t="str">
        <f>IFERROR(IF(STP!U475="","",STP!U475),"")</f>
        <v/>
      </c>
      <c r="R474" s="27" t="str">
        <f>IFERROR(IF(STP!V475="","",STP!V475),"")</f>
        <v/>
      </c>
      <c r="S474" s="28" t="str">
        <f t="shared" si="56"/>
        <v/>
      </c>
      <c r="T474" s="29"/>
    </row>
    <row r="475" spans="1:20" ht="18" customHeight="1" x14ac:dyDescent="0.35">
      <c r="A475" s="68">
        <v>46495</v>
      </c>
      <c r="B475" s="21" t="str">
        <f>IFERROR(IF('LT Panel Feeder Readings'!E476="","",'LT Panel Feeder Readings'!E476),"")</f>
        <v/>
      </c>
      <c r="C475" s="21" t="str">
        <f>IFERROR(IF('LT Panel Feeder Readings'!W476="","",IF('LT Panel Feeder Readings'!W476="",0,'LT Panel Feeder Readings'!W476)+IF('LT Panel Feeder Readings'!Z476="",0,'LT Panel Feeder Readings'!Z476)),"")</f>
        <v/>
      </c>
      <c r="D475" s="21" t="str">
        <f>IFERROR(IF('LT Panel Feeder Readings'!BG476="","",IF('LT Panel Feeder Readings'!BG476="",0,'LT Panel Feeder Readings'!BG476)+IF('LT Panel Feeder Readings'!BJ476="",0,'LT Panel Feeder Readings'!BJ476)),"")</f>
        <v/>
      </c>
      <c r="E475" s="22" t="str">
        <f t="shared" si="55"/>
        <v/>
      </c>
      <c r="F475" s="23">
        <f>IFERROR(IF('Fuel Status'!E477="","",IF('Fuel Status'!E477="",0,'Fuel Status'!E477)+IF('Fuel Status'!J477="",0,'Fuel Status'!J477)+IF('Fuel Status'!O477="",0,'Fuel Status'!O477)),"")</f>
        <v>0</v>
      </c>
      <c r="G475" s="22" t="str">
        <f t="shared" si="57"/>
        <v/>
      </c>
      <c r="H475" s="22" t="str">
        <f t="shared" si="58"/>
        <v/>
      </c>
      <c r="I475" s="22" t="str">
        <f t="shared" si="59"/>
        <v/>
      </c>
      <c r="J475" s="22" t="str">
        <f t="shared" si="60"/>
        <v/>
      </c>
      <c r="K475" s="74"/>
      <c r="L475" s="24"/>
      <c r="M475" s="25"/>
      <c r="N475" s="25" t="e">
        <f t="shared" si="61"/>
        <v>#VALUE!</v>
      </c>
      <c r="O475" s="25" t="e">
        <f>J475*M475/L475</f>
        <v>#VALUE!</v>
      </c>
      <c r="P475" s="26" t="str">
        <f>IFERROR(IF('Raw Water'!U476="","",'Raw Water'!U476),"")</f>
        <v/>
      </c>
      <c r="Q475" s="26" t="str">
        <f>IFERROR(IF(STP!U476="","",STP!U476),"")</f>
        <v/>
      </c>
      <c r="R475" s="27" t="str">
        <f>IFERROR(IF(STP!V476="","",STP!V476),"")</f>
        <v/>
      </c>
      <c r="S475" s="28" t="str">
        <f t="shared" si="56"/>
        <v/>
      </c>
      <c r="T475" s="29"/>
    </row>
    <row r="476" spans="1:20" ht="18" customHeight="1" x14ac:dyDescent="0.35">
      <c r="A476" s="68">
        <v>46496</v>
      </c>
      <c r="B476" s="21" t="str">
        <f>IFERROR(IF('LT Panel Feeder Readings'!E477="","",'LT Panel Feeder Readings'!E477),"")</f>
        <v/>
      </c>
      <c r="C476" s="21" t="str">
        <f>IFERROR(IF('LT Panel Feeder Readings'!W477="","",IF('LT Panel Feeder Readings'!W477="",0,'LT Panel Feeder Readings'!W477)+IF('LT Panel Feeder Readings'!Z477="",0,'LT Panel Feeder Readings'!Z477)),"")</f>
        <v/>
      </c>
      <c r="D476" s="21" t="str">
        <f>IFERROR(IF('LT Panel Feeder Readings'!BG477="","",IF('LT Panel Feeder Readings'!BG477="",0,'LT Panel Feeder Readings'!BG477)+IF('LT Panel Feeder Readings'!BJ477="",0,'LT Panel Feeder Readings'!BJ477)),"")</f>
        <v/>
      </c>
      <c r="E476" s="22" t="str">
        <f t="shared" si="55"/>
        <v/>
      </c>
      <c r="F476" s="23">
        <f>IFERROR(IF('Fuel Status'!E478="","",IF('Fuel Status'!E478="",0,'Fuel Status'!E478)+IF('Fuel Status'!J478="",0,'Fuel Status'!J478)+IF('Fuel Status'!O478="",0,'Fuel Status'!O478)),"")</f>
        <v>0</v>
      </c>
      <c r="G476" s="22" t="str">
        <f t="shared" si="57"/>
        <v/>
      </c>
      <c r="H476" s="22" t="str">
        <f t="shared" si="58"/>
        <v/>
      </c>
      <c r="I476" s="22" t="str">
        <f t="shared" si="59"/>
        <v/>
      </c>
      <c r="J476" s="22" t="str">
        <f t="shared" si="60"/>
        <v/>
      </c>
      <c r="K476" s="74"/>
      <c r="L476" s="24"/>
      <c r="M476" s="25"/>
      <c r="N476" s="25" t="e">
        <f t="shared" si="61"/>
        <v>#VALUE!</v>
      </c>
      <c r="O476" s="25" t="e">
        <f>J476*M476/L476</f>
        <v>#VALUE!</v>
      </c>
      <c r="P476" s="26" t="str">
        <f>IFERROR(IF('Raw Water'!U477="","",'Raw Water'!U477),"")</f>
        <v/>
      </c>
      <c r="Q476" s="26" t="str">
        <f>IFERROR(IF(STP!U477="","",STP!U477),"")</f>
        <v/>
      </c>
      <c r="R476" s="27" t="str">
        <f>IFERROR(IF(STP!V477="","",STP!V477),"")</f>
        <v/>
      </c>
      <c r="S476" s="28" t="str">
        <f t="shared" si="56"/>
        <v/>
      </c>
      <c r="T476" s="29"/>
    </row>
    <row r="477" spans="1:20" ht="18" customHeight="1" x14ac:dyDescent="0.35">
      <c r="A477" s="68">
        <v>46497</v>
      </c>
      <c r="B477" s="21" t="str">
        <f>IFERROR(IF('LT Panel Feeder Readings'!E478="","",'LT Panel Feeder Readings'!E478),"")</f>
        <v/>
      </c>
      <c r="C477" s="21" t="str">
        <f>IFERROR(IF('LT Panel Feeder Readings'!W478="","",IF('LT Panel Feeder Readings'!W478="",0,'LT Panel Feeder Readings'!W478)+IF('LT Panel Feeder Readings'!Z478="",0,'LT Panel Feeder Readings'!Z478)),"")</f>
        <v/>
      </c>
      <c r="D477" s="21" t="str">
        <f>IFERROR(IF('LT Panel Feeder Readings'!BG478="","",IF('LT Panel Feeder Readings'!BG478="",0,'LT Panel Feeder Readings'!BG478)+IF('LT Panel Feeder Readings'!BJ478="",0,'LT Panel Feeder Readings'!BJ478)),"")</f>
        <v/>
      </c>
      <c r="E477" s="22" t="str">
        <f t="shared" si="55"/>
        <v/>
      </c>
      <c r="F477" s="23">
        <f>IFERROR(IF('Fuel Status'!E479="","",IF('Fuel Status'!E479="",0,'Fuel Status'!E479)+IF('Fuel Status'!J479="",0,'Fuel Status'!J479)+IF('Fuel Status'!O479="",0,'Fuel Status'!O479)),"")</f>
        <v>0</v>
      </c>
      <c r="G477" s="22" t="str">
        <f t="shared" si="57"/>
        <v/>
      </c>
      <c r="H477" s="22" t="str">
        <f t="shared" si="58"/>
        <v/>
      </c>
      <c r="I477" s="22" t="str">
        <f t="shared" si="59"/>
        <v/>
      </c>
      <c r="J477" s="22" t="str">
        <f t="shared" si="60"/>
        <v/>
      </c>
      <c r="K477" s="74"/>
      <c r="L477" s="24"/>
      <c r="M477" s="25"/>
      <c r="N477" s="25" t="e">
        <f t="shared" si="61"/>
        <v>#VALUE!</v>
      </c>
      <c r="O477" s="25" t="e">
        <f>J477*M477/L477</f>
        <v>#VALUE!</v>
      </c>
      <c r="P477" s="26" t="str">
        <f>IFERROR(IF('Raw Water'!U478="","",'Raw Water'!U478),"")</f>
        <v/>
      </c>
      <c r="Q477" s="26" t="str">
        <f>IFERROR(IF(STP!U478="","",STP!U478),"")</f>
        <v/>
      </c>
      <c r="R477" s="27" t="str">
        <f>IFERROR(IF(STP!V478="","",STP!V478),"")</f>
        <v/>
      </c>
      <c r="S477" s="28" t="str">
        <f t="shared" si="56"/>
        <v/>
      </c>
      <c r="T477" s="29"/>
    </row>
    <row r="478" spans="1:20" ht="18" customHeight="1" x14ac:dyDescent="0.35">
      <c r="A478" s="68">
        <v>46498</v>
      </c>
      <c r="B478" s="21" t="str">
        <f>IFERROR(IF('LT Panel Feeder Readings'!E479="","",'LT Panel Feeder Readings'!E479),"")</f>
        <v/>
      </c>
      <c r="C478" s="21" t="str">
        <f>IFERROR(IF('LT Panel Feeder Readings'!W479="","",IF('LT Panel Feeder Readings'!W479="",0,'LT Panel Feeder Readings'!W479)+IF('LT Panel Feeder Readings'!Z479="",0,'LT Panel Feeder Readings'!Z479)),"")</f>
        <v/>
      </c>
      <c r="D478" s="21" t="str">
        <f>IFERROR(IF('LT Panel Feeder Readings'!BG479="","",IF('LT Panel Feeder Readings'!BG479="",0,'LT Panel Feeder Readings'!BG479)+IF('LT Panel Feeder Readings'!BJ479="",0,'LT Panel Feeder Readings'!BJ479)),"")</f>
        <v/>
      </c>
      <c r="E478" s="22" t="str">
        <f t="shared" si="55"/>
        <v/>
      </c>
      <c r="F478" s="23">
        <f>IFERROR(IF('Fuel Status'!E480="","",IF('Fuel Status'!E480="",0,'Fuel Status'!E480)+IF('Fuel Status'!J480="",0,'Fuel Status'!J480)+IF('Fuel Status'!O480="",0,'Fuel Status'!O480)),"")</f>
        <v>0</v>
      </c>
      <c r="G478" s="22" t="str">
        <f t="shared" si="57"/>
        <v/>
      </c>
      <c r="H478" s="22" t="str">
        <f t="shared" si="58"/>
        <v/>
      </c>
      <c r="I478" s="22" t="str">
        <f t="shared" si="59"/>
        <v/>
      </c>
      <c r="J478" s="22" t="str">
        <f t="shared" si="60"/>
        <v/>
      </c>
      <c r="K478" s="74"/>
      <c r="L478" s="24"/>
      <c r="M478" s="25"/>
      <c r="N478" s="25" t="e">
        <f t="shared" si="61"/>
        <v>#VALUE!</v>
      </c>
      <c r="O478" s="25" t="e">
        <f>J478*M478/L478</f>
        <v>#VALUE!</v>
      </c>
      <c r="P478" s="26" t="str">
        <f>IFERROR(IF('Raw Water'!U479="","",'Raw Water'!U479),"")</f>
        <v/>
      </c>
      <c r="Q478" s="26" t="str">
        <f>IFERROR(IF(STP!U479="","",STP!U479),"")</f>
        <v/>
      </c>
      <c r="R478" s="27" t="str">
        <f>IFERROR(IF(STP!V479="","",STP!V479),"")</f>
        <v/>
      </c>
      <c r="S478" s="28" t="str">
        <f t="shared" si="56"/>
        <v/>
      </c>
      <c r="T478" s="29"/>
    </row>
    <row r="479" spans="1:20" ht="18" customHeight="1" x14ac:dyDescent="0.35">
      <c r="A479" s="68">
        <v>46499</v>
      </c>
      <c r="B479" s="21" t="str">
        <f>IFERROR(IF('LT Panel Feeder Readings'!E480="","",'LT Panel Feeder Readings'!E480),"")</f>
        <v/>
      </c>
      <c r="C479" s="21" t="str">
        <f>IFERROR(IF('LT Panel Feeder Readings'!W480="","",IF('LT Panel Feeder Readings'!W480="",0,'LT Panel Feeder Readings'!W480)+IF('LT Panel Feeder Readings'!Z480="",0,'LT Panel Feeder Readings'!Z480)),"")</f>
        <v/>
      </c>
      <c r="D479" s="21" t="str">
        <f>IFERROR(IF('LT Panel Feeder Readings'!BG480="","",IF('LT Panel Feeder Readings'!BG480="",0,'LT Panel Feeder Readings'!BG480)+IF('LT Panel Feeder Readings'!BJ480="",0,'LT Panel Feeder Readings'!BJ480)),"")</f>
        <v/>
      </c>
      <c r="E479" s="22" t="str">
        <f t="shared" si="55"/>
        <v/>
      </c>
      <c r="F479" s="23">
        <f>IFERROR(IF('Fuel Status'!E481="","",IF('Fuel Status'!E481="",0,'Fuel Status'!E481)+IF('Fuel Status'!J481="",0,'Fuel Status'!J481)+IF('Fuel Status'!O481="",0,'Fuel Status'!O481)),"")</f>
        <v>0</v>
      </c>
      <c r="G479" s="22" t="str">
        <f t="shared" si="57"/>
        <v/>
      </c>
      <c r="H479" s="22" t="str">
        <f t="shared" si="58"/>
        <v/>
      </c>
      <c r="I479" s="22" t="str">
        <f t="shared" si="59"/>
        <v/>
      </c>
      <c r="J479" s="22" t="str">
        <f t="shared" si="60"/>
        <v/>
      </c>
      <c r="K479" s="74"/>
      <c r="L479" s="24"/>
      <c r="M479" s="25"/>
      <c r="N479" s="25" t="e">
        <f t="shared" si="61"/>
        <v>#VALUE!</v>
      </c>
      <c r="O479" s="25" t="e">
        <f>J479*M479/L479</f>
        <v>#VALUE!</v>
      </c>
      <c r="P479" s="26" t="str">
        <f>IFERROR(IF('Raw Water'!U480="","",'Raw Water'!U480),"")</f>
        <v/>
      </c>
      <c r="Q479" s="26" t="str">
        <f>IFERROR(IF(STP!U480="","",STP!U480),"")</f>
        <v/>
      </c>
      <c r="R479" s="27" t="str">
        <f>IFERROR(IF(STP!V480="","",STP!V480),"")</f>
        <v/>
      </c>
      <c r="S479" s="28" t="str">
        <f t="shared" si="56"/>
        <v/>
      </c>
      <c r="T479" s="29"/>
    </row>
    <row r="480" spans="1:20" ht="18" customHeight="1" x14ac:dyDescent="0.35">
      <c r="A480" s="68">
        <v>46500</v>
      </c>
      <c r="B480" s="21" t="str">
        <f>IFERROR(IF('LT Panel Feeder Readings'!E481="","",'LT Panel Feeder Readings'!E481),"")</f>
        <v/>
      </c>
      <c r="C480" s="21" t="str">
        <f>IFERROR(IF('LT Panel Feeder Readings'!W481="","",IF('LT Panel Feeder Readings'!W481="",0,'LT Panel Feeder Readings'!W481)+IF('LT Panel Feeder Readings'!Z481="",0,'LT Panel Feeder Readings'!Z481)),"")</f>
        <v/>
      </c>
      <c r="D480" s="21" t="str">
        <f>IFERROR(IF('LT Panel Feeder Readings'!BG481="","",IF('LT Panel Feeder Readings'!BG481="",0,'LT Panel Feeder Readings'!BG481)+IF('LT Panel Feeder Readings'!BJ481="",0,'LT Panel Feeder Readings'!BJ481)),"")</f>
        <v/>
      </c>
      <c r="E480" s="22" t="str">
        <f t="shared" si="55"/>
        <v/>
      </c>
      <c r="F480" s="23">
        <f>IFERROR(IF('Fuel Status'!E482="","",IF('Fuel Status'!E482="",0,'Fuel Status'!E482)+IF('Fuel Status'!J482="",0,'Fuel Status'!J482)+IF('Fuel Status'!O482="",0,'Fuel Status'!O482)),"")</f>
        <v>0</v>
      </c>
      <c r="G480" s="22" t="str">
        <f t="shared" si="57"/>
        <v/>
      </c>
      <c r="H480" s="22" t="str">
        <f t="shared" si="58"/>
        <v/>
      </c>
      <c r="I480" s="22" t="str">
        <f t="shared" si="59"/>
        <v/>
      </c>
      <c r="J480" s="22" t="str">
        <f t="shared" si="60"/>
        <v/>
      </c>
      <c r="K480" s="74"/>
      <c r="L480" s="24"/>
      <c r="M480" s="25"/>
      <c r="N480" s="25" t="e">
        <f t="shared" si="61"/>
        <v>#VALUE!</v>
      </c>
      <c r="O480" s="25" t="e">
        <f>J480*M480/L480</f>
        <v>#VALUE!</v>
      </c>
      <c r="P480" s="26" t="str">
        <f>IFERROR(IF('Raw Water'!U481="","",'Raw Water'!U481),"")</f>
        <v/>
      </c>
      <c r="Q480" s="26" t="str">
        <f>IFERROR(IF(STP!U481="","",STP!U481),"")</f>
        <v/>
      </c>
      <c r="R480" s="27" t="str">
        <f>IFERROR(IF(STP!V481="","",STP!V481),"")</f>
        <v/>
      </c>
      <c r="S480" s="28" t="str">
        <f t="shared" si="56"/>
        <v/>
      </c>
      <c r="T480" s="29"/>
    </row>
    <row r="481" spans="1:20" ht="18" customHeight="1" x14ac:dyDescent="0.35">
      <c r="A481" s="68">
        <v>46501</v>
      </c>
      <c r="B481" s="21" t="str">
        <f>IFERROR(IF('LT Panel Feeder Readings'!E482="","",'LT Panel Feeder Readings'!E482),"")</f>
        <v/>
      </c>
      <c r="C481" s="21" t="str">
        <f>IFERROR(IF('LT Panel Feeder Readings'!W482="","",IF('LT Panel Feeder Readings'!W482="",0,'LT Panel Feeder Readings'!W482)+IF('LT Panel Feeder Readings'!Z482="",0,'LT Panel Feeder Readings'!Z482)),"")</f>
        <v/>
      </c>
      <c r="D481" s="21" t="str">
        <f>IFERROR(IF('LT Panel Feeder Readings'!BG482="","",IF('LT Panel Feeder Readings'!BG482="",0,'LT Panel Feeder Readings'!BG482)+IF('LT Panel Feeder Readings'!BJ482="",0,'LT Panel Feeder Readings'!BJ482)),"")</f>
        <v/>
      </c>
      <c r="E481" s="22" t="str">
        <f t="shared" si="55"/>
        <v/>
      </c>
      <c r="F481" s="23">
        <f>IFERROR(IF('Fuel Status'!E483="","",IF('Fuel Status'!E483="",0,'Fuel Status'!E483)+IF('Fuel Status'!J483="",0,'Fuel Status'!J483)+IF('Fuel Status'!O483="",0,'Fuel Status'!O483)),"")</f>
        <v>0</v>
      </c>
      <c r="G481" s="22" t="str">
        <f t="shared" si="57"/>
        <v/>
      </c>
      <c r="H481" s="22" t="str">
        <f t="shared" si="58"/>
        <v/>
      </c>
      <c r="I481" s="22" t="str">
        <f t="shared" si="59"/>
        <v/>
      </c>
      <c r="J481" s="22" t="str">
        <f t="shared" si="60"/>
        <v/>
      </c>
      <c r="K481" s="74"/>
      <c r="L481" s="24"/>
      <c r="M481" s="25"/>
      <c r="N481" s="25" t="e">
        <f t="shared" si="61"/>
        <v>#VALUE!</v>
      </c>
      <c r="O481" s="25" t="e">
        <f>J481*M481/L481</f>
        <v>#VALUE!</v>
      </c>
      <c r="P481" s="26" t="str">
        <f>IFERROR(IF('Raw Water'!U482="","",'Raw Water'!U482),"")</f>
        <v/>
      </c>
      <c r="Q481" s="26" t="str">
        <f>IFERROR(IF(STP!U482="","",STP!U482),"")</f>
        <v/>
      </c>
      <c r="R481" s="27" t="str">
        <f>IFERROR(IF(STP!V482="","",STP!V482),"")</f>
        <v/>
      </c>
      <c r="S481" s="28" t="str">
        <f t="shared" si="56"/>
        <v/>
      </c>
      <c r="T481" s="29"/>
    </row>
    <row r="482" spans="1:20" ht="18" customHeight="1" x14ac:dyDescent="0.35">
      <c r="A482" s="68">
        <v>46502</v>
      </c>
      <c r="B482" s="21" t="str">
        <f>IFERROR(IF('LT Panel Feeder Readings'!E483="","",'LT Panel Feeder Readings'!E483),"")</f>
        <v/>
      </c>
      <c r="C482" s="21" t="str">
        <f>IFERROR(IF('LT Panel Feeder Readings'!W483="","",IF('LT Panel Feeder Readings'!W483="",0,'LT Panel Feeder Readings'!W483)+IF('LT Panel Feeder Readings'!Z483="",0,'LT Panel Feeder Readings'!Z483)),"")</f>
        <v/>
      </c>
      <c r="D482" s="21" t="str">
        <f>IFERROR(IF('LT Panel Feeder Readings'!BG483="","",IF('LT Panel Feeder Readings'!BG483="",0,'LT Panel Feeder Readings'!BG483)+IF('LT Panel Feeder Readings'!BJ483="",0,'LT Panel Feeder Readings'!BJ483)),"")</f>
        <v/>
      </c>
      <c r="E482" s="22" t="str">
        <f t="shared" si="55"/>
        <v/>
      </c>
      <c r="F482" s="23">
        <f>IFERROR(IF('Fuel Status'!E484="","",IF('Fuel Status'!E484="",0,'Fuel Status'!E484)+IF('Fuel Status'!J484="",0,'Fuel Status'!J484)+IF('Fuel Status'!O484="",0,'Fuel Status'!O484)),"")</f>
        <v>0</v>
      </c>
      <c r="G482" s="22" t="str">
        <f t="shared" si="57"/>
        <v/>
      </c>
      <c r="H482" s="22" t="str">
        <f t="shared" si="58"/>
        <v/>
      </c>
      <c r="I482" s="22" t="str">
        <f t="shared" si="59"/>
        <v/>
      </c>
      <c r="J482" s="22" t="str">
        <f t="shared" si="60"/>
        <v/>
      </c>
      <c r="K482" s="74"/>
      <c r="L482" s="24"/>
      <c r="M482" s="25"/>
      <c r="N482" s="25" t="e">
        <f t="shared" si="61"/>
        <v>#VALUE!</v>
      </c>
      <c r="O482" s="25" t="e">
        <f>J482*M482/L482</f>
        <v>#VALUE!</v>
      </c>
      <c r="P482" s="26" t="str">
        <f>IFERROR(IF('Raw Water'!U483="","",'Raw Water'!U483),"")</f>
        <v/>
      </c>
      <c r="Q482" s="26" t="str">
        <f>IFERROR(IF(STP!U483="","",STP!U483),"")</f>
        <v/>
      </c>
      <c r="R482" s="27" t="str">
        <f>IFERROR(IF(STP!V483="","",STP!V483),"")</f>
        <v/>
      </c>
      <c r="S482" s="28" t="str">
        <f t="shared" si="56"/>
        <v/>
      </c>
      <c r="T482" s="29"/>
    </row>
    <row r="483" spans="1:20" ht="18" customHeight="1" x14ac:dyDescent="0.35">
      <c r="A483" s="68">
        <v>46503</v>
      </c>
      <c r="B483" s="21" t="str">
        <f>IFERROR(IF('LT Panel Feeder Readings'!E484="","",'LT Panel Feeder Readings'!E484),"")</f>
        <v/>
      </c>
      <c r="C483" s="21" t="str">
        <f>IFERROR(IF('LT Panel Feeder Readings'!W484="","",IF('LT Panel Feeder Readings'!W484="",0,'LT Panel Feeder Readings'!W484)+IF('LT Panel Feeder Readings'!Z484="",0,'LT Panel Feeder Readings'!Z484)),"")</f>
        <v/>
      </c>
      <c r="D483" s="21" t="str">
        <f>IFERROR(IF('LT Panel Feeder Readings'!BG484="","",IF('LT Panel Feeder Readings'!BG484="",0,'LT Panel Feeder Readings'!BG484)+IF('LT Panel Feeder Readings'!BJ484="",0,'LT Panel Feeder Readings'!BJ484)),"")</f>
        <v/>
      </c>
      <c r="E483" s="22" t="str">
        <f t="shared" si="55"/>
        <v/>
      </c>
      <c r="F483" s="23">
        <f>IFERROR(IF('Fuel Status'!E485="","",IF('Fuel Status'!E485="",0,'Fuel Status'!E485)+IF('Fuel Status'!J485="",0,'Fuel Status'!J485)+IF('Fuel Status'!O485="",0,'Fuel Status'!O485)),"")</f>
        <v>0</v>
      </c>
      <c r="G483" s="22" t="str">
        <f t="shared" si="57"/>
        <v/>
      </c>
      <c r="H483" s="22" t="str">
        <f t="shared" si="58"/>
        <v/>
      </c>
      <c r="I483" s="22" t="str">
        <f t="shared" si="59"/>
        <v/>
      </c>
      <c r="J483" s="22" t="str">
        <f t="shared" si="60"/>
        <v/>
      </c>
      <c r="K483" s="74"/>
      <c r="L483" s="24"/>
      <c r="M483" s="25"/>
      <c r="N483" s="25" t="e">
        <f t="shared" si="61"/>
        <v>#VALUE!</v>
      </c>
      <c r="O483" s="25" t="e">
        <f>J483*M483/L483</f>
        <v>#VALUE!</v>
      </c>
      <c r="P483" s="26" t="str">
        <f>IFERROR(IF('Raw Water'!U484="","",'Raw Water'!U484),"")</f>
        <v/>
      </c>
      <c r="Q483" s="26" t="str">
        <f>IFERROR(IF(STP!U484="","",STP!U484),"")</f>
        <v/>
      </c>
      <c r="R483" s="27" t="str">
        <f>IFERROR(IF(STP!V484="","",STP!V484),"")</f>
        <v/>
      </c>
      <c r="S483" s="28" t="str">
        <f t="shared" si="56"/>
        <v/>
      </c>
      <c r="T483" s="29"/>
    </row>
    <row r="484" spans="1:20" ht="18" customHeight="1" x14ac:dyDescent="0.35">
      <c r="A484" s="68">
        <v>46504</v>
      </c>
      <c r="B484" s="21" t="str">
        <f>IFERROR(IF('LT Panel Feeder Readings'!E485="","",'LT Panel Feeder Readings'!E485),"")</f>
        <v/>
      </c>
      <c r="C484" s="21" t="str">
        <f>IFERROR(IF('LT Panel Feeder Readings'!W485="","",IF('LT Panel Feeder Readings'!W485="",0,'LT Panel Feeder Readings'!W485)+IF('LT Panel Feeder Readings'!Z485="",0,'LT Panel Feeder Readings'!Z485)),"")</f>
        <v/>
      </c>
      <c r="D484" s="21" t="str">
        <f>IFERROR(IF('LT Panel Feeder Readings'!BG485="","",IF('LT Panel Feeder Readings'!BG485="",0,'LT Panel Feeder Readings'!BG485)+IF('LT Panel Feeder Readings'!BJ485="",0,'LT Panel Feeder Readings'!BJ485)),"")</f>
        <v/>
      </c>
      <c r="E484" s="22" t="str">
        <f t="shared" si="55"/>
        <v/>
      </c>
      <c r="F484" s="23">
        <f>IFERROR(IF('Fuel Status'!E486="","",IF('Fuel Status'!E486="",0,'Fuel Status'!E486)+IF('Fuel Status'!J486="",0,'Fuel Status'!J486)+IF('Fuel Status'!O486="",0,'Fuel Status'!O486)),"")</f>
        <v>0</v>
      </c>
      <c r="G484" s="22" t="str">
        <f t="shared" si="57"/>
        <v/>
      </c>
      <c r="H484" s="22" t="str">
        <f t="shared" si="58"/>
        <v/>
      </c>
      <c r="I484" s="22" t="str">
        <f t="shared" si="59"/>
        <v/>
      </c>
      <c r="J484" s="22" t="str">
        <f t="shared" si="60"/>
        <v/>
      </c>
      <c r="K484" s="74"/>
      <c r="L484" s="24"/>
      <c r="M484" s="25"/>
      <c r="N484" s="25" t="e">
        <f t="shared" si="61"/>
        <v>#VALUE!</v>
      </c>
      <c r="O484" s="25" t="e">
        <f>J484*M484/L484</f>
        <v>#VALUE!</v>
      </c>
      <c r="P484" s="26" t="str">
        <f>IFERROR(IF('Raw Water'!U485="","",'Raw Water'!U485),"")</f>
        <v/>
      </c>
      <c r="Q484" s="26" t="str">
        <f>IFERROR(IF(STP!U485="","",STP!U485),"")</f>
        <v/>
      </c>
      <c r="R484" s="27" t="str">
        <f>IFERROR(IF(STP!V485="","",STP!V485),"")</f>
        <v/>
      </c>
      <c r="S484" s="28" t="str">
        <f t="shared" si="56"/>
        <v/>
      </c>
      <c r="T484" s="29"/>
    </row>
    <row r="485" spans="1:20" ht="18" customHeight="1" x14ac:dyDescent="0.35">
      <c r="A485" s="68">
        <v>46505</v>
      </c>
      <c r="B485" s="21" t="str">
        <f>IFERROR(IF('LT Panel Feeder Readings'!E486="","",'LT Panel Feeder Readings'!E486),"")</f>
        <v/>
      </c>
      <c r="C485" s="21" t="str">
        <f>IFERROR(IF('LT Panel Feeder Readings'!W486="","",IF('LT Panel Feeder Readings'!W486="",0,'LT Panel Feeder Readings'!W486)+IF('LT Panel Feeder Readings'!Z486="",0,'LT Panel Feeder Readings'!Z486)),"")</f>
        <v/>
      </c>
      <c r="D485" s="21" t="str">
        <f>IFERROR(IF('LT Panel Feeder Readings'!BG486="","",IF('LT Panel Feeder Readings'!BG486="",0,'LT Panel Feeder Readings'!BG486)+IF('LT Panel Feeder Readings'!BJ486="",0,'LT Panel Feeder Readings'!BJ486)),"")</f>
        <v/>
      </c>
      <c r="E485" s="22" t="str">
        <f t="shared" si="55"/>
        <v/>
      </c>
      <c r="F485" s="23">
        <f>IFERROR(IF('Fuel Status'!E487="","",IF('Fuel Status'!E487="",0,'Fuel Status'!E487)+IF('Fuel Status'!J487="",0,'Fuel Status'!J487)+IF('Fuel Status'!O487="",0,'Fuel Status'!O487)),"")</f>
        <v>0</v>
      </c>
      <c r="G485" s="22" t="str">
        <f t="shared" si="57"/>
        <v/>
      </c>
      <c r="H485" s="22" t="str">
        <f t="shared" si="58"/>
        <v/>
      </c>
      <c r="I485" s="22" t="str">
        <f t="shared" si="59"/>
        <v/>
      </c>
      <c r="J485" s="22" t="str">
        <f t="shared" si="60"/>
        <v/>
      </c>
      <c r="K485" s="74"/>
      <c r="L485" s="24"/>
      <c r="M485" s="25"/>
      <c r="N485" s="25" t="e">
        <f t="shared" si="61"/>
        <v>#VALUE!</v>
      </c>
      <c r="O485" s="25" t="e">
        <f>J485*M485/L485</f>
        <v>#VALUE!</v>
      </c>
      <c r="P485" s="26" t="str">
        <f>IFERROR(IF('Raw Water'!U486="","",'Raw Water'!U486),"")</f>
        <v/>
      </c>
      <c r="Q485" s="26" t="str">
        <f>IFERROR(IF(STP!U486="","",STP!U486),"")</f>
        <v/>
      </c>
      <c r="R485" s="27" t="str">
        <f>IFERROR(IF(STP!V486="","",STP!V486),"")</f>
        <v/>
      </c>
      <c r="S485" s="28" t="str">
        <f t="shared" si="56"/>
        <v/>
      </c>
      <c r="T485" s="29"/>
    </row>
    <row r="486" spans="1:20" ht="18" customHeight="1" x14ac:dyDescent="0.35">
      <c r="A486" s="68">
        <v>46506</v>
      </c>
      <c r="B486" s="21" t="str">
        <f>IFERROR(IF('LT Panel Feeder Readings'!E487="","",'LT Panel Feeder Readings'!E487),"")</f>
        <v/>
      </c>
      <c r="C486" s="21" t="str">
        <f>IFERROR(IF('LT Panel Feeder Readings'!W487="","",IF('LT Panel Feeder Readings'!W487="",0,'LT Panel Feeder Readings'!W487)+IF('LT Panel Feeder Readings'!Z487="",0,'LT Panel Feeder Readings'!Z487)),"")</f>
        <v/>
      </c>
      <c r="D486" s="21" t="str">
        <f>IFERROR(IF('LT Panel Feeder Readings'!BG487="","",IF('LT Panel Feeder Readings'!BG487="",0,'LT Panel Feeder Readings'!BG487)+IF('LT Panel Feeder Readings'!BJ487="",0,'LT Panel Feeder Readings'!BJ487)),"")</f>
        <v/>
      </c>
      <c r="E486" s="22" t="str">
        <f t="shared" si="55"/>
        <v/>
      </c>
      <c r="F486" s="23">
        <f>IFERROR(IF('Fuel Status'!E488="","",IF('Fuel Status'!E488="",0,'Fuel Status'!E488)+IF('Fuel Status'!J488="",0,'Fuel Status'!J488)+IF('Fuel Status'!O488="",0,'Fuel Status'!O488)),"")</f>
        <v>0</v>
      </c>
      <c r="G486" s="22" t="str">
        <f t="shared" si="57"/>
        <v/>
      </c>
      <c r="H486" s="22" t="str">
        <f t="shared" si="58"/>
        <v/>
      </c>
      <c r="I486" s="22" t="str">
        <f t="shared" si="59"/>
        <v/>
      </c>
      <c r="J486" s="22" t="str">
        <f t="shared" si="60"/>
        <v/>
      </c>
      <c r="K486" s="74"/>
      <c r="L486" s="24"/>
      <c r="M486" s="25"/>
      <c r="N486" s="25" t="e">
        <f t="shared" si="61"/>
        <v>#VALUE!</v>
      </c>
      <c r="O486" s="25" t="e">
        <f>J486*M486/L486</f>
        <v>#VALUE!</v>
      </c>
      <c r="P486" s="26" t="str">
        <f>IFERROR(IF('Raw Water'!U487="","",'Raw Water'!U487),"")</f>
        <v/>
      </c>
      <c r="Q486" s="26" t="str">
        <f>IFERROR(IF(STP!U487="","",STP!U487),"")</f>
        <v/>
      </c>
      <c r="R486" s="27" t="str">
        <f>IFERROR(IF(STP!V487="","",STP!V487),"")</f>
        <v/>
      </c>
      <c r="S486" s="28" t="str">
        <f t="shared" si="56"/>
        <v/>
      </c>
      <c r="T486" s="29"/>
    </row>
    <row r="487" spans="1:20" ht="18" customHeight="1" x14ac:dyDescent="0.35">
      <c r="A487" s="68">
        <v>46507</v>
      </c>
      <c r="B487" s="21" t="str">
        <f>IFERROR(IF('LT Panel Feeder Readings'!E488="","",'LT Panel Feeder Readings'!E488),"")</f>
        <v/>
      </c>
      <c r="C487" s="21" t="str">
        <f>IFERROR(IF('LT Panel Feeder Readings'!W488="","",IF('LT Panel Feeder Readings'!W488="",0,'LT Panel Feeder Readings'!W488)+IF('LT Panel Feeder Readings'!Z488="",0,'LT Panel Feeder Readings'!Z488)),"")</f>
        <v/>
      </c>
      <c r="D487" s="21" t="str">
        <f>IFERROR(IF('LT Panel Feeder Readings'!BG488="","",IF('LT Panel Feeder Readings'!BG488="",0,'LT Panel Feeder Readings'!BG488)+IF('LT Panel Feeder Readings'!BJ488="",0,'LT Panel Feeder Readings'!BJ488)),"")</f>
        <v/>
      </c>
      <c r="E487" s="22" t="str">
        <f t="shared" si="55"/>
        <v/>
      </c>
      <c r="F487" s="23">
        <f>IFERROR(IF('Fuel Status'!E489="","",IF('Fuel Status'!E489="",0,'Fuel Status'!E489)+IF('Fuel Status'!J489="",0,'Fuel Status'!J489)+IF('Fuel Status'!O489="",0,'Fuel Status'!O489)),"")</f>
        <v>0</v>
      </c>
      <c r="G487" s="22" t="str">
        <f t="shared" si="57"/>
        <v/>
      </c>
      <c r="H487" s="22" t="str">
        <f t="shared" si="58"/>
        <v/>
      </c>
      <c r="I487" s="22" t="str">
        <f t="shared" si="59"/>
        <v/>
      </c>
      <c r="J487" s="22" t="str">
        <f t="shared" si="60"/>
        <v/>
      </c>
      <c r="K487" s="74"/>
      <c r="L487" s="24"/>
      <c r="M487" s="25"/>
      <c r="N487" s="25" t="e">
        <f t="shared" si="61"/>
        <v>#VALUE!</v>
      </c>
      <c r="O487" s="25" t="e">
        <f>J487*M487/L487</f>
        <v>#VALUE!</v>
      </c>
      <c r="P487" s="26" t="str">
        <f>IFERROR(IF('Raw Water'!U488="","",'Raw Water'!U488),"")</f>
        <v/>
      </c>
      <c r="Q487" s="26" t="str">
        <f>IFERROR(IF(STP!U488="","",STP!U488),"")</f>
        <v/>
      </c>
      <c r="R487" s="27" t="str">
        <f>IFERROR(IF(STP!V488="","",STP!V488),"")</f>
        <v/>
      </c>
      <c r="S487" s="28" t="str">
        <f t="shared" si="56"/>
        <v/>
      </c>
      <c r="T487" s="29"/>
    </row>
    <row r="488" spans="1:20" ht="18" customHeight="1" x14ac:dyDescent="0.35">
      <c r="A488" s="68">
        <v>46508</v>
      </c>
      <c r="B488" s="21" t="str">
        <f>IFERROR(IF('LT Panel Feeder Readings'!E489="","",'LT Panel Feeder Readings'!E489),"")</f>
        <v/>
      </c>
      <c r="C488" s="21" t="str">
        <f>IFERROR(IF('LT Panel Feeder Readings'!W489="","",IF('LT Panel Feeder Readings'!W489="",0,'LT Panel Feeder Readings'!W489)+IF('LT Panel Feeder Readings'!Z489="",0,'LT Panel Feeder Readings'!Z489)),"")</f>
        <v/>
      </c>
      <c r="D488" s="21" t="str">
        <f>IFERROR(IF('LT Panel Feeder Readings'!BG489="","",IF('LT Panel Feeder Readings'!BG489="",0,'LT Panel Feeder Readings'!BG489)+IF('LT Panel Feeder Readings'!BJ489="",0,'LT Panel Feeder Readings'!BJ489)),"")</f>
        <v/>
      </c>
      <c r="E488" s="22" t="str">
        <f t="shared" si="55"/>
        <v/>
      </c>
      <c r="F488" s="23">
        <f>IFERROR(IF('Fuel Status'!E490="","",IF('Fuel Status'!E490="",0,'Fuel Status'!E490)+IF('Fuel Status'!J490="",0,'Fuel Status'!J490)+IF('Fuel Status'!O490="",0,'Fuel Status'!O490)),"")</f>
        <v>0</v>
      </c>
      <c r="G488" s="22" t="str">
        <f t="shared" si="57"/>
        <v/>
      </c>
      <c r="H488" s="22" t="str">
        <f t="shared" si="58"/>
        <v/>
      </c>
      <c r="I488" s="22" t="str">
        <f t="shared" si="59"/>
        <v/>
      </c>
      <c r="J488" s="22" t="str">
        <f t="shared" si="60"/>
        <v/>
      </c>
      <c r="K488" s="74"/>
      <c r="L488" s="24"/>
      <c r="M488" s="25"/>
      <c r="N488" s="25" t="e">
        <f t="shared" si="61"/>
        <v>#VALUE!</v>
      </c>
      <c r="O488" s="25" t="e">
        <f>J488*M488/L488</f>
        <v>#VALUE!</v>
      </c>
      <c r="P488" s="26" t="str">
        <f>IFERROR(IF('Raw Water'!U489="","",'Raw Water'!U489),"")</f>
        <v/>
      </c>
      <c r="Q488" s="26" t="str">
        <f>IFERROR(IF(STP!U489="","",STP!U489),"")</f>
        <v/>
      </c>
      <c r="R488" s="27" t="str">
        <f>IFERROR(IF(STP!V489="","",STP!V489),"")</f>
        <v/>
      </c>
      <c r="S488" s="28" t="str">
        <f t="shared" si="56"/>
        <v/>
      </c>
      <c r="T488" s="29"/>
    </row>
    <row r="489" spans="1:20" ht="18" customHeight="1" x14ac:dyDescent="0.35">
      <c r="A489" s="68">
        <v>46509</v>
      </c>
      <c r="B489" s="21" t="str">
        <f>IFERROR(IF('LT Panel Feeder Readings'!E490="","",'LT Panel Feeder Readings'!E490),"")</f>
        <v/>
      </c>
      <c r="C489" s="21" t="str">
        <f>IFERROR(IF('LT Panel Feeder Readings'!W490="","",IF('LT Panel Feeder Readings'!W490="",0,'LT Panel Feeder Readings'!W490)+IF('LT Panel Feeder Readings'!Z490="",0,'LT Panel Feeder Readings'!Z490)),"")</f>
        <v/>
      </c>
      <c r="D489" s="21" t="str">
        <f>IFERROR(IF('LT Panel Feeder Readings'!BG490="","",IF('LT Panel Feeder Readings'!BG490="",0,'LT Panel Feeder Readings'!BG490)+IF('LT Panel Feeder Readings'!BJ490="",0,'LT Panel Feeder Readings'!BJ490)),"")</f>
        <v/>
      </c>
      <c r="E489" s="22" t="str">
        <f t="shared" si="55"/>
        <v/>
      </c>
      <c r="F489" s="23">
        <f>IFERROR(IF('Fuel Status'!E491="","",IF('Fuel Status'!E491="",0,'Fuel Status'!E491)+IF('Fuel Status'!J491="",0,'Fuel Status'!J491)+IF('Fuel Status'!O491="",0,'Fuel Status'!O491)),"")</f>
        <v>0</v>
      </c>
      <c r="G489" s="22" t="str">
        <f t="shared" si="57"/>
        <v/>
      </c>
      <c r="H489" s="22" t="str">
        <f t="shared" si="58"/>
        <v/>
      </c>
      <c r="I489" s="22" t="str">
        <f t="shared" si="59"/>
        <v/>
      </c>
      <c r="J489" s="22" t="str">
        <f t="shared" si="60"/>
        <v/>
      </c>
      <c r="K489" s="74"/>
      <c r="L489" s="24"/>
      <c r="M489" s="25"/>
      <c r="N489" s="25" t="e">
        <f t="shared" si="61"/>
        <v>#VALUE!</v>
      </c>
      <c r="O489" s="25" t="e">
        <f>J489*M489/L489</f>
        <v>#VALUE!</v>
      </c>
      <c r="P489" s="26" t="str">
        <f>IFERROR(IF('Raw Water'!U490="","",'Raw Water'!U490),"")</f>
        <v/>
      </c>
      <c r="Q489" s="26" t="str">
        <f>IFERROR(IF(STP!U490="","",STP!U490),"")</f>
        <v/>
      </c>
      <c r="R489" s="27" t="str">
        <f>IFERROR(IF(STP!V490="","",STP!V490),"")</f>
        <v/>
      </c>
      <c r="S489" s="28" t="str">
        <f t="shared" si="56"/>
        <v/>
      </c>
      <c r="T489" s="29"/>
    </row>
    <row r="490" spans="1:20" ht="18" customHeight="1" x14ac:dyDescent="0.35">
      <c r="A490" s="68">
        <v>46510</v>
      </c>
      <c r="B490" s="21" t="str">
        <f>IFERROR(IF('LT Panel Feeder Readings'!E491="","",'LT Panel Feeder Readings'!E491),"")</f>
        <v/>
      </c>
      <c r="C490" s="21" t="str">
        <f>IFERROR(IF('LT Panel Feeder Readings'!W491="","",IF('LT Panel Feeder Readings'!W491="",0,'LT Panel Feeder Readings'!W491)+IF('LT Panel Feeder Readings'!Z491="",0,'LT Panel Feeder Readings'!Z491)),"")</f>
        <v/>
      </c>
      <c r="D490" s="21" t="str">
        <f>IFERROR(IF('LT Panel Feeder Readings'!BG491="","",IF('LT Panel Feeder Readings'!BG491="",0,'LT Panel Feeder Readings'!BG491)+IF('LT Panel Feeder Readings'!BJ491="",0,'LT Panel Feeder Readings'!BJ491)),"")</f>
        <v/>
      </c>
      <c r="E490" s="22" t="str">
        <f t="shared" si="55"/>
        <v/>
      </c>
      <c r="F490" s="23">
        <f>IFERROR(IF('Fuel Status'!E492="","",IF('Fuel Status'!E492="",0,'Fuel Status'!E492)+IF('Fuel Status'!J492="",0,'Fuel Status'!J492)+IF('Fuel Status'!O492="",0,'Fuel Status'!O492)),"")</f>
        <v>0</v>
      </c>
      <c r="G490" s="22" t="str">
        <f t="shared" si="57"/>
        <v/>
      </c>
      <c r="H490" s="22" t="str">
        <f t="shared" si="58"/>
        <v/>
      </c>
      <c r="I490" s="22" t="str">
        <f t="shared" si="59"/>
        <v/>
      </c>
      <c r="J490" s="22" t="str">
        <f t="shared" si="60"/>
        <v/>
      </c>
      <c r="K490" s="74"/>
      <c r="L490" s="24"/>
      <c r="M490" s="25"/>
      <c r="N490" s="25" t="e">
        <f t="shared" si="61"/>
        <v>#VALUE!</v>
      </c>
      <c r="O490" s="25" t="e">
        <f>J490*M490/L490</f>
        <v>#VALUE!</v>
      </c>
      <c r="P490" s="26" t="str">
        <f>IFERROR(IF('Raw Water'!U491="","",'Raw Water'!U491),"")</f>
        <v/>
      </c>
      <c r="Q490" s="26" t="str">
        <f>IFERROR(IF(STP!U491="","",STP!U491),"")</f>
        <v/>
      </c>
      <c r="R490" s="27" t="str">
        <f>IFERROR(IF(STP!V491="","",STP!V491),"")</f>
        <v/>
      </c>
      <c r="S490" s="28" t="str">
        <f t="shared" si="56"/>
        <v/>
      </c>
      <c r="T490" s="29"/>
    </row>
    <row r="491" spans="1:20" ht="18" customHeight="1" x14ac:dyDescent="0.35">
      <c r="A491" s="68">
        <v>46511</v>
      </c>
      <c r="B491" s="21" t="str">
        <f>IFERROR(IF('LT Panel Feeder Readings'!E492="","",'LT Panel Feeder Readings'!E492),"")</f>
        <v/>
      </c>
      <c r="C491" s="21" t="str">
        <f>IFERROR(IF('LT Panel Feeder Readings'!W492="","",IF('LT Panel Feeder Readings'!W492="",0,'LT Panel Feeder Readings'!W492)+IF('LT Panel Feeder Readings'!Z492="",0,'LT Panel Feeder Readings'!Z492)),"")</f>
        <v/>
      </c>
      <c r="D491" s="21" t="str">
        <f>IFERROR(IF('LT Panel Feeder Readings'!BG492="","",IF('LT Panel Feeder Readings'!BG492="",0,'LT Panel Feeder Readings'!BG492)+IF('LT Panel Feeder Readings'!BJ492="",0,'LT Panel Feeder Readings'!BJ492)),"")</f>
        <v/>
      </c>
      <c r="E491" s="22" t="str">
        <f t="shared" si="55"/>
        <v/>
      </c>
      <c r="F491" s="23">
        <f>IFERROR(IF('Fuel Status'!E493="","",IF('Fuel Status'!E493="",0,'Fuel Status'!E493)+IF('Fuel Status'!J493="",0,'Fuel Status'!J493)+IF('Fuel Status'!O493="",0,'Fuel Status'!O493)),"")</f>
        <v>0</v>
      </c>
      <c r="G491" s="22" t="str">
        <f t="shared" si="57"/>
        <v/>
      </c>
      <c r="H491" s="22" t="str">
        <f t="shared" si="58"/>
        <v/>
      </c>
      <c r="I491" s="22" t="str">
        <f t="shared" si="59"/>
        <v/>
      </c>
      <c r="J491" s="22" t="str">
        <f t="shared" si="60"/>
        <v/>
      </c>
      <c r="K491" s="74"/>
      <c r="L491" s="24"/>
      <c r="M491" s="25"/>
      <c r="N491" s="25" t="e">
        <f t="shared" si="61"/>
        <v>#VALUE!</v>
      </c>
      <c r="O491" s="25" t="e">
        <f>J491*M491/L491</f>
        <v>#VALUE!</v>
      </c>
      <c r="P491" s="26" t="str">
        <f>IFERROR(IF('Raw Water'!U492="","",'Raw Water'!U492),"")</f>
        <v/>
      </c>
      <c r="Q491" s="26" t="str">
        <f>IFERROR(IF(STP!U492="","",STP!U492),"")</f>
        <v/>
      </c>
      <c r="R491" s="27" t="str">
        <f>IFERROR(IF(STP!V492="","",STP!V492),"")</f>
        <v/>
      </c>
      <c r="S491" s="28" t="str">
        <f t="shared" si="56"/>
        <v/>
      </c>
      <c r="T491" s="29"/>
    </row>
    <row r="492" spans="1:20" ht="18" customHeight="1" x14ac:dyDescent="0.35">
      <c r="A492" s="68">
        <v>46512</v>
      </c>
      <c r="B492" s="21" t="str">
        <f>IFERROR(IF('LT Panel Feeder Readings'!E493="","",'LT Panel Feeder Readings'!E493),"")</f>
        <v/>
      </c>
      <c r="C492" s="21" t="str">
        <f>IFERROR(IF('LT Panel Feeder Readings'!W493="","",IF('LT Panel Feeder Readings'!W493="",0,'LT Panel Feeder Readings'!W493)+IF('LT Panel Feeder Readings'!Z493="",0,'LT Panel Feeder Readings'!Z493)),"")</f>
        <v/>
      </c>
      <c r="D492" s="21" t="str">
        <f>IFERROR(IF('LT Panel Feeder Readings'!BG493="","",IF('LT Panel Feeder Readings'!BG493="",0,'LT Panel Feeder Readings'!BG493)+IF('LT Panel Feeder Readings'!BJ493="",0,'LT Panel Feeder Readings'!BJ493)),"")</f>
        <v/>
      </c>
      <c r="E492" s="22" t="str">
        <f t="shared" si="55"/>
        <v/>
      </c>
      <c r="F492" s="23">
        <f>IFERROR(IF('Fuel Status'!E494="","",IF('Fuel Status'!E494="",0,'Fuel Status'!E494)+IF('Fuel Status'!J494="",0,'Fuel Status'!J494)+IF('Fuel Status'!O494="",0,'Fuel Status'!O494)),"")</f>
        <v>0</v>
      </c>
      <c r="G492" s="22" t="str">
        <f t="shared" si="57"/>
        <v/>
      </c>
      <c r="H492" s="22" t="str">
        <f t="shared" si="58"/>
        <v/>
      </c>
      <c r="I492" s="22" t="str">
        <f t="shared" si="59"/>
        <v/>
      </c>
      <c r="J492" s="22" t="str">
        <f t="shared" si="60"/>
        <v/>
      </c>
      <c r="K492" s="74"/>
      <c r="L492" s="24"/>
      <c r="M492" s="25"/>
      <c r="N492" s="25" t="e">
        <f t="shared" si="61"/>
        <v>#VALUE!</v>
      </c>
      <c r="O492" s="25" t="e">
        <f>J492*M492/L492</f>
        <v>#VALUE!</v>
      </c>
      <c r="P492" s="26" t="str">
        <f>IFERROR(IF('Raw Water'!U493="","",'Raw Water'!U493),"")</f>
        <v/>
      </c>
      <c r="Q492" s="26" t="str">
        <f>IFERROR(IF(STP!U493="","",STP!U493),"")</f>
        <v/>
      </c>
      <c r="R492" s="27" t="str">
        <f>IFERROR(IF(STP!V493="","",STP!V493),"")</f>
        <v/>
      </c>
      <c r="S492" s="28" t="str">
        <f t="shared" si="56"/>
        <v/>
      </c>
      <c r="T492" s="29"/>
    </row>
    <row r="493" spans="1:20" ht="18" customHeight="1" x14ac:dyDescent="0.35">
      <c r="A493" s="68">
        <v>46513</v>
      </c>
      <c r="B493" s="21" t="str">
        <f>IFERROR(IF('LT Panel Feeder Readings'!E494="","",'LT Panel Feeder Readings'!E494),"")</f>
        <v/>
      </c>
      <c r="C493" s="21" t="str">
        <f>IFERROR(IF('LT Panel Feeder Readings'!W494="","",IF('LT Panel Feeder Readings'!W494="",0,'LT Panel Feeder Readings'!W494)+IF('LT Panel Feeder Readings'!Z494="",0,'LT Panel Feeder Readings'!Z494)),"")</f>
        <v/>
      </c>
      <c r="D493" s="21" t="str">
        <f>IFERROR(IF('LT Panel Feeder Readings'!BG494="","",IF('LT Panel Feeder Readings'!BG494="",0,'LT Panel Feeder Readings'!BG494)+IF('LT Panel Feeder Readings'!BJ494="",0,'LT Panel Feeder Readings'!BJ494)),"")</f>
        <v/>
      </c>
      <c r="E493" s="22" t="str">
        <f t="shared" si="55"/>
        <v/>
      </c>
      <c r="F493" s="23">
        <f>IFERROR(IF('Fuel Status'!E495="","",IF('Fuel Status'!E495="",0,'Fuel Status'!E495)+IF('Fuel Status'!J495="",0,'Fuel Status'!J495)+IF('Fuel Status'!O495="",0,'Fuel Status'!O495)),"")</f>
        <v>0</v>
      </c>
      <c r="G493" s="22" t="str">
        <f t="shared" si="57"/>
        <v/>
      </c>
      <c r="H493" s="22" t="str">
        <f t="shared" si="58"/>
        <v/>
      </c>
      <c r="I493" s="22" t="str">
        <f t="shared" si="59"/>
        <v/>
      </c>
      <c r="J493" s="22" t="str">
        <f t="shared" si="60"/>
        <v/>
      </c>
      <c r="K493" s="74"/>
      <c r="L493" s="24"/>
      <c r="M493" s="25"/>
      <c r="N493" s="25" t="e">
        <f t="shared" si="61"/>
        <v>#VALUE!</v>
      </c>
      <c r="O493" s="25" t="e">
        <f>J493*M493/L493</f>
        <v>#VALUE!</v>
      </c>
      <c r="P493" s="26" t="str">
        <f>IFERROR(IF('Raw Water'!U494="","",'Raw Water'!U494),"")</f>
        <v/>
      </c>
      <c r="Q493" s="26" t="str">
        <f>IFERROR(IF(STP!U494="","",STP!U494),"")</f>
        <v/>
      </c>
      <c r="R493" s="27" t="str">
        <f>IFERROR(IF(STP!V494="","",STP!V494),"")</f>
        <v/>
      </c>
      <c r="S493" s="28" t="str">
        <f t="shared" si="56"/>
        <v/>
      </c>
      <c r="T493" s="29"/>
    </row>
    <row r="494" spans="1:20" ht="18" customHeight="1" x14ac:dyDescent="0.35">
      <c r="A494" s="68">
        <v>46514</v>
      </c>
      <c r="B494" s="21" t="str">
        <f>IFERROR(IF('LT Panel Feeder Readings'!E495="","",'LT Panel Feeder Readings'!E495),"")</f>
        <v/>
      </c>
      <c r="C494" s="21" t="str">
        <f>IFERROR(IF('LT Panel Feeder Readings'!W495="","",IF('LT Panel Feeder Readings'!W495="",0,'LT Panel Feeder Readings'!W495)+IF('LT Panel Feeder Readings'!Z495="",0,'LT Panel Feeder Readings'!Z495)),"")</f>
        <v/>
      </c>
      <c r="D494" s="21" t="str">
        <f>IFERROR(IF('LT Panel Feeder Readings'!BG495="","",IF('LT Panel Feeder Readings'!BG495="",0,'LT Panel Feeder Readings'!BG495)+IF('LT Panel Feeder Readings'!BJ495="",0,'LT Panel Feeder Readings'!BJ495)),"")</f>
        <v/>
      </c>
      <c r="E494" s="22" t="str">
        <f t="shared" si="55"/>
        <v/>
      </c>
      <c r="F494" s="23">
        <f>IFERROR(IF('Fuel Status'!E496="","",IF('Fuel Status'!E496="",0,'Fuel Status'!E496)+IF('Fuel Status'!J496="",0,'Fuel Status'!J496)+IF('Fuel Status'!O496="",0,'Fuel Status'!O496)),"")</f>
        <v>0</v>
      </c>
      <c r="G494" s="22" t="str">
        <f t="shared" si="57"/>
        <v/>
      </c>
      <c r="H494" s="22" t="str">
        <f t="shared" si="58"/>
        <v/>
      </c>
      <c r="I494" s="22" t="str">
        <f t="shared" si="59"/>
        <v/>
      </c>
      <c r="J494" s="22" t="str">
        <f t="shared" si="60"/>
        <v/>
      </c>
      <c r="K494" s="74"/>
      <c r="L494" s="24"/>
      <c r="M494" s="25"/>
      <c r="N494" s="25" t="e">
        <f t="shared" si="61"/>
        <v>#VALUE!</v>
      </c>
      <c r="O494" s="25" t="e">
        <f>J494*M494/L494</f>
        <v>#VALUE!</v>
      </c>
      <c r="P494" s="26" t="str">
        <f>IFERROR(IF('Raw Water'!U495="","",'Raw Water'!U495),"")</f>
        <v/>
      </c>
      <c r="Q494" s="26" t="str">
        <f>IFERROR(IF(STP!U495="","",STP!U495),"")</f>
        <v/>
      </c>
      <c r="R494" s="27" t="str">
        <f>IFERROR(IF(STP!V495="","",STP!V495),"")</f>
        <v/>
      </c>
      <c r="S494" s="28" t="str">
        <f t="shared" si="56"/>
        <v/>
      </c>
      <c r="T494" s="29"/>
    </row>
    <row r="495" spans="1:20" ht="18" customHeight="1" x14ac:dyDescent="0.35">
      <c r="A495" s="68">
        <v>46515</v>
      </c>
      <c r="B495" s="21" t="str">
        <f>IFERROR(IF('LT Panel Feeder Readings'!E496="","",'LT Panel Feeder Readings'!E496),"")</f>
        <v/>
      </c>
      <c r="C495" s="21" t="str">
        <f>IFERROR(IF('LT Panel Feeder Readings'!W496="","",IF('LT Panel Feeder Readings'!W496="",0,'LT Panel Feeder Readings'!W496)+IF('LT Panel Feeder Readings'!Z496="",0,'LT Panel Feeder Readings'!Z496)),"")</f>
        <v/>
      </c>
      <c r="D495" s="21" t="str">
        <f>IFERROR(IF('LT Panel Feeder Readings'!BG496="","",IF('LT Panel Feeder Readings'!BG496="",0,'LT Panel Feeder Readings'!BG496)+IF('LT Panel Feeder Readings'!BJ496="",0,'LT Panel Feeder Readings'!BJ496)),"")</f>
        <v/>
      </c>
      <c r="E495" s="22" t="str">
        <f t="shared" si="55"/>
        <v/>
      </c>
      <c r="F495" s="23">
        <f>IFERROR(IF('Fuel Status'!E497="","",IF('Fuel Status'!E497="",0,'Fuel Status'!E497)+IF('Fuel Status'!J497="",0,'Fuel Status'!J497)+IF('Fuel Status'!O497="",0,'Fuel Status'!O497)),"")</f>
        <v>0</v>
      </c>
      <c r="G495" s="22" t="str">
        <f t="shared" si="57"/>
        <v/>
      </c>
      <c r="H495" s="22" t="str">
        <f t="shared" si="58"/>
        <v/>
      </c>
      <c r="I495" s="22" t="str">
        <f t="shared" si="59"/>
        <v/>
      </c>
      <c r="J495" s="22" t="str">
        <f t="shared" si="60"/>
        <v/>
      </c>
      <c r="K495" s="74"/>
      <c r="L495" s="24"/>
      <c r="M495" s="25"/>
      <c r="N495" s="25" t="e">
        <f t="shared" si="61"/>
        <v>#VALUE!</v>
      </c>
      <c r="O495" s="25" t="e">
        <f>J495*M495/L495</f>
        <v>#VALUE!</v>
      </c>
      <c r="P495" s="26" t="str">
        <f>IFERROR(IF('Raw Water'!U496="","",'Raw Water'!U496),"")</f>
        <v/>
      </c>
      <c r="Q495" s="26" t="str">
        <f>IFERROR(IF(STP!U496="","",STP!U496),"")</f>
        <v/>
      </c>
      <c r="R495" s="27" t="str">
        <f>IFERROR(IF(STP!V496="","",STP!V496),"")</f>
        <v/>
      </c>
      <c r="S495" s="28" t="str">
        <f t="shared" si="56"/>
        <v/>
      </c>
      <c r="T495" s="29"/>
    </row>
    <row r="496" spans="1:20" ht="18" customHeight="1" x14ac:dyDescent="0.35">
      <c r="A496" s="68">
        <v>46516</v>
      </c>
      <c r="B496" s="21" t="str">
        <f>IFERROR(IF('LT Panel Feeder Readings'!E497="","",'LT Panel Feeder Readings'!E497),"")</f>
        <v/>
      </c>
      <c r="C496" s="21" t="str">
        <f>IFERROR(IF('LT Panel Feeder Readings'!W497="","",IF('LT Panel Feeder Readings'!W497="",0,'LT Panel Feeder Readings'!W497)+IF('LT Panel Feeder Readings'!Z497="",0,'LT Panel Feeder Readings'!Z497)),"")</f>
        <v/>
      </c>
      <c r="D496" s="21" t="str">
        <f>IFERROR(IF('LT Panel Feeder Readings'!BG497="","",IF('LT Panel Feeder Readings'!BG497="",0,'LT Panel Feeder Readings'!BG497)+IF('LT Panel Feeder Readings'!BJ497="",0,'LT Panel Feeder Readings'!BJ497)),"")</f>
        <v/>
      </c>
      <c r="E496" s="22" t="str">
        <f t="shared" si="55"/>
        <v/>
      </c>
      <c r="F496" s="23">
        <f>IFERROR(IF('Fuel Status'!E498="","",IF('Fuel Status'!E498="",0,'Fuel Status'!E498)+IF('Fuel Status'!J498="",0,'Fuel Status'!J498)+IF('Fuel Status'!O498="",0,'Fuel Status'!O498)),"")</f>
        <v>0</v>
      </c>
      <c r="G496" s="22" t="str">
        <f t="shared" si="57"/>
        <v/>
      </c>
      <c r="H496" s="22" t="str">
        <f t="shared" si="58"/>
        <v/>
      </c>
      <c r="I496" s="22" t="str">
        <f t="shared" si="59"/>
        <v/>
      </c>
      <c r="J496" s="22" t="str">
        <f t="shared" si="60"/>
        <v/>
      </c>
      <c r="K496" s="74"/>
      <c r="L496" s="24"/>
      <c r="M496" s="25"/>
      <c r="N496" s="25" t="e">
        <f t="shared" si="61"/>
        <v>#VALUE!</v>
      </c>
      <c r="O496" s="25" t="e">
        <f>J496*M496/L496</f>
        <v>#VALUE!</v>
      </c>
      <c r="P496" s="26" t="str">
        <f>IFERROR(IF('Raw Water'!U497="","",'Raw Water'!U497),"")</f>
        <v/>
      </c>
      <c r="Q496" s="26" t="str">
        <f>IFERROR(IF(STP!U497="","",STP!U497),"")</f>
        <v/>
      </c>
      <c r="R496" s="27" t="str">
        <f>IFERROR(IF(STP!V497="","",STP!V497),"")</f>
        <v/>
      </c>
      <c r="S496" s="28" t="str">
        <f t="shared" si="56"/>
        <v/>
      </c>
      <c r="T496" s="29"/>
    </row>
    <row r="497" spans="1:20" ht="18" customHeight="1" x14ac:dyDescent="0.35">
      <c r="A497" s="68">
        <v>46517</v>
      </c>
      <c r="B497" s="21" t="str">
        <f>IFERROR(IF('LT Panel Feeder Readings'!E498="","",'LT Panel Feeder Readings'!E498),"")</f>
        <v/>
      </c>
      <c r="C497" s="21" t="str">
        <f>IFERROR(IF('LT Panel Feeder Readings'!W498="","",IF('LT Panel Feeder Readings'!W498="",0,'LT Panel Feeder Readings'!W498)+IF('LT Panel Feeder Readings'!Z498="",0,'LT Panel Feeder Readings'!Z498)),"")</f>
        <v/>
      </c>
      <c r="D497" s="21" t="str">
        <f>IFERROR(IF('LT Panel Feeder Readings'!BG498="","",IF('LT Panel Feeder Readings'!BG498="",0,'LT Panel Feeder Readings'!BG498)+IF('LT Panel Feeder Readings'!BJ498="",0,'LT Panel Feeder Readings'!BJ498)),"")</f>
        <v/>
      </c>
      <c r="E497" s="22" t="str">
        <f t="shared" si="55"/>
        <v/>
      </c>
      <c r="F497" s="23">
        <f>IFERROR(IF('Fuel Status'!E499="","",IF('Fuel Status'!E499="",0,'Fuel Status'!E499)+IF('Fuel Status'!J499="",0,'Fuel Status'!J499)+IF('Fuel Status'!O499="",0,'Fuel Status'!O499)),"")</f>
        <v>0</v>
      </c>
      <c r="G497" s="22" t="str">
        <f t="shared" si="57"/>
        <v/>
      </c>
      <c r="H497" s="22" t="str">
        <f t="shared" si="58"/>
        <v/>
      </c>
      <c r="I497" s="22" t="str">
        <f t="shared" si="59"/>
        <v/>
      </c>
      <c r="J497" s="22" t="str">
        <f t="shared" si="60"/>
        <v/>
      </c>
      <c r="K497" s="74"/>
      <c r="L497" s="24"/>
      <c r="M497" s="25"/>
      <c r="N497" s="25" t="e">
        <f t="shared" si="61"/>
        <v>#VALUE!</v>
      </c>
      <c r="O497" s="25" t="e">
        <f>J497*M497/L497</f>
        <v>#VALUE!</v>
      </c>
      <c r="P497" s="26" t="str">
        <f>IFERROR(IF('Raw Water'!U498="","",'Raw Water'!U498),"")</f>
        <v/>
      </c>
      <c r="Q497" s="26" t="str">
        <f>IFERROR(IF(STP!U498="","",STP!U498),"")</f>
        <v/>
      </c>
      <c r="R497" s="27" t="str">
        <f>IFERROR(IF(STP!V498="","",STP!V498),"")</f>
        <v/>
      </c>
      <c r="S497" s="28" t="str">
        <f t="shared" si="56"/>
        <v/>
      </c>
      <c r="T497" s="29"/>
    </row>
    <row r="498" spans="1:20" ht="18" customHeight="1" x14ac:dyDescent="0.35">
      <c r="A498" s="68">
        <v>46518</v>
      </c>
      <c r="B498" s="21" t="str">
        <f>IFERROR(IF('LT Panel Feeder Readings'!E499="","",'LT Panel Feeder Readings'!E499),"")</f>
        <v/>
      </c>
      <c r="C498" s="21" t="str">
        <f>IFERROR(IF('LT Panel Feeder Readings'!W499="","",IF('LT Panel Feeder Readings'!W499="",0,'LT Panel Feeder Readings'!W499)+IF('LT Panel Feeder Readings'!Z499="",0,'LT Panel Feeder Readings'!Z499)),"")</f>
        <v/>
      </c>
      <c r="D498" s="21" t="str">
        <f>IFERROR(IF('LT Panel Feeder Readings'!BG499="","",IF('LT Panel Feeder Readings'!BG499="",0,'LT Panel Feeder Readings'!BG499)+IF('LT Panel Feeder Readings'!BJ499="",0,'LT Panel Feeder Readings'!BJ499)),"")</f>
        <v/>
      </c>
      <c r="E498" s="22" t="str">
        <f t="shared" si="55"/>
        <v/>
      </c>
      <c r="F498" s="23">
        <f>IFERROR(IF('Fuel Status'!E500="","",IF('Fuel Status'!E500="",0,'Fuel Status'!E500)+IF('Fuel Status'!J500="",0,'Fuel Status'!J500)+IF('Fuel Status'!O500="",0,'Fuel Status'!O500)),"")</f>
        <v>0</v>
      </c>
      <c r="G498" s="22" t="str">
        <f t="shared" si="57"/>
        <v/>
      </c>
      <c r="H498" s="22" t="str">
        <f t="shared" si="58"/>
        <v/>
      </c>
      <c r="I498" s="22" t="str">
        <f t="shared" si="59"/>
        <v/>
      </c>
      <c r="J498" s="22" t="str">
        <f t="shared" si="60"/>
        <v/>
      </c>
      <c r="K498" s="74"/>
      <c r="L498" s="24"/>
      <c r="M498" s="25"/>
      <c r="N498" s="25" t="e">
        <f t="shared" si="61"/>
        <v>#VALUE!</v>
      </c>
      <c r="O498" s="25" t="e">
        <f>J498*M498/L498</f>
        <v>#VALUE!</v>
      </c>
      <c r="P498" s="26" t="str">
        <f>IFERROR(IF('Raw Water'!U499="","",'Raw Water'!U499),"")</f>
        <v/>
      </c>
      <c r="Q498" s="26" t="str">
        <f>IFERROR(IF(STP!U499="","",STP!U499),"")</f>
        <v/>
      </c>
      <c r="R498" s="27" t="str">
        <f>IFERROR(IF(STP!V499="","",STP!V499),"")</f>
        <v/>
      </c>
      <c r="S498" s="28" t="str">
        <f t="shared" si="56"/>
        <v/>
      </c>
      <c r="T498" s="29"/>
    </row>
    <row r="499" spans="1:20" ht="18" customHeight="1" x14ac:dyDescent="0.35">
      <c r="A499" s="68">
        <v>46519</v>
      </c>
      <c r="B499" s="21" t="str">
        <f>IFERROR(IF('LT Panel Feeder Readings'!E500="","",'LT Panel Feeder Readings'!E500),"")</f>
        <v/>
      </c>
      <c r="C499" s="21" t="str">
        <f>IFERROR(IF('LT Panel Feeder Readings'!W500="","",IF('LT Panel Feeder Readings'!W500="",0,'LT Panel Feeder Readings'!W500)+IF('LT Panel Feeder Readings'!Z500="",0,'LT Panel Feeder Readings'!Z500)),"")</f>
        <v/>
      </c>
      <c r="D499" s="21" t="str">
        <f>IFERROR(IF('LT Panel Feeder Readings'!BG500="","",IF('LT Panel Feeder Readings'!BG500="",0,'LT Panel Feeder Readings'!BG500)+IF('LT Panel Feeder Readings'!BJ500="",0,'LT Panel Feeder Readings'!BJ500)),"")</f>
        <v/>
      </c>
      <c r="E499" s="22" t="str">
        <f t="shared" si="55"/>
        <v/>
      </c>
      <c r="F499" s="23">
        <f>IFERROR(IF('Fuel Status'!E501="","",IF('Fuel Status'!E501="",0,'Fuel Status'!E501)+IF('Fuel Status'!J501="",0,'Fuel Status'!J501)+IF('Fuel Status'!O501="",0,'Fuel Status'!O501)),"")</f>
        <v>0</v>
      </c>
      <c r="G499" s="22" t="str">
        <f t="shared" si="57"/>
        <v/>
      </c>
      <c r="H499" s="22" t="str">
        <f t="shared" si="58"/>
        <v/>
      </c>
      <c r="I499" s="22" t="str">
        <f t="shared" si="59"/>
        <v/>
      </c>
      <c r="J499" s="22" t="str">
        <f t="shared" si="60"/>
        <v/>
      </c>
      <c r="K499" s="74"/>
      <c r="L499" s="24"/>
      <c r="M499" s="25"/>
      <c r="N499" s="25" t="e">
        <f t="shared" si="61"/>
        <v>#VALUE!</v>
      </c>
      <c r="O499" s="25" t="e">
        <f>J499*M499/L499</f>
        <v>#VALUE!</v>
      </c>
      <c r="P499" s="26" t="str">
        <f>IFERROR(IF('Raw Water'!U500="","",'Raw Water'!U500),"")</f>
        <v/>
      </c>
      <c r="Q499" s="26" t="str">
        <f>IFERROR(IF(STP!U500="","",STP!U500),"")</f>
        <v/>
      </c>
      <c r="R499" s="27" t="str">
        <f>IFERROR(IF(STP!V500="","",STP!V500),"")</f>
        <v/>
      </c>
      <c r="S499" s="28" t="str">
        <f t="shared" si="56"/>
        <v/>
      </c>
      <c r="T499" s="29"/>
    </row>
    <row r="500" spans="1:20" ht="18" customHeight="1" x14ac:dyDescent="0.35">
      <c r="A500" s="68">
        <v>46520</v>
      </c>
      <c r="B500" s="21" t="str">
        <f>IFERROR(IF('LT Panel Feeder Readings'!E501="","",'LT Panel Feeder Readings'!E501),"")</f>
        <v/>
      </c>
      <c r="C500" s="21" t="str">
        <f>IFERROR(IF('LT Panel Feeder Readings'!W501="","",IF('LT Panel Feeder Readings'!W501="",0,'LT Panel Feeder Readings'!W501)+IF('LT Panel Feeder Readings'!Z501="",0,'LT Panel Feeder Readings'!Z501)),"")</f>
        <v/>
      </c>
      <c r="D500" s="21" t="str">
        <f>IFERROR(IF('LT Panel Feeder Readings'!BG501="","",IF('LT Panel Feeder Readings'!BG501="",0,'LT Panel Feeder Readings'!BG501)+IF('LT Panel Feeder Readings'!BJ501="",0,'LT Panel Feeder Readings'!BJ501)),"")</f>
        <v/>
      </c>
      <c r="E500" s="22" t="str">
        <f t="shared" si="55"/>
        <v/>
      </c>
      <c r="F500" s="23">
        <f>IFERROR(IF('Fuel Status'!E502="","",IF('Fuel Status'!E502="",0,'Fuel Status'!E502)+IF('Fuel Status'!J502="",0,'Fuel Status'!J502)+IF('Fuel Status'!O502="",0,'Fuel Status'!O502)),"")</f>
        <v>0</v>
      </c>
      <c r="G500" s="22" t="str">
        <f t="shared" si="57"/>
        <v/>
      </c>
      <c r="H500" s="22" t="str">
        <f t="shared" si="58"/>
        <v/>
      </c>
      <c r="I500" s="22" t="str">
        <f t="shared" si="59"/>
        <v/>
      </c>
      <c r="J500" s="22" t="str">
        <f t="shared" si="60"/>
        <v/>
      </c>
      <c r="K500" s="74"/>
      <c r="L500" s="24"/>
      <c r="M500" s="25"/>
      <c r="N500" s="25" t="e">
        <f t="shared" si="61"/>
        <v>#VALUE!</v>
      </c>
      <c r="O500" s="25" t="e">
        <f>J500*M500/L500</f>
        <v>#VALUE!</v>
      </c>
      <c r="P500" s="26" t="str">
        <f>IFERROR(IF('Raw Water'!U501="","",'Raw Water'!U501),"")</f>
        <v/>
      </c>
      <c r="Q500" s="26" t="str">
        <f>IFERROR(IF(STP!U501="","",STP!U501),"")</f>
        <v/>
      </c>
      <c r="R500" s="27" t="str">
        <f>IFERROR(IF(STP!V501="","",STP!V501),"")</f>
        <v/>
      </c>
      <c r="S500" s="28" t="str">
        <f t="shared" si="56"/>
        <v/>
      </c>
      <c r="T500" s="29"/>
    </row>
    <row r="501" spans="1:20" ht="18" customHeight="1" x14ac:dyDescent="0.35">
      <c r="A501" s="68">
        <v>46521</v>
      </c>
      <c r="B501" s="21" t="str">
        <f>IFERROR(IF('LT Panel Feeder Readings'!E502="","",'LT Panel Feeder Readings'!E502),"")</f>
        <v/>
      </c>
      <c r="C501" s="21" t="str">
        <f>IFERROR(IF('LT Panel Feeder Readings'!W502="","",IF('LT Panel Feeder Readings'!W502="",0,'LT Panel Feeder Readings'!W502)+IF('LT Panel Feeder Readings'!Z502="",0,'LT Panel Feeder Readings'!Z502)),"")</f>
        <v/>
      </c>
      <c r="D501" s="21" t="str">
        <f>IFERROR(IF('LT Panel Feeder Readings'!BG502="","",IF('LT Panel Feeder Readings'!BG502="",0,'LT Panel Feeder Readings'!BG502)+IF('LT Panel Feeder Readings'!BJ502="",0,'LT Panel Feeder Readings'!BJ502)),"")</f>
        <v/>
      </c>
      <c r="E501" s="22" t="str">
        <f t="shared" si="55"/>
        <v/>
      </c>
      <c r="F501" s="23">
        <f>IFERROR(IF('Fuel Status'!E503="","",IF('Fuel Status'!E503="",0,'Fuel Status'!E503)+IF('Fuel Status'!J503="",0,'Fuel Status'!J503)+IF('Fuel Status'!O503="",0,'Fuel Status'!O503)),"")</f>
        <v>0</v>
      </c>
      <c r="G501" s="22" t="str">
        <f t="shared" si="57"/>
        <v/>
      </c>
      <c r="H501" s="22" t="str">
        <f t="shared" si="58"/>
        <v/>
      </c>
      <c r="I501" s="22" t="str">
        <f t="shared" si="59"/>
        <v/>
      </c>
      <c r="J501" s="22" t="str">
        <f t="shared" si="60"/>
        <v/>
      </c>
      <c r="K501" s="74"/>
      <c r="L501" s="24"/>
      <c r="M501" s="25"/>
      <c r="N501" s="25" t="e">
        <f t="shared" si="61"/>
        <v>#VALUE!</v>
      </c>
      <c r="O501" s="25" t="e">
        <f>J501*M501/L501</f>
        <v>#VALUE!</v>
      </c>
      <c r="P501" s="26" t="str">
        <f>IFERROR(IF('Raw Water'!U502="","",'Raw Water'!U502),"")</f>
        <v/>
      </c>
      <c r="Q501" s="26" t="str">
        <f>IFERROR(IF(STP!U502="","",STP!U502),"")</f>
        <v/>
      </c>
      <c r="R501" s="27" t="str">
        <f>IFERROR(IF(STP!V502="","",STP!V502),"")</f>
        <v/>
      </c>
      <c r="S501" s="28" t="str">
        <f t="shared" si="56"/>
        <v/>
      </c>
      <c r="T501" s="29"/>
    </row>
    <row r="502" spans="1:20" ht="18" customHeight="1" x14ac:dyDescent="0.35">
      <c r="A502" s="68">
        <v>46522</v>
      </c>
      <c r="B502" s="21" t="str">
        <f>IFERROR(IF('LT Panel Feeder Readings'!E503="","",'LT Panel Feeder Readings'!E503),"")</f>
        <v/>
      </c>
      <c r="C502" s="21" t="str">
        <f>IFERROR(IF('LT Panel Feeder Readings'!W503="","",IF('LT Panel Feeder Readings'!W503="",0,'LT Panel Feeder Readings'!W503)+IF('LT Panel Feeder Readings'!Z503="",0,'LT Panel Feeder Readings'!Z503)),"")</f>
        <v/>
      </c>
      <c r="D502" s="21" t="str">
        <f>IFERROR(IF('LT Panel Feeder Readings'!BG503="","",IF('LT Panel Feeder Readings'!BG503="",0,'LT Panel Feeder Readings'!BG503)+IF('LT Panel Feeder Readings'!BJ503="",0,'LT Panel Feeder Readings'!BJ503)),"")</f>
        <v/>
      </c>
      <c r="E502" s="22" t="str">
        <f t="shared" si="55"/>
        <v/>
      </c>
      <c r="F502" s="23">
        <f>IFERROR(IF('Fuel Status'!E504="","",IF('Fuel Status'!E504="",0,'Fuel Status'!E504)+IF('Fuel Status'!J504="",0,'Fuel Status'!J504)+IF('Fuel Status'!O504="",0,'Fuel Status'!O504)),"")</f>
        <v>0</v>
      </c>
      <c r="G502" s="22" t="str">
        <f t="shared" si="57"/>
        <v/>
      </c>
      <c r="H502" s="22" t="str">
        <f t="shared" si="58"/>
        <v/>
      </c>
      <c r="I502" s="22" t="str">
        <f t="shared" si="59"/>
        <v/>
      </c>
      <c r="J502" s="22" t="str">
        <f t="shared" si="60"/>
        <v/>
      </c>
      <c r="K502" s="74"/>
      <c r="L502" s="24"/>
      <c r="M502" s="25"/>
      <c r="N502" s="25" t="e">
        <f t="shared" si="61"/>
        <v>#VALUE!</v>
      </c>
      <c r="O502" s="25" t="e">
        <f>J502*M502/L502</f>
        <v>#VALUE!</v>
      </c>
      <c r="P502" s="26" t="str">
        <f>IFERROR(IF('Raw Water'!U503="","",'Raw Water'!U503),"")</f>
        <v/>
      </c>
      <c r="Q502" s="26" t="str">
        <f>IFERROR(IF(STP!U503="","",STP!U503),"")</f>
        <v/>
      </c>
      <c r="R502" s="27" t="str">
        <f>IFERROR(IF(STP!V503="","",STP!V503),"")</f>
        <v/>
      </c>
      <c r="S502" s="28" t="str">
        <f t="shared" si="56"/>
        <v/>
      </c>
      <c r="T502" s="29"/>
    </row>
    <row r="503" spans="1:20" ht="18" customHeight="1" x14ac:dyDescent="0.35">
      <c r="A503" s="68">
        <v>46523</v>
      </c>
      <c r="B503" s="21" t="str">
        <f>IFERROR(IF('LT Panel Feeder Readings'!E504="","",'LT Panel Feeder Readings'!E504),"")</f>
        <v/>
      </c>
      <c r="C503" s="21" t="str">
        <f>IFERROR(IF('LT Panel Feeder Readings'!W504="","",IF('LT Panel Feeder Readings'!W504="",0,'LT Panel Feeder Readings'!W504)+IF('LT Panel Feeder Readings'!Z504="",0,'LT Panel Feeder Readings'!Z504)),"")</f>
        <v/>
      </c>
      <c r="D503" s="21" t="str">
        <f>IFERROR(IF('LT Panel Feeder Readings'!BG504="","",IF('LT Panel Feeder Readings'!BG504="",0,'LT Panel Feeder Readings'!BG504)+IF('LT Panel Feeder Readings'!BJ504="",0,'LT Panel Feeder Readings'!BJ504)),"")</f>
        <v/>
      </c>
      <c r="E503" s="22" t="str">
        <f t="shared" si="55"/>
        <v/>
      </c>
      <c r="F503" s="23">
        <f>IFERROR(IF('Fuel Status'!E505="","",IF('Fuel Status'!E505="",0,'Fuel Status'!E505)+IF('Fuel Status'!J505="",0,'Fuel Status'!J505)+IF('Fuel Status'!O505="",0,'Fuel Status'!O505)),"")</f>
        <v>0</v>
      </c>
      <c r="G503" s="22" t="str">
        <f t="shared" si="57"/>
        <v/>
      </c>
      <c r="H503" s="22" t="str">
        <f t="shared" si="58"/>
        <v/>
      </c>
      <c r="I503" s="22" t="str">
        <f t="shared" si="59"/>
        <v/>
      </c>
      <c r="J503" s="22" t="str">
        <f t="shared" si="60"/>
        <v/>
      </c>
      <c r="K503" s="74"/>
      <c r="L503" s="24"/>
      <c r="M503" s="25"/>
      <c r="N503" s="25" t="e">
        <f t="shared" si="61"/>
        <v>#VALUE!</v>
      </c>
      <c r="O503" s="25" t="e">
        <f>J503*M503/L503</f>
        <v>#VALUE!</v>
      </c>
      <c r="P503" s="26" t="str">
        <f>IFERROR(IF('Raw Water'!U504="","",'Raw Water'!U504),"")</f>
        <v/>
      </c>
      <c r="Q503" s="26" t="str">
        <f>IFERROR(IF(STP!U504="","",STP!U504),"")</f>
        <v/>
      </c>
      <c r="R503" s="27" t="str">
        <f>IFERROR(IF(STP!V504="","",STP!V504),"")</f>
        <v/>
      </c>
      <c r="S503" s="28" t="str">
        <f t="shared" si="56"/>
        <v/>
      </c>
      <c r="T503" s="29"/>
    </row>
    <row r="504" spans="1:20" ht="18" customHeight="1" x14ac:dyDescent="0.35">
      <c r="A504" s="68">
        <v>46524</v>
      </c>
      <c r="B504" s="21" t="str">
        <f>IFERROR(IF('LT Panel Feeder Readings'!E505="","",'LT Panel Feeder Readings'!E505),"")</f>
        <v/>
      </c>
      <c r="C504" s="21" t="str">
        <f>IFERROR(IF('LT Panel Feeder Readings'!W505="","",IF('LT Panel Feeder Readings'!W505="",0,'LT Panel Feeder Readings'!W505)+IF('LT Panel Feeder Readings'!Z505="",0,'LT Panel Feeder Readings'!Z505)),"")</f>
        <v/>
      </c>
      <c r="D504" s="21" t="str">
        <f>IFERROR(IF('LT Panel Feeder Readings'!BG505="","",IF('LT Panel Feeder Readings'!BG505="",0,'LT Panel Feeder Readings'!BG505)+IF('LT Panel Feeder Readings'!BJ505="",0,'LT Panel Feeder Readings'!BJ505)),"")</f>
        <v/>
      </c>
      <c r="E504" s="22" t="str">
        <f t="shared" si="55"/>
        <v/>
      </c>
      <c r="F504" s="23">
        <f>IFERROR(IF('Fuel Status'!E506="","",IF('Fuel Status'!E506="",0,'Fuel Status'!E506)+IF('Fuel Status'!J506="",0,'Fuel Status'!J506)+IF('Fuel Status'!O506="",0,'Fuel Status'!O506)),"")</f>
        <v>0</v>
      </c>
      <c r="G504" s="22" t="str">
        <f t="shared" si="57"/>
        <v/>
      </c>
      <c r="H504" s="22" t="str">
        <f t="shared" si="58"/>
        <v/>
      </c>
      <c r="I504" s="22" t="str">
        <f t="shared" si="59"/>
        <v/>
      </c>
      <c r="J504" s="22" t="str">
        <f t="shared" si="60"/>
        <v/>
      </c>
      <c r="K504" s="74"/>
      <c r="L504" s="24"/>
      <c r="M504" s="25"/>
      <c r="N504" s="25" t="e">
        <f t="shared" si="61"/>
        <v>#VALUE!</v>
      </c>
      <c r="O504" s="25" t="e">
        <f>J504*M504/L504</f>
        <v>#VALUE!</v>
      </c>
      <c r="P504" s="26" t="str">
        <f>IFERROR(IF('Raw Water'!U505="","",'Raw Water'!U505),"")</f>
        <v/>
      </c>
      <c r="Q504" s="26" t="str">
        <f>IFERROR(IF(STP!U505="","",STP!U505),"")</f>
        <v/>
      </c>
      <c r="R504" s="27" t="str">
        <f>IFERROR(IF(STP!V505="","",STP!V505),"")</f>
        <v/>
      </c>
      <c r="S504" s="28" t="str">
        <f t="shared" si="56"/>
        <v/>
      </c>
      <c r="T504" s="29"/>
    </row>
    <row r="505" spans="1:20" ht="18" customHeight="1" x14ac:dyDescent="0.35">
      <c r="A505" s="68">
        <v>46525</v>
      </c>
      <c r="B505" s="21" t="str">
        <f>IFERROR(IF('LT Panel Feeder Readings'!E506="","",'LT Panel Feeder Readings'!E506),"")</f>
        <v/>
      </c>
      <c r="C505" s="21" t="str">
        <f>IFERROR(IF('LT Panel Feeder Readings'!W506="","",IF('LT Panel Feeder Readings'!W506="",0,'LT Panel Feeder Readings'!W506)+IF('LT Panel Feeder Readings'!Z506="",0,'LT Panel Feeder Readings'!Z506)),"")</f>
        <v/>
      </c>
      <c r="D505" s="21" t="str">
        <f>IFERROR(IF('LT Panel Feeder Readings'!BG506="","",IF('LT Panel Feeder Readings'!BG506="",0,'LT Panel Feeder Readings'!BG506)+IF('LT Panel Feeder Readings'!BJ506="",0,'LT Panel Feeder Readings'!BJ506)),"")</f>
        <v/>
      </c>
      <c r="E505" s="22" t="str">
        <f t="shared" si="55"/>
        <v/>
      </c>
      <c r="F505" s="23">
        <f>IFERROR(IF('Fuel Status'!E507="","",IF('Fuel Status'!E507="",0,'Fuel Status'!E507)+IF('Fuel Status'!J507="",0,'Fuel Status'!J507)+IF('Fuel Status'!O507="",0,'Fuel Status'!O507)),"")</f>
        <v>0</v>
      </c>
      <c r="G505" s="22" t="str">
        <f t="shared" si="57"/>
        <v/>
      </c>
      <c r="H505" s="22" t="str">
        <f t="shared" si="58"/>
        <v/>
      </c>
      <c r="I505" s="22" t="str">
        <f t="shared" si="59"/>
        <v/>
      </c>
      <c r="J505" s="22" t="str">
        <f t="shared" si="60"/>
        <v/>
      </c>
      <c r="K505" s="74"/>
      <c r="L505" s="24"/>
      <c r="M505" s="25"/>
      <c r="N505" s="25" t="e">
        <f t="shared" si="61"/>
        <v>#VALUE!</v>
      </c>
      <c r="O505" s="25" t="e">
        <f>J505*M505/L505</f>
        <v>#VALUE!</v>
      </c>
      <c r="P505" s="26" t="str">
        <f>IFERROR(IF('Raw Water'!U506="","",'Raw Water'!U506),"")</f>
        <v/>
      </c>
      <c r="Q505" s="26" t="str">
        <f>IFERROR(IF(STP!U506="","",STP!U506),"")</f>
        <v/>
      </c>
      <c r="R505" s="27" t="str">
        <f>IFERROR(IF(STP!V506="","",STP!V506),"")</f>
        <v/>
      </c>
      <c r="S505" s="28" t="str">
        <f t="shared" si="56"/>
        <v/>
      </c>
      <c r="T505" s="29"/>
    </row>
    <row r="506" spans="1:20" ht="18" customHeight="1" x14ac:dyDescent="0.35">
      <c r="A506" s="68">
        <v>46526</v>
      </c>
      <c r="B506" s="21" t="str">
        <f>IFERROR(IF('LT Panel Feeder Readings'!E507="","",'LT Panel Feeder Readings'!E507),"")</f>
        <v/>
      </c>
      <c r="C506" s="21" t="str">
        <f>IFERROR(IF('LT Panel Feeder Readings'!W507="","",IF('LT Panel Feeder Readings'!W507="",0,'LT Panel Feeder Readings'!W507)+IF('LT Panel Feeder Readings'!Z507="",0,'LT Panel Feeder Readings'!Z507)),"")</f>
        <v/>
      </c>
      <c r="D506" s="21" t="str">
        <f>IFERROR(IF('LT Panel Feeder Readings'!BG507="","",IF('LT Panel Feeder Readings'!BG507="",0,'LT Panel Feeder Readings'!BG507)+IF('LT Panel Feeder Readings'!BJ507="",0,'LT Panel Feeder Readings'!BJ507)),"")</f>
        <v/>
      </c>
      <c r="E506" s="22" t="str">
        <f t="shared" si="55"/>
        <v/>
      </c>
      <c r="F506" s="23">
        <f>IFERROR(IF('Fuel Status'!E508="","",IF('Fuel Status'!E508="",0,'Fuel Status'!E508)+IF('Fuel Status'!J508="",0,'Fuel Status'!J508)+IF('Fuel Status'!O508="",0,'Fuel Status'!O508)),"")</f>
        <v>0</v>
      </c>
      <c r="G506" s="22" t="str">
        <f t="shared" si="57"/>
        <v/>
      </c>
      <c r="H506" s="22" t="str">
        <f t="shared" si="58"/>
        <v/>
      </c>
      <c r="I506" s="22" t="str">
        <f t="shared" si="59"/>
        <v/>
      </c>
      <c r="J506" s="22" t="str">
        <f t="shared" si="60"/>
        <v/>
      </c>
      <c r="K506" s="74"/>
      <c r="L506" s="24"/>
      <c r="M506" s="25"/>
      <c r="N506" s="25" t="e">
        <f t="shared" si="61"/>
        <v>#VALUE!</v>
      </c>
      <c r="O506" s="25" t="e">
        <f>J506*M506/L506</f>
        <v>#VALUE!</v>
      </c>
      <c r="P506" s="26" t="str">
        <f>IFERROR(IF('Raw Water'!U507="","",'Raw Water'!U507),"")</f>
        <v/>
      </c>
      <c r="Q506" s="26" t="str">
        <f>IFERROR(IF(STP!U507="","",STP!U507),"")</f>
        <v/>
      </c>
      <c r="R506" s="27" t="str">
        <f>IFERROR(IF(STP!V507="","",STP!V507),"")</f>
        <v/>
      </c>
      <c r="S506" s="28" t="str">
        <f t="shared" si="56"/>
        <v/>
      </c>
      <c r="T506" s="29"/>
    </row>
    <row r="507" spans="1:20" ht="18" customHeight="1" x14ac:dyDescent="0.35">
      <c r="A507" s="68">
        <v>46527</v>
      </c>
      <c r="B507" s="21" t="str">
        <f>IFERROR(IF('LT Panel Feeder Readings'!E508="","",'LT Panel Feeder Readings'!E508),"")</f>
        <v/>
      </c>
      <c r="C507" s="21" t="str">
        <f>IFERROR(IF('LT Panel Feeder Readings'!W508="","",IF('LT Panel Feeder Readings'!W508="",0,'LT Panel Feeder Readings'!W508)+IF('LT Panel Feeder Readings'!Z508="",0,'LT Panel Feeder Readings'!Z508)),"")</f>
        <v/>
      </c>
      <c r="D507" s="21" t="str">
        <f>IFERROR(IF('LT Panel Feeder Readings'!BG508="","",IF('LT Panel Feeder Readings'!BG508="",0,'LT Panel Feeder Readings'!BG508)+IF('LT Panel Feeder Readings'!BJ508="",0,'LT Panel Feeder Readings'!BJ508)),"")</f>
        <v/>
      </c>
      <c r="E507" s="22" t="str">
        <f t="shared" si="55"/>
        <v/>
      </c>
      <c r="F507" s="23">
        <f>IFERROR(IF('Fuel Status'!E509="","",IF('Fuel Status'!E509="",0,'Fuel Status'!E509)+IF('Fuel Status'!J509="",0,'Fuel Status'!J509)+IF('Fuel Status'!O509="",0,'Fuel Status'!O509)),"")</f>
        <v>0</v>
      </c>
      <c r="G507" s="22" t="str">
        <f t="shared" si="57"/>
        <v/>
      </c>
      <c r="H507" s="22" t="str">
        <f t="shared" si="58"/>
        <v/>
      </c>
      <c r="I507" s="22" t="str">
        <f t="shared" si="59"/>
        <v/>
      </c>
      <c r="J507" s="22" t="str">
        <f t="shared" si="60"/>
        <v/>
      </c>
      <c r="K507" s="74"/>
      <c r="L507" s="24"/>
      <c r="M507" s="25"/>
      <c r="N507" s="25" t="e">
        <f t="shared" si="61"/>
        <v>#VALUE!</v>
      </c>
      <c r="O507" s="25" t="e">
        <f>J507*M507/L507</f>
        <v>#VALUE!</v>
      </c>
      <c r="P507" s="26" t="str">
        <f>IFERROR(IF('Raw Water'!U508="","",'Raw Water'!U508),"")</f>
        <v/>
      </c>
      <c r="Q507" s="26" t="str">
        <f>IFERROR(IF(STP!U508="","",STP!U508),"")</f>
        <v/>
      </c>
      <c r="R507" s="27" t="str">
        <f>IFERROR(IF(STP!V508="","",STP!V508),"")</f>
        <v/>
      </c>
      <c r="S507" s="28" t="str">
        <f t="shared" si="56"/>
        <v/>
      </c>
      <c r="T507" s="29"/>
    </row>
    <row r="508" spans="1:20" ht="18" customHeight="1" x14ac:dyDescent="0.35">
      <c r="A508" s="68">
        <v>46528</v>
      </c>
      <c r="B508" s="21" t="str">
        <f>IFERROR(IF('LT Panel Feeder Readings'!E509="","",'LT Panel Feeder Readings'!E509),"")</f>
        <v/>
      </c>
      <c r="C508" s="21" t="str">
        <f>IFERROR(IF('LT Panel Feeder Readings'!W509="","",IF('LT Panel Feeder Readings'!W509="",0,'LT Panel Feeder Readings'!W509)+IF('LT Panel Feeder Readings'!Z509="",0,'LT Panel Feeder Readings'!Z509)),"")</f>
        <v/>
      </c>
      <c r="D508" s="21" t="str">
        <f>IFERROR(IF('LT Panel Feeder Readings'!BG509="","",IF('LT Panel Feeder Readings'!BG509="",0,'LT Panel Feeder Readings'!BG509)+IF('LT Panel Feeder Readings'!BJ509="",0,'LT Panel Feeder Readings'!BJ509)),"")</f>
        <v/>
      </c>
      <c r="E508" s="22" t="str">
        <f t="shared" si="55"/>
        <v/>
      </c>
      <c r="F508" s="23">
        <f>IFERROR(IF('Fuel Status'!E510="","",IF('Fuel Status'!E510="",0,'Fuel Status'!E510)+IF('Fuel Status'!J510="",0,'Fuel Status'!J510)+IF('Fuel Status'!O510="",0,'Fuel Status'!O510)),"")</f>
        <v>0</v>
      </c>
      <c r="G508" s="22" t="str">
        <f t="shared" si="57"/>
        <v/>
      </c>
      <c r="H508" s="22" t="str">
        <f t="shared" si="58"/>
        <v/>
      </c>
      <c r="I508" s="22" t="str">
        <f t="shared" si="59"/>
        <v/>
      </c>
      <c r="J508" s="22" t="str">
        <f t="shared" si="60"/>
        <v/>
      </c>
      <c r="K508" s="74"/>
      <c r="L508" s="24"/>
      <c r="M508" s="25"/>
      <c r="N508" s="25" t="e">
        <f t="shared" si="61"/>
        <v>#VALUE!</v>
      </c>
      <c r="O508" s="25" t="e">
        <f>J508*M508/L508</f>
        <v>#VALUE!</v>
      </c>
      <c r="P508" s="26" t="str">
        <f>IFERROR(IF('Raw Water'!U509="","",'Raw Water'!U509),"")</f>
        <v/>
      </c>
      <c r="Q508" s="26" t="str">
        <f>IFERROR(IF(STP!U509="","",STP!U509),"")</f>
        <v/>
      </c>
      <c r="R508" s="27" t="str">
        <f>IFERROR(IF(STP!V509="","",STP!V509),"")</f>
        <v/>
      </c>
      <c r="S508" s="28" t="str">
        <f t="shared" si="56"/>
        <v/>
      </c>
      <c r="T508" s="29"/>
    </row>
    <row r="509" spans="1:20" ht="18" customHeight="1" x14ac:dyDescent="0.35">
      <c r="A509" s="68">
        <v>46529</v>
      </c>
      <c r="B509" s="21" t="str">
        <f>IFERROR(IF('LT Panel Feeder Readings'!E510="","",'LT Panel Feeder Readings'!E510),"")</f>
        <v/>
      </c>
      <c r="C509" s="21" t="str">
        <f>IFERROR(IF('LT Panel Feeder Readings'!W510="","",IF('LT Panel Feeder Readings'!W510="",0,'LT Panel Feeder Readings'!W510)+IF('LT Panel Feeder Readings'!Z510="",0,'LT Panel Feeder Readings'!Z510)),"")</f>
        <v/>
      </c>
      <c r="D509" s="21" t="str">
        <f>IFERROR(IF('LT Panel Feeder Readings'!BG510="","",IF('LT Panel Feeder Readings'!BG510="",0,'LT Panel Feeder Readings'!BG510)+IF('LT Panel Feeder Readings'!BJ510="",0,'LT Panel Feeder Readings'!BJ510)),"")</f>
        <v/>
      </c>
      <c r="E509" s="22" t="str">
        <f t="shared" si="55"/>
        <v/>
      </c>
      <c r="F509" s="23">
        <f>IFERROR(IF('Fuel Status'!E511="","",IF('Fuel Status'!E511="",0,'Fuel Status'!E511)+IF('Fuel Status'!J511="",0,'Fuel Status'!J511)+IF('Fuel Status'!O511="",0,'Fuel Status'!O511)),"")</f>
        <v>0</v>
      </c>
      <c r="G509" s="22" t="str">
        <f t="shared" si="57"/>
        <v/>
      </c>
      <c r="H509" s="22" t="str">
        <f t="shared" si="58"/>
        <v/>
      </c>
      <c r="I509" s="22" t="str">
        <f t="shared" si="59"/>
        <v/>
      </c>
      <c r="J509" s="22" t="str">
        <f t="shared" si="60"/>
        <v/>
      </c>
      <c r="K509" s="74"/>
      <c r="L509" s="24"/>
      <c r="M509" s="25"/>
      <c r="N509" s="25" t="e">
        <f t="shared" si="61"/>
        <v>#VALUE!</v>
      </c>
      <c r="O509" s="25" t="e">
        <f>J509*M509/L509</f>
        <v>#VALUE!</v>
      </c>
      <c r="P509" s="26" t="str">
        <f>IFERROR(IF('Raw Water'!U510="","",'Raw Water'!U510),"")</f>
        <v/>
      </c>
      <c r="Q509" s="26" t="str">
        <f>IFERROR(IF(STP!U510="","",STP!U510),"")</f>
        <v/>
      </c>
      <c r="R509" s="27" t="str">
        <f>IFERROR(IF(STP!V510="","",STP!V510),"")</f>
        <v/>
      </c>
      <c r="S509" s="28" t="str">
        <f t="shared" si="56"/>
        <v/>
      </c>
      <c r="T509" s="29"/>
    </row>
    <row r="510" spans="1:20" ht="18" customHeight="1" x14ac:dyDescent="0.35">
      <c r="A510" s="68">
        <v>46530</v>
      </c>
      <c r="B510" s="21" t="str">
        <f>IFERROR(IF('LT Panel Feeder Readings'!E511="","",'LT Panel Feeder Readings'!E511),"")</f>
        <v/>
      </c>
      <c r="C510" s="21" t="str">
        <f>IFERROR(IF('LT Panel Feeder Readings'!W511="","",IF('LT Panel Feeder Readings'!W511="",0,'LT Panel Feeder Readings'!W511)+IF('LT Panel Feeder Readings'!Z511="",0,'LT Panel Feeder Readings'!Z511)),"")</f>
        <v/>
      </c>
      <c r="D510" s="21" t="str">
        <f>IFERROR(IF('LT Panel Feeder Readings'!BG511="","",IF('LT Panel Feeder Readings'!BG511="",0,'LT Panel Feeder Readings'!BG511)+IF('LT Panel Feeder Readings'!BJ511="",0,'LT Panel Feeder Readings'!BJ511)),"")</f>
        <v/>
      </c>
      <c r="E510" s="22" t="str">
        <f t="shared" si="55"/>
        <v/>
      </c>
      <c r="F510" s="23">
        <f>IFERROR(IF('Fuel Status'!E512="","",IF('Fuel Status'!E512="",0,'Fuel Status'!E512)+IF('Fuel Status'!J512="",0,'Fuel Status'!J512)+IF('Fuel Status'!O512="",0,'Fuel Status'!O512)),"")</f>
        <v>0</v>
      </c>
      <c r="G510" s="22" t="str">
        <f t="shared" si="57"/>
        <v/>
      </c>
      <c r="H510" s="22" t="str">
        <f t="shared" si="58"/>
        <v/>
      </c>
      <c r="I510" s="22" t="str">
        <f t="shared" si="59"/>
        <v/>
      </c>
      <c r="J510" s="22" t="str">
        <f t="shared" si="60"/>
        <v/>
      </c>
      <c r="K510" s="74"/>
      <c r="L510" s="24"/>
      <c r="M510" s="25"/>
      <c r="N510" s="25" t="e">
        <f t="shared" si="61"/>
        <v>#VALUE!</v>
      </c>
      <c r="O510" s="25" t="e">
        <f>J510*M510/L510</f>
        <v>#VALUE!</v>
      </c>
      <c r="P510" s="26" t="str">
        <f>IFERROR(IF('Raw Water'!U511="","",'Raw Water'!U511),"")</f>
        <v/>
      </c>
      <c r="Q510" s="26" t="str">
        <f>IFERROR(IF(STP!U511="","",STP!U511),"")</f>
        <v/>
      </c>
      <c r="R510" s="27" t="str">
        <f>IFERROR(IF(STP!V511="","",STP!V511),"")</f>
        <v/>
      </c>
      <c r="S510" s="28" t="str">
        <f t="shared" si="56"/>
        <v/>
      </c>
      <c r="T510" s="29"/>
    </row>
    <row r="511" spans="1:20" ht="18" customHeight="1" x14ac:dyDescent="0.35">
      <c r="A511" s="68">
        <v>46531</v>
      </c>
      <c r="B511" s="21" t="str">
        <f>IFERROR(IF('LT Panel Feeder Readings'!E512="","",'LT Panel Feeder Readings'!E512),"")</f>
        <v/>
      </c>
      <c r="C511" s="21" t="str">
        <f>IFERROR(IF('LT Panel Feeder Readings'!W512="","",IF('LT Panel Feeder Readings'!W512="",0,'LT Panel Feeder Readings'!W512)+IF('LT Panel Feeder Readings'!Z512="",0,'LT Panel Feeder Readings'!Z512)),"")</f>
        <v/>
      </c>
      <c r="D511" s="21" t="str">
        <f>IFERROR(IF('LT Panel Feeder Readings'!BG512="","",IF('LT Panel Feeder Readings'!BG512="",0,'LT Panel Feeder Readings'!BG512)+IF('LT Panel Feeder Readings'!BJ512="",0,'LT Panel Feeder Readings'!BJ512)),"")</f>
        <v/>
      </c>
      <c r="E511" s="22" t="str">
        <f t="shared" si="55"/>
        <v/>
      </c>
      <c r="F511" s="23">
        <f>IFERROR(IF('Fuel Status'!E513="","",IF('Fuel Status'!E513="",0,'Fuel Status'!E513)+IF('Fuel Status'!J513="",0,'Fuel Status'!J513)+IF('Fuel Status'!O513="",0,'Fuel Status'!O513)),"")</f>
        <v>0</v>
      </c>
      <c r="G511" s="22" t="str">
        <f t="shared" si="57"/>
        <v/>
      </c>
      <c r="H511" s="22" t="str">
        <f t="shared" si="58"/>
        <v/>
      </c>
      <c r="I511" s="22" t="str">
        <f t="shared" si="59"/>
        <v/>
      </c>
      <c r="J511" s="22" t="str">
        <f t="shared" si="60"/>
        <v/>
      </c>
      <c r="K511" s="74"/>
      <c r="L511" s="24"/>
      <c r="M511" s="25"/>
      <c r="N511" s="25" t="e">
        <f t="shared" si="61"/>
        <v>#VALUE!</v>
      </c>
      <c r="O511" s="25" t="e">
        <f>J511*M511/L511</f>
        <v>#VALUE!</v>
      </c>
      <c r="P511" s="26" t="str">
        <f>IFERROR(IF('Raw Water'!U512="","",'Raw Water'!U512),"")</f>
        <v/>
      </c>
      <c r="Q511" s="26" t="str">
        <f>IFERROR(IF(STP!U512="","",STP!U512),"")</f>
        <v/>
      </c>
      <c r="R511" s="27" t="str">
        <f>IFERROR(IF(STP!V512="","",STP!V512),"")</f>
        <v/>
      </c>
      <c r="S511" s="28" t="str">
        <f t="shared" si="56"/>
        <v/>
      </c>
      <c r="T511" s="29"/>
    </row>
    <row r="512" spans="1:20" ht="18" customHeight="1" x14ac:dyDescent="0.35">
      <c r="A512" s="68">
        <v>46532</v>
      </c>
      <c r="B512" s="21" t="str">
        <f>IFERROR(IF('LT Panel Feeder Readings'!E513="","",'LT Panel Feeder Readings'!E513),"")</f>
        <v/>
      </c>
      <c r="C512" s="21" t="str">
        <f>IFERROR(IF('LT Panel Feeder Readings'!W513="","",IF('LT Panel Feeder Readings'!W513="",0,'LT Panel Feeder Readings'!W513)+IF('LT Panel Feeder Readings'!Z513="",0,'LT Panel Feeder Readings'!Z513)),"")</f>
        <v/>
      </c>
      <c r="D512" s="21" t="str">
        <f>IFERROR(IF('LT Panel Feeder Readings'!BG513="","",IF('LT Panel Feeder Readings'!BG513="",0,'LT Panel Feeder Readings'!BG513)+IF('LT Panel Feeder Readings'!BJ513="",0,'LT Panel Feeder Readings'!BJ513)),"")</f>
        <v/>
      </c>
      <c r="E512" s="22" t="str">
        <f t="shared" si="55"/>
        <v/>
      </c>
      <c r="F512" s="23">
        <f>IFERROR(IF('Fuel Status'!E514="","",IF('Fuel Status'!E514="",0,'Fuel Status'!E514)+IF('Fuel Status'!J514="",0,'Fuel Status'!J514)+IF('Fuel Status'!O514="",0,'Fuel Status'!O514)),"")</f>
        <v>0</v>
      </c>
      <c r="G512" s="22" t="str">
        <f t="shared" si="57"/>
        <v/>
      </c>
      <c r="H512" s="22" t="str">
        <f t="shared" si="58"/>
        <v/>
      </c>
      <c r="I512" s="22" t="str">
        <f t="shared" si="59"/>
        <v/>
      </c>
      <c r="J512" s="22" t="str">
        <f t="shared" si="60"/>
        <v/>
      </c>
      <c r="K512" s="74"/>
      <c r="L512" s="24"/>
      <c r="M512" s="25"/>
      <c r="N512" s="25" t="e">
        <f t="shared" si="61"/>
        <v>#VALUE!</v>
      </c>
      <c r="O512" s="25" t="e">
        <f>J512*M512/L512</f>
        <v>#VALUE!</v>
      </c>
      <c r="P512" s="26" t="str">
        <f>IFERROR(IF('Raw Water'!U513="","",'Raw Water'!U513),"")</f>
        <v/>
      </c>
      <c r="Q512" s="26" t="str">
        <f>IFERROR(IF(STP!U513="","",STP!U513),"")</f>
        <v/>
      </c>
      <c r="R512" s="27" t="str">
        <f>IFERROR(IF(STP!V513="","",STP!V513),"")</f>
        <v/>
      </c>
      <c r="S512" s="28" t="str">
        <f t="shared" si="56"/>
        <v/>
      </c>
      <c r="T512" s="29"/>
    </row>
    <row r="513" spans="1:20" ht="18" customHeight="1" x14ac:dyDescent="0.35">
      <c r="A513" s="68">
        <v>46533</v>
      </c>
      <c r="B513" s="21" t="str">
        <f>IFERROR(IF('LT Panel Feeder Readings'!E514="","",'LT Panel Feeder Readings'!E514),"")</f>
        <v/>
      </c>
      <c r="C513" s="21" t="str">
        <f>IFERROR(IF('LT Panel Feeder Readings'!W514="","",IF('LT Panel Feeder Readings'!W514="",0,'LT Panel Feeder Readings'!W514)+IF('LT Panel Feeder Readings'!Z514="",0,'LT Panel Feeder Readings'!Z514)),"")</f>
        <v/>
      </c>
      <c r="D513" s="21" t="str">
        <f>IFERROR(IF('LT Panel Feeder Readings'!BG514="","",IF('LT Panel Feeder Readings'!BG514="",0,'LT Panel Feeder Readings'!BG514)+IF('LT Panel Feeder Readings'!BJ514="",0,'LT Panel Feeder Readings'!BJ514)),"")</f>
        <v/>
      </c>
      <c r="E513" s="22" t="str">
        <f t="shared" si="55"/>
        <v/>
      </c>
      <c r="F513" s="23">
        <f>IFERROR(IF('Fuel Status'!E515="","",IF('Fuel Status'!E515="",0,'Fuel Status'!E515)+IF('Fuel Status'!J515="",0,'Fuel Status'!J515)+IF('Fuel Status'!O515="",0,'Fuel Status'!O515)),"")</f>
        <v>0</v>
      </c>
      <c r="G513" s="22" t="str">
        <f t="shared" si="57"/>
        <v/>
      </c>
      <c r="H513" s="22" t="str">
        <f t="shared" si="58"/>
        <v/>
      </c>
      <c r="I513" s="22" t="str">
        <f t="shared" si="59"/>
        <v/>
      </c>
      <c r="J513" s="22" t="str">
        <f t="shared" si="60"/>
        <v/>
      </c>
      <c r="K513" s="74"/>
      <c r="L513" s="24"/>
      <c r="M513" s="25"/>
      <c r="N513" s="25" t="e">
        <f t="shared" si="61"/>
        <v>#VALUE!</v>
      </c>
      <c r="O513" s="25" t="e">
        <f>J513*M513/L513</f>
        <v>#VALUE!</v>
      </c>
      <c r="P513" s="26" t="str">
        <f>IFERROR(IF('Raw Water'!U514="","",'Raw Water'!U514),"")</f>
        <v/>
      </c>
      <c r="Q513" s="26" t="str">
        <f>IFERROR(IF(STP!U514="","",STP!U514),"")</f>
        <v/>
      </c>
      <c r="R513" s="27" t="str">
        <f>IFERROR(IF(STP!V514="","",STP!V514),"")</f>
        <v/>
      </c>
      <c r="S513" s="28" t="str">
        <f t="shared" si="56"/>
        <v/>
      </c>
      <c r="T513" s="29"/>
    </row>
    <row r="514" spans="1:20" ht="18" customHeight="1" x14ac:dyDescent="0.35">
      <c r="A514" s="68">
        <v>46534</v>
      </c>
      <c r="B514" s="21" t="str">
        <f>IFERROR(IF('LT Panel Feeder Readings'!E515="","",'LT Panel Feeder Readings'!E515),"")</f>
        <v/>
      </c>
      <c r="C514" s="21" t="str">
        <f>IFERROR(IF('LT Panel Feeder Readings'!W515="","",IF('LT Panel Feeder Readings'!W515="",0,'LT Panel Feeder Readings'!W515)+IF('LT Panel Feeder Readings'!Z515="",0,'LT Panel Feeder Readings'!Z515)),"")</f>
        <v/>
      </c>
      <c r="D514" s="21" t="str">
        <f>IFERROR(IF('LT Panel Feeder Readings'!BG515="","",IF('LT Panel Feeder Readings'!BG515="",0,'LT Panel Feeder Readings'!BG515)+IF('LT Panel Feeder Readings'!BJ515="",0,'LT Panel Feeder Readings'!BJ515)),"")</f>
        <v/>
      </c>
      <c r="E514" s="22" t="str">
        <f t="shared" ref="E514:E577" si="62">IF(B514="","",B514+IF(C514="",0,C514)+IF(D514="",0,D514))</f>
        <v/>
      </c>
      <c r="F514" s="23">
        <f>IFERROR(IF('Fuel Status'!E516="","",IF('Fuel Status'!E516="",0,'Fuel Status'!E516)+IF('Fuel Status'!J516="",0,'Fuel Status'!J516)+IF('Fuel Status'!O516="",0,'Fuel Status'!O516)),"")</f>
        <v>0</v>
      </c>
      <c r="G514" s="22" t="str">
        <f t="shared" si="57"/>
        <v/>
      </c>
      <c r="H514" s="22" t="str">
        <f t="shared" si="58"/>
        <v/>
      </c>
      <c r="I514" s="22" t="str">
        <f t="shared" si="59"/>
        <v/>
      </c>
      <c r="J514" s="22" t="str">
        <f t="shared" si="60"/>
        <v/>
      </c>
      <c r="K514" s="74"/>
      <c r="L514" s="24"/>
      <c r="M514" s="25"/>
      <c r="N514" s="25" t="e">
        <f t="shared" si="61"/>
        <v>#VALUE!</v>
      </c>
      <c r="O514" s="25" t="e">
        <f>J514*M514/L514</f>
        <v>#VALUE!</v>
      </c>
      <c r="P514" s="26" t="str">
        <f>IFERROR(IF('Raw Water'!U515="","",'Raw Water'!U515),"")</f>
        <v/>
      </c>
      <c r="Q514" s="26" t="str">
        <f>IFERROR(IF(STP!U515="","",STP!U515),"")</f>
        <v/>
      </c>
      <c r="R514" s="27" t="str">
        <f>IFERROR(IF(STP!V515="","",STP!V515),"")</f>
        <v/>
      </c>
      <c r="S514" s="28" t="str">
        <f t="shared" ref="S514:S577" si="63">IF(P514="","",P514)</f>
        <v/>
      </c>
      <c r="T514" s="29"/>
    </row>
    <row r="515" spans="1:20" ht="18" customHeight="1" x14ac:dyDescent="0.35">
      <c r="A515" s="68">
        <v>46535</v>
      </c>
      <c r="B515" s="21" t="str">
        <f>IFERROR(IF('LT Panel Feeder Readings'!E516="","",'LT Panel Feeder Readings'!E516),"")</f>
        <v/>
      </c>
      <c r="C515" s="21" t="str">
        <f>IFERROR(IF('LT Panel Feeder Readings'!W516="","",IF('LT Panel Feeder Readings'!W516="",0,'LT Panel Feeder Readings'!W516)+IF('LT Panel Feeder Readings'!Z516="",0,'LT Panel Feeder Readings'!Z516)),"")</f>
        <v/>
      </c>
      <c r="D515" s="21" t="str">
        <f>IFERROR(IF('LT Panel Feeder Readings'!BG516="","",IF('LT Panel Feeder Readings'!BG516="",0,'LT Panel Feeder Readings'!BG516)+IF('LT Panel Feeder Readings'!BJ516="",0,'LT Panel Feeder Readings'!BJ516)),"")</f>
        <v/>
      </c>
      <c r="E515" s="22" t="str">
        <f t="shared" si="62"/>
        <v/>
      </c>
      <c r="F515" s="23">
        <f>IFERROR(IF('Fuel Status'!E517="","",IF('Fuel Status'!E517="",0,'Fuel Status'!E517)+IF('Fuel Status'!J517="",0,'Fuel Status'!J517)+IF('Fuel Status'!O517="",0,'Fuel Status'!O517)),"")</f>
        <v>0</v>
      </c>
      <c r="G515" s="22" t="str">
        <f t="shared" ref="G515:G578" si="64">IF(B515="","",IF(MONTH(A515)&lt;&gt;MONTH(A514),B515,G514+B515))</f>
        <v/>
      </c>
      <c r="H515" s="22" t="str">
        <f t="shared" ref="H515:H578" si="65">IF(C515="","",IF(MONTH(A515)&lt;&gt;MONTH(A514),C515,H514+C515))</f>
        <v/>
      </c>
      <c r="I515" s="22" t="str">
        <f t="shared" ref="I515:I578" si="66">IF(D515="","",IF(MONTH(A515)&lt;&gt;MONTH(A514),D515,I514+D515))</f>
        <v/>
      </c>
      <c r="J515" s="22" t="str">
        <f t="shared" ref="J515:J578" si="67">IF(E515="","",IF(MONTH(A515)&lt;&gt;MONTH(A514),E515,J514+E515))</f>
        <v/>
      </c>
      <c r="K515" s="74"/>
      <c r="L515" s="24"/>
      <c r="M515" s="25"/>
      <c r="N515" s="25" t="e">
        <f t="shared" si="61"/>
        <v>#VALUE!</v>
      </c>
      <c r="O515" s="25" t="e">
        <f>J515*M515/L515</f>
        <v>#VALUE!</v>
      </c>
      <c r="P515" s="26" t="str">
        <f>IFERROR(IF('Raw Water'!U516="","",'Raw Water'!U516),"")</f>
        <v/>
      </c>
      <c r="Q515" s="26" t="str">
        <f>IFERROR(IF(STP!U516="","",STP!U516),"")</f>
        <v/>
      </c>
      <c r="R515" s="27" t="str">
        <f>IFERROR(IF(STP!V516="","",STP!V516),"")</f>
        <v/>
      </c>
      <c r="S515" s="28" t="str">
        <f t="shared" si="63"/>
        <v/>
      </c>
      <c r="T515" s="29"/>
    </row>
    <row r="516" spans="1:20" ht="18" customHeight="1" x14ac:dyDescent="0.35">
      <c r="A516" s="68">
        <v>46536</v>
      </c>
      <c r="B516" s="21" t="str">
        <f>IFERROR(IF('LT Panel Feeder Readings'!E517="","",'LT Panel Feeder Readings'!E517),"")</f>
        <v/>
      </c>
      <c r="C516" s="21" t="str">
        <f>IFERROR(IF('LT Panel Feeder Readings'!W517="","",IF('LT Panel Feeder Readings'!W517="",0,'LT Panel Feeder Readings'!W517)+IF('LT Panel Feeder Readings'!Z517="",0,'LT Panel Feeder Readings'!Z517)),"")</f>
        <v/>
      </c>
      <c r="D516" s="21" t="str">
        <f>IFERROR(IF('LT Panel Feeder Readings'!BG517="","",IF('LT Panel Feeder Readings'!BG517="",0,'LT Panel Feeder Readings'!BG517)+IF('LT Panel Feeder Readings'!BJ517="",0,'LT Panel Feeder Readings'!BJ517)),"")</f>
        <v/>
      </c>
      <c r="E516" s="22" t="str">
        <f t="shared" si="62"/>
        <v/>
      </c>
      <c r="F516" s="23">
        <f>IFERROR(IF('Fuel Status'!E518="","",IF('Fuel Status'!E518="",0,'Fuel Status'!E518)+IF('Fuel Status'!J518="",0,'Fuel Status'!J518)+IF('Fuel Status'!O518="",0,'Fuel Status'!O518)),"")</f>
        <v>0</v>
      </c>
      <c r="G516" s="22" t="str">
        <f t="shared" si="64"/>
        <v/>
      </c>
      <c r="H516" s="22" t="str">
        <f t="shared" si="65"/>
        <v/>
      </c>
      <c r="I516" s="22" t="str">
        <f t="shared" si="66"/>
        <v/>
      </c>
      <c r="J516" s="22" t="str">
        <f t="shared" si="67"/>
        <v/>
      </c>
      <c r="K516" s="74"/>
      <c r="L516" s="24"/>
      <c r="M516" s="25"/>
      <c r="N516" s="25" t="e">
        <f t="shared" ref="N516:N579" si="68">E516*M516/K516</f>
        <v>#VALUE!</v>
      </c>
      <c r="O516" s="25" t="e">
        <f>J516*M516/L516</f>
        <v>#VALUE!</v>
      </c>
      <c r="P516" s="26" t="str">
        <f>IFERROR(IF('Raw Water'!U517="","",'Raw Water'!U517),"")</f>
        <v/>
      </c>
      <c r="Q516" s="26" t="str">
        <f>IFERROR(IF(STP!U517="","",STP!U517),"")</f>
        <v/>
      </c>
      <c r="R516" s="27" t="str">
        <f>IFERROR(IF(STP!V517="","",STP!V517),"")</f>
        <v/>
      </c>
      <c r="S516" s="28" t="str">
        <f t="shared" si="63"/>
        <v/>
      </c>
      <c r="T516" s="29"/>
    </row>
    <row r="517" spans="1:20" ht="18" customHeight="1" x14ac:dyDescent="0.35">
      <c r="A517" s="68">
        <v>46537</v>
      </c>
      <c r="B517" s="21" t="str">
        <f>IFERROR(IF('LT Panel Feeder Readings'!E518="","",'LT Panel Feeder Readings'!E518),"")</f>
        <v/>
      </c>
      <c r="C517" s="21" t="str">
        <f>IFERROR(IF('LT Panel Feeder Readings'!W518="","",IF('LT Panel Feeder Readings'!W518="",0,'LT Panel Feeder Readings'!W518)+IF('LT Panel Feeder Readings'!Z518="",0,'LT Panel Feeder Readings'!Z518)),"")</f>
        <v/>
      </c>
      <c r="D517" s="21" t="str">
        <f>IFERROR(IF('LT Panel Feeder Readings'!BG518="","",IF('LT Panel Feeder Readings'!BG518="",0,'LT Panel Feeder Readings'!BG518)+IF('LT Panel Feeder Readings'!BJ518="",0,'LT Panel Feeder Readings'!BJ518)),"")</f>
        <v/>
      </c>
      <c r="E517" s="22" t="str">
        <f t="shared" si="62"/>
        <v/>
      </c>
      <c r="F517" s="23">
        <f>IFERROR(IF('Fuel Status'!E519="","",IF('Fuel Status'!E519="",0,'Fuel Status'!E519)+IF('Fuel Status'!J519="",0,'Fuel Status'!J519)+IF('Fuel Status'!O519="",0,'Fuel Status'!O519)),"")</f>
        <v>0</v>
      </c>
      <c r="G517" s="22" t="str">
        <f t="shared" si="64"/>
        <v/>
      </c>
      <c r="H517" s="22" t="str">
        <f t="shared" si="65"/>
        <v/>
      </c>
      <c r="I517" s="22" t="str">
        <f t="shared" si="66"/>
        <v/>
      </c>
      <c r="J517" s="22" t="str">
        <f t="shared" si="67"/>
        <v/>
      </c>
      <c r="K517" s="74"/>
      <c r="L517" s="24"/>
      <c r="M517" s="25"/>
      <c r="N517" s="25" t="e">
        <f t="shared" si="68"/>
        <v>#VALUE!</v>
      </c>
      <c r="O517" s="25" t="e">
        <f>J517*M517/L517</f>
        <v>#VALUE!</v>
      </c>
      <c r="P517" s="26" t="str">
        <f>IFERROR(IF('Raw Water'!U518="","",'Raw Water'!U518),"")</f>
        <v/>
      </c>
      <c r="Q517" s="26" t="str">
        <f>IFERROR(IF(STP!U518="","",STP!U518),"")</f>
        <v/>
      </c>
      <c r="R517" s="27" t="str">
        <f>IFERROR(IF(STP!V518="","",STP!V518),"")</f>
        <v/>
      </c>
      <c r="S517" s="28" t="str">
        <f t="shared" si="63"/>
        <v/>
      </c>
      <c r="T517" s="29"/>
    </row>
    <row r="518" spans="1:20" ht="18" customHeight="1" x14ac:dyDescent="0.35">
      <c r="A518" s="68">
        <v>46538</v>
      </c>
      <c r="B518" s="21" t="str">
        <f>IFERROR(IF('LT Panel Feeder Readings'!E519="","",'LT Panel Feeder Readings'!E519),"")</f>
        <v/>
      </c>
      <c r="C518" s="21" t="str">
        <f>IFERROR(IF('LT Panel Feeder Readings'!W519="","",IF('LT Panel Feeder Readings'!W519="",0,'LT Panel Feeder Readings'!W519)+IF('LT Panel Feeder Readings'!Z519="",0,'LT Panel Feeder Readings'!Z519)),"")</f>
        <v/>
      </c>
      <c r="D518" s="21" t="str">
        <f>IFERROR(IF('LT Panel Feeder Readings'!BG519="","",IF('LT Panel Feeder Readings'!BG519="",0,'LT Panel Feeder Readings'!BG519)+IF('LT Panel Feeder Readings'!BJ519="",0,'LT Panel Feeder Readings'!BJ519)),"")</f>
        <v/>
      </c>
      <c r="E518" s="22" t="str">
        <f t="shared" si="62"/>
        <v/>
      </c>
      <c r="F518" s="23">
        <f>IFERROR(IF('Fuel Status'!E520="","",IF('Fuel Status'!E520="",0,'Fuel Status'!E520)+IF('Fuel Status'!J520="",0,'Fuel Status'!J520)+IF('Fuel Status'!O520="",0,'Fuel Status'!O520)),"")</f>
        <v>0</v>
      </c>
      <c r="G518" s="22" t="str">
        <f t="shared" si="64"/>
        <v/>
      </c>
      <c r="H518" s="22" t="str">
        <f t="shared" si="65"/>
        <v/>
      </c>
      <c r="I518" s="22" t="str">
        <f t="shared" si="66"/>
        <v/>
      </c>
      <c r="J518" s="22" t="str">
        <f t="shared" si="67"/>
        <v/>
      </c>
      <c r="K518" s="74"/>
      <c r="L518" s="24"/>
      <c r="M518" s="25"/>
      <c r="N518" s="25" t="e">
        <f t="shared" si="68"/>
        <v>#VALUE!</v>
      </c>
      <c r="O518" s="25" t="e">
        <f>J518*M518/L518</f>
        <v>#VALUE!</v>
      </c>
      <c r="P518" s="26" t="str">
        <f>IFERROR(IF('Raw Water'!U519="","",'Raw Water'!U519),"")</f>
        <v/>
      </c>
      <c r="Q518" s="26" t="str">
        <f>IFERROR(IF(STP!U519="","",STP!U519),"")</f>
        <v/>
      </c>
      <c r="R518" s="27" t="str">
        <f>IFERROR(IF(STP!V519="","",STP!V519),"")</f>
        <v/>
      </c>
      <c r="S518" s="28" t="str">
        <f t="shared" si="63"/>
        <v/>
      </c>
      <c r="T518" s="29"/>
    </row>
    <row r="519" spans="1:20" ht="18" customHeight="1" x14ac:dyDescent="0.35">
      <c r="A519" s="68">
        <v>46539</v>
      </c>
      <c r="B519" s="21" t="str">
        <f>IFERROR(IF('LT Panel Feeder Readings'!E520="","",'LT Panel Feeder Readings'!E520),"")</f>
        <v/>
      </c>
      <c r="C519" s="21" t="str">
        <f>IFERROR(IF('LT Panel Feeder Readings'!W520="","",IF('LT Panel Feeder Readings'!W520="",0,'LT Panel Feeder Readings'!W520)+IF('LT Panel Feeder Readings'!Z520="",0,'LT Panel Feeder Readings'!Z520)),"")</f>
        <v/>
      </c>
      <c r="D519" s="21" t="str">
        <f>IFERROR(IF('LT Panel Feeder Readings'!BG520="","",IF('LT Panel Feeder Readings'!BG520="",0,'LT Panel Feeder Readings'!BG520)+IF('LT Panel Feeder Readings'!BJ520="",0,'LT Panel Feeder Readings'!BJ520)),"")</f>
        <v/>
      </c>
      <c r="E519" s="22" t="str">
        <f t="shared" si="62"/>
        <v/>
      </c>
      <c r="F519" s="23">
        <f>IFERROR(IF('Fuel Status'!E521="","",IF('Fuel Status'!E521="",0,'Fuel Status'!E521)+IF('Fuel Status'!J521="",0,'Fuel Status'!J521)+IF('Fuel Status'!O521="",0,'Fuel Status'!O521)),"")</f>
        <v>0</v>
      </c>
      <c r="G519" s="22" t="str">
        <f t="shared" si="64"/>
        <v/>
      </c>
      <c r="H519" s="22" t="str">
        <f t="shared" si="65"/>
        <v/>
      </c>
      <c r="I519" s="22" t="str">
        <f t="shared" si="66"/>
        <v/>
      </c>
      <c r="J519" s="22" t="str">
        <f t="shared" si="67"/>
        <v/>
      </c>
      <c r="K519" s="74"/>
      <c r="L519" s="24"/>
      <c r="M519" s="25"/>
      <c r="N519" s="25" t="e">
        <f t="shared" si="68"/>
        <v>#VALUE!</v>
      </c>
      <c r="O519" s="25" t="e">
        <f>J519*M519/L519</f>
        <v>#VALUE!</v>
      </c>
      <c r="P519" s="26" t="str">
        <f>IFERROR(IF('Raw Water'!U520="","",'Raw Water'!U520),"")</f>
        <v/>
      </c>
      <c r="Q519" s="26" t="str">
        <f>IFERROR(IF(STP!U520="","",STP!U520),"")</f>
        <v/>
      </c>
      <c r="R519" s="27" t="str">
        <f>IFERROR(IF(STP!V520="","",STP!V520),"")</f>
        <v/>
      </c>
      <c r="S519" s="28" t="str">
        <f t="shared" si="63"/>
        <v/>
      </c>
      <c r="T519" s="29"/>
    </row>
    <row r="520" spans="1:20" ht="18" customHeight="1" x14ac:dyDescent="0.35">
      <c r="A520" s="68">
        <v>46540</v>
      </c>
      <c r="B520" s="21" t="str">
        <f>IFERROR(IF('LT Panel Feeder Readings'!E521="","",'LT Panel Feeder Readings'!E521),"")</f>
        <v/>
      </c>
      <c r="C520" s="21" t="str">
        <f>IFERROR(IF('LT Panel Feeder Readings'!W521="","",IF('LT Panel Feeder Readings'!W521="",0,'LT Panel Feeder Readings'!W521)+IF('LT Panel Feeder Readings'!Z521="",0,'LT Panel Feeder Readings'!Z521)),"")</f>
        <v/>
      </c>
      <c r="D520" s="21" t="str">
        <f>IFERROR(IF('LT Panel Feeder Readings'!BG521="","",IF('LT Panel Feeder Readings'!BG521="",0,'LT Panel Feeder Readings'!BG521)+IF('LT Panel Feeder Readings'!BJ521="",0,'LT Panel Feeder Readings'!BJ521)),"")</f>
        <v/>
      </c>
      <c r="E520" s="22" t="str">
        <f t="shared" si="62"/>
        <v/>
      </c>
      <c r="F520" s="23">
        <f>IFERROR(IF('Fuel Status'!E522="","",IF('Fuel Status'!E522="",0,'Fuel Status'!E522)+IF('Fuel Status'!J522="",0,'Fuel Status'!J522)+IF('Fuel Status'!O522="",0,'Fuel Status'!O522)),"")</f>
        <v>0</v>
      </c>
      <c r="G520" s="22" t="str">
        <f t="shared" si="64"/>
        <v/>
      </c>
      <c r="H520" s="22" t="str">
        <f t="shared" si="65"/>
        <v/>
      </c>
      <c r="I520" s="22" t="str">
        <f t="shared" si="66"/>
        <v/>
      </c>
      <c r="J520" s="22" t="str">
        <f t="shared" si="67"/>
        <v/>
      </c>
      <c r="K520" s="74"/>
      <c r="L520" s="24"/>
      <c r="M520" s="25"/>
      <c r="N520" s="25" t="e">
        <f t="shared" si="68"/>
        <v>#VALUE!</v>
      </c>
      <c r="O520" s="25" t="e">
        <f>J520*M520/L520</f>
        <v>#VALUE!</v>
      </c>
      <c r="P520" s="26" t="str">
        <f>IFERROR(IF('Raw Water'!U521="","",'Raw Water'!U521),"")</f>
        <v/>
      </c>
      <c r="Q520" s="26" t="str">
        <f>IFERROR(IF(STP!U521="","",STP!U521),"")</f>
        <v/>
      </c>
      <c r="R520" s="27" t="str">
        <f>IFERROR(IF(STP!V521="","",STP!V521),"")</f>
        <v/>
      </c>
      <c r="S520" s="28" t="str">
        <f t="shared" si="63"/>
        <v/>
      </c>
      <c r="T520" s="29"/>
    </row>
    <row r="521" spans="1:20" ht="18" customHeight="1" x14ac:dyDescent="0.35">
      <c r="A521" s="68">
        <v>46541</v>
      </c>
      <c r="B521" s="21" t="str">
        <f>IFERROR(IF('LT Panel Feeder Readings'!E522="","",'LT Panel Feeder Readings'!E522),"")</f>
        <v/>
      </c>
      <c r="C521" s="21" t="str">
        <f>IFERROR(IF('LT Panel Feeder Readings'!W522="","",IF('LT Panel Feeder Readings'!W522="",0,'LT Panel Feeder Readings'!W522)+IF('LT Panel Feeder Readings'!Z522="",0,'LT Panel Feeder Readings'!Z522)),"")</f>
        <v/>
      </c>
      <c r="D521" s="21" t="str">
        <f>IFERROR(IF('LT Panel Feeder Readings'!BG522="","",IF('LT Panel Feeder Readings'!BG522="",0,'LT Panel Feeder Readings'!BG522)+IF('LT Panel Feeder Readings'!BJ522="",0,'LT Panel Feeder Readings'!BJ522)),"")</f>
        <v/>
      </c>
      <c r="E521" s="22" t="str">
        <f t="shared" si="62"/>
        <v/>
      </c>
      <c r="F521" s="23">
        <f>IFERROR(IF('Fuel Status'!E523="","",IF('Fuel Status'!E523="",0,'Fuel Status'!E523)+IF('Fuel Status'!J523="",0,'Fuel Status'!J523)+IF('Fuel Status'!O523="",0,'Fuel Status'!O523)),"")</f>
        <v>0</v>
      </c>
      <c r="G521" s="22" t="str">
        <f t="shared" si="64"/>
        <v/>
      </c>
      <c r="H521" s="22" t="str">
        <f t="shared" si="65"/>
        <v/>
      </c>
      <c r="I521" s="22" t="str">
        <f t="shared" si="66"/>
        <v/>
      </c>
      <c r="J521" s="22" t="str">
        <f t="shared" si="67"/>
        <v/>
      </c>
      <c r="K521" s="74"/>
      <c r="L521" s="24"/>
      <c r="M521" s="25"/>
      <c r="N521" s="25" t="e">
        <f t="shared" si="68"/>
        <v>#VALUE!</v>
      </c>
      <c r="O521" s="25" t="e">
        <f>J521*M521/L521</f>
        <v>#VALUE!</v>
      </c>
      <c r="P521" s="26" t="str">
        <f>IFERROR(IF('Raw Water'!U522="","",'Raw Water'!U522),"")</f>
        <v/>
      </c>
      <c r="Q521" s="26" t="str">
        <f>IFERROR(IF(STP!U522="","",STP!U522),"")</f>
        <v/>
      </c>
      <c r="R521" s="27" t="str">
        <f>IFERROR(IF(STP!V522="","",STP!V522),"")</f>
        <v/>
      </c>
      <c r="S521" s="28" t="str">
        <f t="shared" si="63"/>
        <v/>
      </c>
      <c r="T521" s="29"/>
    </row>
    <row r="522" spans="1:20" ht="18" customHeight="1" x14ac:dyDescent="0.35">
      <c r="A522" s="68">
        <v>46542</v>
      </c>
      <c r="B522" s="21" t="str">
        <f>IFERROR(IF('LT Panel Feeder Readings'!E523="","",'LT Panel Feeder Readings'!E523),"")</f>
        <v/>
      </c>
      <c r="C522" s="21" t="str">
        <f>IFERROR(IF('LT Panel Feeder Readings'!W523="","",IF('LT Panel Feeder Readings'!W523="",0,'LT Panel Feeder Readings'!W523)+IF('LT Panel Feeder Readings'!Z523="",0,'LT Panel Feeder Readings'!Z523)),"")</f>
        <v/>
      </c>
      <c r="D522" s="21" t="str">
        <f>IFERROR(IF('LT Panel Feeder Readings'!BG523="","",IF('LT Panel Feeder Readings'!BG523="",0,'LT Panel Feeder Readings'!BG523)+IF('LT Panel Feeder Readings'!BJ523="",0,'LT Panel Feeder Readings'!BJ523)),"")</f>
        <v/>
      </c>
      <c r="E522" s="22" t="str">
        <f t="shared" si="62"/>
        <v/>
      </c>
      <c r="F522" s="23">
        <f>IFERROR(IF('Fuel Status'!E524="","",IF('Fuel Status'!E524="",0,'Fuel Status'!E524)+IF('Fuel Status'!J524="",0,'Fuel Status'!J524)+IF('Fuel Status'!O524="",0,'Fuel Status'!O524)),"")</f>
        <v>0</v>
      </c>
      <c r="G522" s="22" t="str">
        <f t="shared" si="64"/>
        <v/>
      </c>
      <c r="H522" s="22" t="str">
        <f t="shared" si="65"/>
        <v/>
      </c>
      <c r="I522" s="22" t="str">
        <f t="shared" si="66"/>
        <v/>
      </c>
      <c r="J522" s="22" t="str">
        <f t="shared" si="67"/>
        <v/>
      </c>
      <c r="K522" s="74"/>
      <c r="L522" s="24"/>
      <c r="M522" s="25"/>
      <c r="N522" s="25" t="e">
        <f t="shared" si="68"/>
        <v>#VALUE!</v>
      </c>
      <c r="O522" s="25" t="e">
        <f>J522*M522/L522</f>
        <v>#VALUE!</v>
      </c>
      <c r="P522" s="26" t="str">
        <f>IFERROR(IF('Raw Water'!U523="","",'Raw Water'!U523),"")</f>
        <v/>
      </c>
      <c r="Q522" s="26" t="str">
        <f>IFERROR(IF(STP!U523="","",STP!U523),"")</f>
        <v/>
      </c>
      <c r="R522" s="27" t="str">
        <f>IFERROR(IF(STP!V523="","",STP!V523),"")</f>
        <v/>
      </c>
      <c r="S522" s="28" t="str">
        <f t="shared" si="63"/>
        <v/>
      </c>
      <c r="T522" s="29"/>
    </row>
    <row r="523" spans="1:20" ht="18" customHeight="1" x14ac:dyDescent="0.35">
      <c r="A523" s="68">
        <v>46543</v>
      </c>
      <c r="B523" s="21" t="str">
        <f>IFERROR(IF('LT Panel Feeder Readings'!E524="","",'LT Panel Feeder Readings'!E524),"")</f>
        <v/>
      </c>
      <c r="C523" s="21" t="str">
        <f>IFERROR(IF('LT Panel Feeder Readings'!W524="","",IF('LT Panel Feeder Readings'!W524="",0,'LT Panel Feeder Readings'!W524)+IF('LT Panel Feeder Readings'!Z524="",0,'LT Panel Feeder Readings'!Z524)),"")</f>
        <v/>
      </c>
      <c r="D523" s="21" t="str">
        <f>IFERROR(IF('LT Panel Feeder Readings'!BG524="","",IF('LT Panel Feeder Readings'!BG524="",0,'LT Panel Feeder Readings'!BG524)+IF('LT Panel Feeder Readings'!BJ524="",0,'LT Panel Feeder Readings'!BJ524)),"")</f>
        <v/>
      </c>
      <c r="E523" s="22" t="str">
        <f t="shared" si="62"/>
        <v/>
      </c>
      <c r="F523" s="23">
        <f>IFERROR(IF('Fuel Status'!E525="","",IF('Fuel Status'!E525="",0,'Fuel Status'!E525)+IF('Fuel Status'!J525="",0,'Fuel Status'!J525)+IF('Fuel Status'!O525="",0,'Fuel Status'!O525)),"")</f>
        <v>0</v>
      </c>
      <c r="G523" s="22" t="str">
        <f t="shared" si="64"/>
        <v/>
      </c>
      <c r="H523" s="22" t="str">
        <f t="shared" si="65"/>
        <v/>
      </c>
      <c r="I523" s="22" t="str">
        <f t="shared" si="66"/>
        <v/>
      </c>
      <c r="J523" s="22" t="str">
        <f t="shared" si="67"/>
        <v/>
      </c>
      <c r="K523" s="74"/>
      <c r="L523" s="24"/>
      <c r="M523" s="25"/>
      <c r="N523" s="25" t="e">
        <f t="shared" si="68"/>
        <v>#VALUE!</v>
      </c>
      <c r="O523" s="25" t="e">
        <f>J523*M523/L523</f>
        <v>#VALUE!</v>
      </c>
      <c r="P523" s="26" t="str">
        <f>IFERROR(IF('Raw Water'!U524="","",'Raw Water'!U524),"")</f>
        <v/>
      </c>
      <c r="Q523" s="26" t="str">
        <f>IFERROR(IF(STP!U524="","",STP!U524),"")</f>
        <v/>
      </c>
      <c r="R523" s="27" t="str">
        <f>IFERROR(IF(STP!V524="","",STP!V524),"")</f>
        <v/>
      </c>
      <c r="S523" s="28" t="str">
        <f t="shared" si="63"/>
        <v/>
      </c>
      <c r="T523" s="29"/>
    </row>
    <row r="524" spans="1:20" ht="18" customHeight="1" x14ac:dyDescent="0.35">
      <c r="A524" s="68">
        <v>46544</v>
      </c>
      <c r="B524" s="21" t="str">
        <f>IFERROR(IF('LT Panel Feeder Readings'!E525="","",'LT Panel Feeder Readings'!E525),"")</f>
        <v/>
      </c>
      <c r="C524" s="21" t="str">
        <f>IFERROR(IF('LT Panel Feeder Readings'!W525="","",IF('LT Panel Feeder Readings'!W525="",0,'LT Panel Feeder Readings'!W525)+IF('LT Panel Feeder Readings'!Z525="",0,'LT Panel Feeder Readings'!Z525)),"")</f>
        <v/>
      </c>
      <c r="D524" s="21" t="str">
        <f>IFERROR(IF('LT Panel Feeder Readings'!BG525="","",IF('LT Panel Feeder Readings'!BG525="",0,'LT Panel Feeder Readings'!BG525)+IF('LT Panel Feeder Readings'!BJ525="",0,'LT Panel Feeder Readings'!BJ525)),"")</f>
        <v/>
      </c>
      <c r="E524" s="22" t="str">
        <f t="shared" si="62"/>
        <v/>
      </c>
      <c r="F524" s="23">
        <f>IFERROR(IF('Fuel Status'!E526="","",IF('Fuel Status'!E526="",0,'Fuel Status'!E526)+IF('Fuel Status'!J526="",0,'Fuel Status'!J526)+IF('Fuel Status'!O526="",0,'Fuel Status'!O526)),"")</f>
        <v>0</v>
      </c>
      <c r="G524" s="22" t="str">
        <f t="shared" si="64"/>
        <v/>
      </c>
      <c r="H524" s="22" t="str">
        <f t="shared" si="65"/>
        <v/>
      </c>
      <c r="I524" s="22" t="str">
        <f t="shared" si="66"/>
        <v/>
      </c>
      <c r="J524" s="22" t="str">
        <f t="shared" si="67"/>
        <v/>
      </c>
      <c r="K524" s="74"/>
      <c r="L524" s="24"/>
      <c r="M524" s="25"/>
      <c r="N524" s="25" t="e">
        <f t="shared" si="68"/>
        <v>#VALUE!</v>
      </c>
      <c r="O524" s="25" t="e">
        <f>J524*M524/L524</f>
        <v>#VALUE!</v>
      </c>
      <c r="P524" s="26" t="str">
        <f>IFERROR(IF('Raw Water'!U525="","",'Raw Water'!U525),"")</f>
        <v/>
      </c>
      <c r="Q524" s="26" t="str">
        <f>IFERROR(IF(STP!U525="","",STP!U525),"")</f>
        <v/>
      </c>
      <c r="R524" s="27" t="str">
        <f>IFERROR(IF(STP!V525="","",STP!V525),"")</f>
        <v/>
      </c>
      <c r="S524" s="28" t="str">
        <f t="shared" si="63"/>
        <v/>
      </c>
      <c r="T524" s="29"/>
    </row>
    <row r="525" spans="1:20" ht="18" customHeight="1" x14ac:dyDescent="0.35">
      <c r="A525" s="68">
        <v>46545</v>
      </c>
      <c r="B525" s="21" t="str">
        <f>IFERROR(IF('LT Panel Feeder Readings'!E526="","",'LT Panel Feeder Readings'!E526),"")</f>
        <v/>
      </c>
      <c r="C525" s="21" t="str">
        <f>IFERROR(IF('LT Panel Feeder Readings'!W526="","",IF('LT Panel Feeder Readings'!W526="",0,'LT Panel Feeder Readings'!W526)+IF('LT Panel Feeder Readings'!Z526="",0,'LT Panel Feeder Readings'!Z526)),"")</f>
        <v/>
      </c>
      <c r="D525" s="21" t="str">
        <f>IFERROR(IF('LT Panel Feeder Readings'!BG526="","",IF('LT Panel Feeder Readings'!BG526="",0,'LT Panel Feeder Readings'!BG526)+IF('LT Panel Feeder Readings'!BJ526="",0,'LT Panel Feeder Readings'!BJ526)),"")</f>
        <v/>
      </c>
      <c r="E525" s="22" t="str">
        <f t="shared" si="62"/>
        <v/>
      </c>
      <c r="F525" s="23">
        <f>IFERROR(IF('Fuel Status'!E527="","",IF('Fuel Status'!E527="",0,'Fuel Status'!E527)+IF('Fuel Status'!J527="",0,'Fuel Status'!J527)+IF('Fuel Status'!O527="",0,'Fuel Status'!O527)),"")</f>
        <v>0</v>
      </c>
      <c r="G525" s="22" t="str">
        <f t="shared" si="64"/>
        <v/>
      </c>
      <c r="H525" s="22" t="str">
        <f t="shared" si="65"/>
        <v/>
      </c>
      <c r="I525" s="22" t="str">
        <f t="shared" si="66"/>
        <v/>
      </c>
      <c r="J525" s="22" t="str">
        <f t="shared" si="67"/>
        <v/>
      </c>
      <c r="K525" s="74"/>
      <c r="L525" s="24"/>
      <c r="M525" s="25"/>
      <c r="N525" s="25" t="e">
        <f t="shared" si="68"/>
        <v>#VALUE!</v>
      </c>
      <c r="O525" s="25" t="e">
        <f>J525*M525/L525</f>
        <v>#VALUE!</v>
      </c>
      <c r="P525" s="26" t="str">
        <f>IFERROR(IF('Raw Water'!U526="","",'Raw Water'!U526),"")</f>
        <v/>
      </c>
      <c r="Q525" s="26" t="str">
        <f>IFERROR(IF(STP!U526="","",STP!U526),"")</f>
        <v/>
      </c>
      <c r="R525" s="27" t="str">
        <f>IFERROR(IF(STP!V526="","",STP!V526),"")</f>
        <v/>
      </c>
      <c r="S525" s="28" t="str">
        <f t="shared" si="63"/>
        <v/>
      </c>
      <c r="T525" s="29"/>
    </row>
    <row r="526" spans="1:20" ht="18" customHeight="1" x14ac:dyDescent="0.35">
      <c r="A526" s="68">
        <v>46546</v>
      </c>
      <c r="B526" s="21" t="str">
        <f>IFERROR(IF('LT Panel Feeder Readings'!E527="","",'LT Panel Feeder Readings'!E527),"")</f>
        <v/>
      </c>
      <c r="C526" s="21" t="str">
        <f>IFERROR(IF('LT Panel Feeder Readings'!W527="","",IF('LT Panel Feeder Readings'!W527="",0,'LT Panel Feeder Readings'!W527)+IF('LT Panel Feeder Readings'!Z527="",0,'LT Panel Feeder Readings'!Z527)),"")</f>
        <v/>
      </c>
      <c r="D526" s="21" t="str">
        <f>IFERROR(IF('LT Panel Feeder Readings'!BG527="","",IF('LT Panel Feeder Readings'!BG527="",0,'LT Panel Feeder Readings'!BG527)+IF('LT Panel Feeder Readings'!BJ527="",0,'LT Panel Feeder Readings'!BJ527)),"")</f>
        <v/>
      </c>
      <c r="E526" s="22" t="str">
        <f t="shared" si="62"/>
        <v/>
      </c>
      <c r="F526" s="23">
        <f>IFERROR(IF('Fuel Status'!E528="","",IF('Fuel Status'!E528="",0,'Fuel Status'!E528)+IF('Fuel Status'!J528="",0,'Fuel Status'!J528)+IF('Fuel Status'!O528="",0,'Fuel Status'!O528)),"")</f>
        <v>0</v>
      </c>
      <c r="G526" s="22" t="str">
        <f t="shared" si="64"/>
        <v/>
      </c>
      <c r="H526" s="22" t="str">
        <f t="shared" si="65"/>
        <v/>
      </c>
      <c r="I526" s="22" t="str">
        <f t="shared" si="66"/>
        <v/>
      </c>
      <c r="J526" s="22" t="str">
        <f t="shared" si="67"/>
        <v/>
      </c>
      <c r="K526" s="74"/>
      <c r="L526" s="24"/>
      <c r="M526" s="25"/>
      <c r="N526" s="25" t="e">
        <f t="shared" si="68"/>
        <v>#VALUE!</v>
      </c>
      <c r="O526" s="25" t="e">
        <f>J526*M526/L526</f>
        <v>#VALUE!</v>
      </c>
      <c r="P526" s="26" t="str">
        <f>IFERROR(IF('Raw Water'!U527="","",'Raw Water'!U527),"")</f>
        <v/>
      </c>
      <c r="Q526" s="26" t="str">
        <f>IFERROR(IF(STP!U527="","",STP!U527),"")</f>
        <v/>
      </c>
      <c r="R526" s="27" t="str">
        <f>IFERROR(IF(STP!V527="","",STP!V527),"")</f>
        <v/>
      </c>
      <c r="S526" s="28" t="str">
        <f t="shared" si="63"/>
        <v/>
      </c>
      <c r="T526" s="29"/>
    </row>
    <row r="527" spans="1:20" ht="18" customHeight="1" x14ac:dyDescent="0.35">
      <c r="A527" s="68">
        <v>46547</v>
      </c>
      <c r="B527" s="21" t="str">
        <f>IFERROR(IF('LT Panel Feeder Readings'!E528="","",'LT Panel Feeder Readings'!E528),"")</f>
        <v/>
      </c>
      <c r="C527" s="21" t="str">
        <f>IFERROR(IF('LT Panel Feeder Readings'!W528="","",IF('LT Panel Feeder Readings'!W528="",0,'LT Panel Feeder Readings'!W528)+IF('LT Panel Feeder Readings'!Z528="",0,'LT Panel Feeder Readings'!Z528)),"")</f>
        <v/>
      </c>
      <c r="D527" s="21" t="str">
        <f>IFERROR(IF('LT Panel Feeder Readings'!BG528="","",IF('LT Panel Feeder Readings'!BG528="",0,'LT Panel Feeder Readings'!BG528)+IF('LT Panel Feeder Readings'!BJ528="",0,'LT Panel Feeder Readings'!BJ528)),"")</f>
        <v/>
      </c>
      <c r="E527" s="22" t="str">
        <f t="shared" si="62"/>
        <v/>
      </c>
      <c r="F527" s="23">
        <f>IFERROR(IF('Fuel Status'!E529="","",IF('Fuel Status'!E529="",0,'Fuel Status'!E529)+IF('Fuel Status'!J529="",0,'Fuel Status'!J529)+IF('Fuel Status'!O529="",0,'Fuel Status'!O529)),"")</f>
        <v>0</v>
      </c>
      <c r="G527" s="22" t="str">
        <f t="shared" si="64"/>
        <v/>
      </c>
      <c r="H527" s="22" t="str">
        <f t="shared" si="65"/>
        <v/>
      </c>
      <c r="I527" s="22" t="str">
        <f t="shared" si="66"/>
        <v/>
      </c>
      <c r="J527" s="22" t="str">
        <f t="shared" si="67"/>
        <v/>
      </c>
      <c r="K527" s="74"/>
      <c r="L527" s="24"/>
      <c r="M527" s="25"/>
      <c r="N527" s="25" t="e">
        <f t="shared" si="68"/>
        <v>#VALUE!</v>
      </c>
      <c r="O527" s="25" t="e">
        <f>J527*M527/L527</f>
        <v>#VALUE!</v>
      </c>
      <c r="P527" s="26" t="str">
        <f>IFERROR(IF('Raw Water'!U528="","",'Raw Water'!U528),"")</f>
        <v/>
      </c>
      <c r="Q527" s="26" t="str">
        <f>IFERROR(IF(STP!U528="","",STP!U528),"")</f>
        <v/>
      </c>
      <c r="R527" s="27" t="str">
        <f>IFERROR(IF(STP!V528="","",STP!V528),"")</f>
        <v/>
      </c>
      <c r="S527" s="28" t="str">
        <f t="shared" si="63"/>
        <v/>
      </c>
      <c r="T527" s="29"/>
    </row>
    <row r="528" spans="1:20" ht="18" customHeight="1" x14ac:dyDescent="0.35">
      <c r="A528" s="68">
        <v>46548</v>
      </c>
      <c r="B528" s="21" t="str">
        <f>IFERROR(IF('LT Panel Feeder Readings'!E529="","",'LT Panel Feeder Readings'!E529),"")</f>
        <v/>
      </c>
      <c r="C528" s="21" t="str">
        <f>IFERROR(IF('LT Panel Feeder Readings'!W529="","",IF('LT Panel Feeder Readings'!W529="",0,'LT Panel Feeder Readings'!W529)+IF('LT Panel Feeder Readings'!Z529="",0,'LT Panel Feeder Readings'!Z529)),"")</f>
        <v/>
      </c>
      <c r="D528" s="21" t="str">
        <f>IFERROR(IF('LT Panel Feeder Readings'!BG529="","",IF('LT Panel Feeder Readings'!BG529="",0,'LT Panel Feeder Readings'!BG529)+IF('LT Panel Feeder Readings'!BJ529="",0,'LT Panel Feeder Readings'!BJ529)),"")</f>
        <v/>
      </c>
      <c r="E528" s="22" t="str">
        <f t="shared" si="62"/>
        <v/>
      </c>
      <c r="F528" s="23">
        <f>IFERROR(IF('Fuel Status'!E530="","",IF('Fuel Status'!E530="",0,'Fuel Status'!E530)+IF('Fuel Status'!J530="",0,'Fuel Status'!J530)+IF('Fuel Status'!O530="",0,'Fuel Status'!O530)),"")</f>
        <v>0</v>
      </c>
      <c r="G528" s="22" t="str">
        <f t="shared" si="64"/>
        <v/>
      </c>
      <c r="H528" s="22" t="str">
        <f t="shared" si="65"/>
        <v/>
      </c>
      <c r="I528" s="22" t="str">
        <f t="shared" si="66"/>
        <v/>
      </c>
      <c r="J528" s="22" t="str">
        <f t="shared" si="67"/>
        <v/>
      </c>
      <c r="K528" s="74"/>
      <c r="L528" s="24"/>
      <c r="M528" s="25"/>
      <c r="N528" s="25" t="e">
        <f t="shared" si="68"/>
        <v>#VALUE!</v>
      </c>
      <c r="O528" s="25" t="e">
        <f>J528*M528/L528</f>
        <v>#VALUE!</v>
      </c>
      <c r="P528" s="26" t="str">
        <f>IFERROR(IF('Raw Water'!U529="","",'Raw Water'!U529),"")</f>
        <v/>
      </c>
      <c r="Q528" s="26" t="str">
        <f>IFERROR(IF(STP!U529="","",STP!U529),"")</f>
        <v/>
      </c>
      <c r="R528" s="27" t="str">
        <f>IFERROR(IF(STP!V529="","",STP!V529),"")</f>
        <v/>
      </c>
      <c r="S528" s="28" t="str">
        <f t="shared" si="63"/>
        <v/>
      </c>
      <c r="T528" s="29"/>
    </row>
    <row r="529" spans="1:20" ht="18" customHeight="1" x14ac:dyDescent="0.35">
      <c r="A529" s="68">
        <v>46549</v>
      </c>
      <c r="B529" s="21" t="str">
        <f>IFERROR(IF('LT Panel Feeder Readings'!E530="","",'LT Panel Feeder Readings'!E530),"")</f>
        <v/>
      </c>
      <c r="C529" s="21" t="str">
        <f>IFERROR(IF('LT Panel Feeder Readings'!W530="","",IF('LT Panel Feeder Readings'!W530="",0,'LT Panel Feeder Readings'!W530)+IF('LT Panel Feeder Readings'!Z530="",0,'LT Panel Feeder Readings'!Z530)),"")</f>
        <v/>
      </c>
      <c r="D529" s="21" t="str">
        <f>IFERROR(IF('LT Panel Feeder Readings'!BG530="","",IF('LT Panel Feeder Readings'!BG530="",0,'LT Panel Feeder Readings'!BG530)+IF('LT Panel Feeder Readings'!BJ530="",0,'LT Panel Feeder Readings'!BJ530)),"")</f>
        <v/>
      </c>
      <c r="E529" s="22" t="str">
        <f t="shared" si="62"/>
        <v/>
      </c>
      <c r="F529" s="23">
        <f>IFERROR(IF('Fuel Status'!E531="","",IF('Fuel Status'!E531="",0,'Fuel Status'!E531)+IF('Fuel Status'!J531="",0,'Fuel Status'!J531)+IF('Fuel Status'!O531="",0,'Fuel Status'!O531)),"")</f>
        <v>0</v>
      </c>
      <c r="G529" s="22" t="str">
        <f t="shared" si="64"/>
        <v/>
      </c>
      <c r="H529" s="22" t="str">
        <f t="shared" si="65"/>
        <v/>
      </c>
      <c r="I529" s="22" t="str">
        <f t="shared" si="66"/>
        <v/>
      </c>
      <c r="J529" s="22" t="str">
        <f t="shared" si="67"/>
        <v/>
      </c>
      <c r="K529" s="74"/>
      <c r="L529" s="24"/>
      <c r="M529" s="25"/>
      <c r="N529" s="25" t="e">
        <f t="shared" si="68"/>
        <v>#VALUE!</v>
      </c>
      <c r="O529" s="25" t="e">
        <f>J529*M529/L529</f>
        <v>#VALUE!</v>
      </c>
      <c r="P529" s="26" t="str">
        <f>IFERROR(IF('Raw Water'!U530="","",'Raw Water'!U530),"")</f>
        <v/>
      </c>
      <c r="Q529" s="26" t="str">
        <f>IFERROR(IF(STP!U530="","",STP!U530),"")</f>
        <v/>
      </c>
      <c r="R529" s="27" t="str">
        <f>IFERROR(IF(STP!V530="","",STP!V530),"")</f>
        <v/>
      </c>
      <c r="S529" s="28" t="str">
        <f t="shared" si="63"/>
        <v/>
      </c>
      <c r="T529" s="29"/>
    </row>
    <row r="530" spans="1:20" ht="18" customHeight="1" x14ac:dyDescent="0.35">
      <c r="A530" s="68">
        <v>46550</v>
      </c>
      <c r="B530" s="21" t="str">
        <f>IFERROR(IF('LT Panel Feeder Readings'!E531="","",'LT Panel Feeder Readings'!E531),"")</f>
        <v/>
      </c>
      <c r="C530" s="21" t="str">
        <f>IFERROR(IF('LT Panel Feeder Readings'!W531="","",IF('LT Panel Feeder Readings'!W531="",0,'LT Panel Feeder Readings'!W531)+IF('LT Panel Feeder Readings'!Z531="",0,'LT Panel Feeder Readings'!Z531)),"")</f>
        <v/>
      </c>
      <c r="D530" s="21" t="str">
        <f>IFERROR(IF('LT Panel Feeder Readings'!BG531="","",IF('LT Panel Feeder Readings'!BG531="",0,'LT Panel Feeder Readings'!BG531)+IF('LT Panel Feeder Readings'!BJ531="",0,'LT Panel Feeder Readings'!BJ531)),"")</f>
        <v/>
      </c>
      <c r="E530" s="22" t="str">
        <f t="shared" si="62"/>
        <v/>
      </c>
      <c r="F530" s="23">
        <f>IFERROR(IF('Fuel Status'!E532="","",IF('Fuel Status'!E532="",0,'Fuel Status'!E532)+IF('Fuel Status'!J532="",0,'Fuel Status'!J532)+IF('Fuel Status'!O532="",0,'Fuel Status'!O532)),"")</f>
        <v>0</v>
      </c>
      <c r="G530" s="22" t="str">
        <f t="shared" si="64"/>
        <v/>
      </c>
      <c r="H530" s="22" t="str">
        <f t="shared" si="65"/>
        <v/>
      </c>
      <c r="I530" s="22" t="str">
        <f t="shared" si="66"/>
        <v/>
      </c>
      <c r="J530" s="22" t="str">
        <f t="shared" si="67"/>
        <v/>
      </c>
      <c r="K530" s="74"/>
      <c r="L530" s="24"/>
      <c r="M530" s="25"/>
      <c r="N530" s="25" t="e">
        <f t="shared" si="68"/>
        <v>#VALUE!</v>
      </c>
      <c r="O530" s="25" t="e">
        <f>J530*M530/L530</f>
        <v>#VALUE!</v>
      </c>
      <c r="P530" s="26" t="str">
        <f>IFERROR(IF('Raw Water'!U531="","",'Raw Water'!U531),"")</f>
        <v/>
      </c>
      <c r="Q530" s="26" t="str">
        <f>IFERROR(IF(STP!U531="","",STP!U531),"")</f>
        <v/>
      </c>
      <c r="R530" s="27" t="str">
        <f>IFERROR(IF(STP!V531="","",STP!V531),"")</f>
        <v/>
      </c>
      <c r="S530" s="28" t="str">
        <f t="shared" si="63"/>
        <v/>
      </c>
      <c r="T530" s="29"/>
    </row>
    <row r="531" spans="1:20" ht="18" customHeight="1" x14ac:dyDescent="0.35">
      <c r="A531" s="68">
        <v>46551</v>
      </c>
      <c r="B531" s="21" t="str">
        <f>IFERROR(IF('LT Panel Feeder Readings'!E532="","",'LT Panel Feeder Readings'!E532),"")</f>
        <v/>
      </c>
      <c r="C531" s="21" t="str">
        <f>IFERROR(IF('LT Panel Feeder Readings'!W532="","",IF('LT Panel Feeder Readings'!W532="",0,'LT Panel Feeder Readings'!W532)+IF('LT Panel Feeder Readings'!Z532="",0,'LT Panel Feeder Readings'!Z532)),"")</f>
        <v/>
      </c>
      <c r="D531" s="21" t="str">
        <f>IFERROR(IF('LT Panel Feeder Readings'!BG532="","",IF('LT Panel Feeder Readings'!BG532="",0,'LT Panel Feeder Readings'!BG532)+IF('LT Panel Feeder Readings'!BJ532="",0,'LT Panel Feeder Readings'!BJ532)),"")</f>
        <v/>
      </c>
      <c r="E531" s="22" t="str">
        <f t="shared" si="62"/>
        <v/>
      </c>
      <c r="F531" s="23">
        <f>IFERROR(IF('Fuel Status'!E533="","",IF('Fuel Status'!E533="",0,'Fuel Status'!E533)+IF('Fuel Status'!J533="",0,'Fuel Status'!J533)+IF('Fuel Status'!O533="",0,'Fuel Status'!O533)),"")</f>
        <v>0</v>
      </c>
      <c r="G531" s="22" t="str">
        <f t="shared" si="64"/>
        <v/>
      </c>
      <c r="H531" s="22" t="str">
        <f t="shared" si="65"/>
        <v/>
      </c>
      <c r="I531" s="22" t="str">
        <f t="shared" si="66"/>
        <v/>
      </c>
      <c r="J531" s="22" t="str">
        <f t="shared" si="67"/>
        <v/>
      </c>
      <c r="K531" s="74"/>
      <c r="L531" s="24"/>
      <c r="M531" s="25"/>
      <c r="N531" s="25" t="e">
        <f t="shared" si="68"/>
        <v>#VALUE!</v>
      </c>
      <c r="O531" s="25" t="e">
        <f>J531*M531/L531</f>
        <v>#VALUE!</v>
      </c>
      <c r="P531" s="26" t="str">
        <f>IFERROR(IF('Raw Water'!U532="","",'Raw Water'!U532),"")</f>
        <v/>
      </c>
      <c r="Q531" s="26" t="str">
        <f>IFERROR(IF(STP!U532="","",STP!U532),"")</f>
        <v/>
      </c>
      <c r="R531" s="27" t="str">
        <f>IFERROR(IF(STP!V532="","",STP!V532),"")</f>
        <v/>
      </c>
      <c r="S531" s="28" t="str">
        <f t="shared" si="63"/>
        <v/>
      </c>
      <c r="T531" s="29"/>
    </row>
    <row r="532" spans="1:20" ht="18" customHeight="1" x14ac:dyDescent="0.35">
      <c r="A532" s="68">
        <v>46552</v>
      </c>
      <c r="B532" s="21" t="str">
        <f>IFERROR(IF('LT Panel Feeder Readings'!E533="","",'LT Panel Feeder Readings'!E533),"")</f>
        <v/>
      </c>
      <c r="C532" s="21" t="str">
        <f>IFERROR(IF('LT Panel Feeder Readings'!W533="","",IF('LT Panel Feeder Readings'!W533="",0,'LT Panel Feeder Readings'!W533)+IF('LT Panel Feeder Readings'!Z533="",0,'LT Panel Feeder Readings'!Z533)),"")</f>
        <v/>
      </c>
      <c r="D532" s="21" t="str">
        <f>IFERROR(IF('LT Panel Feeder Readings'!BG533="","",IF('LT Panel Feeder Readings'!BG533="",0,'LT Panel Feeder Readings'!BG533)+IF('LT Panel Feeder Readings'!BJ533="",0,'LT Panel Feeder Readings'!BJ533)),"")</f>
        <v/>
      </c>
      <c r="E532" s="22" t="str">
        <f t="shared" si="62"/>
        <v/>
      </c>
      <c r="F532" s="23">
        <f>IFERROR(IF('Fuel Status'!E534="","",IF('Fuel Status'!E534="",0,'Fuel Status'!E534)+IF('Fuel Status'!J534="",0,'Fuel Status'!J534)+IF('Fuel Status'!O534="",0,'Fuel Status'!O534)),"")</f>
        <v>0</v>
      </c>
      <c r="G532" s="22" t="str">
        <f t="shared" si="64"/>
        <v/>
      </c>
      <c r="H532" s="22" t="str">
        <f t="shared" si="65"/>
        <v/>
      </c>
      <c r="I532" s="22" t="str">
        <f t="shared" si="66"/>
        <v/>
      </c>
      <c r="J532" s="22" t="str">
        <f t="shared" si="67"/>
        <v/>
      </c>
      <c r="K532" s="74"/>
      <c r="L532" s="24"/>
      <c r="M532" s="25"/>
      <c r="N532" s="25" t="e">
        <f t="shared" si="68"/>
        <v>#VALUE!</v>
      </c>
      <c r="O532" s="25" t="e">
        <f>J532*M532/L532</f>
        <v>#VALUE!</v>
      </c>
      <c r="P532" s="26" t="str">
        <f>IFERROR(IF('Raw Water'!U533="","",'Raw Water'!U533),"")</f>
        <v/>
      </c>
      <c r="Q532" s="26" t="str">
        <f>IFERROR(IF(STP!U533="","",STP!U533),"")</f>
        <v/>
      </c>
      <c r="R532" s="27" t="str">
        <f>IFERROR(IF(STP!V533="","",STP!V533),"")</f>
        <v/>
      </c>
      <c r="S532" s="28" t="str">
        <f t="shared" si="63"/>
        <v/>
      </c>
      <c r="T532" s="29"/>
    </row>
    <row r="533" spans="1:20" ht="18" customHeight="1" x14ac:dyDescent="0.35">
      <c r="A533" s="68">
        <v>46553</v>
      </c>
      <c r="B533" s="21" t="str">
        <f>IFERROR(IF('LT Panel Feeder Readings'!E534="","",'LT Panel Feeder Readings'!E534),"")</f>
        <v/>
      </c>
      <c r="C533" s="21" t="str">
        <f>IFERROR(IF('LT Panel Feeder Readings'!W534="","",IF('LT Panel Feeder Readings'!W534="",0,'LT Panel Feeder Readings'!W534)+IF('LT Panel Feeder Readings'!Z534="",0,'LT Panel Feeder Readings'!Z534)),"")</f>
        <v/>
      </c>
      <c r="D533" s="21" t="str">
        <f>IFERROR(IF('LT Panel Feeder Readings'!BG534="","",IF('LT Panel Feeder Readings'!BG534="",0,'LT Panel Feeder Readings'!BG534)+IF('LT Panel Feeder Readings'!BJ534="",0,'LT Panel Feeder Readings'!BJ534)),"")</f>
        <v/>
      </c>
      <c r="E533" s="22" t="str">
        <f t="shared" si="62"/>
        <v/>
      </c>
      <c r="F533" s="23">
        <f>IFERROR(IF('Fuel Status'!E535="","",IF('Fuel Status'!E535="",0,'Fuel Status'!E535)+IF('Fuel Status'!J535="",0,'Fuel Status'!J535)+IF('Fuel Status'!O535="",0,'Fuel Status'!O535)),"")</f>
        <v>0</v>
      </c>
      <c r="G533" s="22" t="str">
        <f t="shared" si="64"/>
        <v/>
      </c>
      <c r="H533" s="22" t="str">
        <f t="shared" si="65"/>
        <v/>
      </c>
      <c r="I533" s="22" t="str">
        <f t="shared" si="66"/>
        <v/>
      </c>
      <c r="J533" s="22" t="str">
        <f t="shared" si="67"/>
        <v/>
      </c>
      <c r="K533" s="74"/>
      <c r="L533" s="24"/>
      <c r="M533" s="25"/>
      <c r="N533" s="25" t="e">
        <f t="shared" si="68"/>
        <v>#VALUE!</v>
      </c>
      <c r="O533" s="25" t="e">
        <f>J533*M533/L533</f>
        <v>#VALUE!</v>
      </c>
      <c r="P533" s="26" t="str">
        <f>IFERROR(IF('Raw Water'!U534="","",'Raw Water'!U534),"")</f>
        <v/>
      </c>
      <c r="Q533" s="26" t="str">
        <f>IFERROR(IF(STP!U534="","",STP!U534),"")</f>
        <v/>
      </c>
      <c r="R533" s="27" t="str">
        <f>IFERROR(IF(STP!V534="","",STP!V534),"")</f>
        <v/>
      </c>
      <c r="S533" s="28" t="str">
        <f t="shared" si="63"/>
        <v/>
      </c>
      <c r="T533" s="29"/>
    </row>
    <row r="534" spans="1:20" ht="18" customHeight="1" x14ac:dyDescent="0.35">
      <c r="A534" s="68">
        <v>46554</v>
      </c>
      <c r="B534" s="21" t="str">
        <f>IFERROR(IF('LT Panel Feeder Readings'!E535="","",'LT Panel Feeder Readings'!E535),"")</f>
        <v/>
      </c>
      <c r="C534" s="21" t="str">
        <f>IFERROR(IF('LT Panel Feeder Readings'!W535="","",IF('LT Panel Feeder Readings'!W535="",0,'LT Panel Feeder Readings'!W535)+IF('LT Panel Feeder Readings'!Z535="",0,'LT Panel Feeder Readings'!Z535)),"")</f>
        <v/>
      </c>
      <c r="D534" s="21" t="str">
        <f>IFERROR(IF('LT Panel Feeder Readings'!BG535="","",IF('LT Panel Feeder Readings'!BG535="",0,'LT Panel Feeder Readings'!BG535)+IF('LT Panel Feeder Readings'!BJ535="",0,'LT Panel Feeder Readings'!BJ535)),"")</f>
        <v/>
      </c>
      <c r="E534" s="22" t="str">
        <f t="shared" si="62"/>
        <v/>
      </c>
      <c r="F534" s="23">
        <f>IFERROR(IF('Fuel Status'!E536="","",IF('Fuel Status'!E536="",0,'Fuel Status'!E536)+IF('Fuel Status'!J536="",0,'Fuel Status'!J536)+IF('Fuel Status'!O536="",0,'Fuel Status'!O536)),"")</f>
        <v>0</v>
      </c>
      <c r="G534" s="22" t="str">
        <f t="shared" si="64"/>
        <v/>
      </c>
      <c r="H534" s="22" t="str">
        <f t="shared" si="65"/>
        <v/>
      </c>
      <c r="I534" s="22" t="str">
        <f t="shared" si="66"/>
        <v/>
      </c>
      <c r="J534" s="22" t="str">
        <f t="shared" si="67"/>
        <v/>
      </c>
      <c r="K534" s="74"/>
      <c r="L534" s="24"/>
      <c r="M534" s="25"/>
      <c r="N534" s="25" t="e">
        <f t="shared" si="68"/>
        <v>#VALUE!</v>
      </c>
      <c r="O534" s="25" t="e">
        <f>J534*M534/L534</f>
        <v>#VALUE!</v>
      </c>
      <c r="P534" s="26" t="str">
        <f>IFERROR(IF('Raw Water'!U535="","",'Raw Water'!U535),"")</f>
        <v/>
      </c>
      <c r="Q534" s="26" t="str">
        <f>IFERROR(IF(STP!U535="","",STP!U535),"")</f>
        <v/>
      </c>
      <c r="R534" s="27" t="str">
        <f>IFERROR(IF(STP!V535="","",STP!V535),"")</f>
        <v/>
      </c>
      <c r="S534" s="28" t="str">
        <f t="shared" si="63"/>
        <v/>
      </c>
      <c r="T534" s="29"/>
    </row>
    <row r="535" spans="1:20" ht="18" customHeight="1" x14ac:dyDescent="0.35">
      <c r="A535" s="68">
        <v>46555</v>
      </c>
      <c r="B535" s="21" t="str">
        <f>IFERROR(IF('LT Panel Feeder Readings'!E536="","",'LT Panel Feeder Readings'!E536),"")</f>
        <v/>
      </c>
      <c r="C535" s="21" t="str">
        <f>IFERROR(IF('LT Panel Feeder Readings'!W536="","",IF('LT Panel Feeder Readings'!W536="",0,'LT Panel Feeder Readings'!W536)+IF('LT Panel Feeder Readings'!Z536="",0,'LT Panel Feeder Readings'!Z536)),"")</f>
        <v/>
      </c>
      <c r="D535" s="21" t="str">
        <f>IFERROR(IF('LT Panel Feeder Readings'!BG536="","",IF('LT Panel Feeder Readings'!BG536="",0,'LT Panel Feeder Readings'!BG536)+IF('LT Panel Feeder Readings'!BJ536="",0,'LT Panel Feeder Readings'!BJ536)),"")</f>
        <v/>
      </c>
      <c r="E535" s="22" t="str">
        <f t="shared" si="62"/>
        <v/>
      </c>
      <c r="F535" s="23">
        <f>IFERROR(IF('Fuel Status'!E537="","",IF('Fuel Status'!E537="",0,'Fuel Status'!E537)+IF('Fuel Status'!J537="",0,'Fuel Status'!J537)+IF('Fuel Status'!O537="",0,'Fuel Status'!O537)),"")</f>
        <v>0</v>
      </c>
      <c r="G535" s="22" t="str">
        <f t="shared" si="64"/>
        <v/>
      </c>
      <c r="H535" s="22" t="str">
        <f t="shared" si="65"/>
        <v/>
      </c>
      <c r="I535" s="22" t="str">
        <f t="shared" si="66"/>
        <v/>
      </c>
      <c r="J535" s="22" t="str">
        <f t="shared" si="67"/>
        <v/>
      </c>
      <c r="K535" s="74"/>
      <c r="L535" s="24"/>
      <c r="M535" s="25"/>
      <c r="N535" s="25" t="e">
        <f t="shared" si="68"/>
        <v>#VALUE!</v>
      </c>
      <c r="O535" s="25" t="e">
        <f>J535*M535/L535</f>
        <v>#VALUE!</v>
      </c>
      <c r="P535" s="26" t="str">
        <f>IFERROR(IF('Raw Water'!U536="","",'Raw Water'!U536),"")</f>
        <v/>
      </c>
      <c r="Q535" s="26" t="str">
        <f>IFERROR(IF(STP!U536="","",STP!U536),"")</f>
        <v/>
      </c>
      <c r="R535" s="27" t="str">
        <f>IFERROR(IF(STP!V536="","",STP!V536),"")</f>
        <v/>
      </c>
      <c r="S535" s="28" t="str">
        <f t="shared" si="63"/>
        <v/>
      </c>
      <c r="T535" s="29"/>
    </row>
    <row r="536" spans="1:20" ht="18" customHeight="1" x14ac:dyDescent="0.35">
      <c r="A536" s="68">
        <v>46556</v>
      </c>
      <c r="B536" s="21" t="str">
        <f>IFERROR(IF('LT Panel Feeder Readings'!E537="","",'LT Panel Feeder Readings'!E537),"")</f>
        <v/>
      </c>
      <c r="C536" s="21" t="str">
        <f>IFERROR(IF('LT Panel Feeder Readings'!W537="","",IF('LT Panel Feeder Readings'!W537="",0,'LT Panel Feeder Readings'!W537)+IF('LT Panel Feeder Readings'!Z537="",0,'LT Panel Feeder Readings'!Z537)),"")</f>
        <v/>
      </c>
      <c r="D536" s="21" t="str">
        <f>IFERROR(IF('LT Panel Feeder Readings'!BG537="","",IF('LT Panel Feeder Readings'!BG537="",0,'LT Panel Feeder Readings'!BG537)+IF('LT Panel Feeder Readings'!BJ537="",0,'LT Panel Feeder Readings'!BJ537)),"")</f>
        <v/>
      </c>
      <c r="E536" s="22" t="str">
        <f t="shared" si="62"/>
        <v/>
      </c>
      <c r="F536" s="23">
        <f>IFERROR(IF('Fuel Status'!E538="","",IF('Fuel Status'!E538="",0,'Fuel Status'!E538)+IF('Fuel Status'!J538="",0,'Fuel Status'!J538)+IF('Fuel Status'!O538="",0,'Fuel Status'!O538)),"")</f>
        <v>0</v>
      </c>
      <c r="G536" s="22" t="str">
        <f t="shared" si="64"/>
        <v/>
      </c>
      <c r="H536" s="22" t="str">
        <f t="shared" si="65"/>
        <v/>
      </c>
      <c r="I536" s="22" t="str">
        <f t="shared" si="66"/>
        <v/>
      </c>
      <c r="J536" s="22" t="str">
        <f t="shared" si="67"/>
        <v/>
      </c>
      <c r="K536" s="74"/>
      <c r="L536" s="24"/>
      <c r="M536" s="25"/>
      <c r="N536" s="25" t="e">
        <f t="shared" si="68"/>
        <v>#VALUE!</v>
      </c>
      <c r="O536" s="25" t="e">
        <f>J536*M536/L536</f>
        <v>#VALUE!</v>
      </c>
      <c r="P536" s="26" t="str">
        <f>IFERROR(IF('Raw Water'!U537="","",'Raw Water'!U537),"")</f>
        <v/>
      </c>
      <c r="Q536" s="26" t="str">
        <f>IFERROR(IF(STP!U537="","",STP!U537),"")</f>
        <v/>
      </c>
      <c r="R536" s="27" t="str">
        <f>IFERROR(IF(STP!V537="","",STP!V537),"")</f>
        <v/>
      </c>
      <c r="S536" s="28" t="str">
        <f t="shared" si="63"/>
        <v/>
      </c>
      <c r="T536" s="29"/>
    </row>
    <row r="537" spans="1:20" ht="18" customHeight="1" x14ac:dyDescent="0.35">
      <c r="A537" s="68">
        <v>46557</v>
      </c>
      <c r="B537" s="21" t="str">
        <f>IFERROR(IF('LT Panel Feeder Readings'!E538="","",'LT Panel Feeder Readings'!E538),"")</f>
        <v/>
      </c>
      <c r="C537" s="21" t="str">
        <f>IFERROR(IF('LT Panel Feeder Readings'!W538="","",IF('LT Panel Feeder Readings'!W538="",0,'LT Panel Feeder Readings'!W538)+IF('LT Panel Feeder Readings'!Z538="",0,'LT Panel Feeder Readings'!Z538)),"")</f>
        <v/>
      </c>
      <c r="D537" s="21" t="str">
        <f>IFERROR(IF('LT Panel Feeder Readings'!BG538="","",IF('LT Panel Feeder Readings'!BG538="",0,'LT Panel Feeder Readings'!BG538)+IF('LT Panel Feeder Readings'!BJ538="",0,'LT Panel Feeder Readings'!BJ538)),"")</f>
        <v/>
      </c>
      <c r="E537" s="22" t="str">
        <f t="shared" si="62"/>
        <v/>
      </c>
      <c r="F537" s="23">
        <f>IFERROR(IF('Fuel Status'!E539="","",IF('Fuel Status'!E539="",0,'Fuel Status'!E539)+IF('Fuel Status'!J539="",0,'Fuel Status'!J539)+IF('Fuel Status'!O539="",0,'Fuel Status'!O539)),"")</f>
        <v>0</v>
      </c>
      <c r="G537" s="22" t="str">
        <f t="shared" si="64"/>
        <v/>
      </c>
      <c r="H537" s="22" t="str">
        <f t="shared" si="65"/>
        <v/>
      </c>
      <c r="I537" s="22" t="str">
        <f t="shared" si="66"/>
        <v/>
      </c>
      <c r="J537" s="22" t="str">
        <f t="shared" si="67"/>
        <v/>
      </c>
      <c r="K537" s="74"/>
      <c r="L537" s="24"/>
      <c r="M537" s="25"/>
      <c r="N537" s="25" t="e">
        <f t="shared" si="68"/>
        <v>#VALUE!</v>
      </c>
      <c r="O537" s="25" t="e">
        <f>J537*M537/L537</f>
        <v>#VALUE!</v>
      </c>
      <c r="P537" s="26" t="str">
        <f>IFERROR(IF('Raw Water'!U538="","",'Raw Water'!U538),"")</f>
        <v/>
      </c>
      <c r="Q537" s="26" t="str">
        <f>IFERROR(IF(STP!U538="","",STP!U538),"")</f>
        <v/>
      </c>
      <c r="R537" s="27" t="str">
        <f>IFERROR(IF(STP!V538="","",STP!V538),"")</f>
        <v/>
      </c>
      <c r="S537" s="28" t="str">
        <f t="shared" si="63"/>
        <v/>
      </c>
      <c r="T537" s="29"/>
    </row>
    <row r="538" spans="1:20" ht="18" customHeight="1" x14ac:dyDescent="0.35">
      <c r="A538" s="68">
        <v>46558</v>
      </c>
      <c r="B538" s="21" t="str">
        <f>IFERROR(IF('LT Panel Feeder Readings'!E539="","",'LT Panel Feeder Readings'!E539),"")</f>
        <v/>
      </c>
      <c r="C538" s="21" t="str">
        <f>IFERROR(IF('LT Panel Feeder Readings'!W539="","",IF('LT Panel Feeder Readings'!W539="",0,'LT Panel Feeder Readings'!W539)+IF('LT Panel Feeder Readings'!Z539="",0,'LT Panel Feeder Readings'!Z539)),"")</f>
        <v/>
      </c>
      <c r="D538" s="21" t="str">
        <f>IFERROR(IF('LT Panel Feeder Readings'!BG539="","",IF('LT Panel Feeder Readings'!BG539="",0,'LT Panel Feeder Readings'!BG539)+IF('LT Panel Feeder Readings'!BJ539="",0,'LT Panel Feeder Readings'!BJ539)),"")</f>
        <v/>
      </c>
      <c r="E538" s="22" t="str">
        <f t="shared" si="62"/>
        <v/>
      </c>
      <c r="F538" s="23">
        <f>IFERROR(IF('Fuel Status'!E540="","",IF('Fuel Status'!E540="",0,'Fuel Status'!E540)+IF('Fuel Status'!J540="",0,'Fuel Status'!J540)+IF('Fuel Status'!O540="",0,'Fuel Status'!O540)),"")</f>
        <v>0</v>
      </c>
      <c r="G538" s="22" t="str">
        <f t="shared" si="64"/>
        <v/>
      </c>
      <c r="H538" s="22" t="str">
        <f t="shared" si="65"/>
        <v/>
      </c>
      <c r="I538" s="22" t="str">
        <f t="shared" si="66"/>
        <v/>
      </c>
      <c r="J538" s="22" t="str">
        <f t="shared" si="67"/>
        <v/>
      </c>
      <c r="K538" s="74"/>
      <c r="L538" s="24"/>
      <c r="M538" s="25"/>
      <c r="N538" s="25" t="e">
        <f t="shared" si="68"/>
        <v>#VALUE!</v>
      </c>
      <c r="O538" s="25" t="e">
        <f>J538*M538/L538</f>
        <v>#VALUE!</v>
      </c>
      <c r="P538" s="26" t="str">
        <f>IFERROR(IF('Raw Water'!U539="","",'Raw Water'!U539),"")</f>
        <v/>
      </c>
      <c r="Q538" s="26" t="str">
        <f>IFERROR(IF(STP!U539="","",STP!U539),"")</f>
        <v/>
      </c>
      <c r="R538" s="27" t="str">
        <f>IFERROR(IF(STP!V539="","",STP!V539),"")</f>
        <v/>
      </c>
      <c r="S538" s="28" t="str">
        <f t="shared" si="63"/>
        <v/>
      </c>
      <c r="T538" s="29"/>
    </row>
    <row r="539" spans="1:20" ht="18" customHeight="1" x14ac:dyDescent="0.35">
      <c r="A539" s="68">
        <v>46559</v>
      </c>
      <c r="B539" s="21" t="str">
        <f>IFERROR(IF('LT Panel Feeder Readings'!E540="","",'LT Panel Feeder Readings'!E540),"")</f>
        <v/>
      </c>
      <c r="C539" s="21" t="str">
        <f>IFERROR(IF('LT Panel Feeder Readings'!W540="","",IF('LT Panel Feeder Readings'!W540="",0,'LT Panel Feeder Readings'!W540)+IF('LT Panel Feeder Readings'!Z540="",0,'LT Panel Feeder Readings'!Z540)),"")</f>
        <v/>
      </c>
      <c r="D539" s="21" t="str">
        <f>IFERROR(IF('LT Panel Feeder Readings'!BG540="","",IF('LT Panel Feeder Readings'!BG540="",0,'LT Panel Feeder Readings'!BG540)+IF('LT Panel Feeder Readings'!BJ540="",0,'LT Panel Feeder Readings'!BJ540)),"")</f>
        <v/>
      </c>
      <c r="E539" s="22" t="str">
        <f t="shared" si="62"/>
        <v/>
      </c>
      <c r="F539" s="23">
        <f>IFERROR(IF('Fuel Status'!E541="","",IF('Fuel Status'!E541="",0,'Fuel Status'!E541)+IF('Fuel Status'!J541="",0,'Fuel Status'!J541)+IF('Fuel Status'!O541="",0,'Fuel Status'!O541)),"")</f>
        <v>0</v>
      </c>
      <c r="G539" s="22" t="str">
        <f t="shared" si="64"/>
        <v/>
      </c>
      <c r="H539" s="22" t="str">
        <f t="shared" si="65"/>
        <v/>
      </c>
      <c r="I539" s="22" t="str">
        <f t="shared" si="66"/>
        <v/>
      </c>
      <c r="J539" s="22" t="str">
        <f t="shared" si="67"/>
        <v/>
      </c>
      <c r="K539" s="74"/>
      <c r="L539" s="24"/>
      <c r="M539" s="25"/>
      <c r="N539" s="25" t="e">
        <f t="shared" si="68"/>
        <v>#VALUE!</v>
      </c>
      <c r="O539" s="25" t="e">
        <f>J539*M539/L539</f>
        <v>#VALUE!</v>
      </c>
      <c r="P539" s="26" t="str">
        <f>IFERROR(IF('Raw Water'!U540="","",'Raw Water'!U540),"")</f>
        <v/>
      </c>
      <c r="Q539" s="26" t="str">
        <f>IFERROR(IF(STP!U540="","",STP!U540),"")</f>
        <v/>
      </c>
      <c r="R539" s="27" t="str">
        <f>IFERROR(IF(STP!V540="","",STP!V540),"")</f>
        <v/>
      </c>
      <c r="S539" s="28" t="str">
        <f t="shared" si="63"/>
        <v/>
      </c>
      <c r="T539" s="29"/>
    </row>
    <row r="540" spans="1:20" ht="18" customHeight="1" x14ac:dyDescent="0.35">
      <c r="A540" s="68">
        <v>46560</v>
      </c>
      <c r="B540" s="21" t="str">
        <f>IFERROR(IF('LT Panel Feeder Readings'!E541="","",'LT Panel Feeder Readings'!E541),"")</f>
        <v/>
      </c>
      <c r="C540" s="21" t="str">
        <f>IFERROR(IF('LT Panel Feeder Readings'!W541="","",IF('LT Panel Feeder Readings'!W541="",0,'LT Panel Feeder Readings'!W541)+IF('LT Panel Feeder Readings'!Z541="",0,'LT Panel Feeder Readings'!Z541)),"")</f>
        <v/>
      </c>
      <c r="D540" s="21" t="str">
        <f>IFERROR(IF('LT Panel Feeder Readings'!BG541="","",IF('LT Panel Feeder Readings'!BG541="",0,'LT Panel Feeder Readings'!BG541)+IF('LT Panel Feeder Readings'!BJ541="",0,'LT Panel Feeder Readings'!BJ541)),"")</f>
        <v/>
      </c>
      <c r="E540" s="22" t="str">
        <f t="shared" si="62"/>
        <v/>
      </c>
      <c r="F540" s="23">
        <f>IFERROR(IF('Fuel Status'!E542="","",IF('Fuel Status'!E542="",0,'Fuel Status'!E542)+IF('Fuel Status'!J542="",0,'Fuel Status'!J542)+IF('Fuel Status'!O542="",0,'Fuel Status'!O542)),"")</f>
        <v>0</v>
      </c>
      <c r="G540" s="22" t="str">
        <f t="shared" si="64"/>
        <v/>
      </c>
      <c r="H540" s="22" t="str">
        <f t="shared" si="65"/>
        <v/>
      </c>
      <c r="I540" s="22" t="str">
        <f t="shared" si="66"/>
        <v/>
      </c>
      <c r="J540" s="22" t="str">
        <f t="shared" si="67"/>
        <v/>
      </c>
      <c r="K540" s="74"/>
      <c r="L540" s="24"/>
      <c r="M540" s="25"/>
      <c r="N540" s="25" t="e">
        <f t="shared" si="68"/>
        <v>#VALUE!</v>
      </c>
      <c r="O540" s="25" t="e">
        <f>J540*M540/L540</f>
        <v>#VALUE!</v>
      </c>
      <c r="P540" s="26" t="str">
        <f>IFERROR(IF('Raw Water'!U541="","",'Raw Water'!U541),"")</f>
        <v/>
      </c>
      <c r="Q540" s="26" t="str">
        <f>IFERROR(IF(STP!U541="","",STP!U541),"")</f>
        <v/>
      </c>
      <c r="R540" s="27" t="str">
        <f>IFERROR(IF(STP!V541="","",STP!V541),"")</f>
        <v/>
      </c>
      <c r="S540" s="28" t="str">
        <f t="shared" si="63"/>
        <v/>
      </c>
      <c r="T540" s="29"/>
    </row>
    <row r="541" spans="1:20" ht="18" customHeight="1" x14ac:dyDescent="0.35">
      <c r="A541" s="68">
        <v>46561</v>
      </c>
      <c r="B541" s="21" t="str">
        <f>IFERROR(IF('LT Panel Feeder Readings'!E542="","",'LT Panel Feeder Readings'!E542),"")</f>
        <v/>
      </c>
      <c r="C541" s="21" t="str">
        <f>IFERROR(IF('LT Panel Feeder Readings'!W542="","",IF('LT Panel Feeder Readings'!W542="",0,'LT Panel Feeder Readings'!W542)+IF('LT Panel Feeder Readings'!Z542="",0,'LT Panel Feeder Readings'!Z542)),"")</f>
        <v/>
      </c>
      <c r="D541" s="21" t="str">
        <f>IFERROR(IF('LT Panel Feeder Readings'!BG542="","",IF('LT Panel Feeder Readings'!BG542="",0,'LT Panel Feeder Readings'!BG542)+IF('LT Panel Feeder Readings'!BJ542="",0,'LT Panel Feeder Readings'!BJ542)),"")</f>
        <v/>
      </c>
      <c r="E541" s="22" t="str">
        <f t="shared" si="62"/>
        <v/>
      </c>
      <c r="F541" s="23">
        <f>IFERROR(IF('Fuel Status'!E543="","",IF('Fuel Status'!E543="",0,'Fuel Status'!E543)+IF('Fuel Status'!J543="",0,'Fuel Status'!J543)+IF('Fuel Status'!O543="",0,'Fuel Status'!O543)),"")</f>
        <v>0</v>
      </c>
      <c r="G541" s="22" t="str">
        <f t="shared" si="64"/>
        <v/>
      </c>
      <c r="H541" s="22" t="str">
        <f t="shared" si="65"/>
        <v/>
      </c>
      <c r="I541" s="22" t="str">
        <f t="shared" si="66"/>
        <v/>
      </c>
      <c r="J541" s="22" t="str">
        <f t="shared" si="67"/>
        <v/>
      </c>
      <c r="K541" s="74"/>
      <c r="L541" s="24"/>
      <c r="M541" s="25"/>
      <c r="N541" s="25" t="e">
        <f t="shared" si="68"/>
        <v>#VALUE!</v>
      </c>
      <c r="O541" s="25" t="e">
        <f>J541*M541/L541</f>
        <v>#VALUE!</v>
      </c>
      <c r="P541" s="26" t="str">
        <f>IFERROR(IF('Raw Water'!U542="","",'Raw Water'!U542),"")</f>
        <v/>
      </c>
      <c r="Q541" s="26" t="str">
        <f>IFERROR(IF(STP!U542="","",STP!U542),"")</f>
        <v/>
      </c>
      <c r="R541" s="27" t="str">
        <f>IFERROR(IF(STP!V542="","",STP!V542),"")</f>
        <v/>
      </c>
      <c r="S541" s="28" t="str">
        <f t="shared" si="63"/>
        <v/>
      </c>
      <c r="T541" s="29"/>
    </row>
    <row r="542" spans="1:20" ht="18" customHeight="1" x14ac:dyDescent="0.35">
      <c r="A542" s="68">
        <v>46562</v>
      </c>
      <c r="B542" s="21" t="str">
        <f>IFERROR(IF('LT Panel Feeder Readings'!E543="","",'LT Panel Feeder Readings'!E543),"")</f>
        <v/>
      </c>
      <c r="C542" s="21" t="str">
        <f>IFERROR(IF('LT Panel Feeder Readings'!W543="","",IF('LT Panel Feeder Readings'!W543="",0,'LT Panel Feeder Readings'!W543)+IF('LT Panel Feeder Readings'!Z543="",0,'LT Panel Feeder Readings'!Z543)),"")</f>
        <v/>
      </c>
      <c r="D542" s="21" t="str">
        <f>IFERROR(IF('LT Panel Feeder Readings'!BG543="","",IF('LT Panel Feeder Readings'!BG543="",0,'LT Panel Feeder Readings'!BG543)+IF('LT Panel Feeder Readings'!BJ543="",0,'LT Panel Feeder Readings'!BJ543)),"")</f>
        <v/>
      </c>
      <c r="E542" s="22" t="str">
        <f t="shared" si="62"/>
        <v/>
      </c>
      <c r="F542" s="23">
        <f>IFERROR(IF('Fuel Status'!E544="","",IF('Fuel Status'!E544="",0,'Fuel Status'!E544)+IF('Fuel Status'!J544="",0,'Fuel Status'!J544)+IF('Fuel Status'!O544="",0,'Fuel Status'!O544)),"")</f>
        <v>0</v>
      </c>
      <c r="G542" s="22" t="str">
        <f t="shared" si="64"/>
        <v/>
      </c>
      <c r="H542" s="22" t="str">
        <f t="shared" si="65"/>
        <v/>
      </c>
      <c r="I542" s="22" t="str">
        <f t="shared" si="66"/>
        <v/>
      </c>
      <c r="J542" s="22" t="str">
        <f t="shared" si="67"/>
        <v/>
      </c>
      <c r="K542" s="74"/>
      <c r="L542" s="24"/>
      <c r="M542" s="25"/>
      <c r="N542" s="25" t="e">
        <f t="shared" si="68"/>
        <v>#VALUE!</v>
      </c>
      <c r="O542" s="25" t="e">
        <f>J542*M542/L542</f>
        <v>#VALUE!</v>
      </c>
      <c r="P542" s="26" t="str">
        <f>IFERROR(IF('Raw Water'!U543="","",'Raw Water'!U543),"")</f>
        <v/>
      </c>
      <c r="Q542" s="26" t="str">
        <f>IFERROR(IF(STP!U543="","",STP!U543),"")</f>
        <v/>
      </c>
      <c r="R542" s="27" t="str">
        <f>IFERROR(IF(STP!V543="","",STP!V543),"")</f>
        <v/>
      </c>
      <c r="S542" s="28" t="str">
        <f t="shared" si="63"/>
        <v/>
      </c>
      <c r="T542" s="29"/>
    </row>
    <row r="543" spans="1:20" ht="18" customHeight="1" x14ac:dyDescent="0.35">
      <c r="A543" s="68">
        <v>46563</v>
      </c>
      <c r="B543" s="21" t="str">
        <f>IFERROR(IF('LT Panel Feeder Readings'!E544="","",'LT Panel Feeder Readings'!E544),"")</f>
        <v/>
      </c>
      <c r="C543" s="21" t="str">
        <f>IFERROR(IF('LT Panel Feeder Readings'!W544="","",IF('LT Panel Feeder Readings'!W544="",0,'LT Panel Feeder Readings'!W544)+IF('LT Panel Feeder Readings'!Z544="",0,'LT Panel Feeder Readings'!Z544)),"")</f>
        <v/>
      </c>
      <c r="D543" s="21" t="str">
        <f>IFERROR(IF('LT Panel Feeder Readings'!BG544="","",IF('LT Panel Feeder Readings'!BG544="",0,'LT Panel Feeder Readings'!BG544)+IF('LT Panel Feeder Readings'!BJ544="",0,'LT Panel Feeder Readings'!BJ544)),"")</f>
        <v/>
      </c>
      <c r="E543" s="22" t="str">
        <f t="shared" si="62"/>
        <v/>
      </c>
      <c r="F543" s="23">
        <f>IFERROR(IF('Fuel Status'!E545="","",IF('Fuel Status'!E545="",0,'Fuel Status'!E545)+IF('Fuel Status'!J545="",0,'Fuel Status'!J545)+IF('Fuel Status'!O545="",0,'Fuel Status'!O545)),"")</f>
        <v>0</v>
      </c>
      <c r="G543" s="22" t="str">
        <f t="shared" si="64"/>
        <v/>
      </c>
      <c r="H543" s="22" t="str">
        <f t="shared" si="65"/>
        <v/>
      </c>
      <c r="I543" s="22" t="str">
        <f t="shared" si="66"/>
        <v/>
      </c>
      <c r="J543" s="22" t="str">
        <f t="shared" si="67"/>
        <v/>
      </c>
      <c r="K543" s="74"/>
      <c r="L543" s="24"/>
      <c r="M543" s="25"/>
      <c r="N543" s="25" t="e">
        <f t="shared" si="68"/>
        <v>#VALUE!</v>
      </c>
      <c r="O543" s="25" t="e">
        <f>J543*M543/L543</f>
        <v>#VALUE!</v>
      </c>
      <c r="P543" s="26" t="str">
        <f>IFERROR(IF('Raw Water'!U544="","",'Raw Water'!U544),"")</f>
        <v/>
      </c>
      <c r="Q543" s="26" t="str">
        <f>IFERROR(IF(STP!U544="","",STP!U544),"")</f>
        <v/>
      </c>
      <c r="R543" s="27" t="str">
        <f>IFERROR(IF(STP!V544="","",STP!V544),"")</f>
        <v/>
      </c>
      <c r="S543" s="28" t="str">
        <f t="shared" si="63"/>
        <v/>
      </c>
      <c r="T543" s="29"/>
    </row>
    <row r="544" spans="1:20" ht="18" customHeight="1" x14ac:dyDescent="0.35">
      <c r="A544" s="68">
        <v>46564</v>
      </c>
      <c r="B544" s="21" t="str">
        <f>IFERROR(IF('LT Panel Feeder Readings'!E545="","",'LT Panel Feeder Readings'!E545),"")</f>
        <v/>
      </c>
      <c r="C544" s="21" t="str">
        <f>IFERROR(IF('LT Panel Feeder Readings'!W545="","",IF('LT Panel Feeder Readings'!W545="",0,'LT Panel Feeder Readings'!W545)+IF('LT Panel Feeder Readings'!Z545="",0,'LT Panel Feeder Readings'!Z545)),"")</f>
        <v/>
      </c>
      <c r="D544" s="21" t="str">
        <f>IFERROR(IF('LT Panel Feeder Readings'!BG545="","",IF('LT Panel Feeder Readings'!BG545="",0,'LT Panel Feeder Readings'!BG545)+IF('LT Panel Feeder Readings'!BJ545="",0,'LT Panel Feeder Readings'!BJ545)),"")</f>
        <v/>
      </c>
      <c r="E544" s="22" t="str">
        <f t="shared" si="62"/>
        <v/>
      </c>
      <c r="F544" s="23">
        <f>IFERROR(IF('Fuel Status'!E546="","",IF('Fuel Status'!E546="",0,'Fuel Status'!E546)+IF('Fuel Status'!J546="",0,'Fuel Status'!J546)+IF('Fuel Status'!O546="",0,'Fuel Status'!O546)),"")</f>
        <v>0</v>
      </c>
      <c r="G544" s="22" t="str">
        <f t="shared" si="64"/>
        <v/>
      </c>
      <c r="H544" s="22" t="str">
        <f t="shared" si="65"/>
        <v/>
      </c>
      <c r="I544" s="22" t="str">
        <f t="shared" si="66"/>
        <v/>
      </c>
      <c r="J544" s="22" t="str">
        <f t="shared" si="67"/>
        <v/>
      </c>
      <c r="K544" s="74"/>
      <c r="L544" s="24"/>
      <c r="M544" s="25"/>
      <c r="N544" s="25" t="e">
        <f t="shared" si="68"/>
        <v>#VALUE!</v>
      </c>
      <c r="O544" s="25" t="e">
        <f>J544*M544/L544</f>
        <v>#VALUE!</v>
      </c>
      <c r="P544" s="26" t="str">
        <f>IFERROR(IF('Raw Water'!U545="","",'Raw Water'!U545),"")</f>
        <v/>
      </c>
      <c r="Q544" s="26" t="str">
        <f>IFERROR(IF(STP!U545="","",STP!U545),"")</f>
        <v/>
      </c>
      <c r="R544" s="27" t="str">
        <f>IFERROR(IF(STP!V545="","",STP!V545),"")</f>
        <v/>
      </c>
      <c r="S544" s="28" t="str">
        <f t="shared" si="63"/>
        <v/>
      </c>
      <c r="T544" s="29"/>
    </row>
    <row r="545" spans="1:20" ht="18" customHeight="1" x14ac:dyDescent="0.35">
      <c r="A545" s="68">
        <v>46565</v>
      </c>
      <c r="B545" s="21" t="str">
        <f>IFERROR(IF('LT Panel Feeder Readings'!E546="","",'LT Panel Feeder Readings'!E546),"")</f>
        <v/>
      </c>
      <c r="C545" s="21" t="str">
        <f>IFERROR(IF('LT Panel Feeder Readings'!W546="","",IF('LT Panel Feeder Readings'!W546="",0,'LT Panel Feeder Readings'!W546)+IF('LT Panel Feeder Readings'!Z546="",0,'LT Panel Feeder Readings'!Z546)),"")</f>
        <v/>
      </c>
      <c r="D545" s="21" t="str">
        <f>IFERROR(IF('LT Panel Feeder Readings'!BG546="","",IF('LT Panel Feeder Readings'!BG546="",0,'LT Panel Feeder Readings'!BG546)+IF('LT Panel Feeder Readings'!BJ546="",0,'LT Panel Feeder Readings'!BJ546)),"")</f>
        <v/>
      </c>
      <c r="E545" s="22" t="str">
        <f t="shared" si="62"/>
        <v/>
      </c>
      <c r="F545" s="23">
        <f>IFERROR(IF('Fuel Status'!E547="","",IF('Fuel Status'!E547="",0,'Fuel Status'!E547)+IF('Fuel Status'!J547="",0,'Fuel Status'!J547)+IF('Fuel Status'!O547="",0,'Fuel Status'!O547)),"")</f>
        <v>0</v>
      </c>
      <c r="G545" s="22" t="str">
        <f t="shared" si="64"/>
        <v/>
      </c>
      <c r="H545" s="22" t="str">
        <f t="shared" si="65"/>
        <v/>
      </c>
      <c r="I545" s="22" t="str">
        <f t="shared" si="66"/>
        <v/>
      </c>
      <c r="J545" s="22" t="str">
        <f t="shared" si="67"/>
        <v/>
      </c>
      <c r="K545" s="74"/>
      <c r="L545" s="24"/>
      <c r="M545" s="25"/>
      <c r="N545" s="25" t="e">
        <f t="shared" si="68"/>
        <v>#VALUE!</v>
      </c>
      <c r="O545" s="25" t="e">
        <f>J545*M545/L545</f>
        <v>#VALUE!</v>
      </c>
      <c r="P545" s="26" t="str">
        <f>IFERROR(IF('Raw Water'!U546="","",'Raw Water'!U546),"")</f>
        <v/>
      </c>
      <c r="Q545" s="26" t="str">
        <f>IFERROR(IF(STP!U546="","",STP!U546),"")</f>
        <v/>
      </c>
      <c r="R545" s="27" t="str">
        <f>IFERROR(IF(STP!V546="","",STP!V546),"")</f>
        <v/>
      </c>
      <c r="S545" s="28" t="str">
        <f t="shared" si="63"/>
        <v/>
      </c>
      <c r="T545" s="29"/>
    </row>
    <row r="546" spans="1:20" ht="18" customHeight="1" x14ac:dyDescent="0.35">
      <c r="A546" s="68">
        <v>46566</v>
      </c>
      <c r="B546" s="21" t="str">
        <f>IFERROR(IF('LT Panel Feeder Readings'!E547="","",'LT Panel Feeder Readings'!E547),"")</f>
        <v/>
      </c>
      <c r="C546" s="21" t="str">
        <f>IFERROR(IF('LT Panel Feeder Readings'!W547="","",IF('LT Panel Feeder Readings'!W547="",0,'LT Panel Feeder Readings'!W547)+IF('LT Panel Feeder Readings'!Z547="",0,'LT Panel Feeder Readings'!Z547)),"")</f>
        <v/>
      </c>
      <c r="D546" s="21" t="str">
        <f>IFERROR(IF('LT Panel Feeder Readings'!BG547="","",IF('LT Panel Feeder Readings'!BG547="",0,'LT Panel Feeder Readings'!BG547)+IF('LT Panel Feeder Readings'!BJ547="",0,'LT Panel Feeder Readings'!BJ547)),"")</f>
        <v/>
      </c>
      <c r="E546" s="22" t="str">
        <f t="shared" si="62"/>
        <v/>
      </c>
      <c r="F546" s="23">
        <f>IFERROR(IF('Fuel Status'!E548="","",IF('Fuel Status'!E548="",0,'Fuel Status'!E548)+IF('Fuel Status'!J548="",0,'Fuel Status'!J548)+IF('Fuel Status'!O548="",0,'Fuel Status'!O548)),"")</f>
        <v>0</v>
      </c>
      <c r="G546" s="22" t="str">
        <f t="shared" si="64"/>
        <v/>
      </c>
      <c r="H546" s="22" t="str">
        <f t="shared" si="65"/>
        <v/>
      </c>
      <c r="I546" s="22" t="str">
        <f t="shared" si="66"/>
        <v/>
      </c>
      <c r="J546" s="22" t="str">
        <f t="shared" si="67"/>
        <v/>
      </c>
      <c r="K546" s="74"/>
      <c r="L546" s="24"/>
      <c r="M546" s="25"/>
      <c r="N546" s="25" t="e">
        <f t="shared" si="68"/>
        <v>#VALUE!</v>
      </c>
      <c r="O546" s="25" t="e">
        <f>J546*M546/L546</f>
        <v>#VALUE!</v>
      </c>
      <c r="P546" s="26" t="str">
        <f>IFERROR(IF('Raw Water'!U547="","",'Raw Water'!U547),"")</f>
        <v/>
      </c>
      <c r="Q546" s="26" t="str">
        <f>IFERROR(IF(STP!U547="","",STP!U547),"")</f>
        <v/>
      </c>
      <c r="R546" s="27" t="str">
        <f>IFERROR(IF(STP!V547="","",STP!V547),"")</f>
        <v/>
      </c>
      <c r="S546" s="28" t="str">
        <f t="shared" si="63"/>
        <v/>
      </c>
      <c r="T546" s="29"/>
    </row>
    <row r="547" spans="1:20" ht="18" customHeight="1" x14ac:dyDescent="0.35">
      <c r="A547" s="68">
        <v>46567</v>
      </c>
      <c r="B547" s="21" t="str">
        <f>IFERROR(IF('LT Panel Feeder Readings'!E548="","",'LT Panel Feeder Readings'!E548),"")</f>
        <v/>
      </c>
      <c r="C547" s="21" t="str">
        <f>IFERROR(IF('LT Panel Feeder Readings'!W548="","",IF('LT Panel Feeder Readings'!W548="",0,'LT Panel Feeder Readings'!W548)+IF('LT Panel Feeder Readings'!Z548="",0,'LT Panel Feeder Readings'!Z548)),"")</f>
        <v/>
      </c>
      <c r="D547" s="21" t="str">
        <f>IFERROR(IF('LT Panel Feeder Readings'!BG548="","",IF('LT Panel Feeder Readings'!BG548="",0,'LT Panel Feeder Readings'!BG548)+IF('LT Panel Feeder Readings'!BJ548="",0,'LT Panel Feeder Readings'!BJ548)),"")</f>
        <v/>
      </c>
      <c r="E547" s="22" t="str">
        <f t="shared" si="62"/>
        <v/>
      </c>
      <c r="F547" s="23">
        <f>IFERROR(IF('Fuel Status'!E549="","",IF('Fuel Status'!E549="",0,'Fuel Status'!E549)+IF('Fuel Status'!J549="",0,'Fuel Status'!J549)+IF('Fuel Status'!O549="",0,'Fuel Status'!O549)),"")</f>
        <v>0</v>
      </c>
      <c r="G547" s="22" t="str">
        <f t="shared" si="64"/>
        <v/>
      </c>
      <c r="H547" s="22" t="str">
        <f t="shared" si="65"/>
        <v/>
      </c>
      <c r="I547" s="22" t="str">
        <f t="shared" si="66"/>
        <v/>
      </c>
      <c r="J547" s="22" t="str">
        <f t="shared" si="67"/>
        <v/>
      </c>
      <c r="K547" s="74"/>
      <c r="L547" s="24"/>
      <c r="M547" s="25"/>
      <c r="N547" s="25" t="e">
        <f t="shared" si="68"/>
        <v>#VALUE!</v>
      </c>
      <c r="O547" s="25" t="e">
        <f>J547*M547/L547</f>
        <v>#VALUE!</v>
      </c>
      <c r="P547" s="26" t="str">
        <f>IFERROR(IF('Raw Water'!U548="","",'Raw Water'!U548),"")</f>
        <v/>
      </c>
      <c r="Q547" s="26" t="str">
        <f>IFERROR(IF(STP!U548="","",STP!U548),"")</f>
        <v/>
      </c>
      <c r="R547" s="27" t="str">
        <f>IFERROR(IF(STP!V548="","",STP!V548),"")</f>
        <v/>
      </c>
      <c r="S547" s="28" t="str">
        <f t="shared" si="63"/>
        <v/>
      </c>
      <c r="T547" s="29"/>
    </row>
    <row r="548" spans="1:20" ht="18" customHeight="1" x14ac:dyDescent="0.35">
      <c r="A548" s="68">
        <v>46568</v>
      </c>
      <c r="B548" s="21" t="str">
        <f>IFERROR(IF('LT Panel Feeder Readings'!E549="","",'LT Panel Feeder Readings'!E549),"")</f>
        <v/>
      </c>
      <c r="C548" s="21" t="str">
        <f>IFERROR(IF('LT Panel Feeder Readings'!W549="","",IF('LT Panel Feeder Readings'!W549="",0,'LT Panel Feeder Readings'!W549)+IF('LT Panel Feeder Readings'!Z549="",0,'LT Panel Feeder Readings'!Z549)),"")</f>
        <v/>
      </c>
      <c r="D548" s="21" t="str">
        <f>IFERROR(IF('LT Panel Feeder Readings'!BG549="","",IF('LT Panel Feeder Readings'!BG549="",0,'LT Panel Feeder Readings'!BG549)+IF('LT Panel Feeder Readings'!BJ549="",0,'LT Panel Feeder Readings'!BJ549)),"")</f>
        <v/>
      </c>
      <c r="E548" s="22" t="str">
        <f t="shared" si="62"/>
        <v/>
      </c>
      <c r="F548" s="23">
        <f>IFERROR(IF('Fuel Status'!E550="","",IF('Fuel Status'!E550="",0,'Fuel Status'!E550)+IF('Fuel Status'!J550="",0,'Fuel Status'!J550)+IF('Fuel Status'!O550="",0,'Fuel Status'!O550)),"")</f>
        <v>0</v>
      </c>
      <c r="G548" s="22" t="str">
        <f t="shared" si="64"/>
        <v/>
      </c>
      <c r="H548" s="22" t="str">
        <f t="shared" si="65"/>
        <v/>
      </c>
      <c r="I548" s="22" t="str">
        <f t="shared" si="66"/>
        <v/>
      </c>
      <c r="J548" s="22" t="str">
        <f t="shared" si="67"/>
        <v/>
      </c>
      <c r="K548" s="74"/>
      <c r="L548" s="24"/>
      <c r="M548" s="25"/>
      <c r="N548" s="25" t="e">
        <f t="shared" si="68"/>
        <v>#VALUE!</v>
      </c>
      <c r="O548" s="25" t="e">
        <f>J548*M548/L548</f>
        <v>#VALUE!</v>
      </c>
      <c r="P548" s="26" t="str">
        <f>IFERROR(IF('Raw Water'!U549="","",'Raw Water'!U549),"")</f>
        <v/>
      </c>
      <c r="Q548" s="26" t="str">
        <f>IFERROR(IF(STP!U549="","",STP!U549),"")</f>
        <v/>
      </c>
      <c r="R548" s="27" t="str">
        <f>IFERROR(IF(STP!V549="","",STP!V549),"")</f>
        <v/>
      </c>
      <c r="S548" s="28" t="str">
        <f t="shared" si="63"/>
        <v/>
      </c>
      <c r="T548" s="29"/>
    </row>
    <row r="549" spans="1:20" ht="18" customHeight="1" x14ac:dyDescent="0.35">
      <c r="A549" s="68">
        <v>46569</v>
      </c>
      <c r="B549" s="21" t="str">
        <f>IFERROR(IF('LT Panel Feeder Readings'!E550="","",'LT Panel Feeder Readings'!E550),"")</f>
        <v/>
      </c>
      <c r="C549" s="21" t="str">
        <f>IFERROR(IF('LT Panel Feeder Readings'!W550="","",IF('LT Panel Feeder Readings'!W550="",0,'LT Panel Feeder Readings'!W550)+IF('LT Panel Feeder Readings'!Z550="",0,'LT Panel Feeder Readings'!Z550)),"")</f>
        <v/>
      </c>
      <c r="D549" s="21" t="str">
        <f>IFERROR(IF('LT Panel Feeder Readings'!BG550="","",IF('LT Panel Feeder Readings'!BG550="",0,'LT Panel Feeder Readings'!BG550)+IF('LT Panel Feeder Readings'!BJ550="",0,'LT Panel Feeder Readings'!BJ550)),"")</f>
        <v/>
      </c>
      <c r="E549" s="22" t="str">
        <f t="shared" si="62"/>
        <v/>
      </c>
      <c r="F549" s="23">
        <f>IFERROR(IF('Fuel Status'!E551="","",IF('Fuel Status'!E551="",0,'Fuel Status'!E551)+IF('Fuel Status'!J551="",0,'Fuel Status'!J551)+IF('Fuel Status'!O551="",0,'Fuel Status'!O551)),"")</f>
        <v>0</v>
      </c>
      <c r="G549" s="22" t="str">
        <f t="shared" si="64"/>
        <v/>
      </c>
      <c r="H549" s="22" t="str">
        <f t="shared" si="65"/>
        <v/>
      </c>
      <c r="I549" s="22" t="str">
        <f t="shared" si="66"/>
        <v/>
      </c>
      <c r="J549" s="22" t="str">
        <f t="shared" si="67"/>
        <v/>
      </c>
      <c r="K549" s="74"/>
      <c r="L549" s="24"/>
      <c r="M549" s="25"/>
      <c r="N549" s="25" t="e">
        <f t="shared" si="68"/>
        <v>#VALUE!</v>
      </c>
      <c r="O549" s="25" t="e">
        <f>J549*M549/L549</f>
        <v>#VALUE!</v>
      </c>
      <c r="P549" s="26" t="str">
        <f>IFERROR(IF('Raw Water'!U550="","",'Raw Water'!U550),"")</f>
        <v/>
      </c>
      <c r="Q549" s="26" t="str">
        <f>IFERROR(IF(STP!U550="","",STP!U550),"")</f>
        <v/>
      </c>
      <c r="R549" s="27" t="str">
        <f>IFERROR(IF(STP!V550="","",STP!V550),"")</f>
        <v/>
      </c>
      <c r="S549" s="28" t="str">
        <f t="shared" si="63"/>
        <v/>
      </c>
      <c r="T549" s="29"/>
    </row>
    <row r="550" spans="1:20" ht="18" customHeight="1" x14ac:dyDescent="0.35">
      <c r="A550" s="68">
        <v>46570</v>
      </c>
      <c r="B550" s="21" t="str">
        <f>IFERROR(IF('LT Panel Feeder Readings'!E551="","",'LT Panel Feeder Readings'!E551),"")</f>
        <v/>
      </c>
      <c r="C550" s="21" t="str">
        <f>IFERROR(IF('LT Panel Feeder Readings'!W551="","",IF('LT Panel Feeder Readings'!W551="",0,'LT Panel Feeder Readings'!W551)+IF('LT Panel Feeder Readings'!Z551="",0,'LT Panel Feeder Readings'!Z551)),"")</f>
        <v/>
      </c>
      <c r="D550" s="21" t="str">
        <f>IFERROR(IF('LT Panel Feeder Readings'!BG551="","",IF('LT Panel Feeder Readings'!BG551="",0,'LT Panel Feeder Readings'!BG551)+IF('LT Panel Feeder Readings'!BJ551="",0,'LT Panel Feeder Readings'!BJ551)),"")</f>
        <v/>
      </c>
      <c r="E550" s="22" t="str">
        <f t="shared" si="62"/>
        <v/>
      </c>
      <c r="F550" s="23">
        <f>IFERROR(IF('Fuel Status'!E552="","",IF('Fuel Status'!E552="",0,'Fuel Status'!E552)+IF('Fuel Status'!J552="",0,'Fuel Status'!J552)+IF('Fuel Status'!O552="",0,'Fuel Status'!O552)),"")</f>
        <v>0</v>
      </c>
      <c r="G550" s="22" t="str">
        <f t="shared" si="64"/>
        <v/>
      </c>
      <c r="H550" s="22" t="str">
        <f t="shared" si="65"/>
        <v/>
      </c>
      <c r="I550" s="22" t="str">
        <f t="shared" si="66"/>
        <v/>
      </c>
      <c r="J550" s="22" t="str">
        <f t="shared" si="67"/>
        <v/>
      </c>
      <c r="K550" s="74"/>
      <c r="L550" s="24"/>
      <c r="M550" s="25"/>
      <c r="N550" s="25" t="e">
        <f t="shared" si="68"/>
        <v>#VALUE!</v>
      </c>
      <c r="O550" s="25" t="e">
        <f>J550*M550/L550</f>
        <v>#VALUE!</v>
      </c>
      <c r="P550" s="26" t="str">
        <f>IFERROR(IF('Raw Water'!U551="","",'Raw Water'!U551),"")</f>
        <v/>
      </c>
      <c r="Q550" s="26" t="str">
        <f>IFERROR(IF(STP!U551="","",STP!U551),"")</f>
        <v/>
      </c>
      <c r="R550" s="27" t="str">
        <f>IFERROR(IF(STP!V551="","",STP!V551),"")</f>
        <v/>
      </c>
      <c r="S550" s="28" t="str">
        <f t="shared" si="63"/>
        <v/>
      </c>
      <c r="T550" s="29"/>
    </row>
    <row r="551" spans="1:20" ht="18" customHeight="1" x14ac:dyDescent="0.35">
      <c r="A551" s="68">
        <v>46571</v>
      </c>
      <c r="B551" s="21" t="str">
        <f>IFERROR(IF('LT Panel Feeder Readings'!E552="","",'LT Panel Feeder Readings'!E552),"")</f>
        <v/>
      </c>
      <c r="C551" s="21" t="str">
        <f>IFERROR(IF('LT Panel Feeder Readings'!W552="","",IF('LT Panel Feeder Readings'!W552="",0,'LT Panel Feeder Readings'!W552)+IF('LT Panel Feeder Readings'!Z552="",0,'LT Panel Feeder Readings'!Z552)),"")</f>
        <v/>
      </c>
      <c r="D551" s="21" t="str">
        <f>IFERROR(IF('LT Panel Feeder Readings'!BG552="","",IF('LT Panel Feeder Readings'!BG552="",0,'LT Panel Feeder Readings'!BG552)+IF('LT Panel Feeder Readings'!BJ552="",0,'LT Panel Feeder Readings'!BJ552)),"")</f>
        <v/>
      </c>
      <c r="E551" s="22" t="str">
        <f t="shared" si="62"/>
        <v/>
      </c>
      <c r="F551" s="23">
        <f>IFERROR(IF('Fuel Status'!E553="","",IF('Fuel Status'!E553="",0,'Fuel Status'!E553)+IF('Fuel Status'!J553="",0,'Fuel Status'!J553)+IF('Fuel Status'!O553="",0,'Fuel Status'!O553)),"")</f>
        <v>0</v>
      </c>
      <c r="G551" s="22" t="str">
        <f t="shared" si="64"/>
        <v/>
      </c>
      <c r="H551" s="22" t="str">
        <f t="shared" si="65"/>
        <v/>
      </c>
      <c r="I551" s="22" t="str">
        <f t="shared" si="66"/>
        <v/>
      </c>
      <c r="J551" s="22" t="str">
        <f t="shared" si="67"/>
        <v/>
      </c>
      <c r="K551" s="74"/>
      <c r="L551" s="24"/>
      <c r="M551" s="25"/>
      <c r="N551" s="25" t="e">
        <f t="shared" si="68"/>
        <v>#VALUE!</v>
      </c>
      <c r="O551" s="25" t="e">
        <f>J551*M551/L551</f>
        <v>#VALUE!</v>
      </c>
      <c r="P551" s="26" t="str">
        <f>IFERROR(IF('Raw Water'!U552="","",'Raw Water'!U552),"")</f>
        <v/>
      </c>
      <c r="Q551" s="26" t="str">
        <f>IFERROR(IF(STP!U552="","",STP!U552),"")</f>
        <v/>
      </c>
      <c r="R551" s="27" t="str">
        <f>IFERROR(IF(STP!V552="","",STP!V552),"")</f>
        <v/>
      </c>
      <c r="S551" s="28" t="str">
        <f t="shared" si="63"/>
        <v/>
      </c>
      <c r="T551" s="29"/>
    </row>
    <row r="552" spans="1:20" ht="18" customHeight="1" x14ac:dyDescent="0.35">
      <c r="A552" s="68">
        <v>46572</v>
      </c>
      <c r="B552" s="21" t="str">
        <f>IFERROR(IF('LT Panel Feeder Readings'!E553="","",'LT Panel Feeder Readings'!E553),"")</f>
        <v/>
      </c>
      <c r="C552" s="21" t="str">
        <f>IFERROR(IF('LT Panel Feeder Readings'!W553="","",IF('LT Panel Feeder Readings'!W553="",0,'LT Panel Feeder Readings'!W553)+IF('LT Panel Feeder Readings'!Z553="",0,'LT Panel Feeder Readings'!Z553)),"")</f>
        <v/>
      </c>
      <c r="D552" s="21" t="str">
        <f>IFERROR(IF('LT Panel Feeder Readings'!BG553="","",IF('LT Panel Feeder Readings'!BG553="",0,'LT Panel Feeder Readings'!BG553)+IF('LT Panel Feeder Readings'!BJ553="",0,'LT Panel Feeder Readings'!BJ553)),"")</f>
        <v/>
      </c>
      <c r="E552" s="22" t="str">
        <f t="shared" si="62"/>
        <v/>
      </c>
      <c r="F552" s="23">
        <f>IFERROR(IF('Fuel Status'!E554="","",IF('Fuel Status'!E554="",0,'Fuel Status'!E554)+IF('Fuel Status'!J554="",0,'Fuel Status'!J554)+IF('Fuel Status'!O554="",0,'Fuel Status'!O554)),"")</f>
        <v>0</v>
      </c>
      <c r="G552" s="22" t="str">
        <f t="shared" si="64"/>
        <v/>
      </c>
      <c r="H552" s="22" t="str">
        <f t="shared" si="65"/>
        <v/>
      </c>
      <c r="I552" s="22" t="str">
        <f t="shared" si="66"/>
        <v/>
      </c>
      <c r="J552" s="22" t="str">
        <f t="shared" si="67"/>
        <v/>
      </c>
      <c r="K552" s="74"/>
      <c r="L552" s="24"/>
      <c r="M552" s="25"/>
      <c r="N552" s="25" t="e">
        <f t="shared" si="68"/>
        <v>#VALUE!</v>
      </c>
      <c r="O552" s="25" t="e">
        <f>J552*M552/L552</f>
        <v>#VALUE!</v>
      </c>
      <c r="P552" s="26" t="str">
        <f>IFERROR(IF('Raw Water'!U553="","",'Raw Water'!U553),"")</f>
        <v/>
      </c>
      <c r="Q552" s="26" t="str">
        <f>IFERROR(IF(STP!U553="","",STP!U553),"")</f>
        <v/>
      </c>
      <c r="R552" s="27" t="str">
        <f>IFERROR(IF(STP!V553="","",STP!V553),"")</f>
        <v/>
      </c>
      <c r="S552" s="28" t="str">
        <f t="shared" si="63"/>
        <v/>
      </c>
      <c r="T552" s="29"/>
    </row>
    <row r="553" spans="1:20" ht="18" customHeight="1" x14ac:dyDescent="0.35">
      <c r="A553" s="68">
        <v>46573</v>
      </c>
      <c r="B553" s="21" t="str">
        <f>IFERROR(IF('LT Panel Feeder Readings'!E554="","",'LT Panel Feeder Readings'!E554),"")</f>
        <v/>
      </c>
      <c r="C553" s="21" t="str">
        <f>IFERROR(IF('LT Panel Feeder Readings'!W554="","",IF('LT Panel Feeder Readings'!W554="",0,'LT Panel Feeder Readings'!W554)+IF('LT Panel Feeder Readings'!Z554="",0,'LT Panel Feeder Readings'!Z554)),"")</f>
        <v/>
      </c>
      <c r="D553" s="21" t="str">
        <f>IFERROR(IF('LT Panel Feeder Readings'!BG554="","",IF('LT Panel Feeder Readings'!BG554="",0,'LT Panel Feeder Readings'!BG554)+IF('LT Panel Feeder Readings'!BJ554="",0,'LT Panel Feeder Readings'!BJ554)),"")</f>
        <v/>
      </c>
      <c r="E553" s="22" t="str">
        <f t="shared" si="62"/>
        <v/>
      </c>
      <c r="F553" s="23">
        <f>IFERROR(IF('Fuel Status'!E555="","",IF('Fuel Status'!E555="",0,'Fuel Status'!E555)+IF('Fuel Status'!J555="",0,'Fuel Status'!J555)+IF('Fuel Status'!O555="",0,'Fuel Status'!O555)),"")</f>
        <v>0</v>
      </c>
      <c r="G553" s="22" t="str">
        <f t="shared" si="64"/>
        <v/>
      </c>
      <c r="H553" s="22" t="str">
        <f t="shared" si="65"/>
        <v/>
      </c>
      <c r="I553" s="22" t="str">
        <f t="shared" si="66"/>
        <v/>
      </c>
      <c r="J553" s="22" t="str">
        <f t="shared" si="67"/>
        <v/>
      </c>
      <c r="K553" s="74"/>
      <c r="L553" s="24"/>
      <c r="M553" s="25"/>
      <c r="N553" s="25" t="e">
        <f t="shared" si="68"/>
        <v>#VALUE!</v>
      </c>
      <c r="O553" s="25" t="e">
        <f>J553*M553/L553</f>
        <v>#VALUE!</v>
      </c>
      <c r="P553" s="26" t="str">
        <f>IFERROR(IF('Raw Water'!U554="","",'Raw Water'!U554),"")</f>
        <v/>
      </c>
      <c r="Q553" s="26" t="str">
        <f>IFERROR(IF(STP!U554="","",STP!U554),"")</f>
        <v/>
      </c>
      <c r="R553" s="27" t="str">
        <f>IFERROR(IF(STP!V554="","",STP!V554),"")</f>
        <v/>
      </c>
      <c r="S553" s="28" t="str">
        <f t="shared" si="63"/>
        <v/>
      </c>
      <c r="T553" s="29"/>
    </row>
    <row r="554" spans="1:20" ht="18" customHeight="1" x14ac:dyDescent="0.35">
      <c r="A554" s="68">
        <v>46574</v>
      </c>
      <c r="B554" s="21" t="str">
        <f>IFERROR(IF('LT Panel Feeder Readings'!E555="","",'LT Panel Feeder Readings'!E555),"")</f>
        <v/>
      </c>
      <c r="C554" s="21" t="str">
        <f>IFERROR(IF('LT Panel Feeder Readings'!W555="","",IF('LT Panel Feeder Readings'!W555="",0,'LT Panel Feeder Readings'!W555)+IF('LT Panel Feeder Readings'!Z555="",0,'LT Panel Feeder Readings'!Z555)),"")</f>
        <v/>
      </c>
      <c r="D554" s="21" t="str">
        <f>IFERROR(IF('LT Panel Feeder Readings'!BG555="","",IF('LT Panel Feeder Readings'!BG555="",0,'LT Panel Feeder Readings'!BG555)+IF('LT Panel Feeder Readings'!BJ555="",0,'LT Panel Feeder Readings'!BJ555)),"")</f>
        <v/>
      </c>
      <c r="E554" s="22" t="str">
        <f t="shared" si="62"/>
        <v/>
      </c>
      <c r="F554" s="23">
        <f>IFERROR(IF('Fuel Status'!E556="","",IF('Fuel Status'!E556="",0,'Fuel Status'!E556)+IF('Fuel Status'!J556="",0,'Fuel Status'!J556)+IF('Fuel Status'!O556="",0,'Fuel Status'!O556)),"")</f>
        <v>0</v>
      </c>
      <c r="G554" s="22" t="str">
        <f t="shared" si="64"/>
        <v/>
      </c>
      <c r="H554" s="22" t="str">
        <f t="shared" si="65"/>
        <v/>
      </c>
      <c r="I554" s="22" t="str">
        <f t="shared" si="66"/>
        <v/>
      </c>
      <c r="J554" s="22" t="str">
        <f t="shared" si="67"/>
        <v/>
      </c>
      <c r="K554" s="74"/>
      <c r="L554" s="24"/>
      <c r="M554" s="25"/>
      <c r="N554" s="25" t="e">
        <f t="shared" si="68"/>
        <v>#VALUE!</v>
      </c>
      <c r="O554" s="25" t="e">
        <f>J554*M554/L554</f>
        <v>#VALUE!</v>
      </c>
      <c r="P554" s="26" t="str">
        <f>IFERROR(IF('Raw Water'!U555="","",'Raw Water'!U555),"")</f>
        <v/>
      </c>
      <c r="Q554" s="26" t="str">
        <f>IFERROR(IF(STP!U555="","",STP!U555),"")</f>
        <v/>
      </c>
      <c r="R554" s="27" t="str">
        <f>IFERROR(IF(STP!V555="","",STP!V555),"")</f>
        <v/>
      </c>
      <c r="S554" s="28" t="str">
        <f t="shared" si="63"/>
        <v/>
      </c>
      <c r="T554" s="29"/>
    </row>
    <row r="555" spans="1:20" ht="18" customHeight="1" x14ac:dyDescent="0.35">
      <c r="A555" s="68">
        <v>46575</v>
      </c>
      <c r="B555" s="21" t="str">
        <f>IFERROR(IF('LT Panel Feeder Readings'!E556="","",'LT Panel Feeder Readings'!E556),"")</f>
        <v/>
      </c>
      <c r="C555" s="21" t="str">
        <f>IFERROR(IF('LT Panel Feeder Readings'!W556="","",IF('LT Panel Feeder Readings'!W556="",0,'LT Panel Feeder Readings'!W556)+IF('LT Panel Feeder Readings'!Z556="",0,'LT Panel Feeder Readings'!Z556)),"")</f>
        <v/>
      </c>
      <c r="D555" s="21" t="str">
        <f>IFERROR(IF('LT Panel Feeder Readings'!BG556="","",IF('LT Panel Feeder Readings'!BG556="",0,'LT Panel Feeder Readings'!BG556)+IF('LT Panel Feeder Readings'!BJ556="",0,'LT Panel Feeder Readings'!BJ556)),"")</f>
        <v/>
      </c>
      <c r="E555" s="22" t="str">
        <f t="shared" si="62"/>
        <v/>
      </c>
      <c r="F555" s="23">
        <f>IFERROR(IF('Fuel Status'!E557="","",IF('Fuel Status'!E557="",0,'Fuel Status'!E557)+IF('Fuel Status'!J557="",0,'Fuel Status'!J557)+IF('Fuel Status'!O557="",0,'Fuel Status'!O557)),"")</f>
        <v>0</v>
      </c>
      <c r="G555" s="22" t="str">
        <f t="shared" si="64"/>
        <v/>
      </c>
      <c r="H555" s="22" t="str">
        <f t="shared" si="65"/>
        <v/>
      </c>
      <c r="I555" s="22" t="str">
        <f t="shared" si="66"/>
        <v/>
      </c>
      <c r="J555" s="22" t="str">
        <f t="shared" si="67"/>
        <v/>
      </c>
      <c r="K555" s="74"/>
      <c r="L555" s="24"/>
      <c r="M555" s="25"/>
      <c r="N555" s="25" t="e">
        <f t="shared" si="68"/>
        <v>#VALUE!</v>
      </c>
      <c r="O555" s="25" t="e">
        <f>J555*M555/L555</f>
        <v>#VALUE!</v>
      </c>
      <c r="P555" s="26" t="str">
        <f>IFERROR(IF('Raw Water'!U556="","",'Raw Water'!U556),"")</f>
        <v/>
      </c>
      <c r="Q555" s="26" t="str">
        <f>IFERROR(IF(STP!U556="","",STP!U556),"")</f>
        <v/>
      </c>
      <c r="R555" s="27" t="str">
        <f>IFERROR(IF(STP!V556="","",STP!V556),"")</f>
        <v/>
      </c>
      <c r="S555" s="28" t="str">
        <f t="shared" si="63"/>
        <v/>
      </c>
      <c r="T555" s="29"/>
    </row>
    <row r="556" spans="1:20" ht="18" customHeight="1" x14ac:dyDescent="0.35">
      <c r="A556" s="68">
        <v>46576</v>
      </c>
      <c r="B556" s="21" t="str">
        <f>IFERROR(IF('LT Panel Feeder Readings'!E557="","",'LT Panel Feeder Readings'!E557),"")</f>
        <v/>
      </c>
      <c r="C556" s="21" t="str">
        <f>IFERROR(IF('LT Panel Feeder Readings'!W557="","",IF('LT Panel Feeder Readings'!W557="",0,'LT Panel Feeder Readings'!W557)+IF('LT Panel Feeder Readings'!Z557="",0,'LT Panel Feeder Readings'!Z557)),"")</f>
        <v/>
      </c>
      <c r="D556" s="21" t="str">
        <f>IFERROR(IF('LT Panel Feeder Readings'!BG557="","",IF('LT Panel Feeder Readings'!BG557="",0,'LT Panel Feeder Readings'!BG557)+IF('LT Panel Feeder Readings'!BJ557="",0,'LT Panel Feeder Readings'!BJ557)),"")</f>
        <v/>
      </c>
      <c r="E556" s="22" t="str">
        <f t="shared" si="62"/>
        <v/>
      </c>
      <c r="F556" s="23">
        <f>IFERROR(IF('Fuel Status'!E558="","",IF('Fuel Status'!E558="",0,'Fuel Status'!E558)+IF('Fuel Status'!J558="",0,'Fuel Status'!J558)+IF('Fuel Status'!O558="",0,'Fuel Status'!O558)),"")</f>
        <v>0</v>
      </c>
      <c r="G556" s="22" t="str">
        <f t="shared" si="64"/>
        <v/>
      </c>
      <c r="H556" s="22" t="str">
        <f t="shared" si="65"/>
        <v/>
      </c>
      <c r="I556" s="22" t="str">
        <f t="shared" si="66"/>
        <v/>
      </c>
      <c r="J556" s="22" t="str">
        <f t="shared" si="67"/>
        <v/>
      </c>
      <c r="K556" s="74"/>
      <c r="L556" s="24"/>
      <c r="M556" s="25"/>
      <c r="N556" s="25" t="e">
        <f t="shared" si="68"/>
        <v>#VALUE!</v>
      </c>
      <c r="O556" s="25" t="e">
        <f>J556*M556/L556</f>
        <v>#VALUE!</v>
      </c>
      <c r="P556" s="26" t="str">
        <f>IFERROR(IF('Raw Water'!U557="","",'Raw Water'!U557),"")</f>
        <v/>
      </c>
      <c r="Q556" s="26" t="str">
        <f>IFERROR(IF(STP!U557="","",STP!U557),"")</f>
        <v/>
      </c>
      <c r="R556" s="27" t="str">
        <f>IFERROR(IF(STP!V557="","",STP!V557),"")</f>
        <v/>
      </c>
      <c r="S556" s="28" t="str">
        <f t="shared" si="63"/>
        <v/>
      </c>
      <c r="T556" s="29"/>
    </row>
    <row r="557" spans="1:20" ht="18" customHeight="1" x14ac:dyDescent="0.35">
      <c r="A557" s="68">
        <v>46577</v>
      </c>
      <c r="B557" s="21" t="str">
        <f>IFERROR(IF('LT Panel Feeder Readings'!E558="","",'LT Panel Feeder Readings'!E558),"")</f>
        <v/>
      </c>
      <c r="C557" s="21" t="str">
        <f>IFERROR(IF('LT Panel Feeder Readings'!W558="","",IF('LT Panel Feeder Readings'!W558="",0,'LT Panel Feeder Readings'!W558)+IF('LT Panel Feeder Readings'!Z558="",0,'LT Panel Feeder Readings'!Z558)),"")</f>
        <v/>
      </c>
      <c r="D557" s="21" t="str">
        <f>IFERROR(IF('LT Panel Feeder Readings'!BG558="","",IF('LT Panel Feeder Readings'!BG558="",0,'LT Panel Feeder Readings'!BG558)+IF('LT Panel Feeder Readings'!BJ558="",0,'LT Panel Feeder Readings'!BJ558)),"")</f>
        <v/>
      </c>
      <c r="E557" s="22" t="str">
        <f t="shared" si="62"/>
        <v/>
      </c>
      <c r="F557" s="23">
        <f>IFERROR(IF('Fuel Status'!E559="","",IF('Fuel Status'!E559="",0,'Fuel Status'!E559)+IF('Fuel Status'!J559="",0,'Fuel Status'!J559)+IF('Fuel Status'!O559="",0,'Fuel Status'!O559)),"")</f>
        <v>0</v>
      </c>
      <c r="G557" s="22" t="str">
        <f t="shared" si="64"/>
        <v/>
      </c>
      <c r="H557" s="22" t="str">
        <f t="shared" si="65"/>
        <v/>
      </c>
      <c r="I557" s="22" t="str">
        <f t="shared" si="66"/>
        <v/>
      </c>
      <c r="J557" s="22" t="str">
        <f t="shared" si="67"/>
        <v/>
      </c>
      <c r="K557" s="74"/>
      <c r="L557" s="24"/>
      <c r="M557" s="25"/>
      <c r="N557" s="25" t="e">
        <f t="shared" si="68"/>
        <v>#VALUE!</v>
      </c>
      <c r="O557" s="25" t="e">
        <f>J557*M557/L557</f>
        <v>#VALUE!</v>
      </c>
      <c r="P557" s="26" t="str">
        <f>IFERROR(IF('Raw Water'!U558="","",'Raw Water'!U558),"")</f>
        <v/>
      </c>
      <c r="Q557" s="26" t="str">
        <f>IFERROR(IF(STP!U558="","",STP!U558),"")</f>
        <v/>
      </c>
      <c r="R557" s="27" t="str">
        <f>IFERROR(IF(STP!V558="","",STP!V558),"")</f>
        <v/>
      </c>
      <c r="S557" s="28" t="str">
        <f t="shared" si="63"/>
        <v/>
      </c>
      <c r="T557" s="29"/>
    </row>
    <row r="558" spans="1:20" ht="18" customHeight="1" x14ac:dyDescent="0.35">
      <c r="A558" s="68">
        <v>46578</v>
      </c>
      <c r="B558" s="21" t="str">
        <f>IFERROR(IF('LT Panel Feeder Readings'!E559="","",'LT Panel Feeder Readings'!E559),"")</f>
        <v/>
      </c>
      <c r="C558" s="21" t="str">
        <f>IFERROR(IF('LT Panel Feeder Readings'!W559="","",IF('LT Panel Feeder Readings'!W559="",0,'LT Panel Feeder Readings'!W559)+IF('LT Panel Feeder Readings'!Z559="",0,'LT Panel Feeder Readings'!Z559)),"")</f>
        <v/>
      </c>
      <c r="D558" s="21" t="str">
        <f>IFERROR(IF('LT Panel Feeder Readings'!BG559="","",IF('LT Panel Feeder Readings'!BG559="",0,'LT Panel Feeder Readings'!BG559)+IF('LT Panel Feeder Readings'!BJ559="",0,'LT Panel Feeder Readings'!BJ559)),"")</f>
        <v/>
      </c>
      <c r="E558" s="22" t="str">
        <f t="shared" si="62"/>
        <v/>
      </c>
      <c r="F558" s="23">
        <f>IFERROR(IF('Fuel Status'!E560="","",IF('Fuel Status'!E560="",0,'Fuel Status'!E560)+IF('Fuel Status'!J560="",0,'Fuel Status'!J560)+IF('Fuel Status'!O560="",0,'Fuel Status'!O560)),"")</f>
        <v>0</v>
      </c>
      <c r="G558" s="22" t="str">
        <f t="shared" si="64"/>
        <v/>
      </c>
      <c r="H558" s="22" t="str">
        <f t="shared" si="65"/>
        <v/>
      </c>
      <c r="I558" s="22" t="str">
        <f t="shared" si="66"/>
        <v/>
      </c>
      <c r="J558" s="22" t="str">
        <f t="shared" si="67"/>
        <v/>
      </c>
      <c r="K558" s="74"/>
      <c r="L558" s="24"/>
      <c r="M558" s="25"/>
      <c r="N558" s="25" t="e">
        <f t="shared" si="68"/>
        <v>#VALUE!</v>
      </c>
      <c r="O558" s="25" t="e">
        <f>J558*M558/L558</f>
        <v>#VALUE!</v>
      </c>
      <c r="P558" s="26" t="str">
        <f>IFERROR(IF('Raw Water'!U559="","",'Raw Water'!U559),"")</f>
        <v/>
      </c>
      <c r="Q558" s="26" t="str">
        <f>IFERROR(IF(STP!U559="","",STP!U559),"")</f>
        <v/>
      </c>
      <c r="R558" s="27" t="str">
        <f>IFERROR(IF(STP!V559="","",STP!V559),"")</f>
        <v/>
      </c>
      <c r="S558" s="28" t="str">
        <f t="shared" si="63"/>
        <v/>
      </c>
      <c r="T558" s="29"/>
    </row>
    <row r="559" spans="1:20" ht="18" customHeight="1" x14ac:dyDescent="0.35">
      <c r="A559" s="68">
        <v>46579</v>
      </c>
      <c r="B559" s="21" t="str">
        <f>IFERROR(IF('LT Panel Feeder Readings'!E560="","",'LT Panel Feeder Readings'!E560),"")</f>
        <v/>
      </c>
      <c r="C559" s="21" t="str">
        <f>IFERROR(IF('LT Panel Feeder Readings'!W560="","",IF('LT Panel Feeder Readings'!W560="",0,'LT Panel Feeder Readings'!W560)+IF('LT Panel Feeder Readings'!Z560="",0,'LT Panel Feeder Readings'!Z560)),"")</f>
        <v/>
      </c>
      <c r="D559" s="21" t="str">
        <f>IFERROR(IF('LT Panel Feeder Readings'!BG560="","",IF('LT Panel Feeder Readings'!BG560="",0,'LT Panel Feeder Readings'!BG560)+IF('LT Panel Feeder Readings'!BJ560="",0,'LT Panel Feeder Readings'!BJ560)),"")</f>
        <v/>
      </c>
      <c r="E559" s="22" t="str">
        <f t="shared" si="62"/>
        <v/>
      </c>
      <c r="F559" s="23">
        <f>IFERROR(IF('Fuel Status'!E561="","",IF('Fuel Status'!E561="",0,'Fuel Status'!E561)+IF('Fuel Status'!J561="",0,'Fuel Status'!J561)+IF('Fuel Status'!O561="",0,'Fuel Status'!O561)),"")</f>
        <v>0</v>
      </c>
      <c r="G559" s="22" t="str">
        <f t="shared" si="64"/>
        <v/>
      </c>
      <c r="H559" s="22" t="str">
        <f t="shared" si="65"/>
        <v/>
      </c>
      <c r="I559" s="22" t="str">
        <f t="shared" si="66"/>
        <v/>
      </c>
      <c r="J559" s="22" t="str">
        <f t="shared" si="67"/>
        <v/>
      </c>
      <c r="K559" s="74"/>
      <c r="L559" s="24"/>
      <c r="M559" s="25"/>
      <c r="N559" s="25" t="e">
        <f t="shared" si="68"/>
        <v>#VALUE!</v>
      </c>
      <c r="O559" s="25" t="e">
        <f>J559*M559/L559</f>
        <v>#VALUE!</v>
      </c>
      <c r="P559" s="26" t="str">
        <f>IFERROR(IF('Raw Water'!U560="","",'Raw Water'!U560),"")</f>
        <v/>
      </c>
      <c r="Q559" s="26" t="str">
        <f>IFERROR(IF(STP!U560="","",STP!U560),"")</f>
        <v/>
      </c>
      <c r="R559" s="27" t="str">
        <f>IFERROR(IF(STP!V560="","",STP!V560),"")</f>
        <v/>
      </c>
      <c r="S559" s="28" t="str">
        <f t="shared" si="63"/>
        <v/>
      </c>
      <c r="T559" s="29"/>
    </row>
    <row r="560" spans="1:20" ht="18" customHeight="1" x14ac:dyDescent="0.35">
      <c r="A560" s="68">
        <v>46580</v>
      </c>
      <c r="B560" s="21" t="str">
        <f>IFERROR(IF('LT Panel Feeder Readings'!E561="","",'LT Panel Feeder Readings'!E561),"")</f>
        <v/>
      </c>
      <c r="C560" s="21" t="str">
        <f>IFERROR(IF('LT Panel Feeder Readings'!W561="","",IF('LT Panel Feeder Readings'!W561="",0,'LT Panel Feeder Readings'!W561)+IF('LT Panel Feeder Readings'!Z561="",0,'LT Panel Feeder Readings'!Z561)),"")</f>
        <v/>
      </c>
      <c r="D560" s="21" t="str">
        <f>IFERROR(IF('LT Panel Feeder Readings'!BG561="","",IF('LT Panel Feeder Readings'!BG561="",0,'LT Panel Feeder Readings'!BG561)+IF('LT Panel Feeder Readings'!BJ561="",0,'LT Panel Feeder Readings'!BJ561)),"")</f>
        <v/>
      </c>
      <c r="E560" s="22" t="str">
        <f t="shared" si="62"/>
        <v/>
      </c>
      <c r="F560" s="23">
        <f>IFERROR(IF('Fuel Status'!E562="","",IF('Fuel Status'!E562="",0,'Fuel Status'!E562)+IF('Fuel Status'!J562="",0,'Fuel Status'!J562)+IF('Fuel Status'!O562="",0,'Fuel Status'!O562)),"")</f>
        <v>0</v>
      </c>
      <c r="G560" s="22" t="str">
        <f t="shared" si="64"/>
        <v/>
      </c>
      <c r="H560" s="22" t="str">
        <f t="shared" si="65"/>
        <v/>
      </c>
      <c r="I560" s="22" t="str">
        <f t="shared" si="66"/>
        <v/>
      </c>
      <c r="J560" s="22" t="str">
        <f t="shared" si="67"/>
        <v/>
      </c>
      <c r="K560" s="74"/>
      <c r="L560" s="24"/>
      <c r="M560" s="25"/>
      <c r="N560" s="25" t="e">
        <f t="shared" si="68"/>
        <v>#VALUE!</v>
      </c>
      <c r="O560" s="25" t="e">
        <f>J560*M560/L560</f>
        <v>#VALUE!</v>
      </c>
      <c r="P560" s="26" t="str">
        <f>IFERROR(IF('Raw Water'!U561="","",'Raw Water'!U561),"")</f>
        <v/>
      </c>
      <c r="Q560" s="26" t="str">
        <f>IFERROR(IF(STP!U561="","",STP!U561),"")</f>
        <v/>
      </c>
      <c r="R560" s="27" t="str">
        <f>IFERROR(IF(STP!V561="","",STP!V561),"")</f>
        <v/>
      </c>
      <c r="S560" s="28" t="str">
        <f t="shared" si="63"/>
        <v/>
      </c>
      <c r="T560" s="29"/>
    </row>
    <row r="561" spans="1:20" ht="18" customHeight="1" x14ac:dyDescent="0.35">
      <c r="A561" s="68">
        <v>46581</v>
      </c>
      <c r="B561" s="21" t="str">
        <f>IFERROR(IF('LT Panel Feeder Readings'!E562="","",'LT Panel Feeder Readings'!E562),"")</f>
        <v/>
      </c>
      <c r="C561" s="21" t="str">
        <f>IFERROR(IF('LT Panel Feeder Readings'!W562="","",IF('LT Panel Feeder Readings'!W562="",0,'LT Panel Feeder Readings'!W562)+IF('LT Panel Feeder Readings'!Z562="",0,'LT Panel Feeder Readings'!Z562)),"")</f>
        <v/>
      </c>
      <c r="D561" s="21" t="str">
        <f>IFERROR(IF('LT Panel Feeder Readings'!BG562="","",IF('LT Panel Feeder Readings'!BG562="",0,'LT Panel Feeder Readings'!BG562)+IF('LT Panel Feeder Readings'!BJ562="",0,'LT Panel Feeder Readings'!BJ562)),"")</f>
        <v/>
      </c>
      <c r="E561" s="22" t="str">
        <f t="shared" si="62"/>
        <v/>
      </c>
      <c r="F561" s="23">
        <f>IFERROR(IF('Fuel Status'!E563="","",IF('Fuel Status'!E563="",0,'Fuel Status'!E563)+IF('Fuel Status'!J563="",0,'Fuel Status'!J563)+IF('Fuel Status'!O563="",0,'Fuel Status'!O563)),"")</f>
        <v>0</v>
      </c>
      <c r="G561" s="22" t="str">
        <f t="shared" si="64"/>
        <v/>
      </c>
      <c r="H561" s="22" t="str">
        <f t="shared" si="65"/>
        <v/>
      </c>
      <c r="I561" s="22" t="str">
        <f t="shared" si="66"/>
        <v/>
      </c>
      <c r="J561" s="22" t="str">
        <f t="shared" si="67"/>
        <v/>
      </c>
      <c r="K561" s="74"/>
      <c r="L561" s="24"/>
      <c r="M561" s="25"/>
      <c r="N561" s="25" t="e">
        <f t="shared" si="68"/>
        <v>#VALUE!</v>
      </c>
      <c r="O561" s="25" t="e">
        <f>J561*M561/L561</f>
        <v>#VALUE!</v>
      </c>
      <c r="P561" s="26" t="str">
        <f>IFERROR(IF('Raw Water'!U562="","",'Raw Water'!U562),"")</f>
        <v/>
      </c>
      <c r="Q561" s="26" t="str">
        <f>IFERROR(IF(STP!U562="","",STP!U562),"")</f>
        <v/>
      </c>
      <c r="R561" s="27" t="str">
        <f>IFERROR(IF(STP!V562="","",STP!V562),"")</f>
        <v/>
      </c>
      <c r="S561" s="28" t="str">
        <f t="shared" si="63"/>
        <v/>
      </c>
      <c r="T561" s="29"/>
    </row>
    <row r="562" spans="1:20" ht="18" customHeight="1" x14ac:dyDescent="0.35">
      <c r="A562" s="68">
        <v>46582</v>
      </c>
      <c r="B562" s="21" t="str">
        <f>IFERROR(IF('LT Panel Feeder Readings'!E563="","",'LT Panel Feeder Readings'!E563),"")</f>
        <v/>
      </c>
      <c r="C562" s="21" t="str">
        <f>IFERROR(IF('LT Panel Feeder Readings'!W563="","",IF('LT Panel Feeder Readings'!W563="",0,'LT Panel Feeder Readings'!W563)+IF('LT Panel Feeder Readings'!Z563="",0,'LT Panel Feeder Readings'!Z563)),"")</f>
        <v/>
      </c>
      <c r="D562" s="21" t="str">
        <f>IFERROR(IF('LT Panel Feeder Readings'!BG563="","",IF('LT Panel Feeder Readings'!BG563="",0,'LT Panel Feeder Readings'!BG563)+IF('LT Panel Feeder Readings'!BJ563="",0,'LT Panel Feeder Readings'!BJ563)),"")</f>
        <v/>
      </c>
      <c r="E562" s="22" t="str">
        <f t="shared" si="62"/>
        <v/>
      </c>
      <c r="F562" s="23">
        <f>IFERROR(IF('Fuel Status'!E564="","",IF('Fuel Status'!E564="",0,'Fuel Status'!E564)+IF('Fuel Status'!J564="",0,'Fuel Status'!J564)+IF('Fuel Status'!O564="",0,'Fuel Status'!O564)),"")</f>
        <v>0</v>
      </c>
      <c r="G562" s="22" t="str">
        <f t="shared" si="64"/>
        <v/>
      </c>
      <c r="H562" s="22" t="str">
        <f t="shared" si="65"/>
        <v/>
      </c>
      <c r="I562" s="22" t="str">
        <f t="shared" si="66"/>
        <v/>
      </c>
      <c r="J562" s="22" t="str">
        <f t="shared" si="67"/>
        <v/>
      </c>
      <c r="K562" s="74"/>
      <c r="L562" s="24"/>
      <c r="M562" s="25"/>
      <c r="N562" s="25" t="e">
        <f t="shared" si="68"/>
        <v>#VALUE!</v>
      </c>
      <c r="O562" s="25" t="e">
        <f>J562*M562/L562</f>
        <v>#VALUE!</v>
      </c>
      <c r="P562" s="26" t="str">
        <f>IFERROR(IF('Raw Water'!U563="","",'Raw Water'!U563),"")</f>
        <v/>
      </c>
      <c r="Q562" s="26" t="str">
        <f>IFERROR(IF(STP!U563="","",STP!U563),"")</f>
        <v/>
      </c>
      <c r="R562" s="27" t="str">
        <f>IFERROR(IF(STP!V563="","",STP!V563),"")</f>
        <v/>
      </c>
      <c r="S562" s="28" t="str">
        <f t="shared" si="63"/>
        <v/>
      </c>
      <c r="T562" s="29"/>
    </row>
    <row r="563" spans="1:20" ht="18" customHeight="1" x14ac:dyDescent="0.35">
      <c r="A563" s="68">
        <v>46583</v>
      </c>
      <c r="B563" s="21" t="str">
        <f>IFERROR(IF('LT Panel Feeder Readings'!E564="","",'LT Panel Feeder Readings'!E564),"")</f>
        <v/>
      </c>
      <c r="C563" s="21" t="str">
        <f>IFERROR(IF('LT Panel Feeder Readings'!W564="","",IF('LT Panel Feeder Readings'!W564="",0,'LT Panel Feeder Readings'!W564)+IF('LT Panel Feeder Readings'!Z564="",0,'LT Panel Feeder Readings'!Z564)),"")</f>
        <v/>
      </c>
      <c r="D563" s="21" t="str">
        <f>IFERROR(IF('LT Panel Feeder Readings'!BG564="","",IF('LT Panel Feeder Readings'!BG564="",0,'LT Panel Feeder Readings'!BG564)+IF('LT Panel Feeder Readings'!BJ564="",0,'LT Panel Feeder Readings'!BJ564)),"")</f>
        <v/>
      </c>
      <c r="E563" s="22" t="str">
        <f t="shared" si="62"/>
        <v/>
      </c>
      <c r="F563" s="23">
        <f>IFERROR(IF('Fuel Status'!E565="","",IF('Fuel Status'!E565="",0,'Fuel Status'!E565)+IF('Fuel Status'!J565="",0,'Fuel Status'!J565)+IF('Fuel Status'!O565="",0,'Fuel Status'!O565)),"")</f>
        <v>0</v>
      </c>
      <c r="G563" s="22" t="str">
        <f t="shared" si="64"/>
        <v/>
      </c>
      <c r="H563" s="22" t="str">
        <f t="shared" si="65"/>
        <v/>
      </c>
      <c r="I563" s="22" t="str">
        <f t="shared" si="66"/>
        <v/>
      </c>
      <c r="J563" s="22" t="str">
        <f t="shared" si="67"/>
        <v/>
      </c>
      <c r="K563" s="74"/>
      <c r="L563" s="24"/>
      <c r="M563" s="25"/>
      <c r="N563" s="25" t="e">
        <f t="shared" si="68"/>
        <v>#VALUE!</v>
      </c>
      <c r="O563" s="25" t="e">
        <f>J563*M563/L563</f>
        <v>#VALUE!</v>
      </c>
      <c r="P563" s="26" t="str">
        <f>IFERROR(IF('Raw Water'!U564="","",'Raw Water'!U564),"")</f>
        <v/>
      </c>
      <c r="Q563" s="26" t="str">
        <f>IFERROR(IF(STP!U564="","",STP!U564),"")</f>
        <v/>
      </c>
      <c r="R563" s="27" t="str">
        <f>IFERROR(IF(STP!V564="","",STP!V564),"")</f>
        <v/>
      </c>
      <c r="S563" s="28" t="str">
        <f t="shared" si="63"/>
        <v/>
      </c>
      <c r="T563" s="29"/>
    </row>
    <row r="564" spans="1:20" ht="18" customHeight="1" x14ac:dyDescent="0.35">
      <c r="A564" s="68">
        <v>46584</v>
      </c>
      <c r="B564" s="21" t="str">
        <f>IFERROR(IF('LT Panel Feeder Readings'!E565="","",'LT Panel Feeder Readings'!E565),"")</f>
        <v/>
      </c>
      <c r="C564" s="21" t="str">
        <f>IFERROR(IF('LT Panel Feeder Readings'!W565="","",IF('LT Panel Feeder Readings'!W565="",0,'LT Panel Feeder Readings'!W565)+IF('LT Panel Feeder Readings'!Z565="",0,'LT Panel Feeder Readings'!Z565)),"")</f>
        <v/>
      </c>
      <c r="D564" s="21" t="str">
        <f>IFERROR(IF('LT Panel Feeder Readings'!BG565="","",IF('LT Panel Feeder Readings'!BG565="",0,'LT Panel Feeder Readings'!BG565)+IF('LT Panel Feeder Readings'!BJ565="",0,'LT Panel Feeder Readings'!BJ565)),"")</f>
        <v/>
      </c>
      <c r="E564" s="22" t="str">
        <f t="shared" si="62"/>
        <v/>
      </c>
      <c r="F564" s="23">
        <f>IFERROR(IF('Fuel Status'!E566="","",IF('Fuel Status'!E566="",0,'Fuel Status'!E566)+IF('Fuel Status'!J566="",0,'Fuel Status'!J566)+IF('Fuel Status'!O566="",0,'Fuel Status'!O566)),"")</f>
        <v>0</v>
      </c>
      <c r="G564" s="22" t="str">
        <f t="shared" si="64"/>
        <v/>
      </c>
      <c r="H564" s="22" t="str">
        <f t="shared" si="65"/>
        <v/>
      </c>
      <c r="I564" s="22" t="str">
        <f t="shared" si="66"/>
        <v/>
      </c>
      <c r="J564" s="22" t="str">
        <f t="shared" si="67"/>
        <v/>
      </c>
      <c r="K564" s="74"/>
      <c r="L564" s="24"/>
      <c r="M564" s="25"/>
      <c r="N564" s="25" t="e">
        <f t="shared" si="68"/>
        <v>#VALUE!</v>
      </c>
      <c r="O564" s="25" t="e">
        <f>J564*M564/L564</f>
        <v>#VALUE!</v>
      </c>
      <c r="P564" s="26" t="str">
        <f>IFERROR(IF('Raw Water'!U565="","",'Raw Water'!U565),"")</f>
        <v/>
      </c>
      <c r="Q564" s="26" t="str">
        <f>IFERROR(IF(STP!U565="","",STP!U565),"")</f>
        <v/>
      </c>
      <c r="R564" s="27" t="str">
        <f>IFERROR(IF(STP!V565="","",STP!V565),"")</f>
        <v/>
      </c>
      <c r="S564" s="28" t="str">
        <f t="shared" si="63"/>
        <v/>
      </c>
      <c r="T564" s="29"/>
    </row>
    <row r="565" spans="1:20" ht="18" customHeight="1" x14ac:dyDescent="0.35">
      <c r="A565" s="68">
        <v>46585</v>
      </c>
      <c r="B565" s="21" t="str">
        <f>IFERROR(IF('LT Panel Feeder Readings'!E566="","",'LT Panel Feeder Readings'!E566),"")</f>
        <v/>
      </c>
      <c r="C565" s="21" t="str">
        <f>IFERROR(IF('LT Panel Feeder Readings'!W566="","",IF('LT Panel Feeder Readings'!W566="",0,'LT Panel Feeder Readings'!W566)+IF('LT Panel Feeder Readings'!Z566="",0,'LT Panel Feeder Readings'!Z566)),"")</f>
        <v/>
      </c>
      <c r="D565" s="21" t="str">
        <f>IFERROR(IF('LT Panel Feeder Readings'!BG566="","",IF('LT Panel Feeder Readings'!BG566="",0,'LT Panel Feeder Readings'!BG566)+IF('LT Panel Feeder Readings'!BJ566="",0,'LT Panel Feeder Readings'!BJ566)),"")</f>
        <v/>
      </c>
      <c r="E565" s="22" t="str">
        <f t="shared" si="62"/>
        <v/>
      </c>
      <c r="F565" s="23">
        <f>IFERROR(IF('Fuel Status'!E567="","",IF('Fuel Status'!E567="",0,'Fuel Status'!E567)+IF('Fuel Status'!J567="",0,'Fuel Status'!J567)+IF('Fuel Status'!O567="",0,'Fuel Status'!O567)),"")</f>
        <v>0</v>
      </c>
      <c r="G565" s="22" t="str">
        <f t="shared" si="64"/>
        <v/>
      </c>
      <c r="H565" s="22" t="str">
        <f t="shared" si="65"/>
        <v/>
      </c>
      <c r="I565" s="22" t="str">
        <f t="shared" si="66"/>
        <v/>
      </c>
      <c r="J565" s="22" t="str">
        <f t="shared" si="67"/>
        <v/>
      </c>
      <c r="K565" s="74"/>
      <c r="L565" s="24"/>
      <c r="M565" s="25"/>
      <c r="N565" s="25" t="e">
        <f t="shared" si="68"/>
        <v>#VALUE!</v>
      </c>
      <c r="O565" s="25" t="e">
        <f>J565*M565/L565</f>
        <v>#VALUE!</v>
      </c>
      <c r="P565" s="26" t="str">
        <f>IFERROR(IF('Raw Water'!U566="","",'Raw Water'!U566),"")</f>
        <v/>
      </c>
      <c r="Q565" s="26" t="str">
        <f>IFERROR(IF(STP!U566="","",STP!U566),"")</f>
        <v/>
      </c>
      <c r="R565" s="27" t="str">
        <f>IFERROR(IF(STP!V566="","",STP!V566),"")</f>
        <v/>
      </c>
      <c r="S565" s="28" t="str">
        <f t="shared" si="63"/>
        <v/>
      </c>
      <c r="T565" s="29"/>
    </row>
    <row r="566" spans="1:20" ht="18" customHeight="1" x14ac:dyDescent="0.35">
      <c r="A566" s="68">
        <v>46586</v>
      </c>
      <c r="B566" s="21" t="str">
        <f>IFERROR(IF('LT Panel Feeder Readings'!E567="","",'LT Panel Feeder Readings'!E567),"")</f>
        <v/>
      </c>
      <c r="C566" s="21" t="str">
        <f>IFERROR(IF('LT Panel Feeder Readings'!W567="","",IF('LT Panel Feeder Readings'!W567="",0,'LT Panel Feeder Readings'!W567)+IF('LT Panel Feeder Readings'!Z567="",0,'LT Panel Feeder Readings'!Z567)),"")</f>
        <v/>
      </c>
      <c r="D566" s="21" t="str">
        <f>IFERROR(IF('LT Panel Feeder Readings'!BG567="","",IF('LT Panel Feeder Readings'!BG567="",0,'LT Panel Feeder Readings'!BG567)+IF('LT Panel Feeder Readings'!BJ567="",0,'LT Panel Feeder Readings'!BJ567)),"")</f>
        <v/>
      </c>
      <c r="E566" s="22" t="str">
        <f t="shared" si="62"/>
        <v/>
      </c>
      <c r="F566" s="23">
        <f>IFERROR(IF('Fuel Status'!E568="","",IF('Fuel Status'!E568="",0,'Fuel Status'!E568)+IF('Fuel Status'!J568="",0,'Fuel Status'!J568)+IF('Fuel Status'!O568="",0,'Fuel Status'!O568)),"")</f>
        <v>0</v>
      </c>
      <c r="G566" s="22" t="str">
        <f t="shared" si="64"/>
        <v/>
      </c>
      <c r="H566" s="22" t="str">
        <f t="shared" si="65"/>
        <v/>
      </c>
      <c r="I566" s="22" t="str">
        <f t="shared" si="66"/>
        <v/>
      </c>
      <c r="J566" s="22" t="str">
        <f t="shared" si="67"/>
        <v/>
      </c>
      <c r="K566" s="74"/>
      <c r="L566" s="24"/>
      <c r="M566" s="25"/>
      <c r="N566" s="25" t="e">
        <f t="shared" si="68"/>
        <v>#VALUE!</v>
      </c>
      <c r="O566" s="25" t="e">
        <f>J566*M566/L566</f>
        <v>#VALUE!</v>
      </c>
      <c r="P566" s="26" t="str">
        <f>IFERROR(IF('Raw Water'!U567="","",'Raw Water'!U567),"")</f>
        <v/>
      </c>
      <c r="Q566" s="26" t="str">
        <f>IFERROR(IF(STP!U567="","",STP!U567),"")</f>
        <v/>
      </c>
      <c r="R566" s="27" t="str">
        <f>IFERROR(IF(STP!V567="","",STP!V567),"")</f>
        <v/>
      </c>
      <c r="S566" s="28" t="str">
        <f t="shared" si="63"/>
        <v/>
      </c>
      <c r="T566" s="29"/>
    </row>
    <row r="567" spans="1:20" ht="18" customHeight="1" x14ac:dyDescent="0.35">
      <c r="A567" s="68">
        <v>46587</v>
      </c>
      <c r="B567" s="21" t="str">
        <f>IFERROR(IF('LT Panel Feeder Readings'!E568="","",'LT Panel Feeder Readings'!E568),"")</f>
        <v/>
      </c>
      <c r="C567" s="21" t="str">
        <f>IFERROR(IF('LT Panel Feeder Readings'!W568="","",IF('LT Panel Feeder Readings'!W568="",0,'LT Panel Feeder Readings'!W568)+IF('LT Panel Feeder Readings'!Z568="",0,'LT Panel Feeder Readings'!Z568)),"")</f>
        <v/>
      </c>
      <c r="D567" s="21" t="str">
        <f>IFERROR(IF('LT Panel Feeder Readings'!BG568="","",IF('LT Panel Feeder Readings'!BG568="",0,'LT Panel Feeder Readings'!BG568)+IF('LT Panel Feeder Readings'!BJ568="",0,'LT Panel Feeder Readings'!BJ568)),"")</f>
        <v/>
      </c>
      <c r="E567" s="22" t="str">
        <f t="shared" si="62"/>
        <v/>
      </c>
      <c r="F567" s="23">
        <f>IFERROR(IF('Fuel Status'!E569="","",IF('Fuel Status'!E569="",0,'Fuel Status'!E569)+IF('Fuel Status'!J569="",0,'Fuel Status'!J569)+IF('Fuel Status'!O569="",0,'Fuel Status'!O569)),"")</f>
        <v>0</v>
      </c>
      <c r="G567" s="22" t="str">
        <f t="shared" si="64"/>
        <v/>
      </c>
      <c r="H567" s="22" t="str">
        <f t="shared" si="65"/>
        <v/>
      </c>
      <c r="I567" s="22" t="str">
        <f t="shared" si="66"/>
        <v/>
      </c>
      <c r="J567" s="22" t="str">
        <f t="shared" si="67"/>
        <v/>
      </c>
      <c r="K567" s="74"/>
      <c r="L567" s="24"/>
      <c r="M567" s="25"/>
      <c r="N567" s="25" t="e">
        <f t="shared" si="68"/>
        <v>#VALUE!</v>
      </c>
      <c r="O567" s="25" t="e">
        <f>J567*M567/L567</f>
        <v>#VALUE!</v>
      </c>
      <c r="P567" s="26" t="str">
        <f>IFERROR(IF('Raw Water'!U568="","",'Raw Water'!U568),"")</f>
        <v/>
      </c>
      <c r="Q567" s="26" t="str">
        <f>IFERROR(IF(STP!U568="","",STP!U568),"")</f>
        <v/>
      </c>
      <c r="R567" s="27" t="str">
        <f>IFERROR(IF(STP!V568="","",STP!V568),"")</f>
        <v/>
      </c>
      <c r="S567" s="28" t="str">
        <f t="shared" si="63"/>
        <v/>
      </c>
      <c r="T567" s="29"/>
    </row>
    <row r="568" spans="1:20" ht="18" customHeight="1" x14ac:dyDescent="0.35">
      <c r="A568" s="68">
        <v>46588</v>
      </c>
      <c r="B568" s="21" t="str">
        <f>IFERROR(IF('LT Panel Feeder Readings'!E569="","",'LT Panel Feeder Readings'!E569),"")</f>
        <v/>
      </c>
      <c r="C568" s="21" t="str">
        <f>IFERROR(IF('LT Panel Feeder Readings'!W569="","",IF('LT Panel Feeder Readings'!W569="",0,'LT Panel Feeder Readings'!W569)+IF('LT Panel Feeder Readings'!Z569="",0,'LT Panel Feeder Readings'!Z569)),"")</f>
        <v/>
      </c>
      <c r="D568" s="21" t="str">
        <f>IFERROR(IF('LT Panel Feeder Readings'!BG569="","",IF('LT Panel Feeder Readings'!BG569="",0,'LT Panel Feeder Readings'!BG569)+IF('LT Panel Feeder Readings'!BJ569="",0,'LT Panel Feeder Readings'!BJ569)),"")</f>
        <v/>
      </c>
      <c r="E568" s="22" t="str">
        <f t="shared" si="62"/>
        <v/>
      </c>
      <c r="F568" s="23">
        <f>IFERROR(IF('Fuel Status'!E570="","",IF('Fuel Status'!E570="",0,'Fuel Status'!E570)+IF('Fuel Status'!J570="",0,'Fuel Status'!J570)+IF('Fuel Status'!O570="",0,'Fuel Status'!O570)),"")</f>
        <v>0</v>
      </c>
      <c r="G568" s="22" t="str">
        <f t="shared" si="64"/>
        <v/>
      </c>
      <c r="H568" s="22" t="str">
        <f t="shared" si="65"/>
        <v/>
      </c>
      <c r="I568" s="22" t="str">
        <f t="shared" si="66"/>
        <v/>
      </c>
      <c r="J568" s="22" t="str">
        <f t="shared" si="67"/>
        <v/>
      </c>
      <c r="K568" s="74"/>
      <c r="L568" s="24"/>
      <c r="M568" s="25"/>
      <c r="N568" s="25" t="e">
        <f t="shared" si="68"/>
        <v>#VALUE!</v>
      </c>
      <c r="O568" s="25" t="e">
        <f>J568*M568/L568</f>
        <v>#VALUE!</v>
      </c>
      <c r="P568" s="26" t="str">
        <f>IFERROR(IF('Raw Water'!U569="","",'Raw Water'!U569),"")</f>
        <v/>
      </c>
      <c r="Q568" s="26" t="str">
        <f>IFERROR(IF(STP!U569="","",STP!U569),"")</f>
        <v/>
      </c>
      <c r="R568" s="27" t="str">
        <f>IFERROR(IF(STP!V569="","",STP!V569),"")</f>
        <v/>
      </c>
      <c r="S568" s="28" t="str">
        <f t="shared" si="63"/>
        <v/>
      </c>
      <c r="T568" s="29"/>
    </row>
    <row r="569" spans="1:20" ht="18" customHeight="1" x14ac:dyDescent="0.35">
      <c r="A569" s="68">
        <v>46589</v>
      </c>
      <c r="B569" s="21" t="str">
        <f>IFERROR(IF('LT Panel Feeder Readings'!E570="","",'LT Panel Feeder Readings'!E570),"")</f>
        <v/>
      </c>
      <c r="C569" s="21" t="str">
        <f>IFERROR(IF('LT Panel Feeder Readings'!W570="","",IF('LT Panel Feeder Readings'!W570="",0,'LT Panel Feeder Readings'!W570)+IF('LT Panel Feeder Readings'!Z570="",0,'LT Panel Feeder Readings'!Z570)),"")</f>
        <v/>
      </c>
      <c r="D569" s="21" t="str">
        <f>IFERROR(IF('LT Panel Feeder Readings'!BG570="","",IF('LT Panel Feeder Readings'!BG570="",0,'LT Panel Feeder Readings'!BG570)+IF('LT Panel Feeder Readings'!BJ570="",0,'LT Panel Feeder Readings'!BJ570)),"")</f>
        <v/>
      </c>
      <c r="E569" s="22" t="str">
        <f t="shared" si="62"/>
        <v/>
      </c>
      <c r="F569" s="23">
        <f>IFERROR(IF('Fuel Status'!E571="","",IF('Fuel Status'!E571="",0,'Fuel Status'!E571)+IF('Fuel Status'!J571="",0,'Fuel Status'!J571)+IF('Fuel Status'!O571="",0,'Fuel Status'!O571)),"")</f>
        <v>0</v>
      </c>
      <c r="G569" s="22" t="str">
        <f t="shared" si="64"/>
        <v/>
      </c>
      <c r="H569" s="22" t="str">
        <f t="shared" si="65"/>
        <v/>
      </c>
      <c r="I569" s="22" t="str">
        <f t="shared" si="66"/>
        <v/>
      </c>
      <c r="J569" s="22" t="str">
        <f t="shared" si="67"/>
        <v/>
      </c>
      <c r="K569" s="74"/>
      <c r="L569" s="24"/>
      <c r="M569" s="25"/>
      <c r="N569" s="25" t="e">
        <f t="shared" si="68"/>
        <v>#VALUE!</v>
      </c>
      <c r="O569" s="25" t="e">
        <f>J569*M569/L569</f>
        <v>#VALUE!</v>
      </c>
      <c r="P569" s="26" t="str">
        <f>IFERROR(IF('Raw Water'!U570="","",'Raw Water'!U570),"")</f>
        <v/>
      </c>
      <c r="Q569" s="26" t="str">
        <f>IFERROR(IF(STP!U570="","",STP!U570),"")</f>
        <v/>
      </c>
      <c r="R569" s="27" t="str">
        <f>IFERROR(IF(STP!V570="","",STP!V570),"")</f>
        <v/>
      </c>
      <c r="S569" s="28" t="str">
        <f t="shared" si="63"/>
        <v/>
      </c>
      <c r="T569" s="29"/>
    </row>
    <row r="570" spans="1:20" ht="18" customHeight="1" x14ac:dyDescent="0.35">
      <c r="A570" s="68">
        <v>46590</v>
      </c>
      <c r="B570" s="21" t="str">
        <f>IFERROR(IF('LT Panel Feeder Readings'!E571="","",'LT Panel Feeder Readings'!E571),"")</f>
        <v/>
      </c>
      <c r="C570" s="21" t="str">
        <f>IFERROR(IF('LT Panel Feeder Readings'!W571="","",IF('LT Panel Feeder Readings'!W571="",0,'LT Panel Feeder Readings'!W571)+IF('LT Panel Feeder Readings'!Z571="",0,'LT Panel Feeder Readings'!Z571)),"")</f>
        <v/>
      </c>
      <c r="D570" s="21" t="str">
        <f>IFERROR(IF('LT Panel Feeder Readings'!BG571="","",IF('LT Panel Feeder Readings'!BG571="",0,'LT Panel Feeder Readings'!BG571)+IF('LT Panel Feeder Readings'!BJ571="",0,'LT Panel Feeder Readings'!BJ571)),"")</f>
        <v/>
      </c>
      <c r="E570" s="22" t="str">
        <f t="shared" si="62"/>
        <v/>
      </c>
      <c r="F570" s="23">
        <f>IFERROR(IF('Fuel Status'!E572="","",IF('Fuel Status'!E572="",0,'Fuel Status'!E572)+IF('Fuel Status'!J572="",0,'Fuel Status'!J572)+IF('Fuel Status'!O572="",0,'Fuel Status'!O572)),"")</f>
        <v>0</v>
      </c>
      <c r="G570" s="22" t="str">
        <f t="shared" si="64"/>
        <v/>
      </c>
      <c r="H570" s="22" t="str">
        <f t="shared" si="65"/>
        <v/>
      </c>
      <c r="I570" s="22" t="str">
        <f t="shared" si="66"/>
        <v/>
      </c>
      <c r="J570" s="22" t="str">
        <f t="shared" si="67"/>
        <v/>
      </c>
      <c r="K570" s="74"/>
      <c r="L570" s="24"/>
      <c r="M570" s="25"/>
      <c r="N570" s="25" t="e">
        <f t="shared" si="68"/>
        <v>#VALUE!</v>
      </c>
      <c r="O570" s="25" t="e">
        <f>J570*M570/L570</f>
        <v>#VALUE!</v>
      </c>
      <c r="P570" s="26" t="str">
        <f>IFERROR(IF('Raw Water'!U571="","",'Raw Water'!U571),"")</f>
        <v/>
      </c>
      <c r="Q570" s="26" t="str">
        <f>IFERROR(IF(STP!U571="","",STP!U571),"")</f>
        <v/>
      </c>
      <c r="R570" s="27" t="str">
        <f>IFERROR(IF(STP!V571="","",STP!V571),"")</f>
        <v/>
      </c>
      <c r="S570" s="28" t="str">
        <f t="shared" si="63"/>
        <v/>
      </c>
      <c r="T570" s="29"/>
    </row>
    <row r="571" spans="1:20" ht="18" customHeight="1" x14ac:dyDescent="0.35">
      <c r="A571" s="68">
        <v>46591</v>
      </c>
      <c r="B571" s="21" t="str">
        <f>IFERROR(IF('LT Panel Feeder Readings'!E572="","",'LT Panel Feeder Readings'!E572),"")</f>
        <v/>
      </c>
      <c r="C571" s="21" t="str">
        <f>IFERROR(IF('LT Panel Feeder Readings'!W572="","",IF('LT Panel Feeder Readings'!W572="",0,'LT Panel Feeder Readings'!W572)+IF('LT Panel Feeder Readings'!Z572="",0,'LT Panel Feeder Readings'!Z572)),"")</f>
        <v/>
      </c>
      <c r="D571" s="21" t="str">
        <f>IFERROR(IF('LT Panel Feeder Readings'!BG572="","",IF('LT Panel Feeder Readings'!BG572="",0,'LT Panel Feeder Readings'!BG572)+IF('LT Panel Feeder Readings'!BJ572="",0,'LT Panel Feeder Readings'!BJ572)),"")</f>
        <v/>
      </c>
      <c r="E571" s="22" t="str">
        <f t="shared" si="62"/>
        <v/>
      </c>
      <c r="F571" s="23">
        <f>IFERROR(IF('Fuel Status'!E573="","",IF('Fuel Status'!E573="",0,'Fuel Status'!E573)+IF('Fuel Status'!J573="",0,'Fuel Status'!J573)+IF('Fuel Status'!O573="",0,'Fuel Status'!O573)),"")</f>
        <v>0</v>
      </c>
      <c r="G571" s="22" t="str">
        <f t="shared" si="64"/>
        <v/>
      </c>
      <c r="H571" s="22" t="str">
        <f t="shared" si="65"/>
        <v/>
      </c>
      <c r="I571" s="22" t="str">
        <f t="shared" si="66"/>
        <v/>
      </c>
      <c r="J571" s="22" t="str">
        <f t="shared" si="67"/>
        <v/>
      </c>
      <c r="K571" s="74"/>
      <c r="L571" s="24"/>
      <c r="M571" s="25"/>
      <c r="N571" s="25" t="e">
        <f t="shared" si="68"/>
        <v>#VALUE!</v>
      </c>
      <c r="O571" s="25" t="e">
        <f>J571*M571/L571</f>
        <v>#VALUE!</v>
      </c>
      <c r="P571" s="26" t="str">
        <f>IFERROR(IF('Raw Water'!U572="","",'Raw Water'!U572),"")</f>
        <v/>
      </c>
      <c r="Q571" s="26" t="str">
        <f>IFERROR(IF(STP!U572="","",STP!U572),"")</f>
        <v/>
      </c>
      <c r="R571" s="27" t="str">
        <f>IFERROR(IF(STP!V572="","",STP!V572),"")</f>
        <v/>
      </c>
      <c r="S571" s="28" t="str">
        <f t="shared" si="63"/>
        <v/>
      </c>
      <c r="T571" s="29"/>
    </row>
    <row r="572" spans="1:20" ht="18" customHeight="1" x14ac:dyDescent="0.35">
      <c r="A572" s="68">
        <v>46592</v>
      </c>
      <c r="B572" s="21" t="str">
        <f>IFERROR(IF('LT Panel Feeder Readings'!E573="","",'LT Panel Feeder Readings'!E573),"")</f>
        <v/>
      </c>
      <c r="C572" s="21" t="str">
        <f>IFERROR(IF('LT Panel Feeder Readings'!W573="","",IF('LT Panel Feeder Readings'!W573="",0,'LT Panel Feeder Readings'!W573)+IF('LT Panel Feeder Readings'!Z573="",0,'LT Panel Feeder Readings'!Z573)),"")</f>
        <v/>
      </c>
      <c r="D572" s="21" t="str">
        <f>IFERROR(IF('LT Panel Feeder Readings'!BG573="","",IF('LT Panel Feeder Readings'!BG573="",0,'LT Panel Feeder Readings'!BG573)+IF('LT Panel Feeder Readings'!BJ573="",0,'LT Panel Feeder Readings'!BJ573)),"")</f>
        <v/>
      </c>
      <c r="E572" s="22" t="str">
        <f t="shared" si="62"/>
        <v/>
      </c>
      <c r="F572" s="23">
        <f>IFERROR(IF('Fuel Status'!E574="","",IF('Fuel Status'!E574="",0,'Fuel Status'!E574)+IF('Fuel Status'!J574="",0,'Fuel Status'!J574)+IF('Fuel Status'!O574="",0,'Fuel Status'!O574)),"")</f>
        <v>0</v>
      </c>
      <c r="G572" s="22" t="str">
        <f t="shared" si="64"/>
        <v/>
      </c>
      <c r="H572" s="22" t="str">
        <f t="shared" si="65"/>
        <v/>
      </c>
      <c r="I572" s="22" t="str">
        <f t="shared" si="66"/>
        <v/>
      </c>
      <c r="J572" s="22" t="str">
        <f t="shared" si="67"/>
        <v/>
      </c>
      <c r="K572" s="74"/>
      <c r="L572" s="24"/>
      <c r="M572" s="25"/>
      <c r="N572" s="25" t="e">
        <f t="shared" si="68"/>
        <v>#VALUE!</v>
      </c>
      <c r="O572" s="25" t="e">
        <f>J572*M572/L572</f>
        <v>#VALUE!</v>
      </c>
      <c r="P572" s="26" t="str">
        <f>IFERROR(IF('Raw Water'!U573="","",'Raw Water'!U573),"")</f>
        <v/>
      </c>
      <c r="Q572" s="26" t="str">
        <f>IFERROR(IF(STP!U573="","",STP!U573),"")</f>
        <v/>
      </c>
      <c r="R572" s="27" t="str">
        <f>IFERROR(IF(STP!V573="","",STP!V573),"")</f>
        <v/>
      </c>
      <c r="S572" s="28" t="str">
        <f t="shared" si="63"/>
        <v/>
      </c>
      <c r="T572" s="29"/>
    </row>
    <row r="573" spans="1:20" ht="18" customHeight="1" x14ac:dyDescent="0.35">
      <c r="A573" s="68">
        <v>46593</v>
      </c>
      <c r="B573" s="21" t="str">
        <f>IFERROR(IF('LT Panel Feeder Readings'!E574="","",'LT Panel Feeder Readings'!E574),"")</f>
        <v/>
      </c>
      <c r="C573" s="21" t="str">
        <f>IFERROR(IF('LT Panel Feeder Readings'!W574="","",IF('LT Panel Feeder Readings'!W574="",0,'LT Panel Feeder Readings'!W574)+IF('LT Panel Feeder Readings'!Z574="",0,'LT Panel Feeder Readings'!Z574)),"")</f>
        <v/>
      </c>
      <c r="D573" s="21" t="str">
        <f>IFERROR(IF('LT Panel Feeder Readings'!BG574="","",IF('LT Panel Feeder Readings'!BG574="",0,'LT Panel Feeder Readings'!BG574)+IF('LT Panel Feeder Readings'!BJ574="",0,'LT Panel Feeder Readings'!BJ574)),"")</f>
        <v/>
      </c>
      <c r="E573" s="22" t="str">
        <f t="shared" si="62"/>
        <v/>
      </c>
      <c r="F573" s="23">
        <f>IFERROR(IF('Fuel Status'!E575="","",IF('Fuel Status'!E575="",0,'Fuel Status'!E575)+IF('Fuel Status'!J575="",0,'Fuel Status'!J575)+IF('Fuel Status'!O575="",0,'Fuel Status'!O575)),"")</f>
        <v>0</v>
      </c>
      <c r="G573" s="22" t="str">
        <f t="shared" si="64"/>
        <v/>
      </c>
      <c r="H573" s="22" t="str">
        <f t="shared" si="65"/>
        <v/>
      </c>
      <c r="I573" s="22" t="str">
        <f t="shared" si="66"/>
        <v/>
      </c>
      <c r="J573" s="22" t="str">
        <f t="shared" si="67"/>
        <v/>
      </c>
      <c r="K573" s="74"/>
      <c r="L573" s="24"/>
      <c r="M573" s="25"/>
      <c r="N573" s="25" t="e">
        <f t="shared" si="68"/>
        <v>#VALUE!</v>
      </c>
      <c r="O573" s="25" t="e">
        <f>J573*M573/L573</f>
        <v>#VALUE!</v>
      </c>
      <c r="P573" s="26" t="str">
        <f>IFERROR(IF('Raw Water'!U574="","",'Raw Water'!U574),"")</f>
        <v/>
      </c>
      <c r="Q573" s="26" t="str">
        <f>IFERROR(IF(STP!U574="","",STP!U574),"")</f>
        <v/>
      </c>
      <c r="R573" s="27" t="str">
        <f>IFERROR(IF(STP!V574="","",STP!V574),"")</f>
        <v/>
      </c>
      <c r="S573" s="28" t="str">
        <f t="shared" si="63"/>
        <v/>
      </c>
      <c r="T573" s="29"/>
    </row>
    <row r="574" spans="1:20" ht="18" customHeight="1" x14ac:dyDescent="0.35">
      <c r="A574" s="68">
        <v>46594</v>
      </c>
      <c r="B574" s="21" t="str">
        <f>IFERROR(IF('LT Panel Feeder Readings'!E575="","",'LT Panel Feeder Readings'!E575),"")</f>
        <v/>
      </c>
      <c r="C574" s="21" t="str">
        <f>IFERROR(IF('LT Panel Feeder Readings'!W575="","",IF('LT Panel Feeder Readings'!W575="",0,'LT Panel Feeder Readings'!W575)+IF('LT Panel Feeder Readings'!Z575="",0,'LT Panel Feeder Readings'!Z575)),"")</f>
        <v/>
      </c>
      <c r="D574" s="21" t="str">
        <f>IFERROR(IF('LT Panel Feeder Readings'!BG575="","",IF('LT Panel Feeder Readings'!BG575="",0,'LT Panel Feeder Readings'!BG575)+IF('LT Panel Feeder Readings'!BJ575="",0,'LT Panel Feeder Readings'!BJ575)),"")</f>
        <v/>
      </c>
      <c r="E574" s="22" t="str">
        <f t="shared" si="62"/>
        <v/>
      </c>
      <c r="F574" s="23">
        <f>IFERROR(IF('Fuel Status'!E576="","",IF('Fuel Status'!E576="",0,'Fuel Status'!E576)+IF('Fuel Status'!J576="",0,'Fuel Status'!J576)+IF('Fuel Status'!O576="",0,'Fuel Status'!O576)),"")</f>
        <v>0</v>
      </c>
      <c r="G574" s="22" t="str">
        <f t="shared" si="64"/>
        <v/>
      </c>
      <c r="H574" s="22" t="str">
        <f t="shared" si="65"/>
        <v/>
      </c>
      <c r="I574" s="22" t="str">
        <f t="shared" si="66"/>
        <v/>
      </c>
      <c r="J574" s="22" t="str">
        <f t="shared" si="67"/>
        <v/>
      </c>
      <c r="K574" s="74"/>
      <c r="L574" s="24"/>
      <c r="M574" s="25"/>
      <c r="N574" s="25" t="e">
        <f t="shared" si="68"/>
        <v>#VALUE!</v>
      </c>
      <c r="O574" s="25" t="e">
        <f>J574*M574/L574</f>
        <v>#VALUE!</v>
      </c>
      <c r="P574" s="26" t="str">
        <f>IFERROR(IF('Raw Water'!U575="","",'Raw Water'!U575),"")</f>
        <v/>
      </c>
      <c r="Q574" s="26" t="str">
        <f>IFERROR(IF(STP!U575="","",STP!U575),"")</f>
        <v/>
      </c>
      <c r="R574" s="27" t="str">
        <f>IFERROR(IF(STP!V575="","",STP!V575),"")</f>
        <v/>
      </c>
      <c r="S574" s="28" t="str">
        <f t="shared" si="63"/>
        <v/>
      </c>
      <c r="T574" s="29"/>
    </row>
    <row r="575" spans="1:20" ht="18" customHeight="1" x14ac:dyDescent="0.35">
      <c r="A575" s="68">
        <v>46595</v>
      </c>
      <c r="B575" s="21" t="str">
        <f>IFERROR(IF('LT Panel Feeder Readings'!E576="","",'LT Panel Feeder Readings'!E576),"")</f>
        <v/>
      </c>
      <c r="C575" s="21" t="str">
        <f>IFERROR(IF('LT Panel Feeder Readings'!W576="","",IF('LT Panel Feeder Readings'!W576="",0,'LT Panel Feeder Readings'!W576)+IF('LT Panel Feeder Readings'!Z576="",0,'LT Panel Feeder Readings'!Z576)),"")</f>
        <v/>
      </c>
      <c r="D575" s="21" t="str">
        <f>IFERROR(IF('LT Panel Feeder Readings'!BG576="","",IF('LT Panel Feeder Readings'!BG576="",0,'LT Panel Feeder Readings'!BG576)+IF('LT Panel Feeder Readings'!BJ576="",0,'LT Panel Feeder Readings'!BJ576)),"")</f>
        <v/>
      </c>
      <c r="E575" s="22" t="str">
        <f t="shared" si="62"/>
        <v/>
      </c>
      <c r="F575" s="23">
        <f>IFERROR(IF('Fuel Status'!E577="","",IF('Fuel Status'!E577="",0,'Fuel Status'!E577)+IF('Fuel Status'!J577="",0,'Fuel Status'!J577)+IF('Fuel Status'!O577="",0,'Fuel Status'!O577)),"")</f>
        <v>0</v>
      </c>
      <c r="G575" s="22" t="str">
        <f t="shared" si="64"/>
        <v/>
      </c>
      <c r="H575" s="22" t="str">
        <f t="shared" si="65"/>
        <v/>
      </c>
      <c r="I575" s="22" t="str">
        <f t="shared" si="66"/>
        <v/>
      </c>
      <c r="J575" s="22" t="str">
        <f t="shared" si="67"/>
        <v/>
      </c>
      <c r="K575" s="74"/>
      <c r="L575" s="24"/>
      <c r="M575" s="25"/>
      <c r="N575" s="25" t="e">
        <f t="shared" si="68"/>
        <v>#VALUE!</v>
      </c>
      <c r="O575" s="25" t="e">
        <f>J575*M575/L575</f>
        <v>#VALUE!</v>
      </c>
      <c r="P575" s="26" t="str">
        <f>IFERROR(IF('Raw Water'!U576="","",'Raw Water'!U576),"")</f>
        <v/>
      </c>
      <c r="Q575" s="26" t="str">
        <f>IFERROR(IF(STP!U576="","",STP!U576),"")</f>
        <v/>
      </c>
      <c r="R575" s="27" t="str">
        <f>IFERROR(IF(STP!V576="","",STP!V576),"")</f>
        <v/>
      </c>
      <c r="S575" s="28" t="str">
        <f t="shared" si="63"/>
        <v/>
      </c>
      <c r="T575" s="29"/>
    </row>
    <row r="576" spans="1:20" ht="18" customHeight="1" x14ac:dyDescent="0.35">
      <c r="A576" s="68">
        <v>46596</v>
      </c>
      <c r="B576" s="21" t="str">
        <f>IFERROR(IF('LT Panel Feeder Readings'!E577="","",'LT Panel Feeder Readings'!E577),"")</f>
        <v/>
      </c>
      <c r="C576" s="21" t="str">
        <f>IFERROR(IF('LT Panel Feeder Readings'!W577="","",IF('LT Panel Feeder Readings'!W577="",0,'LT Panel Feeder Readings'!W577)+IF('LT Panel Feeder Readings'!Z577="",0,'LT Panel Feeder Readings'!Z577)),"")</f>
        <v/>
      </c>
      <c r="D576" s="21" t="str">
        <f>IFERROR(IF('LT Panel Feeder Readings'!BG577="","",IF('LT Panel Feeder Readings'!BG577="",0,'LT Panel Feeder Readings'!BG577)+IF('LT Panel Feeder Readings'!BJ577="",0,'LT Panel Feeder Readings'!BJ577)),"")</f>
        <v/>
      </c>
      <c r="E576" s="22" t="str">
        <f t="shared" si="62"/>
        <v/>
      </c>
      <c r="F576" s="23">
        <f>IFERROR(IF('Fuel Status'!E578="","",IF('Fuel Status'!E578="",0,'Fuel Status'!E578)+IF('Fuel Status'!J578="",0,'Fuel Status'!J578)+IF('Fuel Status'!O578="",0,'Fuel Status'!O578)),"")</f>
        <v>0</v>
      </c>
      <c r="G576" s="22" t="str">
        <f t="shared" si="64"/>
        <v/>
      </c>
      <c r="H576" s="22" t="str">
        <f t="shared" si="65"/>
        <v/>
      </c>
      <c r="I576" s="22" t="str">
        <f t="shared" si="66"/>
        <v/>
      </c>
      <c r="J576" s="22" t="str">
        <f t="shared" si="67"/>
        <v/>
      </c>
      <c r="K576" s="74"/>
      <c r="L576" s="24"/>
      <c r="M576" s="25"/>
      <c r="N576" s="25" t="e">
        <f t="shared" si="68"/>
        <v>#VALUE!</v>
      </c>
      <c r="O576" s="25" t="e">
        <f>J576*M576/L576</f>
        <v>#VALUE!</v>
      </c>
      <c r="P576" s="26" t="str">
        <f>IFERROR(IF('Raw Water'!U577="","",'Raw Water'!U577),"")</f>
        <v/>
      </c>
      <c r="Q576" s="26" t="str">
        <f>IFERROR(IF(STP!U577="","",STP!U577),"")</f>
        <v/>
      </c>
      <c r="R576" s="27" t="str">
        <f>IFERROR(IF(STP!V577="","",STP!V577),"")</f>
        <v/>
      </c>
      <c r="S576" s="28" t="str">
        <f t="shared" si="63"/>
        <v/>
      </c>
      <c r="T576" s="29"/>
    </row>
    <row r="577" spans="1:20" ht="18" customHeight="1" x14ac:dyDescent="0.35">
      <c r="A577" s="68">
        <v>46597</v>
      </c>
      <c r="B577" s="21" t="str">
        <f>IFERROR(IF('LT Panel Feeder Readings'!E578="","",'LT Panel Feeder Readings'!E578),"")</f>
        <v/>
      </c>
      <c r="C577" s="21" t="str">
        <f>IFERROR(IF('LT Panel Feeder Readings'!W578="","",IF('LT Panel Feeder Readings'!W578="",0,'LT Panel Feeder Readings'!W578)+IF('LT Panel Feeder Readings'!Z578="",0,'LT Panel Feeder Readings'!Z578)),"")</f>
        <v/>
      </c>
      <c r="D577" s="21" t="str">
        <f>IFERROR(IF('LT Panel Feeder Readings'!BG578="","",IF('LT Panel Feeder Readings'!BG578="",0,'LT Panel Feeder Readings'!BG578)+IF('LT Panel Feeder Readings'!BJ578="",0,'LT Panel Feeder Readings'!BJ578)),"")</f>
        <v/>
      </c>
      <c r="E577" s="22" t="str">
        <f t="shared" si="62"/>
        <v/>
      </c>
      <c r="F577" s="23">
        <f>IFERROR(IF('Fuel Status'!E579="","",IF('Fuel Status'!E579="",0,'Fuel Status'!E579)+IF('Fuel Status'!J579="",0,'Fuel Status'!J579)+IF('Fuel Status'!O579="",0,'Fuel Status'!O579)),"")</f>
        <v>0</v>
      </c>
      <c r="G577" s="22" t="str">
        <f t="shared" si="64"/>
        <v/>
      </c>
      <c r="H577" s="22" t="str">
        <f t="shared" si="65"/>
        <v/>
      </c>
      <c r="I577" s="22" t="str">
        <f t="shared" si="66"/>
        <v/>
      </c>
      <c r="J577" s="22" t="str">
        <f t="shared" si="67"/>
        <v/>
      </c>
      <c r="K577" s="74"/>
      <c r="L577" s="24"/>
      <c r="M577" s="25"/>
      <c r="N577" s="25" t="e">
        <f t="shared" si="68"/>
        <v>#VALUE!</v>
      </c>
      <c r="O577" s="25" t="e">
        <f>J577*M577/L577</f>
        <v>#VALUE!</v>
      </c>
      <c r="P577" s="26" t="str">
        <f>IFERROR(IF('Raw Water'!U578="","",'Raw Water'!U578),"")</f>
        <v/>
      </c>
      <c r="Q577" s="26" t="str">
        <f>IFERROR(IF(STP!U578="","",STP!U578),"")</f>
        <v/>
      </c>
      <c r="R577" s="27" t="str">
        <f>IFERROR(IF(STP!V578="","",STP!V578),"")</f>
        <v/>
      </c>
      <c r="S577" s="28" t="str">
        <f t="shared" si="63"/>
        <v/>
      </c>
      <c r="T577" s="29"/>
    </row>
    <row r="578" spans="1:20" ht="18" customHeight="1" x14ac:dyDescent="0.35">
      <c r="A578" s="68">
        <v>46598</v>
      </c>
      <c r="B578" s="21" t="str">
        <f>IFERROR(IF('LT Panel Feeder Readings'!E579="","",'LT Panel Feeder Readings'!E579),"")</f>
        <v/>
      </c>
      <c r="C578" s="21" t="str">
        <f>IFERROR(IF('LT Panel Feeder Readings'!W579="","",IF('LT Panel Feeder Readings'!W579="",0,'LT Panel Feeder Readings'!W579)+IF('LT Panel Feeder Readings'!Z579="",0,'LT Panel Feeder Readings'!Z579)),"")</f>
        <v/>
      </c>
      <c r="D578" s="21" t="str">
        <f>IFERROR(IF('LT Panel Feeder Readings'!BG579="","",IF('LT Panel Feeder Readings'!BG579="",0,'LT Panel Feeder Readings'!BG579)+IF('LT Panel Feeder Readings'!BJ579="",0,'LT Panel Feeder Readings'!BJ579)),"")</f>
        <v/>
      </c>
      <c r="E578" s="22" t="str">
        <f t="shared" ref="E578:E641" si="69">IF(B578="","",B578+IF(C578="",0,C578)+IF(D578="",0,D578))</f>
        <v/>
      </c>
      <c r="F578" s="23">
        <f>IFERROR(IF('Fuel Status'!E580="","",IF('Fuel Status'!E580="",0,'Fuel Status'!E580)+IF('Fuel Status'!J580="",0,'Fuel Status'!J580)+IF('Fuel Status'!O580="",0,'Fuel Status'!O580)),"")</f>
        <v>0</v>
      </c>
      <c r="G578" s="22" t="str">
        <f t="shared" si="64"/>
        <v/>
      </c>
      <c r="H578" s="22" t="str">
        <f t="shared" si="65"/>
        <v/>
      </c>
      <c r="I578" s="22" t="str">
        <f t="shared" si="66"/>
        <v/>
      </c>
      <c r="J578" s="22" t="str">
        <f t="shared" si="67"/>
        <v/>
      </c>
      <c r="K578" s="74"/>
      <c r="L578" s="24"/>
      <c r="M578" s="25"/>
      <c r="N578" s="25" t="e">
        <f t="shared" si="68"/>
        <v>#VALUE!</v>
      </c>
      <c r="O578" s="25" t="e">
        <f>J578*M578/L578</f>
        <v>#VALUE!</v>
      </c>
      <c r="P578" s="26" t="str">
        <f>IFERROR(IF('Raw Water'!U579="","",'Raw Water'!U579),"")</f>
        <v/>
      </c>
      <c r="Q578" s="26" t="str">
        <f>IFERROR(IF(STP!U579="","",STP!U579),"")</f>
        <v/>
      </c>
      <c r="R578" s="27" t="str">
        <f>IFERROR(IF(STP!V579="","",STP!V579),"")</f>
        <v/>
      </c>
      <c r="S578" s="28" t="str">
        <f t="shared" ref="S578:S641" si="70">IF(P578="","",P578)</f>
        <v/>
      </c>
      <c r="T578" s="29"/>
    </row>
    <row r="579" spans="1:20" ht="18" customHeight="1" x14ac:dyDescent="0.35">
      <c r="A579" s="68">
        <v>46599</v>
      </c>
      <c r="B579" s="21" t="str">
        <f>IFERROR(IF('LT Panel Feeder Readings'!E580="","",'LT Panel Feeder Readings'!E580),"")</f>
        <v/>
      </c>
      <c r="C579" s="21" t="str">
        <f>IFERROR(IF('LT Panel Feeder Readings'!W580="","",IF('LT Panel Feeder Readings'!W580="",0,'LT Panel Feeder Readings'!W580)+IF('LT Panel Feeder Readings'!Z580="",0,'LT Panel Feeder Readings'!Z580)),"")</f>
        <v/>
      </c>
      <c r="D579" s="21" t="str">
        <f>IFERROR(IF('LT Panel Feeder Readings'!BG580="","",IF('LT Panel Feeder Readings'!BG580="",0,'LT Panel Feeder Readings'!BG580)+IF('LT Panel Feeder Readings'!BJ580="",0,'LT Panel Feeder Readings'!BJ580)),"")</f>
        <v/>
      </c>
      <c r="E579" s="22" t="str">
        <f t="shared" si="69"/>
        <v/>
      </c>
      <c r="F579" s="23">
        <f>IFERROR(IF('Fuel Status'!E581="","",IF('Fuel Status'!E581="",0,'Fuel Status'!E581)+IF('Fuel Status'!J581="",0,'Fuel Status'!J581)+IF('Fuel Status'!O581="",0,'Fuel Status'!O581)),"")</f>
        <v>0</v>
      </c>
      <c r="G579" s="22" t="str">
        <f t="shared" ref="G579:G642" si="71">IF(B579="","",IF(MONTH(A579)&lt;&gt;MONTH(A578),B579,G578+B579))</f>
        <v/>
      </c>
      <c r="H579" s="22" t="str">
        <f t="shared" ref="H579:H642" si="72">IF(C579="","",IF(MONTH(A579)&lt;&gt;MONTH(A578),C579,H578+C579))</f>
        <v/>
      </c>
      <c r="I579" s="22" t="str">
        <f t="shared" ref="I579:I642" si="73">IF(D579="","",IF(MONTH(A579)&lt;&gt;MONTH(A578),D579,I578+D579))</f>
        <v/>
      </c>
      <c r="J579" s="22" t="str">
        <f t="shared" ref="J579:J642" si="74">IF(E579="","",IF(MONTH(A579)&lt;&gt;MONTH(A578),E579,J578+E579))</f>
        <v/>
      </c>
      <c r="K579" s="74"/>
      <c r="L579" s="24"/>
      <c r="M579" s="25"/>
      <c r="N579" s="25" t="e">
        <f t="shared" si="68"/>
        <v>#VALUE!</v>
      </c>
      <c r="O579" s="25" t="e">
        <f>J579*M579/L579</f>
        <v>#VALUE!</v>
      </c>
      <c r="P579" s="26" t="str">
        <f>IFERROR(IF('Raw Water'!U580="","",'Raw Water'!U580),"")</f>
        <v/>
      </c>
      <c r="Q579" s="26" t="str">
        <f>IFERROR(IF(STP!U580="","",STP!U580),"")</f>
        <v/>
      </c>
      <c r="R579" s="27" t="str">
        <f>IFERROR(IF(STP!V580="","",STP!V580),"")</f>
        <v/>
      </c>
      <c r="S579" s="28" t="str">
        <f t="shared" si="70"/>
        <v/>
      </c>
      <c r="T579" s="29"/>
    </row>
    <row r="580" spans="1:20" ht="18" customHeight="1" x14ac:dyDescent="0.35">
      <c r="A580" s="68">
        <v>46600</v>
      </c>
      <c r="B580" s="21" t="str">
        <f>IFERROR(IF('LT Panel Feeder Readings'!E581="","",'LT Panel Feeder Readings'!E581),"")</f>
        <v/>
      </c>
      <c r="C580" s="21" t="str">
        <f>IFERROR(IF('LT Panel Feeder Readings'!W581="","",IF('LT Panel Feeder Readings'!W581="",0,'LT Panel Feeder Readings'!W581)+IF('LT Panel Feeder Readings'!Z581="",0,'LT Panel Feeder Readings'!Z581)),"")</f>
        <v/>
      </c>
      <c r="D580" s="21" t="str">
        <f>IFERROR(IF('LT Panel Feeder Readings'!BG581="","",IF('LT Panel Feeder Readings'!BG581="",0,'LT Panel Feeder Readings'!BG581)+IF('LT Panel Feeder Readings'!BJ581="",0,'LT Panel Feeder Readings'!BJ581)),"")</f>
        <v/>
      </c>
      <c r="E580" s="22" t="str">
        <f t="shared" si="69"/>
        <v/>
      </c>
      <c r="F580" s="23">
        <f>IFERROR(IF('Fuel Status'!E582="","",IF('Fuel Status'!E582="",0,'Fuel Status'!E582)+IF('Fuel Status'!J582="",0,'Fuel Status'!J582)+IF('Fuel Status'!O582="",0,'Fuel Status'!O582)),"")</f>
        <v>0</v>
      </c>
      <c r="G580" s="22" t="str">
        <f t="shared" si="71"/>
        <v/>
      </c>
      <c r="H580" s="22" t="str">
        <f t="shared" si="72"/>
        <v/>
      </c>
      <c r="I580" s="22" t="str">
        <f t="shared" si="73"/>
        <v/>
      </c>
      <c r="J580" s="22" t="str">
        <f t="shared" si="74"/>
        <v/>
      </c>
      <c r="K580" s="74"/>
      <c r="L580" s="24"/>
      <c r="M580" s="25"/>
      <c r="N580" s="25" t="e">
        <f t="shared" ref="N580:N643" si="75">E580*M580/K580</f>
        <v>#VALUE!</v>
      </c>
      <c r="O580" s="25" t="e">
        <f>J580*M580/L580</f>
        <v>#VALUE!</v>
      </c>
      <c r="P580" s="26" t="str">
        <f>IFERROR(IF('Raw Water'!U581="","",'Raw Water'!U581),"")</f>
        <v/>
      </c>
      <c r="Q580" s="26" t="str">
        <f>IFERROR(IF(STP!U581="","",STP!U581),"")</f>
        <v/>
      </c>
      <c r="R580" s="27" t="str">
        <f>IFERROR(IF(STP!V581="","",STP!V581),"")</f>
        <v/>
      </c>
      <c r="S580" s="28" t="str">
        <f t="shared" si="70"/>
        <v/>
      </c>
      <c r="T580" s="29"/>
    </row>
    <row r="581" spans="1:20" ht="18" customHeight="1" x14ac:dyDescent="0.35">
      <c r="A581" s="68">
        <v>46601</v>
      </c>
      <c r="B581" s="21" t="str">
        <f>IFERROR(IF('LT Panel Feeder Readings'!E582="","",'LT Panel Feeder Readings'!E582),"")</f>
        <v/>
      </c>
      <c r="C581" s="21" t="str">
        <f>IFERROR(IF('LT Panel Feeder Readings'!W582="","",IF('LT Panel Feeder Readings'!W582="",0,'LT Panel Feeder Readings'!W582)+IF('LT Panel Feeder Readings'!Z582="",0,'LT Panel Feeder Readings'!Z582)),"")</f>
        <v/>
      </c>
      <c r="D581" s="21" t="str">
        <f>IFERROR(IF('LT Panel Feeder Readings'!BG582="","",IF('LT Panel Feeder Readings'!BG582="",0,'LT Panel Feeder Readings'!BG582)+IF('LT Panel Feeder Readings'!BJ582="",0,'LT Panel Feeder Readings'!BJ582)),"")</f>
        <v/>
      </c>
      <c r="E581" s="22" t="str">
        <f t="shared" si="69"/>
        <v/>
      </c>
      <c r="F581" s="23">
        <f>IFERROR(IF('Fuel Status'!E583="","",IF('Fuel Status'!E583="",0,'Fuel Status'!E583)+IF('Fuel Status'!J583="",0,'Fuel Status'!J583)+IF('Fuel Status'!O583="",0,'Fuel Status'!O583)),"")</f>
        <v>0</v>
      </c>
      <c r="G581" s="22" t="str">
        <f t="shared" si="71"/>
        <v/>
      </c>
      <c r="H581" s="22" t="str">
        <f t="shared" si="72"/>
        <v/>
      </c>
      <c r="I581" s="22" t="str">
        <f t="shared" si="73"/>
        <v/>
      </c>
      <c r="J581" s="22" t="str">
        <f t="shared" si="74"/>
        <v/>
      </c>
      <c r="K581" s="74"/>
      <c r="L581" s="24"/>
      <c r="M581" s="25"/>
      <c r="N581" s="25" t="e">
        <f t="shared" si="75"/>
        <v>#VALUE!</v>
      </c>
      <c r="O581" s="25" t="e">
        <f>J581*M581/L581</f>
        <v>#VALUE!</v>
      </c>
      <c r="P581" s="26" t="str">
        <f>IFERROR(IF('Raw Water'!U582="","",'Raw Water'!U582),"")</f>
        <v/>
      </c>
      <c r="Q581" s="26" t="str">
        <f>IFERROR(IF(STP!U582="","",STP!U582),"")</f>
        <v/>
      </c>
      <c r="R581" s="27" t="str">
        <f>IFERROR(IF(STP!V582="","",STP!V582),"")</f>
        <v/>
      </c>
      <c r="S581" s="28" t="str">
        <f t="shared" si="70"/>
        <v/>
      </c>
      <c r="T581" s="29"/>
    </row>
    <row r="582" spans="1:20" ht="18" customHeight="1" x14ac:dyDescent="0.35">
      <c r="A582" s="68">
        <v>46602</v>
      </c>
      <c r="B582" s="21" t="str">
        <f>IFERROR(IF('LT Panel Feeder Readings'!E583="","",'LT Panel Feeder Readings'!E583),"")</f>
        <v/>
      </c>
      <c r="C582" s="21" t="str">
        <f>IFERROR(IF('LT Panel Feeder Readings'!W583="","",IF('LT Panel Feeder Readings'!W583="",0,'LT Panel Feeder Readings'!W583)+IF('LT Panel Feeder Readings'!Z583="",0,'LT Panel Feeder Readings'!Z583)),"")</f>
        <v/>
      </c>
      <c r="D582" s="21" t="str">
        <f>IFERROR(IF('LT Panel Feeder Readings'!BG583="","",IF('LT Panel Feeder Readings'!BG583="",0,'LT Panel Feeder Readings'!BG583)+IF('LT Panel Feeder Readings'!BJ583="",0,'LT Panel Feeder Readings'!BJ583)),"")</f>
        <v/>
      </c>
      <c r="E582" s="22" t="str">
        <f t="shared" si="69"/>
        <v/>
      </c>
      <c r="F582" s="23">
        <f>IFERROR(IF('Fuel Status'!E584="","",IF('Fuel Status'!E584="",0,'Fuel Status'!E584)+IF('Fuel Status'!J584="",0,'Fuel Status'!J584)+IF('Fuel Status'!O584="",0,'Fuel Status'!O584)),"")</f>
        <v>0</v>
      </c>
      <c r="G582" s="22" t="str">
        <f t="shared" si="71"/>
        <v/>
      </c>
      <c r="H582" s="22" t="str">
        <f t="shared" si="72"/>
        <v/>
      </c>
      <c r="I582" s="22" t="str">
        <f t="shared" si="73"/>
        <v/>
      </c>
      <c r="J582" s="22" t="str">
        <f t="shared" si="74"/>
        <v/>
      </c>
      <c r="K582" s="74"/>
      <c r="L582" s="24"/>
      <c r="M582" s="25"/>
      <c r="N582" s="25" t="e">
        <f t="shared" si="75"/>
        <v>#VALUE!</v>
      </c>
      <c r="O582" s="25" t="e">
        <f>J582*M582/L582</f>
        <v>#VALUE!</v>
      </c>
      <c r="P582" s="26" t="str">
        <f>IFERROR(IF('Raw Water'!U583="","",'Raw Water'!U583),"")</f>
        <v/>
      </c>
      <c r="Q582" s="26" t="str">
        <f>IFERROR(IF(STP!U583="","",STP!U583),"")</f>
        <v/>
      </c>
      <c r="R582" s="27" t="str">
        <f>IFERROR(IF(STP!V583="","",STP!V583),"")</f>
        <v/>
      </c>
      <c r="S582" s="28" t="str">
        <f t="shared" si="70"/>
        <v/>
      </c>
      <c r="T582" s="29"/>
    </row>
    <row r="583" spans="1:20" ht="18" customHeight="1" x14ac:dyDescent="0.35">
      <c r="A583" s="68">
        <v>46603</v>
      </c>
      <c r="B583" s="21" t="str">
        <f>IFERROR(IF('LT Panel Feeder Readings'!E584="","",'LT Panel Feeder Readings'!E584),"")</f>
        <v/>
      </c>
      <c r="C583" s="21" t="str">
        <f>IFERROR(IF('LT Panel Feeder Readings'!W584="","",IF('LT Panel Feeder Readings'!W584="",0,'LT Panel Feeder Readings'!W584)+IF('LT Panel Feeder Readings'!Z584="",0,'LT Panel Feeder Readings'!Z584)),"")</f>
        <v/>
      </c>
      <c r="D583" s="21" t="str">
        <f>IFERROR(IF('LT Panel Feeder Readings'!BG584="","",IF('LT Panel Feeder Readings'!BG584="",0,'LT Panel Feeder Readings'!BG584)+IF('LT Panel Feeder Readings'!BJ584="",0,'LT Panel Feeder Readings'!BJ584)),"")</f>
        <v/>
      </c>
      <c r="E583" s="22" t="str">
        <f t="shared" si="69"/>
        <v/>
      </c>
      <c r="F583" s="23">
        <f>IFERROR(IF('Fuel Status'!E585="","",IF('Fuel Status'!E585="",0,'Fuel Status'!E585)+IF('Fuel Status'!J585="",0,'Fuel Status'!J585)+IF('Fuel Status'!O585="",0,'Fuel Status'!O585)),"")</f>
        <v>0</v>
      </c>
      <c r="G583" s="22" t="str">
        <f t="shared" si="71"/>
        <v/>
      </c>
      <c r="H583" s="22" t="str">
        <f t="shared" si="72"/>
        <v/>
      </c>
      <c r="I583" s="22" t="str">
        <f t="shared" si="73"/>
        <v/>
      </c>
      <c r="J583" s="22" t="str">
        <f t="shared" si="74"/>
        <v/>
      </c>
      <c r="K583" s="74"/>
      <c r="L583" s="24"/>
      <c r="M583" s="25"/>
      <c r="N583" s="25" t="e">
        <f t="shared" si="75"/>
        <v>#VALUE!</v>
      </c>
      <c r="O583" s="25" t="e">
        <f>J583*M583/L583</f>
        <v>#VALUE!</v>
      </c>
      <c r="P583" s="26" t="str">
        <f>IFERROR(IF('Raw Water'!U584="","",'Raw Water'!U584),"")</f>
        <v/>
      </c>
      <c r="Q583" s="26" t="str">
        <f>IFERROR(IF(STP!U584="","",STP!U584),"")</f>
        <v/>
      </c>
      <c r="R583" s="27" t="str">
        <f>IFERROR(IF(STP!V584="","",STP!V584),"")</f>
        <v/>
      </c>
      <c r="S583" s="28" t="str">
        <f t="shared" si="70"/>
        <v/>
      </c>
      <c r="T583" s="29"/>
    </row>
    <row r="584" spans="1:20" ht="18" customHeight="1" x14ac:dyDescent="0.35">
      <c r="A584" s="68">
        <v>46604</v>
      </c>
      <c r="B584" s="21" t="str">
        <f>IFERROR(IF('LT Panel Feeder Readings'!E585="","",'LT Panel Feeder Readings'!E585),"")</f>
        <v/>
      </c>
      <c r="C584" s="21" t="str">
        <f>IFERROR(IF('LT Panel Feeder Readings'!W585="","",IF('LT Panel Feeder Readings'!W585="",0,'LT Panel Feeder Readings'!W585)+IF('LT Panel Feeder Readings'!Z585="",0,'LT Panel Feeder Readings'!Z585)),"")</f>
        <v/>
      </c>
      <c r="D584" s="21" t="str">
        <f>IFERROR(IF('LT Panel Feeder Readings'!BG585="","",IF('LT Panel Feeder Readings'!BG585="",0,'LT Panel Feeder Readings'!BG585)+IF('LT Panel Feeder Readings'!BJ585="",0,'LT Panel Feeder Readings'!BJ585)),"")</f>
        <v/>
      </c>
      <c r="E584" s="22" t="str">
        <f t="shared" si="69"/>
        <v/>
      </c>
      <c r="F584" s="23">
        <f>IFERROR(IF('Fuel Status'!E586="","",IF('Fuel Status'!E586="",0,'Fuel Status'!E586)+IF('Fuel Status'!J586="",0,'Fuel Status'!J586)+IF('Fuel Status'!O586="",0,'Fuel Status'!O586)),"")</f>
        <v>0</v>
      </c>
      <c r="G584" s="22" t="str">
        <f t="shared" si="71"/>
        <v/>
      </c>
      <c r="H584" s="22" t="str">
        <f t="shared" si="72"/>
        <v/>
      </c>
      <c r="I584" s="22" t="str">
        <f t="shared" si="73"/>
        <v/>
      </c>
      <c r="J584" s="22" t="str">
        <f t="shared" si="74"/>
        <v/>
      </c>
      <c r="K584" s="74"/>
      <c r="L584" s="24"/>
      <c r="M584" s="25"/>
      <c r="N584" s="25" t="e">
        <f t="shared" si="75"/>
        <v>#VALUE!</v>
      </c>
      <c r="O584" s="25" t="e">
        <f>J584*M584/L584</f>
        <v>#VALUE!</v>
      </c>
      <c r="P584" s="26" t="str">
        <f>IFERROR(IF('Raw Water'!U585="","",'Raw Water'!U585),"")</f>
        <v/>
      </c>
      <c r="Q584" s="26" t="str">
        <f>IFERROR(IF(STP!U585="","",STP!U585),"")</f>
        <v/>
      </c>
      <c r="R584" s="27" t="str">
        <f>IFERROR(IF(STP!V585="","",STP!V585),"")</f>
        <v/>
      </c>
      <c r="S584" s="28" t="str">
        <f t="shared" si="70"/>
        <v/>
      </c>
      <c r="T584" s="29"/>
    </row>
    <row r="585" spans="1:20" ht="18" customHeight="1" x14ac:dyDescent="0.35">
      <c r="A585" s="68">
        <v>46605</v>
      </c>
      <c r="B585" s="21" t="str">
        <f>IFERROR(IF('LT Panel Feeder Readings'!E586="","",'LT Panel Feeder Readings'!E586),"")</f>
        <v/>
      </c>
      <c r="C585" s="21" t="str">
        <f>IFERROR(IF('LT Panel Feeder Readings'!W586="","",IF('LT Panel Feeder Readings'!W586="",0,'LT Panel Feeder Readings'!W586)+IF('LT Panel Feeder Readings'!Z586="",0,'LT Panel Feeder Readings'!Z586)),"")</f>
        <v/>
      </c>
      <c r="D585" s="21" t="str">
        <f>IFERROR(IF('LT Panel Feeder Readings'!BG586="","",IF('LT Panel Feeder Readings'!BG586="",0,'LT Panel Feeder Readings'!BG586)+IF('LT Panel Feeder Readings'!BJ586="",0,'LT Panel Feeder Readings'!BJ586)),"")</f>
        <v/>
      </c>
      <c r="E585" s="22" t="str">
        <f t="shared" si="69"/>
        <v/>
      </c>
      <c r="F585" s="23">
        <f>IFERROR(IF('Fuel Status'!E587="","",IF('Fuel Status'!E587="",0,'Fuel Status'!E587)+IF('Fuel Status'!J587="",0,'Fuel Status'!J587)+IF('Fuel Status'!O587="",0,'Fuel Status'!O587)),"")</f>
        <v>0</v>
      </c>
      <c r="G585" s="22" t="str">
        <f t="shared" si="71"/>
        <v/>
      </c>
      <c r="H585" s="22" t="str">
        <f t="shared" si="72"/>
        <v/>
      </c>
      <c r="I585" s="22" t="str">
        <f t="shared" si="73"/>
        <v/>
      </c>
      <c r="J585" s="22" t="str">
        <f t="shared" si="74"/>
        <v/>
      </c>
      <c r="K585" s="74"/>
      <c r="L585" s="24"/>
      <c r="M585" s="25"/>
      <c r="N585" s="25" t="e">
        <f t="shared" si="75"/>
        <v>#VALUE!</v>
      </c>
      <c r="O585" s="25" t="e">
        <f>J585*M585/L585</f>
        <v>#VALUE!</v>
      </c>
      <c r="P585" s="26" t="str">
        <f>IFERROR(IF('Raw Water'!U586="","",'Raw Water'!U586),"")</f>
        <v/>
      </c>
      <c r="Q585" s="26" t="str">
        <f>IFERROR(IF(STP!U586="","",STP!U586),"")</f>
        <v/>
      </c>
      <c r="R585" s="27" t="str">
        <f>IFERROR(IF(STP!V586="","",STP!V586),"")</f>
        <v/>
      </c>
      <c r="S585" s="28" t="str">
        <f t="shared" si="70"/>
        <v/>
      </c>
      <c r="T585" s="29"/>
    </row>
    <row r="586" spans="1:20" ht="18" customHeight="1" x14ac:dyDescent="0.35">
      <c r="A586" s="68">
        <v>46606</v>
      </c>
      <c r="B586" s="21" t="str">
        <f>IFERROR(IF('LT Panel Feeder Readings'!E587="","",'LT Panel Feeder Readings'!E587),"")</f>
        <v/>
      </c>
      <c r="C586" s="21" t="str">
        <f>IFERROR(IF('LT Panel Feeder Readings'!W587="","",IF('LT Panel Feeder Readings'!W587="",0,'LT Panel Feeder Readings'!W587)+IF('LT Panel Feeder Readings'!Z587="",0,'LT Panel Feeder Readings'!Z587)),"")</f>
        <v/>
      </c>
      <c r="D586" s="21" t="str">
        <f>IFERROR(IF('LT Panel Feeder Readings'!BG587="","",IF('LT Panel Feeder Readings'!BG587="",0,'LT Panel Feeder Readings'!BG587)+IF('LT Panel Feeder Readings'!BJ587="",0,'LT Panel Feeder Readings'!BJ587)),"")</f>
        <v/>
      </c>
      <c r="E586" s="22" t="str">
        <f t="shared" si="69"/>
        <v/>
      </c>
      <c r="F586" s="23">
        <f>IFERROR(IF('Fuel Status'!E588="","",IF('Fuel Status'!E588="",0,'Fuel Status'!E588)+IF('Fuel Status'!J588="",0,'Fuel Status'!J588)+IF('Fuel Status'!O588="",0,'Fuel Status'!O588)),"")</f>
        <v>0</v>
      </c>
      <c r="G586" s="22" t="str">
        <f t="shared" si="71"/>
        <v/>
      </c>
      <c r="H586" s="22" t="str">
        <f t="shared" si="72"/>
        <v/>
      </c>
      <c r="I586" s="22" t="str">
        <f t="shared" si="73"/>
        <v/>
      </c>
      <c r="J586" s="22" t="str">
        <f t="shared" si="74"/>
        <v/>
      </c>
      <c r="K586" s="74"/>
      <c r="L586" s="24"/>
      <c r="M586" s="25"/>
      <c r="N586" s="25" t="e">
        <f t="shared" si="75"/>
        <v>#VALUE!</v>
      </c>
      <c r="O586" s="25" t="e">
        <f>J586*M586/L586</f>
        <v>#VALUE!</v>
      </c>
      <c r="P586" s="26" t="str">
        <f>IFERROR(IF('Raw Water'!U587="","",'Raw Water'!U587),"")</f>
        <v/>
      </c>
      <c r="Q586" s="26" t="str">
        <f>IFERROR(IF(STP!U587="","",STP!U587),"")</f>
        <v/>
      </c>
      <c r="R586" s="27" t="str">
        <f>IFERROR(IF(STP!V587="","",STP!V587),"")</f>
        <v/>
      </c>
      <c r="S586" s="28" t="str">
        <f t="shared" si="70"/>
        <v/>
      </c>
      <c r="T586" s="29"/>
    </row>
    <row r="587" spans="1:20" ht="18" customHeight="1" x14ac:dyDescent="0.35">
      <c r="A587" s="68">
        <v>46607</v>
      </c>
      <c r="B587" s="21" t="str">
        <f>IFERROR(IF('LT Panel Feeder Readings'!E588="","",'LT Panel Feeder Readings'!E588),"")</f>
        <v/>
      </c>
      <c r="C587" s="21" t="str">
        <f>IFERROR(IF('LT Panel Feeder Readings'!W588="","",IF('LT Panel Feeder Readings'!W588="",0,'LT Panel Feeder Readings'!W588)+IF('LT Panel Feeder Readings'!Z588="",0,'LT Panel Feeder Readings'!Z588)),"")</f>
        <v/>
      </c>
      <c r="D587" s="21" t="str">
        <f>IFERROR(IF('LT Panel Feeder Readings'!BG588="","",IF('LT Panel Feeder Readings'!BG588="",0,'LT Panel Feeder Readings'!BG588)+IF('LT Panel Feeder Readings'!BJ588="",0,'LT Panel Feeder Readings'!BJ588)),"")</f>
        <v/>
      </c>
      <c r="E587" s="22" t="str">
        <f t="shared" si="69"/>
        <v/>
      </c>
      <c r="F587" s="23">
        <f>IFERROR(IF('Fuel Status'!E589="","",IF('Fuel Status'!E589="",0,'Fuel Status'!E589)+IF('Fuel Status'!J589="",0,'Fuel Status'!J589)+IF('Fuel Status'!O589="",0,'Fuel Status'!O589)),"")</f>
        <v>0</v>
      </c>
      <c r="G587" s="22" t="str">
        <f t="shared" si="71"/>
        <v/>
      </c>
      <c r="H587" s="22" t="str">
        <f t="shared" si="72"/>
        <v/>
      </c>
      <c r="I587" s="22" t="str">
        <f t="shared" si="73"/>
        <v/>
      </c>
      <c r="J587" s="22" t="str">
        <f t="shared" si="74"/>
        <v/>
      </c>
      <c r="K587" s="74"/>
      <c r="L587" s="24"/>
      <c r="M587" s="25"/>
      <c r="N587" s="25" t="e">
        <f t="shared" si="75"/>
        <v>#VALUE!</v>
      </c>
      <c r="O587" s="25" t="e">
        <f>J587*M587/L587</f>
        <v>#VALUE!</v>
      </c>
      <c r="P587" s="26" t="str">
        <f>IFERROR(IF('Raw Water'!U588="","",'Raw Water'!U588),"")</f>
        <v/>
      </c>
      <c r="Q587" s="26" t="str">
        <f>IFERROR(IF(STP!U588="","",STP!U588),"")</f>
        <v/>
      </c>
      <c r="R587" s="27" t="str">
        <f>IFERROR(IF(STP!V588="","",STP!V588),"")</f>
        <v/>
      </c>
      <c r="S587" s="28" t="str">
        <f t="shared" si="70"/>
        <v/>
      </c>
      <c r="T587" s="29"/>
    </row>
    <row r="588" spans="1:20" ht="18" customHeight="1" x14ac:dyDescent="0.35">
      <c r="A588" s="68">
        <v>46608</v>
      </c>
      <c r="B588" s="21" t="str">
        <f>IFERROR(IF('LT Panel Feeder Readings'!E589="","",'LT Panel Feeder Readings'!E589),"")</f>
        <v/>
      </c>
      <c r="C588" s="21" t="str">
        <f>IFERROR(IF('LT Panel Feeder Readings'!W589="","",IF('LT Panel Feeder Readings'!W589="",0,'LT Panel Feeder Readings'!W589)+IF('LT Panel Feeder Readings'!Z589="",0,'LT Panel Feeder Readings'!Z589)),"")</f>
        <v/>
      </c>
      <c r="D588" s="21" t="str">
        <f>IFERROR(IF('LT Panel Feeder Readings'!BG589="","",IF('LT Panel Feeder Readings'!BG589="",0,'LT Panel Feeder Readings'!BG589)+IF('LT Panel Feeder Readings'!BJ589="",0,'LT Panel Feeder Readings'!BJ589)),"")</f>
        <v/>
      </c>
      <c r="E588" s="22" t="str">
        <f t="shared" si="69"/>
        <v/>
      </c>
      <c r="F588" s="23">
        <f>IFERROR(IF('Fuel Status'!E590="","",IF('Fuel Status'!E590="",0,'Fuel Status'!E590)+IF('Fuel Status'!J590="",0,'Fuel Status'!J590)+IF('Fuel Status'!O590="",0,'Fuel Status'!O590)),"")</f>
        <v>0</v>
      </c>
      <c r="G588" s="22" t="str">
        <f t="shared" si="71"/>
        <v/>
      </c>
      <c r="H588" s="22" t="str">
        <f t="shared" si="72"/>
        <v/>
      </c>
      <c r="I588" s="22" t="str">
        <f t="shared" si="73"/>
        <v/>
      </c>
      <c r="J588" s="22" t="str">
        <f t="shared" si="74"/>
        <v/>
      </c>
      <c r="K588" s="74"/>
      <c r="L588" s="24"/>
      <c r="M588" s="25"/>
      <c r="N588" s="25" t="e">
        <f t="shared" si="75"/>
        <v>#VALUE!</v>
      </c>
      <c r="O588" s="25" t="e">
        <f>J588*M588/L588</f>
        <v>#VALUE!</v>
      </c>
      <c r="P588" s="26" t="str">
        <f>IFERROR(IF('Raw Water'!U589="","",'Raw Water'!U589),"")</f>
        <v/>
      </c>
      <c r="Q588" s="26" t="str">
        <f>IFERROR(IF(STP!U589="","",STP!U589),"")</f>
        <v/>
      </c>
      <c r="R588" s="27" t="str">
        <f>IFERROR(IF(STP!V589="","",STP!V589),"")</f>
        <v/>
      </c>
      <c r="S588" s="28" t="str">
        <f t="shared" si="70"/>
        <v/>
      </c>
      <c r="T588" s="29"/>
    </row>
    <row r="589" spans="1:20" ht="18" customHeight="1" x14ac:dyDescent="0.35">
      <c r="A589" s="68">
        <v>46609</v>
      </c>
      <c r="B589" s="21" t="str">
        <f>IFERROR(IF('LT Panel Feeder Readings'!E590="","",'LT Panel Feeder Readings'!E590),"")</f>
        <v/>
      </c>
      <c r="C589" s="21" t="str">
        <f>IFERROR(IF('LT Panel Feeder Readings'!W590="","",IF('LT Panel Feeder Readings'!W590="",0,'LT Panel Feeder Readings'!W590)+IF('LT Panel Feeder Readings'!Z590="",0,'LT Panel Feeder Readings'!Z590)),"")</f>
        <v/>
      </c>
      <c r="D589" s="21" t="str">
        <f>IFERROR(IF('LT Panel Feeder Readings'!BG590="","",IF('LT Panel Feeder Readings'!BG590="",0,'LT Panel Feeder Readings'!BG590)+IF('LT Panel Feeder Readings'!BJ590="",0,'LT Panel Feeder Readings'!BJ590)),"")</f>
        <v/>
      </c>
      <c r="E589" s="22" t="str">
        <f t="shared" si="69"/>
        <v/>
      </c>
      <c r="F589" s="23">
        <f>IFERROR(IF('Fuel Status'!E591="","",IF('Fuel Status'!E591="",0,'Fuel Status'!E591)+IF('Fuel Status'!J591="",0,'Fuel Status'!J591)+IF('Fuel Status'!O591="",0,'Fuel Status'!O591)),"")</f>
        <v>0</v>
      </c>
      <c r="G589" s="22" t="str">
        <f t="shared" si="71"/>
        <v/>
      </c>
      <c r="H589" s="22" t="str">
        <f t="shared" si="72"/>
        <v/>
      </c>
      <c r="I589" s="22" t="str">
        <f t="shared" si="73"/>
        <v/>
      </c>
      <c r="J589" s="22" t="str">
        <f t="shared" si="74"/>
        <v/>
      </c>
      <c r="K589" s="74"/>
      <c r="L589" s="24"/>
      <c r="M589" s="25"/>
      <c r="N589" s="25" t="e">
        <f t="shared" si="75"/>
        <v>#VALUE!</v>
      </c>
      <c r="O589" s="25" t="e">
        <f>J589*M589/L589</f>
        <v>#VALUE!</v>
      </c>
      <c r="P589" s="26" t="str">
        <f>IFERROR(IF('Raw Water'!U590="","",'Raw Water'!U590),"")</f>
        <v/>
      </c>
      <c r="Q589" s="26" t="str">
        <f>IFERROR(IF(STP!U590="","",STP!U590),"")</f>
        <v/>
      </c>
      <c r="R589" s="27" t="str">
        <f>IFERROR(IF(STP!V590="","",STP!V590),"")</f>
        <v/>
      </c>
      <c r="S589" s="28" t="str">
        <f t="shared" si="70"/>
        <v/>
      </c>
      <c r="T589" s="29"/>
    </row>
    <row r="590" spans="1:20" ht="18" customHeight="1" x14ac:dyDescent="0.35">
      <c r="A590" s="68">
        <v>46610</v>
      </c>
      <c r="B590" s="21" t="str">
        <f>IFERROR(IF('LT Panel Feeder Readings'!E591="","",'LT Panel Feeder Readings'!E591),"")</f>
        <v/>
      </c>
      <c r="C590" s="21" t="str">
        <f>IFERROR(IF('LT Panel Feeder Readings'!W591="","",IF('LT Panel Feeder Readings'!W591="",0,'LT Panel Feeder Readings'!W591)+IF('LT Panel Feeder Readings'!Z591="",0,'LT Panel Feeder Readings'!Z591)),"")</f>
        <v/>
      </c>
      <c r="D590" s="21" t="str">
        <f>IFERROR(IF('LT Panel Feeder Readings'!BG591="","",IF('LT Panel Feeder Readings'!BG591="",0,'LT Panel Feeder Readings'!BG591)+IF('LT Panel Feeder Readings'!BJ591="",0,'LT Panel Feeder Readings'!BJ591)),"")</f>
        <v/>
      </c>
      <c r="E590" s="22" t="str">
        <f t="shared" si="69"/>
        <v/>
      </c>
      <c r="F590" s="23">
        <f>IFERROR(IF('Fuel Status'!E592="","",IF('Fuel Status'!E592="",0,'Fuel Status'!E592)+IF('Fuel Status'!J592="",0,'Fuel Status'!J592)+IF('Fuel Status'!O592="",0,'Fuel Status'!O592)),"")</f>
        <v>0</v>
      </c>
      <c r="G590" s="22" t="str">
        <f t="shared" si="71"/>
        <v/>
      </c>
      <c r="H590" s="22" t="str">
        <f t="shared" si="72"/>
        <v/>
      </c>
      <c r="I590" s="22" t="str">
        <f t="shared" si="73"/>
        <v/>
      </c>
      <c r="J590" s="22" t="str">
        <f t="shared" si="74"/>
        <v/>
      </c>
      <c r="K590" s="74"/>
      <c r="L590" s="24"/>
      <c r="M590" s="25"/>
      <c r="N590" s="25" t="e">
        <f t="shared" si="75"/>
        <v>#VALUE!</v>
      </c>
      <c r="O590" s="25" t="e">
        <f>J590*M590/L590</f>
        <v>#VALUE!</v>
      </c>
      <c r="P590" s="26" t="str">
        <f>IFERROR(IF('Raw Water'!U591="","",'Raw Water'!U591),"")</f>
        <v/>
      </c>
      <c r="Q590" s="26" t="str">
        <f>IFERROR(IF(STP!U591="","",STP!U591),"")</f>
        <v/>
      </c>
      <c r="R590" s="27" t="str">
        <f>IFERROR(IF(STP!V591="","",STP!V591),"")</f>
        <v/>
      </c>
      <c r="S590" s="28" t="str">
        <f t="shared" si="70"/>
        <v/>
      </c>
      <c r="T590" s="29"/>
    </row>
    <row r="591" spans="1:20" ht="18" customHeight="1" x14ac:dyDescent="0.35">
      <c r="A591" s="68">
        <v>46611</v>
      </c>
      <c r="B591" s="21" t="str">
        <f>IFERROR(IF('LT Panel Feeder Readings'!E592="","",'LT Panel Feeder Readings'!E592),"")</f>
        <v/>
      </c>
      <c r="C591" s="21" t="str">
        <f>IFERROR(IF('LT Panel Feeder Readings'!W592="","",IF('LT Panel Feeder Readings'!W592="",0,'LT Panel Feeder Readings'!W592)+IF('LT Panel Feeder Readings'!Z592="",0,'LT Panel Feeder Readings'!Z592)),"")</f>
        <v/>
      </c>
      <c r="D591" s="21" t="str">
        <f>IFERROR(IF('LT Panel Feeder Readings'!BG592="","",IF('LT Panel Feeder Readings'!BG592="",0,'LT Panel Feeder Readings'!BG592)+IF('LT Panel Feeder Readings'!BJ592="",0,'LT Panel Feeder Readings'!BJ592)),"")</f>
        <v/>
      </c>
      <c r="E591" s="22" t="str">
        <f t="shared" si="69"/>
        <v/>
      </c>
      <c r="F591" s="23">
        <f>IFERROR(IF('Fuel Status'!E593="","",IF('Fuel Status'!E593="",0,'Fuel Status'!E593)+IF('Fuel Status'!J593="",0,'Fuel Status'!J593)+IF('Fuel Status'!O593="",0,'Fuel Status'!O593)),"")</f>
        <v>0</v>
      </c>
      <c r="G591" s="22" t="str">
        <f t="shared" si="71"/>
        <v/>
      </c>
      <c r="H591" s="22" t="str">
        <f t="shared" si="72"/>
        <v/>
      </c>
      <c r="I591" s="22" t="str">
        <f t="shared" si="73"/>
        <v/>
      </c>
      <c r="J591" s="22" t="str">
        <f t="shared" si="74"/>
        <v/>
      </c>
      <c r="K591" s="74"/>
      <c r="L591" s="24"/>
      <c r="M591" s="25"/>
      <c r="N591" s="25" t="e">
        <f t="shared" si="75"/>
        <v>#VALUE!</v>
      </c>
      <c r="O591" s="25" t="e">
        <f>J591*M591/L591</f>
        <v>#VALUE!</v>
      </c>
      <c r="P591" s="26" t="str">
        <f>IFERROR(IF('Raw Water'!U592="","",'Raw Water'!U592),"")</f>
        <v/>
      </c>
      <c r="Q591" s="26" t="str">
        <f>IFERROR(IF(STP!U592="","",STP!U592),"")</f>
        <v/>
      </c>
      <c r="R591" s="27" t="str">
        <f>IFERROR(IF(STP!V592="","",STP!V592),"")</f>
        <v/>
      </c>
      <c r="S591" s="28" t="str">
        <f t="shared" si="70"/>
        <v/>
      </c>
      <c r="T591" s="29"/>
    </row>
    <row r="592" spans="1:20" ht="18" customHeight="1" x14ac:dyDescent="0.35">
      <c r="A592" s="68">
        <v>46612</v>
      </c>
      <c r="B592" s="21" t="str">
        <f>IFERROR(IF('LT Panel Feeder Readings'!E593="","",'LT Panel Feeder Readings'!E593),"")</f>
        <v/>
      </c>
      <c r="C592" s="21" t="str">
        <f>IFERROR(IF('LT Panel Feeder Readings'!W593="","",IF('LT Panel Feeder Readings'!W593="",0,'LT Panel Feeder Readings'!W593)+IF('LT Panel Feeder Readings'!Z593="",0,'LT Panel Feeder Readings'!Z593)),"")</f>
        <v/>
      </c>
      <c r="D592" s="21" t="str">
        <f>IFERROR(IF('LT Panel Feeder Readings'!BG593="","",IF('LT Panel Feeder Readings'!BG593="",0,'LT Panel Feeder Readings'!BG593)+IF('LT Panel Feeder Readings'!BJ593="",0,'LT Panel Feeder Readings'!BJ593)),"")</f>
        <v/>
      </c>
      <c r="E592" s="22" t="str">
        <f t="shared" si="69"/>
        <v/>
      </c>
      <c r="F592" s="23">
        <f>IFERROR(IF('Fuel Status'!E594="","",IF('Fuel Status'!E594="",0,'Fuel Status'!E594)+IF('Fuel Status'!J594="",0,'Fuel Status'!J594)+IF('Fuel Status'!O594="",0,'Fuel Status'!O594)),"")</f>
        <v>0</v>
      </c>
      <c r="G592" s="22" t="str">
        <f t="shared" si="71"/>
        <v/>
      </c>
      <c r="H592" s="22" t="str">
        <f t="shared" si="72"/>
        <v/>
      </c>
      <c r="I592" s="22" t="str">
        <f t="shared" si="73"/>
        <v/>
      </c>
      <c r="J592" s="22" t="str">
        <f t="shared" si="74"/>
        <v/>
      </c>
      <c r="K592" s="74"/>
      <c r="L592" s="24"/>
      <c r="M592" s="25"/>
      <c r="N592" s="25" t="e">
        <f t="shared" si="75"/>
        <v>#VALUE!</v>
      </c>
      <c r="O592" s="25" t="e">
        <f>J592*M592/L592</f>
        <v>#VALUE!</v>
      </c>
      <c r="P592" s="26" t="str">
        <f>IFERROR(IF('Raw Water'!U593="","",'Raw Water'!U593),"")</f>
        <v/>
      </c>
      <c r="Q592" s="26" t="str">
        <f>IFERROR(IF(STP!U593="","",STP!U593),"")</f>
        <v/>
      </c>
      <c r="R592" s="27" t="str">
        <f>IFERROR(IF(STP!V593="","",STP!V593),"")</f>
        <v/>
      </c>
      <c r="S592" s="28" t="str">
        <f t="shared" si="70"/>
        <v/>
      </c>
      <c r="T592" s="29"/>
    </row>
    <row r="593" spans="1:20" ht="18" customHeight="1" x14ac:dyDescent="0.35">
      <c r="A593" s="68">
        <v>46613</v>
      </c>
      <c r="B593" s="21" t="str">
        <f>IFERROR(IF('LT Panel Feeder Readings'!E594="","",'LT Panel Feeder Readings'!E594),"")</f>
        <v/>
      </c>
      <c r="C593" s="21" t="str">
        <f>IFERROR(IF('LT Panel Feeder Readings'!W594="","",IF('LT Panel Feeder Readings'!W594="",0,'LT Panel Feeder Readings'!W594)+IF('LT Panel Feeder Readings'!Z594="",0,'LT Panel Feeder Readings'!Z594)),"")</f>
        <v/>
      </c>
      <c r="D593" s="21" t="str">
        <f>IFERROR(IF('LT Panel Feeder Readings'!BG594="","",IF('LT Panel Feeder Readings'!BG594="",0,'LT Panel Feeder Readings'!BG594)+IF('LT Panel Feeder Readings'!BJ594="",0,'LT Panel Feeder Readings'!BJ594)),"")</f>
        <v/>
      </c>
      <c r="E593" s="22" t="str">
        <f t="shared" si="69"/>
        <v/>
      </c>
      <c r="F593" s="23">
        <f>IFERROR(IF('Fuel Status'!E595="","",IF('Fuel Status'!E595="",0,'Fuel Status'!E595)+IF('Fuel Status'!J595="",0,'Fuel Status'!J595)+IF('Fuel Status'!O595="",0,'Fuel Status'!O595)),"")</f>
        <v>0</v>
      </c>
      <c r="G593" s="22" t="str">
        <f t="shared" si="71"/>
        <v/>
      </c>
      <c r="H593" s="22" t="str">
        <f t="shared" si="72"/>
        <v/>
      </c>
      <c r="I593" s="22" t="str">
        <f t="shared" si="73"/>
        <v/>
      </c>
      <c r="J593" s="22" t="str">
        <f t="shared" si="74"/>
        <v/>
      </c>
      <c r="K593" s="74"/>
      <c r="L593" s="24"/>
      <c r="M593" s="25"/>
      <c r="N593" s="25" t="e">
        <f t="shared" si="75"/>
        <v>#VALUE!</v>
      </c>
      <c r="O593" s="25" t="e">
        <f>J593*M593/L593</f>
        <v>#VALUE!</v>
      </c>
      <c r="P593" s="26" t="str">
        <f>IFERROR(IF('Raw Water'!U594="","",'Raw Water'!U594),"")</f>
        <v/>
      </c>
      <c r="Q593" s="26" t="str">
        <f>IFERROR(IF(STP!U594="","",STP!U594),"")</f>
        <v/>
      </c>
      <c r="R593" s="27" t="str">
        <f>IFERROR(IF(STP!V594="","",STP!V594),"")</f>
        <v/>
      </c>
      <c r="S593" s="28" t="str">
        <f t="shared" si="70"/>
        <v/>
      </c>
      <c r="T593" s="29"/>
    </row>
    <row r="594" spans="1:20" ht="18" customHeight="1" x14ac:dyDescent="0.35">
      <c r="A594" s="68">
        <v>46614</v>
      </c>
      <c r="B594" s="21" t="str">
        <f>IFERROR(IF('LT Panel Feeder Readings'!E595="","",'LT Panel Feeder Readings'!E595),"")</f>
        <v/>
      </c>
      <c r="C594" s="21" t="str">
        <f>IFERROR(IF('LT Panel Feeder Readings'!W595="","",IF('LT Panel Feeder Readings'!W595="",0,'LT Panel Feeder Readings'!W595)+IF('LT Panel Feeder Readings'!Z595="",0,'LT Panel Feeder Readings'!Z595)),"")</f>
        <v/>
      </c>
      <c r="D594" s="21" t="str">
        <f>IFERROR(IF('LT Panel Feeder Readings'!BG595="","",IF('LT Panel Feeder Readings'!BG595="",0,'LT Panel Feeder Readings'!BG595)+IF('LT Panel Feeder Readings'!BJ595="",0,'LT Panel Feeder Readings'!BJ595)),"")</f>
        <v/>
      </c>
      <c r="E594" s="22" t="str">
        <f t="shared" si="69"/>
        <v/>
      </c>
      <c r="F594" s="23">
        <f>IFERROR(IF('Fuel Status'!E596="","",IF('Fuel Status'!E596="",0,'Fuel Status'!E596)+IF('Fuel Status'!J596="",0,'Fuel Status'!J596)+IF('Fuel Status'!O596="",0,'Fuel Status'!O596)),"")</f>
        <v>0</v>
      </c>
      <c r="G594" s="22" t="str">
        <f t="shared" si="71"/>
        <v/>
      </c>
      <c r="H594" s="22" t="str">
        <f t="shared" si="72"/>
        <v/>
      </c>
      <c r="I594" s="22" t="str">
        <f t="shared" si="73"/>
        <v/>
      </c>
      <c r="J594" s="22" t="str">
        <f t="shared" si="74"/>
        <v/>
      </c>
      <c r="K594" s="74"/>
      <c r="L594" s="24"/>
      <c r="M594" s="25"/>
      <c r="N594" s="25" t="e">
        <f t="shared" si="75"/>
        <v>#VALUE!</v>
      </c>
      <c r="O594" s="25" t="e">
        <f>J594*M594/L594</f>
        <v>#VALUE!</v>
      </c>
      <c r="P594" s="26" t="str">
        <f>IFERROR(IF('Raw Water'!U595="","",'Raw Water'!U595),"")</f>
        <v/>
      </c>
      <c r="Q594" s="26" t="str">
        <f>IFERROR(IF(STP!U595="","",STP!U595),"")</f>
        <v/>
      </c>
      <c r="R594" s="27" t="str">
        <f>IFERROR(IF(STP!V595="","",STP!V595),"")</f>
        <v/>
      </c>
      <c r="S594" s="28" t="str">
        <f t="shared" si="70"/>
        <v/>
      </c>
      <c r="T594" s="29"/>
    </row>
    <row r="595" spans="1:20" ht="18" customHeight="1" x14ac:dyDescent="0.35">
      <c r="A595" s="68">
        <v>46615</v>
      </c>
      <c r="B595" s="21" t="str">
        <f>IFERROR(IF('LT Panel Feeder Readings'!E596="","",'LT Panel Feeder Readings'!E596),"")</f>
        <v/>
      </c>
      <c r="C595" s="21" t="str">
        <f>IFERROR(IF('LT Panel Feeder Readings'!W596="","",IF('LT Panel Feeder Readings'!W596="",0,'LT Panel Feeder Readings'!W596)+IF('LT Panel Feeder Readings'!Z596="",0,'LT Panel Feeder Readings'!Z596)),"")</f>
        <v/>
      </c>
      <c r="D595" s="21" t="str">
        <f>IFERROR(IF('LT Panel Feeder Readings'!BG596="","",IF('LT Panel Feeder Readings'!BG596="",0,'LT Panel Feeder Readings'!BG596)+IF('LT Panel Feeder Readings'!BJ596="",0,'LT Panel Feeder Readings'!BJ596)),"")</f>
        <v/>
      </c>
      <c r="E595" s="22" t="str">
        <f t="shared" si="69"/>
        <v/>
      </c>
      <c r="F595" s="23">
        <f>IFERROR(IF('Fuel Status'!E597="","",IF('Fuel Status'!E597="",0,'Fuel Status'!E597)+IF('Fuel Status'!J597="",0,'Fuel Status'!J597)+IF('Fuel Status'!O597="",0,'Fuel Status'!O597)),"")</f>
        <v>0</v>
      </c>
      <c r="G595" s="22" t="str">
        <f t="shared" si="71"/>
        <v/>
      </c>
      <c r="H595" s="22" t="str">
        <f t="shared" si="72"/>
        <v/>
      </c>
      <c r="I595" s="22" t="str">
        <f t="shared" si="73"/>
        <v/>
      </c>
      <c r="J595" s="22" t="str">
        <f t="shared" si="74"/>
        <v/>
      </c>
      <c r="K595" s="74"/>
      <c r="L595" s="24"/>
      <c r="M595" s="25"/>
      <c r="N595" s="25" t="e">
        <f t="shared" si="75"/>
        <v>#VALUE!</v>
      </c>
      <c r="O595" s="25" t="e">
        <f>J595*M595/L595</f>
        <v>#VALUE!</v>
      </c>
      <c r="P595" s="26" t="str">
        <f>IFERROR(IF('Raw Water'!U596="","",'Raw Water'!U596),"")</f>
        <v/>
      </c>
      <c r="Q595" s="26" t="str">
        <f>IFERROR(IF(STP!U596="","",STP!U596),"")</f>
        <v/>
      </c>
      <c r="R595" s="27" t="str">
        <f>IFERROR(IF(STP!V596="","",STP!V596),"")</f>
        <v/>
      </c>
      <c r="S595" s="28" t="str">
        <f t="shared" si="70"/>
        <v/>
      </c>
      <c r="T595" s="29"/>
    </row>
    <row r="596" spans="1:20" ht="18" customHeight="1" x14ac:dyDescent="0.35">
      <c r="A596" s="68">
        <v>46616</v>
      </c>
      <c r="B596" s="21" t="str">
        <f>IFERROR(IF('LT Panel Feeder Readings'!E597="","",'LT Panel Feeder Readings'!E597),"")</f>
        <v/>
      </c>
      <c r="C596" s="21" t="str">
        <f>IFERROR(IF('LT Panel Feeder Readings'!W597="","",IF('LT Panel Feeder Readings'!W597="",0,'LT Panel Feeder Readings'!W597)+IF('LT Panel Feeder Readings'!Z597="",0,'LT Panel Feeder Readings'!Z597)),"")</f>
        <v/>
      </c>
      <c r="D596" s="21" t="str">
        <f>IFERROR(IF('LT Panel Feeder Readings'!BG597="","",IF('LT Panel Feeder Readings'!BG597="",0,'LT Panel Feeder Readings'!BG597)+IF('LT Panel Feeder Readings'!BJ597="",0,'LT Panel Feeder Readings'!BJ597)),"")</f>
        <v/>
      </c>
      <c r="E596" s="22" t="str">
        <f t="shared" si="69"/>
        <v/>
      </c>
      <c r="F596" s="23">
        <f>IFERROR(IF('Fuel Status'!E598="","",IF('Fuel Status'!E598="",0,'Fuel Status'!E598)+IF('Fuel Status'!J598="",0,'Fuel Status'!J598)+IF('Fuel Status'!O598="",0,'Fuel Status'!O598)),"")</f>
        <v>0</v>
      </c>
      <c r="G596" s="22" t="str">
        <f t="shared" si="71"/>
        <v/>
      </c>
      <c r="H596" s="22" t="str">
        <f t="shared" si="72"/>
        <v/>
      </c>
      <c r="I596" s="22" t="str">
        <f t="shared" si="73"/>
        <v/>
      </c>
      <c r="J596" s="22" t="str">
        <f t="shared" si="74"/>
        <v/>
      </c>
      <c r="K596" s="74"/>
      <c r="L596" s="24"/>
      <c r="M596" s="25"/>
      <c r="N596" s="25" t="e">
        <f t="shared" si="75"/>
        <v>#VALUE!</v>
      </c>
      <c r="O596" s="25" t="e">
        <f>J596*M596/L596</f>
        <v>#VALUE!</v>
      </c>
      <c r="P596" s="26" t="str">
        <f>IFERROR(IF('Raw Water'!U597="","",'Raw Water'!U597),"")</f>
        <v/>
      </c>
      <c r="Q596" s="26" t="str">
        <f>IFERROR(IF(STP!U597="","",STP!U597),"")</f>
        <v/>
      </c>
      <c r="R596" s="27" t="str">
        <f>IFERROR(IF(STP!V597="","",STP!V597),"")</f>
        <v/>
      </c>
      <c r="S596" s="28" t="str">
        <f t="shared" si="70"/>
        <v/>
      </c>
      <c r="T596" s="29"/>
    </row>
    <row r="597" spans="1:20" ht="18" customHeight="1" x14ac:dyDescent="0.35">
      <c r="A597" s="68">
        <v>46617</v>
      </c>
      <c r="B597" s="21" t="str">
        <f>IFERROR(IF('LT Panel Feeder Readings'!E598="","",'LT Panel Feeder Readings'!E598),"")</f>
        <v/>
      </c>
      <c r="C597" s="21" t="str">
        <f>IFERROR(IF('LT Panel Feeder Readings'!W598="","",IF('LT Panel Feeder Readings'!W598="",0,'LT Panel Feeder Readings'!W598)+IF('LT Panel Feeder Readings'!Z598="",0,'LT Panel Feeder Readings'!Z598)),"")</f>
        <v/>
      </c>
      <c r="D597" s="21" t="str">
        <f>IFERROR(IF('LT Panel Feeder Readings'!BG598="","",IF('LT Panel Feeder Readings'!BG598="",0,'LT Panel Feeder Readings'!BG598)+IF('LT Panel Feeder Readings'!BJ598="",0,'LT Panel Feeder Readings'!BJ598)),"")</f>
        <v/>
      </c>
      <c r="E597" s="22" t="str">
        <f t="shared" si="69"/>
        <v/>
      </c>
      <c r="F597" s="23">
        <f>IFERROR(IF('Fuel Status'!E599="","",IF('Fuel Status'!E599="",0,'Fuel Status'!E599)+IF('Fuel Status'!J599="",0,'Fuel Status'!J599)+IF('Fuel Status'!O599="",0,'Fuel Status'!O599)),"")</f>
        <v>0</v>
      </c>
      <c r="G597" s="22" t="str">
        <f t="shared" si="71"/>
        <v/>
      </c>
      <c r="H597" s="22" t="str">
        <f t="shared" si="72"/>
        <v/>
      </c>
      <c r="I597" s="22" t="str">
        <f t="shared" si="73"/>
        <v/>
      </c>
      <c r="J597" s="22" t="str">
        <f t="shared" si="74"/>
        <v/>
      </c>
      <c r="K597" s="74"/>
      <c r="L597" s="24"/>
      <c r="M597" s="25"/>
      <c r="N597" s="25" t="e">
        <f t="shared" si="75"/>
        <v>#VALUE!</v>
      </c>
      <c r="O597" s="25" t="e">
        <f>J597*M597/L597</f>
        <v>#VALUE!</v>
      </c>
      <c r="P597" s="26" t="str">
        <f>IFERROR(IF('Raw Water'!U598="","",'Raw Water'!U598),"")</f>
        <v/>
      </c>
      <c r="Q597" s="26" t="str">
        <f>IFERROR(IF(STP!U598="","",STP!U598),"")</f>
        <v/>
      </c>
      <c r="R597" s="27" t="str">
        <f>IFERROR(IF(STP!V598="","",STP!V598),"")</f>
        <v/>
      </c>
      <c r="S597" s="28" t="str">
        <f t="shared" si="70"/>
        <v/>
      </c>
      <c r="T597" s="29"/>
    </row>
    <row r="598" spans="1:20" ht="18" customHeight="1" x14ac:dyDescent="0.35">
      <c r="A598" s="68">
        <v>46618</v>
      </c>
      <c r="B598" s="21" t="str">
        <f>IFERROR(IF('LT Panel Feeder Readings'!E599="","",'LT Panel Feeder Readings'!E599),"")</f>
        <v/>
      </c>
      <c r="C598" s="21" t="str">
        <f>IFERROR(IF('LT Panel Feeder Readings'!W599="","",IF('LT Panel Feeder Readings'!W599="",0,'LT Panel Feeder Readings'!W599)+IF('LT Panel Feeder Readings'!Z599="",0,'LT Panel Feeder Readings'!Z599)),"")</f>
        <v/>
      </c>
      <c r="D598" s="21" t="str">
        <f>IFERROR(IF('LT Panel Feeder Readings'!BG599="","",IF('LT Panel Feeder Readings'!BG599="",0,'LT Panel Feeder Readings'!BG599)+IF('LT Panel Feeder Readings'!BJ599="",0,'LT Panel Feeder Readings'!BJ599)),"")</f>
        <v/>
      </c>
      <c r="E598" s="22" t="str">
        <f t="shared" si="69"/>
        <v/>
      </c>
      <c r="F598" s="23">
        <f>IFERROR(IF('Fuel Status'!E600="","",IF('Fuel Status'!E600="",0,'Fuel Status'!E600)+IF('Fuel Status'!J600="",0,'Fuel Status'!J600)+IF('Fuel Status'!O600="",0,'Fuel Status'!O600)),"")</f>
        <v>0</v>
      </c>
      <c r="G598" s="22" t="str">
        <f t="shared" si="71"/>
        <v/>
      </c>
      <c r="H598" s="22" t="str">
        <f t="shared" si="72"/>
        <v/>
      </c>
      <c r="I598" s="22" t="str">
        <f t="shared" si="73"/>
        <v/>
      </c>
      <c r="J598" s="22" t="str">
        <f t="shared" si="74"/>
        <v/>
      </c>
      <c r="K598" s="74"/>
      <c r="L598" s="24"/>
      <c r="M598" s="25"/>
      <c r="N598" s="25" t="e">
        <f t="shared" si="75"/>
        <v>#VALUE!</v>
      </c>
      <c r="O598" s="25" t="e">
        <f>J598*M598/L598</f>
        <v>#VALUE!</v>
      </c>
      <c r="P598" s="26" t="str">
        <f>IFERROR(IF('Raw Water'!U599="","",'Raw Water'!U599),"")</f>
        <v/>
      </c>
      <c r="Q598" s="26" t="str">
        <f>IFERROR(IF(STP!U599="","",STP!U599),"")</f>
        <v/>
      </c>
      <c r="R598" s="27" t="str">
        <f>IFERROR(IF(STP!V599="","",STP!V599),"")</f>
        <v/>
      </c>
      <c r="S598" s="28" t="str">
        <f t="shared" si="70"/>
        <v/>
      </c>
      <c r="T598" s="29"/>
    </row>
    <row r="599" spans="1:20" ht="18" customHeight="1" x14ac:dyDescent="0.35">
      <c r="A599" s="68">
        <v>46619</v>
      </c>
      <c r="B599" s="21" t="str">
        <f>IFERROR(IF('LT Panel Feeder Readings'!E600="","",'LT Panel Feeder Readings'!E600),"")</f>
        <v/>
      </c>
      <c r="C599" s="21" t="str">
        <f>IFERROR(IF('LT Panel Feeder Readings'!W600="","",IF('LT Panel Feeder Readings'!W600="",0,'LT Panel Feeder Readings'!W600)+IF('LT Panel Feeder Readings'!Z600="",0,'LT Panel Feeder Readings'!Z600)),"")</f>
        <v/>
      </c>
      <c r="D599" s="21" t="str">
        <f>IFERROR(IF('LT Panel Feeder Readings'!BG600="","",IF('LT Panel Feeder Readings'!BG600="",0,'LT Panel Feeder Readings'!BG600)+IF('LT Panel Feeder Readings'!BJ600="",0,'LT Panel Feeder Readings'!BJ600)),"")</f>
        <v/>
      </c>
      <c r="E599" s="22" t="str">
        <f t="shared" si="69"/>
        <v/>
      </c>
      <c r="F599" s="23">
        <f>IFERROR(IF('Fuel Status'!E601="","",IF('Fuel Status'!E601="",0,'Fuel Status'!E601)+IF('Fuel Status'!J601="",0,'Fuel Status'!J601)+IF('Fuel Status'!O601="",0,'Fuel Status'!O601)),"")</f>
        <v>0</v>
      </c>
      <c r="G599" s="22" t="str">
        <f t="shared" si="71"/>
        <v/>
      </c>
      <c r="H599" s="22" t="str">
        <f t="shared" si="72"/>
        <v/>
      </c>
      <c r="I599" s="22" t="str">
        <f t="shared" si="73"/>
        <v/>
      </c>
      <c r="J599" s="22" t="str">
        <f t="shared" si="74"/>
        <v/>
      </c>
      <c r="K599" s="74"/>
      <c r="L599" s="24"/>
      <c r="M599" s="25"/>
      <c r="N599" s="25" t="e">
        <f t="shared" si="75"/>
        <v>#VALUE!</v>
      </c>
      <c r="O599" s="25" t="e">
        <f>J599*M599/L599</f>
        <v>#VALUE!</v>
      </c>
      <c r="P599" s="26" t="str">
        <f>IFERROR(IF('Raw Water'!U600="","",'Raw Water'!U600),"")</f>
        <v/>
      </c>
      <c r="Q599" s="26" t="str">
        <f>IFERROR(IF(STP!U600="","",STP!U600),"")</f>
        <v/>
      </c>
      <c r="R599" s="27" t="str">
        <f>IFERROR(IF(STP!V600="","",STP!V600),"")</f>
        <v/>
      </c>
      <c r="S599" s="28" t="str">
        <f t="shared" si="70"/>
        <v/>
      </c>
      <c r="T599" s="29"/>
    </row>
    <row r="600" spans="1:20" ht="18" customHeight="1" x14ac:dyDescent="0.35">
      <c r="A600" s="68">
        <v>46620</v>
      </c>
      <c r="B600" s="21" t="str">
        <f>IFERROR(IF('LT Panel Feeder Readings'!E601="","",'LT Panel Feeder Readings'!E601),"")</f>
        <v/>
      </c>
      <c r="C600" s="21" t="str">
        <f>IFERROR(IF('LT Panel Feeder Readings'!W601="","",IF('LT Panel Feeder Readings'!W601="",0,'LT Panel Feeder Readings'!W601)+IF('LT Panel Feeder Readings'!Z601="",0,'LT Panel Feeder Readings'!Z601)),"")</f>
        <v/>
      </c>
      <c r="D600" s="21" t="str">
        <f>IFERROR(IF('LT Panel Feeder Readings'!BG601="","",IF('LT Panel Feeder Readings'!BG601="",0,'LT Panel Feeder Readings'!BG601)+IF('LT Panel Feeder Readings'!BJ601="",0,'LT Panel Feeder Readings'!BJ601)),"")</f>
        <v/>
      </c>
      <c r="E600" s="22" t="str">
        <f t="shared" si="69"/>
        <v/>
      </c>
      <c r="F600" s="23">
        <f>IFERROR(IF('Fuel Status'!E602="","",IF('Fuel Status'!E602="",0,'Fuel Status'!E602)+IF('Fuel Status'!J602="",0,'Fuel Status'!J602)+IF('Fuel Status'!O602="",0,'Fuel Status'!O602)),"")</f>
        <v>0</v>
      </c>
      <c r="G600" s="22" t="str">
        <f t="shared" si="71"/>
        <v/>
      </c>
      <c r="H600" s="22" t="str">
        <f t="shared" si="72"/>
        <v/>
      </c>
      <c r="I600" s="22" t="str">
        <f t="shared" si="73"/>
        <v/>
      </c>
      <c r="J600" s="22" t="str">
        <f t="shared" si="74"/>
        <v/>
      </c>
      <c r="K600" s="74"/>
      <c r="L600" s="24"/>
      <c r="M600" s="25"/>
      <c r="N600" s="25" t="e">
        <f t="shared" si="75"/>
        <v>#VALUE!</v>
      </c>
      <c r="O600" s="25" t="e">
        <f>J600*M600/L600</f>
        <v>#VALUE!</v>
      </c>
      <c r="P600" s="26" t="str">
        <f>IFERROR(IF('Raw Water'!U601="","",'Raw Water'!U601),"")</f>
        <v/>
      </c>
      <c r="Q600" s="26" t="str">
        <f>IFERROR(IF(STP!U601="","",STP!U601),"")</f>
        <v/>
      </c>
      <c r="R600" s="27" t="str">
        <f>IFERROR(IF(STP!V601="","",STP!V601),"")</f>
        <v/>
      </c>
      <c r="S600" s="28" t="str">
        <f t="shared" si="70"/>
        <v/>
      </c>
      <c r="T600" s="29"/>
    </row>
    <row r="601" spans="1:20" ht="18" customHeight="1" x14ac:dyDescent="0.35">
      <c r="A601" s="68">
        <v>46621</v>
      </c>
      <c r="B601" s="21" t="str">
        <f>IFERROR(IF('LT Panel Feeder Readings'!E602="","",'LT Panel Feeder Readings'!E602),"")</f>
        <v/>
      </c>
      <c r="C601" s="21" t="str">
        <f>IFERROR(IF('LT Panel Feeder Readings'!W602="","",IF('LT Panel Feeder Readings'!W602="",0,'LT Panel Feeder Readings'!W602)+IF('LT Panel Feeder Readings'!Z602="",0,'LT Panel Feeder Readings'!Z602)),"")</f>
        <v/>
      </c>
      <c r="D601" s="21" t="str">
        <f>IFERROR(IF('LT Panel Feeder Readings'!BG602="","",IF('LT Panel Feeder Readings'!BG602="",0,'LT Panel Feeder Readings'!BG602)+IF('LT Panel Feeder Readings'!BJ602="",0,'LT Panel Feeder Readings'!BJ602)),"")</f>
        <v/>
      </c>
      <c r="E601" s="22" t="str">
        <f t="shared" si="69"/>
        <v/>
      </c>
      <c r="F601" s="23">
        <f>IFERROR(IF('Fuel Status'!E603="","",IF('Fuel Status'!E603="",0,'Fuel Status'!E603)+IF('Fuel Status'!J603="",0,'Fuel Status'!J603)+IF('Fuel Status'!O603="",0,'Fuel Status'!O603)),"")</f>
        <v>0</v>
      </c>
      <c r="G601" s="22" t="str">
        <f t="shared" si="71"/>
        <v/>
      </c>
      <c r="H601" s="22" t="str">
        <f t="shared" si="72"/>
        <v/>
      </c>
      <c r="I601" s="22" t="str">
        <f t="shared" si="73"/>
        <v/>
      </c>
      <c r="J601" s="22" t="str">
        <f t="shared" si="74"/>
        <v/>
      </c>
      <c r="K601" s="74"/>
      <c r="L601" s="24"/>
      <c r="M601" s="25"/>
      <c r="N601" s="25" t="e">
        <f t="shared" si="75"/>
        <v>#VALUE!</v>
      </c>
      <c r="O601" s="25" t="e">
        <f>J601*M601/L601</f>
        <v>#VALUE!</v>
      </c>
      <c r="P601" s="26" t="str">
        <f>IFERROR(IF('Raw Water'!U602="","",'Raw Water'!U602),"")</f>
        <v/>
      </c>
      <c r="Q601" s="26" t="str">
        <f>IFERROR(IF(STP!U602="","",STP!U602),"")</f>
        <v/>
      </c>
      <c r="R601" s="27" t="str">
        <f>IFERROR(IF(STP!V602="","",STP!V602),"")</f>
        <v/>
      </c>
      <c r="S601" s="28" t="str">
        <f t="shared" si="70"/>
        <v/>
      </c>
      <c r="T601" s="29"/>
    </row>
    <row r="602" spans="1:20" ht="18" customHeight="1" x14ac:dyDescent="0.35">
      <c r="A602" s="68">
        <v>46622</v>
      </c>
      <c r="B602" s="21" t="str">
        <f>IFERROR(IF('LT Panel Feeder Readings'!E603="","",'LT Panel Feeder Readings'!E603),"")</f>
        <v/>
      </c>
      <c r="C602" s="21" t="str">
        <f>IFERROR(IF('LT Panel Feeder Readings'!W603="","",IF('LT Panel Feeder Readings'!W603="",0,'LT Panel Feeder Readings'!W603)+IF('LT Panel Feeder Readings'!Z603="",0,'LT Panel Feeder Readings'!Z603)),"")</f>
        <v/>
      </c>
      <c r="D602" s="21" t="str">
        <f>IFERROR(IF('LT Panel Feeder Readings'!BG603="","",IF('LT Panel Feeder Readings'!BG603="",0,'LT Panel Feeder Readings'!BG603)+IF('LT Panel Feeder Readings'!BJ603="",0,'LT Panel Feeder Readings'!BJ603)),"")</f>
        <v/>
      </c>
      <c r="E602" s="22" t="str">
        <f t="shared" si="69"/>
        <v/>
      </c>
      <c r="F602" s="23">
        <f>IFERROR(IF('Fuel Status'!E604="","",IF('Fuel Status'!E604="",0,'Fuel Status'!E604)+IF('Fuel Status'!J604="",0,'Fuel Status'!J604)+IF('Fuel Status'!O604="",0,'Fuel Status'!O604)),"")</f>
        <v>0</v>
      </c>
      <c r="G602" s="22" t="str">
        <f t="shared" si="71"/>
        <v/>
      </c>
      <c r="H602" s="22" t="str">
        <f t="shared" si="72"/>
        <v/>
      </c>
      <c r="I602" s="22" t="str">
        <f t="shared" si="73"/>
        <v/>
      </c>
      <c r="J602" s="22" t="str">
        <f t="shared" si="74"/>
        <v/>
      </c>
      <c r="K602" s="74"/>
      <c r="L602" s="24"/>
      <c r="M602" s="25"/>
      <c r="N602" s="25" t="e">
        <f t="shared" si="75"/>
        <v>#VALUE!</v>
      </c>
      <c r="O602" s="25" t="e">
        <f>J602*M602/L602</f>
        <v>#VALUE!</v>
      </c>
      <c r="P602" s="26" t="str">
        <f>IFERROR(IF('Raw Water'!U603="","",'Raw Water'!U603),"")</f>
        <v/>
      </c>
      <c r="Q602" s="26" t="str">
        <f>IFERROR(IF(STP!U603="","",STP!U603),"")</f>
        <v/>
      </c>
      <c r="R602" s="27" t="str">
        <f>IFERROR(IF(STP!V603="","",STP!V603),"")</f>
        <v/>
      </c>
      <c r="S602" s="28" t="str">
        <f t="shared" si="70"/>
        <v/>
      </c>
      <c r="T602" s="29"/>
    </row>
    <row r="603" spans="1:20" ht="18" customHeight="1" x14ac:dyDescent="0.35">
      <c r="A603" s="68">
        <v>46623</v>
      </c>
      <c r="B603" s="21" t="str">
        <f>IFERROR(IF('LT Panel Feeder Readings'!E604="","",'LT Panel Feeder Readings'!E604),"")</f>
        <v/>
      </c>
      <c r="C603" s="21" t="str">
        <f>IFERROR(IF('LT Panel Feeder Readings'!W604="","",IF('LT Panel Feeder Readings'!W604="",0,'LT Panel Feeder Readings'!W604)+IF('LT Panel Feeder Readings'!Z604="",0,'LT Panel Feeder Readings'!Z604)),"")</f>
        <v/>
      </c>
      <c r="D603" s="21" t="str">
        <f>IFERROR(IF('LT Panel Feeder Readings'!BG604="","",IF('LT Panel Feeder Readings'!BG604="",0,'LT Panel Feeder Readings'!BG604)+IF('LT Panel Feeder Readings'!BJ604="",0,'LT Panel Feeder Readings'!BJ604)),"")</f>
        <v/>
      </c>
      <c r="E603" s="22" t="str">
        <f t="shared" si="69"/>
        <v/>
      </c>
      <c r="F603" s="23">
        <f>IFERROR(IF('Fuel Status'!E605="","",IF('Fuel Status'!E605="",0,'Fuel Status'!E605)+IF('Fuel Status'!J605="",0,'Fuel Status'!J605)+IF('Fuel Status'!O605="",0,'Fuel Status'!O605)),"")</f>
        <v>0</v>
      </c>
      <c r="G603" s="22" t="str">
        <f t="shared" si="71"/>
        <v/>
      </c>
      <c r="H603" s="22" t="str">
        <f t="shared" si="72"/>
        <v/>
      </c>
      <c r="I603" s="22" t="str">
        <f t="shared" si="73"/>
        <v/>
      </c>
      <c r="J603" s="22" t="str">
        <f t="shared" si="74"/>
        <v/>
      </c>
      <c r="K603" s="74"/>
      <c r="L603" s="24"/>
      <c r="M603" s="25"/>
      <c r="N603" s="25" t="e">
        <f t="shared" si="75"/>
        <v>#VALUE!</v>
      </c>
      <c r="O603" s="25" t="str">
        <f>IF(OR(J603="",L603="",L603=0),"",ROUND(J603/L603,4))</f>
        <v/>
      </c>
      <c r="P603" s="26" t="str">
        <f>IFERROR(IF('Raw Water'!U604="","",'Raw Water'!U604),"")</f>
        <v/>
      </c>
      <c r="Q603" s="26" t="str">
        <f>IFERROR(IF(STP!U604="","",STP!U604),"")</f>
        <v/>
      </c>
      <c r="R603" s="27" t="str">
        <f>IFERROR(IF(STP!V604="","",STP!V604),"")</f>
        <v/>
      </c>
      <c r="S603" s="28" t="str">
        <f t="shared" si="70"/>
        <v/>
      </c>
      <c r="T603" s="29"/>
    </row>
    <row r="604" spans="1:20" ht="18" customHeight="1" x14ac:dyDescent="0.35">
      <c r="A604" s="68">
        <v>46624</v>
      </c>
      <c r="B604" s="21" t="str">
        <f>IFERROR(IF('LT Panel Feeder Readings'!E605="","",'LT Panel Feeder Readings'!E605),"")</f>
        <v/>
      </c>
      <c r="C604" s="21" t="str">
        <f>IFERROR(IF('LT Panel Feeder Readings'!W605="","",IF('LT Panel Feeder Readings'!W605="",0,'LT Panel Feeder Readings'!W605)+IF('LT Panel Feeder Readings'!Z605="",0,'LT Panel Feeder Readings'!Z605)),"")</f>
        <v/>
      </c>
      <c r="D604" s="21" t="str">
        <f>IFERROR(IF('LT Panel Feeder Readings'!BG605="","",IF('LT Panel Feeder Readings'!BG605="",0,'LT Panel Feeder Readings'!BG605)+IF('LT Panel Feeder Readings'!BJ605="",0,'LT Panel Feeder Readings'!BJ605)),"")</f>
        <v/>
      </c>
      <c r="E604" s="22" t="str">
        <f t="shared" si="69"/>
        <v/>
      </c>
      <c r="F604" s="23">
        <f>IFERROR(IF('Fuel Status'!E606="","",IF('Fuel Status'!E606="",0,'Fuel Status'!E606)+IF('Fuel Status'!J606="",0,'Fuel Status'!J606)+IF('Fuel Status'!O606="",0,'Fuel Status'!O606)),"")</f>
        <v>0</v>
      </c>
      <c r="G604" s="22" t="str">
        <f t="shared" si="71"/>
        <v/>
      </c>
      <c r="H604" s="22" t="str">
        <f t="shared" si="72"/>
        <v/>
      </c>
      <c r="I604" s="22" t="str">
        <f t="shared" si="73"/>
        <v/>
      </c>
      <c r="J604" s="22" t="str">
        <f t="shared" si="74"/>
        <v/>
      </c>
      <c r="K604" s="74"/>
      <c r="L604" s="24"/>
      <c r="M604" s="25"/>
      <c r="N604" s="25" t="e">
        <f t="shared" si="75"/>
        <v>#VALUE!</v>
      </c>
      <c r="O604" s="25" t="str">
        <f>IF(OR(J604="",L604="",L604=0),"",ROUND(J604/L604,4))</f>
        <v/>
      </c>
      <c r="P604" s="26" t="str">
        <f>IFERROR(IF('Raw Water'!U605="","",'Raw Water'!U605),"")</f>
        <v/>
      </c>
      <c r="Q604" s="26" t="str">
        <f>IFERROR(IF(STP!U605="","",STP!U605),"")</f>
        <v/>
      </c>
      <c r="R604" s="27" t="str">
        <f>IFERROR(IF(STP!V605="","",STP!V605),"")</f>
        <v/>
      </c>
      <c r="S604" s="28" t="str">
        <f t="shared" si="70"/>
        <v/>
      </c>
      <c r="T604" s="29"/>
    </row>
    <row r="605" spans="1:20" ht="18" customHeight="1" x14ac:dyDescent="0.35">
      <c r="A605" s="68">
        <v>46625</v>
      </c>
      <c r="B605" s="21" t="str">
        <f>IFERROR(IF('LT Panel Feeder Readings'!E606="","",'LT Panel Feeder Readings'!E606),"")</f>
        <v/>
      </c>
      <c r="C605" s="21" t="str">
        <f>IFERROR(IF('LT Panel Feeder Readings'!W606="","",IF('LT Panel Feeder Readings'!W606="",0,'LT Panel Feeder Readings'!W606)+IF('LT Panel Feeder Readings'!Z606="",0,'LT Panel Feeder Readings'!Z606)),"")</f>
        <v/>
      </c>
      <c r="D605" s="21" t="str">
        <f>IFERROR(IF('LT Panel Feeder Readings'!BG606="","",IF('LT Panel Feeder Readings'!BG606="",0,'LT Panel Feeder Readings'!BG606)+IF('LT Panel Feeder Readings'!BJ606="",0,'LT Panel Feeder Readings'!BJ606)),"")</f>
        <v/>
      </c>
      <c r="E605" s="22" t="str">
        <f t="shared" si="69"/>
        <v/>
      </c>
      <c r="F605" s="23">
        <f>IFERROR(IF('Fuel Status'!E607="","",IF('Fuel Status'!E607="",0,'Fuel Status'!E607)+IF('Fuel Status'!J607="",0,'Fuel Status'!J607)+IF('Fuel Status'!O607="",0,'Fuel Status'!O607)),"")</f>
        <v>0</v>
      </c>
      <c r="G605" s="22" t="str">
        <f t="shared" si="71"/>
        <v/>
      </c>
      <c r="H605" s="22" t="str">
        <f t="shared" si="72"/>
        <v/>
      </c>
      <c r="I605" s="22" t="str">
        <f t="shared" si="73"/>
        <v/>
      </c>
      <c r="J605" s="22" t="str">
        <f t="shared" si="74"/>
        <v/>
      </c>
      <c r="K605" s="74"/>
      <c r="L605" s="24"/>
      <c r="M605" s="25"/>
      <c r="N605" s="25" t="e">
        <f t="shared" si="75"/>
        <v>#VALUE!</v>
      </c>
      <c r="O605" s="25" t="str">
        <f>IF(OR(J605="",L605="",L605=0),"",ROUND(J605/L605,4))</f>
        <v/>
      </c>
      <c r="P605" s="26" t="str">
        <f>IFERROR(IF('Raw Water'!U606="","",'Raw Water'!U606),"")</f>
        <v/>
      </c>
      <c r="Q605" s="26" t="str">
        <f>IFERROR(IF(STP!U606="","",STP!U606),"")</f>
        <v/>
      </c>
      <c r="R605" s="27" t="str">
        <f>IFERROR(IF(STP!V606="","",STP!V606),"")</f>
        <v/>
      </c>
      <c r="S605" s="28" t="str">
        <f t="shared" si="70"/>
        <v/>
      </c>
      <c r="T605" s="29"/>
    </row>
    <row r="606" spans="1:20" ht="18" customHeight="1" x14ac:dyDescent="0.35">
      <c r="A606" s="68">
        <v>46626</v>
      </c>
      <c r="B606" s="21" t="str">
        <f>IFERROR(IF('LT Panel Feeder Readings'!E607="","",'LT Panel Feeder Readings'!E607),"")</f>
        <v/>
      </c>
      <c r="C606" s="21" t="str">
        <f>IFERROR(IF('LT Panel Feeder Readings'!W607="","",IF('LT Panel Feeder Readings'!W607="",0,'LT Panel Feeder Readings'!W607)+IF('LT Panel Feeder Readings'!Z607="",0,'LT Panel Feeder Readings'!Z607)),"")</f>
        <v/>
      </c>
      <c r="D606" s="21" t="str">
        <f>IFERROR(IF('LT Panel Feeder Readings'!BG607="","",IF('LT Panel Feeder Readings'!BG607="",0,'LT Panel Feeder Readings'!BG607)+IF('LT Panel Feeder Readings'!BJ607="",0,'LT Panel Feeder Readings'!BJ607)),"")</f>
        <v/>
      </c>
      <c r="E606" s="22" t="str">
        <f t="shared" si="69"/>
        <v/>
      </c>
      <c r="F606" s="23">
        <f>IFERROR(IF('Fuel Status'!E608="","",IF('Fuel Status'!E608="",0,'Fuel Status'!E608)+IF('Fuel Status'!J608="",0,'Fuel Status'!J608)+IF('Fuel Status'!O608="",0,'Fuel Status'!O608)),"")</f>
        <v>0</v>
      </c>
      <c r="G606" s="22" t="str">
        <f t="shared" si="71"/>
        <v/>
      </c>
      <c r="H606" s="22" t="str">
        <f t="shared" si="72"/>
        <v/>
      </c>
      <c r="I606" s="22" t="str">
        <f t="shared" si="73"/>
        <v/>
      </c>
      <c r="J606" s="22" t="str">
        <f t="shared" si="74"/>
        <v/>
      </c>
      <c r="K606" s="74"/>
      <c r="L606" s="24"/>
      <c r="M606" s="25"/>
      <c r="N606" s="25" t="e">
        <f t="shared" si="75"/>
        <v>#VALUE!</v>
      </c>
      <c r="O606" s="25" t="str">
        <f>IF(OR(J606="",L606="",L606=0),"",ROUND(J606/L606,4))</f>
        <v/>
      </c>
      <c r="P606" s="26" t="str">
        <f>IFERROR(IF('Raw Water'!U607="","",'Raw Water'!U607),"")</f>
        <v/>
      </c>
      <c r="Q606" s="26" t="str">
        <f>IFERROR(IF(STP!U607="","",STP!U607),"")</f>
        <v/>
      </c>
      <c r="R606" s="27" t="str">
        <f>IFERROR(IF(STP!V607="","",STP!V607),"")</f>
        <v/>
      </c>
      <c r="S606" s="28" t="str">
        <f t="shared" si="70"/>
        <v/>
      </c>
      <c r="T606" s="29"/>
    </row>
    <row r="607" spans="1:20" ht="18" customHeight="1" x14ac:dyDescent="0.35">
      <c r="A607" s="68">
        <v>46627</v>
      </c>
      <c r="B607" s="21" t="str">
        <f>IFERROR(IF('LT Panel Feeder Readings'!E608="","",'LT Panel Feeder Readings'!E608),"")</f>
        <v/>
      </c>
      <c r="C607" s="21" t="str">
        <f>IFERROR(IF('LT Panel Feeder Readings'!W608="","",IF('LT Panel Feeder Readings'!W608="",0,'LT Panel Feeder Readings'!W608)+IF('LT Panel Feeder Readings'!Z608="",0,'LT Panel Feeder Readings'!Z608)),"")</f>
        <v/>
      </c>
      <c r="D607" s="21" t="str">
        <f>IFERROR(IF('LT Panel Feeder Readings'!BG608="","",IF('LT Panel Feeder Readings'!BG608="",0,'LT Panel Feeder Readings'!BG608)+IF('LT Panel Feeder Readings'!BJ608="",0,'LT Panel Feeder Readings'!BJ608)),"")</f>
        <v/>
      </c>
      <c r="E607" s="22" t="str">
        <f t="shared" si="69"/>
        <v/>
      </c>
      <c r="F607" s="23">
        <f>IFERROR(IF('Fuel Status'!E609="","",IF('Fuel Status'!E609="",0,'Fuel Status'!E609)+IF('Fuel Status'!J609="",0,'Fuel Status'!J609)+IF('Fuel Status'!O609="",0,'Fuel Status'!O609)),"")</f>
        <v>0</v>
      </c>
      <c r="G607" s="22" t="str">
        <f t="shared" si="71"/>
        <v/>
      </c>
      <c r="H607" s="22" t="str">
        <f t="shared" si="72"/>
        <v/>
      </c>
      <c r="I607" s="22" t="str">
        <f t="shared" si="73"/>
        <v/>
      </c>
      <c r="J607" s="22" t="str">
        <f t="shared" si="74"/>
        <v/>
      </c>
      <c r="K607" s="74"/>
      <c r="L607" s="24"/>
      <c r="M607" s="25"/>
      <c r="N607" s="25" t="e">
        <f t="shared" si="75"/>
        <v>#VALUE!</v>
      </c>
      <c r="O607" s="25" t="str">
        <f>IF(OR(J607="",L607="",L607=0),"",ROUND(J607/L607,4))</f>
        <v/>
      </c>
      <c r="P607" s="26" t="str">
        <f>IFERROR(IF('Raw Water'!U608="","",'Raw Water'!U608),"")</f>
        <v/>
      </c>
      <c r="Q607" s="26" t="str">
        <f>IFERROR(IF(STP!U608="","",STP!U608),"")</f>
        <v/>
      </c>
      <c r="R607" s="27" t="str">
        <f>IFERROR(IF(STP!V608="","",STP!V608),"")</f>
        <v/>
      </c>
      <c r="S607" s="28" t="str">
        <f t="shared" si="70"/>
        <v/>
      </c>
      <c r="T607" s="29"/>
    </row>
    <row r="608" spans="1:20" ht="18" customHeight="1" x14ac:dyDescent="0.35">
      <c r="A608" s="68">
        <v>46628</v>
      </c>
      <c r="B608" s="21" t="str">
        <f>IFERROR(IF('LT Panel Feeder Readings'!E609="","",'LT Panel Feeder Readings'!E609),"")</f>
        <v/>
      </c>
      <c r="C608" s="21" t="str">
        <f>IFERROR(IF('LT Panel Feeder Readings'!W609="","",IF('LT Panel Feeder Readings'!W609="",0,'LT Panel Feeder Readings'!W609)+IF('LT Panel Feeder Readings'!Z609="",0,'LT Panel Feeder Readings'!Z609)),"")</f>
        <v/>
      </c>
      <c r="D608" s="21" t="str">
        <f>IFERROR(IF('LT Panel Feeder Readings'!BG609="","",IF('LT Panel Feeder Readings'!BG609="",0,'LT Panel Feeder Readings'!BG609)+IF('LT Panel Feeder Readings'!BJ609="",0,'LT Panel Feeder Readings'!BJ609)),"")</f>
        <v/>
      </c>
      <c r="E608" s="22" t="str">
        <f t="shared" si="69"/>
        <v/>
      </c>
      <c r="F608" s="23">
        <f>IFERROR(IF('Fuel Status'!E610="","",IF('Fuel Status'!E610="",0,'Fuel Status'!E610)+IF('Fuel Status'!J610="",0,'Fuel Status'!J610)+IF('Fuel Status'!O610="",0,'Fuel Status'!O610)),"")</f>
        <v>0</v>
      </c>
      <c r="G608" s="22" t="str">
        <f t="shared" si="71"/>
        <v/>
      </c>
      <c r="H608" s="22" t="str">
        <f t="shared" si="72"/>
        <v/>
      </c>
      <c r="I608" s="22" t="str">
        <f t="shared" si="73"/>
        <v/>
      </c>
      <c r="J608" s="22" t="str">
        <f t="shared" si="74"/>
        <v/>
      </c>
      <c r="K608" s="74"/>
      <c r="L608" s="24"/>
      <c r="M608" s="25"/>
      <c r="N608" s="25" t="e">
        <f t="shared" si="75"/>
        <v>#VALUE!</v>
      </c>
      <c r="O608" s="25" t="str">
        <f>IF(OR(J608="",L608="",L608=0),"",ROUND(J608/L608,4))</f>
        <v/>
      </c>
      <c r="P608" s="26" t="str">
        <f>IFERROR(IF('Raw Water'!U609="","",'Raw Water'!U609),"")</f>
        <v/>
      </c>
      <c r="Q608" s="26" t="str">
        <f>IFERROR(IF(STP!U609="","",STP!U609),"")</f>
        <v/>
      </c>
      <c r="R608" s="27" t="str">
        <f>IFERROR(IF(STP!V609="","",STP!V609),"")</f>
        <v/>
      </c>
      <c r="S608" s="28" t="str">
        <f t="shared" si="70"/>
        <v/>
      </c>
      <c r="T608" s="29"/>
    </row>
    <row r="609" spans="1:20" ht="18" customHeight="1" x14ac:dyDescent="0.35">
      <c r="A609" s="68">
        <v>46629</v>
      </c>
      <c r="B609" s="21" t="str">
        <f>IFERROR(IF('LT Panel Feeder Readings'!E610="","",'LT Panel Feeder Readings'!E610),"")</f>
        <v/>
      </c>
      <c r="C609" s="21" t="str">
        <f>IFERROR(IF('LT Panel Feeder Readings'!W610="","",IF('LT Panel Feeder Readings'!W610="",0,'LT Panel Feeder Readings'!W610)+IF('LT Panel Feeder Readings'!Z610="",0,'LT Panel Feeder Readings'!Z610)),"")</f>
        <v/>
      </c>
      <c r="D609" s="21" t="str">
        <f>IFERROR(IF('LT Panel Feeder Readings'!BG610="","",IF('LT Panel Feeder Readings'!BG610="",0,'LT Panel Feeder Readings'!BG610)+IF('LT Panel Feeder Readings'!BJ610="",0,'LT Panel Feeder Readings'!BJ610)),"")</f>
        <v/>
      </c>
      <c r="E609" s="22" t="str">
        <f t="shared" si="69"/>
        <v/>
      </c>
      <c r="F609" s="23">
        <f>IFERROR(IF('Fuel Status'!E611="","",IF('Fuel Status'!E611="",0,'Fuel Status'!E611)+IF('Fuel Status'!J611="",0,'Fuel Status'!J611)+IF('Fuel Status'!O611="",0,'Fuel Status'!O611)),"")</f>
        <v>0</v>
      </c>
      <c r="G609" s="22" t="str">
        <f t="shared" si="71"/>
        <v/>
      </c>
      <c r="H609" s="22" t="str">
        <f t="shared" si="72"/>
        <v/>
      </c>
      <c r="I609" s="22" t="str">
        <f t="shared" si="73"/>
        <v/>
      </c>
      <c r="J609" s="22" t="str">
        <f t="shared" si="74"/>
        <v/>
      </c>
      <c r="K609" s="74"/>
      <c r="L609" s="24"/>
      <c r="M609" s="25"/>
      <c r="N609" s="25" t="e">
        <f t="shared" si="75"/>
        <v>#VALUE!</v>
      </c>
      <c r="O609" s="25" t="str">
        <f>IF(OR(J609="",L609="",L609=0),"",ROUND(J609/L609,4))</f>
        <v/>
      </c>
      <c r="P609" s="26" t="str">
        <f>IFERROR(IF('Raw Water'!U610="","",'Raw Water'!U610),"")</f>
        <v/>
      </c>
      <c r="Q609" s="26" t="str">
        <f>IFERROR(IF(STP!U610="","",STP!U610),"")</f>
        <v/>
      </c>
      <c r="R609" s="27" t="str">
        <f>IFERROR(IF(STP!V610="","",STP!V610),"")</f>
        <v/>
      </c>
      <c r="S609" s="28" t="str">
        <f t="shared" si="70"/>
        <v/>
      </c>
      <c r="T609" s="29"/>
    </row>
    <row r="610" spans="1:20" ht="18" customHeight="1" x14ac:dyDescent="0.35">
      <c r="A610" s="68">
        <v>46630</v>
      </c>
      <c r="B610" s="21" t="str">
        <f>IFERROR(IF('LT Panel Feeder Readings'!E611="","",'LT Panel Feeder Readings'!E611),"")</f>
        <v/>
      </c>
      <c r="C610" s="21" t="str">
        <f>IFERROR(IF('LT Panel Feeder Readings'!W611="","",IF('LT Panel Feeder Readings'!W611="",0,'LT Panel Feeder Readings'!W611)+IF('LT Panel Feeder Readings'!Z611="",0,'LT Panel Feeder Readings'!Z611)),"")</f>
        <v/>
      </c>
      <c r="D610" s="21" t="str">
        <f>IFERROR(IF('LT Panel Feeder Readings'!BG611="","",IF('LT Panel Feeder Readings'!BG611="",0,'LT Panel Feeder Readings'!BG611)+IF('LT Panel Feeder Readings'!BJ611="",0,'LT Panel Feeder Readings'!BJ611)),"")</f>
        <v/>
      </c>
      <c r="E610" s="22" t="str">
        <f t="shared" si="69"/>
        <v/>
      </c>
      <c r="F610" s="23">
        <f>IFERROR(IF('Fuel Status'!E612="","",IF('Fuel Status'!E612="",0,'Fuel Status'!E612)+IF('Fuel Status'!J612="",0,'Fuel Status'!J612)+IF('Fuel Status'!O612="",0,'Fuel Status'!O612)),"")</f>
        <v>0</v>
      </c>
      <c r="G610" s="22" t="str">
        <f t="shared" si="71"/>
        <v/>
      </c>
      <c r="H610" s="22" t="str">
        <f t="shared" si="72"/>
        <v/>
      </c>
      <c r="I610" s="22" t="str">
        <f t="shared" si="73"/>
        <v/>
      </c>
      <c r="J610" s="22" t="str">
        <f t="shared" si="74"/>
        <v/>
      </c>
      <c r="K610" s="74"/>
      <c r="L610" s="24"/>
      <c r="M610" s="25"/>
      <c r="N610" s="25" t="e">
        <f t="shared" si="75"/>
        <v>#VALUE!</v>
      </c>
      <c r="O610" s="25" t="str">
        <f>IF(OR(J610="",L610="",L610=0),"",ROUND(J610/L610,4))</f>
        <v/>
      </c>
      <c r="P610" s="26" t="str">
        <f>IFERROR(IF('Raw Water'!U611="","",'Raw Water'!U611),"")</f>
        <v/>
      </c>
      <c r="Q610" s="26" t="str">
        <f>IFERROR(IF(STP!U611="","",STP!U611),"")</f>
        <v/>
      </c>
      <c r="R610" s="27" t="str">
        <f>IFERROR(IF(STP!V611="","",STP!V611),"")</f>
        <v/>
      </c>
      <c r="S610" s="28" t="str">
        <f t="shared" si="70"/>
        <v/>
      </c>
      <c r="T610" s="29"/>
    </row>
    <row r="611" spans="1:20" ht="18" customHeight="1" x14ac:dyDescent="0.35">
      <c r="A611" s="68">
        <v>46631</v>
      </c>
      <c r="B611" s="21" t="str">
        <f>IFERROR(IF('LT Panel Feeder Readings'!E612="","",'LT Panel Feeder Readings'!E612),"")</f>
        <v/>
      </c>
      <c r="C611" s="21" t="str">
        <f>IFERROR(IF('LT Panel Feeder Readings'!W612="","",IF('LT Panel Feeder Readings'!W612="",0,'LT Panel Feeder Readings'!W612)+IF('LT Panel Feeder Readings'!Z612="",0,'LT Panel Feeder Readings'!Z612)),"")</f>
        <v/>
      </c>
      <c r="D611" s="21" t="str">
        <f>IFERROR(IF('LT Panel Feeder Readings'!BG612="","",IF('LT Panel Feeder Readings'!BG612="",0,'LT Panel Feeder Readings'!BG612)+IF('LT Panel Feeder Readings'!BJ612="",0,'LT Panel Feeder Readings'!BJ612)),"")</f>
        <v/>
      </c>
      <c r="E611" s="22" t="str">
        <f t="shared" si="69"/>
        <v/>
      </c>
      <c r="F611" s="23">
        <f>IFERROR(IF('Fuel Status'!E613="","",IF('Fuel Status'!E613="",0,'Fuel Status'!E613)+IF('Fuel Status'!J613="",0,'Fuel Status'!J613)+IF('Fuel Status'!O613="",0,'Fuel Status'!O613)),"")</f>
        <v>0</v>
      </c>
      <c r="G611" s="22" t="str">
        <f t="shared" si="71"/>
        <v/>
      </c>
      <c r="H611" s="22" t="str">
        <f t="shared" si="72"/>
        <v/>
      </c>
      <c r="I611" s="22" t="str">
        <f t="shared" si="73"/>
        <v/>
      </c>
      <c r="J611" s="22" t="str">
        <f t="shared" si="74"/>
        <v/>
      </c>
      <c r="K611" s="74"/>
      <c r="L611" s="24"/>
      <c r="M611" s="25"/>
      <c r="N611" s="25" t="e">
        <f t="shared" si="75"/>
        <v>#VALUE!</v>
      </c>
      <c r="O611" s="25" t="str">
        <f>IF(OR(J611="",L611="",L611=0),"",ROUND(J611/L611,4))</f>
        <v/>
      </c>
      <c r="P611" s="26" t="str">
        <f>IFERROR(IF('Raw Water'!U612="","",'Raw Water'!U612),"")</f>
        <v/>
      </c>
      <c r="Q611" s="26" t="str">
        <f>IFERROR(IF(STP!U612="","",STP!U612),"")</f>
        <v/>
      </c>
      <c r="R611" s="27" t="str">
        <f>IFERROR(IF(STP!V612="","",STP!V612),"")</f>
        <v/>
      </c>
      <c r="S611" s="28" t="str">
        <f t="shared" si="70"/>
        <v/>
      </c>
      <c r="T611" s="29"/>
    </row>
    <row r="612" spans="1:20" ht="18" customHeight="1" x14ac:dyDescent="0.35">
      <c r="A612" s="68">
        <v>46632</v>
      </c>
      <c r="B612" s="21" t="str">
        <f>IFERROR(IF('LT Panel Feeder Readings'!E613="","",'LT Panel Feeder Readings'!E613),"")</f>
        <v/>
      </c>
      <c r="C612" s="21" t="str">
        <f>IFERROR(IF('LT Panel Feeder Readings'!W613="","",IF('LT Panel Feeder Readings'!W613="",0,'LT Panel Feeder Readings'!W613)+IF('LT Panel Feeder Readings'!Z613="",0,'LT Panel Feeder Readings'!Z613)),"")</f>
        <v/>
      </c>
      <c r="D612" s="21" t="str">
        <f>IFERROR(IF('LT Panel Feeder Readings'!BG613="","",IF('LT Panel Feeder Readings'!BG613="",0,'LT Panel Feeder Readings'!BG613)+IF('LT Panel Feeder Readings'!BJ613="",0,'LT Panel Feeder Readings'!BJ613)),"")</f>
        <v/>
      </c>
      <c r="E612" s="22" t="str">
        <f t="shared" si="69"/>
        <v/>
      </c>
      <c r="F612" s="23">
        <f>IFERROR(IF('Fuel Status'!E614="","",IF('Fuel Status'!E614="",0,'Fuel Status'!E614)+IF('Fuel Status'!J614="",0,'Fuel Status'!J614)+IF('Fuel Status'!O614="",0,'Fuel Status'!O614)),"")</f>
        <v>0</v>
      </c>
      <c r="G612" s="22" t="str">
        <f t="shared" si="71"/>
        <v/>
      </c>
      <c r="H612" s="22" t="str">
        <f t="shared" si="72"/>
        <v/>
      </c>
      <c r="I612" s="22" t="str">
        <f t="shared" si="73"/>
        <v/>
      </c>
      <c r="J612" s="22" t="str">
        <f t="shared" si="74"/>
        <v/>
      </c>
      <c r="K612" s="74"/>
      <c r="L612" s="24"/>
      <c r="M612" s="25"/>
      <c r="N612" s="25" t="e">
        <f t="shared" si="75"/>
        <v>#VALUE!</v>
      </c>
      <c r="O612" s="25" t="str">
        <f>IF(OR(J612="",L612="",L612=0),"",ROUND(J612/L612,4))</f>
        <v/>
      </c>
      <c r="P612" s="26" t="str">
        <f>IFERROR(IF('Raw Water'!U613="","",'Raw Water'!U613),"")</f>
        <v/>
      </c>
      <c r="Q612" s="26" t="str">
        <f>IFERROR(IF(STP!U613="","",STP!U613),"")</f>
        <v/>
      </c>
      <c r="R612" s="27" t="str">
        <f>IFERROR(IF(STP!V613="","",STP!V613),"")</f>
        <v/>
      </c>
      <c r="S612" s="28" t="str">
        <f t="shared" si="70"/>
        <v/>
      </c>
      <c r="T612" s="29"/>
    </row>
    <row r="613" spans="1:20" ht="18" customHeight="1" x14ac:dyDescent="0.35">
      <c r="A613" s="68">
        <v>46633</v>
      </c>
      <c r="B613" s="21" t="str">
        <f>IFERROR(IF('LT Panel Feeder Readings'!E614="","",'LT Panel Feeder Readings'!E614),"")</f>
        <v/>
      </c>
      <c r="C613" s="21" t="str">
        <f>IFERROR(IF('LT Panel Feeder Readings'!W614="","",IF('LT Panel Feeder Readings'!W614="",0,'LT Panel Feeder Readings'!W614)+IF('LT Panel Feeder Readings'!Z614="",0,'LT Panel Feeder Readings'!Z614)),"")</f>
        <v/>
      </c>
      <c r="D613" s="21" t="str">
        <f>IFERROR(IF('LT Panel Feeder Readings'!BG614="","",IF('LT Panel Feeder Readings'!BG614="",0,'LT Panel Feeder Readings'!BG614)+IF('LT Panel Feeder Readings'!BJ614="",0,'LT Panel Feeder Readings'!BJ614)),"")</f>
        <v/>
      </c>
      <c r="E613" s="22" t="str">
        <f t="shared" si="69"/>
        <v/>
      </c>
      <c r="F613" s="23">
        <f>IFERROR(IF('Fuel Status'!E615="","",IF('Fuel Status'!E615="",0,'Fuel Status'!E615)+IF('Fuel Status'!J615="",0,'Fuel Status'!J615)+IF('Fuel Status'!O615="",0,'Fuel Status'!O615)),"")</f>
        <v>0</v>
      </c>
      <c r="G613" s="22" t="str">
        <f t="shared" si="71"/>
        <v/>
      </c>
      <c r="H613" s="22" t="str">
        <f t="shared" si="72"/>
        <v/>
      </c>
      <c r="I613" s="22" t="str">
        <f t="shared" si="73"/>
        <v/>
      </c>
      <c r="J613" s="22" t="str">
        <f t="shared" si="74"/>
        <v/>
      </c>
      <c r="K613" s="74"/>
      <c r="L613" s="24"/>
      <c r="M613" s="25"/>
      <c r="N613" s="25" t="e">
        <f t="shared" si="75"/>
        <v>#VALUE!</v>
      </c>
      <c r="O613" s="25" t="str">
        <f>IF(OR(J613="",L613="",L613=0),"",ROUND(J613/L613,4))</f>
        <v/>
      </c>
      <c r="P613" s="26" t="str">
        <f>IFERROR(IF('Raw Water'!U614="","",'Raw Water'!U614),"")</f>
        <v/>
      </c>
      <c r="Q613" s="26" t="str">
        <f>IFERROR(IF(STP!U614="","",STP!U614),"")</f>
        <v/>
      </c>
      <c r="R613" s="27" t="str">
        <f>IFERROR(IF(STP!V614="","",STP!V614),"")</f>
        <v/>
      </c>
      <c r="S613" s="28" t="str">
        <f t="shared" si="70"/>
        <v/>
      </c>
      <c r="T613" s="29"/>
    </row>
    <row r="614" spans="1:20" ht="18" customHeight="1" x14ac:dyDescent="0.35">
      <c r="A614" s="68">
        <v>46634</v>
      </c>
      <c r="B614" s="21" t="str">
        <f>IFERROR(IF('LT Panel Feeder Readings'!E615="","",'LT Panel Feeder Readings'!E615),"")</f>
        <v/>
      </c>
      <c r="C614" s="21" t="str">
        <f>IFERROR(IF('LT Panel Feeder Readings'!W615="","",IF('LT Panel Feeder Readings'!W615="",0,'LT Panel Feeder Readings'!W615)+IF('LT Panel Feeder Readings'!Z615="",0,'LT Panel Feeder Readings'!Z615)),"")</f>
        <v/>
      </c>
      <c r="D614" s="21" t="str">
        <f>IFERROR(IF('LT Panel Feeder Readings'!BG615="","",IF('LT Panel Feeder Readings'!BG615="",0,'LT Panel Feeder Readings'!BG615)+IF('LT Panel Feeder Readings'!BJ615="",0,'LT Panel Feeder Readings'!BJ615)),"")</f>
        <v/>
      </c>
      <c r="E614" s="22" t="str">
        <f t="shared" si="69"/>
        <v/>
      </c>
      <c r="F614" s="23">
        <f>IFERROR(IF('Fuel Status'!E616="","",IF('Fuel Status'!E616="",0,'Fuel Status'!E616)+IF('Fuel Status'!J616="",0,'Fuel Status'!J616)+IF('Fuel Status'!O616="",0,'Fuel Status'!O616)),"")</f>
        <v>0</v>
      </c>
      <c r="G614" s="22" t="str">
        <f t="shared" si="71"/>
        <v/>
      </c>
      <c r="H614" s="22" t="str">
        <f t="shared" si="72"/>
        <v/>
      </c>
      <c r="I614" s="22" t="str">
        <f t="shared" si="73"/>
        <v/>
      </c>
      <c r="J614" s="22" t="str">
        <f t="shared" si="74"/>
        <v/>
      </c>
      <c r="K614" s="74"/>
      <c r="L614" s="24"/>
      <c r="M614" s="25"/>
      <c r="N614" s="25" t="e">
        <f t="shared" si="75"/>
        <v>#VALUE!</v>
      </c>
      <c r="O614" s="25" t="str">
        <f>IF(OR(J614="",L614="",L614=0),"",ROUND(J614/L614,4))</f>
        <v/>
      </c>
      <c r="P614" s="26" t="str">
        <f>IFERROR(IF('Raw Water'!U615="","",'Raw Water'!U615),"")</f>
        <v/>
      </c>
      <c r="Q614" s="26" t="str">
        <f>IFERROR(IF(STP!U615="","",STP!U615),"")</f>
        <v/>
      </c>
      <c r="R614" s="27" t="str">
        <f>IFERROR(IF(STP!V615="","",STP!V615),"")</f>
        <v/>
      </c>
      <c r="S614" s="28" t="str">
        <f t="shared" si="70"/>
        <v/>
      </c>
      <c r="T614" s="29"/>
    </row>
    <row r="615" spans="1:20" ht="18" customHeight="1" x14ac:dyDescent="0.35">
      <c r="A615" s="68">
        <v>46635</v>
      </c>
      <c r="B615" s="21" t="str">
        <f>IFERROR(IF('LT Panel Feeder Readings'!E616="","",'LT Panel Feeder Readings'!E616),"")</f>
        <v/>
      </c>
      <c r="C615" s="21" t="str">
        <f>IFERROR(IF('LT Panel Feeder Readings'!W616="","",IF('LT Panel Feeder Readings'!W616="",0,'LT Panel Feeder Readings'!W616)+IF('LT Panel Feeder Readings'!Z616="",0,'LT Panel Feeder Readings'!Z616)),"")</f>
        <v/>
      </c>
      <c r="D615" s="21" t="str">
        <f>IFERROR(IF('LT Panel Feeder Readings'!BG616="","",IF('LT Panel Feeder Readings'!BG616="",0,'LT Panel Feeder Readings'!BG616)+IF('LT Panel Feeder Readings'!BJ616="",0,'LT Panel Feeder Readings'!BJ616)),"")</f>
        <v/>
      </c>
      <c r="E615" s="22" t="str">
        <f t="shared" si="69"/>
        <v/>
      </c>
      <c r="F615" s="23">
        <f>IFERROR(IF('Fuel Status'!E617="","",IF('Fuel Status'!E617="",0,'Fuel Status'!E617)+IF('Fuel Status'!J617="",0,'Fuel Status'!J617)+IF('Fuel Status'!O617="",0,'Fuel Status'!O617)),"")</f>
        <v>0</v>
      </c>
      <c r="G615" s="22" t="str">
        <f t="shared" si="71"/>
        <v/>
      </c>
      <c r="H615" s="22" t="str">
        <f t="shared" si="72"/>
        <v/>
      </c>
      <c r="I615" s="22" t="str">
        <f t="shared" si="73"/>
        <v/>
      </c>
      <c r="J615" s="22" t="str">
        <f t="shared" si="74"/>
        <v/>
      </c>
      <c r="K615" s="74"/>
      <c r="L615" s="24"/>
      <c r="M615" s="25"/>
      <c r="N615" s="25" t="e">
        <f t="shared" si="75"/>
        <v>#VALUE!</v>
      </c>
      <c r="O615" s="25" t="str">
        <f>IF(OR(J615="",L615="",L615=0),"",ROUND(J615/L615,4))</f>
        <v/>
      </c>
      <c r="P615" s="26" t="str">
        <f>IFERROR(IF('Raw Water'!U616="","",'Raw Water'!U616),"")</f>
        <v/>
      </c>
      <c r="Q615" s="26" t="str">
        <f>IFERROR(IF(STP!U616="","",STP!U616),"")</f>
        <v/>
      </c>
      <c r="R615" s="27" t="str">
        <f>IFERROR(IF(STP!V616="","",STP!V616),"")</f>
        <v/>
      </c>
      <c r="S615" s="28" t="str">
        <f t="shared" si="70"/>
        <v/>
      </c>
      <c r="T615" s="29"/>
    </row>
    <row r="616" spans="1:20" ht="18" customHeight="1" x14ac:dyDescent="0.35">
      <c r="A616" s="68">
        <v>46636</v>
      </c>
      <c r="B616" s="21" t="str">
        <f>IFERROR(IF('LT Panel Feeder Readings'!E617="","",'LT Panel Feeder Readings'!E617),"")</f>
        <v/>
      </c>
      <c r="C616" s="21" t="str">
        <f>IFERROR(IF('LT Panel Feeder Readings'!W617="","",IF('LT Panel Feeder Readings'!W617="",0,'LT Panel Feeder Readings'!W617)+IF('LT Panel Feeder Readings'!Z617="",0,'LT Panel Feeder Readings'!Z617)),"")</f>
        <v/>
      </c>
      <c r="D616" s="21" t="str">
        <f>IFERROR(IF('LT Panel Feeder Readings'!BG617="","",IF('LT Panel Feeder Readings'!BG617="",0,'LT Panel Feeder Readings'!BG617)+IF('LT Panel Feeder Readings'!BJ617="",0,'LT Panel Feeder Readings'!BJ617)),"")</f>
        <v/>
      </c>
      <c r="E616" s="22" t="str">
        <f t="shared" si="69"/>
        <v/>
      </c>
      <c r="F616" s="23">
        <f>IFERROR(IF('Fuel Status'!E618="","",IF('Fuel Status'!E618="",0,'Fuel Status'!E618)+IF('Fuel Status'!J618="",0,'Fuel Status'!J618)+IF('Fuel Status'!O618="",0,'Fuel Status'!O618)),"")</f>
        <v>0</v>
      </c>
      <c r="G616" s="22" t="str">
        <f t="shared" si="71"/>
        <v/>
      </c>
      <c r="H616" s="22" t="str">
        <f t="shared" si="72"/>
        <v/>
      </c>
      <c r="I616" s="22" t="str">
        <f t="shared" si="73"/>
        <v/>
      </c>
      <c r="J616" s="22" t="str">
        <f t="shared" si="74"/>
        <v/>
      </c>
      <c r="K616" s="74"/>
      <c r="L616" s="24"/>
      <c r="M616" s="25"/>
      <c r="N616" s="25" t="e">
        <f t="shared" si="75"/>
        <v>#VALUE!</v>
      </c>
      <c r="O616" s="25" t="str">
        <f>IF(OR(J616="",L616="",L616=0),"",ROUND(J616/L616,4))</f>
        <v/>
      </c>
      <c r="P616" s="26" t="str">
        <f>IFERROR(IF('Raw Water'!U617="","",'Raw Water'!U617),"")</f>
        <v/>
      </c>
      <c r="Q616" s="26" t="str">
        <f>IFERROR(IF(STP!U617="","",STP!U617),"")</f>
        <v/>
      </c>
      <c r="R616" s="27" t="str">
        <f>IFERROR(IF(STP!V617="","",STP!V617),"")</f>
        <v/>
      </c>
      <c r="S616" s="28" t="str">
        <f t="shared" si="70"/>
        <v/>
      </c>
      <c r="T616" s="29"/>
    </row>
    <row r="617" spans="1:20" ht="18" customHeight="1" x14ac:dyDescent="0.35">
      <c r="A617" s="68">
        <v>46637</v>
      </c>
      <c r="B617" s="21" t="str">
        <f>IFERROR(IF('LT Panel Feeder Readings'!E618="","",'LT Panel Feeder Readings'!E618),"")</f>
        <v/>
      </c>
      <c r="C617" s="21" t="str">
        <f>IFERROR(IF('LT Panel Feeder Readings'!W618="","",IF('LT Panel Feeder Readings'!W618="",0,'LT Panel Feeder Readings'!W618)+IF('LT Panel Feeder Readings'!Z618="",0,'LT Panel Feeder Readings'!Z618)),"")</f>
        <v/>
      </c>
      <c r="D617" s="21" t="str">
        <f>IFERROR(IF('LT Panel Feeder Readings'!BG618="","",IF('LT Panel Feeder Readings'!BG618="",0,'LT Panel Feeder Readings'!BG618)+IF('LT Panel Feeder Readings'!BJ618="",0,'LT Panel Feeder Readings'!BJ618)),"")</f>
        <v/>
      </c>
      <c r="E617" s="22" t="str">
        <f t="shared" si="69"/>
        <v/>
      </c>
      <c r="F617" s="23">
        <f>IFERROR(IF('Fuel Status'!E619="","",IF('Fuel Status'!E619="",0,'Fuel Status'!E619)+IF('Fuel Status'!J619="",0,'Fuel Status'!J619)+IF('Fuel Status'!O619="",0,'Fuel Status'!O619)),"")</f>
        <v>0</v>
      </c>
      <c r="G617" s="22" t="str">
        <f t="shared" si="71"/>
        <v/>
      </c>
      <c r="H617" s="22" t="str">
        <f t="shared" si="72"/>
        <v/>
      </c>
      <c r="I617" s="22" t="str">
        <f t="shared" si="73"/>
        <v/>
      </c>
      <c r="J617" s="22" t="str">
        <f t="shared" si="74"/>
        <v/>
      </c>
      <c r="K617" s="74"/>
      <c r="L617" s="24"/>
      <c r="M617" s="25"/>
      <c r="N617" s="25" t="e">
        <f t="shared" si="75"/>
        <v>#VALUE!</v>
      </c>
      <c r="O617" s="25" t="str">
        <f>IF(OR(J617="",L617="",L617=0),"",ROUND(J617/L617,4))</f>
        <v/>
      </c>
      <c r="P617" s="26" t="str">
        <f>IFERROR(IF('Raw Water'!U618="","",'Raw Water'!U618),"")</f>
        <v/>
      </c>
      <c r="Q617" s="26" t="str">
        <f>IFERROR(IF(STP!U618="","",STP!U618),"")</f>
        <v/>
      </c>
      <c r="R617" s="27" t="str">
        <f>IFERROR(IF(STP!V618="","",STP!V618),"")</f>
        <v/>
      </c>
      <c r="S617" s="28" t="str">
        <f t="shared" si="70"/>
        <v/>
      </c>
      <c r="T617" s="29"/>
    </row>
    <row r="618" spans="1:20" ht="18" customHeight="1" x14ac:dyDescent="0.35">
      <c r="A618" s="68">
        <v>46638</v>
      </c>
      <c r="B618" s="21" t="str">
        <f>IFERROR(IF('LT Panel Feeder Readings'!E619="","",'LT Panel Feeder Readings'!E619),"")</f>
        <v/>
      </c>
      <c r="C618" s="21" t="str">
        <f>IFERROR(IF('LT Panel Feeder Readings'!W619="","",IF('LT Panel Feeder Readings'!W619="",0,'LT Panel Feeder Readings'!W619)+IF('LT Panel Feeder Readings'!Z619="",0,'LT Panel Feeder Readings'!Z619)),"")</f>
        <v/>
      </c>
      <c r="D618" s="21" t="str">
        <f>IFERROR(IF('LT Panel Feeder Readings'!BG619="","",IF('LT Panel Feeder Readings'!BG619="",0,'LT Panel Feeder Readings'!BG619)+IF('LT Panel Feeder Readings'!BJ619="",0,'LT Panel Feeder Readings'!BJ619)),"")</f>
        <v/>
      </c>
      <c r="E618" s="22" t="str">
        <f t="shared" si="69"/>
        <v/>
      </c>
      <c r="F618" s="23">
        <f>IFERROR(IF('Fuel Status'!E620="","",IF('Fuel Status'!E620="",0,'Fuel Status'!E620)+IF('Fuel Status'!J620="",0,'Fuel Status'!J620)+IF('Fuel Status'!O620="",0,'Fuel Status'!O620)),"")</f>
        <v>0</v>
      </c>
      <c r="G618" s="22" t="str">
        <f t="shared" si="71"/>
        <v/>
      </c>
      <c r="H618" s="22" t="str">
        <f t="shared" si="72"/>
        <v/>
      </c>
      <c r="I618" s="22" t="str">
        <f t="shared" si="73"/>
        <v/>
      </c>
      <c r="J618" s="22" t="str">
        <f t="shared" si="74"/>
        <v/>
      </c>
      <c r="K618" s="74"/>
      <c r="L618" s="24"/>
      <c r="M618" s="25"/>
      <c r="N618" s="25" t="e">
        <f t="shared" si="75"/>
        <v>#VALUE!</v>
      </c>
      <c r="O618" s="25" t="str">
        <f>IF(OR(J618="",L618="",L618=0),"",ROUND(J618/L618,4))</f>
        <v/>
      </c>
      <c r="P618" s="26" t="str">
        <f>IFERROR(IF('Raw Water'!U619="","",'Raw Water'!U619),"")</f>
        <v/>
      </c>
      <c r="Q618" s="26" t="str">
        <f>IFERROR(IF(STP!U619="","",STP!U619),"")</f>
        <v/>
      </c>
      <c r="R618" s="27" t="str">
        <f>IFERROR(IF(STP!V619="","",STP!V619),"")</f>
        <v/>
      </c>
      <c r="S618" s="28" t="str">
        <f t="shared" si="70"/>
        <v/>
      </c>
      <c r="T618" s="29"/>
    </row>
    <row r="619" spans="1:20" ht="18" customHeight="1" x14ac:dyDescent="0.35">
      <c r="A619" s="68">
        <v>46639</v>
      </c>
      <c r="B619" s="21" t="str">
        <f>IFERROR(IF('LT Panel Feeder Readings'!E620="","",'LT Panel Feeder Readings'!E620),"")</f>
        <v/>
      </c>
      <c r="C619" s="21" t="str">
        <f>IFERROR(IF('LT Panel Feeder Readings'!W620="","",IF('LT Panel Feeder Readings'!W620="",0,'LT Panel Feeder Readings'!W620)+IF('LT Panel Feeder Readings'!Z620="",0,'LT Panel Feeder Readings'!Z620)),"")</f>
        <v/>
      </c>
      <c r="D619" s="21" t="str">
        <f>IFERROR(IF('LT Panel Feeder Readings'!BG620="","",IF('LT Panel Feeder Readings'!BG620="",0,'LT Panel Feeder Readings'!BG620)+IF('LT Panel Feeder Readings'!BJ620="",0,'LT Panel Feeder Readings'!BJ620)),"")</f>
        <v/>
      </c>
      <c r="E619" s="22" t="str">
        <f t="shared" si="69"/>
        <v/>
      </c>
      <c r="F619" s="23">
        <f>IFERROR(IF('Fuel Status'!E621="","",IF('Fuel Status'!E621="",0,'Fuel Status'!E621)+IF('Fuel Status'!J621="",0,'Fuel Status'!J621)+IF('Fuel Status'!O621="",0,'Fuel Status'!O621)),"")</f>
        <v>0</v>
      </c>
      <c r="G619" s="22" t="str">
        <f t="shared" si="71"/>
        <v/>
      </c>
      <c r="H619" s="22" t="str">
        <f t="shared" si="72"/>
        <v/>
      </c>
      <c r="I619" s="22" t="str">
        <f t="shared" si="73"/>
        <v/>
      </c>
      <c r="J619" s="22" t="str">
        <f t="shared" si="74"/>
        <v/>
      </c>
      <c r="K619" s="74"/>
      <c r="L619" s="24"/>
      <c r="M619" s="25"/>
      <c r="N619" s="25" t="e">
        <f t="shared" si="75"/>
        <v>#VALUE!</v>
      </c>
      <c r="O619" s="25" t="str">
        <f>IF(OR(J619="",L619="",L619=0),"",ROUND(J619/L619,4))</f>
        <v/>
      </c>
      <c r="P619" s="26" t="str">
        <f>IFERROR(IF('Raw Water'!U620="","",'Raw Water'!U620),"")</f>
        <v/>
      </c>
      <c r="Q619" s="26" t="str">
        <f>IFERROR(IF(STP!U620="","",STP!U620),"")</f>
        <v/>
      </c>
      <c r="R619" s="27" t="str">
        <f>IFERROR(IF(STP!V620="","",STP!V620),"")</f>
        <v/>
      </c>
      <c r="S619" s="28" t="str">
        <f t="shared" si="70"/>
        <v/>
      </c>
      <c r="T619" s="29"/>
    </row>
    <row r="620" spans="1:20" ht="18" customHeight="1" x14ac:dyDescent="0.35">
      <c r="A620" s="68">
        <v>46640</v>
      </c>
      <c r="B620" s="21" t="str">
        <f>IFERROR(IF('LT Panel Feeder Readings'!E621="","",'LT Panel Feeder Readings'!E621),"")</f>
        <v/>
      </c>
      <c r="C620" s="21" t="str">
        <f>IFERROR(IF('LT Panel Feeder Readings'!W621="","",IF('LT Panel Feeder Readings'!W621="",0,'LT Panel Feeder Readings'!W621)+IF('LT Panel Feeder Readings'!Z621="",0,'LT Panel Feeder Readings'!Z621)),"")</f>
        <v/>
      </c>
      <c r="D620" s="21" t="str">
        <f>IFERROR(IF('LT Panel Feeder Readings'!BG621="","",IF('LT Panel Feeder Readings'!BG621="",0,'LT Panel Feeder Readings'!BG621)+IF('LT Panel Feeder Readings'!BJ621="",0,'LT Panel Feeder Readings'!BJ621)),"")</f>
        <v/>
      </c>
      <c r="E620" s="22" t="str">
        <f t="shared" si="69"/>
        <v/>
      </c>
      <c r="F620" s="23">
        <f>IFERROR(IF('Fuel Status'!E622="","",IF('Fuel Status'!E622="",0,'Fuel Status'!E622)+IF('Fuel Status'!J622="",0,'Fuel Status'!J622)+IF('Fuel Status'!O622="",0,'Fuel Status'!O622)),"")</f>
        <v>0</v>
      </c>
      <c r="G620" s="22" t="str">
        <f t="shared" si="71"/>
        <v/>
      </c>
      <c r="H620" s="22" t="str">
        <f t="shared" si="72"/>
        <v/>
      </c>
      <c r="I620" s="22" t="str">
        <f t="shared" si="73"/>
        <v/>
      </c>
      <c r="J620" s="22" t="str">
        <f t="shared" si="74"/>
        <v/>
      </c>
      <c r="K620" s="74"/>
      <c r="L620" s="24"/>
      <c r="M620" s="25"/>
      <c r="N620" s="25" t="e">
        <f t="shared" si="75"/>
        <v>#VALUE!</v>
      </c>
      <c r="O620" s="25" t="str">
        <f>IF(OR(J620="",L620="",L620=0),"",ROUND(J620/L620,4))</f>
        <v/>
      </c>
      <c r="P620" s="26" t="str">
        <f>IFERROR(IF('Raw Water'!U621="","",'Raw Water'!U621),"")</f>
        <v/>
      </c>
      <c r="Q620" s="26" t="str">
        <f>IFERROR(IF(STP!U621="","",STP!U621),"")</f>
        <v/>
      </c>
      <c r="R620" s="27" t="str">
        <f>IFERROR(IF(STP!V621="","",STP!V621),"")</f>
        <v/>
      </c>
      <c r="S620" s="28" t="str">
        <f t="shared" si="70"/>
        <v/>
      </c>
      <c r="T620" s="29"/>
    </row>
    <row r="621" spans="1:20" ht="18" customHeight="1" x14ac:dyDescent="0.35">
      <c r="A621" s="68">
        <v>46641</v>
      </c>
      <c r="B621" s="21" t="str">
        <f>IFERROR(IF('LT Panel Feeder Readings'!E622="","",'LT Panel Feeder Readings'!E622),"")</f>
        <v/>
      </c>
      <c r="C621" s="21" t="str">
        <f>IFERROR(IF('LT Panel Feeder Readings'!W622="","",IF('LT Panel Feeder Readings'!W622="",0,'LT Panel Feeder Readings'!W622)+IF('LT Panel Feeder Readings'!Z622="",0,'LT Panel Feeder Readings'!Z622)),"")</f>
        <v/>
      </c>
      <c r="D621" s="21" t="str">
        <f>IFERROR(IF('LT Panel Feeder Readings'!BG622="","",IF('LT Panel Feeder Readings'!BG622="",0,'LT Panel Feeder Readings'!BG622)+IF('LT Panel Feeder Readings'!BJ622="",0,'LT Panel Feeder Readings'!BJ622)),"")</f>
        <v/>
      </c>
      <c r="E621" s="22" t="str">
        <f t="shared" si="69"/>
        <v/>
      </c>
      <c r="F621" s="23">
        <f>IFERROR(IF('Fuel Status'!E623="","",IF('Fuel Status'!E623="",0,'Fuel Status'!E623)+IF('Fuel Status'!J623="",0,'Fuel Status'!J623)+IF('Fuel Status'!O623="",0,'Fuel Status'!O623)),"")</f>
        <v>0</v>
      </c>
      <c r="G621" s="22" t="str">
        <f t="shared" si="71"/>
        <v/>
      </c>
      <c r="H621" s="22" t="str">
        <f t="shared" si="72"/>
        <v/>
      </c>
      <c r="I621" s="22" t="str">
        <f t="shared" si="73"/>
        <v/>
      </c>
      <c r="J621" s="22" t="str">
        <f t="shared" si="74"/>
        <v/>
      </c>
      <c r="K621" s="74"/>
      <c r="L621" s="24"/>
      <c r="M621" s="25"/>
      <c r="N621" s="25" t="e">
        <f t="shared" si="75"/>
        <v>#VALUE!</v>
      </c>
      <c r="O621" s="25" t="str">
        <f>IF(OR(J621="",L621="",L621=0),"",ROUND(J621/L621,4))</f>
        <v/>
      </c>
      <c r="P621" s="26" t="str">
        <f>IFERROR(IF('Raw Water'!U622="","",'Raw Water'!U622),"")</f>
        <v/>
      </c>
      <c r="Q621" s="26" t="str">
        <f>IFERROR(IF(STP!U622="","",STP!U622),"")</f>
        <v/>
      </c>
      <c r="R621" s="27" t="str">
        <f>IFERROR(IF(STP!V622="","",STP!V622),"")</f>
        <v/>
      </c>
      <c r="S621" s="28" t="str">
        <f t="shared" si="70"/>
        <v/>
      </c>
      <c r="T621" s="29"/>
    </row>
    <row r="622" spans="1:20" ht="18" customHeight="1" x14ac:dyDescent="0.35">
      <c r="A622" s="68">
        <v>46642</v>
      </c>
      <c r="B622" s="21" t="str">
        <f>IFERROR(IF('LT Panel Feeder Readings'!E623="","",'LT Panel Feeder Readings'!E623),"")</f>
        <v/>
      </c>
      <c r="C622" s="21" t="str">
        <f>IFERROR(IF('LT Panel Feeder Readings'!W623="","",IF('LT Panel Feeder Readings'!W623="",0,'LT Panel Feeder Readings'!W623)+IF('LT Panel Feeder Readings'!Z623="",0,'LT Panel Feeder Readings'!Z623)),"")</f>
        <v/>
      </c>
      <c r="D622" s="21" t="str">
        <f>IFERROR(IF('LT Panel Feeder Readings'!BG623="","",IF('LT Panel Feeder Readings'!BG623="",0,'LT Panel Feeder Readings'!BG623)+IF('LT Panel Feeder Readings'!BJ623="",0,'LT Panel Feeder Readings'!BJ623)),"")</f>
        <v/>
      </c>
      <c r="E622" s="22" t="str">
        <f t="shared" si="69"/>
        <v/>
      </c>
      <c r="F622" s="23">
        <f>IFERROR(IF('Fuel Status'!E624="","",IF('Fuel Status'!E624="",0,'Fuel Status'!E624)+IF('Fuel Status'!J624="",0,'Fuel Status'!J624)+IF('Fuel Status'!O624="",0,'Fuel Status'!O624)),"")</f>
        <v>0</v>
      </c>
      <c r="G622" s="22" t="str">
        <f t="shared" si="71"/>
        <v/>
      </c>
      <c r="H622" s="22" t="str">
        <f t="shared" si="72"/>
        <v/>
      </c>
      <c r="I622" s="22" t="str">
        <f t="shared" si="73"/>
        <v/>
      </c>
      <c r="J622" s="22" t="str">
        <f t="shared" si="74"/>
        <v/>
      </c>
      <c r="K622" s="74"/>
      <c r="L622" s="24"/>
      <c r="M622" s="25"/>
      <c r="N622" s="25" t="e">
        <f t="shared" si="75"/>
        <v>#VALUE!</v>
      </c>
      <c r="O622" s="25" t="str">
        <f>IF(OR(J622="",L622="",L622=0),"",ROUND(J622/L622,4))</f>
        <v/>
      </c>
      <c r="P622" s="26" t="str">
        <f>IFERROR(IF('Raw Water'!U623="","",'Raw Water'!U623),"")</f>
        <v/>
      </c>
      <c r="Q622" s="26" t="str">
        <f>IFERROR(IF(STP!U623="","",STP!U623),"")</f>
        <v/>
      </c>
      <c r="R622" s="27" t="str">
        <f>IFERROR(IF(STP!V623="","",STP!V623),"")</f>
        <v/>
      </c>
      <c r="S622" s="28" t="str">
        <f t="shared" si="70"/>
        <v/>
      </c>
      <c r="T622" s="29"/>
    </row>
    <row r="623" spans="1:20" ht="18" customHeight="1" x14ac:dyDescent="0.35">
      <c r="A623" s="68">
        <v>46643</v>
      </c>
      <c r="B623" s="21" t="str">
        <f>IFERROR(IF('LT Panel Feeder Readings'!E624="","",'LT Panel Feeder Readings'!E624),"")</f>
        <v/>
      </c>
      <c r="C623" s="21" t="str">
        <f>IFERROR(IF('LT Panel Feeder Readings'!W624="","",IF('LT Panel Feeder Readings'!W624="",0,'LT Panel Feeder Readings'!W624)+IF('LT Panel Feeder Readings'!Z624="",0,'LT Panel Feeder Readings'!Z624)),"")</f>
        <v/>
      </c>
      <c r="D623" s="21" t="str">
        <f>IFERROR(IF('LT Panel Feeder Readings'!BG624="","",IF('LT Panel Feeder Readings'!BG624="",0,'LT Panel Feeder Readings'!BG624)+IF('LT Panel Feeder Readings'!BJ624="",0,'LT Panel Feeder Readings'!BJ624)),"")</f>
        <v/>
      </c>
      <c r="E623" s="22" t="str">
        <f t="shared" si="69"/>
        <v/>
      </c>
      <c r="F623" s="23">
        <f>IFERROR(IF('Fuel Status'!E625="","",IF('Fuel Status'!E625="",0,'Fuel Status'!E625)+IF('Fuel Status'!J625="",0,'Fuel Status'!J625)+IF('Fuel Status'!O625="",0,'Fuel Status'!O625)),"")</f>
        <v>0</v>
      </c>
      <c r="G623" s="22" t="str">
        <f t="shared" si="71"/>
        <v/>
      </c>
      <c r="H623" s="22" t="str">
        <f t="shared" si="72"/>
        <v/>
      </c>
      <c r="I623" s="22" t="str">
        <f t="shared" si="73"/>
        <v/>
      </c>
      <c r="J623" s="22" t="str">
        <f t="shared" si="74"/>
        <v/>
      </c>
      <c r="K623" s="74"/>
      <c r="L623" s="24"/>
      <c r="M623" s="25"/>
      <c r="N623" s="25" t="e">
        <f t="shared" si="75"/>
        <v>#VALUE!</v>
      </c>
      <c r="O623" s="25" t="str">
        <f>IF(OR(J623="",L623="",L623=0),"",ROUND(J623/L623,4))</f>
        <v/>
      </c>
      <c r="P623" s="26" t="str">
        <f>IFERROR(IF('Raw Water'!U624="","",'Raw Water'!U624),"")</f>
        <v/>
      </c>
      <c r="Q623" s="26" t="str">
        <f>IFERROR(IF(STP!U624="","",STP!U624),"")</f>
        <v/>
      </c>
      <c r="R623" s="27" t="str">
        <f>IFERROR(IF(STP!V624="","",STP!V624),"")</f>
        <v/>
      </c>
      <c r="S623" s="28" t="str">
        <f t="shared" si="70"/>
        <v/>
      </c>
      <c r="T623" s="29"/>
    </row>
    <row r="624" spans="1:20" ht="18" customHeight="1" x14ac:dyDescent="0.35">
      <c r="A624" s="68">
        <v>46644</v>
      </c>
      <c r="B624" s="21" t="str">
        <f>IFERROR(IF('LT Panel Feeder Readings'!E625="","",'LT Panel Feeder Readings'!E625),"")</f>
        <v/>
      </c>
      <c r="C624" s="21" t="str">
        <f>IFERROR(IF('LT Panel Feeder Readings'!W625="","",IF('LT Panel Feeder Readings'!W625="",0,'LT Panel Feeder Readings'!W625)+IF('LT Panel Feeder Readings'!Z625="",0,'LT Panel Feeder Readings'!Z625)),"")</f>
        <v/>
      </c>
      <c r="D624" s="21" t="str">
        <f>IFERROR(IF('LT Panel Feeder Readings'!BG625="","",IF('LT Panel Feeder Readings'!BG625="",0,'LT Panel Feeder Readings'!BG625)+IF('LT Panel Feeder Readings'!BJ625="",0,'LT Panel Feeder Readings'!BJ625)),"")</f>
        <v/>
      </c>
      <c r="E624" s="22" t="str">
        <f t="shared" si="69"/>
        <v/>
      </c>
      <c r="F624" s="23">
        <f>IFERROR(IF('Fuel Status'!E626="","",IF('Fuel Status'!E626="",0,'Fuel Status'!E626)+IF('Fuel Status'!J626="",0,'Fuel Status'!J626)+IF('Fuel Status'!O626="",0,'Fuel Status'!O626)),"")</f>
        <v>0</v>
      </c>
      <c r="G624" s="22" t="str">
        <f t="shared" si="71"/>
        <v/>
      </c>
      <c r="H624" s="22" t="str">
        <f t="shared" si="72"/>
        <v/>
      </c>
      <c r="I624" s="22" t="str">
        <f t="shared" si="73"/>
        <v/>
      </c>
      <c r="J624" s="22" t="str">
        <f t="shared" si="74"/>
        <v/>
      </c>
      <c r="K624" s="74"/>
      <c r="L624" s="24"/>
      <c r="M624" s="25"/>
      <c r="N624" s="25" t="e">
        <f t="shared" si="75"/>
        <v>#VALUE!</v>
      </c>
      <c r="O624" s="25" t="str">
        <f>IF(OR(J624="",L624="",L624=0),"",ROUND(J624/L624,4))</f>
        <v/>
      </c>
      <c r="P624" s="26" t="str">
        <f>IFERROR(IF('Raw Water'!U625="","",'Raw Water'!U625),"")</f>
        <v/>
      </c>
      <c r="Q624" s="26" t="str">
        <f>IFERROR(IF(STP!U625="","",STP!U625),"")</f>
        <v/>
      </c>
      <c r="R624" s="27" t="str">
        <f>IFERROR(IF(STP!V625="","",STP!V625),"")</f>
        <v/>
      </c>
      <c r="S624" s="28" t="str">
        <f t="shared" si="70"/>
        <v/>
      </c>
      <c r="T624" s="29"/>
    </row>
    <row r="625" spans="1:20" ht="18" customHeight="1" x14ac:dyDescent="0.35">
      <c r="A625" s="68">
        <v>46645</v>
      </c>
      <c r="B625" s="21" t="str">
        <f>IFERROR(IF('LT Panel Feeder Readings'!E626="","",'LT Panel Feeder Readings'!E626),"")</f>
        <v/>
      </c>
      <c r="C625" s="21" t="str">
        <f>IFERROR(IF('LT Panel Feeder Readings'!W626="","",IF('LT Panel Feeder Readings'!W626="",0,'LT Panel Feeder Readings'!W626)+IF('LT Panel Feeder Readings'!Z626="",0,'LT Panel Feeder Readings'!Z626)),"")</f>
        <v/>
      </c>
      <c r="D625" s="21" t="str">
        <f>IFERROR(IF('LT Panel Feeder Readings'!BG626="","",IF('LT Panel Feeder Readings'!BG626="",0,'LT Panel Feeder Readings'!BG626)+IF('LT Panel Feeder Readings'!BJ626="",0,'LT Panel Feeder Readings'!BJ626)),"")</f>
        <v/>
      </c>
      <c r="E625" s="22" t="str">
        <f t="shared" si="69"/>
        <v/>
      </c>
      <c r="F625" s="23">
        <f>IFERROR(IF('Fuel Status'!E627="","",IF('Fuel Status'!E627="",0,'Fuel Status'!E627)+IF('Fuel Status'!J627="",0,'Fuel Status'!J627)+IF('Fuel Status'!O627="",0,'Fuel Status'!O627)),"")</f>
        <v>0</v>
      </c>
      <c r="G625" s="22" t="str">
        <f t="shared" si="71"/>
        <v/>
      </c>
      <c r="H625" s="22" t="str">
        <f t="shared" si="72"/>
        <v/>
      </c>
      <c r="I625" s="22" t="str">
        <f t="shared" si="73"/>
        <v/>
      </c>
      <c r="J625" s="22" t="str">
        <f t="shared" si="74"/>
        <v/>
      </c>
      <c r="K625" s="74"/>
      <c r="L625" s="24"/>
      <c r="M625" s="25"/>
      <c r="N625" s="25" t="e">
        <f t="shared" si="75"/>
        <v>#VALUE!</v>
      </c>
      <c r="O625" s="25" t="str">
        <f>IF(OR(J625="",L625="",L625=0),"",ROUND(J625/L625,4))</f>
        <v/>
      </c>
      <c r="P625" s="26" t="str">
        <f>IFERROR(IF('Raw Water'!U626="","",'Raw Water'!U626),"")</f>
        <v/>
      </c>
      <c r="Q625" s="26" t="str">
        <f>IFERROR(IF(STP!U626="","",STP!U626),"")</f>
        <v/>
      </c>
      <c r="R625" s="27" t="str">
        <f>IFERROR(IF(STP!V626="","",STP!V626),"")</f>
        <v/>
      </c>
      <c r="S625" s="28" t="str">
        <f t="shared" si="70"/>
        <v/>
      </c>
      <c r="T625" s="29"/>
    </row>
    <row r="626" spans="1:20" ht="18" customHeight="1" x14ac:dyDescent="0.35">
      <c r="A626" s="68">
        <v>46646</v>
      </c>
      <c r="B626" s="21" t="str">
        <f>IFERROR(IF('LT Panel Feeder Readings'!E627="","",'LT Panel Feeder Readings'!E627),"")</f>
        <v/>
      </c>
      <c r="C626" s="21" t="str">
        <f>IFERROR(IF('LT Panel Feeder Readings'!W627="","",IF('LT Panel Feeder Readings'!W627="",0,'LT Panel Feeder Readings'!W627)+IF('LT Panel Feeder Readings'!Z627="",0,'LT Panel Feeder Readings'!Z627)),"")</f>
        <v/>
      </c>
      <c r="D626" s="21" t="str">
        <f>IFERROR(IF('LT Panel Feeder Readings'!BG627="","",IF('LT Panel Feeder Readings'!BG627="",0,'LT Panel Feeder Readings'!BG627)+IF('LT Panel Feeder Readings'!BJ627="",0,'LT Panel Feeder Readings'!BJ627)),"")</f>
        <v/>
      </c>
      <c r="E626" s="22" t="str">
        <f t="shared" si="69"/>
        <v/>
      </c>
      <c r="F626" s="23">
        <f>IFERROR(IF('Fuel Status'!E628="","",IF('Fuel Status'!E628="",0,'Fuel Status'!E628)+IF('Fuel Status'!J628="",0,'Fuel Status'!J628)+IF('Fuel Status'!O628="",0,'Fuel Status'!O628)),"")</f>
        <v>0</v>
      </c>
      <c r="G626" s="22" t="str">
        <f t="shared" si="71"/>
        <v/>
      </c>
      <c r="H626" s="22" t="str">
        <f t="shared" si="72"/>
        <v/>
      </c>
      <c r="I626" s="22" t="str">
        <f t="shared" si="73"/>
        <v/>
      </c>
      <c r="J626" s="22" t="str">
        <f t="shared" si="74"/>
        <v/>
      </c>
      <c r="K626" s="74"/>
      <c r="L626" s="24"/>
      <c r="M626" s="25"/>
      <c r="N626" s="25" t="e">
        <f t="shared" si="75"/>
        <v>#VALUE!</v>
      </c>
      <c r="O626" s="25" t="str">
        <f>IF(OR(J626="",L626="",L626=0),"",ROUND(J626/L626,4))</f>
        <v/>
      </c>
      <c r="P626" s="26" t="str">
        <f>IFERROR(IF('Raw Water'!U627="","",'Raw Water'!U627),"")</f>
        <v/>
      </c>
      <c r="Q626" s="26" t="str">
        <f>IFERROR(IF(STP!U627="","",STP!U627),"")</f>
        <v/>
      </c>
      <c r="R626" s="27" t="str">
        <f>IFERROR(IF(STP!V627="","",STP!V627),"")</f>
        <v/>
      </c>
      <c r="S626" s="28" t="str">
        <f t="shared" si="70"/>
        <v/>
      </c>
      <c r="T626" s="29"/>
    </row>
    <row r="627" spans="1:20" ht="18" customHeight="1" x14ac:dyDescent="0.35">
      <c r="A627" s="68">
        <v>46647</v>
      </c>
      <c r="B627" s="21" t="str">
        <f>IFERROR(IF('LT Panel Feeder Readings'!E628="","",'LT Panel Feeder Readings'!E628),"")</f>
        <v/>
      </c>
      <c r="C627" s="21" t="str">
        <f>IFERROR(IF('LT Panel Feeder Readings'!W628="","",IF('LT Panel Feeder Readings'!W628="",0,'LT Panel Feeder Readings'!W628)+IF('LT Panel Feeder Readings'!Z628="",0,'LT Panel Feeder Readings'!Z628)),"")</f>
        <v/>
      </c>
      <c r="D627" s="21" t="str">
        <f>IFERROR(IF('LT Panel Feeder Readings'!BG628="","",IF('LT Panel Feeder Readings'!BG628="",0,'LT Panel Feeder Readings'!BG628)+IF('LT Panel Feeder Readings'!BJ628="",0,'LT Panel Feeder Readings'!BJ628)),"")</f>
        <v/>
      </c>
      <c r="E627" s="22" t="str">
        <f t="shared" si="69"/>
        <v/>
      </c>
      <c r="F627" s="23">
        <f>IFERROR(IF('Fuel Status'!E629="","",IF('Fuel Status'!E629="",0,'Fuel Status'!E629)+IF('Fuel Status'!J629="",0,'Fuel Status'!J629)+IF('Fuel Status'!O629="",0,'Fuel Status'!O629)),"")</f>
        <v>0</v>
      </c>
      <c r="G627" s="22" t="str">
        <f t="shared" si="71"/>
        <v/>
      </c>
      <c r="H627" s="22" t="str">
        <f t="shared" si="72"/>
        <v/>
      </c>
      <c r="I627" s="22" t="str">
        <f t="shared" si="73"/>
        <v/>
      </c>
      <c r="J627" s="22" t="str">
        <f t="shared" si="74"/>
        <v/>
      </c>
      <c r="K627" s="74"/>
      <c r="L627" s="24"/>
      <c r="M627" s="25"/>
      <c r="N627" s="25" t="e">
        <f t="shared" si="75"/>
        <v>#VALUE!</v>
      </c>
      <c r="O627" s="25" t="str">
        <f>IF(OR(J627="",L627="",L627=0),"",ROUND(J627/L627,4))</f>
        <v/>
      </c>
      <c r="P627" s="26" t="str">
        <f>IFERROR(IF('Raw Water'!U628="","",'Raw Water'!U628),"")</f>
        <v/>
      </c>
      <c r="Q627" s="26" t="str">
        <f>IFERROR(IF(STP!U628="","",STP!U628),"")</f>
        <v/>
      </c>
      <c r="R627" s="27" t="str">
        <f>IFERROR(IF(STP!V628="","",STP!V628),"")</f>
        <v/>
      </c>
      <c r="S627" s="28" t="str">
        <f t="shared" si="70"/>
        <v/>
      </c>
      <c r="T627" s="29"/>
    </row>
    <row r="628" spans="1:20" ht="18" customHeight="1" x14ac:dyDescent="0.35">
      <c r="A628" s="68">
        <v>46648</v>
      </c>
      <c r="B628" s="21" t="str">
        <f>IFERROR(IF('LT Panel Feeder Readings'!E629="","",'LT Panel Feeder Readings'!E629),"")</f>
        <v/>
      </c>
      <c r="C628" s="21" t="str">
        <f>IFERROR(IF('LT Panel Feeder Readings'!W629="","",IF('LT Panel Feeder Readings'!W629="",0,'LT Panel Feeder Readings'!W629)+IF('LT Panel Feeder Readings'!Z629="",0,'LT Panel Feeder Readings'!Z629)),"")</f>
        <v/>
      </c>
      <c r="D628" s="21" t="str">
        <f>IFERROR(IF('LT Panel Feeder Readings'!BG629="","",IF('LT Panel Feeder Readings'!BG629="",0,'LT Panel Feeder Readings'!BG629)+IF('LT Panel Feeder Readings'!BJ629="",0,'LT Panel Feeder Readings'!BJ629)),"")</f>
        <v/>
      </c>
      <c r="E628" s="22" t="str">
        <f t="shared" si="69"/>
        <v/>
      </c>
      <c r="F628" s="23">
        <f>IFERROR(IF('Fuel Status'!E630="","",IF('Fuel Status'!E630="",0,'Fuel Status'!E630)+IF('Fuel Status'!J630="",0,'Fuel Status'!J630)+IF('Fuel Status'!O630="",0,'Fuel Status'!O630)),"")</f>
        <v>0</v>
      </c>
      <c r="G628" s="22" t="str">
        <f t="shared" si="71"/>
        <v/>
      </c>
      <c r="H628" s="22" t="str">
        <f t="shared" si="72"/>
        <v/>
      </c>
      <c r="I628" s="22" t="str">
        <f t="shared" si="73"/>
        <v/>
      </c>
      <c r="J628" s="22" t="str">
        <f t="shared" si="74"/>
        <v/>
      </c>
      <c r="K628" s="74"/>
      <c r="L628" s="24"/>
      <c r="M628" s="25"/>
      <c r="N628" s="25" t="e">
        <f t="shared" si="75"/>
        <v>#VALUE!</v>
      </c>
      <c r="O628" s="25" t="str">
        <f>IF(OR(J628="",L628="",L628=0),"",ROUND(J628/L628,4))</f>
        <v/>
      </c>
      <c r="P628" s="26" t="str">
        <f>IFERROR(IF('Raw Water'!U629="","",'Raw Water'!U629),"")</f>
        <v/>
      </c>
      <c r="Q628" s="26" t="str">
        <f>IFERROR(IF(STP!U629="","",STP!U629),"")</f>
        <v/>
      </c>
      <c r="R628" s="27" t="str">
        <f>IFERROR(IF(STP!V629="","",STP!V629),"")</f>
        <v/>
      </c>
      <c r="S628" s="28" t="str">
        <f t="shared" si="70"/>
        <v/>
      </c>
      <c r="T628" s="29"/>
    </row>
    <row r="629" spans="1:20" ht="18" customHeight="1" x14ac:dyDescent="0.35">
      <c r="A629" s="68">
        <v>46649</v>
      </c>
      <c r="B629" s="21" t="str">
        <f>IFERROR(IF('LT Panel Feeder Readings'!E630="","",'LT Panel Feeder Readings'!E630),"")</f>
        <v/>
      </c>
      <c r="C629" s="21" t="str">
        <f>IFERROR(IF('LT Panel Feeder Readings'!W630="","",IF('LT Panel Feeder Readings'!W630="",0,'LT Panel Feeder Readings'!W630)+IF('LT Panel Feeder Readings'!Z630="",0,'LT Panel Feeder Readings'!Z630)),"")</f>
        <v/>
      </c>
      <c r="D629" s="21" t="str">
        <f>IFERROR(IF('LT Panel Feeder Readings'!BG630="","",IF('LT Panel Feeder Readings'!BG630="",0,'LT Panel Feeder Readings'!BG630)+IF('LT Panel Feeder Readings'!BJ630="",0,'LT Panel Feeder Readings'!BJ630)),"")</f>
        <v/>
      </c>
      <c r="E629" s="22" t="str">
        <f t="shared" si="69"/>
        <v/>
      </c>
      <c r="F629" s="23">
        <f>IFERROR(IF('Fuel Status'!E631="","",IF('Fuel Status'!E631="",0,'Fuel Status'!E631)+IF('Fuel Status'!J631="",0,'Fuel Status'!J631)+IF('Fuel Status'!O631="",0,'Fuel Status'!O631)),"")</f>
        <v>0</v>
      </c>
      <c r="G629" s="22" t="str">
        <f t="shared" si="71"/>
        <v/>
      </c>
      <c r="H629" s="22" t="str">
        <f t="shared" si="72"/>
        <v/>
      </c>
      <c r="I629" s="22" t="str">
        <f t="shared" si="73"/>
        <v/>
      </c>
      <c r="J629" s="22" t="str">
        <f t="shared" si="74"/>
        <v/>
      </c>
      <c r="K629" s="74"/>
      <c r="L629" s="24"/>
      <c r="M629" s="25"/>
      <c r="N629" s="25" t="e">
        <f t="shared" si="75"/>
        <v>#VALUE!</v>
      </c>
      <c r="O629" s="25" t="str">
        <f>IF(OR(J629="",L629="",L629=0),"",ROUND(J629/L629,4))</f>
        <v/>
      </c>
      <c r="P629" s="26" t="str">
        <f>IFERROR(IF('Raw Water'!U630="","",'Raw Water'!U630),"")</f>
        <v/>
      </c>
      <c r="Q629" s="26" t="str">
        <f>IFERROR(IF(STP!U630="","",STP!U630),"")</f>
        <v/>
      </c>
      <c r="R629" s="27" t="str">
        <f>IFERROR(IF(STP!V630="","",STP!V630),"")</f>
        <v/>
      </c>
      <c r="S629" s="28" t="str">
        <f t="shared" si="70"/>
        <v/>
      </c>
      <c r="T629" s="29"/>
    </row>
    <row r="630" spans="1:20" ht="18" customHeight="1" x14ac:dyDescent="0.35">
      <c r="A630" s="68">
        <v>46650</v>
      </c>
      <c r="B630" s="21" t="str">
        <f>IFERROR(IF('LT Panel Feeder Readings'!E631="","",'LT Panel Feeder Readings'!E631),"")</f>
        <v/>
      </c>
      <c r="C630" s="21" t="str">
        <f>IFERROR(IF('LT Panel Feeder Readings'!W631="","",IF('LT Panel Feeder Readings'!W631="",0,'LT Panel Feeder Readings'!W631)+IF('LT Panel Feeder Readings'!Z631="",0,'LT Panel Feeder Readings'!Z631)),"")</f>
        <v/>
      </c>
      <c r="D630" s="21" t="str">
        <f>IFERROR(IF('LT Panel Feeder Readings'!BG631="","",IF('LT Panel Feeder Readings'!BG631="",0,'LT Panel Feeder Readings'!BG631)+IF('LT Panel Feeder Readings'!BJ631="",0,'LT Panel Feeder Readings'!BJ631)),"")</f>
        <v/>
      </c>
      <c r="E630" s="22" t="str">
        <f t="shared" si="69"/>
        <v/>
      </c>
      <c r="F630" s="23">
        <f>IFERROR(IF('Fuel Status'!E632="","",IF('Fuel Status'!E632="",0,'Fuel Status'!E632)+IF('Fuel Status'!J632="",0,'Fuel Status'!J632)+IF('Fuel Status'!O632="",0,'Fuel Status'!O632)),"")</f>
        <v>0</v>
      </c>
      <c r="G630" s="22" t="str">
        <f t="shared" si="71"/>
        <v/>
      </c>
      <c r="H630" s="22" t="str">
        <f t="shared" si="72"/>
        <v/>
      </c>
      <c r="I630" s="22" t="str">
        <f t="shared" si="73"/>
        <v/>
      </c>
      <c r="J630" s="22" t="str">
        <f t="shared" si="74"/>
        <v/>
      </c>
      <c r="K630" s="74"/>
      <c r="L630" s="24"/>
      <c r="M630" s="25"/>
      <c r="N630" s="25" t="e">
        <f t="shared" si="75"/>
        <v>#VALUE!</v>
      </c>
      <c r="O630" s="25" t="str">
        <f>IF(OR(J630="",L630="",L630=0),"",ROUND(J630/L630,4))</f>
        <v/>
      </c>
      <c r="P630" s="26" t="str">
        <f>IFERROR(IF('Raw Water'!U631="","",'Raw Water'!U631),"")</f>
        <v/>
      </c>
      <c r="Q630" s="26" t="str">
        <f>IFERROR(IF(STP!U631="","",STP!U631),"")</f>
        <v/>
      </c>
      <c r="R630" s="27" t="str">
        <f>IFERROR(IF(STP!V631="","",STP!V631),"")</f>
        <v/>
      </c>
      <c r="S630" s="28" t="str">
        <f t="shared" si="70"/>
        <v/>
      </c>
      <c r="T630" s="29"/>
    </row>
    <row r="631" spans="1:20" ht="18" customHeight="1" x14ac:dyDescent="0.35">
      <c r="A631" s="68">
        <v>46651</v>
      </c>
      <c r="B631" s="21" t="str">
        <f>IFERROR(IF('LT Panel Feeder Readings'!E632="","",'LT Panel Feeder Readings'!E632),"")</f>
        <v/>
      </c>
      <c r="C631" s="21" t="str">
        <f>IFERROR(IF('LT Panel Feeder Readings'!W632="","",IF('LT Panel Feeder Readings'!W632="",0,'LT Panel Feeder Readings'!W632)+IF('LT Panel Feeder Readings'!Z632="",0,'LT Panel Feeder Readings'!Z632)),"")</f>
        <v/>
      </c>
      <c r="D631" s="21" t="str">
        <f>IFERROR(IF('LT Panel Feeder Readings'!BG632="","",IF('LT Panel Feeder Readings'!BG632="",0,'LT Panel Feeder Readings'!BG632)+IF('LT Panel Feeder Readings'!BJ632="",0,'LT Panel Feeder Readings'!BJ632)),"")</f>
        <v/>
      </c>
      <c r="E631" s="22" t="str">
        <f t="shared" si="69"/>
        <v/>
      </c>
      <c r="F631" s="23">
        <f>IFERROR(IF('Fuel Status'!E633="","",IF('Fuel Status'!E633="",0,'Fuel Status'!E633)+IF('Fuel Status'!J633="",0,'Fuel Status'!J633)+IF('Fuel Status'!O633="",0,'Fuel Status'!O633)),"")</f>
        <v>0</v>
      </c>
      <c r="G631" s="22" t="str">
        <f t="shared" si="71"/>
        <v/>
      </c>
      <c r="H631" s="22" t="str">
        <f t="shared" si="72"/>
        <v/>
      </c>
      <c r="I631" s="22" t="str">
        <f t="shared" si="73"/>
        <v/>
      </c>
      <c r="J631" s="22" t="str">
        <f t="shared" si="74"/>
        <v/>
      </c>
      <c r="K631" s="74"/>
      <c r="L631" s="24"/>
      <c r="M631" s="25"/>
      <c r="N631" s="25" t="e">
        <f t="shared" si="75"/>
        <v>#VALUE!</v>
      </c>
      <c r="O631" s="25" t="str">
        <f>IF(OR(J631="",L631="",L631=0),"",ROUND(J631/L631,4))</f>
        <v/>
      </c>
      <c r="P631" s="26" t="str">
        <f>IFERROR(IF('Raw Water'!U632="","",'Raw Water'!U632),"")</f>
        <v/>
      </c>
      <c r="Q631" s="26" t="str">
        <f>IFERROR(IF(STP!U632="","",STP!U632),"")</f>
        <v/>
      </c>
      <c r="R631" s="27" t="str">
        <f>IFERROR(IF(STP!V632="","",STP!V632),"")</f>
        <v/>
      </c>
      <c r="S631" s="28" t="str">
        <f t="shared" si="70"/>
        <v/>
      </c>
      <c r="T631" s="29"/>
    </row>
    <row r="632" spans="1:20" ht="18" customHeight="1" x14ac:dyDescent="0.35">
      <c r="A632" s="68">
        <v>46652</v>
      </c>
      <c r="B632" s="21" t="str">
        <f>IFERROR(IF('LT Panel Feeder Readings'!E633="","",'LT Panel Feeder Readings'!E633),"")</f>
        <v/>
      </c>
      <c r="C632" s="21" t="str">
        <f>IFERROR(IF('LT Panel Feeder Readings'!W633="","",IF('LT Panel Feeder Readings'!W633="",0,'LT Panel Feeder Readings'!W633)+IF('LT Panel Feeder Readings'!Z633="",0,'LT Panel Feeder Readings'!Z633)),"")</f>
        <v/>
      </c>
      <c r="D632" s="21" t="str">
        <f>IFERROR(IF('LT Panel Feeder Readings'!BG633="","",IF('LT Panel Feeder Readings'!BG633="",0,'LT Panel Feeder Readings'!BG633)+IF('LT Panel Feeder Readings'!BJ633="",0,'LT Panel Feeder Readings'!BJ633)),"")</f>
        <v/>
      </c>
      <c r="E632" s="22" t="str">
        <f t="shared" si="69"/>
        <v/>
      </c>
      <c r="F632" s="23">
        <f>IFERROR(IF('Fuel Status'!E634="","",IF('Fuel Status'!E634="",0,'Fuel Status'!E634)+IF('Fuel Status'!J634="",0,'Fuel Status'!J634)+IF('Fuel Status'!O634="",0,'Fuel Status'!O634)),"")</f>
        <v>0</v>
      </c>
      <c r="G632" s="22" t="str">
        <f t="shared" si="71"/>
        <v/>
      </c>
      <c r="H632" s="22" t="str">
        <f t="shared" si="72"/>
        <v/>
      </c>
      <c r="I632" s="22" t="str">
        <f t="shared" si="73"/>
        <v/>
      </c>
      <c r="J632" s="22" t="str">
        <f t="shared" si="74"/>
        <v/>
      </c>
      <c r="K632" s="74"/>
      <c r="L632" s="24"/>
      <c r="M632" s="25"/>
      <c r="N632" s="25" t="e">
        <f t="shared" si="75"/>
        <v>#VALUE!</v>
      </c>
      <c r="O632" s="25" t="str">
        <f>IF(OR(J632="",L632="",L632=0),"",ROUND(J632/L632,4))</f>
        <v/>
      </c>
      <c r="P632" s="26" t="str">
        <f>IFERROR(IF('Raw Water'!U633="","",'Raw Water'!U633),"")</f>
        <v/>
      </c>
      <c r="Q632" s="26" t="str">
        <f>IFERROR(IF(STP!U633="","",STP!U633),"")</f>
        <v/>
      </c>
      <c r="R632" s="27" t="str">
        <f>IFERROR(IF(STP!V633="","",STP!V633),"")</f>
        <v/>
      </c>
      <c r="S632" s="28" t="str">
        <f t="shared" si="70"/>
        <v/>
      </c>
      <c r="T632" s="29"/>
    </row>
    <row r="633" spans="1:20" ht="18" customHeight="1" x14ac:dyDescent="0.35">
      <c r="A633" s="68">
        <v>46653</v>
      </c>
      <c r="B633" s="21" t="str">
        <f>IFERROR(IF('LT Panel Feeder Readings'!E634="","",'LT Panel Feeder Readings'!E634),"")</f>
        <v/>
      </c>
      <c r="C633" s="21" t="str">
        <f>IFERROR(IF('LT Panel Feeder Readings'!W634="","",IF('LT Panel Feeder Readings'!W634="",0,'LT Panel Feeder Readings'!W634)+IF('LT Panel Feeder Readings'!Z634="",0,'LT Panel Feeder Readings'!Z634)),"")</f>
        <v/>
      </c>
      <c r="D633" s="21" t="str">
        <f>IFERROR(IF('LT Panel Feeder Readings'!BG634="","",IF('LT Panel Feeder Readings'!BG634="",0,'LT Panel Feeder Readings'!BG634)+IF('LT Panel Feeder Readings'!BJ634="",0,'LT Panel Feeder Readings'!BJ634)),"")</f>
        <v/>
      </c>
      <c r="E633" s="22" t="str">
        <f t="shared" si="69"/>
        <v/>
      </c>
      <c r="F633" s="23">
        <f>IFERROR(IF('Fuel Status'!E635="","",IF('Fuel Status'!E635="",0,'Fuel Status'!E635)+IF('Fuel Status'!J635="",0,'Fuel Status'!J635)+IF('Fuel Status'!O635="",0,'Fuel Status'!O635)),"")</f>
        <v>0</v>
      </c>
      <c r="G633" s="22" t="str">
        <f t="shared" si="71"/>
        <v/>
      </c>
      <c r="H633" s="22" t="str">
        <f t="shared" si="72"/>
        <v/>
      </c>
      <c r="I633" s="22" t="str">
        <f t="shared" si="73"/>
        <v/>
      </c>
      <c r="J633" s="22" t="str">
        <f t="shared" si="74"/>
        <v/>
      </c>
      <c r="K633" s="74"/>
      <c r="L633" s="24"/>
      <c r="M633" s="25"/>
      <c r="N633" s="25" t="e">
        <f t="shared" si="75"/>
        <v>#VALUE!</v>
      </c>
      <c r="O633" s="25" t="str">
        <f>IF(OR(J633="",L633="",L633=0),"",ROUND(J633/L633,4))</f>
        <v/>
      </c>
      <c r="P633" s="26" t="str">
        <f>IFERROR(IF('Raw Water'!U634="","",'Raw Water'!U634),"")</f>
        <v/>
      </c>
      <c r="Q633" s="26" t="str">
        <f>IFERROR(IF(STP!U634="","",STP!U634),"")</f>
        <v/>
      </c>
      <c r="R633" s="27" t="str">
        <f>IFERROR(IF(STP!V634="","",STP!V634),"")</f>
        <v/>
      </c>
      <c r="S633" s="28" t="str">
        <f t="shared" si="70"/>
        <v/>
      </c>
      <c r="T633" s="29"/>
    </row>
    <row r="634" spans="1:20" ht="18" customHeight="1" x14ac:dyDescent="0.35">
      <c r="A634" s="68">
        <v>46654</v>
      </c>
      <c r="B634" s="21" t="str">
        <f>IFERROR(IF('LT Panel Feeder Readings'!E635="","",'LT Panel Feeder Readings'!E635),"")</f>
        <v/>
      </c>
      <c r="C634" s="21" t="str">
        <f>IFERROR(IF('LT Panel Feeder Readings'!W635="","",IF('LT Panel Feeder Readings'!W635="",0,'LT Panel Feeder Readings'!W635)+IF('LT Panel Feeder Readings'!Z635="",0,'LT Panel Feeder Readings'!Z635)),"")</f>
        <v/>
      </c>
      <c r="D634" s="21" t="str">
        <f>IFERROR(IF('LT Panel Feeder Readings'!BG635="","",IF('LT Panel Feeder Readings'!BG635="",0,'LT Panel Feeder Readings'!BG635)+IF('LT Panel Feeder Readings'!BJ635="",0,'LT Panel Feeder Readings'!BJ635)),"")</f>
        <v/>
      </c>
      <c r="E634" s="22" t="str">
        <f t="shared" si="69"/>
        <v/>
      </c>
      <c r="F634" s="23">
        <f>IFERROR(IF('Fuel Status'!E636="","",IF('Fuel Status'!E636="",0,'Fuel Status'!E636)+IF('Fuel Status'!J636="",0,'Fuel Status'!J636)+IF('Fuel Status'!O636="",0,'Fuel Status'!O636)),"")</f>
        <v>0</v>
      </c>
      <c r="G634" s="22" t="str">
        <f t="shared" si="71"/>
        <v/>
      </c>
      <c r="H634" s="22" t="str">
        <f t="shared" si="72"/>
        <v/>
      </c>
      <c r="I634" s="22" t="str">
        <f t="shared" si="73"/>
        <v/>
      </c>
      <c r="J634" s="22" t="str">
        <f t="shared" si="74"/>
        <v/>
      </c>
      <c r="K634" s="74"/>
      <c r="L634" s="24"/>
      <c r="M634" s="25"/>
      <c r="N634" s="25" t="e">
        <f t="shared" si="75"/>
        <v>#VALUE!</v>
      </c>
      <c r="O634" s="25" t="str">
        <f>IF(OR(J634="",L634="",L634=0),"",ROUND(J634/L634,4))</f>
        <v/>
      </c>
      <c r="P634" s="26" t="str">
        <f>IFERROR(IF('Raw Water'!U635="","",'Raw Water'!U635),"")</f>
        <v/>
      </c>
      <c r="Q634" s="26" t="str">
        <f>IFERROR(IF(STP!U635="","",STP!U635),"")</f>
        <v/>
      </c>
      <c r="R634" s="27" t="str">
        <f>IFERROR(IF(STP!V635="","",STP!V635),"")</f>
        <v/>
      </c>
      <c r="S634" s="28" t="str">
        <f t="shared" si="70"/>
        <v/>
      </c>
      <c r="T634" s="29"/>
    </row>
    <row r="635" spans="1:20" ht="18" customHeight="1" x14ac:dyDescent="0.35">
      <c r="A635" s="68">
        <v>46655</v>
      </c>
      <c r="B635" s="21" t="str">
        <f>IFERROR(IF('LT Panel Feeder Readings'!E636="","",'LT Panel Feeder Readings'!E636),"")</f>
        <v/>
      </c>
      <c r="C635" s="21" t="str">
        <f>IFERROR(IF('LT Panel Feeder Readings'!W636="","",IF('LT Panel Feeder Readings'!W636="",0,'LT Panel Feeder Readings'!W636)+IF('LT Panel Feeder Readings'!Z636="",0,'LT Panel Feeder Readings'!Z636)),"")</f>
        <v/>
      </c>
      <c r="D635" s="21" t="str">
        <f>IFERROR(IF('LT Panel Feeder Readings'!BG636="","",IF('LT Panel Feeder Readings'!BG636="",0,'LT Panel Feeder Readings'!BG636)+IF('LT Panel Feeder Readings'!BJ636="",0,'LT Panel Feeder Readings'!BJ636)),"")</f>
        <v/>
      </c>
      <c r="E635" s="22" t="str">
        <f t="shared" si="69"/>
        <v/>
      </c>
      <c r="F635" s="23">
        <f>IFERROR(IF('Fuel Status'!E637="","",IF('Fuel Status'!E637="",0,'Fuel Status'!E637)+IF('Fuel Status'!J637="",0,'Fuel Status'!J637)+IF('Fuel Status'!O637="",0,'Fuel Status'!O637)),"")</f>
        <v>0</v>
      </c>
      <c r="G635" s="22" t="str">
        <f t="shared" si="71"/>
        <v/>
      </c>
      <c r="H635" s="22" t="str">
        <f t="shared" si="72"/>
        <v/>
      </c>
      <c r="I635" s="22" t="str">
        <f t="shared" si="73"/>
        <v/>
      </c>
      <c r="J635" s="22" t="str">
        <f t="shared" si="74"/>
        <v/>
      </c>
      <c r="K635" s="74"/>
      <c r="L635" s="24"/>
      <c r="M635" s="25"/>
      <c r="N635" s="25" t="e">
        <f t="shared" si="75"/>
        <v>#VALUE!</v>
      </c>
      <c r="O635" s="25" t="str">
        <f>IF(OR(J635="",L635="",L635=0),"",ROUND(J635/L635,4))</f>
        <v/>
      </c>
      <c r="P635" s="26" t="str">
        <f>IFERROR(IF('Raw Water'!U636="","",'Raw Water'!U636),"")</f>
        <v/>
      </c>
      <c r="Q635" s="26" t="str">
        <f>IFERROR(IF(STP!U636="","",STP!U636),"")</f>
        <v/>
      </c>
      <c r="R635" s="27" t="str">
        <f>IFERROR(IF(STP!V636="","",STP!V636),"")</f>
        <v/>
      </c>
      <c r="S635" s="28" t="str">
        <f t="shared" si="70"/>
        <v/>
      </c>
      <c r="T635" s="29"/>
    </row>
    <row r="636" spans="1:20" ht="18" customHeight="1" x14ac:dyDescent="0.35">
      <c r="A636" s="68">
        <v>46656</v>
      </c>
      <c r="B636" s="21" t="str">
        <f>IFERROR(IF('LT Panel Feeder Readings'!E637="","",'LT Panel Feeder Readings'!E637),"")</f>
        <v/>
      </c>
      <c r="C636" s="21" t="str">
        <f>IFERROR(IF('LT Panel Feeder Readings'!W637="","",IF('LT Panel Feeder Readings'!W637="",0,'LT Panel Feeder Readings'!W637)+IF('LT Panel Feeder Readings'!Z637="",0,'LT Panel Feeder Readings'!Z637)),"")</f>
        <v/>
      </c>
      <c r="D636" s="21" t="str">
        <f>IFERROR(IF('LT Panel Feeder Readings'!BG637="","",IF('LT Panel Feeder Readings'!BG637="",0,'LT Panel Feeder Readings'!BG637)+IF('LT Panel Feeder Readings'!BJ637="",0,'LT Panel Feeder Readings'!BJ637)),"")</f>
        <v/>
      </c>
      <c r="E636" s="22" t="str">
        <f t="shared" si="69"/>
        <v/>
      </c>
      <c r="F636" s="23">
        <f>IFERROR(IF('Fuel Status'!E638="","",IF('Fuel Status'!E638="",0,'Fuel Status'!E638)+IF('Fuel Status'!J638="",0,'Fuel Status'!J638)+IF('Fuel Status'!O638="",0,'Fuel Status'!O638)),"")</f>
        <v>0</v>
      </c>
      <c r="G636" s="22" t="str">
        <f t="shared" si="71"/>
        <v/>
      </c>
      <c r="H636" s="22" t="str">
        <f t="shared" si="72"/>
        <v/>
      </c>
      <c r="I636" s="22" t="str">
        <f t="shared" si="73"/>
        <v/>
      </c>
      <c r="J636" s="22" t="str">
        <f t="shared" si="74"/>
        <v/>
      </c>
      <c r="K636" s="74"/>
      <c r="L636" s="24"/>
      <c r="M636" s="25"/>
      <c r="N636" s="25" t="e">
        <f t="shared" si="75"/>
        <v>#VALUE!</v>
      </c>
      <c r="O636" s="25" t="str">
        <f>IF(OR(J636="",L636="",L636=0),"",ROUND(J636/L636,4))</f>
        <v/>
      </c>
      <c r="P636" s="26" t="str">
        <f>IFERROR(IF('Raw Water'!U637="","",'Raw Water'!U637),"")</f>
        <v/>
      </c>
      <c r="Q636" s="26" t="str">
        <f>IFERROR(IF(STP!U637="","",STP!U637),"")</f>
        <v/>
      </c>
      <c r="R636" s="27" t="str">
        <f>IFERROR(IF(STP!V637="","",STP!V637),"")</f>
        <v/>
      </c>
      <c r="S636" s="28" t="str">
        <f t="shared" si="70"/>
        <v/>
      </c>
      <c r="T636" s="29"/>
    </row>
    <row r="637" spans="1:20" ht="18" customHeight="1" x14ac:dyDescent="0.35">
      <c r="A637" s="68">
        <v>46657</v>
      </c>
      <c r="B637" s="21" t="str">
        <f>IFERROR(IF('LT Panel Feeder Readings'!E638="","",'LT Panel Feeder Readings'!E638),"")</f>
        <v/>
      </c>
      <c r="C637" s="21" t="str">
        <f>IFERROR(IF('LT Panel Feeder Readings'!W638="","",IF('LT Panel Feeder Readings'!W638="",0,'LT Panel Feeder Readings'!W638)+IF('LT Panel Feeder Readings'!Z638="",0,'LT Panel Feeder Readings'!Z638)),"")</f>
        <v/>
      </c>
      <c r="D637" s="21" t="str">
        <f>IFERROR(IF('LT Panel Feeder Readings'!BG638="","",IF('LT Panel Feeder Readings'!BG638="",0,'LT Panel Feeder Readings'!BG638)+IF('LT Panel Feeder Readings'!BJ638="",0,'LT Panel Feeder Readings'!BJ638)),"")</f>
        <v/>
      </c>
      <c r="E637" s="22" t="str">
        <f t="shared" si="69"/>
        <v/>
      </c>
      <c r="F637" s="23">
        <f>IFERROR(IF('Fuel Status'!E639="","",IF('Fuel Status'!E639="",0,'Fuel Status'!E639)+IF('Fuel Status'!J639="",0,'Fuel Status'!J639)+IF('Fuel Status'!O639="",0,'Fuel Status'!O639)),"")</f>
        <v>0</v>
      </c>
      <c r="G637" s="22" t="str">
        <f t="shared" si="71"/>
        <v/>
      </c>
      <c r="H637" s="22" t="str">
        <f t="shared" si="72"/>
        <v/>
      </c>
      <c r="I637" s="22" t="str">
        <f t="shared" si="73"/>
        <v/>
      </c>
      <c r="J637" s="22" t="str">
        <f t="shared" si="74"/>
        <v/>
      </c>
      <c r="K637" s="74"/>
      <c r="L637" s="24"/>
      <c r="M637" s="25"/>
      <c r="N637" s="25" t="e">
        <f t="shared" si="75"/>
        <v>#VALUE!</v>
      </c>
      <c r="O637" s="25" t="str">
        <f>IF(OR(J637="",L637="",L637=0),"",ROUND(J637/L637,4))</f>
        <v/>
      </c>
      <c r="P637" s="26" t="str">
        <f>IFERROR(IF('Raw Water'!U638="","",'Raw Water'!U638),"")</f>
        <v/>
      </c>
      <c r="Q637" s="26" t="str">
        <f>IFERROR(IF(STP!U638="","",STP!U638),"")</f>
        <v/>
      </c>
      <c r="R637" s="27" t="str">
        <f>IFERROR(IF(STP!V638="","",STP!V638),"")</f>
        <v/>
      </c>
      <c r="S637" s="28" t="str">
        <f t="shared" si="70"/>
        <v/>
      </c>
      <c r="T637" s="29"/>
    </row>
    <row r="638" spans="1:20" ht="18" customHeight="1" x14ac:dyDescent="0.35">
      <c r="A638" s="68">
        <v>46658</v>
      </c>
      <c r="B638" s="21" t="str">
        <f>IFERROR(IF('LT Panel Feeder Readings'!E639="","",'LT Panel Feeder Readings'!E639),"")</f>
        <v/>
      </c>
      <c r="C638" s="21" t="str">
        <f>IFERROR(IF('LT Panel Feeder Readings'!W639="","",IF('LT Panel Feeder Readings'!W639="",0,'LT Panel Feeder Readings'!W639)+IF('LT Panel Feeder Readings'!Z639="",0,'LT Panel Feeder Readings'!Z639)),"")</f>
        <v/>
      </c>
      <c r="D638" s="21" t="str">
        <f>IFERROR(IF('LT Panel Feeder Readings'!BG639="","",IF('LT Panel Feeder Readings'!BG639="",0,'LT Panel Feeder Readings'!BG639)+IF('LT Panel Feeder Readings'!BJ639="",0,'LT Panel Feeder Readings'!BJ639)),"")</f>
        <v/>
      </c>
      <c r="E638" s="22" t="str">
        <f t="shared" si="69"/>
        <v/>
      </c>
      <c r="F638" s="23">
        <f>IFERROR(IF('Fuel Status'!E640="","",IF('Fuel Status'!E640="",0,'Fuel Status'!E640)+IF('Fuel Status'!J640="",0,'Fuel Status'!J640)+IF('Fuel Status'!O640="",0,'Fuel Status'!O640)),"")</f>
        <v>0</v>
      </c>
      <c r="G638" s="22" t="str">
        <f t="shared" si="71"/>
        <v/>
      </c>
      <c r="H638" s="22" t="str">
        <f t="shared" si="72"/>
        <v/>
      </c>
      <c r="I638" s="22" t="str">
        <f t="shared" si="73"/>
        <v/>
      </c>
      <c r="J638" s="22" t="str">
        <f t="shared" si="74"/>
        <v/>
      </c>
      <c r="K638" s="74"/>
      <c r="L638" s="24"/>
      <c r="M638" s="25"/>
      <c r="N638" s="25" t="e">
        <f t="shared" si="75"/>
        <v>#VALUE!</v>
      </c>
      <c r="O638" s="25" t="str">
        <f>IF(OR(J638="",L638="",L638=0),"",ROUND(J638/L638,4))</f>
        <v/>
      </c>
      <c r="P638" s="26" t="str">
        <f>IFERROR(IF('Raw Water'!U639="","",'Raw Water'!U639),"")</f>
        <v/>
      </c>
      <c r="Q638" s="26" t="str">
        <f>IFERROR(IF(STP!U639="","",STP!U639),"")</f>
        <v/>
      </c>
      <c r="R638" s="27" t="str">
        <f>IFERROR(IF(STP!V639="","",STP!V639),"")</f>
        <v/>
      </c>
      <c r="S638" s="28" t="str">
        <f t="shared" si="70"/>
        <v/>
      </c>
      <c r="T638" s="29"/>
    </row>
    <row r="639" spans="1:20" ht="18" customHeight="1" x14ac:dyDescent="0.35">
      <c r="A639" s="68">
        <v>46659</v>
      </c>
      <c r="B639" s="21" t="str">
        <f>IFERROR(IF('LT Panel Feeder Readings'!E640="","",'LT Panel Feeder Readings'!E640),"")</f>
        <v/>
      </c>
      <c r="C639" s="21" t="str">
        <f>IFERROR(IF('LT Panel Feeder Readings'!W640="","",IF('LT Panel Feeder Readings'!W640="",0,'LT Panel Feeder Readings'!W640)+IF('LT Panel Feeder Readings'!Z640="",0,'LT Panel Feeder Readings'!Z640)),"")</f>
        <v/>
      </c>
      <c r="D639" s="21" t="str">
        <f>IFERROR(IF('LT Panel Feeder Readings'!BG640="","",IF('LT Panel Feeder Readings'!BG640="",0,'LT Panel Feeder Readings'!BG640)+IF('LT Panel Feeder Readings'!BJ640="",0,'LT Panel Feeder Readings'!BJ640)),"")</f>
        <v/>
      </c>
      <c r="E639" s="22" t="str">
        <f t="shared" si="69"/>
        <v/>
      </c>
      <c r="F639" s="23">
        <f>IFERROR(IF('Fuel Status'!E641="","",IF('Fuel Status'!E641="",0,'Fuel Status'!E641)+IF('Fuel Status'!J641="",0,'Fuel Status'!J641)+IF('Fuel Status'!O641="",0,'Fuel Status'!O641)),"")</f>
        <v>0</v>
      </c>
      <c r="G639" s="22" t="str">
        <f t="shared" si="71"/>
        <v/>
      </c>
      <c r="H639" s="22" t="str">
        <f t="shared" si="72"/>
        <v/>
      </c>
      <c r="I639" s="22" t="str">
        <f t="shared" si="73"/>
        <v/>
      </c>
      <c r="J639" s="22" t="str">
        <f t="shared" si="74"/>
        <v/>
      </c>
      <c r="K639" s="74"/>
      <c r="L639" s="24"/>
      <c r="M639" s="25"/>
      <c r="N639" s="25" t="e">
        <f t="shared" si="75"/>
        <v>#VALUE!</v>
      </c>
      <c r="O639" s="25" t="str">
        <f>IF(OR(J639="",L639="",L639=0),"",ROUND(J639/L639,4))</f>
        <v/>
      </c>
      <c r="P639" s="26" t="str">
        <f>IFERROR(IF('Raw Water'!U640="","",'Raw Water'!U640),"")</f>
        <v/>
      </c>
      <c r="Q639" s="26" t="str">
        <f>IFERROR(IF(STP!U640="","",STP!U640),"")</f>
        <v/>
      </c>
      <c r="R639" s="27" t="str">
        <f>IFERROR(IF(STP!V640="","",STP!V640),"")</f>
        <v/>
      </c>
      <c r="S639" s="28" t="str">
        <f t="shared" si="70"/>
        <v/>
      </c>
      <c r="T639" s="29"/>
    </row>
    <row r="640" spans="1:20" ht="18" customHeight="1" x14ac:dyDescent="0.35">
      <c r="A640" s="68">
        <v>46660</v>
      </c>
      <c r="B640" s="21" t="str">
        <f>IFERROR(IF('LT Panel Feeder Readings'!E641="","",'LT Panel Feeder Readings'!E641),"")</f>
        <v/>
      </c>
      <c r="C640" s="21" t="str">
        <f>IFERROR(IF('LT Panel Feeder Readings'!W641="","",IF('LT Panel Feeder Readings'!W641="",0,'LT Panel Feeder Readings'!W641)+IF('LT Panel Feeder Readings'!Z641="",0,'LT Panel Feeder Readings'!Z641)),"")</f>
        <v/>
      </c>
      <c r="D640" s="21" t="str">
        <f>IFERROR(IF('LT Panel Feeder Readings'!BG641="","",IF('LT Panel Feeder Readings'!BG641="",0,'LT Panel Feeder Readings'!BG641)+IF('LT Panel Feeder Readings'!BJ641="",0,'LT Panel Feeder Readings'!BJ641)),"")</f>
        <v/>
      </c>
      <c r="E640" s="22" t="str">
        <f t="shared" si="69"/>
        <v/>
      </c>
      <c r="F640" s="23">
        <f>IFERROR(IF('Fuel Status'!E642="","",IF('Fuel Status'!E642="",0,'Fuel Status'!E642)+IF('Fuel Status'!J642="",0,'Fuel Status'!J642)+IF('Fuel Status'!O642="",0,'Fuel Status'!O642)),"")</f>
        <v>0</v>
      </c>
      <c r="G640" s="22" t="str">
        <f t="shared" si="71"/>
        <v/>
      </c>
      <c r="H640" s="22" t="str">
        <f t="shared" si="72"/>
        <v/>
      </c>
      <c r="I640" s="22" t="str">
        <f t="shared" si="73"/>
        <v/>
      </c>
      <c r="J640" s="22" t="str">
        <f t="shared" si="74"/>
        <v/>
      </c>
      <c r="K640" s="74"/>
      <c r="L640" s="24"/>
      <c r="M640" s="25"/>
      <c r="N640" s="25" t="e">
        <f t="shared" si="75"/>
        <v>#VALUE!</v>
      </c>
      <c r="O640" s="25" t="str">
        <f>IF(OR(J640="",L640="",L640=0),"",ROUND(J640/L640,4))</f>
        <v/>
      </c>
      <c r="P640" s="26" t="str">
        <f>IFERROR(IF('Raw Water'!U641="","",'Raw Water'!U641),"")</f>
        <v/>
      </c>
      <c r="Q640" s="26" t="str">
        <f>IFERROR(IF(STP!U641="","",STP!U641),"")</f>
        <v/>
      </c>
      <c r="R640" s="27" t="str">
        <f>IFERROR(IF(STP!V641="","",STP!V641),"")</f>
        <v/>
      </c>
      <c r="S640" s="28" t="str">
        <f t="shared" si="70"/>
        <v/>
      </c>
      <c r="T640" s="29"/>
    </row>
    <row r="641" spans="1:20" ht="18" customHeight="1" x14ac:dyDescent="0.35">
      <c r="A641" s="68">
        <v>46661</v>
      </c>
      <c r="B641" s="21" t="str">
        <f>IFERROR(IF('LT Panel Feeder Readings'!E642="","",'LT Panel Feeder Readings'!E642),"")</f>
        <v/>
      </c>
      <c r="C641" s="21" t="str">
        <f>IFERROR(IF('LT Panel Feeder Readings'!W642="","",IF('LT Panel Feeder Readings'!W642="",0,'LT Panel Feeder Readings'!W642)+IF('LT Panel Feeder Readings'!Z642="",0,'LT Panel Feeder Readings'!Z642)),"")</f>
        <v/>
      </c>
      <c r="D641" s="21" t="str">
        <f>IFERROR(IF('LT Panel Feeder Readings'!BG642="","",IF('LT Panel Feeder Readings'!BG642="",0,'LT Panel Feeder Readings'!BG642)+IF('LT Panel Feeder Readings'!BJ642="",0,'LT Panel Feeder Readings'!BJ642)),"")</f>
        <v/>
      </c>
      <c r="E641" s="22" t="str">
        <f t="shared" si="69"/>
        <v/>
      </c>
      <c r="F641" s="23">
        <f>IFERROR(IF('Fuel Status'!E643="","",IF('Fuel Status'!E643="",0,'Fuel Status'!E643)+IF('Fuel Status'!J643="",0,'Fuel Status'!J643)+IF('Fuel Status'!O643="",0,'Fuel Status'!O643)),"")</f>
        <v>0</v>
      </c>
      <c r="G641" s="22" t="str">
        <f t="shared" si="71"/>
        <v/>
      </c>
      <c r="H641" s="22" t="str">
        <f t="shared" si="72"/>
        <v/>
      </c>
      <c r="I641" s="22" t="str">
        <f t="shared" si="73"/>
        <v/>
      </c>
      <c r="J641" s="22" t="str">
        <f t="shared" si="74"/>
        <v/>
      </c>
      <c r="K641" s="74"/>
      <c r="L641" s="24"/>
      <c r="M641" s="25"/>
      <c r="N641" s="25" t="e">
        <f t="shared" si="75"/>
        <v>#VALUE!</v>
      </c>
      <c r="O641" s="25" t="str">
        <f>IF(OR(J641="",L641="",L641=0),"",ROUND(J641/L641,4))</f>
        <v/>
      </c>
      <c r="P641" s="26" t="str">
        <f>IFERROR(IF('Raw Water'!U642="","",'Raw Water'!U642),"")</f>
        <v/>
      </c>
      <c r="Q641" s="26" t="str">
        <f>IFERROR(IF(STP!U642="","",STP!U642),"")</f>
        <v/>
      </c>
      <c r="R641" s="27" t="str">
        <f>IFERROR(IF(STP!V642="","",STP!V642),"")</f>
        <v/>
      </c>
      <c r="S641" s="28" t="str">
        <f t="shared" si="70"/>
        <v/>
      </c>
      <c r="T641" s="29"/>
    </row>
    <row r="642" spans="1:20" ht="18" customHeight="1" x14ac:dyDescent="0.35">
      <c r="A642" s="68">
        <v>46662</v>
      </c>
      <c r="B642" s="21" t="str">
        <f>IFERROR(IF('LT Panel Feeder Readings'!E643="","",'LT Panel Feeder Readings'!E643),"")</f>
        <v/>
      </c>
      <c r="C642" s="21" t="str">
        <f>IFERROR(IF('LT Panel Feeder Readings'!W643="","",IF('LT Panel Feeder Readings'!W643="",0,'LT Panel Feeder Readings'!W643)+IF('LT Panel Feeder Readings'!Z643="",0,'LT Panel Feeder Readings'!Z643)),"")</f>
        <v/>
      </c>
      <c r="D642" s="21" t="str">
        <f>IFERROR(IF('LT Panel Feeder Readings'!BG643="","",IF('LT Panel Feeder Readings'!BG643="",0,'LT Panel Feeder Readings'!BG643)+IF('LT Panel Feeder Readings'!BJ643="",0,'LT Panel Feeder Readings'!BJ643)),"")</f>
        <v/>
      </c>
      <c r="E642" s="22" t="str">
        <f t="shared" ref="E642:E705" si="76">IF(B642="","",B642+IF(C642="",0,C642)+IF(D642="",0,D642))</f>
        <v/>
      </c>
      <c r="F642" s="23">
        <f>IFERROR(IF('Fuel Status'!E644="","",IF('Fuel Status'!E644="",0,'Fuel Status'!E644)+IF('Fuel Status'!J644="",0,'Fuel Status'!J644)+IF('Fuel Status'!O644="",0,'Fuel Status'!O644)),"")</f>
        <v>0</v>
      </c>
      <c r="G642" s="22" t="str">
        <f t="shared" si="71"/>
        <v/>
      </c>
      <c r="H642" s="22" t="str">
        <f t="shared" si="72"/>
        <v/>
      </c>
      <c r="I642" s="22" t="str">
        <f t="shared" si="73"/>
        <v/>
      </c>
      <c r="J642" s="22" t="str">
        <f t="shared" si="74"/>
        <v/>
      </c>
      <c r="K642" s="74"/>
      <c r="L642" s="24"/>
      <c r="M642" s="25"/>
      <c r="N642" s="25" t="e">
        <f t="shared" si="75"/>
        <v>#VALUE!</v>
      </c>
      <c r="O642" s="25" t="str">
        <f>IF(OR(J642="",L642="",L642=0),"",ROUND(J642/L642,4))</f>
        <v/>
      </c>
      <c r="P642" s="26" t="str">
        <f>IFERROR(IF('Raw Water'!U643="","",'Raw Water'!U643),"")</f>
        <v/>
      </c>
      <c r="Q642" s="26" t="str">
        <f>IFERROR(IF(STP!U643="","",STP!U643),"")</f>
        <v/>
      </c>
      <c r="R642" s="27" t="str">
        <f>IFERROR(IF(STP!V643="","",STP!V643),"")</f>
        <v/>
      </c>
      <c r="S642" s="28" t="str">
        <f t="shared" ref="S642:S705" si="77">IF(P642="","",P642)</f>
        <v/>
      </c>
      <c r="T642" s="29"/>
    </row>
    <row r="643" spans="1:20" ht="18" customHeight="1" x14ac:dyDescent="0.35">
      <c r="A643" s="68">
        <v>46663</v>
      </c>
      <c r="B643" s="21" t="str">
        <f>IFERROR(IF('LT Panel Feeder Readings'!E644="","",'LT Panel Feeder Readings'!E644),"")</f>
        <v/>
      </c>
      <c r="C643" s="21" t="str">
        <f>IFERROR(IF('LT Panel Feeder Readings'!W644="","",IF('LT Panel Feeder Readings'!W644="",0,'LT Panel Feeder Readings'!W644)+IF('LT Panel Feeder Readings'!Z644="",0,'LT Panel Feeder Readings'!Z644)),"")</f>
        <v/>
      </c>
      <c r="D643" s="21" t="str">
        <f>IFERROR(IF('LT Panel Feeder Readings'!BG644="","",IF('LT Panel Feeder Readings'!BG644="",0,'LT Panel Feeder Readings'!BG644)+IF('LT Panel Feeder Readings'!BJ644="",0,'LT Panel Feeder Readings'!BJ644)),"")</f>
        <v/>
      </c>
      <c r="E643" s="22" t="str">
        <f t="shared" si="76"/>
        <v/>
      </c>
      <c r="F643" s="23">
        <f>IFERROR(IF('Fuel Status'!E645="","",IF('Fuel Status'!E645="",0,'Fuel Status'!E645)+IF('Fuel Status'!J645="",0,'Fuel Status'!J645)+IF('Fuel Status'!O645="",0,'Fuel Status'!O645)),"")</f>
        <v>0</v>
      </c>
      <c r="G643" s="22" t="str">
        <f t="shared" ref="G643:G706" si="78">IF(B643="","",IF(MONTH(A643)&lt;&gt;MONTH(A642),B643,G642+B643))</f>
        <v/>
      </c>
      <c r="H643" s="22" t="str">
        <f t="shared" ref="H643:H706" si="79">IF(C643="","",IF(MONTH(A643)&lt;&gt;MONTH(A642),C643,H642+C643))</f>
        <v/>
      </c>
      <c r="I643" s="22" t="str">
        <f t="shared" ref="I643:I706" si="80">IF(D643="","",IF(MONTH(A643)&lt;&gt;MONTH(A642),D643,I642+D643))</f>
        <v/>
      </c>
      <c r="J643" s="22" t="str">
        <f t="shared" ref="J643:J706" si="81">IF(E643="","",IF(MONTH(A643)&lt;&gt;MONTH(A642),E643,J642+E643))</f>
        <v/>
      </c>
      <c r="K643" s="74"/>
      <c r="L643" s="24"/>
      <c r="M643" s="25"/>
      <c r="N643" s="25" t="e">
        <f t="shared" si="75"/>
        <v>#VALUE!</v>
      </c>
      <c r="O643" s="25" t="str">
        <f>IF(OR(J643="",L643="",L643=0),"",ROUND(J643/L643,4))</f>
        <v/>
      </c>
      <c r="P643" s="26" t="str">
        <f>IFERROR(IF('Raw Water'!U644="","",'Raw Water'!U644),"")</f>
        <v/>
      </c>
      <c r="Q643" s="26" t="str">
        <f>IFERROR(IF(STP!U644="","",STP!U644),"")</f>
        <v/>
      </c>
      <c r="R643" s="27" t="str">
        <f>IFERROR(IF(STP!V644="","",STP!V644),"")</f>
        <v/>
      </c>
      <c r="S643" s="28" t="str">
        <f t="shared" si="77"/>
        <v/>
      </c>
      <c r="T643" s="29"/>
    </row>
    <row r="644" spans="1:20" ht="18" customHeight="1" x14ac:dyDescent="0.35">
      <c r="A644" s="68">
        <v>46664</v>
      </c>
      <c r="B644" s="21" t="str">
        <f>IFERROR(IF('LT Panel Feeder Readings'!E645="","",'LT Panel Feeder Readings'!E645),"")</f>
        <v/>
      </c>
      <c r="C644" s="21" t="str">
        <f>IFERROR(IF('LT Panel Feeder Readings'!W645="","",IF('LT Panel Feeder Readings'!W645="",0,'LT Panel Feeder Readings'!W645)+IF('LT Panel Feeder Readings'!Z645="",0,'LT Panel Feeder Readings'!Z645)),"")</f>
        <v/>
      </c>
      <c r="D644" s="21" t="str">
        <f>IFERROR(IF('LT Panel Feeder Readings'!BG645="","",IF('LT Panel Feeder Readings'!BG645="",0,'LT Panel Feeder Readings'!BG645)+IF('LT Panel Feeder Readings'!BJ645="",0,'LT Panel Feeder Readings'!BJ645)),"")</f>
        <v/>
      </c>
      <c r="E644" s="22" t="str">
        <f t="shared" si="76"/>
        <v/>
      </c>
      <c r="F644" s="23">
        <f>IFERROR(IF('Fuel Status'!E646="","",IF('Fuel Status'!E646="",0,'Fuel Status'!E646)+IF('Fuel Status'!J646="",0,'Fuel Status'!J646)+IF('Fuel Status'!O646="",0,'Fuel Status'!O646)),"")</f>
        <v>0</v>
      </c>
      <c r="G644" s="22" t="str">
        <f t="shared" si="78"/>
        <v/>
      </c>
      <c r="H644" s="22" t="str">
        <f t="shared" si="79"/>
        <v/>
      </c>
      <c r="I644" s="22" t="str">
        <f t="shared" si="80"/>
        <v/>
      </c>
      <c r="J644" s="22" t="str">
        <f t="shared" si="81"/>
        <v/>
      </c>
      <c r="K644" s="74"/>
      <c r="L644" s="24"/>
      <c r="M644" s="25"/>
      <c r="N644" s="25" t="e">
        <f t="shared" ref="N644:N707" si="82">E644*M644/K644</f>
        <v>#VALUE!</v>
      </c>
      <c r="O644" s="25" t="str">
        <f>IF(OR(J644="",L644="",L644=0),"",ROUND(J644/L644,4))</f>
        <v/>
      </c>
      <c r="P644" s="26" t="str">
        <f>IFERROR(IF('Raw Water'!U645="","",'Raw Water'!U645),"")</f>
        <v/>
      </c>
      <c r="Q644" s="26" t="str">
        <f>IFERROR(IF(STP!U645="","",STP!U645),"")</f>
        <v/>
      </c>
      <c r="R644" s="27" t="str">
        <f>IFERROR(IF(STP!V645="","",STP!V645),"")</f>
        <v/>
      </c>
      <c r="S644" s="28" t="str">
        <f t="shared" si="77"/>
        <v/>
      </c>
      <c r="T644" s="29"/>
    </row>
    <row r="645" spans="1:20" ht="18" customHeight="1" x14ac:dyDescent="0.35">
      <c r="A645" s="68">
        <v>46665</v>
      </c>
      <c r="B645" s="21" t="str">
        <f>IFERROR(IF('LT Panel Feeder Readings'!E646="","",'LT Panel Feeder Readings'!E646),"")</f>
        <v/>
      </c>
      <c r="C645" s="21" t="str">
        <f>IFERROR(IF('LT Panel Feeder Readings'!W646="","",IF('LT Panel Feeder Readings'!W646="",0,'LT Panel Feeder Readings'!W646)+IF('LT Panel Feeder Readings'!Z646="",0,'LT Panel Feeder Readings'!Z646)),"")</f>
        <v/>
      </c>
      <c r="D645" s="21" t="str">
        <f>IFERROR(IF('LT Panel Feeder Readings'!BG646="","",IF('LT Panel Feeder Readings'!BG646="",0,'LT Panel Feeder Readings'!BG646)+IF('LT Panel Feeder Readings'!BJ646="",0,'LT Panel Feeder Readings'!BJ646)),"")</f>
        <v/>
      </c>
      <c r="E645" s="22" t="str">
        <f t="shared" si="76"/>
        <v/>
      </c>
      <c r="F645" s="23">
        <f>IFERROR(IF('Fuel Status'!E647="","",IF('Fuel Status'!E647="",0,'Fuel Status'!E647)+IF('Fuel Status'!J647="",0,'Fuel Status'!J647)+IF('Fuel Status'!O647="",0,'Fuel Status'!O647)),"")</f>
        <v>0</v>
      </c>
      <c r="G645" s="22" t="str">
        <f t="shared" si="78"/>
        <v/>
      </c>
      <c r="H645" s="22" t="str">
        <f t="shared" si="79"/>
        <v/>
      </c>
      <c r="I645" s="22" t="str">
        <f t="shared" si="80"/>
        <v/>
      </c>
      <c r="J645" s="22" t="str">
        <f t="shared" si="81"/>
        <v/>
      </c>
      <c r="K645" s="74"/>
      <c r="L645" s="24"/>
      <c r="M645" s="25"/>
      <c r="N645" s="25" t="e">
        <f t="shared" si="82"/>
        <v>#VALUE!</v>
      </c>
      <c r="O645" s="25" t="str">
        <f>IF(OR(J645="",L645="",L645=0),"",ROUND(J645/L645,4))</f>
        <v/>
      </c>
      <c r="P645" s="26" t="str">
        <f>IFERROR(IF('Raw Water'!U646="","",'Raw Water'!U646),"")</f>
        <v/>
      </c>
      <c r="Q645" s="26" t="str">
        <f>IFERROR(IF(STP!U646="","",STP!U646),"")</f>
        <v/>
      </c>
      <c r="R645" s="27" t="str">
        <f>IFERROR(IF(STP!V646="","",STP!V646),"")</f>
        <v/>
      </c>
      <c r="S645" s="28" t="str">
        <f t="shared" si="77"/>
        <v/>
      </c>
      <c r="T645" s="29"/>
    </row>
    <row r="646" spans="1:20" ht="18" customHeight="1" x14ac:dyDescent="0.35">
      <c r="A646" s="68">
        <v>46666</v>
      </c>
      <c r="B646" s="21" t="str">
        <f>IFERROR(IF('LT Panel Feeder Readings'!E647="","",'LT Panel Feeder Readings'!E647),"")</f>
        <v/>
      </c>
      <c r="C646" s="21" t="str">
        <f>IFERROR(IF('LT Panel Feeder Readings'!W647="","",IF('LT Panel Feeder Readings'!W647="",0,'LT Panel Feeder Readings'!W647)+IF('LT Panel Feeder Readings'!Z647="",0,'LT Panel Feeder Readings'!Z647)),"")</f>
        <v/>
      </c>
      <c r="D646" s="21" t="str">
        <f>IFERROR(IF('LT Panel Feeder Readings'!BG647="","",IF('LT Panel Feeder Readings'!BG647="",0,'LT Panel Feeder Readings'!BG647)+IF('LT Panel Feeder Readings'!BJ647="",0,'LT Panel Feeder Readings'!BJ647)),"")</f>
        <v/>
      </c>
      <c r="E646" s="22" t="str">
        <f t="shared" si="76"/>
        <v/>
      </c>
      <c r="F646" s="23">
        <f>IFERROR(IF('Fuel Status'!E648="","",IF('Fuel Status'!E648="",0,'Fuel Status'!E648)+IF('Fuel Status'!J648="",0,'Fuel Status'!J648)+IF('Fuel Status'!O648="",0,'Fuel Status'!O648)),"")</f>
        <v>0</v>
      </c>
      <c r="G646" s="22" t="str">
        <f t="shared" si="78"/>
        <v/>
      </c>
      <c r="H646" s="22" t="str">
        <f t="shared" si="79"/>
        <v/>
      </c>
      <c r="I646" s="22" t="str">
        <f t="shared" si="80"/>
        <v/>
      </c>
      <c r="J646" s="22" t="str">
        <f t="shared" si="81"/>
        <v/>
      </c>
      <c r="K646" s="74"/>
      <c r="L646" s="24"/>
      <c r="M646" s="25"/>
      <c r="N646" s="25" t="e">
        <f t="shared" si="82"/>
        <v>#VALUE!</v>
      </c>
      <c r="O646" s="25" t="str">
        <f>IF(OR(J646="",L646="",L646=0),"",ROUND(J646/L646,4))</f>
        <v/>
      </c>
      <c r="P646" s="26" t="str">
        <f>IFERROR(IF('Raw Water'!U647="","",'Raw Water'!U647),"")</f>
        <v/>
      </c>
      <c r="Q646" s="26" t="str">
        <f>IFERROR(IF(STP!U647="","",STP!U647),"")</f>
        <v/>
      </c>
      <c r="R646" s="27" t="str">
        <f>IFERROR(IF(STP!V647="","",STP!V647),"")</f>
        <v/>
      </c>
      <c r="S646" s="28" t="str">
        <f t="shared" si="77"/>
        <v/>
      </c>
      <c r="T646" s="29"/>
    </row>
    <row r="647" spans="1:20" ht="18" customHeight="1" x14ac:dyDescent="0.35">
      <c r="A647" s="68">
        <v>46667</v>
      </c>
      <c r="B647" s="21" t="str">
        <f>IFERROR(IF('LT Panel Feeder Readings'!E648="","",'LT Panel Feeder Readings'!E648),"")</f>
        <v/>
      </c>
      <c r="C647" s="21" t="str">
        <f>IFERROR(IF('LT Panel Feeder Readings'!W648="","",IF('LT Panel Feeder Readings'!W648="",0,'LT Panel Feeder Readings'!W648)+IF('LT Panel Feeder Readings'!Z648="",0,'LT Panel Feeder Readings'!Z648)),"")</f>
        <v/>
      </c>
      <c r="D647" s="21" t="str">
        <f>IFERROR(IF('LT Panel Feeder Readings'!BG648="","",IF('LT Panel Feeder Readings'!BG648="",0,'LT Panel Feeder Readings'!BG648)+IF('LT Panel Feeder Readings'!BJ648="",0,'LT Panel Feeder Readings'!BJ648)),"")</f>
        <v/>
      </c>
      <c r="E647" s="22" t="str">
        <f t="shared" si="76"/>
        <v/>
      </c>
      <c r="F647" s="23">
        <f>IFERROR(IF('Fuel Status'!E649="","",IF('Fuel Status'!E649="",0,'Fuel Status'!E649)+IF('Fuel Status'!J649="",0,'Fuel Status'!J649)+IF('Fuel Status'!O649="",0,'Fuel Status'!O649)),"")</f>
        <v>0</v>
      </c>
      <c r="G647" s="22" t="str">
        <f t="shared" si="78"/>
        <v/>
      </c>
      <c r="H647" s="22" t="str">
        <f t="shared" si="79"/>
        <v/>
      </c>
      <c r="I647" s="22" t="str">
        <f t="shared" si="80"/>
        <v/>
      </c>
      <c r="J647" s="22" t="str">
        <f t="shared" si="81"/>
        <v/>
      </c>
      <c r="K647" s="74"/>
      <c r="L647" s="24"/>
      <c r="M647" s="25"/>
      <c r="N647" s="25" t="e">
        <f t="shared" si="82"/>
        <v>#VALUE!</v>
      </c>
      <c r="O647" s="25" t="str">
        <f>IF(OR(J647="",L647="",L647=0),"",ROUND(J647/L647,4))</f>
        <v/>
      </c>
      <c r="P647" s="26" t="str">
        <f>IFERROR(IF('Raw Water'!U648="","",'Raw Water'!U648),"")</f>
        <v/>
      </c>
      <c r="Q647" s="26" t="str">
        <f>IFERROR(IF(STP!U648="","",STP!U648),"")</f>
        <v/>
      </c>
      <c r="R647" s="27" t="str">
        <f>IFERROR(IF(STP!V648="","",STP!V648),"")</f>
        <v/>
      </c>
      <c r="S647" s="28" t="str">
        <f t="shared" si="77"/>
        <v/>
      </c>
      <c r="T647" s="29"/>
    </row>
    <row r="648" spans="1:20" ht="18" customHeight="1" x14ac:dyDescent="0.35">
      <c r="A648" s="68">
        <v>46668</v>
      </c>
      <c r="B648" s="21" t="str">
        <f>IFERROR(IF('LT Panel Feeder Readings'!E649="","",'LT Panel Feeder Readings'!E649),"")</f>
        <v/>
      </c>
      <c r="C648" s="21" t="str">
        <f>IFERROR(IF('LT Panel Feeder Readings'!W649="","",IF('LT Panel Feeder Readings'!W649="",0,'LT Panel Feeder Readings'!W649)+IF('LT Panel Feeder Readings'!Z649="",0,'LT Panel Feeder Readings'!Z649)),"")</f>
        <v/>
      </c>
      <c r="D648" s="21" t="str">
        <f>IFERROR(IF('LT Panel Feeder Readings'!BG649="","",IF('LT Panel Feeder Readings'!BG649="",0,'LT Panel Feeder Readings'!BG649)+IF('LT Panel Feeder Readings'!BJ649="",0,'LT Panel Feeder Readings'!BJ649)),"")</f>
        <v/>
      </c>
      <c r="E648" s="22" t="str">
        <f t="shared" si="76"/>
        <v/>
      </c>
      <c r="F648" s="23">
        <f>IFERROR(IF('Fuel Status'!E650="","",IF('Fuel Status'!E650="",0,'Fuel Status'!E650)+IF('Fuel Status'!J650="",0,'Fuel Status'!J650)+IF('Fuel Status'!O650="",0,'Fuel Status'!O650)),"")</f>
        <v>0</v>
      </c>
      <c r="G648" s="22" t="str">
        <f t="shared" si="78"/>
        <v/>
      </c>
      <c r="H648" s="22" t="str">
        <f t="shared" si="79"/>
        <v/>
      </c>
      <c r="I648" s="22" t="str">
        <f t="shared" si="80"/>
        <v/>
      </c>
      <c r="J648" s="22" t="str">
        <f t="shared" si="81"/>
        <v/>
      </c>
      <c r="K648" s="74"/>
      <c r="L648" s="24"/>
      <c r="M648" s="25"/>
      <c r="N648" s="25" t="e">
        <f t="shared" si="82"/>
        <v>#VALUE!</v>
      </c>
      <c r="O648" s="25" t="str">
        <f>IF(OR(J648="",L648="",L648=0),"",ROUND(J648/L648,4))</f>
        <v/>
      </c>
      <c r="P648" s="26" t="str">
        <f>IFERROR(IF('Raw Water'!U649="","",'Raw Water'!U649),"")</f>
        <v/>
      </c>
      <c r="Q648" s="26" t="str">
        <f>IFERROR(IF(STP!U649="","",STP!U649),"")</f>
        <v/>
      </c>
      <c r="R648" s="27" t="str">
        <f>IFERROR(IF(STP!V649="","",STP!V649),"")</f>
        <v/>
      </c>
      <c r="S648" s="28" t="str">
        <f t="shared" si="77"/>
        <v/>
      </c>
      <c r="T648" s="29"/>
    </row>
    <row r="649" spans="1:20" ht="18" customHeight="1" x14ac:dyDescent="0.35">
      <c r="A649" s="68">
        <v>46669</v>
      </c>
      <c r="B649" s="21" t="str">
        <f>IFERROR(IF('LT Panel Feeder Readings'!E650="","",'LT Panel Feeder Readings'!E650),"")</f>
        <v/>
      </c>
      <c r="C649" s="21" t="str">
        <f>IFERROR(IF('LT Panel Feeder Readings'!W650="","",IF('LT Panel Feeder Readings'!W650="",0,'LT Panel Feeder Readings'!W650)+IF('LT Panel Feeder Readings'!Z650="",0,'LT Panel Feeder Readings'!Z650)),"")</f>
        <v/>
      </c>
      <c r="D649" s="21" t="str">
        <f>IFERROR(IF('LT Panel Feeder Readings'!BG650="","",IF('LT Panel Feeder Readings'!BG650="",0,'LT Panel Feeder Readings'!BG650)+IF('LT Panel Feeder Readings'!BJ650="",0,'LT Panel Feeder Readings'!BJ650)),"")</f>
        <v/>
      </c>
      <c r="E649" s="22" t="str">
        <f t="shared" si="76"/>
        <v/>
      </c>
      <c r="F649" s="23">
        <f>IFERROR(IF('Fuel Status'!E651="","",IF('Fuel Status'!E651="",0,'Fuel Status'!E651)+IF('Fuel Status'!J651="",0,'Fuel Status'!J651)+IF('Fuel Status'!O651="",0,'Fuel Status'!O651)),"")</f>
        <v>0</v>
      </c>
      <c r="G649" s="22" t="str">
        <f t="shared" si="78"/>
        <v/>
      </c>
      <c r="H649" s="22" t="str">
        <f t="shared" si="79"/>
        <v/>
      </c>
      <c r="I649" s="22" t="str">
        <f t="shared" si="80"/>
        <v/>
      </c>
      <c r="J649" s="22" t="str">
        <f t="shared" si="81"/>
        <v/>
      </c>
      <c r="K649" s="74"/>
      <c r="L649" s="24"/>
      <c r="M649" s="25"/>
      <c r="N649" s="25" t="e">
        <f t="shared" si="82"/>
        <v>#VALUE!</v>
      </c>
      <c r="O649" s="25" t="str">
        <f>IF(OR(J649="",L649="",L649=0),"",ROUND(J649/L649,4))</f>
        <v/>
      </c>
      <c r="P649" s="26" t="str">
        <f>IFERROR(IF('Raw Water'!U650="","",'Raw Water'!U650),"")</f>
        <v/>
      </c>
      <c r="Q649" s="26" t="str">
        <f>IFERROR(IF(STP!U650="","",STP!U650),"")</f>
        <v/>
      </c>
      <c r="R649" s="27" t="str">
        <f>IFERROR(IF(STP!V650="","",STP!V650),"")</f>
        <v/>
      </c>
      <c r="S649" s="28" t="str">
        <f t="shared" si="77"/>
        <v/>
      </c>
      <c r="T649" s="29"/>
    </row>
    <row r="650" spans="1:20" ht="18" customHeight="1" x14ac:dyDescent="0.35">
      <c r="A650" s="68">
        <v>46670</v>
      </c>
      <c r="B650" s="21" t="str">
        <f>IFERROR(IF('LT Panel Feeder Readings'!E651="","",'LT Panel Feeder Readings'!E651),"")</f>
        <v/>
      </c>
      <c r="C650" s="21" t="str">
        <f>IFERROR(IF('LT Panel Feeder Readings'!W651="","",IF('LT Panel Feeder Readings'!W651="",0,'LT Panel Feeder Readings'!W651)+IF('LT Panel Feeder Readings'!Z651="",0,'LT Panel Feeder Readings'!Z651)),"")</f>
        <v/>
      </c>
      <c r="D650" s="21" t="str">
        <f>IFERROR(IF('LT Panel Feeder Readings'!BG651="","",IF('LT Panel Feeder Readings'!BG651="",0,'LT Panel Feeder Readings'!BG651)+IF('LT Panel Feeder Readings'!BJ651="",0,'LT Panel Feeder Readings'!BJ651)),"")</f>
        <v/>
      </c>
      <c r="E650" s="22" t="str">
        <f t="shared" si="76"/>
        <v/>
      </c>
      <c r="F650" s="23">
        <f>IFERROR(IF('Fuel Status'!E652="","",IF('Fuel Status'!E652="",0,'Fuel Status'!E652)+IF('Fuel Status'!J652="",0,'Fuel Status'!J652)+IF('Fuel Status'!O652="",0,'Fuel Status'!O652)),"")</f>
        <v>0</v>
      </c>
      <c r="G650" s="22" t="str">
        <f t="shared" si="78"/>
        <v/>
      </c>
      <c r="H650" s="22" t="str">
        <f t="shared" si="79"/>
        <v/>
      </c>
      <c r="I650" s="22" t="str">
        <f t="shared" si="80"/>
        <v/>
      </c>
      <c r="J650" s="22" t="str">
        <f t="shared" si="81"/>
        <v/>
      </c>
      <c r="K650" s="74"/>
      <c r="L650" s="24"/>
      <c r="M650" s="25"/>
      <c r="N650" s="25" t="e">
        <f t="shared" si="82"/>
        <v>#VALUE!</v>
      </c>
      <c r="O650" s="25" t="str">
        <f>IF(OR(J650="",L650="",L650=0),"",ROUND(J650/L650,4))</f>
        <v/>
      </c>
      <c r="P650" s="26" t="str">
        <f>IFERROR(IF('Raw Water'!U651="","",'Raw Water'!U651),"")</f>
        <v/>
      </c>
      <c r="Q650" s="26" t="str">
        <f>IFERROR(IF(STP!U651="","",STP!U651),"")</f>
        <v/>
      </c>
      <c r="R650" s="27" t="str">
        <f>IFERROR(IF(STP!V651="","",STP!V651),"")</f>
        <v/>
      </c>
      <c r="S650" s="28" t="str">
        <f t="shared" si="77"/>
        <v/>
      </c>
      <c r="T650" s="29"/>
    </row>
    <row r="651" spans="1:20" ht="18" customHeight="1" x14ac:dyDescent="0.35">
      <c r="A651" s="68">
        <v>46671</v>
      </c>
      <c r="B651" s="21" t="str">
        <f>IFERROR(IF('LT Panel Feeder Readings'!E652="","",'LT Panel Feeder Readings'!E652),"")</f>
        <v/>
      </c>
      <c r="C651" s="21" t="str">
        <f>IFERROR(IF('LT Panel Feeder Readings'!W652="","",IF('LT Panel Feeder Readings'!W652="",0,'LT Panel Feeder Readings'!W652)+IF('LT Panel Feeder Readings'!Z652="",0,'LT Panel Feeder Readings'!Z652)),"")</f>
        <v/>
      </c>
      <c r="D651" s="21" t="str">
        <f>IFERROR(IF('LT Panel Feeder Readings'!BG652="","",IF('LT Panel Feeder Readings'!BG652="",0,'LT Panel Feeder Readings'!BG652)+IF('LT Panel Feeder Readings'!BJ652="",0,'LT Panel Feeder Readings'!BJ652)),"")</f>
        <v/>
      </c>
      <c r="E651" s="22" t="str">
        <f t="shared" si="76"/>
        <v/>
      </c>
      <c r="F651" s="23">
        <f>IFERROR(IF('Fuel Status'!E653="","",IF('Fuel Status'!E653="",0,'Fuel Status'!E653)+IF('Fuel Status'!J653="",0,'Fuel Status'!J653)+IF('Fuel Status'!O653="",0,'Fuel Status'!O653)),"")</f>
        <v>0</v>
      </c>
      <c r="G651" s="22" t="str">
        <f t="shared" si="78"/>
        <v/>
      </c>
      <c r="H651" s="22" t="str">
        <f t="shared" si="79"/>
        <v/>
      </c>
      <c r="I651" s="22" t="str">
        <f t="shared" si="80"/>
        <v/>
      </c>
      <c r="J651" s="22" t="str">
        <f t="shared" si="81"/>
        <v/>
      </c>
      <c r="K651" s="74"/>
      <c r="L651" s="24"/>
      <c r="M651" s="25"/>
      <c r="N651" s="25" t="e">
        <f t="shared" si="82"/>
        <v>#VALUE!</v>
      </c>
      <c r="O651" s="25" t="str">
        <f>IF(OR(J651="",L651="",L651=0),"",ROUND(J651/L651,4))</f>
        <v/>
      </c>
      <c r="P651" s="26" t="str">
        <f>IFERROR(IF('Raw Water'!U652="","",'Raw Water'!U652),"")</f>
        <v/>
      </c>
      <c r="Q651" s="26" t="str">
        <f>IFERROR(IF(STP!U652="","",STP!U652),"")</f>
        <v/>
      </c>
      <c r="R651" s="27" t="str">
        <f>IFERROR(IF(STP!V652="","",STP!V652),"")</f>
        <v/>
      </c>
      <c r="S651" s="28" t="str">
        <f t="shared" si="77"/>
        <v/>
      </c>
      <c r="T651" s="29"/>
    </row>
    <row r="652" spans="1:20" ht="18" customHeight="1" x14ac:dyDescent="0.35">
      <c r="A652" s="68">
        <v>46672</v>
      </c>
      <c r="B652" s="21" t="str">
        <f>IFERROR(IF('LT Panel Feeder Readings'!E653="","",'LT Panel Feeder Readings'!E653),"")</f>
        <v/>
      </c>
      <c r="C652" s="21" t="str">
        <f>IFERROR(IF('LT Panel Feeder Readings'!W653="","",IF('LT Panel Feeder Readings'!W653="",0,'LT Panel Feeder Readings'!W653)+IF('LT Panel Feeder Readings'!Z653="",0,'LT Panel Feeder Readings'!Z653)),"")</f>
        <v/>
      </c>
      <c r="D652" s="21" t="str">
        <f>IFERROR(IF('LT Panel Feeder Readings'!BG653="","",IF('LT Panel Feeder Readings'!BG653="",0,'LT Panel Feeder Readings'!BG653)+IF('LT Panel Feeder Readings'!BJ653="",0,'LT Panel Feeder Readings'!BJ653)),"")</f>
        <v/>
      </c>
      <c r="E652" s="22" t="str">
        <f t="shared" si="76"/>
        <v/>
      </c>
      <c r="F652" s="23">
        <f>IFERROR(IF('Fuel Status'!E654="","",IF('Fuel Status'!E654="",0,'Fuel Status'!E654)+IF('Fuel Status'!J654="",0,'Fuel Status'!J654)+IF('Fuel Status'!O654="",0,'Fuel Status'!O654)),"")</f>
        <v>0</v>
      </c>
      <c r="G652" s="22" t="str">
        <f t="shared" si="78"/>
        <v/>
      </c>
      <c r="H652" s="22" t="str">
        <f t="shared" si="79"/>
        <v/>
      </c>
      <c r="I652" s="22" t="str">
        <f t="shared" si="80"/>
        <v/>
      </c>
      <c r="J652" s="22" t="str">
        <f t="shared" si="81"/>
        <v/>
      </c>
      <c r="K652" s="74"/>
      <c r="L652" s="24"/>
      <c r="M652" s="25"/>
      <c r="N652" s="25" t="e">
        <f t="shared" si="82"/>
        <v>#VALUE!</v>
      </c>
      <c r="O652" s="25" t="str">
        <f>IF(OR(J652="",L652="",L652=0),"",ROUND(J652/L652,4))</f>
        <v/>
      </c>
      <c r="P652" s="26" t="str">
        <f>IFERROR(IF('Raw Water'!U653="","",'Raw Water'!U653),"")</f>
        <v/>
      </c>
      <c r="Q652" s="26" t="str">
        <f>IFERROR(IF(STP!U653="","",STP!U653),"")</f>
        <v/>
      </c>
      <c r="R652" s="27" t="str">
        <f>IFERROR(IF(STP!V653="","",STP!V653),"")</f>
        <v/>
      </c>
      <c r="S652" s="28" t="str">
        <f t="shared" si="77"/>
        <v/>
      </c>
      <c r="T652" s="29"/>
    </row>
    <row r="653" spans="1:20" ht="18" customHeight="1" x14ac:dyDescent="0.35">
      <c r="A653" s="68">
        <v>46673</v>
      </c>
      <c r="B653" s="21" t="str">
        <f>IFERROR(IF('LT Panel Feeder Readings'!E654="","",'LT Panel Feeder Readings'!E654),"")</f>
        <v/>
      </c>
      <c r="C653" s="21" t="str">
        <f>IFERROR(IF('LT Panel Feeder Readings'!W654="","",IF('LT Panel Feeder Readings'!W654="",0,'LT Panel Feeder Readings'!W654)+IF('LT Panel Feeder Readings'!Z654="",0,'LT Panel Feeder Readings'!Z654)),"")</f>
        <v/>
      </c>
      <c r="D653" s="21" t="str">
        <f>IFERROR(IF('LT Panel Feeder Readings'!BG654="","",IF('LT Panel Feeder Readings'!BG654="",0,'LT Panel Feeder Readings'!BG654)+IF('LT Panel Feeder Readings'!BJ654="",0,'LT Panel Feeder Readings'!BJ654)),"")</f>
        <v/>
      </c>
      <c r="E653" s="22" t="str">
        <f t="shared" si="76"/>
        <v/>
      </c>
      <c r="F653" s="23">
        <f>IFERROR(IF('Fuel Status'!E655="","",IF('Fuel Status'!E655="",0,'Fuel Status'!E655)+IF('Fuel Status'!J655="",0,'Fuel Status'!J655)+IF('Fuel Status'!O655="",0,'Fuel Status'!O655)),"")</f>
        <v>0</v>
      </c>
      <c r="G653" s="22" t="str">
        <f t="shared" si="78"/>
        <v/>
      </c>
      <c r="H653" s="22" t="str">
        <f t="shared" si="79"/>
        <v/>
      </c>
      <c r="I653" s="22" t="str">
        <f t="shared" si="80"/>
        <v/>
      </c>
      <c r="J653" s="22" t="str">
        <f t="shared" si="81"/>
        <v/>
      </c>
      <c r="K653" s="74"/>
      <c r="L653" s="24"/>
      <c r="M653" s="25"/>
      <c r="N653" s="25" t="e">
        <f t="shared" si="82"/>
        <v>#VALUE!</v>
      </c>
      <c r="O653" s="25" t="str">
        <f>IF(OR(J653="",L653="",L653=0),"",ROUND(J653/L653,4))</f>
        <v/>
      </c>
      <c r="P653" s="26" t="str">
        <f>IFERROR(IF('Raw Water'!U654="","",'Raw Water'!U654),"")</f>
        <v/>
      </c>
      <c r="Q653" s="26" t="str">
        <f>IFERROR(IF(STP!U654="","",STP!U654),"")</f>
        <v/>
      </c>
      <c r="R653" s="27" t="str">
        <f>IFERROR(IF(STP!V654="","",STP!V654),"")</f>
        <v/>
      </c>
      <c r="S653" s="28" t="str">
        <f t="shared" si="77"/>
        <v/>
      </c>
      <c r="T653" s="29"/>
    </row>
    <row r="654" spans="1:20" ht="18" customHeight="1" x14ac:dyDescent="0.35">
      <c r="A654" s="68">
        <v>46674</v>
      </c>
      <c r="B654" s="21" t="str">
        <f>IFERROR(IF('LT Panel Feeder Readings'!E655="","",'LT Panel Feeder Readings'!E655),"")</f>
        <v/>
      </c>
      <c r="C654" s="21" t="str">
        <f>IFERROR(IF('LT Panel Feeder Readings'!W655="","",IF('LT Panel Feeder Readings'!W655="",0,'LT Panel Feeder Readings'!W655)+IF('LT Panel Feeder Readings'!Z655="",0,'LT Panel Feeder Readings'!Z655)),"")</f>
        <v/>
      </c>
      <c r="D654" s="21" t="str">
        <f>IFERROR(IF('LT Panel Feeder Readings'!BG655="","",IF('LT Panel Feeder Readings'!BG655="",0,'LT Panel Feeder Readings'!BG655)+IF('LT Panel Feeder Readings'!BJ655="",0,'LT Panel Feeder Readings'!BJ655)),"")</f>
        <v/>
      </c>
      <c r="E654" s="22" t="str">
        <f t="shared" si="76"/>
        <v/>
      </c>
      <c r="F654" s="23">
        <f>IFERROR(IF('Fuel Status'!E656="","",IF('Fuel Status'!E656="",0,'Fuel Status'!E656)+IF('Fuel Status'!J656="",0,'Fuel Status'!J656)+IF('Fuel Status'!O656="",0,'Fuel Status'!O656)),"")</f>
        <v>0</v>
      </c>
      <c r="G654" s="22" t="str">
        <f t="shared" si="78"/>
        <v/>
      </c>
      <c r="H654" s="22" t="str">
        <f t="shared" si="79"/>
        <v/>
      </c>
      <c r="I654" s="22" t="str">
        <f t="shared" si="80"/>
        <v/>
      </c>
      <c r="J654" s="22" t="str">
        <f t="shared" si="81"/>
        <v/>
      </c>
      <c r="K654" s="74"/>
      <c r="L654" s="24"/>
      <c r="M654" s="25"/>
      <c r="N654" s="25" t="e">
        <f t="shared" si="82"/>
        <v>#VALUE!</v>
      </c>
      <c r="O654" s="25" t="str">
        <f>IF(OR(J654="",L654="",L654=0),"",ROUND(J654/L654,4))</f>
        <v/>
      </c>
      <c r="P654" s="26" t="str">
        <f>IFERROR(IF('Raw Water'!U655="","",'Raw Water'!U655),"")</f>
        <v/>
      </c>
      <c r="Q654" s="26" t="str">
        <f>IFERROR(IF(STP!U655="","",STP!U655),"")</f>
        <v/>
      </c>
      <c r="R654" s="27" t="str">
        <f>IFERROR(IF(STP!V655="","",STP!V655),"")</f>
        <v/>
      </c>
      <c r="S654" s="28" t="str">
        <f t="shared" si="77"/>
        <v/>
      </c>
      <c r="T654" s="29"/>
    </row>
    <row r="655" spans="1:20" ht="18" customHeight="1" x14ac:dyDescent="0.35">
      <c r="A655" s="68">
        <v>46675</v>
      </c>
      <c r="B655" s="21" t="str">
        <f>IFERROR(IF('LT Panel Feeder Readings'!E656="","",'LT Panel Feeder Readings'!E656),"")</f>
        <v/>
      </c>
      <c r="C655" s="21" t="str">
        <f>IFERROR(IF('LT Panel Feeder Readings'!W656="","",IF('LT Panel Feeder Readings'!W656="",0,'LT Panel Feeder Readings'!W656)+IF('LT Panel Feeder Readings'!Z656="",0,'LT Panel Feeder Readings'!Z656)),"")</f>
        <v/>
      </c>
      <c r="D655" s="21" t="str">
        <f>IFERROR(IF('LT Panel Feeder Readings'!BG656="","",IF('LT Panel Feeder Readings'!BG656="",0,'LT Panel Feeder Readings'!BG656)+IF('LT Panel Feeder Readings'!BJ656="",0,'LT Panel Feeder Readings'!BJ656)),"")</f>
        <v/>
      </c>
      <c r="E655" s="22" t="str">
        <f t="shared" si="76"/>
        <v/>
      </c>
      <c r="F655" s="23">
        <f>IFERROR(IF('Fuel Status'!E657="","",IF('Fuel Status'!E657="",0,'Fuel Status'!E657)+IF('Fuel Status'!J657="",0,'Fuel Status'!J657)+IF('Fuel Status'!O657="",0,'Fuel Status'!O657)),"")</f>
        <v>0</v>
      </c>
      <c r="G655" s="22" t="str">
        <f t="shared" si="78"/>
        <v/>
      </c>
      <c r="H655" s="22" t="str">
        <f t="shared" si="79"/>
        <v/>
      </c>
      <c r="I655" s="22" t="str">
        <f t="shared" si="80"/>
        <v/>
      </c>
      <c r="J655" s="22" t="str">
        <f t="shared" si="81"/>
        <v/>
      </c>
      <c r="K655" s="74"/>
      <c r="L655" s="24"/>
      <c r="M655" s="25"/>
      <c r="N655" s="25" t="e">
        <f t="shared" si="82"/>
        <v>#VALUE!</v>
      </c>
      <c r="O655" s="25" t="str">
        <f>IF(OR(J655="",L655="",L655=0),"",ROUND(J655/L655,4))</f>
        <v/>
      </c>
      <c r="P655" s="26" t="str">
        <f>IFERROR(IF('Raw Water'!U656="","",'Raw Water'!U656),"")</f>
        <v/>
      </c>
      <c r="Q655" s="26" t="str">
        <f>IFERROR(IF(STP!U656="","",STP!U656),"")</f>
        <v/>
      </c>
      <c r="R655" s="27" t="str">
        <f>IFERROR(IF(STP!V656="","",STP!V656),"")</f>
        <v/>
      </c>
      <c r="S655" s="28" t="str">
        <f t="shared" si="77"/>
        <v/>
      </c>
      <c r="T655" s="29"/>
    </row>
    <row r="656" spans="1:20" ht="18" customHeight="1" x14ac:dyDescent="0.35">
      <c r="A656" s="68">
        <v>46676</v>
      </c>
      <c r="B656" s="21" t="str">
        <f>IFERROR(IF('LT Panel Feeder Readings'!E657="","",'LT Panel Feeder Readings'!E657),"")</f>
        <v/>
      </c>
      <c r="C656" s="21" t="str">
        <f>IFERROR(IF('LT Panel Feeder Readings'!W657="","",IF('LT Panel Feeder Readings'!W657="",0,'LT Panel Feeder Readings'!W657)+IF('LT Panel Feeder Readings'!Z657="",0,'LT Panel Feeder Readings'!Z657)),"")</f>
        <v/>
      </c>
      <c r="D656" s="21" t="str">
        <f>IFERROR(IF('LT Panel Feeder Readings'!BG657="","",IF('LT Panel Feeder Readings'!BG657="",0,'LT Panel Feeder Readings'!BG657)+IF('LT Panel Feeder Readings'!BJ657="",0,'LT Panel Feeder Readings'!BJ657)),"")</f>
        <v/>
      </c>
      <c r="E656" s="22" t="str">
        <f t="shared" si="76"/>
        <v/>
      </c>
      <c r="F656" s="23">
        <f>IFERROR(IF('Fuel Status'!E658="","",IF('Fuel Status'!E658="",0,'Fuel Status'!E658)+IF('Fuel Status'!J658="",0,'Fuel Status'!J658)+IF('Fuel Status'!O658="",0,'Fuel Status'!O658)),"")</f>
        <v>0</v>
      </c>
      <c r="G656" s="22" t="str">
        <f t="shared" si="78"/>
        <v/>
      </c>
      <c r="H656" s="22" t="str">
        <f t="shared" si="79"/>
        <v/>
      </c>
      <c r="I656" s="22" t="str">
        <f t="shared" si="80"/>
        <v/>
      </c>
      <c r="J656" s="22" t="str">
        <f t="shared" si="81"/>
        <v/>
      </c>
      <c r="K656" s="74"/>
      <c r="L656" s="24"/>
      <c r="M656" s="25"/>
      <c r="N656" s="25" t="e">
        <f t="shared" si="82"/>
        <v>#VALUE!</v>
      </c>
      <c r="O656" s="25" t="str">
        <f>IF(OR(J656="",L656="",L656=0),"",ROUND(J656/L656,4))</f>
        <v/>
      </c>
      <c r="P656" s="26" t="str">
        <f>IFERROR(IF('Raw Water'!U657="","",'Raw Water'!U657),"")</f>
        <v/>
      </c>
      <c r="Q656" s="26" t="str">
        <f>IFERROR(IF(STP!U657="","",STP!U657),"")</f>
        <v/>
      </c>
      <c r="R656" s="27" t="str">
        <f>IFERROR(IF(STP!V657="","",STP!V657),"")</f>
        <v/>
      </c>
      <c r="S656" s="28" t="str">
        <f t="shared" si="77"/>
        <v/>
      </c>
      <c r="T656" s="29"/>
    </row>
    <row r="657" spans="1:20" ht="18" customHeight="1" x14ac:dyDescent="0.35">
      <c r="A657" s="68">
        <v>46677</v>
      </c>
      <c r="B657" s="21" t="str">
        <f>IFERROR(IF('LT Panel Feeder Readings'!E658="","",'LT Panel Feeder Readings'!E658),"")</f>
        <v/>
      </c>
      <c r="C657" s="21" t="str">
        <f>IFERROR(IF('LT Panel Feeder Readings'!W658="","",IF('LT Panel Feeder Readings'!W658="",0,'LT Panel Feeder Readings'!W658)+IF('LT Panel Feeder Readings'!Z658="",0,'LT Panel Feeder Readings'!Z658)),"")</f>
        <v/>
      </c>
      <c r="D657" s="21" t="str">
        <f>IFERROR(IF('LT Panel Feeder Readings'!BG658="","",IF('LT Panel Feeder Readings'!BG658="",0,'LT Panel Feeder Readings'!BG658)+IF('LT Panel Feeder Readings'!BJ658="",0,'LT Panel Feeder Readings'!BJ658)),"")</f>
        <v/>
      </c>
      <c r="E657" s="22" t="str">
        <f t="shared" si="76"/>
        <v/>
      </c>
      <c r="F657" s="23">
        <f>IFERROR(IF('Fuel Status'!E659="","",IF('Fuel Status'!E659="",0,'Fuel Status'!E659)+IF('Fuel Status'!J659="",0,'Fuel Status'!J659)+IF('Fuel Status'!O659="",0,'Fuel Status'!O659)),"")</f>
        <v>0</v>
      </c>
      <c r="G657" s="22" t="str">
        <f t="shared" si="78"/>
        <v/>
      </c>
      <c r="H657" s="22" t="str">
        <f t="shared" si="79"/>
        <v/>
      </c>
      <c r="I657" s="22" t="str">
        <f t="shared" si="80"/>
        <v/>
      </c>
      <c r="J657" s="22" t="str">
        <f t="shared" si="81"/>
        <v/>
      </c>
      <c r="K657" s="74"/>
      <c r="L657" s="24"/>
      <c r="M657" s="25"/>
      <c r="N657" s="25" t="e">
        <f t="shared" si="82"/>
        <v>#VALUE!</v>
      </c>
      <c r="O657" s="25" t="str">
        <f>IF(OR(J657="",L657="",L657=0),"",ROUND(J657/L657,4))</f>
        <v/>
      </c>
      <c r="P657" s="26" t="str">
        <f>IFERROR(IF('Raw Water'!U658="","",'Raw Water'!U658),"")</f>
        <v/>
      </c>
      <c r="Q657" s="26" t="str">
        <f>IFERROR(IF(STP!U658="","",STP!U658),"")</f>
        <v/>
      </c>
      <c r="R657" s="27" t="str">
        <f>IFERROR(IF(STP!V658="","",STP!V658),"")</f>
        <v/>
      </c>
      <c r="S657" s="28" t="str">
        <f t="shared" si="77"/>
        <v/>
      </c>
      <c r="T657" s="29"/>
    </row>
    <row r="658" spans="1:20" ht="18" customHeight="1" x14ac:dyDescent="0.35">
      <c r="A658" s="68">
        <v>46678</v>
      </c>
      <c r="B658" s="21" t="str">
        <f>IFERROR(IF('LT Panel Feeder Readings'!E659="","",'LT Panel Feeder Readings'!E659),"")</f>
        <v/>
      </c>
      <c r="C658" s="21" t="str">
        <f>IFERROR(IF('LT Panel Feeder Readings'!W659="","",IF('LT Panel Feeder Readings'!W659="",0,'LT Panel Feeder Readings'!W659)+IF('LT Panel Feeder Readings'!Z659="",0,'LT Panel Feeder Readings'!Z659)),"")</f>
        <v/>
      </c>
      <c r="D658" s="21" t="str">
        <f>IFERROR(IF('LT Panel Feeder Readings'!BG659="","",IF('LT Panel Feeder Readings'!BG659="",0,'LT Panel Feeder Readings'!BG659)+IF('LT Panel Feeder Readings'!BJ659="",0,'LT Panel Feeder Readings'!BJ659)),"")</f>
        <v/>
      </c>
      <c r="E658" s="22" t="str">
        <f t="shared" si="76"/>
        <v/>
      </c>
      <c r="F658" s="23">
        <f>IFERROR(IF('Fuel Status'!E660="","",IF('Fuel Status'!E660="",0,'Fuel Status'!E660)+IF('Fuel Status'!J660="",0,'Fuel Status'!J660)+IF('Fuel Status'!O660="",0,'Fuel Status'!O660)),"")</f>
        <v>0</v>
      </c>
      <c r="G658" s="22" t="str">
        <f t="shared" si="78"/>
        <v/>
      </c>
      <c r="H658" s="22" t="str">
        <f t="shared" si="79"/>
        <v/>
      </c>
      <c r="I658" s="22" t="str">
        <f t="shared" si="80"/>
        <v/>
      </c>
      <c r="J658" s="22" t="str">
        <f t="shared" si="81"/>
        <v/>
      </c>
      <c r="K658" s="74"/>
      <c r="L658" s="24"/>
      <c r="M658" s="25"/>
      <c r="N658" s="25" t="e">
        <f t="shared" si="82"/>
        <v>#VALUE!</v>
      </c>
      <c r="O658" s="25" t="str">
        <f>IF(OR(J658="",L658="",L658=0),"",ROUND(J658/L658,4))</f>
        <v/>
      </c>
      <c r="P658" s="26" t="str">
        <f>IFERROR(IF('Raw Water'!U659="","",'Raw Water'!U659),"")</f>
        <v/>
      </c>
      <c r="Q658" s="26" t="str">
        <f>IFERROR(IF(STP!U659="","",STP!U659),"")</f>
        <v/>
      </c>
      <c r="R658" s="27" t="str">
        <f>IFERROR(IF(STP!V659="","",STP!V659),"")</f>
        <v/>
      </c>
      <c r="S658" s="28" t="str">
        <f t="shared" si="77"/>
        <v/>
      </c>
      <c r="T658" s="29"/>
    </row>
    <row r="659" spans="1:20" ht="18" customHeight="1" x14ac:dyDescent="0.35">
      <c r="A659" s="68">
        <v>46679</v>
      </c>
      <c r="B659" s="21" t="str">
        <f>IFERROR(IF('LT Panel Feeder Readings'!E660="","",'LT Panel Feeder Readings'!E660),"")</f>
        <v/>
      </c>
      <c r="C659" s="21" t="str">
        <f>IFERROR(IF('LT Panel Feeder Readings'!W660="","",IF('LT Panel Feeder Readings'!W660="",0,'LT Panel Feeder Readings'!W660)+IF('LT Panel Feeder Readings'!Z660="",0,'LT Panel Feeder Readings'!Z660)),"")</f>
        <v/>
      </c>
      <c r="D659" s="21" t="str">
        <f>IFERROR(IF('LT Panel Feeder Readings'!BG660="","",IF('LT Panel Feeder Readings'!BG660="",0,'LT Panel Feeder Readings'!BG660)+IF('LT Panel Feeder Readings'!BJ660="",0,'LT Panel Feeder Readings'!BJ660)),"")</f>
        <v/>
      </c>
      <c r="E659" s="22" t="str">
        <f t="shared" si="76"/>
        <v/>
      </c>
      <c r="F659" s="23">
        <f>IFERROR(IF('Fuel Status'!E661="","",IF('Fuel Status'!E661="",0,'Fuel Status'!E661)+IF('Fuel Status'!J661="",0,'Fuel Status'!J661)+IF('Fuel Status'!O661="",0,'Fuel Status'!O661)),"")</f>
        <v>0</v>
      </c>
      <c r="G659" s="22" t="str">
        <f t="shared" si="78"/>
        <v/>
      </c>
      <c r="H659" s="22" t="str">
        <f t="shared" si="79"/>
        <v/>
      </c>
      <c r="I659" s="22" t="str">
        <f t="shared" si="80"/>
        <v/>
      </c>
      <c r="J659" s="22" t="str">
        <f t="shared" si="81"/>
        <v/>
      </c>
      <c r="K659" s="74"/>
      <c r="L659" s="24"/>
      <c r="M659" s="25"/>
      <c r="N659" s="25" t="e">
        <f t="shared" si="82"/>
        <v>#VALUE!</v>
      </c>
      <c r="O659" s="25" t="str">
        <f>IF(OR(J659="",L659="",L659=0),"",ROUND(J659/L659,4))</f>
        <v/>
      </c>
      <c r="P659" s="26" t="str">
        <f>IFERROR(IF('Raw Water'!U660="","",'Raw Water'!U660),"")</f>
        <v/>
      </c>
      <c r="Q659" s="26" t="str">
        <f>IFERROR(IF(STP!U660="","",STP!U660),"")</f>
        <v/>
      </c>
      <c r="R659" s="27" t="str">
        <f>IFERROR(IF(STP!V660="","",STP!V660),"")</f>
        <v/>
      </c>
      <c r="S659" s="28" t="str">
        <f t="shared" si="77"/>
        <v/>
      </c>
      <c r="T659" s="29"/>
    </row>
    <row r="660" spans="1:20" ht="18" customHeight="1" x14ac:dyDescent="0.35">
      <c r="A660" s="68">
        <v>46680</v>
      </c>
      <c r="B660" s="21" t="str">
        <f>IFERROR(IF('LT Panel Feeder Readings'!E661="","",'LT Panel Feeder Readings'!E661),"")</f>
        <v/>
      </c>
      <c r="C660" s="21" t="str">
        <f>IFERROR(IF('LT Panel Feeder Readings'!W661="","",IF('LT Panel Feeder Readings'!W661="",0,'LT Panel Feeder Readings'!W661)+IF('LT Panel Feeder Readings'!Z661="",0,'LT Panel Feeder Readings'!Z661)),"")</f>
        <v/>
      </c>
      <c r="D660" s="21" t="str">
        <f>IFERROR(IF('LT Panel Feeder Readings'!BG661="","",IF('LT Panel Feeder Readings'!BG661="",0,'LT Panel Feeder Readings'!BG661)+IF('LT Panel Feeder Readings'!BJ661="",0,'LT Panel Feeder Readings'!BJ661)),"")</f>
        <v/>
      </c>
      <c r="E660" s="22" t="str">
        <f t="shared" si="76"/>
        <v/>
      </c>
      <c r="F660" s="23">
        <f>IFERROR(IF('Fuel Status'!E662="","",IF('Fuel Status'!E662="",0,'Fuel Status'!E662)+IF('Fuel Status'!J662="",0,'Fuel Status'!J662)+IF('Fuel Status'!O662="",0,'Fuel Status'!O662)),"")</f>
        <v>0</v>
      </c>
      <c r="G660" s="22" t="str">
        <f t="shared" si="78"/>
        <v/>
      </c>
      <c r="H660" s="22" t="str">
        <f t="shared" si="79"/>
        <v/>
      </c>
      <c r="I660" s="22" t="str">
        <f t="shared" si="80"/>
        <v/>
      </c>
      <c r="J660" s="22" t="str">
        <f t="shared" si="81"/>
        <v/>
      </c>
      <c r="K660" s="74"/>
      <c r="L660" s="24"/>
      <c r="M660" s="25"/>
      <c r="N660" s="25" t="e">
        <f t="shared" si="82"/>
        <v>#VALUE!</v>
      </c>
      <c r="O660" s="25" t="str">
        <f>IF(OR(J660="",L660="",L660=0),"",ROUND(J660/L660,4))</f>
        <v/>
      </c>
      <c r="P660" s="26" t="str">
        <f>IFERROR(IF('Raw Water'!U661="","",'Raw Water'!U661),"")</f>
        <v/>
      </c>
      <c r="Q660" s="26" t="str">
        <f>IFERROR(IF(STP!U661="","",STP!U661),"")</f>
        <v/>
      </c>
      <c r="R660" s="27" t="str">
        <f>IFERROR(IF(STP!V661="","",STP!V661),"")</f>
        <v/>
      </c>
      <c r="S660" s="28" t="str">
        <f t="shared" si="77"/>
        <v/>
      </c>
      <c r="T660" s="29"/>
    </row>
    <row r="661" spans="1:20" ht="18" customHeight="1" x14ac:dyDescent="0.35">
      <c r="A661" s="68">
        <v>46681</v>
      </c>
      <c r="B661" s="21" t="str">
        <f>IFERROR(IF('LT Panel Feeder Readings'!E662="","",'LT Panel Feeder Readings'!E662),"")</f>
        <v/>
      </c>
      <c r="C661" s="21" t="str">
        <f>IFERROR(IF('LT Panel Feeder Readings'!W662="","",IF('LT Panel Feeder Readings'!W662="",0,'LT Panel Feeder Readings'!W662)+IF('LT Panel Feeder Readings'!Z662="",0,'LT Panel Feeder Readings'!Z662)),"")</f>
        <v/>
      </c>
      <c r="D661" s="21" t="str">
        <f>IFERROR(IF('LT Panel Feeder Readings'!BG662="","",IF('LT Panel Feeder Readings'!BG662="",0,'LT Panel Feeder Readings'!BG662)+IF('LT Panel Feeder Readings'!BJ662="",0,'LT Panel Feeder Readings'!BJ662)),"")</f>
        <v/>
      </c>
      <c r="E661" s="22" t="str">
        <f t="shared" si="76"/>
        <v/>
      </c>
      <c r="F661" s="23">
        <f>IFERROR(IF('Fuel Status'!E663="","",IF('Fuel Status'!E663="",0,'Fuel Status'!E663)+IF('Fuel Status'!J663="",0,'Fuel Status'!J663)+IF('Fuel Status'!O663="",0,'Fuel Status'!O663)),"")</f>
        <v>0</v>
      </c>
      <c r="G661" s="22" t="str">
        <f t="shared" si="78"/>
        <v/>
      </c>
      <c r="H661" s="22" t="str">
        <f t="shared" si="79"/>
        <v/>
      </c>
      <c r="I661" s="22" t="str">
        <f t="shared" si="80"/>
        <v/>
      </c>
      <c r="J661" s="22" t="str">
        <f t="shared" si="81"/>
        <v/>
      </c>
      <c r="K661" s="74"/>
      <c r="L661" s="24"/>
      <c r="M661" s="25"/>
      <c r="N661" s="25" t="e">
        <f t="shared" si="82"/>
        <v>#VALUE!</v>
      </c>
      <c r="O661" s="25" t="str">
        <f>IF(OR(J661="",L661="",L661=0),"",ROUND(J661/L661,4))</f>
        <v/>
      </c>
      <c r="P661" s="26" t="str">
        <f>IFERROR(IF('Raw Water'!U662="","",'Raw Water'!U662),"")</f>
        <v/>
      </c>
      <c r="Q661" s="26" t="str">
        <f>IFERROR(IF(STP!U662="","",STP!U662),"")</f>
        <v/>
      </c>
      <c r="R661" s="27" t="str">
        <f>IFERROR(IF(STP!V662="","",STP!V662),"")</f>
        <v/>
      </c>
      <c r="S661" s="28" t="str">
        <f t="shared" si="77"/>
        <v/>
      </c>
      <c r="T661" s="29"/>
    </row>
    <row r="662" spans="1:20" ht="18" customHeight="1" x14ac:dyDescent="0.35">
      <c r="A662" s="68">
        <v>46682</v>
      </c>
      <c r="B662" s="21" t="str">
        <f>IFERROR(IF('LT Panel Feeder Readings'!E663="","",'LT Panel Feeder Readings'!E663),"")</f>
        <v/>
      </c>
      <c r="C662" s="21" t="str">
        <f>IFERROR(IF('LT Panel Feeder Readings'!W663="","",IF('LT Panel Feeder Readings'!W663="",0,'LT Panel Feeder Readings'!W663)+IF('LT Panel Feeder Readings'!Z663="",0,'LT Panel Feeder Readings'!Z663)),"")</f>
        <v/>
      </c>
      <c r="D662" s="21" t="str">
        <f>IFERROR(IF('LT Panel Feeder Readings'!BG663="","",IF('LT Panel Feeder Readings'!BG663="",0,'LT Panel Feeder Readings'!BG663)+IF('LT Panel Feeder Readings'!BJ663="",0,'LT Panel Feeder Readings'!BJ663)),"")</f>
        <v/>
      </c>
      <c r="E662" s="22" t="str">
        <f t="shared" si="76"/>
        <v/>
      </c>
      <c r="F662" s="23">
        <f>IFERROR(IF('Fuel Status'!E664="","",IF('Fuel Status'!E664="",0,'Fuel Status'!E664)+IF('Fuel Status'!J664="",0,'Fuel Status'!J664)+IF('Fuel Status'!O664="",0,'Fuel Status'!O664)),"")</f>
        <v>0</v>
      </c>
      <c r="G662" s="22" t="str">
        <f t="shared" si="78"/>
        <v/>
      </c>
      <c r="H662" s="22" t="str">
        <f t="shared" si="79"/>
        <v/>
      </c>
      <c r="I662" s="22" t="str">
        <f t="shared" si="80"/>
        <v/>
      </c>
      <c r="J662" s="22" t="str">
        <f t="shared" si="81"/>
        <v/>
      </c>
      <c r="K662" s="74"/>
      <c r="L662" s="24"/>
      <c r="M662" s="25"/>
      <c r="N662" s="25" t="e">
        <f t="shared" si="82"/>
        <v>#VALUE!</v>
      </c>
      <c r="O662" s="25" t="str">
        <f>IF(OR(J662="",L662="",L662=0),"",ROUND(J662/L662,4))</f>
        <v/>
      </c>
      <c r="P662" s="26" t="str">
        <f>IFERROR(IF('Raw Water'!U663="","",'Raw Water'!U663),"")</f>
        <v/>
      </c>
      <c r="Q662" s="26" t="str">
        <f>IFERROR(IF(STP!U663="","",STP!U663),"")</f>
        <v/>
      </c>
      <c r="R662" s="27" t="str">
        <f>IFERROR(IF(STP!V663="","",STP!V663),"")</f>
        <v/>
      </c>
      <c r="S662" s="28" t="str">
        <f t="shared" si="77"/>
        <v/>
      </c>
      <c r="T662" s="29"/>
    </row>
    <row r="663" spans="1:20" ht="18" customHeight="1" x14ac:dyDescent="0.35">
      <c r="A663" s="68">
        <v>46683</v>
      </c>
      <c r="B663" s="21" t="str">
        <f>IFERROR(IF('LT Panel Feeder Readings'!E664="","",'LT Panel Feeder Readings'!E664),"")</f>
        <v/>
      </c>
      <c r="C663" s="21" t="str">
        <f>IFERROR(IF('LT Panel Feeder Readings'!W664="","",IF('LT Panel Feeder Readings'!W664="",0,'LT Panel Feeder Readings'!W664)+IF('LT Panel Feeder Readings'!Z664="",0,'LT Panel Feeder Readings'!Z664)),"")</f>
        <v/>
      </c>
      <c r="D663" s="21" t="str">
        <f>IFERROR(IF('LT Panel Feeder Readings'!BG664="","",IF('LT Panel Feeder Readings'!BG664="",0,'LT Panel Feeder Readings'!BG664)+IF('LT Panel Feeder Readings'!BJ664="",0,'LT Panel Feeder Readings'!BJ664)),"")</f>
        <v/>
      </c>
      <c r="E663" s="22" t="str">
        <f t="shared" si="76"/>
        <v/>
      </c>
      <c r="F663" s="23">
        <f>IFERROR(IF('Fuel Status'!E665="","",IF('Fuel Status'!E665="",0,'Fuel Status'!E665)+IF('Fuel Status'!J665="",0,'Fuel Status'!J665)+IF('Fuel Status'!O665="",0,'Fuel Status'!O665)),"")</f>
        <v>0</v>
      </c>
      <c r="G663" s="22" t="str">
        <f t="shared" si="78"/>
        <v/>
      </c>
      <c r="H663" s="22" t="str">
        <f t="shared" si="79"/>
        <v/>
      </c>
      <c r="I663" s="22" t="str">
        <f t="shared" si="80"/>
        <v/>
      </c>
      <c r="J663" s="22" t="str">
        <f t="shared" si="81"/>
        <v/>
      </c>
      <c r="K663" s="74"/>
      <c r="L663" s="24"/>
      <c r="M663" s="25"/>
      <c r="N663" s="25" t="e">
        <f t="shared" si="82"/>
        <v>#VALUE!</v>
      </c>
      <c r="O663" s="25" t="str">
        <f>IF(OR(J663="",L663="",L663=0),"",ROUND(J663/L663,4))</f>
        <v/>
      </c>
      <c r="P663" s="26" t="str">
        <f>IFERROR(IF('Raw Water'!U664="","",'Raw Water'!U664),"")</f>
        <v/>
      </c>
      <c r="Q663" s="26" t="str">
        <f>IFERROR(IF(STP!U664="","",STP!U664),"")</f>
        <v/>
      </c>
      <c r="R663" s="27" t="str">
        <f>IFERROR(IF(STP!V664="","",STP!V664),"")</f>
        <v/>
      </c>
      <c r="S663" s="28" t="str">
        <f t="shared" si="77"/>
        <v/>
      </c>
      <c r="T663" s="29"/>
    </row>
    <row r="664" spans="1:20" ht="18" customHeight="1" x14ac:dyDescent="0.35">
      <c r="A664" s="68">
        <v>46684</v>
      </c>
      <c r="B664" s="21" t="str">
        <f>IFERROR(IF('LT Panel Feeder Readings'!E665="","",'LT Panel Feeder Readings'!E665),"")</f>
        <v/>
      </c>
      <c r="C664" s="21" t="str">
        <f>IFERROR(IF('LT Panel Feeder Readings'!W665="","",IF('LT Panel Feeder Readings'!W665="",0,'LT Panel Feeder Readings'!W665)+IF('LT Panel Feeder Readings'!Z665="",0,'LT Panel Feeder Readings'!Z665)),"")</f>
        <v/>
      </c>
      <c r="D664" s="21" t="str">
        <f>IFERROR(IF('LT Panel Feeder Readings'!BG665="","",IF('LT Panel Feeder Readings'!BG665="",0,'LT Panel Feeder Readings'!BG665)+IF('LT Panel Feeder Readings'!BJ665="",0,'LT Panel Feeder Readings'!BJ665)),"")</f>
        <v/>
      </c>
      <c r="E664" s="22" t="str">
        <f t="shared" si="76"/>
        <v/>
      </c>
      <c r="F664" s="23">
        <f>IFERROR(IF('Fuel Status'!E666="","",IF('Fuel Status'!E666="",0,'Fuel Status'!E666)+IF('Fuel Status'!J666="",0,'Fuel Status'!J666)+IF('Fuel Status'!O666="",0,'Fuel Status'!O666)),"")</f>
        <v>0</v>
      </c>
      <c r="G664" s="22" t="str">
        <f t="shared" si="78"/>
        <v/>
      </c>
      <c r="H664" s="22" t="str">
        <f t="shared" si="79"/>
        <v/>
      </c>
      <c r="I664" s="22" t="str">
        <f t="shared" si="80"/>
        <v/>
      </c>
      <c r="J664" s="22" t="str">
        <f t="shared" si="81"/>
        <v/>
      </c>
      <c r="K664" s="74"/>
      <c r="L664" s="24"/>
      <c r="M664" s="25"/>
      <c r="N664" s="25" t="e">
        <f t="shared" si="82"/>
        <v>#VALUE!</v>
      </c>
      <c r="O664" s="25" t="str">
        <f>IF(OR(J664="",L664="",L664=0),"",ROUND(J664/L664,4))</f>
        <v/>
      </c>
      <c r="P664" s="26" t="str">
        <f>IFERROR(IF('Raw Water'!U665="","",'Raw Water'!U665),"")</f>
        <v/>
      </c>
      <c r="Q664" s="26" t="str">
        <f>IFERROR(IF(STP!U665="","",STP!U665),"")</f>
        <v/>
      </c>
      <c r="R664" s="27" t="str">
        <f>IFERROR(IF(STP!V665="","",STP!V665),"")</f>
        <v/>
      </c>
      <c r="S664" s="28" t="str">
        <f t="shared" si="77"/>
        <v/>
      </c>
      <c r="T664" s="29"/>
    </row>
    <row r="665" spans="1:20" ht="18" customHeight="1" x14ac:dyDescent="0.35">
      <c r="A665" s="68">
        <v>46685</v>
      </c>
      <c r="B665" s="21" t="str">
        <f>IFERROR(IF('LT Panel Feeder Readings'!E666="","",'LT Panel Feeder Readings'!E666),"")</f>
        <v/>
      </c>
      <c r="C665" s="21" t="str">
        <f>IFERROR(IF('LT Panel Feeder Readings'!W666="","",IF('LT Panel Feeder Readings'!W666="",0,'LT Panel Feeder Readings'!W666)+IF('LT Panel Feeder Readings'!Z666="",0,'LT Panel Feeder Readings'!Z666)),"")</f>
        <v/>
      </c>
      <c r="D665" s="21" t="str">
        <f>IFERROR(IF('LT Panel Feeder Readings'!BG666="","",IF('LT Panel Feeder Readings'!BG666="",0,'LT Panel Feeder Readings'!BG666)+IF('LT Panel Feeder Readings'!BJ666="",0,'LT Panel Feeder Readings'!BJ666)),"")</f>
        <v/>
      </c>
      <c r="E665" s="22" t="str">
        <f t="shared" si="76"/>
        <v/>
      </c>
      <c r="F665" s="23">
        <f>IFERROR(IF('Fuel Status'!E667="","",IF('Fuel Status'!E667="",0,'Fuel Status'!E667)+IF('Fuel Status'!J667="",0,'Fuel Status'!J667)+IF('Fuel Status'!O667="",0,'Fuel Status'!O667)),"")</f>
        <v>0</v>
      </c>
      <c r="G665" s="22" t="str">
        <f t="shared" si="78"/>
        <v/>
      </c>
      <c r="H665" s="22" t="str">
        <f t="shared" si="79"/>
        <v/>
      </c>
      <c r="I665" s="22" t="str">
        <f t="shared" si="80"/>
        <v/>
      </c>
      <c r="J665" s="22" t="str">
        <f t="shared" si="81"/>
        <v/>
      </c>
      <c r="K665" s="74"/>
      <c r="L665" s="24"/>
      <c r="M665" s="25"/>
      <c r="N665" s="25" t="e">
        <f t="shared" si="82"/>
        <v>#VALUE!</v>
      </c>
      <c r="O665" s="25" t="str">
        <f>IF(OR(J665="",L665="",L665=0),"",ROUND(J665/L665,4))</f>
        <v/>
      </c>
      <c r="P665" s="26" t="str">
        <f>IFERROR(IF('Raw Water'!U666="","",'Raw Water'!U666),"")</f>
        <v/>
      </c>
      <c r="Q665" s="26" t="str">
        <f>IFERROR(IF(STP!U666="","",STP!U666),"")</f>
        <v/>
      </c>
      <c r="R665" s="27" t="str">
        <f>IFERROR(IF(STP!V666="","",STP!V666),"")</f>
        <v/>
      </c>
      <c r="S665" s="28" t="str">
        <f t="shared" si="77"/>
        <v/>
      </c>
      <c r="T665" s="29"/>
    </row>
    <row r="666" spans="1:20" ht="18" customHeight="1" x14ac:dyDescent="0.35">
      <c r="A666" s="68">
        <v>46686</v>
      </c>
      <c r="B666" s="21" t="str">
        <f>IFERROR(IF('LT Panel Feeder Readings'!E667="","",'LT Panel Feeder Readings'!E667),"")</f>
        <v/>
      </c>
      <c r="C666" s="21" t="str">
        <f>IFERROR(IF('LT Panel Feeder Readings'!W667="","",IF('LT Panel Feeder Readings'!W667="",0,'LT Panel Feeder Readings'!W667)+IF('LT Panel Feeder Readings'!Z667="",0,'LT Panel Feeder Readings'!Z667)),"")</f>
        <v/>
      </c>
      <c r="D666" s="21" t="str">
        <f>IFERROR(IF('LT Panel Feeder Readings'!BG667="","",IF('LT Panel Feeder Readings'!BG667="",0,'LT Panel Feeder Readings'!BG667)+IF('LT Panel Feeder Readings'!BJ667="",0,'LT Panel Feeder Readings'!BJ667)),"")</f>
        <v/>
      </c>
      <c r="E666" s="22" t="str">
        <f t="shared" si="76"/>
        <v/>
      </c>
      <c r="F666" s="23">
        <f>IFERROR(IF('Fuel Status'!E668="","",IF('Fuel Status'!E668="",0,'Fuel Status'!E668)+IF('Fuel Status'!J668="",0,'Fuel Status'!J668)+IF('Fuel Status'!O668="",0,'Fuel Status'!O668)),"")</f>
        <v>0</v>
      </c>
      <c r="G666" s="22" t="str">
        <f t="shared" si="78"/>
        <v/>
      </c>
      <c r="H666" s="22" t="str">
        <f t="shared" si="79"/>
        <v/>
      </c>
      <c r="I666" s="22" t="str">
        <f t="shared" si="80"/>
        <v/>
      </c>
      <c r="J666" s="22" t="str">
        <f t="shared" si="81"/>
        <v/>
      </c>
      <c r="K666" s="74"/>
      <c r="L666" s="24"/>
      <c r="M666" s="25"/>
      <c r="N666" s="25" t="e">
        <f t="shared" si="82"/>
        <v>#VALUE!</v>
      </c>
      <c r="O666" s="25" t="str">
        <f>IF(OR(J666="",L666="",L666=0),"",ROUND(J666/L666,4))</f>
        <v/>
      </c>
      <c r="P666" s="26" t="str">
        <f>IFERROR(IF('Raw Water'!U667="","",'Raw Water'!U667),"")</f>
        <v/>
      </c>
      <c r="Q666" s="26" t="str">
        <f>IFERROR(IF(STP!U667="","",STP!U667),"")</f>
        <v/>
      </c>
      <c r="R666" s="27" t="str">
        <f>IFERROR(IF(STP!V667="","",STP!V667),"")</f>
        <v/>
      </c>
      <c r="S666" s="28" t="str">
        <f t="shared" si="77"/>
        <v/>
      </c>
      <c r="T666" s="29"/>
    </row>
    <row r="667" spans="1:20" ht="18" customHeight="1" x14ac:dyDescent="0.35">
      <c r="A667" s="68">
        <v>46687</v>
      </c>
      <c r="B667" s="21" t="str">
        <f>IFERROR(IF('LT Panel Feeder Readings'!E668="","",'LT Panel Feeder Readings'!E668),"")</f>
        <v/>
      </c>
      <c r="C667" s="21" t="str">
        <f>IFERROR(IF('LT Panel Feeder Readings'!W668="","",IF('LT Panel Feeder Readings'!W668="",0,'LT Panel Feeder Readings'!W668)+IF('LT Panel Feeder Readings'!Z668="",0,'LT Panel Feeder Readings'!Z668)),"")</f>
        <v/>
      </c>
      <c r="D667" s="21" t="str">
        <f>IFERROR(IF('LT Panel Feeder Readings'!BG668="","",IF('LT Panel Feeder Readings'!BG668="",0,'LT Panel Feeder Readings'!BG668)+IF('LT Panel Feeder Readings'!BJ668="",0,'LT Panel Feeder Readings'!BJ668)),"")</f>
        <v/>
      </c>
      <c r="E667" s="22" t="str">
        <f t="shared" si="76"/>
        <v/>
      </c>
      <c r="F667" s="23">
        <f>IFERROR(IF('Fuel Status'!E669="","",IF('Fuel Status'!E669="",0,'Fuel Status'!E669)+IF('Fuel Status'!J669="",0,'Fuel Status'!J669)+IF('Fuel Status'!O669="",0,'Fuel Status'!O669)),"")</f>
        <v>0</v>
      </c>
      <c r="G667" s="22" t="str">
        <f t="shared" si="78"/>
        <v/>
      </c>
      <c r="H667" s="22" t="str">
        <f t="shared" si="79"/>
        <v/>
      </c>
      <c r="I667" s="22" t="str">
        <f t="shared" si="80"/>
        <v/>
      </c>
      <c r="J667" s="22" t="str">
        <f t="shared" si="81"/>
        <v/>
      </c>
      <c r="K667" s="74"/>
      <c r="L667" s="24"/>
      <c r="M667" s="25"/>
      <c r="N667" s="25" t="e">
        <f t="shared" si="82"/>
        <v>#VALUE!</v>
      </c>
      <c r="O667" s="25" t="str">
        <f>IF(OR(J667="",L667="",L667=0),"",ROUND(J667/L667,4))</f>
        <v/>
      </c>
      <c r="P667" s="26" t="str">
        <f>IFERROR(IF('Raw Water'!U668="","",'Raw Water'!U668),"")</f>
        <v/>
      </c>
      <c r="Q667" s="26" t="str">
        <f>IFERROR(IF(STP!U668="","",STP!U668),"")</f>
        <v/>
      </c>
      <c r="R667" s="27" t="str">
        <f>IFERROR(IF(STP!V668="","",STP!V668),"")</f>
        <v/>
      </c>
      <c r="S667" s="28" t="str">
        <f t="shared" si="77"/>
        <v/>
      </c>
      <c r="T667" s="29"/>
    </row>
    <row r="668" spans="1:20" ht="18" customHeight="1" x14ac:dyDescent="0.35">
      <c r="A668" s="68">
        <v>46688</v>
      </c>
      <c r="B668" s="21" t="str">
        <f>IFERROR(IF('LT Panel Feeder Readings'!E669="","",'LT Panel Feeder Readings'!E669),"")</f>
        <v/>
      </c>
      <c r="C668" s="21" t="str">
        <f>IFERROR(IF('LT Panel Feeder Readings'!W669="","",IF('LT Panel Feeder Readings'!W669="",0,'LT Panel Feeder Readings'!W669)+IF('LT Panel Feeder Readings'!Z669="",0,'LT Panel Feeder Readings'!Z669)),"")</f>
        <v/>
      </c>
      <c r="D668" s="21" t="str">
        <f>IFERROR(IF('LT Panel Feeder Readings'!BG669="","",IF('LT Panel Feeder Readings'!BG669="",0,'LT Panel Feeder Readings'!BG669)+IF('LT Panel Feeder Readings'!BJ669="",0,'LT Panel Feeder Readings'!BJ669)),"")</f>
        <v/>
      </c>
      <c r="E668" s="22" t="str">
        <f t="shared" si="76"/>
        <v/>
      </c>
      <c r="F668" s="23">
        <f>IFERROR(IF('Fuel Status'!E670="","",IF('Fuel Status'!E670="",0,'Fuel Status'!E670)+IF('Fuel Status'!J670="",0,'Fuel Status'!J670)+IF('Fuel Status'!O670="",0,'Fuel Status'!O670)),"")</f>
        <v>0</v>
      </c>
      <c r="G668" s="22" t="str">
        <f t="shared" si="78"/>
        <v/>
      </c>
      <c r="H668" s="22" t="str">
        <f t="shared" si="79"/>
        <v/>
      </c>
      <c r="I668" s="22" t="str">
        <f t="shared" si="80"/>
        <v/>
      </c>
      <c r="J668" s="22" t="str">
        <f t="shared" si="81"/>
        <v/>
      </c>
      <c r="K668" s="74"/>
      <c r="L668" s="24"/>
      <c r="M668" s="25"/>
      <c r="N668" s="25" t="e">
        <f t="shared" si="82"/>
        <v>#VALUE!</v>
      </c>
      <c r="O668" s="25" t="str">
        <f>IF(OR(J668="",L668="",L668=0),"",ROUND(J668/L668,4))</f>
        <v/>
      </c>
      <c r="P668" s="26" t="str">
        <f>IFERROR(IF('Raw Water'!U669="","",'Raw Water'!U669),"")</f>
        <v/>
      </c>
      <c r="Q668" s="26" t="str">
        <f>IFERROR(IF(STP!U669="","",STP!U669),"")</f>
        <v/>
      </c>
      <c r="R668" s="27" t="str">
        <f>IFERROR(IF(STP!V669="","",STP!V669),"")</f>
        <v/>
      </c>
      <c r="S668" s="28" t="str">
        <f t="shared" si="77"/>
        <v/>
      </c>
      <c r="T668" s="29"/>
    </row>
    <row r="669" spans="1:20" ht="18" customHeight="1" x14ac:dyDescent="0.35">
      <c r="A669" s="68">
        <v>46689</v>
      </c>
      <c r="B669" s="21" t="str">
        <f>IFERROR(IF('LT Panel Feeder Readings'!E670="","",'LT Panel Feeder Readings'!E670),"")</f>
        <v/>
      </c>
      <c r="C669" s="21" t="str">
        <f>IFERROR(IF('LT Panel Feeder Readings'!W670="","",IF('LT Panel Feeder Readings'!W670="",0,'LT Panel Feeder Readings'!W670)+IF('LT Panel Feeder Readings'!Z670="",0,'LT Panel Feeder Readings'!Z670)),"")</f>
        <v/>
      </c>
      <c r="D669" s="21" t="str">
        <f>IFERROR(IF('LT Panel Feeder Readings'!BG670="","",IF('LT Panel Feeder Readings'!BG670="",0,'LT Panel Feeder Readings'!BG670)+IF('LT Panel Feeder Readings'!BJ670="",0,'LT Panel Feeder Readings'!BJ670)),"")</f>
        <v/>
      </c>
      <c r="E669" s="22" t="str">
        <f t="shared" si="76"/>
        <v/>
      </c>
      <c r="F669" s="23">
        <f>IFERROR(IF('Fuel Status'!E671="","",IF('Fuel Status'!E671="",0,'Fuel Status'!E671)+IF('Fuel Status'!J671="",0,'Fuel Status'!J671)+IF('Fuel Status'!O671="",0,'Fuel Status'!O671)),"")</f>
        <v>0</v>
      </c>
      <c r="G669" s="22" t="str">
        <f t="shared" si="78"/>
        <v/>
      </c>
      <c r="H669" s="22" t="str">
        <f t="shared" si="79"/>
        <v/>
      </c>
      <c r="I669" s="22" t="str">
        <f t="shared" si="80"/>
        <v/>
      </c>
      <c r="J669" s="22" t="str">
        <f t="shared" si="81"/>
        <v/>
      </c>
      <c r="K669" s="74"/>
      <c r="L669" s="24"/>
      <c r="M669" s="25"/>
      <c r="N669" s="25" t="e">
        <f t="shared" si="82"/>
        <v>#VALUE!</v>
      </c>
      <c r="O669" s="25" t="str">
        <f>IF(OR(J669="",L669="",L669=0),"",ROUND(J669/L669,4))</f>
        <v/>
      </c>
      <c r="P669" s="26" t="str">
        <f>IFERROR(IF('Raw Water'!U670="","",'Raw Water'!U670),"")</f>
        <v/>
      </c>
      <c r="Q669" s="26" t="str">
        <f>IFERROR(IF(STP!U670="","",STP!U670),"")</f>
        <v/>
      </c>
      <c r="R669" s="27" t="str">
        <f>IFERROR(IF(STP!V670="","",STP!V670),"")</f>
        <v/>
      </c>
      <c r="S669" s="28" t="str">
        <f t="shared" si="77"/>
        <v/>
      </c>
      <c r="T669" s="29"/>
    </row>
    <row r="670" spans="1:20" ht="18" customHeight="1" x14ac:dyDescent="0.35">
      <c r="A670" s="68">
        <v>46690</v>
      </c>
      <c r="B670" s="21" t="str">
        <f>IFERROR(IF('LT Panel Feeder Readings'!E671="","",'LT Panel Feeder Readings'!E671),"")</f>
        <v/>
      </c>
      <c r="C670" s="21" t="str">
        <f>IFERROR(IF('LT Panel Feeder Readings'!W671="","",IF('LT Panel Feeder Readings'!W671="",0,'LT Panel Feeder Readings'!W671)+IF('LT Panel Feeder Readings'!Z671="",0,'LT Panel Feeder Readings'!Z671)),"")</f>
        <v/>
      </c>
      <c r="D670" s="21" t="str">
        <f>IFERROR(IF('LT Panel Feeder Readings'!BG671="","",IF('LT Panel Feeder Readings'!BG671="",0,'LT Panel Feeder Readings'!BG671)+IF('LT Panel Feeder Readings'!BJ671="",0,'LT Panel Feeder Readings'!BJ671)),"")</f>
        <v/>
      </c>
      <c r="E670" s="22" t="str">
        <f t="shared" si="76"/>
        <v/>
      </c>
      <c r="F670" s="23">
        <f>IFERROR(IF('Fuel Status'!E672="","",IF('Fuel Status'!E672="",0,'Fuel Status'!E672)+IF('Fuel Status'!J672="",0,'Fuel Status'!J672)+IF('Fuel Status'!O672="",0,'Fuel Status'!O672)),"")</f>
        <v>0</v>
      </c>
      <c r="G670" s="22" t="str">
        <f t="shared" si="78"/>
        <v/>
      </c>
      <c r="H670" s="22" t="str">
        <f t="shared" si="79"/>
        <v/>
      </c>
      <c r="I670" s="22" t="str">
        <f t="shared" si="80"/>
        <v/>
      </c>
      <c r="J670" s="22" t="str">
        <f t="shared" si="81"/>
        <v/>
      </c>
      <c r="K670" s="74"/>
      <c r="L670" s="24"/>
      <c r="M670" s="25"/>
      <c r="N670" s="25" t="e">
        <f t="shared" si="82"/>
        <v>#VALUE!</v>
      </c>
      <c r="O670" s="25" t="str">
        <f>IF(OR(J670="",L670="",L670=0),"",ROUND(J670/L670,4))</f>
        <v/>
      </c>
      <c r="P670" s="26" t="str">
        <f>IFERROR(IF('Raw Water'!U671="","",'Raw Water'!U671),"")</f>
        <v/>
      </c>
      <c r="Q670" s="26" t="str">
        <f>IFERROR(IF(STP!U671="","",STP!U671),"")</f>
        <v/>
      </c>
      <c r="R670" s="27" t="str">
        <f>IFERROR(IF(STP!V671="","",STP!V671),"")</f>
        <v/>
      </c>
      <c r="S670" s="28" t="str">
        <f t="shared" si="77"/>
        <v/>
      </c>
      <c r="T670" s="29"/>
    </row>
    <row r="671" spans="1:20" ht="18" customHeight="1" x14ac:dyDescent="0.35">
      <c r="A671" s="68">
        <v>46691</v>
      </c>
      <c r="B671" s="21" t="str">
        <f>IFERROR(IF('LT Panel Feeder Readings'!E672="","",'LT Panel Feeder Readings'!E672),"")</f>
        <v/>
      </c>
      <c r="C671" s="21" t="str">
        <f>IFERROR(IF('LT Panel Feeder Readings'!W672="","",IF('LT Panel Feeder Readings'!W672="",0,'LT Panel Feeder Readings'!W672)+IF('LT Panel Feeder Readings'!Z672="",0,'LT Panel Feeder Readings'!Z672)),"")</f>
        <v/>
      </c>
      <c r="D671" s="21" t="str">
        <f>IFERROR(IF('LT Panel Feeder Readings'!BG672="","",IF('LT Panel Feeder Readings'!BG672="",0,'LT Panel Feeder Readings'!BG672)+IF('LT Panel Feeder Readings'!BJ672="",0,'LT Panel Feeder Readings'!BJ672)),"")</f>
        <v/>
      </c>
      <c r="E671" s="22" t="str">
        <f t="shared" si="76"/>
        <v/>
      </c>
      <c r="F671" s="23">
        <f>IFERROR(IF('Fuel Status'!E673="","",IF('Fuel Status'!E673="",0,'Fuel Status'!E673)+IF('Fuel Status'!J673="",0,'Fuel Status'!J673)+IF('Fuel Status'!O673="",0,'Fuel Status'!O673)),"")</f>
        <v>0</v>
      </c>
      <c r="G671" s="22" t="str">
        <f t="shared" si="78"/>
        <v/>
      </c>
      <c r="H671" s="22" t="str">
        <f t="shared" si="79"/>
        <v/>
      </c>
      <c r="I671" s="22" t="str">
        <f t="shared" si="80"/>
        <v/>
      </c>
      <c r="J671" s="22" t="str">
        <f t="shared" si="81"/>
        <v/>
      </c>
      <c r="K671" s="74"/>
      <c r="L671" s="24"/>
      <c r="M671" s="25"/>
      <c r="N671" s="25" t="e">
        <f t="shared" si="82"/>
        <v>#VALUE!</v>
      </c>
      <c r="O671" s="25" t="str">
        <f>IF(OR(J671="",L671="",L671=0),"",ROUND(J671/L671,4))</f>
        <v/>
      </c>
      <c r="P671" s="26" t="str">
        <f>IFERROR(IF('Raw Water'!U672="","",'Raw Water'!U672),"")</f>
        <v/>
      </c>
      <c r="Q671" s="26" t="str">
        <f>IFERROR(IF(STP!U672="","",STP!U672),"")</f>
        <v/>
      </c>
      <c r="R671" s="27" t="str">
        <f>IFERROR(IF(STP!V672="","",STP!V672),"")</f>
        <v/>
      </c>
      <c r="S671" s="28" t="str">
        <f t="shared" si="77"/>
        <v/>
      </c>
      <c r="T671" s="29"/>
    </row>
    <row r="672" spans="1:20" ht="18" customHeight="1" x14ac:dyDescent="0.35">
      <c r="A672" s="68">
        <v>46692</v>
      </c>
      <c r="B672" s="21" t="str">
        <f>IFERROR(IF('LT Panel Feeder Readings'!E673="","",'LT Panel Feeder Readings'!E673),"")</f>
        <v/>
      </c>
      <c r="C672" s="21" t="str">
        <f>IFERROR(IF('LT Panel Feeder Readings'!W673="","",IF('LT Panel Feeder Readings'!W673="",0,'LT Panel Feeder Readings'!W673)+IF('LT Panel Feeder Readings'!Z673="",0,'LT Panel Feeder Readings'!Z673)),"")</f>
        <v/>
      </c>
      <c r="D672" s="21" t="str">
        <f>IFERROR(IF('LT Panel Feeder Readings'!BG673="","",IF('LT Panel Feeder Readings'!BG673="",0,'LT Panel Feeder Readings'!BG673)+IF('LT Panel Feeder Readings'!BJ673="",0,'LT Panel Feeder Readings'!BJ673)),"")</f>
        <v/>
      </c>
      <c r="E672" s="22" t="str">
        <f t="shared" si="76"/>
        <v/>
      </c>
      <c r="F672" s="23">
        <f>IFERROR(IF('Fuel Status'!E674="","",IF('Fuel Status'!E674="",0,'Fuel Status'!E674)+IF('Fuel Status'!J674="",0,'Fuel Status'!J674)+IF('Fuel Status'!O674="",0,'Fuel Status'!O674)),"")</f>
        <v>0</v>
      </c>
      <c r="G672" s="22" t="str">
        <f t="shared" si="78"/>
        <v/>
      </c>
      <c r="H672" s="22" t="str">
        <f t="shared" si="79"/>
        <v/>
      </c>
      <c r="I672" s="22" t="str">
        <f t="shared" si="80"/>
        <v/>
      </c>
      <c r="J672" s="22" t="str">
        <f t="shared" si="81"/>
        <v/>
      </c>
      <c r="K672" s="74"/>
      <c r="L672" s="24"/>
      <c r="M672" s="25"/>
      <c r="N672" s="25" t="e">
        <f t="shared" si="82"/>
        <v>#VALUE!</v>
      </c>
      <c r="O672" s="25" t="str">
        <f>IF(OR(J672="",L672="",L672=0),"",ROUND(J672/L672,4))</f>
        <v/>
      </c>
      <c r="P672" s="26" t="str">
        <f>IFERROR(IF('Raw Water'!U673="","",'Raw Water'!U673),"")</f>
        <v/>
      </c>
      <c r="Q672" s="26" t="str">
        <f>IFERROR(IF(STP!U673="","",STP!U673),"")</f>
        <v/>
      </c>
      <c r="R672" s="27" t="str">
        <f>IFERROR(IF(STP!V673="","",STP!V673),"")</f>
        <v/>
      </c>
      <c r="S672" s="28" t="str">
        <f t="shared" si="77"/>
        <v/>
      </c>
      <c r="T672" s="29"/>
    </row>
    <row r="673" spans="1:20" ht="18" customHeight="1" x14ac:dyDescent="0.35">
      <c r="A673" s="68">
        <v>46693</v>
      </c>
      <c r="B673" s="21" t="str">
        <f>IFERROR(IF('LT Panel Feeder Readings'!E674="","",'LT Panel Feeder Readings'!E674),"")</f>
        <v/>
      </c>
      <c r="C673" s="21" t="str">
        <f>IFERROR(IF('LT Panel Feeder Readings'!W674="","",IF('LT Panel Feeder Readings'!W674="",0,'LT Panel Feeder Readings'!W674)+IF('LT Panel Feeder Readings'!Z674="",0,'LT Panel Feeder Readings'!Z674)),"")</f>
        <v/>
      </c>
      <c r="D673" s="21" t="str">
        <f>IFERROR(IF('LT Panel Feeder Readings'!BG674="","",IF('LT Panel Feeder Readings'!BG674="",0,'LT Panel Feeder Readings'!BG674)+IF('LT Panel Feeder Readings'!BJ674="",0,'LT Panel Feeder Readings'!BJ674)),"")</f>
        <v/>
      </c>
      <c r="E673" s="22" t="str">
        <f t="shared" si="76"/>
        <v/>
      </c>
      <c r="F673" s="23">
        <f>IFERROR(IF('Fuel Status'!E675="","",IF('Fuel Status'!E675="",0,'Fuel Status'!E675)+IF('Fuel Status'!J675="",0,'Fuel Status'!J675)+IF('Fuel Status'!O675="",0,'Fuel Status'!O675)),"")</f>
        <v>0</v>
      </c>
      <c r="G673" s="22" t="str">
        <f t="shared" si="78"/>
        <v/>
      </c>
      <c r="H673" s="22" t="str">
        <f t="shared" si="79"/>
        <v/>
      </c>
      <c r="I673" s="22" t="str">
        <f t="shared" si="80"/>
        <v/>
      </c>
      <c r="J673" s="22" t="str">
        <f t="shared" si="81"/>
        <v/>
      </c>
      <c r="K673" s="74"/>
      <c r="L673" s="24"/>
      <c r="M673" s="25"/>
      <c r="N673" s="25" t="e">
        <f t="shared" si="82"/>
        <v>#VALUE!</v>
      </c>
      <c r="O673" s="25" t="str">
        <f>IF(OR(J673="",L673="",L673=0),"",ROUND(J673/L673,4))</f>
        <v/>
      </c>
      <c r="P673" s="26" t="str">
        <f>IFERROR(IF('Raw Water'!U674="","",'Raw Water'!U674),"")</f>
        <v/>
      </c>
      <c r="Q673" s="26" t="str">
        <f>IFERROR(IF(STP!U674="","",STP!U674),"")</f>
        <v/>
      </c>
      <c r="R673" s="27" t="str">
        <f>IFERROR(IF(STP!V674="","",STP!V674),"")</f>
        <v/>
      </c>
      <c r="S673" s="28" t="str">
        <f t="shared" si="77"/>
        <v/>
      </c>
      <c r="T673" s="29"/>
    </row>
    <row r="674" spans="1:20" ht="18" customHeight="1" x14ac:dyDescent="0.35">
      <c r="A674" s="68">
        <v>46694</v>
      </c>
      <c r="B674" s="21" t="str">
        <f>IFERROR(IF('LT Panel Feeder Readings'!E675="","",'LT Panel Feeder Readings'!E675),"")</f>
        <v/>
      </c>
      <c r="C674" s="21" t="str">
        <f>IFERROR(IF('LT Panel Feeder Readings'!W675="","",IF('LT Panel Feeder Readings'!W675="",0,'LT Panel Feeder Readings'!W675)+IF('LT Panel Feeder Readings'!Z675="",0,'LT Panel Feeder Readings'!Z675)),"")</f>
        <v/>
      </c>
      <c r="D674" s="21" t="str">
        <f>IFERROR(IF('LT Panel Feeder Readings'!BG675="","",IF('LT Panel Feeder Readings'!BG675="",0,'LT Panel Feeder Readings'!BG675)+IF('LT Panel Feeder Readings'!BJ675="",0,'LT Panel Feeder Readings'!BJ675)),"")</f>
        <v/>
      </c>
      <c r="E674" s="22" t="str">
        <f t="shared" si="76"/>
        <v/>
      </c>
      <c r="F674" s="23">
        <f>IFERROR(IF('Fuel Status'!E676="","",IF('Fuel Status'!E676="",0,'Fuel Status'!E676)+IF('Fuel Status'!J676="",0,'Fuel Status'!J676)+IF('Fuel Status'!O676="",0,'Fuel Status'!O676)),"")</f>
        <v>0</v>
      </c>
      <c r="G674" s="22" t="str">
        <f t="shared" si="78"/>
        <v/>
      </c>
      <c r="H674" s="22" t="str">
        <f t="shared" si="79"/>
        <v/>
      </c>
      <c r="I674" s="22" t="str">
        <f t="shared" si="80"/>
        <v/>
      </c>
      <c r="J674" s="22" t="str">
        <f t="shared" si="81"/>
        <v/>
      </c>
      <c r="K674" s="74"/>
      <c r="L674" s="24"/>
      <c r="M674" s="25"/>
      <c r="N674" s="25" t="e">
        <f t="shared" si="82"/>
        <v>#VALUE!</v>
      </c>
      <c r="O674" s="25" t="str">
        <f>IF(OR(J674="",L674="",L674=0),"",ROUND(J674/L674,4))</f>
        <v/>
      </c>
      <c r="P674" s="26" t="str">
        <f>IFERROR(IF('Raw Water'!U675="","",'Raw Water'!U675),"")</f>
        <v/>
      </c>
      <c r="Q674" s="26" t="str">
        <f>IFERROR(IF(STP!U675="","",STP!U675),"")</f>
        <v/>
      </c>
      <c r="R674" s="27" t="str">
        <f>IFERROR(IF(STP!V675="","",STP!V675),"")</f>
        <v/>
      </c>
      <c r="S674" s="28" t="str">
        <f t="shared" si="77"/>
        <v/>
      </c>
      <c r="T674" s="29"/>
    </row>
    <row r="675" spans="1:20" ht="18" customHeight="1" x14ac:dyDescent="0.35">
      <c r="A675" s="68">
        <v>46695</v>
      </c>
      <c r="B675" s="21" t="str">
        <f>IFERROR(IF('LT Panel Feeder Readings'!E676="","",'LT Panel Feeder Readings'!E676),"")</f>
        <v/>
      </c>
      <c r="C675" s="21" t="str">
        <f>IFERROR(IF('LT Panel Feeder Readings'!W676="","",IF('LT Panel Feeder Readings'!W676="",0,'LT Panel Feeder Readings'!W676)+IF('LT Panel Feeder Readings'!Z676="",0,'LT Panel Feeder Readings'!Z676)),"")</f>
        <v/>
      </c>
      <c r="D675" s="21" t="str">
        <f>IFERROR(IF('LT Panel Feeder Readings'!BG676="","",IF('LT Panel Feeder Readings'!BG676="",0,'LT Panel Feeder Readings'!BG676)+IF('LT Panel Feeder Readings'!BJ676="",0,'LT Panel Feeder Readings'!BJ676)),"")</f>
        <v/>
      </c>
      <c r="E675" s="22" t="str">
        <f t="shared" si="76"/>
        <v/>
      </c>
      <c r="F675" s="23">
        <f>IFERROR(IF('Fuel Status'!E677="","",IF('Fuel Status'!E677="",0,'Fuel Status'!E677)+IF('Fuel Status'!J677="",0,'Fuel Status'!J677)+IF('Fuel Status'!O677="",0,'Fuel Status'!O677)),"")</f>
        <v>0</v>
      </c>
      <c r="G675" s="22" t="str">
        <f t="shared" si="78"/>
        <v/>
      </c>
      <c r="H675" s="22" t="str">
        <f t="shared" si="79"/>
        <v/>
      </c>
      <c r="I675" s="22" t="str">
        <f t="shared" si="80"/>
        <v/>
      </c>
      <c r="J675" s="22" t="str">
        <f t="shared" si="81"/>
        <v/>
      </c>
      <c r="K675" s="74"/>
      <c r="L675" s="24"/>
      <c r="M675" s="25"/>
      <c r="N675" s="25" t="e">
        <f t="shared" si="82"/>
        <v>#VALUE!</v>
      </c>
      <c r="O675" s="25" t="str">
        <f>IF(OR(J675="",L675="",L675=0),"",ROUND(J675/L675,4))</f>
        <v/>
      </c>
      <c r="P675" s="26" t="str">
        <f>IFERROR(IF('Raw Water'!U676="","",'Raw Water'!U676),"")</f>
        <v/>
      </c>
      <c r="Q675" s="26" t="str">
        <f>IFERROR(IF(STP!U676="","",STP!U676),"")</f>
        <v/>
      </c>
      <c r="R675" s="27" t="str">
        <f>IFERROR(IF(STP!V676="","",STP!V676),"")</f>
        <v/>
      </c>
      <c r="S675" s="28" t="str">
        <f t="shared" si="77"/>
        <v/>
      </c>
      <c r="T675" s="29"/>
    </row>
    <row r="676" spans="1:20" ht="18" customHeight="1" x14ac:dyDescent="0.35">
      <c r="A676" s="68">
        <v>46696</v>
      </c>
      <c r="B676" s="21" t="str">
        <f>IFERROR(IF('LT Panel Feeder Readings'!E677="","",'LT Panel Feeder Readings'!E677),"")</f>
        <v/>
      </c>
      <c r="C676" s="21" t="str">
        <f>IFERROR(IF('LT Panel Feeder Readings'!W677="","",IF('LT Panel Feeder Readings'!W677="",0,'LT Panel Feeder Readings'!W677)+IF('LT Panel Feeder Readings'!Z677="",0,'LT Panel Feeder Readings'!Z677)),"")</f>
        <v/>
      </c>
      <c r="D676" s="21" t="str">
        <f>IFERROR(IF('LT Panel Feeder Readings'!BG677="","",IF('LT Panel Feeder Readings'!BG677="",0,'LT Panel Feeder Readings'!BG677)+IF('LT Panel Feeder Readings'!BJ677="",0,'LT Panel Feeder Readings'!BJ677)),"")</f>
        <v/>
      </c>
      <c r="E676" s="22" t="str">
        <f t="shared" si="76"/>
        <v/>
      </c>
      <c r="F676" s="23">
        <f>IFERROR(IF('Fuel Status'!E678="","",IF('Fuel Status'!E678="",0,'Fuel Status'!E678)+IF('Fuel Status'!J678="",0,'Fuel Status'!J678)+IF('Fuel Status'!O678="",0,'Fuel Status'!O678)),"")</f>
        <v>0</v>
      </c>
      <c r="G676" s="22" t="str">
        <f t="shared" si="78"/>
        <v/>
      </c>
      <c r="H676" s="22" t="str">
        <f t="shared" si="79"/>
        <v/>
      </c>
      <c r="I676" s="22" t="str">
        <f t="shared" si="80"/>
        <v/>
      </c>
      <c r="J676" s="22" t="str">
        <f t="shared" si="81"/>
        <v/>
      </c>
      <c r="K676" s="74"/>
      <c r="L676" s="24"/>
      <c r="M676" s="25"/>
      <c r="N676" s="25" t="e">
        <f t="shared" si="82"/>
        <v>#VALUE!</v>
      </c>
      <c r="O676" s="25" t="str">
        <f>IF(OR(J676="",L676="",L676=0),"",ROUND(J676/L676,4))</f>
        <v/>
      </c>
      <c r="P676" s="26" t="str">
        <f>IFERROR(IF('Raw Water'!U677="","",'Raw Water'!U677),"")</f>
        <v/>
      </c>
      <c r="Q676" s="26" t="str">
        <f>IFERROR(IF(STP!U677="","",STP!U677),"")</f>
        <v/>
      </c>
      <c r="R676" s="27" t="str">
        <f>IFERROR(IF(STP!V677="","",STP!V677),"")</f>
        <v/>
      </c>
      <c r="S676" s="28" t="str">
        <f t="shared" si="77"/>
        <v/>
      </c>
      <c r="T676" s="29"/>
    </row>
    <row r="677" spans="1:20" ht="18" customHeight="1" x14ac:dyDescent="0.35">
      <c r="A677" s="68">
        <v>46697</v>
      </c>
      <c r="B677" s="21" t="str">
        <f>IFERROR(IF('LT Panel Feeder Readings'!E678="","",'LT Panel Feeder Readings'!E678),"")</f>
        <v/>
      </c>
      <c r="C677" s="21" t="str">
        <f>IFERROR(IF('LT Panel Feeder Readings'!W678="","",IF('LT Panel Feeder Readings'!W678="",0,'LT Panel Feeder Readings'!W678)+IF('LT Panel Feeder Readings'!Z678="",0,'LT Panel Feeder Readings'!Z678)),"")</f>
        <v/>
      </c>
      <c r="D677" s="21" t="str">
        <f>IFERROR(IF('LT Panel Feeder Readings'!BG678="","",IF('LT Panel Feeder Readings'!BG678="",0,'LT Panel Feeder Readings'!BG678)+IF('LT Panel Feeder Readings'!BJ678="",0,'LT Panel Feeder Readings'!BJ678)),"")</f>
        <v/>
      </c>
      <c r="E677" s="22" t="str">
        <f t="shared" si="76"/>
        <v/>
      </c>
      <c r="F677" s="23">
        <f>IFERROR(IF('Fuel Status'!E679="","",IF('Fuel Status'!E679="",0,'Fuel Status'!E679)+IF('Fuel Status'!J679="",0,'Fuel Status'!J679)+IF('Fuel Status'!O679="",0,'Fuel Status'!O679)),"")</f>
        <v>0</v>
      </c>
      <c r="G677" s="22" t="str">
        <f t="shared" si="78"/>
        <v/>
      </c>
      <c r="H677" s="22" t="str">
        <f t="shared" si="79"/>
        <v/>
      </c>
      <c r="I677" s="22" t="str">
        <f t="shared" si="80"/>
        <v/>
      </c>
      <c r="J677" s="22" t="str">
        <f t="shared" si="81"/>
        <v/>
      </c>
      <c r="K677" s="74"/>
      <c r="L677" s="24"/>
      <c r="M677" s="25"/>
      <c r="N677" s="25" t="e">
        <f t="shared" si="82"/>
        <v>#VALUE!</v>
      </c>
      <c r="O677" s="25" t="str">
        <f>IF(OR(J677="",L677="",L677=0),"",ROUND(J677/L677,4))</f>
        <v/>
      </c>
      <c r="P677" s="26" t="str">
        <f>IFERROR(IF('Raw Water'!U678="","",'Raw Water'!U678),"")</f>
        <v/>
      </c>
      <c r="Q677" s="26" t="str">
        <f>IFERROR(IF(STP!U678="","",STP!U678),"")</f>
        <v/>
      </c>
      <c r="R677" s="27" t="str">
        <f>IFERROR(IF(STP!V678="","",STP!V678),"")</f>
        <v/>
      </c>
      <c r="S677" s="28" t="str">
        <f t="shared" si="77"/>
        <v/>
      </c>
      <c r="T677" s="29"/>
    </row>
    <row r="678" spans="1:20" ht="18" customHeight="1" x14ac:dyDescent="0.35">
      <c r="A678" s="68">
        <v>46698</v>
      </c>
      <c r="B678" s="21" t="str">
        <f>IFERROR(IF('LT Panel Feeder Readings'!E679="","",'LT Panel Feeder Readings'!E679),"")</f>
        <v/>
      </c>
      <c r="C678" s="21" t="str">
        <f>IFERROR(IF('LT Panel Feeder Readings'!W679="","",IF('LT Panel Feeder Readings'!W679="",0,'LT Panel Feeder Readings'!W679)+IF('LT Panel Feeder Readings'!Z679="",0,'LT Panel Feeder Readings'!Z679)),"")</f>
        <v/>
      </c>
      <c r="D678" s="21" t="str">
        <f>IFERROR(IF('LT Panel Feeder Readings'!BG679="","",IF('LT Panel Feeder Readings'!BG679="",0,'LT Panel Feeder Readings'!BG679)+IF('LT Panel Feeder Readings'!BJ679="",0,'LT Panel Feeder Readings'!BJ679)),"")</f>
        <v/>
      </c>
      <c r="E678" s="22" t="str">
        <f t="shared" si="76"/>
        <v/>
      </c>
      <c r="F678" s="23">
        <f>IFERROR(IF('Fuel Status'!E680="","",IF('Fuel Status'!E680="",0,'Fuel Status'!E680)+IF('Fuel Status'!J680="",0,'Fuel Status'!J680)+IF('Fuel Status'!O680="",0,'Fuel Status'!O680)),"")</f>
        <v>0</v>
      </c>
      <c r="G678" s="22" t="str">
        <f t="shared" si="78"/>
        <v/>
      </c>
      <c r="H678" s="22" t="str">
        <f t="shared" si="79"/>
        <v/>
      </c>
      <c r="I678" s="22" t="str">
        <f t="shared" si="80"/>
        <v/>
      </c>
      <c r="J678" s="22" t="str">
        <f t="shared" si="81"/>
        <v/>
      </c>
      <c r="K678" s="74"/>
      <c r="L678" s="24"/>
      <c r="M678" s="25"/>
      <c r="N678" s="25" t="e">
        <f t="shared" si="82"/>
        <v>#VALUE!</v>
      </c>
      <c r="O678" s="25" t="str">
        <f>IF(OR(J678="",L678="",L678=0),"",ROUND(J678/L678,4))</f>
        <v/>
      </c>
      <c r="P678" s="26" t="str">
        <f>IFERROR(IF('Raw Water'!U679="","",'Raw Water'!U679),"")</f>
        <v/>
      </c>
      <c r="Q678" s="26" t="str">
        <f>IFERROR(IF(STP!U679="","",STP!U679),"")</f>
        <v/>
      </c>
      <c r="R678" s="27" t="str">
        <f>IFERROR(IF(STP!V679="","",STP!V679),"")</f>
        <v/>
      </c>
      <c r="S678" s="28" t="str">
        <f t="shared" si="77"/>
        <v/>
      </c>
      <c r="T678" s="29"/>
    </row>
    <row r="679" spans="1:20" ht="18" customHeight="1" x14ac:dyDescent="0.35">
      <c r="A679" s="68">
        <v>46699</v>
      </c>
      <c r="B679" s="21" t="str">
        <f>IFERROR(IF('LT Panel Feeder Readings'!E680="","",'LT Panel Feeder Readings'!E680),"")</f>
        <v/>
      </c>
      <c r="C679" s="21" t="str">
        <f>IFERROR(IF('LT Panel Feeder Readings'!W680="","",IF('LT Panel Feeder Readings'!W680="",0,'LT Panel Feeder Readings'!W680)+IF('LT Panel Feeder Readings'!Z680="",0,'LT Panel Feeder Readings'!Z680)),"")</f>
        <v/>
      </c>
      <c r="D679" s="21" t="str">
        <f>IFERROR(IF('LT Panel Feeder Readings'!BG680="","",IF('LT Panel Feeder Readings'!BG680="",0,'LT Panel Feeder Readings'!BG680)+IF('LT Panel Feeder Readings'!BJ680="",0,'LT Panel Feeder Readings'!BJ680)),"")</f>
        <v/>
      </c>
      <c r="E679" s="22" t="str">
        <f t="shared" si="76"/>
        <v/>
      </c>
      <c r="F679" s="23">
        <f>IFERROR(IF('Fuel Status'!E681="","",IF('Fuel Status'!E681="",0,'Fuel Status'!E681)+IF('Fuel Status'!J681="",0,'Fuel Status'!J681)+IF('Fuel Status'!O681="",0,'Fuel Status'!O681)),"")</f>
        <v>0</v>
      </c>
      <c r="G679" s="22" t="str">
        <f t="shared" si="78"/>
        <v/>
      </c>
      <c r="H679" s="22" t="str">
        <f t="shared" si="79"/>
        <v/>
      </c>
      <c r="I679" s="22" t="str">
        <f t="shared" si="80"/>
        <v/>
      </c>
      <c r="J679" s="22" t="str">
        <f t="shared" si="81"/>
        <v/>
      </c>
      <c r="K679" s="74"/>
      <c r="L679" s="24"/>
      <c r="M679" s="25"/>
      <c r="N679" s="25" t="e">
        <f t="shared" si="82"/>
        <v>#VALUE!</v>
      </c>
      <c r="O679" s="25" t="str">
        <f>IF(OR(J679="",L679="",L679=0),"",ROUND(J679/L679,4))</f>
        <v/>
      </c>
      <c r="P679" s="26" t="str">
        <f>IFERROR(IF('Raw Water'!U680="","",'Raw Water'!U680),"")</f>
        <v/>
      </c>
      <c r="Q679" s="26" t="str">
        <f>IFERROR(IF(STP!U680="","",STP!U680),"")</f>
        <v/>
      </c>
      <c r="R679" s="27" t="str">
        <f>IFERROR(IF(STP!V680="","",STP!V680),"")</f>
        <v/>
      </c>
      <c r="S679" s="28" t="str">
        <f t="shared" si="77"/>
        <v/>
      </c>
      <c r="T679" s="29"/>
    </row>
    <row r="680" spans="1:20" ht="18" customHeight="1" x14ac:dyDescent="0.35">
      <c r="A680" s="68">
        <v>46700</v>
      </c>
      <c r="B680" s="21" t="str">
        <f>IFERROR(IF('LT Panel Feeder Readings'!E681="","",'LT Panel Feeder Readings'!E681),"")</f>
        <v/>
      </c>
      <c r="C680" s="21" t="str">
        <f>IFERROR(IF('LT Panel Feeder Readings'!W681="","",IF('LT Panel Feeder Readings'!W681="",0,'LT Panel Feeder Readings'!W681)+IF('LT Panel Feeder Readings'!Z681="",0,'LT Panel Feeder Readings'!Z681)),"")</f>
        <v/>
      </c>
      <c r="D680" s="21" t="str">
        <f>IFERROR(IF('LT Panel Feeder Readings'!BG681="","",IF('LT Panel Feeder Readings'!BG681="",0,'LT Panel Feeder Readings'!BG681)+IF('LT Panel Feeder Readings'!BJ681="",0,'LT Panel Feeder Readings'!BJ681)),"")</f>
        <v/>
      </c>
      <c r="E680" s="22" t="str">
        <f t="shared" si="76"/>
        <v/>
      </c>
      <c r="F680" s="23">
        <f>IFERROR(IF('Fuel Status'!E682="","",IF('Fuel Status'!E682="",0,'Fuel Status'!E682)+IF('Fuel Status'!J682="",0,'Fuel Status'!J682)+IF('Fuel Status'!O682="",0,'Fuel Status'!O682)),"")</f>
        <v>0</v>
      </c>
      <c r="G680" s="22" t="str">
        <f t="shared" si="78"/>
        <v/>
      </c>
      <c r="H680" s="22" t="str">
        <f t="shared" si="79"/>
        <v/>
      </c>
      <c r="I680" s="22" t="str">
        <f t="shared" si="80"/>
        <v/>
      </c>
      <c r="J680" s="22" t="str">
        <f t="shared" si="81"/>
        <v/>
      </c>
      <c r="K680" s="74"/>
      <c r="L680" s="24"/>
      <c r="M680" s="25"/>
      <c r="N680" s="25" t="e">
        <f t="shared" si="82"/>
        <v>#VALUE!</v>
      </c>
      <c r="O680" s="25" t="str">
        <f>IF(OR(J680="",L680="",L680=0),"",ROUND(J680/L680,4))</f>
        <v/>
      </c>
      <c r="P680" s="26" t="str">
        <f>IFERROR(IF('Raw Water'!U681="","",'Raw Water'!U681),"")</f>
        <v/>
      </c>
      <c r="Q680" s="26" t="str">
        <f>IFERROR(IF(STP!U681="","",STP!U681),"")</f>
        <v/>
      </c>
      <c r="R680" s="27" t="str">
        <f>IFERROR(IF(STP!V681="","",STP!V681),"")</f>
        <v/>
      </c>
      <c r="S680" s="28" t="str">
        <f t="shared" si="77"/>
        <v/>
      </c>
      <c r="T680" s="29"/>
    </row>
    <row r="681" spans="1:20" ht="18" customHeight="1" x14ac:dyDescent="0.35">
      <c r="A681" s="68">
        <v>46701</v>
      </c>
      <c r="B681" s="21" t="str">
        <f>IFERROR(IF('LT Panel Feeder Readings'!E682="","",'LT Panel Feeder Readings'!E682),"")</f>
        <v/>
      </c>
      <c r="C681" s="21" t="str">
        <f>IFERROR(IF('LT Panel Feeder Readings'!W682="","",IF('LT Panel Feeder Readings'!W682="",0,'LT Panel Feeder Readings'!W682)+IF('LT Panel Feeder Readings'!Z682="",0,'LT Panel Feeder Readings'!Z682)),"")</f>
        <v/>
      </c>
      <c r="D681" s="21" t="str">
        <f>IFERROR(IF('LT Panel Feeder Readings'!BG682="","",IF('LT Panel Feeder Readings'!BG682="",0,'LT Panel Feeder Readings'!BG682)+IF('LT Panel Feeder Readings'!BJ682="",0,'LT Panel Feeder Readings'!BJ682)),"")</f>
        <v/>
      </c>
      <c r="E681" s="22" t="str">
        <f t="shared" si="76"/>
        <v/>
      </c>
      <c r="F681" s="23">
        <f>IFERROR(IF('Fuel Status'!E683="","",IF('Fuel Status'!E683="",0,'Fuel Status'!E683)+IF('Fuel Status'!J683="",0,'Fuel Status'!J683)+IF('Fuel Status'!O683="",0,'Fuel Status'!O683)),"")</f>
        <v>0</v>
      </c>
      <c r="G681" s="22" t="str">
        <f t="shared" si="78"/>
        <v/>
      </c>
      <c r="H681" s="22" t="str">
        <f t="shared" si="79"/>
        <v/>
      </c>
      <c r="I681" s="22" t="str">
        <f t="shared" si="80"/>
        <v/>
      </c>
      <c r="J681" s="22" t="str">
        <f t="shared" si="81"/>
        <v/>
      </c>
      <c r="K681" s="74"/>
      <c r="L681" s="24"/>
      <c r="M681" s="25"/>
      <c r="N681" s="25" t="e">
        <f t="shared" si="82"/>
        <v>#VALUE!</v>
      </c>
      <c r="O681" s="25" t="str">
        <f>IF(OR(J681="",L681="",L681=0),"",ROUND(J681/L681,4))</f>
        <v/>
      </c>
      <c r="P681" s="26" t="str">
        <f>IFERROR(IF('Raw Water'!U682="","",'Raw Water'!U682),"")</f>
        <v/>
      </c>
      <c r="Q681" s="26" t="str">
        <f>IFERROR(IF(STP!U682="","",STP!U682),"")</f>
        <v/>
      </c>
      <c r="R681" s="27" t="str">
        <f>IFERROR(IF(STP!V682="","",STP!V682),"")</f>
        <v/>
      </c>
      <c r="S681" s="28" t="str">
        <f t="shared" si="77"/>
        <v/>
      </c>
      <c r="T681" s="29"/>
    </row>
    <row r="682" spans="1:20" ht="18" customHeight="1" x14ac:dyDescent="0.35">
      <c r="A682" s="68">
        <v>46702</v>
      </c>
      <c r="B682" s="21" t="str">
        <f>IFERROR(IF('LT Panel Feeder Readings'!E683="","",'LT Panel Feeder Readings'!E683),"")</f>
        <v/>
      </c>
      <c r="C682" s="21" t="str">
        <f>IFERROR(IF('LT Panel Feeder Readings'!W683="","",IF('LT Panel Feeder Readings'!W683="",0,'LT Panel Feeder Readings'!W683)+IF('LT Panel Feeder Readings'!Z683="",0,'LT Panel Feeder Readings'!Z683)),"")</f>
        <v/>
      </c>
      <c r="D682" s="21" t="str">
        <f>IFERROR(IF('LT Panel Feeder Readings'!BG683="","",IF('LT Panel Feeder Readings'!BG683="",0,'LT Panel Feeder Readings'!BG683)+IF('LT Panel Feeder Readings'!BJ683="",0,'LT Panel Feeder Readings'!BJ683)),"")</f>
        <v/>
      </c>
      <c r="E682" s="22" t="str">
        <f t="shared" si="76"/>
        <v/>
      </c>
      <c r="F682" s="23">
        <f>IFERROR(IF('Fuel Status'!E684="","",IF('Fuel Status'!E684="",0,'Fuel Status'!E684)+IF('Fuel Status'!J684="",0,'Fuel Status'!J684)+IF('Fuel Status'!O684="",0,'Fuel Status'!O684)),"")</f>
        <v>0</v>
      </c>
      <c r="G682" s="22" t="str">
        <f t="shared" si="78"/>
        <v/>
      </c>
      <c r="H682" s="22" t="str">
        <f t="shared" si="79"/>
        <v/>
      </c>
      <c r="I682" s="22" t="str">
        <f t="shared" si="80"/>
        <v/>
      </c>
      <c r="J682" s="22" t="str">
        <f t="shared" si="81"/>
        <v/>
      </c>
      <c r="K682" s="74"/>
      <c r="L682" s="24"/>
      <c r="M682" s="25"/>
      <c r="N682" s="25" t="e">
        <f t="shared" si="82"/>
        <v>#VALUE!</v>
      </c>
      <c r="O682" s="25" t="str">
        <f>IF(OR(J682="",L682="",L682=0),"",ROUND(J682/L682,4))</f>
        <v/>
      </c>
      <c r="P682" s="26" t="str">
        <f>IFERROR(IF('Raw Water'!U683="","",'Raw Water'!U683),"")</f>
        <v/>
      </c>
      <c r="Q682" s="26" t="str">
        <f>IFERROR(IF(STP!U683="","",STP!U683),"")</f>
        <v/>
      </c>
      <c r="R682" s="27" t="str">
        <f>IFERROR(IF(STP!V683="","",STP!V683),"")</f>
        <v/>
      </c>
      <c r="S682" s="28" t="str">
        <f t="shared" si="77"/>
        <v/>
      </c>
      <c r="T682" s="29"/>
    </row>
    <row r="683" spans="1:20" ht="18" customHeight="1" x14ac:dyDescent="0.35">
      <c r="A683" s="68">
        <v>46703</v>
      </c>
      <c r="B683" s="21" t="str">
        <f>IFERROR(IF('LT Panel Feeder Readings'!E684="","",'LT Panel Feeder Readings'!E684),"")</f>
        <v/>
      </c>
      <c r="C683" s="21" t="str">
        <f>IFERROR(IF('LT Panel Feeder Readings'!W684="","",IF('LT Panel Feeder Readings'!W684="",0,'LT Panel Feeder Readings'!W684)+IF('LT Panel Feeder Readings'!Z684="",0,'LT Panel Feeder Readings'!Z684)),"")</f>
        <v/>
      </c>
      <c r="D683" s="21" t="str">
        <f>IFERROR(IF('LT Panel Feeder Readings'!BG684="","",IF('LT Panel Feeder Readings'!BG684="",0,'LT Panel Feeder Readings'!BG684)+IF('LT Panel Feeder Readings'!BJ684="",0,'LT Panel Feeder Readings'!BJ684)),"")</f>
        <v/>
      </c>
      <c r="E683" s="22" t="str">
        <f t="shared" si="76"/>
        <v/>
      </c>
      <c r="F683" s="23">
        <f>IFERROR(IF('Fuel Status'!E685="","",IF('Fuel Status'!E685="",0,'Fuel Status'!E685)+IF('Fuel Status'!J685="",0,'Fuel Status'!J685)+IF('Fuel Status'!O685="",0,'Fuel Status'!O685)),"")</f>
        <v>0</v>
      </c>
      <c r="G683" s="22" t="str">
        <f t="shared" si="78"/>
        <v/>
      </c>
      <c r="H683" s="22" t="str">
        <f t="shared" si="79"/>
        <v/>
      </c>
      <c r="I683" s="22" t="str">
        <f t="shared" si="80"/>
        <v/>
      </c>
      <c r="J683" s="22" t="str">
        <f t="shared" si="81"/>
        <v/>
      </c>
      <c r="K683" s="74"/>
      <c r="L683" s="24"/>
      <c r="M683" s="25"/>
      <c r="N683" s="25" t="e">
        <f t="shared" si="82"/>
        <v>#VALUE!</v>
      </c>
      <c r="O683" s="25" t="str">
        <f>IF(OR(J683="",L683="",L683=0),"",ROUND(J683/L683,4))</f>
        <v/>
      </c>
      <c r="P683" s="26" t="str">
        <f>IFERROR(IF('Raw Water'!U684="","",'Raw Water'!U684),"")</f>
        <v/>
      </c>
      <c r="Q683" s="26" t="str">
        <f>IFERROR(IF(STP!U684="","",STP!U684),"")</f>
        <v/>
      </c>
      <c r="R683" s="27" t="str">
        <f>IFERROR(IF(STP!V684="","",STP!V684),"")</f>
        <v/>
      </c>
      <c r="S683" s="28" t="str">
        <f t="shared" si="77"/>
        <v/>
      </c>
      <c r="T683" s="29"/>
    </row>
    <row r="684" spans="1:20" ht="18" customHeight="1" x14ac:dyDescent="0.35">
      <c r="A684" s="68">
        <v>46704</v>
      </c>
      <c r="B684" s="21" t="str">
        <f>IFERROR(IF('LT Panel Feeder Readings'!E685="","",'LT Panel Feeder Readings'!E685),"")</f>
        <v/>
      </c>
      <c r="C684" s="21" t="str">
        <f>IFERROR(IF('LT Panel Feeder Readings'!W685="","",IF('LT Panel Feeder Readings'!W685="",0,'LT Panel Feeder Readings'!W685)+IF('LT Panel Feeder Readings'!Z685="",0,'LT Panel Feeder Readings'!Z685)),"")</f>
        <v/>
      </c>
      <c r="D684" s="21" t="str">
        <f>IFERROR(IF('LT Panel Feeder Readings'!BG685="","",IF('LT Panel Feeder Readings'!BG685="",0,'LT Panel Feeder Readings'!BG685)+IF('LT Panel Feeder Readings'!BJ685="",0,'LT Panel Feeder Readings'!BJ685)),"")</f>
        <v/>
      </c>
      <c r="E684" s="22" t="str">
        <f t="shared" si="76"/>
        <v/>
      </c>
      <c r="F684" s="23">
        <f>IFERROR(IF('Fuel Status'!E686="","",IF('Fuel Status'!E686="",0,'Fuel Status'!E686)+IF('Fuel Status'!J686="",0,'Fuel Status'!J686)+IF('Fuel Status'!O686="",0,'Fuel Status'!O686)),"")</f>
        <v>0</v>
      </c>
      <c r="G684" s="22" t="str">
        <f t="shared" si="78"/>
        <v/>
      </c>
      <c r="H684" s="22" t="str">
        <f t="shared" si="79"/>
        <v/>
      </c>
      <c r="I684" s="22" t="str">
        <f t="shared" si="80"/>
        <v/>
      </c>
      <c r="J684" s="22" t="str">
        <f t="shared" si="81"/>
        <v/>
      </c>
      <c r="K684" s="74"/>
      <c r="L684" s="24"/>
      <c r="M684" s="25"/>
      <c r="N684" s="25" t="e">
        <f t="shared" si="82"/>
        <v>#VALUE!</v>
      </c>
      <c r="O684" s="25" t="str">
        <f>IF(OR(J684="",L684="",L684=0),"",ROUND(J684/L684,4))</f>
        <v/>
      </c>
      <c r="P684" s="26" t="str">
        <f>IFERROR(IF('Raw Water'!U685="","",'Raw Water'!U685),"")</f>
        <v/>
      </c>
      <c r="Q684" s="26" t="str">
        <f>IFERROR(IF(STP!U685="","",STP!U685),"")</f>
        <v/>
      </c>
      <c r="R684" s="27" t="str">
        <f>IFERROR(IF(STP!V685="","",STP!V685),"")</f>
        <v/>
      </c>
      <c r="S684" s="28" t="str">
        <f t="shared" si="77"/>
        <v/>
      </c>
      <c r="T684" s="29"/>
    </row>
    <row r="685" spans="1:20" ht="18" customHeight="1" x14ac:dyDescent="0.35">
      <c r="A685" s="68">
        <v>46705</v>
      </c>
      <c r="B685" s="21" t="str">
        <f>IFERROR(IF('LT Panel Feeder Readings'!E686="","",'LT Panel Feeder Readings'!E686),"")</f>
        <v/>
      </c>
      <c r="C685" s="21" t="str">
        <f>IFERROR(IF('LT Panel Feeder Readings'!W686="","",IF('LT Panel Feeder Readings'!W686="",0,'LT Panel Feeder Readings'!W686)+IF('LT Panel Feeder Readings'!Z686="",0,'LT Panel Feeder Readings'!Z686)),"")</f>
        <v/>
      </c>
      <c r="D685" s="21" t="str">
        <f>IFERROR(IF('LT Panel Feeder Readings'!BG686="","",IF('LT Panel Feeder Readings'!BG686="",0,'LT Panel Feeder Readings'!BG686)+IF('LT Panel Feeder Readings'!BJ686="",0,'LT Panel Feeder Readings'!BJ686)),"")</f>
        <v/>
      </c>
      <c r="E685" s="22" t="str">
        <f t="shared" si="76"/>
        <v/>
      </c>
      <c r="F685" s="23">
        <f>IFERROR(IF('Fuel Status'!E687="","",IF('Fuel Status'!E687="",0,'Fuel Status'!E687)+IF('Fuel Status'!J687="",0,'Fuel Status'!J687)+IF('Fuel Status'!O687="",0,'Fuel Status'!O687)),"")</f>
        <v>0</v>
      </c>
      <c r="G685" s="22" t="str">
        <f t="shared" si="78"/>
        <v/>
      </c>
      <c r="H685" s="22" t="str">
        <f t="shared" si="79"/>
        <v/>
      </c>
      <c r="I685" s="22" t="str">
        <f t="shared" si="80"/>
        <v/>
      </c>
      <c r="J685" s="22" t="str">
        <f t="shared" si="81"/>
        <v/>
      </c>
      <c r="K685" s="74"/>
      <c r="L685" s="24"/>
      <c r="M685" s="25"/>
      <c r="N685" s="25" t="e">
        <f t="shared" si="82"/>
        <v>#VALUE!</v>
      </c>
      <c r="O685" s="25" t="str">
        <f>IF(OR(J685="",L685="",L685=0),"",ROUND(J685/L685,4))</f>
        <v/>
      </c>
      <c r="P685" s="26" t="str">
        <f>IFERROR(IF('Raw Water'!U686="","",'Raw Water'!U686),"")</f>
        <v/>
      </c>
      <c r="Q685" s="26" t="str">
        <f>IFERROR(IF(STP!U686="","",STP!U686),"")</f>
        <v/>
      </c>
      <c r="R685" s="27" t="str">
        <f>IFERROR(IF(STP!V686="","",STP!V686),"")</f>
        <v/>
      </c>
      <c r="S685" s="28" t="str">
        <f t="shared" si="77"/>
        <v/>
      </c>
      <c r="T685" s="29"/>
    </row>
    <row r="686" spans="1:20" ht="18" customHeight="1" x14ac:dyDescent="0.35">
      <c r="A686" s="68">
        <v>46706</v>
      </c>
      <c r="B686" s="21" t="str">
        <f>IFERROR(IF('LT Panel Feeder Readings'!E687="","",'LT Panel Feeder Readings'!E687),"")</f>
        <v/>
      </c>
      <c r="C686" s="21" t="str">
        <f>IFERROR(IF('LT Panel Feeder Readings'!W687="","",IF('LT Panel Feeder Readings'!W687="",0,'LT Panel Feeder Readings'!W687)+IF('LT Panel Feeder Readings'!Z687="",0,'LT Panel Feeder Readings'!Z687)),"")</f>
        <v/>
      </c>
      <c r="D686" s="21" t="str">
        <f>IFERROR(IF('LT Panel Feeder Readings'!BG687="","",IF('LT Panel Feeder Readings'!BG687="",0,'LT Panel Feeder Readings'!BG687)+IF('LT Panel Feeder Readings'!BJ687="",0,'LT Panel Feeder Readings'!BJ687)),"")</f>
        <v/>
      </c>
      <c r="E686" s="22" t="str">
        <f t="shared" si="76"/>
        <v/>
      </c>
      <c r="F686" s="23">
        <f>IFERROR(IF('Fuel Status'!E688="","",IF('Fuel Status'!E688="",0,'Fuel Status'!E688)+IF('Fuel Status'!J688="",0,'Fuel Status'!J688)+IF('Fuel Status'!O688="",0,'Fuel Status'!O688)),"")</f>
        <v>0</v>
      </c>
      <c r="G686" s="22" t="str">
        <f t="shared" si="78"/>
        <v/>
      </c>
      <c r="H686" s="22" t="str">
        <f t="shared" si="79"/>
        <v/>
      </c>
      <c r="I686" s="22" t="str">
        <f t="shared" si="80"/>
        <v/>
      </c>
      <c r="J686" s="22" t="str">
        <f t="shared" si="81"/>
        <v/>
      </c>
      <c r="K686" s="74"/>
      <c r="L686" s="24"/>
      <c r="M686" s="25"/>
      <c r="N686" s="25" t="e">
        <f t="shared" si="82"/>
        <v>#VALUE!</v>
      </c>
      <c r="O686" s="25" t="str">
        <f>IF(OR(J686="",L686="",L686=0),"",ROUND(J686/L686,4))</f>
        <v/>
      </c>
      <c r="P686" s="26" t="str">
        <f>IFERROR(IF('Raw Water'!U687="","",'Raw Water'!U687),"")</f>
        <v/>
      </c>
      <c r="Q686" s="26" t="str">
        <f>IFERROR(IF(STP!U687="","",STP!U687),"")</f>
        <v/>
      </c>
      <c r="R686" s="27" t="str">
        <f>IFERROR(IF(STP!V687="","",STP!V687),"")</f>
        <v/>
      </c>
      <c r="S686" s="28" t="str">
        <f t="shared" si="77"/>
        <v/>
      </c>
      <c r="T686" s="29"/>
    </row>
    <row r="687" spans="1:20" ht="18" customHeight="1" x14ac:dyDescent="0.35">
      <c r="A687" s="68">
        <v>46707</v>
      </c>
      <c r="B687" s="21" t="str">
        <f>IFERROR(IF('LT Panel Feeder Readings'!E688="","",'LT Panel Feeder Readings'!E688),"")</f>
        <v/>
      </c>
      <c r="C687" s="21" t="str">
        <f>IFERROR(IF('LT Panel Feeder Readings'!W688="","",IF('LT Panel Feeder Readings'!W688="",0,'LT Panel Feeder Readings'!W688)+IF('LT Panel Feeder Readings'!Z688="",0,'LT Panel Feeder Readings'!Z688)),"")</f>
        <v/>
      </c>
      <c r="D687" s="21" t="str">
        <f>IFERROR(IF('LT Panel Feeder Readings'!BG688="","",IF('LT Panel Feeder Readings'!BG688="",0,'LT Panel Feeder Readings'!BG688)+IF('LT Panel Feeder Readings'!BJ688="",0,'LT Panel Feeder Readings'!BJ688)),"")</f>
        <v/>
      </c>
      <c r="E687" s="22" t="str">
        <f t="shared" si="76"/>
        <v/>
      </c>
      <c r="F687" s="23">
        <f>IFERROR(IF('Fuel Status'!E689="","",IF('Fuel Status'!E689="",0,'Fuel Status'!E689)+IF('Fuel Status'!J689="",0,'Fuel Status'!J689)+IF('Fuel Status'!O689="",0,'Fuel Status'!O689)),"")</f>
        <v>0</v>
      </c>
      <c r="G687" s="22" t="str">
        <f t="shared" si="78"/>
        <v/>
      </c>
      <c r="H687" s="22" t="str">
        <f t="shared" si="79"/>
        <v/>
      </c>
      <c r="I687" s="22" t="str">
        <f t="shared" si="80"/>
        <v/>
      </c>
      <c r="J687" s="22" t="str">
        <f t="shared" si="81"/>
        <v/>
      </c>
      <c r="K687" s="74"/>
      <c r="L687" s="24"/>
      <c r="M687" s="25"/>
      <c r="N687" s="25" t="e">
        <f t="shared" si="82"/>
        <v>#VALUE!</v>
      </c>
      <c r="O687" s="25" t="str">
        <f>IF(OR(J687="",L687="",L687=0),"",ROUND(J687/L687,4))</f>
        <v/>
      </c>
      <c r="P687" s="26" t="str">
        <f>IFERROR(IF('Raw Water'!U688="","",'Raw Water'!U688),"")</f>
        <v/>
      </c>
      <c r="Q687" s="26" t="str">
        <f>IFERROR(IF(STP!U688="","",STP!U688),"")</f>
        <v/>
      </c>
      <c r="R687" s="27" t="str">
        <f>IFERROR(IF(STP!V688="","",STP!V688),"")</f>
        <v/>
      </c>
      <c r="S687" s="28" t="str">
        <f t="shared" si="77"/>
        <v/>
      </c>
      <c r="T687" s="29"/>
    </row>
    <row r="688" spans="1:20" ht="18" customHeight="1" x14ac:dyDescent="0.35">
      <c r="A688" s="68">
        <v>46708</v>
      </c>
      <c r="B688" s="21" t="str">
        <f>IFERROR(IF('LT Panel Feeder Readings'!E689="","",'LT Panel Feeder Readings'!E689),"")</f>
        <v/>
      </c>
      <c r="C688" s="21" t="str">
        <f>IFERROR(IF('LT Panel Feeder Readings'!W689="","",IF('LT Panel Feeder Readings'!W689="",0,'LT Panel Feeder Readings'!W689)+IF('LT Panel Feeder Readings'!Z689="",0,'LT Panel Feeder Readings'!Z689)),"")</f>
        <v/>
      </c>
      <c r="D688" s="21" t="str">
        <f>IFERROR(IF('LT Panel Feeder Readings'!BG689="","",IF('LT Panel Feeder Readings'!BG689="",0,'LT Panel Feeder Readings'!BG689)+IF('LT Panel Feeder Readings'!BJ689="",0,'LT Panel Feeder Readings'!BJ689)),"")</f>
        <v/>
      </c>
      <c r="E688" s="22" t="str">
        <f t="shared" si="76"/>
        <v/>
      </c>
      <c r="F688" s="23">
        <f>IFERROR(IF('Fuel Status'!E690="","",IF('Fuel Status'!E690="",0,'Fuel Status'!E690)+IF('Fuel Status'!J690="",0,'Fuel Status'!J690)+IF('Fuel Status'!O690="",0,'Fuel Status'!O690)),"")</f>
        <v>0</v>
      </c>
      <c r="G688" s="22" t="str">
        <f t="shared" si="78"/>
        <v/>
      </c>
      <c r="H688" s="22" t="str">
        <f t="shared" si="79"/>
        <v/>
      </c>
      <c r="I688" s="22" t="str">
        <f t="shared" si="80"/>
        <v/>
      </c>
      <c r="J688" s="22" t="str">
        <f t="shared" si="81"/>
        <v/>
      </c>
      <c r="K688" s="74"/>
      <c r="L688" s="24"/>
      <c r="M688" s="25"/>
      <c r="N688" s="25" t="e">
        <f t="shared" si="82"/>
        <v>#VALUE!</v>
      </c>
      <c r="O688" s="25" t="str">
        <f>IF(OR(J688="",L688="",L688=0),"",ROUND(J688/L688,4))</f>
        <v/>
      </c>
      <c r="P688" s="26" t="str">
        <f>IFERROR(IF('Raw Water'!U689="","",'Raw Water'!U689),"")</f>
        <v/>
      </c>
      <c r="Q688" s="26" t="str">
        <f>IFERROR(IF(STP!U689="","",STP!U689),"")</f>
        <v/>
      </c>
      <c r="R688" s="27" t="str">
        <f>IFERROR(IF(STP!V689="","",STP!V689),"")</f>
        <v/>
      </c>
      <c r="S688" s="28" t="str">
        <f t="shared" si="77"/>
        <v/>
      </c>
      <c r="T688" s="29"/>
    </row>
    <row r="689" spans="1:20" ht="18" customHeight="1" x14ac:dyDescent="0.35">
      <c r="A689" s="68">
        <v>46709</v>
      </c>
      <c r="B689" s="21" t="str">
        <f>IFERROR(IF('LT Panel Feeder Readings'!E690="","",'LT Panel Feeder Readings'!E690),"")</f>
        <v/>
      </c>
      <c r="C689" s="21" t="str">
        <f>IFERROR(IF('LT Panel Feeder Readings'!W690="","",IF('LT Panel Feeder Readings'!W690="",0,'LT Panel Feeder Readings'!W690)+IF('LT Panel Feeder Readings'!Z690="",0,'LT Panel Feeder Readings'!Z690)),"")</f>
        <v/>
      </c>
      <c r="D689" s="21" t="str">
        <f>IFERROR(IF('LT Panel Feeder Readings'!BG690="","",IF('LT Panel Feeder Readings'!BG690="",0,'LT Panel Feeder Readings'!BG690)+IF('LT Panel Feeder Readings'!BJ690="",0,'LT Panel Feeder Readings'!BJ690)),"")</f>
        <v/>
      </c>
      <c r="E689" s="22" t="str">
        <f t="shared" si="76"/>
        <v/>
      </c>
      <c r="F689" s="23">
        <f>IFERROR(IF('Fuel Status'!E691="","",IF('Fuel Status'!E691="",0,'Fuel Status'!E691)+IF('Fuel Status'!J691="",0,'Fuel Status'!J691)+IF('Fuel Status'!O691="",0,'Fuel Status'!O691)),"")</f>
        <v>0</v>
      </c>
      <c r="G689" s="22" t="str">
        <f t="shared" si="78"/>
        <v/>
      </c>
      <c r="H689" s="22" t="str">
        <f t="shared" si="79"/>
        <v/>
      </c>
      <c r="I689" s="22" t="str">
        <f t="shared" si="80"/>
        <v/>
      </c>
      <c r="J689" s="22" t="str">
        <f t="shared" si="81"/>
        <v/>
      </c>
      <c r="K689" s="74"/>
      <c r="L689" s="24"/>
      <c r="M689" s="25"/>
      <c r="N689" s="25" t="e">
        <f t="shared" si="82"/>
        <v>#VALUE!</v>
      </c>
      <c r="O689" s="25" t="str">
        <f>IF(OR(J689="",L689="",L689=0),"",ROUND(J689/L689,4))</f>
        <v/>
      </c>
      <c r="P689" s="26" t="str">
        <f>IFERROR(IF('Raw Water'!U690="","",'Raw Water'!U690),"")</f>
        <v/>
      </c>
      <c r="Q689" s="26" t="str">
        <f>IFERROR(IF(STP!U690="","",STP!U690),"")</f>
        <v/>
      </c>
      <c r="R689" s="27" t="str">
        <f>IFERROR(IF(STP!V690="","",STP!V690),"")</f>
        <v/>
      </c>
      <c r="S689" s="28" t="str">
        <f t="shared" si="77"/>
        <v/>
      </c>
      <c r="T689" s="29"/>
    </row>
    <row r="690" spans="1:20" ht="18" customHeight="1" x14ac:dyDescent="0.35">
      <c r="A690" s="68">
        <v>46710</v>
      </c>
      <c r="B690" s="21" t="str">
        <f>IFERROR(IF('LT Panel Feeder Readings'!E691="","",'LT Panel Feeder Readings'!E691),"")</f>
        <v/>
      </c>
      <c r="C690" s="21" t="str">
        <f>IFERROR(IF('LT Panel Feeder Readings'!W691="","",IF('LT Panel Feeder Readings'!W691="",0,'LT Panel Feeder Readings'!W691)+IF('LT Panel Feeder Readings'!Z691="",0,'LT Panel Feeder Readings'!Z691)),"")</f>
        <v/>
      </c>
      <c r="D690" s="21" t="str">
        <f>IFERROR(IF('LT Panel Feeder Readings'!BG691="","",IF('LT Panel Feeder Readings'!BG691="",0,'LT Panel Feeder Readings'!BG691)+IF('LT Panel Feeder Readings'!BJ691="",0,'LT Panel Feeder Readings'!BJ691)),"")</f>
        <v/>
      </c>
      <c r="E690" s="22" t="str">
        <f t="shared" si="76"/>
        <v/>
      </c>
      <c r="F690" s="23">
        <f>IFERROR(IF('Fuel Status'!E692="","",IF('Fuel Status'!E692="",0,'Fuel Status'!E692)+IF('Fuel Status'!J692="",0,'Fuel Status'!J692)+IF('Fuel Status'!O692="",0,'Fuel Status'!O692)),"")</f>
        <v>0</v>
      </c>
      <c r="G690" s="22" t="str">
        <f t="shared" si="78"/>
        <v/>
      </c>
      <c r="H690" s="22" t="str">
        <f t="shared" si="79"/>
        <v/>
      </c>
      <c r="I690" s="22" t="str">
        <f t="shared" si="80"/>
        <v/>
      </c>
      <c r="J690" s="22" t="str">
        <f t="shared" si="81"/>
        <v/>
      </c>
      <c r="K690" s="74"/>
      <c r="L690" s="24"/>
      <c r="M690" s="25"/>
      <c r="N690" s="25" t="e">
        <f t="shared" si="82"/>
        <v>#VALUE!</v>
      </c>
      <c r="O690" s="25" t="str">
        <f>IF(OR(J690="",L690="",L690=0),"",ROUND(J690/L690,4))</f>
        <v/>
      </c>
      <c r="P690" s="26" t="str">
        <f>IFERROR(IF('Raw Water'!U691="","",'Raw Water'!U691),"")</f>
        <v/>
      </c>
      <c r="Q690" s="26" t="str">
        <f>IFERROR(IF(STP!U691="","",STP!U691),"")</f>
        <v/>
      </c>
      <c r="R690" s="27" t="str">
        <f>IFERROR(IF(STP!V691="","",STP!V691),"")</f>
        <v/>
      </c>
      <c r="S690" s="28" t="str">
        <f t="shared" si="77"/>
        <v/>
      </c>
      <c r="T690" s="29"/>
    </row>
    <row r="691" spans="1:20" ht="18" customHeight="1" x14ac:dyDescent="0.35">
      <c r="A691" s="68">
        <v>46711</v>
      </c>
      <c r="B691" s="21" t="str">
        <f>IFERROR(IF('LT Panel Feeder Readings'!E692="","",'LT Panel Feeder Readings'!E692),"")</f>
        <v/>
      </c>
      <c r="C691" s="21" t="str">
        <f>IFERROR(IF('LT Panel Feeder Readings'!W692="","",IF('LT Panel Feeder Readings'!W692="",0,'LT Panel Feeder Readings'!W692)+IF('LT Panel Feeder Readings'!Z692="",0,'LT Panel Feeder Readings'!Z692)),"")</f>
        <v/>
      </c>
      <c r="D691" s="21" t="str">
        <f>IFERROR(IF('LT Panel Feeder Readings'!BG692="","",IF('LT Panel Feeder Readings'!BG692="",0,'LT Panel Feeder Readings'!BG692)+IF('LT Panel Feeder Readings'!BJ692="",0,'LT Panel Feeder Readings'!BJ692)),"")</f>
        <v/>
      </c>
      <c r="E691" s="22" t="str">
        <f t="shared" si="76"/>
        <v/>
      </c>
      <c r="F691" s="23">
        <f>IFERROR(IF('Fuel Status'!E693="","",IF('Fuel Status'!E693="",0,'Fuel Status'!E693)+IF('Fuel Status'!J693="",0,'Fuel Status'!J693)+IF('Fuel Status'!O693="",0,'Fuel Status'!O693)),"")</f>
        <v>0</v>
      </c>
      <c r="G691" s="22" t="str">
        <f t="shared" si="78"/>
        <v/>
      </c>
      <c r="H691" s="22" t="str">
        <f t="shared" si="79"/>
        <v/>
      </c>
      <c r="I691" s="22" t="str">
        <f t="shared" si="80"/>
        <v/>
      </c>
      <c r="J691" s="22" t="str">
        <f t="shared" si="81"/>
        <v/>
      </c>
      <c r="K691" s="74"/>
      <c r="L691" s="24"/>
      <c r="M691" s="25"/>
      <c r="N691" s="25" t="e">
        <f t="shared" si="82"/>
        <v>#VALUE!</v>
      </c>
      <c r="O691" s="25" t="str">
        <f>IF(OR(J691="",L691="",L691=0),"",ROUND(J691/L691,4))</f>
        <v/>
      </c>
      <c r="P691" s="26" t="str">
        <f>IFERROR(IF('Raw Water'!U692="","",'Raw Water'!U692),"")</f>
        <v/>
      </c>
      <c r="Q691" s="26" t="str">
        <f>IFERROR(IF(STP!U692="","",STP!U692),"")</f>
        <v/>
      </c>
      <c r="R691" s="27" t="str">
        <f>IFERROR(IF(STP!V692="","",STP!V692),"")</f>
        <v/>
      </c>
      <c r="S691" s="28" t="str">
        <f t="shared" si="77"/>
        <v/>
      </c>
      <c r="T691" s="29"/>
    </row>
    <row r="692" spans="1:20" ht="18" customHeight="1" x14ac:dyDescent="0.35">
      <c r="A692" s="68">
        <v>46712</v>
      </c>
      <c r="B692" s="21" t="str">
        <f>IFERROR(IF('LT Panel Feeder Readings'!E693="","",'LT Panel Feeder Readings'!E693),"")</f>
        <v/>
      </c>
      <c r="C692" s="21" t="str">
        <f>IFERROR(IF('LT Panel Feeder Readings'!W693="","",IF('LT Panel Feeder Readings'!W693="",0,'LT Panel Feeder Readings'!W693)+IF('LT Panel Feeder Readings'!Z693="",0,'LT Panel Feeder Readings'!Z693)),"")</f>
        <v/>
      </c>
      <c r="D692" s="21" t="str">
        <f>IFERROR(IF('LT Panel Feeder Readings'!BG693="","",IF('LT Panel Feeder Readings'!BG693="",0,'LT Panel Feeder Readings'!BG693)+IF('LT Panel Feeder Readings'!BJ693="",0,'LT Panel Feeder Readings'!BJ693)),"")</f>
        <v/>
      </c>
      <c r="E692" s="22" t="str">
        <f t="shared" si="76"/>
        <v/>
      </c>
      <c r="F692" s="23">
        <f>IFERROR(IF('Fuel Status'!E694="","",IF('Fuel Status'!E694="",0,'Fuel Status'!E694)+IF('Fuel Status'!J694="",0,'Fuel Status'!J694)+IF('Fuel Status'!O694="",0,'Fuel Status'!O694)),"")</f>
        <v>0</v>
      </c>
      <c r="G692" s="22" t="str">
        <f t="shared" si="78"/>
        <v/>
      </c>
      <c r="H692" s="22" t="str">
        <f t="shared" si="79"/>
        <v/>
      </c>
      <c r="I692" s="22" t="str">
        <f t="shared" si="80"/>
        <v/>
      </c>
      <c r="J692" s="22" t="str">
        <f t="shared" si="81"/>
        <v/>
      </c>
      <c r="K692" s="74"/>
      <c r="L692" s="24"/>
      <c r="M692" s="25"/>
      <c r="N692" s="25" t="e">
        <f t="shared" si="82"/>
        <v>#VALUE!</v>
      </c>
      <c r="O692" s="25" t="str">
        <f>IF(OR(J692="",L692="",L692=0),"",ROUND(J692/L692,4))</f>
        <v/>
      </c>
      <c r="P692" s="26" t="str">
        <f>IFERROR(IF('Raw Water'!U693="","",'Raw Water'!U693),"")</f>
        <v/>
      </c>
      <c r="Q692" s="26" t="str">
        <f>IFERROR(IF(STP!U693="","",STP!U693),"")</f>
        <v/>
      </c>
      <c r="R692" s="27" t="str">
        <f>IFERROR(IF(STP!V693="","",STP!V693),"")</f>
        <v/>
      </c>
      <c r="S692" s="28" t="str">
        <f t="shared" si="77"/>
        <v/>
      </c>
      <c r="T692" s="29"/>
    </row>
    <row r="693" spans="1:20" ht="18" customHeight="1" x14ac:dyDescent="0.35">
      <c r="A693" s="68">
        <v>46713</v>
      </c>
      <c r="B693" s="21" t="str">
        <f>IFERROR(IF('LT Panel Feeder Readings'!E694="","",'LT Panel Feeder Readings'!E694),"")</f>
        <v/>
      </c>
      <c r="C693" s="21" t="str">
        <f>IFERROR(IF('LT Panel Feeder Readings'!W694="","",IF('LT Panel Feeder Readings'!W694="",0,'LT Panel Feeder Readings'!W694)+IF('LT Panel Feeder Readings'!Z694="",0,'LT Panel Feeder Readings'!Z694)),"")</f>
        <v/>
      </c>
      <c r="D693" s="21" t="str">
        <f>IFERROR(IF('LT Panel Feeder Readings'!BG694="","",IF('LT Panel Feeder Readings'!BG694="",0,'LT Panel Feeder Readings'!BG694)+IF('LT Panel Feeder Readings'!BJ694="",0,'LT Panel Feeder Readings'!BJ694)),"")</f>
        <v/>
      </c>
      <c r="E693" s="22" t="str">
        <f t="shared" si="76"/>
        <v/>
      </c>
      <c r="F693" s="23">
        <f>IFERROR(IF('Fuel Status'!E695="","",IF('Fuel Status'!E695="",0,'Fuel Status'!E695)+IF('Fuel Status'!J695="",0,'Fuel Status'!J695)+IF('Fuel Status'!O695="",0,'Fuel Status'!O695)),"")</f>
        <v>0</v>
      </c>
      <c r="G693" s="22" t="str">
        <f t="shared" si="78"/>
        <v/>
      </c>
      <c r="H693" s="22" t="str">
        <f t="shared" si="79"/>
        <v/>
      </c>
      <c r="I693" s="22" t="str">
        <f t="shared" si="80"/>
        <v/>
      </c>
      <c r="J693" s="22" t="str">
        <f t="shared" si="81"/>
        <v/>
      </c>
      <c r="K693" s="74"/>
      <c r="L693" s="24"/>
      <c r="M693" s="25"/>
      <c r="N693" s="25" t="e">
        <f t="shared" si="82"/>
        <v>#VALUE!</v>
      </c>
      <c r="O693" s="25" t="str">
        <f>IF(OR(J693="",L693="",L693=0),"",ROUND(J693/L693,4))</f>
        <v/>
      </c>
      <c r="P693" s="26" t="str">
        <f>IFERROR(IF('Raw Water'!U694="","",'Raw Water'!U694),"")</f>
        <v/>
      </c>
      <c r="Q693" s="26" t="str">
        <f>IFERROR(IF(STP!U694="","",STP!U694),"")</f>
        <v/>
      </c>
      <c r="R693" s="27" t="str">
        <f>IFERROR(IF(STP!V694="","",STP!V694),"")</f>
        <v/>
      </c>
      <c r="S693" s="28" t="str">
        <f t="shared" si="77"/>
        <v/>
      </c>
      <c r="T693" s="29"/>
    </row>
    <row r="694" spans="1:20" ht="18" customHeight="1" x14ac:dyDescent="0.35">
      <c r="A694" s="68">
        <v>46714</v>
      </c>
      <c r="B694" s="21" t="str">
        <f>IFERROR(IF('LT Panel Feeder Readings'!E695="","",'LT Panel Feeder Readings'!E695),"")</f>
        <v/>
      </c>
      <c r="C694" s="21" t="str">
        <f>IFERROR(IF('LT Panel Feeder Readings'!W695="","",IF('LT Panel Feeder Readings'!W695="",0,'LT Panel Feeder Readings'!W695)+IF('LT Panel Feeder Readings'!Z695="",0,'LT Panel Feeder Readings'!Z695)),"")</f>
        <v/>
      </c>
      <c r="D694" s="21" t="str">
        <f>IFERROR(IF('LT Panel Feeder Readings'!BG695="","",IF('LT Panel Feeder Readings'!BG695="",0,'LT Panel Feeder Readings'!BG695)+IF('LT Panel Feeder Readings'!BJ695="",0,'LT Panel Feeder Readings'!BJ695)),"")</f>
        <v/>
      </c>
      <c r="E694" s="22" t="str">
        <f t="shared" si="76"/>
        <v/>
      </c>
      <c r="F694" s="23">
        <f>IFERROR(IF('Fuel Status'!E696="","",IF('Fuel Status'!E696="",0,'Fuel Status'!E696)+IF('Fuel Status'!J696="",0,'Fuel Status'!J696)+IF('Fuel Status'!O696="",0,'Fuel Status'!O696)),"")</f>
        <v>0</v>
      </c>
      <c r="G694" s="22" t="str">
        <f t="shared" si="78"/>
        <v/>
      </c>
      <c r="H694" s="22" t="str">
        <f t="shared" si="79"/>
        <v/>
      </c>
      <c r="I694" s="22" t="str">
        <f t="shared" si="80"/>
        <v/>
      </c>
      <c r="J694" s="22" t="str">
        <f t="shared" si="81"/>
        <v/>
      </c>
      <c r="K694" s="74"/>
      <c r="L694" s="24"/>
      <c r="M694" s="25"/>
      <c r="N694" s="25" t="e">
        <f t="shared" si="82"/>
        <v>#VALUE!</v>
      </c>
      <c r="O694" s="25" t="str">
        <f>IF(OR(J694="",L694="",L694=0),"",ROUND(J694/L694,4))</f>
        <v/>
      </c>
      <c r="P694" s="26" t="str">
        <f>IFERROR(IF('Raw Water'!U695="","",'Raw Water'!U695),"")</f>
        <v/>
      </c>
      <c r="Q694" s="26" t="str">
        <f>IFERROR(IF(STP!U695="","",STP!U695),"")</f>
        <v/>
      </c>
      <c r="R694" s="27" t="str">
        <f>IFERROR(IF(STP!V695="","",STP!V695),"")</f>
        <v/>
      </c>
      <c r="S694" s="28" t="str">
        <f t="shared" si="77"/>
        <v/>
      </c>
      <c r="T694" s="29"/>
    </row>
    <row r="695" spans="1:20" ht="18" customHeight="1" x14ac:dyDescent="0.35">
      <c r="A695" s="68">
        <v>46715</v>
      </c>
      <c r="B695" s="21" t="str">
        <f>IFERROR(IF('LT Panel Feeder Readings'!E696="","",'LT Panel Feeder Readings'!E696),"")</f>
        <v/>
      </c>
      <c r="C695" s="21" t="str">
        <f>IFERROR(IF('LT Panel Feeder Readings'!W696="","",IF('LT Panel Feeder Readings'!W696="",0,'LT Panel Feeder Readings'!W696)+IF('LT Panel Feeder Readings'!Z696="",0,'LT Panel Feeder Readings'!Z696)),"")</f>
        <v/>
      </c>
      <c r="D695" s="21" t="str">
        <f>IFERROR(IF('LT Panel Feeder Readings'!BG696="","",IF('LT Panel Feeder Readings'!BG696="",0,'LT Panel Feeder Readings'!BG696)+IF('LT Panel Feeder Readings'!BJ696="",0,'LT Panel Feeder Readings'!BJ696)),"")</f>
        <v/>
      </c>
      <c r="E695" s="22" t="str">
        <f t="shared" si="76"/>
        <v/>
      </c>
      <c r="F695" s="23">
        <f>IFERROR(IF('Fuel Status'!E697="","",IF('Fuel Status'!E697="",0,'Fuel Status'!E697)+IF('Fuel Status'!J697="",0,'Fuel Status'!J697)+IF('Fuel Status'!O697="",0,'Fuel Status'!O697)),"")</f>
        <v>0</v>
      </c>
      <c r="G695" s="22" t="str">
        <f t="shared" si="78"/>
        <v/>
      </c>
      <c r="H695" s="22" t="str">
        <f t="shared" si="79"/>
        <v/>
      </c>
      <c r="I695" s="22" t="str">
        <f t="shared" si="80"/>
        <v/>
      </c>
      <c r="J695" s="22" t="str">
        <f t="shared" si="81"/>
        <v/>
      </c>
      <c r="K695" s="74"/>
      <c r="L695" s="24"/>
      <c r="M695" s="25"/>
      <c r="N695" s="25" t="e">
        <f t="shared" si="82"/>
        <v>#VALUE!</v>
      </c>
      <c r="O695" s="25" t="str">
        <f>IF(OR(J695="",L695="",L695=0),"",ROUND(J695/L695,4))</f>
        <v/>
      </c>
      <c r="P695" s="26" t="str">
        <f>IFERROR(IF('Raw Water'!U696="","",'Raw Water'!U696),"")</f>
        <v/>
      </c>
      <c r="Q695" s="26" t="str">
        <f>IFERROR(IF(STP!U696="","",STP!U696),"")</f>
        <v/>
      </c>
      <c r="R695" s="27" t="str">
        <f>IFERROR(IF(STP!V696="","",STP!V696),"")</f>
        <v/>
      </c>
      <c r="S695" s="28" t="str">
        <f t="shared" si="77"/>
        <v/>
      </c>
      <c r="T695" s="29"/>
    </row>
    <row r="696" spans="1:20" ht="18" customHeight="1" x14ac:dyDescent="0.35">
      <c r="A696" s="68">
        <v>46716</v>
      </c>
      <c r="B696" s="21" t="str">
        <f>IFERROR(IF('LT Panel Feeder Readings'!E697="","",'LT Panel Feeder Readings'!E697),"")</f>
        <v/>
      </c>
      <c r="C696" s="21" t="str">
        <f>IFERROR(IF('LT Panel Feeder Readings'!W697="","",IF('LT Panel Feeder Readings'!W697="",0,'LT Panel Feeder Readings'!W697)+IF('LT Panel Feeder Readings'!Z697="",0,'LT Panel Feeder Readings'!Z697)),"")</f>
        <v/>
      </c>
      <c r="D696" s="21" t="str">
        <f>IFERROR(IF('LT Panel Feeder Readings'!BG697="","",IF('LT Panel Feeder Readings'!BG697="",0,'LT Panel Feeder Readings'!BG697)+IF('LT Panel Feeder Readings'!BJ697="",0,'LT Panel Feeder Readings'!BJ697)),"")</f>
        <v/>
      </c>
      <c r="E696" s="22" t="str">
        <f t="shared" si="76"/>
        <v/>
      </c>
      <c r="F696" s="23">
        <f>IFERROR(IF('Fuel Status'!E698="","",IF('Fuel Status'!E698="",0,'Fuel Status'!E698)+IF('Fuel Status'!J698="",0,'Fuel Status'!J698)+IF('Fuel Status'!O698="",0,'Fuel Status'!O698)),"")</f>
        <v>0</v>
      </c>
      <c r="G696" s="22" t="str">
        <f t="shared" si="78"/>
        <v/>
      </c>
      <c r="H696" s="22" t="str">
        <f t="shared" si="79"/>
        <v/>
      </c>
      <c r="I696" s="22" t="str">
        <f t="shared" si="80"/>
        <v/>
      </c>
      <c r="J696" s="22" t="str">
        <f t="shared" si="81"/>
        <v/>
      </c>
      <c r="K696" s="74"/>
      <c r="L696" s="24"/>
      <c r="M696" s="25"/>
      <c r="N696" s="25" t="e">
        <f t="shared" si="82"/>
        <v>#VALUE!</v>
      </c>
      <c r="O696" s="25" t="str">
        <f>IF(OR(J696="",L696="",L696=0),"",ROUND(J696/L696,4))</f>
        <v/>
      </c>
      <c r="P696" s="26" t="str">
        <f>IFERROR(IF('Raw Water'!U697="","",'Raw Water'!U697),"")</f>
        <v/>
      </c>
      <c r="Q696" s="26" t="str">
        <f>IFERROR(IF(STP!U697="","",STP!U697),"")</f>
        <v/>
      </c>
      <c r="R696" s="27" t="str">
        <f>IFERROR(IF(STP!V697="","",STP!V697),"")</f>
        <v/>
      </c>
      <c r="S696" s="28" t="str">
        <f t="shared" si="77"/>
        <v/>
      </c>
      <c r="T696" s="29"/>
    </row>
    <row r="697" spans="1:20" ht="18" customHeight="1" x14ac:dyDescent="0.35">
      <c r="A697" s="68">
        <v>46717</v>
      </c>
      <c r="B697" s="21" t="str">
        <f>IFERROR(IF('LT Panel Feeder Readings'!E698="","",'LT Panel Feeder Readings'!E698),"")</f>
        <v/>
      </c>
      <c r="C697" s="21" t="str">
        <f>IFERROR(IF('LT Panel Feeder Readings'!W698="","",IF('LT Panel Feeder Readings'!W698="",0,'LT Panel Feeder Readings'!W698)+IF('LT Panel Feeder Readings'!Z698="",0,'LT Panel Feeder Readings'!Z698)),"")</f>
        <v/>
      </c>
      <c r="D697" s="21" t="str">
        <f>IFERROR(IF('LT Panel Feeder Readings'!BG698="","",IF('LT Panel Feeder Readings'!BG698="",0,'LT Panel Feeder Readings'!BG698)+IF('LT Panel Feeder Readings'!BJ698="",0,'LT Panel Feeder Readings'!BJ698)),"")</f>
        <v/>
      </c>
      <c r="E697" s="22" t="str">
        <f t="shared" si="76"/>
        <v/>
      </c>
      <c r="F697" s="23">
        <f>IFERROR(IF('Fuel Status'!E699="","",IF('Fuel Status'!E699="",0,'Fuel Status'!E699)+IF('Fuel Status'!J699="",0,'Fuel Status'!J699)+IF('Fuel Status'!O699="",0,'Fuel Status'!O699)),"")</f>
        <v>0</v>
      </c>
      <c r="G697" s="22" t="str">
        <f t="shared" si="78"/>
        <v/>
      </c>
      <c r="H697" s="22" t="str">
        <f t="shared" si="79"/>
        <v/>
      </c>
      <c r="I697" s="22" t="str">
        <f t="shared" si="80"/>
        <v/>
      </c>
      <c r="J697" s="22" t="str">
        <f t="shared" si="81"/>
        <v/>
      </c>
      <c r="K697" s="74"/>
      <c r="L697" s="24"/>
      <c r="M697" s="25"/>
      <c r="N697" s="25" t="e">
        <f t="shared" si="82"/>
        <v>#VALUE!</v>
      </c>
      <c r="O697" s="25" t="str">
        <f>IF(OR(J697="",L697="",L697=0),"",ROUND(J697/L697,4))</f>
        <v/>
      </c>
      <c r="P697" s="26" t="str">
        <f>IFERROR(IF('Raw Water'!U698="","",'Raw Water'!U698),"")</f>
        <v/>
      </c>
      <c r="Q697" s="26" t="str">
        <f>IFERROR(IF(STP!U698="","",STP!U698),"")</f>
        <v/>
      </c>
      <c r="R697" s="27" t="str">
        <f>IFERROR(IF(STP!V698="","",STP!V698),"")</f>
        <v/>
      </c>
      <c r="S697" s="28" t="str">
        <f t="shared" si="77"/>
        <v/>
      </c>
      <c r="T697" s="29"/>
    </row>
    <row r="698" spans="1:20" ht="18" customHeight="1" x14ac:dyDescent="0.35">
      <c r="A698" s="68">
        <v>46718</v>
      </c>
      <c r="B698" s="21" t="str">
        <f>IFERROR(IF('LT Panel Feeder Readings'!E699="","",'LT Panel Feeder Readings'!E699),"")</f>
        <v/>
      </c>
      <c r="C698" s="21" t="str">
        <f>IFERROR(IF('LT Panel Feeder Readings'!W699="","",IF('LT Panel Feeder Readings'!W699="",0,'LT Panel Feeder Readings'!W699)+IF('LT Panel Feeder Readings'!Z699="",0,'LT Panel Feeder Readings'!Z699)),"")</f>
        <v/>
      </c>
      <c r="D698" s="21" t="str">
        <f>IFERROR(IF('LT Panel Feeder Readings'!BG699="","",IF('LT Panel Feeder Readings'!BG699="",0,'LT Panel Feeder Readings'!BG699)+IF('LT Panel Feeder Readings'!BJ699="",0,'LT Panel Feeder Readings'!BJ699)),"")</f>
        <v/>
      </c>
      <c r="E698" s="22" t="str">
        <f t="shared" si="76"/>
        <v/>
      </c>
      <c r="F698" s="23">
        <f>IFERROR(IF('Fuel Status'!E700="","",IF('Fuel Status'!E700="",0,'Fuel Status'!E700)+IF('Fuel Status'!J700="",0,'Fuel Status'!J700)+IF('Fuel Status'!O700="",0,'Fuel Status'!O700)),"")</f>
        <v>0</v>
      </c>
      <c r="G698" s="22" t="str">
        <f t="shared" si="78"/>
        <v/>
      </c>
      <c r="H698" s="22" t="str">
        <f t="shared" si="79"/>
        <v/>
      </c>
      <c r="I698" s="22" t="str">
        <f t="shared" si="80"/>
        <v/>
      </c>
      <c r="J698" s="22" t="str">
        <f t="shared" si="81"/>
        <v/>
      </c>
      <c r="K698" s="74"/>
      <c r="L698" s="24"/>
      <c r="M698" s="25"/>
      <c r="N698" s="25" t="e">
        <f t="shared" si="82"/>
        <v>#VALUE!</v>
      </c>
      <c r="O698" s="25" t="str">
        <f>IF(OR(J698="",L698="",L698=0),"",ROUND(J698/L698,4))</f>
        <v/>
      </c>
      <c r="P698" s="26" t="str">
        <f>IFERROR(IF('Raw Water'!U699="","",'Raw Water'!U699),"")</f>
        <v/>
      </c>
      <c r="Q698" s="26" t="str">
        <f>IFERROR(IF(STP!U699="","",STP!U699),"")</f>
        <v/>
      </c>
      <c r="R698" s="27" t="str">
        <f>IFERROR(IF(STP!V699="","",STP!V699),"")</f>
        <v/>
      </c>
      <c r="S698" s="28" t="str">
        <f t="shared" si="77"/>
        <v/>
      </c>
      <c r="T698" s="29"/>
    </row>
    <row r="699" spans="1:20" ht="18" customHeight="1" x14ac:dyDescent="0.35">
      <c r="A699" s="68">
        <v>46719</v>
      </c>
      <c r="B699" s="21" t="str">
        <f>IFERROR(IF('LT Panel Feeder Readings'!E700="","",'LT Panel Feeder Readings'!E700),"")</f>
        <v/>
      </c>
      <c r="C699" s="21" t="str">
        <f>IFERROR(IF('LT Panel Feeder Readings'!W700="","",IF('LT Panel Feeder Readings'!W700="",0,'LT Panel Feeder Readings'!W700)+IF('LT Panel Feeder Readings'!Z700="",0,'LT Panel Feeder Readings'!Z700)),"")</f>
        <v/>
      </c>
      <c r="D699" s="21" t="str">
        <f>IFERROR(IF('LT Panel Feeder Readings'!BG700="","",IF('LT Panel Feeder Readings'!BG700="",0,'LT Panel Feeder Readings'!BG700)+IF('LT Panel Feeder Readings'!BJ700="",0,'LT Panel Feeder Readings'!BJ700)),"")</f>
        <v/>
      </c>
      <c r="E699" s="22" t="str">
        <f t="shared" si="76"/>
        <v/>
      </c>
      <c r="F699" s="23">
        <f>IFERROR(IF('Fuel Status'!E701="","",IF('Fuel Status'!E701="",0,'Fuel Status'!E701)+IF('Fuel Status'!J701="",0,'Fuel Status'!J701)+IF('Fuel Status'!O701="",0,'Fuel Status'!O701)),"")</f>
        <v>0</v>
      </c>
      <c r="G699" s="22" t="str">
        <f t="shared" si="78"/>
        <v/>
      </c>
      <c r="H699" s="22" t="str">
        <f t="shared" si="79"/>
        <v/>
      </c>
      <c r="I699" s="22" t="str">
        <f t="shared" si="80"/>
        <v/>
      </c>
      <c r="J699" s="22" t="str">
        <f t="shared" si="81"/>
        <v/>
      </c>
      <c r="K699" s="74"/>
      <c r="L699" s="24"/>
      <c r="M699" s="25"/>
      <c r="N699" s="25" t="e">
        <f t="shared" si="82"/>
        <v>#VALUE!</v>
      </c>
      <c r="O699" s="25" t="str">
        <f>IF(OR(J699="",L699="",L699=0),"",ROUND(J699/L699,4))</f>
        <v/>
      </c>
      <c r="P699" s="26" t="str">
        <f>IFERROR(IF('Raw Water'!U700="","",'Raw Water'!U700),"")</f>
        <v/>
      </c>
      <c r="Q699" s="26" t="str">
        <f>IFERROR(IF(STP!U700="","",STP!U700),"")</f>
        <v/>
      </c>
      <c r="R699" s="27" t="str">
        <f>IFERROR(IF(STP!V700="","",STP!V700),"")</f>
        <v/>
      </c>
      <c r="S699" s="28" t="str">
        <f t="shared" si="77"/>
        <v/>
      </c>
      <c r="T699" s="29"/>
    </row>
    <row r="700" spans="1:20" ht="18" customHeight="1" x14ac:dyDescent="0.35">
      <c r="A700" s="68">
        <v>46720</v>
      </c>
      <c r="B700" s="21" t="str">
        <f>IFERROR(IF('LT Panel Feeder Readings'!E701="","",'LT Panel Feeder Readings'!E701),"")</f>
        <v/>
      </c>
      <c r="C700" s="21" t="str">
        <f>IFERROR(IF('LT Panel Feeder Readings'!W701="","",IF('LT Panel Feeder Readings'!W701="",0,'LT Panel Feeder Readings'!W701)+IF('LT Panel Feeder Readings'!Z701="",0,'LT Panel Feeder Readings'!Z701)),"")</f>
        <v/>
      </c>
      <c r="D700" s="21" t="str">
        <f>IFERROR(IF('LT Panel Feeder Readings'!BG701="","",IF('LT Panel Feeder Readings'!BG701="",0,'LT Panel Feeder Readings'!BG701)+IF('LT Panel Feeder Readings'!BJ701="",0,'LT Panel Feeder Readings'!BJ701)),"")</f>
        <v/>
      </c>
      <c r="E700" s="22" t="str">
        <f t="shared" si="76"/>
        <v/>
      </c>
      <c r="F700" s="23">
        <f>IFERROR(IF('Fuel Status'!E702="","",IF('Fuel Status'!E702="",0,'Fuel Status'!E702)+IF('Fuel Status'!J702="",0,'Fuel Status'!J702)+IF('Fuel Status'!O702="",0,'Fuel Status'!O702)),"")</f>
        <v>0</v>
      </c>
      <c r="G700" s="22" t="str">
        <f t="shared" si="78"/>
        <v/>
      </c>
      <c r="H700" s="22" t="str">
        <f t="shared" si="79"/>
        <v/>
      </c>
      <c r="I700" s="22" t="str">
        <f t="shared" si="80"/>
        <v/>
      </c>
      <c r="J700" s="22" t="str">
        <f t="shared" si="81"/>
        <v/>
      </c>
      <c r="K700" s="74"/>
      <c r="L700" s="24"/>
      <c r="M700" s="25"/>
      <c r="N700" s="25" t="e">
        <f t="shared" si="82"/>
        <v>#VALUE!</v>
      </c>
      <c r="O700" s="25" t="str">
        <f>IF(OR(J700="",L700="",L700=0),"",ROUND(J700/L700,4))</f>
        <v/>
      </c>
      <c r="P700" s="26" t="str">
        <f>IFERROR(IF('Raw Water'!U701="","",'Raw Water'!U701),"")</f>
        <v/>
      </c>
      <c r="Q700" s="26" t="str">
        <f>IFERROR(IF(STP!U701="","",STP!U701),"")</f>
        <v/>
      </c>
      <c r="R700" s="27" t="str">
        <f>IFERROR(IF(STP!V701="","",STP!V701),"")</f>
        <v/>
      </c>
      <c r="S700" s="28" t="str">
        <f t="shared" si="77"/>
        <v/>
      </c>
      <c r="T700" s="29"/>
    </row>
    <row r="701" spans="1:20" ht="18" customHeight="1" x14ac:dyDescent="0.35">
      <c r="A701" s="68">
        <v>46721</v>
      </c>
      <c r="B701" s="21" t="str">
        <f>IFERROR(IF('LT Panel Feeder Readings'!E702="","",'LT Panel Feeder Readings'!E702),"")</f>
        <v/>
      </c>
      <c r="C701" s="21" t="str">
        <f>IFERROR(IF('LT Panel Feeder Readings'!W702="","",IF('LT Panel Feeder Readings'!W702="",0,'LT Panel Feeder Readings'!W702)+IF('LT Panel Feeder Readings'!Z702="",0,'LT Panel Feeder Readings'!Z702)),"")</f>
        <v/>
      </c>
      <c r="D701" s="21" t="str">
        <f>IFERROR(IF('LT Panel Feeder Readings'!BG702="","",IF('LT Panel Feeder Readings'!BG702="",0,'LT Panel Feeder Readings'!BG702)+IF('LT Panel Feeder Readings'!BJ702="",0,'LT Panel Feeder Readings'!BJ702)),"")</f>
        <v/>
      </c>
      <c r="E701" s="22" t="str">
        <f t="shared" si="76"/>
        <v/>
      </c>
      <c r="F701" s="23">
        <f>IFERROR(IF('Fuel Status'!E703="","",IF('Fuel Status'!E703="",0,'Fuel Status'!E703)+IF('Fuel Status'!J703="",0,'Fuel Status'!J703)+IF('Fuel Status'!O703="",0,'Fuel Status'!O703)),"")</f>
        <v>0</v>
      </c>
      <c r="G701" s="22" t="str">
        <f t="shared" si="78"/>
        <v/>
      </c>
      <c r="H701" s="22" t="str">
        <f t="shared" si="79"/>
        <v/>
      </c>
      <c r="I701" s="22" t="str">
        <f t="shared" si="80"/>
        <v/>
      </c>
      <c r="J701" s="22" t="str">
        <f t="shared" si="81"/>
        <v/>
      </c>
      <c r="K701" s="74"/>
      <c r="L701" s="24"/>
      <c r="M701" s="25"/>
      <c r="N701" s="25" t="e">
        <f t="shared" si="82"/>
        <v>#VALUE!</v>
      </c>
      <c r="O701" s="25" t="str">
        <f>IF(OR(J701="",L701="",L701=0),"",ROUND(J701/L701,4))</f>
        <v/>
      </c>
      <c r="P701" s="26" t="str">
        <f>IFERROR(IF('Raw Water'!U702="","",'Raw Water'!U702),"")</f>
        <v/>
      </c>
      <c r="Q701" s="26" t="str">
        <f>IFERROR(IF(STP!U702="","",STP!U702),"")</f>
        <v/>
      </c>
      <c r="R701" s="27" t="str">
        <f>IFERROR(IF(STP!V702="","",STP!V702),"")</f>
        <v/>
      </c>
      <c r="S701" s="28" t="str">
        <f t="shared" si="77"/>
        <v/>
      </c>
      <c r="T701" s="29"/>
    </row>
    <row r="702" spans="1:20" ht="18" customHeight="1" x14ac:dyDescent="0.35">
      <c r="A702" s="68">
        <v>46722</v>
      </c>
      <c r="B702" s="21" t="str">
        <f>IFERROR(IF('LT Panel Feeder Readings'!E703="","",'LT Panel Feeder Readings'!E703),"")</f>
        <v/>
      </c>
      <c r="C702" s="21" t="str">
        <f>IFERROR(IF('LT Panel Feeder Readings'!W703="","",IF('LT Panel Feeder Readings'!W703="",0,'LT Panel Feeder Readings'!W703)+IF('LT Panel Feeder Readings'!Z703="",0,'LT Panel Feeder Readings'!Z703)),"")</f>
        <v/>
      </c>
      <c r="D702" s="21" t="str">
        <f>IFERROR(IF('LT Panel Feeder Readings'!BG703="","",IF('LT Panel Feeder Readings'!BG703="",0,'LT Panel Feeder Readings'!BG703)+IF('LT Panel Feeder Readings'!BJ703="",0,'LT Panel Feeder Readings'!BJ703)),"")</f>
        <v/>
      </c>
      <c r="E702" s="22" t="str">
        <f t="shared" si="76"/>
        <v/>
      </c>
      <c r="F702" s="23">
        <f>IFERROR(IF('Fuel Status'!E704="","",IF('Fuel Status'!E704="",0,'Fuel Status'!E704)+IF('Fuel Status'!J704="",0,'Fuel Status'!J704)+IF('Fuel Status'!O704="",0,'Fuel Status'!O704)),"")</f>
        <v>0</v>
      </c>
      <c r="G702" s="22" t="str">
        <f t="shared" si="78"/>
        <v/>
      </c>
      <c r="H702" s="22" t="str">
        <f t="shared" si="79"/>
        <v/>
      </c>
      <c r="I702" s="22" t="str">
        <f t="shared" si="80"/>
        <v/>
      </c>
      <c r="J702" s="22" t="str">
        <f t="shared" si="81"/>
        <v/>
      </c>
      <c r="K702" s="74"/>
      <c r="L702" s="24"/>
      <c r="M702" s="25"/>
      <c r="N702" s="25" t="e">
        <f t="shared" si="82"/>
        <v>#VALUE!</v>
      </c>
      <c r="O702" s="25" t="str">
        <f>IF(OR(J702="",L702="",L702=0),"",ROUND(J702/L702,4))</f>
        <v/>
      </c>
      <c r="P702" s="26" t="str">
        <f>IFERROR(IF('Raw Water'!U703="","",'Raw Water'!U703),"")</f>
        <v/>
      </c>
      <c r="Q702" s="26" t="str">
        <f>IFERROR(IF(STP!U703="","",STP!U703),"")</f>
        <v/>
      </c>
      <c r="R702" s="27" t="str">
        <f>IFERROR(IF(STP!V703="","",STP!V703),"")</f>
        <v/>
      </c>
      <c r="S702" s="28" t="str">
        <f t="shared" si="77"/>
        <v/>
      </c>
      <c r="T702" s="29"/>
    </row>
    <row r="703" spans="1:20" ht="18" customHeight="1" x14ac:dyDescent="0.35">
      <c r="A703" s="68">
        <v>46723</v>
      </c>
      <c r="B703" s="21" t="str">
        <f>IFERROR(IF('LT Panel Feeder Readings'!E704="","",'LT Panel Feeder Readings'!E704),"")</f>
        <v/>
      </c>
      <c r="C703" s="21" t="str">
        <f>IFERROR(IF('LT Panel Feeder Readings'!W704="","",IF('LT Panel Feeder Readings'!W704="",0,'LT Panel Feeder Readings'!W704)+IF('LT Panel Feeder Readings'!Z704="",0,'LT Panel Feeder Readings'!Z704)),"")</f>
        <v/>
      </c>
      <c r="D703" s="21" t="str">
        <f>IFERROR(IF('LT Panel Feeder Readings'!BG704="","",IF('LT Panel Feeder Readings'!BG704="",0,'LT Panel Feeder Readings'!BG704)+IF('LT Panel Feeder Readings'!BJ704="",0,'LT Panel Feeder Readings'!BJ704)),"")</f>
        <v/>
      </c>
      <c r="E703" s="22" t="str">
        <f t="shared" si="76"/>
        <v/>
      </c>
      <c r="F703" s="23">
        <f>IFERROR(IF('Fuel Status'!E705="","",IF('Fuel Status'!E705="",0,'Fuel Status'!E705)+IF('Fuel Status'!J705="",0,'Fuel Status'!J705)+IF('Fuel Status'!O705="",0,'Fuel Status'!O705)),"")</f>
        <v>0</v>
      </c>
      <c r="G703" s="22" t="str">
        <f t="shared" si="78"/>
        <v/>
      </c>
      <c r="H703" s="22" t="str">
        <f t="shared" si="79"/>
        <v/>
      </c>
      <c r="I703" s="22" t="str">
        <f t="shared" si="80"/>
        <v/>
      </c>
      <c r="J703" s="22" t="str">
        <f t="shared" si="81"/>
        <v/>
      </c>
      <c r="K703" s="74"/>
      <c r="L703" s="24"/>
      <c r="M703" s="25"/>
      <c r="N703" s="25" t="e">
        <f t="shared" si="82"/>
        <v>#VALUE!</v>
      </c>
      <c r="O703" s="25" t="str">
        <f>IF(OR(J703="",L703="",L703=0),"",ROUND(J703/L703,4))</f>
        <v/>
      </c>
      <c r="P703" s="26" t="str">
        <f>IFERROR(IF('Raw Water'!U704="","",'Raw Water'!U704),"")</f>
        <v/>
      </c>
      <c r="Q703" s="26" t="str">
        <f>IFERROR(IF(STP!U704="","",STP!U704),"")</f>
        <v/>
      </c>
      <c r="R703" s="27" t="str">
        <f>IFERROR(IF(STP!V704="","",STP!V704),"")</f>
        <v/>
      </c>
      <c r="S703" s="28" t="str">
        <f t="shared" si="77"/>
        <v/>
      </c>
      <c r="T703" s="29"/>
    </row>
    <row r="704" spans="1:20" ht="18" customHeight="1" x14ac:dyDescent="0.35">
      <c r="A704" s="68">
        <v>46724</v>
      </c>
      <c r="B704" s="21" t="str">
        <f>IFERROR(IF('LT Panel Feeder Readings'!E705="","",'LT Panel Feeder Readings'!E705),"")</f>
        <v/>
      </c>
      <c r="C704" s="21" t="str">
        <f>IFERROR(IF('LT Panel Feeder Readings'!W705="","",IF('LT Panel Feeder Readings'!W705="",0,'LT Panel Feeder Readings'!W705)+IF('LT Panel Feeder Readings'!Z705="",0,'LT Panel Feeder Readings'!Z705)),"")</f>
        <v/>
      </c>
      <c r="D704" s="21" t="str">
        <f>IFERROR(IF('LT Panel Feeder Readings'!BG705="","",IF('LT Panel Feeder Readings'!BG705="",0,'LT Panel Feeder Readings'!BG705)+IF('LT Panel Feeder Readings'!BJ705="",0,'LT Panel Feeder Readings'!BJ705)),"")</f>
        <v/>
      </c>
      <c r="E704" s="22" t="str">
        <f t="shared" si="76"/>
        <v/>
      </c>
      <c r="F704" s="23">
        <f>IFERROR(IF('Fuel Status'!E706="","",IF('Fuel Status'!E706="",0,'Fuel Status'!E706)+IF('Fuel Status'!J706="",0,'Fuel Status'!J706)+IF('Fuel Status'!O706="",0,'Fuel Status'!O706)),"")</f>
        <v>0</v>
      </c>
      <c r="G704" s="22" t="str">
        <f t="shared" si="78"/>
        <v/>
      </c>
      <c r="H704" s="22" t="str">
        <f t="shared" si="79"/>
        <v/>
      </c>
      <c r="I704" s="22" t="str">
        <f t="shared" si="80"/>
        <v/>
      </c>
      <c r="J704" s="22" t="str">
        <f t="shared" si="81"/>
        <v/>
      </c>
      <c r="K704" s="74"/>
      <c r="L704" s="24"/>
      <c r="M704" s="25"/>
      <c r="N704" s="25" t="e">
        <f t="shared" si="82"/>
        <v>#VALUE!</v>
      </c>
      <c r="O704" s="25" t="str">
        <f>IF(OR(J704="",L704="",L704=0),"",ROUND(J704/L704,4))</f>
        <v/>
      </c>
      <c r="P704" s="26" t="str">
        <f>IFERROR(IF('Raw Water'!U705="","",'Raw Water'!U705),"")</f>
        <v/>
      </c>
      <c r="Q704" s="26" t="str">
        <f>IFERROR(IF(STP!U705="","",STP!U705),"")</f>
        <v/>
      </c>
      <c r="R704" s="27" t="str">
        <f>IFERROR(IF(STP!V705="","",STP!V705),"")</f>
        <v/>
      </c>
      <c r="S704" s="28" t="str">
        <f t="shared" si="77"/>
        <v/>
      </c>
      <c r="T704" s="29"/>
    </row>
    <row r="705" spans="1:20" ht="18" customHeight="1" x14ac:dyDescent="0.35">
      <c r="A705" s="68">
        <v>46725</v>
      </c>
      <c r="B705" s="21" t="str">
        <f>IFERROR(IF('LT Panel Feeder Readings'!E706="","",'LT Panel Feeder Readings'!E706),"")</f>
        <v/>
      </c>
      <c r="C705" s="21" t="str">
        <f>IFERROR(IF('LT Panel Feeder Readings'!W706="","",IF('LT Panel Feeder Readings'!W706="",0,'LT Panel Feeder Readings'!W706)+IF('LT Panel Feeder Readings'!Z706="",0,'LT Panel Feeder Readings'!Z706)),"")</f>
        <v/>
      </c>
      <c r="D705" s="21" t="str">
        <f>IFERROR(IF('LT Panel Feeder Readings'!BG706="","",IF('LT Panel Feeder Readings'!BG706="",0,'LT Panel Feeder Readings'!BG706)+IF('LT Panel Feeder Readings'!BJ706="",0,'LT Panel Feeder Readings'!BJ706)),"")</f>
        <v/>
      </c>
      <c r="E705" s="22" t="str">
        <f t="shared" si="76"/>
        <v/>
      </c>
      <c r="F705" s="23">
        <f>IFERROR(IF('Fuel Status'!E707="","",IF('Fuel Status'!E707="",0,'Fuel Status'!E707)+IF('Fuel Status'!J707="",0,'Fuel Status'!J707)+IF('Fuel Status'!O707="",0,'Fuel Status'!O707)),"")</f>
        <v>0</v>
      </c>
      <c r="G705" s="22" t="str">
        <f t="shared" si="78"/>
        <v/>
      </c>
      <c r="H705" s="22" t="str">
        <f t="shared" si="79"/>
        <v/>
      </c>
      <c r="I705" s="22" t="str">
        <f t="shared" si="80"/>
        <v/>
      </c>
      <c r="J705" s="22" t="str">
        <f t="shared" si="81"/>
        <v/>
      </c>
      <c r="K705" s="74"/>
      <c r="L705" s="24"/>
      <c r="M705" s="25"/>
      <c r="N705" s="25" t="e">
        <f t="shared" si="82"/>
        <v>#VALUE!</v>
      </c>
      <c r="O705" s="25" t="str">
        <f>IF(OR(J705="",L705="",L705=0),"",ROUND(J705/L705,4))</f>
        <v/>
      </c>
      <c r="P705" s="26" t="str">
        <f>IFERROR(IF('Raw Water'!U706="","",'Raw Water'!U706),"")</f>
        <v/>
      </c>
      <c r="Q705" s="26" t="str">
        <f>IFERROR(IF(STP!U706="","",STP!U706),"")</f>
        <v/>
      </c>
      <c r="R705" s="27" t="str">
        <f>IFERROR(IF(STP!V706="","",STP!V706),"")</f>
        <v/>
      </c>
      <c r="S705" s="28" t="str">
        <f t="shared" si="77"/>
        <v/>
      </c>
      <c r="T705" s="29"/>
    </row>
    <row r="706" spans="1:20" ht="18" customHeight="1" x14ac:dyDescent="0.35">
      <c r="A706" s="68">
        <v>46726</v>
      </c>
      <c r="B706" s="21" t="str">
        <f>IFERROR(IF('LT Panel Feeder Readings'!E707="","",'LT Panel Feeder Readings'!E707),"")</f>
        <v/>
      </c>
      <c r="C706" s="21" t="str">
        <f>IFERROR(IF('LT Panel Feeder Readings'!W707="","",IF('LT Panel Feeder Readings'!W707="",0,'LT Panel Feeder Readings'!W707)+IF('LT Panel Feeder Readings'!Z707="",0,'LT Panel Feeder Readings'!Z707)),"")</f>
        <v/>
      </c>
      <c r="D706" s="21" t="str">
        <f>IFERROR(IF('LT Panel Feeder Readings'!BG707="","",IF('LT Panel Feeder Readings'!BG707="",0,'LT Panel Feeder Readings'!BG707)+IF('LT Panel Feeder Readings'!BJ707="",0,'LT Panel Feeder Readings'!BJ707)),"")</f>
        <v/>
      </c>
      <c r="E706" s="22" t="str">
        <f t="shared" ref="E706:E769" si="83">IF(B706="","",B706+IF(C706="",0,C706)+IF(D706="",0,D706))</f>
        <v/>
      </c>
      <c r="F706" s="23">
        <f>IFERROR(IF('Fuel Status'!E708="","",IF('Fuel Status'!E708="",0,'Fuel Status'!E708)+IF('Fuel Status'!J708="",0,'Fuel Status'!J708)+IF('Fuel Status'!O708="",0,'Fuel Status'!O708)),"")</f>
        <v>0</v>
      </c>
      <c r="G706" s="22" t="str">
        <f t="shared" si="78"/>
        <v/>
      </c>
      <c r="H706" s="22" t="str">
        <f t="shared" si="79"/>
        <v/>
      </c>
      <c r="I706" s="22" t="str">
        <f t="shared" si="80"/>
        <v/>
      </c>
      <c r="J706" s="22" t="str">
        <f t="shared" si="81"/>
        <v/>
      </c>
      <c r="K706" s="74"/>
      <c r="L706" s="24"/>
      <c r="M706" s="25"/>
      <c r="N706" s="25" t="e">
        <f t="shared" si="82"/>
        <v>#VALUE!</v>
      </c>
      <c r="O706" s="25" t="str">
        <f>IF(OR(J706="",L706="",L706=0),"",ROUND(J706/L706,4))</f>
        <v/>
      </c>
      <c r="P706" s="26" t="str">
        <f>IFERROR(IF('Raw Water'!U707="","",'Raw Water'!U707),"")</f>
        <v/>
      </c>
      <c r="Q706" s="26" t="str">
        <f>IFERROR(IF(STP!U707="","",STP!U707),"")</f>
        <v/>
      </c>
      <c r="R706" s="27" t="str">
        <f>IFERROR(IF(STP!V707="","",STP!V707),"")</f>
        <v/>
      </c>
      <c r="S706" s="28" t="str">
        <f t="shared" ref="S706:S769" si="84">IF(P706="","",P706)</f>
        <v/>
      </c>
      <c r="T706" s="29"/>
    </row>
    <row r="707" spans="1:20" ht="18" customHeight="1" x14ac:dyDescent="0.35">
      <c r="A707" s="68">
        <v>46727</v>
      </c>
      <c r="B707" s="21" t="str">
        <f>IFERROR(IF('LT Panel Feeder Readings'!E708="","",'LT Panel Feeder Readings'!E708),"")</f>
        <v/>
      </c>
      <c r="C707" s="21" t="str">
        <f>IFERROR(IF('LT Panel Feeder Readings'!W708="","",IF('LT Panel Feeder Readings'!W708="",0,'LT Panel Feeder Readings'!W708)+IF('LT Panel Feeder Readings'!Z708="",0,'LT Panel Feeder Readings'!Z708)),"")</f>
        <v/>
      </c>
      <c r="D707" s="21" t="str">
        <f>IFERROR(IF('LT Panel Feeder Readings'!BG708="","",IF('LT Panel Feeder Readings'!BG708="",0,'LT Panel Feeder Readings'!BG708)+IF('LT Panel Feeder Readings'!BJ708="",0,'LT Panel Feeder Readings'!BJ708)),"")</f>
        <v/>
      </c>
      <c r="E707" s="22" t="str">
        <f t="shared" si="83"/>
        <v/>
      </c>
      <c r="F707" s="23">
        <f>IFERROR(IF('Fuel Status'!E709="","",IF('Fuel Status'!E709="",0,'Fuel Status'!E709)+IF('Fuel Status'!J709="",0,'Fuel Status'!J709)+IF('Fuel Status'!O709="",0,'Fuel Status'!O709)),"")</f>
        <v>0</v>
      </c>
      <c r="G707" s="22" t="str">
        <f t="shared" ref="G707:G770" si="85">IF(B707="","",IF(MONTH(A707)&lt;&gt;MONTH(A706),B707,G706+B707))</f>
        <v/>
      </c>
      <c r="H707" s="22" t="str">
        <f t="shared" ref="H707:H770" si="86">IF(C707="","",IF(MONTH(A707)&lt;&gt;MONTH(A706),C707,H706+C707))</f>
        <v/>
      </c>
      <c r="I707" s="22" t="str">
        <f t="shared" ref="I707:I770" si="87">IF(D707="","",IF(MONTH(A707)&lt;&gt;MONTH(A706),D707,I706+D707))</f>
        <v/>
      </c>
      <c r="J707" s="22" t="str">
        <f t="shared" ref="J707:J770" si="88">IF(E707="","",IF(MONTH(A707)&lt;&gt;MONTH(A706),E707,J706+E707))</f>
        <v/>
      </c>
      <c r="K707" s="74"/>
      <c r="L707" s="24"/>
      <c r="M707" s="25"/>
      <c r="N707" s="25" t="e">
        <f t="shared" si="82"/>
        <v>#VALUE!</v>
      </c>
      <c r="O707" s="25" t="str">
        <f>IF(OR(J707="",L707="",L707=0),"",ROUND(J707/L707,4))</f>
        <v/>
      </c>
      <c r="P707" s="26" t="str">
        <f>IFERROR(IF('Raw Water'!U708="","",'Raw Water'!U708),"")</f>
        <v/>
      </c>
      <c r="Q707" s="26" t="str">
        <f>IFERROR(IF(STP!U708="","",STP!U708),"")</f>
        <v/>
      </c>
      <c r="R707" s="27" t="str">
        <f>IFERROR(IF(STP!V708="","",STP!V708),"")</f>
        <v/>
      </c>
      <c r="S707" s="28" t="str">
        <f t="shared" si="84"/>
        <v/>
      </c>
      <c r="T707" s="29"/>
    </row>
    <row r="708" spans="1:20" ht="18" customHeight="1" x14ac:dyDescent="0.35">
      <c r="A708" s="68">
        <v>46728</v>
      </c>
      <c r="B708" s="21" t="str">
        <f>IFERROR(IF('LT Panel Feeder Readings'!E709="","",'LT Panel Feeder Readings'!E709),"")</f>
        <v/>
      </c>
      <c r="C708" s="21" t="str">
        <f>IFERROR(IF('LT Panel Feeder Readings'!W709="","",IF('LT Panel Feeder Readings'!W709="",0,'LT Panel Feeder Readings'!W709)+IF('LT Panel Feeder Readings'!Z709="",0,'LT Panel Feeder Readings'!Z709)),"")</f>
        <v/>
      </c>
      <c r="D708" s="21" t="str">
        <f>IFERROR(IF('LT Panel Feeder Readings'!BG709="","",IF('LT Panel Feeder Readings'!BG709="",0,'LT Panel Feeder Readings'!BG709)+IF('LT Panel Feeder Readings'!BJ709="",0,'LT Panel Feeder Readings'!BJ709)),"")</f>
        <v/>
      </c>
      <c r="E708" s="22" t="str">
        <f t="shared" si="83"/>
        <v/>
      </c>
      <c r="F708" s="23">
        <f>IFERROR(IF('Fuel Status'!E710="","",IF('Fuel Status'!E710="",0,'Fuel Status'!E710)+IF('Fuel Status'!J710="",0,'Fuel Status'!J710)+IF('Fuel Status'!O710="",0,'Fuel Status'!O710)),"")</f>
        <v>0</v>
      </c>
      <c r="G708" s="22" t="str">
        <f t="shared" si="85"/>
        <v/>
      </c>
      <c r="H708" s="22" t="str">
        <f t="shared" si="86"/>
        <v/>
      </c>
      <c r="I708" s="22" t="str">
        <f t="shared" si="87"/>
        <v/>
      </c>
      <c r="J708" s="22" t="str">
        <f t="shared" si="88"/>
        <v/>
      </c>
      <c r="K708" s="74"/>
      <c r="L708" s="24"/>
      <c r="M708" s="25"/>
      <c r="N708" s="25" t="e">
        <f t="shared" ref="N708:N736" si="89">E708*M708/K708</f>
        <v>#VALUE!</v>
      </c>
      <c r="O708" s="25" t="str">
        <f>IF(OR(J708="",L708="",L708=0),"",ROUND(J708/L708,4))</f>
        <v/>
      </c>
      <c r="P708" s="26" t="str">
        <f>IFERROR(IF('Raw Water'!U709="","",'Raw Water'!U709),"")</f>
        <v/>
      </c>
      <c r="Q708" s="26" t="str">
        <f>IFERROR(IF(STP!U709="","",STP!U709),"")</f>
        <v/>
      </c>
      <c r="R708" s="27" t="str">
        <f>IFERROR(IF(STP!V709="","",STP!V709),"")</f>
        <v/>
      </c>
      <c r="S708" s="28" t="str">
        <f t="shared" si="84"/>
        <v/>
      </c>
      <c r="T708" s="29"/>
    </row>
    <row r="709" spans="1:20" ht="18" customHeight="1" x14ac:dyDescent="0.35">
      <c r="A709" s="68">
        <v>46729</v>
      </c>
      <c r="B709" s="21" t="str">
        <f>IFERROR(IF('LT Panel Feeder Readings'!E710="","",'LT Panel Feeder Readings'!E710),"")</f>
        <v/>
      </c>
      <c r="C709" s="21" t="str">
        <f>IFERROR(IF('LT Panel Feeder Readings'!W710="","",IF('LT Panel Feeder Readings'!W710="",0,'LT Panel Feeder Readings'!W710)+IF('LT Panel Feeder Readings'!Z710="",0,'LT Panel Feeder Readings'!Z710)),"")</f>
        <v/>
      </c>
      <c r="D709" s="21" t="str">
        <f>IFERROR(IF('LT Panel Feeder Readings'!BG710="","",IF('LT Panel Feeder Readings'!BG710="",0,'LT Panel Feeder Readings'!BG710)+IF('LT Panel Feeder Readings'!BJ710="",0,'LT Panel Feeder Readings'!BJ710)),"")</f>
        <v/>
      </c>
      <c r="E709" s="22" t="str">
        <f t="shared" si="83"/>
        <v/>
      </c>
      <c r="F709" s="23">
        <f>IFERROR(IF('Fuel Status'!E711="","",IF('Fuel Status'!E711="",0,'Fuel Status'!E711)+IF('Fuel Status'!J711="",0,'Fuel Status'!J711)+IF('Fuel Status'!O711="",0,'Fuel Status'!O711)),"")</f>
        <v>0</v>
      </c>
      <c r="G709" s="22" t="str">
        <f t="shared" si="85"/>
        <v/>
      </c>
      <c r="H709" s="22" t="str">
        <f t="shared" si="86"/>
        <v/>
      </c>
      <c r="I709" s="22" t="str">
        <f t="shared" si="87"/>
        <v/>
      </c>
      <c r="J709" s="22" t="str">
        <f t="shared" si="88"/>
        <v/>
      </c>
      <c r="K709" s="74"/>
      <c r="L709" s="24"/>
      <c r="M709" s="25"/>
      <c r="N709" s="25" t="e">
        <f t="shared" si="89"/>
        <v>#VALUE!</v>
      </c>
      <c r="O709" s="25" t="str">
        <f>IF(OR(J709="",L709="",L709=0),"",ROUND(J709/L709,4))</f>
        <v/>
      </c>
      <c r="P709" s="26" t="str">
        <f>IFERROR(IF('Raw Water'!U710="","",'Raw Water'!U710),"")</f>
        <v/>
      </c>
      <c r="Q709" s="26" t="str">
        <f>IFERROR(IF(STP!U710="","",STP!U710),"")</f>
        <v/>
      </c>
      <c r="R709" s="27" t="str">
        <f>IFERROR(IF(STP!V710="","",STP!V710),"")</f>
        <v/>
      </c>
      <c r="S709" s="28" t="str">
        <f t="shared" si="84"/>
        <v/>
      </c>
      <c r="T709" s="29"/>
    </row>
    <row r="710" spans="1:20" ht="18" customHeight="1" x14ac:dyDescent="0.35">
      <c r="A710" s="68">
        <v>46730</v>
      </c>
      <c r="B710" s="21" t="str">
        <f>IFERROR(IF('LT Panel Feeder Readings'!E711="","",'LT Panel Feeder Readings'!E711),"")</f>
        <v/>
      </c>
      <c r="C710" s="21" t="str">
        <f>IFERROR(IF('LT Panel Feeder Readings'!W711="","",IF('LT Panel Feeder Readings'!W711="",0,'LT Panel Feeder Readings'!W711)+IF('LT Panel Feeder Readings'!Z711="",0,'LT Panel Feeder Readings'!Z711)),"")</f>
        <v/>
      </c>
      <c r="D710" s="21" t="str">
        <f>IFERROR(IF('LT Panel Feeder Readings'!BG711="","",IF('LT Panel Feeder Readings'!BG711="",0,'LT Panel Feeder Readings'!BG711)+IF('LT Panel Feeder Readings'!BJ711="",0,'LT Panel Feeder Readings'!BJ711)),"")</f>
        <v/>
      </c>
      <c r="E710" s="22" t="str">
        <f t="shared" si="83"/>
        <v/>
      </c>
      <c r="F710" s="23">
        <f>IFERROR(IF('Fuel Status'!E712="","",IF('Fuel Status'!E712="",0,'Fuel Status'!E712)+IF('Fuel Status'!J712="",0,'Fuel Status'!J712)+IF('Fuel Status'!O712="",0,'Fuel Status'!O712)),"")</f>
        <v>0</v>
      </c>
      <c r="G710" s="22" t="str">
        <f t="shared" si="85"/>
        <v/>
      </c>
      <c r="H710" s="22" t="str">
        <f t="shared" si="86"/>
        <v/>
      </c>
      <c r="I710" s="22" t="str">
        <f t="shared" si="87"/>
        <v/>
      </c>
      <c r="J710" s="22" t="str">
        <f t="shared" si="88"/>
        <v/>
      </c>
      <c r="K710" s="74"/>
      <c r="L710" s="24"/>
      <c r="M710" s="25"/>
      <c r="N710" s="25" t="e">
        <f t="shared" si="89"/>
        <v>#VALUE!</v>
      </c>
      <c r="O710" s="25" t="str">
        <f>IF(OR(J710="",L710="",L710=0),"",ROUND(J710/L710,4))</f>
        <v/>
      </c>
      <c r="P710" s="26" t="str">
        <f>IFERROR(IF('Raw Water'!U711="","",'Raw Water'!U711),"")</f>
        <v/>
      </c>
      <c r="Q710" s="26" t="str">
        <f>IFERROR(IF(STP!U711="","",STP!U711),"")</f>
        <v/>
      </c>
      <c r="R710" s="27" t="str">
        <f>IFERROR(IF(STP!V711="","",STP!V711),"")</f>
        <v/>
      </c>
      <c r="S710" s="28" t="str">
        <f t="shared" si="84"/>
        <v/>
      </c>
      <c r="T710" s="29"/>
    </row>
    <row r="711" spans="1:20" ht="18" customHeight="1" x14ac:dyDescent="0.35">
      <c r="A711" s="68">
        <v>46731</v>
      </c>
      <c r="B711" s="21" t="str">
        <f>IFERROR(IF('LT Panel Feeder Readings'!E712="","",'LT Panel Feeder Readings'!E712),"")</f>
        <v/>
      </c>
      <c r="C711" s="21" t="str">
        <f>IFERROR(IF('LT Panel Feeder Readings'!W712="","",IF('LT Panel Feeder Readings'!W712="",0,'LT Panel Feeder Readings'!W712)+IF('LT Panel Feeder Readings'!Z712="",0,'LT Panel Feeder Readings'!Z712)),"")</f>
        <v/>
      </c>
      <c r="D711" s="21" t="str">
        <f>IFERROR(IF('LT Panel Feeder Readings'!BG712="","",IF('LT Panel Feeder Readings'!BG712="",0,'LT Panel Feeder Readings'!BG712)+IF('LT Panel Feeder Readings'!BJ712="",0,'LT Panel Feeder Readings'!BJ712)),"")</f>
        <v/>
      </c>
      <c r="E711" s="22" t="str">
        <f t="shared" si="83"/>
        <v/>
      </c>
      <c r="F711" s="23">
        <f>IFERROR(IF('Fuel Status'!E713="","",IF('Fuel Status'!E713="",0,'Fuel Status'!E713)+IF('Fuel Status'!J713="",0,'Fuel Status'!J713)+IF('Fuel Status'!O713="",0,'Fuel Status'!O713)),"")</f>
        <v>0</v>
      </c>
      <c r="G711" s="22" t="str">
        <f t="shared" si="85"/>
        <v/>
      </c>
      <c r="H711" s="22" t="str">
        <f t="shared" si="86"/>
        <v/>
      </c>
      <c r="I711" s="22" t="str">
        <f t="shared" si="87"/>
        <v/>
      </c>
      <c r="J711" s="22" t="str">
        <f t="shared" si="88"/>
        <v/>
      </c>
      <c r="K711" s="74"/>
      <c r="L711" s="24"/>
      <c r="M711" s="25"/>
      <c r="N711" s="25" t="e">
        <f t="shared" si="89"/>
        <v>#VALUE!</v>
      </c>
      <c r="O711" s="25" t="str">
        <f>IF(OR(J711="",L711="",L711=0),"",ROUND(J711/L711,4))</f>
        <v/>
      </c>
      <c r="P711" s="26" t="str">
        <f>IFERROR(IF('Raw Water'!U712="","",'Raw Water'!U712),"")</f>
        <v/>
      </c>
      <c r="Q711" s="26" t="str">
        <f>IFERROR(IF(STP!U712="","",STP!U712),"")</f>
        <v/>
      </c>
      <c r="R711" s="27" t="str">
        <f>IFERROR(IF(STP!V712="","",STP!V712),"")</f>
        <v/>
      </c>
      <c r="S711" s="28" t="str">
        <f t="shared" si="84"/>
        <v/>
      </c>
      <c r="T711" s="29"/>
    </row>
    <row r="712" spans="1:20" ht="18" customHeight="1" x14ac:dyDescent="0.35">
      <c r="A712" s="68">
        <v>46732</v>
      </c>
      <c r="B712" s="21" t="str">
        <f>IFERROR(IF('LT Panel Feeder Readings'!E713="","",'LT Panel Feeder Readings'!E713),"")</f>
        <v/>
      </c>
      <c r="C712" s="21" t="str">
        <f>IFERROR(IF('LT Panel Feeder Readings'!W713="","",IF('LT Panel Feeder Readings'!W713="",0,'LT Panel Feeder Readings'!W713)+IF('LT Panel Feeder Readings'!Z713="",0,'LT Panel Feeder Readings'!Z713)),"")</f>
        <v/>
      </c>
      <c r="D712" s="21" t="str">
        <f>IFERROR(IF('LT Panel Feeder Readings'!BG713="","",IF('LT Panel Feeder Readings'!BG713="",0,'LT Panel Feeder Readings'!BG713)+IF('LT Panel Feeder Readings'!BJ713="",0,'LT Panel Feeder Readings'!BJ713)),"")</f>
        <v/>
      </c>
      <c r="E712" s="22" t="str">
        <f t="shared" si="83"/>
        <v/>
      </c>
      <c r="F712" s="23">
        <f>IFERROR(IF('Fuel Status'!E714="","",IF('Fuel Status'!E714="",0,'Fuel Status'!E714)+IF('Fuel Status'!J714="",0,'Fuel Status'!J714)+IF('Fuel Status'!O714="",0,'Fuel Status'!O714)),"")</f>
        <v>0</v>
      </c>
      <c r="G712" s="22" t="str">
        <f t="shared" si="85"/>
        <v/>
      </c>
      <c r="H712" s="22" t="str">
        <f t="shared" si="86"/>
        <v/>
      </c>
      <c r="I712" s="22" t="str">
        <f t="shared" si="87"/>
        <v/>
      </c>
      <c r="J712" s="22" t="str">
        <f t="shared" si="88"/>
        <v/>
      </c>
      <c r="K712" s="74"/>
      <c r="L712" s="24"/>
      <c r="M712" s="25"/>
      <c r="N712" s="25" t="e">
        <f t="shared" si="89"/>
        <v>#VALUE!</v>
      </c>
      <c r="O712" s="25" t="str">
        <f>IF(OR(J712="",L712="",L712=0),"",ROUND(J712/L712,4))</f>
        <v/>
      </c>
      <c r="P712" s="26" t="str">
        <f>IFERROR(IF('Raw Water'!U713="","",'Raw Water'!U713),"")</f>
        <v/>
      </c>
      <c r="Q712" s="26" t="str">
        <f>IFERROR(IF(STP!U713="","",STP!U713),"")</f>
        <v/>
      </c>
      <c r="R712" s="27" t="str">
        <f>IFERROR(IF(STP!V713="","",STP!V713),"")</f>
        <v/>
      </c>
      <c r="S712" s="28" t="str">
        <f t="shared" si="84"/>
        <v/>
      </c>
      <c r="T712" s="29"/>
    </row>
    <row r="713" spans="1:20" ht="18" customHeight="1" x14ac:dyDescent="0.35">
      <c r="A713" s="68">
        <v>46733</v>
      </c>
      <c r="B713" s="21" t="str">
        <f>IFERROR(IF('LT Panel Feeder Readings'!E714="","",'LT Panel Feeder Readings'!E714),"")</f>
        <v/>
      </c>
      <c r="C713" s="21" t="str">
        <f>IFERROR(IF('LT Panel Feeder Readings'!W714="","",IF('LT Panel Feeder Readings'!W714="",0,'LT Panel Feeder Readings'!W714)+IF('LT Panel Feeder Readings'!Z714="",0,'LT Panel Feeder Readings'!Z714)),"")</f>
        <v/>
      </c>
      <c r="D713" s="21" t="str">
        <f>IFERROR(IF('LT Panel Feeder Readings'!BG714="","",IF('LT Panel Feeder Readings'!BG714="",0,'LT Panel Feeder Readings'!BG714)+IF('LT Panel Feeder Readings'!BJ714="",0,'LT Panel Feeder Readings'!BJ714)),"")</f>
        <v/>
      </c>
      <c r="E713" s="22" t="str">
        <f t="shared" si="83"/>
        <v/>
      </c>
      <c r="F713" s="23">
        <f>IFERROR(IF('Fuel Status'!E715="","",IF('Fuel Status'!E715="",0,'Fuel Status'!E715)+IF('Fuel Status'!J715="",0,'Fuel Status'!J715)+IF('Fuel Status'!O715="",0,'Fuel Status'!O715)),"")</f>
        <v>0</v>
      </c>
      <c r="G713" s="22" t="str">
        <f t="shared" si="85"/>
        <v/>
      </c>
      <c r="H713" s="22" t="str">
        <f t="shared" si="86"/>
        <v/>
      </c>
      <c r="I713" s="22" t="str">
        <f t="shared" si="87"/>
        <v/>
      </c>
      <c r="J713" s="22" t="str">
        <f t="shared" si="88"/>
        <v/>
      </c>
      <c r="K713" s="74"/>
      <c r="L713" s="24"/>
      <c r="M713" s="25"/>
      <c r="N713" s="25" t="e">
        <f t="shared" si="89"/>
        <v>#VALUE!</v>
      </c>
      <c r="O713" s="25" t="str">
        <f>IF(OR(J713="",L713="",L713=0),"",ROUND(J713/L713,4))</f>
        <v/>
      </c>
      <c r="P713" s="26" t="str">
        <f>IFERROR(IF('Raw Water'!U714="","",'Raw Water'!U714),"")</f>
        <v/>
      </c>
      <c r="Q713" s="26" t="str">
        <f>IFERROR(IF(STP!U714="","",STP!U714),"")</f>
        <v/>
      </c>
      <c r="R713" s="27" t="str">
        <f>IFERROR(IF(STP!V714="","",STP!V714),"")</f>
        <v/>
      </c>
      <c r="S713" s="28" t="str">
        <f t="shared" si="84"/>
        <v/>
      </c>
      <c r="T713" s="29"/>
    </row>
    <row r="714" spans="1:20" ht="18" customHeight="1" x14ac:dyDescent="0.35">
      <c r="A714" s="68">
        <v>46734</v>
      </c>
      <c r="B714" s="21" t="str">
        <f>IFERROR(IF('LT Panel Feeder Readings'!E715="","",'LT Panel Feeder Readings'!E715),"")</f>
        <v/>
      </c>
      <c r="C714" s="21" t="str">
        <f>IFERROR(IF('LT Panel Feeder Readings'!W715="","",IF('LT Panel Feeder Readings'!W715="",0,'LT Panel Feeder Readings'!W715)+IF('LT Panel Feeder Readings'!Z715="",0,'LT Panel Feeder Readings'!Z715)),"")</f>
        <v/>
      </c>
      <c r="D714" s="21" t="str">
        <f>IFERROR(IF('LT Panel Feeder Readings'!BG715="","",IF('LT Panel Feeder Readings'!BG715="",0,'LT Panel Feeder Readings'!BG715)+IF('LT Panel Feeder Readings'!BJ715="",0,'LT Panel Feeder Readings'!BJ715)),"")</f>
        <v/>
      </c>
      <c r="E714" s="22" t="str">
        <f t="shared" si="83"/>
        <v/>
      </c>
      <c r="F714" s="23">
        <f>IFERROR(IF('Fuel Status'!E716="","",IF('Fuel Status'!E716="",0,'Fuel Status'!E716)+IF('Fuel Status'!J716="",0,'Fuel Status'!J716)+IF('Fuel Status'!O716="",0,'Fuel Status'!O716)),"")</f>
        <v>0</v>
      </c>
      <c r="G714" s="22" t="str">
        <f t="shared" si="85"/>
        <v/>
      </c>
      <c r="H714" s="22" t="str">
        <f t="shared" si="86"/>
        <v/>
      </c>
      <c r="I714" s="22" t="str">
        <f t="shared" si="87"/>
        <v/>
      </c>
      <c r="J714" s="22" t="str">
        <f t="shared" si="88"/>
        <v/>
      </c>
      <c r="K714" s="74"/>
      <c r="L714" s="24"/>
      <c r="M714" s="25"/>
      <c r="N714" s="25" t="e">
        <f t="shared" si="89"/>
        <v>#VALUE!</v>
      </c>
      <c r="O714" s="25" t="str">
        <f>IF(OR(J714="",L714="",L714=0),"",ROUND(J714/L714,4))</f>
        <v/>
      </c>
      <c r="P714" s="26" t="str">
        <f>IFERROR(IF('Raw Water'!U715="","",'Raw Water'!U715),"")</f>
        <v/>
      </c>
      <c r="Q714" s="26" t="str">
        <f>IFERROR(IF(STP!U715="","",STP!U715),"")</f>
        <v/>
      </c>
      <c r="R714" s="27" t="str">
        <f>IFERROR(IF(STP!V715="","",STP!V715),"")</f>
        <v/>
      </c>
      <c r="S714" s="28" t="str">
        <f t="shared" si="84"/>
        <v/>
      </c>
      <c r="T714" s="29"/>
    </row>
    <row r="715" spans="1:20" ht="18" customHeight="1" x14ac:dyDescent="0.35">
      <c r="A715" s="68">
        <v>46735</v>
      </c>
      <c r="B715" s="21" t="str">
        <f>IFERROR(IF('LT Panel Feeder Readings'!E716="","",'LT Panel Feeder Readings'!E716),"")</f>
        <v/>
      </c>
      <c r="C715" s="21" t="str">
        <f>IFERROR(IF('LT Panel Feeder Readings'!W716="","",IF('LT Panel Feeder Readings'!W716="",0,'LT Panel Feeder Readings'!W716)+IF('LT Panel Feeder Readings'!Z716="",0,'LT Panel Feeder Readings'!Z716)),"")</f>
        <v/>
      </c>
      <c r="D715" s="21" t="str">
        <f>IFERROR(IF('LT Panel Feeder Readings'!BG716="","",IF('LT Panel Feeder Readings'!BG716="",0,'LT Panel Feeder Readings'!BG716)+IF('LT Panel Feeder Readings'!BJ716="",0,'LT Panel Feeder Readings'!BJ716)),"")</f>
        <v/>
      </c>
      <c r="E715" s="22" t="str">
        <f t="shared" si="83"/>
        <v/>
      </c>
      <c r="F715" s="23">
        <f>IFERROR(IF('Fuel Status'!E717="","",IF('Fuel Status'!E717="",0,'Fuel Status'!E717)+IF('Fuel Status'!J717="",0,'Fuel Status'!J717)+IF('Fuel Status'!O717="",0,'Fuel Status'!O717)),"")</f>
        <v>0</v>
      </c>
      <c r="G715" s="22" t="str">
        <f t="shared" si="85"/>
        <v/>
      </c>
      <c r="H715" s="22" t="str">
        <f t="shared" si="86"/>
        <v/>
      </c>
      <c r="I715" s="22" t="str">
        <f t="shared" si="87"/>
        <v/>
      </c>
      <c r="J715" s="22" t="str">
        <f t="shared" si="88"/>
        <v/>
      </c>
      <c r="K715" s="74"/>
      <c r="L715" s="24"/>
      <c r="M715" s="25"/>
      <c r="N715" s="25" t="e">
        <f t="shared" si="89"/>
        <v>#VALUE!</v>
      </c>
      <c r="O715" s="25" t="str">
        <f>IF(OR(J715="",L715="",L715=0),"",ROUND(J715/L715,4))</f>
        <v/>
      </c>
      <c r="P715" s="26" t="str">
        <f>IFERROR(IF('Raw Water'!U716="","",'Raw Water'!U716),"")</f>
        <v/>
      </c>
      <c r="Q715" s="26" t="str">
        <f>IFERROR(IF(STP!U716="","",STP!U716),"")</f>
        <v/>
      </c>
      <c r="R715" s="27" t="str">
        <f>IFERROR(IF(STP!V716="","",STP!V716),"")</f>
        <v/>
      </c>
      <c r="S715" s="28" t="str">
        <f t="shared" si="84"/>
        <v/>
      </c>
      <c r="T715" s="29"/>
    </row>
    <row r="716" spans="1:20" ht="18" customHeight="1" x14ac:dyDescent="0.35">
      <c r="A716" s="68">
        <v>46736</v>
      </c>
      <c r="B716" s="21" t="str">
        <f>IFERROR(IF('LT Panel Feeder Readings'!E717="","",'LT Panel Feeder Readings'!E717),"")</f>
        <v/>
      </c>
      <c r="C716" s="21" t="str">
        <f>IFERROR(IF('LT Panel Feeder Readings'!W717="","",IF('LT Panel Feeder Readings'!W717="",0,'LT Panel Feeder Readings'!W717)+IF('LT Panel Feeder Readings'!Z717="",0,'LT Panel Feeder Readings'!Z717)),"")</f>
        <v/>
      </c>
      <c r="D716" s="21" t="str">
        <f>IFERROR(IF('LT Panel Feeder Readings'!BG717="","",IF('LT Panel Feeder Readings'!BG717="",0,'LT Panel Feeder Readings'!BG717)+IF('LT Panel Feeder Readings'!BJ717="",0,'LT Panel Feeder Readings'!BJ717)),"")</f>
        <v/>
      </c>
      <c r="E716" s="22" t="str">
        <f t="shared" si="83"/>
        <v/>
      </c>
      <c r="F716" s="23">
        <f>IFERROR(IF('Fuel Status'!E718="","",IF('Fuel Status'!E718="",0,'Fuel Status'!E718)+IF('Fuel Status'!J718="",0,'Fuel Status'!J718)+IF('Fuel Status'!O718="",0,'Fuel Status'!O718)),"")</f>
        <v>0</v>
      </c>
      <c r="G716" s="22" t="str">
        <f t="shared" si="85"/>
        <v/>
      </c>
      <c r="H716" s="22" t="str">
        <f t="shared" si="86"/>
        <v/>
      </c>
      <c r="I716" s="22" t="str">
        <f t="shared" si="87"/>
        <v/>
      </c>
      <c r="J716" s="22" t="str">
        <f t="shared" si="88"/>
        <v/>
      </c>
      <c r="K716" s="74"/>
      <c r="L716" s="24"/>
      <c r="M716" s="25"/>
      <c r="N716" s="25" t="e">
        <f t="shared" si="89"/>
        <v>#VALUE!</v>
      </c>
      <c r="O716" s="25" t="str">
        <f>IF(OR(J716="",L716="",L716=0),"",ROUND(J716/L716,4))</f>
        <v/>
      </c>
      <c r="P716" s="26" t="str">
        <f>IFERROR(IF('Raw Water'!U717="","",'Raw Water'!U717),"")</f>
        <v/>
      </c>
      <c r="Q716" s="26" t="str">
        <f>IFERROR(IF(STP!U717="","",STP!U717),"")</f>
        <v/>
      </c>
      <c r="R716" s="27" t="str">
        <f>IFERROR(IF(STP!V717="","",STP!V717),"")</f>
        <v/>
      </c>
      <c r="S716" s="28" t="str">
        <f t="shared" si="84"/>
        <v/>
      </c>
      <c r="T716" s="29"/>
    </row>
    <row r="717" spans="1:20" ht="18" customHeight="1" x14ac:dyDescent="0.35">
      <c r="A717" s="68">
        <v>46737</v>
      </c>
      <c r="B717" s="21" t="str">
        <f>IFERROR(IF('LT Panel Feeder Readings'!E718="","",'LT Panel Feeder Readings'!E718),"")</f>
        <v/>
      </c>
      <c r="C717" s="21" t="str">
        <f>IFERROR(IF('LT Panel Feeder Readings'!W718="","",IF('LT Panel Feeder Readings'!W718="",0,'LT Panel Feeder Readings'!W718)+IF('LT Panel Feeder Readings'!Z718="",0,'LT Panel Feeder Readings'!Z718)),"")</f>
        <v/>
      </c>
      <c r="D717" s="21" t="str">
        <f>IFERROR(IF('LT Panel Feeder Readings'!BG718="","",IF('LT Panel Feeder Readings'!BG718="",0,'LT Panel Feeder Readings'!BG718)+IF('LT Panel Feeder Readings'!BJ718="",0,'LT Panel Feeder Readings'!BJ718)),"")</f>
        <v/>
      </c>
      <c r="E717" s="22" t="str">
        <f t="shared" si="83"/>
        <v/>
      </c>
      <c r="F717" s="23">
        <f>IFERROR(IF('Fuel Status'!E719="","",IF('Fuel Status'!E719="",0,'Fuel Status'!E719)+IF('Fuel Status'!J719="",0,'Fuel Status'!J719)+IF('Fuel Status'!O719="",0,'Fuel Status'!O719)),"")</f>
        <v>0</v>
      </c>
      <c r="G717" s="22" t="str">
        <f t="shared" si="85"/>
        <v/>
      </c>
      <c r="H717" s="22" t="str">
        <f t="shared" si="86"/>
        <v/>
      </c>
      <c r="I717" s="22" t="str">
        <f t="shared" si="87"/>
        <v/>
      </c>
      <c r="J717" s="22" t="str">
        <f t="shared" si="88"/>
        <v/>
      </c>
      <c r="K717" s="74"/>
      <c r="L717" s="24"/>
      <c r="M717" s="25"/>
      <c r="N717" s="25" t="e">
        <f t="shared" si="89"/>
        <v>#VALUE!</v>
      </c>
      <c r="O717" s="25" t="str">
        <f>IF(OR(J717="",L717="",L717=0),"",ROUND(J717/L717,4))</f>
        <v/>
      </c>
      <c r="P717" s="26" t="str">
        <f>IFERROR(IF('Raw Water'!U718="","",'Raw Water'!U718),"")</f>
        <v/>
      </c>
      <c r="Q717" s="26" t="str">
        <f>IFERROR(IF(STP!U718="","",STP!U718),"")</f>
        <v/>
      </c>
      <c r="R717" s="27" t="str">
        <f>IFERROR(IF(STP!V718="","",STP!V718),"")</f>
        <v/>
      </c>
      <c r="S717" s="28" t="str">
        <f t="shared" si="84"/>
        <v/>
      </c>
      <c r="T717" s="29"/>
    </row>
    <row r="718" spans="1:20" ht="18" customHeight="1" x14ac:dyDescent="0.35">
      <c r="A718" s="68">
        <v>46738</v>
      </c>
      <c r="B718" s="21" t="str">
        <f>IFERROR(IF('LT Panel Feeder Readings'!E719="","",'LT Panel Feeder Readings'!E719),"")</f>
        <v/>
      </c>
      <c r="C718" s="21" t="str">
        <f>IFERROR(IF('LT Panel Feeder Readings'!W719="","",IF('LT Panel Feeder Readings'!W719="",0,'LT Panel Feeder Readings'!W719)+IF('LT Panel Feeder Readings'!Z719="",0,'LT Panel Feeder Readings'!Z719)),"")</f>
        <v/>
      </c>
      <c r="D718" s="21" t="str">
        <f>IFERROR(IF('LT Panel Feeder Readings'!BG719="","",IF('LT Panel Feeder Readings'!BG719="",0,'LT Panel Feeder Readings'!BG719)+IF('LT Panel Feeder Readings'!BJ719="",0,'LT Panel Feeder Readings'!BJ719)),"")</f>
        <v/>
      </c>
      <c r="E718" s="22" t="str">
        <f t="shared" si="83"/>
        <v/>
      </c>
      <c r="F718" s="23">
        <f>IFERROR(IF('Fuel Status'!E720="","",IF('Fuel Status'!E720="",0,'Fuel Status'!E720)+IF('Fuel Status'!J720="",0,'Fuel Status'!J720)+IF('Fuel Status'!O720="",0,'Fuel Status'!O720)),"")</f>
        <v>0</v>
      </c>
      <c r="G718" s="22" t="str">
        <f t="shared" si="85"/>
        <v/>
      </c>
      <c r="H718" s="22" t="str">
        <f t="shared" si="86"/>
        <v/>
      </c>
      <c r="I718" s="22" t="str">
        <f t="shared" si="87"/>
        <v/>
      </c>
      <c r="J718" s="22" t="str">
        <f t="shared" si="88"/>
        <v/>
      </c>
      <c r="K718" s="74"/>
      <c r="L718" s="24"/>
      <c r="M718" s="25"/>
      <c r="N718" s="25" t="e">
        <f t="shared" si="89"/>
        <v>#VALUE!</v>
      </c>
      <c r="O718" s="25" t="str">
        <f>IF(OR(J718="",L718="",L718=0),"",ROUND(J718/L718,4))</f>
        <v/>
      </c>
      <c r="P718" s="26" t="str">
        <f>IFERROR(IF('Raw Water'!U719="","",'Raw Water'!U719),"")</f>
        <v/>
      </c>
      <c r="Q718" s="26" t="str">
        <f>IFERROR(IF(STP!U719="","",STP!U719),"")</f>
        <v/>
      </c>
      <c r="R718" s="27" t="str">
        <f>IFERROR(IF(STP!V719="","",STP!V719),"")</f>
        <v/>
      </c>
      <c r="S718" s="28" t="str">
        <f t="shared" si="84"/>
        <v/>
      </c>
      <c r="T718" s="29"/>
    </row>
    <row r="719" spans="1:20" ht="18" customHeight="1" x14ac:dyDescent="0.35">
      <c r="A719" s="68">
        <v>46739</v>
      </c>
      <c r="B719" s="21" t="str">
        <f>IFERROR(IF('LT Panel Feeder Readings'!E720="","",'LT Panel Feeder Readings'!E720),"")</f>
        <v/>
      </c>
      <c r="C719" s="21" t="str">
        <f>IFERROR(IF('LT Panel Feeder Readings'!W720="","",IF('LT Panel Feeder Readings'!W720="",0,'LT Panel Feeder Readings'!W720)+IF('LT Panel Feeder Readings'!Z720="",0,'LT Panel Feeder Readings'!Z720)),"")</f>
        <v/>
      </c>
      <c r="D719" s="21" t="str">
        <f>IFERROR(IF('LT Panel Feeder Readings'!BG720="","",IF('LT Panel Feeder Readings'!BG720="",0,'LT Panel Feeder Readings'!BG720)+IF('LT Panel Feeder Readings'!BJ720="",0,'LT Panel Feeder Readings'!BJ720)),"")</f>
        <v/>
      </c>
      <c r="E719" s="22" t="str">
        <f t="shared" si="83"/>
        <v/>
      </c>
      <c r="F719" s="23">
        <f>IFERROR(IF('Fuel Status'!E721="","",IF('Fuel Status'!E721="",0,'Fuel Status'!E721)+IF('Fuel Status'!J721="",0,'Fuel Status'!J721)+IF('Fuel Status'!O721="",0,'Fuel Status'!O721)),"")</f>
        <v>0</v>
      </c>
      <c r="G719" s="22" t="str">
        <f t="shared" si="85"/>
        <v/>
      </c>
      <c r="H719" s="22" t="str">
        <f t="shared" si="86"/>
        <v/>
      </c>
      <c r="I719" s="22" t="str">
        <f t="shared" si="87"/>
        <v/>
      </c>
      <c r="J719" s="22" t="str">
        <f t="shared" si="88"/>
        <v/>
      </c>
      <c r="K719" s="74"/>
      <c r="L719" s="24"/>
      <c r="M719" s="25"/>
      <c r="N719" s="25" t="e">
        <f t="shared" si="89"/>
        <v>#VALUE!</v>
      </c>
      <c r="O719" s="25" t="str">
        <f>IF(OR(J719="",L719="",L719=0),"",ROUND(J719/L719,4))</f>
        <v/>
      </c>
      <c r="P719" s="26" t="str">
        <f>IFERROR(IF('Raw Water'!U720="","",'Raw Water'!U720),"")</f>
        <v/>
      </c>
      <c r="Q719" s="26" t="str">
        <f>IFERROR(IF(STP!U720="","",STP!U720),"")</f>
        <v/>
      </c>
      <c r="R719" s="27" t="str">
        <f>IFERROR(IF(STP!V720="","",STP!V720),"")</f>
        <v/>
      </c>
      <c r="S719" s="28" t="str">
        <f t="shared" si="84"/>
        <v/>
      </c>
      <c r="T719" s="29"/>
    </row>
    <row r="720" spans="1:20" ht="18" customHeight="1" x14ac:dyDescent="0.35">
      <c r="A720" s="68">
        <v>46740</v>
      </c>
      <c r="B720" s="21" t="str">
        <f>IFERROR(IF('LT Panel Feeder Readings'!E721="","",'LT Panel Feeder Readings'!E721),"")</f>
        <v/>
      </c>
      <c r="C720" s="21" t="str">
        <f>IFERROR(IF('LT Panel Feeder Readings'!W721="","",IF('LT Panel Feeder Readings'!W721="",0,'LT Panel Feeder Readings'!W721)+IF('LT Panel Feeder Readings'!Z721="",0,'LT Panel Feeder Readings'!Z721)),"")</f>
        <v/>
      </c>
      <c r="D720" s="21" t="str">
        <f>IFERROR(IF('LT Panel Feeder Readings'!BG721="","",IF('LT Panel Feeder Readings'!BG721="",0,'LT Panel Feeder Readings'!BG721)+IF('LT Panel Feeder Readings'!BJ721="",0,'LT Panel Feeder Readings'!BJ721)),"")</f>
        <v/>
      </c>
      <c r="E720" s="22" t="str">
        <f t="shared" si="83"/>
        <v/>
      </c>
      <c r="F720" s="23">
        <f>IFERROR(IF('Fuel Status'!E722="","",IF('Fuel Status'!E722="",0,'Fuel Status'!E722)+IF('Fuel Status'!J722="",0,'Fuel Status'!J722)+IF('Fuel Status'!O722="",0,'Fuel Status'!O722)),"")</f>
        <v>0</v>
      </c>
      <c r="G720" s="22" t="str">
        <f t="shared" si="85"/>
        <v/>
      </c>
      <c r="H720" s="22" t="str">
        <f t="shared" si="86"/>
        <v/>
      </c>
      <c r="I720" s="22" t="str">
        <f t="shared" si="87"/>
        <v/>
      </c>
      <c r="J720" s="22" t="str">
        <f t="shared" si="88"/>
        <v/>
      </c>
      <c r="K720" s="74"/>
      <c r="L720" s="24"/>
      <c r="M720" s="25"/>
      <c r="N720" s="25" t="e">
        <f t="shared" si="89"/>
        <v>#VALUE!</v>
      </c>
      <c r="O720" s="25" t="str">
        <f>IF(OR(J720="",L720="",L720=0),"",ROUND(J720/L720,4))</f>
        <v/>
      </c>
      <c r="P720" s="26" t="str">
        <f>IFERROR(IF('Raw Water'!U721="","",'Raw Water'!U721),"")</f>
        <v/>
      </c>
      <c r="Q720" s="26" t="str">
        <f>IFERROR(IF(STP!U721="","",STP!U721),"")</f>
        <v/>
      </c>
      <c r="R720" s="27" t="str">
        <f>IFERROR(IF(STP!V721="","",STP!V721),"")</f>
        <v/>
      </c>
      <c r="S720" s="28" t="str">
        <f t="shared" si="84"/>
        <v/>
      </c>
      <c r="T720" s="29"/>
    </row>
    <row r="721" spans="1:20" ht="18" customHeight="1" x14ac:dyDescent="0.35">
      <c r="A721" s="68">
        <v>46741</v>
      </c>
      <c r="B721" s="21" t="str">
        <f>IFERROR(IF('LT Panel Feeder Readings'!E722="","",'LT Panel Feeder Readings'!E722),"")</f>
        <v/>
      </c>
      <c r="C721" s="21" t="str">
        <f>IFERROR(IF('LT Panel Feeder Readings'!W722="","",IF('LT Panel Feeder Readings'!W722="",0,'LT Panel Feeder Readings'!W722)+IF('LT Panel Feeder Readings'!Z722="",0,'LT Panel Feeder Readings'!Z722)),"")</f>
        <v/>
      </c>
      <c r="D721" s="21" t="str">
        <f>IFERROR(IF('LT Panel Feeder Readings'!BG722="","",IF('LT Panel Feeder Readings'!BG722="",0,'LT Panel Feeder Readings'!BG722)+IF('LT Panel Feeder Readings'!BJ722="",0,'LT Panel Feeder Readings'!BJ722)),"")</f>
        <v/>
      </c>
      <c r="E721" s="22" t="str">
        <f t="shared" si="83"/>
        <v/>
      </c>
      <c r="F721" s="23">
        <f>IFERROR(IF('Fuel Status'!E723="","",IF('Fuel Status'!E723="",0,'Fuel Status'!E723)+IF('Fuel Status'!J723="",0,'Fuel Status'!J723)+IF('Fuel Status'!O723="",0,'Fuel Status'!O723)),"")</f>
        <v>0</v>
      </c>
      <c r="G721" s="22" t="str">
        <f t="shared" si="85"/>
        <v/>
      </c>
      <c r="H721" s="22" t="str">
        <f t="shared" si="86"/>
        <v/>
      </c>
      <c r="I721" s="22" t="str">
        <f t="shared" si="87"/>
        <v/>
      </c>
      <c r="J721" s="22" t="str">
        <f t="shared" si="88"/>
        <v/>
      </c>
      <c r="K721" s="74"/>
      <c r="L721" s="24"/>
      <c r="M721" s="25"/>
      <c r="N721" s="25" t="e">
        <f t="shared" si="89"/>
        <v>#VALUE!</v>
      </c>
      <c r="O721" s="25" t="str">
        <f>IF(OR(J721="",L721="",L721=0),"",ROUND(J721/L721,4))</f>
        <v/>
      </c>
      <c r="P721" s="26" t="str">
        <f>IFERROR(IF('Raw Water'!U722="","",'Raw Water'!U722),"")</f>
        <v/>
      </c>
      <c r="Q721" s="26" t="str">
        <f>IFERROR(IF(STP!U722="","",STP!U722),"")</f>
        <v/>
      </c>
      <c r="R721" s="27" t="str">
        <f>IFERROR(IF(STP!V722="","",STP!V722),"")</f>
        <v/>
      </c>
      <c r="S721" s="28" t="str">
        <f t="shared" si="84"/>
        <v/>
      </c>
      <c r="T721" s="29"/>
    </row>
    <row r="722" spans="1:20" ht="18" customHeight="1" x14ac:dyDescent="0.35">
      <c r="A722" s="68">
        <v>46742</v>
      </c>
      <c r="B722" s="21" t="str">
        <f>IFERROR(IF('LT Panel Feeder Readings'!E723="","",'LT Panel Feeder Readings'!E723),"")</f>
        <v/>
      </c>
      <c r="C722" s="21" t="str">
        <f>IFERROR(IF('LT Panel Feeder Readings'!W723="","",IF('LT Panel Feeder Readings'!W723="",0,'LT Panel Feeder Readings'!W723)+IF('LT Panel Feeder Readings'!Z723="",0,'LT Panel Feeder Readings'!Z723)),"")</f>
        <v/>
      </c>
      <c r="D722" s="21" t="str">
        <f>IFERROR(IF('LT Panel Feeder Readings'!BG723="","",IF('LT Panel Feeder Readings'!BG723="",0,'LT Panel Feeder Readings'!BG723)+IF('LT Panel Feeder Readings'!BJ723="",0,'LT Panel Feeder Readings'!BJ723)),"")</f>
        <v/>
      </c>
      <c r="E722" s="22" t="str">
        <f t="shared" si="83"/>
        <v/>
      </c>
      <c r="F722" s="23">
        <f>IFERROR(IF('Fuel Status'!E724="","",IF('Fuel Status'!E724="",0,'Fuel Status'!E724)+IF('Fuel Status'!J724="",0,'Fuel Status'!J724)+IF('Fuel Status'!O724="",0,'Fuel Status'!O724)),"")</f>
        <v>0</v>
      </c>
      <c r="G722" s="22" t="str">
        <f t="shared" si="85"/>
        <v/>
      </c>
      <c r="H722" s="22" t="str">
        <f t="shared" si="86"/>
        <v/>
      </c>
      <c r="I722" s="22" t="str">
        <f t="shared" si="87"/>
        <v/>
      </c>
      <c r="J722" s="22" t="str">
        <f t="shared" si="88"/>
        <v/>
      </c>
      <c r="K722" s="74"/>
      <c r="L722" s="24"/>
      <c r="M722" s="25"/>
      <c r="N722" s="25" t="e">
        <f t="shared" si="89"/>
        <v>#VALUE!</v>
      </c>
      <c r="O722" s="25" t="str">
        <f>IF(OR(J722="",L722="",L722=0),"",ROUND(J722/L722,4))</f>
        <v/>
      </c>
      <c r="P722" s="26" t="str">
        <f>IFERROR(IF('Raw Water'!U723="","",'Raw Water'!U723),"")</f>
        <v/>
      </c>
      <c r="Q722" s="26" t="str">
        <f>IFERROR(IF(STP!U723="","",STP!U723),"")</f>
        <v/>
      </c>
      <c r="R722" s="27" t="str">
        <f>IFERROR(IF(STP!V723="","",STP!V723),"")</f>
        <v/>
      </c>
      <c r="S722" s="28" t="str">
        <f t="shared" si="84"/>
        <v/>
      </c>
      <c r="T722" s="29"/>
    </row>
    <row r="723" spans="1:20" ht="18" customHeight="1" x14ac:dyDescent="0.35">
      <c r="A723" s="68">
        <v>46743</v>
      </c>
      <c r="B723" s="21" t="str">
        <f>IFERROR(IF('LT Panel Feeder Readings'!E724="","",'LT Panel Feeder Readings'!E724),"")</f>
        <v/>
      </c>
      <c r="C723" s="21" t="str">
        <f>IFERROR(IF('LT Panel Feeder Readings'!W724="","",IF('LT Panel Feeder Readings'!W724="",0,'LT Panel Feeder Readings'!W724)+IF('LT Panel Feeder Readings'!Z724="",0,'LT Panel Feeder Readings'!Z724)),"")</f>
        <v/>
      </c>
      <c r="D723" s="21" t="str">
        <f>IFERROR(IF('LT Panel Feeder Readings'!BG724="","",IF('LT Panel Feeder Readings'!BG724="",0,'LT Panel Feeder Readings'!BG724)+IF('LT Panel Feeder Readings'!BJ724="",0,'LT Panel Feeder Readings'!BJ724)),"")</f>
        <v/>
      </c>
      <c r="E723" s="22" t="str">
        <f t="shared" si="83"/>
        <v/>
      </c>
      <c r="F723" s="23">
        <f>IFERROR(IF('Fuel Status'!E725="","",IF('Fuel Status'!E725="",0,'Fuel Status'!E725)+IF('Fuel Status'!J725="",0,'Fuel Status'!J725)+IF('Fuel Status'!O725="",0,'Fuel Status'!O725)),"")</f>
        <v>0</v>
      </c>
      <c r="G723" s="22" t="str">
        <f t="shared" si="85"/>
        <v/>
      </c>
      <c r="H723" s="22" t="str">
        <f t="shared" si="86"/>
        <v/>
      </c>
      <c r="I723" s="22" t="str">
        <f t="shared" si="87"/>
        <v/>
      </c>
      <c r="J723" s="22" t="str">
        <f t="shared" si="88"/>
        <v/>
      </c>
      <c r="K723" s="74"/>
      <c r="L723" s="24"/>
      <c r="M723" s="25"/>
      <c r="N723" s="25" t="e">
        <f t="shared" si="89"/>
        <v>#VALUE!</v>
      </c>
      <c r="O723" s="25" t="str">
        <f>IF(OR(J723="",L723="",L723=0),"",ROUND(J723/L723,4))</f>
        <v/>
      </c>
      <c r="P723" s="26" t="str">
        <f>IFERROR(IF('Raw Water'!U724="","",'Raw Water'!U724),"")</f>
        <v/>
      </c>
      <c r="Q723" s="26" t="str">
        <f>IFERROR(IF(STP!U724="","",STP!U724),"")</f>
        <v/>
      </c>
      <c r="R723" s="27" t="str">
        <f>IFERROR(IF(STP!V724="","",STP!V724),"")</f>
        <v/>
      </c>
      <c r="S723" s="28" t="str">
        <f t="shared" si="84"/>
        <v/>
      </c>
      <c r="T723" s="29"/>
    </row>
    <row r="724" spans="1:20" ht="18" customHeight="1" x14ac:dyDescent="0.35">
      <c r="A724" s="68">
        <v>46744</v>
      </c>
      <c r="B724" s="21" t="str">
        <f>IFERROR(IF('LT Panel Feeder Readings'!E725="","",'LT Panel Feeder Readings'!E725),"")</f>
        <v/>
      </c>
      <c r="C724" s="21" t="str">
        <f>IFERROR(IF('LT Panel Feeder Readings'!W725="","",IF('LT Panel Feeder Readings'!W725="",0,'LT Panel Feeder Readings'!W725)+IF('LT Panel Feeder Readings'!Z725="",0,'LT Panel Feeder Readings'!Z725)),"")</f>
        <v/>
      </c>
      <c r="D724" s="21" t="str">
        <f>IFERROR(IF('LT Panel Feeder Readings'!BG725="","",IF('LT Panel Feeder Readings'!BG725="",0,'LT Panel Feeder Readings'!BG725)+IF('LT Panel Feeder Readings'!BJ725="",0,'LT Panel Feeder Readings'!BJ725)),"")</f>
        <v/>
      </c>
      <c r="E724" s="22" t="str">
        <f t="shared" si="83"/>
        <v/>
      </c>
      <c r="F724" s="23">
        <f>IFERROR(IF('Fuel Status'!E726="","",IF('Fuel Status'!E726="",0,'Fuel Status'!E726)+IF('Fuel Status'!J726="",0,'Fuel Status'!J726)+IF('Fuel Status'!O726="",0,'Fuel Status'!O726)),"")</f>
        <v>0</v>
      </c>
      <c r="G724" s="22" t="str">
        <f t="shared" si="85"/>
        <v/>
      </c>
      <c r="H724" s="22" t="str">
        <f t="shared" si="86"/>
        <v/>
      </c>
      <c r="I724" s="22" t="str">
        <f t="shared" si="87"/>
        <v/>
      </c>
      <c r="J724" s="22" t="str">
        <f t="shared" si="88"/>
        <v/>
      </c>
      <c r="K724" s="74"/>
      <c r="L724" s="24"/>
      <c r="M724" s="25"/>
      <c r="N724" s="25" t="e">
        <f t="shared" si="89"/>
        <v>#VALUE!</v>
      </c>
      <c r="O724" s="25" t="str">
        <f>IF(OR(J724="",L724="",L724=0),"",ROUND(J724/L724,4))</f>
        <v/>
      </c>
      <c r="P724" s="26" t="str">
        <f>IFERROR(IF('Raw Water'!U725="","",'Raw Water'!U725),"")</f>
        <v/>
      </c>
      <c r="Q724" s="26" t="str">
        <f>IFERROR(IF(STP!U725="","",STP!U725),"")</f>
        <v/>
      </c>
      <c r="R724" s="27" t="str">
        <f>IFERROR(IF(STP!V725="","",STP!V725),"")</f>
        <v/>
      </c>
      <c r="S724" s="28" t="str">
        <f t="shared" si="84"/>
        <v/>
      </c>
      <c r="T724" s="29"/>
    </row>
    <row r="725" spans="1:20" ht="18" customHeight="1" x14ac:dyDescent="0.35">
      <c r="A725" s="68">
        <v>46745</v>
      </c>
      <c r="B725" s="21" t="str">
        <f>IFERROR(IF('LT Panel Feeder Readings'!E726="","",'LT Panel Feeder Readings'!E726),"")</f>
        <v/>
      </c>
      <c r="C725" s="21" t="str">
        <f>IFERROR(IF('LT Panel Feeder Readings'!W726="","",IF('LT Panel Feeder Readings'!W726="",0,'LT Panel Feeder Readings'!W726)+IF('LT Panel Feeder Readings'!Z726="",0,'LT Panel Feeder Readings'!Z726)),"")</f>
        <v/>
      </c>
      <c r="D725" s="21" t="str">
        <f>IFERROR(IF('LT Panel Feeder Readings'!BG726="","",IF('LT Panel Feeder Readings'!BG726="",0,'LT Panel Feeder Readings'!BG726)+IF('LT Panel Feeder Readings'!BJ726="",0,'LT Panel Feeder Readings'!BJ726)),"")</f>
        <v/>
      </c>
      <c r="E725" s="22" t="str">
        <f t="shared" si="83"/>
        <v/>
      </c>
      <c r="F725" s="23">
        <f>IFERROR(IF('Fuel Status'!E727="","",IF('Fuel Status'!E727="",0,'Fuel Status'!E727)+IF('Fuel Status'!J727="",0,'Fuel Status'!J727)+IF('Fuel Status'!O727="",0,'Fuel Status'!O727)),"")</f>
        <v>0</v>
      </c>
      <c r="G725" s="22" t="str">
        <f t="shared" si="85"/>
        <v/>
      </c>
      <c r="H725" s="22" t="str">
        <f t="shared" si="86"/>
        <v/>
      </c>
      <c r="I725" s="22" t="str">
        <f t="shared" si="87"/>
        <v/>
      </c>
      <c r="J725" s="22" t="str">
        <f t="shared" si="88"/>
        <v/>
      </c>
      <c r="K725" s="74"/>
      <c r="L725" s="24"/>
      <c r="M725" s="25"/>
      <c r="N725" s="25" t="e">
        <f t="shared" si="89"/>
        <v>#VALUE!</v>
      </c>
      <c r="O725" s="25" t="str">
        <f>IF(OR(J725="",L725="",L725=0),"",ROUND(J725/L725,4))</f>
        <v/>
      </c>
      <c r="P725" s="26" t="str">
        <f>IFERROR(IF('Raw Water'!U726="","",'Raw Water'!U726),"")</f>
        <v/>
      </c>
      <c r="Q725" s="26" t="str">
        <f>IFERROR(IF(STP!U726="","",STP!U726),"")</f>
        <v/>
      </c>
      <c r="R725" s="27" t="str">
        <f>IFERROR(IF(STP!V726="","",STP!V726),"")</f>
        <v/>
      </c>
      <c r="S725" s="28" t="str">
        <f t="shared" si="84"/>
        <v/>
      </c>
      <c r="T725" s="29"/>
    </row>
    <row r="726" spans="1:20" ht="18" customHeight="1" x14ac:dyDescent="0.35">
      <c r="A726" s="68">
        <v>46746</v>
      </c>
      <c r="B726" s="21" t="str">
        <f>IFERROR(IF('LT Panel Feeder Readings'!E727="","",'LT Panel Feeder Readings'!E727),"")</f>
        <v/>
      </c>
      <c r="C726" s="21" t="str">
        <f>IFERROR(IF('LT Panel Feeder Readings'!W727="","",IF('LT Panel Feeder Readings'!W727="",0,'LT Panel Feeder Readings'!W727)+IF('LT Panel Feeder Readings'!Z727="",0,'LT Panel Feeder Readings'!Z727)),"")</f>
        <v/>
      </c>
      <c r="D726" s="21" t="str">
        <f>IFERROR(IF('LT Panel Feeder Readings'!BG727="","",IF('LT Panel Feeder Readings'!BG727="",0,'LT Panel Feeder Readings'!BG727)+IF('LT Panel Feeder Readings'!BJ727="",0,'LT Panel Feeder Readings'!BJ727)),"")</f>
        <v/>
      </c>
      <c r="E726" s="22" t="str">
        <f t="shared" si="83"/>
        <v/>
      </c>
      <c r="F726" s="23">
        <f>IFERROR(IF('Fuel Status'!E728="","",IF('Fuel Status'!E728="",0,'Fuel Status'!E728)+IF('Fuel Status'!J728="",0,'Fuel Status'!J728)+IF('Fuel Status'!O728="",0,'Fuel Status'!O728)),"")</f>
        <v>0</v>
      </c>
      <c r="G726" s="22" t="str">
        <f t="shared" si="85"/>
        <v/>
      </c>
      <c r="H726" s="22" t="str">
        <f t="shared" si="86"/>
        <v/>
      </c>
      <c r="I726" s="22" t="str">
        <f t="shared" si="87"/>
        <v/>
      </c>
      <c r="J726" s="22" t="str">
        <f t="shared" si="88"/>
        <v/>
      </c>
      <c r="K726" s="74"/>
      <c r="L726" s="24"/>
      <c r="M726" s="25"/>
      <c r="N726" s="25" t="e">
        <f t="shared" si="89"/>
        <v>#VALUE!</v>
      </c>
      <c r="O726" s="25" t="str">
        <f>IF(OR(J726="",L726="",L726=0),"",ROUND(J726/L726,4))</f>
        <v/>
      </c>
      <c r="P726" s="26" t="str">
        <f>IFERROR(IF('Raw Water'!U727="","",'Raw Water'!U727),"")</f>
        <v/>
      </c>
      <c r="Q726" s="26" t="str">
        <f>IFERROR(IF(STP!U727="","",STP!U727),"")</f>
        <v/>
      </c>
      <c r="R726" s="27" t="str">
        <f>IFERROR(IF(STP!V727="","",STP!V727),"")</f>
        <v/>
      </c>
      <c r="S726" s="28" t="str">
        <f t="shared" si="84"/>
        <v/>
      </c>
      <c r="T726" s="29"/>
    </row>
    <row r="727" spans="1:20" ht="18" customHeight="1" x14ac:dyDescent="0.35">
      <c r="A727" s="68">
        <v>46747</v>
      </c>
      <c r="B727" s="21" t="str">
        <f>IFERROR(IF('LT Panel Feeder Readings'!E728="","",'LT Panel Feeder Readings'!E728),"")</f>
        <v/>
      </c>
      <c r="C727" s="21" t="str">
        <f>IFERROR(IF('LT Panel Feeder Readings'!W728="","",IF('LT Panel Feeder Readings'!W728="",0,'LT Panel Feeder Readings'!W728)+IF('LT Panel Feeder Readings'!Z728="",0,'LT Panel Feeder Readings'!Z728)),"")</f>
        <v/>
      </c>
      <c r="D727" s="21" t="str">
        <f>IFERROR(IF('LT Panel Feeder Readings'!BG728="","",IF('LT Panel Feeder Readings'!BG728="",0,'LT Panel Feeder Readings'!BG728)+IF('LT Panel Feeder Readings'!BJ728="",0,'LT Panel Feeder Readings'!BJ728)),"")</f>
        <v/>
      </c>
      <c r="E727" s="22" t="str">
        <f t="shared" si="83"/>
        <v/>
      </c>
      <c r="F727" s="23">
        <f>IFERROR(IF('Fuel Status'!E729="","",IF('Fuel Status'!E729="",0,'Fuel Status'!E729)+IF('Fuel Status'!J729="",0,'Fuel Status'!J729)+IF('Fuel Status'!O729="",0,'Fuel Status'!O729)),"")</f>
        <v>0</v>
      </c>
      <c r="G727" s="22" t="str">
        <f t="shared" si="85"/>
        <v/>
      </c>
      <c r="H727" s="22" t="str">
        <f t="shared" si="86"/>
        <v/>
      </c>
      <c r="I727" s="22" t="str">
        <f t="shared" si="87"/>
        <v/>
      </c>
      <c r="J727" s="22" t="str">
        <f t="shared" si="88"/>
        <v/>
      </c>
      <c r="K727" s="74"/>
      <c r="L727" s="24"/>
      <c r="M727" s="25"/>
      <c r="N727" s="25" t="e">
        <f t="shared" si="89"/>
        <v>#VALUE!</v>
      </c>
      <c r="O727" s="25" t="str">
        <f>IF(OR(J727="",L727="",L727=0),"",ROUND(J727/L727,4))</f>
        <v/>
      </c>
      <c r="P727" s="26" t="str">
        <f>IFERROR(IF('Raw Water'!U728="","",'Raw Water'!U728),"")</f>
        <v/>
      </c>
      <c r="Q727" s="26" t="str">
        <f>IFERROR(IF(STP!U728="","",STP!U728),"")</f>
        <v/>
      </c>
      <c r="R727" s="27" t="str">
        <f>IFERROR(IF(STP!V728="","",STP!V728),"")</f>
        <v/>
      </c>
      <c r="S727" s="28" t="str">
        <f t="shared" si="84"/>
        <v/>
      </c>
      <c r="T727" s="29"/>
    </row>
    <row r="728" spans="1:20" ht="18" customHeight="1" x14ac:dyDescent="0.35">
      <c r="A728" s="68">
        <v>46748</v>
      </c>
      <c r="B728" s="21" t="str">
        <f>IFERROR(IF('LT Panel Feeder Readings'!E729="","",'LT Panel Feeder Readings'!E729),"")</f>
        <v/>
      </c>
      <c r="C728" s="21" t="str">
        <f>IFERROR(IF('LT Panel Feeder Readings'!W729="","",IF('LT Panel Feeder Readings'!W729="",0,'LT Panel Feeder Readings'!W729)+IF('LT Panel Feeder Readings'!Z729="",0,'LT Panel Feeder Readings'!Z729)),"")</f>
        <v/>
      </c>
      <c r="D728" s="21" t="str">
        <f>IFERROR(IF('LT Panel Feeder Readings'!BG729="","",IF('LT Panel Feeder Readings'!BG729="",0,'LT Panel Feeder Readings'!BG729)+IF('LT Panel Feeder Readings'!BJ729="",0,'LT Panel Feeder Readings'!BJ729)),"")</f>
        <v/>
      </c>
      <c r="E728" s="22" t="str">
        <f t="shared" si="83"/>
        <v/>
      </c>
      <c r="F728" s="23">
        <f>IFERROR(IF('Fuel Status'!E730="","",IF('Fuel Status'!E730="",0,'Fuel Status'!E730)+IF('Fuel Status'!J730="",0,'Fuel Status'!J730)+IF('Fuel Status'!O730="",0,'Fuel Status'!O730)),"")</f>
        <v>0</v>
      </c>
      <c r="G728" s="22" t="str">
        <f t="shared" si="85"/>
        <v/>
      </c>
      <c r="H728" s="22" t="str">
        <f t="shared" si="86"/>
        <v/>
      </c>
      <c r="I728" s="22" t="str">
        <f t="shared" si="87"/>
        <v/>
      </c>
      <c r="J728" s="22" t="str">
        <f t="shared" si="88"/>
        <v/>
      </c>
      <c r="K728" s="74"/>
      <c r="L728" s="24"/>
      <c r="M728" s="25"/>
      <c r="N728" s="25" t="e">
        <f t="shared" si="89"/>
        <v>#VALUE!</v>
      </c>
      <c r="O728" s="25" t="str">
        <f>IF(OR(J728="",L728="",L728=0),"",ROUND(J728/L728,4))</f>
        <v/>
      </c>
      <c r="P728" s="26" t="str">
        <f>IFERROR(IF('Raw Water'!U729="","",'Raw Water'!U729),"")</f>
        <v/>
      </c>
      <c r="Q728" s="26" t="str">
        <f>IFERROR(IF(STP!U729="","",STP!U729),"")</f>
        <v/>
      </c>
      <c r="R728" s="27" t="str">
        <f>IFERROR(IF(STP!V729="","",STP!V729),"")</f>
        <v/>
      </c>
      <c r="S728" s="28" t="str">
        <f t="shared" si="84"/>
        <v/>
      </c>
      <c r="T728" s="29"/>
    </row>
    <row r="729" spans="1:20" ht="18" customHeight="1" x14ac:dyDescent="0.35">
      <c r="A729" s="68">
        <v>46749</v>
      </c>
      <c r="B729" s="21" t="str">
        <f>IFERROR(IF('LT Panel Feeder Readings'!E730="","",'LT Panel Feeder Readings'!E730),"")</f>
        <v/>
      </c>
      <c r="C729" s="21" t="str">
        <f>IFERROR(IF('LT Panel Feeder Readings'!W730="","",IF('LT Panel Feeder Readings'!W730="",0,'LT Panel Feeder Readings'!W730)+IF('LT Panel Feeder Readings'!Z730="",0,'LT Panel Feeder Readings'!Z730)),"")</f>
        <v/>
      </c>
      <c r="D729" s="21" t="str">
        <f>IFERROR(IF('LT Panel Feeder Readings'!BG730="","",IF('LT Panel Feeder Readings'!BG730="",0,'LT Panel Feeder Readings'!BG730)+IF('LT Panel Feeder Readings'!BJ730="",0,'LT Panel Feeder Readings'!BJ730)),"")</f>
        <v/>
      </c>
      <c r="E729" s="22" t="str">
        <f t="shared" si="83"/>
        <v/>
      </c>
      <c r="F729" s="23">
        <f>IFERROR(IF('Fuel Status'!E731="","",IF('Fuel Status'!E731="",0,'Fuel Status'!E731)+IF('Fuel Status'!J731="",0,'Fuel Status'!J731)+IF('Fuel Status'!O731="",0,'Fuel Status'!O731)),"")</f>
        <v>0</v>
      </c>
      <c r="G729" s="22" t="str">
        <f t="shared" si="85"/>
        <v/>
      </c>
      <c r="H729" s="22" t="str">
        <f t="shared" si="86"/>
        <v/>
      </c>
      <c r="I729" s="22" t="str">
        <f t="shared" si="87"/>
        <v/>
      </c>
      <c r="J729" s="22" t="str">
        <f t="shared" si="88"/>
        <v/>
      </c>
      <c r="K729" s="74"/>
      <c r="L729" s="24"/>
      <c r="M729" s="25"/>
      <c r="N729" s="25" t="e">
        <f t="shared" si="89"/>
        <v>#VALUE!</v>
      </c>
      <c r="O729" s="25" t="str">
        <f>IF(OR(J729="",L729="",L729=0),"",ROUND(J729/L729,4))</f>
        <v/>
      </c>
      <c r="P729" s="26" t="str">
        <f>IFERROR(IF('Raw Water'!U730="","",'Raw Water'!U730),"")</f>
        <v/>
      </c>
      <c r="Q729" s="26" t="str">
        <f>IFERROR(IF(STP!U730="","",STP!U730),"")</f>
        <v/>
      </c>
      <c r="R729" s="27" t="str">
        <f>IFERROR(IF(STP!V730="","",STP!V730),"")</f>
        <v/>
      </c>
      <c r="S729" s="28" t="str">
        <f t="shared" si="84"/>
        <v/>
      </c>
      <c r="T729" s="29"/>
    </row>
    <row r="730" spans="1:20" ht="18" customHeight="1" x14ac:dyDescent="0.35">
      <c r="A730" s="68">
        <v>46750</v>
      </c>
      <c r="B730" s="21" t="str">
        <f>IFERROR(IF('LT Panel Feeder Readings'!E731="","",'LT Panel Feeder Readings'!E731),"")</f>
        <v/>
      </c>
      <c r="C730" s="21" t="str">
        <f>IFERROR(IF('LT Panel Feeder Readings'!W731="","",IF('LT Panel Feeder Readings'!W731="",0,'LT Panel Feeder Readings'!W731)+IF('LT Panel Feeder Readings'!Z731="",0,'LT Panel Feeder Readings'!Z731)),"")</f>
        <v/>
      </c>
      <c r="D730" s="21" t="str">
        <f>IFERROR(IF('LT Panel Feeder Readings'!BG731="","",IF('LT Panel Feeder Readings'!BG731="",0,'LT Panel Feeder Readings'!BG731)+IF('LT Panel Feeder Readings'!BJ731="",0,'LT Panel Feeder Readings'!BJ731)),"")</f>
        <v/>
      </c>
      <c r="E730" s="22" t="str">
        <f t="shared" si="83"/>
        <v/>
      </c>
      <c r="F730" s="23">
        <f>IFERROR(IF('Fuel Status'!E732="","",IF('Fuel Status'!E732="",0,'Fuel Status'!E732)+IF('Fuel Status'!J732="",0,'Fuel Status'!J732)+IF('Fuel Status'!O732="",0,'Fuel Status'!O732)),"")</f>
        <v>0</v>
      </c>
      <c r="G730" s="22" t="str">
        <f t="shared" si="85"/>
        <v/>
      </c>
      <c r="H730" s="22" t="str">
        <f t="shared" si="86"/>
        <v/>
      </c>
      <c r="I730" s="22" t="str">
        <f t="shared" si="87"/>
        <v/>
      </c>
      <c r="J730" s="22" t="str">
        <f t="shared" si="88"/>
        <v/>
      </c>
      <c r="K730" s="74"/>
      <c r="L730" s="24"/>
      <c r="M730" s="25"/>
      <c r="N730" s="25" t="e">
        <f t="shared" si="89"/>
        <v>#VALUE!</v>
      </c>
      <c r="O730" s="25" t="str">
        <f>IF(OR(J730="",L730="",L730=0),"",ROUND(J730/L730,4))</f>
        <v/>
      </c>
      <c r="P730" s="26" t="str">
        <f>IFERROR(IF('Raw Water'!U731="","",'Raw Water'!U731),"")</f>
        <v/>
      </c>
      <c r="Q730" s="26" t="str">
        <f>IFERROR(IF(STP!U731="","",STP!U731),"")</f>
        <v/>
      </c>
      <c r="R730" s="27" t="str">
        <f>IFERROR(IF(STP!V731="","",STP!V731),"")</f>
        <v/>
      </c>
      <c r="S730" s="28" t="str">
        <f t="shared" si="84"/>
        <v/>
      </c>
      <c r="T730" s="29"/>
    </row>
    <row r="731" spans="1:20" ht="18" customHeight="1" x14ac:dyDescent="0.35">
      <c r="A731" s="68">
        <v>46751</v>
      </c>
      <c r="B731" s="21" t="str">
        <f>IFERROR(IF('LT Panel Feeder Readings'!E732="","",'LT Panel Feeder Readings'!E732),"")</f>
        <v/>
      </c>
      <c r="C731" s="21" t="str">
        <f>IFERROR(IF('LT Panel Feeder Readings'!W732="","",IF('LT Panel Feeder Readings'!W732="",0,'LT Panel Feeder Readings'!W732)+IF('LT Panel Feeder Readings'!Z732="",0,'LT Panel Feeder Readings'!Z732)),"")</f>
        <v/>
      </c>
      <c r="D731" s="21" t="str">
        <f>IFERROR(IF('LT Panel Feeder Readings'!BG732="","",IF('LT Panel Feeder Readings'!BG732="",0,'LT Panel Feeder Readings'!BG732)+IF('LT Panel Feeder Readings'!BJ732="",0,'LT Panel Feeder Readings'!BJ732)),"")</f>
        <v/>
      </c>
      <c r="E731" s="22" t="str">
        <f t="shared" si="83"/>
        <v/>
      </c>
      <c r="F731" s="23">
        <f>IFERROR(IF('Fuel Status'!E733="","",IF('Fuel Status'!E733="",0,'Fuel Status'!E733)+IF('Fuel Status'!J733="",0,'Fuel Status'!J733)+IF('Fuel Status'!O733="",0,'Fuel Status'!O733)),"")</f>
        <v>0</v>
      </c>
      <c r="G731" s="22" t="str">
        <f t="shared" si="85"/>
        <v/>
      </c>
      <c r="H731" s="22" t="str">
        <f t="shared" si="86"/>
        <v/>
      </c>
      <c r="I731" s="22" t="str">
        <f t="shared" si="87"/>
        <v/>
      </c>
      <c r="J731" s="22" t="str">
        <f t="shared" si="88"/>
        <v/>
      </c>
      <c r="K731" s="74"/>
      <c r="L731" s="24"/>
      <c r="M731" s="25"/>
      <c r="N731" s="25" t="e">
        <f t="shared" si="89"/>
        <v>#VALUE!</v>
      </c>
      <c r="O731" s="25" t="str">
        <f>IF(OR(J731="",L731="",L731=0),"",ROUND(J731/L731,4))</f>
        <v/>
      </c>
      <c r="P731" s="26" t="str">
        <f>IFERROR(IF('Raw Water'!U732="","",'Raw Water'!U732),"")</f>
        <v/>
      </c>
      <c r="Q731" s="26" t="str">
        <f>IFERROR(IF(STP!U732="","",STP!U732),"")</f>
        <v/>
      </c>
      <c r="R731" s="27" t="str">
        <f>IFERROR(IF(STP!V732="","",STP!V732),"")</f>
        <v/>
      </c>
      <c r="S731" s="28" t="str">
        <f t="shared" si="84"/>
        <v/>
      </c>
      <c r="T731" s="29"/>
    </row>
    <row r="732" spans="1:20" ht="18" customHeight="1" x14ac:dyDescent="0.35">
      <c r="A732" s="68">
        <v>46752</v>
      </c>
      <c r="B732" s="21" t="str">
        <f>IFERROR(IF('LT Panel Feeder Readings'!E733="","",'LT Panel Feeder Readings'!E733),"")</f>
        <v/>
      </c>
      <c r="C732" s="21" t="str">
        <f>IFERROR(IF('LT Panel Feeder Readings'!W733="","",IF('LT Panel Feeder Readings'!W733="",0,'LT Panel Feeder Readings'!W733)+IF('LT Panel Feeder Readings'!Z733="",0,'LT Panel Feeder Readings'!Z733)),"")</f>
        <v/>
      </c>
      <c r="D732" s="21" t="str">
        <f>IFERROR(IF('LT Panel Feeder Readings'!BG733="","",IF('LT Panel Feeder Readings'!BG733="",0,'LT Panel Feeder Readings'!BG733)+IF('LT Panel Feeder Readings'!BJ733="",0,'LT Panel Feeder Readings'!BJ733)),"")</f>
        <v/>
      </c>
      <c r="E732" s="22" t="str">
        <f t="shared" si="83"/>
        <v/>
      </c>
      <c r="F732" s="23">
        <f>IFERROR(IF('Fuel Status'!E734="","",IF('Fuel Status'!E734="",0,'Fuel Status'!E734)+IF('Fuel Status'!J734="",0,'Fuel Status'!J734)+IF('Fuel Status'!O734="",0,'Fuel Status'!O734)),"")</f>
        <v>0</v>
      </c>
      <c r="G732" s="22" t="str">
        <f t="shared" si="85"/>
        <v/>
      </c>
      <c r="H732" s="22" t="str">
        <f t="shared" si="86"/>
        <v/>
      </c>
      <c r="I732" s="22" t="str">
        <f t="shared" si="87"/>
        <v/>
      </c>
      <c r="J732" s="22" t="str">
        <f t="shared" si="88"/>
        <v/>
      </c>
      <c r="K732" s="74"/>
      <c r="L732" s="24"/>
      <c r="M732" s="25"/>
      <c r="N732" s="25" t="e">
        <f t="shared" si="89"/>
        <v>#VALUE!</v>
      </c>
      <c r="O732" s="25" t="str">
        <f>IF(OR(J732="",L732="",L732=0),"",ROUND(J732/L732,4))</f>
        <v/>
      </c>
      <c r="P732" s="26" t="str">
        <f>IFERROR(IF('Raw Water'!U733="","",'Raw Water'!U733),"")</f>
        <v/>
      </c>
      <c r="Q732" s="26" t="str">
        <f>IFERROR(IF(STP!U733="","",STP!U733),"")</f>
        <v/>
      </c>
      <c r="R732" s="27" t="str">
        <f>IFERROR(IF(STP!V733="","",STP!V733),"")</f>
        <v/>
      </c>
      <c r="S732" s="28" t="str">
        <f t="shared" si="84"/>
        <v/>
      </c>
      <c r="T732" s="29"/>
    </row>
    <row r="733" spans="1:20" ht="18" customHeight="1" x14ac:dyDescent="0.35">
      <c r="A733" s="68">
        <v>46753</v>
      </c>
      <c r="B733" s="21" t="str">
        <f>IFERROR(IF('LT Panel Feeder Readings'!E734="","",'LT Panel Feeder Readings'!E734),"")</f>
        <v/>
      </c>
      <c r="C733" s="21" t="str">
        <f>IFERROR(IF('LT Panel Feeder Readings'!W734="","",IF('LT Panel Feeder Readings'!W734="",0,'LT Panel Feeder Readings'!W734)+IF('LT Panel Feeder Readings'!Z734="",0,'LT Panel Feeder Readings'!Z734)),"")</f>
        <v/>
      </c>
      <c r="D733" s="21" t="str">
        <f>IFERROR(IF('LT Panel Feeder Readings'!BG734="","",IF('LT Panel Feeder Readings'!BG734="",0,'LT Panel Feeder Readings'!BG734)+IF('LT Panel Feeder Readings'!BJ734="",0,'LT Panel Feeder Readings'!BJ734)),"")</f>
        <v/>
      </c>
      <c r="E733" s="22" t="str">
        <f t="shared" si="83"/>
        <v/>
      </c>
      <c r="F733" s="23">
        <f>IFERROR(IF('Fuel Status'!E735="","",IF('Fuel Status'!E735="",0,'Fuel Status'!E735)+IF('Fuel Status'!J735="",0,'Fuel Status'!J735)+IF('Fuel Status'!O735="",0,'Fuel Status'!O735)),"")</f>
        <v>0</v>
      </c>
      <c r="G733" s="22" t="str">
        <f t="shared" si="85"/>
        <v/>
      </c>
      <c r="H733" s="22" t="str">
        <f t="shared" si="86"/>
        <v/>
      </c>
      <c r="I733" s="22" t="str">
        <f t="shared" si="87"/>
        <v/>
      </c>
      <c r="J733" s="22" t="str">
        <f t="shared" si="88"/>
        <v/>
      </c>
      <c r="K733" s="74"/>
      <c r="L733" s="24"/>
      <c r="M733" s="25"/>
      <c r="N733" s="25" t="e">
        <f t="shared" si="89"/>
        <v>#VALUE!</v>
      </c>
      <c r="O733" s="25" t="str">
        <f>IF(OR(J733="",L733="",L733=0),"",ROUND(J733/L733,4))</f>
        <v/>
      </c>
      <c r="P733" s="26" t="str">
        <f>IFERROR(IF('Raw Water'!U734="","",'Raw Water'!U734),"")</f>
        <v/>
      </c>
      <c r="Q733" s="26" t="str">
        <f>IFERROR(IF(STP!U734="","",STP!U734),"")</f>
        <v/>
      </c>
      <c r="R733" s="27" t="str">
        <f>IFERROR(IF(STP!V734="","",STP!V734),"")</f>
        <v/>
      </c>
      <c r="S733" s="28" t="str">
        <f t="shared" si="84"/>
        <v/>
      </c>
      <c r="T733" s="29"/>
    </row>
    <row r="734" spans="1:20" ht="18" customHeight="1" x14ac:dyDescent="0.35">
      <c r="A734" s="68">
        <v>46754</v>
      </c>
      <c r="B734" s="21" t="str">
        <f>IFERROR(IF('LT Panel Feeder Readings'!E735="","",'LT Panel Feeder Readings'!E735),"")</f>
        <v/>
      </c>
      <c r="C734" s="21" t="str">
        <f>IFERROR(IF('LT Panel Feeder Readings'!W735="","",IF('LT Panel Feeder Readings'!W735="",0,'LT Panel Feeder Readings'!W735)+IF('LT Panel Feeder Readings'!Z735="",0,'LT Panel Feeder Readings'!Z735)),"")</f>
        <v/>
      </c>
      <c r="D734" s="21" t="str">
        <f>IFERROR(IF('LT Panel Feeder Readings'!BG735="","",IF('LT Panel Feeder Readings'!BG735="",0,'LT Panel Feeder Readings'!BG735)+IF('LT Panel Feeder Readings'!BJ735="",0,'LT Panel Feeder Readings'!BJ735)),"")</f>
        <v/>
      </c>
      <c r="E734" s="22" t="str">
        <f t="shared" si="83"/>
        <v/>
      </c>
      <c r="F734" s="23">
        <f>IFERROR(IF('Fuel Status'!E736="","",IF('Fuel Status'!E736="",0,'Fuel Status'!E736)+IF('Fuel Status'!J736="",0,'Fuel Status'!J736)+IF('Fuel Status'!O736="",0,'Fuel Status'!O736)),"")</f>
        <v>0</v>
      </c>
      <c r="G734" s="22" t="str">
        <f t="shared" si="85"/>
        <v/>
      </c>
      <c r="H734" s="22" t="str">
        <f t="shared" si="86"/>
        <v/>
      </c>
      <c r="I734" s="22" t="str">
        <f t="shared" si="87"/>
        <v/>
      </c>
      <c r="J734" s="22" t="str">
        <f t="shared" si="88"/>
        <v/>
      </c>
      <c r="K734" s="74"/>
      <c r="L734" s="24"/>
      <c r="M734" s="25"/>
      <c r="N734" s="25" t="e">
        <f t="shared" si="89"/>
        <v>#VALUE!</v>
      </c>
      <c r="O734" s="25" t="str">
        <f>IF(OR(J734="",L734="",L734=0),"",ROUND(J734/L734,4))</f>
        <v/>
      </c>
      <c r="P734" s="26" t="str">
        <f>IFERROR(IF('Raw Water'!U735="","",'Raw Water'!U735),"")</f>
        <v/>
      </c>
      <c r="Q734" s="26" t="str">
        <f>IFERROR(IF(STP!U735="","",STP!U735),"")</f>
        <v/>
      </c>
      <c r="R734" s="27" t="str">
        <f>IFERROR(IF(STP!V735="","",STP!V735),"")</f>
        <v/>
      </c>
      <c r="S734" s="28" t="str">
        <f t="shared" si="84"/>
        <v/>
      </c>
      <c r="T734" s="29"/>
    </row>
    <row r="735" spans="1:20" ht="18" customHeight="1" x14ac:dyDescent="0.35">
      <c r="A735" s="68">
        <v>46755</v>
      </c>
      <c r="B735" s="21" t="str">
        <f>IFERROR(IF('LT Panel Feeder Readings'!E736="","",'LT Panel Feeder Readings'!E736),"")</f>
        <v/>
      </c>
      <c r="C735" s="21" t="str">
        <f>IFERROR(IF('LT Panel Feeder Readings'!W736="","",IF('LT Panel Feeder Readings'!W736="",0,'LT Panel Feeder Readings'!W736)+IF('LT Panel Feeder Readings'!Z736="",0,'LT Panel Feeder Readings'!Z736)),"")</f>
        <v/>
      </c>
      <c r="D735" s="21" t="str">
        <f>IFERROR(IF('LT Panel Feeder Readings'!BG736="","",IF('LT Panel Feeder Readings'!BG736="",0,'LT Panel Feeder Readings'!BG736)+IF('LT Panel Feeder Readings'!BJ736="",0,'LT Panel Feeder Readings'!BJ736)),"")</f>
        <v/>
      </c>
      <c r="E735" s="22" t="str">
        <f t="shared" si="83"/>
        <v/>
      </c>
      <c r="F735" s="23">
        <f>IFERROR(IF('Fuel Status'!E737="","",IF('Fuel Status'!E737="",0,'Fuel Status'!E737)+IF('Fuel Status'!J737="",0,'Fuel Status'!J737)+IF('Fuel Status'!O737="",0,'Fuel Status'!O737)),"")</f>
        <v>0</v>
      </c>
      <c r="G735" s="22" t="str">
        <f t="shared" si="85"/>
        <v/>
      </c>
      <c r="H735" s="22" t="str">
        <f t="shared" si="86"/>
        <v/>
      </c>
      <c r="I735" s="22" t="str">
        <f t="shared" si="87"/>
        <v/>
      </c>
      <c r="J735" s="22" t="str">
        <f t="shared" si="88"/>
        <v/>
      </c>
      <c r="K735" s="74"/>
      <c r="L735" s="24"/>
      <c r="M735" s="25"/>
      <c r="N735" s="25" t="e">
        <f t="shared" si="89"/>
        <v>#VALUE!</v>
      </c>
      <c r="O735" s="25" t="str">
        <f>IF(OR(J735="",L735="",L735=0),"",ROUND(J735/L735,4))</f>
        <v/>
      </c>
      <c r="P735" s="26" t="str">
        <f>IFERROR(IF('Raw Water'!U736="","",'Raw Water'!U736),"")</f>
        <v/>
      </c>
      <c r="Q735" s="26" t="str">
        <f>IFERROR(IF(STP!U736="","",STP!U736),"")</f>
        <v/>
      </c>
      <c r="R735" s="27" t="str">
        <f>IFERROR(IF(STP!V736="","",STP!V736),"")</f>
        <v/>
      </c>
      <c r="S735" s="28" t="str">
        <f t="shared" si="84"/>
        <v/>
      </c>
      <c r="T735" s="29"/>
    </row>
    <row r="736" spans="1:20" ht="18" customHeight="1" x14ac:dyDescent="0.35">
      <c r="A736" s="68">
        <v>46756</v>
      </c>
      <c r="B736" s="21" t="str">
        <f>IFERROR(IF('LT Panel Feeder Readings'!E737="","",'LT Panel Feeder Readings'!E737),"")</f>
        <v/>
      </c>
      <c r="C736" s="21" t="str">
        <f>IFERROR(IF('LT Panel Feeder Readings'!W737="","",IF('LT Panel Feeder Readings'!W737="",0,'LT Panel Feeder Readings'!W737)+IF('LT Panel Feeder Readings'!Z737="",0,'LT Panel Feeder Readings'!Z737)),"")</f>
        <v/>
      </c>
      <c r="D736" s="21" t="str">
        <f>IFERROR(IF('LT Panel Feeder Readings'!BG737="","",IF('LT Panel Feeder Readings'!BG737="",0,'LT Panel Feeder Readings'!BG737)+IF('LT Panel Feeder Readings'!BJ737="",0,'LT Panel Feeder Readings'!BJ737)),"")</f>
        <v/>
      </c>
      <c r="E736" s="22" t="str">
        <f t="shared" si="83"/>
        <v/>
      </c>
      <c r="F736" s="23">
        <f>IFERROR(IF('Fuel Status'!E738="","",IF('Fuel Status'!E738="",0,'Fuel Status'!E738)+IF('Fuel Status'!J738="",0,'Fuel Status'!J738)+IF('Fuel Status'!O738="",0,'Fuel Status'!O738)),"")</f>
        <v>0</v>
      </c>
      <c r="G736" s="22" t="str">
        <f t="shared" si="85"/>
        <v/>
      </c>
      <c r="H736" s="22" t="str">
        <f t="shared" si="86"/>
        <v/>
      </c>
      <c r="I736" s="22" t="str">
        <f t="shared" si="87"/>
        <v/>
      </c>
      <c r="J736" s="22" t="str">
        <f t="shared" si="88"/>
        <v/>
      </c>
      <c r="K736" s="74"/>
      <c r="L736" s="24"/>
      <c r="M736" s="25"/>
      <c r="N736" s="25" t="e">
        <f t="shared" si="89"/>
        <v>#VALUE!</v>
      </c>
      <c r="O736" s="25" t="str">
        <f>IF(OR(J736="",L736="",L736=0),"",ROUND(J736/L736,4))</f>
        <v/>
      </c>
      <c r="P736" s="26" t="str">
        <f>IFERROR(IF('Raw Water'!U737="","",'Raw Water'!U737),"")</f>
        <v/>
      </c>
      <c r="Q736" s="26" t="str">
        <f>IFERROR(IF(STP!U737="","",STP!U737),"")</f>
        <v/>
      </c>
      <c r="R736" s="27" t="str">
        <f>IFERROR(IF(STP!V737="","",STP!V737),"")</f>
        <v/>
      </c>
      <c r="S736" s="28" t="str">
        <f t="shared" si="84"/>
        <v/>
      </c>
      <c r="T736" s="29"/>
    </row>
    <row r="737" spans="1:20" ht="18" customHeight="1" x14ac:dyDescent="0.35">
      <c r="A737" s="68">
        <v>46757</v>
      </c>
      <c r="B737" s="21" t="str">
        <f>IFERROR(IF('LT Panel Feeder Readings'!E738="","",'LT Panel Feeder Readings'!E738),"")</f>
        <v/>
      </c>
      <c r="C737" s="21" t="str">
        <f>IFERROR(IF('LT Panel Feeder Readings'!W738="","",IF('LT Panel Feeder Readings'!W738="",0,'LT Panel Feeder Readings'!W738)+IF('LT Panel Feeder Readings'!Z738="",0,'LT Panel Feeder Readings'!Z738)),"")</f>
        <v/>
      </c>
      <c r="D737" s="21" t="str">
        <f>IFERROR(IF('LT Panel Feeder Readings'!BG738="","",IF('LT Panel Feeder Readings'!BG738="",0,'LT Panel Feeder Readings'!BG738)+IF('LT Panel Feeder Readings'!BJ738="",0,'LT Panel Feeder Readings'!BJ738)),"")</f>
        <v/>
      </c>
      <c r="E737" s="22" t="str">
        <f t="shared" si="83"/>
        <v/>
      </c>
      <c r="F737" s="23">
        <f>IFERROR(IF('Fuel Status'!E739="","",IF('Fuel Status'!E739="",0,'Fuel Status'!E739)+IF('Fuel Status'!J739="",0,'Fuel Status'!J739)+IF('Fuel Status'!O739="",0,'Fuel Status'!O739)),"")</f>
        <v>0</v>
      </c>
      <c r="G737" s="22" t="str">
        <f t="shared" si="85"/>
        <v/>
      </c>
      <c r="H737" s="22" t="str">
        <f t="shared" si="86"/>
        <v/>
      </c>
      <c r="I737" s="22" t="str">
        <f t="shared" si="87"/>
        <v/>
      </c>
      <c r="J737" s="22" t="str">
        <f t="shared" si="88"/>
        <v/>
      </c>
      <c r="K737" s="74"/>
      <c r="L737" s="24"/>
      <c r="M737" s="25"/>
      <c r="N737" s="25"/>
      <c r="O737" s="25" t="str">
        <f>IF(OR(J737="",L737="",L737=0),"",ROUND(J737/L737,4))</f>
        <v/>
      </c>
      <c r="P737" s="26" t="str">
        <f>IFERROR(IF('Raw Water'!U738="","",'Raw Water'!U738),"")</f>
        <v/>
      </c>
      <c r="Q737" s="26" t="str">
        <f>IFERROR(IF(STP!U738="","",STP!U738),"")</f>
        <v/>
      </c>
      <c r="R737" s="27" t="str">
        <f>IFERROR(IF(STP!V738="","",STP!V738),"")</f>
        <v/>
      </c>
      <c r="S737" s="28" t="str">
        <f t="shared" si="84"/>
        <v/>
      </c>
      <c r="T737" s="29"/>
    </row>
    <row r="738" spans="1:20" ht="18" customHeight="1" x14ac:dyDescent="0.35">
      <c r="A738" s="68">
        <v>46758</v>
      </c>
      <c r="B738" s="21" t="str">
        <f>IFERROR(IF('LT Panel Feeder Readings'!E739="","",'LT Panel Feeder Readings'!E739),"")</f>
        <v/>
      </c>
      <c r="C738" s="21" t="str">
        <f>IFERROR(IF('LT Panel Feeder Readings'!W739="","",IF('LT Panel Feeder Readings'!W739="",0,'LT Panel Feeder Readings'!W739)+IF('LT Panel Feeder Readings'!Z739="",0,'LT Panel Feeder Readings'!Z739)),"")</f>
        <v/>
      </c>
      <c r="D738" s="21" t="str">
        <f>IFERROR(IF('LT Panel Feeder Readings'!BG739="","",IF('LT Panel Feeder Readings'!BG739="",0,'LT Panel Feeder Readings'!BG739)+IF('LT Panel Feeder Readings'!BJ739="",0,'LT Panel Feeder Readings'!BJ739)),"")</f>
        <v/>
      </c>
      <c r="E738" s="22" t="str">
        <f t="shared" si="83"/>
        <v/>
      </c>
      <c r="F738" s="23">
        <f>IFERROR(IF('Fuel Status'!E740="","",IF('Fuel Status'!E740="",0,'Fuel Status'!E740)+IF('Fuel Status'!J740="",0,'Fuel Status'!J740)+IF('Fuel Status'!O740="",0,'Fuel Status'!O740)),"")</f>
        <v>0</v>
      </c>
      <c r="G738" s="22" t="str">
        <f t="shared" si="85"/>
        <v/>
      </c>
      <c r="H738" s="22" t="str">
        <f t="shared" si="86"/>
        <v/>
      </c>
      <c r="I738" s="22" t="str">
        <f t="shared" si="87"/>
        <v/>
      </c>
      <c r="J738" s="22" t="str">
        <f t="shared" si="88"/>
        <v/>
      </c>
      <c r="K738" s="74"/>
      <c r="L738" s="24"/>
      <c r="M738" s="25"/>
      <c r="N738" s="25"/>
      <c r="O738" s="25" t="str">
        <f>IF(OR(J738="",L738="",L738=0),"",ROUND(J738/L738,4))</f>
        <v/>
      </c>
      <c r="P738" s="26" t="str">
        <f>IFERROR(IF('Raw Water'!U739="","",'Raw Water'!U739),"")</f>
        <v/>
      </c>
      <c r="Q738" s="26" t="str">
        <f>IFERROR(IF(STP!U739="","",STP!U739),"")</f>
        <v/>
      </c>
      <c r="R738" s="27" t="str">
        <f>IFERROR(IF(STP!V739="","",STP!V739),"")</f>
        <v/>
      </c>
      <c r="S738" s="28" t="str">
        <f t="shared" si="84"/>
        <v/>
      </c>
      <c r="T738" s="29"/>
    </row>
    <row r="739" spans="1:20" ht="18" customHeight="1" x14ac:dyDescent="0.35">
      <c r="A739" s="68">
        <v>46759</v>
      </c>
      <c r="B739" s="21" t="str">
        <f>IFERROR(IF('LT Panel Feeder Readings'!E740="","",'LT Panel Feeder Readings'!E740),"")</f>
        <v/>
      </c>
      <c r="C739" s="21" t="str">
        <f>IFERROR(IF('LT Panel Feeder Readings'!W740="","",IF('LT Panel Feeder Readings'!W740="",0,'LT Panel Feeder Readings'!W740)+IF('LT Panel Feeder Readings'!Z740="",0,'LT Panel Feeder Readings'!Z740)),"")</f>
        <v/>
      </c>
      <c r="D739" s="21" t="str">
        <f>IFERROR(IF('LT Panel Feeder Readings'!BG740="","",IF('LT Panel Feeder Readings'!BG740="",0,'LT Panel Feeder Readings'!BG740)+IF('LT Panel Feeder Readings'!BJ740="",0,'LT Panel Feeder Readings'!BJ740)),"")</f>
        <v/>
      </c>
      <c r="E739" s="22" t="str">
        <f t="shared" si="83"/>
        <v/>
      </c>
      <c r="F739" s="23">
        <f>IFERROR(IF('Fuel Status'!E741="","",IF('Fuel Status'!E741="",0,'Fuel Status'!E741)+IF('Fuel Status'!J741="",0,'Fuel Status'!J741)+IF('Fuel Status'!O741="",0,'Fuel Status'!O741)),"")</f>
        <v>0</v>
      </c>
      <c r="G739" s="22" t="str">
        <f t="shared" si="85"/>
        <v/>
      </c>
      <c r="H739" s="22" t="str">
        <f t="shared" si="86"/>
        <v/>
      </c>
      <c r="I739" s="22" t="str">
        <f t="shared" si="87"/>
        <v/>
      </c>
      <c r="J739" s="22" t="str">
        <f t="shared" si="88"/>
        <v/>
      </c>
      <c r="K739" s="74"/>
      <c r="L739" s="24"/>
      <c r="M739" s="25"/>
      <c r="N739" s="25"/>
      <c r="O739" s="25" t="str">
        <f>IF(OR(J739="",L739="",L739=0),"",ROUND(J739/L739,4))</f>
        <v/>
      </c>
      <c r="P739" s="26" t="str">
        <f>IFERROR(IF('Raw Water'!U740="","",'Raw Water'!U740),"")</f>
        <v/>
      </c>
      <c r="Q739" s="26" t="str">
        <f>IFERROR(IF(STP!U740="","",STP!U740),"")</f>
        <v/>
      </c>
      <c r="R739" s="27" t="str">
        <f>IFERROR(IF(STP!V740="","",STP!V740),"")</f>
        <v/>
      </c>
      <c r="S739" s="28" t="str">
        <f t="shared" si="84"/>
        <v/>
      </c>
      <c r="T739" s="29"/>
    </row>
    <row r="740" spans="1:20" ht="18" customHeight="1" x14ac:dyDescent="0.35">
      <c r="A740" s="68">
        <v>46760</v>
      </c>
      <c r="B740" s="21" t="str">
        <f>IFERROR(IF('LT Panel Feeder Readings'!E741="","",'LT Panel Feeder Readings'!E741),"")</f>
        <v/>
      </c>
      <c r="C740" s="21" t="str">
        <f>IFERROR(IF('LT Panel Feeder Readings'!W741="","",IF('LT Panel Feeder Readings'!W741="",0,'LT Panel Feeder Readings'!W741)+IF('LT Panel Feeder Readings'!Z741="",0,'LT Panel Feeder Readings'!Z741)),"")</f>
        <v/>
      </c>
      <c r="D740" s="21" t="str">
        <f>IFERROR(IF('LT Panel Feeder Readings'!BG741="","",IF('LT Panel Feeder Readings'!BG741="",0,'LT Panel Feeder Readings'!BG741)+IF('LT Panel Feeder Readings'!BJ741="",0,'LT Panel Feeder Readings'!BJ741)),"")</f>
        <v/>
      </c>
      <c r="E740" s="22" t="str">
        <f t="shared" si="83"/>
        <v/>
      </c>
      <c r="F740" s="23">
        <f>IFERROR(IF('Fuel Status'!E742="","",IF('Fuel Status'!E742="",0,'Fuel Status'!E742)+IF('Fuel Status'!J742="",0,'Fuel Status'!J742)+IF('Fuel Status'!O742="",0,'Fuel Status'!O742)),"")</f>
        <v>0</v>
      </c>
      <c r="G740" s="22" t="str">
        <f t="shared" si="85"/>
        <v/>
      </c>
      <c r="H740" s="22" t="str">
        <f t="shared" si="86"/>
        <v/>
      </c>
      <c r="I740" s="22" t="str">
        <f t="shared" si="87"/>
        <v/>
      </c>
      <c r="J740" s="22" t="str">
        <f t="shared" si="88"/>
        <v/>
      </c>
      <c r="K740" s="74"/>
      <c r="L740" s="24"/>
      <c r="M740" s="25"/>
      <c r="N740" s="25"/>
      <c r="O740" s="25" t="str">
        <f>IF(OR(J740="",L740="",L740=0),"",ROUND(J740/L740,4))</f>
        <v/>
      </c>
      <c r="P740" s="26" t="str">
        <f>IFERROR(IF('Raw Water'!U741="","",'Raw Water'!U741),"")</f>
        <v/>
      </c>
      <c r="Q740" s="26" t="str">
        <f>IFERROR(IF(STP!U741="","",STP!U741),"")</f>
        <v/>
      </c>
      <c r="R740" s="27" t="str">
        <f>IFERROR(IF(STP!V741="","",STP!V741),"")</f>
        <v/>
      </c>
      <c r="S740" s="28" t="str">
        <f t="shared" si="84"/>
        <v/>
      </c>
      <c r="T740" s="29"/>
    </row>
    <row r="741" spans="1:20" ht="18" customHeight="1" x14ac:dyDescent="0.35">
      <c r="A741" s="68">
        <v>46761</v>
      </c>
      <c r="B741" s="21" t="str">
        <f>IFERROR(IF('LT Panel Feeder Readings'!E742="","",'LT Panel Feeder Readings'!E742),"")</f>
        <v/>
      </c>
      <c r="C741" s="21" t="str">
        <f>IFERROR(IF('LT Panel Feeder Readings'!W742="","",IF('LT Panel Feeder Readings'!W742="",0,'LT Panel Feeder Readings'!W742)+IF('LT Panel Feeder Readings'!Z742="",0,'LT Panel Feeder Readings'!Z742)),"")</f>
        <v/>
      </c>
      <c r="D741" s="21" t="str">
        <f>IFERROR(IF('LT Panel Feeder Readings'!BG742="","",IF('LT Panel Feeder Readings'!BG742="",0,'LT Panel Feeder Readings'!BG742)+IF('LT Panel Feeder Readings'!BJ742="",0,'LT Panel Feeder Readings'!BJ742)),"")</f>
        <v/>
      </c>
      <c r="E741" s="22" t="str">
        <f t="shared" si="83"/>
        <v/>
      </c>
      <c r="F741" s="23">
        <f>IFERROR(IF('Fuel Status'!E743="","",IF('Fuel Status'!E743="",0,'Fuel Status'!E743)+IF('Fuel Status'!J743="",0,'Fuel Status'!J743)+IF('Fuel Status'!O743="",0,'Fuel Status'!O743)),"")</f>
        <v>0</v>
      </c>
      <c r="G741" s="22" t="str">
        <f t="shared" si="85"/>
        <v/>
      </c>
      <c r="H741" s="22" t="str">
        <f t="shared" si="86"/>
        <v/>
      </c>
      <c r="I741" s="22" t="str">
        <f t="shared" si="87"/>
        <v/>
      </c>
      <c r="J741" s="22" t="str">
        <f t="shared" si="88"/>
        <v/>
      </c>
      <c r="K741" s="74"/>
      <c r="L741" s="24"/>
      <c r="M741" s="25"/>
      <c r="N741" s="25"/>
      <c r="O741" s="25" t="str">
        <f>IF(OR(J741="",L741="",L741=0),"",ROUND(J741/L741,4))</f>
        <v/>
      </c>
      <c r="P741" s="26" t="str">
        <f>IFERROR(IF('Raw Water'!U742="","",'Raw Water'!U742),"")</f>
        <v/>
      </c>
      <c r="Q741" s="26" t="str">
        <f>IFERROR(IF(STP!U742="","",STP!U742),"")</f>
        <v/>
      </c>
      <c r="R741" s="27" t="str">
        <f>IFERROR(IF(STP!V742="","",STP!V742),"")</f>
        <v/>
      </c>
      <c r="S741" s="28" t="str">
        <f t="shared" si="84"/>
        <v/>
      </c>
      <c r="T741" s="29"/>
    </row>
    <row r="742" spans="1:20" ht="18" customHeight="1" x14ac:dyDescent="0.35">
      <c r="A742" s="68">
        <v>46762</v>
      </c>
      <c r="B742" s="21" t="str">
        <f>IFERROR(IF('LT Panel Feeder Readings'!E743="","",'LT Panel Feeder Readings'!E743),"")</f>
        <v/>
      </c>
      <c r="C742" s="21" t="str">
        <f>IFERROR(IF('LT Panel Feeder Readings'!W743="","",IF('LT Panel Feeder Readings'!W743="",0,'LT Panel Feeder Readings'!W743)+IF('LT Panel Feeder Readings'!Z743="",0,'LT Panel Feeder Readings'!Z743)),"")</f>
        <v/>
      </c>
      <c r="D742" s="21" t="str">
        <f>IFERROR(IF('LT Panel Feeder Readings'!BG743="","",IF('LT Panel Feeder Readings'!BG743="",0,'LT Panel Feeder Readings'!BG743)+IF('LT Panel Feeder Readings'!BJ743="",0,'LT Panel Feeder Readings'!BJ743)),"")</f>
        <v/>
      </c>
      <c r="E742" s="22" t="str">
        <f t="shared" si="83"/>
        <v/>
      </c>
      <c r="F742" s="23">
        <f>IFERROR(IF('Fuel Status'!E744="","",IF('Fuel Status'!E744="",0,'Fuel Status'!E744)+IF('Fuel Status'!J744="",0,'Fuel Status'!J744)+IF('Fuel Status'!O744="",0,'Fuel Status'!O744)),"")</f>
        <v>0</v>
      </c>
      <c r="G742" s="22" t="str">
        <f t="shared" si="85"/>
        <v/>
      </c>
      <c r="H742" s="22" t="str">
        <f t="shared" si="86"/>
        <v/>
      </c>
      <c r="I742" s="22" t="str">
        <f t="shared" si="87"/>
        <v/>
      </c>
      <c r="J742" s="22" t="str">
        <f t="shared" si="88"/>
        <v/>
      </c>
      <c r="K742" s="74"/>
      <c r="L742" s="24"/>
      <c r="M742" s="25"/>
      <c r="N742" s="25"/>
      <c r="O742" s="25" t="str">
        <f>IF(OR(J742="",L742="",L742=0),"",ROUND(J742/L742,4))</f>
        <v/>
      </c>
      <c r="P742" s="26" t="str">
        <f>IFERROR(IF('Raw Water'!U743="","",'Raw Water'!U743),"")</f>
        <v/>
      </c>
      <c r="Q742" s="26" t="str">
        <f>IFERROR(IF(STP!U743="","",STP!U743),"")</f>
        <v/>
      </c>
      <c r="R742" s="27" t="str">
        <f>IFERROR(IF(STP!V743="","",STP!V743),"")</f>
        <v/>
      </c>
      <c r="S742" s="28" t="str">
        <f t="shared" si="84"/>
        <v/>
      </c>
      <c r="T742" s="29"/>
    </row>
    <row r="743" spans="1:20" ht="18" customHeight="1" x14ac:dyDescent="0.35">
      <c r="A743" s="68">
        <v>46763</v>
      </c>
      <c r="B743" s="21" t="str">
        <f>IFERROR(IF('LT Panel Feeder Readings'!E744="","",'LT Panel Feeder Readings'!E744),"")</f>
        <v/>
      </c>
      <c r="C743" s="21" t="str">
        <f>IFERROR(IF('LT Panel Feeder Readings'!W744="","",IF('LT Panel Feeder Readings'!W744="",0,'LT Panel Feeder Readings'!W744)+IF('LT Panel Feeder Readings'!Z744="",0,'LT Panel Feeder Readings'!Z744)),"")</f>
        <v/>
      </c>
      <c r="D743" s="21" t="str">
        <f>IFERROR(IF('LT Panel Feeder Readings'!BG744="","",IF('LT Panel Feeder Readings'!BG744="",0,'LT Panel Feeder Readings'!BG744)+IF('LT Panel Feeder Readings'!BJ744="",0,'LT Panel Feeder Readings'!BJ744)),"")</f>
        <v/>
      </c>
      <c r="E743" s="22" t="str">
        <f t="shared" si="83"/>
        <v/>
      </c>
      <c r="F743" s="23">
        <f>IFERROR(IF('Fuel Status'!E745="","",IF('Fuel Status'!E745="",0,'Fuel Status'!E745)+IF('Fuel Status'!J745="",0,'Fuel Status'!J745)+IF('Fuel Status'!O745="",0,'Fuel Status'!O745)),"")</f>
        <v>0</v>
      </c>
      <c r="G743" s="22" t="str">
        <f t="shared" si="85"/>
        <v/>
      </c>
      <c r="H743" s="22" t="str">
        <f t="shared" si="86"/>
        <v/>
      </c>
      <c r="I743" s="22" t="str">
        <f t="shared" si="87"/>
        <v/>
      </c>
      <c r="J743" s="22" t="str">
        <f t="shared" si="88"/>
        <v/>
      </c>
      <c r="K743" s="74"/>
      <c r="L743" s="24"/>
      <c r="M743" s="25"/>
      <c r="N743" s="25"/>
      <c r="O743" s="25" t="str">
        <f>IF(OR(J743="",L743="",L743=0),"",ROUND(J743/L743,4))</f>
        <v/>
      </c>
      <c r="P743" s="26" t="str">
        <f>IFERROR(IF('Raw Water'!U744="","",'Raw Water'!U744),"")</f>
        <v/>
      </c>
      <c r="Q743" s="26" t="str">
        <f>IFERROR(IF(STP!U744="","",STP!U744),"")</f>
        <v/>
      </c>
      <c r="R743" s="27" t="str">
        <f>IFERROR(IF(STP!V744="","",STP!V744),"")</f>
        <v/>
      </c>
      <c r="S743" s="28" t="str">
        <f t="shared" si="84"/>
        <v/>
      </c>
      <c r="T743" s="29"/>
    </row>
    <row r="744" spans="1:20" ht="18" customHeight="1" x14ac:dyDescent="0.35">
      <c r="A744" s="68">
        <v>46764</v>
      </c>
      <c r="B744" s="21" t="str">
        <f>IFERROR(IF('LT Panel Feeder Readings'!E745="","",'LT Panel Feeder Readings'!E745),"")</f>
        <v/>
      </c>
      <c r="C744" s="21" t="str">
        <f>IFERROR(IF('LT Panel Feeder Readings'!W745="","",IF('LT Panel Feeder Readings'!W745="",0,'LT Panel Feeder Readings'!W745)+IF('LT Panel Feeder Readings'!Z745="",0,'LT Panel Feeder Readings'!Z745)),"")</f>
        <v/>
      </c>
      <c r="D744" s="21" t="str">
        <f>IFERROR(IF('LT Panel Feeder Readings'!BG745="","",IF('LT Panel Feeder Readings'!BG745="",0,'LT Panel Feeder Readings'!BG745)+IF('LT Panel Feeder Readings'!BJ745="",0,'LT Panel Feeder Readings'!BJ745)),"")</f>
        <v/>
      </c>
      <c r="E744" s="22" t="str">
        <f t="shared" si="83"/>
        <v/>
      </c>
      <c r="F744" s="23">
        <f>IFERROR(IF('Fuel Status'!E746="","",IF('Fuel Status'!E746="",0,'Fuel Status'!E746)+IF('Fuel Status'!J746="",0,'Fuel Status'!J746)+IF('Fuel Status'!O746="",0,'Fuel Status'!O746)),"")</f>
        <v>0</v>
      </c>
      <c r="G744" s="22" t="str">
        <f t="shared" si="85"/>
        <v/>
      </c>
      <c r="H744" s="22" t="str">
        <f t="shared" si="86"/>
        <v/>
      </c>
      <c r="I744" s="22" t="str">
        <f t="shared" si="87"/>
        <v/>
      </c>
      <c r="J744" s="22" t="str">
        <f t="shared" si="88"/>
        <v/>
      </c>
      <c r="K744" s="74"/>
      <c r="L744" s="24"/>
      <c r="M744" s="25"/>
      <c r="N744" s="25"/>
      <c r="O744" s="25" t="str">
        <f>IF(OR(J744="",L744="",L744=0),"",ROUND(J744/L744,4))</f>
        <v/>
      </c>
      <c r="P744" s="26" t="str">
        <f>IFERROR(IF('Raw Water'!U745="","",'Raw Water'!U745),"")</f>
        <v/>
      </c>
      <c r="Q744" s="26" t="str">
        <f>IFERROR(IF(STP!U745="","",STP!U745),"")</f>
        <v/>
      </c>
      <c r="R744" s="27" t="str">
        <f>IFERROR(IF(STP!V745="","",STP!V745),"")</f>
        <v/>
      </c>
      <c r="S744" s="28" t="str">
        <f t="shared" si="84"/>
        <v/>
      </c>
      <c r="T744" s="29"/>
    </row>
    <row r="745" spans="1:20" ht="18" customHeight="1" x14ac:dyDescent="0.35">
      <c r="A745" s="68">
        <v>46765</v>
      </c>
      <c r="B745" s="21" t="str">
        <f>IFERROR(IF('LT Panel Feeder Readings'!E746="","",'LT Panel Feeder Readings'!E746),"")</f>
        <v/>
      </c>
      <c r="C745" s="21" t="str">
        <f>IFERROR(IF('LT Panel Feeder Readings'!W746="","",IF('LT Panel Feeder Readings'!W746="",0,'LT Panel Feeder Readings'!W746)+IF('LT Panel Feeder Readings'!Z746="",0,'LT Panel Feeder Readings'!Z746)),"")</f>
        <v/>
      </c>
      <c r="D745" s="21" t="str">
        <f>IFERROR(IF('LT Panel Feeder Readings'!BG746="","",IF('LT Panel Feeder Readings'!BG746="",0,'LT Panel Feeder Readings'!BG746)+IF('LT Panel Feeder Readings'!BJ746="",0,'LT Panel Feeder Readings'!BJ746)),"")</f>
        <v/>
      </c>
      <c r="E745" s="22" t="str">
        <f t="shared" si="83"/>
        <v/>
      </c>
      <c r="F745" s="23">
        <f>IFERROR(IF('Fuel Status'!E747="","",IF('Fuel Status'!E747="",0,'Fuel Status'!E747)+IF('Fuel Status'!J747="",0,'Fuel Status'!J747)+IF('Fuel Status'!O747="",0,'Fuel Status'!O747)),"")</f>
        <v>0</v>
      </c>
      <c r="G745" s="22" t="str">
        <f t="shared" si="85"/>
        <v/>
      </c>
      <c r="H745" s="22" t="str">
        <f t="shared" si="86"/>
        <v/>
      </c>
      <c r="I745" s="22" t="str">
        <f t="shared" si="87"/>
        <v/>
      </c>
      <c r="J745" s="22" t="str">
        <f t="shared" si="88"/>
        <v/>
      </c>
      <c r="K745" s="74"/>
      <c r="L745" s="24"/>
      <c r="M745" s="25"/>
      <c r="N745" s="25"/>
      <c r="O745" s="25" t="str">
        <f>IF(OR(J745="",L745="",L745=0),"",ROUND(J745/L745,4))</f>
        <v/>
      </c>
      <c r="P745" s="26" t="str">
        <f>IFERROR(IF('Raw Water'!U746="","",'Raw Water'!U746),"")</f>
        <v/>
      </c>
      <c r="Q745" s="26" t="str">
        <f>IFERROR(IF(STP!U746="","",STP!U746),"")</f>
        <v/>
      </c>
      <c r="R745" s="27" t="str">
        <f>IFERROR(IF(STP!V746="","",STP!V746),"")</f>
        <v/>
      </c>
      <c r="S745" s="28" t="str">
        <f t="shared" si="84"/>
        <v/>
      </c>
      <c r="T745" s="29"/>
    </row>
    <row r="746" spans="1:20" ht="18" customHeight="1" x14ac:dyDescent="0.35">
      <c r="A746" s="68">
        <v>46766</v>
      </c>
      <c r="B746" s="21" t="str">
        <f>IFERROR(IF('LT Panel Feeder Readings'!E747="","",'LT Panel Feeder Readings'!E747),"")</f>
        <v/>
      </c>
      <c r="C746" s="21" t="str">
        <f>IFERROR(IF('LT Panel Feeder Readings'!W747="","",IF('LT Panel Feeder Readings'!W747="",0,'LT Panel Feeder Readings'!W747)+IF('LT Panel Feeder Readings'!Z747="",0,'LT Panel Feeder Readings'!Z747)),"")</f>
        <v/>
      </c>
      <c r="D746" s="21" t="str">
        <f>IFERROR(IF('LT Panel Feeder Readings'!BG747="","",IF('LT Panel Feeder Readings'!BG747="",0,'LT Panel Feeder Readings'!BG747)+IF('LT Panel Feeder Readings'!BJ747="",0,'LT Panel Feeder Readings'!BJ747)),"")</f>
        <v/>
      </c>
      <c r="E746" s="22" t="str">
        <f t="shared" si="83"/>
        <v/>
      </c>
      <c r="F746" s="23">
        <f>IFERROR(IF('Fuel Status'!E748="","",IF('Fuel Status'!E748="",0,'Fuel Status'!E748)+IF('Fuel Status'!J748="",0,'Fuel Status'!J748)+IF('Fuel Status'!O748="",0,'Fuel Status'!O748)),"")</f>
        <v>0</v>
      </c>
      <c r="G746" s="22" t="str">
        <f t="shared" si="85"/>
        <v/>
      </c>
      <c r="H746" s="22" t="str">
        <f t="shared" si="86"/>
        <v/>
      </c>
      <c r="I746" s="22" t="str">
        <f t="shared" si="87"/>
        <v/>
      </c>
      <c r="J746" s="22" t="str">
        <f t="shared" si="88"/>
        <v/>
      </c>
      <c r="K746" s="74"/>
      <c r="L746" s="24"/>
      <c r="M746" s="25"/>
      <c r="N746" s="25"/>
      <c r="O746" s="25" t="str">
        <f>IF(OR(J746="",L746="",L746=0),"",ROUND(J746/L746,4))</f>
        <v/>
      </c>
      <c r="P746" s="26" t="str">
        <f>IFERROR(IF('Raw Water'!U747="","",'Raw Water'!U747),"")</f>
        <v/>
      </c>
      <c r="Q746" s="26" t="str">
        <f>IFERROR(IF(STP!U747="","",STP!U747),"")</f>
        <v/>
      </c>
      <c r="R746" s="27" t="str">
        <f>IFERROR(IF(STP!V747="","",STP!V747),"")</f>
        <v/>
      </c>
      <c r="S746" s="28" t="str">
        <f t="shared" si="84"/>
        <v/>
      </c>
      <c r="T746" s="29"/>
    </row>
    <row r="747" spans="1:20" ht="18" customHeight="1" x14ac:dyDescent="0.35">
      <c r="A747" s="68">
        <v>46767</v>
      </c>
      <c r="B747" s="21" t="str">
        <f>IFERROR(IF('LT Panel Feeder Readings'!E748="","",'LT Panel Feeder Readings'!E748),"")</f>
        <v/>
      </c>
      <c r="C747" s="21" t="str">
        <f>IFERROR(IF('LT Panel Feeder Readings'!W748="","",IF('LT Panel Feeder Readings'!W748="",0,'LT Panel Feeder Readings'!W748)+IF('LT Panel Feeder Readings'!Z748="",0,'LT Panel Feeder Readings'!Z748)),"")</f>
        <v/>
      </c>
      <c r="D747" s="21" t="str">
        <f>IFERROR(IF('LT Panel Feeder Readings'!BG748="","",IF('LT Panel Feeder Readings'!BG748="",0,'LT Panel Feeder Readings'!BG748)+IF('LT Panel Feeder Readings'!BJ748="",0,'LT Panel Feeder Readings'!BJ748)),"")</f>
        <v/>
      </c>
      <c r="E747" s="22" t="str">
        <f t="shared" si="83"/>
        <v/>
      </c>
      <c r="F747" s="23">
        <f>IFERROR(IF('Fuel Status'!E749="","",IF('Fuel Status'!E749="",0,'Fuel Status'!E749)+IF('Fuel Status'!J749="",0,'Fuel Status'!J749)+IF('Fuel Status'!O749="",0,'Fuel Status'!O749)),"")</f>
        <v>0</v>
      </c>
      <c r="G747" s="22" t="str">
        <f t="shared" si="85"/>
        <v/>
      </c>
      <c r="H747" s="22" t="str">
        <f t="shared" si="86"/>
        <v/>
      </c>
      <c r="I747" s="22" t="str">
        <f t="shared" si="87"/>
        <v/>
      </c>
      <c r="J747" s="22" t="str">
        <f t="shared" si="88"/>
        <v/>
      </c>
      <c r="K747" s="74"/>
      <c r="L747" s="24"/>
      <c r="M747" s="25"/>
      <c r="N747" s="25"/>
      <c r="O747" s="25" t="str">
        <f>IF(OR(J747="",L747="",L747=0),"",ROUND(J747/L747,4))</f>
        <v/>
      </c>
      <c r="P747" s="26" t="str">
        <f>IFERROR(IF('Raw Water'!U748="","",'Raw Water'!U748),"")</f>
        <v/>
      </c>
      <c r="Q747" s="26" t="str">
        <f>IFERROR(IF(STP!U748="","",STP!U748),"")</f>
        <v/>
      </c>
      <c r="R747" s="27" t="str">
        <f>IFERROR(IF(STP!V748="","",STP!V748),"")</f>
        <v/>
      </c>
      <c r="S747" s="28" t="str">
        <f t="shared" si="84"/>
        <v/>
      </c>
      <c r="T747" s="29"/>
    </row>
    <row r="748" spans="1:20" ht="18" customHeight="1" x14ac:dyDescent="0.35">
      <c r="A748" s="68">
        <v>46768</v>
      </c>
      <c r="B748" s="21" t="str">
        <f>IFERROR(IF('LT Panel Feeder Readings'!E749="","",'LT Panel Feeder Readings'!E749),"")</f>
        <v/>
      </c>
      <c r="C748" s="21" t="str">
        <f>IFERROR(IF('LT Panel Feeder Readings'!W749="","",IF('LT Panel Feeder Readings'!W749="",0,'LT Panel Feeder Readings'!W749)+IF('LT Panel Feeder Readings'!Z749="",0,'LT Panel Feeder Readings'!Z749)),"")</f>
        <v/>
      </c>
      <c r="D748" s="21" t="str">
        <f>IFERROR(IF('LT Panel Feeder Readings'!BG749="","",IF('LT Panel Feeder Readings'!BG749="",0,'LT Panel Feeder Readings'!BG749)+IF('LT Panel Feeder Readings'!BJ749="",0,'LT Panel Feeder Readings'!BJ749)),"")</f>
        <v/>
      </c>
      <c r="E748" s="22" t="str">
        <f t="shared" si="83"/>
        <v/>
      </c>
      <c r="F748" s="23">
        <f>IFERROR(IF('Fuel Status'!E750="","",IF('Fuel Status'!E750="",0,'Fuel Status'!E750)+IF('Fuel Status'!J750="",0,'Fuel Status'!J750)+IF('Fuel Status'!O750="",0,'Fuel Status'!O750)),"")</f>
        <v>0</v>
      </c>
      <c r="G748" s="22" t="str">
        <f t="shared" si="85"/>
        <v/>
      </c>
      <c r="H748" s="22" t="str">
        <f t="shared" si="86"/>
        <v/>
      </c>
      <c r="I748" s="22" t="str">
        <f t="shared" si="87"/>
        <v/>
      </c>
      <c r="J748" s="22" t="str">
        <f t="shared" si="88"/>
        <v/>
      </c>
      <c r="K748" s="74"/>
      <c r="L748" s="24"/>
      <c r="M748" s="25"/>
      <c r="N748" s="25"/>
      <c r="O748" s="25" t="str">
        <f>IF(OR(J748="",L748="",L748=0),"",ROUND(J748/L748,4))</f>
        <v/>
      </c>
      <c r="P748" s="26" t="str">
        <f>IFERROR(IF('Raw Water'!U749="","",'Raw Water'!U749),"")</f>
        <v/>
      </c>
      <c r="Q748" s="26" t="str">
        <f>IFERROR(IF(STP!U749="","",STP!U749),"")</f>
        <v/>
      </c>
      <c r="R748" s="27" t="str">
        <f>IFERROR(IF(STP!V749="","",STP!V749),"")</f>
        <v/>
      </c>
      <c r="S748" s="28" t="str">
        <f t="shared" si="84"/>
        <v/>
      </c>
      <c r="T748" s="29"/>
    </row>
    <row r="749" spans="1:20" ht="18" customHeight="1" x14ac:dyDescent="0.35">
      <c r="A749" s="68">
        <v>46769</v>
      </c>
      <c r="B749" s="21" t="str">
        <f>IFERROR(IF('LT Panel Feeder Readings'!E750="","",'LT Panel Feeder Readings'!E750),"")</f>
        <v/>
      </c>
      <c r="C749" s="21" t="str">
        <f>IFERROR(IF('LT Panel Feeder Readings'!W750="","",IF('LT Panel Feeder Readings'!W750="",0,'LT Panel Feeder Readings'!W750)+IF('LT Panel Feeder Readings'!Z750="",0,'LT Panel Feeder Readings'!Z750)),"")</f>
        <v/>
      </c>
      <c r="D749" s="21" t="str">
        <f>IFERROR(IF('LT Panel Feeder Readings'!BG750="","",IF('LT Panel Feeder Readings'!BG750="",0,'LT Panel Feeder Readings'!BG750)+IF('LT Panel Feeder Readings'!BJ750="",0,'LT Panel Feeder Readings'!BJ750)),"")</f>
        <v/>
      </c>
      <c r="E749" s="22" t="str">
        <f t="shared" si="83"/>
        <v/>
      </c>
      <c r="F749" s="23">
        <f>IFERROR(IF('Fuel Status'!E751="","",IF('Fuel Status'!E751="",0,'Fuel Status'!E751)+IF('Fuel Status'!J751="",0,'Fuel Status'!J751)+IF('Fuel Status'!O751="",0,'Fuel Status'!O751)),"")</f>
        <v>0</v>
      </c>
      <c r="G749" s="22" t="str">
        <f t="shared" si="85"/>
        <v/>
      </c>
      <c r="H749" s="22" t="str">
        <f t="shared" si="86"/>
        <v/>
      </c>
      <c r="I749" s="22" t="str">
        <f t="shared" si="87"/>
        <v/>
      </c>
      <c r="J749" s="22" t="str">
        <f t="shared" si="88"/>
        <v/>
      </c>
      <c r="K749" s="74"/>
      <c r="L749" s="24"/>
      <c r="M749" s="25"/>
      <c r="N749" s="25"/>
      <c r="O749" s="25" t="str">
        <f>IF(OR(J749="",L749="",L749=0),"",ROUND(J749/L749,4))</f>
        <v/>
      </c>
      <c r="P749" s="26" t="str">
        <f>IFERROR(IF('Raw Water'!U750="","",'Raw Water'!U750),"")</f>
        <v/>
      </c>
      <c r="Q749" s="26" t="str">
        <f>IFERROR(IF(STP!U750="","",STP!U750),"")</f>
        <v/>
      </c>
      <c r="R749" s="27" t="str">
        <f>IFERROR(IF(STP!V750="","",STP!V750),"")</f>
        <v/>
      </c>
      <c r="S749" s="28" t="str">
        <f t="shared" si="84"/>
        <v/>
      </c>
      <c r="T749" s="29"/>
    </row>
    <row r="750" spans="1:20" ht="18" customHeight="1" x14ac:dyDescent="0.35">
      <c r="A750" s="68">
        <v>46770</v>
      </c>
      <c r="B750" s="21" t="str">
        <f>IFERROR(IF('LT Panel Feeder Readings'!E751="","",'LT Panel Feeder Readings'!E751),"")</f>
        <v/>
      </c>
      <c r="C750" s="21" t="str">
        <f>IFERROR(IF('LT Panel Feeder Readings'!W751="","",IF('LT Panel Feeder Readings'!W751="",0,'LT Panel Feeder Readings'!W751)+IF('LT Panel Feeder Readings'!Z751="",0,'LT Panel Feeder Readings'!Z751)),"")</f>
        <v/>
      </c>
      <c r="D750" s="21" t="str">
        <f>IFERROR(IF('LT Panel Feeder Readings'!BG751="","",IF('LT Panel Feeder Readings'!BG751="",0,'LT Panel Feeder Readings'!BG751)+IF('LT Panel Feeder Readings'!BJ751="",0,'LT Panel Feeder Readings'!BJ751)),"")</f>
        <v/>
      </c>
      <c r="E750" s="22" t="str">
        <f t="shared" si="83"/>
        <v/>
      </c>
      <c r="F750" s="23">
        <f>IFERROR(IF('Fuel Status'!E752="","",IF('Fuel Status'!E752="",0,'Fuel Status'!E752)+IF('Fuel Status'!J752="",0,'Fuel Status'!J752)+IF('Fuel Status'!O752="",0,'Fuel Status'!O752)),"")</f>
        <v>0</v>
      </c>
      <c r="G750" s="22" t="str">
        <f t="shared" si="85"/>
        <v/>
      </c>
      <c r="H750" s="22" t="str">
        <f t="shared" si="86"/>
        <v/>
      </c>
      <c r="I750" s="22" t="str">
        <f t="shared" si="87"/>
        <v/>
      </c>
      <c r="J750" s="22" t="str">
        <f t="shared" si="88"/>
        <v/>
      </c>
      <c r="K750" s="74"/>
      <c r="L750" s="24"/>
      <c r="M750" s="25"/>
      <c r="N750" s="25"/>
      <c r="O750" s="25" t="str">
        <f>IF(OR(J750="",L750="",L750=0),"",ROUND(J750/L750,4))</f>
        <v/>
      </c>
      <c r="P750" s="26" t="str">
        <f>IFERROR(IF('Raw Water'!U751="","",'Raw Water'!U751),"")</f>
        <v/>
      </c>
      <c r="Q750" s="26" t="str">
        <f>IFERROR(IF(STP!U751="","",STP!U751),"")</f>
        <v/>
      </c>
      <c r="R750" s="27" t="str">
        <f>IFERROR(IF(STP!V751="","",STP!V751),"")</f>
        <v/>
      </c>
      <c r="S750" s="28" t="str">
        <f t="shared" si="84"/>
        <v/>
      </c>
      <c r="T750" s="29"/>
    </row>
    <row r="751" spans="1:20" ht="18" customHeight="1" x14ac:dyDescent="0.35">
      <c r="A751" s="68">
        <v>46771</v>
      </c>
      <c r="B751" s="21" t="str">
        <f>IFERROR(IF('LT Panel Feeder Readings'!E752="","",'LT Panel Feeder Readings'!E752),"")</f>
        <v/>
      </c>
      <c r="C751" s="21" t="str">
        <f>IFERROR(IF('LT Panel Feeder Readings'!W752="","",IF('LT Panel Feeder Readings'!W752="",0,'LT Panel Feeder Readings'!W752)+IF('LT Panel Feeder Readings'!Z752="",0,'LT Panel Feeder Readings'!Z752)),"")</f>
        <v/>
      </c>
      <c r="D751" s="21" t="str">
        <f>IFERROR(IF('LT Panel Feeder Readings'!BG752="","",IF('LT Panel Feeder Readings'!BG752="",0,'LT Panel Feeder Readings'!BG752)+IF('LT Panel Feeder Readings'!BJ752="",0,'LT Panel Feeder Readings'!BJ752)),"")</f>
        <v/>
      </c>
      <c r="E751" s="22" t="str">
        <f t="shared" si="83"/>
        <v/>
      </c>
      <c r="F751" s="23">
        <f>IFERROR(IF('Fuel Status'!E753="","",IF('Fuel Status'!E753="",0,'Fuel Status'!E753)+IF('Fuel Status'!J753="",0,'Fuel Status'!J753)+IF('Fuel Status'!O753="",0,'Fuel Status'!O753)),"")</f>
        <v>0</v>
      </c>
      <c r="G751" s="22" t="str">
        <f t="shared" si="85"/>
        <v/>
      </c>
      <c r="H751" s="22" t="str">
        <f t="shared" si="86"/>
        <v/>
      </c>
      <c r="I751" s="22" t="str">
        <f t="shared" si="87"/>
        <v/>
      </c>
      <c r="J751" s="22" t="str">
        <f t="shared" si="88"/>
        <v/>
      </c>
      <c r="K751" s="74"/>
      <c r="L751" s="24"/>
      <c r="M751" s="25"/>
      <c r="N751" s="25"/>
      <c r="O751" s="25" t="str">
        <f>IF(OR(J751="",L751="",L751=0),"",ROUND(J751/L751,4))</f>
        <v/>
      </c>
      <c r="P751" s="26" t="str">
        <f>IFERROR(IF('Raw Water'!U752="","",'Raw Water'!U752),"")</f>
        <v/>
      </c>
      <c r="Q751" s="26" t="str">
        <f>IFERROR(IF(STP!U752="","",STP!U752),"")</f>
        <v/>
      </c>
      <c r="R751" s="27" t="str">
        <f>IFERROR(IF(STP!V752="","",STP!V752),"")</f>
        <v/>
      </c>
      <c r="S751" s="28" t="str">
        <f t="shared" si="84"/>
        <v/>
      </c>
      <c r="T751" s="29"/>
    </row>
    <row r="752" spans="1:20" ht="18" customHeight="1" x14ac:dyDescent="0.35">
      <c r="A752" s="68">
        <v>46772</v>
      </c>
      <c r="B752" s="21" t="str">
        <f>IFERROR(IF('LT Panel Feeder Readings'!E753="","",'LT Panel Feeder Readings'!E753),"")</f>
        <v/>
      </c>
      <c r="C752" s="21" t="str">
        <f>IFERROR(IF('LT Panel Feeder Readings'!W753="","",IF('LT Panel Feeder Readings'!W753="",0,'LT Panel Feeder Readings'!W753)+IF('LT Panel Feeder Readings'!Z753="",0,'LT Panel Feeder Readings'!Z753)),"")</f>
        <v/>
      </c>
      <c r="D752" s="21" t="str">
        <f>IFERROR(IF('LT Panel Feeder Readings'!BG753="","",IF('LT Panel Feeder Readings'!BG753="",0,'LT Panel Feeder Readings'!BG753)+IF('LT Panel Feeder Readings'!BJ753="",0,'LT Panel Feeder Readings'!BJ753)),"")</f>
        <v/>
      </c>
      <c r="E752" s="22" t="str">
        <f t="shared" si="83"/>
        <v/>
      </c>
      <c r="F752" s="23">
        <f>IFERROR(IF('Fuel Status'!E754="","",IF('Fuel Status'!E754="",0,'Fuel Status'!E754)+IF('Fuel Status'!J754="",0,'Fuel Status'!J754)+IF('Fuel Status'!O754="",0,'Fuel Status'!O754)),"")</f>
        <v>0</v>
      </c>
      <c r="G752" s="22" t="str">
        <f t="shared" si="85"/>
        <v/>
      </c>
      <c r="H752" s="22" t="str">
        <f t="shared" si="86"/>
        <v/>
      </c>
      <c r="I752" s="22" t="str">
        <f t="shared" si="87"/>
        <v/>
      </c>
      <c r="J752" s="22" t="str">
        <f t="shared" si="88"/>
        <v/>
      </c>
      <c r="K752" s="74"/>
      <c r="L752" s="24"/>
      <c r="M752" s="25"/>
      <c r="N752" s="25"/>
      <c r="O752" s="25" t="str">
        <f>IF(OR(J752="",L752="",L752=0),"",ROUND(J752/L752,4))</f>
        <v/>
      </c>
      <c r="P752" s="26" t="str">
        <f>IFERROR(IF('Raw Water'!U753="","",'Raw Water'!U753),"")</f>
        <v/>
      </c>
      <c r="Q752" s="26" t="str">
        <f>IFERROR(IF(STP!U753="","",STP!U753),"")</f>
        <v/>
      </c>
      <c r="R752" s="27" t="str">
        <f>IFERROR(IF(STP!V753="","",STP!V753),"")</f>
        <v/>
      </c>
      <c r="S752" s="28" t="str">
        <f t="shared" si="84"/>
        <v/>
      </c>
      <c r="T752" s="29"/>
    </row>
    <row r="753" spans="1:20" ht="18" customHeight="1" x14ac:dyDescent="0.35">
      <c r="A753" s="68">
        <v>46773</v>
      </c>
      <c r="B753" s="21" t="str">
        <f>IFERROR(IF('LT Panel Feeder Readings'!E754="","",'LT Panel Feeder Readings'!E754),"")</f>
        <v/>
      </c>
      <c r="C753" s="21" t="str">
        <f>IFERROR(IF('LT Panel Feeder Readings'!W754="","",IF('LT Panel Feeder Readings'!W754="",0,'LT Panel Feeder Readings'!W754)+IF('LT Panel Feeder Readings'!Z754="",0,'LT Panel Feeder Readings'!Z754)),"")</f>
        <v/>
      </c>
      <c r="D753" s="21" t="str">
        <f>IFERROR(IF('LT Panel Feeder Readings'!BG754="","",IF('LT Panel Feeder Readings'!BG754="",0,'LT Panel Feeder Readings'!BG754)+IF('LT Panel Feeder Readings'!BJ754="",0,'LT Panel Feeder Readings'!BJ754)),"")</f>
        <v/>
      </c>
      <c r="E753" s="22" t="str">
        <f t="shared" si="83"/>
        <v/>
      </c>
      <c r="F753" s="23">
        <f>IFERROR(IF('Fuel Status'!E755="","",IF('Fuel Status'!E755="",0,'Fuel Status'!E755)+IF('Fuel Status'!J755="",0,'Fuel Status'!J755)+IF('Fuel Status'!O755="",0,'Fuel Status'!O755)),"")</f>
        <v>0</v>
      </c>
      <c r="G753" s="22" t="str">
        <f t="shared" si="85"/>
        <v/>
      </c>
      <c r="H753" s="22" t="str">
        <f t="shared" si="86"/>
        <v/>
      </c>
      <c r="I753" s="22" t="str">
        <f t="shared" si="87"/>
        <v/>
      </c>
      <c r="J753" s="22" t="str">
        <f t="shared" si="88"/>
        <v/>
      </c>
      <c r="K753" s="74"/>
      <c r="L753" s="24"/>
      <c r="M753" s="25"/>
      <c r="N753" s="25"/>
      <c r="O753" s="25" t="str">
        <f>IF(OR(J753="",L753="",L753=0),"",ROUND(J753/L753,4))</f>
        <v/>
      </c>
      <c r="P753" s="26" t="str">
        <f>IFERROR(IF('Raw Water'!U754="","",'Raw Water'!U754),"")</f>
        <v/>
      </c>
      <c r="Q753" s="26" t="str">
        <f>IFERROR(IF(STP!U754="","",STP!U754),"")</f>
        <v/>
      </c>
      <c r="R753" s="27" t="str">
        <f>IFERROR(IF(STP!V754="","",STP!V754),"")</f>
        <v/>
      </c>
      <c r="S753" s="28" t="str">
        <f t="shared" si="84"/>
        <v/>
      </c>
      <c r="T753" s="29"/>
    </row>
    <row r="754" spans="1:20" ht="18" customHeight="1" x14ac:dyDescent="0.35">
      <c r="A754" s="68">
        <v>46774</v>
      </c>
      <c r="B754" s="21" t="str">
        <f>IFERROR(IF('LT Panel Feeder Readings'!E755="","",'LT Panel Feeder Readings'!E755),"")</f>
        <v/>
      </c>
      <c r="C754" s="21" t="str">
        <f>IFERROR(IF('LT Panel Feeder Readings'!W755="","",IF('LT Panel Feeder Readings'!W755="",0,'LT Panel Feeder Readings'!W755)+IF('LT Panel Feeder Readings'!Z755="",0,'LT Panel Feeder Readings'!Z755)),"")</f>
        <v/>
      </c>
      <c r="D754" s="21" t="str">
        <f>IFERROR(IF('LT Panel Feeder Readings'!BG755="","",IF('LT Panel Feeder Readings'!BG755="",0,'LT Panel Feeder Readings'!BG755)+IF('LT Panel Feeder Readings'!BJ755="",0,'LT Panel Feeder Readings'!BJ755)),"")</f>
        <v/>
      </c>
      <c r="E754" s="22" t="str">
        <f t="shared" si="83"/>
        <v/>
      </c>
      <c r="F754" s="23">
        <f>IFERROR(IF('Fuel Status'!E756="","",IF('Fuel Status'!E756="",0,'Fuel Status'!E756)+IF('Fuel Status'!J756="",0,'Fuel Status'!J756)+IF('Fuel Status'!O756="",0,'Fuel Status'!O756)),"")</f>
        <v>0</v>
      </c>
      <c r="G754" s="22" t="str">
        <f t="shared" si="85"/>
        <v/>
      </c>
      <c r="H754" s="22" t="str">
        <f t="shared" si="86"/>
        <v/>
      </c>
      <c r="I754" s="22" t="str">
        <f t="shared" si="87"/>
        <v/>
      </c>
      <c r="J754" s="22" t="str">
        <f t="shared" si="88"/>
        <v/>
      </c>
      <c r="K754" s="74"/>
      <c r="L754" s="24"/>
      <c r="M754" s="25"/>
      <c r="N754" s="25"/>
      <c r="O754" s="25" t="str">
        <f>IF(OR(J754="",L754="",L754=0),"",ROUND(J754/L754,4))</f>
        <v/>
      </c>
      <c r="P754" s="26" t="str">
        <f>IFERROR(IF('Raw Water'!U755="","",'Raw Water'!U755),"")</f>
        <v/>
      </c>
      <c r="Q754" s="26" t="str">
        <f>IFERROR(IF(STP!U755="","",STP!U755),"")</f>
        <v/>
      </c>
      <c r="R754" s="27" t="str">
        <f>IFERROR(IF(STP!V755="","",STP!V755),"")</f>
        <v/>
      </c>
      <c r="S754" s="28" t="str">
        <f t="shared" si="84"/>
        <v/>
      </c>
      <c r="T754" s="29"/>
    </row>
    <row r="755" spans="1:20" ht="18" customHeight="1" x14ac:dyDescent="0.35">
      <c r="A755" s="68">
        <v>46775</v>
      </c>
      <c r="B755" s="21" t="str">
        <f>IFERROR(IF('LT Panel Feeder Readings'!E756="","",'LT Panel Feeder Readings'!E756),"")</f>
        <v/>
      </c>
      <c r="C755" s="21" t="str">
        <f>IFERROR(IF('LT Panel Feeder Readings'!W756="","",IF('LT Panel Feeder Readings'!W756="",0,'LT Panel Feeder Readings'!W756)+IF('LT Panel Feeder Readings'!Z756="",0,'LT Panel Feeder Readings'!Z756)),"")</f>
        <v/>
      </c>
      <c r="D755" s="21" t="str">
        <f>IFERROR(IF('LT Panel Feeder Readings'!BG756="","",IF('LT Panel Feeder Readings'!BG756="",0,'LT Panel Feeder Readings'!BG756)+IF('LT Panel Feeder Readings'!BJ756="",0,'LT Panel Feeder Readings'!BJ756)),"")</f>
        <v/>
      </c>
      <c r="E755" s="22" t="str">
        <f t="shared" si="83"/>
        <v/>
      </c>
      <c r="F755" s="23">
        <f>IFERROR(IF('Fuel Status'!E757="","",IF('Fuel Status'!E757="",0,'Fuel Status'!E757)+IF('Fuel Status'!J757="",0,'Fuel Status'!J757)+IF('Fuel Status'!O757="",0,'Fuel Status'!O757)),"")</f>
        <v>0</v>
      </c>
      <c r="G755" s="22" t="str">
        <f t="shared" si="85"/>
        <v/>
      </c>
      <c r="H755" s="22" t="str">
        <f t="shared" si="86"/>
        <v/>
      </c>
      <c r="I755" s="22" t="str">
        <f t="shared" si="87"/>
        <v/>
      </c>
      <c r="J755" s="22" t="str">
        <f t="shared" si="88"/>
        <v/>
      </c>
      <c r="K755" s="74"/>
      <c r="L755" s="24"/>
      <c r="M755" s="25"/>
      <c r="N755" s="25"/>
      <c r="O755" s="25" t="str">
        <f>IF(OR(J755="",L755="",L755=0),"",ROUND(J755/L755,4))</f>
        <v/>
      </c>
      <c r="P755" s="26" t="str">
        <f>IFERROR(IF('Raw Water'!U756="","",'Raw Water'!U756),"")</f>
        <v/>
      </c>
      <c r="Q755" s="26" t="str">
        <f>IFERROR(IF(STP!U756="","",STP!U756),"")</f>
        <v/>
      </c>
      <c r="R755" s="27" t="str">
        <f>IFERROR(IF(STP!V756="","",STP!V756),"")</f>
        <v/>
      </c>
      <c r="S755" s="28" t="str">
        <f t="shared" si="84"/>
        <v/>
      </c>
      <c r="T755" s="29"/>
    </row>
    <row r="756" spans="1:20" ht="18" customHeight="1" x14ac:dyDescent="0.35">
      <c r="A756" s="68">
        <v>46776</v>
      </c>
      <c r="B756" s="21" t="str">
        <f>IFERROR(IF('LT Panel Feeder Readings'!E757="","",'LT Panel Feeder Readings'!E757),"")</f>
        <v/>
      </c>
      <c r="C756" s="21" t="str">
        <f>IFERROR(IF('LT Panel Feeder Readings'!W757="","",IF('LT Panel Feeder Readings'!W757="",0,'LT Panel Feeder Readings'!W757)+IF('LT Panel Feeder Readings'!Z757="",0,'LT Panel Feeder Readings'!Z757)),"")</f>
        <v/>
      </c>
      <c r="D756" s="21" t="str">
        <f>IFERROR(IF('LT Panel Feeder Readings'!BG757="","",IF('LT Panel Feeder Readings'!BG757="",0,'LT Panel Feeder Readings'!BG757)+IF('LT Panel Feeder Readings'!BJ757="",0,'LT Panel Feeder Readings'!BJ757)),"")</f>
        <v/>
      </c>
      <c r="E756" s="22" t="str">
        <f t="shared" si="83"/>
        <v/>
      </c>
      <c r="F756" s="23">
        <f>IFERROR(IF('Fuel Status'!E758="","",IF('Fuel Status'!E758="",0,'Fuel Status'!E758)+IF('Fuel Status'!J758="",0,'Fuel Status'!J758)+IF('Fuel Status'!O758="",0,'Fuel Status'!O758)),"")</f>
        <v>0</v>
      </c>
      <c r="G756" s="22" t="str">
        <f t="shared" si="85"/>
        <v/>
      </c>
      <c r="H756" s="22" t="str">
        <f t="shared" si="86"/>
        <v/>
      </c>
      <c r="I756" s="22" t="str">
        <f t="shared" si="87"/>
        <v/>
      </c>
      <c r="J756" s="22" t="str">
        <f t="shared" si="88"/>
        <v/>
      </c>
      <c r="K756" s="74"/>
      <c r="L756" s="24"/>
      <c r="M756" s="25"/>
      <c r="N756" s="25"/>
      <c r="O756" s="25" t="str">
        <f>IF(OR(J756="",L756="",L756=0),"",ROUND(J756/L756,4))</f>
        <v/>
      </c>
      <c r="P756" s="26" t="str">
        <f>IFERROR(IF('Raw Water'!U757="","",'Raw Water'!U757),"")</f>
        <v/>
      </c>
      <c r="Q756" s="26" t="str">
        <f>IFERROR(IF(STP!U757="","",STP!U757),"")</f>
        <v/>
      </c>
      <c r="R756" s="27" t="str">
        <f>IFERROR(IF(STP!V757="","",STP!V757),"")</f>
        <v/>
      </c>
      <c r="S756" s="28" t="str">
        <f t="shared" si="84"/>
        <v/>
      </c>
      <c r="T756" s="29"/>
    </row>
    <row r="757" spans="1:20" ht="18" customHeight="1" x14ac:dyDescent="0.35">
      <c r="A757" s="68">
        <v>46777</v>
      </c>
      <c r="B757" s="21" t="str">
        <f>IFERROR(IF('LT Panel Feeder Readings'!E758="","",'LT Panel Feeder Readings'!E758),"")</f>
        <v/>
      </c>
      <c r="C757" s="21" t="str">
        <f>IFERROR(IF('LT Panel Feeder Readings'!W758="","",IF('LT Panel Feeder Readings'!W758="",0,'LT Panel Feeder Readings'!W758)+IF('LT Panel Feeder Readings'!Z758="",0,'LT Panel Feeder Readings'!Z758)),"")</f>
        <v/>
      </c>
      <c r="D757" s="21" t="str">
        <f>IFERROR(IF('LT Panel Feeder Readings'!BG758="","",IF('LT Panel Feeder Readings'!BG758="",0,'LT Panel Feeder Readings'!BG758)+IF('LT Panel Feeder Readings'!BJ758="",0,'LT Panel Feeder Readings'!BJ758)),"")</f>
        <v/>
      </c>
      <c r="E757" s="22" t="str">
        <f t="shared" si="83"/>
        <v/>
      </c>
      <c r="F757" s="23">
        <f>IFERROR(IF('Fuel Status'!E759="","",IF('Fuel Status'!E759="",0,'Fuel Status'!E759)+IF('Fuel Status'!J759="",0,'Fuel Status'!J759)+IF('Fuel Status'!O759="",0,'Fuel Status'!O759)),"")</f>
        <v>0</v>
      </c>
      <c r="G757" s="22" t="str">
        <f t="shared" si="85"/>
        <v/>
      </c>
      <c r="H757" s="22" t="str">
        <f t="shared" si="86"/>
        <v/>
      </c>
      <c r="I757" s="22" t="str">
        <f t="shared" si="87"/>
        <v/>
      </c>
      <c r="J757" s="22" t="str">
        <f t="shared" si="88"/>
        <v/>
      </c>
      <c r="K757" s="74"/>
      <c r="L757" s="24"/>
      <c r="M757" s="25"/>
      <c r="N757" s="25"/>
      <c r="O757" s="25" t="str">
        <f>IF(OR(J757="",L757="",L757=0),"",ROUND(J757/L757,4))</f>
        <v/>
      </c>
      <c r="P757" s="26" t="str">
        <f>IFERROR(IF('Raw Water'!U758="","",'Raw Water'!U758),"")</f>
        <v/>
      </c>
      <c r="Q757" s="26" t="str">
        <f>IFERROR(IF(STP!U758="","",STP!U758),"")</f>
        <v/>
      </c>
      <c r="R757" s="27" t="str">
        <f>IFERROR(IF(STP!V758="","",STP!V758),"")</f>
        <v/>
      </c>
      <c r="S757" s="28" t="str">
        <f t="shared" si="84"/>
        <v/>
      </c>
      <c r="T757" s="29"/>
    </row>
    <row r="758" spans="1:20" ht="18" customHeight="1" x14ac:dyDescent="0.35">
      <c r="A758" s="68">
        <v>46778</v>
      </c>
      <c r="B758" s="21" t="str">
        <f>IFERROR(IF('LT Panel Feeder Readings'!E759="","",'LT Panel Feeder Readings'!E759),"")</f>
        <v/>
      </c>
      <c r="C758" s="21" t="str">
        <f>IFERROR(IF('LT Panel Feeder Readings'!W759="","",IF('LT Panel Feeder Readings'!W759="",0,'LT Panel Feeder Readings'!W759)+IF('LT Panel Feeder Readings'!Z759="",0,'LT Panel Feeder Readings'!Z759)),"")</f>
        <v/>
      </c>
      <c r="D758" s="21" t="str">
        <f>IFERROR(IF('LT Panel Feeder Readings'!BG759="","",IF('LT Panel Feeder Readings'!BG759="",0,'LT Panel Feeder Readings'!BG759)+IF('LT Panel Feeder Readings'!BJ759="",0,'LT Panel Feeder Readings'!BJ759)),"")</f>
        <v/>
      </c>
      <c r="E758" s="22" t="str">
        <f t="shared" si="83"/>
        <v/>
      </c>
      <c r="F758" s="23">
        <f>IFERROR(IF('Fuel Status'!E760="","",IF('Fuel Status'!E760="",0,'Fuel Status'!E760)+IF('Fuel Status'!J760="",0,'Fuel Status'!J760)+IF('Fuel Status'!O760="",0,'Fuel Status'!O760)),"")</f>
        <v>0</v>
      </c>
      <c r="G758" s="22" t="str">
        <f t="shared" si="85"/>
        <v/>
      </c>
      <c r="H758" s="22" t="str">
        <f t="shared" si="86"/>
        <v/>
      </c>
      <c r="I758" s="22" t="str">
        <f t="shared" si="87"/>
        <v/>
      </c>
      <c r="J758" s="22" t="str">
        <f t="shared" si="88"/>
        <v/>
      </c>
      <c r="K758" s="74"/>
      <c r="L758" s="24"/>
      <c r="M758" s="25"/>
      <c r="N758" s="25"/>
      <c r="O758" s="25" t="str">
        <f>IF(OR(J758="",L758="",L758=0),"",ROUND(J758/L758,4))</f>
        <v/>
      </c>
      <c r="P758" s="26" t="str">
        <f>IFERROR(IF('Raw Water'!U759="","",'Raw Water'!U759),"")</f>
        <v/>
      </c>
      <c r="Q758" s="26" t="str">
        <f>IFERROR(IF(STP!U759="","",STP!U759),"")</f>
        <v/>
      </c>
      <c r="R758" s="27" t="str">
        <f>IFERROR(IF(STP!V759="","",STP!V759),"")</f>
        <v/>
      </c>
      <c r="S758" s="28" t="str">
        <f t="shared" si="84"/>
        <v/>
      </c>
      <c r="T758" s="29"/>
    </row>
    <row r="759" spans="1:20" ht="18" customHeight="1" x14ac:dyDescent="0.35">
      <c r="A759" s="68">
        <v>46779</v>
      </c>
      <c r="B759" s="21" t="str">
        <f>IFERROR(IF('LT Panel Feeder Readings'!E760="","",'LT Panel Feeder Readings'!E760),"")</f>
        <v/>
      </c>
      <c r="C759" s="21" t="str">
        <f>IFERROR(IF('LT Panel Feeder Readings'!W760="","",IF('LT Panel Feeder Readings'!W760="",0,'LT Panel Feeder Readings'!W760)+IF('LT Panel Feeder Readings'!Z760="",0,'LT Panel Feeder Readings'!Z760)),"")</f>
        <v/>
      </c>
      <c r="D759" s="21" t="str">
        <f>IFERROR(IF('LT Panel Feeder Readings'!BG760="","",IF('LT Panel Feeder Readings'!BG760="",0,'LT Panel Feeder Readings'!BG760)+IF('LT Panel Feeder Readings'!BJ760="",0,'LT Panel Feeder Readings'!BJ760)),"")</f>
        <v/>
      </c>
      <c r="E759" s="22" t="str">
        <f t="shared" si="83"/>
        <v/>
      </c>
      <c r="F759" s="23">
        <f>IFERROR(IF('Fuel Status'!E761="","",IF('Fuel Status'!E761="",0,'Fuel Status'!E761)+IF('Fuel Status'!J761="",0,'Fuel Status'!J761)+IF('Fuel Status'!O761="",0,'Fuel Status'!O761)),"")</f>
        <v>0</v>
      </c>
      <c r="G759" s="22" t="str">
        <f t="shared" si="85"/>
        <v/>
      </c>
      <c r="H759" s="22" t="str">
        <f t="shared" si="86"/>
        <v/>
      </c>
      <c r="I759" s="22" t="str">
        <f t="shared" si="87"/>
        <v/>
      </c>
      <c r="J759" s="22" t="str">
        <f t="shared" si="88"/>
        <v/>
      </c>
      <c r="K759" s="74"/>
      <c r="L759" s="24"/>
      <c r="M759" s="25"/>
      <c r="N759" s="25"/>
      <c r="O759" s="25" t="str">
        <f>IF(OR(J759="",L759="",L759=0),"",ROUND(J759/L759,4))</f>
        <v/>
      </c>
      <c r="P759" s="26" t="str">
        <f>IFERROR(IF('Raw Water'!U760="","",'Raw Water'!U760),"")</f>
        <v/>
      </c>
      <c r="Q759" s="26" t="str">
        <f>IFERROR(IF(STP!U760="","",STP!U760),"")</f>
        <v/>
      </c>
      <c r="R759" s="27" t="str">
        <f>IFERROR(IF(STP!V760="","",STP!V760),"")</f>
        <v/>
      </c>
      <c r="S759" s="28" t="str">
        <f t="shared" si="84"/>
        <v/>
      </c>
      <c r="T759" s="29"/>
    </row>
    <row r="760" spans="1:20" ht="18" customHeight="1" x14ac:dyDescent="0.35">
      <c r="A760" s="68">
        <v>46780</v>
      </c>
      <c r="B760" s="21" t="str">
        <f>IFERROR(IF('LT Panel Feeder Readings'!E761="","",'LT Panel Feeder Readings'!E761),"")</f>
        <v/>
      </c>
      <c r="C760" s="21" t="str">
        <f>IFERROR(IF('LT Panel Feeder Readings'!W761="","",IF('LT Panel Feeder Readings'!W761="",0,'LT Panel Feeder Readings'!W761)+IF('LT Panel Feeder Readings'!Z761="",0,'LT Panel Feeder Readings'!Z761)),"")</f>
        <v/>
      </c>
      <c r="D760" s="21" t="str">
        <f>IFERROR(IF('LT Panel Feeder Readings'!BG761="","",IF('LT Panel Feeder Readings'!BG761="",0,'LT Panel Feeder Readings'!BG761)+IF('LT Panel Feeder Readings'!BJ761="",0,'LT Panel Feeder Readings'!BJ761)),"")</f>
        <v/>
      </c>
      <c r="E760" s="22" t="str">
        <f t="shared" si="83"/>
        <v/>
      </c>
      <c r="F760" s="23">
        <f>IFERROR(IF('Fuel Status'!E762="","",IF('Fuel Status'!E762="",0,'Fuel Status'!E762)+IF('Fuel Status'!J762="",0,'Fuel Status'!J762)+IF('Fuel Status'!O762="",0,'Fuel Status'!O762)),"")</f>
        <v>0</v>
      </c>
      <c r="G760" s="22" t="str">
        <f t="shared" si="85"/>
        <v/>
      </c>
      <c r="H760" s="22" t="str">
        <f t="shared" si="86"/>
        <v/>
      </c>
      <c r="I760" s="22" t="str">
        <f t="shared" si="87"/>
        <v/>
      </c>
      <c r="J760" s="22" t="str">
        <f t="shared" si="88"/>
        <v/>
      </c>
      <c r="K760" s="74"/>
      <c r="L760" s="24"/>
      <c r="M760" s="25"/>
      <c r="N760" s="25"/>
      <c r="O760" s="25" t="str">
        <f>IF(OR(J760="",L760="",L760=0),"",ROUND(J760/L760,4))</f>
        <v/>
      </c>
      <c r="P760" s="26" t="str">
        <f>IFERROR(IF('Raw Water'!U761="","",'Raw Water'!U761),"")</f>
        <v/>
      </c>
      <c r="Q760" s="26" t="str">
        <f>IFERROR(IF(STP!U761="","",STP!U761),"")</f>
        <v/>
      </c>
      <c r="R760" s="27" t="str">
        <f>IFERROR(IF(STP!V761="","",STP!V761),"")</f>
        <v/>
      </c>
      <c r="S760" s="28" t="str">
        <f t="shared" si="84"/>
        <v/>
      </c>
      <c r="T760" s="29"/>
    </row>
    <row r="761" spans="1:20" ht="18" customHeight="1" x14ac:dyDescent="0.35">
      <c r="A761" s="68">
        <v>46781</v>
      </c>
      <c r="B761" s="21" t="str">
        <f>IFERROR(IF('LT Panel Feeder Readings'!E762="","",'LT Panel Feeder Readings'!E762),"")</f>
        <v/>
      </c>
      <c r="C761" s="21" t="str">
        <f>IFERROR(IF('LT Panel Feeder Readings'!W762="","",IF('LT Panel Feeder Readings'!W762="",0,'LT Panel Feeder Readings'!W762)+IF('LT Panel Feeder Readings'!Z762="",0,'LT Panel Feeder Readings'!Z762)),"")</f>
        <v/>
      </c>
      <c r="D761" s="21" t="str">
        <f>IFERROR(IF('LT Panel Feeder Readings'!BG762="","",IF('LT Panel Feeder Readings'!BG762="",0,'LT Panel Feeder Readings'!BG762)+IF('LT Panel Feeder Readings'!BJ762="",0,'LT Panel Feeder Readings'!BJ762)),"")</f>
        <v/>
      </c>
      <c r="E761" s="22" t="str">
        <f t="shared" si="83"/>
        <v/>
      </c>
      <c r="F761" s="23">
        <f>IFERROR(IF('Fuel Status'!E763="","",IF('Fuel Status'!E763="",0,'Fuel Status'!E763)+IF('Fuel Status'!J763="",0,'Fuel Status'!J763)+IF('Fuel Status'!O763="",0,'Fuel Status'!O763)),"")</f>
        <v>0</v>
      </c>
      <c r="G761" s="22" t="str">
        <f t="shared" si="85"/>
        <v/>
      </c>
      <c r="H761" s="22" t="str">
        <f t="shared" si="86"/>
        <v/>
      </c>
      <c r="I761" s="22" t="str">
        <f t="shared" si="87"/>
        <v/>
      </c>
      <c r="J761" s="22" t="str">
        <f t="shared" si="88"/>
        <v/>
      </c>
      <c r="K761" s="74"/>
      <c r="L761" s="24"/>
      <c r="M761" s="25"/>
      <c r="N761" s="25"/>
      <c r="O761" s="25" t="str">
        <f>IF(OR(J761="",L761="",L761=0),"",ROUND(J761/L761,4))</f>
        <v/>
      </c>
      <c r="P761" s="26" t="str">
        <f>IFERROR(IF('Raw Water'!U762="","",'Raw Water'!U762),"")</f>
        <v/>
      </c>
      <c r="Q761" s="26" t="str">
        <f>IFERROR(IF(STP!U762="","",STP!U762),"")</f>
        <v/>
      </c>
      <c r="R761" s="27" t="str">
        <f>IFERROR(IF(STP!V762="","",STP!V762),"")</f>
        <v/>
      </c>
      <c r="S761" s="28" t="str">
        <f t="shared" si="84"/>
        <v/>
      </c>
      <c r="T761" s="29"/>
    </row>
    <row r="762" spans="1:20" ht="18" customHeight="1" x14ac:dyDescent="0.35">
      <c r="A762" s="68">
        <v>46782</v>
      </c>
      <c r="B762" s="21" t="str">
        <f>IFERROR(IF('LT Panel Feeder Readings'!E763="","",'LT Panel Feeder Readings'!E763),"")</f>
        <v/>
      </c>
      <c r="C762" s="21" t="str">
        <f>IFERROR(IF('LT Panel Feeder Readings'!W763="","",IF('LT Panel Feeder Readings'!W763="",0,'LT Panel Feeder Readings'!W763)+IF('LT Panel Feeder Readings'!Z763="",0,'LT Panel Feeder Readings'!Z763)),"")</f>
        <v/>
      </c>
      <c r="D762" s="21" t="str">
        <f>IFERROR(IF('LT Panel Feeder Readings'!BG763="","",IF('LT Panel Feeder Readings'!BG763="",0,'LT Panel Feeder Readings'!BG763)+IF('LT Panel Feeder Readings'!BJ763="",0,'LT Panel Feeder Readings'!BJ763)),"")</f>
        <v/>
      </c>
      <c r="E762" s="22" t="str">
        <f t="shared" si="83"/>
        <v/>
      </c>
      <c r="F762" s="23">
        <f>IFERROR(IF('Fuel Status'!E764="","",IF('Fuel Status'!E764="",0,'Fuel Status'!E764)+IF('Fuel Status'!J764="",0,'Fuel Status'!J764)+IF('Fuel Status'!O764="",0,'Fuel Status'!O764)),"")</f>
        <v>0</v>
      </c>
      <c r="G762" s="22" t="str">
        <f t="shared" si="85"/>
        <v/>
      </c>
      <c r="H762" s="22" t="str">
        <f t="shared" si="86"/>
        <v/>
      </c>
      <c r="I762" s="22" t="str">
        <f t="shared" si="87"/>
        <v/>
      </c>
      <c r="J762" s="22" t="str">
        <f t="shared" si="88"/>
        <v/>
      </c>
      <c r="K762" s="74"/>
      <c r="L762" s="24"/>
      <c r="M762" s="25"/>
      <c r="N762" s="25"/>
      <c r="O762" s="25" t="str">
        <f>IF(OR(J762="",L762="",L762=0),"",ROUND(J762/L762,4))</f>
        <v/>
      </c>
      <c r="P762" s="26" t="str">
        <f>IFERROR(IF('Raw Water'!U763="","",'Raw Water'!U763),"")</f>
        <v/>
      </c>
      <c r="Q762" s="26" t="str">
        <f>IFERROR(IF(STP!U763="","",STP!U763),"")</f>
        <v/>
      </c>
      <c r="R762" s="27" t="str">
        <f>IFERROR(IF(STP!V763="","",STP!V763),"")</f>
        <v/>
      </c>
      <c r="S762" s="28" t="str">
        <f t="shared" si="84"/>
        <v/>
      </c>
      <c r="T762" s="29"/>
    </row>
    <row r="763" spans="1:20" ht="18" customHeight="1" x14ac:dyDescent="0.35">
      <c r="A763" s="68">
        <v>46783</v>
      </c>
      <c r="B763" s="21" t="str">
        <f>IFERROR(IF('LT Panel Feeder Readings'!E764="","",'LT Panel Feeder Readings'!E764),"")</f>
        <v/>
      </c>
      <c r="C763" s="21" t="str">
        <f>IFERROR(IF('LT Panel Feeder Readings'!W764="","",IF('LT Panel Feeder Readings'!W764="",0,'LT Panel Feeder Readings'!W764)+IF('LT Panel Feeder Readings'!Z764="",0,'LT Panel Feeder Readings'!Z764)),"")</f>
        <v/>
      </c>
      <c r="D763" s="21" t="str">
        <f>IFERROR(IF('LT Panel Feeder Readings'!BG764="","",IF('LT Panel Feeder Readings'!BG764="",0,'LT Panel Feeder Readings'!BG764)+IF('LT Panel Feeder Readings'!BJ764="",0,'LT Panel Feeder Readings'!BJ764)),"")</f>
        <v/>
      </c>
      <c r="E763" s="22" t="str">
        <f t="shared" si="83"/>
        <v/>
      </c>
      <c r="F763" s="23">
        <f>IFERROR(IF('Fuel Status'!E765="","",IF('Fuel Status'!E765="",0,'Fuel Status'!E765)+IF('Fuel Status'!J765="",0,'Fuel Status'!J765)+IF('Fuel Status'!O765="",0,'Fuel Status'!O765)),"")</f>
        <v>0</v>
      </c>
      <c r="G763" s="22" t="str">
        <f t="shared" si="85"/>
        <v/>
      </c>
      <c r="H763" s="22" t="str">
        <f t="shared" si="86"/>
        <v/>
      </c>
      <c r="I763" s="22" t="str">
        <f t="shared" si="87"/>
        <v/>
      </c>
      <c r="J763" s="22" t="str">
        <f t="shared" si="88"/>
        <v/>
      </c>
      <c r="K763" s="74"/>
      <c r="L763" s="24"/>
      <c r="M763" s="25"/>
      <c r="N763" s="25"/>
      <c r="O763" s="25" t="str">
        <f>IF(OR(J763="",L763="",L763=0),"",ROUND(J763/L763,4))</f>
        <v/>
      </c>
      <c r="P763" s="26" t="str">
        <f>IFERROR(IF('Raw Water'!U764="","",'Raw Water'!U764),"")</f>
        <v/>
      </c>
      <c r="Q763" s="26" t="str">
        <f>IFERROR(IF(STP!U764="","",STP!U764),"")</f>
        <v/>
      </c>
      <c r="R763" s="27" t="str">
        <f>IFERROR(IF(STP!V764="","",STP!V764),"")</f>
        <v/>
      </c>
      <c r="S763" s="28" t="str">
        <f t="shared" si="84"/>
        <v/>
      </c>
      <c r="T763" s="29"/>
    </row>
    <row r="764" spans="1:20" ht="18" customHeight="1" x14ac:dyDescent="0.35">
      <c r="A764" s="68">
        <v>46784</v>
      </c>
      <c r="B764" s="21" t="str">
        <f>IFERROR(IF('LT Panel Feeder Readings'!E765="","",'LT Panel Feeder Readings'!E765),"")</f>
        <v/>
      </c>
      <c r="C764" s="21" t="str">
        <f>IFERROR(IF('LT Panel Feeder Readings'!W765="","",IF('LT Panel Feeder Readings'!W765="",0,'LT Panel Feeder Readings'!W765)+IF('LT Panel Feeder Readings'!Z765="",0,'LT Panel Feeder Readings'!Z765)),"")</f>
        <v/>
      </c>
      <c r="D764" s="21" t="str">
        <f>IFERROR(IF('LT Panel Feeder Readings'!BG765="","",IF('LT Panel Feeder Readings'!BG765="",0,'LT Panel Feeder Readings'!BG765)+IF('LT Panel Feeder Readings'!BJ765="",0,'LT Panel Feeder Readings'!BJ765)),"")</f>
        <v/>
      </c>
      <c r="E764" s="22" t="str">
        <f t="shared" si="83"/>
        <v/>
      </c>
      <c r="F764" s="23">
        <f>IFERROR(IF('Fuel Status'!E766="","",IF('Fuel Status'!E766="",0,'Fuel Status'!E766)+IF('Fuel Status'!J766="",0,'Fuel Status'!J766)+IF('Fuel Status'!O766="",0,'Fuel Status'!O766)),"")</f>
        <v>0</v>
      </c>
      <c r="G764" s="22" t="str">
        <f t="shared" si="85"/>
        <v/>
      </c>
      <c r="H764" s="22" t="str">
        <f t="shared" si="86"/>
        <v/>
      </c>
      <c r="I764" s="22" t="str">
        <f t="shared" si="87"/>
        <v/>
      </c>
      <c r="J764" s="22" t="str">
        <f t="shared" si="88"/>
        <v/>
      </c>
      <c r="K764" s="74"/>
      <c r="L764" s="24"/>
      <c r="M764" s="25"/>
      <c r="N764" s="25"/>
      <c r="O764" s="25" t="str">
        <f>IF(OR(J764="",L764="",L764=0),"",ROUND(J764/L764,4))</f>
        <v/>
      </c>
      <c r="P764" s="26" t="str">
        <f>IFERROR(IF('Raw Water'!U765="","",'Raw Water'!U765),"")</f>
        <v/>
      </c>
      <c r="Q764" s="26" t="str">
        <f>IFERROR(IF(STP!U765="","",STP!U765),"")</f>
        <v/>
      </c>
      <c r="R764" s="27" t="str">
        <f>IFERROR(IF(STP!V765="","",STP!V765),"")</f>
        <v/>
      </c>
      <c r="S764" s="28" t="str">
        <f t="shared" si="84"/>
        <v/>
      </c>
      <c r="T764" s="29"/>
    </row>
    <row r="765" spans="1:20" ht="18" customHeight="1" x14ac:dyDescent="0.35">
      <c r="A765" s="68">
        <v>46785</v>
      </c>
      <c r="B765" s="21" t="str">
        <f>IFERROR(IF('LT Panel Feeder Readings'!E766="","",'LT Panel Feeder Readings'!E766),"")</f>
        <v/>
      </c>
      <c r="C765" s="21" t="str">
        <f>IFERROR(IF('LT Panel Feeder Readings'!W766="","",IF('LT Panel Feeder Readings'!W766="",0,'LT Panel Feeder Readings'!W766)+IF('LT Panel Feeder Readings'!Z766="",0,'LT Panel Feeder Readings'!Z766)),"")</f>
        <v/>
      </c>
      <c r="D765" s="21" t="str">
        <f>IFERROR(IF('LT Panel Feeder Readings'!BG766="","",IF('LT Panel Feeder Readings'!BG766="",0,'LT Panel Feeder Readings'!BG766)+IF('LT Panel Feeder Readings'!BJ766="",0,'LT Panel Feeder Readings'!BJ766)),"")</f>
        <v/>
      </c>
      <c r="E765" s="22" t="str">
        <f t="shared" si="83"/>
        <v/>
      </c>
      <c r="F765" s="23">
        <f>IFERROR(IF('Fuel Status'!E767="","",IF('Fuel Status'!E767="",0,'Fuel Status'!E767)+IF('Fuel Status'!J767="",0,'Fuel Status'!J767)+IF('Fuel Status'!O767="",0,'Fuel Status'!O767)),"")</f>
        <v>0</v>
      </c>
      <c r="G765" s="22" t="str">
        <f t="shared" si="85"/>
        <v/>
      </c>
      <c r="H765" s="22" t="str">
        <f t="shared" si="86"/>
        <v/>
      </c>
      <c r="I765" s="22" t="str">
        <f t="shared" si="87"/>
        <v/>
      </c>
      <c r="J765" s="22" t="str">
        <f t="shared" si="88"/>
        <v/>
      </c>
      <c r="K765" s="74"/>
      <c r="L765" s="24"/>
      <c r="M765" s="25"/>
      <c r="N765" s="25"/>
      <c r="O765" s="25" t="str">
        <f>IF(OR(J765="",L765="",L765=0),"",ROUND(J765/L765,4))</f>
        <v/>
      </c>
      <c r="P765" s="26" t="str">
        <f>IFERROR(IF('Raw Water'!U766="","",'Raw Water'!U766),"")</f>
        <v/>
      </c>
      <c r="Q765" s="26" t="str">
        <f>IFERROR(IF(STP!U766="","",STP!U766),"")</f>
        <v/>
      </c>
      <c r="R765" s="27" t="str">
        <f>IFERROR(IF(STP!V766="","",STP!V766),"")</f>
        <v/>
      </c>
      <c r="S765" s="28" t="str">
        <f t="shared" si="84"/>
        <v/>
      </c>
      <c r="T765" s="29"/>
    </row>
    <row r="766" spans="1:20" ht="18" customHeight="1" x14ac:dyDescent="0.35">
      <c r="A766" s="68">
        <v>46786</v>
      </c>
      <c r="B766" s="21" t="str">
        <f>IFERROR(IF('LT Panel Feeder Readings'!E767="","",'LT Panel Feeder Readings'!E767),"")</f>
        <v/>
      </c>
      <c r="C766" s="21" t="str">
        <f>IFERROR(IF('LT Panel Feeder Readings'!W767="","",IF('LT Panel Feeder Readings'!W767="",0,'LT Panel Feeder Readings'!W767)+IF('LT Panel Feeder Readings'!Z767="",0,'LT Panel Feeder Readings'!Z767)),"")</f>
        <v/>
      </c>
      <c r="D766" s="21" t="str">
        <f>IFERROR(IF('LT Panel Feeder Readings'!BG767="","",IF('LT Panel Feeder Readings'!BG767="",0,'LT Panel Feeder Readings'!BG767)+IF('LT Panel Feeder Readings'!BJ767="",0,'LT Panel Feeder Readings'!BJ767)),"")</f>
        <v/>
      </c>
      <c r="E766" s="22" t="str">
        <f t="shared" si="83"/>
        <v/>
      </c>
      <c r="F766" s="23">
        <f>IFERROR(IF('Fuel Status'!E768="","",IF('Fuel Status'!E768="",0,'Fuel Status'!E768)+IF('Fuel Status'!J768="",0,'Fuel Status'!J768)+IF('Fuel Status'!O768="",0,'Fuel Status'!O768)),"")</f>
        <v>0</v>
      </c>
      <c r="G766" s="22" t="str">
        <f t="shared" si="85"/>
        <v/>
      </c>
      <c r="H766" s="22" t="str">
        <f t="shared" si="86"/>
        <v/>
      </c>
      <c r="I766" s="22" t="str">
        <f t="shared" si="87"/>
        <v/>
      </c>
      <c r="J766" s="22" t="str">
        <f t="shared" si="88"/>
        <v/>
      </c>
      <c r="K766" s="74"/>
      <c r="L766" s="24"/>
      <c r="M766" s="25"/>
      <c r="N766" s="25"/>
      <c r="O766" s="25" t="str">
        <f>IF(OR(J766="",L766="",L766=0),"",ROUND(J766/L766,4))</f>
        <v/>
      </c>
      <c r="P766" s="26" t="str">
        <f>IFERROR(IF('Raw Water'!U767="","",'Raw Water'!U767),"")</f>
        <v/>
      </c>
      <c r="Q766" s="26" t="str">
        <f>IFERROR(IF(STP!U767="","",STP!U767),"")</f>
        <v/>
      </c>
      <c r="R766" s="27" t="str">
        <f>IFERROR(IF(STP!V767="","",STP!V767),"")</f>
        <v/>
      </c>
      <c r="S766" s="28" t="str">
        <f t="shared" si="84"/>
        <v/>
      </c>
      <c r="T766" s="29"/>
    </row>
    <row r="767" spans="1:20" ht="18" customHeight="1" x14ac:dyDescent="0.35">
      <c r="A767" s="68">
        <v>46787</v>
      </c>
      <c r="B767" s="21" t="str">
        <f>IFERROR(IF('LT Panel Feeder Readings'!E768="","",'LT Panel Feeder Readings'!E768),"")</f>
        <v/>
      </c>
      <c r="C767" s="21" t="str">
        <f>IFERROR(IF('LT Panel Feeder Readings'!W768="","",IF('LT Panel Feeder Readings'!W768="",0,'LT Panel Feeder Readings'!W768)+IF('LT Panel Feeder Readings'!Z768="",0,'LT Panel Feeder Readings'!Z768)),"")</f>
        <v/>
      </c>
      <c r="D767" s="21" t="str">
        <f>IFERROR(IF('LT Panel Feeder Readings'!BG768="","",IF('LT Panel Feeder Readings'!BG768="",0,'LT Panel Feeder Readings'!BG768)+IF('LT Panel Feeder Readings'!BJ768="",0,'LT Panel Feeder Readings'!BJ768)),"")</f>
        <v/>
      </c>
      <c r="E767" s="22" t="str">
        <f t="shared" si="83"/>
        <v/>
      </c>
      <c r="F767" s="23">
        <f>IFERROR(IF('Fuel Status'!E769="","",IF('Fuel Status'!E769="",0,'Fuel Status'!E769)+IF('Fuel Status'!J769="",0,'Fuel Status'!J769)+IF('Fuel Status'!O769="",0,'Fuel Status'!O769)),"")</f>
        <v>0</v>
      </c>
      <c r="G767" s="22" t="str">
        <f t="shared" si="85"/>
        <v/>
      </c>
      <c r="H767" s="22" t="str">
        <f t="shared" si="86"/>
        <v/>
      </c>
      <c r="I767" s="22" t="str">
        <f t="shared" si="87"/>
        <v/>
      </c>
      <c r="J767" s="22" t="str">
        <f t="shared" si="88"/>
        <v/>
      </c>
      <c r="K767" s="74"/>
      <c r="L767" s="24"/>
      <c r="M767" s="25"/>
      <c r="N767" s="25"/>
      <c r="O767" s="25" t="str">
        <f>IF(OR(J767="",L767="",L767=0),"",ROUND(J767/L767,4))</f>
        <v/>
      </c>
      <c r="P767" s="26" t="str">
        <f>IFERROR(IF('Raw Water'!U768="","",'Raw Water'!U768),"")</f>
        <v/>
      </c>
      <c r="Q767" s="26" t="str">
        <f>IFERROR(IF(STP!U768="","",STP!U768),"")</f>
        <v/>
      </c>
      <c r="R767" s="27" t="str">
        <f>IFERROR(IF(STP!V768="","",STP!V768),"")</f>
        <v/>
      </c>
      <c r="S767" s="28" t="str">
        <f t="shared" si="84"/>
        <v/>
      </c>
      <c r="T767" s="29"/>
    </row>
    <row r="768" spans="1:20" ht="18" customHeight="1" x14ac:dyDescent="0.35">
      <c r="A768" s="68">
        <v>46788</v>
      </c>
      <c r="B768" s="21" t="str">
        <f>IFERROR(IF('LT Panel Feeder Readings'!E769="","",'LT Panel Feeder Readings'!E769),"")</f>
        <v/>
      </c>
      <c r="C768" s="21" t="str">
        <f>IFERROR(IF('LT Panel Feeder Readings'!W769="","",IF('LT Panel Feeder Readings'!W769="",0,'LT Panel Feeder Readings'!W769)+IF('LT Panel Feeder Readings'!Z769="",0,'LT Panel Feeder Readings'!Z769)),"")</f>
        <v/>
      </c>
      <c r="D768" s="21" t="str">
        <f>IFERROR(IF('LT Panel Feeder Readings'!BG769="","",IF('LT Panel Feeder Readings'!BG769="",0,'LT Panel Feeder Readings'!BG769)+IF('LT Panel Feeder Readings'!BJ769="",0,'LT Panel Feeder Readings'!BJ769)),"")</f>
        <v/>
      </c>
      <c r="E768" s="22" t="str">
        <f t="shared" si="83"/>
        <v/>
      </c>
      <c r="F768" s="23">
        <f>IFERROR(IF('Fuel Status'!E770="","",IF('Fuel Status'!E770="",0,'Fuel Status'!E770)+IF('Fuel Status'!J770="",0,'Fuel Status'!J770)+IF('Fuel Status'!O770="",0,'Fuel Status'!O770)),"")</f>
        <v>0</v>
      </c>
      <c r="G768" s="22" t="str">
        <f t="shared" si="85"/>
        <v/>
      </c>
      <c r="H768" s="22" t="str">
        <f t="shared" si="86"/>
        <v/>
      </c>
      <c r="I768" s="22" t="str">
        <f t="shared" si="87"/>
        <v/>
      </c>
      <c r="J768" s="22" t="str">
        <f t="shared" si="88"/>
        <v/>
      </c>
      <c r="K768" s="74"/>
      <c r="L768" s="24"/>
      <c r="M768" s="25"/>
      <c r="N768" s="25"/>
      <c r="O768" s="25" t="str">
        <f>IF(OR(J768="",L768="",L768=0),"",ROUND(J768/L768,4))</f>
        <v/>
      </c>
      <c r="P768" s="26" t="str">
        <f>IFERROR(IF('Raw Water'!U769="","",'Raw Water'!U769),"")</f>
        <v/>
      </c>
      <c r="Q768" s="26" t="str">
        <f>IFERROR(IF(STP!U769="","",STP!U769),"")</f>
        <v/>
      </c>
      <c r="R768" s="27" t="str">
        <f>IFERROR(IF(STP!V769="","",STP!V769),"")</f>
        <v/>
      </c>
      <c r="S768" s="28" t="str">
        <f t="shared" si="84"/>
        <v/>
      </c>
      <c r="T768" s="29"/>
    </row>
    <row r="769" spans="1:20" ht="18" customHeight="1" x14ac:dyDescent="0.35">
      <c r="A769" s="68">
        <v>46789</v>
      </c>
      <c r="B769" s="21" t="str">
        <f>IFERROR(IF('LT Panel Feeder Readings'!E770="","",'LT Panel Feeder Readings'!E770),"")</f>
        <v/>
      </c>
      <c r="C769" s="21" t="str">
        <f>IFERROR(IF('LT Panel Feeder Readings'!W770="","",IF('LT Panel Feeder Readings'!W770="",0,'LT Panel Feeder Readings'!W770)+IF('LT Panel Feeder Readings'!Z770="",0,'LT Panel Feeder Readings'!Z770)),"")</f>
        <v/>
      </c>
      <c r="D769" s="21" t="str">
        <f>IFERROR(IF('LT Panel Feeder Readings'!BG770="","",IF('LT Panel Feeder Readings'!BG770="",0,'LT Panel Feeder Readings'!BG770)+IF('LT Panel Feeder Readings'!BJ770="",0,'LT Panel Feeder Readings'!BJ770)),"")</f>
        <v/>
      </c>
      <c r="E769" s="22" t="str">
        <f t="shared" si="83"/>
        <v/>
      </c>
      <c r="F769" s="23">
        <f>IFERROR(IF('Fuel Status'!E771="","",IF('Fuel Status'!E771="",0,'Fuel Status'!E771)+IF('Fuel Status'!J771="",0,'Fuel Status'!J771)+IF('Fuel Status'!O771="",0,'Fuel Status'!O771)),"")</f>
        <v>0</v>
      </c>
      <c r="G769" s="22" t="str">
        <f t="shared" si="85"/>
        <v/>
      </c>
      <c r="H769" s="22" t="str">
        <f t="shared" si="86"/>
        <v/>
      </c>
      <c r="I769" s="22" t="str">
        <f t="shared" si="87"/>
        <v/>
      </c>
      <c r="J769" s="22" t="str">
        <f t="shared" si="88"/>
        <v/>
      </c>
      <c r="K769" s="74"/>
      <c r="L769" s="24"/>
      <c r="M769" s="25"/>
      <c r="N769" s="25"/>
      <c r="O769" s="25" t="str">
        <f>IF(OR(J769="",L769="",L769=0),"",ROUND(J769/L769,4))</f>
        <v/>
      </c>
      <c r="P769" s="26" t="str">
        <f>IFERROR(IF('Raw Water'!U770="","",'Raw Water'!U770),"")</f>
        <v/>
      </c>
      <c r="Q769" s="26" t="str">
        <f>IFERROR(IF(STP!U770="","",STP!U770),"")</f>
        <v/>
      </c>
      <c r="R769" s="27" t="str">
        <f>IFERROR(IF(STP!V770="","",STP!V770),"")</f>
        <v/>
      </c>
      <c r="S769" s="28" t="str">
        <f t="shared" si="84"/>
        <v/>
      </c>
      <c r="T769" s="29"/>
    </row>
    <row r="770" spans="1:20" ht="18" customHeight="1" x14ac:dyDescent="0.35">
      <c r="A770" s="68">
        <v>46790</v>
      </c>
      <c r="B770" s="21" t="str">
        <f>IFERROR(IF('LT Panel Feeder Readings'!E771="","",'LT Panel Feeder Readings'!E771),"")</f>
        <v/>
      </c>
      <c r="C770" s="21" t="str">
        <f>IFERROR(IF('LT Panel Feeder Readings'!W771="","",IF('LT Panel Feeder Readings'!W771="",0,'LT Panel Feeder Readings'!W771)+IF('LT Panel Feeder Readings'!Z771="",0,'LT Panel Feeder Readings'!Z771)),"")</f>
        <v/>
      </c>
      <c r="D770" s="21" t="str">
        <f>IFERROR(IF('LT Panel Feeder Readings'!BG771="","",IF('LT Panel Feeder Readings'!BG771="",0,'LT Panel Feeder Readings'!BG771)+IF('LT Panel Feeder Readings'!BJ771="",0,'LT Panel Feeder Readings'!BJ771)),"")</f>
        <v/>
      </c>
      <c r="E770" s="22" t="str">
        <f t="shared" ref="E770:E833" si="90">IF(B770="","",B770+IF(C770="",0,C770)+IF(D770="",0,D770))</f>
        <v/>
      </c>
      <c r="F770" s="23">
        <f>IFERROR(IF('Fuel Status'!E772="","",IF('Fuel Status'!E772="",0,'Fuel Status'!E772)+IF('Fuel Status'!J772="",0,'Fuel Status'!J772)+IF('Fuel Status'!O772="",0,'Fuel Status'!O772)),"")</f>
        <v>0</v>
      </c>
      <c r="G770" s="22" t="str">
        <f t="shared" si="85"/>
        <v/>
      </c>
      <c r="H770" s="22" t="str">
        <f t="shared" si="86"/>
        <v/>
      </c>
      <c r="I770" s="22" t="str">
        <f t="shared" si="87"/>
        <v/>
      </c>
      <c r="J770" s="22" t="str">
        <f t="shared" si="88"/>
        <v/>
      </c>
      <c r="K770" s="74"/>
      <c r="L770" s="24"/>
      <c r="M770" s="25"/>
      <c r="N770" s="25"/>
      <c r="O770" s="25" t="str">
        <f>IF(OR(J770="",L770="",L770=0),"",ROUND(J770/L770,4))</f>
        <v/>
      </c>
      <c r="P770" s="26" t="str">
        <f>IFERROR(IF('Raw Water'!U771="","",'Raw Water'!U771),"")</f>
        <v/>
      </c>
      <c r="Q770" s="26" t="str">
        <f>IFERROR(IF(STP!U771="","",STP!U771),"")</f>
        <v/>
      </c>
      <c r="R770" s="27" t="str">
        <f>IFERROR(IF(STP!V771="","",STP!V771),"")</f>
        <v/>
      </c>
      <c r="S770" s="28" t="str">
        <f t="shared" ref="S770:S833" si="91">IF(P770="","",P770)</f>
        <v/>
      </c>
      <c r="T770" s="29"/>
    </row>
    <row r="771" spans="1:20" ht="18" customHeight="1" x14ac:dyDescent="0.35">
      <c r="A771" s="68">
        <v>46791</v>
      </c>
      <c r="B771" s="21" t="str">
        <f>IFERROR(IF('LT Panel Feeder Readings'!E772="","",'LT Panel Feeder Readings'!E772),"")</f>
        <v/>
      </c>
      <c r="C771" s="21" t="str">
        <f>IFERROR(IF('LT Panel Feeder Readings'!W772="","",IF('LT Panel Feeder Readings'!W772="",0,'LT Panel Feeder Readings'!W772)+IF('LT Panel Feeder Readings'!Z772="",0,'LT Panel Feeder Readings'!Z772)),"")</f>
        <v/>
      </c>
      <c r="D771" s="21" t="str">
        <f>IFERROR(IF('LT Panel Feeder Readings'!BG772="","",IF('LT Panel Feeder Readings'!BG772="",0,'LT Panel Feeder Readings'!BG772)+IF('LT Panel Feeder Readings'!BJ772="",0,'LT Panel Feeder Readings'!BJ772)),"")</f>
        <v/>
      </c>
      <c r="E771" s="22" t="str">
        <f t="shared" si="90"/>
        <v/>
      </c>
      <c r="F771" s="23">
        <f>IFERROR(IF('Fuel Status'!E773="","",IF('Fuel Status'!E773="",0,'Fuel Status'!E773)+IF('Fuel Status'!J773="",0,'Fuel Status'!J773)+IF('Fuel Status'!O773="",0,'Fuel Status'!O773)),"")</f>
        <v>0</v>
      </c>
      <c r="G771" s="22" t="str">
        <f t="shared" ref="G771:G834" si="92">IF(B771="","",IF(MONTH(A771)&lt;&gt;MONTH(A770),B771,G770+B771))</f>
        <v/>
      </c>
      <c r="H771" s="22" t="str">
        <f t="shared" ref="H771:H834" si="93">IF(C771="","",IF(MONTH(A771)&lt;&gt;MONTH(A770),C771,H770+C771))</f>
        <v/>
      </c>
      <c r="I771" s="22" t="str">
        <f t="shared" ref="I771:I834" si="94">IF(D771="","",IF(MONTH(A771)&lt;&gt;MONTH(A770),D771,I770+D771))</f>
        <v/>
      </c>
      <c r="J771" s="22" t="str">
        <f t="shared" ref="J771:J834" si="95">IF(E771="","",IF(MONTH(A771)&lt;&gt;MONTH(A770),E771,J770+E771))</f>
        <v/>
      </c>
      <c r="K771" s="74"/>
      <c r="L771" s="24"/>
      <c r="M771" s="25"/>
      <c r="N771" s="25"/>
      <c r="O771" s="25" t="str">
        <f>IF(OR(J771="",L771="",L771=0),"",ROUND(J771/L771,4))</f>
        <v/>
      </c>
      <c r="P771" s="26" t="str">
        <f>IFERROR(IF('Raw Water'!U772="","",'Raw Water'!U772),"")</f>
        <v/>
      </c>
      <c r="Q771" s="26" t="str">
        <f>IFERROR(IF(STP!U772="","",STP!U772),"")</f>
        <v/>
      </c>
      <c r="R771" s="27" t="str">
        <f>IFERROR(IF(STP!V772="","",STP!V772),"")</f>
        <v/>
      </c>
      <c r="S771" s="28" t="str">
        <f t="shared" si="91"/>
        <v/>
      </c>
      <c r="T771" s="29"/>
    </row>
    <row r="772" spans="1:20" ht="18" customHeight="1" x14ac:dyDescent="0.35">
      <c r="A772" s="68">
        <v>46792</v>
      </c>
      <c r="B772" s="21" t="str">
        <f>IFERROR(IF('LT Panel Feeder Readings'!E773="","",'LT Panel Feeder Readings'!E773),"")</f>
        <v/>
      </c>
      <c r="C772" s="21" t="str">
        <f>IFERROR(IF('LT Panel Feeder Readings'!W773="","",IF('LT Panel Feeder Readings'!W773="",0,'LT Panel Feeder Readings'!W773)+IF('LT Panel Feeder Readings'!Z773="",0,'LT Panel Feeder Readings'!Z773)),"")</f>
        <v/>
      </c>
      <c r="D772" s="21" t="str">
        <f>IFERROR(IF('LT Panel Feeder Readings'!BG773="","",IF('LT Panel Feeder Readings'!BG773="",0,'LT Panel Feeder Readings'!BG773)+IF('LT Panel Feeder Readings'!BJ773="",0,'LT Panel Feeder Readings'!BJ773)),"")</f>
        <v/>
      </c>
      <c r="E772" s="22" t="str">
        <f t="shared" si="90"/>
        <v/>
      </c>
      <c r="F772" s="23">
        <f>IFERROR(IF('Fuel Status'!E774="","",IF('Fuel Status'!E774="",0,'Fuel Status'!E774)+IF('Fuel Status'!J774="",0,'Fuel Status'!J774)+IF('Fuel Status'!O774="",0,'Fuel Status'!O774)),"")</f>
        <v>0</v>
      </c>
      <c r="G772" s="22" t="str">
        <f t="shared" si="92"/>
        <v/>
      </c>
      <c r="H772" s="22" t="str">
        <f t="shared" si="93"/>
        <v/>
      </c>
      <c r="I772" s="22" t="str">
        <f t="shared" si="94"/>
        <v/>
      </c>
      <c r="J772" s="22" t="str">
        <f t="shared" si="95"/>
        <v/>
      </c>
      <c r="K772" s="74"/>
      <c r="L772" s="24"/>
      <c r="M772" s="25"/>
      <c r="N772" s="25"/>
      <c r="O772" s="25" t="str">
        <f>IF(OR(J772="",L772="",L772=0),"",ROUND(J772/L772,4))</f>
        <v/>
      </c>
      <c r="P772" s="26" t="str">
        <f>IFERROR(IF('Raw Water'!U773="","",'Raw Water'!U773),"")</f>
        <v/>
      </c>
      <c r="Q772" s="26" t="str">
        <f>IFERROR(IF(STP!U773="","",STP!U773),"")</f>
        <v/>
      </c>
      <c r="R772" s="27" t="str">
        <f>IFERROR(IF(STP!V773="","",STP!V773),"")</f>
        <v/>
      </c>
      <c r="S772" s="28" t="str">
        <f t="shared" si="91"/>
        <v/>
      </c>
      <c r="T772" s="29"/>
    </row>
    <row r="773" spans="1:20" ht="18" customHeight="1" x14ac:dyDescent="0.35">
      <c r="A773" s="68">
        <v>46793</v>
      </c>
      <c r="B773" s="21" t="str">
        <f>IFERROR(IF('LT Panel Feeder Readings'!E774="","",'LT Panel Feeder Readings'!E774),"")</f>
        <v/>
      </c>
      <c r="C773" s="21" t="str">
        <f>IFERROR(IF('LT Panel Feeder Readings'!W774="","",IF('LT Panel Feeder Readings'!W774="",0,'LT Panel Feeder Readings'!W774)+IF('LT Panel Feeder Readings'!Z774="",0,'LT Panel Feeder Readings'!Z774)),"")</f>
        <v/>
      </c>
      <c r="D773" s="21" t="str">
        <f>IFERROR(IF('LT Panel Feeder Readings'!BG774="","",IF('LT Panel Feeder Readings'!BG774="",0,'LT Panel Feeder Readings'!BG774)+IF('LT Panel Feeder Readings'!BJ774="",0,'LT Panel Feeder Readings'!BJ774)),"")</f>
        <v/>
      </c>
      <c r="E773" s="22" t="str">
        <f t="shared" si="90"/>
        <v/>
      </c>
      <c r="F773" s="23">
        <f>IFERROR(IF('Fuel Status'!E775="","",IF('Fuel Status'!E775="",0,'Fuel Status'!E775)+IF('Fuel Status'!J775="",0,'Fuel Status'!J775)+IF('Fuel Status'!O775="",0,'Fuel Status'!O775)),"")</f>
        <v>0</v>
      </c>
      <c r="G773" s="22" t="str">
        <f t="shared" si="92"/>
        <v/>
      </c>
      <c r="H773" s="22" t="str">
        <f t="shared" si="93"/>
        <v/>
      </c>
      <c r="I773" s="22" t="str">
        <f t="shared" si="94"/>
        <v/>
      </c>
      <c r="J773" s="22" t="str">
        <f t="shared" si="95"/>
        <v/>
      </c>
      <c r="K773" s="74"/>
      <c r="L773" s="24"/>
      <c r="M773" s="25"/>
      <c r="N773" s="25"/>
      <c r="O773" s="25" t="str">
        <f>IF(OR(J773="",L773="",L773=0),"",ROUND(J773/L773,4))</f>
        <v/>
      </c>
      <c r="P773" s="26" t="str">
        <f>IFERROR(IF('Raw Water'!U774="","",'Raw Water'!U774),"")</f>
        <v/>
      </c>
      <c r="Q773" s="26" t="str">
        <f>IFERROR(IF(STP!U774="","",STP!U774),"")</f>
        <v/>
      </c>
      <c r="R773" s="27" t="str">
        <f>IFERROR(IF(STP!V774="","",STP!V774),"")</f>
        <v/>
      </c>
      <c r="S773" s="28" t="str">
        <f t="shared" si="91"/>
        <v/>
      </c>
      <c r="T773" s="29"/>
    </row>
    <row r="774" spans="1:20" ht="18" customHeight="1" x14ac:dyDescent="0.35">
      <c r="A774" s="68">
        <v>46794</v>
      </c>
      <c r="B774" s="21" t="str">
        <f>IFERROR(IF('LT Panel Feeder Readings'!E775="","",'LT Panel Feeder Readings'!E775),"")</f>
        <v/>
      </c>
      <c r="C774" s="21" t="str">
        <f>IFERROR(IF('LT Panel Feeder Readings'!W775="","",IF('LT Panel Feeder Readings'!W775="",0,'LT Panel Feeder Readings'!W775)+IF('LT Panel Feeder Readings'!Z775="",0,'LT Panel Feeder Readings'!Z775)),"")</f>
        <v/>
      </c>
      <c r="D774" s="21" t="str">
        <f>IFERROR(IF('LT Panel Feeder Readings'!BG775="","",IF('LT Panel Feeder Readings'!BG775="",0,'LT Panel Feeder Readings'!BG775)+IF('LT Panel Feeder Readings'!BJ775="",0,'LT Panel Feeder Readings'!BJ775)),"")</f>
        <v/>
      </c>
      <c r="E774" s="22" t="str">
        <f t="shared" si="90"/>
        <v/>
      </c>
      <c r="F774" s="23">
        <f>IFERROR(IF('Fuel Status'!E776="","",IF('Fuel Status'!E776="",0,'Fuel Status'!E776)+IF('Fuel Status'!J776="",0,'Fuel Status'!J776)+IF('Fuel Status'!O776="",0,'Fuel Status'!O776)),"")</f>
        <v>0</v>
      </c>
      <c r="G774" s="22" t="str">
        <f t="shared" si="92"/>
        <v/>
      </c>
      <c r="H774" s="22" t="str">
        <f t="shared" si="93"/>
        <v/>
      </c>
      <c r="I774" s="22" t="str">
        <f t="shared" si="94"/>
        <v/>
      </c>
      <c r="J774" s="22" t="str">
        <f t="shared" si="95"/>
        <v/>
      </c>
      <c r="K774" s="74"/>
      <c r="L774" s="24"/>
      <c r="M774" s="25"/>
      <c r="N774" s="25"/>
      <c r="O774" s="25" t="str">
        <f>IF(OR(J774="",L774="",L774=0),"",ROUND(J774/L774,4))</f>
        <v/>
      </c>
      <c r="P774" s="26" t="str">
        <f>IFERROR(IF('Raw Water'!U775="","",'Raw Water'!U775),"")</f>
        <v/>
      </c>
      <c r="Q774" s="26" t="str">
        <f>IFERROR(IF(STP!U775="","",STP!U775),"")</f>
        <v/>
      </c>
      <c r="R774" s="27" t="str">
        <f>IFERROR(IF(STP!V775="","",STP!V775),"")</f>
        <v/>
      </c>
      <c r="S774" s="28" t="str">
        <f t="shared" si="91"/>
        <v/>
      </c>
      <c r="T774" s="29"/>
    </row>
    <row r="775" spans="1:20" ht="18" customHeight="1" x14ac:dyDescent="0.35">
      <c r="A775" s="68">
        <v>46795</v>
      </c>
      <c r="B775" s="21" t="str">
        <f>IFERROR(IF('LT Panel Feeder Readings'!E776="","",'LT Panel Feeder Readings'!E776),"")</f>
        <v/>
      </c>
      <c r="C775" s="21" t="str">
        <f>IFERROR(IF('LT Panel Feeder Readings'!W776="","",IF('LT Panel Feeder Readings'!W776="",0,'LT Panel Feeder Readings'!W776)+IF('LT Panel Feeder Readings'!Z776="",0,'LT Panel Feeder Readings'!Z776)),"")</f>
        <v/>
      </c>
      <c r="D775" s="21" t="str">
        <f>IFERROR(IF('LT Panel Feeder Readings'!BG776="","",IF('LT Panel Feeder Readings'!BG776="",0,'LT Panel Feeder Readings'!BG776)+IF('LT Panel Feeder Readings'!BJ776="",0,'LT Panel Feeder Readings'!BJ776)),"")</f>
        <v/>
      </c>
      <c r="E775" s="22" t="str">
        <f t="shared" si="90"/>
        <v/>
      </c>
      <c r="F775" s="23">
        <f>IFERROR(IF('Fuel Status'!E777="","",IF('Fuel Status'!E777="",0,'Fuel Status'!E777)+IF('Fuel Status'!J777="",0,'Fuel Status'!J777)+IF('Fuel Status'!O777="",0,'Fuel Status'!O777)),"")</f>
        <v>0</v>
      </c>
      <c r="G775" s="22" t="str">
        <f t="shared" si="92"/>
        <v/>
      </c>
      <c r="H775" s="22" t="str">
        <f t="shared" si="93"/>
        <v/>
      </c>
      <c r="I775" s="22" t="str">
        <f t="shared" si="94"/>
        <v/>
      </c>
      <c r="J775" s="22" t="str">
        <f t="shared" si="95"/>
        <v/>
      </c>
      <c r="K775" s="74"/>
      <c r="L775" s="24"/>
      <c r="M775" s="25"/>
      <c r="N775" s="25"/>
      <c r="O775" s="25" t="str">
        <f>IF(OR(J775="",L775="",L775=0),"",ROUND(J775/L775,4))</f>
        <v/>
      </c>
      <c r="P775" s="26" t="str">
        <f>IFERROR(IF('Raw Water'!U776="","",'Raw Water'!U776),"")</f>
        <v/>
      </c>
      <c r="Q775" s="26" t="str">
        <f>IFERROR(IF(STP!U776="","",STP!U776),"")</f>
        <v/>
      </c>
      <c r="R775" s="27" t="str">
        <f>IFERROR(IF(STP!V776="","",STP!V776),"")</f>
        <v/>
      </c>
      <c r="S775" s="28" t="str">
        <f t="shared" si="91"/>
        <v/>
      </c>
      <c r="T775" s="29"/>
    </row>
    <row r="776" spans="1:20" ht="18" customHeight="1" x14ac:dyDescent="0.35">
      <c r="A776" s="68">
        <v>46796</v>
      </c>
      <c r="B776" s="21" t="str">
        <f>IFERROR(IF('LT Panel Feeder Readings'!E777="","",'LT Panel Feeder Readings'!E777),"")</f>
        <v/>
      </c>
      <c r="C776" s="21" t="str">
        <f>IFERROR(IF('LT Panel Feeder Readings'!W777="","",IF('LT Panel Feeder Readings'!W777="",0,'LT Panel Feeder Readings'!W777)+IF('LT Panel Feeder Readings'!Z777="",0,'LT Panel Feeder Readings'!Z777)),"")</f>
        <v/>
      </c>
      <c r="D776" s="21" t="str">
        <f>IFERROR(IF('LT Panel Feeder Readings'!BG777="","",IF('LT Panel Feeder Readings'!BG777="",0,'LT Panel Feeder Readings'!BG777)+IF('LT Panel Feeder Readings'!BJ777="",0,'LT Panel Feeder Readings'!BJ777)),"")</f>
        <v/>
      </c>
      <c r="E776" s="22" t="str">
        <f t="shared" si="90"/>
        <v/>
      </c>
      <c r="F776" s="23">
        <f>IFERROR(IF('Fuel Status'!E778="","",IF('Fuel Status'!E778="",0,'Fuel Status'!E778)+IF('Fuel Status'!J778="",0,'Fuel Status'!J778)+IF('Fuel Status'!O778="",0,'Fuel Status'!O778)),"")</f>
        <v>0</v>
      </c>
      <c r="G776" s="22" t="str">
        <f t="shared" si="92"/>
        <v/>
      </c>
      <c r="H776" s="22" t="str">
        <f t="shared" si="93"/>
        <v/>
      </c>
      <c r="I776" s="22" t="str">
        <f t="shared" si="94"/>
        <v/>
      </c>
      <c r="J776" s="22" t="str">
        <f t="shared" si="95"/>
        <v/>
      </c>
      <c r="K776" s="74"/>
      <c r="L776" s="24"/>
      <c r="M776" s="25"/>
      <c r="N776" s="25"/>
      <c r="O776" s="25" t="str">
        <f>IF(OR(J776="",L776="",L776=0),"",ROUND(J776/L776,4))</f>
        <v/>
      </c>
      <c r="P776" s="26" t="str">
        <f>IFERROR(IF('Raw Water'!U777="","",'Raw Water'!U777),"")</f>
        <v/>
      </c>
      <c r="Q776" s="26" t="str">
        <f>IFERROR(IF(STP!U777="","",STP!U777),"")</f>
        <v/>
      </c>
      <c r="R776" s="27" t="str">
        <f>IFERROR(IF(STP!V777="","",STP!V777),"")</f>
        <v/>
      </c>
      <c r="S776" s="28" t="str">
        <f t="shared" si="91"/>
        <v/>
      </c>
      <c r="T776" s="29"/>
    </row>
    <row r="777" spans="1:20" ht="18" customHeight="1" x14ac:dyDescent="0.35">
      <c r="A777" s="68">
        <v>46797</v>
      </c>
      <c r="B777" s="21" t="str">
        <f>IFERROR(IF('LT Panel Feeder Readings'!E778="","",'LT Panel Feeder Readings'!E778),"")</f>
        <v/>
      </c>
      <c r="C777" s="21" t="str">
        <f>IFERROR(IF('LT Panel Feeder Readings'!W778="","",IF('LT Panel Feeder Readings'!W778="",0,'LT Panel Feeder Readings'!W778)+IF('LT Panel Feeder Readings'!Z778="",0,'LT Panel Feeder Readings'!Z778)),"")</f>
        <v/>
      </c>
      <c r="D777" s="21" t="str">
        <f>IFERROR(IF('LT Panel Feeder Readings'!BG778="","",IF('LT Panel Feeder Readings'!BG778="",0,'LT Panel Feeder Readings'!BG778)+IF('LT Panel Feeder Readings'!BJ778="",0,'LT Panel Feeder Readings'!BJ778)),"")</f>
        <v/>
      </c>
      <c r="E777" s="22" t="str">
        <f t="shared" si="90"/>
        <v/>
      </c>
      <c r="F777" s="23">
        <f>IFERROR(IF('Fuel Status'!E779="","",IF('Fuel Status'!E779="",0,'Fuel Status'!E779)+IF('Fuel Status'!J779="",0,'Fuel Status'!J779)+IF('Fuel Status'!O779="",0,'Fuel Status'!O779)),"")</f>
        <v>0</v>
      </c>
      <c r="G777" s="22" t="str">
        <f t="shared" si="92"/>
        <v/>
      </c>
      <c r="H777" s="22" t="str">
        <f t="shared" si="93"/>
        <v/>
      </c>
      <c r="I777" s="22" t="str">
        <f t="shared" si="94"/>
        <v/>
      </c>
      <c r="J777" s="22" t="str">
        <f t="shared" si="95"/>
        <v/>
      </c>
      <c r="K777" s="74"/>
      <c r="L777" s="24"/>
      <c r="M777" s="25"/>
      <c r="N777" s="25"/>
      <c r="O777" s="25" t="str">
        <f>IF(OR(J777="",L777="",L777=0),"",ROUND(J777/L777,4))</f>
        <v/>
      </c>
      <c r="P777" s="26" t="str">
        <f>IFERROR(IF('Raw Water'!U778="","",'Raw Water'!U778),"")</f>
        <v/>
      </c>
      <c r="Q777" s="26" t="str">
        <f>IFERROR(IF(STP!U778="","",STP!U778),"")</f>
        <v/>
      </c>
      <c r="R777" s="27" t="str">
        <f>IFERROR(IF(STP!V778="","",STP!V778),"")</f>
        <v/>
      </c>
      <c r="S777" s="28" t="str">
        <f t="shared" si="91"/>
        <v/>
      </c>
      <c r="T777" s="29"/>
    </row>
    <row r="778" spans="1:20" ht="18" customHeight="1" x14ac:dyDescent="0.35">
      <c r="A778" s="68">
        <v>46798</v>
      </c>
      <c r="B778" s="21" t="str">
        <f>IFERROR(IF('LT Panel Feeder Readings'!E779="","",'LT Panel Feeder Readings'!E779),"")</f>
        <v/>
      </c>
      <c r="C778" s="21" t="str">
        <f>IFERROR(IF('LT Panel Feeder Readings'!W779="","",IF('LT Panel Feeder Readings'!W779="",0,'LT Panel Feeder Readings'!W779)+IF('LT Panel Feeder Readings'!Z779="",0,'LT Panel Feeder Readings'!Z779)),"")</f>
        <v/>
      </c>
      <c r="D778" s="21" t="str">
        <f>IFERROR(IF('LT Panel Feeder Readings'!BG779="","",IF('LT Panel Feeder Readings'!BG779="",0,'LT Panel Feeder Readings'!BG779)+IF('LT Panel Feeder Readings'!BJ779="",0,'LT Panel Feeder Readings'!BJ779)),"")</f>
        <v/>
      </c>
      <c r="E778" s="22" t="str">
        <f t="shared" si="90"/>
        <v/>
      </c>
      <c r="F778" s="23">
        <f>IFERROR(IF('Fuel Status'!E780="","",IF('Fuel Status'!E780="",0,'Fuel Status'!E780)+IF('Fuel Status'!J780="",0,'Fuel Status'!J780)+IF('Fuel Status'!O780="",0,'Fuel Status'!O780)),"")</f>
        <v>0</v>
      </c>
      <c r="G778" s="22" t="str">
        <f t="shared" si="92"/>
        <v/>
      </c>
      <c r="H778" s="22" t="str">
        <f t="shared" si="93"/>
        <v/>
      </c>
      <c r="I778" s="22" t="str">
        <f t="shared" si="94"/>
        <v/>
      </c>
      <c r="J778" s="22" t="str">
        <f t="shared" si="95"/>
        <v/>
      </c>
      <c r="K778" s="74"/>
      <c r="L778" s="24"/>
      <c r="M778" s="25"/>
      <c r="N778" s="25"/>
      <c r="O778" s="25" t="str">
        <f>IF(OR(J778="",L778="",L778=0),"",ROUND(J778/L778,4))</f>
        <v/>
      </c>
      <c r="P778" s="26" t="str">
        <f>IFERROR(IF('Raw Water'!U779="","",'Raw Water'!U779),"")</f>
        <v/>
      </c>
      <c r="Q778" s="26" t="str">
        <f>IFERROR(IF(STP!U779="","",STP!U779),"")</f>
        <v/>
      </c>
      <c r="R778" s="27" t="str">
        <f>IFERROR(IF(STP!V779="","",STP!V779),"")</f>
        <v/>
      </c>
      <c r="S778" s="28" t="str">
        <f t="shared" si="91"/>
        <v/>
      </c>
      <c r="T778" s="29"/>
    </row>
    <row r="779" spans="1:20" ht="18" customHeight="1" x14ac:dyDescent="0.35">
      <c r="A779" s="68">
        <v>46799</v>
      </c>
      <c r="B779" s="21" t="str">
        <f>IFERROR(IF('LT Panel Feeder Readings'!E780="","",'LT Panel Feeder Readings'!E780),"")</f>
        <v/>
      </c>
      <c r="C779" s="21" t="str">
        <f>IFERROR(IF('LT Panel Feeder Readings'!W780="","",IF('LT Panel Feeder Readings'!W780="",0,'LT Panel Feeder Readings'!W780)+IF('LT Panel Feeder Readings'!Z780="",0,'LT Panel Feeder Readings'!Z780)),"")</f>
        <v/>
      </c>
      <c r="D779" s="21" t="str">
        <f>IFERROR(IF('LT Panel Feeder Readings'!BG780="","",IF('LT Panel Feeder Readings'!BG780="",0,'LT Panel Feeder Readings'!BG780)+IF('LT Panel Feeder Readings'!BJ780="",0,'LT Panel Feeder Readings'!BJ780)),"")</f>
        <v/>
      </c>
      <c r="E779" s="22" t="str">
        <f t="shared" si="90"/>
        <v/>
      </c>
      <c r="F779" s="23">
        <f>IFERROR(IF('Fuel Status'!E781="","",IF('Fuel Status'!E781="",0,'Fuel Status'!E781)+IF('Fuel Status'!J781="",0,'Fuel Status'!J781)+IF('Fuel Status'!O781="",0,'Fuel Status'!O781)),"")</f>
        <v>0</v>
      </c>
      <c r="G779" s="22" t="str">
        <f t="shared" si="92"/>
        <v/>
      </c>
      <c r="H779" s="22" t="str">
        <f t="shared" si="93"/>
        <v/>
      </c>
      <c r="I779" s="22" t="str">
        <f t="shared" si="94"/>
        <v/>
      </c>
      <c r="J779" s="22" t="str">
        <f t="shared" si="95"/>
        <v/>
      </c>
      <c r="K779" s="74"/>
      <c r="L779" s="24"/>
      <c r="M779" s="25"/>
      <c r="N779" s="25"/>
      <c r="O779" s="25" t="str">
        <f>IF(OR(J779="",L779="",L779=0),"",ROUND(J779/L779,4))</f>
        <v/>
      </c>
      <c r="P779" s="26" t="str">
        <f>IFERROR(IF('Raw Water'!U780="","",'Raw Water'!U780),"")</f>
        <v/>
      </c>
      <c r="Q779" s="26" t="str">
        <f>IFERROR(IF(STP!U780="","",STP!U780),"")</f>
        <v/>
      </c>
      <c r="R779" s="27" t="str">
        <f>IFERROR(IF(STP!V780="","",STP!V780),"")</f>
        <v/>
      </c>
      <c r="S779" s="28" t="str">
        <f t="shared" si="91"/>
        <v/>
      </c>
      <c r="T779" s="29"/>
    </row>
    <row r="780" spans="1:20" ht="18" customHeight="1" x14ac:dyDescent="0.35">
      <c r="A780" s="68">
        <v>46800</v>
      </c>
      <c r="B780" s="21" t="str">
        <f>IFERROR(IF('LT Panel Feeder Readings'!E781="","",'LT Panel Feeder Readings'!E781),"")</f>
        <v/>
      </c>
      <c r="C780" s="21" t="str">
        <f>IFERROR(IF('LT Panel Feeder Readings'!W781="","",IF('LT Panel Feeder Readings'!W781="",0,'LT Panel Feeder Readings'!W781)+IF('LT Panel Feeder Readings'!Z781="",0,'LT Panel Feeder Readings'!Z781)),"")</f>
        <v/>
      </c>
      <c r="D780" s="21" t="str">
        <f>IFERROR(IF('LT Panel Feeder Readings'!BG781="","",IF('LT Panel Feeder Readings'!BG781="",0,'LT Panel Feeder Readings'!BG781)+IF('LT Panel Feeder Readings'!BJ781="",0,'LT Panel Feeder Readings'!BJ781)),"")</f>
        <v/>
      </c>
      <c r="E780" s="22" t="str">
        <f t="shared" si="90"/>
        <v/>
      </c>
      <c r="F780" s="23">
        <f>IFERROR(IF('Fuel Status'!E782="","",IF('Fuel Status'!E782="",0,'Fuel Status'!E782)+IF('Fuel Status'!J782="",0,'Fuel Status'!J782)+IF('Fuel Status'!O782="",0,'Fuel Status'!O782)),"")</f>
        <v>0</v>
      </c>
      <c r="G780" s="22" t="str">
        <f t="shared" si="92"/>
        <v/>
      </c>
      <c r="H780" s="22" t="str">
        <f t="shared" si="93"/>
        <v/>
      </c>
      <c r="I780" s="22" t="str">
        <f t="shared" si="94"/>
        <v/>
      </c>
      <c r="J780" s="22" t="str">
        <f t="shared" si="95"/>
        <v/>
      </c>
      <c r="K780" s="74"/>
      <c r="L780" s="24"/>
      <c r="M780" s="25"/>
      <c r="N780" s="25"/>
      <c r="O780" s="25" t="str">
        <f>IF(OR(J780="",L780="",L780=0),"",ROUND(J780/L780,4))</f>
        <v/>
      </c>
      <c r="P780" s="26" t="str">
        <f>IFERROR(IF('Raw Water'!U781="","",'Raw Water'!U781),"")</f>
        <v/>
      </c>
      <c r="Q780" s="26" t="str">
        <f>IFERROR(IF(STP!U781="","",STP!U781),"")</f>
        <v/>
      </c>
      <c r="R780" s="27" t="str">
        <f>IFERROR(IF(STP!V781="","",STP!V781),"")</f>
        <v/>
      </c>
      <c r="S780" s="28" t="str">
        <f t="shared" si="91"/>
        <v/>
      </c>
      <c r="T780" s="29"/>
    </row>
    <row r="781" spans="1:20" ht="18" customHeight="1" x14ac:dyDescent="0.35">
      <c r="A781" s="68">
        <v>46801</v>
      </c>
      <c r="B781" s="21" t="str">
        <f>IFERROR(IF('LT Panel Feeder Readings'!E782="","",'LT Panel Feeder Readings'!E782),"")</f>
        <v/>
      </c>
      <c r="C781" s="21" t="str">
        <f>IFERROR(IF('LT Panel Feeder Readings'!W782="","",IF('LT Panel Feeder Readings'!W782="",0,'LT Panel Feeder Readings'!W782)+IF('LT Panel Feeder Readings'!Z782="",0,'LT Panel Feeder Readings'!Z782)),"")</f>
        <v/>
      </c>
      <c r="D781" s="21" t="str">
        <f>IFERROR(IF('LT Panel Feeder Readings'!BG782="","",IF('LT Panel Feeder Readings'!BG782="",0,'LT Panel Feeder Readings'!BG782)+IF('LT Panel Feeder Readings'!BJ782="",0,'LT Panel Feeder Readings'!BJ782)),"")</f>
        <v/>
      </c>
      <c r="E781" s="22" t="str">
        <f t="shared" si="90"/>
        <v/>
      </c>
      <c r="F781" s="23">
        <f>IFERROR(IF('Fuel Status'!E783="","",IF('Fuel Status'!E783="",0,'Fuel Status'!E783)+IF('Fuel Status'!J783="",0,'Fuel Status'!J783)+IF('Fuel Status'!O783="",0,'Fuel Status'!O783)),"")</f>
        <v>0</v>
      </c>
      <c r="G781" s="22" t="str">
        <f t="shared" si="92"/>
        <v/>
      </c>
      <c r="H781" s="22" t="str">
        <f t="shared" si="93"/>
        <v/>
      </c>
      <c r="I781" s="22" t="str">
        <f t="shared" si="94"/>
        <v/>
      </c>
      <c r="J781" s="22" t="str">
        <f t="shared" si="95"/>
        <v/>
      </c>
      <c r="K781" s="74"/>
      <c r="L781" s="24"/>
      <c r="M781" s="25"/>
      <c r="N781" s="25"/>
      <c r="O781" s="25" t="str">
        <f>IF(OR(J781="",L781="",L781=0),"",ROUND(J781/L781,4))</f>
        <v/>
      </c>
      <c r="P781" s="26" t="str">
        <f>IFERROR(IF('Raw Water'!U782="","",'Raw Water'!U782),"")</f>
        <v/>
      </c>
      <c r="Q781" s="26" t="str">
        <f>IFERROR(IF(STP!U782="","",STP!U782),"")</f>
        <v/>
      </c>
      <c r="R781" s="27" t="str">
        <f>IFERROR(IF(STP!V782="","",STP!V782),"")</f>
        <v/>
      </c>
      <c r="S781" s="28" t="str">
        <f t="shared" si="91"/>
        <v/>
      </c>
      <c r="T781" s="29"/>
    </row>
    <row r="782" spans="1:20" ht="18" customHeight="1" x14ac:dyDescent="0.35">
      <c r="A782" s="68">
        <v>46802</v>
      </c>
      <c r="B782" s="21" t="str">
        <f>IFERROR(IF('LT Panel Feeder Readings'!E783="","",'LT Panel Feeder Readings'!E783),"")</f>
        <v/>
      </c>
      <c r="C782" s="21" t="str">
        <f>IFERROR(IF('LT Panel Feeder Readings'!W783="","",IF('LT Panel Feeder Readings'!W783="",0,'LT Panel Feeder Readings'!W783)+IF('LT Panel Feeder Readings'!Z783="",0,'LT Panel Feeder Readings'!Z783)),"")</f>
        <v/>
      </c>
      <c r="D782" s="21" t="str">
        <f>IFERROR(IF('LT Panel Feeder Readings'!BG783="","",IF('LT Panel Feeder Readings'!BG783="",0,'LT Panel Feeder Readings'!BG783)+IF('LT Panel Feeder Readings'!BJ783="",0,'LT Panel Feeder Readings'!BJ783)),"")</f>
        <v/>
      </c>
      <c r="E782" s="22" t="str">
        <f t="shared" si="90"/>
        <v/>
      </c>
      <c r="F782" s="23">
        <f>IFERROR(IF('Fuel Status'!E784="","",IF('Fuel Status'!E784="",0,'Fuel Status'!E784)+IF('Fuel Status'!J784="",0,'Fuel Status'!J784)+IF('Fuel Status'!O784="",0,'Fuel Status'!O784)),"")</f>
        <v>0</v>
      </c>
      <c r="G782" s="22" t="str">
        <f t="shared" si="92"/>
        <v/>
      </c>
      <c r="H782" s="22" t="str">
        <f t="shared" si="93"/>
        <v/>
      </c>
      <c r="I782" s="22" t="str">
        <f t="shared" si="94"/>
        <v/>
      </c>
      <c r="J782" s="22" t="str">
        <f t="shared" si="95"/>
        <v/>
      </c>
      <c r="K782" s="74"/>
      <c r="L782" s="24"/>
      <c r="M782" s="25"/>
      <c r="N782" s="25"/>
      <c r="O782" s="25" t="str">
        <f>IF(OR(J782="",L782="",L782=0),"",ROUND(J782/L782,4))</f>
        <v/>
      </c>
      <c r="P782" s="26" t="str">
        <f>IFERROR(IF('Raw Water'!U783="","",'Raw Water'!U783),"")</f>
        <v/>
      </c>
      <c r="Q782" s="26" t="str">
        <f>IFERROR(IF(STP!U783="","",STP!U783),"")</f>
        <v/>
      </c>
      <c r="R782" s="27" t="str">
        <f>IFERROR(IF(STP!V783="","",STP!V783),"")</f>
        <v/>
      </c>
      <c r="S782" s="28" t="str">
        <f t="shared" si="91"/>
        <v/>
      </c>
      <c r="T782" s="29"/>
    </row>
    <row r="783" spans="1:20" ht="18" customHeight="1" x14ac:dyDescent="0.35">
      <c r="A783" s="68">
        <v>46803</v>
      </c>
      <c r="B783" s="21" t="str">
        <f>IFERROR(IF('LT Panel Feeder Readings'!E784="","",'LT Panel Feeder Readings'!E784),"")</f>
        <v/>
      </c>
      <c r="C783" s="21" t="str">
        <f>IFERROR(IF('LT Panel Feeder Readings'!W784="","",IF('LT Panel Feeder Readings'!W784="",0,'LT Panel Feeder Readings'!W784)+IF('LT Panel Feeder Readings'!Z784="",0,'LT Panel Feeder Readings'!Z784)),"")</f>
        <v/>
      </c>
      <c r="D783" s="21" t="str">
        <f>IFERROR(IF('LT Panel Feeder Readings'!BG784="","",IF('LT Panel Feeder Readings'!BG784="",0,'LT Panel Feeder Readings'!BG784)+IF('LT Panel Feeder Readings'!BJ784="",0,'LT Panel Feeder Readings'!BJ784)),"")</f>
        <v/>
      </c>
      <c r="E783" s="22" t="str">
        <f t="shared" si="90"/>
        <v/>
      </c>
      <c r="F783" s="23">
        <f>IFERROR(IF('Fuel Status'!E785="","",IF('Fuel Status'!E785="",0,'Fuel Status'!E785)+IF('Fuel Status'!J785="",0,'Fuel Status'!J785)+IF('Fuel Status'!O785="",0,'Fuel Status'!O785)),"")</f>
        <v>0</v>
      </c>
      <c r="G783" s="22" t="str">
        <f t="shared" si="92"/>
        <v/>
      </c>
      <c r="H783" s="22" t="str">
        <f t="shared" si="93"/>
        <v/>
      </c>
      <c r="I783" s="22" t="str">
        <f t="shared" si="94"/>
        <v/>
      </c>
      <c r="J783" s="22" t="str">
        <f t="shared" si="95"/>
        <v/>
      </c>
      <c r="K783" s="74"/>
      <c r="L783" s="24"/>
      <c r="M783" s="25"/>
      <c r="N783" s="25"/>
      <c r="O783" s="25" t="str">
        <f>IF(OR(J783="",L783="",L783=0),"",ROUND(J783/L783,4))</f>
        <v/>
      </c>
      <c r="P783" s="26" t="str">
        <f>IFERROR(IF('Raw Water'!U784="","",'Raw Water'!U784),"")</f>
        <v/>
      </c>
      <c r="Q783" s="26" t="str">
        <f>IFERROR(IF(STP!U784="","",STP!U784),"")</f>
        <v/>
      </c>
      <c r="R783" s="27" t="str">
        <f>IFERROR(IF(STP!V784="","",STP!V784),"")</f>
        <v/>
      </c>
      <c r="S783" s="28" t="str">
        <f t="shared" si="91"/>
        <v/>
      </c>
      <c r="T783" s="29"/>
    </row>
    <row r="784" spans="1:20" ht="18" customHeight="1" x14ac:dyDescent="0.35">
      <c r="A784" s="68">
        <v>46804</v>
      </c>
      <c r="B784" s="21" t="str">
        <f>IFERROR(IF('LT Panel Feeder Readings'!E785="","",'LT Panel Feeder Readings'!E785),"")</f>
        <v/>
      </c>
      <c r="C784" s="21" t="str">
        <f>IFERROR(IF('LT Panel Feeder Readings'!W785="","",IF('LT Panel Feeder Readings'!W785="",0,'LT Panel Feeder Readings'!W785)+IF('LT Panel Feeder Readings'!Z785="",0,'LT Panel Feeder Readings'!Z785)),"")</f>
        <v/>
      </c>
      <c r="D784" s="21" t="str">
        <f>IFERROR(IF('LT Panel Feeder Readings'!BG785="","",IF('LT Panel Feeder Readings'!BG785="",0,'LT Panel Feeder Readings'!BG785)+IF('LT Panel Feeder Readings'!BJ785="",0,'LT Panel Feeder Readings'!BJ785)),"")</f>
        <v/>
      </c>
      <c r="E784" s="22" t="str">
        <f t="shared" si="90"/>
        <v/>
      </c>
      <c r="F784" s="23">
        <f>IFERROR(IF('Fuel Status'!E786="","",IF('Fuel Status'!E786="",0,'Fuel Status'!E786)+IF('Fuel Status'!J786="",0,'Fuel Status'!J786)+IF('Fuel Status'!O786="",0,'Fuel Status'!O786)),"")</f>
        <v>0</v>
      </c>
      <c r="G784" s="22" t="str">
        <f t="shared" si="92"/>
        <v/>
      </c>
      <c r="H784" s="22" t="str">
        <f t="shared" si="93"/>
        <v/>
      </c>
      <c r="I784" s="22" t="str">
        <f t="shared" si="94"/>
        <v/>
      </c>
      <c r="J784" s="22" t="str">
        <f t="shared" si="95"/>
        <v/>
      </c>
      <c r="K784" s="74"/>
      <c r="L784" s="24"/>
      <c r="M784" s="25"/>
      <c r="N784" s="25"/>
      <c r="O784" s="25" t="str">
        <f>IF(OR(J784="",L784="",L784=0),"",ROUND(J784/L784,4))</f>
        <v/>
      </c>
      <c r="P784" s="26" t="str">
        <f>IFERROR(IF('Raw Water'!U785="","",'Raw Water'!U785),"")</f>
        <v/>
      </c>
      <c r="Q784" s="26" t="str">
        <f>IFERROR(IF(STP!U785="","",STP!U785),"")</f>
        <v/>
      </c>
      <c r="R784" s="27" t="str">
        <f>IFERROR(IF(STP!V785="","",STP!V785),"")</f>
        <v/>
      </c>
      <c r="S784" s="28" t="str">
        <f t="shared" si="91"/>
        <v/>
      </c>
      <c r="T784" s="29"/>
    </row>
    <row r="785" spans="1:20" ht="18" customHeight="1" x14ac:dyDescent="0.35">
      <c r="A785" s="68">
        <v>46805</v>
      </c>
      <c r="B785" s="21" t="str">
        <f>IFERROR(IF('LT Panel Feeder Readings'!E786="","",'LT Panel Feeder Readings'!E786),"")</f>
        <v/>
      </c>
      <c r="C785" s="21" t="str">
        <f>IFERROR(IF('LT Panel Feeder Readings'!W786="","",IF('LT Panel Feeder Readings'!W786="",0,'LT Panel Feeder Readings'!W786)+IF('LT Panel Feeder Readings'!Z786="",0,'LT Panel Feeder Readings'!Z786)),"")</f>
        <v/>
      </c>
      <c r="D785" s="21" t="str">
        <f>IFERROR(IF('LT Panel Feeder Readings'!BG786="","",IF('LT Panel Feeder Readings'!BG786="",0,'LT Panel Feeder Readings'!BG786)+IF('LT Panel Feeder Readings'!BJ786="",0,'LT Panel Feeder Readings'!BJ786)),"")</f>
        <v/>
      </c>
      <c r="E785" s="22" t="str">
        <f t="shared" si="90"/>
        <v/>
      </c>
      <c r="F785" s="23">
        <f>IFERROR(IF('Fuel Status'!E787="","",IF('Fuel Status'!E787="",0,'Fuel Status'!E787)+IF('Fuel Status'!J787="",0,'Fuel Status'!J787)+IF('Fuel Status'!O787="",0,'Fuel Status'!O787)),"")</f>
        <v>0</v>
      </c>
      <c r="G785" s="22" t="str">
        <f t="shared" si="92"/>
        <v/>
      </c>
      <c r="H785" s="22" t="str">
        <f t="shared" si="93"/>
        <v/>
      </c>
      <c r="I785" s="22" t="str">
        <f t="shared" si="94"/>
        <v/>
      </c>
      <c r="J785" s="22" t="str">
        <f t="shared" si="95"/>
        <v/>
      </c>
      <c r="K785" s="74"/>
      <c r="L785" s="24"/>
      <c r="M785" s="25"/>
      <c r="N785" s="25"/>
      <c r="O785" s="25" t="str">
        <f>IF(OR(J785="",L785="",L785=0),"",ROUND(J785/L785,4))</f>
        <v/>
      </c>
      <c r="P785" s="26" t="str">
        <f>IFERROR(IF('Raw Water'!U786="","",'Raw Water'!U786),"")</f>
        <v/>
      </c>
      <c r="Q785" s="26" t="str">
        <f>IFERROR(IF(STP!U786="","",STP!U786),"")</f>
        <v/>
      </c>
      <c r="R785" s="27" t="str">
        <f>IFERROR(IF(STP!V786="","",STP!V786),"")</f>
        <v/>
      </c>
      <c r="S785" s="28" t="str">
        <f t="shared" si="91"/>
        <v/>
      </c>
      <c r="T785" s="29"/>
    </row>
    <row r="786" spans="1:20" ht="18" customHeight="1" x14ac:dyDescent="0.35">
      <c r="A786" s="68">
        <v>46806</v>
      </c>
      <c r="B786" s="21" t="str">
        <f>IFERROR(IF('LT Panel Feeder Readings'!E787="","",'LT Panel Feeder Readings'!E787),"")</f>
        <v/>
      </c>
      <c r="C786" s="21" t="str">
        <f>IFERROR(IF('LT Panel Feeder Readings'!W787="","",IF('LT Panel Feeder Readings'!W787="",0,'LT Panel Feeder Readings'!W787)+IF('LT Panel Feeder Readings'!Z787="",0,'LT Panel Feeder Readings'!Z787)),"")</f>
        <v/>
      </c>
      <c r="D786" s="21" t="str">
        <f>IFERROR(IF('LT Panel Feeder Readings'!BG787="","",IF('LT Panel Feeder Readings'!BG787="",0,'LT Panel Feeder Readings'!BG787)+IF('LT Panel Feeder Readings'!BJ787="",0,'LT Panel Feeder Readings'!BJ787)),"")</f>
        <v/>
      </c>
      <c r="E786" s="22" t="str">
        <f t="shared" si="90"/>
        <v/>
      </c>
      <c r="F786" s="23">
        <f>IFERROR(IF('Fuel Status'!E788="","",IF('Fuel Status'!E788="",0,'Fuel Status'!E788)+IF('Fuel Status'!J788="",0,'Fuel Status'!J788)+IF('Fuel Status'!O788="",0,'Fuel Status'!O788)),"")</f>
        <v>0</v>
      </c>
      <c r="G786" s="22" t="str">
        <f t="shared" si="92"/>
        <v/>
      </c>
      <c r="H786" s="22" t="str">
        <f t="shared" si="93"/>
        <v/>
      </c>
      <c r="I786" s="22" t="str">
        <f t="shared" si="94"/>
        <v/>
      </c>
      <c r="J786" s="22" t="str">
        <f t="shared" si="95"/>
        <v/>
      </c>
      <c r="K786" s="74"/>
      <c r="L786" s="24"/>
      <c r="M786" s="25"/>
      <c r="N786" s="25"/>
      <c r="O786" s="25" t="str">
        <f>IF(OR(J786="",L786="",L786=0),"",ROUND(J786/L786,4))</f>
        <v/>
      </c>
      <c r="P786" s="26" t="str">
        <f>IFERROR(IF('Raw Water'!U787="","",'Raw Water'!U787),"")</f>
        <v/>
      </c>
      <c r="Q786" s="26" t="str">
        <f>IFERROR(IF(STP!U787="","",STP!U787),"")</f>
        <v/>
      </c>
      <c r="R786" s="27" t="str">
        <f>IFERROR(IF(STP!V787="","",STP!V787),"")</f>
        <v/>
      </c>
      <c r="S786" s="28" t="str">
        <f t="shared" si="91"/>
        <v/>
      </c>
      <c r="T786" s="29"/>
    </row>
    <row r="787" spans="1:20" ht="18" customHeight="1" x14ac:dyDescent="0.35">
      <c r="A787" s="68">
        <v>46807</v>
      </c>
      <c r="B787" s="21" t="str">
        <f>IFERROR(IF('LT Panel Feeder Readings'!E788="","",'LT Panel Feeder Readings'!E788),"")</f>
        <v/>
      </c>
      <c r="C787" s="21" t="str">
        <f>IFERROR(IF('LT Panel Feeder Readings'!W788="","",IF('LT Panel Feeder Readings'!W788="",0,'LT Panel Feeder Readings'!W788)+IF('LT Panel Feeder Readings'!Z788="",0,'LT Panel Feeder Readings'!Z788)),"")</f>
        <v/>
      </c>
      <c r="D787" s="21" t="str">
        <f>IFERROR(IF('LT Panel Feeder Readings'!BG788="","",IF('LT Panel Feeder Readings'!BG788="",0,'LT Panel Feeder Readings'!BG788)+IF('LT Panel Feeder Readings'!BJ788="",0,'LT Panel Feeder Readings'!BJ788)),"")</f>
        <v/>
      </c>
      <c r="E787" s="22" t="str">
        <f t="shared" si="90"/>
        <v/>
      </c>
      <c r="F787" s="23">
        <f>IFERROR(IF('Fuel Status'!E789="","",IF('Fuel Status'!E789="",0,'Fuel Status'!E789)+IF('Fuel Status'!J789="",0,'Fuel Status'!J789)+IF('Fuel Status'!O789="",0,'Fuel Status'!O789)),"")</f>
        <v>0</v>
      </c>
      <c r="G787" s="22" t="str">
        <f t="shared" si="92"/>
        <v/>
      </c>
      <c r="H787" s="22" t="str">
        <f t="shared" si="93"/>
        <v/>
      </c>
      <c r="I787" s="22" t="str">
        <f t="shared" si="94"/>
        <v/>
      </c>
      <c r="J787" s="22" t="str">
        <f t="shared" si="95"/>
        <v/>
      </c>
      <c r="K787" s="74"/>
      <c r="L787" s="24"/>
      <c r="M787" s="25"/>
      <c r="N787" s="25"/>
      <c r="O787" s="25" t="str">
        <f>IF(OR(J787="",L787="",L787=0),"",ROUND(J787/L787,4))</f>
        <v/>
      </c>
      <c r="P787" s="26" t="str">
        <f>IFERROR(IF('Raw Water'!U788="","",'Raw Water'!U788),"")</f>
        <v/>
      </c>
      <c r="Q787" s="26" t="str">
        <f>IFERROR(IF(STP!U788="","",STP!U788),"")</f>
        <v/>
      </c>
      <c r="R787" s="27" t="str">
        <f>IFERROR(IF(STP!V788="","",STP!V788),"")</f>
        <v/>
      </c>
      <c r="S787" s="28" t="str">
        <f t="shared" si="91"/>
        <v/>
      </c>
      <c r="T787" s="29"/>
    </row>
    <row r="788" spans="1:20" ht="18" customHeight="1" x14ac:dyDescent="0.35">
      <c r="A788" s="68">
        <v>46808</v>
      </c>
      <c r="B788" s="21" t="str">
        <f>IFERROR(IF('LT Panel Feeder Readings'!E789="","",'LT Panel Feeder Readings'!E789),"")</f>
        <v/>
      </c>
      <c r="C788" s="21" t="str">
        <f>IFERROR(IF('LT Panel Feeder Readings'!W789="","",IF('LT Panel Feeder Readings'!W789="",0,'LT Panel Feeder Readings'!W789)+IF('LT Panel Feeder Readings'!Z789="",0,'LT Panel Feeder Readings'!Z789)),"")</f>
        <v/>
      </c>
      <c r="D788" s="21" t="str">
        <f>IFERROR(IF('LT Panel Feeder Readings'!BG789="","",IF('LT Panel Feeder Readings'!BG789="",0,'LT Panel Feeder Readings'!BG789)+IF('LT Panel Feeder Readings'!BJ789="",0,'LT Panel Feeder Readings'!BJ789)),"")</f>
        <v/>
      </c>
      <c r="E788" s="22" t="str">
        <f t="shared" si="90"/>
        <v/>
      </c>
      <c r="F788" s="23">
        <f>IFERROR(IF('Fuel Status'!E790="","",IF('Fuel Status'!E790="",0,'Fuel Status'!E790)+IF('Fuel Status'!J790="",0,'Fuel Status'!J790)+IF('Fuel Status'!O790="",0,'Fuel Status'!O790)),"")</f>
        <v>0</v>
      </c>
      <c r="G788" s="22" t="str">
        <f t="shared" si="92"/>
        <v/>
      </c>
      <c r="H788" s="22" t="str">
        <f t="shared" si="93"/>
        <v/>
      </c>
      <c r="I788" s="22" t="str">
        <f t="shared" si="94"/>
        <v/>
      </c>
      <c r="J788" s="22" t="str">
        <f t="shared" si="95"/>
        <v/>
      </c>
      <c r="K788" s="74"/>
      <c r="L788" s="24"/>
      <c r="M788" s="25"/>
      <c r="N788" s="25"/>
      <c r="O788" s="25" t="str">
        <f>IF(OR(J788="",L788="",L788=0),"",ROUND(J788/L788,4))</f>
        <v/>
      </c>
      <c r="P788" s="26" t="str">
        <f>IFERROR(IF('Raw Water'!U789="","",'Raw Water'!U789),"")</f>
        <v/>
      </c>
      <c r="Q788" s="26" t="str">
        <f>IFERROR(IF(STP!U789="","",STP!U789),"")</f>
        <v/>
      </c>
      <c r="R788" s="27" t="str">
        <f>IFERROR(IF(STP!V789="","",STP!V789),"")</f>
        <v/>
      </c>
      <c r="S788" s="28" t="str">
        <f t="shared" si="91"/>
        <v/>
      </c>
      <c r="T788" s="29"/>
    </row>
    <row r="789" spans="1:20" ht="18" customHeight="1" x14ac:dyDescent="0.35">
      <c r="A789" s="68">
        <v>46809</v>
      </c>
      <c r="B789" s="21" t="str">
        <f>IFERROR(IF('LT Panel Feeder Readings'!E790="","",'LT Panel Feeder Readings'!E790),"")</f>
        <v/>
      </c>
      <c r="C789" s="21" t="str">
        <f>IFERROR(IF('LT Panel Feeder Readings'!W790="","",IF('LT Panel Feeder Readings'!W790="",0,'LT Panel Feeder Readings'!W790)+IF('LT Panel Feeder Readings'!Z790="",0,'LT Panel Feeder Readings'!Z790)),"")</f>
        <v/>
      </c>
      <c r="D789" s="21" t="str">
        <f>IFERROR(IF('LT Panel Feeder Readings'!BG790="","",IF('LT Panel Feeder Readings'!BG790="",0,'LT Panel Feeder Readings'!BG790)+IF('LT Panel Feeder Readings'!BJ790="",0,'LT Panel Feeder Readings'!BJ790)),"")</f>
        <v/>
      </c>
      <c r="E789" s="22" t="str">
        <f t="shared" si="90"/>
        <v/>
      </c>
      <c r="F789" s="23">
        <f>IFERROR(IF('Fuel Status'!E791="","",IF('Fuel Status'!E791="",0,'Fuel Status'!E791)+IF('Fuel Status'!J791="",0,'Fuel Status'!J791)+IF('Fuel Status'!O791="",0,'Fuel Status'!O791)),"")</f>
        <v>0</v>
      </c>
      <c r="G789" s="22" t="str">
        <f t="shared" si="92"/>
        <v/>
      </c>
      <c r="H789" s="22" t="str">
        <f t="shared" si="93"/>
        <v/>
      </c>
      <c r="I789" s="22" t="str">
        <f t="shared" si="94"/>
        <v/>
      </c>
      <c r="J789" s="22" t="str">
        <f t="shared" si="95"/>
        <v/>
      </c>
      <c r="K789" s="74"/>
      <c r="L789" s="24"/>
      <c r="M789" s="25"/>
      <c r="N789" s="25"/>
      <c r="O789" s="25" t="str">
        <f>IF(OR(J789="",L789="",L789=0),"",ROUND(J789/L789,4))</f>
        <v/>
      </c>
      <c r="P789" s="26" t="str">
        <f>IFERROR(IF('Raw Water'!U790="","",'Raw Water'!U790),"")</f>
        <v/>
      </c>
      <c r="Q789" s="26" t="str">
        <f>IFERROR(IF(STP!U790="","",STP!U790),"")</f>
        <v/>
      </c>
      <c r="R789" s="27" t="str">
        <f>IFERROR(IF(STP!V790="","",STP!V790),"")</f>
        <v/>
      </c>
      <c r="S789" s="28" t="str">
        <f t="shared" si="91"/>
        <v/>
      </c>
      <c r="T789" s="29"/>
    </row>
    <row r="790" spans="1:20" ht="18" customHeight="1" x14ac:dyDescent="0.35">
      <c r="A790" s="68">
        <v>46810</v>
      </c>
      <c r="B790" s="21" t="str">
        <f>IFERROR(IF('LT Panel Feeder Readings'!E791="","",'LT Panel Feeder Readings'!E791),"")</f>
        <v/>
      </c>
      <c r="C790" s="21" t="str">
        <f>IFERROR(IF('LT Panel Feeder Readings'!W791="","",IF('LT Panel Feeder Readings'!W791="",0,'LT Panel Feeder Readings'!W791)+IF('LT Panel Feeder Readings'!Z791="",0,'LT Panel Feeder Readings'!Z791)),"")</f>
        <v/>
      </c>
      <c r="D790" s="21" t="str">
        <f>IFERROR(IF('LT Panel Feeder Readings'!BG791="","",IF('LT Panel Feeder Readings'!BG791="",0,'LT Panel Feeder Readings'!BG791)+IF('LT Panel Feeder Readings'!BJ791="",0,'LT Panel Feeder Readings'!BJ791)),"")</f>
        <v/>
      </c>
      <c r="E790" s="22" t="str">
        <f t="shared" si="90"/>
        <v/>
      </c>
      <c r="F790" s="23">
        <f>IFERROR(IF('Fuel Status'!E792="","",IF('Fuel Status'!E792="",0,'Fuel Status'!E792)+IF('Fuel Status'!J792="",0,'Fuel Status'!J792)+IF('Fuel Status'!O792="",0,'Fuel Status'!O792)),"")</f>
        <v>0</v>
      </c>
      <c r="G790" s="22" t="str">
        <f t="shared" si="92"/>
        <v/>
      </c>
      <c r="H790" s="22" t="str">
        <f t="shared" si="93"/>
        <v/>
      </c>
      <c r="I790" s="22" t="str">
        <f t="shared" si="94"/>
        <v/>
      </c>
      <c r="J790" s="22" t="str">
        <f t="shared" si="95"/>
        <v/>
      </c>
      <c r="K790" s="74"/>
      <c r="L790" s="24"/>
      <c r="M790" s="25"/>
      <c r="N790" s="25"/>
      <c r="O790" s="25" t="str">
        <f>IF(OR(J790="",L790="",L790=0),"",ROUND(J790/L790,4))</f>
        <v/>
      </c>
      <c r="P790" s="26" t="str">
        <f>IFERROR(IF('Raw Water'!U791="","",'Raw Water'!U791),"")</f>
        <v/>
      </c>
      <c r="Q790" s="26" t="str">
        <f>IFERROR(IF(STP!U791="","",STP!U791),"")</f>
        <v/>
      </c>
      <c r="R790" s="27" t="str">
        <f>IFERROR(IF(STP!V791="","",STP!V791),"")</f>
        <v/>
      </c>
      <c r="S790" s="28" t="str">
        <f t="shared" si="91"/>
        <v/>
      </c>
      <c r="T790" s="29"/>
    </row>
    <row r="791" spans="1:20" ht="18" customHeight="1" x14ac:dyDescent="0.35">
      <c r="A791" s="68">
        <v>46811</v>
      </c>
      <c r="B791" s="21" t="str">
        <f>IFERROR(IF('LT Panel Feeder Readings'!E792="","",'LT Panel Feeder Readings'!E792),"")</f>
        <v/>
      </c>
      <c r="C791" s="21" t="str">
        <f>IFERROR(IF('LT Panel Feeder Readings'!W792="","",IF('LT Panel Feeder Readings'!W792="",0,'LT Panel Feeder Readings'!W792)+IF('LT Panel Feeder Readings'!Z792="",0,'LT Panel Feeder Readings'!Z792)),"")</f>
        <v/>
      </c>
      <c r="D791" s="21" t="str">
        <f>IFERROR(IF('LT Panel Feeder Readings'!BG792="","",IF('LT Panel Feeder Readings'!BG792="",0,'LT Panel Feeder Readings'!BG792)+IF('LT Panel Feeder Readings'!BJ792="",0,'LT Panel Feeder Readings'!BJ792)),"")</f>
        <v/>
      </c>
      <c r="E791" s="22" t="str">
        <f t="shared" si="90"/>
        <v/>
      </c>
      <c r="F791" s="23">
        <f>IFERROR(IF('Fuel Status'!E793="","",IF('Fuel Status'!E793="",0,'Fuel Status'!E793)+IF('Fuel Status'!J793="",0,'Fuel Status'!J793)+IF('Fuel Status'!O793="",0,'Fuel Status'!O793)),"")</f>
        <v>0</v>
      </c>
      <c r="G791" s="22" t="str">
        <f t="shared" si="92"/>
        <v/>
      </c>
      <c r="H791" s="22" t="str">
        <f t="shared" si="93"/>
        <v/>
      </c>
      <c r="I791" s="22" t="str">
        <f t="shared" si="94"/>
        <v/>
      </c>
      <c r="J791" s="22" t="str">
        <f t="shared" si="95"/>
        <v/>
      </c>
      <c r="K791" s="74"/>
      <c r="L791" s="24"/>
      <c r="M791" s="25"/>
      <c r="N791" s="25"/>
      <c r="O791" s="25" t="str">
        <f>IF(OR(J791="",L791="",L791=0),"",ROUND(J791/L791,4))</f>
        <v/>
      </c>
      <c r="P791" s="26" t="str">
        <f>IFERROR(IF('Raw Water'!U792="","",'Raw Water'!U792),"")</f>
        <v/>
      </c>
      <c r="Q791" s="26" t="str">
        <f>IFERROR(IF(STP!U792="","",STP!U792),"")</f>
        <v/>
      </c>
      <c r="R791" s="27" t="str">
        <f>IFERROR(IF(STP!V792="","",STP!V792),"")</f>
        <v/>
      </c>
      <c r="S791" s="28" t="str">
        <f t="shared" si="91"/>
        <v/>
      </c>
      <c r="T791" s="29"/>
    </row>
    <row r="792" spans="1:20" ht="18" customHeight="1" x14ac:dyDescent="0.35">
      <c r="A792" s="68">
        <v>46812</v>
      </c>
      <c r="B792" s="21" t="str">
        <f>IFERROR(IF('LT Panel Feeder Readings'!E793="","",'LT Panel Feeder Readings'!E793),"")</f>
        <v/>
      </c>
      <c r="C792" s="21" t="str">
        <f>IFERROR(IF('LT Panel Feeder Readings'!W793="","",IF('LT Panel Feeder Readings'!W793="",0,'LT Panel Feeder Readings'!W793)+IF('LT Panel Feeder Readings'!Z793="",0,'LT Panel Feeder Readings'!Z793)),"")</f>
        <v/>
      </c>
      <c r="D792" s="21" t="str">
        <f>IFERROR(IF('LT Panel Feeder Readings'!BG793="","",IF('LT Panel Feeder Readings'!BG793="",0,'LT Panel Feeder Readings'!BG793)+IF('LT Panel Feeder Readings'!BJ793="",0,'LT Panel Feeder Readings'!BJ793)),"")</f>
        <v/>
      </c>
      <c r="E792" s="22" t="str">
        <f t="shared" si="90"/>
        <v/>
      </c>
      <c r="F792" s="23">
        <f>IFERROR(IF('Fuel Status'!E794="","",IF('Fuel Status'!E794="",0,'Fuel Status'!E794)+IF('Fuel Status'!J794="",0,'Fuel Status'!J794)+IF('Fuel Status'!O794="",0,'Fuel Status'!O794)),"")</f>
        <v>0</v>
      </c>
      <c r="G792" s="22" t="str">
        <f t="shared" si="92"/>
        <v/>
      </c>
      <c r="H792" s="22" t="str">
        <f t="shared" si="93"/>
        <v/>
      </c>
      <c r="I792" s="22" t="str">
        <f t="shared" si="94"/>
        <v/>
      </c>
      <c r="J792" s="22" t="str">
        <f t="shared" si="95"/>
        <v/>
      </c>
      <c r="K792" s="74"/>
      <c r="L792" s="24"/>
      <c r="M792" s="25"/>
      <c r="N792" s="25"/>
      <c r="O792" s="25" t="str">
        <f>IF(OR(J792="",L792="",L792=0),"",ROUND(J792/L792,4))</f>
        <v/>
      </c>
      <c r="P792" s="26" t="str">
        <f>IFERROR(IF('Raw Water'!U793="","",'Raw Water'!U793),"")</f>
        <v/>
      </c>
      <c r="Q792" s="26" t="str">
        <f>IFERROR(IF(STP!U793="","",STP!U793),"")</f>
        <v/>
      </c>
      <c r="R792" s="27" t="str">
        <f>IFERROR(IF(STP!V793="","",STP!V793),"")</f>
        <v/>
      </c>
      <c r="S792" s="28" t="str">
        <f t="shared" si="91"/>
        <v/>
      </c>
      <c r="T792" s="29"/>
    </row>
    <row r="793" spans="1:20" ht="18" customHeight="1" x14ac:dyDescent="0.35">
      <c r="A793" s="68">
        <v>46813</v>
      </c>
      <c r="B793" s="21" t="str">
        <f>IFERROR(IF('LT Panel Feeder Readings'!E794="","",'LT Panel Feeder Readings'!E794),"")</f>
        <v/>
      </c>
      <c r="C793" s="21" t="str">
        <f>IFERROR(IF('LT Panel Feeder Readings'!W794="","",IF('LT Panel Feeder Readings'!W794="",0,'LT Panel Feeder Readings'!W794)+IF('LT Panel Feeder Readings'!Z794="",0,'LT Panel Feeder Readings'!Z794)),"")</f>
        <v/>
      </c>
      <c r="D793" s="21" t="str">
        <f>IFERROR(IF('LT Panel Feeder Readings'!BG794="","",IF('LT Panel Feeder Readings'!BG794="",0,'LT Panel Feeder Readings'!BG794)+IF('LT Panel Feeder Readings'!BJ794="",0,'LT Panel Feeder Readings'!BJ794)),"")</f>
        <v/>
      </c>
      <c r="E793" s="22" t="str">
        <f t="shared" si="90"/>
        <v/>
      </c>
      <c r="F793" s="23">
        <f>IFERROR(IF('Fuel Status'!E795="","",IF('Fuel Status'!E795="",0,'Fuel Status'!E795)+IF('Fuel Status'!J795="",0,'Fuel Status'!J795)+IF('Fuel Status'!O795="",0,'Fuel Status'!O795)),"")</f>
        <v>0</v>
      </c>
      <c r="G793" s="22" t="str">
        <f t="shared" si="92"/>
        <v/>
      </c>
      <c r="H793" s="22" t="str">
        <f t="shared" si="93"/>
        <v/>
      </c>
      <c r="I793" s="22" t="str">
        <f t="shared" si="94"/>
        <v/>
      </c>
      <c r="J793" s="22" t="str">
        <f t="shared" si="95"/>
        <v/>
      </c>
      <c r="K793" s="74"/>
      <c r="L793" s="24"/>
      <c r="M793" s="25"/>
      <c r="N793" s="25"/>
      <c r="O793" s="25" t="str">
        <f>IF(OR(J793="",L793="",L793=0),"",ROUND(J793/L793,4))</f>
        <v/>
      </c>
      <c r="P793" s="26" t="str">
        <f>IFERROR(IF('Raw Water'!U794="","",'Raw Water'!U794),"")</f>
        <v/>
      </c>
      <c r="Q793" s="26" t="str">
        <f>IFERROR(IF(STP!U794="","",STP!U794),"")</f>
        <v/>
      </c>
      <c r="R793" s="27" t="str">
        <f>IFERROR(IF(STP!V794="","",STP!V794),"")</f>
        <v/>
      </c>
      <c r="S793" s="28" t="str">
        <f t="shared" si="91"/>
        <v/>
      </c>
      <c r="T793" s="29"/>
    </row>
    <row r="794" spans="1:20" ht="18" customHeight="1" x14ac:dyDescent="0.35">
      <c r="A794" s="68">
        <v>46814</v>
      </c>
      <c r="B794" s="21" t="str">
        <f>IFERROR(IF('LT Panel Feeder Readings'!E795="","",'LT Panel Feeder Readings'!E795),"")</f>
        <v/>
      </c>
      <c r="C794" s="21" t="str">
        <f>IFERROR(IF('LT Panel Feeder Readings'!W795="","",IF('LT Panel Feeder Readings'!W795="",0,'LT Panel Feeder Readings'!W795)+IF('LT Panel Feeder Readings'!Z795="",0,'LT Panel Feeder Readings'!Z795)),"")</f>
        <v/>
      </c>
      <c r="D794" s="21" t="str">
        <f>IFERROR(IF('LT Panel Feeder Readings'!BG795="","",IF('LT Panel Feeder Readings'!BG795="",0,'LT Panel Feeder Readings'!BG795)+IF('LT Panel Feeder Readings'!BJ795="",0,'LT Panel Feeder Readings'!BJ795)),"")</f>
        <v/>
      </c>
      <c r="E794" s="22" t="str">
        <f t="shared" si="90"/>
        <v/>
      </c>
      <c r="F794" s="23">
        <f>IFERROR(IF('Fuel Status'!E796="","",IF('Fuel Status'!E796="",0,'Fuel Status'!E796)+IF('Fuel Status'!J796="",0,'Fuel Status'!J796)+IF('Fuel Status'!O796="",0,'Fuel Status'!O796)),"")</f>
        <v>0</v>
      </c>
      <c r="G794" s="22" t="str">
        <f t="shared" si="92"/>
        <v/>
      </c>
      <c r="H794" s="22" t="str">
        <f t="shared" si="93"/>
        <v/>
      </c>
      <c r="I794" s="22" t="str">
        <f t="shared" si="94"/>
        <v/>
      </c>
      <c r="J794" s="22" t="str">
        <f t="shared" si="95"/>
        <v/>
      </c>
      <c r="K794" s="74"/>
      <c r="L794" s="24"/>
      <c r="M794" s="25"/>
      <c r="N794" s="25"/>
      <c r="O794" s="25" t="str">
        <f>IF(OR(J794="",L794="",L794=0),"",ROUND(J794/L794,4))</f>
        <v/>
      </c>
      <c r="P794" s="26" t="str">
        <f>IFERROR(IF('Raw Water'!U795="","",'Raw Water'!U795),"")</f>
        <v/>
      </c>
      <c r="Q794" s="26" t="str">
        <f>IFERROR(IF(STP!U795="","",STP!U795),"")</f>
        <v/>
      </c>
      <c r="R794" s="27" t="str">
        <f>IFERROR(IF(STP!V795="","",STP!V795),"")</f>
        <v/>
      </c>
      <c r="S794" s="28" t="str">
        <f t="shared" si="91"/>
        <v/>
      </c>
      <c r="T794" s="29"/>
    </row>
    <row r="795" spans="1:20" ht="18" customHeight="1" x14ac:dyDescent="0.35">
      <c r="A795" s="68">
        <v>46815</v>
      </c>
      <c r="B795" s="21" t="str">
        <f>IFERROR(IF('LT Panel Feeder Readings'!E796="","",'LT Panel Feeder Readings'!E796),"")</f>
        <v/>
      </c>
      <c r="C795" s="21" t="str">
        <f>IFERROR(IF('LT Panel Feeder Readings'!W796="","",IF('LT Panel Feeder Readings'!W796="",0,'LT Panel Feeder Readings'!W796)+IF('LT Panel Feeder Readings'!Z796="",0,'LT Panel Feeder Readings'!Z796)),"")</f>
        <v/>
      </c>
      <c r="D795" s="21" t="str">
        <f>IFERROR(IF('LT Panel Feeder Readings'!BG796="","",IF('LT Panel Feeder Readings'!BG796="",0,'LT Panel Feeder Readings'!BG796)+IF('LT Panel Feeder Readings'!BJ796="",0,'LT Panel Feeder Readings'!BJ796)),"")</f>
        <v/>
      </c>
      <c r="E795" s="22" t="str">
        <f t="shared" si="90"/>
        <v/>
      </c>
      <c r="F795" s="23">
        <f>IFERROR(IF('Fuel Status'!E797="","",IF('Fuel Status'!E797="",0,'Fuel Status'!E797)+IF('Fuel Status'!J797="",0,'Fuel Status'!J797)+IF('Fuel Status'!O797="",0,'Fuel Status'!O797)),"")</f>
        <v>0</v>
      </c>
      <c r="G795" s="22" t="str">
        <f t="shared" si="92"/>
        <v/>
      </c>
      <c r="H795" s="22" t="str">
        <f t="shared" si="93"/>
        <v/>
      </c>
      <c r="I795" s="22" t="str">
        <f t="shared" si="94"/>
        <v/>
      </c>
      <c r="J795" s="22" t="str">
        <f t="shared" si="95"/>
        <v/>
      </c>
      <c r="K795" s="74"/>
      <c r="L795" s="24"/>
      <c r="M795" s="25"/>
      <c r="N795" s="25"/>
      <c r="O795" s="25" t="str">
        <f>IF(OR(J795="",L795="",L795=0),"",ROUND(J795/L795,4))</f>
        <v/>
      </c>
      <c r="P795" s="26" t="str">
        <f>IFERROR(IF('Raw Water'!U796="","",'Raw Water'!U796),"")</f>
        <v/>
      </c>
      <c r="Q795" s="26" t="str">
        <f>IFERROR(IF(STP!U796="","",STP!U796),"")</f>
        <v/>
      </c>
      <c r="R795" s="27" t="str">
        <f>IFERROR(IF(STP!V796="","",STP!V796),"")</f>
        <v/>
      </c>
      <c r="S795" s="28" t="str">
        <f t="shared" si="91"/>
        <v/>
      </c>
      <c r="T795" s="29"/>
    </row>
    <row r="796" spans="1:20" ht="18" customHeight="1" x14ac:dyDescent="0.35">
      <c r="A796" s="68">
        <v>46816</v>
      </c>
      <c r="B796" s="21" t="str">
        <f>IFERROR(IF('LT Panel Feeder Readings'!E797="","",'LT Panel Feeder Readings'!E797),"")</f>
        <v/>
      </c>
      <c r="C796" s="21" t="str">
        <f>IFERROR(IF('LT Panel Feeder Readings'!W797="","",IF('LT Panel Feeder Readings'!W797="",0,'LT Panel Feeder Readings'!W797)+IF('LT Panel Feeder Readings'!Z797="",0,'LT Panel Feeder Readings'!Z797)),"")</f>
        <v/>
      </c>
      <c r="D796" s="21" t="str">
        <f>IFERROR(IF('LT Panel Feeder Readings'!BG797="","",IF('LT Panel Feeder Readings'!BG797="",0,'LT Panel Feeder Readings'!BG797)+IF('LT Panel Feeder Readings'!BJ797="",0,'LT Panel Feeder Readings'!BJ797)),"")</f>
        <v/>
      </c>
      <c r="E796" s="22" t="str">
        <f t="shared" si="90"/>
        <v/>
      </c>
      <c r="F796" s="23">
        <f>IFERROR(IF('Fuel Status'!E798="","",IF('Fuel Status'!E798="",0,'Fuel Status'!E798)+IF('Fuel Status'!J798="",0,'Fuel Status'!J798)+IF('Fuel Status'!O798="",0,'Fuel Status'!O798)),"")</f>
        <v>0</v>
      </c>
      <c r="G796" s="22" t="str">
        <f t="shared" si="92"/>
        <v/>
      </c>
      <c r="H796" s="22" t="str">
        <f t="shared" si="93"/>
        <v/>
      </c>
      <c r="I796" s="22" t="str">
        <f t="shared" si="94"/>
        <v/>
      </c>
      <c r="J796" s="22" t="str">
        <f t="shared" si="95"/>
        <v/>
      </c>
      <c r="K796" s="74"/>
      <c r="L796" s="24"/>
      <c r="M796" s="25"/>
      <c r="N796" s="25"/>
      <c r="O796" s="25" t="str">
        <f>IF(OR(J796="",L796="",L796=0),"",ROUND(J796/L796,4))</f>
        <v/>
      </c>
      <c r="P796" s="26" t="str">
        <f>IFERROR(IF('Raw Water'!U797="","",'Raw Water'!U797),"")</f>
        <v/>
      </c>
      <c r="Q796" s="26" t="str">
        <f>IFERROR(IF(STP!U797="","",STP!U797),"")</f>
        <v/>
      </c>
      <c r="R796" s="27" t="str">
        <f>IFERROR(IF(STP!V797="","",STP!V797),"")</f>
        <v/>
      </c>
      <c r="S796" s="28" t="str">
        <f t="shared" si="91"/>
        <v/>
      </c>
      <c r="T796" s="29"/>
    </row>
    <row r="797" spans="1:20" ht="18" customHeight="1" x14ac:dyDescent="0.35">
      <c r="A797" s="68">
        <v>46817</v>
      </c>
      <c r="B797" s="21" t="str">
        <f>IFERROR(IF('LT Panel Feeder Readings'!E798="","",'LT Panel Feeder Readings'!E798),"")</f>
        <v/>
      </c>
      <c r="C797" s="21" t="str">
        <f>IFERROR(IF('LT Panel Feeder Readings'!W798="","",IF('LT Panel Feeder Readings'!W798="",0,'LT Panel Feeder Readings'!W798)+IF('LT Panel Feeder Readings'!Z798="",0,'LT Panel Feeder Readings'!Z798)),"")</f>
        <v/>
      </c>
      <c r="D797" s="21" t="str">
        <f>IFERROR(IF('LT Panel Feeder Readings'!BG798="","",IF('LT Panel Feeder Readings'!BG798="",0,'LT Panel Feeder Readings'!BG798)+IF('LT Panel Feeder Readings'!BJ798="",0,'LT Panel Feeder Readings'!BJ798)),"")</f>
        <v/>
      </c>
      <c r="E797" s="22" t="str">
        <f t="shared" si="90"/>
        <v/>
      </c>
      <c r="F797" s="23">
        <f>IFERROR(IF('Fuel Status'!E799="","",IF('Fuel Status'!E799="",0,'Fuel Status'!E799)+IF('Fuel Status'!J799="",0,'Fuel Status'!J799)+IF('Fuel Status'!O799="",0,'Fuel Status'!O799)),"")</f>
        <v>0</v>
      </c>
      <c r="G797" s="22" t="str">
        <f t="shared" si="92"/>
        <v/>
      </c>
      <c r="H797" s="22" t="str">
        <f t="shared" si="93"/>
        <v/>
      </c>
      <c r="I797" s="22" t="str">
        <f t="shared" si="94"/>
        <v/>
      </c>
      <c r="J797" s="22" t="str">
        <f t="shared" si="95"/>
        <v/>
      </c>
      <c r="K797" s="74"/>
      <c r="L797" s="24"/>
      <c r="M797" s="25"/>
      <c r="N797" s="25"/>
      <c r="O797" s="25" t="str">
        <f>IF(OR(J797="",L797="",L797=0),"",ROUND(J797/L797,4))</f>
        <v/>
      </c>
      <c r="P797" s="26" t="str">
        <f>IFERROR(IF('Raw Water'!U798="","",'Raw Water'!U798),"")</f>
        <v/>
      </c>
      <c r="Q797" s="26" t="str">
        <f>IFERROR(IF(STP!U798="","",STP!U798),"")</f>
        <v/>
      </c>
      <c r="R797" s="27" t="str">
        <f>IFERROR(IF(STP!V798="","",STP!V798),"")</f>
        <v/>
      </c>
      <c r="S797" s="28" t="str">
        <f t="shared" si="91"/>
        <v/>
      </c>
      <c r="T797" s="29"/>
    </row>
    <row r="798" spans="1:20" ht="18" customHeight="1" x14ac:dyDescent="0.35">
      <c r="A798" s="68">
        <v>46818</v>
      </c>
      <c r="B798" s="21" t="str">
        <f>IFERROR(IF('LT Panel Feeder Readings'!E799="","",'LT Panel Feeder Readings'!E799),"")</f>
        <v/>
      </c>
      <c r="C798" s="21" t="str">
        <f>IFERROR(IF('LT Panel Feeder Readings'!W799="","",IF('LT Panel Feeder Readings'!W799="",0,'LT Panel Feeder Readings'!W799)+IF('LT Panel Feeder Readings'!Z799="",0,'LT Panel Feeder Readings'!Z799)),"")</f>
        <v/>
      </c>
      <c r="D798" s="21" t="str">
        <f>IFERROR(IF('LT Panel Feeder Readings'!BG799="","",IF('LT Panel Feeder Readings'!BG799="",0,'LT Panel Feeder Readings'!BG799)+IF('LT Panel Feeder Readings'!BJ799="",0,'LT Panel Feeder Readings'!BJ799)),"")</f>
        <v/>
      </c>
      <c r="E798" s="22" t="str">
        <f t="shared" si="90"/>
        <v/>
      </c>
      <c r="F798" s="23">
        <f>IFERROR(IF('Fuel Status'!E800="","",IF('Fuel Status'!E800="",0,'Fuel Status'!E800)+IF('Fuel Status'!J800="",0,'Fuel Status'!J800)+IF('Fuel Status'!O800="",0,'Fuel Status'!O800)),"")</f>
        <v>0</v>
      </c>
      <c r="G798" s="22" t="str">
        <f t="shared" si="92"/>
        <v/>
      </c>
      <c r="H798" s="22" t="str">
        <f t="shared" si="93"/>
        <v/>
      </c>
      <c r="I798" s="22" t="str">
        <f t="shared" si="94"/>
        <v/>
      </c>
      <c r="J798" s="22" t="str">
        <f t="shared" si="95"/>
        <v/>
      </c>
      <c r="K798" s="74"/>
      <c r="L798" s="24"/>
      <c r="M798" s="25"/>
      <c r="N798" s="25"/>
      <c r="O798" s="25" t="str">
        <f>IF(OR(J798="",L798="",L798=0),"",ROUND(J798/L798,4))</f>
        <v/>
      </c>
      <c r="P798" s="26" t="str">
        <f>IFERROR(IF('Raw Water'!U799="","",'Raw Water'!U799),"")</f>
        <v/>
      </c>
      <c r="Q798" s="26" t="str">
        <f>IFERROR(IF(STP!U799="","",STP!U799),"")</f>
        <v/>
      </c>
      <c r="R798" s="27" t="str">
        <f>IFERROR(IF(STP!V799="","",STP!V799),"")</f>
        <v/>
      </c>
      <c r="S798" s="28" t="str">
        <f t="shared" si="91"/>
        <v/>
      </c>
      <c r="T798" s="29"/>
    </row>
    <row r="799" spans="1:20" ht="18" customHeight="1" x14ac:dyDescent="0.35">
      <c r="A799" s="68">
        <v>46819</v>
      </c>
      <c r="B799" s="21" t="str">
        <f>IFERROR(IF('LT Panel Feeder Readings'!E800="","",'LT Panel Feeder Readings'!E800),"")</f>
        <v/>
      </c>
      <c r="C799" s="21" t="str">
        <f>IFERROR(IF('LT Panel Feeder Readings'!W800="","",IF('LT Panel Feeder Readings'!W800="",0,'LT Panel Feeder Readings'!W800)+IF('LT Panel Feeder Readings'!Z800="",0,'LT Panel Feeder Readings'!Z800)),"")</f>
        <v/>
      </c>
      <c r="D799" s="21" t="str">
        <f>IFERROR(IF('LT Panel Feeder Readings'!BG800="","",IF('LT Panel Feeder Readings'!BG800="",0,'LT Panel Feeder Readings'!BG800)+IF('LT Panel Feeder Readings'!BJ800="",0,'LT Panel Feeder Readings'!BJ800)),"")</f>
        <v/>
      </c>
      <c r="E799" s="22" t="str">
        <f t="shared" si="90"/>
        <v/>
      </c>
      <c r="F799" s="23">
        <f>IFERROR(IF('Fuel Status'!E801="","",IF('Fuel Status'!E801="",0,'Fuel Status'!E801)+IF('Fuel Status'!J801="",0,'Fuel Status'!J801)+IF('Fuel Status'!O801="",0,'Fuel Status'!O801)),"")</f>
        <v>0</v>
      </c>
      <c r="G799" s="22" t="str">
        <f t="shared" si="92"/>
        <v/>
      </c>
      <c r="H799" s="22" t="str">
        <f t="shared" si="93"/>
        <v/>
      </c>
      <c r="I799" s="22" t="str">
        <f t="shared" si="94"/>
        <v/>
      </c>
      <c r="J799" s="22" t="str">
        <f t="shared" si="95"/>
        <v/>
      </c>
      <c r="K799" s="74"/>
      <c r="L799" s="24"/>
      <c r="M799" s="25"/>
      <c r="N799" s="25"/>
      <c r="O799" s="25" t="str">
        <f>IF(OR(J799="",L799="",L799=0),"",ROUND(J799/L799,4))</f>
        <v/>
      </c>
      <c r="P799" s="26" t="str">
        <f>IFERROR(IF('Raw Water'!U800="","",'Raw Water'!U800),"")</f>
        <v/>
      </c>
      <c r="Q799" s="26" t="str">
        <f>IFERROR(IF(STP!U800="","",STP!U800),"")</f>
        <v/>
      </c>
      <c r="R799" s="27" t="str">
        <f>IFERROR(IF(STP!V800="","",STP!V800),"")</f>
        <v/>
      </c>
      <c r="S799" s="28" t="str">
        <f t="shared" si="91"/>
        <v/>
      </c>
      <c r="T799" s="29"/>
    </row>
    <row r="800" spans="1:20" ht="18" customHeight="1" x14ac:dyDescent="0.35">
      <c r="A800" s="68">
        <v>46820</v>
      </c>
      <c r="B800" s="21" t="str">
        <f>IFERROR(IF('LT Panel Feeder Readings'!E801="","",'LT Panel Feeder Readings'!E801),"")</f>
        <v/>
      </c>
      <c r="C800" s="21" t="str">
        <f>IFERROR(IF('LT Panel Feeder Readings'!W801="","",IF('LT Panel Feeder Readings'!W801="",0,'LT Panel Feeder Readings'!W801)+IF('LT Panel Feeder Readings'!Z801="",0,'LT Panel Feeder Readings'!Z801)),"")</f>
        <v/>
      </c>
      <c r="D800" s="21" t="str">
        <f>IFERROR(IF('LT Panel Feeder Readings'!BG801="","",IF('LT Panel Feeder Readings'!BG801="",0,'LT Panel Feeder Readings'!BG801)+IF('LT Panel Feeder Readings'!BJ801="",0,'LT Panel Feeder Readings'!BJ801)),"")</f>
        <v/>
      </c>
      <c r="E800" s="22" t="str">
        <f t="shared" si="90"/>
        <v/>
      </c>
      <c r="F800" s="23">
        <f>IFERROR(IF('Fuel Status'!E802="","",IF('Fuel Status'!E802="",0,'Fuel Status'!E802)+IF('Fuel Status'!J802="",0,'Fuel Status'!J802)+IF('Fuel Status'!O802="",0,'Fuel Status'!O802)),"")</f>
        <v>0</v>
      </c>
      <c r="G800" s="22" t="str">
        <f t="shared" si="92"/>
        <v/>
      </c>
      <c r="H800" s="22" t="str">
        <f t="shared" si="93"/>
        <v/>
      </c>
      <c r="I800" s="22" t="str">
        <f t="shared" si="94"/>
        <v/>
      </c>
      <c r="J800" s="22" t="str">
        <f t="shared" si="95"/>
        <v/>
      </c>
      <c r="K800" s="74"/>
      <c r="L800" s="24"/>
      <c r="M800" s="25"/>
      <c r="N800" s="25"/>
      <c r="O800" s="25" t="str">
        <f>IF(OR(J800="",L800="",L800=0),"",ROUND(J800/L800,4))</f>
        <v/>
      </c>
      <c r="P800" s="26" t="str">
        <f>IFERROR(IF('Raw Water'!U801="","",'Raw Water'!U801),"")</f>
        <v/>
      </c>
      <c r="Q800" s="26" t="str">
        <f>IFERROR(IF(STP!U801="","",STP!U801),"")</f>
        <v/>
      </c>
      <c r="R800" s="27" t="str">
        <f>IFERROR(IF(STP!V801="","",STP!V801),"")</f>
        <v/>
      </c>
      <c r="S800" s="28" t="str">
        <f t="shared" si="91"/>
        <v/>
      </c>
      <c r="T800" s="29"/>
    </row>
    <row r="801" spans="1:20" ht="18" customHeight="1" x14ac:dyDescent="0.35">
      <c r="A801" s="68">
        <v>46821</v>
      </c>
      <c r="B801" s="21" t="str">
        <f>IFERROR(IF('LT Panel Feeder Readings'!E802="","",'LT Panel Feeder Readings'!E802),"")</f>
        <v/>
      </c>
      <c r="C801" s="21" t="str">
        <f>IFERROR(IF('LT Panel Feeder Readings'!W802="","",IF('LT Panel Feeder Readings'!W802="",0,'LT Panel Feeder Readings'!W802)+IF('LT Panel Feeder Readings'!Z802="",0,'LT Panel Feeder Readings'!Z802)),"")</f>
        <v/>
      </c>
      <c r="D801" s="21" t="str">
        <f>IFERROR(IF('LT Panel Feeder Readings'!BG802="","",IF('LT Panel Feeder Readings'!BG802="",0,'LT Panel Feeder Readings'!BG802)+IF('LT Panel Feeder Readings'!BJ802="",0,'LT Panel Feeder Readings'!BJ802)),"")</f>
        <v/>
      </c>
      <c r="E801" s="22" t="str">
        <f t="shared" si="90"/>
        <v/>
      </c>
      <c r="F801" s="23">
        <f>IFERROR(IF('Fuel Status'!E803="","",IF('Fuel Status'!E803="",0,'Fuel Status'!E803)+IF('Fuel Status'!J803="",0,'Fuel Status'!J803)+IF('Fuel Status'!O803="",0,'Fuel Status'!O803)),"")</f>
        <v>0</v>
      </c>
      <c r="G801" s="22" t="str">
        <f t="shared" si="92"/>
        <v/>
      </c>
      <c r="H801" s="22" t="str">
        <f t="shared" si="93"/>
        <v/>
      </c>
      <c r="I801" s="22" t="str">
        <f t="shared" si="94"/>
        <v/>
      </c>
      <c r="J801" s="22" t="str">
        <f t="shared" si="95"/>
        <v/>
      </c>
      <c r="K801" s="74"/>
      <c r="L801" s="24"/>
      <c r="M801" s="25"/>
      <c r="N801" s="25"/>
      <c r="O801" s="25" t="str">
        <f>IF(OR(J801="",L801="",L801=0),"",ROUND(J801/L801,4))</f>
        <v/>
      </c>
      <c r="P801" s="26" t="str">
        <f>IFERROR(IF('Raw Water'!U802="","",'Raw Water'!U802),"")</f>
        <v/>
      </c>
      <c r="Q801" s="26" t="str">
        <f>IFERROR(IF(STP!U802="","",STP!U802),"")</f>
        <v/>
      </c>
      <c r="R801" s="27" t="str">
        <f>IFERROR(IF(STP!V802="","",STP!V802),"")</f>
        <v/>
      </c>
      <c r="S801" s="28" t="str">
        <f t="shared" si="91"/>
        <v/>
      </c>
      <c r="T801" s="29"/>
    </row>
    <row r="802" spans="1:20" ht="18" customHeight="1" x14ac:dyDescent="0.35">
      <c r="A802" s="68">
        <v>46822</v>
      </c>
      <c r="B802" s="21" t="str">
        <f>IFERROR(IF('LT Panel Feeder Readings'!E803="","",'LT Panel Feeder Readings'!E803),"")</f>
        <v/>
      </c>
      <c r="C802" s="21" t="str">
        <f>IFERROR(IF('LT Panel Feeder Readings'!W803="","",IF('LT Panel Feeder Readings'!W803="",0,'LT Panel Feeder Readings'!W803)+IF('LT Panel Feeder Readings'!Z803="",0,'LT Panel Feeder Readings'!Z803)),"")</f>
        <v/>
      </c>
      <c r="D802" s="21" t="str">
        <f>IFERROR(IF('LT Panel Feeder Readings'!BG803="","",IF('LT Panel Feeder Readings'!BG803="",0,'LT Panel Feeder Readings'!BG803)+IF('LT Panel Feeder Readings'!BJ803="",0,'LT Panel Feeder Readings'!BJ803)),"")</f>
        <v/>
      </c>
      <c r="E802" s="22" t="str">
        <f t="shared" si="90"/>
        <v/>
      </c>
      <c r="F802" s="23">
        <f>IFERROR(IF('Fuel Status'!E804="","",IF('Fuel Status'!E804="",0,'Fuel Status'!E804)+IF('Fuel Status'!J804="",0,'Fuel Status'!J804)+IF('Fuel Status'!O804="",0,'Fuel Status'!O804)),"")</f>
        <v>0</v>
      </c>
      <c r="G802" s="22" t="str">
        <f t="shared" si="92"/>
        <v/>
      </c>
      <c r="H802" s="22" t="str">
        <f t="shared" si="93"/>
        <v/>
      </c>
      <c r="I802" s="22" t="str">
        <f t="shared" si="94"/>
        <v/>
      </c>
      <c r="J802" s="22" t="str">
        <f t="shared" si="95"/>
        <v/>
      </c>
      <c r="K802" s="74"/>
      <c r="L802" s="24"/>
      <c r="M802" s="25"/>
      <c r="N802" s="25"/>
      <c r="O802" s="25" t="str">
        <f>IF(OR(J802="",L802="",L802=0),"",ROUND(J802/L802,4))</f>
        <v/>
      </c>
      <c r="P802" s="26" t="str">
        <f>IFERROR(IF('Raw Water'!U803="","",'Raw Water'!U803),"")</f>
        <v/>
      </c>
      <c r="Q802" s="26" t="str">
        <f>IFERROR(IF(STP!U803="","",STP!U803),"")</f>
        <v/>
      </c>
      <c r="R802" s="27" t="str">
        <f>IFERROR(IF(STP!V803="","",STP!V803),"")</f>
        <v/>
      </c>
      <c r="S802" s="28" t="str">
        <f t="shared" si="91"/>
        <v/>
      </c>
      <c r="T802" s="29"/>
    </row>
    <row r="803" spans="1:20" ht="18" customHeight="1" x14ac:dyDescent="0.35">
      <c r="A803" s="68">
        <v>46823</v>
      </c>
      <c r="B803" s="21" t="str">
        <f>IFERROR(IF('LT Panel Feeder Readings'!E804="","",'LT Panel Feeder Readings'!E804),"")</f>
        <v/>
      </c>
      <c r="C803" s="21" t="str">
        <f>IFERROR(IF('LT Panel Feeder Readings'!W804="","",IF('LT Panel Feeder Readings'!W804="",0,'LT Panel Feeder Readings'!W804)+IF('LT Panel Feeder Readings'!Z804="",0,'LT Panel Feeder Readings'!Z804)),"")</f>
        <v/>
      </c>
      <c r="D803" s="21" t="str">
        <f>IFERROR(IF('LT Panel Feeder Readings'!BG804="","",IF('LT Panel Feeder Readings'!BG804="",0,'LT Panel Feeder Readings'!BG804)+IF('LT Panel Feeder Readings'!BJ804="",0,'LT Panel Feeder Readings'!BJ804)),"")</f>
        <v/>
      </c>
      <c r="E803" s="22" t="str">
        <f t="shared" si="90"/>
        <v/>
      </c>
      <c r="F803" s="23">
        <f>IFERROR(IF('Fuel Status'!E805="","",IF('Fuel Status'!E805="",0,'Fuel Status'!E805)+IF('Fuel Status'!J805="",0,'Fuel Status'!J805)+IF('Fuel Status'!O805="",0,'Fuel Status'!O805)),"")</f>
        <v>0</v>
      </c>
      <c r="G803" s="22" t="str">
        <f t="shared" si="92"/>
        <v/>
      </c>
      <c r="H803" s="22" t="str">
        <f t="shared" si="93"/>
        <v/>
      </c>
      <c r="I803" s="22" t="str">
        <f t="shared" si="94"/>
        <v/>
      </c>
      <c r="J803" s="22" t="str">
        <f t="shared" si="95"/>
        <v/>
      </c>
      <c r="K803" s="74"/>
      <c r="L803" s="24"/>
      <c r="M803" s="25"/>
      <c r="N803" s="25"/>
      <c r="O803" s="25" t="str">
        <f>IF(OR(J803="",L803="",L803=0),"",ROUND(J803/L803,4))</f>
        <v/>
      </c>
      <c r="P803" s="26" t="str">
        <f>IFERROR(IF('Raw Water'!U804="","",'Raw Water'!U804),"")</f>
        <v/>
      </c>
      <c r="Q803" s="26" t="str">
        <f>IFERROR(IF(STP!U804="","",STP!U804),"")</f>
        <v/>
      </c>
      <c r="R803" s="27" t="str">
        <f>IFERROR(IF(STP!V804="","",STP!V804),"")</f>
        <v/>
      </c>
      <c r="S803" s="28" t="str">
        <f t="shared" si="91"/>
        <v/>
      </c>
      <c r="T803" s="29"/>
    </row>
    <row r="804" spans="1:20" ht="18" customHeight="1" x14ac:dyDescent="0.35">
      <c r="A804" s="68">
        <v>46824</v>
      </c>
      <c r="B804" s="21" t="str">
        <f>IFERROR(IF('LT Panel Feeder Readings'!E805="","",'LT Panel Feeder Readings'!E805),"")</f>
        <v/>
      </c>
      <c r="C804" s="21" t="str">
        <f>IFERROR(IF('LT Panel Feeder Readings'!W805="","",IF('LT Panel Feeder Readings'!W805="",0,'LT Panel Feeder Readings'!W805)+IF('LT Panel Feeder Readings'!Z805="",0,'LT Panel Feeder Readings'!Z805)),"")</f>
        <v/>
      </c>
      <c r="D804" s="21" t="str">
        <f>IFERROR(IF('LT Panel Feeder Readings'!BG805="","",IF('LT Panel Feeder Readings'!BG805="",0,'LT Panel Feeder Readings'!BG805)+IF('LT Panel Feeder Readings'!BJ805="",0,'LT Panel Feeder Readings'!BJ805)),"")</f>
        <v/>
      </c>
      <c r="E804" s="22" t="str">
        <f t="shared" si="90"/>
        <v/>
      </c>
      <c r="F804" s="23">
        <f>IFERROR(IF('Fuel Status'!E806="","",IF('Fuel Status'!E806="",0,'Fuel Status'!E806)+IF('Fuel Status'!J806="",0,'Fuel Status'!J806)+IF('Fuel Status'!O806="",0,'Fuel Status'!O806)),"")</f>
        <v>0</v>
      </c>
      <c r="G804" s="22" t="str">
        <f t="shared" si="92"/>
        <v/>
      </c>
      <c r="H804" s="22" t="str">
        <f t="shared" si="93"/>
        <v/>
      </c>
      <c r="I804" s="22" t="str">
        <f t="shared" si="94"/>
        <v/>
      </c>
      <c r="J804" s="22" t="str">
        <f t="shared" si="95"/>
        <v/>
      </c>
      <c r="K804" s="74"/>
      <c r="L804" s="24"/>
      <c r="M804" s="25"/>
      <c r="N804" s="25"/>
      <c r="O804" s="25" t="str">
        <f>IF(OR(J804="",L804="",L804=0),"",ROUND(J804/L804,4))</f>
        <v/>
      </c>
      <c r="P804" s="26" t="str">
        <f>IFERROR(IF('Raw Water'!U805="","",'Raw Water'!U805),"")</f>
        <v/>
      </c>
      <c r="Q804" s="26" t="str">
        <f>IFERROR(IF(STP!U805="","",STP!U805),"")</f>
        <v/>
      </c>
      <c r="R804" s="27" t="str">
        <f>IFERROR(IF(STP!V805="","",STP!V805),"")</f>
        <v/>
      </c>
      <c r="S804" s="28" t="str">
        <f t="shared" si="91"/>
        <v/>
      </c>
      <c r="T804" s="29"/>
    </row>
    <row r="805" spans="1:20" ht="18" customHeight="1" x14ac:dyDescent="0.35">
      <c r="A805" s="68">
        <v>46825</v>
      </c>
      <c r="B805" s="21" t="str">
        <f>IFERROR(IF('LT Panel Feeder Readings'!E806="","",'LT Panel Feeder Readings'!E806),"")</f>
        <v/>
      </c>
      <c r="C805" s="21" t="str">
        <f>IFERROR(IF('LT Panel Feeder Readings'!W806="","",IF('LT Panel Feeder Readings'!W806="",0,'LT Panel Feeder Readings'!W806)+IF('LT Panel Feeder Readings'!Z806="",0,'LT Panel Feeder Readings'!Z806)),"")</f>
        <v/>
      </c>
      <c r="D805" s="21" t="str">
        <f>IFERROR(IF('LT Panel Feeder Readings'!BG806="","",IF('LT Panel Feeder Readings'!BG806="",0,'LT Panel Feeder Readings'!BG806)+IF('LT Panel Feeder Readings'!BJ806="",0,'LT Panel Feeder Readings'!BJ806)),"")</f>
        <v/>
      </c>
      <c r="E805" s="22" t="str">
        <f t="shared" si="90"/>
        <v/>
      </c>
      <c r="F805" s="23">
        <f>IFERROR(IF('Fuel Status'!E807="","",IF('Fuel Status'!E807="",0,'Fuel Status'!E807)+IF('Fuel Status'!J807="",0,'Fuel Status'!J807)+IF('Fuel Status'!O807="",0,'Fuel Status'!O807)),"")</f>
        <v>0</v>
      </c>
      <c r="G805" s="22" t="str">
        <f t="shared" si="92"/>
        <v/>
      </c>
      <c r="H805" s="22" t="str">
        <f t="shared" si="93"/>
        <v/>
      </c>
      <c r="I805" s="22" t="str">
        <f t="shared" si="94"/>
        <v/>
      </c>
      <c r="J805" s="22" t="str">
        <f t="shared" si="95"/>
        <v/>
      </c>
      <c r="K805" s="74"/>
      <c r="L805" s="24"/>
      <c r="M805" s="25"/>
      <c r="N805" s="25"/>
      <c r="O805" s="25" t="str">
        <f>IF(OR(J805="",L805="",L805=0),"",ROUND(J805/L805,4))</f>
        <v/>
      </c>
      <c r="P805" s="26" t="str">
        <f>IFERROR(IF('Raw Water'!U806="","",'Raw Water'!U806),"")</f>
        <v/>
      </c>
      <c r="Q805" s="26" t="str">
        <f>IFERROR(IF(STP!U806="","",STP!U806),"")</f>
        <v/>
      </c>
      <c r="R805" s="27" t="str">
        <f>IFERROR(IF(STP!V806="","",STP!V806),"")</f>
        <v/>
      </c>
      <c r="S805" s="28" t="str">
        <f t="shared" si="91"/>
        <v/>
      </c>
      <c r="T805" s="29"/>
    </row>
    <row r="806" spans="1:20" ht="18" customHeight="1" x14ac:dyDescent="0.35">
      <c r="A806" s="68">
        <v>46826</v>
      </c>
      <c r="B806" s="21" t="str">
        <f>IFERROR(IF('LT Panel Feeder Readings'!E807="","",'LT Panel Feeder Readings'!E807),"")</f>
        <v/>
      </c>
      <c r="C806" s="21" t="str">
        <f>IFERROR(IF('LT Panel Feeder Readings'!W807="","",IF('LT Panel Feeder Readings'!W807="",0,'LT Panel Feeder Readings'!W807)+IF('LT Panel Feeder Readings'!Z807="",0,'LT Panel Feeder Readings'!Z807)),"")</f>
        <v/>
      </c>
      <c r="D806" s="21" t="str">
        <f>IFERROR(IF('LT Panel Feeder Readings'!BG807="","",IF('LT Panel Feeder Readings'!BG807="",0,'LT Panel Feeder Readings'!BG807)+IF('LT Panel Feeder Readings'!BJ807="",0,'LT Panel Feeder Readings'!BJ807)),"")</f>
        <v/>
      </c>
      <c r="E806" s="22" t="str">
        <f t="shared" si="90"/>
        <v/>
      </c>
      <c r="F806" s="23">
        <f>IFERROR(IF('Fuel Status'!E808="","",IF('Fuel Status'!E808="",0,'Fuel Status'!E808)+IF('Fuel Status'!J808="",0,'Fuel Status'!J808)+IF('Fuel Status'!O808="",0,'Fuel Status'!O808)),"")</f>
        <v>0</v>
      </c>
      <c r="G806" s="22" t="str">
        <f t="shared" si="92"/>
        <v/>
      </c>
      <c r="H806" s="22" t="str">
        <f t="shared" si="93"/>
        <v/>
      </c>
      <c r="I806" s="22" t="str">
        <f t="shared" si="94"/>
        <v/>
      </c>
      <c r="J806" s="22" t="str">
        <f t="shared" si="95"/>
        <v/>
      </c>
      <c r="K806" s="74"/>
      <c r="L806" s="24"/>
      <c r="M806" s="25"/>
      <c r="N806" s="25"/>
      <c r="O806" s="25" t="str">
        <f>IF(OR(J806="",L806="",L806=0),"",ROUND(J806/L806,4))</f>
        <v/>
      </c>
      <c r="P806" s="26" t="str">
        <f>IFERROR(IF('Raw Water'!U807="","",'Raw Water'!U807),"")</f>
        <v/>
      </c>
      <c r="Q806" s="26" t="str">
        <f>IFERROR(IF(STP!U807="","",STP!U807),"")</f>
        <v/>
      </c>
      <c r="R806" s="27" t="str">
        <f>IFERROR(IF(STP!V807="","",STP!V807),"")</f>
        <v/>
      </c>
      <c r="S806" s="28" t="str">
        <f t="shared" si="91"/>
        <v/>
      </c>
      <c r="T806" s="29"/>
    </row>
    <row r="807" spans="1:20" ht="18" customHeight="1" x14ac:dyDescent="0.35">
      <c r="A807" s="68">
        <v>46827</v>
      </c>
      <c r="B807" s="21" t="str">
        <f>IFERROR(IF('LT Panel Feeder Readings'!E808="","",'LT Panel Feeder Readings'!E808),"")</f>
        <v/>
      </c>
      <c r="C807" s="21" t="str">
        <f>IFERROR(IF('LT Panel Feeder Readings'!W808="","",IF('LT Panel Feeder Readings'!W808="",0,'LT Panel Feeder Readings'!W808)+IF('LT Panel Feeder Readings'!Z808="",0,'LT Panel Feeder Readings'!Z808)),"")</f>
        <v/>
      </c>
      <c r="D807" s="21" t="str">
        <f>IFERROR(IF('LT Panel Feeder Readings'!BG808="","",IF('LT Panel Feeder Readings'!BG808="",0,'LT Panel Feeder Readings'!BG808)+IF('LT Panel Feeder Readings'!BJ808="",0,'LT Panel Feeder Readings'!BJ808)),"")</f>
        <v/>
      </c>
      <c r="E807" s="22" t="str">
        <f t="shared" si="90"/>
        <v/>
      </c>
      <c r="F807" s="23">
        <f>IFERROR(IF('Fuel Status'!E809="","",IF('Fuel Status'!E809="",0,'Fuel Status'!E809)+IF('Fuel Status'!J809="",0,'Fuel Status'!J809)+IF('Fuel Status'!O809="",0,'Fuel Status'!O809)),"")</f>
        <v>0</v>
      </c>
      <c r="G807" s="22" t="str">
        <f t="shared" si="92"/>
        <v/>
      </c>
      <c r="H807" s="22" t="str">
        <f t="shared" si="93"/>
        <v/>
      </c>
      <c r="I807" s="22" t="str">
        <f t="shared" si="94"/>
        <v/>
      </c>
      <c r="J807" s="22" t="str">
        <f t="shared" si="95"/>
        <v/>
      </c>
      <c r="K807" s="74"/>
      <c r="L807" s="24"/>
      <c r="M807" s="25"/>
      <c r="N807" s="25"/>
      <c r="O807" s="25" t="str">
        <f>IF(OR(J807="",L807="",L807=0),"",ROUND(J807/L807,4))</f>
        <v/>
      </c>
      <c r="P807" s="26" t="str">
        <f>IFERROR(IF('Raw Water'!U808="","",'Raw Water'!U808),"")</f>
        <v/>
      </c>
      <c r="Q807" s="26" t="str">
        <f>IFERROR(IF(STP!U808="","",STP!U808),"")</f>
        <v/>
      </c>
      <c r="R807" s="27" t="str">
        <f>IFERROR(IF(STP!V808="","",STP!V808),"")</f>
        <v/>
      </c>
      <c r="S807" s="28" t="str">
        <f t="shared" si="91"/>
        <v/>
      </c>
      <c r="T807" s="29"/>
    </row>
    <row r="808" spans="1:20" ht="18" customHeight="1" x14ac:dyDescent="0.35">
      <c r="A808" s="68">
        <v>46828</v>
      </c>
      <c r="B808" s="21" t="str">
        <f>IFERROR(IF('LT Panel Feeder Readings'!E809="","",'LT Panel Feeder Readings'!E809),"")</f>
        <v/>
      </c>
      <c r="C808" s="21" t="str">
        <f>IFERROR(IF('LT Panel Feeder Readings'!W809="","",IF('LT Panel Feeder Readings'!W809="",0,'LT Panel Feeder Readings'!W809)+IF('LT Panel Feeder Readings'!Z809="",0,'LT Panel Feeder Readings'!Z809)),"")</f>
        <v/>
      </c>
      <c r="D808" s="21" t="str">
        <f>IFERROR(IF('LT Panel Feeder Readings'!BG809="","",IF('LT Panel Feeder Readings'!BG809="",0,'LT Panel Feeder Readings'!BG809)+IF('LT Panel Feeder Readings'!BJ809="",0,'LT Panel Feeder Readings'!BJ809)),"")</f>
        <v/>
      </c>
      <c r="E808" s="22" t="str">
        <f t="shared" si="90"/>
        <v/>
      </c>
      <c r="F808" s="23">
        <f>IFERROR(IF('Fuel Status'!E810="","",IF('Fuel Status'!E810="",0,'Fuel Status'!E810)+IF('Fuel Status'!J810="",0,'Fuel Status'!J810)+IF('Fuel Status'!O810="",0,'Fuel Status'!O810)),"")</f>
        <v>0</v>
      </c>
      <c r="G808" s="22" t="str">
        <f t="shared" si="92"/>
        <v/>
      </c>
      <c r="H808" s="22" t="str">
        <f t="shared" si="93"/>
        <v/>
      </c>
      <c r="I808" s="22" t="str">
        <f t="shared" si="94"/>
        <v/>
      </c>
      <c r="J808" s="22" t="str">
        <f t="shared" si="95"/>
        <v/>
      </c>
      <c r="K808" s="74"/>
      <c r="L808" s="24"/>
      <c r="M808" s="25"/>
      <c r="N808" s="25"/>
      <c r="O808" s="25" t="str">
        <f>IF(OR(J808="",L808="",L808=0),"",ROUND(J808/L808,4))</f>
        <v/>
      </c>
      <c r="P808" s="26" t="str">
        <f>IFERROR(IF('Raw Water'!U809="","",'Raw Water'!U809),"")</f>
        <v/>
      </c>
      <c r="Q808" s="26" t="str">
        <f>IFERROR(IF(STP!U809="","",STP!U809),"")</f>
        <v/>
      </c>
      <c r="R808" s="27" t="str">
        <f>IFERROR(IF(STP!V809="","",STP!V809),"")</f>
        <v/>
      </c>
      <c r="S808" s="28" t="str">
        <f t="shared" si="91"/>
        <v/>
      </c>
      <c r="T808" s="29"/>
    </row>
    <row r="809" spans="1:20" ht="18" customHeight="1" x14ac:dyDescent="0.35">
      <c r="A809" s="68">
        <v>46829</v>
      </c>
      <c r="B809" s="21" t="str">
        <f>IFERROR(IF('LT Panel Feeder Readings'!E810="","",'LT Panel Feeder Readings'!E810),"")</f>
        <v/>
      </c>
      <c r="C809" s="21" t="str">
        <f>IFERROR(IF('LT Panel Feeder Readings'!W810="","",IF('LT Panel Feeder Readings'!W810="",0,'LT Panel Feeder Readings'!W810)+IF('LT Panel Feeder Readings'!Z810="",0,'LT Panel Feeder Readings'!Z810)),"")</f>
        <v/>
      </c>
      <c r="D809" s="21" t="str">
        <f>IFERROR(IF('LT Panel Feeder Readings'!BG810="","",IF('LT Panel Feeder Readings'!BG810="",0,'LT Panel Feeder Readings'!BG810)+IF('LT Panel Feeder Readings'!BJ810="",0,'LT Panel Feeder Readings'!BJ810)),"")</f>
        <v/>
      </c>
      <c r="E809" s="22" t="str">
        <f t="shared" si="90"/>
        <v/>
      </c>
      <c r="F809" s="23">
        <f>IFERROR(IF('Fuel Status'!E811="","",IF('Fuel Status'!E811="",0,'Fuel Status'!E811)+IF('Fuel Status'!J811="",0,'Fuel Status'!J811)+IF('Fuel Status'!O811="",0,'Fuel Status'!O811)),"")</f>
        <v>0</v>
      </c>
      <c r="G809" s="22" t="str">
        <f t="shared" si="92"/>
        <v/>
      </c>
      <c r="H809" s="22" t="str">
        <f t="shared" si="93"/>
        <v/>
      </c>
      <c r="I809" s="22" t="str">
        <f t="shared" si="94"/>
        <v/>
      </c>
      <c r="J809" s="22" t="str">
        <f t="shared" si="95"/>
        <v/>
      </c>
      <c r="K809" s="74"/>
      <c r="L809" s="24"/>
      <c r="M809" s="25"/>
      <c r="N809" s="25"/>
      <c r="O809" s="25" t="str">
        <f>IF(OR(J809="",L809="",L809=0),"",ROUND(J809/L809,4))</f>
        <v/>
      </c>
      <c r="P809" s="26" t="str">
        <f>IFERROR(IF('Raw Water'!U810="","",'Raw Water'!U810),"")</f>
        <v/>
      </c>
      <c r="Q809" s="26" t="str">
        <f>IFERROR(IF(STP!U810="","",STP!U810),"")</f>
        <v/>
      </c>
      <c r="R809" s="27" t="str">
        <f>IFERROR(IF(STP!V810="","",STP!V810),"")</f>
        <v/>
      </c>
      <c r="S809" s="28" t="str">
        <f t="shared" si="91"/>
        <v/>
      </c>
      <c r="T809" s="29"/>
    </row>
    <row r="810" spans="1:20" ht="18" customHeight="1" x14ac:dyDescent="0.35">
      <c r="A810" s="68">
        <v>46830</v>
      </c>
      <c r="B810" s="21" t="str">
        <f>IFERROR(IF('LT Panel Feeder Readings'!E811="","",'LT Panel Feeder Readings'!E811),"")</f>
        <v/>
      </c>
      <c r="C810" s="21" t="str">
        <f>IFERROR(IF('LT Panel Feeder Readings'!W811="","",IF('LT Panel Feeder Readings'!W811="",0,'LT Panel Feeder Readings'!W811)+IF('LT Panel Feeder Readings'!Z811="",0,'LT Panel Feeder Readings'!Z811)),"")</f>
        <v/>
      </c>
      <c r="D810" s="21" t="str">
        <f>IFERROR(IF('LT Panel Feeder Readings'!BG811="","",IF('LT Panel Feeder Readings'!BG811="",0,'LT Panel Feeder Readings'!BG811)+IF('LT Panel Feeder Readings'!BJ811="",0,'LT Panel Feeder Readings'!BJ811)),"")</f>
        <v/>
      </c>
      <c r="E810" s="22" t="str">
        <f t="shared" si="90"/>
        <v/>
      </c>
      <c r="F810" s="23">
        <f>IFERROR(IF('Fuel Status'!E812="","",IF('Fuel Status'!E812="",0,'Fuel Status'!E812)+IF('Fuel Status'!J812="",0,'Fuel Status'!J812)+IF('Fuel Status'!O812="",0,'Fuel Status'!O812)),"")</f>
        <v>0</v>
      </c>
      <c r="G810" s="22" t="str">
        <f t="shared" si="92"/>
        <v/>
      </c>
      <c r="H810" s="22" t="str">
        <f t="shared" si="93"/>
        <v/>
      </c>
      <c r="I810" s="22" t="str">
        <f t="shared" si="94"/>
        <v/>
      </c>
      <c r="J810" s="22" t="str">
        <f t="shared" si="95"/>
        <v/>
      </c>
      <c r="K810" s="74"/>
      <c r="L810" s="24"/>
      <c r="M810" s="25"/>
      <c r="N810" s="25"/>
      <c r="O810" s="25" t="str">
        <f>IF(OR(J810="",L810="",L810=0),"",ROUND(J810/L810,4))</f>
        <v/>
      </c>
      <c r="P810" s="26" t="str">
        <f>IFERROR(IF('Raw Water'!U811="","",'Raw Water'!U811),"")</f>
        <v/>
      </c>
      <c r="Q810" s="26" t="str">
        <f>IFERROR(IF(STP!U811="","",STP!U811),"")</f>
        <v/>
      </c>
      <c r="R810" s="27" t="str">
        <f>IFERROR(IF(STP!V811="","",STP!V811),"")</f>
        <v/>
      </c>
      <c r="S810" s="28" t="str">
        <f t="shared" si="91"/>
        <v/>
      </c>
      <c r="T810" s="29"/>
    </row>
    <row r="811" spans="1:20" ht="18" customHeight="1" x14ac:dyDescent="0.35">
      <c r="A811" s="68">
        <v>46831</v>
      </c>
      <c r="B811" s="21" t="str">
        <f>IFERROR(IF('LT Panel Feeder Readings'!E812="","",'LT Panel Feeder Readings'!E812),"")</f>
        <v/>
      </c>
      <c r="C811" s="21" t="str">
        <f>IFERROR(IF('LT Panel Feeder Readings'!W812="","",IF('LT Panel Feeder Readings'!W812="",0,'LT Panel Feeder Readings'!W812)+IF('LT Panel Feeder Readings'!Z812="",0,'LT Panel Feeder Readings'!Z812)),"")</f>
        <v/>
      </c>
      <c r="D811" s="21" t="str">
        <f>IFERROR(IF('LT Panel Feeder Readings'!BG812="","",IF('LT Panel Feeder Readings'!BG812="",0,'LT Panel Feeder Readings'!BG812)+IF('LT Panel Feeder Readings'!BJ812="",0,'LT Panel Feeder Readings'!BJ812)),"")</f>
        <v/>
      </c>
      <c r="E811" s="22" t="str">
        <f t="shared" si="90"/>
        <v/>
      </c>
      <c r="F811" s="23">
        <f>IFERROR(IF('Fuel Status'!E813="","",IF('Fuel Status'!E813="",0,'Fuel Status'!E813)+IF('Fuel Status'!J813="",0,'Fuel Status'!J813)+IF('Fuel Status'!O813="",0,'Fuel Status'!O813)),"")</f>
        <v>0</v>
      </c>
      <c r="G811" s="22" t="str">
        <f t="shared" si="92"/>
        <v/>
      </c>
      <c r="H811" s="22" t="str">
        <f t="shared" si="93"/>
        <v/>
      </c>
      <c r="I811" s="22" t="str">
        <f t="shared" si="94"/>
        <v/>
      </c>
      <c r="J811" s="22" t="str">
        <f t="shared" si="95"/>
        <v/>
      </c>
      <c r="K811" s="74"/>
      <c r="L811" s="24"/>
      <c r="M811" s="25"/>
      <c r="N811" s="25"/>
      <c r="O811" s="25" t="str">
        <f>IF(OR(J811="",L811="",L811=0),"",ROUND(J811/L811,4))</f>
        <v/>
      </c>
      <c r="P811" s="26" t="str">
        <f>IFERROR(IF('Raw Water'!U812="","",'Raw Water'!U812),"")</f>
        <v/>
      </c>
      <c r="Q811" s="26" t="str">
        <f>IFERROR(IF(STP!U812="","",STP!U812),"")</f>
        <v/>
      </c>
      <c r="R811" s="27" t="str">
        <f>IFERROR(IF(STP!V812="","",STP!V812),"")</f>
        <v/>
      </c>
      <c r="S811" s="28" t="str">
        <f t="shared" si="91"/>
        <v/>
      </c>
      <c r="T811" s="29"/>
    </row>
    <row r="812" spans="1:20" ht="18" customHeight="1" x14ac:dyDescent="0.35">
      <c r="A812" s="68">
        <v>46832</v>
      </c>
      <c r="B812" s="21" t="str">
        <f>IFERROR(IF('LT Panel Feeder Readings'!E813="","",'LT Panel Feeder Readings'!E813),"")</f>
        <v/>
      </c>
      <c r="C812" s="21" t="str">
        <f>IFERROR(IF('LT Panel Feeder Readings'!W813="","",IF('LT Panel Feeder Readings'!W813="",0,'LT Panel Feeder Readings'!W813)+IF('LT Panel Feeder Readings'!Z813="",0,'LT Panel Feeder Readings'!Z813)),"")</f>
        <v/>
      </c>
      <c r="D812" s="21" t="str">
        <f>IFERROR(IF('LT Panel Feeder Readings'!BG813="","",IF('LT Panel Feeder Readings'!BG813="",0,'LT Panel Feeder Readings'!BG813)+IF('LT Panel Feeder Readings'!BJ813="",0,'LT Panel Feeder Readings'!BJ813)),"")</f>
        <v/>
      </c>
      <c r="E812" s="22" t="str">
        <f t="shared" si="90"/>
        <v/>
      </c>
      <c r="F812" s="23">
        <f>IFERROR(IF('Fuel Status'!E814="","",IF('Fuel Status'!E814="",0,'Fuel Status'!E814)+IF('Fuel Status'!J814="",0,'Fuel Status'!J814)+IF('Fuel Status'!O814="",0,'Fuel Status'!O814)),"")</f>
        <v>0</v>
      </c>
      <c r="G812" s="22" t="str">
        <f t="shared" si="92"/>
        <v/>
      </c>
      <c r="H812" s="22" t="str">
        <f t="shared" si="93"/>
        <v/>
      </c>
      <c r="I812" s="22" t="str">
        <f t="shared" si="94"/>
        <v/>
      </c>
      <c r="J812" s="22" t="str">
        <f t="shared" si="95"/>
        <v/>
      </c>
      <c r="K812" s="74"/>
      <c r="L812" s="24"/>
      <c r="M812" s="25"/>
      <c r="N812" s="25"/>
      <c r="O812" s="25" t="str">
        <f>IF(OR(J812="",L812="",L812=0),"",ROUND(J812/L812,4))</f>
        <v/>
      </c>
      <c r="P812" s="26" t="str">
        <f>IFERROR(IF('Raw Water'!U813="","",'Raw Water'!U813),"")</f>
        <v/>
      </c>
      <c r="Q812" s="26" t="str">
        <f>IFERROR(IF(STP!U813="","",STP!U813),"")</f>
        <v/>
      </c>
      <c r="R812" s="27" t="str">
        <f>IFERROR(IF(STP!V813="","",STP!V813),"")</f>
        <v/>
      </c>
      <c r="S812" s="28" t="str">
        <f t="shared" si="91"/>
        <v/>
      </c>
      <c r="T812" s="29"/>
    </row>
    <row r="813" spans="1:20" ht="18" customHeight="1" x14ac:dyDescent="0.35">
      <c r="A813" s="68">
        <v>46833</v>
      </c>
      <c r="B813" s="21" t="str">
        <f>IFERROR(IF('LT Panel Feeder Readings'!E814="","",'LT Panel Feeder Readings'!E814),"")</f>
        <v/>
      </c>
      <c r="C813" s="21" t="str">
        <f>IFERROR(IF('LT Panel Feeder Readings'!W814="","",IF('LT Panel Feeder Readings'!W814="",0,'LT Panel Feeder Readings'!W814)+IF('LT Panel Feeder Readings'!Z814="",0,'LT Panel Feeder Readings'!Z814)),"")</f>
        <v/>
      </c>
      <c r="D813" s="21" t="str">
        <f>IFERROR(IF('LT Panel Feeder Readings'!BG814="","",IF('LT Panel Feeder Readings'!BG814="",0,'LT Panel Feeder Readings'!BG814)+IF('LT Panel Feeder Readings'!BJ814="",0,'LT Panel Feeder Readings'!BJ814)),"")</f>
        <v/>
      </c>
      <c r="E813" s="22" t="str">
        <f t="shared" si="90"/>
        <v/>
      </c>
      <c r="F813" s="23">
        <f>IFERROR(IF('Fuel Status'!E815="","",IF('Fuel Status'!E815="",0,'Fuel Status'!E815)+IF('Fuel Status'!J815="",0,'Fuel Status'!J815)+IF('Fuel Status'!O815="",0,'Fuel Status'!O815)),"")</f>
        <v>0</v>
      </c>
      <c r="G813" s="22" t="str">
        <f t="shared" si="92"/>
        <v/>
      </c>
      <c r="H813" s="22" t="str">
        <f t="shared" si="93"/>
        <v/>
      </c>
      <c r="I813" s="22" t="str">
        <f t="shared" si="94"/>
        <v/>
      </c>
      <c r="J813" s="22" t="str">
        <f t="shared" si="95"/>
        <v/>
      </c>
      <c r="K813" s="74"/>
      <c r="L813" s="24"/>
      <c r="M813" s="25"/>
      <c r="N813" s="25"/>
      <c r="O813" s="25" t="str">
        <f>IF(OR(J813="",L813="",L813=0),"",ROUND(J813/L813,4))</f>
        <v/>
      </c>
      <c r="P813" s="26" t="str">
        <f>IFERROR(IF('Raw Water'!U814="","",'Raw Water'!U814),"")</f>
        <v/>
      </c>
      <c r="Q813" s="26" t="str">
        <f>IFERROR(IF(STP!U814="","",STP!U814),"")</f>
        <v/>
      </c>
      <c r="R813" s="27" t="str">
        <f>IFERROR(IF(STP!V814="","",STP!V814),"")</f>
        <v/>
      </c>
      <c r="S813" s="28" t="str">
        <f t="shared" si="91"/>
        <v/>
      </c>
      <c r="T813" s="29"/>
    </row>
    <row r="814" spans="1:20" ht="18" customHeight="1" x14ac:dyDescent="0.35">
      <c r="A814" s="68">
        <v>46834</v>
      </c>
      <c r="B814" s="21" t="str">
        <f>IFERROR(IF('LT Panel Feeder Readings'!E815="","",'LT Panel Feeder Readings'!E815),"")</f>
        <v/>
      </c>
      <c r="C814" s="21" t="str">
        <f>IFERROR(IF('LT Panel Feeder Readings'!W815="","",IF('LT Panel Feeder Readings'!W815="",0,'LT Panel Feeder Readings'!W815)+IF('LT Panel Feeder Readings'!Z815="",0,'LT Panel Feeder Readings'!Z815)),"")</f>
        <v/>
      </c>
      <c r="D814" s="21" t="str">
        <f>IFERROR(IF('LT Panel Feeder Readings'!BG815="","",IF('LT Panel Feeder Readings'!BG815="",0,'LT Panel Feeder Readings'!BG815)+IF('LT Panel Feeder Readings'!BJ815="",0,'LT Panel Feeder Readings'!BJ815)),"")</f>
        <v/>
      </c>
      <c r="E814" s="22" t="str">
        <f t="shared" si="90"/>
        <v/>
      </c>
      <c r="F814" s="23">
        <f>IFERROR(IF('Fuel Status'!E816="","",IF('Fuel Status'!E816="",0,'Fuel Status'!E816)+IF('Fuel Status'!J816="",0,'Fuel Status'!J816)+IF('Fuel Status'!O816="",0,'Fuel Status'!O816)),"")</f>
        <v>0</v>
      </c>
      <c r="G814" s="22" t="str">
        <f t="shared" si="92"/>
        <v/>
      </c>
      <c r="H814" s="22" t="str">
        <f t="shared" si="93"/>
        <v/>
      </c>
      <c r="I814" s="22" t="str">
        <f t="shared" si="94"/>
        <v/>
      </c>
      <c r="J814" s="22" t="str">
        <f t="shared" si="95"/>
        <v/>
      </c>
      <c r="K814" s="74"/>
      <c r="L814" s="24"/>
      <c r="M814" s="25"/>
      <c r="N814" s="25"/>
      <c r="O814" s="25" t="str">
        <f>IF(OR(J814="",L814="",L814=0),"",ROUND(J814/L814,4))</f>
        <v/>
      </c>
      <c r="P814" s="26" t="str">
        <f>IFERROR(IF('Raw Water'!U815="","",'Raw Water'!U815),"")</f>
        <v/>
      </c>
      <c r="Q814" s="26" t="str">
        <f>IFERROR(IF(STP!U815="","",STP!U815),"")</f>
        <v/>
      </c>
      <c r="R814" s="27" t="str">
        <f>IFERROR(IF(STP!V815="","",STP!V815),"")</f>
        <v/>
      </c>
      <c r="S814" s="28" t="str">
        <f t="shared" si="91"/>
        <v/>
      </c>
      <c r="T814" s="29"/>
    </row>
    <row r="815" spans="1:20" ht="18" customHeight="1" x14ac:dyDescent="0.35">
      <c r="A815" s="68">
        <v>46835</v>
      </c>
      <c r="B815" s="21" t="str">
        <f>IFERROR(IF('LT Panel Feeder Readings'!E816="","",'LT Panel Feeder Readings'!E816),"")</f>
        <v/>
      </c>
      <c r="C815" s="21" t="str">
        <f>IFERROR(IF('LT Panel Feeder Readings'!W816="","",IF('LT Panel Feeder Readings'!W816="",0,'LT Panel Feeder Readings'!W816)+IF('LT Panel Feeder Readings'!Z816="",0,'LT Panel Feeder Readings'!Z816)),"")</f>
        <v/>
      </c>
      <c r="D815" s="21" t="str">
        <f>IFERROR(IF('LT Panel Feeder Readings'!BG816="","",IF('LT Panel Feeder Readings'!BG816="",0,'LT Panel Feeder Readings'!BG816)+IF('LT Panel Feeder Readings'!BJ816="",0,'LT Panel Feeder Readings'!BJ816)),"")</f>
        <v/>
      </c>
      <c r="E815" s="22" t="str">
        <f t="shared" si="90"/>
        <v/>
      </c>
      <c r="F815" s="23">
        <f>IFERROR(IF('Fuel Status'!E817="","",IF('Fuel Status'!E817="",0,'Fuel Status'!E817)+IF('Fuel Status'!J817="",0,'Fuel Status'!J817)+IF('Fuel Status'!O817="",0,'Fuel Status'!O817)),"")</f>
        <v>0</v>
      </c>
      <c r="G815" s="22" t="str">
        <f t="shared" si="92"/>
        <v/>
      </c>
      <c r="H815" s="22" t="str">
        <f t="shared" si="93"/>
        <v/>
      </c>
      <c r="I815" s="22" t="str">
        <f t="shared" si="94"/>
        <v/>
      </c>
      <c r="J815" s="22" t="str">
        <f t="shared" si="95"/>
        <v/>
      </c>
      <c r="K815" s="74"/>
      <c r="L815" s="24"/>
      <c r="M815" s="25"/>
      <c r="N815" s="25"/>
      <c r="O815" s="25" t="str">
        <f>IF(OR(J815="",L815="",L815=0),"",ROUND(J815/L815,4))</f>
        <v/>
      </c>
      <c r="P815" s="26" t="str">
        <f>IFERROR(IF('Raw Water'!U816="","",'Raw Water'!U816),"")</f>
        <v/>
      </c>
      <c r="Q815" s="26" t="str">
        <f>IFERROR(IF(STP!U816="","",STP!U816),"")</f>
        <v/>
      </c>
      <c r="R815" s="27" t="str">
        <f>IFERROR(IF(STP!V816="","",STP!V816),"")</f>
        <v/>
      </c>
      <c r="S815" s="28" t="str">
        <f t="shared" si="91"/>
        <v/>
      </c>
      <c r="T815" s="29"/>
    </row>
    <row r="816" spans="1:20" ht="18" customHeight="1" x14ac:dyDescent="0.35">
      <c r="A816" s="68">
        <v>46836</v>
      </c>
      <c r="B816" s="21" t="str">
        <f>IFERROR(IF('LT Panel Feeder Readings'!E817="","",'LT Panel Feeder Readings'!E817),"")</f>
        <v/>
      </c>
      <c r="C816" s="21" t="str">
        <f>IFERROR(IF('LT Panel Feeder Readings'!W817="","",IF('LT Panel Feeder Readings'!W817="",0,'LT Panel Feeder Readings'!W817)+IF('LT Panel Feeder Readings'!Z817="",0,'LT Panel Feeder Readings'!Z817)),"")</f>
        <v/>
      </c>
      <c r="D816" s="21" t="str">
        <f>IFERROR(IF('LT Panel Feeder Readings'!BG817="","",IF('LT Panel Feeder Readings'!BG817="",0,'LT Panel Feeder Readings'!BG817)+IF('LT Panel Feeder Readings'!BJ817="",0,'LT Panel Feeder Readings'!BJ817)),"")</f>
        <v/>
      </c>
      <c r="E816" s="22" t="str">
        <f t="shared" si="90"/>
        <v/>
      </c>
      <c r="F816" s="23">
        <f>IFERROR(IF('Fuel Status'!E818="","",IF('Fuel Status'!E818="",0,'Fuel Status'!E818)+IF('Fuel Status'!J818="",0,'Fuel Status'!J818)+IF('Fuel Status'!O818="",0,'Fuel Status'!O818)),"")</f>
        <v>0</v>
      </c>
      <c r="G816" s="22" t="str">
        <f t="shared" si="92"/>
        <v/>
      </c>
      <c r="H816" s="22" t="str">
        <f t="shared" si="93"/>
        <v/>
      </c>
      <c r="I816" s="22" t="str">
        <f t="shared" si="94"/>
        <v/>
      </c>
      <c r="J816" s="22" t="str">
        <f t="shared" si="95"/>
        <v/>
      </c>
      <c r="K816" s="74"/>
      <c r="L816" s="24"/>
      <c r="M816" s="25"/>
      <c r="N816" s="25"/>
      <c r="O816" s="25" t="str">
        <f>IF(OR(J816="",L816="",L816=0),"",ROUND(J816/L816,4))</f>
        <v/>
      </c>
      <c r="P816" s="26" t="str">
        <f>IFERROR(IF('Raw Water'!U817="","",'Raw Water'!U817),"")</f>
        <v/>
      </c>
      <c r="Q816" s="26" t="str">
        <f>IFERROR(IF(STP!U817="","",STP!U817),"")</f>
        <v/>
      </c>
      <c r="R816" s="27" t="str">
        <f>IFERROR(IF(STP!V817="","",STP!V817),"")</f>
        <v/>
      </c>
      <c r="S816" s="28" t="str">
        <f t="shared" si="91"/>
        <v/>
      </c>
      <c r="T816" s="29"/>
    </row>
    <row r="817" spans="1:20" ht="18" customHeight="1" x14ac:dyDescent="0.35">
      <c r="A817" s="68">
        <v>46837</v>
      </c>
      <c r="B817" s="21" t="str">
        <f>IFERROR(IF('LT Panel Feeder Readings'!E818="","",'LT Panel Feeder Readings'!E818),"")</f>
        <v/>
      </c>
      <c r="C817" s="21" t="str">
        <f>IFERROR(IF('LT Panel Feeder Readings'!W818="","",IF('LT Panel Feeder Readings'!W818="",0,'LT Panel Feeder Readings'!W818)+IF('LT Panel Feeder Readings'!Z818="",0,'LT Panel Feeder Readings'!Z818)),"")</f>
        <v/>
      </c>
      <c r="D817" s="21" t="str">
        <f>IFERROR(IF('LT Panel Feeder Readings'!BG818="","",IF('LT Panel Feeder Readings'!BG818="",0,'LT Panel Feeder Readings'!BG818)+IF('LT Panel Feeder Readings'!BJ818="",0,'LT Panel Feeder Readings'!BJ818)),"")</f>
        <v/>
      </c>
      <c r="E817" s="22" t="str">
        <f t="shared" si="90"/>
        <v/>
      </c>
      <c r="F817" s="23">
        <f>IFERROR(IF('Fuel Status'!E819="","",IF('Fuel Status'!E819="",0,'Fuel Status'!E819)+IF('Fuel Status'!J819="",0,'Fuel Status'!J819)+IF('Fuel Status'!O819="",0,'Fuel Status'!O819)),"")</f>
        <v>0</v>
      </c>
      <c r="G817" s="22" t="str">
        <f t="shared" si="92"/>
        <v/>
      </c>
      <c r="H817" s="22" t="str">
        <f t="shared" si="93"/>
        <v/>
      </c>
      <c r="I817" s="22" t="str">
        <f t="shared" si="94"/>
        <v/>
      </c>
      <c r="J817" s="22" t="str">
        <f t="shared" si="95"/>
        <v/>
      </c>
      <c r="K817" s="74"/>
      <c r="L817" s="24"/>
      <c r="M817" s="25"/>
      <c r="N817" s="25"/>
      <c r="O817" s="25" t="str">
        <f>IF(OR(J817="",L817="",L817=0),"",ROUND(J817/L817,4))</f>
        <v/>
      </c>
      <c r="P817" s="26" t="str">
        <f>IFERROR(IF('Raw Water'!U818="","",'Raw Water'!U818),"")</f>
        <v/>
      </c>
      <c r="Q817" s="26" t="str">
        <f>IFERROR(IF(STP!U818="","",STP!U818),"")</f>
        <v/>
      </c>
      <c r="R817" s="27" t="str">
        <f>IFERROR(IF(STP!V818="","",STP!V818),"")</f>
        <v/>
      </c>
      <c r="S817" s="28" t="str">
        <f t="shared" si="91"/>
        <v/>
      </c>
      <c r="T817" s="29"/>
    </row>
    <row r="818" spans="1:20" ht="18" customHeight="1" x14ac:dyDescent="0.35">
      <c r="A818" s="68">
        <v>46838</v>
      </c>
      <c r="B818" s="21" t="str">
        <f>IFERROR(IF('LT Panel Feeder Readings'!E819="","",'LT Panel Feeder Readings'!E819),"")</f>
        <v/>
      </c>
      <c r="C818" s="21" t="str">
        <f>IFERROR(IF('LT Panel Feeder Readings'!W819="","",IF('LT Panel Feeder Readings'!W819="",0,'LT Panel Feeder Readings'!W819)+IF('LT Panel Feeder Readings'!Z819="",0,'LT Panel Feeder Readings'!Z819)),"")</f>
        <v/>
      </c>
      <c r="D818" s="21" t="str">
        <f>IFERROR(IF('LT Panel Feeder Readings'!BG819="","",IF('LT Panel Feeder Readings'!BG819="",0,'LT Panel Feeder Readings'!BG819)+IF('LT Panel Feeder Readings'!BJ819="",0,'LT Panel Feeder Readings'!BJ819)),"")</f>
        <v/>
      </c>
      <c r="E818" s="22" t="str">
        <f t="shared" si="90"/>
        <v/>
      </c>
      <c r="F818" s="23">
        <f>IFERROR(IF('Fuel Status'!E820="","",IF('Fuel Status'!E820="",0,'Fuel Status'!E820)+IF('Fuel Status'!J820="",0,'Fuel Status'!J820)+IF('Fuel Status'!O820="",0,'Fuel Status'!O820)),"")</f>
        <v>0</v>
      </c>
      <c r="G818" s="22" t="str">
        <f t="shared" si="92"/>
        <v/>
      </c>
      <c r="H818" s="22" t="str">
        <f t="shared" si="93"/>
        <v/>
      </c>
      <c r="I818" s="22" t="str">
        <f t="shared" si="94"/>
        <v/>
      </c>
      <c r="J818" s="22" t="str">
        <f t="shared" si="95"/>
        <v/>
      </c>
      <c r="K818" s="74"/>
      <c r="L818" s="24"/>
      <c r="M818" s="25"/>
      <c r="N818" s="25"/>
      <c r="O818" s="25" t="str">
        <f>IF(OR(J818="",L818="",L818=0),"",ROUND(J818/L818,4))</f>
        <v/>
      </c>
      <c r="P818" s="26" t="str">
        <f>IFERROR(IF('Raw Water'!U819="","",'Raw Water'!U819),"")</f>
        <v/>
      </c>
      <c r="Q818" s="26" t="str">
        <f>IFERROR(IF(STP!U819="","",STP!U819),"")</f>
        <v/>
      </c>
      <c r="R818" s="27" t="str">
        <f>IFERROR(IF(STP!V819="","",STP!V819),"")</f>
        <v/>
      </c>
      <c r="S818" s="28" t="str">
        <f t="shared" si="91"/>
        <v/>
      </c>
      <c r="T818" s="29"/>
    </row>
    <row r="819" spans="1:20" ht="18" customHeight="1" x14ac:dyDescent="0.35">
      <c r="A819" s="68">
        <v>46839</v>
      </c>
      <c r="B819" s="21" t="str">
        <f>IFERROR(IF('LT Panel Feeder Readings'!E820="","",'LT Panel Feeder Readings'!E820),"")</f>
        <v/>
      </c>
      <c r="C819" s="21" t="str">
        <f>IFERROR(IF('LT Panel Feeder Readings'!W820="","",IF('LT Panel Feeder Readings'!W820="",0,'LT Panel Feeder Readings'!W820)+IF('LT Panel Feeder Readings'!Z820="",0,'LT Panel Feeder Readings'!Z820)),"")</f>
        <v/>
      </c>
      <c r="D819" s="21" t="str">
        <f>IFERROR(IF('LT Panel Feeder Readings'!BG820="","",IF('LT Panel Feeder Readings'!BG820="",0,'LT Panel Feeder Readings'!BG820)+IF('LT Panel Feeder Readings'!BJ820="",0,'LT Panel Feeder Readings'!BJ820)),"")</f>
        <v/>
      </c>
      <c r="E819" s="22" t="str">
        <f t="shared" si="90"/>
        <v/>
      </c>
      <c r="F819" s="23">
        <f>IFERROR(IF('Fuel Status'!E821="","",IF('Fuel Status'!E821="",0,'Fuel Status'!E821)+IF('Fuel Status'!J821="",0,'Fuel Status'!J821)+IF('Fuel Status'!O821="",0,'Fuel Status'!O821)),"")</f>
        <v>0</v>
      </c>
      <c r="G819" s="22" t="str">
        <f t="shared" si="92"/>
        <v/>
      </c>
      <c r="H819" s="22" t="str">
        <f t="shared" si="93"/>
        <v/>
      </c>
      <c r="I819" s="22" t="str">
        <f t="shared" si="94"/>
        <v/>
      </c>
      <c r="J819" s="22" t="str">
        <f t="shared" si="95"/>
        <v/>
      </c>
      <c r="K819" s="74"/>
      <c r="L819" s="24"/>
      <c r="M819" s="25"/>
      <c r="N819" s="25"/>
      <c r="O819" s="25" t="str">
        <f>IF(OR(J819="",L819="",L819=0),"",ROUND(J819/L819,4))</f>
        <v/>
      </c>
      <c r="P819" s="26" t="str">
        <f>IFERROR(IF('Raw Water'!U820="","",'Raw Water'!U820),"")</f>
        <v/>
      </c>
      <c r="Q819" s="26" t="str">
        <f>IFERROR(IF(STP!U820="","",STP!U820),"")</f>
        <v/>
      </c>
      <c r="R819" s="27" t="str">
        <f>IFERROR(IF(STP!V820="","",STP!V820),"")</f>
        <v/>
      </c>
      <c r="S819" s="28" t="str">
        <f t="shared" si="91"/>
        <v/>
      </c>
      <c r="T819" s="29"/>
    </row>
    <row r="820" spans="1:20" ht="18" customHeight="1" x14ac:dyDescent="0.35">
      <c r="A820" s="68">
        <v>46840</v>
      </c>
      <c r="B820" s="21" t="str">
        <f>IFERROR(IF('LT Panel Feeder Readings'!E821="","",'LT Panel Feeder Readings'!E821),"")</f>
        <v/>
      </c>
      <c r="C820" s="21" t="str">
        <f>IFERROR(IF('LT Panel Feeder Readings'!W821="","",IF('LT Panel Feeder Readings'!W821="",0,'LT Panel Feeder Readings'!W821)+IF('LT Panel Feeder Readings'!Z821="",0,'LT Panel Feeder Readings'!Z821)),"")</f>
        <v/>
      </c>
      <c r="D820" s="21" t="str">
        <f>IFERROR(IF('LT Panel Feeder Readings'!BG821="","",IF('LT Panel Feeder Readings'!BG821="",0,'LT Panel Feeder Readings'!BG821)+IF('LT Panel Feeder Readings'!BJ821="",0,'LT Panel Feeder Readings'!BJ821)),"")</f>
        <v/>
      </c>
      <c r="E820" s="22" t="str">
        <f t="shared" si="90"/>
        <v/>
      </c>
      <c r="F820" s="23">
        <f>IFERROR(IF('Fuel Status'!E822="","",IF('Fuel Status'!E822="",0,'Fuel Status'!E822)+IF('Fuel Status'!J822="",0,'Fuel Status'!J822)+IF('Fuel Status'!O822="",0,'Fuel Status'!O822)),"")</f>
        <v>0</v>
      </c>
      <c r="G820" s="22" t="str">
        <f t="shared" si="92"/>
        <v/>
      </c>
      <c r="H820" s="22" t="str">
        <f t="shared" si="93"/>
        <v/>
      </c>
      <c r="I820" s="22" t="str">
        <f t="shared" si="94"/>
        <v/>
      </c>
      <c r="J820" s="22" t="str">
        <f t="shared" si="95"/>
        <v/>
      </c>
      <c r="K820" s="74"/>
      <c r="L820" s="24"/>
      <c r="M820" s="25"/>
      <c r="N820" s="25"/>
      <c r="O820" s="25" t="str">
        <f>IF(OR(J820="",L820="",L820=0),"",ROUND(J820/L820,4))</f>
        <v/>
      </c>
      <c r="P820" s="26" t="str">
        <f>IFERROR(IF('Raw Water'!U821="","",'Raw Water'!U821),"")</f>
        <v/>
      </c>
      <c r="Q820" s="26" t="str">
        <f>IFERROR(IF(STP!U821="","",STP!U821),"")</f>
        <v/>
      </c>
      <c r="R820" s="27" t="str">
        <f>IFERROR(IF(STP!V821="","",STP!V821),"")</f>
        <v/>
      </c>
      <c r="S820" s="28" t="str">
        <f t="shared" si="91"/>
        <v/>
      </c>
      <c r="T820" s="29"/>
    </row>
    <row r="821" spans="1:20" ht="18" customHeight="1" x14ac:dyDescent="0.35">
      <c r="A821" s="68">
        <v>46841</v>
      </c>
      <c r="B821" s="21" t="str">
        <f>IFERROR(IF('LT Panel Feeder Readings'!E822="","",'LT Panel Feeder Readings'!E822),"")</f>
        <v/>
      </c>
      <c r="C821" s="21" t="str">
        <f>IFERROR(IF('LT Panel Feeder Readings'!W822="","",IF('LT Panel Feeder Readings'!W822="",0,'LT Panel Feeder Readings'!W822)+IF('LT Panel Feeder Readings'!Z822="",0,'LT Panel Feeder Readings'!Z822)),"")</f>
        <v/>
      </c>
      <c r="D821" s="21" t="str">
        <f>IFERROR(IF('LT Panel Feeder Readings'!BG822="","",IF('LT Panel Feeder Readings'!BG822="",0,'LT Panel Feeder Readings'!BG822)+IF('LT Panel Feeder Readings'!BJ822="",0,'LT Panel Feeder Readings'!BJ822)),"")</f>
        <v/>
      </c>
      <c r="E821" s="22" t="str">
        <f t="shared" si="90"/>
        <v/>
      </c>
      <c r="F821" s="23">
        <f>IFERROR(IF('Fuel Status'!E823="","",IF('Fuel Status'!E823="",0,'Fuel Status'!E823)+IF('Fuel Status'!J823="",0,'Fuel Status'!J823)+IF('Fuel Status'!O823="",0,'Fuel Status'!O823)),"")</f>
        <v>0</v>
      </c>
      <c r="G821" s="22" t="str">
        <f t="shared" si="92"/>
        <v/>
      </c>
      <c r="H821" s="22" t="str">
        <f t="shared" si="93"/>
        <v/>
      </c>
      <c r="I821" s="22" t="str">
        <f t="shared" si="94"/>
        <v/>
      </c>
      <c r="J821" s="22" t="str">
        <f t="shared" si="95"/>
        <v/>
      </c>
      <c r="K821" s="74"/>
      <c r="L821" s="24"/>
      <c r="M821" s="25"/>
      <c r="N821" s="25"/>
      <c r="O821" s="25" t="str">
        <f>IF(OR(J821="",L821="",L821=0),"",ROUND(J821/L821,4))</f>
        <v/>
      </c>
      <c r="P821" s="26" t="str">
        <f>IFERROR(IF('Raw Water'!U822="","",'Raw Water'!U822),"")</f>
        <v/>
      </c>
      <c r="Q821" s="26" t="str">
        <f>IFERROR(IF(STP!U822="","",STP!U822),"")</f>
        <v/>
      </c>
      <c r="R821" s="27" t="str">
        <f>IFERROR(IF(STP!V822="","",STP!V822),"")</f>
        <v/>
      </c>
      <c r="S821" s="28" t="str">
        <f t="shared" si="91"/>
        <v/>
      </c>
      <c r="T821" s="29"/>
    </row>
    <row r="822" spans="1:20" ht="18" customHeight="1" x14ac:dyDescent="0.35">
      <c r="A822" s="68">
        <v>46842</v>
      </c>
      <c r="B822" s="21" t="str">
        <f>IFERROR(IF('LT Panel Feeder Readings'!E823="","",'LT Panel Feeder Readings'!E823),"")</f>
        <v/>
      </c>
      <c r="C822" s="21" t="str">
        <f>IFERROR(IF('LT Panel Feeder Readings'!W823="","",IF('LT Panel Feeder Readings'!W823="",0,'LT Panel Feeder Readings'!W823)+IF('LT Panel Feeder Readings'!Z823="",0,'LT Panel Feeder Readings'!Z823)),"")</f>
        <v/>
      </c>
      <c r="D822" s="21" t="str">
        <f>IFERROR(IF('LT Panel Feeder Readings'!BG823="","",IF('LT Panel Feeder Readings'!BG823="",0,'LT Panel Feeder Readings'!BG823)+IF('LT Panel Feeder Readings'!BJ823="",0,'LT Panel Feeder Readings'!BJ823)),"")</f>
        <v/>
      </c>
      <c r="E822" s="22" t="str">
        <f t="shared" si="90"/>
        <v/>
      </c>
      <c r="F822" s="23">
        <f>IFERROR(IF('Fuel Status'!E824="","",IF('Fuel Status'!E824="",0,'Fuel Status'!E824)+IF('Fuel Status'!J824="",0,'Fuel Status'!J824)+IF('Fuel Status'!O824="",0,'Fuel Status'!O824)),"")</f>
        <v>0</v>
      </c>
      <c r="G822" s="22" t="str">
        <f t="shared" si="92"/>
        <v/>
      </c>
      <c r="H822" s="22" t="str">
        <f t="shared" si="93"/>
        <v/>
      </c>
      <c r="I822" s="22" t="str">
        <f t="shared" si="94"/>
        <v/>
      </c>
      <c r="J822" s="22" t="str">
        <f t="shared" si="95"/>
        <v/>
      </c>
      <c r="K822" s="74"/>
      <c r="L822" s="24"/>
      <c r="M822" s="25"/>
      <c r="N822" s="25"/>
      <c r="O822" s="25" t="str">
        <f>IF(OR(J822="",L822="",L822=0),"",ROUND(J822/L822,4))</f>
        <v/>
      </c>
      <c r="P822" s="26" t="str">
        <f>IFERROR(IF('Raw Water'!U823="","",'Raw Water'!U823),"")</f>
        <v/>
      </c>
      <c r="Q822" s="26" t="str">
        <f>IFERROR(IF(STP!U823="","",STP!U823),"")</f>
        <v/>
      </c>
      <c r="R822" s="27" t="str">
        <f>IFERROR(IF(STP!V823="","",STP!V823),"")</f>
        <v/>
      </c>
      <c r="S822" s="28" t="str">
        <f t="shared" si="91"/>
        <v/>
      </c>
      <c r="T822" s="29"/>
    </row>
    <row r="823" spans="1:20" ht="18" customHeight="1" x14ac:dyDescent="0.35">
      <c r="A823" s="68">
        <v>46843</v>
      </c>
      <c r="B823" s="21" t="str">
        <f>IFERROR(IF('LT Panel Feeder Readings'!E824="","",'LT Panel Feeder Readings'!E824),"")</f>
        <v/>
      </c>
      <c r="C823" s="21" t="str">
        <f>IFERROR(IF('LT Panel Feeder Readings'!W824="","",IF('LT Panel Feeder Readings'!W824="",0,'LT Panel Feeder Readings'!W824)+IF('LT Panel Feeder Readings'!Z824="",0,'LT Panel Feeder Readings'!Z824)),"")</f>
        <v/>
      </c>
      <c r="D823" s="21" t="str">
        <f>IFERROR(IF('LT Panel Feeder Readings'!BG824="","",IF('LT Panel Feeder Readings'!BG824="",0,'LT Panel Feeder Readings'!BG824)+IF('LT Panel Feeder Readings'!BJ824="",0,'LT Panel Feeder Readings'!BJ824)),"")</f>
        <v/>
      </c>
      <c r="E823" s="22" t="str">
        <f t="shared" si="90"/>
        <v/>
      </c>
      <c r="F823" s="23">
        <f>IFERROR(IF('Fuel Status'!E825="","",IF('Fuel Status'!E825="",0,'Fuel Status'!E825)+IF('Fuel Status'!J825="",0,'Fuel Status'!J825)+IF('Fuel Status'!O825="",0,'Fuel Status'!O825)),"")</f>
        <v>0</v>
      </c>
      <c r="G823" s="22" t="str">
        <f t="shared" si="92"/>
        <v/>
      </c>
      <c r="H823" s="22" t="str">
        <f t="shared" si="93"/>
        <v/>
      </c>
      <c r="I823" s="22" t="str">
        <f t="shared" si="94"/>
        <v/>
      </c>
      <c r="J823" s="22" t="str">
        <f t="shared" si="95"/>
        <v/>
      </c>
      <c r="K823" s="74"/>
      <c r="L823" s="24"/>
      <c r="M823" s="25"/>
      <c r="N823" s="25"/>
      <c r="O823" s="25" t="str">
        <f>IF(OR(J823="",L823="",L823=0),"",ROUND(J823/L823,4))</f>
        <v/>
      </c>
      <c r="P823" s="26" t="str">
        <f>IFERROR(IF('Raw Water'!U824="","",'Raw Water'!U824),"")</f>
        <v/>
      </c>
      <c r="Q823" s="26" t="str">
        <f>IFERROR(IF(STP!U824="","",STP!U824),"")</f>
        <v/>
      </c>
      <c r="R823" s="27" t="str">
        <f>IFERROR(IF(STP!V824="","",STP!V824),"")</f>
        <v/>
      </c>
      <c r="S823" s="28" t="str">
        <f t="shared" si="91"/>
        <v/>
      </c>
      <c r="T823" s="29"/>
    </row>
    <row r="824" spans="1:20" ht="18" customHeight="1" x14ac:dyDescent="0.35">
      <c r="A824" s="68">
        <v>46844</v>
      </c>
      <c r="B824" s="21" t="str">
        <f>IFERROR(IF('LT Panel Feeder Readings'!E825="","",'LT Panel Feeder Readings'!E825),"")</f>
        <v/>
      </c>
      <c r="C824" s="21" t="str">
        <f>IFERROR(IF('LT Panel Feeder Readings'!W825="","",IF('LT Panel Feeder Readings'!W825="",0,'LT Panel Feeder Readings'!W825)+IF('LT Panel Feeder Readings'!Z825="",0,'LT Panel Feeder Readings'!Z825)),"")</f>
        <v/>
      </c>
      <c r="D824" s="21" t="str">
        <f>IFERROR(IF('LT Panel Feeder Readings'!BG825="","",IF('LT Panel Feeder Readings'!BG825="",0,'LT Panel Feeder Readings'!BG825)+IF('LT Panel Feeder Readings'!BJ825="",0,'LT Panel Feeder Readings'!BJ825)),"")</f>
        <v/>
      </c>
      <c r="E824" s="22" t="str">
        <f t="shared" si="90"/>
        <v/>
      </c>
      <c r="F824" s="23">
        <f>IFERROR(IF('Fuel Status'!E826="","",IF('Fuel Status'!E826="",0,'Fuel Status'!E826)+IF('Fuel Status'!J826="",0,'Fuel Status'!J826)+IF('Fuel Status'!O826="",0,'Fuel Status'!O826)),"")</f>
        <v>0</v>
      </c>
      <c r="G824" s="22" t="str">
        <f t="shared" si="92"/>
        <v/>
      </c>
      <c r="H824" s="22" t="str">
        <f t="shared" si="93"/>
        <v/>
      </c>
      <c r="I824" s="22" t="str">
        <f t="shared" si="94"/>
        <v/>
      </c>
      <c r="J824" s="22" t="str">
        <f t="shared" si="95"/>
        <v/>
      </c>
      <c r="K824" s="74"/>
      <c r="L824" s="24"/>
      <c r="M824" s="25"/>
      <c r="N824" s="25"/>
      <c r="O824" s="25" t="str">
        <f>IF(OR(J824="",L824="",L824=0),"",ROUND(J824/L824,4))</f>
        <v/>
      </c>
      <c r="P824" s="26" t="str">
        <f>IFERROR(IF('Raw Water'!U825="","",'Raw Water'!U825),"")</f>
        <v/>
      </c>
      <c r="Q824" s="26" t="str">
        <f>IFERROR(IF(STP!U825="","",STP!U825),"")</f>
        <v/>
      </c>
      <c r="R824" s="27" t="str">
        <f>IFERROR(IF(STP!V825="","",STP!V825),"")</f>
        <v/>
      </c>
      <c r="S824" s="28" t="str">
        <f t="shared" si="91"/>
        <v/>
      </c>
      <c r="T824" s="29"/>
    </row>
    <row r="825" spans="1:20" ht="18" customHeight="1" x14ac:dyDescent="0.35">
      <c r="A825" s="68">
        <v>46845</v>
      </c>
      <c r="B825" s="21" t="str">
        <f>IFERROR(IF('LT Panel Feeder Readings'!E826="","",'LT Panel Feeder Readings'!E826),"")</f>
        <v/>
      </c>
      <c r="C825" s="21" t="str">
        <f>IFERROR(IF('LT Panel Feeder Readings'!W826="","",IF('LT Panel Feeder Readings'!W826="",0,'LT Panel Feeder Readings'!W826)+IF('LT Panel Feeder Readings'!Z826="",0,'LT Panel Feeder Readings'!Z826)),"")</f>
        <v/>
      </c>
      <c r="D825" s="21" t="str">
        <f>IFERROR(IF('LT Panel Feeder Readings'!BG826="","",IF('LT Panel Feeder Readings'!BG826="",0,'LT Panel Feeder Readings'!BG826)+IF('LT Panel Feeder Readings'!BJ826="",0,'LT Panel Feeder Readings'!BJ826)),"")</f>
        <v/>
      </c>
      <c r="E825" s="22" t="str">
        <f t="shared" si="90"/>
        <v/>
      </c>
      <c r="F825" s="23">
        <f>IFERROR(IF('Fuel Status'!E827="","",IF('Fuel Status'!E827="",0,'Fuel Status'!E827)+IF('Fuel Status'!J827="",0,'Fuel Status'!J827)+IF('Fuel Status'!O827="",0,'Fuel Status'!O827)),"")</f>
        <v>0</v>
      </c>
      <c r="G825" s="22" t="str">
        <f t="shared" si="92"/>
        <v/>
      </c>
      <c r="H825" s="22" t="str">
        <f t="shared" si="93"/>
        <v/>
      </c>
      <c r="I825" s="22" t="str">
        <f t="shared" si="94"/>
        <v/>
      </c>
      <c r="J825" s="22" t="str">
        <f t="shared" si="95"/>
        <v/>
      </c>
      <c r="K825" s="74"/>
      <c r="L825" s="24"/>
      <c r="M825" s="25"/>
      <c r="N825" s="25"/>
      <c r="O825" s="25" t="str">
        <f>IF(OR(J825="",L825="",L825=0),"",ROUND(J825/L825,4))</f>
        <v/>
      </c>
      <c r="P825" s="26" t="str">
        <f>IFERROR(IF('Raw Water'!U826="","",'Raw Water'!U826),"")</f>
        <v/>
      </c>
      <c r="Q825" s="26" t="str">
        <f>IFERROR(IF(STP!U826="","",STP!U826),"")</f>
        <v/>
      </c>
      <c r="R825" s="27" t="str">
        <f>IFERROR(IF(STP!V826="","",STP!V826),"")</f>
        <v/>
      </c>
      <c r="S825" s="28" t="str">
        <f t="shared" si="91"/>
        <v/>
      </c>
      <c r="T825" s="29"/>
    </row>
    <row r="826" spans="1:20" ht="18" customHeight="1" x14ac:dyDescent="0.35">
      <c r="A826" s="68">
        <v>46846</v>
      </c>
      <c r="B826" s="21" t="str">
        <f>IFERROR(IF('LT Panel Feeder Readings'!E827="","",'LT Panel Feeder Readings'!E827),"")</f>
        <v/>
      </c>
      <c r="C826" s="21" t="str">
        <f>IFERROR(IF('LT Panel Feeder Readings'!W827="","",IF('LT Panel Feeder Readings'!W827="",0,'LT Panel Feeder Readings'!W827)+IF('LT Panel Feeder Readings'!Z827="",0,'LT Panel Feeder Readings'!Z827)),"")</f>
        <v/>
      </c>
      <c r="D826" s="21" t="str">
        <f>IFERROR(IF('LT Panel Feeder Readings'!BG827="","",IF('LT Panel Feeder Readings'!BG827="",0,'LT Panel Feeder Readings'!BG827)+IF('LT Panel Feeder Readings'!BJ827="",0,'LT Panel Feeder Readings'!BJ827)),"")</f>
        <v/>
      </c>
      <c r="E826" s="22" t="str">
        <f t="shared" si="90"/>
        <v/>
      </c>
      <c r="F826" s="23">
        <f>IFERROR(IF('Fuel Status'!E828="","",IF('Fuel Status'!E828="",0,'Fuel Status'!E828)+IF('Fuel Status'!J828="",0,'Fuel Status'!J828)+IF('Fuel Status'!O828="",0,'Fuel Status'!O828)),"")</f>
        <v>0</v>
      </c>
      <c r="G826" s="22" t="str">
        <f t="shared" si="92"/>
        <v/>
      </c>
      <c r="H826" s="22" t="str">
        <f t="shared" si="93"/>
        <v/>
      </c>
      <c r="I826" s="22" t="str">
        <f t="shared" si="94"/>
        <v/>
      </c>
      <c r="J826" s="22" t="str">
        <f t="shared" si="95"/>
        <v/>
      </c>
      <c r="K826" s="74"/>
      <c r="L826" s="24"/>
      <c r="M826" s="25"/>
      <c r="N826" s="25"/>
      <c r="O826" s="25" t="str">
        <f>IF(OR(J826="",L826="",L826=0),"",ROUND(J826/L826,4))</f>
        <v/>
      </c>
      <c r="P826" s="26" t="str">
        <f>IFERROR(IF('Raw Water'!U827="","",'Raw Water'!U827),"")</f>
        <v/>
      </c>
      <c r="Q826" s="26" t="str">
        <f>IFERROR(IF(STP!U827="","",STP!U827),"")</f>
        <v/>
      </c>
      <c r="R826" s="27" t="str">
        <f>IFERROR(IF(STP!V827="","",STP!V827),"")</f>
        <v/>
      </c>
      <c r="S826" s="28" t="str">
        <f t="shared" si="91"/>
        <v/>
      </c>
      <c r="T826" s="29"/>
    </row>
    <row r="827" spans="1:20" ht="18" customHeight="1" x14ac:dyDescent="0.35">
      <c r="A827" s="68">
        <v>46847</v>
      </c>
      <c r="B827" s="21" t="str">
        <f>IFERROR(IF('LT Panel Feeder Readings'!E828="","",'LT Panel Feeder Readings'!E828),"")</f>
        <v/>
      </c>
      <c r="C827" s="21" t="str">
        <f>IFERROR(IF('LT Panel Feeder Readings'!W828="","",IF('LT Panel Feeder Readings'!W828="",0,'LT Panel Feeder Readings'!W828)+IF('LT Panel Feeder Readings'!Z828="",0,'LT Panel Feeder Readings'!Z828)),"")</f>
        <v/>
      </c>
      <c r="D827" s="21" t="str">
        <f>IFERROR(IF('LT Panel Feeder Readings'!BG828="","",IF('LT Panel Feeder Readings'!BG828="",0,'LT Panel Feeder Readings'!BG828)+IF('LT Panel Feeder Readings'!BJ828="",0,'LT Panel Feeder Readings'!BJ828)),"")</f>
        <v/>
      </c>
      <c r="E827" s="22" t="str">
        <f t="shared" si="90"/>
        <v/>
      </c>
      <c r="F827" s="23">
        <f>IFERROR(IF('Fuel Status'!E829="","",IF('Fuel Status'!E829="",0,'Fuel Status'!E829)+IF('Fuel Status'!J829="",0,'Fuel Status'!J829)+IF('Fuel Status'!O829="",0,'Fuel Status'!O829)),"")</f>
        <v>0</v>
      </c>
      <c r="G827" s="22" t="str">
        <f t="shared" si="92"/>
        <v/>
      </c>
      <c r="H827" s="22" t="str">
        <f t="shared" si="93"/>
        <v/>
      </c>
      <c r="I827" s="22" t="str">
        <f t="shared" si="94"/>
        <v/>
      </c>
      <c r="J827" s="22" t="str">
        <f t="shared" si="95"/>
        <v/>
      </c>
      <c r="K827" s="74"/>
      <c r="L827" s="24"/>
      <c r="M827" s="25"/>
      <c r="N827" s="25"/>
      <c r="O827" s="25" t="str">
        <f>IF(OR(J827="",L827="",L827=0),"",ROUND(J827/L827,4))</f>
        <v/>
      </c>
      <c r="P827" s="26" t="str">
        <f>IFERROR(IF('Raw Water'!U828="","",'Raw Water'!U828),"")</f>
        <v/>
      </c>
      <c r="Q827" s="26" t="str">
        <f>IFERROR(IF(STP!U828="","",STP!U828),"")</f>
        <v/>
      </c>
      <c r="R827" s="27" t="str">
        <f>IFERROR(IF(STP!V828="","",STP!V828),"")</f>
        <v/>
      </c>
      <c r="S827" s="28" t="str">
        <f t="shared" si="91"/>
        <v/>
      </c>
      <c r="T827" s="29"/>
    </row>
    <row r="828" spans="1:20" ht="18" customHeight="1" x14ac:dyDescent="0.35">
      <c r="A828" s="68">
        <v>46848</v>
      </c>
      <c r="B828" s="21" t="str">
        <f>IFERROR(IF('LT Panel Feeder Readings'!E829="","",'LT Panel Feeder Readings'!E829),"")</f>
        <v/>
      </c>
      <c r="C828" s="21" t="str">
        <f>IFERROR(IF('LT Panel Feeder Readings'!W829="","",IF('LT Panel Feeder Readings'!W829="",0,'LT Panel Feeder Readings'!W829)+IF('LT Panel Feeder Readings'!Z829="",0,'LT Panel Feeder Readings'!Z829)),"")</f>
        <v/>
      </c>
      <c r="D828" s="21" t="str">
        <f>IFERROR(IF('LT Panel Feeder Readings'!BG829="","",IF('LT Panel Feeder Readings'!BG829="",0,'LT Panel Feeder Readings'!BG829)+IF('LT Panel Feeder Readings'!BJ829="",0,'LT Panel Feeder Readings'!BJ829)),"")</f>
        <v/>
      </c>
      <c r="E828" s="22" t="str">
        <f t="shared" si="90"/>
        <v/>
      </c>
      <c r="F828" s="23">
        <f>IFERROR(IF('Fuel Status'!E830="","",IF('Fuel Status'!E830="",0,'Fuel Status'!E830)+IF('Fuel Status'!J830="",0,'Fuel Status'!J830)+IF('Fuel Status'!O830="",0,'Fuel Status'!O830)),"")</f>
        <v>0</v>
      </c>
      <c r="G828" s="22" t="str">
        <f t="shared" si="92"/>
        <v/>
      </c>
      <c r="H828" s="22" t="str">
        <f t="shared" si="93"/>
        <v/>
      </c>
      <c r="I828" s="22" t="str">
        <f t="shared" si="94"/>
        <v/>
      </c>
      <c r="J828" s="22" t="str">
        <f t="shared" si="95"/>
        <v/>
      </c>
      <c r="K828" s="74"/>
      <c r="L828" s="24"/>
      <c r="M828" s="25"/>
      <c r="N828" s="25"/>
      <c r="O828" s="25" t="str">
        <f>IF(OR(J828="",L828="",L828=0),"",ROUND(J828/L828,4))</f>
        <v/>
      </c>
      <c r="P828" s="26" t="str">
        <f>IFERROR(IF('Raw Water'!U829="","",'Raw Water'!U829),"")</f>
        <v/>
      </c>
      <c r="Q828" s="26" t="str">
        <f>IFERROR(IF(STP!U829="","",STP!U829),"")</f>
        <v/>
      </c>
      <c r="R828" s="27" t="str">
        <f>IFERROR(IF(STP!V829="","",STP!V829),"")</f>
        <v/>
      </c>
      <c r="S828" s="28" t="str">
        <f t="shared" si="91"/>
        <v/>
      </c>
      <c r="T828" s="29"/>
    </row>
    <row r="829" spans="1:20" ht="18" customHeight="1" x14ac:dyDescent="0.35">
      <c r="A829" s="68">
        <v>46849</v>
      </c>
      <c r="B829" s="21" t="str">
        <f>IFERROR(IF('LT Panel Feeder Readings'!E830="","",'LT Panel Feeder Readings'!E830),"")</f>
        <v/>
      </c>
      <c r="C829" s="21" t="str">
        <f>IFERROR(IF('LT Panel Feeder Readings'!W830="","",IF('LT Panel Feeder Readings'!W830="",0,'LT Panel Feeder Readings'!W830)+IF('LT Panel Feeder Readings'!Z830="",0,'LT Panel Feeder Readings'!Z830)),"")</f>
        <v/>
      </c>
      <c r="D829" s="21" t="str">
        <f>IFERROR(IF('LT Panel Feeder Readings'!BG830="","",IF('LT Panel Feeder Readings'!BG830="",0,'LT Panel Feeder Readings'!BG830)+IF('LT Panel Feeder Readings'!BJ830="",0,'LT Panel Feeder Readings'!BJ830)),"")</f>
        <v/>
      </c>
      <c r="E829" s="22" t="str">
        <f t="shared" si="90"/>
        <v/>
      </c>
      <c r="F829" s="23">
        <f>IFERROR(IF('Fuel Status'!E831="","",IF('Fuel Status'!E831="",0,'Fuel Status'!E831)+IF('Fuel Status'!J831="",0,'Fuel Status'!J831)+IF('Fuel Status'!O831="",0,'Fuel Status'!O831)),"")</f>
        <v>0</v>
      </c>
      <c r="G829" s="22" t="str">
        <f t="shared" si="92"/>
        <v/>
      </c>
      <c r="H829" s="22" t="str">
        <f t="shared" si="93"/>
        <v/>
      </c>
      <c r="I829" s="22" t="str">
        <f t="shared" si="94"/>
        <v/>
      </c>
      <c r="J829" s="22" t="str">
        <f t="shared" si="95"/>
        <v/>
      </c>
      <c r="K829" s="74"/>
      <c r="L829" s="24"/>
      <c r="M829" s="25"/>
      <c r="N829" s="25"/>
      <c r="O829" s="25" t="str">
        <f>IF(OR(J829="",L829="",L829=0),"",ROUND(J829/L829,4))</f>
        <v/>
      </c>
      <c r="P829" s="26" t="str">
        <f>IFERROR(IF('Raw Water'!U830="","",'Raw Water'!U830),"")</f>
        <v/>
      </c>
      <c r="Q829" s="26" t="str">
        <f>IFERROR(IF(STP!U830="","",STP!U830),"")</f>
        <v/>
      </c>
      <c r="R829" s="27" t="str">
        <f>IFERROR(IF(STP!V830="","",STP!V830),"")</f>
        <v/>
      </c>
      <c r="S829" s="28" t="str">
        <f t="shared" si="91"/>
        <v/>
      </c>
      <c r="T829" s="29"/>
    </row>
    <row r="830" spans="1:20" ht="18" customHeight="1" x14ac:dyDescent="0.35">
      <c r="A830" s="68">
        <v>46850</v>
      </c>
      <c r="B830" s="21" t="str">
        <f>IFERROR(IF('LT Panel Feeder Readings'!E831="","",'LT Panel Feeder Readings'!E831),"")</f>
        <v/>
      </c>
      <c r="C830" s="21" t="str">
        <f>IFERROR(IF('LT Panel Feeder Readings'!W831="","",IF('LT Panel Feeder Readings'!W831="",0,'LT Panel Feeder Readings'!W831)+IF('LT Panel Feeder Readings'!Z831="",0,'LT Panel Feeder Readings'!Z831)),"")</f>
        <v/>
      </c>
      <c r="D830" s="21" t="str">
        <f>IFERROR(IF('LT Panel Feeder Readings'!BG831="","",IF('LT Panel Feeder Readings'!BG831="",0,'LT Panel Feeder Readings'!BG831)+IF('LT Panel Feeder Readings'!BJ831="",0,'LT Panel Feeder Readings'!BJ831)),"")</f>
        <v/>
      </c>
      <c r="E830" s="22" t="str">
        <f t="shared" si="90"/>
        <v/>
      </c>
      <c r="F830" s="23">
        <f>IFERROR(IF('Fuel Status'!E832="","",IF('Fuel Status'!E832="",0,'Fuel Status'!E832)+IF('Fuel Status'!J832="",0,'Fuel Status'!J832)+IF('Fuel Status'!O832="",0,'Fuel Status'!O832)),"")</f>
        <v>0</v>
      </c>
      <c r="G830" s="22" t="str">
        <f t="shared" si="92"/>
        <v/>
      </c>
      <c r="H830" s="22" t="str">
        <f t="shared" si="93"/>
        <v/>
      </c>
      <c r="I830" s="22" t="str">
        <f t="shared" si="94"/>
        <v/>
      </c>
      <c r="J830" s="22" t="str">
        <f t="shared" si="95"/>
        <v/>
      </c>
      <c r="K830" s="74"/>
      <c r="L830" s="24"/>
      <c r="M830" s="25"/>
      <c r="N830" s="25"/>
      <c r="O830" s="25" t="str">
        <f>IF(OR(J830="",L830="",L830=0),"",ROUND(J830/L830,4))</f>
        <v/>
      </c>
      <c r="P830" s="26" t="str">
        <f>IFERROR(IF('Raw Water'!U831="","",'Raw Water'!U831),"")</f>
        <v/>
      </c>
      <c r="Q830" s="26" t="str">
        <f>IFERROR(IF(STP!U831="","",STP!U831),"")</f>
        <v/>
      </c>
      <c r="R830" s="27" t="str">
        <f>IFERROR(IF(STP!V831="","",STP!V831),"")</f>
        <v/>
      </c>
      <c r="S830" s="28" t="str">
        <f t="shared" si="91"/>
        <v/>
      </c>
      <c r="T830" s="29"/>
    </row>
    <row r="831" spans="1:20" ht="18" customHeight="1" x14ac:dyDescent="0.35">
      <c r="A831" s="68">
        <v>46851</v>
      </c>
      <c r="B831" s="21" t="str">
        <f>IFERROR(IF('LT Panel Feeder Readings'!E832="","",'LT Panel Feeder Readings'!E832),"")</f>
        <v/>
      </c>
      <c r="C831" s="21" t="str">
        <f>IFERROR(IF('LT Panel Feeder Readings'!W832="","",IF('LT Panel Feeder Readings'!W832="",0,'LT Panel Feeder Readings'!W832)+IF('LT Panel Feeder Readings'!Z832="",0,'LT Panel Feeder Readings'!Z832)),"")</f>
        <v/>
      </c>
      <c r="D831" s="21" t="str">
        <f>IFERROR(IF('LT Panel Feeder Readings'!BG832="","",IF('LT Panel Feeder Readings'!BG832="",0,'LT Panel Feeder Readings'!BG832)+IF('LT Panel Feeder Readings'!BJ832="",0,'LT Panel Feeder Readings'!BJ832)),"")</f>
        <v/>
      </c>
      <c r="E831" s="22" t="str">
        <f t="shared" si="90"/>
        <v/>
      </c>
      <c r="F831" s="23">
        <f>IFERROR(IF('Fuel Status'!E833="","",IF('Fuel Status'!E833="",0,'Fuel Status'!E833)+IF('Fuel Status'!J833="",0,'Fuel Status'!J833)+IF('Fuel Status'!O833="",0,'Fuel Status'!O833)),"")</f>
        <v>0</v>
      </c>
      <c r="G831" s="22" t="str">
        <f t="shared" si="92"/>
        <v/>
      </c>
      <c r="H831" s="22" t="str">
        <f t="shared" si="93"/>
        <v/>
      </c>
      <c r="I831" s="22" t="str">
        <f t="shared" si="94"/>
        <v/>
      </c>
      <c r="J831" s="22" t="str">
        <f t="shared" si="95"/>
        <v/>
      </c>
      <c r="K831" s="74"/>
      <c r="L831" s="24"/>
      <c r="M831" s="25"/>
      <c r="N831" s="25"/>
      <c r="O831" s="25" t="str">
        <f>IF(OR(J831="",L831="",L831=0),"",ROUND(J831/L831,4))</f>
        <v/>
      </c>
      <c r="P831" s="26" t="str">
        <f>IFERROR(IF('Raw Water'!U832="","",'Raw Water'!U832),"")</f>
        <v/>
      </c>
      <c r="Q831" s="26" t="str">
        <f>IFERROR(IF(STP!U832="","",STP!U832),"")</f>
        <v/>
      </c>
      <c r="R831" s="27" t="str">
        <f>IFERROR(IF(STP!V832="","",STP!V832),"")</f>
        <v/>
      </c>
      <c r="S831" s="28" t="str">
        <f t="shared" si="91"/>
        <v/>
      </c>
      <c r="T831" s="29"/>
    </row>
    <row r="832" spans="1:20" ht="18" customHeight="1" x14ac:dyDescent="0.35">
      <c r="A832" s="68">
        <v>46852</v>
      </c>
      <c r="B832" s="21" t="str">
        <f>IFERROR(IF('LT Panel Feeder Readings'!E833="","",'LT Panel Feeder Readings'!E833),"")</f>
        <v/>
      </c>
      <c r="C832" s="21" t="str">
        <f>IFERROR(IF('LT Panel Feeder Readings'!W833="","",IF('LT Panel Feeder Readings'!W833="",0,'LT Panel Feeder Readings'!W833)+IF('LT Panel Feeder Readings'!Z833="",0,'LT Panel Feeder Readings'!Z833)),"")</f>
        <v/>
      </c>
      <c r="D832" s="21" t="str">
        <f>IFERROR(IF('LT Panel Feeder Readings'!BG833="","",IF('LT Panel Feeder Readings'!BG833="",0,'LT Panel Feeder Readings'!BG833)+IF('LT Panel Feeder Readings'!BJ833="",0,'LT Panel Feeder Readings'!BJ833)),"")</f>
        <v/>
      </c>
      <c r="E832" s="22" t="str">
        <f t="shared" si="90"/>
        <v/>
      </c>
      <c r="F832" s="23">
        <f>IFERROR(IF('Fuel Status'!E834="","",IF('Fuel Status'!E834="",0,'Fuel Status'!E834)+IF('Fuel Status'!J834="",0,'Fuel Status'!J834)+IF('Fuel Status'!O834="",0,'Fuel Status'!O834)),"")</f>
        <v>0</v>
      </c>
      <c r="G832" s="22" t="str">
        <f t="shared" si="92"/>
        <v/>
      </c>
      <c r="H832" s="22" t="str">
        <f t="shared" si="93"/>
        <v/>
      </c>
      <c r="I832" s="22" t="str">
        <f t="shared" si="94"/>
        <v/>
      </c>
      <c r="J832" s="22" t="str">
        <f t="shared" si="95"/>
        <v/>
      </c>
      <c r="K832" s="74"/>
      <c r="L832" s="24"/>
      <c r="M832" s="25"/>
      <c r="N832" s="25"/>
      <c r="O832" s="25" t="str">
        <f>IF(OR(J832="",L832="",L832=0),"",ROUND(J832/L832,4))</f>
        <v/>
      </c>
      <c r="P832" s="26" t="str">
        <f>IFERROR(IF('Raw Water'!U833="","",'Raw Water'!U833),"")</f>
        <v/>
      </c>
      <c r="Q832" s="26" t="str">
        <f>IFERROR(IF(STP!U833="","",STP!U833),"")</f>
        <v/>
      </c>
      <c r="R832" s="27" t="str">
        <f>IFERROR(IF(STP!V833="","",STP!V833),"")</f>
        <v/>
      </c>
      <c r="S832" s="28" t="str">
        <f t="shared" si="91"/>
        <v/>
      </c>
      <c r="T832" s="29"/>
    </row>
    <row r="833" spans="1:20" ht="18" customHeight="1" x14ac:dyDescent="0.35">
      <c r="A833" s="68">
        <v>46853</v>
      </c>
      <c r="B833" s="21" t="str">
        <f>IFERROR(IF('LT Panel Feeder Readings'!E834="","",'LT Panel Feeder Readings'!E834),"")</f>
        <v/>
      </c>
      <c r="C833" s="21" t="str">
        <f>IFERROR(IF('LT Panel Feeder Readings'!W834="","",IF('LT Panel Feeder Readings'!W834="",0,'LT Panel Feeder Readings'!W834)+IF('LT Panel Feeder Readings'!Z834="",0,'LT Panel Feeder Readings'!Z834)),"")</f>
        <v/>
      </c>
      <c r="D833" s="21" t="str">
        <f>IFERROR(IF('LT Panel Feeder Readings'!BG834="","",IF('LT Panel Feeder Readings'!BG834="",0,'LT Panel Feeder Readings'!BG834)+IF('LT Panel Feeder Readings'!BJ834="",0,'LT Panel Feeder Readings'!BJ834)),"")</f>
        <v/>
      </c>
      <c r="E833" s="22" t="str">
        <f t="shared" si="90"/>
        <v/>
      </c>
      <c r="F833" s="23">
        <f>IFERROR(IF('Fuel Status'!E835="","",IF('Fuel Status'!E835="",0,'Fuel Status'!E835)+IF('Fuel Status'!J835="",0,'Fuel Status'!J835)+IF('Fuel Status'!O835="",0,'Fuel Status'!O835)),"")</f>
        <v>0</v>
      </c>
      <c r="G833" s="22" t="str">
        <f t="shared" si="92"/>
        <v/>
      </c>
      <c r="H833" s="22" t="str">
        <f t="shared" si="93"/>
        <v/>
      </c>
      <c r="I833" s="22" t="str">
        <f t="shared" si="94"/>
        <v/>
      </c>
      <c r="J833" s="22" t="str">
        <f t="shared" si="95"/>
        <v/>
      </c>
      <c r="K833" s="74"/>
      <c r="L833" s="24"/>
      <c r="M833" s="25"/>
      <c r="N833" s="25"/>
      <c r="O833" s="25" t="str">
        <f>IF(OR(J833="",L833="",L833=0),"",ROUND(J833/L833,4))</f>
        <v/>
      </c>
      <c r="P833" s="26" t="str">
        <f>IFERROR(IF('Raw Water'!U834="","",'Raw Water'!U834),"")</f>
        <v/>
      </c>
      <c r="Q833" s="26" t="str">
        <f>IFERROR(IF(STP!U834="","",STP!U834),"")</f>
        <v/>
      </c>
      <c r="R833" s="27" t="str">
        <f>IFERROR(IF(STP!V834="","",STP!V834),"")</f>
        <v/>
      </c>
      <c r="S833" s="28" t="str">
        <f t="shared" si="91"/>
        <v/>
      </c>
      <c r="T833" s="29"/>
    </row>
    <row r="834" spans="1:20" ht="18" customHeight="1" x14ac:dyDescent="0.35">
      <c r="A834" s="68">
        <v>46854</v>
      </c>
      <c r="B834" s="21" t="str">
        <f>IFERROR(IF('LT Panel Feeder Readings'!E835="","",'LT Panel Feeder Readings'!E835),"")</f>
        <v/>
      </c>
      <c r="C834" s="21" t="str">
        <f>IFERROR(IF('LT Panel Feeder Readings'!W835="","",IF('LT Panel Feeder Readings'!W835="",0,'LT Panel Feeder Readings'!W835)+IF('LT Panel Feeder Readings'!Z835="",0,'LT Panel Feeder Readings'!Z835)),"")</f>
        <v/>
      </c>
      <c r="D834" s="21" t="str">
        <f>IFERROR(IF('LT Panel Feeder Readings'!BG835="","",IF('LT Panel Feeder Readings'!BG835="",0,'LT Panel Feeder Readings'!BG835)+IF('LT Panel Feeder Readings'!BJ835="",0,'LT Panel Feeder Readings'!BJ835)),"")</f>
        <v/>
      </c>
      <c r="E834" s="22" t="str">
        <f t="shared" ref="E834:E897" si="96">IF(B834="","",B834+IF(C834="",0,C834)+IF(D834="",0,D834))</f>
        <v/>
      </c>
      <c r="F834" s="23">
        <f>IFERROR(IF('Fuel Status'!E836="","",IF('Fuel Status'!E836="",0,'Fuel Status'!E836)+IF('Fuel Status'!J836="",0,'Fuel Status'!J836)+IF('Fuel Status'!O836="",0,'Fuel Status'!O836)),"")</f>
        <v>0</v>
      </c>
      <c r="G834" s="22" t="str">
        <f t="shared" si="92"/>
        <v/>
      </c>
      <c r="H834" s="22" t="str">
        <f t="shared" si="93"/>
        <v/>
      </c>
      <c r="I834" s="22" t="str">
        <f t="shared" si="94"/>
        <v/>
      </c>
      <c r="J834" s="22" t="str">
        <f t="shared" si="95"/>
        <v/>
      </c>
      <c r="K834" s="74"/>
      <c r="L834" s="24"/>
      <c r="M834" s="25"/>
      <c r="N834" s="25"/>
      <c r="O834" s="25" t="str">
        <f>IF(OR(J834="",L834="",L834=0),"",ROUND(J834/L834,4))</f>
        <v/>
      </c>
      <c r="P834" s="26" t="str">
        <f>IFERROR(IF('Raw Water'!U835="","",'Raw Water'!U835),"")</f>
        <v/>
      </c>
      <c r="Q834" s="26" t="str">
        <f>IFERROR(IF(STP!U835="","",STP!U835),"")</f>
        <v/>
      </c>
      <c r="R834" s="27" t="str">
        <f>IFERROR(IF(STP!V835="","",STP!V835),"")</f>
        <v/>
      </c>
      <c r="S834" s="28" t="str">
        <f t="shared" ref="S834:S897" si="97">IF(P834="","",P834)</f>
        <v/>
      </c>
      <c r="T834" s="29"/>
    </row>
    <row r="835" spans="1:20" ht="18" customHeight="1" x14ac:dyDescent="0.35">
      <c r="A835" s="68">
        <v>46855</v>
      </c>
      <c r="B835" s="21" t="str">
        <f>IFERROR(IF('LT Panel Feeder Readings'!E836="","",'LT Panel Feeder Readings'!E836),"")</f>
        <v/>
      </c>
      <c r="C835" s="21" t="str">
        <f>IFERROR(IF('LT Panel Feeder Readings'!W836="","",IF('LT Panel Feeder Readings'!W836="",0,'LT Panel Feeder Readings'!W836)+IF('LT Panel Feeder Readings'!Z836="",0,'LT Panel Feeder Readings'!Z836)),"")</f>
        <v/>
      </c>
      <c r="D835" s="21" t="str">
        <f>IFERROR(IF('LT Panel Feeder Readings'!BG836="","",IF('LT Panel Feeder Readings'!BG836="",0,'LT Panel Feeder Readings'!BG836)+IF('LT Panel Feeder Readings'!BJ836="",0,'LT Panel Feeder Readings'!BJ836)),"")</f>
        <v/>
      </c>
      <c r="E835" s="22" t="str">
        <f t="shared" si="96"/>
        <v/>
      </c>
      <c r="F835" s="23">
        <f>IFERROR(IF('Fuel Status'!E837="","",IF('Fuel Status'!E837="",0,'Fuel Status'!E837)+IF('Fuel Status'!J837="",0,'Fuel Status'!J837)+IF('Fuel Status'!O837="",0,'Fuel Status'!O837)),"")</f>
        <v>0</v>
      </c>
      <c r="G835" s="22" t="str">
        <f t="shared" ref="G835:G898" si="98">IF(B835="","",IF(MONTH(A835)&lt;&gt;MONTH(A834),B835,G834+B835))</f>
        <v/>
      </c>
      <c r="H835" s="22" t="str">
        <f t="shared" ref="H835:H898" si="99">IF(C835="","",IF(MONTH(A835)&lt;&gt;MONTH(A834),C835,H834+C835))</f>
        <v/>
      </c>
      <c r="I835" s="22" t="str">
        <f t="shared" ref="I835:I898" si="100">IF(D835="","",IF(MONTH(A835)&lt;&gt;MONTH(A834),D835,I834+D835))</f>
        <v/>
      </c>
      <c r="J835" s="22" t="str">
        <f t="shared" ref="J835:J898" si="101">IF(E835="","",IF(MONTH(A835)&lt;&gt;MONTH(A834),E835,J834+E835))</f>
        <v/>
      </c>
      <c r="K835" s="74"/>
      <c r="L835" s="24"/>
      <c r="M835" s="25"/>
      <c r="N835" s="25"/>
      <c r="O835" s="25" t="str">
        <f>IF(OR(J835="",L835="",L835=0),"",ROUND(J835/L835,4))</f>
        <v/>
      </c>
      <c r="P835" s="26" t="str">
        <f>IFERROR(IF('Raw Water'!U836="","",'Raw Water'!U836),"")</f>
        <v/>
      </c>
      <c r="Q835" s="26" t="str">
        <f>IFERROR(IF(STP!U836="","",STP!U836),"")</f>
        <v/>
      </c>
      <c r="R835" s="27" t="str">
        <f>IFERROR(IF(STP!V836="","",STP!V836),"")</f>
        <v/>
      </c>
      <c r="S835" s="28" t="str">
        <f t="shared" si="97"/>
        <v/>
      </c>
      <c r="T835" s="29"/>
    </row>
    <row r="836" spans="1:20" ht="18" customHeight="1" x14ac:dyDescent="0.35">
      <c r="A836" s="68">
        <v>46856</v>
      </c>
      <c r="B836" s="21" t="str">
        <f>IFERROR(IF('LT Panel Feeder Readings'!E837="","",'LT Panel Feeder Readings'!E837),"")</f>
        <v/>
      </c>
      <c r="C836" s="21" t="str">
        <f>IFERROR(IF('LT Panel Feeder Readings'!W837="","",IF('LT Panel Feeder Readings'!W837="",0,'LT Panel Feeder Readings'!W837)+IF('LT Panel Feeder Readings'!Z837="",0,'LT Panel Feeder Readings'!Z837)),"")</f>
        <v/>
      </c>
      <c r="D836" s="21" t="str">
        <f>IFERROR(IF('LT Panel Feeder Readings'!BG837="","",IF('LT Panel Feeder Readings'!BG837="",0,'LT Panel Feeder Readings'!BG837)+IF('LT Panel Feeder Readings'!BJ837="",0,'LT Panel Feeder Readings'!BJ837)),"")</f>
        <v/>
      </c>
      <c r="E836" s="22" t="str">
        <f t="shared" si="96"/>
        <v/>
      </c>
      <c r="F836" s="23">
        <f>IFERROR(IF('Fuel Status'!E838="","",IF('Fuel Status'!E838="",0,'Fuel Status'!E838)+IF('Fuel Status'!J838="",0,'Fuel Status'!J838)+IF('Fuel Status'!O838="",0,'Fuel Status'!O838)),"")</f>
        <v>0</v>
      </c>
      <c r="G836" s="22" t="str">
        <f t="shared" si="98"/>
        <v/>
      </c>
      <c r="H836" s="22" t="str">
        <f t="shared" si="99"/>
        <v/>
      </c>
      <c r="I836" s="22" t="str">
        <f t="shared" si="100"/>
        <v/>
      </c>
      <c r="J836" s="22" t="str">
        <f t="shared" si="101"/>
        <v/>
      </c>
      <c r="K836" s="74"/>
      <c r="L836" s="24"/>
      <c r="M836" s="25"/>
      <c r="N836" s="25"/>
      <c r="O836" s="25" t="str">
        <f>IF(OR(J836="",L836="",L836=0),"",ROUND(J836/L836,4))</f>
        <v/>
      </c>
      <c r="P836" s="26" t="str">
        <f>IFERROR(IF('Raw Water'!U837="","",'Raw Water'!U837),"")</f>
        <v/>
      </c>
      <c r="Q836" s="26" t="str">
        <f>IFERROR(IF(STP!U837="","",STP!U837),"")</f>
        <v/>
      </c>
      <c r="R836" s="27" t="str">
        <f>IFERROR(IF(STP!V837="","",STP!V837),"")</f>
        <v/>
      </c>
      <c r="S836" s="28" t="str">
        <f t="shared" si="97"/>
        <v/>
      </c>
      <c r="T836" s="29"/>
    </row>
    <row r="837" spans="1:20" ht="18" customHeight="1" x14ac:dyDescent="0.35">
      <c r="A837" s="68">
        <v>46857</v>
      </c>
      <c r="B837" s="21" t="str">
        <f>IFERROR(IF('LT Panel Feeder Readings'!E838="","",'LT Panel Feeder Readings'!E838),"")</f>
        <v/>
      </c>
      <c r="C837" s="21" t="str">
        <f>IFERROR(IF('LT Panel Feeder Readings'!W838="","",IF('LT Panel Feeder Readings'!W838="",0,'LT Panel Feeder Readings'!W838)+IF('LT Panel Feeder Readings'!Z838="",0,'LT Panel Feeder Readings'!Z838)),"")</f>
        <v/>
      </c>
      <c r="D837" s="21" t="str">
        <f>IFERROR(IF('LT Panel Feeder Readings'!BG838="","",IF('LT Panel Feeder Readings'!BG838="",0,'LT Panel Feeder Readings'!BG838)+IF('LT Panel Feeder Readings'!BJ838="",0,'LT Panel Feeder Readings'!BJ838)),"")</f>
        <v/>
      </c>
      <c r="E837" s="22" t="str">
        <f t="shared" si="96"/>
        <v/>
      </c>
      <c r="F837" s="23">
        <f>IFERROR(IF('Fuel Status'!E839="","",IF('Fuel Status'!E839="",0,'Fuel Status'!E839)+IF('Fuel Status'!J839="",0,'Fuel Status'!J839)+IF('Fuel Status'!O839="",0,'Fuel Status'!O839)),"")</f>
        <v>0</v>
      </c>
      <c r="G837" s="22" t="str">
        <f t="shared" si="98"/>
        <v/>
      </c>
      <c r="H837" s="22" t="str">
        <f t="shared" si="99"/>
        <v/>
      </c>
      <c r="I837" s="22" t="str">
        <f t="shared" si="100"/>
        <v/>
      </c>
      <c r="J837" s="22" t="str">
        <f t="shared" si="101"/>
        <v/>
      </c>
      <c r="K837" s="74"/>
      <c r="L837" s="24"/>
      <c r="M837" s="25"/>
      <c r="N837" s="25"/>
      <c r="O837" s="25" t="str">
        <f>IF(OR(J837="",L837="",L837=0),"",ROUND(J837/L837,4))</f>
        <v/>
      </c>
      <c r="P837" s="26" t="str">
        <f>IFERROR(IF('Raw Water'!U838="","",'Raw Water'!U838),"")</f>
        <v/>
      </c>
      <c r="Q837" s="26" t="str">
        <f>IFERROR(IF(STP!U838="","",STP!U838),"")</f>
        <v/>
      </c>
      <c r="R837" s="27" t="str">
        <f>IFERROR(IF(STP!V838="","",STP!V838),"")</f>
        <v/>
      </c>
      <c r="S837" s="28" t="str">
        <f t="shared" si="97"/>
        <v/>
      </c>
      <c r="T837" s="29"/>
    </row>
    <row r="838" spans="1:20" ht="18" customHeight="1" x14ac:dyDescent="0.35">
      <c r="A838" s="68">
        <v>46858</v>
      </c>
      <c r="B838" s="21" t="str">
        <f>IFERROR(IF('LT Panel Feeder Readings'!E839="","",'LT Panel Feeder Readings'!E839),"")</f>
        <v/>
      </c>
      <c r="C838" s="21" t="str">
        <f>IFERROR(IF('LT Panel Feeder Readings'!W839="","",IF('LT Panel Feeder Readings'!W839="",0,'LT Panel Feeder Readings'!W839)+IF('LT Panel Feeder Readings'!Z839="",0,'LT Panel Feeder Readings'!Z839)),"")</f>
        <v/>
      </c>
      <c r="D838" s="21" t="str">
        <f>IFERROR(IF('LT Panel Feeder Readings'!BG839="","",IF('LT Panel Feeder Readings'!BG839="",0,'LT Panel Feeder Readings'!BG839)+IF('LT Panel Feeder Readings'!BJ839="",0,'LT Panel Feeder Readings'!BJ839)),"")</f>
        <v/>
      </c>
      <c r="E838" s="22" t="str">
        <f t="shared" si="96"/>
        <v/>
      </c>
      <c r="F838" s="23">
        <f>IFERROR(IF('Fuel Status'!E840="","",IF('Fuel Status'!E840="",0,'Fuel Status'!E840)+IF('Fuel Status'!J840="",0,'Fuel Status'!J840)+IF('Fuel Status'!O840="",0,'Fuel Status'!O840)),"")</f>
        <v>0</v>
      </c>
      <c r="G838" s="22" t="str">
        <f t="shared" si="98"/>
        <v/>
      </c>
      <c r="H838" s="22" t="str">
        <f t="shared" si="99"/>
        <v/>
      </c>
      <c r="I838" s="22" t="str">
        <f t="shared" si="100"/>
        <v/>
      </c>
      <c r="J838" s="22" t="str">
        <f t="shared" si="101"/>
        <v/>
      </c>
      <c r="K838" s="74"/>
      <c r="L838" s="24"/>
      <c r="M838" s="25"/>
      <c r="N838" s="25"/>
      <c r="O838" s="25" t="str">
        <f>IF(OR(J838="",L838="",L838=0),"",ROUND(J838/L838,4))</f>
        <v/>
      </c>
      <c r="P838" s="26" t="str">
        <f>IFERROR(IF('Raw Water'!U839="","",'Raw Water'!U839),"")</f>
        <v/>
      </c>
      <c r="Q838" s="26" t="str">
        <f>IFERROR(IF(STP!U839="","",STP!U839),"")</f>
        <v/>
      </c>
      <c r="R838" s="27" t="str">
        <f>IFERROR(IF(STP!V839="","",STP!V839),"")</f>
        <v/>
      </c>
      <c r="S838" s="28" t="str">
        <f t="shared" si="97"/>
        <v/>
      </c>
      <c r="T838" s="29"/>
    </row>
    <row r="839" spans="1:20" ht="18" customHeight="1" x14ac:dyDescent="0.35">
      <c r="A839" s="68">
        <v>46859</v>
      </c>
      <c r="B839" s="21" t="str">
        <f>IFERROR(IF('LT Panel Feeder Readings'!E840="","",'LT Panel Feeder Readings'!E840),"")</f>
        <v/>
      </c>
      <c r="C839" s="21" t="str">
        <f>IFERROR(IF('LT Panel Feeder Readings'!W840="","",IF('LT Panel Feeder Readings'!W840="",0,'LT Panel Feeder Readings'!W840)+IF('LT Panel Feeder Readings'!Z840="",0,'LT Panel Feeder Readings'!Z840)),"")</f>
        <v/>
      </c>
      <c r="D839" s="21" t="str">
        <f>IFERROR(IF('LT Panel Feeder Readings'!BG840="","",IF('LT Panel Feeder Readings'!BG840="",0,'LT Panel Feeder Readings'!BG840)+IF('LT Panel Feeder Readings'!BJ840="",0,'LT Panel Feeder Readings'!BJ840)),"")</f>
        <v/>
      </c>
      <c r="E839" s="22" t="str">
        <f t="shared" si="96"/>
        <v/>
      </c>
      <c r="F839" s="23">
        <f>IFERROR(IF('Fuel Status'!E841="","",IF('Fuel Status'!E841="",0,'Fuel Status'!E841)+IF('Fuel Status'!J841="",0,'Fuel Status'!J841)+IF('Fuel Status'!O841="",0,'Fuel Status'!O841)),"")</f>
        <v>0</v>
      </c>
      <c r="G839" s="22" t="str">
        <f t="shared" si="98"/>
        <v/>
      </c>
      <c r="H839" s="22" t="str">
        <f t="shared" si="99"/>
        <v/>
      </c>
      <c r="I839" s="22" t="str">
        <f t="shared" si="100"/>
        <v/>
      </c>
      <c r="J839" s="22" t="str">
        <f t="shared" si="101"/>
        <v/>
      </c>
      <c r="K839" s="74"/>
      <c r="L839" s="24"/>
      <c r="M839" s="25"/>
      <c r="N839" s="25"/>
      <c r="O839" s="25" t="str">
        <f>IF(OR(J839="",L839="",L839=0),"",ROUND(J839/L839,4))</f>
        <v/>
      </c>
      <c r="P839" s="26" t="str">
        <f>IFERROR(IF('Raw Water'!U840="","",'Raw Water'!U840),"")</f>
        <v/>
      </c>
      <c r="Q839" s="26" t="str">
        <f>IFERROR(IF(STP!U840="","",STP!U840),"")</f>
        <v/>
      </c>
      <c r="R839" s="27" t="str">
        <f>IFERROR(IF(STP!V840="","",STP!V840),"")</f>
        <v/>
      </c>
      <c r="S839" s="28" t="str">
        <f t="shared" si="97"/>
        <v/>
      </c>
      <c r="T839" s="29"/>
    </row>
    <row r="840" spans="1:20" ht="18" customHeight="1" x14ac:dyDescent="0.35">
      <c r="A840" s="68">
        <v>46860</v>
      </c>
      <c r="B840" s="21" t="str">
        <f>IFERROR(IF('LT Panel Feeder Readings'!E841="","",'LT Panel Feeder Readings'!E841),"")</f>
        <v/>
      </c>
      <c r="C840" s="21" t="str">
        <f>IFERROR(IF('LT Panel Feeder Readings'!W841="","",IF('LT Panel Feeder Readings'!W841="",0,'LT Panel Feeder Readings'!W841)+IF('LT Panel Feeder Readings'!Z841="",0,'LT Panel Feeder Readings'!Z841)),"")</f>
        <v/>
      </c>
      <c r="D840" s="21" t="str">
        <f>IFERROR(IF('LT Panel Feeder Readings'!BG841="","",IF('LT Panel Feeder Readings'!BG841="",0,'LT Panel Feeder Readings'!BG841)+IF('LT Panel Feeder Readings'!BJ841="",0,'LT Panel Feeder Readings'!BJ841)),"")</f>
        <v/>
      </c>
      <c r="E840" s="22" t="str">
        <f t="shared" si="96"/>
        <v/>
      </c>
      <c r="F840" s="23">
        <f>IFERROR(IF('Fuel Status'!E842="","",IF('Fuel Status'!E842="",0,'Fuel Status'!E842)+IF('Fuel Status'!J842="",0,'Fuel Status'!J842)+IF('Fuel Status'!O842="",0,'Fuel Status'!O842)),"")</f>
        <v>0</v>
      </c>
      <c r="G840" s="22" t="str">
        <f t="shared" si="98"/>
        <v/>
      </c>
      <c r="H840" s="22" t="str">
        <f t="shared" si="99"/>
        <v/>
      </c>
      <c r="I840" s="22" t="str">
        <f t="shared" si="100"/>
        <v/>
      </c>
      <c r="J840" s="22" t="str">
        <f t="shared" si="101"/>
        <v/>
      </c>
      <c r="K840" s="74"/>
      <c r="L840" s="24"/>
      <c r="M840" s="25"/>
      <c r="N840" s="25"/>
      <c r="O840" s="25" t="str">
        <f>IF(OR(J840="",L840="",L840=0),"",ROUND(J840/L840,4))</f>
        <v/>
      </c>
      <c r="P840" s="26" t="str">
        <f>IFERROR(IF('Raw Water'!U841="","",'Raw Water'!U841),"")</f>
        <v/>
      </c>
      <c r="Q840" s="26" t="str">
        <f>IFERROR(IF(STP!U841="","",STP!U841),"")</f>
        <v/>
      </c>
      <c r="R840" s="27" t="str">
        <f>IFERROR(IF(STP!V841="","",STP!V841),"")</f>
        <v/>
      </c>
      <c r="S840" s="28" t="str">
        <f t="shared" si="97"/>
        <v/>
      </c>
      <c r="T840" s="29"/>
    </row>
    <row r="841" spans="1:20" ht="18" customHeight="1" x14ac:dyDescent="0.35">
      <c r="A841" s="68">
        <v>46861</v>
      </c>
      <c r="B841" s="21" t="str">
        <f>IFERROR(IF('LT Panel Feeder Readings'!E842="","",'LT Panel Feeder Readings'!E842),"")</f>
        <v/>
      </c>
      <c r="C841" s="21" t="str">
        <f>IFERROR(IF('LT Panel Feeder Readings'!W842="","",IF('LT Panel Feeder Readings'!W842="",0,'LT Panel Feeder Readings'!W842)+IF('LT Panel Feeder Readings'!Z842="",0,'LT Panel Feeder Readings'!Z842)),"")</f>
        <v/>
      </c>
      <c r="D841" s="21" t="str">
        <f>IFERROR(IF('LT Panel Feeder Readings'!BG842="","",IF('LT Panel Feeder Readings'!BG842="",0,'LT Panel Feeder Readings'!BG842)+IF('LT Panel Feeder Readings'!BJ842="",0,'LT Panel Feeder Readings'!BJ842)),"")</f>
        <v/>
      </c>
      <c r="E841" s="22" t="str">
        <f t="shared" si="96"/>
        <v/>
      </c>
      <c r="F841" s="23">
        <f>IFERROR(IF('Fuel Status'!E843="","",IF('Fuel Status'!E843="",0,'Fuel Status'!E843)+IF('Fuel Status'!J843="",0,'Fuel Status'!J843)+IF('Fuel Status'!O843="",0,'Fuel Status'!O843)),"")</f>
        <v>0</v>
      </c>
      <c r="G841" s="22" t="str">
        <f t="shared" si="98"/>
        <v/>
      </c>
      <c r="H841" s="22" t="str">
        <f t="shared" si="99"/>
        <v/>
      </c>
      <c r="I841" s="22" t="str">
        <f t="shared" si="100"/>
        <v/>
      </c>
      <c r="J841" s="22" t="str">
        <f t="shared" si="101"/>
        <v/>
      </c>
      <c r="K841" s="74"/>
      <c r="L841" s="24"/>
      <c r="M841" s="25"/>
      <c r="N841" s="25"/>
      <c r="O841" s="25" t="str">
        <f>IF(OR(J841="",L841="",L841=0),"",ROUND(J841/L841,4))</f>
        <v/>
      </c>
      <c r="P841" s="26" t="str">
        <f>IFERROR(IF('Raw Water'!U842="","",'Raw Water'!U842),"")</f>
        <v/>
      </c>
      <c r="Q841" s="26" t="str">
        <f>IFERROR(IF(STP!U842="","",STP!U842),"")</f>
        <v/>
      </c>
      <c r="R841" s="27" t="str">
        <f>IFERROR(IF(STP!V842="","",STP!V842),"")</f>
        <v/>
      </c>
      <c r="S841" s="28" t="str">
        <f t="shared" si="97"/>
        <v/>
      </c>
      <c r="T841" s="29"/>
    </row>
    <row r="842" spans="1:20" ht="18" customHeight="1" x14ac:dyDescent="0.35">
      <c r="A842" s="68">
        <v>46862</v>
      </c>
      <c r="B842" s="21" t="str">
        <f>IFERROR(IF('LT Panel Feeder Readings'!E843="","",'LT Panel Feeder Readings'!E843),"")</f>
        <v/>
      </c>
      <c r="C842" s="21" t="str">
        <f>IFERROR(IF('LT Panel Feeder Readings'!W843="","",IF('LT Panel Feeder Readings'!W843="",0,'LT Panel Feeder Readings'!W843)+IF('LT Panel Feeder Readings'!Z843="",0,'LT Panel Feeder Readings'!Z843)),"")</f>
        <v/>
      </c>
      <c r="D842" s="21" t="str">
        <f>IFERROR(IF('LT Panel Feeder Readings'!BG843="","",IF('LT Panel Feeder Readings'!BG843="",0,'LT Panel Feeder Readings'!BG843)+IF('LT Panel Feeder Readings'!BJ843="",0,'LT Panel Feeder Readings'!BJ843)),"")</f>
        <v/>
      </c>
      <c r="E842" s="22" t="str">
        <f t="shared" si="96"/>
        <v/>
      </c>
      <c r="F842" s="23">
        <f>IFERROR(IF('Fuel Status'!E844="","",IF('Fuel Status'!E844="",0,'Fuel Status'!E844)+IF('Fuel Status'!J844="",0,'Fuel Status'!J844)+IF('Fuel Status'!O844="",0,'Fuel Status'!O844)),"")</f>
        <v>0</v>
      </c>
      <c r="G842" s="22" t="str">
        <f t="shared" si="98"/>
        <v/>
      </c>
      <c r="H842" s="22" t="str">
        <f t="shared" si="99"/>
        <v/>
      </c>
      <c r="I842" s="22" t="str">
        <f t="shared" si="100"/>
        <v/>
      </c>
      <c r="J842" s="22" t="str">
        <f t="shared" si="101"/>
        <v/>
      </c>
      <c r="K842" s="74"/>
      <c r="L842" s="24"/>
      <c r="M842" s="25"/>
      <c r="N842" s="25"/>
      <c r="O842" s="25" t="str">
        <f>IF(OR(J842="",L842="",L842=0),"",ROUND(J842/L842,4))</f>
        <v/>
      </c>
      <c r="P842" s="26" t="str">
        <f>IFERROR(IF('Raw Water'!U843="","",'Raw Water'!U843),"")</f>
        <v/>
      </c>
      <c r="Q842" s="26" t="str">
        <f>IFERROR(IF(STP!U843="","",STP!U843),"")</f>
        <v/>
      </c>
      <c r="R842" s="27" t="str">
        <f>IFERROR(IF(STP!V843="","",STP!V843),"")</f>
        <v/>
      </c>
      <c r="S842" s="28" t="str">
        <f t="shared" si="97"/>
        <v/>
      </c>
      <c r="T842" s="29"/>
    </row>
    <row r="843" spans="1:20" ht="18" customHeight="1" x14ac:dyDescent="0.35">
      <c r="A843" s="68">
        <v>46863</v>
      </c>
      <c r="B843" s="21" t="str">
        <f>IFERROR(IF('LT Panel Feeder Readings'!E844="","",'LT Panel Feeder Readings'!E844),"")</f>
        <v/>
      </c>
      <c r="C843" s="21" t="str">
        <f>IFERROR(IF('LT Panel Feeder Readings'!W844="","",IF('LT Panel Feeder Readings'!W844="",0,'LT Panel Feeder Readings'!W844)+IF('LT Panel Feeder Readings'!Z844="",0,'LT Panel Feeder Readings'!Z844)),"")</f>
        <v/>
      </c>
      <c r="D843" s="21" t="str">
        <f>IFERROR(IF('LT Panel Feeder Readings'!BG844="","",IF('LT Panel Feeder Readings'!BG844="",0,'LT Panel Feeder Readings'!BG844)+IF('LT Panel Feeder Readings'!BJ844="",0,'LT Panel Feeder Readings'!BJ844)),"")</f>
        <v/>
      </c>
      <c r="E843" s="22" t="str">
        <f t="shared" si="96"/>
        <v/>
      </c>
      <c r="F843" s="23">
        <f>IFERROR(IF('Fuel Status'!E845="","",IF('Fuel Status'!E845="",0,'Fuel Status'!E845)+IF('Fuel Status'!J845="",0,'Fuel Status'!J845)+IF('Fuel Status'!O845="",0,'Fuel Status'!O845)),"")</f>
        <v>0</v>
      </c>
      <c r="G843" s="22" t="str">
        <f t="shared" si="98"/>
        <v/>
      </c>
      <c r="H843" s="22" t="str">
        <f t="shared" si="99"/>
        <v/>
      </c>
      <c r="I843" s="22" t="str">
        <f t="shared" si="100"/>
        <v/>
      </c>
      <c r="J843" s="22" t="str">
        <f t="shared" si="101"/>
        <v/>
      </c>
      <c r="K843" s="74"/>
      <c r="L843" s="24"/>
      <c r="M843" s="25"/>
      <c r="N843" s="25"/>
      <c r="O843" s="25" t="str">
        <f>IF(OR(J843="",L843="",L843=0),"",ROUND(J843/L843,4))</f>
        <v/>
      </c>
      <c r="P843" s="26" t="str">
        <f>IFERROR(IF('Raw Water'!U844="","",'Raw Water'!U844),"")</f>
        <v/>
      </c>
      <c r="Q843" s="26" t="str">
        <f>IFERROR(IF(STP!U844="","",STP!U844),"")</f>
        <v/>
      </c>
      <c r="R843" s="27" t="str">
        <f>IFERROR(IF(STP!V844="","",STP!V844),"")</f>
        <v/>
      </c>
      <c r="S843" s="28" t="str">
        <f t="shared" si="97"/>
        <v/>
      </c>
      <c r="T843" s="29"/>
    </row>
    <row r="844" spans="1:20" ht="18" customHeight="1" x14ac:dyDescent="0.35">
      <c r="A844" s="68">
        <v>46864</v>
      </c>
      <c r="B844" s="21" t="str">
        <f>IFERROR(IF('LT Panel Feeder Readings'!E845="","",'LT Panel Feeder Readings'!E845),"")</f>
        <v/>
      </c>
      <c r="C844" s="21" t="str">
        <f>IFERROR(IF('LT Panel Feeder Readings'!W845="","",IF('LT Panel Feeder Readings'!W845="",0,'LT Panel Feeder Readings'!W845)+IF('LT Panel Feeder Readings'!Z845="",0,'LT Panel Feeder Readings'!Z845)),"")</f>
        <v/>
      </c>
      <c r="D844" s="21" t="str">
        <f>IFERROR(IF('LT Panel Feeder Readings'!BG845="","",IF('LT Panel Feeder Readings'!BG845="",0,'LT Panel Feeder Readings'!BG845)+IF('LT Panel Feeder Readings'!BJ845="",0,'LT Panel Feeder Readings'!BJ845)),"")</f>
        <v/>
      </c>
      <c r="E844" s="22" t="str">
        <f t="shared" si="96"/>
        <v/>
      </c>
      <c r="F844" s="23">
        <f>IFERROR(IF('Fuel Status'!E846="","",IF('Fuel Status'!E846="",0,'Fuel Status'!E846)+IF('Fuel Status'!J846="",0,'Fuel Status'!J846)+IF('Fuel Status'!O846="",0,'Fuel Status'!O846)),"")</f>
        <v>0</v>
      </c>
      <c r="G844" s="22" t="str">
        <f t="shared" si="98"/>
        <v/>
      </c>
      <c r="H844" s="22" t="str">
        <f t="shared" si="99"/>
        <v/>
      </c>
      <c r="I844" s="22" t="str">
        <f t="shared" si="100"/>
        <v/>
      </c>
      <c r="J844" s="22" t="str">
        <f t="shared" si="101"/>
        <v/>
      </c>
      <c r="K844" s="74"/>
      <c r="L844" s="24"/>
      <c r="M844" s="25"/>
      <c r="N844" s="25"/>
      <c r="O844" s="25" t="str">
        <f>IF(OR(J844="",L844="",L844=0),"",ROUND(J844/L844,4))</f>
        <v/>
      </c>
      <c r="P844" s="26" t="str">
        <f>IFERROR(IF('Raw Water'!U845="","",'Raw Water'!U845),"")</f>
        <v/>
      </c>
      <c r="Q844" s="26" t="str">
        <f>IFERROR(IF(STP!U845="","",STP!U845),"")</f>
        <v/>
      </c>
      <c r="R844" s="27" t="str">
        <f>IFERROR(IF(STP!V845="","",STP!V845),"")</f>
        <v/>
      </c>
      <c r="S844" s="28" t="str">
        <f t="shared" si="97"/>
        <v/>
      </c>
      <c r="T844" s="29"/>
    </row>
    <row r="845" spans="1:20" ht="18" customHeight="1" x14ac:dyDescent="0.35">
      <c r="A845" s="68">
        <v>46865</v>
      </c>
      <c r="B845" s="21" t="str">
        <f>IFERROR(IF('LT Panel Feeder Readings'!E846="","",'LT Panel Feeder Readings'!E846),"")</f>
        <v/>
      </c>
      <c r="C845" s="21" t="str">
        <f>IFERROR(IF('LT Panel Feeder Readings'!W846="","",IF('LT Panel Feeder Readings'!W846="",0,'LT Panel Feeder Readings'!W846)+IF('LT Panel Feeder Readings'!Z846="",0,'LT Panel Feeder Readings'!Z846)),"")</f>
        <v/>
      </c>
      <c r="D845" s="21" t="str">
        <f>IFERROR(IF('LT Panel Feeder Readings'!BG846="","",IF('LT Panel Feeder Readings'!BG846="",0,'LT Panel Feeder Readings'!BG846)+IF('LT Panel Feeder Readings'!BJ846="",0,'LT Panel Feeder Readings'!BJ846)),"")</f>
        <v/>
      </c>
      <c r="E845" s="22" t="str">
        <f t="shared" si="96"/>
        <v/>
      </c>
      <c r="F845" s="23">
        <f>IFERROR(IF('Fuel Status'!E847="","",IF('Fuel Status'!E847="",0,'Fuel Status'!E847)+IF('Fuel Status'!J847="",0,'Fuel Status'!J847)+IF('Fuel Status'!O847="",0,'Fuel Status'!O847)),"")</f>
        <v>0</v>
      </c>
      <c r="G845" s="22" t="str">
        <f t="shared" si="98"/>
        <v/>
      </c>
      <c r="H845" s="22" t="str">
        <f t="shared" si="99"/>
        <v/>
      </c>
      <c r="I845" s="22" t="str">
        <f t="shared" si="100"/>
        <v/>
      </c>
      <c r="J845" s="22" t="str">
        <f t="shared" si="101"/>
        <v/>
      </c>
      <c r="K845" s="74"/>
      <c r="L845" s="24"/>
      <c r="M845" s="25"/>
      <c r="N845" s="25"/>
      <c r="O845" s="25" t="str">
        <f>IF(OR(J845="",L845="",L845=0),"",ROUND(J845/L845,4))</f>
        <v/>
      </c>
      <c r="P845" s="26" t="str">
        <f>IFERROR(IF('Raw Water'!U846="","",'Raw Water'!U846),"")</f>
        <v/>
      </c>
      <c r="Q845" s="26" t="str">
        <f>IFERROR(IF(STP!U846="","",STP!U846),"")</f>
        <v/>
      </c>
      <c r="R845" s="27" t="str">
        <f>IFERROR(IF(STP!V846="","",STP!V846),"")</f>
        <v/>
      </c>
      <c r="S845" s="28" t="str">
        <f t="shared" si="97"/>
        <v/>
      </c>
      <c r="T845" s="29"/>
    </row>
    <row r="846" spans="1:20" ht="18" customHeight="1" x14ac:dyDescent="0.35">
      <c r="A846" s="68">
        <v>46866</v>
      </c>
      <c r="B846" s="21" t="str">
        <f>IFERROR(IF('LT Panel Feeder Readings'!E847="","",'LT Panel Feeder Readings'!E847),"")</f>
        <v/>
      </c>
      <c r="C846" s="21" t="str">
        <f>IFERROR(IF('LT Panel Feeder Readings'!W847="","",IF('LT Panel Feeder Readings'!W847="",0,'LT Panel Feeder Readings'!W847)+IF('LT Panel Feeder Readings'!Z847="",0,'LT Panel Feeder Readings'!Z847)),"")</f>
        <v/>
      </c>
      <c r="D846" s="21" t="str">
        <f>IFERROR(IF('LT Panel Feeder Readings'!BG847="","",IF('LT Panel Feeder Readings'!BG847="",0,'LT Panel Feeder Readings'!BG847)+IF('LT Panel Feeder Readings'!BJ847="",0,'LT Panel Feeder Readings'!BJ847)),"")</f>
        <v/>
      </c>
      <c r="E846" s="22" t="str">
        <f t="shared" si="96"/>
        <v/>
      </c>
      <c r="F846" s="23">
        <f>IFERROR(IF('Fuel Status'!E848="","",IF('Fuel Status'!E848="",0,'Fuel Status'!E848)+IF('Fuel Status'!J848="",0,'Fuel Status'!J848)+IF('Fuel Status'!O848="",0,'Fuel Status'!O848)),"")</f>
        <v>0</v>
      </c>
      <c r="G846" s="22" t="str">
        <f t="shared" si="98"/>
        <v/>
      </c>
      <c r="H846" s="22" t="str">
        <f t="shared" si="99"/>
        <v/>
      </c>
      <c r="I846" s="22" t="str">
        <f t="shared" si="100"/>
        <v/>
      </c>
      <c r="J846" s="22" t="str">
        <f t="shared" si="101"/>
        <v/>
      </c>
      <c r="K846" s="74"/>
      <c r="L846" s="24"/>
      <c r="M846" s="25"/>
      <c r="N846" s="25"/>
      <c r="O846" s="25" t="str">
        <f>IF(OR(J846="",L846="",L846=0),"",ROUND(J846/L846,4))</f>
        <v/>
      </c>
      <c r="P846" s="26" t="str">
        <f>IFERROR(IF('Raw Water'!U847="","",'Raw Water'!U847),"")</f>
        <v/>
      </c>
      <c r="Q846" s="26" t="str">
        <f>IFERROR(IF(STP!U847="","",STP!U847),"")</f>
        <v/>
      </c>
      <c r="R846" s="27" t="str">
        <f>IFERROR(IF(STP!V847="","",STP!V847),"")</f>
        <v/>
      </c>
      <c r="S846" s="28" t="str">
        <f t="shared" si="97"/>
        <v/>
      </c>
      <c r="T846" s="29"/>
    </row>
    <row r="847" spans="1:20" ht="18" customHeight="1" x14ac:dyDescent="0.35">
      <c r="A847" s="68">
        <v>46867</v>
      </c>
      <c r="B847" s="21" t="str">
        <f>IFERROR(IF('LT Panel Feeder Readings'!E848="","",'LT Panel Feeder Readings'!E848),"")</f>
        <v/>
      </c>
      <c r="C847" s="21" t="str">
        <f>IFERROR(IF('LT Panel Feeder Readings'!W848="","",IF('LT Panel Feeder Readings'!W848="",0,'LT Panel Feeder Readings'!W848)+IF('LT Panel Feeder Readings'!Z848="",0,'LT Panel Feeder Readings'!Z848)),"")</f>
        <v/>
      </c>
      <c r="D847" s="21" t="str">
        <f>IFERROR(IF('LT Panel Feeder Readings'!BG848="","",IF('LT Panel Feeder Readings'!BG848="",0,'LT Panel Feeder Readings'!BG848)+IF('LT Panel Feeder Readings'!BJ848="",0,'LT Panel Feeder Readings'!BJ848)),"")</f>
        <v/>
      </c>
      <c r="E847" s="22" t="str">
        <f t="shared" si="96"/>
        <v/>
      </c>
      <c r="F847" s="23">
        <f>IFERROR(IF('Fuel Status'!E849="","",IF('Fuel Status'!E849="",0,'Fuel Status'!E849)+IF('Fuel Status'!J849="",0,'Fuel Status'!J849)+IF('Fuel Status'!O849="",0,'Fuel Status'!O849)),"")</f>
        <v>0</v>
      </c>
      <c r="G847" s="22" t="str">
        <f t="shared" si="98"/>
        <v/>
      </c>
      <c r="H847" s="22" t="str">
        <f t="shared" si="99"/>
        <v/>
      </c>
      <c r="I847" s="22" t="str">
        <f t="shared" si="100"/>
        <v/>
      </c>
      <c r="J847" s="22" t="str">
        <f t="shared" si="101"/>
        <v/>
      </c>
      <c r="K847" s="74"/>
      <c r="L847" s="24"/>
      <c r="M847" s="25"/>
      <c r="N847" s="25"/>
      <c r="O847" s="25" t="str">
        <f>IF(OR(J847="",L847="",L847=0),"",ROUND(J847/L847,4))</f>
        <v/>
      </c>
      <c r="P847" s="26" t="str">
        <f>IFERROR(IF('Raw Water'!U848="","",'Raw Water'!U848),"")</f>
        <v/>
      </c>
      <c r="Q847" s="26" t="str">
        <f>IFERROR(IF(STP!U848="","",STP!U848),"")</f>
        <v/>
      </c>
      <c r="R847" s="27" t="str">
        <f>IFERROR(IF(STP!V848="","",STP!V848),"")</f>
        <v/>
      </c>
      <c r="S847" s="28" t="str">
        <f t="shared" si="97"/>
        <v/>
      </c>
      <c r="T847" s="29"/>
    </row>
    <row r="848" spans="1:20" ht="18" customHeight="1" x14ac:dyDescent="0.35">
      <c r="A848" s="68">
        <v>46868</v>
      </c>
      <c r="B848" s="21" t="str">
        <f>IFERROR(IF('LT Panel Feeder Readings'!E849="","",'LT Panel Feeder Readings'!E849),"")</f>
        <v/>
      </c>
      <c r="C848" s="21" t="str">
        <f>IFERROR(IF('LT Panel Feeder Readings'!W849="","",IF('LT Panel Feeder Readings'!W849="",0,'LT Panel Feeder Readings'!W849)+IF('LT Panel Feeder Readings'!Z849="",0,'LT Panel Feeder Readings'!Z849)),"")</f>
        <v/>
      </c>
      <c r="D848" s="21" t="str">
        <f>IFERROR(IF('LT Panel Feeder Readings'!BG849="","",IF('LT Panel Feeder Readings'!BG849="",0,'LT Panel Feeder Readings'!BG849)+IF('LT Panel Feeder Readings'!BJ849="",0,'LT Panel Feeder Readings'!BJ849)),"")</f>
        <v/>
      </c>
      <c r="E848" s="22" t="str">
        <f t="shared" si="96"/>
        <v/>
      </c>
      <c r="F848" s="23">
        <f>IFERROR(IF('Fuel Status'!E850="","",IF('Fuel Status'!E850="",0,'Fuel Status'!E850)+IF('Fuel Status'!J850="",0,'Fuel Status'!J850)+IF('Fuel Status'!O850="",0,'Fuel Status'!O850)),"")</f>
        <v>0</v>
      </c>
      <c r="G848" s="22" t="str">
        <f t="shared" si="98"/>
        <v/>
      </c>
      <c r="H848" s="22" t="str">
        <f t="shared" si="99"/>
        <v/>
      </c>
      <c r="I848" s="22" t="str">
        <f t="shared" si="100"/>
        <v/>
      </c>
      <c r="J848" s="22" t="str">
        <f t="shared" si="101"/>
        <v/>
      </c>
      <c r="K848" s="74"/>
      <c r="L848" s="24"/>
      <c r="M848" s="25"/>
      <c r="N848" s="25"/>
      <c r="O848" s="25" t="str">
        <f>IF(OR(J848="",L848="",L848=0),"",ROUND(J848/L848,4))</f>
        <v/>
      </c>
      <c r="P848" s="26" t="str">
        <f>IFERROR(IF('Raw Water'!U849="","",'Raw Water'!U849),"")</f>
        <v/>
      </c>
      <c r="Q848" s="26" t="str">
        <f>IFERROR(IF(STP!U849="","",STP!U849),"")</f>
        <v/>
      </c>
      <c r="R848" s="27" t="str">
        <f>IFERROR(IF(STP!V849="","",STP!V849),"")</f>
        <v/>
      </c>
      <c r="S848" s="28" t="str">
        <f t="shared" si="97"/>
        <v/>
      </c>
      <c r="T848" s="29"/>
    </row>
    <row r="849" spans="1:20" ht="18" customHeight="1" x14ac:dyDescent="0.35">
      <c r="A849" s="68">
        <v>46869</v>
      </c>
      <c r="B849" s="21" t="str">
        <f>IFERROR(IF('LT Panel Feeder Readings'!E850="","",'LT Panel Feeder Readings'!E850),"")</f>
        <v/>
      </c>
      <c r="C849" s="21" t="str">
        <f>IFERROR(IF('LT Panel Feeder Readings'!W850="","",IF('LT Panel Feeder Readings'!W850="",0,'LT Panel Feeder Readings'!W850)+IF('LT Panel Feeder Readings'!Z850="",0,'LT Panel Feeder Readings'!Z850)),"")</f>
        <v/>
      </c>
      <c r="D849" s="21" t="str">
        <f>IFERROR(IF('LT Panel Feeder Readings'!BG850="","",IF('LT Panel Feeder Readings'!BG850="",0,'LT Panel Feeder Readings'!BG850)+IF('LT Panel Feeder Readings'!BJ850="",0,'LT Panel Feeder Readings'!BJ850)),"")</f>
        <v/>
      </c>
      <c r="E849" s="22" t="str">
        <f t="shared" si="96"/>
        <v/>
      </c>
      <c r="F849" s="23">
        <f>IFERROR(IF('Fuel Status'!E851="","",IF('Fuel Status'!E851="",0,'Fuel Status'!E851)+IF('Fuel Status'!J851="",0,'Fuel Status'!J851)+IF('Fuel Status'!O851="",0,'Fuel Status'!O851)),"")</f>
        <v>0</v>
      </c>
      <c r="G849" s="22" t="str">
        <f t="shared" si="98"/>
        <v/>
      </c>
      <c r="H849" s="22" t="str">
        <f t="shared" si="99"/>
        <v/>
      </c>
      <c r="I849" s="22" t="str">
        <f t="shared" si="100"/>
        <v/>
      </c>
      <c r="J849" s="22" t="str">
        <f t="shared" si="101"/>
        <v/>
      </c>
      <c r="K849" s="74"/>
      <c r="L849" s="24"/>
      <c r="M849" s="25"/>
      <c r="N849" s="25"/>
      <c r="O849" s="25" t="str">
        <f>IF(OR(J849="",L849="",L849=0),"",ROUND(J849/L849,4))</f>
        <v/>
      </c>
      <c r="P849" s="26" t="str">
        <f>IFERROR(IF('Raw Water'!U850="","",'Raw Water'!U850),"")</f>
        <v/>
      </c>
      <c r="Q849" s="26" t="str">
        <f>IFERROR(IF(STP!U850="","",STP!U850),"")</f>
        <v/>
      </c>
      <c r="R849" s="27" t="str">
        <f>IFERROR(IF(STP!V850="","",STP!V850),"")</f>
        <v/>
      </c>
      <c r="S849" s="28" t="str">
        <f t="shared" si="97"/>
        <v/>
      </c>
      <c r="T849" s="29"/>
    </row>
    <row r="850" spans="1:20" ht="18" customHeight="1" x14ac:dyDescent="0.35">
      <c r="A850" s="68">
        <v>46870</v>
      </c>
      <c r="B850" s="21" t="str">
        <f>IFERROR(IF('LT Panel Feeder Readings'!E851="","",'LT Panel Feeder Readings'!E851),"")</f>
        <v/>
      </c>
      <c r="C850" s="21" t="str">
        <f>IFERROR(IF('LT Panel Feeder Readings'!W851="","",IF('LT Panel Feeder Readings'!W851="",0,'LT Panel Feeder Readings'!W851)+IF('LT Panel Feeder Readings'!Z851="",0,'LT Panel Feeder Readings'!Z851)),"")</f>
        <v/>
      </c>
      <c r="D850" s="21" t="str">
        <f>IFERROR(IF('LT Panel Feeder Readings'!BG851="","",IF('LT Panel Feeder Readings'!BG851="",0,'LT Panel Feeder Readings'!BG851)+IF('LT Panel Feeder Readings'!BJ851="",0,'LT Panel Feeder Readings'!BJ851)),"")</f>
        <v/>
      </c>
      <c r="E850" s="22" t="str">
        <f t="shared" si="96"/>
        <v/>
      </c>
      <c r="F850" s="23">
        <f>IFERROR(IF('Fuel Status'!E852="","",IF('Fuel Status'!E852="",0,'Fuel Status'!E852)+IF('Fuel Status'!J852="",0,'Fuel Status'!J852)+IF('Fuel Status'!O852="",0,'Fuel Status'!O852)),"")</f>
        <v>0</v>
      </c>
      <c r="G850" s="22" t="str">
        <f t="shared" si="98"/>
        <v/>
      </c>
      <c r="H850" s="22" t="str">
        <f t="shared" si="99"/>
        <v/>
      </c>
      <c r="I850" s="22" t="str">
        <f t="shared" si="100"/>
        <v/>
      </c>
      <c r="J850" s="22" t="str">
        <f t="shared" si="101"/>
        <v/>
      </c>
      <c r="K850" s="74"/>
      <c r="L850" s="24"/>
      <c r="M850" s="25"/>
      <c r="N850" s="25"/>
      <c r="O850" s="25" t="str">
        <f>IF(OR(J850="",L850="",L850=0),"",ROUND(J850/L850,4))</f>
        <v/>
      </c>
      <c r="P850" s="26" t="str">
        <f>IFERROR(IF('Raw Water'!U851="","",'Raw Water'!U851),"")</f>
        <v/>
      </c>
      <c r="Q850" s="26" t="str">
        <f>IFERROR(IF(STP!U851="","",STP!U851),"")</f>
        <v/>
      </c>
      <c r="R850" s="27" t="str">
        <f>IFERROR(IF(STP!V851="","",STP!V851),"")</f>
        <v/>
      </c>
      <c r="S850" s="28" t="str">
        <f t="shared" si="97"/>
        <v/>
      </c>
      <c r="T850" s="29"/>
    </row>
    <row r="851" spans="1:20" ht="18" customHeight="1" x14ac:dyDescent="0.35">
      <c r="A851" s="68">
        <v>46871</v>
      </c>
      <c r="B851" s="21" t="str">
        <f>IFERROR(IF('LT Panel Feeder Readings'!E852="","",'LT Panel Feeder Readings'!E852),"")</f>
        <v/>
      </c>
      <c r="C851" s="21" t="str">
        <f>IFERROR(IF('LT Panel Feeder Readings'!W852="","",IF('LT Panel Feeder Readings'!W852="",0,'LT Panel Feeder Readings'!W852)+IF('LT Panel Feeder Readings'!Z852="",0,'LT Panel Feeder Readings'!Z852)),"")</f>
        <v/>
      </c>
      <c r="D851" s="21" t="str">
        <f>IFERROR(IF('LT Panel Feeder Readings'!BG852="","",IF('LT Panel Feeder Readings'!BG852="",0,'LT Panel Feeder Readings'!BG852)+IF('LT Panel Feeder Readings'!BJ852="",0,'LT Panel Feeder Readings'!BJ852)),"")</f>
        <v/>
      </c>
      <c r="E851" s="22" t="str">
        <f t="shared" si="96"/>
        <v/>
      </c>
      <c r="F851" s="23">
        <f>IFERROR(IF('Fuel Status'!E853="","",IF('Fuel Status'!E853="",0,'Fuel Status'!E853)+IF('Fuel Status'!J853="",0,'Fuel Status'!J853)+IF('Fuel Status'!O853="",0,'Fuel Status'!O853)),"")</f>
        <v>0</v>
      </c>
      <c r="G851" s="22" t="str">
        <f t="shared" si="98"/>
        <v/>
      </c>
      <c r="H851" s="22" t="str">
        <f t="shared" si="99"/>
        <v/>
      </c>
      <c r="I851" s="22" t="str">
        <f t="shared" si="100"/>
        <v/>
      </c>
      <c r="J851" s="22" t="str">
        <f t="shared" si="101"/>
        <v/>
      </c>
      <c r="K851" s="74"/>
      <c r="L851" s="24"/>
      <c r="M851" s="25"/>
      <c r="N851" s="25"/>
      <c r="O851" s="25" t="str">
        <f>IF(OR(J851="",L851="",L851=0),"",ROUND(J851/L851,4))</f>
        <v/>
      </c>
      <c r="P851" s="26" t="str">
        <f>IFERROR(IF('Raw Water'!U852="","",'Raw Water'!U852),"")</f>
        <v/>
      </c>
      <c r="Q851" s="26" t="str">
        <f>IFERROR(IF(STP!U852="","",STP!U852),"")</f>
        <v/>
      </c>
      <c r="R851" s="27" t="str">
        <f>IFERROR(IF(STP!V852="","",STP!V852),"")</f>
        <v/>
      </c>
      <c r="S851" s="28" t="str">
        <f t="shared" si="97"/>
        <v/>
      </c>
      <c r="T851" s="29"/>
    </row>
    <row r="852" spans="1:20" ht="18" customHeight="1" x14ac:dyDescent="0.35">
      <c r="A852" s="68">
        <v>46872</v>
      </c>
      <c r="B852" s="21" t="str">
        <f>IFERROR(IF('LT Panel Feeder Readings'!E853="","",'LT Panel Feeder Readings'!E853),"")</f>
        <v/>
      </c>
      <c r="C852" s="21" t="str">
        <f>IFERROR(IF('LT Panel Feeder Readings'!W853="","",IF('LT Panel Feeder Readings'!W853="",0,'LT Panel Feeder Readings'!W853)+IF('LT Panel Feeder Readings'!Z853="",0,'LT Panel Feeder Readings'!Z853)),"")</f>
        <v/>
      </c>
      <c r="D852" s="21" t="str">
        <f>IFERROR(IF('LT Panel Feeder Readings'!BG853="","",IF('LT Panel Feeder Readings'!BG853="",0,'LT Panel Feeder Readings'!BG853)+IF('LT Panel Feeder Readings'!BJ853="",0,'LT Panel Feeder Readings'!BJ853)),"")</f>
        <v/>
      </c>
      <c r="E852" s="22" t="str">
        <f t="shared" si="96"/>
        <v/>
      </c>
      <c r="F852" s="23">
        <f>IFERROR(IF('Fuel Status'!E854="","",IF('Fuel Status'!E854="",0,'Fuel Status'!E854)+IF('Fuel Status'!J854="",0,'Fuel Status'!J854)+IF('Fuel Status'!O854="",0,'Fuel Status'!O854)),"")</f>
        <v>0</v>
      </c>
      <c r="G852" s="22" t="str">
        <f t="shared" si="98"/>
        <v/>
      </c>
      <c r="H852" s="22" t="str">
        <f t="shared" si="99"/>
        <v/>
      </c>
      <c r="I852" s="22" t="str">
        <f t="shared" si="100"/>
        <v/>
      </c>
      <c r="J852" s="22" t="str">
        <f t="shared" si="101"/>
        <v/>
      </c>
      <c r="K852" s="74"/>
      <c r="L852" s="24"/>
      <c r="M852" s="25"/>
      <c r="N852" s="25"/>
      <c r="O852" s="25" t="str">
        <f>IF(OR(J852="",L852="",L852=0),"",ROUND(J852/L852,4))</f>
        <v/>
      </c>
      <c r="P852" s="26" t="str">
        <f>IFERROR(IF('Raw Water'!U853="","",'Raw Water'!U853),"")</f>
        <v/>
      </c>
      <c r="Q852" s="26" t="str">
        <f>IFERROR(IF(STP!U853="","",STP!U853),"")</f>
        <v/>
      </c>
      <c r="R852" s="27" t="str">
        <f>IFERROR(IF(STP!V853="","",STP!V853),"")</f>
        <v/>
      </c>
      <c r="S852" s="28" t="str">
        <f t="shared" si="97"/>
        <v/>
      </c>
      <c r="T852" s="29"/>
    </row>
    <row r="853" spans="1:20" ht="18" customHeight="1" x14ac:dyDescent="0.35">
      <c r="A853" s="68">
        <v>46873</v>
      </c>
      <c r="B853" s="21" t="str">
        <f>IFERROR(IF('LT Panel Feeder Readings'!E854="","",'LT Panel Feeder Readings'!E854),"")</f>
        <v/>
      </c>
      <c r="C853" s="21" t="str">
        <f>IFERROR(IF('LT Panel Feeder Readings'!W854="","",IF('LT Panel Feeder Readings'!W854="",0,'LT Panel Feeder Readings'!W854)+IF('LT Panel Feeder Readings'!Z854="",0,'LT Panel Feeder Readings'!Z854)),"")</f>
        <v/>
      </c>
      <c r="D853" s="21" t="str">
        <f>IFERROR(IF('LT Panel Feeder Readings'!BG854="","",IF('LT Panel Feeder Readings'!BG854="",0,'LT Panel Feeder Readings'!BG854)+IF('LT Panel Feeder Readings'!BJ854="",0,'LT Panel Feeder Readings'!BJ854)),"")</f>
        <v/>
      </c>
      <c r="E853" s="22" t="str">
        <f t="shared" si="96"/>
        <v/>
      </c>
      <c r="F853" s="23">
        <f>IFERROR(IF('Fuel Status'!E855="","",IF('Fuel Status'!E855="",0,'Fuel Status'!E855)+IF('Fuel Status'!J855="",0,'Fuel Status'!J855)+IF('Fuel Status'!O855="",0,'Fuel Status'!O855)),"")</f>
        <v>0</v>
      </c>
      <c r="G853" s="22" t="str">
        <f t="shared" si="98"/>
        <v/>
      </c>
      <c r="H853" s="22" t="str">
        <f t="shared" si="99"/>
        <v/>
      </c>
      <c r="I853" s="22" t="str">
        <f t="shared" si="100"/>
        <v/>
      </c>
      <c r="J853" s="22" t="str">
        <f t="shared" si="101"/>
        <v/>
      </c>
      <c r="K853" s="74"/>
      <c r="L853" s="24"/>
      <c r="M853" s="25"/>
      <c r="N853" s="25"/>
      <c r="O853" s="25" t="str">
        <f>IF(OR(J853="",L853="",L853=0),"",ROUND(J853/L853,4))</f>
        <v/>
      </c>
      <c r="P853" s="26" t="str">
        <f>IFERROR(IF('Raw Water'!U854="","",'Raw Water'!U854),"")</f>
        <v/>
      </c>
      <c r="Q853" s="26" t="str">
        <f>IFERROR(IF(STP!U854="","",STP!U854),"")</f>
        <v/>
      </c>
      <c r="R853" s="27" t="str">
        <f>IFERROR(IF(STP!V854="","",STP!V854),"")</f>
        <v/>
      </c>
      <c r="S853" s="28" t="str">
        <f t="shared" si="97"/>
        <v/>
      </c>
      <c r="T853" s="29"/>
    </row>
    <row r="854" spans="1:20" ht="18" customHeight="1" x14ac:dyDescent="0.35">
      <c r="A854" s="68">
        <v>46874</v>
      </c>
      <c r="B854" s="21" t="str">
        <f>IFERROR(IF('LT Panel Feeder Readings'!E855="","",'LT Panel Feeder Readings'!E855),"")</f>
        <v/>
      </c>
      <c r="C854" s="21" t="str">
        <f>IFERROR(IF('LT Panel Feeder Readings'!W855="","",IF('LT Panel Feeder Readings'!W855="",0,'LT Panel Feeder Readings'!W855)+IF('LT Panel Feeder Readings'!Z855="",0,'LT Panel Feeder Readings'!Z855)),"")</f>
        <v/>
      </c>
      <c r="D854" s="21" t="str">
        <f>IFERROR(IF('LT Panel Feeder Readings'!BG855="","",IF('LT Panel Feeder Readings'!BG855="",0,'LT Panel Feeder Readings'!BG855)+IF('LT Panel Feeder Readings'!BJ855="",0,'LT Panel Feeder Readings'!BJ855)),"")</f>
        <v/>
      </c>
      <c r="E854" s="22" t="str">
        <f t="shared" si="96"/>
        <v/>
      </c>
      <c r="F854" s="23">
        <f>IFERROR(IF('Fuel Status'!E856="","",IF('Fuel Status'!E856="",0,'Fuel Status'!E856)+IF('Fuel Status'!J856="",0,'Fuel Status'!J856)+IF('Fuel Status'!O856="",0,'Fuel Status'!O856)),"")</f>
        <v>0</v>
      </c>
      <c r="G854" s="22" t="str">
        <f t="shared" si="98"/>
        <v/>
      </c>
      <c r="H854" s="22" t="str">
        <f t="shared" si="99"/>
        <v/>
      </c>
      <c r="I854" s="22" t="str">
        <f t="shared" si="100"/>
        <v/>
      </c>
      <c r="J854" s="22" t="str">
        <f t="shared" si="101"/>
        <v/>
      </c>
      <c r="K854" s="74"/>
      <c r="L854" s="24"/>
      <c r="M854" s="25"/>
      <c r="N854" s="25"/>
      <c r="O854" s="25" t="str">
        <f>IF(OR(J854="",L854="",L854=0),"",ROUND(J854/L854,4))</f>
        <v/>
      </c>
      <c r="P854" s="26" t="str">
        <f>IFERROR(IF('Raw Water'!U855="","",'Raw Water'!U855),"")</f>
        <v/>
      </c>
      <c r="Q854" s="26" t="str">
        <f>IFERROR(IF(STP!U855="","",STP!U855),"")</f>
        <v/>
      </c>
      <c r="R854" s="27" t="str">
        <f>IFERROR(IF(STP!V855="","",STP!V855),"")</f>
        <v/>
      </c>
      <c r="S854" s="28" t="str">
        <f t="shared" si="97"/>
        <v/>
      </c>
      <c r="T854" s="29"/>
    </row>
    <row r="855" spans="1:20" ht="18" customHeight="1" x14ac:dyDescent="0.35">
      <c r="A855" s="68">
        <v>46875</v>
      </c>
      <c r="B855" s="21" t="str">
        <f>IFERROR(IF('LT Panel Feeder Readings'!E856="","",'LT Panel Feeder Readings'!E856),"")</f>
        <v/>
      </c>
      <c r="C855" s="21" t="str">
        <f>IFERROR(IF('LT Panel Feeder Readings'!W856="","",IF('LT Panel Feeder Readings'!W856="",0,'LT Panel Feeder Readings'!W856)+IF('LT Panel Feeder Readings'!Z856="",0,'LT Panel Feeder Readings'!Z856)),"")</f>
        <v/>
      </c>
      <c r="D855" s="21" t="str">
        <f>IFERROR(IF('LT Panel Feeder Readings'!BG856="","",IF('LT Panel Feeder Readings'!BG856="",0,'LT Panel Feeder Readings'!BG856)+IF('LT Panel Feeder Readings'!BJ856="",0,'LT Panel Feeder Readings'!BJ856)),"")</f>
        <v/>
      </c>
      <c r="E855" s="22" t="str">
        <f t="shared" si="96"/>
        <v/>
      </c>
      <c r="F855" s="23">
        <f>IFERROR(IF('Fuel Status'!E857="","",IF('Fuel Status'!E857="",0,'Fuel Status'!E857)+IF('Fuel Status'!J857="",0,'Fuel Status'!J857)+IF('Fuel Status'!O857="",0,'Fuel Status'!O857)),"")</f>
        <v>0</v>
      </c>
      <c r="G855" s="22" t="str">
        <f t="shared" si="98"/>
        <v/>
      </c>
      <c r="H855" s="22" t="str">
        <f t="shared" si="99"/>
        <v/>
      </c>
      <c r="I855" s="22" t="str">
        <f t="shared" si="100"/>
        <v/>
      </c>
      <c r="J855" s="22" t="str">
        <f t="shared" si="101"/>
        <v/>
      </c>
      <c r="K855" s="74"/>
      <c r="L855" s="24"/>
      <c r="M855" s="25"/>
      <c r="N855" s="25"/>
      <c r="O855" s="25" t="str">
        <f>IF(OR(J855="",L855="",L855=0),"",ROUND(J855/L855,4))</f>
        <v/>
      </c>
      <c r="P855" s="26" t="str">
        <f>IFERROR(IF('Raw Water'!U856="","",'Raw Water'!U856),"")</f>
        <v/>
      </c>
      <c r="Q855" s="26" t="str">
        <f>IFERROR(IF(STP!U856="","",STP!U856),"")</f>
        <v/>
      </c>
      <c r="R855" s="27" t="str">
        <f>IFERROR(IF(STP!V856="","",STP!V856),"")</f>
        <v/>
      </c>
      <c r="S855" s="28" t="str">
        <f t="shared" si="97"/>
        <v/>
      </c>
      <c r="T855" s="29"/>
    </row>
    <row r="856" spans="1:20" ht="18" customHeight="1" x14ac:dyDescent="0.35">
      <c r="A856" s="68">
        <v>46876</v>
      </c>
      <c r="B856" s="21" t="str">
        <f>IFERROR(IF('LT Panel Feeder Readings'!E857="","",'LT Panel Feeder Readings'!E857),"")</f>
        <v/>
      </c>
      <c r="C856" s="21" t="str">
        <f>IFERROR(IF('LT Panel Feeder Readings'!W857="","",IF('LT Panel Feeder Readings'!W857="",0,'LT Panel Feeder Readings'!W857)+IF('LT Panel Feeder Readings'!Z857="",0,'LT Panel Feeder Readings'!Z857)),"")</f>
        <v/>
      </c>
      <c r="D856" s="21" t="str">
        <f>IFERROR(IF('LT Panel Feeder Readings'!BG857="","",IF('LT Panel Feeder Readings'!BG857="",0,'LT Panel Feeder Readings'!BG857)+IF('LT Panel Feeder Readings'!BJ857="",0,'LT Panel Feeder Readings'!BJ857)),"")</f>
        <v/>
      </c>
      <c r="E856" s="22" t="str">
        <f t="shared" si="96"/>
        <v/>
      </c>
      <c r="F856" s="23">
        <f>IFERROR(IF('Fuel Status'!E858="","",IF('Fuel Status'!E858="",0,'Fuel Status'!E858)+IF('Fuel Status'!J858="",0,'Fuel Status'!J858)+IF('Fuel Status'!O858="",0,'Fuel Status'!O858)),"")</f>
        <v>0</v>
      </c>
      <c r="G856" s="22" t="str">
        <f t="shared" si="98"/>
        <v/>
      </c>
      <c r="H856" s="22" t="str">
        <f t="shared" si="99"/>
        <v/>
      </c>
      <c r="I856" s="22" t="str">
        <f t="shared" si="100"/>
        <v/>
      </c>
      <c r="J856" s="22" t="str">
        <f t="shared" si="101"/>
        <v/>
      </c>
      <c r="K856" s="74"/>
      <c r="L856" s="24"/>
      <c r="M856" s="25"/>
      <c r="N856" s="25"/>
      <c r="O856" s="25" t="str">
        <f>IF(OR(J856="",L856="",L856=0),"",ROUND(J856/L856,4))</f>
        <v/>
      </c>
      <c r="P856" s="26" t="str">
        <f>IFERROR(IF('Raw Water'!U857="","",'Raw Water'!U857),"")</f>
        <v/>
      </c>
      <c r="Q856" s="26" t="str">
        <f>IFERROR(IF(STP!U857="","",STP!U857),"")</f>
        <v/>
      </c>
      <c r="R856" s="27" t="str">
        <f>IFERROR(IF(STP!V857="","",STP!V857),"")</f>
        <v/>
      </c>
      <c r="S856" s="28" t="str">
        <f t="shared" si="97"/>
        <v/>
      </c>
      <c r="T856" s="29"/>
    </row>
    <row r="857" spans="1:20" ht="18" customHeight="1" x14ac:dyDescent="0.35">
      <c r="A857" s="68">
        <v>46877</v>
      </c>
      <c r="B857" s="21" t="str">
        <f>IFERROR(IF('LT Panel Feeder Readings'!E858="","",'LT Panel Feeder Readings'!E858),"")</f>
        <v/>
      </c>
      <c r="C857" s="21" t="str">
        <f>IFERROR(IF('LT Panel Feeder Readings'!W858="","",IF('LT Panel Feeder Readings'!W858="",0,'LT Panel Feeder Readings'!W858)+IF('LT Panel Feeder Readings'!Z858="",0,'LT Panel Feeder Readings'!Z858)),"")</f>
        <v/>
      </c>
      <c r="D857" s="21" t="str">
        <f>IFERROR(IF('LT Panel Feeder Readings'!BG858="","",IF('LT Panel Feeder Readings'!BG858="",0,'LT Panel Feeder Readings'!BG858)+IF('LT Panel Feeder Readings'!BJ858="",0,'LT Panel Feeder Readings'!BJ858)),"")</f>
        <v/>
      </c>
      <c r="E857" s="22" t="str">
        <f t="shared" si="96"/>
        <v/>
      </c>
      <c r="F857" s="23">
        <f>IFERROR(IF('Fuel Status'!E859="","",IF('Fuel Status'!E859="",0,'Fuel Status'!E859)+IF('Fuel Status'!J859="",0,'Fuel Status'!J859)+IF('Fuel Status'!O859="",0,'Fuel Status'!O859)),"")</f>
        <v>0</v>
      </c>
      <c r="G857" s="22" t="str">
        <f t="shared" si="98"/>
        <v/>
      </c>
      <c r="H857" s="22" t="str">
        <f t="shared" si="99"/>
        <v/>
      </c>
      <c r="I857" s="22" t="str">
        <f t="shared" si="100"/>
        <v/>
      </c>
      <c r="J857" s="22" t="str">
        <f t="shared" si="101"/>
        <v/>
      </c>
      <c r="K857" s="74"/>
      <c r="L857" s="24"/>
      <c r="M857" s="25"/>
      <c r="N857" s="25"/>
      <c r="O857" s="25" t="str">
        <f>IF(OR(J857="",L857="",L857=0),"",ROUND(J857/L857,4))</f>
        <v/>
      </c>
      <c r="P857" s="26" t="str">
        <f>IFERROR(IF('Raw Water'!U858="","",'Raw Water'!U858),"")</f>
        <v/>
      </c>
      <c r="Q857" s="26" t="str">
        <f>IFERROR(IF(STP!U858="","",STP!U858),"")</f>
        <v/>
      </c>
      <c r="R857" s="27" t="str">
        <f>IFERROR(IF(STP!V858="","",STP!V858),"")</f>
        <v/>
      </c>
      <c r="S857" s="28" t="str">
        <f t="shared" si="97"/>
        <v/>
      </c>
      <c r="T857" s="29"/>
    </row>
    <row r="858" spans="1:20" ht="18" customHeight="1" x14ac:dyDescent="0.35">
      <c r="A858" s="68">
        <v>46878</v>
      </c>
      <c r="B858" s="21" t="str">
        <f>IFERROR(IF('LT Panel Feeder Readings'!E859="","",'LT Panel Feeder Readings'!E859),"")</f>
        <v/>
      </c>
      <c r="C858" s="21" t="str">
        <f>IFERROR(IF('LT Panel Feeder Readings'!W859="","",IF('LT Panel Feeder Readings'!W859="",0,'LT Panel Feeder Readings'!W859)+IF('LT Panel Feeder Readings'!Z859="",0,'LT Panel Feeder Readings'!Z859)),"")</f>
        <v/>
      </c>
      <c r="D858" s="21" t="str">
        <f>IFERROR(IF('LT Panel Feeder Readings'!BG859="","",IF('LT Panel Feeder Readings'!BG859="",0,'LT Panel Feeder Readings'!BG859)+IF('LT Panel Feeder Readings'!BJ859="",0,'LT Panel Feeder Readings'!BJ859)),"")</f>
        <v/>
      </c>
      <c r="E858" s="22" t="str">
        <f t="shared" si="96"/>
        <v/>
      </c>
      <c r="F858" s="23">
        <f>IFERROR(IF('Fuel Status'!E860="","",IF('Fuel Status'!E860="",0,'Fuel Status'!E860)+IF('Fuel Status'!J860="",0,'Fuel Status'!J860)+IF('Fuel Status'!O860="",0,'Fuel Status'!O860)),"")</f>
        <v>0</v>
      </c>
      <c r="G858" s="22" t="str">
        <f t="shared" si="98"/>
        <v/>
      </c>
      <c r="H858" s="22" t="str">
        <f t="shared" si="99"/>
        <v/>
      </c>
      <c r="I858" s="22" t="str">
        <f t="shared" si="100"/>
        <v/>
      </c>
      <c r="J858" s="22" t="str">
        <f t="shared" si="101"/>
        <v/>
      </c>
      <c r="K858" s="74"/>
      <c r="L858" s="24"/>
      <c r="M858" s="25"/>
      <c r="N858" s="25"/>
      <c r="O858" s="25" t="str">
        <f>IF(OR(J858="",L858="",L858=0),"",ROUND(J858/L858,4))</f>
        <v/>
      </c>
      <c r="P858" s="26" t="str">
        <f>IFERROR(IF('Raw Water'!U859="","",'Raw Water'!U859),"")</f>
        <v/>
      </c>
      <c r="Q858" s="26" t="str">
        <f>IFERROR(IF(STP!U859="","",STP!U859),"")</f>
        <v/>
      </c>
      <c r="R858" s="27" t="str">
        <f>IFERROR(IF(STP!V859="","",STP!V859),"")</f>
        <v/>
      </c>
      <c r="S858" s="28" t="str">
        <f t="shared" si="97"/>
        <v/>
      </c>
      <c r="T858" s="29"/>
    </row>
    <row r="859" spans="1:20" ht="18" customHeight="1" x14ac:dyDescent="0.35">
      <c r="A859" s="68">
        <v>46879</v>
      </c>
      <c r="B859" s="21" t="str">
        <f>IFERROR(IF('LT Panel Feeder Readings'!E860="","",'LT Panel Feeder Readings'!E860),"")</f>
        <v/>
      </c>
      <c r="C859" s="21" t="str">
        <f>IFERROR(IF('LT Panel Feeder Readings'!W860="","",IF('LT Panel Feeder Readings'!W860="",0,'LT Panel Feeder Readings'!W860)+IF('LT Panel Feeder Readings'!Z860="",0,'LT Panel Feeder Readings'!Z860)),"")</f>
        <v/>
      </c>
      <c r="D859" s="21" t="str">
        <f>IFERROR(IF('LT Panel Feeder Readings'!BG860="","",IF('LT Panel Feeder Readings'!BG860="",0,'LT Panel Feeder Readings'!BG860)+IF('LT Panel Feeder Readings'!BJ860="",0,'LT Panel Feeder Readings'!BJ860)),"")</f>
        <v/>
      </c>
      <c r="E859" s="22" t="str">
        <f t="shared" si="96"/>
        <v/>
      </c>
      <c r="F859" s="23">
        <f>IFERROR(IF('Fuel Status'!E861="","",IF('Fuel Status'!E861="",0,'Fuel Status'!E861)+IF('Fuel Status'!J861="",0,'Fuel Status'!J861)+IF('Fuel Status'!O861="",0,'Fuel Status'!O861)),"")</f>
        <v>0</v>
      </c>
      <c r="G859" s="22" t="str">
        <f t="shared" si="98"/>
        <v/>
      </c>
      <c r="H859" s="22" t="str">
        <f t="shared" si="99"/>
        <v/>
      </c>
      <c r="I859" s="22" t="str">
        <f t="shared" si="100"/>
        <v/>
      </c>
      <c r="J859" s="22" t="str">
        <f t="shared" si="101"/>
        <v/>
      </c>
      <c r="K859" s="74"/>
      <c r="L859" s="24"/>
      <c r="M859" s="25"/>
      <c r="N859" s="25"/>
      <c r="O859" s="25" t="str">
        <f>IF(OR(J859="",L859="",L859=0),"",ROUND(J859/L859,4))</f>
        <v/>
      </c>
      <c r="P859" s="26" t="str">
        <f>IFERROR(IF('Raw Water'!U860="","",'Raw Water'!U860),"")</f>
        <v/>
      </c>
      <c r="Q859" s="26" t="str">
        <f>IFERROR(IF(STP!U860="","",STP!U860),"")</f>
        <v/>
      </c>
      <c r="R859" s="27" t="str">
        <f>IFERROR(IF(STP!V860="","",STP!V860),"")</f>
        <v/>
      </c>
      <c r="S859" s="28" t="str">
        <f t="shared" si="97"/>
        <v/>
      </c>
      <c r="T859" s="29"/>
    </row>
    <row r="860" spans="1:20" ht="18" customHeight="1" x14ac:dyDescent="0.35">
      <c r="A860" s="68">
        <v>46880</v>
      </c>
      <c r="B860" s="21" t="str">
        <f>IFERROR(IF('LT Panel Feeder Readings'!E861="","",'LT Panel Feeder Readings'!E861),"")</f>
        <v/>
      </c>
      <c r="C860" s="21" t="str">
        <f>IFERROR(IF('LT Panel Feeder Readings'!W861="","",IF('LT Panel Feeder Readings'!W861="",0,'LT Panel Feeder Readings'!W861)+IF('LT Panel Feeder Readings'!Z861="",0,'LT Panel Feeder Readings'!Z861)),"")</f>
        <v/>
      </c>
      <c r="D860" s="21" t="str">
        <f>IFERROR(IF('LT Panel Feeder Readings'!BG861="","",IF('LT Panel Feeder Readings'!BG861="",0,'LT Panel Feeder Readings'!BG861)+IF('LT Panel Feeder Readings'!BJ861="",0,'LT Panel Feeder Readings'!BJ861)),"")</f>
        <v/>
      </c>
      <c r="E860" s="22" t="str">
        <f t="shared" si="96"/>
        <v/>
      </c>
      <c r="F860" s="23">
        <f>IFERROR(IF('Fuel Status'!E862="","",IF('Fuel Status'!E862="",0,'Fuel Status'!E862)+IF('Fuel Status'!J862="",0,'Fuel Status'!J862)+IF('Fuel Status'!O862="",0,'Fuel Status'!O862)),"")</f>
        <v>0</v>
      </c>
      <c r="G860" s="22" t="str">
        <f t="shared" si="98"/>
        <v/>
      </c>
      <c r="H860" s="22" t="str">
        <f t="shared" si="99"/>
        <v/>
      </c>
      <c r="I860" s="22" t="str">
        <f t="shared" si="100"/>
        <v/>
      </c>
      <c r="J860" s="22" t="str">
        <f t="shared" si="101"/>
        <v/>
      </c>
      <c r="K860" s="74"/>
      <c r="L860" s="24"/>
      <c r="M860" s="25"/>
      <c r="N860" s="25"/>
      <c r="O860" s="25" t="str">
        <f>IF(OR(J860="",L860="",L860=0),"",ROUND(J860/L860,4))</f>
        <v/>
      </c>
      <c r="P860" s="26" t="str">
        <f>IFERROR(IF('Raw Water'!U861="","",'Raw Water'!U861),"")</f>
        <v/>
      </c>
      <c r="Q860" s="26" t="str">
        <f>IFERROR(IF(STP!U861="","",STP!U861),"")</f>
        <v/>
      </c>
      <c r="R860" s="27" t="str">
        <f>IFERROR(IF(STP!V861="","",STP!V861),"")</f>
        <v/>
      </c>
      <c r="S860" s="28" t="str">
        <f t="shared" si="97"/>
        <v/>
      </c>
      <c r="T860" s="29"/>
    </row>
    <row r="861" spans="1:20" ht="18" customHeight="1" x14ac:dyDescent="0.35">
      <c r="A861" s="68">
        <v>46881</v>
      </c>
      <c r="B861" s="21" t="str">
        <f>IFERROR(IF('LT Panel Feeder Readings'!E862="","",'LT Panel Feeder Readings'!E862),"")</f>
        <v/>
      </c>
      <c r="C861" s="21" t="str">
        <f>IFERROR(IF('LT Panel Feeder Readings'!W862="","",IF('LT Panel Feeder Readings'!W862="",0,'LT Panel Feeder Readings'!W862)+IF('LT Panel Feeder Readings'!Z862="",0,'LT Panel Feeder Readings'!Z862)),"")</f>
        <v/>
      </c>
      <c r="D861" s="21" t="str">
        <f>IFERROR(IF('LT Panel Feeder Readings'!BG862="","",IF('LT Panel Feeder Readings'!BG862="",0,'LT Panel Feeder Readings'!BG862)+IF('LT Panel Feeder Readings'!BJ862="",0,'LT Panel Feeder Readings'!BJ862)),"")</f>
        <v/>
      </c>
      <c r="E861" s="22" t="str">
        <f t="shared" si="96"/>
        <v/>
      </c>
      <c r="F861" s="23">
        <f>IFERROR(IF('Fuel Status'!E863="","",IF('Fuel Status'!E863="",0,'Fuel Status'!E863)+IF('Fuel Status'!J863="",0,'Fuel Status'!J863)+IF('Fuel Status'!O863="",0,'Fuel Status'!O863)),"")</f>
        <v>0</v>
      </c>
      <c r="G861" s="22" t="str">
        <f t="shared" si="98"/>
        <v/>
      </c>
      <c r="H861" s="22" t="str">
        <f t="shared" si="99"/>
        <v/>
      </c>
      <c r="I861" s="22" t="str">
        <f t="shared" si="100"/>
        <v/>
      </c>
      <c r="J861" s="22" t="str">
        <f t="shared" si="101"/>
        <v/>
      </c>
      <c r="K861" s="74"/>
      <c r="L861" s="24"/>
      <c r="M861" s="25"/>
      <c r="N861" s="25"/>
      <c r="O861" s="25" t="str">
        <f>IF(OR(J861="",L861="",L861=0),"",ROUND(J861/L861,4))</f>
        <v/>
      </c>
      <c r="P861" s="26" t="str">
        <f>IFERROR(IF('Raw Water'!U862="","",'Raw Water'!U862),"")</f>
        <v/>
      </c>
      <c r="Q861" s="26" t="str">
        <f>IFERROR(IF(STP!U862="","",STP!U862),"")</f>
        <v/>
      </c>
      <c r="R861" s="27" t="str">
        <f>IFERROR(IF(STP!V862="","",STP!V862),"")</f>
        <v/>
      </c>
      <c r="S861" s="28" t="str">
        <f t="shared" si="97"/>
        <v/>
      </c>
      <c r="T861" s="29"/>
    </row>
    <row r="862" spans="1:20" ht="18" customHeight="1" x14ac:dyDescent="0.35">
      <c r="A862" s="68">
        <v>46882</v>
      </c>
      <c r="B862" s="21" t="str">
        <f>IFERROR(IF('LT Panel Feeder Readings'!E863="","",'LT Panel Feeder Readings'!E863),"")</f>
        <v/>
      </c>
      <c r="C862" s="21" t="str">
        <f>IFERROR(IF('LT Panel Feeder Readings'!W863="","",IF('LT Panel Feeder Readings'!W863="",0,'LT Panel Feeder Readings'!W863)+IF('LT Panel Feeder Readings'!Z863="",0,'LT Panel Feeder Readings'!Z863)),"")</f>
        <v/>
      </c>
      <c r="D862" s="21" t="str">
        <f>IFERROR(IF('LT Panel Feeder Readings'!BG863="","",IF('LT Panel Feeder Readings'!BG863="",0,'LT Panel Feeder Readings'!BG863)+IF('LT Panel Feeder Readings'!BJ863="",0,'LT Panel Feeder Readings'!BJ863)),"")</f>
        <v/>
      </c>
      <c r="E862" s="22" t="str">
        <f t="shared" si="96"/>
        <v/>
      </c>
      <c r="F862" s="23">
        <f>IFERROR(IF('Fuel Status'!E864="","",IF('Fuel Status'!E864="",0,'Fuel Status'!E864)+IF('Fuel Status'!J864="",0,'Fuel Status'!J864)+IF('Fuel Status'!O864="",0,'Fuel Status'!O864)),"")</f>
        <v>0</v>
      </c>
      <c r="G862" s="22" t="str">
        <f t="shared" si="98"/>
        <v/>
      </c>
      <c r="H862" s="22" t="str">
        <f t="shared" si="99"/>
        <v/>
      </c>
      <c r="I862" s="22" t="str">
        <f t="shared" si="100"/>
        <v/>
      </c>
      <c r="J862" s="22" t="str">
        <f t="shared" si="101"/>
        <v/>
      </c>
      <c r="K862" s="74"/>
      <c r="L862" s="24"/>
      <c r="M862" s="25"/>
      <c r="N862" s="25"/>
      <c r="O862" s="25" t="str">
        <f>IF(OR(J862="",L862="",L862=0),"",ROUND(J862/L862,4))</f>
        <v/>
      </c>
      <c r="P862" s="26" t="str">
        <f>IFERROR(IF('Raw Water'!U863="","",'Raw Water'!U863),"")</f>
        <v/>
      </c>
      <c r="Q862" s="26" t="str">
        <f>IFERROR(IF(STP!U863="","",STP!U863),"")</f>
        <v/>
      </c>
      <c r="R862" s="27" t="str">
        <f>IFERROR(IF(STP!V863="","",STP!V863),"")</f>
        <v/>
      </c>
      <c r="S862" s="28" t="str">
        <f t="shared" si="97"/>
        <v/>
      </c>
      <c r="T862" s="29"/>
    </row>
    <row r="863" spans="1:20" ht="18" customHeight="1" x14ac:dyDescent="0.35">
      <c r="A863" s="68">
        <v>46883</v>
      </c>
      <c r="B863" s="21" t="str">
        <f>IFERROR(IF('LT Panel Feeder Readings'!E864="","",'LT Panel Feeder Readings'!E864),"")</f>
        <v/>
      </c>
      <c r="C863" s="21" t="str">
        <f>IFERROR(IF('LT Panel Feeder Readings'!W864="","",IF('LT Panel Feeder Readings'!W864="",0,'LT Panel Feeder Readings'!W864)+IF('LT Panel Feeder Readings'!Z864="",0,'LT Panel Feeder Readings'!Z864)),"")</f>
        <v/>
      </c>
      <c r="D863" s="21" t="str">
        <f>IFERROR(IF('LT Panel Feeder Readings'!BG864="","",IF('LT Panel Feeder Readings'!BG864="",0,'LT Panel Feeder Readings'!BG864)+IF('LT Panel Feeder Readings'!BJ864="",0,'LT Panel Feeder Readings'!BJ864)),"")</f>
        <v/>
      </c>
      <c r="E863" s="22" t="str">
        <f t="shared" si="96"/>
        <v/>
      </c>
      <c r="F863" s="23">
        <f>IFERROR(IF('Fuel Status'!E865="","",IF('Fuel Status'!E865="",0,'Fuel Status'!E865)+IF('Fuel Status'!J865="",0,'Fuel Status'!J865)+IF('Fuel Status'!O865="",0,'Fuel Status'!O865)),"")</f>
        <v>0</v>
      </c>
      <c r="G863" s="22" t="str">
        <f t="shared" si="98"/>
        <v/>
      </c>
      <c r="H863" s="22" t="str">
        <f t="shared" si="99"/>
        <v/>
      </c>
      <c r="I863" s="22" t="str">
        <f t="shared" si="100"/>
        <v/>
      </c>
      <c r="J863" s="22" t="str">
        <f t="shared" si="101"/>
        <v/>
      </c>
      <c r="K863" s="74"/>
      <c r="L863" s="24"/>
      <c r="M863" s="25"/>
      <c r="N863" s="25"/>
      <c r="O863" s="25" t="str">
        <f>IF(OR(J863="",L863="",L863=0),"",ROUND(J863/L863,4))</f>
        <v/>
      </c>
      <c r="P863" s="26" t="str">
        <f>IFERROR(IF('Raw Water'!U864="","",'Raw Water'!U864),"")</f>
        <v/>
      </c>
      <c r="Q863" s="26" t="str">
        <f>IFERROR(IF(STP!U864="","",STP!U864),"")</f>
        <v/>
      </c>
      <c r="R863" s="27" t="str">
        <f>IFERROR(IF(STP!V864="","",STP!V864),"")</f>
        <v/>
      </c>
      <c r="S863" s="28" t="str">
        <f t="shared" si="97"/>
        <v/>
      </c>
      <c r="T863" s="29"/>
    </row>
    <row r="864" spans="1:20" ht="18" customHeight="1" x14ac:dyDescent="0.35">
      <c r="A864" s="68">
        <v>46884</v>
      </c>
      <c r="B864" s="21" t="str">
        <f>IFERROR(IF('LT Panel Feeder Readings'!E865="","",'LT Panel Feeder Readings'!E865),"")</f>
        <v/>
      </c>
      <c r="C864" s="21" t="str">
        <f>IFERROR(IF('LT Panel Feeder Readings'!W865="","",IF('LT Panel Feeder Readings'!W865="",0,'LT Panel Feeder Readings'!W865)+IF('LT Panel Feeder Readings'!Z865="",0,'LT Panel Feeder Readings'!Z865)),"")</f>
        <v/>
      </c>
      <c r="D864" s="21" t="str">
        <f>IFERROR(IF('LT Panel Feeder Readings'!BG865="","",IF('LT Panel Feeder Readings'!BG865="",0,'LT Panel Feeder Readings'!BG865)+IF('LT Panel Feeder Readings'!BJ865="",0,'LT Panel Feeder Readings'!BJ865)),"")</f>
        <v/>
      </c>
      <c r="E864" s="22" t="str">
        <f t="shared" si="96"/>
        <v/>
      </c>
      <c r="F864" s="23">
        <f>IFERROR(IF('Fuel Status'!E866="","",IF('Fuel Status'!E866="",0,'Fuel Status'!E866)+IF('Fuel Status'!J866="",0,'Fuel Status'!J866)+IF('Fuel Status'!O866="",0,'Fuel Status'!O866)),"")</f>
        <v>0</v>
      </c>
      <c r="G864" s="22" t="str">
        <f t="shared" si="98"/>
        <v/>
      </c>
      <c r="H864" s="22" t="str">
        <f t="shared" si="99"/>
        <v/>
      </c>
      <c r="I864" s="22" t="str">
        <f t="shared" si="100"/>
        <v/>
      </c>
      <c r="J864" s="22" t="str">
        <f t="shared" si="101"/>
        <v/>
      </c>
      <c r="K864" s="74"/>
      <c r="L864" s="24"/>
      <c r="M864" s="25"/>
      <c r="N864" s="25"/>
      <c r="O864" s="25" t="str">
        <f>IF(OR(J864="",L864="",L864=0),"",ROUND(J864/L864,4))</f>
        <v/>
      </c>
      <c r="P864" s="26" t="str">
        <f>IFERROR(IF('Raw Water'!U865="","",'Raw Water'!U865),"")</f>
        <v/>
      </c>
      <c r="Q864" s="26" t="str">
        <f>IFERROR(IF(STP!U865="","",STP!U865),"")</f>
        <v/>
      </c>
      <c r="R864" s="27" t="str">
        <f>IFERROR(IF(STP!V865="","",STP!V865),"")</f>
        <v/>
      </c>
      <c r="S864" s="28" t="str">
        <f t="shared" si="97"/>
        <v/>
      </c>
      <c r="T864" s="29"/>
    </row>
    <row r="865" spans="1:20" ht="18" customHeight="1" x14ac:dyDescent="0.35">
      <c r="A865" s="68">
        <v>46885</v>
      </c>
      <c r="B865" s="21" t="str">
        <f>IFERROR(IF('LT Panel Feeder Readings'!E866="","",'LT Panel Feeder Readings'!E866),"")</f>
        <v/>
      </c>
      <c r="C865" s="21" t="str">
        <f>IFERROR(IF('LT Panel Feeder Readings'!W866="","",IF('LT Panel Feeder Readings'!W866="",0,'LT Panel Feeder Readings'!W866)+IF('LT Panel Feeder Readings'!Z866="",0,'LT Panel Feeder Readings'!Z866)),"")</f>
        <v/>
      </c>
      <c r="D865" s="21" t="str">
        <f>IFERROR(IF('LT Panel Feeder Readings'!BG866="","",IF('LT Panel Feeder Readings'!BG866="",0,'LT Panel Feeder Readings'!BG866)+IF('LT Panel Feeder Readings'!BJ866="",0,'LT Panel Feeder Readings'!BJ866)),"")</f>
        <v/>
      </c>
      <c r="E865" s="22" t="str">
        <f t="shared" si="96"/>
        <v/>
      </c>
      <c r="F865" s="23">
        <f>IFERROR(IF('Fuel Status'!E867="","",IF('Fuel Status'!E867="",0,'Fuel Status'!E867)+IF('Fuel Status'!J867="",0,'Fuel Status'!J867)+IF('Fuel Status'!O867="",0,'Fuel Status'!O867)),"")</f>
        <v>0</v>
      </c>
      <c r="G865" s="22" t="str">
        <f t="shared" si="98"/>
        <v/>
      </c>
      <c r="H865" s="22" t="str">
        <f t="shared" si="99"/>
        <v/>
      </c>
      <c r="I865" s="22" t="str">
        <f t="shared" si="100"/>
        <v/>
      </c>
      <c r="J865" s="22" t="str">
        <f t="shared" si="101"/>
        <v/>
      </c>
      <c r="K865" s="74"/>
      <c r="L865" s="24"/>
      <c r="M865" s="25"/>
      <c r="N865" s="25"/>
      <c r="O865" s="25" t="str">
        <f>IF(OR(J865="",L865="",L865=0),"",ROUND(J865/L865,4))</f>
        <v/>
      </c>
      <c r="P865" s="26" t="str">
        <f>IFERROR(IF('Raw Water'!U866="","",'Raw Water'!U866),"")</f>
        <v/>
      </c>
      <c r="Q865" s="26" t="str">
        <f>IFERROR(IF(STP!U866="","",STP!U866),"")</f>
        <v/>
      </c>
      <c r="R865" s="27" t="str">
        <f>IFERROR(IF(STP!V866="","",STP!V866),"")</f>
        <v/>
      </c>
      <c r="S865" s="28" t="str">
        <f t="shared" si="97"/>
        <v/>
      </c>
      <c r="T865" s="29"/>
    </row>
    <row r="866" spans="1:20" ht="18" customHeight="1" x14ac:dyDescent="0.35">
      <c r="A866" s="68">
        <v>46886</v>
      </c>
      <c r="B866" s="21" t="str">
        <f>IFERROR(IF('LT Panel Feeder Readings'!E867="","",'LT Panel Feeder Readings'!E867),"")</f>
        <v/>
      </c>
      <c r="C866" s="21" t="str">
        <f>IFERROR(IF('LT Panel Feeder Readings'!W867="","",IF('LT Panel Feeder Readings'!W867="",0,'LT Panel Feeder Readings'!W867)+IF('LT Panel Feeder Readings'!Z867="",0,'LT Panel Feeder Readings'!Z867)),"")</f>
        <v/>
      </c>
      <c r="D866" s="21" t="str">
        <f>IFERROR(IF('LT Panel Feeder Readings'!BG867="","",IF('LT Panel Feeder Readings'!BG867="",0,'LT Panel Feeder Readings'!BG867)+IF('LT Panel Feeder Readings'!BJ867="",0,'LT Panel Feeder Readings'!BJ867)),"")</f>
        <v/>
      </c>
      <c r="E866" s="22" t="str">
        <f t="shared" si="96"/>
        <v/>
      </c>
      <c r="F866" s="23">
        <f>IFERROR(IF('Fuel Status'!E868="","",IF('Fuel Status'!E868="",0,'Fuel Status'!E868)+IF('Fuel Status'!J868="",0,'Fuel Status'!J868)+IF('Fuel Status'!O868="",0,'Fuel Status'!O868)),"")</f>
        <v>0</v>
      </c>
      <c r="G866" s="22" t="str">
        <f t="shared" si="98"/>
        <v/>
      </c>
      <c r="H866" s="22" t="str">
        <f t="shared" si="99"/>
        <v/>
      </c>
      <c r="I866" s="22" t="str">
        <f t="shared" si="100"/>
        <v/>
      </c>
      <c r="J866" s="22" t="str">
        <f t="shared" si="101"/>
        <v/>
      </c>
      <c r="K866" s="74"/>
      <c r="L866" s="24"/>
      <c r="M866" s="25"/>
      <c r="N866" s="25"/>
      <c r="O866" s="25" t="str">
        <f>IF(OR(J866="",L866="",L866=0),"",ROUND(J866/L866,4))</f>
        <v/>
      </c>
      <c r="P866" s="26" t="str">
        <f>IFERROR(IF('Raw Water'!U867="","",'Raw Water'!U867),"")</f>
        <v/>
      </c>
      <c r="Q866" s="26" t="str">
        <f>IFERROR(IF(STP!U867="","",STP!U867),"")</f>
        <v/>
      </c>
      <c r="R866" s="27" t="str">
        <f>IFERROR(IF(STP!V867="","",STP!V867),"")</f>
        <v/>
      </c>
      <c r="S866" s="28" t="str">
        <f t="shared" si="97"/>
        <v/>
      </c>
      <c r="T866" s="29"/>
    </row>
    <row r="867" spans="1:20" ht="18" customHeight="1" x14ac:dyDescent="0.35">
      <c r="A867" s="68">
        <v>46887</v>
      </c>
      <c r="B867" s="21" t="str">
        <f>IFERROR(IF('LT Panel Feeder Readings'!E868="","",'LT Panel Feeder Readings'!E868),"")</f>
        <v/>
      </c>
      <c r="C867" s="21" t="str">
        <f>IFERROR(IF('LT Panel Feeder Readings'!W868="","",IF('LT Panel Feeder Readings'!W868="",0,'LT Panel Feeder Readings'!W868)+IF('LT Panel Feeder Readings'!Z868="",0,'LT Panel Feeder Readings'!Z868)),"")</f>
        <v/>
      </c>
      <c r="D867" s="21" t="str">
        <f>IFERROR(IF('LT Panel Feeder Readings'!BG868="","",IF('LT Panel Feeder Readings'!BG868="",0,'LT Panel Feeder Readings'!BG868)+IF('LT Panel Feeder Readings'!BJ868="",0,'LT Panel Feeder Readings'!BJ868)),"")</f>
        <v/>
      </c>
      <c r="E867" s="22" t="str">
        <f t="shared" si="96"/>
        <v/>
      </c>
      <c r="F867" s="23">
        <f>IFERROR(IF('Fuel Status'!E869="","",IF('Fuel Status'!E869="",0,'Fuel Status'!E869)+IF('Fuel Status'!J869="",0,'Fuel Status'!J869)+IF('Fuel Status'!O869="",0,'Fuel Status'!O869)),"")</f>
        <v>0</v>
      </c>
      <c r="G867" s="22" t="str">
        <f t="shared" si="98"/>
        <v/>
      </c>
      <c r="H867" s="22" t="str">
        <f t="shared" si="99"/>
        <v/>
      </c>
      <c r="I867" s="22" t="str">
        <f t="shared" si="100"/>
        <v/>
      </c>
      <c r="J867" s="22" t="str">
        <f t="shared" si="101"/>
        <v/>
      </c>
      <c r="K867" s="74"/>
      <c r="L867" s="24"/>
      <c r="M867" s="25"/>
      <c r="N867" s="25"/>
      <c r="O867" s="25" t="str">
        <f>IF(OR(J867="",L867="",L867=0),"",ROUND(J867/L867,4))</f>
        <v/>
      </c>
      <c r="P867" s="26" t="str">
        <f>IFERROR(IF('Raw Water'!U868="","",'Raw Water'!U868),"")</f>
        <v/>
      </c>
      <c r="Q867" s="26" t="str">
        <f>IFERROR(IF(STP!U868="","",STP!U868),"")</f>
        <v/>
      </c>
      <c r="R867" s="27" t="str">
        <f>IFERROR(IF(STP!V868="","",STP!V868),"")</f>
        <v/>
      </c>
      <c r="S867" s="28" t="str">
        <f t="shared" si="97"/>
        <v/>
      </c>
      <c r="T867" s="29"/>
    </row>
    <row r="868" spans="1:20" ht="18" customHeight="1" x14ac:dyDescent="0.35">
      <c r="A868" s="68">
        <v>46888</v>
      </c>
      <c r="B868" s="21" t="str">
        <f>IFERROR(IF('LT Panel Feeder Readings'!E869="","",'LT Panel Feeder Readings'!E869),"")</f>
        <v/>
      </c>
      <c r="C868" s="21" t="str">
        <f>IFERROR(IF('LT Panel Feeder Readings'!W869="","",IF('LT Panel Feeder Readings'!W869="",0,'LT Panel Feeder Readings'!W869)+IF('LT Panel Feeder Readings'!Z869="",0,'LT Panel Feeder Readings'!Z869)),"")</f>
        <v/>
      </c>
      <c r="D868" s="21" t="str">
        <f>IFERROR(IF('LT Panel Feeder Readings'!BG869="","",IF('LT Panel Feeder Readings'!BG869="",0,'LT Panel Feeder Readings'!BG869)+IF('LT Panel Feeder Readings'!BJ869="",0,'LT Panel Feeder Readings'!BJ869)),"")</f>
        <v/>
      </c>
      <c r="E868" s="22" t="str">
        <f t="shared" si="96"/>
        <v/>
      </c>
      <c r="F868" s="23">
        <f>IFERROR(IF('Fuel Status'!E870="","",IF('Fuel Status'!E870="",0,'Fuel Status'!E870)+IF('Fuel Status'!J870="",0,'Fuel Status'!J870)+IF('Fuel Status'!O870="",0,'Fuel Status'!O870)),"")</f>
        <v>0</v>
      </c>
      <c r="G868" s="22" t="str">
        <f t="shared" si="98"/>
        <v/>
      </c>
      <c r="H868" s="22" t="str">
        <f t="shared" si="99"/>
        <v/>
      </c>
      <c r="I868" s="22" t="str">
        <f t="shared" si="100"/>
        <v/>
      </c>
      <c r="J868" s="22" t="str">
        <f t="shared" si="101"/>
        <v/>
      </c>
      <c r="K868" s="74"/>
      <c r="L868" s="24"/>
      <c r="M868" s="25"/>
      <c r="N868" s="25"/>
      <c r="O868" s="25" t="str">
        <f>IF(OR(J868="",L868="",L868=0),"",ROUND(J868/L868,4))</f>
        <v/>
      </c>
      <c r="P868" s="26" t="str">
        <f>IFERROR(IF('Raw Water'!U869="","",'Raw Water'!U869),"")</f>
        <v/>
      </c>
      <c r="Q868" s="26" t="str">
        <f>IFERROR(IF(STP!U869="","",STP!U869),"")</f>
        <v/>
      </c>
      <c r="R868" s="27" t="str">
        <f>IFERROR(IF(STP!V869="","",STP!V869),"")</f>
        <v/>
      </c>
      <c r="S868" s="28" t="str">
        <f t="shared" si="97"/>
        <v/>
      </c>
      <c r="T868" s="29"/>
    </row>
    <row r="869" spans="1:20" ht="18" customHeight="1" x14ac:dyDescent="0.35">
      <c r="A869" s="68">
        <v>46889</v>
      </c>
      <c r="B869" s="21" t="str">
        <f>IFERROR(IF('LT Panel Feeder Readings'!E870="","",'LT Panel Feeder Readings'!E870),"")</f>
        <v/>
      </c>
      <c r="C869" s="21" t="str">
        <f>IFERROR(IF('LT Panel Feeder Readings'!W870="","",IF('LT Panel Feeder Readings'!W870="",0,'LT Panel Feeder Readings'!W870)+IF('LT Panel Feeder Readings'!Z870="",0,'LT Panel Feeder Readings'!Z870)),"")</f>
        <v/>
      </c>
      <c r="D869" s="21" t="str">
        <f>IFERROR(IF('LT Panel Feeder Readings'!BG870="","",IF('LT Panel Feeder Readings'!BG870="",0,'LT Panel Feeder Readings'!BG870)+IF('LT Panel Feeder Readings'!BJ870="",0,'LT Panel Feeder Readings'!BJ870)),"")</f>
        <v/>
      </c>
      <c r="E869" s="22" t="str">
        <f t="shared" si="96"/>
        <v/>
      </c>
      <c r="F869" s="23">
        <f>IFERROR(IF('Fuel Status'!E871="","",IF('Fuel Status'!E871="",0,'Fuel Status'!E871)+IF('Fuel Status'!J871="",0,'Fuel Status'!J871)+IF('Fuel Status'!O871="",0,'Fuel Status'!O871)),"")</f>
        <v>0</v>
      </c>
      <c r="G869" s="22" t="str">
        <f t="shared" si="98"/>
        <v/>
      </c>
      <c r="H869" s="22" t="str">
        <f t="shared" si="99"/>
        <v/>
      </c>
      <c r="I869" s="22" t="str">
        <f t="shared" si="100"/>
        <v/>
      </c>
      <c r="J869" s="22" t="str">
        <f t="shared" si="101"/>
        <v/>
      </c>
      <c r="K869" s="74"/>
      <c r="L869" s="24"/>
      <c r="M869" s="25"/>
      <c r="N869" s="25"/>
      <c r="O869" s="25" t="str">
        <f>IF(OR(J869="",L869="",L869=0),"",ROUND(J869/L869,4))</f>
        <v/>
      </c>
      <c r="P869" s="26" t="str">
        <f>IFERROR(IF('Raw Water'!U870="","",'Raw Water'!U870),"")</f>
        <v/>
      </c>
      <c r="Q869" s="26" t="str">
        <f>IFERROR(IF(STP!U870="","",STP!U870),"")</f>
        <v/>
      </c>
      <c r="R869" s="27" t="str">
        <f>IFERROR(IF(STP!V870="","",STP!V870),"")</f>
        <v/>
      </c>
      <c r="S869" s="28" t="str">
        <f t="shared" si="97"/>
        <v/>
      </c>
      <c r="T869" s="29"/>
    </row>
    <row r="870" spans="1:20" ht="18" customHeight="1" x14ac:dyDescent="0.35">
      <c r="A870" s="68">
        <v>46890</v>
      </c>
      <c r="B870" s="21" t="str">
        <f>IFERROR(IF('LT Panel Feeder Readings'!E871="","",'LT Panel Feeder Readings'!E871),"")</f>
        <v/>
      </c>
      <c r="C870" s="21" t="str">
        <f>IFERROR(IF('LT Panel Feeder Readings'!W871="","",IF('LT Panel Feeder Readings'!W871="",0,'LT Panel Feeder Readings'!W871)+IF('LT Panel Feeder Readings'!Z871="",0,'LT Panel Feeder Readings'!Z871)),"")</f>
        <v/>
      </c>
      <c r="D870" s="21" t="str">
        <f>IFERROR(IF('LT Panel Feeder Readings'!BG871="","",IF('LT Panel Feeder Readings'!BG871="",0,'LT Panel Feeder Readings'!BG871)+IF('LT Panel Feeder Readings'!BJ871="",0,'LT Panel Feeder Readings'!BJ871)),"")</f>
        <v/>
      </c>
      <c r="E870" s="22" t="str">
        <f t="shared" si="96"/>
        <v/>
      </c>
      <c r="F870" s="23">
        <f>IFERROR(IF('Fuel Status'!E872="","",IF('Fuel Status'!E872="",0,'Fuel Status'!E872)+IF('Fuel Status'!J872="",0,'Fuel Status'!J872)+IF('Fuel Status'!O872="",0,'Fuel Status'!O872)),"")</f>
        <v>0</v>
      </c>
      <c r="G870" s="22" t="str">
        <f t="shared" si="98"/>
        <v/>
      </c>
      <c r="H870" s="22" t="str">
        <f t="shared" si="99"/>
        <v/>
      </c>
      <c r="I870" s="22" t="str">
        <f t="shared" si="100"/>
        <v/>
      </c>
      <c r="J870" s="22" t="str">
        <f t="shared" si="101"/>
        <v/>
      </c>
      <c r="K870" s="74"/>
      <c r="L870" s="24"/>
      <c r="M870" s="25"/>
      <c r="N870" s="25"/>
      <c r="O870" s="25" t="str">
        <f>IF(OR(J870="",L870="",L870=0),"",ROUND(J870/L870,4))</f>
        <v/>
      </c>
      <c r="P870" s="26" t="str">
        <f>IFERROR(IF('Raw Water'!U871="","",'Raw Water'!U871),"")</f>
        <v/>
      </c>
      <c r="Q870" s="26" t="str">
        <f>IFERROR(IF(STP!U871="","",STP!U871),"")</f>
        <v/>
      </c>
      <c r="R870" s="27" t="str">
        <f>IFERROR(IF(STP!V871="","",STP!V871),"")</f>
        <v/>
      </c>
      <c r="S870" s="28" t="str">
        <f t="shared" si="97"/>
        <v/>
      </c>
      <c r="T870" s="29"/>
    </row>
    <row r="871" spans="1:20" ht="18" customHeight="1" x14ac:dyDescent="0.35">
      <c r="A871" s="68">
        <v>46891</v>
      </c>
      <c r="B871" s="21" t="str">
        <f>IFERROR(IF('LT Panel Feeder Readings'!E872="","",'LT Panel Feeder Readings'!E872),"")</f>
        <v/>
      </c>
      <c r="C871" s="21" t="str">
        <f>IFERROR(IF('LT Panel Feeder Readings'!W872="","",IF('LT Panel Feeder Readings'!W872="",0,'LT Panel Feeder Readings'!W872)+IF('LT Panel Feeder Readings'!Z872="",0,'LT Panel Feeder Readings'!Z872)),"")</f>
        <v/>
      </c>
      <c r="D871" s="21" t="str">
        <f>IFERROR(IF('LT Panel Feeder Readings'!BG872="","",IF('LT Panel Feeder Readings'!BG872="",0,'LT Panel Feeder Readings'!BG872)+IF('LT Panel Feeder Readings'!BJ872="",0,'LT Panel Feeder Readings'!BJ872)),"")</f>
        <v/>
      </c>
      <c r="E871" s="22" t="str">
        <f t="shared" si="96"/>
        <v/>
      </c>
      <c r="F871" s="23">
        <f>IFERROR(IF('Fuel Status'!E873="","",IF('Fuel Status'!E873="",0,'Fuel Status'!E873)+IF('Fuel Status'!J873="",0,'Fuel Status'!J873)+IF('Fuel Status'!O873="",0,'Fuel Status'!O873)),"")</f>
        <v>0</v>
      </c>
      <c r="G871" s="22" t="str">
        <f t="shared" si="98"/>
        <v/>
      </c>
      <c r="H871" s="22" t="str">
        <f t="shared" si="99"/>
        <v/>
      </c>
      <c r="I871" s="22" t="str">
        <f t="shared" si="100"/>
        <v/>
      </c>
      <c r="J871" s="22" t="str">
        <f t="shared" si="101"/>
        <v/>
      </c>
      <c r="K871" s="74"/>
      <c r="L871" s="24"/>
      <c r="M871" s="25"/>
      <c r="N871" s="25"/>
      <c r="O871" s="25" t="str">
        <f>IF(OR(J871="",L871="",L871=0),"",ROUND(J871/L871,4))</f>
        <v/>
      </c>
      <c r="P871" s="26" t="str">
        <f>IFERROR(IF('Raw Water'!U872="","",'Raw Water'!U872),"")</f>
        <v/>
      </c>
      <c r="Q871" s="26" t="str">
        <f>IFERROR(IF(STP!U872="","",STP!U872),"")</f>
        <v/>
      </c>
      <c r="R871" s="27" t="str">
        <f>IFERROR(IF(STP!V872="","",STP!V872),"")</f>
        <v/>
      </c>
      <c r="S871" s="28" t="str">
        <f t="shared" si="97"/>
        <v/>
      </c>
      <c r="T871" s="29"/>
    </row>
    <row r="872" spans="1:20" ht="18" customHeight="1" x14ac:dyDescent="0.35">
      <c r="A872" s="68">
        <v>46892</v>
      </c>
      <c r="B872" s="21" t="str">
        <f>IFERROR(IF('LT Panel Feeder Readings'!E873="","",'LT Panel Feeder Readings'!E873),"")</f>
        <v/>
      </c>
      <c r="C872" s="21" t="str">
        <f>IFERROR(IF('LT Panel Feeder Readings'!W873="","",IF('LT Panel Feeder Readings'!W873="",0,'LT Panel Feeder Readings'!W873)+IF('LT Panel Feeder Readings'!Z873="",0,'LT Panel Feeder Readings'!Z873)),"")</f>
        <v/>
      </c>
      <c r="D872" s="21" t="str">
        <f>IFERROR(IF('LT Panel Feeder Readings'!BG873="","",IF('LT Panel Feeder Readings'!BG873="",0,'LT Panel Feeder Readings'!BG873)+IF('LT Panel Feeder Readings'!BJ873="",0,'LT Panel Feeder Readings'!BJ873)),"")</f>
        <v/>
      </c>
      <c r="E872" s="22" t="str">
        <f t="shared" si="96"/>
        <v/>
      </c>
      <c r="F872" s="23">
        <f>IFERROR(IF('Fuel Status'!E874="","",IF('Fuel Status'!E874="",0,'Fuel Status'!E874)+IF('Fuel Status'!J874="",0,'Fuel Status'!J874)+IF('Fuel Status'!O874="",0,'Fuel Status'!O874)),"")</f>
        <v>0</v>
      </c>
      <c r="G872" s="22" t="str">
        <f t="shared" si="98"/>
        <v/>
      </c>
      <c r="H872" s="22" t="str">
        <f t="shared" si="99"/>
        <v/>
      </c>
      <c r="I872" s="22" t="str">
        <f t="shared" si="100"/>
        <v/>
      </c>
      <c r="J872" s="22" t="str">
        <f t="shared" si="101"/>
        <v/>
      </c>
      <c r="K872" s="74"/>
      <c r="L872" s="24"/>
      <c r="M872" s="25"/>
      <c r="N872" s="25"/>
      <c r="O872" s="25" t="str">
        <f>IF(OR(J872="",L872="",L872=0),"",ROUND(J872/L872,4))</f>
        <v/>
      </c>
      <c r="P872" s="26" t="str">
        <f>IFERROR(IF('Raw Water'!U873="","",'Raw Water'!U873),"")</f>
        <v/>
      </c>
      <c r="Q872" s="26" t="str">
        <f>IFERROR(IF(STP!U873="","",STP!U873),"")</f>
        <v/>
      </c>
      <c r="R872" s="27" t="str">
        <f>IFERROR(IF(STP!V873="","",STP!V873),"")</f>
        <v/>
      </c>
      <c r="S872" s="28" t="str">
        <f t="shared" si="97"/>
        <v/>
      </c>
      <c r="T872" s="29"/>
    </row>
    <row r="873" spans="1:20" ht="18" customHeight="1" x14ac:dyDescent="0.35">
      <c r="A873" s="68">
        <v>46893</v>
      </c>
      <c r="B873" s="21" t="str">
        <f>IFERROR(IF('LT Panel Feeder Readings'!E874="","",'LT Panel Feeder Readings'!E874),"")</f>
        <v/>
      </c>
      <c r="C873" s="21" t="str">
        <f>IFERROR(IF('LT Panel Feeder Readings'!W874="","",IF('LT Panel Feeder Readings'!W874="",0,'LT Panel Feeder Readings'!W874)+IF('LT Panel Feeder Readings'!Z874="",0,'LT Panel Feeder Readings'!Z874)),"")</f>
        <v/>
      </c>
      <c r="D873" s="21" t="str">
        <f>IFERROR(IF('LT Panel Feeder Readings'!BG874="","",IF('LT Panel Feeder Readings'!BG874="",0,'LT Panel Feeder Readings'!BG874)+IF('LT Panel Feeder Readings'!BJ874="",0,'LT Panel Feeder Readings'!BJ874)),"")</f>
        <v/>
      </c>
      <c r="E873" s="22" t="str">
        <f t="shared" si="96"/>
        <v/>
      </c>
      <c r="F873" s="23">
        <f>IFERROR(IF('Fuel Status'!E875="","",IF('Fuel Status'!E875="",0,'Fuel Status'!E875)+IF('Fuel Status'!J875="",0,'Fuel Status'!J875)+IF('Fuel Status'!O875="",0,'Fuel Status'!O875)),"")</f>
        <v>0</v>
      </c>
      <c r="G873" s="22" t="str">
        <f t="shared" si="98"/>
        <v/>
      </c>
      <c r="H873" s="22" t="str">
        <f t="shared" si="99"/>
        <v/>
      </c>
      <c r="I873" s="22" t="str">
        <f t="shared" si="100"/>
        <v/>
      </c>
      <c r="J873" s="22" t="str">
        <f t="shared" si="101"/>
        <v/>
      </c>
      <c r="K873" s="74"/>
      <c r="L873" s="24"/>
      <c r="M873" s="25"/>
      <c r="N873" s="25"/>
      <c r="O873" s="25" t="str">
        <f>IF(OR(J873="",L873="",L873=0),"",ROUND(J873/L873,4))</f>
        <v/>
      </c>
      <c r="P873" s="26" t="str">
        <f>IFERROR(IF('Raw Water'!U874="","",'Raw Water'!U874),"")</f>
        <v/>
      </c>
      <c r="Q873" s="26" t="str">
        <f>IFERROR(IF(STP!U874="","",STP!U874),"")</f>
        <v/>
      </c>
      <c r="R873" s="27" t="str">
        <f>IFERROR(IF(STP!V874="","",STP!V874),"")</f>
        <v/>
      </c>
      <c r="S873" s="28" t="str">
        <f t="shared" si="97"/>
        <v/>
      </c>
      <c r="T873" s="29"/>
    </row>
    <row r="874" spans="1:20" ht="18" customHeight="1" x14ac:dyDescent="0.35">
      <c r="A874" s="68">
        <v>46894</v>
      </c>
      <c r="B874" s="21" t="str">
        <f>IFERROR(IF('LT Panel Feeder Readings'!E875="","",'LT Panel Feeder Readings'!E875),"")</f>
        <v/>
      </c>
      <c r="C874" s="21" t="str">
        <f>IFERROR(IF('LT Panel Feeder Readings'!W875="","",IF('LT Panel Feeder Readings'!W875="",0,'LT Panel Feeder Readings'!W875)+IF('LT Panel Feeder Readings'!Z875="",0,'LT Panel Feeder Readings'!Z875)),"")</f>
        <v/>
      </c>
      <c r="D874" s="21" t="str">
        <f>IFERROR(IF('LT Panel Feeder Readings'!BG875="","",IF('LT Panel Feeder Readings'!BG875="",0,'LT Panel Feeder Readings'!BG875)+IF('LT Panel Feeder Readings'!BJ875="",0,'LT Panel Feeder Readings'!BJ875)),"")</f>
        <v/>
      </c>
      <c r="E874" s="22" t="str">
        <f t="shared" si="96"/>
        <v/>
      </c>
      <c r="F874" s="23">
        <f>IFERROR(IF('Fuel Status'!E876="","",IF('Fuel Status'!E876="",0,'Fuel Status'!E876)+IF('Fuel Status'!J876="",0,'Fuel Status'!J876)+IF('Fuel Status'!O876="",0,'Fuel Status'!O876)),"")</f>
        <v>0</v>
      </c>
      <c r="G874" s="22" t="str">
        <f t="shared" si="98"/>
        <v/>
      </c>
      <c r="H874" s="22" t="str">
        <f t="shared" si="99"/>
        <v/>
      </c>
      <c r="I874" s="22" t="str">
        <f t="shared" si="100"/>
        <v/>
      </c>
      <c r="J874" s="22" t="str">
        <f t="shared" si="101"/>
        <v/>
      </c>
      <c r="K874" s="74"/>
      <c r="L874" s="24"/>
      <c r="M874" s="25"/>
      <c r="N874" s="25"/>
      <c r="O874" s="25" t="str">
        <f>IF(OR(J874="",L874="",L874=0),"",ROUND(J874/L874,4))</f>
        <v/>
      </c>
      <c r="P874" s="26" t="str">
        <f>IFERROR(IF('Raw Water'!U875="","",'Raw Water'!U875),"")</f>
        <v/>
      </c>
      <c r="Q874" s="26" t="str">
        <f>IFERROR(IF(STP!U875="","",STP!U875),"")</f>
        <v/>
      </c>
      <c r="R874" s="27" t="str">
        <f>IFERROR(IF(STP!V875="","",STP!V875),"")</f>
        <v/>
      </c>
      <c r="S874" s="28" t="str">
        <f t="shared" si="97"/>
        <v/>
      </c>
      <c r="T874" s="29"/>
    </row>
    <row r="875" spans="1:20" ht="18" customHeight="1" x14ac:dyDescent="0.35">
      <c r="A875" s="68">
        <v>46895</v>
      </c>
      <c r="B875" s="21" t="str">
        <f>IFERROR(IF('LT Panel Feeder Readings'!E876="","",'LT Panel Feeder Readings'!E876),"")</f>
        <v/>
      </c>
      <c r="C875" s="21" t="str">
        <f>IFERROR(IF('LT Panel Feeder Readings'!W876="","",IF('LT Panel Feeder Readings'!W876="",0,'LT Panel Feeder Readings'!W876)+IF('LT Panel Feeder Readings'!Z876="",0,'LT Panel Feeder Readings'!Z876)),"")</f>
        <v/>
      </c>
      <c r="D875" s="21" t="str">
        <f>IFERROR(IF('LT Panel Feeder Readings'!BG876="","",IF('LT Panel Feeder Readings'!BG876="",0,'LT Panel Feeder Readings'!BG876)+IF('LT Panel Feeder Readings'!BJ876="",0,'LT Panel Feeder Readings'!BJ876)),"")</f>
        <v/>
      </c>
      <c r="E875" s="22" t="str">
        <f t="shared" si="96"/>
        <v/>
      </c>
      <c r="F875" s="23">
        <f>IFERROR(IF('Fuel Status'!E877="","",IF('Fuel Status'!E877="",0,'Fuel Status'!E877)+IF('Fuel Status'!J877="",0,'Fuel Status'!J877)+IF('Fuel Status'!O877="",0,'Fuel Status'!O877)),"")</f>
        <v>0</v>
      </c>
      <c r="G875" s="22" t="str">
        <f t="shared" si="98"/>
        <v/>
      </c>
      <c r="H875" s="22" t="str">
        <f t="shared" si="99"/>
        <v/>
      </c>
      <c r="I875" s="22" t="str">
        <f t="shared" si="100"/>
        <v/>
      </c>
      <c r="J875" s="22" t="str">
        <f t="shared" si="101"/>
        <v/>
      </c>
      <c r="K875" s="74"/>
      <c r="L875" s="24"/>
      <c r="M875" s="25"/>
      <c r="N875" s="25"/>
      <c r="O875" s="25" t="str">
        <f>IF(OR(J875="",L875="",L875=0),"",ROUND(J875/L875,4))</f>
        <v/>
      </c>
      <c r="P875" s="26" t="str">
        <f>IFERROR(IF('Raw Water'!U876="","",'Raw Water'!U876),"")</f>
        <v/>
      </c>
      <c r="Q875" s="26" t="str">
        <f>IFERROR(IF(STP!U876="","",STP!U876),"")</f>
        <v/>
      </c>
      <c r="R875" s="27" t="str">
        <f>IFERROR(IF(STP!V876="","",STP!V876),"")</f>
        <v/>
      </c>
      <c r="S875" s="28" t="str">
        <f t="shared" si="97"/>
        <v/>
      </c>
      <c r="T875" s="29"/>
    </row>
    <row r="876" spans="1:20" ht="18" customHeight="1" x14ac:dyDescent="0.35">
      <c r="A876" s="68">
        <v>46896</v>
      </c>
      <c r="B876" s="21" t="str">
        <f>IFERROR(IF('LT Panel Feeder Readings'!E877="","",'LT Panel Feeder Readings'!E877),"")</f>
        <v/>
      </c>
      <c r="C876" s="21" t="str">
        <f>IFERROR(IF('LT Panel Feeder Readings'!W877="","",IF('LT Panel Feeder Readings'!W877="",0,'LT Panel Feeder Readings'!W877)+IF('LT Panel Feeder Readings'!Z877="",0,'LT Panel Feeder Readings'!Z877)),"")</f>
        <v/>
      </c>
      <c r="D876" s="21" t="str">
        <f>IFERROR(IF('LT Panel Feeder Readings'!BG877="","",IF('LT Panel Feeder Readings'!BG877="",0,'LT Panel Feeder Readings'!BG877)+IF('LT Panel Feeder Readings'!BJ877="",0,'LT Panel Feeder Readings'!BJ877)),"")</f>
        <v/>
      </c>
      <c r="E876" s="22" t="str">
        <f t="shared" si="96"/>
        <v/>
      </c>
      <c r="F876" s="23">
        <f>IFERROR(IF('Fuel Status'!E878="","",IF('Fuel Status'!E878="",0,'Fuel Status'!E878)+IF('Fuel Status'!J878="",0,'Fuel Status'!J878)+IF('Fuel Status'!O878="",0,'Fuel Status'!O878)),"")</f>
        <v>0</v>
      </c>
      <c r="G876" s="22" t="str">
        <f t="shared" si="98"/>
        <v/>
      </c>
      <c r="H876" s="22" t="str">
        <f t="shared" si="99"/>
        <v/>
      </c>
      <c r="I876" s="22" t="str">
        <f t="shared" si="100"/>
        <v/>
      </c>
      <c r="J876" s="22" t="str">
        <f t="shared" si="101"/>
        <v/>
      </c>
      <c r="K876" s="74"/>
      <c r="L876" s="24"/>
      <c r="M876" s="25"/>
      <c r="N876" s="25"/>
      <c r="O876" s="25" t="str">
        <f>IF(OR(J876="",L876="",L876=0),"",ROUND(J876/L876,4))</f>
        <v/>
      </c>
      <c r="P876" s="26" t="str">
        <f>IFERROR(IF('Raw Water'!U877="","",'Raw Water'!U877),"")</f>
        <v/>
      </c>
      <c r="Q876" s="26" t="str">
        <f>IFERROR(IF(STP!U877="","",STP!U877),"")</f>
        <v/>
      </c>
      <c r="R876" s="27" t="str">
        <f>IFERROR(IF(STP!V877="","",STP!V877),"")</f>
        <v/>
      </c>
      <c r="S876" s="28" t="str">
        <f t="shared" si="97"/>
        <v/>
      </c>
      <c r="T876" s="29"/>
    </row>
    <row r="877" spans="1:20" ht="18" customHeight="1" x14ac:dyDescent="0.35">
      <c r="A877" s="68">
        <v>46897</v>
      </c>
      <c r="B877" s="21" t="str">
        <f>IFERROR(IF('LT Panel Feeder Readings'!E878="","",'LT Panel Feeder Readings'!E878),"")</f>
        <v/>
      </c>
      <c r="C877" s="21" t="str">
        <f>IFERROR(IF('LT Panel Feeder Readings'!W878="","",IF('LT Panel Feeder Readings'!W878="",0,'LT Panel Feeder Readings'!W878)+IF('LT Panel Feeder Readings'!Z878="",0,'LT Panel Feeder Readings'!Z878)),"")</f>
        <v/>
      </c>
      <c r="D877" s="21" t="str">
        <f>IFERROR(IF('LT Panel Feeder Readings'!BG878="","",IF('LT Panel Feeder Readings'!BG878="",0,'LT Panel Feeder Readings'!BG878)+IF('LT Panel Feeder Readings'!BJ878="",0,'LT Panel Feeder Readings'!BJ878)),"")</f>
        <v/>
      </c>
      <c r="E877" s="22" t="str">
        <f t="shared" si="96"/>
        <v/>
      </c>
      <c r="F877" s="23">
        <f>IFERROR(IF('Fuel Status'!E879="","",IF('Fuel Status'!E879="",0,'Fuel Status'!E879)+IF('Fuel Status'!J879="",0,'Fuel Status'!J879)+IF('Fuel Status'!O879="",0,'Fuel Status'!O879)),"")</f>
        <v>0</v>
      </c>
      <c r="G877" s="22" t="str">
        <f t="shared" si="98"/>
        <v/>
      </c>
      <c r="H877" s="22" t="str">
        <f t="shared" si="99"/>
        <v/>
      </c>
      <c r="I877" s="22" t="str">
        <f t="shared" si="100"/>
        <v/>
      </c>
      <c r="J877" s="22" t="str">
        <f t="shared" si="101"/>
        <v/>
      </c>
      <c r="K877" s="74"/>
      <c r="L877" s="24"/>
      <c r="M877" s="25"/>
      <c r="N877" s="25"/>
      <c r="O877" s="25" t="str">
        <f>IF(OR(J877="",L877="",L877=0),"",ROUND(J877/L877,4))</f>
        <v/>
      </c>
      <c r="P877" s="26" t="str">
        <f>IFERROR(IF('Raw Water'!U878="","",'Raw Water'!U878),"")</f>
        <v/>
      </c>
      <c r="Q877" s="26" t="str">
        <f>IFERROR(IF(STP!U878="","",STP!U878),"")</f>
        <v/>
      </c>
      <c r="R877" s="27" t="str">
        <f>IFERROR(IF(STP!V878="","",STP!V878),"")</f>
        <v/>
      </c>
      <c r="S877" s="28" t="str">
        <f t="shared" si="97"/>
        <v/>
      </c>
      <c r="T877" s="29"/>
    </row>
    <row r="878" spans="1:20" ht="18" customHeight="1" x14ac:dyDescent="0.35">
      <c r="A878" s="68">
        <v>46898</v>
      </c>
      <c r="B878" s="21" t="str">
        <f>IFERROR(IF('LT Panel Feeder Readings'!E879="","",'LT Panel Feeder Readings'!E879),"")</f>
        <v/>
      </c>
      <c r="C878" s="21" t="str">
        <f>IFERROR(IF('LT Panel Feeder Readings'!W879="","",IF('LT Panel Feeder Readings'!W879="",0,'LT Panel Feeder Readings'!W879)+IF('LT Panel Feeder Readings'!Z879="",0,'LT Panel Feeder Readings'!Z879)),"")</f>
        <v/>
      </c>
      <c r="D878" s="21" t="str">
        <f>IFERROR(IF('LT Panel Feeder Readings'!BG879="","",IF('LT Panel Feeder Readings'!BG879="",0,'LT Panel Feeder Readings'!BG879)+IF('LT Panel Feeder Readings'!BJ879="",0,'LT Panel Feeder Readings'!BJ879)),"")</f>
        <v/>
      </c>
      <c r="E878" s="22" t="str">
        <f t="shared" si="96"/>
        <v/>
      </c>
      <c r="F878" s="23">
        <f>IFERROR(IF('Fuel Status'!E880="","",IF('Fuel Status'!E880="",0,'Fuel Status'!E880)+IF('Fuel Status'!J880="",0,'Fuel Status'!J880)+IF('Fuel Status'!O880="",0,'Fuel Status'!O880)),"")</f>
        <v>0</v>
      </c>
      <c r="G878" s="22" t="str">
        <f t="shared" si="98"/>
        <v/>
      </c>
      <c r="H878" s="22" t="str">
        <f t="shared" si="99"/>
        <v/>
      </c>
      <c r="I878" s="22" t="str">
        <f t="shared" si="100"/>
        <v/>
      </c>
      <c r="J878" s="22" t="str">
        <f t="shared" si="101"/>
        <v/>
      </c>
      <c r="K878" s="74"/>
      <c r="L878" s="24"/>
      <c r="M878" s="25"/>
      <c r="N878" s="25"/>
      <c r="O878" s="25" t="str">
        <f>IF(OR(J878="",L878="",L878=0),"",ROUND(J878/L878,4))</f>
        <v/>
      </c>
      <c r="P878" s="26" t="str">
        <f>IFERROR(IF('Raw Water'!U879="","",'Raw Water'!U879),"")</f>
        <v/>
      </c>
      <c r="Q878" s="26" t="str">
        <f>IFERROR(IF(STP!U879="","",STP!U879),"")</f>
        <v/>
      </c>
      <c r="R878" s="27" t="str">
        <f>IFERROR(IF(STP!V879="","",STP!V879),"")</f>
        <v/>
      </c>
      <c r="S878" s="28" t="str">
        <f t="shared" si="97"/>
        <v/>
      </c>
      <c r="T878" s="29"/>
    </row>
    <row r="879" spans="1:20" ht="18" customHeight="1" x14ac:dyDescent="0.35">
      <c r="A879" s="68">
        <v>46899</v>
      </c>
      <c r="B879" s="21" t="str">
        <f>IFERROR(IF('LT Panel Feeder Readings'!E880="","",'LT Panel Feeder Readings'!E880),"")</f>
        <v/>
      </c>
      <c r="C879" s="21" t="str">
        <f>IFERROR(IF('LT Panel Feeder Readings'!W880="","",IF('LT Panel Feeder Readings'!W880="",0,'LT Panel Feeder Readings'!W880)+IF('LT Panel Feeder Readings'!Z880="",0,'LT Panel Feeder Readings'!Z880)),"")</f>
        <v/>
      </c>
      <c r="D879" s="21" t="str">
        <f>IFERROR(IF('LT Panel Feeder Readings'!BG880="","",IF('LT Panel Feeder Readings'!BG880="",0,'LT Panel Feeder Readings'!BG880)+IF('LT Panel Feeder Readings'!BJ880="",0,'LT Panel Feeder Readings'!BJ880)),"")</f>
        <v/>
      </c>
      <c r="E879" s="22" t="str">
        <f t="shared" si="96"/>
        <v/>
      </c>
      <c r="F879" s="23">
        <f>IFERROR(IF('Fuel Status'!E881="","",IF('Fuel Status'!E881="",0,'Fuel Status'!E881)+IF('Fuel Status'!J881="",0,'Fuel Status'!J881)+IF('Fuel Status'!O881="",0,'Fuel Status'!O881)),"")</f>
        <v>0</v>
      </c>
      <c r="G879" s="22" t="str">
        <f t="shared" si="98"/>
        <v/>
      </c>
      <c r="H879" s="22" t="str">
        <f t="shared" si="99"/>
        <v/>
      </c>
      <c r="I879" s="22" t="str">
        <f t="shared" si="100"/>
        <v/>
      </c>
      <c r="J879" s="22" t="str">
        <f t="shared" si="101"/>
        <v/>
      </c>
      <c r="K879" s="74"/>
      <c r="L879" s="24"/>
      <c r="M879" s="25"/>
      <c r="N879" s="25"/>
      <c r="O879" s="25" t="str">
        <f>IF(OR(J879="",L879="",L879=0),"",ROUND(J879/L879,4))</f>
        <v/>
      </c>
      <c r="P879" s="26" t="str">
        <f>IFERROR(IF('Raw Water'!U880="","",'Raw Water'!U880),"")</f>
        <v/>
      </c>
      <c r="Q879" s="26" t="str">
        <f>IFERROR(IF(STP!U880="","",STP!U880),"")</f>
        <v/>
      </c>
      <c r="R879" s="27" t="str">
        <f>IFERROR(IF(STP!V880="","",STP!V880),"")</f>
        <v/>
      </c>
      <c r="S879" s="28" t="str">
        <f t="shared" si="97"/>
        <v/>
      </c>
      <c r="T879" s="29"/>
    </row>
    <row r="880" spans="1:20" ht="18" customHeight="1" x14ac:dyDescent="0.35">
      <c r="A880" s="68">
        <v>46900</v>
      </c>
      <c r="B880" s="21" t="str">
        <f>IFERROR(IF('LT Panel Feeder Readings'!E881="","",'LT Panel Feeder Readings'!E881),"")</f>
        <v/>
      </c>
      <c r="C880" s="21" t="str">
        <f>IFERROR(IF('LT Panel Feeder Readings'!W881="","",IF('LT Panel Feeder Readings'!W881="",0,'LT Panel Feeder Readings'!W881)+IF('LT Panel Feeder Readings'!Z881="",0,'LT Panel Feeder Readings'!Z881)),"")</f>
        <v/>
      </c>
      <c r="D880" s="21" t="str">
        <f>IFERROR(IF('LT Panel Feeder Readings'!BG881="","",IF('LT Panel Feeder Readings'!BG881="",0,'LT Panel Feeder Readings'!BG881)+IF('LT Panel Feeder Readings'!BJ881="",0,'LT Panel Feeder Readings'!BJ881)),"")</f>
        <v/>
      </c>
      <c r="E880" s="22" t="str">
        <f t="shared" si="96"/>
        <v/>
      </c>
      <c r="F880" s="23">
        <f>IFERROR(IF('Fuel Status'!E882="","",IF('Fuel Status'!E882="",0,'Fuel Status'!E882)+IF('Fuel Status'!J882="",0,'Fuel Status'!J882)+IF('Fuel Status'!O882="",0,'Fuel Status'!O882)),"")</f>
        <v>0</v>
      </c>
      <c r="G880" s="22" t="str">
        <f t="shared" si="98"/>
        <v/>
      </c>
      <c r="H880" s="22" t="str">
        <f t="shared" si="99"/>
        <v/>
      </c>
      <c r="I880" s="22" t="str">
        <f t="shared" si="100"/>
        <v/>
      </c>
      <c r="J880" s="22" t="str">
        <f t="shared" si="101"/>
        <v/>
      </c>
      <c r="K880" s="74"/>
      <c r="L880" s="24"/>
      <c r="M880" s="25"/>
      <c r="N880" s="25"/>
      <c r="O880" s="25" t="str">
        <f>IF(OR(J880="",L880="",L880=0),"",ROUND(J880/L880,4))</f>
        <v/>
      </c>
      <c r="P880" s="26" t="str">
        <f>IFERROR(IF('Raw Water'!U881="","",'Raw Water'!U881),"")</f>
        <v/>
      </c>
      <c r="Q880" s="26" t="str">
        <f>IFERROR(IF(STP!U881="","",STP!U881),"")</f>
        <v/>
      </c>
      <c r="R880" s="27" t="str">
        <f>IFERROR(IF(STP!V881="","",STP!V881),"")</f>
        <v/>
      </c>
      <c r="S880" s="28" t="str">
        <f t="shared" si="97"/>
        <v/>
      </c>
      <c r="T880" s="29"/>
    </row>
    <row r="881" spans="1:20" ht="18" customHeight="1" x14ac:dyDescent="0.35">
      <c r="A881" s="68">
        <v>46901</v>
      </c>
      <c r="B881" s="21" t="str">
        <f>IFERROR(IF('LT Panel Feeder Readings'!E882="","",'LT Panel Feeder Readings'!E882),"")</f>
        <v/>
      </c>
      <c r="C881" s="21" t="str">
        <f>IFERROR(IF('LT Panel Feeder Readings'!W882="","",IF('LT Panel Feeder Readings'!W882="",0,'LT Panel Feeder Readings'!W882)+IF('LT Panel Feeder Readings'!Z882="",0,'LT Panel Feeder Readings'!Z882)),"")</f>
        <v/>
      </c>
      <c r="D881" s="21" t="str">
        <f>IFERROR(IF('LT Panel Feeder Readings'!BG882="","",IF('LT Panel Feeder Readings'!BG882="",0,'LT Panel Feeder Readings'!BG882)+IF('LT Panel Feeder Readings'!BJ882="",0,'LT Panel Feeder Readings'!BJ882)),"")</f>
        <v/>
      </c>
      <c r="E881" s="22" t="str">
        <f t="shared" si="96"/>
        <v/>
      </c>
      <c r="F881" s="23">
        <f>IFERROR(IF('Fuel Status'!E883="","",IF('Fuel Status'!E883="",0,'Fuel Status'!E883)+IF('Fuel Status'!J883="",0,'Fuel Status'!J883)+IF('Fuel Status'!O883="",0,'Fuel Status'!O883)),"")</f>
        <v>0</v>
      </c>
      <c r="G881" s="22" t="str">
        <f t="shared" si="98"/>
        <v/>
      </c>
      <c r="H881" s="22" t="str">
        <f t="shared" si="99"/>
        <v/>
      </c>
      <c r="I881" s="22" t="str">
        <f t="shared" si="100"/>
        <v/>
      </c>
      <c r="J881" s="22" t="str">
        <f t="shared" si="101"/>
        <v/>
      </c>
      <c r="K881" s="74"/>
      <c r="L881" s="24"/>
      <c r="M881" s="25"/>
      <c r="N881" s="25"/>
      <c r="O881" s="25" t="str">
        <f>IF(OR(J881="",L881="",L881=0),"",ROUND(J881/L881,4))</f>
        <v/>
      </c>
      <c r="P881" s="26" t="str">
        <f>IFERROR(IF('Raw Water'!U882="","",'Raw Water'!U882),"")</f>
        <v/>
      </c>
      <c r="Q881" s="26" t="str">
        <f>IFERROR(IF(STP!U882="","",STP!U882),"")</f>
        <v/>
      </c>
      <c r="R881" s="27" t="str">
        <f>IFERROR(IF(STP!V882="","",STP!V882),"")</f>
        <v/>
      </c>
      <c r="S881" s="28" t="str">
        <f t="shared" si="97"/>
        <v/>
      </c>
      <c r="T881" s="29"/>
    </row>
    <row r="882" spans="1:20" ht="18" customHeight="1" x14ac:dyDescent="0.35">
      <c r="A882" s="68">
        <v>46902</v>
      </c>
      <c r="B882" s="21" t="str">
        <f>IFERROR(IF('LT Panel Feeder Readings'!E883="","",'LT Panel Feeder Readings'!E883),"")</f>
        <v/>
      </c>
      <c r="C882" s="21" t="str">
        <f>IFERROR(IF('LT Panel Feeder Readings'!W883="","",IF('LT Panel Feeder Readings'!W883="",0,'LT Panel Feeder Readings'!W883)+IF('LT Panel Feeder Readings'!Z883="",0,'LT Panel Feeder Readings'!Z883)),"")</f>
        <v/>
      </c>
      <c r="D882" s="21" t="str">
        <f>IFERROR(IF('LT Panel Feeder Readings'!BG883="","",IF('LT Panel Feeder Readings'!BG883="",0,'LT Panel Feeder Readings'!BG883)+IF('LT Panel Feeder Readings'!BJ883="",0,'LT Panel Feeder Readings'!BJ883)),"")</f>
        <v/>
      </c>
      <c r="E882" s="22" t="str">
        <f t="shared" si="96"/>
        <v/>
      </c>
      <c r="F882" s="23">
        <f>IFERROR(IF('Fuel Status'!E884="","",IF('Fuel Status'!E884="",0,'Fuel Status'!E884)+IF('Fuel Status'!J884="",0,'Fuel Status'!J884)+IF('Fuel Status'!O884="",0,'Fuel Status'!O884)),"")</f>
        <v>0</v>
      </c>
      <c r="G882" s="22" t="str">
        <f t="shared" si="98"/>
        <v/>
      </c>
      <c r="H882" s="22" t="str">
        <f t="shared" si="99"/>
        <v/>
      </c>
      <c r="I882" s="22" t="str">
        <f t="shared" si="100"/>
        <v/>
      </c>
      <c r="J882" s="22" t="str">
        <f t="shared" si="101"/>
        <v/>
      </c>
      <c r="K882" s="74"/>
      <c r="L882" s="24"/>
      <c r="M882" s="25"/>
      <c r="N882" s="25"/>
      <c r="O882" s="25" t="str">
        <f>IF(OR(J882="",L882="",L882=0),"",ROUND(J882/L882,4))</f>
        <v/>
      </c>
      <c r="P882" s="26" t="str">
        <f>IFERROR(IF('Raw Water'!U883="","",'Raw Water'!U883),"")</f>
        <v/>
      </c>
      <c r="Q882" s="26" t="str">
        <f>IFERROR(IF(STP!U883="","",STP!U883),"")</f>
        <v/>
      </c>
      <c r="R882" s="27" t="str">
        <f>IFERROR(IF(STP!V883="","",STP!V883),"")</f>
        <v/>
      </c>
      <c r="S882" s="28" t="str">
        <f t="shared" si="97"/>
        <v/>
      </c>
      <c r="T882" s="29"/>
    </row>
    <row r="883" spans="1:20" ht="18" customHeight="1" x14ac:dyDescent="0.35">
      <c r="A883" s="68">
        <v>46903</v>
      </c>
      <c r="B883" s="21" t="str">
        <f>IFERROR(IF('LT Panel Feeder Readings'!E884="","",'LT Panel Feeder Readings'!E884),"")</f>
        <v/>
      </c>
      <c r="C883" s="21" t="str">
        <f>IFERROR(IF('LT Panel Feeder Readings'!W884="","",IF('LT Panel Feeder Readings'!W884="",0,'LT Panel Feeder Readings'!W884)+IF('LT Panel Feeder Readings'!Z884="",0,'LT Panel Feeder Readings'!Z884)),"")</f>
        <v/>
      </c>
      <c r="D883" s="21" t="str">
        <f>IFERROR(IF('LT Panel Feeder Readings'!BG884="","",IF('LT Panel Feeder Readings'!BG884="",0,'LT Panel Feeder Readings'!BG884)+IF('LT Panel Feeder Readings'!BJ884="",0,'LT Panel Feeder Readings'!BJ884)),"")</f>
        <v/>
      </c>
      <c r="E883" s="22" t="str">
        <f t="shared" si="96"/>
        <v/>
      </c>
      <c r="F883" s="23">
        <f>IFERROR(IF('Fuel Status'!E885="","",IF('Fuel Status'!E885="",0,'Fuel Status'!E885)+IF('Fuel Status'!J885="",0,'Fuel Status'!J885)+IF('Fuel Status'!O885="",0,'Fuel Status'!O885)),"")</f>
        <v>0</v>
      </c>
      <c r="G883" s="22" t="str">
        <f t="shared" si="98"/>
        <v/>
      </c>
      <c r="H883" s="22" t="str">
        <f t="shared" si="99"/>
        <v/>
      </c>
      <c r="I883" s="22" t="str">
        <f t="shared" si="100"/>
        <v/>
      </c>
      <c r="J883" s="22" t="str">
        <f t="shared" si="101"/>
        <v/>
      </c>
      <c r="K883" s="74"/>
      <c r="L883" s="24"/>
      <c r="M883" s="25"/>
      <c r="N883" s="25"/>
      <c r="O883" s="25" t="str">
        <f>IF(OR(J883="",L883="",L883=0),"",ROUND(J883/L883,4))</f>
        <v/>
      </c>
      <c r="P883" s="26" t="str">
        <f>IFERROR(IF('Raw Water'!U884="","",'Raw Water'!U884),"")</f>
        <v/>
      </c>
      <c r="Q883" s="26" t="str">
        <f>IFERROR(IF(STP!U884="","",STP!U884),"")</f>
        <v/>
      </c>
      <c r="R883" s="27" t="str">
        <f>IFERROR(IF(STP!V884="","",STP!V884),"")</f>
        <v/>
      </c>
      <c r="S883" s="28" t="str">
        <f t="shared" si="97"/>
        <v/>
      </c>
      <c r="T883" s="29"/>
    </row>
    <row r="884" spans="1:20" ht="18" customHeight="1" x14ac:dyDescent="0.35">
      <c r="A884" s="68">
        <v>46904</v>
      </c>
      <c r="B884" s="21" t="str">
        <f>IFERROR(IF('LT Panel Feeder Readings'!E885="","",'LT Panel Feeder Readings'!E885),"")</f>
        <v/>
      </c>
      <c r="C884" s="21" t="str">
        <f>IFERROR(IF('LT Panel Feeder Readings'!W885="","",IF('LT Panel Feeder Readings'!W885="",0,'LT Panel Feeder Readings'!W885)+IF('LT Panel Feeder Readings'!Z885="",0,'LT Panel Feeder Readings'!Z885)),"")</f>
        <v/>
      </c>
      <c r="D884" s="21" t="str">
        <f>IFERROR(IF('LT Panel Feeder Readings'!BG885="","",IF('LT Panel Feeder Readings'!BG885="",0,'LT Panel Feeder Readings'!BG885)+IF('LT Panel Feeder Readings'!BJ885="",0,'LT Panel Feeder Readings'!BJ885)),"")</f>
        <v/>
      </c>
      <c r="E884" s="22" t="str">
        <f t="shared" si="96"/>
        <v/>
      </c>
      <c r="F884" s="23">
        <f>IFERROR(IF('Fuel Status'!E886="","",IF('Fuel Status'!E886="",0,'Fuel Status'!E886)+IF('Fuel Status'!J886="",0,'Fuel Status'!J886)+IF('Fuel Status'!O886="",0,'Fuel Status'!O886)),"")</f>
        <v>0</v>
      </c>
      <c r="G884" s="22" t="str">
        <f t="shared" si="98"/>
        <v/>
      </c>
      <c r="H884" s="22" t="str">
        <f t="shared" si="99"/>
        <v/>
      </c>
      <c r="I884" s="22" t="str">
        <f t="shared" si="100"/>
        <v/>
      </c>
      <c r="J884" s="22" t="str">
        <f t="shared" si="101"/>
        <v/>
      </c>
      <c r="K884" s="74"/>
      <c r="L884" s="24"/>
      <c r="M884" s="25"/>
      <c r="N884" s="25"/>
      <c r="O884" s="25" t="str">
        <f>IF(OR(J884="",L884="",L884=0),"",ROUND(J884/L884,4))</f>
        <v/>
      </c>
      <c r="P884" s="26" t="str">
        <f>IFERROR(IF('Raw Water'!U885="","",'Raw Water'!U885),"")</f>
        <v/>
      </c>
      <c r="Q884" s="26" t="str">
        <f>IFERROR(IF(STP!U885="","",STP!U885),"")</f>
        <v/>
      </c>
      <c r="R884" s="27" t="str">
        <f>IFERROR(IF(STP!V885="","",STP!V885),"")</f>
        <v/>
      </c>
      <c r="S884" s="28" t="str">
        <f t="shared" si="97"/>
        <v/>
      </c>
      <c r="T884" s="29"/>
    </row>
    <row r="885" spans="1:20" ht="18" customHeight="1" x14ac:dyDescent="0.35">
      <c r="A885" s="68">
        <v>46905</v>
      </c>
      <c r="B885" s="21" t="str">
        <f>IFERROR(IF('LT Panel Feeder Readings'!E886="","",'LT Panel Feeder Readings'!E886),"")</f>
        <v/>
      </c>
      <c r="C885" s="21" t="str">
        <f>IFERROR(IF('LT Panel Feeder Readings'!W886="","",IF('LT Panel Feeder Readings'!W886="",0,'LT Panel Feeder Readings'!W886)+IF('LT Panel Feeder Readings'!Z886="",0,'LT Panel Feeder Readings'!Z886)),"")</f>
        <v/>
      </c>
      <c r="D885" s="21" t="str">
        <f>IFERROR(IF('LT Panel Feeder Readings'!BG886="","",IF('LT Panel Feeder Readings'!BG886="",0,'LT Panel Feeder Readings'!BG886)+IF('LT Panel Feeder Readings'!BJ886="",0,'LT Panel Feeder Readings'!BJ886)),"")</f>
        <v/>
      </c>
      <c r="E885" s="22" t="str">
        <f t="shared" si="96"/>
        <v/>
      </c>
      <c r="F885" s="23">
        <f>IFERROR(IF('Fuel Status'!E887="","",IF('Fuel Status'!E887="",0,'Fuel Status'!E887)+IF('Fuel Status'!J887="",0,'Fuel Status'!J887)+IF('Fuel Status'!O887="",0,'Fuel Status'!O887)),"")</f>
        <v>0</v>
      </c>
      <c r="G885" s="22" t="str">
        <f t="shared" si="98"/>
        <v/>
      </c>
      <c r="H885" s="22" t="str">
        <f t="shared" si="99"/>
        <v/>
      </c>
      <c r="I885" s="22" t="str">
        <f t="shared" si="100"/>
        <v/>
      </c>
      <c r="J885" s="22" t="str">
        <f t="shared" si="101"/>
        <v/>
      </c>
      <c r="K885" s="74"/>
      <c r="L885" s="24"/>
      <c r="M885" s="25"/>
      <c r="N885" s="25"/>
      <c r="O885" s="25" t="str">
        <f>IF(OR(J885="",L885="",L885=0),"",ROUND(J885/L885,4))</f>
        <v/>
      </c>
      <c r="P885" s="26" t="str">
        <f>IFERROR(IF('Raw Water'!U886="","",'Raw Water'!U886),"")</f>
        <v/>
      </c>
      <c r="Q885" s="26" t="str">
        <f>IFERROR(IF(STP!U886="","",STP!U886),"")</f>
        <v/>
      </c>
      <c r="R885" s="27" t="str">
        <f>IFERROR(IF(STP!V886="","",STP!V886),"")</f>
        <v/>
      </c>
      <c r="S885" s="28" t="str">
        <f t="shared" si="97"/>
        <v/>
      </c>
      <c r="T885" s="29"/>
    </row>
    <row r="886" spans="1:20" ht="18" customHeight="1" x14ac:dyDescent="0.35">
      <c r="A886" s="68">
        <v>46906</v>
      </c>
      <c r="B886" s="21" t="str">
        <f>IFERROR(IF('LT Panel Feeder Readings'!E887="","",'LT Panel Feeder Readings'!E887),"")</f>
        <v/>
      </c>
      <c r="C886" s="21" t="str">
        <f>IFERROR(IF('LT Panel Feeder Readings'!W887="","",IF('LT Panel Feeder Readings'!W887="",0,'LT Panel Feeder Readings'!W887)+IF('LT Panel Feeder Readings'!Z887="",0,'LT Panel Feeder Readings'!Z887)),"")</f>
        <v/>
      </c>
      <c r="D886" s="21" t="str">
        <f>IFERROR(IF('LT Panel Feeder Readings'!BG887="","",IF('LT Panel Feeder Readings'!BG887="",0,'LT Panel Feeder Readings'!BG887)+IF('LT Panel Feeder Readings'!BJ887="",0,'LT Panel Feeder Readings'!BJ887)),"")</f>
        <v/>
      </c>
      <c r="E886" s="22" t="str">
        <f t="shared" si="96"/>
        <v/>
      </c>
      <c r="F886" s="23">
        <f>IFERROR(IF('Fuel Status'!E888="","",IF('Fuel Status'!E888="",0,'Fuel Status'!E888)+IF('Fuel Status'!J888="",0,'Fuel Status'!J888)+IF('Fuel Status'!O888="",0,'Fuel Status'!O888)),"")</f>
        <v>0</v>
      </c>
      <c r="G886" s="22" t="str">
        <f t="shared" si="98"/>
        <v/>
      </c>
      <c r="H886" s="22" t="str">
        <f t="shared" si="99"/>
        <v/>
      </c>
      <c r="I886" s="22" t="str">
        <f t="shared" si="100"/>
        <v/>
      </c>
      <c r="J886" s="22" t="str">
        <f t="shared" si="101"/>
        <v/>
      </c>
      <c r="K886" s="74"/>
      <c r="L886" s="24"/>
      <c r="M886" s="25"/>
      <c r="N886" s="25"/>
      <c r="O886" s="25" t="str">
        <f>IF(OR(J886="",L886="",L886=0),"",ROUND(J886/L886,4))</f>
        <v/>
      </c>
      <c r="P886" s="26" t="str">
        <f>IFERROR(IF('Raw Water'!U887="","",'Raw Water'!U887),"")</f>
        <v/>
      </c>
      <c r="Q886" s="26" t="str">
        <f>IFERROR(IF(STP!U887="","",STP!U887),"")</f>
        <v/>
      </c>
      <c r="R886" s="27" t="str">
        <f>IFERROR(IF(STP!V887="","",STP!V887),"")</f>
        <v/>
      </c>
      <c r="S886" s="28" t="str">
        <f t="shared" si="97"/>
        <v/>
      </c>
      <c r="T886" s="29"/>
    </row>
    <row r="887" spans="1:20" ht="18" customHeight="1" x14ac:dyDescent="0.35">
      <c r="A887" s="68">
        <v>46907</v>
      </c>
      <c r="B887" s="21" t="str">
        <f>IFERROR(IF('LT Panel Feeder Readings'!E888="","",'LT Panel Feeder Readings'!E888),"")</f>
        <v/>
      </c>
      <c r="C887" s="21" t="str">
        <f>IFERROR(IF('LT Panel Feeder Readings'!W888="","",IF('LT Panel Feeder Readings'!W888="",0,'LT Panel Feeder Readings'!W888)+IF('LT Panel Feeder Readings'!Z888="",0,'LT Panel Feeder Readings'!Z888)),"")</f>
        <v/>
      </c>
      <c r="D887" s="21" t="str">
        <f>IFERROR(IF('LT Panel Feeder Readings'!BG888="","",IF('LT Panel Feeder Readings'!BG888="",0,'LT Panel Feeder Readings'!BG888)+IF('LT Panel Feeder Readings'!BJ888="",0,'LT Panel Feeder Readings'!BJ888)),"")</f>
        <v/>
      </c>
      <c r="E887" s="22" t="str">
        <f t="shared" si="96"/>
        <v/>
      </c>
      <c r="F887" s="23">
        <f>IFERROR(IF('Fuel Status'!E889="","",IF('Fuel Status'!E889="",0,'Fuel Status'!E889)+IF('Fuel Status'!J889="",0,'Fuel Status'!J889)+IF('Fuel Status'!O889="",0,'Fuel Status'!O889)),"")</f>
        <v>0</v>
      </c>
      <c r="G887" s="22" t="str">
        <f t="shared" si="98"/>
        <v/>
      </c>
      <c r="H887" s="22" t="str">
        <f t="shared" si="99"/>
        <v/>
      </c>
      <c r="I887" s="22" t="str">
        <f t="shared" si="100"/>
        <v/>
      </c>
      <c r="J887" s="22" t="str">
        <f t="shared" si="101"/>
        <v/>
      </c>
      <c r="K887" s="74"/>
      <c r="L887" s="24"/>
      <c r="M887" s="25"/>
      <c r="N887" s="25"/>
      <c r="O887" s="25" t="str">
        <f>IF(OR(J887="",L887="",L887=0),"",ROUND(J887/L887,4))</f>
        <v/>
      </c>
      <c r="P887" s="26" t="str">
        <f>IFERROR(IF('Raw Water'!U888="","",'Raw Water'!U888),"")</f>
        <v/>
      </c>
      <c r="Q887" s="26" t="str">
        <f>IFERROR(IF(STP!U888="","",STP!U888),"")</f>
        <v/>
      </c>
      <c r="R887" s="27" t="str">
        <f>IFERROR(IF(STP!V888="","",STP!V888),"")</f>
        <v/>
      </c>
      <c r="S887" s="28" t="str">
        <f t="shared" si="97"/>
        <v/>
      </c>
      <c r="T887" s="29"/>
    </row>
    <row r="888" spans="1:20" ht="18" customHeight="1" x14ac:dyDescent="0.35">
      <c r="A888" s="68">
        <v>46908</v>
      </c>
      <c r="B888" s="21" t="str">
        <f>IFERROR(IF('LT Panel Feeder Readings'!E889="","",'LT Panel Feeder Readings'!E889),"")</f>
        <v/>
      </c>
      <c r="C888" s="21" t="str">
        <f>IFERROR(IF('LT Panel Feeder Readings'!W889="","",IF('LT Panel Feeder Readings'!W889="",0,'LT Panel Feeder Readings'!W889)+IF('LT Panel Feeder Readings'!Z889="",0,'LT Panel Feeder Readings'!Z889)),"")</f>
        <v/>
      </c>
      <c r="D888" s="21" t="str">
        <f>IFERROR(IF('LT Panel Feeder Readings'!BG889="","",IF('LT Panel Feeder Readings'!BG889="",0,'LT Panel Feeder Readings'!BG889)+IF('LT Panel Feeder Readings'!BJ889="",0,'LT Panel Feeder Readings'!BJ889)),"")</f>
        <v/>
      </c>
      <c r="E888" s="22" t="str">
        <f t="shared" si="96"/>
        <v/>
      </c>
      <c r="F888" s="23">
        <f>IFERROR(IF('Fuel Status'!E890="","",IF('Fuel Status'!E890="",0,'Fuel Status'!E890)+IF('Fuel Status'!J890="",0,'Fuel Status'!J890)+IF('Fuel Status'!O890="",0,'Fuel Status'!O890)),"")</f>
        <v>0</v>
      </c>
      <c r="G888" s="22" t="str">
        <f t="shared" si="98"/>
        <v/>
      </c>
      <c r="H888" s="22" t="str">
        <f t="shared" si="99"/>
        <v/>
      </c>
      <c r="I888" s="22" t="str">
        <f t="shared" si="100"/>
        <v/>
      </c>
      <c r="J888" s="22" t="str">
        <f t="shared" si="101"/>
        <v/>
      </c>
      <c r="K888" s="74"/>
      <c r="L888" s="24"/>
      <c r="M888" s="25"/>
      <c r="N888" s="25"/>
      <c r="O888" s="25" t="str">
        <f>IF(OR(J888="",L888="",L888=0),"",ROUND(J888/L888,4))</f>
        <v/>
      </c>
      <c r="P888" s="26" t="str">
        <f>IFERROR(IF('Raw Water'!U889="","",'Raw Water'!U889),"")</f>
        <v/>
      </c>
      <c r="Q888" s="26" t="str">
        <f>IFERROR(IF(STP!U889="","",STP!U889),"")</f>
        <v/>
      </c>
      <c r="R888" s="27" t="str">
        <f>IFERROR(IF(STP!V889="","",STP!V889),"")</f>
        <v/>
      </c>
      <c r="S888" s="28" t="str">
        <f t="shared" si="97"/>
        <v/>
      </c>
      <c r="T888" s="29"/>
    </row>
    <row r="889" spans="1:20" ht="18" customHeight="1" x14ac:dyDescent="0.35">
      <c r="A889" s="68">
        <v>46909</v>
      </c>
      <c r="B889" s="21" t="str">
        <f>IFERROR(IF('LT Panel Feeder Readings'!E890="","",'LT Panel Feeder Readings'!E890),"")</f>
        <v/>
      </c>
      <c r="C889" s="21" t="str">
        <f>IFERROR(IF('LT Panel Feeder Readings'!W890="","",IF('LT Panel Feeder Readings'!W890="",0,'LT Panel Feeder Readings'!W890)+IF('LT Panel Feeder Readings'!Z890="",0,'LT Panel Feeder Readings'!Z890)),"")</f>
        <v/>
      </c>
      <c r="D889" s="21" t="str">
        <f>IFERROR(IF('LT Panel Feeder Readings'!BG890="","",IF('LT Panel Feeder Readings'!BG890="",0,'LT Panel Feeder Readings'!BG890)+IF('LT Panel Feeder Readings'!BJ890="",0,'LT Panel Feeder Readings'!BJ890)),"")</f>
        <v/>
      </c>
      <c r="E889" s="22" t="str">
        <f t="shared" si="96"/>
        <v/>
      </c>
      <c r="F889" s="23">
        <f>IFERROR(IF('Fuel Status'!E891="","",IF('Fuel Status'!E891="",0,'Fuel Status'!E891)+IF('Fuel Status'!J891="",0,'Fuel Status'!J891)+IF('Fuel Status'!O891="",0,'Fuel Status'!O891)),"")</f>
        <v>0</v>
      </c>
      <c r="G889" s="22" t="str">
        <f t="shared" si="98"/>
        <v/>
      </c>
      <c r="H889" s="22" t="str">
        <f t="shared" si="99"/>
        <v/>
      </c>
      <c r="I889" s="22" t="str">
        <f t="shared" si="100"/>
        <v/>
      </c>
      <c r="J889" s="22" t="str">
        <f t="shared" si="101"/>
        <v/>
      </c>
      <c r="K889" s="74"/>
      <c r="L889" s="24"/>
      <c r="M889" s="25"/>
      <c r="N889" s="25"/>
      <c r="O889" s="25" t="str">
        <f>IF(OR(J889="",L889="",L889=0),"",ROUND(J889/L889,4))</f>
        <v/>
      </c>
      <c r="P889" s="26" t="str">
        <f>IFERROR(IF('Raw Water'!U890="","",'Raw Water'!U890),"")</f>
        <v/>
      </c>
      <c r="Q889" s="26" t="str">
        <f>IFERROR(IF(STP!U890="","",STP!U890),"")</f>
        <v/>
      </c>
      <c r="R889" s="27" t="str">
        <f>IFERROR(IF(STP!V890="","",STP!V890),"")</f>
        <v/>
      </c>
      <c r="S889" s="28" t="str">
        <f t="shared" si="97"/>
        <v/>
      </c>
      <c r="T889" s="29"/>
    </row>
    <row r="890" spans="1:20" ht="18" customHeight="1" x14ac:dyDescent="0.35">
      <c r="A890" s="68">
        <v>46910</v>
      </c>
      <c r="B890" s="21" t="str">
        <f>IFERROR(IF('LT Panel Feeder Readings'!E891="","",'LT Panel Feeder Readings'!E891),"")</f>
        <v/>
      </c>
      <c r="C890" s="21" t="str">
        <f>IFERROR(IF('LT Panel Feeder Readings'!W891="","",IF('LT Panel Feeder Readings'!W891="",0,'LT Panel Feeder Readings'!W891)+IF('LT Panel Feeder Readings'!Z891="",0,'LT Panel Feeder Readings'!Z891)),"")</f>
        <v/>
      </c>
      <c r="D890" s="21" t="str">
        <f>IFERROR(IF('LT Panel Feeder Readings'!BG891="","",IF('LT Panel Feeder Readings'!BG891="",0,'LT Panel Feeder Readings'!BG891)+IF('LT Panel Feeder Readings'!BJ891="",0,'LT Panel Feeder Readings'!BJ891)),"")</f>
        <v/>
      </c>
      <c r="E890" s="22" t="str">
        <f t="shared" si="96"/>
        <v/>
      </c>
      <c r="F890" s="23">
        <f>IFERROR(IF('Fuel Status'!E892="","",IF('Fuel Status'!E892="",0,'Fuel Status'!E892)+IF('Fuel Status'!J892="",0,'Fuel Status'!J892)+IF('Fuel Status'!O892="",0,'Fuel Status'!O892)),"")</f>
        <v>0</v>
      </c>
      <c r="G890" s="22" t="str">
        <f t="shared" si="98"/>
        <v/>
      </c>
      <c r="H890" s="22" t="str">
        <f t="shared" si="99"/>
        <v/>
      </c>
      <c r="I890" s="22" t="str">
        <f t="shared" si="100"/>
        <v/>
      </c>
      <c r="J890" s="22" t="str">
        <f t="shared" si="101"/>
        <v/>
      </c>
      <c r="K890" s="74"/>
      <c r="L890" s="24"/>
      <c r="M890" s="25"/>
      <c r="N890" s="25"/>
      <c r="O890" s="25" t="str">
        <f>IF(OR(J890="",L890="",L890=0),"",ROUND(J890/L890,4))</f>
        <v/>
      </c>
      <c r="P890" s="26" t="str">
        <f>IFERROR(IF('Raw Water'!U891="","",'Raw Water'!U891),"")</f>
        <v/>
      </c>
      <c r="Q890" s="26" t="str">
        <f>IFERROR(IF(STP!U891="","",STP!U891),"")</f>
        <v/>
      </c>
      <c r="R890" s="27" t="str">
        <f>IFERROR(IF(STP!V891="","",STP!V891),"")</f>
        <v/>
      </c>
      <c r="S890" s="28" t="str">
        <f t="shared" si="97"/>
        <v/>
      </c>
      <c r="T890" s="29"/>
    </row>
    <row r="891" spans="1:20" ht="18" customHeight="1" x14ac:dyDescent="0.35">
      <c r="A891" s="68">
        <v>46911</v>
      </c>
      <c r="B891" s="21" t="str">
        <f>IFERROR(IF('LT Panel Feeder Readings'!E892="","",'LT Panel Feeder Readings'!E892),"")</f>
        <v/>
      </c>
      <c r="C891" s="21" t="str">
        <f>IFERROR(IF('LT Panel Feeder Readings'!W892="","",IF('LT Panel Feeder Readings'!W892="",0,'LT Panel Feeder Readings'!W892)+IF('LT Panel Feeder Readings'!Z892="",0,'LT Panel Feeder Readings'!Z892)),"")</f>
        <v/>
      </c>
      <c r="D891" s="21" t="str">
        <f>IFERROR(IF('LT Panel Feeder Readings'!BG892="","",IF('LT Panel Feeder Readings'!BG892="",0,'LT Panel Feeder Readings'!BG892)+IF('LT Panel Feeder Readings'!BJ892="",0,'LT Panel Feeder Readings'!BJ892)),"")</f>
        <v/>
      </c>
      <c r="E891" s="22" t="str">
        <f t="shared" si="96"/>
        <v/>
      </c>
      <c r="F891" s="23">
        <f>IFERROR(IF('Fuel Status'!E893="","",IF('Fuel Status'!E893="",0,'Fuel Status'!E893)+IF('Fuel Status'!J893="",0,'Fuel Status'!J893)+IF('Fuel Status'!O893="",0,'Fuel Status'!O893)),"")</f>
        <v>0</v>
      </c>
      <c r="G891" s="22" t="str">
        <f t="shared" si="98"/>
        <v/>
      </c>
      <c r="H891" s="22" t="str">
        <f t="shared" si="99"/>
        <v/>
      </c>
      <c r="I891" s="22" t="str">
        <f t="shared" si="100"/>
        <v/>
      </c>
      <c r="J891" s="22" t="str">
        <f t="shared" si="101"/>
        <v/>
      </c>
      <c r="K891" s="74"/>
      <c r="L891" s="24"/>
      <c r="M891" s="25"/>
      <c r="N891" s="25"/>
      <c r="O891" s="25" t="str">
        <f>IF(OR(J891="",L891="",L891=0),"",ROUND(J891/L891,4))</f>
        <v/>
      </c>
      <c r="P891" s="26" t="str">
        <f>IFERROR(IF('Raw Water'!U892="","",'Raw Water'!U892),"")</f>
        <v/>
      </c>
      <c r="Q891" s="26" t="str">
        <f>IFERROR(IF(STP!U892="","",STP!U892),"")</f>
        <v/>
      </c>
      <c r="R891" s="27" t="str">
        <f>IFERROR(IF(STP!V892="","",STP!V892),"")</f>
        <v/>
      </c>
      <c r="S891" s="28" t="str">
        <f t="shared" si="97"/>
        <v/>
      </c>
      <c r="T891" s="29"/>
    </row>
    <row r="892" spans="1:20" ht="18" customHeight="1" x14ac:dyDescent="0.35">
      <c r="A892" s="68">
        <v>46912</v>
      </c>
      <c r="B892" s="21" t="str">
        <f>IFERROR(IF('LT Panel Feeder Readings'!E893="","",'LT Panel Feeder Readings'!E893),"")</f>
        <v/>
      </c>
      <c r="C892" s="21" t="str">
        <f>IFERROR(IF('LT Panel Feeder Readings'!W893="","",IF('LT Panel Feeder Readings'!W893="",0,'LT Panel Feeder Readings'!W893)+IF('LT Panel Feeder Readings'!Z893="",0,'LT Panel Feeder Readings'!Z893)),"")</f>
        <v/>
      </c>
      <c r="D892" s="21" t="str">
        <f>IFERROR(IF('LT Panel Feeder Readings'!BG893="","",IF('LT Panel Feeder Readings'!BG893="",0,'LT Panel Feeder Readings'!BG893)+IF('LT Panel Feeder Readings'!BJ893="",0,'LT Panel Feeder Readings'!BJ893)),"")</f>
        <v/>
      </c>
      <c r="E892" s="22" t="str">
        <f t="shared" si="96"/>
        <v/>
      </c>
      <c r="F892" s="23">
        <f>IFERROR(IF('Fuel Status'!E894="","",IF('Fuel Status'!E894="",0,'Fuel Status'!E894)+IF('Fuel Status'!J894="",0,'Fuel Status'!J894)+IF('Fuel Status'!O894="",0,'Fuel Status'!O894)),"")</f>
        <v>0</v>
      </c>
      <c r="G892" s="22" t="str">
        <f t="shared" si="98"/>
        <v/>
      </c>
      <c r="H892" s="22" t="str">
        <f t="shared" si="99"/>
        <v/>
      </c>
      <c r="I892" s="22" t="str">
        <f t="shared" si="100"/>
        <v/>
      </c>
      <c r="J892" s="22" t="str">
        <f t="shared" si="101"/>
        <v/>
      </c>
      <c r="K892" s="74"/>
      <c r="L892" s="24"/>
      <c r="M892" s="25"/>
      <c r="N892" s="25"/>
      <c r="O892" s="25" t="str">
        <f>IF(OR(J892="",L892="",L892=0),"",ROUND(J892/L892,4))</f>
        <v/>
      </c>
      <c r="P892" s="26" t="str">
        <f>IFERROR(IF('Raw Water'!U893="","",'Raw Water'!U893),"")</f>
        <v/>
      </c>
      <c r="Q892" s="26" t="str">
        <f>IFERROR(IF(STP!U893="","",STP!U893),"")</f>
        <v/>
      </c>
      <c r="R892" s="27" t="str">
        <f>IFERROR(IF(STP!V893="","",STP!V893),"")</f>
        <v/>
      </c>
      <c r="S892" s="28" t="str">
        <f t="shared" si="97"/>
        <v/>
      </c>
      <c r="T892" s="29"/>
    </row>
    <row r="893" spans="1:20" ht="18" customHeight="1" x14ac:dyDescent="0.35">
      <c r="A893" s="68">
        <v>46913</v>
      </c>
      <c r="B893" s="21" t="str">
        <f>IFERROR(IF('LT Panel Feeder Readings'!E894="","",'LT Panel Feeder Readings'!E894),"")</f>
        <v/>
      </c>
      <c r="C893" s="21" t="str">
        <f>IFERROR(IF('LT Panel Feeder Readings'!W894="","",IF('LT Panel Feeder Readings'!W894="",0,'LT Panel Feeder Readings'!W894)+IF('LT Panel Feeder Readings'!Z894="",0,'LT Panel Feeder Readings'!Z894)),"")</f>
        <v/>
      </c>
      <c r="D893" s="21" t="str">
        <f>IFERROR(IF('LT Panel Feeder Readings'!BG894="","",IF('LT Panel Feeder Readings'!BG894="",0,'LT Panel Feeder Readings'!BG894)+IF('LT Panel Feeder Readings'!BJ894="",0,'LT Panel Feeder Readings'!BJ894)),"")</f>
        <v/>
      </c>
      <c r="E893" s="22" t="str">
        <f t="shared" si="96"/>
        <v/>
      </c>
      <c r="F893" s="23">
        <f>IFERROR(IF('Fuel Status'!E895="","",IF('Fuel Status'!E895="",0,'Fuel Status'!E895)+IF('Fuel Status'!J895="",0,'Fuel Status'!J895)+IF('Fuel Status'!O895="",0,'Fuel Status'!O895)),"")</f>
        <v>0</v>
      </c>
      <c r="G893" s="22" t="str">
        <f t="shared" si="98"/>
        <v/>
      </c>
      <c r="H893" s="22" t="str">
        <f t="shared" si="99"/>
        <v/>
      </c>
      <c r="I893" s="22" t="str">
        <f t="shared" si="100"/>
        <v/>
      </c>
      <c r="J893" s="22" t="str">
        <f t="shared" si="101"/>
        <v/>
      </c>
      <c r="K893" s="74"/>
      <c r="L893" s="24"/>
      <c r="M893" s="25"/>
      <c r="N893" s="25"/>
      <c r="O893" s="25" t="str">
        <f>IF(OR(J893="",L893="",L893=0),"",ROUND(J893/L893,4))</f>
        <v/>
      </c>
      <c r="P893" s="26" t="str">
        <f>IFERROR(IF('Raw Water'!U894="","",'Raw Water'!U894),"")</f>
        <v/>
      </c>
      <c r="Q893" s="26" t="str">
        <f>IFERROR(IF(STP!U894="","",STP!U894),"")</f>
        <v/>
      </c>
      <c r="R893" s="27" t="str">
        <f>IFERROR(IF(STP!V894="","",STP!V894),"")</f>
        <v/>
      </c>
      <c r="S893" s="28" t="str">
        <f t="shared" si="97"/>
        <v/>
      </c>
      <c r="T893" s="29"/>
    </row>
    <row r="894" spans="1:20" ht="18" customHeight="1" x14ac:dyDescent="0.35">
      <c r="A894" s="68">
        <v>46914</v>
      </c>
      <c r="B894" s="21" t="str">
        <f>IFERROR(IF('LT Panel Feeder Readings'!E895="","",'LT Panel Feeder Readings'!E895),"")</f>
        <v/>
      </c>
      <c r="C894" s="21" t="str">
        <f>IFERROR(IF('LT Panel Feeder Readings'!W895="","",IF('LT Panel Feeder Readings'!W895="",0,'LT Panel Feeder Readings'!W895)+IF('LT Panel Feeder Readings'!Z895="",0,'LT Panel Feeder Readings'!Z895)),"")</f>
        <v/>
      </c>
      <c r="D894" s="21" t="str">
        <f>IFERROR(IF('LT Panel Feeder Readings'!BG895="","",IF('LT Panel Feeder Readings'!BG895="",0,'LT Panel Feeder Readings'!BG895)+IF('LT Panel Feeder Readings'!BJ895="",0,'LT Panel Feeder Readings'!BJ895)),"")</f>
        <v/>
      </c>
      <c r="E894" s="22" t="str">
        <f t="shared" si="96"/>
        <v/>
      </c>
      <c r="F894" s="23">
        <f>IFERROR(IF('Fuel Status'!E896="","",IF('Fuel Status'!E896="",0,'Fuel Status'!E896)+IF('Fuel Status'!J896="",0,'Fuel Status'!J896)+IF('Fuel Status'!O896="",0,'Fuel Status'!O896)),"")</f>
        <v>0</v>
      </c>
      <c r="G894" s="22" t="str">
        <f t="shared" si="98"/>
        <v/>
      </c>
      <c r="H894" s="22" t="str">
        <f t="shared" si="99"/>
        <v/>
      </c>
      <c r="I894" s="22" t="str">
        <f t="shared" si="100"/>
        <v/>
      </c>
      <c r="J894" s="22" t="str">
        <f t="shared" si="101"/>
        <v/>
      </c>
      <c r="K894" s="74"/>
      <c r="L894" s="24"/>
      <c r="M894" s="25"/>
      <c r="N894" s="25"/>
      <c r="O894" s="25" t="str">
        <f>IF(OR(J894="",L894="",L894=0),"",ROUND(J894/L894,4))</f>
        <v/>
      </c>
      <c r="P894" s="26" t="str">
        <f>IFERROR(IF('Raw Water'!U895="","",'Raw Water'!U895),"")</f>
        <v/>
      </c>
      <c r="Q894" s="26" t="str">
        <f>IFERROR(IF(STP!U895="","",STP!U895),"")</f>
        <v/>
      </c>
      <c r="R894" s="27" t="str">
        <f>IFERROR(IF(STP!V895="","",STP!V895),"")</f>
        <v/>
      </c>
      <c r="S894" s="28" t="str">
        <f t="shared" si="97"/>
        <v/>
      </c>
      <c r="T894" s="29"/>
    </row>
    <row r="895" spans="1:20" ht="18" customHeight="1" x14ac:dyDescent="0.35">
      <c r="A895" s="68">
        <v>46915</v>
      </c>
      <c r="B895" s="21" t="str">
        <f>IFERROR(IF('LT Panel Feeder Readings'!E896="","",'LT Panel Feeder Readings'!E896),"")</f>
        <v/>
      </c>
      <c r="C895" s="21" t="str">
        <f>IFERROR(IF('LT Panel Feeder Readings'!W896="","",IF('LT Panel Feeder Readings'!W896="",0,'LT Panel Feeder Readings'!W896)+IF('LT Panel Feeder Readings'!Z896="",0,'LT Panel Feeder Readings'!Z896)),"")</f>
        <v/>
      </c>
      <c r="D895" s="21" t="str">
        <f>IFERROR(IF('LT Panel Feeder Readings'!BG896="","",IF('LT Panel Feeder Readings'!BG896="",0,'LT Panel Feeder Readings'!BG896)+IF('LT Panel Feeder Readings'!BJ896="",0,'LT Panel Feeder Readings'!BJ896)),"")</f>
        <v/>
      </c>
      <c r="E895" s="22" t="str">
        <f t="shared" si="96"/>
        <v/>
      </c>
      <c r="F895" s="23">
        <f>IFERROR(IF('Fuel Status'!E897="","",IF('Fuel Status'!E897="",0,'Fuel Status'!E897)+IF('Fuel Status'!J897="",0,'Fuel Status'!J897)+IF('Fuel Status'!O897="",0,'Fuel Status'!O897)),"")</f>
        <v>0</v>
      </c>
      <c r="G895" s="22" t="str">
        <f t="shared" si="98"/>
        <v/>
      </c>
      <c r="H895" s="22" t="str">
        <f t="shared" si="99"/>
        <v/>
      </c>
      <c r="I895" s="22" t="str">
        <f t="shared" si="100"/>
        <v/>
      </c>
      <c r="J895" s="22" t="str">
        <f t="shared" si="101"/>
        <v/>
      </c>
      <c r="K895" s="74"/>
      <c r="L895" s="24"/>
      <c r="M895" s="25"/>
      <c r="N895" s="25"/>
      <c r="O895" s="25" t="str">
        <f>IF(OR(J895="",L895="",L895=0),"",ROUND(J895/L895,4))</f>
        <v/>
      </c>
      <c r="P895" s="26" t="str">
        <f>IFERROR(IF('Raw Water'!U896="","",'Raw Water'!U896),"")</f>
        <v/>
      </c>
      <c r="Q895" s="26" t="str">
        <f>IFERROR(IF(STP!U896="","",STP!U896),"")</f>
        <v/>
      </c>
      <c r="R895" s="27" t="str">
        <f>IFERROR(IF(STP!V896="","",STP!V896),"")</f>
        <v/>
      </c>
      <c r="S895" s="28" t="str">
        <f t="shared" si="97"/>
        <v/>
      </c>
      <c r="T895" s="29"/>
    </row>
    <row r="896" spans="1:20" ht="18" customHeight="1" x14ac:dyDescent="0.35">
      <c r="A896" s="68">
        <v>46916</v>
      </c>
      <c r="B896" s="21" t="str">
        <f>IFERROR(IF('LT Panel Feeder Readings'!E897="","",'LT Panel Feeder Readings'!E897),"")</f>
        <v/>
      </c>
      <c r="C896" s="21" t="str">
        <f>IFERROR(IF('LT Panel Feeder Readings'!W897="","",IF('LT Panel Feeder Readings'!W897="",0,'LT Panel Feeder Readings'!W897)+IF('LT Panel Feeder Readings'!Z897="",0,'LT Panel Feeder Readings'!Z897)),"")</f>
        <v/>
      </c>
      <c r="D896" s="21" t="str">
        <f>IFERROR(IF('LT Panel Feeder Readings'!BG897="","",IF('LT Panel Feeder Readings'!BG897="",0,'LT Panel Feeder Readings'!BG897)+IF('LT Panel Feeder Readings'!BJ897="",0,'LT Panel Feeder Readings'!BJ897)),"")</f>
        <v/>
      </c>
      <c r="E896" s="22" t="str">
        <f t="shared" si="96"/>
        <v/>
      </c>
      <c r="F896" s="23">
        <f>IFERROR(IF('Fuel Status'!E898="","",IF('Fuel Status'!E898="",0,'Fuel Status'!E898)+IF('Fuel Status'!J898="",0,'Fuel Status'!J898)+IF('Fuel Status'!O898="",0,'Fuel Status'!O898)),"")</f>
        <v>0</v>
      </c>
      <c r="G896" s="22" t="str">
        <f t="shared" si="98"/>
        <v/>
      </c>
      <c r="H896" s="22" t="str">
        <f t="shared" si="99"/>
        <v/>
      </c>
      <c r="I896" s="22" t="str">
        <f t="shared" si="100"/>
        <v/>
      </c>
      <c r="J896" s="22" t="str">
        <f t="shared" si="101"/>
        <v/>
      </c>
      <c r="K896" s="74"/>
      <c r="L896" s="24"/>
      <c r="M896" s="25"/>
      <c r="N896" s="25"/>
      <c r="O896" s="25" t="str">
        <f>IF(OR(J896="",L896="",L896=0),"",ROUND(J896/L896,4))</f>
        <v/>
      </c>
      <c r="P896" s="26" t="str">
        <f>IFERROR(IF('Raw Water'!U897="","",'Raw Water'!U897),"")</f>
        <v/>
      </c>
      <c r="Q896" s="26" t="str">
        <f>IFERROR(IF(STP!U897="","",STP!U897),"")</f>
        <v/>
      </c>
      <c r="R896" s="27" t="str">
        <f>IFERROR(IF(STP!V897="","",STP!V897),"")</f>
        <v/>
      </c>
      <c r="S896" s="28" t="str">
        <f t="shared" si="97"/>
        <v/>
      </c>
      <c r="T896" s="29"/>
    </row>
    <row r="897" spans="1:20" ht="18" customHeight="1" x14ac:dyDescent="0.35">
      <c r="A897" s="68">
        <v>46917</v>
      </c>
      <c r="B897" s="21" t="str">
        <f>IFERROR(IF('LT Panel Feeder Readings'!E898="","",'LT Panel Feeder Readings'!E898),"")</f>
        <v/>
      </c>
      <c r="C897" s="21" t="str">
        <f>IFERROR(IF('LT Panel Feeder Readings'!W898="","",IF('LT Panel Feeder Readings'!W898="",0,'LT Panel Feeder Readings'!W898)+IF('LT Panel Feeder Readings'!Z898="",0,'LT Panel Feeder Readings'!Z898)),"")</f>
        <v/>
      </c>
      <c r="D897" s="21" t="str">
        <f>IFERROR(IF('LT Panel Feeder Readings'!BG898="","",IF('LT Panel Feeder Readings'!BG898="",0,'LT Panel Feeder Readings'!BG898)+IF('LT Panel Feeder Readings'!BJ898="",0,'LT Panel Feeder Readings'!BJ898)),"")</f>
        <v/>
      </c>
      <c r="E897" s="22" t="str">
        <f t="shared" si="96"/>
        <v/>
      </c>
      <c r="F897" s="23">
        <f>IFERROR(IF('Fuel Status'!E899="","",IF('Fuel Status'!E899="",0,'Fuel Status'!E899)+IF('Fuel Status'!J899="",0,'Fuel Status'!J899)+IF('Fuel Status'!O899="",0,'Fuel Status'!O899)),"")</f>
        <v>0</v>
      </c>
      <c r="G897" s="22" t="str">
        <f t="shared" si="98"/>
        <v/>
      </c>
      <c r="H897" s="22" t="str">
        <f t="shared" si="99"/>
        <v/>
      </c>
      <c r="I897" s="22" t="str">
        <f t="shared" si="100"/>
        <v/>
      </c>
      <c r="J897" s="22" t="str">
        <f t="shared" si="101"/>
        <v/>
      </c>
      <c r="K897" s="74"/>
      <c r="L897" s="24"/>
      <c r="M897" s="25"/>
      <c r="N897" s="25"/>
      <c r="O897" s="25" t="str">
        <f>IF(OR(J897="",L897="",L897=0),"",ROUND(J897/L897,4))</f>
        <v/>
      </c>
      <c r="P897" s="26" t="str">
        <f>IFERROR(IF('Raw Water'!U898="","",'Raw Water'!U898),"")</f>
        <v/>
      </c>
      <c r="Q897" s="26" t="str">
        <f>IFERROR(IF(STP!U898="","",STP!U898),"")</f>
        <v/>
      </c>
      <c r="R897" s="27" t="str">
        <f>IFERROR(IF(STP!V898="","",STP!V898),"")</f>
        <v/>
      </c>
      <c r="S897" s="28" t="str">
        <f t="shared" si="97"/>
        <v/>
      </c>
      <c r="T897" s="29"/>
    </row>
    <row r="898" spans="1:20" ht="18" customHeight="1" x14ac:dyDescent="0.35">
      <c r="A898" s="68">
        <v>46918</v>
      </c>
      <c r="B898" s="21" t="str">
        <f>IFERROR(IF('LT Panel Feeder Readings'!E899="","",'LT Panel Feeder Readings'!E899),"")</f>
        <v/>
      </c>
      <c r="C898" s="21" t="str">
        <f>IFERROR(IF('LT Panel Feeder Readings'!W899="","",IF('LT Panel Feeder Readings'!W899="",0,'LT Panel Feeder Readings'!W899)+IF('LT Panel Feeder Readings'!Z899="",0,'LT Panel Feeder Readings'!Z899)),"")</f>
        <v/>
      </c>
      <c r="D898" s="21" t="str">
        <f>IFERROR(IF('LT Panel Feeder Readings'!BG899="","",IF('LT Panel Feeder Readings'!BG899="",0,'LT Panel Feeder Readings'!BG899)+IF('LT Panel Feeder Readings'!BJ899="",0,'LT Panel Feeder Readings'!BJ899)),"")</f>
        <v/>
      </c>
      <c r="E898" s="22" t="str">
        <f t="shared" ref="E898:E961" si="102">IF(B898="","",B898+IF(C898="",0,C898)+IF(D898="",0,D898))</f>
        <v/>
      </c>
      <c r="F898" s="23">
        <f>IFERROR(IF('Fuel Status'!E900="","",IF('Fuel Status'!E900="",0,'Fuel Status'!E900)+IF('Fuel Status'!J900="",0,'Fuel Status'!J900)+IF('Fuel Status'!O900="",0,'Fuel Status'!O900)),"")</f>
        <v>0</v>
      </c>
      <c r="G898" s="22" t="str">
        <f t="shared" si="98"/>
        <v/>
      </c>
      <c r="H898" s="22" t="str">
        <f t="shared" si="99"/>
        <v/>
      </c>
      <c r="I898" s="22" t="str">
        <f t="shared" si="100"/>
        <v/>
      </c>
      <c r="J898" s="22" t="str">
        <f t="shared" si="101"/>
        <v/>
      </c>
      <c r="K898" s="74"/>
      <c r="L898" s="24"/>
      <c r="M898" s="25"/>
      <c r="N898" s="25"/>
      <c r="O898" s="25" t="str">
        <f>IF(OR(J898="",L898="",L898=0),"",ROUND(J898/L898,4))</f>
        <v/>
      </c>
      <c r="P898" s="26" t="str">
        <f>IFERROR(IF('Raw Water'!U899="","",'Raw Water'!U899),"")</f>
        <v/>
      </c>
      <c r="Q898" s="26" t="str">
        <f>IFERROR(IF(STP!U899="","",STP!U899),"")</f>
        <v/>
      </c>
      <c r="R898" s="27" t="str">
        <f>IFERROR(IF(STP!V899="","",STP!V899),"")</f>
        <v/>
      </c>
      <c r="S898" s="28" t="str">
        <f t="shared" ref="S898:S961" si="103">IF(P898="","",P898)</f>
        <v/>
      </c>
      <c r="T898" s="29"/>
    </row>
    <row r="899" spans="1:20" ht="18" customHeight="1" x14ac:dyDescent="0.35">
      <c r="A899" s="68">
        <v>46919</v>
      </c>
      <c r="B899" s="21" t="str">
        <f>IFERROR(IF('LT Panel Feeder Readings'!E900="","",'LT Panel Feeder Readings'!E900),"")</f>
        <v/>
      </c>
      <c r="C899" s="21" t="str">
        <f>IFERROR(IF('LT Panel Feeder Readings'!W900="","",IF('LT Panel Feeder Readings'!W900="",0,'LT Panel Feeder Readings'!W900)+IF('LT Panel Feeder Readings'!Z900="",0,'LT Panel Feeder Readings'!Z900)),"")</f>
        <v/>
      </c>
      <c r="D899" s="21" t="str">
        <f>IFERROR(IF('LT Panel Feeder Readings'!BG900="","",IF('LT Panel Feeder Readings'!BG900="",0,'LT Panel Feeder Readings'!BG900)+IF('LT Panel Feeder Readings'!BJ900="",0,'LT Panel Feeder Readings'!BJ900)),"")</f>
        <v/>
      </c>
      <c r="E899" s="22" t="str">
        <f t="shared" si="102"/>
        <v/>
      </c>
      <c r="F899" s="23">
        <f>IFERROR(IF('Fuel Status'!E901="","",IF('Fuel Status'!E901="",0,'Fuel Status'!E901)+IF('Fuel Status'!J901="",0,'Fuel Status'!J901)+IF('Fuel Status'!O901="",0,'Fuel Status'!O901)),"")</f>
        <v>0</v>
      </c>
      <c r="G899" s="22" t="str">
        <f t="shared" ref="G899:G962" si="104">IF(B899="","",IF(MONTH(A899)&lt;&gt;MONTH(A898),B899,G898+B899))</f>
        <v/>
      </c>
      <c r="H899" s="22" t="str">
        <f t="shared" ref="H899:H962" si="105">IF(C899="","",IF(MONTH(A899)&lt;&gt;MONTH(A898),C899,H898+C899))</f>
        <v/>
      </c>
      <c r="I899" s="22" t="str">
        <f t="shared" ref="I899:I962" si="106">IF(D899="","",IF(MONTH(A899)&lt;&gt;MONTH(A898),D899,I898+D899))</f>
        <v/>
      </c>
      <c r="J899" s="22" t="str">
        <f t="shared" ref="J899:J962" si="107">IF(E899="","",IF(MONTH(A899)&lt;&gt;MONTH(A898),E899,J898+E899))</f>
        <v/>
      </c>
      <c r="K899" s="74"/>
      <c r="L899" s="24"/>
      <c r="M899" s="25"/>
      <c r="N899" s="25"/>
      <c r="O899" s="25" t="str">
        <f>IF(OR(J899="",L899="",L899=0),"",ROUND(J899/L899,4))</f>
        <v/>
      </c>
      <c r="P899" s="26" t="str">
        <f>IFERROR(IF('Raw Water'!U900="","",'Raw Water'!U900),"")</f>
        <v/>
      </c>
      <c r="Q899" s="26" t="str">
        <f>IFERROR(IF(STP!U900="","",STP!U900),"")</f>
        <v/>
      </c>
      <c r="R899" s="27" t="str">
        <f>IFERROR(IF(STP!V900="","",STP!V900),"")</f>
        <v/>
      </c>
      <c r="S899" s="28" t="str">
        <f t="shared" si="103"/>
        <v/>
      </c>
      <c r="T899" s="29"/>
    </row>
    <row r="900" spans="1:20" ht="18" customHeight="1" x14ac:dyDescent="0.35">
      <c r="A900" s="68">
        <v>46920</v>
      </c>
      <c r="B900" s="21" t="str">
        <f>IFERROR(IF('LT Panel Feeder Readings'!E901="","",'LT Panel Feeder Readings'!E901),"")</f>
        <v/>
      </c>
      <c r="C900" s="21" t="str">
        <f>IFERROR(IF('LT Panel Feeder Readings'!W901="","",IF('LT Panel Feeder Readings'!W901="",0,'LT Panel Feeder Readings'!W901)+IF('LT Panel Feeder Readings'!Z901="",0,'LT Panel Feeder Readings'!Z901)),"")</f>
        <v/>
      </c>
      <c r="D900" s="21" t="str">
        <f>IFERROR(IF('LT Panel Feeder Readings'!BG901="","",IF('LT Panel Feeder Readings'!BG901="",0,'LT Panel Feeder Readings'!BG901)+IF('LT Panel Feeder Readings'!BJ901="",0,'LT Panel Feeder Readings'!BJ901)),"")</f>
        <v/>
      </c>
      <c r="E900" s="22" t="str">
        <f t="shared" si="102"/>
        <v/>
      </c>
      <c r="F900" s="23">
        <f>IFERROR(IF('Fuel Status'!E902="","",IF('Fuel Status'!E902="",0,'Fuel Status'!E902)+IF('Fuel Status'!J902="",0,'Fuel Status'!J902)+IF('Fuel Status'!O902="",0,'Fuel Status'!O902)),"")</f>
        <v>0</v>
      </c>
      <c r="G900" s="22" t="str">
        <f t="shared" si="104"/>
        <v/>
      </c>
      <c r="H900" s="22" t="str">
        <f t="shared" si="105"/>
        <v/>
      </c>
      <c r="I900" s="22" t="str">
        <f t="shared" si="106"/>
        <v/>
      </c>
      <c r="J900" s="22" t="str">
        <f t="shared" si="107"/>
        <v/>
      </c>
      <c r="K900" s="74"/>
      <c r="L900" s="24"/>
      <c r="M900" s="25"/>
      <c r="N900" s="25"/>
      <c r="O900" s="25" t="str">
        <f>IF(OR(J900="",L900="",L900=0),"",ROUND(J900/L900,4))</f>
        <v/>
      </c>
      <c r="P900" s="26" t="str">
        <f>IFERROR(IF('Raw Water'!U901="","",'Raw Water'!U901),"")</f>
        <v/>
      </c>
      <c r="Q900" s="26" t="str">
        <f>IFERROR(IF(STP!U901="","",STP!U901),"")</f>
        <v/>
      </c>
      <c r="R900" s="27" t="str">
        <f>IFERROR(IF(STP!V901="","",STP!V901),"")</f>
        <v/>
      </c>
      <c r="S900" s="28" t="str">
        <f t="shared" si="103"/>
        <v/>
      </c>
      <c r="T900" s="29"/>
    </row>
    <row r="901" spans="1:20" ht="18" customHeight="1" x14ac:dyDescent="0.35">
      <c r="A901" s="68">
        <v>46921</v>
      </c>
      <c r="B901" s="21" t="str">
        <f>IFERROR(IF('LT Panel Feeder Readings'!E902="","",'LT Panel Feeder Readings'!E902),"")</f>
        <v/>
      </c>
      <c r="C901" s="21" t="str">
        <f>IFERROR(IF('LT Panel Feeder Readings'!W902="","",IF('LT Panel Feeder Readings'!W902="",0,'LT Panel Feeder Readings'!W902)+IF('LT Panel Feeder Readings'!Z902="",0,'LT Panel Feeder Readings'!Z902)),"")</f>
        <v/>
      </c>
      <c r="D901" s="21" t="str">
        <f>IFERROR(IF('LT Panel Feeder Readings'!BG902="","",IF('LT Panel Feeder Readings'!BG902="",0,'LT Panel Feeder Readings'!BG902)+IF('LT Panel Feeder Readings'!BJ902="",0,'LT Panel Feeder Readings'!BJ902)),"")</f>
        <v/>
      </c>
      <c r="E901" s="22" t="str">
        <f t="shared" si="102"/>
        <v/>
      </c>
      <c r="F901" s="23">
        <f>IFERROR(IF('Fuel Status'!E903="","",IF('Fuel Status'!E903="",0,'Fuel Status'!E903)+IF('Fuel Status'!J903="",0,'Fuel Status'!J903)+IF('Fuel Status'!O903="",0,'Fuel Status'!O903)),"")</f>
        <v>0</v>
      </c>
      <c r="G901" s="22" t="str">
        <f t="shared" si="104"/>
        <v/>
      </c>
      <c r="H901" s="22" t="str">
        <f t="shared" si="105"/>
        <v/>
      </c>
      <c r="I901" s="22" t="str">
        <f t="shared" si="106"/>
        <v/>
      </c>
      <c r="J901" s="22" t="str">
        <f t="shared" si="107"/>
        <v/>
      </c>
      <c r="K901" s="74"/>
      <c r="L901" s="24"/>
      <c r="M901" s="25"/>
      <c r="N901" s="25"/>
      <c r="O901" s="25" t="str">
        <f>IF(OR(J901="",L901="",L901=0),"",ROUND(J901/L901,4))</f>
        <v/>
      </c>
      <c r="P901" s="26" t="str">
        <f>IFERROR(IF('Raw Water'!U902="","",'Raw Water'!U902),"")</f>
        <v/>
      </c>
      <c r="Q901" s="26" t="str">
        <f>IFERROR(IF(STP!U902="","",STP!U902),"")</f>
        <v/>
      </c>
      <c r="R901" s="27" t="str">
        <f>IFERROR(IF(STP!V902="","",STP!V902),"")</f>
        <v/>
      </c>
      <c r="S901" s="28" t="str">
        <f t="shared" si="103"/>
        <v/>
      </c>
      <c r="T901" s="29"/>
    </row>
    <row r="902" spans="1:20" ht="18" customHeight="1" x14ac:dyDescent="0.35">
      <c r="A902" s="68">
        <v>46922</v>
      </c>
      <c r="B902" s="21" t="str">
        <f>IFERROR(IF('LT Panel Feeder Readings'!E903="","",'LT Panel Feeder Readings'!E903),"")</f>
        <v/>
      </c>
      <c r="C902" s="21" t="str">
        <f>IFERROR(IF('LT Panel Feeder Readings'!W903="","",IF('LT Panel Feeder Readings'!W903="",0,'LT Panel Feeder Readings'!W903)+IF('LT Panel Feeder Readings'!Z903="",0,'LT Panel Feeder Readings'!Z903)),"")</f>
        <v/>
      </c>
      <c r="D902" s="21" t="str">
        <f>IFERROR(IF('LT Panel Feeder Readings'!BG903="","",IF('LT Panel Feeder Readings'!BG903="",0,'LT Panel Feeder Readings'!BG903)+IF('LT Panel Feeder Readings'!BJ903="",0,'LT Panel Feeder Readings'!BJ903)),"")</f>
        <v/>
      </c>
      <c r="E902" s="22" t="str">
        <f t="shared" si="102"/>
        <v/>
      </c>
      <c r="F902" s="23">
        <f>IFERROR(IF('Fuel Status'!E904="","",IF('Fuel Status'!E904="",0,'Fuel Status'!E904)+IF('Fuel Status'!J904="",0,'Fuel Status'!J904)+IF('Fuel Status'!O904="",0,'Fuel Status'!O904)),"")</f>
        <v>0</v>
      </c>
      <c r="G902" s="22" t="str">
        <f t="shared" si="104"/>
        <v/>
      </c>
      <c r="H902" s="22" t="str">
        <f t="shared" si="105"/>
        <v/>
      </c>
      <c r="I902" s="22" t="str">
        <f t="shared" si="106"/>
        <v/>
      </c>
      <c r="J902" s="22" t="str">
        <f t="shared" si="107"/>
        <v/>
      </c>
      <c r="K902" s="74"/>
      <c r="L902" s="24"/>
      <c r="M902" s="25"/>
      <c r="N902" s="25"/>
      <c r="O902" s="25" t="str">
        <f>IF(OR(J902="",L902="",L902=0),"",ROUND(J902/L902,4))</f>
        <v/>
      </c>
      <c r="P902" s="26" t="str">
        <f>IFERROR(IF('Raw Water'!U903="","",'Raw Water'!U903),"")</f>
        <v/>
      </c>
      <c r="Q902" s="26" t="str">
        <f>IFERROR(IF(STP!U903="","",STP!U903),"")</f>
        <v/>
      </c>
      <c r="R902" s="27" t="str">
        <f>IFERROR(IF(STP!V903="","",STP!V903),"")</f>
        <v/>
      </c>
      <c r="S902" s="28" t="str">
        <f t="shared" si="103"/>
        <v/>
      </c>
      <c r="T902" s="29"/>
    </row>
    <row r="903" spans="1:20" ht="18" customHeight="1" x14ac:dyDescent="0.35">
      <c r="A903" s="68">
        <v>46923</v>
      </c>
      <c r="B903" s="21" t="str">
        <f>IFERROR(IF('LT Panel Feeder Readings'!E904="","",'LT Panel Feeder Readings'!E904),"")</f>
        <v/>
      </c>
      <c r="C903" s="21" t="str">
        <f>IFERROR(IF('LT Panel Feeder Readings'!W904="","",IF('LT Panel Feeder Readings'!W904="",0,'LT Panel Feeder Readings'!W904)+IF('LT Panel Feeder Readings'!Z904="",0,'LT Panel Feeder Readings'!Z904)),"")</f>
        <v/>
      </c>
      <c r="D903" s="21" t="str">
        <f>IFERROR(IF('LT Panel Feeder Readings'!BG904="","",IF('LT Panel Feeder Readings'!BG904="",0,'LT Panel Feeder Readings'!BG904)+IF('LT Panel Feeder Readings'!BJ904="",0,'LT Panel Feeder Readings'!BJ904)),"")</f>
        <v/>
      </c>
      <c r="E903" s="22" t="str">
        <f t="shared" si="102"/>
        <v/>
      </c>
      <c r="F903" s="23">
        <f>IFERROR(IF('Fuel Status'!E905="","",IF('Fuel Status'!E905="",0,'Fuel Status'!E905)+IF('Fuel Status'!J905="",0,'Fuel Status'!J905)+IF('Fuel Status'!O905="",0,'Fuel Status'!O905)),"")</f>
        <v>0</v>
      </c>
      <c r="G903" s="22" t="str">
        <f t="shared" si="104"/>
        <v/>
      </c>
      <c r="H903" s="22" t="str">
        <f t="shared" si="105"/>
        <v/>
      </c>
      <c r="I903" s="22" t="str">
        <f t="shared" si="106"/>
        <v/>
      </c>
      <c r="J903" s="22" t="str">
        <f t="shared" si="107"/>
        <v/>
      </c>
      <c r="K903" s="74"/>
      <c r="L903" s="24"/>
      <c r="M903" s="25"/>
      <c r="N903" s="25"/>
      <c r="O903" s="25" t="str">
        <f>IF(OR(J903="",L903="",L903=0),"",ROUND(J903/L903,4))</f>
        <v/>
      </c>
      <c r="P903" s="26" t="str">
        <f>IFERROR(IF('Raw Water'!U904="","",'Raw Water'!U904),"")</f>
        <v/>
      </c>
      <c r="Q903" s="26" t="str">
        <f>IFERROR(IF(STP!U904="","",STP!U904),"")</f>
        <v/>
      </c>
      <c r="R903" s="27" t="str">
        <f>IFERROR(IF(STP!V904="","",STP!V904),"")</f>
        <v/>
      </c>
      <c r="S903" s="28" t="str">
        <f t="shared" si="103"/>
        <v/>
      </c>
      <c r="T903" s="29"/>
    </row>
    <row r="904" spans="1:20" ht="18" customHeight="1" x14ac:dyDescent="0.35">
      <c r="A904" s="68">
        <v>46924</v>
      </c>
      <c r="B904" s="21" t="str">
        <f>IFERROR(IF('LT Panel Feeder Readings'!E905="","",'LT Panel Feeder Readings'!E905),"")</f>
        <v/>
      </c>
      <c r="C904" s="21" t="str">
        <f>IFERROR(IF('LT Panel Feeder Readings'!W905="","",IF('LT Panel Feeder Readings'!W905="",0,'LT Panel Feeder Readings'!W905)+IF('LT Panel Feeder Readings'!Z905="",0,'LT Panel Feeder Readings'!Z905)),"")</f>
        <v/>
      </c>
      <c r="D904" s="21" t="str">
        <f>IFERROR(IF('LT Panel Feeder Readings'!BG905="","",IF('LT Panel Feeder Readings'!BG905="",0,'LT Panel Feeder Readings'!BG905)+IF('LT Panel Feeder Readings'!BJ905="",0,'LT Panel Feeder Readings'!BJ905)),"")</f>
        <v/>
      </c>
      <c r="E904" s="22" t="str">
        <f t="shared" si="102"/>
        <v/>
      </c>
      <c r="F904" s="23">
        <f>IFERROR(IF('Fuel Status'!E906="","",IF('Fuel Status'!E906="",0,'Fuel Status'!E906)+IF('Fuel Status'!J906="",0,'Fuel Status'!J906)+IF('Fuel Status'!O906="",0,'Fuel Status'!O906)),"")</f>
        <v>0</v>
      </c>
      <c r="G904" s="22" t="str">
        <f t="shared" si="104"/>
        <v/>
      </c>
      <c r="H904" s="22" t="str">
        <f t="shared" si="105"/>
        <v/>
      </c>
      <c r="I904" s="22" t="str">
        <f t="shared" si="106"/>
        <v/>
      </c>
      <c r="J904" s="22" t="str">
        <f t="shared" si="107"/>
        <v/>
      </c>
      <c r="K904" s="74"/>
      <c r="L904" s="24"/>
      <c r="M904" s="25"/>
      <c r="N904" s="25"/>
      <c r="O904" s="25" t="str">
        <f>IF(OR(J904="",L904="",L904=0),"",ROUND(J904/L904,4))</f>
        <v/>
      </c>
      <c r="P904" s="26" t="str">
        <f>IFERROR(IF('Raw Water'!U905="","",'Raw Water'!U905),"")</f>
        <v/>
      </c>
      <c r="Q904" s="26" t="str">
        <f>IFERROR(IF(STP!U905="","",STP!U905),"")</f>
        <v/>
      </c>
      <c r="R904" s="27" t="str">
        <f>IFERROR(IF(STP!V905="","",STP!V905),"")</f>
        <v/>
      </c>
      <c r="S904" s="28" t="str">
        <f t="shared" si="103"/>
        <v/>
      </c>
      <c r="T904" s="29"/>
    </row>
    <row r="905" spans="1:20" ht="18" customHeight="1" x14ac:dyDescent="0.35">
      <c r="A905" s="68">
        <v>46925</v>
      </c>
      <c r="B905" s="21" t="str">
        <f>IFERROR(IF('LT Panel Feeder Readings'!E906="","",'LT Panel Feeder Readings'!E906),"")</f>
        <v/>
      </c>
      <c r="C905" s="21" t="str">
        <f>IFERROR(IF('LT Panel Feeder Readings'!W906="","",IF('LT Panel Feeder Readings'!W906="",0,'LT Panel Feeder Readings'!W906)+IF('LT Panel Feeder Readings'!Z906="",0,'LT Panel Feeder Readings'!Z906)),"")</f>
        <v/>
      </c>
      <c r="D905" s="21" t="str">
        <f>IFERROR(IF('LT Panel Feeder Readings'!BG906="","",IF('LT Panel Feeder Readings'!BG906="",0,'LT Panel Feeder Readings'!BG906)+IF('LT Panel Feeder Readings'!BJ906="",0,'LT Panel Feeder Readings'!BJ906)),"")</f>
        <v/>
      </c>
      <c r="E905" s="22" t="str">
        <f t="shared" si="102"/>
        <v/>
      </c>
      <c r="F905" s="23">
        <f>IFERROR(IF('Fuel Status'!E907="","",IF('Fuel Status'!E907="",0,'Fuel Status'!E907)+IF('Fuel Status'!J907="",0,'Fuel Status'!J907)+IF('Fuel Status'!O907="",0,'Fuel Status'!O907)),"")</f>
        <v>0</v>
      </c>
      <c r="G905" s="22" t="str">
        <f t="shared" si="104"/>
        <v/>
      </c>
      <c r="H905" s="22" t="str">
        <f t="shared" si="105"/>
        <v/>
      </c>
      <c r="I905" s="22" t="str">
        <f t="shared" si="106"/>
        <v/>
      </c>
      <c r="J905" s="22" t="str">
        <f t="shared" si="107"/>
        <v/>
      </c>
      <c r="K905" s="74"/>
      <c r="L905" s="24"/>
      <c r="M905" s="25"/>
      <c r="N905" s="25"/>
      <c r="O905" s="25" t="str">
        <f>IF(OR(J905="",L905="",L905=0),"",ROUND(J905/L905,4))</f>
        <v/>
      </c>
      <c r="P905" s="26" t="str">
        <f>IFERROR(IF('Raw Water'!U906="","",'Raw Water'!U906),"")</f>
        <v/>
      </c>
      <c r="Q905" s="26" t="str">
        <f>IFERROR(IF(STP!U906="","",STP!U906),"")</f>
        <v/>
      </c>
      <c r="R905" s="27" t="str">
        <f>IFERROR(IF(STP!V906="","",STP!V906),"")</f>
        <v/>
      </c>
      <c r="S905" s="28" t="str">
        <f t="shared" si="103"/>
        <v/>
      </c>
      <c r="T905" s="29"/>
    </row>
    <row r="906" spans="1:20" ht="18" customHeight="1" x14ac:dyDescent="0.35">
      <c r="A906" s="68">
        <v>46926</v>
      </c>
      <c r="B906" s="21" t="str">
        <f>IFERROR(IF('LT Panel Feeder Readings'!E907="","",'LT Panel Feeder Readings'!E907),"")</f>
        <v/>
      </c>
      <c r="C906" s="21" t="str">
        <f>IFERROR(IF('LT Panel Feeder Readings'!W907="","",IF('LT Panel Feeder Readings'!W907="",0,'LT Panel Feeder Readings'!W907)+IF('LT Panel Feeder Readings'!Z907="",0,'LT Panel Feeder Readings'!Z907)),"")</f>
        <v/>
      </c>
      <c r="D906" s="21" t="str">
        <f>IFERROR(IF('LT Panel Feeder Readings'!BG907="","",IF('LT Panel Feeder Readings'!BG907="",0,'LT Panel Feeder Readings'!BG907)+IF('LT Panel Feeder Readings'!BJ907="",0,'LT Panel Feeder Readings'!BJ907)),"")</f>
        <v/>
      </c>
      <c r="E906" s="22" t="str">
        <f t="shared" si="102"/>
        <v/>
      </c>
      <c r="F906" s="23">
        <f>IFERROR(IF('Fuel Status'!E908="","",IF('Fuel Status'!E908="",0,'Fuel Status'!E908)+IF('Fuel Status'!J908="",0,'Fuel Status'!J908)+IF('Fuel Status'!O908="",0,'Fuel Status'!O908)),"")</f>
        <v>0</v>
      </c>
      <c r="G906" s="22" t="str">
        <f t="shared" si="104"/>
        <v/>
      </c>
      <c r="H906" s="22" t="str">
        <f t="shared" si="105"/>
        <v/>
      </c>
      <c r="I906" s="22" t="str">
        <f t="shared" si="106"/>
        <v/>
      </c>
      <c r="J906" s="22" t="str">
        <f t="shared" si="107"/>
        <v/>
      </c>
      <c r="K906" s="74"/>
      <c r="L906" s="24"/>
      <c r="M906" s="25"/>
      <c r="N906" s="25"/>
      <c r="O906" s="25" t="str">
        <f>IF(OR(J906="",L906="",L906=0),"",ROUND(J906/L906,4))</f>
        <v/>
      </c>
      <c r="P906" s="26" t="str">
        <f>IFERROR(IF('Raw Water'!U907="","",'Raw Water'!U907),"")</f>
        <v/>
      </c>
      <c r="Q906" s="26" t="str">
        <f>IFERROR(IF(STP!U907="","",STP!U907),"")</f>
        <v/>
      </c>
      <c r="R906" s="27" t="str">
        <f>IFERROR(IF(STP!V907="","",STP!V907),"")</f>
        <v/>
      </c>
      <c r="S906" s="28" t="str">
        <f t="shared" si="103"/>
        <v/>
      </c>
      <c r="T906" s="29"/>
    </row>
    <row r="907" spans="1:20" ht="18" customHeight="1" x14ac:dyDescent="0.35">
      <c r="A907" s="68">
        <v>46927</v>
      </c>
      <c r="B907" s="21" t="str">
        <f>IFERROR(IF('LT Panel Feeder Readings'!E908="","",'LT Panel Feeder Readings'!E908),"")</f>
        <v/>
      </c>
      <c r="C907" s="21" t="str">
        <f>IFERROR(IF('LT Panel Feeder Readings'!W908="","",IF('LT Panel Feeder Readings'!W908="",0,'LT Panel Feeder Readings'!W908)+IF('LT Panel Feeder Readings'!Z908="",0,'LT Panel Feeder Readings'!Z908)),"")</f>
        <v/>
      </c>
      <c r="D907" s="21" t="str">
        <f>IFERROR(IF('LT Panel Feeder Readings'!BG908="","",IF('LT Panel Feeder Readings'!BG908="",0,'LT Panel Feeder Readings'!BG908)+IF('LT Panel Feeder Readings'!BJ908="",0,'LT Panel Feeder Readings'!BJ908)),"")</f>
        <v/>
      </c>
      <c r="E907" s="22" t="str">
        <f t="shared" si="102"/>
        <v/>
      </c>
      <c r="F907" s="23">
        <f>IFERROR(IF('Fuel Status'!E909="","",IF('Fuel Status'!E909="",0,'Fuel Status'!E909)+IF('Fuel Status'!J909="",0,'Fuel Status'!J909)+IF('Fuel Status'!O909="",0,'Fuel Status'!O909)),"")</f>
        <v>0</v>
      </c>
      <c r="G907" s="22" t="str">
        <f t="shared" si="104"/>
        <v/>
      </c>
      <c r="H907" s="22" t="str">
        <f t="shared" si="105"/>
        <v/>
      </c>
      <c r="I907" s="22" t="str">
        <f t="shared" si="106"/>
        <v/>
      </c>
      <c r="J907" s="22" t="str">
        <f t="shared" si="107"/>
        <v/>
      </c>
      <c r="K907" s="74"/>
      <c r="L907" s="24"/>
      <c r="M907" s="25"/>
      <c r="N907" s="25"/>
      <c r="O907" s="25" t="str">
        <f>IF(OR(J907="",L907="",L907=0),"",ROUND(J907/L907,4))</f>
        <v/>
      </c>
      <c r="P907" s="26" t="str">
        <f>IFERROR(IF('Raw Water'!U908="","",'Raw Water'!U908),"")</f>
        <v/>
      </c>
      <c r="Q907" s="26" t="str">
        <f>IFERROR(IF(STP!U908="","",STP!U908),"")</f>
        <v/>
      </c>
      <c r="R907" s="27" t="str">
        <f>IFERROR(IF(STP!V908="","",STP!V908),"")</f>
        <v/>
      </c>
      <c r="S907" s="28" t="str">
        <f t="shared" si="103"/>
        <v/>
      </c>
      <c r="T907" s="29"/>
    </row>
    <row r="908" spans="1:20" ht="18" customHeight="1" x14ac:dyDescent="0.35">
      <c r="A908" s="68">
        <v>46928</v>
      </c>
      <c r="B908" s="21" t="str">
        <f>IFERROR(IF('LT Panel Feeder Readings'!E909="","",'LT Panel Feeder Readings'!E909),"")</f>
        <v/>
      </c>
      <c r="C908" s="21" t="str">
        <f>IFERROR(IF('LT Panel Feeder Readings'!W909="","",IF('LT Panel Feeder Readings'!W909="",0,'LT Panel Feeder Readings'!W909)+IF('LT Panel Feeder Readings'!Z909="",0,'LT Panel Feeder Readings'!Z909)),"")</f>
        <v/>
      </c>
      <c r="D908" s="21" t="str">
        <f>IFERROR(IF('LT Panel Feeder Readings'!BG909="","",IF('LT Panel Feeder Readings'!BG909="",0,'LT Panel Feeder Readings'!BG909)+IF('LT Panel Feeder Readings'!BJ909="",0,'LT Panel Feeder Readings'!BJ909)),"")</f>
        <v/>
      </c>
      <c r="E908" s="22" t="str">
        <f t="shared" si="102"/>
        <v/>
      </c>
      <c r="F908" s="23">
        <f>IFERROR(IF('Fuel Status'!E910="","",IF('Fuel Status'!E910="",0,'Fuel Status'!E910)+IF('Fuel Status'!J910="",0,'Fuel Status'!J910)+IF('Fuel Status'!O910="",0,'Fuel Status'!O910)),"")</f>
        <v>0</v>
      </c>
      <c r="G908" s="22" t="str">
        <f t="shared" si="104"/>
        <v/>
      </c>
      <c r="H908" s="22" t="str">
        <f t="shared" si="105"/>
        <v/>
      </c>
      <c r="I908" s="22" t="str">
        <f t="shared" si="106"/>
        <v/>
      </c>
      <c r="J908" s="22" t="str">
        <f t="shared" si="107"/>
        <v/>
      </c>
      <c r="K908" s="74"/>
      <c r="L908" s="24"/>
      <c r="M908" s="25"/>
      <c r="N908" s="25"/>
      <c r="O908" s="25" t="str">
        <f>IF(OR(J908="",L908="",L908=0),"",ROUND(J908/L908,4))</f>
        <v/>
      </c>
      <c r="P908" s="26" t="str">
        <f>IFERROR(IF('Raw Water'!U909="","",'Raw Water'!U909),"")</f>
        <v/>
      </c>
      <c r="Q908" s="26" t="str">
        <f>IFERROR(IF(STP!U909="","",STP!U909),"")</f>
        <v/>
      </c>
      <c r="R908" s="27" t="str">
        <f>IFERROR(IF(STP!V909="","",STP!V909),"")</f>
        <v/>
      </c>
      <c r="S908" s="28" t="str">
        <f t="shared" si="103"/>
        <v/>
      </c>
      <c r="T908" s="29"/>
    </row>
    <row r="909" spans="1:20" ht="18" customHeight="1" x14ac:dyDescent="0.35">
      <c r="A909" s="68">
        <v>46929</v>
      </c>
      <c r="B909" s="21" t="str">
        <f>IFERROR(IF('LT Panel Feeder Readings'!E910="","",'LT Panel Feeder Readings'!E910),"")</f>
        <v/>
      </c>
      <c r="C909" s="21" t="str">
        <f>IFERROR(IF('LT Panel Feeder Readings'!W910="","",IF('LT Panel Feeder Readings'!W910="",0,'LT Panel Feeder Readings'!W910)+IF('LT Panel Feeder Readings'!Z910="",0,'LT Panel Feeder Readings'!Z910)),"")</f>
        <v/>
      </c>
      <c r="D909" s="21" t="str">
        <f>IFERROR(IF('LT Panel Feeder Readings'!BG910="","",IF('LT Panel Feeder Readings'!BG910="",0,'LT Panel Feeder Readings'!BG910)+IF('LT Panel Feeder Readings'!BJ910="",0,'LT Panel Feeder Readings'!BJ910)),"")</f>
        <v/>
      </c>
      <c r="E909" s="22" t="str">
        <f t="shared" si="102"/>
        <v/>
      </c>
      <c r="F909" s="23">
        <f>IFERROR(IF('Fuel Status'!E911="","",IF('Fuel Status'!E911="",0,'Fuel Status'!E911)+IF('Fuel Status'!J911="",0,'Fuel Status'!J911)+IF('Fuel Status'!O911="",0,'Fuel Status'!O911)),"")</f>
        <v>0</v>
      </c>
      <c r="G909" s="22" t="str">
        <f t="shared" si="104"/>
        <v/>
      </c>
      <c r="H909" s="22" t="str">
        <f t="shared" si="105"/>
        <v/>
      </c>
      <c r="I909" s="22" t="str">
        <f t="shared" si="106"/>
        <v/>
      </c>
      <c r="J909" s="22" t="str">
        <f t="shared" si="107"/>
        <v/>
      </c>
      <c r="K909" s="74"/>
      <c r="L909" s="24"/>
      <c r="M909" s="25"/>
      <c r="N909" s="25"/>
      <c r="O909" s="25" t="str">
        <f>IF(OR(J909="",L909="",L909=0),"",ROUND(J909/L909,4))</f>
        <v/>
      </c>
      <c r="P909" s="26" t="str">
        <f>IFERROR(IF('Raw Water'!U910="","",'Raw Water'!U910),"")</f>
        <v/>
      </c>
      <c r="Q909" s="26" t="str">
        <f>IFERROR(IF(STP!U910="","",STP!U910),"")</f>
        <v/>
      </c>
      <c r="R909" s="27" t="str">
        <f>IFERROR(IF(STP!V910="","",STP!V910),"")</f>
        <v/>
      </c>
      <c r="S909" s="28" t="str">
        <f t="shared" si="103"/>
        <v/>
      </c>
      <c r="T909" s="29"/>
    </row>
    <row r="910" spans="1:20" ht="18" customHeight="1" x14ac:dyDescent="0.35">
      <c r="A910" s="68">
        <v>46930</v>
      </c>
      <c r="B910" s="21" t="str">
        <f>IFERROR(IF('LT Panel Feeder Readings'!E911="","",'LT Panel Feeder Readings'!E911),"")</f>
        <v/>
      </c>
      <c r="C910" s="21" t="str">
        <f>IFERROR(IF('LT Panel Feeder Readings'!W911="","",IF('LT Panel Feeder Readings'!W911="",0,'LT Panel Feeder Readings'!W911)+IF('LT Panel Feeder Readings'!Z911="",0,'LT Panel Feeder Readings'!Z911)),"")</f>
        <v/>
      </c>
      <c r="D910" s="21" t="str">
        <f>IFERROR(IF('LT Panel Feeder Readings'!BG911="","",IF('LT Panel Feeder Readings'!BG911="",0,'LT Panel Feeder Readings'!BG911)+IF('LT Panel Feeder Readings'!BJ911="",0,'LT Panel Feeder Readings'!BJ911)),"")</f>
        <v/>
      </c>
      <c r="E910" s="22" t="str">
        <f t="shared" si="102"/>
        <v/>
      </c>
      <c r="F910" s="23">
        <f>IFERROR(IF('Fuel Status'!E912="","",IF('Fuel Status'!E912="",0,'Fuel Status'!E912)+IF('Fuel Status'!J912="",0,'Fuel Status'!J912)+IF('Fuel Status'!O912="",0,'Fuel Status'!O912)),"")</f>
        <v>0</v>
      </c>
      <c r="G910" s="22" t="str">
        <f t="shared" si="104"/>
        <v/>
      </c>
      <c r="H910" s="22" t="str">
        <f t="shared" si="105"/>
        <v/>
      </c>
      <c r="I910" s="22" t="str">
        <f t="shared" si="106"/>
        <v/>
      </c>
      <c r="J910" s="22" t="str">
        <f t="shared" si="107"/>
        <v/>
      </c>
      <c r="K910" s="74"/>
      <c r="L910" s="24"/>
      <c r="M910" s="25"/>
      <c r="N910" s="25"/>
      <c r="O910" s="25" t="str">
        <f>IF(OR(J910="",L910="",L910=0),"",ROUND(J910/L910,4))</f>
        <v/>
      </c>
      <c r="P910" s="26" t="str">
        <f>IFERROR(IF('Raw Water'!U911="","",'Raw Water'!U911),"")</f>
        <v/>
      </c>
      <c r="Q910" s="26" t="str">
        <f>IFERROR(IF(STP!U911="","",STP!U911),"")</f>
        <v/>
      </c>
      <c r="R910" s="27" t="str">
        <f>IFERROR(IF(STP!V911="","",STP!V911),"")</f>
        <v/>
      </c>
      <c r="S910" s="28" t="str">
        <f t="shared" si="103"/>
        <v/>
      </c>
      <c r="T910" s="29"/>
    </row>
    <row r="911" spans="1:20" ht="18" customHeight="1" x14ac:dyDescent="0.35">
      <c r="A911" s="68">
        <v>46931</v>
      </c>
      <c r="B911" s="21" t="str">
        <f>IFERROR(IF('LT Panel Feeder Readings'!E912="","",'LT Panel Feeder Readings'!E912),"")</f>
        <v/>
      </c>
      <c r="C911" s="21" t="str">
        <f>IFERROR(IF('LT Panel Feeder Readings'!W912="","",IF('LT Panel Feeder Readings'!W912="",0,'LT Panel Feeder Readings'!W912)+IF('LT Panel Feeder Readings'!Z912="",0,'LT Panel Feeder Readings'!Z912)),"")</f>
        <v/>
      </c>
      <c r="D911" s="21" t="str">
        <f>IFERROR(IF('LT Panel Feeder Readings'!BG912="","",IF('LT Panel Feeder Readings'!BG912="",0,'LT Panel Feeder Readings'!BG912)+IF('LT Panel Feeder Readings'!BJ912="",0,'LT Panel Feeder Readings'!BJ912)),"")</f>
        <v/>
      </c>
      <c r="E911" s="22" t="str">
        <f t="shared" si="102"/>
        <v/>
      </c>
      <c r="F911" s="23">
        <f>IFERROR(IF('Fuel Status'!E913="","",IF('Fuel Status'!E913="",0,'Fuel Status'!E913)+IF('Fuel Status'!J913="",0,'Fuel Status'!J913)+IF('Fuel Status'!O913="",0,'Fuel Status'!O913)),"")</f>
        <v>0</v>
      </c>
      <c r="G911" s="22" t="str">
        <f t="shared" si="104"/>
        <v/>
      </c>
      <c r="H911" s="22" t="str">
        <f t="shared" si="105"/>
        <v/>
      </c>
      <c r="I911" s="22" t="str">
        <f t="shared" si="106"/>
        <v/>
      </c>
      <c r="J911" s="22" t="str">
        <f t="shared" si="107"/>
        <v/>
      </c>
      <c r="K911" s="74"/>
      <c r="L911" s="24"/>
      <c r="M911" s="25"/>
      <c r="N911" s="25"/>
      <c r="O911" s="25" t="str">
        <f>IF(OR(J911="",L911="",L911=0),"",ROUND(J911/L911,4))</f>
        <v/>
      </c>
      <c r="P911" s="26" t="str">
        <f>IFERROR(IF('Raw Water'!U912="","",'Raw Water'!U912),"")</f>
        <v/>
      </c>
      <c r="Q911" s="26" t="str">
        <f>IFERROR(IF(STP!U912="","",STP!U912),"")</f>
        <v/>
      </c>
      <c r="R911" s="27" t="str">
        <f>IFERROR(IF(STP!V912="","",STP!V912),"")</f>
        <v/>
      </c>
      <c r="S911" s="28" t="str">
        <f t="shared" si="103"/>
        <v/>
      </c>
      <c r="T911" s="29"/>
    </row>
    <row r="912" spans="1:20" ht="18" customHeight="1" x14ac:dyDescent="0.35">
      <c r="A912" s="68">
        <v>46932</v>
      </c>
      <c r="B912" s="21" t="str">
        <f>IFERROR(IF('LT Panel Feeder Readings'!E913="","",'LT Panel Feeder Readings'!E913),"")</f>
        <v/>
      </c>
      <c r="C912" s="21" t="str">
        <f>IFERROR(IF('LT Panel Feeder Readings'!W913="","",IF('LT Panel Feeder Readings'!W913="",0,'LT Panel Feeder Readings'!W913)+IF('LT Panel Feeder Readings'!Z913="",0,'LT Panel Feeder Readings'!Z913)),"")</f>
        <v/>
      </c>
      <c r="D912" s="21" t="str">
        <f>IFERROR(IF('LT Panel Feeder Readings'!BG913="","",IF('LT Panel Feeder Readings'!BG913="",0,'LT Panel Feeder Readings'!BG913)+IF('LT Panel Feeder Readings'!BJ913="",0,'LT Panel Feeder Readings'!BJ913)),"")</f>
        <v/>
      </c>
      <c r="E912" s="22" t="str">
        <f t="shared" si="102"/>
        <v/>
      </c>
      <c r="F912" s="23">
        <f>IFERROR(IF('Fuel Status'!E914="","",IF('Fuel Status'!E914="",0,'Fuel Status'!E914)+IF('Fuel Status'!J914="",0,'Fuel Status'!J914)+IF('Fuel Status'!O914="",0,'Fuel Status'!O914)),"")</f>
        <v>0</v>
      </c>
      <c r="G912" s="22" t="str">
        <f t="shared" si="104"/>
        <v/>
      </c>
      <c r="H912" s="22" t="str">
        <f t="shared" si="105"/>
        <v/>
      </c>
      <c r="I912" s="22" t="str">
        <f t="shared" si="106"/>
        <v/>
      </c>
      <c r="J912" s="22" t="str">
        <f t="shared" si="107"/>
        <v/>
      </c>
      <c r="K912" s="74"/>
      <c r="L912" s="24"/>
      <c r="M912" s="25"/>
      <c r="N912" s="25"/>
      <c r="O912" s="25" t="str">
        <f>IF(OR(J912="",L912="",L912=0),"",ROUND(J912/L912,4))</f>
        <v/>
      </c>
      <c r="P912" s="26" t="str">
        <f>IFERROR(IF('Raw Water'!U913="","",'Raw Water'!U913),"")</f>
        <v/>
      </c>
      <c r="Q912" s="26" t="str">
        <f>IFERROR(IF(STP!U913="","",STP!U913),"")</f>
        <v/>
      </c>
      <c r="R912" s="27" t="str">
        <f>IFERROR(IF(STP!V913="","",STP!V913),"")</f>
        <v/>
      </c>
      <c r="S912" s="28" t="str">
        <f t="shared" si="103"/>
        <v/>
      </c>
      <c r="T912" s="29"/>
    </row>
    <row r="913" spans="1:20" ht="18" customHeight="1" x14ac:dyDescent="0.35">
      <c r="A913" s="68">
        <v>46933</v>
      </c>
      <c r="B913" s="21" t="str">
        <f>IFERROR(IF('LT Panel Feeder Readings'!E914="","",'LT Panel Feeder Readings'!E914),"")</f>
        <v/>
      </c>
      <c r="C913" s="21" t="str">
        <f>IFERROR(IF('LT Panel Feeder Readings'!W914="","",IF('LT Panel Feeder Readings'!W914="",0,'LT Panel Feeder Readings'!W914)+IF('LT Panel Feeder Readings'!Z914="",0,'LT Panel Feeder Readings'!Z914)),"")</f>
        <v/>
      </c>
      <c r="D913" s="21" t="str">
        <f>IFERROR(IF('LT Panel Feeder Readings'!BG914="","",IF('LT Panel Feeder Readings'!BG914="",0,'LT Panel Feeder Readings'!BG914)+IF('LT Panel Feeder Readings'!BJ914="",0,'LT Panel Feeder Readings'!BJ914)),"")</f>
        <v/>
      </c>
      <c r="E913" s="22" t="str">
        <f t="shared" si="102"/>
        <v/>
      </c>
      <c r="F913" s="23">
        <f>IFERROR(IF('Fuel Status'!E915="","",IF('Fuel Status'!E915="",0,'Fuel Status'!E915)+IF('Fuel Status'!J915="",0,'Fuel Status'!J915)+IF('Fuel Status'!O915="",0,'Fuel Status'!O915)),"")</f>
        <v>0</v>
      </c>
      <c r="G913" s="22" t="str">
        <f t="shared" si="104"/>
        <v/>
      </c>
      <c r="H913" s="22" t="str">
        <f t="shared" si="105"/>
        <v/>
      </c>
      <c r="I913" s="22" t="str">
        <f t="shared" si="106"/>
        <v/>
      </c>
      <c r="J913" s="22" t="str">
        <f t="shared" si="107"/>
        <v/>
      </c>
      <c r="K913" s="74"/>
      <c r="L913" s="24"/>
      <c r="M913" s="25"/>
      <c r="N913" s="25"/>
      <c r="O913" s="25" t="str">
        <f>IF(OR(J913="",L913="",L913=0),"",ROUND(J913/L913,4))</f>
        <v/>
      </c>
      <c r="P913" s="26" t="str">
        <f>IFERROR(IF('Raw Water'!U914="","",'Raw Water'!U914),"")</f>
        <v/>
      </c>
      <c r="Q913" s="26" t="str">
        <f>IFERROR(IF(STP!U914="","",STP!U914),"")</f>
        <v/>
      </c>
      <c r="R913" s="27" t="str">
        <f>IFERROR(IF(STP!V914="","",STP!V914),"")</f>
        <v/>
      </c>
      <c r="S913" s="28" t="str">
        <f t="shared" si="103"/>
        <v/>
      </c>
      <c r="T913" s="29"/>
    </row>
    <row r="914" spans="1:20" ht="18" customHeight="1" x14ac:dyDescent="0.35">
      <c r="A914" s="68">
        <v>46934</v>
      </c>
      <c r="B914" s="21" t="str">
        <f>IFERROR(IF('LT Panel Feeder Readings'!E915="","",'LT Panel Feeder Readings'!E915),"")</f>
        <v/>
      </c>
      <c r="C914" s="21" t="str">
        <f>IFERROR(IF('LT Panel Feeder Readings'!W915="","",IF('LT Panel Feeder Readings'!W915="",0,'LT Panel Feeder Readings'!W915)+IF('LT Panel Feeder Readings'!Z915="",0,'LT Panel Feeder Readings'!Z915)),"")</f>
        <v/>
      </c>
      <c r="D914" s="21" t="str">
        <f>IFERROR(IF('LT Panel Feeder Readings'!BG915="","",IF('LT Panel Feeder Readings'!BG915="",0,'LT Panel Feeder Readings'!BG915)+IF('LT Panel Feeder Readings'!BJ915="",0,'LT Panel Feeder Readings'!BJ915)),"")</f>
        <v/>
      </c>
      <c r="E914" s="22" t="str">
        <f t="shared" si="102"/>
        <v/>
      </c>
      <c r="F914" s="23">
        <f>IFERROR(IF('Fuel Status'!E916="","",IF('Fuel Status'!E916="",0,'Fuel Status'!E916)+IF('Fuel Status'!J916="",0,'Fuel Status'!J916)+IF('Fuel Status'!O916="",0,'Fuel Status'!O916)),"")</f>
        <v>0</v>
      </c>
      <c r="G914" s="22" t="str">
        <f t="shared" si="104"/>
        <v/>
      </c>
      <c r="H914" s="22" t="str">
        <f t="shared" si="105"/>
        <v/>
      </c>
      <c r="I914" s="22" t="str">
        <f t="shared" si="106"/>
        <v/>
      </c>
      <c r="J914" s="22" t="str">
        <f t="shared" si="107"/>
        <v/>
      </c>
      <c r="K914" s="74"/>
      <c r="L914" s="24"/>
      <c r="M914" s="25"/>
      <c r="N914" s="25"/>
      <c r="O914" s="25" t="str">
        <f>IF(OR(J914="",L914="",L914=0),"",ROUND(J914/L914,4))</f>
        <v/>
      </c>
      <c r="P914" s="26" t="str">
        <f>IFERROR(IF('Raw Water'!U915="","",'Raw Water'!U915),"")</f>
        <v/>
      </c>
      <c r="Q914" s="26" t="str">
        <f>IFERROR(IF(STP!U915="","",STP!U915),"")</f>
        <v/>
      </c>
      <c r="R914" s="27" t="str">
        <f>IFERROR(IF(STP!V915="","",STP!V915),"")</f>
        <v/>
      </c>
      <c r="S914" s="28" t="str">
        <f t="shared" si="103"/>
        <v/>
      </c>
      <c r="T914" s="29"/>
    </row>
    <row r="915" spans="1:20" ht="18" customHeight="1" x14ac:dyDescent="0.35">
      <c r="A915" s="68">
        <v>46935</v>
      </c>
      <c r="B915" s="21" t="str">
        <f>IFERROR(IF('LT Panel Feeder Readings'!E916="","",'LT Panel Feeder Readings'!E916),"")</f>
        <v/>
      </c>
      <c r="C915" s="21" t="str">
        <f>IFERROR(IF('LT Panel Feeder Readings'!W916="","",IF('LT Panel Feeder Readings'!W916="",0,'LT Panel Feeder Readings'!W916)+IF('LT Panel Feeder Readings'!Z916="",0,'LT Panel Feeder Readings'!Z916)),"")</f>
        <v/>
      </c>
      <c r="D915" s="21" t="str">
        <f>IFERROR(IF('LT Panel Feeder Readings'!BG916="","",IF('LT Panel Feeder Readings'!BG916="",0,'LT Panel Feeder Readings'!BG916)+IF('LT Panel Feeder Readings'!BJ916="",0,'LT Panel Feeder Readings'!BJ916)),"")</f>
        <v/>
      </c>
      <c r="E915" s="22" t="str">
        <f t="shared" si="102"/>
        <v/>
      </c>
      <c r="F915" s="23">
        <f>IFERROR(IF('Fuel Status'!E917="","",IF('Fuel Status'!E917="",0,'Fuel Status'!E917)+IF('Fuel Status'!J917="",0,'Fuel Status'!J917)+IF('Fuel Status'!O917="",0,'Fuel Status'!O917)),"")</f>
        <v>0</v>
      </c>
      <c r="G915" s="22" t="str">
        <f t="shared" si="104"/>
        <v/>
      </c>
      <c r="H915" s="22" t="str">
        <f t="shared" si="105"/>
        <v/>
      </c>
      <c r="I915" s="22" t="str">
        <f t="shared" si="106"/>
        <v/>
      </c>
      <c r="J915" s="22" t="str">
        <f t="shared" si="107"/>
        <v/>
      </c>
      <c r="K915" s="74"/>
      <c r="L915" s="24"/>
      <c r="M915" s="25"/>
      <c r="N915" s="25"/>
      <c r="O915" s="25" t="str">
        <f>IF(OR(J915="",L915="",L915=0),"",ROUND(J915/L915,4))</f>
        <v/>
      </c>
      <c r="P915" s="26" t="str">
        <f>IFERROR(IF('Raw Water'!U916="","",'Raw Water'!U916),"")</f>
        <v/>
      </c>
      <c r="Q915" s="26" t="str">
        <f>IFERROR(IF(STP!U916="","",STP!U916),"")</f>
        <v/>
      </c>
      <c r="R915" s="27" t="str">
        <f>IFERROR(IF(STP!V916="","",STP!V916),"")</f>
        <v/>
      </c>
      <c r="S915" s="28" t="str">
        <f t="shared" si="103"/>
        <v/>
      </c>
      <c r="T915" s="29"/>
    </row>
    <row r="916" spans="1:20" ht="18" customHeight="1" x14ac:dyDescent="0.35">
      <c r="A916" s="68">
        <v>46936</v>
      </c>
      <c r="B916" s="21" t="str">
        <f>IFERROR(IF('LT Panel Feeder Readings'!E917="","",'LT Panel Feeder Readings'!E917),"")</f>
        <v/>
      </c>
      <c r="C916" s="21" t="str">
        <f>IFERROR(IF('LT Panel Feeder Readings'!W917="","",IF('LT Panel Feeder Readings'!W917="",0,'LT Panel Feeder Readings'!W917)+IF('LT Panel Feeder Readings'!Z917="",0,'LT Panel Feeder Readings'!Z917)),"")</f>
        <v/>
      </c>
      <c r="D916" s="21" t="str">
        <f>IFERROR(IF('LT Panel Feeder Readings'!BG917="","",IF('LT Panel Feeder Readings'!BG917="",0,'LT Panel Feeder Readings'!BG917)+IF('LT Panel Feeder Readings'!BJ917="",0,'LT Panel Feeder Readings'!BJ917)),"")</f>
        <v/>
      </c>
      <c r="E916" s="22" t="str">
        <f t="shared" si="102"/>
        <v/>
      </c>
      <c r="F916" s="23">
        <f>IFERROR(IF('Fuel Status'!E918="","",IF('Fuel Status'!E918="",0,'Fuel Status'!E918)+IF('Fuel Status'!J918="",0,'Fuel Status'!J918)+IF('Fuel Status'!O918="",0,'Fuel Status'!O918)),"")</f>
        <v>0</v>
      </c>
      <c r="G916" s="22" t="str">
        <f t="shared" si="104"/>
        <v/>
      </c>
      <c r="H916" s="22" t="str">
        <f t="shared" si="105"/>
        <v/>
      </c>
      <c r="I916" s="22" t="str">
        <f t="shared" si="106"/>
        <v/>
      </c>
      <c r="J916" s="22" t="str">
        <f t="shared" si="107"/>
        <v/>
      </c>
      <c r="K916" s="74"/>
      <c r="L916" s="24"/>
      <c r="M916" s="25"/>
      <c r="N916" s="25"/>
      <c r="O916" s="25" t="str">
        <f>IF(OR(J916="",L916="",L916=0),"",ROUND(J916/L916,4))</f>
        <v/>
      </c>
      <c r="P916" s="26" t="str">
        <f>IFERROR(IF('Raw Water'!U917="","",'Raw Water'!U917),"")</f>
        <v/>
      </c>
      <c r="Q916" s="26" t="str">
        <f>IFERROR(IF(STP!U917="","",STP!U917),"")</f>
        <v/>
      </c>
      <c r="R916" s="27" t="str">
        <f>IFERROR(IF(STP!V917="","",STP!V917),"")</f>
        <v/>
      </c>
      <c r="S916" s="28" t="str">
        <f t="shared" si="103"/>
        <v/>
      </c>
      <c r="T916" s="29"/>
    </row>
    <row r="917" spans="1:20" ht="18" customHeight="1" x14ac:dyDescent="0.35">
      <c r="A917" s="68">
        <v>46937</v>
      </c>
      <c r="B917" s="21" t="str">
        <f>IFERROR(IF('LT Panel Feeder Readings'!E918="","",'LT Panel Feeder Readings'!E918),"")</f>
        <v/>
      </c>
      <c r="C917" s="21" t="str">
        <f>IFERROR(IF('LT Panel Feeder Readings'!W918="","",IF('LT Panel Feeder Readings'!W918="",0,'LT Panel Feeder Readings'!W918)+IF('LT Panel Feeder Readings'!Z918="",0,'LT Panel Feeder Readings'!Z918)),"")</f>
        <v/>
      </c>
      <c r="D917" s="21" t="str">
        <f>IFERROR(IF('LT Panel Feeder Readings'!BG918="","",IF('LT Panel Feeder Readings'!BG918="",0,'LT Panel Feeder Readings'!BG918)+IF('LT Panel Feeder Readings'!BJ918="",0,'LT Panel Feeder Readings'!BJ918)),"")</f>
        <v/>
      </c>
      <c r="E917" s="22" t="str">
        <f t="shared" si="102"/>
        <v/>
      </c>
      <c r="F917" s="23">
        <f>IFERROR(IF('Fuel Status'!E919="","",IF('Fuel Status'!E919="",0,'Fuel Status'!E919)+IF('Fuel Status'!J919="",0,'Fuel Status'!J919)+IF('Fuel Status'!O919="",0,'Fuel Status'!O919)),"")</f>
        <v>0</v>
      </c>
      <c r="G917" s="22" t="str">
        <f t="shared" si="104"/>
        <v/>
      </c>
      <c r="H917" s="22" t="str">
        <f t="shared" si="105"/>
        <v/>
      </c>
      <c r="I917" s="22" t="str">
        <f t="shared" si="106"/>
        <v/>
      </c>
      <c r="J917" s="22" t="str">
        <f t="shared" si="107"/>
        <v/>
      </c>
      <c r="K917" s="74"/>
      <c r="L917" s="24"/>
      <c r="M917" s="25"/>
      <c r="N917" s="25"/>
      <c r="O917" s="25" t="str">
        <f>IF(OR(J917="",L917="",L917=0),"",ROUND(J917/L917,4))</f>
        <v/>
      </c>
      <c r="P917" s="26" t="str">
        <f>IFERROR(IF('Raw Water'!U918="","",'Raw Water'!U918),"")</f>
        <v/>
      </c>
      <c r="Q917" s="26" t="str">
        <f>IFERROR(IF(STP!U918="","",STP!U918),"")</f>
        <v/>
      </c>
      <c r="R917" s="27" t="str">
        <f>IFERROR(IF(STP!V918="","",STP!V918),"")</f>
        <v/>
      </c>
      <c r="S917" s="28" t="str">
        <f t="shared" si="103"/>
        <v/>
      </c>
      <c r="T917" s="29"/>
    </row>
    <row r="918" spans="1:20" ht="18" customHeight="1" x14ac:dyDescent="0.35">
      <c r="A918" s="68">
        <v>46938</v>
      </c>
      <c r="B918" s="21" t="str">
        <f>IFERROR(IF('LT Panel Feeder Readings'!E919="","",'LT Panel Feeder Readings'!E919),"")</f>
        <v/>
      </c>
      <c r="C918" s="21" t="str">
        <f>IFERROR(IF('LT Panel Feeder Readings'!W919="","",IF('LT Panel Feeder Readings'!W919="",0,'LT Panel Feeder Readings'!W919)+IF('LT Panel Feeder Readings'!Z919="",0,'LT Panel Feeder Readings'!Z919)),"")</f>
        <v/>
      </c>
      <c r="D918" s="21" t="str">
        <f>IFERROR(IF('LT Panel Feeder Readings'!BG919="","",IF('LT Panel Feeder Readings'!BG919="",0,'LT Panel Feeder Readings'!BG919)+IF('LT Panel Feeder Readings'!BJ919="",0,'LT Panel Feeder Readings'!BJ919)),"")</f>
        <v/>
      </c>
      <c r="E918" s="22" t="str">
        <f t="shared" si="102"/>
        <v/>
      </c>
      <c r="F918" s="23">
        <f>IFERROR(IF('Fuel Status'!E920="","",IF('Fuel Status'!E920="",0,'Fuel Status'!E920)+IF('Fuel Status'!J920="",0,'Fuel Status'!J920)+IF('Fuel Status'!O920="",0,'Fuel Status'!O920)),"")</f>
        <v>0</v>
      </c>
      <c r="G918" s="22" t="str">
        <f t="shared" si="104"/>
        <v/>
      </c>
      <c r="H918" s="22" t="str">
        <f t="shared" si="105"/>
        <v/>
      </c>
      <c r="I918" s="22" t="str">
        <f t="shared" si="106"/>
        <v/>
      </c>
      <c r="J918" s="22" t="str">
        <f t="shared" si="107"/>
        <v/>
      </c>
      <c r="K918" s="74"/>
      <c r="L918" s="24"/>
      <c r="M918" s="25"/>
      <c r="N918" s="25"/>
      <c r="O918" s="25" t="str">
        <f>IF(OR(J918="",L918="",L918=0),"",ROUND(J918/L918,4))</f>
        <v/>
      </c>
      <c r="P918" s="26" t="str">
        <f>IFERROR(IF('Raw Water'!U919="","",'Raw Water'!U919),"")</f>
        <v/>
      </c>
      <c r="Q918" s="26" t="str">
        <f>IFERROR(IF(STP!U919="","",STP!U919),"")</f>
        <v/>
      </c>
      <c r="R918" s="27" t="str">
        <f>IFERROR(IF(STP!V919="","",STP!V919),"")</f>
        <v/>
      </c>
      <c r="S918" s="28" t="str">
        <f t="shared" si="103"/>
        <v/>
      </c>
      <c r="T918" s="29"/>
    </row>
    <row r="919" spans="1:20" ht="18" customHeight="1" x14ac:dyDescent="0.35">
      <c r="A919" s="68">
        <v>46939</v>
      </c>
      <c r="B919" s="21" t="str">
        <f>IFERROR(IF('LT Panel Feeder Readings'!E920="","",'LT Panel Feeder Readings'!E920),"")</f>
        <v/>
      </c>
      <c r="C919" s="21" t="str">
        <f>IFERROR(IF('LT Panel Feeder Readings'!W920="","",IF('LT Panel Feeder Readings'!W920="",0,'LT Panel Feeder Readings'!W920)+IF('LT Panel Feeder Readings'!Z920="",0,'LT Panel Feeder Readings'!Z920)),"")</f>
        <v/>
      </c>
      <c r="D919" s="21" t="str">
        <f>IFERROR(IF('LT Panel Feeder Readings'!BG920="","",IF('LT Panel Feeder Readings'!BG920="",0,'LT Panel Feeder Readings'!BG920)+IF('LT Panel Feeder Readings'!BJ920="",0,'LT Panel Feeder Readings'!BJ920)),"")</f>
        <v/>
      </c>
      <c r="E919" s="22" t="str">
        <f t="shared" si="102"/>
        <v/>
      </c>
      <c r="F919" s="23">
        <f>IFERROR(IF('Fuel Status'!E921="","",IF('Fuel Status'!E921="",0,'Fuel Status'!E921)+IF('Fuel Status'!J921="",0,'Fuel Status'!J921)+IF('Fuel Status'!O921="",0,'Fuel Status'!O921)),"")</f>
        <v>0</v>
      </c>
      <c r="G919" s="22" t="str">
        <f t="shared" si="104"/>
        <v/>
      </c>
      <c r="H919" s="22" t="str">
        <f t="shared" si="105"/>
        <v/>
      </c>
      <c r="I919" s="22" t="str">
        <f t="shared" si="106"/>
        <v/>
      </c>
      <c r="J919" s="22" t="str">
        <f t="shared" si="107"/>
        <v/>
      </c>
      <c r="K919" s="74"/>
      <c r="L919" s="24"/>
      <c r="M919" s="25"/>
      <c r="N919" s="25"/>
      <c r="O919" s="25" t="str">
        <f>IF(OR(J919="",L919="",L919=0),"",ROUND(J919/L919,4))</f>
        <v/>
      </c>
      <c r="P919" s="26" t="str">
        <f>IFERROR(IF('Raw Water'!U920="","",'Raw Water'!U920),"")</f>
        <v/>
      </c>
      <c r="Q919" s="26" t="str">
        <f>IFERROR(IF(STP!U920="","",STP!U920),"")</f>
        <v/>
      </c>
      <c r="R919" s="27" t="str">
        <f>IFERROR(IF(STP!V920="","",STP!V920),"")</f>
        <v/>
      </c>
      <c r="S919" s="28" t="str">
        <f t="shared" si="103"/>
        <v/>
      </c>
      <c r="T919" s="29"/>
    </row>
    <row r="920" spans="1:20" ht="18" customHeight="1" x14ac:dyDescent="0.35">
      <c r="A920" s="68">
        <v>46940</v>
      </c>
      <c r="B920" s="21" t="str">
        <f>IFERROR(IF('LT Panel Feeder Readings'!E921="","",'LT Panel Feeder Readings'!E921),"")</f>
        <v/>
      </c>
      <c r="C920" s="21" t="str">
        <f>IFERROR(IF('LT Panel Feeder Readings'!W921="","",IF('LT Panel Feeder Readings'!W921="",0,'LT Panel Feeder Readings'!W921)+IF('LT Panel Feeder Readings'!Z921="",0,'LT Panel Feeder Readings'!Z921)),"")</f>
        <v/>
      </c>
      <c r="D920" s="21" t="str">
        <f>IFERROR(IF('LT Panel Feeder Readings'!BG921="","",IF('LT Panel Feeder Readings'!BG921="",0,'LT Panel Feeder Readings'!BG921)+IF('LT Panel Feeder Readings'!BJ921="",0,'LT Panel Feeder Readings'!BJ921)),"")</f>
        <v/>
      </c>
      <c r="E920" s="22" t="str">
        <f t="shared" si="102"/>
        <v/>
      </c>
      <c r="F920" s="23">
        <f>IFERROR(IF('Fuel Status'!E922="","",IF('Fuel Status'!E922="",0,'Fuel Status'!E922)+IF('Fuel Status'!J922="",0,'Fuel Status'!J922)+IF('Fuel Status'!O922="",0,'Fuel Status'!O922)),"")</f>
        <v>0</v>
      </c>
      <c r="G920" s="22" t="str">
        <f t="shared" si="104"/>
        <v/>
      </c>
      <c r="H920" s="22" t="str">
        <f t="shared" si="105"/>
        <v/>
      </c>
      <c r="I920" s="22" t="str">
        <f t="shared" si="106"/>
        <v/>
      </c>
      <c r="J920" s="22" t="str">
        <f t="shared" si="107"/>
        <v/>
      </c>
      <c r="K920" s="74"/>
      <c r="L920" s="24"/>
      <c r="M920" s="25"/>
      <c r="N920" s="25"/>
      <c r="O920" s="25" t="str">
        <f>IF(OR(J920="",L920="",L920=0),"",ROUND(J920/L920,4))</f>
        <v/>
      </c>
      <c r="P920" s="26" t="str">
        <f>IFERROR(IF('Raw Water'!U921="","",'Raw Water'!U921),"")</f>
        <v/>
      </c>
      <c r="Q920" s="26" t="str">
        <f>IFERROR(IF(STP!U921="","",STP!U921),"")</f>
        <v/>
      </c>
      <c r="R920" s="27" t="str">
        <f>IFERROR(IF(STP!V921="","",STP!V921),"")</f>
        <v/>
      </c>
      <c r="S920" s="28" t="str">
        <f t="shared" si="103"/>
        <v/>
      </c>
      <c r="T920" s="29"/>
    </row>
    <row r="921" spans="1:20" ht="18" customHeight="1" x14ac:dyDescent="0.35">
      <c r="A921" s="68">
        <v>46941</v>
      </c>
      <c r="B921" s="21" t="str">
        <f>IFERROR(IF('LT Panel Feeder Readings'!E922="","",'LT Panel Feeder Readings'!E922),"")</f>
        <v/>
      </c>
      <c r="C921" s="21" t="str">
        <f>IFERROR(IF('LT Panel Feeder Readings'!W922="","",IF('LT Panel Feeder Readings'!W922="",0,'LT Panel Feeder Readings'!W922)+IF('LT Panel Feeder Readings'!Z922="",0,'LT Panel Feeder Readings'!Z922)),"")</f>
        <v/>
      </c>
      <c r="D921" s="21" t="str">
        <f>IFERROR(IF('LT Panel Feeder Readings'!BG922="","",IF('LT Panel Feeder Readings'!BG922="",0,'LT Panel Feeder Readings'!BG922)+IF('LT Panel Feeder Readings'!BJ922="",0,'LT Panel Feeder Readings'!BJ922)),"")</f>
        <v/>
      </c>
      <c r="E921" s="22" t="str">
        <f t="shared" si="102"/>
        <v/>
      </c>
      <c r="F921" s="23">
        <f>IFERROR(IF('Fuel Status'!E923="","",IF('Fuel Status'!E923="",0,'Fuel Status'!E923)+IF('Fuel Status'!J923="",0,'Fuel Status'!J923)+IF('Fuel Status'!O923="",0,'Fuel Status'!O923)),"")</f>
        <v>0</v>
      </c>
      <c r="G921" s="22" t="str">
        <f t="shared" si="104"/>
        <v/>
      </c>
      <c r="H921" s="22" t="str">
        <f t="shared" si="105"/>
        <v/>
      </c>
      <c r="I921" s="22" t="str">
        <f t="shared" si="106"/>
        <v/>
      </c>
      <c r="J921" s="22" t="str">
        <f t="shared" si="107"/>
        <v/>
      </c>
      <c r="K921" s="74"/>
      <c r="L921" s="24"/>
      <c r="M921" s="25"/>
      <c r="N921" s="25"/>
      <c r="O921" s="25" t="str">
        <f>IF(OR(J921="",L921="",L921=0),"",ROUND(J921/L921,4))</f>
        <v/>
      </c>
      <c r="P921" s="26" t="str">
        <f>IFERROR(IF('Raw Water'!U922="","",'Raw Water'!U922),"")</f>
        <v/>
      </c>
      <c r="Q921" s="26" t="str">
        <f>IFERROR(IF(STP!U922="","",STP!U922),"")</f>
        <v/>
      </c>
      <c r="R921" s="27" t="str">
        <f>IFERROR(IF(STP!V922="","",STP!V922),"")</f>
        <v/>
      </c>
      <c r="S921" s="28" t="str">
        <f t="shared" si="103"/>
        <v/>
      </c>
      <c r="T921" s="29"/>
    </row>
    <row r="922" spans="1:20" ht="18" customHeight="1" x14ac:dyDescent="0.35">
      <c r="A922" s="68">
        <v>46942</v>
      </c>
      <c r="B922" s="21" t="str">
        <f>IFERROR(IF('LT Panel Feeder Readings'!E923="","",'LT Panel Feeder Readings'!E923),"")</f>
        <v/>
      </c>
      <c r="C922" s="21" t="str">
        <f>IFERROR(IF('LT Panel Feeder Readings'!W923="","",IF('LT Panel Feeder Readings'!W923="",0,'LT Panel Feeder Readings'!W923)+IF('LT Panel Feeder Readings'!Z923="",0,'LT Panel Feeder Readings'!Z923)),"")</f>
        <v/>
      </c>
      <c r="D922" s="21" t="str">
        <f>IFERROR(IF('LT Panel Feeder Readings'!BG923="","",IF('LT Panel Feeder Readings'!BG923="",0,'LT Panel Feeder Readings'!BG923)+IF('LT Panel Feeder Readings'!BJ923="",0,'LT Panel Feeder Readings'!BJ923)),"")</f>
        <v/>
      </c>
      <c r="E922" s="22" t="str">
        <f t="shared" si="102"/>
        <v/>
      </c>
      <c r="F922" s="23">
        <f>IFERROR(IF('Fuel Status'!E924="","",IF('Fuel Status'!E924="",0,'Fuel Status'!E924)+IF('Fuel Status'!J924="",0,'Fuel Status'!J924)+IF('Fuel Status'!O924="",0,'Fuel Status'!O924)),"")</f>
        <v>0</v>
      </c>
      <c r="G922" s="22" t="str">
        <f t="shared" si="104"/>
        <v/>
      </c>
      <c r="H922" s="22" t="str">
        <f t="shared" si="105"/>
        <v/>
      </c>
      <c r="I922" s="22" t="str">
        <f t="shared" si="106"/>
        <v/>
      </c>
      <c r="J922" s="22" t="str">
        <f t="shared" si="107"/>
        <v/>
      </c>
      <c r="K922" s="74"/>
      <c r="L922" s="24"/>
      <c r="M922" s="25"/>
      <c r="N922" s="25"/>
      <c r="O922" s="25" t="str">
        <f>IF(OR(J922="",L922="",L922=0),"",ROUND(J922/L922,4))</f>
        <v/>
      </c>
      <c r="P922" s="26" t="str">
        <f>IFERROR(IF('Raw Water'!U923="","",'Raw Water'!U923),"")</f>
        <v/>
      </c>
      <c r="Q922" s="26" t="str">
        <f>IFERROR(IF(STP!U923="","",STP!U923),"")</f>
        <v/>
      </c>
      <c r="R922" s="27" t="str">
        <f>IFERROR(IF(STP!V923="","",STP!V923),"")</f>
        <v/>
      </c>
      <c r="S922" s="28" t="str">
        <f t="shared" si="103"/>
        <v/>
      </c>
      <c r="T922" s="29"/>
    </row>
    <row r="923" spans="1:20" ht="18" customHeight="1" x14ac:dyDescent="0.35">
      <c r="A923" s="68">
        <v>46943</v>
      </c>
      <c r="B923" s="21" t="str">
        <f>IFERROR(IF('LT Panel Feeder Readings'!E924="","",'LT Panel Feeder Readings'!E924),"")</f>
        <v/>
      </c>
      <c r="C923" s="21" t="str">
        <f>IFERROR(IF('LT Panel Feeder Readings'!W924="","",IF('LT Panel Feeder Readings'!W924="",0,'LT Panel Feeder Readings'!W924)+IF('LT Panel Feeder Readings'!Z924="",0,'LT Panel Feeder Readings'!Z924)),"")</f>
        <v/>
      </c>
      <c r="D923" s="21" t="str">
        <f>IFERROR(IF('LT Panel Feeder Readings'!BG924="","",IF('LT Panel Feeder Readings'!BG924="",0,'LT Panel Feeder Readings'!BG924)+IF('LT Panel Feeder Readings'!BJ924="",0,'LT Panel Feeder Readings'!BJ924)),"")</f>
        <v/>
      </c>
      <c r="E923" s="22" t="str">
        <f t="shared" si="102"/>
        <v/>
      </c>
      <c r="F923" s="23">
        <f>IFERROR(IF('Fuel Status'!E925="","",IF('Fuel Status'!E925="",0,'Fuel Status'!E925)+IF('Fuel Status'!J925="",0,'Fuel Status'!J925)+IF('Fuel Status'!O925="",0,'Fuel Status'!O925)),"")</f>
        <v>0</v>
      </c>
      <c r="G923" s="22" t="str">
        <f t="shared" si="104"/>
        <v/>
      </c>
      <c r="H923" s="22" t="str">
        <f t="shared" si="105"/>
        <v/>
      </c>
      <c r="I923" s="22" t="str">
        <f t="shared" si="106"/>
        <v/>
      </c>
      <c r="J923" s="22" t="str">
        <f t="shared" si="107"/>
        <v/>
      </c>
      <c r="K923" s="74"/>
      <c r="L923" s="24"/>
      <c r="M923" s="25"/>
      <c r="N923" s="25"/>
      <c r="O923" s="25" t="str">
        <f>IF(OR(J923="",L923="",L923=0),"",ROUND(J923/L923,4))</f>
        <v/>
      </c>
      <c r="P923" s="26" t="str">
        <f>IFERROR(IF('Raw Water'!U924="","",'Raw Water'!U924),"")</f>
        <v/>
      </c>
      <c r="Q923" s="26" t="str">
        <f>IFERROR(IF(STP!U924="","",STP!U924),"")</f>
        <v/>
      </c>
      <c r="R923" s="27" t="str">
        <f>IFERROR(IF(STP!V924="","",STP!V924),"")</f>
        <v/>
      </c>
      <c r="S923" s="28" t="str">
        <f t="shared" si="103"/>
        <v/>
      </c>
      <c r="T923" s="29"/>
    </row>
    <row r="924" spans="1:20" ht="18" customHeight="1" x14ac:dyDescent="0.35">
      <c r="A924" s="68">
        <v>46944</v>
      </c>
      <c r="B924" s="21" t="str">
        <f>IFERROR(IF('LT Panel Feeder Readings'!E925="","",'LT Panel Feeder Readings'!E925),"")</f>
        <v/>
      </c>
      <c r="C924" s="21" t="str">
        <f>IFERROR(IF('LT Panel Feeder Readings'!W925="","",IF('LT Panel Feeder Readings'!W925="",0,'LT Panel Feeder Readings'!W925)+IF('LT Panel Feeder Readings'!Z925="",0,'LT Panel Feeder Readings'!Z925)),"")</f>
        <v/>
      </c>
      <c r="D924" s="21" t="str">
        <f>IFERROR(IF('LT Panel Feeder Readings'!BG925="","",IF('LT Panel Feeder Readings'!BG925="",0,'LT Panel Feeder Readings'!BG925)+IF('LT Panel Feeder Readings'!BJ925="",0,'LT Panel Feeder Readings'!BJ925)),"")</f>
        <v/>
      </c>
      <c r="E924" s="22" t="str">
        <f t="shared" si="102"/>
        <v/>
      </c>
      <c r="F924" s="23">
        <f>IFERROR(IF('Fuel Status'!E926="","",IF('Fuel Status'!E926="",0,'Fuel Status'!E926)+IF('Fuel Status'!J926="",0,'Fuel Status'!J926)+IF('Fuel Status'!O926="",0,'Fuel Status'!O926)),"")</f>
        <v>0</v>
      </c>
      <c r="G924" s="22" t="str">
        <f t="shared" si="104"/>
        <v/>
      </c>
      <c r="H924" s="22" t="str">
        <f t="shared" si="105"/>
        <v/>
      </c>
      <c r="I924" s="22" t="str">
        <f t="shared" si="106"/>
        <v/>
      </c>
      <c r="J924" s="22" t="str">
        <f t="shared" si="107"/>
        <v/>
      </c>
      <c r="K924" s="74"/>
      <c r="L924" s="24"/>
      <c r="M924" s="25"/>
      <c r="N924" s="25"/>
      <c r="O924" s="25" t="str">
        <f>IF(OR(J924="",L924="",L924=0),"",ROUND(J924/L924,4))</f>
        <v/>
      </c>
      <c r="P924" s="26" t="str">
        <f>IFERROR(IF('Raw Water'!U925="","",'Raw Water'!U925),"")</f>
        <v/>
      </c>
      <c r="Q924" s="26" t="str">
        <f>IFERROR(IF(STP!U925="","",STP!U925),"")</f>
        <v/>
      </c>
      <c r="R924" s="27" t="str">
        <f>IFERROR(IF(STP!V925="","",STP!V925),"")</f>
        <v/>
      </c>
      <c r="S924" s="28" t="str">
        <f t="shared" si="103"/>
        <v/>
      </c>
      <c r="T924" s="29"/>
    </row>
    <row r="925" spans="1:20" ht="18" customHeight="1" x14ac:dyDescent="0.35">
      <c r="A925" s="68">
        <v>46945</v>
      </c>
      <c r="B925" s="21" t="str">
        <f>IFERROR(IF('LT Panel Feeder Readings'!E926="","",'LT Panel Feeder Readings'!E926),"")</f>
        <v/>
      </c>
      <c r="C925" s="21" t="str">
        <f>IFERROR(IF('LT Panel Feeder Readings'!W926="","",IF('LT Panel Feeder Readings'!W926="",0,'LT Panel Feeder Readings'!W926)+IF('LT Panel Feeder Readings'!Z926="",0,'LT Panel Feeder Readings'!Z926)),"")</f>
        <v/>
      </c>
      <c r="D925" s="21" t="str">
        <f>IFERROR(IF('LT Panel Feeder Readings'!BG926="","",IF('LT Panel Feeder Readings'!BG926="",0,'LT Panel Feeder Readings'!BG926)+IF('LT Panel Feeder Readings'!BJ926="",0,'LT Panel Feeder Readings'!BJ926)),"")</f>
        <v/>
      </c>
      <c r="E925" s="22" t="str">
        <f t="shared" si="102"/>
        <v/>
      </c>
      <c r="F925" s="23">
        <f>IFERROR(IF('Fuel Status'!E927="","",IF('Fuel Status'!E927="",0,'Fuel Status'!E927)+IF('Fuel Status'!J927="",0,'Fuel Status'!J927)+IF('Fuel Status'!O927="",0,'Fuel Status'!O927)),"")</f>
        <v>0</v>
      </c>
      <c r="G925" s="22" t="str">
        <f t="shared" si="104"/>
        <v/>
      </c>
      <c r="H925" s="22" t="str">
        <f t="shared" si="105"/>
        <v/>
      </c>
      <c r="I925" s="22" t="str">
        <f t="shared" si="106"/>
        <v/>
      </c>
      <c r="J925" s="22" t="str">
        <f t="shared" si="107"/>
        <v/>
      </c>
      <c r="K925" s="74"/>
      <c r="L925" s="24"/>
      <c r="M925" s="25"/>
      <c r="N925" s="25"/>
      <c r="O925" s="25" t="str">
        <f>IF(OR(J925="",L925="",L925=0),"",ROUND(J925/L925,4))</f>
        <v/>
      </c>
      <c r="P925" s="26" t="str">
        <f>IFERROR(IF('Raw Water'!U926="","",'Raw Water'!U926),"")</f>
        <v/>
      </c>
      <c r="Q925" s="26" t="str">
        <f>IFERROR(IF(STP!U926="","",STP!U926),"")</f>
        <v/>
      </c>
      <c r="R925" s="27" t="str">
        <f>IFERROR(IF(STP!V926="","",STP!V926),"")</f>
        <v/>
      </c>
      <c r="S925" s="28" t="str">
        <f t="shared" si="103"/>
        <v/>
      </c>
      <c r="T925" s="29"/>
    </row>
    <row r="926" spans="1:20" ht="18" customHeight="1" x14ac:dyDescent="0.35">
      <c r="A926" s="68">
        <v>46946</v>
      </c>
      <c r="B926" s="21" t="str">
        <f>IFERROR(IF('LT Panel Feeder Readings'!E927="","",'LT Panel Feeder Readings'!E927),"")</f>
        <v/>
      </c>
      <c r="C926" s="21" t="str">
        <f>IFERROR(IF('LT Panel Feeder Readings'!W927="","",IF('LT Panel Feeder Readings'!W927="",0,'LT Panel Feeder Readings'!W927)+IF('LT Panel Feeder Readings'!Z927="",0,'LT Panel Feeder Readings'!Z927)),"")</f>
        <v/>
      </c>
      <c r="D926" s="21" t="str">
        <f>IFERROR(IF('LT Panel Feeder Readings'!BG927="","",IF('LT Panel Feeder Readings'!BG927="",0,'LT Panel Feeder Readings'!BG927)+IF('LT Panel Feeder Readings'!BJ927="",0,'LT Panel Feeder Readings'!BJ927)),"")</f>
        <v/>
      </c>
      <c r="E926" s="22" t="str">
        <f t="shared" si="102"/>
        <v/>
      </c>
      <c r="F926" s="23">
        <f>IFERROR(IF('Fuel Status'!E928="","",IF('Fuel Status'!E928="",0,'Fuel Status'!E928)+IF('Fuel Status'!J928="",0,'Fuel Status'!J928)+IF('Fuel Status'!O928="",0,'Fuel Status'!O928)),"")</f>
        <v>0</v>
      </c>
      <c r="G926" s="22" t="str">
        <f t="shared" si="104"/>
        <v/>
      </c>
      <c r="H926" s="22" t="str">
        <f t="shared" si="105"/>
        <v/>
      </c>
      <c r="I926" s="22" t="str">
        <f t="shared" si="106"/>
        <v/>
      </c>
      <c r="J926" s="22" t="str">
        <f t="shared" si="107"/>
        <v/>
      </c>
      <c r="K926" s="74"/>
      <c r="L926" s="24"/>
      <c r="M926" s="25"/>
      <c r="N926" s="25"/>
      <c r="O926" s="25" t="str">
        <f>IF(OR(J926="",L926="",L926=0),"",ROUND(J926/L926,4))</f>
        <v/>
      </c>
      <c r="P926" s="26" t="str">
        <f>IFERROR(IF('Raw Water'!U927="","",'Raw Water'!U927),"")</f>
        <v/>
      </c>
      <c r="Q926" s="26" t="str">
        <f>IFERROR(IF(STP!U927="","",STP!U927),"")</f>
        <v/>
      </c>
      <c r="R926" s="27" t="str">
        <f>IFERROR(IF(STP!V927="","",STP!V927),"")</f>
        <v/>
      </c>
      <c r="S926" s="28" t="str">
        <f t="shared" si="103"/>
        <v/>
      </c>
      <c r="T926" s="29"/>
    </row>
    <row r="927" spans="1:20" ht="18" customHeight="1" x14ac:dyDescent="0.35">
      <c r="A927" s="68">
        <v>46947</v>
      </c>
      <c r="B927" s="21" t="str">
        <f>IFERROR(IF('LT Panel Feeder Readings'!E928="","",'LT Panel Feeder Readings'!E928),"")</f>
        <v/>
      </c>
      <c r="C927" s="21" t="str">
        <f>IFERROR(IF('LT Panel Feeder Readings'!W928="","",IF('LT Panel Feeder Readings'!W928="",0,'LT Panel Feeder Readings'!W928)+IF('LT Panel Feeder Readings'!Z928="",0,'LT Panel Feeder Readings'!Z928)),"")</f>
        <v/>
      </c>
      <c r="D927" s="21" t="str">
        <f>IFERROR(IF('LT Panel Feeder Readings'!BG928="","",IF('LT Panel Feeder Readings'!BG928="",0,'LT Panel Feeder Readings'!BG928)+IF('LT Panel Feeder Readings'!BJ928="",0,'LT Panel Feeder Readings'!BJ928)),"")</f>
        <v/>
      </c>
      <c r="E927" s="22" t="str">
        <f t="shared" si="102"/>
        <v/>
      </c>
      <c r="F927" s="23">
        <f>IFERROR(IF('Fuel Status'!E929="","",IF('Fuel Status'!E929="",0,'Fuel Status'!E929)+IF('Fuel Status'!J929="",0,'Fuel Status'!J929)+IF('Fuel Status'!O929="",0,'Fuel Status'!O929)),"")</f>
        <v>0</v>
      </c>
      <c r="G927" s="22" t="str">
        <f t="shared" si="104"/>
        <v/>
      </c>
      <c r="H927" s="22" t="str">
        <f t="shared" si="105"/>
        <v/>
      </c>
      <c r="I927" s="22" t="str">
        <f t="shared" si="106"/>
        <v/>
      </c>
      <c r="J927" s="22" t="str">
        <f t="shared" si="107"/>
        <v/>
      </c>
      <c r="K927" s="74"/>
      <c r="L927" s="24"/>
      <c r="M927" s="25"/>
      <c r="N927" s="25"/>
      <c r="O927" s="25" t="str">
        <f>IF(OR(J927="",L927="",L927=0),"",ROUND(J927/L927,4))</f>
        <v/>
      </c>
      <c r="P927" s="26" t="str">
        <f>IFERROR(IF('Raw Water'!U928="","",'Raw Water'!U928),"")</f>
        <v/>
      </c>
      <c r="Q927" s="26" t="str">
        <f>IFERROR(IF(STP!U928="","",STP!U928),"")</f>
        <v/>
      </c>
      <c r="R927" s="27" t="str">
        <f>IFERROR(IF(STP!V928="","",STP!V928),"")</f>
        <v/>
      </c>
      <c r="S927" s="28" t="str">
        <f t="shared" si="103"/>
        <v/>
      </c>
      <c r="T927" s="29"/>
    </row>
    <row r="928" spans="1:20" ht="18" customHeight="1" x14ac:dyDescent="0.35">
      <c r="A928" s="68">
        <v>46948</v>
      </c>
      <c r="B928" s="21" t="str">
        <f>IFERROR(IF('LT Panel Feeder Readings'!E929="","",'LT Panel Feeder Readings'!E929),"")</f>
        <v/>
      </c>
      <c r="C928" s="21" t="str">
        <f>IFERROR(IF('LT Panel Feeder Readings'!W929="","",IF('LT Panel Feeder Readings'!W929="",0,'LT Panel Feeder Readings'!W929)+IF('LT Panel Feeder Readings'!Z929="",0,'LT Panel Feeder Readings'!Z929)),"")</f>
        <v/>
      </c>
      <c r="D928" s="21" t="str">
        <f>IFERROR(IF('LT Panel Feeder Readings'!BG929="","",IF('LT Panel Feeder Readings'!BG929="",0,'LT Panel Feeder Readings'!BG929)+IF('LT Panel Feeder Readings'!BJ929="",0,'LT Panel Feeder Readings'!BJ929)),"")</f>
        <v/>
      </c>
      <c r="E928" s="22" t="str">
        <f t="shared" si="102"/>
        <v/>
      </c>
      <c r="F928" s="23">
        <f>IFERROR(IF('Fuel Status'!E930="","",IF('Fuel Status'!E930="",0,'Fuel Status'!E930)+IF('Fuel Status'!J930="",0,'Fuel Status'!J930)+IF('Fuel Status'!O930="",0,'Fuel Status'!O930)),"")</f>
        <v>0</v>
      </c>
      <c r="G928" s="22" t="str">
        <f t="shared" si="104"/>
        <v/>
      </c>
      <c r="H928" s="22" t="str">
        <f t="shared" si="105"/>
        <v/>
      </c>
      <c r="I928" s="22" t="str">
        <f t="shared" si="106"/>
        <v/>
      </c>
      <c r="J928" s="22" t="str">
        <f t="shared" si="107"/>
        <v/>
      </c>
      <c r="K928" s="74"/>
      <c r="L928" s="24"/>
      <c r="M928" s="25"/>
      <c r="N928" s="25"/>
      <c r="O928" s="25" t="str">
        <f>IF(OR(J928="",L928="",L928=0),"",ROUND(J928/L928,4))</f>
        <v/>
      </c>
      <c r="P928" s="26" t="str">
        <f>IFERROR(IF('Raw Water'!U929="","",'Raw Water'!U929),"")</f>
        <v/>
      </c>
      <c r="Q928" s="26" t="str">
        <f>IFERROR(IF(STP!U929="","",STP!U929),"")</f>
        <v/>
      </c>
      <c r="R928" s="27" t="str">
        <f>IFERROR(IF(STP!V929="","",STP!V929),"")</f>
        <v/>
      </c>
      <c r="S928" s="28" t="str">
        <f t="shared" si="103"/>
        <v/>
      </c>
      <c r="T928" s="29"/>
    </row>
    <row r="929" spans="1:20" ht="18" customHeight="1" x14ac:dyDescent="0.35">
      <c r="A929" s="68">
        <v>46949</v>
      </c>
      <c r="B929" s="21" t="str">
        <f>IFERROR(IF('LT Panel Feeder Readings'!E930="","",'LT Panel Feeder Readings'!E930),"")</f>
        <v/>
      </c>
      <c r="C929" s="21" t="str">
        <f>IFERROR(IF('LT Panel Feeder Readings'!W930="","",IF('LT Panel Feeder Readings'!W930="",0,'LT Panel Feeder Readings'!W930)+IF('LT Panel Feeder Readings'!Z930="",0,'LT Panel Feeder Readings'!Z930)),"")</f>
        <v/>
      </c>
      <c r="D929" s="21" t="str">
        <f>IFERROR(IF('LT Panel Feeder Readings'!BG930="","",IF('LT Panel Feeder Readings'!BG930="",0,'LT Panel Feeder Readings'!BG930)+IF('LT Panel Feeder Readings'!BJ930="",0,'LT Panel Feeder Readings'!BJ930)),"")</f>
        <v/>
      </c>
      <c r="E929" s="22" t="str">
        <f t="shared" si="102"/>
        <v/>
      </c>
      <c r="F929" s="23">
        <f>IFERROR(IF('Fuel Status'!E931="","",IF('Fuel Status'!E931="",0,'Fuel Status'!E931)+IF('Fuel Status'!J931="",0,'Fuel Status'!J931)+IF('Fuel Status'!O931="",0,'Fuel Status'!O931)),"")</f>
        <v>0</v>
      </c>
      <c r="G929" s="22" t="str">
        <f t="shared" si="104"/>
        <v/>
      </c>
      <c r="H929" s="22" t="str">
        <f t="shared" si="105"/>
        <v/>
      </c>
      <c r="I929" s="22" t="str">
        <f t="shared" si="106"/>
        <v/>
      </c>
      <c r="J929" s="22" t="str">
        <f t="shared" si="107"/>
        <v/>
      </c>
      <c r="K929" s="74"/>
      <c r="L929" s="24"/>
      <c r="M929" s="25"/>
      <c r="N929" s="25"/>
      <c r="O929" s="25" t="str">
        <f>IF(OR(J929="",L929="",L929=0),"",ROUND(J929/L929,4))</f>
        <v/>
      </c>
      <c r="P929" s="26" t="str">
        <f>IFERROR(IF('Raw Water'!U930="","",'Raw Water'!U930),"")</f>
        <v/>
      </c>
      <c r="Q929" s="26" t="str">
        <f>IFERROR(IF(STP!U930="","",STP!U930),"")</f>
        <v/>
      </c>
      <c r="R929" s="27" t="str">
        <f>IFERROR(IF(STP!V930="","",STP!V930),"")</f>
        <v/>
      </c>
      <c r="S929" s="28" t="str">
        <f t="shared" si="103"/>
        <v/>
      </c>
      <c r="T929" s="29"/>
    </row>
    <row r="930" spans="1:20" ht="18" customHeight="1" x14ac:dyDescent="0.35">
      <c r="A930" s="68">
        <v>46950</v>
      </c>
      <c r="B930" s="21" t="str">
        <f>IFERROR(IF('LT Panel Feeder Readings'!E931="","",'LT Panel Feeder Readings'!E931),"")</f>
        <v/>
      </c>
      <c r="C930" s="21" t="str">
        <f>IFERROR(IF('LT Panel Feeder Readings'!W931="","",IF('LT Panel Feeder Readings'!W931="",0,'LT Panel Feeder Readings'!W931)+IF('LT Panel Feeder Readings'!Z931="",0,'LT Panel Feeder Readings'!Z931)),"")</f>
        <v/>
      </c>
      <c r="D930" s="21" t="str">
        <f>IFERROR(IF('LT Panel Feeder Readings'!BG931="","",IF('LT Panel Feeder Readings'!BG931="",0,'LT Panel Feeder Readings'!BG931)+IF('LT Panel Feeder Readings'!BJ931="",0,'LT Panel Feeder Readings'!BJ931)),"")</f>
        <v/>
      </c>
      <c r="E930" s="22" t="str">
        <f t="shared" si="102"/>
        <v/>
      </c>
      <c r="F930" s="23">
        <f>IFERROR(IF('Fuel Status'!E932="","",IF('Fuel Status'!E932="",0,'Fuel Status'!E932)+IF('Fuel Status'!J932="",0,'Fuel Status'!J932)+IF('Fuel Status'!O932="",0,'Fuel Status'!O932)),"")</f>
        <v>0</v>
      </c>
      <c r="G930" s="22" t="str">
        <f t="shared" si="104"/>
        <v/>
      </c>
      <c r="H930" s="22" t="str">
        <f t="shared" si="105"/>
        <v/>
      </c>
      <c r="I930" s="22" t="str">
        <f t="shared" si="106"/>
        <v/>
      </c>
      <c r="J930" s="22" t="str">
        <f t="shared" si="107"/>
        <v/>
      </c>
      <c r="K930" s="74"/>
      <c r="L930" s="24"/>
      <c r="M930" s="25"/>
      <c r="N930" s="25"/>
      <c r="O930" s="25" t="str">
        <f>IF(OR(J930="",L930="",L930=0),"",ROUND(J930/L930,4))</f>
        <v/>
      </c>
      <c r="P930" s="26" t="str">
        <f>IFERROR(IF('Raw Water'!U931="","",'Raw Water'!U931),"")</f>
        <v/>
      </c>
      <c r="Q930" s="26" t="str">
        <f>IFERROR(IF(STP!U931="","",STP!U931),"")</f>
        <v/>
      </c>
      <c r="R930" s="27" t="str">
        <f>IFERROR(IF(STP!V931="","",STP!V931),"")</f>
        <v/>
      </c>
      <c r="S930" s="28" t="str">
        <f t="shared" si="103"/>
        <v/>
      </c>
      <c r="T930" s="29"/>
    </row>
    <row r="931" spans="1:20" ht="18" customHeight="1" x14ac:dyDescent="0.35">
      <c r="A931" s="68">
        <v>46951</v>
      </c>
      <c r="B931" s="21" t="str">
        <f>IFERROR(IF('LT Panel Feeder Readings'!E932="","",'LT Panel Feeder Readings'!E932),"")</f>
        <v/>
      </c>
      <c r="C931" s="21" t="str">
        <f>IFERROR(IF('LT Panel Feeder Readings'!W932="","",IF('LT Panel Feeder Readings'!W932="",0,'LT Panel Feeder Readings'!W932)+IF('LT Panel Feeder Readings'!Z932="",0,'LT Panel Feeder Readings'!Z932)),"")</f>
        <v/>
      </c>
      <c r="D931" s="21" t="str">
        <f>IFERROR(IF('LT Panel Feeder Readings'!BG932="","",IF('LT Panel Feeder Readings'!BG932="",0,'LT Panel Feeder Readings'!BG932)+IF('LT Panel Feeder Readings'!BJ932="",0,'LT Panel Feeder Readings'!BJ932)),"")</f>
        <v/>
      </c>
      <c r="E931" s="22" t="str">
        <f t="shared" si="102"/>
        <v/>
      </c>
      <c r="F931" s="23">
        <f>IFERROR(IF('Fuel Status'!E933="","",IF('Fuel Status'!E933="",0,'Fuel Status'!E933)+IF('Fuel Status'!J933="",0,'Fuel Status'!J933)+IF('Fuel Status'!O933="",0,'Fuel Status'!O933)),"")</f>
        <v>0</v>
      </c>
      <c r="G931" s="22" t="str">
        <f t="shared" si="104"/>
        <v/>
      </c>
      <c r="H931" s="22" t="str">
        <f t="shared" si="105"/>
        <v/>
      </c>
      <c r="I931" s="22" t="str">
        <f t="shared" si="106"/>
        <v/>
      </c>
      <c r="J931" s="22" t="str">
        <f t="shared" si="107"/>
        <v/>
      </c>
      <c r="K931" s="74"/>
      <c r="L931" s="24"/>
      <c r="M931" s="25"/>
      <c r="N931" s="25"/>
      <c r="O931" s="25" t="str">
        <f>IF(OR(J931="",L931="",L931=0),"",ROUND(J931/L931,4))</f>
        <v/>
      </c>
      <c r="P931" s="26" t="str">
        <f>IFERROR(IF('Raw Water'!U932="","",'Raw Water'!U932),"")</f>
        <v/>
      </c>
      <c r="Q931" s="26" t="str">
        <f>IFERROR(IF(STP!U932="","",STP!U932),"")</f>
        <v/>
      </c>
      <c r="R931" s="27" t="str">
        <f>IFERROR(IF(STP!V932="","",STP!V932),"")</f>
        <v/>
      </c>
      <c r="S931" s="28" t="str">
        <f t="shared" si="103"/>
        <v/>
      </c>
      <c r="T931" s="29"/>
    </row>
    <row r="932" spans="1:20" ht="18" customHeight="1" x14ac:dyDescent="0.35">
      <c r="A932" s="68">
        <v>46952</v>
      </c>
      <c r="B932" s="21" t="str">
        <f>IFERROR(IF('LT Panel Feeder Readings'!E933="","",'LT Panel Feeder Readings'!E933),"")</f>
        <v/>
      </c>
      <c r="C932" s="21" t="str">
        <f>IFERROR(IF('LT Panel Feeder Readings'!W933="","",IF('LT Panel Feeder Readings'!W933="",0,'LT Panel Feeder Readings'!W933)+IF('LT Panel Feeder Readings'!Z933="",0,'LT Panel Feeder Readings'!Z933)),"")</f>
        <v/>
      </c>
      <c r="D932" s="21" t="str">
        <f>IFERROR(IF('LT Panel Feeder Readings'!BG933="","",IF('LT Panel Feeder Readings'!BG933="",0,'LT Panel Feeder Readings'!BG933)+IF('LT Panel Feeder Readings'!BJ933="",0,'LT Panel Feeder Readings'!BJ933)),"")</f>
        <v/>
      </c>
      <c r="E932" s="22" t="str">
        <f t="shared" si="102"/>
        <v/>
      </c>
      <c r="F932" s="23">
        <f>IFERROR(IF('Fuel Status'!E934="","",IF('Fuel Status'!E934="",0,'Fuel Status'!E934)+IF('Fuel Status'!J934="",0,'Fuel Status'!J934)+IF('Fuel Status'!O934="",0,'Fuel Status'!O934)),"")</f>
        <v>0</v>
      </c>
      <c r="G932" s="22" t="str">
        <f t="shared" si="104"/>
        <v/>
      </c>
      <c r="H932" s="22" t="str">
        <f t="shared" si="105"/>
        <v/>
      </c>
      <c r="I932" s="22" t="str">
        <f t="shared" si="106"/>
        <v/>
      </c>
      <c r="J932" s="22" t="str">
        <f t="shared" si="107"/>
        <v/>
      </c>
      <c r="K932" s="74"/>
      <c r="L932" s="24"/>
      <c r="M932" s="25"/>
      <c r="N932" s="25"/>
      <c r="O932" s="25" t="str">
        <f>IF(OR(J932="",L932="",L932=0),"",ROUND(J932/L932,4))</f>
        <v/>
      </c>
      <c r="P932" s="26" t="str">
        <f>IFERROR(IF('Raw Water'!U933="","",'Raw Water'!U933),"")</f>
        <v/>
      </c>
      <c r="Q932" s="26" t="str">
        <f>IFERROR(IF(STP!U933="","",STP!U933),"")</f>
        <v/>
      </c>
      <c r="R932" s="27" t="str">
        <f>IFERROR(IF(STP!V933="","",STP!V933),"")</f>
        <v/>
      </c>
      <c r="S932" s="28" t="str">
        <f t="shared" si="103"/>
        <v/>
      </c>
      <c r="T932" s="29"/>
    </row>
    <row r="933" spans="1:20" ht="18" customHeight="1" x14ac:dyDescent="0.35">
      <c r="A933" s="68">
        <v>46953</v>
      </c>
      <c r="B933" s="21" t="str">
        <f>IFERROR(IF('LT Panel Feeder Readings'!E934="","",'LT Panel Feeder Readings'!E934),"")</f>
        <v/>
      </c>
      <c r="C933" s="21" t="str">
        <f>IFERROR(IF('LT Panel Feeder Readings'!W934="","",IF('LT Panel Feeder Readings'!W934="",0,'LT Panel Feeder Readings'!W934)+IF('LT Panel Feeder Readings'!Z934="",0,'LT Panel Feeder Readings'!Z934)),"")</f>
        <v/>
      </c>
      <c r="D933" s="21" t="str">
        <f>IFERROR(IF('LT Panel Feeder Readings'!BG934="","",IF('LT Panel Feeder Readings'!BG934="",0,'LT Panel Feeder Readings'!BG934)+IF('LT Panel Feeder Readings'!BJ934="",0,'LT Panel Feeder Readings'!BJ934)),"")</f>
        <v/>
      </c>
      <c r="E933" s="22" t="str">
        <f t="shared" si="102"/>
        <v/>
      </c>
      <c r="F933" s="23">
        <f>IFERROR(IF('Fuel Status'!E935="","",IF('Fuel Status'!E935="",0,'Fuel Status'!E935)+IF('Fuel Status'!J935="",0,'Fuel Status'!J935)+IF('Fuel Status'!O935="",0,'Fuel Status'!O935)),"")</f>
        <v>0</v>
      </c>
      <c r="G933" s="22" t="str">
        <f t="shared" si="104"/>
        <v/>
      </c>
      <c r="H933" s="22" t="str">
        <f t="shared" si="105"/>
        <v/>
      </c>
      <c r="I933" s="22" t="str">
        <f t="shared" si="106"/>
        <v/>
      </c>
      <c r="J933" s="22" t="str">
        <f t="shared" si="107"/>
        <v/>
      </c>
      <c r="K933" s="74"/>
      <c r="L933" s="24"/>
      <c r="M933" s="25"/>
      <c r="N933" s="25"/>
      <c r="O933" s="25" t="str">
        <f>IF(OR(J933="",L933="",L933=0),"",ROUND(J933/L933,4))</f>
        <v/>
      </c>
      <c r="P933" s="26" t="str">
        <f>IFERROR(IF('Raw Water'!U934="","",'Raw Water'!U934),"")</f>
        <v/>
      </c>
      <c r="Q933" s="26" t="str">
        <f>IFERROR(IF(STP!U934="","",STP!U934),"")</f>
        <v/>
      </c>
      <c r="R933" s="27" t="str">
        <f>IFERROR(IF(STP!V934="","",STP!V934),"")</f>
        <v/>
      </c>
      <c r="S933" s="28" t="str">
        <f t="shared" si="103"/>
        <v/>
      </c>
      <c r="T933" s="29"/>
    </row>
    <row r="934" spans="1:20" ht="18" customHeight="1" x14ac:dyDescent="0.35">
      <c r="A934" s="68">
        <v>46954</v>
      </c>
      <c r="B934" s="21" t="str">
        <f>IFERROR(IF('LT Panel Feeder Readings'!E935="","",'LT Panel Feeder Readings'!E935),"")</f>
        <v/>
      </c>
      <c r="C934" s="21" t="str">
        <f>IFERROR(IF('LT Panel Feeder Readings'!W935="","",IF('LT Panel Feeder Readings'!W935="",0,'LT Panel Feeder Readings'!W935)+IF('LT Panel Feeder Readings'!Z935="",0,'LT Panel Feeder Readings'!Z935)),"")</f>
        <v/>
      </c>
      <c r="D934" s="21" t="str">
        <f>IFERROR(IF('LT Panel Feeder Readings'!BG935="","",IF('LT Panel Feeder Readings'!BG935="",0,'LT Panel Feeder Readings'!BG935)+IF('LT Panel Feeder Readings'!BJ935="",0,'LT Panel Feeder Readings'!BJ935)),"")</f>
        <v/>
      </c>
      <c r="E934" s="22" t="str">
        <f t="shared" si="102"/>
        <v/>
      </c>
      <c r="F934" s="23">
        <f>IFERROR(IF('Fuel Status'!E936="","",IF('Fuel Status'!E936="",0,'Fuel Status'!E936)+IF('Fuel Status'!J936="",0,'Fuel Status'!J936)+IF('Fuel Status'!O936="",0,'Fuel Status'!O936)),"")</f>
        <v>0</v>
      </c>
      <c r="G934" s="22" t="str">
        <f t="shared" si="104"/>
        <v/>
      </c>
      <c r="H934" s="22" t="str">
        <f t="shared" si="105"/>
        <v/>
      </c>
      <c r="I934" s="22" t="str">
        <f t="shared" si="106"/>
        <v/>
      </c>
      <c r="J934" s="22" t="str">
        <f t="shared" si="107"/>
        <v/>
      </c>
      <c r="K934" s="74"/>
      <c r="L934" s="24"/>
      <c r="M934" s="25"/>
      <c r="N934" s="25"/>
      <c r="O934" s="25" t="str">
        <f>IF(OR(J934="",L934="",L934=0),"",ROUND(J934/L934,4))</f>
        <v/>
      </c>
      <c r="P934" s="26" t="str">
        <f>IFERROR(IF('Raw Water'!U935="","",'Raw Water'!U935),"")</f>
        <v/>
      </c>
      <c r="Q934" s="26" t="str">
        <f>IFERROR(IF(STP!U935="","",STP!U935),"")</f>
        <v/>
      </c>
      <c r="R934" s="27" t="str">
        <f>IFERROR(IF(STP!V935="","",STP!V935),"")</f>
        <v/>
      </c>
      <c r="S934" s="28" t="str">
        <f t="shared" si="103"/>
        <v/>
      </c>
      <c r="T934" s="29"/>
    </row>
    <row r="935" spans="1:20" ht="18" customHeight="1" x14ac:dyDescent="0.35">
      <c r="A935" s="68">
        <v>46955</v>
      </c>
      <c r="B935" s="21" t="str">
        <f>IFERROR(IF('LT Panel Feeder Readings'!E936="","",'LT Panel Feeder Readings'!E936),"")</f>
        <v/>
      </c>
      <c r="C935" s="21" t="str">
        <f>IFERROR(IF('LT Panel Feeder Readings'!W936="","",IF('LT Panel Feeder Readings'!W936="",0,'LT Panel Feeder Readings'!W936)+IF('LT Panel Feeder Readings'!Z936="",0,'LT Panel Feeder Readings'!Z936)),"")</f>
        <v/>
      </c>
      <c r="D935" s="21" t="str">
        <f>IFERROR(IF('LT Panel Feeder Readings'!BG936="","",IF('LT Panel Feeder Readings'!BG936="",0,'LT Panel Feeder Readings'!BG936)+IF('LT Panel Feeder Readings'!BJ936="",0,'LT Panel Feeder Readings'!BJ936)),"")</f>
        <v/>
      </c>
      <c r="E935" s="22" t="str">
        <f t="shared" si="102"/>
        <v/>
      </c>
      <c r="F935" s="23">
        <f>IFERROR(IF('Fuel Status'!E937="","",IF('Fuel Status'!E937="",0,'Fuel Status'!E937)+IF('Fuel Status'!J937="",0,'Fuel Status'!J937)+IF('Fuel Status'!O937="",0,'Fuel Status'!O937)),"")</f>
        <v>0</v>
      </c>
      <c r="G935" s="22" t="str">
        <f t="shared" si="104"/>
        <v/>
      </c>
      <c r="H935" s="22" t="str">
        <f t="shared" si="105"/>
        <v/>
      </c>
      <c r="I935" s="22" t="str">
        <f t="shared" si="106"/>
        <v/>
      </c>
      <c r="J935" s="22" t="str">
        <f t="shared" si="107"/>
        <v/>
      </c>
      <c r="K935" s="74"/>
      <c r="L935" s="24"/>
      <c r="M935" s="25"/>
      <c r="N935" s="25"/>
      <c r="O935" s="25" t="str">
        <f>IF(OR(J935="",L935="",L935=0),"",ROUND(J935/L935,4))</f>
        <v/>
      </c>
      <c r="P935" s="26" t="str">
        <f>IFERROR(IF('Raw Water'!U936="","",'Raw Water'!U936),"")</f>
        <v/>
      </c>
      <c r="Q935" s="26" t="str">
        <f>IFERROR(IF(STP!U936="","",STP!U936),"")</f>
        <v/>
      </c>
      <c r="R935" s="27" t="str">
        <f>IFERROR(IF(STP!V936="","",STP!V936),"")</f>
        <v/>
      </c>
      <c r="S935" s="28" t="str">
        <f t="shared" si="103"/>
        <v/>
      </c>
      <c r="T935" s="29"/>
    </row>
    <row r="936" spans="1:20" ht="18" customHeight="1" x14ac:dyDescent="0.35">
      <c r="A936" s="68">
        <v>46956</v>
      </c>
      <c r="B936" s="21" t="str">
        <f>IFERROR(IF('LT Panel Feeder Readings'!E937="","",'LT Panel Feeder Readings'!E937),"")</f>
        <v/>
      </c>
      <c r="C936" s="21" t="str">
        <f>IFERROR(IF('LT Panel Feeder Readings'!W937="","",IF('LT Panel Feeder Readings'!W937="",0,'LT Panel Feeder Readings'!W937)+IF('LT Panel Feeder Readings'!Z937="",0,'LT Panel Feeder Readings'!Z937)),"")</f>
        <v/>
      </c>
      <c r="D936" s="21" t="str">
        <f>IFERROR(IF('LT Panel Feeder Readings'!BG937="","",IF('LT Panel Feeder Readings'!BG937="",0,'LT Panel Feeder Readings'!BG937)+IF('LT Panel Feeder Readings'!BJ937="",0,'LT Panel Feeder Readings'!BJ937)),"")</f>
        <v/>
      </c>
      <c r="E936" s="22" t="str">
        <f t="shared" si="102"/>
        <v/>
      </c>
      <c r="F936" s="23">
        <f>IFERROR(IF('Fuel Status'!E938="","",IF('Fuel Status'!E938="",0,'Fuel Status'!E938)+IF('Fuel Status'!J938="",0,'Fuel Status'!J938)+IF('Fuel Status'!O938="",0,'Fuel Status'!O938)),"")</f>
        <v>0</v>
      </c>
      <c r="G936" s="22" t="str">
        <f t="shared" si="104"/>
        <v/>
      </c>
      <c r="H936" s="22" t="str">
        <f t="shared" si="105"/>
        <v/>
      </c>
      <c r="I936" s="22" t="str">
        <f t="shared" si="106"/>
        <v/>
      </c>
      <c r="J936" s="22" t="str">
        <f t="shared" si="107"/>
        <v/>
      </c>
      <c r="K936" s="74"/>
      <c r="L936" s="24"/>
      <c r="M936" s="25"/>
      <c r="N936" s="25"/>
      <c r="O936" s="25" t="str">
        <f>IF(OR(J936="",L936="",L936=0),"",ROUND(J936/L936,4))</f>
        <v/>
      </c>
      <c r="P936" s="26" t="str">
        <f>IFERROR(IF('Raw Water'!U937="","",'Raw Water'!U937),"")</f>
        <v/>
      </c>
      <c r="Q936" s="26" t="str">
        <f>IFERROR(IF(STP!U937="","",STP!U937),"")</f>
        <v/>
      </c>
      <c r="R936" s="27" t="str">
        <f>IFERROR(IF(STP!V937="","",STP!V937),"")</f>
        <v/>
      </c>
      <c r="S936" s="28" t="str">
        <f t="shared" si="103"/>
        <v/>
      </c>
      <c r="T936" s="29"/>
    </row>
    <row r="937" spans="1:20" ht="18" customHeight="1" x14ac:dyDescent="0.35">
      <c r="A937" s="68">
        <v>46957</v>
      </c>
      <c r="B937" s="21" t="str">
        <f>IFERROR(IF('LT Panel Feeder Readings'!E938="","",'LT Panel Feeder Readings'!E938),"")</f>
        <v/>
      </c>
      <c r="C937" s="21" t="str">
        <f>IFERROR(IF('LT Panel Feeder Readings'!W938="","",IF('LT Panel Feeder Readings'!W938="",0,'LT Panel Feeder Readings'!W938)+IF('LT Panel Feeder Readings'!Z938="",0,'LT Panel Feeder Readings'!Z938)),"")</f>
        <v/>
      </c>
      <c r="D937" s="21" t="str">
        <f>IFERROR(IF('LT Panel Feeder Readings'!BG938="","",IF('LT Panel Feeder Readings'!BG938="",0,'LT Panel Feeder Readings'!BG938)+IF('LT Panel Feeder Readings'!BJ938="",0,'LT Panel Feeder Readings'!BJ938)),"")</f>
        <v/>
      </c>
      <c r="E937" s="22" t="str">
        <f t="shared" si="102"/>
        <v/>
      </c>
      <c r="F937" s="23">
        <f>IFERROR(IF('Fuel Status'!E939="","",IF('Fuel Status'!E939="",0,'Fuel Status'!E939)+IF('Fuel Status'!J939="",0,'Fuel Status'!J939)+IF('Fuel Status'!O939="",0,'Fuel Status'!O939)),"")</f>
        <v>0</v>
      </c>
      <c r="G937" s="22" t="str">
        <f t="shared" si="104"/>
        <v/>
      </c>
      <c r="H937" s="22" t="str">
        <f t="shared" si="105"/>
        <v/>
      </c>
      <c r="I937" s="22" t="str">
        <f t="shared" si="106"/>
        <v/>
      </c>
      <c r="J937" s="22" t="str">
        <f t="shared" si="107"/>
        <v/>
      </c>
      <c r="K937" s="74"/>
      <c r="L937" s="24"/>
      <c r="M937" s="25"/>
      <c r="N937" s="25"/>
      <c r="O937" s="25" t="str">
        <f>IF(OR(J937="",L937="",L937=0),"",ROUND(J937/L937,4))</f>
        <v/>
      </c>
      <c r="P937" s="26" t="str">
        <f>IFERROR(IF('Raw Water'!U938="","",'Raw Water'!U938),"")</f>
        <v/>
      </c>
      <c r="Q937" s="26" t="str">
        <f>IFERROR(IF(STP!U938="","",STP!U938),"")</f>
        <v/>
      </c>
      <c r="R937" s="27" t="str">
        <f>IFERROR(IF(STP!V938="","",STP!V938),"")</f>
        <v/>
      </c>
      <c r="S937" s="28" t="str">
        <f t="shared" si="103"/>
        <v/>
      </c>
      <c r="T937" s="29"/>
    </row>
    <row r="938" spans="1:20" ht="18" customHeight="1" x14ac:dyDescent="0.35">
      <c r="A938" s="68">
        <v>46958</v>
      </c>
      <c r="B938" s="21" t="str">
        <f>IFERROR(IF('LT Panel Feeder Readings'!E939="","",'LT Panel Feeder Readings'!E939),"")</f>
        <v/>
      </c>
      <c r="C938" s="21" t="str">
        <f>IFERROR(IF('LT Panel Feeder Readings'!W939="","",IF('LT Panel Feeder Readings'!W939="",0,'LT Panel Feeder Readings'!W939)+IF('LT Panel Feeder Readings'!Z939="",0,'LT Panel Feeder Readings'!Z939)),"")</f>
        <v/>
      </c>
      <c r="D938" s="21" t="str">
        <f>IFERROR(IF('LT Panel Feeder Readings'!BG939="","",IF('LT Panel Feeder Readings'!BG939="",0,'LT Panel Feeder Readings'!BG939)+IF('LT Panel Feeder Readings'!BJ939="",0,'LT Panel Feeder Readings'!BJ939)),"")</f>
        <v/>
      </c>
      <c r="E938" s="22" t="str">
        <f t="shared" si="102"/>
        <v/>
      </c>
      <c r="F938" s="23">
        <f>IFERROR(IF('Fuel Status'!E940="","",IF('Fuel Status'!E940="",0,'Fuel Status'!E940)+IF('Fuel Status'!J940="",0,'Fuel Status'!J940)+IF('Fuel Status'!O940="",0,'Fuel Status'!O940)),"")</f>
        <v>0</v>
      </c>
      <c r="G938" s="22" t="str">
        <f t="shared" si="104"/>
        <v/>
      </c>
      <c r="H938" s="22" t="str">
        <f t="shared" si="105"/>
        <v/>
      </c>
      <c r="I938" s="22" t="str">
        <f t="shared" si="106"/>
        <v/>
      </c>
      <c r="J938" s="22" t="str">
        <f t="shared" si="107"/>
        <v/>
      </c>
      <c r="K938" s="74"/>
      <c r="L938" s="24"/>
      <c r="M938" s="25"/>
      <c r="N938" s="25"/>
      <c r="O938" s="25" t="str">
        <f>IF(OR(J938="",L938="",L938=0),"",ROUND(J938/L938,4))</f>
        <v/>
      </c>
      <c r="P938" s="26" t="str">
        <f>IFERROR(IF('Raw Water'!U939="","",'Raw Water'!U939),"")</f>
        <v/>
      </c>
      <c r="Q938" s="26" t="str">
        <f>IFERROR(IF(STP!U939="","",STP!U939),"")</f>
        <v/>
      </c>
      <c r="R938" s="27" t="str">
        <f>IFERROR(IF(STP!V939="","",STP!V939),"")</f>
        <v/>
      </c>
      <c r="S938" s="28" t="str">
        <f t="shared" si="103"/>
        <v/>
      </c>
      <c r="T938" s="29"/>
    </row>
    <row r="939" spans="1:20" ht="18" customHeight="1" x14ac:dyDescent="0.35">
      <c r="A939" s="68">
        <v>46959</v>
      </c>
      <c r="B939" s="21" t="str">
        <f>IFERROR(IF('LT Panel Feeder Readings'!E940="","",'LT Panel Feeder Readings'!E940),"")</f>
        <v/>
      </c>
      <c r="C939" s="21" t="str">
        <f>IFERROR(IF('LT Panel Feeder Readings'!W940="","",IF('LT Panel Feeder Readings'!W940="",0,'LT Panel Feeder Readings'!W940)+IF('LT Panel Feeder Readings'!Z940="",0,'LT Panel Feeder Readings'!Z940)),"")</f>
        <v/>
      </c>
      <c r="D939" s="21" t="str">
        <f>IFERROR(IF('LT Panel Feeder Readings'!BG940="","",IF('LT Panel Feeder Readings'!BG940="",0,'LT Panel Feeder Readings'!BG940)+IF('LT Panel Feeder Readings'!BJ940="",0,'LT Panel Feeder Readings'!BJ940)),"")</f>
        <v/>
      </c>
      <c r="E939" s="22" t="str">
        <f t="shared" si="102"/>
        <v/>
      </c>
      <c r="F939" s="23">
        <f>IFERROR(IF('Fuel Status'!E941="","",IF('Fuel Status'!E941="",0,'Fuel Status'!E941)+IF('Fuel Status'!J941="",0,'Fuel Status'!J941)+IF('Fuel Status'!O941="",0,'Fuel Status'!O941)),"")</f>
        <v>0</v>
      </c>
      <c r="G939" s="22" t="str">
        <f t="shared" si="104"/>
        <v/>
      </c>
      <c r="H939" s="22" t="str">
        <f t="shared" si="105"/>
        <v/>
      </c>
      <c r="I939" s="22" t="str">
        <f t="shared" si="106"/>
        <v/>
      </c>
      <c r="J939" s="22" t="str">
        <f t="shared" si="107"/>
        <v/>
      </c>
      <c r="K939" s="74"/>
      <c r="L939" s="24"/>
      <c r="M939" s="25"/>
      <c r="N939" s="25"/>
      <c r="O939" s="25" t="str">
        <f>IF(OR(J939="",L939="",L939=0),"",ROUND(J939/L939,4))</f>
        <v/>
      </c>
      <c r="P939" s="26" t="str">
        <f>IFERROR(IF('Raw Water'!U940="","",'Raw Water'!U940),"")</f>
        <v/>
      </c>
      <c r="Q939" s="26" t="str">
        <f>IFERROR(IF(STP!U940="","",STP!U940),"")</f>
        <v/>
      </c>
      <c r="R939" s="27" t="str">
        <f>IFERROR(IF(STP!V940="","",STP!V940),"")</f>
        <v/>
      </c>
      <c r="S939" s="28" t="str">
        <f t="shared" si="103"/>
        <v/>
      </c>
      <c r="T939" s="29"/>
    </row>
    <row r="940" spans="1:20" ht="18" customHeight="1" x14ac:dyDescent="0.35">
      <c r="A940" s="68">
        <v>46960</v>
      </c>
      <c r="B940" s="21" t="str">
        <f>IFERROR(IF('LT Panel Feeder Readings'!E941="","",'LT Panel Feeder Readings'!E941),"")</f>
        <v/>
      </c>
      <c r="C940" s="21" t="str">
        <f>IFERROR(IF('LT Panel Feeder Readings'!W941="","",IF('LT Panel Feeder Readings'!W941="",0,'LT Panel Feeder Readings'!W941)+IF('LT Panel Feeder Readings'!Z941="",0,'LT Panel Feeder Readings'!Z941)),"")</f>
        <v/>
      </c>
      <c r="D940" s="21" t="str">
        <f>IFERROR(IF('LT Panel Feeder Readings'!BG941="","",IF('LT Panel Feeder Readings'!BG941="",0,'LT Panel Feeder Readings'!BG941)+IF('LT Panel Feeder Readings'!BJ941="",0,'LT Panel Feeder Readings'!BJ941)),"")</f>
        <v/>
      </c>
      <c r="E940" s="22" t="str">
        <f t="shared" si="102"/>
        <v/>
      </c>
      <c r="F940" s="23">
        <f>IFERROR(IF('Fuel Status'!E942="","",IF('Fuel Status'!E942="",0,'Fuel Status'!E942)+IF('Fuel Status'!J942="",0,'Fuel Status'!J942)+IF('Fuel Status'!O942="",0,'Fuel Status'!O942)),"")</f>
        <v>0</v>
      </c>
      <c r="G940" s="22" t="str">
        <f t="shared" si="104"/>
        <v/>
      </c>
      <c r="H940" s="22" t="str">
        <f t="shared" si="105"/>
        <v/>
      </c>
      <c r="I940" s="22" t="str">
        <f t="shared" si="106"/>
        <v/>
      </c>
      <c r="J940" s="22" t="str">
        <f t="shared" si="107"/>
        <v/>
      </c>
      <c r="K940" s="74"/>
      <c r="L940" s="24"/>
      <c r="M940" s="25"/>
      <c r="N940" s="25"/>
      <c r="O940" s="25" t="str">
        <f>IF(OR(J940="",L940="",L940=0),"",ROUND(J940/L940,4))</f>
        <v/>
      </c>
      <c r="P940" s="26" t="str">
        <f>IFERROR(IF('Raw Water'!U941="","",'Raw Water'!U941),"")</f>
        <v/>
      </c>
      <c r="Q940" s="26" t="str">
        <f>IFERROR(IF(STP!U941="","",STP!U941),"")</f>
        <v/>
      </c>
      <c r="R940" s="27" t="str">
        <f>IFERROR(IF(STP!V941="","",STP!V941),"")</f>
        <v/>
      </c>
      <c r="S940" s="28" t="str">
        <f t="shared" si="103"/>
        <v/>
      </c>
      <c r="T940" s="29"/>
    </row>
    <row r="941" spans="1:20" ht="18" customHeight="1" x14ac:dyDescent="0.35">
      <c r="A941" s="68">
        <v>46961</v>
      </c>
      <c r="B941" s="21" t="str">
        <f>IFERROR(IF('LT Panel Feeder Readings'!E942="","",'LT Panel Feeder Readings'!E942),"")</f>
        <v/>
      </c>
      <c r="C941" s="21" t="str">
        <f>IFERROR(IF('LT Panel Feeder Readings'!W942="","",IF('LT Panel Feeder Readings'!W942="",0,'LT Panel Feeder Readings'!W942)+IF('LT Panel Feeder Readings'!Z942="",0,'LT Panel Feeder Readings'!Z942)),"")</f>
        <v/>
      </c>
      <c r="D941" s="21" t="str">
        <f>IFERROR(IF('LT Panel Feeder Readings'!BG942="","",IF('LT Panel Feeder Readings'!BG942="",0,'LT Panel Feeder Readings'!BG942)+IF('LT Panel Feeder Readings'!BJ942="",0,'LT Panel Feeder Readings'!BJ942)),"")</f>
        <v/>
      </c>
      <c r="E941" s="22" t="str">
        <f t="shared" si="102"/>
        <v/>
      </c>
      <c r="F941" s="23">
        <f>IFERROR(IF('Fuel Status'!E943="","",IF('Fuel Status'!E943="",0,'Fuel Status'!E943)+IF('Fuel Status'!J943="",0,'Fuel Status'!J943)+IF('Fuel Status'!O943="",0,'Fuel Status'!O943)),"")</f>
        <v>0</v>
      </c>
      <c r="G941" s="22" t="str">
        <f t="shared" si="104"/>
        <v/>
      </c>
      <c r="H941" s="22" t="str">
        <f t="shared" si="105"/>
        <v/>
      </c>
      <c r="I941" s="22" t="str">
        <f t="shared" si="106"/>
        <v/>
      </c>
      <c r="J941" s="22" t="str">
        <f t="shared" si="107"/>
        <v/>
      </c>
      <c r="K941" s="74"/>
      <c r="L941" s="24"/>
      <c r="M941" s="25"/>
      <c r="N941" s="25"/>
      <c r="O941" s="25" t="str">
        <f>IF(OR(J941="",L941="",L941=0),"",ROUND(J941/L941,4))</f>
        <v/>
      </c>
      <c r="P941" s="26" t="str">
        <f>IFERROR(IF('Raw Water'!U942="","",'Raw Water'!U942),"")</f>
        <v/>
      </c>
      <c r="Q941" s="26" t="str">
        <f>IFERROR(IF(STP!U942="","",STP!U942),"")</f>
        <v/>
      </c>
      <c r="R941" s="27" t="str">
        <f>IFERROR(IF(STP!V942="","",STP!V942),"")</f>
        <v/>
      </c>
      <c r="S941" s="28" t="str">
        <f t="shared" si="103"/>
        <v/>
      </c>
      <c r="T941" s="29"/>
    </row>
    <row r="942" spans="1:20" ht="18" customHeight="1" x14ac:dyDescent="0.35">
      <c r="A942" s="68">
        <v>46962</v>
      </c>
      <c r="B942" s="21" t="str">
        <f>IFERROR(IF('LT Panel Feeder Readings'!E943="","",'LT Panel Feeder Readings'!E943),"")</f>
        <v/>
      </c>
      <c r="C942" s="21" t="str">
        <f>IFERROR(IF('LT Panel Feeder Readings'!W943="","",IF('LT Panel Feeder Readings'!W943="",0,'LT Panel Feeder Readings'!W943)+IF('LT Panel Feeder Readings'!Z943="",0,'LT Panel Feeder Readings'!Z943)),"")</f>
        <v/>
      </c>
      <c r="D942" s="21" t="str">
        <f>IFERROR(IF('LT Panel Feeder Readings'!BG943="","",IF('LT Panel Feeder Readings'!BG943="",0,'LT Panel Feeder Readings'!BG943)+IF('LT Panel Feeder Readings'!BJ943="",0,'LT Panel Feeder Readings'!BJ943)),"")</f>
        <v/>
      </c>
      <c r="E942" s="22" t="str">
        <f t="shared" si="102"/>
        <v/>
      </c>
      <c r="F942" s="23">
        <f>IFERROR(IF('Fuel Status'!E944="","",IF('Fuel Status'!E944="",0,'Fuel Status'!E944)+IF('Fuel Status'!J944="",0,'Fuel Status'!J944)+IF('Fuel Status'!O944="",0,'Fuel Status'!O944)),"")</f>
        <v>0</v>
      </c>
      <c r="G942" s="22" t="str">
        <f t="shared" si="104"/>
        <v/>
      </c>
      <c r="H942" s="22" t="str">
        <f t="shared" si="105"/>
        <v/>
      </c>
      <c r="I942" s="22" t="str">
        <f t="shared" si="106"/>
        <v/>
      </c>
      <c r="J942" s="22" t="str">
        <f t="shared" si="107"/>
        <v/>
      </c>
      <c r="K942" s="74"/>
      <c r="L942" s="24"/>
      <c r="M942" s="25"/>
      <c r="N942" s="25"/>
      <c r="O942" s="25" t="str">
        <f>IF(OR(J942="",L942="",L942=0),"",ROUND(J942/L942,4))</f>
        <v/>
      </c>
      <c r="P942" s="26" t="str">
        <f>IFERROR(IF('Raw Water'!U943="","",'Raw Water'!U943),"")</f>
        <v/>
      </c>
      <c r="Q942" s="26" t="str">
        <f>IFERROR(IF(STP!U943="","",STP!U943),"")</f>
        <v/>
      </c>
      <c r="R942" s="27" t="str">
        <f>IFERROR(IF(STP!V943="","",STP!V943),"")</f>
        <v/>
      </c>
      <c r="S942" s="28" t="str">
        <f t="shared" si="103"/>
        <v/>
      </c>
      <c r="T942" s="29"/>
    </row>
    <row r="943" spans="1:20" ht="18" customHeight="1" x14ac:dyDescent="0.35">
      <c r="A943" s="68">
        <v>46963</v>
      </c>
      <c r="B943" s="21" t="str">
        <f>IFERROR(IF('LT Panel Feeder Readings'!E944="","",'LT Panel Feeder Readings'!E944),"")</f>
        <v/>
      </c>
      <c r="C943" s="21" t="str">
        <f>IFERROR(IF('LT Panel Feeder Readings'!W944="","",IF('LT Panel Feeder Readings'!W944="",0,'LT Panel Feeder Readings'!W944)+IF('LT Panel Feeder Readings'!Z944="",0,'LT Panel Feeder Readings'!Z944)),"")</f>
        <v/>
      </c>
      <c r="D943" s="21" t="str">
        <f>IFERROR(IF('LT Panel Feeder Readings'!BG944="","",IF('LT Panel Feeder Readings'!BG944="",0,'LT Panel Feeder Readings'!BG944)+IF('LT Panel Feeder Readings'!BJ944="",0,'LT Panel Feeder Readings'!BJ944)),"")</f>
        <v/>
      </c>
      <c r="E943" s="22" t="str">
        <f t="shared" si="102"/>
        <v/>
      </c>
      <c r="F943" s="23">
        <f>IFERROR(IF('Fuel Status'!E945="","",IF('Fuel Status'!E945="",0,'Fuel Status'!E945)+IF('Fuel Status'!J945="",0,'Fuel Status'!J945)+IF('Fuel Status'!O945="",0,'Fuel Status'!O945)),"")</f>
        <v>0</v>
      </c>
      <c r="G943" s="22" t="str">
        <f t="shared" si="104"/>
        <v/>
      </c>
      <c r="H943" s="22" t="str">
        <f t="shared" si="105"/>
        <v/>
      </c>
      <c r="I943" s="22" t="str">
        <f t="shared" si="106"/>
        <v/>
      </c>
      <c r="J943" s="22" t="str">
        <f t="shared" si="107"/>
        <v/>
      </c>
      <c r="K943" s="74"/>
      <c r="L943" s="24"/>
      <c r="M943" s="25"/>
      <c r="N943" s="25"/>
      <c r="O943" s="25" t="str">
        <f>IF(OR(J943="",L943="",L943=0),"",ROUND(J943/L943,4))</f>
        <v/>
      </c>
      <c r="P943" s="26" t="str">
        <f>IFERROR(IF('Raw Water'!U944="","",'Raw Water'!U944),"")</f>
        <v/>
      </c>
      <c r="Q943" s="26" t="str">
        <f>IFERROR(IF(STP!U944="","",STP!U944),"")</f>
        <v/>
      </c>
      <c r="R943" s="27" t="str">
        <f>IFERROR(IF(STP!V944="","",STP!V944),"")</f>
        <v/>
      </c>
      <c r="S943" s="28" t="str">
        <f t="shared" si="103"/>
        <v/>
      </c>
      <c r="T943" s="29"/>
    </row>
    <row r="944" spans="1:20" ht="18" customHeight="1" x14ac:dyDescent="0.35">
      <c r="A944" s="68">
        <v>46964</v>
      </c>
      <c r="B944" s="21" t="str">
        <f>IFERROR(IF('LT Panel Feeder Readings'!E945="","",'LT Panel Feeder Readings'!E945),"")</f>
        <v/>
      </c>
      <c r="C944" s="21" t="str">
        <f>IFERROR(IF('LT Panel Feeder Readings'!W945="","",IF('LT Panel Feeder Readings'!W945="",0,'LT Panel Feeder Readings'!W945)+IF('LT Panel Feeder Readings'!Z945="",0,'LT Panel Feeder Readings'!Z945)),"")</f>
        <v/>
      </c>
      <c r="D944" s="21" t="str">
        <f>IFERROR(IF('LT Panel Feeder Readings'!BG945="","",IF('LT Panel Feeder Readings'!BG945="",0,'LT Panel Feeder Readings'!BG945)+IF('LT Panel Feeder Readings'!BJ945="",0,'LT Panel Feeder Readings'!BJ945)),"")</f>
        <v/>
      </c>
      <c r="E944" s="22" t="str">
        <f t="shared" si="102"/>
        <v/>
      </c>
      <c r="F944" s="23">
        <f>IFERROR(IF('Fuel Status'!E946="","",IF('Fuel Status'!E946="",0,'Fuel Status'!E946)+IF('Fuel Status'!J946="",0,'Fuel Status'!J946)+IF('Fuel Status'!O946="",0,'Fuel Status'!O946)),"")</f>
        <v>0</v>
      </c>
      <c r="G944" s="22" t="str">
        <f t="shared" si="104"/>
        <v/>
      </c>
      <c r="H944" s="22" t="str">
        <f t="shared" si="105"/>
        <v/>
      </c>
      <c r="I944" s="22" t="str">
        <f t="shared" si="106"/>
        <v/>
      </c>
      <c r="J944" s="22" t="str">
        <f t="shared" si="107"/>
        <v/>
      </c>
      <c r="K944" s="74"/>
      <c r="L944" s="24"/>
      <c r="M944" s="25"/>
      <c r="N944" s="25"/>
      <c r="O944" s="25" t="str">
        <f>IF(OR(J944="",L944="",L944=0),"",ROUND(J944/L944,4))</f>
        <v/>
      </c>
      <c r="P944" s="26" t="str">
        <f>IFERROR(IF('Raw Water'!U945="","",'Raw Water'!U945),"")</f>
        <v/>
      </c>
      <c r="Q944" s="26" t="str">
        <f>IFERROR(IF(STP!U945="","",STP!U945),"")</f>
        <v/>
      </c>
      <c r="R944" s="27" t="str">
        <f>IFERROR(IF(STP!V945="","",STP!V945),"")</f>
        <v/>
      </c>
      <c r="S944" s="28" t="str">
        <f t="shared" si="103"/>
        <v/>
      </c>
      <c r="T944" s="29"/>
    </row>
    <row r="945" spans="1:20" ht="18" customHeight="1" x14ac:dyDescent="0.35">
      <c r="A945" s="68">
        <v>46965</v>
      </c>
      <c r="B945" s="21" t="str">
        <f>IFERROR(IF('LT Panel Feeder Readings'!E946="","",'LT Panel Feeder Readings'!E946),"")</f>
        <v/>
      </c>
      <c r="C945" s="21" t="str">
        <f>IFERROR(IF('LT Panel Feeder Readings'!W946="","",IF('LT Panel Feeder Readings'!W946="",0,'LT Panel Feeder Readings'!W946)+IF('LT Panel Feeder Readings'!Z946="",0,'LT Panel Feeder Readings'!Z946)),"")</f>
        <v/>
      </c>
      <c r="D945" s="21" t="str">
        <f>IFERROR(IF('LT Panel Feeder Readings'!BG946="","",IF('LT Panel Feeder Readings'!BG946="",0,'LT Panel Feeder Readings'!BG946)+IF('LT Panel Feeder Readings'!BJ946="",0,'LT Panel Feeder Readings'!BJ946)),"")</f>
        <v/>
      </c>
      <c r="E945" s="22" t="str">
        <f t="shared" si="102"/>
        <v/>
      </c>
      <c r="F945" s="23">
        <f>IFERROR(IF('Fuel Status'!E947="","",IF('Fuel Status'!E947="",0,'Fuel Status'!E947)+IF('Fuel Status'!J947="",0,'Fuel Status'!J947)+IF('Fuel Status'!O947="",0,'Fuel Status'!O947)),"")</f>
        <v>0</v>
      </c>
      <c r="G945" s="22" t="str">
        <f t="shared" si="104"/>
        <v/>
      </c>
      <c r="H945" s="22" t="str">
        <f t="shared" si="105"/>
        <v/>
      </c>
      <c r="I945" s="22" t="str">
        <f t="shared" si="106"/>
        <v/>
      </c>
      <c r="J945" s="22" t="str">
        <f t="shared" si="107"/>
        <v/>
      </c>
      <c r="K945" s="74"/>
      <c r="L945" s="24"/>
      <c r="M945" s="25"/>
      <c r="N945" s="25"/>
      <c r="O945" s="25" t="str">
        <f>IF(OR(J945="",L945="",L945=0),"",ROUND(J945/L945,4))</f>
        <v/>
      </c>
      <c r="P945" s="26" t="str">
        <f>IFERROR(IF('Raw Water'!U946="","",'Raw Water'!U946),"")</f>
        <v/>
      </c>
      <c r="Q945" s="26" t="str">
        <f>IFERROR(IF(STP!U946="","",STP!U946),"")</f>
        <v/>
      </c>
      <c r="R945" s="27" t="str">
        <f>IFERROR(IF(STP!V946="","",STP!V946),"")</f>
        <v/>
      </c>
      <c r="S945" s="28" t="str">
        <f t="shared" si="103"/>
        <v/>
      </c>
      <c r="T945" s="29"/>
    </row>
    <row r="946" spans="1:20" ht="18" customHeight="1" x14ac:dyDescent="0.35">
      <c r="A946" s="68">
        <v>46966</v>
      </c>
      <c r="B946" s="21" t="str">
        <f>IFERROR(IF('LT Panel Feeder Readings'!E947="","",'LT Panel Feeder Readings'!E947),"")</f>
        <v/>
      </c>
      <c r="C946" s="21" t="str">
        <f>IFERROR(IF('LT Panel Feeder Readings'!W947="","",IF('LT Panel Feeder Readings'!W947="",0,'LT Panel Feeder Readings'!W947)+IF('LT Panel Feeder Readings'!Z947="",0,'LT Panel Feeder Readings'!Z947)),"")</f>
        <v/>
      </c>
      <c r="D946" s="21" t="str">
        <f>IFERROR(IF('LT Panel Feeder Readings'!BG947="","",IF('LT Panel Feeder Readings'!BG947="",0,'LT Panel Feeder Readings'!BG947)+IF('LT Panel Feeder Readings'!BJ947="",0,'LT Panel Feeder Readings'!BJ947)),"")</f>
        <v/>
      </c>
      <c r="E946" s="22" t="str">
        <f t="shared" si="102"/>
        <v/>
      </c>
      <c r="F946" s="23">
        <f>IFERROR(IF('Fuel Status'!E948="","",IF('Fuel Status'!E948="",0,'Fuel Status'!E948)+IF('Fuel Status'!J948="",0,'Fuel Status'!J948)+IF('Fuel Status'!O948="",0,'Fuel Status'!O948)),"")</f>
        <v>0</v>
      </c>
      <c r="G946" s="22" t="str">
        <f t="shared" si="104"/>
        <v/>
      </c>
      <c r="H946" s="22" t="str">
        <f t="shared" si="105"/>
        <v/>
      </c>
      <c r="I946" s="22" t="str">
        <f t="shared" si="106"/>
        <v/>
      </c>
      <c r="J946" s="22" t="str">
        <f t="shared" si="107"/>
        <v/>
      </c>
      <c r="K946" s="74"/>
      <c r="L946" s="24"/>
      <c r="M946" s="25"/>
      <c r="N946" s="25"/>
      <c r="O946" s="25" t="str">
        <f>IF(OR(J946="",L946="",L946=0),"",ROUND(J946/L946,4))</f>
        <v/>
      </c>
      <c r="P946" s="26" t="str">
        <f>IFERROR(IF('Raw Water'!U947="","",'Raw Water'!U947),"")</f>
        <v/>
      </c>
      <c r="Q946" s="26" t="str">
        <f>IFERROR(IF(STP!U947="","",STP!U947),"")</f>
        <v/>
      </c>
      <c r="R946" s="27" t="str">
        <f>IFERROR(IF(STP!V947="","",STP!V947),"")</f>
        <v/>
      </c>
      <c r="S946" s="28" t="str">
        <f t="shared" si="103"/>
        <v/>
      </c>
      <c r="T946" s="29"/>
    </row>
    <row r="947" spans="1:20" ht="18" customHeight="1" x14ac:dyDescent="0.35">
      <c r="A947" s="68">
        <v>46967</v>
      </c>
      <c r="B947" s="21" t="str">
        <f>IFERROR(IF('LT Panel Feeder Readings'!E948="","",'LT Panel Feeder Readings'!E948),"")</f>
        <v/>
      </c>
      <c r="C947" s="21" t="str">
        <f>IFERROR(IF('LT Panel Feeder Readings'!W948="","",IF('LT Panel Feeder Readings'!W948="",0,'LT Panel Feeder Readings'!W948)+IF('LT Panel Feeder Readings'!Z948="",0,'LT Panel Feeder Readings'!Z948)),"")</f>
        <v/>
      </c>
      <c r="D947" s="21" t="str">
        <f>IFERROR(IF('LT Panel Feeder Readings'!BG948="","",IF('LT Panel Feeder Readings'!BG948="",0,'LT Panel Feeder Readings'!BG948)+IF('LT Panel Feeder Readings'!BJ948="",0,'LT Panel Feeder Readings'!BJ948)),"")</f>
        <v/>
      </c>
      <c r="E947" s="22" t="str">
        <f t="shared" si="102"/>
        <v/>
      </c>
      <c r="F947" s="23">
        <f>IFERROR(IF('Fuel Status'!E949="","",IF('Fuel Status'!E949="",0,'Fuel Status'!E949)+IF('Fuel Status'!J949="",0,'Fuel Status'!J949)+IF('Fuel Status'!O949="",0,'Fuel Status'!O949)),"")</f>
        <v>0</v>
      </c>
      <c r="G947" s="22" t="str">
        <f t="shared" si="104"/>
        <v/>
      </c>
      <c r="H947" s="22" t="str">
        <f t="shared" si="105"/>
        <v/>
      </c>
      <c r="I947" s="22" t="str">
        <f t="shared" si="106"/>
        <v/>
      </c>
      <c r="J947" s="22" t="str">
        <f t="shared" si="107"/>
        <v/>
      </c>
      <c r="K947" s="74"/>
      <c r="L947" s="24"/>
      <c r="M947" s="25"/>
      <c r="N947" s="25"/>
      <c r="O947" s="25" t="str">
        <f>IF(OR(J947="",L947="",L947=0),"",ROUND(J947/L947,4))</f>
        <v/>
      </c>
      <c r="P947" s="26" t="str">
        <f>IFERROR(IF('Raw Water'!U948="","",'Raw Water'!U948),"")</f>
        <v/>
      </c>
      <c r="Q947" s="26" t="str">
        <f>IFERROR(IF(STP!U948="","",STP!U948),"")</f>
        <v/>
      </c>
      <c r="R947" s="27" t="str">
        <f>IFERROR(IF(STP!V948="","",STP!V948),"")</f>
        <v/>
      </c>
      <c r="S947" s="28" t="str">
        <f t="shared" si="103"/>
        <v/>
      </c>
      <c r="T947" s="29"/>
    </row>
    <row r="948" spans="1:20" ht="18" customHeight="1" x14ac:dyDescent="0.35">
      <c r="A948" s="68">
        <v>46968</v>
      </c>
      <c r="B948" s="21" t="str">
        <f>IFERROR(IF('LT Panel Feeder Readings'!E949="","",'LT Panel Feeder Readings'!E949),"")</f>
        <v/>
      </c>
      <c r="C948" s="21" t="str">
        <f>IFERROR(IF('LT Panel Feeder Readings'!W949="","",IF('LT Panel Feeder Readings'!W949="",0,'LT Panel Feeder Readings'!W949)+IF('LT Panel Feeder Readings'!Z949="",0,'LT Panel Feeder Readings'!Z949)),"")</f>
        <v/>
      </c>
      <c r="D948" s="21" t="str">
        <f>IFERROR(IF('LT Panel Feeder Readings'!BG949="","",IF('LT Panel Feeder Readings'!BG949="",0,'LT Panel Feeder Readings'!BG949)+IF('LT Panel Feeder Readings'!BJ949="",0,'LT Panel Feeder Readings'!BJ949)),"")</f>
        <v/>
      </c>
      <c r="E948" s="22" t="str">
        <f t="shared" si="102"/>
        <v/>
      </c>
      <c r="F948" s="23">
        <f>IFERROR(IF('Fuel Status'!E950="","",IF('Fuel Status'!E950="",0,'Fuel Status'!E950)+IF('Fuel Status'!J950="",0,'Fuel Status'!J950)+IF('Fuel Status'!O950="",0,'Fuel Status'!O950)),"")</f>
        <v>0</v>
      </c>
      <c r="G948" s="22" t="str">
        <f t="shared" si="104"/>
        <v/>
      </c>
      <c r="H948" s="22" t="str">
        <f t="shared" si="105"/>
        <v/>
      </c>
      <c r="I948" s="22" t="str">
        <f t="shared" si="106"/>
        <v/>
      </c>
      <c r="J948" s="22" t="str">
        <f t="shared" si="107"/>
        <v/>
      </c>
      <c r="K948" s="74"/>
      <c r="L948" s="24"/>
      <c r="M948" s="25"/>
      <c r="N948" s="25"/>
      <c r="O948" s="25" t="str">
        <f>IF(OR(J948="",L948="",L948=0),"",ROUND(J948/L948,4))</f>
        <v/>
      </c>
      <c r="P948" s="26" t="str">
        <f>IFERROR(IF('Raw Water'!U949="","",'Raw Water'!U949),"")</f>
        <v/>
      </c>
      <c r="Q948" s="26" t="str">
        <f>IFERROR(IF(STP!U949="","",STP!U949),"")</f>
        <v/>
      </c>
      <c r="R948" s="27" t="str">
        <f>IFERROR(IF(STP!V949="","",STP!V949),"")</f>
        <v/>
      </c>
      <c r="S948" s="28" t="str">
        <f t="shared" si="103"/>
        <v/>
      </c>
      <c r="T948" s="29"/>
    </row>
    <row r="949" spans="1:20" ht="18" customHeight="1" x14ac:dyDescent="0.35">
      <c r="A949" s="68">
        <v>46969</v>
      </c>
      <c r="B949" s="21" t="str">
        <f>IFERROR(IF('LT Panel Feeder Readings'!E950="","",'LT Panel Feeder Readings'!E950),"")</f>
        <v/>
      </c>
      <c r="C949" s="21" t="str">
        <f>IFERROR(IF('LT Panel Feeder Readings'!W950="","",IF('LT Panel Feeder Readings'!W950="",0,'LT Panel Feeder Readings'!W950)+IF('LT Panel Feeder Readings'!Z950="",0,'LT Panel Feeder Readings'!Z950)),"")</f>
        <v/>
      </c>
      <c r="D949" s="21" t="str">
        <f>IFERROR(IF('LT Panel Feeder Readings'!BG950="","",IF('LT Panel Feeder Readings'!BG950="",0,'LT Panel Feeder Readings'!BG950)+IF('LT Panel Feeder Readings'!BJ950="",0,'LT Panel Feeder Readings'!BJ950)),"")</f>
        <v/>
      </c>
      <c r="E949" s="22" t="str">
        <f t="shared" si="102"/>
        <v/>
      </c>
      <c r="F949" s="23">
        <f>IFERROR(IF('Fuel Status'!E951="","",IF('Fuel Status'!E951="",0,'Fuel Status'!E951)+IF('Fuel Status'!J951="",0,'Fuel Status'!J951)+IF('Fuel Status'!O951="",0,'Fuel Status'!O951)),"")</f>
        <v>0</v>
      </c>
      <c r="G949" s="22" t="str">
        <f t="shared" si="104"/>
        <v/>
      </c>
      <c r="H949" s="22" t="str">
        <f t="shared" si="105"/>
        <v/>
      </c>
      <c r="I949" s="22" t="str">
        <f t="shared" si="106"/>
        <v/>
      </c>
      <c r="J949" s="22" t="str">
        <f t="shared" si="107"/>
        <v/>
      </c>
      <c r="K949" s="74"/>
      <c r="L949" s="24"/>
      <c r="M949" s="25"/>
      <c r="N949" s="25"/>
      <c r="O949" s="25" t="str">
        <f>IF(OR(J949="",L949="",L949=0),"",ROUND(J949/L949,4))</f>
        <v/>
      </c>
      <c r="P949" s="26" t="str">
        <f>IFERROR(IF('Raw Water'!U950="","",'Raw Water'!U950),"")</f>
        <v/>
      </c>
      <c r="Q949" s="26" t="str">
        <f>IFERROR(IF(STP!U950="","",STP!U950),"")</f>
        <v/>
      </c>
      <c r="R949" s="27" t="str">
        <f>IFERROR(IF(STP!V950="","",STP!V950),"")</f>
        <v/>
      </c>
      <c r="S949" s="28" t="str">
        <f t="shared" si="103"/>
        <v/>
      </c>
      <c r="T949" s="29"/>
    </row>
    <row r="950" spans="1:20" ht="18" customHeight="1" x14ac:dyDescent="0.35">
      <c r="A950" s="68">
        <v>46970</v>
      </c>
      <c r="B950" s="21" t="str">
        <f>IFERROR(IF('LT Panel Feeder Readings'!E951="","",'LT Panel Feeder Readings'!E951),"")</f>
        <v/>
      </c>
      <c r="C950" s="21" t="str">
        <f>IFERROR(IF('LT Panel Feeder Readings'!W951="","",IF('LT Panel Feeder Readings'!W951="",0,'LT Panel Feeder Readings'!W951)+IF('LT Panel Feeder Readings'!Z951="",0,'LT Panel Feeder Readings'!Z951)),"")</f>
        <v/>
      </c>
      <c r="D950" s="21" t="str">
        <f>IFERROR(IF('LT Panel Feeder Readings'!BG951="","",IF('LT Panel Feeder Readings'!BG951="",0,'LT Panel Feeder Readings'!BG951)+IF('LT Panel Feeder Readings'!BJ951="",0,'LT Panel Feeder Readings'!BJ951)),"")</f>
        <v/>
      </c>
      <c r="E950" s="22" t="str">
        <f t="shared" si="102"/>
        <v/>
      </c>
      <c r="F950" s="23">
        <f>IFERROR(IF('Fuel Status'!E952="","",IF('Fuel Status'!E952="",0,'Fuel Status'!E952)+IF('Fuel Status'!J952="",0,'Fuel Status'!J952)+IF('Fuel Status'!O952="",0,'Fuel Status'!O952)),"")</f>
        <v>0</v>
      </c>
      <c r="G950" s="22" t="str">
        <f t="shared" si="104"/>
        <v/>
      </c>
      <c r="H950" s="22" t="str">
        <f t="shared" si="105"/>
        <v/>
      </c>
      <c r="I950" s="22" t="str">
        <f t="shared" si="106"/>
        <v/>
      </c>
      <c r="J950" s="22" t="str">
        <f t="shared" si="107"/>
        <v/>
      </c>
      <c r="K950" s="74"/>
      <c r="L950" s="24"/>
      <c r="M950" s="25"/>
      <c r="N950" s="25"/>
      <c r="O950" s="25" t="str">
        <f>IF(OR(J950="",L950="",L950=0),"",ROUND(J950/L950,4))</f>
        <v/>
      </c>
      <c r="P950" s="26" t="str">
        <f>IFERROR(IF('Raw Water'!U951="","",'Raw Water'!U951),"")</f>
        <v/>
      </c>
      <c r="Q950" s="26" t="str">
        <f>IFERROR(IF(STP!U951="","",STP!U951),"")</f>
        <v/>
      </c>
      <c r="R950" s="27" t="str">
        <f>IFERROR(IF(STP!V951="","",STP!V951),"")</f>
        <v/>
      </c>
      <c r="S950" s="28" t="str">
        <f t="shared" si="103"/>
        <v/>
      </c>
      <c r="T950" s="29"/>
    </row>
    <row r="951" spans="1:20" ht="18" customHeight="1" x14ac:dyDescent="0.35">
      <c r="A951" s="68">
        <v>46971</v>
      </c>
      <c r="B951" s="21" t="str">
        <f>IFERROR(IF('LT Panel Feeder Readings'!E952="","",'LT Panel Feeder Readings'!E952),"")</f>
        <v/>
      </c>
      <c r="C951" s="21" t="str">
        <f>IFERROR(IF('LT Panel Feeder Readings'!W952="","",IF('LT Panel Feeder Readings'!W952="",0,'LT Panel Feeder Readings'!W952)+IF('LT Panel Feeder Readings'!Z952="",0,'LT Panel Feeder Readings'!Z952)),"")</f>
        <v/>
      </c>
      <c r="D951" s="21" t="str">
        <f>IFERROR(IF('LT Panel Feeder Readings'!BG952="","",IF('LT Panel Feeder Readings'!BG952="",0,'LT Panel Feeder Readings'!BG952)+IF('LT Panel Feeder Readings'!BJ952="",0,'LT Panel Feeder Readings'!BJ952)),"")</f>
        <v/>
      </c>
      <c r="E951" s="22" t="str">
        <f t="shared" si="102"/>
        <v/>
      </c>
      <c r="F951" s="23">
        <f>IFERROR(IF('Fuel Status'!E953="","",IF('Fuel Status'!E953="",0,'Fuel Status'!E953)+IF('Fuel Status'!J953="",0,'Fuel Status'!J953)+IF('Fuel Status'!O953="",0,'Fuel Status'!O953)),"")</f>
        <v>0</v>
      </c>
      <c r="G951" s="22" t="str">
        <f t="shared" si="104"/>
        <v/>
      </c>
      <c r="H951" s="22" t="str">
        <f t="shared" si="105"/>
        <v/>
      </c>
      <c r="I951" s="22" t="str">
        <f t="shared" si="106"/>
        <v/>
      </c>
      <c r="J951" s="22" t="str">
        <f t="shared" si="107"/>
        <v/>
      </c>
      <c r="K951" s="74"/>
      <c r="L951" s="24"/>
      <c r="M951" s="25"/>
      <c r="N951" s="25"/>
      <c r="O951" s="25" t="str">
        <f>IF(OR(J951="",L951="",L951=0),"",ROUND(J951/L951,4))</f>
        <v/>
      </c>
      <c r="P951" s="26" t="str">
        <f>IFERROR(IF('Raw Water'!U952="","",'Raw Water'!U952),"")</f>
        <v/>
      </c>
      <c r="Q951" s="26" t="str">
        <f>IFERROR(IF(STP!U952="","",STP!U952),"")</f>
        <v/>
      </c>
      <c r="R951" s="27" t="str">
        <f>IFERROR(IF(STP!V952="","",STP!V952),"")</f>
        <v/>
      </c>
      <c r="S951" s="28" t="str">
        <f t="shared" si="103"/>
        <v/>
      </c>
      <c r="T951" s="29"/>
    </row>
    <row r="952" spans="1:20" ht="18" customHeight="1" x14ac:dyDescent="0.35">
      <c r="A952" s="68">
        <v>46972</v>
      </c>
      <c r="B952" s="21" t="str">
        <f>IFERROR(IF('LT Panel Feeder Readings'!E953="","",'LT Panel Feeder Readings'!E953),"")</f>
        <v/>
      </c>
      <c r="C952" s="21" t="str">
        <f>IFERROR(IF('LT Panel Feeder Readings'!W953="","",IF('LT Panel Feeder Readings'!W953="",0,'LT Panel Feeder Readings'!W953)+IF('LT Panel Feeder Readings'!Z953="",0,'LT Panel Feeder Readings'!Z953)),"")</f>
        <v/>
      </c>
      <c r="D952" s="21" t="str">
        <f>IFERROR(IF('LT Panel Feeder Readings'!BG953="","",IF('LT Panel Feeder Readings'!BG953="",0,'LT Panel Feeder Readings'!BG953)+IF('LT Panel Feeder Readings'!BJ953="",0,'LT Panel Feeder Readings'!BJ953)),"")</f>
        <v/>
      </c>
      <c r="E952" s="22" t="str">
        <f t="shared" si="102"/>
        <v/>
      </c>
      <c r="F952" s="23">
        <f>IFERROR(IF('Fuel Status'!E954="","",IF('Fuel Status'!E954="",0,'Fuel Status'!E954)+IF('Fuel Status'!J954="",0,'Fuel Status'!J954)+IF('Fuel Status'!O954="",0,'Fuel Status'!O954)),"")</f>
        <v>0</v>
      </c>
      <c r="G952" s="22" t="str">
        <f t="shared" si="104"/>
        <v/>
      </c>
      <c r="H952" s="22" t="str">
        <f t="shared" si="105"/>
        <v/>
      </c>
      <c r="I952" s="22" t="str">
        <f t="shared" si="106"/>
        <v/>
      </c>
      <c r="J952" s="22" t="str">
        <f t="shared" si="107"/>
        <v/>
      </c>
      <c r="K952" s="74"/>
      <c r="L952" s="24"/>
      <c r="M952" s="25"/>
      <c r="N952" s="25"/>
      <c r="O952" s="25" t="str">
        <f>IF(OR(J952="",L952="",L952=0),"",ROUND(J952/L952,4))</f>
        <v/>
      </c>
      <c r="P952" s="26" t="str">
        <f>IFERROR(IF('Raw Water'!U953="","",'Raw Water'!U953),"")</f>
        <v/>
      </c>
      <c r="Q952" s="26" t="str">
        <f>IFERROR(IF(STP!U953="","",STP!U953),"")</f>
        <v/>
      </c>
      <c r="R952" s="27" t="str">
        <f>IFERROR(IF(STP!V953="","",STP!V953),"")</f>
        <v/>
      </c>
      <c r="S952" s="28" t="str">
        <f t="shared" si="103"/>
        <v/>
      </c>
      <c r="T952" s="29"/>
    </row>
    <row r="953" spans="1:20" ht="18" customHeight="1" x14ac:dyDescent="0.35">
      <c r="A953" s="68">
        <v>46973</v>
      </c>
      <c r="B953" s="21" t="str">
        <f>IFERROR(IF('LT Panel Feeder Readings'!E954="","",'LT Panel Feeder Readings'!E954),"")</f>
        <v/>
      </c>
      <c r="C953" s="21" t="str">
        <f>IFERROR(IF('LT Panel Feeder Readings'!W954="","",IF('LT Panel Feeder Readings'!W954="",0,'LT Panel Feeder Readings'!W954)+IF('LT Panel Feeder Readings'!Z954="",0,'LT Panel Feeder Readings'!Z954)),"")</f>
        <v/>
      </c>
      <c r="D953" s="21" t="str">
        <f>IFERROR(IF('LT Panel Feeder Readings'!BG954="","",IF('LT Panel Feeder Readings'!BG954="",0,'LT Panel Feeder Readings'!BG954)+IF('LT Panel Feeder Readings'!BJ954="",0,'LT Panel Feeder Readings'!BJ954)),"")</f>
        <v/>
      </c>
      <c r="E953" s="22" t="str">
        <f t="shared" si="102"/>
        <v/>
      </c>
      <c r="F953" s="23">
        <f>IFERROR(IF('Fuel Status'!E955="","",IF('Fuel Status'!E955="",0,'Fuel Status'!E955)+IF('Fuel Status'!J955="",0,'Fuel Status'!J955)+IF('Fuel Status'!O955="",0,'Fuel Status'!O955)),"")</f>
        <v>0</v>
      </c>
      <c r="G953" s="22" t="str">
        <f t="shared" si="104"/>
        <v/>
      </c>
      <c r="H953" s="22" t="str">
        <f t="shared" si="105"/>
        <v/>
      </c>
      <c r="I953" s="22" t="str">
        <f t="shared" si="106"/>
        <v/>
      </c>
      <c r="J953" s="22" t="str">
        <f t="shared" si="107"/>
        <v/>
      </c>
      <c r="K953" s="74"/>
      <c r="L953" s="24"/>
      <c r="M953" s="25"/>
      <c r="N953" s="25"/>
      <c r="O953" s="25" t="str">
        <f>IF(OR(J953="",L953="",L953=0),"",ROUND(J953/L953,4))</f>
        <v/>
      </c>
      <c r="P953" s="26" t="str">
        <f>IFERROR(IF('Raw Water'!U954="","",'Raw Water'!U954),"")</f>
        <v/>
      </c>
      <c r="Q953" s="26" t="str">
        <f>IFERROR(IF(STP!U954="","",STP!U954),"")</f>
        <v/>
      </c>
      <c r="R953" s="27" t="str">
        <f>IFERROR(IF(STP!V954="","",STP!V954),"")</f>
        <v/>
      </c>
      <c r="S953" s="28" t="str">
        <f t="shared" si="103"/>
        <v/>
      </c>
      <c r="T953" s="29"/>
    </row>
    <row r="954" spans="1:20" ht="18" customHeight="1" x14ac:dyDescent="0.35">
      <c r="A954" s="68">
        <v>46974</v>
      </c>
      <c r="B954" s="21" t="str">
        <f>IFERROR(IF('LT Panel Feeder Readings'!E955="","",'LT Panel Feeder Readings'!E955),"")</f>
        <v/>
      </c>
      <c r="C954" s="21" t="str">
        <f>IFERROR(IF('LT Panel Feeder Readings'!W955="","",IF('LT Panel Feeder Readings'!W955="",0,'LT Panel Feeder Readings'!W955)+IF('LT Panel Feeder Readings'!Z955="",0,'LT Panel Feeder Readings'!Z955)),"")</f>
        <v/>
      </c>
      <c r="D954" s="21" t="str">
        <f>IFERROR(IF('LT Panel Feeder Readings'!BG955="","",IF('LT Panel Feeder Readings'!BG955="",0,'LT Panel Feeder Readings'!BG955)+IF('LT Panel Feeder Readings'!BJ955="",0,'LT Panel Feeder Readings'!BJ955)),"")</f>
        <v/>
      </c>
      <c r="E954" s="22" t="str">
        <f t="shared" si="102"/>
        <v/>
      </c>
      <c r="F954" s="23">
        <f>IFERROR(IF('Fuel Status'!E956="","",IF('Fuel Status'!E956="",0,'Fuel Status'!E956)+IF('Fuel Status'!J956="",0,'Fuel Status'!J956)+IF('Fuel Status'!O956="",0,'Fuel Status'!O956)),"")</f>
        <v>0</v>
      </c>
      <c r="G954" s="22" t="str">
        <f t="shared" si="104"/>
        <v/>
      </c>
      <c r="H954" s="22" t="str">
        <f t="shared" si="105"/>
        <v/>
      </c>
      <c r="I954" s="22" t="str">
        <f t="shared" si="106"/>
        <v/>
      </c>
      <c r="J954" s="22" t="str">
        <f t="shared" si="107"/>
        <v/>
      </c>
      <c r="K954" s="74"/>
      <c r="L954" s="24"/>
      <c r="M954" s="25"/>
      <c r="N954" s="25"/>
      <c r="O954" s="25" t="str">
        <f>IF(OR(J954="",L954="",L954=0),"",ROUND(J954/L954,4))</f>
        <v/>
      </c>
      <c r="P954" s="26" t="str">
        <f>IFERROR(IF('Raw Water'!U955="","",'Raw Water'!U955),"")</f>
        <v/>
      </c>
      <c r="Q954" s="26" t="str">
        <f>IFERROR(IF(STP!U955="","",STP!U955),"")</f>
        <v/>
      </c>
      <c r="R954" s="27" t="str">
        <f>IFERROR(IF(STP!V955="","",STP!V955),"")</f>
        <v/>
      </c>
      <c r="S954" s="28" t="str">
        <f t="shared" si="103"/>
        <v/>
      </c>
      <c r="T954" s="29"/>
    </row>
    <row r="955" spans="1:20" ht="18" customHeight="1" x14ac:dyDescent="0.35">
      <c r="A955" s="68">
        <v>46975</v>
      </c>
      <c r="B955" s="21" t="str">
        <f>IFERROR(IF('LT Panel Feeder Readings'!E956="","",'LT Panel Feeder Readings'!E956),"")</f>
        <v/>
      </c>
      <c r="C955" s="21" t="str">
        <f>IFERROR(IF('LT Panel Feeder Readings'!W956="","",IF('LT Panel Feeder Readings'!W956="",0,'LT Panel Feeder Readings'!W956)+IF('LT Panel Feeder Readings'!Z956="",0,'LT Panel Feeder Readings'!Z956)),"")</f>
        <v/>
      </c>
      <c r="D955" s="21" t="str">
        <f>IFERROR(IF('LT Panel Feeder Readings'!BG956="","",IF('LT Panel Feeder Readings'!BG956="",0,'LT Panel Feeder Readings'!BG956)+IF('LT Panel Feeder Readings'!BJ956="",0,'LT Panel Feeder Readings'!BJ956)),"")</f>
        <v/>
      </c>
      <c r="E955" s="22" t="str">
        <f t="shared" si="102"/>
        <v/>
      </c>
      <c r="F955" s="23">
        <f>IFERROR(IF('Fuel Status'!E957="","",IF('Fuel Status'!E957="",0,'Fuel Status'!E957)+IF('Fuel Status'!J957="",0,'Fuel Status'!J957)+IF('Fuel Status'!O957="",0,'Fuel Status'!O957)),"")</f>
        <v>0</v>
      </c>
      <c r="G955" s="22" t="str">
        <f t="shared" si="104"/>
        <v/>
      </c>
      <c r="H955" s="22" t="str">
        <f t="shared" si="105"/>
        <v/>
      </c>
      <c r="I955" s="22" t="str">
        <f t="shared" si="106"/>
        <v/>
      </c>
      <c r="J955" s="22" t="str">
        <f t="shared" si="107"/>
        <v/>
      </c>
      <c r="K955" s="74"/>
      <c r="L955" s="24"/>
      <c r="M955" s="25"/>
      <c r="N955" s="25"/>
      <c r="O955" s="25" t="str">
        <f>IF(OR(J955="",L955="",L955=0),"",ROUND(J955/L955,4))</f>
        <v/>
      </c>
      <c r="P955" s="26" t="str">
        <f>IFERROR(IF('Raw Water'!U956="","",'Raw Water'!U956),"")</f>
        <v/>
      </c>
      <c r="Q955" s="26" t="str">
        <f>IFERROR(IF(STP!U956="","",STP!U956),"")</f>
        <v/>
      </c>
      <c r="R955" s="27" t="str">
        <f>IFERROR(IF(STP!V956="","",STP!V956),"")</f>
        <v/>
      </c>
      <c r="S955" s="28" t="str">
        <f t="shared" si="103"/>
        <v/>
      </c>
      <c r="T955" s="29"/>
    </row>
    <row r="956" spans="1:20" ht="18" customHeight="1" x14ac:dyDescent="0.35">
      <c r="A956" s="68">
        <v>46976</v>
      </c>
      <c r="B956" s="21" t="str">
        <f>IFERROR(IF('LT Panel Feeder Readings'!E957="","",'LT Panel Feeder Readings'!E957),"")</f>
        <v/>
      </c>
      <c r="C956" s="21" t="str">
        <f>IFERROR(IF('LT Panel Feeder Readings'!W957="","",IF('LT Panel Feeder Readings'!W957="",0,'LT Panel Feeder Readings'!W957)+IF('LT Panel Feeder Readings'!Z957="",0,'LT Panel Feeder Readings'!Z957)),"")</f>
        <v/>
      </c>
      <c r="D956" s="21" t="str">
        <f>IFERROR(IF('LT Panel Feeder Readings'!BG957="","",IF('LT Panel Feeder Readings'!BG957="",0,'LT Panel Feeder Readings'!BG957)+IF('LT Panel Feeder Readings'!BJ957="",0,'LT Panel Feeder Readings'!BJ957)),"")</f>
        <v/>
      </c>
      <c r="E956" s="22" t="str">
        <f t="shared" si="102"/>
        <v/>
      </c>
      <c r="F956" s="23">
        <f>IFERROR(IF('Fuel Status'!E958="","",IF('Fuel Status'!E958="",0,'Fuel Status'!E958)+IF('Fuel Status'!J958="",0,'Fuel Status'!J958)+IF('Fuel Status'!O958="",0,'Fuel Status'!O958)),"")</f>
        <v>0</v>
      </c>
      <c r="G956" s="22" t="str">
        <f t="shared" si="104"/>
        <v/>
      </c>
      <c r="H956" s="22" t="str">
        <f t="shared" si="105"/>
        <v/>
      </c>
      <c r="I956" s="22" t="str">
        <f t="shared" si="106"/>
        <v/>
      </c>
      <c r="J956" s="22" t="str">
        <f t="shared" si="107"/>
        <v/>
      </c>
      <c r="K956" s="74"/>
      <c r="L956" s="24"/>
      <c r="M956" s="25"/>
      <c r="N956" s="25"/>
      <c r="O956" s="25" t="str">
        <f>IF(OR(J956="",L956="",L956=0),"",ROUND(J956/L956,4))</f>
        <v/>
      </c>
      <c r="P956" s="26" t="str">
        <f>IFERROR(IF('Raw Water'!U957="","",'Raw Water'!U957),"")</f>
        <v/>
      </c>
      <c r="Q956" s="26" t="str">
        <f>IFERROR(IF(STP!U957="","",STP!U957),"")</f>
        <v/>
      </c>
      <c r="R956" s="27" t="str">
        <f>IFERROR(IF(STP!V957="","",STP!V957),"")</f>
        <v/>
      </c>
      <c r="S956" s="28" t="str">
        <f t="shared" si="103"/>
        <v/>
      </c>
      <c r="T956" s="29"/>
    </row>
    <row r="957" spans="1:20" ht="18" customHeight="1" x14ac:dyDescent="0.35">
      <c r="A957" s="68">
        <v>46977</v>
      </c>
      <c r="B957" s="21" t="str">
        <f>IFERROR(IF('LT Panel Feeder Readings'!E958="","",'LT Panel Feeder Readings'!E958),"")</f>
        <v/>
      </c>
      <c r="C957" s="21" t="str">
        <f>IFERROR(IF('LT Panel Feeder Readings'!W958="","",IF('LT Panel Feeder Readings'!W958="",0,'LT Panel Feeder Readings'!W958)+IF('LT Panel Feeder Readings'!Z958="",0,'LT Panel Feeder Readings'!Z958)),"")</f>
        <v/>
      </c>
      <c r="D957" s="21" t="str">
        <f>IFERROR(IF('LT Panel Feeder Readings'!BG958="","",IF('LT Panel Feeder Readings'!BG958="",0,'LT Panel Feeder Readings'!BG958)+IF('LT Panel Feeder Readings'!BJ958="",0,'LT Panel Feeder Readings'!BJ958)),"")</f>
        <v/>
      </c>
      <c r="E957" s="22" t="str">
        <f t="shared" si="102"/>
        <v/>
      </c>
      <c r="F957" s="23">
        <f>IFERROR(IF('Fuel Status'!E959="","",IF('Fuel Status'!E959="",0,'Fuel Status'!E959)+IF('Fuel Status'!J959="",0,'Fuel Status'!J959)+IF('Fuel Status'!O959="",0,'Fuel Status'!O959)),"")</f>
        <v>0</v>
      </c>
      <c r="G957" s="22" t="str">
        <f t="shared" si="104"/>
        <v/>
      </c>
      <c r="H957" s="22" t="str">
        <f t="shared" si="105"/>
        <v/>
      </c>
      <c r="I957" s="22" t="str">
        <f t="shared" si="106"/>
        <v/>
      </c>
      <c r="J957" s="22" t="str">
        <f t="shared" si="107"/>
        <v/>
      </c>
      <c r="K957" s="74"/>
      <c r="L957" s="24"/>
      <c r="M957" s="25"/>
      <c r="N957" s="25"/>
      <c r="O957" s="25" t="str">
        <f>IF(OR(J957="",L957="",L957=0),"",ROUND(J957/L957,4))</f>
        <v/>
      </c>
      <c r="P957" s="26" t="str">
        <f>IFERROR(IF('Raw Water'!U958="","",'Raw Water'!U958),"")</f>
        <v/>
      </c>
      <c r="Q957" s="26" t="str">
        <f>IFERROR(IF(STP!U958="","",STP!U958),"")</f>
        <v/>
      </c>
      <c r="R957" s="27" t="str">
        <f>IFERROR(IF(STP!V958="","",STP!V958),"")</f>
        <v/>
      </c>
      <c r="S957" s="28" t="str">
        <f t="shared" si="103"/>
        <v/>
      </c>
      <c r="T957" s="29"/>
    </row>
    <row r="958" spans="1:20" ht="18" customHeight="1" x14ac:dyDescent="0.35">
      <c r="A958" s="68">
        <v>46978</v>
      </c>
      <c r="B958" s="21" t="str">
        <f>IFERROR(IF('LT Panel Feeder Readings'!E959="","",'LT Panel Feeder Readings'!E959),"")</f>
        <v/>
      </c>
      <c r="C958" s="21" t="str">
        <f>IFERROR(IF('LT Panel Feeder Readings'!W959="","",IF('LT Panel Feeder Readings'!W959="",0,'LT Panel Feeder Readings'!W959)+IF('LT Panel Feeder Readings'!Z959="",0,'LT Panel Feeder Readings'!Z959)),"")</f>
        <v/>
      </c>
      <c r="D958" s="21" t="str">
        <f>IFERROR(IF('LT Panel Feeder Readings'!BG959="","",IF('LT Panel Feeder Readings'!BG959="",0,'LT Panel Feeder Readings'!BG959)+IF('LT Panel Feeder Readings'!BJ959="",0,'LT Panel Feeder Readings'!BJ959)),"")</f>
        <v/>
      </c>
      <c r="E958" s="22" t="str">
        <f t="shared" si="102"/>
        <v/>
      </c>
      <c r="F958" s="23">
        <f>IFERROR(IF('Fuel Status'!E960="","",IF('Fuel Status'!E960="",0,'Fuel Status'!E960)+IF('Fuel Status'!J960="",0,'Fuel Status'!J960)+IF('Fuel Status'!O960="",0,'Fuel Status'!O960)),"")</f>
        <v>0</v>
      </c>
      <c r="G958" s="22" t="str">
        <f t="shared" si="104"/>
        <v/>
      </c>
      <c r="H958" s="22" t="str">
        <f t="shared" si="105"/>
        <v/>
      </c>
      <c r="I958" s="22" t="str">
        <f t="shared" si="106"/>
        <v/>
      </c>
      <c r="J958" s="22" t="str">
        <f t="shared" si="107"/>
        <v/>
      </c>
      <c r="K958" s="74"/>
      <c r="L958" s="24"/>
      <c r="M958" s="25"/>
      <c r="N958" s="25"/>
      <c r="O958" s="25" t="str">
        <f>IF(OR(J958="",L958="",L958=0),"",ROUND(J958/L958,4))</f>
        <v/>
      </c>
      <c r="P958" s="26" t="str">
        <f>IFERROR(IF('Raw Water'!U959="","",'Raw Water'!U959),"")</f>
        <v/>
      </c>
      <c r="Q958" s="26" t="str">
        <f>IFERROR(IF(STP!U959="","",STP!U959),"")</f>
        <v/>
      </c>
      <c r="R958" s="27" t="str">
        <f>IFERROR(IF(STP!V959="","",STP!V959),"")</f>
        <v/>
      </c>
      <c r="S958" s="28" t="str">
        <f t="shared" si="103"/>
        <v/>
      </c>
      <c r="T958" s="29"/>
    </row>
    <row r="959" spans="1:20" ht="18" customHeight="1" x14ac:dyDescent="0.35">
      <c r="A959" s="68">
        <v>46979</v>
      </c>
      <c r="B959" s="21" t="str">
        <f>IFERROR(IF('LT Panel Feeder Readings'!E960="","",'LT Panel Feeder Readings'!E960),"")</f>
        <v/>
      </c>
      <c r="C959" s="21" t="str">
        <f>IFERROR(IF('LT Panel Feeder Readings'!W960="","",IF('LT Panel Feeder Readings'!W960="",0,'LT Panel Feeder Readings'!W960)+IF('LT Panel Feeder Readings'!Z960="",0,'LT Panel Feeder Readings'!Z960)),"")</f>
        <v/>
      </c>
      <c r="D959" s="21" t="str">
        <f>IFERROR(IF('LT Panel Feeder Readings'!BG960="","",IF('LT Panel Feeder Readings'!BG960="",0,'LT Panel Feeder Readings'!BG960)+IF('LT Panel Feeder Readings'!BJ960="",0,'LT Panel Feeder Readings'!BJ960)),"")</f>
        <v/>
      </c>
      <c r="E959" s="22" t="str">
        <f t="shared" si="102"/>
        <v/>
      </c>
      <c r="F959" s="23">
        <f>IFERROR(IF('Fuel Status'!E961="","",IF('Fuel Status'!E961="",0,'Fuel Status'!E961)+IF('Fuel Status'!J961="",0,'Fuel Status'!J961)+IF('Fuel Status'!O961="",0,'Fuel Status'!O961)),"")</f>
        <v>0</v>
      </c>
      <c r="G959" s="22" t="str">
        <f t="shared" si="104"/>
        <v/>
      </c>
      <c r="H959" s="22" t="str">
        <f t="shared" si="105"/>
        <v/>
      </c>
      <c r="I959" s="22" t="str">
        <f t="shared" si="106"/>
        <v/>
      </c>
      <c r="J959" s="22" t="str">
        <f t="shared" si="107"/>
        <v/>
      </c>
      <c r="K959" s="74"/>
      <c r="L959" s="24"/>
      <c r="M959" s="25"/>
      <c r="N959" s="25"/>
      <c r="O959" s="25" t="str">
        <f>IF(OR(J959="",L959="",L959=0),"",ROUND(J959/L959,4))</f>
        <v/>
      </c>
      <c r="P959" s="26" t="str">
        <f>IFERROR(IF('Raw Water'!U960="","",'Raw Water'!U960),"")</f>
        <v/>
      </c>
      <c r="Q959" s="26" t="str">
        <f>IFERROR(IF(STP!U960="","",STP!U960),"")</f>
        <v/>
      </c>
      <c r="R959" s="27" t="str">
        <f>IFERROR(IF(STP!V960="","",STP!V960),"")</f>
        <v/>
      </c>
      <c r="S959" s="28" t="str">
        <f t="shared" si="103"/>
        <v/>
      </c>
      <c r="T959" s="29"/>
    </row>
    <row r="960" spans="1:20" ht="18" customHeight="1" x14ac:dyDescent="0.35">
      <c r="A960" s="68">
        <v>46980</v>
      </c>
      <c r="B960" s="21" t="str">
        <f>IFERROR(IF('LT Panel Feeder Readings'!E961="","",'LT Panel Feeder Readings'!E961),"")</f>
        <v/>
      </c>
      <c r="C960" s="21" t="str">
        <f>IFERROR(IF('LT Panel Feeder Readings'!W961="","",IF('LT Panel Feeder Readings'!W961="",0,'LT Panel Feeder Readings'!W961)+IF('LT Panel Feeder Readings'!Z961="",0,'LT Panel Feeder Readings'!Z961)),"")</f>
        <v/>
      </c>
      <c r="D960" s="21" t="str">
        <f>IFERROR(IF('LT Panel Feeder Readings'!BG961="","",IF('LT Panel Feeder Readings'!BG961="",0,'LT Panel Feeder Readings'!BG961)+IF('LT Panel Feeder Readings'!BJ961="",0,'LT Panel Feeder Readings'!BJ961)),"")</f>
        <v/>
      </c>
      <c r="E960" s="22" t="str">
        <f t="shared" si="102"/>
        <v/>
      </c>
      <c r="F960" s="23">
        <f>IFERROR(IF('Fuel Status'!E962="","",IF('Fuel Status'!E962="",0,'Fuel Status'!E962)+IF('Fuel Status'!J962="",0,'Fuel Status'!J962)+IF('Fuel Status'!O962="",0,'Fuel Status'!O962)),"")</f>
        <v>0</v>
      </c>
      <c r="G960" s="22" t="str">
        <f t="shared" si="104"/>
        <v/>
      </c>
      <c r="H960" s="22" t="str">
        <f t="shared" si="105"/>
        <v/>
      </c>
      <c r="I960" s="22" t="str">
        <f t="shared" si="106"/>
        <v/>
      </c>
      <c r="J960" s="22" t="str">
        <f t="shared" si="107"/>
        <v/>
      </c>
      <c r="K960" s="74"/>
      <c r="L960" s="24"/>
      <c r="M960" s="25"/>
      <c r="N960" s="25"/>
      <c r="O960" s="25" t="str">
        <f>IF(OR(J960="",L960="",L960=0),"",ROUND(J960/L960,4))</f>
        <v/>
      </c>
      <c r="P960" s="26" t="str">
        <f>IFERROR(IF('Raw Water'!U961="","",'Raw Water'!U961),"")</f>
        <v/>
      </c>
      <c r="Q960" s="26" t="str">
        <f>IFERROR(IF(STP!U961="","",STP!U961),"")</f>
        <v/>
      </c>
      <c r="R960" s="27" t="str">
        <f>IFERROR(IF(STP!V961="","",STP!V961),"")</f>
        <v/>
      </c>
      <c r="S960" s="28" t="str">
        <f t="shared" si="103"/>
        <v/>
      </c>
      <c r="T960" s="29"/>
    </row>
    <row r="961" spans="1:20" ht="18" customHeight="1" x14ac:dyDescent="0.35">
      <c r="A961" s="68">
        <v>46981</v>
      </c>
      <c r="B961" s="21" t="str">
        <f>IFERROR(IF('LT Panel Feeder Readings'!E962="","",'LT Panel Feeder Readings'!E962),"")</f>
        <v/>
      </c>
      <c r="C961" s="21" t="str">
        <f>IFERROR(IF('LT Panel Feeder Readings'!W962="","",IF('LT Panel Feeder Readings'!W962="",0,'LT Panel Feeder Readings'!W962)+IF('LT Panel Feeder Readings'!Z962="",0,'LT Panel Feeder Readings'!Z962)),"")</f>
        <v/>
      </c>
      <c r="D961" s="21" t="str">
        <f>IFERROR(IF('LT Panel Feeder Readings'!BG962="","",IF('LT Panel Feeder Readings'!BG962="",0,'LT Panel Feeder Readings'!BG962)+IF('LT Panel Feeder Readings'!BJ962="",0,'LT Panel Feeder Readings'!BJ962)),"")</f>
        <v/>
      </c>
      <c r="E961" s="22" t="str">
        <f t="shared" si="102"/>
        <v/>
      </c>
      <c r="F961" s="23">
        <f>IFERROR(IF('Fuel Status'!E963="","",IF('Fuel Status'!E963="",0,'Fuel Status'!E963)+IF('Fuel Status'!J963="",0,'Fuel Status'!J963)+IF('Fuel Status'!O963="",0,'Fuel Status'!O963)),"")</f>
        <v>0</v>
      </c>
      <c r="G961" s="22" t="str">
        <f t="shared" si="104"/>
        <v/>
      </c>
      <c r="H961" s="22" t="str">
        <f t="shared" si="105"/>
        <v/>
      </c>
      <c r="I961" s="22" t="str">
        <f t="shared" si="106"/>
        <v/>
      </c>
      <c r="J961" s="22" t="str">
        <f t="shared" si="107"/>
        <v/>
      </c>
      <c r="K961" s="74"/>
      <c r="L961" s="24"/>
      <c r="M961" s="25"/>
      <c r="N961" s="25"/>
      <c r="O961" s="25" t="str">
        <f>IF(OR(J961="",L961="",L961=0),"",ROUND(J961/L961,4))</f>
        <v/>
      </c>
      <c r="P961" s="26" t="str">
        <f>IFERROR(IF('Raw Water'!U962="","",'Raw Water'!U962),"")</f>
        <v/>
      </c>
      <c r="Q961" s="26" t="str">
        <f>IFERROR(IF(STP!U962="","",STP!U962),"")</f>
        <v/>
      </c>
      <c r="R961" s="27" t="str">
        <f>IFERROR(IF(STP!V962="","",STP!V962),"")</f>
        <v/>
      </c>
      <c r="S961" s="28" t="str">
        <f t="shared" si="103"/>
        <v/>
      </c>
      <c r="T961" s="29"/>
    </row>
    <row r="962" spans="1:20" ht="18" customHeight="1" x14ac:dyDescent="0.35">
      <c r="A962" s="68">
        <v>46982</v>
      </c>
      <c r="B962" s="21" t="str">
        <f>IFERROR(IF('LT Panel Feeder Readings'!E963="","",'LT Panel Feeder Readings'!E963),"")</f>
        <v/>
      </c>
      <c r="C962" s="21" t="str">
        <f>IFERROR(IF('LT Panel Feeder Readings'!W963="","",IF('LT Panel Feeder Readings'!W963="",0,'LT Panel Feeder Readings'!W963)+IF('LT Panel Feeder Readings'!Z963="",0,'LT Panel Feeder Readings'!Z963)),"")</f>
        <v/>
      </c>
      <c r="D962" s="21" t="str">
        <f>IFERROR(IF('LT Panel Feeder Readings'!BG963="","",IF('LT Panel Feeder Readings'!BG963="",0,'LT Panel Feeder Readings'!BG963)+IF('LT Panel Feeder Readings'!BJ963="",0,'LT Panel Feeder Readings'!BJ963)),"")</f>
        <v/>
      </c>
      <c r="E962" s="22" t="str">
        <f t="shared" ref="E962:E1025" si="108">IF(B962="","",B962+IF(C962="",0,C962)+IF(D962="",0,D962))</f>
        <v/>
      </c>
      <c r="F962" s="23">
        <f>IFERROR(IF('Fuel Status'!E964="","",IF('Fuel Status'!E964="",0,'Fuel Status'!E964)+IF('Fuel Status'!J964="",0,'Fuel Status'!J964)+IF('Fuel Status'!O964="",0,'Fuel Status'!O964)),"")</f>
        <v>0</v>
      </c>
      <c r="G962" s="22" t="str">
        <f t="shared" si="104"/>
        <v/>
      </c>
      <c r="H962" s="22" t="str">
        <f t="shared" si="105"/>
        <v/>
      </c>
      <c r="I962" s="22" t="str">
        <f t="shared" si="106"/>
        <v/>
      </c>
      <c r="J962" s="22" t="str">
        <f t="shared" si="107"/>
        <v/>
      </c>
      <c r="K962" s="74"/>
      <c r="L962" s="24"/>
      <c r="M962" s="25"/>
      <c r="N962" s="25"/>
      <c r="O962" s="25" t="str">
        <f>IF(OR(J962="",L962="",L962=0),"",ROUND(J962/L962,4))</f>
        <v/>
      </c>
      <c r="P962" s="26" t="str">
        <f>IFERROR(IF('Raw Water'!U963="","",'Raw Water'!U963),"")</f>
        <v/>
      </c>
      <c r="Q962" s="26" t="str">
        <f>IFERROR(IF(STP!U963="","",STP!U963),"")</f>
        <v/>
      </c>
      <c r="R962" s="27" t="str">
        <f>IFERROR(IF(STP!V963="","",STP!V963),"")</f>
        <v/>
      </c>
      <c r="S962" s="28" t="str">
        <f t="shared" ref="S962:S1025" si="109">IF(P962="","",P962)</f>
        <v/>
      </c>
      <c r="T962" s="29"/>
    </row>
    <row r="963" spans="1:20" ht="18" customHeight="1" x14ac:dyDescent="0.35">
      <c r="A963" s="68">
        <v>46983</v>
      </c>
      <c r="B963" s="21" t="str">
        <f>IFERROR(IF('LT Panel Feeder Readings'!E964="","",'LT Panel Feeder Readings'!E964),"")</f>
        <v/>
      </c>
      <c r="C963" s="21" t="str">
        <f>IFERROR(IF('LT Panel Feeder Readings'!W964="","",IF('LT Panel Feeder Readings'!W964="",0,'LT Panel Feeder Readings'!W964)+IF('LT Panel Feeder Readings'!Z964="",0,'LT Panel Feeder Readings'!Z964)),"")</f>
        <v/>
      </c>
      <c r="D963" s="21" t="str">
        <f>IFERROR(IF('LT Panel Feeder Readings'!BG964="","",IF('LT Panel Feeder Readings'!BG964="",0,'LT Panel Feeder Readings'!BG964)+IF('LT Panel Feeder Readings'!BJ964="",0,'LT Panel Feeder Readings'!BJ964)),"")</f>
        <v/>
      </c>
      <c r="E963" s="22" t="str">
        <f t="shared" si="108"/>
        <v/>
      </c>
      <c r="F963" s="23">
        <f>IFERROR(IF('Fuel Status'!E965="","",IF('Fuel Status'!E965="",0,'Fuel Status'!E965)+IF('Fuel Status'!J965="",0,'Fuel Status'!J965)+IF('Fuel Status'!O965="",0,'Fuel Status'!O965)),"")</f>
        <v>0</v>
      </c>
      <c r="G963" s="22" t="str">
        <f t="shared" ref="G963:G1026" si="110">IF(B963="","",IF(MONTH(A963)&lt;&gt;MONTH(A962),B963,G962+B963))</f>
        <v/>
      </c>
      <c r="H963" s="22" t="str">
        <f t="shared" ref="H963:H1026" si="111">IF(C963="","",IF(MONTH(A963)&lt;&gt;MONTH(A962),C963,H962+C963))</f>
        <v/>
      </c>
      <c r="I963" s="22" t="str">
        <f t="shared" ref="I963:I1026" si="112">IF(D963="","",IF(MONTH(A963)&lt;&gt;MONTH(A962),D963,I962+D963))</f>
        <v/>
      </c>
      <c r="J963" s="22" t="str">
        <f t="shared" ref="J963:J1026" si="113">IF(E963="","",IF(MONTH(A963)&lt;&gt;MONTH(A962),E963,J962+E963))</f>
        <v/>
      </c>
      <c r="K963" s="74"/>
      <c r="L963" s="24"/>
      <c r="M963" s="25"/>
      <c r="N963" s="25"/>
      <c r="O963" s="25" t="str">
        <f>IF(OR(J963="",L963="",L963=0),"",ROUND(J963/L963,4))</f>
        <v/>
      </c>
      <c r="P963" s="26" t="str">
        <f>IFERROR(IF('Raw Water'!U964="","",'Raw Water'!U964),"")</f>
        <v/>
      </c>
      <c r="Q963" s="26" t="str">
        <f>IFERROR(IF(STP!U964="","",STP!U964),"")</f>
        <v/>
      </c>
      <c r="R963" s="27" t="str">
        <f>IFERROR(IF(STP!V964="","",STP!V964),"")</f>
        <v/>
      </c>
      <c r="S963" s="28" t="str">
        <f t="shared" si="109"/>
        <v/>
      </c>
      <c r="T963" s="29"/>
    </row>
    <row r="964" spans="1:20" ht="18" customHeight="1" x14ac:dyDescent="0.35">
      <c r="A964" s="68">
        <v>46984</v>
      </c>
      <c r="B964" s="21" t="str">
        <f>IFERROR(IF('LT Panel Feeder Readings'!E965="","",'LT Panel Feeder Readings'!E965),"")</f>
        <v/>
      </c>
      <c r="C964" s="21" t="str">
        <f>IFERROR(IF('LT Panel Feeder Readings'!W965="","",IF('LT Panel Feeder Readings'!W965="",0,'LT Panel Feeder Readings'!W965)+IF('LT Panel Feeder Readings'!Z965="",0,'LT Panel Feeder Readings'!Z965)),"")</f>
        <v/>
      </c>
      <c r="D964" s="21" t="str">
        <f>IFERROR(IF('LT Panel Feeder Readings'!BG965="","",IF('LT Panel Feeder Readings'!BG965="",0,'LT Panel Feeder Readings'!BG965)+IF('LT Panel Feeder Readings'!BJ965="",0,'LT Panel Feeder Readings'!BJ965)),"")</f>
        <v/>
      </c>
      <c r="E964" s="22" t="str">
        <f t="shared" si="108"/>
        <v/>
      </c>
      <c r="F964" s="23">
        <f>IFERROR(IF('Fuel Status'!E966="","",IF('Fuel Status'!E966="",0,'Fuel Status'!E966)+IF('Fuel Status'!J966="",0,'Fuel Status'!J966)+IF('Fuel Status'!O966="",0,'Fuel Status'!O966)),"")</f>
        <v>0</v>
      </c>
      <c r="G964" s="22" t="str">
        <f t="shared" si="110"/>
        <v/>
      </c>
      <c r="H964" s="22" t="str">
        <f t="shared" si="111"/>
        <v/>
      </c>
      <c r="I964" s="22" t="str">
        <f t="shared" si="112"/>
        <v/>
      </c>
      <c r="J964" s="22" t="str">
        <f t="shared" si="113"/>
        <v/>
      </c>
      <c r="K964" s="74"/>
      <c r="L964" s="24"/>
      <c r="M964" s="25"/>
      <c r="N964" s="25"/>
      <c r="O964" s="25" t="str">
        <f>IF(OR(J964="",L964="",L964=0),"",ROUND(J964/L964,4))</f>
        <v/>
      </c>
      <c r="P964" s="26" t="str">
        <f>IFERROR(IF('Raw Water'!U965="","",'Raw Water'!U965),"")</f>
        <v/>
      </c>
      <c r="Q964" s="26" t="str">
        <f>IFERROR(IF(STP!U965="","",STP!U965),"")</f>
        <v/>
      </c>
      <c r="R964" s="27" t="str">
        <f>IFERROR(IF(STP!V965="","",STP!V965),"")</f>
        <v/>
      </c>
      <c r="S964" s="28" t="str">
        <f t="shared" si="109"/>
        <v/>
      </c>
      <c r="T964" s="29"/>
    </row>
    <row r="965" spans="1:20" ht="18" customHeight="1" x14ac:dyDescent="0.35">
      <c r="A965" s="68">
        <v>46985</v>
      </c>
      <c r="B965" s="21" t="str">
        <f>IFERROR(IF('LT Panel Feeder Readings'!E966="","",'LT Panel Feeder Readings'!E966),"")</f>
        <v/>
      </c>
      <c r="C965" s="21" t="str">
        <f>IFERROR(IF('LT Panel Feeder Readings'!W966="","",IF('LT Panel Feeder Readings'!W966="",0,'LT Panel Feeder Readings'!W966)+IF('LT Panel Feeder Readings'!Z966="",0,'LT Panel Feeder Readings'!Z966)),"")</f>
        <v/>
      </c>
      <c r="D965" s="21" t="str">
        <f>IFERROR(IF('LT Panel Feeder Readings'!BG966="","",IF('LT Panel Feeder Readings'!BG966="",0,'LT Panel Feeder Readings'!BG966)+IF('LT Panel Feeder Readings'!BJ966="",0,'LT Panel Feeder Readings'!BJ966)),"")</f>
        <v/>
      </c>
      <c r="E965" s="22" t="str">
        <f t="shared" si="108"/>
        <v/>
      </c>
      <c r="F965" s="23">
        <f>IFERROR(IF('Fuel Status'!E967="","",IF('Fuel Status'!E967="",0,'Fuel Status'!E967)+IF('Fuel Status'!J967="",0,'Fuel Status'!J967)+IF('Fuel Status'!O967="",0,'Fuel Status'!O967)),"")</f>
        <v>0</v>
      </c>
      <c r="G965" s="22" t="str">
        <f t="shared" si="110"/>
        <v/>
      </c>
      <c r="H965" s="22" t="str">
        <f t="shared" si="111"/>
        <v/>
      </c>
      <c r="I965" s="22" t="str">
        <f t="shared" si="112"/>
        <v/>
      </c>
      <c r="J965" s="22" t="str">
        <f t="shared" si="113"/>
        <v/>
      </c>
      <c r="K965" s="74"/>
      <c r="L965" s="24"/>
      <c r="M965" s="25"/>
      <c r="N965" s="25"/>
      <c r="O965" s="25" t="str">
        <f>IF(OR(J965="",L965="",L965=0),"",ROUND(J965/L965,4))</f>
        <v/>
      </c>
      <c r="P965" s="26" t="str">
        <f>IFERROR(IF('Raw Water'!U966="","",'Raw Water'!U966),"")</f>
        <v/>
      </c>
      <c r="Q965" s="26" t="str">
        <f>IFERROR(IF(STP!U966="","",STP!U966),"")</f>
        <v/>
      </c>
      <c r="R965" s="27" t="str">
        <f>IFERROR(IF(STP!V966="","",STP!V966),"")</f>
        <v/>
      </c>
      <c r="S965" s="28" t="str">
        <f t="shared" si="109"/>
        <v/>
      </c>
      <c r="T965" s="29"/>
    </row>
    <row r="966" spans="1:20" ht="18" customHeight="1" x14ac:dyDescent="0.35">
      <c r="A966" s="68">
        <v>46986</v>
      </c>
      <c r="B966" s="21" t="str">
        <f>IFERROR(IF('LT Panel Feeder Readings'!E967="","",'LT Panel Feeder Readings'!E967),"")</f>
        <v/>
      </c>
      <c r="C966" s="21" t="str">
        <f>IFERROR(IF('LT Panel Feeder Readings'!W967="","",IF('LT Panel Feeder Readings'!W967="",0,'LT Panel Feeder Readings'!W967)+IF('LT Panel Feeder Readings'!Z967="",0,'LT Panel Feeder Readings'!Z967)),"")</f>
        <v/>
      </c>
      <c r="D966" s="21" t="str">
        <f>IFERROR(IF('LT Panel Feeder Readings'!BG967="","",IF('LT Panel Feeder Readings'!BG967="",0,'LT Panel Feeder Readings'!BG967)+IF('LT Panel Feeder Readings'!BJ967="",0,'LT Panel Feeder Readings'!BJ967)),"")</f>
        <v/>
      </c>
      <c r="E966" s="22" t="str">
        <f t="shared" si="108"/>
        <v/>
      </c>
      <c r="F966" s="23">
        <f>IFERROR(IF('Fuel Status'!E968="","",IF('Fuel Status'!E968="",0,'Fuel Status'!E968)+IF('Fuel Status'!J968="",0,'Fuel Status'!J968)+IF('Fuel Status'!O968="",0,'Fuel Status'!O968)),"")</f>
        <v>0</v>
      </c>
      <c r="G966" s="22" t="str">
        <f t="shared" si="110"/>
        <v/>
      </c>
      <c r="H966" s="22" t="str">
        <f t="shared" si="111"/>
        <v/>
      </c>
      <c r="I966" s="22" t="str">
        <f t="shared" si="112"/>
        <v/>
      </c>
      <c r="J966" s="22" t="str">
        <f t="shared" si="113"/>
        <v/>
      </c>
      <c r="K966" s="74"/>
      <c r="L966" s="24"/>
      <c r="M966" s="25"/>
      <c r="N966" s="25"/>
      <c r="O966" s="25" t="str">
        <f>IF(OR(J966="",L966="",L966=0),"",ROUND(J966/L966,4))</f>
        <v/>
      </c>
      <c r="P966" s="26" t="str">
        <f>IFERROR(IF('Raw Water'!U967="","",'Raw Water'!U967),"")</f>
        <v/>
      </c>
      <c r="Q966" s="26" t="str">
        <f>IFERROR(IF(STP!U967="","",STP!U967),"")</f>
        <v/>
      </c>
      <c r="R966" s="27" t="str">
        <f>IFERROR(IF(STP!V967="","",STP!V967),"")</f>
        <v/>
      </c>
      <c r="S966" s="28" t="str">
        <f t="shared" si="109"/>
        <v/>
      </c>
      <c r="T966" s="29"/>
    </row>
    <row r="967" spans="1:20" ht="18" customHeight="1" x14ac:dyDescent="0.35">
      <c r="A967" s="68">
        <v>46987</v>
      </c>
      <c r="B967" s="21" t="str">
        <f>IFERROR(IF('LT Panel Feeder Readings'!E968="","",'LT Panel Feeder Readings'!E968),"")</f>
        <v/>
      </c>
      <c r="C967" s="21" t="str">
        <f>IFERROR(IF('LT Panel Feeder Readings'!W968="","",IF('LT Panel Feeder Readings'!W968="",0,'LT Panel Feeder Readings'!W968)+IF('LT Panel Feeder Readings'!Z968="",0,'LT Panel Feeder Readings'!Z968)),"")</f>
        <v/>
      </c>
      <c r="D967" s="21" t="str">
        <f>IFERROR(IF('LT Panel Feeder Readings'!BG968="","",IF('LT Panel Feeder Readings'!BG968="",0,'LT Panel Feeder Readings'!BG968)+IF('LT Panel Feeder Readings'!BJ968="",0,'LT Panel Feeder Readings'!BJ968)),"")</f>
        <v/>
      </c>
      <c r="E967" s="22" t="str">
        <f t="shared" si="108"/>
        <v/>
      </c>
      <c r="F967" s="23">
        <f>IFERROR(IF('Fuel Status'!E969="","",IF('Fuel Status'!E969="",0,'Fuel Status'!E969)+IF('Fuel Status'!J969="",0,'Fuel Status'!J969)+IF('Fuel Status'!O969="",0,'Fuel Status'!O969)),"")</f>
        <v>0</v>
      </c>
      <c r="G967" s="22" t="str">
        <f t="shared" si="110"/>
        <v/>
      </c>
      <c r="H967" s="22" t="str">
        <f t="shared" si="111"/>
        <v/>
      </c>
      <c r="I967" s="22" t="str">
        <f t="shared" si="112"/>
        <v/>
      </c>
      <c r="J967" s="22" t="str">
        <f t="shared" si="113"/>
        <v/>
      </c>
      <c r="K967" s="74"/>
      <c r="L967" s="24"/>
      <c r="M967" s="25"/>
      <c r="N967" s="25"/>
      <c r="O967" s="25" t="str">
        <f>IF(OR(J967="",L967="",L967=0),"",ROUND(J967/L967,4))</f>
        <v/>
      </c>
      <c r="P967" s="26" t="str">
        <f>IFERROR(IF('Raw Water'!U968="","",'Raw Water'!U968),"")</f>
        <v/>
      </c>
      <c r="Q967" s="26" t="str">
        <f>IFERROR(IF(STP!U968="","",STP!U968),"")</f>
        <v/>
      </c>
      <c r="R967" s="27" t="str">
        <f>IFERROR(IF(STP!V968="","",STP!V968),"")</f>
        <v/>
      </c>
      <c r="S967" s="28" t="str">
        <f t="shared" si="109"/>
        <v/>
      </c>
      <c r="T967" s="29"/>
    </row>
    <row r="968" spans="1:20" ht="18" customHeight="1" x14ac:dyDescent="0.35">
      <c r="A968" s="68">
        <v>46988</v>
      </c>
      <c r="B968" s="21" t="str">
        <f>IFERROR(IF('LT Panel Feeder Readings'!E969="","",'LT Panel Feeder Readings'!E969),"")</f>
        <v/>
      </c>
      <c r="C968" s="21" t="str">
        <f>IFERROR(IF('LT Panel Feeder Readings'!W969="","",IF('LT Panel Feeder Readings'!W969="",0,'LT Panel Feeder Readings'!W969)+IF('LT Panel Feeder Readings'!Z969="",0,'LT Panel Feeder Readings'!Z969)),"")</f>
        <v/>
      </c>
      <c r="D968" s="21" t="str">
        <f>IFERROR(IF('LT Panel Feeder Readings'!BG969="","",IF('LT Panel Feeder Readings'!BG969="",0,'LT Panel Feeder Readings'!BG969)+IF('LT Panel Feeder Readings'!BJ969="",0,'LT Panel Feeder Readings'!BJ969)),"")</f>
        <v/>
      </c>
      <c r="E968" s="22" t="str">
        <f t="shared" si="108"/>
        <v/>
      </c>
      <c r="F968" s="23">
        <f>IFERROR(IF('Fuel Status'!E970="","",IF('Fuel Status'!E970="",0,'Fuel Status'!E970)+IF('Fuel Status'!J970="",0,'Fuel Status'!J970)+IF('Fuel Status'!O970="",0,'Fuel Status'!O970)),"")</f>
        <v>0</v>
      </c>
      <c r="G968" s="22" t="str">
        <f t="shared" si="110"/>
        <v/>
      </c>
      <c r="H968" s="22" t="str">
        <f t="shared" si="111"/>
        <v/>
      </c>
      <c r="I968" s="22" t="str">
        <f t="shared" si="112"/>
        <v/>
      </c>
      <c r="J968" s="22" t="str">
        <f t="shared" si="113"/>
        <v/>
      </c>
      <c r="K968" s="74"/>
      <c r="L968" s="24"/>
      <c r="M968" s="25"/>
      <c r="N968" s="25"/>
      <c r="O968" s="25" t="str">
        <f>IF(OR(J968="",L968="",L968=0),"",ROUND(J968/L968,4))</f>
        <v/>
      </c>
      <c r="P968" s="26" t="str">
        <f>IFERROR(IF('Raw Water'!U969="","",'Raw Water'!U969),"")</f>
        <v/>
      </c>
      <c r="Q968" s="26" t="str">
        <f>IFERROR(IF(STP!U969="","",STP!U969),"")</f>
        <v/>
      </c>
      <c r="R968" s="27" t="str">
        <f>IFERROR(IF(STP!V969="","",STP!V969),"")</f>
        <v/>
      </c>
      <c r="S968" s="28" t="str">
        <f t="shared" si="109"/>
        <v/>
      </c>
      <c r="T968" s="29"/>
    </row>
    <row r="969" spans="1:20" ht="18" customHeight="1" x14ac:dyDescent="0.35">
      <c r="A969" s="68">
        <v>46989</v>
      </c>
      <c r="B969" s="21" t="str">
        <f>IFERROR(IF('LT Panel Feeder Readings'!E970="","",'LT Panel Feeder Readings'!E970),"")</f>
        <v/>
      </c>
      <c r="C969" s="21" t="str">
        <f>IFERROR(IF('LT Panel Feeder Readings'!W970="","",IF('LT Panel Feeder Readings'!W970="",0,'LT Panel Feeder Readings'!W970)+IF('LT Panel Feeder Readings'!Z970="",0,'LT Panel Feeder Readings'!Z970)),"")</f>
        <v/>
      </c>
      <c r="D969" s="21" t="str">
        <f>IFERROR(IF('LT Panel Feeder Readings'!BG970="","",IF('LT Panel Feeder Readings'!BG970="",0,'LT Panel Feeder Readings'!BG970)+IF('LT Panel Feeder Readings'!BJ970="",0,'LT Panel Feeder Readings'!BJ970)),"")</f>
        <v/>
      </c>
      <c r="E969" s="22" t="str">
        <f t="shared" si="108"/>
        <v/>
      </c>
      <c r="F969" s="23">
        <f>IFERROR(IF('Fuel Status'!E971="","",IF('Fuel Status'!E971="",0,'Fuel Status'!E971)+IF('Fuel Status'!J971="",0,'Fuel Status'!J971)+IF('Fuel Status'!O971="",0,'Fuel Status'!O971)),"")</f>
        <v>0</v>
      </c>
      <c r="G969" s="22" t="str">
        <f t="shared" si="110"/>
        <v/>
      </c>
      <c r="H969" s="22" t="str">
        <f t="shared" si="111"/>
        <v/>
      </c>
      <c r="I969" s="22" t="str">
        <f t="shared" si="112"/>
        <v/>
      </c>
      <c r="J969" s="22" t="str">
        <f t="shared" si="113"/>
        <v/>
      </c>
      <c r="K969" s="74"/>
      <c r="L969" s="24"/>
      <c r="M969" s="25"/>
      <c r="N969" s="25"/>
      <c r="O969" s="25" t="str">
        <f>IF(OR(J969="",L969="",L969=0),"",ROUND(J969/L969,4))</f>
        <v/>
      </c>
      <c r="P969" s="26" t="str">
        <f>IFERROR(IF('Raw Water'!U970="","",'Raw Water'!U970),"")</f>
        <v/>
      </c>
      <c r="Q969" s="26" t="str">
        <f>IFERROR(IF(STP!U970="","",STP!U970),"")</f>
        <v/>
      </c>
      <c r="R969" s="27" t="str">
        <f>IFERROR(IF(STP!V970="","",STP!V970),"")</f>
        <v/>
      </c>
      <c r="S969" s="28" t="str">
        <f t="shared" si="109"/>
        <v/>
      </c>
      <c r="T969" s="29"/>
    </row>
    <row r="970" spans="1:20" ht="18" customHeight="1" x14ac:dyDescent="0.35">
      <c r="A970" s="68">
        <v>46990</v>
      </c>
      <c r="B970" s="21" t="str">
        <f>IFERROR(IF('LT Panel Feeder Readings'!E971="","",'LT Panel Feeder Readings'!E971),"")</f>
        <v/>
      </c>
      <c r="C970" s="21" t="str">
        <f>IFERROR(IF('LT Panel Feeder Readings'!W971="","",IF('LT Panel Feeder Readings'!W971="",0,'LT Panel Feeder Readings'!W971)+IF('LT Panel Feeder Readings'!Z971="",0,'LT Panel Feeder Readings'!Z971)),"")</f>
        <v/>
      </c>
      <c r="D970" s="21" t="str">
        <f>IFERROR(IF('LT Panel Feeder Readings'!BG971="","",IF('LT Panel Feeder Readings'!BG971="",0,'LT Panel Feeder Readings'!BG971)+IF('LT Panel Feeder Readings'!BJ971="",0,'LT Panel Feeder Readings'!BJ971)),"")</f>
        <v/>
      </c>
      <c r="E970" s="22" t="str">
        <f t="shared" si="108"/>
        <v/>
      </c>
      <c r="F970" s="23">
        <f>IFERROR(IF('Fuel Status'!E972="","",IF('Fuel Status'!E972="",0,'Fuel Status'!E972)+IF('Fuel Status'!J972="",0,'Fuel Status'!J972)+IF('Fuel Status'!O972="",0,'Fuel Status'!O972)),"")</f>
        <v>0</v>
      </c>
      <c r="G970" s="22" t="str">
        <f t="shared" si="110"/>
        <v/>
      </c>
      <c r="H970" s="22" t="str">
        <f t="shared" si="111"/>
        <v/>
      </c>
      <c r="I970" s="22" t="str">
        <f t="shared" si="112"/>
        <v/>
      </c>
      <c r="J970" s="22" t="str">
        <f t="shared" si="113"/>
        <v/>
      </c>
      <c r="K970" s="74"/>
      <c r="L970" s="24"/>
      <c r="M970" s="25"/>
      <c r="N970" s="25"/>
      <c r="O970" s="25" t="str">
        <f>IF(OR(J970="",L970="",L970=0),"",ROUND(J970/L970,4))</f>
        <v/>
      </c>
      <c r="P970" s="26" t="str">
        <f>IFERROR(IF('Raw Water'!U971="","",'Raw Water'!U971),"")</f>
        <v/>
      </c>
      <c r="Q970" s="26" t="str">
        <f>IFERROR(IF(STP!U971="","",STP!U971),"")</f>
        <v/>
      </c>
      <c r="R970" s="27" t="str">
        <f>IFERROR(IF(STP!V971="","",STP!V971),"")</f>
        <v/>
      </c>
      <c r="S970" s="28" t="str">
        <f t="shared" si="109"/>
        <v/>
      </c>
      <c r="T970" s="29"/>
    </row>
    <row r="971" spans="1:20" ht="18" customHeight="1" x14ac:dyDescent="0.35">
      <c r="A971" s="68">
        <v>46991</v>
      </c>
      <c r="B971" s="21" t="str">
        <f>IFERROR(IF('LT Panel Feeder Readings'!E972="","",'LT Panel Feeder Readings'!E972),"")</f>
        <v/>
      </c>
      <c r="C971" s="21" t="str">
        <f>IFERROR(IF('LT Panel Feeder Readings'!W972="","",IF('LT Panel Feeder Readings'!W972="",0,'LT Panel Feeder Readings'!W972)+IF('LT Panel Feeder Readings'!Z972="",0,'LT Panel Feeder Readings'!Z972)),"")</f>
        <v/>
      </c>
      <c r="D971" s="21" t="str">
        <f>IFERROR(IF('LT Panel Feeder Readings'!BG972="","",IF('LT Panel Feeder Readings'!BG972="",0,'LT Panel Feeder Readings'!BG972)+IF('LT Panel Feeder Readings'!BJ972="",0,'LT Panel Feeder Readings'!BJ972)),"")</f>
        <v/>
      </c>
      <c r="E971" s="22" t="str">
        <f t="shared" si="108"/>
        <v/>
      </c>
      <c r="F971" s="23">
        <f>IFERROR(IF('Fuel Status'!E973="","",IF('Fuel Status'!E973="",0,'Fuel Status'!E973)+IF('Fuel Status'!J973="",0,'Fuel Status'!J973)+IF('Fuel Status'!O973="",0,'Fuel Status'!O973)),"")</f>
        <v>0</v>
      </c>
      <c r="G971" s="22" t="str">
        <f t="shared" si="110"/>
        <v/>
      </c>
      <c r="H971" s="22" t="str">
        <f t="shared" si="111"/>
        <v/>
      </c>
      <c r="I971" s="22" t="str">
        <f t="shared" si="112"/>
        <v/>
      </c>
      <c r="J971" s="22" t="str">
        <f t="shared" si="113"/>
        <v/>
      </c>
      <c r="K971" s="74"/>
      <c r="L971" s="24"/>
      <c r="M971" s="25"/>
      <c r="N971" s="25"/>
      <c r="O971" s="25" t="str">
        <f>IF(OR(J971="",L971="",L971=0),"",ROUND(J971/L971,4))</f>
        <v/>
      </c>
      <c r="P971" s="26" t="str">
        <f>IFERROR(IF('Raw Water'!U972="","",'Raw Water'!U972),"")</f>
        <v/>
      </c>
      <c r="Q971" s="26" t="str">
        <f>IFERROR(IF(STP!U972="","",STP!U972),"")</f>
        <v/>
      </c>
      <c r="R971" s="27" t="str">
        <f>IFERROR(IF(STP!V972="","",STP!V972),"")</f>
        <v/>
      </c>
      <c r="S971" s="28" t="str">
        <f t="shared" si="109"/>
        <v/>
      </c>
      <c r="T971" s="29"/>
    </row>
    <row r="972" spans="1:20" ht="18" customHeight="1" x14ac:dyDescent="0.35">
      <c r="A972" s="68">
        <v>46992</v>
      </c>
      <c r="B972" s="21" t="str">
        <f>IFERROR(IF('LT Panel Feeder Readings'!E973="","",'LT Panel Feeder Readings'!E973),"")</f>
        <v/>
      </c>
      <c r="C972" s="21" t="str">
        <f>IFERROR(IF('LT Panel Feeder Readings'!W973="","",IF('LT Panel Feeder Readings'!W973="",0,'LT Panel Feeder Readings'!W973)+IF('LT Panel Feeder Readings'!Z973="",0,'LT Panel Feeder Readings'!Z973)),"")</f>
        <v/>
      </c>
      <c r="D972" s="21" t="str">
        <f>IFERROR(IF('LT Panel Feeder Readings'!BG973="","",IF('LT Panel Feeder Readings'!BG973="",0,'LT Panel Feeder Readings'!BG973)+IF('LT Panel Feeder Readings'!BJ973="",0,'LT Panel Feeder Readings'!BJ973)),"")</f>
        <v/>
      </c>
      <c r="E972" s="22" t="str">
        <f t="shared" si="108"/>
        <v/>
      </c>
      <c r="F972" s="23">
        <f>IFERROR(IF('Fuel Status'!E974="","",IF('Fuel Status'!E974="",0,'Fuel Status'!E974)+IF('Fuel Status'!J974="",0,'Fuel Status'!J974)+IF('Fuel Status'!O974="",0,'Fuel Status'!O974)),"")</f>
        <v>0</v>
      </c>
      <c r="G972" s="22" t="str">
        <f t="shared" si="110"/>
        <v/>
      </c>
      <c r="H972" s="22" t="str">
        <f t="shared" si="111"/>
        <v/>
      </c>
      <c r="I972" s="22" t="str">
        <f t="shared" si="112"/>
        <v/>
      </c>
      <c r="J972" s="22" t="str">
        <f t="shared" si="113"/>
        <v/>
      </c>
      <c r="K972" s="74"/>
      <c r="L972" s="24"/>
      <c r="M972" s="25"/>
      <c r="N972" s="25"/>
      <c r="O972" s="25" t="str">
        <f>IF(OR(J972="",L972="",L972=0),"",ROUND(J972/L972,4))</f>
        <v/>
      </c>
      <c r="P972" s="26" t="str">
        <f>IFERROR(IF('Raw Water'!U973="","",'Raw Water'!U973),"")</f>
        <v/>
      </c>
      <c r="Q972" s="26" t="str">
        <f>IFERROR(IF(STP!U973="","",STP!U973),"")</f>
        <v/>
      </c>
      <c r="R972" s="27" t="str">
        <f>IFERROR(IF(STP!V973="","",STP!V973),"")</f>
        <v/>
      </c>
      <c r="S972" s="28" t="str">
        <f t="shared" si="109"/>
        <v/>
      </c>
      <c r="T972" s="29"/>
    </row>
    <row r="973" spans="1:20" ht="18" customHeight="1" x14ac:dyDescent="0.35">
      <c r="A973" s="68">
        <v>46993</v>
      </c>
      <c r="B973" s="21" t="str">
        <f>IFERROR(IF('LT Panel Feeder Readings'!E974="","",'LT Panel Feeder Readings'!E974),"")</f>
        <v/>
      </c>
      <c r="C973" s="21" t="str">
        <f>IFERROR(IF('LT Panel Feeder Readings'!W974="","",IF('LT Panel Feeder Readings'!W974="",0,'LT Panel Feeder Readings'!W974)+IF('LT Panel Feeder Readings'!Z974="",0,'LT Panel Feeder Readings'!Z974)),"")</f>
        <v/>
      </c>
      <c r="D973" s="21" t="str">
        <f>IFERROR(IF('LT Panel Feeder Readings'!BG974="","",IF('LT Panel Feeder Readings'!BG974="",0,'LT Panel Feeder Readings'!BG974)+IF('LT Panel Feeder Readings'!BJ974="",0,'LT Panel Feeder Readings'!BJ974)),"")</f>
        <v/>
      </c>
      <c r="E973" s="22" t="str">
        <f t="shared" si="108"/>
        <v/>
      </c>
      <c r="F973" s="23">
        <f>IFERROR(IF('Fuel Status'!E975="","",IF('Fuel Status'!E975="",0,'Fuel Status'!E975)+IF('Fuel Status'!J975="",0,'Fuel Status'!J975)+IF('Fuel Status'!O975="",0,'Fuel Status'!O975)),"")</f>
        <v>0</v>
      </c>
      <c r="G973" s="22" t="str">
        <f t="shared" si="110"/>
        <v/>
      </c>
      <c r="H973" s="22" t="str">
        <f t="shared" si="111"/>
        <v/>
      </c>
      <c r="I973" s="22" t="str">
        <f t="shared" si="112"/>
        <v/>
      </c>
      <c r="J973" s="22" t="str">
        <f t="shared" si="113"/>
        <v/>
      </c>
      <c r="K973" s="74"/>
      <c r="L973" s="24"/>
      <c r="M973" s="25"/>
      <c r="N973" s="25"/>
      <c r="O973" s="25" t="str">
        <f>IF(OR(J973="",L973="",L973=0),"",ROUND(J973/L973,4))</f>
        <v/>
      </c>
      <c r="P973" s="26" t="str">
        <f>IFERROR(IF('Raw Water'!U974="","",'Raw Water'!U974),"")</f>
        <v/>
      </c>
      <c r="Q973" s="26" t="str">
        <f>IFERROR(IF(STP!U974="","",STP!U974),"")</f>
        <v/>
      </c>
      <c r="R973" s="27" t="str">
        <f>IFERROR(IF(STP!V974="","",STP!V974),"")</f>
        <v/>
      </c>
      <c r="S973" s="28" t="str">
        <f t="shared" si="109"/>
        <v/>
      </c>
      <c r="T973" s="29"/>
    </row>
    <row r="974" spans="1:20" ht="18" customHeight="1" x14ac:dyDescent="0.35">
      <c r="A974" s="68">
        <v>46994</v>
      </c>
      <c r="B974" s="21" t="str">
        <f>IFERROR(IF('LT Panel Feeder Readings'!E975="","",'LT Panel Feeder Readings'!E975),"")</f>
        <v/>
      </c>
      <c r="C974" s="21" t="str">
        <f>IFERROR(IF('LT Panel Feeder Readings'!W975="","",IF('LT Panel Feeder Readings'!W975="",0,'LT Panel Feeder Readings'!W975)+IF('LT Panel Feeder Readings'!Z975="",0,'LT Panel Feeder Readings'!Z975)),"")</f>
        <v/>
      </c>
      <c r="D974" s="21" t="str">
        <f>IFERROR(IF('LT Panel Feeder Readings'!BG975="","",IF('LT Panel Feeder Readings'!BG975="",0,'LT Panel Feeder Readings'!BG975)+IF('LT Panel Feeder Readings'!BJ975="",0,'LT Panel Feeder Readings'!BJ975)),"")</f>
        <v/>
      </c>
      <c r="E974" s="22" t="str">
        <f t="shared" si="108"/>
        <v/>
      </c>
      <c r="F974" s="23">
        <f>IFERROR(IF('Fuel Status'!E976="","",IF('Fuel Status'!E976="",0,'Fuel Status'!E976)+IF('Fuel Status'!J976="",0,'Fuel Status'!J976)+IF('Fuel Status'!O976="",0,'Fuel Status'!O976)),"")</f>
        <v>0</v>
      </c>
      <c r="G974" s="22" t="str">
        <f t="shared" si="110"/>
        <v/>
      </c>
      <c r="H974" s="22" t="str">
        <f t="shared" si="111"/>
        <v/>
      </c>
      <c r="I974" s="22" t="str">
        <f t="shared" si="112"/>
        <v/>
      </c>
      <c r="J974" s="22" t="str">
        <f t="shared" si="113"/>
        <v/>
      </c>
      <c r="K974" s="74"/>
      <c r="L974" s="24"/>
      <c r="M974" s="25"/>
      <c r="N974" s="25"/>
      <c r="O974" s="25" t="str">
        <f>IF(OR(J974="",L974="",L974=0),"",ROUND(J974/L974,4))</f>
        <v/>
      </c>
      <c r="P974" s="26" t="str">
        <f>IFERROR(IF('Raw Water'!U975="","",'Raw Water'!U975),"")</f>
        <v/>
      </c>
      <c r="Q974" s="26" t="str">
        <f>IFERROR(IF(STP!U975="","",STP!U975),"")</f>
        <v/>
      </c>
      <c r="R974" s="27" t="str">
        <f>IFERROR(IF(STP!V975="","",STP!V975),"")</f>
        <v/>
      </c>
      <c r="S974" s="28" t="str">
        <f t="shared" si="109"/>
        <v/>
      </c>
      <c r="T974" s="29"/>
    </row>
    <row r="975" spans="1:20" ht="18" customHeight="1" x14ac:dyDescent="0.35">
      <c r="A975" s="68">
        <v>46995</v>
      </c>
      <c r="B975" s="21" t="str">
        <f>IFERROR(IF('LT Panel Feeder Readings'!E976="","",'LT Panel Feeder Readings'!E976),"")</f>
        <v/>
      </c>
      <c r="C975" s="21" t="str">
        <f>IFERROR(IF('LT Panel Feeder Readings'!W976="","",IF('LT Panel Feeder Readings'!W976="",0,'LT Panel Feeder Readings'!W976)+IF('LT Panel Feeder Readings'!Z976="",0,'LT Panel Feeder Readings'!Z976)),"")</f>
        <v/>
      </c>
      <c r="D975" s="21" t="str">
        <f>IFERROR(IF('LT Panel Feeder Readings'!BG976="","",IF('LT Panel Feeder Readings'!BG976="",0,'LT Panel Feeder Readings'!BG976)+IF('LT Panel Feeder Readings'!BJ976="",0,'LT Panel Feeder Readings'!BJ976)),"")</f>
        <v/>
      </c>
      <c r="E975" s="22" t="str">
        <f t="shared" si="108"/>
        <v/>
      </c>
      <c r="F975" s="23">
        <f>IFERROR(IF('Fuel Status'!E977="","",IF('Fuel Status'!E977="",0,'Fuel Status'!E977)+IF('Fuel Status'!J977="",0,'Fuel Status'!J977)+IF('Fuel Status'!O977="",0,'Fuel Status'!O977)),"")</f>
        <v>0</v>
      </c>
      <c r="G975" s="22" t="str">
        <f t="shared" si="110"/>
        <v/>
      </c>
      <c r="H975" s="22" t="str">
        <f t="shared" si="111"/>
        <v/>
      </c>
      <c r="I975" s="22" t="str">
        <f t="shared" si="112"/>
        <v/>
      </c>
      <c r="J975" s="22" t="str">
        <f t="shared" si="113"/>
        <v/>
      </c>
      <c r="K975" s="74"/>
      <c r="L975" s="24"/>
      <c r="M975" s="25"/>
      <c r="N975" s="25"/>
      <c r="O975" s="25" t="str">
        <f>IF(OR(J975="",L975="",L975=0),"",ROUND(J975/L975,4))</f>
        <v/>
      </c>
      <c r="P975" s="26" t="str">
        <f>IFERROR(IF('Raw Water'!U976="","",'Raw Water'!U976),"")</f>
        <v/>
      </c>
      <c r="Q975" s="26" t="str">
        <f>IFERROR(IF(STP!U976="","",STP!U976),"")</f>
        <v/>
      </c>
      <c r="R975" s="27" t="str">
        <f>IFERROR(IF(STP!V976="","",STP!V976),"")</f>
        <v/>
      </c>
      <c r="S975" s="28" t="str">
        <f t="shared" si="109"/>
        <v/>
      </c>
      <c r="T975" s="29"/>
    </row>
    <row r="976" spans="1:20" ht="18" customHeight="1" x14ac:dyDescent="0.35">
      <c r="A976" s="68">
        <v>46996</v>
      </c>
      <c r="B976" s="21" t="str">
        <f>IFERROR(IF('LT Panel Feeder Readings'!E977="","",'LT Panel Feeder Readings'!E977),"")</f>
        <v/>
      </c>
      <c r="C976" s="21" t="str">
        <f>IFERROR(IF('LT Panel Feeder Readings'!W977="","",IF('LT Panel Feeder Readings'!W977="",0,'LT Panel Feeder Readings'!W977)+IF('LT Panel Feeder Readings'!Z977="",0,'LT Panel Feeder Readings'!Z977)),"")</f>
        <v/>
      </c>
      <c r="D976" s="21" t="str">
        <f>IFERROR(IF('LT Panel Feeder Readings'!BG977="","",IF('LT Panel Feeder Readings'!BG977="",0,'LT Panel Feeder Readings'!BG977)+IF('LT Panel Feeder Readings'!BJ977="",0,'LT Panel Feeder Readings'!BJ977)),"")</f>
        <v/>
      </c>
      <c r="E976" s="22" t="str">
        <f t="shared" si="108"/>
        <v/>
      </c>
      <c r="F976" s="23">
        <f>IFERROR(IF('Fuel Status'!E978="","",IF('Fuel Status'!E978="",0,'Fuel Status'!E978)+IF('Fuel Status'!J978="",0,'Fuel Status'!J978)+IF('Fuel Status'!O978="",0,'Fuel Status'!O978)),"")</f>
        <v>0</v>
      </c>
      <c r="G976" s="22" t="str">
        <f t="shared" si="110"/>
        <v/>
      </c>
      <c r="H976" s="22" t="str">
        <f t="shared" si="111"/>
        <v/>
      </c>
      <c r="I976" s="22" t="str">
        <f t="shared" si="112"/>
        <v/>
      </c>
      <c r="J976" s="22" t="str">
        <f t="shared" si="113"/>
        <v/>
      </c>
      <c r="K976" s="74"/>
      <c r="L976" s="24"/>
      <c r="M976" s="25"/>
      <c r="N976" s="25"/>
      <c r="O976" s="25" t="str">
        <f>IF(OR(J976="",L976="",L976=0),"",ROUND(J976/L976,4))</f>
        <v/>
      </c>
      <c r="P976" s="26" t="str">
        <f>IFERROR(IF('Raw Water'!U977="","",'Raw Water'!U977),"")</f>
        <v/>
      </c>
      <c r="Q976" s="26" t="str">
        <f>IFERROR(IF(STP!U977="","",STP!U977),"")</f>
        <v/>
      </c>
      <c r="R976" s="27" t="str">
        <f>IFERROR(IF(STP!V977="","",STP!V977),"")</f>
        <v/>
      </c>
      <c r="S976" s="28" t="str">
        <f t="shared" si="109"/>
        <v/>
      </c>
      <c r="T976" s="29"/>
    </row>
    <row r="977" spans="1:20" ht="18" customHeight="1" x14ac:dyDescent="0.35">
      <c r="A977" s="68">
        <v>46997</v>
      </c>
      <c r="B977" s="21" t="str">
        <f>IFERROR(IF('LT Panel Feeder Readings'!E978="","",'LT Panel Feeder Readings'!E978),"")</f>
        <v/>
      </c>
      <c r="C977" s="21" t="str">
        <f>IFERROR(IF('LT Panel Feeder Readings'!W978="","",IF('LT Panel Feeder Readings'!W978="",0,'LT Panel Feeder Readings'!W978)+IF('LT Panel Feeder Readings'!Z978="",0,'LT Panel Feeder Readings'!Z978)),"")</f>
        <v/>
      </c>
      <c r="D977" s="21" t="str">
        <f>IFERROR(IF('LT Panel Feeder Readings'!BG978="","",IF('LT Panel Feeder Readings'!BG978="",0,'LT Panel Feeder Readings'!BG978)+IF('LT Panel Feeder Readings'!BJ978="",0,'LT Panel Feeder Readings'!BJ978)),"")</f>
        <v/>
      </c>
      <c r="E977" s="22" t="str">
        <f t="shared" si="108"/>
        <v/>
      </c>
      <c r="F977" s="23">
        <f>IFERROR(IF('Fuel Status'!E979="","",IF('Fuel Status'!E979="",0,'Fuel Status'!E979)+IF('Fuel Status'!J979="",0,'Fuel Status'!J979)+IF('Fuel Status'!O979="",0,'Fuel Status'!O979)),"")</f>
        <v>0</v>
      </c>
      <c r="G977" s="22" t="str">
        <f t="shared" si="110"/>
        <v/>
      </c>
      <c r="H977" s="22" t="str">
        <f t="shared" si="111"/>
        <v/>
      </c>
      <c r="I977" s="22" t="str">
        <f t="shared" si="112"/>
        <v/>
      </c>
      <c r="J977" s="22" t="str">
        <f t="shared" si="113"/>
        <v/>
      </c>
      <c r="K977" s="74"/>
      <c r="L977" s="24"/>
      <c r="M977" s="25"/>
      <c r="N977" s="25"/>
      <c r="O977" s="25" t="str">
        <f>IF(OR(J977="",L977="",L977=0),"",ROUND(J977/L977,4))</f>
        <v/>
      </c>
      <c r="P977" s="26" t="str">
        <f>IFERROR(IF('Raw Water'!U978="","",'Raw Water'!U978),"")</f>
        <v/>
      </c>
      <c r="Q977" s="26" t="str">
        <f>IFERROR(IF(STP!U978="","",STP!U978),"")</f>
        <v/>
      </c>
      <c r="R977" s="27" t="str">
        <f>IFERROR(IF(STP!V978="","",STP!V978),"")</f>
        <v/>
      </c>
      <c r="S977" s="28" t="str">
        <f t="shared" si="109"/>
        <v/>
      </c>
      <c r="T977" s="29"/>
    </row>
    <row r="978" spans="1:20" ht="18" customHeight="1" x14ac:dyDescent="0.35">
      <c r="A978" s="68">
        <v>46998</v>
      </c>
      <c r="B978" s="21" t="str">
        <f>IFERROR(IF('LT Panel Feeder Readings'!E979="","",'LT Panel Feeder Readings'!E979),"")</f>
        <v/>
      </c>
      <c r="C978" s="21" t="str">
        <f>IFERROR(IF('LT Panel Feeder Readings'!W979="","",IF('LT Panel Feeder Readings'!W979="",0,'LT Panel Feeder Readings'!W979)+IF('LT Panel Feeder Readings'!Z979="",0,'LT Panel Feeder Readings'!Z979)),"")</f>
        <v/>
      </c>
      <c r="D978" s="21" t="str">
        <f>IFERROR(IF('LT Panel Feeder Readings'!BG979="","",IF('LT Panel Feeder Readings'!BG979="",0,'LT Panel Feeder Readings'!BG979)+IF('LT Panel Feeder Readings'!BJ979="",0,'LT Panel Feeder Readings'!BJ979)),"")</f>
        <v/>
      </c>
      <c r="E978" s="22" t="str">
        <f t="shared" si="108"/>
        <v/>
      </c>
      <c r="F978" s="23">
        <f>IFERROR(IF('Fuel Status'!E980="","",IF('Fuel Status'!E980="",0,'Fuel Status'!E980)+IF('Fuel Status'!J980="",0,'Fuel Status'!J980)+IF('Fuel Status'!O980="",0,'Fuel Status'!O980)),"")</f>
        <v>0</v>
      </c>
      <c r="G978" s="22" t="str">
        <f t="shared" si="110"/>
        <v/>
      </c>
      <c r="H978" s="22" t="str">
        <f t="shared" si="111"/>
        <v/>
      </c>
      <c r="I978" s="22" t="str">
        <f t="shared" si="112"/>
        <v/>
      </c>
      <c r="J978" s="22" t="str">
        <f t="shared" si="113"/>
        <v/>
      </c>
      <c r="K978" s="74"/>
      <c r="L978" s="24"/>
      <c r="M978" s="25"/>
      <c r="N978" s="25"/>
      <c r="O978" s="25" t="str">
        <f>IF(OR(J978="",L978="",L978=0),"",ROUND(J978/L978,4))</f>
        <v/>
      </c>
      <c r="P978" s="26" t="str">
        <f>IFERROR(IF('Raw Water'!U979="","",'Raw Water'!U979),"")</f>
        <v/>
      </c>
      <c r="Q978" s="26" t="str">
        <f>IFERROR(IF(STP!U979="","",STP!U979),"")</f>
        <v/>
      </c>
      <c r="R978" s="27" t="str">
        <f>IFERROR(IF(STP!V979="","",STP!V979),"")</f>
        <v/>
      </c>
      <c r="S978" s="28" t="str">
        <f t="shared" si="109"/>
        <v/>
      </c>
      <c r="T978" s="29"/>
    </row>
    <row r="979" spans="1:20" ht="18" customHeight="1" x14ac:dyDescent="0.35">
      <c r="A979" s="68">
        <v>46999</v>
      </c>
      <c r="B979" s="21" t="str">
        <f>IFERROR(IF('LT Panel Feeder Readings'!E980="","",'LT Panel Feeder Readings'!E980),"")</f>
        <v/>
      </c>
      <c r="C979" s="21" t="str">
        <f>IFERROR(IF('LT Panel Feeder Readings'!W980="","",IF('LT Panel Feeder Readings'!W980="",0,'LT Panel Feeder Readings'!W980)+IF('LT Panel Feeder Readings'!Z980="",0,'LT Panel Feeder Readings'!Z980)),"")</f>
        <v/>
      </c>
      <c r="D979" s="21" t="str">
        <f>IFERROR(IF('LT Panel Feeder Readings'!BG980="","",IF('LT Panel Feeder Readings'!BG980="",0,'LT Panel Feeder Readings'!BG980)+IF('LT Panel Feeder Readings'!BJ980="",0,'LT Panel Feeder Readings'!BJ980)),"")</f>
        <v/>
      </c>
      <c r="E979" s="22" t="str">
        <f t="shared" si="108"/>
        <v/>
      </c>
      <c r="F979" s="23">
        <f>IFERROR(IF('Fuel Status'!E981="","",IF('Fuel Status'!E981="",0,'Fuel Status'!E981)+IF('Fuel Status'!J981="",0,'Fuel Status'!J981)+IF('Fuel Status'!O981="",0,'Fuel Status'!O981)),"")</f>
        <v>0</v>
      </c>
      <c r="G979" s="22" t="str">
        <f t="shared" si="110"/>
        <v/>
      </c>
      <c r="H979" s="22" t="str">
        <f t="shared" si="111"/>
        <v/>
      </c>
      <c r="I979" s="22" t="str">
        <f t="shared" si="112"/>
        <v/>
      </c>
      <c r="J979" s="22" t="str">
        <f t="shared" si="113"/>
        <v/>
      </c>
      <c r="K979" s="74"/>
      <c r="L979" s="24"/>
      <c r="M979" s="25"/>
      <c r="N979" s="25"/>
      <c r="O979" s="25" t="str">
        <f>IF(OR(J979="",L979="",L979=0),"",ROUND(J979/L979,4))</f>
        <v/>
      </c>
      <c r="P979" s="26" t="str">
        <f>IFERROR(IF('Raw Water'!U980="","",'Raw Water'!U980),"")</f>
        <v/>
      </c>
      <c r="Q979" s="26" t="str">
        <f>IFERROR(IF(STP!U980="","",STP!U980),"")</f>
        <v/>
      </c>
      <c r="R979" s="27" t="str">
        <f>IFERROR(IF(STP!V980="","",STP!V980),"")</f>
        <v/>
      </c>
      <c r="S979" s="28" t="str">
        <f t="shared" si="109"/>
        <v/>
      </c>
      <c r="T979" s="29"/>
    </row>
    <row r="980" spans="1:20" ht="18" customHeight="1" x14ac:dyDescent="0.35">
      <c r="A980" s="68">
        <v>47000</v>
      </c>
      <c r="B980" s="21" t="str">
        <f>IFERROR(IF('LT Panel Feeder Readings'!E981="","",'LT Panel Feeder Readings'!E981),"")</f>
        <v/>
      </c>
      <c r="C980" s="21" t="str">
        <f>IFERROR(IF('LT Panel Feeder Readings'!W981="","",IF('LT Panel Feeder Readings'!W981="",0,'LT Panel Feeder Readings'!W981)+IF('LT Panel Feeder Readings'!Z981="",0,'LT Panel Feeder Readings'!Z981)),"")</f>
        <v/>
      </c>
      <c r="D980" s="21" t="str">
        <f>IFERROR(IF('LT Panel Feeder Readings'!BG981="","",IF('LT Panel Feeder Readings'!BG981="",0,'LT Panel Feeder Readings'!BG981)+IF('LT Panel Feeder Readings'!BJ981="",0,'LT Panel Feeder Readings'!BJ981)),"")</f>
        <v/>
      </c>
      <c r="E980" s="22" t="str">
        <f t="shared" si="108"/>
        <v/>
      </c>
      <c r="F980" s="23">
        <f>IFERROR(IF('Fuel Status'!E982="","",IF('Fuel Status'!E982="",0,'Fuel Status'!E982)+IF('Fuel Status'!J982="",0,'Fuel Status'!J982)+IF('Fuel Status'!O982="",0,'Fuel Status'!O982)),"")</f>
        <v>0</v>
      </c>
      <c r="G980" s="22" t="str">
        <f t="shared" si="110"/>
        <v/>
      </c>
      <c r="H980" s="22" t="str">
        <f t="shared" si="111"/>
        <v/>
      </c>
      <c r="I980" s="22" t="str">
        <f t="shared" si="112"/>
        <v/>
      </c>
      <c r="J980" s="22" t="str">
        <f t="shared" si="113"/>
        <v/>
      </c>
      <c r="K980" s="74"/>
      <c r="L980" s="24"/>
      <c r="M980" s="25"/>
      <c r="N980" s="25"/>
      <c r="O980" s="25" t="str">
        <f>IF(OR(J980="",L980="",L980=0),"",ROUND(J980/L980,4))</f>
        <v/>
      </c>
      <c r="P980" s="26" t="str">
        <f>IFERROR(IF('Raw Water'!U981="","",'Raw Water'!U981),"")</f>
        <v/>
      </c>
      <c r="Q980" s="26" t="str">
        <f>IFERROR(IF(STP!U981="","",STP!U981),"")</f>
        <v/>
      </c>
      <c r="R980" s="27" t="str">
        <f>IFERROR(IF(STP!V981="","",STP!V981),"")</f>
        <v/>
      </c>
      <c r="S980" s="28" t="str">
        <f t="shared" si="109"/>
        <v/>
      </c>
      <c r="T980" s="29"/>
    </row>
    <row r="981" spans="1:20" ht="18" customHeight="1" x14ac:dyDescent="0.35">
      <c r="A981" s="68">
        <v>47001</v>
      </c>
      <c r="B981" s="21" t="str">
        <f>IFERROR(IF('LT Panel Feeder Readings'!E982="","",'LT Panel Feeder Readings'!E982),"")</f>
        <v/>
      </c>
      <c r="C981" s="21" t="str">
        <f>IFERROR(IF('LT Panel Feeder Readings'!W982="","",IF('LT Panel Feeder Readings'!W982="",0,'LT Panel Feeder Readings'!W982)+IF('LT Panel Feeder Readings'!Z982="",0,'LT Panel Feeder Readings'!Z982)),"")</f>
        <v/>
      </c>
      <c r="D981" s="21" t="str">
        <f>IFERROR(IF('LT Panel Feeder Readings'!BG982="","",IF('LT Panel Feeder Readings'!BG982="",0,'LT Panel Feeder Readings'!BG982)+IF('LT Panel Feeder Readings'!BJ982="",0,'LT Panel Feeder Readings'!BJ982)),"")</f>
        <v/>
      </c>
      <c r="E981" s="22" t="str">
        <f t="shared" si="108"/>
        <v/>
      </c>
      <c r="F981" s="23">
        <f>IFERROR(IF('Fuel Status'!E983="","",IF('Fuel Status'!E983="",0,'Fuel Status'!E983)+IF('Fuel Status'!J983="",0,'Fuel Status'!J983)+IF('Fuel Status'!O983="",0,'Fuel Status'!O983)),"")</f>
        <v>0</v>
      </c>
      <c r="G981" s="22" t="str">
        <f t="shared" si="110"/>
        <v/>
      </c>
      <c r="H981" s="22" t="str">
        <f t="shared" si="111"/>
        <v/>
      </c>
      <c r="I981" s="22" t="str">
        <f t="shared" si="112"/>
        <v/>
      </c>
      <c r="J981" s="22" t="str">
        <f t="shared" si="113"/>
        <v/>
      </c>
      <c r="K981" s="74"/>
      <c r="L981" s="24"/>
      <c r="M981" s="25"/>
      <c r="N981" s="25"/>
      <c r="O981" s="25" t="str">
        <f>IF(OR(J981="",L981="",L981=0),"",ROUND(J981/L981,4))</f>
        <v/>
      </c>
      <c r="P981" s="26" t="str">
        <f>IFERROR(IF('Raw Water'!U982="","",'Raw Water'!U982),"")</f>
        <v/>
      </c>
      <c r="Q981" s="26" t="str">
        <f>IFERROR(IF(STP!U982="","",STP!U982),"")</f>
        <v/>
      </c>
      <c r="R981" s="27" t="str">
        <f>IFERROR(IF(STP!V982="","",STP!V982),"")</f>
        <v/>
      </c>
      <c r="S981" s="28" t="str">
        <f t="shared" si="109"/>
        <v/>
      </c>
      <c r="T981" s="29"/>
    </row>
    <row r="982" spans="1:20" ht="18" customHeight="1" x14ac:dyDescent="0.35">
      <c r="A982" s="68">
        <v>47002</v>
      </c>
      <c r="B982" s="21" t="str">
        <f>IFERROR(IF('LT Panel Feeder Readings'!E983="","",'LT Panel Feeder Readings'!E983),"")</f>
        <v/>
      </c>
      <c r="C982" s="21" t="str">
        <f>IFERROR(IF('LT Panel Feeder Readings'!W983="","",IF('LT Panel Feeder Readings'!W983="",0,'LT Panel Feeder Readings'!W983)+IF('LT Panel Feeder Readings'!Z983="",0,'LT Panel Feeder Readings'!Z983)),"")</f>
        <v/>
      </c>
      <c r="D982" s="21" t="str">
        <f>IFERROR(IF('LT Panel Feeder Readings'!BG983="","",IF('LT Panel Feeder Readings'!BG983="",0,'LT Panel Feeder Readings'!BG983)+IF('LT Panel Feeder Readings'!BJ983="",0,'LT Panel Feeder Readings'!BJ983)),"")</f>
        <v/>
      </c>
      <c r="E982" s="22" t="str">
        <f t="shared" si="108"/>
        <v/>
      </c>
      <c r="F982" s="23">
        <f>IFERROR(IF('Fuel Status'!E984="","",IF('Fuel Status'!E984="",0,'Fuel Status'!E984)+IF('Fuel Status'!J984="",0,'Fuel Status'!J984)+IF('Fuel Status'!O984="",0,'Fuel Status'!O984)),"")</f>
        <v>0</v>
      </c>
      <c r="G982" s="22" t="str">
        <f t="shared" si="110"/>
        <v/>
      </c>
      <c r="H982" s="22" t="str">
        <f t="shared" si="111"/>
        <v/>
      </c>
      <c r="I982" s="22" t="str">
        <f t="shared" si="112"/>
        <v/>
      </c>
      <c r="J982" s="22" t="str">
        <f t="shared" si="113"/>
        <v/>
      </c>
      <c r="K982" s="74"/>
      <c r="L982" s="24"/>
      <c r="M982" s="25"/>
      <c r="N982" s="25"/>
      <c r="O982" s="25" t="str">
        <f>IF(OR(J982="",L982="",L982=0),"",ROUND(J982/L982,4))</f>
        <v/>
      </c>
      <c r="P982" s="26" t="str">
        <f>IFERROR(IF('Raw Water'!U983="","",'Raw Water'!U983),"")</f>
        <v/>
      </c>
      <c r="Q982" s="26" t="str">
        <f>IFERROR(IF(STP!U983="","",STP!U983),"")</f>
        <v/>
      </c>
      <c r="R982" s="27" t="str">
        <f>IFERROR(IF(STP!V983="","",STP!V983),"")</f>
        <v/>
      </c>
      <c r="S982" s="28" t="str">
        <f t="shared" si="109"/>
        <v/>
      </c>
      <c r="T982" s="29"/>
    </row>
    <row r="983" spans="1:20" ht="18" customHeight="1" x14ac:dyDescent="0.35">
      <c r="A983" s="68">
        <v>47003</v>
      </c>
      <c r="B983" s="21" t="str">
        <f>IFERROR(IF('LT Panel Feeder Readings'!E984="","",'LT Panel Feeder Readings'!E984),"")</f>
        <v/>
      </c>
      <c r="C983" s="21" t="str">
        <f>IFERROR(IF('LT Panel Feeder Readings'!W984="","",IF('LT Panel Feeder Readings'!W984="",0,'LT Panel Feeder Readings'!W984)+IF('LT Panel Feeder Readings'!Z984="",0,'LT Panel Feeder Readings'!Z984)),"")</f>
        <v/>
      </c>
      <c r="D983" s="21" t="str">
        <f>IFERROR(IF('LT Panel Feeder Readings'!BG984="","",IF('LT Panel Feeder Readings'!BG984="",0,'LT Panel Feeder Readings'!BG984)+IF('LT Panel Feeder Readings'!BJ984="",0,'LT Panel Feeder Readings'!BJ984)),"")</f>
        <v/>
      </c>
      <c r="E983" s="22" t="str">
        <f t="shared" si="108"/>
        <v/>
      </c>
      <c r="F983" s="23">
        <f>IFERROR(IF('Fuel Status'!E985="","",IF('Fuel Status'!E985="",0,'Fuel Status'!E985)+IF('Fuel Status'!J985="",0,'Fuel Status'!J985)+IF('Fuel Status'!O985="",0,'Fuel Status'!O985)),"")</f>
        <v>0</v>
      </c>
      <c r="G983" s="22" t="str">
        <f t="shared" si="110"/>
        <v/>
      </c>
      <c r="H983" s="22" t="str">
        <f t="shared" si="111"/>
        <v/>
      </c>
      <c r="I983" s="22" t="str">
        <f t="shared" si="112"/>
        <v/>
      </c>
      <c r="J983" s="22" t="str">
        <f t="shared" si="113"/>
        <v/>
      </c>
      <c r="K983" s="74"/>
      <c r="L983" s="24"/>
      <c r="M983" s="25"/>
      <c r="N983" s="25"/>
      <c r="O983" s="25" t="str">
        <f>IF(OR(J983="",L983="",L983=0),"",ROUND(J983/L983,4))</f>
        <v/>
      </c>
      <c r="P983" s="26" t="str">
        <f>IFERROR(IF('Raw Water'!U984="","",'Raw Water'!U984),"")</f>
        <v/>
      </c>
      <c r="Q983" s="26" t="str">
        <f>IFERROR(IF(STP!U984="","",STP!U984),"")</f>
        <v/>
      </c>
      <c r="R983" s="27" t="str">
        <f>IFERROR(IF(STP!V984="","",STP!V984),"")</f>
        <v/>
      </c>
      <c r="S983" s="28" t="str">
        <f t="shared" si="109"/>
        <v/>
      </c>
      <c r="T983" s="29"/>
    </row>
    <row r="984" spans="1:20" ht="18" customHeight="1" x14ac:dyDescent="0.35">
      <c r="A984" s="68">
        <v>47004</v>
      </c>
      <c r="B984" s="21" t="str">
        <f>IFERROR(IF('LT Panel Feeder Readings'!E985="","",'LT Panel Feeder Readings'!E985),"")</f>
        <v/>
      </c>
      <c r="C984" s="21" t="str">
        <f>IFERROR(IF('LT Panel Feeder Readings'!W985="","",IF('LT Panel Feeder Readings'!W985="",0,'LT Panel Feeder Readings'!W985)+IF('LT Panel Feeder Readings'!Z985="",0,'LT Panel Feeder Readings'!Z985)),"")</f>
        <v/>
      </c>
      <c r="D984" s="21" t="str">
        <f>IFERROR(IF('LT Panel Feeder Readings'!BG985="","",IF('LT Panel Feeder Readings'!BG985="",0,'LT Panel Feeder Readings'!BG985)+IF('LT Panel Feeder Readings'!BJ985="",0,'LT Panel Feeder Readings'!BJ985)),"")</f>
        <v/>
      </c>
      <c r="E984" s="22" t="str">
        <f t="shared" si="108"/>
        <v/>
      </c>
      <c r="F984" s="23">
        <f>IFERROR(IF('Fuel Status'!E986="","",IF('Fuel Status'!E986="",0,'Fuel Status'!E986)+IF('Fuel Status'!J986="",0,'Fuel Status'!J986)+IF('Fuel Status'!O986="",0,'Fuel Status'!O986)),"")</f>
        <v>0</v>
      </c>
      <c r="G984" s="22" t="str">
        <f t="shared" si="110"/>
        <v/>
      </c>
      <c r="H984" s="22" t="str">
        <f t="shared" si="111"/>
        <v/>
      </c>
      <c r="I984" s="22" t="str">
        <f t="shared" si="112"/>
        <v/>
      </c>
      <c r="J984" s="22" t="str">
        <f t="shared" si="113"/>
        <v/>
      </c>
      <c r="K984" s="74"/>
      <c r="L984" s="24"/>
      <c r="M984" s="25"/>
      <c r="N984" s="25"/>
      <c r="O984" s="25" t="str">
        <f>IF(OR(J984="",L984="",L984=0),"",ROUND(J984/L984,4))</f>
        <v/>
      </c>
      <c r="P984" s="26" t="str">
        <f>IFERROR(IF('Raw Water'!U985="","",'Raw Water'!U985),"")</f>
        <v/>
      </c>
      <c r="Q984" s="26" t="str">
        <f>IFERROR(IF(STP!U985="","",STP!U985),"")</f>
        <v/>
      </c>
      <c r="R984" s="27" t="str">
        <f>IFERROR(IF(STP!V985="","",STP!V985),"")</f>
        <v/>
      </c>
      <c r="S984" s="28" t="str">
        <f t="shared" si="109"/>
        <v/>
      </c>
      <c r="T984" s="29"/>
    </row>
    <row r="985" spans="1:20" ht="18" customHeight="1" x14ac:dyDescent="0.35">
      <c r="A985" s="68">
        <v>47005</v>
      </c>
      <c r="B985" s="21" t="str">
        <f>IFERROR(IF('LT Panel Feeder Readings'!E986="","",'LT Panel Feeder Readings'!E986),"")</f>
        <v/>
      </c>
      <c r="C985" s="21" t="str">
        <f>IFERROR(IF('LT Panel Feeder Readings'!W986="","",IF('LT Panel Feeder Readings'!W986="",0,'LT Panel Feeder Readings'!W986)+IF('LT Panel Feeder Readings'!Z986="",0,'LT Panel Feeder Readings'!Z986)),"")</f>
        <v/>
      </c>
      <c r="D985" s="21" t="str">
        <f>IFERROR(IF('LT Panel Feeder Readings'!BG986="","",IF('LT Panel Feeder Readings'!BG986="",0,'LT Panel Feeder Readings'!BG986)+IF('LT Panel Feeder Readings'!BJ986="",0,'LT Panel Feeder Readings'!BJ986)),"")</f>
        <v/>
      </c>
      <c r="E985" s="22" t="str">
        <f t="shared" si="108"/>
        <v/>
      </c>
      <c r="F985" s="23">
        <f>IFERROR(IF('Fuel Status'!E987="","",IF('Fuel Status'!E987="",0,'Fuel Status'!E987)+IF('Fuel Status'!J987="",0,'Fuel Status'!J987)+IF('Fuel Status'!O987="",0,'Fuel Status'!O987)),"")</f>
        <v>0</v>
      </c>
      <c r="G985" s="22" t="str">
        <f t="shared" si="110"/>
        <v/>
      </c>
      <c r="H985" s="22" t="str">
        <f t="shared" si="111"/>
        <v/>
      </c>
      <c r="I985" s="22" t="str">
        <f t="shared" si="112"/>
        <v/>
      </c>
      <c r="J985" s="22" t="str">
        <f t="shared" si="113"/>
        <v/>
      </c>
      <c r="K985" s="74"/>
      <c r="L985" s="24"/>
      <c r="M985" s="25"/>
      <c r="N985" s="25"/>
      <c r="O985" s="25" t="str">
        <f>IF(OR(J985="",L985="",L985=0),"",ROUND(J985/L985,4))</f>
        <v/>
      </c>
      <c r="P985" s="26" t="str">
        <f>IFERROR(IF('Raw Water'!U986="","",'Raw Water'!U986),"")</f>
        <v/>
      </c>
      <c r="Q985" s="26" t="str">
        <f>IFERROR(IF(STP!U986="","",STP!U986),"")</f>
        <v/>
      </c>
      <c r="R985" s="27" t="str">
        <f>IFERROR(IF(STP!V986="","",STP!V986),"")</f>
        <v/>
      </c>
      <c r="S985" s="28" t="str">
        <f t="shared" si="109"/>
        <v/>
      </c>
      <c r="T985" s="29"/>
    </row>
    <row r="986" spans="1:20" ht="18" customHeight="1" x14ac:dyDescent="0.35">
      <c r="A986" s="68">
        <v>47006</v>
      </c>
      <c r="B986" s="21" t="str">
        <f>IFERROR(IF('LT Panel Feeder Readings'!E987="","",'LT Panel Feeder Readings'!E987),"")</f>
        <v/>
      </c>
      <c r="C986" s="21" t="str">
        <f>IFERROR(IF('LT Panel Feeder Readings'!W987="","",IF('LT Panel Feeder Readings'!W987="",0,'LT Panel Feeder Readings'!W987)+IF('LT Panel Feeder Readings'!Z987="",0,'LT Panel Feeder Readings'!Z987)),"")</f>
        <v/>
      </c>
      <c r="D986" s="21" t="str">
        <f>IFERROR(IF('LT Panel Feeder Readings'!BG987="","",IF('LT Panel Feeder Readings'!BG987="",0,'LT Panel Feeder Readings'!BG987)+IF('LT Panel Feeder Readings'!BJ987="",0,'LT Panel Feeder Readings'!BJ987)),"")</f>
        <v/>
      </c>
      <c r="E986" s="22" t="str">
        <f t="shared" si="108"/>
        <v/>
      </c>
      <c r="F986" s="23">
        <f>IFERROR(IF('Fuel Status'!E988="","",IF('Fuel Status'!E988="",0,'Fuel Status'!E988)+IF('Fuel Status'!J988="",0,'Fuel Status'!J988)+IF('Fuel Status'!O988="",0,'Fuel Status'!O988)),"")</f>
        <v>0</v>
      </c>
      <c r="G986" s="22" t="str">
        <f t="shared" si="110"/>
        <v/>
      </c>
      <c r="H986" s="22" t="str">
        <f t="shared" si="111"/>
        <v/>
      </c>
      <c r="I986" s="22" t="str">
        <f t="shared" si="112"/>
        <v/>
      </c>
      <c r="J986" s="22" t="str">
        <f t="shared" si="113"/>
        <v/>
      </c>
      <c r="K986" s="74"/>
      <c r="L986" s="24"/>
      <c r="M986" s="25"/>
      <c r="N986" s="25"/>
      <c r="O986" s="25" t="str">
        <f>IF(OR(J986="",L986="",L986=0),"",ROUND(J986/L986,4))</f>
        <v/>
      </c>
      <c r="P986" s="26" t="str">
        <f>IFERROR(IF('Raw Water'!U987="","",'Raw Water'!U987),"")</f>
        <v/>
      </c>
      <c r="Q986" s="26" t="str">
        <f>IFERROR(IF(STP!U987="","",STP!U987),"")</f>
        <v/>
      </c>
      <c r="R986" s="27" t="str">
        <f>IFERROR(IF(STP!V987="","",STP!V987),"")</f>
        <v/>
      </c>
      <c r="S986" s="28" t="str">
        <f t="shared" si="109"/>
        <v/>
      </c>
      <c r="T986" s="29"/>
    </row>
    <row r="987" spans="1:20" ht="18" customHeight="1" x14ac:dyDescent="0.35">
      <c r="A987" s="68">
        <v>47007</v>
      </c>
      <c r="B987" s="21" t="str">
        <f>IFERROR(IF('LT Panel Feeder Readings'!E988="","",'LT Panel Feeder Readings'!E988),"")</f>
        <v/>
      </c>
      <c r="C987" s="21" t="str">
        <f>IFERROR(IF('LT Panel Feeder Readings'!W988="","",IF('LT Panel Feeder Readings'!W988="",0,'LT Panel Feeder Readings'!W988)+IF('LT Panel Feeder Readings'!Z988="",0,'LT Panel Feeder Readings'!Z988)),"")</f>
        <v/>
      </c>
      <c r="D987" s="21" t="str">
        <f>IFERROR(IF('LT Panel Feeder Readings'!BG988="","",IF('LT Panel Feeder Readings'!BG988="",0,'LT Panel Feeder Readings'!BG988)+IF('LT Panel Feeder Readings'!BJ988="",0,'LT Panel Feeder Readings'!BJ988)),"")</f>
        <v/>
      </c>
      <c r="E987" s="22" t="str">
        <f t="shared" si="108"/>
        <v/>
      </c>
      <c r="F987" s="23">
        <f>IFERROR(IF('Fuel Status'!E989="","",IF('Fuel Status'!E989="",0,'Fuel Status'!E989)+IF('Fuel Status'!J989="",0,'Fuel Status'!J989)+IF('Fuel Status'!O989="",0,'Fuel Status'!O989)),"")</f>
        <v>0</v>
      </c>
      <c r="G987" s="22" t="str">
        <f t="shared" si="110"/>
        <v/>
      </c>
      <c r="H987" s="22" t="str">
        <f t="shared" si="111"/>
        <v/>
      </c>
      <c r="I987" s="22" t="str">
        <f t="shared" si="112"/>
        <v/>
      </c>
      <c r="J987" s="22" t="str">
        <f t="shared" si="113"/>
        <v/>
      </c>
      <c r="K987" s="74"/>
      <c r="L987" s="24"/>
      <c r="M987" s="25"/>
      <c r="N987" s="25"/>
      <c r="O987" s="25" t="str">
        <f>IF(OR(J987="",L987="",L987=0),"",ROUND(J987/L987,4))</f>
        <v/>
      </c>
      <c r="P987" s="26" t="str">
        <f>IFERROR(IF('Raw Water'!U988="","",'Raw Water'!U988),"")</f>
        <v/>
      </c>
      <c r="Q987" s="26" t="str">
        <f>IFERROR(IF(STP!U988="","",STP!U988),"")</f>
        <v/>
      </c>
      <c r="R987" s="27" t="str">
        <f>IFERROR(IF(STP!V988="","",STP!V988),"")</f>
        <v/>
      </c>
      <c r="S987" s="28" t="str">
        <f t="shared" si="109"/>
        <v/>
      </c>
      <c r="T987" s="29"/>
    </row>
    <row r="988" spans="1:20" ht="18" customHeight="1" x14ac:dyDescent="0.35">
      <c r="A988" s="68">
        <v>47008</v>
      </c>
      <c r="B988" s="21" t="str">
        <f>IFERROR(IF('LT Panel Feeder Readings'!E989="","",'LT Panel Feeder Readings'!E989),"")</f>
        <v/>
      </c>
      <c r="C988" s="21" t="str">
        <f>IFERROR(IF('LT Panel Feeder Readings'!W989="","",IF('LT Panel Feeder Readings'!W989="",0,'LT Panel Feeder Readings'!W989)+IF('LT Panel Feeder Readings'!Z989="",0,'LT Panel Feeder Readings'!Z989)),"")</f>
        <v/>
      </c>
      <c r="D988" s="21" t="str">
        <f>IFERROR(IF('LT Panel Feeder Readings'!BG989="","",IF('LT Panel Feeder Readings'!BG989="",0,'LT Panel Feeder Readings'!BG989)+IF('LT Panel Feeder Readings'!BJ989="",0,'LT Panel Feeder Readings'!BJ989)),"")</f>
        <v/>
      </c>
      <c r="E988" s="22" t="str">
        <f t="shared" si="108"/>
        <v/>
      </c>
      <c r="F988" s="23">
        <f>IFERROR(IF('Fuel Status'!E990="","",IF('Fuel Status'!E990="",0,'Fuel Status'!E990)+IF('Fuel Status'!J990="",0,'Fuel Status'!J990)+IF('Fuel Status'!O990="",0,'Fuel Status'!O990)),"")</f>
        <v>0</v>
      </c>
      <c r="G988" s="22" t="str">
        <f t="shared" si="110"/>
        <v/>
      </c>
      <c r="H988" s="22" t="str">
        <f t="shared" si="111"/>
        <v/>
      </c>
      <c r="I988" s="22" t="str">
        <f t="shared" si="112"/>
        <v/>
      </c>
      <c r="J988" s="22" t="str">
        <f t="shared" si="113"/>
        <v/>
      </c>
      <c r="K988" s="74"/>
      <c r="L988" s="24"/>
      <c r="M988" s="25"/>
      <c r="N988" s="25"/>
      <c r="O988" s="25" t="str">
        <f>IF(OR(J988="",L988="",L988=0),"",ROUND(J988/L988,4))</f>
        <v/>
      </c>
      <c r="P988" s="26" t="str">
        <f>IFERROR(IF('Raw Water'!U989="","",'Raw Water'!U989),"")</f>
        <v/>
      </c>
      <c r="Q988" s="26" t="str">
        <f>IFERROR(IF(STP!U989="","",STP!U989),"")</f>
        <v/>
      </c>
      <c r="R988" s="27" t="str">
        <f>IFERROR(IF(STP!V989="","",STP!V989),"")</f>
        <v/>
      </c>
      <c r="S988" s="28" t="str">
        <f t="shared" si="109"/>
        <v/>
      </c>
      <c r="T988" s="29"/>
    </row>
    <row r="989" spans="1:20" ht="18" customHeight="1" x14ac:dyDescent="0.35">
      <c r="A989" s="68">
        <v>47009</v>
      </c>
      <c r="B989" s="21" t="str">
        <f>IFERROR(IF('LT Panel Feeder Readings'!E990="","",'LT Panel Feeder Readings'!E990),"")</f>
        <v/>
      </c>
      <c r="C989" s="21" t="str">
        <f>IFERROR(IF('LT Panel Feeder Readings'!W990="","",IF('LT Panel Feeder Readings'!W990="",0,'LT Panel Feeder Readings'!W990)+IF('LT Panel Feeder Readings'!Z990="",0,'LT Panel Feeder Readings'!Z990)),"")</f>
        <v/>
      </c>
      <c r="D989" s="21" t="str">
        <f>IFERROR(IF('LT Panel Feeder Readings'!BG990="","",IF('LT Panel Feeder Readings'!BG990="",0,'LT Panel Feeder Readings'!BG990)+IF('LT Panel Feeder Readings'!BJ990="",0,'LT Panel Feeder Readings'!BJ990)),"")</f>
        <v/>
      </c>
      <c r="E989" s="22" t="str">
        <f t="shared" si="108"/>
        <v/>
      </c>
      <c r="F989" s="23">
        <f>IFERROR(IF('Fuel Status'!E991="","",IF('Fuel Status'!E991="",0,'Fuel Status'!E991)+IF('Fuel Status'!J991="",0,'Fuel Status'!J991)+IF('Fuel Status'!O991="",0,'Fuel Status'!O991)),"")</f>
        <v>0</v>
      </c>
      <c r="G989" s="22" t="str">
        <f t="shared" si="110"/>
        <v/>
      </c>
      <c r="H989" s="22" t="str">
        <f t="shared" si="111"/>
        <v/>
      </c>
      <c r="I989" s="22" t="str">
        <f t="shared" si="112"/>
        <v/>
      </c>
      <c r="J989" s="22" t="str">
        <f t="shared" si="113"/>
        <v/>
      </c>
      <c r="K989" s="74"/>
      <c r="L989" s="24"/>
      <c r="M989" s="25"/>
      <c r="N989" s="25"/>
      <c r="O989" s="25" t="str">
        <f>IF(OR(J989="",L989="",L989=0),"",ROUND(J989/L989,4))</f>
        <v/>
      </c>
      <c r="P989" s="26" t="str">
        <f>IFERROR(IF('Raw Water'!U990="","",'Raw Water'!U990),"")</f>
        <v/>
      </c>
      <c r="Q989" s="26" t="str">
        <f>IFERROR(IF(STP!U990="","",STP!U990),"")</f>
        <v/>
      </c>
      <c r="R989" s="27" t="str">
        <f>IFERROR(IF(STP!V990="","",STP!V990),"")</f>
        <v/>
      </c>
      <c r="S989" s="28" t="str">
        <f t="shared" si="109"/>
        <v/>
      </c>
      <c r="T989" s="29"/>
    </row>
    <row r="990" spans="1:20" ht="18" customHeight="1" x14ac:dyDescent="0.35">
      <c r="A990" s="68">
        <v>47010</v>
      </c>
      <c r="B990" s="21" t="str">
        <f>IFERROR(IF('LT Panel Feeder Readings'!E991="","",'LT Panel Feeder Readings'!E991),"")</f>
        <v/>
      </c>
      <c r="C990" s="21" t="str">
        <f>IFERROR(IF('LT Panel Feeder Readings'!W991="","",IF('LT Panel Feeder Readings'!W991="",0,'LT Panel Feeder Readings'!W991)+IF('LT Panel Feeder Readings'!Z991="",0,'LT Panel Feeder Readings'!Z991)),"")</f>
        <v/>
      </c>
      <c r="D990" s="21" t="str">
        <f>IFERROR(IF('LT Panel Feeder Readings'!BG991="","",IF('LT Panel Feeder Readings'!BG991="",0,'LT Panel Feeder Readings'!BG991)+IF('LT Panel Feeder Readings'!BJ991="",0,'LT Panel Feeder Readings'!BJ991)),"")</f>
        <v/>
      </c>
      <c r="E990" s="22" t="str">
        <f t="shared" si="108"/>
        <v/>
      </c>
      <c r="F990" s="23">
        <f>IFERROR(IF('Fuel Status'!E992="","",IF('Fuel Status'!E992="",0,'Fuel Status'!E992)+IF('Fuel Status'!J992="",0,'Fuel Status'!J992)+IF('Fuel Status'!O992="",0,'Fuel Status'!O992)),"")</f>
        <v>0</v>
      </c>
      <c r="G990" s="22" t="str">
        <f t="shared" si="110"/>
        <v/>
      </c>
      <c r="H990" s="22" t="str">
        <f t="shared" si="111"/>
        <v/>
      </c>
      <c r="I990" s="22" t="str">
        <f t="shared" si="112"/>
        <v/>
      </c>
      <c r="J990" s="22" t="str">
        <f t="shared" si="113"/>
        <v/>
      </c>
      <c r="K990" s="74"/>
      <c r="L990" s="24"/>
      <c r="M990" s="25"/>
      <c r="N990" s="25"/>
      <c r="O990" s="25" t="str">
        <f>IF(OR(J990="",L990="",L990=0),"",ROUND(J990/L990,4))</f>
        <v/>
      </c>
      <c r="P990" s="26" t="str">
        <f>IFERROR(IF('Raw Water'!U991="","",'Raw Water'!U991),"")</f>
        <v/>
      </c>
      <c r="Q990" s="26" t="str">
        <f>IFERROR(IF(STP!U991="","",STP!U991),"")</f>
        <v/>
      </c>
      <c r="R990" s="27" t="str">
        <f>IFERROR(IF(STP!V991="","",STP!V991),"")</f>
        <v/>
      </c>
      <c r="S990" s="28" t="str">
        <f t="shared" si="109"/>
        <v/>
      </c>
      <c r="T990" s="29"/>
    </row>
    <row r="991" spans="1:20" ht="18" customHeight="1" x14ac:dyDescent="0.35">
      <c r="A991" s="68">
        <v>47011</v>
      </c>
      <c r="B991" s="21" t="str">
        <f>IFERROR(IF('LT Panel Feeder Readings'!E992="","",'LT Panel Feeder Readings'!E992),"")</f>
        <v/>
      </c>
      <c r="C991" s="21" t="str">
        <f>IFERROR(IF('LT Panel Feeder Readings'!W992="","",IF('LT Panel Feeder Readings'!W992="",0,'LT Panel Feeder Readings'!W992)+IF('LT Panel Feeder Readings'!Z992="",0,'LT Panel Feeder Readings'!Z992)),"")</f>
        <v/>
      </c>
      <c r="D991" s="21" t="str">
        <f>IFERROR(IF('LT Panel Feeder Readings'!BG992="","",IF('LT Panel Feeder Readings'!BG992="",0,'LT Panel Feeder Readings'!BG992)+IF('LT Panel Feeder Readings'!BJ992="",0,'LT Panel Feeder Readings'!BJ992)),"")</f>
        <v/>
      </c>
      <c r="E991" s="22" t="str">
        <f t="shared" si="108"/>
        <v/>
      </c>
      <c r="F991" s="23">
        <f>IFERROR(IF('Fuel Status'!E993="","",IF('Fuel Status'!E993="",0,'Fuel Status'!E993)+IF('Fuel Status'!J993="",0,'Fuel Status'!J993)+IF('Fuel Status'!O993="",0,'Fuel Status'!O993)),"")</f>
        <v>0</v>
      </c>
      <c r="G991" s="22" t="str">
        <f t="shared" si="110"/>
        <v/>
      </c>
      <c r="H991" s="22" t="str">
        <f t="shared" si="111"/>
        <v/>
      </c>
      <c r="I991" s="22" t="str">
        <f t="shared" si="112"/>
        <v/>
      </c>
      <c r="J991" s="22" t="str">
        <f t="shared" si="113"/>
        <v/>
      </c>
      <c r="K991" s="74"/>
      <c r="L991" s="24"/>
      <c r="M991" s="25"/>
      <c r="N991" s="25"/>
      <c r="O991" s="25" t="str">
        <f>IF(OR(J991="",L991="",L991=0),"",ROUND(J991/L991,4))</f>
        <v/>
      </c>
      <c r="P991" s="26" t="str">
        <f>IFERROR(IF('Raw Water'!U992="","",'Raw Water'!U992),"")</f>
        <v/>
      </c>
      <c r="Q991" s="26" t="str">
        <f>IFERROR(IF(STP!U992="","",STP!U992),"")</f>
        <v/>
      </c>
      <c r="R991" s="27" t="str">
        <f>IFERROR(IF(STP!V992="","",STP!V992),"")</f>
        <v/>
      </c>
      <c r="S991" s="28" t="str">
        <f t="shared" si="109"/>
        <v/>
      </c>
      <c r="T991" s="29"/>
    </row>
    <row r="992" spans="1:20" ht="18" customHeight="1" x14ac:dyDescent="0.35">
      <c r="A992" s="68">
        <v>47012</v>
      </c>
      <c r="B992" s="21" t="str">
        <f>IFERROR(IF('LT Panel Feeder Readings'!E993="","",'LT Panel Feeder Readings'!E993),"")</f>
        <v/>
      </c>
      <c r="C992" s="21" t="str">
        <f>IFERROR(IF('LT Panel Feeder Readings'!W993="","",IF('LT Panel Feeder Readings'!W993="",0,'LT Panel Feeder Readings'!W993)+IF('LT Panel Feeder Readings'!Z993="",0,'LT Panel Feeder Readings'!Z993)),"")</f>
        <v/>
      </c>
      <c r="D992" s="21" t="str">
        <f>IFERROR(IF('LT Panel Feeder Readings'!BG993="","",IF('LT Panel Feeder Readings'!BG993="",0,'LT Panel Feeder Readings'!BG993)+IF('LT Panel Feeder Readings'!BJ993="",0,'LT Panel Feeder Readings'!BJ993)),"")</f>
        <v/>
      </c>
      <c r="E992" s="22" t="str">
        <f t="shared" si="108"/>
        <v/>
      </c>
      <c r="F992" s="23">
        <f>IFERROR(IF('Fuel Status'!E994="","",IF('Fuel Status'!E994="",0,'Fuel Status'!E994)+IF('Fuel Status'!J994="",0,'Fuel Status'!J994)+IF('Fuel Status'!O994="",0,'Fuel Status'!O994)),"")</f>
        <v>0</v>
      </c>
      <c r="G992" s="22" t="str">
        <f t="shared" si="110"/>
        <v/>
      </c>
      <c r="H992" s="22" t="str">
        <f t="shared" si="111"/>
        <v/>
      </c>
      <c r="I992" s="22" t="str">
        <f t="shared" si="112"/>
        <v/>
      </c>
      <c r="J992" s="22" t="str">
        <f t="shared" si="113"/>
        <v/>
      </c>
      <c r="K992" s="74"/>
      <c r="L992" s="24"/>
      <c r="M992" s="25"/>
      <c r="N992" s="25"/>
      <c r="O992" s="25" t="str">
        <f>IF(OR(J992="",L992="",L992=0),"",ROUND(J992/L992,4))</f>
        <v/>
      </c>
      <c r="P992" s="26" t="str">
        <f>IFERROR(IF('Raw Water'!U993="","",'Raw Water'!U993),"")</f>
        <v/>
      </c>
      <c r="Q992" s="26" t="str">
        <f>IFERROR(IF(STP!U993="","",STP!U993),"")</f>
        <v/>
      </c>
      <c r="R992" s="27" t="str">
        <f>IFERROR(IF(STP!V993="","",STP!V993),"")</f>
        <v/>
      </c>
      <c r="S992" s="28" t="str">
        <f t="shared" si="109"/>
        <v/>
      </c>
      <c r="T992" s="29"/>
    </row>
    <row r="993" spans="1:20" ht="18" customHeight="1" x14ac:dyDescent="0.35">
      <c r="A993" s="68">
        <v>47013</v>
      </c>
      <c r="B993" s="21" t="str">
        <f>IFERROR(IF('LT Panel Feeder Readings'!E994="","",'LT Panel Feeder Readings'!E994),"")</f>
        <v/>
      </c>
      <c r="C993" s="21" t="str">
        <f>IFERROR(IF('LT Panel Feeder Readings'!W994="","",IF('LT Panel Feeder Readings'!W994="",0,'LT Panel Feeder Readings'!W994)+IF('LT Panel Feeder Readings'!Z994="",0,'LT Panel Feeder Readings'!Z994)),"")</f>
        <v/>
      </c>
      <c r="D993" s="21" t="str">
        <f>IFERROR(IF('LT Panel Feeder Readings'!BG994="","",IF('LT Panel Feeder Readings'!BG994="",0,'LT Panel Feeder Readings'!BG994)+IF('LT Panel Feeder Readings'!BJ994="",0,'LT Panel Feeder Readings'!BJ994)),"")</f>
        <v/>
      </c>
      <c r="E993" s="22" t="str">
        <f t="shared" si="108"/>
        <v/>
      </c>
      <c r="F993" s="23">
        <f>IFERROR(IF('Fuel Status'!E995="","",IF('Fuel Status'!E995="",0,'Fuel Status'!E995)+IF('Fuel Status'!J995="",0,'Fuel Status'!J995)+IF('Fuel Status'!O995="",0,'Fuel Status'!O995)),"")</f>
        <v>0</v>
      </c>
      <c r="G993" s="22" t="str">
        <f t="shared" si="110"/>
        <v/>
      </c>
      <c r="H993" s="22" t="str">
        <f t="shared" si="111"/>
        <v/>
      </c>
      <c r="I993" s="22" t="str">
        <f t="shared" si="112"/>
        <v/>
      </c>
      <c r="J993" s="22" t="str">
        <f t="shared" si="113"/>
        <v/>
      </c>
      <c r="K993" s="74"/>
      <c r="L993" s="24"/>
      <c r="M993" s="25"/>
      <c r="N993" s="25"/>
      <c r="O993" s="25" t="str">
        <f>IF(OR(J993="",L993="",L993=0),"",ROUND(J993/L993,4))</f>
        <v/>
      </c>
      <c r="P993" s="26" t="str">
        <f>IFERROR(IF('Raw Water'!U994="","",'Raw Water'!U994),"")</f>
        <v/>
      </c>
      <c r="Q993" s="26" t="str">
        <f>IFERROR(IF(STP!U994="","",STP!U994),"")</f>
        <v/>
      </c>
      <c r="R993" s="27" t="str">
        <f>IFERROR(IF(STP!V994="","",STP!V994),"")</f>
        <v/>
      </c>
      <c r="S993" s="28" t="str">
        <f t="shared" si="109"/>
        <v/>
      </c>
      <c r="T993" s="29"/>
    </row>
    <row r="994" spans="1:20" ht="18" customHeight="1" x14ac:dyDescent="0.35">
      <c r="A994" s="68">
        <v>47014</v>
      </c>
      <c r="B994" s="21" t="str">
        <f>IFERROR(IF('LT Panel Feeder Readings'!E995="","",'LT Panel Feeder Readings'!E995),"")</f>
        <v/>
      </c>
      <c r="C994" s="21" t="str">
        <f>IFERROR(IF('LT Panel Feeder Readings'!W995="","",IF('LT Panel Feeder Readings'!W995="",0,'LT Panel Feeder Readings'!W995)+IF('LT Panel Feeder Readings'!Z995="",0,'LT Panel Feeder Readings'!Z995)),"")</f>
        <v/>
      </c>
      <c r="D994" s="21" t="str">
        <f>IFERROR(IF('LT Panel Feeder Readings'!BG995="","",IF('LT Panel Feeder Readings'!BG995="",0,'LT Panel Feeder Readings'!BG995)+IF('LT Panel Feeder Readings'!BJ995="",0,'LT Panel Feeder Readings'!BJ995)),"")</f>
        <v/>
      </c>
      <c r="E994" s="22" t="str">
        <f t="shared" si="108"/>
        <v/>
      </c>
      <c r="F994" s="23">
        <f>IFERROR(IF('Fuel Status'!E996="","",IF('Fuel Status'!E996="",0,'Fuel Status'!E996)+IF('Fuel Status'!J996="",0,'Fuel Status'!J996)+IF('Fuel Status'!O996="",0,'Fuel Status'!O996)),"")</f>
        <v>0</v>
      </c>
      <c r="G994" s="22" t="str">
        <f t="shared" si="110"/>
        <v/>
      </c>
      <c r="H994" s="22" t="str">
        <f t="shared" si="111"/>
        <v/>
      </c>
      <c r="I994" s="22" t="str">
        <f t="shared" si="112"/>
        <v/>
      </c>
      <c r="J994" s="22" t="str">
        <f t="shared" si="113"/>
        <v/>
      </c>
      <c r="K994" s="74"/>
      <c r="L994" s="24"/>
      <c r="M994" s="25"/>
      <c r="N994" s="25"/>
      <c r="O994" s="25" t="str">
        <f>IF(OR(J994="",L994="",L994=0),"",ROUND(J994/L994,4))</f>
        <v/>
      </c>
      <c r="P994" s="26" t="str">
        <f>IFERROR(IF('Raw Water'!U995="","",'Raw Water'!U995),"")</f>
        <v/>
      </c>
      <c r="Q994" s="26" t="str">
        <f>IFERROR(IF(STP!U995="","",STP!U995),"")</f>
        <v/>
      </c>
      <c r="R994" s="27" t="str">
        <f>IFERROR(IF(STP!V995="","",STP!V995),"")</f>
        <v/>
      </c>
      <c r="S994" s="28" t="str">
        <f t="shared" si="109"/>
        <v/>
      </c>
      <c r="T994" s="29"/>
    </row>
    <row r="995" spans="1:20" ht="18" customHeight="1" x14ac:dyDescent="0.35">
      <c r="A995" s="68">
        <v>47015</v>
      </c>
      <c r="B995" s="21" t="str">
        <f>IFERROR(IF('LT Panel Feeder Readings'!E996="","",'LT Panel Feeder Readings'!E996),"")</f>
        <v/>
      </c>
      <c r="C995" s="21" t="str">
        <f>IFERROR(IF('LT Panel Feeder Readings'!W996="","",IF('LT Panel Feeder Readings'!W996="",0,'LT Panel Feeder Readings'!W996)+IF('LT Panel Feeder Readings'!Z996="",0,'LT Panel Feeder Readings'!Z996)),"")</f>
        <v/>
      </c>
      <c r="D995" s="21" t="str">
        <f>IFERROR(IF('LT Panel Feeder Readings'!BG996="","",IF('LT Panel Feeder Readings'!BG996="",0,'LT Panel Feeder Readings'!BG996)+IF('LT Panel Feeder Readings'!BJ996="",0,'LT Panel Feeder Readings'!BJ996)),"")</f>
        <v/>
      </c>
      <c r="E995" s="22" t="str">
        <f t="shared" si="108"/>
        <v/>
      </c>
      <c r="F995" s="23">
        <f>IFERROR(IF('Fuel Status'!E997="","",IF('Fuel Status'!E997="",0,'Fuel Status'!E997)+IF('Fuel Status'!J997="",0,'Fuel Status'!J997)+IF('Fuel Status'!O997="",0,'Fuel Status'!O997)),"")</f>
        <v>0</v>
      </c>
      <c r="G995" s="22" t="str">
        <f t="shared" si="110"/>
        <v/>
      </c>
      <c r="H995" s="22" t="str">
        <f t="shared" si="111"/>
        <v/>
      </c>
      <c r="I995" s="22" t="str">
        <f t="shared" si="112"/>
        <v/>
      </c>
      <c r="J995" s="22" t="str">
        <f t="shared" si="113"/>
        <v/>
      </c>
      <c r="K995" s="74"/>
      <c r="L995" s="24"/>
      <c r="M995" s="25"/>
      <c r="N995" s="25"/>
      <c r="O995" s="25" t="str">
        <f>IF(OR(J995="",L995="",L995=0),"",ROUND(J995/L995,4))</f>
        <v/>
      </c>
      <c r="P995" s="26" t="str">
        <f>IFERROR(IF('Raw Water'!U996="","",'Raw Water'!U996),"")</f>
        <v/>
      </c>
      <c r="Q995" s="26" t="str">
        <f>IFERROR(IF(STP!U996="","",STP!U996),"")</f>
        <v/>
      </c>
      <c r="R995" s="27" t="str">
        <f>IFERROR(IF(STP!V996="","",STP!V996),"")</f>
        <v/>
      </c>
      <c r="S995" s="28" t="str">
        <f t="shared" si="109"/>
        <v/>
      </c>
      <c r="T995" s="29"/>
    </row>
    <row r="996" spans="1:20" ht="18" customHeight="1" x14ac:dyDescent="0.35">
      <c r="A996" s="68">
        <v>47016</v>
      </c>
      <c r="B996" s="21" t="str">
        <f>IFERROR(IF('LT Panel Feeder Readings'!E997="","",'LT Panel Feeder Readings'!E997),"")</f>
        <v/>
      </c>
      <c r="C996" s="21" t="str">
        <f>IFERROR(IF('LT Panel Feeder Readings'!W997="","",IF('LT Panel Feeder Readings'!W997="",0,'LT Panel Feeder Readings'!W997)+IF('LT Panel Feeder Readings'!Z997="",0,'LT Panel Feeder Readings'!Z997)),"")</f>
        <v/>
      </c>
      <c r="D996" s="21" t="str">
        <f>IFERROR(IF('LT Panel Feeder Readings'!BG997="","",IF('LT Panel Feeder Readings'!BG997="",0,'LT Panel Feeder Readings'!BG997)+IF('LT Panel Feeder Readings'!BJ997="",0,'LT Panel Feeder Readings'!BJ997)),"")</f>
        <v/>
      </c>
      <c r="E996" s="22" t="str">
        <f t="shared" si="108"/>
        <v/>
      </c>
      <c r="F996" s="23">
        <f>IFERROR(IF('Fuel Status'!E998="","",IF('Fuel Status'!E998="",0,'Fuel Status'!E998)+IF('Fuel Status'!J998="",0,'Fuel Status'!J998)+IF('Fuel Status'!O998="",0,'Fuel Status'!O998)),"")</f>
        <v>0</v>
      </c>
      <c r="G996" s="22" t="str">
        <f t="shared" si="110"/>
        <v/>
      </c>
      <c r="H996" s="22" t="str">
        <f t="shared" si="111"/>
        <v/>
      </c>
      <c r="I996" s="22" t="str">
        <f t="shared" si="112"/>
        <v/>
      </c>
      <c r="J996" s="22" t="str">
        <f t="shared" si="113"/>
        <v/>
      </c>
      <c r="K996" s="74"/>
      <c r="L996" s="24"/>
      <c r="M996" s="25"/>
      <c r="N996" s="25"/>
      <c r="O996" s="25" t="str">
        <f>IF(OR(J996="",L996="",L996=0),"",ROUND(J996/L996,4))</f>
        <v/>
      </c>
      <c r="P996" s="26" t="str">
        <f>IFERROR(IF('Raw Water'!U997="","",'Raw Water'!U997),"")</f>
        <v/>
      </c>
      <c r="Q996" s="26" t="str">
        <f>IFERROR(IF(STP!U997="","",STP!U997),"")</f>
        <v/>
      </c>
      <c r="R996" s="27" t="str">
        <f>IFERROR(IF(STP!V997="","",STP!V997),"")</f>
        <v/>
      </c>
      <c r="S996" s="28" t="str">
        <f t="shared" si="109"/>
        <v/>
      </c>
      <c r="T996" s="29"/>
    </row>
    <row r="997" spans="1:20" ht="18" customHeight="1" x14ac:dyDescent="0.35">
      <c r="A997" s="68">
        <v>47017</v>
      </c>
      <c r="B997" s="21" t="str">
        <f>IFERROR(IF('LT Panel Feeder Readings'!E998="","",'LT Panel Feeder Readings'!E998),"")</f>
        <v/>
      </c>
      <c r="C997" s="21" t="str">
        <f>IFERROR(IF('LT Panel Feeder Readings'!W998="","",IF('LT Panel Feeder Readings'!W998="",0,'LT Panel Feeder Readings'!W998)+IF('LT Panel Feeder Readings'!Z998="",0,'LT Panel Feeder Readings'!Z998)),"")</f>
        <v/>
      </c>
      <c r="D997" s="21" t="str">
        <f>IFERROR(IF('LT Panel Feeder Readings'!BG998="","",IF('LT Panel Feeder Readings'!BG998="",0,'LT Panel Feeder Readings'!BG998)+IF('LT Panel Feeder Readings'!BJ998="",0,'LT Panel Feeder Readings'!BJ998)),"")</f>
        <v/>
      </c>
      <c r="E997" s="22" t="str">
        <f t="shared" si="108"/>
        <v/>
      </c>
      <c r="F997" s="23">
        <f>IFERROR(IF('Fuel Status'!E999="","",IF('Fuel Status'!E999="",0,'Fuel Status'!E999)+IF('Fuel Status'!J999="",0,'Fuel Status'!J999)+IF('Fuel Status'!O999="",0,'Fuel Status'!O999)),"")</f>
        <v>0</v>
      </c>
      <c r="G997" s="22" t="str">
        <f t="shared" si="110"/>
        <v/>
      </c>
      <c r="H997" s="22" t="str">
        <f t="shared" si="111"/>
        <v/>
      </c>
      <c r="I997" s="22" t="str">
        <f t="shared" si="112"/>
        <v/>
      </c>
      <c r="J997" s="22" t="str">
        <f t="shared" si="113"/>
        <v/>
      </c>
      <c r="K997" s="74"/>
      <c r="L997" s="24"/>
      <c r="M997" s="25"/>
      <c r="N997" s="25"/>
      <c r="O997" s="25" t="str">
        <f>IF(OR(J997="",L997="",L997=0),"",ROUND(J997/L997,4))</f>
        <v/>
      </c>
      <c r="P997" s="26" t="str">
        <f>IFERROR(IF('Raw Water'!U998="","",'Raw Water'!U998),"")</f>
        <v/>
      </c>
      <c r="Q997" s="26" t="str">
        <f>IFERROR(IF(STP!U998="","",STP!U998),"")</f>
        <v/>
      </c>
      <c r="R997" s="27" t="str">
        <f>IFERROR(IF(STP!V998="","",STP!V998),"")</f>
        <v/>
      </c>
      <c r="S997" s="28" t="str">
        <f t="shared" si="109"/>
        <v/>
      </c>
      <c r="T997" s="29"/>
    </row>
    <row r="998" spans="1:20" ht="18" customHeight="1" x14ac:dyDescent="0.35">
      <c r="A998" s="68">
        <v>47018</v>
      </c>
      <c r="B998" s="21" t="str">
        <f>IFERROR(IF('LT Panel Feeder Readings'!E999="","",'LT Panel Feeder Readings'!E999),"")</f>
        <v/>
      </c>
      <c r="C998" s="21" t="str">
        <f>IFERROR(IF('LT Panel Feeder Readings'!W999="","",IF('LT Panel Feeder Readings'!W999="",0,'LT Panel Feeder Readings'!W999)+IF('LT Panel Feeder Readings'!Z999="",0,'LT Panel Feeder Readings'!Z999)),"")</f>
        <v/>
      </c>
      <c r="D998" s="21" t="str">
        <f>IFERROR(IF('LT Panel Feeder Readings'!BG999="","",IF('LT Panel Feeder Readings'!BG999="",0,'LT Panel Feeder Readings'!BG999)+IF('LT Panel Feeder Readings'!BJ999="",0,'LT Panel Feeder Readings'!BJ999)),"")</f>
        <v/>
      </c>
      <c r="E998" s="22" t="str">
        <f t="shared" si="108"/>
        <v/>
      </c>
      <c r="F998" s="23">
        <f>IFERROR(IF('Fuel Status'!E1000="","",IF('Fuel Status'!E1000="",0,'Fuel Status'!E1000)+IF('Fuel Status'!J1000="",0,'Fuel Status'!J1000)+IF('Fuel Status'!O1000="",0,'Fuel Status'!O1000)),"")</f>
        <v>0</v>
      </c>
      <c r="G998" s="22" t="str">
        <f t="shared" si="110"/>
        <v/>
      </c>
      <c r="H998" s="22" t="str">
        <f t="shared" si="111"/>
        <v/>
      </c>
      <c r="I998" s="22" t="str">
        <f t="shared" si="112"/>
        <v/>
      </c>
      <c r="J998" s="22" t="str">
        <f t="shared" si="113"/>
        <v/>
      </c>
      <c r="K998" s="74"/>
      <c r="L998" s="24"/>
      <c r="M998" s="25"/>
      <c r="N998" s="25"/>
      <c r="O998" s="25" t="str">
        <f>IF(OR(J998="",L998="",L998=0),"",ROUND(J998/L998,4))</f>
        <v/>
      </c>
      <c r="P998" s="26" t="str">
        <f>IFERROR(IF('Raw Water'!U999="","",'Raw Water'!U999),"")</f>
        <v/>
      </c>
      <c r="Q998" s="26" t="str">
        <f>IFERROR(IF(STP!U999="","",STP!U999),"")</f>
        <v/>
      </c>
      <c r="R998" s="27" t="str">
        <f>IFERROR(IF(STP!V999="","",STP!V999),"")</f>
        <v/>
      </c>
      <c r="S998" s="28" t="str">
        <f t="shared" si="109"/>
        <v/>
      </c>
      <c r="T998" s="29"/>
    </row>
    <row r="999" spans="1:20" ht="18" customHeight="1" x14ac:dyDescent="0.35">
      <c r="A999" s="68">
        <v>47019</v>
      </c>
      <c r="B999" s="21" t="str">
        <f>IFERROR(IF('LT Panel Feeder Readings'!E1000="","",'LT Panel Feeder Readings'!E1000),"")</f>
        <v/>
      </c>
      <c r="C999" s="21" t="str">
        <f>IFERROR(IF('LT Panel Feeder Readings'!W1000="","",IF('LT Panel Feeder Readings'!W1000="",0,'LT Panel Feeder Readings'!W1000)+IF('LT Panel Feeder Readings'!Z1000="",0,'LT Panel Feeder Readings'!Z1000)),"")</f>
        <v/>
      </c>
      <c r="D999" s="21" t="str">
        <f>IFERROR(IF('LT Panel Feeder Readings'!BG1000="","",IF('LT Panel Feeder Readings'!BG1000="",0,'LT Panel Feeder Readings'!BG1000)+IF('LT Panel Feeder Readings'!BJ1000="",0,'LT Panel Feeder Readings'!BJ1000)),"")</f>
        <v/>
      </c>
      <c r="E999" s="22" t="str">
        <f t="shared" si="108"/>
        <v/>
      </c>
      <c r="F999" s="23">
        <f>IFERROR(IF('Fuel Status'!E1001="","",IF('Fuel Status'!E1001="",0,'Fuel Status'!E1001)+IF('Fuel Status'!J1001="",0,'Fuel Status'!J1001)+IF('Fuel Status'!O1001="",0,'Fuel Status'!O1001)),"")</f>
        <v>0</v>
      </c>
      <c r="G999" s="22" t="str">
        <f t="shared" si="110"/>
        <v/>
      </c>
      <c r="H999" s="22" t="str">
        <f t="shared" si="111"/>
        <v/>
      </c>
      <c r="I999" s="22" t="str">
        <f t="shared" si="112"/>
        <v/>
      </c>
      <c r="J999" s="22" t="str">
        <f t="shared" si="113"/>
        <v/>
      </c>
      <c r="K999" s="74"/>
      <c r="L999" s="24"/>
      <c r="M999" s="25"/>
      <c r="N999" s="25"/>
      <c r="O999" s="25" t="str">
        <f>IF(OR(J999="",L999="",L999=0),"",ROUND(J999/L999,4))</f>
        <v/>
      </c>
      <c r="P999" s="26" t="str">
        <f>IFERROR(IF('Raw Water'!U1000="","",'Raw Water'!U1000),"")</f>
        <v/>
      </c>
      <c r="Q999" s="26" t="str">
        <f>IFERROR(IF(STP!U1000="","",STP!U1000),"")</f>
        <v/>
      </c>
      <c r="R999" s="27" t="str">
        <f>IFERROR(IF(STP!V1000="","",STP!V1000),"")</f>
        <v/>
      </c>
      <c r="S999" s="28" t="str">
        <f t="shared" si="109"/>
        <v/>
      </c>
      <c r="T999" s="29"/>
    </row>
    <row r="1000" spans="1:20" ht="18" customHeight="1" x14ac:dyDescent="0.35">
      <c r="A1000" s="68">
        <v>47020</v>
      </c>
      <c r="B1000" s="21" t="str">
        <f>IFERROR(IF('LT Panel Feeder Readings'!E1001="","",'LT Panel Feeder Readings'!E1001),"")</f>
        <v/>
      </c>
      <c r="C1000" s="21" t="str">
        <f>IFERROR(IF('LT Panel Feeder Readings'!W1001="","",IF('LT Panel Feeder Readings'!W1001="",0,'LT Panel Feeder Readings'!W1001)+IF('LT Panel Feeder Readings'!Z1001="",0,'LT Panel Feeder Readings'!Z1001)),"")</f>
        <v/>
      </c>
      <c r="D1000" s="21" t="str">
        <f>IFERROR(IF('LT Panel Feeder Readings'!BG1001="","",IF('LT Panel Feeder Readings'!BG1001="",0,'LT Panel Feeder Readings'!BG1001)+IF('LT Panel Feeder Readings'!BJ1001="",0,'LT Panel Feeder Readings'!BJ1001)),"")</f>
        <v/>
      </c>
      <c r="E1000" s="22" t="str">
        <f t="shared" si="108"/>
        <v/>
      </c>
      <c r="F1000" s="23">
        <f>IFERROR(IF('Fuel Status'!E1002="","",IF('Fuel Status'!E1002="",0,'Fuel Status'!E1002)+IF('Fuel Status'!J1002="",0,'Fuel Status'!J1002)+IF('Fuel Status'!O1002="",0,'Fuel Status'!O1002)),"")</f>
        <v>0</v>
      </c>
      <c r="G1000" s="22" t="str">
        <f t="shared" si="110"/>
        <v/>
      </c>
      <c r="H1000" s="22" t="str">
        <f t="shared" si="111"/>
        <v/>
      </c>
      <c r="I1000" s="22" t="str">
        <f t="shared" si="112"/>
        <v/>
      </c>
      <c r="J1000" s="22" t="str">
        <f t="shared" si="113"/>
        <v/>
      </c>
      <c r="K1000" s="74"/>
      <c r="L1000" s="24"/>
      <c r="M1000" s="25"/>
      <c r="N1000" s="25"/>
      <c r="O1000" s="25" t="str">
        <f>IF(OR(J1000="",L1000="",L1000=0),"",ROUND(J1000/L1000,4))</f>
        <v/>
      </c>
      <c r="P1000" s="26" t="str">
        <f>IFERROR(IF('Raw Water'!U1001="","",'Raw Water'!U1001),"")</f>
        <v/>
      </c>
      <c r="Q1000" s="26" t="str">
        <f>IFERROR(IF(STP!U1001="","",STP!U1001),"")</f>
        <v/>
      </c>
      <c r="R1000" s="27" t="str">
        <f>IFERROR(IF(STP!V1001="","",STP!V1001),"")</f>
        <v/>
      </c>
      <c r="S1000" s="28" t="str">
        <f t="shared" si="109"/>
        <v/>
      </c>
      <c r="T1000" s="29"/>
    </row>
    <row r="1001" spans="1:20" ht="18" customHeight="1" x14ac:dyDescent="0.35">
      <c r="A1001" s="68">
        <v>47021</v>
      </c>
      <c r="B1001" s="21" t="str">
        <f>IFERROR(IF('LT Panel Feeder Readings'!E1002="","",'LT Panel Feeder Readings'!E1002),"")</f>
        <v/>
      </c>
      <c r="C1001" s="21" t="str">
        <f>IFERROR(IF('LT Panel Feeder Readings'!W1002="","",IF('LT Panel Feeder Readings'!W1002="",0,'LT Panel Feeder Readings'!W1002)+IF('LT Panel Feeder Readings'!Z1002="",0,'LT Panel Feeder Readings'!Z1002)),"")</f>
        <v/>
      </c>
      <c r="D1001" s="21" t="str">
        <f>IFERROR(IF('LT Panel Feeder Readings'!BG1002="","",IF('LT Panel Feeder Readings'!BG1002="",0,'LT Panel Feeder Readings'!BG1002)+IF('LT Panel Feeder Readings'!BJ1002="",0,'LT Panel Feeder Readings'!BJ1002)),"")</f>
        <v/>
      </c>
      <c r="E1001" s="22" t="str">
        <f t="shared" si="108"/>
        <v/>
      </c>
      <c r="F1001" s="23">
        <f>IFERROR(IF('Fuel Status'!E1003="","",IF('Fuel Status'!E1003="",0,'Fuel Status'!E1003)+IF('Fuel Status'!J1003="",0,'Fuel Status'!J1003)+IF('Fuel Status'!O1003="",0,'Fuel Status'!O1003)),"")</f>
        <v>0</v>
      </c>
      <c r="G1001" s="22" t="str">
        <f t="shared" si="110"/>
        <v/>
      </c>
      <c r="H1001" s="22" t="str">
        <f t="shared" si="111"/>
        <v/>
      </c>
      <c r="I1001" s="22" t="str">
        <f t="shared" si="112"/>
        <v/>
      </c>
      <c r="J1001" s="22" t="str">
        <f t="shared" si="113"/>
        <v/>
      </c>
      <c r="K1001" s="74"/>
      <c r="L1001" s="24"/>
      <c r="M1001" s="25"/>
      <c r="N1001" s="25"/>
      <c r="O1001" s="25" t="str">
        <f>IF(OR(J1001="",L1001="",L1001=0),"",ROUND(J1001/L1001,4))</f>
        <v/>
      </c>
      <c r="P1001" s="26" t="str">
        <f>IFERROR(IF('Raw Water'!U1002="","",'Raw Water'!U1002),"")</f>
        <v/>
      </c>
      <c r="Q1001" s="26" t="str">
        <f>IFERROR(IF(STP!U1002="","",STP!U1002),"")</f>
        <v/>
      </c>
      <c r="R1001" s="27" t="str">
        <f>IFERROR(IF(STP!V1002="","",STP!V1002),"")</f>
        <v/>
      </c>
      <c r="S1001" s="28" t="str">
        <f t="shared" si="109"/>
        <v/>
      </c>
      <c r="T1001" s="29"/>
    </row>
    <row r="1002" spans="1:20" ht="18" customHeight="1" x14ac:dyDescent="0.35">
      <c r="A1002" s="68">
        <v>47022</v>
      </c>
      <c r="B1002" s="21" t="str">
        <f>IFERROR(IF('LT Panel Feeder Readings'!E1003="","",'LT Panel Feeder Readings'!E1003),"")</f>
        <v/>
      </c>
      <c r="C1002" s="21" t="str">
        <f>IFERROR(IF('LT Panel Feeder Readings'!W1003="","",IF('LT Panel Feeder Readings'!W1003="",0,'LT Panel Feeder Readings'!W1003)+IF('LT Panel Feeder Readings'!Z1003="",0,'LT Panel Feeder Readings'!Z1003)),"")</f>
        <v/>
      </c>
      <c r="D1002" s="21" t="str">
        <f>IFERROR(IF('LT Panel Feeder Readings'!BG1003="","",IF('LT Panel Feeder Readings'!BG1003="",0,'LT Panel Feeder Readings'!BG1003)+IF('LT Panel Feeder Readings'!BJ1003="",0,'LT Panel Feeder Readings'!BJ1003)),"")</f>
        <v/>
      </c>
      <c r="E1002" s="22" t="str">
        <f t="shared" si="108"/>
        <v/>
      </c>
      <c r="F1002" s="23">
        <f>IFERROR(IF('Fuel Status'!E1004="","",IF('Fuel Status'!E1004="",0,'Fuel Status'!E1004)+IF('Fuel Status'!J1004="",0,'Fuel Status'!J1004)+IF('Fuel Status'!O1004="",0,'Fuel Status'!O1004)),"")</f>
        <v>0</v>
      </c>
      <c r="G1002" s="22" t="str">
        <f t="shared" si="110"/>
        <v/>
      </c>
      <c r="H1002" s="22" t="str">
        <f t="shared" si="111"/>
        <v/>
      </c>
      <c r="I1002" s="22" t="str">
        <f t="shared" si="112"/>
        <v/>
      </c>
      <c r="J1002" s="22" t="str">
        <f t="shared" si="113"/>
        <v/>
      </c>
      <c r="K1002" s="74"/>
      <c r="L1002" s="24"/>
      <c r="M1002" s="25"/>
      <c r="N1002" s="25"/>
      <c r="O1002" s="25" t="str">
        <f>IF(OR(J1002="",L1002="",L1002=0),"",ROUND(J1002/L1002,4))</f>
        <v/>
      </c>
      <c r="P1002" s="26" t="str">
        <f>IFERROR(IF('Raw Water'!U1003="","",'Raw Water'!U1003),"")</f>
        <v/>
      </c>
      <c r="Q1002" s="26" t="str">
        <f>IFERROR(IF(STP!U1003="","",STP!U1003),"")</f>
        <v/>
      </c>
      <c r="R1002" s="27" t="str">
        <f>IFERROR(IF(STP!V1003="","",STP!V1003),"")</f>
        <v/>
      </c>
      <c r="S1002" s="28" t="str">
        <f t="shared" si="109"/>
        <v/>
      </c>
      <c r="T1002" s="29"/>
    </row>
    <row r="1003" spans="1:20" ht="18" customHeight="1" x14ac:dyDescent="0.35">
      <c r="A1003" s="68">
        <v>47023</v>
      </c>
      <c r="B1003" s="21" t="str">
        <f>IFERROR(IF('LT Panel Feeder Readings'!E1004="","",'LT Panel Feeder Readings'!E1004),"")</f>
        <v/>
      </c>
      <c r="C1003" s="21" t="str">
        <f>IFERROR(IF('LT Panel Feeder Readings'!W1004="","",IF('LT Panel Feeder Readings'!W1004="",0,'LT Panel Feeder Readings'!W1004)+IF('LT Panel Feeder Readings'!Z1004="",0,'LT Panel Feeder Readings'!Z1004)),"")</f>
        <v/>
      </c>
      <c r="D1003" s="21" t="str">
        <f>IFERROR(IF('LT Panel Feeder Readings'!BG1004="","",IF('LT Panel Feeder Readings'!BG1004="",0,'LT Panel Feeder Readings'!BG1004)+IF('LT Panel Feeder Readings'!BJ1004="",0,'LT Panel Feeder Readings'!BJ1004)),"")</f>
        <v/>
      </c>
      <c r="E1003" s="22" t="str">
        <f t="shared" si="108"/>
        <v/>
      </c>
      <c r="F1003" s="23">
        <f>IFERROR(IF('Fuel Status'!E1005="","",IF('Fuel Status'!E1005="",0,'Fuel Status'!E1005)+IF('Fuel Status'!J1005="",0,'Fuel Status'!J1005)+IF('Fuel Status'!O1005="",0,'Fuel Status'!O1005)),"")</f>
        <v>0</v>
      </c>
      <c r="G1003" s="22" t="str">
        <f t="shared" si="110"/>
        <v/>
      </c>
      <c r="H1003" s="22" t="str">
        <f t="shared" si="111"/>
        <v/>
      </c>
      <c r="I1003" s="22" t="str">
        <f t="shared" si="112"/>
        <v/>
      </c>
      <c r="J1003" s="22" t="str">
        <f t="shared" si="113"/>
        <v/>
      </c>
      <c r="K1003" s="74"/>
      <c r="L1003" s="24"/>
      <c r="M1003" s="25"/>
      <c r="N1003" s="25"/>
      <c r="O1003" s="25" t="str">
        <f>IF(OR(J1003="",L1003="",L1003=0),"",ROUND(J1003/L1003,4))</f>
        <v/>
      </c>
      <c r="P1003" s="26" t="str">
        <f>IFERROR(IF('Raw Water'!U1004="","",'Raw Water'!U1004),"")</f>
        <v/>
      </c>
      <c r="Q1003" s="26" t="str">
        <f>IFERROR(IF(STP!U1004="","",STP!U1004),"")</f>
        <v/>
      </c>
      <c r="R1003" s="27" t="str">
        <f>IFERROR(IF(STP!V1004="","",STP!V1004),"")</f>
        <v/>
      </c>
      <c r="S1003" s="28" t="str">
        <f t="shared" si="109"/>
        <v/>
      </c>
      <c r="T1003" s="29"/>
    </row>
    <row r="1004" spans="1:20" ht="18" customHeight="1" x14ac:dyDescent="0.35">
      <c r="A1004" s="68">
        <v>47024</v>
      </c>
      <c r="B1004" s="21" t="str">
        <f>IFERROR(IF('LT Panel Feeder Readings'!E1005="","",'LT Panel Feeder Readings'!E1005),"")</f>
        <v/>
      </c>
      <c r="C1004" s="21" t="str">
        <f>IFERROR(IF('LT Panel Feeder Readings'!W1005="","",IF('LT Panel Feeder Readings'!W1005="",0,'LT Panel Feeder Readings'!W1005)+IF('LT Panel Feeder Readings'!Z1005="",0,'LT Panel Feeder Readings'!Z1005)),"")</f>
        <v/>
      </c>
      <c r="D1004" s="21" t="str">
        <f>IFERROR(IF('LT Panel Feeder Readings'!BG1005="","",IF('LT Panel Feeder Readings'!BG1005="",0,'LT Panel Feeder Readings'!BG1005)+IF('LT Panel Feeder Readings'!BJ1005="",0,'LT Panel Feeder Readings'!BJ1005)),"")</f>
        <v/>
      </c>
      <c r="E1004" s="22" t="str">
        <f t="shared" si="108"/>
        <v/>
      </c>
      <c r="F1004" s="23">
        <f>IFERROR(IF('Fuel Status'!E1006="","",IF('Fuel Status'!E1006="",0,'Fuel Status'!E1006)+IF('Fuel Status'!J1006="",0,'Fuel Status'!J1006)+IF('Fuel Status'!O1006="",0,'Fuel Status'!O1006)),"")</f>
        <v>0</v>
      </c>
      <c r="G1004" s="22" t="str">
        <f t="shared" si="110"/>
        <v/>
      </c>
      <c r="H1004" s="22" t="str">
        <f t="shared" si="111"/>
        <v/>
      </c>
      <c r="I1004" s="22" t="str">
        <f t="shared" si="112"/>
        <v/>
      </c>
      <c r="J1004" s="22" t="str">
        <f t="shared" si="113"/>
        <v/>
      </c>
      <c r="K1004" s="74"/>
      <c r="L1004" s="24"/>
      <c r="M1004" s="25"/>
      <c r="N1004" s="25"/>
      <c r="O1004" s="25" t="str">
        <f>IF(OR(J1004="",L1004="",L1004=0),"",ROUND(J1004/L1004,4))</f>
        <v/>
      </c>
      <c r="P1004" s="26" t="str">
        <f>IFERROR(IF('Raw Water'!U1005="","",'Raw Water'!U1005),"")</f>
        <v/>
      </c>
      <c r="Q1004" s="26" t="str">
        <f>IFERROR(IF(STP!U1005="","",STP!U1005),"")</f>
        <v/>
      </c>
      <c r="R1004" s="27" t="str">
        <f>IFERROR(IF(STP!V1005="","",STP!V1005),"")</f>
        <v/>
      </c>
      <c r="S1004" s="28" t="str">
        <f t="shared" si="109"/>
        <v/>
      </c>
      <c r="T1004" s="29"/>
    </row>
    <row r="1005" spans="1:20" ht="18" customHeight="1" x14ac:dyDescent="0.35">
      <c r="A1005" s="68">
        <v>47025</v>
      </c>
      <c r="B1005" s="21" t="str">
        <f>IFERROR(IF('LT Panel Feeder Readings'!E1006="","",'LT Panel Feeder Readings'!E1006),"")</f>
        <v/>
      </c>
      <c r="C1005" s="21" t="str">
        <f>IFERROR(IF('LT Panel Feeder Readings'!W1006="","",IF('LT Panel Feeder Readings'!W1006="",0,'LT Panel Feeder Readings'!W1006)+IF('LT Panel Feeder Readings'!Z1006="",0,'LT Panel Feeder Readings'!Z1006)),"")</f>
        <v/>
      </c>
      <c r="D1005" s="21" t="str">
        <f>IFERROR(IF('LT Panel Feeder Readings'!BG1006="","",IF('LT Panel Feeder Readings'!BG1006="",0,'LT Panel Feeder Readings'!BG1006)+IF('LT Panel Feeder Readings'!BJ1006="",0,'LT Panel Feeder Readings'!BJ1006)),"")</f>
        <v/>
      </c>
      <c r="E1005" s="22" t="str">
        <f t="shared" si="108"/>
        <v/>
      </c>
      <c r="F1005" s="23">
        <f>IFERROR(IF('Fuel Status'!E1007="","",IF('Fuel Status'!E1007="",0,'Fuel Status'!E1007)+IF('Fuel Status'!J1007="",0,'Fuel Status'!J1007)+IF('Fuel Status'!O1007="",0,'Fuel Status'!O1007)),"")</f>
        <v>0</v>
      </c>
      <c r="G1005" s="22" t="str">
        <f t="shared" si="110"/>
        <v/>
      </c>
      <c r="H1005" s="22" t="str">
        <f t="shared" si="111"/>
        <v/>
      </c>
      <c r="I1005" s="22" t="str">
        <f t="shared" si="112"/>
        <v/>
      </c>
      <c r="J1005" s="22" t="str">
        <f t="shared" si="113"/>
        <v/>
      </c>
      <c r="K1005" s="74"/>
      <c r="L1005" s="24"/>
      <c r="M1005" s="25"/>
      <c r="N1005" s="25"/>
      <c r="O1005" s="25" t="str">
        <f>IF(OR(J1005="",L1005="",L1005=0),"",ROUND(J1005/L1005,4))</f>
        <v/>
      </c>
      <c r="P1005" s="26" t="str">
        <f>IFERROR(IF('Raw Water'!U1006="","",'Raw Water'!U1006),"")</f>
        <v/>
      </c>
      <c r="Q1005" s="26" t="str">
        <f>IFERROR(IF(STP!U1006="","",STP!U1006),"")</f>
        <v/>
      </c>
      <c r="R1005" s="27" t="str">
        <f>IFERROR(IF(STP!V1006="","",STP!V1006),"")</f>
        <v/>
      </c>
      <c r="S1005" s="28" t="str">
        <f t="shared" si="109"/>
        <v/>
      </c>
      <c r="T1005" s="29"/>
    </row>
    <row r="1006" spans="1:20" ht="18" customHeight="1" x14ac:dyDescent="0.35">
      <c r="A1006" s="68">
        <v>47026</v>
      </c>
      <c r="B1006" s="21" t="str">
        <f>IFERROR(IF('LT Panel Feeder Readings'!E1007="","",'LT Panel Feeder Readings'!E1007),"")</f>
        <v/>
      </c>
      <c r="C1006" s="21" t="str">
        <f>IFERROR(IF('LT Panel Feeder Readings'!W1007="","",IF('LT Panel Feeder Readings'!W1007="",0,'LT Panel Feeder Readings'!W1007)+IF('LT Panel Feeder Readings'!Z1007="",0,'LT Panel Feeder Readings'!Z1007)),"")</f>
        <v/>
      </c>
      <c r="D1006" s="21" t="str">
        <f>IFERROR(IF('LT Panel Feeder Readings'!BG1007="","",IF('LT Panel Feeder Readings'!BG1007="",0,'LT Panel Feeder Readings'!BG1007)+IF('LT Panel Feeder Readings'!BJ1007="",0,'LT Panel Feeder Readings'!BJ1007)),"")</f>
        <v/>
      </c>
      <c r="E1006" s="22" t="str">
        <f t="shared" si="108"/>
        <v/>
      </c>
      <c r="F1006" s="23">
        <f>IFERROR(IF('Fuel Status'!E1008="","",IF('Fuel Status'!E1008="",0,'Fuel Status'!E1008)+IF('Fuel Status'!J1008="",0,'Fuel Status'!J1008)+IF('Fuel Status'!O1008="",0,'Fuel Status'!O1008)),"")</f>
        <v>0</v>
      </c>
      <c r="G1006" s="22" t="str">
        <f t="shared" si="110"/>
        <v/>
      </c>
      <c r="H1006" s="22" t="str">
        <f t="shared" si="111"/>
        <v/>
      </c>
      <c r="I1006" s="22" t="str">
        <f t="shared" si="112"/>
        <v/>
      </c>
      <c r="J1006" s="22" t="str">
        <f t="shared" si="113"/>
        <v/>
      </c>
      <c r="K1006" s="74"/>
      <c r="L1006" s="24"/>
      <c r="M1006" s="25"/>
      <c r="N1006" s="25"/>
      <c r="O1006" s="25" t="str">
        <f>IF(OR(J1006="",L1006="",L1006=0),"",ROUND(J1006/L1006,4))</f>
        <v/>
      </c>
      <c r="P1006" s="26" t="str">
        <f>IFERROR(IF('Raw Water'!U1007="","",'Raw Water'!U1007),"")</f>
        <v/>
      </c>
      <c r="Q1006" s="26" t="str">
        <f>IFERROR(IF(STP!U1007="","",STP!U1007),"")</f>
        <v/>
      </c>
      <c r="R1006" s="27" t="str">
        <f>IFERROR(IF(STP!V1007="","",STP!V1007),"")</f>
        <v/>
      </c>
      <c r="S1006" s="28" t="str">
        <f t="shared" si="109"/>
        <v/>
      </c>
      <c r="T1006" s="29"/>
    </row>
    <row r="1007" spans="1:20" ht="18" customHeight="1" x14ac:dyDescent="0.35">
      <c r="A1007" s="68">
        <v>47027</v>
      </c>
      <c r="B1007" s="21" t="str">
        <f>IFERROR(IF('LT Panel Feeder Readings'!E1008="","",'LT Panel Feeder Readings'!E1008),"")</f>
        <v/>
      </c>
      <c r="C1007" s="21" t="str">
        <f>IFERROR(IF('LT Panel Feeder Readings'!W1008="","",IF('LT Panel Feeder Readings'!W1008="",0,'LT Panel Feeder Readings'!W1008)+IF('LT Panel Feeder Readings'!Z1008="",0,'LT Panel Feeder Readings'!Z1008)),"")</f>
        <v/>
      </c>
      <c r="D1007" s="21" t="str">
        <f>IFERROR(IF('LT Panel Feeder Readings'!BG1008="","",IF('LT Panel Feeder Readings'!BG1008="",0,'LT Panel Feeder Readings'!BG1008)+IF('LT Panel Feeder Readings'!BJ1008="",0,'LT Panel Feeder Readings'!BJ1008)),"")</f>
        <v/>
      </c>
      <c r="E1007" s="22" t="str">
        <f t="shared" si="108"/>
        <v/>
      </c>
      <c r="F1007" s="23">
        <f>IFERROR(IF('Fuel Status'!E1009="","",IF('Fuel Status'!E1009="",0,'Fuel Status'!E1009)+IF('Fuel Status'!J1009="",0,'Fuel Status'!J1009)+IF('Fuel Status'!O1009="",0,'Fuel Status'!O1009)),"")</f>
        <v>0</v>
      </c>
      <c r="G1007" s="22" t="str">
        <f t="shared" si="110"/>
        <v/>
      </c>
      <c r="H1007" s="22" t="str">
        <f t="shared" si="111"/>
        <v/>
      </c>
      <c r="I1007" s="22" t="str">
        <f t="shared" si="112"/>
        <v/>
      </c>
      <c r="J1007" s="22" t="str">
        <f t="shared" si="113"/>
        <v/>
      </c>
      <c r="K1007" s="74"/>
      <c r="L1007" s="24"/>
      <c r="M1007" s="25"/>
      <c r="N1007" s="25"/>
      <c r="O1007" s="25" t="str">
        <f>IF(OR(J1007="",L1007="",L1007=0),"",ROUND(J1007/L1007,4))</f>
        <v/>
      </c>
      <c r="P1007" s="26" t="str">
        <f>IFERROR(IF('Raw Water'!U1008="","",'Raw Water'!U1008),"")</f>
        <v/>
      </c>
      <c r="Q1007" s="26" t="str">
        <f>IFERROR(IF(STP!U1008="","",STP!U1008),"")</f>
        <v/>
      </c>
      <c r="R1007" s="27" t="str">
        <f>IFERROR(IF(STP!V1008="","",STP!V1008),"")</f>
        <v/>
      </c>
      <c r="S1007" s="28" t="str">
        <f t="shared" si="109"/>
        <v/>
      </c>
      <c r="T1007" s="29"/>
    </row>
    <row r="1008" spans="1:20" ht="18" customHeight="1" x14ac:dyDescent="0.35">
      <c r="A1008" s="68">
        <v>47028</v>
      </c>
      <c r="B1008" s="21" t="str">
        <f>IFERROR(IF('LT Panel Feeder Readings'!E1009="","",'LT Panel Feeder Readings'!E1009),"")</f>
        <v/>
      </c>
      <c r="C1008" s="21" t="str">
        <f>IFERROR(IF('LT Panel Feeder Readings'!W1009="","",IF('LT Panel Feeder Readings'!W1009="",0,'LT Panel Feeder Readings'!W1009)+IF('LT Panel Feeder Readings'!Z1009="",0,'LT Panel Feeder Readings'!Z1009)),"")</f>
        <v/>
      </c>
      <c r="D1008" s="21" t="str">
        <f>IFERROR(IF('LT Panel Feeder Readings'!BG1009="","",IF('LT Panel Feeder Readings'!BG1009="",0,'LT Panel Feeder Readings'!BG1009)+IF('LT Panel Feeder Readings'!BJ1009="",0,'LT Panel Feeder Readings'!BJ1009)),"")</f>
        <v/>
      </c>
      <c r="E1008" s="22" t="str">
        <f t="shared" si="108"/>
        <v/>
      </c>
      <c r="F1008" s="23">
        <f>IFERROR(IF('Fuel Status'!E1010="","",IF('Fuel Status'!E1010="",0,'Fuel Status'!E1010)+IF('Fuel Status'!J1010="",0,'Fuel Status'!J1010)+IF('Fuel Status'!O1010="",0,'Fuel Status'!O1010)),"")</f>
        <v>0</v>
      </c>
      <c r="G1008" s="22" t="str">
        <f t="shared" si="110"/>
        <v/>
      </c>
      <c r="H1008" s="22" t="str">
        <f t="shared" si="111"/>
        <v/>
      </c>
      <c r="I1008" s="22" t="str">
        <f t="shared" si="112"/>
        <v/>
      </c>
      <c r="J1008" s="22" t="str">
        <f t="shared" si="113"/>
        <v/>
      </c>
      <c r="K1008" s="74"/>
      <c r="L1008" s="24"/>
      <c r="M1008" s="25"/>
      <c r="N1008" s="25"/>
      <c r="O1008" s="25" t="str">
        <f>IF(OR(J1008="",L1008="",L1008=0),"",ROUND(J1008/L1008,4))</f>
        <v/>
      </c>
      <c r="P1008" s="26" t="str">
        <f>IFERROR(IF('Raw Water'!U1009="","",'Raw Water'!U1009),"")</f>
        <v/>
      </c>
      <c r="Q1008" s="26" t="str">
        <f>IFERROR(IF(STP!U1009="","",STP!U1009),"")</f>
        <v/>
      </c>
      <c r="R1008" s="27" t="str">
        <f>IFERROR(IF(STP!V1009="","",STP!V1009),"")</f>
        <v/>
      </c>
      <c r="S1008" s="28" t="str">
        <f t="shared" si="109"/>
        <v/>
      </c>
      <c r="T1008" s="29"/>
    </row>
    <row r="1009" spans="1:20" ht="18" customHeight="1" x14ac:dyDescent="0.35">
      <c r="A1009" s="68">
        <v>47029</v>
      </c>
      <c r="B1009" s="21" t="str">
        <f>IFERROR(IF('LT Panel Feeder Readings'!E1010="","",'LT Panel Feeder Readings'!E1010),"")</f>
        <v/>
      </c>
      <c r="C1009" s="21" t="str">
        <f>IFERROR(IF('LT Panel Feeder Readings'!W1010="","",IF('LT Panel Feeder Readings'!W1010="",0,'LT Panel Feeder Readings'!W1010)+IF('LT Panel Feeder Readings'!Z1010="",0,'LT Panel Feeder Readings'!Z1010)),"")</f>
        <v/>
      </c>
      <c r="D1009" s="21" t="str">
        <f>IFERROR(IF('LT Panel Feeder Readings'!BG1010="","",IF('LT Panel Feeder Readings'!BG1010="",0,'LT Panel Feeder Readings'!BG1010)+IF('LT Panel Feeder Readings'!BJ1010="",0,'LT Panel Feeder Readings'!BJ1010)),"")</f>
        <v/>
      </c>
      <c r="E1009" s="22" t="str">
        <f t="shared" si="108"/>
        <v/>
      </c>
      <c r="F1009" s="23">
        <f>IFERROR(IF('Fuel Status'!E1011="","",IF('Fuel Status'!E1011="",0,'Fuel Status'!E1011)+IF('Fuel Status'!J1011="",0,'Fuel Status'!J1011)+IF('Fuel Status'!O1011="",0,'Fuel Status'!O1011)),"")</f>
        <v>0</v>
      </c>
      <c r="G1009" s="22" t="str">
        <f t="shared" si="110"/>
        <v/>
      </c>
      <c r="H1009" s="22" t="str">
        <f t="shared" si="111"/>
        <v/>
      </c>
      <c r="I1009" s="22" t="str">
        <f t="shared" si="112"/>
        <v/>
      </c>
      <c r="J1009" s="22" t="str">
        <f t="shared" si="113"/>
        <v/>
      </c>
      <c r="K1009" s="74"/>
      <c r="L1009" s="24"/>
      <c r="M1009" s="25"/>
      <c r="N1009" s="25"/>
      <c r="O1009" s="25" t="str">
        <f>IF(OR(J1009="",L1009="",L1009=0),"",ROUND(J1009/L1009,4))</f>
        <v/>
      </c>
      <c r="P1009" s="26" t="str">
        <f>IFERROR(IF('Raw Water'!U1010="","",'Raw Water'!U1010),"")</f>
        <v/>
      </c>
      <c r="Q1009" s="26" t="str">
        <f>IFERROR(IF(STP!U1010="","",STP!U1010),"")</f>
        <v/>
      </c>
      <c r="R1009" s="27" t="str">
        <f>IFERROR(IF(STP!V1010="","",STP!V1010),"")</f>
        <v/>
      </c>
      <c r="S1009" s="28" t="str">
        <f t="shared" si="109"/>
        <v/>
      </c>
      <c r="T1009" s="29"/>
    </row>
    <row r="1010" spans="1:20" ht="18" customHeight="1" x14ac:dyDescent="0.35">
      <c r="A1010" s="68">
        <v>47030</v>
      </c>
      <c r="B1010" s="21" t="str">
        <f>IFERROR(IF('LT Panel Feeder Readings'!E1011="","",'LT Panel Feeder Readings'!E1011),"")</f>
        <v/>
      </c>
      <c r="C1010" s="21" t="str">
        <f>IFERROR(IF('LT Panel Feeder Readings'!W1011="","",IF('LT Panel Feeder Readings'!W1011="",0,'LT Panel Feeder Readings'!W1011)+IF('LT Panel Feeder Readings'!Z1011="",0,'LT Panel Feeder Readings'!Z1011)),"")</f>
        <v/>
      </c>
      <c r="D1010" s="21" t="str">
        <f>IFERROR(IF('LT Panel Feeder Readings'!BG1011="","",IF('LT Panel Feeder Readings'!BG1011="",0,'LT Panel Feeder Readings'!BG1011)+IF('LT Panel Feeder Readings'!BJ1011="",0,'LT Panel Feeder Readings'!BJ1011)),"")</f>
        <v/>
      </c>
      <c r="E1010" s="22" t="str">
        <f t="shared" si="108"/>
        <v/>
      </c>
      <c r="F1010" s="23">
        <f>IFERROR(IF('Fuel Status'!E1012="","",IF('Fuel Status'!E1012="",0,'Fuel Status'!E1012)+IF('Fuel Status'!J1012="",0,'Fuel Status'!J1012)+IF('Fuel Status'!O1012="",0,'Fuel Status'!O1012)),"")</f>
        <v>0</v>
      </c>
      <c r="G1010" s="22" t="str">
        <f t="shared" si="110"/>
        <v/>
      </c>
      <c r="H1010" s="22" t="str">
        <f t="shared" si="111"/>
        <v/>
      </c>
      <c r="I1010" s="22" t="str">
        <f t="shared" si="112"/>
        <v/>
      </c>
      <c r="J1010" s="22" t="str">
        <f t="shared" si="113"/>
        <v/>
      </c>
      <c r="K1010" s="74"/>
      <c r="L1010" s="24"/>
      <c r="M1010" s="25"/>
      <c r="N1010" s="25"/>
      <c r="O1010" s="25" t="str">
        <f>IF(OR(J1010="",L1010="",L1010=0),"",ROUND(J1010/L1010,4))</f>
        <v/>
      </c>
      <c r="P1010" s="26" t="str">
        <f>IFERROR(IF('Raw Water'!U1011="","",'Raw Water'!U1011),"")</f>
        <v/>
      </c>
      <c r="Q1010" s="26" t="str">
        <f>IFERROR(IF(STP!U1011="","",STP!U1011),"")</f>
        <v/>
      </c>
      <c r="R1010" s="27" t="str">
        <f>IFERROR(IF(STP!V1011="","",STP!V1011),"")</f>
        <v/>
      </c>
      <c r="S1010" s="28" t="str">
        <f t="shared" si="109"/>
        <v/>
      </c>
      <c r="T1010" s="29"/>
    </row>
    <row r="1011" spans="1:20" ht="18" customHeight="1" x14ac:dyDescent="0.35">
      <c r="A1011" s="68">
        <v>47031</v>
      </c>
      <c r="B1011" s="21" t="str">
        <f>IFERROR(IF('LT Panel Feeder Readings'!E1012="","",'LT Panel Feeder Readings'!E1012),"")</f>
        <v/>
      </c>
      <c r="C1011" s="21" t="str">
        <f>IFERROR(IF('LT Panel Feeder Readings'!W1012="","",IF('LT Panel Feeder Readings'!W1012="",0,'LT Panel Feeder Readings'!W1012)+IF('LT Panel Feeder Readings'!Z1012="",0,'LT Panel Feeder Readings'!Z1012)),"")</f>
        <v/>
      </c>
      <c r="D1011" s="21" t="str">
        <f>IFERROR(IF('LT Panel Feeder Readings'!BG1012="","",IF('LT Panel Feeder Readings'!BG1012="",0,'LT Panel Feeder Readings'!BG1012)+IF('LT Panel Feeder Readings'!BJ1012="",0,'LT Panel Feeder Readings'!BJ1012)),"")</f>
        <v/>
      </c>
      <c r="E1011" s="22" t="str">
        <f t="shared" si="108"/>
        <v/>
      </c>
      <c r="F1011" s="23">
        <f>IFERROR(IF('Fuel Status'!E1013="","",IF('Fuel Status'!E1013="",0,'Fuel Status'!E1013)+IF('Fuel Status'!J1013="",0,'Fuel Status'!J1013)+IF('Fuel Status'!O1013="",0,'Fuel Status'!O1013)),"")</f>
        <v>0</v>
      </c>
      <c r="G1011" s="22" t="str">
        <f t="shared" si="110"/>
        <v/>
      </c>
      <c r="H1011" s="22" t="str">
        <f t="shared" si="111"/>
        <v/>
      </c>
      <c r="I1011" s="22" t="str">
        <f t="shared" si="112"/>
        <v/>
      </c>
      <c r="J1011" s="22" t="str">
        <f t="shared" si="113"/>
        <v/>
      </c>
      <c r="K1011" s="74"/>
      <c r="L1011" s="24"/>
      <c r="M1011" s="25"/>
      <c r="N1011" s="25"/>
      <c r="O1011" s="25" t="str">
        <f>IF(OR(J1011="",L1011="",L1011=0),"",ROUND(J1011/L1011,4))</f>
        <v/>
      </c>
      <c r="P1011" s="26" t="str">
        <f>IFERROR(IF('Raw Water'!U1012="","",'Raw Water'!U1012),"")</f>
        <v/>
      </c>
      <c r="Q1011" s="26" t="str">
        <f>IFERROR(IF(STP!U1012="","",STP!U1012),"")</f>
        <v/>
      </c>
      <c r="R1011" s="27" t="str">
        <f>IFERROR(IF(STP!V1012="","",STP!V1012),"")</f>
        <v/>
      </c>
      <c r="S1011" s="28" t="str">
        <f t="shared" si="109"/>
        <v/>
      </c>
      <c r="T1011" s="29"/>
    </row>
    <row r="1012" spans="1:20" ht="18" customHeight="1" x14ac:dyDescent="0.35">
      <c r="A1012" s="68">
        <v>47032</v>
      </c>
      <c r="B1012" s="21" t="str">
        <f>IFERROR(IF('LT Panel Feeder Readings'!E1013="","",'LT Panel Feeder Readings'!E1013),"")</f>
        <v/>
      </c>
      <c r="C1012" s="21" t="str">
        <f>IFERROR(IF('LT Panel Feeder Readings'!W1013="","",IF('LT Panel Feeder Readings'!W1013="",0,'LT Panel Feeder Readings'!W1013)+IF('LT Panel Feeder Readings'!Z1013="",0,'LT Panel Feeder Readings'!Z1013)),"")</f>
        <v/>
      </c>
      <c r="D1012" s="21" t="str">
        <f>IFERROR(IF('LT Panel Feeder Readings'!BG1013="","",IF('LT Panel Feeder Readings'!BG1013="",0,'LT Panel Feeder Readings'!BG1013)+IF('LT Panel Feeder Readings'!BJ1013="",0,'LT Panel Feeder Readings'!BJ1013)),"")</f>
        <v/>
      </c>
      <c r="E1012" s="22" t="str">
        <f t="shared" si="108"/>
        <v/>
      </c>
      <c r="F1012" s="23">
        <f>IFERROR(IF('Fuel Status'!E1014="","",IF('Fuel Status'!E1014="",0,'Fuel Status'!E1014)+IF('Fuel Status'!J1014="",0,'Fuel Status'!J1014)+IF('Fuel Status'!O1014="",0,'Fuel Status'!O1014)),"")</f>
        <v>0</v>
      </c>
      <c r="G1012" s="22" t="str">
        <f t="shared" si="110"/>
        <v/>
      </c>
      <c r="H1012" s="22" t="str">
        <f t="shared" si="111"/>
        <v/>
      </c>
      <c r="I1012" s="22" t="str">
        <f t="shared" si="112"/>
        <v/>
      </c>
      <c r="J1012" s="22" t="str">
        <f t="shared" si="113"/>
        <v/>
      </c>
      <c r="K1012" s="74"/>
      <c r="L1012" s="24"/>
      <c r="M1012" s="25"/>
      <c r="N1012" s="25"/>
      <c r="O1012" s="25" t="str">
        <f>IF(OR(J1012="",L1012="",L1012=0),"",ROUND(J1012/L1012,4))</f>
        <v/>
      </c>
      <c r="P1012" s="26" t="str">
        <f>IFERROR(IF('Raw Water'!U1013="","",'Raw Water'!U1013),"")</f>
        <v/>
      </c>
      <c r="Q1012" s="26" t="str">
        <f>IFERROR(IF(STP!U1013="","",STP!U1013),"")</f>
        <v/>
      </c>
      <c r="R1012" s="27" t="str">
        <f>IFERROR(IF(STP!V1013="","",STP!V1013),"")</f>
        <v/>
      </c>
      <c r="S1012" s="28" t="str">
        <f t="shared" si="109"/>
        <v/>
      </c>
      <c r="T1012" s="29"/>
    </row>
    <row r="1013" spans="1:20" ht="18" customHeight="1" x14ac:dyDescent="0.35">
      <c r="A1013" s="68">
        <v>47033</v>
      </c>
      <c r="B1013" s="21" t="str">
        <f>IFERROR(IF('LT Panel Feeder Readings'!E1014="","",'LT Panel Feeder Readings'!E1014),"")</f>
        <v/>
      </c>
      <c r="C1013" s="21" t="str">
        <f>IFERROR(IF('LT Panel Feeder Readings'!W1014="","",IF('LT Panel Feeder Readings'!W1014="",0,'LT Panel Feeder Readings'!W1014)+IF('LT Panel Feeder Readings'!Z1014="",0,'LT Panel Feeder Readings'!Z1014)),"")</f>
        <v/>
      </c>
      <c r="D1013" s="21" t="str">
        <f>IFERROR(IF('LT Panel Feeder Readings'!BG1014="","",IF('LT Panel Feeder Readings'!BG1014="",0,'LT Panel Feeder Readings'!BG1014)+IF('LT Panel Feeder Readings'!BJ1014="",0,'LT Panel Feeder Readings'!BJ1014)),"")</f>
        <v/>
      </c>
      <c r="E1013" s="22" t="str">
        <f t="shared" si="108"/>
        <v/>
      </c>
      <c r="F1013" s="23">
        <f>IFERROR(IF('Fuel Status'!E1015="","",IF('Fuel Status'!E1015="",0,'Fuel Status'!E1015)+IF('Fuel Status'!J1015="",0,'Fuel Status'!J1015)+IF('Fuel Status'!O1015="",0,'Fuel Status'!O1015)),"")</f>
        <v>0</v>
      </c>
      <c r="G1013" s="22" t="str">
        <f t="shared" si="110"/>
        <v/>
      </c>
      <c r="H1013" s="22" t="str">
        <f t="shared" si="111"/>
        <v/>
      </c>
      <c r="I1013" s="22" t="str">
        <f t="shared" si="112"/>
        <v/>
      </c>
      <c r="J1013" s="22" t="str">
        <f t="shared" si="113"/>
        <v/>
      </c>
      <c r="K1013" s="74"/>
      <c r="L1013" s="24"/>
      <c r="M1013" s="25"/>
      <c r="N1013" s="25"/>
      <c r="O1013" s="25" t="str">
        <f>IF(OR(J1013="",L1013="",L1013=0),"",ROUND(J1013/L1013,4))</f>
        <v/>
      </c>
      <c r="P1013" s="26" t="str">
        <f>IFERROR(IF('Raw Water'!U1014="","",'Raw Water'!U1014),"")</f>
        <v/>
      </c>
      <c r="Q1013" s="26" t="str">
        <f>IFERROR(IF(STP!U1014="","",STP!U1014),"")</f>
        <v/>
      </c>
      <c r="R1013" s="27" t="str">
        <f>IFERROR(IF(STP!V1014="","",STP!V1014),"")</f>
        <v/>
      </c>
      <c r="S1013" s="28" t="str">
        <f t="shared" si="109"/>
        <v/>
      </c>
      <c r="T1013" s="29"/>
    </row>
    <row r="1014" spans="1:20" ht="18" customHeight="1" x14ac:dyDescent="0.35">
      <c r="A1014" s="68">
        <v>47034</v>
      </c>
      <c r="B1014" s="21" t="str">
        <f>IFERROR(IF('LT Panel Feeder Readings'!E1015="","",'LT Panel Feeder Readings'!E1015),"")</f>
        <v/>
      </c>
      <c r="C1014" s="21" t="str">
        <f>IFERROR(IF('LT Panel Feeder Readings'!W1015="","",IF('LT Panel Feeder Readings'!W1015="",0,'LT Panel Feeder Readings'!W1015)+IF('LT Panel Feeder Readings'!Z1015="",0,'LT Panel Feeder Readings'!Z1015)),"")</f>
        <v/>
      </c>
      <c r="D1014" s="21" t="str">
        <f>IFERROR(IF('LT Panel Feeder Readings'!BG1015="","",IF('LT Panel Feeder Readings'!BG1015="",0,'LT Panel Feeder Readings'!BG1015)+IF('LT Panel Feeder Readings'!BJ1015="",0,'LT Panel Feeder Readings'!BJ1015)),"")</f>
        <v/>
      </c>
      <c r="E1014" s="22" t="str">
        <f t="shared" si="108"/>
        <v/>
      </c>
      <c r="F1014" s="23">
        <f>IFERROR(IF('Fuel Status'!E1016="","",IF('Fuel Status'!E1016="",0,'Fuel Status'!E1016)+IF('Fuel Status'!J1016="",0,'Fuel Status'!J1016)+IF('Fuel Status'!O1016="",0,'Fuel Status'!O1016)),"")</f>
        <v>0</v>
      </c>
      <c r="G1014" s="22" t="str">
        <f t="shared" si="110"/>
        <v/>
      </c>
      <c r="H1014" s="22" t="str">
        <f t="shared" si="111"/>
        <v/>
      </c>
      <c r="I1014" s="22" t="str">
        <f t="shared" si="112"/>
        <v/>
      </c>
      <c r="J1014" s="22" t="str">
        <f t="shared" si="113"/>
        <v/>
      </c>
      <c r="K1014" s="74"/>
      <c r="L1014" s="24"/>
      <c r="M1014" s="25"/>
      <c r="N1014" s="25"/>
      <c r="O1014" s="25" t="str">
        <f>IF(OR(J1014="",L1014="",L1014=0),"",ROUND(J1014/L1014,4))</f>
        <v/>
      </c>
      <c r="P1014" s="26" t="str">
        <f>IFERROR(IF('Raw Water'!U1015="","",'Raw Water'!U1015),"")</f>
        <v/>
      </c>
      <c r="Q1014" s="26" t="str">
        <f>IFERROR(IF(STP!U1015="","",STP!U1015),"")</f>
        <v/>
      </c>
      <c r="R1014" s="27" t="str">
        <f>IFERROR(IF(STP!V1015="","",STP!V1015),"")</f>
        <v/>
      </c>
      <c r="S1014" s="28" t="str">
        <f t="shared" si="109"/>
        <v/>
      </c>
      <c r="T1014" s="29"/>
    </row>
    <row r="1015" spans="1:20" ht="18" customHeight="1" x14ac:dyDescent="0.35">
      <c r="A1015" s="68">
        <v>47035</v>
      </c>
      <c r="B1015" s="21" t="str">
        <f>IFERROR(IF('LT Panel Feeder Readings'!E1016="","",'LT Panel Feeder Readings'!E1016),"")</f>
        <v/>
      </c>
      <c r="C1015" s="21" t="str">
        <f>IFERROR(IF('LT Panel Feeder Readings'!W1016="","",IF('LT Panel Feeder Readings'!W1016="",0,'LT Panel Feeder Readings'!W1016)+IF('LT Panel Feeder Readings'!Z1016="",0,'LT Panel Feeder Readings'!Z1016)),"")</f>
        <v/>
      </c>
      <c r="D1015" s="21" t="str">
        <f>IFERROR(IF('LT Panel Feeder Readings'!BG1016="","",IF('LT Panel Feeder Readings'!BG1016="",0,'LT Panel Feeder Readings'!BG1016)+IF('LT Panel Feeder Readings'!BJ1016="",0,'LT Panel Feeder Readings'!BJ1016)),"")</f>
        <v/>
      </c>
      <c r="E1015" s="22" t="str">
        <f t="shared" si="108"/>
        <v/>
      </c>
      <c r="F1015" s="23">
        <f>IFERROR(IF('Fuel Status'!E1017="","",IF('Fuel Status'!E1017="",0,'Fuel Status'!E1017)+IF('Fuel Status'!J1017="",0,'Fuel Status'!J1017)+IF('Fuel Status'!O1017="",0,'Fuel Status'!O1017)),"")</f>
        <v>0</v>
      </c>
      <c r="G1015" s="22" t="str">
        <f t="shared" si="110"/>
        <v/>
      </c>
      <c r="H1015" s="22" t="str">
        <f t="shared" si="111"/>
        <v/>
      </c>
      <c r="I1015" s="22" t="str">
        <f t="shared" si="112"/>
        <v/>
      </c>
      <c r="J1015" s="22" t="str">
        <f t="shared" si="113"/>
        <v/>
      </c>
      <c r="K1015" s="74"/>
      <c r="L1015" s="24"/>
      <c r="M1015" s="25"/>
      <c r="N1015" s="25"/>
      <c r="O1015" s="25" t="str">
        <f>IF(OR(J1015="",L1015="",L1015=0),"",ROUND(J1015/L1015,4))</f>
        <v/>
      </c>
      <c r="P1015" s="26" t="str">
        <f>IFERROR(IF('Raw Water'!U1016="","",'Raw Water'!U1016),"")</f>
        <v/>
      </c>
      <c r="Q1015" s="26" t="str">
        <f>IFERROR(IF(STP!U1016="","",STP!U1016),"")</f>
        <v/>
      </c>
      <c r="R1015" s="27" t="str">
        <f>IFERROR(IF(STP!V1016="","",STP!V1016),"")</f>
        <v/>
      </c>
      <c r="S1015" s="28" t="str">
        <f t="shared" si="109"/>
        <v/>
      </c>
      <c r="T1015" s="29"/>
    </row>
    <row r="1016" spans="1:20" ht="18" customHeight="1" x14ac:dyDescent="0.35">
      <c r="A1016" s="68">
        <v>47036</v>
      </c>
      <c r="B1016" s="21" t="str">
        <f>IFERROR(IF('LT Panel Feeder Readings'!E1017="","",'LT Panel Feeder Readings'!E1017),"")</f>
        <v/>
      </c>
      <c r="C1016" s="21" t="str">
        <f>IFERROR(IF('LT Panel Feeder Readings'!W1017="","",IF('LT Panel Feeder Readings'!W1017="",0,'LT Panel Feeder Readings'!W1017)+IF('LT Panel Feeder Readings'!Z1017="",0,'LT Panel Feeder Readings'!Z1017)),"")</f>
        <v/>
      </c>
      <c r="D1016" s="21" t="str">
        <f>IFERROR(IF('LT Panel Feeder Readings'!BG1017="","",IF('LT Panel Feeder Readings'!BG1017="",0,'LT Panel Feeder Readings'!BG1017)+IF('LT Panel Feeder Readings'!BJ1017="",0,'LT Panel Feeder Readings'!BJ1017)),"")</f>
        <v/>
      </c>
      <c r="E1016" s="22" t="str">
        <f t="shared" si="108"/>
        <v/>
      </c>
      <c r="F1016" s="23">
        <f>IFERROR(IF('Fuel Status'!E1018="","",IF('Fuel Status'!E1018="",0,'Fuel Status'!E1018)+IF('Fuel Status'!J1018="",0,'Fuel Status'!J1018)+IF('Fuel Status'!O1018="",0,'Fuel Status'!O1018)),"")</f>
        <v>0</v>
      </c>
      <c r="G1016" s="22" t="str">
        <f t="shared" si="110"/>
        <v/>
      </c>
      <c r="H1016" s="22" t="str">
        <f t="shared" si="111"/>
        <v/>
      </c>
      <c r="I1016" s="22" t="str">
        <f t="shared" si="112"/>
        <v/>
      </c>
      <c r="J1016" s="22" t="str">
        <f t="shared" si="113"/>
        <v/>
      </c>
      <c r="K1016" s="74"/>
      <c r="L1016" s="24"/>
      <c r="M1016" s="25"/>
      <c r="N1016" s="25"/>
      <c r="O1016" s="25" t="str">
        <f>IF(OR(J1016="",L1016="",L1016=0),"",ROUND(J1016/L1016,4))</f>
        <v/>
      </c>
      <c r="P1016" s="26" t="str">
        <f>IFERROR(IF('Raw Water'!U1017="","",'Raw Water'!U1017),"")</f>
        <v/>
      </c>
      <c r="Q1016" s="26" t="str">
        <f>IFERROR(IF(STP!U1017="","",STP!U1017),"")</f>
        <v/>
      </c>
      <c r="R1016" s="27" t="str">
        <f>IFERROR(IF(STP!V1017="","",STP!V1017),"")</f>
        <v/>
      </c>
      <c r="S1016" s="28" t="str">
        <f t="shared" si="109"/>
        <v/>
      </c>
      <c r="T1016" s="29"/>
    </row>
    <row r="1017" spans="1:20" ht="18" customHeight="1" x14ac:dyDescent="0.35">
      <c r="A1017" s="68">
        <v>47037</v>
      </c>
      <c r="B1017" s="21" t="str">
        <f>IFERROR(IF('LT Panel Feeder Readings'!E1018="","",'LT Panel Feeder Readings'!E1018),"")</f>
        <v/>
      </c>
      <c r="C1017" s="21" t="str">
        <f>IFERROR(IF('LT Panel Feeder Readings'!W1018="","",IF('LT Panel Feeder Readings'!W1018="",0,'LT Panel Feeder Readings'!W1018)+IF('LT Panel Feeder Readings'!Z1018="",0,'LT Panel Feeder Readings'!Z1018)),"")</f>
        <v/>
      </c>
      <c r="D1017" s="21" t="str">
        <f>IFERROR(IF('LT Panel Feeder Readings'!BG1018="","",IF('LT Panel Feeder Readings'!BG1018="",0,'LT Panel Feeder Readings'!BG1018)+IF('LT Panel Feeder Readings'!BJ1018="",0,'LT Panel Feeder Readings'!BJ1018)),"")</f>
        <v/>
      </c>
      <c r="E1017" s="22" t="str">
        <f t="shared" si="108"/>
        <v/>
      </c>
      <c r="F1017" s="23">
        <f>IFERROR(IF('Fuel Status'!E1019="","",IF('Fuel Status'!E1019="",0,'Fuel Status'!E1019)+IF('Fuel Status'!J1019="",0,'Fuel Status'!J1019)+IF('Fuel Status'!O1019="",0,'Fuel Status'!O1019)),"")</f>
        <v>0</v>
      </c>
      <c r="G1017" s="22" t="str">
        <f t="shared" si="110"/>
        <v/>
      </c>
      <c r="H1017" s="22" t="str">
        <f t="shared" si="111"/>
        <v/>
      </c>
      <c r="I1017" s="22" t="str">
        <f t="shared" si="112"/>
        <v/>
      </c>
      <c r="J1017" s="22" t="str">
        <f t="shared" si="113"/>
        <v/>
      </c>
      <c r="K1017" s="74"/>
      <c r="L1017" s="24"/>
      <c r="M1017" s="25"/>
      <c r="N1017" s="25"/>
      <c r="O1017" s="25" t="str">
        <f>IF(OR(J1017="",L1017="",L1017=0),"",ROUND(J1017/L1017,4))</f>
        <v/>
      </c>
      <c r="P1017" s="26" t="str">
        <f>IFERROR(IF('Raw Water'!U1018="","",'Raw Water'!U1018),"")</f>
        <v/>
      </c>
      <c r="Q1017" s="26" t="str">
        <f>IFERROR(IF(STP!U1018="","",STP!U1018),"")</f>
        <v/>
      </c>
      <c r="R1017" s="27" t="str">
        <f>IFERROR(IF(STP!V1018="","",STP!V1018),"")</f>
        <v/>
      </c>
      <c r="S1017" s="28" t="str">
        <f t="shared" si="109"/>
        <v/>
      </c>
      <c r="T1017" s="29"/>
    </row>
    <row r="1018" spans="1:20" ht="18" customHeight="1" x14ac:dyDescent="0.35">
      <c r="A1018" s="68">
        <v>47038</v>
      </c>
      <c r="B1018" s="21" t="str">
        <f>IFERROR(IF('LT Panel Feeder Readings'!E1019="","",'LT Panel Feeder Readings'!E1019),"")</f>
        <v/>
      </c>
      <c r="C1018" s="21" t="str">
        <f>IFERROR(IF('LT Panel Feeder Readings'!W1019="","",IF('LT Panel Feeder Readings'!W1019="",0,'LT Panel Feeder Readings'!W1019)+IF('LT Panel Feeder Readings'!Z1019="",0,'LT Panel Feeder Readings'!Z1019)),"")</f>
        <v/>
      </c>
      <c r="D1018" s="21" t="str">
        <f>IFERROR(IF('LT Panel Feeder Readings'!BG1019="","",IF('LT Panel Feeder Readings'!BG1019="",0,'LT Panel Feeder Readings'!BG1019)+IF('LT Panel Feeder Readings'!BJ1019="",0,'LT Panel Feeder Readings'!BJ1019)),"")</f>
        <v/>
      </c>
      <c r="E1018" s="22" t="str">
        <f t="shared" si="108"/>
        <v/>
      </c>
      <c r="F1018" s="23">
        <f>IFERROR(IF('Fuel Status'!E1020="","",IF('Fuel Status'!E1020="",0,'Fuel Status'!E1020)+IF('Fuel Status'!J1020="",0,'Fuel Status'!J1020)+IF('Fuel Status'!O1020="",0,'Fuel Status'!O1020)),"")</f>
        <v>0</v>
      </c>
      <c r="G1018" s="22" t="str">
        <f t="shared" si="110"/>
        <v/>
      </c>
      <c r="H1018" s="22" t="str">
        <f t="shared" si="111"/>
        <v/>
      </c>
      <c r="I1018" s="22" t="str">
        <f t="shared" si="112"/>
        <v/>
      </c>
      <c r="J1018" s="22" t="str">
        <f t="shared" si="113"/>
        <v/>
      </c>
      <c r="K1018" s="74"/>
      <c r="L1018" s="24"/>
      <c r="M1018" s="25"/>
      <c r="N1018" s="25"/>
      <c r="O1018" s="25" t="str">
        <f>IF(OR(J1018="",L1018="",L1018=0),"",ROUND(J1018/L1018,4))</f>
        <v/>
      </c>
      <c r="P1018" s="26" t="str">
        <f>IFERROR(IF('Raw Water'!U1019="","",'Raw Water'!U1019),"")</f>
        <v/>
      </c>
      <c r="Q1018" s="26" t="str">
        <f>IFERROR(IF(STP!U1019="","",STP!U1019),"")</f>
        <v/>
      </c>
      <c r="R1018" s="27" t="str">
        <f>IFERROR(IF(STP!V1019="","",STP!V1019),"")</f>
        <v/>
      </c>
      <c r="S1018" s="28" t="str">
        <f t="shared" si="109"/>
        <v/>
      </c>
      <c r="T1018" s="29"/>
    </row>
    <row r="1019" spans="1:20" ht="18" customHeight="1" x14ac:dyDescent="0.35">
      <c r="A1019" s="68">
        <v>47039</v>
      </c>
      <c r="B1019" s="21" t="str">
        <f>IFERROR(IF('LT Panel Feeder Readings'!E1020="","",'LT Panel Feeder Readings'!E1020),"")</f>
        <v/>
      </c>
      <c r="C1019" s="21" t="str">
        <f>IFERROR(IF('LT Panel Feeder Readings'!W1020="","",IF('LT Panel Feeder Readings'!W1020="",0,'LT Panel Feeder Readings'!W1020)+IF('LT Panel Feeder Readings'!Z1020="",0,'LT Panel Feeder Readings'!Z1020)),"")</f>
        <v/>
      </c>
      <c r="D1019" s="21" t="str">
        <f>IFERROR(IF('LT Panel Feeder Readings'!BG1020="","",IF('LT Panel Feeder Readings'!BG1020="",0,'LT Panel Feeder Readings'!BG1020)+IF('LT Panel Feeder Readings'!BJ1020="",0,'LT Panel Feeder Readings'!BJ1020)),"")</f>
        <v/>
      </c>
      <c r="E1019" s="22" t="str">
        <f t="shared" si="108"/>
        <v/>
      </c>
      <c r="F1019" s="23">
        <f>IFERROR(IF('Fuel Status'!E1021="","",IF('Fuel Status'!E1021="",0,'Fuel Status'!E1021)+IF('Fuel Status'!J1021="",0,'Fuel Status'!J1021)+IF('Fuel Status'!O1021="",0,'Fuel Status'!O1021)),"")</f>
        <v>0</v>
      </c>
      <c r="G1019" s="22" t="str">
        <f t="shared" si="110"/>
        <v/>
      </c>
      <c r="H1019" s="22" t="str">
        <f t="shared" si="111"/>
        <v/>
      </c>
      <c r="I1019" s="22" t="str">
        <f t="shared" si="112"/>
        <v/>
      </c>
      <c r="J1019" s="22" t="str">
        <f t="shared" si="113"/>
        <v/>
      </c>
      <c r="K1019" s="74"/>
      <c r="L1019" s="24"/>
      <c r="M1019" s="25"/>
      <c r="N1019" s="25"/>
      <c r="O1019" s="25" t="str">
        <f>IF(OR(J1019="",L1019="",L1019=0),"",ROUND(J1019/L1019,4))</f>
        <v/>
      </c>
      <c r="P1019" s="26" t="str">
        <f>IFERROR(IF('Raw Water'!U1020="","",'Raw Water'!U1020),"")</f>
        <v/>
      </c>
      <c r="Q1019" s="26" t="str">
        <f>IFERROR(IF(STP!U1020="","",STP!U1020),"")</f>
        <v/>
      </c>
      <c r="R1019" s="27" t="str">
        <f>IFERROR(IF(STP!V1020="","",STP!V1020),"")</f>
        <v/>
      </c>
      <c r="S1019" s="28" t="str">
        <f t="shared" si="109"/>
        <v/>
      </c>
      <c r="T1019" s="29"/>
    </row>
    <row r="1020" spans="1:20" ht="18" customHeight="1" x14ac:dyDescent="0.35">
      <c r="A1020" s="68">
        <v>47040</v>
      </c>
      <c r="B1020" s="21" t="str">
        <f>IFERROR(IF('LT Panel Feeder Readings'!E1021="","",'LT Panel Feeder Readings'!E1021),"")</f>
        <v/>
      </c>
      <c r="C1020" s="21" t="str">
        <f>IFERROR(IF('LT Panel Feeder Readings'!W1021="","",IF('LT Panel Feeder Readings'!W1021="",0,'LT Panel Feeder Readings'!W1021)+IF('LT Panel Feeder Readings'!Z1021="",0,'LT Panel Feeder Readings'!Z1021)),"")</f>
        <v/>
      </c>
      <c r="D1020" s="21" t="str">
        <f>IFERROR(IF('LT Panel Feeder Readings'!BG1021="","",IF('LT Panel Feeder Readings'!BG1021="",0,'LT Panel Feeder Readings'!BG1021)+IF('LT Panel Feeder Readings'!BJ1021="",0,'LT Panel Feeder Readings'!BJ1021)),"")</f>
        <v/>
      </c>
      <c r="E1020" s="22" t="str">
        <f t="shared" si="108"/>
        <v/>
      </c>
      <c r="F1020" s="23">
        <f>IFERROR(IF('Fuel Status'!E1022="","",IF('Fuel Status'!E1022="",0,'Fuel Status'!E1022)+IF('Fuel Status'!J1022="",0,'Fuel Status'!J1022)+IF('Fuel Status'!O1022="",0,'Fuel Status'!O1022)),"")</f>
        <v>0</v>
      </c>
      <c r="G1020" s="22" t="str">
        <f t="shared" si="110"/>
        <v/>
      </c>
      <c r="H1020" s="22" t="str">
        <f t="shared" si="111"/>
        <v/>
      </c>
      <c r="I1020" s="22" t="str">
        <f t="shared" si="112"/>
        <v/>
      </c>
      <c r="J1020" s="22" t="str">
        <f t="shared" si="113"/>
        <v/>
      </c>
      <c r="K1020" s="74"/>
      <c r="L1020" s="24"/>
      <c r="M1020" s="25"/>
      <c r="N1020" s="25"/>
      <c r="O1020" s="25" t="str">
        <f>IF(OR(J1020="",L1020="",L1020=0),"",ROUND(J1020/L1020,4))</f>
        <v/>
      </c>
      <c r="P1020" s="26" t="str">
        <f>IFERROR(IF('Raw Water'!U1021="","",'Raw Water'!U1021),"")</f>
        <v/>
      </c>
      <c r="Q1020" s="26" t="str">
        <f>IFERROR(IF(STP!U1021="","",STP!U1021),"")</f>
        <v/>
      </c>
      <c r="R1020" s="27" t="str">
        <f>IFERROR(IF(STP!V1021="","",STP!V1021),"")</f>
        <v/>
      </c>
      <c r="S1020" s="28" t="str">
        <f t="shared" si="109"/>
        <v/>
      </c>
      <c r="T1020" s="29"/>
    </row>
    <row r="1021" spans="1:20" ht="18" customHeight="1" x14ac:dyDescent="0.35">
      <c r="A1021" s="68">
        <v>47041</v>
      </c>
      <c r="B1021" s="21" t="str">
        <f>IFERROR(IF('LT Panel Feeder Readings'!E1022="","",'LT Panel Feeder Readings'!E1022),"")</f>
        <v/>
      </c>
      <c r="C1021" s="21" t="str">
        <f>IFERROR(IF('LT Panel Feeder Readings'!W1022="","",IF('LT Panel Feeder Readings'!W1022="",0,'LT Panel Feeder Readings'!W1022)+IF('LT Panel Feeder Readings'!Z1022="",0,'LT Panel Feeder Readings'!Z1022)),"")</f>
        <v/>
      </c>
      <c r="D1021" s="21" t="str">
        <f>IFERROR(IF('LT Panel Feeder Readings'!BG1022="","",IF('LT Panel Feeder Readings'!BG1022="",0,'LT Panel Feeder Readings'!BG1022)+IF('LT Panel Feeder Readings'!BJ1022="",0,'LT Panel Feeder Readings'!BJ1022)),"")</f>
        <v/>
      </c>
      <c r="E1021" s="22" t="str">
        <f t="shared" si="108"/>
        <v/>
      </c>
      <c r="F1021" s="23">
        <f>IFERROR(IF('Fuel Status'!E1023="","",IF('Fuel Status'!E1023="",0,'Fuel Status'!E1023)+IF('Fuel Status'!J1023="",0,'Fuel Status'!J1023)+IF('Fuel Status'!O1023="",0,'Fuel Status'!O1023)),"")</f>
        <v>0</v>
      </c>
      <c r="G1021" s="22" t="str">
        <f t="shared" si="110"/>
        <v/>
      </c>
      <c r="H1021" s="22" t="str">
        <f t="shared" si="111"/>
        <v/>
      </c>
      <c r="I1021" s="22" t="str">
        <f t="shared" si="112"/>
        <v/>
      </c>
      <c r="J1021" s="22" t="str">
        <f t="shared" si="113"/>
        <v/>
      </c>
      <c r="K1021" s="74"/>
      <c r="L1021" s="24"/>
      <c r="M1021" s="25"/>
      <c r="N1021" s="25"/>
      <c r="O1021" s="25" t="str">
        <f>IF(OR(J1021="",L1021="",L1021=0),"",ROUND(J1021/L1021,4))</f>
        <v/>
      </c>
      <c r="P1021" s="26" t="str">
        <f>IFERROR(IF('Raw Water'!U1022="","",'Raw Water'!U1022),"")</f>
        <v/>
      </c>
      <c r="Q1021" s="26" t="str">
        <f>IFERROR(IF(STP!U1022="","",STP!U1022),"")</f>
        <v/>
      </c>
      <c r="R1021" s="27" t="str">
        <f>IFERROR(IF(STP!V1022="","",STP!V1022),"")</f>
        <v/>
      </c>
      <c r="S1021" s="28" t="str">
        <f t="shared" si="109"/>
        <v/>
      </c>
      <c r="T1021" s="29"/>
    </row>
    <row r="1022" spans="1:20" ht="18" customHeight="1" x14ac:dyDescent="0.35">
      <c r="A1022" s="68">
        <v>47042</v>
      </c>
      <c r="B1022" s="21" t="str">
        <f>IFERROR(IF('LT Panel Feeder Readings'!E1023="","",'LT Panel Feeder Readings'!E1023),"")</f>
        <v/>
      </c>
      <c r="C1022" s="21" t="str">
        <f>IFERROR(IF('LT Panel Feeder Readings'!W1023="","",IF('LT Panel Feeder Readings'!W1023="",0,'LT Panel Feeder Readings'!W1023)+IF('LT Panel Feeder Readings'!Z1023="",0,'LT Panel Feeder Readings'!Z1023)),"")</f>
        <v/>
      </c>
      <c r="D1022" s="21" t="str">
        <f>IFERROR(IF('LT Panel Feeder Readings'!BG1023="","",IF('LT Panel Feeder Readings'!BG1023="",0,'LT Panel Feeder Readings'!BG1023)+IF('LT Panel Feeder Readings'!BJ1023="",0,'LT Panel Feeder Readings'!BJ1023)),"")</f>
        <v/>
      </c>
      <c r="E1022" s="22" t="str">
        <f t="shared" si="108"/>
        <v/>
      </c>
      <c r="F1022" s="23">
        <f>IFERROR(IF('Fuel Status'!E1024="","",IF('Fuel Status'!E1024="",0,'Fuel Status'!E1024)+IF('Fuel Status'!J1024="",0,'Fuel Status'!J1024)+IF('Fuel Status'!O1024="",0,'Fuel Status'!O1024)),"")</f>
        <v>0</v>
      </c>
      <c r="G1022" s="22" t="str">
        <f t="shared" si="110"/>
        <v/>
      </c>
      <c r="H1022" s="22" t="str">
        <f t="shared" si="111"/>
        <v/>
      </c>
      <c r="I1022" s="22" t="str">
        <f t="shared" si="112"/>
        <v/>
      </c>
      <c r="J1022" s="22" t="str">
        <f t="shared" si="113"/>
        <v/>
      </c>
      <c r="K1022" s="74"/>
      <c r="L1022" s="24"/>
      <c r="M1022" s="25"/>
      <c r="N1022" s="25"/>
      <c r="O1022" s="25" t="str">
        <f>IF(OR(J1022="",L1022="",L1022=0),"",ROUND(J1022/L1022,4))</f>
        <v/>
      </c>
      <c r="P1022" s="26" t="str">
        <f>IFERROR(IF('Raw Water'!U1023="","",'Raw Water'!U1023),"")</f>
        <v/>
      </c>
      <c r="Q1022" s="26" t="str">
        <f>IFERROR(IF(STP!U1023="","",STP!U1023),"")</f>
        <v/>
      </c>
      <c r="R1022" s="27" t="str">
        <f>IFERROR(IF(STP!V1023="","",STP!V1023),"")</f>
        <v/>
      </c>
      <c r="S1022" s="28" t="str">
        <f t="shared" si="109"/>
        <v/>
      </c>
      <c r="T1022" s="29"/>
    </row>
    <row r="1023" spans="1:20" ht="18" customHeight="1" x14ac:dyDescent="0.35">
      <c r="A1023" s="68">
        <v>47043</v>
      </c>
      <c r="B1023" s="21" t="str">
        <f>IFERROR(IF('LT Panel Feeder Readings'!E1024="","",'LT Panel Feeder Readings'!E1024),"")</f>
        <v/>
      </c>
      <c r="C1023" s="21" t="str">
        <f>IFERROR(IF('LT Panel Feeder Readings'!W1024="","",IF('LT Panel Feeder Readings'!W1024="",0,'LT Panel Feeder Readings'!W1024)+IF('LT Panel Feeder Readings'!Z1024="",0,'LT Panel Feeder Readings'!Z1024)),"")</f>
        <v/>
      </c>
      <c r="D1023" s="21" t="str">
        <f>IFERROR(IF('LT Panel Feeder Readings'!BG1024="","",IF('LT Panel Feeder Readings'!BG1024="",0,'LT Panel Feeder Readings'!BG1024)+IF('LT Panel Feeder Readings'!BJ1024="",0,'LT Panel Feeder Readings'!BJ1024)),"")</f>
        <v/>
      </c>
      <c r="E1023" s="22" t="str">
        <f t="shared" si="108"/>
        <v/>
      </c>
      <c r="F1023" s="23">
        <f>IFERROR(IF('Fuel Status'!E1025="","",IF('Fuel Status'!E1025="",0,'Fuel Status'!E1025)+IF('Fuel Status'!J1025="",0,'Fuel Status'!J1025)+IF('Fuel Status'!O1025="",0,'Fuel Status'!O1025)),"")</f>
        <v>0</v>
      </c>
      <c r="G1023" s="22" t="str">
        <f t="shared" si="110"/>
        <v/>
      </c>
      <c r="H1023" s="22" t="str">
        <f t="shared" si="111"/>
        <v/>
      </c>
      <c r="I1023" s="22" t="str">
        <f t="shared" si="112"/>
        <v/>
      </c>
      <c r="J1023" s="22" t="str">
        <f t="shared" si="113"/>
        <v/>
      </c>
      <c r="K1023" s="74"/>
      <c r="L1023" s="24"/>
      <c r="M1023" s="25"/>
      <c r="N1023" s="25"/>
      <c r="O1023" s="25" t="str">
        <f>IF(OR(J1023="",L1023="",L1023=0),"",ROUND(J1023/L1023,4))</f>
        <v/>
      </c>
      <c r="P1023" s="26" t="str">
        <f>IFERROR(IF('Raw Water'!U1024="","",'Raw Water'!U1024),"")</f>
        <v/>
      </c>
      <c r="Q1023" s="26" t="str">
        <f>IFERROR(IF(STP!U1024="","",STP!U1024),"")</f>
        <v/>
      </c>
      <c r="R1023" s="27" t="str">
        <f>IFERROR(IF(STP!V1024="","",STP!V1024),"")</f>
        <v/>
      </c>
      <c r="S1023" s="28" t="str">
        <f t="shared" si="109"/>
        <v/>
      </c>
      <c r="T1023" s="29"/>
    </row>
    <row r="1024" spans="1:20" ht="18" customHeight="1" x14ac:dyDescent="0.35">
      <c r="A1024" s="68">
        <v>47044</v>
      </c>
      <c r="B1024" s="21" t="str">
        <f>IFERROR(IF('LT Panel Feeder Readings'!E1025="","",'LT Panel Feeder Readings'!E1025),"")</f>
        <v/>
      </c>
      <c r="C1024" s="21" t="str">
        <f>IFERROR(IF('LT Panel Feeder Readings'!W1025="","",IF('LT Panel Feeder Readings'!W1025="",0,'LT Panel Feeder Readings'!W1025)+IF('LT Panel Feeder Readings'!Z1025="",0,'LT Panel Feeder Readings'!Z1025)),"")</f>
        <v/>
      </c>
      <c r="D1024" s="21" t="str">
        <f>IFERROR(IF('LT Panel Feeder Readings'!BG1025="","",IF('LT Panel Feeder Readings'!BG1025="",0,'LT Panel Feeder Readings'!BG1025)+IF('LT Panel Feeder Readings'!BJ1025="",0,'LT Panel Feeder Readings'!BJ1025)),"")</f>
        <v/>
      </c>
      <c r="E1024" s="22" t="str">
        <f t="shared" si="108"/>
        <v/>
      </c>
      <c r="F1024" s="23">
        <f>IFERROR(IF('Fuel Status'!E1026="","",IF('Fuel Status'!E1026="",0,'Fuel Status'!E1026)+IF('Fuel Status'!J1026="",0,'Fuel Status'!J1026)+IF('Fuel Status'!O1026="",0,'Fuel Status'!O1026)),"")</f>
        <v>0</v>
      </c>
      <c r="G1024" s="22" t="str">
        <f t="shared" si="110"/>
        <v/>
      </c>
      <c r="H1024" s="22" t="str">
        <f t="shared" si="111"/>
        <v/>
      </c>
      <c r="I1024" s="22" t="str">
        <f t="shared" si="112"/>
        <v/>
      </c>
      <c r="J1024" s="22" t="str">
        <f t="shared" si="113"/>
        <v/>
      </c>
      <c r="K1024" s="74"/>
      <c r="L1024" s="24"/>
      <c r="M1024" s="25"/>
      <c r="N1024" s="25"/>
      <c r="O1024" s="25" t="str">
        <f>IF(OR(J1024="",L1024="",L1024=0),"",ROUND(J1024/L1024,4))</f>
        <v/>
      </c>
      <c r="P1024" s="26" t="str">
        <f>IFERROR(IF('Raw Water'!U1025="","",'Raw Water'!U1025),"")</f>
        <v/>
      </c>
      <c r="Q1024" s="26" t="str">
        <f>IFERROR(IF(STP!U1025="","",STP!U1025),"")</f>
        <v/>
      </c>
      <c r="R1024" s="27" t="str">
        <f>IFERROR(IF(STP!V1025="","",STP!V1025),"")</f>
        <v/>
      </c>
      <c r="S1024" s="28" t="str">
        <f t="shared" si="109"/>
        <v/>
      </c>
      <c r="T1024" s="29"/>
    </row>
    <row r="1025" spans="1:20" ht="18" customHeight="1" x14ac:dyDescent="0.35">
      <c r="A1025" s="68">
        <v>47045</v>
      </c>
      <c r="B1025" s="21" t="str">
        <f>IFERROR(IF('LT Panel Feeder Readings'!E1026="","",'LT Panel Feeder Readings'!E1026),"")</f>
        <v/>
      </c>
      <c r="C1025" s="21" t="str">
        <f>IFERROR(IF('LT Panel Feeder Readings'!W1026="","",IF('LT Panel Feeder Readings'!W1026="",0,'LT Panel Feeder Readings'!W1026)+IF('LT Panel Feeder Readings'!Z1026="",0,'LT Panel Feeder Readings'!Z1026)),"")</f>
        <v/>
      </c>
      <c r="D1025" s="21" t="str">
        <f>IFERROR(IF('LT Panel Feeder Readings'!BG1026="","",IF('LT Panel Feeder Readings'!BG1026="",0,'LT Panel Feeder Readings'!BG1026)+IF('LT Panel Feeder Readings'!BJ1026="",0,'LT Panel Feeder Readings'!BJ1026)),"")</f>
        <v/>
      </c>
      <c r="E1025" s="22" t="str">
        <f t="shared" si="108"/>
        <v/>
      </c>
      <c r="F1025" s="23">
        <f>IFERROR(IF('Fuel Status'!E1027="","",IF('Fuel Status'!E1027="",0,'Fuel Status'!E1027)+IF('Fuel Status'!J1027="",0,'Fuel Status'!J1027)+IF('Fuel Status'!O1027="",0,'Fuel Status'!O1027)),"")</f>
        <v>0</v>
      </c>
      <c r="G1025" s="22" t="str">
        <f t="shared" si="110"/>
        <v/>
      </c>
      <c r="H1025" s="22" t="str">
        <f t="shared" si="111"/>
        <v/>
      </c>
      <c r="I1025" s="22" t="str">
        <f t="shared" si="112"/>
        <v/>
      </c>
      <c r="J1025" s="22" t="str">
        <f t="shared" si="113"/>
        <v/>
      </c>
      <c r="K1025" s="74"/>
      <c r="L1025" s="24"/>
      <c r="M1025" s="25"/>
      <c r="N1025" s="25"/>
      <c r="O1025" s="25" t="str">
        <f>IF(OR(J1025="",L1025="",L1025=0),"",ROUND(J1025/L1025,4))</f>
        <v/>
      </c>
      <c r="P1025" s="26" t="str">
        <f>IFERROR(IF('Raw Water'!U1026="","",'Raw Water'!U1026),"")</f>
        <v/>
      </c>
      <c r="Q1025" s="26" t="str">
        <f>IFERROR(IF(STP!U1026="","",STP!U1026),"")</f>
        <v/>
      </c>
      <c r="R1025" s="27" t="str">
        <f>IFERROR(IF(STP!V1026="","",STP!V1026),"")</f>
        <v/>
      </c>
      <c r="S1025" s="28" t="str">
        <f t="shared" si="109"/>
        <v/>
      </c>
      <c r="T1025" s="29"/>
    </row>
    <row r="1026" spans="1:20" ht="18" customHeight="1" x14ac:dyDescent="0.35">
      <c r="A1026" s="68">
        <v>47046</v>
      </c>
      <c r="B1026" s="21" t="str">
        <f>IFERROR(IF('LT Panel Feeder Readings'!E1027="","",'LT Panel Feeder Readings'!E1027),"")</f>
        <v/>
      </c>
      <c r="C1026" s="21" t="str">
        <f>IFERROR(IF('LT Panel Feeder Readings'!W1027="","",IF('LT Panel Feeder Readings'!W1027="",0,'LT Panel Feeder Readings'!W1027)+IF('LT Panel Feeder Readings'!Z1027="",0,'LT Panel Feeder Readings'!Z1027)),"")</f>
        <v/>
      </c>
      <c r="D1026" s="21" t="str">
        <f>IFERROR(IF('LT Panel Feeder Readings'!BG1027="","",IF('LT Panel Feeder Readings'!BG1027="",0,'LT Panel Feeder Readings'!BG1027)+IF('LT Panel Feeder Readings'!BJ1027="",0,'LT Panel Feeder Readings'!BJ1027)),"")</f>
        <v/>
      </c>
      <c r="E1026" s="22" t="str">
        <f t="shared" ref="E1026:E1089" si="114">IF(B1026="","",B1026+IF(C1026="",0,C1026)+IF(D1026="",0,D1026))</f>
        <v/>
      </c>
      <c r="F1026" s="23">
        <f>IFERROR(IF('Fuel Status'!E1028="","",IF('Fuel Status'!E1028="",0,'Fuel Status'!E1028)+IF('Fuel Status'!J1028="",0,'Fuel Status'!J1028)+IF('Fuel Status'!O1028="",0,'Fuel Status'!O1028)),"")</f>
        <v>0</v>
      </c>
      <c r="G1026" s="22" t="str">
        <f t="shared" si="110"/>
        <v/>
      </c>
      <c r="H1026" s="22" t="str">
        <f t="shared" si="111"/>
        <v/>
      </c>
      <c r="I1026" s="22" t="str">
        <f t="shared" si="112"/>
        <v/>
      </c>
      <c r="J1026" s="22" t="str">
        <f t="shared" si="113"/>
        <v/>
      </c>
      <c r="K1026" s="74"/>
      <c r="L1026" s="24"/>
      <c r="M1026" s="25"/>
      <c r="N1026" s="25"/>
      <c r="O1026" s="25" t="str">
        <f>IF(OR(J1026="",L1026="",L1026=0),"",ROUND(J1026/L1026,4))</f>
        <v/>
      </c>
      <c r="P1026" s="26" t="str">
        <f>IFERROR(IF('Raw Water'!U1027="","",'Raw Water'!U1027),"")</f>
        <v/>
      </c>
      <c r="Q1026" s="26" t="str">
        <f>IFERROR(IF(STP!U1027="","",STP!U1027),"")</f>
        <v/>
      </c>
      <c r="R1026" s="27" t="str">
        <f>IFERROR(IF(STP!V1027="","",STP!V1027),"")</f>
        <v/>
      </c>
      <c r="S1026" s="28" t="str">
        <f t="shared" ref="S1026:S1089" si="115">IF(P1026="","",P1026)</f>
        <v/>
      </c>
      <c r="T1026" s="29"/>
    </row>
    <row r="1027" spans="1:20" ht="18" customHeight="1" x14ac:dyDescent="0.35">
      <c r="A1027" s="68">
        <v>47047</v>
      </c>
      <c r="B1027" s="21" t="str">
        <f>IFERROR(IF('LT Panel Feeder Readings'!E1028="","",'LT Panel Feeder Readings'!E1028),"")</f>
        <v/>
      </c>
      <c r="C1027" s="21" t="str">
        <f>IFERROR(IF('LT Panel Feeder Readings'!W1028="","",IF('LT Panel Feeder Readings'!W1028="",0,'LT Panel Feeder Readings'!W1028)+IF('LT Panel Feeder Readings'!Z1028="",0,'LT Panel Feeder Readings'!Z1028)),"")</f>
        <v/>
      </c>
      <c r="D1027" s="21" t="str">
        <f>IFERROR(IF('LT Panel Feeder Readings'!BG1028="","",IF('LT Panel Feeder Readings'!BG1028="",0,'LT Panel Feeder Readings'!BG1028)+IF('LT Panel Feeder Readings'!BJ1028="",0,'LT Panel Feeder Readings'!BJ1028)),"")</f>
        <v/>
      </c>
      <c r="E1027" s="22" t="str">
        <f t="shared" si="114"/>
        <v/>
      </c>
      <c r="F1027" s="23">
        <f>IFERROR(IF('Fuel Status'!E1029="","",IF('Fuel Status'!E1029="",0,'Fuel Status'!E1029)+IF('Fuel Status'!J1029="",0,'Fuel Status'!J1029)+IF('Fuel Status'!O1029="",0,'Fuel Status'!O1029)),"")</f>
        <v>0</v>
      </c>
      <c r="G1027" s="22" t="str">
        <f t="shared" ref="G1027:G1090" si="116">IF(B1027="","",IF(MONTH(A1027)&lt;&gt;MONTH(A1026),B1027,G1026+B1027))</f>
        <v/>
      </c>
      <c r="H1027" s="22" t="str">
        <f t="shared" ref="H1027:H1090" si="117">IF(C1027="","",IF(MONTH(A1027)&lt;&gt;MONTH(A1026),C1027,H1026+C1027))</f>
        <v/>
      </c>
      <c r="I1027" s="22" t="str">
        <f t="shared" ref="I1027:I1090" si="118">IF(D1027="","",IF(MONTH(A1027)&lt;&gt;MONTH(A1026),D1027,I1026+D1027))</f>
        <v/>
      </c>
      <c r="J1027" s="22" t="str">
        <f t="shared" ref="J1027:J1090" si="119">IF(E1027="","",IF(MONTH(A1027)&lt;&gt;MONTH(A1026),E1027,J1026+E1027))</f>
        <v/>
      </c>
      <c r="K1027" s="74"/>
      <c r="L1027" s="24"/>
      <c r="M1027" s="25"/>
      <c r="N1027" s="25"/>
      <c r="O1027" s="25" t="str">
        <f>IF(OR(J1027="",L1027="",L1027=0),"",ROUND(J1027/L1027,4))</f>
        <v/>
      </c>
      <c r="P1027" s="26" t="str">
        <f>IFERROR(IF('Raw Water'!U1028="","",'Raw Water'!U1028),"")</f>
        <v/>
      </c>
      <c r="Q1027" s="26" t="str">
        <f>IFERROR(IF(STP!U1028="","",STP!U1028),"")</f>
        <v/>
      </c>
      <c r="R1027" s="27" t="str">
        <f>IFERROR(IF(STP!V1028="","",STP!V1028),"")</f>
        <v/>
      </c>
      <c r="S1027" s="28" t="str">
        <f t="shared" si="115"/>
        <v/>
      </c>
      <c r="T1027" s="29"/>
    </row>
    <row r="1028" spans="1:20" ht="18" customHeight="1" x14ac:dyDescent="0.35">
      <c r="A1028" s="68">
        <v>47048</v>
      </c>
      <c r="B1028" s="21" t="str">
        <f>IFERROR(IF('LT Panel Feeder Readings'!E1029="","",'LT Panel Feeder Readings'!E1029),"")</f>
        <v/>
      </c>
      <c r="C1028" s="21" t="str">
        <f>IFERROR(IF('LT Panel Feeder Readings'!W1029="","",IF('LT Panel Feeder Readings'!W1029="",0,'LT Panel Feeder Readings'!W1029)+IF('LT Panel Feeder Readings'!Z1029="",0,'LT Panel Feeder Readings'!Z1029)),"")</f>
        <v/>
      </c>
      <c r="D1028" s="21" t="str">
        <f>IFERROR(IF('LT Panel Feeder Readings'!BG1029="","",IF('LT Panel Feeder Readings'!BG1029="",0,'LT Panel Feeder Readings'!BG1029)+IF('LT Panel Feeder Readings'!BJ1029="",0,'LT Panel Feeder Readings'!BJ1029)),"")</f>
        <v/>
      </c>
      <c r="E1028" s="22" t="str">
        <f t="shared" si="114"/>
        <v/>
      </c>
      <c r="F1028" s="23">
        <f>IFERROR(IF('Fuel Status'!E1030="","",IF('Fuel Status'!E1030="",0,'Fuel Status'!E1030)+IF('Fuel Status'!J1030="",0,'Fuel Status'!J1030)+IF('Fuel Status'!O1030="",0,'Fuel Status'!O1030)),"")</f>
        <v>0</v>
      </c>
      <c r="G1028" s="22" t="str">
        <f t="shared" si="116"/>
        <v/>
      </c>
      <c r="H1028" s="22" t="str">
        <f t="shared" si="117"/>
        <v/>
      </c>
      <c r="I1028" s="22" t="str">
        <f t="shared" si="118"/>
        <v/>
      </c>
      <c r="J1028" s="22" t="str">
        <f t="shared" si="119"/>
        <v/>
      </c>
      <c r="K1028" s="74"/>
      <c r="L1028" s="24"/>
      <c r="M1028" s="25"/>
      <c r="N1028" s="25"/>
      <c r="O1028" s="25" t="str">
        <f>IF(OR(J1028="",L1028="",L1028=0),"",ROUND(J1028/L1028,4))</f>
        <v/>
      </c>
      <c r="P1028" s="26" t="str">
        <f>IFERROR(IF('Raw Water'!U1029="","",'Raw Water'!U1029),"")</f>
        <v/>
      </c>
      <c r="Q1028" s="26" t="str">
        <f>IFERROR(IF(STP!U1029="","",STP!U1029),"")</f>
        <v/>
      </c>
      <c r="R1028" s="27" t="str">
        <f>IFERROR(IF(STP!V1029="","",STP!V1029),"")</f>
        <v/>
      </c>
      <c r="S1028" s="28" t="str">
        <f t="shared" si="115"/>
        <v/>
      </c>
      <c r="T1028" s="29"/>
    </row>
    <row r="1029" spans="1:20" ht="18" customHeight="1" x14ac:dyDescent="0.35">
      <c r="A1029" s="68">
        <v>47049</v>
      </c>
      <c r="B1029" s="21" t="str">
        <f>IFERROR(IF('LT Panel Feeder Readings'!E1030="","",'LT Panel Feeder Readings'!E1030),"")</f>
        <v/>
      </c>
      <c r="C1029" s="21" t="str">
        <f>IFERROR(IF('LT Panel Feeder Readings'!W1030="","",IF('LT Panel Feeder Readings'!W1030="",0,'LT Panel Feeder Readings'!W1030)+IF('LT Panel Feeder Readings'!Z1030="",0,'LT Panel Feeder Readings'!Z1030)),"")</f>
        <v/>
      </c>
      <c r="D1029" s="21" t="str">
        <f>IFERROR(IF('LT Panel Feeder Readings'!BG1030="","",IF('LT Panel Feeder Readings'!BG1030="",0,'LT Panel Feeder Readings'!BG1030)+IF('LT Panel Feeder Readings'!BJ1030="",0,'LT Panel Feeder Readings'!BJ1030)),"")</f>
        <v/>
      </c>
      <c r="E1029" s="22" t="str">
        <f t="shared" si="114"/>
        <v/>
      </c>
      <c r="F1029" s="23">
        <f>IFERROR(IF('Fuel Status'!E1031="","",IF('Fuel Status'!E1031="",0,'Fuel Status'!E1031)+IF('Fuel Status'!J1031="",0,'Fuel Status'!J1031)+IF('Fuel Status'!O1031="",0,'Fuel Status'!O1031)),"")</f>
        <v>0</v>
      </c>
      <c r="G1029" s="22" t="str">
        <f t="shared" si="116"/>
        <v/>
      </c>
      <c r="H1029" s="22" t="str">
        <f t="shared" si="117"/>
        <v/>
      </c>
      <c r="I1029" s="22" t="str">
        <f t="shared" si="118"/>
        <v/>
      </c>
      <c r="J1029" s="22" t="str">
        <f t="shared" si="119"/>
        <v/>
      </c>
      <c r="K1029" s="74"/>
      <c r="L1029" s="24"/>
      <c r="M1029" s="25"/>
      <c r="N1029" s="25"/>
      <c r="O1029" s="25" t="str">
        <f>IF(OR(J1029="",L1029="",L1029=0),"",ROUND(J1029/L1029,4))</f>
        <v/>
      </c>
      <c r="P1029" s="26" t="str">
        <f>IFERROR(IF('Raw Water'!U1030="","",'Raw Water'!U1030),"")</f>
        <v/>
      </c>
      <c r="Q1029" s="26" t="str">
        <f>IFERROR(IF(STP!U1030="","",STP!U1030),"")</f>
        <v/>
      </c>
      <c r="R1029" s="27" t="str">
        <f>IFERROR(IF(STP!V1030="","",STP!V1030),"")</f>
        <v/>
      </c>
      <c r="S1029" s="28" t="str">
        <f t="shared" si="115"/>
        <v/>
      </c>
      <c r="T1029" s="29"/>
    </row>
    <row r="1030" spans="1:20" ht="18" customHeight="1" x14ac:dyDescent="0.35">
      <c r="A1030" s="68">
        <v>47050</v>
      </c>
      <c r="B1030" s="21" t="str">
        <f>IFERROR(IF('LT Panel Feeder Readings'!E1031="","",'LT Panel Feeder Readings'!E1031),"")</f>
        <v/>
      </c>
      <c r="C1030" s="21" t="str">
        <f>IFERROR(IF('LT Panel Feeder Readings'!W1031="","",IF('LT Panel Feeder Readings'!W1031="",0,'LT Panel Feeder Readings'!W1031)+IF('LT Panel Feeder Readings'!Z1031="",0,'LT Panel Feeder Readings'!Z1031)),"")</f>
        <v/>
      </c>
      <c r="D1030" s="21" t="str">
        <f>IFERROR(IF('LT Panel Feeder Readings'!BG1031="","",IF('LT Panel Feeder Readings'!BG1031="",0,'LT Panel Feeder Readings'!BG1031)+IF('LT Panel Feeder Readings'!BJ1031="",0,'LT Panel Feeder Readings'!BJ1031)),"")</f>
        <v/>
      </c>
      <c r="E1030" s="22" t="str">
        <f t="shared" si="114"/>
        <v/>
      </c>
      <c r="F1030" s="23">
        <f>IFERROR(IF('Fuel Status'!E1032="","",IF('Fuel Status'!E1032="",0,'Fuel Status'!E1032)+IF('Fuel Status'!J1032="",0,'Fuel Status'!J1032)+IF('Fuel Status'!O1032="",0,'Fuel Status'!O1032)),"")</f>
        <v>0</v>
      </c>
      <c r="G1030" s="22" t="str">
        <f t="shared" si="116"/>
        <v/>
      </c>
      <c r="H1030" s="22" t="str">
        <f t="shared" si="117"/>
        <v/>
      </c>
      <c r="I1030" s="22" t="str">
        <f t="shared" si="118"/>
        <v/>
      </c>
      <c r="J1030" s="22" t="str">
        <f t="shared" si="119"/>
        <v/>
      </c>
      <c r="K1030" s="74"/>
      <c r="L1030" s="24"/>
      <c r="M1030" s="25"/>
      <c r="N1030" s="25"/>
      <c r="O1030" s="25" t="str">
        <f>IF(OR(J1030="",L1030="",L1030=0),"",ROUND(J1030/L1030,4))</f>
        <v/>
      </c>
      <c r="P1030" s="26" t="str">
        <f>IFERROR(IF('Raw Water'!U1031="","",'Raw Water'!U1031),"")</f>
        <v/>
      </c>
      <c r="Q1030" s="26" t="str">
        <f>IFERROR(IF(STP!U1031="","",STP!U1031),"")</f>
        <v/>
      </c>
      <c r="R1030" s="27" t="str">
        <f>IFERROR(IF(STP!V1031="","",STP!V1031),"")</f>
        <v/>
      </c>
      <c r="S1030" s="28" t="str">
        <f t="shared" si="115"/>
        <v/>
      </c>
      <c r="T1030" s="29"/>
    </row>
    <row r="1031" spans="1:20" ht="18" customHeight="1" x14ac:dyDescent="0.35">
      <c r="A1031" s="68">
        <v>47051</v>
      </c>
      <c r="B1031" s="21" t="str">
        <f>IFERROR(IF('LT Panel Feeder Readings'!E1032="","",'LT Panel Feeder Readings'!E1032),"")</f>
        <v/>
      </c>
      <c r="C1031" s="21" t="str">
        <f>IFERROR(IF('LT Panel Feeder Readings'!W1032="","",IF('LT Panel Feeder Readings'!W1032="",0,'LT Panel Feeder Readings'!W1032)+IF('LT Panel Feeder Readings'!Z1032="",0,'LT Panel Feeder Readings'!Z1032)),"")</f>
        <v/>
      </c>
      <c r="D1031" s="21" t="str">
        <f>IFERROR(IF('LT Panel Feeder Readings'!BG1032="","",IF('LT Panel Feeder Readings'!BG1032="",0,'LT Panel Feeder Readings'!BG1032)+IF('LT Panel Feeder Readings'!BJ1032="",0,'LT Panel Feeder Readings'!BJ1032)),"")</f>
        <v/>
      </c>
      <c r="E1031" s="22" t="str">
        <f t="shared" si="114"/>
        <v/>
      </c>
      <c r="F1031" s="23">
        <f>IFERROR(IF('Fuel Status'!E1033="","",IF('Fuel Status'!E1033="",0,'Fuel Status'!E1033)+IF('Fuel Status'!J1033="",0,'Fuel Status'!J1033)+IF('Fuel Status'!O1033="",0,'Fuel Status'!O1033)),"")</f>
        <v>0</v>
      </c>
      <c r="G1031" s="22" t="str">
        <f t="shared" si="116"/>
        <v/>
      </c>
      <c r="H1031" s="22" t="str">
        <f t="shared" si="117"/>
        <v/>
      </c>
      <c r="I1031" s="22" t="str">
        <f t="shared" si="118"/>
        <v/>
      </c>
      <c r="J1031" s="22" t="str">
        <f t="shared" si="119"/>
        <v/>
      </c>
      <c r="K1031" s="74"/>
      <c r="L1031" s="24"/>
      <c r="M1031" s="25"/>
      <c r="N1031" s="25"/>
      <c r="O1031" s="25" t="str">
        <f>IF(OR(J1031="",L1031="",L1031=0),"",ROUND(J1031/L1031,4))</f>
        <v/>
      </c>
      <c r="P1031" s="26" t="str">
        <f>IFERROR(IF('Raw Water'!U1032="","",'Raw Water'!U1032),"")</f>
        <v/>
      </c>
      <c r="Q1031" s="26" t="str">
        <f>IFERROR(IF(STP!U1032="","",STP!U1032),"")</f>
        <v/>
      </c>
      <c r="R1031" s="27" t="str">
        <f>IFERROR(IF(STP!V1032="","",STP!V1032),"")</f>
        <v/>
      </c>
      <c r="S1031" s="28" t="str">
        <f t="shared" si="115"/>
        <v/>
      </c>
      <c r="T1031" s="29"/>
    </row>
    <row r="1032" spans="1:20" ht="18" customHeight="1" x14ac:dyDescent="0.35">
      <c r="A1032" s="68">
        <v>47052</v>
      </c>
      <c r="B1032" s="21" t="str">
        <f>IFERROR(IF('LT Panel Feeder Readings'!E1033="","",'LT Panel Feeder Readings'!E1033),"")</f>
        <v/>
      </c>
      <c r="C1032" s="21" t="str">
        <f>IFERROR(IF('LT Panel Feeder Readings'!W1033="","",IF('LT Panel Feeder Readings'!W1033="",0,'LT Panel Feeder Readings'!W1033)+IF('LT Panel Feeder Readings'!Z1033="",0,'LT Panel Feeder Readings'!Z1033)),"")</f>
        <v/>
      </c>
      <c r="D1032" s="21" t="str">
        <f>IFERROR(IF('LT Panel Feeder Readings'!BG1033="","",IF('LT Panel Feeder Readings'!BG1033="",0,'LT Panel Feeder Readings'!BG1033)+IF('LT Panel Feeder Readings'!BJ1033="",0,'LT Panel Feeder Readings'!BJ1033)),"")</f>
        <v/>
      </c>
      <c r="E1032" s="22" t="str">
        <f t="shared" si="114"/>
        <v/>
      </c>
      <c r="F1032" s="23">
        <f>IFERROR(IF('Fuel Status'!E1034="","",IF('Fuel Status'!E1034="",0,'Fuel Status'!E1034)+IF('Fuel Status'!J1034="",0,'Fuel Status'!J1034)+IF('Fuel Status'!O1034="",0,'Fuel Status'!O1034)),"")</f>
        <v>0</v>
      </c>
      <c r="G1032" s="22" t="str">
        <f t="shared" si="116"/>
        <v/>
      </c>
      <c r="H1032" s="22" t="str">
        <f t="shared" si="117"/>
        <v/>
      </c>
      <c r="I1032" s="22" t="str">
        <f t="shared" si="118"/>
        <v/>
      </c>
      <c r="J1032" s="22" t="str">
        <f t="shared" si="119"/>
        <v/>
      </c>
      <c r="K1032" s="74"/>
      <c r="L1032" s="24"/>
      <c r="M1032" s="25"/>
      <c r="N1032" s="25"/>
      <c r="O1032" s="25" t="str">
        <f>IF(OR(J1032="",L1032="",L1032=0),"",ROUND(J1032/L1032,4))</f>
        <v/>
      </c>
      <c r="P1032" s="26" t="str">
        <f>IFERROR(IF('Raw Water'!U1033="","",'Raw Water'!U1033),"")</f>
        <v/>
      </c>
      <c r="Q1032" s="26" t="str">
        <f>IFERROR(IF(STP!U1033="","",STP!U1033),"")</f>
        <v/>
      </c>
      <c r="R1032" s="27" t="str">
        <f>IFERROR(IF(STP!V1033="","",STP!V1033),"")</f>
        <v/>
      </c>
      <c r="S1032" s="28" t="str">
        <f t="shared" si="115"/>
        <v/>
      </c>
      <c r="T1032" s="29"/>
    </row>
    <row r="1033" spans="1:20" ht="18" customHeight="1" x14ac:dyDescent="0.35">
      <c r="A1033" s="68">
        <v>47053</v>
      </c>
      <c r="B1033" s="21" t="str">
        <f>IFERROR(IF('LT Panel Feeder Readings'!E1034="","",'LT Panel Feeder Readings'!E1034),"")</f>
        <v/>
      </c>
      <c r="C1033" s="21" t="str">
        <f>IFERROR(IF('LT Panel Feeder Readings'!W1034="","",IF('LT Panel Feeder Readings'!W1034="",0,'LT Panel Feeder Readings'!W1034)+IF('LT Panel Feeder Readings'!Z1034="",0,'LT Panel Feeder Readings'!Z1034)),"")</f>
        <v/>
      </c>
      <c r="D1033" s="21" t="str">
        <f>IFERROR(IF('LT Panel Feeder Readings'!BG1034="","",IF('LT Panel Feeder Readings'!BG1034="",0,'LT Panel Feeder Readings'!BG1034)+IF('LT Panel Feeder Readings'!BJ1034="",0,'LT Panel Feeder Readings'!BJ1034)),"")</f>
        <v/>
      </c>
      <c r="E1033" s="22" t="str">
        <f t="shared" si="114"/>
        <v/>
      </c>
      <c r="F1033" s="23">
        <f>IFERROR(IF('Fuel Status'!E1035="","",IF('Fuel Status'!E1035="",0,'Fuel Status'!E1035)+IF('Fuel Status'!J1035="",0,'Fuel Status'!J1035)+IF('Fuel Status'!O1035="",0,'Fuel Status'!O1035)),"")</f>
        <v>0</v>
      </c>
      <c r="G1033" s="22" t="str">
        <f t="shared" si="116"/>
        <v/>
      </c>
      <c r="H1033" s="22" t="str">
        <f t="shared" si="117"/>
        <v/>
      </c>
      <c r="I1033" s="22" t="str">
        <f t="shared" si="118"/>
        <v/>
      </c>
      <c r="J1033" s="22" t="str">
        <f t="shared" si="119"/>
        <v/>
      </c>
      <c r="K1033" s="74"/>
      <c r="L1033" s="24"/>
      <c r="M1033" s="25"/>
      <c r="N1033" s="25"/>
      <c r="O1033" s="25" t="str">
        <f>IF(OR(J1033="",L1033="",L1033=0),"",ROUND(J1033/L1033,4))</f>
        <v/>
      </c>
      <c r="P1033" s="26" t="str">
        <f>IFERROR(IF('Raw Water'!U1034="","",'Raw Water'!U1034),"")</f>
        <v/>
      </c>
      <c r="Q1033" s="26" t="str">
        <f>IFERROR(IF(STP!U1034="","",STP!U1034),"")</f>
        <v/>
      </c>
      <c r="R1033" s="27" t="str">
        <f>IFERROR(IF(STP!V1034="","",STP!V1034),"")</f>
        <v/>
      </c>
      <c r="S1033" s="28" t="str">
        <f t="shared" si="115"/>
        <v/>
      </c>
      <c r="T1033" s="29"/>
    </row>
    <row r="1034" spans="1:20" ht="18" customHeight="1" x14ac:dyDescent="0.35">
      <c r="A1034" s="68">
        <v>47054</v>
      </c>
      <c r="B1034" s="21" t="str">
        <f>IFERROR(IF('LT Panel Feeder Readings'!E1035="","",'LT Panel Feeder Readings'!E1035),"")</f>
        <v/>
      </c>
      <c r="C1034" s="21" t="str">
        <f>IFERROR(IF('LT Panel Feeder Readings'!W1035="","",IF('LT Panel Feeder Readings'!W1035="",0,'LT Panel Feeder Readings'!W1035)+IF('LT Panel Feeder Readings'!Z1035="",0,'LT Panel Feeder Readings'!Z1035)),"")</f>
        <v/>
      </c>
      <c r="D1034" s="21" t="str">
        <f>IFERROR(IF('LT Panel Feeder Readings'!BG1035="","",IF('LT Panel Feeder Readings'!BG1035="",0,'LT Panel Feeder Readings'!BG1035)+IF('LT Panel Feeder Readings'!BJ1035="",0,'LT Panel Feeder Readings'!BJ1035)),"")</f>
        <v/>
      </c>
      <c r="E1034" s="22" t="str">
        <f t="shared" si="114"/>
        <v/>
      </c>
      <c r="F1034" s="23">
        <f>IFERROR(IF('Fuel Status'!E1036="","",IF('Fuel Status'!E1036="",0,'Fuel Status'!E1036)+IF('Fuel Status'!J1036="",0,'Fuel Status'!J1036)+IF('Fuel Status'!O1036="",0,'Fuel Status'!O1036)),"")</f>
        <v>0</v>
      </c>
      <c r="G1034" s="22" t="str">
        <f t="shared" si="116"/>
        <v/>
      </c>
      <c r="H1034" s="22" t="str">
        <f t="shared" si="117"/>
        <v/>
      </c>
      <c r="I1034" s="22" t="str">
        <f t="shared" si="118"/>
        <v/>
      </c>
      <c r="J1034" s="22" t="str">
        <f t="shared" si="119"/>
        <v/>
      </c>
      <c r="K1034" s="74"/>
      <c r="L1034" s="24"/>
      <c r="M1034" s="25"/>
      <c r="N1034" s="25"/>
      <c r="O1034" s="25" t="str">
        <f>IF(OR(J1034="",L1034="",L1034=0),"",ROUND(J1034/L1034,4))</f>
        <v/>
      </c>
      <c r="P1034" s="26" t="str">
        <f>IFERROR(IF('Raw Water'!U1035="","",'Raw Water'!U1035),"")</f>
        <v/>
      </c>
      <c r="Q1034" s="26" t="str">
        <f>IFERROR(IF(STP!U1035="","",STP!U1035),"")</f>
        <v/>
      </c>
      <c r="R1034" s="27" t="str">
        <f>IFERROR(IF(STP!V1035="","",STP!V1035),"")</f>
        <v/>
      </c>
      <c r="S1034" s="28" t="str">
        <f t="shared" si="115"/>
        <v/>
      </c>
      <c r="T1034" s="29"/>
    </row>
    <row r="1035" spans="1:20" ht="18" customHeight="1" x14ac:dyDescent="0.35">
      <c r="A1035" s="68">
        <v>47055</v>
      </c>
      <c r="B1035" s="21" t="str">
        <f>IFERROR(IF('LT Panel Feeder Readings'!E1036="","",'LT Panel Feeder Readings'!E1036),"")</f>
        <v/>
      </c>
      <c r="C1035" s="21" t="str">
        <f>IFERROR(IF('LT Panel Feeder Readings'!W1036="","",IF('LT Panel Feeder Readings'!W1036="",0,'LT Panel Feeder Readings'!W1036)+IF('LT Panel Feeder Readings'!Z1036="",0,'LT Panel Feeder Readings'!Z1036)),"")</f>
        <v/>
      </c>
      <c r="D1035" s="21" t="str">
        <f>IFERROR(IF('LT Panel Feeder Readings'!BG1036="","",IF('LT Panel Feeder Readings'!BG1036="",0,'LT Panel Feeder Readings'!BG1036)+IF('LT Panel Feeder Readings'!BJ1036="",0,'LT Panel Feeder Readings'!BJ1036)),"")</f>
        <v/>
      </c>
      <c r="E1035" s="22" t="str">
        <f t="shared" si="114"/>
        <v/>
      </c>
      <c r="F1035" s="23">
        <f>IFERROR(IF('Fuel Status'!E1037="","",IF('Fuel Status'!E1037="",0,'Fuel Status'!E1037)+IF('Fuel Status'!J1037="",0,'Fuel Status'!J1037)+IF('Fuel Status'!O1037="",0,'Fuel Status'!O1037)),"")</f>
        <v>0</v>
      </c>
      <c r="G1035" s="22" t="str">
        <f t="shared" si="116"/>
        <v/>
      </c>
      <c r="H1035" s="22" t="str">
        <f t="shared" si="117"/>
        <v/>
      </c>
      <c r="I1035" s="22" t="str">
        <f t="shared" si="118"/>
        <v/>
      </c>
      <c r="J1035" s="22" t="str">
        <f t="shared" si="119"/>
        <v/>
      </c>
      <c r="K1035" s="74"/>
      <c r="L1035" s="24"/>
      <c r="M1035" s="25"/>
      <c r="N1035" s="25"/>
      <c r="O1035" s="25" t="str">
        <f>IF(OR(J1035="",L1035="",L1035=0),"",ROUND(J1035/L1035,4))</f>
        <v/>
      </c>
      <c r="P1035" s="26" t="str">
        <f>IFERROR(IF('Raw Water'!U1036="","",'Raw Water'!U1036),"")</f>
        <v/>
      </c>
      <c r="Q1035" s="26" t="str">
        <f>IFERROR(IF(STP!U1036="","",STP!U1036),"")</f>
        <v/>
      </c>
      <c r="R1035" s="27" t="str">
        <f>IFERROR(IF(STP!V1036="","",STP!V1036),"")</f>
        <v/>
      </c>
      <c r="S1035" s="28" t="str">
        <f t="shared" si="115"/>
        <v/>
      </c>
      <c r="T1035" s="29"/>
    </row>
    <row r="1036" spans="1:20" ht="18" customHeight="1" x14ac:dyDescent="0.35">
      <c r="A1036" s="68">
        <v>47056</v>
      </c>
      <c r="B1036" s="21" t="str">
        <f>IFERROR(IF('LT Panel Feeder Readings'!E1037="","",'LT Panel Feeder Readings'!E1037),"")</f>
        <v/>
      </c>
      <c r="C1036" s="21" t="str">
        <f>IFERROR(IF('LT Panel Feeder Readings'!W1037="","",IF('LT Panel Feeder Readings'!W1037="",0,'LT Panel Feeder Readings'!W1037)+IF('LT Panel Feeder Readings'!Z1037="",0,'LT Panel Feeder Readings'!Z1037)),"")</f>
        <v/>
      </c>
      <c r="D1036" s="21" t="str">
        <f>IFERROR(IF('LT Panel Feeder Readings'!BG1037="","",IF('LT Panel Feeder Readings'!BG1037="",0,'LT Panel Feeder Readings'!BG1037)+IF('LT Panel Feeder Readings'!BJ1037="",0,'LT Panel Feeder Readings'!BJ1037)),"")</f>
        <v/>
      </c>
      <c r="E1036" s="22" t="str">
        <f t="shared" si="114"/>
        <v/>
      </c>
      <c r="F1036" s="23">
        <f>IFERROR(IF('Fuel Status'!E1038="","",IF('Fuel Status'!E1038="",0,'Fuel Status'!E1038)+IF('Fuel Status'!J1038="",0,'Fuel Status'!J1038)+IF('Fuel Status'!O1038="",0,'Fuel Status'!O1038)),"")</f>
        <v>0</v>
      </c>
      <c r="G1036" s="22" t="str">
        <f t="shared" si="116"/>
        <v/>
      </c>
      <c r="H1036" s="22" t="str">
        <f t="shared" si="117"/>
        <v/>
      </c>
      <c r="I1036" s="22" t="str">
        <f t="shared" si="118"/>
        <v/>
      </c>
      <c r="J1036" s="22" t="str">
        <f t="shared" si="119"/>
        <v/>
      </c>
      <c r="K1036" s="74"/>
      <c r="L1036" s="24"/>
      <c r="M1036" s="25"/>
      <c r="N1036" s="25"/>
      <c r="O1036" s="25" t="str">
        <f>IF(OR(J1036="",L1036="",L1036=0),"",ROUND(J1036/L1036,4))</f>
        <v/>
      </c>
      <c r="P1036" s="26" t="str">
        <f>IFERROR(IF('Raw Water'!U1037="","",'Raw Water'!U1037),"")</f>
        <v/>
      </c>
      <c r="Q1036" s="26" t="str">
        <f>IFERROR(IF(STP!U1037="","",STP!U1037),"")</f>
        <v/>
      </c>
      <c r="R1036" s="27" t="str">
        <f>IFERROR(IF(STP!V1037="","",STP!V1037),"")</f>
        <v/>
      </c>
      <c r="S1036" s="28" t="str">
        <f t="shared" si="115"/>
        <v/>
      </c>
      <c r="T1036" s="29"/>
    </row>
    <row r="1037" spans="1:20" ht="18" customHeight="1" x14ac:dyDescent="0.35">
      <c r="A1037" s="68">
        <v>47057</v>
      </c>
      <c r="B1037" s="21" t="str">
        <f>IFERROR(IF('LT Panel Feeder Readings'!E1038="","",'LT Panel Feeder Readings'!E1038),"")</f>
        <v/>
      </c>
      <c r="C1037" s="21" t="str">
        <f>IFERROR(IF('LT Panel Feeder Readings'!W1038="","",IF('LT Panel Feeder Readings'!W1038="",0,'LT Panel Feeder Readings'!W1038)+IF('LT Panel Feeder Readings'!Z1038="",0,'LT Panel Feeder Readings'!Z1038)),"")</f>
        <v/>
      </c>
      <c r="D1037" s="21" t="str">
        <f>IFERROR(IF('LT Panel Feeder Readings'!BG1038="","",IF('LT Panel Feeder Readings'!BG1038="",0,'LT Panel Feeder Readings'!BG1038)+IF('LT Panel Feeder Readings'!BJ1038="",0,'LT Panel Feeder Readings'!BJ1038)),"")</f>
        <v/>
      </c>
      <c r="E1037" s="22" t="str">
        <f t="shared" si="114"/>
        <v/>
      </c>
      <c r="F1037" s="23">
        <f>IFERROR(IF('Fuel Status'!E1039="","",IF('Fuel Status'!E1039="",0,'Fuel Status'!E1039)+IF('Fuel Status'!J1039="",0,'Fuel Status'!J1039)+IF('Fuel Status'!O1039="",0,'Fuel Status'!O1039)),"")</f>
        <v>0</v>
      </c>
      <c r="G1037" s="22" t="str">
        <f t="shared" si="116"/>
        <v/>
      </c>
      <c r="H1037" s="22" t="str">
        <f t="shared" si="117"/>
        <v/>
      </c>
      <c r="I1037" s="22" t="str">
        <f t="shared" si="118"/>
        <v/>
      </c>
      <c r="J1037" s="22" t="str">
        <f t="shared" si="119"/>
        <v/>
      </c>
      <c r="K1037" s="74"/>
      <c r="L1037" s="24"/>
      <c r="M1037" s="25"/>
      <c r="N1037" s="25"/>
      <c r="O1037" s="25" t="str">
        <f>IF(OR(J1037="",L1037="",L1037=0),"",ROUND(J1037/L1037,4))</f>
        <v/>
      </c>
      <c r="P1037" s="26" t="str">
        <f>IFERROR(IF('Raw Water'!U1038="","",'Raw Water'!U1038),"")</f>
        <v/>
      </c>
      <c r="Q1037" s="26" t="str">
        <f>IFERROR(IF(STP!U1038="","",STP!U1038),"")</f>
        <v/>
      </c>
      <c r="R1037" s="27" t="str">
        <f>IFERROR(IF(STP!V1038="","",STP!V1038),"")</f>
        <v/>
      </c>
      <c r="S1037" s="28" t="str">
        <f t="shared" si="115"/>
        <v/>
      </c>
      <c r="T1037" s="29"/>
    </row>
    <row r="1038" spans="1:20" ht="18" customHeight="1" x14ac:dyDescent="0.35">
      <c r="A1038" s="68">
        <v>47058</v>
      </c>
      <c r="B1038" s="21" t="str">
        <f>IFERROR(IF('LT Panel Feeder Readings'!E1039="","",'LT Panel Feeder Readings'!E1039),"")</f>
        <v/>
      </c>
      <c r="C1038" s="21" t="str">
        <f>IFERROR(IF('LT Panel Feeder Readings'!W1039="","",IF('LT Panel Feeder Readings'!W1039="",0,'LT Panel Feeder Readings'!W1039)+IF('LT Panel Feeder Readings'!Z1039="",0,'LT Panel Feeder Readings'!Z1039)),"")</f>
        <v/>
      </c>
      <c r="D1038" s="21" t="str">
        <f>IFERROR(IF('LT Panel Feeder Readings'!BG1039="","",IF('LT Panel Feeder Readings'!BG1039="",0,'LT Panel Feeder Readings'!BG1039)+IF('LT Panel Feeder Readings'!BJ1039="",0,'LT Panel Feeder Readings'!BJ1039)),"")</f>
        <v/>
      </c>
      <c r="E1038" s="22" t="str">
        <f t="shared" si="114"/>
        <v/>
      </c>
      <c r="F1038" s="23">
        <f>IFERROR(IF('Fuel Status'!E1040="","",IF('Fuel Status'!E1040="",0,'Fuel Status'!E1040)+IF('Fuel Status'!J1040="",0,'Fuel Status'!J1040)+IF('Fuel Status'!O1040="",0,'Fuel Status'!O1040)),"")</f>
        <v>0</v>
      </c>
      <c r="G1038" s="22" t="str">
        <f t="shared" si="116"/>
        <v/>
      </c>
      <c r="H1038" s="22" t="str">
        <f t="shared" si="117"/>
        <v/>
      </c>
      <c r="I1038" s="22" t="str">
        <f t="shared" si="118"/>
        <v/>
      </c>
      <c r="J1038" s="22" t="str">
        <f t="shared" si="119"/>
        <v/>
      </c>
      <c r="K1038" s="74"/>
      <c r="L1038" s="24"/>
      <c r="M1038" s="25"/>
      <c r="N1038" s="25"/>
      <c r="O1038" s="25" t="str">
        <f>IF(OR(J1038="",L1038="",L1038=0),"",ROUND(J1038/L1038,4))</f>
        <v/>
      </c>
      <c r="P1038" s="26" t="str">
        <f>IFERROR(IF('Raw Water'!U1039="","",'Raw Water'!U1039),"")</f>
        <v/>
      </c>
      <c r="Q1038" s="26" t="str">
        <f>IFERROR(IF(STP!U1039="","",STP!U1039),"")</f>
        <v/>
      </c>
      <c r="R1038" s="27" t="str">
        <f>IFERROR(IF(STP!V1039="","",STP!V1039),"")</f>
        <v/>
      </c>
      <c r="S1038" s="28" t="str">
        <f t="shared" si="115"/>
        <v/>
      </c>
      <c r="T1038" s="29"/>
    </row>
    <row r="1039" spans="1:20" ht="18" customHeight="1" x14ac:dyDescent="0.35">
      <c r="A1039" s="68">
        <v>47059</v>
      </c>
      <c r="B1039" s="21" t="str">
        <f>IFERROR(IF('LT Panel Feeder Readings'!E1040="","",'LT Panel Feeder Readings'!E1040),"")</f>
        <v/>
      </c>
      <c r="C1039" s="21" t="str">
        <f>IFERROR(IF('LT Panel Feeder Readings'!W1040="","",IF('LT Panel Feeder Readings'!W1040="",0,'LT Panel Feeder Readings'!W1040)+IF('LT Panel Feeder Readings'!Z1040="",0,'LT Panel Feeder Readings'!Z1040)),"")</f>
        <v/>
      </c>
      <c r="D1039" s="21" t="str">
        <f>IFERROR(IF('LT Panel Feeder Readings'!BG1040="","",IF('LT Panel Feeder Readings'!BG1040="",0,'LT Panel Feeder Readings'!BG1040)+IF('LT Panel Feeder Readings'!BJ1040="",0,'LT Panel Feeder Readings'!BJ1040)),"")</f>
        <v/>
      </c>
      <c r="E1039" s="22" t="str">
        <f t="shared" si="114"/>
        <v/>
      </c>
      <c r="F1039" s="23">
        <f>IFERROR(IF('Fuel Status'!E1041="","",IF('Fuel Status'!E1041="",0,'Fuel Status'!E1041)+IF('Fuel Status'!J1041="",0,'Fuel Status'!J1041)+IF('Fuel Status'!O1041="",0,'Fuel Status'!O1041)),"")</f>
        <v>0</v>
      </c>
      <c r="G1039" s="22" t="str">
        <f t="shared" si="116"/>
        <v/>
      </c>
      <c r="H1039" s="22" t="str">
        <f t="shared" si="117"/>
        <v/>
      </c>
      <c r="I1039" s="22" t="str">
        <f t="shared" si="118"/>
        <v/>
      </c>
      <c r="J1039" s="22" t="str">
        <f t="shared" si="119"/>
        <v/>
      </c>
      <c r="K1039" s="74"/>
      <c r="L1039" s="24"/>
      <c r="M1039" s="25"/>
      <c r="N1039" s="25"/>
      <c r="O1039" s="25" t="str">
        <f>IF(OR(J1039="",L1039="",L1039=0),"",ROUND(J1039/L1039,4))</f>
        <v/>
      </c>
      <c r="P1039" s="26" t="str">
        <f>IFERROR(IF('Raw Water'!U1040="","",'Raw Water'!U1040),"")</f>
        <v/>
      </c>
      <c r="Q1039" s="26" t="str">
        <f>IFERROR(IF(STP!U1040="","",STP!U1040),"")</f>
        <v/>
      </c>
      <c r="R1039" s="27" t="str">
        <f>IFERROR(IF(STP!V1040="","",STP!V1040),"")</f>
        <v/>
      </c>
      <c r="S1039" s="28" t="str">
        <f t="shared" si="115"/>
        <v/>
      </c>
      <c r="T1039" s="29"/>
    </row>
    <row r="1040" spans="1:20" ht="18" customHeight="1" x14ac:dyDescent="0.35">
      <c r="A1040" s="68">
        <v>47060</v>
      </c>
      <c r="B1040" s="21" t="str">
        <f>IFERROR(IF('LT Panel Feeder Readings'!E1041="","",'LT Panel Feeder Readings'!E1041),"")</f>
        <v/>
      </c>
      <c r="C1040" s="21" t="str">
        <f>IFERROR(IF('LT Panel Feeder Readings'!W1041="","",IF('LT Panel Feeder Readings'!W1041="",0,'LT Panel Feeder Readings'!W1041)+IF('LT Panel Feeder Readings'!Z1041="",0,'LT Panel Feeder Readings'!Z1041)),"")</f>
        <v/>
      </c>
      <c r="D1040" s="21" t="str">
        <f>IFERROR(IF('LT Panel Feeder Readings'!BG1041="","",IF('LT Panel Feeder Readings'!BG1041="",0,'LT Panel Feeder Readings'!BG1041)+IF('LT Panel Feeder Readings'!BJ1041="",0,'LT Panel Feeder Readings'!BJ1041)),"")</f>
        <v/>
      </c>
      <c r="E1040" s="22" t="str">
        <f t="shared" si="114"/>
        <v/>
      </c>
      <c r="F1040" s="23">
        <f>IFERROR(IF('Fuel Status'!E1042="","",IF('Fuel Status'!E1042="",0,'Fuel Status'!E1042)+IF('Fuel Status'!J1042="",0,'Fuel Status'!J1042)+IF('Fuel Status'!O1042="",0,'Fuel Status'!O1042)),"")</f>
        <v>0</v>
      </c>
      <c r="G1040" s="22" t="str">
        <f t="shared" si="116"/>
        <v/>
      </c>
      <c r="H1040" s="22" t="str">
        <f t="shared" si="117"/>
        <v/>
      </c>
      <c r="I1040" s="22" t="str">
        <f t="shared" si="118"/>
        <v/>
      </c>
      <c r="J1040" s="22" t="str">
        <f t="shared" si="119"/>
        <v/>
      </c>
      <c r="K1040" s="74"/>
      <c r="L1040" s="24"/>
      <c r="M1040" s="25"/>
      <c r="N1040" s="25"/>
      <c r="O1040" s="25" t="str">
        <f>IF(OR(J1040="",L1040="",L1040=0),"",ROUND(J1040/L1040,4))</f>
        <v/>
      </c>
      <c r="P1040" s="26" t="str">
        <f>IFERROR(IF('Raw Water'!U1041="","",'Raw Water'!U1041),"")</f>
        <v/>
      </c>
      <c r="Q1040" s="26" t="str">
        <f>IFERROR(IF(STP!U1041="","",STP!U1041),"")</f>
        <v/>
      </c>
      <c r="R1040" s="27" t="str">
        <f>IFERROR(IF(STP!V1041="","",STP!V1041),"")</f>
        <v/>
      </c>
      <c r="S1040" s="28" t="str">
        <f t="shared" si="115"/>
        <v/>
      </c>
      <c r="T1040" s="29"/>
    </row>
    <row r="1041" spans="1:20" ht="18" customHeight="1" x14ac:dyDescent="0.35">
      <c r="A1041" s="68">
        <v>47061</v>
      </c>
      <c r="B1041" s="21" t="str">
        <f>IFERROR(IF('LT Panel Feeder Readings'!E1042="","",'LT Panel Feeder Readings'!E1042),"")</f>
        <v/>
      </c>
      <c r="C1041" s="21" t="str">
        <f>IFERROR(IF('LT Panel Feeder Readings'!W1042="","",IF('LT Panel Feeder Readings'!W1042="",0,'LT Panel Feeder Readings'!W1042)+IF('LT Panel Feeder Readings'!Z1042="",0,'LT Panel Feeder Readings'!Z1042)),"")</f>
        <v/>
      </c>
      <c r="D1041" s="21" t="str">
        <f>IFERROR(IF('LT Panel Feeder Readings'!BG1042="","",IF('LT Panel Feeder Readings'!BG1042="",0,'LT Panel Feeder Readings'!BG1042)+IF('LT Panel Feeder Readings'!BJ1042="",0,'LT Panel Feeder Readings'!BJ1042)),"")</f>
        <v/>
      </c>
      <c r="E1041" s="22" t="str">
        <f t="shared" si="114"/>
        <v/>
      </c>
      <c r="F1041" s="23">
        <f>IFERROR(IF('Fuel Status'!E1043="","",IF('Fuel Status'!E1043="",0,'Fuel Status'!E1043)+IF('Fuel Status'!J1043="",0,'Fuel Status'!J1043)+IF('Fuel Status'!O1043="",0,'Fuel Status'!O1043)),"")</f>
        <v>0</v>
      </c>
      <c r="G1041" s="22" t="str">
        <f t="shared" si="116"/>
        <v/>
      </c>
      <c r="H1041" s="22" t="str">
        <f t="shared" si="117"/>
        <v/>
      </c>
      <c r="I1041" s="22" t="str">
        <f t="shared" si="118"/>
        <v/>
      </c>
      <c r="J1041" s="22" t="str">
        <f t="shared" si="119"/>
        <v/>
      </c>
      <c r="K1041" s="74"/>
      <c r="L1041" s="24"/>
      <c r="M1041" s="25"/>
      <c r="N1041" s="25"/>
      <c r="O1041" s="25" t="str">
        <f>IF(OR(J1041="",L1041="",L1041=0),"",ROUND(J1041/L1041,4))</f>
        <v/>
      </c>
      <c r="P1041" s="26" t="str">
        <f>IFERROR(IF('Raw Water'!U1042="","",'Raw Water'!U1042),"")</f>
        <v/>
      </c>
      <c r="Q1041" s="26" t="str">
        <f>IFERROR(IF(STP!U1042="","",STP!U1042),"")</f>
        <v/>
      </c>
      <c r="R1041" s="27" t="str">
        <f>IFERROR(IF(STP!V1042="","",STP!V1042),"")</f>
        <v/>
      </c>
      <c r="S1041" s="28" t="str">
        <f t="shared" si="115"/>
        <v/>
      </c>
      <c r="T1041" s="29"/>
    </row>
    <row r="1042" spans="1:20" ht="18" customHeight="1" x14ac:dyDescent="0.35">
      <c r="A1042" s="68">
        <v>47062</v>
      </c>
      <c r="B1042" s="21" t="str">
        <f>IFERROR(IF('LT Panel Feeder Readings'!E1043="","",'LT Panel Feeder Readings'!E1043),"")</f>
        <v/>
      </c>
      <c r="C1042" s="21" t="str">
        <f>IFERROR(IF('LT Panel Feeder Readings'!W1043="","",IF('LT Panel Feeder Readings'!W1043="",0,'LT Panel Feeder Readings'!W1043)+IF('LT Panel Feeder Readings'!Z1043="",0,'LT Panel Feeder Readings'!Z1043)),"")</f>
        <v/>
      </c>
      <c r="D1042" s="21" t="str">
        <f>IFERROR(IF('LT Panel Feeder Readings'!BG1043="","",IF('LT Panel Feeder Readings'!BG1043="",0,'LT Panel Feeder Readings'!BG1043)+IF('LT Panel Feeder Readings'!BJ1043="",0,'LT Panel Feeder Readings'!BJ1043)),"")</f>
        <v/>
      </c>
      <c r="E1042" s="22" t="str">
        <f t="shared" si="114"/>
        <v/>
      </c>
      <c r="F1042" s="23">
        <f>IFERROR(IF('Fuel Status'!E1044="","",IF('Fuel Status'!E1044="",0,'Fuel Status'!E1044)+IF('Fuel Status'!J1044="",0,'Fuel Status'!J1044)+IF('Fuel Status'!O1044="",0,'Fuel Status'!O1044)),"")</f>
        <v>0</v>
      </c>
      <c r="G1042" s="22" t="str">
        <f t="shared" si="116"/>
        <v/>
      </c>
      <c r="H1042" s="22" t="str">
        <f t="shared" si="117"/>
        <v/>
      </c>
      <c r="I1042" s="22" t="str">
        <f t="shared" si="118"/>
        <v/>
      </c>
      <c r="J1042" s="22" t="str">
        <f t="shared" si="119"/>
        <v/>
      </c>
      <c r="K1042" s="74"/>
      <c r="L1042" s="24"/>
      <c r="M1042" s="25"/>
      <c r="N1042" s="25"/>
      <c r="O1042" s="25" t="str">
        <f>IF(OR(J1042="",L1042="",L1042=0),"",ROUND(J1042/L1042,4))</f>
        <v/>
      </c>
      <c r="P1042" s="26" t="str">
        <f>IFERROR(IF('Raw Water'!U1043="","",'Raw Water'!U1043),"")</f>
        <v/>
      </c>
      <c r="Q1042" s="26" t="str">
        <f>IFERROR(IF(STP!U1043="","",STP!U1043),"")</f>
        <v/>
      </c>
      <c r="R1042" s="27" t="str">
        <f>IFERROR(IF(STP!V1043="","",STP!V1043),"")</f>
        <v/>
      </c>
      <c r="S1042" s="28" t="str">
        <f t="shared" si="115"/>
        <v/>
      </c>
      <c r="T1042" s="29"/>
    </row>
    <row r="1043" spans="1:20" ht="18" customHeight="1" x14ac:dyDescent="0.35">
      <c r="A1043" s="68">
        <v>47063</v>
      </c>
      <c r="B1043" s="21" t="str">
        <f>IFERROR(IF('LT Panel Feeder Readings'!E1044="","",'LT Panel Feeder Readings'!E1044),"")</f>
        <v/>
      </c>
      <c r="C1043" s="21" t="str">
        <f>IFERROR(IF('LT Panel Feeder Readings'!W1044="","",IF('LT Panel Feeder Readings'!W1044="",0,'LT Panel Feeder Readings'!W1044)+IF('LT Panel Feeder Readings'!Z1044="",0,'LT Panel Feeder Readings'!Z1044)),"")</f>
        <v/>
      </c>
      <c r="D1043" s="21" t="str">
        <f>IFERROR(IF('LT Panel Feeder Readings'!BG1044="","",IF('LT Panel Feeder Readings'!BG1044="",0,'LT Panel Feeder Readings'!BG1044)+IF('LT Panel Feeder Readings'!BJ1044="",0,'LT Panel Feeder Readings'!BJ1044)),"")</f>
        <v/>
      </c>
      <c r="E1043" s="22" t="str">
        <f t="shared" si="114"/>
        <v/>
      </c>
      <c r="F1043" s="23">
        <f>IFERROR(IF('Fuel Status'!E1045="","",IF('Fuel Status'!E1045="",0,'Fuel Status'!E1045)+IF('Fuel Status'!J1045="",0,'Fuel Status'!J1045)+IF('Fuel Status'!O1045="",0,'Fuel Status'!O1045)),"")</f>
        <v>0</v>
      </c>
      <c r="G1043" s="22" t="str">
        <f t="shared" si="116"/>
        <v/>
      </c>
      <c r="H1043" s="22" t="str">
        <f t="shared" si="117"/>
        <v/>
      </c>
      <c r="I1043" s="22" t="str">
        <f t="shared" si="118"/>
        <v/>
      </c>
      <c r="J1043" s="22" t="str">
        <f t="shared" si="119"/>
        <v/>
      </c>
      <c r="K1043" s="74"/>
      <c r="L1043" s="24"/>
      <c r="M1043" s="25"/>
      <c r="N1043" s="25"/>
      <c r="O1043" s="25" t="str">
        <f>IF(OR(J1043="",L1043="",L1043=0),"",ROUND(J1043/L1043,4))</f>
        <v/>
      </c>
      <c r="P1043" s="26" t="str">
        <f>IFERROR(IF('Raw Water'!U1044="","",'Raw Water'!U1044),"")</f>
        <v/>
      </c>
      <c r="Q1043" s="26" t="str">
        <f>IFERROR(IF(STP!U1044="","",STP!U1044),"")</f>
        <v/>
      </c>
      <c r="R1043" s="27" t="str">
        <f>IFERROR(IF(STP!V1044="","",STP!V1044),"")</f>
        <v/>
      </c>
      <c r="S1043" s="28" t="str">
        <f t="shared" si="115"/>
        <v/>
      </c>
      <c r="T1043" s="29"/>
    </row>
    <row r="1044" spans="1:20" ht="18" customHeight="1" x14ac:dyDescent="0.35">
      <c r="A1044" s="68">
        <v>47064</v>
      </c>
      <c r="B1044" s="21" t="str">
        <f>IFERROR(IF('LT Panel Feeder Readings'!E1045="","",'LT Panel Feeder Readings'!E1045),"")</f>
        <v/>
      </c>
      <c r="C1044" s="21" t="str">
        <f>IFERROR(IF('LT Panel Feeder Readings'!W1045="","",IF('LT Panel Feeder Readings'!W1045="",0,'LT Panel Feeder Readings'!W1045)+IF('LT Panel Feeder Readings'!Z1045="",0,'LT Panel Feeder Readings'!Z1045)),"")</f>
        <v/>
      </c>
      <c r="D1044" s="21" t="str">
        <f>IFERROR(IF('LT Panel Feeder Readings'!BG1045="","",IF('LT Panel Feeder Readings'!BG1045="",0,'LT Panel Feeder Readings'!BG1045)+IF('LT Panel Feeder Readings'!BJ1045="",0,'LT Panel Feeder Readings'!BJ1045)),"")</f>
        <v/>
      </c>
      <c r="E1044" s="22" t="str">
        <f t="shared" si="114"/>
        <v/>
      </c>
      <c r="F1044" s="23">
        <f>IFERROR(IF('Fuel Status'!E1046="","",IF('Fuel Status'!E1046="",0,'Fuel Status'!E1046)+IF('Fuel Status'!J1046="",0,'Fuel Status'!J1046)+IF('Fuel Status'!O1046="",0,'Fuel Status'!O1046)),"")</f>
        <v>0</v>
      </c>
      <c r="G1044" s="22" t="str">
        <f t="shared" si="116"/>
        <v/>
      </c>
      <c r="H1044" s="22" t="str">
        <f t="shared" si="117"/>
        <v/>
      </c>
      <c r="I1044" s="22" t="str">
        <f t="shared" si="118"/>
        <v/>
      </c>
      <c r="J1044" s="22" t="str">
        <f t="shared" si="119"/>
        <v/>
      </c>
      <c r="K1044" s="74"/>
      <c r="L1044" s="24"/>
      <c r="M1044" s="25"/>
      <c r="N1044" s="25"/>
      <c r="O1044" s="25" t="str">
        <f>IF(OR(J1044="",L1044="",L1044=0),"",ROUND(J1044/L1044,4))</f>
        <v/>
      </c>
      <c r="P1044" s="26" t="str">
        <f>IFERROR(IF('Raw Water'!U1045="","",'Raw Water'!U1045),"")</f>
        <v/>
      </c>
      <c r="Q1044" s="26" t="str">
        <f>IFERROR(IF(STP!U1045="","",STP!U1045),"")</f>
        <v/>
      </c>
      <c r="R1044" s="27" t="str">
        <f>IFERROR(IF(STP!V1045="","",STP!V1045),"")</f>
        <v/>
      </c>
      <c r="S1044" s="28" t="str">
        <f t="shared" si="115"/>
        <v/>
      </c>
      <c r="T1044" s="29"/>
    </row>
    <row r="1045" spans="1:20" ht="18" customHeight="1" x14ac:dyDescent="0.35">
      <c r="A1045" s="68">
        <v>47065</v>
      </c>
      <c r="B1045" s="21" t="str">
        <f>IFERROR(IF('LT Panel Feeder Readings'!E1046="","",'LT Panel Feeder Readings'!E1046),"")</f>
        <v/>
      </c>
      <c r="C1045" s="21" t="str">
        <f>IFERROR(IF('LT Panel Feeder Readings'!W1046="","",IF('LT Panel Feeder Readings'!W1046="",0,'LT Panel Feeder Readings'!W1046)+IF('LT Panel Feeder Readings'!Z1046="",0,'LT Panel Feeder Readings'!Z1046)),"")</f>
        <v/>
      </c>
      <c r="D1045" s="21" t="str">
        <f>IFERROR(IF('LT Panel Feeder Readings'!BG1046="","",IF('LT Panel Feeder Readings'!BG1046="",0,'LT Panel Feeder Readings'!BG1046)+IF('LT Panel Feeder Readings'!BJ1046="",0,'LT Panel Feeder Readings'!BJ1046)),"")</f>
        <v/>
      </c>
      <c r="E1045" s="22" t="str">
        <f t="shared" si="114"/>
        <v/>
      </c>
      <c r="F1045" s="23">
        <f>IFERROR(IF('Fuel Status'!E1047="","",IF('Fuel Status'!E1047="",0,'Fuel Status'!E1047)+IF('Fuel Status'!J1047="",0,'Fuel Status'!J1047)+IF('Fuel Status'!O1047="",0,'Fuel Status'!O1047)),"")</f>
        <v>0</v>
      </c>
      <c r="G1045" s="22" t="str">
        <f t="shared" si="116"/>
        <v/>
      </c>
      <c r="H1045" s="22" t="str">
        <f t="shared" si="117"/>
        <v/>
      </c>
      <c r="I1045" s="22" t="str">
        <f t="shared" si="118"/>
        <v/>
      </c>
      <c r="J1045" s="22" t="str">
        <f t="shared" si="119"/>
        <v/>
      </c>
      <c r="K1045" s="74"/>
      <c r="L1045" s="24"/>
      <c r="M1045" s="25"/>
      <c r="N1045" s="25"/>
      <c r="O1045" s="25" t="str">
        <f>IF(OR(J1045="",L1045="",L1045=0),"",ROUND(J1045/L1045,4))</f>
        <v/>
      </c>
      <c r="P1045" s="26" t="str">
        <f>IFERROR(IF('Raw Water'!U1046="","",'Raw Water'!U1046),"")</f>
        <v/>
      </c>
      <c r="Q1045" s="26" t="str">
        <f>IFERROR(IF(STP!U1046="","",STP!U1046),"")</f>
        <v/>
      </c>
      <c r="R1045" s="27" t="str">
        <f>IFERROR(IF(STP!V1046="","",STP!V1046),"")</f>
        <v/>
      </c>
      <c r="S1045" s="28" t="str">
        <f t="shared" si="115"/>
        <v/>
      </c>
      <c r="T1045" s="29"/>
    </row>
    <row r="1046" spans="1:20" ht="18" customHeight="1" x14ac:dyDescent="0.35">
      <c r="A1046" s="68">
        <v>47066</v>
      </c>
      <c r="B1046" s="21" t="str">
        <f>IFERROR(IF('LT Panel Feeder Readings'!E1047="","",'LT Panel Feeder Readings'!E1047),"")</f>
        <v/>
      </c>
      <c r="C1046" s="21" t="str">
        <f>IFERROR(IF('LT Panel Feeder Readings'!W1047="","",IF('LT Panel Feeder Readings'!W1047="",0,'LT Panel Feeder Readings'!W1047)+IF('LT Panel Feeder Readings'!Z1047="",0,'LT Panel Feeder Readings'!Z1047)),"")</f>
        <v/>
      </c>
      <c r="D1046" s="21" t="str">
        <f>IFERROR(IF('LT Panel Feeder Readings'!BG1047="","",IF('LT Panel Feeder Readings'!BG1047="",0,'LT Panel Feeder Readings'!BG1047)+IF('LT Panel Feeder Readings'!BJ1047="",0,'LT Panel Feeder Readings'!BJ1047)),"")</f>
        <v/>
      </c>
      <c r="E1046" s="22" t="str">
        <f t="shared" si="114"/>
        <v/>
      </c>
      <c r="F1046" s="23">
        <f>IFERROR(IF('Fuel Status'!E1048="","",IF('Fuel Status'!E1048="",0,'Fuel Status'!E1048)+IF('Fuel Status'!J1048="",0,'Fuel Status'!J1048)+IF('Fuel Status'!O1048="",0,'Fuel Status'!O1048)),"")</f>
        <v>0</v>
      </c>
      <c r="G1046" s="22" t="str">
        <f t="shared" si="116"/>
        <v/>
      </c>
      <c r="H1046" s="22" t="str">
        <f t="shared" si="117"/>
        <v/>
      </c>
      <c r="I1046" s="22" t="str">
        <f t="shared" si="118"/>
        <v/>
      </c>
      <c r="J1046" s="22" t="str">
        <f t="shared" si="119"/>
        <v/>
      </c>
      <c r="K1046" s="74"/>
      <c r="L1046" s="24"/>
      <c r="M1046" s="25"/>
      <c r="N1046" s="25"/>
      <c r="O1046" s="25" t="str">
        <f>IF(OR(J1046="",L1046="",L1046=0),"",ROUND(J1046/L1046,4))</f>
        <v/>
      </c>
      <c r="P1046" s="26" t="str">
        <f>IFERROR(IF('Raw Water'!U1047="","",'Raw Water'!U1047),"")</f>
        <v/>
      </c>
      <c r="Q1046" s="26" t="str">
        <f>IFERROR(IF(STP!U1047="","",STP!U1047),"")</f>
        <v/>
      </c>
      <c r="R1046" s="27" t="str">
        <f>IFERROR(IF(STP!V1047="","",STP!V1047),"")</f>
        <v/>
      </c>
      <c r="S1046" s="28" t="str">
        <f t="shared" si="115"/>
        <v/>
      </c>
      <c r="T1046" s="29"/>
    </row>
    <row r="1047" spans="1:20" ht="18" customHeight="1" x14ac:dyDescent="0.35">
      <c r="A1047" s="68">
        <v>47067</v>
      </c>
      <c r="B1047" s="21" t="str">
        <f>IFERROR(IF('LT Panel Feeder Readings'!E1048="","",'LT Panel Feeder Readings'!E1048),"")</f>
        <v/>
      </c>
      <c r="C1047" s="21" t="str">
        <f>IFERROR(IF('LT Panel Feeder Readings'!W1048="","",IF('LT Panel Feeder Readings'!W1048="",0,'LT Panel Feeder Readings'!W1048)+IF('LT Panel Feeder Readings'!Z1048="",0,'LT Panel Feeder Readings'!Z1048)),"")</f>
        <v/>
      </c>
      <c r="D1047" s="21" t="str">
        <f>IFERROR(IF('LT Panel Feeder Readings'!BG1048="","",IF('LT Panel Feeder Readings'!BG1048="",0,'LT Panel Feeder Readings'!BG1048)+IF('LT Panel Feeder Readings'!BJ1048="",0,'LT Panel Feeder Readings'!BJ1048)),"")</f>
        <v/>
      </c>
      <c r="E1047" s="22" t="str">
        <f t="shared" si="114"/>
        <v/>
      </c>
      <c r="F1047" s="23">
        <f>IFERROR(IF('Fuel Status'!E1049="","",IF('Fuel Status'!E1049="",0,'Fuel Status'!E1049)+IF('Fuel Status'!J1049="",0,'Fuel Status'!J1049)+IF('Fuel Status'!O1049="",0,'Fuel Status'!O1049)),"")</f>
        <v>0</v>
      </c>
      <c r="G1047" s="22" t="str">
        <f t="shared" si="116"/>
        <v/>
      </c>
      <c r="H1047" s="22" t="str">
        <f t="shared" si="117"/>
        <v/>
      </c>
      <c r="I1047" s="22" t="str">
        <f t="shared" si="118"/>
        <v/>
      </c>
      <c r="J1047" s="22" t="str">
        <f t="shared" si="119"/>
        <v/>
      </c>
      <c r="K1047" s="74"/>
      <c r="L1047" s="24"/>
      <c r="M1047" s="25"/>
      <c r="N1047" s="25"/>
      <c r="O1047" s="25" t="str">
        <f>IF(OR(J1047="",L1047="",L1047=0),"",ROUND(J1047/L1047,4))</f>
        <v/>
      </c>
      <c r="P1047" s="26" t="str">
        <f>IFERROR(IF('Raw Water'!U1048="","",'Raw Water'!U1048),"")</f>
        <v/>
      </c>
      <c r="Q1047" s="26" t="str">
        <f>IFERROR(IF(STP!U1048="","",STP!U1048),"")</f>
        <v/>
      </c>
      <c r="R1047" s="27" t="str">
        <f>IFERROR(IF(STP!V1048="","",STP!V1048),"")</f>
        <v/>
      </c>
      <c r="S1047" s="28" t="str">
        <f t="shared" si="115"/>
        <v/>
      </c>
      <c r="T1047" s="29"/>
    </row>
    <row r="1048" spans="1:20" ht="18" customHeight="1" x14ac:dyDescent="0.35">
      <c r="A1048" s="68">
        <v>47068</v>
      </c>
      <c r="B1048" s="21" t="str">
        <f>IFERROR(IF('LT Panel Feeder Readings'!E1049="","",'LT Panel Feeder Readings'!E1049),"")</f>
        <v/>
      </c>
      <c r="C1048" s="21" t="str">
        <f>IFERROR(IF('LT Panel Feeder Readings'!W1049="","",IF('LT Panel Feeder Readings'!W1049="",0,'LT Panel Feeder Readings'!W1049)+IF('LT Panel Feeder Readings'!Z1049="",0,'LT Panel Feeder Readings'!Z1049)),"")</f>
        <v/>
      </c>
      <c r="D1048" s="21" t="str">
        <f>IFERROR(IF('LT Panel Feeder Readings'!BG1049="","",IF('LT Panel Feeder Readings'!BG1049="",0,'LT Panel Feeder Readings'!BG1049)+IF('LT Panel Feeder Readings'!BJ1049="",0,'LT Panel Feeder Readings'!BJ1049)),"")</f>
        <v/>
      </c>
      <c r="E1048" s="22" t="str">
        <f t="shared" si="114"/>
        <v/>
      </c>
      <c r="F1048" s="23">
        <f>IFERROR(IF('Fuel Status'!E1050="","",IF('Fuel Status'!E1050="",0,'Fuel Status'!E1050)+IF('Fuel Status'!J1050="",0,'Fuel Status'!J1050)+IF('Fuel Status'!O1050="",0,'Fuel Status'!O1050)),"")</f>
        <v>0</v>
      </c>
      <c r="G1048" s="22" t="str">
        <f t="shared" si="116"/>
        <v/>
      </c>
      <c r="H1048" s="22" t="str">
        <f t="shared" si="117"/>
        <v/>
      </c>
      <c r="I1048" s="22" t="str">
        <f t="shared" si="118"/>
        <v/>
      </c>
      <c r="J1048" s="22" t="str">
        <f t="shared" si="119"/>
        <v/>
      </c>
      <c r="K1048" s="74"/>
      <c r="L1048" s="24"/>
      <c r="M1048" s="25"/>
      <c r="N1048" s="25"/>
      <c r="O1048" s="25" t="str">
        <f>IF(OR(J1048="",L1048="",L1048=0),"",ROUND(J1048/L1048,4))</f>
        <v/>
      </c>
      <c r="P1048" s="26" t="str">
        <f>IFERROR(IF('Raw Water'!U1049="","",'Raw Water'!U1049),"")</f>
        <v/>
      </c>
      <c r="Q1048" s="26" t="str">
        <f>IFERROR(IF(STP!U1049="","",STP!U1049),"")</f>
        <v/>
      </c>
      <c r="R1048" s="27" t="str">
        <f>IFERROR(IF(STP!V1049="","",STP!V1049),"")</f>
        <v/>
      </c>
      <c r="S1048" s="28" t="str">
        <f t="shared" si="115"/>
        <v/>
      </c>
      <c r="T1048" s="29"/>
    </row>
    <row r="1049" spans="1:20" ht="18" customHeight="1" x14ac:dyDescent="0.35">
      <c r="A1049" s="68">
        <v>47069</v>
      </c>
      <c r="B1049" s="21" t="str">
        <f>IFERROR(IF('LT Panel Feeder Readings'!E1050="","",'LT Panel Feeder Readings'!E1050),"")</f>
        <v/>
      </c>
      <c r="C1049" s="21" t="str">
        <f>IFERROR(IF('LT Panel Feeder Readings'!W1050="","",IF('LT Panel Feeder Readings'!W1050="",0,'LT Panel Feeder Readings'!W1050)+IF('LT Panel Feeder Readings'!Z1050="",0,'LT Panel Feeder Readings'!Z1050)),"")</f>
        <v/>
      </c>
      <c r="D1049" s="21" t="str">
        <f>IFERROR(IF('LT Panel Feeder Readings'!BG1050="","",IF('LT Panel Feeder Readings'!BG1050="",0,'LT Panel Feeder Readings'!BG1050)+IF('LT Panel Feeder Readings'!BJ1050="",0,'LT Panel Feeder Readings'!BJ1050)),"")</f>
        <v/>
      </c>
      <c r="E1049" s="22" t="str">
        <f t="shared" si="114"/>
        <v/>
      </c>
      <c r="F1049" s="23">
        <f>IFERROR(IF('Fuel Status'!E1051="","",IF('Fuel Status'!E1051="",0,'Fuel Status'!E1051)+IF('Fuel Status'!J1051="",0,'Fuel Status'!J1051)+IF('Fuel Status'!O1051="",0,'Fuel Status'!O1051)),"")</f>
        <v>0</v>
      </c>
      <c r="G1049" s="22" t="str">
        <f t="shared" si="116"/>
        <v/>
      </c>
      <c r="H1049" s="22" t="str">
        <f t="shared" si="117"/>
        <v/>
      </c>
      <c r="I1049" s="22" t="str">
        <f t="shared" si="118"/>
        <v/>
      </c>
      <c r="J1049" s="22" t="str">
        <f t="shared" si="119"/>
        <v/>
      </c>
      <c r="K1049" s="74"/>
      <c r="L1049" s="24"/>
      <c r="M1049" s="25"/>
      <c r="N1049" s="25"/>
      <c r="O1049" s="25" t="str">
        <f>IF(OR(J1049="",L1049="",L1049=0),"",ROUND(J1049/L1049,4))</f>
        <v/>
      </c>
      <c r="P1049" s="26" t="str">
        <f>IFERROR(IF('Raw Water'!U1050="","",'Raw Water'!U1050),"")</f>
        <v/>
      </c>
      <c r="Q1049" s="26" t="str">
        <f>IFERROR(IF(STP!U1050="","",STP!U1050),"")</f>
        <v/>
      </c>
      <c r="R1049" s="27" t="str">
        <f>IFERROR(IF(STP!V1050="","",STP!V1050),"")</f>
        <v/>
      </c>
      <c r="S1049" s="28" t="str">
        <f t="shared" si="115"/>
        <v/>
      </c>
      <c r="T1049" s="29"/>
    </row>
    <row r="1050" spans="1:20" ht="18" customHeight="1" x14ac:dyDescent="0.35">
      <c r="A1050" s="68">
        <v>47070</v>
      </c>
      <c r="B1050" s="21" t="str">
        <f>IFERROR(IF('LT Panel Feeder Readings'!E1051="","",'LT Panel Feeder Readings'!E1051),"")</f>
        <v/>
      </c>
      <c r="C1050" s="21" t="str">
        <f>IFERROR(IF('LT Panel Feeder Readings'!W1051="","",IF('LT Panel Feeder Readings'!W1051="",0,'LT Panel Feeder Readings'!W1051)+IF('LT Panel Feeder Readings'!Z1051="",0,'LT Panel Feeder Readings'!Z1051)),"")</f>
        <v/>
      </c>
      <c r="D1050" s="21" t="str">
        <f>IFERROR(IF('LT Panel Feeder Readings'!BG1051="","",IF('LT Panel Feeder Readings'!BG1051="",0,'LT Panel Feeder Readings'!BG1051)+IF('LT Panel Feeder Readings'!BJ1051="",0,'LT Panel Feeder Readings'!BJ1051)),"")</f>
        <v/>
      </c>
      <c r="E1050" s="22" t="str">
        <f t="shared" si="114"/>
        <v/>
      </c>
      <c r="F1050" s="23">
        <f>IFERROR(IF('Fuel Status'!E1052="","",IF('Fuel Status'!E1052="",0,'Fuel Status'!E1052)+IF('Fuel Status'!J1052="",0,'Fuel Status'!J1052)+IF('Fuel Status'!O1052="",0,'Fuel Status'!O1052)),"")</f>
        <v>0</v>
      </c>
      <c r="G1050" s="22" t="str">
        <f t="shared" si="116"/>
        <v/>
      </c>
      <c r="H1050" s="22" t="str">
        <f t="shared" si="117"/>
        <v/>
      </c>
      <c r="I1050" s="22" t="str">
        <f t="shared" si="118"/>
        <v/>
      </c>
      <c r="J1050" s="22" t="str">
        <f t="shared" si="119"/>
        <v/>
      </c>
      <c r="K1050" s="74"/>
      <c r="L1050" s="24"/>
      <c r="M1050" s="25"/>
      <c r="N1050" s="25"/>
      <c r="O1050" s="25" t="str">
        <f>IF(OR(J1050="",L1050="",L1050=0),"",ROUND(J1050/L1050,4))</f>
        <v/>
      </c>
      <c r="P1050" s="26" t="str">
        <f>IFERROR(IF('Raw Water'!U1051="","",'Raw Water'!U1051),"")</f>
        <v/>
      </c>
      <c r="Q1050" s="26" t="str">
        <f>IFERROR(IF(STP!U1051="","",STP!U1051),"")</f>
        <v/>
      </c>
      <c r="R1050" s="27" t="str">
        <f>IFERROR(IF(STP!V1051="","",STP!V1051),"")</f>
        <v/>
      </c>
      <c r="S1050" s="28" t="str">
        <f t="shared" si="115"/>
        <v/>
      </c>
      <c r="T1050" s="29"/>
    </row>
    <row r="1051" spans="1:20" ht="18" customHeight="1" x14ac:dyDescent="0.35">
      <c r="A1051" s="68">
        <v>47071</v>
      </c>
      <c r="B1051" s="21" t="str">
        <f>IFERROR(IF('LT Panel Feeder Readings'!E1052="","",'LT Panel Feeder Readings'!E1052),"")</f>
        <v/>
      </c>
      <c r="C1051" s="21" t="str">
        <f>IFERROR(IF('LT Panel Feeder Readings'!W1052="","",IF('LT Panel Feeder Readings'!W1052="",0,'LT Panel Feeder Readings'!W1052)+IF('LT Panel Feeder Readings'!Z1052="",0,'LT Panel Feeder Readings'!Z1052)),"")</f>
        <v/>
      </c>
      <c r="D1051" s="21" t="str">
        <f>IFERROR(IF('LT Panel Feeder Readings'!BG1052="","",IF('LT Panel Feeder Readings'!BG1052="",0,'LT Panel Feeder Readings'!BG1052)+IF('LT Panel Feeder Readings'!BJ1052="",0,'LT Panel Feeder Readings'!BJ1052)),"")</f>
        <v/>
      </c>
      <c r="E1051" s="22" t="str">
        <f t="shared" si="114"/>
        <v/>
      </c>
      <c r="F1051" s="23">
        <f>IFERROR(IF('Fuel Status'!E1053="","",IF('Fuel Status'!E1053="",0,'Fuel Status'!E1053)+IF('Fuel Status'!J1053="",0,'Fuel Status'!J1053)+IF('Fuel Status'!O1053="",0,'Fuel Status'!O1053)),"")</f>
        <v>0</v>
      </c>
      <c r="G1051" s="22" t="str">
        <f t="shared" si="116"/>
        <v/>
      </c>
      <c r="H1051" s="22" t="str">
        <f t="shared" si="117"/>
        <v/>
      </c>
      <c r="I1051" s="22" t="str">
        <f t="shared" si="118"/>
        <v/>
      </c>
      <c r="J1051" s="22" t="str">
        <f t="shared" si="119"/>
        <v/>
      </c>
      <c r="K1051" s="74"/>
      <c r="L1051" s="24"/>
      <c r="M1051" s="25"/>
      <c r="N1051" s="25"/>
      <c r="O1051" s="25" t="str">
        <f>IF(OR(J1051="",L1051="",L1051=0),"",ROUND(J1051/L1051,4))</f>
        <v/>
      </c>
      <c r="P1051" s="26" t="str">
        <f>IFERROR(IF('Raw Water'!U1052="","",'Raw Water'!U1052),"")</f>
        <v/>
      </c>
      <c r="Q1051" s="26" t="str">
        <f>IFERROR(IF(STP!U1052="","",STP!U1052),"")</f>
        <v/>
      </c>
      <c r="R1051" s="27" t="str">
        <f>IFERROR(IF(STP!V1052="","",STP!V1052),"")</f>
        <v/>
      </c>
      <c r="S1051" s="28" t="str">
        <f t="shared" si="115"/>
        <v/>
      </c>
      <c r="T1051" s="29"/>
    </row>
    <row r="1052" spans="1:20" ht="18" customHeight="1" x14ac:dyDescent="0.35">
      <c r="A1052" s="68">
        <v>47072</v>
      </c>
      <c r="B1052" s="21" t="str">
        <f>IFERROR(IF('LT Panel Feeder Readings'!E1053="","",'LT Panel Feeder Readings'!E1053),"")</f>
        <v/>
      </c>
      <c r="C1052" s="21" t="str">
        <f>IFERROR(IF('LT Panel Feeder Readings'!W1053="","",IF('LT Panel Feeder Readings'!W1053="",0,'LT Panel Feeder Readings'!W1053)+IF('LT Panel Feeder Readings'!Z1053="",0,'LT Panel Feeder Readings'!Z1053)),"")</f>
        <v/>
      </c>
      <c r="D1052" s="21" t="str">
        <f>IFERROR(IF('LT Panel Feeder Readings'!BG1053="","",IF('LT Panel Feeder Readings'!BG1053="",0,'LT Panel Feeder Readings'!BG1053)+IF('LT Panel Feeder Readings'!BJ1053="",0,'LT Panel Feeder Readings'!BJ1053)),"")</f>
        <v/>
      </c>
      <c r="E1052" s="22" t="str">
        <f t="shared" si="114"/>
        <v/>
      </c>
      <c r="F1052" s="23">
        <f>IFERROR(IF('Fuel Status'!E1054="","",IF('Fuel Status'!E1054="",0,'Fuel Status'!E1054)+IF('Fuel Status'!J1054="",0,'Fuel Status'!J1054)+IF('Fuel Status'!O1054="",0,'Fuel Status'!O1054)),"")</f>
        <v>0</v>
      </c>
      <c r="G1052" s="22" t="str">
        <f t="shared" si="116"/>
        <v/>
      </c>
      <c r="H1052" s="22" t="str">
        <f t="shared" si="117"/>
        <v/>
      </c>
      <c r="I1052" s="22" t="str">
        <f t="shared" si="118"/>
        <v/>
      </c>
      <c r="J1052" s="22" t="str">
        <f t="shared" si="119"/>
        <v/>
      </c>
      <c r="K1052" s="74"/>
      <c r="L1052" s="24"/>
      <c r="M1052" s="25"/>
      <c r="N1052" s="25"/>
      <c r="O1052" s="25" t="str">
        <f>IF(OR(J1052="",L1052="",L1052=0),"",ROUND(J1052/L1052,4))</f>
        <v/>
      </c>
      <c r="P1052" s="26" t="str">
        <f>IFERROR(IF('Raw Water'!U1053="","",'Raw Water'!U1053),"")</f>
        <v/>
      </c>
      <c r="Q1052" s="26" t="str">
        <f>IFERROR(IF(STP!U1053="","",STP!U1053),"")</f>
        <v/>
      </c>
      <c r="R1052" s="27" t="str">
        <f>IFERROR(IF(STP!V1053="","",STP!V1053),"")</f>
        <v/>
      </c>
      <c r="S1052" s="28" t="str">
        <f t="shared" si="115"/>
        <v/>
      </c>
      <c r="T1052" s="29"/>
    </row>
    <row r="1053" spans="1:20" ht="18" customHeight="1" x14ac:dyDescent="0.35">
      <c r="A1053" s="68">
        <v>47073</v>
      </c>
      <c r="B1053" s="21" t="str">
        <f>IFERROR(IF('LT Panel Feeder Readings'!E1054="","",'LT Panel Feeder Readings'!E1054),"")</f>
        <v/>
      </c>
      <c r="C1053" s="21" t="str">
        <f>IFERROR(IF('LT Panel Feeder Readings'!W1054="","",IF('LT Panel Feeder Readings'!W1054="",0,'LT Panel Feeder Readings'!W1054)+IF('LT Panel Feeder Readings'!Z1054="",0,'LT Panel Feeder Readings'!Z1054)),"")</f>
        <v/>
      </c>
      <c r="D1053" s="21" t="str">
        <f>IFERROR(IF('LT Panel Feeder Readings'!BG1054="","",IF('LT Panel Feeder Readings'!BG1054="",0,'LT Panel Feeder Readings'!BG1054)+IF('LT Panel Feeder Readings'!BJ1054="",0,'LT Panel Feeder Readings'!BJ1054)),"")</f>
        <v/>
      </c>
      <c r="E1053" s="22" t="str">
        <f t="shared" si="114"/>
        <v/>
      </c>
      <c r="F1053" s="23">
        <f>IFERROR(IF('Fuel Status'!E1055="","",IF('Fuel Status'!E1055="",0,'Fuel Status'!E1055)+IF('Fuel Status'!J1055="",0,'Fuel Status'!J1055)+IF('Fuel Status'!O1055="",0,'Fuel Status'!O1055)),"")</f>
        <v>0</v>
      </c>
      <c r="G1053" s="22" t="str">
        <f t="shared" si="116"/>
        <v/>
      </c>
      <c r="H1053" s="22" t="str">
        <f t="shared" si="117"/>
        <v/>
      </c>
      <c r="I1053" s="22" t="str">
        <f t="shared" si="118"/>
        <v/>
      </c>
      <c r="J1053" s="22" t="str">
        <f t="shared" si="119"/>
        <v/>
      </c>
      <c r="K1053" s="74"/>
      <c r="L1053" s="24"/>
      <c r="M1053" s="25"/>
      <c r="N1053" s="25"/>
      <c r="O1053" s="25" t="str">
        <f>IF(OR(J1053="",L1053="",L1053=0),"",ROUND(J1053/L1053,4))</f>
        <v/>
      </c>
      <c r="P1053" s="26" t="str">
        <f>IFERROR(IF('Raw Water'!U1054="","",'Raw Water'!U1054),"")</f>
        <v/>
      </c>
      <c r="Q1053" s="26" t="str">
        <f>IFERROR(IF(STP!U1054="","",STP!U1054),"")</f>
        <v/>
      </c>
      <c r="R1053" s="27" t="str">
        <f>IFERROR(IF(STP!V1054="","",STP!V1054),"")</f>
        <v/>
      </c>
      <c r="S1053" s="28" t="str">
        <f t="shared" si="115"/>
        <v/>
      </c>
      <c r="T1053" s="29"/>
    </row>
    <row r="1054" spans="1:20" ht="18" customHeight="1" x14ac:dyDescent="0.35">
      <c r="A1054" s="68">
        <v>47074</v>
      </c>
      <c r="B1054" s="21" t="str">
        <f>IFERROR(IF('LT Panel Feeder Readings'!E1055="","",'LT Panel Feeder Readings'!E1055),"")</f>
        <v/>
      </c>
      <c r="C1054" s="21" t="str">
        <f>IFERROR(IF('LT Panel Feeder Readings'!W1055="","",IF('LT Panel Feeder Readings'!W1055="",0,'LT Panel Feeder Readings'!W1055)+IF('LT Panel Feeder Readings'!Z1055="",0,'LT Panel Feeder Readings'!Z1055)),"")</f>
        <v/>
      </c>
      <c r="D1054" s="21" t="str">
        <f>IFERROR(IF('LT Panel Feeder Readings'!BG1055="","",IF('LT Panel Feeder Readings'!BG1055="",0,'LT Panel Feeder Readings'!BG1055)+IF('LT Panel Feeder Readings'!BJ1055="",0,'LT Panel Feeder Readings'!BJ1055)),"")</f>
        <v/>
      </c>
      <c r="E1054" s="22" t="str">
        <f t="shared" si="114"/>
        <v/>
      </c>
      <c r="F1054" s="23">
        <f>IFERROR(IF('Fuel Status'!E1056="","",IF('Fuel Status'!E1056="",0,'Fuel Status'!E1056)+IF('Fuel Status'!J1056="",0,'Fuel Status'!J1056)+IF('Fuel Status'!O1056="",0,'Fuel Status'!O1056)),"")</f>
        <v>0</v>
      </c>
      <c r="G1054" s="22" t="str">
        <f t="shared" si="116"/>
        <v/>
      </c>
      <c r="H1054" s="22" t="str">
        <f t="shared" si="117"/>
        <v/>
      </c>
      <c r="I1054" s="22" t="str">
        <f t="shared" si="118"/>
        <v/>
      </c>
      <c r="J1054" s="22" t="str">
        <f t="shared" si="119"/>
        <v/>
      </c>
      <c r="K1054" s="74"/>
      <c r="L1054" s="24"/>
      <c r="M1054" s="25"/>
      <c r="N1054" s="25"/>
      <c r="O1054" s="25" t="str">
        <f>IF(OR(J1054="",L1054="",L1054=0),"",ROUND(J1054/L1054,4))</f>
        <v/>
      </c>
      <c r="P1054" s="26" t="str">
        <f>IFERROR(IF('Raw Water'!U1055="","",'Raw Water'!U1055),"")</f>
        <v/>
      </c>
      <c r="Q1054" s="26" t="str">
        <f>IFERROR(IF(STP!U1055="","",STP!U1055),"")</f>
        <v/>
      </c>
      <c r="R1054" s="27" t="str">
        <f>IFERROR(IF(STP!V1055="","",STP!V1055),"")</f>
        <v/>
      </c>
      <c r="S1054" s="28" t="str">
        <f t="shared" si="115"/>
        <v/>
      </c>
      <c r="T1054" s="29"/>
    </row>
    <row r="1055" spans="1:20" ht="18" customHeight="1" x14ac:dyDescent="0.35">
      <c r="A1055" s="68">
        <v>47075</v>
      </c>
      <c r="B1055" s="21" t="str">
        <f>IFERROR(IF('LT Panel Feeder Readings'!E1056="","",'LT Panel Feeder Readings'!E1056),"")</f>
        <v/>
      </c>
      <c r="C1055" s="21" t="str">
        <f>IFERROR(IF('LT Panel Feeder Readings'!W1056="","",IF('LT Panel Feeder Readings'!W1056="",0,'LT Panel Feeder Readings'!W1056)+IF('LT Panel Feeder Readings'!Z1056="",0,'LT Panel Feeder Readings'!Z1056)),"")</f>
        <v/>
      </c>
      <c r="D1055" s="21" t="str">
        <f>IFERROR(IF('LT Panel Feeder Readings'!BG1056="","",IF('LT Panel Feeder Readings'!BG1056="",0,'LT Panel Feeder Readings'!BG1056)+IF('LT Panel Feeder Readings'!BJ1056="",0,'LT Panel Feeder Readings'!BJ1056)),"")</f>
        <v/>
      </c>
      <c r="E1055" s="22" t="str">
        <f t="shared" si="114"/>
        <v/>
      </c>
      <c r="F1055" s="23">
        <f>IFERROR(IF('Fuel Status'!E1057="","",IF('Fuel Status'!E1057="",0,'Fuel Status'!E1057)+IF('Fuel Status'!J1057="",0,'Fuel Status'!J1057)+IF('Fuel Status'!O1057="",0,'Fuel Status'!O1057)),"")</f>
        <v>0</v>
      </c>
      <c r="G1055" s="22" t="str">
        <f t="shared" si="116"/>
        <v/>
      </c>
      <c r="H1055" s="22" t="str">
        <f t="shared" si="117"/>
        <v/>
      </c>
      <c r="I1055" s="22" t="str">
        <f t="shared" si="118"/>
        <v/>
      </c>
      <c r="J1055" s="22" t="str">
        <f t="shared" si="119"/>
        <v/>
      </c>
      <c r="K1055" s="74"/>
      <c r="L1055" s="24"/>
      <c r="M1055" s="25"/>
      <c r="N1055" s="25"/>
      <c r="O1055" s="25" t="str">
        <f>IF(OR(J1055="",L1055="",L1055=0),"",ROUND(J1055/L1055,4))</f>
        <v/>
      </c>
      <c r="P1055" s="26" t="str">
        <f>IFERROR(IF('Raw Water'!U1056="","",'Raw Water'!U1056),"")</f>
        <v/>
      </c>
      <c r="Q1055" s="26" t="str">
        <f>IFERROR(IF(STP!U1056="","",STP!U1056),"")</f>
        <v/>
      </c>
      <c r="R1055" s="27" t="str">
        <f>IFERROR(IF(STP!V1056="","",STP!V1056),"")</f>
        <v/>
      </c>
      <c r="S1055" s="28" t="str">
        <f t="shared" si="115"/>
        <v/>
      </c>
      <c r="T1055" s="29"/>
    </row>
    <row r="1056" spans="1:20" ht="18" customHeight="1" x14ac:dyDescent="0.35">
      <c r="A1056" s="68">
        <v>47076</v>
      </c>
      <c r="B1056" s="21" t="str">
        <f>IFERROR(IF('LT Panel Feeder Readings'!E1057="","",'LT Panel Feeder Readings'!E1057),"")</f>
        <v/>
      </c>
      <c r="C1056" s="21" t="str">
        <f>IFERROR(IF('LT Panel Feeder Readings'!W1057="","",IF('LT Panel Feeder Readings'!W1057="",0,'LT Panel Feeder Readings'!W1057)+IF('LT Panel Feeder Readings'!Z1057="",0,'LT Panel Feeder Readings'!Z1057)),"")</f>
        <v/>
      </c>
      <c r="D1056" s="21" t="str">
        <f>IFERROR(IF('LT Panel Feeder Readings'!BG1057="","",IF('LT Panel Feeder Readings'!BG1057="",0,'LT Panel Feeder Readings'!BG1057)+IF('LT Panel Feeder Readings'!BJ1057="",0,'LT Panel Feeder Readings'!BJ1057)),"")</f>
        <v/>
      </c>
      <c r="E1056" s="22" t="str">
        <f t="shared" si="114"/>
        <v/>
      </c>
      <c r="F1056" s="23">
        <f>IFERROR(IF('Fuel Status'!E1058="","",IF('Fuel Status'!E1058="",0,'Fuel Status'!E1058)+IF('Fuel Status'!J1058="",0,'Fuel Status'!J1058)+IF('Fuel Status'!O1058="",0,'Fuel Status'!O1058)),"")</f>
        <v>0</v>
      </c>
      <c r="G1056" s="22" t="str">
        <f t="shared" si="116"/>
        <v/>
      </c>
      <c r="H1056" s="22" t="str">
        <f t="shared" si="117"/>
        <v/>
      </c>
      <c r="I1056" s="22" t="str">
        <f t="shared" si="118"/>
        <v/>
      </c>
      <c r="J1056" s="22" t="str">
        <f t="shared" si="119"/>
        <v/>
      </c>
      <c r="K1056" s="74"/>
      <c r="L1056" s="24"/>
      <c r="M1056" s="25"/>
      <c r="N1056" s="25"/>
      <c r="O1056" s="25" t="str">
        <f>IF(OR(J1056="",L1056="",L1056=0),"",ROUND(J1056/L1056,4))</f>
        <v/>
      </c>
      <c r="P1056" s="26" t="str">
        <f>IFERROR(IF('Raw Water'!U1057="","",'Raw Water'!U1057),"")</f>
        <v/>
      </c>
      <c r="Q1056" s="26" t="str">
        <f>IFERROR(IF(STP!U1057="","",STP!U1057),"")</f>
        <v/>
      </c>
      <c r="R1056" s="27" t="str">
        <f>IFERROR(IF(STP!V1057="","",STP!V1057),"")</f>
        <v/>
      </c>
      <c r="S1056" s="28" t="str">
        <f t="shared" si="115"/>
        <v/>
      </c>
      <c r="T1056" s="29"/>
    </row>
    <row r="1057" spans="1:20" ht="18" customHeight="1" x14ac:dyDescent="0.35">
      <c r="A1057" s="68">
        <v>47077</v>
      </c>
      <c r="B1057" s="21" t="str">
        <f>IFERROR(IF('LT Panel Feeder Readings'!E1058="","",'LT Panel Feeder Readings'!E1058),"")</f>
        <v/>
      </c>
      <c r="C1057" s="21" t="str">
        <f>IFERROR(IF('LT Panel Feeder Readings'!W1058="","",IF('LT Panel Feeder Readings'!W1058="",0,'LT Panel Feeder Readings'!W1058)+IF('LT Panel Feeder Readings'!Z1058="",0,'LT Panel Feeder Readings'!Z1058)),"")</f>
        <v/>
      </c>
      <c r="D1057" s="21" t="str">
        <f>IFERROR(IF('LT Panel Feeder Readings'!BG1058="","",IF('LT Panel Feeder Readings'!BG1058="",0,'LT Panel Feeder Readings'!BG1058)+IF('LT Panel Feeder Readings'!BJ1058="",0,'LT Panel Feeder Readings'!BJ1058)),"")</f>
        <v/>
      </c>
      <c r="E1057" s="22" t="str">
        <f t="shared" si="114"/>
        <v/>
      </c>
      <c r="F1057" s="23">
        <f>IFERROR(IF('Fuel Status'!E1059="","",IF('Fuel Status'!E1059="",0,'Fuel Status'!E1059)+IF('Fuel Status'!J1059="",0,'Fuel Status'!J1059)+IF('Fuel Status'!O1059="",0,'Fuel Status'!O1059)),"")</f>
        <v>0</v>
      </c>
      <c r="G1057" s="22" t="str">
        <f t="shared" si="116"/>
        <v/>
      </c>
      <c r="H1057" s="22" t="str">
        <f t="shared" si="117"/>
        <v/>
      </c>
      <c r="I1057" s="22" t="str">
        <f t="shared" si="118"/>
        <v/>
      </c>
      <c r="J1057" s="22" t="str">
        <f t="shared" si="119"/>
        <v/>
      </c>
      <c r="K1057" s="74"/>
      <c r="L1057" s="24"/>
      <c r="M1057" s="25"/>
      <c r="N1057" s="25"/>
      <c r="O1057" s="25" t="str">
        <f>IF(OR(J1057="",L1057="",L1057=0),"",ROUND(J1057/L1057,4))</f>
        <v/>
      </c>
      <c r="P1057" s="26" t="str">
        <f>IFERROR(IF('Raw Water'!U1058="","",'Raw Water'!U1058),"")</f>
        <v/>
      </c>
      <c r="Q1057" s="26" t="str">
        <f>IFERROR(IF(STP!U1058="","",STP!U1058),"")</f>
        <v/>
      </c>
      <c r="R1057" s="27" t="str">
        <f>IFERROR(IF(STP!V1058="","",STP!V1058),"")</f>
        <v/>
      </c>
      <c r="S1057" s="28" t="str">
        <f t="shared" si="115"/>
        <v/>
      </c>
      <c r="T1057" s="29"/>
    </row>
    <row r="1058" spans="1:20" ht="18" customHeight="1" x14ac:dyDescent="0.35">
      <c r="A1058" s="68">
        <v>47078</v>
      </c>
      <c r="B1058" s="21" t="str">
        <f>IFERROR(IF('LT Panel Feeder Readings'!E1059="","",'LT Panel Feeder Readings'!E1059),"")</f>
        <v/>
      </c>
      <c r="C1058" s="21" t="str">
        <f>IFERROR(IF('LT Panel Feeder Readings'!W1059="","",IF('LT Panel Feeder Readings'!W1059="",0,'LT Panel Feeder Readings'!W1059)+IF('LT Panel Feeder Readings'!Z1059="",0,'LT Panel Feeder Readings'!Z1059)),"")</f>
        <v/>
      </c>
      <c r="D1058" s="21" t="str">
        <f>IFERROR(IF('LT Panel Feeder Readings'!BG1059="","",IF('LT Panel Feeder Readings'!BG1059="",0,'LT Panel Feeder Readings'!BG1059)+IF('LT Panel Feeder Readings'!BJ1059="",0,'LT Panel Feeder Readings'!BJ1059)),"")</f>
        <v/>
      </c>
      <c r="E1058" s="22" t="str">
        <f t="shared" si="114"/>
        <v/>
      </c>
      <c r="F1058" s="23">
        <f>IFERROR(IF('Fuel Status'!E1060="","",IF('Fuel Status'!E1060="",0,'Fuel Status'!E1060)+IF('Fuel Status'!J1060="",0,'Fuel Status'!J1060)+IF('Fuel Status'!O1060="",0,'Fuel Status'!O1060)),"")</f>
        <v>0</v>
      </c>
      <c r="G1058" s="22" t="str">
        <f t="shared" si="116"/>
        <v/>
      </c>
      <c r="H1058" s="22" t="str">
        <f t="shared" si="117"/>
        <v/>
      </c>
      <c r="I1058" s="22" t="str">
        <f t="shared" si="118"/>
        <v/>
      </c>
      <c r="J1058" s="22" t="str">
        <f t="shared" si="119"/>
        <v/>
      </c>
      <c r="K1058" s="74"/>
      <c r="L1058" s="24"/>
      <c r="M1058" s="25"/>
      <c r="N1058" s="25"/>
      <c r="O1058" s="25" t="str">
        <f>IF(OR(J1058="",L1058="",L1058=0),"",ROUND(J1058/L1058,4))</f>
        <v/>
      </c>
      <c r="P1058" s="26" t="str">
        <f>IFERROR(IF('Raw Water'!U1059="","",'Raw Water'!U1059),"")</f>
        <v/>
      </c>
      <c r="Q1058" s="26" t="str">
        <f>IFERROR(IF(STP!U1059="","",STP!U1059),"")</f>
        <v/>
      </c>
      <c r="R1058" s="27" t="str">
        <f>IFERROR(IF(STP!V1059="","",STP!V1059),"")</f>
        <v/>
      </c>
      <c r="S1058" s="28" t="str">
        <f t="shared" si="115"/>
        <v/>
      </c>
      <c r="T1058" s="29"/>
    </row>
    <row r="1059" spans="1:20" ht="18" customHeight="1" x14ac:dyDescent="0.35">
      <c r="A1059" s="68">
        <v>47079</v>
      </c>
      <c r="B1059" s="21" t="str">
        <f>IFERROR(IF('LT Panel Feeder Readings'!E1060="","",'LT Panel Feeder Readings'!E1060),"")</f>
        <v/>
      </c>
      <c r="C1059" s="21" t="str">
        <f>IFERROR(IF('LT Panel Feeder Readings'!W1060="","",IF('LT Panel Feeder Readings'!W1060="",0,'LT Panel Feeder Readings'!W1060)+IF('LT Panel Feeder Readings'!Z1060="",0,'LT Panel Feeder Readings'!Z1060)),"")</f>
        <v/>
      </c>
      <c r="D1059" s="21" t="str">
        <f>IFERROR(IF('LT Panel Feeder Readings'!BG1060="","",IF('LT Panel Feeder Readings'!BG1060="",0,'LT Panel Feeder Readings'!BG1060)+IF('LT Panel Feeder Readings'!BJ1060="",0,'LT Panel Feeder Readings'!BJ1060)),"")</f>
        <v/>
      </c>
      <c r="E1059" s="22" t="str">
        <f t="shared" si="114"/>
        <v/>
      </c>
      <c r="F1059" s="23">
        <f>IFERROR(IF('Fuel Status'!E1061="","",IF('Fuel Status'!E1061="",0,'Fuel Status'!E1061)+IF('Fuel Status'!J1061="",0,'Fuel Status'!J1061)+IF('Fuel Status'!O1061="",0,'Fuel Status'!O1061)),"")</f>
        <v>0</v>
      </c>
      <c r="G1059" s="22" t="str">
        <f t="shared" si="116"/>
        <v/>
      </c>
      <c r="H1059" s="22" t="str">
        <f t="shared" si="117"/>
        <v/>
      </c>
      <c r="I1059" s="22" t="str">
        <f t="shared" si="118"/>
        <v/>
      </c>
      <c r="J1059" s="22" t="str">
        <f t="shared" si="119"/>
        <v/>
      </c>
      <c r="K1059" s="74"/>
      <c r="L1059" s="24"/>
      <c r="M1059" s="25"/>
      <c r="N1059" s="25"/>
      <c r="O1059" s="25" t="str">
        <f>IF(OR(J1059="",L1059="",L1059=0),"",ROUND(J1059/L1059,4))</f>
        <v/>
      </c>
      <c r="P1059" s="26" t="str">
        <f>IFERROR(IF('Raw Water'!U1060="","",'Raw Water'!U1060),"")</f>
        <v/>
      </c>
      <c r="Q1059" s="26" t="str">
        <f>IFERROR(IF(STP!U1060="","",STP!U1060),"")</f>
        <v/>
      </c>
      <c r="R1059" s="27" t="str">
        <f>IFERROR(IF(STP!V1060="","",STP!V1060),"")</f>
        <v/>
      </c>
      <c r="S1059" s="28" t="str">
        <f t="shared" si="115"/>
        <v/>
      </c>
      <c r="T1059" s="29"/>
    </row>
    <row r="1060" spans="1:20" ht="18" customHeight="1" x14ac:dyDescent="0.35">
      <c r="A1060" s="68">
        <v>47080</v>
      </c>
      <c r="B1060" s="21" t="str">
        <f>IFERROR(IF('LT Panel Feeder Readings'!E1061="","",'LT Panel Feeder Readings'!E1061),"")</f>
        <v/>
      </c>
      <c r="C1060" s="21" t="str">
        <f>IFERROR(IF('LT Panel Feeder Readings'!W1061="","",IF('LT Panel Feeder Readings'!W1061="",0,'LT Panel Feeder Readings'!W1061)+IF('LT Panel Feeder Readings'!Z1061="",0,'LT Panel Feeder Readings'!Z1061)),"")</f>
        <v/>
      </c>
      <c r="D1060" s="21" t="str">
        <f>IFERROR(IF('LT Panel Feeder Readings'!BG1061="","",IF('LT Panel Feeder Readings'!BG1061="",0,'LT Panel Feeder Readings'!BG1061)+IF('LT Panel Feeder Readings'!BJ1061="",0,'LT Panel Feeder Readings'!BJ1061)),"")</f>
        <v/>
      </c>
      <c r="E1060" s="22" t="str">
        <f t="shared" si="114"/>
        <v/>
      </c>
      <c r="F1060" s="23">
        <f>IFERROR(IF('Fuel Status'!E1062="","",IF('Fuel Status'!E1062="",0,'Fuel Status'!E1062)+IF('Fuel Status'!J1062="",0,'Fuel Status'!J1062)+IF('Fuel Status'!O1062="",0,'Fuel Status'!O1062)),"")</f>
        <v>0</v>
      </c>
      <c r="G1060" s="22" t="str">
        <f t="shared" si="116"/>
        <v/>
      </c>
      <c r="H1060" s="22" t="str">
        <f t="shared" si="117"/>
        <v/>
      </c>
      <c r="I1060" s="22" t="str">
        <f t="shared" si="118"/>
        <v/>
      </c>
      <c r="J1060" s="22" t="str">
        <f t="shared" si="119"/>
        <v/>
      </c>
      <c r="K1060" s="74"/>
      <c r="L1060" s="24"/>
      <c r="M1060" s="25"/>
      <c r="N1060" s="25"/>
      <c r="O1060" s="25" t="str">
        <f>IF(OR(J1060="",L1060="",L1060=0),"",ROUND(J1060/L1060,4))</f>
        <v/>
      </c>
      <c r="P1060" s="26" t="str">
        <f>IFERROR(IF('Raw Water'!U1061="","",'Raw Water'!U1061),"")</f>
        <v/>
      </c>
      <c r="Q1060" s="26" t="str">
        <f>IFERROR(IF(STP!U1061="","",STP!U1061),"")</f>
        <v/>
      </c>
      <c r="R1060" s="27" t="str">
        <f>IFERROR(IF(STP!V1061="","",STP!V1061),"")</f>
        <v/>
      </c>
      <c r="S1060" s="28" t="str">
        <f t="shared" si="115"/>
        <v/>
      </c>
      <c r="T1060" s="29"/>
    </row>
    <row r="1061" spans="1:20" ht="18" customHeight="1" x14ac:dyDescent="0.35">
      <c r="A1061" s="68">
        <v>47081</v>
      </c>
      <c r="B1061" s="21" t="str">
        <f>IFERROR(IF('LT Panel Feeder Readings'!E1062="","",'LT Panel Feeder Readings'!E1062),"")</f>
        <v/>
      </c>
      <c r="C1061" s="21" t="str">
        <f>IFERROR(IF('LT Panel Feeder Readings'!W1062="","",IF('LT Panel Feeder Readings'!W1062="",0,'LT Panel Feeder Readings'!W1062)+IF('LT Panel Feeder Readings'!Z1062="",0,'LT Panel Feeder Readings'!Z1062)),"")</f>
        <v/>
      </c>
      <c r="D1061" s="21" t="str">
        <f>IFERROR(IF('LT Panel Feeder Readings'!BG1062="","",IF('LT Panel Feeder Readings'!BG1062="",0,'LT Panel Feeder Readings'!BG1062)+IF('LT Panel Feeder Readings'!BJ1062="",0,'LT Panel Feeder Readings'!BJ1062)),"")</f>
        <v/>
      </c>
      <c r="E1061" s="22" t="str">
        <f t="shared" si="114"/>
        <v/>
      </c>
      <c r="F1061" s="23">
        <f>IFERROR(IF('Fuel Status'!E1063="","",IF('Fuel Status'!E1063="",0,'Fuel Status'!E1063)+IF('Fuel Status'!J1063="",0,'Fuel Status'!J1063)+IF('Fuel Status'!O1063="",0,'Fuel Status'!O1063)),"")</f>
        <v>0</v>
      </c>
      <c r="G1061" s="22" t="str">
        <f t="shared" si="116"/>
        <v/>
      </c>
      <c r="H1061" s="22" t="str">
        <f t="shared" si="117"/>
        <v/>
      </c>
      <c r="I1061" s="22" t="str">
        <f t="shared" si="118"/>
        <v/>
      </c>
      <c r="J1061" s="22" t="str">
        <f t="shared" si="119"/>
        <v/>
      </c>
      <c r="K1061" s="74"/>
      <c r="L1061" s="24"/>
      <c r="M1061" s="25"/>
      <c r="N1061" s="25"/>
      <c r="O1061" s="25" t="str">
        <f>IF(OR(J1061="",L1061="",L1061=0),"",ROUND(J1061/L1061,4))</f>
        <v/>
      </c>
      <c r="P1061" s="26" t="str">
        <f>IFERROR(IF('Raw Water'!U1062="","",'Raw Water'!U1062),"")</f>
        <v/>
      </c>
      <c r="Q1061" s="26" t="str">
        <f>IFERROR(IF(STP!U1062="","",STP!U1062),"")</f>
        <v/>
      </c>
      <c r="R1061" s="27" t="str">
        <f>IFERROR(IF(STP!V1062="","",STP!V1062),"")</f>
        <v/>
      </c>
      <c r="S1061" s="28" t="str">
        <f t="shared" si="115"/>
        <v/>
      </c>
      <c r="T1061" s="29"/>
    </row>
    <row r="1062" spans="1:20" ht="18" customHeight="1" x14ac:dyDescent="0.35">
      <c r="A1062" s="68">
        <v>47082</v>
      </c>
      <c r="B1062" s="21" t="str">
        <f>IFERROR(IF('LT Panel Feeder Readings'!E1063="","",'LT Panel Feeder Readings'!E1063),"")</f>
        <v/>
      </c>
      <c r="C1062" s="21" t="str">
        <f>IFERROR(IF('LT Panel Feeder Readings'!W1063="","",IF('LT Panel Feeder Readings'!W1063="",0,'LT Panel Feeder Readings'!W1063)+IF('LT Panel Feeder Readings'!Z1063="",0,'LT Panel Feeder Readings'!Z1063)),"")</f>
        <v/>
      </c>
      <c r="D1062" s="21" t="str">
        <f>IFERROR(IF('LT Panel Feeder Readings'!BG1063="","",IF('LT Panel Feeder Readings'!BG1063="",0,'LT Panel Feeder Readings'!BG1063)+IF('LT Panel Feeder Readings'!BJ1063="",0,'LT Panel Feeder Readings'!BJ1063)),"")</f>
        <v/>
      </c>
      <c r="E1062" s="22" t="str">
        <f t="shared" si="114"/>
        <v/>
      </c>
      <c r="F1062" s="23">
        <f>IFERROR(IF('Fuel Status'!E1064="","",IF('Fuel Status'!E1064="",0,'Fuel Status'!E1064)+IF('Fuel Status'!J1064="",0,'Fuel Status'!J1064)+IF('Fuel Status'!O1064="",0,'Fuel Status'!O1064)),"")</f>
        <v>0</v>
      </c>
      <c r="G1062" s="22" t="str">
        <f t="shared" si="116"/>
        <v/>
      </c>
      <c r="H1062" s="22" t="str">
        <f t="shared" si="117"/>
        <v/>
      </c>
      <c r="I1062" s="22" t="str">
        <f t="shared" si="118"/>
        <v/>
      </c>
      <c r="J1062" s="22" t="str">
        <f t="shared" si="119"/>
        <v/>
      </c>
      <c r="K1062" s="74"/>
      <c r="L1062" s="24"/>
      <c r="M1062" s="25"/>
      <c r="N1062" s="25"/>
      <c r="O1062" s="25" t="str">
        <f>IF(OR(J1062="",L1062="",L1062=0),"",ROUND(J1062/L1062,4))</f>
        <v/>
      </c>
      <c r="P1062" s="26" t="str">
        <f>IFERROR(IF('Raw Water'!U1063="","",'Raw Water'!U1063),"")</f>
        <v/>
      </c>
      <c r="Q1062" s="26" t="str">
        <f>IFERROR(IF(STP!U1063="","",STP!U1063),"")</f>
        <v/>
      </c>
      <c r="R1062" s="27" t="str">
        <f>IFERROR(IF(STP!V1063="","",STP!V1063),"")</f>
        <v/>
      </c>
      <c r="S1062" s="28" t="str">
        <f t="shared" si="115"/>
        <v/>
      </c>
      <c r="T1062" s="29"/>
    </row>
    <row r="1063" spans="1:20" ht="18" customHeight="1" x14ac:dyDescent="0.35">
      <c r="A1063" s="68">
        <v>47083</v>
      </c>
      <c r="B1063" s="21" t="str">
        <f>IFERROR(IF('LT Panel Feeder Readings'!E1064="","",'LT Panel Feeder Readings'!E1064),"")</f>
        <v/>
      </c>
      <c r="C1063" s="21" t="str">
        <f>IFERROR(IF('LT Panel Feeder Readings'!W1064="","",IF('LT Panel Feeder Readings'!W1064="",0,'LT Panel Feeder Readings'!W1064)+IF('LT Panel Feeder Readings'!Z1064="",0,'LT Panel Feeder Readings'!Z1064)),"")</f>
        <v/>
      </c>
      <c r="D1063" s="21" t="str">
        <f>IFERROR(IF('LT Panel Feeder Readings'!BG1064="","",IF('LT Panel Feeder Readings'!BG1064="",0,'LT Panel Feeder Readings'!BG1064)+IF('LT Panel Feeder Readings'!BJ1064="",0,'LT Panel Feeder Readings'!BJ1064)),"")</f>
        <v/>
      </c>
      <c r="E1063" s="22" t="str">
        <f t="shared" si="114"/>
        <v/>
      </c>
      <c r="F1063" s="23">
        <f>IFERROR(IF('Fuel Status'!E1065="","",IF('Fuel Status'!E1065="",0,'Fuel Status'!E1065)+IF('Fuel Status'!J1065="",0,'Fuel Status'!J1065)+IF('Fuel Status'!O1065="",0,'Fuel Status'!O1065)),"")</f>
        <v>0</v>
      </c>
      <c r="G1063" s="22" t="str">
        <f t="shared" si="116"/>
        <v/>
      </c>
      <c r="H1063" s="22" t="str">
        <f t="shared" si="117"/>
        <v/>
      </c>
      <c r="I1063" s="22" t="str">
        <f t="shared" si="118"/>
        <v/>
      </c>
      <c r="J1063" s="22" t="str">
        <f t="shared" si="119"/>
        <v/>
      </c>
      <c r="K1063" s="74"/>
      <c r="L1063" s="24"/>
      <c r="M1063" s="25"/>
      <c r="N1063" s="25"/>
      <c r="O1063" s="25" t="str">
        <f>IF(OR(J1063="",L1063="",L1063=0),"",ROUND(J1063/L1063,4))</f>
        <v/>
      </c>
      <c r="P1063" s="26" t="str">
        <f>IFERROR(IF('Raw Water'!U1064="","",'Raw Water'!U1064),"")</f>
        <v/>
      </c>
      <c r="Q1063" s="26" t="str">
        <f>IFERROR(IF(STP!U1064="","",STP!U1064),"")</f>
        <v/>
      </c>
      <c r="R1063" s="27" t="str">
        <f>IFERROR(IF(STP!V1064="","",STP!V1064),"")</f>
        <v/>
      </c>
      <c r="S1063" s="28" t="str">
        <f t="shared" si="115"/>
        <v/>
      </c>
      <c r="T1063" s="29"/>
    </row>
    <row r="1064" spans="1:20" ht="18" customHeight="1" x14ac:dyDescent="0.35">
      <c r="A1064" s="68">
        <v>47084</v>
      </c>
      <c r="B1064" s="21" t="str">
        <f>IFERROR(IF('LT Panel Feeder Readings'!E1065="","",'LT Panel Feeder Readings'!E1065),"")</f>
        <v/>
      </c>
      <c r="C1064" s="21" t="str">
        <f>IFERROR(IF('LT Panel Feeder Readings'!W1065="","",IF('LT Panel Feeder Readings'!W1065="",0,'LT Panel Feeder Readings'!W1065)+IF('LT Panel Feeder Readings'!Z1065="",0,'LT Panel Feeder Readings'!Z1065)),"")</f>
        <v/>
      </c>
      <c r="D1064" s="21" t="str">
        <f>IFERROR(IF('LT Panel Feeder Readings'!BG1065="","",IF('LT Panel Feeder Readings'!BG1065="",0,'LT Panel Feeder Readings'!BG1065)+IF('LT Panel Feeder Readings'!BJ1065="",0,'LT Panel Feeder Readings'!BJ1065)),"")</f>
        <v/>
      </c>
      <c r="E1064" s="22" t="str">
        <f t="shared" si="114"/>
        <v/>
      </c>
      <c r="F1064" s="23">
        <f>IFERROR(IF('Fuel Status'!E1066="","",IF('Fuel Status'!E1066="",0,'Fuel Status'!E1066)+IF('Fuel Status'!J1066="",0,'Fuel Status'!J1066)+IF('Fuel Status'!O1066="",0,'Fuel Status'!O1066)),"")</f>
        <v>0</v>
      </c>
      <c r="G1064" s="22" t="str">
        <f t="shared" si="116"/>
        <v/>
      </c>
      <c r="H1064" s="22" t="str">
        <f t="shared" si="117"/>
        <v/>
      </c>
      <c r="I1064" s="22" t="str">
        <f t="shared" si="118"/>
        <v/>
      </c>
      <c r="J1064" s="22" t="str">
        <f t="shared" si="119"/>
        <v/>
      </c>
      <c r="K1064" s="74"/>
      <c r="L1064" s="24"/>
      <c r="M1064" s="25"/>
      <c r="N1064" s="25"/>
      <c r="O1064" s="25" t="str">
        <f>IF(OR(J1064="",L1064="",L1064=0),"",ROUND(J1064/L1064,4))</f>
        <v/>
      </c>
      <c r="P1064" s="26" t="str">
        <f>IFERROR(IF('Raw Water'!U1065="","",'Raw Water'!U1065),"")</f>
        <v/>
      </c>
      <c r="Q1064" s="26" t="str">
        <f>IFERROR(IF(STP!U1065="","",STP!U1065),"")</f>
        <v/>
      </c>
      <c r="R1064" s="27" t="str">
        <f>IFERROR(IF(STP!V1065="","",STP!V1065),"")</f>
        <v/>
      </c>
      <c r="S1064" s="28" t="str">
        <f t="shared" si="115"/>
        <v/>
      </c>
      <c r="T1064" s="29"/>
    </row>
    <row r="1065" spans="1:20" ht="18" customHeight="1" x14ac:dyDescent="0.35">
      <c r="A1065" s="68">
        <v>47085</v>
      </c>
      <c r="B1065" s="21" t="str">
        <f>IFERROR(IF('LT Panel Feeder Readings'!E1066="","",'LT Panel Feeder Readings'!E1066),"")</f>
        <v/>
      </c>
      <c r="C1065" s="21" t="str">
        <f>IFERROR(IF('LT Panel Feeder Readings'!W1066="","",IF('LT Panel Feeder Readings'!W1066="",0,'LT Panel Feeder Readings'!W1066)+IF('LT Panel Feeder Readings'!Z1066="",0,'LT Panel Feeder Readings'!Z1066)),"")</f>
        <v/>
      </c>
      <c r="D1065" s="21" t="str">
        <f>IFERROR(IF('LT Panel Feeder Readings'!BG1066="","",IF('LT Panel Feeder Readings'!BG1066="",0,'LT Panel Feeder Readings'!BG1066)+IF('LT Panel Feeder Readings'!BJ1066="",0,'LT Panel Feeder Readings'!BJ1066)),"")</f>
        <v/>
      </c>
      <c r="E1065" s="22" t="str">
        <f t="shared" si="114"/>
        <v/>
      </c>
      <c r="F1065" s="23">
        <f>IFERROR(IF('Fuel Status'!E1067="","",IF('Fuel Status'!E1067="",0,'Fuel Status'!E1067)+IF('Fuel Status'!J1067="",0,'Fuel Status'!J1067)+IF('Fuel Status'!O1067="",0,'Fuel Status'!O1067)),"")</f>
        <v>0</v>
      </c>
      <c r="G1065" s="22" t="str">
        <f t="shared" si="116"/>
        <v/>
      </c>
      <c r="H1065" s="22" t="str">
        <f t="shared" si="117"/>
        <v/>
      </c>
      <c r="I1065" s="22" t="str">
        <f t="shared" si="118"/>
        <v/>
      </c>
      <c r="J1065" s="22" t="str">
        <f t="shared" si="119"/>
        <v/>
      </c>
      <c r="K1065" s="74"/>
      <c r="L1065" s="24"/>
      <c r="M1065" s="25"/>
      <c r="N1065" s="25"/>
      <c r="O1065" s="25" t="str">
        <f>IF(OR(J1065="",L1065="",L1065=0),"",ROUND(J1065/L1065,4))</f>
        <v/>
      </c>
      <c r="P1065" s="26" t="str">
        <f>IFERROR(IF('Raw Water'!U1066="","",'Raw Water'!U1066),"")</f>
        <v/>
      </c>
      <c r="Q1065" s="26" t="str">
        <f>IFERROR(IF(STP!U1066="","",STP!U1066),"")</f>
        <v/>
      </c>
      <c r="R1065" s="27" t="str">
        <f>IFERROR(IF(STP!V1066="","",STP!V1066),"")</f>
        <v/>
      </c>
      <c r="S1065" s="28" t="str">
        <f t="shared" si="115"/>
        <v/>
      </c>
      <c r="T1065" s="29"/>
    </row>
    <row r="1066" spans="1:20" ht="18" customHeight="1" x14ac:dyDescent="0.35">
      <c r="A1066" s="68">
        <v>47086</v>
      </c>
      <c r="B1066" s="21" t="str">
        <f>IFERROR(IF('LT Panel Feeder Readings'!E1067="","",'LT Panel Feeder Readings'!E1067),"")</f>
        <v/>
      </c>
      <c r="C1066" s="21" t="str">
        <f>IFERROR(IF('LT Panel Feeder Readings'!W1067="","",IF('LT Panel Feeder Readings'!W1067="",0,'LT Panel Feeder Readings'!W1067)+IF('LT Panel Feeder Readings'!Z1067="",0,'LT Panel Feeder Readings'!Z1067)),"")</f>
        <v/>
      </c>
      <c r="D1066" s="21" t="str">
        <f>IFERROR(IF('LT Panel Feeder Readings'!BG1067="","",IF('LT Panel Feeder Readings'!BG1067="",0,'LT Panel Feeder Readings'!BG1067)+IF('LT Panel Feeder Readings'!BJ1067="",0,'LT Panel Feeder Readings'!BJ1067)),"")</f>
        <v/>
      </c>
      <c r="E1066" s="22" t="str">
        <f t="shared" si="114"/>
        <v/>
      </c>
      <c r="F1066" s="23">
        <f>IFERROR(IF('Fuel Status'!E1068="","",IF('Fuel Status'!E1068="",0,'Fuel Status'!E1068)+IF('Fuel Status'!J1068="",0,'Fuel Status'!J1068)+IF('Fuel Status'!O1068="",0,'Fuel Status'!O1068)),"")</f>
        <v>0</v>
      </c>
      <c r="G1066" s="22" t="str">
        <f t="shared" si="116"/>
        <v/>
      </c>
      <c r="H1066" s="22" t="str">
        <f t="shared" si="117"/>
        <v/>
      </c>
      <c r="I1066" s="22" t="str">
        <f t="shared" si="118"/>
        <v/>
      </c>
      <c r="J1066" s="22" t="str">
        <f t="shared" si="119"/>
        <v/>
      </c>
      <c r="K1066" s="74"/>
      <c r="L1066" s="24"/>
      <c r="M1066" s="25"/>
      <c r="N1066" s="25"/>
      <c r="O1066" s="25" t="str">
        <f>IF(OR(J1066="",L1066="",L1066=0),"",ROUND(J1066/L1066,4))</f>
        <v/>
      </c>
      <c r="P1066" s="26" t="str">
        <f>IFERROR(IF('Raw Water'!U1067="","",'Raw Water'!U1067),"")</f>
        <v/>
      </c>
      <c r="Q1066" s="26" t="str">
        <f>IFERROR(IF(STP!U1067="","",STP!U1067),"")</f>
        <v/>
      </c>
      <c r="R1066" s="27" t="str">
        <f>IFERROR(IF(STP!V1067="","",STP!V1067),"")</f>
        <v/>
      </c>
      <c r="S1066" s="28" t="str">
        <f t="shared" si="115"/>
        <v/>
      </c>
      <c r="T1066" s="29"/>
    </row>
    <row r="1067" spans="1:20" ht="18" customHeight="1" x14ac:dyDescent="0.35">
      <c r="A1067" s="68">
        <v>47087</v>
      </c>
      <c r="B1067" s="21" t="str">
        <f>IFERROR(IF('LT Panel Feeder Readings'!E1068="","",'LT Panel Feeder Readings'!E1068),"")</f>
        <v/>
      </c>
      <c r="C1067" s="21" t="str">
        <f>IFERROR(IF('LT Panel Feeder Readings'!W1068="","",IF('LT Panel Feeder Readings'!W1068="",0,'LT Panel Feeder Readings'!W1068)+IF('LT Panel Feeder Readings'!Z1068="",0,'LT Panel Feeder Readings'!Z1068)),"")</f>
        <v/>
      </c>
      <c r="D1067" s="21" t="str">
        <f>IFERROR(IF('LT Panel Feeder Readings'!BG1068="","",IF('LT Panel Feeder Readings'!BG1068="",0,'LT Panel Feeder Readings'!BG1068)+IF('LT Panel Feeder Readings'!BJ1068="",0,'LT Panel Feeder Readings'!BJ1068)),"")</f>
        <v/>
      </c>
      <c r="E1067" s="22" t="str">
        <f t="shared" si="114"/>
        <v/>
      </c>
      <c r="F1067" s="23">
        <f>IFERROR(IF('Fuel Status'!E1069="","",IF('Fuel Status'!E1069="",0,'Fuel Status'!E1069)+IF('Fuel Status'!J1069="",0,'Fuel Status'!J1069)+IF('Fuel Status'!O1069="",0,'Fuel Status'!O1069)),"")</f>
        <v>0</v>
      </c>
      <c r="G1067" s="22" t="str">
        <f t="shared" si="116"/>
        <v/>
      </c>
      <c r="H1067" s="22" t="str">
        <f t="shared" si="117"/>
        <v/>
      </c>
      <c r="I1067" s="22" t="str">
        <f t="shared" si="118"/>
        <v/>
      </c>
      <c r="J1067" s="22" t="str">
        <f t="shared" si="119"/>
        <v/>
      </c>
      <c r="K1067" s="74"/>
      <c r="L1067" s="24"/>
      <c r="M1067" s="25"/>
      <c r="N1067" s="25"/>
      <c r="O1067" s="25" t="str">
        <f>IF(OR(J1067="",L1067="",L1067=0),"",ROUND(J1067/L1067,4))</f>
        <v/>
      </c>
      <c r="P1067" s="26" t="str">
        <f>IFERROR(IF('Raw Water'!U1068="","",'Raw Water'!U1068),"")</f>
        <v/>
      </c>
      <c r="Q1067" s="26" t="str">
        <f>IFERROR(IF(STP!U1068="","",STP!U1068),"")</f>
        <v/>
      </c>
      <c r="R1067" s="27" t="str">
        <f>IFERROR(IF(STP!V1068="","",STP!V1068),"")</f>
        <v/>
      </c>
      <c r="S1067" s="28" t="str">
        <f t="shared" si="115"/>
        <v/>
      </c>
      <c r="T1067" s="29"/>
    </row>
    <row r="1068" spans="1:20" ht="18" customHeight="1" x14ac:dyDescent="0.35">
      <c r="A1068" s="68">
        <v>47088</v>
      </c>
      <c r="B1068" s="21" t="str">
        <f>IFERROR(IF('LT Panel Feeder Readings'!E1069="","",'LT Panel Feeder Readings'!E1069),"")</f>
        <v/>
      </c>
      <c r="C1068" s="21" t="str">
        <f>IFERROR(IF('LT Panel Feeder Readings'!W1069="","",IF('LT Panel Feeder Readings'!W1069="",0,'LT Panel Feeder Readings'!W1069)+IF('LT Panel Feeder Readings'!Z1069="",0,'LT Panel Feeder Readings'!Z1069)),"")</f>
        <v/>
      </c>
      <c r="D1068" s="21" t="str">
        <f>IFERROR(IF('LT Panel Feeder Readings'!BG1069="","",IF('LT Panel Feeder Readings'!BG1069="",0,'LT Panel Feeder Readings'!BG1069)+IF('LT Panel Feeder Readings'!BJ1069="",0,'LT Panel Feeder Readings'!BJ1069)),"")</f>
        <v/>
      </c>
      <c r="E1068" s="22" t="str">
        <f t="shared" si="114"/>
        <v/>
      </c>
      <c r="F1068" s="23">
        <f>IFERROR(IF('Fuel Status'!E1070="","",IF('Fuel Status'!E1070="",0,'Fuel Status'!E1070)+IF('Fuel Status'!J1070="",0,'Fuel Status'!J1070)+IF('Fuel Status'!O1070="",0,'Fuel Status'!O1070)),"")</f>
        <v>0</v>
      </c>
      <c r="G1068" s="22" t="str">
        <f t="shared" si="116"/>
        <v/>
      </c>
      <c r="H1068" s="22" t="str">
        <f t="shared" si="117"/>
        <v/>
      </c>
      <c r="I1068" s="22" t="str">
        <f t="shared" si="118"/>
        <v/>
      </c>
      <c r="J1068" s="22" t="str">
        <f t="shared" si="119"/>
        <v/>
      </c>
      <c r="K1068" s="74"/>
      <c r="L1068" s="24"/>
      <c r="M1068" s="25"/>
      <c r="N1068" s="25"/>
      <c r="O1068" s="25" t="str">
        <f>IF(OR(J1068="",L1068="",L1068=0),"",ROUND(J1068/L1068,4))</f>
        <v/>
      </c>
      <c r="P1068" s="26" t="str">
        <f>IFERROR(IF('Raw Water'!U1069="","",'Raw Water'!U1069),"")</f>
        <v/>
      </c>
      <c r="Q1068" s="26" t="str">
        <f>IFERROR(IF(STP!U1069="","",STP!U1069),"")</f>
        <v/>
      </c>
      <c r="R1068" s="27" t="str">
        <f>IFERROR(IF(STP!V1069="","",STP!V1069),"")</f>
        <v/>
      </c>
      <c r="S1068" s="28" t="str">
        <f t="shared" si="115"/>
        <v/>
      </c>
      <c r="T1068" s="29"/>
    </row>
    <row r="1069" spans="1:20" ht="18" customHeight="1" x14ac:dyDescent="0.35">
      <c r="A1069" s="68">
        <v>47089</v>
      </c>
      <c r="B1069" s="21" t="str">
        <f>IFERROR(IF('LT Panel Feeder Readings'!E1070="","",'LT Panel Feeder Readings'!E1070),"")</f>
        <v/>
      </c>
      <c r="C1069" s="21" t="str">
        <f>IFERROR(IF('LT Panel Feeder Readings'!W1070="","",IF('LT Panel Feeder Readings'!W1070="",0,'LT Panel Feeder Readings'!W1070)+IF('LT Panel Feeder Readings'!Z1070="",0,'LT Panel Feeder Readings'!Z1070)),"")</f>
        <v/>
      </c>
      <c r="D1069" s="21" t="str">
        <f>IFERROR(IF('LT Panel Feeder Readings'!BG1070="","",IF('LT Panel Feeder Readings'!BG1070="",0,'LT Panel Feeder Readings'!BG1070)+IF('LT Panel Feeder Readings'!BJ1070="",0,'LT Panel Feeder Readings'!BJ1070)),"")</f>
        <v/>
      </c>
      <c r="E1069" s="22" t="str">
        <f t="shared" si="114"/>
        <v/>
      </c>
      <c r="F1069" s="23">
        <f>IFERROR(IF('Fuel Status'!E1071="","",IF('Fuel Status'!E1071="",0,'Fuel Status'!E1071)+IF('Fuel Status'!J1071="",0,'Fuel Status'!J1071)+IF('Fuel Status'!O1071="",0,'Fuel Status'!O1071)),"")</f>
        <v>0</v>
      </c>
      <c r="G1069" s="22" t="str">
        <f t="shared" si="116"/>
        <v/>
      </c>
      <c r="H1069" s="22" t="str">
        <f t="shared" si="117"/>
        <v/>
      </c>
      <c r="I1069" s="22" t="str">
        <f t="shared" si="118"/>
        <v/>
      </c>
      <c r="J1069" s="22" t="str">
        <f t="shared" si="119"/>
        <v/>
      </c>
      <c r="K1069" s="74"/>
      <c r="L1069" s="24"/>
      <c r="M1069" s="25"/>
      <c r="N1069" s="25"/>
      <c r="O1069" s="25" t="str">
        <f>IF(OR(J1069="",L1069="",L1069=0),"",ROUND(J1069/L1069,4))</f>
        <v/>
      </c>
      <c r="P1069" s="26" t="str">
        <f>IFERROR(IF('Raw Water'!U1070="","",'Raw Water'!U1070),"")</f>
        <v/>
      </c>
      <c r="Q1069" s="26" t="str">
        <f>IFERROR(IF(STP!U1070="","",STP!U1070),"")</f>
        <v/>
      </c>
      <c r="R1069" s="27" t="str">
        <f>IFERROR(IF(STP!V1070="","",STP!V1070),"")</f>
        <v/>
      </c>
      <c r="S1069" s="28" t="str">
        <f t="shared" si="115"/>
        <v/>
      </c>
      <c r="T1069" s="29"/>
    </row>
    <row r="1070" spans="1:20" ht="18" customHeight="1" x14ac:dyDescent="0.35">
      <c r="A1070" s="68">
        <v>47090</v>
      </c>
      <c r="B1070" s="21" t="str">
        <f>IFERROR(IF('LT Panel Feeder Readings'!E1071="","",'LT Panel Feeder Readings'!E1071),"")</f>
        <v/>
      </c>
      <c r="C1070" s="21" t="str">
        <f>IFERROR(IF('LT Panel Feeder Readings'!W1071="","",IF('LT Panel Feeder Readings'!W1071="",0,'LT Panel Feeder Readings'!W1071)+IF('LT Panel Feeder Readings'!Z1071="",0,'LT Panel Feeder Readings'!Z1071)),"")</f>
        <v/>
      </c>
      <c r="D1070" s="21" t="str">
        <f>IFERROR(IF('LT Panel Feeder Readings'!BG1071="","",IF('LT Panel Feeder Readings'!BG1071="",0,'LT Panel Feeder Readings'!BG1071)+IF('LT Panel Feeder Readings'!BJ1071="",0,'LT Panel Feeder Readings'!BJ1071)),"")</f>
        <v/>
      </c>
      <c r="E1070" s="22" t="str">
        <f t="shared" si="114"/>
        <v/>
      </c>
      <c r="F1070" s="23">
        <f>IFERROR(IF('Fuel Status'!E1072="","",IF('Fuel Status'!E1072="",0,'Fuel Status'!E1072)+IF('Fuel Status'!J1072="",0,'Fuel Status'!J1072)+IF('Fuel Status'!O1072="",0,'Fuel Status'!O1072)),"")</f>
        <v>0</v>
      </c>
      <c r="G1070" s="22" t="str">
        <f t="shared" si="116"/>
        <v/>
      </c>
      <c r="H1070" s="22" t="str">
        <f t="shared" si="117"/>
        <v/>
      </c>
      <c r="I1070" s="22" t="str">
        <f t="shared" si="118"/>
        <v/>
      </c>
      <c r="J1070" s="22" t="str">
        <f t="shared" si="119"/>
        <v/>
      </c>
      <c r="K1070" s="74"/>
      <c r="L1070" s="24"/>
      <c r="M1070" s="25"/>
      <c r="N1070" s="25"/>
      <c r="O1070" s="25" t="str">
        <f>IF(OR(J1070="",L1070="",L1070=0),"",ROUND(J1070/L1070,4))</f>
        <v/>
      </c>
      <c r="P1070" s="26" t="str">
        <f>IFERROR(IF('Raw Water'!U1071="","",'Raw Water'!U1071),"")</f>
        <v/>
      </c>
      <c r="Q1070" s="26" t="str">
        <f>IFERROR(IF(STP!U1071="","",STP!U1071),"")</f>
        <v/>
      </c>
      <c r="R1070" s="27" t="str">
        <f>IFERROR(IF(STP!V1071="","",STP!V1071),"")</f>
        <v/>
      </c>
      <c r="S1070" s="28" t="str">
        <f t="shared" si="115"/>
        <v/>
      </c>
      <c r="T1070" s="29"/>
    </row>
    <row r="1071" spans="1:20" ht="18" customHeight="1" x14ac:dyDescent="0.35">
      <c r="A1071" s="68">
        <v>47091</v>
      </c>
      <c r="B1071" s="21" t="str">
        <f>IFERROR(IF('LT Panel Feeder Readings'!E1072="","",'LT Panel Feeder Readings'!E1072),"")</f>
        <v/>
      </c>
      <c r="C1071" s="21" t="str">
        <f>IFERROR(IF('LT Panel Feeder Readings'!W1072="","",IF('LT Panel Feeder Readings'!W1072="",0,'LT Panel Feeder Readings'!W1072)+IF('LT Panel Feeder Readings'!Z1072="",0,'LT Panel Feeder Readings'!Z1072)),"")</f>
        <v/>
      </c>
      <c r="D1071" s="21" t="str">
        <f>IFERROR(IF('LT Panel Feeder Readings'!BG1072="","",IF('LT Panel Feeder Readings'!BG1072="",0,'LT Panel Feeder Readings'!BG1072)+IF('LT Panel Feeder Readings'!BJ1072="",0,'LT Panel Feeder Readings'!BJ1072)),"")</f>
        <v/>
      </c>
      <c r="E1071" s="22" t="str">
        <f t="shared" si="114"/>
        <v/>
      </c>
      <c r="F1071" s="23">
        <f>IFERROR(IF('Fuel Status'!E1073="","",IF('Fuel Status'!E1073="",0,'Fuel Status'!E1073)+IF('Fuel Status'!J1073="",0,'Fuel Status'!J1073)+IF('Fuel Status'!O1073="",0,'Fuel Status'!O1073)),"")</f>
        <v>0</v>
      </c>
      <c r="G1071" s="22" t="str">
        <f t="shared" si="116"/>
        <v/>
      </c>
      <c r="H1071" s="22" t="str">
        <f t="shared" si="117"/>
        <v/>
      </c>
      <c r="I1071" s="22" t="str">
        <f t="shared" si="118"/>
        <v/>
      </c>
      <c r="J1071" s="22" t="str">
        <f t="shared" si="119"/>
        <v/>
      </c>
      <c r="K1071" s="74"/>
      <c r="L1071" s="24"/>
      <c r="M1071" s="25"/>
      <c r="N1071" s="25"/>
      <c r="O1071" s="25" t="str">
        <f>IF(OR(J1071="",L1071="",L1071=0),"",ROUND(J1071/L1071,4))</f>
        <v/>
      </c>
      <c r="P1071" s="26" t="str">
        <f>IFERROR(IF('Raw Water'!U1072="","",'Raw Water'!U1072),"")</f>
        <v/>
      </c>
      <c r="Q1071" s="26" t="str">
        <f>IFERROR(IF(STP!U1072="","",STP!U1072),"")</f>
        <v/>
      </c>
      <c r="R1071" s="27" t="str">
        <f>IFERROR(IF(STP!V1072="","",STP!V1072),"")</f>
        <v/>
      </c>
      <c r="S1071" s="28" t="str">
        <f t="shared" si="115"/>
        <v/>
      </c>
      <c r="T1071" s="29"/>
    </row>
    <row r="1072" spans="1:20" ht="18" customHeight="1" x14ac:dyDescent="0.35">
      <c r="A1072" s="68">
        <v>47092</v>
      </c>
      <c r="B1072" s="21" t="str">
        <f>IFERROR(IF('LT Panel Feeder Readings'!E1073="","",'LT Panel Feeder Readings'!E1073),"")</f>
        <v/>
      </c>
      <c r="C1072" s="21" t="str">
        <f>IFERROR(IF('LT Panel Feeder Readings'!W1073="","",IF('LT Panel Feeder Readings'!W1073="",0,'LT Panel Feeder Readings'!W1073)+IF('LT Panel Feeder Readings'!Z1073="",0,'LT Panel Feeder Readings'!Z1073)),"")</f>
        <v/>
      </c>
      <c r="D1072" s="21" t="str">
        <f>IFERROR(IF('LT Panel Feeder Readings'!BG1073="","",IF('LT Panel Feeder Readings'!BG1073="",0,'LT Panel Feeder Readings'!BG1073)+IF('LT Panel Feeder Readings'!BJ1073="",0,'LT Panel Feeder Readings'!BJ1073)),"")</f>
        <v/>
      </c>
      <c r="E1072" s="22" t="str">
        <f t="shared" si="114"/>
        <v/>
      </c>
      <c r="F1072" s="23">
        <f>IFERROR(IF('Fuel Status'!E1074="","",IF('Fuel Status'!E1074="",0,'Fuel Status'!E1074)+IF('Fuel Status'!J1074="",0,'Fuel Status'!J1074)+IF('Fuel Status'!O1074="",0,'Fuel Status'!O1074)),"")</f>
        <v>0</v>
      </c>
      <c r="G1072" s="22" t="str">
        <f t="shared" si="116"/>
        <v/>
      </c>
      <c r="H1072" s="22" t="str">
        <f t="shared" si="117"/>
        <v/>
      </c>
      <c r="I1072" s="22" t="str">
        <f t="shared" si="118"/>
        <v/>
      </c>
      <c r="J1072" s="22" t="str">
        <f t="shared" si="119"/>
        <v/>
      </c>
      <c r="K1072" s="74"/>
      <c r="L1072" s="24"/>
      <c r="M1072" s="25"/>
      <c r="N1072" s="25"/>
      <c r="O1072" s="25" t="str">
        <f>IF(OR(J1072="",L1072="",L1072=0),"",ROUND(J1072/L1072,4))</f>
        <v/>
      </c>
      <c r="P1072" s="26" t="str">
        <f>IFERROR(IF('Raw Water'!U1073="","",'Raw Water'!U1073),"")</f>
        <v/>
      </c>
      <c r="Q1072" s="26" t="str">
        <f>IFERROR(IF(STP!U1073="","",STP!U1073),"")</f>
        <v/>
      </c>
      <c r="R1072" s="27" t="str">
        <f>IFERROR(IF(STP!V1073="","",STP!V1073),"")</f>
        <v/>
      </c>
      <c r="S1072" s="28" t="str">
        <f t="shared" si="115"/>
        <v/>
      </c>
      <c r="T1072" s="29"/>
    </row>
    <row r="1073" spans="1:20" ht="18" customHeight="1" x14ac:dyDescent="0.35">
      <c r="A1073" s="68">
        <v>47093</v>
      </c>
      <c r="B1073" s="21" t="str">
        <f>IFERROR(IF('LT Panel Feeder Readings'!E1074="","",'LT Panel Feeder Readings'!E1074),"")</f>
        <v/>
      </c>
      <c r="C1073" s="21" t="str">
        <f>IFERROR(IF('LT Panel Feeder Readings'!W1074="","",IF('LT Panel Feeder Readings'!W1074="",0,'LT Panel Feeder Readings'!W1074)+IF('LT Panel Feeder Readings'!Z1074="",0,'LT Panel Feeder Readings'!Z1074)),"")</f>
        <v/>
      </c>
      <c r="D1073" s="21" t="str">
        <f>IFERROR(IF('LT Panel Feeder Readings'!BG1074="","",IF('LT Panel Feeder Readings'!BG1074="",0,'LT Panel Feeder Readings'!BG1074)+IF('LT Panel Feeder Readings'!BJ1074="",0,'LT Panel Feeder Readings'!BJ1074)),"")</f>
        <v/>
      </c>
      <c r="E1073" s="22" t="str">
        <f t="shared" si="114"/>
        <v/>
      </c>
      <c r="F1073" s="23">
        <f>IFERROR(IF('Fuel Status'!E1075="","",IF('Fuel Status'!E1075="",0,'Fuel Status'!E1075)+IF('Fuel Status'!J1075="",0,'Fuel Status'!J1075)+IF('Fuel Status'!O1075="",0,'Fuel Status'!O1075)),"")</f>
        <v>0</v>
      </c>
      <c r="G1073" s="22" t="str">
        <f t="shared" si="116"/>
        <v/>
      </c>
      <c r="H1073" s="22" t="str">
        <f t="shared" si="117"/>
        <v/>
      </c>
      <c r="I1073" s="22" t="str">
        <f t="shared" si="118"/>
        <v/>
      </c>
      <c r="J1073" s="22" t="str">
        <f t="shared" si="119"/>
        <v/>
      </c>
      <c r="K1073" s="74"/>
      <c r="L1073" s="24"/>
      <c r="M1073" s="25"/>
      <c r="N1073" s="25"/>
      <c r="O1073" s="25" t="str">
        <f>IF(OR(J1073="",L1073="",L1073=0),"",ROUND(J1073/L1073,4))</f>
        <v/>
      </c>
      <c r="P1073" s="26" t="str">
        <f>IFERROR(IF('Raw Water'!U1074="","",'Raw Water'!U1074),"")</f>
        <v/>
      </c>
      <c r="Q1073" s="26" t="str">
        <f>IFERROR(IF(STP!U1074="","",STP!U1074),"")</f>
        <v/>
      </c>
      <c r="R1073" s="27" t="str">
        <f>IFERROR(IF(STP!V1074="","",STP!V1074),"")</f>
        <v/>
      </c>
      <c r="S1073" s="28" t="str">
        <f t="shared" si="115"/>
        <v/>
      </c>
      <c r="T1073" s="29"/>
    </row>
    <row r="1074" spans="1:20" ht="18" customHeight="1" x14ac:dyDescent="0.35">
      <c r="A1074" s="68">
        <v>47094</v>
      </c>
      <c r="B1074" s="21" t="str">
        <f>IFERROR(IF('LT Panel Feeder Readings'!E1075="","",'LT Panel Feeder Readings'!E1075),"")</f>
        <v/>
      </c>
      <c r="C1074" s="21" t="str">
        <f>IFERROR(IF('LT Panel Feeder Readings'!W1075="","",IF('LT Panel Feeder Readings'!W1075="",0,'LT Panel Feeder Readings'!W1075)+IF('LT Panel Feeder Readings'!Z1075="",0,'LT Panel Feeder Readings'!Z1075)),"")</f>
        <v/>
      </c>
      <c r="D1074" s="21" t="str">
        <f>IFERROR(IF('LT Panel Feeder Readings'!BG1075="","",IF('LT Panel Feeder Readings'!BG1075="",0,'LT Panel Feeder Readings'!BG1075)+IF('LT Panel Feeder Readings'!BJ1075="",0,'LT Panel Feeder Readings'!BJ1075)),"")</f>
        <v/>
      </c>
      <c r="E1074" s="22" t="str">
        <f t="shared" si="114"/>
        <v/>
      </c>
      <c r="F1074" s="23">
        <f>IFERROR(IF('Fuel Status'!E1076="","",IF('Fuel Status'!E1076="",0,'Fuel Status'!E1076)+IF('Fuel Status'!J1076="",0,'Fuel Status'!J1076)+IF('Fuel Status'!O1076="",0,'Fuel Status'!O1076)),"")</f>
        <v>0</v>
      </c>
      <c r="G1074" s="22" t="str">
        <f t="shared" si="116"/>
        <v/>
      </c>
      <c r="H1074" s="22" t="str">
        <f t="shared" si="117"/>
        <v/>
      </c>
      <c r="I1074" s="22" t="str">
        <f t="shared" si="118"/>
        <v/>
      </c>
      <c r="J1074" s="22" t="str">
        <f t="shared" si="119"/>
        <v/>
      </c>
      <c r="K1074" s="74"/>
      <c r="L1074" s="24"/>
      <c r="M1074" s="25"/>
      <c r="N1074" s="25"/>
      <c r="O1074" s="25" t="str">
        <f>IF(OR(J1074="",L1074="",L1074=0),"",ROUND(J1074/L1074,4))</f>
        <v/>
      </c>
      <c r="P1074" s="26" t="str">
        <f>IFERROR(IF('Raw Water'!U1075="","",'Raw Water'!U1075),"")</f>
        <v/>
      </c>
      <c r="Q1074" s="26" t="str">
        <f>IFERROR(IF(STP!U1075="","",STP!U1075),"")</f>
        <v/>
      </c>
      <c r="R1074" s="27" t="str">
        <f>IFERROR(IF(STP!V1075="","",STP!V1075),"")</f>
        <v/>
      </c>
      <c r="S1074" s="28" t="str">
        <f t="shared" si="115"/>
        <v/>
      </c>
      <c r="T1074" s="29"/>
    </row>
    <row r="1075" spans="1:20" ht="18" customHeight="1" x14ac:dyDescent="0.35">
      <c r="A1075" s="68">
        <v>47095</v>
      </c>
      <c r="B1075" s="21" t="str">
        <f>IFERROR(IF('LT Panel Feeder Readings'!E1076="","",'LT Panel Feeder Readings'!E1076),"")</f>
        <v/>
      </c>
      <c r="C1075" s="21" t="str">
        <f>IFERROR(IF('LT Panel Feeder Readings'!W1076="","",IF('LT Panel Feeder Readings'!W1076="",0,'LT Panel Feeder Readings'!W1076)+IF('LT Panel Feeder Readings'!Z1076="",0,'LT Panel Feeder Readings'!Z1076)),"")</f>
        <v/>
      </c>
      <c r="D1075" s="21" t="str">
        <f>IFERROR(IF('LT Panel Feeder Readings'!BG1076="","",IF('LT Panel Feeder Readings'!BG1076="",0,'LT Panel Feeder Readings'!BG1076)+IF('LT Panel Feeder Readings'!BJ1076="",0,'LT Panel Feeder Readings'!BJ1076)),"")</f>
        <v/>
      </c>
      <c r="E1075" s="22" t="str">
        <f t="shared" si="114"/>
        <v/>
      </c>
      <c r="F1075" s="23">
        <f>IFERROR(IF('Fuel Status'!E1077="","",IF('Fuel Status'!E1077="",0,'Fuel Status'!E1077)+IF('Fuel Status'!J1077="",0,'Fuel Status'!J1077)+IF('Fuel Status'!O1077="",0,'Fuel Status'!O1077)),"")</f>
        <v>0</v>
      </c>
      <c r="G1075" s="22" t="str">
        <f t="shared" si="116"/>
        <v/>
      </c>
      <c r="H1075" s="22" t="str">
        <f t="shared" si="117"/>
        <v/>
      </c>
      <c r="I1075" s="22" t="str">
        <f t="shared" si="118"/>
        <v/>
      </c>
      <c r="J1075" s="22" t="str">
        <f t="shared" si="119"/>
        <v/>
      </c>
      <c r="K1075" s="74"/>
      <c r="L1075" s="24"/>
      <c r="M1075" s="25"/>
      <c r="N1075" s="25"/>
      <c r="O1075" s="25" t="str">
        <f>IF(OR(J1075="",L1075="",L1075=0),"",ROUND(J1075/L1075,4))</f>
        <v/>
      </c>
      <c r="P1075" s="26" t="str">
        <f>IFERROR(IF('Raw Water'!U1076="","",'Raw Water'!U1076),"")</f>
        <v/>
      </c>
      <c r="Q1075" s="26" t="str">
        <f>IFERROR(IF(STP!U1076="","",STP!U1076),"")</f>
        <v/>
      </c>
      <c r="R1075" s="27" t="str">
        <f>IFERROR(IF(STP!V1076="","",STP!V1076),"")</f>
        <v/>
      </c>
      <c r="S1075" s="28" t="str">
        <f t="shared" si="115"/>
        <v/>
      </c>
      <c r="T1075" s="29"/>
    </row>
    <row r="1076" spans="1:20" ht="18" customHeight="1" x14ac:dyDescent="0.35">
      <c r="A1076" s="68">
        <v>47096</v>
      </c>
      <c r="B1076" s="21" t="str">
        <f>IFERROR(IF('LT Panel Feeder Readings'!E1077="","",'LT Panel Feeder Readings'!E1077),"")</f>
        <v/>
      </c>
      <c r="C1076" s="21" t="str">
        <f>IFERROR(IF('LT Panel Feeder Readings'!W1077="","",IF('LT Panel Feeder Readings'!W1077="",0,'LT Panel Feeder Readings'!W1077)+IF('LT Panel Feeder Readings'!Z1077="",0,'LT Panel Feeder Readings'!Z1077)),"")</f>
        <v/>
      </c>
      <c r="D1076" s="21" t="str">
        <f>IFERROR(IF('LT Panel Feeder Readings'!BG1077="","",IF('LT Panel Feeder Readings'!BG1077="",0,'LT Panel Feeder Readings'!BG1077)+IF('LT Panel Feeder Readings'!BJ1077="",0,'LT Panel Feeder Readings'!BJ1077)),"")</f>
        <v/>
      </c>
      <c r="E1076" s="22" t="str">
        <f t="shared" si="114"/>
        <v/>
      </c>
      <c r="F1076" s="23">
        <f>IFERROR(IF('Fuel Status'!E1078="","",IF('Fuel Status'!E1078="",0,'Fuel Status'!E1078)+IF('Fuel Status'!J1078="",0,'Fuel Status'!J1078)+IF('Fuel Status'!O1078="",0,'Fuel Status'!O1078)),"")</f>
        <v>0</v>
      </c>
      <c r="G1076" s="22" t="str">
        <f t="shared" si="116"/>
        <v/>
      </c>
      <c r="H1076" s="22" t="str">
        <f t="shared" si="117"/>
        <v/>
      </c>
      <c r="I1076" s="22" t="str">
        <f t="shared" si="118"/>
        <v/>
      </c>
      <c r="J1076" s="22" t="str">
        <f t="shared" si="119"/>
        <v/>
      </c>
      <c r="K1076" s="74"/>
      <c r="L1076" s="24"/>
      <c r="M1076" s="25"/>
      <c r="N1076" s="25"/>
      <c r="O1076" s="25" t="str">
        <f>IF(OR(J1076="",L1076="",L1076=0),"",ROUND(J1076/L1076,4))</f>
        <v/>
      </c>
      <c r="P1076" s="26" t="str">
        <f>IFERROR(IF('Raw Water'!U1077="","",'Raw Water'!U1077),"")</f>
        <v/>
      </c>
      <c r="Q1076" s="26" t="str">
        <f>IFERROR(IF(STP!U1077="","",STP!U1077),"")</f>
        <v/>
      </c>
      <c r="R1076" s="27" t="str">
        <f>IFERROR(IF(STP!V1077="","",STP!V1077),"")</f>
        <v/>
      </c>
      <c r="S1076" s="28" t="str">
        <f t="shared" si="115"/>
        <v/>
      </c>
      <c r="T1076" s="29"/>
    </row>
    <row r="1077" spans="1:20" ht="18" customHeight="1" x14ac:dyDescent="0.35">
      <c r="A1077" s="68">
        <v>47097</v>
      </c>
      <c r="B1077" s="21" t="str">
        <f>IFERROR(IF('LT Panel Feeder Readings'!E1078="","",'LT Panel Feeder Readings'!E1078),"")</f>
        <v/>
      </c>
      <c r="C1077" s="21" t="str">
        <f>IFERROR(IF('LT Panel Feeder Readings'!W1078="","",IF('LT Panel Feeder Readings'!W1078="",0,'LT Panel Feeder Readings'!W1078)+IF('LT Panel Feeder Readings'!Z1078="",0,'LT Panel Feeder Readings'!Z1078)),"")</f>
        <v/>
      </c>
      <c r="D1077" s="21" t="str">
        <f>IFERROR(IF('LT Panel Feeder Readings'!BG1078="","",IF('LT Panel Feeder Readings'!BG1078="",0,'LT Panel Feeder Readings'!BG1078)+IF('LT Panel Feeder Readings'!BJ1078="",0,'LT Panel Feeder Readings'!BJ1078)),"")</f>
        <v/>
      </c>
      <c r="E1077" s="22" t="str">
        <f t="shared" si="114"/>
        <v/>
      </c>
      <c r="F1077" s="23">
        <f>IFERROR(IF('Fuel Status'!E1079="","",IF('Fuel Status'!E1079="",0,'Fuel Status'!E1079)+IF('Fuel Status'!J1079="",0,'Fuel Status'!J1079)+IF('Fuel Status'!O1079="",0,'Fuel Status'!O1079)),"")</f>
        <v>0</v>
      </c>
      <c r="G1077" s="22" t="str">
        <f t="shared" si="116"/>
        <v/>
      </c>
      <c r="H1077" s="22" t="str">
        <f t="shared" si="117"/>
        <v/>
      </c>
      <c r="I1077" s="22" t="str">
        <f t="shared" si="118"/>
        <v/>
      </c>
      <c r="J1077" s="22" t="str">
        <f t="shared" si="119"/>
        <v/>
      </c>
      <c r="K1077" s="74"/>
      <c r="L1077" s="24"/>
      <c r="M1077" s="25"/>
      <c r="N1077" s="25"/>
      <c r="O1077" s="25" t="str">
        <f>IF(OR(J1077="",L1077="",L1077=0),"",ROUND(J1077/L1077,4))</f>
        <v/>
      </c>
      <c r="P1077" s="26" t="str">
        <f>IFERROR(IF('Raw Water'!U1078="","",'Raw Water'!U1078),"")</f>
        <v/>
      </c>
      <c r="Q1077" s="26" t="str">
        <f>IFERROR(IF(STP!U1078="","",STP!U1078),"")</f>
        <v/>
      </c>
      <c r="R1077" s="27" t="str">
        <f>IFERROR(IF(STP!V1078="","",STP!V1078),"")</f>
        <v/>
      </c>
      <c r="S1077" s="28" t="str">
        <f t="shared" si="115"/>
        <v/>
      </c>
      <c r="T1077" s="29"/>
    </row>
    <row r="1078" spans="1:20" ht="18" customHeight="1" x14ac:dyDescent="0.35">
      <c r="A1078" s="68">
        <v>47098</v>
      </c>
      <c r="B1078" s="21" t="str">
        <f>IFERROR(IF('LT Panel Feeder Readings'!E1079="","",'LT Panel Feeder Readings'!E1079),"")</f>
        <v/>
      </c>
      <c r="C1078" s="21" t="str">
        <f>IFERROR(IF('LT Panel Feeder Readings'!W1079="","",IF('LT Panel Feeder Readings'!W1079="",0,'LT Panel Feeder Readings'!W1079)+IF('LT Panel Feeder Readings'!Z1079="",0,'LT Panel Feeder Readings'!Z1079)),"")</f>
        <v/>
      </c>
      <c r="D1078" s="21" t="str">
        <f>IFERROR(IF('LT Panel Feeder Readings'!BG1079="","",IF('LT Panel Feeder Readings'!BG1079="",0,'LT Panel Feeder Readings'!BG1079)+IF('LT Panel Feeder Readings'!BJ1079="",0,'LT Panel Feeder Readings'!BJ1079)),"")</f>
        <v/>
      </c>
      <c r="E1078" s="22" t="str">
        <f t="shared" si="114"/>
        <v/>
      </c>
      <c r="F1078" s="23">
        <f>IFERROR(IF('Fuel Status'!E1080="","",IF('Fuel Status'!E1080="",0,'Fuel Status'!E1080)+IF('Fuel Status'!J1080="",0,'Fuel Status'!J1080)+IF('Fuel Status'!O1080="",0,'Fuel Status'!O1080)),"")</f>
        <v>0</v>
      </c>
      <c r="G1078" s="22" t="str">
        <f t="shared" si="116"/>
        <v/>
      </c>
      <c r="H1078" s="22" t="str">
        <f t="shared" si="117"/>
        <v/>
      </c>
      <c r="I1078" s="22" t="str">
        <f t="shared" si="118"/>
        <v/>
      </c>
      <c r="J1078" s="22" t="str">
        <f t="shared" si="119"/>
        <v/>
      </c>
      <c r="K1078" s="74"/>
      <c r="L1078" s="24"/>
      <c r="M1078" s="25"/>
      <c r="N1078" s="25"/>
      <c r="O1078" s="25" t="str">
        <f>IF(OR(J1078="",L1078="",L1078=0),"",ROUND(J1078/L1078,4))</f>
        <v/>
      </c>
      <c r="P1078" s="26" t="str">
        <f>IFERROR(IF('Raw Water'!U1079="","",'Raw Water'!U1079),"")</f>
        <v/>
      </c>
      <c r="Q1078" s="26" t="str">
        <f>IFERROR(IF(STP!U1079="","",STP!U1079),"")</f>
        <v/>
      </c>
      <c r="R1078" s="27" t="str">
        <f>IFERROR(IF(STP!V1079="","",STP!V1079),"")</f>
        <v/>
      </c>
      <c r="S1078" s="28" t="str">
        <f t="shared" si="115"/>
        <v/>
      </c>
      <c r="T1078" s="29"/>
    </row>
    <row r="1079" spans="1:20" ht="18" customHeight="1" x14ac:dyDescent="0.35">
      <c r="A1079" s="68">
        <v>47099</v>
      </c>
      <c r="B1079" s="21" t="str">
        <f>IFERROR(IF('LT Panel Feeder Readings'!E1080="","",'LT Panel Feeder Readings'!E1080),"")</f>
        <v/>
      </c>
      <c r="C1079" s="21" t="str">
        <f>IFERROR(IF('LT Panel Feeder Readings'!W1080="","",IF('LT Panel Feeder Readings'!W1080="",0,'LT Panel Feeder Readings'!W1080)+IF('LT Panel Feeder Readings'!Z1080="",0,'LT Panel Feeder Readings'!Z1080)),"")</f>
        <v/>
      </c>
      <c r="D1079" s="21" t="str">
        <f>IFERROR(IF('LT Panel Feeder Readings'!BG1080="","",IF('LT Panel Feeder Readings'!BG1080="",0,'LT Panel Feeder Readings'!BG1080)+IF('LT Panel Feeder Readings'!BJ1080="",0,'LT Panel Feeder Readings'!BJ1080)),"")</f>
        <v/>
      </c>
      <c r="E1079" s="22" t="str">
        <f t="shared" si="114"/>
        <v/>
      </c>
      <c r="F1079" s="23">
        <f>IFERROR(IF('Fuel Status'!E1081="","",IF('Fuel Status'!E1081="",0,'Fuel Status'!E1081)+IF('Fuel Status'!J1081="",0,'Fuel Status'!J1081)+IF('Fuel Status'!O1081="",0,'Fuel Status'!O1081)),"")</f>
        <v>0</v>
      </c>
      <c r="G1079" s="22" t="str">
        <f t="shared" si="116"/>
        <v/>
      </c>
      <c r="H1079" s="22" t="str">
        <f t="shared" si="117"/>
        <v/>
      </c>
      <c r="I1079" s="22" t="str">
        <f t="shared" si="118"/>
        <v/>
      </c>
      <c r="J1079" s="22" t="str">
        <f t="shared" si="119"/>
        <v/>
      </c>
      <c r="K1079" s="74"/>
      <c r="L1079" s="24"/>
      <c r="M1079" s="25"/>
      <c r="N1079" s="25"/>
      <c r="O1079" s="25" t="str">
        <f>IF(OR(J1079="",L1079="",L1079=0),"",ROUND(J1079/L1079,4))</f>
        <v/>
      </c>
      <c r="P1079" s="26" t="str">
        <f>IFERROR(IF('Raw Water'!U1080="","",'Raw Water'!U1080),"")</f>
        <v/>
      </c>
      <c r="Q1079" s="26" t="str">
        <f>IFERROR(IF(STP!U1080="","",STP!U1080),"")</f>
        <v/>
      </c>
      <c r="R1079" s="27" t="str">
        <f>IFERROR(IF(STP!V1080="","",STP!V1080),"")</f>
        <v/>
      </c>
      <c r="S1079" s="28" t="str">
        <f t="shared" si="115"/>
        <v/>
      </c>
      <c r="T1079" s="29"/>
    </row>
    <row r="1080" spans="1:20" ht="18" customHeight="1" x14ac:dyDescent="0.35">
      <c r="A1080" s="68">
        <v>47100</v>
      </c>
      <c r="B1080" s="21" t="str">
        <f>IFERROR(IF('LT Panel Feeder Readings'!E1081="","",'LT Panel Feeder Readings'!E1081),"")</f>
        <v/>
      </c>
      <c r="C1080" s="21" t="str">
        <f>IFERROR(IF('LT Panel Feeder Readings'!W1081="","",IF('LT Panel Feeder Readings'!W1081="",0,'LT Panel Feeder Readings'!W1081)+IF('LT Panel Feeder Readings'!Z1081="",0,'LT Panel Feeder Readings'!Z1081)),"")</f>
        <v/>
      </c>
      <c r="D1080" s="21" t="str">
        <f>IFERROR(IF('LT Panel Feeder Readings'!BG1081="","",IF('LT Panel Feeder Readings'!BG1081="",0,'LT Panel Feeder Readings'!BG1081)+IF('LT Panel Feeder Readings'!BJ1081="",0,'LT Panel Feeder Readings'!BJ1081)),"")</f>
        <v/>
      </c>
      <c r="E1080" s="22" t="str">
        <f t="shared" si="114"/>
        <v/>
      </c>
      <c r="F1080" s="23">
        <f>IFERROR(IF('Fuel Status'!E1082="","",IF('Fuel Status'!E1082="",0,'Fuel Status'!E1082)+IF('Fuel Status'!J1082="",0,'Fuel Status'!J1082)+IF('Fuel Status'!O1082="",0,'Fuel Status'!O1082)),"")</f>
        <v>0</v>
      </c>
      <c r="G1080" s="22" t="str">
        <f t="shared" si="116"/>
        <v/>
      </c>
      <c r="H1080" s="22" t="str">
        <f t="shared" si="117"/>
        <v/>
      </c>
      <c r="I1080" s="22" t="str">
        <f t="shared" si="118"/>
        <v/>
      </c>
      <c r="J1080" s="22" t="str">
        <f t="shared" si="119"/>
        <v/>
      </c>
      <c r="K1080" s="74"/>
      <c r="L1080" s="24"/>
      <c r="M1080" s="25"/>
      <c r="N1080" s="25"/>
      <c r="O1080" s="25" t="str">
        <f>IF(OR(J1080="",L1080="",L1080=0),"",ROUND(J1080/L1080,4))</f>
        <v/>
      </c>
      <c r="P1080" s="26" t="str">
        <f>IFERROR(IF('Raw Water'!U1081="","",'Raw Water'!U1081),"")</f>
        <v/>
      </c>
      <c r="Q1080" s="26" t="str">
        <f>IFERROR(IF(STP!U1081="","",STP!U1081),"")</f>
        <v/>
      </c>
      <c r="R1080" s="27" t="str">
        <f>IFERROR(IF(STP!V1081="","",STP!V1081),"")</f>
        <v/>
      </c>
      <c r="S1080" s="28" t="str">
        <f t="shared" si="115"/>
        <v/>
      </c>
      <c r="T1080" s="29"/>
    </row>
    <row r="1081" spans="1:20" ht="18" customHeight="1" x14ac:dyDescent="0.35">
      <c r="A1081" s="68">
        <v>47101</v>
      </c>
      <c r="B1081" s="21" t="str">
        <f>IFERROR(IF('LT Panel Feeder Readings'!E1082="","",'LT Panel Feeder Readings'!E1082),"")</f>
        <v/>
      </c>
      <c r="C1081" s="21" t="str">
        <f>IFERROR(IF('LT Panel Feeder Readings'!W1082="","",IF('LT Panel Feeder Readings'!W1082="",0,'LT Panel Feeder Readings'!W1082)+IF('LT Panel Feeder Readings'!Z1082="",0,'LT Panel Feeder Readings'!Z1082)),"")</f>
        <v/>
      </c>
      <c r="D1081" s="21" t="str">
        <f>IFERROR(IF('LT Panel Feeder Readings'!BG1082="","",IF('LT Panel Feeder Readings'!BG1082="",0,'LT Panel Feeder Readings'!BG1082)+IF('LT Panel Feeder Readings'!BJ1082="",0,'LT Panel Feeder Readings'!BJ1082)),"")</f>
        <v/>
      </c>
      <c r="E1081" s="22" t="str">
        <f t="shared" si="114"/>
        <v/>
      </c>
      <c r="F1081" s="23">
        <f>IFERROR(IF('Fuel Status'!E1083="","",IF('Fuel Status'!E1083="",0,'Fuel Status'!E1083)+IF('Fuel Status'!J1083="",0,'Fuel Status'!J1083)+IF('Fuel Status'!O1083="",0,'Fuel Status'!O1083)),"")</f>
        <v>0</v>
      </c>
      <c r="G1081" s="22" t="str">
        <f t="shared" si="116"/>
        <v/>
      </c>
      <c r="H1081" s="22" t="str">
        <f t="shared" si="117"/>
        <v/>
      </c>
      <c r="I1081" s="22" t="str">
        <f t="shared" si="118"/>
        <v/>
      </c>
      <c r="J1081" s="22" t="str">
        <f t="shared" si="119"/>
        <v/>
      </c>
      <c r="K1081" s="74"/>
      <c r="L1081" s="24"/>
      <c r="M1081" s="25"/>
      <c r="N1081" s="25"/>
      <c r="O1081" s="25" t="str">
        <f>IF(OR(J1081="",L1081="",L1081=0),"",ROUND(J1081/L1081,4))</f>
        <v/>
      </c>
      <c r="P1081" s="26" t="str">
        <f>IFERROR(IF('Raw Water'!U1082="","",'Raw Water'!U1082),"")</f>
        <v/>
      </c>
      <c r="Q1081" s="26" t="str">
        <f>IFERROR(IF(STP!U1082="","",STP!U1082),"")</f>
        <v/>
      </c>
      <c r="R1081" s="27" t="str">
        <f>IFERROR(IF(STP!V1082="","",STP!V1082),"")</f>
        <v/>
      </c>
      <c r="S1081" s="28" t="str">
        <f t="shared" si="115"/>
        <v/>
      </c>
      <c r="T1081" s="29"/>
    </row>
    <row r="1082" spans="1:20" ht="18" customHeight="1" x14ac:dyDescent="0.35">
      <c r="A1082" s="68">
        <v>47102</v>
      </c>
      <c r="B1082" s="21" t="str">
        <f>IFERROR(IF('LT Panel Feeder Readings'!E1083="","",'LT Panel Feeder Readings'!E1083),"")</f>
        <v/>
      </c>
      <c r="C1082" s="21" t="str">
        <f>IFERROR(IF('LT Panel Feeder Readings'!W1083="","",IF('LT Panel Feeder Readings'!W1083="",0,'LT Panel Feeder Readings'!W1083)+IF('LT Panel Feeder Readings'!Z1083="",0,'LT Panel Feeder Readings'!Z1083)),"")</f>
        <v/>
      </c>
      <c r="D1082" s="21" t="str">
        <f>IFERROR(IF('LT Panel Feeder Readings'!BG1083="","",IF('LT Panel Feeder Readings'!BG1083="",0,'LT Panel Feeder Readings'!BG1083)+IF('LT Panel Feeder Readings'!BJ1083="",0,'LT Panel Feeder Readings'!BJ1083)),"")</f>
        <v/>
      </c>
      <c r="E1082" s="22" t="str">
        <f t="shared" si="114"/>
        <v/>
      </c>
      <c r="F1082" s="23">
        <f>IFERROR(IF('Fuel Status'!E1084="","",IF('Fuel Status'!E1084="",0,'Fuel Status'!E1084)+IF('Fuel Status'!J1084="",0,'Fuel Status'!J1084)+IF('Fuel Status'!O1084="",0,'Fuel Status'!O1084)),"")</f>
        <v>0</v>
      </c>
      <c r="G1082" s="22" t="str">
        <f t="shared" si="116"/>
        <v/>
      </c>
      <c r="H1082" s="22" t="str">
        <f t="shared" si="117"/>
        <v/>
      </c>
      <c r="I1082" s="22" t="str">
        <f t="shared" si="118"/>
        <v/>
      </c>
      <c r="J1082" s="22" t="str">
        <f t="shared" si="119"/>
        <v/>
      </c>
      <c r="K1082" s="74"/>
      <c r="L1082" s="24"/>
      <c r="M1082" s="25"/>
      <c r="N1082" s="25"/>
      <c r="O1082" s="25" t="str">
        <f>IF(OR(J1082="",L1082="",L1082=0),"",ROUND(J1082/L1082,4))</f>
        <v/>
      </c>
      <c r="P1082" s="26" t="str">
        <f>IFERROR(IF('Raw Water'!U1083="","",'Raw Water'!U1083),"")</f>
        <v/>
      </c>
      <c r="Q1082" s="26" t="str">
        <f>IFERROR(IF(STP!U1083="","",STP!U1083),"")</f>
        <v/>
      </c>
      <c r="R1082" s="27" t="str">
        <f>IFERROR(IF(STP!V1083="","",STP!V1083),"")</f>
        <v/>
      </c>
      <c r="S1082" s="28" t="str">
        <f t="shared" si="115"/>
        <v/>
      </c>
      <c r="T1082" s="29"/>
    </row>
    <row r="1083" spans="1:20" ht="18" customHeight="1" x14ac:dyDescent="0.35">
      <c r="A1083" s="68">
        <v>47103</v>
      </c>
      <c r="B1083" s="21" t="str">
        <f>IFERROR(IF('LT Panel Feeder Readings'!E1084="","",'LT Panel Feeder Readings'!E1084),"")</f>
        <v/>
      </c>
      <c r="C1083" s="21" t="str">
        <f>IFERROR(IF('LT Panel Feeder Readings'!W1084="","",IF('LT Panel Feeder Readings'!W1084="",0,'LT Panel Feeder Readings'!W1084)+IF('LT Panel Feeder Readings'!Z1084="",0,'LT Panel Feeder Readings'!Z1084)),"")</f>
        <v/>
      </c>
      <c r="D1083" s="21" t="str">
        <f>IFERROR(IF('LT Panel Feeder Readings'!BG1084="","",IF('LT Panel Feeder Readings'!BG1084="",0,'LT Panel Feeder Readings'!BG1084)+IF('LT Panel Feeder Readings'!BJ1084="",0,'LT Panel Feeder Readings'!BJ1084)),"")</f>
        <v/>
      </c>
      <c r="E1083" s="22" t="str">
        <f t="shared" si="114"/>
        <v/>
      </c>
      <c r="F1083" s="23">
        <f>IFERROR(IF('Fuel Status'!E1085="","",IF('Fuel Status'!E1085="",0,'Fuel Status'!E1085)+IF('Fuel Status'!J1085="",0,'Fuel Status'!J1085)+IF('Fuel Status'!O1085="",0,'Fuel Status'!O1085)),"")</f>
        <v>0</v>
      </c>
      <c r="G1083" s="22" t="str">
        <f t="shared" si="116"/>
        <v/>
      </c>
      <c r="H1083" s="22" t="str">
        <f t="shared" si="117"/>
        <v/>
      </c>
      <c r="I1083" s="22" t="str">
        <f t="shared" si="118"/>
        <v/>
      </c>
      <c r="J1083" s="22" t="str">
        <f t="shared" si="119"/>
        <v/>
      </c>
      <c r="K1083" s="74"/>
      <c r="L1083" s="24"/>
      <c r="M1083" s="25"/>
      <c r="N1083" s="25"/>
      <c r="O1083" s="25" t="str">
        <f>IF(OR(J1083="",L1083="",L1083=0),"",ROUND(J1083/L1083,4))</f>
        <v/>
      </c>
      <c r="P1083" s="26" t="str">
        <f>IFERROR(IF('Raw Water'!U1084="","",'Raw Water'!U1084),"")</f>
        <v/>
      </c>
      <c r="Q1083" s="26" t="str">
        <f>IFERROR(IF(STP!U1084="","",STP!U1084),"")</f>
        <v/>
      </c>
      <c r="R1083" s="27" t="str">
        <f>IFERROR(IF(STP!V1084="","",STP!V1084),"")</f>
        <v/>
      </c>
      <c r="S1083" s="28" t="str">
        <f t="shared" si="115"/>
        <v/>
      </c>
      <c r="T1083" s="29"/>
    </row>
    <row r="1084" spans="1:20" ht="18" customHeight="1" x14ac:dyDescent="0.35">
      <c r="A1084" s="68">
        <v>47104</v>
      </c>
      <c r="B1084" s="21" t="str">
        <f>IFERROR(IF('LT Panel Feeder Readings'!E1085="","",'LT Panel Feeder Readings'!E1085),"")</f>
        <v/>
      </c>
      <c r="C1084" s="21" t="str">
        <f>IFERROR(IF('LT Panel Feeder Readings'!W1085="","",IF('LT Panel Feeder Readings'!W1085="",0,'LT Panel Feeder Readings'!W1085)+IF('LT Panel Feeder Readings'!Z1085="",0,'LT Panel Feeder Readings'!Z1085)),"")</f>
        <v/>
      </c>
      <c r="D1084" s="21" t="str">
        <f>IFERROR(IF('LT Panel Feeder Readings'!BG1085="","",IF('LT Panel Feeder Readings'!BG1085="",0,'LT Panel Feeder Readings'!BG1085)+IF('LT Panel Feeder Readings'!BJ1085="",0,'LT Panel Feeder Readings'!BJ1085)),"")</f>
        <v/>
      </c>
      <c r="E1084" s="22" t="str">
        <f t="shared" si="114"/>
        <v/>
      </c>
      <c r="F1084" s="23">
        <f>IFERROR(IF('Fuel Status'!E1086="","",IF('Fuel Status'!E1086="",0,'Fuel Status'!E1086)+IF('Fuel Status'!J1086="",0,'Fuel Status'!J1086)+IF('Fuel Status'!O1086="",0,'Fuel Status'!O1086)),"")</f>
        <v>0</v>
      </c>
      <c r="G1084" s="22" t="str">
        <f t="shared" si="116"/>
        <v/>
      </c>
      <c r="H1084" s="22" t="str">
        <f t="shared" si="117"/>
        <v/>
      </c>
      <c r="I1084" s="22" t="str">
        <f t="shared" si="118"/>
        <v/>
      </c>
      <c r="J1084" s="22" t="str">
        <f t="shared" si="119"/>
        <v/>
      </c>
      <c r="K1084" s="74"/>
      <c r="L1084" s="24"/>
      <c r="M1084" s="25"/>
      <c r="N1084" s="25"/>
      <c r="O1084" s="25" t="str">
        <f>IF(OR(J1084="",L1084="",L1084=0),"",ROUND(J1084/L1084,4))</f>
        <v/>
      </c>
      <c r="P1084" s="26" t="str">
        <f>IFERROR(IF('Raw Water'!U1085="","",'Raw Water'!U1085),"")</f>
        <v/>
      </c>
      <c r="Q1084" s="26" t="str">
        <f>IFERROR(IF(STP!U1085="","",STP!U1085),"")</f>
        <v/>
      </c>
      <c r="R1084" s="27" t="str">
        <f>IFERROR(IF(STP!V1085="","",STP!V1085),"")</f>
        <v/>
      </c>
      <c r="S1084" s="28" t="str">
        <f t="shared" si="115"/>
        <v/>
      </c>
      <c r="T1084" s="29"/>
    </row>
    <row r="1085" spans="1:20" ht="18" customHeight="1" x14ac:dyDescent="0.35">
      <c r="A1085" s="68">
        <v>47105</v>
      </c>
      <c r="B1085" s="21" t="str">
        <f>IFERROR(IF('LT Panel Feeder Readings'!E1086="","",'LT Panel Feeder Readings'!E1086),"")</f>
        <v/>
      </c>
      <c r="C1085" s="21" t="str">
        <f>IFERROR(IF('LT Panel Feeder Readings'!W1086="","",IF('LT Panel Feeder Readings'!W1086="",0,'LT Panel Feeder Readings'!W1086)+IF('LT Panel Feeder Readings'!Z1086="",0,'LT Panel Feeder Readings'!Z1086)),"")</f>
        <v/>
      </c>
      <c r="D1085" s="21" t="str">
        <f>IFERROR(IF('LT Panel Feeder Readings'!BG1086="","",IF('LT Panel Feeder Readings'!BG1086="",0,'LT Panel Feeder Readings'!BG1086)+IF('LT Panel Feeder Readings'!BJ1086="",0,'LT Panel Feeder Readings'!BJ1086)),"")</f>
        <v/>
      </c>
      <c r="E1085" s="22" t="str">
        <f t="shared" si="114"/>
        <v/>
      </c>
      <c r="F1085" s="23">
        <f>IFERROR(IF('Fuel Status'!E1087="","",IF('Fuel Status'!E1087="",0,'Fuel Status'!E1087)+IF('Fuel Status'!J1087="",0,'Fuel Status'!J1087)+IF('Fuel Status'!O1087="",0,'Fuel Status'!O1087)),"")</f>
        <v>0</v>
      </c>
      <c r="G1085" s="22" t="str">
        <f t="shared" si="116"/>
        <v/>
      </c>
      <c r="H1085" s="22" t="str">
        <f t="shared" si="117"/>
        <v/>
      </c>
      <c r="I1085" s="22" t="str">
        <f t="shared" si="118"/>
        <v/>
      </c>
      <c r="J1085" s="22" t="str">
        <f t="shared" si="119"/>
        <v/>
      </c>
      <c r="K1085" s="74"/>
      <c r="L1085" s="24"/>
      <c r="M1085" s="25"/>
      <c r="N1085" s="25"/>
      <c r="O1085" s="25" t="str">
        <f>IF(OR(J1085="",L1085="",L1085=0),"",ROUND(J1085/L1085,4))</f>
        <v/>
      </c>
      <c r="P1085" s="26" t="str">
        <f>IFERROR(IF('Raw Water'!U1086="","",'Raw Water'!U1086),"")</f>
        <v/>
      </c>
      <c r="Q1085" s="26" t="str">
        <f>IFERROR(IF(STP!U1086="","",STP!U1086),"")</f>
        <v/>
      </c>
      <c r="R1085" s="27" t="str">
        <f>IFERROR(IF(STP!V1086="","",STP!V1086),"")</f>
        <v/>
      </c>
      <c r="S1085" s="28" t="str">
        <f t="shared" si="115"/>
        <v/>
      </c>
      <c r="T1085" s="29"/>
    </row>
    <row r="1086" spans="1:20" ht="18" customHeight="1" x14ac:dyDescent="0.35">
      <c r="A1086" s="68">
        <v>47106</v>
      </c>
      <c r="B1086" s="21" t="str">
        <f>IFERROR(IF('LT Panel Feeder Readings'!E1087="","",'LT Panel Feeder Readings'!E1087),"")</f>
        <v/>
      </c>
      <c r="C1086" s="21" t="str">
        <f>IFERROR(IF('LT Panel Feeder Readings'!W1087="","",IF('LT Panel Feeder Readings'!W1087="",0,'LT Panel Feeder Readings'!W1087)+IF('LT Panel Feeder Readings'!Z1087="",0,'LT Panel Feeder Readings'!Z1087)),"")</f>
        <v/>
      </c>
      <c r="D1086" s="21" t="str">
        <f>IFERROR(IF('LT Panel Feeder Readings'!BG1087="","",IF('LT Panel Feeder Readings'!BG1087="",0,'LT Panel Feeder Readings'!BG1087)+IF('LT Panel Feeder Readings'!BJ1087="",0,'LT Panel Feeder Readings'!BJ1087)),"")</f>
        <v/>
      </c>
      <c r="E1086" s="22" t="str">
        <f t="shared" si="114"/>
        <v/>
      </c>
      <c r="F1086" s="23">
        <f>IFERROR(IF('Fuel Status'!E1088="","",IF('Fuel Status'!E1088="",0,'Fuel Status'!E1088)+IF('Fuel Status'!J1088="",0,'Fuel Status'!J1088)+IF('Fuel Status'!O1088="",0,'Fuel Status'!O1088)),"")</f>
        <v>0</v>
      </c>
      <c r="G1086" s="22" t="str">
        <f t="shared" si="116"/>
        <v/>
      </c>
      <c r="H1086" s="22" t="str">
        <f t="shared" si="117"/>
        <v/>
      </c>
      <c r="I1086" s="22" t="str">
        <f t="shared" si="118"/>
        <v/>
      </c>
      <c r="J1086" s="22" t="str">
        <f t="shared" si="119"/>
        <v/>
      </c>
      <c r="K1086" s="74"/>
      <c r="L1086" s="24"/>
      <c r="M1086" s="25"/>
      <c r="N1086" s="25"/>
      <c r="O1086" s="25" t="str">
        <f>IF(OR(J1086="",L1086="",L1086=0),"",ROUND(J1086/L1086,4))</f>
        <v/>
      </c>
      <c r="P1086" s="26" t="str">
        <f>IFERROR(IF('Raw Water'!U1087="","",'Raw Water'!U1087),"")</f>
        <v/>
      </c>
      <c r="Q1086" s="26" t="str">
        <f>IFERROR(IF(STP!U1087="","",STP!U1087),"")</f>
        <v/>
      </c>
      <c r="R1086" s="27" t="str">
        <f>IFERROR(IF(STP!V1087="","",STP!V1087),"")</f>
        <v/>
      </c>
      <c r="S1086" s="28" t="str">
        <f t="shared" si="115"/>
        <v/>
      </c>
      <c r="T1086" s="29"/>
    </row>
    <row r="1087" spans="1:20" ht="18" customHeight="1" x14ac:dyDescent="0.35">
      <c r="A1087" s="68">
        <v>47107</v>
      </c>
      <c r="B1087" s="21" t="str">
        <f>IFERROR(IF('LT Panel Feeder Readings'!E1088="","",'LT Panel Feeder Readings'!E1088),"")</f>
        <v/>
      </c>
      <c r="C1087" s="21" t="str">
        <f>IFERROR(IF('LT Panel Feeder Readings'!W1088="","",IF('LT Panel Feeder Readings'!W1088="",0,'LT Panel Feeder Readings'!W1088)+IF('LT Panel Feeder Readings'!Z1088="",0,'LT Panel Feeder Readings'!Z1088)),"")</f>
        <v/>
      </c>
      <c r="D1087" s="21" t="str">
        <f>IFERROR(IF('LT Panel Feeder Readings'!BG1088="","",IF('LT Panel Feeder Readings'!BG1088="",0,'LT Panel Feeder Readings'!BG1088)+IF('LT Panel Feeder Readings'!BJ1088="",0,'LT Panel Feeder Readings'!BJ1088)),"")</f>
        <v/>
      </c>
      <c r="E1087" s="22" t="str">
        <f t="shared" si="114"/>
        <v/>
      </c>
      <c r="F1087" s="23">
        <f>IFERROR(IF('Fuel Status'!E1089="","",IF('Fuel Status'!E1089="",0,'Fuel Status'!E1089)+IF('Fuel Status'!J1089="",0,'Fuel Status'!J1089)+IF('Fuel Status'!O1089="",0,'Fuel Status'!O1089)),"")</f>
        <v>0</v>
      </c>
      <c r="G1087" s="22" t="str">
        <f t="shared" si="116"/>
        <v/>
      </c>
      <c r="H1087" s="22" t="str">
        <f t="shared" si="117"/>
        <v/>
      </c>
      <c r="I1087" s="22" t="str">
        <f t="shared" si="118"/>
        <v/>
      </c>
      <c r="J1087" s="22" t="str">
        <f t="shared" si="119"/>
        <v/>
      </c>
      <c r="K1087" s="74"/>
      <c r="L1087" s="24"/>
      <c r="M1087" s="25"/>
      <c r="N1087" s="25"/>
      <c r="O1087" s="25" t="str">
        <f>IF(OR(J1087="",L1087="",L1087=0),"",ROUND(J1087/L1087,4))</f>
        <v/>
      </c>
      <c r="P1087" s="26" t="str">
        <f>IFERROR(IF('Raw Water'!U1088="","",'Raw Water'!U1088),"")</f>
        <v/>
      </c>
      <c r="Q1087" s="26" t="str">
        <f>IFERROR(IF(STP!U1088="","",STP!U1088),"")</f>
        <v/>
      </c>
      <c r="R1087" s="27" t="str">
        <f>IFERROR(IF(STP!V1088="","",STP!V1088),"")</f>
        <v/>
      </c>
      <c r="S1087" s="28" t="str">
        <f t="shared" si="115"/>
        <v/>
      </c>
      <c r="T1087" s="29"/>
    </row>
    <row r="1088" spans="1:20" ht="18" customHeight="1" x14ac:dyDescent="0.35">
      <c r="A1088" s="68">
        <v>47108</v>
      </c>
      <c r="B1088" s="21" t="str">
        <f>IFERROR(IF('LT Panel Feeder Readings'!E1089="","",'LT Panel Feeder Readings'!E1089),"")</f>
        <v/>
      </c>
      <c r="C1088" s="21" t="str">
        <f>IFERROR(IF('LT Panel Feeder Readings'!W1089="","",IF('LT Panel Feeder Readings'!W1089="",0,'LT Panel Feeder Readings'!W1089)+IF('LT Panel Feeder Readings'!Z1089="",0,'LT Panel Feeder Readings'!Z1089)),"")</f>
        <v/>
      </c>
      <c r="D1088" s="21" t="str">
        <f>IFERROR(IF('LT Panel Feeder Readings'!BG1089="","",IF('LT Panel Feeder Readings'!BG1089="",0,'LT Panel Feeder Readings'!BG1089)+IF('LT Panel Feeder Readings'!BJ1089="",0,'LT Panel Feeder Readings'!BJ1089)),"")</f>
        <v/>
      </c>
      <c r="E1088" s="22" t="str">
        <f t="shared" si="114"/>
        <v/>
      </c>
      <c r="F1088" s="23">
        <f>IFERROR(IF('Fuel Status'!E1090="","",IF('Fuel Status'!E1090="",0,'Fuel Status'!E1090)+IF('Fuel Status'!J1090="",0,'Fuel Status'!J1090)+IF('Fuel Status'!O1090="",0,'Fuel Status'!O1090)),"")</f>
        <v>0</v>
      </c>
      <c r="G1088" s="22" t="str">
        <f t="shared" si="116"/>
        <v/>
      </c>
      <c r="H1088" s="22" t="str">
        <f t="shared" si="117"/>
        <v/>
      </c>
      <c r="I1088" s="22" t="str">
        <f t="shared" si="118"/>
        <v/>
      </c>
      <c r="J1088" s="22" t="str">
        <f t="shared" si="119"/>
        <v/>
      </c>
      <c r="K1088" s="74"/>
      <c r="L1088" s="24"/>
      <c r="M1088" s="25"/>
      <c r="N1088" s="25"/>
      <c r="O1088" s="25" t="str">
        <f>IF(OR(J1088="",L1088="",L1088=0),"",ROUND(J1088/L1088,4))</f>
        <v/>
      </c>
      <c r="P1088" s="26" t="str">
        <f>IFERROR(IF('Raw Water'!U1089="","",'Raw Water'!U1089),"")</f>
        <v/>
      </c>
      <c r="Q1088" s="26" t="str">
        <f>IFERROR(IF(STP!U1089="","",STP!U1089),"")</f>
        <v/>
      </c>
      <c r="R1088" s="27" t="str">
        <f>IFERROR(IF(STP!V1089="","",STP!V1089),"")</f>
        <v/>
      </c>
      <c r="S1088" s="28" t="str">
        <f t="shared" si="115"/>
        <v/>
      </c>
      <c r="T1088" s="29"/>
    </row>
    <row r="1089" spans="1:20" ht="18" customHeight="1" x14ac:dyDescent="0.35">
      <c r="A1089" s="68">
        <v>47109</v>
      </c>
      <c r="B1089" s="21" t="str">
        <f>IFERROR(IF('LT Panel Feeder Readings'!E1090="","",'LT Panel Feeder Readings'!E1090),"")</f>
        <v/>
      </c>
      <c r="C1089" s="21" t="str">
        <f>IFERROR(IF('LT Panel Feeder Readings'!W1090="","",IF('LT Panel Feeder Readings'!W1090="",0,'LT Panel Feeder Readings'!W1090)+IF('LT Panel Feeder Readings'!Z1090="",0,'LT Panel Feeder Readings'!Z1090)),"")</f>
        <v/>
      </c>
      <c r="D1089" s="21" t="str">
        <f>IFERROR(IF('LT Panel Feeder Readings'!BG1090="","",IF('LT Panel Feeder Readings'!BG1090="",0,'LT Panel Feeder Readings'!BG1090)+IF('LT Panel Feeder Readings'!BJ1090="",0,'LT Panel Feeder Readings'!BJ1090)),"")</f>
        <v/>
      </c>
      <c r="E1089" s="22" t="str">
        <f t="shared" si="114"/>
        <v/>
      </c>
      <c r="F1089" s="23">
        <f>IFERROR(IF('Fuel Status'!E1091="","",IF('Fuel Status'!E1091="",0,'Fuel Status'!E1091)+IF('Fuel Status'!J1091="",0,'Fuel Status'!J1091)+IF('Fuel Status'!O1091="",0,'Fuel Status'!O1091)),"")</f>
        <v>0</v>
      </c>
      <c r="G1089" s="22" t="str">
        <f t="shared" si="116"/>
        <v/>
      </c>
      <c r="H1089" s="22" t="str">
        <f t="shared" si="117"/>
        <v/>
      </c>
      <c r="I1089" s="22" t="str">
        <f t="shared" si="118"/>
        <v/>
      </c>
      <c r="J1089" s="22" t="str">
        <f t="shared" si="119"/>
        <v/>
      </c>
      <c r="K1089" s="74"/>
      <c r="L1089" s="24"/>
      <c r="M1089" s="25"/>
      <c r="N1089" s="25"/>
      <c r="O1089" s="25" t="str">
        <f>IF(OR(J1089="",L1089="",L1089=0),"",ROUND(J1089/L1089,4))</f>
        <v/>
      </c>
      <c r="P1089" s="26" t="str">
        <f>IFERROR(IF('Raw Water'!U1090="","",'Raw Water'!U1090),"")</f>
        <v/>
      </c>
      <c r="Q1089" s="26" t="str">
        <f>IFERROR(IF(STP!U1090="","",STP!U1090),"")</f>
        <v/>
      </c>
      <c r="R1089" s="27" t="str">
        <f>IFERROR(IF(STP!V1090="","",STP!V1090),"")</f>
        <v/>
      </c>
      <c r="S1089" s="28" t="str">
        <f t="shared" si="115"/>
        <v/>
      </c>
      <c r="T1089" s="29"/>
    </row>
    <row r="1090" spans="1:20" ht="18" customHeight="1" x14ac:dyDescent="0.35">
      <c r="A1090" s="68">
        <v>47110</v>
      </c>
      <c r="B1090" s="21" t="str">
        <f>IFERROR(IF('LT Panel Feeder Readings'!E1091="","",'LT Panel Feeder Readings'!E1091),"")</f>
        <v/>
      </c>
      <c r="C1090" s="21" t="str">
        <f>IFERROR(IF('LT Panel Feeder Readings'!W1091="","",IF('LT Panel Feeder Readings'!W1091="",0,'LT Panel Feeder Readings'!W1091)+IF('LT Panel Feeder Readings'!Z1091="",0,'LT Panel Feeder Readings'!Z1091)),"")</f>
        <v/>
      </c>
      <c r="D1090" s="21" t="str">
        <f>IFERROR(IF('LT Panel Feeder Readings'!BG1091="","",IF('LT Panel Feeder Readings'!BG1091="",0,'LT Panel Feeder Readings'!BG1091)+IF('LT Panel Feeder Readings'!BJ1091="",0,'LT Panel Feeder Readings'!BJ1091)),"")</f>
        <v/>
      </c>
      <c r="E1090" s="22" t="str">
        <f t="shared" ref="E1090:E1153" si="120">IF(B1090="","",B1090+IF(C1090="",0,C1090)+IF(D1090="",0,D1090))</f>
        <v/>
      </c>
      <c r="F1090" s="23">
        <f>IFERROR(IF('Fuel Status'!E1092="","",IF('Fuel Status'!E1092="",0,'Fuel Status'!E1092)+IF('Fuel Status'!J1092="",0,'Fuel Status'!J1092)+IF('Fuel Status'!O1092="",0,'Fuel Status'!O1092)),"")</f>
        <v>0</v>
      </c>
      <c r="G1090" s="22" t="str">
        <f t="shared" si="116"/>
        <v/>
      </c>
      <c r="H1090" s="22" t="str">
        <f t="shared" si="117"/>
        <v/>
      </c>
      <c r="I1090" s="22" t="str">
        <f t="shared" si="118"/>
        <v/>
      </c>
      <c r="J1090" s="22" t="str">
        <f t="shared" si="119"/>
        <v/>
      </c>
      <c r="K1090" s="74"/>
      <c r="L1090" s="24"/>
      <c r="M1090" s="25"/>
      <c r="N1090" s="25"/>
      <c r="O1090" s="25" t="str">
        <f>IF(OR(J1090="",L1090="",L1090=0),"",ROUND(J1090/L1090,4))</f>
        <v/>
      </c>
      <c r="P1090" s="26" t="str">
        <f>IFERROR(IF('Raw Water'!U1091="","",'Raw Water'!U1091),"")</f>
        <v/>
      </c>
      <c r="Q1090" s="26" t="str">
        <f>IFERROR(IF(STP!U1091="","",STP!U1091),"")</f>
        <v/>
      </c>
      <c r="R1090" s="27" t="str">
        <f>IFERROR(IF(STP!V1091="","",STP!V1091),"")</f>
        <v/>
      </c>
      <c r="S1090" s="28" t="str">
        <f t="shared" ref="S1090:S1153" si="121">IF(P1090="","",P1090)</f>
        <v/>
      </c>
      <c r="T1090" s="29"/>
    </row>
    <row r="1091" spans="1:20" ht="18" customHeight="1" x14ac:dyDescent="0.35">
      <c r="A1091" s="68">
        <v>47111</v>
      </c>
      <c r="B1091" s="21" t="str">
        <f>IFERROR(IF('LT Panel Feeder Readings'!E1092="","",'LT Panel Feeder Readings'!E1092),"")</f>
        <v/>
      </c>
      <c r="C1091" s="21" t="str">
        <f>IFERROR(IF('LT Panel Feeder Readings'!W1092="","",IF('LT Panel Feeder Readings'!W1092="",0,'LT Panel Feeder Readings'!W1092)+IF('LT Panel Feeder Readings'!Z1092="",0,'LT Panel Feeder Readings'!Z1092)),"")</f>
        <v/>
      </c>
      <c r="D1091" s="21" t="str">
        <f>IFERROR(IF('LT Panel Feeder Readings'!BG1092="","",IF('LT Panel Feeder Readings'!BG1092="",0,'LT Panel Feeder Readings'!BG1092)+IF('LT Panel Feeder Readings'!BJ1092="",0,'LT Panel Feeder Readings'!BJ1092)),"")</f>
        <v/>
      </c>
      <c r="E1091" s="22" t="str">
        <f t="shared" si="120"/>
        <v/>
      </c>
      <c r="F1091" s="23">
        <f>IFERROR(IF('Fuel Status'!E1093="","",IF('Fuel Status'!E1093="",0,'Fuel Status'!E1093)+IF('Fuel Status'!J1093="",0,'Fuel Status'!J1093)+IF('Fuel Status'!O1093="",0,'Fuel Status'!O1093)),"")</f>
        <v>0</v>
      </c>
      <c r="G1091" s="22" t="str">
        <f t="shared" ref="G1091:G1154" si="122">IF(B1091="","",IF(MONTH(A1091)&lt;&gt;MONTH(A1090),B1091,G1090+B1091))</f>
        <v/>
      </c>
      <c r="H1091" s="22" t="str">
        <f t="shared" ref="H1091:H1154" si="123">IF(C1091="","",IF(MONTH(A1091)&lt;&gt;MONTH(A1090),C1091,H1090+C1091))</f>
        <v/>
      </c>
      <c r="I1091" s="22" t="str">
        <f t="shared" ref="I1091:I1154" si="124">IF(D1091="","",IF(MONTH(A1091)&lt;&gt;MONTH(A1090),D1091,I1090+D1091))</f>
        <v/>
      </c>
      <c r="J1091" s="22" t="str">
        <f t="shared" ref="J1091:J1154" si="125">IF(E1091="","",IF(MONTH(A1091)&lt;&gt;MONTH(A1090),E1091,J1090+E1091))</f>
        <v/>
      </c>
      <c r="K1091" s="74"/>
      <c r="L1091" s="24"/>
      <c r="M1091" s="25"/>
      <c r="N1091" s="25"/>
      <c r="O1091" s="25" t="str">
        <f>IF(OR(J1091="",L1091="",L1091=0),"",ROUND(J1091/L1091,4))</f>
        <v/>
      </c>
      <c r="P1091" s="26" t="str">
        <f>IFERROR(IF('Raw Water'!U1092="","",'Raw Water'!U1092),"")</f>
        <v/>
      </c>
      <c r="Q1091" s="26" t="str">
        <f>IFERROR(IF(STP!U1092="","",STP!U1092),"")</f>
        <v/>
      </c>
      <c r="R1091" s="27" t="str">
        <f>IFERROR(IF(STP!V1092="","",STP!V1092),"")</f>
        <v/>
      </c>
      <c r="S1091" s="28" t="str">
        <f t="shared" si="121"/>
        <v/>
      </c>
      <c r="T1091" s="29"/>
    </row>
    <row r="1092" spans="1:20" ht="18" customHeight="1" x14ac:dyDescent="0.35">
      <c r="A1092" s="68">
        <v>47112</v>
      </c>
      <c r="B1092" s="21" t="str">
        <f>IFERROR(IF('LT Panel Feeder Readings'!E1093="","",'LT Panel Feeder Readings'!E1093),"")</f>
        <v/>
      </c>
      <c r="C1092" s="21" t="str">
        <f>IFERROR(IF('LT Panel Feeder Readings'!W1093="","",IF('LT Panel Feeder Readings'!W1093="",0,'LT Panel Feeder Readings'!W1093)+IF('LT Panel Feeder Readings'!Z1093="",0,'LT Panel Feeder Readings'!Z1093)),"")</f>
        <v/>
      </c>
      <c r="D1092" s="21" t="str">
        <f>IFERROR(IF('LT Panel Feeder Readings'!BG1093="","",IF('LT Panel Feeder Readings'!BG1093="",0,'LT Panel Feeder Readings'!BG1093)+IF('LT Panel Feeder Readings'!BJ1093="",0,'LT Panel Feeder Readings'!BJ1093)),"")</f>
        <v/>
      </c>
      <c r="E1092" s="22" t="str">
        <f t="shared" si="120"/>
        <v/>
      </c>
      <c r="F1092" s="23">
        <f>IFERROR(IF('Fuel Status'!E1094="","",IF('Fuel Status'!E1094="",0,'Fuel Status'!E1094)+IF('Fuel Status'!J1094="",0,'Fuel Status'!J1094)+IF('Fuel Status'!O1094="",0,'Fuel Status'!O1094)),"")</f>
        <v>0</v>
      </c>
      <c r="G1092" s="22" t="str">
        <f t="shared" si="122"/>
        <v/>
      </c>
      <c r="H1092" s="22" t="str">
        <f t="shared" si="123"/>
        <v/>
      </c>
      <c r="I1092" s="22" t="str">
        <f t="shared" si="124"/>
        <v/>
      </c>
      <c r="J1092" s="22" t="str">
        <f t="shared" si="125"/>
        <v/>
      </c>
      <c r="K1092" s="74"/>
      <c r="L1092" s="24"/>
      <c r="M1092" s="25"/>
      <c r="N1092" s="25"/>
      <c r="O1092" s="25" t="str">
        <f>IF(OR(J1092="",L1092="",L1092=0),"",ROUND(J1092/L1092,4))</f>
        <v/>
      </c>
      <c r="P1092" s="26" t="str">
        <f>IFERROR(IF('Raw Water'!U1093="","",'Raw Water'!U1093),"")</f>
        <v/>
      </c>
      <c r="Q1092" s="26" t="str">
        <f>IFERROR(IF(STP!U1093="","",STP!U1093),"")</f>
        <v/>
      </c>
      <c r="R1092" s="27" t="str">
        <f>IFERROR(IF(STP!V1093="","",STP!V1093),"")</f>
        <v/>
      </c>
      <c r="S1092" s="28" t="str">
        <f t="shared" si="121"/>
        <v/>
      </c>
      <c r="T1092" s="29"/>
    </row>
    <row r="1093" spans="1:20" ht="18" customHeight="1" x14ac:dyDescent="0.35">
      <c r="A1093" s="68">
        <v>47113</v>
      </c>
      <c r="B1093" s="21" t="str">
        <f>IFERROR(IF('LT Panel Feeder Readings'!E1094="","",'LT Panel Feeder Readings'!E1094),"")</f>
        <v/>
      </c>
      <c r="C1093" s="21" t="str">
        <f>IFERROR(IF('LT Panel Feeder Readings'!W1094="","",IF('LT Panel Feeder Readings'!W1094="",0,'LT Panel Feeder Readings'!W1094)+IF('LT Panel Feeder Readings'!Z1094="",0,'LT Panel Feeder Readings'!Z1094)),"")</f>
        <v/>
      </c>
      <c r="D1093" s="21" t="str">
        <f>IFERROR(IF('LT Panel Feeder Readings'!BG1094="","",IF('LT Panel Feeder Readings'!BG1094="",0,'LT Panel Feeder Readings'!BG1094)+IF('LT Panel Feeder Readings'!BJ1094="",0,'LT Panel Feeder Readings'!BJ1094)),"")</f>
        <v/>
      </c>
      <c r="E1093" s="22" t="str">
        <f t="shared" si="120"/>
        <v/>
      </c>
      <c r="F1093" s="23">
        <f>IFERROR(IF('Fuel Status'!E1095="","",IF('Fuel Status'!E1095="",0,'Fuel Status'!E1095)+IF('Fuel Status'!J1095="",0,'Fuel Status'!J1095)+IF('Fuel Status'!O1095="",0,'Fuel Status'!O1095)),"")</f>
        <v>0</v>
      </c>
      <c r="G1093" s="22" t="str">
        <f t="shared" si="122"/>
        <v/>
      </c>
      <c r="H1093" s="22" t="str">
        <f t="shared" si="123"/>
        <v/>
      </c>
      <c r="I1093" s="22" t="str">
        <f t="shared" si="124"/>
        <v/>
      </c>
      <c r="J1093" s="22" t="str">
        <f t="shared" si="125"/>
        <v/>
      </c>
      <c r="K1093" s="74"/>
      <c r="L1093" s="24"/>
      <c r="M1093" s="25"/>
      <c r="N1093" s="25"/>
      <c r="O1093" s="25" t="str">
        <f>IF(OR(J1093="",L1093="",L1093=0),"",ROUND(J1093/L1093,4))</f>
        <v/>
      </c>
      <c r="P1093" s="26" t="str">
        <f>IFERROR(IF('Raw Water'!U1094="","",'Raw Water'!U1094),"")</f>
        <v/>
      </c>
      <c r="Q1093" s="26" t="str">
        <f>IFERROR(IF(STP!U1094="","",STP!U1094),"")</f>
        <v/>
      </c>
      <c r="R1093" s="27" t="str">
        <f>IFERROR(IF(STP!V1094="","",STP!V1094),"")</f>
        <v/>
      </c>
      <c r="S1093" s="28" t="str">
        <f t="shared" si="121"/>
        <v/>
      </c>
      <c r="T1093" s="29"/>
    </row>
    <row r="1094" spans="1:20" ht="18" customHeight="1" x14ac:dyDescent="0.35">
      <c r="A1094" s="68">
        <v>47114</v>
      </c>
      <c r="B1094" s="21" t="str">
        <f>IFERROR(IF('LT Panel Feeder Readings'!E1095="","",'LT Panel Feeder Readings'!E1095),"")</f>
        <v/>
      </c>
      <c r="C1094" s="21" t="str">
        <f>IFERROR(IF('LT Panel Feeder Readings'!W1095="","",IF('LT Panel Feeder Readings'!W1095="",0,'LT Panel Feeder Readings'!W1095)+IF('LT Panel Feeder Readings'!Z1095="",0,'LT Panel Feeder Readings'!Z1095)),"")</f>
        <v/>
      </c>
      <c r="D1094" s="21" t="str">
        <f>IFERROR(IF('LT Panel Feeder Readings'!BG1095="","",IF('LT Panel Feeder Readings'!BG1095="",0,'LT Panel Feeder Readings'!BG1095)+IF('LT Panel Feeder Readings'!BJ1095="",0,'LT Panel Feeder Readings'!BJ1095)),"")</f>
        <v/>
      </c>
      <c r="E1094" s="22" t="str">
        <f t="shared" si="120"/>
        <v/>
      </c>
      <c r="F1094" s="23">
        <f>IFERROR(IF('Fuel Status'!E1096="","",IF('Fuel Status'!E1096="",0,'Fuel Status'!E1096)+IF('Fuel Status'!J1096="",0,'Fuel Status'!J1096)+IF('Fuel Status'!O1096="",0,'Fuel Status'!O1096)),"")</f>
        <v>0</v>
      </c>
      <c r="G1094" s="22" t="str">
        <f t="shared" si="122"/>
        <v/>
      </c>
      <c r="H1094" s="22" t="str">
        <f t="shared" si="123"/>
        <v/>
      </c>
      <c r="I1094" s="22" t="str">
        <f t="shared" si="124"/>
        <v/>
      </c>
      <c r="J1094" s="22" t="str">
        <f t="shared" si="125"/>
        <v/>
      </c>
      <c r="K1094" s="74"/>
      <c r="L1094" s="24"/>
      <c r="M1094" s="25"/>
      <c r="N1094" s="25"/>
      <c r="O1094" s="25" t="str">
        <f>IF(OR(J1094="",L1094="",L1094=0),"",ROUND(J1094/L1094,4))</f>
        <v/>
      </c>
      <c r="P1094" s="26" t="str">
        <f>IFERROR(IF('Raw Water'!U1095="","",'Raw Water'!U1095),"")</f>
        <v/>
      </c>
      <c r="Q1094" s="26" t="str">
        <f>IFERROR(IF(STP!U1095="","",STP!U1095),"")</f>
        <v/>
      </c>
      <c r="R1094" s="27" t="str">
        <f>IFERROR(IF(STP!V1095="","",STP!V1095),"")</f>
        <v/>
      </c>
      <c r="S1094" s="28" t="str">
        <f t="shared" si="121"/>
        <v/>
      </c>
      <c r="T1094" s="29"/>
    </row>
    <row r="1095" spans="1:20" ht="18" customHeight="1" x14ac:dyDescent="0.35">
      <c r="A1095" s="68">
        <v>47115</v>
      </c>
      <c r="B1095" s="21" t="str">
        <f>IFERROR(IF('LT Panel Feeder Readings'!E1096="","",'LT Panel Feeder Readings'!E1096),"")</f>
        <v/>
      </c>
      <c r="C1095" s="21" t="str">
        <f>IFERROR(IF('LT Panel Feeder Readings'!W1096="","",IF('LT Panel Feeder Readings'!W1096="",0,'LT Panel Feeder Readings'!W1096)+IF('LT Panel Feeder Readings'!Z1096="",0,'LT Panel Feeder Readings'!Z1096)),"")</f>
        <v/>
      </c>
      <c r="D1095" s="21" t="str">
        <f>IFERROR(IF('LT Panel Feeder Readings'!BG1096="","",IF('LT Panel Feeder Readings'!BG1096="",0,'LT Panel Feeder Readings'!BG1096)+IF('LT Panel Feeder Readings'!BJ1096="",0,'LT Panel Feeder Readings'!BJ1096)),"")</f>
        <v/>
      </c>
      <c r="E1095" s="22" t="str">
        <f t="shared" si="120"/>
        <v/>
      </c>
      <c r="F1095" s="23">
        <f>IFERROR(IF('Fuel Status'!E1097="","",IF('Fuel Status'!E1097="",0,'Fuel Status'!E1097)+IF('Fuel Status'!J1097="",0,'Fuel Status'!J1097)+IF('Fuel Status'!O1097="",0,'Fuel Status'!O1097)),"")</f>
        <v>0</v>
      </c>
      <c r="G1095" s="22" t="str">
        <f t="shared" si="122"/>
        <v/>
      </c>
      <c r="H1095" s="22" t="str">
        <f t="shared" si="123"/>
        <v/>
      </c>
      <c r="I1095" s="22" t="str">
        <f t="shared" si="124"/>
        <v/>
      </c>
      <c r="J1095" s="22" t="str">
        <f t="shared" si="125"/>
        <v/>
      </c>
      <c r="K1095" s="74"/>
      <c r="L1095" s="24"/>
      <c r="M1095" s="25"/>
      <c r="N1095" s="25"/>
      <c r="O1095" s="25" t="str">
        <f>IF(OR(J1095="",L1095="",L1095=0),"",ROUND(J1095/L1095,4))</f>
        <v/>
      </c>
      <c r="P1095" s="26" t="str">
        <f>IFERROR(IF('Raw Water'!U1096="","",'Raw Water'!U1096),"")</f>
        <v/>
      </c>
      <c r="Q1095" s="26" t="str">
        <f>IFERROR(IF(STP!U1096="","",STP!U1096),"")</f>
        <v/>
      </c>
      <c r="R1095" s="27" t="str">
        <f>IFERROR(IF(STP!V1096="","",STP!V1096),"")</f>
        <v/>
      </c>
      <c r="S1095" s="28" t="str">
        <f t="shared" si="121"/>
        <v/>
      </c>
      <c r="T1095" s="29"/>
    </row>
    <row r="1096" spans="1:20" ht="18" customHeight="1" x14ac:dyDescent="0.35">
      <c r="A1096" s="68">
        <v>47116</v>
      </c>
      <c r="B1096" s="21" t="str">
        <f>IFERROR(IF('LT Panel Feeder Readings'!E1097="","",'LT Panel Feeder Readings'!E1097),"")</f>
        <v/>
      </c>
      <c r="C1096" s="21" t="str">
        <f>IFERROR(IF('LT Panel Feeder Readings'!W1097="","",IF('LT Panel Feeder Readings'!W1097="",0,'LT Panel Feeder Readings'!W1097)+IF('LT Panel Feeder Readings'!Z1097="",0,'LT Panel Feeder Readings'!Z1097)),"")</f>
        <v/>
      </c>
      <c r="D1096" s="21" t="str">
        <f>IFERROR(IF('LT Panel Feeder Readings'!BG1097="","",IF('LT Panel Feeder Readings'!BG1097="",0,'LT Panel Feeder Readings'!BG1097)+IF('LT Panel Feeder Readings'!BJ1097="",0,'LT Panel Feeder Readings'!BJ1097)),"")</f>
        <v/>
      </c>
      <c r="E1096" s="22" t="str">
        <f t="shared" si="120"/>
        <v/>
      </c>
      <c r="F1096" s="23">
        <f>IFERROR(IF('Fuel Status'!E1098="","",IF('Fuel Status'!E1098="",0,'Fuel Status'!E1098)+IF('Fuel Status'!J1098="",0,'Fuel Status'!J1098)+IF('Fuel Status'!O1098="",0,'Fuel Status'!O1098)),"")</f>
        <v>0</v>
      </c>
      <c r="G1096" s="22" t="str">
        <f t="shared" si="122"/>
        <v/>
      </c>
      <c r="H1096" s="22" t="str">
        <f t="shared" si="123"/>
        <v/>
      </c>
      <c r="I1096" s="22" t="str">
        <f t="shared" si="124"/>
        <v/>
      </c>
      <c r="J1096" s="22" t="str">
        <f t="shared" si="125"/>
        <v/>
      </c>
      <c r="K1096" s="74"/>
      <c r="L1096" s="24"/>
      <c r="M1096" s="25"/>
      <c r="N1096" s="25"/>
      <c r="O1096" s="25" t="str">
        <f>IF(OR(J1096="",L1096="",L1096=0),"",ROUND(J1096/L1096,4))</f>
        <v/>
      </c>
      <c r="P1096" s="26" t="str">
        <f>IFERROR(IF('Raw Water'!U1097="","",'Raw Water'!U1097),"")</f>
        <v/>
      </c>
      <c r="Q1096" s="26" t="str">
        <f>IFERROR(IF(STP!U1097="","",STP!U1097),"")</f>
        <v/>
      </c>
      <c r="R1096" s="27" t="str">
        <f>IFERROR(IF(STP!V1097="","",STP!V1097),"")</f>
        <v/>
      </c>
      <c r="S1096" s="28" t="str">
        <f t="shared" si="121"/>
        <v/>
      </c>
      <c r="T1096" s="29"/>
    </row>
    <row r="1097" spans="1:20" ht="18" customHeight="1" x14ac:dyDescent="0.35">
      <c r="A1097" s="68">
        <v>47117</v>
      </c>
      <c r="B1097" s="21" t="str">
        <f>IFERROR(IF('LT Panel Feeder Readings'!E1098="","",'LT Panel Feeder Readings'!E1098),"")</f>
        <v/>
      </c>
      <c r="C1097" s="21" t="str">
        <f>IFERROR(IF('LT Panel Feeder Readings'!W1098="","",IF('LT Panel Feeder Readings'!W1098="",0,'LT Panel Feeder Readings'!W1098)+IF('LT Panel Feeder Readings'!Z1098="",0,'LT Panel Feeder Readings'!Z1098)),"")</f>
        <v/>
      </c>
      <c r="D1097" s="21" t="str">
        <f>IFERROR(IF('LT Panel Feeder Readings'!BG1098="","",IF('LT Panel Feeder Readings'!BG1098="",0,'LT Panel Feeder Readings'!BG1098)+IF('LT Panel Feeder Readings'!BJ1098="",0,'LT Panel Feeder Readings'!BJ1098)),"")</f>
        <v/>
      </c>
      <c r="E1097" s="22" t="str">
        <f t="shared" si="120"/>
        <v/>
      </c>
      <c r="F1097" s="23">
        <f>IFERROR(IF('Fuel Status'!E1099="","",IF('Fuel Status'!E1099="",0,'Fuel Status'!E1099)+IF('Fuel Status'!J1099="",0,'Fuel Status'!J1099)+IF('Fuel Status'!O1099="",0,'Fuel Status'!O1099)),"")</f>
        <v>0</v>
      </c>
      <c r="G1097" s="22" t="str">
        <f t="shared" si="122"/>
        <v/>
      </c>
      <c r="H1097" s="22" t="str">
        <f t="shared" si="123"/>
        <v/>
      </c>
      <c r="I1097" s="22" t="str">
        <f t="shared" si="124"/>
        <v/>
      </c>
      <c r="J1097" s="22" t="str">
        <f t="shared" si="125"/>
        <v/>
      </c>
      <c r="K1097" s="74"/>
      <c r="L1097" s="24"/>
      <c r="M1097" s="25"/>
      <c r="N1097" s="25"/>
      <c r="O1097" s="25" t="str">
        <f>IF(OR(J1097="",L1097="",L1097=0),"",ROUND(J1097/L1097,4))</f>
        <v/>
      </c>
      <c r="P1097" s="26" t="str">
        <f>IFERROR(IF('Raw Water'!U1098="","",'Raw Water'!U1098),"")</f>
        <v/>
      </c>
      <c r="Q1097" s="26" t="str">
        <f>IFERROR(IF(STP!U1098="","",STP!U1098),"")</f>
        <v/>
      </c>
      <c r="R1097" s="27" t="str">
        <f>IFERROR(IF(STP!V1098="","",STP!V1098),"")</f>
        <v/>
      </c>
      <c r="S1097" s="28" t="str">
        <f t="shared" si="121"/>
        <v/>
      </c>
      <c r="T1097" s="29"/>
    </row>
    <row r="1098" spans="1:20" ht="18" customHeight="1" x14ac:dyDescent="0.35">
      <c r="A1098" s="68">
        <v>47118</v>
      </c>
      <c r="B1098" s="21" t="str">
        <f>IFERROR(IF('LT Panel Feeder Readings'!E1099="","",'LT Panel Feeder Readings'!E1099),"")</f>
        <v/>
      </c>
      <c r="C1098" s="21" t="str">
        <f>IFERROR(IF('LT Panel Feeder Readings'!W1099="","",IF('LT Panel Feeder Readings'!W1099="",0,'LT Panel Feeder Readings'!W1099)+IF('LT Panel Feeder Readings'!Z1099="",0,'LT Panel Feeder Readings'!Z1099)),"")</f>
        <v/>
      </c>
      <c r="D1098" s="21" t="str">
        <f>IFERROR(IF('LT Panel Feeder Readings'!BG1099="","",IF('LT Panel Feeder Readings'!BG1099="",0,'LT Panel Feeder Readings'!BG1099)+IF('LT Panel Feeder Readings'!BJ1099="",0,'LT Panel Feeder Readings'!BJ1099)),"")</f>
        <v/>
      </c>
      <c r="E1098" s="22" t="str">
        <f t="shared" si="120"/>
        <v/>
      </c>
      <c r="F1098" s="23">
        <f>IFERROR(IF('Fuel Status'!E1100="","",IF('Fuel Status'!E1100="",0,'Fuel Status'!E1100)+IF('Fuel Status'!J1100="",0,'Fuel Status'!J1100)+IF('Fuel Status'!O1100="",0,'Fuel Status'!O1100)),"")</f>
        <v>0</v>
      </c>
      <c r="G1098" s="22" t="str">
        <f t="shared" si="122"/>
        <v/>
      </c>
      <c r="H1098" s="22" t="str">
        <f t="shared" si="123"/>
        <v/>
      </c>
      <c r="I1098" s="22" t="str">
        <f t="shared" si="124"/>
        <v/>
      </c>
      <c r="J1098" s="22" t="str">
        <f t="shared" si="125"/>
        <v/>
      </c>
      <c r="K1098" s="74"/>
      <c r="L1098" s="24"/>
      <c r="M1098" s="25"/>
      <c r="N1098" s="25"/>
      <c r="O1098" s="25" t="str">
        <f>IF(OR(J1098="",L1098="",L1098=0),"",ROUND(J1098/L1098,4))</f>
        <v/>
      </c>
      <c r="P1098" s="26" t="str">
        <f>IFERROR(IF('Raw Water'!U1099="","",'Raw Water'!U1099),"")</f>
        <v/>
      </c>
      <c r="Q1098" s="26" t="str">
        <f>IFERROR(IF(STP!U1099="","",STP!U1099),"")</f>
        <v/>
      </c>
      <c r="R1098" s="27" t="str">
        <f>IFERROR(IF(STP!V1099="","",STP!V1099),"")</f>
        <v/>
      </c>
      <c r="S1098" s="28" t="str">
        <f t="shared" si="121"/>
        <v/>
      </c>
      <c r="T1098" s="29"/>
    </row>
    <row r="1099" spans="1:20" ht="18" customHeight="1" x14ac:dyDescent="0.35">
      <c r="A1099" s="68">
        <v>47119</v>
      </c>
      <c r="B1099" s="21" t="str">
        <f>IFERROR(IF('LT Panel Feeder Readings'!E1100="","",'LT Panel Feeder Readings'!E1100),"")</f>
        <v/>
      </c>
      <c r="C1099" s="21" t="str">
        <f>IFERROR(IF('LT Panel Feeder Readings'!W1100="","",IF('LT Panel Feeder Readings'!W1100="",0,'LT Panel Feeder Readings'!W1100)+IF('LT Panel Feeder Readings'!Z1100="",0,'LT Panel Feeder Readings'!Z1100)),"")</f>
        <v/>
      </c>
      <c r="D1099" s="21" t="str">
        <f>IFERROR(IF('LT Panel Feeder Readings'!BG1100="","",IF('LT Panel Feeder Readings'!BG1100="",0,'LT Panel Feeder Readings'!BG1100)+IF('LT Panel Feeder Readings'!BJ1100="",0,'LT Panel Feeder Readings'!BJ1100)),"")</f>
        <v/>
      </c>
      <c r="E1099" s="22" t="str">
        <f t="shared" si="120"/>
        <v/>
      </c>
      <c r="F1099" s="23">
        <f>IFERROR(IF('Fuel Status'!E1101="","",IF('Fuel Status'!E1101="",0,'Fuel Status'!E1101)+IF('Fuel Status'!J1101="",0,'Fuel Status'!J1101)+IF('Fuel Status'!O1101="",0,'Fuel Status'!O1101)),"")</f>
        <v>0</v>
      </c>
      <c r="G1099" s="22" t="str">
        <f t="shared" si="122"/>
        <v/>
      </c>
      <c r="H1099" s="22" t="str">
        <f t="shared" si="123"/>
        <v/>
      </c>
      <c r="I1099" s="22" t="str">
        <f t="shared" si="124"/>
        <v/>
      </c>
      <c r="J1099" s="22" t="str">
        <f t="shared" si="125"/>
        <v/>
      </c>
      <c r="K1099" s="74"/>
      <c r="L1099" s="24"/>
      <c r="M1099" s="25"/>
      <c r="N1099" s="25"/>
      <c r="O1099" s="25" t="str">
        <f>IF(OR(J1099="",L1099="",L1099=0),"",ROUND(J1099/L1099,4))</f>
        <v/>
      </c>
      <c r="P1099" s="26" t="str">
        <f>IFERROR(IF('Raw Water'!U1100="","",'Raw Water'!U1100),"")</f>
        <v/>
      </c>
      <c r="Q1099" s="26" t="str">
        <f>IFERROR(IF(STP!U1100="","",STP!U1100),"")</f>
        <v/>
      </c>
      <c r="R1099" s="27" t="str">
        <f>IFERROR(IF(STP!V1100="","",STP!V1100),"")</f>
        <v/>
      </c>
      <c r="S1099" s="28" t="str">
        <f t="shared" si="121"/>
        <v/>
      </c>
      <c r="T1099" s="29"/>
    </row>
    <row r="1100" spans="1:20" ht="18" customHeight="1" x14ac:dyDescent="0.35">
      <c r="A1100" s="68">
        <v>47120</v>
      </c>
      <c r="B1100" s="21" t="str">
        <f>IFERROR(IF('LT Panel Feeder Readings'!E1101="","",'LT Panel Feeder Readings'!E1101),"")</f>
        <v/>
      </c>
      <c r="C1100" s="21" t="str">
        <f>IFERROR(IF('LT Panel Feeder Readings'!W1101="","",IF('LT Panel Feeder Readings'!W1101="",0,'LT Panel Feeder Readings'!W1101)+IF('LT Panel Feeder Readings'!Z1101="",0,'LT Panel Feeder Readings'!Z1101)),"")</f>
        <v/>
      </c>
      <c r="D1100" s="21" t="str">
        <f>IFERROR(IF('LT Panel Feeder Readings'!BG1101="","",IF('LT Panel Feeder Readings'!BG1101="",0,'LT Panel Feeder Readings'!BG1101)+IF('LT Panel Feeder Readings'!BJ1101="",0,'LT Panel Feeder Readings'!BJ1101)),"")</f>
        <v/>
      </c>
      <c r="E1100" s="22" t="str">
        <f t="shared" si="120"/>
        <v/>
      </c>
      <c r="F1100" s="23">
        <f>IFERROR(IF('Fuel Status'!E1102="","",IF('Fuel Status'!E1102="",0,'Fuel Status'!E1102)+IF('Fuel Status'!J1102="",0,'Fuel Status'!J1102)+IF('Fuel Status'!O1102="",0,'Fuel Status'!O1102)),"")</f>
        <v>0</v>
      </c>
      <c r="G1100" s="22" t="str">
        <f t="shared" si="122"/>
        <v/>
      </c>
      <c r="H1100" s="22" t="str">
        <f t="shared" si="123"/>
        <v/>
      </c>
      <c r="I1100" s="22" t="str">
        <f t="shared" si="124"/>
        <v/>
      </c>
      <c r="J1100" s="22" t="str">
        <f t="shared" si="125"/>
        <v/>
      </c>
      <c r="K1100" s="74"/>
      <c r="L1100" s="24"/>
      <c r="M1100" s="25"/>
      <c r="N1100" s="25"/>
      <c r="O1100" s="25" t="str">
        <f>IF(OR(J1100="",L1100="",L1100=0),"",ROUND(J1100/L1100,4))</f>
        <v/>
      </c>
      <c r="P1100" s="26" t="str">
        <f>IFERROR(IF('Raw Water'!U1101="","",'Raw Water'!U1101),"")</f>
        <v/>
      </c>
      <c r="Q1100" s="26" t="str">
        <f>IFERROR(IF(STP!U1101="","",STP!U1101),"")</f>
        <v/>
      </c>
      <c r="R1100" s="27" t="str">
        <f>IFERROR(IF(STP!V1101="","",STP!V1101),"")</f>
        <v/>
      </c>
      <c r="S1100" s="28" t="str">
        <f t="shared" si="121"/>
        <v/>
      </c>
      <c r="T1100" s="29"/>
    </row>
    <row r="1101" spans="1:20" ht="18" customHeight="1" x14ac:dyDescent="0.35">
      <c r="A1101" s="68">
        <v>47121</v>
      </c>
      <c r="B1101" s="21" t="str">
        <f>IFERROR(IF('LT Panel Feeder Readings'!E1102="","",'LT Panel Feeder Readings'!E1102),"")</f>
        <v/>
      </c>
      <c r="C1101" s="21" t="str">
        <f>IFERROR(IF('LT Panel Feeder Readings'!W1102="","",IF('LT Panel Feeder Readings'!W1102="",0,'LT Panel Feeder Readings'!W1102)+IF('LT Panel Feeder Readings'!Z1102="",0,'LT Panel Feeder Readings'!Z1102)),"")</f>
        <v/>
      </c>
      <c r="D1101" s="21" t="str">
        <f>IFERROR(IF('LT Panel Feeder Readings'!BG1102="","",IF('LT Panel Feeder Readings'!BG1102="",0,'LT Panel Feeder Readings'!BG1102)+IF('LT Panel Feeder Readings'!BJ1102="",0,'LT Panel Feeder Readings'!BJ1102)),"")</f>
        <v/>
      </c>
      <c r="E1101" s="22" t="str">
        <f t="shared" si="120"/>
        <v/>
      </c>
      <c r="F1101" s="23">
        <f>IFERROR(IF('Fuel Status'!E1103="","",IF('Fuel Status'!E1103="",0,'Fuel Status'!E1103)+IF('Fuel Status'!J1103="",0,'Fuel Status'!J1103)+IF('Fuel Status'!O1103="",0,'Fuel Status'!O1103)),"")</f>
        <v>0</v>
      </c>
      <c r="G1101" s="22" t="str">
        <f t="shared" si="122"/>
        <v/>
      </c>
      <c r="H1101" s="22" t="str">
        <f t="shared" si="123"/>
        <v/>
      </c>
      <c r="I1101" s="22" t="str">
        <f t="shared" si="124"/>
        <v/>
      </c>
      <c r="J1101" s="22" t="str">
        <f t="shared" si="125"/>
        <v/>
      </c>
      <c r="K1101" s="74"/>
      <c r="L1101" s="24"/>
      <c r="M1101" s="25"/>
      <c r="N1101" s="25"/>
      <c r="O1101" s="25" t="str">
        <f>IF(OR(J1101="",L1101="",L1101=0),"",ROUND(J1101/L1101,4))</f>
        <v/>
      </c>
      <c r="P1101" s="26" t="str">
        <f>IFERROR(IF('Raw Water'!U1102="","",'Raw Water'!U1102),"")</f>
        <v/>
      </c>
      <c r="Q1101" s="26" t="str">
        <f>IFERROR(IF(STP!U1102="","",STP!U1102),"")</f>
        <v/>
      </c>
      <c r="R1101" s="27" t="str">
        <f>IFERROR(IF(STP!V1102="","",STP!V1102),"")</f>
        <v/>
      </c>
      <c r="S1101" s="28" t="str">
        <f t="shared" si="121"/>
        <v/>
      </c>
      <c r="T1101" s="29"/>
    </row>
    <row r="1102" spans="1:20" ht="18" customHeight="1" x14ac:dyDescent="0.35">
      <c r="A1102" s="68">
        <v>47122</v>
      </c>
      <c r="B1102" s="21" t="str">
        <f>IFERROR(IF('LT Panel Feeder Readings'!E1103="","",'LT Panel Feeder Readings'!E1103),"")</f>
        <v/>
      </c>
      <c r="C1102" s="21" t="str">
        <f>IFERROR(IF('LT Panel Feeder Readings'!W1103="","",IF('LT Panel Feeder Readings'!W1103="",0,'LT Panel Feeder Readings'!W1103)+IF('LT Panel Feeder Readings'!Z1103="",0,'LT Panel Feeder Readings'!Z1103)),"")</f>
        <v/>
      </c>
      <c r="D1102" s="21" t="str">
        <f>IFERROR(IF('LT Panel Feeder Readings'!BG1103="","",IF('LT Panel Feeder Readings'!BG1103="",0,'LT Panel Feeder Readings'!BG1103)+IF('LT Panel Feeder Readings'!BJ1103="",0,'LT Panel Feeder Readings'!BJ1103)),"")</f>
        <v/>
      </c>
      <c r="E1102" s="22" t="str">
        <f t="shared" si="120"/>
        <v/>
      </c>
      <c r="F1102" s="23">
        <f>IFERROR(IF('Fuel Status'!E1104="","",IF('Fuel Status'!E1104="",0,'Fuel Status'!E1104)+IF('Fuel Status'!J1104="",0,'Fuel Status'!J1104)+IF('Fuel Status'!O1104="",0,'Fuel Status'!O1104)),"")</f>
        <v>0</v>
      </c>
      <c r="G1102" s="22" t="str">
        <f t="shared" si="122"/>
        <v/>
      </c>
      <c r="H1102" s="22" t="str">
        <f t="shared" si="123"/>
        <v/>
      </c>
      <c r="I1102" s="22" t="str">
        <f t="shared" si="124"/>
        <v/>
      </c>
      <c r="J1102" s="22" t="str">
        <f t="shared" si="125"/>
        <v/>
      </c>
      <c r="K1102" s="74"/>
      <c r="L1102" s="24"/>
      <c r="M1102" s="25"/>
      <c r="N1102" s="25"/>
      <c r="O1102" s="25" t="str">
        <f>IF(OR(J1102="",L1102="",L1102=0),"",ROUND(J1102/L1102,4))</f>
        <v/>
      </c>
      <c r="P1102" s="26" t="str">
        <f>IFERROR(IF('Raw Water'!U1103="","",'Raw Water'!U1103),"")</f>
        <v/>
      </c>
      <c r="Q1102" s="26" t="str">
        <f>IFERROR(IF(STP!U1103="","",STP!U1103),"")</f>
        <v/>
      </c>
      <c r="R1102" s="27" t="str">
        <f>IFERROR(IF(STP!V1103="","",STP!V1103),"")</f>
        <v/>
      </c>
      <c r="S1102" s="28" t="str">
        <f t="shared" si="121"/>
        <v/>
      </c>
      <c r="T1102" s="29"/>
    </row>
    <row r="1103" spans="1:20" ht="18" customHeight="1" x14ac:dyDescent="0.35">
      <c r="A1103" s="68">
        <v>47123</v>
      </c>
      <c r="B1103" s="21" t="str">
        <f>IFERROR(IF('LT Panel Feeder Readings'!E1104="","",'LT Panel Feeder Readings'!E1104),"")</f>
        <v/>
      </c>
      <c r="C1103" s="21" t="str">
        <f>IFERROR(IF('LT Panel Feeder Readings'!W1104="","",IF('LT Panel Feeder Readings'!W1104="",0,'LT Panel Feeder Readings'!W1104)+IF('LT Panel Feeder Readings'!Z1104="",0,'LT Panel Feeder Readings'!Z1104)),"")</f>
        <v/>
      </c>
      <c r="D1103" s="21" t="str">
        <f>IFERROR(IF('LT Panel Feeder Readings'!BG1104="","",IF('LT Panel Feeder Readings'!BG1104="",0,'LT Panel Feeder Readings'!BG1104)+IF('LT Panel Feeder Readings'!BJ1104="",0,'LT Panel Feeder Readings'!BJ1104)),"")</f>
        <v/>
      </c>
      <c r="E1103" s="22" t="str">
        <f t="shared" si="120"/>
        <v/>
      </c>
      <c r="F1103" s="23">
        <f>IFERROR(IF('Fuel Status'!E1105="","",IF('Fuel Status'!E1105="",0,'Fuel Status'!E1105)+IF('Fuel Status'!J1105="",0,'Fuel Status'!J1105)+IF('Fuel Status'!O1105="",0,'Fuel Status'!O1105)),"")</f>
        <v>0</v>
      </c>
      <c r="G1103" s="22" t="str">
        <f t="shared" si="122"/>
        <v/>
      </c>
      <c r="H1103" s="22" t="str">
        <f t="shared" si="123"/>
        <v/>
      </c>
      <c r="I1103" s="22" t="str">
        <f t="shared" si="124"/>
        <v/>
      </c>
      <c r="J1103" s="22" t="str">
        <f t="shared" si="125"/>
        <v/>
      </c>
      <c r="K1103" s="74"/>
      <c r="L1103" s="24"/>
      <c r="M1103" s="25"/>
      <c r="N1103" s="25"/>
      <c r="O1103" s="25" t="str">
        <f>IF(OR(J1103="",L1103="",L1103=0),"",ROUND(J1103/L1103,4))</f>
        <v/>
      </c>
      <c r="P1103" s="26" t="str">
        <f>IFERROR(IF('Raw Water'!U1104="","",'Raw Water'!U1104),"")</f>
        <v/>
      </c>
      <c r="Q1103" s="26" t="str">
        <f>IFERROR(IF(STP!U1104="","",STP!U1104),"")</f>
        <v/>
      </c>
      <c r="R1103" s="27" t="str">
        <f>IFERROR(IF(STP!V1104="","",STP!V1104),"")</f>
        <v/>
      </c>
      <c r="S1103" s="28" t="str">
        <f t="shared" si="121"/>
        <v/>
      </c>
      <c r="T1103" s="29"/>
    </row>
    <row r="1104" spans="1:20" ht="18" customHeight="1" x14ac:dyDescent="0.35">
      <c r="A1104" s="68">
        <v>47124</v>
      </c>
      <c r="B1104" s="21" t="str">
        <f>IFERROR(IF('LT Panel Feeder Readings'!E1105="","",'LT Panel Feeder Readings'!E1105),"")</f>
        <v/>
      </c>
      <c r="C1104" s="21" t="str">
        <f>IFERROR(IF('LT Panel Feeder Readings'!W1105="","",IF('LT Panel Feeder Readings'!W1105="",0,'LT Panel Feeder Readings'!W1105)+IF('LT Panel Feeder Readings'!Z1105="",0,'LT Panel Feeder Readings'!Z1105)),"")</f>
        <v/>
      </c>
      <c r="D1104" s="21" t="str">
        <f>IFERROR(IF('LT Panel Feeder Readings'!BG1105="","",IF('LT Panel Feeder Readings'!BG1105="",0,'LT Panel Feeder Readings'!BG1105)+IF('LT Panel Feeder Readings'!BJ1105="",0,'LT Panel Feeder Readings'!BJ1105)),"")</f>
        <v/>
      </c>
      <c r="E1104" s="22" t="str">
        <f t="shared" si="120"/>
        <v/>
      </c>
      <c r="F1104" s="23">
        <f>IFERROR(IF('Fuel Status'!E1106="","",IF('Fuel Status'!E1106="",0,'Fuel Status'!E1106)+IF('Fuel Status'!J1106="",0,'Fuel Status'!J1106)+IF('Fuel Status'!O1106="",0,'Fuel Status'!O1106)),"")</f>
        <v>0</v>
      </c>
      <c r="G1104" s="22" t="str">
        <f t="shared" si="122"/>
        <v/>
      </c>
      <c r="H1104" s="22" t="str">
        <f t="shared" si="123"/>
        <v/>
      </c>
      <c r="I1104" s="22" t="str">
        <f t="shared" si="124"/>
        <v/>
      </c>
      <c r="J1104" s="22" t="str">
        <f t="shared" si="125"/>
        <v/>
      </c>
      <c r="K1104" s="74"/>
      <c r="L1104" s="24"/>
      <c r="M1104" s="25"/>
      <c r="N1104" s="25"/>
      <c r="O1104" s="25" t="str">
        <f>IF(OR(J1104="",L1104="",L1104=0),"",ROUND(J1104/L1104,4))</f>
        <v/>
      </c>
      <c r="P1104" s="26" t="str">
        <f>IFERROR(IF('Raw Water'!U1105="","",'Raw Water'!U1105),"")</f>
        <v/>
      </c>
      <c r="Q1104" s="26" t="str">
        <f>IFERROR(IF(STP!U1105="","",STP!U1105),"")</f>
        <v/>
      </c>
      <c r="R1104" s="27" t="str">
        <f>IFERROR(IF(STP!V1105="","",STP!V1105),"")</f>
        <v/>
      </c>
      <c r="S1104" s="28" t="str">
        <f t="shared" si="121"/>
        <v/>
      </c>
      <c r="T1104" s="29"/>
    </row>
    <row r="1105" spans="1:20" ht="18" customHeight="1" x14ac:dyDescent="0.35">
      <c r="A1105" s="68">
        <v>47125</v>
      </c>
      <c r="B1105" s="21" t="str">
        <f>IFERROR(IF('LT Panel Feeder Readings'!E1106="","",'LT Panel Feeder Readings'!E1106),"")</f>
        <v/>
      </c>
      <c r="C1105" s="21" t="str">
        <f>IFERROR(IF('LT Panel Feeder Readings'!W1106="","",IF('LT Panel Feeder Readings'!W1106="",0,'LT Panel Feeder Readings'!W1106)+IF('LT Panel Feeder Readings'!Z1106="",0,'LT Panel Feeder Readings'!Z1106)),"")</f>
        <v/>
      </c>
      <c r="D1105" s="21" t="str">
        <f>IFERROR(IF('LT Panel Feeder Readings'!BG1106="","",IF('LT Panel Feeder Readings'!BG1106="",0,'LT Panel Feeder Readings'!BG1106)+IF('LT Panel Feeder Readings'!BJ1106="",0,'LT Panel Feeder Readings'!BJ1106)),"")</f>
        <v/>
      </c>
      <c r="E1105" s="22" t="str">
        <f t="shared" si="120"/>
        <v/>
      </c>
      <c r="F1105" s="23">
        <f>IFERROR(IF('Fuel Status'!E1107="","",IF('Fuel Status'!E1107="",0,'Fuel Status'!E1107)+IF('Fuel Status'!J1107="",0,'Fuel Status'!J1107)+IF('Fuel Status'!O1107="",0,'Fuel Status'!O1107)),"")</f>
        <v>0</v>
      </c>
      <c r="G1105" s="22" t="str">
        <f t="shared" si="122"/>
        <v/>
      </c>
      <c r="H1105" s="22" t="str">
        <f t="shared" si="123"/>
        <v/>
      </c>
      <c r="I1105" s="22" t="str">
        <f t="shared" si="124"/>
        <v/>
      </c>
      <c r="J1105" s="22" t="str">
        <f t="shared" si="125"/>
        <v/>
      </c>
      <c r="K1105" s="74"/>
      <c r="L1105" s="24"/>
      <c r="M1105" s="25"/>
      <c r="N1105" s="25"/>
      <c r="O1105" s="25" t="str">
        <f>IF(OR(J1105="",L1105="",L1105=0),"",ROUND(J1105/L1105,4))</f>
        <v/>
      </c>
      <c r="P1105" s="26" t="str">
        <f>IFERROR(IF('Raw Water'!U1106="","",'Raw Water'!U1106),"")</f>
        <v/>
      </c>
      <c r="Q1105" s="26" t="str">
        <f>IFERROR(IF(STP!U1106="","",STP!U1106),"")</f>
        <v/>
      </c>
      <c r="R1105" s="27" t="str">
        <f>IFERROR(IF(STP!V1106="","",STP!V1106),"")</f>
        <v/>
      </c>
      <c r="S1105" s="28" t="str">
        <f t="shared" si="121"/>
        <v/>
      </c>
      <c r="T1105" s="29"/>
    </row>
    <row r="1106" spans="1:20" ht="18" customHeight="1" x14ac:dyDescent="0.35">
      <c r="A1106" s="68">
        <v>47126</v>
      </c>
      <c r="B1106" s="21" t="str">
        <f>IFERROR(IF('LT Panel Feeder Readings'!E1107="","",'LT Panel Feeder Readings'!E1107),"")</f>
        <v/>
      </c>
      <c r="C1106" s="21" t="str">
        <f>IFERROR(IF('LT Panel Feeder Readings'!W1107="","",IF('LT Panel Feeder Readings'!W1107="",0,'LT Panel Feeder Readings'!W1107)+IF('LT Panel Feeder Readings'!Z1107="",0,'LT Panel Feeder Readings'!Z1107)),"")</f>
        <v/>
      </c>
      <c r="D1106" s="21" t="str">
        <f>IFERROR(IF('LT Panel Feeder Readings'!BG1107="","",IF('LT Panel Feeder Readings'!BG1107="",0,'LT Panel Feeder Readings'!BG1107)+IF('LT Panel Feeder Readings'!BJ1107="",0,'LT Panel Feeder Readings'!BJ1107)),"")</f>
        <v/>
      </c>
      <c r="E1106" s="22" t="str">
        <f t="shared" si="120"/>
        <v/>
      </c>
      <c r="F1106" s="23">
        <f>IFERROR(IF('Fuel Status'!E1108="","",IF('Fuel Status'!E1108="",0,'Fuel Status'!E1108)+IF('Fuel Status'!J1108="",0,'Fuel Status'!J1108)+IF('Fuel Status'!O1108="",0,'Fuel Status'!O1108)),"")</f>
        <v>0</v>
      </c>
      <c r="G1106" s="22" t="str">
        <f t="shared" si="122"/>
        <v/>
      </c>
      <c r="H1106" s="22" t="str">
        <f t="shared" si="123"/>
        <v/>
      </c>
      <c r="I1106" s="22" t="str">
        <f t="shared" si="124"/>
        <v/>
      </c>
      <c r="J1106" s="22" t="str">
        <f t="shared" si="125"/>
        <v/>
      </c>
      <c r="K1106" s="74"/>
      <c r="L1106" s="24"/>
      <c r="M1106" s="25"/>
      <c r="N1106" s="25"/>
      <c r="O1106" s="25" t="str">
        <f>IF(OR(J1106="",L1106="",L1106=0),"",ROUND(J1106/L1106,4))</f>
        <v/>
      </c>
      <c r="P1106" s="26" t="str">
        <f>IFERROR(IF('Raw Water'!U1107="","",'Raw Water'!U1107),"")</f>
        <v/>
      </c>
      <c r="Q1106" s="26" t="str">
        <f>IFERROR(IF(STP!U1107="","",STP!U1107),"")</f>
        <v/>
      </c>
      <c r="R1106" s="27" t="str">
        <f>IFERROR(IF(STP!V1107="","",STP!V1107),"")</f>
        <v/>
      </c>
      <c r="S1106" s="28" t="str">
        <f t="shared" si="121"/>
        <v/>
      </c>
      <c r="T1106" s="29"/>
    </row>
    <row r="1107" spans="1:20" ht="18" customHeight="1" x14ac:dyDescent="0.35">
      <c r="A1107" s="68">
        <v>47127</v>
      </c>
      <c r="B1107" s="21" t="str">
        <f>IFERROR(IF('LT Panel Feeder Readings'!E1108="","",'LT Panel Feeder Readings'!E1108),"")</f>
        <v/>
      </c>
      <c r="C1107" s="21" t="str">
        <f>IFERROR(IF('LT Panel Feeder Readings'!W1108="","",IF('LT Panel Feeder Readings'!W1108="",0,'LT Panel Feeder Readings'!W1108)+IF('LT Panel Feeder Readings'!Z1108="",0,'LT Panel Feeder Readings'!Z1108)),"")</f>
        <v/>
      </c>
      <c r="D1107" s="21" t="str">
        <f>IFERROR(IF('LT Panel Feeder Readings'!BG1108="","",IF('LT Panel Feeder Readings'!BG1108="",0,'LT Panel Feeder Readings'!BG1108)+IF('LT Panel Feeder Readings'!BJ1108="",0,'LT Panel Feeder Readings'!BJ1108)),"")</f>
        <v/>
      </c>
      <c r="E1107" s="22" t="str">
        <f t="shared" si="120"/>
        <v/>
      </c>
      <c r="F1107" s="23">
        <f>IFERROR(IF('Fuel Status'!E1109="","",IF('Fuel Status'!E1109="",0,'Fuel Status'!E1109)+IF('Fuel Status'!J1109="",0,'Fuel Status'!J1109)+IF('Fuel Status'!O1109="",0,'Fuel Status'!O1109)),"")</f>
        <v>0</v>
      </c>
      <c r="G1107" s="22" t="str">
        <f t="shared" si="122"/>
        <v/>
      </c>
      <c r="H1107" s="22" t="str">
        <f t="shared" si="123"/>
        <v/>
      </c>
      <c r="I1107" s="22" t="str">
        <f t="shared" si="124"/>
        <v/>
      </c>
      <c r="J1107" s="22" t="str">
        <f t="shared" si="125"/>
        <v/>
      </c>
      <c r="K1107" s="74"/>
      <c r="L1107" s="24"/>
      <c r="M1107" s="25"/>
      <c r="N1107" s="25"/>
      <c r="O1107" s="25" t="str">
        <f>IF(OR(J1107="",L1107="",L1107=0),"",ROUND(J1107/L1107,4))</f>
        <v/>
      </c>
      <c r="P1107" s="26" t="str">
        <f>IFERROR(IF('Raw Water'!U1108="","",'Raw Water'!U1108),"")</f>
        <v/>
      </c>
      <c r="Q1107" s="26" t="str">
        <f>IFERROR(IF(STP!U1108="","",STP!U1108),"")</f>
        <v/>
      </c>
      <c r="R1107" s="27" t="str">
        <f>IFERROR(IF(STP!V1108="","",STP!V1108),"")</f>
        <v/>
      </c>
      <c r="S1107" s="28" t="str">
        <f t="shared" si="121"/>
        <v/>
      </c>
      <c r="T1107" s="29"/>
    </row>
    <row r="1108" spans="1:20" ht="18" customHeight="1" x14ac:dyDescent="0.35">
      <c r="A1108" s="68">
        <v>47128</v>
      </c>
      <c r="B1108" s="21" t="str">
        <f>IFERROR(IF('LT Panel Feeder Readings'!E1109="","",'LT Panel Feeder Readings'!E1109),"")</f>
        <v/>
      </c>
      <c r="C1108" s="21" t="str">
        <f>IFERROR(IF('LT Panel Feeder Readings'!W1109="","",IF('LT Panel Feeder Readings'!W1109="",0,'LT Panel Feeder Readings'!W1109)+IF('LT Panel Feeder Readings'!Z1109="",0,'LT Panel Feeder Readings'!Z1109)),"")</f>
        <v/>
      </c>
      <c r="D1108" s="21" t="str">
        <f>IFERROR(IF('LT Panel Feeder Readings'!BG1109="","",IF('LT Panel Feeder Readings'!BG1109="",0,'LT Panel Feeder Readings'!BG1109)+IF('LT Panel Feeder Readings'!BJ1109="",0,'LT Panel Feeder Readings'!BJ1109)),"")</f>
        <v/>
      </c>
      <c r="E1108" s="22" t="str">
        <f t="shared" si="120"/>
        <v/>
      </c>
      <c r="F1108" s="23">
        <f>IFERROR(IF('Fuel Status'!E1110="","",IF('Fuel Status'!E1110="",0,'Fuel Status'!E1110)+IF('Fuel Status'!J1110="",0,'Fuel Status'!J1110)+IF('Fuel Status'!O1110="",0,'Fuel Status'!O1110)),"")</f>
        <v>0</v>
      </c>
      <c r="G1108" s="22" t="str">
        <f t="shared" si="122"/>
        <v/>
      </c>
      <c r="H1108" s="22" t="str">
        <f t="shared" si="123"/>
        <v/>
      </c>
      <c r="I1108" s="22" t="str">
        <f t="shared" si="124"/>
        <v/>
      </c>
      <c r="J1108" s="22" t="str">
        <f t="shared" si="125"/>
        <v/>
      </c>
      <c r="K1108" s="74"/>
      <c r="L1108" s="24"/>
      <c r="M1108" s="25"/>
      <c r="N1108" s="25"/>
      <c r="O1108" s="25" t="str">
        <f>IF(OR(J1108="",L1108="",L1108=0),"",ROUND(J1108/L1108,4))</f>
        <v/>
      </c>
      <c r="P1108" s="26" t="str">
        <f>IFERROR(IF('Raw Water'!U1109="","",'Raw Water'!U1109),"")</f>
        <v/>
      </c>
      <c r="Q1108" s="26" t="str">
        <f>IFERROR(IF(STP!U1109="","",STP!U1109),"")</f>
        <v/>
      </c>
      <c r="R1108" s="27" t="str">
        <f>IFERROR(IF(STP!V1109="","",STP!V1109),"")</f>
        <v/>
      </c>
      <c r="S1108" s="28" t="str">
        <f t="shared" si="121"/>
        <v/>
      </c>
      <c r="T1108" s="29"/>
    </row>
    <row r="1109" spans="1:20" ht="18" customHeight="1" x14ac:dyDescent="0.35">
      <c r="A1109" s="68">
        <v>47129</v>
      </c>
      <c r="B1109" s="21" t="str">
        <f>IFERROR(IF('LT Panel Feeder Readings'!E1110="","",'LT Panel Feeder Readings'!E1110),"")</f>
        <v/>
      </c>
      <c r="C1109" s="21" t="str">
        <f>IFERROR(IF('LT Panel Feeder Readings'!W1110="","",IF('LT Panel Feeder Readings'!W1110="",0,'LT Panel Feeder Readings'!W1110)+IF('LT Panel Feeder Readings'!Z1110="",0,'LT Panel Feeder Readings'!Z1110)),"")</f>
        <v/>
      </c>
      <c r="D1109" s="21" t="str">
        <f>IFERROR(IF('LT Panel Feeder Readings'!BG1110="","",IF('LT Panel Feeder Readings'!BG1110="",0,'LT Panel Feeder Readings'!BG1110)+IF('LT Panel Feeder Readings'!BJ1110="",0,'LT Panel Feeder Readings'!BJ1110)),"")</f>
        <v/>
      </c>
      <c r="E1109" s="22" t="str">
        <f t="shared" si="120"/>
        <v/>
      </c>
      <c r="F1109" s="23">
        <f>IFERROR(IF('Fuel Status'!E1111="","",IF('Fuel Status'!E1111="",0,'Fuel Status'!E1111)+IF('Fuel Status'!J1111="",0,'Fuel Status'!J1111)+IF('Fuel Status'!O1111="",0,'Fuel Status'!O1111)),"")</f>
        <v>0</v>
      </c>
      <c r="G1109" s="22" t="str">
        <f t="shared" si="122"/>
        <v/>
      </c>
      <c r="H1109" s="22" t="str">
        <f t="shared" si="123"/>
        <v/>
      </c>
      <c r="I1109" s="22" t="str">
        <f t="shared" si="124"/>
        <v/>
      </c>
      <c r="J1109" s="22" t="str">
        <f t="shared" si="125"/>
        <v/>
      </c>
      <c r="K1109" s="74"/>
      <c r="L1109" s="24"/>
      <c r="M1109" s="25"/>
      <c r="N1109" s="25"/>
      <c r="O1109" s="25" t="str">
        <f>IF(OR(J1109="",L1109="",L1109=0),"",ROUND(J1109/L1109,4))</f>
        <v/>
      </c>
      <c r="P1109" s="26" t="str">
        <f>IFERROR(IF('Raw Water'!U1110="","",'Raw Water'!U1110),"")</f>
        <v/>
      </c>
      <c r="Q1109" s="26" t="str">
        <f>IFERROR(IF(STP!U1110="","",STP!U1110),"")</f>
        <v/>
      </c>
      <c r="R1109" s="27" t="str">
        <f>IFERROR(IF(STP!V1110="","",STP!V1110),"")</f>
        <v/>
      </c>
      <c r="S1109" s="28" t="str">
        <f t="shared" si="121"/>
        <v/>
      </c>
      <c r="T1109" s="29"/>
    </row>
    <row r="1110" spans="1:20" ht="18" customHeight="1" x14ac:dyDescent="0.35">
      <c r="A1110" s="68">
        <v>47130</v>
      </c>
      <c r="B1110" s="21" t="str">
        <f>IFERROR(IF('LT Panel Feeder Readings'!E1111="","",'LT Panel Feeder Readings'!E1111),"")</f>
        <v/>
      </c>
      <c r="C1110" s="21" t="str">
        <f>IFERROR(IF('LT Panel Feeder Readings'!W1111="","",IF('LT Panel Feeder Readings'!W1111="",0,'LT Panel Feeder Readings'!W1111)+IF('LT Panel Feeder Readings'!Z1111="",0,'LT Panel Feeder Readings'!Z1111)),"")</f>
        <v/>
      </c>
      <c r="D1110" s="21" t="str">
        <f>IFERROR(IF('LT Panel Feeder Readings'!BG1111="","",IF('LT Panel Feeder Readings'!BG1111="",0,'LT Panel Feeder Readings'!BG1111)+IF('LT Panel Feeder Readings'!BJ1111="",0,'LT Panel Feeder Readings'!BJ1111)),"")</f>
        <v/>
      </c>
      <c r="E1110" s="22" t="str">
        <f t="shared" si="120"/>
        <v/>
      </c>
      <c r="F1110" s="23">
        <f>IFERROR(IF('Fuel Status'!E1112="","",IF('Fuel Status'!E1112="",0,'Fuel Status'!E1112)+IF('Fuel Status'!J1112="",0,'Fuel Status'!J1112)+IF('Fuel Status'!O1112="",0,'Fuel Status'!O1112)),"")</f>
        <v>0</v>
      </c>
      <c r="G1110" s="22" t="str">
        <f t="shared" si="122"/>
        <v/>
      </c>
      <c r="H1110" s="22" t="str">
        <f t="shared" si="123"/>
        <v/>
      </c>
      <c r="I1110" s="22" t="str">
        <f t="shared" si="124"/>
        <v/>
      </c>
      <c r="J1110" s="22" t="str">
        <f t="shared" si="125"/>
        <v/>
      </c>
      <c r="K1110" s="74"/>
      <c r="L1110" s="24"/>
      <c r="M1110" s="25"/>
      <c r="N1110" s="25"/>
      <c r="O1110" s="25" t="str">
        <f>IF(OR(J1110="",L1110="",L1110=0),"",ROUND(J1110/L1110,4))</f>
        <v/>
      </c>
      <c r="P1110" s="26" t="str">
        <f>IFERROR(IF('Raw Water'!U1111="","",'Raw Water'!U1111),"")</f>
        <v/>
      </c>
      <c r="Q1110" s="26" t="str">
        <f>IFERROR(IF(STP!U1111="","",STP!U1111),"")</f>
        <v/>
      </c>
      <c r="R1110" s="27" t="str">
        <f>IFERROR(IF(STP!V1111="","",STP!V1111),"")</f>
        <v/>
      </c>
      <c r="S1110" s="28" t="str">
        <f t="shared" si="121"/>
        <v/>
      </c>
      <c r="T1110" s="29"/>
    </row>
    <row r="1111" spans="1:20" ht="18" customHeight="1" x14ac:dyDescent="0.35">
      <c r="A1111" s="68">
        <v>47131</v>
      </c>
      <c r="B1111" s="21" t="str">
        <f>IFERROR(IF('LT Panel Feeder Readings'!E1112="","",'LT Panel Feeder Readings'!E1112),"")</f>
        <v/>
      </c>
      <c r="C1111" s="21" t="str">
        <f>IFERROR(IF('LT Panel Feeder Readings'!W1112="","",IF('LT Panel Feeder Readings'!W1112="",0,'LT Panel Feeder Readings'!W1112)+IF('LT Panel Feeder Readings'!Z1112="",0,'LT Panel Feeder Readings'!Z1112)),"")</f>
        <v/>
      </c>
      <c r="D1111" s="21" t="str">
        <f>IFERROR(IF('LT Panel Feeder Readings'!BG1112="","",IF('LT Panel Feeder Readings'!BG1112="",0,'LT Panel Feeder Readings'!BG1112)+IF('LT Panel Feeder Readings'!BJ1112="",0,'LT Panel Feeder Readings'!BJ1112)),"")</f>
        <v/>
      </c>
      <c r="E1111" s="22" t="str">
        <f t="shared" si="120"/>
        <v/>
      </c>
      <c r="F1111" s="23">
        <f>IFERROR(IF('Fuel Status'!E1113="","",IF('Fuel Status'!E1113="",0,'Fuel Status'!E1113)+IF('Fuel Status'!J1113="",0,'Fuel Status'!J1113)+IF('Fuel Status'!O1113="",0,'Fuel Status'!O1113)),"")</f>
        <v>0</v>
      </c>
      <c r="G1111" s="22" t="str">
        <f t="shared" si="122"/>
        <v/>
      </c>
      <c r="H1111" s="22" t="str">
        <f t="shared" si="123"/>
        <v/>
      </c>
      <c r="I1111" s="22" t="str">
        <f t="shared" si="124"/>
        <v/>
      </c>
      <c r="J1111" s="22" t="str">
        <f t="shared" si="125"/>
        <v/>
      </c>
      <c r="K1111" s="74"/>
      <c r="L1111" s="24"/>
      <c r="M1111" s="25"/>
      <c r="N1111" s="25"/>
      <c r="O1111" s="25" t="str">
        <f>IF(OR(J1111="",L1111="",L1111=0),"",ROUND(J1111/L1111,4))</f>
        <v/>
      </c>
      <c r="P1111" s="26" t="str">
        <f>IFERROR(IF('Raw Water'!U1112="","",'Raw Water'!U1112),"")</f>
        <v/>
      </c>
      <c r="Q1111" s="26" t="str">
        <f>IFERROR(IF(STP!U1112="","",STP!U1112),"")</f>
        <v/>
      </c>
      <c r="R1111" s="27" t="str">
        <f>IFERROR(IF(STP!V1112="","",STP!V1112),"")</f>
        <v/>
      </c>
      <c r="S1111" s="28" t="str">
        <f t="shared" si="121"/>
        <v/>
      </c>
      <c r="T1111" s="29"/>
    </row>
    <row r="1112" spans="1:20" ht="18" customHeight="1" x14ac:dyDescent="0.35">
      <c r="A1112" s="68">
        <v>47132</v>
      </c>
      <c r="B1112" s="21" t="str">
        <f>IFERROR(IF('LT Panel Feeder Readings'!E1113="","",'LT Panel Feeder Readings'!E1113),"")</f>
        <v/>
      </c>
      <c r="C1112" s="21" t="str">
        <f>IFERROR(IF('LT Panel Feeder Readings'!W1113="","",IF('LT Panel Feeder Readings'!W1113="",0,'LT Panel Feeder Readings'!W1113)+IF('LT Panel Feeder Readings'!Z1113="",0,'LT Panel Feeder Readings'!Z1113)),"")</f>
        <v/>
      </c>
      <c r="D1112" s="21" t="str">
        <f>IFERROR(IF('LT Panel Feeder Readings'!BG1113="","",IF('LT Panel Feeder Readings'!BG1113="",0,'LT Panel Feeder Readings'!BG1113)+IF('LT Panel Feeder Readings'!BJ1113="",0,'LT Panel Feeder Readings'!BJ1113)),"")</f>
        <v/>
      </c>
      <c r="E1112" s="22" t="str">
        <f t="shared" si="120"/>
        <v/>
      </c>
      <c r="F1112" s="23">
        <f>IFERROR(IF('Fuel Status'!E1114="","",IF('Fuel Status'!E1114="",0,'Fuel Status'!E1114)+IF('Fuel Status'!J1114="",0,'Fuel Status'!J1114)+IF('Fuel Status'!O1114="",0,'Fuel Status'!O1114)),"")</f>
        <v>0</v>
      </c>
      <c r="G1112" s="22" t="str">
        <f t="shared" si="122"/>
        <v/>
      </c>
      <c r="H1112" s="22" t="str">
        <f t="shared" si="123"/>
        <v/>
      </c>
      <c r="I1112" s="22" t="str">
        <f t="shared" si="124"/>
        <v/>
      </c>
      <c r="J1112" s="22" t="str">
        <f t="shared" si="125"/>
        <v/>
      </c>
      <c r="K1112" s="74"/>
      <c r="L1112" s="24"/>
      <c r="M1112" s="25"/>
      <c r="N1112" s="25"/>
      <c r="O1112" s="25" t="str">
        <f>IF(OR(J1112="",L1112="",L1112=0),"",ROUND(J1112/L1112,4))</f>
        <v/>
      </c>
      <c r="P1112" s="26" t="str">
        <f>IFERROR(IF('Raw Water'!U1113="","",'Raw Water'!U1113),"")</f>
        <v/>
      </c>
      <c r="Q1112" s="26" t="str">
        <f>IFERROR(IF(STP!U1113="","",STP!U1113),"")</f>
        <v/>
      </c>
      <c r="R1112" s="27" t="str">
        <f>IFERROR(IF(STP!V1113="","",STP!V1113),"")</f>
        <v/>
      </c>
      <c r="S1112" s="28" t="str">
        <f t="shared" si="121"/>
        <v/>
      </c>
      <c r="T1112" s="29"/>
    </row>
    <row r="1113" spans="1:20" ht="18" customHeight="1" x14ac:dyDescent="0.35">
      <c r="A1113" s="68">
        <v>47133</v>
      </c>
      <c r="B1113" s="21" t="str">
        <f>IFERROR(IF('LT Panel Feeder Readings'!E1114="","",'LT Panel Feeder Readings'!E1114),"")</f>
        <v/>
      </c>
      <c r="C1113" s="21" t="str">
        <f>IFERROR(IF('LT Panel Feeder Readings'!W1114="","",IF('LT Panel Feeder Readings'!W1114="",0,'LT Panel Feeder Readings'!W1114)+IF('LT Panel Feeder Readings'!Z1114="",0,'LT Panel Feeder Readings'!Z1114)),"")</f>
        <v/>
      </c>
      <c r="D1113" s="21" t="str">
        <f>IFERROR(IF('LT Panel Feeder Readings'!BG1114="","",IF('LT Panel Feeder Readings'!BG1114="",0,'LT Panel Feeder Readings'!BG1114)+IF('LT Panel Feeder Readings'!BJ1114="",0,'LT Panel Feeder Readings'!BJ1114)),"")</f>
        <v/>
      </c>
      <c r="E1113" s="22" t="str">
        <f t="shared" si="120"/>
        <v/>
      </c>
      <c r="F1113" s="23">
        <f>IFERROR(IF('Fuel Status'!E1115="","",IF('Fuel Status'!E1115="",0,'Fuel Status'!E1115)+IF('Fuel Status'!J1115="",0,'Fuel Status'!J1115)+IF('Fuel Status'!O1115="",0,'Fuel Status'!O1115)),"")</f>
        <v>0</v>
      </c>
      <c r="G1113" s="22" t="str">
        <f t="shared" si="122"/>
        <v/>
      </c>
      <c r="H1113" s="22" t="str">
        <f t="shared" si="123"/>
        <v/>
      </c>
      <c r="I1113" s="22" t="str">
        <f t="shared" si="124"/>
        <v/>
      </c>
      <c r="J1113" s="22" t="str">
        <f t="shared" si="125"/>
        <v/>
      </c>
      <c r="K1113" s="74"/>
      <c r="L1113" s="24"/>
      <c r="M1113" s="25"/>
      <c r="N1113" s="25"/>
      <c r="O1113" s="25" t="str">
        <f>IF(OR(J1113="",L1113="",L1113=0),"",ROUND(J1113/L1113,4))</f>
        <v/>
      </c>
      <c r="P1113" s="26" t="str">
        <f>IFERROR(IF('Raw Water'!U1114="","",'Raw Water'!U1114),"")</f>
        <v/>
      </c>
      <c r="Q1113" s="26" t="str">
        <f>IFERROR(IF(STP!U1114="","",STP!U1114),"")</f>
        <v/>
      </c>
      <c r="R1113" s="27" t="str">
        <f>IFERROR(IF(STP!V1114="","",STP!V1114),"")</f>
        <v/>
      </c>
      <c r="S1113" s="28" t="str">
        <f t="shared" si="121"/>
        <v/>
      </c>
      <c r="T1113" s="29"/>
    </row>
    <row r="1114" spans="1:20" ht="18" customHeight="1" x14ac:dyDescent="0.35">
      <c r="A1114" s="68">
        <v>47134</v>
      </c>
      <c r="B1114" s="21" t="str">
        <f>IFERROR(IF('LT Panel Feeder Readings'!E1115="","",'LT Panel Feeder Readings'!E1115),"")</f>
        <v/>
      </c>
      <c r="C1114" s="21" t="str">
        <f>IFERROR(IF('LT Panel Feeder Readings'!W1115="","",IF('LT Panel Feeder Readings'!W1115="",0,'LT Panel Feeder Readings'!W1115)+IF('LT Panel Feeder Readings'!Z1115="",0,'LT Panel Feeder Readings'!Z1115)),"")</f>
        <v/>
      </c>
      <c r="D1114" s="21" t="str">
        <f>IFERROR(IF('LT Panel Feeder Readings'!BG1115="","",IF('LT Panel Feeder Readings'!BG1115="",0,'LT Panel Feeder Readings'!BG1115)+IF('LT Panel Feeder Readings'!BJ1115="",0,'LT Panel Feeder Readings'!BJ1115)),"")</f>
        <v/>
      </c>
      <c r="E1114" s="22" t="str">
        <f t="shared" si="120"/>
        <v/>
      </c>
      <c r="F1114" s="23">
        <f>IFERROR(IF('Fuel Status'!E1116="","",IF('Fuel Status'!E1116="",0,'Fuel Status'!E1116)+IF('Fuel Status'!J1116="",0,'Fuel Status'!J1116)+IF('Fuel Status'!O1116="",0,'Fuel Status'!O1116)),"")</f>
        <v>0</v>
      </c>
      <c r="G1114" s="22" t="str">
        <f t="shared" si="122"/>
        <v/>
      </c>
      <c r="H1114" s="22" t="str">
        <f t="shared" si="123"/>
        <v/>
      </c>
      <c r="I1114" s="22" t="str">
        <f t="shared" si="124"/>
        <v/>
      </c>
      <c r="J1114" s="22" t="str">
        <f t="shared" si="125"/>
        <v/>
      </c>
      <c r="K1114" s="74"/>
      <c r="L1114" s="24"/>
      <c r="M1114" s="25"/>
      <c r="N1114" s="25"/>
      <c r="O1114" s="25" t="str">
        <f>IF(OR(J1114="",L1114="",L1114=0),"",ROUND(J1114/L1114,4))</f>
        <v/>
      </c>
      <c r="P1114" s="26" t="str">
        <f>IFERROR(IF('Raw Water'!U1115="","",'Raw Water'!U1115),"")</f>
        <v/>
      </c>
      <c r="Q1114" s="26" t="str">
        <f>IFERROR(IF(STP!U1115="","",STP!U1115),"")</f>
        <v/>
      </c>
      <c r="R1114" s="27" t="str">
        <f>IFERROR(IF(STP!V1115="","",STP!V1115),"")</f>
        <v/>
      </c>
      <c r="S1114" s="28" t="str">
        <f t="shared" si="121"/>
        <v/>
      </c>
      <c r="T1114" s="29"/>
    </row>
    <row r="1115" spans="1:20" ht="18" customHeight="1" x14ac:dyDescent="0.35">
      <c r="A1115" s="68">
        <v>47135</v>
      </c>
      <c r="B1115" s="21" t="str">
        <f>IFERROR(IF('LT Panel Feeder Readings'!E1116="","",'LT Panel Feeder Readings'!E1116),"")</f>
        <v/>
      </c>
      <c r="C1115" s="21" t="str">
        <f>IFERROR(IF('LT Panel Feeder Readings'!W1116="","",IF('LT Panel Feeder Readings'!W1116="",0,'LT Panel Feeder Readings'!W1116)+IF('LT Panel Feeder Readings'!Z1116="",0,'LT Panel Feeder Readings'!Z1116)),"")</f>
        <v/>
      </c>
      <c r="D1115" s="21" t="str">
        <f>IFERROR(IF('LT Panel Feeder Readings'!BG1116="","",IF('LT Panel Feeder Readings'!BG1116="",0,'LT Panel Feeder Readings'!BG1116)+IF('LT Panel Feeder Readings'!BJ1116="",0,'LT Panel Feeder Readings'!BJ1116)),"")</f>
        <v/>
      </c>
      <c r="E1115" s="22" t="str">
        <f t="shared" si="120"/>
        <v/>
      </c>
      <c r="F1115" s="23">
        <f>IFERROR(IF('Fuel Status'!E1117="","",IF('Fuel Status'!E1117="",0,'Fuel Status'!E1117)+IF('Fuel Status'!J1117="",0,'Fuel Status'!J1117)+IF('Fuel Status'!O1117="",0,'Fuel Status'!O1117)),"")</f>
        <v>0</v>
      </c>
      <c r="G1115" s="22" t="str">
        <f t="shared" si="122"/>
        <v/>
      </c>
      <c r="H1115" s="22" t="str">
        <f t="shared" si="123"/>
        <v/>
      </c>
      <c r="I1115" s="22" t="str">
        <f t="shared" si="124"/>
        <v/>
      </c>
      <c r="J1115" s="22" t="str">
        <f t="shared" si="125"/>
        <v/>
      </c>
      <c r="K1115" s="74"/>
      <c r="L1115" s="24"/>
      <c r="M1115" s="25"/>
      <c r="N1115" s="25"/>
      <c r="O1115" s="25" t="str">
        <f>IF(OR(J1115="",L1115="",L1115=0),"",ROUND(J1115/L1115,4))</f>
        <v/>
      </c>
      <c r="P1115" s="26" t="str">
        <f>IFERROR(IF('Raw Water'!U1116="","",'Raw Water'!U1116),"")</f>
        <v/>
      </c>
      <c r="Q1115" s="26" t="str">
        <f>IFERROR(IF(STP!U1116="","",STP!U1116),"")</f>
        <v/>
      </c>
      <c r="R1115" s="27" t="str">
        <f>IFERROR(IF(STP!V1116="","",STP!V1116),"")</f>
        <v/>
      </c>
      <c r="S1115" s="28" t="str">
        <f t="shared" si="121"/>
        <v/>
      </c>
      <c r="T1115" s="29"/>
    </row>
    <row r="1116" spans="1:20" ht="18" customHeight="1" x14ac:dyDescent="0.35">
      <c r="A1116" s="68">
        <v>47136</v>
      </c>
      <c r="B1116" s="21" t="str">
        <f>IFERROR(IF('LT Panel Feeder Readings'!E1117="","",'LT Panel Feeder Readings'!E1117),"")</f>
        <v/>
      </c>
      <c r="C1116" s="21" t="str">
        <f>IFERROR(IF('LT Panel Feeder Readings'!W1117="","",IF('LT Panel Feeder Readings'!W1117="",0,'LT Panel Feeder Readings'!W1117)+IF('LT Panel Feeder Readings'!Z1117="",0,'LT Panel Feeder Readings'!Z1117)),"")</f>
        <v/>
      </c>
      <c r="D1116" s="21" t="str">
        <f>IFERROR(IF('LT Panel Feeder Readings'!BG1117="","",IF('LT Panel Feeder Readings'!BG1117="",0,'LT Panel Feeder Readings'!BG1117)+IF('LT Panel Feeder Readings'!BJ1117="",0,'LT Panel Feeder Readings'!BJ1117)),"")</f>
        <v/>
      </c>
      <c r="E1116" s="22" t="str">
        <f t="shared" si="120"/>
        <v/>
      </c>
      <c r="F1116" s="23">
        <f>IFERROR(IF('Fuel Status'!E1118="","",IF('Fuel Status'!E1118="",0,'Fuel Status'!E1118)+IF('Fuel Status'!J1118="",0,'Fuel Status'!J1118)+IF('Fuel Status'!O1118="",0,'Fuel Status'!O1118)),"")</f>
        <v>0</v>
      </c>
      <c r="G1116" s="22" t="str">
        <f t="shared" si="122"/>
        <v/>
      </c>
      <c r="H1116" s="22" t="str">
        <f t="shared" si="123"/>
        <v/>
      </c>
      <c r="I1116" s="22" t="str">
        <f t="shared" si="124"/>
        <v/>
      </c>
      <c r="J1116" s="22" t="str">
        <f t="shared" si="125"/>
        <v/>
      </c>
      <c r="K1116" s="74"/>
      <c r="L1116" s="24"/>
      <c r="M1116" s="25"/>
      <c r="N1116" s="25"/>
      <c r="O1116" s="25" t="str">
        <f>IF(OR(J1116="",L1116="",L1116=0),"",ROUND(J1116/L1116,4))</f>
        <v/>
      </c>
      <c r="P1116" s="26" t="str">
        <f>IFERROR(IF('Raw Water'!U1117="","",'Raw Water'!U1117),"")</f>
        <v/>
      </c>
      <c r="Q1116" s="26" t="str">
        <f>IFERROR(IF(STP!U1117="","",STP!U1117),"")</f>
        <v/>
      </c>
      <c r="R1116" s="27" t="str">
        <f>IFERROR(IF(STP!V1117="","",STP!V1117),"")</f>
        <v/>
      </c>
      <c r="S1116" s="28" t="str">
        <f t="shared" si="121"/>
        <v/>
      </c>
      <c r="T1116" s="29"/>
    </row>
    <row r="1117" spans="1:20" ht="18" customHeight="1" x14ac:dyDescent="0.35">
      <c r="A1117" s="68">
        <v>47137</v>
      </c>
      <c r="B1117" s="21" t="str">
        <f>IFERROR(IF('LT Panel Feeder Readings'!E1118="","",'LT Panel Feeder Readings'!E1118),"")</f>
        <v/>
      </c>
      <c r="C1117" s="21" t="str">
        <f>IFERROR(IF('LT Panel Feeder Readings'!W1118="","",IF('LT Panel Feeder Readings'!W1118="",0,'LT Panel Feeder Readings'!W1118)+IF('LT Panel Feeder Readings'!Z1118="",0,'LT Panel Feeder Readings'!Z1118)),"")</f>
        <v/>
      </c>
      <c r="D1117" s="21" t="str">
        <f>IFERROR(IF('LT Panel Feeder Readings'!BG1118="","",IF('LT Panel Feeder Readings'!BG1118="",0,'LT Panel Feeder Readings'!BG1118)+IF('LT Panel Feeder Readings'!BJ1118="",0,'LT Panel Feeder Readings'!BJ1118)),"")</f>
        <v/>
      </c>
      <c r="E1117" s="22" t="str">
        <f t="shared" si="120"/>
        <v/>
      </c>
      <c r="F1117" s="23">
        <f>IFERROR(IF('Fuel Status'!E1119="","",IF('Fuel Status'!E1119="",0,'Fuel Status'!E1119)+IF('Fuel Status'!J1119="",0,'Fuel Status'!J1119)+IF('Fuel Status'!O1119="",0,'Fuel Status'!O1119)),"")</f>
        <v>0</v>
      </c>
      <c r="G1117" s="22" t="str">
        <f t="shared" si="122"/>
        <v/>
      </c>
      <c r="H1117" s="22" t="str">
        <f t="shared" si="123"/>
        <v/>
      </c>
      <c r="I1117" s="22" t="str">
        <f t="shared" si="124"/>
        <v/>
      </c>
      <c r="J1117" s="22" t="str">
        <f t="shared" si="125"/>
        <v/>
      </c>
      <c r="K1117" s="74"/>
      <c r="L1117" s="24"/>
      <c r="M1117" s="25"/>
      <c r="N1117" s="25"/>
      <c r="O1117" s="25" t="str">
        <f>IF(OR(J1117="",L1117="",L1117=0),"",ROUND(J1117/L1117,4))</f>
        <v/>
      </c>
      <c r="P1117" s="26" t="str">
        <f>IFERROR(IF('Raw Water'!U1118="","",'Raw Water'!U1118),"")</f>
        <v/>
      </c>
      <c r="Q1117" s="26" t="str">
        <f>IFERROR(IF(STP!U1118="","",STP!U1118),"")</f>
        <v/>
      </c>
      <c r="R1117" s="27" t="str">
        <f>IFERROR(IF(STP!V1118="","",STP!V1118),"")</f>
        <v/>
      </c>
      <c r="S1117" s="28" t="str">
        <f t="shared" si="121"/>
        <v/>
      </c>
      <c r="T1117" s="29"/>
    </row>
    <row r="1118" spans="1:20" ht="18" customHeight="1" x14ac:dyDescent="0.35">
      <c r="A1118" s="68">
        <v>47138</v>
      </c>
      <c r="B1118" s="21" t="str">
        <f>IFERROR(IF('LT Panel Feeder Readings'!E1119="","",'LT Panel Feeder Readings'!E1119),"")</f>
        <v/>
      </c>
      <c r="C1118" s="21" t="str">
        <f>IFERROR(IF('LT Panel Feeder Readings'!W1119="","",IF('LT Panel Feeder Readings'!W1119="",0,'LT Panel Feeder Readings'!W1119)+IF('LT Panel Feeder Readings'!Z1119="",0,'LT Panel Feeder Readings'!Z1119)),"")</f>
        <v/>
      </c>
      <c r="D1118" s="21" t="str">
        <f>IFERROR(IF('LT Panel Feeder Readings'!BG1119="","",IF('LT Panel Feeder Readings'!BG1119="",0,'LT Panel Feeder Readings'!BG1119)+IF('LT Panel Feeder Readings'!BJ1119="",0,'LT Panel Feeder Readings'!BJ1119)),"")</f>
        <v/>
      </c>
      <c r="E1118" s="22" t="str">
        <f t="shared" si="120"/>
        <v/>
      </c>
      <c r="F1118" s="23">
        <f>IFERROR(IF('Fuel Status'!E1120="","",IF('Fuel Status'!E1120="",0,'Fuel Status'!E1120)+IF('Fuel Status'!J1120="",0,'Fuel Status'!J1120)+IF('Fuel Status'!O1120="",0,'Fuel Status'!O1120)),"")</f>
        <v>0</v>
      </c>
      <c r="G1118" s="22" t="str">
        <f t="shared" si="122"/>
        <v/>
      </c>
      <c r="H1118" s="22" t="str">
        <f t="shared" si="123"/>
        <v/>
      </c>
      <c r="I1118" s="22" t="str">
        <f t="shared" si="124"/>
        <v/>
      </c>
      <c r="J1118" s="22" t="str">
        <f t="shared" si="125"/>
        <v/>
      </c>
      <c r="K1118" s="74"/>
      <c r="L1118" s="24"/>
      <c r="M1118" s="25"/>
      <c r="N1118" s="25"/>
      <c r="O1118" s="25" t="str">
        <f>IF(OR(J1118="",L1118="",L1118=0),"",ROUND(J1118/L1118,4))</f>
        <v/>
      </c>
      <c r="P1118" s="26" t="str">
        <f>IFERROR(IF('Raw Water'!U1119="","",'Raw Water'!U1119),"")</f>
        <v/>
      </c>
      <c r="Q1118" s="26" t="str">
        <f>IFERROR(IF(STP!U1119="","",STP!U1119),"")</f>
        <v/>
      </c>
      <c r="R1118" s="27" t="str">
        <f>IFERROR(IF(STP!V1119="","",STP!V1119),"")</f>
        <v/>
      </c>
      <c r="S1118" s="28" t="str">
        <f t="shared" si="121"/>
        <v/>
      </c>
      <c r="T1118" s="29"/>
    </row>
    <row r="1119" spans="1:20" ht="18" customHeight="1" x14ac:dyDescent="0.35">
      <c r="A1119" s="68">
        <v>47139</v>
      </c>
      <c r="B1119" s="21" t="str">
        <f>IFERROR(IF('LT Panel Feeder Readings'!E1120="","",'LT Panel Feeder Readings'!E1120),"")</f>
        <v/>
      </c>
      <c r="C1119" s="21" t="str">
        <f>IFERROR(IF('LT Panel Feeder Readings'!W1120="","",IF('LT Panel Feeder Readings'!W1120="",0,'LT Panel Feeder Readings'!W1120)+IF('LT Panel Feeder Readings'!Z1120="",0,'LT Panel Feeder Readings'!Z1120)),"")</f>
        <v/>
      </c>
      <c r="D1119" s="21" t="str">
        <f>IFERROR(IF('LT Panel Feeder Readings'!BG1120="","",IF('LT Panel Feeder Readings'!BG1120="",0,'LT Panel Feeder Readings'!BG1120)+IF('LT Panel Feeder Readings'!BJ1120="",0,'LT Panel Feeder Readings'!BJ1120)),"")</f>
        <v/>
      </c>
      <c r="E1119" s="22" t="str">
        <f t="shared" si="120"/>
        <v/>
      </c>
      <c r="F1119" s="23">
        <f>IFERROR(IF('Fuel Status'!E1121="","",IF('Fuel Status'!E1121="",0,'Fuel Status'!E1121)+IF('Fuel Status'!J1121="",0,'Fuel Status'!J1121)+IF('Fuel Status'!O1121="",0,'Fuel Status'!O1121)),"")</f>
        <v>0</v>
      </c>
      <c r="G1119" s="22" t="str">
        <f t="shared" si="122"/>
        <v/>
      </c>
      <c r="H1119" s="22" t="str">
        <f t="shared" si="123"/>
        <v/>
      </c>
      <c r="I1119" s="22" t="str">
        <f t="shared" si="124"/>
        <v/>
      </c>
      <c r="J1119" s="22" t="str">
        <f t="shared" si="125"/>
        <v/>
      </c>
      <c r="K1119" s="74"/>
      <c r="L1119" s="24"/>
      <c r="M1119" s="25"/>
      <c r="N1119" s="25"/>
      <c r="O1119" s="25" t="str">
        <f>IF(OR(J1119="",L1119="",L1119=0),"",ROUND(J1119/L1119,4))</f>
        <v/>
      </c>
      <c r="P1119" s="26" t="str">
        <f>IFERROR(IF('Raw Water'!U1120="","",'Raw Water'!U1120),"")</f>
        <v/>
      </c>
      <c r="Q1119" s="26" t="str">
        <f>IFERROR(IF(STP!U1120="","",STP!U1120),"")</f>
        <v/>
      </c>
      <c r="R1119" s="27" t="str">
        <f>IFERROR(IF(STP!V1120="","",STP!V1120),"")</f>
        <v/>
      </c>
      <c r="S1119" s="28" t="str">
        <f t="shared" si="121"/>
        <v/>
      </c>
      <c r="T1119" s="29"/>
    </row>
    <row r="1120" spans="1:20" ht="18" customHeight="1" x14ac:dyDescent="0.35">
      <c r="A1120" s="68">
        <v>47140</v>
      </c>
      <c r="B1120" s="21" t="str">
        <f>IFERROR(IF('LT Panel Feeder Readings'!E1121="","",'LT Panel Feeder Readings'!E1121),"")</f>
        <v/>
      </c>
      <c r="C1120" s="21" t="str">
        <f>IFERROR(IF('LT Panel Feeder Readings'!W1121="","",IF('LT Panel Feeder Readings'!W1121="",0,'LT Panel Feeder Readings'!W1121)+IF('LT Panel Feeder Readings'!Z1121="",0,'LT Panel Feeder Readings'!Z1121)),"")</f>
        <v/>
      </c>
      <c r="D1120" s="21" t="str">
        <f>IFERROR(IF('LT Panel Feeder Readings'!BG1121="","",IF('LT Panel Feeder Readings'!BG1121="",0,'LT Panel Feeder Readings'!BG1121)+IF('LT Panel Feeder Readings'!BJ1121="",0,'LT Panel Feeder Readings'!BJ1121)),"")</f>
        <v/>
      </c>
      <c r="E1120" s="22" t="str">
        <f t="shared" si="120"/>
        <v/>
      </c>
      <c r="F1120" s="23">
        <f>IFERROR(IF('Fuel Status'!E1122="","",IF('Fuel Status'!E1122="",0,'Fuel Status'!E1122)+IF('Fuel Status'!J1122="",0,'Fuel Status'!J1122)+IF('Fuel Status'!O1122="",0,'Fuel Status'!O1122)),"")</f>
        <v>0</v>
      </c>
      <c r="G1120" s="22" t="str">
        <f t="shared" si="122"/>
        <v/>
      </c>
      <c r="H1120" s="22" t="str">
        <f t="shared" si="123"/>
        <v/>
      </c>
      <c r="I1120" s="22" t="str">
        <f t="shared" si="124"/>
        <v/>
      </c>
      <c r="J1120" s="22" t="str">
        <f t="shared" si="125"/>
        <v/>
      </c>
      <c r="K1120" s="74"/>
      <c r="L1120" s="24"/>
      <c r="M1120" s="25"/>
      <c r="N1120" s="25"/>
      <c r="O1120" s="25" t="str">
        <f>IF(OR(J1120="",L1120="",L1120=0),"",ROUND(J1120/L1120,4))</f>
        <v/>
      </c>
      <c r="P1120" s="26" t="str">
        <f>IFERROR(IF('Raw Water'!U1121="","",'Raw Water'!U1121),"")</f>
        <v/>
      </c>
      <c r="Q1120" s="26" t="str">
        <f>IFERROR(IF(STP!U1121="","",STP!U1121),"")</f>
        <v/>
      </c>
      <c r="R1120" s="27" t="str">
        <f>IFERROR(IF(STP!V1121="","",STP!V1121),"")</f>
        <v/>
      </c>
      <c r="S1120" s="28" t="str">
        <f t="shared" si="121"/>
        <v/>
      </c>
      <c r="T1120" s="29"/>
    </row>
    <row r="1121" spans="1:20" ht="18" customHeight="1" x14ac:dyDescent="0.35">
      <c r="A1121" s="68">
        <v>47141</v>
      </c>
      <c r="B1121" s="21" t="str">
        <f>IFERROR(IF('LT Panel Feeder Readings'!E1122="","",'LT Panel Feeder Readings'!E1122),"")</f>
        <v/>
      </c>
      <c r="C1121" s="21" t="str">
        <f>IFERROR(IF('LT Panel Feeder Readings'!W1122="","",IF('LT Panel Feeder Readings'!W1122="",0,'LT Panel Feeder Readings'!W1122)+IF('LT Panel Feeder Readings'!Z1122="",0,'LT Panel Feeder Readings'!Z1122)),"")</f>
        <v/>
      </c>
      <c r="D1121" s="21" t="str">
        <f>IFERROR(IF('LT Panel Feeder Readings'!BG1122="","",IF('LT Panel Feeder Readings'!BG1122="",0,'LT Panel Feeder Readings'!BG1122)+IF('LT Panel Feeder Readings'!BJ1122="",0,'LT Panel Feeder Readings'!BJ1122)),"")</f>
        <v/>
      </c>
      <c r="E1121" s="22" t="str">
        <f t="shared" si="120"/>
        <v/>
      </c>
      <c r="F1121" s="23">
        <f>IFERROR(IF('Fuel Status'!E1123="","",IF('Fuel Status'!E1123="",0,'Fuel Status'!E1123)+IF('Fuel Status'!J1123="",0,'Fuel Status'!J1123)+IF('Fuel Status'!O1123="",0,'Fuel Status'!O1123)),"")</f>
        <v>0</v>
      </c>
      <c r="G1121" s="22" t="str">
        <f t="shared" si="122"/>
        <v/>
      </c>
      <c r="H1121" s="22" t="str">
        <f t="shared" si="123"/>
        <v/>
      </c>
      <c r="I1121" s="22" t="str">
        <f t="shared" si="124"/>
        <v/>
      </c>
      <c r="J1121" s="22" t="str">
        <f t="shared" si="125"/>
        <v/>
      </c>
      <c r="K1121" s="74"/>
      <c r="L1121" s="24"/>
      <c r="M1121" s="25"/>
      <c r="N1121" s="25"/>
      <c r="O1121" s="25" t="str">
        <f>IF(OR(J1121="",L1121="",L1121=0),"",ROUND(J1121/L1121,4))</f>
        <v/>
      </c>
      <c r="P1121" s="26" t="str">
        <f>IFERROR(IF('Raw Water'!U1122="","",'Raw Water'!U1122),"")</f>
        <v/>
      </c>
      <c r="Q1121" s="26" t="str">
        <f>IFERROR(IF(STP!U1122="","",STP!U1122),"")</f>
        <v/>
      </c>
      <c r="R1121" s="27" t="str">
        <f>IFERROR(IF(STP!V1122="","",STP!V1122),"")</f>
        <v/>
      </c>
      <c r="S1121" s="28" t="str">
        <f t="shared" si="121"/>
        <v/>
      </c>
      <c r="T1121" s="29"/>
    </row>
    <row r="1122" spans="1:20" ht="18" customHeight="1" x14ac:dyDescent="0.35">
      <c r="A1122" s="68">
        <v>47142</v>
      </c>
      <c r="B1122" s="21" t="str">
        <f>IFERROR(IF('LT Panel Feeder Readings'!E1123="","",'LT Panel Feeder Readings'!E1123),"")</f>
        <v/>
      </c>
      <c r="C1122" s="21" t="str">
        <f>IFERROR(IF('LT Panel Feeder Readings'!W1123="","",IF('LT Panel Feeder Readings'!W1123="",0,'LT Panel Feeder Readings'!W1123)+IF('LT Panel Feeder Readings'!Z1123="",0,'LT Panel Feeder Readings'!Z1123)),"")</f>
        <v/>
      </c>
      <c r="D1122" s="21" t="str">
        <f>IFERROR(IF('LT Panel Feeder Readings'!BG1123="","",IF('LT Panel Feeder Readings'!BG1123="",0,'LT Panel Feeder Readings'!BG1123)+IF('LT Panel Feeder Readings'!BJ1123="",0,'LT Panel Feeder Readings'!BJ1123)),"")</f>
        <v/>
      </c>
      <c r="E1122" s="22" t="str">
        <f t="shared" si="120"/>
        <v/>
      </c>
      <c r="F1122" s="23">
        <f>IFERROR(IF('Fuel Status'!E1124="","",IF('Fuel Status'!E1124="",0,'Fuel Status'!E1124)+IF('Fuel Status'!J1124="",0,'Fuel Status'!J1124)+IF('Fuel Status'!O1124="",0,'Fuel Status'!O1124)),"")</f>
        <v>0</v>
      </c>
      <c r="G1122" s="22" t="str">
        <f t="shared" si="122"/>
        <v/>
      </c>
      <c r="H1122" s="22" t="str">
        <f t="shared" si="123"/>
        <v/>
      </c>
      <c r="I1122" s="22" t="str">
        <f t="shared" si="124"/>
        <v/>
      </c>
      <c r="J1122" s="22" t="str">
        <f t="shared" si="125"/>
        <v/>
      </c>
      <c r="K1122" s="74"/>
      <c r="L1122" s="24"/>
      <c r="M1122" s="25"/>
      <c r="N1122" s="25"/>
      <c r="O1122" s="25" t="str">
        <f>IF(OR(J1122="",L1122="",L1122=0),"",ROUND(J1122/L1122,4))</f>
        <v/>
      </c>
      <c r="P1122" s="26" t="str">
        <f>IFERROR(IF('Raw Water'!U1123="","",'Raw Water'!U1123),"")</f>
        <v/>
      </c>
      <c r="Q1122" s="26" t="str">
        <f>IFERROR(IF(STP!U1123="","",STP!U1123),"")</f>
        <v/>
      </c>
      <c r="R1122" s="27" t="str">
        <f>IFERROR(IF(STP!V1123="","",STP!V1123),"")</f>
        <v/>
      </c>
      <c r="S1122" s="28" t="str">
        <f t="shared" si="121"/>
        <v/>
      </c>
      <c r="T1122" s="29"/>
    </row>
    <row r="1123" spans="1:20" ht="18" customHeight="1" x14ac:dyDescent="0.35">
      <c r="A1123" s="68">
        <v>47143</v>
      </c>
      <c r="B1123" s="21" t="str">
        <f>IFERROR(IF('LT Panel Feeder Readings'!E1124="","",'LT Panel Feeder Readings'!E1124),"")</f>
        <v/>
      </c>
      <c r="C1123" s="21" t="str">
        <f>IFERROR(IF('LT Panel Feeder Readings'!W1124="","",IF('LT Panel Feeder Readings'!W1124="",0,'LT Panel Feeder Readings'!W1124)+IF('LT Panel Feeder Readings'!Z1124="",0,'LT Panel Feeder Readings'!Z1124)),"")</f>
        <v/>
      </c>
      <c r="D1123" s="21" t="str">
        <f>IFERROR(IF('LT Panel Feeder Readings'!BG1124="","",IF('LT Panel Feeder Readings'!BG1124="",0,'LT Panel Feeder Readings'!BG1124)+IF('LT Panel Feeder Readings'!BJ1124="",0,'LT Panel Feeder Readings'!BJ1124)),"")</f>
        <v/>
      </c>
      <c r="E1123" s="22" t="str">
        <f t="shared" si="120"/>
        <v/>
      </c>
      <c r="F1123" s="23">
        <f>IFERROR(IF('Fuel Status'!E1125="","",IF('Fuel Status'!E1125="",0,'Fuel Status'!E1125)+IF('Fuel Status'!J1125="",0,'Fuel Status'!J1125)+IF('Fuel Status'!O1125="",0,'Fuel Status'!O1125)),"")</f>
        <v>0</v>
      </c>
      <c r="G1123" s="22" t="str">
        <f t="shared" si="122"/>
        <v/>
      </c>
      <c r="H1123" s="22" t="str">
        <f t="shared" si="123"/>
        <v/>
      </c>
      <c r="I1123" s="22" t="str">
        <f t="shared" si="124"/>
        <v/>
      </c>
      <c r="J1123" s="22" t="str">
        <f t="shared" si="125"/>
        <v/>
      </c>
      <c r="K1123" s="74"/>
      <c r="L1123" s="24"/>
      <c r="M1123" s="25"/>
      <c r="N1123" s="25"/>
      <c r="O1123" s="25" t="str">
        <f>IF(OR(J1123="",L1123="",L1123=0),"",ROUND(J1123/L1123,4))</f>
        <v/>
      </c>
      <c r="P1123" s="26" t="str">
        <f>IFERROR(IF('Raw Water'!U1124="","",'Raw Water'!U1124),"")</f>
        <v/>
      </c>
      <c r="Q1123" s="26" t="str">
        <f>IFERROR(IF(STP!U1124="","",STP!U1124),"")</f>
        <v/>
      </c>
      <c r="R1123" s="27" t="str">
        <f>IFERROR(IF(STP!V1124="","",STP!V1124),"")</f>
        <v/>
      </c>
      <c r="S1123" s="28" t="str">
        <f t="shared" si="121"/>
        <v/>
      </c>
      <c r="T1123" s="29"/>
    </row>
    <row r="1124" spans="1:20" ht="18" customHeight="1" x14ac:dyDescent="0.35">
      <c r="A1124" s="68">
        <v>47144</v>
      </c>
      <c r="B1124" s="21" t="str">
        <f>IFERROR(IF('LT Panel Feeder Readings'!E1125="","",'LT Panel Feeder Readings'!E1125),"")</f>
        <v/>
      </c>
      <c r="C1124" s="21" t="str">
        <f>IFERROR(IF('LT Panel Feeder Readings'!W1125="","",IF('LT Panel Feeder Readings'!W1125="",0,'LT Panel Feeder Readings'!W1125)+IF('LT Panel Feeder Readings'!Z1125="",0,'LT Panel Feeder Readings'!Z1125)),"")</f>
        <v/>
      </c>
      <c r="D1124" s="21" t="str">
        <f>IFERROR(IF('LT Panel Feeder Readings'!BG1125="","",IF('LT Panel Feeder Readings'!BG1125="",0,'LT Panel Feeder Readings'!BG1125)+IF('LT Panel Feeder Readings'!BJ1125="",0,'LT Panel Feeder Readings'!BJ1125)),"")</f>
        <v/>
      </c>
      <c r="E1124" s="22" t="str">
        <f t="shared" si="120"/>
        <v/>
      </c>
      <c r="F1124" s="23">
        <f>IFERROR(IF('Fuel Status'!E1126="","",IF('Fuel Status'!E1126="",0,'Fuel Status'!E1126)+IF('Fuel Status'!J1126="",0,'Fuel Status'!J1126)+IF('Fuel Status'!O1126="",0,'Fuel Status'!O1126)),"")</f>
        <v>0</v>
      </c>
      <c r="G1124" s="22" t="str">
        <f t="shared" si="122"/>
        <v/>
      </c>
      <c r="H1124" s="22" t="str">
        <f t="shared" si="123"/>
        <v/>
      </c>
      <c r="I1124" s="22" t="str">
        <f t="shared" si="124"/>
        <v/>
      </c>
      <c r="J1124" s="22" t="str">
        <f t="shared" si="125"/>
        <v/>
      </c>
      <c r="K1124" s="74"/>
      <c r="L1124" s="24"/>
      <c r="M1124" s="25"/>
      <c r="N1124" s="25"/>
      <c r="O1124" s="25" t="str">
        <f>IF(OR(J1124="",L1124="",L1124=0),"",ROUND(J1124/L1124,4))</f>
        <v/>
      </c>
      <c r="P1124" s="26" t="str">
        <f>IFERROR(IF('Raw Water'!U1125="","",'Raw Water'!U1125),"")</f>
        <v/>
      </c>
      <c r="Q1124" s="26" t="str">
        <f>IFERROR(IF(STP!U1125="","",STP!U1125),"")</f>
        <v/>
      </c>
      <c r="R1124" s="27" t="str">
        <f>IFERROR(IF(STP!V1125="","",STP!V1125),"")</f>
        <v/>
      </c>
      <c r="S1124" s="28" t="str">
        <f t="shared" si="121"/>
        <v/>
      </c>
      <c r="T1124" s="29"/>
    </row>
    <row r="1125" spans="1:20" ht="18" customHeight="1" x14ac:dyDescent="0.35">
      <c r="A1125" s="68">
        <v>47145</v>
      </c>
      <c r="B1125" s="21" t="str">
        <f>IFERROR(IF('LT Panel Feeder Readings'!E1126="","",'LT Panel Feeder Readings'!E1126),"")</f>
        <v/>
      </c>
      <c r="C1125" s="21" t="str">
        <f>IFERROR(IF('LT Panel Feeder Readings'!W1126="","",IF('LT Panel Feeder Readings'!W1126="",0,'LT Panel Feeder Readings'!W1126)+IF('LT Panel Feeder Readings'!Z1126="",0,'LT Panel Feeder Readings'!Z1126)),"")</f>
        <v/>
      </c>
      <c r="D1125" s="21" t="str">
        <f>IFERROR(IF('LT Panel Feeder Readings'!BG1126="","",IF('LT Panel Feeder Readings'!BG1126="",0,'LT Panel Feeder Readings'!BG1126)+IF('LT Panel Feeder Readings'!BJ1126="",0,'LT Panel Feeder Readings'!BJ1126)),"")</f>
        <v/>
      </c>
      <c r="E1125" s="22" t="str">
        <f t="shared" si="120"/>
        <v/>
      </c>
      <c r="F1125" s="23">
        <f>IFERROR(IF('Fuel Status'!E1127="","",IF('Fuel Status'!E1127="",0,'Fuel Status'!E1127)+IF('Fuel Status'!J1127="",0,'Fuel Status'!J1127)+IF('Fuel Status'!O1127="",0,'Fuel Status'!O1127)),"")</f>
        <v>0</v>
      </c>
      <c r="G1125" s="22" t="str">
        <f t="shared" si="122"/>
        <v/>
      </c>
      <c r="H1125" s="22" t="str">
        <f t="shared" si="123"/>
        <v/>
      </c>
      <c r="I1125" s="22" t="str">
        <f t="shared" si="124"/>
        <v/>
      </c>
      <c r="J1125" s="22" t="str">
        <f t="shared" si="125"/>
        <v/>
      </c>
      <c r="K1125" s="74"/>
      <c r="L1125" s="24"/>
      <c r="M1125" s="25"/>
      <c r="N1125" s="25"/>
      <c r="O1125" s="25" t="str">
        <f>IF(OR(J1125="",L1125="",L1125=0),"",ROUND(J1125/L1125,4))</f>
        <v/>
      </c>
      <c r="P1125" s="26" t="str">
        <f>IFERROR(IF('Raw Water'!U1126="","",'Raw Water'!U1126),"")</f>
        <v/>
      </c>
      <c r="Q1125" s="26" t="str">
        <f>IFERROR(IF(STP!U1126="","",STP!U1126),"")</f>
        <v/>
      </c>
      <c r="R1125" s="27" t="str">
        <f>IFERROR(IF(STP!V1126="","",STP!V1126),"")</f>
        <v/>
      </c>
      <c r="S1125" s="28" t="str">
        <f t="shared" si="121"/>
        <v/>
      </c>
      <c r="T1125" s="29"/>
    </row>
    <row r="1126" spans="1:20" ht="18" customHeight="1" x14ac:dyDescent="0.35">
      <c r="A1126" s="68">
        <v>47146</v>
      </c>
      <c r="B1126" s="21" t="str">
        <f>IFERROR(IF('LT Panel Feeder Readings'!E1127="","",'LT Panel Feeder Readings'!E1127),"")</f>
        <v/>
      </c>
      <c r="C1126" s="21" t="str">
        <f>IFERROR(IF('LT Panel Feeder Readings'!W1127="","",IF('LT Panel Feeder Readings'!W1127="",0,'LT Panel Feeder Readings'!W1127)+IF('LT Panel Feeder Readings'!Z1127="",0,'LT Panel Feeder Readings'!Z1127)),"")</f>
        <v/>
      </c>
      <c r="D1126" s="21" t="str">
        <f>IFERROR(IF('LT Panel Feeder Readings'!BG1127="","",IF('LT Panel Feeder Readings'!BG1127="",0,'LT Panel Feeder Readings'!BG1127)+IF('LT Panel Feeder Readings'!BJ1127="",0,'LT Panel Feeder Readings'!BJ1127)),"")</f>
        <v/>
      </c>
      <c r="E1126" s="22" t="str">
        <f t="shared" si="120"/>
        <v/>
      </c>
      <c r="F1126" s="23">
        <f>IFERROR(IF('Fuel Status'!E1128="","",IF('Fuel Status'!E1128="",0,'Fuel Status'!E1128)+IF('Fuel Status'!J1128="",0,'Fuel Status'!J1128)+IF('Fuel Status'!O1128="",0,'Fuel Status'!O1128)),"")</f>
        <v>0</v>
      </c>
      <c r="G1126" s="22" t="str">
        <f t="shared" si="122"/>
        <v/>
      </c>
      <c r="H1126" s="22" t="str">
        <f t="shared" si="123"/>
        <v/>
      </c>
      <c r="I1126" s="22" t="str">
        <f t="shared" si="124"/>
        <v/>
      </c>
      <c r="J1126" s="22" t="str">
        <f t="shared" si="125"/>
        <v/>
      </c>
      <c r="K1126" s="74"/>
      <c r="L1126" s="24"/>
      <c r="M1126" s="25"/>
      <c r="N1126" s="25"/>
      <c r="O1126" s="25" t="str">
        <f>IF(OR(J1126="",L1126="",L1126=0),"",ROUND(J1126/L1126,4))</f>
        <v/>
      </c>
      <c r="P1126" s="26" t="str">
        <f>IFERROR(IF('Raw Water'!U1127="","",'Raw Water'!U1127),"")</f>
        <v/>
      </c>
      <c r="Q1126" s="26" t="str">
        <f>IFERROR(IF(STP!U1127="","",STP!U1127),"")</f>
        <v/>
      </c>
      <c r="R1126" s="27" t="str">
        <f>IFERROR(IF(STP!V1127="","",STP!V1127),"")</f>
        <v/>
      </c>
      <c r="S1126" s="28" t="str">
        <f t="shared" si="121"/>
        <v/>
      </c>
      <c r="T1126" s="29"/>
    </row>
    <row r="1127" spans="1:20" ht="18" customHeight="1" x14ac:dyDescent="0.35">
      <c r="A1127" s="68">
        <v>47147</v>
      </c>
      <c r="B1127" s="21" t="str">
        <f>IFERROR(IF('LT Panel Feeder Readings'!E1128="","",'LT Panel Feeder Readings'!E1128),"")</f>
        <v/>
      </c>
      <c r="C1127" s="21" t="str">
        <f>IFERROR(IF('LT Panel Feeder Readings'!W1128="","",IF('LT Panel Feeder Readings'!W1128="",0,'LT Panel Feeder Readings'!W1128)+IF('LT Panel Feeder Readings'!Z1128="",0,'LT Panel Feeder Readings'!Z1128)),"")</f>
        <v/>
      </c>
      <c r="D1127" s="21" t="str">
        <f>IFERROR(IF('LT Panel Feeder Readings'!BG1128="","",IF('LT Panel Feeder Readings'!BG1128="",0,'LT Panel Feeder Readings'!BG1128)+IF('LT Panel Feeder Readings'!BJ1128="",0,'LT Panel Feeder Readings'!BJ1128)),"")</f>
        <v/>
      </c>
      <c r="E1127" s="22" t="str">
        <f t="shared" si="120"/>
        <v/>
      </c>
      <c r="F1127" s="23">
        <f>IFERROR(IF('Fuel Status'!E1129="","",IF('Fuel Status'!E1129="",0,'Fuel Status'!E1129)+IF('Fuel Status'!J1129="",0,'Fuel Status'!J1129)+IF('Fuel Status'!O1129="",0,'Fuel Status'!O1129)),"")</f>
        <v>0</v>
      </c>
      <c r="G1127" s="22" t="str">
        <f t="shared" si="122"/>
        <v/>
      </c>
      <c r="H1127" s="22" t="str">
        <f t="shared" si="123"/>
        <v/>
      </c>
      <c r="I1127" s="22" t="str">
        <f t="shared" si="124"/>
        <v/>
      </c>
      <c r="J1127" s="22" t="str">
        <f t="shared" si="125"/>
        <v/>
      </c>
      <c r="K1127" s="74"/>
      <c r="L1127" s="24"/>
      <c r="M1127" s="25"/>
      <c r="N1127" s="25"/>
      <c r="O1127" s="25" t="str">
        <f>IF(OR(J1127="",L1127="",L1127=0),"",ROUND(J1127/L1127,4))</f>
        <v/>
      </c>
      <c r="P1127" s="26" t="str">
        <f>IFERROR(IF('Raw Water'!U1128="","",'Raw Water'!U1128),"")</f>
        <v/>
      </c>
      <c r="Q1127" s="26" t="str">
        <f>IFERROR(IF(STP!U1128="","",STP!U1128),"")</f>
        <v/>
      </c>
      <c r="R1127" s="27" t="str">
        <f>IFERROR(IF(STP!V1128="","",STP!V1128),"")</f>
        <v/>
      </c>
      <c r="S1127" s="28" t="str">
        <f t="shared" si="121"/>
        <v/>
      </c>
      <c r="T1127" s="29"/>
    </row>
    <row r="1128" spans="1:20" ht="18" customHeight="1" x14ac:dyDescent="0.35">
      <c r="A1128" s="68">
        <v>47148</v>
      </c>
      <c r="B1128" s="21" t="str">
        <f>IFERROR(IF('LT Panel Feeder Readings'!E1129="","",'LT Panel Feeder Readings'!E1129),"")</f>
        <v/>
      </c>
      <c r="C1128" s="21" t="str">
        <f>IFERROR(IF('LT Panel Feeder Readings'!W1129="","",IF('LT Panel Feeder Readings'!W1129="",0,'LT Panel Feeder Readings'!W1129)+IF('LT Panel Feeder Readings'!Z1129="",0,'LT Panel Feeder Readings'!Z1129)),"")</f>
        <v/>
      </c>
      <c r="D1128" s="21" t="str">
        <f>IFERROR(IF('LT Panel Feeder Readings'!BG1129="","",IF('LT Panel Feeder Readings'!BG1129="",0,'LT Panel Feeder Readings'!BG1129)+IF('LT Panel Feeder Readings'!BJ1129="",0,'LT Panel Feeder Readings'!BJ1129)),"")</f>
        <v/>
      </c>
      <c r="E1128" s="22" t="str">
        <f t="shared" si="120"/>
        <v/>
      </c>
      <c r="F1128" s="23">
        <f>IFERROR(IF('Fuel Status'!E1130="","",IF('Fuel Status'!E1130="",0,'Fuel Status'!E1130)+IF('Fuel Status'!J1130="",0,'Fuel Status'!J1130)+IF('Fuel Status'!O1130="",0,'Fuel Status'!O1130)),"")</f>
        <v>0</v>
      </c>
      <c r="G1128" s="22" t="str">
        <f t="shared" si="122"/>
        <v/>
      </c>
      <c r="H1128" s="22" t="str">
        <f t="shared" si="123"/>
        <v/>
      </c>
      <c r="I1128" s="22" t="str">
        <f t="shared" si="124"/>
        <v/>
      </c>
      <c r="J1128" s="22" t="str">
        <f t="shared" si="125"/>
        <v/>
      </c>
      <c r="K1128" s="74"/>
      <c r="L1128" s="24"/>
      <c r="M1128" s="25"/>
      <c r="N1128" s="25"/>
      <c r="O1128" s="25" t="str">
        <f>IF(OR(J1128="",L1128="",L1128=0),"",ROUND(J1128/L1128,4))</f>
        <v/>
      </c>
      <c r="P1128" s="26" t="str">
        <f>IFERROR(IF('Raw Water'!U1129="","",'Raw Water'!U1129),"")</f>
        <v/>
      </c>
      <c r="Q1128" s="26" t="str">
        <f>IFERROR(IF(STP!U1129="","",STP!U1129),"")</f>
        <v/>
      </c>
      <c r="R1128" s="27" t="str">
        <f>IFERROR(IF(STP!V1129="","",STP!V1129),"")</f>
        <v/>
      </c>
      <c r="S1128" s="28" t="str">
        <f t="shared" si="121"/>
        <v/>
      </c>
      <c r="T1128" s="29"/>
    </row>
    <row r="1129" spans="1:20" ht="18" customHeight="1" x14ac:dyDescent="0.35">
      <c r="A1129" s="68">
        <v>47149</v>
      </c>
      <c r="B1129" s="21" t="str">
        <f>IFERROR(IF('LT Panel Feeder Readings'!E1130="","",'LT Panel Feeder Readings'!E1130),"")</f>
        <v/>
      </c>
      <c r="C1129" s="21" t="str">
        <f>IFERROR(IF('LT Panel Feeder Readings'!W1130="","",IF('LT Panel Feeder Readings'!W1130="",0,'LT Panel Feeder Readings'!W1130)+IF('LT Panel Feeder Readings'!Z1130="",0,'LT Panel Feeder Readings'!Z1130)),"")</f>
        <v/>
      </c>
      <c r="D1129" s="21" t="str">
        <f>IFERROR(IF('LT Panel Feeder Readings'!BG1130="","",IF('LT Panel Feeder Readings'!BG1130="",0,'LT Panel Feeder Readings'!BG1130)+IF('LT Panel Feeder Readings'!BJ1130="",0,'LT Panel Feeder Readings'!BJ1130)),"")</f>
        <v/>
      </c>
      <c r="E1129" s="22" t="str">
        <f t="shared" si="120"/>
        <v/>
      </c>
      <c r="F1129" s="23">
        <f>IFERROR(IF('Fuel Status'!E1131="","",IF('Fuel Status'!E1131="",0,'Fuel Status'!E1131)+IF('Fuel Status'!J1131="",0,'Fuel Status'!J1131)+IF('Fuel Status'!O1131="",0,'Fuel Status'!O1131)),"")</f>
        <v>0</v>
      </c>
      <c r="G1129" s="22" t="str">
        <f t="shared" si="122"/>
        <v/>
      </c>
      <c r="H1129" s="22" t="str">
        <f t="shared" si="123"/>
        <v/>
      </c>
      <c r="I1129" s="22" t="str">
        <f t="shared" si="124"/>
        <v/>
      </c>
      <c r="J1129" s="22" t="str">
        <f t="shared" si="125"/>
        <v/>
      </c>
      <c r="K1129" s="74"/>
      <c r="L1129" s="24"/>
      <c r="M1129" s="25"/>
      <c r="N1129" s="25"/>
      <c r="O1129" s="25" t="str">
        <f>IF(OR(J1129="",L1129="",L1129=0),"",ROUND(J1129/L1129,4))</f>
        <v/>
      </c>
      <c r="P1129" s="26" t="str">
        <f>IFERROR(IF('Raw Water'!U1130="","",'Raw Water'!U1130),"")</f>
        <v/>
      </c>
      <c r="Q1129" s="26" t="str">
        <f>IFERROR(IF(STP!U1130="","",STP!U1130),"")</f>
        <v/>
      </c>
      <c r="R1129" s="27" t="str">
        <f>IFERROR(IF(STP!V1130="","",STP!V1130),"")</f>
        <v/>
      </c>
      <c r="S1129" s="28" t="str">
        <f t="shared" si="121"/>
        <v/>
      </c>
      <c r="T1129" s="29"/>
    </row>
    <row r="1130" spans="1:20" ht="18" customHeight="1" x14ac:dyDescent="0.35">
      <c r="A1130" s="68">
        <v>47150</v>
      </c>
      <c r="B1130" s="21" t="str">
        <f>IFERROR(IF('LT Panel Feeder Readings'!E1131="","",'LT Panel Feeder Readings'!E1131),"")</f>
        <v/>
      </c>
      <c r="C1130" s="21" t="str">
        <f>IFERROR(IF('LT Panel Feeder Readings'!W1131="","",IF('LT Panel Feeder Readings'!W1131="",0,'LT Panel Feeder Readings'!W1131)+IF('LT Panel Feeder Readings'!Z1131="",0,'LT Panel Feeder Readings'!Z1131)),"")</f>
        <v/>
      </c>
      <c r="D1130" s="21" t="str">
        <f>IFERROR(IF('LT Panel Feeder Readings'!BG1131="","",IF('LT Panel Feeder Readings'!BG1131="",0,'LT Panel Feeder Readings'!BG1131)+IF('LT Panel Feeder Readings'!BJ1131="",0,'LT Panel Feeder Readings'!BJ1131)),"")</f>
        <v/>
      </c>
      <c r="E1130" s="22" t="str">
        <f t="shared" si="120"/>
        <v/>
      </c>
      <c r="F1130" s="23">
        <f>IFERROR(IF('Fuel Status'!E1132="","",IF('Fuel Status'!E1132="",0,'Fuel Status'!E1132)+IF('Fuel Status'!J1132="",0,'Fuel Status'!J1132)+IF('Fuel Status'!O1132="",0,'Fuel Status'!O1132)),"")</f>
        <v>0</v>
      </c>
      <c r="G1130" s="22" t="str">
        <f t="shared" si="122"/>
        <v/>
      </c>
      <c r="H1130" s="22" t="str">
        <f t="shared" si="123"/>
        <v/>
      </c>
      <c r="I1130" s="22" t="str">
        <f t="shared" si="124"/>
        <v/>
      </c>
      <c r="J1130" s="22" t="str">
        <f t="shared" si="125"/>
        <v/>
      </c>
      <c r="K1130" s="74"/>
      <c r="L1130" s="24"/>
      <c r="M1130" s="25"/>
      <c r="N1130" s="25"/>
      <c r="O1130" s="25" t="str">
        <f>IF(OR(J1130="",L1130="",L1130=0),"",ROUND(J1130/L1130,4))</f>
        <v/>
      </c>
      <c r="P1130" s="26" t="str">
        <f>IFERROR(IF('Raw Water'!U1131="","",'Raw Water'!U1131),"")</f>
        <v/>
      </c>
      <c r="Q1130" s="26" t="str">
        <f>IFERROR(IF(STP!U1131="","",STP!U1131),"")</f>
        <v/>
      </c>
      <c r="R1130" s="27" t="str">
        <f>IFERROR(IF(STP!V1131="","",STP!V1131),"")</f>
        <v/>
      </c>
      <c r="S1130" s="28" t="str">
        <f t="shared" si="121"/>
        <v/>
      </c>
      <c r="T1130" s="29"/>
    </row>
    <row r="1131" spans="1:20" ht="18" customHeight="1" x14ac:dyDescent="0.35">
      <c r="A1131" s="68">
        <v>47151</v>
      </c>
      <c r="B1131" s="21" t="str">
        <f>IFERROR(IF('LT Panel Feeder Readings'!E1132="","",'LT Panel Feeder Readings'!E1132),"")</f>
        <v/>
      </c>
      <c r="C1131" s="21" t="str">
        <f>IFERROR(IF('LT Panel Feeder Readings'!W1132="","",IF('LT Panel Feeder Readings'!W1132="",0,'LT Panel Feeder Readings'!W1132)+IF('LT Panel Feeder Readings'!Z1132="",0,'LT Panel Feeder Readings'!Z1132)),"")</f>
        <v/>
      </c>
      <c r="D1131" s="21" t="str">
        <f>IFERROR(IF('LT Panel Feeder Readings'!BG1132="","",IF('LT Panel Feeder Readings'!BG1132="",0,'LT Panel Feeder Readings'!BG1132)+IF('LT Panel Feeder Readings'!BJ1132="",0,'LT Panel Feeder Readings'!BJ1132)),"")</f>
        <v/>
      </c>
      <c r="E1131" s="22" t="str">
        <f t="shared" si="120"/>
        <v/>
      </c>
      <c r="F1131" s="23">
        <f>IFERROR(IF('Fuel Status'!E1133="","",IF('Fuel Status'!E1133="",0,'Fuel Status'!E1133)+IF('Fuel Status'!J1133="",0,'Fuel Status'!J1133)+IF('Fuel Status'!O1133="",0,'Fuel Status'!O1133)),"")</f>
        <v>0</v>
      </c>
      <c r="G1131" s="22" t="str">
        <f t="shared" si="122"/>
        <v/>
      </c>
      <c r="H1131" s="22" t="str">
        <f t="shared" si="123"/>
        <v/>
      </c>
      <c r="I1131" s="22" t="str">
        <f t="shared" si="124"/>
        <v/>
      </c>
      <c r="J1131" s="22" t="str">
        <f t="shared" si="125"/>
        <v/>
      </c>
      <c r="K1131" s="74"/>
      <c r="L1131" s="24"/>
      <c r="M1131" s="25"/>
      <c r="N1131" s="25"/>
      <c r="O1131" s="25" t="str">
        <f>IF(OR(J1131="",L1131="",L1131=0),"",ROUND(J1131/L1131,4))</f>
        <v/>
      </c>
      <c r="P1131" s="26" t="str">
        <f>IFERROR(IF('Raw Water'!U1132="","",'Raw Water'!U1132),"")</f>
        <v/>
      </c>
      <c r="Q1131" s="26" t="str">
        <f>IFERROR(IF(STP!U1132="","",STP!U1132),"")</f>
        <v/>
      </c>
      <c r="R1131" s="27" t="str">
        <f>IFERROR(IF(STP!V1132="","",STP!V1132),"")</f>
        <v/>
      </c>
      <c r="S1131" s="28" t="str">
        <f t="shared" si="121"/>
        <v/>
      </c>
      <c r="T1131" s="29"/>
    </row>
    <row r="1132" spans="1:20" ht="18" customHeight="1" x14ac:dyDescent="0.35">
      <c r="A1132" s="68">
        <v>47152</v>
      </c>
      <c r="B1132" s="21" t="str">
        <f>IFERROR(IF('LT Panel Feeder Readings'!E1133="","",'LT Panel Feeder Readings'!E1133),"")</f>
        <v/>
      </c>
      <c r="C1132" s="21" t="str">
        <f>IFERROR(IF('LT Panel Feeder Readings'!W1133="","",IF('LT Panel Feeder Readings'!W1133="",0,'LT Panel Feeder Readings'!W1133)+IF('LT Panel Feeder Readings'!Z1133="",0,'LT Panel Feeder Readings'!Z1133)),"")</f>
        <v/>
      </c>
      <c r="D1132" s="21" t="str">
        <f>IFERROR(IF('LT Panel Feeder Readings'!BG1133="","",IF('LT Panel Feeder Readings'!BG1133="",0,'LT Panel Feeder Readings'!BG1133)+IF('LT Panel Feeder Readings'!BJ1133="",0,'LT Panel Feeder Readings'!BJ1133)),"")</f>
        <v/>
      </c>
      <c r="E1132" s="22" t="str">
        <f t="shared" si="120"/>
        <v/>
      </c>
      <c r="F1132" s="23">
        <f>IFERROR(IF('Fuel Status'!E1134="","",IF('Fuel Status'!E1134="",0,'Fuel Status'!E1134)+IF('Fuel Status'!J1134="",0,'Fuel Status'!J1134)+IF('Fuel Status'!O1134="",0,'Fuel Status'!O1134)),"")</f>
        <v>0</v>
      </c>
      <c r="G1132" s="22" t="str">
        <f t="shared" si="122"/>
        <v/>
      </c>
      <c r="H1132" s="22" t="str">
        <f t="shared" si="123"/>
        <v/>
      </c>
      <c r="I1132" s="22" t="str">
        <f t="shared" si="124"/>
        <v/>
      </c>
      <c r="J1132" s="22" t="str">
        <f t="shared" si="125"/>
        <v/>
      </c>
      <c r="K1132" s="74"/>
      <c r="L1132" s="24"/>
      <c r="M1132" s="25"/>
      <c r="N1132" s="25"/>
      <c r="O1132" s="25" t="str">
        <f>IF(OR(J1132="",L1132="",L1132=0),"",ROUND(J1132/L1132,4))</f>
        <v/>
      </c>
      <c r="P1132" s="26" t="str">
        <f>IFERROR(IF('Raw Water'!U1133="","",'Raw Water'!U1133),"")</f>
        <v/>
      </c>
      <c r="Q1132" s="26" t="str">
        <f>IFERROR(IF(STP!U1133="","",STP!U1133),"")</f>
        <v/>
      </c>
      <c r="R1132" s="27" t="str">
        <f>IFERROR(IF(STP!V1133="","",STP!V1133),"")</f>
        <v/>
      </c>
      <c r="S1132" s="28" t="str">
        <f t="shared" si="121"/>
        <v/>
      </c>
      <c r="T1132" s="29"/>
    </row>
    <row r="1133" spans="1:20" ht="18" customHeight="1" x14ac:dyDescent="0.35">
      <c r="A1133" s="68">
        <v>47153</v>
      </c>
      <c r="B1133" s="21" t="str">
        <f>IFERROR(IF('LT Panel Feeder Readings'!E1134="","",'LT Panel Feeder Readings'!E1134),"")</f>
        <v/>
      </c>
      <c r="C1133" s="21" t="str">
        <f>IFERROR(IF('LT Panel Feeder Readings'!W1134="","",IF('LT Panel Feeder Readings'!W1134="",0,'LT Panel Feeder Readings'!W1134)+IF('LT Panel Feeder Readings'!Z1134="",0,'LT Panel Feeder Readings'!Z1134)),"")</f>
        <v/>
      </c>
      <c r="D1133" s="21" t="str">
        <f>IFERROR(IF('LT Panel Feeder Readings'!BG1134="","",IF('LT Panel Feeder Readings'!BG1134="",0,'LT Panel Feeder Readings'!BG1134)+IF('LT Panel Feeder Readings'!BJ1134="",0,'LT Panel Feeder Readings'!BJ1134)),"")</f>
        <v/>
      </c>
      <c r="E1133" s="22" t="str">
        <f t="shared" si="120"/>
        <v/>
      </c>
      <c r="F1133" s="23">
        <f>IFERROR(IF('Fuel Status'!E1135="","",IF('Fuel Status'!E1135="",0,'Fuel Status'!E1135)+IF('Fuel Status'!J1135="",0,'Fuel Status'!J1135)+IF('Fuel Status'!O1135="",0,'Fuel Status'!O1135)),"")</f>
        <v>0</v>
      </c>
      <c r="G1133" s="22" t="str">
        <f t="shared" si="122"/>
        <v/>
      </c>
      <c r="H1133" s="22" t="str">
        <f t="shared" si="123"/>
        <v/>
      </c>
      <c r="I1133" s="22" t="str">
        <f t="shared" si="124"/>
        <v/>
      </c>
      <c r="J1133" s="22" t="str">
        <f t="shared" si="125"/>
        <v/>
      </c>
      <c r="K1133" s="74"/>
      <c r="L1133" s="24"/>
      <c r="M1133" s="25"/>
      <c r="N1133" s="25"/>
      <c r="O1133" s="25" t="str">
        <f>IF(OR(J1133="",L1133="",L1133=0),"",ROUND(J1133/L1133,4))</f>
        <v/>
      </c>
      <c r="P1133" s="26" t="str">
        <f>IFERROR(IF('Raw Water'!U1134="","",'Raw Water'!U1134),"")</f>
        <v/>
      </c>
      <c r="Q1133" s="26" t="str">
        <f>IFERROR(IF(STP!U1134="","",STP!U1134),"")</f>
        <v/>
      </c>
      <c r="R1133" s="27" t="str">
        <f>IFERROR(IF(STP!V1134="","",STP!V1134),"")</f>
        <v/>
      </c>
      <c r="S1133" s="28" t="str">
        <f t="shared" si="121"/>
        <v/>
      </c>
      <c r="T1133" s="29"/>
    </row>
    <row r="1134" spans="1:20" ht="18" customHeight="1" x14ac:dyDescent="0.35">
      <c r="A1134" s="68">
        <v>47154</v>
      </c>
      <c r="B1134" s="21" t="str">
        <f>IFERROR(IF('LT Panel Feeder Readings'!E1135="","",'LT Panel Feeder Readings'!E1135),"")</f>
        <v/>
      </c>
      <c r="C1134" s="21" t="str">
        <f>IFERROR(IF('LT Panel Feeder Readings'!W1135="","",IF('LT Panel Feeder Readings'!W1135="",0,'LT Panel Feeder Readings'!W1135)+IF('LT Panel Feeder Readings'!Z1135="",0,'LT Panel Feeder Readings'!Z1135)),"")</f>
        <v/>
      </c>
      <c r="D1134" s="21" t="str">
        <f>IFERROR(IF('LT Panel Feeder Readings'!BG1135="","",IF('LT Panel Feeder Readings'!BG1135="",0,'LT Panel Feeder Readings'!BG1135)+IF('LT Panel Feeder Readings'!BJ1135="",0,'LT Panel Feeder Readings'!BJ1135)),"")</f>
        <v/>
      </c>
      <c r="E1134" s="22" t="str">
        <f t="shared" si="120"/>
        <v/>
      </c>
      <c r="F1134" s="23">
        <f>IFERROR(IF('Fuel Status'!E1136="","",IF('Fuel Status'!E1136="",0,'Fuel Status'!E1136)+IF('Fuel Status'!J1136="",0,'Fuel Status'!J1136)+IF('Fuel Status'!O1136="",0,'Fuel Status'!O1136)),"")</f>
        <v>0</v>
      </c>
      <c r="G1134" s="22" t="str">
        <f t="shared" si="122"/>
        <v/>
      </c>
      <c r="H1134" s="22" t="str">
        <f t="shared" si="123"/>
        <v/>
      </c>
      <c r="I1134" s="22" t="str">
        <f t="shared" si="124"/>
        <v/>
      </c>
      <c r="J1134" s="22" t="str">
        <f t="shared" si="125"/>
        <v/>
      </c>
      <c r="K1134" s="74"/>
      <c r="L1134" s="24"/>
      <c r="M1134" s="25"/>
      <c r="N1134" s="25"/>
      <c r="O1134" s="25" t="str">
        <f>IF(OR(J1134="",L1134="",L1134=0),"",ROUND(J1134/L1134,4))</f>
        <v/>
      </c>
      <c r="P1134" s="26" t="str">
        <f>IFERROR(IF('Raw Water'!U1135="","",'Raw Water'!U1135),"")</f>
        <v/>
      </c>
      <c r="Q1134" s="26" t="str">
        <f>IFERROR(IF(STP!U1135="","",STP!U1135),"")</f>
        <v/>
      </c>
      <c r="R1134" s="27" t="str">
        <f>IFERROR(IF(STP!V1135="","",STP!V1135),"")</f>
        <v/>
      </c>
      <c r="S1134" s="28" t="str">
        <f t="shared" si="121"/>
        <v/>
      </c>
      <c r="T1134" s="29"/>
    </row>
    <row r="1135" spans="1:20" ht="18" customHeight="1" x14ac:dyDescent="0.35">
      <c r="A1135" s="68">
        <v>47155</v>
      </c>
      <c r="B1135" s="21" t="str">
        <f>IFERROR(IF('LT Panel Feeder Readings'!E1136="","",'LT Panel Feeder Readings'!E1136),"")</f>
        <v/>
      </c>
      <c r="C1135" s="21" t="str">
        <f>IFERROR(IF('LT Panel Feeder Readings'!W1136="","",IF('LT Panel Feeder Readings'!W1136="",0,'LT Panel Feeder Readings'!W1136)+IF('LT Panel Feeder Readings'!Z1136="",0,'LT Panel Feeder Readings'!Z1136)),"")</f>
        <v/>
      </c>
      <c r="D1135" s="21" t="str">
        <f>IFERROR(IF('LT Panel Feeder Readings'!BG1136="","",IF('LT Panel Feeder Readings'!BG1136="",0,'LT Panel Feeder Readings'!BG1136)+IF('LT Panel Feeder Readings'!BJ1136="",0,'LT Panel Feeder Readings'!BJ1136)),"")</f>
        <v/>
      </c>
      <c r="E1135" s="22" t="str">
        <f t="shared" si="120"/>
        <v/>
      </c>
      <c r="F1135" s="23">
        <f>IFERROR(IF('Fuel Status'!E1137="","",IF('Fuel Status'!E1137="",0,'Fuel Status'!E1137)+IF('Fuel Status'!J1137="",0,'Fuel Status'!J1137)+IF('Fuel Status'!O1137="",0,'Fuel Status'!O1137)),"")</f>
        <v>0</v>
      </c>
      <c r="G1135" s="22" t="str">
        <f t="shared" si="122"/>
        <v/>
      </c>
      <c r="H1135" s="22" t="str">
        <f t="shared" si="123"/>
        <v/>
      </c>
      <c r="I1135" s="22" t="str">
        <f t="shared" si="124"/>
        <v/>
      </c>
      <c r="J1135" s="22" t="str">
        <f t="shared" si="125"/>
        <v/>
      </c>
      <c r="K1135" s="74"/>
      <c r="L1135" s="24"/>
      <c r="M1135" s="25"/>
      <c r="N1135" s="25"/>
      <c r="O1135" s="25" t="str">
        <f>IF(OR(J1135="",L1135="",L1135=0),"",ROUND(J1135/L1135,4))</f>
        <v/>
      </c>
      <c r="P1135" s="26" t="str">
        <f>IFERROR(IF('Raw Water'!U1136="","",'Raw Water'!U1136),"")</f>
        <v/>
      </c>
      <c r="Q1135" s="26" t="str">
        <f>IFERROR(IF(STP!U1136="","",STP!U1136),"")</f>
        <v/>
      </c>
      <c r="R1135" s="27" t="str">
        <f>IFERROR(IF(STP!V1136="","",STP!V1136),"")</f>
        <v/>
      </c>
      <c r="S1135" s="28" t="str">
        <f t="shared" si="121"/>
        <v/>
      </c>
      <c r="T1135" s="29"/>
    </row>
    <row r="1136" spans="1:20" ht="18" customHeight="1" x14ac:dyDescent="0.35">
      <c r="A1136" s="68">
        <v>47156</v>
      </c>
      <c r="B1136" s="21" t="str">
        <f>IFERROR(IF('LT Panel Feeder Readings'!E1137="","",'LT Panel Feeder Readings'!E1137),"")</f>
        <v/>
      </c>
      <c r="C1136" s="21" t="str">
        <f>IFERROR(IF('LT Panel Feeder Readings'!W1137="","",IF('LT Panel Feeder Readings'!W1137="",0,'LT Panel Feeder Readings'!W1137)+IF('LT Panel Feeder Readings'!Z1137="",0,'LT Panel Feeder Readings'!Z1137)),"")</f>
        <v/>
      </c>
      <c r="D1136" s="21" t="str">
        <f>IFERROR(IF('LT Panel Feeder Readings'!BG1137="","",IF('LT Panel Feeder Readings'!BG1137="",0,'LT Panel Feeder Readings'!BG1137)+IF('LT Panel Feeder Readings'!BJ1137="",0,'LT Panel Feeder Readings'!BJ1137)),"")</f>
        <v/>
      </c>
      <c r="E1136" s="22" t="str">
        <f t="shared" si="120"/>
        <v/>
      </c>
      <c r="F1136" s="23">
        <f>IFERROR(IF('Fuel Status'!E1138="","",IF('Fuel Status'!E1138="",0,'Fuel Status'!E1138)+IF('Fuel Status'!J1138="",0,'Fuel Status'!J1138)+IF('Fuel Status'!O1138="",0,'Fuel Status'!O1138)),"")</f>
        <v>0</v>
      </c>
      <c r="G1136" s="22" t="str">
        <f t="shared" si="122"/>
        <v/>
      </c>
      <c r="H1136" s="22" t="str">
        <f t="shared" si="123"/>
        <v/>
      </c>
      <c r="I1136" s="22" t="str">
        <f t="shared" si="124"/>
        <v/>
      </c>
      <c r="J1136" s="22" t="str">
        <f t="shared" si="125"/>
        <v/>
      </c>
      <c r="K1136" s="74"/>
      <c r="L1136" s="24"/>
      <c r="M1136" s="25"/>
      <c r="N1136" s="25"/>
      <c r="O1136" s="25" t="str">
        <f>IF(OR(J1136="",L1136="",L1136=0),"",ROUND(J1136/L1136,4))</f>
        <v/>
      </c>
      <c r="P1136" s="26" t="str">
        <f>IFERROR(IF('Raw Water'!U1137="","",'Raw Water'!U1137),"")</f>
        <v/>
      </c>
      <c r="Q1136" s="26" t="str">
        <f>IFERROR(IF(STP!U1137="","",STP!U1137),"")</f>
        <v/>
      </c>
      <c r="R1136" s="27" t="str">
        <f>IFERROR(IF(STP!V1137="","",STP!V1137),"")</f>
        <v/>
      </c>
      <c r="S1136" s="28" t="str">
        <f t="shared" si="121"/>
        <v/>
      </c>
      <c r="T1136" s="29"/>
    </row>
    <row r="1137" spans="1:20" ht="18" customHeight="1" x14ac:dyDescent="0.35">
      <c r="A1137" s="68">
        <v>47157</v>
      </c>
      <c r="B1137" s="21" t="str">
        <f>IFERROR(IF('LT Panel Feeder Readings'!E1138="","",'LT Panel Feeder Readings'!E1138),"")</f>
        <v/>
      </c>
      <c r="C1137" s="21" t="str">
        <f>IFERROR(IF('LT Panel Feeder Readings'!W1138="","",IF('LT Panel Feeder Readings'!W1138="",0,'LT Panel Feeder Readings'!W1138)+IF('LT Panel Feeder Readings'!Z1138="",0,'LT Panel Feeder Readings'!Z1138)),"")</f>
        <v/>
      </c>
      <c r="D1137" s="21" t="str">
        <f>IFERROR(IF('LT Panel Feeder Readings'!BG1138="","",IF('LT Panel Feeder Readings'!BG1138="",0,'LT Panel Feeder Readings'!BG1138)+IF('LT Panel Feeder Readings'!BJ1138="",0,'LT Panel Feeder Readings'!BJ1138)),"")</f>
        <v/>
      </c>
      <c r="E1137" s="22" t="str">
        <f t="shared" si="120"/>
        <v/>
      </c>
      <c r="F1137" s="23">
        <f>IFERROR(IF('Fuel Status'!E1139="","",IF('Fuel Status'!E1139="",0,'Fuel Status'!E1139)+IF('Fuel Status'!J1139="",0,'Fuel Status'!J1139)+IF('Fuel Status'!O1139="",0,'Fuel Status'!O1139)),"")</f>
        <v>0</v>
      </c>
      <c r="G1137" s="22" t="str">
        <f t="shared" si="122"/>
        <v/>
      </c>
      <c r="H1137" s="22" t="str">
        <f t="shared" si="123"/>
        <v/>
      </c>
      <c r="I1137" s="22" t="str">
        <f t="shared" si="124"/>
        <v/>
      </c>
      <c r="J1137" s="22" t="str">
        <f t="shared" si="125"/>
        <v/>
      </c>
      <c r="K1137" s="74"/>
      <c r="L1137" s="24"/>
      <c r="M1137" s="25"/>
      <c r="N1137" s="25"/>
      <c r="O1137" s="25" t="str">
        <f>IF(OR(J1137="",L1137="",L1137=0),"",ROUND(J1137/L1137,4))</f>
        <v/>
      </c>
      <c r="P1137" s="26" t="str">
        <f>IFERROR(IF('Raw Water'!U1138="","",'Raw Water'!U1138),"")</f>
        <v/>
      </c>
      <c r="Q1137" s="26" t="str">
        <f>IFERROR(IF(STP!U1138="","",STP!U1138),"")</f>
        <v/>
      </c>
      <c r="R1137" s="27" t="str">
        <f>IFERROR(IF(STP!V1138="","",STP!V1138),"")</f>
        <v/>
      </c>
      <c r="S1137" s="28" t="str">
        <f t="shared" si="121"/>
        <v/>
      </c>
      <c r="T1137" s="29"/>
    </row>
    <row r="1138" spans="1:20" ht="18" customHeight="1" x14ac:dyDescent="0.35">
      <c r="A1138" s="68">
        <v>47158</v>
      </c>
      <c r="B1138" s="21" t="str">
        <f>IFERROR(IF('LT Panel Feeder Readings'!E1139="","",'LT Panel Feeder Readings'!E1139),"")</f>
        <v/>
      </c>
      <c r="C1138" s="21" t="str">
        <f>IFERROR(IF('LT Panel Feeder Readings'!W1139="","",IF('LT Panel Feeder Readings'!W1139="",0,'LT Panel Feeder Readings'!W1139)+IF('LT Panel Feeder Readings'!Z1139="",0,'LT Panel Feeder Readings'!Z1139)),"")</f>
        <v/>
      </c>
      <c r="D1138" s="21" t="str">
        <f>IFERROR(IF('LT Panel Feeder Readings'!BG1139="","",IF('LT Panel Feeder Readings'!BG1139="",0,'LT Panel Feeder Readings'!BG1139)+IF('LT Panel Feeder Readings'!BJ1139="",0,'LT Panel Feeder Readings'!BJ1139)),"")</f>
        <v/>
      </c>
      <c r="E1138" s="22" t="str">
        <f t="shared" si="120"/>
        <v/>
      </c>
      <c r="F1138" s="23">
        <f>IFERROR(IF('Fuel Status'!E1140="","",IF('Fuel Status'!E1140="",0,'Fuel Status'!E1140)+IF('Fuel Status'!J1140="",0,'Fuel Status'!J1140)+IF('Fuel Status'!O1140="",0,'Fuel Status'!O1140)),"")</f>
        <v>0</v>
      </c>
      <c r="G1138" s="22" t="str">
        <f t="shared" si="122"/>
        <v/>
      </c>
      <c r="H1138" s="22" t="str">
        <f t="shared" si="123"/>
        <v/>
      </c>
      <c r="I1138" s="22" t="str">
        <f t="shared" si="124"/>
        <v/>
      </c>
      <c r="J1138" s="22" t="str">
        <f t="shared" si="125"/>
        <v/>
      </c>
      <c r="K1138" s="74"/>
      <c r="L1138" s="24"/>
      <c r="M1138" s="25"/>
      <c r="N1138" s="25"/>
      <c r="O1138" s="25" t="str">
        <f>IF(OR(J1138="",L1138="",L1138=0),"",ROUND(J1138/L1138,4))</f>
        <v/>
      </c>
      <c r="P1138" s="26" t="str">
        <f>IFERROR(IF('Raw Water'!U1139="","",'Raw Water'!U1139),"")</f>
        <v/>
      </c>
      <c r="Q1138" s="26" t="str">
        <f>IFERROR(IF(STP!U1139="","",STP!U1139),"")</f>
        <v/>
      </c>
      <c r="R1138" s="27" t="str">
        <f>IFERROR(IF(STP!V1139="","",STP!V1139),"")</f>
        <v/>
      </c>
      <c r="S1138" s="28" t="str">
        <f t="shared" si="121"/>
        <v/>
      </c>
      <c r="T1138" s="29"/>
    </row>
    <row r="1139" spans="1:20" ht="18" customHeight="1" x14ac:dyDescent="0.35">
      <c r="A1139" s="68">
        <v>47159</v>
      </c>
      <c r="B1139" s="21" t="str">
        <f>IFERROR(IF('LT Panel Feeder Readings'!E1140="","",'LT Panel Feeder Readings'!E1140),"")</f>
        <v/>
      </c>
      <c r="C1139" s="21" t="str">
        <f>IFERROR(IF('LT Panel Feeder Readings'!W1140="","",IF('LT Panel Feeder Readings'!W1140="",0,'LT Panel Feeder Readings'!W1140)+IF('LT Panel Feeder Readings'!Z1140="",0,'LT Panel Feeder Readings'!Z1140)),"")</f>
        <v/>
      </c>
      <c r="D1139" s="21" t="str">
        <f>IFERROR(IF('LT Panel Feeder Readings'!BG1140="","",IF('LT Panel Feeder Readings'!BG1140="",0,'LT Panel Feeder Readings'!BG1140)+IF('LT Panel Feeder Readings'!BJ1140="",0,'LT Panel Feeder Readings'!BJ1140)),"")</f>
        <v/>
      </c>
      <c r="E1139" s="22" t="str">
        <f t="shared" si="120"/>
        <v/>
      </c>
      <c r="F1139" s="23">
        <f>IFERROR(IF('Fuel Status'!E1141="","",IF('Fuel Status'!E1141="",0,'Fuel Status'!E1141)+IF('Fuel Status'!J1141="",0,'Fuel Status'!J1141)+IF('Fuel Status'!O1141="",0,'Fuel Status'!O1141)),"")</f>
        <v>0</v>
      </c>
      <c r="G1139" s="22" t="str">
        <f t="shared" si="122"/>
        <v/>
      </c>
      <c r="H1139" s="22" t="str">
        <f t="shared" si="123"/>
        <v/>
      </c>
      <c r="I1139" s="22" t="str">
        <f t="shared" si="124"/>
        <v/>
      </c>
      <c r="J1139" s="22" t="str">
        <f t="shared" si="125"/>
        <v/>
      </c>
      <c r="K1139" s="74"/>
      <c r="L1139" s="24"/>
      <c r="M1139" s="25"/>
      <c r="N1139" s="25"/>
      <c r="O1139" s="25" t="str">
        <f>IF(OR(J1139="",L1139="",L1139=0),"",ROUND(J1139/L1139,4))</f>
        <v/>
      </c>
      <c r="P1139" s="26" t="str">
        <f>IFERROR(IF('Raw Water'!U1140="","",'Raw Water'!U1140),"")</f>
        <v/>
      </c>
      <c r="Q1139" s="26" t="str">
        <f>IFERROR(IF(STP!U1140="","",STP!U1140),"")</f>
        <v/>
      </c>
      <c r="R1139" s="27" t="str">
        <f>IFERROR(IF(STP!V1140="","",STP!V1140),"")</f>
        <v/>
      </c>
      <c r="S1139" s="28" t="str">
        <f t="shared" si="121"/>
        <v/>
      </c>
      <c r="T1139" s="29"/>
    </row>
    <row r="1140" spans="1:20" ht="18" customHeight="1" x14ac:dyDescent="0.35">
      <c r="A1140" s="68">
        <v>47160</v>
      </c>
      <c r="B1140" s="21" t="str">
        <f>IFERROR(IF('LT Panel Feeder Readings'!E1141="","",'LT Panel Feeder Readings'!E1141),"")</f>
        <v/>
      </c>
      <c r="C1140" s="21" t="str">
        <f>IFERROR(IF('LT Panel Feeder Readings'!W1141="","",IF('LT Panel Feeder Readings'!W1141="",0,'LT Panel Feeder Readings'!W1141)+IF('LT Panel Feeder Readings'!Z1141="",0,'LT Panel Feeder Readings'!Z1141)),"")</f>
        <v/>
      </c>
      <c r="D1140" s="21" t="str">
        <f>IFERROR(IF('LT Panel Feeder Readings'!BG1141="","",IF('LT Panel Feeder Readings'!BG1141="",0,'LT Panel Feeder Readings'!BG1141)+IF('LT Panel Feeder Readings'!BJ1141="",0,'LT Panel Feeder Readings'!BJ1141)),"")</f>
        <v/>
      </c>
      <c r="E1140" s="22" t="str">
        <f t="shared" si="120"/>
        <v/>
      </c>
      <c r="F1140" s="23">
        <f>IFERROR(IF('Fuel Status'!E1142="","",IF('Fuel Status'!E1142="",0,'Fuel Status'!E1142)+IF('Fuel Status'!J1142="",0,'Fuel Status'!J1142)+IF('Fuel Status'!O1142="",0,'Fuel Status'!O1142)),"")</f>
        <v>0</v>
      </c>
      <c r="G1140" s="22" t="str">
        <f t="shared" si="122"/>
        <v/>
      </c>
      <c r="H1140" s="22" t="str">
        <f t="shared" si="123"/>
        <v/>
      </c>
      <c r="I1140" s="22" t="str">
        <f t="shared" si="124"/>
        <v/>
      </c>
      <c r="J1140" s="22" t="str">
        <f t="shared" si="125"/>
        <v/>
      </c>
      <c r="K1140" s="74"/>
      <c r="L1140" s="24"/>
      <c r="M1140" s="25"/>
      <c r="N1140" s="25"/>
      <c r="O1140" s="25" t="str">
        <f>IF(OR(J1140="",L1140="",L1140=0),"",ROUND(J1140/L1140,4))</f>
        <v/>
      </c>
      <c r="P1140" s="26" t="str">
        <f>IFERROR(IF('Raw Water'!U1141="","",'Raw Water'!U1141),"")</f>
        <v/>
      </c>
      <c r="Q1140" s="26" t="str">
        <f>IFERROR(IF(STP!U1141="","",STP!U1141),"")</f>
        <v/>
      </c>
      <c r="R1140" s="27" t="str">
        <f>IFERROR(IF(STP!V1141="","",STP!V1141),"")</f>
        <v/>
      </c>
      <c r="S1140" s="28" t="str">
        <f t="shared" si="121"/>
        <v/>
      </c>
      <c r="T1140" s="29"/>
    </row>
    <row r="1141" spans="1:20" ht="18" customHeight="1" x14ac:dyDescent="0.35">
      <c r="A1141" s="68">
        <v>47161</v>
      </c>
      <c r="B1141" s="21" t="str">
        <f>IFERROR(IF('LT Panel Feeder Readings'!E1142="","",'LT Panel Feeder Readings'!E1142),"")</f>
        <v/>
      </c>
      <c r="C1141" s="21" t="str">
        <f>IFERROR(IF('LT Panel Feeder Readings'!W1142="","",IF('LT Panel Feeder Readings'!W1142="",0,'LT Panel Feeder Readings'!W1142)+IF('LT Panel Feeder Readings'!Z1142="",0,'LT Panel Feeder Readings'!Z1142)),"")</f>
        <v/>
      </c>
      <c r="D1141" s="21" t="str">
        <f>IFERROR(IF('LT Panel Feeder Readings'!BG1142="","",IF('LT Panel Feeder Readings'!BG1142="",0,'LT Panel Feeder Readings'!BG1142)+IF('LT Panel Feeder Readings'!BJ1142="",0,'LT Panel Feeder Readings'!BJ1142)),"")</f>
        <v/>
      </c>
      <c r="E1141" s="22" t="str">
        <f t="shared" si="120"/>
        <v/>
      </c>
      <c r="F1141" s="23">
        <f>IFERROR(IF('Fuel Status'!E1143="","",IF('Fuel Status'!E1143="",0,'Fuel Status'!E1143)+IF('Fuel Status'!J1143="",0,'Fuel Status'!J1143)+IF('Fuel Status'!O1143="",0,'Fuel Status'!O1143)),"")</f>
        <v>0</v>
      </c>
      <c r="G1141" s="22" t="str">
        <f t="shared" si="122"/>
        <v/>
      </c>
      <c r="H1141" s="22" t="str">
        <f t="shared" si="123"/>
        <v/>
      </c>
      <c r="I1141" s="22" t="str">
        <f t="shared" si="124"/>
        <v/>
      </c>
      <c r="J1141" s="22" t="str">
        <f t="shared" si="125"/>
        <v/>
      </c>
      <c r="K1141" s="74"/>
      <c r="L1141" s="24"/>
      <c r="M1141" s="25"/>
      <c r="N1141" s="25"/>
      <c r="O1141" s="25" t="str">
        <f>IF(OR(J1141="",L1141="",L1141=0),"",ROUND(J1141/L1141,4))</f>
        <v/>
      </c>
      <c r="P1141" s="26" t="str">
        <f>IFERROR(IF('Raw Water'!U1142="","",'Raw Water'!U1142),"")</f>
        <v/>
      </c>
      <c r="Q1141" s="26" t="str">
        <f>IFERROR(IF(STP!U1142="","",STP!U1142),"")</f>
        <v/>
      </c>
      <c r="R1141" s="27" t="str">
        <f>IFERROR(IF(STP!V1142="","",STP!V1142),"")</f>
        <v/>
      </c>
      <c r="S1141" s="28" t="str">
        <f t="shared" si="121"/>
        <v/>
      </c>
      <c r="T1141" s="29"/>
    </row>
    <row r="1142" spans="1:20" ht="18" customHeight="1" x14ac:dyDescent="0.35">
      <c r="A1142" s="68">
        <v>47162</v>
      </c>
      <c r="B1142" s="21" t="str">
        <f>IFERROR(IF('LT Panel Feeder Readings'!E1143="","",'LT Panel Feeder Readings'!E1143),"")</f>
        <v/>
      </c>
      <c r="C1142" s="21" t="str">
        <f>IFERROR(IF('LT Panel Feeder Readings'!W1143="","",IF('LT Panel Feeder Readings'!W1143="",0,'LT Panel Feeder Readings'!W1143)+IF('LT Panel Feeder Readings'!Z1143="",0,'LT Panel Feeder Readings'!Z1143)),"")</f>
        <v/>
      </c>
      <c r="D1142" s="21" t="str">
        <f>IFERROR(IF('LT Panel Feeder Readings'!BG1143="","",IF('LT Panel Feeder Readings'!BG1143="",0,'LT Panel Feeder Readings'!BG1143)+IF('LT Panel Feeder Readings'!BJ1143="",0,'LT Panel Feeder Readings'!BJ1143)),"")</f>
        <v/>
      </c>
      <c r="E1142" s="22" t="str">
        <f t="shared" si="120"/>
        <v/>
      </c>
      <c r="F1142" s="23">
        <f>IFERROR(IF('Fuel Status'!E1144="","",IF('Fuel Status'!E1144="",0,'Fuel Status'!E1144)+IF('Fuel Status'!J1144="",0,'Fuel Status'!J1144)+IF('Fuel Status'!O1144="",0,'Fuel Status'!O1144)),"")</f>
        <v>0</v>
      </c>
      <c r="G1142" s="22" t="str">
        <f t="shared" si="122"/>
        <v/>
      </c>
      <c r="H1142" s="22" t="str">
        <f t="shared" si="123"/>
        <v/>
      </c>
      <c r="I1142" s="22" t="str">
        <f t="shared" si="124"/>
        <v/>
      </c>
      <c r="J1142" s="22" t="str">
        <f t="shared" si="125"/>
        <v/>
      </c>
      <c r="K1142" s="74"/>
      <c r="L1142" s="24"/>
      <c r="M1142" s="25"/>
      <c r="N1142" s="25"/>
      <c r="O1142" s="25" t="str">
        <f>IF(OR(J1142="",L1142="",L1142=0),"",ROUND(J1142/L1142,4))</f>
        <v/>
      </c>
      <c r="P1142" s="26" t="str">
        <f>IFERROR(IF('Raw Water'!U1143="","",'Raw Water'!U1143),"")</f>
        <v/>
      </c>
      <c r="Q1142" s="26" t="str">
        <f>IFERROR(IF(STP!U1143="","",STP!U1143),"")</f>
        <v/>
      </c>
      <c r="R1142" s="27" t="str">
        <f>IFERROR(IF(STP!V1143="","",STP!V1143),"")</f>
        <v/>
      </c>
      <c r="S1142" s="28" t="str">
        <f t="shared" si="121"/>
        <v/>
      </c>
      <c r="T1142" s="29"/>
    </row>
    <row r="1143" spans="1:20" ht="18" customHeight="1" x14ac:dyDescent="0.35">
      <c r="A1143" s="68">
        <v>47163</v>
      </c>
      <c r="B1143" s="21" t="str">
        <f>IFERROR(IF('LT Panel Feeder Readings'!E1144="","",'LT Panel Feeder Readings'!E1144),"")</f>
        <v/>
      </c>
      <c r="C1143" s="21" t="str">
        <f>IFERROR(IF('LT Panel Feeder Readings'!W1144="","",IF('LT Panel Feeder Readings'!W1144="",0,'LT Panel Feeder Readings'!W1144)+IF('LT Panel Feeder Readings'!Z1144="",0,'LT Panel Feeder Readings'!Z1144)),"")</f>
        <v/>
      </c>
      <c r="D1143" s="21" t="str">
        <f>IFERROR(IF('LT Panel Feeder Readings'!BG1144="","",IF('LT Panel Feeder Readings'!BG1144="",0,'LT Panel Feeder Readings'!BG1144)+IF('LT Panel Feeder Readings'!BJ1144="",0,'LT Panel Feeder Readings'!BJ1144)),"")</f>
        <v/>
      </c>
      <c r="E1143" s="22" t="str">
        <f t="shared" si="120"/>
        <v/>
      </c>
      <c r="F1143" s="23">
        <f>IFERROR(IF('Fuel Status'!E1145="","",IF('Fuel Status'!E1145="",0,'Fuel Status'!E1145)+IF('Fuel Status'!J1145="",0,'Fuel Status'!J1145)+IF('Fuel Status'!O1145="",0,'Fuel Status'!O1145)),"")</f>
        <v>0</v>
      </c>
      <c r="G1143" s="22" t="str">
        <f t="shared" si="122"/>
        <v/>
      </c>
      <c r="H1143" s="22" t="str">
        <f t="shared" si="123"/>
        <v/>
      </c>
      <c r="I1143" s="22" t="str">
        <f t="shared" si="124"/>
        <v/>
      </c>
      <c r="J1143" s="22" t="str">
        <f t="shared" si="125"/>
        <v/>
      </c>
      <c r="K1143" s="74"/>
      <c r="L1143" s="24"/>
      <c r="M1143" s="25"/>
      <c r="N1143" s="25"/>
      <c r="O1143" s="25" t="str">
        <f>IF(OR(J1143="",L1143="",L1143=0),"",ROUND(J1143/L1143,4))</f>
        <v/>
      </c>
      <c r="P1143" s="26" t="str">
        <f>IFERROR(IF('Raw Water'!U1144="","",'Raw Water'!U1144),"")</f>
        <v/>
      </c>
      <c r="Q1143" s="26" t="str">
        <f>IFERROR(IF(STP!U1144="","",STP!U1144),"")</f>
        <v/>
      </c>
      <c r="R1143" s="27" t="str">
        <f>IFERROR(IF(STP!V1144="","",STP!V1144),"")</f>
        <v/>
      </c>
      <c r="S1143" s="28" t="str">
        <f t="shared" si="121"/>
        <v/>
      </c>
      <c r="T1143" s="29"/>
    </row>
    <row r="1144" spans="1:20" ht="18" customHeight="1" x14ac:dyDescent="0.35">
      <c r="A1144" s="68">
        <v>47164</v>
      </c>
      <c r="B1144" s="21" t="str">
        <f>IFERROR(IF('LT Panel Feeder Readings'!E1145="","",'LT Panel Feeder Readings'!E1145),"")</f>
        <v/>
      </c>
      <c r="C1144" s="21" t="str">
        <f>IFERROR(IF('LT Panel Feeder Readings'!W1145="","",IF('LT Panel Feeder Readings'!W1145="",0,'LT Panel Feeder Readings'!W1145)+IF('LT Panel Feeder Readings'!Z1145="",0,'LT Panel Feeder Readings'!Z1145)),"")</f>
        <v/>
      </c>
      <c r="D1144" s="21" t="str">
        <f>IFERROR(IF('LT Panel Feeder Readings'!BG1145="","",IF('LT Panel Feeder Readings'!BG1145="",0,'LT Panel Feeder Readings'!BG1145)+IF('LT Panel Feeder Readings'!BJ1145="",0,'LT Panel Feeder Readings'!BJ1145)),"")</f>
        <v/>
      </c>
      <c r="E1144" s="22" t="str">
        <f t="shared" si="120"/>
        <v/>
      </c>
      <c r="F1144" s="23">
        <f>IFERROR(IF('Fuel Status'!E1146="","",IF('Fuel Status'!E1146="",0,'Fuel Status'!E1146)+IF('Fuel Status'!J1146="",0,'Fuel Status'!J1146)+IF('Fuel Status'!O1146="",0,'Fuel Status'!O1146)),"")</f>
        <v>0</v>
      </c>
      <c r="G1144" s="22" t="str">
        <f t="shared" si="122"/>
        <v/>
      </c>
      <c r="H1144" s="22" t="str">
        <f t="shared" si="123"/>
        <v/>
      </c>
      <c r="I1144" s="22" t="str">
        <f t="shared" si="124"/>
        <v/>
      </c>
      <c r="J1144" s="22" t="str">
        <f t="shared" si="125"/>
        <v/>
      </c>
      <c r="K1144" s="74"/>
      <c r="L1144" s="24"/>
      <c r="M1144" s="25"/>
      <c r="N1144" s="25"/>
      <c r="O1144" s="25" t="str">
        <f>IF(OR(J1144="",L1144="",L1144=0),"",ROUND(J1144/L1144,4))</f>
        <v/>
      </c>
      <c r="P1144" s="26" t="str">
        <f>IFERROR(IF('Raw Water'!U1145="","",'Raw Water'!U1145),"")</f>
        <v/>
      </c>
      <c r="Q1144" s="26" t="str">
        <f>IFERROR(IF(STP!U1145="","",STP!U1145),"")</f>
        <v/>
      </c>
      <c r="R1144" s="27" t="str">
        <f>IFERROR(IF(STP!V1145="","",STP!V1145),"")</f>
        <v/>
      </c>
      <c r="S1144" s="28" t="str">
        <f t="shared" si="121"/>
        <v/>
      </c>
      <c r="T1144" s="29"/>
    </row>
    <row r="1145" spans="1:20" ht="18" customHeight="1" x14ac:dyDescent="0.35">
      <c r="A1145" s="68">
        <v>47165</v>
      </c>
      <c r="B1145" s="21" t="str">
        <f>IFERROR(IF('LT Panel Feeder Readings'!E1146="","",'LT Panel Feeder Readings'!E1146),"")</f>
        <v/>
      </c>
      <c r="C1145" s="21" t="str">
        <f>IFERROR(IF('LT Panel Feeder Readings'!W1146="","",IF('LT Panel Feeder Readings'!W1146="",0,'LT Panel Feeder Readings'!W1146)+IF('LT Panel Feeder Readings'!Z1146="",0,'LT Panel Feeder Readings'!Z1146)),"")</f>
        <v/>
      </c>
      <c r="D1145" s="21" t="str">
        <f>IFERROR(IF('LT Panel Feeder Readings'!BG1146="","",IF('LT Panel Feeder Readings'!BG1146="",0,'LT Panel Feeder Readings'!BG1146)+IF('LT Panel Feeder Readings'!BJ1146="",0,'LT Panel Feeder Readings'!BJ1146)),"")</f>
        <v/>
      </c>
      <c r="E1145" s="22" t="str">
        <f t="shared" si="120"/>
        <v/>
      </c>
      <c r="F1145" s="23">
        <f>IFERROR(IF('Fuel Status'!E1147="","",IF('Fuel Status'!E1147="",0,'Fuel Status'!E1147)+IF('Fuel Status'!J1147="",0,'Fuel Status'!J1147)+IF('Fuel Status'!O1147="",0,'Fuel Status'!O1147)),"")</f>
        <v>0</v>
      </c>
      <c r="G1145" s="22" t="str">
        <f t="shared" si="122"/>
        <v/>
      </c>
      <c r="H1145" s="22" t="str">
        <f t="shared" si="123"/>
        <v/>
      </c>
      <c r="I1145" s="22" t="str">
        <f t="shared" si="124"/>
        <v/>
      </c>
      <c r="J1145" s="22" t="str">
        <f t="shared" si="125"/>
        <v/>
      </c>
      <c r="K1145" s="74"/>
      <c r="L1145" s="24"/>
      <c r="M1145" s="25"/>
      <c r="N1145" s="25"/>
      <c r="O1145" s="25" t="str">
        <f>IF(OR(J1145="",L1145="",L1145=0),"",ROUND(J1145/L1145,4))</f>
        <v/>
      </c>
      <c r="P1145" s="26" t="str">
        <f>IFERROR(IF('Raw Water'!U1146="","",'Raw Water'!U1146),"")</f>
        <v/>
      </c>
      <c r="Q1145" s="26" t="str">
        <f>IFERROR(IF(STP!U1146="","",STP!U1146),"")</f>
        <v/>
      </c>
      <c r="R1145" s="27" t="str">
        <f>IFERROR(IF(STP!V1146="","",STP!V1146),"")</f>
        <v/>
      </c>
      <c r="S1145" s="28" t="str">
        <f t="shared" si="121"/>
        <v/>
      </c>
      <c r="T1145" s="29"/>
    </row>
    <row r="1146" spans="1:20" ht="18" customHeight="1" x14ac:dyDescent="0.35">
      <c r="A1146" s="68">
        <v>47166</v>
      </c>
      <c r="B1146" s="21" t="str">
        <f>IFERROR(IF('LT Panel Feeder Readings'!E1147="","",'LT Panel Feeder Readings'!E1147),"")</f>
        <v/>
      </c>
      <c r="C1146" s="21" t="str">
        <f>IFERROR(IF('LT Panel Feeder Readings'!W1147="","",IF('LT Panel Feeder Readings'!W1147="",0,'LT Panel Feeder Readings'!W1147)+IF('LT Panel Feeder Readings'!Z1147="",0,'LT Panel Feeder Readings'!Z1147)),"")</f>
        <v/>
      </c>
      <c r="D1146" s="21" t="str">
        <f>IFERROR(IF('LT Panel Feeder Readings'!BG1147="","",IF('LT Panel Feeder Readings'!BG1147="",0,'LT Panel Feeder Readings'!BG1147)+IF('LT Panel Feeder Readings'!BJ1147="",0,'LT Panel Feeder Readings'!BJ1147)),"")</f>
        <v/>
      </c>
      <c r="E1146" s="22" t="str">
        <f t="shared" si="120"/>
        <v/>
      </c>
      <c r="F1146" s="23">
        <f>IFERROR(IF('Fuel Status'!E1148="","",IF('Fuel Status'!E1148="",0,'Fuel Status'!E1148)+IF('Fuel Status'!J1148="",0,'Fuel Status'!J1148)+IF('Fuel Status'!O1148="",0,'Fuel Status'!O1148)),"")</f>
        <v>0</v>
      </c>
      <c r="G1146" s="22" t="str">
        <f t="shared" si="122"/>
        <v/>
      </c>
      <c r="H1146" s="22" t="str">
        <f t="shared" si="123"/>
        <v/>
      </c>
      <c r="I1146" s="22" t="str">
        <f t="shared" si="124"/>
        <v/>
      </c>
      <c r="J1146" s="22" t="str">
        <f t="shared" si="125"/>
        <v/>
      </c>
      <c r="K1146" s="74"/>
      <c r="L1146" s="24"/>
      <c r="M1146" s="25"/>
      <c r="N1146" s="25"/>
      <c r="O1146" s="25" t="str">
        <f>IF(OR(J1146="",L1146="",L1146=0),"",ROUND(J1146/L1146,4))</f>
        <v/>
      </c>
      <c r="P1146" s="26" t="str">
        <f>IFERROR(IF('Raw Water'!U1147="","",'Raw Water'!U1147),"")</f>
        <v/>
      </c>
      <c r="Q1146" s="26" t="str">
        <f>IFERROR(IF(STP!U1147="","",STP!U1147),"")</f>
        <v/>
      </c>
      <c r="R1146" s="27" t="str">
        <f>IFERROR(IF(STP!V1147="","",STP!V1147),"")</f>
        <v/>
      </c>
      <c r="S1146" s="28" t="str">
        <f t="shared" si="121"/>
        <v/>
      </c>
      <c r="T1146" s="29"/>
    </row>
    <row r="1147" spans="1:20" ht="18" customHeight="1" x14ac:dyDescent="0.35">
      <c r="A1147" s="68">
        <v>47167</v>
      </c>
      <c r="B1147" s="21" t="str">
        <f>IFERROR(IF('LT Panel Feeder Readings'!E1148="","",'LT Panel Feeder Readings'!E1148),"")</f>
        <v/>
      </c>
      <c r="C1147" s="21" t="str">
        <f>IFERROR(IF('LT Panel Feeder Readings'!W1148="","",IF('LT Panel Feeder Readings'!W1148="",0,'LT Panel Feeder Readings'!W1148)+IF('LT Panel Feeder Readings'!Z1148="",0,'LT Panel Feeder Readings'!Z1148)),"")</f>
        <v/>
      </c>
      <c r="D1147" s="21" t="str">
        <f>IFERROR(IF('LT Panel Feeder Readings'!BG1148="","",IF('LT Panel Feeder Readings'!BG1148="",0,'LT Panel Feeder Readings'!BG1148)+IF('LT Panel Feeder Readings'!BJ1148="",0,'LT Panel Feeder Readings'!BJ1148)),"")</f>
        <v/>
      </c>
      <c r="E1147" s="22" t="str">
        <f t="shared" si="120"/>
        <v/>
      </c>
      <c r="F1147" s="23">
        <f>IFERROR(IF('Fuel Status'!E1149="","",IF('Fuel Status'!E1149="",0,'Fuel Status'!E1149)+IF('Fuel Status'!J1149="",0,'Fuel Status'!J1149)+IF('Fuel Status'!O1149="",0,'Fuel Status'!O1149)),"")</f>
        <v>0</v>
      </c>
      <c r="G1147" s="22" t="str">
        <f t="shared" si="122"/>
        <v/>
      </c>
      <c r="H1147" s="22" t="str">
        <f t="shared" si="123"/>
        <v/>
      </c>
      <c r="I1147" s="22" t="str">
        <f t="shared" si="124"/>
        <v/>
      </c>
      <c r="J1147" s="22" t="str">
        <f t="shared" si="125"/>
        <v/>
      </c>
      <c r="K1147" s="74"/>
      <c r="L1147" s="24"/>
      <c r="M1147" s="25"/>
      <c r="N1147" s="25"/>
      <c r="O1147" s="25" t="str">
        <f>IF(OR(J1147="",L1147="",L1147=0),"",ROUND(J1147/L1147,4))</f>
        <v/>
      </c>
      <c r="P1147" s="26" t="str">
        <f>IFERROR(IF('Raw Water'!U1148="","",'Raw Water'!U1148),"")</f>
        <v/>
      </c>
      <c r="Q1147" s="26" t="str">
        <f>IFERROR(IF(STP!U1148="","",STP!U1148),"")</f>
        <v/>
      </c>
      <c r="R1147" s="27" t="str">
        <f>IFERROR(IF(STP!V1148="","",STP!V1148),"")</f>
        <v/>
      </c>
      <c r="S1147" s="28" t="str">
        <f t="shared" si="121"/>
        <v/>
      </c>
      <c r="T1147" s="29"/>
    </row>
    <row r="1148" spans="1:20" ht="18" customHeight="1" x14ac:dyDescent="0.35">
      <c r="A1148" s="68">
        <v>47168</v>
      </c>
      <c r="B1148" s="21" t="str">
        <f>IFERROR(IF('LT Panel Feeder Readings'!E1149="","",'LT Panel Feeder Readings'!E1149),"")</f>
        <v/>
      </c>
      <c r="C1148" s="21" t="str">
        <f>IFERROR(IF('LT Panel Feeder Readings'!W1149="","",IF('LT Panel Feeder Readings'!W1149="",0,'LT Panel Feeder Readings'!W1149)+IF('LT Panel Feeder Readings'!Z1149="",0,'LT Panel Feeder Readings'!Z1149)),"")</f>
        <v/>
      </c>
      <c r="D1148" s="21" t="str">
        <f>IFERROR(IF('LT Panel Feeder Readings'!BG1149="","",IF('LT Panel Feeder Readings'!BG1149="",0,'LT Panel Feeder Readings'!BG1149)+IF('LT Panel Feeder Readings'!BJ1149="",0,'LT Panel Feeder Readings'!BJ1149)),"")</f>
        <v/>
      </c>
      <c r="E1148" s="22" t="str">
        <f t="shared" si="120"/>
        <v/>
      </c>
      <c r="F1148" s="23">
        <f>IFERROR(IF('Fuel Status'!E1150="","",IF('Fuel Status'!E1150="",0,'Fuel Status'!E1150)+IF('Fuel Status'!J1150="",0,'Fuel Status'!J1150)+IF('Fuel Status'!O1150="",0,'Fuel Status'!O1150)),"")</f>
        <v>0</v>
      </c>
      <c r="G1148" s="22" t="str">
        <f t="shared" si="122"/>
        <v/>
      </c>
      <c r="H1148" s="22" t="str">
        <f t="shared" si="123"/>
        <v/>
      </c>
      <c r="I1148" s="22" t="str">
        <f t="shared" si="124"/>
        <v/>
      </c>
      <c r="J1148" s="22" t="str">
        <f t="shared" si="125"/>
        <v/>
      </c>
      <c r="K1148" s="74"/>
      <c r="L1148" s="24"/>
      <c r="M1148" s="25"/>
      <c r="N1148" s="25"/>
      <c r="O1148" s="25" t="str">
        <f>IF(OR(J1148="",L1148="",L1148=0),"",ROUND(J1148/L1148,4))</f>
        <v/>
      </c>
      <c r="P1148" s="26" t="str">
        <f>IFERROR(IF('Raw Water'!U1149="","",'Raw Water'!U1149),"")</f>
        <v/>
      </c>
      <c r="Q1148" s="26" t="str">
        <f>IFERROR(IF(STP!U1149="","",STP!U1149),"")</f>
        <v/>
      </c>
      <c r="R1148" s="27" t="str">
        <f>IFERROR(IF(STP!V1149="","",STP!V1149),"")</f>
        <v/>
      </c>
      <c r="S1148" s="28" t="str">
        <f t="shared" si="121"/>
        <v/>
      </c>
      <c r="T1148" s="29"/>
    </row>
    <row r="1149" spans="1:20" ht="18" customHeight="1" x14ac:dyDescent="0.35">
      <c r="A1149" s="68">
        <v>47169</v>
      </c>
      <c r="B1149" s="21" t="str">
        <f>IFERROR(IF('LT Panel Feeder Readings'!E1150="","",'LT Panel Feeder Readings'!E1150),"")</f>
        <v/>
      </c>
      <c r="C1149" s="21" t="str">
        <f>IFERROR(IF('LT Panel Feeder Readings'!W1150="","",IF('LT Panel Feeder Readings'!W1150="",0,'LT Panel Feeder Readings'!W1150)+IF('LT Panel Feeder Readings'!Z1150="",0,'LT Panel Feeder Readings'!Z1150)),"")</f>
        <v/>
      </c>
      <c r="D1149" s="21" t="str">
        <f>IFERROR(IF('LT Panel Feeder Readings'!BG1150="","",IF('LT Panel Feeder Readings'!BG1150="",0,'LT Panel Feeder Readings'!BG1150)+IF('LT Panel Feeder Readings'!BJ1150="",0,'LT Panel Feeder Readings'!BJ1150)),"")</f>
        <v/>
      </c>
      <c r="E1149" s="22" t="str">
        <f t="shared" si="120"/>
        <v/>
      </c>
      <c r="F1149" s="23">
        <f>IFERROR(IF('Fuel Status'!E1151="","",IF('Fuel Status'!E1151="",0,'Fuel Status'!E1151)+IF('Fuel Status'!J1151="",0,'Fuel Status'!J1151)+IF('Fuel Status'!O1151="",0,'Fuel Status'!O1151)),"")</f>
        <v>0</v>
      </c>
      <c r="G1149" s="22" t="str">
        <f t="shared" si="122"/>
        <v/>
      </c>
      <c r="H1149" s="22" t="str">
        <f t="shared" si="123"/>
        <v/>
      </c>
      <c r="I1149" s="22" t="str">
        <f t="shared" si="124"/>
        <v/>
      </c>
      <c r="J1149" s="22" t="str">
        <f t="shared" si="125"/>
        <v/>
      </c>
      <c r="K1149" s="74"/>
      <c r="L1149" s="24"/>
      <c r="M1149" s="25"/>
      <c r="N1149" s="25"/>
      <c r="O1149" s="25" t="str">
        <f>IF(OR(J1149="",L1149="",L1149=0),"",ROUND(J1149/L1149,4))</f>
        <v/>
      </c>
      <c r="P1149" s="26" t="str">
        <f>IFERROR(IF('Raw Water'!U1150="","",'Raw Water'!U1150),"")</f>
        <v/>
      </c>
      <c r="Q1149" s="26" t="str">
        <f>IFERROR(IF(STP!U1150="","",STP!U1150),"")</f>
        <v/>
      </c>
      <c r="R1149" s="27" t="str">
        <f>IFERROR(IF(STP!V1150="","",STP!V1150),"")</f>
        <v/>
      </c>
      <c r="S1149" s="28" t="str">
        <f t="shared" si="121"/>
        <v/>
      </c>
      <c r="T1149" s="29"/>
    </row>
    <row r="1150" spans="1:20" ht="18" customHeight="1" x14ac:dyDescent="0.35">
      <c r="A1150" s="68">
        <v>47170</v>
      </c>
      <c r="B1150" s="21" t="str">
        <f>IFERROR(IF('LT Panel Feeder Readings'!E1151="","",'LT Panel Feeder Readings'!E1151),"")</f>
        <v/>
      </c>
      <c r="C1150" s="21" t="str">
        <f>IFERROR(IF('LT Panel Feeder Readings'!W1151="","",IF('LT Panel Feeder Readings'!W1151="",0,'LT Panel Feeder Readings'!W1151)+IF('LT Panel Feeder Readings'!Z1151="",0,'LT Panel Feeder Readings'!Z1151)),"")</f>
        <v/>
      </c>
      <c r="D1150" s="21" t="str">
        <f>IFERROR(IF('LT Panel Feeder Readings'!BG1151="","",IF('LT Panel Feeder Readings'!BG1151="",0,'LT Panel Feeder Readings'!BG1151)+IF('LT Panel Feeder Readings'!BJ1151="",0,'LT Panel Feeder Readings'!BJ1151)),"")</f>
        <v/>
      </c>
      <c r="E1150" s="22" t="str">
        <f t="shared" si="120"/>
        <v/>
      </c>
      <c r="F1150" s="23">
        <f>IFERROR(IF('Fuel Status'!E1152="","",IF('Fuel Status'!E1152="",0,'Fuel Status'!E1152)+IF('Fuel Status'!J1152="",0,'Fuel Status'!J1152)+IF('Fuel Status'!O1152="",0,'Fuel Status'!O1152)),"")</f>
        <v>0</v>
      </c>
      <c r="G1150" s="22" t="str">
        <f t="shared" si="122"/>
        <v/>
      </c>
      <c r="H1150" s="22" t="str">
        <f t="shared" si="123"/>
        <v/>
      </c>
      <c r="I1150" s="22" t="str">
        <f t="shared" si="124"/>
        <v/>
      </c>
      <c r="J1150" s="22" t="str">
        <f t="shared" si="125"/>
        <v/>
      </c>
      <c r="K1150" s="74"/>
      <c r="L1150" s="24"/>
      <c r="M1150" s="25"/>
      <c r="N1150" s="25"/>
      <c r="O1150" s="25" t="str">
        <f>IF(OR(J1150="",L1150="",L1150=0),"",ROUND(J1150/L1150,4))</f>
        <v/>
      </c>
      <c r="P1150" s="26" t="str">
        <f>IFERROR(IF('Raw Water'!U1151="","",'Raw Water'!U1151),"")</f>
        <v/>
      </c>
      <c r="Q1150" s="26" t="str">
        <f>IFERROR(IF(STP!U1151="","",STP!U1151),"")</f>
        <v/>
      </c>
      <c r="R1150" s="27" t="str">
        <f>IFERROR(IF(STP!V1151="","",STP!V1151),"")</f>
        <v/>
      </c>
      <c r="S1150" s="28" t="str">
        <f t="shared" si="121"/>
        <v/>
      </c>
      <c r="T1150" s="29"/>
    </row>
    <row r="1151" spans="1:20" ht="18" customHeight="1" x14ac:dyDescent="0.35">
      <c r="A1151" s="68">
        <v>47171</v>
      </c>
      <c r="B1151" s="21" t="str">
        <f>IFERROR(IF('LT Panel Feeder Readings'!E1152="","",'LT Panel Feeder Readings'!E1152),"")</f>
        <v/>
      </c>
      <c r="C1151" s="21" t="str">
        <f>IFERROR(IF('LT Panel Feeder Readings'!W1152="","",IF('LT Panel Feeder Readings'!W1152="",0,'LT Panel Feeder Readings'!W1152)+IF('LT Panel Feeder Readings'!Z1152="",0,'LT Panel Feeder Readings'!Z1152)),"")</f>
        <v/>
      </c>
      <c r="D1151" s="21" t="str">
        <f>IFERROR(IF('LT Panel Feeder Readings'!BG1152="","",IF('LT Panel Feeder Readings'!BG1152="",0,'LT Panel Feeder Readings'!BG1152)+IF('LT Panel Feeder Readings'!BJ1152="",0,'LT Panel Feeder Readings'!BJ1152)),"")</f>
        <v/>
      </c>
      <c r="E1151" s="22" t="str">
        <f t="shared" si="120"/>
        <v/>
      </c>
      <c r="F1151" s="23">
        <f>IFERROR(IF('Fuel Status'!E1153="","",IF('Fuel Status'!E1153="",0,'Fuel Status'!E1153)+IF('Fuel Status'!J1153="",0,'Fuel Status'!J1153)+IF('Fuel Status'!O1153="",0,'Fuel Status'!O1153)),"")</f>
        <v>0</v>
      </c>
      <c r="G1151" s="22" t="str">
        <f t="shared" si="122"/>
        <v/>
      </c>
      <c r="H1151" s="22" t="str">
        <f t="shared" si="123"/>
        <v/>
      </c>
      <c r="I1151" s="22" t="str">
        <f t="shared" si="124"/>
        <v/>
      </c>
      <c r="J1151" s="22" t="str">
        <f t="shared" si="125"/>
        <v/>
      </c>
      <c r="K1151" s="74"/>
      <c r="L1151" s="24"/>
      <c r="M1151" s="25"/>
      <c r="N1151" s="25"/>
      <c r="O1151" s="25" t="str">
        <f>IF(OR(J1151="",L1151="",L1151=0),"",ROUND(J1151/L1151,4))</f>
        <v/>
      </c>
      <c r="P1151" s="26" t="str">
        <f>IFERROR(IF('Raw Water'!U1152="","",'Raw Water'!U1152),"")</f>
        <v/>
      </c>
      <c r="Q1151" s="26" t="str">
        <f>IFERROR(IF(STP!U1152="","",STP!U1152),"")</f>
        <v/>
      </c>
      <c r="R1151" s="27" t="str">
        <f>IFERROR(IF(STP!V1152="","",STP!V1152),"")</f>
        <v/>
      </c>
      <c r="S1151" s="28" t="str">
        <f t="shared" si="121"/>
        <v/>
      </c>
      <c r="T1151" s="29"/>
    </row>
    <row r="1152" spans="1:20" ht="18" customHeight="1" x14ac:dyDescent="0.35">
      <c r="A1152" s="68">
        <v>47172</v>
      </c>
      <c r="B1152" s="21" t="str">
        <f>IFERROR(IF('LT Panel Feeder Readings'!E1153="","",'LT Panel Feeder Readings'!E1153),"")</f>
        <v/>
      </c>
      <c r="C1152" s="21" t="str">
        <f>IFERROR(IF('LT Panel Feeder Readings'!W1153="","",IF('LT Panel Feeder Readings'!W1153="",0,'LT Panel Feeder Readings'!W1153)+IF('LT Panel Feeder Readings'!Z1153="",0,'LT Panel Feeder Readings'!Z1153)),"")</f>
        <v/>
      </c>
      <c r="D1152" s="21" t="str">
        <f>IFERROR(IF('LT Panel Feeder Readings'!BG1153="","",IF('LT Panel Feeder Readings'!BG1153="",0,'LT Panel Feeder Readings'!BG1153)+IF('LT Panel Feeder Readings'!BJ1153="",0,'LT Panel Feeder Readings'!BJ1153)),"")</f>
        <v/>
      </c>
      <c r="E1152" s="22" t="str">
        <f t="shared" si="120"/>
        <v/>
      </c>
      <c r="F1152" s="23">
        <f>IFERROR(IF('Fuel Status'!E1154="","",IF('Fuel Status'!E1154="",0,'Fuel Status'!E1154)+IF('Fuel Status'!J1154="",0,'Fuel Status'!J1154)+IF('Fuel Status'!O1154="",0,'Fuel Status'!O1154)),"")</f>
        <v>0</v>
      </c>
      <c r="G1152" s="22" t="str">
        <f t="shared" si="122"/>
        <v/>
      </c>
      <c r="H1152" s="22" t="str">
        <f t="shared" si="123"/>
        <v/>
      </c>
      <c r="I1152" s="22" t="str">
        <f t="shared" si="124"/>
        <v/>
      </c>
      <c r="J1152" s="22" t="str">
        <f t="shared" si="125"/>
        <v/>
      </c>
      <c r="K1152" s="74"/>
      <c r="L1152" s="24"/>
      <c r="M1152" s="25"/>
      <c r="N1152" s="25"/>
      <c r="O1152" s="25" t="str">
        <f>IF(OR(J1152="",L1152="",L1152=0),"",ROUND(J1152/L1152,4))</f>
        <v/>
      </c>
      <c r="P1152" s="26" t="str">
        <f>IFERROR(IF('Raw Water'!U1153="","",'Raw Water'!U1153),"")</f>
        <v/>
      </c>
      <c r="Q1152" s="26" t="str">
        <f>IFERROR(IF(STP!U1153="","",STP!U1153),"")</f>
        <v/>
      </c>
      <c r="R1152" s="27" t="str">
        <f>IFERROR(IF(STP!V1153="","",STP!V1153),"")</f>
        <v/>
      </c>
      <c r="S1152" s="28" t="str">
        <f t="shared" si="121"/>
        <v/>
      </c>
      <c r="T1152" s="29"/>
    </row>
    <row r="1153" spans="1:20" ht="18" customHeight="1" x14ac:dyDescent="0.35">
      <c r="A1153" s="68">
        <v>47173</v>
      </c>
      <c r="B1153" s="21" t="str">
        <f>IFERROR(IF('LT Panel Feeder Readings'!E1154="","",'LT Panel Feeder Readings'!E1154),"")</f>
        <v/>
      </c>
      <c r="C1153" s="21" t="str">
        <f>IFERROR(IF('LT Panel Feeder Readings'!W1154="","",IF('LT Panel Feeder Readings'!W1154="",0,'LT Panel Feeder Readings'!W1154)+IF('LT Panel Feeder Readings'!Z1154="",0,'LT Panel Feeder Readings'!Z1154)),"")</f>
        <v/>
      </c>
      <c r="D1153" s="21" t="str">
        <f>IFERROR(IF('LT Panel Feeder Readings'!BG1154="","",IF('LT Panel Feeder Readings'!BG1154="",0,'LT Panel Feeder Readings'!BG1154)+IF('LT Panel Feeder Readings'!BJ1154="",0,'LT Panel Feeder Readings'!BJ1154)),"")</f>
        <v/>
      </c>
      <c r="E1153" s="22" t="str">
        <f t="shared" si="120"/>
        <v/>
      </c>
      <c r="F1153" s="23">
        <f>IFERROR(IF('Fuel Status'!E1155="","",IF('Fuel Status'!E1155="",0,'Fuel Status'!E1155)+IF('Fuel Status'!J1155="",0,'Fuel Status'!J1155)+IF('Fuel Status'!O1155="",0,'Fuel Status'!O1155)),"")</f>
        <v>0</v>
      </c>
      <c r="G1153" s="22" t="str">
        <f t="shared" si="122"/>
        <v/>
      </c>
      <c r="H1153" s="22" t="str">
        <f t="shared" si="123"/>
        <v/>
      </c>
      <c r="I1153" s="22" t="str">
        <f t="shared" si="124"/>
        <v/>
      </c>
      <c r="J1153" s="22" t="str">
        <f t="shared" si="125"/>
        <v/>
      </c>
      <c r="K1153" s="74"/>
      <c r="L1153" s="24"/>
      <c r="M1153" s="25"/>
      <c r="N1153" s="25"/>
      <c r="O1153" s="25" t="str">
        <f>IF(OR(J1153="",L1153="",L1153=0),"",ROUND(J1153/L1153,4))</f>
        <v/>
      </c>
      <c r="P1153" s="26" t="str">
        <f>IFERROR(IF('Raw Water'!U1154="","",'Raw Water'!U1154),"")</f>
        <v/>
      </c>
      <c r="Q1153" s="26" t="str">
        <f>IFERROR(IF(STP!U1154="","",STP!U1154),"")</f>
        <v/>
      </c>
      <c r="R1153" s="27" t="str">
        <f>IFERROR(IF(STP!V1154="","",STP!V1154),"")</f>
        <v/>
      </c>
      <c r="S1153" s="28" t="str">
        <f t="shared" si="121"/>
        <v/>
      </c>
      <c r="T1153" s="29"/>
    </row>
    <row r="1154" spans="1:20" ht="18" customHeight="1" x14ac:dyDescent="0.35">
      <c r="A1154" s="68">
        <v>47174</v>
      </c>
      <c r="B1154" s="21" t="str">
        <f>IFERROR(IF('LT Panel Feeder Readings'!E1155="","",'LT Panel Feeder Readings'!E1155),"")</f>
        <v/>
      </c>
      <c r="C1154" s="21" t="str">
        <f>IFERROR(IF('LT Panel Feeder Readings'!W1155="","",IF('LT Panel Feeder Readings'!W1155="",0,'LT Panel Feeder Readings'!W1155)+IF('LT Panel Feeder Readings'!Z1155="",0,'LT Panel Feeder Readings'!Z1155)),"")</f>
        <v/>
      </c>
      <c r="D1154" s="21" t="str">
        <f>IFERROR(IF('LT Panel Feeder Readings'!BG1155="","",IF('LT Panel Feeder Readings'!BG1155="",0,'LT Panel Feeder Readings'!BG1155)+IF('LT Panel Feeder Readings'!BJ1155="",0,'LT Panel Feeder Readings'!BJ1155)),"")</f>
        <v/>
      </c>
      <c r="E1154" s="22" t="str">
        <f t="shared" ref="E1154:E1217" si="126">IF(B1154="","",B1154+IF(C1154="",0,C1154)+IF(D1154="",0,D1154))</f>
        <v/>
      </c>
      <c r="F1154" s="23">
        <f>IFERROR(IF('Fuel Status'!E1156="","",IF('Fuel Status'!E1156="",0,'Fuel Status'!E1156)+IF('Fuel Status'!J1156="",0,'Fuel Status'!J1156)+IF('Fuel Status'!O1156="",0,'Fuel Status'!O1156)),"")</f>
        <v>0</v>
      </c>
      <c r="G1154" s="22" t="str">
        <f t="shared" si="122"/>
        <v/>
      </c>
      <c r="H1154" s="22" t="str">
        <f t="shared" si="123"/>
        <v/>
      </c>
      <c r="I1154" s="22" t="str">
        <f t="shared" si="124"/>
        <v/>
      </c>
      <c r="J1154" s="22" t="str">
        <f t="shared" si="125"/>
        <v/>
      </c>
      <c r="K1154" s="74"/>
      <c r="L1154" s="24"/>
      <c r="M1154" s="25"/>
      <c r="N1154" s="25"/>
      <c r="O1154" s="25" t="str">
        <f>IF(OR(J1154="",L1154="",L1154=0),"",ROUND(J1154/L1154,4))</f>
        <v/>
      </c>
      <c r="P1154" s="26" t="str">
        <f>IFERROR(IF('Raw Water'!U1155="","",'Raw Water'!U1155),"")</f>
        <v/>
      </c>
      <c r="Q1154" s="26" t="str">
        <f>IFERROR(IF(STP!U1155="","",STP!U1155),"")</f>
        <v/>
      </c>
      <c r="R1154" s="27" t="str">
        <f>IFERROR(IF(STP!V1155="","",STP!V1155),"")</f>
        <v/>
      </c>
      <c r="S1154" s="28" t="str">
        <f t="shared" ref="S1154:S1217" si="127">IF(P1154="","",P1154)</f>
        <v/>
      </c>
      <c r="T1154" s="29"/>
    </row>
    <row r="1155" spans="1:20" ht="18" customHeight="1" x14ac:dyDescent="0.35">
      <c r="A1155" s="68">
        <v>47175</v>
      </c>
      <c r="B1155" s="21" t="str">
        <f>IFERROR(IF('LT Panel Feeder Readings'!E1156="","",'LT Panel Feeder Readings'!E1156),"")</f>
        <v/>
      </c>
      <c r="C1155" s="21" t="str">
        <f>IFERROR(IF('LT Panel Feeder Readings'!W1156="","",IF('LT Panel Feeder Readings'!W1156="",0,'LT Panel Feeder Readings'!W1156)+IF('LT Panel Feeder Readings'!Z1156="",0,'LT Panel Feeder Readings'!Z1156)),"")</f>
        <v/>
      </c>
      <c r="D1155" s="21" t="str">
        <f>IFERROR(IF('LT Panel Feeder Readings'!BG1156="","",IF('LT Panel Feeder Readings'!BG1156="",0,'LT Panel Feeder Readings'!BG1156)+IF('LT Panel Feeder Readings'!BJ1156="",0,'LT Panel Feeder Readings'!BJ1156)),"")</f>
        <v/>
      </c>
      <c r="E1155" s="22" t="str">
        <f t="shared" si="126"/>
        <v/>
      </c>
      <c r="F1155" s="23">
        <f>IFERROR(IF('Fuel Status'!E1157="","",IF('Fuel Status'!E1157="",0,'Fuel Status'!E1157)+IF('Fuel Status'!J1157="",0,'Fuel Status'!J1157)+IF('Fuel Status'!O1157="",0,'Fuel Status'!O1157)),"")</f>
        <v>0</v>
      </c>
      <c r="G1155" s="22" t="str">
        <f t="shared" ref="G1155:G1218" si="128">IF(B1155="","",IF(MONTH(A1155)&lt;&gt;MONTH(A1154),B1155,G1154+B1155))</f>
        <v/>
      </c>
      <c r="H1155" s="22" t="str">
        <f t="shared" ref="H1155:H1218" si="129">IF(C1155="","",IF(MONTH(A1155)&lt;&gt;MONTH(A1154),C1155,H1154+C1155))</f>
        <v/>
      </c>
      <c r="I1155" s="22" t="str">
        <f t="shared" ref="I1155:I1218" si="130">IF(D1155="","",IF(MONTH(A1155)&lt;&gt;MONTH(A1154),D1155,I1154+D1155))</f>
        <v/>
      </c>
      <c r="J1155" s="22" t="str">
        <f t="shared" ref="J1155:J1218" si="131">IF(E1155="","",IF(MONTH(A1155)&lt;&gt;MONTH(A1154),E1155,J1154+E1155))</f>
        <v/>
      </c>
      <c r="K1155" s="74"/>
      <c r="L1155" s="24"/>
      <c r="M1155" s="25"/>
      <c r="N1155" s="25"/>
      <c r="O1155" s="25" t="str">
        <f>IF(OR(J1155="",L1155="",L1155=0),"",ROUND(J1155/L1155,4))</f>
        <v/>
      </c>
      <c r="P1155" s="26" t="str">
        <f>IFERROR(IF('Raw Water'!U1156="","",'Raw Water'!U1156),"")</f>
        <v/>
      </c>
      <c r="Q1155" s="26" t="str">
        <f>IFERROR(IF(STP!U1156="","",STP!U1156),"")</f>
        <v/>
      </c>
      <c r="R1155" s="27" t="str">
        <f>IFERROR(IF(STP!V1156="","",STP!V1156),"")</f>
        <v/>
      </c>
      <c r="S1155" s="28" t="str">
        <f t="shared" si="127"/>
        <v/>
      </c>
      <c r="T1155" s="29"/>
    </row>
    <row r="1156" spans="1:20" ht="18" customHeight="1" x14ac:dyDescent="0.35">
      <c r="A1156" s="68">
        <v>47176</v>
      </c>
      <c r="B1156" s="21" t="str">
        <f>IFERROR(IF('LT Panel Feeder Readings'!E1157="","",'LT Panel Feeder Readings'!E1157),"")</f>
        <v/>
      </c>
      <c r="C1156" s="21" t="str">
        <f>IFERROR(IF('LT Panel Feeder Readings'!W1157="","",IF('LT Panel Feeder Readings'!W1157="",0,'LT Panel Feeder Readings'!W1157)+IF('LT Panel Feeder Readings'!Z1157="",0,'LT Panel Feeder Readings'!Z1157)),"")</f>
        <v/>
      </c>
      <c r="D1156" s="21" t="str">
        <f>IFERROR(IF('LT Panel Feeder Readings'!BG1157="","",IF('LT Panel Feeder Readings'!BG1157="",0,'LT Panel Feeder Readings'!BG1157)+IF('LT Panel Feeder Readings'!BJ1157="",0,'LT Panel Feeder Readings'!BJ1157)),"")</f>
        <v/>
      </c>
      <c r="E1156" s="22" t="str">
        <f t="shared" si="126"/>
        <v/>
      </c>
      <c r="F1156" s="23">
        <f>IFERROR(IF('Fuel Status'!E1158="","",IF('Fuel Status'!E1158="",0,'Fuel Status'!E1158)+IF('Fuel Status'!J1158="",0,'Fuel Status'!J1158)+IF('Fuel Status'!O1158="",0,'Fuel Status'!O1158)),"")</f>
        <v>0</v>
      </c>
      <c r="G1156" s="22" t="str">
        <f t="shared" si="128"/>
        <v/>
      </c>
      <c r="H1156" s="22" t="str">
        <f t="shared" si="129"/>
        <v/>
      </c>
      <c r="I1156" s="22" t="str">
        <f t="shared" si="130"/>
        <v/>
      </c>
      <c r="J1156" s="22" t="str">
        <f t="shared" si="131"/>
        <v/>
      </c>
      <c r="K1156" s="74"/>
      <c r="L1156" s="24"/>
      <c r="M1156" s="25"/>
      <c r="N1156" s="25"/>
      <c r="O1156" s="25" t="str">
        <f>IF(OR(J1156="",L1156="",L1156=0),"",ROUND(J1156/L1156,4))</f>
        <v/>
      </c>
      <c r="P1156" s="26" t="str">
        <f>IFERROR(IF('Raw Water'!U1157="","",'Raw Water'!U1157),"")</f>
        <v/>
      </c>
      <c r="Q1156" s="26" t="str">
        <f>IFERROR(IF(STP!U1157="","",STP!U1157),"")</f>
        <v/>
      </c>
      <c r="R1156" s="27" t="str">
        <f>IFERROR(IF(STP!V1157="","",STP!V1157),"")</f>
        <v/>
      </c>
      <c r="S1156" s="28" t="str">
        <f t="shared" si="127"/>
        <v/>
      </c>
      <c r="T1156" s="29"/>
    </row>
    <row r="1157" spans="1:20" ht="18" customHeight="1" x14ac:dyDescent="0.35">
      <c r="A1157" s="68">
        <v>47177</v>
      </c>
      <c r="B1157" s="21" t="str">
        <f>IFERROR(IF('LT Panel Feeder Readings'!E1158="","",'LT Panel Feeder Readings'!E1158),"")</f>
        <v/>
      </c>
      <c r="C1157" s="21" t="str">
        <f>IFERROR(IF('LT Panel Feeder Readings'!W1158="","",IF('LT Panel Feeder Readings'!W1158="",0,'LT Panel Feeder Readings'!W1158)+IF('LT Panel Feeder Readings'!Z1158="",0,'LT Panel Feeder Readings'!Z1158)),"")</f>
        <v/>
      </c>
      <c r="D1157" s="21" t="str">
        <f>IFERROR(IF('LT Panel Feeder Readings'!BG1158="","",IF('LT Panel Feeder Readings'!BG1158="",0,'LT Panel Feeder Readings'!BG1158)+IF('LT Panel Feeder Readings'!BJ1158="",0,'LT Panel Feeder Readings'!BJ1158)),"")</f>
        <v/>
      </c>
      <c r="E1157" s="22" t="str">
        <f t="shared" si="126"/>
        <v/>
      </c>
      <c r="F1157" s="23">
        <f>IFERROR(IF('Fuel Status'!E1159="","",IF('Fuel Status'!E1159="",0,'Fuel Status'!E1159)+IF('Fuel Status'!J1159="",0,'Fuel Status'!J1159)+IF('Fuel Status'!O1159="",0,'Fuel Status'!O1159)),"")</f>
        <v>0</v>
      </c>
      <c r="G1157" s="22" t="str">
        <f t="shared" si="128"/>
        <v/>
      </c>
      <c r="H1157" s="22" t="str">
        <f t="shared" si="129"/>
        <v/>
      </c>
      <c r="I1157" s="22" t="str">
        <f t="shared" si="130"/>
        <v/>
      </c>
      <c r="J1157" s="22" t="str">
        <f t="shared" si="131"/>
        <v/>
      </c>
      <c r="K1157" s="74"/>
      <c r="L1157" s="24"/>
      <c r="M1157" s="25"/>
      <c r="N1157" s="25"/>
      <c r="O1157" s="25" t="str">
        <f>IF(OR(J1157="",L1157="",L1157=0),"",ROUND(J1157/L1157,4))</f>
        <v/>
      </c>
      <c r="P1157" s="26" t="str">
        <f>IFERROR(IF('Raw Water'!U1158="","",'Raw Water'!U1158),"")</f>
        <v/>
      </c>
      <c r="Q1157" s="26" t="str">
        <f>IFERROR(IF(STP!U1158="","",STP!U1158),"")</f>
        <v/>
      </c>
      <c r="R1157" s="27" t="str">
        <f>IFERROR(IF(STP!V1158="","",STP!V1158),"")</f>
        <v/>
      </c>
      <c r="S1157" s="28" t="str">
        <f t="shared" si="127"/>
        <v/>
      </c>
      <c r="T1157" s="29"/>
    </row>
    <row r="1158" spans="1:20" ht="18" customHeight="1" x14ac:dyDescent="0.35">
      <c r="A1158" s="68">
        <v>47178</v>
      </c>
      <c r="B1158" s="21" t="str">
        <f>IFERROR(IF('LT Panel Feeder Readings'!E1159="","",'LT Panel Feeder Readings'!E1159),"")</f>
        <v/>
      </c>
      <c r="C1158" s="21" t="str">
        <f>IFERROR(IF('LT Panel Feeder Readings'!W1159="","",IF('LT Panel Feeder Readings'!W1159="",0,'LT Panel Feeder Readings'!W1159)+IF('LT Panel Feeder Readings'!Z1159="",0,'LT Panel Feeder Readings'!Z1159)),"")</f>
        <v/>
      </c>
      <c r="D1158" s="21" t="str">
        <f>IFERROR(IF('LT Panel Feeder Readings'!BG1159="","",IF('LT Panel Feeder Readings'!BG1159="",0,'LT Panel Feeder Readings'!BG1159)+IF('LT Panel Feeder Readings'!BJ1159="",0,'LT Panel Feeder Readings'!BJ1159)),"")</f>
        <v/>
      </c>
      <c r="E1158" s="22" t="str">
        <f t="shared" si="126"/>
        <v/>
      </c>
      <c r="F1158" s="23">
        <f>IFERROR(IF('Fuel Status'!E1160="","",IF('Fuel Status'!E1160="",0,'Fuel Status'!E1160)+IF('Fuel Status'!J1160="",0,'Fuel Status'!J1160)+IF('Fuel Status'!O1160="",0,'Fuel Status'!O1160)),"")</f>
        <v>0</v>
      </c>
      <c r="G1158" s="22" t="str">
        <f t="shared" si="128"/>
        <v/>
      </c>
      <c r="H1158" s="22" t="str">
        <f t="shared" si="129"/>
        <v/>
      </c>
      <c r="I1158" s="22" t="str">
        <f t="shared" si="130"/>
        <v/>
      </c>
      <c r="J1158" s="22" t="str">
        <f t="shared" si="131"/>
        <v/>
      </c>
      <c r="K1158" s="74"/>
      <c r="L1158" s="24"/>
      <c r="M1158" s="25"/>
      <c r="N1158" s="25"/>
      <c r="O1158" s="25" t="str">
        <f>IF(OR(J1158="",L1158="",L1158=0),"",ROUND(J1158/L1158,4))</f>
        <v/>
      </c>
      <c r="P1158" s="26" t="str">
        <f>IFERROR(IF('Raw Water'!U1159="","",'Raw Water'!U1159),"")</f>
        <v/>
      </c>
      <c r="Q1158" s="26" t="str">
        <f>IFERROR(IF(STP!U1159="","",STP!U1159),"")</f>
        <v/>
      </c>
      <c r="R1158" s="27" t="str">
        <f>IFERROR(IF(STP!V1159="","",STP!V1159),"")</f>
        <v/>
      </c>
      <c r="S1158" s="28" t="str">
        <f t="shared" si="127"/>
        <v/>
      </c>
      <c r="T1158" s="29"/>
    </row>
    <row r="1159" spans="1:20" ht="18" customHeight="1" x14ac:dyDescent="0.35">
      <c r="A1159" s="68">
        <v>47179</v>
      </c>
      <c r="B1159" s="21" t="str">
        <f>IFERROR(IF('LT Panel Feeder Readings'!E1160="","",'LT Panel Feeder Readings'!E1160),"")</f>
        <v/>
      </c>
      <c r="C1159" s="21" t="str">
        <f>IFERROR(IF('LT Panel Feeder Readings'!W1160="","",IF('LT Panel Feeder Readings'!W1160="",0,'LT Panel Feeder Readings'!W1160)+IF('LT Panel Feeder Readings'!Z1160="",0,'LT Panel Feeder Readings'!Z1160)),"")</f>
        <v/>
      </c>
      <c r="D1159" s="21" t="str">
        <f>IFERROR(IF('LT Panel Feeder Readings'!BG1160="","",IF('LT Panel Feeder Readings'!BG1160="",0,'LT Panel Feeder Readings'!BG1160)+IF('LT Panel Feeder Readings'!BJ1160="",0,'LT Panel Feeder Readings'!BJ1160)),"")</f>
        <v/>
      </c>
      <c r="E1159" s="22" t="str">
        <f t="shared" si="126"/>
        <v/>
      </c>
      <c r="F1159" s="23">
        <f>IFERROR(IF('Fuel Status'!E1161="","",IF('Fuel Status'!E1161="",0,'Fuel Status'!E1161)+IF('Fuel Status'!J1161="",0,'Fuel Status'!J1161)+IF('Fuel Status'!O1161="",0,'Fuel Status'!O1161)),"")</f>
        <v>0</v>
      </c>
      <c r="G1159" s="22" t="str">
        <f t="shared" si="128"/>
        <v/>
      </c>
      <c r="H1159" s="22" t="str">
        <f t="shared" si="129"/>
        <v/>
      </c>
      <c r="I1159" s="22" t="str">
        <f t="shared" si="130"/>
        <v/>
      </c>
      <c r="J1159" s="22" t="str">
        <f t="shared" si="131"/>
        <v/>
      </c>
      <c r="K1159" s="74"/>
      <c r="L1159" s="24"/>
      <c r="M1159" s="25"/>
      <c r="N1159" s="25"/>
      <c r="O1159" s="25" t="str">
        <f>IF(OR(J1159="",L1159="",L1159=0),"",ROUND(J1159/L1159,4))</f>
        <v/>
      </c>
      <c r="P1159" s="26" t="str">
        <f>IFERROR(IF('Raw Water'!U1160="","",'Raw Water'!U1160),"")</f>
        <v/>
      </c>
      <c r="Q1159" s="26" t="str">
        <f>IFERROR(IF(STP!U1160="","",STP!U1160),"")</f>
        <v/>
      </c>
      <c r="R1159" s="27" t="str">
        <f>IFERROR(IF(STP!V1160="","",STP!V1160),"")</f>
        <v/>
      </c>
      <c r="S1159" s="28" t="str">
        <f t="shared" si="127"/>
        <v/>
      </c>
      <c r="T1159" s="29"/>
    </row>
    <row r="1160" spans="1:20" ht="18" customHeight="1" x14ac:dyDescent="0.35">
      <c r="A1160" s="68">
        <v>47180</v>
      </c>
      <c r="B1160" s="21" t="str">
        <f>IFERROR(IF('LT Panel Feeder Readings'!E1161="","",'LT Panel Feeder Readings'!E1161),"")</f>
        <v/>
      </c>
      <c r="C1160" s="21" t="str">
        <f>IFERROR(IF('LT Panel Feeder Readings'!W1161="","",IF('LT Panel Feeder Readings'!W1161="",0,'LT Panel Feeder Readings'!W1161)+IF('LT Panel Feeder Readings'!Z1161="",0,'LT Panel Feeder Readings'!Z1161)),"")</f>
        <v/>
      </c>
      <c r="D1160" s="21" t="str">
        <f>IFERROR(IF('LT Panel Feeder Readings'!BG1161="","",IF('LT Panel Feeder Readings'!BG1161="",0,'LT Panel Feeder Readings'!BG1161)+IF('LT Panel Feeder Readings'!BJ1161="",0,'LT Panel Feeder Readings'!BJ1161)),"")</f>
        <v/>
      </c>
      <c r="E1160" s="22" t="str">
        <f t="shared" si="126"/>
        <v/>
      </c>
      <c r="F1160" s="23">
        <f>IFERROR(IF('Fuel Status'!E1162="","",IF('Fuel Status'!E1162="",0,'Fuel Status'!E1162)+IF('Fuel Status'!J1162="",0,'Fuel Status'!J1162)+IF('Fuel Status'!O1162="",0,'Fuel Status'!O1162)),"")</f>
        <v>0</v>
      </c>
      <c r="G1160" s="22" t="str">
        <f t="shared" si="128"/>
        <v/>
      </c>
      <c r="H1160" s="22" t="str">
        <f t="shared" si="129"/>
        <v/>
      </c>
      <c r="I1160" s="22" t="str">
        <f t="shared" si="130"/>
        <v/>
      </c>
      <c r="J1160" s="22" t="str">
        <f t="shared" si="131"/>
        <v/>
      </c>
      <c r="K1160" s="74"/>
      <c r="L1160" s="24"/>
      <c r="M1160" s="25"/>
      <c r="N1160" s="25"/>
      <c r="O1160" s="25" t="str">
        <f>IF(OR(J1160="",L1160="",L1160=0),"",ROUND(J1160/L1160,4))</f>
        <v/>
      </c>
      <c r="P1160" s="26" t="str">
        <f>IFERROR(IF('Raw Water'!U1161="","",'Raw Water'!U1161),"")</f>
        <v/>
      </c>
      <c r="Q1160" s="26" t="str">
        <f>IFERROR(IF(STP!U1161="","",STP!U1161),"")</f>
        <v/>
      </c>
      <c r="R1160" s="27" t="str">
        <f>IFERROR(IF(STP!V1161="","",STP!V1161),"")</f>
        <v/>
      </c>
      <c r="S1160" s="28" t="str">
        <f t="shared" si="127"/>
        <v/>
      </c>
      <c r="T1160" s="29"/>
    </row>
    <row r="1161" spans="1:20" ht="18" customHeight="1" x14ac:dyDescent="0.35">
      <c r="A1161" s="68">
        <v>47181</v>
      </c>
      <c r="B1161" s="21" t="str">
        <f>IFERROR(IF('LT Panel Feeder Readings'!E1162="","",'LT Panel Feeder Readings'!E1162),"")</f>
        <v/>
      </c>
      <c r="C1161" s="21" t="str">
        <f>IFERROR(IF('LT Panel Feeder Readings'!W1162="","",IF('LT Panel Feeder Readings'!W1162="",0,'LT Panel Feeder Readings'!W1162)+IF('LT Panel Feeder Readings'!Z1162="",0,'LT Panel Feeder Readings'!Z1162)),"")</f>
        <v/>
      </c>
      <c r="D1161" s="21" t="str">
        <f>IFERROR(IF('LT Panel Feeder Readings'!BG1162="","",IF('LT Panel Feeder Readings'!BG1162="",0,'LT Panel Feeder Readings'!BG1162)+IF('LT Panel Feeder Readings'!BJ1162="",0,'LT Panel Feeder Readings'!BJ1162)),"")</f>
        <v/>
      </c>
      <c r="E1161" s="22" t="str">
        <f t="shared" si="126"/>
        <v/>
      </c>
      <c r="F1161" s="23">
        <f>IFERROR(IF('Fuel Status'!E1163="","",IF('Fuel Status'!E1163="",0,'Fuel Status'!E1163)+IF('Fuel Status'!J1163="",0,'Fuel Status'!J1163)+IF('Fuel Status'!O1163="",0,'Fuel Status'!O1163)),"")</f>
        <v>0</v>
      </c>
      <c r="G1161" s="22" t="str">
        <f t="shared" si="128"/>
        <v/>
      </c>
      <c r="H1161" s="22" t="str">
        <f t="shared" si="129"/>
        <v/>
      </c>
      <c r="I1161" s="22" t="str">
        <f t="shared" si="130"/>
        <v/>
      </c>
      <c r="J1161" s="22" t="str">
        <f t="shared" si="131"/>
        <v/>
      </c>
      <c r="K1161" s="74"/>
      <c r="L1161" s="24"/>
      <c r="M1161" s="25"/>
      <c r="N1161" s="25"/>
      <c r="O1161" s="25" t="str">
        <f>IF(OR(J1161="",L1161="",L1161=0),"",ROUND(J1161/L1161,4))</f>
        <v/>
      </c>
      <c r="P1161" s="26" t="str">
        <f>IFERROR(IF('Raw Water'!U1162="","",'Raw Water'!U1162),"")</f>
        <v/>
      </c>
      <c r="Q1161" s="26" t="str">
        <f>IFERROR(IF(STP!U1162="","",STP!U1162),"")</f>
        <v/>
      </c>
      <c r="R1161" s="27" t="str">
        <f>IFERROR(IF(STP!V1162="","",STP!V1162),"")</f>
        <v/>
      </c>
      <c r="S1161" s="28" t="str">
        <f t="shared" si="127"/>
        <v/>
      </c>
      <c r="T1161" s="29"/>
    </row>
    <row r="1162" spans="1:20" ht="18" customHeight="1" x14ac:dyDescent="0.35">
      <c r="A1162" s="68">
        <v>47182</v>
      </c>
      <c r="B1162" s="21" t="str">
        <f>IFERROR(IF('LT Panel Feeder Readings'!E1163="","",'LT Panel Feeder Readings'!E1163),"")</f>
        <v/>
      </c>
      <c r="C1162" s="21" t="str">
        <f>IFERROR(IF('LT Panel Feeder Readings'!W1163="","",IF('LT Panel Feeder Readings'!W1163="",0,'LT Panel Feeder Readings'!W1163)+IF('LT Panel Feeder Readings'!Z1163="",0,'LT Panel Feeder Readings'!Z1163)),"")</f>
        <v/>
      </c>
      <c r="D1162" s="21" t="str">
        <f>IFERROR(IF('LT Panel Feeder Readings'!BG1163="","",IF('LT Panel Feeder Readings'!BG1163="",0,'LT Panel Feeder Readings'!BG1163)+IF('LT Panel Feeder Readings'!BJ1163="",0,'LT Panel Feeder Readings'!BJ1163)),"")</f>
        <v/>
      </c>
      <c r="E1162" s="22" t="str">
        <f t="shared" si="126"/>
        <v/>
      </c>
      <c r="F1162" s="23">
        <f>IFERROR(IF('Fuel Status'!E1164="","",IF('Fuel Status'!E1164="",0,'Fuel Status'!E1164)+IF('Fuel Status'!J1164="",0,'Fuel Status'!J1164)+IF('Fuel Status'!O1164="",0,'Fuel Status'!O1164)),"")</f>
        <v>0</v>
      </c>
      <c r="G1162" s="22" t="str">
        <f t="shared" si="128"/>
        <v/>
      </c>
      <c r="H1162" s="22" t="str">
        <f t="shared" si="129"/>
        <v/>
      </c>
      <c r="I1162" s="22" t="str">
        <f t="shared" si="130"/>
        <v/>
      </c>
      <c r="J1162" s="22" t="str">
        <f t="shared" si="131"/>
        <v/>
      </c>
      <c r="K1162" s="74"/>
      <c r="L1162" s="24"/>
      <c r="M1162" s="25"/>
      <c r="N1162" s="25"/>
      <c r="O1162" s="25" t="str">
        <f>IF(OR(J1162="",L1162="",L1162=0),"",ROUND(J1162/L1162,4))</f>
        <v/>
      </c>
      <c r="P1162" s="26" t="str">
        <f>IFERROR(IF('Raw Water'!U1163="","",'Raw Water'!U1163),"")</f>
        <v/>
      </c>
      <c r="Q1162" s="26" t="str">
        <f>IFERROR(IF(STP!U1163="","",STP!U1163),"")</f>
        <v/>
      </c>
      <c r="R1162" s="27" t="str">
        <f>IFERROR(IF(STP!V1163="","",STP!V1163),"")</f>
        <v/>
      </c>
      <c r="S1162" s="28" t="str">
        <f t="shared" si="127"/>
        <v/>
      </c>
      <c r="T1162" s="29"/>
    </row>
    <row r="1163" spans="1:20" ht="18" customHeight="1" x14ac:dyDescent="0.35">
      <c r="A1163" s="68">
        <v>47183</v>
      </c>
      <c r="B1163" s="21" t="str">
        <f>IFERROR(IF('LT Panel Feeder Readings'!E1164="","",'LT Panel Feeder Readings'!E1164),"")</f>
        <v/>
      </c>
      <c r="C1163" s="21" t="str">
        <f>IFERROR(IF('LT Panel Feeder Readings'!W1164="","",IF('LT Panel Feeder Readings'!W1164="",0,'LT Panel Feeder Readings'!W1164)+IF('LT Panel Feeder Readings'!Z1164="",0,'LT Panel Feeder Readings'!Z1164)),"")</f>
        <v/>
      </c>
      <c r="D1163" s="21" t="str">
        <f>IFERROR(IF('LT Panel Feeder Readings'!BG1164="","",IF('LT Panel Feeder Readings'!BG1164="",0,'LT Panel Feeder Readings'!BG1164)+IF('LT Panel Feeder Readings'!BJ1164="",0,'LT Panel Feeder Readings'!BJ1164)),"")</f>
        <v/>
      </c>
      <c r="E1163" s="22" t="str">
        <f t="shared" si="126"/>
        <v/>
      </c>
      <c r="F1163" s="23">
        <f>IFERROR(IF('Fuel Status'!E1165="","",IF('Fuel Status'!E1165="",0,'Fuel Status'!E1165)+IF('Fuel Status'!J1165="",0,'Fuel Status'!J1165)+IF('Fuel Status'!O1165="",0,'Fuel Status'!O1165)),"")</f>
        <v>0</v>
      </c>
      <c r="G1163" s="22" t="str">
        <f t="shared" si="128"/>
        <v/>
      </c>
      <c r="H1163" s="22" t="str">
        <f t="shared" si="129"/>
        <v/>
      </c>
      <c r="I1163" s="22" t="str">
        <f t="shared" si="130"/>
        <v/>
      </c>
      <c r="J1163" s="22" t="str">
        <f t="shared" si="131"/>
        <v/>
      </c>
      <c r="K1163" s="74"/>
      <c r="L1163" s="24"/>
      <c r="M1163" s="25"/>
      <c r="N1163" s="25"/>
      <c r="O1163" s="25" t="str">
        <f>IF(OR(J1163="",L1163="",L1163=0),"",ROUND(J1163/L1163,4))</f>
        <v/>
      </c>
      <c r="P1163" s="26" t="str">
        <f>IFERROR(IF('Raw Water'!U1164="","",'Raw Water'!U1164),"")</f>
        <v/>
      </c>
      <c r="Q1163" s="26" t="str">
        <f>IFERROR(IF(STP!U1164="","",STP!U1164),"")</f>
        <v/>
      </c>
      <c r="R1163" s="27" t="str">
        <f>IFERROR(IF(STP!V1164="","",STP!V1164),"")</f>
        <v/>
      </c>
      <c r="S1163" s="28" t="str">
        <f t="shared" si="127"/>
        <v/>
      </c>
      <c r="T1163" s="29"/>
    </row>
    <row r="1164" spans="1:20" ht="18" customHeight="1" x14ac:dyDescent="0.35">
      <c r="A1164" s="68">
        <v>47184</v>
      </c>
      <c r="B1164" s="21" t="str">
        <f>IFERROR(IF('LT Panel Feeder Readings'!E1165="","",'LT Panel Feeder Readings'!E1165),"")</f>
        <v/>
      </c>
      <c r="C1164" s="21" t="str">
        <f>IFERROR(IF('LT Panel Feeder Readings'!W1165="","",IF('LT Panel Feeder Readings'!W1165="",0,'LT Panel Feeder Readings'!W1165)+IF('LT Panel Feeder Readings'!Z1165="",0,'LT Panel Feeder Readings'!Z1165)),"")</f>
        <v/>
      </c>
      <c r="D1164" s="21" t="str">
        <f>IFERROR(IF('LT Panel Feeder Readings'!BG1165="","",IF('LT Panel Feeder Readings'!BG1165="",0,'LT Panel Feeder Readings'!BG1165)+IF('LT Panel Feeder Readings'!BJ1165="",0,'LT Panel Feeder Readings'!BJ1165)),"")</f>
        <v/>
      </c>
      <c r="E1164" s="22" t="str">
        <f t="shared" si="126"/>
        <v/>
      </c>
      <c r="F1164" s="23">
        <f>IFERROR(IF('Fuel Status'!E1166="","",IF('Fuel Status'!E1166="",0,'Fuel Status'!E1166)+IF('Fuel Status'!J1166="",0,'Fuel Status'!J1166)+IF('Fuel Status'!O1166="",0,'Fuel Status'!O1166)),"")</f>
        <v>0</v>
      </c>
      <c r="G1164" s="22" t="str">
        <f t="shared" si="128"/>
        <v/>
      </c>
      <c r="H1164" s="22" t="str">
        <f t="shared" si="129"/>
        <v/>
      </c>
      <c r="I1164" s="22" t="str">
        <f t="shared" si="130"/>
        <v/>
      </c>
      <c r="J1164" s="22" t="str">
        <f t="shared" si="131"/>
        <v/>
      </c>
      <c r="K1164" s="74"/>
      <c r="L1164" s="24"/>
      <c r="M1164" s="25"/>
      <c r="N1164" s="25"/>
      <c r="O1164" s="25" t="str">
        <f>IF(OR(J1164="",L1164="",L1164=0),"",ROUND(J1164/L1164,4))</f>
        <v/>
      </c>
      <c r="P1164" s="26" t="str">
        <f>IFERROR(IF('Raw Water'!U1165="","",'Raw Water'!U1165),"")</f>
        <v/>
      </c>
      <c r="Q1164" s="26" t="str">
        <f>IFERROR(IF(STP!U1165="","",STP!U1165),"")</f>
        <v/>
      </c>
      <c r="R1164" s="27" t="str">
        <f>IFERROR(IF(STP!V1165="","",STP!V1165),"")</f>
        <v/>
      </c>
      <c r="S1164" s="28" t="str">
        <f t="shared" si="127"/>
        <v/>
      </c>
      <c r="T1164" s="29"/>
    </row>
    <row r="1165" spans="1:20" ht="18" customHeight="1" x14ac:dyDescent="0.35">
      <c r="A1165" s="68">
        <v>47185</v>
      </c>
      <c r="B1165" s="21" t="str">
        <f>IFERROR(IF('LT Panel Feeder Readings'!E1166="","",'LT Panel Feeder Readings'!E1166),"")</f>
        <v/>
      </c>
      <c r="C1165" s="21" t="str">
        <f>IFERROR(IF('LT Panel Feeder Readings'!W1166="","",IF('LT Panel Feeder Readings'!W1166="",0,'LT Panel Feeder Readings'!W1166)+IF('LT Panel Feeder Readings'!Z1166="",0,'LT Panel Feeder Readings'!Z1166)),"")</f>
        <v/>
      </c>
      <c r="D1165" s="21" t="str">
        <f>IFERROR(IF('LT Panel Feeder Readings'!BG1166="","",IF('LT Panel Feeder Readings'!BG1166="",0,'LT Panel Feeder Readings'!BG1166)+IF('LT Panel Feeder Readings'!BJ1166="",0,'LT Panel Feeder Readings'!BJ1166)),"")</f>
        <v/>
      </c>
      <c r="E1165" s="22" t="str">
        <f t="shared" si="126"/>
        <v/>
      </c>
      <c r="F1165" s="23">
        <f>IFERROR(IF('Fuel Status'!E1167="","",IF('Fuel Status'!E1167="",0,'Fuel Status'!E1167)+IF('Fuel Status'!J1167="",0,'Fuel Status'!J1167)+IF('Fuel Status'!O1167="",0,'Fuel Status'!O1167)),"")</f>
        <v>0</v>
      </c>
      <c r="G1165" s="22" t="str">
        <f t="shared" si="128"/>
        <v/>
      </c>
      <c r="H1165" s="22" t="str">
        <f t="shared" si="129"/>
        <v/>
      </c>
      <c r="I1165" s="22" t="str">
        <f t="shared" si="130"/>
        <v/>
      </c>
      <c r="J1165" s="22" t="str">
        <f t="shared" si="131"/>
        <v/>
      </c>
      <c r="K1165" s="74"/>
      <c r="L1165" s="24"/>
      <c r="M1165" s="25"/>
      <c r="N1165" s="25"/>
      <c r="O1165" s="25" t="str">
        <f>IF(OR(J1165="",L1165="",L1165=0),"",ROUND(J1165/L1165,4))</f>
        <v/>
      </c>
      <c r="P1165" s="26" t="str">
        <f>IFERROR(IF('Raw Water'!U1166="","",'Raw Water'!U1166),"")</f>
        <v/>
      </c>
      <c r="Q1165" s="26" t="str">
        <f>IFERROR(IF(STP!U1166="","",STP!U1166),"")</f>
        <v/>
      </c>
      <c r="R1165" s="27" t="str">
        <f>IFERROR(IF(STP!V1166="","",STP!V1166),"")</f>
        <v/>
      </c>
      <c r="S1165" s="28" t="str">
        <f t="shared" si="127"/>
        <v/>
      </c>
      <c r="T1165" s="29"/>
    </row>
    <row r="1166" spans="1:20" ht="18" customHeight="1" x14ac:dyDescent="0.35">
      <c r="A1166" s="68">
        <v>47186</v>
      </c>
      <c r="B1166" s="21" t="str">
        <f>IFERROR(IF('LT Panel Feeder Readings'!E1167="","",'LT Panel Feeder Readings'!E1167),"")</f>
        <v/>
      </c>
      <c r="C1166" s="21" t="str">
        <f>IFERROR(IF('LT Panel Feeder Readings'!W1167="","",IF('LT Panel Feeder Readings'!W1167="",0,'LT Panel Feeder Readings'!W1167)+IF('LT Panel Feeder Readings'!Z1167="",0,'LT Panel Feeder Readings'!Z1167)),"")</f>
        <v/>
      </c>
      <c r="D1166" s="21" t="str">
        <f>IFERROR(IF('LT Panel Feeder Readings'!BG1167="","",IF('LT Panel Feeder Readings'!BG1167="",0,'LT Panel Feeder Readings'!BG1167)+IF('LT Panel Feeder Readings'!BJ1167="",0,'LT Panel Feeder Readings'!BJ1167)),"")</f>
        <v/>
      </c>
      <c r="E1166" s="22" t="str">
        <f t="shared" si="126"/>
        <v/>
      </c>
      <c r="F1166" s="23">
        <f>IFERROR(IF('Fuel Status'!E1168="","",IF('Fuel Status'!E1168="",0,'Fuel Status'!E1168)+IF('Fuel Status'!J1168="",0,'Fuel Status'!J1168)+IF('Fuel Status'!O1168="",0,'Fuel Status'!O1168)),"")</f>
        <v>0</v>
      </c>
      <c r="G1166" s="22" t="str">
        <f t="shared" si="128"/>
        <v/>
      </c>
      <c r="H1166" s="22" t="str">
        <f t="shared" si="129"/>
        <v/>
      </c>
      <c r="I1166" s="22" t="str">
        <f t="shared" si="130"/>
        <v/>
      </c>
      <c r="J1166" s="22" t="str">
        <f t="shared" si="131"/>
        <v/>
      </c>
      <c r="K1166" s="74"/>
      <c r="L1166" s="24"/>
      <c r="M1166" s="25"/>
      <c r="N1166" s="25"/>
      <c r="O1166" s="25" t="str">
        <f>IF(OR(J1166="",L1166="",L1166=0),"",ROUND(J1166/L1166,4))</f>
        <v/>
      </c>
      <c r="P1166" s="26" t="str">
        <f>IFERROR(IF('Raw Water'!U1167="","",'Raw Water'!U1167),"")</f>
        <v/>
      </c>
      <c r="Q1166" s="26" t="str">
        <f>IFERROR(IF(STP!U1167="","",STP!U1167),"")</f>
        <v/>
      </c>
      <c r="R1166" s="27" t="str">
        <f>IFERROR(IF(STP!V1167="","",STP!V1167),"")</f>
        <v/>
      </c>
      <c r="S1166" s="28" t="str">
        <f t="shared" si="127"/>
        <v/>
      </c>
      <c r="T1166" s="29"/>
    </row>
    <row r="1167" spans="1:20" ht="18" customHeight="1" x14ac:dyDescent="0.35">
      <c r="A1167" s="68">
        <v>47187</v>
      </c>
      <c r="B1167" s="21" t="str">
        <f>IFERROR(IF('LT Panel Feeder Readings'!E1168="","",'LT Panel Feeder Readings'!E1168),"")</f>
        <v/>
      </c>
      <c r="C1167" s="21" t="str">
        <f>IFERROR(IF('LT Panel Feeder Readings'!W1168="","",IF('LT Panel Feeder Readings'!W1168="",0,'LT Panel Feeder Readings'!W1168)+IF('LT Panel Feeder Readings'!Z1168="",0,'LT Panel Feeder Readings'!Z1168)),"")</f>
        <v/>
      </c>
      <c r="D1167" s="21" t="str">
        <f>IFERROR(IF('LT Panel Feeder Readings'!BG1168="","",IF('LT Panel Feeder Readings'!BG1168="",0,'LT Panel Feeder Readings'!BG1168)+IF('LT Panel Feeder Readings'!BJ1168="",0,'LT Panel Feeder Readings'!BJ1168)),"")</f>
        <v/>
      </c>
      <c r="E1167" s="22" t="str">
        <f t="shared" si="126"/>
        <v/>
      </c>
      <c r="F1167" s="23">
        <f>IFERROR(IF('Fuel Status'!E1169="","",IF('Fuel Status'!E1169="",0,'Fuel Status'!E1169)+IF('Fuel Status'!J1169="",0,'Fuel Status'!J1169)+IF('Fuel Status'!O1169="",0,'Fuel Status'!O1169)),"")</f>
        <v>0</v>
      </c>
      <c r="G1167" s="22" t="str">
        <f t="shared" si="128"/>
        <v/>
      </c>
      <c r="H1167" s="22" t="str">
        <f t="shared" si="129"/>
        <v/>
      </c>
      <c r="I1167" s="22" t="str">
        <f t="shared" si="130"/>
        <v/>
      </c>
      <c r="J1167" s="22" t="str">
        <f t="shared" si="131"/>
        <v/>
      </c>
      <c r="K1167" s="74"/>
      <c r="L1167" s="24"/>
      <c r="M1167" s="25"/>
      <c r="N1167" s="25"/>
      <c r="O1167" s="25" t="str">
        <f>IF(OR(J1167="",L1167="",L1167=0),"",ROUND(J1167/L1167,4))</f>
        <v/>
      </c>
      <c r="P1167" s="26" t="str">
        <f>IFERROR(IF('Raw Water'!U1168="","",'Raw Water'!U1168),"")</f>
        <v/>
      </c>
      <c r="Q1167" s="26" t="str">
        <f>IFERROR(IF(STP!U1168="","",STP!U1168),"")</f>
        <v/>
      </c>
      <c r="R1167" s="27" t="str">
        <f>IFERROR(IF(STP!V1168="","",STP!V1168),"")</f>
        <v/>
      </c>
      <c r="S1167" s="28" t="str">
        <f t="shared" si="127"/>
        <v/>
      </c>
      <c r="T1167" s="29"/>
    </row>
    <row r="1168" spans="1:20" ht="18" customHeight="1" x14ac:dyDescent="0.35">
      <c r="A1168" s="68">
        <v>47188</v>
      </c>
      <c r="B1168" s="21" t="str">
        <f>IFERROR(IF('LT Panel Feeder Readings'!E1169="","",'LT Panel Feeder Readings'!E1169),"")</f>
        <v/>
      </c>
      <c r="C1168" s="21" t="str">
        <f>IFERROR(IF('LT Panel Feeder Readings'!W1169="","",IF('LT Panel Feeder Readings'!W1169="",0,'LT Panel Feeder Readings'!W1169)+IF('LT Panel Feeder Readings'!Z1169="",0,'LT Panel Feeder Readings'!Z1169)),"")</f>
        <v/>
      </c>
      <c r="D1168" s="21" t="str">
        <f>IFERROR(IF('LT Panel Feeder Readings'!BG1169="","",IF('LT Panel Feeder Readings'!BG1169="",0,'LT Panel Feeder Readings'!BG1169)+IF('LT Panel Feeder Readings'!BJ1169="",0,'LT Panel Feeder Readings'!BJ1169)),"")</f>
        <v/>
      </c>
      <c r="E1168" s="22" t="str">
        <f t="shared" si="126"/>
        <v/>
      </c>
      <c r="F1168" s="23">
        <f>IFERROR(IF('Fuel Status'!E1170="","",IF('Fuel Status'!E1170="",0,'Fuel Status'!E1170)+IF('Fuel Status'!J1170="",0,'Fuel Status'!J1170)+IF('Fuel Status'!O1170="",0,'Fuel Status'!O1170)),"")</f>
        <v>0</v>
      </c>
      <c r="G1168" s="22" t="str">
        <f t="shared" si="128"/>
        <v/>
      </c>
      <c r="H1168" s="22" t="str">
        <f t="shared" si="129"/>
        <v/>
      </c>
      <c r="I1168" s="22" t="str">
        <f t="shared" si="130"/>
        <v/>
      </c>
      <c r="J1168" s="22" t="str">
        <f t="shared" si="131"/>
        <v/>
      </c>
      <c r="K1168" s="74"/>
      <c r="L1168" s="24"/>
      <c r="M1168" s="25"/>
      <c r="N1168" s="25"/>
      <c r="O1168" s="25" t="str">
        <f>IF(OR(J1168="",L1168="",L1168=0),"",ROUND(J1168/L1168,4))</f>
        <v/>
      </c>
      <c r="P1168" s="26" t="str">
        <f>IFERROR(IF('Raw Water'!U1169="","",'Raw Water'!U1169),"")</f>
        <v/>
      </c>
      <c r="Q1168" s="26" t="str">
        <f>IFERROR(IF(STP!U1169="","",STP!U1169),"")</f>
        <v/>
      </c>
      <c r="R1168" s="27" t="str">
        <f>IFERROR(IF(STP!V1169="","",STP!V1169),"")</f>
        <v/>
      </c>
      <c r="S1168" s="28" t="str">
        <f t="shared" si="127"/>
        <v/>
      </c>
      <c r="T1168" s="29"/>
    </row>
    <row r="1169" spans="1:20" ht="18" customHeight="1" x14ac:dyDescent="0.35">
      <c r="A1169" s="68">
        <v>47189</v>
      </c>
      <c r="B1169" s="21" t="str">
        <f>IFERROR(IF('LT Panel Feeder Readings'!E1170="","",'LT Panel Feeder Readings'!E1170),"")</f>
        <v/>
      </c>
      <c r="C1169" s="21" t="str">
        <f>IFERROR(IF('LT Panel Feeder Readings'!W1170="","",IF('LT Panel Feeder Readings'!W1170="",0,'LT Panel Feeder Readings'!W1170)+IF('LT Panel Feeder Readings'!Z1170="",0,'LT Panel Feeder Readings'!Z1170)),"")</f>
        <v/>
      </c>
      <c r="D1169" s="21" t="str">
        <f>IFERROR(IF('LT Panel Feeder Readings'!BG1170="","",IF('LT Panel Feeder Readings'!BG1170="",0,'LT Panel Feeder Readings'!BG1170)+IF('LT Panel Feeder Readings'!BJ1170="",0,'LT Panel Feeder Readings'!BJ1170)),"")</f>
        <v/>
      </c>
      <c r="E1169" s="22" t="str">
        <f t="shared" si="126"/>
        <v/>
      </c>
      <c r="F1169" s="23">
        <f>IFERROR(IF('Fuel Status'!E1171="","",IF('Fuel Status'!E1171="",0,'Fuel Status'!E1171)+IF('Fuel Status'!J1171="",0,'Fuel Status'!J1171)+IF('Fuel Status'!O1171="",0,'Fuel Status'!O1171)),"")</f>
        <v>0</v>
      </c>
      <c r="G1169" s="22" t="str">
        <f t="shared" si="128"/>
        <v/>
      </c>
      <c r="H1169" s="22" t="str">
        <f t="shared" si="129"/>
        <v/>
      </c>
      <c r="I1169" s="22" t="str">
        <f t="shared" si="130"/>
        <v/>
      </c>
      <c r="J1169" s="22" t="str">
        <f t="shared" si="131"/>
        <v/>
      </c>
      <c r="K1169" s="74"/>
      <c r="L1169" s="24"/>
      <c r="M1169" s="25"/>
      <c r="N1169" s="25"/>
      <c r="O1169" s="25" t="str">
        <f>IF(OR(J1169="",L1169="",L1169=0),"",ROUND(J1169/L1169,4))</f>
        <v/>
      </c>
      <c r="P1169" s="26" t="str">
        <f>IFERROR(IF('Raw Water'!U1170="","",'Raw Water'!U1170),"")</f>
        <v/>
      </c>
      <c r="Q1169" s="26" t="str">
        <f>IFERROR(IF(STP!U1170="","",STP!U1170),"")</f>
        <v/>
      </c>
      <c r="R1169" s="27" t="str">
        <f>IFERROR(IF(STP!V1170="","",STP!V1170),"")</f>
        <v/>
      </c>
      <c r="S1169" s="28" t="str">
        <f t="shared" si="127"/>
        <v/>
      </c>
      <c r="T1169" s="29"/>
    </row>
    <row r="1170" spans="1:20" ht="18" customHeight="1" x14ac:dyDescent="0.35">
      <c r="A1170" s="68">
        <v>47190</v>
      </c>
      <c r="B1170" s="21" t="str">
        <f>IFERROR(IF('LT Panel Feeder Readings'!E1171="","",'LT Panel Feeder Readings'!E1171),"")</f>
        <v/>
      </c>
      <c r="C1170" s="21" t="str">
        <f>IFERROR(IF('LT Panel Feeder Readings'!W1171="","",IF('LT Panel Feeder Readings'!W1171="",0,'LT Panel Feeder Readings'!W1171)+IF('LT Panel Feeder Readings'!Z1171="",0,'LT Panel Feeder Readings'!Z1171)),"")</f>
        <v/>
      </c>
      <c r="D1170" s="21" t="str">
        <f>IFERROR(IF('LT Panel Feeder Readings'!BG1171="","",IF('LT Panel Feeder Readings'!BG1171="",0,'LT Panel Feeder Readings'!BG1171)+IF('LT Panel Feeder Readings'!BJ1171="",0,'LT Panel Feeder Readings'!BJ1171)),"")</f>
        <v/>
      </c>
      <c r="E1170" s="22" t="str">
        <f t="shared" si="126"/>
        <v/>
      </c>
      <c r="F1170" s="23">
        <f>IFERROR(IF('Fuel Status'!E1172="","",IF('Fuel Status'!E1172="",0,'Fuel Status'!E1172)+IF('Fuel Status'!J1172="",0,'Fuel Status'!J1172)+IF('Fuel Status'!O1172="",0,'Fuel Status'!O1172)),"")</f>
        <v>0</v>
      </c>
      <c r="G1170" s="22" t="str">
        <f t="shared" si="128"/>
        <v/>
      </c>
      <c r="H1170" s="22" t="str">
        <f t="shared" si="129"/>
        <v/>
      </c>
      <c r="I1170" s="22" t="str">
        <f t="shared" si="130"/>
        <v/>
      </c>
      <c r="J1170" s="22" t="str">
        <f t="shared" si="131"/>
        <v/>
      </c>
      <c r="K1170" s="74"/>
      <c r="L1170" s="24"/>
      <c r="M1170" s="25"/>
      <c r="N1170" s="25"/>
      <c r="O1170" s="25" t="str">
        <f>IF(OR(J1170="",L1170="",L1170=0),"",ROUND(J1170/L1170,4))</f>
        <v/>
      </c>
      <c r="P1170" s="26" t="str">
        <f>IFERROR(IF('Raw Water'!U1171="","",'Raw Water'!U1171),"")</f>
        <v/>
      </c>
      <c r="Q1170" s="26" t="str">
        <f>IFERROR(IF(STP!U1171="","",STP!U1171),"")</f>
        <v/>
      </c>
      <c r="R1170" s="27" t="str">
        <f>IFERROR(IF(STP!V1171="","",STP!V1171),"")</f>
        <v/>
      </c>
      <c r="S1170" s="28" t="str">
        <f t="shared" si="127"/>
        <v/>
      </c>
      <c r="T1170" s="29"/>
    </row>
    <row r="1171" spans="1:20" ht="18" customHeight="1" x14ac:dyDescent="0.35">
      <c r="A1171" s="68">
        <v>47191</v>
      </c>
      <c r="B1171" s="21" t="str">
        <f>IFERROR(IF('LT Panel Feeder Readings'!E1172="","",'LT Panel Feeder Readings'!E1172),"")</f>
        <v/>
      </c>
      <c r="C1171" s="21" t="str">
        <f>IFERROR(IF('LT Panel Feeder Readings'!W1172="","",IF('LT Panel Feeder Readings'!W1172="",0,'LT Panel Feeder Readings'!W1172)+IF('LT Panel Feeder Readings'!Z1172="",0,'LT Panel Feeder Readings'!Z1172)),"")</f>
        <v/>
      </c>
      <c r="D1171" s="21" t="str">
        <f>IFERROR(IF('LT Panel Feeder Readings'!BG1172="","",IF('LT Panel Feeder Readings'!BG1172="",0,'LT Panel Feeder Readings'!BG1172)+IF('LT Panel Feeder Readings'!BJ1172="",0,'LT Panel Feeder Readings'!BJ1172)),"")</f>
        <v/>
      </c>
      <c r="E1171" s="22" t="str">
        <f t="shared" si="126"/>
        <v/>
      </c>
      <c r="F1171" s="23">
        <f>IFERROR(IF('Fuel Status'!E1173="","",IF('Fuel Status'!E1173="",0,'Fuel Status'!E1173)+IF('Fuel Status'!J1173="",0,'Fuel Status'!J1173)+IF('Fuel Status'!O1173="",0,'Fuel Status'!O1173)),"")</f>
        <v>0</v>
      </c>
      <c r="G1171" s="22" t="str">
        <f t="shared" si="128"/>
        <v/>
      </c>
      <c r="H1171" s="22" t="str">
        <f t="shared" si="129"/>
        <v/>
      </c>
      <c r="I1171" s="22" t="str">
        <f t="shared" si="130"/>
        <v/>
      </c>
      <c r="J1171" s="22" t="str">
        <f t="shared" si="131"/>
        <v/>
      </c>
      <c r="K1171" s="74"/>
      <c r="L1171" s="24"/>
      <c r="M1171" s="25"/>
      <c r="N1171" s="25"/>
      <c r="O1171" s="25" t="str">
        <f>IF(OR(J1171="",L1171="",L1171=0),"",ROUND(J1171/L1171,4))</f>
        <v/>
      </c>
      <c r="P1171" s="26" t="str">
        <f>IFERROR(IF('Raw Water'!U1172="","",'Raw Water'!U1172),"")</f>
        <v/>
      </c>
      <c r="Q1171" s="26" t="str">
        <f>IFERROR(IF(STP!U1172="","",STP!U1172),"")</f>
        <v/>
      </c>
      <c r="R1171" s="27" t="str">
        <f>IFERROR(IF(STP!V1172="","",STP!V1172),"")</f>
        <v/>
      </c>
      <c r="S1171" s="28" t="str">
        <f t="shared" si="127"/>
        <v/>
      </c>
      <c r="T1171" s="29"/>
    </row>
    <row r="1172" spans="1:20" ht="18" customHeight="1" x14ac:dyDescent="0.35">
      <c r="A1172" s="68">
        <v>47192</v>
      </c>
      <c r="B1172" s="21" t="str">
        <f>IFERROR(IF('LT Panel Feeder Readings'!E1173="","",'LT Panel Feeder Readings'!E1173),"")</f>
        <v/>
      </c>
      <c r="C1172" s="21" t="str">
        <f>IFERROR(IF('LT Panel Feeder Readings'!W1173="","",IF('LT Panel Feeder Readings'!W1173="",0,'LT Panel Feeder Readings'!W1173)+IF('LT Panel Feeder Readings'!Z1173="",0,'LT Panel Feeder Readings'!Z1173)),"")</f>
        <v/>
      </c>
      <c r="D1172" s="21" t="str">
        <f>IFERROR(IF('LT Panel Feeder Readings'!BG1173="","",IF('LT Panel Feeder Readings'!BG1173="",0,'LT Panel Feeder Readings'!BG1173)+IF('LT Panel Feeder Readings'!BJ1173="",0,'LT Panel Feeder Readings'!BJ1173)),"")</f>
        <v/>
      </c>
      <c r="E1172" s="22" t="str">
        <f t="shared" si="126"/>
        <v/>
      </c>
      <c r="F1172" s="23">
        <f>IFERROR(IF('Fuel Status'!E1174="","",IF('Fuel Status'!E1174="",0,'Fuel Status'!E1174)+IF('Fuel Status'!J1174="",0,'Fuel Status'!J1174)+IF('Fuel Status'!O1174="",0,'Fuel Status'!O1174)),"")</f>
        <v>0</v>
      </c>
      <c r="G1172" s="22" t="str">
        <f t="shared" si="128"/>
        <v/>
      </c>
      <c r="H1172" s="22" t="str">
        <f t="shared" si="129"/>
        <v/>
      </c>
      <c r="I1172" s="22" t="str">
        <f t="shared" si="130"/>
        <v/>
      </c>
      <c r="J1172" s="22" t="str">
        <f t="shared" si="131"/>
        <v/>
      </c>
      <c r="K1172" s="74"/>
      <c r="L1172" s="24"/>
      <c r="M1172" s="25"/>
      <c r="N1172" s="25"/>
      <c r="O1172" s="25" t="str">
        <f>IF(OR(J1172="",L1172="",L1172=0),"",ROUND(J1172/L1172,4))</f>
        <v/>
      </c>
      <c r="P1172" s="26" t="str">
        <f>IFERROR(IF('Raw Water'!U1173="","",'Raw Water'!U1173),"")</f>
        <v/>
      </c>
      <c r="Q1172" s="26" t="str">
        <f>IFERROR(IF(STP!U1173="","",STP!U1173),"")</f>
        <v/>
      </c>
      <c r="R1172" s="27" t="str">
        <f>IFERROR(IF(STP!V1173="","",STP!V1173),"")</f>
        <v/>
      </c>
      <c r="S1172" s="28" t="str">
        <f t="shared" si="127"/>
        <v/>
      </c>
      <c r="T1172" s="29"/>
    </row>
    <row r="1173" spans="1:20" ht="18" customHeight="1" x14ac:dyDescent="0.35">
      <c r="A1173" s="68">
        <v>47193</v>
      </c>
      <c r="B1173" s="21" t="str">
        <f>IFERROR(IF('LT Panel Feeder Readings'!E1174="","",'LT Panel Feeder Readings'!E1174),"")</f>
        <v/>
      </c>
      <c r="C1173" s="21" t="str">
        <f>IFERROR(IF('LT Panel Feeder Readings'!W1174="","",IF('LT Panel Feeder Readings'!W1174="",0,'LT Panel Feeder Readings'!W1174)+IF('LT Panel Feeder Readings'!Z1174="",0,'LT Panel Feeder Readings'!Z1174)),"")</f>
        <v/>
      </c>
      <c r="D1173" s="21" t="str">
        <f>IFERROR(IF('LT Panel Feeder Readings'!BG1174="","",IF('LT Panel Feeder Readings'!BG1174="",0,'LT Panel Feeder Readings'!BG1174)+IF('LT Panel Feeder Readings'!BJ1174="",0,'LT Panel Feeder Readings'!BJ1174)),"")</f>
        <v/>
      </c>
      <c r="E1173" s="22" t="str">
        <f t="shared" si="126"/>
        <v/>
      </c>
      <c r="F1173" s="23">
        <f>IFERROR(IF('Fuel Status'!E1175="","",IF('Fuel Status'!E1175="",0,'Fuel Status'!E1175)+IF('Fuel Status'!J1175="",0,'Fuel Status'!J1175)+IF('Fuel Status'!O1175="",0,'Fuel Status'!O1175)),"")</f>
        <v>0</v>
      </c>
      <c r="G1173" s="22" t="str">
        <f t="shared" si="128"/>
        <v/>
      </c>
      <c r="H1173" s="22" t="str">
        <f t="shared" si="129"/>
        <v/>
      </c>
      <c r="I1173" s="22" t="str">
        <f t="shared" si="130"/>
        <v/>
      </c>
      <c r="J1173" s="22" t="str">
        <f t="shared" si="131"/>
        <v/>
      </c>
      <c r="K1173" s="74"/>
      <c r="L1173" s="24"/>
      <c r="M1173" s="25"/>
      <c r="N1173" s="25"/>
      <c r="O1173" s="25" t="str">
        <f>IF(OR(J1173="",L1173="",L1173=0),"",ROUND(J1173/L1173,4))</f>
        <v/>
      </c>
      <c r="P1173" s="26" t="str">
        <f>IFERROR(IF('Raw Water'!U1174="","",'Raw Water'!U1174),"")</f>
        <v/>
      </c>
      <c r="Q1173" s="26" t="str">
        <f>IFERROR(IF(STP!U1174="","",STP!U1174),"")</f>
        <v/>
      </c>
      <c r="R1173" s="27" t="str">
        <f>IFERROR(IF(STP!V1174="","",STP!V1174),"")</f>
        <v/>
      </c>
      <c r="S1173" s="28" t="str">
        <f t="shared" si="127"/>
        <v/>
      </c>
      <c r="T1173" s="29"/>
    </row>
    <row r="1174" spans="1:20" ht="18" customHeight="1" x14ac:dyDescent="0.35">
      <c r="A1174" s="68">
        <v>47194</v>
      </c>
      <c r="B1174" s="21" t="str">
        <f>IFERROR(IF('LT Panel Feeder Readings'!E1175="","",'LT Panel Feeder Readings'!E1175),"")</f>
        <v/>
      </c>
      <c r="C1174" s="21" t="str">
        <f>IFERROR(IF('LT Panel Feeder Readings'!W1175="","",IF('LT Panel Feeder Readings'!W1175="",0,'LT Panel Feeder Readings'!W1175)+IF('LT Panel Feeder Readings'!Z1175="",0,'LT Panel Feeder Readings'!Z1175)),"")</f>
        <v/>
      </c>
      <c r="D1174" s="21" t="str">
        <f>IFERROR(IF('LT Panel Feeder Readings'!BG1175="","",IF('LT Panel Feeder Readings'!BG1175="",0,'LT Panel Feeder Readings'!BG1175)+IF('LT Panel Feeder Readings'!BJ1175="",0,'LT Panel Feeder Readings'!BJ1175)),"")</f>
        <v/>
      </c>
      <c r="E1174" s="22" t="str">
        <f t="shared" si="126"/>
        <v/>
      </c>
      <c r="F1174" s="23">
        <f>IFERROR(IF('Fuel Status'!E1176="","",IF('Fuel Status'!E1176="",0,'Fuel Status'!E1176)+IF('Fuel Status'!J1176="",0,'Fuel Status'!J1176)+IF('Fuel Status'!O1176="",0,'Fuel Status'!O1176)),"")</f>
        <v>0</v>
      </c>
      <c r="G1174" s="22" t="str">
        <f t="shared" si="128"/>
        <v/>
      </c>
      <c r="H1174" s="22" t="str">
        <f t="shared" si="129"/>
        <v/>
      </c>
      <c r="I1174" s="22" t="str">
        <f t="shared" si="130"/>
        <v/>
      </c>
      <c r="J1174" s="22" t="str">
        <f t="shared" si="131"/>
        <v/>
      </c>
      <c r="K1174" s="74"/>
      <c r="L1174" s="24"/>
      <c r="M1174" s="25"/>
      <c r="N1174" s="25"/>
      <c r="O1174" s="25" t="str">
        <f>IF(OR(J1174="",L1174="",L1174=0),"",ROUND(J1174/L1174,4))</f>
        <v/>
      </c>
      <c r="P1174" s="26" t="str">
        <f>IFERROR(IF('Raw Water'!U1175="","",'Raw Water'!U1175),"")</f>
        <v/>
      </c>
      <c r="Q1174" s="26" t="str">
        <f>IFERROR(IF(STP!U1175="","",STP!U1175),"")</f>
        <v/>
      </c>
      <c r="R1174" s="27" t="str">
        <f>IFERROR(IF(STP!V1175="","",STP!V1175),"")</f>
        <v/>
      </c>
      <c r="S1174" s="28" t="str">
        <f t="shared" si="127"/>
        <v/>
      </c>
      <c r="T1174" s="29"/>
    </row>
    <row r="1175" spans="1:20" ht="18" customHeight="1" x14ac:dyDescent="0.35">
      <c r="A1175" s="68">
        <v>47195</v>
      </c>
      <c r="B1175" s="21" t="str">
        <f>IFERROR(IF('LT Panel Feeder Readings'!E1176="","",'LT Panel Feeder Readings'!E1176),"")</f>
        <v/>
      </c>
      <c r="C1175" s="21" t="str">
        <f>IFERROR(IF('LT Panel Feeder Readings'!W1176="","",IF('LT Panel Feeder Readings'!W1176="",0,'LT Panel Feeder Readings'!W1176)+IF('LT Panel Feeder Readings'!Z1176="",0,'LT Panel Feeder Readings'!Z1176)),"")</f>
        <v/>
      </c>
      <c r="D1175" s="21" t="str">
        <f>IFERROR(IF('LT Panel Feeder Readings'!BG1176="","",IF('LT Panel Feeder Readings'!BG1176="",0,'LT Panel Feeder Readings'!BG1176)+IF('LT Panel Feeder Readings'!BJ1176="",0,'LT Panel Feeder Readings'!BJ1176)),"")</f>
        <v/>
      </c>
      <c r="E1175" s="22" t="str">
        <f t="shared" si="126"/>
        <v/>
      </c>
      <c r="F1175" s="23">
        <f>IFERROR(IF('Fuel Status'!E1177="","",IF('Fuel Status'!E1177="",0,'Fuel Status'!E1177)+IF('Fuel Status'!J1177="",0,'Fuel Status'!J1177)+IF('Fuel Status'!O1177="",0,'Fuel Status'!O1177)),"")</f>
        <v>0</v>
      </c>
      <c r="G1175" s="22" t="str">
        <f t="shared" si="128"/>
        <v/>
      </c>
      <c r="H1175" s="22" t="str">
        <f t="shared" si="129"/>
        <v/>
      </c>
      <c r="I1175" s="22" t="str">
        <f t="shared" si="130"/>
        <v/>
      </c>
      <c r="J1175" s="22" t="str">
        <f t="shared" si="131"/>
        <v/>
      </c>
      <c r="K1175" s="74"/>
      <c r="L1175" s="24"/>
      <c r="M1175" s="25"/>
      <c r="N1175" s="25"/>
      <c r="O1175" s="25" t="str">
        <f>IF(OR(J1175="",L1175="",L1175=0),"",ROUND(J1175/L1175,4))</f>
        <v/>
      </c>
      <c r="P1175" s="26" t="str">
        <f>IFERROR(IF('Raw Water'!U1176="","",'Raw Water'!U1176),"")</f>
        <v/>
      </c>
      <c r="Q1175" s="26" t="str">
        <f>IFERROR(IF(STP!U1176="","",STP!U1176),"")</f>
        <v/>
      </c>
      <c r="R1175" s="27" t="str">
        <f>IFERROR(IF(STP!V1176="","",STP!V1176),"")</f>
        <v/>
      </c>
      <c r="S1175" s="28" t="str">
        <f t="shared" si="127"/>
        <v/>
      </c>
      <c r="T1175" s="29"/>
    </row>
    <row r="1176" spans="1:20" ht="18" customHeight="1" x14ac:dyDescent="0.35">
      <c r="A1176" s="68">
        <v>47196</v>
      </c>
      <c r="B1176" s="21" t="str">
        <f>IFERROR(IF('LT Panel Feeder Readings'!E1177="","",'LT Panel Feeder Readings'!E1177),"")</f>
        <v/>
      </c>
      <c r="C1176" s="21" t="str">
        <f>IFERROR(IF('LT Panel Feeder Readings'!W1177="","",IF('LT Panel Feeder Readings'!W1177="",0,'LT Panel Feeder Readings'!W1177)+IF('LT Panel Feeder Readings'!Z1177="",0,'LT Panel Feeder Readings'!Z1177)),"")</f>
        <v/>
      </c>
      <c r="D1176" s="21" t="str">
        <f>IFERROR(IF('LT Panel Feeder Readings'!BG1177="","",IF('LT Panel Feeder Readings'!BG1177="",0,'LT Panel Feeder Readings'!BG1177)+IF('LT Panel Feeder Readings'!BJ1177="",0,'LT Panel Feeder Readings'!BJ1177)),"")</f>
        <v/>
      </c>
      <c r="E1176" s="22" t="str">
        <f t="shared" si="126"/>
        <v/>
      </c>
      <c r="F1176" s="23">
        <f>IFERROR(IF('Fuel Status'!E1178="","",IF('Fuel Status'!E1178="",0,'Fuel Status'!E1178)+IF('Fuel Status'!J1178="",0,'Fuel Status'!J1178)+IF('Fuel Status'!O1178="",0,'Fuel Status'!O1178)),"")</f>
        <v>0</v>
      </c>
      <c r="G1176" s="22" t="str">
        <f t="shared" si="128"/>
        <v/>
      </c>
      <c r="H1176" s="22" t="str">
        <f t="shared" si="129"/>
        <v/>
      </c>
      <c r="I1176" s="22" t="str">
        <f t="shared" si="130"/>
        <v/>
      </c>
      <c r="J1176" s="22" t="str">
        <f t="shared" si="131"/>
        <v/>
      </c>
      <c r="K1176" s="74"/>
      <c r="L1176" s="24"/>
      <c r="M1176" s="25"/>
      <c r="N1176" s="25"/>
      <c r="O1176" s="25" t="str">
        <f>IF(OR(J1176="",L1176="",L1176=0),"",ROUND(J1176/L1176,4))</f>
        <v/>
      </c>
      <c r="P1176" s="26" t="str">
        <f>IFERROR(IF('Raw Water'!U1177="","",'Raw Water'!U1177),"")</f>
        <v/>
      </c>
      <c r="Q1176" s="26" t="str">
        <f>IFERROR(IF(STP!U1177="","",STP!U1177),"")</f>
        <v/>
      </c>
      <c r="R1176" s="27" t="str">
        <f>IFERROR(IF(STP!V1177="","",STP!V1177),"")</f>
        <v/>
      </c>
      <c r="S1176" s="28" t="str">
        <f t="shared" si="127"/>
        <v/>
      </c>
      <c r="T1176" s="29"/>
    </row>
    <row r="1177" spans="1:20" ht="18" customHeight="1" x14ac:dyDescent="0.35">
      <c r="A1177" s="68">
        <v>47197</v>
      </c>
      <c r="B1177" s="21" t="str">
        <f>IFERROR(IF('LT Panel Feeder Readings'!E1178="","",'LT Panel Feeder Readings'!E1178),"")</f>
        <v/>
      </c>
      <c r="C1177" s="21" t="str">
        <f>IFERROR(IF('LT Panel Feeder Readings'!W1178="","",IF('LT Panel Feeder Readings'!W1178="",0,'LT Panel Feeder Readings'!W1178)+IF('LT Panel Feeder Readings'!Z1178="",0,'LT Panel Feeder Readings'!Z1178)),"")</f>
        <v/>
      </c>
      <c r="D1177" s="21" t="str">
        <f>IFERROR(IF('LT Panel Feeder Readings'!BG1178="","",IF('LT Panel Feeder Readings'!BG1178="",0,'LT Panel Feeder Readings'!BG1178)+IF('LT Panel Feeder Readings'!BJ1178="",0,'LT Panel Feeder Readings'!BJ1178)),"")</f>
        <v/>
      </c>
      <c r="E1177" s="22" t="str">
        <f t="shared" si="126"/>
        <v/>
      </c>
      <c r="F1177" s="23">
        <f>IFERROR(IF('Fuel Status'!E1179="","",IF('Fuel Status'!E1179="",0,'Fuel Status'!E1179)+IF('Fuel Status'!J1179="",0,'Fuel Status'!J1179)+IF('Fuel Status'!O1179="",0,'Fuel Status'!O1179)),"")</f>
        <v>0</v>
      </c>
      <c r="G1177" s="22" t="str">
        <f t="shared" si="128"/>
        <v/>
      </c>
      <c r="H1177" s="22" t="str">
        <f t="shared" si="129"/>
        <v/>
      </c>
      <c r="I1177" s="22" t="str">
        <f t="shared" si="130"/>
        <v/>
      </c>
      <c r="J1177" s="22" t="str">
        <f t="shared" si="131"/>
        <v/>
      </c>
      <c r="K1177" s="74"/>
      <c r="L1177" s="24"/>
      <c r="M1177" s="25"/>
      <c r="N1177" s="25"/>
      <c r="O1177" s="25" t="str">
        <f>IF(OR(J1177="",L1177="",L1177=0),"",ROUND(J1177/L1177,4))</f>
        <v/>
      </c>
      <c r="P1177" s="26" t="str">
        <f>IFERROR(IF('Raw Water'!U1178="","",'Raw Water'!U1178),"")</f>
        <v/>
      </c>
      <c r="Q1177" s="26" t="str">
        <f>IFERROR(IF(STP!U1178="","",STP!U1178),"")</f>
        <v/>
      </c>
      <c r="R1177" s="27" t="str">
        <f>IFERROR(IF(STP!V1178="","",STP!V1178),"")</f>
        <v/>
      </c>
      <c r="S1177" s="28" t="str">
        <f t="shared" si="127"/>
        <v/>
      </c>
      <c r="T1177" s="29"/>
    </row>
    <row r="1178" spans="1:20" ht="18" customHeight="1" x14ac:dyDescent="0.35">
      <c r="A1178" s="68">
        <v>47198</v>
      </c>
      <c r="B1178" s="21" t="str">
        <f>IFERROR(IF('LT Panel Feeder Readings'!E1179="","",'LT Panel Feeder Readings'!E1179),"")</f>
        <v/>
      </c>
      <c r="C1178" s="21" t="str">
        <f>IFERROR(IF('LT Panel Feeder Readings'!W1179="","",IF('LT Panel Feeder Readings'!W1179="",0,'LT Panel Feeder Readings'!W1179)+IF('LT Panel Feeder Readings'!Z1179="",0,'LT Panel Feeder Readings'!Z1179)),"")</f>
        <v/>
      </c>
      <c r="D1178" s="21" t="str">
        <f>IFERROR(IF('LT Panel Feeder Readings'!BG1179="","",IF('LT Panel Feeder Readings'!BG1179="",0,'LT Panel Feeder Readings'!BG1179)+IF('LT Panel Feeder Readings'!BJ1179="",0,'LT Panel Feeder Readings'!BJ1179)),"")</f>
        <v/>
      </c>
      <c r="E1178" s="22" t="str">
        <f t="shared" si="126"/>
        <v/>
      </c>
      <c r="F1178" s="23">
        <f>IFERROR(IF('Fuel Status'!E1180="","",IF('Fuel Status'!E1180="",0,'Fuel Status'!E1180)+IF('Fuel Status'!J1180="",0,'Fuel Status'!J1180)+IF('Fuel Status'!O1180="",0,'Fuel Status'!O1180)),"")</f>
        <v>0</v>
      </c>
      <c r="G1178" s="22" t="str">
        <f t="shared" si="128"/>
        <v/>
      </c>
      <c r="H1178" s="22" t="str">
        <f t="shared" si="129"/>
        <v/>
      </c>
      <c r="I1178" s="22" t="str">
        <f t="shared" si="130"/>
        <v/>
      </c>
      <c r="J1178" s="22" t="str">
        <f t="shared" si="131"/>
        <v/>
      </c>
      <c r="K1178" s="74"/>
      <c r="L1178" s="24"/>
      <c r="M1178" s="25"/>
      <c r="N1178" s="25"/>
      <c r="O1178" s="25" t="str">
        <f>IF(OR(J1178="",L1178="",L1178=0),"",ROUND(J1178/L1178,4))</f>
        <v/>
      </c>
      <c r="P1178" s="26" t="str">
        <f>IFERROR(IF('Raw Water'!U1179="","",'Raw Water'!U1179),"")</f>
        <v/>
      </c>
      <c r="Q1178" s="26" t="str">
        <f>IFERROR(IF(STP!U1179="","",STP!U1179),"")</f>
        <v/>
      </c>
      <c r="R1178" s="27" t="str">
        <f>IFERROR(IF(STP!V1179="","",STP!V1179),"")</f>
        <v/>
      </c>
      <c r="S1178" s="28" t="str">
        <f t="shared" si="127"/>
        <v/>
      </c>
      <c r="T1178" s="29"/>
    </row>
    <row r="1179" spans="1:20" ht="18" customHeight="1" x14ac:dyDescent="0.35">
      <c r="A1179" s="68">
        <v>47199</v>
      </c>
      <c r="B1179" s="21" t="str">
        <f>IFERROR(IF('LT Panel Feeder Readings'!E1180="","",'LT Panel Feeder Readings'!E1180),"")</f>
        <v/>
      </c>
      <c r="C1179" s="21" t="str">
        <f>IFERROR(IF('LT Panel Feeder Readings'!W1180="","",IF('LT Panel Feeder Readings'!W1180="",0,'LT Panel Feeder Readings'!W1180)+IF('LT Panel Feeder Readings'!Z1180="",0,'LT Panel Feeder Readings'!Z1180)),"")</f>
        <v/>
      </c>
      <c r="D1179" s="21" t="str">
        <f>IFERROR(IF('LT Panel Feeder Readings'!BG1180="","",IF('LT Panel Feeder Readings'!BG1180="",0,'LT Panel Feeder Readings'!BG1180)+IF('LT Panel Feeder Readings'!BJ1180="",0,'LT Panel Feeder Readings'!BJ1180)),"")</f>
        <v/>
      </c>
      <c r="E1179" s="22" t="str">
        <f t="shared" si="126"/>
        <v/>
      </c>
      <c r="F1179" s="23">
        <f>IFERROR(IF('Fuel Status'!E1181="","",IF('Fuel Status'!E1181="",0,'Fuel Status'!E1181)+IF('Fuel Status'!J1181="",0,'Fuel Status'!J1181)+IF('Fuel Status'!O1181="",0,'Fuel Status'!O1181)),"")</f>
        <v>0</v>
      </c>
      <c r="G1179" s="22" t="str">
        <f t="shared" si="128"/>
        <v/>
      </c>
      <c r="H1179" s="22" t="str">
        <f t="shared" si="129"/>
        <v/>
      </c>
      <c r="I1179" s="22" t="str">
        <f t="shared" si="130"/>
        <v/>
      </c>
      <c r="J1179" s="22" t="str">
        <f t="shared" si="131"/>
        <v/>
      </c>
      <c r="K1179" s="74"/>
      <c r="L1179" s="24"/>
      <c r="M1179" s="25"/>
      <c r="N1179" s="25"/>
      <c r="O1179" s="25" t="str">
        <f>IF(OR(J1179="",L1179="",L1179=0),"",ROUND(J1179/L1179,4))</f>
        <v/>
      </c>
      <c r="P1179" s="26" t="str">
        <f>IFERROR(IF('Raw Water'!U1180="","",'Raw Water'!U1180),"")</f>
        <v/>
      </c>
      <c r="Q1179" s="26" t="str">
        <f>IFERROR(IF(STP!U1180="","",STP!U1180),"")</f>
        <v/>
      </c>
      <c r="R1179" s="27" t="str">
        <f>IFERROR(IF(STP!V1180="","",STP!V1180),"")</f>
        <v/>
      </c>
      <c r="S1179" s="28" t="str">
        <f t="shared" si="127"/>
        <v/>
      </c>
      <c r="T1179" s="29"/>
    </row>
    <row r="1180" spans="1:20" ht="18" customHeight="1" x14ac:dyDescent="0.35">
      <c r="A1180" s="68">
        <v>47200</v>
      </c>
      <c r="B1180" s="21" t="str">
        <f>IFERROR(IF('LT Panel Feeder Readings'!E1181="","",'LT Panel Feeder Readings'!E1181),"")</f>
        <v/>
      </c>
      <c r="C1180" s="21" t="str">
        <f>IFERROR(IF('LT Panel Feeder Readings'!W1181="","",IF('LT Panel Feeder Readings'!W1181="",0,'LT Panel Feeder Readings'!W1181)+IF('LT Panel Feeder Readings'!Z1181="",0,'LT Panel Feeder Readings'!Z1181)),"")</f>
        <v/>
      </c>
      <c r="D1180" s="21" t="str">
        <f>IFERROR(IF('LT Panel Feeder Readings'!BG1181="","",IF('LT Panel Feeder Readings'!BG1181="",0,'LT Panel Feeder Readings'!BG1181)+IF('LT Panel Feeder Readings'!BJ1181="",0,'LT Panel Feeder Readings'!BJ1181)),"")</f>
        <v/>
      </c>
      <c r="E1180" s="22" t="str">
        <f t="shared" si="126"/>
        <v/>
      </c>
      <c r="F1180" s="23">
        <f>IFERROR(IF('Fuel Status'!E1182="","",IF('Fuel Status'!E1182="",0,'Fuel Status'!E1182)+IF('Fuel Status'!J1182="",0,'Fuel Status'!J1182)+IF('Fuel Status'!O1182="",0,'Fuel Status'!O1182)),"")</f>
        <v>0</v>
      </c>
      <c r="G1180" s="22" t="str">
        <f t="shared" si="128"/>
        <v/>
      </c>
      <c r="H1180" s="22" t="str">
        <f t="shared" si="129"/>
        <v/>
      </c>
      <c r="I1180" s="22" t="str">
        <f t="shared" si="130"/>
        <v/>
      </c>
      <c r="J1180" s="22" t="str">
        <f t="shared" si="131"/>
        <v/>
      </c>
      <c r="K1180" s="74"/>
      <c r="L1180" s="24"/>
      <c r="M1180" s="25"/>
      <c r="N1180" s="25"/>
      <c r="O1180" s="25" t="str">
        <f>IF(OR(J1180="",L1180="",L1180=0),"",ROUND(J1180/L1180,4))</f>
        <v/>
      </c>
      <c r="P1180" s="26" t="str">
        <f>IFERROR(IF('Raw Water'!U1181="","",'Raw Water'!U1181),"")</f>
        <v/>
      </c>
      <c r="Q1180" s="26" t="str">
        <f>IFERROR(IF(STP!U1181="","",STP!U1181),"")</f>
        <v/>
      </c>
      <c r="R1180" s="27" t="str">
        <f>IFERROR(IF(STP!V1181="","",STP!V1181),"")</f>
        <v/>
      </c>
      <c r="S1180" s="28" t="str">
        <f t="shared" si="127"/>
        <v/>
      </c>
      <c r="T1180" s="29"/>
    </row>
    <row r="1181" spans="1:20" ht="18" customHeight="1" x14ac:dyDescent="0.35">
      <c r="A1181" s="68">
        <v>47201</v>
      </c>
      <c r="B1181" s="21" t="str">
        <f>IFERROR(IF('LT Panel Feeder Readings'!E1182="","",'LT Panel Feeder Readings'!E1182),"")</f>
        <v/>
      </c>
      <c r="C1181" s="21" t="str">
        <f>IFERROR(IF('LT Panel Feeder Readings'!W1182="","",IF('LT Panel Feeder Readings'!W1182="",0,'LT Panel Feeder Readings'!W1182)+IF('LT Panel Feeder Readings'!Z1182="",0,'LT Panel Feeder Readings'!Z1182)),"")</f>
        <v/>
      </c>
      <c r="D1181" s="21" t="str">
        <f>IFERROR(IF('LT Panel Feeder Readings'!BG1182="","",IF('LT Panel Feeder Readings'!BG1182="",0,'LT Panel Feeder Readings'!BG1182)+IF('LT Panel Feeder Readings'!BJ1182="",0,'LT Panel Feeder Readings'!BJ1182)),"")</f>
        <v/>
      </c>
      <c r="E1181" s="22" t="str">
        <f t="shared" si="126"/>
        <v/>
      </c>
      <c r="F1181" s="23">
        <f>IFERROR(IF('Fuel Status'!E1183="","",IF('Fuel Status'!E1183="",0,'Fuel Status'!E1183)+IF('Fuel Status'!J1183="",0,'Fuel Status'!J1183)+IF('Fuel Status'!O1183="",0,'Fuel Status'!O1183)),"")</f>
        <v>0</v>
      </c>
      <c r="G1181" s="22" t="str">
        <f t="shared" si="128"/>
        <v/>
      </c>
      <c r="H1181" s="22" t="str">
        <f t="shared" si="129"/>
        <v/>
      </c>
      <c r="I1181" s="22" t="str">
        <f t="shared" si="130"/>
        <v/>
      </c>
      <c r="J1181" s="22" t="str">
        <f t="shared" si="131"/>
        <v/>
      </c>
      <c r="K1181" s="74"/>
      <c r="L1181" s="24"/>
      <c r="M1181" s="25"/>
      <c r="N1181" s="25"/>
      <c r="O1181" s="25" t="str">
        <f>IF(OR(J1181="",L1181="",L1181=0),"",ROUND(J1181/L1181,4))</f>
        <v/>
      </c>
      <c r="P1181" s="26" t="str">
        <f>IFERROR(IF('Raw Water'!U1182="","",'Raw Water'!U1182),"")</f>
        <v/>
      </c>
      <c r="Q1181" s="26" t="str">
        <f>IFERROR(IF(STP!U1182="","",STP!U1182),"")</f>
        <v/>
      </c>
      <c r="R1181" s="27" t="str">
        <f>IFERROR(IF(STP!V1182="","",STP!V1182),"")</f>
        <v/>
      </c>
      <c r="S1181" s="28" t="str">
        <f t="shared" si="127"/>
        <v/>
      </c>
      <c r="T1181" s="29"/>
    </row>
    <row r="1182" spans="1:20" ht="18" customHeight="1" x14ac:dyDescent="0.35">
      <c r="A1182" s="68">
        <v>47202</v>
      </c>
      <c r="B1182" s="21" t="str">
        <f>IFERROR(IF('LT Panel Feeder Readings'!E1183="","",'LT Panel Feeder Readings'!E1183),"")</f>
        <v/>
      </c>
      <c r="C1182" s="21" t="str">
        <f>IFERROR(IF('LT Panel Feeder Readings'!W1183="","",IF('LT Panel Feeder Readings'!W1183="",0,'LT Panel Feeder Readings'!W1183)+IF('LT Panel Feeder Readings'!Z1183="",0,'LT Panel Feeder Readings'!Z1183)),"")</f>
        <v/>
      </c>
      <c r="D1182" s="21" t="str">
        <f>IFERROR(IF('LT Panel Feeder Readings'!BG1183="","",IF('LT Panel Feeder Readings'!BG1183="",0,'LT Panel Feeder Readings'!BG1183)+IF('LT Panel Feeder Readings'!BJ1183="",0,'LT Panel Feeder Readings'!BJ1183)),"")</f>
        <v/>
      </c>
      <c r="E1182" s="22" t="str">
        <f t="shared" si="126"/>
        <v/>
      </c>
      <c r="F1182" s="23">
        <f>IFERROR(IF('Fuel Status'!E1184="","",IF('Fuel Status'!E1184="",0,'Fuel Status'!E1184)+IF('Fuel Status'!J1184="",0,'Fuel Status'!J1184)+IF('Fuel Status'!O1184="",0,'Fuel Status'!O1184)),"")</f>
        <v>0</v>
      </c>
      <c r="G1182" s="22" t="str">
        <f t="shared" si="128"/>
        <v/>
      </c>
      <c r="H1182" s="22" t="str">
        <f t="shared" si="129"/>
        <v/>
      </c>
      <c r="I1182" s="22" t="str">
        <f t="shared" si="130"/>
        <v/>
      </c>
      <c r="J1182" s="22" t="str">
        <f t="shared" si="131"/>
        <v/>
      </c>
      <c r="K1182" s="74"/>
      <c r="L1182" s="24"/>
      <c r="M1182" s="25"/>
      <c r="N1182" s="25"/>
      <c r="O1182" s="25" t="str">
        <f>IF(OR(J1182="",L1182="",L1182=0),"",ROUND(J1182/L1182,4))</f>
        <v/>
      </c>
      <c r="P1182" s="26" t="str">
        <f>IFERROR(IF('Raw Water'!U1183="","",'Raw Water'!U1183),"")</f>
        <v/>
      </c>
      <c r="Q1182" s="26" t="str">
        <f>IFERROR(IF(STP!U1183="","",STP!U1183),"")</f>
        <v/>
      </c>
      <c r="R1182" s="27" t="str">
        <f>IFERROR(IF(STP!V1183="","",STP!V1183),"")</f>
        <v/>
      </c>
      <c r="S1182" s="28" t="str">
        <f t="shared" si="127"/>
        <v/>
      </c>
      <c r="T1182" s="29"/>
    </row>
    <row r="1183" spans="1:20" ht="18" customHeight="1" x14ac:dyDescent="0.35">
      <c r="A1183" s="68">
        <v>47203</v>
      </c>
      <c r="B1183" s="21" t="str">
        <f>IFERROR(IF('LT Panel Feeder Readings'!E1184="","",'LT Panel Feeder Readings'!E1184),"")</f>
        <v/>
      </c>
      <c r="C1183" s="21" t="str">
        <f>IFERROR(IF('LT Panel Feeder Readings'!W1184="","",IF('LT Panel Feeder Readings'!W1184="",0,'LT Panel Feeder Readings'!W1184)+IF('LT Panel Feeder Readings'!Z1184="",0,'LT Panel Feeder Readings'!Z1184)),"")</f>
        <v/>
      </c>
      <c r="D1183" s="21" t="str">
        <f>IFERROR(IF('LT Panel Feeder Readings'!BG1184="","",IF('LT Panel Feeder Readings'!BG1184="",0,'LT Panel Feeder Readings'!BG1184)+IF('LT Panel Feeder Readings'!BJ1184="",0,'LT Panel Feeder Readings'!BJ1184)),"")</f>
        <v/>
      </c>
      <c r="E1183" s="22" t="str">
        <f t="shared" si="126"/>
        <v/>
      </c>
      <c r="F1183" s="23">
        <f>IFERROR(IF('Fuel Status'!E1185="","",IF('Fuel Status'!E1185="",0,'Fuel Status'!E1185)+IF('Fuel Status'!J1185="",0,'Fuel Status'!J1185)+IF('Fuel Status'!O1185="",0,'Fuel Status'!O1185)),"")</f>
        <v>0</v>
      </c>
      <c r="G1183" s="22" t="str">
        <f t="shared" si="128"/>
        <v/>
      </c>
      <c r="H1183" s="22" t="str">
        <f t="shared" si="129"/>
        <v/>
      </c>
      <c r="I1183" s="22" t="str">
        <f t="shared" si="130"/>
        <v/>
      </c>
      <c r="J1183" s="22" t="str">
        <f t="shared" si="131"/>
        <v/>
      </c>
      <c r="K1183" s="74"/>
      <c r="L1183" s="24"/>
      <c r="M1183" s="25"/>
      <c r="N1183" s="25"/>
      <c r="O1183" s="25" t="str">
        <f>IF(OR(J1183="",L1183="",L1183=0),"",ROUND(J1183/L1183,4))</f>
        <v/>
      </c>
      <c r="P1183" s="26" t="str">
        <f>IFERROR(IF('Raw Water'!U1184="","",'Raw Water'!U1184),"")</f>
        <v/>
      </c>
      <c r="Q1183" s="26" t="str">
        <f>IFERROR(IF(STP!U1184="","",STP!U1184),"")</f>
        <v/>
      </c>
      <c r="R1183" s="27" t="str">
        <f>IFERROR(IF(STP!V1184="","",STP!V1184),"")</f>
        <v/>
      </c>
      <c r="S1183" s="28" t="str">
        <f t="shared" si="127"/>
        <v/>
      </c>
      <c r="T1183" s="29"/>
    </row>
    <row r="1184" spans="1:20" ht="18" customHeight="1" x14ac:dyDescent="0.35">
      <c r="A1184" s="68">
        <v>47204</v>
      </c>
      <c r="B1184" s="21" t="str">
        <f>IFERROR(IF('LT Panel Feeder Readings'!E1185="","",'LT Panel Feeder Readings'!E1185),"")</f>
        <v/>
      </c>
      <c r="C1184" s="21" t="str">
        <f>IFERROR(IF('LT Panel Feeder Readings'!W1185="","",IF('LT Panel Feeder Readings'!W1185="",0,'LT Panel Feeder Readings'!W1185)+IF('LT Panel Feeder Readings'!Z1185="",0,'LT Panel Feeder Readings'!Z1185)),"")</f>
        <v/>
      </c>
      <c r="D1184" s="21" t="str">
        <f>IFERROR(IF('LT Panel Feeder Readings'!BG1185="","",IF('LT Panel Feeder Readings'!BG1185="",0,'LT Panel Feeder Readings'!BG1185)+IF('LT Panel Feeder Readings'!BJ1185="",0,'LT Panel Feeder Readings'!BJ1185)),"")</f>
        <v/>
      </c>
      <c r="E1184" s="22" t="str">
        <f t="shared" si="126"/>
        <v/>
      </c>
      <c r="F1184" s="23">
        <f>IFERROR(IF('Fuel Status'!E1186="","",IF('Fuel Status'!E1186="",0,'Fuel Status'!E1186)+IF('Fuel Status'!J1186="",0,'Fuel Status'!J1186)+IF('Fuel Status'!O1186="",0,'Fuel Status'!O1186)),"")</f>
        <v>0</v>
      </c>
      <c r="G1184" s="22" t="str">
        <f t="shared" si="128"/>
        <v/>
      </c>
      <c r="H1184" s="22" t="str">
        <f t="shared" si="129"/>
        <v/>
      </c>
      <c r="I1184" s="22" t="str">
        <f t="shared" si="130"/>
        <v/>
      </c>
      <c r="J1184" s="22" t="str">
        <f t="shared" si="131"/>
        <v/>
      </c>
      <c r="K1184" s="74"/>
      <c r="L1184" s="24"/>
      <c r="M1184" s="25"/>
      <c r="N1184" s="25"/>
      <c r="O1184" s="25" t="str">
        <f>IF(OR(J1184="",L1184="",L1184=0),"",ROUND(J1184/L1184,4))</f>
        <v/>
      </c>
      <c r="P1184" s="26" t="str">
        <f>IFERROR(IF('Raw Water'!U1185="","",'Raw Water'!U1185),"")</f>
        <v/>
      </c>
      <c r="Q1184" s="26" t="str">
        <f>IFERROR(IF(STP!U1185="","",STP!U1185),"")</f>
        <v/>
      </c>
      <c r="R1184" s="27" t="str">
        <f>IFERROR(IF(STP!V1185="","",STP!V1185),"")</f>
        <v/>
      </c>
      <c r="S1184" s="28" t="str">
        <f t="shared" si="127"/>
        <v/>
      </c>
      <c r="T1184" s="29"/>
    </row>
    <row r="1185" spans="1:20" ht="18" customHeight="1" x14ac:dyDescent="0.35">
      <c r="A1185" s="68">
        <v>47205</v>
      </c>
      <c r="B1185" s="21" t="str">
        <f>IFERROR(IF('LT Panel Feeder Readings'!E1186="","",'LT Panel Feeder Readings'!E1186),"")</f>
        <v/>
      </c>
      <c r="C1185" s="21" t="str">
        <f>IFERROR(IF('LT Panel Feeder Readings'!W1186="","",IF('LT Panel Feeder Readings'!W1186="",0,'LT Panel Feeder Readings'!W1186)+IF('LT Panel Feeder Readings'!Z1186="",0,'LT Panel Feeder Readings'!Z1186)),"")</f>
        <v/>
      </c>
      <c r="D1185" s="21" t="str">
        <f>IFERROR(IF('LT Panel Feeder Readings'!BG1186="","",IF('LT Panel Feeder Readings'!BG1186="",0,'LT Panel Feeder Readings'!BG1186)+IF('LT Panel Feeder Readings'!BJ1186="",0,'LT Panel Feeder Readings'!BJ1186)),"")</f>
        <v/>
      </c>
      <c r="E1185" s="22" t="str">
        <f t="shared" si="126"/>
        <v/>
      </c>
      <c r="F1185" s="23">
        <f>IFERROR(IF('Fuel Status'!E1187="","",IF('Fuel Status'!E1187="",0,'Fuel Status'!E1187)+IF('Fuel Status'!J1187="",0,'Fuel Status'!J1187)+IF('Fuel Status'!O1187="",0,'Fuel Status'!O1187)),"")</f>
        <v>0</v>
      </c>
      <c r="G1185" s="22" t="str">
        <f t="shared" si="128"/>
        <v/>
      </c>
      <c r="H1185" s="22" t="str">
        <f t="shared" si="129"/>
        <v/>
      </c>
      <c r="I1185" s="22" t="str">
        <f t="shared" si="130"/>
        <v/>
      </c>
      <c r="J1185" s="22" t="str">
        <f t="shared" si="131"/>
        <v/>
      </c>
      <c r="K1185" s="74"/>
      <c r="L1185" s="24"/>
      <c r="M1185" s="25"/>
      <c r="N1185" s="25"/>
      <c r="O1185" s="25" t="str">
        <f>IF(OR(J1185="",L1185="",L1185=0),"",ROUND(J1185/L1185,4))</f>
        <v/>
      </c>
      <c r="P1185" s="26" t="str">
        <f>IFERROR(IF('Raw Water'!U1186="","",'Raw Water'!U1186),"")</f>
        <v/>
      </c>
      <c r="Q1185" s="26" t="str">
        <f>IFERROR(IF(STP!U1186="","",STP!U1186),"")</f>
        <v/>
      </c>
      <c r="R1185" s="27" t="str">
        <f>IFERROR(IF(STP!V1186="","",STP!V1186),"")</f>
        <v/>
      </c>
      <c r="S1185" s="28" t="str">
        <f t="shared" si="127"/>
        <v/>
      </c>
      <c r="T1185" s="29"/>
    </row>
    <row r="1186" spans="1:20" ht="18" customHeight="1" x14ac:dyDescent="0.35">
      <c r="A1186" s="68">
        <v>47206</v>
      </c>
      <c r="B1186" s="21" t="str">
        <f>IFERROR(IF('LT Panel Feeder Readings'!E1187="","",'LT Panel Feeder Readings'!E1187),"")</f>
        <v/>
      </c>
      <c r="C1186" s="21" t="str">
        <f>IFERROR(IF('LT Panel Feeder Readings'!W1187="","",IF('LT Panel Feeder Readings'!W1187="",0,'LT Panel Feeder Readings'!W1187)+IF('LT Panel Feeder Readings'!Z1187="",0,'LT Panel Feeder Readings'!Z1187)),"")</f>
        <v/>
      </c>
      <c r="D1186" s="21" t="str">
        <f>IFERROR(IF('LT Panel Feeder Readings'!BG1187="","",IF('LT Panel Feeder Readings'!BG1187="",0,'LT Panel Feeder Readings'!BG1187)+IF('LT Panel Feeder Readings'!BJ1187="",0,'LT Panel Feeder Readings'!BJ1187)),"")</f>
        <v/>
      </c>
      <c r="E1186" s="22" t="str">
        <f t="shared" si="126"/>
        <v/>
      </c>
      <c r="F1186" s="23">
        <f>IFERROR(IF('Fuel Status'!E1188="","",IF('Fuel Status'!E1188="",0,'Fuel Status'!E1188)+IF('Fuel Status'!J1188="",0,'Fuel Status'!J1188)+IF('Fuel Status'!O1188="",0,'Fuel Status'!O1188)),"")</f>
        <v>0</v>
      </c>
      <c r="G1186" s="22" t="str">
        <f t="shared" si="128"/>
        <v/>
      </c>
      <c r="H1186" s="22" t="str">
        <f t="shared" si="129"/>
        <v/>
      </c>
      <c r="I1186" s="22" t="str">
        <f t="shared" si="130"/>
        <v/>
      </c>
      <c r="J1186" s="22" t="str">
        <f t="shared" si="131"/>
        <v/>
      </c>
      <c r="K1186" s="74"/>
      <c r="L1186" s="24"/>
      <c r="M1186" s="25"/>
      <c r="N1186" s="25"/>
      <c r="O1186" s="25" t="str">
        <f>IF(OR(J1186="",L1186="",L1186=0),"",ROUND(J1186/L1186,4))</f>
        <v/>
      </c>
      <c r="P1186" s="26" t="str">
        <f>IFERROR(IF('Raw Water'!U1187="","",'Raw Water'!U1187),"")</f>
        <v/>
      </c>
      <c r="Q1186" s="26" t="str">
        <f>IFERROR(IF(STP!U1187="","",STP!U1187),"")</f>
        <v/>
      </c>
      <c r="R1186" s="27" t="str">
        <f>IFERROR(IF(STP!V1187="","",STP!V1187),"")</f>
        <v/>
      </c>
      <c r="S1186" s="28" t="str">
        <f t="shared" si="127"/>
        <v/>
      </c>
      <c r="T1186" s="29"/>
    </row>
    <row r="1187" spans="1:20" ht="18" customHeight="1" x14ac:dyDescent="0.35">
      <c r="A1187" s="68">
        <v>47207</v>
      </c>
      <c r="B1187" s="21" t="str">
        <f>IFERROR(IF('LT Panel Feeder Readings'!E1188="","",'LT Panel Feeder Readings'!E1188),"")</f>
        <v/>
      </c>
      <c r="C1187" s="21" t="str">
        <f>IFERROR(IF('LT Panel Feeder Readings'!W1188="","",IF('LT Panel Feeder Readings'!W1188="",0,'LT Panel Feeder Readings'!W1188)+IF('LT Panel Feeder Readings'!Z1188="",0,'LT Panel Feeder Readings'!Z1188)),"")</f>
        <v/>
      </c>
      <c r="D1187" s="21" t="str">
        <f>IFERROR(IF('LT Panel Feeder Readings'!BG1188="","",IF('LT Panel Feeder Readings'!BG1188="",0,'LT Panel Feeder Readings'!BG1188)+IF('LT Panel Feeder Readings'!BJ1188="",0,'LT Panel Feeder Readings'!BJ1188)),"")</f>
        <v/>
      </c>
      <c r="E1187" s="22" t="str">
        <f t="shared" si="126"/>
        <v/>
      </c>
      <c r="F1187" s="23">
        <f>IFERROR(IF('Fuel Status'!E1189="","",IF('Fuel Status'!E1189="",0,'Fuel Status'!E1189)+IF('Fuel Status'!J1189="",0,'Fuel Status'!J1189)+IF('Fuel Status'!O1189="",0,'Fuel Status'!O1189)),"")</f>
        <v>0</v>
      </c>
      <c r="G1187" s="22" t="str">
        <f t="shared" si="128"/>
        <v/>
      </c>
      <c r="H1187" s="22" t="str">
        <f t="shared" si="129"/>
        <v/>
      </c>
      <c r="I1187" s="22" t="str">
        <f t="shared" si="130"/>
        <v/>
      </c>
      <c r="J1187" s="22" t="str">
        <f t="shared" si="131"/>
        <v/>
      </c>
      <c r="K1187" s="74"/>
      <c r="L1187" s="24"/>
      <c r="M1187" s="25"/>
      <c r="N1187" s="25"/>
      <c r="O1187" s="25" t="str">
        <f>IF(OR(J1187="",L1187="",L1187=0),"",ROUND(J1187/L1187,4))</f>
        <v/>
      </c>
      <c r="P1187" s="26" t="str">
        <f>IFERROR(IF('Raw Water'!U1188="","",'Raw Water'!U1188),"")</f>
        <v/>
      </c>
      <c r="Q1187" s="26" t="str">
        <f>IFERROR(IF(STP!U1188="","",STP!U1188),"")</f>
        <v/>
      </c>
      <c r="R1187" s="27" t="str">
        <f>IFERROR(IF(STP!V1188="","",STP!V1188),"")</f>
        <v/>
      </c>
      <c r="S1187" s="28" t="str">
        <f t="shared" si="127"/>
        <v/>
      </c>
      <c r="T1187" s="29"/>
    </row>
    <row r="1188" spans="1:20" ht="18" customHeight="1" x14ac:dyDescent="0.35">
      <c r="A1188" s="68">
        <v>47208</v>
      </c>
      <c r="B1188" s="21" t="str">
        <f>IFERROR(IF('LT Panel Feeder Readings'!E1189="","",'LT Panel Feeder Readings'!E1189),"")</f>
        <v/>
      </c>
      <c r="C1188" s="21" t="str">
        <f>IFERROR(IF('LT Panel Feeder Readings'!W1189="","",IF('LT Panel Feeder Readings'!W1189="",0,'LT Panel Feeder Readings'!W1189)+IF('LT Panel Feeder Readings'!Z1189="",0,'LT Panel Feeder Readings'!Z1189)),"")</f>
        <v/>
      </c>
      <c r="D1188" s="21" t="str">
        <f>IFERROR(IF('LT Panel Feeder Readings'!BG1189="","",IF('LT Panel Feeder Readings'!BG1189="",0,'LT Panel Feeder Readings'!BG1189)+IF('LT Panel Feeder Readings'!BJ1189="",0,'LT Panel Feeder Readings'!BJ1189)),"")</f>
        <v/>
      </c>
      <c r="E1188" s="22" t="str">
        <f t="shared" si="126"/>
        <v/>
      </c>
      <c r="F1188" s="23">
        <f>IFERROR(IF('Fuel Status'!E1190="","",IF('Fuel Status'!E1190="",0,'Fuel Status'!E1190)+IF('Fuel Status'!J1190="",0,'Fuel Status'!J1190)+IF('Fuel Status'!O1190="",0,'Fuel Status'!O1190)),"")</f>
        <v>0</v>
      </c>
      <c r="G1188" s="22" t="str">
        <f t="shared" si="128"/>
        <v/>
      </c>
      <c r="H1188" s="22" t="str">
        <f t="shared" si="129"/>
        <v/>
      </c>
      <c r="I1188" s="22" t="str">
        <f t="shared" si="130"/>
        <v/>
      </c>
      <c r="J1188" s="22" t="str">
        <f t="shared" si="131"/>
        <v/>
      </c>
      <c r="K1188" s="74"/>
      <c r="L1188" s="24"/>
      <c r="M1188" s="25"/>
      <c r="N1188" s="25"/>
      <c r="O1188" s="25" t="str">
        <f>IF(OR(J1188="",L1188="",L1188=0),"",ROUND(J1188/L1188,4))</f>
        <v/>
      </c>
      <c r="P1188" s="26" t="str">
        <f>IFERROR(IF('Raw Water'!U1189="","",'Raw Water'!U1189),"")</f>
        <v/>
      </c>
      <c r="Q1188" s="26" t="str">
        <f>IFERROR(IF(STP!U1189="","",STP!U1189),"")</f>
        <v/>
      </c>
      <c r="R1188" s="27" t="str">
        <f>IFERROR(IF(STP!V1189="","",STP!V1189),"")</f>
        <v/>
      </c>
      <c r="S1188" s="28" t="str">
        <f t="shared" si="127"/>
        <v/>
      </c>
      <c r="T1188" s="29"/>
    </row>
    <row r="1189" spans="1:20" ht="18" customHeight="1" x14ac:dyDescent="0.35">
      <c r="A1189" s="68">
        <v>47209</v>
      </c>
      <c r="B1189" s="21" t="str">
        <f>IFERROR(IF('LT Panel Feeder Readings'!E1190="","",'LT Panel Feeder Readings'!E1190),"")</f>
        <v/>
      </c>
      <c r="C1189" s="21" t="str">
        <f>IFERROR(IF('LT Panel Feeder Readings'!W1190="","",IF('LT Panel Feeder Readings'!W1190="",0,'LT Panel Feeder Readings'!W1190)+IF('LT Panel Feeder Readings'!Z1190="",0,'LT Panel Feeder Readings'!Z1190)),"")</f>
        <v/>
      </c>
      <c r="D1189" s="21" t="str">
        <f>IFERROR(IF('LT Panel Feeder Readings'!BG1190="","",IF('LT Panel Feeder Readings'!BG1190="",0,'LT Panel Feeder Readings'!BG1190)+IF('LT Panel Feeder Readings'!BJ1190="",0,'LT Panel Feeder Readings'!BJ1190)),"")</f>
        <v/>
      </c>
      <c r="E1189" s="22" t="str">
        <f t="shared" si="126"/>
        <v/>
      </c>
      <c r="F1189" s="23">
        <f>IFERROR(IF('Fuel Status'!E1191="","",IF('Fuel Status'!E1191="",0,'Fuel Status'!E1191)+IF('Fuel Status'!J1191="",0,'Fuel Status'!J1191)+IF('Fuel Status'!O1191="",0,'Fuel Status'!O1191)),"")</f>
        <v>0</v>
      </c>
      <c r="G1189" s="22" t="str">
        <f t="shared" si="128"/>
        <v/>
      </c>
      <c r="H1189" s="22" t="str">
        <f t="shared" si="129"/>
        <v/>
      </c>
      <c r="I1189" s="22" t="str">
        <f t="shared" si="130"/>
        <v/>
      </c>
      <c r="J1189" s="22" t="str">
        <f t="shared" si="131"/>
        <v/>
      </c>
      <c r="K1189" s="74"/>
      <c r="L1189" s="24"/>
      <c r="M1189" s="25"/>
      <c r="N1189" s="25"/>
      <c r="O1189" s="25" t="str">
        <f>IF(OR(J1189="",L1189="",L1189=0),"",ROUND(J1189/L1189,4))</f>
        <v/>
      </c>
      <c r="P1189" s="26" t="str">
        <f>IFERROR(IF('Raw Water'!U1190="","",'Raw Water'!U1190),"")</f>
        <v/>
      </c>
      <c r="Q1189" s="26" t="str">
        <f>IFERROR(IF(STP!U1190="","",STP!U1190),"")</f>
        <v/>
      </c>
      <c r="R1189" s="27" t="str">
        <f>IFERROR(IF(STP!V1190="","",STP!V1190),"")</f>
        <v/>
      </c>
      <c r="S1189" s="28" t="str">
        <f t="shared" si="127"/>
        <v/>
      </c>
      <c r="T1189" s="29"/>
    </row>
    <row r="1190" spans="1:20" ht="18" customHeight="1" x14ac:dyDescent="0.35">
      <c r="A1190" s="68">
        <v>47210</v>
      </c>
      <c r="B1190" s="21" t="str">
        <f>IFERROR(IF('LT Panel Feeder Readings'!E1191="","",'LT Panel Feeder Readings'!E1191),"")</f>
        <v/>
      </c>
      <c r="C1190" s="21" t="str">
        <f>IFERROR(IF('LT Panel Feeder Readings'!W1191="","",IF('LT Panel Feeder Readings'!W1191="",0,'LT Panel Feeder Readings'!W1191)+IF('LT Panel Feeder Readings'!Z1191="",0,'LT Panel Feeder Readings'!Z1191)),"")</f>
        <v/>
      </c>
      <c r="D1190" s="21" t="str">
        <f>IFERROR(IF('LT Panel Feeder Readings'!BG1191="","",IF('LT Panel Feeder Readings'!BG1191="",0,'LT Panel Feeder Readings'!BG1191)+IF('LT Panel Feeder Readings'!BJ1191="",0,'LT Panel Feeder Readings'!BJ1191)),"")</f>
        <v/>
      </c>
      <c r="E1190" s="22" t="str">
        <f t="shared" si="126"/>
        <v/>
      </c>
      <c r="F1190" s="23">
        <f>IFERROR(IF('Fuel Status'!E1192="","",IF('Fuel Status'!E1192="",0,'Fuel Status'!E1192)+IF('Fuel Status'!J1192="",0,'Fuel Status'!J1192)+IF('Fuel Status'!O1192="",0,'Fuel Status'!O1192)),"")</f>
        <v>0</v>
      </c>
      <c r="G1190" s="22" t="str">
        <f t="shared" si="128"/>
        <v/>
      </c>
      <c r="H1190" s="22" t="str">
        <f t="shared" si="129"/>
        <v/>
      </c>
      <c r="I1190" s="22" t="str">
        <f t="shared" si="130"/>
        <v/>
      </c>
      <c r="J1190" s="22" t="str">
        <f t="shared" si="131"/>
        <v/>
      </c>
      <c r="K1190" s="74"/>
      <c r="L1190" s="24"/>
      <c r="M1190" s="25"/>
      <c r="N1190" s="25"/>
      <c r="O1190" s="25" t="str">
        <f>IF(OR(J1190="",L1190="",L1190=0),"",ROUND(J1190/L1190,4))</f>
        <v/>
      </c>
      <c r="P1190" s="26" t="str">
        <f>IFERROR(IF('Raw Water'!U1191="","",'Raw Water'!U1191),"")</f>
        <v/>
      </c>
      <c r="Q1190" s="26" t="str">
        <f>IFERROR(IF(STP!U1191="","",STP!U1191),"")</f>
        <v/>
      </c>
      <c r="R1190" s="27" t="str">
        <f>IFERROR(IF(STP!V1191="","",STP!V1191),"")</f>
        <v/>
      </c>
      <c r="S1190" s="28" t="str">
        <f t="shared" si="127"/>
        <v/>
      </c>
      <c r="T1190" s="29"/>
    </row>
    <row r="1191" spans="1:20" ht="18" customHeight="1" x14ac:dyDescent="0.35">
      <c r="A1191" s="68">
        <v>47211</v>
      </c>
      <c r="B1191" s="21" t="str">
        <f>IFERROR(IF('LT Panel Feeder Readings'!E1192="","",'LT Panel Feeder Readings'!E1192),"")</f>
        <v/>
      </c>
      <c r="C1191" s="21" t="str">
        <f>IFERROR(IF('LT Panel Feeder Readings'!W1192="","",IF('LT Panel Feeder Readings'!W1192="",0,'LT Panel Feeder Readings'!W1192)+IF('LT Panel Feeder Readings'!Z1192="",0,'LT Panel Feeder Readings'!Z1192)),"")</f>
        <v/>
      </c>
      <c r="D1191" s="21" t="str">
        <f>IFERROR(IF('LT Panel Feeder Readings'!BG1192="","",IF('LT Panel Feeder Readings'!BG1192="",0,'LT Panel Feeder Readings'!BG1192)+IF('LT Panel Feeder Readings'!BJ1192="",0,'LT Panel Feeder Readings'!BJ1192)),"")</f>
        <v/>
      </c>
      <c r="E1191" s="22" t="str">
        <f t="shared" si="126"/>
        <v/>
      </c>
      <c r="F1191" s="23">
        <f>IFERROR(IF('Fuel Status'!E1193="","",IF('Fuel Status'!E1193="",0,'Fuel Status'!E1193)+IF('Fuel Status'!J1193="",0,'Fuel Status'!J1193)+IF('Fuel Status'!O1193="",0,'Fuel Status'!O1193)),"")</f>
        <v>0</v>
      </c>
      <c r="G1191" s="22" t="str">
        <f t="shared" si="128"/>
        <v/>
      </c>
      <c r="H1191" s="22" t="str">
        <f t="shared" si="129"/>
        <v/>
      </c>
      <c r="I1191" s="22" t="str">
        <f t="shared" si="130"/>
        <v/>
      </c>
      <c r="J1191" s="22" t="str">
        <f t="shared" si="131"/>
        <v/>
      </c>
      <c r="K1191" s="74"/>
      <c r="L1191" s="24"/>
      <c r="M1191" s="25"/>
      <c r="N1191" s="25"/>
      <c r="O1191" s="25" t="str">
        <f>IF(OR(J1191="",L1191="",L1191=0),"",ROUND(J1191/L1191,4))</f>
        <v/>
      </c>
      <c r="P1191" s="26" t="str">
        <f>IFERROR(IF('Raw Water'!U1192="","",'Raw Water'!U1192),"")</f>
        <v/>
      </c>
      <c r="Q1191" s="26" t="str">
        <f>IFERROR(IF(STP!U1192="","",STP!U1192),"")</f>
        <v/>
      </c>
      <c r="R1191" s="27" t="str">
        <f>IFERROR(IF(STP!V1192="","",STP!V1192),"")</f>
        <v/>
      </c>
      <c r="S1191" s="28" t="str">
        <f t="shared" si="127"/>
        <v/>
      </c>
      <c r="T1191" s="29"/>
    </row>
    <row r="1192" spans="1:20" ht="18" customHeight="1" x14ac:dyDescent="0.35">
      <c r="A1192" s="68">
        <v>47212</v>
      </c>
      <c r="B1192" s="21" t="str">
        <f>IFERROR(IF('LT Panel Feeder Readings'!E1193="","",'LT Panel Feeder Readings'!E1193),"")</f>
        <v/>
      </c>
      <c r="C1192" s="21" t="str">
        <f>IFERROR(IF('LT Panel Feeder Readings'!W1193="","",IF('LT Panel Feeder Readings'!W1193="",0,'LT Panel Feeder Readings'!W1193)+IF('LT Panel Feeder Readings'!Z1193="",0,'LT Panel Feeder Readings'!Z1193)),"")</f>
        <v/>
      </c>
      <c r="D1192" s="21" t="str">
        <f>IFERROR(IF('LT Panel Feeder Readings'!BG1193="","",IF('LT Panel Feeder Readings'!BG1193="",0,'LT Panel Feeder Readings'!BG1193)+IF('LT Panel Feeder Readings'!BJ1193="",0,'LT Panel Feeder Readings'!BJ1193)),"")</f>
        <v/>
      </c>
      <c r="E1192" s="22" t="str">
        <f t="shared" si="126"/>
        <v/>
      </c>
      <c r="F1192" s="23">
        <f>IFERROR(IF('Fuel Status'!E1194="","",IF('Fuel Status'!E1194="",0,'Fuel Status'!E1194)+IF('Fuel Status'!J1194="",0,'Fuel Status'!J1194)+IF('Fuel Status'!O1194="",0,'Fuel Status'!O1194)),"")</f>
        <v>0</v>
      </c>
      <c r="G1192" s="22" t="str">
        <f t="shared" si="128"/>
        <v/>
      </c>
      <c r="H1192" s="22" t="str">
        <f t="shared" si="129"/>
        <v/>
      </c>
      <c r="I1192" s="22" t="str">
        <f t="shared" si="130"/>
        <v/>
      </c>
      <c r="J1192" s="22" t="str">
        <f t="shared" si="131"/>
        <v/>
      </c>
      <c r="K1192" s="74"/>
      <c r="L1192" s="24"/>
      <c r="M1192" s="25"/>
      <c r="N1192" s="25"/>
      <c r="O1192" s="25" t="str">
        <f>IF(OR(J1192="",L1192="",L1192=0),"",ROUND(J1192/L1192,4))</f>
        <v/>
      </c>
      <c r="P1192" s="26" t="str">
        <f>IFERROR(IF('Raw Water'!U1193="","",'Raw Water'!U1193),"")</f>
        <v/>
      </c>
      <c r="Q1192" s="26" t="str">
        <f>IFERROR(IF(STP!U1193="","",STP!U1193),"")</f>
        <v/>
      </c>
      <c r="R1192" s="27" t="str">
        <f>IFERROR(IF(STP!V1193="","",STP!V1193),"")</f>
        <v/>
      </c>
      <c r="S1192" s="28" t="str">
        <f t="shared" si="127"/>
        <v/>
      </c>
      <c r="T1192" s="29"/>
    </row>
    <row r="1193" spans="1:20" ht="18" customHeight="1" x14ac:dyDescent="0.35">
      <c r="A1193" s="68">
        <v>47213</v>
      </c>
      <c r="B1193" s="21" t="str">
        <f>IFERROR(IF('LT Panel Feeder Readings'!E1194="","",'LT Panel Feeder Readings'!E1194),"")</f>
        <v/>
      </c>
      <c r="C1193" s="21" t="str">
        <f>IFERROR(IF('LT Panel Feeder Readings'!W1194="","",IF('LT Panel Feeder Readings'!W1194="",0,'LT Panel Feeder Readings'!W1194)+IF('LT Panel Feeder Readings'!Z1194="",0,'LT Panel Feeder Readings'!Z1194)),"")</f>
        <v/>
      </c>
      <c r="D1193" s="21" t="str">
        <f>IFERROR(IF('LT Panel Feeder Readings'!BG1194="","",IF('LT Panel Feeder Readings'!BG1194="",0,'LT Panel Feeder Readings'!BG1194)+IF('LT Panel Feeder Readings'!BJ1194="",0,'LT Panel Feeder Readings'!BJ1194)),"")</f>
        <v/>
      </c>
      <c r="E1193" s="22" t="str">
        <f t="shared" si="126"/>
        <v/>
      </c>
      <c r="F1193" s="23">
        <f>IFERROR(IF('Fuel Status'!E1195="","",IF('Fuel Status'!E1195="",0,'Fuel Status'!E1195)+IF('Fuel Status'!J1195="",0,'Fuel Status'!J1195)+IF('Fuel Status'!O1195="",0,'Fuel Status'!O1195)),"")</f>
        <v>0</v>
      </c>
      <c r="G1193" s="22" t="str">
        <f t="shared" si="128"/>
        <v/>
      </c>
      <c r="H1193" s="22" t="str">
        <f t="shared" si="129"/>
        <v/>
      </c>
      <c r="I1193" s="22" t="str">
        <f t="shared" si="130"/>
        <v/>
      </c>
      <c r="J1193" s="22" t="str">
        <f t="shared" si="131"/>
        <v/>
      </c>
      <c r="K1193" s="74"/>
      <c r="L1193" s="24"/>
      <c r="M1193" s="25"/>
      <c r="N1193" s="25"/>
      <c r="O1193" s="25" t="str">
        <f>IF(OR(J1193="",L1193="",L1193=0),"",ROUND(J1193/L1193,4))</f>
        <v/>
      </c>
      <c r="P1193" s="26" t="str">
        <f>IFERROR(IF('Raw Water'!U1194="","",'Raw Water'!U1194),"")</f>
        <v/>
      </c>
      <c r="Q1193" s="26" t="str">
        <f>IFERROR(IF(STP!U1194="","",STP!U1194),"")</f>
        <v/>
      </c>
      <c r="R1193" s="27" t="str">
        <f>IFERROR(IF(STP!V1194="","",STP!V1194),"")</f>
        <v/>
      </c>
      <c r="S1193" s="28" t="str">
        <f t="shared" si="127"/>
        <v/>
      </c>
      <c r="T1193" s="29"/>
    </row>
    <row r="1194" spans="1:20" ht="18" customHeight="1" x14ac:dyDescent="0.35">
      <c r="A1194" s="68">
        <v>47214</v>
      </c>
      <c r="B1194" s="21" t="str">
        <f>IFERROR(IF('LT Panel Feeder Readings'!E1195="","",'LT Panel Feeder Readings'!E1195),"")</f>
        <v/>
      </c>
      <c r="C1194" s="21" t="str">
        <f>IFERROR(IF('LT Panel Feeder Readings'!W1195="","",IF('LT Panel Feeder Readings'!W1195="",0,'LT Panel Feeder Readings'!W1195)+IF('LT Panel Feeder Readings'!Z1195="",0,'LT Panel Feeder Readings'!Z1195)),"")</f>
        <v/>
      </c>
      <c r="D1194" s="21" t="str">
        <f>IFERROR(IF('LT Panel Feeder Readings'!BG1195="","",IF('LT Panel Feeder Readings'!BG1195="",0,'LT Panel Feeder Readings'!BG1195)+IF('LT Panel Feeder Readings'!BJ1195="",0,'LT Panel Feeder Readings'!BJ1195)),"")</f>
        <v/>
      </c>
      <c r="E1194" s="22" t="str">
        <f t="shared" si="126"/>
        <v/>
      </c>
      <c r="F1194" s="23">
        <f>IFERROR(IF('Fuel Status'!E1196="","",IF('Fuel Status'!E1196="",0,'Fuel Status'!E1196)+IF('Fuel Status'!J1196="",0,'Fuel Status'!J1196)+IF('Fuel Status'!O1196="",0,'Fuel Status'!O1196)),"")</f>
        <v>0</v>
      </c>
      <c r="G1194" s="22" t="str">
        <f t="shared" si="128"/>
        <v/>
      </c>
      <c r="H1194" s="22" t="str">
        <f t="shared" si="129"/>
        <v/>
      </c>
      <c r="I1194" s="22" t="str">
        <f t="shared" si="130"/>
        <v/>
      </c>
      <c r="J1194" s="22" t="str">
        <f t="shared" si="131"/>
        <v/>
      </c>
      <c r="K1194" s="74"/>
      <c r="L1194" s="24"/>
      <c r="M1194" s="25"/>
      <c r="N1194" s="25"/>
      <c r="O1194" s="25" t="str">
        <f>IF(OR(J1194="",L1194="",L1194=0),"",ROUND(J1194/L1194,4))</f>
        <v/>
      </c>
      <c r="P1194" s="26" t="str">
        <f>IFERROR(IF('Raw Water'!U1195="","",'Raw Water'!U1195),"")</f>
        <v/>
      </c>
      <c r="Q1194" s="26" t="str">
        <f>IFERROR(IF(STP!U1195="","",STP!U1195),"")</f>
        <v/>
      </c>
      <c r="R1194" s="27" t="str">
        <f>IFERROR(IF(STP!V1195="","",STP!V1195),"")</f>
        <v/>
      </c>
      <c r="S1194" s="28" t="str">
        <f t="shared" si="127"/>
        <v/>
      </c>
      <c r="T1194" s="29"/>
    </row>
    <row r="1195" spans="1:20" ht="18" customHeight="1" x14ac:dyDescent="0.35">
      <c r="A1195" s="68">
        <v>47215</v>
      </c>
      <c r="B1195" s="21" t="str">
        <f>IFERROR(IF('LT Panel Feeder Readings'!E1196="","",'LT Panel Feeder Readings'!E1196),"")</f>
        <v/>
      </c>
      <c r="C1195" s="21" t="str">
        <f>IFERROR(IF('LT Panel Feeder Readings'!W1196="","",IF('LT Panel Feeder Readings'!W1196="",0,'LT Panel Feeder Readings'!W1196)+IF('LT Panel Feeder Readings'!Z1196="",0,'LT Panel Feeder Readings'!Z1196)),"")</f>
        <v/>
      </c>
      <c r="D1195" s="21" t="str">
        <f>IFERROR(IF('LT Panel Feeder Readings'!BG1196="","",IF('LT Panel Feeder Readings'!BG1196="",0,'LT Panel Feeder Readings'!BG1196)+IF('LT Panel Feeder Readings'!BJ1196="",0,'LT Panel Feeder Readings'!BJ1196)),"")</f>
        <v/>
      </c>
      <c r="E1195" s="22" t="str">
        <f t="shared" si="126"/>
        <v/>
      </c>
      <c r="F1195" s="23">
        <f>IFERROR(IF('Fuel Status'!E1197="","",IF('Fuel Status'!E1197="",0,'Fuel Status'!E1197)+IF('Fuel Status'!J1197="",0,'Fuel Status'!J1197)+IF('Fuel Status'!O1197="",0,'Fuel Status'!O1197)),"")</f>
        <v>0</v>
      </c>
      <c r="G1195" s="22" t="str">
        <f t="shared" si="128"/>
        <v/>
      </c>
      <c r="H1195" s="22" t="str">
        <f t="shared" si="129"/>
        <v/>
      </c>
      <c r="I1195" s="22" t="str">
        <f t="shared" si="130"/>
        <v/>
      </c>
      <c r="J1195" s="22" t="str">
        <f t="shared" si="131"/>
        <v/>
      </c>
      <c r="K1195" s="74"/>
      <c r="L1195" s="24"/>
      <c r="M1195" s="25"/>
      <c r="N1195" s="25"/>
      <c r="O1195" s="25" t="str">
        <f>IF(OR(J1195="",L1195="",L1195=0),"",ROUND(J1195/L1195,4))</f>
        <v/>
      </c>
      <c r="P1195" s="26" t="str">
        <f>IFERROR(IF('Raw Water'!U1196="","",'Raw Water'!U1196),"")</f>
        <v/>
      </c>
      <c r="Q1195" s="26" t="str">
        <f>IFERROR(IF(STP!U1196="","",STP!U1196),"")</f>
        <v/>
      </c>
      <c r="R1195" s="27" t="str">
        <f>IFERROR(IF(STP!V1196="","",STP!V1196),"")</f>
        <v/>
      </c>
      <c r="S1195" s="28" t="str">
        <f t="shared" si="127"/>
        <v/>
      </c>
      <c r="T1195" s="29"/>
    </row>
    <row r="1196" spans="1:20" ht="18" customHeight="1" x14ac:dyDescent="0.35">
      <c r="A1196" s="68">
        <v>47216</v>
      </c>
      <c r="B1196" s="21" t="str">
        <f>IFERROR(IF('LT Panel Feeder Readings'!E1197="","",'LT Panel Feeder Readings'!E1197),"")</f>
        <v/>
      </c>
      <c r="C1196" s="21" t="str">
        <f>IFERROR(IF('LT Panel Feeder Readings'!W1197="","",IF('LT Panel Feeder Readings'!W1197="",0,'LT Panel Feeder Readings'!W1197)+IF('LT Panel Feeder Readings'!Z1197="",0,'LT Panel Feeder Readings'!Z1197)),"")</f>
        <v/>
      </c>
      <c r="D1196" s="21" t="str">
        <f>IFERROR(IF('LT Panel Feeder Readings'!BG1197="","",IF('LT Panel Feeder Readings'!BG1197="",0,'LT Panel Feeder Readings'!BG1197)+IF('LT Panel Feeder Readings'!BJ1197="",0,'LT Panel Feeder Readings'!BJ1197)),"")</f>
        <v/>
      </c>
      <c r="E1196" s="22" t="str">
        <f t="shared" si="126"/>
        <v/>
      </c>
      <c r="F1196" s="23">
        <f>IFERROR(IF('Fuel Status'!E1198="","",IF('Fuel Status'!E1198="",0,'Fuel Status'!E1198)+IF('Fuel Status'!J1198="",0,'Fuel Status'!J1198)+IF('Fuel Status'!O1198="",0,'Fuel Status'!O1198)),"")</f>
        <v>0</v>
      </c>
      <c r="G1196" s="22" t="str">
        <f t="shared" si="128"/>
        <v/>
      </c>
      <c r="H1196" s="22" t="str">
        <f t="shared" si="129"/>
        <v/>
      </c>
      <c r="I1196" s="22" t="str">
        <f t="shared" si="130"/>
        <v/>
      </c>
      <c r="J1196" s="22" t="str">
        <f t="shared" si="131"/>
        <v/>
      </c>
      <c r="K1196" s="74"/>
      <c r="L1196" s="24"/>
      <c r="M1196" s="25"/>
      <c r="N1196" s="25"/>
      <c r="O1196" s="25" t="str">
        <f>IF(OR(J1196="",L1196="",L1196=0),"",ROUND(J1196/L1196,4))</f>
        <v/>
      </c>
      <c r="P1196" s="26" t="str">
        <f>IFERROR(IF('Raw Water'!U1197="","",'Raw Water'!U1197),"")</f>
        <v/>
      </c>
      <c r="Q1196" s="26" t="str">
        <f>IFERROR(IF(STP!U1197="","",STP!U1197),"")</f>
        <v/>
      </c>
      <c r="R1196" s="27" t="str">
        <f>IFERROR(IF(STP!V1197="","",STP!V1197),"")</f>
        <v/>
      </c>
      <c r="S1196" s="28" t="str">
        <f t="shared" si="127"/>
        <v/>
      </c>
      <c r="T1196" s="29"/>
    </row>
    <row r="1197" spans="1:20" ht="18" customHeight="1" x14ac:dyDescent="0.35">
      <c r="A1197" s="68">
        <v>47217</v>
      </c>
      <c r="B1197" s="21" t="str">
        <f>IFERROR(IF('LT Panel Feeder Readings'!E1198="","",'LT Panel Feeder Readings'!E1198),"")</f>
        <v/>
      </c>
      <c r="C1197" s="21" t="str">
        <f>IFERROR(IF('LT Panel Feeder Readings'!W1198="","",IF('LT Panel Feeder Readings'!W1198="",0,'LT Panel Feeder Readings'!W1198)+IF('LT Panel Feeder Readings'!Z1198="",0,'LT Panel Feeder Readings'!Z1198)),"")</f>
        <v/>
      </c>
      <c r="D1197" s="21" t="str">
        <f>IFERROR(IF('LT Panel Feeder Readings'!BG1198="","",IF('LT Panel Feeder Readings'!BG1198="",0,'LT Panel Feeder Readings'!BG1198)+IF('LT Panel Feeder Readings'!BJ1198="",0,'LT Panel Feeder Readings'!BJ1198)),"")</f>
        <v/>
      </c>
      <c r="E1197" s="22" t="str">
        <f t="shared" si="126"/>
        <v/>
      </c>
      <c r="F1197" s="23">
        <f>IFERROR(IF('Fuel Status'!E1199="","",IF('Fuel Status'!E1199="",0,'Fuel Status'!E1199)+IF('Fuel Status'!J1199="",0,'Fuel Status'!J1199)+IF('Fuel Status'!O1199="",0,'Fuel Status'!O1199)),"")</f>
        <v>0</v>
      </c>
      <c r="G1197" s="22" t="str">
        <f t="shared" si="128"/>
        <v/>
      </c>
      <c r="H1197" s="22" t="str">
        <f t="shared" si="129"/>
        <v/>
      </c>
      <c r="I1197" s="22" t="str">
        <f t="shared" si="130"/>
        <v/>
      </c>
      <c r="J1197" s="22" t="str">
        <f t="shared" si="131"/>
        <v/>
      </c>
      <c r="K1197" s="74"/>
      <c r="L1197" s="24"/>
      <c r="M1197" s="25"/>
      <c r="N1197" s="25"/>
      <c r="O1197" s="25" t="str">
        <f>IF(OR(J1197="",L1197="",L1197=0),"",ROUND(J1197/L1197,4))</f>
        <v/>
      </c>
      <c r="P1197" s="26" t="str">
        <f>IFERROR(IF('Raw Water'!U1198="","",'Raw Water'!U1198),"")</f>
        <v/>
      </c>
      <c r="Q1197" s="26" t="str">
        <f>IFERROR(IF(STP!U1198="","",STP!U1198),"")</f>
        <v/>
      </c>
      <c r="R1197" s="27" t="str">
        <f>IFERROR(IF(STP!V1198="","",STP!V1198),"")</f>
        <v/>
      </c>
      <c r="S1197" s="28" t="str">
        <f t="shared" si="127"/>
        <v/>
      </c>
      <c r="T1197" s="29"/>
    </row>
    <row r="1198" spans="1:20" ht="18" customHeight="1" x14ac:dyDescent="0.35">
      <c r="A1198" s="68">
        <v>47218</v>
      </c>
      <c r="B1198" s="21" t="str">
        <f>IFERROR(IF('LT Panel Feeder Readings'!E1199="","",'LT Panel Feeder Readings'!E1199),"")</f>
        <v/>
      </c>
      <c r="C1198" s="21" t="str">
        <f>IFERROR(IF('LT Panel Feeder Readings'!W1199="","",IF('LT Panel Feeder Readings'!W1199="",0,'LT Panel Feeder Readings'!W1199)+IF('LT Panel Feeder Readings'!Z1199="",0,'LT Panel Feeder Readings'!Z1199)),"")</f>
        <v/>
      </c>
      <c r="D1198" s="21" t="str">
        <f>IFERROR(IF('LT Panel Feeder Readings'!BG1199="","",IF('LT Panel Feeder Readings'!BG1199="",0,'LT Panel Feeder Readings'!BG1199)+IF('LT Panel Feeder Readings'!BJ1199="",0,'LT Panel Feeder Readings'!BJ1199)),"")</f>
        <v/>
      </c>
      <c r="E1198" s="22" t="str">
        <f t="shared" si="126"/>
        <v/>
      </c>
      <c r="F1198" s="23">
        <f>IFERROR(IF('Fuel Status'!E1200="","",IF('Fuel Status'!E1200="",0,'Fuel Status'!E1200)+IF('Fuel Status'!J1200="",0,'Fuel Status'!J1200)+IF('Fuel Status'!O1200="",0,'Fuel Status'!O1200)),"")</f>
        <v>0</v>
      </c>
      <c r="G1198" s="22" t="str">
        <f t="shared" si="128"/>
        <v/>
      </c>
      <c r="H1198" s="22" t="str">
        <f t="shared" si="129"/>
        <v/>
      </c>
      <c r="I1198" s="22" t="str">
        <f t="shared" si="130"/>
        <v/>
      </c>
      <c r="J1198" s="22" t="str">
        <f t="shared" si="131"/>
        <v/>
      </c>
      <c r="K1198" s="74"/>
      <c r="L1198" s="24"/>
      <c r="M1198" s="25"/>
      <c r="N1198" s="25"/>
      <c r="O1198" s="25" t="str">
        <f>IF(OR(J1198="",L1198="",L1198=0),"",ROUND(J1198/L1198,4))</f>
        <v/>
      </c>
      <c r="P1198" s="26" t="str">
        <f>IFERROR(IF('Raw Water'!U1199="","",'Raw Water'!U1199),"")</f>
        <v/>
      </c>
      <c r="Q1198" s="26" t="str">
        <f>IFERROR(IF(STP!U1199="","",STP!U1199),"")</f>
        <v/>
      </c>
      <c r="R1198" s="27" t="str">
        <f>IFERROR(IF(STP!V1199="","",STP!V1199),"")</f>
        <v/>
      </c>
      <c r="S1198" s="28" t="str">
        <f t="shared" si="127"/>
        <v/>
      </c>
      <c r="T1198" s="29"/>
    </row>
    <row r="1199" spans="1:20" ht="18" customHeight="1" x14ac:dyDescent="0.35">
      <c r="A1199" s="68">
        <v>47219</v>
      </c>
      <c r="B1199" s="21" t="str">
        <f>IFERROR(IF('LT Panel Feeder Readings'!E1200="","",'LT Panel Feeder Readings'!E1200),"")</f>
        <v/>
      </c>
      <c r="C1199" s="21" t="str">
        <f>IFERROR(IF('LT Panel Feeder Readings'!W1200="","",IF('LT Panel Feeder Readings'!W1200="",0,'LT Panel Feeder Readings'!W1200)+IF('LT Panel Feeder Readings'!Z1200="",0,'LT Panel Feeder Readings'!Z1200)),"")</f>
        <v/>
      </c>
      <c r="D1199" s="21" t="str">
        <f>IFERROR(IF('LT Panel Feeder Readings'!BG1200="","",IF('LT Panel Feeder Readings'!BG1200="",0,'LT Panel Feeder Readings'!BG1200)+IF('LT Panel Feeder Readings'!BJ1200="",0,'LT Panel Feeder Readings'!BJ1200)),"")</f>
        <v/>
      </c>
      <c r="E1199" s="22" t="str">
        <f t="shared" si="126"/>
        <v/>
      </c>
      <c r="F1199" s="23">
        <f>IFERROR(IF('Fuel Status'!E1201="","",IF('Fuel Status'!E1201="",0,'Fuel Status'!E1201)+IF('Fuel Status'!J1201="",0,'Fuel Status'!J1201)+IF('Fuel Status'!O1201="",0,'Fuel Status'!O1201)),"")</f>
        <v>0</v>
      </c>
      <c r="G1199" s="22" t="str">
        <f t="shared" si="128"/>
        <v/>
      </c>
      <c r="H1199" s="22" t="str">
        <f t="shared" si="129"/>
        <v/>
      </c>
      <c r="I1199" s="22" t="str">
        <f t="shared" si="130"/>
        <v/>
      </c>
      <c r="J1199" s="22" t="str">
        <f t="shared" si="131"/>
        <v/>
      </c>
      <c r="K1199" s="74"/>
      <c r="L1199" s="24"/>
      <c r="M1199" s="25"/>
      <c r="N1199" s="25"/>
      <c r="O1199" s="25" t="str">
        <f>IF(OR(J1199="",L1199="",L1199=0),"",ROUND(J1199/L1199,4))</f>
        <v/>
      </c>
      <c r="P1199" s="26" t="str">
        <f>IFERROR(IF('Raw Water'!U1200="","",'Raw Water'!U1200),"")</f>
        <v/>
      </c>
      <c r="Q1199" s="26" t="str">
        <f>IFERROR(IF(STP!U1200="","",STP!U1200),"")</f>
        <v/>
      </c>
      <c r="R1199" s="27" t="str">
        <f>IFERROR(IF(STP!V1200="","",STP!V1200),"")</f>
        <v/>
      </c>
      <c r="S1199" s="28" t="str">
        <f t="shared" si="127"/>
        <v/>
      </c>
      <c r="T1199" s="29"/>
    </row>
    <row r="1200" spans="1:20" ht="18" customHeight="1" x14ac:dyDescent="0.35">
      <c r="A1200" s="68">
        <v>47220</v>
      </c>
      <c r="B1200" s="21" t="str">
        <f>IFERROR(IF('LT Panel Feeder Readings'!E1201="","",'LT Panel Feeder Readings'!E1201),"")</f>
        <v/>
      </c>
      <c r="C1200" s="21" t="str">
        <f>IFERROR(IF('LT Panel Feeder Readings'!W1201="","",IF('LT Panel Feeder Readings'!W1201="",0,'LT Panel Feeder Readings'!W1201)+IF('LT Panel Feeder Readings'!Z1201="",0,'LT Panel Feeder Readings'!Z1201)),"")</f>
        <v/>
      </c>
      <c r="D1200" s="21" t="str">
        <f>IFERROR(IF('LT Panel Feeder Readings'!BG1201="","",IF('LT Panel Feeder Readings'!BG1201="",0,'LT Panel Feeder Readings'!BG1201)+IF('LT Panel Feeder Readings'!BJ1201="",0,'LT Panel Feeder Readings'!BJ1201)),"")</f>
        <v/>
      </c>
      <c r="E1200" s="22" t="str">
        <f t="shared" si="126"/>
        <v/>
      </c>
      <c r="F1200" s="23">
        <f>IFERROR(IF('Fuel Status'!E1202="","",IF('Fuel Status'!E1202="",0,'Fuel Status'!E1202)+IF('Fuel Status'!J1202="",0,'Fuel Status'!J1202)+IF('Fuel Status'!O1202="",0,'Fuel Status'!O1202)),"")</f>
        <v>0</v>
      </c>
      <c r="G1200" s="22" t="str">
        <f t="shared" si="128"/>
        <v/>
      </c>
      <c r="H1200" s="22" t="str">
        <f t="shared" si="129"/>
        <v/>
      </c>
      <c r="I1200" s="22" t="str">
        <f t="shared" si="130"/>
        <v/>
      </c>
      <c r="J1200" s="22" t="str">
        <f t="shared" si="131"/>
        <v/>
      </c>
      <c r="K1200" s="74"/>
      <c r="L1200" s="24"/>
      <c r="M1200" s="25"/>
      <c r="N1200" s="25"/>
      <c r="O1200" s="25" t="str">
        <f>IF(OR(J1200="",L1200="",L1200=0),"",ROUND(J1200/L1200,4))</f>
        <v/>
      </c>
      <c r="P1200" s="26" t="str">
        <f>IFERROR(IF('Raw Water'!U1201="","",'Raw Water'!U1201),"")</f>
        <v/>
      </c>
      <c r="Q1200" s="26" t="str">
        <f>IFERROR(IF(STP!U1201="","",STP!U1201),"")</f>
        <v/>
      </c>
      <c r="R1200" s="27" t="str">
        <f>IFERROR(IF(STP!V1201="","",STP!V1201),"")</f>
        <v/>
      </c>
      <c r="S1200" s="28" t="str">
        <f t="shared" si="127"/>
        <v/>
      </c>
      <c r="T1200" s="29"/>
    </row>
    <row r="1201" spans="1:20" ht="18" customHeight="1" x14ac:dyDescent="0.35">
      <c r="A1201" s="68">
        <v>47221</v>
      </c>
      <c r="B1201" s="21" t="str">
        <f>IFERROR(IF('LT Panel Feeder Readings'!E1202="","",'LT Panel Feeder Readings'!E1202),"")</f>
        <v/>
      </c>
      <c r="C1201" s="21" t="str">
        <f>IFERROR(IF('LT Panel Feeder Readings'!W1202="","",IF('LT Panel Feeder Readings'!W1202="",0,'LT Panel Feeder Readings'!W1202)+IF('LT Panel Feeder Readings'!Z1202="",0,'LT Panel Feeder Readings'!Z1202)),"")</f>
        <v/>
      </c>
      <c r="D1201" s="21" t="str">
        <f>IFERROR(IF('LT Panel Feeder Readings'!BG1202="","",IF('LT Panel Feeder Readings'!BG1202="",0,'LT Panel Feeder Readings'!BG1202)+IF('LT Panel Feeder Readings'!BJ1202="",0,'LT Panel Feeder Readings'!BJ1202)),"")</f>
        <v/>
      </c>
      <c r="E1201" s="22" t="str">
        <f t="shared" si="126"/>
        <v/>
      </c>
      <c r="F1201" s="23">
        <f>IFERROR(IF('Fuel Status'!E1203="","",IF('Fuel Status'!E1203="",0,'Fuel Status'!E1203)+IF('Fuel Status'!J1203="",0,'Fuel Status'!J1203)+IF('Fuel Status'!O1203="",0,'Fuel Status'!O1203)),"")</f>
        <v>0</v>
      </c>
      <c r="G1201" s="22" t="str">
        <f t="shared" si="128"/>
        <v/>
      </c>
      <c r="H1201" s="22" t="str">
        <f t="shared" si="129"/>
        <v/>
      </c>
      <c r="I1201" s="22" t="str">
        <f t="shared" si="130"/>
        <v/>
      </c>
      <c r="J1201" s="22" t="str">
        <f t="shared" si="131"/>
        <v/>
      </c>
      <c r="K1201" s="74"/>
      <c r="L1201" s="24"/>
      <c r="M1201" s="25"/>
      <c r="N1201" s="25"/>
      <c r="O1201" s="25" t="str">
        <f>IF(OR(J1201="",L1201="",L1201=0),"",ROUND(J1201/L1201,4))</f>
        <v/>
      </c>
      <c r="P1201" s="26" t="str">
        <f>IFERROR(IF('Raw Water'!U1202="","",'Raw Water'!U1202),"")</f>
        <v/>
      </c>
      <c r="Q1201" s="26" t="str">
        <f>IFERROR(IF(STP!U1202="","",STP!U1202),"")</f>
        <v/>
      </c>
      <c r="R1201" s="27" t="str">
        <f>IFERROR(IF(STP!V1202="","",STP!V1202),"")</f>
        <v/>
      </c>
      <c r="S1201" s="28" t="str">
        <f t="shared" si="127"/>
        <v/>
      </c>
      <c r="T1201" s="29"/>
    </row>
    <row r="1202" spans="1:20" ht="18" customHeight="1" x14ac:dyDescent="0.35">
      <c r="A1202" s="68">
        <v>47222</v>
      </c>
      <c r="B1202" s="21" t="str">
        <f>IFERROR(IF('LT Panel Feeder Readings'!E1203="","",'LT Panel Feeder Readings'!E1203),"")</f>
        <v/>
      </c>
      <c r="C1202" s="21" t="str">
        <f>IFERROR(IF('LT Panel Feeder Readings'!W1203="","",IF('LT Panel Feeder Readings'!W1203="",0,'LT Panel Feeder Readings'!W1203)+IF('LT Panel Feeder Readings'!Z1203="",0,'LT Panel Feeder Readings'!Z1203)),"")</f>
        <v/>
      </c>
      <c r="D1202" s="21" t="str">
        <f>IFERROR(IF('LT Panel Feeder Readings'!BG1203="","",IF('LT Panel Feeder Readings'!BG1203="",0,'LT Panel Feeder Readings'!BG1203)+IF('LT Panel Feeder Readings'!BJ1203="",0,'LT Panel Feeder Readings'!BJ1203)),"")</f>
        <v/>
      </c>
      <c r="E1202" s="22" t="str">
        <f t="shared" si="126"/>
        <v/>
      </c>
      <c r="F1202" s="23">
        <f>IFERROR(IF('Fuel Status'!E1204="","",IF('Fuel Status'!E1204="",0,'Fuel Status'!E1204)+IF('Fuel Status'!J1204="",0,'Fuel Status'!J1204)+IF('Fuel Status'!O1204="",0,'Fuel Status'!O1204)),"")</f>
        <v>0</v>
      </c>
      <c r="G1202" s="22" t="str">
        <f t="shared" si="128"/>
        <v/>
      </c>
      <c r="H1202" s="22" t="str">
        <f t="shared" si="129"/>
        <v/>
      </c>
      <c r="I1202" s="22" t="str">
        <f t="shared" si="130"/>
        <v/>
      </c>
      <c r="J1202" s="22" t="str">
        <f t="shared" si="131"/>
        <v/>
      </c>
      <c r="K1202" s="74"/>
      <c r="L1202" s="24"/>
      <c r="M1202" s="25"/>
      <c r="N1202" s="25"/>
      <c r="O1202" s="25" t="str">
        <f>IF(OR(J1202="",L1202="",L1202=0),"",ROUND(J1202/L1202,4))</f>
        <v/>
      </c>
      <c r="P1202" s="26" t="str">
        <f>IFERROR(IF('Raw Water'!U1203="","",'Raw Water'!U1203),"")</f>
        <v/>
      </c>
      <c r="Q1202" s="26" t="str">
        <f>IFERROR(IF(STP!U1203="","",STP!U1203),"")</f>
        <v/>
      </c>
      <c r="R1202" s="27" t="str">
        <f>IFERROR(IF(STP!V1203="","",STP!V1203),"")</f>
        <v/>
      </c>
      <c r="S1202" s="28" t="str">
        <f t="shared" si="127"/>
        <v/>
      </c>
      <c r="T1202" s="29"/>
    </row>
    <row r="1203" spans="1:20" ht="18" customHeight="1" x14ac:dyDescent="0.35">
      <c r="A1203" s="68">
        <v>47223</v>
      </c>
      <c r="B1203" s="21" t="str">
        <f>IFERROR(IF('LT Panel Feeder Readings'!E1204="","",'LT Panel Feeder Readings'!E1204),"")</f>
        <v/>
      </c>
      <c r="C1203" s="21" t="str">
        <f>IFERROR(IF('LT Panel Feeder Readings'!W1204="","",IF('LT Panel Feeder Readings'!W1204="",0,'LT Panel Feeder Readings'!W1204)+IF('LT Panel Feeder Readings'!Z1204="",0,'LT Panel Feeder Readings'!Z1204)),"")</f>
        <v/>
      </c>
      <c r="D1203" s="21" t="str">
        <f>IFERROR(IF('LT Panel Feeder Readings'!BG1204="","",IF('LT Panel Feeder Readings'!BG1204="",0,'LT Panel Feeder Readings'!BG1204)+IF('LT Panel Feeder Readings'!BJ1204="",0,'LT Panel Feeder Readings'!BJ1204)),"")</f>
        <v/>
      </c>
      <c r="E1203" s="22" t="str">
        <f t="shared" si="126"/>
        <v/>
      </c>
      <c r="F1203" s="23">
        <f>IFERROR(IF('Fuel Status'!E1205="","",IF('Fuel Status'!E1205="",0,'Fuel Status'!E1205)+IF('Fuel Status'!J1205="",0,'Fuel Status'!J1205)+IF('Fuel Status'!O1205="",0,'Fuel Status'!O1205)),"")</f>
        <v>0</v>
      </c>
      <c r="G1203" s="22" t="str">
        <f t="shared" si="128"/>
        <v/>
      </c>
      <c r="H1203" s="22" t="str">
        <f t="shared" si="129"/>
        <v/>
      </c>
      <c r="I1203" s="22" t="str">
        <f t="shared" si="130"/>
        <v/>
      </c>
      <c r="J1203" s="22" t="str">
        <f t="shared" si="131"/>
        <v/>
      </c>
      <c r="K1203" s="74"/>
      <c r="L1203" s="24"/>
      <c r="M1203" s="25"/>
      <c r="N1203" s="25"/>
      <c r="O1203" s="25" t="str">
        <f>IF(OR(J1203="",L1203="",L1203=0),"",ROUND(J1203/L1203,4))</f>
        <v/>
      </c>
      <c r="P1203" s="26" t="str">
        <f>IFERROR(IF('Raw Water'!U1204="","",'Raw Water'!U1204),"")</f>
        <v/>
      </c>
      <c r="Q1203" s="26" t="str">
        <f>IFERROR(IF(STP!U1204="","",STP!U1204),"")</f>
        <v/>
      </c>
      <c r="R1203" s="27" t="str">
        <f>IFERROR(IF(STP!V1204="","",STP!V1204),"")</f>
        <v/>
      </c>
      <c r="S1203" s="28" t="str">
        <f t="shared" si="127"/>
        <v/>
      </c>
      <c r="T1203" s="29"/>
    </row>
    <row r="1204" spans="1:20" ht="18" customHeight="1" x14ac:dyDescent="0.35">
      <c r="A1204" s="68">
        <v>47224</v>
      </c>
      <c r="B1204" s="21" t="str">
        <f>IFERROR(IF('LT Panel Feeder Readings'!E1205="","",'LT Panel Feeder Readings'!E1205),"")</f>
        <v/>
      </c>
      <c r="C1204" s="21" t="str">
        <f>IFERROR(IF('LT Panel Feeder Readings'!W1205="","",IF('LT Panel Feeder Readings'!W1205="",0,'LT Panel Feeder Readings'!W1205)+IF('LT Panel Feeder Readings'!Z1205="",0,'LT Panel Feeder Readings'!Z1205)),"")</f>
        <v/>
      </c>
      <c r="D1204" s="21" t="str">
        <f>IFERROR(IF('LT Panel Feeder Readings'!BG1205="","",IF('LT Panel Feeder Readings'!BG1205="",0,'LT Panel Feeder Readings'!BG1205)+IF('LT Panel Feeder Readings'!BJ1205="",0,'LT Panel Feeder Readings'!BJ1205)),"")</f>
        <v/>
      </c>
      <c r="E1204" s="22" t="str">
        <f t="shared" si="126"/>
        <v/>
      </c>
      <c r="F1204" s="23">
        <f>IFERROR(IF('Fuel Status'!E1206="","",IF('Fuel Status'!E1206="",0,'Fuel Status'!E1206)+IF('Fuel Status'!J1206="",0,'Fuel Status'!J1206)+IF('Fuel Status'!O1206="",0,'Fuel Status'!O1206)),"")</f>
        <v>0</v>
      </c>
      <c r="G1204" s="22" t="str">
        <f t="shared" si="128"/>
        <v/>
      </c>
      <c r="H1204" s="22" t="str">
        <f t="shared" si="129"/>
        <v/>
      </c>
      <c r="I1204" s="22" t="str">
        <f t="shared" si="130"/>
        <v/>
      </c>
      <c r="J1204" s="22" t="str">
        <f t="shared" si="131"/>
        <v/>
      </c>
      <c r="K1204" s="74"/>
      <c r="L1204" s="24"/>
      <c r="M1204" s="25"/>
      <c r="N1204" s="25"/>
      <c r="O1204" s="25" t="str">
        <f>IF(OR(J1204="",L1204="",L1204=0),"",ROUND(J1204/L1204,4))</f>
        <v/>
      </c>
      <c r="P1204" s="26" t="str">
        <f>IFERROR(IF('Raw Water'!U1205="","",'Raw Water'!U1205),"")</f>
        <v/>
      </c>
      <c r="Q1204" s="26" t="str">
        <f>IFERROR(IF(STP!U1205="","",STP!U1205),"")</f>
        <v/>
      </c>
      <c r="R1204" s="27" t="str">
        <f>IFERROR(IF(STP!V1205="","",STP!V1205),"")</f>
        <v/>
      </c>
      <c r="S1204" s="28" t="str">
        <f t="shared" si="127"/>
        <v/>
      </c>
      <c r="T1204" s="29"/>
    </row>
    <row r="1205" spans="1:20" ht="18" customHeight="1" x14ac:dyDescent="0.35">
      <c r="A1205" s="68">
        <v>47225</v>
      </c>
      <c r="B1205" s="21" t="str">
        <f>IFERROR(IF('LT Panel Feeder Readings'!E1206="","",'LT Panel Feeder Readings'!E1206),"")</f>
        <v/>
      </c>
      <c r="C1205" s="21" t="str">
        <f>IFERROR(IF('LT Panel Feeder Readings'!W1206="","",IF('LT Panel Feeder Readings'!W1206="",0,'LT Panel Feeder Readings'!W1206)+IF('LT Panel Feeder Readings'!Z1206="",0,'LT Panel Feeder Readings'!Z1206)),"")</f>
        <v/>
      </c>
      <c r="D1205" s="21" t="str">
        <f>IFERROR(IF('LT Panel Feeder Readings'!BG1206="","",IF('LT Panel Feeder Readings'!BG1206="",0,'LT Panel Feeder Readings'!BG1206)+IF('LT Panel Feeder Readings'!BJ1206="",0,'LT Panel Feeder Readings'!BJ1206)),"")</f>
        <v/>
      </c>
      <c r="E1205" s="22" t="str">
        <f t="shared" si="126"/>
        <v/>
      </c>
      <c r="F1205" s="23">
        <f>IFERROR(IF('Fuel Status'!E1207="","",IF('Fuel Status'!E1207="",0,'Fuel Status'!E1207)+IF('Fuel Status'!J1207="",0,'Fuel Status'!J1207)+IF('Fuel Status'!O1207="",0,'Fuel Status'!O1207)),"")</f>
        <v>0</v>
      </c>
      <c r="G1205" s="22" t="str">
        <f t="shared" si="128"/>
        <v/>
      </c>
      <c r="H1205" s="22" t="str">
        <f t="shared" si="129"/>
        <v/>
      </c>
      <c r="I1205" s="22" t="str">
        <f t="shared" si="130"/>
        <v/>
      </c>
      <c r="J1205" s="22" t="str">
        <f t="shared" si="131"/>
        <v/>
      </c>
      <c r="K1205" s="74"/>
      <c r="L1205" s="24"/>
      <c r="M1205" s="25"/>
      <c r="N1205" s="25"/>
      <c r="O1205" s="25" t="str">
        <f>IF(OR(J1205="",L1205="",L1205=0),"",ROUND(J1205/L1205,4))</f>
        <v/>
      </c>
      <c r="P1205" s="26" t="str">
        <f>IFERROR(IF('Raw Water'!U1206="","",'Raw Water'!U1206),"")</f>
        <v/>
      </c>
      <c r="Q1205" s="26" t="str">
        <f>IFERROR(IF(STP!U1206="","",STP!U1206),"")</f>
        <v/>
      </c>
      <c r="R1205" s="27" t="str">
        <f>IFERROR(IF(STP!V1206="","",STP!V1206),"")</f>
        <v/>
      </c>
      <c r="S1205" s="28" t="str">
        <f t="shared" si="127"/>
        <v/>
      </c>
      <c r="T1205" s="29"/>
    </row>
    <row r="1206" spans="1:20" ht="18" customHeight="1" x14ac:dyDescent="0.35">
      <c r="A1206" s="68">
        <v>47226</v>
      </c>
      <c r="B1206" s="21" t="str">
        <f>IFERROR(IF('LT Panel Feeder Readings'!E1207="","",'LT Panel Feeder Readings'!E1207),"")</f>
        <v/>
      </c>
      <c r="C1206" s="21" t="str">
        <f>IFERROR(IF('LT Panel Feeder Readings'!W1207="","",IF('LT Panel Feeder Readings'!W1207="",0,'LT Panel Feeder Readings'!W1207)+IF('LT Panel Feeder Readings'!Z1207="",0,'LT Panel Feeder Readings'!Z1207)),"")</f>
        <v/>
      </c>
      <c r="D1206" s="21" t="str">
        <f>IFERROR(IF('LT Panel Feeder Readings'!BG1207="","",IF('LT Panel Feeder Readings'!BG1207="",0,'LT Panel Feeder Readings'!BG1207)+IF('LT Panel Feeder Readings'!BJ1207="",0,'LT Panel Feeder Readings'!BJ1207)),"")</f>
        <v/>
      </c>
      <c r="E1206" s="22" t="str">
        <f t="shared" si="126"/>
        <v/>
      </c>
      <c r="F1206" s="23">
        <f>IFERROR(IF('Fuel Status'!E1208="","",IF('Fuel Status'!E1208="",0,'Fuel Status'!E1208)+IF('Fuel Status'!J1208="",0,'Fuel Status'!J1208)+IF('Fuel Status'!O1208="",0,'Fuel Status'!O1208)),"")</f>
        <v>0</v>
      </c>
      <c r="G1206" s="22" t="str">
        <f t="shared" si="128"/>
        <v/>
      </c>
      <c r="H1206" s="22" t="str">
        <f t="shared" si="129"/>
        <v/>
      </c>
      <c r="I1206" s="22" t="str">
        <f t="shared" si="130"/>
        <v/>
      </c>
      <c r="J1206" s="22" t="str">
        <f t="shared" si="131"/>
        <v/>
      </c>
      <c r="K1206" s="74"/>
      <c r="L1206" s="24"/>
      <c r="M1206" s="25"/>
      <c r="N1206" s="25"/>
      <c r="O1206" s="25" t="str">
        <f>IF(OR(J1206="",L1206="",L1206=0),"",ROUND(J1206/L1206,4))</f>
        <v/>
      </c>
      <c r="P1206" s="26" t="str">
        <f>IFERROR(IF('Raw Water'!U1207="","",'Raw Water'!U1207),"")</f>
        <v/>
      </c>
      <c r="Q1206" s="26" t="str">
        <f>IFERROR(IF(STP!U1207="","",STP!U1207),"")</f>
        <v/>
      </c>
      <c r="R1206" s="27" t="str">
        <f>IFERROR(IF(STP!V1207="","",STP!V1207),"")</f>
        <v/>
      </c>
      <c r="S1206" s="28" t="str">
        <f t="shared" si="127"/>
        <v/>
      </c>
      <c r="T1206" s="29"/>
    </row>
    <row r="1207" spans="1:20" ht="18" customHeight="1" x14ac:dyDescent="0.35">
      <c r="A1207" s="68">
        <v>47227</v>
      </c>
      <c r="B1207" s="21" t="str">
        <f>IFERROR(IF('LT Panel Feeder Readings'!E1208="","",'LT Panel Feeder Readings'!E1208),"")</f>
        <v/>
      </c>
      <c r="C1207" s="21" t="str">
        <f>IFERROR(IF('LT Panel Feeder Readings'!W1208="","",IF('LT Panel Feeder Readings'!W1208="",0,'LT Panel Feeder Readings'!W1208)+IF('LT Panel Feeder Readings'!Z1208="",0,'LT Panel Feeder Readings'!Z1208)),"")</f>
        <v/>
      </c>
      <c r="D1207" s="21" t="str">
        <f>IFERROR(IF('LT Panel Feeder Readings'!BG1208="","",IF('LT Panel Feeder Readings'!BG1208="",0,'LT Panel Feeder Readings'!BG1208)+IF('LT Panel Feeder Readings'!BJ1208="",0,'LT Panel Feeder Readings'!BJ1208)),"")</f>
        <v/>
      </c>
      <c r="E1207" s="22" t="str">
        <f t="shared" si="126"/>
        <v/>
      </c>
      <c r="F1207" s="23">
        <f>IFERROR(IF('Fuel Status'!E1209="","",IF('Fuel Status'!E1209="",0,'Fuel Status'!E1209)+IF('Fuel Status'!J1209="",0,'Fuel Status'!J1209)+IF('Fuel Status'!O1209="",0,'Fuel Status'!O1209)),"")</f>
        <v>0</v>
      </c>
      <c r="G1207" s="22" t="str">
        <f t="shared" si="128"/>
        <v/>
      </c>
      <c r="H1207" s="22" t="str">
        <f t="shared" si="129"/>
        <v/>
      </c>
      <c r="I1207" s="22" t="str">
        <f t="shared" si="130"/>
        <v/>
      </c>
      <c r="J1207" s="22" t="str">
        <f t="shared" si="131"/>
        <v/>
      </c>
      <c r="K1207" s="74"/>
      <c r="L1207" s="24"/>
      <c r="M1207" s="25"/>
      <c r="N1207" s="25"/>
      <c r="O1207" s="25" t="str">
        <f>IF(OR(J1207="",L1207="",L1207=0),"",ROUND(J1207/L1207,4))</f>
        <v/>
      </c>
      <c r="P1207" s="26" t="str">
        <f>IFERROR(IF('Raw Water'!U1208="","",'Raw Water'!U1208),"")</f>
        <v/>
      </c>
      <c r="Q1207" s="26" t="str">
        <f>IFERROR(IF(STP!U1208="","",STP!U1208),"")</f>
        <v/>
      </c>
      <c r="R1207" s="27" t="str">
        <f>IFERROR(IF(STP!V1208="","",STP!V1208),"")</f>
        <v/>
      </c>
      <c r="S1207" s="28" t="str">
        <f t="shared" si="127"/>
        <v/>
      </c>
      <c r="T1207" s="29"/>
    </row>
    <row r="1208" spans="1:20" ht="18" customHeight="1" x14ac:dyDescent="0.35">
      <c r="A1208" s="68">
        <v>47228</v>
      </c>
      <c r="B1208" s="21" t="str">
        <f>IFERROR(IF('LT Panel Feeder Readings'!E1209="","",'LT Panel Feeder Readings'!E1209),"")</f>
        <v/>
      </c>
      <c r="C1208" s="21" t="str">
        <f>IFERROR(IF('LT Panel Feeder Readings'!W1209="","",IF('LT Panel Feeder Readings'!W1209="",0,'LT Panel Feeder Readings'!W1209)+IF('LT Panel Feeder Readings'!Z1209="",0,'LT Panel Feeder Readings'!Z1209)),"")</f>
        <v/>
      </c>
      <c r="D1208" s="21" t="str">
        <f>IFERROR(IF('LT Panel Feeder Readings'!BG1209="","",IF('LT Panel Feeder Readings'!BG1209="",0,'LT Panel Feeder Readings'!BG1209)+IF('LT Panel Feeder Readings'!BJ1209="",0,'LT Panel Feeder Readings'!BJ1209)),"")</f>
        <v/>
      </c>
      <c r="E1208" s="22" t="str">
        <f t="shared" si="126"/>
        <v/>
      </c>
      <c r="F1208" s="23">
        <f>IFERROR(IF('Fuel Status'!E1210="","",IF('Fuel Status'!E1210="",0,'Fuel Status'!E1210)+IF('Fuel Status'!J1210="",0,'Fuel Status'!J1210)+IF('Fuel Status'!O1210="",0,'Fuel Status'!O1210)),"")</f>
        <v>0</v>
      </c>
      <c r="G1208" s="22" t="str">
        <f t="shared" si="128"/>
        <v/>
      </c>
      <c r="H1208" s="22" t="str">
        <f t="shared" si="129"/>
        <v/>
      </c>
      <c r="I1208" s="22" t="str">
        <f t="shared" si="130"/>
        <v/>
      </c>
      <c r="J1208" s="22" t="str">
        <f t="shared" si="131"/>
        <v/>
      </c>
      <c r="K1208" s="74"/>
      <c r="L1208" s="24"/>
      <c r="M1208" s="25"/>
      <c r="N1208" s="25"/>
      <c r="O1208" s="25" t="str">
        <f>IF(OR(J1208="",L1208="",L1208=0),"",ROUND(J1208/L1208,4))</f>
        <v/>
      </c>
      <c r="P1208" s="26" t="str">
        <f>IFERROR(IF('Raw Water'!U1209="","",'Raw Water'!U1209),"")</f>
        <v/>
      </c>
      <c r="Q1208" s="26" t="str">
        <f>IFERROR(IF(STP!U1209="","",STP!U1209),"")</f>
        <v/>
      </c>
      <c r="R1208" s="27" t="str">
        <f>IFERROR(IF(STP!V1209="","",STP!V1209),"")</f>
        <v/>
      </c>
      <c r="S1208" s="28" t="str">
        <f t="shared" si="127"/>
        <v/>
      </c>
      <c r="T1208" s="29"/>
    </row>
    <row r="1209" spans="1:20" ht="18" customHeight="1" x14ac:dyDescent="0.35">
      <c r="A1209" s="68">
        <v>47229</v>
      </c>
      <c r="B1209" s="21" t="str">
        <f>IFERROR(IF('LT Panel Feeder Readings'!E1210="","",'LT Panel Feeder Readings'!E1210),"")</f>
        <v/>
      </c>
      <c r="C1209" s="21" t="str">
        <f>IFERROR(IF('LT Panel Feeder Readings'!W1210="","",IF('LT Panel Feeder Readings'!W1210="",0,'LT Panel Feeder Readings'!W1210)+IF('LT Panel Feeder Readings'!Z1210="",0,'LT Panel Feeder Readings'!Z1210)),"")</f>
        <v/>
      </c>
      <c r="D1209" s="21" t="str">
        <f>IFERROR(IF('LT Panel Feeder Readings'!BG1210="","",IF('LT Panel Feeder Readings'!BG1210="",0,'LT Panel Feeder Readings'!BG1210)+IF('LT Panel Feeder Readings'!BJ1210="",0,'LT Panel Feeder Readings'!BJ1210)),"")</f>
        <v/>
      </c>
      <c r="E1209" s="22" t="str">
        <f t="shared" si="126"/>
        <v/>
      </c>
      <c r="F1209" s="23">
        <f>IFERROR(IF('Fuel Status'!E1211="","",IF('Fuel Status'!E1211="",0,'Fuel Status'!E1211)+IF('Fuel Status'!J1211="",0,'Fuel Status'!J1211)+IF('Fuel Status'!O1211="",0,'Fuel Status'!O1211)),"")</f>
        <v>0</v>
      </c>
      <c r="G1209" s="22" t="str">
        <f t="shared" si="128"/>
        <v/>
      </c>
      <c r="H1209" s="22" t="str">
        <f t="shared" si="129"/>
        <v/>
      </c>
      <c r="I1209" s="22" t="str">
        <f t="shared" si="130"/>
        <v/>
      </c>
      <c r="J1209" s="22" t="str">
        <f t="shared" si="131"/>
        <v/>
      </c>
      <c r="K1209" s="74"/>
      <c r="L1209" s="24"/>
      <c r="M1209" s="25"/>
      <c r="N1209" s="25"/>
      <c r="O1209" s="25" t="str">
        <f>IF(OR(J1209="",L1209="",L1209=0),"",ROUND(J1209/L1209,4))</f>
        <v/>
      </c>
      <c r="P1209" s="26" t="str">
        <f>IFERROR(IF('Raw Water'!U1210="","",'Raw Water'!U1210),"")</f>
        <v/>
      </c>
      <c r="Q1209" s="26" t="str">
        <f>IFERROR(IF(STP!U1210="","",STP!U1210),"")</f>
        <v/>
      </c>
      <c r="R1209" s="27" t="str">
        <f>IFERROR(IF(STP!V1210="","",STP!V1210),"")</f>
        <v/>
      </c>
      <c r="S1209" s="28" t="str">
        <f t="shared" si="127"/>
        <v/>
      </c>
      <c r="T1209" s="29"/>
    </row>
    <row r="1210" spans="1:20" ht="18" customHeight="1" x14ac:dyDescent="0.35">
      <c r="A1210" s="68">
        <v>47230</v>
      </c>
      <c r="B1210" s="21" t="str">
        <f>IFERROR(IF('LT Panel Feeder Readings'!E1211="","",'LT Panel Feeder Readings'!E1211),"")</f>
        <v/>
      </c>
      <c r="C1210" s="21" t="str">
        <f>IFERROR(IF('LT Panel Feeder Readings'!W1211="","",IF('LT Panel Feeder Readings'!W1211="",0,'LT Panel Feeder Readings'!W1211)+IF('LT Panel Feeder Readings'!Z1211="",0,'LT Panel Feeder Readings'!Z1211)),"")</f>
        <v/>
      </c>
      <c r="D1210" s="21" t="str">
        <f>IFERROR(IF('LT Panel Feeder Readings'!BG1211="","",IF('LT Panel Feeder Readings'!BG1211="",0,'LT Panel Feeder Readings'!BG1211)+IF('LT Panel Feeder Readings'!BJ1211="",0,'LT Panel Feeder Readings'!BJ1211)),"")</f>
        <v/>
      </c>
      <c r="E1210" s="22" t="str">
        <f t="shared" si="126"/>
        <v/>
      </c>
      <c r="F1210" s="23">
        <f>IFERROR(IF('Fuel Status'!E1212="","",IF('Fuel Status'!E1212="",0,'Fuel Status'!E1212)+IF('Fuel Status'!J1212="",0,'Fuel Status'!J1212)+IF('Fuel Status'!O1212="",0,'Fuel Status'!O1212)),"")</f>
        <v>0</v>
      </c>
      <c r="G1210" s="22" t="str">
        <f t="shared" si="128"/>
        <v/>
      </c>
      <c r="H1210" s="22" t="str">
        <f t="shared" si="129"/>
        <v/>
      </c>
      <c r="I1210" s="22" t="str">
        <f t="shared" si="130"/>
        <v/>
      </c>
      <c r="J1210" s="22" t="str">
        <f t="shared" si="131"/>
        <v/>
      </c>
      <c r="K1210" s="74"/>
      <c r="L1210" s="24"/>
      <c r="M1210" s="25"/>
      <c r="N1210" s="25"/>
      <c r="O1210" s="25" t="str">
        <f>IF(OR(J1210="",L1210="",L1210=0),"",ROUND(J1210/L1210,4))</f>
        <v/>
      </c>
      <c r="P1210" s="26" t="str">
        <f>IFERROR(IF('Raw Water'!U1211="","",'Raw Water'!U1211),"")</f>
        <v/>
      </c>
      <c r="Q1210" s="26" t="str">
        <f>IFERROR(IF(STP!U1211="","",STP!U1211),"")</f>
        <v/>
      </c>
      <c r="R1210" s="27" t="str">
        <f>IFERROR(IF(STP!V1211="","",STP!V1211),"")</f>
        <v/>
      </c>
      <c r="S1210" s="28" t="str">
        <f t="shared" si="127"/>
        <v/>
      </c>
      <c r="T1210" s="29"/>
    </row>
    <row r="1211" spans="1:20" ht="18" customHeight="1" x14ac:dyDescent="0.35">
      <c r="A1211" s="68">
        <v>47231</v>
      </c>
      <c r="B1211" s="21" t="str">
        <f>IFERROR(IF('LT Panel Feeder Readings'!E1212="","",'LT Panel Feeder Readings'!E1212),"")</f>
        <v/>
      </c>
      <c r="C1211" s="21" t="str">
        <f>IFERROR(IF('LT Panel Feeder Readings'!W1212="","",IF('LT Panel Feeder Readings'!W1212="",0,'LT Panel Feeder Readings'!W1212)+IF('LT Panel Feeder Readings'!Z1212="",0,'LT Panel Feeder Readings'!Z1212)),"")</f>
        <v/>
      </c>
      <c r="D1211" s="21" t="str">
        <f>IFERROR(IF('LT Panel Feeder Readings'!BG1212="","",IF('LT Panel Feeder Readings'!BG1212="",0,'LT Panel Feeder Readings'!BG1212)+IF('LT Panel Feeder Readings'!BJ1212="",0,'LT Panel Feeder Readings'!BJ1212)),"")</f>
        <v/>
      </c>
      <c r="E1211" s="22" t="str">
        <f t="shared" si="126"/>
        <v/>
      </c>
      <c r="F1211" s="23">
        <f>IFERROR(IF('Fuel Status'!E1213="","",IF('Fuel Status'!E1213="",0,'Fuel Status'!E1213)+IF('Fuel Status'!J1213="",0,'Fuel Status'!J1213)+IF('Fuel Status'!O1213="",0,'Fuel Status'!O1213)),"")</f>
        <v>0</v>
      </c>
      <c r="G1211" s="22" t="str">
        <f t="shared" si="128"/>
        <v/>
      </c>
      <c r="H1211" s="22" t="str">
        <f t="shared" si="129"/>
        <v/>
      </c>
      <c r="I1211" s="22" t="str">
        <f t="shared" si="130"/>
        <v/>
      </c>
      <c r="J1211" s="22" t="str">
        <f t="shared" si="131"/>
        <v/>
      </c>
      <c r="K1211" s="74"/>
      <c r="L1211" s="24"/>
      <c r="M1211" s="25"/>
      <c r="N1211" s="25"/>
      <c r="O1211" s="25" t="str">
        <f>IF(OR(J1211="",L1211="",L1211=0),"",ROUND(J1211/L1211,4))</f>
        <v/>
      </c>
      <c r="P1211" s="26" t="str">
        <f>IFERROR(IF('Raw Water'!U1212="","",'Raw Water'!U1212),"")</f>
        <v/>
      </c>
      <c r="Q1211" s="26" t="str">
        <f>IFERROR(IF(STP!U1212="","",STP!U1212),"")</f>
        <v/>
      </c>
      <c r="R1211" s="27" t="str">
        <f>IFERROR(IF(STP!V1212="","",STP!V1212),"")</f>
        <v/>
      </c>
      <c r="S1211" s="28" t="str">
        <f t="shared" si="127"/>
        <v/>
      </c>
      <c r="T1211" s="29"/>
    </row>
    <row r="1212" spans="1:20" ht="18" customHeight="1" x14ac:dyDescent="0.35">
      <c r="A1212" s="68">
        <v>47232</v>
      </c>
      <c r="B1212" s="21" t="str">
        <f>IFERROR(IF('LT Panel Feeder Readings'!E1213="","",'LT Panel Feeder Readings'!E1213),"")</f>
        <v/>
      </c>
      <c r="C1212" s="21" t="str">
        <f>IFERROR(IF('LT Panel Feeder Readings'!W1213="","",IF('LT Panel Feeder Readings'!W1213="",0,'LT Panel Feeder Readings'!W1213)+IF('LT Panel Feeder Readings'!Z1213="",0,'LT Panel Feeder Readings'!Z1213)),"")</f>
        <v/>
      </c>
      <c r="D1212" s="21" t="str">
        <f>IFERROR(IF('LT Panel Feeder Readings'!BG1213="","",IF('LT Panel Feeder Readings'!BG1213="",0,'LT Panel Feeder Readings'!BG1213)+IF('LT Panel Feeder Readings'!BJ1213="",0,'LT Panel Feeder Readings'!BJ1213)),"")</f>
        <v/>
      </c>
      <c r="E1212" s="22" t="str">
        <f t="shared" si="126"/>
        <v/>
      </c>
      <c r="F1212" s="23">
        <f>IFERROR(IF('Fuel Status'!E1214="","",IF('Fuel Status'!E1214="",0,'Fuel Status'!E1214)+IF('Fuel Status'!J1214="",0,'Fuel Status'!J1214)+IF('Fuel Status'!O1214="",0,'Fuel Status'!O1214)),"")</f>
        <v>0</v>
      </c>
      <c r="G1212" s="22" t="str">
        <f t="shared" si="128"/>
        <v/>
      </c>
      <c r="H1212" s="22" t="str">
        <f t="shared" si="129"/>
        <v/>
      </c>
      <c r="I1212" s="22" t="str">
        <f t="shared" si="130"/>
        <v/>
      </c>
      <c r="J1212" s="22" t="str">
        <f t="shared" si="131"/>
        <v/>
      </c>
      <c r="K1212" s="74"/>
      <c r="L1212" s="24"/>
      <c r="M1212" s="25"/>
      <c r="N1212" s="25"/>
      <c r="O1212" s="25" t="str">
        <f>IF(OR(J1212="",L1212="",L1212=0),"",ROUND(J1212/L1212,4))</f>
        <v/>
      </c>
      <c r="P1212" s="26" t="str">
        <f>IFERROR(IF('Raw Water'!U1213="","",'Raw Water'!U1213),"")</f>
        <v/>
      </c>
      <c r="Q1212" s="26" t="str">
        <f>IFERROR(IF(STP!U1213="","",STP!U1213),"")</f>
        <v/>
      </c>
      <c r="R1212" s="27" t="str">
        <f>IFERROR(IF(STP!V1213="","",STP!V1213),"")</f>
        <v/>
      </c>
      <c r="S1212" s="28" t="str">
        <f t="shared" si="127"/>
        <v/>
      </c>
      <c r="T1212" s="29"/>
    </row>
    <row r="1213" spans="1:20" ht="18" customHeight="1" x14ac:dyDescent="0.35">
      <c r="A1213" s="68">
        <v>47233</v>
      </c>
      <c r="B1213" s="21" t="str">
        <f>IFERROR(IF('LT Panel Feeder Readings'!E1214="","",'LT Panel Feeder Readings'!E1214),"")</f>
        <v/>
      </c>
      <c r="C1213" s="21" t="str">
        <f>IFERROR(IF('LT Panel Feeder Readings'!W1214="","",IF('LT Panel Feeder Readings'!W1214="",0,'LT Panel Feeder Readings'!W1214)+IF('LT Panel Feeder Readings'!Z1214="",0,'LT Panel Feeder Readings'!Z1214)),"")</f>
        <v/>
      </c>
      <c r="D1213" s="21" t="str">
        <f>IFERROR(IF('LT Panel Feeder Readings'!BG1214="","",IF('LT Panel Feeder Readings'!BG1214="",0,'LT Panel Feeder Readings'!BG1214)+IF('LT Panel Feeder Readings'!BJ1214="",0,'LT Panel Feeder Readings'!BJ1214)),"")</f>
        <v/>
      </c>
      <c r="E1213" s="22" t="str">
        <f t="shared" si="126"/>
        <v/>
      </c>
      <c r="F1213" s="23">
        <f>IFERROR(IF('Fuel Status'!E1215="","",IF('Fuel Status'!E1215="",0,'Fuel Status'!E1215)+IF('Fuel Status'!J1215="",0,'Fuel Status'!J1215)+IF('Fuel Status'!O1215="",0,'Fuel Status'!O1215)),"")</f>
        <v>0</v>
      </c>
      <c r="G1213" s="22" t="str">
        <f t="shared" si="128"/>
        <v/>
      </c>
      <c r="H1213" s="22" t="str">
        <f t="shared" si="129"/>
        <v/>
      </c>
      <c r="I1213" s="22" t="str">
        <f t="shared" si="130"/>
        <v/>
      </c>
      <c r="J1213" s="22" t="str">
        <f t="shared" si="131"/>
        <v/>
      </c>
      <c r="K1213" s="74"/>
      <c r="L1213" s="24"/>
      <c r="M1213" s="25"/>
      <c r="N1213" s="25"/>
      <c r="O1213" s="25" t="str">
        <f>IF(OR(J1213="",L1213="",L1213=0),"",ROUND(J1213/L1213,4))</f>
        <v/>
      </c>
      <c r="P1213" s="26" t="str">
        <f>IFERROR(IF('Raw Water'!U1214="","",'Raw Water'!U1214),"")</f>
        <v/>
      </c>
      <c r="Q1213" s="26" t="str">
        <f>IFERROR(IF(STP!U1214="","",STP!U1214),"")</f>
        <v/>
      </c>
      <c r="R1213" s="27" t="str">
        <f>IFERROR(IF(STP!V1214="","",STP!V1214),"")</f>
        <v/>
      </c>
      <c r="S1213" s="28" t="str">
        <f t="shared" si="127"/>
        <v/>
      </c>
      <c r="T1213" s="29"/>
    </row>
    <row r="1214" spans="1:20" ht="18" customHeight="1" x14ac:dyDescent="0.35">
      <c r="A1214" s="68">
        <v>47234</v>
      </c>
      <c r="B1214" s="21" t="str">
        <f>IFERROR(IF('LT Panel Feeder Readings'!E1215="","",'LT Panel Feeder Readings'!E1215),"")</f>
        <v/>
      </c>
      <c r="C1214" s="21" t="str">
        <f>IFERROR(IF('LT Panel Feeder Readings'!W1215="","",IF('LT Panel Feeder Readings'!W1215="",0,'LT Panel Feeder Readings'!W1215)+IF('LT Panel Feeder Readings'!Z1215="",0,'LT Panel Feeder Readings'!Z1215)),"")</f>
        <v/>
      </c>
      <c r="D1214" s="21" t="str">
        <f>IFERROR(IF('LT Panel Feeder Readings'!BG1215="","",IF('LT Panel Feeder Readings'!BG1215="",0,'LT Panel Feeder Readings'!BG1215)+IF('LT Panel Feeder Readings'!BJ1215="",0,'LT Panel Feeder Readings'!BJ1215)),"")</f>
        <v/>
      </c>
      <c r="E1214" s="22" t="str">
        <f t="shared" si="126"/>
        <v/>
      </c>
      <c r="F1214" s="23">
        <f>IFERROR(IF('Fuel Status'!E1216="","",IF('Fuel Status'!E1216="",0,'Fuel Status'!E1216)+IF('Fuel Status'!J1216="",0,'Fuel Status'!J1216)+IF('Fuel Status'!O1216="",0,'Fuel Status'!O1216)),"")</f>
        <v>0</v>
      </c>
      <c r="G1214" s="22" t="str">
        <f t="shared" si="128"/>
        <v/>
      </c>
      <c r="H1214" s="22" t="str">
        <f t="shared" si="129"/>
        <v/>
      </c>
      <c r="I1214" s="22" t="str">
        <f t="shared" si="130"/>
        <v/>
      </c>
      <c r="J1214" s="22" t="str">
        <f t="shared" si="131"/>
        <v/>
      </c>
      <c r="K1214" s="74"/>
      <c r="L1214" s="24"/>
      <c r="M1214" s="25"/>
      <c r="N1214" s="25"/>
      <c r="O1214" s="25" t="str">
        <f>IF(OR(J1214="",L1214="",L1214=0),"",ROUND(J1214/L1214,4))</f>
        <v/>
      </c>
      <c r="P1214" s="26" t="str">
        <f>IFERROR(IF('Raw Water'!U1215="","",'Raw Water'!U1215),"")</f>
        <v/>
      </c>
      <c r="Q1214" s="26" t="str">
        <f>IFERROR(IF(STP!U1215="","",STP!U1215),"")</f>
        <v/>
      </c>
      <c r="R1214" s="27" t="str">
        <f>IFERROR(IF(STP!V1215="","",STP!V1215),"")</f>
        <v/>
      </c>
      <c r="S1214" s="28" t="str">
        <f t="shared" si="127"/>
        <v/>
      </c>
      <c r="T1214" s="29"/>
    </row>
    <row r="1215" spans="1:20" ht="18" customHeight="1" x14ac:dyDescent="0.35">
      <c r="A1215" s="68">
        <v>47235</v>
      </c>
      <c r="B1215" s="21" t="str">
        <f>IFERROR(IF('LT Panel Feeder Readings'!E1216="","",'LT Panel Feeder Readings'!E1216),"")</f>
        <v/>
      </c>
      <c r="C1215" s="21" t="str">
        <f>IFERROR(IF('LT Panel Feeder Readings'!W1216="","",IF('LT Panel Feeder Readings'!W1216="",0,'LT Panel Feeder Readings'!W1216)+IF('LT Panel Feeder Readings'!Z1216="",0,'LT Panel Feeder Readings'!Z1216)),"")</f>
        <v/>
      </c>
      <c r="D1215" s="21" t="str">
        <f>IFERROR(IF('LT Panel Feeder Readings'!BG1216="","",IF('LT Panel Feeder Readings'!BG1216="",0,'LT Panel Feeder Readings'!BG1216)+IF('LT Panel Feeder Readings'!BJ1216="",0,'LT Panel Feeder Readings'!BJ1216)),"")</f>
        <v/>
      </c>
      <c r="E1215" s="22" t="str">
        <f t="shared" si="126"/>
        <v/>
      </c>
      <c r="F1215" s="23">
        <f>IFERROR(IF('Fuel Status'!E1217="","",IF('Fuel Status'!E1217="",0,'Fuel Status'!E1217)+IF('Fuel Status'!J1217="",0,'Fuel Status'!J1217)+IF('Fuel Status'!O1217="",0,'Fuel Status'!O1217)),"")</f>
        <v>0</v>
      </c>
      <c r="G1215" s="22" t="str">
        <f t="shared" si="128"/>
        <v/>
      </c>
      <c r="H1215" s="22" t="str">
        <f t="shared" si="129"/>
        <v/>
      </c>
      <c r="I1215" s="22" t="str">
        <f t="shared" si="130"/>
        <v/>
      </c>
      <c r="J1215" s="22" t="str">
        <f t="shared" si="131"/>
        <v/>
      </c>
      <c r="K1215" s="74"/>
      <c r="L1215" s="24"/>
      <c r="M1215" s="25"/>
      <c r="N1215" s="25"/>
      <c r="O1215" s="25" t="str">
        <f>IF(OR(J1215="",L1215="",L1215=0),"",ROUND(J1215/L1215,4))</f>
        <v/>
      </c>
      <c r="P1215" s="26" t="str">
        <f>IFERROR(IF('Raw Water'!U1216="","",'Raw Water'!U1216),"")</f>
        <v/>
      </c>
      <c r="Q1215" s="26" t="str">
        <f>IFERROR(IF(STP!U1216="","",STP!U1216),"")</f>
        <v/>
      </c>
      <c r="R1215" s="27" t="str">
        <f>IFERROR(IF(STP!V1216="","",STP!V1216),"")</f>
        <v/>
      </c>
      <c r="S1215" s="28" t="str">
        <f t="shared" si="127"/>
        <v/>
      </c>
      <c r="T1215" s="29"/>
    </row>
    <row r="1216" spans="1:20" ht="18" customHeight="1" x14ac:dyDescent="0.35">
      <c r="A1216" s="68">
        <v>47236</v>
      </c>
      <c r="B1216" s="21" t="str">
        <f>IFERROR(IF('LT Panel Feeder Readings'!E1217="","",'LT Panel Feeder Readings'!E1217),"")</f>
        <v/>
      </c>
      <c r="C1216" s="21" t="str">
        <f>IFERROR(IF('LT Panel Feeder Readings'!W1217="","",IF('LT Panel Feeder Readings'!W1217="",0,'LT Panel Feeder Readings'!W1217)+IF('LT Panel Feeder Readings'!Z1217="",0,'LT Panel Feeder Readings'!Z1217)),"")</f>
        <v/>
      </c>
      <c r="D1216" s="21" t="str">
        <f>IFERROR(IF('LT Panel Feeder Readings'!BG1217="","",IF('LT Panel Feeder Readings'!BG1217="",0,'LT Panel Feeder Readings'!BG1217)+IF('LT Panel Feeder Readings'!BJ1217="",0,'LT Panel Feeder Readings'!BJ1217)),"")</f>
        <v/>
      </c>
      <c r="E1216" s="22" t="str">
        <f t="shared" si="126"/>
        <v/>
      </c>
      <c r="F1216" s="23">
        <f>IFERROR(IF('Fuel Status'!E1218="","",IF('Fuel Status'!E1218="",0,'Fuel Status'!E1218)+IF('Fuel Status'!J1218="",0,'Fuel Status'!J1218)+IF('Fuel Status'!O1218="",0,'Fuel Status'!O1218)),"")</f>
        <v>0</v>
      </c>
      <c r="G1216" s="22" t="str">
        <f t="shared" si="128"/>
        <v/>
      </c>
      <c r="H1216" s="22" t="str">
        <f t="shared" si="129"/>
        <v/>
      </c>
      <c r="I1216" s="22" t="str">
        <f t="shared" si="130"/>
        <v/>
      </c>
      <c r="J1216" s="22" t="str">
        <f t="shared" si="131"/>
        <v/>
      </c>
      <c r="K1216" s="74"/>
      <c r="L1216" s="24"/>
      <c r="M1216" s="25"/>
      <c r="N1216" s="25"/>
      <c r="O1216" s="25" t="str">
        <f>IF(OR(J1216="",L1216="",L1216=0),"",ROUND(J1216/L1216,4))</f>
        <v/>
      </c>
      <c r="P1216" s="26" t="str">
        <f>IFERROR(IF('Raw Water'!U1217="","",'Raw Water'!U1217),"")</f>
        <v/>
      </c>
      <c r="Q1216" s="26" t="str">
        <f>IFERROR(IF(STP!U1217="","",STP!U1217),"")</f>
        <v/>
      </c>
      <c r="R1216" s="27" t="str">
        <f>IFERROR(IF(STP!V1217="","",STP!V1217),"")</f>
        <v/>
      </c>
      <c r="S1216" s="28" t="str">
        <f t="shared" si="127"/>
        <v/>
      </c>
      <c r="T1216" s="29"/>
    </row>
    <row r="1217" spans="1:20" ht="18" customHeight="1" x14ac:dyDescent="0.35">
      <c r="A1217" s="68">
        <v>47237</v>
      </c>
      <c r="B1217" s="21" t="str">
        <f>IFERROR(IF('LT Panel Feeder Readings'!E1218="","",'LT Panel Feeder Readings'!E1218),"")</f>
        <v/>
      </c>
      <c r="C1217" s="21" t="str">
        <f>IFERROR(IF('LT Panel Feeder Readings'!W1218="","",IF('LT Panel Feeder Readings'!W1218="",0,'LT Panel Feeder Readings'!W1218)+IF('LT Panel Feeder Readings'!Z1218="",0,'LT Panel Feeder Readings'!Z1218)),"")</f>
        <v/>
      </c>
      <c r="D1217" s="21" t="str">
        <f>IFERROR(IF('LT Panel Feeder Readings'!BG1218="","",IF('LT Panel Feeder Readings'!BG1218="",0,'LT Panel Feeder Readings'!BG1218)+IF('LT Panel Feeder Readings'!BJ1218="",0,'LT Panel Feeder Readings'!BJ1218)),"")</f>
        <v/>
      </c>
      <c r="E1217" s="22" t="str">
        <f t="shared" si="126"/>
        <v/>
      </c>
      <c r="F1217" s="23">
        <f>IFERROR(IF('Fuel Status'!E1219="","",IF('Fuel Status'!E1219="",0,'Fuel Status'!E1219)+IF('Fuel Status'!J1219="",0,'Fuel Status'!J1219)+IF('Fuel Status'!O1219="",0,'Fuel Status'!O1219)),"")</f>
        <v>0</v>
      </c>
      <c r="G1217" s="22" t="str">
        <f t="shared" si="128"/>
        <v/>
      </c>
      <c r="H1217" s="22" t="str">
        <f t="shared" si="129"/>
        <v/>
      </c>
      <c r="I1217" s="22" t="str">
        <f t="shared" si="130"/>
        <v/>
      </c>
      <c r="J1217" s="22" t="str">
        <f t="shared" si="131"/>
        <v/>
      </c>
      <c r="K1217" s="74"/>
      <c r="L1217" s="24"/>
      <c r="M1217" s="25"/>
      <c r="N1217" s="25"/>
      <c r="O1217" s="25" t="str">
        <f>IF(OR(J1217="",L1217="",L1217=0),"",ROUND(J1217/L1217,4))</f>
        <v/>
      </c>
      <c r="P1217" s="26" t="str">
        <f>IFERROR(IF('Raw Water'!U1218="","",'Raw Water'!U1218),"")</f>
        <v/>
      </c>
      <c r="Q1217" s="26" t="str">
        <f>IFERROR(IF(STP!U1218="","",STP!U1218),"")</f>
        <v/>
      </c>
      <c r="R1217" s="27" t="str">
        <f>IFERROR(IF(STP!V1218="","",STP!V1218),"")</f>
        <v/>
      </c>
      <c r="S1217" s="28" t="str">
        <f t="shared" si="127"/>
        <v/>
      </c>
      <c r="T1217" s="29"/>
    </row>
    <row r="1218" spans="1:20" ht="18" customHeight="1" x14ac:dyDescent="0.35">
      <c r="A1218" s="68">
        <v>47238</v>
      </c>
      <c r="B1218" s="21" t="str">
        <f>IFERROR(IF('LT Panel Feeder Readings'!E1219="","",'LT Panel Feeder Readings'!E1219),"")</f>
        <v/>
      </c>
      <c r="C1218" s="21" t="str">
        <f>IFERROR(IF('LT Panel Feeder Readings'!W1219="","",IF('LT Panel Feeder Readings'!W1219="",0,'LT Panel Feeder Readings'!W1219)+IF('LT Panel Feeder Readings'!Z1219="",0,'LT Panel Feeder Readings'!Z1219)),"")</f>
        <v/>
      </c>
      <c r="D1218" s="21" t="str">
        <f>IFERROR(IF('LT Panel Feeder Readings'!BG1219="","",IF('LT Panel Feeder Readings'!BG1219="",0,'LT Panel Feeder Readings'!BG1219)+IF('LT Panel Feeder Readings'!BJ1219="",0,'LT Panel Feeder Readings'!BJ1219)),"")</f>
        <v/>
      </c>
      <c r="E1218" s="22" t="str">
        <f t="shared" ref="E1218:E1281" si="132">IF(B1218="","",B1218+IF(C1218="",0,C1218)+IF(D1218="",0,D1218))</f>
        <v/>
      </c>
      <c r="F1218" s="23">
        <f>IFERROR(IF('Fuel Status'!E1220="","",IF('Fuel Status'!E1220="",0,'Fuel Status'!E1220)+IF('Fuel Status'!J1220="",0,'Fuel Status'!J1220)+IF('Fuel Status'!O1220="",0,'Fuel Status'!O1220)),"")</f>
        <v>0</v>
      </c>
      <c r="G1218" s="22" t="str">
        <f t="shared" si="128"/>
        <v/>
      </c>
      <c r="H1218" s="22" t="str">
        <f t="shared" si="129"/>
        <v/>
      </c>
      <c r="I1218" s="22" t="str">
        <f t="shared" si="130"/>
        <v/>
      </c>
      <c r="J1218" s="22" t="str">
        <f t="shared" si="131"/>
        <v/>
      </c>
      <c r="K1218" s="74"/>
      <c r="L1218" s="24"/>
      <c r="M1218" s="25"/>
      <c r="N1218" s="25"/>
      <c r="O1218" s="25" t="str">
        <f>IF(OR(J1218="",L1218="",L1218=0),"",ROUND(J1218/L1218,4))</f>
        <v/>
      </c>
      <c r="P1218" s="26" t="str">
        <f>IFERROR(IF('Raw Water'!U1219="","",'Raw Water'!U1219),"")</f>
        <v/>
      </c>
      <c r="Q1218" s="26" t="str">
        <f>IFERROR(IF(STP!U1219="","",STP!U1219),"")</f>
        <v/>
      </c>
      <c r="R1218" s="27" t="str">
        <f>IFERROR(IF(STP!V1219="","",STP!V1219),"")</f>
        <v/>
      </c>
      <c r="S1218" s="28" t="str">
        <f t="shared" ref="S1218:S1281" si="133">IF(P1218="","",P1218)</f>
        <v/>
      </c>
      <c r="T1218" s="29"/>
    </row>
    <row r="1219" spans="1:20" ht="18" customHeight="1" x14ac:dyDescent="0.35">
      <c r="A1219" s="68">
        <v>47239</v>
      </c>
      <c r="B1219" s="21" t="str">
        <f>IFERROR(IF('LT Panel Feeder Readings'!E1220="","",'LT Panel Feeder Readings'!E1220),"")</f>
        <v/>
      </c>
      <c r="C1219" s="21" t="str">
        <f>IFERROR(IF('LT Panel Feeder Readings'!W1220="","",IF('LT Panel Feeder Readings'!W1220="",0,'LT Panel Feeder Readings'!W1220)+IF('LT Panel Feeder Readings'!Z1220="",0,'LT Panel Feeder Readings'!Z1220)),"")</f>
        <v/>
      </c>
      <c r="D1219" s="21" t="str">
        <f>IFERROR(IF('LT Panel Feeder Readings'!BG1220="","",IF('LT Panel Feeder Readings'!BG1220="",0,'LT Panel Feeder Readings'!BG1220)+IF('LT Panel Feeder Readings'!BJ1220="",0,'LT Panel Feeder Readings'!BJ1220)),"")</f>
        <v/>
      </c>
      <c r="E1219" s="22" t="str">
        <f t="shared" si="132"/>
        <v/>
      </c>
      <c r="F1219" s="23">
        <f>IFERROR(IF('Fuel Status'!E1221="","",IF('Fuel Status'!E1221="",0,'Fuel Status'!E1221)+IF('Fuel Status'!J1221="",0,'Fuel Status'!J1221)+IF('Fuel Status'!O1221="",0,'Fuel Status'!O1221)),"")</f>
        <v>0</v>
      </c>
      <c r="G1219" s="22" t="str">
        <f t="shared" ref="G1219:G1282" si="134">IF(B1219="","",IF(MONTH(A1219)&lt;&gt;MONTH(A1218),B1219,G1218+B1219))</f>
        <v/>
      </c>
      <c r="H1219" s="22" t="str">
        <f t="shared" ref="H1219:H1282" si="135">IF(C1219="","",IF(MONTH(A1219)&lt;&gt;MONTH(A1218),C1219,H1218+C1219))</f>
        <v/>
      </c>
      <c r="I1219" s="22" t="str">
        <f t="shared" ref="I1219:I1282" si="136">IF(D1219="","",IF(MONTH(A1219)&lt;&gt;MONTH(A1218),D1219,I1218+D1219))</f>
        <v/>
      </c>
      <c r="J1219" s="22" t="str">
        <f t="shared" ref="J1219:J1282" si="137">IF(E1219="","",IF(MONTH(A1219)&lt;&gt;MONTH(A1218),E1219,J1218+E1219))</f>
        <v/>
      </c>
      <c r="K1219" s="74"/>
      <c r="L1219" s="24"/>
      <c r="M1219" s="25"/>
      <c r="N1219" s="25"/>
      <c r="O1219" s="25" t="str">
        <f>IF(OR(J1219="",L1219="",L1219=0),"",ROUND(J1219/L1219,4))</f>
        <v/>
      </c>
      <c r="P1219" s="26" t="str">
        <f>IFERROR(IF('Raw Water'!U1220="","",'Raw Water'!U1220),"")</f>
        <v/>
      </c>
      <c r="Q1219" s="26" t="str">
        <f>IFERROR(IF(STP!U1220="","",STP!U1220),"")</f>
        <v/>
      </c>
      <c r="R1219" s="27" t="str">
        <f>IFERROR(IF(STP!V1220="","",STP!V1220),"")</f>
        <v/>
      </c>
      <c r="S1219" s="28" t="str">
        <f t="shared" si="133"/>
        <v/>
      </c>
      <c r="T1219" s="29"/>
    </row>
    <row r="1220" spans="1:20" ht="18" customHeight="1" x14ac:dyDescent="0.35">
      <c r="A1220" s="68">
        <v>47240</v>
      </c>
      <c r="B1220" s="21" t="str">
        <f>IFERROR(IF('LT Panel Feeder Readings'!E1221="","",'LT Panel Feeder Readings'!E1221),"")</f>
        <v/>
      </c>
      <c r="C1220" s="21" t="str">
        <f>IFERROR(IF('LT Panel Feeder Readings'!W1221="","",IF('LT Panel Feeder Readings'!W1221="",0,'LT Panel Feeder Readings'!W1221)+IF('LT Panel Feeder Readings'!Z1221="",0,'LT Panel Feeder Readings'!Z1221)),"")</f>
        <v/>
      </c>
      <c r="D1220" s="21" t="str">
        <f>IFERROR(IF('LT Panel Feeder Readings'!BG1221="","",IF('LT Panel Feeder Readings'!BG1221="",0,'LT Panel Feeder Readings'!BG1221)+IF('LT Panel Feeder Readings'!BJ1221="",0,'LT Panel Feeder Readings'!BJ1221)),"")</f>
        <v/>
      </c>
      <c r="E1220" s="22" t="str">
        <f t="shared" si="132"/>
        <v/>
      </c>
      <c r="F1220" s="23">
        <f>IFERROR(IF('Fuel Status'!E1222="","",IF('Fuel Status'!E1222="",0,'Fuel Status'!E1222)+IF('Fuel Status'!J1222="",0,'Fuel Status'!J1222)+IF('Fuel Status'!O1222="",0,'Fuel Status'!O1222)),"")</f>
        <v>0</v>
      </c>
      <c r="G1220" s="22" t="str">
        <f t="shared" si="134"/>
        <v/>
      </c>
      <c r="H1220" s="22" t="str">
        <f t="shared" si="135"/>
        <v/>
      </c>
      <c r="I1220" s="22" t="str">
        <f t="shared" si="136"/>
        <v/>
      </c>
      <c r="J1220" s="22" t="str">
        <f t="shared" si="137"/>
        <v/>
      </c>
      <c r="K1220" s="74"/>
      <c r="L1220" s="24"/>
      <c r="M1220" s="25"/>
      <c r="N1220" s="25"/>
      <c r="O1220" s="25" t="str">
        <f>IF(OR(J1220="",L1220="",L1220=0),"",ROUND(J1220/L1220,4))</f>
        <v/>
      </c>
      <c r="P1220" s="26" t="str">
        <f>IFERROR(IF('Raw Water'!U1221="","",'Raw Water'!U1221),"")</f>
        <v/>
      </c>
      <c r="Q1220" s="26" t="str">
        <f>IFERROR(IF(STP!U1221="","",STP!U1221),"")</f>
        <v/>
      </c>
      <c r="R1220" s="27" t="str">
        <f>IFERROR(IF(STP!V1221="","",STP!V1221),"")</f>
        <v/>
      </c>
      <c r="S1220" s="28" t="str">
        <f t="shared" si="133"/>
        <v/>
      </c>
      <c r="T1220" s="29"/>
    </row>
    <row r="1221" spans="1:20" ht="18" customHeight="1" x14ac:dyDescent="0.35">
      <c r="A1221" s="68">
        <v>47241</v>
      </c>
      <c r="B1221" s="21" t="str">
        <f>IFERROR(IF('LT Panel Feeder Readings'!E1222="","",'LT Panel Feeder Readings'!E1222),"")</f>
        <v/>
      </c>
      <c r="C1221" s="21" t="str">
        <f>IFERROR(IF('LT Panel Feeder Readings'!W1222="","",IF('LT Panel Feeder Readings'!W1222="",0,'LT Panel Feeder Readings'!W1222)+IF('LT Panel Feeder Readings'!Z1222="",0,'LT Panel Feeder Readings'!Z1222)),"")</f>
        <v/>
      </c>
      <c r="D1221" s="21" t="str">
        <f>IFERROR(IF('LT Panel Feeder Readings'!BG1222="","",IF('LT Panel Feeder Readings'!BG1222="",0,'LT Panel Feeder Readings'!BG1222)+IF('LT Panel Feeder Readings'!BJ1222="",0,'LT Panel Feeder Readings'!BJ1222)),"")</f>
        <v/>
      </c>
      <c r="E1221" s="22" t="str">
        <f t="shared" si="132"/>
        <v/>
      </c>
      <c r="F1221" s="23">
        <f>IFERROR(IF('Fuel Status'!E1223="","",IF('Fuel Status'!E1223="",0,'Fuel Status'!E1223)+IF('Fuel Status'!J1223="",0,'Fuel Status'!J1223)+IF('Fuel Status'!O1223="",0,'Fuel Status'!O1223)),"")</f>
        <v>0</v>
      </c>
      <c r="G1221" s="22" t="str">
        <f t="shared" si="134"/>
        <v/>
      </c>
      <c r="H1221" s="22" t="str">
        <f t="shared" si="135"/>
        <v/>
      </c>
      <c r="I1221" s="22" t="str">
        <f t="shared" si="136"/>
        <v/>
      </c>
      <c r="J1221" s="22" t="str">
        <f t="shared" si="137"/>
        <v/>
      </c>
      <c r="K1221" s="74"/>
      <c r="L1221" s="24"/>
      <c r="M1221" s="25"/>
      <c r="N1221" s="25"/>
      <c r="O1221" s="25" t="str">
        <f>IF(OR(J1221="",L1221="",L1221=0),"",ROUND(J1221/L1221,4))</f>
        <v/>
      </c>
      <c r="P1221" s="26" t="str">
        <f>IFERROR(IF('Raw Water'!U1222="","",'Raw Water'!U1222),"")</f>
        <v/>
      </c>
      <c r="Q1221" s="26" t="str">
        <f>IFERROR(IF(STP!U1222="","",STP!U1222),"")</f>
        <v/>
      </c>
      <c r="R1221" s="27" t="str">
        <f>IFERROR(IF(STP!V1222="","",STP!V1222),"")</f>
        <v/>
      </c>
      <c r="S1221" s="28" t="str">
        <f t="shared" si="133"/>
        <v/>
      </c>
      <c r="T1221" s="29"/>
    </row>
    <row r="1222" spans="1:20" ht="18" customHeight="1" x14ac:dyDescent="0.35">
      <c r="A1222" s="68">
        <v>47242</v>
      </c>
      <c r="B1222" s="21" t="str">
        <f>IFERROR(IF('LT Panel Feeder Readings'!E1223="","",'LT Panel Feeder Readings'!E1223),"")</f>
        <v/>
      </c>
      <c r="C1222" s="21" t="str">
        <f>IFERROR(IF('LT Panel Feeder Readings'!W1223="","",IF('LT Panel Feeder Readings'!W1223="",0,'LT Panel Feeder Readings'!W1223)+IF('LT Panel Feeder Readings'!Z1223="",0,'LT Panel Feeder Readings'!Z1223)),"")</f>
        <v/>
      </c>
      <c r="D1222" s="21" t="str">
        <f>IFERROR(IF('LT Panel Feeder Readings'!BG1223="","",IF('LT Panel Feeder Readings'!BG1223="",0,'LT Panel Feeder Readings'!BG1223)+IF('LT Panel Feeder Readings'!BJ1223="",0,'LT Panel Feeder Readings'!BJ1223)),"")</f>
        <v/>
      </c>
      <c r="E1222" s="22" t="str">
        <f t="shared" si="132"/>
        <v/>
      </c>
      <c r="F1222" s="23">
        <f>IFERROR(IF('Fuel Status'!E1224="","",IF('Fuel Status'!E1224="",0,'Fuel Status'!E1224)+IF('Fuel Status'!J1224="",0,'Fuel Status'!J1224)+IF('Fuel Status'!O1224="",0,'Fuel Status'!O1224)),"")</f>
        <v>0</v>
      </c>
      <c r="G1222" s="22" t="str">
        <f t="shared" si="134"/>
        <v/>
      </c>
      <c r="H1222" s="22" t="str">
        <f t="shared" si="135"/>
        <v/>
      </c>
      <c r="I1222" s="22" t="str">
        <f t="shared" si="136"/>
        <v/>
      </c>
      <c r="J1222" s="22" t="str">
        <f t="shared" si="137"/>
        <v/>
      </c>
      <c r="K1222" s="74"/>
      <c r="L1222" s="24"/>
      <c r="M1222" s="25"/>
      <c r="N1222" s="25"/>
      <c r="O1222" s="25" t="str">
        <f>IF(OR(J1222="",L1222="",L1222=0),"",ROUND(J1222/L1222,4))</f>
        <v/>
      </c>
      <c r="P1222" s="26" t="str">
        <f>IFERROR(IF('Raw Water'!U1223="","",'Raw Water'!U1223),"")</f>
        <v/>
      </c>
      <c r="Q1222" s="26" t="str">
        <f>IFERROR(IF(STP!U1223="","",STP!U1223),"")</f>
        <v/>
      </c>
      <c r="R1222" s="27" t="str">
        <f>IFERROR(IF(STP!V1223="","",STP!V1223),"")</f>
        <v/>
      </c>
      <c r="S1222" s="28" t="str">
        <f t="shared" si="133"/>
        <v/>
      </c>
      <c r="T1222" s="29"/>
    </row>
    <row r="1223" spans="1:20" ht="18" customHeight="1" x14ac:dyDescent="0.35">
      <c r="A1223" s="68">
        <v>47243</v>
      </c>
      <c r="B1223" s="21" t="str">
        <f>IFERROR(IF('LT Panel Feeder Readings'!E1224="","",'LT Panel Feeder Readings'!E1224),"")</f>
        <v/>
      </c>
      <c r="C1223" s="21" t="str">
        <f>IFERROR(IF('LT Panel Feeder Readings'!W1224="","",IF('LT Panel Feeder Readings'!W1224="",0,'LT Panel Feeder Readings'!W1224)+IF('LT Panel Feeder Readings'!Z1224="",0,'LT Panel Feeder Readings'!Z1224)),"")</f>
        <v/>
      </c>
      <c r="D1223" s="21" t="str">
        <f>IFERROR(IF('LT Panel Feeder Readings'!BG1224="","",IF('LT Panel Feeder Readings'!BG1224="",0,'LT Panel Feeder Readings'!BG1224)+IF('LT Panel Feeder Readings'!BJ1224="",0,'LT Panel Feeder Readings'!BJ1224)),"")</f>
        <v/>
      </c>
      <c r="E1223" s="22" t="str">
        <f t="shared" si="132"/>
        <v/>
      </c>
      <c r="F1223" s="23">
        <f>IFERROR(IF('Fuel Status'!E1225="","",IF('Fuel Status'!E1225="",0,'Fuel Status'!E1225)+IF('Fuel Status'!J1225="",0,'Fuel Status'!J1225)+IF('Fuel Status'!O1225="",0,'Fuel Status'!O1225)),"")</f>
        <v>0</v>
      </c>
      <c r="G1223" s="22" t="str">
        <f t="shared" si="134"/>
        <v/>
      </c>
      <c r="H1223" s="22" t="str">
        <f t="shared" si="135"/>
        <v/>
      </c>
      <c r="I1223" s="22" t="str">
        <f t="shared" si="136"/>
        <v/>
      </c>
      <c r="J1223" s="22" t="str">
        <f t="shared" si="137"/>
        <v/>
      </c>
      <c r="K1223" s="74"/>
      <c r="L1223" s="24"/>
      <c r="M1223" s="25"/>
      <c r="N1223" s="25"/>
      <c r="O1223" s="25" t="str">
        <f>IF(OR(J1223="",L1223="",L1223=0),"",ROUND(J1223/L1223,4))</f>
        <v/>
      </c>
      <c r="P1223" s="26" t="str">
        <f>IFERROR(IF('Raw Water'!U1224="","",'Raw Water'!U1224),"")</f>
        <v/>
      </c>
      <c r="Q1223" s="26" t="str">
        <f>IFERROR(IF(STP!U1224="","",STP!U1224),"")</f>
        <v/>
      </c>
      <c r="R1223" s="27" t="str">
        <f>IFERROR(IF(STP!V1224="","",STP!V1224),"")</f>
        <v/>
      </c>
      <c r="S1223" s="28" t="str">
        <f t="shared" si="133"/>
        <v/>
      </c>
      <c r="T1223" s="29"/>
    </row>
    <row r="1224" spans="1:20" ht="18" customHeight="1" x14ac:dyDescent="0.35">
      <c r="A1224" s="68">
        <v>47244</v>
      </c>
      <c r="B1224" s="21" t="str">
        <f>IFERROR(IF('LT Panel Feeder Readings'!E1225="","",'LT Panel Feeder Readings'!E1225),"")</f>
        <v/>
      </c>
      <c r="C1224" s="21" t="str">
        <f>IFERROR(IF('LT Panel Feeder Readings'!W1225="","",IF('LT Panel Feeder Readings'!W1225="",0,'LT Panel Feeder Readings'!W1225)+IF('LT Panel Feeder Readings'!Z1225="",0,'LT Panel Feeder Readings'!Z1225)),"")</f>
        <v/>
      </c>
      <c r="D1224" s="21" t="str">
        <f>IFERROR(IF('LT Panel Feeder Readings'!BG1225="","",IF('LT Panel Feeder Readings'!BG1225="",0,'LT Panel Feeder Readings'!BG1225)+IF('LT Panel Feeder Readings'!BJ1225="",0,'LT Panel Feeder Readings'!BJ1225)),"")</f>
        <v/>
      </c>
      <c r="E1224" s="22" t="str">
        <f t="shared" si="132"/>
        <v/>
      </c>
      <c r="F1224" s="23">
        <f>IFERROR(IF('Fuel Status'!E1226="","",IF('Fuel Status'!E1226="",0,'Fuel Status'!E1226)+IF('Fuel Status'!J1226="",0,'Fuel Status'!J1226)+IF('Fuel Status'!O1226="",0,'Fuel Status'!O1226)),"")</f>
        <v>0</v>
      </c>
      <c r="G1224" s="22" t="str">
        <f t="shared" si="134"/>
        <v/>
      </c>
      <c r="H1224" s="22" t="str">
        <f t="shared" si="135"/>
        <v/>
      </c>
      <c r="I1224" s="22" t="str">
        <f t="shared" si="136"/>
        <v/>
      </c>
      <c r="J1224" s="22" t="str">
        <f t="shared" si="137"/>
        <v/>
      </c>
      <c r="K1224" s="74"/>
      <c r="L1224" s="24"/>
      <c r="M1224" s="25"/>
      <c r="N1224" s="25"/>
      <c r="O1224" s="25" t="str">
        <f>IF(OR(J1224="",L1224="",L1224=0),"",ROUND(J1224/L1224,4))</f>
        <v/>
      </c>
      <c r="P1224" s="26" t="str">
        <f>IFERROR(IF('Raw Water'!U1225="","",'Raw Water'!U1225),"")</f>
        <v/>
      </c>
      <c r="Q1224" s="26" t="str">
        <f>IFERROR(IF(STP!U1225="","",STP!U1225),"")</f>
        <v/>
      </c>
      <c r="R1224" s="27" t="str">
        <f>IFERROR(IF(STP!V1225="","",STP!V1225),"")</f>
        <v/>
      </c>
      <c r="S1224" s="28" t="str">
        <f t="shared" si="133"/>
        <v/>
      </c>
      <c r="T1224" s="29"/>
    </row>
    <row r="1225" spans="1:20" ht="18" customHeight="1" x14ac:dyDescent="0.35">
      <c r="A1225" s="68">
        <v>47245</v>
      </c>
      <c r="B1225" s="21" t="str">
        <f>IFERROR(IF('LT Panel Feeder Readings'!E1226="","",'LT Panel Feeder Readings'!E1226),"")</f>
        <v/>
      </c>
      <c r="C1225" s="21" t="str">
        <f>IFERROR(IF('LT Panel Feeder Readings'!W1226="","",IF('LT Panel Feeder Readings'!W1226="",0,'LT Panel Feeder Readings'!W1226)+IF('LT Panel Feeder Readings'!Z1226="",0,'LT Panel Feeder Readings'!Z1226)),"")</f>
        <v/>
      </c>
      <c r="D1225" s="21" t="str">
        <f>IFERROR(IF('LT Panel Feeder Readings'!BG1226="","",IF('LT Panel Feeder Readings'!BG1226="",0,'LT Panel Feeder Readings'!BG1226)+IF('LT Panel Feeder Readings'!BJ1226="",0,'LT Panel Feeder Readings'!BJ1226)),"")</f>
        <v/>
      </c>
      <c r="E1225" s="22" t="str">
        <f t="shared" si="132"/>
        <v/>
      </c>
      <c r="F1225" s="23">
        <f>IFERROR(IF('Fuel Status'!E1227="","",IF('Fuel Status'!E1227="",0,'Fuel Status'!E1227)+IF('Fuel Status'!J1227="",0,'Fuel Status'!J1227)+IF('Fuel Status'!O1227="",0,'Fuel Status'!O1227)),"")</f>
        <v>0</v>
      </c>
      <c r="G1225" s="22" t="str">
        <f t="shared" si="134"/>
        <v/>
      </c>
      <c r="H1225" s="22" t="str">
        <f t="shared" si="135"/>
        <v/>
      </c>
      <c r="I1225" s="22" t="str">
        <f t="shared" si="136"/>
        <v/>
      </c>
      <c r="J1225" s="22" t="str">
        <f t="shared" si="137"/>
        <v/>
      </c>
      <c r="K1225" s="74"/>
      <c r="L1225" s="24"/>
      <c r="M1225" s="25"/>
      <c r="N1225" s="25"/>
      <c r="O1225" s="25" t="str">
        <f>IF(OR(J1225="",L1225="",L1225=0),"",ROUND(J1225/L1225,4))</f>
        <v/>
      </c>
      <c r="P1225" s="26" t="str">
        <f>IFERROR(IF('Raw Water'!U1226="","",'Raw Water'!U1226),"")</f>
        <v/>
      </c>
      <c r="Q1225" s="26" t="str">
        <f>IFERROR(IF(STP!U1226="","",STP!U1226),"")</f>
        <v/>
      </c>
      <c r="R1225" s="27" t="str">
        <f>IFERROR(IF(STP!V1226="","",STP!V1226),"")</f>
        <v/>
      </c>
      <c r="S1225" s="28" t="str">
        <f t="shared" si="133"/>
        <v/>
      </c>
      <c r="T1225" s="29"/>
    </row>
    <row r="1226" spans="1:20" ht="18" customHeight="1" x14ac:dyDescent="0.35">
      <c r="A1226" s="68">
        <v>47246</v>
      </c>
      <c r="B1226" s="21" t="str">
        <f>IFERROR(IF('LT Panel Feeder Readings'!E1227="","",'LT Panel Feeder Readings'!E1227),"")</f>
        <v/>
      </c>
      <c r="C1226" s="21" t="str">
        <f>IFERROR(IF('LT Panel Feeder Readings'!W1227="","",IF('LT Panel Feeder Readings'!W1227="",0,'LT Panel Feeder Readings'!W1227)+IF('LT Panel Feeder Readings'!Z1227="",0,'LT Panel Feeder Readings'!Z1227)),"")</f>
        <v/>
      </c>
      <c r="D1226" s="21" t="str">
        <f>IFERROR(IF('LT Panel Feeder Readings'!BG1227="","",IF('LT Panel Feeder Readings'!BG1227="",0,'LT Panel Feeder Readings'!BG1227)+IF('LT Panel Feeder Readings'!BJ1227="",0,'LT Panel Feeder Readings'!BJ1227)),"")</f>
        <v/>
      </c>
      <c r="E1226" s="22" t="str">
        <f t="shared" si="132"/>
        <v/>
      </c>
      <c r="F1226" s="23">
        <f>IFERROR(IF('Fuel Status'!E1228="","",IF('Fuel Status'!E1228="",0,'Fuel Status'!E1228)+IF('Fuel Status'!J1228="",0,'Fuel Status'!J1228)+IF('Fuel Status'!O1228="",0,'Fuel Status'!O1228)),"")</f>
        <v>0</v>
      </c>
      <c r="G1226" s="22" t="str">
        <f t="shared" si="134"/>
        <v/>
      </c>
      <c r="H1226" s="22" t="str">
        <f t="shared" si="135"/>
        <v/>
      </c>
      <c r="I1226" s="22" t="str">
        <f t="shared" si="136"/>
        <v/>
      </c>
      <c r="J1226" s="22" t="str">
        <f t="shared" si="137"/>
        <v/>
      </c>
      <c r="K1226" s="74"/>
      <c r="L1226" s="24"/>
      <c r="M1226" s="25"/>
      <c r="N1226" s="25"/>
      <c r="O1226" s="25" t="str">
        <f>IF(OR(J1226="",L1226="",L1226=0),"",ROUND(J1226/L1226,4))</f>
        <v/>
      </c>
      <c r="P1226" s="26" t="str">
        <f>IFERROR(IF('Raw Water'!U1227="","",'Raw Water'!U1227),"")</f>
        <v/>
      </c>
      <c r="Q1226" s="26" t="str">
        <f>IFERROR(IF(STP!U1227="","",STP!U1227),"")</f>
        <v/>
      </c>
      <c r="R1226" s="27" t="str">
        <f>IFERROR(IF(STP!V1227="","",STP!V1227),"")</f>
        <v/>
      </c>
      <c r="S1226" s="28" t="str">
        <f t="shared" si="133"/>
        <v/>
      </c>
      <c r="T1226" s="29"/>
    </row>
    <row r="1227" spans="1:20" ht="18" customHeight="1" x14ac:dyDescent="0.35">
      <c r="A1227" s="68">
        <v>47247</v>
      </c>
      <c r="B1227" s="21" t="str">
        <f>IFERROR(IF('LT Panel Feeder Readings'!E1228="","",'LT Panel Feeder Readings'!E1228),"")</f>
        <v/>
      </c>
      <c r="C1227" s="21" t="str">
        <f>IFERROR(IF('LT Panel Feeder Readings'!W1228="","",IF('LT Panel Feeder Readings'!W1228="",0,'LT Panel Feeder Readings'!W1228)+IF('LT Panel Feeder Readings'!Z1228="",0,'LT Panel Feeder Readings'!Z1228)),"")</f>
        <v/>
      </c>
      <c r="D1227" s="21" t="str">
        <f>IFERROR(IF('LT Panel Feeder Readings'!BG1228="","",IF('LT Panel Feeder Readings'!BG1228="",0,'LT Panel Feeder Readings'!BG1228)+IF('LT Panel Feeder Readings'!BJ1228="",0,'LT Panel Feeder Readings'!BJ1228)),"")</f>
        <v/>
      </c>
      <c r="E1227" s="22" t="str">
        <f t="shared" si="132"/>
        <v/>
      </c>
      <c r="F1227" s="23">
        <f>IFERROR(IF('Fuel Status'!E1229="","",IF('Fuel Status'!E1229="",0,'Fuel Status'!E1229)+IF('Fuel Status'!J1229="",0,'Fuel Status'!J1229)+IF('Fuel Status'!O1229="",0,'Fuel Status'!O1229)),"")</f>
        <v>0</v>
      </c>
      <c r="G1227" s="22" t="str">
        <f t="shared" si="134"/>
        <v/>
      </c>
      <c r="H1227" s="22" t="str">
        <f t="shared" si="135"/>
        <v/>
      </c>
      <c r="I1227" s="22" t="str">
        <f t="shared" si="136"/>
        <v/>
      </c>
      <c r="J1227" s="22" t="str">
        <f t="shared" si="137"/>
        <v/>
      </c>
      <c r="K1227" s="74"/>
      <c r="L1227" s="24"/>
      <c r="M1227" s="25"/>
      <c r="N1227" s="25"/>
      <c r="O1227" s="25" t="str">
        <f>IF(OR(J1227="",L1227="",L1227=0),"",ROUND(J1227/L1227,4))</f>
        <v/>
      </c>
      <c r="P1227" s="26" t="str">
        <f>IFERROR(IF('Raw Water'!U1228="","",'Raw Water'!U1228),"")</f>
        <v/>
      </c>
      <c r="Q1227" s="26" t="str">
        <f>IFERROR(IF(STP!U1228="","",STP!U1228),"")</f>
        <v/>
      </c>
      <c r="R1227" s="27" t="str">
        <f>IFERROR(IF(STP!V1228="","",STP!V1228),"")</f>
        <v/>
      </c>
      <c r="S1227" s="28" t="str">
        <f t="shared" si="133"/>
        <v/>
      </c>
      <c r="T1227" s="29"/>
    </row>
    <row r="1228" spans="1:20" ht="18" customHeight="1" x14ac:dyDescent="0.35">
      <c r="A1228" s="68">
        <v>47248</v>
      </c>
      <c r="B1228" s="21" t="str">
        <f>IFERROR(IF('LT Panel Feeder Readings'!E1229="","",'LT Panel Feeder Readings'!E1229),"")</f>
        <v/>
      </c>
      <c r="C1228" s="21" t="str">
        <f>IFERROR(IF('LT Panel Feeder Readings'!W1229="","",IF('LT Panel Feeder Readings'!W1229="",0,'LT Panel Feeder Readings'!W1229)+IF('LT Panel Feeder Readings'!Z1229="",0,'LT Panel Feeder Readings'!Z1229)),"")</f>
        <v/>
      </c>
      <c r="D1228" s="21" t="str">
        <f>IFERROR(IF('LT Panel Feeder Readings'!BG1229="","",IF('LT Panel Feeder Readings'!BG1229="",0,'LT Panel Feeder Readings'!BG1229)+IF('LT Panel Feeder Readings'!BJ1229="",0,'LT Panel Feeder Readings'!BJ1229)),"")</f>
        <v/>
      </c>
      <c r="E1228" s="22" t="str">
        <f t="shared" si="132"/>
        <v/>
      </c>
      <c r="F1228" s="23">
        <f>IFERROR(IF('Fuel Status'!E1230="","",IF('Fuel Status'!E1230="",0,'Fuel Status'!E1230)+IF('Fuel Status'!J1230="",0,'Fuel Status'!J1230)+IF('Fuel Status'!O1230="",0,'Fuel Status'!O1230)),"")</f>
        <v>0</v>
      </c>
      <c r="G1228" s="22" t="str">
        <f t="shared" si="134"/>
        <v/>
      </c>
      <c r="H1228" s="22" t="str">
        <f t="shared" si="135"/>
        <v/>
      </c>
      <c r="I1228" s="22" t="str">
        <f t="shared" si="136"/>
        <v/>
      </c>
      <c r="J1228" s="22" t="str">
        <f t="shared" si="137"/>
        <v/>
      </c>
      <c r="K1228" s="74"/>
      <c r="L1228" s="24"/>
      <c r="M1228" s="25"/>
      <c r="N1228" s="25"/>
      <c r="O1228" s="25" t="str">
        <f>IF(OR(J1228="",L1228="",L1228=0),"",ROUND(J1228/L1228,4))</f>
        <v/>
      </c>
      <c r="P1228" s="26" t="str">
        <f>IFERROR(IF('Raw Water'!U1229="","",'Raw Water'!U1229),"")</f>
        <v/>
      </c>
      <c r="Q1228" s="26" t="str">
        <f>IFERROR(IF(STP!U1229="","",STP!U1229),"")</f>
        <v/>
      </c>
      <c r="R1228" s="27" t="str">
        <f>IFERROR(IF(STP!V1229="","",STP!V1229),"")</f>
        <v/>
      </c>
      <c r="S1228" s="28" t="str">
        <f t="shared" si="133"/>
        <v/>
      </c>
      <c r="T1228" s="29"/>
    </row>
    <row r="1229" spans="1:20" ht="18" customHeight="1" x14ac:dyDescent="0.35">
      <c r="A1229" s="68">
        <v>47249</v>
      </c>
      <c r="B1229" s="21" t="str">
        <f>IFERROR(IF('LT Panel Feeder Readings'!E1230="","",'LT Panel Feeder Readings'!E1230),"")</f>
        <v/>
      </c>
      <c r="C1229" s="21" t="str">
        <f>IFERROR(IF('LT Panel Feeder Readings'!W1230="","",IF('LT Panel Feeder Readings'!W1230="",0,'LT Panel Feeder Readings'!W1230)+IF('LT Panel Feeder Readings'!Z1230="",0,'LT Panel Feeder Readings'!Z1230)),"")</f>
        <v/>
      </c>
      <c r="D1229" s="21" t="str">
        <f>IFERROR(IF('LT Panel Feeder Readings'!BG1230="","",IF('LT Panel Feeder Readings'!BG1230="",0,'LT Panel Feeder Readings'!BG1230)+IF('LT Panel Feeder Readings'!BJ1230="",0,'LT Panel Feeder Readings'!BJ1230)),"")</f>
        <v/>
      </c>
      <c r="E1229" s="22" t="str">
        <f t="shared" si="132"/>
        <v/>
      </c>
      <c r="F1229" s="23">
        <f>IFERROR(IF('Fuel Status'!E1231="","",IF('Fuel Status'!E1231="",0,'Fuel Status'!E1231)+IF('Fuel Status'!J1231="",0,'Fuel Status'!J1231)+IF('Fuel Status'!O1231="",0,'Fuel Status'!O1231)),"")</f>
        <v>0</v>
      </c>
      <c r="G1229" s="22" t="str">
        <f t="shared" si="134"/>
        <v/>
      </c>
      <c r="H1229" s="22" t="str">
        <f t="shared" si="135"/>
        <v/>
      </c>
      <c r="I1229" s="22" t="str">
        <f t="shared" si="136"/>
        <v/>
      </c>
      <c r="J1229" s="22" t="str">
        <f t="shared" si="137"/>
        <v/>
      </c>
      <c r="K1229" s="74"/>
      <c r="L1229" s="24"/>
      <c r="M1229" s="25"/>
      <c r="N1229" s="25"/>
      <c r="O1229" s="25" t="str">
        <f>IF(OR(J1229="",L1229="",L1229=0),"",ROUND(J1229/L1229,4))</f>
        <v/>
      </c>
      <c r="P1229" s="26" t="str">
        <f>IFERROR(IF('Raw Water'!U1230="","",'Raw Water'!U1230),"")</f>
        <v/>
      </c>
      <c r="Q1229" s="26" t="str">
        <f>IFERROR(IF(STP!U1230="","",STP!U1230),"")</f>
        <v/>
      </c>
      <c r="R1229" s="27" t="str">
        <f>IFERROR(IF(STP!V1230="","",STP!V1230),"")</f>
        <v/>
      </c>
      <c r="S1229" s="28" t="str">
        <f t="shared" si="133"/>
        <v/>
      </c>
      <c r="T1229" s="29"/>
    </row>
    <row r="1230" spans="1:20" ht="18" customHeight="1" x14ac:dyDescent="0.35">
      <c r="A1230" s="68">
        <v>47250</v>
      </c>
      <c r="B1230" s="21" t="str">
        <f>IFERROR(IF('LT Panel Feeder Readings'!E1231="","",'LT Panel Feeder Readings'!E1231),"")</f>
        <v/>
      </c>
      <c r="C1230" s="21" t="str">
        <f>IFERROR(IF('LT Panel Feeder Readings'!W1231="","",IF('LT Panel Feeder Readings'!W1231="",0,'LT Panel Feeder Readings'!W1231)+IF('LT Panel Feeder Readings'!Z1231="",0,'LT Panel Feeder Readings'!Z1231)),"")</f>
        <v/>
      </c>
      <c r="D1230" s="21" t="str">
        <f>IFERROR(IF('LT Panel Feeder Readings'!BG1231="","",IF('LT Panel Feeder Readings'!BG1231="",0,'LT Panel Feeder Readings'!BG1231)+IF('LT Panel Feeder Readings'!BJ1231="",0,'LT Panel Feeder Readings'!BJ1231)),"")</f>
        <v/>
      </c>
      <c r="E1230" s="22" t="str">
        <f t="shared" si="132"/>
        <v/>
      </c>
      <c r="F1230" s="23">
        <f>IFERROR(IF('Fuel Status'!E1232="","",IF('Fuel Status'!E1232="",0,'Fuel Status'!E1232)+IF('Fuel Status'!J1232="",0,'Fuel Status'!J1232)+IF('Fuel Status'!O1232="",0,'Fuel Status'!O1232)),"")</f>
        <v>0</v>
      </c>
      <c r="G1230" s="22" t="str">
        <f t="shared" si="134"/>
        <v/>
      </c>
      <c r="H1230" s="22" t="str">
        <f t="shared" si="135"/>
        <v/>
      </c>
      <c r="I1230" s="22" t="str">
        <f t="shared" si="136"/>
        <v/>
      </c>
      <c r="J1230" s="22" t="str">
        <f t="shared" si="137"/>
        <v/>
      </c>
      <c r="K1230" s="74"/>
      <c r="L1230" s="24"/>
      <c r="M1230" s="25"/>
      <c r="N1230" s="25"/>
      <c r="O1230" s="25" t="str">
        <f>IF(OR(J1230="",L1230="",L1230=0),"",ROUND(J1230/L1230,4))</f>
        <v/>
      </c>
      <c r="P1230" s="26" t="str">
        <f>IFERROR(IF('Raw Water'!U1231="","",'Raw Water'!U1231),"")</f>
        <v/>
      </c>
      <c r="Q1230" s="26" t="str">
        <f>IFERROR(IF(STP!U1231="","",STP!U1231),"")</f>
        <v/>
      </c>
      <c r="R1230" s="27" t="str">
        <f>IFERROR(IF(STP!V1231="","",STP!V1231),"")</f>
        <v/>
      </c>
      <c r="S1230" s="28" t="str">
        <f t="shared" si="133"/>
        <v/>
      </c>
      <c r="T1230" s="29"/>
    </row>
    <row r="1231" spans="1:20" ht="18" customHeight="1" x14ac:dyDescent="0.35">
      <c r="A1231" s="68">
        <v>47251</v>
      </c>
      <c r="B1231" s="21" t="str">
        <f>IFERROR(IF('LT Panel Feeder Readings'!E1232="","",'LT Panel Feeder Readings'!E1232),"")</f>
        <v/>
      </c>
      <c r="C1231" s="21" t="str">
        <f>IFERROR(IF('LT Panel Feeder Readings'!W1232="","",IF('LT Panel Feeder Readings'!W1232="",0,'LT Panel Feeder Readings'!W1232)+IF('LT Panel Feeder Readings'!Z1232="",0,'LT Panel Feeder Readings'!Z1232)),"")</f>
        <v/>
      </c>
      <c r="D1231" s="21" t="str">
        <f>IFERROR(IF('LT Panel Feeder Readings'!BG1232="","",IF('LT Panel Feeder Readings'!BG1232="",0,'LT Panel Feeder Readings'!BG1232)+IF('LT Panel Feeder Readings'!BJ1232="",0,'LT Panel Feeder Readings'!BJ1232)),"")</f>
        <v/>
      </c>
      <c r="E1231" s="22" t="str">
        <f t="shared" si="132"/>
        <v/>
      </c>
      <c r="F1231" s="23">
        <f>IFERROR(IF('Fuel Status'!E1233="","",IF('Fuel Status'!E1233="",0,'Fuel Status'!E1233)+IF('Fuel Status'!J1233="",0,'Fuel Status'!J1233)+IF('Fuel Status'!O1233="",0,'Fuel Status'!O1233)),"")</f>
        <v>0</v>
      </c>
      <c r="G1231" s="22" t="str">
        <f t="shared" si="134"/>
        <v/>
      </c>
      <c r="H1231" s="22" t="str">
        <f t="shared" si="135"/>
        <v/>
      </c>
      <c r="I1231" s="22" t="str">
        <f t="shared" si="136"/>
        <v/>
      </c>
      <c r="J1231" s="22" t="str">
        <f t="shared" si="137"/>
        <v/>
      </c>
      <c r="K1231" s="74"/>
      <c r="L1231" s="24"/>
      <c r="M1231" s="25"/>
      <c r="N1231" s="25"/>
      <c r="O1231" s="25" t="str">
        <f>IF(OR(J1231="",L1231="",L1231=0),"",ROUND(J1231/L1231,4))</f>
        <v/>
      </c>
      <c r="P1231" s="26" t="str">
        <f>IFERROR(IF('Raw Water'!U1232="","",'Raw Water'!U1232),"")</f>
        <v/>
      </c>
      <c r="Q1231" s="26" t="str">
        <f>IFERROR(IF(STP!U1232="","",STP!U1232),"")</f>
        <v/>
      </c>
      <c r="R1231" s="27" t="str">
        <f>IFERROR(IF(STP!V1232="","",STP!V1232),"")</f>
        <v/>
      </c>
      <c r="S1231" s="28" t="str">
        <f t="shared" si="133"/>
        <v/>
      </c>
      <c r="T1231" s="29"/>
    </row>
    <row r="1232" spans="1:20" ht="18" customHeight="1" x14ac:dyDescent="0.35">
      <c r="A1232" s="68">
        <v>47252</v>
      </c>
      <c r="B1232" s="21" t="str">
        <f>IFERROR(IF('LT Panel Feeder Readings'!E1233="","",'LT Panel Feeder Readings'!E1233),"")</f>
        <v/>
      </c>
      <c r="C1232" s="21" t="str">
        <f>IFERROR(IF('LT Panel Feeder Readings'!W1233="","",IF('LT Panel Feeder Readings'!W1233="",0,'LT Panel Feeder Readings'!W1233)+IF('LT Panel Feeder Readings'!Z1233="",0,'LT Panel Feeder Readings'!Z1233)),"")</f>
        <v/>
      </c>
      <c r="D1232" s="21" t="str">
        <f>IFERROR(IF('LT Panel Feeder Readings'!BG1233="","",IF('LT Panel Feeder Readings'!BG1233="",0,'LT Panel Feeder Readings'!BG1233)+IF('LT Panel Feeder Readings'!BJ1233="",0,'LT Panel Feeder Readings'!BJ1233)),"")</f>
        <v/>
      </c>
      <c r="E1232" s="22" t="str">
        <f t="shared" si="132"/>
        <v/>
      </c>
      <c r="F1232" s="23">
        <f>IFERROR(IF('Fuel Status'!E1234="","",IF('Fuel Status'!E1234="",0,'Fuel Status'!E1234)+IF('Fuel Status'!J1234="",0,'Fuel Status'!J1234)+IF('Fuel Status'!O1234="",0,'Fuel Status'!O1234)),"")</f>
        <v>0</v>
      </c>
      <c r="G1232" s="22" t="str">
        <f t="shared" si="134"/>
        <v/>
      </c>
      <c r="H1232" s="22" t="str">
        <f t="shared" si="135"/>
        <v/>
      </c>
      <c r="I1232" s="22" t="str">
        <f t="shared" si="136"/>
        <v/>
      </c>
      <c r="J1232" s="22" t="str">
        <f t="shared" si="137"/>
        <v/>
      </c>
      <c r="K1232" s="74"/>
      <c r="L1232" s="24"/>
      <c r="M1232" s="25"/>
      <c r="N1232" s="25"/>
      <c r="O1232" s="25" t="str">
        <f>IF(OR(J1232="",L1232="",L1232=0),"",ROUND(J1232/L1232,4))</f>
        <v/>
      </c>
      <c r="P1232" s="26" t="str">
        <f>IFERROR(IF('Raw Water'!U1233="","",'Raw Water'!U1233),"")</f>
        <v/>
      </c>
      <c r="Q1232" s="26" t="str">
        <f>IFERROR(IF(STP!U1233="","",STP!U1233),"")</f>
        <v/>
      </c>
      <c r="R1232" s="27" t="str">
        <f>IFERROR(IF(STP!V1233="","",STP!V1233),"")</f>
        <v/>
      </c>
      <c r="S1232" s="28" t="str">
        <f t="shared" si="133"/>
        <v/>
      </c>
      <c r="T1232" s="29"/>
    </row>
    <row r="1233" spans="1:20" ht="18" customHeight="1" x14ac:dyDescent="0.35">
      <c r="A1233" s="68">
        <v>47253</v>
      </c>
      <c r="B1233" s="21" t="str">
        <f>IFERROR(IF('LT Panel Feeder Readings'!E1234="","",'LT Panel Feeder Readings'!E1234),"")</f>
        <v/>
      </c>
      <c r="C1233" s="21" t="str">
        <f>IFERROR(IF('LT Panel Feeder Readings'!W1234="","",IF('LT Panel Feeder Readings'!W1234="",0,'LT Panel Feeder Readings'!W1234)+IF('LT Panel Feeder Readings'!Z1234="",0,'LT Panel Feeder Readings'!Z1234)),"")</f>
        <v/>
      </c>
      <c r="D1233" s="21" t="str">
        <f>IFERROR(IF('LT Panel Feeder Readings'!BG1234="","",IF('LT Panel Feeder Readings'!BG1234="",0,'LT Panel Feeder Readings'!BG1234)+IF('LT Panel Feeder Readings'!BJ1234="",0,'LT Panel Feeder Readings'!BJ1234)),"")</f>
        <v/>
      </c>
      <c r="E1233" s="22" t="str">
        <f t="shared" si="132"/>
        <v/>
      </c>
      <c r="F1233" s="23">
        <f>IFERROR(IF('Fuel Status'!E1235="","",IF('Fuel Status'!E1235="",0,'Fuel Status'!E1235)+IF('Fuel Status'!J1235="",0,'Fuel Status'!J1235)+IF('Fuel Status'!O1235="",0,'Fuel Status'!O1235)),"")</f>
        <v>0</v>
      </c>
      <c r="G1233" s="22" t="str">
        <f t="shared" si="134"/>
        <v/>
      </c>
      <c r="H1233" s="22" t="str">
        <f t="shared" si="135"/>
        <v/>
      </c>
      <c r="I1233" s="22" t="str">
        <f t="shared" si="136"/>
        <v/>
      </c>
      <c r="J1233" s="22" t="str">
        <f t="shared" si="137"/>
        <v/>
      </c>
      <c r="K1233" s="74"/>
      <c r="L1233" s="24"/>
      <c r="M1233" s="25"/>
      <c r="N1233" s="25"/>
      <c r="O1233" s="25" t="str">
        <f>IF(OR(J1233="",L1233="",L1233=0),"",ROUND(J1233/L1233,4))</f>
        <v/>
      </c>
      <c r="P1233" s="26" t="str">
        <f>IFERROR(IF('Raw Water'!U1234="","",'Raw Water'!U1234),"")</f>
        <v/>
      </c>
      <c r="Q1233" s="26" t="str">
        <f>IFERROR(IF(STP!U1234="","",STP!U1234),"")</f>
        <v/>
      </c>
      <c r="R1233" s="27" t="str">
        <f>IFERROR(IF(STP!V1234="","",STP!V1234),"")</f>
        <v/>
      </c>
      <c r="S1233" s="28" t="str">
        <f t="shared" si="133"/>
        <v/>
      </c>
      <c r="T1233" s="29"/>
    </row>
    <row r="1234" spans="1:20" ht="18" customHeight="1" x14ac:dyDescent="0.35">
      <c r="A1234" s="68">
        <v>47254</v>
      </c>
      <c r="B1234" s="21" t="str">
        <f>IFERROR(IF('LT Panel Feeder Readings'!E1235="","",'LT Panel Feeder Readings'!E1235),"")</f>
        <v/>
      </c>
      <c r="C1234" s="21" t="str">
        <f>IFERROR(IF('LT Panel Feeder Readings'!W1235="","",IF('LT Panel Feeder Readings'!W1235="",0,'LT Panel Feeder Readings'!W1235)+IF('LT Panel Feeder Readings'!Z1235="",0,'LT Panel Feeder Readings'!Z1235)),"")</f>
        <v/>
      </c>
      <c r="D1234" s="21" t="str">
        <f>IFERROR(IF('LT Panel Feeder Readings'!BG1235="","",IF('LT Panel Feeder Readings'!BG1235="",0,'LT Panel Feeder Readings'!BG1235)+IF('LT Panel Feeder Readings'!BJ1235="",0,'LT Panel Feeder Readings'!BJ1235)),"")</f>
        <v/>
      </c>
      <c r="E1234" s="22" t="str">
        <f t="shared" si="132"/>
        <v/>
      </c>
      <c r="F1234" s="23">
        <f>IFERROR(IF('Fuel Status'!E1236="","",IF('Fuel Status'!E1236="",0,'Fuel Status'!E1236)+IF('Fuel Status'!J1236="",0,'Fuel Status'!J1236)+IF('Fuel Status'!O1236="",0,'Fuel Status'!O1236)),"")</f>
        <v>0</v>
      </c>
      <c r="G1234" s="22" t="str">
        <f t="shared" si="134"/>
        <v/>
      </c>
      <c r="H1234" s="22" t="str">
        <f t="shared" si="135"/>
        <v/>
      </c>
      <c r="I1234" s="22" t="str">
        <f t="shared" si="136"/>
        <v/>
      </c>
      <c r="J1234" s="22" t="str">
        <f t="shared" si="137"/>
        <v/>
      </c>
      <c r="K1234" s="74"/>
      <c r="L1234" s="24"/>
      <c r="M1234" s="25"/>
      <c r="N1234" s="25"/>
      <c r="O1234" s="25" t="str">
        <f>IF(OR(J1234="",L1234="",L1234=0),"",ROUND(J1234/L1234,4))</f>
        <v/>
      </c>
      <c r="P1234" s="26" t="str">
        <f>IFERROR(IF('Raw Water'!U1235="","",'Raw Water'!U1235),"")</f>
        <v/>
      </c>
      <c r="Q1234" s="26" t="str">
        <f>IFERROR(IF(STP!U1235="","",STP!U1235),"")</f>
        <v/>
      </c>
      <c r="R1234" s="27" t="str">
        <f>IFERROR(IF(STP!V1235="","",STP!V1235),"")</f>
        <v/>
      </c>
      <c r="S1234" s="28" t="str">
        <f t="shared" si="133"/>
        <v/>
      </c>
      <c r="T1234" s="29"/>
    </row>
    <row r="1235" spans="1:20" ht="18" customHeight="1" x14ac:dyDescent="0.35">
      <c r="A1235" s="68">
        <v>47255</v>
      </c>
      <c r="B1235" s="21" t="str">
        <f>IFERROR(IF('LT Panel Feeder Readings'!E1236="","",'LT Panel Feeder Readings'!E1236),"")</f>
        <v/>
      </c>
      <c r="C1235" s="21" t="str">
        <f>IFERROR(IF('LT Panel Feeder Readings'!W1236="","",IF('LT Panel Feeder Readings'!W1236="",0,'LT Panel Feeder Readings'!W1236)+IF('LT Panel Feeder Readings'!Z1236="",0,'LT Panel Feeder Readings'!Z1236)),"")</f>
        <v/>
      </c>
      <c r="D1235" s="21" t="str">
        <f>IFERROR(IF('LT Panel Feeder Readings'!BG1236="","",IF('LT Panel Feeder Readings'!BG1236="",0,'LT Panel Feeder Readings'!BG1236)+IF('LT Panel Feeder Readings'!BJ1236="",0,'LT Panel Feeder Readings'!BJ1236)),"")</f>
        <v/>
      </c>
      <c r="E1235" s="22" t="str">
        <f t="shared" si="132"/>
        <v/>
      </c>
      <c r="F1235" s="23">
        <f>IFERROR(IF('Fuel Status'!E1237="","",IF('Fuel Status'!E1237="",0,'Fuel Status'!E1237)+IF('Fuel Status'!J1237="",0,'Fuel Status'!J1237)+IF('Fuel Status'!O1237="",0,'Fuel Status'!O1237)),"")</f>
        <v>0</v>
      </c>
      <c r="G1235" s="22" t="str">
        <f t="shared" si="134"/>
        <v/>
      </c>
      <c r="H1235" s="22" t="str">
        <f t="shared" si="135"/>
        <v/>
      </c>
      <c r="I1235" s="22" t="str">
        <f t="shared" si="136"/>
        <v/>
      </c>
      <c r="J1235" s="22" t="str">
        <f t="shared" si="137"/>
        <v/>
      </c>
      <c r="K1235" s="74"/>
      <c r="L1235" s="24"/>
      <c r="M1235" s="25"/>
      <c r="N1235" s="25"/>
      <c r="O1235" s="25" t="str">
        <f>IF(OR(J1235="",L1235="",L1235=0),"",ROUND(J1235/L1235,4))</f>
        <v/>
      </c>
      <c r="P1235" s="26" t="str">
        <f>IFERROR(IF('Raw Water'!U1236="","",'Raw Water'!U1236),"")</f>
        <v/>
      </c>
      <c r="Q1235" s="26" t="str">
        <f>IFERROR(IF(STP!U1236="","",STP!U1236),"")</f>
        <v/>
      </c>
      <c r="R1235" s="27" t="str">
        <f>IFERROR(IF(STP!V1236="","",STP!V1236),"")</f>
        <v/>
      </c>
      <c r="S1235" s="28" t="str">
        <f t="shared" si="133"/>
        <v/>
      </c>
      <c r="T1235" s="29"/>
    </row>
    <row r="1236" spans="1:20" ht="18" customHeight="1" x14ac:dyDescent="0.35">
      <c r="A1236" s="68">
        <v>47256</v>
      </c>
      <c r="B1236" s="21" t="str">
        <f>IFERROR(IF('LT Panel Feeder Readings'!E1237="","",'LT Panel Feeder Readings'!E1237),"")</f>
        <v/>
      </c>
      <c r="C1236" s="21" t="str">
        <f>IFERROR(IF('LT Panel Feeder Readings'!W1237="","",IF('LT Panel Feeder Readings'!W1237="",0,'LT Panel Feeder Readings'!W1237)+IF('LT Panel Feeder Readings'!Z1237="",0,'LT Panel Feeder Readings'!Z1237)),"")</f>
        <v/>
      </c>
      <c r="D1236" s="21" t="str">
        <f>IFERROR(IF('LT Panel Feeder Readings'!BG1237="","",IF('LT Panel Feeder Readings'!BG1237="",0,'LT Panel Feeder Readings'!BG1237)+IF('LT Panel Feeder Readings'!BJ1237="",0,'LT Panel Feeder Readings'!BJ1237)),"")</f>
        <v/>
      </c>
      <c r="E1236" s="22" t="str">
        <f t="shared" si="132"/>
        <v/>
      </c>
      <c r="F1236" s="23">
        <f>IFERROR(IF('Fuel Status'!E1238="","",IF('Fuel Status'!E1238="",0,'Fuel Status'!E1238)+IF('Fuel Status'!J1238="",0,'Fuel Status'!J1238)+IF('Fuel Status'!O1238="",0,'Fuel Status'!O1238)),"")</f>
        <v>0</v>
      </c>
      <c r="G1236" s="22" t="str">
        <f t="shared" si="134"/>
        <v/>
      </c>
      <c r="H1236" s="22" t="str">
        <f t="shared" si="135"/>
        <v/>
      </c>
      <c r="I1236" s="22" t="str">
        <f t="shared" si="136"/>
        <v/>
      </c>
      <c r="J1236" s="22" t="str">
        <f t="shared" si="137"/>
        <v/>
      </c>
      <c r="K1236" s="74"/>
      <c r="L1236" s="24"/>
      <c r="M1236" s="25"/>
      <c r="N1236" s="25"/>
      <c r="O1236" s="25" t="str">
        <f>IF(OR(J1236="",L1236="",L1236=0),"",ROUND(J1236/L1236,4))</f>
        <v/>
      </c>
      <c r="P1236" s="26" t="str">
        <f>IFERROR(IF('Raw Water'!U1237="","",'Raw Water'!U1237),"")</f>
        <v/>
      </c>
      <c r="Q1236" s="26" t="str">
        <f>IFERROR(IF(STP!U1237="","",STP!U1237),"")</f>
        <v/>
      </c>
      <c r="R1236" s="27" t="str">
        <f>IFERROR(IF(STP!V1237="","",STP!V1237),"")</f>
        <v/>
      </c>
      <c r="S1236" s="28" t="str">
        <f t="shared" si="133"/>
        <v/>
      </c>
      <c r="T1236" s="29"/>
    </row>
    <row r="1237" spans="1:20" ht="18" customHeight="1" x14ac:dyDescent="0.35">
      <c r="A1237" s="68">
        <v>47257</v>
      </c>
      <c r="B1237" s="21" t="str">
        <f>IFERROR(IF('LT Panel Feeder Readings'!E1238="","",'LT Panel Feeder Readings'!E1238),"")</f>
        <v/>
      </c>
      <c r="C1237" s="21" t="str">
        <f>IFERROR(IF('LT Panel Feeder Readings'!W1238="","",IF('LT Panel Feeder Readings'!W1238="",0,'LT Panel Feeder Readings'!W1238)+IF('LT Panel Feeder Readings'!Z1238="",0,'LT Panel Feeder Readings'!Z1238)),"")</f>
        <v/>
      </c>
      <c r="D1237" s="21" t="str">
        <f>IFERROR(IF('LT Panel Feeder Readings'!BG1238="","",IF('LT Panel Feeder Readings'!BG1238="",0,'LT Panel Feeder Readings'!BG1238)+IF('LT Panel Feeder Readings'!BJ1238="",0,'LT Panel Feeder Readings'!BJ1238)),"")</f>
        <v/>
      </c>
      <c r="E1237" s="22" t="str">
        <f t="shared" si="132"/>
        <v/>
      </c>
      <c r="F1237" s="23">
        <f>IFERROR(IF('Fuel Status'!E1239="","",IF('Fuel Status'!E1239="",0,'Fuel Status'!E1239)+IF('Fuel Status'!J1239="",0,'Fuel Status'!J1239)+IF('Fuel Status'!O1239="",0,'Fuel Status'!O1239)),"")</f>
        <v>0</v>
      </c>
      <c r="G1237" s="22" t="str">
        <f t="shared" si="134"/>
        <v/>
      </c>
      <c r="H1237" s="22" t="str">
        <f t="shared" si="135"/>
        <v/>
      </c>
      <c r="I1237" s="22" t="str">
        <f t="shared" si="136"/>
        <v/>
      </c>
      <c r="J1237" s="22" t="str">
        <f t="shared" si="137"/>
        <v/>
      </c>
      <c r="K1237" s="74"/>
      <c r="L1237" s="24"/>
      <c r="M1237" s="25"/>
      <c r="N1237" s="25"/>
      <c r="O1237" s="25" t="str">
        <f>IF(OR(J1237="",L1237="",L1237=0),"",ROUND(J1237/L1237,4))</f>
        <v/>
      </c>
      <c r="P1237" s="26" t="str">
        <f>IFERROR(IF('Raw Water'!U1238="","",'Raw Water'!U1238),"")</f>
        <v/>
      </c>
      <c r="Q1237" s="26" t="str">
        <f>IFERROR(IF(STP!U1238="","",STP!U1238),"")</f>
        <v/>
      </c>
      <c r="R1237" s="27" t="str">
        <f>IFERROR(IF(STP!V1238="","",STP!V1238),"")</f>
        <v/>
      </c>
      <c r="S1237" s="28" t="str">
        <f t="shared" si="133"/>
        <v/>
      </c>
      <c r="T1237" s="29"/>
    </row>
    <row r="1238" spans="1:20" ht="18" customHeight="1" x14ac:dyDescent="0.35">
      <c r="A1238" s="68">
        <v>47258</v>
      </c>
      <c r="B1238" s="21" t="str">
        <f>IFERROR(IF('LT Panel Feeder Readings'!E1239="","",'LT Panel Feeder Readings'!E1239),"")</f>
        <v/>
      </c>
      <c r="C1238" s="21" t="str">
        <f>IFERROR(IF('LT Panel Feeder Readings'!W1239="","",IF('LT Panel Feeder Readings'!W1239="",0,'LT Panel Feeder Readings'!W1239)+IF('LT Panel Feeder Readings'!Z1239="",0,'LT Panel Feeder Readings'!Z1239)),"")</f>
        <v/>
      </c>
      <c r="D1238" s="21" t="str">
        <f>IFERROR(IF('LT Panel Feeder Readings'!BG1239="","",IF('LT Panel Feeder Readings'!BG1239="",0,'LT Panel Feeder Readings'!BG1239)+IF('LT Panel Feeder Readings'!BJ1239="",0,'LT Panel Feeder Readings'!BJ1239)),"")</f>
        <v/>
      </c>
      <c r="E1238" s="22" t="str">
        <f t="shared" si="132"/>
        <v/>
      </c>
      <c r="F1238" s="23">
        <f>IFERROR(IF('Fuel Status'!E1240="","",IF('Fuel Status'!E1240="",0,'Fuel Status'!E1240)+IF('Fuel Status'!J1240="",0,'Fuel Status'!J1240)+IF('Fuel Status'!O1240="",0,'Fuel Status'!O1240)),"")</f>
        <v>0</v>
      </c>
      <c r="G1238" s="22" t="str">
        <f t="shared" si="134"/>
        <v/>
      </c>
      <c r="H1238" s="22" t="str">
        <f t="shared" si="135"/>
        <v/>
      </c>
      <c r="I1238" s="22" t="str">
        <f t="shared" si="136"/>
        <v/>
      </c>
      <c r="J1238" s="22" t="str">
        <f t="shared" si="137"/>
        <v/>
      </c>
      <c r="K1238" s="74"/>
      <c r="L1238" s="24"/>
      <c r="M1238" s="25"/>
      <c r="N1238" s="25"/>
      <c r="O1238" s="25" t="str">
        <f>IF(OR(J1238="",L1238="",L1238=0),"",ROUND(J1238/L1238,4))</f>
        <v/>
      </c>
      <c r="P1238" s="26" t="str">
        <f>IFERROR(IF('Raw Water'!U1239="","",'Raw Water'!U1239),"")</f>
        <v/>
      </c>
      <c r="Q1238" s="26" t="str">
        <f>IFERROR(IF(STP!U1239="","",STP!U1239),"")</f>
        <v/>
      </c>
      <c r="R1238" s="27" t="str">
        <f>IFERROR(IF(STP!V1239="","",STP!V1239),"")</f>
        <v/>
      </c>
      <c r="S1238" s="28" t="str">
        <f t="shared" si="133"/>
        <v/>
      </c>
      <c r="T1238" s="29"/>
    </row>
    <row r="1239" spans="1:20" ht="18" customHeight="1" x14ac:dyDescent="0.35">
      <c r="A1239" s="68">
        <v>47259</v>
      </c>
      <c r="B1239" s="21" t="str">
        <f>IFERROR(IF('LT Panel Feeder Readings'!E1240="","",'LT Panel Feeder Readings'!E1240),"")</f>
        <v/>
      </c>
      <c r="C1239" s="21" t="str">
        <f>IFERROR(IF('LT Panel Feeder Readings'!W1240="","",IF('LT Panel Feeder Readings'!W1240="",0,'LT Panel Feeder Readings'!W1240)+IF('LT Panel Feeder Readings'!Z1240="",0,'LT Panel Feeder Readings'!Z1240)),"")</f>
        <v/>
      </c>
      <c r="D1239" s="21" t="str">
        <f>IFERROR(IF('LT Panel Feeder Readings'!BG1240="","",IF('LT Panel Feeder Readings'!BG1240="",0,'LT Panel Feeder Readings'!BG1240)+IF('LT Panel Feeder Readings'!BJ1240="",0,'LT Panel Feeder Readings'!BJ1240)),"")</f>
        <v/>
      </c>
      <c r="E1239" s="22" t="str">
        <f t="shared" si="132"/>
        <v/>
      </c>
      <c r="F1239" s="23">
        <f>IFERROR(IF('Fuel Status'!E1241="","",IF('Fuel Status'!E1241="",0,'Fuel Status'!E1241)+IF('Fuel Status'!J1241="",0,'Fuel Status'!J1241)+IF('Fuel Status'!O1241="",0,'Fuel Status'!O1241)),"")</f>
        <v>0</v>
      </c>
      <c r="G1239" s="22" t="str">
        <f t="shared" si="134"/>
        <v/>
      </c>
      <c r="H1239" s="22" t="str">
        <f t="shared" si="135"/>
        <v/>
      </c>
      <c r="I1239" s="22" t="str">
        <f t="shared" si="136"/>
        <v/>
      </c>
      <c r="J1239" s="22" t="str">
        <f t="shared" si="137"/>
        <v/>
      </c>
      <c r="K1239" s="74"/>
      <c r="L1239" s="24"/>
      <c r="M1239" s="25"/>
      <c r="N1239" s="25"/>
      <c r="O1239" s="25" t="str">
        <f>IF(OR(J1239="",L1239="",L1239=0),"",ROUND(J1239/L1239,4))</f>
        <v/>
      </c>
      <c r="P1239" s="26" t="str">
        <f>IFERROR(IF('Raw Water'!U1240="","",'Raw Water'!U1240),"")</f>
        <v/>
      </c>
      <c r="Q1239" s="26" t="str">
        <f>IFERROR(IF(STP!U1240="","",STP!U1240),"")</f>
        <v/>
      </c>
      <c r="R1239" s="27" t="str">
        <f>IFERROR(IF(STP!V1240="","",STP!V1240),"")</f>
        <v/>
      </c>
      <c r="S1239" s="28" t="str">
        <f t="shared" si="133"/>
        <v/>
      </c>
      <c r="T1239" s="29"/>
    </row>
    <row r="1240" spans="1:20" ht="18" customHeight="1" x14ac:dyDescent="0.35">
      <c r="A1240" s="68">
        <v>47260</v>
      </c>
      <c r="B1240" s="21" t="str">
        <f>IFERROR(IF('LT Panel Feeder Readings'!E1241="","",'LT Panel Feeder Readings'!E1241),"")</f>
        <v/>
      </c>
      <c r="C1240" s="21" t="str">
        <f>IFERROR(IF('LT Panel Feeder Readings'!W1241="","",IF('LT Panel Feeder Readings'!W1241="",0,'LT Panel Feeder Readings'!W1241)+IF('LT Panel Feeder Readings'!Z1241="",0,'LT Panel Feeder Readings'!Z1241)),"")</f>
        <v/>
      </c>
      <c r="D1240" s="21" t="str">
        <f>IFERROR(IF('LT Panel Feeder Readings'!BG1241="","",IF('LT Panel Feeder Readings'!BG1241="",0,'LT Panel Feeder Readings'!BG1241)+IF('LT Panel Feeder Readings'!BJ1241="",0,'LT Panel Feeder Readings'!BJ1241)),"")</f>
        <v/>
      </c>
      <c r="E1240" s="22" t="str">
        <f t="shared" si="132"/>
        <v/>
      </c>
      <c r="F1240" s="23">
        <f>IFERROR(IF('Fuel Status'!E1242="","",IF('Fuel Status'!E1242="",0,'Fuel Status'!E1242)+IF('Fuel Status'!J1242="",0,'Fuel Status'!J1242)+IF('Fuel Status'!O1242="",0,'Fuel Status'!O1242)),"")</f>
        <v>0</v>
      </c>
      <c r="G1240" s="22" t="str">
        <f t="shared" si="134"/>
        <v/>
      </c>
      <c r="H1240" s="22" t="str">
        <f t="shared" si="135"/>
        <v/>
      </c>
      <c r="I1240" s="22" t="str">
        <f t="shared" si="136"/>
        <v/>
      </c>
      <c r="J1240" s="22" t="str">
        <f t="shared" si="137"/>
        <v/>
      </c>
      <c r="K1240" s="74"/>
      <c r="L1240" s="24"/>
      <c r="M1240" s="25"/>
      <c r="N1240" s="25"/>
      <c r="O1240" s="25" t="str">
        <f>IF(OR(J1240="",L1240="",L1240=0),"",ROUND(J1240/L1240,4))</f>
        <v/>
      </c>
      <c r="P1240" s="26" t="str">
        <f>IFERROR(IF('Raw Water'!U1241="","",'Raw Water'!U1241),"")</f>
        <v/>
      </c>
      <c r="Q1240" s="26" t="str">
        <f>IFERROR(IF(STP!U1241="","",STP!U1241),"")</f>
        <v/>
      </c>
      <c r="R1240" s="27" t="str">
        <f>IFERROR(IF(STP!V1241="","",STP!V1241),"")</f>
        <v/>
      </c>
      <c r="S1240" s="28" t="str">
        <f t="shared" si="133"/>
        <v/>
      </c>
      <c r="T1240" s="29"/>
    </row>
    <row r="1241" spans="1:20" ht="18" customHeight="1" x14ac:dyDescent="0.35">
      <c r="A1241" s="68">
        <v>47261</v>
      </c>
      <c r="B1241" s="21" t="str">
        <f>IFERROR(IF('LT Panel Feeder Readings'!E1242="","",'LT Panel Feeder Readings'!E1242),"")</f>
        <v/>
      </c>
      <c r="C1241" s="21" t="str">
        <f>IFERROR(IF('LT Panel Feeder Readings'!W1242="","",IF('LT Panel Feeder Readings'!W1242="",0,'LT Panel Feeder Readings'!W1242)+IF('LT Panel Feeder Readings'!Z1242="",0,'LT Panel Feeder Readings'!Z1242)),"")</f>
        <v/>
      </c>
      <c r="D1241" s="21" t="str">
        <f>IFERROR(IF('LT Panel Feeder Readings'!BG1242="","",IF('LT Panel Feeder Readings'!BG1242="",0,'LT Panel Feeder Readings'!BG1242)+IF('LT Panel Feeder Readings'!BJ1242="",0,'LT Panel Feeder Readings'!BJ1242)),"")</f>
        <v/>
      </c>
      <c r="E1241" s="22" t="str">
        <f t="shared" si="132"/>
        <v/>
      </c>
      <c r="F1241" s="23">
        <f>IFERROR(IF('Fuel Status'!E1243="","",IF('Fuel Status'!E1243="",0,'Fuel Status'!E1243)+IF('Fuel Status'!J1243="",0,'Fuel Status'!J1243)+IF('Fuel Status'!O1243="",0,'Fuel Status'!O1243)),"")</f>
        <v>0</v>
      </c>
      <c r="G1241" s="22" t="str">
        <f t="shared" si="134"/>
        <v/>
      </c>
      <c r="H1241" s="22" t="str">
        <f t="shared" si="135"/>
        <v/>
      </c>
      <c r="I1241" s="22" t="str">
        <f t="shared" si="136"/>
        <v/>
      </c>
      <c r="J1241" s="22" t="str">
        <f t="shared" si="137"/>
        <v/>
      </c>
      <c r="K1241" s="74"/>
      <c r="L1241" s="24"/>
      <c r="M1241" s="25"/>
      <c r="N1241" s="25"/>
      <c r="O1241" s="25" t="str">
        <f>IF(OR(J1241="",L1241="",L1241=0),"",ROUND(J1241/L1241,4))</f>
        <v/>
      </c>
      <c r="P1241" s="26" t="str">
        <f>IFERROR(IF('Raw Water'!U1242="","",'Raw Water'!U1242),"")</f>
        <v/>
      </c>
      <c r="Q1241" s="26" t="str">
        <f>IFERROR(IF(STP!U1242="","",STP!U1242),"")</f>
        <v/>
      </c>
      <c r="R1241" s="27" t="str">
        <f>IFERROR(IF(STP!V1242="","",STP!V1242),"")</f>
        <v/>
      </c>
      <c r="S1241" s="28" t="str">
        <f t="shared" si="133"/>
        <v/>
      </c>
      <c r="T1241" s="29"/>
    </row>
    <row r="1242" spans="1:20" ht="18" customHeight="1" x14ac:dyDescent="0.35">
      <c r="A1242" s="68">
        <v>47262</v>
      </c>
      <c r="B1242" s="21" t="str">
        <f>IFERROR(IF('LT Panel Feeder Readings'!E1243="","",'LT Panel Feeder Readings'!E1243),"")</f>
        <v/>
      </c>
      <c r="C1242" s="21" t="str">
        <f>IFERROR(IF('LT Panel Feeder Readings'!W1243="","",IF('LT Panel Feeder Readings'!W1243="",0,'LT Panel Feeder Readings'!W1243)+IF('LT Panel Feeder Readings'!Z1243="",0,'LT Panel Feeder Readings'!Z1243)),"")</f>
        <v/>
      </c>
      <c r="D1242" s="21" t="str">
        <f>IFERROR(IF('LT Panel Feeder Readings'!BG1243="","",IF('LT Panel Feeder Readings'!BG1243="",0,'LT Panel Feeder Readings'!BG1243)+IF('LT Panel Feeder Readings'!BJ1243="",0,'LT Panel Feeder Readings'!BJ1243)),"")</f>
        <v/>
      </c>
      <c r="E1242" s="22" t="str">
        <f t="shared" si="132"/>
        <v/>
      </c>
      <c r="F1242" s="23">
        <f>IFERROR(IF('Fuel Status'!E1244="","",IF('Fuel Status'!E1244="",0,'Fuel Status'!E1244)+IF('Fuel Status'!J1244="",0,'Fuel Status'!J1244)+IF('Fuel Status'!O1244="",0,'Fuel Status'!O1244)),"")</f>
        <v>0</v>
      </c>
      <c r="G1242" s="22" t="str">
        <f t="shared" si="134"/>
        <v/>
      </c>
      <c r="H1242" s="22" t="str">
        <f t="shared" si="135"/>
        <v/>
      </c>
      <c r="I1242" s="22" t="str">
        <f t="shared" si="136"/>
        <v/>
      </c>
      <c r="J1242" s="22" t="str">
        <f t="shared" si="137"/>
        <v/>
      </c>
      <c r="K1242" s="74"/>
      <c r="L1242" s="24"/>
      <c r="M1242" s="25"/>
      <c r="N1242" s="25"/>
      <c r="O1242" s="25" t="str">
        <f>IF(OR(J1242="",L1242="",L1242=0),"",ROUND(J1242/L1242,4))</f>
        <v/>
      </c>
      <c r="P1242" s="26" t="str">
        <f>IFERROR(IF('Raw Water'!U1243="","",'Raw Water'!U1243),"")</f>
        <v/>
      </c>
      <c r="Q1242" s="26" t="str">
        <f>IFERROR(IF(STP!U1243="","",STP!U1243),"")</f>
        <v/>
      </c>
      <c r="R1242" s="27" t="str">
        <f>IFERROR(IF(STP!V1243="","",STP!V1243),"")</f>
        <v/>
      </c>
      <c r="S1242" s="28" t="str">
        <f t="shared" si="133"/>
        <v/>
      </c>
      <c r="T1242" s="29"/>
    </row>
    <row r="1243" spans="1:20" ht="18" customHeight="1" x14ac:dyDescent="0.35">
      <c r="A1243" s="68">
        <v>47263</v>
      </c>
      <c r="B1243" s="21" t="str">
        <f>IFERROR(IF('LT Panel Feeder Readings'!E1244="","",'LT Panel Feeder Readings'!E1244),"")</f>
        <v/>
      </c>
      <c r="C1243" s="21" t="str">
        <f>IFERROR(IF('LT Panel Feeder Readings'!W1244="","",IF('LT Panel Feeder Readings'!W1244="",0,'LT Panel Feeder Readings'!W1244)+IF('LT Panel Feeder Readings'!Z1244="",0,'LT Panel Feeder Readings'!Z1244)),"")</f>
        <v/>
      </c>
      <c r="D1243" s="21" t="str">
        <f>IFERROR(IF('LT Panel Feeder Readings'!BG1244="","",IF('LT Panel Feeder Readings'!BG1244="",0,'LT Panel Feeder Readings'!BG1244)+IF('LT Panel Feeder Readings'!BJ1244="",0,'LT Panel Feeder Readings'!BJ1244)),"")</f>
        <v/>
      </c>
      <c r="E1243" s="22" t="str">
        <f t="shared" si="132"/>
        <v/>
      </c>
      <c r="F1243" s="23">
        <f>IFERROR(IF('Fuel Status'!E1245="","",IF('Fuel Status'!E1245="",0,'Fuel Status'!E1245)+IF('Fuel Status'!J1245="",0,'Fuel Status'!J1245)+IF('Fuel Status'!O1245="",0,'Fuel Status'!O1245)),"")</f>
        <v>0</v>
      </c>
      <c r="G1243" s="22" t="str">
        <f t="shared" si="134"/>
        <v/>
      </c>
      <c r="H1243" s="22" t="str">
        <f t="shared" si="135"/>
        <v/>
      </c>
      <c r="I1243" s="22" t="str">
        <f t="shared" si="136"/>
        <v/>
      </c>
      <c r="J1243" s="22" t="str">
        <f t="shared" si="137"/>
        <v/>
      </c>
      <c r="K1243" s="74"/>
      <c r="L1243" s="24"/>
      <c r="M1243" s="25"/>
      <c r="N1243" s="25"/>
      <c r="O1243" s="25" t="str">
        <f>IF(OR(J1243="",L1243="",L1243=0),"",ROUND(J1243/L1243,4))</f>
        <v/>
      </c>
      <c r="P1243" s="26" t="str">
        <f>IFERROR(IF('Raw Water'!U1244="","",'Raw Water'!U1244),"")</f>
        <v/>
      </c>
      <c r="Q1243" s="26" t="str">
        <f>IFERROR(IF(STP!U1244="","",STP!U1244),"")</f>
        <v/>
      </c>
      <c r="R1243" s="27" t="str">
        <f>IFERROR(IF(STP!V1244="","",STP!V1244),"")</f>
        <v/>
      </c>
      <c r="S1243" s="28" t="str">
        <f t="shared" si="133"/>
        <v/>
      </c>
      <c r="T1243" s="29"/>
    </row>
    <row r="1244" spans="1:20" ht="18" customHeight="1" x14ac:dyDescent="0.35">
      <c r="A1244" s="68">
        <v>47264</v>
      </c>
      <c r="B1244" s="21" t="str">
        <f>IFERROR(IF('LT Panel Feeder Readings'!E1245="","",'LT Panel Feeder Readings'!E1245),"")</f>
        <v/>
      </c>
      <c r="C1244" s="21" t="str">
        <f>IFERROR(IF('LT Panel Feeder Readings'!W1245="","",IF('LT Panel Feeder Readings'!W1245="",0,'LT Panel Feeder Readings'!W1245)+IF('LT Panel Feeder Readings'!Z1245="",0,'LT Panel Feeder Readings'!Z1245)),"")</f>
        <v/>
      </c>
      <c r="D1244" s="21" t="str">
        <f>IFERROR(IF('LT Panel Feeder Readings'!BG1245="","",IF('LT Panel Feeder Readings'!BG1245="",0,'LT Panel Feeder Readings'!BG1245)+IF('LT Panel Feeder Readings'!BJ1245="",0,'LT Panel Feeder Readings'!BJ1245)),"")</f>
        <v/>
      </c>
      <c r="E1244" s="22" t="str">
        <f t="shared" si="132"/>
        <v/>
      </c>
      <c r="F1244" s="23">
        <f>IFERROR(IF('Fuel Status'!E1246="","",IF('Fuel Status'!E1246="",0,'Fuel Status'!E1246)+IF('Fuel Status'!J1246="",0,'Fuel Status'!J1246)+IF('Fuel Status'!O1246="",0,'Fuel Status'!O1246)),"")</f>
        <v>0</v>
      </c>
      <c r="G1244" s="22" t="str">
        <f t="shared" si="134"/>
        <v/>
      </c>
      <c r="H1244" s="22" t="str">
        <f t="shared" si="135"/>
        <v/>
      </c>
      <c r="I1244" s="22" t="str">
        <f t="shared" si="136"/>
        <v/>
      </c>
      <c r="J1244" s="22" t="str">
        <f t="shared" si="137"/>
        <v/>
      </c>
      <c r="K1244" s="74"/>
      <c r="L1244" s="24"/>
      <c r="M1244" s="25"/>
      <c r="N1244" s="25"/>
      <c r="O1244" s="25" t="str">
        <f>IF(OR(J1244="",L1244="",L1244=0),"",ROUND(J1244/L1244,4))</f>
        <v/>
      </c>
      <c r="P1244" s="26" t="str">
        <f>IFERROR(IF('Raw Water'!U1245="","",'Raw Water'!U1245),"")</f>
        <v/>
      </c>
      <c r="Q1244" s="26" t="str">
        <f>IFERROR(IF(STP!U1245="","",STP!U1245),"")</f>
        <v/>
      </c>
      <c r="R1244" s="27" t="str">
        <f>IFERROR(IF(STP!V1245="","",STP!V1245),"")</f>
        <v/>
      </c>
      <c r="S1244" s="28" t="str">
        <f t="shared" si="133"/>
        <v/>
      </c>
      <c r="T1244" s="29"/>
    </row>
    <row r="1245" spans="1:20" ht="18" customHeight="1" x14ac:dyDescent="0.35">
      <c r="A1245" s="68">
        <v>47265</v>
      </c>
      <c r="B1245" s="21" t="str">
        <f>IFERROR(IF('LT Panel Feeder Readings'!E1246="","",'LT Panel Feeder Readings'!E1246),"")</f>
        <v/>
      </c>
      <c r="C1245" s="21" t="str">
        <f>IFERROR(IF('LT Panel Feeder Readings'!W1246="","",IF('LT Panel Feeder Readings'!W1246="",0,'LT Panel Feeder Readings'!W1246)+IF('LT Panel Feeder Readings'!Z1246="",0,'LT Panel Feeder Readings'!Z1246)),"")</f>
        <v/>
      </c>
      <c r="D1245" s="21" t="str">
        <f>IFERROR(IF('LT Panel Feeder Readings'!BG1246="","",IF('LT Panel Feeder Readings'!BG1246="",0,'LT Panel Feeder Readings'!BG1246)+IF('LT Panel Feeder Readings'!BJ1246="",0,'LT Panel Feeder Readings'!BJ1246)),"")</f>
        <v/>
      </c>
      <c r="E1245" s="22" t="str">
        <f t="shared" si="132"/>
        <v/>
      </c>
      <c r="F1245" s="23">
        <f>IFERROR(IF('Fuel Status'!E1247="","",IF('Fuel Status'!E1247="",0,'Fuel Status'!E1247)+IF('Fuel Status'!J1247="",0,'Fuel Status'!J1247)+IF('Fuel Status'!O1247="",0,'Fuel Status'!O1247)),"")</f>
        <v>0</v>
      </c>
      <c r="G1245" s="22" t="str">
        <f t="shared" si="134"/>
        <v/>
      </c>
      <c r="H1245" s="22" t="str">
        <f t="shared" si="135"/>
        <v/>
      </c>
      <c r="I1245" s="22" t="str">
        <f t="shared" si="136"/>
        <v/>
      </c>
      <c r="J1245" s="22" t="str">
        <f t="shared" si="137"/>
        <v/>
      </c>
      <c r="K1245" s="74"/>
      <c r="L1245" s="24"/>
      <c r="M1245" s="25"/>
      <c r="N1245" s="25"/>
      <c r="O1245" s="25" t="str">
        <f>IF(OR(J1245="",L1245="",L1245=0),"",ROUND(J1245/L1245,4))</f>
        <v/>
      </c>
      <c r="P1245" s="26" t="str">
        <f>IFERROR(IF('Raw Water'!U1246="","",'Raw Water'!U1246),"")</f>
        <v/>
      </c>
      <c r="Q1245" s="26" t="str">
        <f>IFERROR(IF(STP!U1246="","",STP!U1246),"")</f>
        <v/>
      </c>
      <c r="R1245" s="27" t="str">
        <f>IFERROR(IF(STP!V1246="","",STP!V1246),"")</f>
        <v/>
      </c>
      <c r="S1245" s="28" t="str">
        <f t="shared" si="133"/>
        <v/>
      </c>
      <c r="T1245" s="29"/>
    </row>
    <row r="1246" spans="1:20" ht="18" customHeight="1" x14ac:dyDescent="0.35">
      <c r="A1246" s="68">
        <v>47266</v>
      </c>
      <c r="B1246" s="21" t="str">
        <f>IFERROR(IF('LT Panel Feeder Readings'!E1247="","",'LT Panel Feeder Readings'!E1247),"")</f>
        <v/>
      </c>
      <c r="C1246" s="21" t="str">
        <f>IFERROR(IF('LT Panel Feeder Readings'!W1247="","",IF('LT Panel Feeder Readings'!W1247="",0,'LT Panel Feeder Readings'!W1247)+IF('LT Panel Feeder Readings'!Z1247="",0,'LT Panel Feeder Readings'!Z1247)),"")</f>
        <v/>
      </c>
      <c r="D1246" s="21" t="str">
        <f>IFERROR(IF('LT Panel Feeder Readings'!BG1247="","",IF('LT Panel Feeder Readings'!BG1247="",0,'LT Panel Feeder Readings'!BG1247)+IF('LT Panel Feeder Readings'!BJ1247="",0,'LT Panel Feeder Readings'!BJ1247)),"")</f>
        <v/>
      </c>
      <c r="E1246" s="22" t="str">
        <f t="shared" si="132"/>
        <v/>
      </c>
      <c r="F1246" s="23">
        <f>IFERROR(IF('Fuel Status'!E1248="","",IF('Fuel Status'!E1248="",0,'Fuel Status'!E1248)+IF('Fuel Status'!J1248="",0,'Fuel Status'!J1248)+IF('Fuel Status'!O1248="",0,'Fuel Status'!O1248)),"")</f>
        <v>0</v>
      </c>
      <c r="G1246" s="22" t="str">
        <f t="shared" si="134"/>
        <v/>
      </c>
      <c r="H1246" s="22" t="str">
        <f t="shared" si="135"/>
        <v/>
      </c>
      <c r="I1246" s="22" t="str">
        <f t="shared" si="136"/>
        <v/>
      </c>
      <c r="J1246" s="22" t="str">
        <f t="shared" si="137"/>
        <v/>
      </c>
      <c r="K1246" s="74"/>
      <c r="L1246" s="24"/>
      <c r="M1246" s="25"/>
      <c r="N1246" s="25"/>
      <c r="O1246" s="25" t="str">
        <f>IF(OR(J1246="",L1246="",L1246=0),"",ROUND(J1246/L1246,4))</f>
        <v/>
      </c>
      <c r="P1246" s="26" t="str">
        <f>IFERROR(IF('Raw Water'!U1247="","",'Raw Water'!U1247),"")</f>
        <v/>
      </c>
      <c r="Q1246" s="26" t="str">
        <f>IFERROR(IF(STP!U1247="","",STP!U1247),"")</f>
        <v/>
      </c>
      <c r="R1246" s="27" t="str">
        <f>IFERROR(IF(STP!V1247="","",STP!V1247),"")</f>
        <v/>
      </c>
      <c r="S1246" s="28" t="str">
        <f t="shared" si="133"/>
        <v/>
      </c>
      <c r="T1246" s="29"/>
    </row>
    <row r="1247" spans="1:20" ht="18" customHeight="1" x14ac:dyDescent="0.35">
      <c r="A1247" s="68">
        <v>47267</v>
      </c>
      <c r="B1247" s="21" t="str">
        <f>IFERROR(IF('LT Panel Feeder Readings'!E1248="","",'LT Panel Feeder Readings'!E1248),"")</f>
        <v/>
      </c>
      <c r="C1247" s="21" t="str">
        <f>IFERROR(IF('LT Panel Feeder Readings'!V1248="","",IF('LT Panel Feeder Readings'!V1248="",0,'LT Panel Feeder Readings'!V1248)+IF('LT Panel Feeder Readings'!Y1248="",0,'LT Panel Feeder Readings'!Y1248)),"")</f>
        <v/>
      </c>
      <c r="D1247" s="21" t="str">
        <f>IFERROR(IF('LT Panel Feeder Readings'!BG1248="","",IF('LT Panel Feeder Readings'!BG1248="",0,'LT Panel Feeder Readings'!BG1248)+IF('LT Panel Feeder Readings'!BJ1248="",0,'LT Panel Feeder Readings'!BJ1248)),"")</f>
        <v/>
      </c>
      <c r="E1247" s="22" t="str">
        <f t="shared" si="132"/>
        <v/>
      </c>
      <c r="F1247" s="23">
        <f>IFERROR(IF('Fuel Status'!E1249="","",IF('Fuel Status'!E1249="",0,'Fuel Status'!E1249)+IF('Fuel Status'!J1249="",0,'Fuel Status'!J1249)+IF('Fuel Status'!O1249="",0,'Fuel Status'!O1249)),"")</f>
        <v>0</v>
      </c>
      <c r="G1247" s="22" t="str">
        <f t="shared" si="134"/>
        <v/>
      </c>
      <c r="H1247" s="22" t="str">
        <f t="shared" si="135"/>
        <v/>
      </c>
      <c r="I1247" s="22" t="str">
        <f t="shared" si="136"/>
        <v/>
      </c>
      <c r="J1247" s="22" t="str">
        <f t="shared" si="137"/>
        <v/>
      </c>
      <c r="K1247" s="74"/>
      <c r="L1247" s="24"/>
      <c r="M1247" s="25"/>
      <c r="N1247" s="25"/>
      <c r="O1247" s="25" t="str">
        <f>IF(OR(J1247="",L1247="",L1247=0),"",ROUND(J1247/L1247,4))</f>
        <v/>
      </c>
      <c r="P1247" s="26" t="str">
        <f>IFERROR(IF('Raw Water'!U1248="","",'Raw Water'!U1248),"")</f>
        <v/>
      </c>
      <c r="Q1247" s="26" t="str">
        <f>IFERROR(IF(STP!U1248="","",STP!U1248),"")</f>
        <v/>
      </c>
      <c r="R1247" s="27" t="str">
        <f>IFERROR(IF(STP!V1248="","",STP!V1248),"")</f>
        <v/>
      </c>
      <c r="S1247" s="28" t="str">
        <f t="shared" si="133"/>
        <v/>
      </c>
      <c r="T1247" s="29"/>
    </row>
    <row r="1248" spans="1:20" ht="18" customHeight="1" x14ac:dyDescent="0.35">
      <c r="A1248" s="68">
        <v>47268</v>
      </c>
      <c r="B1248" s="21" t="str">
        <f>IFERROR(IF('LT Panel Feeder Readings'!E1249="","",'LT Panel Feeder Readings'!E1249),"")</f>
        <v/>
      </c>
      <c r="C1248" s="21" t="str">
        <f>IFERROR(IF('LT Panel Feeder Readings'!V1249="","",IF('LT Panel Feeder Readings'!V1249="",0,'LT Panel Feeder Readings'!V1249)+IF('LT Panel Feeder Readings'!Y1249="",0,'LT Panel Feeder Readings'!Y1249)),"")</f>
        <v/>
      </c>
      <c r="D1248" s="21" t="str">
        <f>IFERROR(IF('LT Panel Feeder Readings'!BG1249="","",IF('LT Panel Feeder Readings'!BG1249="",0,'LT Panel Feeder Readings'!BG1249)+IF('LT Panel Feeder Readings'!BJ1249="",0,'LT Panel Feeder Readings'!BJ1249)),"")</f>
        <v/>
      </c>
      <c r="E1248" s="22" t="str">
        <f t="shared" si="132"/>
        <v/>
      </c>
      <c r="F1248" s="23">
        <f>IFERROR(IF('Fuel Status'!E1250="","",IF('Fuel Status'!E1250="",0,'Fuel Status'!E1250)+IF('Fuel Status'!J1250="",0,'Fuel Status'!J1250)+IF('Fuel Status'!O1250="",0,'Fuel Status'!O1250)),"")</f>
        <v>0</v>
      </c>
      <c r="G1248" s="22" t="str">
        <f t="shared" si="134"/>
        <v/>
      </c>
      <c r="H1248" s="22" t="str">
        <f t="shared" si="135"/>
        <v/>
      </c>
      <c r="I1248" s="22" t="str">
        <f t="shared" si="136"/>
        <v/>
      </c>
      <c r="J1248" s="22" t="str">
        <f t="shared" si="137"/>
        <v/>
      </c>
      <c r="K1248" s="74"/>
      <c r="L1248" s="24"/>
      <c r="M1248" s="25"/>
      <c r="N1248" s="25"/>
      <c r="O1248" s="25" t="str">
        <f>IF(OR(J1248="",L1248="",L1248=0),"",ROUND(J1248/L1248,4))</f>
        <v/>
      </c>
      <c r="P1248" s="26" t="str">
        <f>IFERROR(IF('Raw Water'!U1249="","",'Raw Water'!U1249),"")</f>
        <v/>
      </c>
      <c r="Q1248" s="26" t="str">
        <f>IFERROR(IF(STP!U1249="","",STP!U1249),"")</f>
        <v/>
      </c>
      <c r="R1248" s="27" t="str">
        <f>IFERROR(IF(STP!V1249="","",STP!V1249),"")</f>
        <v/>
      </c>
      <c r="S1248" s="28" t="str">
        <f t="shared" si="133"/>
        <v/>
      </c>
      <c r="T1248" s="29"/>
    </row>
    <row r="1249" spans="1:20" ht="18" customHeight="1" x14ac:dyDescent="0.35">
      <c r="A1249" s="68">
        <v>47269</v>
      </c>
      <c r="B1249" s="21" t="str">
        <f>IFERROR(IF('LT Panel Feeder Readings'!E1250="","",'LT Panel Feeder Readings'!E1250),"")</f>
        <v/>
      </c>
      <c r="C1249" s="21" t="str">
        <f>IFERROR(IF('LT Panel Feeder Readings'!V1250="","",IF('LT Panel Feeder Readings'!V1250="",0,'LT Panel Feeder Readings'!V1250)+IF('LT Panel Feeder Readings'!Y1250="",0,'LT Panel Feeder Readings'!Y1250)),"")</f>
        <v/>
      </c>
      <c r="D1249" s="21" t="str">
        <f>IFERROR(IF('LT Panel Feeder Readings'!BG1250="","",IF('LT Panel Feeder Readings'!BG1250="",0,'LT Panel Feeder Readings'!BG1250)+IF('LT Panel Feeder Readings'!BJ1250="",0,'LT Panel Feeder Readings'!BJ1250)),"")</f>
        <v/>
      </c>
      <c r="E1249" s="22" t="str">
        <f t="shared" si="132"/>
        <v/>
      </c>
      <c r="F1249" s="23">
        <f>IFERROR(IF('Fuel Status'!E1251="","",IF('Fuel Status'!E1251="",0,'Fuel Status'!E1251)+IF('Fuel Status'!J1251="",0,'Fuel Status'!J1251)+IF('Fuel Status'!O1251="",0,'Fuel Status'!O1251)),"")</f>
        <v>0</v>
      </c>
      <c r="G1249" s="22" t="str">
        <f t="shared" si="134"/>
        <v/>
      </c>
      <c r="H1249" s="22" t="str">
        <f t="shared" si="135"/>
        <v/>
      </c>
      <c r="I1249" s="22" t="str">
        <f t="shared" si="136"/>
        <v/>
      </c>
      <c r="J1249" s="22" t="str">
        <f t="shared" si="137"/>
        <v/>
      </c>
      <c r="K1249" s="74"/>
      <c r="L1249" s="24"/>
      <c r="M1249" s="25"/>
      <c r="N1249" s="25"/>
      <c r="O1249" s="25" t="str">
        <f>IF(OR(J1249="",L1249="",L1249=0),"",ROUND(J1249/L1249,4))</f>
        <v/>
      </c>
      <c r="P1249" s="26" t="str">
        <f>IFERROR(IF('Raw Water'!U1250="","",'Raw Water'!U1250),"")</f>
        <v/>
      </c>
      <c r="Q1249" s="26" t="str">
        <f>IFERROR(IF(STP!U1250="","",STP!U1250),"")</f>
        <v/>
      </c>
      <c r="R1249" s="27" t="str">
        <f>IFERROR(IF(STP!V1250="","",STP!V1250),"")</f>
        <v/>
      </c>
      <c r="S1249" s="28" t="str">
        <f t="shared" si="133"/>
        <v/>
      </c>
      <c r="T1249" s="29"/>
    </row>
    <row r="1250" spans="1:20" ht="18" customHeight="1" x14ac:dyDescent="0.35">
      <c r="A1250" s="68">
        <v>47270</v>
      </c>
      <c r="B1250" s="21" t="str">
        <f>IFERROR(IF('LT Panel Feeder Readings'!E1251="","",'LT Panel Feeder Readings'!E1251),"")</f>
        <v/>
      </c>
      <c r="C1250" s="21" t="str">
        <f>IFERROR(IF('LT Panel Feeder Readings'!V1251="","",IF('LT Panel Feeder Readings'!V1251="",0,'LT Panel Feeder Readings'!V1251)+IF('LT Panel Feeder Readings'!Y1251="",0,'LT Panel Feeder Readings'!Y1251)),"")</f>
        <v/>
      </c>
      <c r="D1250" s="21" t="str">
        <f>IFERROR(IF('LT Panel Feeder Readings'!BG1251="","",IF('LT Panel Feeder Readings'!BG1251="",0,'LT Panel Feeder Readings'!BG1251)+IF('LT Panel Feeder Readings'!BJ1251="",0,'LT Panel Feeder Readings'!BJ1251)),"")</f>
        <v/>
      </c>
      <c r="E1250" s="22" t="str">
        <f t="shared" si="132"/>
        <v/>
      </c>
      <c r="F1250" s="23">
        <f>IFERROR(IF('Fuel Status'!E1252="","",IF('Fuel Status'!E1252="",0,'Fuel Status'!E1252)+IF('Fuel Status'!J1252="",0,'Fuel Status'!J1252)+IF('Fuel Status'!O1252="",0,'Fuel Status'!O1252)),"")</f>
        <v>0</v>
      </c>
      <c r="G1250" s="22" t="str">
        <f t="shared" si="134"/>
        <v/>
      </c>
      <c r="H1250" s="22" t="str">
        <f t="shared" si="135"/>
        <v/>
      </c>
      <c r="I1250" s="22" t="str">
        <f t="shared" si="136"/>
        <v/>
      </c>
      <c r="J1250" s="22" t="str">
        <f t="shared" si="137"/>
        <v/>
      </c>
      <c r="K1250" s="74"/>
      <c r="L1250" s="24"/>
      <c r="M1250" s="25"/>
      <c r="N1250" s="25"/>
      <c r="O1250" s="25" t="str">
        <f>IF(OR(J1250="",L1250="",L1250=0),"",ROUND(J1250/L1250,4))</f>
        <v/>
      </c>
      <c r="P1250" s="26" t="str">
        <f>IFERROR(IF('Raw Water'!U1251="","",'Raw Water'!U1251),"")</f>
        <v/>
      </c>
      <c r="Q1250" s="26" t="str">
        <f>IFERROR(IF(STP!U1251="","",STP!U1251),"")</f>
        <v/>
      </c>
      <c r="R1250" s="27" t="str">
        <f>IFERROR(IF(STP!V1251="","",STP!V1251),"")</f>
        <v/>
      </c>
      <c r="S1250" s="28" t="str">
        <f t="shared" si="133"/>
        <v/>
      </c>
      <c r="T1250" s="29"/>
    </row>
    <row r="1251" spans="1:20" ht="18" customHeight="1" x14ac:dyDescent="0.35">
      <c r="A1251" s="68">
        <v>47271</v>
      </c>
      <c r="B1251" s="21" t="str">
        <f>IFERROR(IF('LT Panel Feeder Readings'!E1252="","",'LT Panel Feeder Readings'!E1252),"")</f>
        <v/>
      </c>
      <c r="C1251" s="21" t="str">
        <f>IFERROR(IF('LT Panel Feeder Readings'!V1252="","",IF('LT Panel Feeder Readings'!V1252="",0,'LT Panel Feeder Readings'!V1252)+IF('LT Panel Feeder Readings'!Y1252="",0,'LT Panel Feeder Readings'!Y1252)),"")</f>
        <v/>
      </c>
      <c r="D1251" s="21" t="str">
        <f>IFERROR(IF('LT Panel Feeder Readings'!BG1252="","",IF('LT Panel Feeder Readings'!BG1252="",0,'LT Panel Feeder Readings'!BG1252)+IF('LT Panel Feeder Readings'!BJ1252="",0,'LT Panel Feeder Readings'!BJ1252)),"")</f>
        <v/>
      </c>
      <c r="E1251" s="22" t="str">
        <f t="shared" si="132"/>
        <v/>
      </c>
      <c r="F1251" s="23">
        <f>IFERROR(IF('Fuel Status'!E1253="","",IF('Fuel Status'!E1253="",0,'Fuel Status'!E1253)+IF('Fuel Status'!J1253="",0,'Fuel Status'!J1253)+IF('Fuel Status'!O1253="",0,'Fuel Status'!O1253)),"")</f>
        <v>0</v>
      </c>
      <c r="G1251" s="22" t="str">
        <f t="shared" si="134"/>
        <v/>
      </c>
      <c r="H1251" s="22" t="str">
        <f t="shared" si="135"/>
        <v/>
      </c>
      <c r="I1251" s="22" t="str">
        <f t="shared" si="136"/>
        <v/>
      </c>
      <c r="J1251" s="22" t="str">
        <f t="shared" si="137"/>
        <v/>
      </c>
      <c r="K1251" s="74"/>
      <c r="L1251" s="24"/>
      <c r="M1251" s="25"/>
      <c r="N1251" s="25"/>
      <c r="O1251" s="25" t="str">
        <f>IF(OR(J1251="",L1251="",L1251=0),"",ROUND(J1251/L1251,4))</f>
        <v/>
      </c>
      <c r="P1251" s="26" t="str">
        <f>IFERROR(IF('Raw Water'!U1252="","",'Raw Water'!U1252),"")</f>
        <v/>
      </c>
      <c r="Q1251" s="26" t="str">
        <f>IFERROR(IF(STP!U1252="","",STP!U1252),"")</f>
        <v/>
      </c>
      <c r="R1251" s="27" t="str">
        <f>IFERROR(IF(STP!V1252="","",STP!V1252),"")</f>
        <v/>
      </c>
      <c r="S1251" s="28" t="str">
        <f t="shared" si="133"/>
        <v/>
      </c>
      <c r="T1251" s="29"/>
    </row>
    <row r="1252" spans="1:20" ht="18" customHeight="1" x14ac:dyDescent="0.35">
      <c r="A1252" s="68">
        <v>47272</v>
      </c>
      <c r="B1252" s="21" t="str">
        <f>IFERROR(IF('LT Panel Feeder Readings'!E1253="","",'LT Panel Feeder Readings'!E1253),"")</f>
        <v/>
      </c>
      <c r="C1252" s="21" t="str">
        <f>IFERROR(IF('LT Panel Feeder Readings'!V1253="","",IF('LT Panel Feeder Readings'!V1253="",0,'LT Panel Feeder Readings'!V1253)+IF('LT Panel Feeder Readings'!Y1253="",0,'LT Panel Feeder Readings'!Y1253)),"")</f>
        <v/>
      </c>
      <c r="D1252" s="21" t="str">
        <f>IFERROR(IF('LT Panel Feeder Readings'!BG1253="","",IF('LT Panel Feeder Readings'!BG1253="",0,'LT Panel Feeder Readings'!BG1253)+IF('LT Panel Feeder Readings'!BJ1253="",0,'LT Panel Feeder Readings'!BJ1253)),"")</f>
        <v/>
      </c>
      <c r="E1252" s="22" t="str">
        <f t="shared" si="132"/>
        <v/>
      </c>
      <c r="F1252" s="23">
        <f>IFERROR(IF('Fuel Status'!E1254="","",IF('Fuel Status'!E1254="",0,'Fuel Status'!E1254)+IF('Fuel Status'!J1254="",0,'Fuel Status'!J1254)+IF('Fuel Status'!O1254="",0,'Fuel Status'!O1254)),"")</f>
        <v>0</v>
      </c>
      <c r="G1252" s="22" t="str">
        <f t="shared" si="134"/>
        <v/>
      </c>
      <c r="H1252" s="22" t="str">
        <f t="shared" si="135"/>
        <v/>
      </c>
      <c r="I1252" s="22" t="str">
        <f t="shared" si="136"/>
        <v/>
      </c>
      <c r="J1252" s="22" t="str">
        <f t="shared" si="137"/>
        <v/>
      </c>
      <c r="K1252" s="74"/>
      <c r="L1252" s="24"/>
      <c r="M1252" s="25"/>
      <c r="N1252" s="25"/>
      <c r="O1252" s="25" t="str">
        <f>IF(OR(J1252="",L1252="",L1252=0),"",ROUND(J1252/L1252,4))</f>
        <v/>
      </c>
      <c r="P1252" s="26" t="str">
        <f>IFERROR(IF('Raw Water'!U1253="","",'Raw Water'!U1253),"")</f>
        <v/>
      </c>
      <c r="Q1252" s="26" t="str">
        <f>IFERROR(IF(STP!U1253="","",STP!U1253),"")</f>
        <v/>
      </c>
      <c r="R1252" s="27" t="str">
        <f>IFERROR(IF(STP!V1253="","",STP!V1253),"")</f>
        <v/>
      </c>
      <c r="S1252" s="28" t="str">
        <f t="shared" si="133"/>
        <v/>
      </c>
      <c r="T1252" s="29"/>
    </row>
    <row r="1253" spans="1:20" ht="18" customHeight="1" x14ac:dyDescent="0.35">
      <c r="A1253" s="68">
        <v>47273</v>
      </c>
      <c r="B1253" s="21" t="str">
        <f>IFERROR(IF('LT Panel Feeder Readings'!E1254="","",'LT Panel Feeder Readings'!E1254),"")</f>
        <v/>
      </c>
      <c r="C1253" s="21" t="str">
        <f>IFERROR(IF('LT Panel Feeder Readings'!V1254="","",IF('LT Panel Feeder Readings'!V1254="",0,'LT Panel Feeder Readings'!V1254)+IF('LT Panel Feeder Readings'!Y1254="",0,'LT Panel Feeder Readings'!Y1254)),"")</f>
        <v/>
      </c>
      <c r="D1253" s="21" t="str">
        <f>IFERROR(IF('LT Panel Feeder Readings'!BG1254="","",IF('LT Panel Feeder Readings'!BG1254="",0,'LT Panel Feeder Readings'!BG1254)+IF('LT Panel Feeder Readings'!BJ1254="",0,'LT Panel Feeder Readings'!BJ1254)),"")</f>
        <v/>
      </c>
      <c r="E1253" s="22" t="str">
        <f t="shared" si="132"/>
        <v/>
      </c>
      <c r="F1253" s="23">
        <f>IFERROR(IF('Fuel Status'!E1255="","",IF('Fuel Status'!E1255="",0,'Fuel Status'!E1255)+IF('Fuel Status'!J1255="",0,'Fuel Status'!J1255)+IF('Fuel Status'!O1255="",0,'Fuel Status'!O1255)),"")</f>
        <v>0</v>
      </c>
      <c r="G1253" s="22" t="str">
        <f t="shared" si="134"/>
        <v/>
      </c>
      <c r="H1253" s="22" t="str">
        <f t="shared" si="135"/>
        <v/>
      </c>
      <c r="I1253" s="22" t="str">
        <f t="shared" si="136"/>
        <v/>
      </c>
      <c r="J1253" s="22" t="str">
        <f t="shared" si="137"/>
        <v/>
      </c>
      <c r="K1253" s="74"/>
      <c r="L1253" s="24"/>
      <c r="M1253" s="25"/>
      <c r="N1253" s="25"/>
      <c r="O1253" s="25" t="str">
        <f>IF(OR(J1253="",L1253="",L1253=0),"",ROUND(J1253/L1253,4))</f>
        <v/>
      </c>
      <c r="P1253" s="26" t="str">
        <f>IFERROR(IF('Raw Water'!U1254="","",'Raw Water'!U1254),"")</f>
        <v/>
      </c>
      <c r="Q1253" s="26" t="str">
        <f>IFERROR(IF(STP!U1254="","",STP!U1254),"")</f>
        <v/>
      </c>
      <c r="R1253" s="27" t="str">
        <f>IFERROR(IF(STP!V1254="","",STP!V1254),"")</f>
        <v/>
      </c>
      <c r="S1253" s="28" t="str">
        <f t="shared" si="133"/>
        <v/>
      </c>
      <c r="T1253" s="29"/>
    </row>
    <row r="1254" spans="1:20" ht="18" customHeight="1" x14ac:dyDescent="0.35">
      <c r="A1254" s="68">
        <v>47274</v>
      </c>
      <c r="B1254" s="21" t="str">
        <f>IFERROR(IF('LT Panel Feeder Readings'!E1255="","",'LT Panel Feeder Readings'!E1255),"")</f>
        <v/>
      </c>
      <c r="C1254" s="21" t="str">
        <f>IFERROR(IF('LT Panel Feeder Readings'!V1255="","",IF('LT Panel Feeder Readings'!V1255="",0,'LT Panel Feeder Readings'!V1255)+IF('LT Panel Feeder Readings'!Y1255="",0,'LT Panel Feeder Readings'!Y1255)),"")</f>
        <v/>
      </c>
      <c r="D1254" s="21" t="str">
        <f>IFERROR(IF('LT Panel Feeder Readings'!BG1255="","",IF('LT Panel Feeder Readings'!BG1255="",0,'LT Panel Feeder Readings'!BG1255)+IF('LT Panel Feeder Readings'!BJ1255="",0,'LT Panel Feeder Readings'!BJ1255)),"")</f>
        <v/>
      </c>
      <c r="E1254" s="22" t="str">
        <f t="shared" si="132"/>
        <v/>
      </c>
      <c r="F1254" s="23">
        <f>IFERROR(IF('Fuel Status'!E1256="","",IF('Fuel Status'!E1256="",0,'Fuel Status'!E1256)+IF('Fuel Status'!J1256="",0,'Fuel Status'!J1256)+IF('Fuel Status'!O1256="",0,'Fuel Status'!O1256)),"")</f>
        <v>0</v>
      </c>
      <c r="G1254" s="22" t="str">
        <f t="shared" si="134"/>
        <v/>
      </c>
      <c r="H1254" s="22" t="str">
        <f t="shared" si="135"/>
        <v/>
      </c>
      <c r="I1254" s="22" t="str">
        <f t="shared" si="136"/>
        <v/>
      </c>
      <c r="J1254" s="22" t="str">
        <f t="shared" si="137"/>
        <v/>
      </c>
      <c r="K1254" s="74"/>
      <c r="L1254" s="24"/>
      <c r="M1254" s="25"/>
      <c r="N1254" s="25"/>
      <c r="O1254" s="25" t="str">
        <f>IF(OR(J1254="",L1254="",L1254=0),"",ROUND(J1254/L1254,4))</f>
        <v/>
      </c>
      <c r="P1254" s="26" t="str">
        <f>IFERROR(IF('Raw Water'!U1255="","",'Raw Water'!U1255),"")</f>
        <v/>
      </c>
      <c r="Q1254" s="26" t="str">
        <f>IFERROR(IF(STP!U1255="","",STP!U1255),"")</f>
        <v/>
      </c>
      <c r="R1254" s="27" t="str">
        <f>IFERROR(IF(STP!V1255="","",STP!V1255),"")</f>
        <v/>
      </c>
      <c r="S1254" s="28" t="str">
        <f t="shared" si="133"/>
        <v/>
      </c>
      <c r="T1254" s="29"/>
    </row>
    <row r="1255" spans="1:20" ht="18" customHeight="1" x14ac:dyDescent="0.35">
      <c r="A1255" s="68">
        <v>47275</v>
      </c>
      <c r="B1255" s="21" t="str">
        <f>IFERROR(IF('LT Panel Feeder Readings'!E1256="","",'LT Panel Feeder Readings'!E1256),"")</f>
        <v/>
      </c>
      <c r="C1255" s="21" t="str">
        <f>IFERROR(IF('LT Panel Feeder Readings'!V1256="","",IF('LT Panel Feeder Readings'!V1256="",0,'LT Panel Feeder Readings'!V1256)+IF('LT Panel Feeder Readings'!Y1256="",0,'LT Panel Feeder Readings'!Y1256)),"")</f>
        <v/>
      </c>
      <c r="D1255" s="21" t="str">
        <f>IFERROR(IF('LT Panel Feeder Readings'!BG1256="","",IF('LT Panel Feeder Readings'!BG1256="",0,'LT Panel Feeder Readings'!BG1256)+IF('LT Panel Feeder Readings'!BJ1256="",0,'LT Panel Feeder Readings'!BJ1256)),"")</f>
        <v/>
      </c>
      <c r="E1255" s="22" t="str">
        <f t="shared" si="132"/>
        <v/>
      </c>
      <c r="F1255" s="23">
        <f>IFERROR(IF('Fuel Status'!E1257="","",IF('Fuel Status'!E1257="",0,'Fuel Status'!E1257)+IF('Fuel Status'!J1257="",0,'Fuel Status'!J1257)+IF('Fuel Status'!O1257="",0,'Fuel Status'!O1257)),"")</f>
        <v>0</v>
      </c>
      <c r="G1255" s="22" t="str">
        <f t="shared" si="134"/>
        <v/>
      </c>
      <c r="H1255" s="22" t="str">
        <f t="shared" si="135"/>
        <v/>
      </c>
      <c r="I1255" s="22" t="str">
        <f t="shared" si="136"/>
        <v/>
      </c>
      <c r="J1255" s="22" t="str">
        <f t="shared" si="137"/>
        <v/>
      </c>
      <c r="K1255" s="74"/>
      <c r="L1255" s="24"/>
      <c r="M1255" s="25"/>
      <c r="N1255" s="25"/>
      <c r="O1255" s="25" t="str">
        <f>IF(OR(J1255="",L1255="",L1255=0),"",ROUND(J1255/L1255,4))</f>
        <v/>
      </c>
      <c r="P1255" s="26" t="str">
        <f>IFERROR(IF('Raw Water'!U1256="","",'Raw Water'!U1256),"")</f>
        <v/>
      </c>
      <c r="Q1255" s="26" t="str">
        <f>IFERROR(IF(STP!U1256="","",STP!U1256),"")</f>
        <v/>
      </c>
      <c r="R1255" s="27" t="str">
        <f>IFERROR(IF(STP!V1256="","",STP!V1256),"")</f>
        <v/>
      </c>
      <c r="S1255" s="28" t="str">
        <f t="shared" si="133"/>
        <v/>
      </c>
      <c r="T1255" s="29"/>
    </row>
    <row r="1256" spans="1:20" ht="18" customHeight="1" x14ac:dyDescent="0.35">
      <c r="A1256" s="68">
        <v>47276</v>
      </c>
      <c r="B1256" s="21" t="str">
        <f>IFERROR(IF('LT Panel Feeder Readings'!E1257="","",'LT Panel Feeder Readings'!E1257),"")</f>
        <v/>
      </c>
      <c r="C1256" s="21" t="str">
        <f>IFERROR(IF('LT Panel Feeder Readings'!V1257="","",IF('LT Panel Feeder Readings'!V1257="",0,'LT Panel Feeder Readings'!V1257)+IF('LT Panel Feeder Readings'!Y1257="",0,'LT Panel Feeder Readings'!Y1257)),"")</f>
        <v/>
      </c>
      <c r="D1256" s="21" t="str">
        <f>IFERROR(IF('LT Panel Feeder Readings'!BG1257="","",IF('LT Panel Feeder Readings'!BG1257="",0,'LT Panel Feeder Readings'!BG1257)+IF('LT Panel Feeder Readings'!BJ1257="",0,'LT Panel Feeder Readings'!BJ1257)),"")</f>
        <v/>
      </c>
      <c r="E1256" s="22" t="str">
        <f t="shared" si="132"/>
        <v/>
      </c>
      <c r="F1256" s="23">
        <f>IFERROR(IF('Fuel Status'!E1258="","",IF('Fuel Status'!E1258="",0,'Fuel Status'!E1258)+IF('Fuel Status'!J1258="",0,'Fuel Status'!J1258)+IF('Fuel Status'!O1258="",0,'Fuel Status'!O1258)),"")</f>
        <v>0</v>
      </c>
      <c r="G1256" s="22" t="str">
        <f t="shared" si="134"/>
        <v/>
      </c>
      <c r="H1256" s="22" t="str">
        <f t="shared" si="135"/>
        <v/>
      </c>
      <c r="I1256" s="22" t="str">
        <f t="shared" si="136"/>
        <v/>
      </c>
      <c r="J1256" s="22" t="str">
        <f t="shared" si="137"/>
        <v/>
      </c>
      <c r="K1256" s="74"/>
      <c r="L1256" s="24"/>
      <c r="M1256" s="25"/>
      <c r="N1256" s="25"/>
      <c r="O1256" s="25" t="str">
        <f>IF(OR(J1256="",L1256="",L1256=0),"",ROUND(J1256/L1256,4))</f>
        <v/>
      </c>
      <c r="P1256" s="26" t="str">
        <f>IFERROR(IF('Raw Water'!U1257="","",'Raw Water'!U1257),"")</f>
        <v/>
      </c>
      <c r="Q1256" s="26" t="str">
        <f>IFERROR(IF(STP!U1257="","",STP!U1257),"")</f>
        <v/>
      </c>
      <c r="R1256" s="27" t="str">
        <f>IFERROR(IF(STP!V1257="","",STP!V1257),"")</f>
        <v/>
      </c>
      <c r="S1256" s="28" t="str">
        <f t="shared" si="133"/>
        <v/>
      </c>
      <c r="T1256" s="29"/>
    </row>
    <row r="1257" spans="1:20" ht="18" customHeight="1" x14ac:dyDescent="0.35">
      <c r="A1257" s="68">
        <v>47277</v>
      </c>
      <c r="B1257" s="21" t="str">
        <f>IFERROR(IF('LT Panel Feeder Readings'!E1258="","",'LT Panel Feeder Readings'!E1258),"")</f>
        <v/>
      </c>
      <c r="C1257" s="21" t="str">
        <f>IFERROR(IF('LT Panel Feeder Readings'!V1258="","",IF('LT Panel Feeder Readings'!V1258="",0,'LT Panel Feeder Readings'!V1258)+IF('LT Panel Feeder Readings'!Y1258="",0,'LT Panel Feeder Readings'!Y1258)),"")</f>
        <v/>
      </c>
      <c r="D1257" s="21" t="str">
        <f>IFERROR(IF('LT Panel Feeder Readings'!BG1258="","",IF('LT Panel Feeder Readings'!BG1258="",0,'LT Panel Feeder Readings'!BG1258)+IF('LT Panel Feeder Readings'!BJ1258="",0,'LT Panel Feeder Readings'!BJ1258)),"")</f>
        <v/>
      </c>
      <c r="E1257" s="22" t="str">
        <f t="shared" si="132"/>
        <v/>
      </c>
      <c r="F1257" s="23">
        <f>IFERROR(IF('Fuel Status'!E1259="","",IF('Fuel Status'!E1259="",0,'Fuel Status'!E1259)+IF('Fuel Status'!J1259="",0,'Fuel Status'!J1259)+IF('Fuel Status'!O1259="",0,'Fuel Status'!O1259)),"")</f>
        <v>0</v>
      </c>
      <c r="G1257" s="22" t="str">
        <f t="shared" si="134"/>
        <v/>
      </c>
      <c r="H1257" s="22" t="str">
        <f t="shared" si="135"/>
        <v/>
      </c>
      <c r="I1257" s="22" t="str">
        <f t="shared" si="136"/>
        <v/>
      </c>
      <c r="J1257" s="22" t="str">
        <f t="shared" si="137"/>
        <v/>
      </c>
      <c r="K1257" s="74"/>
      <c r="L1257" s="24"/>
      <c r="M1257" s="25"/>
      <c r="N1257" s="25"/>
      <c r="O1257" s="25" t="str">
        <f>IF(OR(J1257="",L1257="",L1257=0),"",ROUND(J1257/L1257,4))</f>
        <v/>
      </c>
      <c r="P1257" s="26" t="str">
        <f>IFERROR(IF('Raw Water'!U1258="","",'Raw Water'!U1258),"")</f>
        <v/>
      </c>
      <c r="Q1257" s="26" t="str">
        <f>IFERROR(IF(STP!U1258="","",STP!U1258),"")</f>
        <v/>
      </c>
      <c r="R1257" s="27" t="str">
        <f>IFERROR(IF(STP!V1258="","",STP!V1258),"")</f>
        <v/>
      </c>
      <c r="S1257" s="28" t="str">
        <f t="shared" si="133"/>
        <v/>
      </c>
      <c r="T1257" s="29"/>
    </row>
    <row r="1258" spans="1:20" ht="18" customHeight="1" x14ac:dyDescent="0.35">
      <c r="A1258" s="68">
        <v>47278</v>
      </c>
      <c r="B1258" s="21" t="str">
        <f>IFERROR(IF('LT Panel Feeder Readings'!E1259="","",'LT Panel Feeder Readings'!E1259),"")</f>
        <v/>
      </c>
      <c r="C1258" s="21" t="str">
        <f>IFERROR(IF('LT Panel Feeder Readings'!V1259="","",IF('LT Panel Feeder Readings'!V1259="",0,'LT Panel Feeder Readings'!V1259)+IF('LT Panel Feeder Readings'!Y1259="",0,'LT Panel Feeder Readings'!Y1259)),"")</f>
        <v/>
      </c>
      <c r="D1258" s="21" t="str">
        <f>IFERROR(IF('LT Panel Feeder Readings'!BG1259="","",IF('LT Panel Feeder Readings'!BG1259="",0,'LT Panel Feeder Readings'!BG1259)+IF('LT Panel Feeder Readings'!BJ1259="",0,'LT Panel Feeder Readings'!BJ1259)),"")</f>
        <v/>
      </c>
      <c r="E1258" s="22" t="str">
        <f t="shared" si="132"/>
        <v/>
      </c>
      <c r="F1258" s="23">
        <f>IFERROR(IF('Fuel Status'!E1260="","",IF('Fuel Status'!E1260="",0,'Fuel Status'!E1260)+IF('Fuel Status'!J1260="",0,'Fuel Status'!J1260)+IF('Fuel Status'!O1260="",0,'Fuel Status'!O1260)),"")</f>
        <v>0</v>
      </c>
      <c r="G1258" s="22" t="str">
        <f t="shared" si="134"/>
        <v/>
      </c>
      <c r="H1258" s="22" t="str">
        <f t="shared" si="135"/>
        <v/>
      </c>
      <c r="I1258" s="22" t="str">
        <f t="shared" si="136"/>
        <v/>
      </c>
      <c r="J1258" s="22" t="str">
        <f t="shared" si="137"/>
        <v/>
      </c>
      <c r="K1258" s="74"/>
      <c r="L1258" s="24"/>
      <c r="M1258" s="25"/>
      <c r="N1258" s="25"/>
      <c r="O1258" s="25" t="str">
        <f>IF(OR(J1258="",L1258="",L1258=0),"",ROUND(J1258/L1258,4))</f>
        <v/>
      </c>
      <c r="P1258" s="26" t="str">
        <f>IFERROR(IF('Raw Water'!U1259="","",'Raw Water'!U1259),"")</f>
        <v/>
      </c>
      <c r="Q1258" s="26" t="str">
        <f>IFERROR(IF(STP!U1259="","",STP!U1259),"")</f>
        <v/>
      </c>
      <c r="R1258" s="27" t="str">
        <f>IFERROR(IF(STP!V1259="","",STP!V1259),"")</f>
        <v/>
      </c>
      <c r="S1258" s="28" t="str">
        <f t="shared" si="133"/>
        <v/>
      </c>
      <c r="T1258" s="29"/>
    </row>
    <row r="1259" spans="1:20" ht="18" customHeight="1" x14ac:dyDescent="0.35">
      <c r="A1259" s="68">
        <v>47279</v>
      </c>
      <c r="B1259" s="21" t="str">
        <f>IFERROR(IF('LT Panel Feeder Readings'!E1260="","",'LT Panel Feeder Readings'!E1260),"")</f>
        <v/>
      </c>
      <c r="C1259" s="21" t="str">
        <f>IFERROR(IF('LT Panel Feeder Readings'!V1260="","",IF('LT Panel Feeder Readings'!V1260="",0,'LT Panel Feeder Readings'!V1260)+IF('LT Panel Feeder Readings'!Y1260="",0,'LT Panel Feeder Readings'!Y1260)),"")</f>
        <v/>
      </c>
      <c r="D1259" s="21" t="str">
        <f>IFERROR(IF('LT Panel Feeder Readings'!BG1260="","",IF('LT Panel Feeder Readings'!BG1260="",0,'LT Panel Feeder Readings'!BG1260)+IF('LT Panel Feeder Readings'!BJ1260="",0,'LT Panel Feeder Readings'!BJ1260)),"")</f>
        <v/>
      </c>
      <c r="E1259" s="22" t="str">
        <f t="shared" si="132"/>
        <v/>
      </c>
      <c r="F1259" s="23">
        <f>IFERROR(IF('Fuel Status'!E1261="","",IF('Fuel Status'!E1261="",0,'Fuel Status'!E1261)+IF('Fuel Status'!J1261="",0,'Fuel Status'!J1261)+IF('Fuel Status'!O1261="",0,'Fuel Status'!O1261)),"")</f>
        <v>0</v>
      </c>
      <c r="G1259" s="22" t="str">
        <f t="shared" si="134"/>
        <v/>
      </c>
      <c r="H1259" s="22" t="str">
        <f t="shared" si="135"/>
        <v/>
      </c>
      <c r="I1259" s="22" t="str">
        <f t="shared" si="136"/>
        <v/>
      </c>
      <c r="J1259" s="22" t="str">
        <f t="shared" si="137"/>
        <v/>
      </c>
      <c r="K1259" s="74"/>
      <c r="L1259" s="24"/>
      <c r="M1259" s="25"/>
      <c r="N1259" s="25"/>
      <c r="O1259" s="25" t="str">
        <f>IF(OR(J1259="",L1259="",L1259=0),"",ROUND(J1259/L1259,4))</f>
        <v/>
      </c>
      <c r="P1259" s="26" t="str">
        <f>IFERROR(IF('Raw Water'!U1260="","",'Raw Water'!U1260),"")</f>
        <v/>
      </c>
      <c r="Q1259" s="26" t="str">
        <f>IFERROR(IF(STP!U1260="","",STP!U1260),"")</f>
        <v/>
      </c>
      <c r="R1259" s="27" t="str">
        <f>IFERROR(IF(STP!V1260="","",STP!V1260),"")</f>
        <v/>
      </c>
      <c r="S1259" s="28" t="str">
        <f t="shared" si="133"/>
        <v/>
      </c>
      <c r="T1259" s="29"/>
    </row>
    <row r="1260" spans="1:20" ht="18" customHeight="1" x14ac:dyDescent="0.35">
      <c r="A1260" s="68">
        <v>47280</v>
      </c>
      <c r="B1260" s="21" t="str">
        <f>IFERROR(IF('LT Panel Feeder Readings'!E1261="","",'LT Panel Feeder Readings'!E1261),"")</f>
        <v/>
      </c>
      <c r="C1260" s="21" t="str">
        <f>IFERROR(IF('LT Panel Feeder Readings'!V1261="","",IF('LT Panel Feeder Readings'!V1261="",0,'LT Panel Feeder Readings'!V1261)+IF('LT Panel Feeder Readings'!Y1261="",0,'LT Panel Feeder Readings'!Y1261)),"")</f>
        <v/>
      </c>
      <c r="D1260" s="21" t="str">
        <f>IFERROR(IF('LT Panel Feeder Readings'!BG1261="","",IF('LT Panel Feeder Readings'!BG1261="",0,'LT Panel Feeder Readings'!BG1261)+IF('LT Panel Feeder Readings'!BJ1261="",0,'LT Panel Feeder Readings'!BJ1261)),"")</f>
        <v/>
      </c>
      <c r="E1260" s="22" t="str">
        <f t="shared" si="132"/>
        <v/>
      </c>
      <c r="F1260" s="23">
        <f>IFERROR(IF('Fuel Status'!E1262="","",IF('Fuel Status'!E1262="",0,'Fuel Status'!E1262)+IF('Fuel Status'!J1262="",0,'Fuel Status'!J1262)+IF('Fuel Status'!O1262="",0,'Fuel Status'!O1262)),"")</f>
        <v>0</v>
      </c>
      <c r="G1260" s="22" t="str">
        <f t="shared" si="134"/>
        <v/>
      </c>
      <c r="H1260" s="22" t="str">
        <f t="shared" si="135"/>
        <v/>
      </c>
      <c r="I1260" s="22" t="str">
        <f t="shared" si="136"/>
        <v/>
      </c>
      <c r="J1260" s="22" t="str">
        <f t="shared" si="137"/>
        <v/>
      </c>
      <c r="K1260" s="74"/>
      <c r="L1260" s="24"/>
      <c r="M1260" s="25"/>
      <c r="N1260" s="25"/>
      <c r="O1260" s="25" t="str">
        <f>IF(OR(J1260="",L1260="",L1260=0),"",ROUND(J1260/L1260,4))</f>
        <v/>
      </c>
      <c r="P1260" s="26" t="str">
        <f>IFERROR(IF('Raw Water'!U1261="","",'Raw Water'!U1261),"")</f>
        <v/>
      </c>
      <c r="Q1260" s="26" t="str">
        <f>IFERROR(IF(STP!U1261="","",STP!U1261),"")</f>
        <v/>
      </c>
      <c r="R1260" s="27" t="str">
        <f>IFERROR(IF(STP!V1261="","",STP!V1261),"")</f>
        <v/>
      </c>
      <c r="S1260" s="28" t="str">
        <f t="shared" si="133"/>
        <v/>
      </c>
      <c r="T1260" s="29"/>
    </row>
    <row r="1261" spans="1:20" ht="18" customHeight="1" x14ac:dyDescent="0.35">
      <c r="A1261" s="68">
        <v>47281</v>
      </c>
      <c r="B1261" s="21" t="str">
        <f>IFERROR(IF('LT Panel Feeder Readings'!E1262="","",'LT Panel Feeder Readings'!E1262),"")</f>
        <v/>
      </c>
      <c r="C1261" s="21" t="str">
        <f>IFERROR(IF('LT Panel Feeder Readings'!V1262="","",IF('LT Panel Feeder Readings'!V1262="",0,'LT Panel Feeder Readings'!V1262)+IF('LT Panel Feeder Readings'!Y1262="",0,'LT Panel Feeder Readings'!Y1262)),"")</f>
        <v/>
      </c>
      <c r="D1261" s="21" t="str">
        <f>IFERROR(IF('LT Panel Feeder Readings'!BG1262="","",IF('LT Panel Feeder Readings'!BG1262="",0,'LT Panel Feeder Readings'!BG1262)+IF('LT Panel Feeder Readings'!BJ1262="",0,'LT Panel Feeder Readings'!BJ1262)),"")</f>
        <v/>
      </c>
      <c r="E1261" s="22" t="str">
        <f t="shared" si="132"/>
        <v/>
      </c>
      <c r="F1261" s="23">
        <f>IFERROR(IF('Fuel Status'!E1263="","",IF('Fuel Status'!E1263="",0,'Fuel Status'!E1263)+IF('Fuel Status'!J1263="",0,'Fuel Status'!J1263)+IF('Fuel Status'!O1263="",0,'Fuel Status'!O1263)),"")</f>
        <v>0</v>
      </c>
      <c r="G1261" s="22" t="str">
        <f t="shared" si="134"/>
        <v/>
      </c>
      <c r="H1261" s="22" t="str">
        <f t="shared" si="135"/>
        <v/>
      </c>
      <c r="I1261" s="22" t="str">
        <f t="shared" si="136"/>
        <v/>
      </c>
      <c r="J1261" s="22" t="str">
        <f t="shared" si="137"/>
        <v/>
      </c>
      <c r="K1261" s="74"/>
      <c r="L1261" s="24"/>
      <c r="M1261" s="25"/>
      <c r="N1261" s="25"/>
      <c r="O1261" s="25" t="str">
        <f>IF(OR(J1261="",L1261="",L1261=0),"",ROUND(J1261/L1261,4))</f>
        <v/>
      </c>
      <c r="P1261" s="26" t="str">
        <f>IFERROR(IF('Raw Water'!U1262="","",'Raw Water'!U1262),"")</f>
        <v/>
      </c>
      <c r="Q1261" s="26" t="str">
        <f>IFERROR(IF(STP!U1262="","",STP!U1262),"")</f>
        <v/>
      </c>
      <c r="R1261" s="27" t="str">
        <f>IFERROR(IF(STP!V1262="","",STP!V1262),"")</f>
        <v/>
      </c>
      <c r="S1261" s="28" t="str">
        <f t="shared" si="133"/>
        <v/>
      </c>
      <c r="T1261" s="29"/>
    </row>
    <row r="1262" spans="1:20" ht="18" customHeight="1" x14ac:dyDescent="0.35">
      <c r="A1262" s="68">
        <v>47282</v>
      </c>
      <c r="B1262" s="21" t="str">
        <f>IFERROR(IF('LT Panel Feeder Readings'!E1263="","",'LT Panel Feeder Readings'!E1263),"")</f>
        <v/>
      </c>
      <c r="C1262" s="21" t="str">
        <f>IFERROR(IF('LT Panel Feeder Readings'!V1263="","",IF('LT Panel Feeder Readings'!V1263="",0,'LT Panel Feeder Readings'!V1263)+IF('LT Panel Feeder Readings'!Y1263="",0,'LT Panel Feeder Readings'!Y1263)),"")</f>
        <v/>
      </c>
      <c r="D1262" s="21" t="str">
        <f>IFERROR(IF('LT Panel Feeder Readings'!BG1263="","",IF('LT Panel Feeder Readings'!BG1263="",0,'LT Panel Feeder Readings'!BG1263)+IF('LT Panel Feeder Readings'!BJ1263="",0,'LT Panel Feeder Readings'!BJ1263)),"")</f>
        <v/>
      </c>
      <c r="E1262" s="22" t="str">
        <f t="shared" si="132"/>
        <v/>
      </c>
      <c r="F1262" s="23">
        <f>IFERROR(IF('Fuel Status'!E1264="","",IF('Fuel Status'!E1264="",0,'Fuel Status'!E1264)+IF('Fuel Status'!J1264="",0,'Fuel Status'!J1264)+IF('Fuel Status'!O1264="",0,'Fuel Status'!O1264)),"")</f>
        <v>0</v>
      </c>
      <c r="G1262" s="22" t="str">
        <f t="shared" si="134"/>
        <v/>
      </c>
      <c r="H1262" s="22" t="str">
        <f t="shared" si="135"/>
        <v/>
      </c>
      <c r="I1262" s="22" t="str">
        <f t="shared" si="136"/>
        <v/>
      </c>
      <c r="J1262" s="22" t="str">
        <f t="shared" si="137"/>
        <v/>
      </c>
      <c r="K1262" s="74"/>
      <c r="L1262" s="24"/>
      <c r="M1262" s="25"/>
      <c r="N1262" s="25"/>
      <c r="O1262" s="25" t="str">
        <f>IF(OR(J1262="",L1262="",L1262=0),"",ROUND(J1262/L1262,4))</f>
        <v/>
      </c>
      <c r="P1262" s="26" t="str">
        <f>IFERROR(IF('Raw Water'!U1263="","",'Raw Water'!U1263),"")</f>
        <v/>
      </c>
      <c r="Q1262" s="26" t="str">
        <f>IFERROR(IF(STP!U1263="","",STP!U1263),"")</f>
        <v/>
      </c>
      <c r="R1262" s="27" t="str">
        <f>IFERROR(IF(STP!V1263="","",STP!V1263),"")</f>
        <v/>
      </c>
      <c r="S1262" s="28" t="str">
        <f t="shared" si="133"/>
        <v/>
      </c>
      <c r="T1262" s="29"/>
    </row>
    <row r="1263" spans="1:20" ht="18" customHeight="1" x14ac:dyDescent="0.35">
      <c r="A1263" s="68">
        <v>47283</v>
      </c>
      <c r="B1263" s="21" t="str">
        <f>IFERROR(IF('LT Panel Feeder Readings'!E1264="","",'LT Panel Feeder Readings'!E1264),"")</f>
        <v/>
      </c>
      <c r="C1263" s="21" t="str">
        <f>IFERROR(IF('LT Panel Feeder Readings'!V1264="","",IF('LT Panel Feeder Readings'!V1264="",0,'LT Panel Feeder Readings'!V1264)+IF('LT Panel Feeder Readings'!Y1264="",0,'LT Panel Feeder Readings'!Y1264)),"")</f>
        <v/>
      </c>
      <c r="D1263" s="21" t="str">
        <f>IFERROR(IF('LT Panel Feeder Readings'!BG1264="","",IF('LT Panel Feeder Readings'!BG1264="",0,'LT Panel Feeder Readings'!BG1264)+IF('LT Panel Feeder Readings'!BJ1264="",0,'LT Panel Feeder Readings'!BJ1264)),"")</f>
        <v/>
      </c>
      <c r="E1263" s="22" t="str">
        <f t="shared" si="132"/>
        <v/>
      </c>
      <c r="F1263" s="23">
        <f>IFERROR(IF('Fuel Status'!E1265="","",IF('Fuel Status'!E1265="",0,'Fuel Status'!E1265)+IF('Fuel Status'!J1265="",0,'Fuel Status'!J1265)+IF('Fuel Status'!O1265="",0,'Fuel Status'!O1265)),"")</f>
        <v>0</v>
      </c>
      <c r="G1263" s="22" t="str">
        <f t="shared" si="134"/>
        <v/>
      </c>
      <c r="H1263" s="22" t="str">
        <f t="shared" si="135"/>
        <v/>
      </c>
      <c r="I1263" s="22" t="str">
        <f t="shared" si="136"/>
        <v/>
      </c>
      <c r="J1263" s="22" t="str">
        <f t="shared" si="137"/>
        <v/>
      </c>
      <c r="K1263" s="74"/>
      <c r="L1263" s="24"/>
      <c r="M1263" s="25"/>
      <c r="N1263" s="25"/>
      <c r="O1263" s="25" t="str">
        <f>IF(OR(J1263="",L1263="",L1263=0),"",ROUND(J1263/L1263,4))</f>
        <v/>
      </c>
      <c r="P1263" s="26" t="str">
        <f>IFERROR(IF('Raw Water'!U1264="","",'Raw Water'!U1264),"")</f>
        <v/>
      </c>
      <c r="Q1263" s="26" t="str">
        <f>IFERROR(IF(STP!U1264="","",STP!U1264),"")</f>
        <v/>
      </c>
      <c r="R1263" s="27" t="str">
        <f>IFERROR(IF(STP!V1264="","",STP!V1264),"")</f>
        <v/>
      </c>
      <c r="S1263" s="28" t="str">
        <f t="shared" si="133"/>
        <v/>
      </c>
      <c r="T1263" s="29"/>
    </row>
    <row r="1264" spans="1:20" ht="18" customHeight="1" x14ac:dyDescent="0.35">
      <c r="A1264" s="68">
        <v>47284</v>
      </c>
      <c r="B1264" s="21" t="str">
        <f>IFERROR(IF('LT Panel Feeder Readings'!E1265="","",'LT Panel Feeder Readings'!E1265),"")</f>
        <v/>
      </c>
      <c r="C1264" s="21" t="str">
        <f>IFERROR(IF('LT Panel Feeder Readings'!V1265="","",IF('LT Panel Feeder Readings'!V1265="",0,'LT Panel Feeder Readings'!V1265)+IF('LT Panel Feeder Readings'!Y1265="",0,'LT Panel Feeder Readings'!Y1265)),"")</f>
        <v/>
      </c>
      <c r="D1264" s="21" t="str">
        <f>IFERROR(IF('LT Panel Feeder Readings'!BG1265="","",IF('LT Panel Feeder Readings'!BG1265="",0,'LT Panel Feeder Readings'!BG1265)+IF('LT Panel Feeder Readings'!BJ1265="",0,'LT Panel Feeder Readings'!BJ1265)),"")</f>
        <v/>
      </c>
      <c r="E1264" s="22" t="str">
        <f t="shared" si="132"/>
        <v/>
      </c>
      <c r="F1264" s="23">
        <f>IFERROR(IF('Fuel Status'!E1266="","",IF('Fuel Status'!E1266="",0,'Fuel Status'!E1266)+IF('Fuel Status'!J1266="",0,'Fuel Status'!J1266)+IF('Fuel Status'!O1266="",0,'Fuel Status'!O1266)),"")</f>
        <v>0</v>
      </c>
      <c r="G1264" s="22" t="str">
        <f t="shared" si="134"/>
        <v/>
      </c>
      <c r="H1264" s="22" t="str">
        <f t="shared" si="135"/>
        <v/>
      </c>
      <c r="I1264" s="22" t="str">
        <f t="shared" si="136"/>
        <v/>
      </c>
      <c r="J1264" s="22" t="str">
        <f t="shared" si="137"/>
        <v/>
      </c>
      <c r="K1264" s="74"/>
      <c r="L1264" s="24"/>
      <c r="M1264" s="25"/>
      <c r="N1264" s="25"/>
      <c r="O1264" s="25" t="str">
        <f>IF(OR(J1264="",L1264="",L1264=0),"",ROUND(J1264/L1264,4))</f>
        <v/>
      </c>
      <c r="P1264" s="26" t="str">
        <f>IFERROR(IF('Raw Water'!U1265="","",'Raw Water'!U1265),"")</f>
        <v/>
      </c>
      <c r="Q1264" s="26" t="str">
        <f>IFERROR(IF(STP!U1265="","",STP!U1265),"")</f>
        <v/>
      </c>
      <c r="R1264" s="27" t="str">
        <f>IFERROR(IF(STP!V1265="","",STP!V1265),"")</f>
        <v/>
      </c>
      <c r="S1264" s="28" t="str">
        <f t="shared" si="133"/>
        <v/>
      </c>
      <c r="T1264" s="29"/>
    </row>
    <row r="1265" spans="1:20" ht="18" customHeight="1" x14ac:dyDescent="0.35">
      <c r="A1265" s="68">
        <v>47285</v>
      </c>
      <c r="B1265" s="21" t="str">
        <f>IFERROR(IF('LT Panel Feeder Readings'!E1266="","",'LT Panel Feeder Readings'!E1266),"")</f>
        <v/>
      </c>
      <c r="C1265" s="21" t="str">
        <f>IFERROR(IF('LT Panel Feeder Readings'!V1266="","",IF('LT Panel Feeder Readings'!V1266="",0,'LT Panel Feeder Readings'!V1266)+IF('LT Panel Feeder Readings'!Y1266="",0,'LT Panel Feeder Readings'!Y1266)),"")</f>
        <v/>
      </c>
      <c r="D1265" s="21" t="str">
        <f>IFERROR(IF('LT Panel Feeder Readings'!BG1266="","",IF('LT Panel Feeder Readings'!BG1266="",0,'LT Panel Feeder Readings'!BG1266)+IF('LT Panel Feeder Readings'!BJ1266="",0,'LT Panel Feeder Readings'!BJ1266)),"")</f>
        <v/>
      </c>
      <c r="E1265" s="22" t="str">
        <f t="shared" si="132"/>
        <v/>
      </c>
      <c r="F1265" s="23">
        <f>IFERROR(IF('Fuel Status'!E1267="","",IF('Fuel Status'!E1267="",0,'Fuel Status'!E1267)+IF('Fuel Status'!J1267="",0,'Fuel Status'!J1267)+IF('Fuel Status'!O1267="",0,'Fuel Status'!O1267)),"")</f>
        <v>0</v>
      </c>
      <c r="G1265" s="22" t="str">
        <f t="shared" si="134"/>
        <v/>
      </c>
      <c r="H1265" s="22" t="str">
        <f t="shared" si="135"/>
        <v/>
      </c>
      <c r="I1265" s="22" t="str">
        <f t="shared" si="136"/>
        <v/>
      </c>
      <c r="J1265" s="22" t="str">
        <f t="shared" si="137"/>
        <v/>
      </c>
      <c r="K1265" s="74"/>
      <c r="L1265" s="24"/>
      <c r="M1265" s="25"/>
      <c r="N1265" s="25"/>
      <c r="O1265" s="25" t="str">
        <f>IF(OR(J1265="",L1265="",L1265=0),"",ROUND(J1265/L1265,4))</f>
        <v/>
      </c>
      <c r="P1265" s="26" t="str">
        <f>IFERROR(IF('Raw Water'!U1266="","",'Raw Water'!U1266),"")</f>
        <v/>
      </c>
      <c r="Q1265" s="26" t="str">
        <f>IFERROR(IF(STP!U1266="","",STP!U1266),"")</f>
        <v/>
      </c>
      <c r="R1265" s="27" t="str">
        <f>IFERROR(IF(STP!V1266="","",STP!V1266),"")</f>
        <v/>
      </c>
      <c r="S1265" s="28" t="str">
        <f t="shared" si="133"/>
        <v/>
      </c>
      <c r="T1265" s="29"/>
    </row>
    <row r="1266" spans="1:20" ht="18" customHeight="1" x14ac:dyDescent="0.35">
      <c r="A1266" s="68">
        <v>47286</v>
      </c>
      <c r="B1266" s="21" t="str">
        <f>IFERROR(IF('LT Panel Feeder Readings'!E1267="","",'LT Panel Feeder Readings'!E1267),"")</f>
        <v/>
      </c>
      <c r="C1266" s="21" t="str">
        <f>IFERROR(IF('LT Panel Feeder Readings'!V1267="","",IF('LT Panel Feeder Readings'!V1267="",0,'LT Panel Feeder Readings'!V1267)+IF('LT Panel Feeder Readings'!Y1267="",0,'LT Panel Feeder Readings'!Y1267)),"")</f>
        <v/>
      </c>
      <c r="D1266" s="21" t="str">
        <f>IFERROR(IF('LT Panel Feeder Readings'!BG1267="","",IF('LT Panel Feeder Readings'!BG1267="",0,'LT Panel Feeder Readings'!BG1267)+IF('LT Panel Feeder Readings'!BJ1267="",0,'LT Panel Feeder Readings'!BJ1267)),"")</f>
        <v/>
      </c>
      <c r="E1266" s="22" t="str">
        <f t="shared" si="132"/>
        <v/>
      </c>
      <c r="F1266" s="23">
        <f>IFERROR(IF('Fuel Status'!E1268="","",IF('Fuel Status'!E1268="",0,'Fuel Status'!E1268)+IF('Fuel Status'!J1268="",0,'Fuel Status'!J1268)+IF('Fuel Status'!O1268="",0,'Fuel Status'!O1268)),"")</f>
        <v>0</v>
      </c>
      <c r="G1266" s="22" t="str">
        <f t="shared" si="134"/>
        <v/>
      </c>
      <c r="H1266" s="22" t="str">
        <f t="shared" si="135"/>
        <v/>
      </c>
      <c r="I1266" s="22" t="str">
        <f t="shared" si="136"/>
        <v/>
      </c>
      <c r="J1266" s="22" t="str">
        <f t="shared" si="137"/>
        <v/>
      </c>
      <c r="K1266" s="74"/>
      <c r="L1266" s="24"/>
      <c r="M1266" s="25"/>
      <c r="N1266" s="25"/>
      <c r="O1266" s="25" t="str">
        <f>IF(OR(J1266="",L1266="",L1266=0),"",ROUND(J1266/L1266,4))</f>
        <v/>
      </c>
      <c r="P1266" s="26" t="str">
        <f>IFERROR(IF('Raw Water'!U1267="","",'Raw Water'!U1267),"")</f>
        <v/>
      </c>
      <c r="Q1266" s="26" t="str">
        <f>IFERROR(IF(STP!U1267="","",STP!U1267),"")</f>
        <v/>
      </c>
      <c r="R1266" s="27" t="str">
        <f>IFERROR(IF(STP!V1267="","",STP!V1267),"")</f>
        <v/>
      </c>
      <c r="S1266" s="28" t="str">
        <f t="shared" si="133"/>
        <v/>
      </c>
      <c r="T1266" s="29"/>
    </row>
    <row r="1267" spans="1:20" ht="18" customHeight="1" x14ac:dyDescent="0.35">
      <c r="A1267" s="68">
        <v>47287</v>
      </c>
      <c r="B1267" s="21" t="str">
        <f>IFERROR(IF('LT Panel Feeder Readings'!E1268="","",'LT Panel Feeder Readings'!E1268),"")</f>
        <v/>
      </c>
      <c r="C1267" s="21" t="str">
        <f>IFERROR(IF('LT Panel Feeder Readings'!V1268="","",IF('LT Panel Feeder Readings'!V1268="",0,'LT Panel Feeder Readings'!V1268)+IF('LT Panel Feeder Readings'!Y1268="",0,'LT Panel Feeder Readings'!Y1268)),"")</f>
        <v/>
      </c>
      <c r="D1267" s="21" t="str">
        <f>IFERROR(IF('LT Panel Feeder Readings'!BG1268="","",IF('LT Panel Feeder Readings'!BG1268="",0,'LT Panel Feeder Readings'!BG1268)+IF('LT Panel Feeder Readings'!BJ1268="",0,'LT Panel Feeder Readings'!BJ1268)),"")</f>
        <v/>
      </c>
      <c r="E1267" s="22" t="str">
        <f t="shared" si="132"/>
        <v/>
      </c>
      <c r="F1267" s="23">
        <f>IFERROR(IF('Fuel Status'!E1269="","",IF('Fuel Status'!E1269="",0,'Fuel Status'!E1269)+IF('Fuel Status'!J1269="",0,'Fuel Status'!J1269)+IF('Fuel Status'!O1269="",0,'Fuel Status'!O1269)),"")</f>
        <v>0</v>
      </c>
      <c r="G1267" s="22" t="str">
        <f t="shared" si="134"/>
        <v/>
      </c>
      <c r="H1267" s="22" t="str">
        <f t="shared" si="135"/>
        <v/>
      </c>
      <c r="I1267" s="22" t="str">
        <f t="shared" si="136"/>
        <v/>
      </c>
      <c r="J1267" s="22" t="str">
        <f t="shared" si="137"/>
        <v/>
      </c>
      <c r="K1267" s="74"/>
      <c r="L1267" s="24"/>
      <c r="M1267" s="25"/>
      <c r="N1267" s="25"/>
      <c r="O1267" s="25" t="str">
        <f>IF(OR(J1267="",L1267="",L1267=0),"",ROUND(J1267/L1267,4))</f>
        <v/>
      </c>
      <c r="P1267" s="26" t="str">
        <f>IFERROR(IF('Raw Water'!U1268="","",'Raw Water'!U1268),"")</f>
        <v/>
      </c>
      <c r="Q1267" s="26" t="str">
        <f>IFERROR(IF(STP!U1268="","",STP!U1268),"")</f>
        <v/>
      </c>
      <c r="R1267" s="27" t="str">
        <f>IFERROR(IF(STP!V1268="","",STP!V1268),"")</f>
        <v/>
      </c>
      <c r="S1267" s="28" t="str">
        <f t="shared" si="133"/>
        <v/>
      </c>
      <c r="T1267" s="29"/>
    </row>
    <row r="1268" spans="1:20" ht="18" customHeight="1" x14ac:dyDescent="0.35">
      <c r="A1268" s="68">
        <v>47288</v>
      </c>
      <c r="B1268" s="21" t="str">
        <f>IFERROR(IF('LT Panel Feeder Readings'!E1269="","",'LT Panel Feeder Readings'!E1269),"")</f>
        <v/>
      </c>
      <c r="C1268" s="21" t="str">
        <f>IFERROR(IF('LT Panel Feeder Readings'!V1269="","",IF('LT Panel Feeder Readings'!V1269="",0,'LT Panel Feeder Readings'!V1269)+IF('LT Panel Feeder Readings'!Y1269="",0,'LT Panel Feeder Readings'!Y1269)),"")</f>
        <v/>
      </c>
      <c r="D1268" s="21" t="str">
        <f>IFERROR(IF('LT Panel Feeder Readings'!BG1269="","",IF('LT Panel Feeder Readings'!BG1269="",0,'LT Panel Feeder Readings'!BG1269)+IF('LT Panel Feeder Readings'!BJ1269="",0,'LT Panel Feeder Readings'!BJ1269)),"")</f>
        <v/>
      </c>
      <c r="E1268" s="22" t="str">
        <f t="shared" si="132"/>
        <v/>
      </c>
      <c r="F1268" s="23">
        <f>IFERROR(IF('Fuel Status'!E1270="","",IF('Fuel Status'!E1270="",0,'Fuel Status'!E1270)+IF('Fuel Status'!J1270="",0,'Fuel Status'!J1270)+IF('Fuel Status'!O1270="",0,'Fuel Status'!O1270)),"")</f>
        <v>0</v>
      </c>
      <c r="G1268" s="22" t="str">
        <f t="shared" si="134"/>
        <v/>
      </c>
      <c r="H1268" s="22" t="str">
        <f t="shared" si="135"/>
        <v/>
      </c>
      <c r="I1268" s="22" t="str">
        <f t="shared" si="136"/>
        <v/>
      </c>
      <c r="J1268" s="22" t="str">
        <f t="shared" si="137"/>
        <v/>
      </c>
      <c r="K1268" s="74"/>
      <c r="L1268" s="24"/>
      <c r="M1268" s="25"/>
      <c r="N1268" s="25"/>
      <c r="O1268" s="25" t="str">
        <f>IF(OR(J1268="",L1268="",L1268=0),"",ROUND(J1268/L1268,4))</f>
        <v/>
      </c>
      <c r="P1268" s="26" t="str">
        <f>IFERROR(IF('Raw Water'!U1269="","",'Raw Water'!U1269),"")</f>
        <v/>
      </c>
      <c r="Q1268" s="26" t="str">
        <f>IFERROR(IF(STP!U1269="","",STP!U1269),"")</f>
        <v/>
      </c>
      <c r="R1268" s="27" t="str">
        <f>IFERROR(IF(STP!V1269="","",STP!V1269),"")</f>
        <v/>
      </c>
      <c r="S1268" s="28" t="str">
        <f t="shared" si="133"/>
        <v/>
      </c>
      <c r="T1268" s="29"/>
    </row>
    <row r="1269" spans="1:20" ht="18" customHeight="1" x14ac:dyDescent="0.35">
      <c r="A1269" s="68">
        <v>47289</v>
      </c>
      <c r="B1269" s="21" t="str">
        <f>IFERROR(IF('LT Panel Feeder Readings'!E1270="","",'LT Panel Feeder Readings'!E1270),"")</f>
        <v/>
      </c>
      <c r="C1269" s="21" t="str">
        <f>IFERROR(IF('LT Panel Feeder Readings'!V1270="","",IF('LT Panel Feeder Readings'!V1270="",0,'LT Panel Feeder Readings'!V1270)+IF('LT Panel Feeder Readings'!Y1270="",0,'LT Panel Feeder Readings'!Y1270)),"")</f>
        <v/>
      </c>
      <c r="D1269" s="21" t="str">
        <f>IFERROR(IF('LT Panel Feeder Readings'!BG1270="","",IF('LT Panel Feeder Readings'!BG1270="",0,'LT Panel Feeder Readings'!BG1270)+IF('LT Panel Feeder Readings'!BJ1270="",0,'LT Panel Feeder Readings'!BJ1270)),"")</f>
        <v/>
      </c>
      <c r="E1269" s="22" t="str">
        <f t="shared" si="132"/>
        <v/>
      </c>
      <c r="F1269" s="23">
        <f>IFERROR(IF('Fuel Status'!E1271="","",IF('Fuel Status'!E1271="",0,'Fuel Status'!E1271)+IF('Fuel Status'!J1271="",0,'Fuel Status'!J1271)+IF('Fuel Status'!O1271="",0,'Fuel Status'!O1271)),"")</f>
        <v>0</v>
      </c>
      <c r="G1269" s="22" t="str">
        <f t="shared" si="134"/>
        <v/>
      </c>
      <c r="H1269" s="22" t="str">
        <f t="shared" si="135"/>
        <v/>
      </c>
      <c r="I1269" s="22" t="str">
        <f t="shared" si="136"/>
        <v/>
      </c>
      <c r="J1269" s="22" t="str">
        <f t="shared" si="137"/>
        <v/>
      </c>
      <c r="K1269" s="74"/>
      <c r="L1269" s="24"/>
      <c r="M1269" s="25"/>
      <c r="N1269" s="25"/>
      <c r="O1269" s="25" t="str">
        <f>IF(OR(J1269="",L1269="",L1269=0),"",ROUND(J1269/L1269,4))</f>
        <v/>
      </c>
      <c r="P1269" s="26" t="str">
        <f>IFERROR(IF('Raw Water'!U1270="","",'Raw Water'!U1270),"")</f>
        <v/>
      </c>
      <c r="Q1269" s="26" t="str">
        <f>IFERROR(IF(STP!U1270="","",STP!U1270),"")</f>
        <v/>
      </c>
      <c r="R1269" s="27" t="str">
        <f>IFERROR(IF(STP!V1270="","",STP!V1270),"")</f>
        <v/>
      </c>
      <c r="S1269" s="28" t="str">
        <f t="shared" si="133"/>
        <v/>
      </c>
      <c r="T1269" s="29"/>
    </row>
    <row r="1270" spans="1:20" ht="18" customHeight="1" x14ac:dyDescent="0.35">
      <c r="A1270" s="68">
        <v>47290</v>
      </c>
      <c r="B1270" s="21" t="str">
        <f>IFERROR(IF('LT Panel Feeder Readings'!E1271="","",'LT Panel Feeder Readings'!E1271),"")</f>
        <v/>
      </c>
      <c r="C1270" s="21" t="str">
        <f>IFERROR(IF('LT Panel Feeder Readings'!V1271="","",IF('LT Panel Feeder Readings'!V1271="",0,'LT Panel Feeder Readings'!V1271)+IF('LT Panel Feeder Readings'!Y1271="",0,'LT Panel Feeder Readings'!Y1271)),"")</f>
        <v/>
      </c>
      <c r="D1270" s="21" t="str">
        <f>IFERROR(IF('LT Panel Feeder Readings'!BG1271="","",IF('LT Panel Feeder Readings'!BG1271="",0,'LT Panel Feeder Readings'!BG1271)+IF('LT Panel Feeder Readings'!BJ1271="",0,'LT Panel Feeder Readings'!BJ1271)),"")</f>
        <v/>
      </c>
      <c r="E1270" s="22" t="str">
        <f t="shared" si="132"/>
        <v/>
      </c>
      <c r="F1270" s="23">
        <f>IFERROR(IF('Fuel Status'!E1272="","",IF('Fuel Status'!E1272="",0,'Fuel Status'!E1272)+IF('Fuel Status'!J1272="",0,'Fuel Status'!J1272)+IF('Fuel Status'!O1272="",0,'Fuel Status'!O1272)),"")</f>
        <v>0</v>
      </c>
      <c r="G1270" s="22" t="str">
        <f t="shared" si="134"/>
        <v/>
      </c>
      <c r="H1270" s="22" t="str">
        <f t="shared" si="135"/>
        <v/>
      </c>
      <c r="I1270" s="22" t="str">
        <f t="shared" si="136"/>
        <v/>
      </c>
      <c r="J1270" s="22" t="str">
        <f t="shared" si="137"/>
        <v/>
      </c>
      <c r="K1270" s="74"/>
      <c r="L1270" s="24"/>
      <c r="M1270" s="25"/>
      <c r="N1270" s="25"/>
      <c r="O1270" s="25" t="str">
        <f>IF(OR(J1270="",L1270="",L1270=0),"",ROUND(J1270/L1270,4))</f>
        <v/>
      </c>
      <c r="P1270" s="26" t="str">
        <f>IFERROR(IF('Raw Water'!U1271="","",'Raw Water'!U1271),"")</f>
        <v/>
      </c>
      <c r="Q1270" s="26" t="str">
        <f>IFERROR(IF(STP!U1271="","",STP!U1271),"")</f>
        <v/>
      </c>
      <c r="R1270" s="27" t="str">
        <f>IFERROR(IF(STP!V1271="","",STP!V1271),"")</f>
        <v/>
      </c>
      <c r="S1270" s="28" t="str">
        <f t="shared" si="133"/>
        <v/>
      </c>
      <c r="T1270" s="29"/>
    </row>
    <row r="1271" spans="1:20" ht="18" customHeight="1" x14ac:dyDescent="0.35">
      <c r="A1271" s="68">
        <v>47291</v>
      </c>
      <c r="B1271" s="21" t="str">
        <f>IFERROR(IF('LT Panel Feeder Readings'!E1272="","",'LT Panel Feeder Readings'!E1272),"")</f>
        <v/>
      </c>
      <c r="C1271" s="21" t="str">
        <f>IFERROR(IF('LT Panel Feeder Readings'!V1272="","",IF('LT Panel Feeder Readings'!V1272="",0,'LT Panel Feeder Readings'!V1272)+IF('LT Panel Feeder Readings'!Y1272="",0,'LT Panel Feeder Readings'!Y1272)),"")</f>
        <v/>
      </c>
      <c r="D1271" s="21" t="str">
        <f>IFERROR(IF('LT Panel Feeder Readings'!BG1272="","",IF('LT Panel Feeder Readings'!BG1272="",0,'LT Panel Feeder Readings'!BG1272)+IF('LT Panel Feeder Readings'!BJ1272="",0,'LT Panel Feeder Readings'!BJ1272)),"")</f>
        <v/>
      </c>
      <c r="E1271" s="22" t="str">
        <f t="shared" si="132"/>
        <v/>
      </c>
      <c r="F1271" s="23">
        <f>IFERROR(IF('Fuel Status'!E1273="","",IF('Fuel Status'!E1273="",0,'Fuel Status'!E1273)+IF('Fuel Status'!J1273="",0,'Fuel Status'!J1273)+IF('Fuel Status'!O1273="",0,'Fuel Status'!O1273)),"")</f>
        <v>0</v>
      </c>
      <c r="G1271" s="22" t="str">
        <f t="shared" si="134"/>
        <v/>
      </c>
      <c r="H1271" s="22" t="str">
        <f t="shared" si="135"/>
        <v/>
      </c>
      <c r="I1271" s="22" t="str">
        <f t="shared" si="136"/>
        <v/>
      </c>
      <c r="J1271" s="22" t="str">
        <f t="shared" si="137"/>
        <v/>
      </c>
      <c r="K1271" s="74"/>
      <c r="L1271" s="24"/>
      <c r="M1271" s="25"/>
      <c r="N1271" s="25"/>
      <c r="O1271" s="25" t="str">
        <f>IF(OR(J1271="",L1271="",L1271=0),"",ROUND(J1271/L1271,4))</f>
        <v/>
      </c>
      <c r="P1271" s="26" t="str">
        <f>IFERROR(IF('Raw Water'!U1272="","",'Raw Water'!U1272),"")</f>
        <v/>
      </c>
      <c r="Q1271" s="26" t="str">
        <f>IFERROR(IF(STP!U1272="","",STP!U1272),"")</f>
        <v/>
      </c>
      <c r="R1271" s="27" t="str">
        <f>IFERROR(IF(STP!V1272="","",STP!V1272),"")</f>
        <v/>
      </c>
      <c r="S1271" s="28" t="str">
        <f t="shared" si="133"/>
        <v/>
      </c>
      <c r="T1271" s="29"/>
    </row>
    <row r="1272" spans="1:20" ht="18" customHeight="1" x14ac:dyDescent="0.35">
      <c r="A1272" s="68">
        <v>47292</v>
      </c>
      <c r="B1272" s="21" t="str">
        <f>IFERROR(IF('LT Panel Feeder Readings'!E1273="","",'LT Panel Feeder Readings'!E1273),"")</f>
        <v/>
      </c>
      <c r="C1272" s="21" t="str">
        <f>IFERROR(IF('LT Panel Feeder Readings'!V1273="","",IF('LT Panel Feeder Readings'!V1273="",0,'LT Panel Feeder Readings'!V1273)+IF('LT Panel Feeder Readings'!Y1273="",0,'LT Panel Feeder Readings'!Y1273)),"")</f>
        <v/>
      </c>
      <c r="D1272" s="21" t="str">
        <f>IFERROR(IF('LT Panel Feeder Readings'!BG1273="","",IF('LT Panel Feeder Readings'!BG1273="",0,'LT Panel Feeder Readings'!BG1273)+IF('LT Panel Feeder Readings'!BJ1273="",0,'LT Panel Feeder Readings'!BJ1273)),"")</f>
        <v/>
      </c>
      <c r="E1272" s="22" t="str">
        <f t="shared" si="132"/>
        <v/>
      </c>
      <c r="F1272" s="23">
        <f>IFERROR(IF('Fuel Status'!E1274="","",IF('Fuel Status'!E1274="",0,'Fuel Status'!E1274)+IF('Fuel Status'!J1274="",0,'Fuel Status'!J1274)+IF('Fuel Status'!O1274="",0,'Fuel Status'!O1274)),"")</f>
        <v>0</v>
      </c>
      <c r="G1272" s="22" t="str">
        <f t="shared" si="134"/>
        <v/>
      </c>
      <c r="H1272" s="22" t="str">
        <f t="shared" si="135"/>
        <v/>
      </c>
      <c r="I1272" s="22" t="str">
        <f t="shared" si="136"/>
        <v/>
      </c>
      <c r="J1272" s="22" t="str">
        <f t="shared" si="137"/>
        <v/>
      </c>
      <c r="K1272" s="74"/>
      <c r="L1272" s="24"/>
      <c r="M1272" s="25"/>
      <c r="N1272" s="25"/>
      <c r="O1272" s="25" t="str">
        <f>IF(OR(J1272="",L1272="",L1272=0),"",ROUND(J1272/L1272,4))</f>
        <v/>
      </c>
      <c r="P1272" s="26" t="str">
        <f>IFERROR(IF('Raw Water'!U1273="","",'Raw Water'!U1273),"")</f>
        <v/>
      </c>
      <c r="Q1272" s="26" t="str">
        <f>IFERROR(IF(STP!U1273="","",STP!U1273),"")</f>
        <v/>
      </c>
      <c r="R1272" s="27" t="str">
        <f>IFERROR(IF(STP!V1273="","",STP!V1273),"")</f>
        <v/>
      </c>
      <c r="S1272" s="28" t="str">
        <f t="shared" si="133"/>
        <v/>
      </c>
      <c r="T1272" s="29"/>
    </row>
    <row r="1273" spans="1:20" ht="18" customHeight="1" x14ac:dyDescent="0.35">
      <c r="A1273" s="68">
        <v>47293</v>
      </c>
      <c r="B1273" s="21" t="str">
        <f>IFERROR(IF('LT Panel Feeder Readings'!E1274="","",'LT Panel Feeder Readings'!E1274),"")</f>
        <v/>
      </c>
      <c r="C1273" s="21" t="str">
        <f>IFERROR(IF('LT Panel Feeder Readings'!V1274="","",IF('LT Panel Feeder Readings'!V1274="",0,'LT Panel Feeder Readings'!V1274)+IF('LT Panel Feeder Readings'!Y1274="",0,'LT Panel Feeder Readings'!Y1274)),"")</f>
        <v/>
      </c>
      <c r="D1273" s="21" t="str">
        <f>IFERROR(IF('LT Panel Feeder Readings'!BG1274="","",IF('LT Panel Feeder Readings'!BG1274="",0,'LT Panel Feeder Readings'!BG1274)+IF('LT Panel Feeder Readings'!BJ1274="",0,'LT Panel Feeder Readings'!BJ1274)),"")</f>
        <v/>
      </c>
      <c r="E1273" s="22" t="str">
        <f t="shared" si="132"/>
        <v/>
      </c>
      <c r="F1273" s="23">
        <f>IFERROR(IF('Fuel Status'!E1275="","",IF('Fuel Status'!E1275="",0,'Fuel Status'!E1275)+IF('Fuel Status'!J1275="",0,'Fuel Status'!J1275)+IF('Fuel Status'!O1275="",0,'Fuel Status'!O1275)),"")</f>
        <v>0</v>
      </c>
      <c r="G1273" s="22" t="str">
        <f t="shared" si="134"/>
        <v/>
      </c>
      <c r="H1273" s="22" t="str">
        <f t="shared" si="135"/>
        <v/>
      </c>
      <c r="I1273" s="22" t="str">
        <f t="shared" si="136"/>
        <v/>
      </c>
      <c r="J1273" s="22" t="str">
        <f t="shared" si="137"/>
        <v/>
      </c>
      <c r="K1273" s="74"/>
      <c r="L1273" s="24"/>
      <c r="M1273" s="25"/>
      <c r="N1273" s="25"/>
      <c r="O1273" s="25" t="str">
        <f>IF(OR(J1273="",L1273="",L1273=0),"",ROUND(J1273/L1273,4))</f>
        <v/>
      </c>
      <c r="P1273" s="26" t="str">
        <f>IFERROR(IF('Raw Water'!U1274="","",'Raw Water'!U1274),"")</f>
        <v/>
      </c>
      <c r="Q1273" s="26" t="str">
        <f>IFERROR(IF(STP!U1274="","",STP!U1274),"")</f>
        <v/>
      </c>
      <c r="R1273" s="27" t="str">
        <f>IFERROR(IF(STP!V1274="","",STP!V1274),"")</f>
        <v/>
      </c>
      <c r="S1273" s="28" t="str">
        <f t="shared" si="133"/>
        <v/>
      </c>
      <c r="T1273" s="29"/>
    </row>
    <row r="1274" spans="1:20" ht="18" customHeight="1" x14ac:dyDescent="0.35">
      <c r="A1274" s="68">
        <v>47294</v>
      </c>
      <c r="B1274" s="21" t="str">
        <f>IFERROR(IF('LT Panel Feeder Readings'!E1275="","",'LT Panel Feeder Readings'!E1275),"")</f>
        <v/>
      </c>
      <c r="C1274" s="21" t="str">
        <f>IFERROR(IF('LT Panel Feeder Readings'!V1275="","",IF('LT Panel Feeder Readings'!V1275="",0,'LT Panel Feeder Readings'!V1275)+IF('LT Panel Feeder Readings'!Y1275="",0,'LT Panel Feeder Readings'!Y1275)),"")</f>
        <v/>
      </c>
      <c r="D1274" s="21" t="str">
        <f>IFERROR(IF('LT Panel Feeder Readings'!BG1275="","",IF('LT Panel Feeder Readings'!BG1275="",0,'LT Panel Feeder Readings'!BG1275)+IF('LT Panel Feeder Readings'!BJ1275="",0,'LT Panel Feeder Readings'!BJ1275)),"")</f>
        <v/>
      </c>
      <c r="E1274" s="22" t="str">
        <f t="shared" si="132"/>
        <v/>
      </c>
      <c r="F1274" s="23">
        <f>IFERROR(IF('Fuel Status'!E1276="","",IF('Fuel Status'!E1276="",0,'Fuel Status'!E1276)+IF('Fuel Status'!J1276="",0,'Fuel Status'!J1276)+IF('Fuel Status'!O1276="",0,'Fuel Status'!O1276)),"")</f>
        <v>0</v>
      </c>
      <c r="G1274" s="22" t="str">
        <f t="shared" si="134"/>
        <v/>
      </c>
      <c r="H1274" s="22" t="str">
        <f t="shared" si="135"/>
        <v/>
      </c>
      <c r="I1274" s="22" t="str">
        <f t="shared" si="136"/>
        <v/>
      </c>
      <c r="J1274" s="22" t="str">
        <f t="shared" si="137"/>
        <v/>
      </c>
      <c r="K1274" s="74"/>
      <c r="L1274" s="24"/>
      <c r="M1274" s="25"/>
      <c r="N1274" s="25"/>
      <c r="O1274" s="25" t="str">
        <f>IF(OR(J1274="",L1274="",L1274=0),"",ROUND(J1274/L1274,4))</f>
        <v/>
      </c>
      <c r="P1274" s="26" t="str">
        <f>IFERROR(IF('Raw Water'!U1275="","",'Raw Water'!U1275),"")</f>
        <v/>
      </c>
      <c r="Q1274" s="26" t="str">
        <f>IFERROR(IF(STP!U1275="","",STP!U1275),"")</f>
        <v/>
      </c>
      <c r="R1274" s="27" t="str">
        <f>IFERROR(IF(STP!V1275="","",STP!V1275),"")</f>
        <v/>
      </c>
      <c r="S1274" s="28" t="str">
        <f t="shared" si="133"/>
        <v/>
      </c>
      <c r="T1274" s="29"/>
    </row>
    <row r="1275" spans="1:20" ht="18" customHeight="1" x14ac:dyDescent="0.35">
      <c r="A1275" s="68">
        <v>47295</v>
      </c>
      <c r="B1275" s="21" t="str">
        <f>IFERROR(IF('LT Panel Feeder Readings'!E1276="","",'LT Panel Feeder Readings'!E1276),"")</f>
        <v/>
      </c>
      <c r="C1275" s="21" t="str">
        <f>IFERROR(IF('LT Panel Feeder Readings'!V1276="","",IF('LT Panel Feeder Readings'!V1276="",0,'LT Panel Feeder Readings'!V1276)+IF('LT Panel Feeder Readings'!Y1276="",0,'LT Panel Feeder Readings'!Y1276)),"")</f>
        <v/>
      </c>
      <c r="D1275" s="21" t="str">
        <f>IFERROR(IF('LT Panel Feeder Readings'!BG1276="","",IF('LT Panel Feeder Readings'!BG1276="",0,'LT Panel Feeder Readings'!BG1276)+IF('LT Panel Feeder Readings'!BJ1276="",0,'LT Panel Feeder Readings'!BJ1276)),"")</f>
        <v/>
      </c>
      <c r="E1275" s="22" t="str">
        <f t="shared" si="132"/>
        <v/>
      </c>
      <c r="F1275" s="23">
        <f>IFERROR(IF('Fuel Status'!E1277="","",IF('Fuel Status'!E1277="",0,'Fuel Status'!E1277)+IF('Fuel Status'!J1277="",0,'Fuel Status'!J1277)+IF('Fuel Status'!O1277="",0,'Fuel Status'!O1277)),"")</f>
        <v>0</v>
      </c>
      <c r="G1275" s="22" t="str">
        <f t="shared" si="134"/>
        <v/>
      </c>
      <c r="H1275" s="22" t="str">
        <f t="shared" si="135"/>
        <v/>
      </c>
      <c r="I1275" s="22" t="str">
        <f t="shared" si="136"/>
        <v/>
      </c>
      <c r="J1275" s="22" t="str">
        <f t="shared" si="137"/>
        <v/>
      </c>
      <c r="K1275" s="74"/>
      <c r="L1275" s="24"/>
      <c r="M1275" s="25"/>
      <c r="N1275" s="25"/>
      <c r="O1275" s="25" t="str">
        <f>IF(OR(J1275="",L1275="",L1275=0),"",ROUND(J1275/L1275,4))</f>
        <v/>
      </c>
      <c r="P1275" s="26" t="str">
        <f>IFERROR(IF('Raw Water'!U1276="","",'Raw Water'!U1276),"")</f>
        <v/>
      </c>
      <c r="Q1275" s="26" t="str">
        <f>IFERROR(IF(STP!U1276="","",STP!U1276),"")</f>
        <v/>
      </c>
      <c r="R1275" s="27" t="str">
        <f>IFERROR(IF(STP!V1276="","",STP!V1276),"")</f>
        <v/>
      </c>
      <c r="S1275" s="28" t="str">
        <f t="shared" si="133"/>
        <v/>
      </c>
      <c r="T1275" s="29"/>
    </row>
    <row r="1276" spans="1:20" ht="18" customHeight="1" x14ac:dyDescent="0.35">
      <c r="A1276" s="68">
        <v>47296</v>
      </c>
      <c r="B1276" s="21" t="str">
        <f>IFERROR(IF('LT Panel Feeder Readings'!E1277="","",'LT Panel Feeder Readings'!E1277),"")</f>
        <v/>
      </c>
      <c r="C1276" s="21" t="str">
        <f>IFERROR(IF('LT Panel Feeder Readings'!V1277="","",IF('LT Panel Feeder Readings'!V1277="",0,'LT Panel Feeder Readings'!V1277)+IF('LT Panel Feeder Readings'!Y1277="",0,'LT Panel Feeder Readings'!Y1277)),"")</f>
        <v/>
      </c>
      <c r="D1276" s="21" t="str">
        <f>IFERROR(IF('LT Panel Feeder Readings'!BG1277="","",IF('LT Panel Feeder Readings'!BG1277="",0,'LT Panel Feeder Readings'!BG1277)+IF('LT Panel Feeder Readings'!BJ1277="",0,'LT Panel Feeder Readings'!BJ1277)),"")</f>
        <v/>
      </c>
      <c r="E1276" s="22" t="str">
        <f t="shared" si="132"/>
        <v/>
      </c>
      <c r="F1276" s="23">
        <f>IFERROR(IF('Fuel Status'!E1278="","",IF('Fuel Status'!E1278="",0,'Fuel Status'!E1278)+IF('Fuel Status'!J1278="",0,'Fuel Status'!J1278)+IF('Fuel Status'!O1278="",0,'Fuel Status'!O1278)),"")</f>
        <v>0</v>
      </c>
      <c r="G1276" s="22" t="str">
        <f t="shared" si="134"/>
        <v/>
      </c>
      <c r="H1276" s="22" t="str">
        <f t="shared" si="135"/>
        <v/>
      </c>
      <c r="I1276" s="22" t="str">
        <f t="shared" si="136"/>
        <v/>
      </c>
      <c r="J1276" s="22" t="str">
        <f t="shared" si="137"/>
        <v/>
      </c>
      <c r="K1276" s="74"/>
      <c r="L1276" s="24"/>
      <c r="M1276" s="25"/>
      <c r="N1276" s="25"/>
      <c r="O1276" s="25" t="str">
        <f>IF(OR(J1276="",L1276="",L1276=0),"",ROUND(J1276/L1276,4))</f>
        <v/>
      </c>
      <c r="P1276" s="26" t="str">
        <f>IFERROR(IF('Raw Water'!U1277="","",'Raw Water'!U1277),"")</f>
        <v/>
      </c>
      <c r="Q1276" s="26" t="str">
        <f>IFERROR(IF(STP!U1277="","",STP!U1277),"")</f>
        <v/>
      </c>
      <c r="R1276" s="27" t="str">
        <f>IFERROR(IF(STP!V1277="","",STP!V1277),"")</f>
        <v/>
      </c>
      <c r="S1276" s="28" t="str">
        <f t="shared" si="133"/>
        <v/>
      </c>
      <c r="T1276" s="29"/>
    </row>
    <row r="1277" spans="1:20" ht="18" customHeight="1" x14ac:dyDescent="0.35">
      <c r="A1277" s="68">
        <v>47297</v>
      </c>
      <c r="B1277" s="21" t="str">
        <f>IFERROR(IF('LT Panel Feeder Readings'!E1278="","",'LT Panel Feeder Readings'!E1278),"")</f>
        <v/>
      </c>
      <c r="C1277" s="21" t="str">
        <f>IFERROR(IF('LT Panel Feeder Readings'!V1278="","",IF('LT Panel Feeder Readings'!V1278="",0,'LT Panel Feeder Readings'!V1278)+IF('LT Panel Feeder Readings'!Y1278="",0,'LT Panel Feeder Readings'!Y1278)),"")</f>
        <v/>
      </c>
      <c r="D1277" s="21" t="str">
        <f>IFERROR(IF('LT Panel Feeder Readings'!BG1278="","",IF('LT Panel Feeder Readings'!BG1278="",0,'LT Panel Feeder Readings'!BG1278)+IF('LT Panel Feeder Readings'!BJ1278="",0,'LT Panel Feeder Readings'!BJ1278)),"")</f>
        <v/>
      </c>
      <c r="E1277" s="22" t="str">
        <f t="shared" si="132"/>
        <v/>
      </c>
      <c r="F1277" s="23">
        <f>IFERROR(IF('Fuel Status'!E1279="","",IF('Fuel Status'!E1279="",0,'Fuel Status'!E1279)+IF('Fuel Status'!J1279="",0,'Fuel Status'!J1279)+IF('Fuel Status'!O1279="",0,'Fuel Status'!O1279)),"")</f>
        <v>0</v>
      </c>
      <c r="G1277" s="22" t="str">
        <f t="shared" si="134"/>
        <v/>
      </c>
      <c r="H1277" s="22" t="str">
        <f t="shared" si="135"/>
        <v/>
      </c>
      <c r="I1277" s="22" t="str">
        <f t="shared" si="136"/>
        <v/>
      </c>
      <c r="J1277" s="22" t="str">
        <f t="shared" si="137"/>
        <v/>
      </c>
      <c r="K1277" s="74"/>
      <c r="L1277" s="24"/>
      <c r="M1277" s="25"/>
      <c r="N1277" s="25"/>
      <c r="O1277" s="25" t="str">
        <f>IF(OR(J1277="",L1277="",L1277=0),"",ROUND(J1277/L1277,4))</f>
        <v/>
      </c>
      <c r="P1277" s="26" t="str">
        <f>IFERROR(IF('Raw Water'!U1278="","",'Raw Water'!U1278),"")</f>
        <v/>
      </c>
      <c r="Q1277" s="26" t="str">
        <f>IFERROR(IF(STP!U1278="","",STP!U1278),"")</f>
        <v/>
      </c>
      <c r="R1277" s="27" t="str">
        <f>IFERROR(IF(STP!V1278="","",STP!V1278),"")</f>
        <v/>
      </c>
      <c r="S1277" s="28" t="str">
        <f t="shared" si="133"/>
        <v/>
      </c>
      <c r="T1277" s="29"/>
    </row>
    <row r="1278" spans="1:20" ht="18" customHeight="1" x14ac:dyDescent="0.35">
      <c r="A1278" s="68">
        <v>47298</v>
      </c>
      <c r="B1278" s="21" t="str">
        <f>IFERROR(IF('LT Panel Feeder Readings'!E1279="","",'LT Panel Feeder Readings'!E1279),"")</f>
        <v/>
      </c>
      <c r="C1278" s="21" t="str">
        <f>IFERROR(IF('LT Panel Feeder Readings'!V1279="","",IF('LT Panel Feeder Readings'!V1279="",0,'LT Panel Feeder Readings'!V1279)+IF('LT Panel Feeder Readings'!Y1279="",0,'LT Panel Feeder Readings'!Y1279)),"")</f>
        <v/>
      </c>
      <c r="D1278" s="21" t="str">
        <f>IFERROR(IF('LT Panel Feeder Readings'!BG1279="","",IF('LT Panel Feeder Readings'!BG1279="",0,'LT Panel Feeder Readings'!BG1279)+IF('LT Panel Feeder Readings'!BJ1279="",0,'LT Panel Feeder Readings'!BJ1279)),"")</f>
        <v/>
      </c>
      <c r="E1278" s="22" t="str">
        <f t="shared" si="132"/>
        <v/>
      </c>
      <c r="F1278" s="23">
        <f>IFERROR(IF('Fuel Status'!E1280="","",IF('Fuel Status'!E1280="",0,'Fuel Status'!E1280)+IF('Fuel Status'!J1280="",0,'Fuel Status'!J1280)+IF('Fuel Status'!O1280="",0,'Fuel Status'!O1280)),"")</f>
        <v>0</v>
      </c>
      <c r="G1278" s="22" t="str">
        <f t="shared" si="134"/>
        <v/>
      </c>
      <c r="H1278" s="22" t="str">
        <f t="shared" si="135"/>
        <v/>
      </c>
      <c r="I1278" s="22" t="str">
        <f t="shared" si="136"/>
        <v/>
      </c>
      <c r="J1278" s="22" t="str">
        <f t="shared" si="137"/>
        <v/>
      </c>
      <c r="K1278" s="74"/>
      <c r="L1278" s="24"/>
      <c r="M1278" s="25"/>
      <c r="N1278" s="25"/>
      <c r="O1278" s="25" t="str">
        <f>IF(OR(J1278="",L1278="",L1278=0),"",ROUND(J1278/L1278,4))</f>
        <v/>
      </c>
      <c r="P1278" s="26" t="str">
        <f>IFERROR(IF('Raw Water'!U1279="","",'Raw Water'!U1279),"")</f>
        <v/>
      </c>
      <c r="Q1278" s="26" t="str">
        <f>IFERROR(IF(STP!U1279="","",STP!U1279),"")</f>
        <v/>
      </c>
      <c r="R1278" s="27" t="str">
        <f>IFERROR(IF(STP!V1279="","",STP!V1279),"")</f>
        <v/>
      </c>
      <c r="S1278" s="28" t="str">
        <f t="shared" si="133"/>
        <v/>
      </c>
      <c r="T1278" s="29"/>
    </row>
    <row r="1279" spans="1:20" ht="18" customHeight="1" x14ac:dyDescent="0.35">
      <c r="A1279" s="68">
        <v>47299</v>
      </c>
      <c r="B1279" s="21" t="str">
        <f>IFERROR(IF('LT Panel Feeder Readings'!E1280="","",'LT Panel Feeder Readings'!E1280),"")</f>
        <v/>
      </c>
      <c r="C1279" s="21" t="str">
        <f>IFERROR(IF('LT Panel Feeder Readings'!V1280="","",IF('LT Panel Feeder Readings'!V1280="",0,'LT Panel Feeder Readings'!V1280)+IF('LT Panel Feeder Readings'!Y1280="",0,'LT Panel Feeder Readings'!Y1280)),"")</f>
        <v/>
      </c>
      <c r="D1279" s="21" t="str">
        <f>IFERROR(IF('LT Panel Feeder Readings'!BG1280="","",IF('LT Panel Feeder Readings'!BG1280="",0,'LT Panel Feeder Readings'!BG1280)+IF('LT Panel Feeder Readings'!BJ1280="",0,'LT Panel Feeder Readings'!BJ1280)),"")</f>
        <v/>
      </c>
      <c r="E1279" s="22" t="str">
        <f t="shared" si="132"/>
        <v/>
      </c>
      <c r="F1279" s="23">
        <f>IFERROR(IF('Fuel Status'!E1281="","",IF('Fuel Status'!E1281="",0,'Fuel Status'!E1281)+IF('Fuel Status'!J1281="",0,'Fuel Status'!J1281)+IF('Fuel Status'!O1281="",0,'Fuel Status'!O1281)),"")</f>
        <v>0</v>
      </c>
      <c r="G1279" s="22" t="str">
        <f t="shared" si="134"/>
        <v/>
      </c>
      <c r="H1279" s="22" t="str">
        <f t="shared" si="135"/>
        <v/>
      </c>
      <c r="I1279" s="22" t="str">
        <f t="shared" si="136"/>
        <v/>
      </c>
      <c r="J1279" s="22" t="str">
        <f t="shared" si="137"/>
        <v/>
      </c>
      <c r="K1279" s="74"/>
      <c r="L1279" s="24"/>
      <c r="M1279" s="25"/>
      <c r="N1279" s="25"/>
      <c r="O1279" s="25" t="str">
        <f>IF(OR(J1279="",L1279="",L1279=0),"",ROUND(J1279/L1279,4))</f>
        <v/>
      </c>
      <c r="P1279" s="26" t="str">
        <f>IFERROR(IF('Raw Water'!U1280="","",'Raw Water'!U1280),"")</f>
        <v/>
      </c>
      <c r="Q1279" s="26" t="str">
        <f>IFERROR(IF(STP!U1280="","",STP!U1280),"")</f>
        <v/>
      </c>
      <c r="R1279" s="27" t="str">
        <f>IFERROR(IF(STP!V1280="","",STP!V1280),"")</f>
        <v/>
      </c>
      <c r="S1279" s="28" t="str">
        <f t="shared" si="133"/>
        <v/>
      </c>
      <c r="T1279" s="29"/>
    </row>
    <row r="1280" spans="1:20" ht="18" customHeight="1" x14ac:dyDescent="0.35">
      <c r="A1280" s="68">
        <v>47300</v>
      </c>
      <c r="B1280" s="21" t="str">
        <f>IFERROR(IF('LT Panel Feeder Readings'!E1281="","",'LT Panel Feeder Readings'!E1281),"")</f>
        <v/>
      </c>
      <c r="C1280" s="21" t="str">
        <f>IFERROR(IF('LT Panel Feeder Readings'!V1281="","",IF('LT Panel Feeder Readings'!V1281="",0,'LT Panel Feeder Readings'!V1281)+IF('LT Panel Feeder Readings'!Y1281="",0,'LT Panel Feeder Readings'!Y1281)),"")</f>
        <v/>
      </c>
      <c r="D1280" s="21" t="str">
        <f>IFERROR(IF('LT Panel Feeder Readings'!BG1281="","",IF('LT Panel Feeder Readings'!BG1281="",0,'LT Panel Feeder Readings'!BG1281)+IF('LT Panel Feeder Readings'!BJ1281="",0,'LT Panel Feeder Readings'!BJ1281)),"")</f>
        <v/>
      </c>
      <c r="E1280" s="22" t="str">
        <f t="shared" si="132"/>
        <v/>
      </c>
      <c r="F1280" s="23">
        <f>IFERROR(IF('Fuel Status'!E1282="","",IF('Fuel Status'!E1282="",0,'Fuel Status'!E1282)+IF('Fuel Status'!J1282="",0,'Fuel Status'!J1282)+IF('Fuel Status'!O1282="",0,'Fuel Status'!O1282)),"")</f>
        <v>0</v>
      </c>
      <c r="G1280" s="22" t="str">
        <f t="shared" si="134"/>
        <v/>
      </c>
      <c r="H1280" s="22" t="str">
        <f t="shared" si="135"/>
        <v/>
      </c>
      <c r="I1280" s="22" t="str">
        <f t="shared" si="136"/>
        <v/>
      </c>
      <c r="J1280" s="22" t="str">
        <f t="shared" si="137"/>
        <v/>
      </c>
      <c r="K1280" s="74"/>
      <c r="L1280" s="24"/>
      <c r="M1280" s="25"/>
      <c r="N1280" s="25"/>
      <c r="O1280" s="25" t="str">
        <f>IF(OR(J1280="",L1280="",L1280=0),"",ROUND(J1280/L1280,4))</f>
        <v/>
      </c>
      <c r="P1280" s="26" t="str">
        <f>IFERROR(IF('Raw Water'!U1281="","",'Raw Water'!U1281),"")</f>
        <v/>
      </c>
      <c r="Q1280" s="26" t="str">
        <f>IFERROR(IF(STP!U1281="","",STP!U1281),"")</f>
        <v/>
      </c>
      <c r="R1280" s="27" t="str">
        <f>IFERROR(IF(STP!V1281="","",STP!V1281),"")</f>
        <v/>
      </c>
      <c r="S1280" s="28" t="str">
        <f t="shared" si="133"/>
        <v/>
      </c>
      <c r="T1280" s="29"/>
    </row>
    <row r="1281" spans="1:20" ht="18" customHeight="1" x14ac:dyDescent="0.35">
      <c r="A1281" s="68">
        <v>47301</v>
      </c>
      <c r="B1281" s="21" t="str">
        <f>IFERROR(IF('LT Panel Feeder Readings'!E1282="","",'LT Panel Feeder Readings'!E1282),"")</f>
        <v/>
      </c>
      <c r="C1281" s="21" t="str">
        <f>IFERROR(IF('LT Panel Feeder Readings'!V1282="","",IF('LT Panel Feeder Readings'!V1282="",0,'LT Panel Feeder Readings'!V1282)+IF('LT Panel Feeder Readings'!Y1282="",0,'LT Panel Feeder Readings'!Y1282)),"")</f>
        <v/>
      </c>
      <c r="D1281" s="21" t="str">
        <f>IFERROR(IF('LT Panel Feeder Readings'!BG1282="","",IF('LT Panel Feeder Readings'!BG1282="",0,'LT Panel Feeder Readings'!BG1282)+IF('LT Panel Feeder Readings'!BJ1282="",0,'LT Panel Feeder Readings'!BJ1282)),"")</f>
        <v/>
      </c>
      <c r="E1281" s="22" t="str">
        <f t="shared" si="132"/>
        <v/>
      </c>
      <c r="F1281" s="23">
        <f>IFERROR(IF('Fuel Status'!E1283="","",IF('Fuel Status'!E1283="",0,'Fuel Status'!E1283)+IF('Fuel Status'!J1283="",0,'Fuel Status'!J1283)+IF('Fuel Status'!O1283="",0,'Fuel Status'!O1283)),"")</f>
        <v>0</v>
      </c>
      <c r="G1281" s="22" t="str">
        <f t="shared" si="134"/>
        <v/>
      </c>
      <c r="H1281" s="22" t="str">
        <f t="shared" si="135"/>
        <v/>
      </c>
      <c r="I1281" s="22" t="str">
        <f t="shared" si="136"/>
        <v/>
      </c>
      <c r="J1281" s="22" t="str">
        <f t="shared" si="137"/>
        <v/>
      </c>
      <c r="K1281" s="74"/>
      <c r="L1281" s="24"/>
      <c r="M1281" s="25"/>
      <c r="N1281" s="25"/>
      <c r="O1281" s="25" t="str">
        <f>IF(OR(J1281="",L1281="",L1281=0),"",ROUND(J1281/L1281,4))</f>
        <v/>
      </c>
      <c r="P1281" s="26" t="str">
        <f>IFERROR(IF('Raw Water'!U1282="","",'Raw Water'!U1282),"")</f>
        <v/>
      </c>
      <c r="Q1281" s="26" t="str">
        <f>IFERROR(IF(STP!U1282="","",STP!U1282),"")</f>
        <v/>
      </c>
      <c r="R1281" s="27" t="str">
        <f>IFERROR(IF(STP!V1282="","",STP!V1282),"")</f>
        <v/>
      </c>
      <c r="S1281" s="28" t="str">
        <f t="shared" si="133"/>
        <v/>
      </c>
      <c r="T1281" s="29"/>
    </row>
    <row r="1282" spans="1:20" ht="18" customHeight="1" x14ac:dyDescent="0.35">
      <c r="A1282" s="68">
        <v>47302</v>
      </c>
      <c r="B1282" s="21" t="str">
        <f>IFERROR(IF('LT Panel Feeder Readings'!E1283="","",'LT Panel Feeder Readings'!E1283),"")</f>
        <v/>
      </c>
      <c r="C1282" s="21" t="str">
        <f>IFERROR(IF('LT Panel Feeder Readings'!V1283="","",IF('LT Panel Feeder Readings'!V1283="",0,'LT Panel Feeder Readings'!V1283)+IF('LT Panel Feeder Readings'!Y1283="",0,'LT Panel Feeder Readings'!Y1283)),"")</f>
        <v/>
      </c>
      <c r="D1282" s="21" t="str">
        <f>IFERROR(IF('LT Panel Feeder Readings'!BG1283="","",IF('LT Panel Feeder Readings'!BG1283="",0,'LT Panel Feeder Readings'!BG1283)+IF('LT Panel Feeder Readings'!BJ1283="",0,'LT Panel Feeder Readings'!BJ1283)),"")</f>
        <v/>
      </c>
      <c r="E1282" s="22" t="str">
        <f t="shared" ref="E1282:E1345" si="138">IF(B1282="","",B1282+IF(C1282="",0,C1282)+IF(D1282="",0,D1282))</f>
        <v/>
      </c>
      <c r="F1282" s="23">
        <f>IFERROR(IF('Fuel Status'!E1284="","",IF('Fuel Status'!E1284="",0,'Fuel Status'!E1284)+IF('Fuel Status'!J1284="",0,'Fuel Status'!J1284)+IF('Fuel Status'!O1284="",0,'Fuel Status'!O1284)),"")</f>
        <v>0</v>
      </c>
      <c r="G1282" s="22" t="str">
        <f t="shared" si="134"/>
        <v/>
      </c>
      <c r="H1282" s="22" t="str">
        <f t="shared" si="135"/>
        <v/>
      </c>
      <c r="I1282" s="22" t="str">
        <f t="shared" si="136"/>
        <v/>
      </c>
      <c r="J1282" s="22" t="str">
        <f t="shared" si="137"/>
        <v/>
      </c>
      <c r="K1282" s="74"/>
      <c r="L1282" s="24"/>
      <c r="M1282" s="25"/>
      <c r="N1282" s="25"/>
      <c r="O1282" s="25" t="str">
        <f>IF(OR(J1282="",L1282="",L1282=0),"",ROUND(J1282/L1282,4))</f>
        <v/>
      </c>
      <c r="P1282" s="26" t="str">
        <f>IFERROR(IF('Raw Water'!U1283="","",'Raw Water'!U1283),"")</f>
        <v/>
      </c>
      <c r="Q1282" s="26" t="str">
        <f>IFERROR(IF(STP!U1283="","",STP!U1283),"")</f>
        <v/>
      </c>
      <c r="R1282" s="27" t="str">
        <f>IFERROR(IF(STP!V1283="","",STP!V1283),"")</f>
        <v/>
      </c>
      <c r="S1282" s="28" t="str">
        <f t="shared" ref="S1282:S1345" si="139">IF(P1282="","",P1282)</f>
        <v/>
      </c>
      <c r="T1282" s="29"/>
    </row>
    <row r="1283" spans="1:20" ht="18" customHeight="1" x14ac:dyDescent="0.35">
      <c r="A1283" s="68">
        <v>47303</v>
      </c>
      <c r="B1283" s="21" t="str">
        <f>IFERROR(IF('LT Panel Feeder Readings'!E1284="","",'LT Panel Feeder Readings'!E1284),"")</f>
        <v/>
      </c>
      <c r="C1283" s="21" t="str">
        <f>IFERROR(IF('LT Panel Feeder Readings'!V1284="","",IF('LT Panel Feeder Readings'!V1284="",0,'LT Panel Feeder Readings'!V1284)+IF('LT Panel Feeder Readings'!Y1284="",0,'LT Panel Feeder Readings'!Y1284)),"")</f>
        <v/>
      </c>
      <c r="D1283" s="21" t="str">
        <f>IFERROR(IF('LT Panel Feeder Readings'!BG1284="","",IF('LT Panel Feeder Readings'!BG1284="",0,'LT Panel Feeder Readings'!BG1284)+IF('LT Panel Feeder Readings'!BJ1284="",0,'LT Panel Feeder Readings'!BJ1284)),"")</f>
        <v/>
      </c>
      <c r="E1283" s="22" t="str">
        <f t="shared" si="138"/>
        <v/>
      </c>
      <c r="F1283" s="23">
        <f>IFERROR(IF('Fuel Status'!E1285="","",IF('Fuel Status'!E1285="",0,'Fuel Status'!E1285)+IF('Fuel Status'!J1285="",0,'Fuel Status'!J1285)+IF('Fuel Status'!O1285="",0,'Fuel Status'!O1285)),"")</f>
        <v>0</v>
      </c>
      <c r="G1283" s="22" t="str">
        <f t="shared" ref="G1283:G1346" si="140">IF(B1283="","",IF(MONTH(A1283)&lt;&gt;MONTH(A1282),B1283,G1282+B1283))</f>
        <v/>
      </c>
      <c r="H1283" s="22" t="str">
        <f t="shared" ref="H1283:H1346" si="141">IF(C1283="","",IF(MONTH(A1283)&lt;&gt;MONTH(A1282),C1283,H1282+C1283))</f>
        <v/>
      </c>
      <c r="I1283" s="22" t="str">
        <f t="shared" ref="I1283:I1346" si="142">IF(D1283="","",IF(MONTH(A1283)&lt;&gt;MONTH(A1282),D1283,I1282+D1283))</f>
        <v/>
      </c>
      <c r="J1283" s="22" t="str">
        <f t="shared" ref="J1283:J1346" si="143">IF(E1283="","",IF(MONTH(A1283)&lt;&gt;MONTH(A1282),E1283,J1282+E1283))</f>
        <v/>
      </c>
      <c r="K1283" s="74"/>
      <c r="L1283" s="24"/>
      <c r="M1283" s="25"/>
      <c r="N1283" s="25"/>
      <c r="O1283" s="25" t="str">
        <f>IF(OR(J1283="",L1283="",L1283=0),"",ROUND(J1283/L1283,4))</f>
        <v/>
      </c>
      <c r="P1283" s="26" t="str">
        <f>IFERROR(IF('Raw Water'!U1284="","",'Raw Water'!U1284),"")</f>
        <v/>
      </c>
      <c r="Q1283" s="26" t="str">
        <f>IFERROR(IF(STP!U1284="","",STP!U1284),"")</f>
        <v/>
      </c>
      <c r="R1283" s="27" t="str">
        <f>IFERROR(IF(STP!V1284="","",STP!V1284),"")</f>
        <v/>
      </c>
      <c r="S1283" s="28" t="str">
        <f t="shared" si="139"/>
        <v/>
      </c>
      <c r="T1283" s="29"/>
    </row>
    <row r="1284" spans="1:20" ht="18" customHeight="1" x14ac:dyDescent="0.35">
      <c r="A1284" s="68">
        <v>47304</v>
      </c>
      <c r="B1284" s="21" t="str">
        <f>IFERROR(IF('LT Panel Feeder Readings'!E1285="","",'LT Panel Feeder Readings'!E1285),"")</f>
        <v/>
      </c>
      <c r="C1284" s="21" t="str">
        <f>IFERROR(IF('LT Panel Feeder Readings'!V1285="","",IF('LT Panel Feeder Readings'!V1285="",0,'LT Panel Feeder Readings'!V1285)+IF('LT Panel Feeder Readings'!Y1285="",0,'LT Panel Feeder Readings'!Y1285)),"")</f>
        <v/>
      </c>
      <c r="D1284" s="21" t="str">
        <f>IFERROR(IF('LT Panel Feeder Readings'!BG1285="","",IF('LT Panel Feeder Readings'!BG1285="",0,'LT Panel Feeder Readings'!BG1285)+IF('LT Panel Feeder Readings'!BJ1285="",0,'LT Panel Feeder Readings'!BJ1285)),"")</f>
        <v/>
      </c>
      <c r="E1284" s="22" t="str">
        <f t="shared" si="138"/>
        <v/>
      </c>
      <c r="F1284" s="23">
        <f>IFERROR(IF('Fuel Status'!E1286="","",IF('Fuel Status'!E1286="",0,'Fuel Status'!E1286)+IF('Fuel Status'!J1286="",0,'Fuel Status'!J1286)+IF('Fuel Status'!O1286="",0,'Fuel Status'!O1286)),"")</f>
        <v>0</v>
      </c>
      <c r="G1284" s="22" t="str">
        <f t="shared" si="140"/>
        <v/>
      </c>
      <c r="H1284" s="22" t="str">
        <f t="shared" si="141"/>
        <v/>
      </c>
      <c r="I1284" s="22" t="str">
        <f t="shared" si="142"/>
        <v/>
      </c>
      <c r="J1284" s="22" t="str">
        <f t="shared" si="143"/>
        <v/>
      </c>
      <c r="K1284" s="74"/>
      <c r="L1284" s="24"/>
      <c r="M1284" s="25"/>
      <c r="N1284" s="25"/>
      <c r="O1284" s="25" t="str">
        <f>IF(OR(J1284="",L1284="",L1284=0),"",ROUND(J1284/L1284,4))</f>
        <v/>
      </c>
      <c r="P1284" s="26" t="str">
        <f>IFERROR(IF('Raw Water'!U1285="","",'Raw Water'!U1285),"")</f>
        <v/>
      </c>
      <c r="Q1284" s="26" t="str">
        <f>IFERROR(IF(STP!U1285="","",STP!U1285),"")</f>
        <v/>
      </c>
      <c r="R1284" s="27" t="str">
        <f>IFERROR(IF(STP!V1285="","",STP!V1285),"")</f>
        <v/>
      </c>
      <c r="S1284" s="28" t="str">
        <f t="shared" si="139"/>
        <v/>
      </c>
      <c r="T1284" s="29"/>
    </row>
    <row r="1285" spans="1:20" ht="18" customHeight="1" x14ac:dyDescent="0.35">
      <c r="A1285" s="68">
        <v>47305</v>
      </c>
      <c r="B1285" s="21" t="str">
        <f>IFERROR(IF('LT Panel Feeder Readings'!E1286="","",'LT Panel Feeder Readings'!E1286),"")</f>
        <v/>
      </c>
      <c r="C1285" s="21" t="str">
        <f>IFERROR(IF('LT Panel Feeder Readings'!V1286="","",IF('LT Panel Feeder Readings'!V1286="",0,'LT Panel Feeder Readings'!V1286)+IF('LT Panel Feeder Readings'!Y1286="",0,'LT Panel Feeder Readings'!Y1286)),"")</f>
        <v/>
      </c>
      <c r="D1285" s="21" t="str">
        <f>IFERROR(IF('LT Panel Feeder Readings'!BG1286="","",IF('LT Panel Feeder Readings'!BG1286="",0,'LT Panel Feeder Readings'!BG1286)+IF('LT Panel Feeder Readings'!BJ1286="",0,'LT Panel Feeder Readings'!BJ1286)),"")</f>
        <v/>
      </c>
      <c r="E1285" s="22" t="str">
        <f t="shared" si="138"/>
        <v/>
      </c>
      <c r="F1285" s="23">
        <f>IFERROR(IF('Fuel Status'!E1287="","",IF('Fuel Status'!E1287="",0,'Fuel Status'!E1287)+IF('Fuel Status'!J1287="",0,'Fuel Status'!J1287)+IF('Fuel Status'!O1287="",0,'Fuel Status'!O1287)),"")</f>
        <v>0</v>
      </c>
      <c r="G1285" s="22" t="str">
        <f t="shared" si="140"/>
        <v/>
      </c>
      <c r="H1285" s="22" t="str">
        <f t="shared" si="141"/>
        <v/>
      </c>
      <c r="I1285" s="22" t="str">
        <f t="shared" si="142"/>
        <v/>
      </c>
      <c r="J1285" s="22" t="str">
        <f t="shared" si="143"/>
        <v/>
      </c>
      <c r="K1285" s="74"/>
      <c r="L1285" s="24"/>
      <c r="M1285" s="25"/>
      <c r="N1285" s="25"/>
      <c r="O1285" s="25" t="str">
        <f>IF(OR(J1285="",L1285="",L1285=0),"",ROUND(J1285/L1285,4))</f>
        <v/>
      </c>
      <c r="P1285" s="26" t="str">
        <f>IFERROR(IF('Raw Water'!U1286="","",'Raw Water'!U1286),"")</f>
        <v/>
      </c>
      <c r="Q1285" s="26" t="str">
        <f>IFERROR(IF(STP!U1286="","",STP!U1286),"")</f>
        <v/>
      </c>
      <c r="R1285" s="27" t="str">
        <f>IFERROR(IF(STP!V1286="","",STP!V1286),"")</f>
        <v/>
      </c>
      <c r="S1285" s="28" t="str">
        <f t="shared" si="139"/>
        <v/>
      </c>
      <c r="T1285" s="29"/>
    </row>
    <row r="1286" spans="1:20" ht="18" customHeight="1" x14ac:dyDescent="0.35">
      <c r="A1286" s="68">
        <v>47306</v>
      </c>
      <c r="B1286" s="21" t="str">
        <f>IFERROR(IF('LT Panel Feeder Readings'!E1287="","",'LT Panel Feeder Readings'!E1287),"")</f>
        <v/>
      </c>
      <c r="C1286" s="21" t="str">
        <f>IFERROR(IF('LT Panel Feeder Readings'!V1287="","",IF('LT Panel Feeder Readings'!V1287="",0,'LT Panel Feeder Readings'!V1287)+IF('LT Panel Feeder Readings'!Y1287="",0,'LT Panel Feeder Readings'!Y1287)),"")</f>
        <v/>
      </c>
      <c r="D1286" s="21" t="str">
        <f>IFERROR(IF('LT Panel Feeder Readings'!BG1287="","",IF('LT Panel Feeder Readings'!BG1287="",0,'LT Panel Feeder Readings'!BG1287)+IF('LT Panel Feeder Readings'!BJ1287="",0,'LT Panel Feeder Readings'!BJ1287)),"")</f>
        <v/>
      </c>
      <c r="E1286" s="22" t="str">
        <f t="shared" si="138"/>
        <v/>
      </c>
      <c r="F1286" s="23">
        <f>IFERROR(IF('Fuel Status'!E1288="","",IF('Fuel Status'!E1288="",0,'Fuel Status'!E1288)+IF('Fuel Status'!J1288="",0,'Fuel Status'!J1288)+IF('Fuel Status'!O1288="",0,'Fuel Status'!O1288)),"")</f>
        <v>0</v>
      </c>
      <c r="G1286" s="22" t="str">
        <f t="shared" si="140"/>
        <v/>
      </c>
      <c r="H1286" s="22" t="str">
        <f t="shared" si="141"/>
        <v/>
      </c>
      <c r="I1286" s="22" t="str">
        <f t="shared" si="142"/>
        <v/>
      </c>
      <c r="J1286" s="22" t="str">
        <f t="shared" si="143"/>
        <v/>
      </c>
      <c r="K1286" s="74"/>
      <c r="L1286" s="24"/>
      <c r="M1286" s="25"/>
      <c r="N1286" s="25"/>
      <c r="O1286" s="25" t="str">
        <f>IF(OR(J1286="",L1286="",L1286=0),"",ROUND(J1286/L1286,4))</f>
        <v/>
      </c>
      <c r="P1286" s="26" t="str">
        <f>IFERROR(IF('Raw Water'!U1287="","",'Raw Water'!U1287),"")</f>
        <v/>
      </c>
      <c r="Q1286" s="26" t="str">
        <f>IFERROR(IF(STP!U1287="","",STP!U1287),"")</f>
        <v/>
      </c>
      <c r="R1286" s="27" t="str">
        <f>IFERROR(IF(STP!V1287="","",STP!V1287),"")</f>
        <v/>
      </c>
      <c r="S1286" s="28" t="str">
        <f t="shared" si="139"/>
        <v/>
      </c>
      <c r="T1286" s="29"/>
    </row>
    <row r="1287" spans="1:20" ht="18" customHeight="1" x14ac:dyDescent="0.35">
      <c r="A1287" s="68">
        <v>47307</v>
      </c>
      <c r="B1287" s="21" t="str">
        <f>IFERROR(IF('LT Panel Feeder Readings'!E1288="","",'LT Panel Feeder Readings'!E1288),"")</f>
        <v/>
      </c>
      <c r="C1287" s="21" t="str">
        <f>IFERROR(IF('LT Panel Feeder Readings'!V1288="","",IF('LT Panel Feeder Readings'!V1288="",0,'LT Panel Feeder Readings'!V1288)+IF('LT Panel Feeder Readings'!Y1288="",0,'LT Panel Feeder Readings'!Y1288)),"")</f>
        <v/>
      </c>
      <c r="D1287" s="21" t="str">
        <f>IFERROR(IF('LT Panel Feeder Readings'!BG1288="","",IF('LT Panel Feeder Readings'!BG1288="",0,'LT Panel Feeder Readings'!BG1288)+IF('LT Panel Feeder Readings'!BJ1288="",0,'LT Panel Feeder Readings'!BJ1288)),"")</f>
        <v/>
      </c>
      <c r="E1287" s="22" t="str">
        <f t="shared" si="138"/>
        <v/>
      </c>
      <c r="F1287" s="23">
        <f>IFERROR(IF('Fuel Status'!E1289="","",IF('Fuel Status'!E1289="",0,'Fuel Status'!E1289)+IF('Fuel Status'!J1289="",0,'Fuel Status'!J1289)+IF('Fuel Status'!O1289="",0,'Fuel Status'!O1289)),"")</f>
        <v>0</v>
      </c>
      <c r="G1287" s="22" t="str">
        <f t="shared" si="140"/>
        <v/>
      </c>
      <c r="H1287" s="22" t="str">
        <f t="shared" si="141"/>
        <v/>
      </c>
      <c r="I1287" s="22" t="str">
        <f t="shared" si="142"/>
        <v/>
      </c>
      <c r="J1287" s="22" t="str">
        <f t="shared" si="143"/>
        <v/>
      </c>
      <c r="K1287" s="74"/>
      <c r="L1287" s="24"/>
      <c r="M1287" s="25"/>
      <c r="N1287" s="25"/>
      <c r="O1287" s="25" t="str">
        <f>IF(OR(J1287="",L1287="",L1287=0),"",ROUND(J1287/L1287,4))</f>
        <v/>
      </c>
      <c r="P1287" s="26" t="str">
        <f>IFERROR(IF('Raw Water'!U1288="","",'Raw Water'!U1288),"")</f>
        <v/>
      </c>
      <c r="Q1287" s="26" t="str">
        <f>IFERROR(IF(STP!U1288="","",STP!U1288),"")</f>
        <v/>
      </c>
      <c r="R1287" s="27" t="str">
        <f>IFERROR(IF(STP!V1288="","",STP!V1288),"")</f>
        <v/>
      </c>
      <c r="S1287" s="28" t="str">
        <f t="shared" si="139"/>
        <v/>
      </c>
      <c r="T1287" s="29"/>
    </row>
    <row r="1288" spans="1:20" ht="18" customHeight="1" x14ac:dyDescent="0.35">
      <c r="A1288" s="68">
        <v>47308</v>
      </c>
      <c r="B1288" s="21" t="str">
        <f>IFERROR(IF('LT Panel Feeder Readings'!E1289="","",'LT Panel Feeder Readings'!E1289),"")</f>
        <v/>
      </c>
      <c r="C1288" s="21" t="str">
        <f>IFERROR(IF('LT Panel Feeder Readings'!V1289="","",IF('LT Panel Feeder Readings'!V1289="",0,'LT Panel Feeder Readings'!V1289)+IF('LT Panel Feeder Readings'!Y1289="",0,'LT Panel Feeder Readings'!Y1289)),"")</f>
        <v/>
      </c>
      <c r="D1288" s="21" t="str">
        <f>IFERROR(IF('LT Panel Feeder Readings'!BG1289="","",IF('LT Panel Feeder Readings'!BG1289="",0,'LT Panel Feeder Readings'!BG1289)+IF('LT Panel Feeder Readings'!BJ1289="",0,'LT Panel Feeder Readings'!BJ1289)),"")</f>
        <v/>
      </c>
      <c r="E1288" s="22" t="str">
        <f t="shared" si="138"/>
        <v/>
      </c>
      <c r="F1288" s="23">
        <f>IFERROR(IF('Fuel Status'!E1290="","",IF('Fuel Status'!E1290="",0,'Fuel Status'!E1290)+IF('Fuel Status'!J1290="",0,'Fuel Status'!J1290)+IF('Fuel Status'!O1290="",0,'Fuel Status'!O1290)),"")</f>
        <v>0</v>
      </c>
      <c r="G1288" s="22" t="str">
        <f t="shared" si="140"/>
        <v/>
      </c>
      <c r="H1288" s="22" t="str">
        <f t="shared" si="141"/>
        <v/>
      </c>
      <c r="I1288" s="22" t="str">
        <f t="shared" si="142"/>
        <v/>
      </c>
      <c r="J1288" s="22" t="str">
        <f t="shared" si="143"/>
        <v/>
      </c>
      <c r="K1288" s="74"/>
      <c r="L1288" s="24"/>
      <c r="M1288" s="25"/>
      <c r="N1288" s="25"/>
      <c r="O1288" s="25" t="str">
        <f>IF(OR(J1288="",L1288="",L1288=0),"",ROUND(J1288/L1288,4))</f>
        <v/>
      </c>
      <c r="P1288" s="26" t="str">
        <f>IFERROR(IF('Raw Water'!U1289="","",'Raw Water'!U1289),"")</f>
        <v/>
      </c>
      <c r="Q1288" s="26" t="str">
        <f>IFERROR(IF(STP!U1289="","",STP!U1289),"")</f>
        <v/>
      </c>
      <c r="R1288" s="27" t="str">
        <f>IFERROR(IF(STP!V1289="","",STP!V1289),"")</f>
        <v/>
      </c>
      <c r="S1288" s="28" t="str">
        <f t="shared" si="139"/>
        <v/>
      </c>
      <c r="T1288" s="29"/>
    </row>
    <row r="1289" spans="1:20" ht="18" customHeight="1" x14ac:dyDescent="0.35">
      <c r="A1289" s="68">
        <v>47309</v>
      </c>
      <c r="B1289" s="21" t="str">
        <f>IFERROR(IF('LT Panel Feeder Readings'!E1290="","",'LT Panel Feeder Readings'!E1290),"")</f>
        <v/>
      </c>
      <c r="C1289" s="21" t="str">
        <f>IFERROR(IF('LT Panel Feeder Readings'!V1290="","",IF('LT Panel Feeder Readings'!V1290="",0,'LT Panel Feeder Readings'!V1290)+IF('LT Panel Feeder Readings'!Y1290="",0,'LT Panel Feeder Readings'!Y1290)),"")</f>
        <v/>
      </c>
      <c r="D1289" s="21" t="str">
        <f>IFERROR(IF('LT Panel Feeder Readings'!BG1290="","",IF('LT Panel Feeder Readings'!BG1290="",0,'LT Panel Feeder Readings'!BG1290)+IF('LT Panel Feeder Readings'!BJ1290="",0,'LT Panel Feeder Readings'!BJ1290)),"")</f>
        <v/>
      </c>
      <c r="E1289" s="22" t="str">
        <f t="shared" si="138"/>
        <v/>
      </c>
      <c r="F1289" s="23">
        <f>IFERROR(IF('Fuel Status'!E1291="","",IF('Fuel Status'!E1291="",0,'Fuel Status'!E1291)+IF('Fuel Status'!J1291="",0,'Fuel Status'!J1291)+IF('Fuel Status'!O1291="",0,'Fuel Status'!O1291)),"")</f>
        <v>0</v>
      </c>
      <c r="G1289" s="22" t="str">
        <f t="shared" si="140"/>
        <v/>
      </c>
      <c r="H1289" s="22" t="str">
        <f t="shared" si="141"/>
        <v/>
      </c>
      <c r="I1289" s="22" t="str">
        <f t="shared" si="142"/>
        <v/>
      </c>
      <c r="J1289" s="22" t="str">
        <f t="shared" si="143"/>
        <v/>
      </c>
      <c r="K1289" s="74"/>
      <c r="L1289" s="24"/>
      <c r="M1289" s="25"/>
      <c r="N1289" s="25"/>
      <c r="O1289" s="25" t="str">
        <f>IF(OR(J1289="",L1289="",L1289=0),"",ROUND(J1289/L1289,4))</f>
        <v/>
      </c>
      <c r="P1289" s="26" t="str">
        <f>IFERROR(IF('Raw Water'!U1290="","",'Raw Water'!U1290),"")</f>
        <v/>
      </c>
      <c r="Q1289" s="26" t="str">
        <f>IFERROR(IF(STP!U1290="","",STP!U1290),"")</f>
        <v/>
      </c>
      <c r="R1289" s="27" t="str">
        <f>IFERROR(IF(STP!V1290="","",STP!V1290),"")</f>
        <v/>
      </c>
      <c r="S1289" s="28" t="str">
        <f t="shared" si="139"/>
        <v/>
      </c>
      <c r="T1289" s="29"/>
    </row>
    <row r="1290" spans="1:20" ht="18" customHeight="1" x14ac:dyDescent="0.35">
      <c r="A1290" s="68">
        <v>47310</v>
      </c>
      <c r="B1290" s="21" t="str">
        <f>IFERROR(IF('LT Panel Feeder Readings'!E1291="","",'LT Panel Feeder Readings'!E1291),"")</f>
        <v/>
      </c>
      <c r="C1290" s="21" t="str">
        <f>IFERROR(IF('LT Panel Feeder Readings'!V1291="","",IF('LT Panel Feeder Readings'!V1291="",0,'LT Panel Feeder Readings'!V1291)+IF('LT Panel Feeder Readings'!Y1291="",0,'LT Panel Feeder Readings'!Y1291)),"")</f>
        <v/>
      </c>
      <c r="D1290" s="21" t="str">
        <f>IFERROR(IF('LT Panel Feeder Readings'!BG1291="","",IF('LT Panel Feeder Readings'!BG1291="",0,'LT Panel Feeder Readings'!BG1291)+IF('LT Panel Feeder Readings'!BJ1291="",0,'LT Panel Feeder Readings'!BJ1291)),"")</f>
        <v/>
      </c>
      <c r="E1290" s="22" t="str">
        <f t="shared" si="138"/>
        <v/>
      </c>
      <c r="F1290" s="23">
        <f>IFERROR(IF('Fuel Status'!E1292="","",IF('Fuel Status'!E1292="",0,'Fuel Status'!E1292)+IF('Fuel Status'!J1292="",0,'Fuel Status'!J1292)+IF('Fuel Status'!O1292="",0,'Fuel Status'!O1292)),"")</f>
        <v>0</v>
      </c>
      <c r="G1290" s="22" t="str">
        <f t="shared" si="140"/>
        <v/>
      </c>
      <c r="H1290" s="22" t="str">
        <f t="shared" si="141"/>
        <v/>
      </c>
      <c r="I1290" s="22" t="str">
        <f t="shared" si="142"/>
        <v/>
      </c>
      <c r="J1290" s="22" t="str">
        <f t="shared" si="143"/>
        <v/>
      </c>
      <c r="K1290" s="74"/>
      <c r="L1290" s="24"/>
      <c r="M1290" s="25"/>
      <c r="N1290" s="25"/>
      <c r="O1290" s="25" t="str">
        <f>IF(OR(J1290="",L1290="",L1290=0),"",ROUND(J1290/L1290,4))</f>
        <v/>
      </c>
      <c r="P1290" s="26" t="str">
        <f>IFERROR(IF('Raw Water'!U1291="","",'Raw Water'!U1291),"")</f>
        <v/>
      </c>
      <c r="Q1290" s="26" t="str">
        <f>IFERROR(IF(STP!U1291="","",STP!U1291),"")</f>
        <v/>
      </c>
      <c r="R1290" s="27" t="str">
        <f>IFERROR(IF(STP!V1291="","",STP!V1291),"")</f>
        <v/>
      </c>
      <c r="S1290" s="28" t="str">
        <f t="shared" si="139"/>
        <v/>
      </c>
      <c r="T1290" s="29"/>
    </row>
    <row r="1291" spans="1:20" ht="18" customHeight="1" x14ac:dyDescent="0.35">
      <c r="A1291" s="68">
        <v>47311</v>
      </c>
      <c r="B1291" s="21" t="str">
        <f>IFERROR(IF('LT Panel Feeder Readings'!E1292="","",'LT Panel Feeder Readings'!E1292),"")</f>
        <v/>
      </c>
      <c r="C1291" s="21" t="str">
        <f>IFERROR(IF('LT Panel Feeder Readings'!V1292="","",IF('LT Panel Feeder Readings'!V1292="",0,'LT Panel Feeder Readings'!V1292)+IF('LT Panel Feeder Readings'!Y1292="",0,'LT Panel Feeder Readings'!Y1292)),"")</f>
        <v/>
      </c>
      <c r="D1291" s="21" t="str">
        <f>IFERROR(IF('LT Panel Feeder Readings'!BG1292="","",IF('LT Panel Feeder Readings'!BG1292="",0,'LT Panel Feeder Readings'!BG1292)+IF('LT Panel Feeder Readings'!BJ1292="",0,'LT Panel Feeder Readings'!BJ1292)),"")</f>
        <v/>
      </c>
      <c r="E1291" s="22" t="str">
        <f t="shared" si="138"/>
        <v/>
      </c>
      <c r="F1291" s="23">
        <f>IFERROR(IF('Fuel Status'!E1293="","",IF('Fuel Status'!E1293="",0,'Fuel Status'!E1293)+IF('Fuel Status'!J1293="",0,'Fuel Status'!J1293)+IF('Fuel Status'!O1293="",0,'Fuel Status'!O1293)),"")</f>
        <v>0</v>
      </c>
      <c r="G1291" s="22" t="str">
        <f t="shared" si="140"/>
        <v/>
      </c>
      <c r="H1291" s="22" t="str">
        <f t="shared" si="141"/>
        <v/>
      </c>
      <c r="I1291" s="22" t="str">
        <f t="shared" si="142"/>
        <v/>
      </c>
      <c r="J1291" s="22" t="str">
        <f t="shared" si="143"/>
        <v/>
      </c>
      <c r="K1291" s="74"/>
      <c r="L1291" s="24"/>
      <c r="M1291" s="25"/>
      <c r="N1291" s="25"/>
      <c r="O1291" s="25" t="str">
        <f>IF(OR(J1291="",L1291="",L1291=0),"",ROUND(J1291/L1291,4))</f>
        <v/>
      </c>
      <c r="P1291" s="26" t="str">
        <f>IFERROR(IF('Raw Water'!U1292="","",'Raw Water'!U1292),"")</f>
        <v/>
      </c>
      <c r="Q1291" s="26" t="str">
        <f>IFERROR(IF(STP!U1292="","",STP!U1292),"")</f>
        <v/>
      </c>
      <c r="R1291" s="27" t="str">
        <f>IFERROR(IF(STP!V1292="","",STP!V1292),"")</f>
        <v/>
      </c>
      <c r="S1291" s="28" t="str">
        <f t="shared" si="139"/>
        <v/>
      </c>
      <c r="T1291" s="29"/>
    </row>
    <row r="1292" spans="1:20" ht="18" customHeight="1" x14ac:dyDescent="0.35">
      <c r="A1292" s="68">
        <v>47312</v>
      </c>
      <c r="B1292" s="21" t="str">
        <f>IFERROR(IF('LT Panel Feeder Readings'!E1293="","",'LT Panel Feeder Readings'!E1293),"")</f>
        <v/>
      </c>
      <c r="C1292" s="21" t="str">
        <f>IFERROR(IF('LT Panel Feeder Readings'!V1293="","",IF('LT Panel Feeder Readings'!V1293="",0,'LT Panel Feeder Readings'!V1293)+IF('LT Panel Feeder Readings'!Y1293="",0,'LT Panel Feeder Readings'!Y1293)),"")</f>
        <v/>
      </c>
      <c r="D1292" s="21" t="str">
        <f>IFERROR(IF('LT Panel Feeder Readings'!BG1293="","",IF('LT Panel Feeder Readings'!BG1293="",0,'LT Panel Feeder Readings'!BG1293)+IF('LT Panel Feeder Readings'!BJ1293="",0,'LT Panel Feeder Readings'!BJ1293)),"")</f>
        <v/>
      </c>
      <c r="E1292" s="22" t="str">
        <f t="shared" si="138"/>
        <v/>
      </c>
      <c r="F1292" s="23">
        <f>IFERROR(IF('Fuel Status'!E1294="","",IF('Fuel Status'!E1294="",0,'Fuel Status'!E1294)+IF('Fuel Status'!J1294="",0,'Fuel Status'!J1294)+IF('Fuel Status'!O1294="",0,'Fuel Status'!O1294)),"")</f>
        <v>0</v>
      </c>
      <c r="G1292" s="22" t="str">
        <f t="shared" si="140"/>
        <v/>
      </c>
      <c r="H1292" s="22" t="str">
        <f t="shared" si="141"/>
        <v/>
      </c>
      <c r="I1292" s="22" t="str">
        <f t="shared" si="142"/>
        <v/>
      </c>
      <c r="J1292" s="22" t="str">
        <f t="shared" si="143"/>
        <v/>
      </c>
      <c r="K1292" s="74"/>
      <c r="L1292" s="24"/>
      <c r="M1292" s="25"/>
      <c r="N1292" s="25"/>
      <c r="O1292" s="25" t="str">
        <f>IF(OR(J1292="",L1292="",L1292=0),"",ROUND(J1292/L1292,4))</f>
        <v/>
      </c>
      <c r="P1292" s="26" t="str">
        <f>IFERROR(IF('Raw Water'!U1293="","",'Raw Water'!U1293),"")</f>
        <v/>
      </c>
      <c r="Q1292" s="26" t="str">
        <f>IFERROR(IF(STP!U1293="","",STP!U1293),"")</f>
        <v/>
      </c>
      <c r="R1292" s="27" t="str">
        <f>IFERROR(IF(STP!V1293="","",STP!V1293),"")</f>
        <v/>
      </c>
      <c r="S1292" s="28" t="str">
        <f t="shared" si="139"/>
        <v/>
      </c>
      <c r="T1292" s="29"/>
    </row>
    <row r="1293" spans="1:20" ht="18" customHeight="1" x14ac:dyDescent="0.35">
      <c r="A1293" s="68">
        <v>47313</v>
      </c>
      <c r="B1293" s="21" t="str">
        <f>IFERROR(IF('LT Panel Feeder Readings'!E1294="","",'LT Panel Feeder Readings'!E1294),"")</f>
        <v/>
      </c>
      <c r="C1293" s="21" t="str">
        <f>IFERROR(IF('LT Panel Feeder Readings'!V1294="","",IF('LT Panel Feeder Readings'!V1294="",0,'LT Panel Feeder Readings'!V1294)+IF('LT Panel Feeder Readings'!Y1294="",0,'LT Panel Feeder Readings'!Y1294)),"")</f>
        <v/>
      </c>
      <c r="D1293" s="21" t="str">
        <f>IFERROR(IF('LT Panel Feeder Readings'!BG1294="","",IF('LT Panel Feeder Readings'!BG1294="",0,'LT Panel Feeder Readings'!BG1294)+IF('LT Panel Feeder Readings'!BJ1294="",0,'LT Panel Feeder Readings'!BJ1294)),"")</f>
        <v/>
      </c>
      <c r="E1293" s="22" t="str">
        <f t="shared" si="138"/>
        <v/>
      </c>
      <c r="F1293" s="23">
        <f>IFERROR(IF('Fuel Status'!E1295="","",IF('Fuel Status'!E1295="",0,'Fuel Status'!E1295)+IF('Fuel Status'!J1295="",0,'Fuel Status'!J1295)+IF('Fuel Status'!O1295="",0,'Fuel Status'!O1295)),"")</f>
        <v>0</v>
      </c>
      <c r="G1293" s="22" t="str">
        <f t="shared" si="140"/>
        <v/>
      </c>
      <c r="H1293" s="22" t="str">
        <f t="shared" si="141"/>
        <v/>
      </c>
      <c r="I1293" s="22" t="str">
        <f t="shared" si="142"/>
        <v/>
      </c>
      <c r="J1293" s="22" t="str">
        <f t="shared" si="143"/>
        <v/>
      </c>
      <c r="K1293" s="74"/>
      <c r="L1293" s="24"/>
      <c r="M1293" s="25"/>
      <c r="N1293" s="25"/>
      <c r="O1293" s="25" t="str">
        <f>IF(OR(J1293="",L1293="",L1293=0),"",ROUND(J1293/L1293,4))</f>
        <v/>
      </c>
      <c r="P1293" s="26" t="str">
        <f>IFERROR(IF('Raw Water'!U1294="","",'Raw Water'!U1294),"")</f>
        <v/>
      </c>
      <c r="Q1293" s="26" t="str">
        <f>IFERROR(IF(STP!U1294="","",STP!U1294),"")</f>
        <v/>
      </c>
      <c r="R1293" s="27" t="str">
        <f>IFERROR(IF(STP!V1294="","",STP!V1294),"")</f>
        <v/>
      </c>
      <c r="S1293" s="28" t="str">
        <f t="shared" si="139"/>
        <v/>
      </c>
      <c r="T1293" s="29"/>
    </row>
    <row r="1294" spans="1:20" ht="18" customHeight="1" x14ac:dyDescent="0.35">
      <c r="A1294" s="68">
        <v>47314</v>
      </c>
      <c r="B1294" s="21" t="str">
        <f>IFERROR(IF('LT Panel Feeder Readings'!E1295="","",'LT Panel Feeder Readings'!E1295),"")</f>
        <v/>
      </c>
      <c r="C1294" s="21" t="str">
        <f>IFERROR(IF('LT Panel Feeder Readings'!V1295="","",IF('LT Panel Feeder Readings'!V1295="",0,'LT Panel Feeder Readings'!V1295)+IF('LT Panel Feeder Readings'!Y1295="",0,'LT Panel Feeder Readings'!Y1295)),"")</f>
        <v/>
      </c>
      <c r="D1294" s="21" t="str">
        <f>IFERROR(IF('LT Panel Feeder Readings'!BG1295="","",IF('LT Panel Feeder Readings'!BG1295="",0,'LT Panel Feeder Readings'!BG1295)+IF('LT Panel Feeder Readings'!BJ1295="",0,'LT Panel Feeder Readings'!BJ1295)),"")</f>
        <v/>
      </c>
      <c r="E1294" s="22" t="str">
        <f t="shared" si="138"/>
        <v/>
      </c>
      <c r="F1294" s="23">
        <f>IFERROR(IF('Fuel Status'!E1296="","",IF('Fuel Status'!E1296="",0,'Fuel Status'!E1296)+IF('Fuel Status'!J1296="",0,'Fuel Status'!J1296)+IF('Fuel Status'!O1296="",0,'Fuel Status'!O1296)),"")</f>
        <v>0</v>
      </c>
      <c r="G1294" s="22" t="str">
        <f t="shared" si="140"/>
        <v/>
      </c>
      <c r="H1294" s="22" t="str">
        <f t="shared" si="141"/>
        <v/>
      </c>
      <c r="I1294" s="22" t="str">
        <f t="shared" si="142"/>
        <v/>
      </c>
      <c r="J1294" s="22" t="str">
        <f t="shared" si="143"/>
        <v/>
      </c>
      <c r="K1294" s="74"/>
      <c r="L1294" s="24"/>
      <c r="M1294" s="25"/>
      <c r="N1294" s="25"/>
      <c r="O1294" s="25" t="str">
        <f>IF(OR(J1294="",L1294="",L1294=0),"",ROUND(J1294/L1294,4))</f>
        <v/>
      </c>
      <c r="P1294" s="26" t="str">
        <f>IFERROR(IF('Raw Water'!U1295="","",'Raw Water'!U1295),"")</f>
        <v/>
      </c>
      <c r="Q1294" s="26" t="str">
        <f>IFERROR(IF(STP!U1295="","",STP!U1295),"")</f>
        <v/>
      </c>
      <c r="R1294" s="27" t="str">
        <f>IFERROR(IF(STP!V1295="","",STP!V1295),"")</f>
        <v/>
      </c>
      <c r="S1294" s="28" t="str">
        <f t="shared" si="139"/>
        <v/>
      </c>
      <c r="T1294" s="29"/>
    </row>
    <row r="1295" spans="1:20" ht="18" customHeight="1" x14ac:dyDescent="0.35">
      <c r="A1295" s="68">
        <v>47315</v>
      </c>
      <c r="B1295" s="21" t="str">
        <f>IFERROR(IF('LT Panel Feeder Readings'!E1296="","",'LT Panel Feeder Readings'!E1296),"")</f>
        <v/>
      </c>
      <c r="C1295" s="21" t="str">
        <f>IFERROR(IF('LT Panel Feeder Readings'!V1296="","",IF('LT Panel Feeder Readings'!V1296="",0,'LT Panel Feeder Readings'!V1296)+IF('LT Panel Feeder Readings'!Y1296="",0,'LT Panel Feeder Readings'!Y1296)),"")</f>
        <v/>
      </c>
      <c r="D1295" s="21" t="str">
        <f>IFERROR(IF('LT Panel Feeder Readings'!BG1296="","",IF('LT Panel Feeder Readings'!BG1296="",0,'LT Panel Feeder Readings'!BG1296)+IF('LT Panel Feeder Readings'!BJ1296="",0,'LT Panel Feeder Readings'!BJ1296)),"")</f>
        <v/>
      </c>
      <c r="E1295" s="22" t="str">
        <f t="shared" si="138"/>
        <v/>
      </c>
      <c r="F1295" s="23">
        <f>IFERROR(IF('Fuel Status'!E1297="","",IF('Fuel Status'!E1297="",0,'Fuel Status'!E1297)+IF('Fuel Status'!J1297="",0,'Fuel Status'!J1297)+IF('Fuel Status'!O1297="",0,'Fuel Status'!O1297)),"")</f>
        <v>0</v>
      </c>
      <c r="G1295" s="22" t="str">
        <f t="shared" si="140"/>
        <v/>
      </c>
      <c r="H1295" s="22" t="str">
        <f t="shared" si="141"/>
        <v/>
      </c>
      <c r="I1295" s="22" t="str">
        <f t="shared" si="142"/>
        <v/>
      </c>
      <c r="J1295" s="22" t="str">
        <f t="shared" si="143"/>
        <v/>
      </c>
      <c r="K1295" s="74"/>
      <c r="L1295" s="24"/>
      <c r="M1295" s="25"/>
      <c r="N1295" s="25"/>
      <c r="O1295" s="25" t="str">
        <f>IF(OR(J1295="",L1295="",L1295=0),"",ROUND(J1295/L1295,4))</f>
        <v/>
      </c>
      <c r="P1295" s="26" t="str">
        <f>IFERROR(IF('Raw Water'!U1296="","",'Raw Water'!U1296),"")</f>
        <v/>
      </c>
      <c r="Q1295" s="26" t="str">
        <f>IFERROR(IF(STP!U1296="","",STP!U1296),"")</f>
        <v/>
      </c>
      <c r="R1295" s="27" t="str">
        <f>IFERROR(IF(STP!V1296="","",STP!V1296),"")</f>
        <v/>
      </c>
      <c r="S1295" s="28" t="str">
        <f t="shared" si="139"/>
        <v/>
      </c>
      <c r="T1295" s="29"/>
    </row>
    <row r="1296" spans="1:20" ht="18" customHeight="1" x14ac:dyDescent="0.35">
      <c r="A1296" s="68">
        <v>47316</v>
      </c>
      <c r="B1296" s="21" t="str">
        <f>IFERROR(IF('LT Panel Feeder Readings'!E1297="","",'LT Panel Feeder Readings'!E1297),"")</f>
        <v/>
      </c>
      <c r="C1296" s="21" t="str">
        <f>IFERROR(IF('LT Panel Feeder Readings'!V1297="","",IF('LT Panel Feeder Readings'!V1297="",0,'LT Panel Feeder Readings'!V1297)+IF('LT Panel Feeder Readings'!Y1297="",0,'LT Panel Feeder Readings'!Y1297)),"")</f>
        <v/>
      </c>
      <c r="D1296" s="21" t="str">
        <f>IFERROR(IF('LT Panel Feeder Readings'!BG1297="","",IF('LT Panel Feeder Readings'!BG1297="",0,'LT Panel Feeder Readings'!BG1297)+IF('LT Panel Feeder Readings'!BJ1297="",0,'LT Panel Feeder Readings'!BJ1297)),"")</f>
        <v/>
      </c>
      <c r="E1296" s="22" t="str">
        <f t="shared" si="138"/>
        <v/>
      </c>
      <c r="F1296" s="23">
        <f>IFERROR(IF('Fuel Status'!E1298="","",IF('Fuel Status'!E1298="",0,'Fuel Status'!E1298)+IF('Fuel Status'!J1298="",0,'Fuel Status'!J1298)+IF('Fuel Status'!O1298="",0,'Fuel Status'!O1298)),"")</f>
        <v>0</v>
      </c>
      <c r="G1296" s="22" t="str">
        <f t="shared" si="140"/>
        <v/>
      </c>
      <c r="H1296" s="22" t="str">
        <f t="shared" si="141"/>
        <v/>
      </c>
      <c r="I1296" s="22" t="str">
        <f t="shared" si="142"/>
        <v/>
      </c>
      <c r="J1296" s="22" t="str">
        <f t="shared" si="143"/>
        <v/>
      </c>
      <c r="K1296" s="74"/>
      <c r="L1296" s="24"/>
      <c r="M1296" s="25"/>
      <c r="N1296" s="25"/>
      <c r="O1296" s="25" t="str">
        <f>IF(OR(J1296="",L1296="",L1296=0),"",ROUND(J1296/L1296,4))</f>
        <v/>
      </c>
      <c r="P1296" s="26" t="str">
        <f>IFERROR(IF('Raw Water'!U1297="","",'Raw Water'!U1297),"")</f>
        <v/>
      </c>
      <c r="Q1296" s="26" t="str">
        <f>IFERROR(IF(STP!U1297="","",STP!U1297),"")</f>
        <v/>
      </c>
      <c r="R1296" s="27" t="str">
        <f>IFERROR(IF(STP!V1297="","",STP!V1297),"")</f>
        <v/>
      </c>
      <c r="S1296" s="28" t="str">
        <f t="shared" si="139"/>
        <v/>
      </c>
      <c r="T1296" s="29"/>
    </row>
    <row r="1297" spans="1:20" ht="18" customHeight="1" x14ac:dyDescent="0.35">
      <c r="A1297" s="68">
        <v>47317</v>
      </c>
      <c r="B1297" s="21" t="str">
        <f>IFERROR(IF('LT Panel Feeder Readings'!E1298="","",'LT Panel Feeder Readings'!E1298),"")</f>
        <v/>
      </c>
      <c r="C1297" s="21" t="str">
        <f>IFERROR(IF('LT Panel Feeder Readings'!V1298="","",IF('LT Panel Feeder Readings'!V1298="",0,'LT Panel Feeder Readings'!V1298)+IF('LT Panel Feeder Readings'!Y1298="",0,'LT Panel Feeder Readings'!Y1298)),"")</f>
        <v/>
      </c>
      <c r="D1297" s="21" t="str">
        <f>IFERROR(IF('LT Panel Feeder Readings'!BG1298="","",IF('LT Panel Feeder Readings'!BG1298="",0,'LT Panel Feeder Readings'!BG1298)+IF('LT Panel Feeder Readings'!BJ1298="",0,'LT Panel Feeder Readings'!BJ1298)),"")</f>
        <v/>
      </c>
      <c r="E1297" s="22" t="str">
        <f t="shared" si="138"/>
        <v/>
      </c>
      <c r="F1297" s="23">
        <f>IFERROR(IF('Fuel Status'!E1299="","",IF('Fuel Status'!E1299="",0,'Fuel Status'!E1299)+IF('Fuel Status'!J1299="",0,'Fuel Status'!J1299)+IF('Fuel Status'!O1299="",0,'Fuel Status'!O1299)),"")</f>
        <v>0</v>
      </c>
      <c r="G1297" s="22" t="str">
        <f t="shared" si="140"/>
        <v/>
      </c>
      <c r="H1297" s="22" t="str">
        <f t="shared" si="141"/>
        <v/>
      </c>
      <c r="I1297" s="22" t="str">
        <f t="shared" si="142"/>
        <v/>
      </c>
      <c r="J1297" s="22" t="str">
        <f t="shared" si="143"/>
        <v/>
      </c>
      <c r="K1297" s="74"/>
      <c r="L1297" s="24"/>
      <c r="M1297" s="25"/>
      <c r="N1297" s="25"/>
      <c r="O1297" s="25" t="str">
        <f>IF(OR(J1297="",L1297="",L1297=0),"",ROUND(J1297/L1297,4))</f>
        <v/>
      </c>
      <c r="P1297" s="26" t="str">
        <f>IFERROR(IF('Raw Water'!U1298="","",'Raw Water'!U1298),"")</f>
        <v/>
      </c>
      <c r="Q1297" s="26" t="str">
        <f>IFERROR(IF(STP!U1298="","",STP!U1298),"")</f>
        <v/>
      </c>
      <c r="R1297" s="27" t="str">
        <f>IFERROR(IF(STP!V1298="","",STP!V1298),"")</f>
        <v/>
      </c>
      <c r="S1297" s="28" t="str">
        <f t="shared" si="139"/>
        <v/>
      </c>
      <c r="T1297" s="29"/>
    </row>
    <row r="1298" spans="1:20" ht="18" customHeight="1" x14ac:dyDescent="0.35">
      <c r="A1298" s="68">
        <v>47318</v>
      </c>
      <c r="B1298" s="21" t="str">
        <f>IFERROR(IF('LT Panel Feeder Readings'!E1299="","",'LT Panel Feeder Readings'!E1299),"")</f>
        <v/>
      </c>
      <c r="C1298" s="21" t="str">
        <f>IFERROR(IF('LT Panel Feeder Readings'!V1299="","",IF('LT Panel Feeder Readings'!V1299="",0,'LT Panel Feeder Readings'!V1299)+IF('LT Panel Feeder Readings'!Y1299="",0,'LT Panel Feeder Readings'!Y1299)),"")</f>
        <v/>
      </c>
      <c r="D1298" s="21" t="str">
        <f>IFERROR(IF('LT Panel Feeder Readings'!BG1299="","",IF('LT Panel Feeder Readings'!BG1299="",0,'LT Panel Feeder Readings'!BG1299)+IF('LT Panel Feeder Readings'!BJ1299="",0,'LT Panel Feeder Readings'!BJ1299)),"")</f>
        <v/>
      </c>
      <c r="E1298" s="22" t="str">
        <f t="shared" si="138"/>
        <v/>
      </c>
      <c r="F1298" s="23">
        <f>IFERROR(IF('Fuel Status'!E1300="","",IF('Fuel Status'!E1300="",0,'Fuel Status'!E1300)+IF('Fuel Status'!J1300="",0,'Fuel Status'!J1300)+IF('Fuel Status'!O1300="",0,'Fuel Status'!O1300)),"")</f>
        <v>0</v>
      </c>
      <c r="G1298" s="22" t="str">
        <f t="shared" si="140"/>
        <v/>
      </c>
      <c r="H1298" s="22" t="str">
        <f t="shared" si="141"/>
        <v/>
      </c>
      <c r="I1298" s="22" t="str">
        <f t="shared" si="142"/>
        <v/>
      </c>
      <c r="J1298" s="22" t="str">
        <f t="shared" si="143"/>
        <v/>
      </c>
      <c r="K1298" s="74"/>
      <c r="L1298" s="24"/>
      <c r="M1298" s="25"/>
      <c r="N1298" s="25"/>
      <c r="O1298" s="25" t="str">
        <f>IF(OR(J1298="",L1298="",L1298=0),"",ROUND(J1298/L1298,4))</f>
        <v/>
      </c>
      <c r="P1298" s="26" t="str">
        <f>IFERROR(IF('Raw Water'!U1299="","",'Raw Water'!U1299),"")</f>
        <v/>
      </c>
      <c r="Q1298" s="26" t="str">
        <f>IFERROR(IF(STP!U1299="","",STP!U1299),"")</f>
        <v/>
      </c>
      <c r="R1298" s="27" t="str">
        <f>IFERROR(IF(STP!V1299="","",STP!V1299),"")</f>
        <v/>
      </c>
      <c r="S1298" s="28" t="str">
        <f t="shared" si="139"/>
        <v/>
      </c>
      <c r="T1298" s="29"/>
    </row>
    <row r="1299" spans="1:20" ht="18" customHeight="1" x14ac:dyDescent="0.35">
      <c r="A1299" s="68">
        <v>47319</v>
      </c>
      <c r="B1299" s="21" t="str">
        <f>IFERROR(IF('LT Panel Feeder Readings'!E1300="","",'LT Panel Feeder Readings'!E1300),"")</f>
        <v/>
      </c>
      <c r="C1299" s="21" t="str">
        <f>IFERROR(IF('LT Panel Feeder Readings'!V1300="","",IF('LT Panel Feeder Readings'!V1300="",0,'LT Panel Feeder Readings'!V1300)+IF('LT Panel Feeder Readings'!Y1300="",0,'LT Panel Feeder Readings'!Y1300)),"")</f>
        <v/>
      </c>
      <c r="D1299" s="21" t="str">
        <f>IFERROR(IF('LT Panel Feeder Readings'!BG1300="","",IF('LT Panel Feeder Readings'!BG1300="",0,'LT Panel Feeder Readings'!BG1300)+IF('LT Panel Feeder Readings'!BJ1300="",0,'LT Panel Feeder Readings'!BJ1300)),"")</f>
        <v/>
      </c>
      <c r="E1299" s="22" t="str">
        <f t="shared" si="138"/>
        <v/>
      </c>
      <c r="F1299" s="23">
        <f>IFERROR(IF('Fuel Status'!E1301="","",IF('Fuel Status'!E1301="",0,'Fuel Status'!E1301)+IF('Fuel Status'!J1301="",0,'Fuel Status'!J1301)+IF('Fuel Status'!O1301="",0,'Fuel Status'!O1301)),"")</f>
        <v>0</v>
      </c>
      <c r="G1299" s="22" t="str">
        <f t="shared" si="140"/>
        <v/>
      </c>
      <c r="H1299" s="22" t="str">
        <f t="shared" si="141"/>
        <v/>
      </c>
      <c r="I1299" s="22" t="str">
        <f t="shared" si="142"/>
        <v/>
      </c>
      <c r="J1299" s="22" t="str">
        <f t="shared" si="143"/>
        <v/>
      </c>
      <c r="K1299" s="74"/>
      <c r="L1299" s="24"/>
      <c r="M1299" s="25"/>
      <c r="N1299" s="25"/>
      <c r="O1299" s="25" t="str">
        <f>IF(OR(J1299="",L1299="",L1299=0),"",ROUND(J1299/L1299,4))</f>
        <v/>
      </c>
      <c r="P1299" s="26" t="str">
        <f>IFERROR(IF('Raw Water'!U1300="","",'Raw Water'!U1300),"")</f>
        <v/>
      </c>
      <c r="Q1299" s="26" t="str">
        <f>IFERROR(IF(STP!U1300="","",STP!U1300),"")</f>
        <v/>
      </c>
      <c r="R1299" s="27" t="str">
        <f>IFERROR(IF(STP!V1300="","",STP!V1300),"")</f>
        <v/>
      </c>
      <c r="S1299" s="28" t="str">
        <f t="shared" si="139"/>
        <v/>
      </c>
      <c r="T1299" s="29"/>
    </row>
    <row r="1300" spans="1:20" ht="18" customHeight="1" x14ac:dyDescent="0.35">
      <c r="A1300" s="68">
        <v>47320</v>
      </c>
      <c r="B1300" s="21" t="str">
        <f>IFERROR(IF('LT Panel Feeder Readings'!E1301="","",'LT Panel Feeder Readings'!E1301),"")</f>
        <v/>
      </c>
      <c r="C1300" s="21" t="str">
        <f>IFERROR(IF('LT Panel Feeder Readings'!V1301="","",IF('LT Panel Feeder Readings'!V1301="",0,'LT Panel Feeder Readings'!V1301)+IF('LT Panel Feeder Readings'!Y1301="",0,'LT Panel Feeder Readings'!Y1301)),"")</f>
        <v/>
      </c>
      <c r="D1300" s="21" t="str">
        <f>IFERROR(IF('LT Panel Feeder Readings'!BG1301="","",IF('LT Panel Feeder Readings'!BG1301="",0,'LT Panel Feeder Readings'!BG1301)+IF('LT Panel Feeder Readings'!BJ1301="",0,'LT Panel Feeder Readings'!BJ1301)),"")</f>
        <v/>
      </c>
      <c r="E1300" s="22" t="str">
        <f t="shared" si="138"/>
        <v/>
      </c>
      <c r="F1300" s="23">
        <f>IFERROR(IF('Fuel Status'!E1302="","",IF('Fuel Status'!E1302="",0,'Fuel Status'!E1302)+IF('Fuel Status'!J1302="",0,'Fuel Status'!J1302)+IF('Fuel Status'!O1302="",0,'Fuel Status'!O1302)),"")</f>
        <v>0</v>
      </c>
      <c r="G1300" s="22" t="str">
        <f t="shared" si="140"/>
        <v/>
      </c>
      <c r="H1300" s="22" t="str">
        <f t="shared" si="141"/>
        <v/>
      </c>
      <c r="I1300" s="22" t="str">
        <f t="shared" si="142"/>
        <v/>
      </c>
      <c r="J1300" s="22" t="str">
        <f t="shared" si="143"/>
        <v/>
      </c>
      <c r="K1300" s="74"/>
      <c r="L1300" s="24"/>
      <c r="M1300" s="25"/>
      <c r="N1300" s="25"/>
      <c r="O1300" s="25" t="str">
        <f>IF(OR(J1300="",L1300="",L1300=0),"",ROUND(J1300/L1300,4))</f>
        <v/>
      </c>
      <c r="P1300" s="26" t="str">
        <f>IFERROR(IF('Raw Water'!U1301="","",'Raw Water'!U1301),"")</f>
        <v/>
      </c>
      <c r="Q1300" s="26" t="str">
        <f>IFERROR(IF(STP!U1301="","",STP!U1301),"")</f>
        <v/>
      </c>
      <c r="R1300" s="27" t="str">
        <f>IFERROR(IF(STP!V1301="","",STP!V1301),"")</f>
        <v/>
      </c>
      <c r="S1300" s="28" t="str">
        <f t="shared" si="139"/>
        <v/>
      </c>
      <c r="T1300" s="29"/>
    </row>
    <row r="1301" spans="1:20" ht="18" customHeight="1" x14ac:dyDescent="0.35">
      <c r="A1301" s="68">
        <v>47321</v>
      </c>
      <c r="B1301" s="21" t="str">
        <f>IFERROR(IF('LT Panel Feeder Readings'!E1302="","",'LT Panel Feeder Readings'!E1302),"")</f>
        <v/>
      </c>
      <c r="C1301" s="21" t="str">
        <f>IFERROR(IF('LT Panel Feeder Readings'!V1302="","",IF('LT Panel Feeder Readings'!V1302="",0,'LT Panel Feeder Readings'!V1302)+IF('LT Panel Feeder Readings'!Y1302="",0,'LT Panel Feeder Readings'!Y1302)),"")</f>
        <v/>
      </c>
      <c r="D1301" s="21" t="str">
        <f>IFERROR(IF('LT Panel Feeder Readings'!BG1302="","",IF('LT Panel Feeder Readings'!BG1302="",0,'LT Panel Feeder Readings'!BG1302)+IF('LT Panel Feeder Readings'!BJ1302="",0,'LT Panel Feeder Readings'!BJ1302)),"")</f>
        <v/>
      </c>
      <c r="E1301" s="22" t="str">
        <f t="shared" si="138"/>
        <v/>
      </c>
      <c r="F1301" s="23">
        <f>IFERROR(IF('Fuel Status'!E1303="","",IF('Fuel Status'!E1303="",0,'Fuel Status'!E1303)+IF('Fuel Status'!J1303="",0,'Fuel Status'!J1303)+IF('Fuel Status'!O1303="",0,'Fuel Status'!O1303)),"")</f>
        <v>0</v>
      </c>
      <c r="G1301" s="22" t="str">
        <f t="shared" si="140"/>
        <v/>
      </c>
      <c r="H1301" s="22" t="str">
        <f t="shared" si="141"/>
        <v/>
      </c>
      <c r="I1301" s="22" t="str">
        <f t="shared" si="142"/>
        <v/>
      </c>
      <c r="J1301" s="22" t="str">
        <f t="shared" si="143"/>
        <v/>
      </c>
      <c r="K1301" s="74"/>
      <c r="L1301" s="24"/>
      <c r="M1301" s="25"/>
      <c r="N1301" s="25"/>
      <c r="O1301" s="25" t="str">
        <f>IF(OR(J1301="",L1301="",L1301=0),"",ROUND(J1301/L1301,4))</f>
        <v/>
      </c>
      <c r="P1301" s="26" t="str">
        <f>IFERROR(IF('Raw Water'!U1302="","",'Raw Water'!U1302),"")</f>
        <v/>
      </c>
      <c r="Q1301" s="26" t="str">
        <f>IFERROR(IF(STP!U1302="","",STP!U1302),"")</f>
        <v/>
      </c>
      <c r="R1301" s="27" t="str">
        <f>IFERROR(IF(STP!V1302="","",STP!V1302),"")</f>
        <v/>
      </c>
      <c r="S1301" s="28" t="str">
        <f t="shared" si="139"/>
        <v/>
      </c>
      <c r="T1301" s="29"/>
    </row>
    <row r="1302" spans="1:20" ht="18" customHeight="1" x14ac:dyDescent="0.35">
      <c r="A1302" s="68">
        <v>47322</v>
      </c>
      <c r="B1302" s="21" t="str">
        <f>IFERROR(IF('LT Panel Feeder Readings'!E1303="","",'LT Panel Feeder Readings'!E1303),"")</f>
        <v/>
      </c>
      <c r="C1302" s="21" t="str">
        <f>IFERROR(IF('LT Panel Feeder Readings'!V1303="","",IF('LT Panel Feeder Readings'!V1303="",0,'LT Panel Feeder Readings'!V1303)+IF('LT Panel Feeder Readings'!Y1303="",0,'LT Panel Feeder Readings'!Y1303)),"")</f>
        <v/>
      </c>
      <c r="D1302" s="21" t="str">
        <f>IFERROR(IF('LT Panel Feeder Readings'!BG1303="","",IF('LT Panel Feeder Readings'!BG1303="",0,'LT Panel Feeder Readings'!BG1303)+IF('LT Panel Feeder Readings'!BJ1303="",0,'LT Panel Feeder Readings'!BJ1303)),"")</f>
        <v/>
      </c>
      <c r="E1302" s="22" t="str">
        <f t="shared" si="138"/>
        <v/>
      </c>
      <c r="F1302" s="23">
        <f>IFERROR(IF('Fuel Status'!E1304="","",IF('Fuel Status'!E1304="",0,'Fuel Status'!E1304)+IF('Fuel Status'!J1304="",0,'Fuel Status'!J1304)+IF('Fuel Status'!O1304="",0,'Fuel Status'!O1304)),"")</f>
        <v>0</v>
      </c>
      <c r="G1302" s="22" t="str">
        <f t="shared" si="140"/>
        <v/>
      </c>
      <c r="H1302" s="22" t="str">
        <f t="shared" si="141"/>
        <v/>
      </c>
      <c r="I1302" s="22" t="str">
        <f t="shared" si="142"/>
        <v/>
      </c>
      <c r="J1302" s="22" t="str">
        <f t="shared" si="143"/>
        <v/>
      </c>
      <c r="K1302" s="74"/>
      <c r="L1302" s="24"/>
      <c r="M1302" s="25"/>
      <c r="N1302" s="25"/>
      <c r="O1302" s="25" t="str">
        <f>IF(OR(J1302="",L1302="",L1302=0),"",ROUND(J1302/L1302,4))</f>
        <v/>
      </c>
      <c r="P1302" s="26" t="str">
        <f>IFERROR(IF('Raw Water'!U1303="","",'Raw Water'!U1303),"")</f>
        <v/>
      </c>
      <c r="Q1302" s="26" t="str">
        <f>IFERROR(IF(STP!U1303="","",STP!U1303),"")</f>
        <v/>
      </c>
      <c r="R1302" s="27" t="str">
        <f>IFERROR(IF(STP!V1303="","",STP!V1303),"")</f>
        <v/>
      </c>
      <c r="S1302" s="28" t="str">
        <f t="shared" si="139"/>
        <v/>
      </c>
      <c r="T1302" s="29"/>
    </row>
    <row r="1303" spans="1:20" ht="18" customHeight="1" x14ac:dyDescent="0.35">
      <c r="A1303" s="68">
        <v>47323</v>
      </c>
      <c r="B1303" s="21" t="str">
        <f>IFERROR(IF('LT Panel Feeder Readings'!E1304="","",'LT Panel Feeder Readings'!E1304),"")</f>
        <v/>
      </c>
      <c r="C1303" s="21" t="str">
        <f>IFERROR(IF('LT Panel Feeder Readings'!V1304="","",IF('LT Panel Feeder Readings'!V1304="",0,'LT Panel Feeder Readings'!V1304)+IF('LT Panel Feeder Readings'!Y1304="",0,'LT Panel Feeder Readings'!Y1304)),"")</f>
        <v/>
      </c>
      <c r="D1303" s="21" t="str">
        <f>IFERROR(IF('LT Panel Feeder Readings'!BG1304="","",IF('LT Panel Feeder Readings'!BG1304="",0,'LT Panel Feeder Readings'!BG1304)+IF('LT Panel Feeder Readings'!BJ1304="",0,'LT Panel Feeder Readings'!BJ1304)),"")</f>
        <v/>
      </c>
      <c r="E1303" s="22" t="str">
        <f t="shared" si="138"/>
        <v/>
      </c>
      <c r="F1303" s="23">
        <f>IFERROR(IF('Fuel Status'!E1305="","",IF('Fuel Status'!E1305="",0,'Fuel Status'!E1305)+IF('Fuel Status'!J1305="",0,'Fuel Status'!J1305)+IF('Fuel Status'!O1305="",0,'Fuel Status'!O1305)),"")</f>
        <v>0</v>
      </c>
      <c r="G1303" s="22" t="str">
        <f t="shared" si="140"/>
        <v/>
      </c>
      <c r="H1303" s="22" t="str">
        <f t="shared" si="141"/>
        <v/>
      </c>
      <c r="I1303" s="22" t="str">
        <f t="shared" si="142"/>
        <v/>
      </c>
      <c r="J1303" s="22" t="str">
        <f t="shared" si="143"/>
        <v/>
      </c>
      <c r="K1303" s="74"/>
      <c r="L1303" s="24"/>
      <c r="M1303" s="25"/>
      <c r="N1303" s="25"/>
      <c r="O1303" s="25" t="str">
        <f>IF(OR(J1303="",L1303="",L1303=0),"",ROUND(J1303/L1303,4))</f>
        <v/>
      </c>
      <c r="P1303" s="26" t="str">
        <f>IFERROR(IF('Raw Water'!U1304="","",'Raw Water'!U1304),"")</f>
        <v/>
      </c>
      <c r="Q1303" s="26" t="str">
        <f>IFERROR(IF(STP!U1304="","",STP!U1304),"")</f>
        <v/>
      </c>
      <c r="R1303" s="27" t="str">
        <f>IFERROR(IF(STP!V1304="","",STP!V1304),"")</f>
        <v/>
      </c>
      <c r="S1303" s="28" t="str">
        <f t="shared" si="139"/>
        <v/>
      </c>
      <c r="T1303" s="29"/>
    </row>
    <row r="1304" spans="1:20" ht="18" customHeight="1" x14ac:dyDescent="0.35">
      <c r="A1304" s="68">
        <v>47324</v>
      </c>
      <c r="B1304" s="21" t="str">
        <f>IFERROR(IF('LT Panel Feeder Readings'!E1305="","",'LT Panel Feeder Readings'!E1305),"")</f>
        <v/>
      </c>
      <c r="C1304" s="21" t="str">
        <f>IFERROR(IF('LT Panel Feeder Readings'!V1305="","",IF('LT Panel Feeder Readings'!V1305="",0,'LT Panel Feeder Readings'!V1305)+IF('LT Panel Feeder Readings'!Y1305="",0,'LT Panel Feeder Readings'!Y1305)),"")</f>
        <v/>
      </c>
      <c r="D1304" s="21" t="str">
        <f>IFERROR(IF('LT Panel Feeder Readings'!BG1305="","",IF('LT Panel Feeder Readings'!BG1305="",0,'LT Panel Feeder Readings'!BG1305)+IF('LT Panel Feeder Readings'!BJ1305="",0,'LT Panel Feeder Readings'!BJ1305)),"")</f>
        <v/>
      </c>
      <c r="E1304" s="22" t="str">
        <f t="shared" si="138"/>
        <v/>
      </c>
      <c r="F1304" s="23">
        <f>IFERROR(IF('Fuel Status'!E1306="","",IF('Fuel Status'!E1306="",0,'Fuel Status'!E1306)+IF('Fuel Status'!J1306="",0,'Fuel Status'!J1306)+IF('Fuel Status'!O1306="",0,'Fuel Status'!O1306)),"")</f>
        <v>0</v>
      </c>
      <c r="G1304" s="22" t="str">
        <f t="shared" si="140"/>
        <v/>
      </c>
      <c r="H1304" s="22" t="str">
        <f t="shared" si="141"/>
        <v/>
      </c>
      <c r="I1304" s="22" t="str">
        <f t="shared" si="142"/>
        <v/>
      </c>
      <c r="J1304" s="22" t="str">
        <f t="shared" si="143"/>
        <v/>
      </c>
      <c r="K1304" s="74"/>
      <c r="L1304" s="24"/>
      <c r="M1304" s="25"/>
      <c r="N1304" s="25"/>
      <c r="O1304" s="25" t="str">
        <f>IF(OR(J1304="",L1304="",L1304=0),"",ROUND(J1304/L1304,4))</f>
        <v/>
      </c>
      <c r="P1304" s="26" t="str">
        <f>IFERROR(IF('Raw Water'!U1305="","",'Raw Water'!U1305),"")</f>
        <v/>
      </c>
      <c r="Q1304" s="26" t="str">
        <f>IFERROR(IF(STP!U1305="","",STP!U1305),"")</f>
        <v/>
      </c>
      <c r="R1304" s="27" t="str">
        <f>IFERROR(IF(STP!V1305="","",STP!V1305),"")</f>
        <v/>
      </c>
      <c r="S1304" s="28" t="str">
        <f t="shared" si="139"/>
        <v/>
      </c>
      <c r="T1304" s="29"/>
    </row>
    <row r="1305" spans="1:20" ht="18" customHeight="1" x14ac:dyDescent="0.35">
      <c r="A1305" s="68">
        <v>47325</v>
      </c>
      <c r="B1305" s="21" t="str">
        <f>IFERROR(IF('LT Panel Feeder Readings'!E1306="","",'LT Panel Feeder Readings'!E1306),"")</f>
        <v/>
      </c>
      <c r="C1305" s="21" t="str">
        <f>IFERROR(IF('LT Panel Feeder Readings'!V1306="","",IF('LT Panel Feeder Readings'!V1306="",0,'LT Panel Feeder Readings'!V1306)+IF('LT Panel Feeder Readings'!Y1306="",0,'LT Panel Feeder Readings'!Y1306)),"")</f>
        <v/>
      </c>
      <c r="D1305" s="21" t="str">
        <f>IFERROR(IF('LT Panel Feeder Readings'!BG1306="","",IF('LT Panel Feeder Readings'!BG1306="",0,'LT Panel Feeder Readings'!BG1306)+IF('LT Panel Feeder Readings'!BJ1306="",0,'LT Panel Feeder Readings'!BJ1306)),"")</f>
        <v/>
      </c>
      <c r="E1305" s="22" t="str">
        <f t="shared" si="138"/>
        <v/>
      </c>
      <c r="F1305" s="23">
        <f>IFERROR(IF('Fuel Status'!E1307="","",IF('Fuel Status'!E1307="",0,'Fuel Status'!E1307)+IF('Fuel Status'!J1307="",0,'Fuel Status'!J1307)+IF('Fuel Status'!O1307="",0,'Fuel Status'!O1307)),"")</f>
        <v>0</v>
      </c>
      <c r="G1305" s="22" t="str">
        <f t="shared" si="140"/>
        <v/>
      </c>
      <c r="H1305" s="22" t="str">
        <f t="shared" si="141"/>
        <v/>
      </c>
      <c r="I1305" s="22" t="str">
        <f t="shared" si="142"/>
        <v/>
      </c>
      <c r="J1305" s="22" t="str">
        <f t="shared" si="143"/>
        <v/>
      </c>
      <c r="K1305" s="74"/>
      <c r="L1305" s="24"/>
      <c r="M1305" s="25"/>
      <c r="N1305" s="25"/>
      <c r="O1305" s="25" t="str">
        <f>IF(OR(J1305="",L1305="",L1305=0),"",ROUND(J1305/L1305,4))</f>
        <v/>
      </c>
      <c r="P1305" s="26" t="str">
        <f>IFERROR(IF('Raw Water'!U1306="","",'Raw Water'!U1306),"")</f>
        <v/>
      </c>
      <c r="Q1305" s="26" t="str">
        <f>IFERROR(IF(STP!U1306="","",STP!U1306),"")</f>
        <v/>
      </c>
      <c r="R1305" s="27" t="str">
        <f>IFERROR(IF(STP!V1306="","",STP!V1306),"")</f>
        <v/>
      </c>
      <c r="S1305" s="28" t="str">
        <f t="shared" si="139"/>
        <v/>
      </c>
      <c r="T1305" s="29"/>
    </row>
    <row r="1306" spans="1:20" ht="18" customHeight="1" x14ac:dyDescent="0.35">
      <c r="A1306" s="68">
        <v>47326</v>
      </c>
      <c r="B1306" s="21" t="str">
        <f>IFERROR(IF('LT Panel Feeder Readings'!E1307="","",'LT Panel Feeder Readings'!E1307),"")</f>
        <v/>
      </c>
      <c r="C1306" s="21" t="str">
        <f>IFERROR(IF('LT Panel Feeder Readings'!V1307="","",IF('LT Panel Feeder Readings'!V1307="",0,'LT Panel Feeder Readings'!V1307)+IF('LT Panel Feeder Readings'!Y1307="",0,'LT Panel Feeder Readings'!Y1307)),"")</f>
        <v/>
      </c>
      <c r="D1306" s="21" t="str">
        <f>IFERROR(IF('LT Panel Feeder Readings'!BG1307="","",IF('LT Panel Feeder Readings'!BG1307="",0,'LT Panel Feeder Readings'!BG1307)+IF('LT Panel Feeder Readings'!BJ1307="",0,'LT Panel Feeder Readings'!BJ1307)),"")</f>
        <v/>
      </c>
      <c r="E1306" s="22" t="str">
        <f t="shared" si="138"/>
        <v/>
      </c>
      <c r="F1306" s="23">
        <f>IFERROR(IF('Fuel Status'!E1308="","",IF('Fuel Status'!E1308="",0,'Fuel Status'!E1308)+IF('Fuel Status'!J1308="",0,'Fuel Status'!J1308)+IF('Fuel Status'!O1308="",0,'Fuel Status'!O1308)),"")</f>
        <v>0</v>
      </c>
      <c r="G1306" s="22" t="str">
        <f t="shared" si="140"/>
        <v/>
      </c>
      <c r="H1306" s="22" t="str">
        <f t="shared" si="141"/>
        <v/>
      </c>
      <c r="I1306" s="22" t="str">
        <f t="shared" si="142"/>
        <v/>
      </c>
      <c r="J1306" s="22" t="str">
        <f t="shared" si="143"/>
        <v/>
      </c>
      <c r="K1306" s="74"/>
      <c r="L1306" s="24"/>
      <c r="M1306" s="25"/>
      <c r="N1306" s="25"/>
      <c r="O1306" s="25" t="str">
        <f>IF(OR(J1306="",L1306="",L1306=0),"",ROUND(J1306/L1306,4))</f>
        <v/>
      </c>
      <c r="P1306" s="26" t="str">
        <f>IFERROR(IF('Raw Water'!U1307="","",'Raw Water'!U1307),"")</f>
        <v/>
      </c>
      <c r="Q1306" s="26" t="str">
        <f>IFERROR(IF(STP!U1307="","",STP!U1307),"")</f>
        <v/>
      </c>
      <c r="R1306" s="27" t="str">
        <f>IFERROR(IF(STP!V1307="","",STP!V1307),"")</f>
        <v/>
      </c>
      <c r="S1306" s="28" t="str">
        <f t="shared" si="139"/>
        <v/>
      </c>
      <c r="T1306" s="29"/>
    </row>
    <row r="1307" spans="1:20" ht="18" customHeight="1" x14ac:dyDescent="0.35">
      <c r="A1307" s="68">
        <v>47327</v>
      </c>
      <c r="B1307" s="21" t="str">
        <f>IFERROR(IF('LT Panel Feeder Readings'!E1308="","",'LT Panel Feeder Readings'!E1308),"")</f>
        <v/>
      </c>
      <c r="C1307" s="21" t="str">
        <f>IFERROR(IF('LT Panel Feeder Readings'!V1308="","",IF('LT Panel Feeder Readings'!V1308="",0,'LT Panel Feeder Readings'!V1308)+IF('LT Panel Feeder Readings'!Y1308="",0,'LT Panel Feeder Readings'!Y1308)),"")</f>
        <v/>
      </c>
      <c r="D1307" s="21" t="str">
        <f>IFERROR(IF('LT Panel Feeder Readings'!BG1308="","",IF('LT Panel Feeder Readings'!BG1308="",0,'LT Panel Feeder Readings'!BG1308)+IF('LT Panel Feeder Readings'!BJ1308="",0,'LT Panel Feeder Readings'!BJ1308)),"")</f>
        <v/>
      </c>
      <c r="E1307" s="22" t="str">
        <f t="shared" si="138"/>
        <v/>
      </c>
      <c r="F1307" s="23">
        <f>IFERROR(IF('Fuel Status'!E1309="","",IF('Fuel Status'!E1309="",0,'Fuel Status'!E1309)+IF('Fuel Status'!J1309="",0,'Fuel Status'!J1309)+IF('Fuel Status'!O1309="",0,'Fuel Status'!O1309)),"")</f>
        <v>0</v>
      </c>
      <c r="G1307" s="22" t="str">
        <f t="shared" si="140"/>
        <v/>
      </c>
      <c r="H1307" s="22" t="str">
        <f t="shared" si="141"/>
        <v/>
      </c>
      <c r="I1307" s="22" t="str">
        <f t="shared" si="142"/>
        <v/>
      </c>
      <c r="J1307" s="22" t="str">
        <f t="shared" si="143"/>
        <v/>
      </c>
      <c r="K1307" s="74"/>
      <c r="L1307" s="24"/>
      <c r="M1307" s="25"/>
      <c r="N1307" s="25"/>
      <c r="O1307" s="25" t="str">
        <f>IF(OR(J1307="",L1307="",L1307=0),"",ROUND(J1307/L1307,4))</f>
        <v/>
      </c>
      <c r="P1307" s="26" t="str">
        <f>IFERROR(IF('Raw Water'!U1308="","",'Raw Water'!U1308),"")</f>
        <v/>
      </c>
      <c r="Q1307" s="26" t="str">
        <f>IFERROR(IF(STP!U1308="","",STP!U1308),"")</f>
        <v/>
      </c>
      <c r="R1307" s="27" t="str">
        <f>IFERROR(IF(STP!V1308="","",STP!V1308),"")</f>
        <v/>
      </c>
      <c r="S1307" s="28" t="str">
        <f t="shared" si="139"/>
        <v/>
      </c>
      <c r="T1307" s="29"/>
    </row>
    <row r="1308" spans="1:20" ht="18" customHeight="1" x14ac:dyDescent="0.35">
      <c r="A1308" s="68">
        <v>47328</v>
      </c>
      <c r="B1308" s="21" t="str">
        <f>IFERROR(IF('LT Panel Feeder Readings'!E1309="","",'LT Panel Feeder Readings'!E1309),"")</f>
        <v/>
      </c>
      <c r="C1308" s="21" t="str">
        <f>IFERROR(IF('LT Panel Feeder Readings'!V1309="","",IF('LT Panel Feeder Readings'!V1309="",0,'LT Panel Feeder Readings'!V1309)+IF('LT Panel Feeder Readings'!Y1309="",0,'LT Panel Feeder Readings'!Y1309)),"")</f>
        <v/>
      </c>
      <c r="D1308" s="21" t="str">
        <f>IFERROR(IF('LT Panel Feeder Readings'!BG1309="","",IF('LT Panel Feeder Readings'!BG1309="",0,'LT Panel Feeder Readings'!BG1309)+IF('LT Panel Feeder Readings'!BJ1309="",0,'LT Panel Feeder Readings'!BJ1309)),"")</f>
        <v/>
      </c>
      <c r="E1308" s="22" t="str">
        <f t="shared" si="138"/>
        <v/>
      </c>
      <c r="F1308" s="23">
        <f>IFERROR(IF('Fuel Status'!E1310="","",IF('Fuel Status'!E1310="",0,'Fuel Status'!E1310)+IF('Fuel Status'!J1310="",0,'Fuel Status'!J1310)+IF('Fuel Status'!O1310="",0,'Fuel Status'!O1310)),"")</f>
        <v>0</v>
      </c>
      <c r="G1308" s="22" t="str">
        <f t="shared" si="140"/>
        <v/>
      </c>
      <c r="H1308" s="22" t="str">
        <f t="shared" si="141"/>
        <v/>
      </c>
      <c r="I1308" s="22" t="str">
        <f t="shared" si="142"/>
        <v/>
      </c>
      <c r="J1308" s="22" t="str">
        <f t="shared" si="143"/>
        <v/>
      </c>
      <c r="K1308" s="74"/>
      <c r="L1308" s="24"/>
      <c r="M1308" s="25"/>
      <c r="N1308" s="25"/>
      <c r="O1308" s="25" t="str">
        <f>IF(OR(J1308="",L1308="",L1308=0),"",ROUND(J1308/L1308,4))</f>
        <v/>
      </c>
      <c r="P1308" s="26" t="str">
        <f>IFERROR(IF('Raw Water'!U1309="","",'Raw Water'!U1309),"")</f>
        <v/>
      </c>
      <c r="Q1308" s="26" t="str">
        <f>IFERROR(IF(STP!U1309="","",STP!U1309),"")</f>
        <v/>
      </c>
      <c r="R1308" s="27" t="str">
        <f>IFERROR(IF(STP!V1309="","",STP!V1309),"")</f>
        <v/>
      </c>
      <c r="S1308" s="28" t="str">
        <f t="shared" si="139"/>
        <v/>
      </c>
      <c r="T1308" s="29"/>
    </row>
    <row r="1309" spans="1:20" ht="18" customHeight="1" x14ac:dyDescent="0.35">
      <c r="A1309" s="68">
        <v>47329</v>
      </c>
      <c r="B1309" s="21" t="str">
        <f>IFERROR(IF('LT Panel Feeder Readings'!E1310="","",'LT Panel Feeder Readings'!E1310),"")</f>
        <v/>
      </c>
      <c r="C1309" s="21" t="str">
        <f>IFERROR(IF('LT Panel Feeder Readings'!V1310="","",IF('LT Panel Feeder Readings'!V1310="",0,'LT Panel Feeder Readings'!V1310)+IF('LT Panel Feeder Readings'!Y1310="",0,'LT Panel Feeder Readings'!Y1310)),"")</f>
        <v/>
      </c>
      <c r="D1309" s="21" t="str">
        <f>IFERROR(IF('LT Panel Feeder Readings'!BG1310="","",IF('LT Panel Feeder Readings'!BG1310="",0,'LT Panel Feeder Readings'!BG1310)+IF('LT Panel Feeder Readings'!BJ1310="",0,'LT Panel Feeder Readings'!BJ1310)),"")</f>
        <v/>
      </c>
      <c r="E1309" s="22" t="str">
        <f t="shared" si="138"/>
        <v/>
      </c>
      <c r="F1309" s="23">
        <f>IFERROR(IF('Fuel Status'!E1311="","",IF('Fuel Status'!E1311="",0,'Fuel Status'!E1311)+IF('Fuel Status'!J1311="",0,'Fuel Status'!J1311)+IF('Fuel Status'!O1311="",0,'Fuel Status'!O1311)),"")</f>
        <v>0</v>
      </c>
      <c r="G1309" s="22" t="str">
        <f t="shared" si="140"/>
        <v/>
      </c>
      <c r="H1309" s="22" t="str">
        <f t="shared" si="141"/>
        <v/>
      </c>
      <c r="I1309" s="22" t="str">
        <f t="shared" si="142"/>
        <v/>
      </c>
      <c r="J1309" s="22" t="str">
        <f t="shared" si="143"/>
        <v/>
      </c>
      <c r="K1309" s="74"/>
      <c r="L1309" s="24"/>
      <c r="M1309" s="25"/>
      <c r="N1309" s="25"/>
      <c r="O1309" s="25" t="str">
        <f>IF(OR(J1309="",L1309="",L1309=0),"",ROUND(J1309/L1309,4))</f>
        <v/>
      </c>
      <c r="P1309" s="26" t="str">
        <f>IFERROR(IF('Raw Water'!U1310="","",'Raw Water'!U1310),"")</f>
        <v/>
      </c>
      <c r="Q1309" s="26" t="str">
        <f>IFERROR(IF(STP!U1310="","",STP!U1310),"")</f>
        <v/>
      </c>
      <c r="R1309" s="27" t="str">
        <f>IFERROR(IF(STP!V1310="","",STP!V1310),"")</f>
        <v/>
      </c>
      <c r="S1309" s="28" t="str">
        <f t="shared" si="139"/>
        <v/>
      </c>
      <c r="T1309" s="29"/>
    </row>
    <row r="1310" spans="1:20" ht="18" customHeight="1" x14ac:dyDescent="0.35">
      <c r="A1310" s="68">
        <v>47330</v>
      </c>
      <c r="B1310" s="21" t="str">
        <f>IFERROR(IF('LT Panel Feeder Readings'!E1311="","",'LT Panel Feeder Readings'!E1311),"")</f>
        <v/>
      </c>
      <c r="C1310" s="21" t="str">
        <f>IFERROR(IF('LT Panel Feeder Readings'!V1311="","",IF('LT Panel Feeder Readings'!V1311="",0,'LT Panel Feeder Readings'!V1311)+IF('LT Panel Feeder Readings'!Y1311="",0,'LT Panel Feeder Readings'!Y1311)),"")</f>
        <v/>
      </c>
      <c r="D1310" s="21" t="str">
        <f>IFERROR(IF('LT Panel Feeder Readings'!BG1311="","",IF('LT Panel Feeder Readings'!BG1311="",0,'LT Panel Feeder Readings'!BG1311)+IF('LT Panel Feeder Readings'!BJ1311="",0,'LT Panel Feeder Readings'!BJ1311)),"")</f>
        <v/>
      </c>
      <c r="E1310" s="22" t="str">
        <f t="shared" si="138"/>
        <v/>
      </c>
      <c r="F1310" s="23">
        <f>IFERROR(IF('Fuel Status'!E1312="","",IF('Fuel Status'!E1312="",0,'Fuel Status'!E1312)+IF('Fuel Status'!J1312="",0,'Fuel Status'!J1312)+IF('Fuel Status'!O1312="",0,'Fuel Status'!O1312)),"")</f>
        <v>0</v>
      </c>
      <c r="G1310" s="22" t="str">
        <f t="shared" si="140"/>
        <v/>
      </c>
      <c r="H1310" s="22" t="str">
        <f t="shared" si="141"/>
        <v/>
      </c>
      <c r="I1310" s="22" t="str">
        <f t="shared" si="142"/>
        <v/>
      </c>
      <c r="J1310" s="22" t="str">
        <f t="shared" si="143"/>
        <v/>
      </c>
      <c r="K1310" s="74"/>
      <c r="L1310" s="24"/>
      <c r="M1310" s="25"/>
      <c r="N1310" s="25"/>
      <c r="O1310" s="25" t="str">
        <f>IF(OR(J1310="",L1310="",L1310=0),"",ROUND(J1310/L1310,4))</f>
        <v/>
      </c>
      <c r="P1310" s="26" t="str">
        <f>IFERROR(IF('Raw Water'!U1311="","",'Raw Water'!U1311),"")</f>
        <v/>
      </c>
      <c r="Q1310" s="26" t="str">
        <f>IFERROR(IF(STP!U1311="","",STP!U1311),"")</f>
        <v/>
      </c>
      <c r="R1310" s="27" t="str">
        <f>IFERROR(IF(STP!V1311="","",STP!V1311),"")</f>
        <v/>
      </c>
      <c r="S1310" s="28" t="str">
        <f t="shared" si="139"/>
        <v/>
      </c>
      <c r="T1310" s="29"/>
    </row>
    <row r="1311" spans="1:20" ht="18" customHeight="1" x14ac:dyDescent="0.35">
      <c r="A1311" s="68">
        <v>47331</v>
      </c>
      <c r="B1311" s="21" t="str">
        <f>IFERROR(IF('LT Panel Feeder Readings'!E1312="","",'LT Panel Feeder Readings'!E1312),"")</f>
        <v/>
      </c>
      <c r="C1311" s="21" t="str">
        <f>IFERROR(IF('LT Panel Feeder Readings'!V1312="","",IF('LT Panel Feeder Readings'!V1312="",0,'LT Panel Feeder Readings'!V1312)+IF('LT Panel Feeder Readings'!Y1312="",0,'LT Panel Feeder Readings'!Y1312)),"")</f>
        <v/>
      </c>
      <c r="D1311" s="21" t="str">
        <f>IFERROR(IF('LT Panel Feeder Readings'!BG1312="","",IF('LT Panel Feeder Readings'!BG1312="",0,'LT Panel Feeder Readings'!BG1312)+IF('LT Panel Feeder Readings'!BJ1312="",0,'LT Panel Feeder Readings'!BJ1312)),"")</f>
        <v/>
      </c>
      <c r="E1311" s="22" t="str">
        <f t="shared" si="138"/>
        <v/>
      </c>
      <c r="F1311" s="23">
        <f>IFERROR(IF('Fuel Status'!E1313="","",IF('Fuel Status'!E1313="",0,'Fuel Status'!E1313)+IF('Fuel Status'!J1313="",0,'Fuel Status'!J1313)+IF('Fuel Status'!O1313="",0,'Fuel Status'!O1313)),"")</f>
        <v>0</v>
      </c>
      <c r="G1311" s="22" t="str">
        <f t="shared" si="140"/>
        <v/>
      </c>
      <c r="H1311" s="22" t="str">
        <f t="shared" si="141"/>
        <v/>
      </c>
      <c r="I1311" s="22" t="str">
        <f t="shared" si="142"/>
        <v/>
      </c>
      <c r="J1311" s="22" t="str">
        <f t="shared" si="143"/>
        <v/>
      </c>
      <c r="K1311" s="74"/>
      <c r="L1311" s="24"/>
      <c r="M1311" s="25"/>
      <c r="N1311" s="25"/>
      <c r="O1311" s="25" t="str">
        <f>IF(OR(J1311="",L1311="",L1311=0),"",ROUND(J1311/L1311,4))</f>
        <v/>
      </c>
      <c r="P1311" s="26" t="str">
        <f>IFERROR(IF('Raw Water'!U1312="","",'Raw Water'!U1312),"")</f>
        <v/>
      </c>
      <c r="Q1311" s="26" t="str">
        <f>IFERROR(IF(STP!U1312="","",STP!U1312),"")</f>
        <v/>
      </c>
      <c r="R1311" s="27" t="str">
        <f>IFERROR(IF(STP!V1312="","",STP!V1312),"")</f>
        <v/>
      </c>
      <c r="S1311" s="28" t="str">
        <f t="shared" si="139"/>
        <v/>
      </c>
      <c r="T1311" s="29"/>
    </row>
    <row r="1312" spans="1:20" ht="18" customHeight="1" x14ac:dyDescent="0.35">
      <c r="A1312" s="68">
        <v>47332</v>
      </c>
      <c r="B1312" s="21" t="str">
        <f>IFERROR(IF('LT Panel Feeder Readings'!E1313="","",'LT Panel Feeder Readings'!E1313),"")</f>
        <v/>
      </c>
      <c r="C1312" s="21" t="str">
        <f>IFERROR(IF('LT Panel Feeder Readings'!V1313="","",IF('LT Panel Feeder Readings'!V1313="",0,'LT Panel Feeder Readings'!V1313)+IF('LT Panel Feeder Readings'!Y1313="",0,'LT Panel Feeder Readings'!Y1313)),"")</f>
        <v/>
      </c>
      <c r="D1312" s="21" t="str">
        <f>IFERROR(IF('LT Panel Feeder Readings'!BG1313="","",IF('LT Panel Feeder Readings'!BG1313="",0,'LT Panel Feeder Readings'!BG1313)+IF('LT Panel Feeder Readings'!BJ1313="",0,'LT Panel Feeder Readings'!BJ1313)),"")</f>
        <v/>
      </c>
      <c r="E1312" s="22" t="str">
        <f t="shared" si="138"/>
        <v/>
      </c>
      <c r="F1312" s="23">
        <f>IFERROR(IF('Fuel Status'!E1314="","",IF('Fuel Status'!E1314="",0,'Fuel Status'!E1314)+IF('Fuel Status'!J1314="",0,'Fuel Status'!J1314)+IF('Fuel Status'!O1314="",0,'Fuel Status'!O1314)),"")</f>
        <v>0</v>
      </c>
      <c r="G1312" s="22" t="str">
        <f t="shared" si="140"/>
        <v/>
      </c>
      <c r="H1312" s="22" t="str">
        <f t="shared" si="141"/>
        <v/>
      </c>
      <c r="I1312" s="22" t="str">
        <f t="shared" si="142"/>
        <v/>
      </c>
      <c r="J1312" s="22" t="str">
        <f t="shared" si="143"/>
        <v/>
      </c>
      <c r="K1312" s="74"/>
      <c r="L1312" s="24"/>
      <c r="M1312" s="25"/>
      <c r="N1312" s="25"/>
      <c r="O1312" s="25" t="str">
        <f>IF(OR(J1312="",L1312="",L1312=0),"",ROUND(J1312/L1312,4))</f>
        <v/>
      </c>
      <c r="P1312" s="26" t="str">
        <f>IFERROR(IF('Raw Water'!U1313="","",'Raw Water'!U1313),"")</f>
        <v/>
      </c>
      <c r="Q1312" s="26" t="str">
        <f>IFERROR(IF(STP!U1313="","",STP!U1313),"")</f>
        <v/>
      </c>
      <c r="R1312" s="27" t="str">
        <f>IFERROR(IF(STP!V1313="","",STP!V1313),"")</f>
        <v/>
      </c>
      <c r="S1312" s="28" t="str">
        <f t="shared" si="139"/>
        <v/>
      </c>
      <c r="T1312" s="29"/>
    </row>
    <row r="1313" spans="1:20" ht="18" customHeight="1" x14ac:dyDescent="0.35">
      <c r="A1313" s="68">
        <v>47333</v>
      </c>
      <c r="B1313" s="21" t="str">
        <f>IFERROR(IF('LT Panel Feeder Readings'!E1314="","",'LT Panel Feeder Readings'!E1314),"")</f>
        <v/>
      </c>
      <c r="C1313" s="21" t="str">
        <f>IFERROR(IF('LT Panel Feeder Readings'!V1314="","",IF('LT Panel Feeder Readings'!V1314="",0,'LT Panel Feeder Readings'!V1314)+IF('LT Panel Feeder Readings'!Y1314="",0,'LT Panel Feeder Readings'!Y1314)),"")</f>
        <v/>
      </c>
      <c r="D1313" s="21" t="str">
        <f>IFERROR(IF('LT Panel Feeder Readings'!BG1314="","",IF('LT Panel Feeder Readings'!BG1314="",0,'LT Panel Feeder Readings'!BG1314)+IF('LT Panel Feeder Readings'!BJ1314="",0,'LT Panel Feeder Readings'!BJ1314)),"")</f>
        <v/>
      </c>
      <c r="E1313" s="22" t="str">
        <f t="shared" si="138"/>
        <v/>
      </c>
      <c r="F1313" s="23">
        <f>IFERROR(IF('Fuel Status'!E1315="","",IF('Fuel Status'!E1315="",0,'Fuel Status'!E1315)+IF('Fuel Status'!J1315="",0,'Fuel Status'!J1315)+IF('Fuel Status'!O1315="",0,'Fuel Status'!O1315)),"")</f>
        <v>0</v>
      </c>
      <c r="G1313" s="22" t="str">
        <f t="shared" si="140"/>
        <v/>
      </c>
      <c r="H1313" s="22" t="str">
        <f t="shared" si="141"/>
        <v/>
      </c>
      <c r="I1313" s="22" t="str">
        <f t="shared" si="142"/>
        <v/>
      </c>
      <c r="J1313" s="22" t="str">
        <f t="shared" si="143"/>
        <v/>
      </c>
      <c r="K1313" s="74"/>
      <c r="L1313" s="24"/>
      <c r="M1313" s="25"/>
      <c r="N1313" s="25"/>
      <c r="O1313" s="25" t="str">
        <f>IF(OR(J1313="",L1313="",L1313=0),"",ROUND(J1313/L1313,4))</f>
        <v/>
      </c>
      <c r="P1313" s="26" t="str">
        <f>IFERROR(IF('Raw Water'!U1314="","",'Raw Water'!U1314),"")</f>
        <v/>
      </c>
      <c r="Q1313" s="26" t="str">
        <f>IFERROR(IF(STP!U1314="","",STP!U1314),"")</f>
        <v/>
      </c>
      <c r="R1313" s="27" t="str">
        <f>IFERROR(IF(STP!V1314="","",STP!V1314),"")</f>
        <v/>
      </c>
      <c r="S1313" s="28" t="str">
        <f t="shared" si="139"/>
        <v/>
      </c>
      <c r="T1313" s="29"/>
    </row>
    <row r="1314" spans="1:20" ht="18" customHeight="1" x14ac:dyDescent="0.35">
      <c r="A1314" s="68">
        <v>47334</v>
      </c>
      <c r="B1314" s="21" t="str">
        <f>IFERROR(IF('LT Panel Feeder Readings'!E1315="","",'LT Panel Feeder Readings'!E1315),"")</f>
        <v/>
      </c>
      <c r="C1314" s="21" t="str">
        <f>IFERROR(IF('LT Panel Feeder Readings'!V1315="","",IF('LT Panel Feeder Readings'!V1315="",0,'LT Panel Feeder Readings'!V1315)+IF('LT Panel Feeder Readings'!Y1315="",0,'LT Panel Feeder Readings'!Y1315)),"")</f>
        <v/>
      </c>
      <c r="D1314" s="21" t="str">
        <f>IFERROR(IF('LT Panel Feeder Readings'!BG1315="","",IF('LT Panel Feeder Readings'!BG1315="",0,'LT Panel Feeder Readings'!BG1315)+IF('LT Panel Feeder Readings'!BJ1315="",0,'LT Panel Feeder Readings'!BJ1315)),"")</f>
        <v/>
      </c>
      <c r="E1314" s="22" t="str">
        <f t="shared" si="138"/>
        <v/>
      </c>
      <c r="F1314" s="23">
        <f>IFERROR(IF('Fuel Status'!E1316="","",IF('Fuel Status'!E1316="",0,'Fuel Status'!E1316)+IF('Fuel Status'!J1316="",0,'Fuel Status'!J1316)+IF('Fuel Status'!O1316="",0,'Fuel Status'!O1316)),"")</f>
        <v>0</v>
      </c>
      <c r="G1314" s="22" t="str">
        <f t="shared" si="140"/>
        <v/>
      </c>
      <c r="H1314" s="22" t="str">
        <f t="shared" si="141"/>
        <v/>
      </c>
      <c r="I1314" s="22" t="str">
        <f t="shared" si="142"/>
        <v/>
      </c>
      <c r="J1314" s="22" t="str">
        <f t="shared" si="143"/>
        <v/>
      </c>
      <c r="K1314" s="74"/>
      <c r="L1314" s="24"/>
      <c r="M1314" s="25"/>
      <c r="N1314" s="25"/>
      <c r="O1314" s="25" t="str">
        <f>IF(OR(J1314="",L1314="",L1314=0),"",ROUND(J1314/L1314,4))</f>
        <v/>
      </c>
      <c r="P1314" s="26" t="str">
        <f>IFERROR(IF('Raw Water'!U1315="","",'Raw Water'!U1315),"")</f>
        <v/>
      </c>
      <c r="Q1314" s="26" t="str">
        <f>IFERROR(IF(STP!U1315="","",STP!U1315),"")</f>
        <v/>
      </c>
      <c r="R1314" s="27" t="str">
        <f>IFERROR(IF(STP!V1315="","",STP!V1315),"")</f>
        <v/>
      </c>
      <c r="S1314" s="28" t="str">
        <f t="shared" si="139"/>
        <v/>
      </c>
      <c r="T1314" s="29"/>
    </row>
    <row r="1315" spans="1:20" ht="18" customHeight="1" x14ac:dyDescent="0.35">
      <c r="A1315" s="68">
        <v>47335</v>
      </c>
      <c r="B1315" s="21" t="str">
        <f>IFERROR(IF('LT Panel Feeder Readings'!E1316="","",'LT Panel Feeder Readings'!E1316),"")</f>
        <v/>
      </c>
      <c r="C1315" s="21" t="str">
        <f>IFERROR(IF('LT Panel Feeder Readings'!V1316="","",IF('LT Panel Feeder Readings'!V1316="",0,'LT Panel Feeder Readings'!V1316)+IF('LT Panel Feeder Readings'!Y1316="",0,'LT Panel Feeder Readings'!Y1316)),"")</f>
        <v/>
      </c>
      <c r="D1315" s="21" t="str">
        <f>IFERROR(IF('LT Panel Feeder Readings'!BG1316="","",IF('LT Panel Feeder Readings'!BG1316="",0,'LT Panel Feeder Readings'!BG1316)+IF('LT Panel Feeder Readings'!BJ1316="",0,'LT Panel Feeder Readings'!BJ1316)),"")</f>
        <v/>
      </c>
      <c r="E1315" s="22" t="str">
        <f t="shared" si="138"/>
        <v/>
      </c>
      <c r="F1315" s="23">
        <f>IFERROR(IF('Fuel Status'!E1317="","",IF('Fuel Status'!E1317="",0,'Fuel Status'!E1317)+IF('Fuel Status'!J1317="",0,'Fuel Status'!J1317)+IF('Fuel Status'!O1317="",0,'Fuel Status'!O1317)),"")</f>
        <v>0</v>
      </c>
      <c r="G1315" s="22" t="str">
        <f t="shared" si="140"/>
        <v/>
      </c>
      <c r="H1315" s="22" t="str">
        <f t="shared" si="141"/>
        <v/>
      </c>
      <c r="I1315" s="22" t="str">
        <f t="shared" si="142"/>
        <v/>
      </c>
      <c r="J1315" s="22" t="str">
        <f t="shared" si="143"/>
        <v/>
      </c>
      <c r="K1315" s="74"/>
      <c r="L1315" s="24"/>
      <c r="M1315" s="25"/>
      <c r="N1315" s="25"/>
      <c r="O1315" s="25" t="str">
        <f>IF(OR(J1315="",L1315="",L1315=0),"",ROUND(J1315/L1315,4))</f>
        <v/>
      </c>
      <c r="P1315" s="26" t="str">
        <f>IFERROR(IF('Raw Water'!U1316="","",'Raw Water'!U1316),"")</f>
        <v/>
      </c>
      <c r="Q1315" s="26" t="str">
        <f>IFERROR(IF(STP!U1316="","",STP!U1316),"")</f>
        <v/>
      </c>
      <c r="R1315" s="27" t="str">
        <f>IFERROR(IF(STP!V1316="","",STP!V1316),"")</f>
        <v/>
      </c>
      <c r="S1315" s="28" t="str">
        <f t="shared" si="139"/>
        <v/>
      </c>
      <c r="T1315" s="29"/>
    </row>
    <row r="1316" spans="1:20" ht="18" customHeight="1" x14ac:dyDescent="0.35">
      <c r="A1316" s="68">
        <v>47336</v>
      </c>
      <c r="B1316" s="21" t="str">
        <f>IFERROR(IF('LT Panel Feeder Readings'!E1317="","",'LT Panel Feeder Readings'!E1317),"")</f>
        <v/>
      </c>
      <c r="C1316" s="21" t="str">
        <f>IFERROR(IF('LT Panel Feeder Readings'!V1317="","",IF('LT Panel Feeder Readings'!V1317="",0,'LT Panel Feeder Readings'!V1317)+IF('LT Panel Feeder Readings'!Y1317="",0,'LT Panel Feeder Readings'!Y1317)),"")</f>
        <v/>
      </c>
      <c r="D1316" s="21" t="str">
        <f>IFERROR(IF('LT Panel Feeder Readings'!BG1317="","",IF('LT Panel Feeder Readings'!BG1317="",0,'LT Panel Feeder Readings'!BG1317)+IF('LT Panel Feeder Readings'!BJ1317="",0,'LT Panel Feeder Readings'!BJ1317)),"")</f>
        <v/>
      </c>
      <c r="E1316" s="22" t="str">
        <f t="shared" si="138"/>
        <v/>
      </c>
      <c r="F1316" s="23">
        <f>IFERROR(IF('Fuel Status'!E1318="","",IF('Fuel Status'!E1318="",0,'Fuel Status'!E1318)+IF('Fuel Status'!J1318="",0,'Fuel Status'!J1318)+IF('Fuel Status'!O1318="",0,'Fuel Status'!O1318)),"")</f>
        <v>0</v>
      </c>
      <c r="G1316" s="22" t="str">
        <f t="shared" si="140"/>
        <v/>
      </c>
      <c r="H1316" s="22" t="str">
        <f t="shared" si="141"/>
        <v/>
      </c>
      <c r="I1316" s="22" t="str">
        <f t="shared" si="142"/>
        <v/>
      </c>
      <c r="J1316" s="22" t="str">
        <f t="shared" si="143"/>
        <v/>
      </c>
      <c r="K1316" s="74"/>
      <c r="L1316" s="24"/>
      <c r="M1316" s="25"/>
      <c r="N1316" s="25"/>
      <c r="O1316" s="25" t="str">
        <f>IF(OR(J1316="",L1316="",L1316=0),"",ROUND(J1316/L1316,4))</f>
        <v/>
      </c>
      <c r="P1316" s="26" t="str">
        <f>IFERROR(IF('Raw Water'!U1317="","",'Raw Water'!U1317),"")</f>
        <v/>
      </c>
      <c r="Q1316" s="26" t="str">
        <f>IFERROR(IF(STP!U1317="","",STP!U1317),"")</f>
        <v/>
      </c>
      <c r="R1316" s="27" t="str">
        <f>IFERROR(IF(STP!V1317="","",STP!V1317),"")</f>
        <v/>
      </c>
      <c r="S1316" s="28" t="str">
        <f t="shared" si="139"/>
        <v/>
      </c>
      <c r="T1316" s="29"/>
    </row>
    <row r="1317" spans="1:20" ht="18" customHeight="1" x14ac:dyDescent="0.35">
      <c r="A1317" s="68">
        <v>47337</v>
      </c>
      <c r="B1317" s="21" t="str">
        <f>IFERROR(IF('LT Panel Feeder Readings'!E1318="","",'LT Panel Feeder Readings'!E1318),"")</f>
        <v/>
      </c>
      <c r="C1317" s="21" t="str">
        <f>IFERROR(IF('LT Panel Feeder Readings'!V1318="","",IF('LT Panel Feeder Readings'!V1318="",0,'LT Panel Feeder Readings'!V1318)+IF('LT Panel Feeder Readings'!Y1318="",0,'LT Panel Feeder Readings'!Y1318)),"")</f>
        <v/>
      </c>
      <c r="D1317" s="21" t="str">
        <f>IFERROR(IF('LT Panel Feeder Readings'!BG1318="","",IF('LT Panel Feeder Readings'!BG1318="",0,'LT Panel Feeder Readings'!BG1318)+IF('LT Panel Feeder Readings'!BJ1318="",0,'LT Panel Feeder Readings'!BJ1318)),"")</f>
        <v/>
      </c>
      <c r="E1317" s="22" t="str">
        <f t="shared" si="138"/>
        <v/>
      </c>
      <c r="F1317" s="23">
        <f>IFERROR(IF('Fuel Status'!E1319="","",IF('Fuel Status'!E1319="",0,'Fuel Status'!E1319)+IF('Fuel Status'!J1319="",0,'Fuel Status'!J1319)+IF('Fuel Status'!O1319="",0,'Fuel Status'!O1319)),"")</f>
        <v>0</v>
      </c>
      <c r="G1317" s="22" t="str">
        <f t="shared" si="140"/>
        <v/>
      </c>
      <c r="H1317" s="22" t="str">
        <f t="shared" si="141"/>
        <v/>
      </c>
      <c r="I1317" s="22" t="str">
        <f t="shared" si="142"/>
        <v/>
      </c>
      <c r="J1317" s="22" t="str">
        <f t="shared" si="143"/>
        <v/>
      </c>
      <c r="K1317" s="74"/>
      <c r="L1317" s="24"/>
      <c r="M1317" s="25"/>
      <c r="N1317" s="25"/>
      <c r="O1317" s="25" t="str">
        <f>IF(OR(J1317="",L1317="",L1317=0),"",ROUND(J1317/L1317,4))</f>
        <v/>
      </c>
      <c r="P1317" s="26" t="str">
        <f>IFERROR(IF('Raw Water'!U1318="","",'Raw Water'!U1318),"")</f>
        <v/>
      </c>
      <c r="Q1317" s="26" t="str">
        <f>IFERROR(IF(STP!U1318="","",STP!U1318),"")</f>
        <v/>
      </c>
      <c r="R1317" s="27" t="str">
        <f>IFERROR(IF(STP!V1318="","",STP!V1318),"")</f>
        <v/>
      </c>
      <c r="S1317" s="28" t="str">
        <f t="shared" si="139"/>
        <v/>
      </c>
      <c r="T1317" s="29"/>
    </row>
    <row r="1318" spans="1:20" ht="18" customHeight="1" x14ac:dyDescent="0.35">
      <c r="A1318" s="68">
        <v>47338</v>
      </c>
      <c r="B1318" s="21" t="str">
        <f>IFERROR(IF('LT Panel Feeder Readings'!E1319="","",'LT Panel Feeder Readings'!E1319),"")</f>
        <v/>
      </c>
      <c r="C1318" s="21" t="str">
        <f>IFERROR(IF('LT Panel Feeder Readings'!V1319="","",IF('LT Panel Feeder Readings'!V1319="",0,'LT Panel Feeder Readings'!V1319)+IF('LT Panel Feeder Readings'!Y1319="",0,'LT Panel Feeder Readings'!Y1319)),"")</f>
        <v/>
      </c>
      <c r="D1318" s="21" t="str">
        <f>IFERROR(IF('LT Panel Feeder Readings'!BG1319="","",IF('LT Panel Feeder Readings'!BG1319="",0,'LT Panel Feeder Readings'!BG1319)+IF('LT Panel Feeder Readings'!BJ1319="",0,'LT Panel Feeder Readings'!BJ1319)),"")</f>
        <v/>
      </c>
      <c r="E1318" s="22" t="str">
        <f t="shared" si="138"/>
        <v/>
      </c>
      <c r="F1318" s="23">
        <f>IFERROR(IF('Fuel Status'!E1320="","",IF('Fuel Status'!E1320="",0,'Fuel Status'!E1320)+IF('Fuel Status'!J1320="",0,'Fuel Status'!J1320)+IF('Fuel Status'!O1320="",0,'Fuel Status'!O1320)),"")</f>
        <v>0</v>
      </c>
      <c r="G1318" s="22" t="str">
        <f t="shared" si="140"/>
        <v/>
      </c>
      <c r="H1318" s="22" t="str">
        <f t="shared" si="141"/>
        <v/>
      </c>
      <c r="I1318" s="22" t="str">
        <f t="shared" si="142"/>
        <v/>
      </c>
      <c r="J1318" s="22" t="str">
        <f t="shared" si="143"/>
        <v/>
      </c>
      <c r="K1318" s="74"/>
      <c r="L1318" s="24"/>
      <c r="M1318" s="25"/>
      <c r="N1318" s="25"/>
      <c r="O1318" s="25" t="str">
        <f>IF(OR(J1318="",L1318="",L1318=0),"",ROUND(J1318/L1318,4))</f>
        <v/>
      </c>
      <c r="P1318" s="26" t="str">
        <f>IFERROR(IF('Raw Water'!U1319="","",'Raw Water'!U1319),"")</f>
        <v/>
      </c>
      <c r="Q1318" s="26" t="str">
        <f>IFERROR(IF(STP!U1319="","",STP!U1319),"")</f>
        <v/>
      </c>
      <c r="R1318" s="27" t="str">
        <f>IFERROR(IF(STP!V1319="","",STP!V1319),"")</f>
        <v/>
      </c>
      <c r="S1318" s="28" t="str">
        <f t="shared" si="139"/>
        <v/>
      </c>
      <c r="T1318" s="29"/>
    </row>
    <row r="1319" spans="1:20" ht="18" customHeight="1" x14ac:dyDescent="0.35">
      <c r="A1319" s="68">
        <v>47339</v>
      </c>
      <c r="B1319" s="21" t="str">
        <f>IFERROR(IF('LT Panel Feeder Readings'!E1320="","",'LT Panel Feeder Readings'!E1320),"")</f>
        <v/>
      </c>
      <c r="C1319" s="21" t="str">
        <f>IFERROR(IF('LT Panel Feeder Readings'!V1320="","",IF('LT Panel Feeder Readings'!V1320="",0,'LT Panel Feeder Readings'!V1320)+IF('LT Panel Feeder Readings'!Y1320="",0,'LT Panel Feeder Readings'!Y1320)),"")</f>
        <v/>
      </c>
      <c r="D1319" s="21" t="str">
        <f>IFERROR(IF('LT Panel Feeder Readings'!BG1320="","",IF('LT Panel Feeder Readings'!BG1320="",0,'LT Panel Feeder Readings'!BG1320)+IF('LT Panel Feeder Readings'!BJ1320="",0,'LT Panel Feeder Readings'!BJ1320)),"")</f>
        <v/>
      </c>
      <c r="E1319" s="22" t="str">
        <f t="shared" si="138"/>
        <v/>
      </c>
      <c r="F1319" s="23">
        <f>IFERROR(IF('Fuel Status'!E1321="","",IF('Fuel Status'!E1321="",0,'Fuel Status'!E1321)+IF('Fuel Status'!J1321="",0,'Fuel Status'!J1321)+IF('Fuel Status'!O1321="",0,'Fuel Status'!O1321)),"")</f>
        <v>0</v>
      </c>
      <c r="G1319" s="22" t="str">
        <f t="shared" si="140"/>
        <v/>
      </c>
      <c r="H1319" s="22" t="str">
        <f t="shared" si="141"/>
        <v/>
      </c>
      <c r="I1319" s="22" t="str">
        <f t="shared" si="142"/>
        <v/>
      </c>
      <c r="J1319" s="22" t="str">
        <f t="shared" si="143"/>
        <v/>
      </c>
      <c r="K1319" s="74"/>
      <c r="L1319" s="24"/>
      <c r="M1319" s="25"/>
      <c r="N1319" s="25"/>
      <c r="O1319" s="25" t="str">
        <f>IF(OR(J1319="",L1319="",L1319=0),"",ROUND(J1319/L1319,4))</f>
        <v/>
      </c>
      <c r="P1319" s="26" t="str">
        <f>IFERROR(IF('Raw Water'!U1320="","",'Raw Water'!U1320),"")</f>
        <v/>
      </c>
      <c r="Q1319" s="26" t="str">
        <f>IFERROR(IF(STP!U1320="","",STP!U1320),"")</f>
        <v/>
      </c>
      <c r="R1319" s="27" t="str">
        <f>IFERROR(IF(STP!V1320="","",STP!V1320),"")</f>
        <v/>
      </c>
      <c r="S1319" s="28" t="str">
        <f t="shared" si="139"/>
        <v/>
      </c>
      <c r="T1319" s="29"/>
    </row>
    <row r="1320" spans="1:20" ht="18" customHeight="1" x14ac:dyDescent="0.35">
      <c r="A1320" s="68">
        <v>47340</v>
      </c>
      <c r="B1320" s="21" t="str">
        <f>IFERROR(IF('LT Panel Feeder Readings'!E1321="","",'LT Panel Feeder Readings'!E1321),"")</f>
        <v/>
      </c>
      <c r="C1320" s="21" t="str">
        <f>IFERROR(IF('LT Panel Feeder Readings'!V1321="","",IF('LT Panel Feeder Readings'!V1321="",0,'LT Panel Feeder Readings'!V1321)+IF('LT Panel Feeder Readings'!Y1321="",0,'LT Panel Feeder Readings'!Y1321)),"")</f>
        <v/>
      </c>
      <c r="D1320" s="21" t="str">
        <f>IFERROR(IF('LT Panel Feeder Readings'!BG1321="","",IF('LT Panel Feeder Readings'!BG1321="",0,'LT Panel Feeder Readings'!BG1321)+IF('LT Panel Feeder Readings'!BJ1321="",0,'LT Panel Feeder Readings'!BJ1321)),"")</f>
        <v/>
      </c>
      <c r="E1320" s="22" t="str">
        <f t="shared" si="138"/>
        <v/>
      </c>
      <c r="F1320" s="23">
        <f>IFERROR(IF('Fuel Status'!E1322="","",IF('Fuel Status'!E1322="",0,'Fuel Status'!E1322)+IF('Fuel Status'!J1322="",0,'Fuel Status'!J1322)+IF('Fuel Status'!O1322="",0,'Fuel Status'!O1322)),"")</f>
        <v>0</v>
      </c>
      <c r="G1320" s="22" t="str">
        <f t="shared" si="140"/>
        <v/>
      </c>
      <c r="H1320" s="22" t="str">
        <f t="shared" si="141"/>
        <v/>
      </c>
      <c r="I1320" s="22" t="str">
        <f t="shared" si="142"/>
        <v/>
      </c>
      <c r="J1320" s="22" t="str">
        <f t="shared" si="143"/>
        <v/>
      </c>
      <c r="K1320" s="74"/>
      <c r="L1320" s="24"/>
      <c r="M1320" s="25"/>
      <c r="N1320" s="25"/>
      <c r="O1320" s="25" t="str">
        <f>IF(OR(J1320="",L1320="",L1320=0),"",ROUND(J1320/L1320,4))</f>
        <v/>
      </c>
      <c r="P1320" s="26" t="str">
        <f>IFERROR(IF('Raw Water'!U1321="","",'Raw Water'!U1321),"")</f>
        <v/>
      </c>
      <c r="Q1320" s="26" t="str">
        <f>IFERROR(IF(STP!U1321="","",STP!U1321),"")</f>
        <v/>
      </c>
      <c r="R1320" s="27" t="str">
        <f>IFERROR(IF(STP!V1321="","",STP!V1321),"")</f>
        <v/>
      </c>
      <c r="S1320" s="28" t="str">
        <f t="shared" si="139"/>
        <v/>
      </c>
      <c r="T1320" s="29"/>
    </row>
    <row r="1321" spans="1:20" ht="18" customHeight="1" x14ac:dyDescent="0.35">
      <c r="A1321" s="68">
        <v>47341</v>
      </c>
      <c r="B1321" s="21" t="str">
        <f>IFERROR(IF('LT Panel Feeder Readings'!E1322="","",'LT Panel Feeder Readings'!E1322),"")</f>
        <v/>
      </c>
      <c r="C1321" s="21" t="str">
        <f>IFERROR(IF('LT Panel Feeder Readings'!V1322="","",IF('LT Panel Feeder Readings'!V1322="",0,'LT Panel Feeder Readings'!V1322)+IF('LT Panel Feeder Readings'!Y1322="",0,'LT Panel Feeder Readings'!Y1322)),"")</f>
        <v/>
      </c>
      <c r="D1321" s="21" t="str">
        <f>IFERROR(IF('LT Panel Feeder Readings'!BG1322="","",IF('LT Panel Feeder Readings'!BG1322="",0,'LT Panel Feeder Readings'!BG1322)+IF('LT Panel Feeder Readings'!BJ1322="",0,'LT Panel Feeder Readings'!BJ1322)),"")</f>
        <v/>
      </c>
      <c r="E1321" s="22" t="str">
        <f t="shared" si="138"/>
        <v/>
      </c>
      <c r="F1321" s="23">
        <f>IFERROR(IF('Fuel Status'!E1323="","",IF('Fuel Status'!E1323="",0,'Fuel Status'!E1323)+IF('Fuel Status'!J1323="",0,'Fuel Status'!J1323)+IF('Fuel Status'!O1323="",0,'Fuel Status'!O1323)),"")</f>
        <v>0</v>
      </c>
      <c r="G1321" s="22" t="str">
        <f t="shared" si="140"/>
        <v/>
      </c>
      <c r="H1321" s="22" t="str">
        <f t="shared" si="141"/>
        <v/>
      </c>
      <c r="I1321" s="22" t="str">
        <f t="shared" si="142"/>
        <v/>
      </c>
      <c r="J1321" s="22" t="str">
        <f t="shared" si="143"/>
        <v/>
      </c>
      <c r="K1321" s="74"/>
      <c r="L1321" s="24"/>
      <c r="M1321" s="25"/>
      <c r="N1321" s="25"/>
      <c r="O1321" s="25" t="str">
        <f>IF(OR(J1321="",L1321="",L1321=0),"",ROUND(J1321/L1321,4))</f>
        <v/>
      </c>
      <c r="P1321" s="26" t="str">
        <f>IFERROR(IF('Raw Water'!U1322="","",'Raw Water'!U1322),"")</f>
        <v/>
      </c>
      <c r="Q1321" s="26" t="str">
        <f>IFERROR(IF(STP!U1322="","",STP!U1322),"")</f>
        <v/>
      </c>
      <c r="R1321" s="27" t="str">
        <f>IFERROR(IF(STP!V1322="","",STP!V1322),"")</f>
        <v/>
      </c>
      <c r="S1321" s="28" t="str">
        <f t="shared" si="139"/>
        <v/>
      </c>
      <c r="T1321" s="29"/>
    </row>
    <row r="1322" spans="1:20" ht="18" customHeight="1" x14ac:dyDescent="0.35">
      <c r="A1322" s="68">
        <v>47342</v>
      </c>
      <c r="B1322" s="21" t="str">
        <f>IFERROR(IF('LT Panel Feeder Readings'!E1323="","",'LT Panel Feeder Readings'!E1323),"")</f>
        <v/>
      </c>
      <c r="C1322" s="21" t="str">
        <f>IFERROR(IF('LT Panel Feeder Readings'!V1323="","",IF('LT Panel Feeder Readings'!V1323="",0,'LT Panel Feeder Readings'!V1323)+IF('LT Panel Feeder Readings'!Y1323="",0,'LT Panel Feeder Readings'!Y1323)),"")</f>
        <v/>
      </c>
      <c r="D1322" s="21" t="str">
        <f>IFERROR(IF('LT Panel Feeder Readings'!BG1323="","",IF('LT Panel Feeder Readings'!BG1323="",0,'LT Panel Feeder Readings'!BG1323)+IF('LT Panel Feeder Readings'!BJ1323="",0,'LT Panel Feeder Readings'!BJ1323)),"")</f>
        <v/>
      </c>
      <c r="E1322" s="22" t="str">
        <f t="shared" si="138"/>
        <v/>
      </c>
      <c r="F1322" s="23">
        <f>IFERROR(IF('Fuel Status'!E1324="","",IF('Fuel Status'!E1324="",0,'Fuel Status'!E1324)+IF('Fuel Status'!J1324="",0,'Fuel Status'!J1324)+IF('Fuel Status'!O1324="",0,'Fuel Status'!O1324)),"")</f>
        <v>0</v>
      </c>
      <c r="G1322" s="22" t="str">
        <f t="shared" si="140"/>
        <v/>
      </c>
      <c r="H1322" s="22" t="str">
        <f t="shared" si="141"/>
        <v/>
      </c>
      <c r="I1322" s="22" t="str">
        <f t="shared" si="142"/>
        <v/>
      </c>
      <c r="J1322" s="22" t="str">
        <f t="shared" si="143"/>
        <v/>
      </c>
      <c r="K1322" s="74"/>
      <c r="L1322" s="24"/>
      <c r="M1322" s="25"/>
      <c r="N1322" s="25"/>
      <c r="O1322" s="25" t="str">
        <f>IF(OR(J1322="",L1322="",L1322=0),"",ROUND(J1322/L1322,4))</f>
        <v/>
      </c>
      <c r="P1322" s="26" t="str">
        <f>IFERROR(IF('Raw Water'!U1323="","",'Raw Water'!U1323),"")</f>
        <v/>
      </c>
      <c r="Q1322" s="26" t="str">
        <f>IFERROR(IF(STP!U1323="","",STP!U1323),"")</f>
        <v/>
      </c>
      <c r="R1322" s="27" t="str">
        <f>IFERROR(IF(STP!V1323="","",STP!V1323),"")</f>
        <v/>
      </c>
      <c r="S1322" s="28" t="str">
        <f t="shared" si="139"/>
        <v/>
      </c>
      <c r="T1322" s="29"/>
    </row>
    <row r="1323" spans="1:20" ht="18" customHeight="1" x14ac:dyDescent="0.35">
      <c r="A1323" s="68">
        <v>47343</v>
      </c>
      <c r="B1323" s="21" t="str">
        <f>IFERROR(IF('LT Panel Feeder Readings'!E1324="","",'LT Panel Feeder Readings'!E1324),"")</f>
        <v/>
      </c>
      <c r="C1323" s="21" t="str">
        <f>IFERROR(IF('LT Panel Feeder Readings'!V1324="","",IF('LT Panel Feeder Readings'!V1324="",0,'LT Panel Feeder Readings'!V1324)+IF('LT Panel Feeder Readings'!Y1324="",0,'LT Panel Feeder Readings'!Y1324)),"")</f>
        <v/>
      </c>
      <c r="D1323" s="21" t="str">
        <f>IFERROR(IF('LT Panel Feeder Readings'!BG1324="","",IF('LT Panel Feeder Readings'!BG1324="",0,'LT Panel Feeder Readings'!BG1324)+IF('LT Panel Feeder Readings'!BJ1324="",0,'LT Panel Feeder Readings'!BJ1324)),"")</f>
        <v/>
      </c>
      <c r="E1323" s="22" t="str">
        <f t="shared" si="138"/>
        <v/>
      </c>
      <c r="F1323" s="23">
        <f>IFERROR(IF('Fuel Status'!E1325="","",IF('Fuel Status'!E1325="",0,'Fuel Status'!E1325)+IF('Fuel Status'!J1325="",0,'Fuel Status'!J1325)+IF('Fuel Status'!O1325="",0,'Fuel Status'!O1325)),"")</f>
        <v>0</v>
      </c>
      <c r="G1323" s="22" t="str">
        <f t="shared" si="140"/>
        <v/>
      </c>
      <c r="H1323" s="22" t="str">
        <f t="shared" si="141"/>
        <v/>
      </c>
      <c r="I1323" s="22" t="str">
        <f t="shared" si="142"/>
        <v/>
      </c>
      <c r="J1323" s="22" t="str">
        <f t="shared" si="143"/>
        <v/>
      </c>
      <c r="K1323" s="74"/>
      <c r="L1323" s="24"/>
      <c r="M1323" s="25"/>
      <c r="N1323" s="25"/>
      <c r="O1323" s="25" t="str">
        <f>IF(OR(J1323="",L1323="",L1323=0),"",ROUND(J1323/L1323,4))</f>
        <v/>
      </c>
      <c r="P1323" s="26" t="str">
        <f>IFERROR(IF('Raw Water'!U1324="","",'Raw Water'!U1324),"")</f>
        <v/>
      </c>
      <c r="Q1323" s="26" t="str">
        <f>IFERROR(IF(STP!U1324="","",STP!U1324),"")</f>
        <v/>
      </c>
      <c r="R1323" s="27" t="str">
        <f>IFERROR(IF(STP!V1324="","",STP!V1324),"")</f>
        <v/>
      </c>
      <c r="S1323" s="28" t="str">
        <f t="shared" si="139"/>
        <v/>
      </c>
      <c r="T1323" s="29"/>
    </row>
    <row r="1324" spans="1:20" ht="18" customHeight="1" x14ac:dyDescent="0.35">
      <c r="A1324" s="68">
        <v>47344</v>
      </c>
      <c r="B1324" s="21" t="str">
        <f>IFERROR(IF('LT Panel Feeder Readings'!E1325="","",'LT Panel Feeder Readings'!E1325),"")</f>
        <v/>
      </c>
      <c r="C1324" s="21" t="str">
        <f>IFERROR(IF('LT Panel Feeder Readings'!V1325="","",IF('LT Panel Feeder Readings'!V1325="",0,'LT Panel Feeder Readings'!V1325)+IF('LT Panel Feeder Readings'!Y1325="",0,'LT Panel Feeder Readings'!Y1325)),"")</f>
        <v/>
      </c>
      <c r="D1324" s="21" t="str">
        <f>IFERROR(IF('LT Panel Feeder Readings'!BG1325="","",IF('LT Panel Feeder Readings'!BG1325="",0,'LT Panel Feeder Readings'!BG1325)+IF('LT Panel Feeder Readings'!BJ1325="",0,'LT Panel Feeder Readings'!BJ1325)),"")</f>
        <v/>
      </c>
      <c r="E1324" s="22" t="str">
        <f t="shared" si="138"/>
        <v/>
      </c>
      <c r="F1324" s="23">
        <f>IFERROR(IF('Fuel Status'!E1326="","",IF('Fuel Status'!E1326="",0,'Fuel Status'!E1326)+IF('Fuel Status'!J1326="",0,'Fuel Status'!J1326)+IF('Fuel Status'!O1326="",0,'Fuel Status'!O1326)),"")</f>
        <v>0</v>
      </c>
      <c r="G1324" s="22" t="str">
        <f t="shared" si="140"/>
        <v/>
      </c>
      <c r="H1324" s="22" t="str">
        <f t="shared" si="141"/>
        <v/>
      </c>
      <c r="I1324" s="22" t="str">
        <f t="shared" si="142"/>
        <v/>
      </c>
      <c r="J1324" s="22" t="str">
        <f t="shared" si="143"/>
        <v/>
      </c>
      <c r="K1324" s="74"/>
      <c r="L1324" s="24"/>
      <c r="M1324" s="25"/>
      <c r="N1324" s="25"/>
      <c r="O1324" s="25" t="str">
        <f>IF(OR(J1324="",L1324="",L1324=0),"",ROUND(J1324/L1324,4))</f>
        <v/>
      </c>
      <c r="P1324" s="26" t="str">
        <f>IFERROR(IF('Raw Water'!U1325="","",'Raw Water'!U1325),"")</f>
        <v/>
      </c>
      <c r="Q1324" s="26" t="str">
        <f>IFERROR(IF(STP!U1325="","",STP!U1325),"")</f>
        <v/>
      </c>
      <c r="R1324" s="27" t="str">
        <f>IFERROR(IF(STP!V1325="","",STP!V1325),"")</f>
        <v/>
      </c>
      <c r="S1324" s="28" t="str">
        <f t="shared" si="139"/>
        <v/>
      </c>
      <c r="T1324" s="29"/>
    </row>
    <row r="1325" spans="1:20" ht="18" customHeight="1" x14ac:dyDescent="0.35">
      <c r="A1325" s="68">
        <v>47345</v>
      </c>
      <c r="B1325" s="21" t="str">
        <f>IFERROR(IF('LT Panel Feeder Readings'!E1326="","",'LT Panel Feeder Readings'!E1326),"")</f>
        <v/>
      </c>
      <c r="C1325" s="21" t="str">
        <f>IFERROR(IF('LT Panel Feeder Readings'!V1326="","",IF('LT Panel Feeder Readings'!V1326="",0,'LT Panel Feeder Readings'!V1326)+IF('LT Panel Feeder Readings'!Y1326="",0,'LT Panel Feeder Readings'!Y1326)),"")</f>
        <v/>
      </c>
      <c r="D1325" s="21" t="str">
        <f>IFERROR(IF('LT Panel Feeder Readings'!BG1326="","",IF('LT Panel Feeder Readings'!BG1326="",0,'LT Panel Feeder Readings'!BG1326)+IF('LT Panel Feeder Readings'!BJ1326="",0,'LT Panel Feeder Readings'!BJ1326)),"")</f>
        <v/>
      </c>
      <c r="E1325" s="22" t="str">
        <f t="shared" si="138"/>
        <v/>
      </c>
      <c r="F1325" s="23">
        <f>IFERROR(IF('Fuel Status'!E1327="","",IF('Fuel Status'!E1327="",0,'Fuel Status'!E1327)+IF('Fuel Status'!J1327="",0,'Fuel Status'!J1327)+IF('Fuel Status'!O1327="",0,'Fuel Status'!O1327)),"")</f>
        <v>0</v>
      </c>
      <c r="G1325" s="22" t="str">
        <f t="shared" si="140"/>
        <v/>
      </c>
      <c r="H1325" s="22" t="str">
        <f t="shared" si="141"/>
        <v/>
      </c>
      <c r="I1325" s="22" t="str">
        <f t="shared" si="142"/>
        <v/>
      </c>
      <c r="J1325" s="22" t="str">
        <f t="shared" si="143"/>
        <v/>
      </c>
      <c r="K1325" s="74"/>
      <c r="L1325" s="24"/>
      <c r="M1325" s="25"/>
      <c r="N1325" s="25"/>
      <c r="O1325" s="25" t="str">
        <f>IF(OR(J1325="",L1325="",L1325=0),"",ROUND(J1325/L1325,4))</f>
        <v/>
      </c>
      <c r="P1325" s="26" t="str">
        <f>IFERROR(IF('Raw Water'!U1326="","",'Raw Water'!U1326),"")</f>
        <v/>
      </c>
      <c r="Q1325" s="26" t="str">
        <f>IFERROR(IF(STP!U1326="","",STP!U1326),"")</f>
        <v/>
      </c>
      <c r="R1325" s="27" t="str">
        <f>IFERROR(IF(STP!V1326="","",STP!V1326),"")</f>
        <v/>
      </c>
      <c r="S1325" s="28" t="str">
        <f t="shared" si="139"/>
        <v/>
      </c>
      <c r="T1325" s="29"/>
    </row>
    <row r="1326" spans="1:20" ht="18" customHeight="1" x14ac:dyDescent="0.35">
      <c r="A1326" s="68">
        <v>47346</v>
      </c>
      <c r="B1326" s="21" t="str">
        <f>IFERROR(IF('LT Panel Feeder Readings'!E1327="","",'LT Panel Feeder Readings'!E1327),"")</f>
        <v/>
      </c>
      <c r="C1326" s="21" t="str">
        <f>IFERROR(IF('LT Panel Feeder Readings'!V1327="","",IF('LT Panel Feeder Readings'!V1327="",0,'LT Panel Feeder Readings'!V1327)+IF('LT Panel Feeder Readings'!Y1327="",0,'LT Panel Feeder Readings'!Y1327)),"")</f>
        <v/>
      </c>
      <c r="D1326" s="21" t="str">
        <f>IFERROR(IF('LT Panel Feeder Readings'!BG1327="","",IF('LT Panel Feeder Readings'!BG1327="",0,'LT Panel Feeder Readings'!BG1327)+IF('LT Panel Feeder Readings'!BJ1327="",0,'LT Panel Feeder Readings'!BJ1327)),"")</f>
        <v/>
      </c>
      <c r="E1326" s="22" t="str">
        <f t="shared" si="138"/>
        <v/>
      </c>
      <c r="F1326" s="23">
        <f>IFERROR(IF('Fuel Status'!E1328="","",IF('Fuel Status'!E1328="",0,'Fuel Status'!E1328)+IF('Fuel Status'!J1328="",0,'Fuel Status'!J1328)+IF('Fuel Status'!O1328="",0,'Fuel Status'!O1328)),"")</f>
        <v>0</v>
      </c>
      <c r="G1326" s="22" t="str">
        <f t="shared" si="140"/>
        <v/>
      </c>
      <c r="H1326" s="22" t="str">
        <f t="shared" si="141"/>
        <v/>
      </c>
      <c r="I1326" s="22" t="str">
        <f t="shared" si="142"/>
        <v/>
      </c>
      <c r="J1326" s="22" t="str">
        <f t="shared" si="143"/>
        <v/>
      </c>
      <c r="K1326" s="74"/>
      <c r="L1326" s="24"/>
      <c r="M1326" s="25"/>
      <c r="N1326" s="25"/>
      <c r="O1326" s="25" t="str">
        <f>IF(OR(J1326="",L1326="",L1326=0),"",ROUND(J1326/L1326,4))</f>
        <v/>
      </c>
      <c r="P1326" s="26" t="str">
        <f>IFERROR(IF('Raw Water'!U1327="","",'Raw Water'!U1327),"")</f>
        <v/>
      </c>
      <c r="Q1326" s="26" t="str">
        <f>IFERROR(IF(STP!U1327="","",STP!U1327),"")</f>
        <v/>
      </c>
      <c r="R1326" s="27" t="str">
        <f>IFERROR(IF(STP!V1327="","",STP!V1327),"")</f>
        <v/>
      </c>
      <c r="S1326" s="28" t="str">
        <f t="shared" si="139"/>
        <v/>
      </c>
      <c r="T1326" s="29"/>
    </row>
    <row r="1327" spans="1:20" ht="18" customHeight="1" x14ac:dyDescent="0.35">
      <c r="A1327" s="68">
        <v>47347</v>
      </c>
      <c r="B1327" s="21" t="str">
        <f>IFERROR(IF('LT Panel Feeder Readings'!E1328="","",'LT Panel Feeder Readings'!E1328),"")</f>
        <v/>
      </c>
      <c r="C1327" s="21" t="str">
        <f>IFERROR(IF('LT Panel Feeder Readings'!V1328="","",IF('LT Panel Feeder Readings'!V1328="",0,'LT Panel Feeder Readings'!V1328)+IF('LT Panel Feeder Readings'!Y1328="",0,'LT Panel Feeder Readings'!Y1328)),"")</f>
        <v/>
      </c>
      <c r="D1327" s="21" t="str">
        <f>IFERROR(IF('LT Panel Feeder Readings'!BG1328="","",IF('LT Panel Feeder Readings'!BG1328="",0,'LT Panel Feeder Readings'!BG1328)+IF('LT Panel Feeder Readings'!BJ1328="",0,'LT Panel Feeder Readings'!BJ1328)),"")</f>
        <v/>
      </c>
      <c r="E1327" s="22" t="str">
        <f t="shared" si="138"/>
        <v/>
      </c>
      <c r="F1327" s="23">
        <f>IFERROR(IF('Fuel Status'!E1329="","",IF('Fuel Status'!E1329="",0,'Fuel Status'!E1329)+IF('Fuel Status'!J1329="",0,'Fuel Status'!J1329)+IF('Fuel Status'!O1329="",0,'Fuel Status'!O1329)),"")</f>
        <v>0</v>
      </c>
      <c r="G1327" s="22" t="str">
        <f t="shared" si="140"/>
        <v/>
      </c>
      <c r="H1327" s="22" t="str">
        <f t="shared" si="141"/>
        <v/>
      </c>
      <c r="I1327" s="22" t="str">
        <f t="shared" si="142"/>
        <v/>
      </c>
      <c r="J1327" s="22" t="str">
        <f t="shared" si="143"/>
        <v/>
      </c>
      <c r="K1327" s="74"/>
      <c r="L1327" s="24"/>
      <c r="M1327" s="25"/>
      <c r="N1327" s="25"/>
      <c r="O1327" s="25" t="str">
        <f>IF(OR(J1327="",L1327="",L1327=0),"",ROUND(J1327/L1327,4))</f>
        <v/>
      </c>
      <c r="P1327" s="26" t="str">
        <f>IFERROR(IF('Raw Water'!U1328="","",'Raw Water'!U1328),"")</f>
        <v/>
      </c>
      <c r="Q1327" s="26" t="str">
        <f>IFERROR(IF(STP!U1328="","",STP!U1328),"")</f>
        <v/>
      </c>
      <c r="R1327" s="27" t="str">
        <f>IFERROR(IF(STP!V1328="","",STP!V1328),"")</f>
        <v/>
      </c>
      <c r="S1327" s="28" t="str">
        <f t="shared" si="139"/>
        <v/>
      </c>
      <c r="T1327" s="29"/>
    </row>
    <row r="1328" spans="1:20" ht="18" customHeight="1" x14ac:dyDescent="0.35">
      <c r="A1328" s="68">
        <v>47348</v>
      </c>
      <c r="B1328" s="21" t="str">
        <f>IFERROR(IF('LT Panel Feeder Readings'!E1329="","",'LT Panel Feeder Readings'!E1329),"")</f>
        <v/>
      </c>
      <c r="C1328" s="21" t="str">
        <f>IFERROR(IF('LT Panel Feeder Readings'!V1329="","",IF('LT Panel Feeder Readings'!V1329="",0,'LT Panel Feeder Readings'!V1329)+IF('LT Panel Feeder Readings'!Y1329="",0,'LT Panel Feeder Readings'!Y1329)),"")</f>
        <v/>
      </c>
      <c r="D1328" s="21" t="str">
        <f>IFERROR(IF('LT Panel Feeder Readings'!BG1329="","",IF('LT Panel Feeder Readings'!BG1329="",0,'LT Panel Feeder Readings'!BG1329)+IF('LT Panel Feeder Readings'!BJ1329="",0,'LT Panel Feeder Readings'!BJ1329)),"")</f>
        <v/>
      </c>
      <c r="E1328" s="22" t="str">
        <f t="shared" si="138"/>
        <v/>
      </c>
      <c r="F1328" s="23">
        <f>IFERROR(IF('Fuel Status'!E1330="","",IF('Fuel Status'!E1330="",0,'Fuel Status'!E1330)+IF('Fuel Status'!J1330="",0,'Fuel Status'!J1330)+IF('Fuel Status'!O1330="",0,'Fuel Status'!O1330)),"")</f>
        <v>0</v>
      </c>
      <c r="G1328" s="22" t="str">
        <f t="shared" si="140"/>
        <v/>
      </c>
      <c r="H1328" s="22" t="str">
        <f t="shared" si="141"/>
        <v/>
      </c>
      <c r="I1328" s="22" t="str">
        <f t="shared" si="142"/>
        <v/>
      </c>
      <c r="J1328" s="22" t="str">
        <f t="shared" si="143"/>
        <v/>
      </c>
      <c r="K1328" s="74"/>
      <c r="L1328" s="24"/>
      <c r="M1328" s="25"/>
      <c r="N1328" s="25"/>
      <c r="O1328" s="25" t="str">
        <f>IF(OR(J1328="",L1328="",L1328=0),"",ROUND(J1328/L1328,4))</f>
        <v/>
      </c>
      <c r="P1328" s="26" t="str">
        <f>IFERROR(IF('Raw Water'!U1329="","",'Raw Water'!U1329),"")</f>
        <v/>
      </c>
      <c r="Q1328" s="26" t="str">
        <f>IFERROR(IF(STP!U1329="","",STP!U1329),"")</f>
        <v/>
      </c>
      <c r="R1328" s="27" t="str">
        <f>IFERROR(IF(STP!V1329="","",STP!V1329),"")</f>
        <v/>
      </c>
      <c r="S1328" s="28" t="str">
        <f t="shared" si="139"/>
        <v/>
      </c>
      <c r="T1328" s="29"/>
    </row>
    <row r="1329" spans="1:20" ht="18" customHeight="1" x14ac:dyDescent="0.35">
      <c r="A1329" s="68">
        <v>47349</v>
      </c>
      <c r="B1329" s="21" t="str">
        <f>IFERROR(IF('LT Panel Feeder Readings'!E1330="","",'LT Panel Feeder Readings'!E1330),"")</f>
        <v/>
      </c>
      <c r="C1329" s="21" t="str">
        <f>IFERROR(IF('LT Panel Feeder Readings'!V1330="","",IF('LT Panel Feeder Readings'!V1330="",0,'LT Panel Feeder Readings'!V1330)+IF('LT Panel Feeder Readings'!Y1330="",0,'LT Panel Feeder Readings'!Y1330)),"")</f>
        <v/>
      </c>
      <c r="D1329" s="21" t="str">
        <f>IFERROR(IF('LT Panel Feeder Readings'!BG1330="","",IF('LT Panel Feeder Readings'!BG1330="",0,'LT Panel Feeder Readings'!BG1330)+IF('LT Panel Feeder Readings'!BJ1330="",0,'LT Panel Feeder Readings'!BJ1330)),"")</f>
        <v/>
      </c>
      <c r="E1329" s="22" t="str">
        <f t="shared" si="138"/>
        <v/>
      </c>
      <c r="F1329" s="23">
        <f>IFERROR(IF('Fuel Status'!E1331="","",IF('Fuel Status'!E1331="",0,'Fuel Status'!E1331)+IF('Fuel Status'!J1331="",0,'Fuel Status'!J1331)+IF('Fuel Status'!O1331="",0,'Fuel Status'!O1331)),"")</f>
        <v>0</v>
      </c>
      <c r="G1329" s="22" t="str">
        <f t="shared" si="140"/>
        <v/>
      </c>
      <c r="H1329" s="22" t="str">
        <f t="shared" si="141"/>
        <v/>
      </c>
      <c r="I1329" s="22" t="str">
        <f t="shared" si="142"/>
        <v/>
      </c>
      <c r="J1329" s="22" t="str">
        <f t="shared" si="143"/>
        <v/>
      </c>
      <c r="K1329" s="74"/>
      <c r="L1329" s="24"/>
      <c r="M1329" s="25"/>
      <c r="N1329" s="25"/>
      <c r="O1329" s="25" t="str">
        <f>IF(OR(J1329="",L1329="",L1329=0),"",ROUND(J1329/L1329,4))</f>
        <v/>
      </c>
      <c r="P1329" s="26" t="str">
        <f>IFERROR(IF('Raw Water'!U1330="","",'Raw Water'!U1330),"")</f>
        <v/>
      </c>
      <c r="Q1329" s="26" t="str">
        <f>IFERROR(IF(STP!U1330="","",STP!U1330),"")</f>
        <v/>
      </c>
      <c r="R1329" s="27" t="str">
        <f>IFERROR(IF(STP!V1330="","",STP!V1330),"")</f>
        <v/>
      </c>
      <c r="S1329" s="28" t="str">
        <f t="shared" si="139"/>
        <v/>
      </c>
      <c r="T1329" s="29"/>
    </row>
    <row r="1330" spans="1:20" ht="18" customHeight="1" x14ac:dyDescent="0.35">
      <c r="A1330" s="68">
        <v>47350</v>
      </c>
      <c r="B1330" s="21" t="str">
        <f>IFERROR(IF('LT Panel Feeder Readings'!E1331="","",'LT Panel Feeder Readings'!E1331),"")</f>
        <v/>
      </c>
      <c r="C1330" s="21" t="str">
        <f>IFERROR(IF('LT Panel Feeder Readings'!V1331="","",IF('LT Panel Feeder Readings'!V1331="",0,'LT Panel Feeder Readings'!V1331)+IF('LT Panel Feeder Readings'!Y1331="",0,'LT Panel Feeder Readings'!Y1331)),"")</f>
        <v/>
      </c>
      <c r="D1330" s="21" t="str">
        <f>IFERROR(IF('LT Panel Feeder Readings'!BG1331="","",IF('LT Panel Feeder Readings'!BG1331="",0,'LT Panel Feeder Readings'!BG1331)+IF('LT Panel Feeder Readings'!BJ1331="",0,'LT Panel Feeder Readings'!BJ1331)),"")</f>
        <v/>
      </c>
      <c r="E1330" s="22" t="str">
        <f t="shared" si="138"/>
        <v/>
      </c>
      <c r="F1330" s="23">
        <f>IFERROR(IF('Fuel Status'!E1332="","",IF('Fuel Status'!E1332="",0,'Fuel Status'!E1332)+IF('Fuel Status'!J1332="",0,'Fuel Status'!J1332)+IF('Fuel Status'!O1332="",0,'Fuel Status'!O1332)),"")</f>
        <v>0</v>
      </c>
      <c r="G1330" s="22" t="str">
        <f t="shared" si="140"/>
        <v/>
      </c>
      <c r="H1330" s="22" t="str">
        <f t="shared" si="141"/>
        <v/>
      </c>
      <c r="I1330" s="22" t="str">
        <f t="shared" si="142"/>
        <v/>
      </c>
      <c r="J1330" s="22" t="str">
        <f t="shared" si="143"/>
        <v/>
      </c>
      <c r="K1330" s="74"/>
      <c r="L1330" s="24"/>
      <c r="M1330" s="25"/>
      <c r="N1330" s="25"/>
      <c r="O1330" s="25" t="str">
        <f>IF(OR(J1330="",L1330="",L1330=0),"",ROUND(J1330/L1330,4))</f>
        <v/>
      </c>
      <c r="P1330" s="26" t="str">
        <f>IFERROR(IF('Raw Water'!U1331="","",'Raw Water'!U1331),"")</f>
        <v/>
      </c>
      <c r="Q1330" s="26" t="str">
        <f>IFERROR(IF(STP!U1331="","",STP!U1331),"")</f>
        <v/>
      </c>
      <c r="R1330" s="27" t="str">
        <f>IFERROR(IF(STP!V1331="","",STP!V1331),"")</f>
        <v/>
      </c>
      <c r="S1330" s="28" t="str">
        <f t="shared" si="139"/>
        <v/>
      </c>
      <c r="T1330" s="29"/>
    </row>
    <row r="1331" spans="1:20" ht="18" customHeight="1" x14ac:dyDescent="0.35">
      <c r="A1331" s="68">
        <v>47351</v>
      </c>
      <c r="B1331" s="21" t="str">
        <f>IFERROR(IF('LT Panel Feeder Readings'!E1332="","",'LT Panel Feeder Readings'!E1332),"")</f>
        <v/>
      </c>
      <c r="C1331" s="21" t="str">
        <f>IFERROR(IF('LT Panel Feeder Readings'!V1332="","",IF('LT Panel Feeder Readings'!V1332="",0,'LT Panel Feeder Readings'!V1332)+IF('LT Panel Feeder Readings'!Y1332="",0,'LT Panel Feeder Readings'!Y1332)),"")</f>
        <v/>
      </c>
      <c r="D1331" s="21" t="str">
        <f>IFERROR(IF('LT Panel Feeder Readings'!BG1332="","",IF('LT Panel Feeder Readings'!BG1332="",0,'LT Panel Feeder Readings'!BG1332)+IF('LT Panel Feeder Readings'!BJ1332="",0,'LT Panel Feeder Readings'!BJ1332)),"")</f>
        <v/>
      </c>
      <c r="E1331" s="22" t="str">
        <f t="shared" si="138"/>
        <v/>
      </c>
      <c r="F1331" s="23">
        <f>IFERROR(IF('Fuel Status'!E1333="","",IF('Fuel Status'!E1333="",0,'Fuel Status'!E1333)+IF('Fuel Status'!J1333="",0,'Fuel Status'!J1333)+IF('Fuel Status'!O1333="",0,'Fuel Status'!O1333)),"")</f>
        <v>0</v>
      </c>
      <c r="G1331" s="22" t="str">
        <f t="shared" si="140"/>
        <v/>
      </c>
      <c r="H1331" s="22" t="str">
        <f t="shared" si="141"/>
        <v/>
      </c>
      <c r="I1331" s="22" t="str">
        <f t="shared" si="142"/>
        <v/>
      </c>
      <c r="J1331" s="22" t="str">
        <f t="shared" si="143"/>
        <v/>
      </c>
      <c r="K1331" s="74"/>
      <c r="L1331" s="24"/>
      <c r="M1331" s="25"/>
      <c r="N1331" s="25"/>
      <c r="O1331" s="25" t="str">
        <f>IF(OR(J1331="",L1331="",L1331=0),"",ROUND(J1331/L1331,4))</f>
        <v/>
      </c>
      <c r="P1331" s="26" t="str">
        <f>IFERROR(IF('Raw Water'!U1332="","",'Raw Water'!U1332),"")</f>
        <v/>
      </c>
      <c r="Q1331" s="26" t="str">
        <f>IFERROR(IF(STP!U1332="","",STP!U1332),"")</f>
        <v/>
      </c>
      <c r="R1331" s="27" t="str">
        <f>IFERROR(IF(STP!V1332="","",STP!V1332),"")</f>
        <v/>
      </c>
      <c r="S1331" s="28" t="str">
        <f t="shared" si="139"/>
        <v/>
      </c>
      <c r="T1331" s="29"/>
    </row>
    <row r="1332" spans="1:20" ht="18" customHeight="1" x14ac:dyDescent="0.35">
      <c r="A1332" s="68">
        <v>47352</v>
      </c>
      <c r="B1332" s="21" t="str">
        <f>IFERROR(IF('LT Panel Feeder Readings'!E1333="","",'LT Panel Feeder Readings'!E1333),"")</f>
        <v/>
      </c>
      <c r="C1332" s="21" t="str">
        <f>IFERROR(IF('LT Panel Feeder Readings'!V1333="","",IF('LT Panel Feeder Readings'!V1333="",0,'LT Panel Feeder Readings'!V1333)+IF('LT Panel Feeder Readings'!Y1333="",0,'LT Panel Feeder Readings'!Y1333)),"")</f>
        <v/>
      </c>
      <c r="D1332" s="21" t="str">
        <f>IFERROR(IF('LT Panel Feeder Readings'!BG1333="","",IF('LT Panel Feeder Readings'!BG1333="",0,'LT Panel Feeder Readings'!BG1333)+IF('LT Panel Feeder Readings'!BJ1333="",0,'LT Panel Feeder Readings'!BJ1333)),"")</f>
        <v/>
      </c>
      <c r="E1332" s="22" t="str">
        <f t="shared" si="138"/>
        <v/>
      </c>
      <c r="F1332" s="23">
        <f>IFERROR(IF('Fuel Status'!E1334="","",IF('Fuel Status'!E1334="",0,'Fuel Status'!E1334)+IF('Fuel Status'!J1334="",0,'Fuel Status'!J1334)+IF('Fuel Status'!O1334="",0,'Fuel Status'!O1334)),"")</f>
        <v>0</v>
      </c>
      <c r="G1332" s="22" t="str">
        <f t="shared" si="140"/>
        <v/>
      </c>
      <c r="H1332" s="22" t="str">
        <f t="shared" si="141"/>
        <v/>
      </c>
      <c r="I1332" s="22" t="str">
        <f t="shared" si="142"/>
        <v/>
      </c>
      <c r="J1332" s="22" t="str">
        <f t="shared" si="143"/>
        <v/>
      </c>
      <c r="K1332" s="74"/>
      <c r="L1332" s="24"/>
      <c r="M1332" s="25"/>
      <c r="N1332" s="25"/>
      <c r="O1332" s="25" t="str">
        <f>IF(OR(J1332="",L1332="",L1332=0),"",ROUND(J1332/L1332,4))</f>
        <v/>
      </c>
      <c r="P1332" s="26" t="str">
        <f>IFERROR(IF('Raw Water'!U1333="","",'Raw Water'!U1333),"")</f>
        <v/>
      </c>
      <c r="Q1332" s="26" t="str">
        <f>IFERROR(IF(STP!U1333="","",STP!U1333),"")</f>
        <v/>
      </c>
      <c r="R1332" s="27" t="str">
        <f>IFERROR(IF(STP!V1333="","",STP!V1333),"")</f>
        <v/>
      </c>
      <c r="S1332" s="28" t="str">
        <f t="shared" si="139"/>
        <v/>
      </c>
      <c r="T1332" s="29"/>
    </row>
    <row r="1333" spans="1:20" ht="18" customHeight="1" x14ac:dyDescent="0.35">
      <c r="A1333" s="68">
        <v>47353</v>
      </c>
      <c r="B1333" s="21" t="str">
        <f>IFERROR(IF('LT Panel Feeder Readings'!E1334="","",'LT Panel Feeder Readings'!E1334),"")</f>
        <v/>
      </c>
      <c r="C1333" s="21" t="str">
        <f>IFERROR(IF('LT Panel Feeder Readings'!V1334="","",IF('LT Panel Feeder Readings'!V1334="",0,'LT Panel Feeder Readings'!V1334)+IF('LT Panel Feeder Readings'!Y1334="",0,'LT Panel Feeder Readings'!Y1334)),"")</f>
        <v/>
      </c>
      <c r="D1333" s="21" t="str">
        <f>IFERROR(IF('LT Panel Feeder Readings'!BG1334="","",IF('LT Panel Feeder Readings'!BG1334="",0,'LT Panel Feeder Readings'!BG1334)+IF('LT Panel Feeder Readings'!BJ1334="",0,'LT Panel Feeder Readings'!BJ1334)),"")</f>
        <v/>
      </c>
      <c r="E1333" s="22" t="str">
        <f t="shared" si="138"/>
        <v/>
      </c>
      <c r="F1333" s="23">
        <f>IFERROR(IF('Fuel Status'!E1335="","",IF('Fuel Status'!E1335="",0,'Fuel Status'!E1335)+IF('Fuel Status'!J1335="",0,'Fuel Status'!J1335)+IF('Fuel Status'!O1335="",0,'Fuel Status'!O1335)),"")</f>
        <v>0</v>
      </c>
      <c r="G1333" s="22" t="str">
        <f t="shared" si="140"/>
        <v/>
      </c>
      <c r="H1333" s="22" t="str">
        <f t="shared" si="141"/>
        <v/>
      </c>
      <c r="I1333" s="22" t="str">
        <f t="shared" si="142"/>
        <v/>
      </c>
      <c r="J1333" s="22" t="str">
        <f t="shared" si="143"/>
        <v/>
      </c>
      <c r="K1333" s="74"/>
      <c r="L1333" s="24"/>
      <c r="M1333" s="25"/>
      <c r="N1333" s="25"/>
      <c r="O1333" s="25" t="str">
        <f>IF(OR(J1333="",L1333="",L1333=0),"",ROUND(J1333/L1333,4))</f>
        <v/>
      </c>
      <c r="P1333" s="26" t="str">
        <f>IFERROR(IF('Raw Water'!U1334="","",'Raw Water'!U1334),"")</f>
        <v/>
      </c>
      <c r="Q1333" s="26" t="str">
        <f>IFERROR(IF(STP!U1334="","",STP!U1334),"")</f>
        <v/>
      </c>
      <c r="R1333" s="27" t="str">
        <f>IFERROR(IF(STP!V1334="","",STP!V1334),"")</f>
        <v/>
      </c>
      <c r="S1333" s="28" t="str">
        <f t="shared" si="139"/>
        <v/>
      </c>
      <c r="T1333" s="29"/>
    </row>
    <row r="1334" spans="1:20" ht="18" customHeight="1" x14ac:dyDescent="0.35">
      <c r="A1334" s="68">
        <v>47354</v>
      </c>
      <c r="B1334" s="21" t="str">
        <f>IFERROR(IF('LT Panel Feeder Readings'!E1335="","",'LT Panel Feeder Readings'!E1335),"")</f>
        <v/>
      </c>
      <c r="C1334" s="21" t="str">
        <f>IFERROR(IF('LT Panel Feeder Readings'!V1335="","",IF('LT Panel Feeder Readings'!V1335="",0,'LT Panel Feeder Readings'!V1335)+IF('LT Panel Feeder Readings'!Y1335="",0,'LT Panel Feeder Readings'!Y1335)),"")</f>
        <v/>
      </c>
      <c r="D1334" s="21" t="str">
        <f>IFERROR(IF('LT Panel Feeder Readings'!BG1335="","",IF('LT Panel Feeder Readings'!BG1335="",0,'LT Panel Feeder Readings'!BG1335)+IF('LT Panel Feeder Readings'!BJ1335="",0,'LT Panel Feeder Readings'!BJ1335)),"")</f>
        <v/>
      </c>
      <c r="E1334" s="22" t="str">
        <f t="shared" si="138"/>
        <v/>
      </c>
      <c r="F1334" s="23">
        <f>IFERROR(IF('Fuel Status'!E1336="","",IF('Fuel Status'!E1336="",0,'Fuel Status'!E1336)+IF('Fuel Status'!J1336="",0,'Fuel Status'!J1336)+IF('Fuel Status'!O1336="",0,'Fuel Status'!O1336)),"")</f>
        <v>0</v>
      </c>
      <c r="G1334" s="22" t="str">
        <f t="shared" si="140"/>
        <v/>
      </c>
      <c r="H1334" s="22" t="str">
        <f t="shared" si="141"/>
        <v/>
      </c>
      <c r="I1334" s="22" t="str">
        <f t="shared" si="142"/>
        <v/>
      </c>
      <c r="J1334" s="22" t="str">
        <f t="shared" si="143"/>
        <v/>
      </c>
      <c r="K1334" s="74"/>
      <c r="L1334" s="24"/>
      <c r="M1334" s="25"/>
      <c r="N1334" s="25"/>
      <c r="O1334" s="25" t="str">
        <f>IF(OR(J1334="",L1334="",L1334=0),"",ROUND(J1334/L1334,4))</f>
        <v/>
      </c>
      <c r="P1334" s="26" t="str">
        <f>IFERROR(IF('Raw Water'!U1335="","",'Raw Water'!U1335),"")</f>
        <v/>
      </c>
      <c r="Q1334" s="26" t="str">
        <f>IFERROR(IF(STP!U1335="","",STP!U1335),"")</f>
        <v/>
      </c>
      <c r="R1334" s="27" t="str">
        <f>IFERROR(IF(STP!V1335="","",STP!V1335),"")</f>
        <v/>
      </c>
      <c r="S1334" s="28" t="str">
        <f t="shared" si="139"/>
        <v/>
      </c>
      <c r="T1334" s="29"/>
    </row>
    <row r="1335" spans="1:20" ht="18" customHeight="1" x14ac:dyDescent="0.35">
      <c r="A1335" s="68">
        <v>47355</v>
      </c>
      <c r="B1335" s="21" t="str">
        <f>IFERROR(IF('LT Panel Feeder Readings'!E1336="","",'LT Panel Feeder Readings'!E1336),"")</f>
        <v/>
      </c>
      <c r="C1335" s="21" t="str">
        <f>IFERROR(IF('LT Panel Feeder Readings'!V1336="","",IF('LT Panel Feeder Readings'!V1336="",0,'LT Panel Feeder Readings'!V1336)+IF('LT Panel Feeder Readings'!Y1336="",0,'LT Panel Feeder Readings'!Y1336)),"")</f>
        <v/>
      </c>
      <c r="D1335" s="21" t="str">
        <f>IFERROR(IF('LT Panel Feeder Readings'!BG1336="","",IF('LT Panel Feeder Readings'!BG1336="",0,'LT Panel Feeder Readings'!BG1336)+IF('LT Panel Feeder Readings'!BJ1336="",0,'LT Panel Feeder Readings'!BJ1336)),"")</f>
        <v/>
      </c>
      <c r="E1335" s="22" t="str">
        <f t="shared" si="138"/>
        <v/>
      </c>
      <c r="F1335" s="23">
        <f>IFERROR(IF('Fuel Status'!E1337="","",IF('Fuel Status'!E1337="",0,'Fuel Status'!E1337)+IF('Fuel Status'!J1337="",0,'Fuel Status'!J1337)+IF('Fuel Status'!O1337="",0,'Fuel Status'!O1337)),"")</f>
        <v>0</v>
      </c>
      <c r="G1335" s="22" t="str">
        <f t="shared" si="140"/>
        <v/>
      </c>
      <c r="H1335" s="22" t="str">
        <f t="shared" si="141"/>
        <v/>
      </c>
      <c r="I1335" s="22" t="str">
        <f t="shared" si="142"/>
        <v/>
      </c>
      <c r="J1335" s="22" t="str">
        <f t="shared" si="143"/>
        <v/>
      </c>
      <c r="K1335" s="74"/>
      <c r="L1335" s="24"/>
      <c r="M1335" s="25"/>
      <c r="N1335" s="25"/>
      <c r="O1335" s="25" t="str">
        <f>IF(OR(J1335="",L1335="",L1335=0),"",ROUND(J1335/L1335,4))</f>
        <v/>
      </c>
      <c r="P1335" s="26" t="str">
        <f>IFERROR(IF('Raw Water'!U1336="","",'Raw Water'!U1336),"")</f>
        <v/>
      </c>
      <c r="Q1335" s="26" t="str">
        <f>IFERROR(IF(STP!U1336="","",STP!U1336),"")</f>
        <v/>
      </c>
      <c r="R1335" s="27" t="str">
        <f>IFERROR(IF(STP!V1336="","",STP!V1336),"")</f>
        <v/>
      </c>
      <c r="S1335" s="28" t="str">
        <f t="shared" si="139"/>
        <v/>
      </c>
      <c r="T1335" s="29"/>
    </row>
    <row r="1336" spans="1:20" ht="18" customHeight="1" x14ac:dyDescent="0.35">
      <c r="A1336" s="68">
        <v>47356</v>
      </c>
      <c r="B1336" s="21" t="str">
        <f>IFERROR(IF('LT Panel Feeder Readings'!E1337="","",'LT Panel Feeder Readings'!E1337),"")</f>
        <v/>
      </c>
      <c r="C1336" s="21" t="str">
        <f>IFERROR(IF('LT Panel Feeder Readings'!V1337="","",IF('LT Panel Feeder Readings'!V1337="",0,'LT Panel Feeder Readings'!V1337)+IF('LT Panel Feeder Readings'!Y1337="",0,'LT Panel Feeder Readings'!Y1337)),"")</f>
        <v/>
      </c>
      <c r="D1336" s="21" t="str">
        <f>IFERROR(IF('LT Panel Feeder Readings'!BG1337="","",IF('LT Panel Feeder Readings'!BG1337="",0,'LT Panel Feeder Readings'!BG1337)+IF('LT Panel Feeder Readings'!BJ1337="",0,'LT Panel Feeder Readings'!BJ1337)),"")</f>
        <v/>
      </c>
      <c r="E1336" s="22" t="str">
        <f t="shared" si="138"/>
        <v/>
      </c>
      <c r="F1336" s="23">
        <f>IFERROR(IF('Fuel Status'!E1338="","",IF('Fuel Status'!E1338="",0,'Fuel Status'!E1338)+IF('Fuel Status'!J1338="",0,'Fuel Status'!J1338)+IF('Fuel Status'!O1338="",0,'Fuel Status'!O1338)),"")</f>
        <v>0</v>
      </c>
      <c r="G1336" s="22" t="str">
        <f t="shared" si="140"/>
        <v/>
      </c>
      <c r="H1336" s="22" t="str">
        <f t="shared" si="141"/>
        <v/>
      </c>
      <c r="I1336" s="22" t="str">
        <f t="shared" si="142"/>
        <v/>
      </c>
      <c r="J1336" s="22" t="str">
        <f t="shared" si="143"/>
        <v/>
      </c>
      <c r="K1336" s="74"/>
      <c r="L1336" s="24"/>
      <c r="M1336" s="25"/>
      <c r="N1336" s="25"/>
      <c r="O1336" s="25" t="str">
        <f>IF(OR(J1336="",L1336="",L1336=0),"",ROUND(J1336/L1336,4))</f>
        <v/>
      </c>
      <c r="P1336" s="26" t="str">
        <f>IFERROR(IF('Raw Water'!U1337="","",'Raw Water'!U1337),"")</f>
        <v/>
      </c>
      <c r="Q1336" s="26" t="str">
        <f>IFERROR(IF(STP!U1337="","",STP!U1337),"")</f>
        <v/>
      </c>
      <c r="R1336" s="27" t="str">
        <f>IFERROR(IF(STP!V1337="","",STP!V1337),"")</f>
        <v/>
      </c>
      <c r="S1336" s="28" t="str">
        <f t="shared" si="139"/>
        <v/>
      </c>
      <c r="T1336" s="29"/>
    </row>
    <row r="1337" spans="1:20" ht="18" customHeight="1" x14ac:dyDescent="0.35">
      <c r="A1337" s="68">
        <v>47357</v>
      </c>
      <c r="B1337" s="21" t="str">
        <f>IFERROR(IF('LT Panel Feeder Readings'!E1338="","",'LT Panel Feeder Readings'!E1338),"")</f>
        <v/>
      </c>
      <c r="C1337" s="21" t="str">
        <f>IFERROR(IF('LT Panel Feeder Readings'!V1338="","",IF('LT Panel Feeder Readings'!V1338="",0,'LT Panel Feeder Readings'!V1338)+IF('LT Panel Feeder Readings'!Y1338="",0,'LT Panel Feeder Readings'!Y1338)),"")</f>
        <v/>
      </c>
      <c r="D1337" s="21" t="str">
        <f>IFERROR(IF('LT Panel Feeder Readings'!BG1338="","",IF('LT Panel Feeder Readings'!BG1338="",0,'LT Panel Feeder Readings'!BG1338)+IF('LT Panel Feeder Readings'!BJ1338="",0,'LT Panel Feeder Readings'!BJ1338)),"")</f>
        <v/>
      </c>
      <c r="E1337" s="22" t="str">
        <f t="shared" si="138"/>
        <v/>
      </c>
      <c r="F1337" s="23">
        <f>IFERROR(IF('Fuel Status'!E1339="","",IF('Fuel Status'!E1339="",0,'Fuel Status'!E1339)+IF('Fuel Status'!J1339="",0,'Fuel Status'!J1339)+IF('Fuel Status'!O1339="",0,'Fuel Status'!O1339)),"")</f>
        <v>0</v>
      </c>
      <c r="G1337" s="22" t="str">
        <f t="shared" si="140"/>
        <v/>
      </c>
      <c r="H1337" s="22" t="str">
        <f t="shared" si="141"/>
        <v/>
      </c>
      <c r="I1337" s="22" t="str">
        <f t="shared" si="142"/>
        <v/>
      </c>
      <c r="J1337" s="22" t="str">
        <f t="shared" si="143"/>
        <v/>
      </c>
      <c r="K1337" s="74"/>
      <c r="L1337" s="24"/>
      <c r="M1337" s="25"/>
      <c r="N1337" s="25"/>
      <c r="O1337" s="25" t="str">
        <f>IF(OR(J1337="",L1337="",L1337=0),"",ROUND(J1337/L1337,4))</f>
        <v/>
      </c>
      <c r="P1337" s="26" t="str">
        <f>IFERROR(IF('Raw Water'!U1338="","",'Raw Water'!U1338),"")</f>
        <v/>
      </c>
      <c r="Q1337" s="26" t="str">
        <f>IFERROR(IF(STP!U1338="","",STP!U1338),"")</f>
        <v/>
      </c>
      <c r="R1337" s="27" t="str">
        <f>IFERROR(IF(STP!V1338="","",STP!V1338),"")</f>
        <v/>
      </c>
      <c r="S1337" s="28" t="str">
        <f t="shared" si="139"/>
        <v/>
      </c>
      <c r="T1337" s="29"/>
    </row>
    <row r="1338" spans="1:20" ht="18" customHeight="1" x14ac:dyDescent="0.35">
      <c r="A1338" s="68">
        <v>47358</v>
      </c>
      <c r="B1338" s="21" t="str">
        <f>IFERROR(IF('LT Panel Feeder Readings'!E1339="","",'LT Panel Feeder Readings'!E1339),"")</f>
        <v/>
      </c>
      <c r="C1338" s="21" t="str">
        <f>IFERROR(IF('LT Panel Feeder Readings'!V1339="","",IF('LT Panel Feeder Readings'!V1339="",0,'LT Panel Feeder Readings'!V1339)+IF('LT Panel Feeder Readings'!Y1339="",0,'LT Panel Feeder Readings'!Y1339)),"")</f>
        <v/>
      </c>
      <c r="D1338" s="21" t="str">
        <f>IFERROR(IF('LT Panel Feeder Readings'!BG1339="","",IF('LT Panel Feeder Readings'!BG1339="",0,'LT Panel Feeder Readings'!BG1339)+IF('LT Panel Feeder Readings'!BJ1339="",0,'LT Panel Feeder Readings'!BJ1339)),"")</f>
        <v/>
      </c>
      <c r="E1338" s="22" t="str">
        <f t="shared" si="138"/>
        <v/>
      </c>
      <c r="F1338" s="23">
        <f>IFERROR(IF('Fuel Status'!E1340="","",IF('Fuel Status'!E1340="",0,'Fuel Status'!E1340)+IF('Fuel Status'!J1340="",0,'Fuel Status'!J1340)+IF('Fuel Status'!O1340="",0,'Fuel Status'!O1340)),"")</f>
        <v>0</v>
      </c>
      <c r="G1338" s="22" t="str">
        <f t="shared" si="140"/>
        <v/>
      </c>
      <c r="H1338" s="22" t="str">
        <f t="shared" si="141"/>
        <v/>
      </c>
      <c r="I1338" s="22" t="str">
        <f t="shared" si="142"/>
        <v/>
      </c>
      <c r="J1338" s="22" t="str">
        <f t="shared" si="143"/>
        <v/>
      </c>
      <c r="K1338" s="74"/>
      <c r="L1338" s="24"/>
      <c r="M1338" s="25"/>
      <c r="N1338" s="25"/>
      <c r="O1338" s="25" t="str">
        <f>IF(OR(J1338="",L1338="",L1338=0),"",ROUND(J1338/L1338,4))</f>
        <v/>
      </c>
      <c r="P1338" s="26" t="str">
        <f>IFERROR(IF('Raw Water'!U1339="","",'Raw Water'!U1339),"")</f>
        <v/>
      </c>
      <c r="Q1338" s="26" t="str">
        <f>IFERROR(IF(STP!U1339="","",STP!U1339),"")</f>
        <v/>
      </c>
      <c r="R1338" s="27" t="str">
        <f>IFERROR(IF(STP!V1339="","",STP!V1339),"")</f>
        <v/>
      </c>
      <c r="S1338" s="28" t="str">
        <f t="shared" si="139"/>
        <v/>
      </c>
      <c r="T1338" s="29"/>
    </row>
    <row r="1339" spans="1:20" ht="18" customHeight="1" x14ac:dyDescent="0.35">
      <c r="A1339" s="68">
        <v>47359</v>
      </c>
      <c r="B1339" s="21" t="str">
        <f>IFERROR(IF('LT Panel Feeder Readings'!E1340="","",'LT Panel Feeder Readings'!E1340),"")</f>
        <v/>
      </c>
      <c r="C1339" s="21" t="str">
        <f>IFERROR(IF('LT Panel Feeder Readings'!V1340="","",IF('LT Panel Feeder Readings'!V1340="",0,'LT Panel Feeder Readings'!V1340)+IF('LT Panel Feeder Readings'!Y1340="",0,'LT Panel Feeder Readings'!Y1340)),"")</f>
        <v/>
      </c>
      <c r="D1339" s="21" t="str">
        <f>IFERROR(IF('LT Panel Feeder Readings'!BG1340="","",IF('LT Panel Feeder Readings'!BG1340="",0,'LT Panel Feeder Readings'!BG1340)+IF('LT Panel Feeder Readings'!BJ1340="",0,'LT Panel Feeder Readings'!BJ1340)),"")</f>
        <v/>
      </c>
      <c r="E1339" s="22" t="str">
        <f t="shared" si="138"/>
        <v/>
      </c>
      <c r="F1339" s="23">
        <f>IFERROR(IF('Fuel Status'!E1341="","",IF('Fuel Status'!E1341="",0,'Fuel Status'!E1341)+IF('Fuel Status'!J1341="",0,'Fuel Status'!J1341)+IF('Fuel Status'!O1341="",0,'Fuel Status'!O1341)),"")</f>
        <v>0</v>
      </c>
      <c r="G1339" s="22" t="str">
        <f t="shared" si="140"/>
        <v/>
      </c>
      <c r="H1339" s="22" t="str">
        <f t="shared" si="141"/>
        <v/>
      </c>
      <c r="I1339" s="22" t="str">
        <f t="shared" si="142"/>
        <v/>
      </c>
      <c r="J1339" s="22" t="str">
        <f t="shared" si="143"/>
        <v/>
      </c>
      <c r="K1339" s="74"/>
      <c r="L1339" s="24"/>
      <c r="M1339" s="25"/>
      <c r="N1339" s="25"/>
      <c r="O1339" s="25" t="str">
        <f>IF(OR(J1339="",L1339="",L1339=0),"",ROUND(J1339/L1339,4))</f>
        <v/>
      </c>
      <c r="P1339" s="26" t="str">
        <f>IFERROR(IF('Raw Water'!U1340="","",'Raw Water'!U1340),"")</f>
        <v/>
      </c>
      <c r="Q1339" s="26" t="str">
        <f>IFERROR(IF(STP!U1340="","",STP!U1340),"")</f>
        <v/>
      </c>
      <c r="R1339" s="27" t="str">
        <f>IFERROR(IF(STP!V1340="","",STP!V1340),"")</f>
        <v/>
      </c>
      <c r="S1339" s="28" t="str">
        <f t="shared" si="139"/>
        <v/>
      </c>
      <c r="T1339" s="29"/>
    </row>
    <row r="1340" spans="1:20" ht="18" customHeight="1" x14ac:dyDescent="0.35">
      <c r="A1340" s="68">
        <v>47360</v>
      </c>
      <c r="B1340" s="21" t="str">
        <f>IFERROR(IF('LT Panel Feeder Readings'!E1341="","",'LT Panel Feeder Readings'!E1341),"")</f>
        <v/>
      </c>
      <c r="C1340" s="21" t="str">
        <f>IFERROR(IF('LT Panel Feeder Readings'!V1341="","",IF('LT Panel Feeder Readings'!V1341="",0,'LT Panel Feeder Readings'!V1341)+IF('LT Panel Feeder Readings'!Y1341="",0,'LT Panel Feeder Readings'!Y1341)),"")</f>
        <v/>
      </c>
      <c r="D1340" s="21" t="str">
        <f>IFERROR(IF('LT Panel Feeder Readings'!BG1341="","",IF('LT Panel Feeder Readings'!BG1341="",0,'LT Panel Feeder Readings'!BG1341)+IF('LT Panel Feeder Readings'!BJ1341="",0,'LT Panel Feeder Readings'!BJ1341)),"")</f>
        <v/>
      </c>
      <c r="E1340" s="22" t="str">
        <f t="shared" si="138"/>
        <v/>
      </c>
      <c r="F1340" s="23">
        <f>IFERROR(IF('Fuel Status'!E1342="","",IF('Fuel Status'!E1342="",0,'Fuel Status'!E1342)+IF('Fuel Status'!J1342="",0,'Fuel Status'!J1342)+IF('Fuel Status'!O1342="",0,'Fuel Status'!O1342)),"")</f>
        <v>0</v>
      </c>
      <c r="G1340" s="22" t="str">
        <f t="shared" si="140"/>
        <v/>
      </c>
      <c r="H1340" s="22" t="str">
        <f t="shared" si="141"/>
        <v/>
      </c>
      <c r="I1340" s="22" t="str">
        <f t="shared" si="142"/>
        <v/>
      </c>
      <c r="J1340" s="22" t="str">
        <f t="shared" si="143"/>
        <v/>
      </c>
      <c r="K1340" s="74"/>
      <c r="L1340" s="24"/>
      <c r="M1340" s="25"/>
      <c r="N1340" s="25"/>
      <c r="O1340" s="25" t="str">
        <f>IF(OR(J1340="",L1340="",L1340=0),"",ROUND(J1340/L1340,4))</f>
        <v/>
      </c>
      <c r="P1340" s="26" t="str">
        <f>IFERROR(IF('Raw Water'!U1341="","",'Raw Water'!U1341),"")</f>
        <v/>
      </c>
      <c r="Q1340" s="26" t="str">
        <f>IFERROR(IF(STP!U1341="","",STP!U1341),"")</f>
        <v/>
      </c>
      <c r="R1340" s="27" t="str">
        <f>IFERROR(IF(STP!V1341="","",STP!V1341),"")</f>
        <v/>
      </c>
      <c r="S1340" s="28" t="str">
        <f t="shared" si="139"/>
        <v/>
      </c>
      <c r="T1340" s="29"/>
    </row>
    <row r="1341" spans="1:20" ht="18" customHeight="1" x14ac:dyDescent="0.35">
      <c r="A1341" s="68">
        <v>47361</v>
      </c>
      <c r="B1341" s="21" t="str">
        <f>IFERROR(IF('LT Panel Feeder Readings'!E1342="","",'LT Panel Feeder Readings'!E1342),"")</f>
        <v/>
      </c>
      <c r="C1341" s="21" t="str">
        <f>IFERROR(IF('LT Panel Feeder Readings'!V1342="","",IF('LT Panel Feeder Readings'!V1342="",0,'LT Panel Feeder Readings'!V1342)+IF('LT Panel Feeder Readings'!Y1342="",0,'LT Panel Feeder Readings'!Y1342)),"")</f>
        <v/>
      </c>
      <c r="D1341" s="21" t="str">
        <f>IFERROR(IF('LT Panel Feeder Readings'!BG1342="","",IF('LT Panel Feeder Readings'!BG1342="",0,'LT Panel Feeder Readings'!BG1342)+IF('LT Panel Feeder Readings'!BJ1342="",0,'LT Panel Feeder Readings'!BJ1342)),"")</f>
        <v/>
      </c>
      <c r="E1341" s="22" t="str">
        <f t="shared" si="138"/>
        <v/>
      </c>
      <c r="F1341" s="23">
        <f>IFERROR(IF('Fuel Status'!E1343="","",IF('Fuel Status'!E1343="",0,'Fuel Status'!E1343)+IF('Fuel Status'!J1343="",0,'Fuel Status'!J1343)+IF('Fuel Status'!O1343="",0,'Fuel Status'!O1343)),"")</f>
        <v>0</v>
      </c>
      <c r="G1341" s="22" t="str">
        <f t="shared" si="140"/>
        <v/>
      </c>
      <c r="H1341" s="22" t="str">
        <f t="shared" si="141"/>
        <v/>
      </c>
      <c r="I1341" s="22" t="str">
        <f t="shared" si="142"/>
        <v/>
      </c>
      <c r="J1341" s="22" t="str">
        <f t="shared" si="143"/>
        <v/>
      </c>
      <c r="K1341" s="74"/>
      <c r="L1341" s="24"/>
      <c r="M1341" s="25"/>
      <c r="N1341" s="25"/>
      <c r="O1341" s="25" t="str">
        <f>IF(OR(J1341="",L1341="",L1341=0),"",ROUND(J1341/L1341,4))</f>
        <v/>
      </c>
      <c r="P1341" s="26" t="str">
        <f>IFERROR(IF('Raw Water'!U1342="","",'Raw Water'!U1342),"")</f>
        <v/>
      </c>
      <c r="Q1341" s="26" t="str">
        <f>IFERROR(IF(STP!U1342="","",STP!U1342),"")</f>
        <v/>
      </c>
      <c r="R1341" s="27" t="str">
        <f>IFERROR(IF(STP!V1342="","",STP!V1342),"")</f>
        <v/>
      </c>
      <c r="S1341" s="28" t="str">
        <f t="shared" si="139"/>
        <v/>
      </c>
      <c r="T1341" s="29"/>
    </row>
    <row r="1342" spans="1:20" ht="18" customHeight="1" x14ac:dyDescent="0.35">
      <c r="A1342" s="68">
        <v>47362</v>
      </c>
      <c r="B1342" s="21" t="str">
        <f>IFERROR(IF('LT Panel Feeder Readings'!E1343="","",'LT Panel Feeder Readings'!E1343),"")</f>
        <v/>
      </c>
      <c r="C1342" s="21" t="str">
        <f>IFERROR(IF('LT Panel Feeder Readings'!V1343="","",IF('LT Panel Feeder Readings'!V1343="",0,'LT Panel Feeder Readings'!V1343)+IF('LT Panel Feeder Readings'!Y1343="",0,'LT Panel Feeder Readings'!Y1343)),"")</f>
        <v/>
      </c>
      <c r="D1342" s="21" t="str">
        <f>IFERROR(IF('LT Panel Feeder Readings'!BG1343="","",IF('LT Panel Feeder Readings'!BG1343="",0,'LT Panel Feeder Readings'!BG1343)+IF('LT Panel Feeder Readings'!BJ1343="",0,'LT Panel Feeder Readings'!BJ1343)),"")</f>
        <v/>
      </c>
      <c r="E1342" s="22" t="str">
        <f t="shared" si="138"/>
        <v/>
      </c>
      <c r="F1342" s="23">
        <f>IFERROR(IF('Fuel Status'!E1344="","",IF('Fuel Status'!E1344="",0,'Fuel Status'!E1344)+IF('Fuel Status'!J1344="",0,'Fuel Status'!J1344)+IF('Fuel Status'!O1344="",0,'Fuel Status'!O1344)),"")</f>
        <v>0</v>
      </c>
      <c r="G1342" s="22" t="str">
        <f t="shared" si="140"/>
        <v/>
      </c>
      <c r="H1342" s="22" t="str">
        <f t="shared" si="141"/>
        <v/>
      </c>
      <c r="I1342" s="22" t="str">
        <f t="shared" si="142"/>
        <v/>
      </c>
      <c r="J1342" s="22" t="str">
        <f t="shared" si="143"/>
        <v/>
      </c>
      <c r="K1342" s="74"/>
      <c r="L1342" s="24"/>
      <c r="M1342" s="25"/>
      <c r="N1342" s="25"/>
      <c r="O1342" s="25" t="str">
        <f>IF(OR(J1342="",L1342="",L1342=0),"",ROUND(J1342/L1342,4))</f>
        <v/>
      </c>
      <c r="P1342" s="26" t="str">
        <f>IFERROR(IF('Raw Water'!U1343="","",'Raw Water'!U1343),"")</f>
        <v/>
      </c>
      <c r="Q1342" s="26" t="str">
        <f>IFERROR(IF(STP!U1343="","",STP!U1343),"")</f>
        <v/>
      </c>
      <c r="R1342" s="27" t="str">
        <f>IFERROR(IF(STP!V1343="","",STP!V1343),"")</f>
        <v/>
      </c>
      <c r="S1342" s="28" t="str">
        <f t="shared" si="139"/>
        <v/>
      </c>
      <c r="T1342" s="29"/>
    </row>
    <row r="1343" spans="1:20" ht="18" customHeight="1" x14ac:dyDescent="0.35">
      <c r="A1343" s="68">
        <v>47363</v>
      </c>
      <c r="B1343" s="21" t="str">
        <f>IFERROR(IF('LT Panel Feeder Readings'!E1344="","",'LT Panel Feeder Readings'!E1344),"")</f>
        <v/>
      </c>
      <c r="C1343" s="21" t="str">
        <f>IFERROR(IF('LT Panel Feeder Readings'!V1344="","",IF('LT Panel Feeder Readings'!V1344="",0,'LT Panel Feeder Readings'!V1344)+IF('LT Panel Feeder Readings'!Y1344="",0,'LT Panel Feeder Readings'!Y1344)),"")</f>
        <v/>
      </c>
      <c r="D1343" s="21" t="str">
        <f>IFERROR(IF('LT Panel Feeder Readings'!BG1344="","",IF('LT Panel Feeder Readings'!BG1344="",0,'LT Panel Feeder Readings'!BG1344)+IF('LT Panel Feeder Readings'!BJ1344="",0,'LT Panel Feeder Readings'!BJ1344)),"")</f>
        <v/>
      </c>
      <c r="E1343" s="22" t="str">
        <f t="shared" si="138"/>
        <v/>
      </c>
      <c r="F1343" s="23">
        <f>IFERROR(IF('Fuel Status'!E1345="","",IF('Fuel Status'!E1345="",0,'Fuel Status'!E1345)+IF('Fuel Status'!J1345="",0,'Fuel Status'!J1345)+IF('Fuel Status'!O1345="",0,'Fuel Status'!O1345)),"")</f>
        <v>0</v>
      </c>
      <c r="G1343" s="22" t="str">
        <f t="shared" si="140"/>
        <v/>
      </c>
      <c r="H1343" s="22" t="str">
        <f t="shared" si="141"/>
        <v/>
      </c>
      <c r="I1343" s="22" t="str">
        <f t="shared" si="142"/>
        <v/>
      </c>
      <c r="J1343" s="22" t="str">
        <f t="shared" si="143"/>
        <v/>
      </c>
      <c r="K1343" s="74"/>
      <c r="L1343" s="24"/>
      <c r="M1343" s="25"/>
      <c r="N1343" s="25"/>
      <c r="O1343" s="25" t="str">
        <f>IF(OR(J1343="",L1343="",L1343=0),"",ROUND(J1343/L1343,4))</f>
        <v/>
      </c>
      <c r="P1343" s="26" t="str">
        <f>IFERROR(IF('Raw Water'!U1344="","",'Raw Water'!U1344),"")</f>
        <v/>
      </c>
      <c r="Q1343" s="26" t="str">
        <f>IFERROR(IF(STP!U1344="","",STP!U1344),"")</f>
        <v/>
      </c>
      <c r="R1343" s="27" t="str">
        <f>IFERROR(IF(STP!V1344="","",STP!V1344),"")</f>
        <v/>
      </c>
      <c r="S1343" s="28" t="str">
        <f t="shared" si="139"/>
        <v/>
      </c>
      <c r="T1343" s="29"/>
    </row>
    <row r="1344" spans="1:20" ht="18" customHeight="1" x14ac:dyDescent="0.35">
      <c r="A1344" s="68">
        <v>47364</v>
      </c>
      <c r="B1344" s="21" t="str">
        <f>IFERROR(IF('LT Panel Feeder Readings'!E1345="","",'LT Panel Feeder Readings'!E1345),"")</f>
        <v/>
      </c>
      <c r="C1344" s="21" t="str">
        <f>IFERROR(IF('LT Panel Feeder Readings'!V1345="","",IF('LT Panel Feeder Readings'!V1345="",0,'LT Panel Feeder Readings'!V1345)+IF('LT Panel Feeder Readings'!Y1345="",0,'LT Panel Feeder Readings'!Y1345)),"")</f>
        <v/>
      </c>
      <c r="D1344" s="21" t="str">
        <f>IFERROR(IF('LT Panel Feeder Readings'!BG1345="","",IF('LT Panel Feeder Readings'!BG1345="",0,'LT Panel Feeder Readings'!BG1345)+IF('LT Panel Feeder Readings'!BJ1345="",0,'LT Panel Feeder Readings'!BJ1345)),"")</f>
        <v/>
      </c>
      <c r="E1344" s="22" t="str">
        <f t="shared" si="138"/>
        <v/>
      </c>
      <c r="F1344" s="23">
        <f>IFERROR(IF('Fuel Status'!E1346="","",IF('Fuel Status'!E1346="",0,'Fuel Status'!E1346)+IF('Fuel Status'!J1346="",0,'Fuel Status'!J1346)+IF('Fuel Status'!O1346="",0,'Fuel Status'!O1346)),"")</f>
        <v>0</v>
      </c>
      <c r="G1344" s="22" t="str">
        <f t="shared" si="140"/>
        <v/>
      </c>
      <c r="H1344" s="22" t="str">
        <f t="shared" si="141"/>
        <v/>
      </c>
      <c r="I1344" s="22" t="str">
        <f t="shared" si="142"/>
        <v/>
      </c>
      <c r="J1344" s="22" t="str">
        <f t="shared" si="143"/>
        <v/>
      </c>
      <c r="K1344" s="74"/>
      <c r="L1344" s="24"/>
      <c r="M1344" s="25"/>
      <c r="N1344" s="25"/>
      <c r="O1344" s="25" t="str">
        <f>IF(OR(J1344="",L1344="",L1344=0),"",ROUND(J1344/L1344,4))</f>
        <v/>
      </c>
      <c r="P1344" s="26" t="str">
        <f>IFERROR(IF('Raw Water'!U1345="","",'Raw Water'!U1345),"")</f>
        <v/>
      </c>
      <c r="Q1344" s="26" t="str">
        <f>IFERROR(IF(STP!U1345="","",STP!U1345),"")</f>
        <v/>
      </c>
      <c r="R1344" s="27" t="str">
        <f>IFERROR(IF(STP!V1345="","",STP!V1345),"")</f>
        <v/>
      </c>
      <c r="S1344" s="28" t="str">
        <f t="shared" si="139"/>
        <v/>
      </c>
      <c r="T1344" s="29"/>
    </row>
    <row r="1345" spans="1:20" ht="18" customHeight="1" x14ac:dyDescent="0.35">
      <c r="A1345" s="68">
        <v>47365</v>
      </c>
      <c r="B1345" s="21" t="str">
        <f>IFERROR(IF('LT Panel Feeder Readings'!E1346="","",'LT Panel Feeder Readings'!E1346),"")</f>
        <v/>
      </c>
      <c r="C1345" s="21" t="str">
        <f>IFERROR(IF('LT Panel Feeder Readings'!V1346="","",IF('LT Panel Feeder Readings'!V1346="",0,'LT Panel Feeder Readings'!V1346)+IF('LT Panel Feeder Readings'!Y1346="",0,'LT Panel Feeder Readings'!Y1346)),"")</f>
        <v/>
      </c>
      <c r="D1345" s="21" t="str">
        <f>IFERROR(IF('LT Panel Feeder Readings'!BG1346="","",IF('LT Panel Feeder Readings'!BG1346="",0,'LT Panel Feeder Readings'!BG1346)+IF('LT Panel Feeder Readings'!BJ1346="",0,'LT Panel Feeder Readings'!BJ1346)),"")</f>
        <v/>
      </c>
      <c r="E1345" s="22" t="str">
        <f t="shared" si="138"/>
        <v/>
      </c>
      <c r="F1345" s="23">
        <f>IFERROR(IF('Fuel Status'!E1347="","",IF('Fuel Status'!E1347="",0,'Fuel Status'!E1347)+IF('Fuel Status'!J1347="",0,'Fuel Status'!J1347)+IF('Fuel Status'!O1347="",0,'Fuel Status'!O1347)),"")</f>
        <v>0</v>
      </c>
      <c r="G1345" s="22" t="str">
        <f t="shared" si="140"/>
        <v/>
      </c>
      <c r="H1345" s="22" t="str">
        <f t="shared" si="141"/>
        <v/>
      </c>
      <c r="I1345" s="22" t="str">
        <f t="shared" si="142"/>
        <v/>
      </c>
      <c r="J1345" s="22" t="str">
        <f t="shared" si="143"/>
        <v/>
      </c>
      <c r="K1345" s="74"/>
      <c r="L1345" s="24"/>
      <c r="M1345" s="25"/>
      <c r="N1345" s="25"/>
      <c r="O1345" s="25" t="str">
        <f>IF(OR(J1345="",L1345="",L1345=0),"",ROUND(J1345/L1345,4))</f>
        <v/>
      </c>
      <c r="P1345" s="26" t="str">
        <f>IFERROR(IF('Raw Water'!U1346="","",'Raw Water'!U1346),"")</f>
        <v/>
      </c>
      <c r="Q1345" s="26" t="str">
        <f>IFERROR(IF(STP!U1346="","",STP!U1346),"")</f>
        <v/>
      </c>
      <c r="R1345" s="27" t="str">
        <f>IFERROR(IF(STP!V1346="","",STP!V1346),"")</f>
        <v/>
      </c>
      <c r="S1345" s="28" t="str">
        <f t="shared" si="139"/>
        <v/>
      </c>
      <c r="T1345" s="29"/>
    </row>
    <row r="1346" spans="1:20" ht="18" customHeight="1" x14ac:dyDescent="0.35">
      <c r="A1346" s="68">
        <v>47366</v>
      </c>
      <c r="B1346" s="21" t="str">
        <f>IFERROR(IF('LT Panel Feeder Readings'!E1347="","",'LT Panel Feeder Readings'!E1347),"")</f>
        <v/>
      </c>
      <c r="C1346" s="21" t="str">
        <f>IFERROR(IF('LT Panel Feeder Readings'!V1347="","",IF('LT Panel Feeder Readings'!V1347="",0,'LT Panel Feeder Readings'!V1347)+IF('LT Panel Feeder Readings'!Y1347="",0,'LT Panel Feeder Readings'!Y1347)),"")</f>
        <v/>
      </c>
      <c r="D1346" s="21" t="str">
        <f>IFERROR(IF('LT Panel Feeder Readings'!BG1347="","",IF('LT Panel Feeder Readings'!BG1347="",0,'LT Panel Feeder Readings'!BG1347)+IF('LT Panel Feeder Readings'!BJ1347="",0,'LT Panel Feeder Readings'!BJ1347)),"")</f>
        <v/>
      </c>
      <c r="E1346" s="22" t="str">
        <f t="shared" ref="E1346:E1409" si="144">IF(B1346="","",B1346+IF(C1346="",0,C1346)+IF(D1346="",0,D1346))</f>
        <v/>
      </c>
      <c r="F1346" s="23">
        <f>IFERROR(IF('Fuel Status'!E1348="","",IF('Fuel Status'!E1348="",0,'Fuel Status'!E1348)+IF('Fuel Status'!J1348="",0,'Fuel Status'!J1348)+IF('Fuel Status'!O1348="",0,'Fuel Status'!O1348)),"")</f>
        <v>0</v>
      </c>
      <c r="G1346" s="22" t="str">
        <f t="shared" si="140"/>
        <v/>
      </c>
      <c r="H1346" s="22" t="str">
        <f t="shared" si="141"/>
        <v/>
      </c>
      <c r="I1346" s="22" t="str">
        <f t="shared" si="142"/>
        <v/>
      </c>
      <c r="J1346" s="22" t="str">
        <f t="shared" si="143"/>
        <v/>
      </c>
      <c r="K1346" s="74"/>
      <c r="L1346" s="24"/>
      <c r="M1346" s="25"/>
      <c r="N1346" s="25"/>
      <c r="O1346" s="25" t="str">
        <f>IF(OR(J1346="",L1346="",L1346=0),"",ROUND(J1346/L1346,4))</f>
        <v/>
      </c>
      <c r="P1346" s="26" t="str">
        <f>IFERROR(IF('Raw Water'!U1347="","",'Raw Water'!U1347),"")</f>
        <v/>
      </c>
      <c r="Q1346" s="26" t="str">
        <f>IFERROR(IF(STP!U1347="","",STP!U1347),"")</f>
        <v/>
      </c>
      <c r="R1346" s="27" t="str">
        <f>IFERROR(IF(STP!V1347="","",STP!V1347),"")</f>
        <v/>
      </c>
      <c r="S1346" s="28" t="str">
        <f t="shared" ref="S1346:S1409" si="145">IF(P1346="","",P1346)</f>
        <v/>
      </c>
      <c r="T1346" s="29"/>
    </row>
    <row r="1347" spans="1:20" ht="18" customHeight="1" x14ac:dyDescent="0.35">
      <c r="A1347" s="68">
        <v>47367</v>
      </c>
      <c r="B1347" s="21" t="str">
        <f>IFERROR(IF('LT Panel Feeder Readings'!E1348="","",'LT Panel Feeder Readings'!E1348),"")</f>
        <v/>
      </c>
      <c r="C1347" s="21" t="str">
        <f>IFERROR(IF('LT Panel Feeder Readings'!V1348="","",IF('LT Panel Feeder Readings'!V1348="",0,'LT Panel Feeder Readings'!V1348)+IF('LT Panel Feeder Readings'!Y1348="",0,'LT Panel Feeder Readings'!Y1348)),"")</f>
        <v/>
      </c>
      <c r="D1347" s="21" t="str">
        <f>IFERROR(IF('LT Panel Feeder Readings'!BG1348="","",IF('LT Panel Feeder Readings'!BG1348="",0,'LT Panel Feeder Readings'!BG1348)+IF('LT Panel Feeder Readings'!BJ1348="",0,'LT Panel Feeder Readings'!BJ1348)),"")</f>
        <v/>
      </c>
      <c r="E1347" s="22" t="str">
        <f t="shared" si="144"/>
        <v/>
      </c>
      <c r="F1347" s="23">
        <f>IFERROR(IF('Fuel Status'!E1349="","",IF('Fuel Status'!E1349="",0,'Fuel Status'!E1349)+IF('Fuel Status'!J1349="",0,'Fuel Status'!J1349)+IF('Fuel Status'!O1349="",0,'Fuel Status'!O1349)),"")</f>
        <v>0</v>
      </c>
      <c r="G1347" s="22" t="str">
        <f t="shared" ref="G1347:G1410" si="146">IF(B1347="","",IF(MONTH(A1347)&lt;&gt;MONTH(A1346),B1347,G1346+B1347))</f>
        <v/>
      </c>
      <c r="H1347" s="22" t="str">
        <f t="shared" ref="H1347:H1410" si="147">IF(C1347="","",IF(MONTH(A1347)&lt;&gt;MONTH(A1346),C1347,H1346+C1347))</f>
        <v/>
      </c>
      <c r="I1347" s="22" t="str">
        <f t="shared" ref="I1347:I1410" si="148">IF(D1347="","",IF(MONTH(A1347)&lt;&gt;MONTH(A1346),D1347,I1346+D1347))</f>
        <v/>
      </c>
      <c r="J1347" s="22" t="str">
        <f t="shared" ref="J1347:J1410" si="149">IF(E1347="","",IF(MONTH(A1347)&lt;&gt;MONTH(A1346),E1347,J1346+E1347))</f>
        <v/>
      </c>
      <c r="K1347" s="74"/>
      <c r="L1347" s="24"/>
      <c r="M1347" s="25"/>
      <c r="N1347" s="25"/>
      <c r="O1347" s="25" t="str">
        <f>IF(OR(J1347="",L1347="",L1347=0),"",ROUND(J1347/L1347,4))</f>
        <v/>
      </c>
      <c r="P1347" s="26" t="str">
        <f>IFERROR(IF('Raw Water'!U1348="","",'Raw Water'!U1348),"")</f>
        <v/>
      </c>
      <c r="Q1347" s="26" t="str">
        <f>IFERROR(IF(STP!U1348="","",STP!U1348),"")</f>
        <v/>
      </c>
      <c r="R1347" s="27" t="str">
        <f>IFERROR(IF(STP!V1348="","",STP!V1348),"")</f>
        <v/>
      </c>
      <c r="S1347" s="28" t="str">
        <f t="shared" si="145"/>
        <v/>
      </c>
      <c r="T1347" s="29"/>
    </row>
    <row r="1348" spans="1:20" ht="18" customHeight="1" x14ac:dyDescent="0.35">
      <c r="A1348" s="68">
        <v>47368</v>
      </c>
      <c r="B1348" s="21" t="str">
        <f>IFERROR(IF('LT Panel Feeder Readings'!E1349="","",'LT Panel Feeder Readings'!E1349),"")</f>
        <v/>
      </c>
      <c r="C1348" s="21" t="str">
        <f>IFERROR(IF('LT Panel Feeder Readings'!V1349="","",IF('LT Panel Feeder Readings'!V1349="",0,'LT Panel Feeder Readings'!V1349)+IF('LT Panel Feeder Readings'!Y1349="",0,'LT Panel Feeder Readings'!Y1349)),"")</f>
        <v/>
      </c>
      <c r="D1348" s="21" t="str">
        <f>IFERROR(IF('LT Panel Feeder Readings'!BG1349="","",IF('LT Panel Feeder Readings'!BG1349="",0,'LT Panel Feeder Readings'!BG1349)+IF('LT Panel Feeder Readings'!BJ1349="",0,'LT Panel Feeder Readings'!BJ1349)),"")</f>
        <v/>
      </c>
      <c r="E1348" s="22" t="str">
        <f t="shared" si="144"/>
        <v/>
      </c>
      <c r="F1348" s="23">
        <f>IFERROR(IF('Fuel Status'!E1350="","",IF('Fuel Status'!E1350="",0,'Fuel Status'!E1350)+IF('Fuel Status'!J1350="",0,'Fuel Status'!J1350)+IF('Fuel Status'!O1350="",0,'Fuel Status'!O1350)),"")</f>
        <v>0</v>
      </c>
      <c r="G1348" s="22" t="str">
        <f t="shared" si="146"/>
        <v/>
      </c>
      <c r="H1348" s="22" t="str">
        <f t="shared" si="147"/>
        <v/>
      </c>
      <c r="I1348" s="22" t="str">
        <f t="shared" si="148"/>
        <v/>
      </c>
      <c r="J1348" s="22" t="str">
        <f t="shared" si="149"/>
        <v/>
      </c>
      <c r="K1348" s="74"/>
      <c r="L1348" s="24"/>
      <c r="M1348" s="25"/>
      <c r="N1348" s="25"/>
      <c r="O1348" s="25" t="str">
        <f>IF(OR(J1348="",L1348="",L1348=0),"",ROUND(J1348/L1348,4))</f>
        <v/>
      </c>
      <c r="P1348" s="26" t="str">
        <f>IFERROR(IF('Raw Water'!U1349="","",'Raw Water'!U1349),"")</f>
        <v/>
      </c>
      <c r="Q1348" s="26" t="str">
        <f>IFERROR(IF(STP!U1349="","",STP!U1349),"")</f>
        <v/>
      </c>
      <c r="R1348" s="27" t="str">
        <f>IFERROR(IF(STP!V1349="","",STP!V1349),"")</f>
        <v/>
      </c>
      <c r="S1348" s="28" t="str">
        <f t="shared" si="145"/>
        <v/>
      </c>
      <c r="T1348" s="29"/>
    </row>
    <row r="1349" spans="1:20" ht="18" customHeight="1" x14ac:dyDescent="0.35">
      <c r="A1349" s="68">
        <v>47369</v>
      </c>
      <c r="B1349" s="21" t="str">
        <f>IFERROR(IF('LT Panel Feeder Readings'!E1350="","",'LT Panel Feeder Readings'!E1350),"")</f>
        <v/>
      </c>
      <c r="C1349" s="21" t="str">
        <f>IFERROR(IF('LT Panel Feeder Readings'!V1350="","",IF('LT Panel Feeder Readings'!V1350="",0,'LT Panel Feeder Readings'!V1350)+IF('LT Panel Feeder Readings'!Y1350="",0,'LT Panel Feeder Readings'!Y1350)),"")</f>
        <v/>
      </c>
      <c r="D1349" s="21" t="str">
        <f>IFERROR(IF('LT Panel Feeder Readings'!BG1350="","",IF('LT Panel Feeder Readings'!BG1350="",0,'LT Panel Feeder Readings'!BG1350)+IF('LT Panel Feeder Readings'!BJ1350="",0,'LT Panel Feeder Readings'!BJ1350)),"")</f>
        <v/>
      </c>
      <c r="E1349" s="22" t="str">
        <f t="shared" si="144"/>
        <v/>
      </c>
      <c r="F1349" s="23">
        <f>IFERROR(IF('Fuel Status'!E1351="","",IF('Fuel Status'!E1351="",0,'Fuel Status'!E1351)+IF('Fuel Status'!J1351="",0,'Fuel Status'!J1351)+IF('Fuel Status'!O1351="",0,'Fuel Status'!O1351)),"")</f>
        <v>0</v>
      </c>
      <c r="G1349" s="22" t="str">
        <f t="shared" si="146"/>
        <v/>
      </c>
      <c r="H1349" s="22" t="str">
        <f t="shared" si="147"/>
        <v/>
      </c>
      <c r="I1349" s="22" t="str">
        <f t="shared" si="148"/>
        <v/>
      </c>
      <c r="J1349" s="22" t="str">
        <f t="shared" si="149"/>
        <v/>
      </c>
      <c r="K1349" s="74"/>
      <c r="L1349" s="24"/>
      <c r="M1349" s="25"/>
      <c r="N1349" s="25"/>
      <c r="O1349" s="25" t="str">
        <f>IF(OR(J1349="",L1349="",L1349=0),"",ROUND(J1349/L1349,4))</f>
        <v/>
      </c>
      <c r="P1349" s="26" t="str">
        <f>IFERROR(IF('Raw Water'!U1350="","",'Raw Water'!U1350),"")</f>
        <v/>
      </c>
      <c r="Q1349" s="26" t="str">
        <f>IFERROR(IF(STP!U1350="","",STP!U1350),"")</f>
        <v/>
      </c>
      <c r="R1349" s="27" t="str">
        <f>IFERROR(IF(STP!V1350="","",STP!V1350),"")</f>
        <v/>
      </c>
      <c r="S1349" s="28" t="str">
        <f t="shared" si="145"/>
        <v/>
      </c>
      <c r="T1349" s="29"/>
    </row>
    <row r="1350" spans="1:20" ht="18" customHeight="1" x14ac:dyDescent="0.35">
      <c r="A1350" s="68">
        <v>47370</v>
      </c>
      <c r="B1350" s="21" t="str">
        <f>IFERROR(IF('LT Panel Feeder Readings'!E1351="","",'LT Panel Feeder Readings'!E1351),"")</f>
        <v/>
      </c>
      <c r="C1350" s="21" t="str">
        <f>IFERROR(IF('LT Panel Feeder Readings'!V1351="","",IF('LT Panel Feeder Readings'!V1351="",0,'LT Panel Feeder Readings'!V1351)+IF('LT Panel Feeder Readings'!Y1351="",0,'LT Panel Feeder Readings'!Y1351)),"")</f>
        <v/>
      </c>
      <c r="D1350" s="21" t="str">
        <f>IFERROR(IF('LT Panel Feeder Readings'!BG1351="","",IF('LT Panel Feeder Readings'!BG1351="",0,'LT Panel Feeder Readings'!BG1351)+IF('LT Panel Feeder Readings'!BJ1351="",0,'LT Panel Feeder Readings'!BJ1351)),"")</f>
        <v/>
      </c>
      <c r="E1350" s="22" t="str">
        <f t="shared" si="144"/>
        <v/>
      </c>
      <c r="F1350" s="23">
        <f>IFERROR(IF('Fuel Status'!E1352="","",IF('Fuel Status'!E1352="",0,'Fuel Status'!E1352)+IF('Fuel Status'!J1352="",0,'Fuel Status'!J1352)+IF('Fuel Status'!O1352="",0,'Fuel Status'!O1352)),"")</f>
        <v>0</v>
      </c>
      <c r="G1350" s="22" t="str">
        <f t="shared" si="146"/>
        <v/>
      </c>
      <c r="H1350" s="22" t="str">
        <f t="shared" si="147"/>
        <v/>
      </c>
      <c r="I1350" s="22" t="str">
        <f t="shared" si="148"/>
        <v/>
      </c>
      <c r="J1350" s="22" t="str">
        <f t="shared" si="149"/>
        <v/>
      </c>
      <c r="K1350" s="74"/>
      <c r="L1350" s="24"/>
      <c r="M1350" s="25"/>
      <c r="N1350" s="25"/>
      <c r="O1350" s="25" t="str">
        <f>IF(OR(J1350="",L1350="",L1350=0),"",ROUND(J1350/L1350,4))</f>
        <v/>
      </c>
      <c r="P1350" s="26" t="str">
        <f>IFERROR(IF('Raw Water'!U1351="","",'Raw Water'!U1351),"")</f>
        <v/>
      </c>
      <c r="Q1350" s="26" t="str">
        <f>IFERROR(IF(STP!U1351="","",STP!U1351),"")</f>
        <v/>
      </c>
      <c r="R1350" s="27" t="str">
        <f>IFERROR(IF(STP!V1351="","",STP!V1351),"")</f>
        <v/>
      </c>
      <c r="S1350" s="28" t="str">
        <f t="shared" si="145"/>
        <v/>
      </c>
      <c r="T1350" s="29"/>
    </row>
    <row r="1351" spans="1:20" ht="18" customHeight="1" x14ac:dyDescent="0.35">
      <c r="A1351" s="68">
        <v>47371</v>
      </c>
      <c r="B1351" s="21" t="str">
        <f>IFERROR(IF('LT Panel Feeder Readings'!E1352="","",'LT Panel Feeder Readings'!E1352),"")</f>
        <v/>
      </c>
      <c r="C1351" s="21" t="str">
        <f>IFERROR(IF('LT Panel Feeder Readings'!V1352="","",IF('LT Panel Feeder Readings'!V1352="",0,'LT Panel Feeder Readings'!V1352)+IF('LT Panel Feeder Readings'!Y1352="",0,'LT Panel Feeder Readings'!Y1352)),"")</f>
        <v/>
      </c>
      <c r="D1351" s="21" t="str">
        <f>IFERROR(IF('LT Panel Feeder Readings'!BG1352="","",IF('LT Panel Feeder Readings'!BG1352="",0,'LT Panel Feeder Readings'!BG1352)+IF('LT Panel Feeder Readings'!BJ1352="",0,'LT Panel Feeder Readings'!BJ1352)),"")</f>
        <v/>
      </c>
      <c r="E1351" s="22" t="str">
        <f t="shared" si="144"/>
        <v/>
      </c>
      <c r="F1351" s="23">
        <f>IFERROR(IF('Fuel Status'!E1353="","",IF('Fuel Status'!E1353="",0,'Fuel Status'!E1353)+IF('Fuel Status'!J1353="",0,'Fuel Status'!J1353)+IF('Fuel Status'!O1353="",0,'Fuel Status'!O1353)),"")</f>
        <v>0</v>
      </c>
      <c r="G1351" s="22" t="str">
        <f t="shared" si="146"/>
        <v/>
      </c>
      <c r="H1351" s="22" t="str">
        <f t="shared" si="147"/>
        <v/>
      </c>
      <c r="I1351" s="22" t="str">
        <f t="shared" si="148"/>
        <v/>
      </c>
      <c r="J1351" s="22" t="str">
        <f t="shared" si="149"/>
        <v/>
      </c>
      <c r="K1351" s="74"/>
      <c r="L1351" s="24"/>
      <c r="M1351" s="25"/>
      <c r="N1351" s="25"/>
      <c r="O1351" s="25" t="str">
        <f>IF(OR(J1351="",L1351="",L1351=0),"",ROUND(J1351/L1351,4))</f>
        <v/>
      </c>
      <c r="P1351" s="26" t="str">
        <f>IFERROR(IF('Raw Water'!U1352="","",'Raw Water'!U1352),"")</f>
        <v/>
      </c>
      <c r="Q1351" s="26" t="str">
        <f>IFERROR(IF(STP!U1352="","",STP!U1352),"")</f>
        <v/>
      </c>
      <c r="R1351" s="27" t="str">
        <f>IFERROR(IF(STP!V1352="","",STP!V1352),"")</f>
        <v/>
      </c>
      <c r="S1351" s="28" t="str">
        <f t="shared" si="145"/>
        <v/>
      </c>
      <c r="T1351" s="29"/>
    </row>
    <row r="1352" spans="1:20" ht="18" customHeight="1" x14ac:dyDescent="0.35">
      <c r="A1352" s="68">
        <v>47372</v>
      </c>
      <c r="B1352" s="21" t="str">
        <f>IFERROR(IF('LT Panel Feeder Readings'!E1353="","",'LT Panel Feeder Readings'!E1353),"")</f>
        <v/>
      </c>
      <c r="C1352" s="21" t="str">
        <f>IFERROR(IF('LT Panel Feeder Readings'!V1353="","",IF('LT Panel Feeder Readings'!V1353="",0,'LT Panel Feeder Readings'!V1353)+IF('LT Panel Feeder Readings'!Y1353="",0,'LT Panel Feeder Readings'!Y1353)),"")</f>
        <v/>
      </c>
      <c r="D1352" s="21" t="str">
        <f>IFERROR(IF('LT Panel Feeder Readings'!BG1353="","",IF('LT Panel Feeder Readings'!BG1353="",0,'LT Panel Feeder Readings'!BG1353)+IF('LT Panel Feeder Readings'!BJ1353="",0,'LT Panel Feeder Readings'!BJ1353)),"")</f>
        <v/>
      </c>
      <c r="E1352" s="22" t="str">
        <f t="shared" si="144"/>
        <v/>
      </c>
      <c r="F1352" s="23">
        <f>IFERROR(IF('Fuel Status'!E1354="","",IF('Fuel Status'!E1354="",0,'Fuel Status'!E1354)+IF('Fuel Status'!J1354="",0,'Fuel Status'!J1354)+IF('Fuel Status'!O1354="",0,'Fuel Status'!O1354)),"")</f>
        <v>0</v>
      </c>
      <c r="G1352" s="22" t="str">
        <f t="shared" si="146"/>
        <v/>
      </c>
      <c r="H1352" s="22" t="str">
        <f t="shared" si="147"/>
        <v/>
      </c>
      <c r="I1352" s="22" t="str">
        <f t="shared" si="148"/>
        <v/>
      </c>
      <c r="J1352" s="22" t="str">
        <f t="shared" si="149"/>
        <v/>
      </c>
      <c r="K1352" s="74"/>
      <c r="L1352" s="24"/>
      <c r="M1352" s="25"/>
      <c r="N1352" s="25"/>
      <c r="O1352" s="25" t="str">
        <f>IF(OR(J1352="",L1352="",L1352=0),"",ROUND(J1352/L1352,4))</f>
        <v/>
      </c>
      <c r="P1352" s="26" t="str">
        <f>IFERROR(IF('Raw Water'!U1353="","",'Raw Water'!U1353),"")</f>
        <v/>
      </c>
      <c r="Q1352" s="26" t="str">
        <f>IFERROR(IF(STP!U1353="","",STP!U1353),"")</f>
        <v/>
      </c>
      <c r="R1352" s="27" t="str">
        <f>IFERROR(IF(STP!V1353="","",STP!V1353),"")</f>
        <v/>
      </c>
      <c r="S1352" s="28" t="str">
        <f t="shared" si="145"/>
        <v/>
      </c>
      <c r="T1352" s="29"/>
    </row>
    <row r="1353" spans="1:20" ht="18" customHeight="1" x14ac:dyDescent="0.35">
      <c r="A1353" s="68">
        <v>47373</v>
      </c>
      <c r="B1353" s="21" t="str">
        <f>IFERROR(IF('LT Panel Feeder Readings'!E1354="","",'LT Panel Feeder Readings'!E1354),"")</f>
        <v/>
      </c>
      <c r="C1353" s="21" t="str">
        <f>IFERROR(IF('LT Panel Feeder Readings'!V1354="","",IF('LT Panel Feeder Readings'!V1354="",0,'LT Panel Feeder Readings'!V1354)+IF('LT Panel Feeder Readings'!Y1354="",0,'LT Panel Feeder Readings'!Y1354)),"")</f>
        <v/>
      </c>
      <c r="D1353" s="21" t="str">
        <f>IFERROR(IF('LT Panel Feeder Readings'!BG1354="","",IF('LT Panel Feeder Readings'!BG1354="",0,'LT Panel Feeder Readings'!BG1354)+IF('LT Panel Feeder Readings'!BJ1354="",0,'LT Panel Feeder Readings'!BJ1354)),"")</f>
        <v/>
      </c>
      <c r="E1353" s="22" t="str">
        <f t="shared" si="144"/>
        <v/>
      </c>
      <c r="F1353" s="23">
        <f>IFERROR(IF('Fuel Status'!E1355="","",IF('Fuel Status'!E1355="",0,'Fuel Status'!E1355)+IF('Fuel Status'!J1355="",0,'Fuel Status'!J1355)+IF('Fuel Status'!O1355="",0,'Fuel Status'!O1355)),"")</f>
        <v>0</v>
      </c>
      <c r="G1353" s="22" t="str">
        <f t="shared" si="146"/>
        <v/>
      </c>
      <c r="H1353" s="22" t="str">
        <f t="shared" si="147"/>
        <v/>
      </c>
      <c r="I1353" s="22" t="str">
        <f t="shared" si="148"/>
        <v/>
      </c>
      <c r="J1353" s="22" t="str">
        <f t="shared" si="149"/>
        <v/>
      </c>
      <c r="K1353" s="74"/>
      <c r="L1353" s="24"/>
      <c r="M1353" s="25"/>
      <c r="N1353" s="25"/>
      <c r="O1353" s="25" t="str">
        <f>IF(OR(J1353="",L1353="",L1353=0),"",ROUND(J1353/L1353,4))</f>
        <v/>
      </c>
      <c r="P1353" s="26" t="str">
        <f>IFERROR(IF('Raw Water'!U1354="","",'Raw Water'!U1354),"")</f>
        <v/>
      </c>
      <c r="Q1353" s="26" t="str">
        <f>IFERROR(IF(STP!U1354="","",STP!U1354),"")</f>
        <v/>
      </c>
      <c r="R1353" s="27" t="str">
        <f>IFERROR(IF(STP!V1354="","",STP!V1354),"")</f>
        <v/>
      </c>
      <c r="S1353" s="28" t="str">
        <f t="shared" si="145"/>
        <v/>
      </c>
      <c r="T1353" s="29"/>
    </row>
    <row r="1354" spans="1:20" ht="18" customHeight="1" x14ac:dyDescent="0.35">
      <c r="A1354" s="68">
        <v>47374</v>
      </c>
      <c r="B1354" s="21" t="str">
        <f>IFERROR(IF('LT Panel Feeder Readings'!E1355="","",'LT Panel Feeder Readings'!E1355),"")</f>
        <v/>
      </c>
      <c r="C1354" s="21" t="str">
        <f>IFERROR(IF('LT Panel Feeder Readings'!V1355="","",IF('LT Panel Feeder Readings'!V1355="",0,'LT Panel Feeder Readings'!V1355)+IF('LT Panel Feeder Readings'!Y1355="",0,'LT Panel Feeder Readings'!Y1355)),"")</f>
        <v/>
      </c>
      <c r="D1354" s="21" t="str">
        <f>IFERROR(IF('LT Panel Feeder Readings'!BG1355="","",IF('LT Panel Feeder Readings'!BG1355="",0,'LT Panel Feeder Readings'!BG1355)+IF('LT Panel Feeder Readings'!BJ1355="",0,'LT Panel Feeder Readings'!BJ1355)),"")</f>
        <v/>
      </c>
      <c r="E1354" s="22" t="str">
        <f t="shared" si="144"/>
        <v/>
      </c>
      <c r="F1354" s="23">
        <f>IFERROR(IF('Fuel Status'!E1356="","",IF('Fuel Status'!E1356="",0,'Fuel Status'!E1356)+IF('Fuel Status'!J1356="",0,'Fuel Status'!J1356)+IF('Fuel Status'!O1356="",0,'Fuel Status'!O1356)),"")</f>
        <v>0</v>
      </c>
      <c r="G1354" s="22" t="str">
        <f t="shared" si="146"/>
        <v/>
      </c>
      <c r="H1354" s="22" t="str">
        <f t="shared" si="147"/>
        <v/>
      </c>
      <c r="I1354" s="22" t="str">
        <f t="shared" si="148"/>
        <v/>
      </c>
      <c r="J1354" s="22" t="str">
        <f t="shared" si="149"/>
        <v/>
      </c>
      <c r="K1354" s="74"/>
      <c r="L1354" s="24"/>
      <c r="M1354" s="25"/>
      <c r="N1354" s="25"/>
      <c r="O1354" s="25" t="str">
        <f>IF(OR(J1354="",L1354="",L1354=0),"",ROUND(J1354/L1354,4))</f>
        <v/>
      </c>
      <c r="P1354" s="26" t="str">
        <f>IFERROR(IF('Raw Water'!U1355="","",'Raw Water'!U1355),"")</f>
        <v/>
      </c>
      <c r="Q1354" s="26" t="str">
        <f>IFERROR(IF(STP!U1355="","",STP!U1355),"")</f>
        <v/>
      </c>
      <c r="R1354" s="27" t="str">
        <f>IFERROR(IF(STP!V1355="","",STP!V1355),"")</f>
        <v/>
      </c>
      <c r="S1354" s="28" t="str">
        <f t="shared" si="145"/>
        <v/>
      </c>
      <c r="T1354" s="29"/>
    </row>
    <row r="1355" spans="1:20" ht="18" customHeight="1" x14ac:dyDescent="0.35">
      <c r="A1355" s="68">
        <v>47375</v>
      </c>
      <c r="B1355" s="21" t="str">
        <f>IFERROR(IF('LT Panel Feeder Readings'!E1356="","",'LT Panel Feeder Readings'!E1356),"")</f>
        <v/>
      </c>
      <c r="C1355" s="21" t="str">
        <f>IFERROR(IF('LT Panel Feeder Readings'!V1356="","",IF('LT Panel Feeder Readings'!V1356="",0,'LT Panel Feeder Readings'!V1356)+IF('LT Panel Feeder Readings'!Y1356="",0,'LT Panel Feeder Readings'!Y1356)),"")</f>
        <v/>
      </c>
      <c r="D1355" s="21" t="str">
        <f>IFERROR(IF('LT Panel Feeder Readings'!BG1356="","",IF('LT Panel Feeder Readings'!BG1356="",0,'LT Panel Feeder Readings'!BG1356)+IF('LT Panel Feeder Readings'!BJ1356="",0,'LT Panel Feeder Readings'!BJ1356)),"")</f>
        <v/>
      </c>
      <c r="E1355" s="22" t="str">
        <f t="shared" si="144"/>
        <v/>
      </c>
      <c r="F1355" s="23">
        <f>IFERROR(IF('Fuel Status'!E1357="","",IF('Fuel Status'!E1357="",0,'Fuel Status'!E1357)+IF('Fuel Status'!J1357="",0,'Fuel Status'!J1357)+IF('Fuel Status'!O1357="",0,'Fuel Status'!O1357)),"")</f>
        <v>0</v>
      </c>
      <c r="G1355" s="22" t="str">
        <f t="shared" si="146"/>
        <v/>
      </c>
      <c r="H1355" s="22" t="str">
        <f t="shared" si="147"/>
        <v/>
      </c>
      <c r="I1355" s="22" t="str">
        <f t="shared" si="148"/>
        <v/>
      </c>
      <c r="J1355" s="22" t="str">
        <f t="shared" si="149"/>
        <v/>
      </c>
      <c r="K1355" s="74"/>
      <c r="L1355" s="24"/>
      <c r="M1355" s="25"/>
      <c r="N1355" s="25"/>
      <c r="O1355" s="25" t="str">
        <f>IF(OR(J1355="",L1355="",L1355=0),"",ROUND(J1355/L1355,4))</f>
        <v/>
      </c>
      <c r="P1355" s="26" t="str">
        <f>IFERROR(IF('Raw Water'!U1356="","",'Raw Water'!U1356),"")</f>
        <v/>
      </c>
      <c r="Q1355" s="26" t="str">
        <f>IFERROR(IF(STP!U1356="","",STP!U1356),"")</f>
        <v/>
      </c>
      <c r="R1355" s="27" t="str">
        <f>IFERROR(IF(STP!V1356="","",STP!V1356),"")</f>
        <v/>
      </c>
      <c r="S1355" s="28" t="str">
        <f t="shared" si="145"/>
        <v/>
      </c>
      <c r="T1355" s="29"/>
    </row>
    <row r="1356" spans="1:20" ht="18" customHeight="1" x14ac:dyDescent="0.35">
      <c r="A1356" s="68">
        <v>47376</v>
      </c>
      <c r="B1356" s="21" t="str">
        <f>IFERROR(IF('LT Panel Feeder Readings'!E1357="","",'LT Panel Feeder Readings'!E1357),"")</f>
        <v/>
      </c>
      <c r="C1356" s="21" t="str">
        <f>IFERROR(IF('LT Panel Feeder Readings'!V1357="","",IF('LT Panel Feeder Readings'!V1357="",0,'LT Panel Feeder Readings'!V1357)+IF('LT Panel Feeder Readings'!Y1357="",0,'LT Panel Feeder Readings'!Y1357)),"")</f>
        <v/>
      </c>
      <c r="D1356" s="21" t="str">
        <f>IFERROR(IF('LT Panel Feeder Readings'!BG1357="","",IF('LT Panel Feeder Readings'!BG1357="",0,'LT Panel Feeder Readings'!BG1357)+IF('LT Panel Feeder Readings'!BJ1357="",0,'LT Panel Feeder Readings'!BJ1357)),"")</f>
        <v/>
      </c>
      <c r="E1356" s="22" t="str">
        <f t="shared" si="144"/>
        <v/>
      </c>
      <c r="F1356" s="23">
        <f>IFERROR(IF('Fuel Status'!E1358="","",IF('Fuel Status'!E1358="",0,'Fuel Status'!E1358)+IF('Fuel Status'!J1358="",0,'Fuel Status'!J1358)+IF('Fuel Status'!O1358="",0,'Fuel Status'!O1358)),"")</f>
        <v>0</v>
      </c>
      <c r="G1356" s="22" t="str">
        <f t="shared" si="146"/>
        <v/>
      </c>
      <c r="H1356" s="22" t="str">
        <f t="shared" si="147"/>
        <v/>
      </c>
      <c r="I1356" s="22" t="str">
        <f t="shared" si="148"/>
        <v/>
      </c>
      <c r="J1356" s="22" t="str">
        <f t="shared" si="149"/>
        <v/>
      </c>
      <c r="K1356" s="74"/>
      <c r="L1356" s="24"/>
      <c r="M1356" s="25"/>
      <c r="N1356" s="25"/>
      <c r="O1356" s="25" t="str">
        <f>IF(OR(J1356="",L1356="",L1356=0),"",ROUND(J1356/L1356,4))</f>
        <v/>
      </c>
      <c r="P1356" s="26" t="str">
        <f>IFERROR(IF('Raw Water'!U1357="","",'Raw Water'!U1357),"")</f>
        <v/>
      </c>
      <c r="Q1356" s="26" t="str">
        <f>IFERROR(IF(STP!U1357="","",STP!U1357),"")</f>
        <v/>
      </c>
      <c r="R1356" s="27" t="str">
        <f>IFERROR(IF(STP!V1357="","",STP!V1357),"")</f>
        <v/>
      </c>
      <c r="S1356" s="28" t="str">
        <f t="shared" si="145"/>
        <v/>
      </c>
      <c r="T1356" s="29"/>
    </row>
    <row r="1357" spans="1:20" ht="18" customHeight="1" x14ac:dyDescent="0.35">
      <c r="A1357" s="68">
        <v>47377</v>
      </c>
      <c r="B1357" s="21" t="str">
        <f>IFERROR(IF('LT Panel Feeder Readings'!E1358="","",'LT Panel Feeder Readings'!E1358),"")</f>
        <v/>
      </c>
      <c r="C1357" s="21" t="str">
        <f>IFERROR(IF('LT Panel Feeder Readings'!V1358="","",IF('LT Panel Feeder Readings'!V1358="",0,'LT Panel Feeder Readings'!V1358)+IF('LT Panel Feeder Readings'!Y1358="",0,'LT Panel Feeder Readings'!Y1358)),"")</f>
        <v/>
      </c>
      <c r="D1357" s="21" t="str">
        <f>IFERROR(IF('LT Panel Feeder Readings'!BG1358="","",IF('LT Panel Feeder Readings'!BG1358="",0,'LT Panel Feeder Readings'!BG1358)+IF('LT Panel Feeder Readings'!BJ1358="",0,'LT Panel Feeder Readings'!BJ1358)),"")</f>
        <v/>
      </c>
      <c r="E1357" s="22" t="str">
        <f t="shared" si="144"/>
        <v/>
      </c>
      <c r="F1357" s="23">
        <f>IFERROR(IF('Fuel Status'!E1359="","",IF('Fuel Status'!E1359="",0,'Fuel Status'!E1359)+IF('Fuel Status'!J1359="",0,'Fuel Status'!J1359)+IF('Fuel Status'!O1359="",0,'Fuel Status'!O1359)),"")</f>
        <v>0</v>
      </c>
      <c r="G1357" s="22" t="str">
        <f t="shared" si="146"/>
        <v/>
      </c>
      <c r="H1357" s="22" t="str">
        <f t="shared" si="147"/>
        <v/>
      </c>
      <c r="I1357" s="22" t="str">
        <f t="shared" si="148"/>
        <v/>
      </c>
      <c r="J1357" s="22" t="str">
        <f t="shared" si="149"/>
        <v/>
      </c>
      <c r="K1357" s="74"/>
      <c r="L1357" s="24"/>
      <c r="M1357" s="25"/>
      <c r="N1357" s="25"/>
      <c r="O1357" s="25" t="str">
        <f>IF(OR(J1357="",L1357="",L1357=0),"",ROUND(J1357/L1357,4))</f>
        <v/>
      </c>
      <c r="P1357" s="26" t="str">
        <f>IFERROR(IF('Raw Water'!U1358="","",'Raw Water'!U1358),"")</f>
        <v/>
      </c>
      <c r="Q1357" s="26" t="str">
        <f>IFERROR(IF(STP!U1358="","",STP!U1358),"")</f>
        <v/>
      </c>
      <c r="R1357" s="27" t="str">
        <f>IFERROR(IF(STP!V1358="","",STP!V1358),"")</f>
        <v/>
      </c>
      <c r="S1357" s="28" t="str">
        <f t="shared" si="145"/>
        <v/>
      </c>
      <c r="T1357" s="29"/>
    </row>
    <row r="1358" spans="1:20" ht="18" customHeight="1" x14ac:dyDescent="0.35">
      <c r="A1358" s="68">
        <v>47378</v>
      </c>
      <c r="B1358" s="21" t="str">
        <f>IFERROR(IF('LT Panel Feeder Readings'!E1359="","",'LT Panel Feeder Readings'!E1359),"")</f>
        <v/>
      </c>
      <c r="C1358" s="21" t="str">
        <f>IFERROR(IF('LT Panel Feeder Readings'!V1359="","",IF('LT Panel Feeder Readings'!V1359="",0,'LT Panel Feeder Readings'!V1359)+IF('LT Panel Feeder Readings'!Y1359="",0,'LT Panel Feeder Readings'!Y1359)),"")</f>
        <v/>
      </c>
      <c r="D1358" s="21" t="str">
        <f>IFERROR(IF('LT Panel Feeder Readings'!BG1359="","",IF('LT Panel Feeder Readings'!BG1359="",0,'LT Panel Feeder Readings'!BG1359)+IF('LT Panel Feeder Readings'!BJ1359="",0,'LT Panel Feeder Readings'!BJ1359)),"")</f>
        <v/>
      </c>
      <c r="E1358" s="22" t="str">
        <f t="shared" si="144"/>
        <v/>
      </c>
      <c r="F1358" s="23">
        <f>IFERROR(IF('Fuel Status'!E1360="","",IF('Fuel Status'!E1360="",0,'Fuel Status'!E1360)+IF('Fuel Status'!J1360="",0,'Fuel Status'!J1360)+IF('Fuel Status'!O1360="",0,'Fuel Status'!O1360)),"")</f>
        <v>0</v>
      </c>
      <c r="G1358" s="22" t="str">
        <f t="shared" si="146"/>
        <v/>
      </c>
      <c r="H1358" s="22" t="str">
        <f t="shared" si="147"/>
        <v/>
      </c>
      <c r="I1358" s="22" t="str">
        <f t="shared" si="148"/>
        <v/>
      </c>
      <c r="J1358" s="22" t="str">
        <f t="shared" si="149"/>
        <v/>
      </c>
      <c r="K1358" s="74"/>
      <c r="L1358" s="24"/>
      <c r="M1358" s="25"/>
      <c r="N1358" s="25"/>
      <c r="O1358" s="25" t="str">
        <f>IF(OR(J1358="",L1358="",L1358=0),"",ROUND(J1358/L1358,4))</f>
        <v/>
      </c>
      <c r="P1358" s="26" t="str">
        <f>IFERROR(IF('Raw Water'!U1359="","",'Raw Water'!U1359),"")</f>
        <v/>
      </c>
      <c r="Q1358" s="26" t="str">
        <f>IFERROR(IF(STP!U1359="","",STP!U1359),"")</f>
        <v/>
      </c>
      <c r="R1358" s="27" t="str">
        <f>IFERROR(IF(STP!V1359="","",STP!V1359),"")</f>
        <v/>
      </c>
      <c r="S1358" s="28" t="str">
        <f t="shared" si="145"/>
        <v/>
      </c>
      <c r="T1358" s="29"/>
    </row>
    <row r="1359" spans="1:20" ht="18" customHeight="1" x14ac:dyDescent="0.35">
      <c r="A1359" s="68">
        <v>47379</v>
      </c>
      <c r="B1359" s="21" t="str">
        <f>IFERROR(IF('LT Panel Feeder Readings'!E1360="","",'LT Panel Feeder Readings'!E1360),"")</f>
        <v/>
      </c>
      <c r="C1359" s="21" t="str">
        <f>IFERROR(IF('LT Panel Feeder Readings'!V1360="","",IF('LT Panel Feeder Readings'!V1360="",0,'LT Panel Feeder Readings'!V1360)+IF('LT Panel Feeder Readings'!Y1360="",0,'LT Panel Feeder Readings'!Y1360)),"")</f>
        <v/>
      </c>
      <c r="D1359" s="21" t="str">
        <f>IFERROR(IF('LT Panel Feeder Readings'!BG1360="","",IF('LT Panel Feeder Readings'!BG1360="",0,'LT Panel Feeder Readings'!BG1360)+IF('LT Panel Feeder Readings'!BJ1360="",0,'LT Panel Feeder Readings'!BJ1360)),"")</f>
        <v/>
      </c>
      <c r="E1359" s="22" t="str">
        <f t="shared" si="144"/>
        <v/>
      </c>
      <c r="F1359" s="23">
        <f>IFERROR(IF('Fuel Status'!E1361="","",IF('Fuel Status'!E1361="",0,'Fuel Status'!E1361)+IF('Fuel Status'!J1361="",0,'Fuel Status'!J1361)+IF('Fuel Status'!O1361="",0,'Fuel Status'!O1361)),"")</f>
        <v>0</v>
      </c>
      <c r="G1359" s="22" t="str">
        <f t="shared" si="146"/>
        <v/>
      </c>
      <c r="H1359" s="22" t="str">
        <f t="shared" si="147"/>
        <v/>
      </c>
      <c r="I1359" s="22" t="str">
        <f t="shared" si="148"/>
        <v/>
      </c>
      <c r="J1359" s="22" t="str">
        <f t="shared" si="149"/>
        <v/>
      </c>
      <c r="K1359" s="74"/>
      <c r="L1359" s="24"/>
      <c r="M1359" s="25"/>
      <c r="N1359" s="25"/>
      <c r="O1359" s="25" t="str">
        <f>IF(OR(J1359="",L1359="",L1359=0),"",ROUND(J1359/L1359,4))</f>
        <v/>
      </c>
      <c r="P1359" s="26" t="str">
        <f>IFERROR(IF('Raw Water'!U1360="","",'Raw Water'!U1360),"")</f>
        <v/>
      </c>
      <c r="Q1359" s="26" t="str">
        <f>IFERROR(IF(STP!U1360="","",STP!U1360),"")</f>
        <v/>
      </c>
      <c r="R1359" s="27" t="str">
        <f>IFERROR(IF(STP!V1360="","",STP!V1360),"")</f>
        <v/>
      </c>
      <c r="S1359" s="28" t="str">
        <f t="shared" si="145"/>
        <v/>
      </c>
      <c r="T1359" s="29"/>
    </row>
    <row r="1360" spans="1:20" ht="18" customHeight="1" x14ac:dyDescent="0.35">
      <c r="A1360" s="68">
        <v>47380</v>
      </c>
      <c r="B1360" s="21" t="str">
        <f>IFERROR(IF('LT Panel Feeder Readings'!E1361="","",'LT Panel Feeder Readings'!E1361),"")</f>
        <v/>
      </c>
      <c r="C1360" s="21" t="str">
        <f>IFERROR(IF('LT Panel Feeder Readings'!V1361="","",IF('LT Panel Feeder Readings'!V1361="",0,'LT Panel Feeder Readings'!V1361)+IF('LT Panel Feeder Readings'!Y1361="",0,'LT Panel Feeder Readings'!Y1361)),"")</f>
        <v/>
      </c>
      <c r="D1360" s="21" t="str">
        <f>IFERROR(IF('LT Panel Feeder Readings'!BG1361="","",IF('LT Panel Feeder Readings'!BG1361="",0,'LT Panel Feeder Readings'!BG1361)+IF('LT Panel Feeder Readings'!BJ1361="",0,'LT Panel Feeder Readings'!BJ1361)),"")</f>
        <v/>
      </c>
      <c r="E1360" s="22" t="str">
        <f t="shared" si="144"/>
        <v/>
      </c>
      <c r="F1360" s="23">
        <f>IFERROR(IF('Fuel Status'!E1362="","",IF('Fuel Status'!E1362="",0,'Fuel Status'!E1362)+IF('Fuel Status'!J1362="",0,'Fuel Status'!J1362)+IF('Fuel Status'!O1362="",0,'Fuel Status'!O1362)),"")</f>
        <v>0</v>
      </c>
      <c r="G1360" s="22" t="str">
        <f t="shared" si="146"/>
        <v/>
      </c>
      <c r="H1360" s="22" t="str">
        <f t="shared" si="147"/>
        <v/>
      </c>
      <c r="I1360" s="22" t="str">
        <f t="shared" si="148"/>
        <v/>
      </c>
      <c r="J1360" s="22" t="str">
        <f t="shared" si="149"/>
        <v/>
      </c>
      <c r="K1360" s="74"/>
      <c r="L1360" s="24"/>
      <c r="M1360" s="25"/>
      <c r="N1360" s="25"/>
      <c r="O1360" s="25" t="str">
        <f>IF(OR(J1360="",L1360="",L1360=0),"",ROUND(J1360/L1360,4))</f>
        <v/>
      </c>
      <c r="P1360" s="26" t="str">
        <f>IFERROR(IF('Raw Water'!U1361="","",'Raw Water'!U1361),"")</f>
        <v/>
      </c>
      <c r="Q1360" s="26" t="str">
        <f>IFERROR(IF(STP!U1361="","",STP!U1361),"")</f>
        <v/>
      </c>
      <c r="R1360" s="27" t="str">
        <f>IFERROR(IF(STP!V1361="","",STP!V1361),"")</f>
        <v/>
      </c>
      <c r="S1360" s="28" t="str">
        <f t="shared" si="145"/>
        <v/>
      </c>
      <c r="T1360" s="29"/>
    </row>
    <row r="1361" spans="1:20" ht="18" customHeight="1" x14ac:dyDescent="0.35">
      <c r="A1361" s="68">
        <v>47381</v>
      </c>
      <c r="B1361" s="21" t="str">
        <f>IFERROR(IF('LT Panel Feeder Readings'!E1362="","",'LT Panel Feeder Readings'!E1362),"")</f>
        <v/>
      </c>
      <c r="C1361" s="21" t="str">
        <f>IFERROR(IF('LT Panel Feeder Readings'!V1362="","",IF('LT Panel Feeder Readings'!V1362="",0,'LT Panel Feeder Readings'!V1362)+IF('LT Panel Feeder Readings'!Y1362="",0,'LT Panel Feeder Readings'!Y1362)),"")</f>
        <v/>
      </c>
      <c r="D1361" s="21" t="str">
        <f>IFERROR(IF('LT Panel Feeder Readings'!BG1362="","",IF('LT Panel Feeder Readings'!BG1362="",0,'LT Panel Feeder Readings'!BG1362)+IF('LT Panel Feeder Readings'!BJ1362="",0,'LT Panel Feeder Readings'!BJ1362)),"")</f>
        <v/>
      </c>
      <c r="E1361" s="22" t="str">
        <f t="shared" si="144"/>
        <v/>
      </c>
      <c r="F1361" s="23">
        <f>IFERROR(IF('Fuel Status'!E1363="","",IF('Fuel Status'!E1363="",0,'Fuel Status'!E1363)+IF('Fuel Status'!J1363="",0,'Fuel Status'!J1363)+IF('Fuel Status'!O1363="",0,'Fuel Status'!O1363)),"")</f>
        <v>0</v>
      </c>
      <c r="G1361" s="22" t="str">
        <f t="shared" si="146"/>
        <v/>
      </c>
      <c r="H1361" s="22" t="str">
        <f t="shared" si="147"/>
        <v/>
      </c>
      <c r="I1361" s="22" t="str">
        <f t="shared" si="148"/>
        <v/>
      </c>
      <c r="J1361" s="22" t="str">
        <f t="shared" si="149"/>
        <v/>
      </c>
      <c r="K1361" s="74"/>
      <c r="L1361" s="24"/>
      <c r="M1361" s="25"/>
      <c r="N1361" s="25"/>
      <c r="O1361" s="25" t="str">
        <f>IF(OR(J1361="",L1361="",L1361=0),"",ROUND(J1361/L1361,4))</f>
        <v/>
      </c>
      <c r="P1361" s="26" t="str">
        <f>IFERROR(IF('Raw Water'!U1362="","",'Raw Water'!U1362),"")</f>
        <v/>
      </c>
      <c r="Q1361" s="26" t="str">
        <f>IFERROR(IF(STP!U1362="","",STP!U1362),"")</f>
        <v/>
      </c>
      <c r="R1361" s="27" t="str">
        <f>IFERROR(IF(STP!V1362="","",STP!V1362),"")</f>
        <v/>
      </c>
      <c r="S1361" s="28" t="str">
        <f t="shared" si="145"/>
        <v/>
      </c>
      <c r="T1361" s="29"/>
    </row>
    <row r="1362" spans="1:20" ht="18" customHeight="1" x14ac:dyDescent="0.35">
      <c r="A1362" s="68">
        <v>47382</v>
      </c>
      <c r="B1362" s="21" t="str">
        <f>IFERROR(IF('LT Panel Feeder Readings'!E1363="","",'LT Panel Feeder Readings'!E1363),"")</f>
        <v/>
      </c>
      <c r="C1362" s="21" t="str">
        <f>IFERROR(IF('LT Panel Feeder Readings'!V1363="","",IF('LT Panel Feeder Readings'!V1363="",0,'LT Panel Feeder Readings'!V1363)+IF('LT Panel Feeder Readings'!Y1363="",0,'LT Panel Feeder Readings'!Y1363)),"")</f>
        <v/>
      </c>
      <c r="D1362" s="21" t="str">
        <f>IFERROR(IF('LT Panel Feeder Readings'!BG1363="","",IF('LT Panel Feeder Readings'!BG1363="",0,'LT Panel Feeder Readings'!BG1363)+IF('LT Panel Feeder Readings'!BJ1363="",0,'LT Panel Feeder Readings'!BJ1363)),"")</f>
        <v/>
      </c>
      <c r="E1362" s="22" t="str">
        <f t="shared" si="144"/>
        <v/>
      </c>
      <c r="F1362" s="23">
        <f>IFERROR(IF('Fuel Status'!E1364="","",IF('Fuel Status'!E1364="",0,'Fuel Status'!E1364)+IF('Fuel Status'!J1364="",0,'Fuel Status'!J1364)+IF('Fuel Status'!O1364="",0,'Fuel Status'!O1364)),"")</f>
        <v>0</v>
      </c>
      <c r="G1362" s="22" t="str">
        <f t="shared" si="146"/>
        <v/>
      </c>
      <c r="H1362" s="22" t="str">
        <f t="shared" si="147"/>
        <v/>
      </c>
      <c r="I1362" s="22" t="str">
        <f t="shared" si="148"/>
        <v/>
      </c>
      <c r="J1362" s="22" t="str">
        <f t="shared" si="149"/>
        <v/>
      </c>
      <c r="K1362" s="74"/>
      <c r="L1362" s="24"/>
      <c r="M1362" s="25"/>
      <c r="N1362" s="25"/>
      <c r="O1362" s="25" t="str">
        <f>IF(OR(J1362="",L1362="",L1362=0),"",ROUND(J1362/L1362,4))</f>
        <v/>
      </c>
      <c r="P1362" s="26" t="str">
        <f>IFERROR(IF('Raw Water'!U1363="","",'Raw Water'!U1363),"")</f>
        <v/>
      </c>
      <c r="Q1362" s="26" t="str">
        <f>IFERROR(IF(STP!U1363="","",STP!U1363),"")</f>
        <v/>
      </c>
      <c r="R1362" s="27" t="str">
        <f>IFERROR(IF(STP!V1363="","",STP!V1363),"")</f>
        <v/>
      </c>
      <c r="S1362" s="28" t="str">
        <f t="shared" si="145"/>
        <v/>
      </c>
      <c r="T1362" s="29"/>
    </row>
    <row r="1363" spans="1:20" ht="18" customHeight="1" x14ac:dyDescent="0.35">
      <c r="A1363" s="68">
        <v>47383</v>
      </c>
      <c r="B1363" s="21" t="str">
        <f>IFERROR(IF('LT Panel Feeder Readings'!E1364="","",'LT Panel Feeder Readings'!E1364),"")</f>
        <v/>
      </c>
      <c r="C1363" s="21" t="str">
        <f>IFERROR(IF('LT Panel Feeder Readings'!V1364="","",IF('LT Panel Feeder Readings'!V1364="",0,'LT Panel Feeder Readings'!V1364)+IF('LT Panel Feeder Readings'!Y1364="",0,'LT Panel Feeder Readings'!Y1364)),"")</f>
        <v/>
      </c>
      <c r="D1363" s="21" t="str">
        <f>IFERROR(IF('LT Panel Feeder Readings'!BG1364="","",IF('LT Panel Feeder Readings'!BG1364="",0,'LT Panel Feeder Readings'!BG1364)+IF('LT Panel Feeder Readings'!BJ1364="",0,'LT Panel Feeder Readings'!BJ1364)),"")</f>
        <v/>
      </c>
      <c r="E1363" s="22" t="str">
        <f t="shared" si="144"/>
        <v/>
      </c>
      <c r="F1363" s="23">
        <f>IFERROR(IF('Fuel Status'!E1365="","",IF('Fuel Status'!E1365="",0,'Fuel Status'!E1365)+IF('Fuel Status'!J1365="",0,'Fuel Status'!J1365)+IF('Fuel Status'!O1365="",0,'Fuel Status'!O1365)),"")</f>
        <v>0</v>
      </c>
      <c r="G1363" s="22" t="str">
        <f t="shared" si="146"/>
        <v/>
      </c>
      <c r="H1363" s="22" t="str">
        <f t="shared" si="147"/>
        <v/>
      </c>
      <c r="I1363" s="22" t="str">
        <f t="shared" si="148"/>
        <v/>
      </c>
      <c r="J1363" s="22" t="str">
        <f t="shared" si="149"/>
        <v/>
      </c>
      <c r="K1363" s="74"/>
      <c r="L1363" s="24"/>
      <c r="M1363" s="25"/>
      <c r="N1363" s="25"/>
      <c r="O1363" s="25" t="str">
        <f>IF(OR(J1363="",L1363="",L1363=0),"",ROUND(J1363/L1363,4))</f>
        <v/>
      </c>
      <c r="P1363" s="26" t="str">
        <f>IFERROR(IF('Raw Water'!U1364="","",'Raw Water'!U1364),"")</f>
        <v/>
      </c>
      <c r="Q1363" s="26" t="str">
        <f>IFERROR(IF(STP!U1364="","",STP!U1364),"")</f>
        <v/>
      </c>
      <c r="R1363" s="27" t="str">
        <f>IFERROR(IF(STP!V1364="","",STP!V1364),"")</f>
        <v/>
      </c>
      <c r="S1363" s="28" t="str">
        <f t="shared" si="145"/>
        <v/>
      </c>
      <c r="T1363" s="29"/>
    </row>
    <row r="1364" spans="1:20" ht="18" customHeight="1" x14ac:dyDescent="0.35">
      <c r="A1364" s="68">
        <v>47384</v>
      </c>
      <c r="B1364" s="21" t="str">
        <f>IFERROR(IF('LT Panel Feeder Readings'!E1365="","",'LT Panel Feeder Readings'!E1365),"")</f>
        <v/>
      </c>
      <c r="C1364" s="21" t="str">
        <f>IFERROR(IF('LT Panel Feeder Readings'!V1365="","",IF('LT Panel Feeder Readings'!V1365="",0,'LT Panel Feeder Readings'!V1365)+IF('LT Panel Feeder Readings'!Y1365="",0,'LT Panel Feeder Readings'!Y1365)),"")</f>
        <v/>
      </c>
      <c r="D1364" s="21" t="str">
        <f>IFERROR(IF('LT Panel Feeder Readings'!BG1365="","",IF('LT Panel Feeder Readings'!BG1365="",0,'LT Panel Feeder Readings'!BG1365)+IF('LT Panel Feeder Readings'!BJ1365="",0,'LT Panel Feeder Readings'!BJ1365)),"")</f>
        <v/>
      </c>
      <c r="E1364" s="22" t="str">
        <f t="shared" si="144"/>
        <v/>
      </c>
      <c r="F1364" s="23">
        <f>IFERROR(IF('Fuel Status'!E1366="","",IF('Fuel Status'!E1366="",0,'Fuel Status'!E1366)+IF('Fuel Status'!J1366="",0,'Fuel Status'!J1366)+IF('Fuel Status'!O1366="",0,'Fuel Status'!O1366)),"")</f>
        <v>0</v>
      </c>
      <c r="G1364" s="22" t="str">
        <f t="shared" si="146"/>
        <v/>
      </c>
      <c r="H1364" s="22" t="str">
        <f t="shared" si="147"/>
        <v/>
      </c>
      <c r="I1364" s="22" t="str">
        <f t="shared" si="148"/>
        <v/>
      </c>
      <c r="J1364" s="22" t="str">
        <f t="shared" si="149"/>
        <v/>
      </c>
      <c r="K1364" s="74"/>
      <c r="L1364" s="24"/>
      <c r="M1364" s="25"/>
      <c r="N1364" s="25"/>
      <c r="O1364" s="25" t="str">
        <f>IF(OR(J1364="",L1364="",L1364=0),"",ROUND(J1364/L1364,4))</f>
        <v/>
      </c>
      <c r="P1364" s="26" t="str">
        <f>IFERROR(IF('Raw Water'!U1365="","",'Raw Water'!U1365),"")</f>
        <v/>
      </c>
      <c r="Q1364" s="26" t="str">
        <f>IFERROR(IF(STP!U1365="","",STP!U1365),"")</f>
        <v/>
      </c>
      <c r="R1364" s="27" t="str">
        <f>IFERROR(IF(STP!V1365="","",STP!V1365),"")</f>
        <v/>
      </c>
      <c r="S1364" s="28" t="str">
        <f t="shared" si="145"/>
        <v/>
      </c>
      <c r="T1364" s="29"/>
    </row>
    <row r="1365" spans="1:20" ht="18" customHeight="1" x14ac:dyDescent="0.35">
      <c r="A1365" s="68">
        <v>47385</v>
      </c>
      <c r="B1365" s="21" t="str">
        <f>IFERROR(IF('LT Panel Feeder Readings'!E1366="","",'LT Panel Feeder Readings'!E1366),"")</f>
        <v/>
      </c>
      <c r="C1365" s="21" t="str">
        <f>IFERROR(IF('LT Panel Feeder Readings'!V1366="","",IF('LT Panel Feeder Readings'!V1366="",0,'LT Panel Feeder Readings'!V1366)+IF('LT Panel Feeder Readings'!Y1366="",0,'LT Panel Feeder Readings'!Y1366)),"")</f>
        <v/>
      </c>
      <c r="D1365" s="21" t="str">
        <f>IFERROR(IF('LT Panel Feeder Readings'!BG1366="","",IF('LT Panel Feeder Readings'!BG1366="",0,'LT Panel Feeder Readings'!BG1366)+IF('LT Panel Feeder Readings'!BJ1366="",0,'LT Panel Feeder Readings'!BJ1366)),"")</f>
        <v/>
      </c>
      <c r="E1365" s="22" t="str">
        <f t="shared" si="144"/>
        <v/>
      </c>
      <c r="F1365" s="23">
        <f>IFERROR(IF('Fuel Status'!E1367="","",IF('Fuel Status'!E1367="",0,'Fuel Status'!E1367)+IF('Fuel Status'!J1367="",0,'Fuel Status'!J1367)+IF('Fuel Status'!O1367="",0,'Fuel Status'!O1367)),"")</f>
        <v>0</v>
      </c>
      <c r="G1365" s="22" t="str">
        <f t="shared" si="146"/>
        <v/>
      </c>
      <c r="H1365" s="22" t="str">
        <f t="shared" si="147"/>
        <v/>
      </c>
      <c r="I1365" s="22" t="str">
        <f t="shared" si="148"/>
        <v/>
      </c>
      <c r="J1365" s="22" t="str">
        <f t="shared" si="149"/>
        <v/>
      </c>
      <c r="K1365" s="74"/>
      <c r="L1365" s="24"/>
      <c r="M1365" s="25"/>
      <c r="N1365" s="25"/>
      <c r="O1365" s="25" t="str">
        <f>IF(OR(J1365="",L1365="",L1365=0),"",ROUND(J1365/L1365,4))</f>
        <v/>
      </c>
      <c r="P1365" s="26" t="str">
        <f>IFERROR(IF('Raw Water'!U1366="","",'Raw Water'!U1366),"")</f>
        <v/>
      </c>
      <c r="Q1365" s="26" t="str">
        <f>IFERROR(IF(STP!U1366="","",STP!U1366),"")</f>
        <v/>
      </c>
      <c r="R1365" s="27" t="str">
        <f>IFERROR(IF(STP!V1366="","",STP!V1366),"")</f>
        <v/>
      </c>
      <c r="S1365" s="28" t="str">
        <f t="shared" si="145"/>
        <v/>
      </c>
      <c r="T1365" s="29"/>
    </row>
    <row r="1366" spans="1:20" ht="18" customHeight="1" x14ac:dyDescent="0.35">
      <c r="A1366" s="68">
        <v>47386</v>
      </c>
      <c r="B1366" s="21" t="str">
        <f>IFERROR(IF('LT Panel Feeder Readings'!E1367="","",'LT Panel Feeder Readings'!E1367),"")</f>
        <v/>
      </c>
      <c r="C1366" s="21" t="str">
        <f>IFERROR(IF('LT Panel Feeder Readings'!V1367="","",IF('LT Panel Feeder Readings'!V1367="",0,'LT Panel Feeder Readings'!V1367)+IF('LT Panel Feeder Readings'!Y1367="",0,'LT Panel Feeder Readings'!Y1367)),"")</f>
        <v/>
      </c>
      <c r="D1366" s="21" t="str">
        <f>IFERROR(IF('LT Panel Feeder Readings'!BG1367="","",IF('LT Panel Feeder Readings'!BG1367="",0,'LT Panel Feeder Readings'!BG1367)+IF('LT Panel Feeder Readings'!BJ1367="",0,'LT Panel Feeder Readings'!BJ1367)),"")</f>
        <v/>
      </c>
      <c r="E1366" s="22" t="str">
        <f t="shared" si="144"/>
        <v/>
      </c>
      <c r="F1366" s="23">
        <f>IFERROR(IF('Fuel Status'!E1368="","",IF('Fuel Status'!E1368="",0,'Fuel Status'!E1368)+IF('Fuel Status'!J1368="",0,'Fuel Status'!J1368)+IF('Fuel Status'!O1368="",0,'Fuel Status'!O1368)),"")</f>
        <v>0</v>
      </c>
      <c r="G1366" s="22" t="str">
        <f t="shared" si="146"/>
        <v/>
      </c>
      <c r="H1366" s="22" t="str">
        <f t="shared" si="147"/>
        <v/>
      </c>
      <c r="I1366" s="22" t="str">
        <f t="shared" si="148"/>
        <v/>
      </c>
      <c r="J1366" s="22" t="str">
        <f t="shared" si="149"/>
        <v/>
      </c>
      <c r="K1366" s="74"/>
      <c r="L1366" s="24"/>
      <c r="M1366" s="25"/>
      <c r="N1366" s="25"/>
      <c r="O1366" s="25" t="str">
        <f>IF(OR(J1366="",L1366="",L1366=0),"",ROUND(J1366/L1366,4))</f>
        <v/>
      </c>
      <c r="P1366" s="26" t="str">
        <f>IFERROR(IF('Raw Water'!U1367="","",'Raw Water'!U1367),"")</f>
        <v/>
      </c>
      <c r="Q1366" s="26" t="str">
        <f>IFERROR(IF(STP!U1367="","",STP!U1367),"")</f>
        <v/>
      </c>
      <c r="R1366" s="27" t="str">
        <f>IFERROR(IF(STP!V1367="","",STP!V1367),"")</f>
        <v/>
      </c>
      <c r="S1366" s="28" t="str">
        <f t="shared" si="145"/>
        <v/>
      </c>
      <c r="T1366" s="29"/>
    </row>
    <row r="1367" spans="1:20" ht="18" customHeight="1" x14ac:dyDescent="0.35">
      <c r="A1367" s="68">
        <v>47387</v>
      </c>
      <c r="B1367" s="21" t="str">
        <f>IFERROR(IF('LT Panel Feeder Readings'!E1368="","",'LT Panel Feeder Readings'!E1368),"")</f>
        <v/>
      </c>
      <c r="C1367" s="21" t="str">
        <f>IFERROR(IF('LT Panel Feeder Readings'!V1368="","",IF('LT Panel Feeder Readings'!V1368="",0,'LT Panel Feeder Readings'!V1368)+IF('LT Panel Feeder Readings'!Y1368="",0,'LT Panel Feeder Readings'!Y1368)),"")</f>
        <v/>
      </c>
      <c r="D1367" s="21" t="str">
        <f>IFERROR(IF('LT Panel Feeder Readings'!BG1368="","",IF('LT Panel Feeder Readings'!BG1368="",0,'LT Panel Feeder Readings'!BG1368)+IF('LT Panel Feeder Readings'!BJ1368="",0,'LT Panel Feeder Readings'!BJ1368)),"")</f>
        <v/>
      </c>
      <c r="E1367" s="22" t="str">
        <f t="shared" si="144"/>
        <v/>
      </c>
      <c r="F1367" s="23">
        <f>IFERROR(IF('Fuel Status'!E1369="","",IF('Fuel Status'!E1369="",0,'Fuel Status'!E1369)+IF('Fuel Status'!J1369="",0,'Fuel Status'!J1369)+IF('Fuel Status'!O1369="",0,'Fuel Status'!O1369)),"")</f>
        <v>0</v>
      </c>
      <c r="G1367" s="22" t="str">
        <f t="shared" si="146"/>
        <v/>
      </c>
      <c r="H1367" s="22" t="str">
        <f t="shared" si="147"/>
        <v/>
      </c>
      <c r="I1367" s="22" t="str">
        <f t="shared" si="148"/>
        <v/>
      </c>
      <c r="J1367" s="22" t="str">
        <f t="shared" si="149"/>
        <v/>
      </c>
      <c r="K1367" s="74"/>
      <c r="L1367" s="24"/>
      <c r="M1367" s="25"/>
      <c r="N1367" s="25"/>
      <c r="O1367" s="25" t="str">
        <f>IF(OR(J1367="",L1367="",L1367=0),"",ROUND(J1367/L1367,4))</f>
        <v/>
      </c>
      <c r="P1367" s="26" t="str">
        <f>IFERROR(IF('Raw Water'!U1368="","",'Raw Water'!U1368),"")</f>
        <v/>
      </c>
      <c r="Q1367" s="26" t="str">
        <f>IFERROR(IF(STP!U1368="","",STP!U1368),"")</f>
        <v/>
      </c>
      <c r="R1367" s="27" t="str">
        <f>IFERROR(IF(STP!V1368="","",STP!V1368),"")</f>
        <v/>
      </c>
      <c r="S1367" s="28" t="str">
        <f t="shared" si="145"/>
        <v/>
      </c>
      <c r="T1367" s="29"/>
    </row>
    <row r="1368" spans="1:20" ht="18" customHeight="1" x14ac:dyDescent="0.35">
      <c r="A1368" s="68">
        <v>47388</v>
      </c>
      <c r="B1368" s="21" t="str">
        <f>IFERROR(IF('LT Panel Feeder Readings'!E1369="","",'LT Panel Feeder Readings'!E1369),"")</f>
        <v/>
      </c>
      <c r="C1368" s="21" t="str">
        <f>IFERROR(IF('LT Panel Feeder Readings'!V1369="","",IF('LT Panel Feeder Readings'!V1369="",0,'LT Panel Feeder Readings'!V1369)+IF('LT Panel Feeder Readings'!Y1369="",0,'LT Panel Feeder Readings'!Y1369)),"")</f>
        <v/>
      </c>
      <c r="D1368" s="21" t="str">
        <f>IFERROR(IF('LT Panel Feeder Readings'!BG1369="","",IF('LT Panel Feeder Readings'!BG1369="",0,'LT Panel Feeder Readings'!BG1369)+IF('LT Panel Feeder Readings'!BJ1369="",0,'LT Panel Feeder Readings'!BJ1369)),"")</f>
        <v/>
      </c>
      <c r="E1368" s="22" t="str">
        <f t="shared" si="144"/>
        <v/>
      </c>
      <c r="F1368" s="23">
        <f>IFERROR(IF('Fuel Status'!E1370="","",IF('Fuel Status'!E1370="",0,'Fuel Status'!E1370)+IF('Fuel Status'!J1370="",0,'Fuel Status'!J1370)+IF('Fuel Status'!O1370="",0,'Fuel Status'!O1370)),"")</f>
        <v>0</v>
      </c>
      <c r="G1368" s="22" t="str">
        <f t="shared" si="146"/>
        <v/>
      </c>
      <c r="H1368" s="22" t="str">
        <f t="shared" si="147"/>
        <v/>
      </c>
      <c r="I1368" s="22" t="str">
        <f t="shared" si="148"/>
        <v/>
      </c>
      <c r="J1368" s="22" t="str">
        <f t="shared" si="149"/>
        <v/>
      </c>
      <c r="K1368" s="74"/>
      <c r="L1368" s="24"/>
      <c r="M1368" s="25"/>
      <c r="N1368" s="25"/>
      <c r="O1368" s="25" t="str">
        <f>IF(OR(J1368="",L1368="",L1368=0),"",ROUND(J1368/L1368,4))</f>
        <v/>
      </c>
      <c r="P1368" s="26" t="str">
        <f>IFERROR(IF('Raw Water'!U1369="","",'Raw Water'!U1369),"")</f>
        <v/>
      </c>
      <c r="Q1368" s="26" t="str">
        <f>IFERROR(IF(STP!U1369="","",STP!U1369),"")</f>
        <v/>
      </c>
      <c r="R1368" s="27" t="str">
        <f>IFERROR(IF(STP!V1369="","",STP!V1369),"")</f>
        <v/>
      </c>
      <c r="S1368" s="28" t="str">
        <f t="shared" si="145"/>
        <v/>
      </c>
      <c r="T1368" s="29"/>
    </row>
    <row r="1369" spans="1:20" ht="18" customHeight="1" x14ac:dyDescent="0.35">
      <c r="A1369" s="68">
        <v>47389</v>
      </c>
      <c r="B1369" s="21" t="str">
        <f>IFERROR(IF('LT Panel Feeder Readings'!E1370="","",'LT Panel Feeder Readings'!E1370),"")</f>
        <v/>
      </c>
      <c r="C1369" s="21" t="str">
        <f>IFERROR(IF('LT Panel Feeder Readings'!V1370="","",IF('LT Panel Feeder Readings'!V1370="",0,'LT Panel Feeder Readings'!V1370)+IF('LT Panel Feeder Readings'!Y1370="",0,'LT Panel Feeder Readings'!Y1370)),"")</f>
        <v/>
      </c>
      <c r="D1369" s="21" t="str">
        <f>IFERROR(IF('LT Panel Feeder Readings'!BG1370="","",IF('LT Panel Feeder Readings'!BG1370="",0,'LT Panel Feeder Readings'!BG1370)+IF('LT Panel Feeder Readings'!BJ1370="",0,'LT Panel Feeder Readings'!BJ1370)),"")</f>
        <v/>
      </c>
      <c r="E1369" s="22" t="str">
        <f t="shared" si="144"/>
        <v/>
      </c>
      <c r="F1369" s="23">
        <f>IFERROR(IF('Fuel Status'!E1371="","",IF('Fuel Status'!E1371="",0,'Fuel Status'!E1371)+IF('Fuel Status'!J1371="",0,'Fuel Status'!J1371)+IF('Fuel Status'!O1371="",0,'Fuel Status'!O1371)),"")</f>
        <v>0</v>
      </c>
      <c r="G1369" s="22" t="str">
        <f t="shared" si="146"/>
        <v/>
      </c>
      <c r="H1369" s="22" t="str">
        <f t="shared" si="147"/>
        <v/>
      </c>
      <c r="I1369" s="22" t="str">
        <f t="shared" si="148"/>
        <v/>
      </c>
      <c r="J1369" s="22" t="str">
        <f t="shared" si="149"/>
        <v/>
      </c>
      <c r="K1369" s="74"/>
      <c r="L1369" s="24"/>
      <c r="M1369" s="25"/>
      <c r="N1369" s="25"/>
      <c r="O1369" s="25" t="str">
        <f>IF(OR(J1369="",L1369="",L1369=0),"",ROUND(J1369/L1369,4))</f>
        <v/>
      </c>
      <c r="P1369" s="26" t="str">
        <f>IFERROR(IF('Raw Water'!U1370="","",'Raw Water'!U1370),"")</f>
        <v/>
      </c>
      <c r="Q1369" s="26" t="str">
        <f>IFERROR(IF(STP!U1370="","",STP!U1370),"")</f>
        <v/>
      </c>
      <c r="R1369" s="27" t="str">
        <f>IFERROR(IF(STP!V1370="","",STP!V1370),"")</f>
        <v/>
      </c>
      <c r="S1369" s="28" t="str">
        <f t="shared" si="145"/>
        <v/>
      </c>
      <c r="T1369" s="29"/>
    </row>
    <row r="1370" spans="1:20" ht="18" customHeight="1" x14ac:dyDescent="0.35">
      <c r="A1370" s="68">
        <v>47390</v>
      </c>
      <c r="B1370" s="21" t="str">
        <f>IFERROR(IF('LT Panel Feeder Readings'!E1371="","",'LT Panel Feeder Readings'!E1371),"")</f>
        <v/>
      </c>
      <c r="C1370" s="21" t="str">
        <f>IFERROR(IF('LT Panel Feeder Readings'!V1371="","",IF('LT Panel Feeder Readings'!V1371="",0,'LT Panel Feeder Readings'!V1371)+IF('LT Panel Feeder Readings'!Y1371="",0,'LT Panel Feeder Readings'!Y1371)),"")</f>
        <v/>
      </c>
      <c r="D1370" s="21" t="str">
        <f>IFERROR(IF('LT Panel Feeder Readings'!BG1371="","",IF('LT Panel Feeder Readings'!BG1371="",0,'LT Panel Feeder Readings'!BG1371)+IF('LT Panel Feeder Readings'!BJ1371="",0,'LT Panel Feeder Readings'!BJ1371)),"")</f>
        <v/>
      </c>
      <c r="E1370" s="22" t="str">
        <f t="shared" si="144"/>
        <v/>
      </c>
      <c r="F1370" s="23">
        <f>IFERROR(IF('Fuel Status'!E1372="","",IF('Fuel Status'!E1372="",0,'Fuel Status'!E1372)+IF('Fuel Status'!J1372="",0,'Fuel Status'!J1372)+IF('Fuel Status'!O1372="",0,'Fuel Status'!O1372)),"")</f>
        <v>0</v>
      </c>
      <c r="G1370" s="22" t="str">
        <f t="shared" si="146"/>
        <v/>
      </c>
      <c r="H1370" s="22" t="str">
        <f t="shared" si="147"/>
        <v/>
      </c>
      <c r="I1370" s="22" t="str">
        <f t="shared" si="148"/>
        <v/>
      </c>
      <c r="J1370" s="22" t="str">
        <f t="shared" si="149"/>
        <v/>
      </c>
      <c r="K1370" s="74"/>
      <c r="L1370" s="24"/>
      <c r="M1370" s="25"/>
      <c r="N1370" s="25"/>
      <c r="O1370" s="25" t="str">
        <f>IF(OR(J1370="",L1370="",L1370=0),"",ROUND(J1370/L1370,4))</f>
        <v/>
      </c>
      <c r="P1370" s="26" t="str">
        <f>IFERROR(IF('Raw Water'!U1371="","",'Raw Water'!U1371),"")</f>
        <v/>
      </c>
      <c r="Q1370" s="26" t="str">
        <f>IFERROR(IF(STP!U1371="","",STP!U1371),"")</f>
        <v/>
      </c>
      <c r="R1370" s="27" t="str">
        <f>IFERROR(IF(STP!V1371="","",STP!V1371),"")</f>
        <v/>
      </c>
      <c r="S1370" s="28" t="str">
        <f t="shared" si="145"/>
        <v/>
      </c>
      <c r="T1370" s="29"/>
    </row>
    <row r="1371" spans="1:20" ht="18" customHeight="1" x14ac:dyDescent="0.35">
      <c r="A1371" s="68">
        <v>47391</v>
      </c>
      <c r="B1371" s="21" t="str">
        <f>IFERROR(IF('LT Panel Feeder Readings'!E1372="","",'LT Panel Feeder Readings'!E1372),"")</f>
        <v/>
      </c>
      <c r="C1371" s="21" t="str">
        <f>IFERROR(IF('LT Panel Feeder Readings'!V1372="","",IF('LT Panel Feeder Readings'!V1372="",0,'LT Panel Feeder Readings'!V1372)+IF('LT Panel Feeder Readings'!Y1372="",0,'LT Panel Feeder Readings'!Y1372)),"")</f>
        <v/>
      </c>
      <c r="D1371" s="21" t="str">
        <f>IFERROR(IF('LT Panel Feeder Readings'!BG1372="","",IF('LT Panel Feeder Readings'!BG1372="",0,'LT Panel Feeder Readings'!BG1372)+IF('LT Panel Feeder Readings'!BJ1372="",0,'LT Panel Feeder Readings'!BJ1372)),"")</f>
        <v/>
      </c>
      <c r="E1371" s="22" t="str">
        <f t="shared" si="144"/>
        <v/>
      </c>
      <c r="F1371" s="23">
        <f>IFERROR(IF('Fuel Status'!E1373="","",IF('Fuel Status'!E1373="",0,'Fuel Status'!E1373)+IF('Fuel Status'!J1373="",0,'Fuel Status'!J1373)+IF('Fuel Status'!O1373="",0,'Fuel Status'!O1373)),"")</f>
        <v>0</v>
      </c>
      <c r="G1371" s="22" t="str">
        <f t="shared" si="146"/>
        <v/>
      </c>
      <c r="H1371" s="22" t="str">
        <f t="shared" si="147"/>
        <v/>
      </c>
      <c r="I1371" s="22" t="str">
        <f t="shared" si="148"/>
        <v/>
      </c>
      <c r="J1371" s="22" t="str">
        <f t="shared" si="149"/>
        <v/>
      </c>
      <c r="K1371" s="74"/>
      <c r="L1371" s="24"/>
      <c r="M1371" s="25"/>
      <c r="N1371" s="25"/>
      <c r="O1371" s="25" t="str">
        <f>IF(OR(J1371="",L1371="",L1371=0),"",ROUND(J1371/L1371,4))</f>
        <v/>
      </c>
      <c r="P1371" s="26" t="str">
        <f>IFERROR(IF('Raw Water'!U1372="","",'Raw Water'!U1372),"")</f>
        <v/>
      </c>
      <c r="Q1371" s="26" t="str">
        <f>IFERROR(IF(STP!U1372="","",STP!U1372),"")</f>
        <v/>
      </c>
      <c r="R1371" s="27" t="str">
        <f>IFERROR(IF(STP!V1372="","",STP!V1372),"")</f>
        <v/>
      </c>
      <c r="S1371" s="28" t="str">
        <f t="shared" si="145"/>
        <v/>
      </c>
      <c r="T1371" s="29"/>
    </row>
    <row r="1372" spans="1:20" ht="18" customHeight="1" x14ac:dyDescent="0.35">
      <c r="A1372" s="68">
        <v>47392</v>
      </c>
      <c r="B1372" s="21" t="str">
        <f>IFERROR(IF('LT Panel Feeder Readings'!E1373="","",'LT Panel Feeder Readings'!E1373),"")</f>
        <v/>
      </c>
      <c r="C1372" s="21" t="str">
        <f>IFERROR(IF('LT Panel Feeder Readings'!V1373="","",IF('LT Panel Feeder Readings'!V1373="",0,'LT Panel Feeder Readings'!V1373)+IF('LT Panel Feeder Readings'!Y1373="",0,'LT Panel Feeder Readings'!Y1373)),"")</f>
        <v/>
      </c>
      <c r="D1372" s="21" t="str">
        <f>IFERROR(IF('LT Panel Feeder Readings'!BG1373="","",IF('LT Panel Feeder Readings'!BG1373="",0,'LT Panel Feeder Readings'!BG1373)+IF('LT Panel Feeder Readings'!BJ1373="",0,'LT Panel Feeder Readings'!BJ1373)),"")</f>
        <v/>
      </c>
      <c r="E1372" s="22" t="str">
        <f t="shared" si="144"/>
        <v/>
      </c>
      <c r="F1372" s="23">
        <f>IFERROR(IF('Fuel Status'!E1374="","",IF('Fuel Status'!E1374="",0,'Fuel Status'!E1374)+IF('Fuel Status'!J1374="",0,'Fuel Status'!J1374)+IF('Fuel Status'!O1374="",0,'Fuel Status'!O1374)),"")</f>
        <v>0</v>
      </c>
      <c r="G1372" s="22" t="str">
        <f t="shared" si="146"/>
        <v/>
      </c>
      <c r="H1372" s="22" t="str">
        <f t="shared" si="147"/>
        <v/>
      </c>
      <c r="I1372" s="22" t="str">
        <f t="shared" si="148"/>
        <v/>
      </c>
      <c r="J1372" s="22" t="str">
        <f t="shared" si="149"/>
        <v/>
      </c>
      <c r="K1372" s="74"/>
      <c r="L1372" s="24"/>
      <c r="M1372" s="25"/>
      <c r="N1372" s="25"/>
      <c r="O1372" s="25" t="str">
        <f>IF(OR(J1372="",L1372="",L1372=0),"",ROUND(J1372/L1372,4))</f>
        <v/>
      </c>
      <c r="P1372" s="26" t="str">
        <f>IFERROR(IF('Raw Water'!U1373="","",'Raw Water'!U1373),"")</f>
        <v/>
      </c>
      <c r="Q1372" s="26" t="str">
        <f>IFERROR(IF(STP!U1373="","",STP!U1373),"")</f>
        <v/>
      </c>
      <c r="R1372" s="27" t="str">
        <f>IFERROR(IF(STP!V1373="","",STP!V1373),"")</f>
        <v/>
      </c>
      <c r="S1372" s="28" t="str">
        <f t="shared" si="145"/>
        <v/>
      </c>
      <c r="T1372" s="29"/>
    </row>
    <row r="1373" spans="1:20" ht="18" customHeight="1" x14ac:dyDescent="0.35">
      <c r="A1373" s="68">
        <v>47393</v>
      </c>
      <c r="B1373" s="21" t="str">
        <f>IFERROR(IF('LT Panel Feeder Readings'!E1374="","",'LT Panel Feeder Readings'!E1374),"")</f>
        <v/>
      </c>
      <c r="C1373" s="21" t="str">
        <f>IFERROR(IF('LT Panel Feeder Readings'!V1374="","",IF('LT Panel Feeder Readings'!V1374="",0,'LT Panel Feeder Readings'!V1374)+IF('LT Panel Feeder Readings'!Y1374="",0,'LT Panel Feeder Readings'!Y1374)),"")</f>
        <v/>
      </c>
      <c r="D1373" s="21" t="str">
        <f>IFERROR(IF('LT Panel Feeder Readings'!BG1374="","",IF('LT Panel Feeder Readings'!BG1374="",0,'LT Panel Feeder Readings'!BG1374)+IF('LT Panel Feeder Readings'!BJ1374="",0,'LT Panel Feeder Readings'!BJ1374)),"")</f>
        <v/>
      </c>
      <c r="E1373" s="22" t="str">
        <f t="shared" si="144"/>
        <v/>
      </c>
      <c r="F1373" s="23">
        <f>IFERROR(IF('Fuel Status'!E1375="","",IF('Fuel Status'!E1375="",0,'Fuel Status'!E1375)+IF('Fuel Status'!J1375="",0,'Fuel Status'!J1375)+IF('Fuel Status'!O1375="",0,'Fuel Status'!O1375)),"")</f>
        <v>0</v>
      </c>
      <c r="G1373" s="22" t="str">
        <f t="shared" si="146"/>
        <v/>
      </c>
      <c r="H1373" s="22" t="str">
        <f t="shared" si="147"/>
        <v/>
      </c>
      <c r="I1373" s="22" t="str">
        <f t="shared" si="148"/>
        <v/>
      </c>
      <c r="J1373" s="22" t="str">
        <f t="shared" si="149"/>
        <v/>
      </c>
      <c r="K1373" s="74"/>
      <c r="L1373" s="24"/>
      <c r="M1373" s="25"/>
      <c r="N1373" s="25"/>
      <c r="O1373" s="25" t="str">
        <f>IF(OR(J1373="",L1373="",L1373=0),"",ROUND(J1373/L1373,4))</f>
        <v/>
      </c>
      <c r="P1373" s="26" t="str">
        <f>IFERROR(IF('Raw Water'!U1374="","",'Raw Water'!U1374),"")</f>
        <v/>
      </c>
      <c r="Q1373" s="26" t="str">
        <f>IFERROR(IF(STP!U1374="","",STP!U1374),"")</f>
        <v/>
      </c>
      <c r="R1373" s="27" t="str">
        <f>IFERROR(IF(STP!V1374="","",STP!V1374),"")</f>
        <v/>
      </c>
      <c r="S1373" s="28" t="str">
        <f t="shared" si="145"/>
        <v/>
      </c>
      <c r="T1373" s="29"/>
    </row>
    <row r="1374" spans="1:20" ht="18" customHeight="1" x14ac:dyDescent="0.35">
      <c r="A1374" s="68">
        <v>47394</v>
      </c>
      <c r="B1374" s="21" t="str">
        <f>IFERROR(IF('LT Panel Feeder Readings'!E1375="","",'LT Panel Feeder Readings'!E1375),"")</f>
        <v/>
      </c>
      <c r="C1374" s="21" t="str">
        <f>IFERROR(IF('LT Panel Feeder Readings'!V1375="","",IF('LT Panel Feeder Readings'!V1375="",0,'LT Panel Feeder Readings'!V1375)+IF('LT Panel Feeder Readings'!Y1375="",0,'LT Panel Feeder Readings'!Y1375)),"")</f>
        <v/>
      </c>
      <c r="D1374" s="21" t="str">
        <f>IFERROR(IF('LT Panel Feeder Readings'!BG1375="","",IF('LT Panel Feeder Readings'!BG1375="",0,'LT Panel Feeder Readings'!BG1375)+IF('LT Panel Feeder Readings'!BJ1375="",0,'LT Panel Feeder Readings'!BJ1375)),"")</f>
        <v/>
      </c>
      <c r="E1374" s="22" t="str">
        <f t="shared" si="144"/>
        <v/>
      </c>
      <c r="F1374" s="23">
        <f>IFERROR(IF('Fuel Status'!E1376="","",IF('Fuel Status'!E1376="",0,'Fuel Status'!E1376)+IF('Fuel Status'!J1376="",0,'Fuel Status'!J1376)+IF('Fuel Status'!O1376="",0,'Fuel Status'!O1376)),"")</f>
        <v>0</v>
      </c>
      <c r="G1374" s="22" t="str">
        <f t="shared" si="146"/>
        <v/>
      </c>
      <c r="H1374" s="22" t="str">
        <f t="shared" si="147"/>
        <v/>
      </c>
      <c r="I1374" s="22" t="str">
        <f t="shared" si="148"/>
        <v/>
      </c>
      <c r="J1374" s="22" t="str">
        <f t="shared" si="149"/>
        <v/>
      </c>
      <c r="K1374" s="74"/>
      <c r="L1374" s="24"/>
      <c r="M1374" s="25"/>
      <c r="N1374" s="25"/>
      <c r="O1374" s="25" t="str">
        <f>IF(OR(J1374="",L1374="",L1374=0),"",ROUND(J1374/L1374,4))</f>
        <v/>
      </c>
      <c r="P1374" s="26" t="str">
        <f>IFERROR(IF('Raw Water'!U1375="","",'Raw Water'!U1375),"")</f>
        <v/>
      </c>
      <c r="Q1374" s="26" t="str">
        <f>IFERROR(IF(STP!U1375="","",STP!U1375),"")</f>
        <v/>
      </c>
      <c r="R1374" s="27" t="str">
        <f>IFERROR(IF(STP!V1375="","",STP!V1375),"")</f>
        <v/>
      </c>
      <c r="S1374" s="28" t="str">
        <f t="shared" si="145"/>
        <v/>
      </c>
      <c r="T1374" s="29"/>
    </row>
    <row r="1375" spans="1:20" ht="18" customHeight="1" x14ac:dyDescent="0.35">
      <c r="A1375" s="68">
        <v>47395</v>
      </c>
      <c r="B1375" s="21" t="str">
        <f>IFERROR(IF('LT Panel Feeder Readings'!E1376="","",'LT Panel Feeder Readings'!E1376),"")</f>
        <v/>
      </c>
      <c r="C1375" s="21" t="str">
        <f>IFERROR(IF('LT Panel Feeder Readings'!V1376="","",IF('LT Panel Feeder Readings'!V1376="",0,'LT Panel Feeder Readings'!V1376)+IF('LT Panel Feeder Readings'!Y1376="",0,'LT Panel Feeder Readings'!Y1376)),"")</f>
        <v/>
      </c>
      <c r="D1375" s="21" t="str">
        <f>IFERROR(IF('LT Panel Feeder Readings'!BG1376="","",IF('LT Panel Feeder Readings'!BG1376="",0,'LT Panel Feeder Readings'!BG1376)+IF('LT Panel Feeder Readings'!BJ1376="",0,'LT Panel Feeder Readings'!BJ1376)),"")</f>
        <v/>
      </c>
      <c r="E1375" s="22" t="str">
        <f t="shared" si="144"/>
        <v/>
      </c>
      <c r="F1375" s="23">
        <f>IFERROR(IF('Fuel Status'!E1377="","",IF('Fuel Status'!E1377="",0,'Fuel Status'!E1377)+IF('Fuel Status'!J1377="",0,'Fuel Status'!J1377)+IF('Fuel Status'!O1377="",0,'Fuel Status'!O1377)),"")</f>
        <v>0</v>
      </c>
      <c r="G1375" s="22" t="str">
        <f t="shared" si="146"/>
        <v/>
      </c>
      <c r="H1375" s="22" t="str">
        <f t="shared" si="147"/>
        <v/>
      </c>
      <c r="I1375" s="22" t="str">
        <f t="shared" si="148"/>
        <v/>
      </c>
      <c r="J1375" s="22" t="str">
        <f t="shared" si="149"/>
        <v/>
      </c>
      <c r="K1375" s="74"/>
      <c r="L1375" s="24"/>
      <c r="M1375" s="25"/>
      <c r="N1375" s="25"/>
      <c r="O1375" s="25" t="str">
        <f>IF(OR(J1375="",L1375="",L1375=0),"",ROUND(J1375/L1375,4))</f>
        <v/>
      </c>
      <c r="P1375" s="26" t="str">
        <f>IFERROR(IF('Raw Water'!U1376="","",'Raw Water'!U1376),"")</f>
        <v/>
      </c>
      <c r="Q1375" s="26" t="str">
        <f>IFERROR(IF(STP!U1376="","",STP!U1376),"")</f>
        <v/>
      </c>
      <c r="R1375" s="27" t="str">
        <f>IFERROR(IF(STP!V1376="","",STP!V1376),"")</f>
        <v/>
      </c>
      <c r="S1375" s="28" t="str">
        <f t="shared" si="145"/>
        <v/>
      </c>
      <c r="T1375" s="29"/>
    </row>
    <row r="1376" spans="1:20" ht="18" customHeight="1" x14ac:dyDescent="0.35">
      <c r="A1376" s="68">
        <v>47396</v>
      </c>
      <c r="B1376" s="21" t="str">
        <f>IFERROR(IF('LT Panel Feeder Readings'!E1377="","",'LT Panel Feeder Readings'!E1377),"")</f>
        <v/>
      </c>
      <c r="C1376" s="21" t="str">
        <f>IFERROR(IF('LT Panel Feeder Readings'!V1377="","",IF('LT Panel Feeder Readings'!V1377="",0,'LT Panel Feeder Readings'!V1377)+IF('LT Panel Feeder Readings'!Y1377="",0,'LT Panel Feeder Readings'!Y1377)),"")</f>
        <v/>
      </c>
      <c r="D1376" s="21" t="str">
        <f>IFERROR(IF('LT Panel Feeder Readings'!BG1377="","",IF('LT Panel Feeder Readings'!BG1377="",0,'LT Panel Feeder Readings'!BG1377)+IF('LT Panel Feeder Readings'!BJ1377="",0,'LT Panel Feeder Readings'!BJ1377)),"")</f>
        <v/>
      </c>
      <c r="E1376" s="22" t="str">
        <f t="shared" si="144"/>
        <v/>
      </c>
      <c r="F1376" s="23">
        <f>IFERROR(IF('Fuel Status'!E1378="","",IF('Fuel Status'!E1378="",0,'Fuel Status'!E1378)+IF('Fuel Status'!J1378="",0,'Fuel Status'!J1378)+IF('Fuel Status'!O1378="",0,'Fuel Status'!O1378)),"")</f>
        <v>0</v>
      </c>
      <c r="G1376" s="22" t="str">
        <f t="shared" si="146"/>
        <v/>
      </c>
      <c r="H1376" s="22" t="str">
        <f t="shared" si="147"/>
        <v/>
      </c>
      <c r="I1376" s="22" t="str">
        <f t="shared" si="148"/>
        <v/>
      </c>
      <c r="J1376" s="22" t="str">
        <f t="shared" si="149"/>
        <v/>
      </c>
      <c r="K1376" s="74"/>
      <c r="L1376" s="24"/>
      <c r="M1376" s="25"/>
      <c r="N1376" s="25"/>
      <c r="O1376" s="25" t="str">
        <f>IF(OR(J1376="",L1376="",L1376=0),"",ROUND(J1376/L1376,4))</f>
        <v/>
      </c>
      <c r="P1376" s="26" t="str">
        <f>IFERROR(IF('Raw Water'!U1377="","",'Raw Water'!U1377),"")</f>
        <v/>
      </c>
      <c r="Q1376" s="26" t="str">
        <f>IFERROR(IF(STP!U1377="","",STP!U1377),"")</f>
        <v/>
      </c>
      <c r="R1376" s="27" t="str">
        <f>IFERROR(IF(STP!V1377="","",STP!V1377),"")</f>
        <v/>
      </c>
      <c r="S1376" s="28" t="str">
        <f t="shared" si="145"/>
        <v/>
      </c>
      <c r="T1376" s="29"/>
    </row>
    <row r="1377" spans="1:20" ht="18" customHeight="1" x14ac:dyDescent="0.35">
      <c r="A1377" s="68">
        <v>47397</v>
      </c>
      <c r="B1377" s="21" t="str">
        <f>IFERROR(IF('LT Panel Feeder Readings'!E1378="","",'LT Panel Feeder Readings'!E1378),"")</f>
        <v/>
      </c>
      <c r="C1377" s="21" t="str">
        <f>IFERROR(IF('LT Panel Feeder Readings'!V1378="","",IF('LT Panel Feeder Readings'!V1378="",0,'LT Panel Feeder Readings'!V1378)+IF('LT Panel Feeder Readings'!Y1378="",0,'LT Panel Feeder Readings'!Y1378)),"")</f>
        <v/>
      </c>
      <c r="D1377" s="21" t="str">
        <f>IFERROR(IF('LT Panel Feeder Readings'!BG1378="","",IF('LT Panel Feeder Readings'!BG1378="",0,'LT Panel Feeder Readings'!BG1378)+IF('LT Panel Feeder Readings'!BJ1378="",0,'LT Panel Feeder Readings'!BJ1378)),"")</f>
        <v/>
      </c>
      <c r="E1377" s="22" t="str">
        <f t="shared" si="144"/>
        <v/>
      </c>
      <c r="F1377" s="23">
        <f>IFERROR(IF('Fuel Status'!E1379="","",IF('Fuel Status'!E1379="",0,'Fuel Status'!E1379)+IF('Fuel Status'!J1379="",0,'Fuel Status'!J1379)+IF('Fuel Status'!O1379="",0,'Fuel Status'!O1379)),"")</f>
        <v>0</v>
      </c>
      <c r="G1377" s="22" t="str">
        <f t="shared" si="146"/>
        <v/>
      </c>
      <c r="H1377" s="22" t="str">
        <f t="shared" si="147"/>
        <v/>
      </c>
      <c r="I1377" s="22" t="str">
        <f t="shared" si="148"/>
        <v/>
      </c>
      <c r="J1377" s="22" t="str">
        <f t="shared" si="149"/>
        <v/>
      </c>
      <c r="K1377" s="74"/>
      <c r="L1377" s="24"/>
      <c r="M1377" s="25"/>
      <c r="N1377" s="25"/>
      <c r="O1377" s="25" t="str">
        <f>IF(OR(J1377="",L1377="",L1377=0),"",ROUND(J1377/L1377,4))</f>
        <v/>
      </c>
      <c r="P1377" s="26" t="str">
        <f>IFERROR(IF('Raw Water'!U1378="","",'Raw Water'!U1378),"")</f>
        <v/>
      </c>
      <c r="Q1377" s="26" t="str">
        <f>IFERROR(IF(STP!U1378="","",STP!U1378),"")</f>
        <v/>
      </c>
      <c r="R1377" s="27" t="str">
        <f>IFERROR(IF(STP!V1378="","",STP!V1378),"")</f>
        <v/>
      </c>
      <c r="S1377" s="28" t="str">
        <f t="shared" si="145"/>
        <v/>
      </c>
      <c r="T1377" s="29"/>
    </row>
    <row r="1378" spans="1:20" ht="18" customHeight="1" x14ac:dyDescent="0.35">
      <c r="A1378" s="68">
        <v>47398</v>
      </c>
      <c r="B1378" s="21" t="str">
        <f>IFERROR(IF('LT Panel Feeder Readings'!E1379="","",'LT Panel Feeder Readings'!E1379),"")</f>
        <v/>
      </c>
      <c r="C1378" s="21" t="str">
        <f>IFERROR(IF('LT Panel Feeder Readings'!V1379="","",IF('LT Panel Feeder Readings'!V1379="",0,'LT Panel Feeder Readings'!V1379)+IF('LT Panel Feeder Readings'!Y1379="",0,'LT Panel Feeder Readings'!Y1379)),"")</f>
        <v/>
      </c>
      <c r="D1378" s="21" t="str">
        <f>IFERROR(IF('LT Panel Feeder Readings'!BG1379="","",IF('LT Panel Feeder Readings'!BG1379="",0,'LT Panel Feeder Readings'!BG1379)+IF('LT Panel Feeder Readings'!BJ1379="",0,'LT Panel Feeder Readings'!BJ1379)),"")</f>
        <v/>
      </c>
      <c r="E1378" s="22" t="str">
        <f t="shared" si="144"/>
        <v/>
      </c>
      <c r="F1378" s="23">
        <f>IFERROR(IF('Fuel Status'!E1380="","",IF('Fuel Status'!E1380="",0,'Fuel Status'!E1380)+IF('Fuel Status'!J1380="",0,'Fuel Status'!J1380)+IF('Fuel Status'!O1380="",0,'Fuel Status'!O1380)),"")</f>
        <v>0</v>
      </c>
      <c r="G1378" s="22" t="str">
        <f t="shared" si="146"/>
        <v/>
      </c>
      <c r="H1378" s="22" t="str">
        <f t="shared" si="147"/>
        <v/>
      </c>
      <c r="I1378" s="22" t="str">
        <f t="shared" si="148"/>
        <v/>
      </c>
      <c r="J1378" s="22" t="str">
        <f t="shared" si="149"/>
        <v/>
      </c>
      <c r="K1378" s="74"/>
      <c r="L1378" s="24"/>
      <c r="M1378" s="25"/>
      <c r="N1378" s="25"/>
      <c r="O1378" s="25" t="str">
        <f>IF(OR(J1378="",L1378="",L1378=0),"",ROUND(J1378/L1378,4))</f>
        <v/>
      </c>
      <c r="P1378" s="26" t="str">
        <f>IFERROR(IF('Raw Water'!U1379="","",'Raw Water'!U1379),"")</f>
        <v/>
      </c>
      <c r="Q1378" s="26" t="str">
        <f>IFERROR(IF(STP!U1379="","",STP!U1379),"")</f>
        <v/>
      </c>
      <c r="R1378" s="27" t="str">
        <f>IFERROR(IF(STP!V1379="","",STP!V1379),"")</f>
        <v/>
      </c>
      <c r="S1378" s="28" t="str">
        <f t="shared" si="145"/>
        <v/>
      </c>
      <c r="T1378" s="29"/>
    </row>
    <row r="1379" spans="1:20" ht="18" customHeight="1" x14ac:dyDescent="0.35">
      <c r="A1379" s="68">
        <v>47399</v>
      </c>
      <c r="B1379" s="21" t="str">
        <f>IFERROR(IF('LT Panel Feeder Readings'!E1380="","",'LT Panel Feeder Readings'!E1380),"")</f>
        <v/>
      </c>
      <c r="C1379" s="21" t="str">
        <f>IFERROR(IF('LT Panel Feeder Readings'!V1380="","",IF('LT Panel Feeder Readings'!V1380="",0,'LT Panel Feeder Readings'!V1380)+IF('LT Panel Feeder Readings'!Y1380="",0,'LT Panel Feeder Readings'!Y1380)),"")</f>
        <v/>
      </c>
      <c r="D1379" s="21" t="str">
        <f>IFERROR(IF('LT Panel Feeder Readings'!BG1380="","",IF('LT Panel Feeder Readings'!BG1380="",0,'LT Panel Feeder Readings'!BG1380)+IF('LT Panel Feeder Readings'!BJ1380="",0,'LT Panel Feeder Readings'!BJ1380)),"")</f>
        <v/>
      </c>
      <c r="E1379" s="22" t="str">
        <f t="shared" si="144"/>
        <v/>
      </c>
      <c r="F1379" s="23">
        <f>IFERROR(IF('Fuel Status'!E1381="","",IF('Fuel Status'!E1381="",0,'Fuel Status'!E1381)+IF('Fuel Status'!J1381="",0,'Fuel Status'!J1381)+IF('Fuel Status'!O1381="",0,'Fuel Status'!O1381)),"")</f>
        <v>0</v>
      </c>
      <c r="G1379" s="22" t="str">
        <f t="shared" si="146"/>
        <v/>
      </c>
      <c r="H1379" s="22" t="str">
        <f t="shared" si="147"/>
        <v/>
      </c>
      <c r="I1379" s="22" t="str">
        <f t="shared" si="148"/>
        <v/>
      </c>
      <c r="J1379" s="22" t="str">
        <f t="shared" si="149"/>
        <v/>
      </c>
      <c r="K1379" s="74"/>
      <c r="L1379" s="24"/>
      <c r="M1379" s="25"/>
      <c r="N1379" s="25"/>
      <c r="O1379" s="25" t="str">
        <f>IF(OR(J1379="",L1379="",L1379=0),"",ROUND(J1379/L1379,4))</f>
        <v/>
      </c>
      <c r="P1379" s="26" t="str">
        <f>IFERROR(IF('Raw Water'!U1380="","",'Raw Water'!U1380),"")</f>
        <v/>
      </c>
      <c r="Q1379" s="26" t="str">
        <f>IFERROR(IF(STP!U1380="","",STP!U1380),"")</f>
        <v/>
      </c>
      <c r="R1379" s="27" t="str">
        <f>IFERROR(IF(STP!V1380="","",STP!V1380),"")</f>
        <v/>
      </c>
      <c r="S1379" s="28" t="str">
        <f t="shared" si="145"/>
        <v/>
      </c>
      <c r="T1379" s="29"/>
    </row>
    <row r="1380" spans="1:20" ht="18" customHeight="1" x14ac:dyDescent="0.35">
      <c r="A1380" s="68">
        <v>47400</v>
      </c>
      <c r="B1380" s="21" t="str">
        <f>IFERROR(IF('LT Panel Feeder Readings'!E1381="","",'LT Panel Feeder Readings'!E1381),"")</f>
        <v/>
      </c>
      <c r="C1380" s="21" t="str">
        <f>IFERROR(IF('LT Panel Feeder Readings'!V1381="","",IF('LT Panel Feeder Readings'!V1381="",0,'LT Panel Feeder Readings'!V1381)+IF('LT Panel Feeder Readings'!Y1381="",0,'LT Panel Feeder Readings'!Y1381)),"")</f>
        <v/>
      </c>
      <c r="D1380" s="21" t="str">
        <f>IFERROR(IF('LT Panel Feeder Readings'!BG1381="","",IF('LT Panel Feeder Readings'!BG1381="",0,'LT Panel Feeder Readings'!BG1381)+IF('LT Panel Feeder Readings'!BJ1381="",0,'LT Panel Feeder Readings'!BJ1381)),"")</f>
        <v/>
      </c>
      <c r="E1380" s="22" t="str">
        <f t="shared" si="144"/>
        <v/>
      </c>
      <c r="F1380" s="23">
        <f>IFERROR(IF('Fuel Status'!E1382="","",IF('Fuel Status'!E1382="",0,'Fuel Status'!E1382)+IF('Fuel Status'!J1382="",0,'Fuel Status'!J1382)+IF('Fuel Status'!O1382="",0,'Fuel Status'!O1382)),"")</f>
        <v>0</v>
      </c>
      <c r="G1380" s="22" t="str">
        <f t="shared" si="146"/>
        <v/>
      </c>
      <c r="H1380" s="22" t="str">
        <f t="shared" si="147"/>
        <v/>
      </c>
      <c r="I1380" s="22" t="str">
        <f t="shared" si="148"/>
        <v/>
      </c>
      <c r="J1380" s="22" t="str">
        <f t="shared" si="149"/>
        <v/>
      </c>
      <c r="K1380" s="74"/>
      <c r="L1380" s="24"/>
      <c r="M1380" s="25"/>
      <c r="N1380" s="25"/>
      <c r="O1380" s="25" t="str">
        <f>IF(OR(J1380="",L1380="",L1380=0),"",ROUND(J1380/L1380,4))</f>
        <v/>
      </c>
      <c r="P1380" s="26" t="str">
        <f>IFERROR(IF('Raw Water'!U1381="","",'Raw Water'!U1381),"")</f>
        <v/>
      </c>
      <c r="Q1380" s="26" t="str">
        <f>IFERROR(IF(STP!U1381="","",STP!U1381),"")</f>
        <v/>
      </c>
      <c r="R1380" s="27" t="str">
        <f>IFERROR(IF(STP!V1381="","",STP!V1381),"")</f>
        <v/>
      </c>
      <c r="S1380" s="28" t="str">
        <f t="shared" si="145"/>
        <v/>
      </c>
      <c r="T1380" s="29"/>
    </row>
    <row r="1381" spans="1:20" ht="18" customHeight="1" x14ac:dyDescent="0.35">
      <c r="A1381" s="68">
        <v>47401</v>
      </c>
      <c r="B1381" s="21" t="str">
        <f>IFERROR(IF('LT Panel Feeder Readings'!D1382="","",'LT Panel Feeder Readings'!D1382),"")</f>
        <v/>
      </c>
      <c r="C1381" s="21" t="str">
        <f>IFERROR(IF('LT Panel Feeder Readings'!V1382="","",IF('LT Panel Feeder Readings'!V1382="",0,'LT Panel Feeder Readings'!V1382)+IF('LT Panel Feeder Readings'!Y1382="",0,'LT Panel Feeder Readings'!Y1382)),"")</f>
        <v/>
      </c>
      <c r="D1381" s="21" t="str">
        <f>IFERROR(IF('LT Panel Feeder Readings'!BG1382="","",IF('LT Panel Feeder Readings'!BG1382="",0,'LT Panel Feeder Readings'!BG1382)+IF('LT Panel Feeder Readings'!BJ1382="",0,'LT Panel Feeder Readings'!BJ1382)),"")</f>
        <v/>
      </c>
      <c r="E1381" s="22" t="str">
        <f t="shared" si="144"/>
        <v/>
      </c>
      <c r="F1381" s="23">
        <f>IFERROR(IF('Fuel Status'!E1383="","",IF('Fuel Status'!E1383="",0,'Fuel Status'!E1383)+IF('Fuel Status'!J1383="",0,'Fuel Status'!J1383)+IF('Fuel Status'!O1383="",0,'Fuel Status'!O1383)),"")</f>
        <v>0</v>
      </c>
      <c r="G1381" s="22" t="str">
        <f t="shared" si="146"/>
        <v/>
      </c>
      <c r="H1381" s="22" t="str">
        <f t="shared" si="147"/>
        <v/>
      </c>
      <c r="I1381" s="22" t="str">
        <f t="shared" si="148"/>
        <v/>
      </c>
      <c r="J1381" s="22" t="str">
        <f t="shared" si="149"/>
        <v/>
      </c>
      <c r="K1381" s="74"/>
      <c r="L1381" s="24"/>
      <c r="M1381" s="25"/>
      <c r="N1381" s="25"/>
      <c r="O1381" s="25" t="str">
        <f>IF(OR(J1381="",L1381="",L1381=0),"",ROUND(J1381/L1381,4))</f>
        <v/>
      </c>
      <c r="P1381" s="26" t="str">
        <f>IFERROR(IF('Raw Water'!U1382="","",'Raw Water'!U1382),"")</f>
        <v/>
      </c>
      <c r="Q1381" s="26" t="str">
        <f>IFERROR(IF(STP!U1382="","",STP!U1382),"")</f>
        <v/>
      </c>
      <c r="R1381" s="27" t="str">
        <f>IFERROR(IF(STP!V1382="","",STP!V1382),"")</f>
        <v/>
      </c>
      <c r="S1381" s="28" t="str">
        <f t="shared" si="145"/>
        <v/>
      </c>
      <c r="T1381" s="29"/>
    </row>
    <row r="1382" spans="1:20" ht="18" customHeight="1" x14ac:dyDescent="0.35">
      <c r="A1382" s="68">
        <v>47402</v>
      </c>
      <c r="B1382" s="21" t="str">
        <f>IFERROR(IF('LT Panel Feeder Readings'!D1383="","",'LT Panel Feeder Readings'!D1383),"")</f>
        <v/>
      </c>
      <c r="C1382" s="21" t="str">
        <f>IFERROR(IF('LT Panel Feeder Readings'!V1383="","",IF('LT Panel Feeder Readings'!V1383="",0,'LT Panel Feeder Readings'!V1383)+IF('LT Panel Feeder Readings'!Y1383="",0,'LT Panel Feeder Readings'!Y1383)),"")</f>
        <v/>
      </c>
      <c r="D1382" s="21" t="str">
        <f>IFERROR(IF('LT Panel Feeder Readings'!BG1383="","",IF('LT Panel Feeder Readings'!BG1383="",0,'LT Panel Feeder Readings'!BG1383)+IF('LT Panel Feeder Readings'!BJ1383="",0,'LT Panel Feeder Readings'!BJ1383)),"")</f>
        <v/>
      </c>
      <c r="E1382" s="22" t="str">
        <f t="shared" si="144"/>
        <v/>
      </c>
      <c r="F1382" s="23">
        <f>IFERROR(IF('Fuel Status'!E1384="","",IF('Fuel Status'!E1384="",0,'Fuel Status'!E1384)+IF('Fuel Status'!J1384="",0,'Fuel Status'!J1384)+IF('Fuel Status'!O1384="",0,'Fuel Status'!O1384)),"")</f>
        <v>0</v>
      </c>
      <c r="G1382" s="22" t="str">
        <f t="shared" si="146"/>
        <v/>
      </c>
      <c r="H1382" s="22" t="str">
        <f t="shared" si="147"/>
        <v/>
      </c>
      <c r="I1382" s="22" t="str">
        <f t="shared" si="148"/>
        <v/>
      </c>
      <c r="J1382" s="22" t="str">
        <f t="shared" si="149"/>
        <v/>
      </c>
      <c r="K1382" s="74"/>
      <c r="L1382" s="24"/>
      <c r="M1382" s="25"/>
      <c r="N1382" s="25"/>
      <c r="O1382" s="25" t="str">
        <f>IF(OR(J1382="",L1382="",L1382=0),"",ROUND(J1382/L1382,4))</f>
        <v/>
      </c>
      <c r="P1382" s="26" t="str">
        <f>IFERROR(IF('Raw Water'!U1383="","",'Raw Water'!U1383),"")</f>
        <v/>
      </c>
      <c r="Q1382" s="26" t="str">
        <f>IFERROR(IF(STP!U1383="","",STP!U1383),"")</f>
        <v/>
      </c>
      <c r="R1382" s="27" t="str">
        <f>IFERROR(IF(STP!V1383="","",STP!V1383),"")</f>
        <v/>
      </c>
      <c r="S1382" s="28" t="str">
        <f t="shared" si="145"/>
        <v/>
      </c>
      <c r="T1382" s="29"/>
    </row>
    <row r="1383" spans="1:20" ht="18" customHeight="1" x14ac:dyDescent="0.35">
      <c r="A1383" s="68">
        <v>47403</v>
      </c>
      <c r="B1383" s="21" t="str">
        <f>IFERROR(IF('LT Panel Feeder Readings'!D1384="","",'LT Panel Feeder Readings'!D1384),"")</f>
        <v/>
      </c>
      <c r="C1383" s="21" t="str">
        <f>IFERROR(IF('LT Panel Feeder Readings'!V1384="","",IF('LT Panel Feeder Readings'!V1384="",0,'LT Panel Feeder Readings'!V1384)+IF('LT Panel Feeder Readings'!Y1384="",0,'LT Panel Feeder Readings'!Y1384)),"")</f>
        <v/>
      </c>
      <c r="D1383" s="21" t="str">
        <f>IFERROR(IF('LT Panel Feeder Readings'!BG1384="","",IF('LT Panel Feeder Readings'!BG1384="",0,'LT Panel Feeder Readings'!BG1384)+IF('LT Panel Feeder Readings'!BJ1384="",0,'LT Panel Feeder Readings'!BJ1384)),"")</f>
        <v/>
      </c>
      <c r="E1383" s="22" t="str">
        <f t="shared" si="144"/>
        <v/>
      </c>
      <c r="F1383" s="23">
        <f>IFERROR(IF('Fuel Status'!E1385="","",IF('Fuel Status'!E1385="",0,'Fuel Status'!E1385)+IF('Fuel Status'!J1385="",0,'Fuel Status'!J1385)+IF('Fuel Status'!O1385="",0,'Fuel Status'!O1385)),"")</f>
        <v>0</v>
      </c>
      <c r="G1383" s="22" t="str">
        <f t="shared" si="146"/>
        <v/>
      </c>
      <c r="H1383" s="22" t="str">
        <f t="shared" si="147"/>
        <v/>
      </c>
      <c r="I1383" s="22" t="str">
        <f t="shared" si="148"/>
        <v/>
      </c>
      <c r="J1383" s="22" t="str">
        <f t="shared" si="149"/>
        <v/>
      </c>
      <c r="K1383" s="74"/>
      <c r="L1383" s="24"/>
      <c r="M1383" s="25"/>
      <c r="N1383" s="25"/>
      <c r="O1383" s="25" t="str">
        <f>IF(OR(J1383="",L1383="",L1383=0),"",ROUND(J1383/L1383,4))</f>
        <v/>
      </c>
      <c r="P1383" s="26" t="str">
        <f>IFERROR(IF('Raw Water'!U1384="","",'Raw Water'!U1384),"")</f>
        <v/>
      </c>
      <c r="Q1383" s="26" t="str">
        <f>IFERROR(IF(STP!U1384="","",STP!U1384),"")</f>
        <v/>
      </c>
      <c r="R1383" s="27" t="str">
        <f>IFERROR(IF(STP!V1384="","",STP!V1384),"")</f>
        <v/>
      </c>
      <c r="S1383" s="28" t="str">
        <f t="shared" si="145"/>
        <v/>
      </c>
      <c r="T1383" s="29"/>
    </row>
    <row r="1384" spans="1:20" ht="18" customHeight="1" x14ac:dyDescent="0.35">
      <c r="A1384" s="68">
        <v>47404</v>
      </c>
      <c r="B1384" s="21" t="str">
        <f>IFERROR(IF('LT Panel Feeder Readings'!D1385="","",'LT Panel Feeder Readings'!D1385),"")</f>
        <v/>
      </c>
      <c r="C1384" s="21" t="str">
        <f>IFERROR(IF('LT Panel Feeder Readings'!V1385="","",IF('LT Panel Feeder Readings'!V1385="",0,'LT Panel Feeder Readings'!V1385)+IF('LT Panel Feeder Readings'!Y1385="",0,'LT Panel Feeder Readings'!Y1385)),"")</f>
        <v/>
      </c>
      <c r="D1384" s="21" t="str">
        <f>IFERROR(IF('LT Panel Feeder Readings'!BG1385="","",IF('LT Panel Feeder Readings'!BG1385="",0,'LT Panel Feeder Readings'!BG1385)+IF('LT Panel Feeder Readings'!BJ1385="",0,'LT Panel Feeder Readings'!BJ1385)),"")</f>
        <v/>
      </c>
      <c r="E1384" s="22" t="str">
        <f t="shared" si="144"/>
        <v/>
      </c>
      <c r="F1384" s="23">
        <f>IFERROR(IF('Fuel Status'!E1386="","",IF('Fuel Status'!E1386="",0,'Fuel Status'!E1386)+IF('Fuel Status'!J1386="",0,'Fuel Status'!J1386)+IF('Fuel Status'!O1386="",0,'Fuel Status'!O1386)),"")</f>
        <v>0</v>
      </c>
      <c r="G1384" s="22" t="str">
        <f t="shared" si="146"/>
        <v/>
      </c>
      <c r="H1384" s="22" t="str">
        <f t="shared" si="147"/>
        <v/>
      </c>
      <c r="I1384" s="22" t="str">
        <f t="shared" si="148"/>
        <v/>
      </c>
      <c r="J1384" s="22" t="str">
        <f t="shared" si="149"/>
        <v/>
      </c>
      <c r="K1384" s="74"/>
      <c r="L1384" s="24"/>
      <c r="M1384" s="25"/>
      <c r="N1384" s="25"/>
      <c r="O1384" s="25" t="str">
        <f>IF(OR(J1384="",L1384="",L1384=0),"",ROUND(J1384/L1384,4))</f>
        <v/>
      </c>
      <c r="P1384" s="26" t="str">
        <f>IFERROR(IF('Raw Water'!U1385="","",'Raw Water'!U1385),"")</f>
        <v/>
      </c>
      <c r="Q1384" s="26" t="str">
        <f>IFERROR(IF(STP!U1385="","",STP!U1385),"")</f>
        <v/>
      </c>
      <c r="R1384" s="27" t="str">
        <f>IFERROR(IF(STP!V1385="","",STP!V1385),"")</f>
        <v/>
      </c>
      <c r="S1384" s="28" t="str">
        <f t="shared" si="145"/>
        <v/>
      </c>
      <c r="T1384" s="29"/>
    </row>
    <row r="1385" spans="1:20" ht="18" customHeight="1" x14ac:dyDescent="0.35">
      <c r="A1385" s="68">
        <v>47405</v>
      </c>
      <c r="B1385" s="21" t="str">
        <f>IFERROR(IF('LT Panel Feeder Readings'!D1386="","",'LT Panel Feeder Readings'!D1386),"")</f>
        <v/>
      </c>
      <c r="C1385" s="21" t="str">
        <f>IFERROR(IF('LT Panel Feeder Readings'!V1386="","",IF('LT Panel Feeder Readings'!V1386="",0,'LT Panel Feeder Readings'!V1386)+IF('LT Panel Feeder Readings'!Y1386="",0,'LT Panel Feeder Readings'!Y1386)),"")</f>
        <v/>
      </c>
      <c r="D1385" s="21" t="str">
        <f>IFERROR(IF('LT Panel Feeder Readings'!BG1386="","",IF('LT Panel Feeder Readings'!BG1386="",0,'LT Panel Feeder Readings'!BG1386)+IF('LT Panel Feeder Readings'!BJ1386="",0,'LT Panel Feeder Readings'!BJ1386)),"")</f>
        <v/>
      </c>
      <c r="E1385" s="22" t="str">
        <f t="shared" si="144"/>
        <v/>
      </c>
      <c r="F1385" s="23">
        <f>IFERROR(IF('Fuel Status'!E1387="","",IF('Fuel Status'!E1387="",0,'Fuel Status'!E1387)+IF('Fuel Status'!J1387="",0,'Fuel Status'!J1387)+IF('Fuel Status'!O1387="",0,'Fuel Status'!O1387)),"")</f>
        <v>0</v>
      </c>
      <c r="G1385" s="22" t="str">
        <f t="shared" si="146"/>
        <v/>
      </c>
      <c r="H1385" s="22" t="str">
        <f t="shared" si="147"/>
        <v/>
      </c>
      <c r="I1385" s="22" t="str">
        <f t="shared" si="148"/>
        <v/>
      </c>
      <c r="J1385" s="22" t="str">
        <f t="shared" si="149"/>
        <v/>
      </c>
      <c r="K1385" s="74"/>
      <c r="L1385" s="24"/>
      <c r="M1385" s="25"/>
      <c r="N1385" s="25"/>
      <c r="O1385" s="25" t="str">
        <f>IF(OR(J1385="",L1385="",L1385=0),"",ROUND(J1385/L1385,4))</f>
        <v/>
      </c>
      <c r="P1385" s="26" t="str">
        <f>IFERROR(IF('Raw Water'!U1386="","",'Raw Water'!U1386),"")</f>
        <v/>
      </c>
      <c r="Q1385" s="26" t="str">
        <f>IFERROR(IF(STP!U1386="","",STP!U1386),"")</f>
        <v/>
      </c>
      <c r="R1385" s="27" t="str">
        <f>IFERROR(IF(STP!V1386="","",STP!V1386),"")</f>
        <v/>
      </c>
      <c r="S1385" s="28" t="str">
        <f t="shared" si="145"/>
        <v/>
      </c>
      <c r="T1385" s="29"/>
    </row>
    <row r="1386" spans="1:20" ht="18" customHeight="1" x14ac:dyDescent="0.35">
      <c r="A1386" s="68">
        <v>47406</v>
      </c>
      <c r="B1386" s="21" t="str">
        <f>IFERROR(IF('LT Panel Feeder Readings'!D1387="","",'LT Panel Feeder Readings'!D1387),"")</f>
        <v/>
      </c>
      <c r="C1386" s="21" t="str">
        <f>IFERROR(IF('LT Panel Feeder Readings'!V1387="","",IF('LT Panel Feeder Readings'!V1387="",0,'LT Panel Feeder Readings'!V1387)+IF('LT Panel Feeder Readings'!Y1387="",0,'LT Panel Feeder Readings'!Y1387)),"")</f>
        <v/>
      </c>
      <c r="D1386" s="21" t="str">
        <f>IFERROR(IF('LT Panel Feeder Readings'!BG1387="","",IF('LT Panel Feeder Readings'!BG1387="",0,'LT Panel Feeder Readings'!BG1387)+IF('LT Panel Feeder Readings'!BJ1387="",0,'LT Panel Feeder Readings'!BJ1387)),"")</f>
        <v/>
      </c>
      <c r="E1386" s="22" t="str">
        <f t="shared" si="144"/>
        <v/>
      </c>
      <c r="F1386" s="23">
        <f>IFERROR(IF('Fuel Status'!E1388="","",IF('Fuel Status'!E1388="",0,'Fuel Status'!E1388)+IF('Fuel Status'!J1388="",0,'Fuel Status'!J1388)+IF('Fuel Status'!O1388="",0,'Fuel Status'!O1388)),"")</f>
        <v>0</v>
      </c>
      <c r="G1386" s="22" t="str">
        <f t="shared" si="146"/>
        <v/>
      </c>
      <c r="H1386" s="22" t="str">
        <f t="shared" si="147"/>
        <v/>
      </c>
      <c r="I1386" s="22" t="str">
        <f t="shared" si="148"/>
        <v/>
      </c>
      <c r="J1386" s="22" t="str">
        <f t="shared" si="149"/>
        <v/>
      </c>
      <c r="K1386" s="74"/>
      <c r="L1386" s="24"/>
      <c r="M1386" s="25"/>
      <c r="N1386" s="25"/>
      <c r="O1386" s="25" t="str">
        <f>IF(OR(J1386="",L1386="",L1386=0),"",ROUND(J1386/L1386,4))</f>
        <v/>
      </c>
      <c r="P1386" s="26" t="str">
        <f>IFERROR(IF('Raw Water'!U1387="","",'Raw Water'!U1387),"")</f>
        <v/>
      </c>
      <c r="Q1386" s="26" t="str">
        <f>IFERROR(IF(STP!U1387="","",STP!U1387),"")</f>
        <v/>
      </c>
      <c r="R1386" s="27" t="str">
        <f>IFERROR(IF(STP!V1387="","",STP!V1387),"")</f>
        <v/>
      </c>
      <c r="S1386" s="28" t="str">
        <f t="shared" si="145"/>
        <v/>
      </c>
      <c r="T1386" s="29"/>
    </row>
    <row r="1387" spans="1:20" ht="18" customHeight="1" x14ac:dyDescent="0.35">
      <c r="A1387" s="68">
        <v>47407</v>
      </c>
      <c r="B1387" s="21" t="str">
        <f>IFERROR(IF('LT Panel Feeder Readings'!D1388="","",'LT Panel Feeder Readings'!D1388),"")</f>
        <v/>
      </c>
      <c r="C1387" s="21" t="str">
        <f>IFERROR(IF('LT Panel Feeder Readings'!V1388="","",IF('LT Panel Feeder Readings'!V1388="",0,'LT Panel Feeder Readings'!V1388)+IF('LT Panel Feeder Readings'!Y1388="",0,'LT Panel Feeder Readings'!Y1388)),"")</f>
        <v/>
      </c>
      <c r="D1387" s="21" t="str">
        <f>IFERROR(IF('LT Panel Feeder Readings'!BG1388="","",IF('LT Panel Feeder Readings'!BG1388="",0,'LT Panel Feeder Readings'!BG1388)+IF('LT Panel Feeder Readings'!BJ1388="",0,'LT Panel Feeder Readings'!BJ1388)),"")</f>
        <v/>
      </c>
      <c r="E1387" s="22" t="str">
        <f t="shared" si="144"/>
        <v/>
      </c>
      <c r="F1387" s="23">
        <f>IFERROR(IF('Fuel Status'!E1389="","",IF('Fuel Status'!E1389="",0,'Fuel Status'!E1389)+IF('Fuel Status'!J1389="",0,'Fuel Status'!J1389)+IF('Fuel Status'!O1389="",0,'Fuel Status'!O1389)),"")</f>
        <v>0</v>
      </c>
      <c r="G1387" s="22" t="str">
        <f t="shared" si="146"/>
        <v/>
      </c>
      <c r="H1387" s="22" t="str">
        <f t="shared" si="147"/>
        <v/>
      </c>
      <c r="I1387" s="22" t="str">
        <f t="shared" si="148"/>
        <v/>
      </c>
      <c r="J1387" s="22" t="str">
        <f t="shared" si="149"/>
        <v/>
      </c>
      <c r="K1387" s="74"/>
      <c r="L1387" s="24"/>
      <c r="M1387" s="25"/>
      <c r="N1387" s="25"/>
      <c r="O1387" s="25" t="str">
        <f>IF(OR(J1387="",L1387="",L1387=0),"",ROUND(J1387/L1387,4))</f>
        <v/>
      </c>
      <c r="P1387" s="26" t="str">
        <f>IFERROR(IF('Raw Water'!U1388="","",'Raw Water'!U1388),"")</f>
        <v/>
      </c>
      <c r="Q1387" s="26" t="str">
        <f>IFERROR(IF(STP!U1388="","",STP!U1388),"")</f>
        <v/>
      </c>
      <c r="R1387" s="27" t="str">
        <f>IFERROR(IF(STP!V1388="","",STP!V1388),"")</f>
        <v/>
      </c>
      <c r="S1387" s="28" t="str">
        <f t="shared" si="145"/>
        <v/>
      </c>
      <c r="T1387" s="29"/>
    </row>
    <row r="1388" spans="1:20" ht="18" customHeight="1" x14ac:dyDescent="0.35">
      <c r="A1388" s="68">
        <v>47408</v>
      </c>
      <c r="B1388" s="21" t="str">
        <f>IFERROR(IF('LT Panel Feeder Readings'!D1389="","",'LT Panel Feeder Readings'!D1389),"")</f>
        <v/>
      </c>
      <c r="C1388" s="21" t="str">
        <f>IFERROR(IF('LT Panel Feeder Readings'!V1389="","",IF('LT Panel Feeder Readings'!V1389="",0,'LT Panel Feeder Readings'!V1389)+IF('LT Panel Feeder Readings'!Y1389="",0,'LT Panel Feeder Readings'!Y1389)),"")</f>
        <v/>
      </c>
      <c r="D1388" s="21" t="str">
        <f>IFERROR(IF('LT Panel Feeder Readings'!BG1389="","",IF('LT Panel Feeder Readings'!BG1389="",0,'LT Panel Feeder Readings'!BG1389)+IF('LT Panel Feeder Readings'!BJ1389="",0,'LT Panel Feeder Readings'!BJ1389)),"")</f>
        <v/>
      </c>
      <c r="E1388" s="22" t="str">
        <f t="shared" si="144"/>
        <v/>
      </c>
      <c r="F1388" s="23">
        <f>IFERROR(IF('Fuel Status'!E1390="","",IF('Fuel Status'!E1390="",0,'Fuel Status'!E1390)+IF('Fuel Status'!J1390="",0,'Fuel Status'!J1390)+IF('Fuel Status'!O1390="",0,'Fuel Status'!O1390)),"")</f>
        <v>0</v>
      </c>
      <c r="G1388" s="22" t="str">
        <f t="shared" si="146"/>
        <v/>
      </c>
      <c r="H1388" s="22" t="str">
        <f t="shared" si="147"/>
        <v/>
      </c>
      <c r="I1388" s="22" t="str">
        <f t="shared" si="148"/>
        <v/>
      </c>
      <c r="J1388" s="22" t="str">
        <f t="shared" si="149"/>
        <v/>
      </c>
      <c r="K1388" s="74"/>
      <c r="L1388" s="24"/>
      <c r="M1388" s="25"/>
      <c r="N1388" s="25"/>
      <c r="O1388" s="25" t="str">
        <f>IF(OR(J1388="",L1388="",L1388=0),"",ROUND(J1388/L1388,4))</f>
        <v/>
      </c>
      <c r="P1388" s="26" t="str">
        <f>IFERROR(IF('Raw Water'!U1389="","",'Raw Water'!U1389),"")</f>
        <v/>
      </c>
      <c r="Q1388" s="26" t="str">
        <f>IFERROR(IF(STP!U1389="","",STP!U1389),"")</f>
        <v/>
      </c>
      <c r="R1388" s="27" t="str">
        <f>IFERROR(IF(STP!V1389="","",STP!V1389),"")</f>
        <v/>
      </c>
      <c r="S1388" s="28" t="str">
        <f t="shared" si="145"/>
        <v/>
      </c>
      <c r="T1388" s="29"/>
    </row>
    <row r="1389" spans="1:20" ht="18" customHeight="1" x14ac:dyDescent="0.35">
      <c r="A1389" s="68">
        <v>47409</v>
      </c>
      <c r="B1389" s="21" t="str">
        <f>IFERROR(IF('LT Panel Feeder Readings'!D1390="","",'LT Panel Feeder Readings'!D1390),"")</f>
        <v/>
      </c>
      <c r="C1389" s="21" t="str">
        <f>IFERROR(IF('LT Panel Feeder Readings'!V1390="","",IF('LT Panel Feeder Readings'!V1390="",0,'LT Panel Feeder Readings'!V1390)+IF('LT Panel Feeder Readings'!Y1390="",0,'LT Panel Feeder Readings'!Y1390)),"")</f>
        <v/>
      </c>
      <c r="D1389" s="21" t="str">
        <f>IFERROR(IF('LT Panel Feeder Readings'!BG1390="","",IF('LT Panel Feeder Readings'!BG1390="",0,'LT Panel Feeder Readings'!BG1390)+IF('LT Panel Feeder Readings'!BJ1390="",0,'LT Panel Feeder Readings'!BJ1390)),"")</f>
        <v/>
      </c>
      <c r="E1389" s="22" t="str">
        <f t="shared" si="144"/>
        <v/>
      </c>
      <c r="F1389" s="23">
        <f>IFERROR(IF('Fuel Status'!E1391="","",IF('Fuel Status'!E1391="",0,'Fuel Status'!E1391)+IF('Fuel Status'!J1391="",0,'Fuel Status'!J1391)+IF('Fuel Status'!O1391="",0,'Fuel Status'!O1391)),"")</f>
        <v>0</v>
      </c>
      <c r="G1389" s="22" t="str">
        <f t="shared" si="146"/>
        <v/>
      </c>
      <c r="H1389" s="22" t="str">
        <f t="shared" si="147"/>
        <v/>
      </c>
      <c r="I1389" s="22" t="str">
        <f t="shared" si="148"/>
        <v/>
      </c>
      <c r="J1389" s="22" t="str">
        <f t="shared" si="149"/>
        <v/>
      </c>
      <c r="K1389" s="74"/>
      <c r="L1389" s="24"/>
      <c r="M1389" s="25"/>
      <c r="N1389" s="25"/>
      <c r="O1389" s="25" t="str">
        <f>IF(OR(J1389="",L1389="",L1389=0),"",ROUND(J1389/L1389,4))</f>
        <v/>
      </c>
      <c r="P1389" s="26" t="str">
        <f>IFERROR(IF('Raw Water'!U1390="","",'Raw Water'!U1390),"")</f>
        <v/>
      </c>
      <c r="Q1389" s="26" t="str">
        <f>IFERROR(IF(STP!U1390="","",STP!U1390),"")</f>
        <v/>
      </c>
      <c r="R1389" s="27" t="str">
        <f>IFERROR(IF(STP!V1390="","",STP!V1390),"")</f>
        <v/>
      </c>
      <c r="S1389" s="28" t="str">
        <f t="shared" si="145"/>
        <v/>
      </c>
      <c r="T1389" s="29"/>
    </row>
    <row r="1390" spans="1:20" ht="18" customHeight="1" x14ac:dyDescent="0.35">
      <c r="A1390" s="68">
        <v>47410</v>
      </c>
      <c r="B1390" s="21" t="str">
        <f>IFERROR(IF('LT Panel Feeder Readings'!D1391="","",'LT Panel Feeder Readings'!D1391),"")</f>
        <v/>
      </c>
      <c r="C1390" s="21" t="str">
        <f>IFERROR(IF('LT Panel Feeder Readings'!V1391="","",IF('LT Panel Feeder Readings'!V1391="",0,'LT Panel Feeder Readings'!V1391)+IF('LT Panel Feeder Readings'!Y1391="",0,'LT Panel Feeder Readings'!Y1391)),"")</f>
        <v/>
      </c>
      <c r="D1390" s="21" t="str">
        <f>IFERROR(IF('LT Panel Feeder Readings'!BG1391="","",IF('LT Panel Feeder Readings'!BG1391="",0,'LT Panel Feeder Readings'!BG1391)+IF('LT Panel Feeder Readings'!BJ1391="",0,'LT Panel Feeder Readings'!BJ1391)),"")</f>
        <v/>
      </c>
      <c r="E1390" s="22" t="str">
        <f t="shared" si="144"/>
        <v/>
      </c>
      <c r="F1390" s="23">
        <f>IFERROR(IF('Fuel Status'!E1392="","",IF('Fuel Status'!E1392="",0,'Fuel Status'!E1392)+IF('Fuel Status'!J1392="",0,'Fuel Status'!J1392)+IF('Fuel Status'!O1392="",0,'Fuel Status'!O1392)),"")</f>
        <v>0</v>
      </c>
      <c r="G1390" s="22" t="str">
        <f t="shared" si="146"/>
        <v/>
      </c>
      <c r="H1390" s="22" t="str">
        <f t="shared" si="147"/>
        <v/>
      </c>
      <c r="I1390" s="22" t="str">
        <f t="shared" si="148"/>
        <v/>
      </c>
      <c r="J1390" s="22" t="str">
        <f t="shared" si="149"/>
        <v/>
      </c>
      <c r="K1390" s="74"/>
      <c r="L1390" s="24"/>
      <c r="M1390" s="25"/>
      <c r="N1390" s="25"/>
      <c r="O1390" s="25" t="str">
        <f>IF(OR(J1390="",L1390="",L1390=0),"",ROUND(J1390/L1390,4))</f>
        <v/>
      </c>
      <c r="P1390" s="26" t="str">
        <f>IFERROR(IF('Raw Water'!U1391="","",'Raw Water'!U1391),"")</f>
        <v/>
      </c>
      <c r="Q1390" s="26" t="str">
        <f>IFERROR(IF(STP!U1391="","",STP!U1391),"")</f>
        <v/>
      </c>
      <c r="R1390" s="27" t="str">
        <f>IFERROR(IF(STP!V1391="","",STP!V1391),"")</f>
        <v/>
      </c>
      <c r="S1390" s="28" t="str">
        <f t="shared" si="145"/>
        <v/>
      </c>
      <c r="T1390" s="29"/>
    </row>
    <row r="1391" spans="1:20" ht="18" customHeight="1" x14ac:dyDescent="0.35">
      <c r="A1391" s="68">
        <v>47411</v>
      </c>
      <c r="B1391" s="21" t="str">
        <f>IFERROR(IF('LT Panel Feeder Readings'!D1392="","",'LT Panel Feeder Readings'!D1392),"")</f>
        <v/>
      </c>
      <c r="C1391" s="21" t="str">
        <f>IFERROR(IF('LT Panel Feeder Readings'!V1392="","",IF('LT Panel Feeder Readings'!V1392="",0,'LT Panel Feeder Readings'!V1392)+IF('LT Panel Feeder Readings'!Y1392="",0,'LT Panel Feeder Readings'!Y1392)),"")</f>
        <v/>
      </c>
      <c r="D1391" s="21" t="str">
        <f>IFERROR(IF('LT Panel Feeder Readings'!AQ1392="","",IF('LT Panel Feeder Readings'!AQ1392="",0,'LT Panel Feeder Readings'!AQ1392)+IF('LT Panel Feeder Readings'!BI1392="",0,'LT Panel Feeder Readings'!BI1392)),"")</f>
        <v/>
      </c>
      <c r="E1391" s="22" t="str">
        <f t="shared" si="144"/>
        <v/>
      </c>
      <c r="F1391" s="23">
        <f>IFERROR(IF('Fuel Status'!E1393="","",IF('Fuel Status'!E1393="",0,'Fuel Status'!E1393)+IF('Fuel Status'!J1393="",0,'Fuel Status'!J1393)+IF('Fuel Status'!O1393="",0,'Fuel Status'!O1393)),"")</f>
        <v>0</v>
      </c>
      <c r="G1391" s="22" t="str">
        <f t="shared" si="146"/>
        <v/>
      </c>
      <c r="H1391" s="22" t="str">
        <f t="shared" si="147"/>
        <v/>
      </c>
      <c r="I1391" s="22" t="str">
        <f t="shared" si="148"/>
        <v/>
      </c>
      <c r="J1391" s="22" t="str">
        <f t="shared" si="149"/>
        <v/>
      </c>
      <c r="K1391" s="74"/>
      <c r="L1391" s="24"/>
      <c r="M1391" s="25"/>
      <c r="N1391" s="25"/>
      <c r="O1391" s="25" t="str">
        <f>IF(OR(J1391="",L1391="",L1391=0),"",ROUND(J1391/L1391,4))</f>
        <v/>
      </c>
      <c r="P1391" s="26" t="str">
        <f>IFERROR(IF('Raw Water'!U1392="","",'Raw Water'!U1392),"")</f>
        <v/>
      </c>
      <c r="Q1391" s="26" t="str">
        <f>IFERROR(IF(STP!U1392="","",STP!U1392),"")</f>
        <v/>
      </c>
      <c r="R1391" s="27" t="str">
        <f>IFERROR(IF(STP!V1392="","",STP!V1392),"")</f>
        <v/>
      </c>
      <c r="S1391" s="28" t="str">
        <f t="shared" si="145"/>
        <v/>
      </c>
      <c r="T1391" s="29"/>
    </row>
    <row r="1392" spans="1:20" ht="18" customHeight="1" x14ac:dyDescent="0.35">
      <c r="A1392" s="68">
        <v>47412</v>
      </c>
      <c r="B1392" s="21" t="str">
        <f>IFERROR(IF('LT Panel Feeder Readings'!D1393="","",'LT Panel Feeder Readings'!D1393),"")</f>
        <v/>
      </c>
      <c r="C1392" s="21" t="str">
        <f>IFERROR(IF('LT Panel Feeder Readings'!V1393="","",IF('LT Panel Feeder Readings'!V1393="",0,'LT Panel Feeder Readings'!V1393)+IF('LT Panel Feeder Readings'!Y1393="",0,'LT Panel Feeder Readings'!Y1393)),"")</f>
        <v/>
      </c>
      <c r="D1392" s="21" t="str">
        <f>IFERROR(IF('LT Panel Feeder Readings'!AQ1393="","",IF('LT Panel Feeder Readings'!AQ1393="",0,'LT Panel Feeder Readings'!AQ1393)+IF('LT Panel Feeder Readings'!BI1393="",0,'LT Panel Feeder Readings'!BI1393)),"")</f>
        <v/>
      </c>
      <c r="E1392" s="22" t="str">
        <f t="shared" si="144"/>
        <v/>
      </c>
      <c r="F1392" s="23">
        <f>IFERROR(IF('Fuel Status'!E1394="","",IF('Fuel Status'!E1394="",0,'Fuel Status'!E1394)+IF('Fuel Status'!J1394="",0,'Fuel Status'!J1394)+IF('Fuel Status'!O1394="",0,'Fuel Status'!O1394)),"")</f>
        <v>0</v>
      </c>
      <c r="G1392" s="22" t="str">
        <f t="shared" si="146"/>
        <v/>
      </c>
      <c r="H1392" s="22" t="str">
        <f t="shared" si="147"/>
        <v/>
      </c>
      <c r="I1392" s="22" t="str">
        <f t="shared" si="148"/>
        <v/>
      </c>
      <c r="J1392" s="22" t="str">
        <f t="shared" si="149"/>
        <v/>
      </c>
      <c r="K1392" s="74"/>
      <c r="L1392" s="24"/>
      <c r="M1392" s="25"/>
      <c r="N1392" s="25"/>
      <c r="O1392" s="25" t="str">
        <f>IF(OR(J1392="",L1392="",L1392=0),"",ROUND(J1392/L1392,4))</f>
        <v/>
      </c>
      <c r="P1392" s="26" t="str">
        <f>IFERROR(IF('Raw Water'!U1393="","",'Raw Water'!U1393),"")</f>
        <v/>
      </c>
      <c r="Q1392" s="26" t="str">
        <f>IFERROR(IF(STP!U1393="","",STP!U1393),"")</f>
        <v/>
      </c>
      <c r="R1392" s="27" t="str">
        <f>IFERROR(IF(STP!V1393="","",STP!V1393),"")</f>
        <v/>
      </c>
      <c r="S1392" s="28" t="str">
        <f t="shared" si="145"/>
        <v/>
      </c>
      <c r="T1392" s="29"/>
    </row>
    <row r="1393" spans="1:20" ht="18" customHeight="1" x14ac:dyDescent="0.35">
      <c r="A1393" s="68">
        <v>47413</v>
      </c>
      <c r="B1393" s="21" t="str">
        <f>IFERROR(IF('LT Panel Feeder Readings'!D1394="","",'LT Panel Feeder Readings'!D1394),"")</f>
        <v/>
      </c>
      <c r="C1393" s="21" t="str">
        <f>IFERROR(IF('LT Panel Feeder Readings'!V1394="","",IF('LT Panel Feeder Readings'!V1394="",0,'LT Panel Feeder Readings'!V1394)+IF('LT Panel Feeder Readings'!Y1394="",0,'LT Panel Feeder Readings'!Y1394)),"")</f>
        <v/>
      </c>
      <c r="D1393" s="21" t="str">
        <f>IFERROR(IF('LT Panel Feeder Readings'!AQ1394="","",IF('LT Panel Feeder Readings'!AQ1394="",0,'LT Panel Feeder Readings'!AQ1394)+IF('LT Panel Feeder Readings'!BI1394="",0,'LT Panel Feeder Readings'!BI1394)),"")</f>
        <v/>
      </c>
      <c r="E1393" s="22" t="str">
        <f t="shared" si="144"/>
        <v/>
      </c>
      <c r="F1393" s="23">
        <f>IFERROR(IF('Fuel Status'!E1395="","",IF('Fuel Status'!E1395="",0,'Fuel Status'!E1395)+IF('Fuel Status'!J1395="",0,'Fuel Status'!J1395)+IF('Fuel Status'!O1395="",0,'Fuel Status'!O1395)),"")</f>
        <v>0</v>
      </c>
      <c r="G1393" s="22" t="str">
        <f t="shared" si="146"/>
        <v/>
      </c>
      <c r="H1393" s="22" t="str">
        <f t="shared" si="147"/>
        <v/>
      </c>
      <c r="I1393" s="22" t="str">
        <f t="shared" si="148"/>
        <v/>
      </c>
      <c r="J1393" s="22" t="str">
        <f t="shared" si="149"/>
        <v/>
      </c>
      <c r="K1393" s="74"/>
      <c r="L1393" s="24"/>
      <c r="M1393" s="25"/>
      <c r="N1393" s="25"/>
      <c r="O1393" s="25" t="str">
        <f>IF(OR(J1393="",L1393="",L1393=0),"",ROUND(J1393/L1393,4))</f>
        <v/>
      </c>
      <c r="P1393" s="26" t="str">
        <f>IFERROR(IF('Raw Water'!U1394="","",'Raw Water'!U1394),"")</f>
        <v/>
      </c>
      <c r="Q1393" s="26" t="str">
        <f>IFERROR(IF(STP!U1394="","",STP!U1394),"")</f>
        <v/>
      </c>
      <c r="R1393" s="27" t="str">
        <f>IFERROR(IF(STP!V1394="","",STP!V1394),"")</f>
        <v/>
      </c>
      <c r="S1393" s="28" t="str">
        <f t="shared" si="145"/>
        <v/>
      </c>
      <c r="T1393" s="29"/>
    </row>
    <row r="1394" spans="1:20" ht="18" customHeight="1" x14ac:dyDescent="0.35">
      <c r="A1394" s="68">
        <v>47414</v>
      </c>
      <c r="B1394" s="21" t="str">
        <f>IFERROR(IF('LT Panel Feeder Readings'!D1395="","",'LT Panel Feeder Readings'!D1395),"")</f>
        <v/>
      </c>
      <c r="C1394" s="21" t="str">
        <f>IFERROR(IF('LT Panel Feeder Readings'!V1395="","",IF('LT Panel Feeder Readings'!V1395="",0,'LT Panel Feeder Readings'!V1395)+IF('LT Panel Feeder Readings'!Y1395="",0,'LT Panel Feeder Readings'!Y1395)),"")</f>
        <v/>
      </c>
      <c r="D1394" s="21" t="str">
        <f>IFERROR(IF('LT Panel Feeder Readings'!AQ1395="","",IF('LT Panel Feeder Readings'!AQ1395="",0,'LT Panel Feeder Readings'!AQ1395)+IF('LT Panel Feeder Readings'!BI1395="",0,'LT Panel Feeder Readings'!BI1395)),"")</f>
        <v/>
      </c>
      <c r="E1394" s="22" t="str">
        <f t="shared" si="144"/>
        <v/>
      </c>
      <c r="F1394" s="23">
        <f>IFERROR(IF('Fuel Status'!E1396="","",IF('Fuel Status'!E1396="",0,'Fuel Status'!E1396)+IF('Fuel Status'!J1396="",0,'Fuel Status'!J1396)+IF('Fuel Status'!O1396="",0,'Fuel Status'!O1396)),"")</f>
        <v>0</v>
      </c>
      <c r="G1394" s="22" t="str">
        <f t="shared" si="146"/>
        <v/>
      </c>
      <c r="H1394" s="22" t="str">
        <f t="shared" si="147"/>
        <v/>
      </c>
      <c r="I1394" s="22" t="str">
        <f t="shared" si="148"/>
        <v/>
      </c>
      <c r="J1394" s="22" t="str">
        <f t="shared" si="149"/>
        <v/>
      </c>
      <c r="K1394" s="74"/>
      <c r="L1394" s="24"/>
      <c r="M1394" s="25"/>
      <c r="N1394" s="25"/>
      <c r="O1394" s="25" t="str">
        <f>IF(OR(J1394="",L1394="",L1394=0),"",ROUND(J1394/L1394,4))</f>
        <v/>
      </c>
      <c r="P1394" s="26" t="str">
        <f>IFERROR(IF('Raw Water'!U1395="","",'Raw Water'!U1395),"")</f>
        <v/>
      </c>
      <c r="Q1394" s="26" t="str">
        <f>IFERROR(IF(STP!U1395="","",STP!U1395),"")</f>
        <v/>
      </c>
      <c r="R1394" s="27" t="str">
        <f>IFERROR(IF(STP!V1395="","",STP!V1395),"")</f>
        <v/>
      </c>
      <c r="S1394" s="28" t="str">
        <f t="shared" si="145"/>
        <v/>
      </c>
      <c r="T1394" s="29"/>
    </row>
    <row r="1395" spans="1:20" ht="18" customHeight="1" x14ac:dyDescent="0.35">
      <c r="A1395" s="68">
        <v>47415</v>
      </c>
      <c r="B1395" s="21" t="str">
        <f>IFERROR(IF('LT Panel Feeder Readings'!D1396="","",'LT Panel Feeder Readings'!D1396),"")</f>
        <v/>
      </c>
      <c r="C1395" s="21" t="str">
        <f>IFERROR(IF('LT Panel Feeder Readings'!V1396="","",IF('LT Panel Feeder Readings'!V1396="",0,'LT Panel Feeder Readings'!V1396)+IF('LT Panel Feeder Readings'!Y1396="",0,'LT Panel Feeder Readings'!Y1396)),"")</f>
        <v/>
      </c>
      <c r="D1395" s="21" t="str">
        <f>IFERROR(IF('LT Panel Feeder Readings'!AQ1396="","",IF('LT Panel Feeder Readings'!AQ1396="",0,'LT Panel Feeder Readings'!AQ1396)+IF('LT Panel Feeder Readings'!BI1396="",0,'LT Panel Feeder Readings'!BI1396)),"")</f>
        <v/>
      </c>
      <c r="E1395" s="22" t="str">
        <f t="shared" si="144"/>
        <v/>
      </c>
      <c r="F1395" s="23">
        <f>IFERROR(IF('Fuel Status'!E1397="","",IF('Fuel Status'!E1397="",0,'Fuel Status'!E1397)+IF('Fuel Status'!J1397="",0,'Fuel Status'!J1397)+IF('Fuel Status'!O1397="",0,'Fuel Status'!O1397)),"")</f>
        <v>0</v>
      </c>
      <c r="G1395" s="22" t="str">
        <f t="shared" si="146"/>
        <v/>
      </c>
      <c r="H1395" s="22" t="str">
        <f t="shared" si="147"/>
        <v/>
      </c>
      <c r="I1395" s="22" t="str">
        <f t="shared" si="148"/>
        <v/>
      </c>
      <c r="J1395" s="22" t="str">
        <f t="shared" si="149"/>
        <v/>
      </c>
      <c r="K1395" s="74"/>
      <c r="L1395" s="24"/>
      <c r="M1395" s="25"/>
      <c r="N1395" s="25"/>
      <c r="O1395" s="25" t="str">
        <f>IF(OR(J1395="",L1395="",L1395=0),"",ROUND(J1395/L1395,4))</f>
        <v/>
      </c>
      <c r="P1395" s="26" t="str">
        <f>IFERROR(IF('Raw Water'!U1396="","",'Raw Water'!U1396),"")</f>
        <v/>
      </c>
      <c r="Q1395" s="26" t="str">
        <f>IFERROR(IF(STP!U1396="","",STP!U1396),"")</f>
        <v/>
      </c>
      <c r="R1395" s="27" t="str">
        <f>IFERROR(IF(STP!V1396="","",STP!V1396),"")</f>
        <v/>
      </c>
      <c r="S1395" s="28" t="str">
        <f t="shared" si="145"/>
        <v/>
      </c>
      <c r="T1395" s="29"/>
    </row>
    <row r="1396" spans="1:20" ht="18" customHeight="1" x14ac:dyDescent="0.35">
      <c r="A1396" s="68">
        <v>47416</v>
      </c>
      <c r="B1396" s="21" t="str">
        <f>IFERROR(IF('LT Panel Feeder Readings'!D1397="","",'LT Panel Feeder Readings'!D1397),"")</f>
        <v/>
      </c>
      <c r="C1396" s="21" t="str">
        <f>IFERROR(IF('LT Panel Feeder Readings'!V1397="","",IF('LT Panel Feeder Readings'!V1397="",0,'LT Panel Feeder Readings'!V1397)+IF('LT Panel Feeder Readings'!Y1397="",0,'LT Panel Feeder Readings'!Y1397)),"")</f>
        <v/>
      </c>
      <c r="D1396" s="21" t="str">
        <f>IFERROR(IF('LT Panel Feeder Readings'!AQ1397="","",IF('LT Panel Feeder Readings'!AQ1397="",0,'LT Panel Feeder Readings'!AQ1397)+IF('LT Panel Feeder Readings'!BI1397="",0,'LT Panel Feeder Readings'!BI1397)),"")</f>
        <v/>
      </c>
      <c r="E1396" s="22" t="str">
        <f t="shared" si="144"/>
        <v/>
      </c>
      <c r="F1396" s="23">
        <f>IFERROR(IF('Fuel Status'!E1398="","",IF('Fuel Status'!E1398="",0,'Fuel Status'!E1398)+IF('Fuel Status'!J1398="",0,'Fuel Status'!J1398)+IF('Fuel Status'!O1398="",0,'Fuel Status'!O1398)),"")</f>
        <v>0</v>
      </c>
      <c r="G1396" s="22" t="str">
        <f t="shared" si="146"/>
        <v/>
      </c>
      <c r="H1396" s="22" t="str">
        <f t="shared" si="147"/>
        <v/>
      </c>
      <c r="I1396" s="22" t="str">
        <f t="shared" si="148"/>
        <v/>
      </c>
      <c r="J1396" s="22" t="str">
        <f t="shared" si="149"/>
        <v/>
      </c>
      <c r="K1396" s="74"/>
      <c r="L1396" s="24"/>
      <c r="M1396" s="25"/>
      <c r="N1396" s="25"/>
      <c r="O1396" s="25" t="str">
        <f>IF(OR(J1396="",L1396="",L1396=0),"",ROUND(J1396/L1396,4))</f>
        <v/>
      </c>
      <c r="P1396" s="26" t="str">
        <f>IFERROR(IF('Raw Water'!U1397="","",'Raw Water'!U1397),"")</f>
        <v/>
      </c>
      <c r="Q1396" s="26" t="str">
        <f>IFERROR(IF(STP!U1397="","",STP!U1397),"")</f>
        <v/>
      </c>
      <c r="R1396" s="27" t="str">
        <f>IFERROR(IF(STP!V1397="","",STP!V1397),"")</f>
        <v/>
      </c>
      <c r="S1396" s="28" t="str">
        <f t="shared" si="145"/>
        <v/>
      </c>
      <c r="T1396" s="29"/>
    </row>
    <row r="1397" spans="1:20" ht="18" customHeight="1" x14ac:dyDescent="0.35">
      <c r="A1397" s="68">
        <v>47417</v>
      </c>
      <c r="B1397" s="21" t="str">
        <f>IFERROR(IF('LT Panel Feeder Readings'!D1398="","",'LT Panel Feeder Readings'!D1398),"")</f>
        <v/>
      </c>
      <c r="C1397" s="21" t="str">
        <f>IFERROR(IF('LT Panel Feeder Readings'!V1398="","",IF('LT Panel Feeder Readings'!V1398="",0,'LT Panel Feeder Readings'!V1398)+IF('LT Panel Feeder Readings'!Y1398="",0,'LT Panel Feeder Readings'!Y1398)),"")</f>
        <v/>
      </c>
      <c r="D1397" s="21" t="str">
        <f>IFERROR(IF('LT Panel Feeder Readings'!AQ1398="","",IF('LT Panel Feeder Readings'!AQ1398="",0,'LT Panel Feeder Readings'!AQ1398)+IF('LT Panel Feeder Readings'!BI1398="",0,'LT Panel Feeder Readings'!BI1398)),"")</f>
        <v/>
      </c>
      <c r="E1397" s="22" t="str">
        <f t="shared" si="144"/>
        <v/>
      </c>
      <c r="F1397" s="23">
        <f>IFERROR(IF('Fuel Status'!E1399="","",IF('Fuel Status'!E1399="",0,'Fuel Status'!E1399)+IF('Fuel Status'!J1399="",0,'Fuel Status'!J1399)+IF('Fuel Status'!O1399="",0,'Fuel Status'!O1399)),"")</f>
        <v>0</v>
      </c>
      <c r="G1397" s="22" t="str">
        <f t="shared" si="146"/>
        <v/>
      </c>
      <c r="H1397" s="22" t="str">
        <f t="shared" si="147"/>
        <v/>
      </c>
      <c r="I1397" s="22" t="str">
        <f t="shared" si="148"/>
        <v/>
      </c>
      <c r="J1397" s="22" t="str">
        <f t="shared" si="149"/>
        <v/>
      </c>
      <c r="K1397" s="74"/>
      <c r="L1397" s="24"/>
      <c r="M1397" s="25"/>
      <c r="N1397" s="25"/>
      <c r="O1397" s="25" t="str">
        <f>IF(OR(J1397="",L1397="",L1397=0),"",ROUND(J1397/L1397,4))</f>
        <v/>
      </c>
      <c r="P1397" s="26" t="str">
        <f>IFERROR(IF('Raw Water'!U1398="","",'Raw Water'!U1398),"")</f>
        <v/>
      </c>
      <c r="Q1397" s="26" t="str">
        <f>IFERROR(IF(STP!U1398="","",STP!U1398),"")</f>
        <v/>
      </c>
      <c r="R1397" s="27" t="str">
        <f>IFERROR(IF(STP!V1398="","",STP!V1398),"")</f>
        <v/>
      </c>
      <c r="S1397" s="28" t="str">
        <f t="shared" si="145"/>
        <v/>
      </c>
      <c r="T1397" s="29"/>
    </row>
    <row r="1398" spans="1:20" ht="18" customHeight="1" x14ac:dyDescent="0.35">
      <c r="A1398" s="68">
        <v>47418</v>
      </c>
      <c r="B1398" s="21" t="str">
        <f>IFERROR(IF('LT Panel Feeder Readings'!D1399="","",'LT Panel Feeder Readings'!D1399),"")</f>
        <v/>
      </c>
      <c r="C1398" s="21" t="str">
        <f>IFERROR(IF('LT Panel Feeder Readings'!V1399="","",IF('LT Panel Feeder Readings'!V1399="",0,'LT Panel Feeder Readings'!V1399)+IF('LT Panel Feeder Readings'!Y1399="",0,'LT Panel Feeder Readings'!Y1399)),"")</f>
        <v/>
      </c>
      <c r="D1398" s="21" t="str">
        <f>IFERROR(IF('LT Panel Feeder Readings'!AQ1399="","",IF('LT Panel Feeder Readings'!AQ1399="",0,'LT Panel Feeder Readings'!AQ1399)+IF('LT Panel Feeder Readings'!BI1399="",0,'LT Panel Feeder Readings'!BI1399)),"")</f>
        <v/>
      </c>
      <c r="E1398" s="22" t="str">
        <f t="shared" si="144"/>
        <v/>
      </c>
      <c r="F1398" s="23">
        <f>IFERROR(IF('Fuel Status'!E1400="","",IF('Fuel Status'!E1400="",0,'Fuel Status'!E1400)+IF('Fuel Status'!J1400="",0,'Fuel Status'!J1400)+IF('Fuel Status'!O1400="",0,'Fuel Status'!O1400)),"")</f>
        <v>0</v>
      </c>
      <c r="G1398" s="22" t="str">
        <f t="shared" si="146"/>
        <v/>
      </c>
      <c r="H1398" s="22" t="str">
        <f t="shared" si="147"/>
        <v/>
      </c>
      <c r="I1398" s="22" t="str">
        <f t="shared" si="148"/>
        <v/>
      </c>
      <c r="J1398" s="22" t="str">
        <f t="shared" si="149"/>
        <v/>
      </c>
      <c r="K1398" s="74"/>
      <c r="L1398" s="24"/>
      <c r="M1398" s="25"/>
      <c r="N1398" s="25"/>
      <c r="O1398" s="25" t="str">
        <f>IF(OR(J1398="",L1398="",L1398=0),"",ROUND(J1398/L1398,4))</f>
        <v/>
      </c>
      <c r="P1398" s="26" t="str">
        <f>IFERROR(IF('Raw Water'!U1399="","",'Raw Water'!U1399),"")</f>
        <v/>
      </c>
      <c r="Q1398" s="26" t="str">
        <f>IFERROR(IF(STP!U1399="","",STP!U1399),"")</f>
        <v/>
      </c>
      <c r="R1398" s="27" t="str">
        <f>IFERROR(IF(STP!V1399="","",STP!V1399),"")</f>
        <v/>
      </c>
      <c r="S1398" s="28" t="str">
        <f t="shared" si="145"/>
        <v/>
      </c>
      <c r="T1398" s="29"/>
    </row>
    <row r="1399" spans="1:20" ht="18" customHeight="1" x14ac:dyDescent="0.35">
      <c r="A1399" s="68">
        <v>47419</v>
      </c>
      <c r="B1399" s="21" t="str">
        <f>IFERROR(IF('LT Panel Feeder Readings'!D1400="","",'LT Panel Feeder Readings'!D1400),"")</f>
        <v/>
      </c>
      <c r="C1399" s="21" t="str">
        <f>IFERROR(IF('LT Panel Feeder Readings'!V1400="","",IF('LT Panel Feeder Readings'!V1400="",0,'LT Panel Feeder Readings'!V1400)+IF('LT Panel Feeder Readings'!Y1400="",0,'LT Panel Feeder Readings'!Y1400)),"")</f>
        <v/>
      </c>
      <c r="D1399" s="21" t="str">
        <f>IFERROR(IF('LT Panel Feeder Readings'!AQ1400="","",IF('LT Panel Feeder Readings'!AQ1400="",0,'LT Panel Feeder Readings'!AQ1400)+IF('LT Panel Feeder Readings'!BI1400="",0,'LT Panel Feeder Readings'!BI1400)),"")</f>
        <v/>
      </c>
      <c r="E1399" s="22" t="str">
        <f t="shared" si="144"/>
        <v/>
      </c>
      <c r="F1399" s="23">
        <f>IFERROR(IF('Fuel Status'!E1401="","",IF('Fuel Status'!E1401="",0,'Fuel Status'!E1401)+IF('Fuel Status'!J1401="",0,'Fuel Status'!J1401)+IF('Fuel Status'!O1401="",0,'Fuel Status'!O1401)),"")</f>
        <v>0</v>
      </c>
      <c r="G1399" s="22" t="str">
        <f t="shared" si="146"/>
        <v/>
      </c>
      <c r="H1399" s="22" t="str">
        <f t="shared" si="147"/>
        <v/>
      </c>
      <c r="I1399" s="22" t="str">
        <f t="shared" si="148"/>
        <v/>
      </c>
      <c r="J1399" s="22" t="str">
        <f t="shared" si="149"/>
        <v/>
      </c>
      <c r="K1399" s="74"/>
      <c r="L1399" s="24"/>
      <c r="M1399" s="25"/>
      <c r="N1399" s="25"/>
      <c r="O1399" s="25" t="str">
        <f>IF(OR(J1399="",L1399="",L1399=0),"",ROUND(J1399/L1399,4))</f>
        <v/>
      </c>
      <c r="P1399" s="26" t="str">
        <f>IFERROR(IF('Raw Water'!U1400="","",'Raw Water'!U1400),"")</f>
        <v/>
      </c>
      <c r="Q1399" s="26" t="str">
        <f>IFERROR(IF(STP!U1400="","",STP!U1400),"")</f>
        <v/>
      </c>
      <c r="R1399" s="27" t="str">
        <f>IFERROR(IF(STP!V1400="","",STP!V1400),"")</f>
        <v/>
      </c>
      <c r="S1399" s="28" t="str">
        <f t="shared" si="145"/>
        <v/>
      </c>
      <c r="T1399" s="29"/>
    </row>
    <row r="1400" spans="1:20" ht="18" customHeight="1" x14ac:dyDescent="0.35">
      <c r="A1400" s="68">
        <v>47420</v>
      </c>
      <c r="B1400" s="21" t="str">
        <f>IFERROR(IF('LT Panel Feeder Readings'!D1401="","",'LT Panel Feeder Readings'!D1401),"")</f>
        <v/>
      </c>
      <c r="C1400" s="21" t="str">
        <f>IFERROR(IF('LT Panel Feeder Readings'!V1401="","",IF('LT Panel Feeder Readings'!V1401="",0,'LT Panel Feeder Readings'!V1401)+IF('LT Panel Feeder Readings'!Y1401="",0,'LT Panel Feeder Readings'!Y1401)),"")</f>
        <v/>
      </c>
      <c r="D1400" s="21" t="str">
        <f>IFERROR(IF('LT Panel Feeder Readings'!AQ1401="","",IF('LT Panel Feeder Readings'!AQ1401="",0,'LT Panel Feeder Readings'!AQ1401)+IF('LT Panel Feeder Readings'!BI1401="",0,'LT Panel Feeder Readings'!BI1401)),"")</f>
        <v/>
      </c>
      <c r="E1400" s="22" t="str">
        <f t="shared" si="144"/>
        <v/>
      </c>
      <c r="F1400" s="23">
        <f>IFERROR(IF('Fuel Status'!E1402="","",IF('Fuel Status'!E1402="",0,'Fuel Status'!E1402)+IF('Fuel Status'!J1402="",0,'Fuel Status'!J1402)+IF('Fuel Status'!O1402="",0,'Fuel Status'!O1402)),"")</f>
        <v>0</v>
      </c>
      <c r="G1400" s="22" t="str">
        <f t="shared" si="146"/>
        <v/>
      </c>
      <c r="H1400" s="22" t="str">
        <f t="shared" si="147"/>
        <v/>
      </c>
      <c r="I1400" s="22" t="str">
        <f t="shared" si="148"/>
        <v/>
      </c>
      <c r="J1400" s="22" t="str">
        <f t="shared" si="149"/>
        <v/>
      </c>
      <c r="K1400" s="74"/>
      <c r="L1400" s="24"/>
      <c r="M1400" s="25"/>
      <c r="N1400" s="25"/>
      <c r="O1400" s="25" t="str">
        <f>IF(OR(J1400="",L1400="",L1400=0),"",ROUND(J1400/L1400,4))</f>
        <v/>
      </c>
      <c r="P1400" s="26" t="str">
        <f>IFERROR(IF('Raw Water'!U1401="","",'Raw Water'!U1401),"")</f>
        <v/>
      </c>
      <c r="Q1400" s="26" t="str">
        <f>IFERROR(IF(STP!U1401="","",STP!U1401),"")</f>
        <v/>
      </c>
      <c r="R1400" s="27" t="str">
        <f>IFERROR(IF(STP!V1401="","",STP!V1401),"")</f>
        <v/>
      </c>
      <c r="S1400" s="28" t="str">
        <f t="shared" si="145"/>
        <v/>
      </c>
      <c r="T1400" s="29"/>
    </row>
    <row r="1401" spans="1:20" ht="18" customHeight="1" x14ac:dyDescent="0.35">
      <c r="A1401" s="68">
        <v>47421</v>
      </c>
      <c r="B1401" s="21" t="str">
        <f>IFERROR(IF('LT Panel Feeder Readings'!D1402="","",'LT Panel Feeder Readings'!D1402),"")</f>
        <v/>
      </c>
      <c r="C1401" s="21" t="str">
        <f>IFERROR(IF('LT Panel Feeder Readings'!V1402="","",IF('LT Panel Feeder Readings'!V1402="",0,'LT Panel Feeder Readings'!V1402)+IF('LT Panel Feeder Readings'!Y1402="",0,'LT Panel Feeder Readings'!Y1402)),"")</f>
        <v/>
      </c>
      <c r="D1401" s="21" t="str">
        <f>IFERROR(IF('LT Panel Feeder Readings'!AQ1402="","",IF('LT Panel Feeder Readings'!AQ1402="",0,'LT Panel Feeder Readings'!AQ1402)+IF('LT Panel Feeder Readings'!BI1402="",0,'LT Panel Feeder Readings'!BI1402)),"")</f>
        <v/>
      </c>
      <c r="E1401" s="22" t="str">
        <f t="shared" si="144"/>
        <v/>
      </c>
      <c r="F1401" s="23">
        <f>IFERROR(IF('Fuel Status'!E1403="","",IF('Fuel Status'!E1403="",0,'Fuel Status'!E1403)+IF('Fuel Status'!J1403="",0,'Fuel Status'!J1403)+IF('Fuel Status'!O1403="",0,'Fuel Status'!O1403)),"")</f>
        <v>0</v>
      </c>
      <c r="G1401" s="22" t="str">
        <f t="shared" si="146"/>
        <v/>
      </c>
      <c r="H1401" s="22" t="str">
        <f t="shared" si="147"/>
        <v/>
      </c>
      <c r="I1401" s="22" t="str">
        <f t="shared" si="148"/>
        <v/>
      </c>
      <c r="J1401" s="22" t="str">
        <f t="shared" si="149"/>
        <v/>
      </c>
      <c r="K1401" s="74"/>
      <c r="L1401" s="24"/>
      <c r="M1401" s="25"/>
      <c r="N1401" s="25"/>
      <c r="O1401" s="25" t="str">
        <f>IF(OR(J1401="",L1401="",L1401=0),"",ROUND(J1401/L1401,4))</f>
        <v/>
      </c>
      <c r="P1401" s="26" t="str">
        <f>IFERROR(IF('Raw Water'!U1402="","",'Raw Water'!U1402),"")</f>
        <v/>
      </c>
      <c r="Q1401" s="26" t="str">
        <f>IFERROR(IF(STP!U1402="","",STP!U1402),"")</f>
        <v/>
      </c>
      <c r="R1401" s="27" t="str">
        <f>IFERROR(IF(STP!V1402="","",STP!V1402),"")</f>
        <v/>
      </c>
      <c r="S1401" s="28" t="str">
        <f t="shared" si="145"/>
        <v/>
      </c>
      <c r="T1401" s="29"/>
    </row>
    <row r="1402" spans="1:20" ht="18" customHeight="1" x14ac:dyDescent="0.35">
      <c r="A1402" s="68">
        <v>47422</v>
      </c>
      <c r="B1402" s="21" t="str">
        <f>IFERROR(IF('LT Panel Feeder Readings'!D1403="","",'LT Panel Feeder Readings'!D1403),"")</f>
        <v/>
      </c>
      <c r="C1402" s="21" t="str">
        <f>IFERROR(IF('LT Panel Feeder Readings'!V1403="","",IF('LT Panel Feeder Readings'!V1403="",0,'LT Panel Feeder Readings'!V1403)+IF('LT Panel Feeder Readings'!Y1403="",0,'LT Panel Feeder Readings'!Y1403)),"")</f>
        <v/>
      </c>
      <c r="D1402" s="21" t="str">
        <f>IFERROR(IF('LT Panel Feeder Readings'!AQ1403="","",IF('LT Panel Feeder Readings'!AQ1403="",0,'LT Panel Feeder Readings'!AQ1403)+IF('LT Panel Feeder Readings'!BI1403="",0,'LT Panel Feeder Readings'!BI1403)),"")</f>
        <v/>
      </c>
      <c r="E1402" s="22" t="str">
        <f t="shared" si="144"/>
        <v/>
      </c>
      <c r="F1402" s="23">
        <f>IFERROR(IF('Fuel Status'!E1404="","",IF('Fuel Status'!E1404="",0,'Fuel Status'!E1404)+IF('Fuel Status'!J1404="",0,'Fuel Status'!J1404)+IF('Fuel Status'!O1404="",0,'Fuel Status'!O1404)),"")</f>
        <v>0</v>
      </c>
      <c r="G1402" s="22" t="str">
        <f t="shared" si="146"/>
        <v/>
      </c>
      <c r="H1402" s="22" t="str">
        <f t="shared" si="147"/>
        <v/>
      </c>
      <c r="I1402" s="22" t="str">
        <f t="shared" si="148"/>
        <v/>
      </c>
      <c r="J1402" s="22" t="str">
        <f t="shared" si="149"/>
        <v/>
      </c>
      <c r="K1402" s="74"/>
      <c r="L1402" s="24"/>
      <c r="M1402" s="25"/>
      <c r="N1402" s="25"/>
      <c r="O1402" s="25" t="str">
        <f>IF(OR(J1402="",L1402="",L1402=0),"",ROUND(J1402/L1402,4))</f>
        <v/>
      </c>
      <c r="P1402" s="26" t="str">
        <f>IFERROR(IF('Raw Water'!U1403="","",'Raw Water'!U1403),"")</f>
        <v/>
      </c>
      <c r="Q1402" s="26" t="str">
        <f>IFERROR(IF(STP!U1403="","",STP!U1403),"")</f>
        <v/>
      </c>
      <c r="R1402" s="27" t="str">
        <f>IFERROR(IF(STP!V1403="","",STP!V1403),"")</f>
        <v/>
      </c>
      <c r="S1402" s="28" t="str">
        <f t="shared" si="145"/>
        <v/>
      </c>
      <c r="T1402" s="29"/>
    </row>
    <row r="1403" spans="1:20" ht="18" customHeight="1" x14ac:dyDescent="0.35">
      <c r="A1403" s="68">
        <v>47423</v>
      </c>
      <c r="B1403" s="21" t="str">
        <f>IFERROR(IF('LT Panel Feeder Readings'!D1404="","",'LT Panel Feeder Readings'!D1404),"")</f>
        <v/>
      </c>
      <c r="C1403" s="21" t="str">
        <f>IFERROR(IF('LT Panel Feeder Readings'!V1404="","",IF('LT Panel Feeder Readings'!V1404="",0,'LT Panel Feeder Readings'!V1404)+IF('LT Panel Feeder Readings'!Y1404="",0,'LT Panel Feeder Readings'!Y1404)),"")</f>
        <v/>
      </c>
      <c r="D1403" s="21" t="str">
        <f>IFERROR(IF('LT Panel Feeder Readings'!AQ1404="","",IF('LT Panel Feeder Readings'!AQ1404="",0,'LT Panel Feeder Readings'!AQ1404)+IF('LT Panel Feeder Readings'!BI1404="",0,'LT Panel Feeder Readings'!BI1404)),"")</f>
        <v/>
      </c>
      <c r="E1403" s="22" t="str">
        <f t="shared" si="144"/>
        <v/>
      </c>
      <c r="F1403" s="23">
        <f>IFERROR(IF('Fuel Status'!E1405="","",IF('Fuel Status'!E1405="",0,'Fuel Status'!E1405)+IF('Fuel Status'!J1405="",0,'Fuel Status'!J1405)+IF('Fuel Status'!O1405="",0,'Fuel Status'!O1405)),"")</f>
        <v>0</v>
      </c>
      <c r="G1403" s="22" t="str">
        <f t="shared" si="146"/>
        <v/>
      </c>
      <c r="H1403" s="22" t="str">
        <f t="shared" si="147"/>
        <v/>
      </c>
      <c r="I1403" s="22" t="str">
        <f t="shared" si="148"/>
        <v/>
      </c>
      <c r="J1403" s="22" t="str">
        <f t="shared" si="149"/>
        <v/>
      </c>
      <c r="K1403" s="74"/>
      <c r="L1403" s="24"/>
      <c r="M1403" s="25"/>
      <c r="N1403" s="25"/>
      <c r="O1403" s="25" t="str">
        <f>IF(OR(J1403="",L1403="",L1403=0),"",ROUND(J1403/L1403,4))</f>
        <v/>
      </c>
      <c r="P1403" s="26" t="str">
        <f>IFERROR(IF('Raw Water'!U1404="","",'Raw Water'!U1404),"")</f>
        <v/>
      </c>
      <c r="Q1403" s="26" t="str">
        <f>IFERROR(IF(STP!U1404="","",STP!U1404),"")</f>
        <v/>
      </c>
      <c r="R1403" s="27" t="str">
        <f>IFERROR(IF(STP!V1404="","",STP!V1404),"")</f>
        <v/>
      </c>
      <c r="S1403" s="28" t="str">
        <f t="shared" si="145"/>
        <v/>
      </c>
      <c r="T1403" s="29"/>
    </row>
    <row r="1404" spans="1:20" ht="18" customHeight="1" x14ac:dyDescent="0.35">
      <c r="A1404" s="68">
        <v>47424</v>
      </c>
      <c r="B1404" s="21" t="str">
        <f>IFERROR(IF('LT Panel Feeder Readings'!D1405="","",'LT Panel Feeder Readings'!D1405),"")</f>
        <v/>
      </c>
      <c r="C1404" s="21" t="str">
        <f>IFERROR(IF('LT Panel Feeder Readings'!V1405="","",IF('LT Panel Feeder Readings'!V1405="",0,'LT Panel Feeder Readings'!V1405)+IF('LT Panel Feeder Readings'!Y1405="",0,'LT Panel Feeder Readings'!Y1405)),"")</f>
        <v/>
      </c>
      <c r="D1404" s="21" t="str">
        <f>IFERROR(IF('LT Panel Feeder Readings'!AQ1405="","",IF('LT Panel Feeder Readings'!AQ1405="",0,'LT Panel Feeder Readings'!AQ1405)+IF('LT Panel Feeder Readings'!BI1405="",0,'LT Panel Feeder Readings'!BI1405)),"")</f>
        <v/>
      </c>
      <c r="E1404" s="22" t="str">
        <f t="shared" si="144"/>
        <v/>
      </c>
      <c r="F1404" s="23">
        <f>IFERROR(IF('Fuel Status'!E1406="","",IF('Fuel Status'!E1406="",0,'Fuel Status'!E1406)+IF('Fuel Status'!J1406="",0,'Fuel Status'!J1406)+IF('Fuel Status'!O1406="",0,'Fuel Status'!O1406)),"")</f>
        <v>0</v>
      </c>
      <c r="G1404" s="22" t="str">
        <f t="shared" si="146"/>
        <v/>
      </c>
      <c r="H1404" s="22" t="str">
        <f t="shared" si="147"/>
        <v/>
      </c>
      <c r="I1404" s="22" t="str">
        <f t="shared" si="148"/>
        <v/>
      </c>
      <c r="J1404" s="22" t="str">
        <f t="shared" si="149"/>
        <v/>
      </c>
      <c r="K1404" s="74"/>
      <c r="L1404" s="24"/>
      <c r="M1404" s="25"/>
      <c r="N1404" s="25"/>
      <c r="O1404" s="25" t="str">
        <f>IF(OR(J1404="",L1404="",L1404=0),"",ROUND(J1404/L1404,4))</f>
        <v/>
      </c>
      <c r="P1404" s="26" t="str">
        <f>IFERROR(IF('Raw Water'!U1405="","",'Raw Water'!U1405),"")</f>
        <v/>
      </c>
      <c r="Q1404" s="26" t="str">
        <f>IFERROR(IF(STP!U1405="","",STP!U1405),"")</f>
        <v/>
      </c>
      <c r="R1404" s="27" t="str">
        <f>IFERROR(IF(STP!V1405="","",STP!V1405),"")</f>
        <v/>
      </c>
      <c r="S1404" s="28" t="str">
        <f t="shared" si="145"/>
        <v/>
      </c>
      <c r="T1404" s="29"/>
    </row>
    <row r="1405" spans="1:20" ht="18" customHeight="1" x14ac:dyDescent="0.35">
      <c r="A1405" s="68">
        <v>47425</v>
      </c>
      <c r="B1405" s="21" t="str">
        <f>IFERROR(IF('LT Panel Feeder Readings'!D1406="","",'LT Panel Feeder Readings'!D1406),"")</f>
        <v/>
      </c>
      <c r="C1405" s="21" t="str">
        <f>IFERROR(IF('LT Panel Feeder Readings'!V1406="","",IF('LT Panel Feeder Readings'!V1406="",0,'LT Panel Feeder Readings'!V1406)+IF('LT Panel Feeder Readings'!Y1406="",0,'LT Panel Feeder Readings'!Y1406)),"")</f>
        <v/>
      </c>
      <c r="D1405" s="21" t="str">
        <f>IFERROR(IF('LT Panel Feeder Readings'!AQ1406="","",IF('LT Panel Feeder Readings'!AQ1406="",0,'LT Panel Feeder Readings'!AQ1406)+IF('LT Panel Feeder Readings'!BI1406="",0,'LT Panel Feeder Readings'!BI1406)),"")</f>
        <v/>
      </c>
      <c r="E1405" s="22" t="str">
        <f t="shared" si="144"/>
        <v/>
      </c>
      <c r="F1405" s="23">
        <f>IFERROR(IF('Fuel Status'!E1407="","",IF('Fuel Status'!E1407="",0,'Fuel Status'!E1407)+IF('Fuel Status'!J1407="",0,'Fuel Status'!J1407)+IF('Fuel Status'!O1407="",0,'Fuel Status'!O1407)),"")</f>
        <v>0</v>
      </c>
      <c r="G1405" s="22" t="str">
        <f t="shared" si="146"/>
        <v/>
      </c>
      <c r="H1405" s="22" t="str">
        <f t="shared" si="147"/>
        <v/>
      </c>
      <c r="I1405" s="22" t="str">
        <f t="shared" si="148"/>
        <v/>
      </c>
      <c r="J1405" s="22" t="str">
        <f t="shared" si="149"/>
        <v/>
      </c>
      <c r="K1405" s="74"/>
      <c r="L1405" s="24"/>
      <c r="M1405" s="25"/>
      <c r="N1405" s="25"/>
      <c r="O1405" s="25" t="str">
        <f>IF(OR(J1405="",L1405="",L1405=0),"",ROUND(J1405/L1405,4))</f>
        <v/>
      </c>
      <c r="P1405" s="26" t="str">
        <f>IFERROR(IF('Raw Water'!U1406="","",'Raw Water'!U1406),"")</f>
        <v/>
      </c>
      <c r="Q1405" s="26" t="str">
        <f>IFERROR(IF(STP!U1406="","",STP!U1406),"")</f>
        <v/>
      </c>
      <c r="R1405" s="27" t="str">
        <f>IFERROR(IF(STP!V1406="","",STP!V1406),"")</f>
        <v/>
      </c>
      <c r="S1405" s="28" t="str">
        <f t="shared" si="145"/>
        <v/>
      </c>
      <c r="T1405" s="29"/>
    </row>
    <row r="1406" spans="1:20" ht="18" customHeight="1" x14ac:dyDescent="0.35">
      <c r="A1406" s="68">
        <v>47426</v>
      </c>
      <c r="B1406" s="21" t="str">
        <f>IFERROR(IF('LT Panel Feeder Readings'!D1407="","",'LT Panel Feeder Readings'!D1407),"")</f>
        <v/>
      </c>
      <c r="C1406" s="21" t="str">
        <f>IFERROR(IF('LT Panel Feeder Readings'!V1407="","",IF('LT Panel Feeder Readings'!V1407="",0,'LT Panel Feeder Readings'!V1407)+IF('LT Panel Feeder Readings'!Y1407="",0,'LT Panel Feeder Readings'!Y1407)),"")</f>
        <v/>
      </c>
      <c r="D1406" s="21" t="str">
        <f>IFERROR(IF('LT Panel Feeder Readings'!AQ1407="","",IF('LT Panel Feeder Readings'!AQ1407="",0,'LT Panel Feeder Readings'!AQ1407)+IF('LT Panel Feeder Readings'!BI1407="",0,'LT Panel Feeder Readings'!BI1407)),"")</f>
        <v/>
      </c>
      <c r="E1406" s="22" t="str">
        <f t="shared" si="144"/>
        <v/>
      </c>
      <c r="F1406" s="23">
        <f>IFERROR(IF('Fuel Status'!E1408="","",IF('Fuel Status'!E1408="",0,'Fuel Status'!E1408)+IF('Fuel Status'!J1408="",0,'Fuel Status'!J1408)+IF('Fuel Status'!O1408="",0,'Fuel Status'!O1408)),"")</f>
        <v>0</v>
      </c>
      <c r="G1406" s="22" t="str">
        <f t="shared" si="146"/>
        <v/>
      </c>
      <c r="H1406" s="22" t="str">
        <f t="shared" si="147"/>
        <v/>
      </c>
      <c r="I1406" s="22" t="str">
        <f t="shared" si="148"/>
        <v/>
      </c>
      <c r="J1406" s="22" t="str">
        <f t="shared" si="149"/>
        <v/>
      </c>
      <c r="K1406" s="74"/>
      <c r="L1406" s="24"/>
      <c r="M1406" s="25"/>
      <c r="N1406" s="25"/>
      <c r="O1406" s="25" t="str">
        <f>IF(OR(J1406="",L1406="",L1406=0),"",ROUND(J1406/L1406,4))</f>
        <v/>
      </c>
      <c r="P1406" s="26" t="str">
        <f>IFERROR(IF('Raw Water'!U1407="","",'Raw Water'!U1407),"")</f>
        <v/>
      </c>
      <c r="Q1406" s="26" t="str">
        <f>IFERROR(IF(STP!U1407="","",STP!U1407),"")</f>
        <v/>
      </c>
      <c r="R1406" s="27" t="str">
        <f>IFERROR(IF(STP!V1407="","",STP!V1407),"")</f>
        <v/>
      </c>
      <c r="S1406" s="28" t="str">
        <f t="shared" si="145"/>
        <v/>
      </c>
      <c r="T1406" s="29"/>
    </row>
    <row r="1407" spans="1:20" ht="18" customHeight="1" x14ac:dyDescent="0.35">
      <c r="A1407" s="68">
        <v>47427</v>
      </c>
      <c r="B1407" s="21" t="str">
        <f>IFERROR(IF('LT Panel Feeder Readings'!D1408="","",'LT Panel Feeder Readings'!D1408),"")</f>
        <v/>
      </c>
      <c r="C1407" s="21" t="str">
        <f>IFERROR(IF('LT Panel Feeder Readings'!V1408="","",IF('LT Panel Feeder Readings'!V1408="",0,'LT Panel Feeder Readings'!V1408)+IF('LT Panel Feeder Readings'!Y1408="",0,'LT Panel Feeder Readings'!Y1408)),"")</f>
        <v/>
      </c>
      <c r="D1407" s="21" t="str">
        <f>IFERROR(IF('LT Panel Feeder Readings'!AQ1408="","",IF('LT Panel Feeder Readings'!AQ1408="",0,'LT Panel Feeder Readings'!AQ1408)+IF('LT Panel Feeder Readings'!BI1408="",0,'LT Panel Feeder Readings'!BI1408)),"")</f>
        <v/>
      </c>
      <c r="E1407" s="22" t="str">
        <f t="shared" si="144"/>
        <v/>
      </c>
      <c r="F1407" s="23">
        <f>IFERROR(IF('Fuel Status'!E1409="","",IF('Fuel Status'!E1409="",0,'Fuel Status'!E1409)+IF('Fuel Status'!J1409="",0,'Fuel Status'!J1409)+IF('Fuel Status'!O1409="",0,'Fuel Status'!O1409)),"")</f>
        <v>0</v>
      </c>
      <c r="G1407" s="22" t="str">
        <f t="shared" si="146"/>
        <v/>
      </c>
      <c r="H1407" s="22" t="str">
        <f t="shared" si="147"/>
        <v/>
      </c>
      <c r="I1407" s="22" t="str">
        <f t="shared" si="148"/>
        <v/>
      </c>
      <c r="J1407" s="22" t="str">
        <f t="shared" si="149"/>
        <v/>
      </c>
      <c r="K1407" s="74"/>
      <c r="L1407" s="24"/>
      <c r="M1407" s="25"/>
      <c r="N1407" s="25"/>
      <c r="O1407" s="25" t="str">
        <f>IF(OR(J1407="",L1407="",L1407=0),"",ROUND(J1407/L1407,4))</f>
        <v/>
      </c>
      <c r="P1407" s="26" t="str">
        <f>IFERROR(IF('Raw Water'!U1408="","",'Raw Water'!U1408),"")</f>
        <v/>
      </c>
      <c r="Q1407" s="26" t="str">
        <f>IFERROR(IF(STP!U1408="","",STP!U1408),"")</f>
        <v/>
      </c>
      <c r="R1407" s="27" t="str">
        <f>IFERROR(IF(STP!V1408="","",STP!V1408),"")</f>
        <v/>
      </c>
      <c r="S1407" s="28" t="str">
        <f t="shared" si="145"/>
        <v/>
      </c>
      <c r="T1407" s="29"/>
    </row>
    <row r="1408" spans="1:20" ht="18" customHeight="1" x14ac:dyDescent="0.35">
      <c r="A1408" s="68">
        <v>47428</v>
      </c>
      <c r="B1408" s="21" t="str">
        <f>IFERROR(IF('LT Panel Feeder Readings'!D1409="","",'LT Panel Feeder Readings'!D1409),"")</f>
        <v/>
      </c>
      <c r="C1408" s="21" t="str">
        <f>IFERROR(IF('LT Panel Feeder Readings'!V1409="","",IF('LT Panel Feeder Readings'!V1409="",0,'LT Panel Feeder Readings'!V1409)+IF('LT Panel Feeder Readings'!Y1409="",0,'LT Panel Feeder Readings'!Y1409)),"")</f>
        <v/>
      </c>
      <c r="D1408" s="21" t="str">
        <f>IFERROR(IF('LT Panel Feeder Readings'!AQ1409="","",IF('LT Panel Feeder Readings'!AQ1409="",0,'LT Panel Feeder Readings'!AQ1409)+IF('LT Panel Feeder Readings'!BI1409="",0,'LT Panel Feeder Readings'!BI1409)),"")</f>
        <v/>
      </c>
      <c r="E1408" s="22" t="str">
        <f t="shared" si="144"/>
        <v/>
      </c>
      <c r="F1408" s="23">
        <f>IFERROR(IF('Fuel Status'!E1410="","",IF('Fuel Status'!E1410="",0,'Fuel Status'!E1410)+IF('Fuel Status'!J1410="",0,'Fuel Status'!J1410)+IF('Fuel Status'!O1410="",0,'Fuel Status'!O1410)),"")</f>
        <v>0</v>
      </c>
      <c r="G1408" s="22" t="str">
        <f t="shared" si="146"/>
        <v/>
      </c>
      <c r="H1408" s="22" t="str">
        <f t="shared" si="147"/>
        <v/>
      </c>
      <c r="I1408" s="22" t="str">
        <f t="shared" si="148"/>
        <v/>
      </c>
      <c r="J1408" s="22" t="str">
        <f t="shared" si="149"/>
        <v/>
      </c>
      <c r="K1408" s="74"/>
      <c r="L1408" s="24"/>
      <c r="M1408" s="25"/>
      <c r="N1408" s="25"/>
      <c r="O1408" s="25" t="str">
        <f>IF(OR(J1408="",L1408="",L1408=0),"",ROUND(J1408/L1408,4))</f>
        <v/>
      </c>
      <c r="P1408" s="26" t="str">
        <f>IFERROR(IF('Raw Water'!U1409="","",'Raw Water'!U1409),"")</f>
        <v/>
      </c>
      <c r="Q1408" s="26" t="str">
        <f>IFERROR(IF(STP!U1409="","",STP!U1409),"")</f>
        <v/>
      </c>
      <c r="R1408" s="27" t="str">
        <f>IFERROR(IF(STP!V1409="","",STP!V1409),"")</f>
        <v/>
      </c>
      <c r="S1408" s="28" t="str">
        <f t="shared" si="145"/>
        <v/>
      </c>
      <c r="T1408" s="29"/>
    </row>
    <row r="1409" spans="1:20" ht="18" customHeight="1" x14ac:dyDescent="0.35">
      <c r="A1409" s="68">
        <v>47429</v>
      </c>
      <c r="B1409" s="21" t="str">
        <f>IFERROR(IF('LT Panel Feeder Readings'!D1410="","",'LT Panel Feeder Readings'!D1410),"")</f>
        <v/>
      </c>
      <c r="C1409" s="21" t="str">
        <f>IFERROR(IF('LT Panel Feeder Readings'!V1410="","",IF('LT Panel Feeder Readings'!V1410="",0,'LT Panel Feeder Readings'!V1410)+IF('LT Panel Feeder Readings'!Y1410="",0,'LT Panel Feeder Readings'!Y1410)),"")</f>
        <v/>
      </c>
      <c r="D1409" s="21" t="str">
        <f>IFERROR(IF('LT Panel Feeder Readings'!AQ1410="","",IF('LT Panel Feeder Readings'!AQ1410="",0,'LT Panel Feeder Readings'!AQ1410)+IF('LT Panel Feeder Readings'!BI1410="",0,'LT Panel Feeder Readings'!BI1410)),"")</f>
        <v/>
      </c>
      <c r="E1409" s="22" t="str">
        <f t="shared" si="144"/>
        <v/>
      </c>
      <c r="F1409" s="23">
        <f>IFERROR(IF('Fuel Status'!E1411="","",IF('Fuel Status'!E1411="",0,'Fuel Status'!E1411)+IF('Fuel Status'!J1411="",0,'Fuel Status'!J1411)+IF('Fuel Status'!O1411="",0,'Fuel Status'!O1411)),"")</f>
        <v>0</v>
      </c>
      <c r="G1409" s="22" t="str">
        <f t="shared" si="146"/>
        <v/>
      </c>
      <c r="H1409" s="22" t="str">
        <f t="shared" si="147"/>
        <v/>
      </c>
      <c r="I1409" s="22" t="str">
        <f t="shared" si="148"/>
        <v/>
      </c>
      <c r="J1409" s="22" t="str">
        <f t="shared" si="149"/>
        <v/>
      </c>
      <c r="K1409" s="74"/>
      <c r="L1409" s="24"/>
      <c r="M1409" s="25"/>
      <c r="N1409" s="25"/>
      <c r="O1409" s="25" t="str">
        <f>IF(OR(J1409="",L1409="",L1409=0),"",ROUND(J1409/L1409,4))</f>
        <v/>
      </c>
      <c r="P1409" s="26" t="str">
        <f>IFERROR(IF('Raw Water'!U1410="","",'Raw Water'!U1410),"")</f>
        <v/>
      </c>
      <c r="Q1409" s="26" t="str">
        <f>IFERROR(IF(STP!U1410="","",STP!U1410),"")</f>
        <v/>
      </c>
      <c r="R1409" s="27" t="str">
        <f>IFERROR(IF(STP!V1410="","",STP!V1410),"")</f>
        <v/>
      </c>
      <c r="S1409" s="28" t="str">
        <f t="shared" si="145"/>
        <v/>
      </c>
      <c r="T1409" s="29"/>
    </row>
    <row r="1410" spans="1:20" ht="18" customHeight="1" x14ac:dyDescent="0.35">
      <c r="A1410" s="68">
        <v>47430</v>
      </c>
      <c r="B1410" s="21" t="str">
        <f>IFERROR(IF('LT Panel Feeder Readings'!D1411="","",'LT Panel Feeder Readings'!D1411),"")</f>
        <v/>
      </c>
      <c r="C1410" s="21" t="str">
        <f>IFERROR(IF('LT Panel Feeder Readings'!V1411="","",IF('LT Panel Feeder Readings'!V1411="",0,'LT Panel Feeder Readings'!V1411)+IF('LT Panel Feeder Readings'!Y1411="",0,'LT Panel Feeder Readings'!Y1411)),"")</f>
        <v/>
      </c>
      <c r="D1410" s="21" t="str">
        <f>IFERROR(IF('LT Panel Feeder Readings'!AQ1411="","",IF('LT Panel Feeder Readings'!AQ1411="",0,'LT Panel Feeder Readings'!AQ1411)+IF('LT Panel Feeder Readings'!BI1411="",0,'LT Panel Feeder Readings'!BI1411)),"")</f>
        <v/>
      </c>
      <c r="E1410" s="22" t="str">
        <f t="shared" ref="E1410:E1473" si="150">IF(B1410="","",B1410+IF(C1410="",0,C1410)+IF(D1410="",0,D1410))</f>
        <v/>
      </c>
      <c r="F1410" s="23">
        <f>IFERROR(IF('Fuel Status'!E1412="","",IF('Fuel Status'!E1412="",0,'Fuel Status'!E1412)+IF('Fuel Status'!J1412="",0,'Fuel Status'!J1412)+IF('Fuel Status'!O1412="",0,'Fuel Status'!O1412)),"")</f>
        <v>0</v>
      </c>
      <c r="G1410" s="22" t="str">
        <f t="shared" si="146"/>
        <v/>
      </c>
      <c r="H1410" s="22" t="str">
        <f t="shared" si="147"/>
        <v/>
      </c>
      <c r="I1410" s="22" t="str">
        <f t="shared" si="148"/>
        <v/>
      </c>
      <c r="J1410" s="22" t="str">
        <f t="shared" si="149"/>
        <v/>
      </c>
      <c r="K1410" s="74"/>
      <c r="L1410" s="24"/>
      <c r="M1410" s="25"/>
      <c r="N1410" s="25"/>
      <c r="O1410" s="25" t="str">
        <f>IF(OR(J1410="",L1410="",L1410=0),"",ROUND(J1410/L1410,4))</f>
        <v/>
      </c>
      <c r="P1410" s="26" t="str">
        <f>IFERROR(IF('Raw Water'!U1411="","",'Raw Water'!U1411),"")</f>
        <v/>
      </c>
      <c r="Q1410" s="26" t="str">
        <f>IFERROR(IF(STP!U1411="","",STP!U1411),"")</f>
        <v/>
      </c>
      <c r="R1410" s="27" t="str">
        <f>IFERROR(IF(STP!V1411="","",STP!V1411),"")</f>
        <v/>
      </c>
      <c r="S1410" s="28" t="str">
        <f t="shared" ref="S1410:S1473" si="151">IF(P1410="","",P1410)</f>
        <v/>
      </c>
      <c r="T1410" s="29"/>
    </row>
    <row r="1411" spans="1:20" ht="18" customHeight="1" x14ac:dyDescent="0.35">
      <c r="A1411" s="68">
        <v>47431</v>
      </c>
      <c r="B1411" s="21" t="str">
        <f>IFERROR(IF('LT Panel Feeder Readings'!D1412="","",'LT Panel Feeder Readings'!D1412),"")</f>
        <v/>
      </c>
      <c r="C1411" s="21" t="str">
        <f>IFERROR(IF('LT Panel Feeder Readings'!V1412="","",IF('LT Panel Feeder Readings'!V1412="",0,'LT Panel Feeder Readings'!V1412)+IF('LT Panel Feeder Readings'!Y1412="",0,'LT Panel Feeder Readings'!Y1412)),"")</f>
        <v/>
      </c>
      <c r="D1411" s="21" t="str">
        <f>IFERROR(IF('LT Panel Feeder Readings'!AQ1412="","",IF('LT Panel Feeder Readings'!AQ1412="",0,'LT Panel Feeder Readings'!AQ1412)+IF('LT Panel Feeder Readings'!BI1412="",0,'LT Panel Feeder Readings'!BI1412)),"")</f>
        <v/>
      </c>
      <c r="E1411" s="22" t="str">
        <f t="shared" si="150"/>
        <v/>
      </c>
      <c r="F1411" s="23">
        <f>IFERROR(IF('Fuel Status'!E1413="","",IF('Fuel Status'!E1413="",0,'Fuel Status'!E1413)+IF('Fuel Status'!J1413="",0,'Fuel Status'!J1413)+IF('Fuel Status'!O1413="",0,'Fuel Status'!O1413)),"")</f>
        <v>0</v>
      </c>
      <c r="G1411" s="22" t="str">
        <f t="shared" ref="G1411:G1474" si="152">IF(B1411="","",IF(MONTH(A1411)&lt;&gt;MONTH(A1410),B1411,G1410+B1411))</f>
        <v/>
      </c>
      <c r="H1411" s="22" t="str">
        <f t="shared" ref="H1411:H1474" si="153">IF(C1411="","",IF(MONTH(A1411)&lt;&gt;MONTH(A1410),C1411,H1410+C1411))</f>
        <v/>
      </c>
      <c r="I1411" s="22" t="str">
        <f t="shared" ref="I1411:I1474" si="154">IF(D1411="","",IF(MONTH(A1411)&lt;&gt;MONTH(A1410),D1411,I1410+D1411))</f>
        <v/>
      </c>
      <c r="J1411" s="22" t="str">
        <f t="shared" ref="J1411:J1474" si="155">IF(E1411="","",IF(MONTH(A1411)&lt;&gt;MONTH(A1410),E1411,J1410+E1411))</f>
        <v/>
      </c>
      <c r="K1411" s="74"/>
      <c r="L1411" s="24"/>
      <c r="M1411" s="25"/>
      <c r="N1411" s="25"/>
      <c r="O1411" s="25" t="str">
        <f>IF(OR(J1411="",L1411="",L1411=0),"",ROUND(J1411/L1411,4))</f>
        <v/>
      </c>
      <c r="P1411" s="26" t="str">
        <f>IFERROR(IF('Raw Water'!U1412="","",'Raw Water'!U1412),"")</f>
        <v/>
      </c>
      <c r="Q1411" s="26" t="str">
        <f>IFERROR(IF(STP!U1412="","",STP!U1412),"")</f>
        <v/>
      </c>
      <c r="R1411" s="27" t="str">
        <f>IFERROR(IF(STP!V1412="","",STP!V1412),"")</f>
        <v/>
      </c>
      <c r="S1411" s="28" t="str">
        <f t="shared" si="151"/>
        <v/>
      </c>
      <c r="T1411" s="29"/>
    </row>
    <row r="1412" spans="1:20" ht="18" customHeight="1" x14ac:dyDescent="0.35">
      <c r="A1412" s="68">
        <v>47432</v>
      </c>
      <c r="B1412" s="21" t="str">
        <f>IFERROR(IF('LT Panel Feeder Readings'!D1413="","",'LT Panel Feeder Readings'!D1413),"")</f>
        <v/>
      </c>
      <c r="C1412" s="21" t="str">
        <f>IFERROR(IF('LT Panel Feeder Readings'!V1413="","",IF('LT Panel Feeder Readings'!V1413="",0,'LT Panel Feeder Readings'!V1413)+IF('LT Panel Feeder Readings'!Y1413="",0,'LT Panel Feeder Readings'!Y1413)),"")</f>
        <v/>
      </c>
      <c r="D1412" s="21" t="str">
        <f>IFERROR(IF('LT Panel Feeder Readings'!AQ1413="","",IF('LT Panel Feeder Readings'!AQ1413="",0,'LT Panel Feeder Readings'!AQ1413)+IF('LT Panel Feeder Readings'!BI1413="",0,'LT Panel Feeder Readings'!BI1413)),"")</f>
        <v/>
      </c>
      <c r="E1412" s="22" t="str">
        <f t="shared" si="150"/>
        <v/>
      </c>
      <c r="F1412" s="23">
        <f>IFERROR(IF('Fuel Status'!E1414="","",IF('Fuel Status'!E1414="",0,'Fuel Status'!E1414)+IF('Fuel Status'!J1414="",0,'Fuel Status'!J1414)+IF('Fuel Status'!O1414="",0,'Fuel Status'!O1414)),"")</f>
        <v>0</v>
      </c>
      <c r="G1412" s="22" t="str">
        <f t="shared" si="152"/>
        <v/>
      </c>
      <c r="H1412" s="22" t="str">
        <f t="shared" si="153"/>
        <v/>
      </c>
      <c r="I1412" s="22" t="str">
        <f t="shared" si="154"/>
        <v/>
      </c>
      <c r="J1412" s="22" t="str">
        <f t="shared" si="155"/>
        <v/>
      </c>
      <c r="K1412" s="74"/>
      <c r="L1412" s="24"/>
      <c r="M1412" s="25"/>
      <c r="N1412" s="25"/>
      <c r="O1412" s="25" t="str">
        <f>IF(OR(J1412="",L1412="",L1412=0),"",ROUND(J1412/L1412,4))</f>
        <v/>
      </c>
      <c r="P1412" s="26" t="str">
        <f>IFERROR(IF('Raw Water'!U1413="","",'Raw Water'!U1413),"")</f>
        <v/>
      </c>
      <c r="Q1412" s="26" t="str">
        <f>IFERROR(IF(STP!U1413="","",STP!U1413),"")</f>
        <v/>
      </c>
      <c r="R1412" s="27" t="str">
        <f>IFERROR(IF(STP!V1413="","",STP!V1413),"")</f>
        <v/>
      </c>
      <c r="S1412" s="28" t="str">
        <f t="shared" si="151"/>
        <v/>
      </c>
      <c r="T1412" s="29"/>
    </row>
    <row r="1413" spans="1:20" ht="18" customHeight="1" x14ac:dyDescent="0.35">
      <c r="A1413" s="68">
        <v>47433</v>
      </c>
      <c r="B1413" s="21" t="str">
        <f>IFERROR(IF('LT Panel Feeder Readings'!D1414="","",'LT Panel Feeder Readings'!D1414),"")</f>
        <v/>
      </c>
      <c r="C1413" s="21" t="str">
        <f>IFERROR(IF('LT Panel Feeder Readings'!V1414="","",IF('LT Panel Feeder Readings'!V1414="",0,'LT Panel Feeder Readings'!V1414)+IF('LT Panel Feeder Readings'!Y1414="",0,'LT Panel Feeder Readings'!Y1414)),"")</f>
        <v/>
      </c>
      <c r="D1413" s="21" t="str">
        <f>IFERROR(IF('LT Panel Feeder Readings'!AQ1414="","",IF('LT Panel Feeder Readings'!AQ1414="",0,'LT Panel Feeder Readings'!AQ1414)+IF('LT Panel Feeder Readings'!BI1414="",0,'LT Panel Feeder Readings'!BI1414)),"")</f>
        <v/>
      </c>
      <c r="E1413" s="22" t="str">
        <f t="shared" si="150"/>
        <v/>
      </c>
      <c r="F1413" s="23">
        <f>IFERROR(IF('Fuel Status'!E1415="","",IF('Fuel Status'!E1415="",0,'Fuel Status'!E1415)+IF('Fuel Status'!J1415="",0,'Fuel Status'!J1415)+IF('Fuel Status'!O1415="",0,'Fuel Status'!O1415)),"")</f>
        <v>0</v>
      </c>
      <c r="G1413" s="22" t="str">
        <f t="shared" si="152"/>
        <v/>
      </c>
      <c r="H1413" s="22" t="str">
        <f t="shared" si="153"/>
        <v/>
      </c>
      <c r="I1413" s="22" t="str">
        <f t="shared" si="154"/>
        <v/>
      </c>
      <c r="J1413" s="22" t="str">
        <f t="shared" si="155"/>
        <v/>
      </c>
      <c r="K1413" s="74"/>
      <c r="L1413" s="24"/>
      <c r="M1413" s="25"/>
      <c r="N1413" s="25"/>
      <c r="O1413" s="25" t="str">
        <f>IF(OR(J1413="",L1413="",L1413=0),"",ROUND(J1413/L1413,4))</f>
        <v/>
      </c>
      <c r="P1413" s="26" t="str">
        <f>IFERROR(IF('Raw Water'!U1414="","",'Raw Water'!U1414),"")</f>
        <v/>
      </c>
      <c r="Q1413" s="26" t="str">
        <f>IFERROR(IF(STP!U1414="","",STP!U1414),"")</f>
        <v/>
      </c>
      <c r="R1413" s="27" t="str">
        <f>IFERROR(IF(STP!V1414="","",STP!V1414),"")</f>
        <v/>
      </c>
      <c r="S1413" s="28" t="str">
        <f t="shared" si="151"/>
        <v/>
      </c>
      <c r="T1413" s="29"/>
    </row>
    <row r="1414" spans="1:20" ht="18" customHeight="1" x14ac:dyDescent="0.35">
      <c r="A1414" s="68">
        <v>47434</v>
      </c>
      <c r="B1414" s="21" t="str">
        <f>IFERROR(IF('LT Panel Feeder Readings'!D1415="","",'LT Panel Feeder Readings'!D1415),"")</f>
        <v/>
      </c>
      <c r="C1414" s="21" t="str">
        <f>IFERROR(IF('LT Panel Feeder Readings'!V1415="","",IF('LT Panel Feeder Readings'!V1415="",0,'LT Panel Feeder Readings'!V1415)+IF('LT Panel Feeder Readings'!Y1415="",0,'LT Panel Feeder Readings'!Y1415)),"")</f>
        <v/>
      </c>
      <c r="D1414" s="21" t="str">
        <f>IFERROR(IF('LT Panel Feeder Readings'!AQ1415="","",IF('LT Panel Feeder Readings'!AQ1415="",0,'LT Panel Feeder Readings'!AQ1415)+IF('LT Panel Feeder Readings'!BI1415="",0,'LT Panel Feeder Readings'!BI1415)),"")</f>
        <v/>
      </c>
      <c r="E1414" s="22" t="str">
        <f t="shared" si="150"/>
        <v/>
      </c>
      <c r="F1414" s="23">
        <f>IFERROR(IF('Fuel Status'!E1416="","",IF('Fuel Status'!E1416="",0,'Fuel Status'!E1416)+IF('Fuel Status'!J1416="",0,'Fuel Status'!J1416)+IF('Fuel Status'!O1416="",0,'Fuel Status'!O1416)),"")</f>
        <v>0</v>
      </c>
      <c r="G1414" s="22" t="str">
        <f t="shared" si="152"/>
        <v/>
      </c>
      <c r="H1414" s="22" t="str">
        <f t="shared" si="153"/>
        <v/>
      </c>
      <c r="I1414" s="22" t="str">
        <f t="shared" si="154"/>
        <v/>
      </c>
      <c r="J1414" s="22" t="str">
        <f t="shared" si="155"/>
        <v/>
      </c>
      <c r="K1414" s="74"/>
      <c r="L1414" s="24"/>
      <c r="M1414" s="25"/>
      <c r="N1414" s="25"/>
      <c r="O1414" s="25" t="str">
        <f>IF(OR(J1414="",L1414="",L1414=0),"",ROUND(J1414/L1414,4))</f>
        <v/>
      </c>
      <c r="P1414" s="26" t="str">
        <f>IFERROR(IF('Raw Water'!U1415="","",'Raw Water'!U1415),"")</f>
        <v/>
      </c>
      <c r="Q1414" s="26" t="str">
        <f>IFERROR(IF(STP!U1415="","",STP!U1415),"")</f>
        <v/>
      </c>
      <c r="R1414" s="27" t="str">
        <f>IFERROR(IF(STP!V1415="","",STP!V1415),"")</f>
        <v/>
      </c>
      <c r="S1414" s="28" t="str">
        <f t="shared" si="151"/>
        <v/>
      </c>
      <c r="T1414" s="29"/>
    </row>
    <row r="1415" spans="1:20" ht="18" customHeight="1" x14ac:dyDescent="0.35">
      <c r="A1415" s="68">
        <v>47435</v>
      </c>
      <c r="B1415" s="21" t="str">
        <f>IFERROR(IF('LT Panel Feeder Readings'!D1416="","",'LT Panel Feeder Readings'!D1416),"")</f>
        <v/>
      </c>
      <c r="C1415" s="21" t="str">
        <f>IFERROR(IF('LT Panel Feeder Readings'!V1416="","",IF('LT Panel Feeder Readings'!V1416="",0,'LT Panel Feeder Readings'!V1416)+IF('LT Panel Feeder Readings'!Y1416="",0,'LT Panel Feeder Readings'!Y1416)),"")</f>
        <v/>
      </c>
      <c r="D1415" s="21" t="str">
        <f>IFERROR(IF('LT Panel Feeder Readings'!AQ1416="","",IF('LT Panel Feeder Readings'!AQ1416="",0,'LT Panel Feeder Readings'!AQ1416)+IF('LT Panel Feeder Readings'!BI1416="",0,'LT Panel Feeder Readings'!BI1416)),"")</f>
        <v/>
      </c>
      <c r="E1415" s="22" t="str">
        <f t="shared" si="150"/>
        <v/>
      </c>
      <c r="F1415" s="23">
        <f>IFERROR(IF('Fuel Status'!E1417="","",IF('Fuel Status'!E1417="",0,'Fuel Status'!E1417)+IF('Fuel Status'!J1417="",0,'Fuel Status'!J1417)+IF('Fuel Status'!O1417="",0,'Fuel Status'!O1417)),"")</f>
        <v>0</v>
      </c>
      <c r="G1415" s="22" t="str">
        <f t="shared" si="152"/>
        <v/>
      </c>
      <c r="H1415" s="22" t="str">
        <f t="shared" si="153"/>
        <v/>
      </c>
      <c r="I1415" s="22" t="str">
        <f t="shared" si="154"/>
        <v/>
      </c>
      <c r="J1415" s="22" t="str">
        <f t="shared" si="155"/>
        <v/>
      </c>
      <c r="K1415" s="74"/>
      <c r="L1415" s="24"/>
      <c r="M1415" s="25"/>
      <c r="N1415" s="25"/>
      <c r="O1415" s="25" t="str">
        <f>IF(OR(J1415="",L1415="",L1415=0),"",ROUND(J1415/L1415,4))</f>
        <v/>
      </c>
      <c r="P1415" s="26" t="str">
        <f>IFERROR(IF('Raw Water'!U1416="","",'Raw Water'!U1416),"")</f>
        <v/>
      </c>
      <c r="Q1415" s="26" t="str">
        <f>IFERROR(IF(STP!U1416="","",STP!U1416),"")</f>
        <v/>
      </c>
      <c r="R1415" s="27" t="str">
        <f>IFERROR(IF(STP!V1416="","",STP!V1416),"")</f>
        <v/>
      </c>
      <c r="S1415" s="28" t="str">
        <f t="shared" si="151"/>
        <v/>
      </c>
      <c r="T1415" s="29"/>
    </row>
    <row r="1416" spans="1:20" ht="18" customHeight="1" x14ac:dyDescent="0.35">
      <c r="A1416" s="68">
        <v>47436</v>
      </c>
      <c r="B1416" s="21" t="str">
        <f>IFERROR(IF('LT Panel Feeder Readings'!D1417="","",'LT Panel Feeder Readings'!D1417),"")</f>
        <v/>
      </c>
      <c r="C1416" s="21" t="str">
        <f>IFERROR(IF('LT Panel Feeder Readings'!V1417="","",IF('LT Panel Feeder Readings'!V1417="",0,'LT Panel Feeder Readings'!V1417)+IF('LT Panel Feeder Readings'!Y1417="",0,'LT Panel Feeder Readings'!Y1417)),"")</f>
        <v/>
      </c>
      <c r="D1416" s="21" t="str">
        <f>IFERROR(IF('LT Panel Feeder Readings'!AQ1417="","",IF('LT Panel Feeder Readings'!AQ1417="",0,'LT Panel Feeder Readings'!AQ1417)+IF('LT Panel Feeder Readings'!BI1417="",0,'LT Panel Feeder Readings'!BI1417)),"")</f>
        <v/>
      </c>
      <c r="E1416" s="22" t="str">
        <f t="shared" si="150"/>
        <v/>
      </c>
      <c r="F1416" s="23">
        <f>IFERROR(IF('Fuel Status'!E1418="","",IF('Fuel Status'!E1418="",0,'Fuel Status'!E1418)+IF('Fuel Status'!J1418="",0,'Fuel Status'!J1418)+IF('Fuel Status'!O1418="",0,'Fuel Status'!O1418)),"")</f>
        <v>0</v>
      </c>
      <c r="G1416" s="22" t="str">
        <f t="shared" si="152"/>
        <v/>
      </c>
      <c r="H1416" s="22" t="str">
        <f t="shared" si="153"/>
        <v/>
      </c>
      <c r="I1416" s="22" t="str">
        <f t="shared" si="154"/>
        <v/>
      </c>
      <c r="J1416" s="22" t="str">
        <f t="shared" si="155"/>
        <v/>
      </c>
      <c r="K1416" s="74"/>
      <c r="L1416" s="24"/>
      <c r="M1416" s="25"/>
      <c r="N1416" s="25"/>
      <c r="O1416" s="25" t="str">
        <f>IF(OR(J1416="",L1416="",L1416=0),"",ROUND(J1416/L1416,4))</f>
        <v/>
      </c>
      <c r="P1416" s="26" t="str">
        <f>IFERROR(IF('Raw Water'!U1417="","",'Raw Water'!U1417),"")</f>
        <v/>
      </c>
      <c r="Q1416" s="26" t="str">
        <f>IFERROR(IF(STP!U1417="","",STP!U1417),"")</f>
        <v/>
      </c>
      <c r="R1416" s="27" t="str">
        <f>IFERROR(IF(STP!V1417="","",STP!V1417),"")</f>
        <v/>
      </c>
      <c r="S1416" s="28" t="str">
        <f t="shared" si="151"/>
        <v/>
      </c>
      <c r="T1416" s="29"/>
    </row>
    <row r="1417" spans="1:20" ht="18" customHeight="1" x14ac:dyDescent="0.35">
      <c r="A1417" s="68">
        <v>47437</v>
      </c>
      <c r="B1417" s="21" t="str">
        <f>IFERROR(IF('LT Panel Feeder Readings'!D1418="","",'LT Panel Feeder Readings'!D1418),"")</f>
        <v/>
      </c>
      <c r="C1417" s="21" t="str">
        <f>IFERROR(IF('LT Panel Feeder Readings'!V1418="","",IF('LT Panel Feeder Readings'!V1418="",0,'LT Panel Feeder Readings'!V1418)+IF('LT Panel Feeder Readings'!Y1418="",0,'LT Panel Feeder Readings'!Y1418)),"")</f>
        <v/>
      </c>
      <c r="D1417" s="21" t="str">
        <f>IFERROR(IF('LT Panel Feeder Readings'!AQ1418="","",IF('LT Panel Feeder Readings'!AQ1418="",0,'LT Panel Feeder Readings'!AQ1418)+IF('LT Panel Feeder Readings'!BI1418="",0,'LT Panel Feeder Readings'!BI1418)),"")</f>
        <v/>
      </c>
      <c r="E1417" s="22" t="str">
        <f t="shared" si="150"/>
        <v/>
      </c>
      <c r="F1417" s="23">
        <f>IFERROR(IF('Fuel Status'!E1419="","",IF('Fuel Status'!E1419="",0,'Fuel Status'!E1419)+IF('Fuel Status'!J1419="",0,'Fuel Status'!J1419)+IF('Fuel Status'!O1419="",0,'Fuel Status'!O1419)),"")</f>
        <v>0</v>
      </c>
      <c r="G1417" s="22" t="str">
        <f t="shared" si="152"/>
        <v/>
      </c>
      <c r="H1417" s="22" t="str">
        <f t="shared" si="153"/>
        <v/>
      </c>
      <c r="I1417" s="22" t="str">
        <f t="shared" si="154"/>
        <v/>
      </c>
      <c r="J1417" s="22" t="str">
        <f t="shared" si="155"/>
        <v/>
      </c>
      <c r="K1417" s="74"/>
      <c r="L1417" s="24"/>
      <c r="M1417" s="25"/>
      <c r="N1417" s="25"/>
      <c r="O1417" s="25" t="str">
        <f>IF(OR(J1417="",L1417="",L1417=0),"",ROUND(J1417/L1417,4))</f>
        <v/>
      </c>
      <c r="P1417" s="26" t="str">
        <f>IFERROR(IF('Raw Water'!U1418="","",'Raw Water'!U1418),"")</f>
        <v/>
      </c>
      <c r="Q1417" s="26" t="str">
        <f>IFERROR(IF(STP!U1418="","",STP!U1418),"")</f>
        <v/>
      </c>
      <c r="R1417" s="27" t="str">
        <f>IFERROR(IF(STP!V1418="","",STP!V1418),"")</f>
        <v/>
      </c>
      <c r="S1417" s="28" t="str">
        <f t="shared" si="151"/>
        <v/>
      </c>
      <c r="T1417" s="29"/>
    </row>
    <row r="1418" spans="1:20" ht="18" customHeight="1" x14ac:dyDescent="0.35">
      <c r="A1418" s="68">
        <v>47438</v>
      </c>
      <c r="B1418" s="21" t="str">
        <f>IFERROR(IF('LT Panel Feeder Readings'!D1419="","",'LT Panel Feeder Readings'!D1419),"")</f>
        <v/>
      </c>
      <c r="C1418" s="21" t="str">
        <f>IFERROR(IF('LT Panel Feeder Readings'!V1419="","",IF('LT Panel Feeder Readings'!V1419="",0,'LT Panel Feeder Readings'!V1419)+IF('LT Panel Feeder Readings'!Y1419="",0,'LT Panel Feeder Readings'!Y1419)),"")</f>
        <v/>
      </c>
      <c r="D1418" s="21" t="str">
        <f>IFERROR(IF('LT Panel Feeder Readings'!AQ1419="","",IF('LT Panel Feeder Readings'!AQ1419="",0,'LT Panel Feeder Readings'!AQ1419)+IF('LT Panel Feeder Readings'!BI1419="",0,'LT Panel Feeder Readings'!BI1419)),"")</f>
        <v/>
      </c>
      <c r="E1418" s="22" t="str">
        <f t="shared" si="150"/>
        <v/>
      </c>
      <c r="F1418" s="23">
        <f>IFERROR(IF('Fuel Status'!E1420="","",IF('Fuel Status'!E1420="",0,'Fuel Status'!E1420)+IF('Fuel Status'!J1420="",0,'Fuel Status'!J1420)+IF('Fuel Status'!O1420="",0,'Fuel Status'!O1420)),"")</f>
        <v>0</v>
      </c>
      <c r="G1418" s="22" t="str">
        <f t="shared" si="152"/>
        <v/>
      </c>
      <c r="H1418" s="22" t="str">
        <f t="shared" si="153"/>
        <v/>
      </c>
      <c r="I1418" s="22" t="str">
        <f t="shared" si="154"/>
        <v/>
      </c>
      <c r="J1418" s="22" t="str">
        <f t="shared" si="155"/>
        <v/>
      </c>
      <c r="K1418" s="74"/>
      <c r="L1418" s="24"/>
      <c r="M1418" s="25"/>
      <c r="N1418" s="25"/>
      <c r="O1418" s="25" t="str">
        <f>IF(OR(J1418="",L1418="",L1418=0),"",ROUND(J1418/L1418,4))</f>
        <v/>
      </c>
      <c r="P1418" s="26" t="str">
        <f>IFERROR(IF('Raw Water'!U1419="","",'Raw Water'!U1419),"")</f>
        <v/>
      </c>
      <c r="Q1418" s="26" t="str">
        <f>IFERROR(IF(STP!U1419="","",STP!U1419),"")</f>
        <v/>
      </c>
      <c r="R1418" s="27" t="str">
        <f>IFERROR(IF(STP!V1419="","",STP!V1419),"")</f>
        <v/>
      </c>
      <c r="S1418" s="28" t="str">
        <f t="shared" si="151"/>
        <v/>
      </c>
      <c r="T1418" s="29"/>
    </row>
    <row r="1419" spans="1:20" ht="18" customHeight="1" x14ac:dyDescent="0.35">
      <c r="A1419" s="68">
        <v>47439</v>
      </c>
      <c r="B1419" s="21" t="str">
        <f>IFERROR(IF('LT Panel Feeder Readings'!D1420="","",'LT Panel Feeder Readings'!D1420),"")</f>
        <v/>
      </c>
      <c r="C1419" s="21" t="str">
        <f>IFERROR(IF('LT Panel Feeder Readings'!V1420="","",IF('LT Panel Feeder Readings'!V1420="",0,'LT Panel Feeder Readings'!V1420)+IF('LT Panel Feeder Readings'!Y1420="",0,'LT Panel Feeder Readings'!Y1420)),"")</f>
        <v/>
      </c>
      <c r="D1419" s="21" t="str">
        <f>IFERROR(IF('LT Panel Feeder Readings'!AQ1420="","",IF('LT Panel Feeder Readings'!AQ1420="",0,'LT Panel Feeder Readings'!AQ1420)+IF('LT Panel Feeder Readings'!BI1420="",0,'LT Panel Feeder Readings'!BI1420)),"")</f>
        <v/>
      </c>
      <c r="E1419" s="22" t="str">
        <f t="shared" si="150"/>
        <v/>
      </c>
      <c r="F1419" s="23">
        <f>IFERROR(IF('Fuel Status'!E1421="","",IF('Fuel Status'!E1421="",0,'Fuel Status'!E1421)+IF('Fuel Status'!J1421="",0,'Fuel Status'!J1421)+IF('Fuel Status'!O1421="",0,'Fuel Status'!O1421)),"")</f>
        <v>0</v>
      </c>
      <c r="G1419" s="22" t="str">
        <f t="shared" si="152"/>
        <v/>
      </c>
      <c r="H1419" s="22" t="str">
        <f t="shared" si="153"/>
        <v/>
      </c>
      <c r="I1419" s="22" t="str">
        <f t="shared" si="154"/>
        <v/>
      </c>
      <c r="J1419" s="22" t="str">
        <f t="shared" si="155"/>
        <v/>
      </c>
      <c r="K1419" s="74"/>
      <c r="L1419" s="24"/>
      <c r="M1419" s="25"/>
      <c r="N1419" s="25"/>
      <c r="O1419" s="25" t="str">
        <f>IF(OR(J1419="",L1419="",L1419=0),"",ROUND(J1419/L1419,4))</f>
        <v/>
      </c>
      <c r="P1419" s="26" t="str">
        <f>IFERROR(IF('Raw Water'!U1420="","",'Raw Water'!U1420),"")</f>
        <v/>
      </c>
      <c r="Q1419" s="26" t="str">
        <f>IFERROR(IF(STP!U1420="","",STP!U1420),"")</f>
        <v/>
      </c>
      <c r="R1419" s="27" t="str">
        <f>IFERROR(IF(STP!V1420="","",STP!V1420),"")</f>
        <v/>
      </c>
      <c r="S1419" s="28" t="str">
        <f t="shared" si="151"/>
        <v/>
      </c>
      <c r="T1419" s="29"/>
    </row>
    <row r="1420" spans="1:20" ht="18" customHeight="1" x14ac:dyDescent="0.35">
      <c r="A1420" s="68">
        <v>47440</v>
      </c>
      <c r="B1420" s="21" t="str">
        <f>IFERROR(IF('LT Panel Feeder Readings'!D1421="","",'LT Panel Feeder Readings'!D1421),"")</f>
        <v/>
      </c>
      <c r="C1420" s="21" t="str">
        <f>IFERROR(IF('LT Panel Feeder Readings'!V1421="","",IF('LT Panel Feeder Readings'!V1421="",0,'LT Panel Feeder Readings'!V1421)+IF('LT Panel Feeder Readings'!Y1421="",0,'LT Panel Feeder Readings'!Y1421)),"")</f>
        <v/>
      </c>
      <c r="D1420" s="21" t="str">
        <f>IFERROR(IF('LT Panel Feeder Readings'!AQ1421="","",IF('LT Panel Feeder Readings'!AQ1421="",0,'LT Panel Feeder Readings'!AQ1421)+IF('LT Panel Feeder Readings'!BI1421="",0,'LT Panel Feeder Readings'!BI1421)),"")</f>
        <v/>
      </c>
      <c r="E1420" s="22" t="str">
        <f t="shared" si="150"/>
        <v/>
      </c>
      <c r="F1420" s="23">
        <f>IFERROR(IF('Fuel Status'!E1422="","",IF('Fuel Status'!E1422="",0,'Fuel Status'!E1422)+IF('Fuel Status'!J1422="",0,'Fuel Status'!J1422)+IF('Fuel Status'!O1422="",0,'Fuel Status'!O1422)),"")</f>
        <v>0</v>
      </c>
      <c r="G1420" s="22" t="str">
        <f t="shared" si="152"/>
        <v/>
      </c>
      <c r="H1420" s="22" t="str">
        <f t="shared" si="153"/>
        <v/>
      </c>
      <c r="I1420" s="22" t="str">
        <f t="shared" si="154"/>
        <v/>
      </c>
      <c r="J1420" s="22" t="str">
        <f t="shared" si="155"/>
        <v/>
      </c>
      <c r="K1420" s="74"/>
      <c r="L1420" s="24"/>
      <c r="M1420" s="25"/>
      <c r="N1420" s="25"/>
      <c r="O1420" s="25" t="str">
        <f>IF(OR(J1420="",L1420="",L1420=0),"",ROUND(J1420/L1420,4))</f>
        <v/>
      </c>
      <c r="P1420" s="26" t="str">
        <f>IFERROR(IF('Raw Water'!U1421="","",'Raw Water'!U1421),"")</f>
        <v/>
      </c>
      <c r="Q1420" s="26" t="str">
        <f>IFERROR(IF(STP!U1421="","",STP!U1421),"")</f>
        <v/>
      </c>
      <c r="R1420" s="27" t="str">
        <f>IFERROR(IF(STP!V1421="","",STP!V1421),"")</f>
        <v/>
      </c>
      <c r="S1420" s="28" t="str">
        <f t="shared" si="151"/>
        <v/>
      </c>
      <c r="T1420" s="29"/>
    </row>
    <row r="1421" spans="1:20" ht="18" customHeight="1" x14ac:dyDescent="0.35">
      <c r="A1421" s="68">
        <v>47441</v>
      </c>
      <c r="B1421" s="21" t="str">
        <f>IFERROR(IF('LT Panel Feeder Readings'!D1422="","",'LT Panel Feeder Readings'!D1422),"")</f>
        <v/>
      </c>
      <c r="C1421" s="21" t="str">
        <f>IFERROR(IF('LT Panel Feeder Readings'!V1422="","",IF('LT Panel Feeder Readings'!V1422="",0,'LT Panel Feeder Readings'!V1422)+IF('LT Panel Feeder Readings'!Y1422="",0,'LT Panel Feeder Readings'!Y1422)),"")</f>
        <v/>
      </c>
      <c r="D1421" s="21" t="str">
        <f>IFERROR(IF('LT Panel Feeder Readings'!AQ1422="","",IF('LT Panel Feeder Readings'!AQ1422="",0,'LT Panel Feeder Readings'!AQ1422)+IF('LT Panel Feeder Readings'!BI1422="",0,'LT Panel Feeder Readings'!BI1422)),"")</f>
        <v/>
      </c>
      <c r="E1421" s="22" t="str">
        <f t="shared" si="150"/>
        <v/>
      </c>
      <c r="F1421" s="23">
        <f>IFERROR(IF('Fuel Status'!E1423="","",IF('Fuel Status'!E1423="",0,'Fuel Status'!E1423)+IF('Fuel Status'!J1423="",0,'Fuel Status'!J1423)+IF('Fuel Status'!O1423="",0,'Fuel Status'!O1423)),"")</f>
        <v>0</v>
      </c>
      <c r="G1421" s="22" t="str">
        <f t="shared" si="152"/>
        <v/>
      </c>
      <c r="H1421" s="22" t="str">
        <f t="shared" si="153"/>
        <v/>
      </c>
      <c r="I1421" s="22" t="str">
        <f t="shared" si="154"/>
        <v/>
      </c>
      <c r="J1421" s="22" t="str">
        <f t="shared" si="155"/>
        <v/>
      </c>
      <c r="K1421" s="74"/>
      <c r="L1421" s="24"/>
      <c r="M1421" s="25"/>
      <c r="N1421" s="25"/>
      <c r="O1421" s="25" t="str">
        <f>IF(OR(J1421="",L1421="",L1421=0),"",ROUND(J1421/L1421,4))</f>
        <v/>
      </c>
      <c r="P1421" s="26" t="str">
        <f>IFERROR(IF('Raw Water'!U1422="","",'Raw Water'!U1422),"")</f>
        <v/>
      </c>
      <c r="Q1421" s="26" t="str">
        <f>IFERROR(IF(STP!U1422="","",STP!U1422),"")</f>
        <v/>
      </c>
      <c r="R1421" s="27" t="str">
        <f>IFERROR(IF(STP!V1422="","",STP!V1422),"")</f>
        <v/>
      </c>
      <c r="S1421" s="28" t="str">
        <f t="shared" si="151"/>
        <v/>
      </c>
      <c r="T1421" s="29"/>
    </row>
    <row r="1422" spans="1:20" ht="18" customHeight="1" x14ac:dyDescent="0.35">
      <c r="A1422" s="68">
        <v>47442</v>
      </c>
      <c r="B1422" s="21" t="str">
        <f>IFERROR(IF('LT Panel Feeder Readings'!D1423="","",'LT Panel Feeder Readings'!D1423),"")</f>
        <v/>
      </c>
      <c r="C1422" s="21" t="str">
        <f>IFERROR(IF('LT Panel Feeder Readings'!V1423="","",IF('LT Panel Feeder Readings'!V1423="",0,'LT Panel Feeder Readings'!V1423)+IF('LT Panel Feeder Readings'!Y1423="",0,'LT Panel Feeder Readings'!Y1423)),"")</f>
        <v/>
      </c>
      <c r="D1422" s="21" t="str">
        <f>IFERROR(IF('LT Panel Feeder Readings'!AQ1423="","",IF('LT Panel Feeder Readings'!AQ1423="",0,'LT Panel Feeder Readings'!AQ1423)+IF('LT Panel Feeder Readings'!BI1423="",0,'LT Panel Feeder Readings'!BI1423)),"")</f>
        <v/>
      </c>
      <c r="E1422" s="22" t="str">
        <f t="shared" si="150"/>
        <v/>
      </c>
      <c r="F1422" s="23">
        <f>IFERROR(IF('Fuel Status'!E1424="","",IF('Fuel Status'!E1424="",0,'Fuel Status'!E1424)+IF('Fuel Status'!J1424="",0,'Fuel Status'!J1424)+IF('Fuel Status'!O1424="",0,'Fuel Status'!O1424)),"")</f>
        <v>0</v>
      </c>
      <c r="G1422" s="22" t="str">
        <f t="shared" si="152"/>
        <v/>
      </c>
      <c r="H1422" s="22" t="str">
        <f t="shared" si="153"/>
        <v/>
      </c>
      <c r="I1422" s="22" t="str">
        <f t="shared" si="154"/>
        <v/>
      </c>
      <c r="J1422" s="22" t="str">
        <f t="shared" si="155"/>
        <v/>
      </c>
      <c r="K1422" s="74"/>
      <c r="L1422" s="24"/>
      <c r="M1422" s="25"/>
      <c r="N1422" s="25"/>
      <c r="O1422" s="25" t="str">
        <f>IF(OR(J1422="",L1422="",L1422=0),"",ROUND(J1422/L1422,4))</f>
        <v/>
      </c>
      <c r="P1422" s="26" t="str">
        <f>IFERROR(IF('Raw Water'!U1423="","",'Raw Water'!U1423),"")</f>
        <v/>
      </c>
      <c r="Q1422" s="26" t="str">
        <f>IFERROR(IF(STP!U1423="","",STP!U1423),"")</f>
        <v/>
      </c>
      <c r="R1422" s="27" t="str">
        <f>IFERROR(IF(STP!V1423="","",STP!V1423),"")</f>
        <v/>
      </c>
      <c r="S1422" s="28" t="str">
        <f t="shared" si="151"/>
        <v/>
      </c>
      <c r="T1422" s="29"/>
    </row>
    <row r="1423" spans="1:20" ht="18" customHeight="1" x14ac:dyDescent="0.35">
      <c r="A1423" s="68">
        <v>47443</v>
      </c>
      <c r="B1423" s="21" t="str">
        <f>IFERROR(IF('LT Panel Feeder Readings'!D1424="","",'LT Panel Feeder Readings'!D1424),"")</f>
        <v/>
      </c>
      <c r="C1423" s="21" t="str">
        <f>IFERROR(IF('LT Panel Feeder Readings'!V1424="","",IF('LT Panel Feeder Readings'!V1424="",0,'LT Panel Feeder Readings'!V1424)+IF('LT Panel Feeder Readings'!Y1424="",0,'LT Panel Feeder Readings'!Y1424)),"")</f>
        <v/>
      </c>
      <c r="D1423" s="21" t="str">
        <f>IFERROR(IF('LT Panel Feeder Readings'!AQ1424="","",IF('LT Panel Feeder Readings'!AQ1424="",0,'LT Panel Feeder Readings'!AQ1424)+IF('LT Panel Feeder Readings'!BI1424="",0,'LT Panel Feeder Readings'!BI1424)),"")</f>
        <v/>
      </c>
      <c r="E1423" s="22" t="str">
        <f t="shared" si="150"/>
        <v/>
      </c>
      <c r="F1423" s="23">
        <f>IFERROR(IF('Fuel Status'!E1425="","",IF('Fuel Status'!E1425="",0,'Fuel Status'!E1425)+IF('Fuel Status'!J1425="",0,'Fuel Status'!J1425)+IF('Fuel Status'!O1425="",0,'Fuel Status'!O1425)),"")</f>
        <v>0</v>
      </c>
      <c r="G1423" s="22" t="str">
        <f t="shared" si="152"/>
        <v/>
      </c>
      <c r="H1423" s="22" t="str">
        <f t="shared" si="153"/>
        <v/>
      </c>
      <c r="I1423" s="22" t="str">
        <f t="shared" si="154"/>
        <v/>
      </c>
      <c r="J1423" s="22" t="str">
        <f t="shared" si="155"/>
        <v/>
      </c>
      <c r="K1423" s="74"/>
      <c r="L1423" s="24"/>
      <c r="M1423" s="25"/>
      <c r="N1423" s="25"/>
      <c r="O1423" s="25" t="str">
        <f>IF(OR(J1423="",L1423="",L1423=0),"",ROUND(J1423/L1423,4))</f>
        <v/>
      </c>
      <c r="P1423" s="26" t="str">
        <f>IFERROR(IF('Raw Water'!U1424="","",'Raw Water'!U1424),"")</f>
        <v/>
      </c>
      <c r="Q1423" s="26" t="str">
        <f>IFERROR(IF(STP!U1424="","",STP!U1424),"")</f>
        <v/>
      </c>
      <c r="R1423" s="27" t="str">
        <f>IFERROR(IF(STP!V1424="","",STP!V1424),"")</f>
        <v/>
      </c>
      <c r="S1423" s="28" t="str">
        <f t="shared" si="151"/>
        <v/>
      </c>
      <c r="T1423" s="29"/>
    </row>
    <row r="1424" spans="1:20" ht="18" customHeight="1" x14ac:dyDescent="0.35">
      <c r="A1424" s="68">
        <v>47444</v>
      </c>
      <c r="B1424" s="21" t="str">
        <f>IFERROR(IF('LT Panel Feeder Readings'!D1425="","",'LT Panel Feeder Readings'!D1425),"")</f>
        <v/>
      </c>
      <c r="C1424" s="21" t="str">
        <f>IFERROR(IF('LT Panel Feeder Readings'!V1425="","",IF('LT Panel Feeder Readings'!V1425="",0,'LT Panel Feeder Readings'!V1425)+IF('LT Panel Feeder Readings'!Y1425="",0,'LT Panel Feeder Readings'!Y1425)),"")</f>
        <v/>
      </c>
      <c r="D1424" s="21" t="str">
        <f>IFERROR(IF('LT Panel Feeder Readings'!AQ1425="","",IF('LT Panel Feeder Readings'!AQ1425="",0,'LT Panel Feeder Readings'!AQ1425)+IF('LT Panel Feeder Readings'!BI1425="",0,'LT Panel Feeder Readings'!BI1425)),"")</f>
        <v/>
      </c>
      <c r="E1424" s="22" t="str">
        <f t="shared" si="150"/>
        <v/>
      </c>
      <c r="F1424" s="23">
        <f>IFERROR(IF('Fuel Status'!E1426="","",IF('Fuel Status'!E1426="",0,'Fuel Status'!E1426)+IF('Fuel Status'!J1426="",0,'Fuel Status'!J1426)+IF('Fuel Status'!O1426="",0,'Fuel Status'!O1426)),"")</f>
        <v>0</v>
      </c>
      <c r="G1424" s="22" t="str">
        <f t="shared" si="152"/>
        <v/>
      </c>
      <c r="H1424" s="22" t="str">
        <f t="shared" si="153"/>
        <v/>
      </c>
      <c r="I1424" s="22" t="str">
        <f t="shared" si="154"/>
        <v/>
      </c>
      <c r="J1424" s="22" t="str">
        <f t="shared" si="155"/>
        <v/>
      </c>
      <c r="K1424" s="74"/>
      <c r="L1424" s="24"/>
      <c r="M1424" s="25"/>
      <c r="N1424" s="25"/>
      <c r="O1424" s="25" t="str">
        <f>IF(OR(J1424="",L1424="",L1424=0),"",ROUND(J1424/L1424,4))</f>
        <v/>
      </c>
      <c r="P1424" s="26" t="str">
        <f>IFERROR(IF('Raw Water'!U1425="","",'Raw Water'!U1425),"")</f>
        <v/>
      </c>
      <c r="Q1424" s="26" t="str">
        <f>IFERROR(IF(STP!U1425="","",STP!U1425),"")</f>
        <v/>
      </c>
      <c r="R1424" s="27" t="str">
        <f>IFERROR(IF(STP!V1425="","",STP!V1425),"")</f>
        <v/>
      </c>
      <c r="S1424" s="28" t="str">
        <f t="shared" si="151"/>
        <v/>
      </c>
      <c r="T1424" s="29"/>
    </row>
    <row r="1425" spans="1:20" ht="18" customHeight="1" x14ac:dyDescent="0.35">
      <c r="A1425" s="68">
        <v>47445</v>
      </c>
      <c r="B1425" s="21" t="str">
        <f>IFERROR(IF('LT Panel Feeder Readings'!D1426="","",'LT Panel Feeder Readings'!D1426),"")</f>
        <v/>
      </c>
      <c r="C1425" s="21" t="str">
        <f>IFERROR(IF('LT Panel Feeder Readings'!V1426="","",IF('LT Panel Feeder Readings'!V1426="",0,'LT Panel Feeder Readings'!V1426)+IF('LT Panel Feeder Readings'!Y1426="",0,'LT Panel Feeder Readings'!Y1426)),"")</f>
        <v/>
      </c>
      <c r="D1425" s="21" t="str">
        <f>IFERROR(IF('LT Panel Feeder Readings'!AQ1426="","",IF('LT Panel Feeder Readings'!AQ1426="",0,'LT Panel Feeder Readings'!AQ1426)+IF('LT Panel Feeder Readings'!BI1426="",0,'LT Panel Feeder Readings'!BI1426)),"")</f>
        <v/>
      </c>
      <c r="E1425" s="22" t="str">
        <f t="shared" si="150"/>
        <v/>
      </c>
      <c r="F1425" s="23">
        <f>IFERROR(IF('Fuel Status'!E1427="","",IF('Fuel Status'!E1427="",0,'Fuel Status'!E1427)+IF('Fuel Status'!J1427="",0,'Fuel Status'!J1427)+IF('Fuel Status'!O1427="",0,'Fuel Status'!O1427)),"")</f>
        <v>0</v>
      </c>
      <c r="G1425" s="22" t="str">
        <f t="shared" si="152"/>
        <v/>
      </c>
      <c r="H1425" s="22" t="str">
        <f t="shared" si="153"/>
        <v/>
      </c>
      <c r="I1425" s="22" t="str">
        <f t="shared" si="154"/>
        <v/>
      </c>
      <c r="J1425" s="22" t="str">
        <f t="shared" si="155"/>
        <v/>
      </c>
      <c r="K1425" s="74"/>
      <c r="L1425" s="24"/>
      <c r="M1425" s="25"/>
      <c r="N1425" s="25"/>
      <c r="O1425" s="25" t="str">
        <f>IF(OR(J1425="",L1425="",L1425=0),"",ROUND(J1425/L1425,4))</f>
        <v/>
      </c>
      <c r="P1425" s="26" t="str">
        <f>IFERROR(IF('Raw Water'!U1426="","",'Raw Water'!U1426),"")</f>
        <v/>
      </c>
      <c r="Q1425" s="26" t="str">
        <f>IFERROR(IF(STP!U1426="","",STP!U1426),"")</f>
        <v/>
      </c>
      <c r="R1425" s="27" t="str">
        <f>IFERROR(IF(STP!V1426="","",STP!V1426),"")</f>
        <v/>
      </c>
      <c r="S1425" s="28" t="str">
        <f t="shared" si="151"/>
        <v/>
      </c>
      <c r="T1425" s="29"/>
    </row>
    <row r="1426" spans="1:20" ht="18" customHeight="1" x14ac:dyDescent="0.35">
      <c r="A1426" s="68">
        <v>47446</v>
      </c>
      <c r="B1426" s="21" t="str">
        <f>IFERROR(IF('LT Panel Feeder Readings'!D1427="","",'LT Panel Feeder Readings'!D1427),"")</f>
        <v/>
      </c>
      <c r="C1426" s="21" t="str">
        <f>IFERROR(IF('LT Panel Feeder Readings'!V1427="","",IF('LT Panel Feeder Readings'!V1427="",0,'LT Panel Feeder Readings'!V1427)+IF('LT Panel Feeder Readings'!Y1427="",0,'LT Panel Feeder Readings'!Y1427)),"")</f>
        <v/>
      </c>
      <c r="D1426" s="21" t="str">
        <f>IFERROR(IF('LT Panel Feeder Readings'!AQ1427="","",IF('LT Panel Feeder Readings'!AQ1427="",0,'LT Panel Feeder Readings'!AQ1427)+IF('LT Panel Feeder Readings'!BI1427="",0,'LT Panel Feeder Readings'!BI1427)),"")</f>
        <v/>
      </c>
      <c r="E1426" s="22" t="str">
        <f t="shared" si="150"/>
        <v/>
      </c>
      <c r="F1426" s="23">
        <f>IFERROR(IF('Fuel Status'!E1428="","",IF('Fuel Status'!E1428="",0,'Fuel Status'!E1428)+IF('Fuel Status'!J1428="",0,'Fuel Status'!J1428)+IF('Fuel Status'!O1428="",0,'Fuel Status'!O1428)),"")</f>
        <v>0</v>
      </c>
      <c r="G1426" s="22" t="str">
        <f t="shared" si="152"/>
        <v/>
      </c>
      <c r="H1426" s="22" t="str">
        <f t="shared" si="153"/>
        <v/>
      </c>
      <c r="I1426" s="22" t="str">
        <f t="shared" si="154"/>
        <v/>
      </c>
      <c r="J1426" s="22" t="str">
        <f t="shared" si="155"/>
        <v/>
      </c>
      <c r="K1426" s="74"/>
      <c r="L1426" s="24"/>
      <c r="M1426" s="25"/>
      <c r="N1426" s="25"/>
      <c r="O1426" s="25" t="str">
        <f>IF(OR(J1426="",L1426="",L1426=0),"",ROUND(J1426/L1426,4))</f>
        <v/>
      </c>
      <c r="P1426" s="26" t="str">
        <f>IFERROR(IF('Raw Water'!U1427="","",'Raw Water'!U1427),"")</f>
        <v/>
      </c>
      <c r="Q1426" s="26" t="str">
        <f>IFERROR(IF(STP!U1427="","",STP!U1427),"")</f>
        <v/>
      </c>
      <c r="R1426" s="27" t="str">
        <f>IFERROR(IF(STP!V1427="","",STP!V1427),"")</f>
        <v/>
      </c>
      <c r="S1426" s="28" t="str">
        <f t="shared" si="151"/>
        <v/>
      </c>
      <c r="T1426" s="29"/>
    </row>
    <row r="1427" spans="1:20" ht="18" customHeight="1" x14ac:dyDescent="0.35">
      <c r="A1427" s="68">
        <v>47447</v>
      </c>
      <c r="B1427" s="21" t="str">
        <f>IFERROR(IF('LT Panel Feeder Readings'!D1428="","",'LT Panel Feeder Readings'!D1428),"")</f>
        <v/>
      </c>
      <c r="C1427" s="21" t="str">
        <f>IFERROR(IF('LT Panel Feeder Readings'!V1428="","",IF('LT Panel Feeder Readings'!V1428="",0,'LT Panel Feeder Readings'!V1428)+IF('LT Panel Feeder Readings'!Y1428="",0,'LT Panel Feeder Readings'!Y1428)),"")</f>
        <v/>
      </c>
      <c r="D1427" s="21" t="str">
        <f>IFERROR(IF('LT Panel Feeder Readings'!AQ1428="","",IF('LT Panel Feeder Readings'!AQ1428="",0,'LT Panel Feeder Readings'!AQ1428)+IF('LT Panel Feeder Readings'!BI1428="",0,'LT Panel Feeder Readings'!BI1428)),"")</f>
        <v/>
      </c>
      <c r="E1427" s="22" t="str">
        <f t="shared" si="150"/>
        <v/>
      </c>
      <c r="F1427" s="23">
        <f>IFERROR(IF('Fuel Status'!E1429="","",IF('Fuel Status'!E1429="",0,'Fuel Status'!E1429)+IF('Fuel Status'!J1429="",0,'Fuel Status'!J1429)+IF('Fuel Status'!O1429="",0,'Fuel Status'!O1429)),"")</f>
        <v>0</v>
      </c>
      <c r="G1427" s="22" t="str">
        <f t="shared" si="152"/>
        <v/>
      </c>
      <c r="H1427" s="22" t="str">
        <f t="shared" si="153"/>
        <v/>
      </c>
      <c r="I1427" s="22" t="str">
        <f t="shared" si="154"/>
        <v/>
      </c>
      <c r="J1427" s="22" t="str">
        <f t="shared" si="155"/>
        <v/>
      </c>
      <c r="K1427" s="74"/>
      <c r="L1427" s="24"/>
      <c r="M1427" s="25"/>
      <c r="N1427" s="25"/>
      <c r="O1427" s="25" t="str">
        <f>IF(OR(J1427="",L1427="",L1427=0),"",ROUND(J1427/L1427,4))</f>
        <v/>
      </c>
      <c r="P1427" s="26" t="str">
        <f>IFERROR(IF('Raw Water'!U1428="","",'Raw Water'!U1428),"")</f>
        <v/>
      </c>
      <c r="Q1427" s="26" t="str">
        <f>IFERROR(IF(STP!U1428="","",STP!U1428),"")</f>
        <v/>
      </c>
      <c r="R1427" s="27" t="str">
        <f>IFERROR(IF(STP!V1428="","",STP!V1428),"")</f>
        <v/>
      </c>
      <c r="S1427" s="28" t="str">
        <f t="shared" si="151"/>
        <v/>
      </c>
      <c r="T1427" s="29"/>
    </row>
    <row r="1428" spans="1:20" ht="18" customHeight="1" x14ac:dyDescent="0.35">
      <c r="A1428" s="68">
        <v>47448</v>
      </c>
      <c r="B1428" s="21" t="str">
        <f>IFERROR(IF('LT Panel Feeder Readings'!D1429="","",'LT Panel Feeder Readings'!D1429),"")</f>
        <v/>
      </c>
      <c r="C1428" s="21" t="str">
        <f>IFERROR(IF('LT Panel Feeder Readings'!V1429="","",IF('LT Panel Feeder Readings'!V1429="",0,'LT Panel Feeder Readings'!V1429)+IF('LT Panel Feeder Readings'!Y1429="",0,'LT Panel Feeder Readings'!Y1429)),"")</f>
        <v/>
      </c>
      <c r="D1428" s="21" t="str">
        <f>IFERROR(IF('LT Panel Feeder Readings'!AQ1429="","",IF('LT Panel Feeder Readings'!AQ1429="",0,'LT Panel Feeder Readings'!AQ1429)+IF('LT Panel Feeder Readings'!BI1429="",0,'LT Panel Feeder Readings'!BI1429)),"")</f>
        <v/>
      </c>
      <c r="E1428" s="22" t="str">
        <f t="shared" si="150"/>
        <v/>
      </c>
      <c r="F1428" s="23">
        <f>IFERROR(IF('Fuel Status'!E1430="","",IF('Fuel Status'!E1430="",0,'Fuel Status'!E1430)+IF('Fuel Status'!J1430="",0,'Fuel Status'!J1430)+IF('Fuel Status'!O1430="",0,'Fuel Status'!O1430)),"")</f>
        <v>0</v>
      </c>
      <c r="G1428" s="22" t="str">
        <f t="shared" si="152"/>
        <v/>
      </c>
      <c r="H1428" s="22" t="str">
        <f t="shared" si="153"/>
        <v/>
      </c>
      <c r="I1428" s="22" t="str">
        <f t="shared" si="154"/>
        <v/>
      </c>
      <c r="J1428" s="22" t="str">
        <f t="shared" si="155"/>
        <v/>
      </c>
      <c r="K1428" s="74"/>
      <c r="L1428" s="24"/>
      <c r="M1428" s="25"/>
      <c r="N1428" s="25"/>
      <c r="O1428" s="25" t="str">
        <f>IF(OR(J1428="",L1428="",L1428=0),"",ROUND(J1428/L1428,4))</f>
        <v/>
      </c>
      <c r="P1428" s="26" t="str">
        <f>IFERROR(IF('Raw Water'!U1429="","",'Raw Water'!U1429),"")</f>
        <v/>
      </c>
      <c r="Q1428" s="26" t="str">
        <f>IFERROR(IF(STP!U1429="","",STP!U1429),"")</f>
        <v/>
      </c>
      <c r="R1428" s="27" t="str">
        <f>IFERROR(IF(STP!V1429="","",STP!V1429),"")</f>
        <v/>
      </c>
      <c r="S1428" s="28" t="str">
        <f t="shared" si="151"/>
        <v/>
      </c>
      <c r="T1428" s="29"/>
    </row>
    <row r="1429" spans="1:20" ht="18" customHeight="1" x14ac:dyDescent="0.35">
      <c r="A1429" s="68">
        <v>47449</v>
      </c>
      <c r="B1429" s="21" t="str">
        <f>IFERROR(IF('LT Panel Feeder Readings'!D1430="","",'LT Panel Feeder Readings'!D1430),"")</f>
        <v/>
      </c>
      <c r="C1429" s="21" t="str">
        <f>IFERROR(IF('LT Panel Feeder Readings'!V1430="","",IF('LT Panel Feeder Readings'!V1430="",0,'LT Panel Feeder Readings'!V1430)+IF('LT Panel Feeder Readings'!Y1430="",0,'LT Panel Feeder Readings'!Y1430)),"")</f>
        <v/>
      </c>
      <c r="D1429" s="21" t="str">
        <f>IFERROR(IF('LT Panel Feeder Readings'!AQ1430="","",IF('LT Panel Feeder Readings'!AQ1430="",0,'LT Panel Feeder Readings'!AQ1430)+IF('LT Panel Feeder Readings'!BI1430="",0,'LT Panel Feeder Readings'!BI1430)),"")</f>
        <v/>
      </c>
      <c r="E1429" s="22" t="str">
        <f t="shared" si="150"/>
        <v/>
      </c>
      <c r="F1429" s="23">
        <f>IFERROR(IF('Fuel Status'!E1431="","",IF('Fuel Status'!E1431="",0,'Fuel Status'!E1431)+IF('Fuel Status'!J1431="",0,'Fuel Status'!J1431)+IF('Fuel Status'!O1431="",0,'Fuel Status'!O1431)),"")</f>
        <v>0</v>
      </c>
      <c r="G1429" s="22" t="str">
        <f t="shared" si="152"/>
        <v/>
      </c>
      <c r="H1429" s="22" t="str">
        <f t="shared" si="153"/>
        <v/>
      </c>
      <c r="I1429" s="22" t="str">
        <f t="shared" si="154"/>
        <v/>
      </c>
      <c r="J1429" s="22" t="str">
        <f t="shared" si="155"/>
        <v/>
      </c>
      <c r="K1429" s="74"/>
      <c r="L1429" s="24"/>
      <c r="M1429" s="25"/>
      <c r="N1429" s="25"/>
      <c r="O1429" s="25" t="str">
        <f>IF(OR(J1429="",L1429="",L1429=0),"",ROUND(J1429/L1429,4))</f>
        <v/>
      </c>
      <c r="P1429" s="26" t="str">
        <f>IFERROR(IF('Raw Water'!U1430="","",'Raw Water'!U1430),"")</f>
        <v/>
      </c>
      <c r="Q1429" s="26" t="str">
        <f>IFERROR(IF(STP!U1430="","",STP!U1430),"")</f>
        <v/>
      </c>
      <c r="R1429" s="27" t="str">
        <f>IFERROR(IF(STP!V1430="","",STP!V1430),"")</f>
        <v/>
      </c>
      <c r="S1429" s="28" t="str">
        <f t="shared" si="151"/>
        <v/>
      </c>
      <c r="T1429" s="29"/>
    </row>
    <row r="1430" spans="1:20" ht="18" customHeight="1" x14ac:dyDescent="0.35">
      <c r="A1430" s="68">
        <v>47450</v>
      </c>
      <c r="B1430" s="21" t="str">
        <f>IFERROR(IF('LT Panel Feeder Readings'!D1431="","",'LT Panel Feeder Readings'!D1431),"")</f>
        <v/>
      </c>
      <c r="C1430" s="21" t="str">
        <f>IFERROR(IF('LT Panel Feeder Readings'!V1431="","",IF('LT Panel Feeder Readings'!V1431="",0,'LT Panel Feeder Readings'!V1431)+IF('LT Panel Feeder Readings'!Y1431="",0,'LT Panel Feeder Readings'!Y1431)),"")</f>
        <v/>
      </c>
      <c r="D1430" s="21" t="str">
        <f>IFERROR(IF('LT Panel Feeder Readings'!AQ1431="","",IF('LT Panel Feeder Readings'!AQ1431="",0,'LT Panel Feeder Readings'!AQ1431)+IF('LT Panel Feeder Readings'!BI1431="",0,'LT Panel Feeder Readings'!BI1431)),"")</f>
        <v/>
      </c>
      <c r="E1430" s="22" t="str">
        <f t="shared" si="150"/>
        <v/>
      </c>
      <c r="F1430" s="23">
        <f>IFERROR(IF('Fuel Status'!E1432="","",IF('Fuel Status'!E1432="",0,'Fuel Status'!E1432)+IF('Fuel Status'!J1432="",0,'Fuel Status'!J1432)+IF('Fuel Status'!O1432="",0,'Fuel Status'!O1432)),"")</f>
        <v>0</v>
      </c>
      <c r="G1430" s="22" t="str">
        <f t="shared" si="152"/>
        <v/>
      </c>
      <c r="H1430" s="22" t="str">
        <f t="shared" si="153"/>
        <v/>
      </c>
      <c r="I1430" s="22" t="str">
        <f t="shared" si="154"/>
        <v/>
      </c>
      <c r="J1430" s="22" t="str">
        <f t="shared" si="155"/>
        <v/>
      </c>
      <c r="K1430" s="74"/>
      <c r="L1430" s="24"/>
      <c r="M1430" s="25"/>
      <c r="N1430" s="25"/>
      <c r="O1430" s="25" t="str">
        <f>IF(OR(J1430="",L1430="",L1430=0),"",ROUND(J1430/L1430,4))</f>
        <v/>
      </c>
      <c r="P1430" s="26" t="str">
        <f>IFERROR(IF('Raw Water'!U1431="","",'Raw Water'!U1431),"")</f>
        <v/>
      </c>
      <c r="Q1430" s="26" t="str">
        <f>IFERROR(IF(STP!U1431="","",STP!U1431),"")</f>
        <v/>
      </c>
      <c r="R1430" s="27" t="str">
        <f>IFERROR(IF(STP!V1431="","",STP!V1431),"")</f>
        <v/>
      </c>
      <c r="S1430" s="28" t="str">
        <f t="shared" si="151"/>
        <v/>
      </c>
      <c r="T1430" s="29"/>
    </row>
    <row r="1431" spans="1:20" ht="18" customHeight="1" x14ac:dyDescent="0.35">
      <c r="A1431" s="68">
        <v>47451</v>
      </c>
      <c r="B1431" s="21" t="str">
        <f>IFERROR(IF('LT Panel Feeder Readings'!D1432="","",'LT Panel Feeder Readings'!D1432),"")</f>
        <v/>
      </c>
      <c r="C1431" s="21" t="str">
        <f>IFERROR(IF('LT Panel Feeder Readings'!V1432="","",IF('LT Panel Feeder Readings'!V1432="",0,'LT Panel Feeder Readings'!V1432)+IF('LT Panel Feeder Readings'!Y1432="",0,'LT Panel Feeder Readings'!Y1432)),"")</f>
        <v/>
      </c>
      <c r="D1431" s="21" t="str">
        <f>IFERROR(IF('LT Panel Feeder Readings'!AQ1432="","",IF('LT Panel Feeder Readings'!AQ1432="",0,'LT Panel Feeder Readings'!AQ1432)+IF('LT Panel Feeder Readings'!BI1432="",0,'LT Panel Feeder Readings'!BI1432)),"")</f>
        <v/>
      </c>
      <c r="E1431" s="22" t="str">
        <f t="shared" si="150"/>
        <v/>
      </c>
      <c r="F1431" s="23">
        <f>IFERROR(IF('Fuel Status'!E1433="","",IF('Fuel Status'!E1433="",0,'Fuel Status'!E1433)+IF('Fuel Status'!J1433="",0,'Fuel Status'!J1433)+IF('Fuel Status'!O1433="",0,'Fuel Status'!O1433)),"")</f>
        <v>0</v>
      </c>
      <c r="G1431" s="22" t="str">
        <f t="shared" si="152"/>
        <v/>
      </c>
      <c r="H1431" s="22" t="str">
        <f t="shared" si="153"/>
        <v/>
      </c>
      <c r="I1431" s="22" t="str">
        <f t="shared" si="154"/>
        <v/>
      </c>
      <c r="J1431" s="22" t="str">
        <f t="shared" si="155"/>
        <v/>
      </c>
      <c r="K1431" s="74"/>
      <c r="L1431" s="24"/>
      <c r="M1431" s="25"/>
      <c r="N1431" s="25"/>
      <c r="O1431" s="25" t="str">
        <f>IF(OR(J1431="",L1431="",L1431=0),"",ROUND(J1431/L1431,4))</f>
        <v/>
      </c>
      <c r="P1431" s="26" t="str">
        <f>IFERROR(IF('Raw Water'!U1432="","",'Raw Water'!U1432),"")</f>
        <v/>
      </c>
      <c r="Q1431" s="26" t="str">
        <f>IFERROR(IF(STP!U1432="","",STP!U1432),"")</f>
        <v/>
      </c>
      <c r="R1431" s="27" t="str">
        <f>IFERROR(IF(STP!V1432="","",STP!V1432),"")</f>
        <v/>
      </c>
      <c r="S1431" s="28" t="str">
        <f t="shared" si="151"/>
        <v/>
      </c>
      <c r="T1431" s="29"/>
    </row>
    <row r="1432" spans="1:20" ht="18" customHeight="1" x14ac:dyDescent="0.35">
      <c r="A1432" s="68">
        <v>47452</v>
      </c>
      <c r="B1432" s="21" t="str">
        <f>IFERROR(IF('LT Panel Feeder Readings'!D1433="","",'LT Panel Feeder Readings'!D1433),"")</f>
        <v/>
      </c>
      <c r="C1432" s="21" t="str">
        <f>IFERROR(IF('LT Panel Feeder Readings'!V1433="","",IF('LT Panel Feeder Readings'!V1433="",0,'LT Panel Feeder Readings'!V1433)+IF('LT Panel Feeder Readings'!Y1433="",0,'LT Panel Feeder Readings'!Y1433)),"")</f>
        <v/>
      </c>
      <c r="D1432" s="21" t="str">
        <f>IFERROR(IF('LT Panel Feeder Readings'!AQ1433="","",IF('LT Panel Feeder Readings'!AQ1433="",0,'LT Panel Feeder Readings'!AQ1433)+IF('LT Panel Feeder Readings'!BI1433="",0,'LT Panel Feeder Readings'!BI1433)),"")</f>
        <v/>
      </c>
      <c r="E1432" s="22" t="str">
        <f t="shared" si="150"/>
        <v/>
      </c>
      <c r="F1432" s="23">
        <f>IFERROR(IF('Fuel Status'!E1434="","",IF('Fuel Status'!E1434="",0,'Fuel Status'!E1434)+IF('Fuel Status'!J1434="",0,'Fuel Status'!J1434)+IF('Fuel Status'!O1434="",0,'Fuel Status'!O1434)),"")</f>
        <v>0</v>
      </c>
      <c r="G1432" s="22" t="str">
        <f t="shared" si="152"/>
        <v/>
      </c>
      <c r="H1432" s="22" t="str">
        <f t="shared" si="153"/>
        <v/>
      </c>
      <c r="I1432" s="22" t="str">
        <f t="shared" si="154"/>
        <v/>
      </c>
      <c r="J1432" s="22" t="str">
        <f t="shared" si="155"/>
        <v/>
      </c>
      <c r="K1432" s="74"/>
      <c r="L1432" s="24"/>
      <c r="M1432" s="25"/>
      <c r="N1432" s="25"/>
      <c r="O1432" s="25" t="str">
        <f>IF(OR(J1432="",L1432="",L1432=0),"",ROUND(J1432/L1432,4))</f>
        <v/>
      </c>
      <c r="P1432" s="26" t="str">
        <f>IFERROR(IF('Raw Water'!U1433="","",'Raw Water'!U1433),"")</f>
        <v/>
      </c>
      <c r="Q1432" s="26" t="str">
        <f>IFERROR(IF(STP!U1433="","",STP!U1433),"")</f>
        <v/>
      </c>
      <c r="R1432" s="27" t="str">
        <f>IFERROR(IF(STP!V1433="","",STP!V1433),"")</f>
        <v/>
      </c>
      <c r="S1432" s="28" t="str">
        <f t="shared" si="151"/>
        <v/>
      </c>
      <c r="T1432" s="29"/>
    </row>
    <row r="1433" spans="1:20" ht="18" customHeight="1" x14ac:dyDescent="0.35">
      <c r="A1433" s="68">
        <v>47453</v>
      </c>
      <c r="B1433" s="21" t="str">
        <f>IFERROR(IF('LT Panel Feeder Readings'!D1434="","",'LT Panel Feeder Readings'!D1434),"")</f>
        <v/>
      </c>
      <c r="C1433" s="21" t="str">
        <f>IFERROR(IF('LT Panel Feeder Readings'!V1434="","",IF('LT Panel Feeder Readings'!V1434="",0,'LT Panel Feeder Readings'!V1434)+IF('LT Panel Feeder Readings'!Y1434="",0,'LT Panel Feeder Readings'!Y1434)),"")</f>
        <v/>
      </c>
      <c r="D1433" s="21" t="str">
        <f>IFERROR(IF('LT Panel Feeder Readings'!AQ1434="","",IF('LT Panel Feeder Readings'!AQ1434="",0,'LT Panel Feeder Readings'!AQ1434)+IF('LT Panel Feeder Readings'!BI1434="",0,'LT Panel Feeder Readings'!BI1434)),"")</f>
        <v/>
      </c>
      <c r="E1433" s="22" t="str">
        <f t="shared" si="150"/>
        <v/>
      </c>
      <c r="F1433" s="23">
        <f>IFERROR(IF('Fuel Status'!E1435="","",IF('Fuel Status'!E1435="",0,'Fuel Status'!E1435)+IF('Fuel Status'!J1435="",0,'Fuel Status'!J1435)+IF('Fuel Status'!O1435="",0,'Fuel Status'!O1435)),"")</f>
        <v>0</v>
      </c>
      <c r="G1433" s="22" t="str">
        <f t="shared" si="152"/>
        <v/>
      </c>
      <c r="H1433" s="22" t="str">
        <f t="shared" si="153"/>
        <v/>
      </c>
      <c r="I1433" s="22" t="str">
        <f t="shared" si="154"/>
        <v/>
      </c>
      <c r="J1433" s="22" t="str">
        <f t="shared" si="155"/>
        <v/>
      </c>
      <c r="K1433" s="74"/>
      <c r="L1433" s="24"/>
      <c r="M1433" s="25"/>
      <c r="N1433" s="25"/>
      <c r="O1433" s="25" t="str">
        <f>IF(OR(J1433="",L1433="",L1433=0),"",ROUND(J1433/L1433,4))</f>
        <v/>
      </c>
      <c r="P1433" s="26" t="str">
        <f>IFERROR(IF('Raw Water'!U1434="","",'Raw Water'!U1434),"")</f>
        <v/>
      </c>
      <c r="Q1433" s="26" t="str">
        <f>IFERROR(IF(STP!U1434="","",STP!U1434),"")</f>
        <v/>
      </c>
      <c r="R1433" s="27" t="str">
        <f>IFERROR(IF(STP!V1434="","",STP!V1434),"")</f>
        <v/>
      </c>
      <c r="S1433" s="28" t="str">
        <f t="shared" si="151"/>
        <v/>
      </c>
      <c r="T1433" s="29"/>
    </row>
    <row r="1434" spans="1:20" ht="18" customHeight="1" x14ac:dyDescent="0.35">
      <c r="A1434" s="68">
        <v>47454</v>
      </c>
      <c r="B1434" s="21" t="str">
        <f>IFERROR(IF('LT Panel Feeder Readings'!D1435="","",'LT Panel Feeder Readings'!D1435),"")</f>
        <v/>
      </c>
      <c r="C1434" s="21" t="str">
        <f>IFERROR(IF('LT Panel Feeder Readings'!V1435="","",IF('LT Panel Feeder Readings'!V1435="",0,'LT Panel Feeder Readings'!V1435)+IF('LT Panel Feeder Readings'!Y1435="",0,'LT Panel Feeder Readings'!Y1435)),"")</f>
        <v/>
      </c>
      <c r="D1434" s="21" t="str">
        <f>IFERROR(IF('LT Panel Feeder Readings'!AQ1435="","",IF('LT Panel Feeder Readings'!AQ1435="",0,'LT Panel Feeder Readings'!AQ1435)+IF('LT Panel Feeder Readings'!BI1435="",0,'LT Panel Feeder Readings'!BI1435)),"")</f>
        <v/>
      </c>
      <c r="E1434" s="22" t="str">
        <f t="shared" si="150"/>
        <v/>
      </c>
      <c r="F1434" s="23">
        <f>IFERROR(IF('Fuel Status'!E1436="","",IF('Fuel Status'!E1436="",0,'Fuel Status'!E1436)+IF('Fuel Status'!J1436="",0,'Fuel Status'!J1436)+IF('Fuel Status'!O1436="",0,'Fuel Status'!O1436)),"")</f>
        <v>0</v>
      </c>
      <c r="G1434" s="22" t="str">
        <f t="shared" si="152"/>
        <v/>
      </c>
      <c r="H1434" s="22" t="str">
        <f t="shared" si="153"/>
        <v/>
      </c>
      <c r="I1434" s="22" t="str">
        <f t="shared" si="154"/>
        <v/>
      </c>
      <c r="J1434" s="22" t="str">
        <f t="shared" si="155"/>
        <v/>
      </c>
      <c r="K1434" s="74"/>
      <c r="L1434" s="24"/>
      <c r="M1434" s="25"/>
      <c r="N1434" s="25"/>
      <c r="O1434" s="25" t="str">
        <f>IF(OR(J1434="",L1434="",L1434=0),"",ROUND(J1434/L1434,4))</f>
        <v/>
      </c>
      <c r="P1434" s="26" t="str">
        <f>IFERROR(IF('Raw Water'!U1435="","",'Raw Water'!U1435),"")</f>
        <v/>
      </c>
      <c r="Q1434" s="26" t="str">
        <f>IFERROR(IF(STP!U1435="","",STP!U1435),"")</f>
        <v/>
      </c>
      <c r="R1434" s="27" t="str">
        <f>IFERROR(IF(STP!V1435="","",STP!V1435),"")</f>
        <v/>
      </c>
      <c r="S1434" s="28" t="str">
        <f t="shared" si="151"/>
        <v/>
      </c>
      <c r="T1434" s="29"/>
    </row>
    <row r="1435" spans="1:20" ht="18" customHeight="1" x14ac:dyDescent="0.35">
      <c r="A1435" s="68">
        <v>47455</v>
      </c>
      <c r="B1435" s="21" t="str">
        <f>IFERROR(IF('LT Panel Feeder Readings'!D1436="","",'LT Panel Feeder Readings'!D1436),"")</f>
        <v/>
      </c>
      <c r="C1435" s="21" t="str">
        <f>IFERROR(IF('LT Panel Feeder Readings'!V1436="","",IF('LT Panel Feeder Readings'!V1436="",0,'LT Panel Feeder Readings'!V1436)+IF('LT Panel Feeder Readings'!Y1436="",0,'LT Panel Feeder Readings'!Y1436)),"")</f>
        <v/>
      </c>
      <c r="D1435" s="21" t="str">
        <f>IFERROR(IF('LT Panel Feeder Readings'!AQ1436="","",IF('LT Panel Feeder Readings'!AQ1436="",0,'LT Panel Feeder Readings'!AQ1436)+IF('LT Panel Feeder Readings'!BI1436="",0,'LT Panel Feeder Readings'!BI1436)),"")</f>
        <v/>
      </c>
      <c r="E1435" s="22" t="str">
        <f t="shared" si="150"/>
        <v/>
      </c>
      <c r="F1435" s="23">
        <f>IFERROR(IF('Fuel Status'!E1437="","",IF('Fuel Status'!E1437="",0,'Fuel Status'!E1437)+IF('Fuel Status'!J1437="",0,'Fuel Status'!J1437)+IF('Fuel Status'!O1437="",0,'Fuel Status'!O1437)),"")</f>
        <v>0</v>
      </c>
      <c r="G1435" s="22" t="str">
        <f t="shared" si="152"/>
        <v/>
      </c>
      <c r="H1435" s="22" t="str">
        <f t="shared" si="153"/>
        <v/>
      </c>
      <c r="I1435" s="22" t="str">
        <f t="shared" si="154"/>
        <v/>
      </c>
      <c r="J1435" s="22" t="str">
        <f t="shared" si="155"/>
        <v/>
      </c>
      <c r="K1435" s="74"/>
      <c r="L1435" s="24"/>
      <c r="M1435" s="25"/>
      <c r="N1435" s="25"/>
      <c r="O1435" s="25" t="str">
        <f>IF(OR(J1435="",L1435="",L1435=0),"",ROUND(J1435/L1435,4))</f>
        <v/>
      </c>
      <c r="P1435" s="26" t="str">
        <f>IFERROR(IF('Raw Water'!U1436="","",'Raw Water'!U1436),"")</f>
        <v/>
      </c>
      <c r="Q1435" s="26" t="str">
        <f>IFERROR(IF(STP!U1436="","",STP!U1436),"")</f>
        <v/>
      </c>
      <c r="R1435" s="27" t="str">
        <f>IFERROR(IF(STP!V1436="","",STP!V1436),"")</f>
        <v/>
      </c>
      <c r="S1435" s="28" t="str">
        <f t="shared" si="151"/>
        <v/>
      </c>
      <c r="T1435" s="29"/>
    </row>
    <row r="1436" spans="1:20" ht="18" customHeight="1" x14ac:dyDescent="0.35">
      <c r="A1436" s="68">
        <v>47456</v>
      </c>
      <c r="B1436" s="21" t="str">
        <f>IFERROR(IF('LT Panel Feeder Readings'!D1437="","",'LT Panel Feeder Readings'!D1437),"")</f>
        <v/>
      </c>
      <c r="C1436" s="21" t="str">
        <f>IFERROR(IF('LT Panel Feeder Readings'!V1437="","",IF('LT Panel Feeder Readings'!V1437="",0,'LT Panel Feeder Readings'!V1437)+IF('LT Panel Feeder Readings'!Y1437="",0,'LT Panel Feeder Readings'!Y1437)),"")</f>
        <v/>
      </c>
      <c r="D1436" s="21" t="str">
        <f>IFERROR(IF('LT Panel Feeder Readings'!AQ1437="","",IF('LT Panel Feeder Readings'!AQ1437="",0,'LT Panel Feeder Readings'!AQ1437)+IF('LT Panel Feeder Readings'!BI1437="",0,'LT Panel Feeder Readings'!BI1437)),"")</f>
        <v/>
      </c>
      <c r="E1436" s="22" t="str">
        <f t="shared" si="150"/>
        <v/>
      </c>
      <c r="F1436" s="23">
        <f>IFERROR(IF('Fuel Status'!E1438="","",IF('Fuel Status'!E1438="",0,'Fuel Status'!E1438)+IF('Fuel Status'!J1438="",0,'Fuel Status'!J1438)+IF('Fuel Status'!O1438="",0,'Fuel Status'!O1438)),"")</f>
        <v>0</v>
      </c>
      <c r="G1436" s="22" t="str">
        <f t="shared" si="152"/>
        <v/>
      </c>
      <c r="H1436" s="22" t="str">
        <f t="shared" si="153"/>
        <v/>
      </c>
      <c r="I1436" s="22" t="str">
        <f t="shared" si="154"/>
        <v/>
      </c>
      <c r="J1436" s="22" t="str">
        <f t="shared" si="155"/>
        <v/>
      </c>
      <c r="K1436" s="74"/>
      <c r="L1436" s="24"/>
      <c r="M1436" s="25"/>
      <c r="N1436" s="25"/>
      <c r="O1436" s="25" t="str">
        <f>IF(OR(J1436="",L1436="",L1436=0),"",ROUND(J1436/L1436,4))</f>
        <v/>
      </c>
      <c r="P1436" s="26" t="str">
        <f>IFERROR(IF('Raw Water'!U1437="","",'Raw Water'!U1437),"")</f>
        <v/>
      </c>
      <c r="Q1436" s="26" t="str">
        <f>IFERROR(IF(STP!U1437="","",STP!U1437),"")</f>
        <v/>
      </c>
      <c r="R1436" s="27" t="str">
        <f>IFERROR(IF(STP!V1437="","",STP!V1437),"")</f>
        <v/>
      </c>
      <c r="S1436" s="28" t="str">
        <f t="shared" si="151"/>
        <v/>
      </c>
      <c r="T1436" s="29"/>
    </row>
    <row r="1437" spans="1:20" ht="18" customHeight="1" x14ac:dyDescent="0.35">
      <c r="A1437" s="68">
        <v>47457</v>
      </c>
      <c r="B1437" s="21" t="str">
        <f>IFERROR(IF('LT Panel Feeder Readings'!D1438="","",'LT Panel Feeder Readings'!D1438),"")</f>
        <v/>
      </c>
      <c r="C1437" s="21" t="str">
        <f>IFERROR(IF('LT Panel Feeder Readings'!V1438="","",IF('LT Panel Feeder Readings'!V1438="",0,'LT Panel Feeder Readings'!V1438)+IF('LT Panel Feeder Readings'!Y1438="",0,'LT Panel Feeder Readings'!Y1438)),"")</f>
        <v/>
      </c>
      <c r="D1437" s="21" t="str">
        <f>IFERROR(IF('LT Panel Feeder Readings'!AQ1438="","",IF('LT Panel Feeder Readings'!AQ1438="",0,'LT Panel Feeder Readings'!AQ1438)+IF('LT Panel Feeder Readings'!BI1438="",0,'LT Panel Feeder Readings'!BI1438)),"")</f>
        <v/>
      </c>
      <c r="E1437" s="22" t="str">
        <f t="shared" si="150"/>
        <v/>
      </c>
      <c r="F1437" s="23">
        <f>IFERROR(IF('Fuel Status'!E1439="","",IF('Fuel Status'!E1439="",0,'Fuel Status'!E1439)+IF('Fuel Status'!J1439="",0,'Fuel Status'!J1439)+IF('Fuel Status'!O1439="",0,'Fuel Status'!O1439)),"")</f>
        <v>0</v>
      </c>
      <c r="G1437" s="22" t="str">
        <f t="shared" si="152"/>
        <v/>
      </c>
      <c r="H1437" s="22" t="str">
        <f t="shared" si="153"/>
        <v/>
      </c>
      <c r="I1437" s="22" t="str">
        <f t="shared" si="154"/>
        <v/>
      </c>
      <c r="J1437" s="22" t="str">
        <f t="shared" si="155"/>
        <v/>
      </c>
      <c r="K1437" s="74"/>
      <c r="L1437" s="24"/>
      <c r="M1437" s="25"/>
      <c r="N1437" s="25"/>
      <c r="O1437" s="25" t="str">
        <f>IF(OR(J1437="",L1437="",L1437=0),"",ROUND(J1437/L1437,4))</f>
        <v/>
      </c>
      <c r="P1437" s="26" t="str">
        <f>IFERROR(IF('Raw Water'!U1438="","",'Raw Water'!U1438),"")</f>
        <v/>
      </c>
      <c r="Q1437" s="26" t="str">
        <f>IFERROR(IF(STP!U1438="","",STP!U1438),"")</f>
        <v/>
      </c>
      <c r="R1437" s="27" t="str">
        <f>IFERROR(IF(STP!V1438="","",STP!V1438),"")</f>
        <v/>
      </c>
      <c r="S1437" s="28" t="str">
        <f t="shared" si="151"/>
        <v/>
      </c>
      <c r="T1437" s="29"/>
    </row>
    <row r="1438" spans="1:20" ht="18" customHeight="1" x14ac:dyDescent="0.35">
      <c r="A1438" s="68">
        <v>47458</v>
      </c>
      <c r="B1438" s="21" t="str">
        <f>IFERROR(IF('LT Panel Feeder Readings'!D1439="","",'LT Panel Feeder Readings'!D1439),"")</f>
        <v/>
      </c>
      <c r="C1438" s="21" t="str">
        <f>IFERROR(IF('LT Panel Feeder Readings'!V1439="","",IF('LT Panel Feeder Readings'!V1439="",0,'LT Panel Feeder Readings'!V1439)+IF('LT Panel Feeder Readings'!Y1439="",0,'LT Panel Feeder Readings'!Y1439)),"")</f>
        <v/>
      </c>
      <c r="D1438" s="21" t="str">
        <f>IFERROR(IF('LT Panel Feeder Readings'!AQ1439="","",IF('LT Panel Feeder Readings'!AQ1439="",0,'LT Panel Feeder Readings'!AQ1439)+IF('LT Panel Feeder Readings'!BI1439="",0,'LT Panel Feeder Readings'!BI1439)),"")</f>
        <v/>
      </c>
      <c r="E1438" s="22" t="str">
        <f t="shared" si="150"/>
        <v/>
      </c>
      <c r="F1438" s="23">
        <f>IFERROR(IF('Fuel Status'!E1440="","",IF('Fuel Status'!E1440="",0,'Fuel Status'!E1440)+IF('Fuel Status'!J1440="",0,'Fuel Status'!J1440)+IF('Fuel Status'!O1440="",0,'Fuel Status'!O1440)),"")</f>
        <v>0</v>
      </c>
      <c r="G1438" s="22" t="str">
        <f t="shared" si="152"/>
        <v/>
      </c>
      <c r="H1438" s="22" t="str">
        <f t="shared" si="153"/>
        <v/>
      </c>
      <c r="I1438" s="22" t="str">
        <f t="shared" si="154"/>
        <v/>
      </c>
      <c r="J1438" s="22" t="str">
        <f t="shared" si="155"/>
        <v/>
      </c>
      <c r="K1438" s="74"/>
      <c r="L1438" s="24"/>
      <c r="M1438" s="25"/>
      <c r="N1438" s="25"/>
      <c r="O1438" s="25" t="str">
        <f>IF(OR(J1438="",L1438="",L1438=0),"",ROUND(J1438/L1438,4))</f>
        <v/>
      </c>
      <c r="P1438" s="26" t="str">
        <f>IFERROR(IF('Raw Water'!U1439="","",'Raw Water'!U1439),"")</f>
        <v/>
      </c>
      <c r="Q1438" s="26" t="str">
        <f>IFERROR(IF(STP!U1439="","",STP!U1439),"")</f>
        <v/>
      </c>
      <c r="R1438" s="27" t="str">
        <f>IFERROR(IF(STP!V1439="","",STP!V1439),"")</f>
        <v/>
      </c>
      <c r="S1438" s="28" t="str">
        <f t="shared" si="151"/>
        <v/>
      </c>
      <c r="T1438" s="29"/>
    </row>
    <row r="1439" spans="1:20" ht="18" customHeight="1" x14ac:dyDescent="0.35">
      <c r="A1439" s="68">
        <v>47459</v>
      </c>
      <c r="B1439" s="21" t="str">
        <f>IFERROR(IF('LT Panel Feeder Readings'!D1440="","",'LT Panel Feeder Readings'!D1440),"")</f>
        <v/>
      </c>
      <c r="C1439" s="21" t="str">
        <f>IFERROR(IF('LT Panel Feeder Readings'!V1440="","",IF('LT Panel Feeder Readings'!V1440="",0,'LT Panel Feeder Readings'!V1440)+IF('LT Panel Feeder Readings'!Y1440="",0,'LT Panel Feeder Readings'!Y1440)),"")</f>
        <v/>
      </c>
      <c r="D1439" s="21" t="str">
        <f>IFERROR(IF('LT Panel Feeder Readings'!AQ1440="","",IF('LT Panel Feeder Readings'!AQ1440="",0,'LT Panel Feeder Readings'!AQ1440)+IF('LT Panel Feeder Readings'!BI1440="",0,'LT Panel Feeder Readings'!BI1440)),"")</f>
        <v/>
      </c>
      <c r="E1439" s="22" t="str">
        <f t="shared" si="150"/>
        <v/>
      </c>
      <c r="F1439" s="23">
        <f>IFERROR(IF('Fuel Status'!E1441="","",IF('Fuel Status'!E1441="",0,'Fuel Status'!E1441)+IF('Fuel Status'!J1441="",0,'Fuel Status'!J1441)+IF('Fuel Status'!O1441="",0,'Fuel Status'!O1441)),"")</f>
        <v>0</v>
      </c>
      <c r="G1439" s="22" t="str">
        <f t="shared" si="152"/>
        <v/>
      </c>
      <c r="H1439" s="22" t="str">
        <f t="shared" si="153"/>
        <v/>
      </c>
      <c r="I1439" s="22" t="str">
        <f t="shared" si="154"/>
        <v/>
      </c>
      <c r="J1439" s="22" t="str">
        <f t="shared" si="155"/>
        <v/>
      </c>
      <c r="K1439" s="74"/>
      <c r="L1439" s="24"/>
      <c r="M1439" s="25"/>
      <c r="N1439" s="25"/>
      <c r="O1439" s="25" t="str">
        <f>IF(OR(J1439="",L1439="",L1439=0),"",ROUND(J1439/L1439,4))</f>
        <v/>
      </c>
      <c r="P1439" s="26" t="str">
        <f>IFERROR(IF('Raw Water'!U1440="","",'Raw Water'!U1440),"")</f>
        <v/>
      </c>
      <c r="Q1439" s="26" t="str">
        <f>IFERROR(IF(STP!U1440="","",STP!U1440),"")</f>
        <v/>
      </c>
      <c r="R1439" s="27" t="str">
        <f>IFERROR(IF(STP!V1440="","",STP!V1440),"")</f>
        <v/>
      </c>
      <c r="S1439" s="28" t="str">
        <f t="shared" si="151"/>
        <v/>
      </c>
      <c r="T1439" s="29"/>
    </row>
    <row r="1440" spans="1:20" ht="18" customHeight="1" x14ac:dyDescent="0.35">
      <c r="A1440" s="68">
        <v>47460</v>
      </c>
      <c r="B1440" s="21" t="str">
        <f>IFERROR(IF('LT Panel Feeder Readings'!D1441="","",'LT Panel Feeder Readings'!D1441),"")</f>
        <v/>
      </c>
      <c r="C1440" s="21" t="str">
        <f>IFERROR(IF('LT Panel Feeder Readings'!V1441="","",IF('LT Panel Feeder Readings'!V1441="",0,'LT Panel Feeder Readings'!V1441)+IF('LT Panel Feeder Readings'!Y1441="",0,'LT Panel Feeder Readings'!Y1441)),"")</f>
        <v/>
      </c>
      <c r="D1440" s="21" t="str">
        <f>IFERROR(IF('LT Panel Feeder Readings'!AQ1441="","",IF('LT Panel Feeder Readings'!AQ1441="",0,'LT Panel Feeder Readings'!AQ1441)+IF('LT Panel Feeder Readings'!BI1441="",0,'LT Panel Feeder Readings'!BI1441)),"")</f>
        <v/>
      </c>
      <c r="E1440" s="22" t="str">
        <f t="shared" si="150"/>
        <v/>
      </c>
      <c r="F1440" s="23">
        <f>IFERROR(IF('Fuel Status'!E1442="","",IF('Fuel Status'!E1442="",0,'Fuel Status'!E1442)+IF('Fuel Status'!J1442="",0,'Fuel Status'!J1442)+IF('Fuel Status'!O1442="",0,'Fuel Status'!O1442)),"")</f>
        <v>0</v>
      </c>
      <c r="G1440" s="22" t="str">
        <f t="shared" si="152"/>
        <v/>
      </c>
      <c r="H1440" s="22" t="str">
        <f t="shared" si="153"/>
        <v/>
      </c>
      <c r="I1440" s="22" t="str">
        <f t="shared" si="154"/>
        <v/>
      </c>
      <c r="J1440" s="22" t="str">
        <f t="shared" si="155"/>
        <v/>
      </c>
      <c r="K1440" s="74"/>
      <c r="L1440" s="24"/>
      <c r="M1440" s="25"/>
      <c r="N1440" s="25"/>
      <c r="O1440" s="25" t="str">
        <f>IF(OR(J1440="",L1440="",L1440=0),"",ROUND(J1440/L1440,4))</f>
        <v/>
      </c>
      <c r="P1440" s="26" t="str">
        <f>IFERROR(IF('Raw Water'!U1441="","",'Raw Water'!U1441),"")</f>
        <v/>
      </c>
      <c r="Q1440" s="26" t="str">
        <f>IFERROR(IF(STP!U1441="","",STP!U1441),"")</f>
        <v/>
      </c>
      <c r="R1440" s="27" t="str">
        <f>IFERROR(IF(STP!V1441="","",STP!V1441),"")</f>
        <v/>
      </c>
      <c r="S1440" s="28" t="str">
        <f t="shared" si="151"/>
        <v/>
      </c>
      <c r="T1440" s="29"/>
    </row>
    <row r="1441" spans="1:20" ht="18" customHeight="1" x14ac:dyDescent="0.35">
      <c r="A1441" s="68">
        <v>47461</v>
      </c>
      <c r="B1441" s="21" t="str">
        <f>IFERROR(IF('LT Panel Feeder Readings'!D1442="","",'LT Panel Feeder Readings'!D1442),"")</f>
        <v/>
      </c>
      <c r="C1441" s="21" t="str">
        <f>IFERROR(IF('LT Panel Feeder Readings'!V1442="","",IF('LT Panel Feeder Readings'!V1442="",0,'LT Panel Feeder Readings'!V1442)+IF('LT Panel Feeder Readings'!Y1442="",0,'LT Panel Feeder Readings'!Y1442)),"")</f>
        <v/>
      </c>
      <c r="D1441" s="21" t="str">
        <f>IFERROR(IF('LT Panel Feeder Readings'!AQ1442="","",IF('LT Panel Feeder Readings'!AQ1442="",0,'LT Panel Feeder Readings'!AQ1442)+IF('LT Panel Feeder Readings'!BI1442="",0,'LT Panel Feeder Readings'!BI1442)),"")</f>
        <v/>
      </c>
      <c r="E1441" s="22" t="str">
        <f t="shared" si="150"/>
        <v/>
      </c>
      <c r="F1441" s="23">
        <f>IFERROR(IF('Fuel Status'!E1443="","",IF('Fuel Status'!E1443="",0,'Fuel Status'!E1443)+IF('Fuel Status'!J1443="",0,'Fuel Status'!J1443)+IF('Fuel Status'!O1443="",0,'Fuel Status'!O1443)),"")</f>
        <v>0</v>
      </c>
      <c r="G1441" s="22" t="str">
        <f t="shared" si="152"/>
        <v/>
      </c>
      <c r="H1441" s="22" t="str">
        <f t="shared" si="153"/>
        <v/>
      </c>
      <c r="I1441" s="22" t="str">
        <f t="shared" si="154"/>
        <v/>
      </c>
      <c r="J1441" s="22" t="str">
        <f t="shared" si="155"/>
        <v/>
      </c>
      <c r="K1441" s="74"/>
      <c r="L1441" s="24"/>
      <c r="M1441" s="25"/>
      <c r="N1441" s="25"/>
      <c r="O1441" s="25" t="str">
        <f>IF(OR(J1441="",L1441="",L1441=0),"",ROUND(J1441/L1441,4))</f>
        <v/>
      </c>
      <c r="P1441" s="26" t="str">
        <f>IFERROR(IF('Raw Water'!U1442="","",'Raw Water'!U1442),"")</f>
        <v/>
      </c>
      <c r="Q1441" s="26" t="str">
        <f>IFERROR(IF(STP!U1442="","",STP!U1442),"")</f>
        <v/>
      </c>
      <c r="R1441" s="27" t="str">
        <f>IFERROR(IF(STP!V1442="","",STP!V1442),"")</f>
        <v/>
      </c>
      <c r="S1441" s="28" t="str">
        <f t="shared" si="151"/>
        <v/>
      </c>
      <c r="T1441" s="29"/>
    </row>
    <row r="1442" spans="1:20" ht="18" customHeight="1" x14ac:dyDescent="0.35">
      <c r="A1442" s="68">
        <v>47462</v>
      </c>
      <c r="B1442" s="21" t="str">
        <f>IFERROR(IF('LT Panel Feeder Readings'!D1443="","",'LT Panel Feeder Readings'!D1443),"")</f>
        <v/>
      </c>
      <c r="C1442" s="21" t="str">
        <f>IFERROR(IF('LT Panel Feeder Readings'!V1443="","",IF('LT Panel Feeder Readings'!V1443="",0,'LT Panel Feeder Readings'!V1443)+IF('LT Panel Feeder Readings'!Y1443="",0,'LT Panel Feeder Readings'!Y1443)),"")</f>
        <v/>
      </c>
      <c r="D1442" s="21" t="str">
        <f>IFERROR(IF('LT Panel Feeder Readings'!AQ1443="","",IF('LT Panel Feeder Readings'!AQ1443="",0,'LT Panel Feeder Readings'!AQ1443)+IF('LT Panel Feeder Readings'!BI1443="",0,'LT Panel Feeder Readings'!BI1443)),"")</f>
        <v/>
      </c>
      <c r="E1442" s="22" t="str">
        <f t="shared" si="150"/>
        <v/>
      </c>
      <c r="F1442" s="23">
        <f>IFERROR(IF('Fuel Status'!E1444="","",IF('Fuel Status'!E1444="",0,'Fuel Status'!E1444)+IF('Fuel Status'!J1444="",0,'Fuel Status'!J1444)+IF('Fuel Status'!O1444="",0,'Fuel Status'!O1444)),"")</f>
        <v>0</v>
      </c>
      <c r="G1442" s="22" t="str">
        <f t="shared" si="152"/>
        <v/>
      </c>
      <c r="H1442" s="22" t="str">
        <f t="shared" si="153"/>
        <v/>
      </c>
      <c r="I1442" s="22" t="str">
        <f t="shared" si="154"/>
        <v/>
      </c>
      <c r="J1442" s="22" t="str">
        <f t="shared" si="155"/>
        <v/>
      </c>
      <c r="K1442" s="74"/>
      <c r="L1442" s="24"/>
      <c r="M1442" s="25"/>
      <c r="N1442" s="25"/>
      <c r="O1442" s="25" t="str">
        <f>IF(OR(J1442="",L1442="",L1442=0),"",ROUND(J1442/L1442,4))</f>
        <v/>
      </c>
      <c r="P1442" s="26" t="str">
        <f>IFERROR(IF('Raw Water'!U1443="","",'Raw Water'!U1443),"")</f>
        <v/>
      </c>
      <c r="Q1442" s="26" t="str">
        <f>IFERROR(IF(STP!U1443="","",STP!U1443),"")</f>
        <v/>
      </c>
      <c r="R1442" s="27" t="str">
        <f>IFERROR(IF(STP!V1443="","",STP!V1443),"")</f>
        <v/>
      </c>
      <c r="S1442" s="28" t="str">
        <f t="shared" si="151"/>
        <v/>
      </c>
      <c r="T1442" s="29"/>
    </row>
    <row r="1443" spans="1:20" ht="18" customHeight="1" x14ac:dyDescent="0.35">
      <c r="A1443" s="68">
        <v>47463</v>
      </c>
      <c r="B1443" s="21" t="str">
        <f>IFERROR(IF('LT Panel Feeder Readings'!D1444="","",'LT Panel Feeder Readings'!D1444),"")</f>
        <v/>
      </c>
      <c r="C1443" s="21" t="str">
        <f>IFERROR(IF('LT Panel Feeder Readings'!V1444="","",IF('LT Panel Feeder Readings'!V1444="",0,'LT Panel Feeder Readings'!V1444)+IF('LT Panel Feeder Readings'!Y1444="",0,'LT Panel Feeder Readings'!Y1444)),"")</f>
        <v/>
      </c>
      <c r="D1443" s="21" t="str">
        <f>IFERROR(IF('LT Panel Feeder Readings'!AQ1444="","",IF('LT Panel Feeder Readings'!AQ1444="",0,'LT Panel Feeder Readings'!AQ1444)+IF('LT Panel Feeder Readings'!BI1444="",0,'LT Panel Feeder Readings'!BI1444)),"")</f>
        <v/>
      </c>
      <c r="E1443" s="22" t="str">
        <f t="shared" si="150"/>
        <v/>
      </c>
      <c r="F1443" s="23">
        <f>IFERROR(IF('Fuel Status'!E1445="","",IF('Fuel Status'!E1445="",0,'Fuel Status'!E1445)+IF('Fuel Status'!J1445="",0,'Fuel Status'!J1445)+IF('Fuel Status'!O1445="",0,'Fuel Status'!O1445)),"")</f>
        <v>0</v>
      </c>
      <c r="G1443" s="22" t="str">
        <f t="shared" si="152"/>
        <v/>
      </c>
      <c r="H1443" s="22" t="str">
        <f t="shared" si="153"/>
        <v/>
      </c>
      <c r="I1443" s="22" t="str">
        <f t="shared" si="154"/>
        <v/>
      </c>
      <c r="J1443" s="22" t="str">
        <f t="shared" si="155"/>
        <v/>
      </c>
      <c r="K1443" s="74"/>
      <c r="L1443" s="24"/>
      <c r="M1443" s="25"/>
      <c r="N1443" s="25"/>
      <c r="O1443" s="25" t="str">
        <f>IF(OR(J1443="",L1443="",L1443=0),"",ROUND(J1443/L1443,4))</f>
        <v/>
      </c>
      <c r="P1443" s="26" t="str">
        <f>IFERROR(IF('Raw Water'!U1444="","",'Raw Water'!U1444),"")</f>
        <v/>
      </c>
      <c r="Q1443" s="26" t="str">
        <f>IFERROR(IF(STP!U1444="","",STP!U1444),"")</f>
        <v/>
      </c>
      <c r="R1443" s="27" t="str">
        <f>IFERROR(IF(STP!V1444="","",STP!V1444),"")</f>
        <v/>
      </c>
      <c r="S1443" s="28" t="str">
        <f t="shared" si="151"/>
        <v/>
      </c>
      <c r="T1443" s="29"/>
    </row>
    <row r="1444" spans="1:20" ht="18" customHeight="1" x14ac:dyDescent="0.35">
      <c r="A1444" s="68">
        <v>47464</v>
      </c>
      <c r="B1444" s="21" t="str">
        <f>IFERROR(IF('LT Panel Feeder Readings'!D1445="","",'LT Panel Feeder Readings'!D1445),"")</f>
        <v/>
      </c>
      <c r="C1444" s="21" t="str">
        <f>IFERROR(IF('LT Panel Feeder Readings'!V1445="","",IF('LT Panel Feeder Readings'!V1445="",0,'LT Panel Feeder Readings'!V1445)+IF('LT Panel Feeder Readings'!Y1445="",0,'LT Panel Feeder Readings'!Y1445)),"")</f>
        <v/>
      </c>
      <c r="D1444" s="21" t="str">
        <f>IFERROR(IF('LT Panel Feeder Readings'!AQ1445="","",IF('LT Panel Feeder Readings'!AQ1445="",0,'LT Panel Feeder Readings'!AQ1445)+IF('LT Panel Feeder Readings'!BI1445="",0,'LT Panel Feeder Readings'!BI1445)),"")</f>
        <v/>
      </c>
      <c r="E1444" s="22" t="str">
        <f t="shared" si="150"/>
        <v/>
      </c>
      <c r="F1444" s="23">
        <f>IFERROR(IF('Fuel Status'!E1446="","",IF('Fuel Status'!E1446="",0,'Fuel Status'!E1446)+IF('Fuel Status'!J1446="",0,'Fuel Status'!J1446)+IF('Fuel Status'!O1446="",0,'Fuel Status'!O1446)),"")</f>
        <v>0</v>
      </c>
      <c r="G1444" s="22" t="str">
        <f t="shared" si="152"/>
        <v/>
      </c>
      <c r="H1444" s="22" t="str">
        <f t="shared" si="153"/>
        <v/>
      </c>
      <c r="I1444" s="22" t="str">
        <f t="shared" si="154"/>
        <v/>
      </c>
      <c r="J1444" s="22" t="str">
        <f t="shared" si="155"/>
        <v/>
      </c>
      <c r="K1444" s="74"/>
      <c r="L1444" s="24"/>
      <c r="M1444" s="25"/>
      <c r="N1444" s="25"/>
      <c r="O1444" s="25" t="str">
        <f>IF(OR(J1444="",L1444="",L1444=0),"",ROUND(J1444/L1444,4))</f>
        <v/>
      </c>
      <c r="P1444" s="26" t="str">
        <f>IFERROR(IF('Raw Water'!U1445="","",'Raw Water'!U1445),"")</f>
        <v/>
      </c>
      <c r="Q1444" s="26" t="str">
        <f>IFERROR(IF(STP!U1445="","",STP!U1445),"")</f>
        <v/>
      </c>
      <c r="R1444" s="27" t="str">
        <f>IFERROR(IF(STP!V1445="","",STP!V1445),"")</f>
        <v/>
      </c>
      <c r="S1444" s="28" t="str">
        <f t="shared" si="151"/>
        <v/>
      </c>
      <c r="T1444" s="29"/>
    </row>
    <row r="1445" spans="1:20" ht="18" customHeight="1" x14ac:dyDescent="0.35">
      <c r="A1445" s="68">
        <v>47465</v>
      </c>
      <c r="B1445" s="21" t="str">
        <f>IFERROR(IF('LT Panel Feeder Readings'!D1446="","",'LT Panel Feeder Readings'!D1446),"")</f>
        <v/>
      </c>
      <c r="C1445" s="21" t="str">
        <f>IFERROR(IF('LT Panel Feeder Readings'!V1446="","",IF('LT Panel Feeder Readings'!V1446="",0,'LT Panel Feeder Readings'!V1446)+IF('LT Panel Feeder Readings'!Y1446="",0,'LT Panel Feeder Readings'!Y1446)),"")</f>
        <v/>
      </c>
      <c r="D1445" s="21" t="str">
        <f>IFERROR(IF('LT Panel Feeder Readings'!AQ1446="","",IF('LT Panel Feeder Readings'!AQ1446="",0,'LT Panel Feeder Readings'!AQ1446)+IF('LT Panel Feeder Readings'!BI1446="",0,'LT Panel Feeder Readings'!BI1446)),"")</f>
        <v/>
      </c>
      <c r="E1445" s="22" t="str">
        <f t="shared" si="150"/>
        <v/>
      </c>
      <c r="F1445" s="23">
        <f>IFERROR(IF('Fuel Status'!E1447="","",IF('Fuel Status'!E1447="",0,'Fuel Status'!E1447)+IF('Fuel Status'!J1447="",0,'Fuel Status'!J1447)+IF('Fuel Status'!O1447="",0,'Fuel Status'!O1447)),"")</f>
        <v>0</v>
      </c>
      <c r="G1445" s="22" t="str">
        <f t="shared" si="152"/>
        <v/>
      </c>
      <c r="H1445" s="22" t="str">
        <f t="shared" si="153"/>
        <v/>
      </c>
      <c r="I1445" s="22" t="str">
        <f t="shared" si="154"/>
        <v/>
      </c>
      <c r="J1445" s="22" t="str">
        <f t="shared" si="155"/>
        <v/>
      </c>
      <c r="K1445" s="74"/>
      <c r="L1445" s="24"/>
      <c r="M1445" s="25"/>
      <c r="N1445" s="25"/>
      <c r="O1445" s="25" t="str">
        <f>IF(OR(J1445="",L1445="",L1445=0),"",ROUND(J1445/L1445,4))</f>
        <v/>
      </c>
      <c r="P1445" s="26" t="str">
        <f>IFERROR(IF('Raw Water'!U1446="","",'Raw Water'!U1446),"")</f>
        <v/>
      </c>
      <c r="Q1445" s="26" t="str">
        <f>IFERROR(IF(STP!U1446="","",STP!U1446),"")</f>
        <v/>
      </c>
      <c r="R1445" s="27" t="str">
        <f>IFERROR(IF(STP!V1446="","",STP!V1446),"")</f>
        <v/>
      </c>
      <c r="S1445" s="28" t="str">
        <f t="shared" si="151"/>
        <v/>
      </c>
      <c r="T1445" s="29"/>
    </row>
    <row r="1446" spans="1:20" ht="18" customHeight="1" x14ac:dyDescent="0.35">
      <c r="A1446" s="68">
        <v>47466</v>
      </c>
      <c r="B1446" s="21" t="str">
        <f>IFERROR(IF('LT Panel Feeder Readings'!D1447="","",'LT Panel Feeder Readings'!D1447),"")</f>
        <v/>
      </c>
      <c r="C1446" s="21" t="str">
        <f>IFERROR(IF('LT Panel Feeder Readings'!V1447="","",IF('LT Panel Feeder Readings'!V1447="",0,'LT Panel Feeder Readings'!V1447)+IF('LT Panel Feeder Readings'!Y1447="",0,'LT Panel Feeder Readings'!Y1447)),"")</f>
        <v/>
      </c>
      <c r="D1446" s="21" t="str">
        <f>IFERROR(IF('LT Panel Feeder Readings'!AQ1447="","",IF('LT Panel Feeder Readings'!AQ1447="",0,'LT Panel Feeder Readings'!AQ1447)+IF('LT Panel Feeder Readings'!BI1447="",0,'LT Panel Feeder Readings'!BI1447)),"")</f>
        <v/>
      </c>
      <c r="E1446" s="22" t="str">
        <f t="shared" si="150"/>
        <v/>
      </c>
      <c r="F1446" s="23">
        <f>IFERROR(IF('Fuel Status'!E1448="","",IF('Fuel Status'!E1448="",0,'Fuel Status'!E1448)+IF('Fuel Status'!J1448="",0,'Fuel Status'!J1448)+IF('Fuel Status'!O1448="",0,'Fuel Status'!O1448)),"")</f>
        <v>0</v>
      </c>
      <c r="G1446" s="22" t="str">
        <f t="shared" si="152"/>
        <v/>
      </c>
      <c r="H1446" s="22" t="str">
        <f t="shared" si="153"/>
        <v/>
      </c>
      <c r="I1446" s="22" t="str">
        <f t="shared" si="154"/>
        <v/>
      </c>
      <c r="J1446" s="22" t="str">
        <f t="shared" si="155"/>
        <v/>
      </c>
      <c r="K1446" s="74"/>
      <c r="L1446" s="24"/>
      <c r="M1446" s="25"/>
      <c r="N1446" s="25"/>
      <c r="O1446" s="25" t="str">
        <f>IF(OR(J1446="",L1446="",L1446=0),"",ROUND(J1446/L1446,4))</f>
        <v/>
      </c>
      <c r="P1446" s="26" t="str">
        <f>IFERROR(IF('Raw Water'!U1447="","",'Raw Water'!U1447),"")</f>
        <v/>
      </c>
      <c r="Q1446" s="26" t="str">
        <f>IFERROR(IF(STP!U1447="","",STP!U1447),"")</f>
        <v/>
      </c>
      <c r="R1446" s="27" t="str">
        <f>IFERROR(IF(STP!V1447="","",STP!V1447),"")</f>
        <v/>
      </c>
      <c r="S1446" s="28" t="str">
        <f t="shared" si="151"/>
        <v/>
      </c>
      <c r="T1446" s="29"/>
    </row>
    <row r="1447" spans="1:20" ht="18" customHeight="1" x14ac:dyDescent="0.35">
      <c r="A1447" s="68">
        <v>47467</v>
      </c>
      <c r="B1447" s="21" t="str">
        <f>IFERROR(IF('LT Panel Feeder Readings'!D1448="","",'LT Panel Feeder Readings'!D1448),"")</f>
        <v/>
      </c>
      <c r="C1447" s="21" t="str">
        <f>IFERROR(IF('LT Panel Feeder Readings'!V1448="","",IF('LT Panel Feeder Readings'!V1448="",0,'LT Panel Feeder Readings'!V1448)+IF('LT Panel Feeder Readings'!Y1448="",0,'LT Panel Feeder Readings'!Y1448)),"")</f>
        <v/>
      </c>
      <c r="D1447" s="21" t="str">
        <f>IFERROR(IF('LT Panel Feeder Readings'!AQ1448="","",IF('LT Panel Feeder Readings'!AQ1448="",0,'LT Panel Feeder Readings'!AQ1448)+IF('LT Panel Feeder Readings'!BI1448="",0,'LT Panel Feeder Readings'!BI1448)),"")</f>
        <v/>
      </c>
      <c r="E1447" s="22" t="str">
        <f t="shared" si="150"/>
        <v/>
      </c>
      <c r="F1447" s="23">
        <f>IFERROR(IF('Fuel Status'!E1449="","",IF('Fuel Status'!E1449="",0,'Fuel Status'!E1449)+IF('Fuel Status'!J1449="",0,'Fuel Status'!J1449)+IF('Fuel Status'!O1449="",0,'Fuel Status'!O1449)),"")</f>
        <v>0</v>
      </c>
      <c r="G1447" s="22" t="str">
        <f t="shared" si="152"/>
        <v/>
      </c>
      <c r="H1447" s="22" t="str">
        <f t="shared" si="153"/>
        <v/>
      </c>
      <c r="I1447" s="22" t="str">
        <f t="shared" si="154"/>
        <v/>
      </c>
      <c r="J1447" s="22" t="str">
        <f t="shared" si="155"/>
        <v/>
      </c>
      <c r="K1447" s="74"/>
      <c r="L1447" s="24"/>
      <c r="M1447" s="25"/>
      <c r="N1447" s="25"/>
      <c r="O1447" s="25" t="str">
        <f>IF(OR(J1447="",L1447="",L1447=0),"",ROUND(J1447/L1447,4))</f>
        <v/>
      </c>
      <c r="P1447" s="26" t="str">
        <f>IFERROR(IF('Raw Water'!U1448="","",'Raw Water'!U1448),"")</f>
        <v/>
      </c>
      <c r="Q1447" s="26" t="str">
        <f>IFERROR(IF(STP!U1448="","",STP!U1448),"")</f>
        <v/>
      </c>
      <c r="R1447" s="27" t="str">
        <f>IFERROR(IF(STP!V1448="","",STP!V1448),"")</f>
        <v/>
      </c>
      <c r="S1447" s="28" t="str">
        <f t="shared" si="151"/>
        <v/>
      </c>
      <c r="T1447" s="29"/>
    </row>
    <row r="1448" spans="1:20" ht="18" customHeight="1" x14ac:dyDescent="0.35">
      <c r="A1448" s="68">
        <v>47468</v>
      </c>
      <c r="B1448" s="21" t="str">
        <f>IFERROR(IF('LT Panel Feeder Readings'!D1449="","",'LT Panel Feeder Readings'!D1449),"")</f>
        <v/>
      </c>
      <c r="C1448" s="21" t="str">
        <f>IFERROR(IF('LT Panel Feeder Readings'!V1449="","",IF('LT Panel Feeder Readings'!V1449="",0,'LT Panel Feeder Readings'!V1449)+IF('LT Panel Feeder Readings'!Y1449="",0,'LT Panel Feeder Readings'!Y1449)),"")</f>
        <v/>
      </c>
      <c r="D1448" s="21" t="str">
        <f>IFERROR(IF('LT Panel Feeder Readings'!AQ1449="","",IF('LT Panel Feeder Readings'!AQ1449="",0,'LT Panel Feeder Readings'!AQ1449)+IF('LT Panel Feeder Readings'!BI1449="",0,'LT Panel Feeder Readings'!BI1449)),"")</f>
        <v/>
      </c>
      <c r="E1448" s="22" t="str">
        <f t="shared" si="150"/>
        <v/>
      </c>
      <c r="F1448" s="23">
        <f>IFERROR(IF('Fuel Status'!E1450="","",IF('Fuel Status'!E1450="",0,'Fuel Status'!E1450)+IF('Fuel Status'!J1450="",0,'Fuel Status'!J1450)+IF('Fuel Status'!O1450="",0,'Fuel Status'!O1450)),"")</f>
        <v>0</v>
      </c>
      <c r="G1448" s="22" t="str">
        <f t="shared" si="152"/>
        <v/>
      </c>
      <c r="H1448" s="22" t="str">
        <f t="shared" si="153"/>
        <v/>
      </c>
      <c r="I1448" s="22" t="str">
        <f t="shared" si="154"/>
        <v/>
      </c>
      <c r="J1448" s="22" t="str">
        <f t="shared" si="155"/>
        <v/>
      </c>
      <c r="K1448" s="74"/>
      <c r="L1448" s="24"/>
      <c r="M1448" s="25"/>
      <c r="N1448" s="25"/>
      <c r="O1448" s="25" t="str">
        <f>IF(OR(J1448="",L1448="",L1448=0),"",ROUND(J1448/L1448,4))</f>
        <v/>
      </c>
      <c r="P1448" s="26" t="str">
        <f>IFERROR(IF('Raw Water'!U1449="","",'Raw Water'!U1449),"")</f>
        <v/>
      </c>
      <c r="Q1448" s="26" t="str">
        <f>IFERROR(IF(STP!U1449="","",STP!U1449),"")</f>
        <v/>
      </c>
      <c r="R1448" s="27" t="str">
        <f>IFERROR(IF(STP!V1449="","",STP!V1449),"")</f>
        <v/>
      </c>
      <c r="S1448" s="28" t="str">
        <f t="shared" si="151"/>
        <v/>
      </c>
      <c r="T1448" s="29"/>
    </row>
    <row r="1449" spans="1:20" ht="18" customHeight="1" x14ac:dyDescent="0.35">
      <c r="A1449" s="68">
        <v>47469</v>
      </c>
      <c r="B1449" s="21" t="str">
        <f>IFERROR(IF('LT Panel Feeder Readings'!D1450="","",'LT Panel Feeder Readings'!D1450),"")</f>
        <v/>
      </c>
      <c r="C1449" s="21" t="str">
        <f>IFERROR(IF('LT Panel Feeder Readings'!V1450="","",IF('LT Panel Feeder Readings'!V1450="",0,'LT Panel Feeder Readings'!V1450)+IF('LT Panel Feeder Readings'!Y1450="",0,'LT Panel Feeder Readings'!Y1450)),"")</f>
        <v/>
      </c>
      <c r="D1449" s="21" t="str">
        <f>IFERROR(IF('LT Panel Feeder Readings'!AQ1450="","",IF('LT Panel Feeder Readings'!AQ1450="",0,'LT Panel Feeder Readings'!AQ1450)+IF('LT Panel Feeder Readings'!BI1450="",0,'LT Panel Feeder Readings'!BI1450)),"")</f>
        <v/>
      </c>
      <c r="E1449" s="22" t="str">
        <f t="shared" si="150"/>
        <v/>
      </c>
      <c r="F1449" s="23">
        <f>IFERROR(IF('Fuel Status'!E1451="","",IF('Fuel Status'!E1451="",0,'Fuel Status'!E1451)+IF('Fuel Status'!J1451="",0,'Fuel Status'!J1451)+IF('Fuel Status'!O1451="",0,'Fuel Status'!O1451)),"")</f>
        <v>0</v>
      </c>
      <c r="G1449" s="22" t="str">
        <f t="shared" si="152"/>
        <v/>
      </c>
      <c r="H1449" s="22" t="str">
        <f t="shared" si="153"/>
        <v/>
      </c>
      <c r="I1449" s="22" t="str">
        <f t="shared" si="154"/>
        <v/>
      </c>
      <c r="J1449" s="22" t="str">
        <f t="shared" si="155"/>
        <v/>
      </c>
      <c r="K1449" s="74"/>
      <c r="L1449" s="24"/>
      <c r="M1449" s="25"/>
      <c r="N1449" s="25"/>
      <c r="O1449" s="25" t="str">
        <f>IF(OR(J1449="",L1449="",L1449=0),"",ROUND(J1449/L1449,4))</f>
        <v/>
      </c>
      <c r="P1449" s="26" t="str">
        <f>IFERROR(IF('Raw Water'!U1450="","",'Raw Water'!U1450),"")</f>
        <v/>
      </c>
      <c r="Q1449" s="26" t="str">
        <f>IFERROR(IF(STP!U1450="","",STP!U1450),"")</f>
        <v/>
      </c>
      <c r="R1449" s="27" t="str">
        <f>IFERROR(IF(STP!V1450="","",STP!V1450),"")</f>
        <v/>
      </c>
      <c r="S1449" s="28" t="str">
        <f t="shared" si="151"/>
        <v/>
      </c>
      <c r="T1449" s="29"/>
    </row>
    <row r="1450" spans="1:20" ht="18" customHeight="1" x14ac:dyDescent="0.35">
      <c r="A1450" s="68">
        <v>47470</v>
      </c>
      <c r="B1450" s="21" t="str">
        <f>IFERROR(IF('LT Panel Feeder Readings'!D1451="","",'LT Panel Feeder Readings'!D1451),"")</f>
        <v/>
      </c>
      <c r="C1450" s="21" t="str">
        <f>IFERROR(IF('LT Panel Feeder Readings'!V1451="","",IF('LT Panel Feeder Readings'!V1451="",0,'LT Panel Feeder Readings'!V1451)+IF('LT Panel Feeder Readings'!Y1451="",0,'LT Panel Feeder Readings'!Y1451)),"")</f>
        <v/>
      </c>
      <c r="D1450" s="21" t="str">
        <f>IFERROR(IF('LT Panel Feeder Readings'!AQ1451="","",IF('LT Panel Feeder Readings'!AQ1451="",0,'LT Panel Feeder Readings'!AQ1451)+IF('LT Panel Feeder Readings'!BI1451="",0,'LT Panel Feeder Readings'!BI1451)),"")</f>
        <v/>
      </c>
      <c r="E1450" s="22" t="str">
        <f t="shared" si="150"/>
        <v/>
      </c>
      <c r="F1450" s="23">
        <f>IFERROR(IF('Fuel Status'!E1452="","",IF('Fuel Status'!E1452="",0,'Fuel Status'!E1452)+IF('Fuel Status'!J1452="",0,'Fuel Status'!J1452)+IF('Fuel Status'!O1452="",0,'Fuel Status'!O1452)),"")</f>
        <v>0</v>
      </c>
      <c r="G1450" s="22" t="str">
        <f t="shared" si="152"/>
        <v/>
      </c>
      <c r="H1450" s="22" t="str">
        <f t="shared" si="153"/>
        <v/>
      </c>
      <c r="I1450" s="22" t="str">
        <f t="shared" si="154"/>
        <v/>
      </c>
      <c r="J1450" s="22" t="str">
        <f t="shared" si="155"/>
        <v/>
      </c>
      <c r="K1450" s="74"/>
      <c r="L1450" s="24"/>
      <c r="M1450" s="25"/>
      <c r="N1450" s="25"/>
      <c r="O1450" s="25" t="str">
        <f>IF(OR(J1450="",L1450="",L1450=0),"",ROUND(J1450/L1450,4))</f>
        <v/>
      </c>
      <c r="P1450" s="26" t="str">
        <f>IFERROR(IF('Raw Water'!U1451="","",'Raw Water'!U1451),"")</f>
        <v/>
      </c>
      <c r="Q1450" s="26" t="str">
        <f>IFERROR(IF(STP!U1451="","",STP!U1451),"")</f>
        <v/>
      </c>
      <c r="R1450" s="27" t="str">
        <f>IFERROR(IF(STP!V1451="","",STP!V1451),"")</f>
        <v/>
      </c>
      <c r="S1450" s="28" t="str">
        <f t="shared" si="151"/>
        <v/>
      </c>
      <c r="T1450" s="29"/>
    </row>
    <row r="1451" spans="1:20" ht="18" customHeight="1" x14ac:dyDescent="0.35">
      <c r="A1451" s="68">
        <v>47471</v>
      </c>
      <c r="B1451" s="21" t="str">
        <f>IFERROR(IF('LT Panel Feeder Readings'!D1452="","",'LT Panel Feeder Readings'!D1452),"")</f>
        <v/>
      </c>
      <c r="C1451" s="21" t="str">
        <f>IFERROR(IF('LT Panel Feeder Readings'!V1452="","",IF('LT Panel Feeder Readings'!V1452="",0,'LT Panel Feeder Readings'!V1452)+IF('LT Panel Feeder Readings'!Y1452="",0,'LT Panel Feeder Readings'!Y1452)),"")</f>
        <v/>
      </c>
      <c r="D1451" s="21" t="str">
        <f>IFERROR(IF('LT Panel Feeder Readings'!AQ1452="","",IF('LT Panel Feeder Readings'!AQ1452="",0,'LT Panel Feeder Readings'!AQ1452)+IF('LT Panel Feeder Readings'!BI1452="",0,'LT Panel Feeder Readings'!BI1452)),"")</f>
        <v/>
      </c>
      <c r="E1451" s="22" t="str">
        <f t="shared" si="150"/>
        <v/>
      </c>
      <c r="F1451" s="23">
        <f>IFERROR(IF('Fuel Status'!E1453="","",IF('Fuel Status'!E1453="",0,'Fuel Status'!E1453)+IF('Fuel Status'!J1453="",0,'Fuel Status'!J1453)+IF('Fuel Status'!O1453="",0,'Fuel Status'!O1453)),"")</f>
        <v>0</v>
      </c>
      <c r="G1451" s="22" t="str">
        <f t="shared" si="152"/>
        <v/>
      </c>
      <c r="H1451" s="22" t="str">
        <f t="shared" si="153"/>
        <v/>
      </c>
      <c r="I1451" s="22" t="str">
        <f t="shared" si="154"/>
        <v/>
      </c>
      <c r="J1451" s="22" t="str">
        <f t="shared" si="155"/>
        <v/>
      </c>
      <c r="K1451" s="74"/>
      <c r="L1451" s="24"/>
      <c r="M1451" s="25"/>
      <c r="N1451" s="25"/>
      <c r="O1451" s="25" t="str">
        <f>IF(OR(J1451="",L1451="",L1451=0),"",ROUND(J1451/L1451,4))</f>
        <v/>
      </c>
      <c r="P1451" s="26" t="str">
        <f>IFERROR(IF('Raw Water'!U1452="","",'Raw Water'!U1452),"")</f>
        <v/>
      </c>
      <c r="Q1451" s="26" t="str">
        <f>IFERROR(IF(STP!U1452="","",STP!U1452),"")</f>
        <v/>
      </c>
      <c r="R1451" s="27" t="str">
        <f>IFERROR(IF(STP!V1452="","",STP!V1452),"")</f>
        <v/>
      </c>
      <c r="S1451" s="28" t="str">
        <f t="shared" si="151"/>
        <v/>
      </c>
      <c r="T1451" s="29"/>
    </row>
    <row r="1452" spans="1:20" ht="18" customHeight="1" x14ac:dyDescent="0.35">
      <c r="A1452" s="68">
        <v>47472</v>
      </c>
      <c r="B1452" s="21" t="str">
        <f>IFERROR(IF('LT Panel Feeder Readings'!D1453="","",'LT Panel Feeder Readings'!D1453),"")</f>
        <v/>
      </c>
      <c r="C1452" s="21" t="str">
        <f>IFERROR(IF('LT Panel Feeder Readings'!V1453="","",IF('LT Panel Feeder Readings'!V1453="",0,'LT Panel Feeder Readings'!V1453)+IF('LT Panel Feeder Readings'!Y1453="",0,'LT Panel Feeder Readings'!Y1453)),"")</f>
        <v/>
      </c>
      <c r="D1452" s="21" t="str">
        <f>IFERROR(IF('LT Panel Feeder Readings'!AQ1453="","",IF('LT Panel Feeder Readings'!AQ1453="",0,'LT Panel Feeder Readings'!AQ1453)+IF('LT Panel Feeder Readings'!BI1453="",0,'LT Panel Feeder Readings'!BI1453)),"")</f>
        <v/>
      </c>
      <c r="E1452" s="22" t="str">
        <f t="shared" si="150"/>
        <v/>
      </c>
      <c r="F1452" s="23">
        <f>IFERROR(IF('Fuel Status'!E1454="","",IF('Fuel Status'!E1454="",0,'Fuel Status'!E1454)+IF('Fuel Status'!J1454="",0,'Fuel Status'!J1454)+IF('Fuel Status'!O1454="",0,'Fuel Status'!O1454)),"")</f>
        <v>0</v>
      </c>
      <c r="G1452" s="22" t="str">
        <f t="shared" si="152"/>
        <v/>
      </c>
      <c r="H1452" s="22" t="str">
        <f t="shared" si="153"/>
        <v/>
      </c>
      <c r="I1452" s="22" t="str">
        <f t="shared" si="154"/>
        <v/>
      </c>
      <c r="J1452" s="22" t="str">
        <f t="shared" si="155"/>
        <v/>
      </c>
      <c r="K1452" s="74"/>
      <c r="L1452" s="24"/>
      <c r="M1452" s="25"/>
      <c r="N1452" s="25"/>
      <c r="O1452" s="25" t="str">
        <f>IF(OR(J1452="",L1452="",L1452=0),"",ROUND(J1452/L1452,4))</f>
        <v/>
      </c>
      <c r="P1452" s="26" t="str">
        <f>IFERROR(IF('Raw Water'!U1453="","",'Raw Water'!U1453),"")</f>
        <v/>
      </c>
      <c r="Q1452" s="26" t="str">
        <f>IFERROR(IF(STP!U1453="","",STP!U1453),"")</f>
        <v/>
      </c>
      <c r="R1452" s="27" t="str">
        <f>IFERROR(IF(STP!V1453="","",STP!V1453),"")</f>
        <v/>
      </c>
      <c r="S1452" s="28" t="str">
        <f t="shared" si="151"/>
        <v/>
      </c>
      <c r="T1452" s="29"/>
    </row>
    <row r="1453" spans="1:20" ht="18" customHeight="1" x14ac:dyDescent="0.35">
      <c r="A1453" s="68">
        <v>47473</v>
      </c>
      <c r="B1453" s="21" t="str">
        <f>IFERROR(IF('LT Panel Feeder Readings'!D1454="","",'LT Panel Feeder Readings'!D1454),"")</f>
        <v/>
      </c>
      <c r="C1453" s="21" t="str">
        <f>IFERROR(IF('LT Panel Feeder Readings'!V1454="","",IF('LT Panel Feeder Readings'!V1454="",0,'LT Panel Feeder Readings'!V1454)+IF('LT Panel Feeder Readings'!Y1454="",0,'LT Panel Feeder Readings'!Y1454)),"")</f>
        <v/>
      </c>
      <c r="D1453" s="21" t="str">
        <f>IFERROR(IF('LT Panel Feeder Readings'!AQ1454="","",IF('LT Panel Feeder Readings'!AQ1454="",0,'LT Panel Feeder Readings'!AQ1454)+IF('LT Panel Feeder Readings'!BI1454="",0,'LT Panel Feeder Readings'!BI1454)),"")</f>
        <v/>
      </c>
      <c r="E1453" s="22" t="str">
        <f t="shared" si="150"/>
        <v/>
      </c>
      <c r="F1453" s="23">
        <f>IFERROR(IF('Fuel Status'!E1455="","",IF('Fuel Status'!E1455="",0,'Fuel Status'!E1455)+IF('Fuel Status'!J1455="",0,'Fuel Status'!J1455)+IF('Fuel Status'!O1455="",0,'Fuel Status'!O1455)),"")</f>
        <v>0</v>
      </c>
      <c r="G1453" s="22" t="str">
        <f t="shared" si="152"/>
        <v/>
      </c>
      <c r="H1453" s="22" t="str">
        <f t="shared" si="153"/>
        <v/>
      </c>
      <c r="I1453" s="22" t="str">
        <f t="shared" si="154"/>
        <v/>
      </c>
      <c r="J1453" s="22" t="str">
        <f t="shared" si="155"/>
        <v/>
      </c>
      <c r="K1453" s="74"/>
      <c r="L1453" s="24"/>
      <c r="M1453" s="25"/>
      <c r="N1453" s="25"/>
      <c r="O1453" s="25" t="str">
        <f>IF(OR(J1453="",L1453="",L1453=0),"",ROUND(J1453/L1453,4))</f>
        <v/>
      </c>
      <c r="P1453" s="26" t="str">
        <f>IFERROR(IF('Raw Water'!U1454="","",'Raw Water'!U1454),"")</f>
        <v/>
      </c>
      <c r="Q1453" s="26" t="str">
        <f>IFERROR(IF(STP!U1454="","",STP!U1454),"")</f>
        <v/>
      </c>
      <c r="R1453" s="27" t="str">
        <f>IFERROR(IF(STP!V1454="","",STP!V1454),"")</f>
        <v/>
      </c>
      <c r="S1453" s="28" t="str">
        <f t="shared" si="151"/>
        <v/>
      </c>
      <c r="T1453" s="29"/>
    </row>
    <row r="1454" spans="1:20" ht="18" customHeight="1" x14ac:dyDescent="0.35">
      <c r="A1454" s="68">
        <v>47474</v>
      </c>
      <c r="B1454" s="21" t="str">
        <f>IFERROR(IF('LT Panel Feeder Readings'!D1455="","",'LT Panel Feeder Readings'!D1455),"")</f>
        <v/>
      </c>
      <c r="C1454" s="21" t="str">
        <f>IFERROR(IF('LT Panel Feeder Readings'!V1455="","",IF('LT Panel Feeder Readings'!V1455="",0,'LT Panel Feeder Readings'!V1455)+IF('LT Panel Feeder Readings'!Y1455="",0,'LT Panel Feeder Readings'!Y1455)),"")</f>
        <v/>
      </c>
      <c r="D1454" s="21" t="str">
        <f>IFERROR(IF('LT Panel Feeder Readings'!AQ1455="","",IF('LT Panel Feeder Readings'!AQ1455="",0,'LT Panel Feeder Readings'!AQ1455)+IF('LT Panel Feeder Readings'!BI1455="",0,'LT Panel Feeder Readings'!BI1455)),"")</f>
        <v/>
      </c>
      <c r="E1454" s="22" t="str">
        <f t="shared" si="150"/>
        <v/>
      </c>
      <c r="F1454" s="23">
        <f>IFERROR(IF('Fuel Status'!E1456="","",IF('Fuel Status'!E1456="",0,'Fuel Status'!E1456)+IF('Fuel Status'!J1456="",0,'Fuel Status'!J1456)+IF('Fuel Status'!O1456="",0,'Fuel Status'!O1456)),"")</f>
        <v>0</v>
      </c>
      <c r="G1454" s="22" t="str">
        <f t="shared" si="152"/>
        <v/>
      </c>
      <c r="H1454" s="22" t="str">
        <f t="shared" si="153"/>
        <v/>
      </c>
      <c r="I1454" s="22" t="str">
        <f t="shared" si="154"/>
        <v/>
      </c>
      <c r="J1454" s="22" t="str">
        <f t="shared" si="155"/>
        <v/>
      </c>
      <c r="K1454" s="74"/>
      <c r="L1454" s="24"/>
      <c r="M1454" s="25"/>
      <c r="N1454" s="25"/>
      <c r="O1454" s="25" t="str">
        <f>IF(OR(J1454="",L1454="",L1454=0),"",ROUND(J1454/L1454,4))</f>
        <v/>
      </c>
      <c r="P1454" s="26" t="str">
        <f>IFERROR(IF('Raw Water'!U1455="","",'Raw Water'!U1455),"")</f>
        <v/>
      </c>
      <c r="Q1454" s="26" t="str">
        <f>IFERROR(IF(STP!U1455="","",STP!U1455),"")</f>
        <v/>
      </c>
      <c r="R1454" s="27" t="str">
        <f>IFERROR(IF(STP!V1455="","",STP!V1455),"")</f>
        <v/>
      </c>
      <c r="S1454" s="28" t="str">
        <f t="shared" si="151"/>
        <v/>
      </c>
      <c r="T1454" s="29"/>
    </row>
    <row r="1455" spans="1:20" ht="18" customHeight="1" x14ac:dyDescent="0.35">
      <c r="A1455" s="68">
        <v>47475</v>
      </c>
      <c r="B1455" s="21" t="str">
        <f>IFERROR(IF('LT Panel Feeder Readings'!D1456="","",'LT Panel Feeder Readings'!D1456),"")</f>
        <v/>
      </c>
      <c r="C1455" s="21" t="str">
        <f>IFERROR(IF('LT Panel Feeder Readings'!V1456="","",IF('LT Panel Feeder Readings'!V1456="",0,'LT Panel Feeder Readings'!V1456)+IF('LT Panel Feeder Readings'!Y1456="",0,'LT Panel Feeder Readings'!Y1456)),"")</f>
        <v/>
      </c>
      <c r="D1455" s="21" t="str">
        <f>IFERROR(IF('LT Panel Feeder Readings'!AQ1456="","",IF('LT Panel Feeder Readings'!AQ1456="",0,'LT Panel Feeder Readings'!AQ1456)+IF('LT Panel Feeder Readings'!BI1456="",0,'LT Panel Feeder Readings'!BI1456)),"")</f>
        <v/>
      </c>
      <c r="E1455" s="22" t="str">
        <f t="shared" si="150"/>
        <v/>
      </c>
      <c r="F1455" s="23">
        <f>IFERROR(IF('Fuel Status'!E1457="","",IF('Fuel Status'!E1457="",0,'Fuel Status'!E1457)+IF('Fuel Status'!J1457="",0,'Fuel Status'!J1457)+IF('Fuel Status'!O1457="",0,'Fuel Status'!O1457)),"")</f>
        <v>0</v>
      </c>
      <c r="G1455" s="22" t="str">
        <f t="shared" si="152"/>
        <v/>
      </c>
      <c r="H1455" s="22" t="str">
        <f t="shared" si="153"/>
        <v/>
      </c>
      <c r="I1455" s="22" t="str">
        <f t="shared" si="154"/>
        <v/>
      </c>
      <c r="J1455" s="22" t="str">
        <f t="shared" si="155"/>
        <v/>
      </c>
      <c r="K1455" s="74"/>
      <c r="L1455" s="24"/>
      <c r="M1455" s="25"/>
      <c r="N1455" s="25"/>
      <c r="O1455" s="25" t="str">
        <f>IF(OR(J1455="",L1455="",L1455=0),"",ROUND(J1455/L1455,4))</f>
        <v/>
      </c>
      <c r="P1455" s="26" t="str">
        <f>IFERROR(IF('Raw Water'!U1456="","",'Raw Water'!U1456),"")</f>
        <v/>
      </c>
      <c r="Q1455" s="26" t="str">
        <f>IFERROR(IF(STP!U1456="","",STP!U1456),"")</f>
        <v/>
      </c>
      <c r="R1455" s="27" t="str">
        <f>IFERROR(IF(STP!V1456="","",STP!V1456),"")</f>
        <v/>
      </c>
      <c r="S1455" s="28" t="str">
        <f t="shared" si="151"/>
        <v/>
      </c>
      <c r="T1455" s="29"/>
    </row>
    <row r="1456" spans="1:20" ht="18" customHeight="1" x14ac:dyDescent="0.35">
      <c r="A1456" s="68">
        <v>47476</v>
      </c>
      <c r="B1456" s="21" t="str">
        <f>IFERROR(IF('LT Panel Feeder Readings'!D1457="","",'LT Panel Feeder Readings'!D1457),"")</f>
        <v/>
      </c>
      <c r="C1456" s="21" t="str">
        <f>IFERROR(IF('LT Panel Feeder Readings'!V1457="","",IF('LT Panel Feeder Readings'!V1457="",0,'LT Panel Feeder Readings'!V1457)+IF('LT Panel Feeder Readings'!Y1457="",0,'LT Panel Feeder Readings'!Y1457)),"")</f>
        <v/>
      </c>
      <c r="D1456" s="21" t="str">
        <f>IFERROR(IF('LT Panel Feeder Readings'!AQ1457="","",IF('LT Panel Feeder Readings'!AQ1457="",0,'LT Panel Feeder Readings'!AQ1457)+IF('LT Panel Feeder Readings'!BI1457="",0,'LT Panel Feeder Readings'!BI1457)),"")</f>
        <v/>
      </c>
      <c r="E1456" s="22" t="str">
        <f t="shared" si="150"/>
        <v/>
      </c>
      <c r="F1456" s="23">
        <f>IFERROR(IF('Fuel Status'!E1458="","",IF('Fuel Status'!E1458="",0,'Fuel Status'!E1458)+IF('Fuel Status'!J1458="",0,'Fuel Status'!J1458)+IF('Fuel Status'!O1458="",0,'Fuel Status'!O1458)),"")</f>
        <v>0</v>
      </c>
      <c r="G1456" s="22" t="str">
        <f t="shared" si="152"/>
        <v/>
      </c>
      <c r="H1456" s="22" t="str">
        <f t="shared" si="153"/>
        <v/>
      </c>
      <c r="I1456" s="22" t="str">
        <f t="shared" si="154"/>
        <v/>
      </c>
      <c r="J1456" s="22" t="str">
        <f t="shared" si="155"/>
        <v/>
      </c>
      <c r="K1456" s="74"/>
      <c r="L1456" s="24"/>
      <c r="M1456" s="25"/>
      <c r="N1456" s="25"/>
      <c r="O1456" s="25" t="str">
        <f>IF(OR(J1456="",L1456="",L1456=0),"",ROUND(J1456/L1456,4))</f>
        <v/>
      </c>
      <c r="P1456" s="26" t="str">
        <f>IFERROR(IF('Raw Water'!U1457="","",'Raw Water'!U1457),"")</f>
        <v/>
      </c>
      <c r="Q1456" s="26" t="str">
        <f>IFERROR(IF(STP!U1457="","",STP!U1457),"")</f>
        <v/>
      </c>
      <c r="R1456" s="27" t="str">
        <f>IFERROR(IF(STP!V1457="","",STP!V1457),"")</f>
        <v/>
      </c>
      <c r="S1456" s="28" t="str">
        <f t="shared" si="151"/>
        <v/>
      </c>
      <c r="T1456" s="29"/>
    </row>
    <row r="1457" spans="1:20" ht="18" customHeight="1" x14ac:dyDescent="0.35">
      <c r="A1457" s="68">
        <v>47477</v>
      </c>
      <c r="B1457" s="21" t="str">
        <f>IFERROR(IF('LT Panel Feeder Readings'!D1458="","",'LT Panel Feeder Readings'!D1458),"")</f>
        <v/>
      </c>
      <c r="C1457" s="21" t="str">
        <f>IFERROR(IF('LT Panel Feeder Readings'!V1458="","",IF('LT Panel Feeder Readings'!V1458="",0,'LT Panel Feeder Readings'!V1458)+IF('LT Panel Feeder Readings'!Y1458="",0,'LT Panel Feeder Readings'!Y1458)),"")</f>
        <v/>
      </c>
      <c r="D1457" s="21" t="str">
        <f>IFERROR(IF('LT Panel Feeder Readings'!AQ1458="","",IF('LT Panel Feeder Readings'!AQ1458="",0,'LT Panel Feeder Readings'!AQ1458)+IF('LT Panel Feeder Readings'!BI1458="",0,'LT Panel Feeder Readings'!BI1458)),"")</f>
        <v/>
      </c>
      <c r="E1457" s="22" t="str">
        <f t="shared" si="150"/>
        <v/>
      </c>
      <c r="F1457" s="23">
        <f>IFERROR(IF('Fuel Status'!E1459="","",IF('Fuel Status'!E1459="",0,'Fuel Status'!E1459)+IF('Fuel Status'!J1459="",0,'Fuel Status'!J1459)+IF('Fuel Status'!O1459="",0,'Fuel Status'!O1459)),"")</f>
        <v>0</v>
      </c>
      <c r="G1457" s="22" t="str">
        <f t="shared" si="152"/>
        <v/>
      </c>
      <c r="H1457" s="22" t="str">
        <f t="shared" si="153"/>
        <v/>
      </c>
      <c r="I1457" s="22" t="str">
        <f t="shared" si="154"/>
        <v/>
      </c>
      <c r="J1457" s="22" t="str">
        <f t="shared" si="155"/>
        <v/>
      </c>
      <c r="K1457" s="74"/>
      <c r="L1457" s="24"/>
      <c r="M1457" s="25"/>
      <c r="N1457" s="25"/>
      <c r="O1457" s="25" t="str">
        <f>IF(OR(J1457="",L1457="",L1457=0),"",ROUND(J1457/L1457,4))</f>
        <v/>
      </c>
      <c r="P1457" s="26" t="str">
        <f>IFERROR(IF('Raw Water'!U1458="","",'Raw Water'!U1458),"")</f>
        <v/>
      </c>
      <c r="Q1457" s="26" t="str">
        <f>IFERROR(IF(STP!U1458="","",STP!U1458),"")</f>
        <v/>
      </c>
      <c r="R1457" s="27" t="str">
        <f>IFERROR(IF(STP!V1458="","",STP!V1458),"")</f>
        <v/>
      </c>
      <c r="S1457" s="28" t="str">
        <f t="shared" si="151"/>
        <v/>
      </c>
      <c r="T1457" s="29"/>
    </row>
    <row r="1458" spans="1:20" ht="18" customHeight="1" x14ac:dyDescent="0.35">
      <c r="A1458" s="68">
        <v>47478</v>
      </c>
      <c r="B1458" s="21" t="str">
        <f>IFERROR(IF('LT Panel Feeder Readings'!D1459="","",'LT Panel Feeder Readings'!D1459),"")</f>
        <v/>
      </c>
      <c r="C1458" s="21" t="str">
        <f>IFERROR(IF('LT Panel Feeder Readings'!V1459="","",IF('LT Panel Feeder Readings'!V1459="",0,'LT Panel Feeder Readings'!V1459)+IF('LT Panel Feeder Readings'!Y1459="",0,'LT Panel Feeder Readings'!Y1459)),"")</f>
        <v/>
      </c>
      <c r="D1458" s="21" t="str">
        <f>IFERROR(IF('LT Panel Feeder Readings'!AQ1459="","",IF('LT Panel Feeder Readings'!AQ1459="",0,'LT Panel Feeder Readings'!AQ1459)+IF('LT Panel Feeder Readings'!BI1459="",0,'LT Panel Feeder Readings'!BI1459)),"")</f>
        <v/>
      </c>
      <c r="E1458" s="22" t="str">
        <f t="shared" si="150"/>
        <v/>
      </c>
      <c r="F1458" s="23">
        <f>IFERROR(IF('Fuel Status'!E1460="","",IF('Fuel Status'!E1460="",0,'Fuel Status'!E1460)+IF('Fuel Status'!J1460="",0,'Fuel Status'!J1460)+IF('Fuel Status'!O1460="",0,'Fuel Status'!O1460)),"")</f>
        <v>0</v>
      </c>
      <c r="G1458" s="22" t="str">
        <f t="shared" si="152"/>
        <v/>
      </c>
      <c r="H1458" s="22" t="str">
        <f t="shared" si="153"/>
        <v/>
      </c>
      <c r="I1458" s="22" t="str">
        <f t="shared" si="154"/>
        <v/>
      </c>
      <c r="J1458" s="22" t="str">
        <f t="shared" si="155"/>
        <v/>
      </c>
      <c r="K1458" s="74"/>
      <c r="L1458" s="24"/>
      <c r="M1458" s="25"/>
      <c r="N1458" s="25"/>
      <c r="O1458" s="25" t="str">
        <f>IF(OR(J1458="",L1458="",L1458=0),"",ROUND(J1458/L1458,4))</f>
        <v/>
      </c>
      <c r="P1458" s="26" t="str">
        <f>IFERROR(IF('Raw Water'!U1459="","",'Raw Water'!U1459),"")</f>
        <v/>
      </c>
      <c r="Q1458" s="26" t="str">
        <f>IFERROR(IF(STP!U1459="","",STP!U1459),"")</f>
        <v/>
      </c>
      <c r="R1458" s="27" t="str">
        <f>IFERROR(IF(STP!V1459="","",STP!V1459),"")</f>
        <v/>
      </c>
      <c r="S1458" s="28" t="str">
        <f t="shared" si="151"/>
        <v/>
      </c>
      <c r="T1458" s="29"/>
    </row>
    <row r="1459" spans="1:20" ht="18" customHeight="1" x14ac:dyDescent="0.35">
      <c r="A1459" s="68">
        <v>47479</v>
      </c>
      <c r="B1459" s="21" t="str">
        <f>IFERROR(IF('LT Panel Feeder Readings'!D1460="","",'LT Panel Feeder Readings'!D1460),"")</f>
        <v/>
      </c>
      <c r="C1459" s="21" t="str">
        <f>IFERROR(IF('LT Panel Feeder Readings'!V1460="","",IF('LT Panel Feeder Readings'!V1460="",0,'LT Panel Feeder Readings'!V1460)+IF('LT Panel Feeder Readings'!Y1460="",0,'LT Panel Feeder Readings'!Y1460)),"")</f>
        <v/>
      </c>
      <c r="D1459" s="21" t="str">
        <f>IFERROR(IF('LT Panel Feeder Readings'!AQ1460="","",IF('LT Panel Feeder Readings'!AQ1460="",0,'LT Panel Feeder Readings'!AQ1460)+IF('LT Panel Feeder Readings'!BI1460="",0,'LT Panel Feeder Readings'!BI1460)),"")</f>
        <v/>
      </c>
      <c r="E1459" s="22" t="str">
        <f t="shared" si="150"/>
        <v/>
      </c>
      <c r="F1459" s="23">
        <f>IFERROR(IF('Fuel Status'!E1461="","",IF('Fuel Status'!E1461="",0,'Fuel Status'!E1461)+IF('Fuel Status'!J1461="",0,'Fuel Status'!J1461)+IF('Fuel Status'!O1461="",0,'Fuel Status'!O1461)),"")</f>
        <v>0</v>
      </c>
      <c r="G1459" s="22" t="str">
        <f t="shared" si="152"/>
        <v/>
      </c>
      <c r="H1459" s="22" t="str">
        <f t="shared" si="153"/>
        <v/>
      </c>
      <c r="I1459" s="22" t="str">
        <f t="shared" si="154"/>
        <v/>
      </c>
      <c r="J1459" s="22" t="str">
        <f t="shared" si="155"/>
        <v/>
      </c>
      <c r="K1459" s="74"/>
      <c r="L1459" s="24"/>
      <c r="M1459" s="25"/>
      <c r="N1459" s="25"/>
      <c r="O1459" s="25" t="str">
        <f>IF(OR(J1459="",L1459="",L1459=0),"",ROUND(J1459/L1459,4))</f>
        <v/>
      </c>
      <c r="P1459" s="26" t="str">
        <f>IFERROR(IF('Raw Water'!U1460="","",'Raw Water'!U1460),"")</f>
        <v/>
      </c>
      <c r="Q1459" s="26" t="str">
        <f>IFERROR(IF(STP!U1460="","",STP!U1460),"")</f>
        <v/>
      </c>
      <c r="R1459" s="27" t="str">
        <f>IFERROR(IF(STP!V1460="","",STP!V1460),"")</f>
        <v/>
      </c>
      <c r="S1459" s="28" t="str">
        <f t="shared" si="151"/>
        <v/>
      </c>
      <c r="T1459" s="29"/>
    </row>
    <row r="1460" spans="1:20" ht="18" customHeight="1" x14ac:dyDescent="0.35">
      <c r="A1460" s="68">
        <v>47480</v>
      </c>
      <c r="B1460" s="21" t="str">
        <f>IFERROR(IF('LT Panel Feeder Readings'!D1461="","",'LT Panel Feeder Readings'!D1461),"")</f>
        <v/>
      </c>
      <c r="C1460" s="21" t="str">
        <f>IFERROR(IF('LT Panel Feeder Readings'!V1461="","",IF('LT Panel Feeder Readings'!V1461="",0,'LT Panel Feeder Readings'!V1461)+IF('LT Panel Feeder Readings'!Y1461="",0,'LT Panel Feeder Readings'!Y1461)),"")</f>
        <v/>
      </c>
      <c r="D1460" s="21" t="str">
        <f>IFERROR(IF('LT Panel Feeder Readings'!AQ1461="","",IF('LT Panel Feeder Readings'!AQ1461="",0,'LT Panel Feeder Readings'!AQ1461)+IF('LT Panel Feeder Readings'!BI1461="",0,'LT Panel Feeder Readings'!BI1461)),"")</f>
        <v/>
      </c>
      <c r="E1460" s="22" t="str">
        <f t="shared" si="150"/>
        <v/>
      </c>
      <c r="F1460" s="23">
        <f>IFERROR(IF('Fuel Status'!E1462="","",IF('Fuel Status'!E1462="",0,'Fuel Status'!E1462)+IF('Fuel Status'!J1462="",0,'Fuel Status'!J1462)+IF('Fuel Status'!O1462="",0,'Fuel Status'!O1462)),"")</f>
        <v>0</v>
      </c>
      <c r="G1460" s="22" t="str">
        <f t="shared" si="152"/>
        <v/>
      </c>
      <c r="H1460" s="22" t="str">
        <f t="shared" si="153"/>
        <v/>
      </c>
      <c r="I1460" s="22" t="str">
        <f t="shared" si="154"/>
        <v/>
      </c>
      <c r="J1460" s="22" t="str">
        <f t="shared" si="155"/>
        <v/>
      </c>
      <c r="K1460" s="74"/>
      <c r="L1460" s="24"/>
      <c r="M1460" s="25"/>
      <c r="N1460" s="25"/>
      <c r="O1460" s="25" t="str">
        <f>IF(OR(J1460="",L1460="",L1460=0),"",ROUND(J1460/L1460,4))</f>
        <v/>
      </c>
      <c r="P1460" s="26" t="str">
        <f>IFERROR(IF('Raw Water'!U1461="","",'Raw Water'!U1461),"")</f>
        <v/>
      </c>
      <c r="Q1460" s="26" t="str">
        <f>IFERROR(IF(STP!U1461="","",STP!U1461),"")</f>
        <v/>
      </c>
      <c r="R1460" s="27" t="str">
        <f>IFERROR(IF(STP!V1461="","",STP!V1461),"")</f>
        <v/>
      </c>
      <c r="S1460" s="28" t="str">
        <f t="shared" si="151"/>
        <v/>
      </c>
      <c r="T1460" s="29"/>
    </row>
    <row r="1461" spans="1:20" ht="18" customHeight="1" x14ac:dyDescent="0.35">
      <c r="A1461" s="68">
        <v>47481</v>
      </c>
      <c r="B1461" s="21" t="str">
        <f>IFERROR(IF('LT Panel Feeder Readings'!D1462="","",'LT Panel Feeder Readings'!D1462),"")</f>
        <v/>
      </c>
      <c r="C1461" s="21" t="str">
        <f>IFERROR(IF('LT Panel Feeder Readings'!V1462="","",IF('LT Panel Feeder Readings'!V1462="",0,'LT Panel Feeder Readings'!V1462)+IF('LT Panel Feeder Readings'!Y1462="",0,'LT Panel Feeder Readings'!Y1462)),"")</f>
        <v/>
      </c>
      <c r="D1461" s="21" t="str">
        <f>IFERROR(IF('LT Panel Feeder Readings'!AQ1462="","",IF('LT Panel Feeder Readings'!AQ1462="",0,'LT Panel Feeder Readings'!AQ1462)+IF('LT Panel Feeder Readings'!BI1462="",0,'LT Panel Feeder Readings'!BI1462)),"")</f>
        <v/>
      </c>
      <c r="E1461" s="22" t="str">
        <f t="shared" si="150"/>
        <v/>
      </c>
      <c r="F1461" s="23">
        <f>IFERROR(IF('Fuel Status'!E1463="","",IF('Fuel Status'!E1463="",0,'Fuel Status'!E1463)+IF('Fuel Status'!J1463="",0,'Fuel Status'!J1463)+IF('Fuel Status'!O1463="",0,'Fuel Status'!O1463)),"")</f>
        <v>0</v>
      </c>
      <c r="G1461" s="22" t="str">
        <f t="shared" si="152"/>
        <v/>
      </c>
      <c r="H1461" s="22" t="str">
        <f t="shared" si="153"/>
        <v/>
      </c>
      <c r="I1461" s="22" t="str">
        <f t="shared" si="154"/>
        <v/>
      </c>
      <c r="J1461" s="22" t="str">
        <f t="shared" si="155"/>
        <v/>
      </c>
      <c r="K1461" s="74"/>
      <c r="L1461" s="24"/>
      <c r="M1461" s="25"/>
      <c r="N1461" s="25"/>
      <c r="O1461" s="25" t="str">
        <f>IF(OR(J1461="",L1461="",L1461=0),"",ROUND(J1461/L1461,4))</f>
        <v/>
      </c>
      <c r="P1461" s="26" t="str">
        <f>IFERROR(IF('Raw Water'!U1462="","",'Raw Water'!U1462),"")</f>
        <v/>
      </c>
      <c r="Q1461" s="26" t="str">
        <f>IFERROR(IF(STP!U1462="","",STP!U1462),"")</f>
        <v/>
      </c>
      <c r="R1461" s="27" t="str">
        <f>IFERROR(IF(STP!V1462="","",STP!V1462),"")</f>
        <v/>
      </c>
      <c r="S1461" s="28" t="str">
        <f t="shared" si="151"/>
        <v/>
      </c>
      <c r="T1461" s="29"/>
    </row>
    <row r="1462" spans="1:20" ht="18" customHeight="1" x14ac:dyDescent="0.35">
      <c r="A1462" s="68">
        <v>47482</v>
      </c>
      <c r="B1462" s="21" t="str">
        <f>IFERROR(IF('LT Panel Feeder Readings'!D1463="","",'LT Panel Feeder Readings'!D1463),"")</f>
        <v/>
      </c>
      <c r="C1462" s="21" t="str">
        <f>IFERROR(IF('LT Panel Feeder Readings'!V1463="","",IF('LT Panel Feeder Readings'!V1463="",0,'LT Panel Feeder Readings'!V1463)+IF('LT Panel Feeder Readings'!Y1463="",0,'LT Panel Feeder Readings'!Y1463)),"")</f>
        <v/>
      </c>
      <c r="D1462" s="21" t="str">
        <f>IFERROR(IF('LT Panel Feeder Readings'!AQ1463="","",IF('LT Panel Feeder Readings'!AQ1463="",0,'LT Panel Feeder Readings'!AQ1463)+IF('LT Panel Feeder Readings'!BI1463="",0,'LT Panel Feeder Readings'!BI1463)),"")</f>
        <v/>
      </c>
      <c r="E1462" s="22" t="str">
        <f t="shared" si="150"/>
        <v/>
      </c>
      <c r="F1462" s="23">
        <f>IFERROR(IF('Fuel Status'!E1464="","",IF('Fuel Status'!E1464="",0,'Fuel Status'!E1464)+IF('Fuel Status'!J1464="",0,'Fuel Status'!J1464)+IF('Fuel Status'!O1464="",0,'Fuel Status'!O1464)),"")</f>
        <v>0</v>
      </c>
      <c r="G1462" s="22" t="str">
        <f t="shared" si="152"/>
        <v/>
      </c>
      <c r="H1462" s="22" t="str">
        <f t="shared" si="153"/>
        <v/>
      </c>
      <c r="I1462" s="22" t="str">
        <f t="shared" si="154"/>
        <v/>
      </c>
      <c r="J1462" s="22" t="str">
        <f t="shared" si="155"/>
        <v/>
      </c>
      <c r="K1462" s="74"/>
      <c r="L1462" s="24"/>
      <c r="M1462" s="25"/>
      <c r="N1462" s="25"/>
      <c r="O1462" s="25" t="str">
        <f>IF(OR(J1462="",L1462="",L1462=0),"",ROUND(J1462/L1462,4))</f>
        <v/>
      </c>
      <c r="P1462" s="26" t="str">
        <f>IFERROR(IF('Raw Water'!U1463="","",'Raw Water'!U1463),"")</f>
        <v/>
      </c>
      <c r="Q1462" s="26" t="str">
        <f>IFERROR(IF(STP!U1463="","",STP!U1463),"")</f>
        <v/>
      </c>
      <c r="R1462" s="27" t="str">
        <f>IFERROR(IF(STP!V1463="","",STP!V1463),"")</f>
        <v/>
      </c>
      <c r="S1462" s="28" t="str">
        <f t="shared" si="151"/>
        <v/>
      </c>
      <c r="T1462" s="29"/>
    </row>
    <row r="1463" spans="1:20" ht="18" customHeight="1" x14ac:dyDescent="0.35">
      <c r="A1463" s="68">
        <v>47483</v>
      </c>
      <c r="B1463" s="21" t="str">
        <f>IFERROR(IF('LT Panel Feeder Readings'!D1464="","",'LT Panel Feeder Readings'!D1464),"")</f>
        <v/>
      </c>
      <c r="C1463" s="21" t="str">
        <f>IFERROR(IF('LT Panel Feeder Readings'!V1464="","",IF('LT Panel Feeder Readings'!V1464="",0,'LT Panel Feeder Readings'!V1464)+IF('LT Panel Feeder Readings'!Y1464="",0,'LT Panel Feeder Readings'!Y1464)),"")</f>
        <v/>
      </c>
      <c r="D1463" s="21" t="str">
        <f>IFERROR(IF('LT Panel Feeder Readings'!AQ1464="","",IF('LT Panel Feeder Readings'!AQ1464="",0,'LT Panel Feeder Readings'!AQ1464)+IF('LT Panel Feeder Readings'!BI1464="",0,'LT Panel Feeder Readings'!BI1464)),"")</f>
        <v/>
      </c>
      <c r="E1463" s="22" t="str">
        <f t="shared" si="150"/>
        <v/>
      </c>
      <c r="F1463" s="23">
        <f>IFERROR(IF('Fuel Status'!E1465="","",IF('Fuel Status'!E1465="",0,'Fuel Status'!E1465)+IF('Fuel Status'!J1465="",0,'Fuel Status'!J1465)+IF('Fuel Status'!O1465="",0,'Fuel Status'!O1465)),"")</f>
        <v>0</v>
      </c>
      <c r="G1463" s="22" t="str">
        <f t="shared" si="152"/>
        <v/>
      </c>
      <c r="H1463" s="22" t="str">
        <f t="shared" si="153"/>
        <v/>
      </c>
      <c r="I1463" s="22" t="str">
        <f t="shared" si="154"/>
        <v/>
      </c>
      <c r="J1463" s="22" t="str">
        <f t="shared" si="155"/>
        <v/>
      </c>
      <c r="K1463" s="74"/>
      <c r="L1463" s="24"/>
      <c r="M1463" s="25"/>
      <c r="N1463" s="25"/>
      <c r="O1463" s="25" t="str">
        <f>IF(OR(J1463="",L1463="",L1463=0),"",ROUND(J1463/L1463,4))</f>
        <v/>
      </c>
      <c r="P1463" s="26" t="str">
        <f>IFERROR(IF('Raw Water'!U1464="","",'Raw Water'!U1464),"")</f>
        <v/>
      </c>
      <c r="Q1463" s="26" t="str">
        <f>IFERROR(IF(STP!U1464="","",STP!U1464),"")</f>
        <v/>
      </c>
      <c r="R1463" s="27" t="str">
        <f>IFERROR(IF(STP!V1464="","",STP!V1464),"")</f>
        <v/>
      </c>
      <c r="S1463" s="28" t="str">
        <f t="shared" si="151"/>
        <v/>
      </c>
      <c r="T1463" s="29"/>
    </row>
    <row r="1464" spans="1:20" ht="18" customHeight="1" x14ac:dyDescent="0.35">
      <c r="A1464" s="68">
        <v>47484</v>
      </c>
      <c r="B1464" s="21" t="str">
        <f>IFERROR(IF('LT Panel Feeder Readings'!D1465="","",'LT Panel Feeder Readings'!D1465),"")</f>
        <v/>
      </c>
      <c r="C1464" s="21" t="str">
        <f>IFERROR(IF('LT Panel Feeder Readings'!V1465="","",IF('LT Panel Feeder Readings'!V1465="",0,'LT Panel Feeder Readings'!V1465)+IF('LT Panel Feeder Readings'!Y1465="",0,'LT Panel Feeder Readings'!Y1465)),"")</f>
        <v/>
      </c>
      <c r="D1464" s="21" t="str">
        <f>IFERROR(IF('LT Panel Feeder Readings'!AQ1465="","",IF('LT Panel Feeder Readings'!AQ1465="",0,'LT Panel Feeder Readings'!AQ1465)+IF('LT Panel Feeder Readings'!BI1465="",0,'LT Panel Feeder Readings'!BI1465)),"")</f>
        <v/>
      </c>
      <c r="E1464" s="22" t="str">
        <f t="shared" si="150"/>
        <v/>
      </c>
      <c r="F1464" s="23">
        <f>IFERROR(IF('Fuel Status'!E1466="","",IF('Fuel Status'!E1466="",0,'Fuel Status'!E1466)+IF('Fuel Status'!J1466="",0,'Fuel Status'!J1466)+IF('Fuel Status'!O1466="",0,'Fuel Status'!O1466)),"")</f>
        <v>0</v>
      </c>
      <c r="G1464" s="22" t="str">
        <f t="shared" si="152"/>
        <v/>
      </c>
      <c r="H1464" s="22" t="str">
        <f t="shared" si="153"/>
        <v/>
      </c>
      <c r="I1464" s="22" t="str">
        <f t="shared" si="154"/>
        <v/>
      </c>
      <c r="J1464" s="22" t="str">
        <f t="shared" si="155"/>
        <v/>
      </c>
      <c r="K1464" s="74"/>
      <c r="L1464" s="24"/>
      <c r="M1464" s="25"/>
      <c r="N1464" s="25"/>
      <c r="O1464" s="25" t="str">
        <f>IF(OR(J1464="",L1464="",L1464=0),"",ROUND(J1464/L1464,4))</f>
        <v/>
      </c>
      <c r="P1464" s="26" t="str">
        <f>IFERROR(IF('Raw Water'!U1465="","",'Raw Water'!U1465),"")</f>
        <v/>
      </c>
      <c r="Q1464" s="26" t="str">
        <f>IFERROR(IF(STP!U1465="","",STP!U1465),"")</f>
        <v/>
      </c>
      <c r="R1464" s="27" t="str">
        <f>IFERROR(IF(STP!V1465="","",STP!V1465),"")</f>
        <v/>
      </c>
      <c r="S1464" s="28" t="str">
        <f t="shared" si="151"/>
        <v/>
      </c>
      <c r="T1464" s="29"/>
    </row>
    <row r="1465" spans="1:20" ht="18" customHeight="1" x14ac:dyDescent="0.35">
      <c r="A1465" s="68">
        <v>47485</v>
      </c>
      <c r="B1465" s="21" t="str">
        <f>IFERROR(IF('LT Panel Feeder Readings'!D1466="","",'LT Panel Feeder Readings'!D1466),"")</f>
        <v/>
      </c>
      <c r="C1465" s="21" t="str">
        <f>IFERROR(IF('LT Panel Feeder Readings'!V1466="","",IF('LT Panel Feeder Readings'!V1466="",0,'LT Panel Feeder Readings'!V1466)+IF('LT Panel Feeder Readings'!Y1466="",0,'LT Panel Feeder Readings'!Y1466)),"")</f>
        <v/>
      </c>
      <c r="D1465" s="21" t="str">
        <f>IFERROR(IF('LT Panel Feeder Readings'!AQ1466="","",IF('LT Panel Feeder Readings'!AQ1466="",0,'LT Panel Feeder Readings'!AQ1466)+IF('LT Panel Feeder Readings'!BI1466="",0,'LT Panel Feeder Readings'!BI1466)),"")</f>
        <v/>
      </c>
      <c r="E1465" s="22" t="str">
        <f t="shared" si="150"/>
        <v/>
      </c>
      <c r="F1465" s="23">
        <f>IFERROR(IF('Fuel Status'!E1467="","",IF('Fuel Status'!E1467="",0,'Fuel Status'!E1467)+IF('Fuel Status'!J1467="",0,'Fuel Status'!J1467)+IF('Fuel Status'!O1467="",0,'Fuel Status'!O1467)),"")</f>
        <v>0</v>
      </c>
      <c r="G1465" s="22" t="str">
        <f t="shared" si="152"/>
        <v/>
      </c>
      <c r="H1465" s="22" t="str">
        <f t="shared" si="153"/>
        <v/>
      </c>
      <c r="I1465" s="22" t="str">
        <f t="shared" si="154"/>
        <v/>
      </c>
      <c r="J1465" s="22" t="str">
        <f t="shared" si="155"/>
        <v/>
      </c>
      <c r="K1465" s="74"/>
      <c r="L1465" s="24"/>
      <c r="M1465" s="25"/>
      <c r="N1465" s="25"/>
      <c r="O1465" s="25" t="str">
        <f>IF(OR(J1465="",L1465="",L1465=0),"",ROUND(J1465/L1465,4))</f>
        <v/>
      </c>
      <c r="P1465" s="26" t="str">
        <f>IFERROR(IF('Raw Water'!U1466="","",'Raw Water'!U1466),"")</f>
        <v/>
      </c>
      <c r="Q1465" s="26" t="str">
        <f>IFERROR(IF(STP!U1466="","",STP!U1466),"")</f>
        <v/>
      </c>
      <c r="R1465" s="27" t="str">
        <f>IFERROR(IF(STP!V1466="","",STP!V1466),"")</f>
        <v/>
      </c>
      <c r="S1465" s="28" t="str">
        <f t="shared" si="151"/>
        <v/>
      </c>
      <c r="T1465" s="29"/>
    </row>
    <row r="1466" spans="1:20" ht="18" customHeight="1" x14ac:dyDescent="0.35">
      <c r="A1466" s="68">
        <v>47486</v>
      </c>
      <c r="B1466" s="21" t="str">
        <f>IFERROR(IF('LT Panel Feeder Readings'!D1467="","",'LT Panel Feeder Readings'!D1467),"")</f>
        <v/>
      </c>
      <c r="C1466" s="21" t="str">
        <f>IFERROR(IF('LT Panel Feeder Readings'!V1467="","",IF('LT Panel Feeder Readings'!V1467="",0,'LT Panel Feeder Readings'!V1467)+IF('LT Panel Feeder Readings'!Y1467="",0,'LT Panel Feeder Readings'!Y1467)),"")</f>
        <v/>
      </c>
      <c r="D1466" s="21" t="str">
        <f>IFERROR(IF('LT Panel Feeder Readings'!AQ1467="","",IF('LT Panel Feeder Readings'!AQ1467="",0,'LT Panel Feeder Readings'!AQ1467)+IF('LT Panel Feeder Readings'!BI1467="",0,'LT Panel Feeder Readings'!BI1467)),"")</f>
        <v/>
      </c>
      <c r="E1466" s="22" t="str">
        <f t="shared" si="150"/>
        <v/>
      </c>
      <c r="F1466" s="23">
        <f>IFERROR(IF('Fuel Status'!E1468="","",IF('Fuel Status'!E1468="",0,'Fuel Status'!E1468)+IF('Fuel Status'!J1468="",0,'Fuel Status'!J1468)+IF('Fuel Status'!O1468="",0,'Fuel Status'!O1468)),"")</f>
        <v>0</v>
      </c>
      <c r="G1466" s="22" t="str">
        <f t="shared" si="152"/>
        <v/>
      </c>
      <c r="H1466" s="22" t="str">
        <f t="shared" si="153"/>
        <v/>
      </c>
      <c r="I1466" s="22" t="str">
        <f t="shared" si="154"/>
        <v/>
      </c>
      <c r="J1466" s="22" t="str">
        <f t="shared" si="155"/>
        <v/>
      </c>
      <c r="K1466" s="74"/>
      <c r="L1466" s="24"/>
      <c r="M1466" s="25"/>
      <c r="N1466" s="25"/>
      <c r="O1466" s="25" t="str">
        <f>IF(OR(J1466="",L1466="",L1466=0),"",ROUND(J1466/L1466,4))</f>
        <v/>
      </c>
      <c r="P1466" s="26" t="str">
        <f>IFERROR(IF('Raw Water'!U1467="","",'Raw Water'!U1467),"")</f>
        <v/>
      </c>
      <c r="Q1466" s="26" t="str">
        <f>IFERROR(IF(STP!U1467="","",STP!U1467),"")</f>
        <v/>
      </c>
      <c r="R1466" s="27" t="str">
        <f>IFERROR(IF(STP!V1467="","",STP!V1467),"")</f>
        <v/>
      </c>
      <c r="S1466" s="28" t="str">
        <f t="shared" si="151"/>
        <v/>
      </c>
      <c r="T1466" s="29"/>
    </row>
    <row r="1467" spans="1:20" ht="18" customHeight="1" x14ac:dyDescent="0.35">
      <c r="A1467" s="68">
        <v>47487</v>
      </c>
      <c r="B1467" s="21" t="str">
        <f>IFERROR(IF('LT Panel Feeder Readings'!D1468="","",'LT Panel Feeder Readings'!D1468),"")</f>
        <v/>
      </c>
      <c r="C1467" s="21" t="str">
        <f>IFERROR(IF('LT Panel Feeder Readings'!V1468="","",IF('LT Panel Feeder Readings'!V1468="",0,'LT Panel Feeder Readings'!V1468)+IF('LT Panel Feeder Readings'!Y1468="",0,'LT Panel Feeder Readings'!Y1468)),"")</f>
        <v/>
      </c>
      <c r="D1467" s="21" t="str">
        <f>IFERROR(IF('LT Panel Feeder Readings'!AQ1468="","",IF('LT Panel Feeder Readings'!AQ1468="",0,'LT Panel Feeder Readings'!AQ1468)+IF('LT Panel Feeder Readings'!BI1468="",0,'LT Panel Feeder Readings'!BI1468)),"")</f>
        <v/>
      </c>
      <c r="E1467" s="22" t="str">
        <f t="shared" si="150"/>
        <v/>
      </c>
      <c r="F1467" s="23">
        <f>IFERROR(IF('Fuel Status'!E1469="","",IF('Fuel Status'!E1469="",0,'Fuel Status'!E1469)+IF('Fuel Status'!J1469="",0,'Fuel Status'!J1469)+IF('Fuel Status'!O1469="",0,'Fuel Status'!O1469)),"")</f>
        <v>0</v>
      </c>
      <c r="G1467" s="22" t="str">
        <f t="shared" si="152"/>
        <v/>
      </c>
      <c r="H1467" s="22" t="str">
        <f t="shared" si="153"/>
        <v/>
      </c>
      <c r="I1467" s="22" t="str">
        <f t="shared" si="154"/>
        <v/>
      </c>
      <c r="J1467" s="22" t="str">
        <f t="shared" si="155"/>
        <v/>
      </c>
      <c r="K1467" s="74"/>
      <c r="L1467" s="24"/>
      <c r="M1467" s="25"/>
      <c r="N1467" s="25"/>
      <c r="O1467" s="25" t="str">
        <f>IF(OR(J1467="",L1467="",L1467=0),"",ROUND(J1467/L1467,4))</f>
        <v/>
      </c>
      <c r="P1467" s="26" t="str">
        <f>IFERROR(IF('Raw Water'!U1468="","",'Raw Water'!U1468),"")</f>
        <v/>
      </c>
      <c r="Q1467" s="26" t="str">
        <f>IFERROR(IF(STP!U1468="","",STP!U1468),"")</f>
        <v/>
      </c>
      <c r="R1467" s="27" t="str">
        <f>IFERROR(IF(STP!V1468="","",STP!V1468),"")</f>
        <v/>
      </c>
      <c r="S1467" s="28" t="str">
        <f t="shared" si="151"/>
        <v/>
      </c>
      <c r="T1467" s="29"/>
    </row>
    <row r="1468" spans="1:20" ht="18" customHeight="1" x14ac:dyDescent="0.35">
      <c r="A1468" s="68">
        <v>47488</v>
      </c>
      <c r="B1468" s="21" t="str">
        <f>IFERROR(IF('LT Panel Feeder Readings'!D1469="","",'LT Panel Feeder Readings'!D1469),"")</f>
        <v/>
      </c>
      <c r="C1468" s="21" t="str">
        <f>IFERROR(IF('LT Panel Feeder Readings'!V1469="","",IF('LT Panel Feeder Readings'!V1469="",0,'LT Panel Feeder Readings'!V1469)+IF('LT Panel Feeder Readings'!Y1469="",0,'LT Panel Feeder Readings'!Y1469)),"")</f>
        <v/>
      </c>
      <c r="D1468" s="21" t="str">
        <f>IFERROR(IF('LT Panel Feeder Readings'!AQ1469="","",IF('LT Panel Feeder Readings'!AQ1469="",0,'LT Panel Feeder Readings'!AQ1469)+IF('LT Panel Feeder Readings'!BI1469="",0,'LT Panel Feeder Readings'!BI1469)),"")</f>
        <v/>
      </c>
      <c r="E1468" s="22" t="str">
        <f t="shared" si="150"/>
        <v/>
      </c>
      <c r="F1468" s="23">
        <f>IFERROR(IF('Fuel Status'!E1470="","",IF('Fuel Status'!E1470="",0,'Fuel Status'!E1470)+IF('Fuel Status'!J1470="",0,'Fuel Status'!J1470)+IF('Fuel Status'!O1470="",0,'Fuel Status'!O1470)),"")</f>
        <v>0</v>
      </c>
      <c r="G1468" s="22" t="str">
        <f t="shared" si="152"/>
        <v/>
      </c>
      <c r="H1468" s="22" t="str">
        <f t="shared" si="153"/>
        <v/>
      </c>
      <c r="I1468" s="22" t="str">
        <f t="shared" si="154"/>
        <v/>
      </c>
      <c r="J1468" s="22" t="str">
        <f t="shared" si="155"/>
        <v/>
      </c>
      <c r="K1468" s="74"/>
      <c r="L1468" s="24"/>
      <c r="M1468" s="25"/>
      <c r="N1468" s="25"/>
      <c r="O1468" s="25" t="str">
        <f>IF(OR(J1468="",L1468="",L1468=0),"",ROUND(J1468/L1468,4))</f>
        <v/>
      </c>
      <c r="P1468" s="26" t="str">
        <f>IFERROR(IF('Raw Water'!U1469="","",'Raw Water'!U1469),"")</f>
        <v/>
      </c>
      <c r="Q1468" s="26" t="str">
        <f>IFERROR(IF(STP!U1469="","",STP!U1469),"")</f>
        <v/>
      </c>
      <c r="R1468" s="27" t="str">
        <f>IFERROR(IF(STP!V1469="","",STP!V1469),"")</f>
        <v/>
      </c>
      <c r="S1468" s="28" t="str">
        <f t="shared" si="151"/>
        <v/>
      </c>
      <c r="T1468" s="29"/>
    </row>
    <row r="1469" spans="1:20" ht="18" customHeight="1" x14ac:dyDescent="0.35">
      <c r="A1469" s="68">
        <v>47489</v>
      </c>
      <c r="B1469" s="21" t="str">
        <f>IFERROR(IF('LT Panel Feeder Readings'!D1470="","",'LT Panel Feeder Readings'!D1470),"")</f>
        <v/>
      </c>
      <c r="C1469" s="21" t="str">
        <f>IFERROR(IF('LT Panel Feeder Readings'!V1470="","",IF('LT Panel Feeder Readings'!V1470="",0,'LT Panel Feeder Readings'!V1470)+IF('LT Panel Feeder Readings'!Y1470="",0,'LT Panel Feeder Readings'!Y1470)),"")</f>
        <v/>
      </c>
      <c r="D1469" s="21" t="str">
        <f>IFERROR(IF('LT Panel Feeder Readings'!AQ1470="","",IF('LT Panel Feeder Readings'!AQ1470="",0,'LT Panel Feeder Readings'!AQ1470)+IF('LT Panel Feeder Readings'!BI1470="",0,'LT Panel Feeder Readings'!BI1470)),"")</f>
        <v/>
      </c>
      <c r="E1469" s="22" t="str">
        <f t="shared" si="150"/>
        <v/>
      </c>
      <c r="F1469" s="23">
        <f>IFERROR(IF('Fuel Status'!E1471="","",IF('Fuel Status'!E1471="",0,'Fuel Status'!E1471)+IF('Fuel Status'!J1471="",0,'Fuel Status'!J1471)+IF('Fuel Status'!O1471="",0,'Fuel Status'!O1471)),"")</f>
        <v>0</v>
      </c>
      <c r="G1469" s="22" t="str">
        <f t="shared" si="152"/>
        <v/>
      </c>
      <c r="H1469" s="22" t="str">
        <f t="shared" si="153"/>
        <v/>
      </c>
      <c r="I1469" s="22" t="str">
        <f t="shared" si="154"/>
        <v/>
      </c>
      <c r="J1469" s="22" t="str">
        <f t="shared" si="155"/>
        <v/>
      </c>
      <c r="K1469" s="74"/>
      <c r="L1469" s="24"/>
      <c r="M1469" s="25"/>
      <c r="N1469" s="25"/>
      <c r="O1469" s="25" t="str">
        <f>IF(OR(J1469="",L1469="",L1469=0),"",ROUND(J1469/L1469,4))</f>
        <v/>
      </c>
      <c r="P1469" s="26" t="str">
        <f>IFERROR(IF('Raw Water'!U1470="","",'Raw Water'!U1470),"")</f>
        <v/>
      </c>
      <c r="Q1469" s="26" t="str">
        <f>IFERROR(IF(STP!U1470="","",STP!U1470),"")</f>
        <v/>
      </c>
      <c r="R1469" s="27" t="str">
        <f>IFERROR(IF(STP!V1470="","",STP!V1470),"")</f>
        <v/>
      </c>
      <c r="S1469" s="28" t="str">
        <f t="shared" si="151"/>
        <v/>
      </c>
      <c r="T1469" s="29"/>
    </row>
    <row r="1470" spans="1:20" ht="18" customHeight="1" x14ac:dyDescent="0.35">
      <c r="A1470" s="68">
        <v>47490</v>
      </c>
      <c r="B1470" s="21" t="str">
        <f>IFERROR(IF('LT Panel Feeder Readings'!D1471="","",'LT Panel Feeder Readings'!D1471),"")</f>
        <v/>
      </c>
      <c r="C1470" s="21" t="str">
        <f>IFERROR(IF('LT Panel Feeder Readings'!V1471="","",IF('LT Panel Feeder Readings'!V1471="",0,'LT Panel Feeder Readings'!V1471)+IF('LT Panel Feeder Readings'!Y1471="",0,'LT Panel Feeder Readings'!Y1471)),"")</f>
        <v/>
      </c>
      <c r="D1470" s="21" t="str">
        <f>IFERROR(IF('LT Panel Feeder Readings'!AQ1471="","",IF('LT Panel Feeder Readings'!AQ1471="",0,'LT Panel Feeder Readings'!AQ1471)+IF('LT Panel Feeder Readings'!BI1471="",0,'LT Panel Feeder Readings'!BI1471)),"")</f>
        <v/>
      </c>
      <c r="E1470" s="22" t="str">
        <f t="shared" si="150"/>
        <v/>
      </c>
      <c r="F1470" s="23">
        <f>IFERROR(IF('Fuel Status'!E1472="","",IF('Fuel Status'!E1472="",0,'Fuel Status'!E1472)+IF('Fuel Status'!J1472="",0,'Fuel Status'!J1472)+IF('Fuel Status'!O1472="",0,'Fuel Status'!O1472)),"")</f>
        <v>0</v>
      </c>
      <c r="G1470" s="22" t="str">
        <f t="shared" si="152"/>
        <v/>
      </c>
      <c r="H1470" s="22" t="str">
        <f t="shared" si="153"/>
        <v/>
      </c>
      <c r="I1470" s="22" t="str">
        <f t="shared" si="154"/>
        <v/>
      </c>
      <c r="J1470" s="22" t="str">
        <f t="shared" si="155"/>
        <v/>
      </c>
      <c r="K1470" s="74"/>
      <c r="L1470" s="24"/>
      <c r="M1470" s="25"/>
      <c r="N1470" s="25"/>
      <c r="O1470" s="25" t="str">
        <f>IF(OR(J1470="",L1470="",L1470=0),"",ROUND(J1470/L1470,4))</f>
        <v/>
      </c>
      <c r="P1470" s="26" t="str">
        <f>IFERROR(IF('Raw Water'!U1471="","",'Raw Water'!U1471),"")</f>
        <v/>
      </c>
      <c r="Q1470" s="26" t="str">
        <f>IFERROR(IF(STP!U1471="","",STP!U1471),"")</f>
        <v/>
      </c>
      <c r="R1470" s="27" t="str">
        <f>IFERROR(IF(STP!V1471="","",STP!V1471),"")</f>
        <v/>
      </c>
      <c r="S1470" s="28" t="str">
        <f t="shared" si="151"/>
        <v/>
      </c>
      <c r="T1470" s="29"/>
    </row>
    <row r="1471" spans="1:20" ht="18" customHeight="1" x14ac:dyDescent="0.35">
      <c r="A1471" s="68">
        <v>47491</v>
      </c>
      <c r="B1471" s="21" t="str">
        <f>IFERROR(IF('LT Panel Feeder Readings'!D1472="","",'LT Panel Feeder Readings'!D1472),"")</f>
        <v/>
      </c>
      <c r="C1471" s="21" t="str">
        <f>IFERROR(IF('LT Panel Feeder Readings'!V1472="","",IF('LT Panel Feeder Readings'!V1472="",0,'LT Panel Feeder Readings'!V1472)+IF('LT Panel Feeder Readings'!Y1472="",0,'LT Panel Feeder Readings'!Y1472)),"")</f>
        <v/>
      </c>
      <c r="D1471" s="21" t="str">
        <f>IFERROR(IF('LT Panel Feeder Readings'!AQ1472="","",IF('LT Panel Feeder Readings'!AQ1472="",0,'LT Panel Feeder Readings'!AQ1472)+IF('LT Panel Feeder Readings'!BI1472="",0,'LT Panel Feeder Readings'!BI1472)),"")</f>
        <v/>
      </c>
      <c r="E1471" s="22" t="str">
        <f t="shared" si="150"/>
        <v/>
      </c>
      <c r="F1471" s="23">
        <f>IFERROR(IF('Fuel Status'!E1473="","",IF('Fuel Status'!E1473="",0,'Fuel Status'!E1473)+IF('Fuel Status'!J1473="",0,'Fuel Status'!J1473)+IF('Fuel Status'!O1473="",0,'Fuel Status'!O1473)),"")</f>
        <v>0</v>
      </c>
      <c r="G1471" s="22" t="str">
        <f t="shared" si="152"/>
        <v/>
      </c>
      <c r="H1471" s="22" t="str">
        <f t="shared" si="153"/>
        <v/>
      </c>
      <c r="I1471" s="22" t="str">
        <f t="shared" si="154"/>
        <v/>
      </c>
      <c r="J1471" s="22" t="str">
        <f t="shared" si="155"/>
        <v/>
      </c>
      <c r="K1471" s="74"/>
      <c r="L1471" s="24"/>
      <c r="M1471" s="25"/>
      <c r="N1471" s="25"/>
      <c r="O1471" s="25" t="str">
        <f>IF(OR(J1471="",L1471="",L1471=0),"",ROUND(J1471/L1471,4))</f>
        <v/>
      </c>
      <c r="P1471" s="26" t="str">
        <f>IFERROR(IF('Raw Water'!U1472="","",'Raw Water'!U1472),"")</f>
        <v/>
      </c>
      <c r="Q1471" s="26" t="str">
        <f>IFERROR(IF(STP!U1472="","",STP!U1472),"")</f>
        <v/>
      </c>
      <c r="R1471" s="27" t="str">
        <f>IFERROR(IF(STP!V1472="","",STP!V1472),"")</f>
        <v/>
      </c>
      <c r="S1471" s="28" t="str">
        <f t="shared" si="151"/>
        <v/>
      </c>
      <c r="T1471" s="29"/>
    </row>
    <row r="1472" spans="1:20" ht="18" customHeight="1" x14ac:dyDescent="0.35">
      <c r="A1472" s="68">
        <v>47492</v>
      </c>
      <c r="B1472" s="21" t="str">
        <f>IFERROR(IF('LT Panel Feeder Readings'!D1473="","",'LT Panel Feeder Readings'!D1473),"")</f>
        <v/>
      </c>
      <c r="C1472" s="21" t="str">
        <f>IFERROR(IF('LT Panel Feeder Readings'!V1473="","",IF('LT Panel Feeder Readings'!V1473="",0,'LT Panel Feeder Readings'!V1473)+IF('LT Panel Feeder Readings'!Y1473="",0,'LT Panel Feeder Readings'!Y1473)),"")</f>
        <v/>
      </c>
      <c r="D1472" s="21" t="str">
        <f>IFERROR(IF('LT Panel Feeder Readings'!AQ1473="","",IF('LT Panel Feeder Readings'!AQ1473="",0,'LT Panel Feeder Readings'!AQ1473)+IF('LT Panel Feeder Readings'!BI1473="",0,'LT Panel Feeder Readings'!BI1473)),"")</f>
        <v/>
      </c>
      <c r="E1472" s="22" t="str">
        <f t="shared" si="150"/>
        <v/>
      </c>
      <c r="F1472" s="23">
        <f>IFERROR(IF('Fuel Status'!E1474="","",IF('Fuel Status'!E1474="",0,'Fuel Status'!E1474)+IF('Fuel Status'!J1474="",0,'Fuel Status'!J1474)+IF('Fuel Status'!O1474="",0,'Fuel Status'!O1474)),"")</f>
        <v>0</v>
      </c>
      <c r="G1472" s="22" t="str">
        <f t="shared" si="152"/>
        <v/>
      </c>
      <c r="H1472" s="22" t="str">
        <f t="shared" si="153"/>
        <v/>
      </c>
      <c r="I1472" s="22" t="str">
        <f t="shared" si="154"/>
        <v/>
      </c>
      <c r="J1472" s="22" t="str">
        <f t="shared" si="155"/>
        <v/>
      </c>
      <c r="K1472" s="74"/>
      <c r="L1472" s="24"/>
      <c r="M1472" s="25"/>
      <c r="N1472" s="25"/>
      <c r="O1472" s="25" t="str">
        <f>IF(OR(J1472="",L1472="",L1472=0),"",ROUND(J1472/L1472,4))</f>
        <v/>
      </c>
      <c r="P1472" s="26" t="str">
        <f>IFERROR(IF('Raw Water'!U1473="","",'Raw Water'!U1473),"")</f>
        <v/>
      </c>
      <c r="Q1472" s="26" t="str">
        <f>IFERROR(IF(STP!U1473="","",STP!U1473),"")</f>
        <v/>
      </c>
      <c r="R1472" s="27" t="str">
        <f>IFERROR(IF(STP!V1473="","",STP!V1473),"")</f>
        <v/>
      </c>
      <c r="S1472" s="28" t="str">
        <f t="shared" si="151"/>
        <v/>
      </c>
      <c r="T1472" s="29"/>
    </row>
    <row r="1473" spans="1:20" ht="18" customHeight="1" x14ac:dyDescent="0.35">
      <c r="A1473" s="68">
        <v>47493</v>
      </c>
      <c r="B1473" s="21" t="str">
        <f>IFERROR(IF('LT Panel Feeder Readings'!D1474="","",'LT Panel Feeder Readings'!D1474),"")</f>
        <v/>
      </c>
      <c r="C1473" s="21" t="str">
        <f>IFERROR(IF('LT Panel Feeder Readings'!V1474="","",IF('LT Panel Feeder Readings'!V1474="",0,'LT Panel Feeder Readings'!V1474)+IF('LT Panel Feeder Readings'!Y1474="",0,'LT Panel Feeder Readings'!Y1474)),"")</f>
        <v/>
      </c>
      <c r="D1473" s="21" t="str">
        <f>IFERROR(IF('LT Panel Feeder Readings'!AQ1474="","",IF('LT Panel Feeder Readings'!AQ1474="",0,'LT Panel Feeder Readings'!AQ1474)+IF('LT Panel Feeder Readings'!BI1474="",0,'LT Panel Feeder Readings'!BI1474)),"")</f>
        <v/>
      </c>
      <c r="E1473" s="22" t="str">
        <f t="shared" si="150"/>
        <v/>
      </c>
      <c r="F1473" s="23">
        <f>IFERROR(IF('Fuel Status'!E1475="","",IF('Fuel Status'!E1475="",0,'Fuel Status'!E1475)+IF('Fuel Status'!J1475="",0,'Fuel Status'!J1475)+IF('Fuel Status'!O1475="",0,'Fuel Status'!O1475)),"")</f>
        <v>0</v>
      </c>
      <c r="G1473" s="22" t="str">
        <f t="shared" si="152"/>
        <v/>
      </c>
      <c r="H1473" s="22" t="str">
        <f t="shared" si="153"/>
        <v/>
      </c>
      <c r="I1473" s="22" t="str">
        <f t="shared" si="154"/>
        <v/>
      </c>
      <c r="J1473" s="22" t="str">
        <f t="shared" si="155"/>
        <v/>
      </c>
      <c r="K1473" s="74"/>
      <c r="L1473" s="24"/>
      <c r="M1473" s="25"/>
      <c r="N1473" s="25"/>
      <c r="O1473" s="25" t="str">
        <f>IF(OR(J1473="",L1473="",L1473=0),"",ROUND(J1473/L1473,4))</f>
        <v/>
      </c>
      <c r="P1473" s="26" t="str">
        <f>IFERROR(IF('Raw Water'!U1474="","",'Raw Water'!U1474),"")</f>
        <v/>
      </c>
      <c r="Q1473" s="26" t="str">
        <f>IFERROR(IF(STP!U1474="","",STP!U1474),"")</f>
        <v/>
      </c>
      <c r="R1473" s="27" t="str">
        <f>IFERROR(IF(STP!V1474="","",STP!V1474),"")</f>
        <v/>
      </c>
      <c r="S1473" s="28" t="str">
        <f t="shared" si="151"/>
        <v/>
      </c>
      <c r="T1473" s="29"/>
    </row>
    <row r="1474" spans="1:20" ht="18" customHeight="1" x14ac:dyDescent="0.35">
      <c r="A1474" s="68">
        <v>47494</v>
      </c>
      <c r="B1474" s="21" t="str">
        <f>IFERROR(IF('LT Panel Feeder Readings'!D1475="","",'LT Panel Feeder Readings'!D1475),"")</f>
        <v/>
      </c>
      <c r="C1474" s="21" t="str">
        <f>IFERROR(IF('LT Panel Feeder Readings'!V1475="","",IF('LT Panel Feeder Readings'!V1475="",0,'LT Panel Feeder Readings'!V1475)+IF('LT Panel Feeder Readings'!Y1475="",0,'LT Panel Feeder Readings'!Y1475)),"")</f>
        <v/>
      </c>
      <c r="D1474" s="21" t="str">
        <f>IFERROR(IF('LT Panel Feeder Readings'!AQ1475="","",IF('LT Panel Feeder Readings'!AQ1475="",0,'LT Panel Feeder Readings'!AQ1475)+IF('LT Panel Feeder Readings'!BI1475="",0,'LT Panel Feeder Readings'!BI1475)),"")</f>
        <v/>
      </c>
      <c r="E1474" s="22" t="str">
        <f t="shared" ref="E1474:E1501" si="156">IF(B1474="","",B1474+IF(C1474="",0,C1474)+IF(D1474="",0,D1474))</f>
        <v/>
      </c>
      <c r="F1474" s="23">
        <f>IFERROR(IF('Fuel Status'!E1476="","",IF('Fuel Status'!E1476="",0,'Fuel Status'!E1476)+IF('Fuel Status'!J1476="",0,'Fuel Status'!J1476)+IF('Fuel Status'!O1476="",0,'Fuel Status'!O1476)),"")</f>
        <v>0</v>
      </c>
      <c r="G1474" s="22" t="str">
        <f t="shared" si="152"/>
        <v/>
      </c>
      <c r="H1474" s="22" t="str">
        <f t="shared" si="153"/>
        <v/>
      </c>
      <c r="I1474" s="22" t="str">
        <f t="shared" si="154"/>
        <v/>
      </c>
      <c r="J1474" s="22" t="str">
        <f t="shared" si="155"/>
        <v/>
      </c>
      <c r="K1474" s="74"/>
      <c r="L1474" s="24"/>
      <c r="M1474" s="25"/>
      <c r="N1474" s="25"/>
      <c r="O1474" s="25" t="str">
        <f>IF(OR(J1474="",L1474="",L1474=0),"",ROUND(J1474/L1474,4))</f>
        <v/>
      </c>
      <c r="P1474" s="26" t="str">
        <f>IFERROR(IF('Raw Water'!U1475="","",'Raw Water'!U1475),"")</f>
        <v/>
      </c>
      <c r="Q1474" s="26" t="str">
        <f>IFERROR(IF(STP!U1475="","",STP!U1475),"")</f>
        <v/>
      </c>
      <c r="R1474" s="27" t="str">
        <f>IFERROR(IF(STP!V1475="","",STP!V1475),"")</f>
        <v/>
      </c>
      <c r="S1474" s="28" t="str">
        <f t="shared" ref="S1474:S1501" si="157">IF(P1474="","",P1474)</f>
        <v/>
      </c>
      <c r="T1474" s="29"/>
    </row>
    <row r="1475" spans="1:20" ht="18" customHeight="1" x14ac:dyDescent="0.35">
      <c r="A1475" s="68">
        <v>47495</v>
      </c>
      <c r="B1475" s="21" t="str">
        <f>IFERROR(IF('LT Panel Feeder Readings'!D1476="","",'LT Panel Feeder Readings'!D1476),"")</f>
        <v/>
      </c>
      <c r="C1475" s="21" t="str">
        <f>IFERROR(IF('LT Panel Feeder Readings'!V1476="","",IF('LT Panel Feeder Readings'!V1476="",0,'LT Panel Feeder Readings'!V1476)+IF('LT Panel Feeder Readings'!Y1476="",0,'LT Panel Feeder Readings'!Y1476)),"")</f>
        <v/>
      </c>
      <c r="D1475" s="21" t="str">
        <f>IFERROR(IF('LT Panel Feeder Readings'!AQ1476="","",IF('LT Panel Feeder Readings'!AQ1476="",0,'LT Panel Feeder Readings'!AQ1476)+IF('LT Panel Feeder Readings'!BI1476="",0,'LT Panel Feeder Readings'!BI1476)),"")</f>
        <v/>
      </c>
      <c r="E1475" s="22" t="str">
        <f t="shared" si="156"/>
        <v/>
      </c>
      <c r="F1475" s="23">
        <f>IFERROR(IF('Fuel Status'!E1477="","",IF('Fuel Status'!E1477="",0,'Fuel Status'!E1477)+IF('Fuel Status'!J1477="",0,'Fuel Status'!J1477)+IF('Fuel Status'!O1477="",0,'Fuel Status'!O1477)),"")</f>
        <v>0</v>
      </c>
      <c r="G1475" s="22" t="str">
        <f t="shared" ref="G1475:G1501" si="158">IF(B1475="","",IF(MONTH(A1475)&lt;&gt;MONTH(A1474),B1475,G1474+B1475))</f>
        <v/>
      </c>
      <c r="H1475" s="22" t="str">
        <f t="shared" ref="H1475:H1501" si="159">IF(C1475="","",IF(MONTH(A1475)&lt;&gt;MONTH(A1474),C1475,H1474+C1475))</f>
        <v/>
      </c>
      <c r="I1475" s="22" t="str">
        <f t="shared" ref="I1475:I1501" si="160">IF(D1475="","",IF(MONTH(A1475)&lt;&gt;MONTH(A1474),D1475,I1474+D1475))</f>
        <v/>
      </c>
      <c r="J1475" s="22" t="str">
        <f t="shared" ref="J1475:J1501" si="161">IF(E1475="","",IF(MONTH(A1475)&lt;&gt;MONTH(A1474),E1475,J1474+E1475))</f>
        <v/>
      </c>
      <c r="K1475" s="74"/>
      <c r="L1475" s="24"/>
      <c r="M1475" s="25"/>
      <c r="N1475" s="25"/>
      <c r="O1475" s="25" t="str">
        <f>IF(OR(J1475="",L1475="",L1475=0),"",ROUND(J1475/L1475,4))</f>
        <v/>
      </c>
      <c r="P1475" s="26" t="str">
        <f>IFERROR(IF('Raw Water'!U1476="","",'Raw Water'!U1476),"")</f>
        <v/>
      </c>
      <c r="Q1475" s="26" t="str">
        <f>IFERROR(IF(STP!U1476="","",STP!U1476),"")</f>
        <v/>
      </c>
      <c r="R1475" s="27" t="str">
        <f>IFERROR(IF(STP!V1476="","",STP!V1476),"")</f>
        <v/>
      </c>
      <c r="S1475" s="28" t="str">
        <f t="shared" si="157"/>
        <v/>
      </c>
      <c r="T1475" s="29"/>
    </row>
    <row r="1476" spans="1:20" ht="18" customHeight="1" x14ac:dyDescent="0.35">
      <c r="A1476" s="68">
        <v>47496</v>
      </c>
      <c r="B1476" s="21" t="str">
        <f>IFERROR(IF('LT Panel Feeder Readings'!D1477="","",'LT Panel Feeder Readings'!D1477),"")</f>
        <v/>
      </c>
      <c r="C1476" s="21" t="str">
        <f>IFERROR(IF('LT Panel Feeder Readings'!V1477="","",IF('LT Panel Feeder Readings'!V1477="",0,'LT Panel Feeder Readings'!V1477)+IF('LT Panel Feeder Readings'!Y1477="",0,'LT Panel Feeder Readings'!Y1477)),"")</f>
        <v/>
      </c>
      <c r="D1476" s="21" t="str">
        <f>IFERROR(IF('LT Panel Feeder Readings'!AQ1477="","",IF('LT Panel Feeder Readings'!AQ1477="",0,'LT Panel Feeder Readings'!AQ1477)+IF('LT Panel Feeder Readings'!BI1477="",0,'LT Panel Feeder Readings'!BI1477)),"")</f>
        <v/>
      </c>
      <c r="E1476" s="22" t="str">
        <f t="shared" si="156"/>
        <v/>
      </c>
      <c r="F1476" s="23">
        <f>IFERROR(IF('Fuel Status'!E1478="","",IF('Fuel Status'!E1478="",0,'Fuel Status'!E1478)+IF('Fuel Status'!J1478="",0,'Fuel Status'!J1478)+IF('Fuel Status'!O1478="",0,'Fuel Status'!O1478)),"")</f>
        <v>0</v>
      </c>
      <c r="G1476" s="22" t="str">
        <f t="shared" si="158"/>
        <v/>
      </c>
      <c r="H1476" s="22" t="str">
        <f t="shared" si="159"/>
        <v/>
      </c>
      <c r="I1476" s="22" t="str">
        <f t="shared" si="160"/>
        <v/>
      </c>
      <c r="J1476" s="22" t="str">
        <f t="shared" si="161"/>
        <v/>
      </c>
      <c r="K1476" s="74"/>
      <c r="L1476" s="24"/>
      <c r="M1476" s="25"/>
      <c r="N1476" s="25"/>
      <c r="O1476" s="25" t="str">
        <f>IF(OR(J1476="",L1476="",L1476=0),"",ROUND(J1476/L1476,4))</f>
        <v/>
      </c>
      <c r="P1476" s="26" t="str">
        <f>IFERROR(IF('Raw Water'!U1477="","",'Raw Water'!U1477),"")</f>
        <v/>
      </c>
      <c r="Q1476" s="26" t="str">
        <f>IFERROR(IF(STP!U1477="","",STP!U1477),"")</f>
        <v/>
      </c>
      <c r="R1476" s="27" t="str">
        <f>IFERROR(IF(STP!V1477="","",STP!V1477),"")</f>
        <v/>
      </c>
      <c r="S1476" s="28" t="str">
        <f t="shared" si="157"/>
        <v/>
      </c>
      <c r="T1476" s="29"/>
    </row>
    <row r="1477" spans="1:20" ht="18" customHeight="1" x14ac:dyDescent="0.35">
      <c r="A1477" s="68">
        <v>47497</v>
      </c>
      <c r="B1477" s="21" t="str">
        <f>IFERROR(IF('LT Panel Feeder Readings'!D1478="","",'LT Panel Feeder Readings'!D1478),"")</f>
        <v/>
      </c>
      <c r="C1477" s="21" t="str">
        <f>IFERROR(IF('LT Panel Feeder Readings'!V1478="","",IF('LT Panel Feeder Readings'!V1478="",0,'LT Panel Feeder Readings'!V1478)+IF('LT Panel Feeder Readings'!Y1478="",0,'LT Panel Feeder Readings'!Y1478)),"")</f>
        <v/>
      </c>
      <c r="D1477" s="21" t="str">
        <f>IFERROR(IF('LT Panel Feeder Readings'!AQ1478="","",IF('LT Panel Feeder Readings'!AQ1478="",0,'LT Panel Feeder Readings'!AQ1478)+IF('LT Panel Feeder Readings'!BI1478="",0,'LT Panel Feeder Readings'!BI1478)),"")</f>
        <v/>
      </c>
      <c r="E1477" s="22" t="str">
        <f t="shared" si="156"/>
        <v/>
      </c>
      <c r="F1477" s="23">
        <f>IFERROR(IF('Fuel Status'!E1479="","",IF('Fuel Status'!E1479="",0,'Fuel Status'!E1479)+IF('Fuel Status'!J1479="",0,'Fuel Status'!J1479)+IF('Fuel Status'!O1479="",0,'Fuel Status'!O1479)),"")</f>
        <v>0</v>
      </c>
      <c r="G1477" s="22" t="str">
        <f t="shared" si="158"/>
        <v/>
      </c>
      <c r="H1477" s="22" t="str">
        <f t="shared" si="159"/>
        <v/>
      </c>
      <c r="I1477" s="22" t="str">
        <f t="shared" si="160"/>
        <v/>
      </c>
      <c r="J1477" s="22" t="str">
        <f t="shared" si="161"/>
        <v/>
      </c>
      <c r="K1477" s="74"/>
      <c r="L1477" s="24"/>
      <c r="M1477" s="25"/>
      <c r="N1477" s="25"/>
      <c r="O1477" s="25" t="str">
        <f>IF(OR(J1477="",L1477="",L1477=0),"",ROUND(J1477/L1477,4))</f>
        <v/>
      </c>
      <c r="P1477" s="26" t="str">
        <f>IFERROR(IF('Raw Water'!U1478="","",'Raw Water'!U1478),"")</f>
        <v/>
      </c>
      <c r="Q1477" s="26" t="str">
        <f>IFERROR(IF(STP!U1478="","",STP!U1478),"")</f>
        <v/>
      </c>
      <c r="R1477" s="27" t="str">
        <f>IFERROR(IF(STP!V1478="","",STP!V1478),"")</f>
        <v/>
      </c>
      <c r="S1477" s="28" t="str">
        <f t="shared" si="157"/>
        <v/>
      </c>
      <c r="T1477" s="29"/>
    </row>
    <row r="1478" spans="1:20" ht="18" customHeight="1" x14ac:dyDescent="0.35">
      <c r="A1478" s="68">
        <v>47498</v>
      </c>
      <c r="B1478" s="21" t="str">
        <f>IFERROR(IF('LT Panel Feeder Readings'!D1479="","",'LT Panel Feeder Readings'!D1479),"")</f>
        <v/>
      </c>
      <c r="C1478" s="21" t="str">
        <f>IFERROR(IF('LT Panel Feeder Readings'!V1479="","",IF('LT Panel Feeder Readings'!V1479="",0,'LT Panel Feeder Readings'!V1479)+IF('LT Panel Feeder Readings'!Y1479="",0,'LT Panel Feeder Readings'!Y1479)),"")</f>
        <v/>
      </c>
      <c r="D1478" s="21" t="str">
        <f>IFERROR(IF('LT Panel Feeder Readings'!AQ1479="","",IF('LT Panel Feeder Readings'!AQ1479="",0,'LT Panel Feeder Readings'!AQ1479)+IF('LT Panel Feeder Readings'!BI1479="",0,'LT Panel Feeder Readings'!BI1479)),"")</f>
        <v/>
      </c>
      <c r="E1478" s="22" t="str">
        <f t="shared" si="156"/>
        <v/>
      </c>
      <c r="F1478" s="23">
        <f>IFERROR(IF('Fuel Status'!E1480="","",IF('Fuel Status'!E1480="",0,'Fuel Status'!E1480)+IF('Fuel Status'!J1480="",0,'Fuel Status'!J1480)+IF('Fuel Status'!O1480="",0,'Fuel Status'!O1480)),"")</f>
        <v>0</v>
      </c>
      <c r="G1478" s="22" t="str">
        <f t="shared" si="158"/>
        <v/>
      </c>
      <c r="H1478" s="22" t="str">
        <f t="shared" si="159"/>
        <v/>
      </c>
      <c r="I1478" s="22" t="str">
        <f t="shared" si="160"/>
        <v/>
      </c>
      <c r="J1478" s="22" t="str">
        <f t="shared" si="161"/>
        <v/>
      </c>
      <c r="K1478" s="74"/>
      <c r="L1478" s="24"/>
      <c r="M1478" s="25"/>
      <c r="N1478" s="25"/>
      <c r="O1478" s="25" t="str">
        <f>IF(OR(J1478="",L1478="",L1478=0),"",ROUND(J1478/L1478,4))</f>
        <v/>
      </c>
      <c r="P1478" s="26" t="str">
        <f>IFERROR(IF('Raw Water'!U1479="","",'Raw Water'!U1479),"")</f>
        <v/>
      </c>
      <c r="Q1478" s="26" t="str">
        <f>IFERROR(IF(STP!U1479="","",STP!U1479),"")</f>
        <v/>
      </c>
      <c r="R1478" s="27" t="str">
        <f>IFERROR(IF(STP!V1479="","",STP!V1479),"")</f>
        <v/>
      </c>
      <c r="S1478" s="28" t="str">
        <f t="shared" si="157"/>
        <v/>
      </c>
      <c r="T1478" s="29"/>
    </row>
    <row r="1479" spans="1:20" ht="18" customHeight="1" x14ac:dyDescent="0.35">
      <c r="A1479" s="68">
        <v>47499</v>
      </c>
      <c r="B1479" s="21" t="str">
        <f>IFERROR(IF('LT Panel Feeder Readings'!D1480="","",'LT Panel Feeder Readings'!D1480),"")</f>
        <v/>
      </c>
      <c r="C1479" s="21" t="str">
        <f>IFERROR(IF('LT Panel Feeder Readings'!V1480="","",IF('LT Panel Feeder Readings'!V1480="",0,'LT Panel Feeder Readings'!V1480)+IF('LT Panel Feeder Readings'!Y1480="",0,'LT Panel Feeder Readings'!Y1480)),"")</f>
        <v/>
      </c>
      <c r="D1479" s="21" t="str">
        <f>IFERROR(IF('LT Panel Feeder Readings'!AQ1480="","",IF('LT Panel Feeder Readings'!AQ1480="",0,'LT Panel Feeder Readings'!AQ1480)+IF('LT Panel Feeder Readings'!BI1480="",0,'LT Panel Feeder Readings'!BI1480)),"")</f>
        <v/>
      </c>
      <c r="E1479" s="22" t="str">
        <f t="shared" si="156"/>
        <v/>
      </c>
      <c r="F1479" s="23">
        <f>IFERROR(IF('Fuel Status'!E1481="","",IF('Fuel Status'!E1481="",0,'Fuel Status'!E1481)+IF('Fuel Status'!J1481="",0,'Fuel Status'!J1481)+IF('Fuel Status'!O1481="",0,'Fuel Status'!O1481)),"")</f>
        <v>0</v>
      </c>
      <c r="G1479" s="22" t="str">
        <f t="shared" si="158"/>
        <v/>
      </c>
      <c r="H1479" s="22" t="str">
        <f t="shared" si="159"/>
        <v/>
      </c>
      <c r="I1479" s="22" t="str">
        <f t="shared" si="160"/>
        <v/>
      </c>
      <c r="J1479" s="22" t="str">
        <f t="shared" si="161"/>
        <v/>
      </c>
      <c r="K1479" s="74"/>
      <c r="L1479" s="24"/>
      <c r="M1479" s="25"/>
      <c r="N1479" s="25"/>
      <c r="O1479" s="25" t="str">
        <f>IF(OR(J1479="",L1479="",L1479=0),"",ROUND(J1479/L1479,4))</f>
        <v/>
      </c>
      <c r="P1479" s="26" t="str">
        <f>IFERROR(IF('Raw Water'!U1480="","",'Raw Water'!U1480),"")</f>
        <v/>
      </c>
      <c r="Q1479" s="26" t="str">
        <f>IFERROR(IF(STP!U1480="","",STP!U1480),"")</f>
        <v/>
      </c>
      <c r="R1479" s="27" t="str">
        <f>IFERROR(IF(STP!V1480="","",STP!V1480),"")</f>
        <v/>
      </c>
      <c r="S1479" s="28" t="str">
        <f t="shared" si="157"/>
        <v/>
      </c>
      <c r="T1479" s="29"/>
    </row>
    <row r="1480" spans="1:20" ht="18" customHeight="1" x14ac:dyDescent="0.35">
      <c r="A1480" s="68">
        <v>47500</v>
      </c>
      <c r="B1480" s="21" t="str">
        <f>IFERROR(IF('LT Panel Feeder Readings'!D1481="","",'LT Panel Feeder Readings'!D1481),"")</f>
        <v/>
      </c>
      <c r="C1480" s="21" t="str">
        <f>IFERROR(IF('LT Panel Feeder Readings'!V1481="","",IF('LT Panel Feeder Readings'!V1481="",0,'LT Panel Feeder Readings'!V1481)+IF('LT Panel Feeder Readings'!Y1481="",0,'LT Panel Feeder Readings'!Y1481)),"")</f>
        <v/>
      </c>
      <c r="D1480" s="21" t="str">
        <f>IFERROR(IF('LT Panel Feeder Readings'!AQ1481="","",IF('LT Panel Feeder Readings'!AQ1481="",0,'LT Panel Feeder Readings'!AQ1481)+IF('LT Panel Feeder Readings'!BI1481="",0,'LT Panel Feeder Readings'!BI1481)),"")</f>
        <v/>
      </c>
      <c r="E1480" s="22" t="str">
        <f t="shared" si="156"/>
        <v/>
      </c>
      <c r="F1480" s="23">
        <f>IFERROR(IF('Fuel Status'!E1482="","",IF('Fuel Status'!E1482="",0,'Fuel Status'!E1482)+IF('Fuel Status'!J1482="",0,'Fuel Status'!J1482)+IF('Fuel Status'!O1482="",0,'Fuel Status'!O1482)),"")</f>
        <v>0</v>
      </c>
      <c r="G1480" s="22" t="str">
        <f t="shared" si="158"/>
        <v/>
      </c>
      <c r="H1480" s="22" t="str">
        <f t="shared" si="159"/>
        <v/>
      </c>
      <c r="I1480" s="22" t="str">
        <f t="shared" si="160"/>
        <v/>
      </c>
      <c r="J1480" s="22" t="str">
        <f t="shared" si="161"/>
        <v/>
      </c>
      <c r="K1480" s="74"/>
      <c r="L1480" s="24"/>
      <c r="M1480" s="25"/>
      <c r="N1480" s="25"/>
      <c r="O1480" s="25" t="str">
        <f>IF(OR(J1480="",L1480="",L1480=0),"",ROUND(J1480/L1480,4))</f>
        <v/>
      </c>
      <c r="P1480" s="26" t="str">
        <f>IFERROR(IF('Raw Water'!U1481="","",'Raw Water'!U1481),"")</f>
        <v/>
      </c>
      <c r="Q1480" s="26" t="str">
        <f>IFERROR(IF(STP!U1481="","",STP!U1481),"")</f>
        <v/>
      </c>
      <c r="R1480" s="27" t="str">
        <f>IFERROR(IF(STP!V1481="","",STP!V1481),"")</f>
        <v/>
      </c>
      <c r="S1480" s="28" t="str">
        <f t="shared" si="157"/>
        <v/>
      </c>
      <c r="T1480" s="29"/>
    </row>
    <row r="1481" spans="1:20" ht="18" customHeight="1" x14ac:dyDescent="0.35">
      <c r="A1481" s="68">
        <v>47501</v>
      </c>
      <c r="B1481" s="21" t="str">
        <f>IFERROR(IF('LT Panel Feeder Readings'!D1482="","",'LT Panel Feeder Readings'!D1482),"")</f>
        <v/>
      </c>
      <c r="C1481" s="21" t="str">
        <f>IFERROR(IF('LT Panel Feeder Readings'!V1482="","",IF('LT Panel Feeder Readings'!V1482="",0,'LT Panel Feeder Readings'!V1482)+IF('LT Panel Feeder Readings'!Y1482="",0,'LT Panel Feeder Readings'!Y1482)),"")</f>
        <v/>
      </c>
      <c r="D1481" s="21" t="str">
        <f>IFERROR(IF('LT Panel Feeder Readings'!AQ1482="","",IF('LT Panel Feeder Readings'!AQ1482="",0,'LT Panel Feeder Readings'!AQ1482)+IF('LT Panel Feeder Readings'!BI1482="",0,'LT Panel Feeder Readings'!BI1482)),"")</f>
        <v/>
      </c>
      <c r="E1481" s="22" t="str">
        <f t="shared" si="156"/>
        <v/>
      </c>
      <c r="F1481" s="23">
        <f>IFERROR(IF('Fuel Status'!E1483="","",IF('Fuel Status'!E1483="",0,'Fuel Status'!E1483)+IF('Fuel Status'!J1483="",0,'Fuel Status'!J1483)+IF('Fuel Status'!O1483="",0,'Fuel Status'!O1483)),"")</f>
        <v>0</v>
      </c>
      <c r="G1481" s="22" t="str">
        <f t="shared" si="158"/>
        <v/>
      </c>
      <c r="H1481" s="22" t="str">
        <f t="shared" si="159"/>
        <v/>
      </c>
      <c r="I1481" s="22" t="str">
        <f t="shared" si="160"/>
        <v/>
      </c>
      <c r="J1481" s="22" t="str">
        <f t="shared" si="161"/>
        <v/>
      </c>
      <c r="K1481" s="74"/>
      <c r="L1481" s="24"/>
      <c r="M1481" s="25"/>
      <c r="N1481" s="25"/>
      <c r="O1481" s="25" t="str">
        <f>IF(OR(J1481="",L1481="",L1481=0),"",ROUND(J1481/L1481,4))</f>
        <v/>
      </c>
      <c r="P1481" s="26" t="str">
        <f>IFERROR(IF('Raw Water'!U1482="","",'Raw Water'!U1482),"")</f>
        <v/>
      </c>
      <c r="Q1481" s="26" t="str">
        <f>IFERROR(IF(STP!U1482="","",STP!U1482),"")</f>
        <v/>
      </c>
      <c r="R1481" s="27" t="str">
        <f>IFERROR(IF(STP!V1482="","",STP!V1482),"")</f>
        <v/>
      </c>
      <c r="S1481" s="28" t="str">
        <f t="shared" si="157"/>
        <v/>
      </c>
      <c r="T1481" s="29"/>
    </row>
    <row r="1482" spans="1:20" ht="18" customHeight="1" x14ac:dyDescent="0.35">
      <c r="A1482" s="68">
        <v>47502</v>
      </c>
      <c r="B1482" s="21" t="str">
        <f>IFERROR(IF('LT Panel Feeder Readings'!D1483="","",'LT Panel Feeder Readings'!D1483),"")</f>
        <v/>
      </c>
      <c r="C1482" s="21" t="str">
        <f>IFERROR(IF('LT Panel Feeder Readings'!V1483="","",IF('LT Panel Feeder Readings'!V1483="",0,'LT Panel Feeder Readings'!V1483)+IF('LT Panel Feeder Readings'!Y1483="",0,'LT Panel Feeder Readings'!Y1483)),"")</f>
        <v/>
      </c>
      <c r="D1482" s="21" t="str">
        <f>IFERROR(IF('LT Panel Feeder Readings'!AQ1483="","",IF('LT Panel Feeder Readings'!AQ1483="",0,'LT Panel Feeder Readings'!AQ1483)+IF('LT Panel Feeder Readings'!BI1483="",0,'LT Panel Feeder Readings'!BI1483)),"")</f>
        <v/>
      </c>
      <c r="E1482" s="22" t="str">
        <f t="shared" si="156"/>
        <v/>
      </c>
      <c r="F1482" s="23">
        <f>IFERROR(IF('Fuel Status'!E1484="","",IF('Fuel Status'!E1484="",0,'Fuel Status'!E1484)+IF('Fuel Status'!J1484="",0,'Fuel Status'!J1484)+IF('Fuel Status'!O1484="",0,'Fuel Status'!O1484)),"")</f>
        <v>0</v>
      </c>
      <c r="G1482" s="22" t="str">
        <f t="shared" si="158"/>
        <v/>
      </c>
      <c r="H1482" s="22" t="str">
        <f t="shared" si="159"/>
        <v/>
      </c>
      <c r="I1482" s="22" t="str">
        <f t="shared" si="160"/>
        <v/>
      </c>
      <c r="J1482" s="22" t="str">
        <f t="shared" si="161"/>
        <v/>
      </c>
      <c r="K1482" s="74"/>
      <c r="L1482" s="24"/>
      <c r="M1482" s="25"/>
      <c r="N1482" s="25"/>
      <c r="O1482" s="25" t="str">
        <f>IF(OR(J1482="",L1482="",L1482=0),"",ROUND(J1482/L1482,4))</f>
        <v/>
      </c>
      <c r="P1482" s="26" t="str">
        <f>IFERROR(IF('Raw Water'!U1483="","",'Raw Water'!U1483),"")</f>
        <v/>
      </c>
      <c r="Q1482" s="26" t="str">
        <f>IFERROR(IF(STP!U1483="","",STP!U1483),"")</f>
        <v/>
      </c>
      <c r="R1482" s="27" t="str">
        <f>IFERROR(IF(STP!V1483="","",STP!V1483),"")</f>
        <v/>
      </c>
      <c r="S1482" s="28" t="str">
        <f t="shared" si="157"/>
        <v/>
      </c>
      <c r="T1482" s="29"/>
    </row>
    <row r="1483" spans="1:20" ht="18" customHeight="1" x14ac:dyDescent="0.35">
      <c r="A1483" s="68">
        <v>47503</v>
      </c>
      <c r="B1483" s="21" t="str">
        <f>IFERROR(IF('LT Panel Feeder Readings'!D1484="","",'LT Panel Feeder Readings'!D1484),"")</f>
        <v/>
      </c>
      <c r="C1483" s="21" t="str">
        <f>IFERROR(IF('LT Panel Feeder Readings'!V1484="","",IF('LT Panel Feeder Readings'!V1484="",0,'LT Panel Feeder Readings'!V1484)+IF('LT Panel Feeder Readings'!Y1484="",0,'LT Panel Feeder Readings'!Y1484)),"")</f>
        <v/>
      </c>
      <c r="D1483" s="21" t="str">
        <f>IFERROR(IF('LT Panel Feeder Readings'!AQ1484="","",IF('LT Panel Feeder Readings'!AQ1484="",0,'LT Panel Feeder Readings'!AQ1484)+IF('LT Panel Feeder Readings'!BI1484="",0,'LT Panel Feeder Readings'!BI1484)),"")</f>
        <v/>
      </c>
      <c r="E1483" s="22" t="str">
        <f t="shared" si="156"/>
        <v/>
      </c>
      <c r="F1483" s="23">
        <f>IFERROR(IF('Fuel Status'!E1485="","",IF('Fuel Status'!E1485="",0,'Fuel Status'!E1485)+IF('Fuel Status'!J1485="",0,'Fuel Status'!J1485)+IF('Fuel Status'!O1485="",0,'Fuel Status'!O1485)),"")</f>
        <v>0</v>
      </c>
      <c r="G1483" s="22" t="str">
        <f t="shared" si="158"/>
        <v/>
      </c>
      <c r="H1483" s="22" t="str">
        <f t="shared" si="159"/>
        <v/>
      </c>
      <c r="I1483" s="22" t="str">
        <f t="shared" si="160"/>
        <v/>
      </c>
      <c r="J1483" s="22" t="str">
        <f t="shared" si="161"/>
        <v/>
      </c>
      <c r="K1483" s="74"/>
      <c r="L1483" s="24"/>
      <c r="M1483" s="25"/>
      <c r="N1483" s="25"/>
      <c r="O1483" s="25" t="str">
        <f>IF(OR(J1483="",L1483="",L1483=0),"",ROUND(J1483/L1483,4))</f>
        <v/>
      </c>
      <c r="P1483" s="26" t="str">
        <f>IFERROR(IF('Raw Water'!U1484="","",'Raw Water'!U1484),"")</f>
        <v/>
      </c>
      <c r="Q1483" s="26" t="str">
        <f>IFERROR(IF(STP!U1484="","",STP!U1484),"")</f>
        <v/>
      </c>
      <c r="R1483" s="27" t="str">
        <f>IFERROR(IF(STP!V1484="","",STP!V1484),"")</f>
        <v/>
      </c>
      <c r="S1483" s="28" t="str">
        <f t="shared" si="157"/>
        <v/>
      </c>
      <c r="T1483" s="29"/>
    </row>
    <row r="1484" spans="1:20" ht="18" customHeight="1" x14ac:dyDescent="0.35">
      <c r="A1484" s="68">
        <v>47504</v>
      </c>
      <c r="B1484" s="21" t="str">
        <f>IFERROR(IF('LT Panel Feeder Readings'!D1485="","",'LT Panel Feeder Readings'!D1485),"")</f>
        <v/>
      </c>
      <c r="C1484" s="21" t="str">
        <f>IFERROR(IF('LT Panel Feeder Readings'!V1485="","",IF('LT Panel Feeder Readings'!V1485="",0,'LT Panel Feeder Readings'!V1485)+IF('LT Panel Feeder Readings'!Y1485="",0,'LT Panel Feeder Readings'!Y1485)),"")</f>
        <v/>
      </c>
      <c r="D1484" s="21" t="str">
        <f>IFERROR(IF('LT Panel Feeder Readings'!AQ1485="","",IF('LT Panel Feeder Readings'!AQ1485="",0,'LT Panel Feeder Readings'!AQ1485)+IF('LT Panel Feeder Readings'!BI1485="",0,'LT Panel Feeder Readings'!BI1485)),"")</f>
        <v/>
      </c>
      <c r="E1484" s="22" t="str">
        <f t="shared" si="156"/>
        <v/>
      </c>
      <c r="F1484" s="23">
        <f>IFERROR(IF('Fuel Status'!E1486="","",IF('Fuel Status'!E1486="",0,'Fuel Status'!E1486)+IF('Fuel Status'!J1486="",0,'Fuel Status'!J1486)+IF('Fuel Status'!O1486="",0,'Fuel Status'!O1486)),"")</f>
        <v>0</v>
      </c>
      <c r="G1484" s="22" t="str">
        <f t="shared" si="158"/>
        <v/>
      </c>
      <c r="H1484" s="22" t="str">
        <f t="shared" si="159"/>
        <v/>
      </c>
      <c r="I1484" s="22" t="str">
        <f t="shared" si="160"/>
        <v/>
      </c>
      <c r="J1484" s="22" t="str">
        <f t="shared" si="161"/>
        <v/>
      </c>
      <c r="K1484" s="74"/>
      <c r="L1484" s="24"/>
      <c r="M1484" s="25"/>
      <c r="N1484" s="25"/>
      <c r="O1484" s="25" t="str">
        <f>IF(OR(J1484="",L1484="",L1484=0),"",ROUND(J1484/L1484,4))</f>
        <v/>
      </c>
      <c r="P1484" s="26" t="str">
        <f>IFERROR(IF('Raw Water'!U1485="","",'Raw Water'!U1485),"")</f>
        <v/>
      </c>
      <c r="Q1484" s="26" t="str">
        <f>IFERROR(IF(STP!U1485="","",STP!U1485),"")</f>
        <v/>
      </c>
      <c r="R1484" s="27" t="str">
        <f>IFERROR(IF(STP!V1485="","",STP!V1485),"")</f>
        <v/>
      </c>
      <c r="S1484" s="28" t="str">
        <f t="shared" si="157"/>
        <v/>
      </c>
      <c r="T1484" s="29"/>
    </row>
    <row r="1485" spans="1:20" ht="18" customHeight="1" x14ac:dyDescent="0.35">
      <c r="A1485" s="68">
        <v>47505</v>
      </c>
      <c r="B1485" s="21" t="str">
        <f>IFERROR(IF('LT Panel Feeder Readings'!D1486="","",'LT Panel Feeder Readings'!D1486),"")</f>
        <v/>
      </c>
      <c r="C1485" s="21" t="str">
        <f>IFERROR(IF('LT Panel Feeder Readings'!V1486="","",IF('LT Panel Feeder Readings'!V1486="",0,'LT Panel Feeder Readings'!V1486)+IF('LT Panel Feeder Readings'!Y1486="",0,'LT Panel Feeder Readings'!Y1486)),"")</f>
        <v/>
      </c>
      <c r="D1485" s="21" t="str">
        <f>IFERROR(IF('LT Panel Feeder Readings'!AQ1486="","",IF('LT Panel Feeder Readings'!AQ1486="",0,'LT Panel Feeder Readings'!AQ1486)+IF('LT Panel Feeder Readings'!BI1486="",0,'LT Panel Feeder Readings'!BI1486)),"")</f>
        <v/>
      </c>
      <c r="E1485" s="22" t="str">
        <f t="shared" si="156"/>
        <v/>
      </c>
      <c r="F1485" s="23">
        <f>IFERROR(IF('Fuel Status'!E1487="","",IF('Fuel Status'!E1487="",0,'Fuel Status'!E1487)+IF('Fuel Status'!J1487="",0,'Fuel Status'!J1487)+IF('Fuel Status'!O1487="",0,'Fuel Status'!O1487)),"")</f>
        <v>0</v>
      </c>
      <c r="G1485" s="22" t="str">
        <f t="shared" si="158"/>
        <v/>
      </c>
      <c r="H1485" s="22" t="str">
        <f t="shared" si="159"/>
        <v/>
      </c>
      <c r="I1485" s="22" t="str">
        <f t="shared" si="160"/>
        <v/>
      </c>
      <c r="J1485" s="22" t="str">
        <f t="shared" si="161"/>
        <v/>
      </c>
      <c r="K1485" s="74"/>
      <c r="L1485" s="24"/>
      <c r="M1485" s="25"/>
      <c r="N1485" s="25"/>
      <c r="O1485" s="25" t="str">
        <f>IF(OR(J1485="",L1485="",L1485=0),"",ROUND(J1485/L1485,4))</f>
        <v/>
      </c>
      <c r="P1485" s="26" t="str">
        <f>IFERROR(IF('Raw Water'!U1486="","",'Raw Water'!U1486),"")</f>
        <v/>
      </c>
      <c r="Q1485" s="26" t="str">
        <f>IFERROR(IF(STP!U1486="","",STP!U1486),"")</f>
        <v/>
      </c>
      <c r="R1485" s="27" t="str">
        <f>IFERROR(IF(STP!V1486="","",STP!V1486),"")</f>
        <v/>
      </c>
      <c r="S1485" s="28" t="str">
        <f t="shared" si="157"/>
        <v/>
      </c>
      <c r="T1485" s="29"/>
    </row>
    <row r="1486" spans="1:20" ht="18" customHeight="1" x14ac:dyDescent="0.35">
      <c r="A1486" s="68">
        <v>47506</v>
      </c>
      <c r="B1486" s="21" t="str">
        <f>IFERROR(IF('LT Panel Feeder Readings'!D1487="","",'LT Panel Feeder Readings'!D1487),"")</f>
        <v/>
      </c>
      <c r="C1486" s="21" t="str">
        <f>IFERROR(IF('LT Panel Feeder Readings'!V1487="","",IF('LT Panel Feeder Readings'!V1487="",0,'LT Panel Feeder Readings'!V1487)+IF('LT Panel Feeder Readings'!Y1487="",0,'LT Panel Feeder Readings'!Y1487)),"")</f>
        <v/>
      </c>
      <c r="D1486" s="21" t="str">
        <f>IFERROR(IF('LT Panel Feeder Readings'!AQ1487="","",IF('LT Panel Feeder Readings'!AQ1487="",0,'LT Panel Feeder Readings'!AQ1487)+IF('LT Panel Feeder Readings'!BI1487="",0,'LT Panel Feeder Readings'!BI1487)),"")</f>
        <v/>
      </c>
      <c r="E1486" s="22" t="str">
        <f t="shared" si="156"/>
        <v/>
      </c>
      <c r="F1486" s="23">
        <f>IFERROR(IF('Fuel Status'!E1488="","",IF('Fuel Status'!E1488="",0,'Fuel Status'!E1488)+IF('Fuel Status'!J1488="",0,'Fuel Status'!J1488)+IF('Fuel Status'!O1488="",0,'Fuel Status'!O1488)),"")</f>
        <v>0</v>
      </c>
      <c r="G1486" s="22" t="str">
        <f t="shared" si="158"/>
        <v/>
      </c>
      <c r="H1486" s="22" t="str">
        <f t="shared" si="159"/>
        <v/>
      </c>
      <c r="I1486" s="22" t="str">
        <f t="shared" si="160"/>
        <v/>
      </c>
      <c r="J1486" s="22" t="str">
        <f t="shared" si="161"/>
        <v/>
      </c>
      <c r="K1486" s="74"/>
      <c r="L1486" s="24"/>
      <c r="M1486" s="25"/>
      <c r="N1486" s="25"/>
      <c r="O1486" s="25" t="str">
        <f>IF(OR(J1486="",L1486="",L1486=0),"",ROUND(J1486/L1486,4))</f>
        <v/>
      </c>
      <c r="P1486" s="26" t="str">
        <f>IFERROR(IF('Raw Water'!U1487="","",'Raw Water'!U1487),"")</f>
        <v/>
      </c>
      <c r="Q1486" s="26" t="str">
        <f>IFERROR(IF(STP!U1487="","",STP!U1487),"")</f>
        <v/>
      </c>
      <c r="R1486" s="27" t="str">
        <f>IFERROR(IF(STP!V1487="","",STP!V1487),"")</f>
        <v/>
      </c>
      <c r="S1486" s="28" t="str">
        <f t="shared" si="157"/>
        <v/>
      </c>
      <c r="T1486" s="29"/>
    </row>
    <row r="1487" spans="1:20" ht="18" customHeight="1" x14ac:dyDescent="0.35">
      <c r="A1487" s="68">
        <v>47507</v>
      </c>
      <c r="B1487" s="21" t="str">
        <f>IFERROR(IF('LT Panel Feeder Readings'!D1488="","",'LT Panel Feeder Readings'!D1488),"")</f>
        <v/>
      </c>
      <c r="C1487" s="21" t="str">
        <f>IFERROR(IF('LT Panel Feeder Readings'!V1488="","",IF('LT Panel Feeder Readings'!V1488="",0,'LT Panel Feeder Readings'!V1488)+IF('LT Panel Feeder Readings'!Y1488="",0,'LT Panel Feeder Readings'!Y1488)),"")</f>
        <v/>
      </c>
      <c r="D1487" s="21" t="str">
        <f>IFERROR(IF('LT Panel Feeder Readings'!AQ1488="","",IF('LT Panel Feeder Readings'!AQ1488="",0,'LT Panel Feeder Readings'!AQ1488)+IF('LT Panel Feeder Readings'!BI1488="",0,'LT Panel Feeder Readings'!BI1488)),"")</f>
        <v/>
      </c>
      <c r="E1487" s="22" t="str">
        <f t="shared" si="156"/>
        <v/>
      </c>
      <c r="F1487" s="23">
        <f>IFERROR(IF('Fuel Status'!E1489="","",IF('Fuel Status'!E1489="",0,'Fuel Status'!E1489)+IF('Fuel Status'!J1489="",0,'Fuel Status'!J1489)+IF('Fuel Status'!O1489="",0,'Fuel Status'!O1489)),"")</f>
        <v>0</v>
      </c>
      <c r="G1487" s="22" t="str">
        <f t="shared" si="158"/>
        <v/>
      </c>
      <c r="H1487" s="22" t="str">
        <f t="shared" si="159"/>
        <v/>
      </c>
      <c r="I1487" s="22" t="str">
        <f t="shared" si="160"/>
        <v/>
      </c>
      <c r="J1487" s="22" t="str">
        <f t="shared" si="161"/>
        <v/>
      </c>
      <c r="K1487" s="74"/>
      <c r="L1487" s="24"/>
      <c r="M1487" s="25"/>
      <c r="N1487" s="25"/>
      <c r="O1487" s="25" t="str">
        <f>IF(OR(J1487="",L1487="",L1487=0),"",ROUND(J1487/L1487,4))</f>
        <v/>
      </c>
      <c r="P1487" s="26" t="str">
        <f>IFERROR(IF('Raw Water'!U1488="","",'Raw Water'!U1488),"")</f>
        <v/>
      </c>
      <c r="Q1487" s="26" t="str">
        <f>IFERROR(IF(STP!U1488="","",STP!U1488),"")</f>
        <v/>
      </c>
      <c r="R1487" s="27" t="str">
        <f>IFERROR(IF(STP!V1488="","",STP!V1488),"")</f>
        <v/>
      </c>
      <c r="S1487" s="28" t="str">
        <f t="shared" si="157"/>
        <v/>
      </c>
      <c r="T1487" s="29"/>
    </row>
    <row r="1488" spans="1:20" ht="18" customHeight="1" x14ac:dyDescent="0.35">
      <c r="A1488" s="68">
        <v>47508</v>
      </c>
      <c r="B1488" s="21" t="str">
        <f>IFERROR(IF('LT Panel Feeder Readings'!D1489="","",'LT Panel Feeder Readings'!D1489),"")</f>
        <v/>
      </c>
      <c r="C1488" s="21" t="str">
        <f>IFERROR(IF('LT Panel Feeder Readings'!V1489="","",IF('LT Panel Feeder Readings'!V1489="",0,'LT Panel Feeder Readings'!V1489)+IF('LT Panel Feeder Readings'!Y1489="",0,'LT Panel Feeder Readings'!Y1489)),"")</f>
        <v/>
      </c>
      <c r="D1488" s="21" t="str">
        <f>IFERROR(IF('LT Panel Feeder Readings'!AQ1489="","",IF('LT Panel Feeder Readings'!AQ1489="",0,'LT Panel Feeder Readings'!AQ1489)+IF('LT Panel Feeder Readings'!BI1489="",0,'LT Panel Feeder Readings'!BI1489)),"")</f>
        <v/>
      </c>
      <c r="E1488" s="22" t="str">
        <f t="shared" si="156"/>
        <v/>
      </c>
      <c r="F1488" s="23">
        <f>IFERROR(IF('Fuel Status'!E1490="","",IF('Fuel Status'!E1490="",0,'Fuel Status'!E1490)+IF('Fuel Status'!J1490="",0,'Fuel Status'!J1490)+IF('Fuel Status'!O1490="",0,'Fuel Status'!O1490)),"")</f>
        <v>0</v>
      </c>
      <c r="G1488" s="22" t="str">
        <f t="shared" si="158"/>
        <v/>
      </c>
      <c r="H1488" s="22" t="str">
        <f t="shared" si="159"/>
        <v/>
      </c>
      <c r="I1488" s="22" t="str">
        <f t="shared" si="160"/>
        <v/>
      </c>
      <c r="J1488" s="22" t="str">
        <f t="shared" si="161"/>
        <v/>
      </c>
      <c r="K1488" s="74"/>
      <c r="L1488" s="24"/>
      <c r="M1488" s="25"/>
      <c r="N1488" s="25"/>
      <c r="O1488" s="25" t="str">
        <f>IF(OR(J1488="",L1488="",L1488=0),"",ROUND(J1488/L1488,4))</f>
        <v/>
      </c>
      <c r="P1488" s="26" t="str">
        <f>IFERROR(IF('Raw Water'!U1489="","",'Raw Water'!U1489),"")</f>
        <v/>
      </c>
      <c r="Q1488" s="26" t="str">
        <f>IFERROR(IF(STP!U1489="","",STP!U1489),"")</f>
        <v/>
      </c>
      <c r="R1488" s="27" t="str">
        <f>IFERROR(IF(STP!V1489="","",STP!V1489),"")</f>
        <v/>
      </c>
      <c r="S1488" s="28" t="str">
        <f t="shared" si="157"/>
        <v/>
      </c>
      <c r="T1488" s="29"/>
    </row>
    <row r="1489" spans="1:20" ht="18" customHeight="1" x14ac:dyDescent="0.35">
      <c r="A1489" s="68">
        <v>47509</v>
      </c>
      <c r="B1489" s="21" t="str">
        <f>IFERROR(IF('LT Panel Feeder Readings'!D1490="","",'LT Panel Feeder Readings'!D1490),"")</f>
        <v/>
      </c>
      <c r="C1489" s="21" t="str">
        <f>IFERROR(IF('LT Panel Feeder Readings'!V1490="","",IF('LT Panel Feeder Readings'!V1490="",0,'LT Panel Feeder Readings'!V1490)+IF('LT Panel Feeder Readings'!Y1490="",0,'LT Panel Feeder Readings'!Y1490)),"")</f>
        <v/>
      </c>
      <c r="D1489" s="21" t="str">
        <f>IFERROR(IF('LT Panel Feeder Readings'!AQ1490="","",IF('LT Panel Feeder Readings'!AQ1490="",0,'LT Panel Feeder Readings'!AQ1490)+IF('LT Panel Feeder Readings'!BI1490="",0,'LT Panel Feeder Readings'!BI1490)),"")</f>
        <v/>
      </c>
      <c r="E1489" s="22" t="str">
        <f t="shared" si="156"/>
        <v/>
      </c>
      <c r="F1489" s="23">
        <f>IFERROR(IF('Fuel Status'!E1491="","",IF('Fuel Status'!E1491="",0,'Fuel Status'!E1491)+IF('Fuel Status'!J1491="",0,'Fuel Status'!J1491)+IF('Fuel Status'!O1491="",0,'Fuel Status'!O1491)),"")</f>
        <v>0</v>
      </c>
      <c r="G1489" s="22" t="str">
        <f t="shared" si="158"/>
        <v/>
      </c>
      <c r="H1489" s="22" t="str">
        <f t="shared" si="159"/>
        <v/>
      </c>
      <c r="I1489" s="22" t="str">
        <f t="shared" si="160"/>
        <v/>
      </c>
      <c r="J1489" s="22" t="str">
        <f t="shared" si="161"/>
        <v/>
      </c>
      <c r="K1489" s="74"/>
      <c r="L1489" s="24"/>
      <c r="M1489" s="25"/>
      <c r="N1489" s="25"/>
      <c r="O1489" s="25" t="str">
        <f>IF(OR(J1489="",L1489="",L1489=0),"",ROUND(J1489/L1489,4))</f>
        <v/>
      </c>
      <c r="P1489" s="26" t="str">
        <f>IFERROR(IF('Raw Water'!U1490="","",'Raw Water'!U1490),"")</f>
        <v/>
      </c>
      <c r="Q1489" s="26" t="str">
        <f>IFERROR(IF(STP!U1490="","",STP!U1490),"")</f>
        <v/>
      </c>
      <c r="R1489" s="27" t="str">
        <f>IFERROR(IF(STP!V1490="","",STP!V1490),"")</f>
        <v/>
      </c>
      <c r="S1489" s="28" t="str">
        <f t="shared" si="157"/>
        <v/>
      </c>
      <c r="T1489" s="29"/>
    </row>
    <row r="1490" spans="1:20" ht="18" customHeight="1" x14ac:dyDescent="0.35">
      <c r="A1490" s="68">
        <v>47510</v>
      </c>
      <c r="B1490" s="21" t="str">
        <f>IFERROR(IF('LT Panel Feeder Readings'!D1491="","",'LT Panel Feeder Readings'!D1491),"")</f>
        <v/>
      </c>
      <c r="C1490" s="21" t="str">
        <f>IFERROR(IF('LT Panel Feeder Readings'!V1491="","",IF('LT Panel Feeder Readings'!V1491="",0,'LT Panel Feeder Readings'!V1491)+IF('LT Panel Feeder Readings'!Y1491="",0,'LT Panel Feeder Readings'!Y1491)),"")</f>
        <v/>
      </c>
      <c r="D1490" s="21" t="str">
        <f>IFERROR(IF('LT Panel Feeder Readings'!AQ1491="","",IF('LT Panel Feeder Readings'!AQ1491="",0,'LT Panel Feeder Readings'!AQ1491)+IF('LT Panel Feeder Readings'!BI1491="",0,'LT Panel Feeder Readings'!BI1491)),"")</f>
        <v/>
      </c>
      <c r="E1490" s="22" t="str">
        <f t="shared" si="156"/>
        <v/>
      </c>
      <c r="F1490" s="23">
        <f>IFERROR(IF('Fuel Status'!E1492="","",IF('Fuel Status'!E1492="",0,'Fuel Status'!E1492)+IF('Fuel Status'!J1492="",0,'Fuel Status'!J1492)+IF('Fuel Status'!O1492="",0,'Fuel Status'!O1492)),"")</f>
        <v>0</v>
      </c>
      <c r="G1490" s="22" t="str">
        <f t="shared" si="158"/>
        <v/>
      </c>
      <c r="H1490" s="22" t="str">
        <f t="shared" si="159"/>
        <v/>
      </c>
      <c r="I1490" s="22" t="str">
        <f t="shared" si="160"/>
        <v/>
      </c>
      <c r="J1490" s="22" t="str">
        <f t="shared" si="161"/>
        <v/>
      </c>
      <c r="K1490" s="74"/>
      <c r="L1490" s="24"/>
      <c r="M1490" s="25"/>
      <c r="N1490" s="25"/>
      <c r="O1490" s="25" t="str">
        <f>IF(OR(J1490="",L1490="",L1490=0),"",ROUND(J1490/L1490,4))</f>
        <v/>
      </c>
      <c r="P1490" s="26" t="str">
        <f>IFERROR(IF('Raw Water'!U1491="","",'Raw Water'!U1491),"")</f>
        <v/>
      </c>
      <c r="Q1490" s="26" t="str">
        <f>IFERROR(IF(STP!U1491="","",STP!U1491),"")</f>
        <v/>
      </c>
      <c r="R1490" s="27" t="str">
        <f>IFERROR(IF(STP!V1491="","",STP!V1491),"")</f>
        <v/>
      </c>
      <c r="S1490" s="28" t="str">
        <f t="shared" si="157"/>
        <v/>
      </c>
      <c r="T1490" s="29"/>
    </row>
    <row r="1491" spans="1:20" ht="18" customHeight="1" x14ac:dyDescent="0.35">
      <c r="A1491" s="68">
        <v>47511</v>
      </c>
      <c r="B1491" s="21" t="str">
        <f>IFERROR(IF('LT Panel Feeder Readings'!D1492="","",'LT Panel Feeder Readings'!D1492),"")</f>
        <v/>
      </c>
      <c r="C1491" s="21" t="str">
        <f>IFERROR(IF('LT Panel Feeder Readings'!V1492="","",IF('LT Panel Feeder Readings'!V1492="",0,'LT Panel Feeder Readings'!V1492)+IF('LT Panel Feeder Readings'!Y1492="",0,'LT Panel Feeder Readings'!Y1492)),"")</f>
        <v/>
      </c>
      <c r="D1491" s="21" t="str">
        <f>IFERROR(IF('LT Panel Feeder Readings'!AQ1492="","",IF('LT Panel Feeder Readings'!AQ1492="",0,'LT Panel Feeder Readings'!AQ1492)+IF('LT Panel Feeder Readings'!BI1492="",0,'LT Panel Feeder Readings'!BI1492)),"")</f>
        <v/>
      </c>
      <c r="E1491" s="22" t="str">
        <f t="shared" si="156"/>
        <v/>
      </c>
      <c r="F1491" s="23">
        <f>IFERROR(IF('Fuel Status'!E1493="","",IF('Fuel Status'!E1493="",0,'Fuel Status'!E1493)+IF('Fuel Status'!J1493="",0,'Fuel Status'!J1493)+IF('Fuel Status'!O1493="",0,'Fuel Status'!O1493)),"")</f>
        <v>0</v>
      </c>
      <c r="G1491" s="22" t="str">
        <f t="shared" si="158"/>
        <v/>
      </c>
      <c r="H1491" s="22" t="str">
        <f t="shared" si="159"/>
        <v/>
      </c>
      <c r="I1491" s="22" t="str">
        <f t="shared" si="160"/>
        <v/>
      </c>
      <c r="J1491" s="22" t="str">
        <f t="shared" si="161"/>
        <v/>
      </c>
      <c r="K1491" s="74"/>
      <c r="L1491" s="24"/>
      <c r="M1491" s="25"/>
      <c r="N1491" s="25"/>
      <c r="O1491" s="25" t="str">
        <f>IF(OR(J1491="",L1491="",L1491=0),"",ROUND(J1491/L1491,4))</f>
        <v/>
      </c>
      <c r="P1491" s="26" t="str">
        <f>IFERROR(IF('Raw Water'!U1492="","",'Raw Water'!U1492),"")</f>
        <v/>
      </c>
      <c r="Q1491" s="26" t="str">
        <f>IFERROR(IF(STP!U1492="","",STP!U1492),"")</f>
        <v/>
      </c>
      <c r="R1491" s="27" t="str">
        <f>IFERROR(IF(STP!V1492="","",STP!V1492),"")</f>
        <v/>
      </c>
      <c r="S1491" s="28" t="str">
        <f t="shared" si="157"/>
        <v/>
      </c>
      <c r="T1491" s="29"/>
    </row>
    <row r="1492" spans="1:20" ht="18" customHeight="1" x14ac:dyDescent="0.35">
      <c r="A1492" s="68">
        <v>47512</v>
      </c>
      <c r="B1492" s="21" t="str">
        <f>IFERROR(IF('LT Panel Feeder Readings'!D1493="","",'LT Panel Feeder Readings'!D1493),"")</f>
        <v/>
      </c>
      <c r="C1492" s="21" t="str">
        <f>IFERROR(IF('LT Panel Feeder Readings'!V1493="","",IF('LT Panel Feeder Readings'!V1493="",0,'LT Panel Feeder Readings'!V1493)+IF('LT Panel Feeder Readings'!Y1493="",0,'LT Panel Feeder Readings'!Y1493)),"")</f>
        <v/>
      </c>
      <c r="D1492" s="21" t="str">
        <f>IFERROR(IF('LT Panel Feeder Readings'!AQ1493="","",IF('LT Panel Feeder Readings'!AQ1493="",0,'LT Panel Feeder Readings'!AQ1493)+IF('LT Panel Feeder Readings'!BI1493="",0,'LT Panel Feeder Readings'!BI1493)),"")</f>
        <v/>
      </c>
      <c r="E1492" s="22" t="str">
        <f t="shared" si="156"/>
        <v/>
      </c>
      <c r="F1492" s="23">
        <f>IFERROR(IF('Fuel Status'!E1494="","",IF('Fuel Status'!E1494="",0,'Fuel Status'!E1494)+IF('Fuel Status'!J1494="",0,'Fuel Status'!J1494)+IF('Fuel Status'!O1494="",0,'Fuel Status'!O1494)),"")</f>
        <v>0</v>
      </c>
      <c r="G1492" s="22" t="str">
        <f t="shared" si="158"/>
        <v/>
      </c>
      <c r="H1492" s="22" t="str">
        <f t="shared" si="159"/>
        <v/>
      </c>
      <c r="I1492" s="22" t="str">
        <f t="shared" si="160"/>
        <v/>
      </c>
      <c r="J1492" s="22" t="str">
        <f t="shared" si="161"/>
        <v/>
      </c>
      <c r="K1492" s="74"/>
      <c r="L1492" s="24"/>
      <c r="M1492" s="25"/>
      <c r="N1492" s="25"/>
      <c r="O1492" s="25" t="str">
        <f>IF(OR(J1492="",L1492="",L1492=0),"",ROUND(J1492/L1492,4))</f>
        <v/>
      </c>
      <c r="P1492" s="26" t="str">
        <f>IFERROR(IF('Raw Water'!U1493="","",'Raw Water'!U1493),"")</f>
        <v/>
      </c>
      <c r="Q1492" s="26" t="str">
        <f>IFERROR(IF(STP!U1493="","",STP!U1493),"")</f>
        <v/>
      </c>
      <c r="R1492" s="27" t="str">
        <f>IFERROR(IF(STP!V1493="","",STP!V1493),"")</f>
        <v/>
      </c>
      <c r="S1492" s="28" t="str">
        <f t="shared" si="157"/>
        <v/>
      </c>
      <c r="T1492" s="29"/>
    </row>
    <row r="1493" spans="1:20" ht="18" customHeight="1" x14ac:dyDescent="0.35">
      <c r="A1493" s="68">
        <v>47513</v>
      </c>
      <c r="B1493" s="21" t="str">
        <f>IFERROR(IF('LT Panel Feeder Readings'!D1494="","",'LT Panel Feeder Readings'!D1494),"")</f>
        <v/>
      </c>
      <c r="C1493" s="21" t="str">
        <f>IFERROR(IF('LT Panel Feeder Readings'!V1494="","",IF('LT Panel Feeder Readings'!V1494="",0,'LT Panel Feeder Readings'!V1494)+IF('LT Panel Feeder Readings'!Y1494="",0,'LT Panel Feeder Readings'!Y1494)),"")</f>
        <v/>
      </c>
      <c r="D1493" s="21" t="str">
        <f>IFERROR(IF('LT Panel Feeder Readings'!AQ1494="","",IF('LT Panel Feeder Readings'!AQ1494="",0,'LT Panel Feeder Readings'!AQ1494)+IF('LT Panel Feeder Readings'!BI1494="",0,'LT Panel Feeder Readings'!BI1494)),"")</f>
        <v/>
      </c>
      <c r="E1493" s="22" t="str">
        <f t="shared" si="156"/>
        <v/>
      </c>
      <c r="F1493" s="23">
        <f>IFERROR(IF('Fuel Status'!E1495="","",IF('Fuel Status'!E1495="",0,'Fuel Status'!E1495)+IF('Fuel Status'!J1495="",0,'Fuel Status'!J1495)+IF('Fuel Status'!O1495="",0,'Fuel Status'!O1495)),"")</f>
        <v>0</v>
      </c>
      <c r="G1493" s="22" t="str">
        <f t="shared" si="158"/>
        <v/>
      </c>
      <c r="H1493" s="22" t="str">
        <f t="shared" si="159"/>
        <v/>
      </c>
      <c r="I1493" s="22" t="str">
        <f t="shared" si="160"/>
        <v/>
      </c>
      <c r="J1493" s="22" t="str">
        <f t="shared" si="161"/>
        <v/>
      </c>
      <c r="K1493" s="74"/>
      <c r="L1493" s="24"/>
      <c r="M1493" s="25"/>
      <c r="N1493" s="25"/>
      <c r="O1493" s="25" t="str">
        <f>IF(OR(J1493="",L1493="",L1493=0),"",ROUND(J1493/L1493,4))</f>
        <v/>
      </c>
      <c r="P1493" s="26" t="str">
        <f>IFERROR(IF('Raw Water'!U1494="","",'Raw Water'!U1494),"")</f>
        <v/>
      </c>
      <c r="Q1493" s="26" t="str">
        <f>IFERROR(IF(STP!U1494="","",STP!U1494),"")</f>
        <v/>
      </c>
      <c r="R1493" s="27" t="str">
        <f>IFERROR(IF(STP!V1494="","",STP!V1494),"")</f>
        <v/>
      </c>
      <c r="S1493" s="28" t="str">
        <f t="shared" si="157"/>
        <v/>
      </c>
      <c r="T1493" s="29"/>
    </row>
    <row r="1494" spans="1:20" ht="18" customHeight="1" x14ac:dyDescent="0.35">
      <c r="A1494" s="68">
        <v>47514</v>
      </c>
      <c r="B1494" s="21" t="str">
        <f>IFERROR(IF('LT Panel Feeder Readings'!D1495="","",'LT Panel Feeder Readings'!D1495),"")</f>
        <v/>
      </c>
      <c r="C1494" s="21" t="str">
        <f>IFERROR(IF('LT Panel Feeder Readings'!V1495="","",IF('LT Panel Feeder Readings'!V1495="",0,'LT Panel Feeder Readings'!V1495)+IF('LT Panel Feeder Readings'!Y1495="",0,'LT Panel Feeder Readings'!Y1495)),"")</f>
        <v/>
      </c>
      <c r="D1494" s="21" t="str">
        <f>IFERROR(IF('LT Panel Feeder Readings'!AQ1495="","",IF('LT Panel Feeder Readings'!AQ1495="",0,'LT Panel Feeder Readings'!AQ1495)+IF('LT Panel Feeder Readings'!BI1495="",0,'LT Panel Feeder Readings'!BI1495)),"")</f>
        <v/>
      </c>
      <c r="E1494" s="22" t="str">
        <f t="shared" si="156"/>
        <v/>
      </c>
      <c r="F1494" s="23">
        <f>IFERROR(IF('Fuel Status'!E1496="","",IF('Fuel Status'!E1496="",0,'Fuel Status'!E1496)+IF('Fuel Status'!J1496="",0,'Fuel Status'!J1496)+IF('Fuel Status'!O1496="",0,'Fuel Status'!O1496)),"")</f>
        <v>0</v>
      </c>
      <c r="G1494" s="22" t="str">
        <f t="shared" si="158"/>
        <v/>
      </c>
      <c r="H1494" s="22" t="str">
        <f t="shared" si="159"/>
        <v/>
      </c>
      <c r="I1494" s="22" t="str">
        <f t="shared" si="160"/>
        <v/>
      </c>
      <c r="J1494" s="22" t="str">
        <f t="shared" si="161"/>
        <v/>
      </c>
      <c r="K1494" s="74"/>
      <c r="L1494" s="24"/>
      <c r="M1494" s="25"/>
      <c r="N1494" s="25"/>
      <c r="O1494" s="25" t="str">
        <f>IF(OR(J1494="",L1494="",L1494=0),"",ROUND(J1494/L1494,4))</f>
        <v/>
      </c>
      <c r="P1494" s="26" t="str">
        <f>IFERROR(IF('Raw Water'!U1495="","",'Raw Water'!U1495),"")</f>
        <v/>
      </c>
      <c r="Q1494" s="26" t="str">
        <f>IFERROR(IF(STP!U1495="","",STP!U1495),"")</f>
        <v/>
      </c>
      <c r="R1494" s="27" t="str">
        <f>IFERROR(IF(STP!V1495="","",STP!V1495),"")</f>
        <v/>
      </c>
      <c r="S1494" s="28" t="str">
        <f t="shared" si="157"/>
        <v/>
      </c>
      <c r="T1494" s="29"/>
    </row>
    <row r="1495" spans="1:20" ht="18" customHeight="1" x14ac:dyDescent="0.35">
      <c r="A1495" s="68">
        <v>47515</v>
      </c>
      <c r="B1495" s="21" t="str">
        <f>IFERROR(IF('LT Panel Feeder Readings'!D1496="","",'LT Panel Feeder Readings'!D1496),"")</f>
        <v/>
      </c>
      <c r="C1495" s="21" t="str">
        <f>IFERROR(IF('LT Panel Feeder Readings'!V1496="","",IF('LT Panel Feeder Readings'!V1496="",0,'LT Panel Feeder Readings'!V1496)+IF('LT Panel Feeder Readings'!Y1496="",0,'LT Panel Feeder Readings'!Y1496)),"")</f>
        <v/>
      </c>
      <c r="D1495" s="21" t="str">
        <f>IFERROR(IF('LT Panel Feeder Readings'!AQ1496="","",IF('LT Panel Feeder Readings'!AQ1496="",0,'LT Panel Feeder Readings'!AQ1496)+IF('LT Panel Feeder Readings'!BI1496="",0,'LT Panel Feeder Readings'!BI1496)),"")</f>
        <v/>
      </c>
      <c r="E1495" s="22" t="str">
        <f t="shared" si="156"/>
        <v/>
      </c>
      <c r="F1495" s="23">
        <f>IFERROR(IF('Fuel Status'!E1497="","",IF('Fuel Status'!E1497="",0,'Fuel Status'!E1497)+IF('Fuel Status'!J1497="",0,'Fuel Status'!J1497)+IF('Fuel Status'!O1497="",0,'Fuel Status'!O1497)),"")</f>
        <v>0</v>
      </c>
      <c r="G1495" s="22" t="str">
        <f t="shared" si="158"/>
        <v/>
      </c>
      <c r="H1495" s="22" t="str">
        <f t="shared" si="159"/>
        <v/>
      </c>
      <c r="I1495" s="22" t="str">
        <f t="shared" si="160"/>
        <v/>
      </c>
      <c r="J1495" s="22" t="str">
        <f t="shared" si="161"/>
        <v/>
      </c>
      <c r="K1495" s="74"/>
      <c r="L1495" s="24"/>
      <c r="M1495" s="25"/>
      <c r="N1495" s="25"/>
      <c r="O1495" s="25" t="str">
        <f>IF(OR(J1495="",L1495="",L1495=0),"",ROUND(J1495/L1495,4))</f>
        <v/>
      </c>
      <c r="P1495" s="26" t="str">
        <f>IFERROR(IF('Raw Water'!U1496="","",'Raw Water'!U1496),"")</f>
        <v/>
      </c>
      <c r="Q1495" s="26" t="str">
        <f>IFERROR(IF(STP!U1496="","",STP!U1496),"")</f>
        <v/>
      </c>
      <c r="R1495" s="27" t="str">
        <f>IFERROR(IF(STP!V1496="","",STP!V1496),"")</f>
        <v/>
      </c>
      <c r="S1495" s="28" t="str">
        <f t="shared" si="157"/>
        <v/>
      </c>
      <c r="T1495" s="29"/>
    </row>
    <row r="1496" spans="1:20" ht="18" customHeight="1" x14ac:dyDescent="0.35">
      <c r="A1496" s="68">
        <v>47516</v>
      </c>
      <c r="B1496" s="21" t="str">
        <f>IFERROR(IF('LT Panel Feeder Readings'!D1497="","",'LT Panel Feeder Readings'!D1497),"")</f>
        <v/>
      </c>
      <c r="C1496" s="21" t="str">
        <f>IFERROR(IF('LT Panel Feeder Readings'!V1497="","",IF('LT Panel Feeder Readings'!V1497="",0,'LT Panel Feeder Readings'!V1497)+IF('LT Panel Feeder Readings'!Y1497="",0,'LT Panel Feeder Readings'!Y1497)),"")</f>
        <v/>
      </c>
      <c r="D1496" s="21" t="str">
        <f>IFERROR(IF('LT Panel Feeder Readings'!AQ1497="","",IF('LT Panel Feeder Readings'!AQ1497="",0,'LT Panel Feeder Readings'!AQ1497)+IF('LT Panel Feeder Readings'!BI1497="",0,'LT Panel Feeder Readings'!BI1497)),"")</f>
        <v/>
      </c>
      <c r="E1496" s="22" t="str">
        <f t="shared" si="156"/>
        <v/>
      </c>
      <c r="F1496" s="23">
        <f>IFERROR(IF('Fuel Status'!E1498="","",IF('Fuel Status'!E1498="",0,'Fuel Status'!E1498)+IF('Fuel Status'!J1498="",0,'Fuel Status'!J1498)+IF('Fuel Status'!O1498="",0,'Fuel Status'!O1498)),"")</f>
        <v>0</v>
      </c>
      <c r="G1496" s="22" t="str">
        <f t="shared" si="158"/>
        <v/>
      </c>
      <c r="H1496" s="22" t="str">
        <f t="shared" si="159"/>
        <v/>
      </c>
      <c r="I1496" s="22" t="str">
        <f t="shared" si="160"/>
        <v/>
      </c>
      <c r="J1496" s="22" t="str">
        <f t="shared" si="161"/>
        <v/>
      </c>
      <c r="K1496" s="74"/>
      <c r="L1496" s="24"/>
      <c r="M1496" s="25"/>
      <c r="N1496" s="25"/>
      <c r="O1496" s="25" t="str">
        <f>IF(OR(J1496="",L1496="",L1496=0),"",ROUND(J1496/L1496,4))</f>
        <v/>
      </c>
      <c r="P1496" s="26" t="str">
        <f>IFERROR(IF('Raw Water'!U1497="","",'Raw Water'!U1497),"")</f>
        <v/>
      </c>
      <c r="Q1496" s="26" t="str">
        <f>IFERROR(IF(STP!U1497="","",STP!U1497),"")</f>
        <v/>
      </c>
      <c r="R1496" s="27" t="str">
        <f>IFERROR(IF(STP!V1497="","",STP!V1497),"")</f>
        <v/>
      </c>
      <c r="S1496" s="28" t="str">
        <f t="shared" si="157"/>
        <v/>
      </c>
      <c r="T1496" s="29"/>
    </row>
    <row r="1497" spans="1:20" ht="18" customHeight="1" x14ac:dyDescent="0.35">
      <c r="A1497" s="68">
        <v>47517</v>
      </c>
      <c r="B1497" s="21" t="str">
        <f>IFERROR(IF('LT Panel Feeder Readings'!D1498="","",'LT Panel Feeder Readings'!D1498),"")</f>
        <v/>
      </c>
      <c r="C1497" s="21" t="str">
        <f>IFERROR(IF('LT Panel Feeder Readings'!V1498="","",IF('LT Panel Feeder Readings'!V1498="",0,'LT Panel Feeder Readings'!V1498)+IF('LT Panel Feeder Readings'!Y1498="",0,'LT Panel Feeder Readings'!Y1498)),"")</f>
        <v/>
      </c>
      <c r="D1497" s="21" t="str">
        <f>IFERROR(IF('LT Panel Feeder Readings'!AQ1498="","",IF('LT Panel Feeder Readings'!AQ1498="",0,'LT Panel Feeder Readings'!AQ1498)+IF('LT Panel Feeder Readings'!BI1498="",0,'LT Panel Feeder Readings'!BI1498)),"")</f>
        <v/>
      </c>
      <c r="E1497" s="22" t="str">
        <f t="shared" si="156"/>
        <v/>
      </c>
      <c r="F1497" s="23">
        <f>IFERROR(IF('Fuel Status'!E1499="","",IF('Fuel Status'!E1499="",0,'Fuel Status'!E1499)+IF('Fuel Status'!J1499="",0,'Fuel Status'!J1499)+IF('Fuel Status'!O1499="",0,'Fuel Status'!O1499)),"")</f>
        <v>0</v>
      </c>
      <c r="G1497" s="22" t="str">
        <f t="shared" si="158"/>
        <v/>
      </c>
      <c r="H1497" s="22" t="str">
        <f t="shared" si="159"/>
        <v/>
      </c>
      <c r="I1497" s="22" t="str">
        <f t="shared" si="160"/>
        <v/>
      </c>
      <c r="J1497" s="22" t="str">
        <f t="shared" si="161"/>
        <v/>
      </c>
      <c r="K1497" s="74"/>
      <c r="L1497" s="24"/>
      <c r="M1497" s="25"/>
      <c r="N1497" s="25"/>
      <c r="O1497" s="25" t="str">
        <f>IF(OR(J1497="",L1497="",L1497=0),"",ROUND(J1497/L1497,4))</f>
        <v/>
      </c>
      <c r="P1497" s="26" t="str">
        <f>IFERROR(IF('Raw Water'!U1498="","",'Raw Water'!U1498),"")</f>
        <v/>
      </c>
      <c r="Q1497" s="26" t="str">
        <f>IFERROR(IF(STP!U1498="","",STP!U1498),"")</f>
        <v/>
      </c>
      <c r="R1497" s="27" t="str">
        <f>IFERROR(IF(STP!V1498="","",STP!V1498),"")</f>
        <v/>
      </c>
      <c r="S1497" s="28" t="str">
        <f t="shared" si="157"/>
        <v/>
      </c>
      <c r="T1497" s="29"/>
    </row>
    <row r="1498" spans="1:20" ht="18" customHeight="1" x14ac:dyDescent="0.35">
      <c r="A1498" s="68">
        <v>47518</v>
      </c>
      <c r="B1498" s="21" t="str">
        <f>IFERROR(IF('LT Panel Feeder Readings'!D1499="","",'LT Panel Feeder Readings'!D1499),"")</f>
        <v/>
      </c>
      <c r="C1498" s="21" t="str">
        <f>IFERROR(IF('LT Panel Feeder Readings'!V1499="","",IF('LT Panel Feeder Readings'!V1499="",0,'LT Panel Feeder Readings'!V1499)+IF('LT Panel Feeder Readings'!Y1499="",0,'LT Panel Feeder Readings'!Y1499)),"")</f>
        <v/>
      </c>
      <c r="D1498" s="21" t="str">
        <f>IFERROR(IF('LT Panel Feeder Readings'!AQ1499="","",IF('LT Panel Feeder Readings'!AQ1499="",0,'LT Panel Feeder Readings'!AQ1499)+IF('LT Panel Feeder Readings'!BI1499="",0,'LT Panel Feeder Readings'!BI1499)),"")</f>
        <v/>
      </c>
      <c r="E1498" s="22" t="str">
        <f t="shared" si="156"/>
        <v/>
      </c>
      <c r="F1498" s="23">
        <f>IFERROR(IF('Fuel Status'!E1500="","",IF('Fuel Status'!E1500="",0,'Fuel Status'!E1500)+IF('Fuel Status'!J1500="",0,'Fuel Status'!J1500)+IF('Fuel Status'!O1500="",0,'Fuel Status'!O1500)),"")</f>
        <v>0</v>
      </c>
      <c r="G1498" s="22" t="str">
        <f t="shared" si="158"/>
        <v/>
      </c>
      <c r="H1498" s="22" t="str">
        <f t="shared" si="159"/>
        <v/>
      </c>
      <c r="I1498" s="22" t="str">
        <f t="shared" si="160"/>
        <v/>
      </c>
      <c r="J1498" s="22" t="str">
        <f t="shared" si="161"/>
        <v/>
      </c>
      <c r="K1498" s="74"/>
      <c r="L1498" s="24"/>
      <c r="M1498" s="25"/>
      <c r="N1498" s="25"/>
      <c r="O1498" s="25" t="str">
        <f>IF(OR(J1498="",L1498="",L1498=0),"",ROUND(J1498/L1498,4))</f>
        <v/>
      </c>
      <c r="P1498" s="26" t="str">
        <f>IFERROR(IF('Raw Water'!U1499="","",'Raw Water'!U1499),"")</f>
        <v/>
      </c>
      <c r="Q1498" s="26" t="str">
        <f>IFERROR(IF(STP!U1499="","",STP!U1499),"")</f>
        <v/>
      </c>
      <c r="R1498" s="27" t="str">
        <f>IFERROR(IF(STP!V1499="","",STP!V1499),"")</f>
        <v/>
      </c>
      <c r="S1498" s="28" t="str">
        <f t="shared" si="157"/>
        <v/>
      </c>
      <c r="T1498" s="29"/>
    </row>
    <row r="1499" spans="1:20" ht="18" customHeight="1" x14ac:dyDescent="0.35">
      <c r="A1499" s="68">
        <v>47519</v>
      </c>
      <c r="B1499" s="21" t="str">
        <f>IFERROR(IF('LT Panel Feeder Readings'!D1500="","",'LT Panel Feeder Readings'!D1500),"")</f>
        <v/>
      </c>
      <c r="C1499" s="21" t="str">
        <f>IFERROR(IF('LT Panel Feeder Readings'!V1500="","",IF('LT Panel Feeder Readings'!V1500="",0,'LT Panel Feeder Readings'!V1500)+IF('LT Panel Feeder Readings'!Y1500="",0,'LT Panel Feeder Readings'!Y1500)),"")</f>
        <v/>
      </c>
      <c r="D1499" s="21" t="str">
        <f>IFERROR(IF('LT Panel Feeder Readings'!AQ1500="","",IF('LT Panel Feeder Readings'!AQ1500="",0,'LT Panel Feeder Readings'!AQ1500)+IF('LT Panel Feeder Readings'!BI1500="",0,'LT Panel Feeder Readings'!BI1500)),"")</f>
        <v/>
      </c>
      <c r="E1499" s="22" t="str">
        <f t="shared" si="156"/>
        <v/>
      </c>
      <c r="F1499" s="23">
        <f>IFERROR(IF('Fuel Status'!E1501="","",IF('Fuel Status'!E1501="",0,'Fuel Status'!E1501)+IF('Fuel Status'!J1501="",0,'Fuel Status'!J1501)+IF('Fuel Status'!O1501="",0,'Fuel Status'!O1501)),"")</f>
        <v>0</v>
      </c>
      <c r="G1499" s="22" t="str">
        <f t="shared" si="158"/>
        <v/>
      </c>
      <c r="H1499" s="22" t="str">
        <f t="shared" si="159"/>
        <v/>
      </c>
      <c r="I1499" s="22" t="str">
        <f t="shared" si="160"/>
        <v/>
      </c>
      <c r="J1499" s="22" t="str">
        <f t="shared" si="161"/>
        <v/>
      </c>
      <c r="K1499" s="74"/>
      <c r="L1499" s="24"/>
      <c r="M1499" s="25"/>
      <c r="N1499" s="25"/>
      <c r="O1499" s="25" t="str">
        <f>IF(OR(J1499="",L1499="",L1499=0),"",ROUND(J1499/L1499,4))</f>
        <v/>
      </c>
      <c r="P1499" s="26" t="str">
        <f>IFERROR(IF('Raw Water'!U1500="","",'Raw Water'!U1500),"")</f>
        <v/>
      </c>
      <c r="Q1499" s="26" t="str">
        <f>IFERROR(IF(STP!U1500="","",STP!U1500),"")</f>
        <v/>
      </c>
      <c r="R1499" s="27" t="str">
        <f>IFERROR(IF(STP!V1500="","",STP!V1500),"")</f>
        <v/>
      </c>
      <c r="S1499" s="28" t="str">
        <f t="shared" si="157"/>
        <v/>
      </c>
      <c r="T1499" s="29"/>
    </row>
    <row r="1500" spans="1:20" ht="18" customHeight="1" x14ac:dyDescent="0.35">
      <c r="A1500" s="68">
        <v>47520</v>
      </c>
      <c r="B1500" s="21" t="str">
        <f>IFERROR(IF('LT Panel Feeder Readings'!D1501="","",'LT Panel Feeder Readings'!D1501),"")</f>
        <v/>
      </c>
      <c r="C1500" s="21" t="str">
        <f>IFERROR(IF('LT Panel Feeder Readings'!V1501="","",IF('LT Panel Feeder Readings'!V1501="",0,'LT Panel Feeder Readings'!V1501)+IF('LT Panel Feeder Readings'!Y1501="",0,'LT Panel Feeder Readings'!Y1501)),"")</f>
        <v/>
      </c>
      <c r="D1500" s="21" t="str">
        <f>IFERROR(IF('LT Panel Feeder Readings'!AQ1501="","",IF('LT Panel Feeder Readings'!AQ1501="",0,'LT Panel Feeder Readings'!AQ1501)+IF('LT Panel Feeder Readings'!BI1501="",0,'LT Panel Feeder Readings'!BI1501)),"")</f>
        <v/>
      </c>
      <c r="E1500" s="22" t="str">
        <f t="shared" si="156"/>
        <v/>
      </c>
      <c r="F1500" s="23">
        <f>IFERROR(IF('Fuel Status'!E1502="","",IF('Fuel Status'!E1502="",0,'Fuel Status'!E1502)+IF('Fuel Status'!J1502="",0,'Fuel Status'!J1502)+IF('Fuel Status'!O1502="",0,'Fuel Status'!O1502)),"")</f>
        <v>0</v>
      </c>
      <c r="G1500" s="22" t="str">
        <f t="shared" si="158"/>
        <v/>
      </c>
      <c r="H1500" s="22" t="str">
        <f t="shared" si="159"/>
        <v/>
      </c>
      <c r="I1500" s="22" t="str">
        <f t="shared" si="160"/>
        <v/>
      </c>
      <c r="J1500" s="22" t="str">
        <f t="shared" si="161"/>
        <v/>
      </c>
      <c r="K1500" s="74"/>
      <c r="L1500" s="24"/>
      <c r="M1500" s="25"/>
      <c r="N1500" s="25"/>
      <c r="O1500" s="25" t="str">
        <f>IF(OR(J1500="",L1500="",L1500=0),"",ROUND(J1500/L1500,4))</f>
        <v/>
      </c>
      <c r="P1500" s="26" t="str">
        <f>IFERROR(IF('Raw Water'!U1501="","",'Raw Water'!U1501),"")</f>
        <v/>
      </c>
      <c r="Q1500" s="26" t="str">
        <f>IFERROR(IF(STP!U1501="","",STP!U1501),"")</f>
        <v/>
      </c>
      <c r="R1500" s="27" t="str">
        <f>IFERROR(IF(STP!V1501="","",STP!V1501),"")</f>
        <v/>
      </c>
      <c r="S1500" s="28" t="str">
        <f t="shared" si="157"/>
        <v/>
      </c>
      <c r="T1500" s="29"/>
    </row>
    <row r="1501" spans="1:20" ht="18" customHeight="1" x14ac:dyDescent="0.35">
      <c r="A1501" s="68">
        <v>47521</v>
      </c>
      <c r="B1501" s="21" t="str">
        <f>IFERROR(IF('LT Panel Feeder Readings'!D1502="","",'LT Panel Feeder Readings'!D1502),"")</f>
        <v/>
      </c>
      <c r="C1501" s="21" t="str">
        <f>IFERROR(IF('LT Panel Feeder Readings'!V1502="","",IF('LT Panel Feeder Readings'!V1502="",0,'LT Panel Feeder Readings'!V1502)+IF('LT Panel Feeder Readings'!Y1502="",0,'LT Panel Feeder Readings'!Y1502)),"")</f>
        <v/>
      </c>
      <c r="D1501" s="21" t="str">
        <f>IFERROR(IF('LT Panel Feeder Readings'!AQ1502="","",IF('LT Panel Feeder Readings'!AQ1502="",0,'LT Panel Feeder Readings'!AQ1502)+IF('LT Panel Feeder Readings'!BI1502="",0,'LT Panel Feeder Readings'!BI1502)),"")</f>
        <v/>
      </c>
      <c r="E1501" s="22" t="str">
        <f t="shared" si="156"/>
        <v/>
      </c>
      <c r="F1501" s="23" t="str">
        <f>IFERROR(IF('Fuel Status'!#REF!="","",IF('Fuel Status'!#REF!="",0,'Fuel Status'!#REF!)+IF('Fuel Status'!#REF!="",0,'Fuel Status'!#REF!)+IF('Fuel Status'!#REF!="",0,'Fuel Status'!#REF!)),"")</f>
        <v/>
      </c>
      <c r="G1501" s="22" t="str">
        <f t="shared" si="158"/>
        <v/>
      </c>
      <c r="H1501" s="22" t="str">
        <f t="shared" si="159"/>
        <v/>
      </c>
      <c r="I1501" s="22" t="str">
        <f t="shared" si="160"/>
        <v/>
      </c>
      <c r="J1501" s="22" t="str">
        <f t="shared" si="161"/>
        <v/>
      </c>
      <c r="K1501" s="74"/>
      <c r="L1501" s="24"/>
      <c r="M1501" s="25"/>
      <c r="N1501" s="25"/>
      <c r="O1501" s="25" t="str">
        <f>IF(OR(J1501="",L1501="",L1501=0),"",ROUND(J1501/L1501,4))</f>
        <v/>
      </c>
      <c r="P1501" s="26" t="str">
        <f>IFERROR(IF('Raw Water'!U1502="","",'Raw Water'!U1502),"")</f>
        <v/>
      </c>
      <c r="Q1501" s="26" t="str">
        <f>IFERROR(IF(STP!U1502="","",STP!U1502),"")</f>
        <v/>
      </c>
      <c r="R1501" s="27" t="str">
        <f>IFERROR(IF(STP!V1502="","",STP!V1502),"")</f>
        <v/>
      </c>
      <c r="S1501" s="28" t="str">
        <f t="shared" si="157"/>
        <v/>
      </c>
      <c r="T1501" s="29"/>
    </row>
    <row r="1503" spans="1:20" x14ac:dyDescent="0.35">
      <c r="A1503" s="83" t="s">
        <v>74</v>
      </c>
      <c r="B1503" s="80"/>
      <c r="C1503" s="80"/>
      <c r="D1503" s="80"/>
      <c r="E1503" s="80"/>
      <c r="F1503" s="80"/>
      <c r="G1503" s="80"/>
      <c r="H1503" s="80"/>
      <c r="I1503" s="80"/>
      <c r="J1503" s="80"/>
      <c r="K1503" s="80"/>
      <c r="L1503" s="80"/>
      <c r="M1503" s="80"/>
      <c r="N1503" s="80"/>
      <c r="O1503" s="80"/>
      <c r="P1503" s="80"/>
      <c r="Q1503" s="80"/>
      <c r="R1503" s="80"/>
      <c r="S1503" s="80"/>
      <c r="T1503" s="80"/>
    </row>
  </sheetData>
  <mergeCells count="2">
    <mergeCell ref="A1:T1"/>
    <mergeCell ref="A1503:T150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504"/>
  <sheetViews>
    <sheetView zoomScale="90" zoomScaleNormal="90" workbookViewId="0">
      <pane xSplit="2" ySplit="3" topLeftCell="BA126" activePane="bottomRight" state="frozen"/>
      <selection pane="topRight"/>
      <selection pane="bottomLeft"/>
      <selection pane="bottomRight" activeCell="BK136" sqref="BK136"/>
    </sheetView>
  </sheetViews>
  <sheetFormatPr defaultRowHeight="14.5" x14ac:dyDescent="0.35"/>
  <cols>
    <col min="1" max="1" width="14" customWidth="1"/>
    <col min="2" max="2" width="12" customWidth="1"/>
    <col min="3" max="62" width="14" customWidth="1"/>
  </cols>
  <sheetData>
    <row r="1" spans="1:62" ht="28" customHeight="1" x14ac:dyDescent="0.35">
      <c r="A1" s="91" t="s">
        <v>75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</row>
    <row r="2" spans="1:62" ht="50" customHeight="1" x14ac:dyDescent="0.35">
      <c r="A2" s="89" t="s">
        <v>76</v>
      </c>
      <c r="B2" s="99" t="s">
        <v>77</v>
      </c>
      <c r="C2" s="98" t="s">
        <v>78</v>
      </c>
      <c r="D2" s="80"/>
      <c r="E2" s="80"/>
      <c r="F2" s="98" t="s">
        <v>79</v>
      </c>
      <c r="G2" s="80"/>
      <c r="H2" s="80"/>
      <c r="I2" s="90" t="s">
        <v>80</v>
      </c>
      <c r="J2" s="80"/>
      <c r="K2" s="80"/>
      <c r="L2" s="90" t="s">
        <v>81</v>
      </c>
      <c r="M2" s="80"/>
      <c r="N2" s="80"/>
      <c r="O2" s="90" t="s">
        <v>82</v>
      </c>
      <c r="P2" s="80"/>
      <c r="Q2" s="80"/>
      <c r="R2" s="90" t="s">
        <v>83</v>
      </c>
      <c r="S2" s="80"/>
      <c r="T2" s="80"/>
      <c r="U2" s="95" t="s">
        <v>84</v>
      </c>
      <c r="V2" s="80"/>
      <c r="W2" s="80"/>
      <c r="X2" s="95" t="s">
        <v>85</v>
      </c>
      <c r="Y2" s="80"/>
      <c r="Z2" s="80"/>
      <c r="AA2" s="92" t="s">
        <v>86</v>
      </c>
      <c r="AB2" s="80"/>
      <c r="AC2" s="80"/>
      <c r="AD2" s="92" t="s">
        <v>87</v>
      </c>
      <c r="AE2" s="80"/>
      <c r="AF2" s="80"/>
      <c r="AG2" s="92" t="s">
        <v>88</v>
      </c>
      <c r="AH2" s="80"/>
      <c r="AI2" s="80"/>
      <c r="AJ2" s="92" t="s">
        <v>89</v>
      </c>
      <c r="AK2" s="80"/>
      <c r="AL2" s="80"/>
      <c r="AM2" s="94" t="s">
        <v>90</v>
      </c>
      <c r="AN2" s="80"/>
      <c r="AO2" s="80"/>
      <c r="AP2" s="97" t="s">
        <v>91</v>
      </c>
      <c r="AQ2" s="80"/>
      <c r="AR2" s="80"/>
      <c r="AS2" s="88" t="s">
        <v>92</v>
      </c>
      <c r="AT2" s="80"/>
      <c r="AU2" s="80"/>
      <c r="AV2" s="88" t="s">
        <v>93</v>
      </c>
      <c r="AW2" s="80"/>
      <c r="AX2" s="80"/>
      <c r="AY2" s="88" t="s">
        <v>94</v>
      </c>
      <c r="AZ2" s="80"/>
      <c r="BA2" s="80"/>
      <c r="BB2" s="93" t="s">
        <v>95</v>
      </c>
      <c r="BC2" s="80"/>
      <c r="BD2" s="80"/>
      <c r="BE2" s="96" t="s">
        <v>96</v>
      </c>
      <c r="BF2" s="80"/>
      <c r="BG2" s="80"/>
      <c r="BH2" s="96" t="s">
        <v>97</v>
      </c>
      <c r="BI2" s="80"/>
      <c r="BJ2" s="80"/>
    </row>
    <row r="3" spans="1:62" ht="45" customHeight="1" x14ac:dyDescent="0.35">
      <c r="A3" s="80"/>
      <c r="B3" s="80"/>
      <c r="C3" s="31" t="s">
        <v>98</v>
      </c>
      <c r="D3" s="32" t="s">
        <v>99</v>
      </c>
      <c r="E3" s="33" t="s">
        <v>100</v>
      </c>
      <c r="F3" s="31" t="s">
        <v>98</v>
      </c>
      <c r="G3" s="32" t="s">
        <v>99</v>
      </c>
      <c r="H3" s="33" t="s">
        <v>100</v>
      </c>
      <c r="I3" s="31" t="s">
        <v>98</v>
      </c>
      <c r="J3" s="32" t="s">
        <v>99</v>
      </c>
      <c r="K3" s="33" t="s">
        <v>100</v>
      </c>
      <c r="L3" s="31" t="s">
        <v>98</v>
      </c>
      <c r="M3" s="32" t="s">
        <v>99</v>
      </c>
      <c r="N3" s="33" t="s">
        <v>100</v>
      </c>
      <c r="O3" s="31" t="s">
        <v>98</v>
      </c>
      <c r="P3" s="32" t="s">
        <v>99</v>
      </c>
      <c r="Q3" s="33" t="s">
        <v>100</v>
      </c>
      <c r="R3" s="31" t="s">
        <v>98</v>
      </c>
      <c r="S3" s="32" t="s">
        <v>99</v>
      </c>
      <c r="T3" s="33" t="s">
        <v>100</v>
      </c>
      <c r="U3" s="31" t="s">
        <v>98</v>
      </c>
      <c r="V3" s="32" t="s">
        <v>99</v>
      </c>
      <c r="W3" s="33" t="s">
        <v>100</v>
      </c>
      <c r="X3" s="31" t="s">
        <v>98</v>
      </c>
      <c r="Y3" s="32" t="s">
        <v>99</v>
      </c>
      <c r="Z3" s="33" t="s">
        <v>100</v>
      </c>
      <c r="AA3" s="31" t="s">
        <v>98</v>
      </c>
      <c r="AB3" s="32" t="s">
        <v>99</v>
      </c>
      <c r="AC3" s="33" t="s">
        <v>100</v>
      </c>
      <c r="AD3" s="31" t="s">
        <v>98</v>
      </c>
      <c r="AE3" s="32" t="s">
        <v>99</v>
      </c>
      <c r="AF3" s="33" t="s">
        <v>100</v>
      </c>
      <c r="AG3" s="31" t="s">
        <v>98</v>
      </c>
      <c r="AH3" s="32" t="s">
        <v>99</v>
      </c>
      <c r="AI3" s="33" t="s">
        <v>100</v>
      </c>
      <c r="AJ3" s="31" t="s">
        <v>98</v>
      </c>
      <c r="AK3" s="32" t="s">
        <v>99</v>
      </c>
      <c r="AL3" s="33" t="s">
        <v>100</v>
      </c>
      <c r="AM3" s="31" t="s">
        <v>98</v>
      </c>
      <c r="AN3" s="32" t="s">
        <v>99</v>
      </c>
      <c r="AO3" s="33" t="s">
        <v>100</v>
      </c>
      <c r="AP3" s="31" t="s">
        <v>98</v>
      </c>
      <c r="AQ3" s="32" t="s">
        <v>99</v>
      </c>
      <c r="AR3" s="33" t="s">
        <v>100</v>
      </c>
      <c r="AS3" s="31" t="s">
        <v>98</v>
      </c>
      <c r="AT3" s="32" t="s">
        <v>99</v>
      </c>
      <c r="AU3" s="33" t="s">
        <v>100</v>
      </c>
      <c r="AV3" s="31" t="s">
        <v>98</v>
      </c>
      <c r="AW3" s="32" t="s">
        <v>99</v>
      </c>
      <c r="AX3" s="33" t="s">
        <v>100</v>
      </c>
      <c r="AY3" s="31" t="s">
        <v>98</v>
      </c>
      <c r="AZ3" s="32" t="s">
        <v>99</v>
      </c>
      <c r="BA3" s="33" t="s">
        <v>100</v>
      </c>
      <c r="BB3" s="31" t="s">
        <v>98</v>
      </c>
      <c r="BC3" s="32" t="s">
        <v>99</v>
      </c>
      <c r="BD3" s="33" t="s">
        <v>100</v>
      </c>
      <c r="BE3" s="31" t="s">
        <v>98</v>
      </c>
      <c r="BF3" s="32" t="s">
        <v>99</v>
      </c>
      <c r="BG3" s="33" t="s">
        <v>100</v>
      </c>
      <c r="BH3" s="31" t="s">
        <v>98</v>
      </c>
      <c r="BI3" s="32" t="s">
        <v>99</v>
      </c>
      <c r="BJ3" s="33" t="s">
        <v>100</v>
      </c>
    </row>
    <row r="4" spans="1:62" ht="18" customHeight="1" x14ac:dyDescent="0.35">
      <c r="A4" s="68">
        <f>'Energy - Master'!A3</f>
        <v>46023</v>
      </c>
      <c r="B4" s="24" t="str">
        <f t="shared" ref="B4:B67" si="0">IF(A4="","",TEXT(A4,"MMM-YYYY"))</f>
        <v>Jan-2026</v>
      </c>
      <c r="C4" s="8">
        <v>13547441</v>
      </c>
      <c r="D4" s="8">
        <v>13554578</v>
      </c>
      <c r="E4" s="22">
        <f t="shared" ref="E4:E67" si="1">IF(OR(C4="",D4=""),"",D4-C4)</f>
        <v>7137</v>
      </c>
      <c r="F4" s="8">
        <v>14042018</v>
      </c>
      <c r="G4" s="8">
        <v>14049620</v>
      </c>
      <c r="H4" s="22">
        <f t="shared" ref="H4:H67" si="2">IF(OR(F4="",G4=""),"",G4-F4)</f>
        <v>7602</v>
      </c>
      <c r="I4" s="8">
        <v>10638623</v>
      </c>
      <c r="J4" s="8">
        <v>10642015</v>
      </c>
      <c r="K4" s="22">
        <f t="shared" ref="K4:K67" si="3">IF(OR(I4="",J4=""),"",J4-I4)</f>
        <v>3392</v>
      </c>
      <c r="L4" s="8">
        <v>11194436</v>
      </c>
      <c r="M4" s="8">
        <v>11198166</v>
      </c>
      <c r="N4" s="22">
        <f t="shared" ref="N4:N67" si="4">IF(OR(L4="",M4=""),"",M4-L4)</f>
        <v>3730</v>
      </c>
      <c r="O4" s="8">
        <v>17640045</v>
      </c>
      <c r="P4" s="8">
        <v>17644726</v>
      </c>
      <c r="Q4" s="22">
        <f t="shared" ref="Q4:Q67" si="5">IF(OR(O4="",P4=""),"",P4-O4)</f>
        <v>4681</v>
      </c>
      <c r="R4" s="8">
        <v>11194436</v>
      </c>
      <c r="S4" s="8">
        <v>11198166</v>
      </c>
      <c r="T4" s="22">
        <f t="shared" ref="T4:T67" si="6">IF(OR(R4="",S4=""),"",S4-R4)</f>
        <v>3730</v>
      </c>
      <c r="U4" s="8">
        <v>429742</v>
      </c>
      <c r="V4" s="8">
        <v>429742</v>
      </c>
      <c r="W4" s="22">
        <f t="shared" ref="W4:W67" si="7">IF(OR(U4="",V4=""),"",V4-U4)</f>
        <v>0</v>
      </c>
      <c r="X4" s="8">
        <v>712031</v>
      </c>
      <c r="Y4" s="8">
        <v>712031</v>
      </c>
      <c r="Z4" s="22">
        <f t="shared" ref="Z4:Z67" si="8">IF(OR(X4="",Y4=""),"",Y4-X4)</f>
        <v>0</v>
      </c>
      <c r="AA4" s="8">
        <v>59720</v>
      </c>
      <c r="AB4" s="8">
        <v>59720</v>
      </c>
      <c r="AC4" s="22">
        <f t="shared" ref="AC4:AC67" si="9">IF(OR(AA4="",AB4=""),"",AB4-AA4)</f>
        <v>0</v>
      </c>
      <c r="AD4" s="8">
        <v>128184</v>
      </c>
      <c r="AE4" s="8">
        <v>128184</v>
      </c>
      <c r="AF4" s="22">
        <f t="shared" ref="AF4:AF67" si="10">IF(OR(AD4="",AE4=""),"",AE4-AD4)</f>
        <v>0</v>
      </c>
      <c r="AG4" s="8">
        <v>263988</v>
      </c>
      <c r="AH4" s="8">
        <v>263988</v>
      </c>
      <c r="AI4" s="22">
        <f t="shared" ref="AI4:AI67" si="11">IF(OR(AG4="",AH4=""),"",AH4-AG4)</f>
        <v>0</v>
      </c>
      <c r="AJ4" s="8">
        <v>7974111</v>
      </c>
      <c r="AK4" s="8">
        <v>7974264</v>
      </c>
      <c r="AL4" s="22">
        <f t="shared" ref="AL4:AL67" si="12">IF(OR(AJ4="",AK4=""),"",AK4-AJ4)</f>
        <v>153</v>
      </c>
      <c r="AM4" s="8">
        <v>608055</v>
      </c>
      <c r="AN4" s="8">
        <v>609249</v>
      </c>
      <c r="AO4" s="22">
        <f t="shared" ref="AO4:AO67" si="13">IF(OR(AM4="",AN4=""),"",AN4-AM4)</f>
        <v>1194</v>
      </c>
      <c r="AP4" s="8">
        <v>442450</v>
      </c>
      <c r="AQ4" s="8">
        <v>442450</v>
      </c>
      <c r="AR4" s="22">
        <f t="shared" ref="AR4:AR67" si="14">IF(OR(AP4="",AQ4=""),"",AQ4-AP4)</f>
        <v>0</v>
      </c>
      <c r="AS4" s="8">
        <v>1493852</v>
      </c>
      <c r="AT4" s="8">
        <v>1496456</v>
      </c>
      <c r="AU4" s="22">
        <f t="shared" ref="AU4:AU67" si="15">IF(OR(AS4="",AT4=""),"",AT4-AS4)</f>
        <v>2604</v>
      </c>
      <c r="AV4" s="8"/>
      <c r="AW4" s="8">
        <v>139718</v>
      </c>
      <c r="AX4" s="22" t="str">
        <f t="shared" ref="AX4:AX67" si="16">IF(OR(AV4="",AW4=""),"",AW4-AV4)</f>
        <v/>
      </c>
      <c r="AY4" s="8">
        <v>523342</v>
      </c>
      <c r="AZ4" s="8">
        <v>525377</v>
      </c>
      <c r="BA4" s="22">
        <f t="shared" ref="BA4:BA35" si="17">IF(OR(AY4="",AZ4=""),"",AZ4-AY4)</f>
        <v>2035</v>
      </c>
      <c r="BB4" s="8">
        <v>6135884</v>
      </c>
      <c r="BC4" s="8">
        <v>6139222</v>
      </c>
      <c r="BD4" s="22">
        <f t="shared" ref="BD4:BD67" si="18">IF(OR(BB4="",BC4=""),"",BC4-BB4)</f>
        <v>3338</v>
      </c>
      <c r="BE4" s="8">
        <v>3612124</v>
      </c>
      <c r="BF4" s="8">
        <v>3614187</v>
      </c>
      <c r="BG4" s="22">
        <f t="shared" ref="BG4:BG67" si="19">IF(OR(BE4="",BF4=""),"",BF4-BE4)</f>
        <v>2063</v>
      </c>
      <c r="BH4" s="8"/>
      <c r="BI4" s="8"/>
      <c r="BJ4" s="22" t="str">
        <f t="shared" ref="BJ4:BJ67" si="20">IF(OR(BH4="",BI4=""),"",BI4-BH4)</f>
        <v/>
      </c>
    </row>
    <row r="5" spans="1:62" ht="18" customHeight="1" x14ac:dyDescent="0.35">
      <c r="A5" s="68">
        <f>'Energy - Master'!A4</f>
        <v>46024</v>
      </c>
      <c r="B5" s="24" t="str">
        <f t="shared" si="0"/>
        <v>Jan-2026</v>
      </c>
      <c r="C5" s="34">
        <f t="shared" ref="C5:C68" si="21">IF(D4="","",D4)</f>
        <v>13554578</v>
      </c>
      <c r="D5" s="8">
        <v>13563833</v>
      </c>
      <c r="E5" s="22">
        <f t="shared" si="1"/>
        <v>9255</v>
      </c>
      <c r="F5" s="34">
        <f t="shared" ref="F5:F68" si="22">IF(G4="","",G4)</f>
        <v>14049620</v>
      </c>
      <c r="G5" s="8">
        <v>14059016</v>
      </c>
      <c r="H5" s="22">
        <f t="shared" si="2"/>
        <v>9396</v>
      </c>
      <c r="I5" s="34">
        <f t="shared" ref="I5:I68" si="23">IF(J4="","",J4)</f>
        <v>10642015</v>
      </c>
      <c r="J5" s="8">
        <v>10645707</v>
      </c>
      <c r="K5" s="22">
        <f t="shared" si="3"/>
        <v>3692</v>
      </c>
      <c r="L5" s="34">
        <f t="shared" ref="L5:L68" si="24">IF(M4="","",M4)</f>
        <v>11198166</v>
      </c>
      <c r="M5" s="8">
        <v>11202123</v>
      </c>
      <c r="N5" s="22">
        <f t="shared" si="4"/>
        <v>3957</v>
      </c>
      <c r="O5" s="34">
        <f t="shared" ref="O5:O68" si="25">IF(P4="","",P4)</f>
        <v>17644726</v>
      </c>
      <c r="P5" s="8">
        <v>17650189</v>
      </c>
      <c r="Q5" s="22">
        <f t="shared" si="5"/>
        <v>5463</v>
      </c>
      <c r="R5" s="34">
        <f t="shared" ref="R5:R68" si="26">IF(S4="","",S4)</f>
        <v>11198166</v>
      </c>
      <c r="S5" s="8">
        <v>11202123</v>
      </c>
      <c r="T5" s="22">
        <f t="shared" si="6"/>
        <v>3957</v>
      </c>
      <c r="U5" s="34">
        <f t="shared" ref="U5:U68" si="27">IF(V4="","",V4)</f>
        <v>429742</v>
      </c>
      <c r="V5" s="8">
        <v>429781</v>
      </c>
      <c r="W5" s="22">
        <f t="shared" si="7"/>
        <v>39</v>
      </c>
      <c r="X5" s="34">
        <f t="shared" ref="X5:X68" si="28">IF(Y4="","",Y4)</f>
        <v>712031</v>
      </c>
      <c r="Y5" s="8">
        <v>712083</v>
      </c>
      <c r="Z5" s="22">
        <f t="shared" si="8"/>
        <v>52</v>
      </c>
      <c r="AA5" s="34">
        <f t="shared" ref="AA5:AA68" si="29">IF(AB4="","",AB4)</f>
        <v>59720</v>
      </c>
      <c r="AB5" s="8">
        <v>59720</v>
      </c>
      <c r="AC5" s="22">
        <f t="shared" si="9"/>
        <v>0</v>
      </c>
      <c r="AD5" s="34">
        <f t="shared" ref="AD5:AD68" si="30">IF(AE4="","",AE4)</f>
        <v>128184</v>
      </c>
      <c r="AE5" s="8">
        <v>128184</v>
      </c>
      <c r="AF5" s="22">
        <f t="shared" si="10"/>
        <v>0</v>
      </c>
      <c r="AG5" s="34">
        <f t="shared" ref="AG5:AG68" si="31">IF(AH4="","",AH4)</f>
        <v>263988</v>
      </c>
      <c r="AH5" s="8">
        <v>263988</v>
      </c>
      <c r="AI5" s="22">
        <f t="shared" si="11"/>
        <v>0</v>
      </c>
      <c r="AJ5" s="34">
        <f t="shared" ref="AJ5:AJ68" si="32">IF(AK4="","",AK4)</f>
        <v>7974264</v>
      </c>
      <c r="AK5" s="8">
        <v>7974417</v>
      </c>
      <c r="AL5" s="22">
        <f t="shared" si="12"/>
        <v>153</v>
      </c>
      <c r="AM5" s="34">
        <f t="shared" ref="AM5:AM68" si="33">IF(AN4="","",AN4)</f>
        <v>609249</v>
      </c>
      <c r="AN5" s="8">
        <v>610453</v>
      </c>
      <c r="AO5" s="22">
        <f t="shared" si="13"/>
        <v>1204</v>
      </c>
      <c r="AP5" s="34">
        <f t="shared" ref="AP5:AP68" si="34">IF(AQ4="","",AQ4)</f>
        <v>442450</v>
      </c>
      <c r="AQ5" s="8">
        <v>442450</v>
      </c>
      <c r="AR5" s="22">
        <f t="shared" si="14"/>
        <v>0</v>
      </c>
      <c r="AS5" s="34">
        <f t="shared" ref="AS5:AS68" si="35">IF(AT4="","",AT4)</f>
        <v>1496456</v>
      </c>
      <c r="AT5" s="8">
        <v>1499109</v>
      </c>
      <c r="AU5" s="22">
        <f t="shared" si="15"/>
        <v>2653</v>
      </c>
      <c r="AV5" s="34">
        <f t="shared" ref="AV5:AV68" si="36">IF(AW4="","",AW4)</f>
        <v>139718</v>
      </c>
      <c r="AW5" s="8">
        <v>140038</v>
      </c>
      <c r="AX5" s="22">
        <f t="shared" si="16"/>
        <v>320</v>
      </c>
      <c r="AY5" s="34">
        <f>AZ4</f>
        <v>525377</v>
      </c>
      <c r="AZ5" s="8">
        <v>527429</v>
      </c>
      <c r="BA5" s="22">
        <f t="shared" si="17"/>
        <v>2052</v>
      </c>
      <c r="BB5" s="34">
        <f>BC4</f>
        <v>6139222</v>
      </c>
      <c r="BC5" s="8">
        <v>6142730</v>
      </c>
      <c r="BD5" s="22">
        <f t="shared" si="18"/>
        <v>3508</v>
      </c>
      <c r="BE5" s="34">
        <f>BF4</f>
        <v>3614187</v>
      </c>
      <c r="BF5" s="8">
        <v>3614832</v>
      </c>
      <c r="BG5" s="22">
        <f t="shared" si="19"/>
        <v>645</v>
      </c>
      <c r="BH5" s="34" t="str">
        <f t="shared" ref="BH5:BH68" si="37">IF(BI4="","",BI4)</f>
        <v/>
      </c>
      <c r="BI5" s="8"/>
      <c r="BJ5" s="22" t="str">
        <f t="shared" si="20"/>
        <v/>
      </c>
    </row>
    <row r="6" spans="1:62" ht="18" customHeight="1" x14ac:dyDescent="0.35">
      <c r="A6" s="68">
        <f>'Energy - Master'!A5</f>
        <v>46025</v>
      </c>
      <c r="B6" s="24" t="str">
        <f t="shared" si="0"/>
        <v>Jan-2026</v>
      </c>
      <c r="C6" s="34">
        <f t="shared" si="21"/>
        <v>13563833</v>
      </c>
      <c r="D6" s="8">
        <v>13572757</v>
      </c>
      <c r="E6" s="22">
        <f t="shared" si="1"/>
        <v>8924</v>
      </c>
      <c r="F6" s="34">
        <f t="shared" si="22"/>
        <v>14059016</v>
      </c>
      <c r="G6" s="8">
        <v>14068121</v>
      </c>
      <c r="H6" s="22">
        <f t="shared" si="2"/>
        <v>9105</v>
      </c>
      <c r="I6" s="34">
        <f t="shared" si="23"/>
        <v>10645707</v>
      </c>
      <c r="J6" s="8">
        <v>10649180</v>
      </c>
      <c r="K6" s="22">
        <f t="shared" si="3"/>
        <v>3473</v>
      </c>
      <c r="L6" s="34">
        <f t="shared" si="24"/>
        <v>11202123</v>
      </c>
      <c r="M6" s="8">
        <v>11205945</v>
      </c>
      <c r="N6" s="22">
        <f t="shared" si="4"/>
        <v>3822</v>
      </c>
      <c r="O6" s="34">
        <f t="shared" si="25"/>
        <v>17650189</v>
      </c>
      <c r="P6" s="8">
        <v>17655597</v>
      </c>
      <c r="Q6" s="22">
        <f t="shared" si="5"/>
        <v>5408</v>
      </c>
      <c r="R6" s="34">
        <f t="shared" si="26"/>
        <v>11202123</v>
      </c>
      <c r="S6" s="8">
        <v>11205945</v>
      </c>
      <c r="T6" s="22">
        <f t="shared" si="6"/>
        <v>3822</v>
      </c>
      <c r="U6" s="34">
        <f t="shared" si="27"/>
        <v>429781</v>
      </c>
      <c r="V6" s="8">
        <v>429781</v>
      </c>
      <c r="W6" s="22">
        <f t="shared" si="7"/>
        <v>0</v>
      </c>
      <c r="X6" s="34">
        <f t="shared" si="28"/>
        <v>712083</v>
      </c>
      <c r="Y6" s="8">
        <v>712083</v>
      </c>
      <c r="Z6" s="22">
        <f t="shared" si="8"/>
        <v>0</v>
      </c>
      <c r="AA6" s="34">
        <f t="shared" si="29"/>
        <v>59720</v>
      </c>
      <c r="AB6" s="8">
        <v>59720</v>
      </c>
      <c r="AC6" s="22">
        <f t="shared" si="9"/>
        <v>0</v>
      </c>
      <c r="AD6" s="34">
        <f t="shared" si="30"/>
        <v>128184</v>
      </c>
      <c r="AE6" s="8">
        <v>128184</v>
      </c>
      <c r="AF6" s="22">
        <f t="shared" si="10"/>
        <v>0</v>
      </c>
      <c r="AG6" s="34">
        <f t="shared" si="31"/>
        <v>263988</v>
      </c>
      <c r="AH6" s="8">
        <v>263988</v>
      </c>
      <c r="AI6" s="22">
        <f t="shared" si="11"/>
        <v>0</v>
      </c>
      <c r="AJ6" s="34">
        <f t="shared" si="32"/>
        <v>7974417</v>
      </c>
      <c r="AK6" s="8">
        <v>7974594</v>
      </c>
      <c r="AL6" s="22">
        <f t="shared" si="12"/>
        <v>177</v>
      </c>
      <c r="AM6" s="34">
        <f t="shared" si="33"/>
        <v>610453</v>
      </c>
      <c r="AN6" s="8">
        <v>611669</v>
      </c>
      <c r="AO6" s="22">
        <f t="shared" si="13"/>
        <v>1216</v>
      </c>
      <c r="AP6" s="34">
        <f t="shared" si="34"/>
        <v>442450</v>
      </c>
      <c r="AQ6" s="8">
        <v>442450</v>
      </c>
      <c r="AR6" s="22">
        <f t="shared" si="14"/>
        <v>0</v>
      </c>
      <c r="AS6" s="34">
        <f t="shared" si="35"/>
        <v>1499109</v>
      </c>
      <c r="AT6" s="8">
        <v>1501748</v>
      </c>
      <c r="AU6" s="22">
        <f t="shared" si="15"/>
        <v>2639</v>
      </c>
      <c r="AV6" s="34">
        <f t="shared" si="36"/>
        <v>140038</v>
      </c>
      <c r="AW6" s="8">
        <v>140351</v>
      </c>
      <c r="AX6" s="22">
        <f t="shared" si="16"/>
        <v>313</v>
      </c>
      <c r="AY6" s="34">
        <f t="shared" ref="AY6:AY69" si="38">AZ5</f>
        <v>527429</v>
      </c>
      <c r="AZ6" s="8">
        <v>529484</v>
      </c>
      <c r="BA6" s="22">
        <f t="shared" si="17"/>
        <v>2055</v>
      </c>
      <c r="BB6" s="34">
        <f t="shared" ref="BB6:BB69" si="39">BC5</f>
        <v>6142730</v>
      </c>
      <c r="BC6" s="8">
        <v>6146226</v>
      </c>
      <c r="BD6" s="22">
        <f t="shared" si="18"/>
        <v>3496</v>
      </c>
      <c r="BE6" s="34">
        <f t="shared" ref="BE6:BE69" si="40">BF5</f>
        <v>3614832</v>
      </c>
      <c r="BF6" s="8">
        <v>3615824</v>
      </c>
      <c r="BG6" s="22">
        <f t="shared" si="19"/>
        <v>992</v>
      </c>
      <c r="BH6" s="34" t="str">
        <f t="shared" si="37"/>
        <v/>
      </c>
      <c r="BI6" s="8"/>
      <c r="BJ6" s="22" t="str">
        <f t="shared" si="20"/>
        <v/>
      </c>
    </row>
    <row r="7" spans="1:62" ht="18" customHeight="1" x14ac:dyDescent="0.35">
      <c r="A7" s="68">
        <f>'Energy - Master'!A6</f>
        <v>46026</v>
      </c>
      <c r="B7" s="24" t="str">
        <f t="shared" si="0"/>
        <v>Jan-2026</v>
      </c>
      <c r="C7" s="34">
        <f t="shared" si="21"/>
        <v>13572757</v>
      </c>
      <c r="D7" s="8">
        <v>13580428</v>
      </c>
      <c r="E7" s="22">
        <f t="shared" si="1"/>
        <v>7671</v>
      </c>
      <c r="F7" s="34">
        <f t="shared" si="22"/>
        <v>14068121</v>
      </c>
      <c r="G7" s="8">
        <v>14076148</v>
      </c>
      <c r="H7" s="22">
        <f t="shared" si="2"/>
        <v>8027</v>
      </c>
      <c r="I7" s="34">
        <f t="shared" si="23"/>
        <v>10649180</v>
      </c>
      <c r="J7" s="8">
        <v>10652499</v>
      </c>
      <c r="K7" s="22">
        <f t="shared" si="3"/>
        <v>3319</v>
      </c>
      <c r="L7" s="34">
        <f t="shared" si="24"/>
        <v>11205945</v>
      </c>
      <c r="M7" s="8">
        <v>11209660</v>
      </c>
      <c r="N7" s="22">
        <f t="shared" si="4"/>
        <v>3715</v>
      </c>
      <c r="O7" s="34">
        <f t="shared" si="25"/>
        <v>17655597</v>
      </c>
      <c r="P7" s="8">
        <v>17660595</v>
      </c>
      <c r="Q7" s="22">
        <f t="shared" si="5"/>
        <v>4998</v>
      </c>
      <c r="R7" s="34">
        <f t="shared" si="26"/>
        <v>11205945</v>
      </c>
      <c r="S7" s="8">
        <v>11209660</v>
      </c>
      <c r="T7" s="22">
        <f t="shared" si="6"/>
        <v>3715</v>
      </c>
      <c r="U7" s="34">
        <f t="shared" si="27"/>
        <v>429781</v>
      </c>
      <c r="V7" s="8">
        <v>429781</v>
      </c>
      <c r="W7" s="22">
        <f t="shared" si="7"/>
        <v>0</v>
      </c>
      <c r="X7" s="34">
        <f t="shared" si="28"/>
        <v>712083</v>
      </c>
      <c r="Y7" s="8">
        <v>712083</v>
      </c>
      <c r="Z7" s="22">
        <f t="shared" si="8"/>
        <v>0</v>
      </c>
      <c r="AA7" s="34">
        <f t="shared" si="29"/>
        <v>59720</v>
      </c>
      <c r="AB7" s="8">
        <v>59720</v>
      </c>
      <c r="AC7" s="22">
        <f t="shared" si="9"/>
        <v>0</v>
      </c>
      <c r="AD7" s="34">
        <f t="shared" si="30"/>
        <v>128184</v>
      </c>
      <c r="AE7" s="8">
        <v>128184</v>
      </c>
      <c r="AF7" s="22">
        <f t="shared" si="10"/>
        <v>0</v>
      </c>
      <c r="AG7" s="34">
        <f t="shared" si="31"/>
        <v>263988</v>
      </c>
      <c r="AH7" s="8">
        <v>263988</v>
      </c>
      <c r="AI7" s="22">
        <f t="shared" si="11"/>
        <v>0</v>
      </c>
      <c r="AJ7" s="34">
        <f t="shared" si="32"/>
        <v>7974594</v>
      </c>
      <c r="AK7" s="8">
        <v>7974743</v>
      </c>
      <c r="AL7" s="22">
        <f t="shared" si="12"/>
        <v>149</v>
      </c>
      <c r="AM7" s="34">
        <f t="shared" si="33"/>
        <v>611669</v>
      </c>
      <c r="AN7" s="8">
        <v>612895</v>
      </c>
      <c r="AO7" s="22">
        <f t="shared" si="13"/>
        <v>1226</v>
      </c>
      <c r="AP7" s="34">
        <f t="shared" si="34"/>
        <v>442450</v>
      </c>
      <c r="AQ7" s="8">
        <v>442450</v>
      </c>
      <c r="AR7" s="22">
        <f t="shared" si="14"/>
        <v>0</v>
      </c>
      <c r="AS7" s="34">
        <f t="shared" si="35"/>
        <v>1501748</v>
      </c>
      <c r="AT7" s="8">
        <v>1504405</v>
      </c>
      <c r="AU7" s="22">
        <f t="shared" si="15"/>
        <v>2657</v>
      </c>
      <c r="AV7" s="34">
        <f t="shared" si="36"/>
        <v>140351</v>
      </c>
      <c r="AW7" s="8">
        <v>140689</v>
      </c>
      <c r="AX7" s="22">
        <f t="shared" si="16"/>
        <v>338</v>
      </c>
      <c r="AY7" s="34">
        <f t="shared" si="38"/>
        <v>529484</v>
      </c>
      <c r="AZ7" s="8">
        <v>531560</v>
      </c>
      <c r="BA7" s="22">
        <f t="shared" si="17"/>
        <v>2076</v>
      </c>
      <c r="BB7" s="34">
        <f t="shared" si="39"/>
        <v>6146226</v>
      </c>
      <c r="BC7" s="8">
        <v>6149797</v>
      </c>
      <c r="BD7" s="22">
        <f t="shared" si="18"/>
        <v>3571</v>
      </c>
      <c r="BE7" s="34">
        <f t="shared" si="40"/>
        <v>3615824</v>
      </c>
      <c r="BF7" s="8">
        <v>3617678</v>
      </c>
      <c r="BG7" s="22">
        <f t="shared" si="19"/>
        <v>1854</v>
      </c>
      <c r="BH7" s="34" t="str">
        <f t="shared" si="37"/>
        <v/>
      </c>
      <c r="BI7" s="8"/>
      <c r="BJ7" s="22" t="str">
        <f t="shared" si="20"/>
        <v/>
      </c>
    </row>
    <row r="8" spans="1:62" ht="18" customHeight="1" x14ac:dyDescent="0.35">
      <c r="A8" s="68">
        <f>'Energy - Master'!A7</f>
        <v>46027</v>
      </c>
      <c r="B8" s="24" t="str">
        <f t="shared" si="0"/>
        <v>Jan-2026</v>
      </c>
      <c r="C8" s="34">
        <f t="shared" si="21"/>
        <v>13580428</v>
      </c>
      <c r="D8" s="8">
        <v>13587517</v>
      </c>
      <c r="E8" s="22">
        <f t="shared" si="1"/>
        <v>7089</v>
      </c>
      <c r="F8" s="34">
        <f t="shared" si="22"/>
        <v>14076148</v>
      </c>
      <c r="G8" s="8">
        <v>14083667</v>
      </c>
      <c r="H8" s="22">
        <f t="shared" si="2"/>
        <v>7519</v>
      </c>
      <c r="I8" s="34">
        <f t="shared" si="23"/>
        <v>10652499</v>
      </c>
      <c r="J8" s="8">
        <v>10655897</v>
      </c>
      <c r="K8" s="22">
        <f t="shared" si="3"/>
        <v>3398</v>
      </c>
      <c r="L8" s="34">
        <f t="shared" si="24"/>
        <v>11209660</v>
      </c>
      <c r="M8" s="8">
        <v>11213377</v>
      </c>
      <c r="N8" s="22">
        <f t="shared" si="4"/>
        <v>3717</v>
      </c>
      <c r="O8" s="34">
        <f t="shared" si="25"/>
        <v>17660595</v>
      </c>
      <c r="P8" s="8">
        <v>17665390</v>
      </c>
      <c r="Q8" s="22">
        <f t="shared" si="5"/>
        <v>4795</v>
      </c>
      <c r="R8" s="34">
        <f t="shared" si="26"/>
        <v>11209660</v>
      </c>
      <c r="S8" s="8">
        <v>11213377</v>
      </c>
      <c r="T8" s="22">
        <f t="shared" si="6"/>
        <v>3717</v>
      </c>
      <c r="U8" s="34">
        <f t="shared" si="27"/>
        <v>429781</v>
      </c>
      <c r="V8" s="8">
        <v>429979</v>
      </c>
      <c r="W8" s="22">
        <f t="shared" si="7"/>
        <v>198</v>
      </c>
      <c r="X8" s="34">
        <f t="shared" si="28"/>
        <v>712083</v>
      </c>
      <c r="Y8" s="8">
        <v>712335</v>
      </c>
      <c r="Z8" s="22">
        <f t="shared" si="8"/>
        <v>252</v>
      </c>
      <c r="AA8" s="34">
        <f t="shared" si="29"/>
        <v>59720</v>
      </c>
      <c r="AB8" s="8">
        <v>59720</v>
      </c>
      <c r="AC8" s="22">
        <f t="shared" si="9"/>
        <v>0</v>
      </c>
      <c r="AD8" s="34">
        <f t="shared" si="30"/>
        <v>128184</v>
      </c>
      <c r="AE8" s="8">
        <v>128184</v>
      </c>
      <c r="AF8" s="22">
        <f t="shared" si="10"/>
        <v>0</v>
      </c>
      <c r="AG8" s="34">
        <f t="shared" si="31"/>
        <v>263988</v>
      </c>
      <c r="AH8" s="8">
        <v>263988</v>
      </c>
      <c r="AI8" s="22">
        <f t="shared" si="11"/>
        <v>0</v>
      </c>
      <c r="AJ8" s="34">
        <f t="shared" si="32"/>
        <v>7974743</v>
      </c>
      <c r="AK8" s="8">
        <v>7974916</v>
      </c>
      <c r="AL8" s="22">
        <f t="shared" si="12"/>
        <v>173</v>
      </c>
      <c r="AM8" s="34">
        <f t="shared" si="33"/>
        <v>612895</v>
      </c>
      <c r="AN8" s="8">
        <v>614094</v>
      </c>
      <c r="AO8" s="22">
        <f t="shared" si="13"/>
        <v>1199</v>
      </c>
      <c r="AP8" s="34">
        <f t="shared" si="34"/>
        <v>442450</v>
      </c>
      <c r="AQ8" s="8">
        <v>442450</v>
      </c>
      <c r="AR8" s="22">
        <f t="shared" si="14"/>
        <v>0</v>
      </c>
      <c r="AS8" s="34">
        <f t="shared" si="35"/>
        <v>1504405</v>
      </c>
      <c r="AT8" s="8">
        <v>1506980</v>
      </c>
      <c r="AU8" s="22">
        <f t="shared" si="15"/>
        <v>2575</v>
      </c>
      <c r="AV8" s="34">
        <f t="shared" si="36"/>
        <v>140689</v>
      </c>
      <c r="AW8" s="8">
        <v>140999</v>
      </c>
      <c r="AX8" s="22">
        <f t="shared" si="16"/>
        <v>310</v>
      </c>
      <c r="AY8" s="34">
        <f t="shared" si="38"/>
        <v>531560</v>
      </c>
      <c r="AZ8" s="8">
        <v>533589</v>
      </c>
      <c r="BA8" s="22">
        <f t="shared" si="17"/>
        <v>2029</v>
      </c>
      <c r="BB8" s="34">
        <f t="shared" si="39"/>
        <v>6149797</v>
      </c>
      <c r="BC8" s="8">
        <v>6153371</v>
      </c>
      <c r="BD8" s="22">
        <f t="shared" si="18"/>
        <v>3574</v>
      </c>
      <c r="BE8" s="34">
        <f t="shared" si="40"/>
        <v>3617678</v>
      </c>
      <c r="BF8" s="8">
        <v>3619784</v>
      </c>
      <c r="BG8" s="22">
        <f t="shared" si="19"/>
        <v>2106</v>
      </c>
      <c r="BH8" s="34" t="str">
        <f t="shared" si="37"/>
        <v/>
      </c>
      <c r="BI8" s="8"/>
      <c r="BJ8" s="22" t="str">
        <f t="shared" si="20"/>
        <v/>
      </c>
    </row>
    <row r="9" spans="1:62" ht="18" customHeight="1" x14ac:dyDescent="0.35">
      <c r="A9" s="68">
        <f>'Energy - Master'!A8</f>
        <v>46028</v>
      </c>
      <c r="B9" s="24" t="str">
        <f t="shared" si="0"/>
        <v>Jan-2026</v>
      </c>
      <c r="C9" s="34">
        <f t="shared" si="21"/>
        <v>13587517</v>
      </c>
      <c r="D9" s="8">
        <v>13595514</v>
      </c>
      <c r="E9" s="22">
        <f t="shared" si="1"/>
        <v>7997</v>
      </c>
      <c r="F9" s="34">
        <f t="shared" si="22"/>
        <v>14083667</v>
      </c>
      <c r="G9" s="8">
        <v>14091857</v>
      </c>
      <c r="H9" s="22">
        <f t="shared" si="2"/>
        <v>8190</v>
      </c>
      <c r="I9" s="34">
        <f t="shared" si="23"/>
        <v>10655897</v>
      </c>
      <c r="J9" s="8">
        <v>10658911</v>
      </c>
      <c r="K9" s="22">
        <f t="shared" si="3"/>
        <v>3014</v>
      </c>
      <c r="L9" s="34">
        <f t="shared" si="24"/>
        <v>11213377</v>
      </c>
      <c r="M9" s="8">
        <v>11216739</v>
      </c>
      <c r="N9" s="22">
        <f t="shared" si="4"/>
        <v>3362</v>
      </c>
      <c r="O9" s="34">
        <f t="shared" si="25"/>
        <v>17665390</v>
      </c>
      <c r="P9" s="8">
        <v>17670278</v>
      </c>
      <c r="Q9" s="22">
        <f t="shared" si="5"/>
        <v>4888</v>
      </c>
      <c r="R9" s="34">
        <f t="shared" si="26"/>
        <v>11213377</v>
      </c>
      <c r="S9" s="8">
        <v>11216739</v>
      </c>
      <c r="T9" s="22">
        <f t="shared" si="6"/>
        <v>3362</v>
      </c>
      <c r="U9" s="34">
        <f t="shared" si="27"/>
        <v>429979</v>
      </c>
      <c r="V9" s="8">
        <v>430068</v>
      </c>
      <c r="W9" s="22">
        <f t="shared" si="7"/>
        <v>89</v>
      </c>
      <c r="X9" s="34">
        <f t="shared" si="28"/>
        <v>712335</v>
      </c>
      <c r="Y9" s="8">
        <v>712437</v>
      </c>
      <c r="Z9" s="22">
        <f t="shared" si="8"/>
        <v>102</v>
      </c>
      <c r="AA9" s="34">
        <f t="shared" si="29"/>
        <v>59720</v>
      </c>
      <c r="AB9" s="8">
        <v>59736</v>
      </c>
      <c r="AC9" s="22">
        <f t="shared" si="9"/>
        <v>16</v>
      </c>
      <c r="AD9" s="34">
        <f t="shared" si="30"/>
        <v>128184</v>
      </c>
      <c r="AE9" s="8">
        <v>128184</v>
      </c>
      <c r="AF9" s="22">
        <f t="shared" si="10"/>
        <v>0</v>
      </c>
      <c r="AG9" s="34">
        <f t="shared" si="31"/>
        <v>263988</v>
      </c>
      <c r="AH9" s="8">
        <v>264012</v>
      </c>
      <c r="AI9" s="22">
        <f t="shared" si="11"/>
        <v>24</v>
      </c>
      <c r="AJ9" s="34">
        <f t="shared" si="32"/>
        <v>7974916</v>
      </c>
      <c r="AK9" s="8">
        <v>7975075</v>
      </c>
      <c r="AL9" s="22">
        <f t="shared" si="12"/>
        <v>159</v>
      </c>
      <c r="AM9" s="34">
        <f t="shared" si="33"/>
        <v>614094</v>
      </c>
      <c r="AN9" s="8">
        <v>615250</v>
      </c>
      <c r="AO9" s="22">
        <f t="shared" si="13"/>
        <v>1156</v>
      </c>
      <c r="AP9" s="34">
        <f t="shared" si="34"/>
        <v>442450</v>
      </c>
      <c r="AQ9" s="8">
        <v>442450</v>
      </c>
      <c r="AR9" s="22">
        <f t="shared" si="14"/>
        <v>0</v>
      </c>
      <c r="AS9" s="34">
        <f t="shared" si="35"/>
        <v>1506980</v>
      </c>
      <c r="AT9" s="8">
        <v>1509490</v>
      </c>
      <c r="AU9" s="22">
        <f t="shared" si="15"/>
        <v>2510</v>
      </c>
      <c r="AV9" s="34">
        <f t="shared" si="36"/>
        <v>140999</v>
      </c>
      <c r="AW9" s="8">
        <v>141305</v>
      </c>
      <c r="AX9" s="22">
        <f t="shared" si="16"/>
        <v>306</v>
      </c>
      <c r="AY9" s="34">
        <f t="shared" si="38"/>
        <v>533589</v>
      </c>
      <c r="AZ9" s="8">
        <v>535526</v>
      </c>
      <c r="BA9" s="22">
        <f t="shared" si="17"/>
        <v>1937</v>
      </c>
      <c r="BB9" s="34">
        <f t="shared" si="39"/>
        <v>6153371</v>
      </c>
      <c r="BC9" s="8">
        <v>6156802</v>
      </c>
      <c r="BD9" s="22">
        <f t="shared" si="18"/>
        <v>3431</v>
      </c>
      <c r="BE9" s="34">
        <f t="shared" si="40"/>
        <v>3619784</v>
      </c>
      <c r="BF9" s="8">
        <v>3621156</v>
      </c>
      <c r="BG9" s="22">
        <f t="shared" si="19"/>
        <v>1372</v>
      </c>
      <c r="BH9" s="34" t="str">
        <f t="shared" si="37"/>
        <v/>
      </c>
      <c r="BI9" s="8"/>
      <c r="BJ9" s="22" t="str">
        <f t="shared" si="20"/>
        <v/>
      </c>
    </row>
    <row r="10" spans="1:62" ht="18" customHeight="1" x14ac:dyDescent="0.35">
      <c r="A10" s="68">
        <f>'Energy - Master'!A9</f>
        <v>46029</v>
      </c>
      <c r="B10" s="24" t="str">
        <f t="shared" si="0"/>
        <v>Jan-2026</v>
      </c>
      <c r="C10" s="34">
        <f t="shared" si="21"/>
        <v>13595514</v>
      </c>
      <c r="D10" s="8">
        <v>13603726</v>
      </c>
      <c r="E10" s="22">
        <f t="shared" si="1"/>
        <v>8212</v>
      </c>
      <c r="F10" s="34">
        <f t="shared" si="22"/>
        <v>14091857</v>
      </c>
      <c r="G10" s="8">
        <v>14100371</v>
      </c>
      <c r="H10" s="22">
        <f t="shared" si="2"/>
        <v>8514</v>
      </c>
      <c r="I10" s="34">
        <f t="shared" si="23"/>
        <v>10658911</v>
      </c>
      <c r="J10" s="8">
        <v>10662420</v>
      </c>
      <c r="K10" s="22">
        <f t="shared" si="3"/>
        <v>3509</v>
      </c>
      <c r="L10" s="34">
        <f t="shared" si="24"/>
        <v>11216739</v>
      </c>
      <c r="M10" s="8">
        <v>11220563</v>
      </c>
      <c r="N10" s="22">
        <f t="shared" si="4"/>
        <v>3824</v>
      </c>
      <c r="O10" s="34">
        <f t="shared" si="25"/>
        <v>17670278</v>
      </c>
      <c r="P10" s="8">
        <v>17675588</v>
      </c>
      <c r="Q10" s="22">
        <f t="shared" si="5"/>
        <v>5310</v>
      </c>
      <c r="R10" s="34">
        <f t="shared" si="26"/>
        <v>11216739</v>
      </c>
      <c r="S10" s="8">
        <v>11220563</v>
      </c>
      <c r="T10" s="22">
        <f t="shared" si="6"/>
        <v>3824</v>
      </c>
      <c r="U10" s="34">
        <f t="shared" si="27"/>
        <v>430068</v>
      </c>
      <c r="V10" s="8">
        <v>430068</v>
      </c>
      <c r="W10" s="22">
        <f t="shared" si="7"/>
        <v>0</v>
      </c>
      <c r="X10" s="34">
        <f t="shared" si="28"/>
        <v>712437</v>
      </c>
      <c r="Y10" s="8">
        <v>712437</v>
      </c>
      <c r="Z10" s="22">
        <f t="shared" si="8"/>
        <v>0</v>
      </c>
      <c r="AA10" s="34">
        <f t="shared" si="29"/>
        <v>59736</v>
      </c>
      <c r="AB10" s="8">
        <v>59736</v>
      </c>
      <c r="AC10" s="22">
        <f t="shared" si="9"/>
        <v>0</v>
      </c>
      <c r="AD10" s="34">
        <f t="shared" si="30"/>
        <v>128184</v>
      </c>
      <c r="AE10" s="8">
        <v>128184</v>
      </c>
      <c r="AF10" s="22">
        <f t="shared" si="10"/>
        <v>0</v>
      </c>
      <c r="AG10" s="34">
        <f t="shared" si="31"/>
        <v>264012</v>
      </c>
      <c r="AH10" s="8">
        <v>264012</v>
      </c>
      <c r="AI10" s="22">
        <f t="shared" si="11"/>
        <v>0</v>
      </c>
      <c r="AJ10" s="34">
        <f t="shared" si="32"/>
        <v>7975075</v>
      </c>
      <c r="AK10" s="8">
        <v>7975268</v>
      </c>
      <c r="AL10" s="22">
        <f t="shared" si="12"/>
        <v>193</v>
      </c>
      <c r="AM10" s="34">
        <f t="shared" si="33"/>
        <v>615250</v>
      </c>
      <c r="AN10" s="8">
        <v>616519</v>
      </c>
      <c r="AO10" s="22">
        <f t="shared" si="13"/>
        <v>1269</v>
      </c>
      <c r="AP10" s="34">
        <f t="shared" si="34"/>
        <v>442450</v>
      </c>
      <c r="AQ10" s="8">
        <v>442450</v>
      </c>
      <c r="AR10" s="22">
        <f t="shared" si="14"/>
        <v>0</v>
      </c>
      <c r="AS10" s="34">
        <f t="shared" si="35"/>
        <v>1509490</v>
      </c>
      <c r="AT10" s="8">
        <v>1512169</v>
      </c>
      <c r="AU10" s="22">
        <f t="shared" si="15"/>
        <v>2679</v>
      </c>
      <c r="AV10" s="34">
        <f t="shared" si="36"/>
        <v>141305</v>
      </c>
      <c r="AW10" s="8">
        <v>141634</v>
      </c>
      <c r="AX10" s="22">
        <f t="shared" si="16"/>
        <v>329</v>
      </c>
      <c r="AY10" s="34">
        <f t="shared" si="38"/>
        <v>535526</v>
      </c>
      <c r="AZ10" s="8">
        <v>537657</v>
      </c>
      <c r="BA10" s="22">
        <f t="shared" si="17"/>
        <v>2131</v>
      </c>
      <c r="BB10" s="34">
        <f t="shared" si="39"/>
        <v>6156802</v>
      </c>
      <c r="BC10" s="8">
        <v>6160440</v>
      </c>
      <c r="BD10" s="22">
        <f t="shared" si="18"/>
        <v>3638</v>
      </c>
      <c r="BE10" s="34">
        <f t="shared" si="40"/>
        <v>3621156</v>
      </c>
      <c r="BF10" s="8">
        <v>3622696</v>
      </c>
      <c r="BG10" s="22">
        <f t="shared" si="19"/>
        <v>1540</v>
      </c>
      <c r="BH10" s="34" t="str">
        <f t="shared" si="37"/>
        <v/>
      </c>
      <c r="BI10" s="8"/>
      <c r="BJ10" s="22" t="str">
        <f t="shared" si="20"/>
        <v/>
      </c>
    </row>
    <row r="11" spans="1:62" ht="18" customHeight="1" x14ac:dyDescent="0.35">
      <c r="A11" s="68">
        <f>'Energy - Master'!A10</f>
        <v>46030</v>
      </c>
      <c r="B11" s="24" t="str">
        <f t="shared" si="0"/>
        <v>Jan-2026</v>
      </c>
      <c r="C11" s="34">
        <f t="shared" si="21"/>
        <v>13603726</v>
      </c>
      <c r="D11" s="8">
        <v>13611350</v>
      </c>
      <c r="E11" s="22">
        <f t="shared" si="1"/>
        <v>7624</v>
      </c>
      <c r="F11" s="34">
        <f t="shared" si="22"/>
        <v>14100371</v>
      </c>
      <c r="G11" s="8">
        <v>14108347</v>
      </c>
      <c r="H11" s="22">
        <f t="shared" si="2"/>
        <v>7976</v>
      </c>
      <c r="I11" s="34">
        <f t="shared" si="23"/>
        <v>10662420</v>
      </c>
      <c r="J11" s="8">
        <v>10665604</v>
      </c>
      <c r="K11" s="22">
        <f t="shared" si="3"/>
        <v>3184</v>
      </c>
      <c r="L11" s="34">
        <f t="shared" si="24"/>
        <v>11220563</v>
      </c>
      <c r="M11" s="8">
        <v>11224043</v>
      </c>
      <c r="N11" s="22">
        <f t="shared" si="4"/>
        <v>3480</v>
      </c>
      <c r="O11" s="34">
        <f t="shared" si="25"/>
        <v>17675588</v>
      </c>
      <c r="P11" s="8">
        <v>17680331</v>
      </c>
      <c r="Q11" s="22">
        <f t="shared" si="5"/>
        <v>4743</v>
      </c>
      <c r="R11" s="34">
        <f t="shared" si="26"/>
        <v>11220563</v>
      </c>
      <c r="S11" s="8">
        <v>11224043</v>
      </c>
      <c r="T11" s="22">
        <f t="shared" si="6"/>
        <v>3480</v>
      </c>
      <c r="U11" s="34">
        <f t="shared" si="27"/>
        <v>430068</v>
      </c>
      <c r="V11" s="8">
        <v>430172</v>
      </c>
      <c r="W11" s="22">
        <f t="shared" si="7"/>
        <v>104</v>
      </c>
      <c r="X11" s="34">
        <f t="shared" si="28"/>
        <v>712437</v>
      </c>
      <c r="Y11" s="8">
        <v>712561</v>
      </c>
      <c r="Z11" s="22">
        <f t="shared" si="8"/>
        <v>124</v>
      </c>
      <c r="AA11" s="34">
        <f t="shared" si="29"/>
        <v>59736</v>
      </c>
      <c r="AB11" s="8">
        <v>59736</v>
      </c>
      <c r="AC11" s="22">
        <f t="shared" si="9"/>
        <v>0</v>
      </c>
      <c r="AD11" s="34">
        <f t="shared" si="30"/>
        <v>128184</v>
      </c>
      <c r="AE11" s="8">
        <v>128184</v>
      </c>
      <c r="AF11" s="22">
        <f t="shared" si="10"/>
        <v>0</v>
      </c>
      <c r="AG11" s="34">
        <f t="shared" si="31"/>
        <v>264012</v>
      </c>
      <c r="AH11" s="8">
        <v>264012</v>
      </c>
      <c r="AI11" s="22">
        <f t="shared" si="11"/>
        <v>0</v>
      </c>
      <c r="AJ11" s="34">
        <f t="shared" si="32"/>
        <v>7975268</v>
      </c>
      <c r="AK11" s="8">
        <v>7975438</v>
      </c>
      <c r="AL11" s="22">
        <f t="shared" si="12"/>
        <v>170</v>
      </c>
      <c r="AM11" s="34">
        <f t="shared" si="33"/>
        <v>616519</v>
      </c>
      <c r="AN11" s="8">
        <v>617685</v>
      </c>
      <c r="AO11" s="22">
        <f t="shared" si="13"/>
        <v>1166</v>
      </c>
      <c r="AP11" s="34">
        <f t="shared" si="34"/>
        <v>442450</v>
      </c>
      <c r="AQ11" s="8">
        <v>442450</v>
      </c>
      <c r="AR11" s="22">
        <f t="shared" si="14"/>
        <v>0</v>
      </c>
      <c r="AS11" s="34">
        <f t="shared" si="35"/>
        <v>1512169</v>
      </c>
      <c r="AT11" s="8">
        <v>1514558</v>
      </c>
      <c r="AU11" s="22">
        <f t="shared" si="15"/>
        <v>2389</v>
      </c>
      <c r="AV11" s="34">
        <f t="shared" si="36"/>
        <v>141634</v>
      </c>
      <c r="AW11" s="8">
        <v>141931</v>
      </c>
      <c r="AX11" s="22">
        <f t="shared" si="16"/>
        <v>297</v>
      </c>
      <c r="AY11" s="34">
        <f t="shared" si="38"/>
        <v>537657</v>
      </c>
      <c r="AZ11" s="8">
        <v>539590</v>
      </c>
      <c r="BA11" s="22">
        <f t="shared" si="17"/>
        <v>1933</v>
      </c>
      <c r="BB11" s="34">
        <f t="shared" si="39"/>
        <v>6160440</v>
      </c>
      <c r="BC11" s="8">
        <v>6163852</v>
      </c>
      <c r="BD11" s="22">
        <f t="shared" si="18"/>
        <v>3412</v>
      </c>
      <c r="BE11" s="34">
        <f t="shared" si="40"/>
        <v>3622696</v>
      </c>
      <c r="BF11" s="8">
        <v>3624408</v>
      </c>
      <c r="BG11" s="22">
        <f t="shared" si="19"/>
        <v>1712</v>
      </c>
      <c r="BH11" s="34" t="str">
        <f t="shared" si="37"/>
        <v/>
      </c>
      <c r="BI11" s="8"/>
      <c r="BJ11" s="22" t="str">
        <f t="shared" si="20"/>
        <v/>
      </c>
    </row>
    <row r="12" spans="1:62" ht="18" customHeight="1" x14ac:dyDescent="0.35">
      <c r="A12" s="68">
        <f>'Energy - Master'!A11</f>
        <v>46031</v>
      </c>
      <c r="B12" s="24" t="str">
        <f t="shared" si="0"/>
        <v>Jan-2026</v>
      </c>
      <c r="C12" s="34">
        <f t="shared" si="21"/>
        <v>13611350</v>
      </c>
      <c r="D12" s="8">
        <v>13618846</v>
      </c>
      <c r="E12" s="22">
        <f t="shared" si="1"/>
        <v>7496</v>
      </c>
      <c r="F12" s="34">
        <f t="shared" si="22"/>
        <v>14108347</v>
      </c>
      <c r="G12" s="8">
        <v>14116198</v>
      </c>
      <c r="H12" s="22">
        <f t="shared" si="2"/>
        <v>7851</v>
      </c>
      <c r="I12" s="34">
        <f t="shared" si="23"/>
        <v>10665604</v>
      </c>
      <c r="J12" s="8">
        <v>10669258</v>
      </c>
      <c r="K12" s="22">
        <f t="shared" si="3"/>
        <v>3654</v>
      </c>
      <c r="L12" s="34">
        <f t="shared" si="24"/>
        <v>11224043</v>
      </c>
      <c r="M12" s="8">
        <v>11227989</v>
      </c>
      <c r="N12" s="22">
        <f t="shared" si="4"/>
        <v>3946</v>
      </c>
      <c r="O12" s="34">
        <f t="shared" si="25"/>
        <v>17680331</v>
      </c>
      <c r="P12" s="8">
        <v>17685584</v>
      </c>
      <c r="Q12" s="22">
        <f t="shared" si="5"/>
        <v>5253</v>
      </c>
      <c r="R12" s="34">
        <f t="shared" si="26"/>
        <v>11224043</v>
      </c>
      <c r="S12" s="8">
        <v>11227989</v>
      </c>
      <c r="T12" s="22">
        <f t="shared" si="6"/>
        <v>3946</v>
      </c>
      <c r="U12" s="34">
        <f t="shared" si="27"/>
        <v>430172</v>
      </c>
      <c r="V12" s="8">
        <v>430236</v>
      </c>
      <c r="W12" s="22">
        <f t="shared" si="7"/>
        <v>64</v>
      </c>
      <c r="X12" s="34">
        <f t="shared" si="28"/>
        <v>712561</v>
      </c>
      <c r="Y12" s="8">
        <v>712648</v>
      </c>
      <c r="Z12" s="22">
        <f t="shared" si="8"/>
        <v>87</v>
      </c>
      <c r="AA12" s="34">
        <f t="shared" si="29"/>
        <v>59736</v>
      </c>
      <c r="AB12" s="8">
        <v>59736</v>
      </c>
      <c r="AC12" s="22">
        <f t="shared" si="9"/>
        <v>0</v>
      </c>
      <c r="AD12" s="34">
        <f t="shared" si="30"/>
        <v>128184</v>
      </c>
      <c r="AE12" s="8">
        <v>128184</v>
      </c>
      <c r="AF12" s="22">
        <f t="shared" si="10"/>
        <v>0</v>
      </c>
      <c r="AG12" s="34">
        <f t="shared" si="31"/>
        <v>264012</v>
      </c>
      <c r="AH12" s="8">
        <v>264012</v>
      </c>
      <c r="AI12" s="22">
        <f t="shared" si="11"/>
        <v>0</v>
      </c>
      <c r="AJ12" s="34">
        <f t="shared" si="32"/>
        <v>7975438</v>
      </c>
      <c r="AK12" s="8">
        <v>7975617</v>
      </c>
      <c r="AL12" s="22">
        <f t="shared" si="12"/>
        <v>179</v>
      </c>
      <c r="AM12" s="34">
        <f t="shared" si="33"/>
        <v>617685</v>
      </c>
      <c r="AN12" s="8">
        <v>618957</v>
      </c>
      <c r="AO12" s="22">
        <f t="shared" si="13"/>
        <v>1272</v>
      </c>
      <c r="AP12" s="34">
        <f t="shared" si="34"/>
        <v>442450</v>
      </c>
      <c r="AQ12" s="8">
        <v>442450</v>
      </c>
      <c r="AR12" s="22">
        <f t="shared" si="14"/>
        <v>0</v>
      </c>
      <c r="AS12" s="34">
        <f t="shared" si="35"/>
        <v>1514558</v>
      </c>
      <c r="AT12" s="8">
        <v>1517206</v>
      </c>
      <c r="AU12" s="22">
        <f t="shared" si="15"/>
        <v>2648</v>
      </c>
      <c r="AV12" s="34">
        <f t="shared" si="36"/>
        <v>141931</v>
      </c>
      <c r="AW12" s="8">
        <v>142267</v>
      </c>
      <c r="AX12" s="22">
        <f t="shared" si="16"/>
        <v>336</v>
      </c>
      <c r="AY12" s="34">
        <f t="shared" si="38"/>
        <v>539590</v>
      </c>
      <c r="AZ12" s="8">
        <v>541744</v>
      </c>
      <c r="BA12" s="22">
        <f t="shared" si="17"/>
        <v>2154</v>
      </c>
      <c r="BB12" s="34">
        <f t="shared" si="39"/>
        <v>6163852</v>
      </c>
      <c r="BC12" s="8">
        <v>6167642</v>
      </c>
      <c r="BD12" s="22">
        <f t="shared" si="18"/>
        <v>3790</v>
      </c>
      <c r="BE12" s="34">
        <f t="shared" si="40"/>
        <v>3624408</v>
      </c>
      <c r="BF12" s="8">
        <v>3626243</v>
      </c>
      <c r="BG12" s="22">
        <f t="shared" si="19"/>
        <v>1835</v>
      </c>
      <c r="BH12" s="34" t="str">
        <f t="shared" si="37"/>
        <v/>
      </c>
      <c r="BI12" s="8"/>
      <c r="BJ12" s="22" t="str">
        <f t="shared" si="20"/>
        <v/>
      </c>
    </row>
    <row r="13" spans="1:62" ht="18" customHeight="1" x14ac:dyDescent="0.35">
      <c r="A13" s="68">
        <f>'Energy - Master'!A12</f>
        <v>46032</v>
      </c>
      <c r="B13" s="24" t="str">
        <f t="shared" si="0"/>
        <v>Jan-2026</v>
      </c>
      <c r="C13" s="34">
        <f t="shared" si="21"/>
        <v>13618846</v>
      </c>
      <c r="D13" s="8">
        <v>13625859</v>
      </c>
      <c r="E13" s="22">
        <f t="shared" si="1"/>
        <v>7013</v>
      </c>
      <c r="F13" s="34">
        <f t="shared" si="22"/>
        <v>14116198</v>
      </c>
      <c r="G13" s="8">
        <v>14123683</v>
      </c>
      <c r="H13" s="22">
        <f t="shared" si="2"/>
        <v>7485</v>
      </c>
      <c r="I13" s="34">
        <f t="shared" si="23"/>
        <v>10669258</v>
      </c>
      <c r="J13" s="8">
        <v>10672733</v>
      </c>
      <c r="K13" s="22">
        <f t="shared" si="3"/>
        <v>3475</v>
      </c>
      <c r="L13" s="34">
        <f t="shared" si="24"/>
        <v>11227989</v>
      </c>
      <c r="M13" s="8">
        <v>11231782</v>
      </c>
      <c r="N13" s="22">
        <f t="shared" si="4"/>
        <v>3793</v>
      </c>
      <c r="O13" s="34">
        <f t="shared" si="25"/>
        <v>17685584</v>
      </c>
      <c r="P13" s="8">
        <v>17690469</v>
      </c>
      <c r="Q13" s="22">
        <f t="shared" si="5"/>
        <v>4885</v>
      </c>
      <c r="R13" s="34">
        <f t="shared" si="26"/>
        <v>11227989</v>
      </c>
      <c r="S13" s="8">
        <v>11231782</v>
      </c>
      <c r="T13" s="22">
        <f t="shared" si="6"/>
        <v>3793</v>
      </c>
      <c r="U13" s="34">
        <f t="shared" si="27"/>
        <v>430236</v>
      </c>
      <c r="V13" s="8">
        <v>430236</v>
      </c>
      <c r="W13" s="22">
        <f t="shared" si="7"/>
        <v>0</v>
      </c>
      <c r="X13" s="34">
        <f t="shared" si="28"/>
        <v>712648</v>
      </c>
      <c r="Y13" s="8">
        <v>712648</v>
      </c>
      <c r="Z13" s="22">
        <f t="shared" si="8"/>
        <v>0</v>
      </c>
      <c r="AA13" s="34">
        <f t="shared" si="29"/>
        <v>59736</v>
      </c>
      <c r="AB13" s="8">
        <v>59736</v>
      </c>
      <c r="AC13" s="22">
        <f t="shared" si="9"/>
        <v>0</v>
      </c>
      <c r="AD13" s="34">
        <f t="shared" si="30"/>
        <v>128184</v>
      </c>
      <c r="AE13" s="8">
        <v>128184</v>
      </c>
      <c r="AF13" s="22">
        <f t="shared" si="10"/>
        <v>0</v>
      </c>
      <c r="AG13" s="34">
        <f t="shared" si="31"/>
        <v>264012</v>
      </c>
      <c r="AH13" s="8">
        <v>264012</v>
      </c>
      <c r="AI13" s="22">
        <f t="shared" si="11"/>
        <v>0</v>
      </c>
      <c r="AJ13" s="34">
        <f t="shared" si="32"/>
        <v>7975617</v>
      </c>
      <c r="AK13" s="8">
        <v>7975801</v>
      </c>
      <c r="AL13" s="22">
        <f t="shared" si="12"/>
        <v>184</v>
      </c>
      <c r="AM13" s="34">
        <f t="shared" si="33"/>
        <v>618957</v>
      </c>
      <c r="AN13" s="8">
        <v>620199</v>
      </c>
      <c r="AO13" s="22">
        <f t="shared" si="13"/>
        <v>1242</v>
      </c>
      <c r="AP13" s="34">
        <f t="shared" si="34"/>
        <v>442450</v>
      </c>
      <c r="AQ13" s="8">
        <v>442450</v>
      </c>
      <c r="AR13" s="22">
        <f t="shared" si="14"/>
        <v>0</v>
      </c>
      <c r="AS13" s="34">
        <f t="shared" si="35"/>
        <v>1517206</v>
      </c>
      <c r="AT13" s="8">
        <v>1519786</v>
      </c>
      <c r="AU13" s="22">
        <f t="shared" si="15"/>
        <v>2580</v>
      </c>
      <c r="AV13" s="34">
        <f t="shared" si="36"/>
        <v>142267</v>
      </c>
      <c r="AW13" s="8">
        <v>142575</v>
      </c>
      <c r="AX13" s="22">
        <f t="shared" si="16"/>
        <v>308</v>
      </c>
      <c r="AY13" s="34">
        <f t="shared" si="38"/>
        <v>541744</v>
      </c>
      <c r="AZ13" s="8">
        <v>543815</v>
      </c>
      <c r="BA13" s="22">
        <f t="shared" si="17"/>
        <v>2071</v>
      </c>
      <c r="BB13" s="34">
        <f t="shared" si="39"/>
        <v>6167642</v>
      </c>
      <c r="BC13" s="8">
        <v>6171250</v>
      </c>
      <c r="BD13" s="22">
        <f t="shared" si="18"/>
        <v>3608</v>
      </c>
      <c r="BE13" s="34">
        <f t="shared" si="40"/>
        <v>3626243</v>
      </c>
      <c r="BF13" s="8">
        <v>3628543</v>
      </c>
      <c r="BG13" s="22">
        <f t="shared" si="19"/>
        <v>2300</v>
      </c>
      <c r="BH13" s="34" t="str">
        <f t="shared" si="37"/>
        <v/>
      </c>
      <c r="BI13" s="8"/>
      <c r="BJ13" s="22" t="str">
        <f t="shared" si="20"/>
        <v/>
      </c>
    </row>
    <row r="14" spans="1:62" ht="18" customHeight="1" x14ac:dyDescent="0.35">
      <c r="A14" s="68">
        <f>'Energy - Master'!A13</f>
        <v>46033</v>
      </c>
      <c r="B14" s="24" t="str">
        <f t="shared" si="0"/>
        <v>Jan-2026</v>
      </c>
      <c r="C14" s="34">
        <f t="shared" si="21"/>
        <v>13625859</v>
      </c>
      <c r="D14" s="8">
        <v>13632708</v>
      </c>
      <c r="E14" s="22">
        <f t="shared" si="1"/>
        <v>6849</v>
      </c>
      <c r="F14" s="34">
        <f t="shared" si="22"/>
        <v>14123683</v>
      </c>
      <c r="G14" s="8">
        <v>14131051</v>
      </c>
      <c r="H14" s="22">
        <f t="shared" si="2"/>
        <v>7368</v>
      </c>
      <c r="I14" s="34">
        <f t="shared" si="23"/>
        <v>10672733</v>
      </c>
      <c r="J14" s="8">
        <v>10676163</v>
      </c>
      <c r="K14" s="22">
        <f t="shared" si="3"/>
        <v>3430</v>
      </c>
      <c r="L14" s="34">
        <f t="shared" si="24"/>
        <v>11231782</v>
      </c>
      <c r="M14" s="8">
        <v>11235535</v>
      </c>
      <c r="N14" s="22">
        <f t="shared" si="4"/>
        <v>3753</v>
      </c>
      <c r="O14" s="34">
        <f t="shared" si="25"/>
        <v>17690469</v>
      </c>
      <c r="P14" s="8">
        <v>17695287</v>
      </c>
      <c r="Q14" s="22">
        <f t="shared" si="5"/>
        <v>4818</v>
      </c>
      <c r="R14" s="34">
        <f t="shared" si="26"/>
        <v>11231782</v>
      </c>
      <c r="S14" s="8">
        <v>11235535</v>
      </c>
      <c r="T14" s="22">
        <f t="shared" si="6"/>
        <v>3753</v>
      </c>
      <c r="U14" s="34">
        <f t="shared" si="27"/>
        <v>430236</v>
      </c>
      <c r="V14" s="8">
        <v>430236</v>
      </c>
      <c r="W14" s="22">
        <f t="shared" si="7"/>
        <v>0</v>
      </c>
      <c r="X14" s="34">
        <f t="shared" si="28"/>
        <v>712648</v>
      </c>
      <c r="Y14" s="8">
        <v>712648</v>
      </c>
      <c r="Z14" s="22">
        <f t="shared" si="8"/>
        <v>0</v>
      </c>
      <c r="AA14" s="34">
        <f t="shared" si="29"/>
        <v>59736</v>
      </c>
      <c r="AB14" s="8">
        <v>59736</v>
      </c>
      <c r="AC14" s="22">
        <f t="shared" si="9"/>
        <v>0</v>
      </c>
      <c r="AD14" s="34">
        <f t="shared" si="30"/>
        <v>128184</v>
      </c>
      <c r="AE14" s="8">
        <v>128184</v>
      </c>
      <c r="AF14" s="22">
        <f t="shared" si="10"/>
        <v>0</v>
      </c>
      <c r="AG14" s="34">
        <f t="shared" si="31"/>
        <v>264012</v>
      </c>
      <c r="AH14" s="8">
        <v>264012</v>
      </c>
      <c r="AI14" s="22">
        <f t="shared" si="11"/>
        <v>0</v>
      </c>
      <c r="AJ14" s="34">
        <f t="shared" si="32"/>
        <v>7975801</v>
      </c>
      <c r="AK14" s="8">
        <v>7975966</v>
      </c>
      <c r="AL14" s="22">
        <f t="shared" si="12"/>
        <v>165</v>
      </c>
      <c r="AM14" s="34">
        <f t="shared" si="33"/>
        <v>620199</v>
      </c>
      <c r="AN14" s="8">
        <v>621436</v>
      </c>
      <c r="AO14" s="22">
        <f t="shared" si="13"/>
        <v>1237</v>
      </c>
      <c r="AP14" s="34">
        <f t="shared" si="34"/>
        <v>442450</v>
      </c>
      <c r="AQ14" s="8">
        <v>442450</v>
      </c>
      <c r="AR14" s="22">
        <f t="shared" si="14"/>
        <v>0</v>
      </c>
      <c r="AS14" s="34">
        <f t="shared" si="35"/>
        <v>1519786</v>
      </c>
      <c r="AT14" s="8">
        <v>1522301</v>
      </c>
      <c r="AU14" s="22">
        <f t="shared" si="15"/>
        <v>2515</v>
      </c>
      <c r="AV14" s="34">
        <f t="shared" si="36"/>
        <v>142575</v>
      </c>
      <c r="AW14" s="8">
        <v>142881</v>
      </c>
      <c r="AX14" s="22">
        <f t="shared" si="16"/>
        <v>306</v>
      </c>
      <c r="AY14" s="34">
        <f t="shared" si="38"/>
        <v>543815</v>
      </c>
      <c r="AZ14" s="8">
        <v>545933</v>
      </c>
      <c r="BA14" s="22">
        <f t="shared" si="17"/>
        <v>2118</v>
      </c>
      <c r="BB14" s="34">
        <f t="shared" si="39"/>
        <v>6171250</v>
      </c>
      <c r="BC14" s="8">
        <v>6174721</v>
      </c>
      <c r="BD14" s="22">
        <f t="shared" si="18"/>
        <v>3471</v>
      </c>
      <c r="BE14" s="34">
        <f t="shared" si="40"/>
        <v>3628543</v>
      </c>
      <c r="BF14" s="8">
        <v>3630769</v>
      </c>
      <c r="BG14" s="22">
        <f t="shared" si="19"/>
        <v>2226</v>
      </c>
      <c r="BH14" s="34" t="str">
        <f t="shared" si="37"/>
        <v/>
      </c>
      <c r="BI14" s="8"/>
      <c r="BJ14" s="22" t="str">
        <f t="shared" si="20"/>
        <v/>
      </c>
    </row>
    <row r="15" spans="1:62" ht="18" customHeight="1" x14ac:dyDescent="0.35">
      <c r="A15" s="68">
        <f>'Energy - Master'!A14</f>
        <v>46034</v>
      </c>
      <c r="B15" s="24" t="str">
        <f t="shared" si="0"/>
        <v>Jan-2026</v>
      </c>
      <c r="C15" s="34">
        <f t="shared" si="21"/>
        <v>13632708</v>
      </c>
      <c r="D15" s="8">
        <v>13639592</v>
      </c>
      <c r="E15" s="22">
        <f t="shared" si="1"/>
        <v>6884</v>
      </c>
      <c r="F15" s="34">
        <f t="shared" si="22"/>
        <v>14131051</v>
      </c>
      <c r="G15" s="8">
        <v>14138433</v>
      </c>
      <c r="H15" s="22">
        <f t="shared" si="2"/>
        <v>7382</v>
      </c>
      <c r="I15" s="34">
        <f t="shared" si="23"/>
        <v>10676163</v>
      </c>
      <c r="J15" s="8">
        <v>10679610</v>
      </c>
      <c r="K15" s="22">
        <f t="shared" si="3"/>
        <v>3447</v>
      </c>
      <c r="L15" s="34">
        <f t="shared" si="24"/>
        <v>11235535</v>
      </c>
      <c r="M15" s="8">
        <v>11239288</v>
      </c>
      <c r="N15" s="22">
        <f t="shared" si="4"/>
        <v>3753</v>
      </c>
      <c r="O15" s="34">
        <f t="shared" si="25"/>
        <v>17695287</v>
      </c>
      <c r="P15" s="8">
        <v>17700072</v>
      </c>
      <c r="Q15" s="22">
        <f t="shared" si="5"/>
        <v>4785</v>
      </c>
      <c r="R15" s="34">
        <f t="shared" si="26"/>
        <v>11235535</v>
      </c>
      <c r="S15" s="8">
        <v>11239288</v>
      </c>
      <c r="T15" s="22">
        <f t="shared" si="6"/>
        <v>3753</v>
      </c>
      <c r="U15" s="34">
        <f t="shared" si="27"/>
        <v>430236</v>
      </c>
      <c r="V15" s="8">
        <v>430283</v>
      </c>
      <c r="W15" s="22">
        <f t="shared" si="7"/>
        <v>47</v>
      </c>
      <c r="X15" s="34">
        <f t="shared" si="28"/>
        <v>712648</v>
      </c>
      <c r="Y15" s="8">
        <v>712713</v>
      </c>
      <c r="Z15" s="22">
        <f t="shared" si="8"/>
        <v>65</v>
      </c>
      <c r="AA15" s="34">
        <f t="shared" si="29"/>
        <v>59736</v>
      </c>
      <c r="AB15" s="8">
        <v>59736</v>
      </c>
      <c r="AC15" s="22">
        <f t="shared" si="9"/>
        <v>0</v>
      </c>
      <c r="AD15" s="34">
        <f t="shared" si="30"/>
        <v>128184</v>
      </c>
      <c r="AE15" s="8">
        <v>128184</v>
      </c>
      <c r="AF15" s="22">
        <f t="shared" si="10"/>
        <v>0</v>
      </c>
      <c r="AG15" s="34">
        <f t="shared" si="31"/>
        <v>264012</v>
      </c>
      <c r="AH15" s="8">
        <v>264012</v>
      </c>
      <c r="AI15" s="22">
        <f t="shared" si="11"/>
        <v>0</v>
      </c>
      <c r="AJ15" s="34">
        <f t="shared" si="32"/>
        <v>7975966</v>
      </c>
      <c r="AK15" s="8">
        <v>7976128</v>
      </c>
      <c r="AL15" s="22">
        <f t="shared" si="12"/>
        <v>162</v>
      </c>
      <c r="AM15" s="34">
        <f t="shared" si="33"/>
        <v>621436</v>
      </c>
      <c r="AN15" s="8">
        <v>622670</v>
      </c>
      <c r="AO15" s="22">
        <f t="shared" si="13"/>
        <v>1234</v>
      </c>
      <c r="AP15" s="34">
        <f t="shared" si="34"/>
        <v>442450</v>
      </c>
      <c r="AQ15" s="8">
        <v>442450</v>
      </c>
      <c r="AR15" s="22">
        <f t="shared" si="14"/>
        <v>0</v>
      </c>
      <c r="AS15" s="34">
        <f t="shared" si="35"/>
        <v>1522301</v>
      </c>
      <c r="AT15" s="8">
        <v>1524819</v>
      </c>
      <c r="AU15" s="22">
        <f t="shared" si="15"/>
        <v>2518</v>
      </c>
      <c r="AV15" s="34">
        <f t="shared" si="36"/>
        <v>142881</v>
      </c>
      <c r="AW15" s="8">
        <v>143199</v>
      </c>
      <c r="AX15" s="22">
        <f t="shared" si="16"/>
        <v>318</v>
      </c>
      <c r="AY15" s="34">
        <f t="shared" si="38"/>
        <v>545933</v>
      </c>
      <c r="AZ15" s="8">
        <v>547993</v>
      </c>
      <c r="BA15" s="22">
        <f t="shared" si="17"/>
        <v>2060</v>
      </c>
      <c r="BB15" s="34">
        <f t="shared" si="39"/>
        <v>6174721</v>
      </c>
      <c r="BC15" s="8">
        <v>6178269</v>
      </c>
      <c r="BD15" s="22">
        <f t="shared" si="18"/>
        <v>3548</v>
      </c>
      <c r="BE15" s="34">
        <f t="shared" si="40"/>
        <v>3630769</v>
      </c>
      <c r="BF15" s="8">
        <v>3632991</v>
      </c>
      <c r="BG15" s="22">
        <f t="shared" si="19"/>
        <v>2222</v>
      </c>
      <c r="BH15" s="34" t="str">
        <f t="shared" si="37"/>
        <v/>
      </c>
      <c r="BI15" s="8"/>
      <c r="BJ15" s="22" t="str">
        <f t="shared" si="20"/>
        <v/>
      </c>
    </row>
    <row r="16" spans="1:62" ht="18" customHeight="1" x14ac:dyDescent="0.35">
      <c r="A16" s="68">
        <f>'Energy - Master'!A15</f>
        <v>46035</v>
      </c>
      <c r="B16" s="24" t="str">
        <f t="shared" si="0"/>
        <v>Jan-2026</v>
      </c>
      <c r="C16" s="34">
        <f t="shared" si="21"/>
        <v>13639592</v>
      </c>
      <c r="D16" s="8">
        <v>13646373</v>
      </c>
      <c r="E16" s="22">
        <f t="shared" si="1"/>
        <v>6781</v>
      </c>
      <c r="F16" s="34">
        <f t="shared" si="22"/>
        <v>14138433</v>
      </c>
      <c r="G16" s="8">
        <v>14145731</v>
      </c>
      <c r="H16" s="22">
        <f t="shared" si="2"/>
        <v>7298</v>
      </c>
      <c r="I16" s="34">
        <f t="shared" si="23"/>
        <v>10679610</v>
      </c>
      <c r="J16" s="8">
        <v>10683079</v>
      </c>
      <c r="K16" s="22">
        <f t="shared" si="3"/>
        <v>3469</v>
      </c>
      <c r="L16" s="34">
        <f t="shared" si="24"/>
        <v>11239288</v>
      </c>
      <c r="M16" s="8">
        <v>11243062</v>
      </c>
      <c r="N16" s="22">
        <f t="shared" si="4"/>
        <v>3774</v>
      </c>
      <c r="O16" s="34">
        <f t="shared" si="25"/>
        <v>17700072</v>
      </c>
      <c r="P16" s="8">
        <v>17704841</v>
      </c>
      <c r="Q16" s="22">
        <f t="shared" si="5"/>
        <v>4769</v>
      </c>
      <c r="R16" s="34">
        <f t="shared" si="26"/>
        <v>11239288</v>
      </c>
      <c r="S16" s="8">
        <v>11243062</v>
      </c>
      <c r="T16" s="22">
        <f t="shared" si="6"/>
        <v>3774</v>
      </c>
      <c r="U16" s="34">
        <f t="shared" si="27"/>
        <v>430283</v>
      </c>
      <c r="V16" s="8">
        <v>430283</v>
      </c>
      <c r="W16" s="22">
        <f t="shared" si="7"/>
        <v>0</v>
      </c>
      <c r="X16" s="34">
        <f t="shared" si="28"/>
        <v>712713</v>
      </c>
      <c r="Y16" s="8">
        <v>712713</v>
      </c>
      <c r="Z16" s="22">
        <f t="shared" si="8"/>
        <v>0</v>
      </c>
      <c r="AA16" s="34">
        <f t="shared" si="29"/>
        <v>59736</v>
      </c>
      <c r="AB16" s="8">
        <v>59736</v>
      </c>
      <c r="AC16" s="22">
        <f t="shared" si="9"/>
        <v>0</v>
      </c>
      <c r="AD16" s="34">
        <f t="shared" si="30"/>
        <v>128184</v>
      </c>
      <c r="AE16" s="8">
        <v>128184</v>
      </c>
      <c r="AF16" s="22">
        <f t="shared" si="10"/>
        <v>0</v>
      </c>
      <c r="AG16" s="34">
        <f t="shared" si="31"/>
        <v>264012</v>
      </c>
      <c r="AH16" s="8">
        <v>264018</v>
      </c>
      <c r="AI16" s="22">
        <f t="shared" si="11"/>
        <v>6</v>
      </c>
      <c r="AJ16" s="34">
        <f t="shared" si="32"/>
        <v>7976128</v>
      </c>
      <c r="AK16" s="8">
        <v>7976312</v>
      </c>
      <c r="AL16" s="22">
        <f t="shared" si="12"/>
        <v>184</v>
      </c>
      <c r="AM16" s="34">
        <f t="shared" si="33"/>
        <v>622670</v>
      </c>
      <c r="AN16" s="8">
        <v>623942</v>
      </c>
      <c r="AO16" s="22">
        <f t="shared" si="13"/>
        <v>1272</v>
      </c>
      <c r="AP16" s="34">
        <f t="shared" si="34"/>
        <v>442450</v>
      </c>
      <c r="AQ16" s="8">
        <v>442450</v>
      </c>
      <c r="AR16" s="22">
        <f t="shared" si="14"/>
        <v>0</v>
      </c>
      <c r="AS16" s="34">
        <f t="shared" si="35"/>
        <v>1524819</v>
      </c>
      <c r="AT16" s="8">
        <v>1527447</v>
      </c>
      <c r="AU16" s="22">
        <f t="shared" si="15"/>
        <v>2628</v>
      </c>
      <c r="AV16" s="34">
        <f t="shared" si="36"/>
        <v>143199</v>
      </c>
      <c r="AW16" s="8">
        <v>143537</v>
      </c>
      <c r="AX16" s="22">
        <f t="shared" si="16"/>
        <v>338</v>
      </c>
      <c r="AY16" s="34">
        <f t="shared" si="38"/>
        <v>547993</v>
      </c>
      <c r="AZ16" s="8">
        <v>550108</v>
      </c>
      <c r="BA16" s="22">
        <f t="shared" si="17"/>
        <v>2115</v>
      </c>
      <c r="BB16" s="34">
        <f t="shared" si="39"/>
        <v>6178269</v>
      </c>
      <c r="BC16" s="8">
        <v>6181891</v>
      </c>
      <c r="BD16" s="22">
        <f t="shared" si="18"/>
        <v>3622</v>
      </c>
      <c r="BE16" s="34">
        <f t="shared" si="40"/>
        <v>3632991</v>
      </c>
      <c r="BF16" s="8">
        <v>3635366</v>
      </c>
      <c r="BG16" s="22">
        <f t="shared" si="19"/>
        <v>2375</v>
      </c>
      <c r="BH16" s="34" t="str">
        <f t="shared" si="37"/>
        <v/>
      </c>
      <c r="BI16" s="8"/>
      <c r="BJ16" s="22" t="str">
        <f t="shared" si="20"/>
        <v/>
      </c>
    </row>
    <row r="17" spans="1:62" ht="18" customHeight="1" x14ac:dyDescent="0.35">
      <c r="A17" s="68">
        <f>'Energy - Master'!A16</f>
        <v>46036</v>
      </c>
      <c r="B17" s="24" t="str">
        <f t="shared" si="0"/>
        <v>Jan-2026</v>
      </c>
      <c r="C17" s="34">
        <f t="shared" si="21"/>
        <v>13646373</v>
      </c>
      <c r="D17" s="8">
        <v>13653762</v>
      </c>
      <c r="E17" s="22">
        <f t="shared" si="1"/>
        <v>7389</v>
      </c>
      <c r="F17" s="34">
        <f t="shared" si="22"/>
        <v>14145731</v>
      </c>
      <c r="G17" s="8">
        <v>14153027</v>
      </c>
      <c r="H17" s="22">
        <f t="shared" si="2"/>
        <v>7296</v>
      </c>
      <c r="I17" s="34">
        <f t="shared" si="23"/>
        <v>10683079</v>
      </c>
      <c r="J17" s="8">
        <v>10686504</v>
      </c>
      <c r="K17" s="22">
        <f t="shared" si="3"/>
        <v>3425</v>
      </c>
      <c r="L17" s="34">
        <f t="shared" si="24"/>
        <v>11243062</v>
      </c>
      <c r="M17" s="8">
        <v>11246781</v>
      </c>
      <c r="N17" s="22">
        <f t="shared" si="4"/>
        <v>3719</v>
      </c>
      <c r="O17" s="34">
        <f t="shared" si="25"/>
        <v>17704841</v>
      </c>
      <c r="P17" s="8">
        <v>17709534</v>
      </c>
      <c r="Q17" s="22">
        <f t="shared" si="5"/>
        <v>4693</v>
      </c>
      <c r="R17" s="34">
        <f t="shared" si="26"/>
        <v>11243062</v>
      </c>
      <c r="S17" s="8">
        <v>11246781</v>
      </c>
      <c r="T17" s="22">
        <f t="shared" si="6"/>
        <v>3719</v>
      </c>
      <c r="U17" s="34">
        <f t="shared" si="27"/>
        <v>430283</v>
      </c>
      <c r="V17" s="8">
        <v>430283</v>
      </c>
      <c r="W17" s="22">
        <f t="shared" si="7"/>
        <v>0</v>
      </c>
      <c r="X17" s="34">
        <f t="shared" si="28"/>
        <v>712713</v>
      </c>
      <c r="Y17" s="8">
        <v>712713</v>
      </c>
      <c r="Z17" s="22">
        <f t="shared" si="8"/>
        <v>0</v>
      </c>
      <c r="AA17" s="34">
        <f t="shared" si="29"/>
        <v>59736</v>
      </c>
      <c r="AB17" s="8">
        <v>59736</v>
      </c>
      <c r="AC17" s="22">
        <f t="shared" si="9"/>
        <v>0</v>
      </c>
      <c r="AD17" s="34">
        <f t="shared" si="30"/>
        <v>128184</v>
      </c>
      <c r="AE17" s="8">
        <v>128184</v>
      </c>
      <c r="AF17" s="22">
        <f t="shared" si="10"/>
        <v>0</v>
      </c>
      <c r="AG17" s="34">
        <f t="shared" si="31"/>
        <v>264018</v>
      </c>
      <c r="AH17" s="8">
        <v>264018</v>
      </c>
      <c r="AI17" s="22">
        <f t="shared" si="11"/>
        <v>0</v>
      </c>
      <c r="AJ17" s="34">
        <f t="shared" si="32"/>
        <v>7976312</v>
      </c>
      <c r="AK17" s="8">
        <v>7976473</v>
      </c>
      <c r="AL17" s="22">
        <f t="shared" si="12"/>
        <v>161</v>
      </c>
      <c r="AM17" s="34">
        <f t="shared" si="33"/>
        <v>623942</v>
      </c>
      <c r="AN17" s="8">
        <v>625176</v>
      </c>
      <c r="AO17" s="22">
        <f t="shared" si="13"/>
        <v>1234</v>
      </c>
      <c r="AP17" s="34">
        <f t="shared" si="34"/>
        <v>442450</v>
      </c>
      <c r="AQ17" s="8">
        <v>442450</v>
      </c>
      <c r="AR17" s="22">
        <f t="shared" si="14"/>
        <v>0</v>
      </c>
      <c r="AS17" s="34">
        <f t="shared" si="35"/>
        <v>1527447</v>
      </c>
      <c r="AT17" s="8">
        <v>1529872</v>
      </c>
      <c r="AU17" s="22">
        <f t="shared" si="15"/>
        <v>2425</v>
      </c>
      <c r="AV17" s="34">
        <f t="shared" si="36"/>
        <v>143537</v>
      </c>
      <c r="AW17" s="8">
        <v>143850</v>
      </c>
      <c r="AX17" s="22">
        <f t="shared" si="16"/>
        <v>313</v>
      </c>
      <c r="AY17" s="34">
        <f t="shared" si="38"/>
        <v>550108</v>
      </c>
      <c r="AZ17" s="8">
        <v>552190</v>
      </c>
      <c r="BA17" s="22">
        <f t="shared" si="17"/>
        <v>2082</v>
      </c>
      <c r="BB17" s="34">
        <f t="shared" si="39"/>
        <v>6181891</v>
      </c>
      <c r="BC17" s="8">
        <v>6185203</v>
      </c>
      <c r="BD17" s="22">
        <f t="shared" si="18"/>
        <v>3312</v>
      </c>
      <c r="BE17" s="34">
        <f t="shared" si="40"/>
        <v>3635366</v>
      </c>
      <c r="BF17" s="8">
        <v>3637612</v>
      </c>
      <c r="BG17" s="22">
        <f t="shared" si="19"/>
        <v>2246</v>
      </c>
      <c r="BH17" s="34" t="str">
        <f t="shared" si="37"/>
        <v/>
      </c>
      <c r="BI17" s="8"/>
      <c r="BJ17" s="22" t="str">
        <f t="shared" si="20"/>
        <v/>
      </c>
    </row>
    <row r="18" spans="1:62" ht="18" customHeight="1" x14ac:dyDescent="0.35">
      <c r="A18" s="68">
        <f>'Energy - Master'!A17</f>
        <v>46037</v>
      </c>
      <c r="B18" s="24" t="str">
        <f t="shared" si="0"/>
        <v>Jan-2026</v>
      </c>
      <c r="C18" s="34">
        <f t="shared" si="21"/>
        <v>13653762</v>
      </c>
      <c r="D18" s="8">
        <v>13659999</v>
      </c>
      <c r="E18" s="22">
        <f t="shared" si="1"/>
        <v>6237</v>
      </c>
      <c r="F18" s="34">
        <f t="shared" si="22"/>
        <v>14153027</v>
      </c>
      <c r="G18" s="8">
        <v>14160357</v>
      </c>
      <c r="H18" s="22">
        <f t="shared" si="2"/>
        <v>7330</v>
      </c>
      <c r="I18" s="34">
        <f t="shared" si="23"/>
        <v>10686504</v>
      </c>
      <c r="J18" s="8">
        <v>10690258</v>
      </c>
      <c r="K18" s="22">
        <f t="shared" si="3"/>
        <v>3754</v>
      </c>
      <c r="L18" s="34">
        <f t="shared" si="24"/>
        <v>11246781</v>
      </c>
      <c r="M18" s="8">
        <v>11250862</v>
      </c>
      <c r="N18" s="22">
        <f t="shared" si="4"/>
        <v>4081</v>
      </c>
      <c r="O18" s="34">
        <f t="shared" si="25"/>
        <v>17709534</v>
      </c>
      <c r="P18" s="8">
        <v>17714705</v>
      </c>
      <c r="Q18" s="22">
        <f t="shared" si="5"/>
        <v>5171</v>
      </c>
      <c r="R18" s="34">
        <f t="shared" si="26"/>
        <v>11246781</v>
      </c>
      <c r="S18" s="8">
        <v>11250862</v>
      </c>
      <c r="T18" s="22">
        <f t="shared" si="6"/>
        <v>4081</v>
      </c>
      <c r="U18" s="34">
        <f t="shared" si="27"/>
        <v>430283</v>
      </c>
      <c r="V18" s="8">
        <v>430283</v>
      </c>
      <c r="W18" s="22">
        <f t="shared" si="7"/>
        <v>0</v>
      </c>
      <c r="X18" s="34">
        <f t="shared" si="28"/>
        <v>712713</v>
      </c>
      <c r="Y18" s="8">
        <v>712713</v>
      </c>
      <c r="Z18" s="22">
        <f t="shared" si="8"/>
        <v>0</v>
      </c>
      <c r="AA18" s="34">
        <f t="shared" si="29"/>
        <v>59736</v>
      </c>
      <c r="AB18" s="8">
        <v>59736</v>
      </c>
      <c r="AC18" s="22">
        <f t="shared" si="9"/>
        <v>0</v>
      </c>
      <c r="AD18" s="34">
        <f t="shared" si="30"/>
        <v>128184</v>
      </c>
      <c r="AE18" s="8">
        <v>128184</v>
      </c>
      <c r="AF18" s="22">
        <f t="shared" si="10"/>
        <v>0</v>
      </c>
      <c r="AG18" s="34">
        <f t="shared" si="31"/>
        <v>264018</v>
      </c>
      <c r="AH18" s="8">
        <v>264018</v>
      </c>
      <c r="AI18" s="22">
        <f t="shared" si="11"/>
        <v>0</v>
      </c>
      <c r="AJ18" s="34">
        <f t="shared" si="32"/>
        <v>7976473</v>
      </c>
      <c r="AK18" s="8">
        <v>7976639</v>
      </c>
      <c r="AL18" s="22">
        <f t="shared" si="12"/>
        <v>166</v>
      </c>
      <c r="AM18" s="34">
        <f t="shared" si="33"/>
        <v>625176</v>
      </c>
      <c r="AN18" s="8">
        <v>626426</v>
      </c>
      <c r="AO18" s="22">
        <f t="shared" si="13"/>
        <v>1250</v>
      </c>
      <c r="AP18" s="34">
        <f t="shared" si="34"/>
        <v>442450</v>
      </c>
      <c r="AQ18" s="8">
        <v>442450</v>
      </c>
      <c r="AR18" s="22">
        <f t="shared" si="14"/>
        <v>0</v>
      </c>
      <c r="AS18" s="34">
        <f t="shared" si="35"/>
        <v>1529872</v>
      </c>
      <c r="AT18" s="8">
        <v>1532330</v>
      </c>
      <c r="AU18" s="22">
        <f t="shared" si="15"/>
        <v>2458</v>
      </c>
      <c r="AV18" s="8">
        <v>139410</v>
      </c>
      <c r="AW18" s="8">
        <v>144182</v>
      </c>
      <c r="AX18" s="22">
        <f t="shared" si="16"/>
        <v>4772</v>
      </c>
      <c r="AY18" s="34">
        <f t="shared" si="38"/>
        <v>552190</v>
      </c>
      <c r="AZ18" s="8">
        <v>554266</v>
      </c>
      <c r="BA18" s="22">
        <f t="shared" si="17"/>
        <v>2076</v>
      </c>
      <c r="BB18" s="34">
        <f t="shared" si="39"/>
        <v>6185203</v>
      </c>
      <c r="BC18" s="8">
        <v>6188633</v>
      </c>
      <c r="BD18" s="22">
        <f t="shared" si="18"/>
        <v>3430</v>
      </c>
      <c r="BE18" s="34">
        <f t="shared" si="40"/>
        <v>3637612</v>
      </c>
      <c r="BF18" s="8">
        <v>3639851</v>
      </c>
      <c r="BG18" s="22">
        <f t="shared" si="19"/>
        <v>2239</v>
      </c>
      <c r="BH18" s="8">
        <v>1665538</v>
      </c>
      <c r="BI18" s="8">
        <v>1666482</v>
      </c>
      <c r="BJ18" s="22">
        <f t="shared" si="20"/>
        <v>944</v>
      </c>
    </row>
    <row r="19" spans="1:62" ht="18" customHeight="1" x14ac:dyDescent="0.35">
      <c r="A19" s="68">
        <f>'Energy - Master'!A18</f>
        <v>46038</v>
      </c>
      <c r="B19" s="24" t="str">
        <f t="shared" si="0"/>
        <v>Jan-2026</v>
      </c>
      <c r="C19" s="34">
        <f t="shared" si="21"/>
        <v>13659999</v>
      </c>
      <c r="D19" s="8">
        <v>13667297</v>
      </c>
      <c r="E19" s="22">
        <f t="shared" si="1"/>
        <v>7298</v>
      </c>
      <c r="F19" s="34">
        <f t="shared" si="22"/>
        <v>14160357</v>
      </c>
      <c r="G19" s="8">
        <v>14168072</v>
      </c>
      <c r="H19" s="22">
        <f t="shared" si="2"/>
        <v>7715</v>
      </c>
      <c r="I19" s="34">
        <f t="shared" si="23"/>
        <v>10690258</v>
      </c>
      <c r="J19" s="8">
        <v>10693381</v>
      </c>
      <c r="K19" s="22">
        <f t="shared" si="3"/>
        <v>3123</v>
      </c>
      <c r="L19" s="34">
        <f t="shared" si="24"/>
        <v>11250862</v>
      </c>
      <c r="M19" s="8">
        <v>11254267</v>
      </c>
      <c r="N19" s="22">
        <f t="shared" si="4"/>
        <v>3405</v>
      </c>
      <c r="O19" s="34">
        <f t="shared" si="25"/>
        <v>17714705</v>
      </c>
      <c r="P19" s="8">
        <v>17719060</v>
      </c>
      <c r="Q19" s="22">
        <f t="shared" si="5"/>
        <v>4355</v>
      </c>
      <c r="R19" s="34">
        <f t="shared" si="26"/>
        <v>11250862</v>
      </c>
      <c r="S19" s="8">
        <v>11254267</v>
      </c>
      <c r="T19" s="22">
        <f t="shared" si="6"/>
        <v>3405</v>
      </c>
      <c r="U19" s="34">
        <f t="shared" si="27"/>
        <v>430283</v>
      </c>
      <c r="V19" s="8">
        <v>430283</v>
      </c>
      <c r="W19" s="22">
        <f t="shared" si="7"/>
        <v>0</v>
      </c>
      <c r="X19" s="34">
        <f t="shared" si="28"/>
        <v>712713</v>
      </c>
      <c r="Y19" s="8">
        <v>712713</v>
      </c>
      <c r="Z19" s="22">
        <f t="shared" si="8"/>
        <v>0</v>
      </c>
      <c r="AA19" s="34">
        <f t="shared" si="29"/>
        <v>59736</v>
      </c>
      <c r="AB19" s="8">
        <v>59736</v>
      </c>
      <c r="AC19" s="22">
        <f t="shared" si="9"/>
        <v>0</v>
      </c>
      <c r="AD19" s="34">
        <f t="shared" si="30"/>
        <v>128184</v>
      </c>
      <c r="AE19" s="8">
        <v>128184</v>
      </c>
      <c r="AF19" s="22">
        <f t="shared" si="10"/>
        <v>0</v>
      </c>
      <c r="AG19" s="34">
        <f t="shared" si="31"/>
        <v>264018</v>
      </c>
      <c r="AH19" s="8">
        <v>264018</v>
      </c>
      <c r="AI19" s="22">
        <f t="shared" si="11"/>
        <v>0</v>
      </c>
      <c r="AJ19" s="34">
        <f t="shared" si="32"/>
        <v>7976639</v>
      </c>
      <c r="AK19" s="8">
        <v>7976813</v>
      </c>
      <c r="AL19" s="22">
        <f t="shared" si="12"/>
        <v>174</v>
      </c>
      <c r="AM19" s="34">
        <f t="shared" si="33"/>
        <v>626426</v>
      </c>
      <c r="AN19" s="8">
        <v>627667</v>
      </c>
      <c r="AO19" s="22">
        <f t="shared" si="13"/>
        <v>1241</v>
      </c>
      <c r="AP19" s="34">
        <f t="shared" si="34"/>
        <v>442450</v>
      </c>
      <c r="AQ19" s="8">
        <v>442450</v>
      </c>
      <c r="AR19" s="22">
        <f t="shared" si="14"/>
        <v>0</v>
      </c>
      <c r="AS19" s="34">
        <f t="shared" si="35"/>
        <v>1532330</v>
      </c>
      <c r="AT19" s="8">
        <v>1534809</v>
      </c>
      <c r="AU19" s="22">
        <f t="shared" si="15"/>
        <v>2479</v>
      </c>
      <c r="AV19" s="34">
        <f t="shared" si="36"/>
        <v>144182</v>
      </c>
      <c r="AW19" s="8">
        <v>144505</v>
      </c>
      <c r="AX19" s="22">
        <f t="shared" si="16"/>
        <v>323</v>
      </c>
      <c r="AY19" s="34">
        <f t="shared" si="38"/>
        <v>554266</v>
      </c>
      <c r="AZ19" s="8">
        <v>556297</v>
      </c>
      <c r="BA19" s="22">
        <f t="shared" si="17"/>
        <v>2031</v>
      </c>
      <c r="BB19" s="34">
        <f t="shared" si="39"/>
        <v>6188633</v>
      </c>
      <c r="BC19" s="8">
        <v>6192010</v>
      </c>
      <c r="BD19" s="22">
        <f t="shared" si="18"/>
        <v>3377</v>
      </c>
      <c r="BE19" s="34">
        <f t="shared" si="40"/>
        <v>3639851</v>
      </c>
      <c r="BF19" s="8">
        <v>3641733</v>
      </c>
      <c r="BG19" s="22">
        <f t="shared" si="19"/>
        <v>1882</v>
      </c>
      <c r="BH19" s="34">
        <f t="shared" si="37"/>
        <v>1666482</v>
      </c>
      <c r="BI19" s="8">
        <v>1666781</v>
      </c>
      <c r="BJ19" s="22">
        <f t="shared" si="20"/>
        <v>299</v>
      </c>
    </row>
    <row r="20" spans="1:62" ht="18" customHeight="1" x14ac:dyDescent="0.35">
      <c r="A20" s="68">
        <f>'Energy - Master'!A19</f>
        <v>46039</v>
      </c>
      <c r="B20" s="24" t="str">
        <f t="shared" si="0"/>
        <v>Jan-2026</v>
      </c>
      <c r="C20" s="34">
        <f t="shared" si="21"/>
        <v>13667297</v>
      </c>
      <c r="D20" s="8">
        <v>13674557</v>
      </c>
      <c r="E20" s="22">
        <f t="shared" si="1"/>
        <v>7260</v>
      </c>
      <c r="F20" s="34">
        <f t="shared" si="22"/>
        <v>14168072</v>
      </c>
      <c r="G20" s="8">
        <v>14175749</v>
      </c>
      <c r="H20" s="22">
        <f t="shared" si="2"/>
        <v>7677</v>
      </c>
      <c r="I20" s="34">
        <f t="shared" si="23"/>
        <v>10693381</v>
      </c>
      <c r="J20" s="8">
        <v>10696772</v>
      </c>
      <c r="K20" s="22">
        <f t="shared" si="3"/>
        <v>3391</v>
      </c>
      <c r="L20" s="34">
        <f t="shared" si="24"/>
        <v>11254267</v>
      </c>
      <c r="M20" s="8">
        <v>11257995</v>
      </c>
      <c r="N20" s="22">
        <f t="shared" si="4"/>
        <v>3728</v>
      </c>
      <c r="O20" s="34">
        <f t="shared" si="25"/>
        <v>17719060</v>
      </c>
      <c r="P20" s="8">
        <v>17723826</v>
      </c>
      <c r="Q20" s="22">
        <f t="shared" si="5"/>
        <v>4766</v>
      </c>
      <c r="R20" s="34">
        <f t="shared" si="26"/>
        <v>11254267</v>
      </c>
      <c r="S20" s="8">
        <v>11257995</v>
      </c>
      <c r="T20" s="22">
        <f t="shared" si="6"/>
        <v>3728</v>
      </c>
      <c r="U20" s="34">
        <f t="shared" si="27"/>
        <v>430283</v>
      </c>
      <c r="V20" s="8">
        <v>430324</v>
      </c>
      <c r="W20" s="22">
        <f t="shared" si="7"/>
        <v>41</v>
      </c>
      <c r="X20" s="34">
        <f t="shared" si="28"/>
        <v>712713</v>
      </c>
      <c r="Y20" s="8">
        <v>712775</v>
      </c>
      <c r="Z20" s="22">
        <f t="shared" si="8"/>
        <v>62</v>
      </c>
      <c r="AA20" s="34">
        <f t="shared" si="29"/>
        <v>59736</v>
      </c>
      <c r="AB20" s="8">
        <v>59736</v>
      </c>
      <c r="AC20" s="22">
        <f t="shared" si="9"/>
        <v>0</v>
      </c>
      <c r="AD20" s="34">
        <f t="shared" si="30"/>
        <v>128184</v>
      </c>
      <c r="AE20" s="8">
        <v>128184</v>
      </c>
      <c r="AF20" s="22">
        <f t="shared" si="10"/>
        <v>0</v>
      </c>
      <c r="AG20" s="34">
        <f t="shared" si="31"/>
        <v>264018</v>
      </c>
      <c r="AH20" s="8">
        <v>264058</v>
      </c>
      <c r="AI20" s="22">
        <f t="shared" si="11"/>
        <v>40</v>
      </c>
      <c r="AJ20" s="34">
        <f t="shared" si="32"/>
        <v>7976813</v>
      </c>
      <c r="AK20" s="8">
        <v>7976977</v>
      </c>
      <c r="AL20" s="22">
        <f t="shared" si="12"/>
        <v>164</v>
      </c>
      <c r="AM20" s="34">
        <f t="shared" si="33"/>
        <v>627667</v>
      </c>
      <c r="AN20" s="8">
        <v>628902</v>
      </c>
      <c r="AO20" s="22">
        <f t="shared" si="13"/>
        <v>1235</v>
      </c>
      <c r="AP20" s="34">
        <f t="shared" si="34"/>
        <v>442450</v>
      </c>
      <c r="AQ20" s="8">
        <v>442450</v>
      </c>
      <c r="AR20" s="22">
        <f t="shared" si="14"/>
        <v>0</v>
      </c>
      <c r="AS20" s="34">
        <f t="shared" si="35"/>
        <v>1534809</v>
      </c>
      <c r="AT20" s="8">
        <v>1537292</v>
      </c>
      <c r="AU20" s="22">
        <f t="shared" si="15"/>
        <v>2483</v>
      </c>
      <c r="AV20" s="34">
        <f t="shared" si="36"/>
        <v>144505</v>
      </c>
      <c r="AW20" s="8">
        <v>144833</v>
      </c>
      <c r="AX20" s="22">
        <f t="shared" si="16"/>
        <v>328</v>
      </c>
      <c r="AY20" s="34">
        <f t="shared" si="38"/>
        <v>556297</v>
      </c>
      <c r="AZ20" s="8">
        <v>558319</v>
      </c>
      <c r="BA20" s="22">
        <f t="shared" si="17"/>
        <v>2022</v>
      </c>
      <c r="BB20" s="34">
        <f t="shared" si="39"/>
        <v>6192010</v>
      </c>
      <c r="BC20" s="8">
        <v>6195407</v>
      </c>
      <c r="BD20" s="22">
        <f t="shared" si="18"/>
        <v>3397</v>
      </c>
      <c r="BE20" s="34">
        <f t="shared" si="40"/>
        <v>3641733</v>
      </c>
      <c r="BF20" s="8">
        <v>3643653</v>
      </c>
      <c r="BG20" s="22">
        <f t="shared" si="19"/>
        <v>1920</v>
      </c>
      <c r="BH20" s="34">
        <f t="shared" si="37"/>
        <v>1666781</v>
      </c>
      <c r="BI20" s="8">
        <v>1667235</v>
      </c>
      <c r="BJ20" s="22">
        <f t="shared" si="20"/>
        <v>454</v>
      </c>
    </row>
    <row r="21" spans="1:62" ht="18" customHeight="1" x14ac:dyDescent="0.35">
      <c r="A21" s="68">
        <f>'Energy - Master'!A20</f>
        <v>46040</v>
      </c>
      <c r="B21" s="24" t="str">
        <f t="shared" si="0"/>
        <v>Jan-2026</v>
      </c>
      <c r="C21" s="34">
        <f t="shared" si="21"/>
        <v>13674557</v>
      </c>
      <c r="D21" s="8">
        <v>13681691</v>
      </c>
      <c r="E21" s="22">
        <f t="shared" si="1"/>
        <v>7134</v>
      </c>
      <c r="F21" s="34">
        <f t="shared" si="22"/>
        <v>14175749</v>
      </c>
      <c r="G21" s="8">
        <v>14183380</v>
      </c>
      <c r="H21" s="22">
        <f t="shared" si="2"/>
        <v>7631</v>
      </c>
      <c r="I21" s="34">
        <f t="shared" si="23"/>
        <v>10696772</v>
      </c>
      <c r="J21" s="8">
        <v>10700209</v>
      </c>
      <c r="K21" s="22">
        <f t="shared" si="3"/>
        <v>3437</v>
      </c>
      <c r="L21" s="34">
        <f t="shared" si="24"/>
        <v>11257995</v>
      </c>
      <c r="M21" s="8">
        <v>11261777</v>
      </c>
      <c r="N21" s="22">
        <f t="shared" si="4"/>
        <v>3782</v>
      </c>
      <c r="O21" s="34">
        <f t="shared" si="25"/>
        <v>17723826</v>
      </c>
      <c r="P21" s="8">
        <v>17728700</v>
      </c>
      <c r="Q21" s="22">
        <f t="shared" si="5"/>
        <v>4874</v>
      </c>
      <c r="R21" s="34">
        <f t="shared" si="26"/>
        <v>11257995</v>
      </c>
      <c r="S21" s="8">
        <v>11261777</v>
      </c>
      <c r="T21" s="22">
        <f t="shared" si="6"/>
        <v>3782</v>
      </c>
      <c r="U21" s="34">
        <f t="shared" si="27"/>
        <v>430324</v>
      </c>
      <c r="V21" s="8">
        <v>430324</v>
      </c>
      <c r="W21" s="22">
        <f t="shared" si="7"/>
        <v>0</v>
      </c>
      <c r="X21" s="34">
        <f t="shared" si="28"/>
        <v>712775</v>
      </c>
      <c r="Y21" s="8">
        <v>712775</v>
      </c>
      <c r="Z21" s="22">
        <f t="shared" si="8"/>
        <v>0</v>
      </c>
      <c r="AA21" s="34">
        <f t="shared" si="29"/>
        <v>59736</v>
      </c>
      <c r="AB21" s="8">
        <v>59736</v>
      </c>
      <c r="AC21" s="22">
        <f t="shared" si="9"/>
        <v>0</v>
      </c>
      <c r="AD21" s="34">
        <f t="shared" si="30"/>
        <v>128184</v>
      </c>
      <c r="AE21" s="8">
        <v>128184</v>
      </c>
      <c r="AF21" s="22">
        <f t="shared" si="10"/>
        <v>0</v>
      </c>
      <c r="AG21" s="34">
        <f t="shared" si="31"/>
        <v>264058</v>
      </c>
      <c r="AH21" s="8">
        <v>264058</v>
      </c>
      <c r="AI21" s="22">
        <f t="shared" si="11"/>
        <v>0</v>
      </c>
      <c r="AJ21" s="34">
        <f t="shared" si="32"/>
        <v>7976977</v>
      </c>
      <c r="AK21" s="8">
        <v>7977163</v>
      </c>
      <c r="AL21" s="22">
        <f t="shared" si="12"/>
        <v>186</v>
      </c>
      <c r="AM21" s="34">
        <f t="shared" si="33"/>
        <v>628902</v>
      </c>
      <c r="AN21" s="8">
        <v>630147</v>
      </c>
      <c r="AO21" s="22">
        <f t="shared" si="13"/>
        <v>1245</v>
      </c>
      <c r="AP21" s="34">
        <f t="shared" si="34"/>
        <v>442450</v>
      </c>
      <c r="AQ21" s="8">
        <v>442450</v>
      </c>
      <c r="AR21" s="22">
        <f t="shared" si="14"/>
        <v>0</v>
      </c>
      <c r="AS21" s="34">
        <f t="shared" si="35"/>
        <v>1537292</v>
      </c>
      <c r="AT21" s="8">
        <v>1539775</v>
      </c>
      <c r="AU21" s="22">
        <f t="shared" si="15"/>
        <v>2483</v>
      </c>
      <c r="AV21" s="34">
        <f t="shared" si="36"/>
        <v>144833</v>
      </c>
      <c r="AW21" s="8">
        <v>145160</v>
      </c>
      <c r="AX21" s="22">
        <f t="shared" si="16"/>
        <v>327</v>
      </c>
      <c r="AY21" s="34">
        <f t="shared" si="38"/>
        <v>558319</v>
      </c>
      <c r="AZ21" s="8">
        <v>560372</v>
      </c>
      <c r="BA21" s="22">
        <f t="shared" si="17"/>
        <v>2053</v>
      </c>
      <c r="BB21" s="34">
        <f t="shared" si="39"/>
        <v>6195407</v>
      </c>
      <c r="BC21" s="8">
        <v>6198835</v>
      </c>
      <c r="BD21" s="22">
        <f t="shared" si="18"/>
        <v>3428</v>
      </c>
      <c r="BE21" s="34">
        <f t="shared" si="40"/>
        <v>3643653</v>
      </c>
      <c r="BF21" s="8">
        <v>3645714</v>
      </c>
      <c r="BG21" s="22">
        <f t="shared" si="19"/>
        <v>2061</v>
      </c>
      <c r="BH21" s="34">
        <f t="shared" si="37"/>
        <v>1667235</v>
      </c>
      <c r="BI21" s="8">
        <v>1668083</v>
      </c>
      <c r="BJ21" s="22">
        <f t="shared" si="20"/>
        <v>848</v>
      </c>
    </row>
    <row r="22" spans="1:62" ht="18" customHeight="1" x14ac:dyDescent="0.35">
      <c r="A22" s="68">
        <f>'Energy - Master'!A21</f>
        <v>46041</v>
      </c>
      <c r="B22" s="24" t="str">
        <f t="shared" si="0"/>
        <v>Jan-2026</v>
      </c>
      <c r="C22" s="34">
        <f t="shared" si="21"/>
        <v>13681691</v>
      </c>
      <c r="D22" s="8">
        <v>13688911</v>
      </c>
      <c r="E22" s="22">
        <f t="shared" si="1"/>
        <v>7220</v>
      </c>
      <c r="F22" s="34">
        <f t="shared" si="22"/>
        <v>14183380</v>
      </c>
      <c r="G22" s="8">
        <v>14191061</v>
      </c>
      <c r="H22" s="22">
        <f t="shared" si="2"/>
        <v>7681</v>
      </c>
      <c r="I22" s="34">
        <f t="shared" si="23"/>
        <v>10700209</v>
      </c>
      <c r="J22" s="8">
        <v>10703617</v>
      </c>
      <c r="K22" s="22">
        <f t="shared" si="3"/>
        <v>3408</v>
      </c>
      <c r="L22" s="34">
        <f t="shared" si="24"/>
        <v>11261777</v>
      </c>
      <c r="M22" s="8">
        <v>11265493</v>
      </c>
      <c r="N22" s="22">
        <f t="shared" si="4"/>
        <v>3716</v>
      </c>
      <c r="O22" s="34">
        <f t="shared" si="25"/>
        <v>17728700</v>
      </c>
      <c r="P22" s="8">
        <v>17733516</v>
      </c>
      <c r="Q22" s="22">
        <f t="shared" si="5"/>
        <v>4816</v>
      </c>
      <c r="R22" s="34">
        <f t="shared" si="26"/>
        <v>11261777</v>
      </c>
      <c r="S22" s="8">
        <v>11265493</v>
      </c>
      <c r="T22" s="22">
        <f t="shared" si="6"/>
        <v>3716</v>
      </c>
      <c r="U22" s="34">
        <f t="shared" si="27"/>
        <v>430324</v>
      </c>
      <c r="V22" s="8">
        <v>430324</v>
      </c>
      <c r="W22" s="22">
        <f t="shared" si="7"/>
        <v>0</v>
      </c>
      <c r="X22" s="34">
        <f t="shared" si="28"/>
        <v>712775</v>
      </c>
      <c r="Y22" s="8">
        <v>712775</v>
      </c>
      <c r="Z22" s="22">
        <f t="shared" si="8"/>
        <v>0</v>
      </c>
      <c r="AA22" s="34">
        <f t="shared" si="29"/>
        <v>59736</v>
      </c>
      <c r="AB22" s="8">
        <v>59736</v>
      </c>
      <c r="AC22" s="22">
        <f t="shared" si="9"/>
        <v>0</v>
      </c>
      <c r="AD22" s="34">
        <f t="shared" si="30"/>
        <v>128184</v>
      </c>
      <c r="AE22" s="8">
        <v>128184</v>
      </c>
      <c r="AF22" s="22">
        <f t="shared" si="10"/>
        <v>0</v>
      </c>
      <c r="AG22" s="34">
        <f t="shared" si="31"/>
        <v>264058</v>
      </c>
      <c r="AH22" s="8">
        <v>264058</v>
      </c>
      <c r="AI22" s="22">
        <f t="shared" si="11"/>
        <v>0</v>
      </c>
      <c r="AJ22" s="34">
        <f t="shared" si="32"/>
        <v>7977163</v>
      </c>
      <c r="AK22" s="8">
        <v>7977365</v>
      </c>
      <c r="AL22" s="22">
        <f t="shared" si="12"/>
        <v>202</v>
      </c>
      <c r="AM22" s="34">
        <f t="shared" si="33"/>
        <v>630147</v>
      </c>
      <c r="AN22" s="8">
        <v>631423</v>
      </c>
      <c r="AO22" s="22">
        <f t="shared" si="13"/>
        <v>1276</v>
      </c>
      <c r="AP22" s="34">
        <f t="shared" si="34"/>
        <v>442450</v>
      </c>
      <c r="AQ22" s="8">
        <v>442450</v>
      </c>
      <c r="AR22" s="22">
        <f t="shared" si="14"/>
        <v>0</v>
      </c>
      <c r="AS22" s="34">
        <f t="shared" si="35"/>
        <v>1539775</v>
      </c>
      <c r="AT22" s="8">
        <v>1542328</v>
      </c>
      <c r="AU22" s="22">
        <f t="shared" si="15"/>
        <v>2553</v>
      </c>
      <c r="AV22" s="34">
        <f t="shared" si="36"/>
        <v>145160</v>
      </c>
      <c r="AW22" s="8">
        <v>145498</v>
      </c>
      <c r="AX22" s="22">
        <f t="shared" si="16"/>
        <v>338</v>
      </c>
      <c r="AY22" s="34">
        <f t="shared" si="38"/>
        <v>560372</v>
      </c>
      <c r="AZ22" s="8">
        <v>562461</v>
      </c>
      <c r="BA22" s="22">
        <f t="shared" si="17"/>
        <v>2089</v>
      </c>
      <c r="BB22" s="34">
        <f t="shared" si="39"/>
        <v>6198835</v>
      </c>
      <c r="BC22" s="8">
        <v>6202354</v>
      </c>
      <c r="BD22" s="22">
        <f t="shared" si="18"/>
        <v>3519</v>
      </c>
      <c r="BE22" s="34">
        <f t="shared" si="40"/>
        <v>3645714</v>
      </c>
      <c r="BF22" s="8">
        <v>3647771</v>
      </c>
      <c r="BG22" s="22">
        <f t="shared" si="19"/>
        <v>2057</v>
      </c>
      <c r="BH22" s="34">
        <f t="shared" si="37"/>
        <v>1668083</v>
      </c>
      <c r="BI22" s="8">
        <v>1669041</v>
      </c>
      <c r="BJ22" s="22">
        <f t="shared" si="20"/>
        <v>958</v>
      </c>
    </row>
    <row r="23" spans="1:62" ht="18" customHeight="1" x14ac:dyDescent="0.35">
      <c r="A23" s="68">
        <f>'Energy - Master'!A22</f>
        <v>46042</v>
      </c>
      <c r="B23" s="24" t="str">
        <f t="shared" si="0"/>
        <v>Jan-2026</v>
      </c>
      <c r="C23" s="34">
        <f t="shared" si="21"/>
        <v>13688911</v>
      </c>
      <c r="D23" s="8">
        <v>13695874</v>
      </c>
      <c r="E23" s="22">
        <f t="shared" si="1"/>
        <v>6963</v>
      </c>
      <c r="F23" s="34">
        <f t="shared" si="22"/>
        <v>14191061</v>
      </c>
      <c r="G23" s="8">
        <v>14198526</v>
      </c>
      <c r="H23" s="22">
        <f t="shared" si="2"/>
        <v>7465</v>
      </c>
      <c r="I23" s="34">
        <f t="shared" si="23"/>
        <v>10703617</v>
      </c>
      <c r="J23" s="8">
        <v>10707049</v>
      </c>
      <c r="K23" s="22">
        <f t="shared" si="3"/>
        <v>3432</v>
      </c>
      <c r="L23" s="34">
        <f t="shared" si="24"/>
        <v>11265493</v>
      </c>
      <c r="M23" s="8">
        <v>11269233</v>
      </c>
      <c r="N23" s="22">
        <f t="shared" si="4"/>
        <v>3740</v>
      </c>
      <c r="O23" s="34">
        <f t="shared" si="25"/>
        <v>17733516</v>
      </c>
      <c r="P23" s="8">
        <v>17738275</v>
      </c>
      <c r="Q23" s="22">
        <f t="shared" si="5"/>
        <v>4759</v>
      </c>
      <c r="R23" s="34">
        <f t="shared" si="26"/>
        <v>11265493</v>
      </c>
      <c r="S23" s="8">
        <v>11269233</v>
      </c>
      <c r="T23" s="22">
        <f t="shared" si="6"/>
        <v>3740</v>
      </c>
      <c r="U23" s="34">
        <f t="shared" si="27"/>
        <v>430324</v>
      </c>
      <c r="V23" s="8">
        <v>430324</v>
      </c>
      <c r="W23" s="22">
        <f t="shared" si="7"/>
        <v>0</v>
      </c>
      <c r="X23" s="34">
        <f t="shared" si="28"/>
        <v>712775</v>
      </c>
      <c r="Y23" s="8">
        <v>712775</v>
      </c>
      <c r="Z23" s="22">
        <f t="shared" si="8"/>
        <v>0</v>
      </c>
      <c r="AA23" s="34">
        <f t="shared" si="29"/>
        <v>59736</v>
      </c>
      <c r="AB23" s="8">
        <v>59736</v>
      </c>
      <c r="AC23" s="22">
        <f t="shared" si="9"/>
        <v>0</v>
      </c>
      <c r="AD23" s="34">
        <f t="shared" si="30"/>
        <v>128184</v>
      </c>
      <c r="AE23" s="8">
        <v>128184</v>
      </c>
      <c r="AF23" s="22">
        <f t="shared" si="10"/>
        <v>0</v>
      </c>
      <c r="AG23" s="34">
        <f t="shared" si="31"/>
        <v>264058</v>
      </c>
      <c r="AH23" s="8">
        <v>264058</v>
      </c>
      <c r="AI23" s="22">
        <f t="shared" si="11"/>
        <v>0</v>
      </c>
      <c r="AJ23" s="34">
        <f t="shared" si="32"/>
        <v>7977365</v>
      </c>
      <c r="AK23" s="8">
        <v>7977551</v>
      </c>
      <c r="AL23" s="22">
        <f t="shared" si="12"/>
        <v>186</v>
      </c>
      <c r="AM23" s="34">
        <f t="shared" si="33"/>
        <v>631423</v>
      </c>
      <c r="AN23" s="8">
        <v>632681</v>
      </c>
      <c r="AO23" s="22">
        <f t="shared" si="13"/>
        <v>1258</v>
      </c>
      <c r="AP23" s="34">
        <f t="shared" si="34"/>
        <v>442450</v>
      </c>
      <c r="AQ23" s="8">
        <v>442450</v>
      </c>
      <c r="AR23" s="22">
        <f t="shared" si="14"/>
        <v>0</v>
      </c>
      <c r="AS23" s="34">
        <f t="shared" si="35"/>
        <v>1542328</v>
      </c>
      <c r="AT23" s="8">
        <v>1544857</v>
      </c>
      <c r="AU23" s="22">
        <f t="shared" si="15"/>
        <v>2529</v>
      </c>
      <c r="AV23" s="34">
        <f t="shared" si="36"/>
        <v>145498</v>
      </c>
      <c r="AW23" s="8">
        <v>145815</v>
      </c>
      <c r="AX23" s="22">
        <f t="shared" si="16"/>
        <v>317</v>
      </c>
      <c r="AY23" s="34">
        <f t="shared" si="38"/>
        <v>562461</v>
      </c>
      <c r="AZ23" s="8">
        <v>564515</v>
      </c>
      <c r="BA23" s="22">
        <f t="shared" si="17"/>
        <v>2054</v>
      </c>
      <c r="BB23" s="34">
        <f t="shared" si="39"/>
        <v>6202354</v>
      </c>
      <c r="BC23" s="8">
        <v>6205835</v>
      </c>
      <c r="BD23" s="22">
        <f t="shared" si="18"/>
        <v>3481</v>
      </c>
      <c r="BE23" s="34">
        <f t="shared" si="40"/>
        <v>3647771</v>
      </c>
      <c r="BF23" s="8">
        <v>3650030</v>
      </c>
      <c r="BG23" s="22">
        <f t="shared" si="19"/>
        <v>2259</v>
      </c>
      <c r="BH23" s="34">
        <f t="shared" si="37"/>
        <v>1669041</v>
      </c>
      <c r="BI23" s="8">
        <v>1669660</v>
      </c>
      <c r="BJ23" s="22">
        <f t="shared" si="20"/>
        <v>619</v>
      </c>
    </row>
    <row r="24" spans="1:62" ht="18" customHeight="1" x14ac:dyDescent="0.35">
      <c r="A24" s="68">
        <f>'Energy - Master'!A23</f>
        <v>46043</v>
      </c>
      <c r="B24" s="24" t="str">
        <f t="shared" si="0"/>
        <v>Jan-2026</v>
      </c>
      <c r="C24" s="34">
        <f t="shared" si="21"/>
        <v>13695874</v>
      </c>
      <c r="D24" s="8">
        <v>13702782</v>
      </c>
      <c r="E24" s="22">
        <f t="shared" si="1"/>
        <v>6908</v>
      </c>
      <c r="F24" s="34">
        <f t="shared" si="22"/>
        <v>14198526</v>
      </c>
      <c r="G24" s="8">
        <v>14205943</v>
      </c>
      <c r="H24" s="22">
        <f t="shared" si="2"/>
        <v>7417</v>
      </c>
      <c r="I24" s="34">
        <f t="shared" si="23"/>
        <v>10707049</v>
      </c>
      <c r="J24" s="8">
        <v>10710476</v>
      </c>
      <c r="K24" s="22">
        <f t="shared" si="3"/>
        <v>3427</v>
      </c>
      <c r="L24" s="34">
        <f t="shared" si="24"/>
        <v>11269233</v>
      </c>
      <c r="M24" s="8">
        <v>11272982</v>
      </c>
      <c r="N24" s="22">
        <f t="shared" si="4"/>
        <v>3749</v>
      </c>
      <c r="O24" s="34">
        <f t="shared" si="25"/>
        <v>17738275</v>
      </c>
      <c r="P24" s="8">
        <v>17743016</v>
      </c>
      <c r="Q24" s="22">
        <f t="shared" si="5"/>
        <v>4741</v>
      </c>
      <c r="R24" s="34">
        <f t="shared" si="26"/>
        <v>11269233</v>
      </c>
      <c r="S24" s="8">
        <v>11272982</v>
      </c>
      <c r="T24" s="22">
        <f t="shared" si="6"/>
        <v>3749</v>
      </c>
      <c r="U24" s="34">
        <f t="shared" si="27"/>
        <v>430324</v>
      </c>
      <c r="V24" s="8">
        <v>430324</v>
      </c>
      <c r="W24" s="22">
        <f t="shared" si="7"/>
        <v>0</v>
      </c>
      <c r="X24" s="34">
        <f t="shared" si="28"/>
        <v>712775</v>
      </c>
      <c r="Y24" s="8">
        <v>712775</v>
      </c>
      <c r="Z24" s="22">
        <f t="shared" si="8"/>
        <v>0</v>
      </c>
      <c r="AA24" s="34">
        <f t="shared" si="29"/>
        <v>59736</v>
      </c>
      <c r="AB24" s="8">
        <v>59736</v>
      </c>
      <c r="AC24" s="22">
        <f t="shared" si="9"/>
        <v>0</v>
      </c>
      <c r="AD24" s="34">
        <f t="shared" si="30"/>
        <v>128184</v>
      </c>
      <c r="AE24" s="8">
        <v>128184</v>
      </c>
      <c r="AF24" s="22">
        <f t="shared" si="10"/>
        <v>0</v>
      </c>
      <c r="AG24" s="34">
        <f t="shared" si="31"/>
        <v>264058</v>
      </c>
      <c r="AH24" s="8">
        <v>264058</v>
      </c>
      <c r="AI24" s="22">
        <f t="shared" si="11"/>
        <v>0</v>
      </c>
      <c r="AJ24" s="34">
        <f t="shared" si="32"/>
        <v>7977551</v>
      </c>
      <c r="AK24" s="8">
        <v>7977743</v>
      </c>
      <c r="AL24" s="22">
        <f t="shared" si="12"/>
        <v>192</v>
      </c>
      <c r="AM24" s="34">
        <f t="shared" si="33"/>
        <v>632681</v>
      </c>
      <c r="AN24" s="8">
        <v>633958</v>
      </c>
      <c r="AO24" s="22">
        <f t="shared" si="13"/>
        <v>1277</v>
      </c>
      <c r="AP24" s="34">
        <f t="shared" si="34"/>
        <v>442450</v>
      </c>
      <c r="AQ24" s="8">
        <v>442450</v>
      </c>
      <c r="AR24" s="22">
        <f t="shared" si="14"/>
        <v>0</v>
      </c>
      <c r="AS24" s="34">
        <f t="shared" si="35"/>
        <v>1544857</v>
      </c>
      <c r="AT24" s="8">
        <v>1547410</v>
      </c>
      <c r="AU24" s="22">
        <f t="shared" si="15"/>
        <v>2553</v>
      </c>
      <c r="AV24" s="34">
        <f t="shared" si="36"/>
        <v>145815</v>
      </c>
      <c r="AW24" s="8">
        <v>146135</v>
      </c>
      <c r="AX24" s="22">
        <f t="shared" si="16"/>
        <v>320</v>
      </c>
      <c r="AY24" s="34">
        <f t="shared" si="38"/>
        <v>564515</v>
      </c>
      <c r="AZ24" s="8">
        <v>566570</v>
      </c>
      <c r="BA24" s="22">
        <f t="shared" si="17"/>
        <v>2055</v>
      </c>
      <c r="BB24" s="34">
        <f t="shared" si="39"/>
        <v>6205835</v>
      </c>
      <c r="BC24" s="8">
        <v>6209291</v>
      </c>
      <c r="BD24" s="22">
        <f t="shared" si="18"/>
        <v>3456</v>
      </c>
      <c r="BE24" s="34">
        <f t="shared" si="40"/>
        <v>3650030</v>
      </c>
      <c r="BF24" s="8">
        <v>3652306</v>
      </c>
      <c r="BG24" s="22">
        <f t="shared" si="19"/>
        <v>2276</v>
      </c>
      <c r="BH24" s="34">
        <f t="shared" si="37"/>
        <v>1669660</v>
      </c>
      <c r="BI24" s="8">
        <v>1670370</v>
      </c>
      <c r="BJ24" s="22">
        <f t="shared" si="20"/>
        <v>710</v>
      </c>
    </row>
    <row r="25" spans="1:62" ht="18" customHeight="1" x14ac:dyDescent="0.35">
      <c r="A25" s="68">
        <f>'Energy - Master'!A24</f>
        <v>46044</v>
      </c>
      <c r="B25" s="24" t="str">
        <f t="shared" si="0"/>
        <v>Jan-2026</v>
      </c>
      <c r="C25" s="34">
        <f t="shared" si="21"/>
        <v>13702782</v>
      </c>
      <c r="D25" s="8">
        <v>13709681</v>
      </c>
      <c r="E25" s="22">
        <f t="shared" si="1"/>
        <v>6899</v>
      </c>
      <c r="F25" s="34">
        <f t="shared" si="22"/>
        <v>14205943</v>
      </c>
      <c r="G25" s="8">
        <v>14213389</v>
      </c>
      <c r="H25" s="22">
        <f t="shared" si="2"/>
        <v>7446</v>
      </c>
      <c r="I25" s="34">
        <f t="shared" si="23"/>
        <v>10710476</v>
      </c>
      <c r="J25" s="8">
        <v>10714003</v>
      </c>
      <c r="K25" s="22">
        <f t="shared" si="3"/>
        <v>3527</v>
      </c>
      <c r="L25" s="34">
        <f t="shared" si="24"/>
        <v>11272982</v>
      </c>
      <c r="M25" s="8">
        <v>11276862</v>
      </c>
      <c r="N25" s="22">
        <f t="shared" si="4"/>
        <v>3880</v>
      </c>
      <c r="O25" s="34">
        <f t="shared" si="25"/>
        <v>17743016</v>
      </c>
      <c r="P25" s="8">
        <v>17747747</v>
      </c>
      <c r="Q25" s="22">
        <f t="shared" si="5"/>
        <v>4731</v>
      </c>
      <c r="R25" s="34">
        <f t="shared" si="26"/>
        <v>11272982</v>
      </c>
      <c r="S25" s="8">
        <v>11276862</v>
      </c>
      <c r="T25" s="22">
        <f t="shared" si="6"/>
        <v>3880</v>
      </c>
      <c r="U25" s="34">
        <f t="shared" si="27"/>
        <v>430324</v>
      </c>
      <c r="V25" s="8">
        <v>430324</v>
      </c>
      <c r="W25" s="22">
        <f t="shared" si="7"/>
        <v>0</v>
      </c>
      <c r="X25" s="34">
        <f t="shared" si="28"/>
        <v>712775</v>
      </c>
      <c r="Y25" s="8">
        <v>712775</v>
      </c>
      <c r="Z25" s="22">
        <f t="shared" si="8"/>
        <v>0</v>
      </c>
      <c r="AA25" s="34">
        <f t="shared" si="29"/>
        <v>59736</v>
      </c>
      <c r="AB25" s="8">
        <v>59736</v>
      </c>
      <c r="AC25" s="22">
        <f t="shared" si="9"/>
        <v>0</v>
      </c>
      <c r="AD25" s="34">
        <f t="shared" si="30"/>
        <v>128184</v>
      </c>
      <c r="AE25" s="8">
        <v>128184</v>
      </c>
      <c r="AF25" s="22">
        <f t="shared" si="10"/>
        <v>0</v>
      </c>
      <c r="AG25" s="34">
        <f t="shared" si="31"/>
        <v>264058</v>
      </c>
      <c r="AH25" s="8">
        <v>264058</v>
      </c>
      <c r="AI25" s="22">
        <f t="shared" si="11"/>
        <v>0</v>
      </c>
      <c r="AJ25" s="34">
        <f t="shared" si="32"/>
        <v>7977743</v>
      </c>
      <c r="AK25" s="8">
        <v>7977933</v>
      </c>
      <c r="AL25" s="22">
        <f t="shared" si="12"/>
        <v>190</v>
      </c>
      <c r="AM25" s="34">
        <f t="shared" si="33"/>
        <v>633958</v>
      </c>
      <c r="AN25" s="8">
        <v>635226</v>
      </c>
      <c r="AO25" s="22">
        <f t="shared" si="13"/>
        <v>1268</v>
      </c>
      <c r="AP25" s="34">
        <f t="shared" si="34"/>
        <v>442450</v>
      </c>
      <c r="AQ25" s="8">
        <v>442450</v>
      </c>
      <c r="AR25" s="22">
        <f t="shared" si="14"/>
        <v>0</v>
      </c>
      <c r="AS25" s="34">
        <f t="shared" si="35"/>
        <v>1547410</v>
      </c>
      <c r="AT25" s="8">
        <v>1549979</v>
      </c>
      <c r="AU25" s="22">
        <f t="shared" si="15"/>
        <v>2569</v>
      </c>
      <c r="AV25" s="34">
        <f t="shared" si="36"/>
        <v>146135</v>
      </c>
      <c r="AW25" s="8">
        <v>146474</v>
      </c>
      <c r="AX25" s="22">
        <f t="shared" si="16"/>
        <v>339</v>
      </c>
      <c r="AY25" s="34">
        <f t="shared" si="38"/>
        <v>566570</v>
      </c>
      <c r="AZ25" s="8">
        <v>568607</v>
      </c>
      <c r="BA25" s="22">
        <f t="shared" si="17"/>
        <v>2037</v>
      </c>
      <c r="BB25" s="34">
        <f t="shared" si="39"/>
        <v>6209291</v>
      </c>
      <c r="BC25" s="8">
        <v>6212652</v>
      </c>
      <c r="BD25" s="22">
        <f t="shared" si="18"/>
        <v>3361</v>
      </c>
      <c r="BE25" s="34">
        <f t="shared" si="40"/>
        <v>3652306</v>
      </c>
      <c r="BF25" s="8">
        <v>3654573</v>
      </c>
      <c r="BG25" s="22">
        <f t="shared" si="19"/>
        <v>2267</v>
      </c>
      <c r="BH25" s="34">
        <f t="shared" si="37"/>
        <v>1670370</v>
      </c>
      <c r="BI25" s="8">
        <v>1671186</v>
      </c>
      <c r="BJ25" s="22">
        <f t="shared" si="20"/>
        <v>816</v>
      </c>
    </row>
    <row r="26" spans="1:62" ht="18" customHeight="1" x14ac:dyDescent="0.35">
      <c r="A26" s="68">
        <f>'Energy - Master'!A25</f>
        <v>46045</v>
      </c>
      <c r="B26" s="24" t="str">
        <f t="shared" si="0"/>
        <v>Jan-2026</v>
      </c>
      <c r="C26" s="34">
        <f t="shared" si="21"/>
        <v>13709681</v>
      </c>
      <c r="D26" s="8">
        <v>13716686</v>
      </c>
      <c r="E26" s="22">
        <f t="shared" si="1"/>
        <v>7005</v>
      </c>
      <c r="F26" s="34">
        <f t="shared" si="22"/>
        <v>14213389</v>
      </c>
      <c r="G26" s="8">
        <v>14220882</v>
      </c>
      <c r="H26" s="22">
        <f t="shared" si="2"/>
        <v>7493</v>
      </c>
      <c r="I26" s="34">
        <f t="shared" si="23"/>
        <v>10714003</v>
      </c>
      <c r="J26" s="8">
        <v>10717333</v>
      </c>
      <c r="K26" s="22">
        <f t="shared" si="3"/>
        <v>3330</v>
      </c>
      <c r="L26" s="34">
        <f t="shared" si="24"/>
        <v>11276862</v>
      </c>
      <c r="M26" s="8">
        <v>11280556</v>
      </c>
      <c r="N26" s="22">
        <f t="shared" si="4"/>
        <v>3694</v>
      </c>
      <c r="O26" s="34">
        <f t="shared" si="25"/>
        <v>17747747</v>
      </c>
      <c r="P26" s="8">
        <v>17752413</v>
      </c>
      <c r="Q26" s="22">
        <f t="shared" si="5"/>
        <v>4666</v>
      </c>
      <c r="R26" s="34">
        <f t="shared" si="26"/>
        <v>11276862</v>
      </c>
      <c r="S26" s="8">
        <v>11280556</v>
      </c>
      <c r="T26" s="22">
        <f t="shared" si="6"/>
        <v>3694</v>
      </c>
      <c r="U26" s="34">
        <f t="shared" si="27"/>
        <v>430324</v>
      </c>
      <c r="V26" s="8">
        <v>430324</v>
      </c>
      <c r="W26" s="22">
        <f t="shared" si="7"/>
        <v>0</v>
      </c>
      <c r="X26" s="34">
        <f t="shared" si="28"/>
        <v>712775</v>
      </c>
      <c r="Y26" s="8">
        <v>712775</v>
      </c>
      <c r="Z26" s="22">
        <f t="shared" si="8"/>
        <v>0</v>
      </c>
      <c r="AA26" s="34">
        <f t="shared" si="29"/>
        <v>59736</v>
      </c>
      <c r="AB26" s="8">
        <v>59781</v>
      </c>
      <c r="AC26" s="22">
        <f t="shared" si="9"/>
        <v>45</v>
      </c>
      <c r="AD26" s="34">
        <f t="shared" si="30"/>
        <v>128184</v>
      </c>
      <c r="AE26" s="8">
        <v>128184</v>
      </c>
      <c r="AF26" s="22">
        <f t="shared" si="10"/>
        <v>0</v>
      </c>
      <c r="AG26" s="34">
        <f t="shared" si="31"/>
        <v>264058</v>
      </c>
      <c r="AH26" s="8">
        <v>264096</v>
      </c>
      <c r="AI26" s="22">
        <f t="shared" si="11"/>
        <v>38</v>
      </c>
      <c r="AJ26" s="34">
        <f t="shared" si="32"/>
        <v>7977933</v>
      </c>
      <c r="AK26" s="8">
        <v>7978125</v>
      </c>
      <c r="AL26" s="22">
        <f t="shared" si="12"/>
        <v>192</v>
      </c>
      <c r="AM26" s="34">
        <f t="shared" si="33"/>
        <v>635226</v>
      </c>
      <c r="AN26" s="8">
        <v>636514</v>
      </c>
      <c r="AO26" s="22">
        <f t="shared" si="13"/>
        <v>1288</v>
      </c>
      <c r="AP26" s="34">
        <f t="shared" si="34"/>
        <v>442450</v>
      </c>
      <c r="AQ26" s="8">
        <v>442450</v>
      </c>
      <c r="AR26" s="22">
        <f t="shared" si="14"/>
        <v>0</v>
      </c>
      <c r="AS26" s="34">
        <f t="shared" si="35"/>
        <v>1549979</v>
      </c>
      <c r="AT26" s="8">
        <v>1552566</v>
      </c>
      <c r="AU26" s="22">
        <f t="shared" si="15"/>
        <v>2587</v>
      </c>
      <c r="AV26" s="34">
        <f t="shared" si="36"/>
        <v>146474</v>
      </c>
      <c r="AW26" s="8">
        <v>146795</v>
      </c>
      <c r="AX26" s="22">
        <f t="shared" si="16"/>
        <v>321</v>
      </c>
      <c r="AY26" s="34">
        <f t="shared" si="38"/>
        <v>568607</v>
      </c>
      <c r="AZ26" s="8">
        <v>570699</v>
      </c>
      <c r="BA26" s="22">
        <f t="shared" si="17"/>
        <v>2092</v>
      </c>
      <c r="BB26" s="34">
        <f t="shared" si="39"/>
        <v>6212652</v>
      </c>
      <c r="BC26" s="8">
        <v>6216069</v>
      </c>
      <c r="BD26" s="22">
        <f t="shared" si="18"/>
        <v>3417</v>
      </c>
      <c r="BE26" s="34">
        <f t="shared" si="40"/>
        <v>3654573</v>
      </c>
      <c r="BF26" s="8">
        <v>3656727</v>
      </c>
      <c r="BG26" s="22">
        <f t="shared" si="19"/>
        <v>2154</v>
      </c>
      <c r="BH26" s="34">
        <f t="shared" si="37"/>
        <v>1671186</v>
      </c>
      <c r="BI26" s="8">
        <v>1672084</v>
      </c>
      <c r="BJ26" s="22">
        <f t="shared" si="20"/>
        <v>898</v>
      </c>
    </row>
    <row r="27" spans="1:62" ht="18" customHeight="1" x14ac:dyDescent="0.35">
      <c r="A27" s="68">
        <f>'Energy - Master'!A26</f>
        <v>46046</v>
      </c>
      <c r="B27" s="24" t="str">
        <f t="shared" si="0"/>
        <v>Jan-2026</v>
      </c>
      <c r="C27" s="34">
        <f t="shared" si="21"/>
        <v>13716686</v>
      </c>
      <c r="D27" s="8">
        <v>13722202</v>
      </c>
      <c r="E27" s="22">
        <f t="shared" si="1"/>
        <v>5516</v>
      </c>
      <c r="F27" s="34">
        <f t="shared" si="22"/>
        <v>14220882</v>
      </c>
      <c r="G27" s="8">
        <v>14226808</v>
      </c>
      <c r="H27" s="22">
        <f t="shared" si="2"/>
        <v>5926</v>
      </c>
      <c r="I27" s="34">
        <f t="shared" si="23"/>
        <v>10717333</v>
      </c>
      <c r="J27" s="8">
        <v>10719902</v>
      </c>
      <c r="K27" s="22">
        <f t="shared" si="3"/>
        <v>2569</v>
      </c>
      <c r="L27" s="34">
        <f t="shared" si="24"/>
        <v>11280556</v>
      </c>
      <c r="M27" s="8">
        <v>11283463</v>
      </c>
      <c r="N27" s="22">
        <f t="shared" si="4"/>
        <v>2907</v>
      </c>
      <c r="O27" s="34">
        <f t="shared" si="25"/>
        <v>17752413</v>
      </c>
      <c r="P27" s="8">
        <v>17756260</v>
      </c>
      <c r="Q27" s="22">
        <f t="shared" si="5"/>
        <v>3847</v>
      </c>
      <c r="R27" s="34">
        <f t="shared" si="26"/>
        <v>11280556</v>
      </c>
      <c r="S27" s="8">
        <v>11283463</v>
      </c>
      <c r="T27" s="22">
        <f t="shared" si="6"/>
        <v>2907</v>
      </c>
      <c r="U27" s="34">
        <f t="shared" si="27"/>
        <v>430324</v>
      </c>
      <c r="V27" s="8">
        <v>430945</v>
      </c>
      <c r="W27" s="22">
        <f t="shared" si="7"/>
        <v>621</v>
      </c>
      <c r="X27" s="34">
        <f t="shared" si="28"/>
        <v>712775</v>
      </c>
      <c r="Y27" s="8">
        <v>713595</v>
      </c>
      <c r="Z27" s="22">
        <f t="shared" si="8"/>
        <v>820</v>
      </c>
      <c r="AA27" s="34">
        <f t="shared" si="29"/>
        <v>59781</v>
      </c>
      <c r="AB27" s="8">
        <v>59781</v>
      </c>
      <c r="AC27" s="22">
        <f t="shared" si="9"/>
        <v>0</v>
      </c>
      <c r="AD27" s="34">
        <f t="shared" si="30"/>
        <v>128184</v>
      </c>
      <c r="AE27" s="8">
        <v>128184</v>
      </c>
      <c r="AF27" s="22">
        <f t="shared" si="10"/>
        <v>0</v>
      </c>
      <c r="AG27" s="34">
        <f t="shared" si="31"/>
        <v>264096</v>
      </c>
      <c r="AH27" s="8">
        <v>264096</v>
      </c>
      <c r="AI27" s="22">
        <f t="shared" si="11"/>
        <v>0</v>
      </c>
      <c r="AJ27" s="34">
        <f t="shared" si="32"/>
        <v>7978125</v>
      </c>
      <c r="AK27" s="8">
        <v>7978316</v>
      </c>
      <c r="AL27" s="22">
        <f t="shared" si="12"/>
        <v>191</v>
      </c>
      <c r="AM27" s="34">
        <f t="shared" si="33"/>
        <v>636514</v>
      </c>
      <c r="AN27" s="8">
        <v>637572</v>
      </c>
      <c r="AO27" s="22">
        <f t="shared" si="13"/>
        <v>1058</v>
      </c>
      <c r="AP27" s="34">
        <f t="shared" si="34"/>
        <v>442450</v>
      </c>
      <c r="AQ27" s="8">
        <v>442450</v>
      </c>
      <c r="AR27" s="22">
        <f t="shared" si="14"/>
        <v>0</v>
      </c>
      <c r="AS27" s="34">
        <f t="shared" si="35"/>
        <v>1552566</v>
      </c>
      <c r="AT27" s="8">
        <v>1554672</v>
      </c>
      <c r="AU27" s="22">
        <f t="shared" si="15"/>
        <v>2106</v>
      </c>
      <c r="AV27" s="34">
        <f t="shared" si="36"/>
        <v>146795</v>
      </c>
      <c r="AW27" s="8">
        <v>147038</v>
      </c>
      <c r="AX27" s="22">
        <f t="shared" si="16"/>
        <v>243</v>
      </c>
      <c r="AY27" s="34">
        <f t="shared" si="38"/>
        <v>570699</v>
      </c>
      <c r="AZ27" s="8">
        <v>572395</v>
      </c>
      <c r="BA27" s="22">
        <f t="shared" si="17"/>
        <v>1696</v>
      </c>
      <c r="BB27" s="34">
        <f t="shared" si="39"/>
        <v>6216069</v>
      </c>
      <c r="BC27" s="8">
        <v>6219355</v>
      </c>
      <c r="BD27" s="22">
        <f t="shared" si="18"/>
        <v>3286</v>
      </c>
      <c r="BE27" s="34">
        <f t="shared" si="40"/>
        <v>3656727</v>
      </c>
      <c r="BF27" s="8">
        <v>3658705</v>
      </c>
      <c r="BG27" s="22">
        <f t="shared" si="19"/>
        <v>1978</v>
      </c>
      <c r="BH27" s="34">
        <f t="shared" si="37"/>
        <v>1672084</v>
      </c>
      <c r="BI27" s="8">
        <v>1673153</v>
      </c>
      <c r="BJ27" s="22">
        <f t="shared" si="20"/>
        <v>1069</v>
      </c>
    </row>
    <row r="28" spans="1:62" ht="18" customHeight="1" x14ac:dyDescent="0.35">
      <c r="A28" s="68">
        <f>'Energy - Master'!A27</f>
        <v>46047</v>
      </c>
      <c r="B28" s="24" t="str">
        <f t="shared" si="0"/>
        <v>Jan-2026</v>
      </c>
      <c r="C28" s="34">
        <f t="shared" si="21"/>
        <v>13722202</v>
      </c>
      <c r="D28" s="8">
        <v>13728722</v>
      </c>
      <c r="E28" s="22">
        <f t="shared" si="1"/>
        <v>6520</v>
      </c>
      <c r="F28" s="34">
        <f t="shared" si="22"/>
        <v>14226808</v>
      </c>
      <c r="G28" s="8">
        <v>14233822</v>
      </c>
      <c r="H28" s="22">
        <f t="shared" si="2"/>
        <v>7014</v>
      </c>
      <c r="I28" s="34">
        <f t="shared" si="23"/>
        <v>10719902</v>
      </c>
      <c r="J28" s="8">
        <v>10723132</v>
      </c>
      <c r="K28" s="22">
        <f t="shared" si="3"/>
        <v>3230</v>
      </c>
      <c r="L28" s="34">
        <f t="shared" si="24"/>
        <v>11283463</v>
      </c>
      <c r="M28" s="8">
        <v>11287030</v>
      </c>
      <c r="N28" s="22">
        <f t="shared" si="4"/>
        <v>3567</v>
      </c>
      <c r="O28" s="34">
        <f t="shared" si="25"/>
        <v>17756260</v>
      </c>
      <c r="P28" s="8">
        <v>17760680</v>
      </c>
      <c r="Q28" s="22">
        <f t="shared" si="5"/>
        <v>4420</v>
      </c>
      <c r="R28" s="34">
        <f t="shared" si="26"/>
        <v>11283463</v>
      </c>
      <c r="S28" s="8">
        <v>11287030</v>
      </c>
      <c r="T28" s="22">
        <f t="shared" si="6"/>
        <v>3567</v>
      </c>
      <c r="U28" s="34">
        <f t="shared" si="27"/>
        <v>430945</v>
      </c>
      <c r="V28" s="8">
        <v>431047</v>
      </c>
      <c r="W28" s="22">
        <f t="shared" si="7"/>
        <v>102</v>
      </c>
      <c r="X28" s="34">
        <f t="shared" si="28"/>
        <v>713595</v>
      </c>
      <c r="Y28" s="8">
        <v>713726</v>
      </c>
      <c r="Z28" s="22">
        <f t="shared" si="8"/>
        <v>131</v>
      </c>
      <c r="AA28" s="34">
        <f t="shared" si="29"/>
        <v>59781</v>
      </c>
      <c r="AB28" s="8">
        <v>59781</v>
      </c>
      <c r="AC28" s="22">
        <f t="shared" si="9"/>
        <v>0</v>
      </c>
      <c r="AD28" s="34">
        <f t="shared" si="30"/>
        <v>128184</v>
      </c>
      <c r="AE28" s="8">
        <v>128184</v>
      </c>
      <c r="AF28" s="22">
        <f t="shared" si="10"/>
        <v>0</v>
      </c>
      <c r="AG28" s="34">
        <f t="shared" si="31"/>
        <v>264096</v>
      </c>
      <c r="AH28" s="8">
        <v>264098</v>
      </c>
      <c r="AI28" s="22">
        <f t="shared" si="11"/>
        <v>2</v>
      </c>
      <c r="AJ28" s="34">
        <f t="shared" si="32"/>
        <v>7978316</v>
      </c>
      <c r="AK28" s="8">
        <v>7978473</v>
      </c>
      <c r="AL28" s="22">
        <f t="shared" si="12"/>
        <v>157</v>
      </c>
      <c r="AM28" s="34">
        <f t="shared" si="33"/>
        <v>637572</v>
      </c>
      <c r="AN28" s="8">
        <v>638796</v>
      </c>
      <c r="AO28" s="22">
        <f t="shared" si="13"/>
        <v>1224</v>
      </c>
      <c r="AP28" s="34">
        <f t="shared" si="34"/>
        <v>442450</v>
      </c>
      <c r="AQ28" s="8">
        <v>442450</v>
      </c>
      <c r="AR28" s="22">
        <f t="shared" si="14"/>
        <v>0</v>
      </c>
      <c r="AS28" s="34">
        <f t="shared" si="35"/>
        <v>1554672</v>
      </c>
      <c r="AT28" s="8">
        <v>1557097</v>
      </c>
      <c r="AU28" s="22">
        <f t="shared" si="15"/>
        <v>2425</v>
      </c>
      <c r="AV28" s="34">
        <f t="shared" si="36"/>
        <v>147038</v>
      </c>
      <c r="AW28" s="8">
        <v>147338</v>
      </c>
      <c r="AX28" s="22">
        <f t="shared" si="16"/>
        <v>300</v>
      </c>
      <c r="AY28" s="34">
        <f t="shared" si="38"/>
        <v>572395</v>
      </c>
      <c r="AZ28" s="8">
        <v>574396</v>
      </c>
      <c r="BA28" s="22">
        <f t="shared" si="17"/>
        <v>2001</v>
      </c>
      <c r="BB28" s="34">
        <f t="shared" si="39"/>
        <v>6219355</v>
      </c>
      <c r="BC28" s="8">
        <v>6222639</v>
      </c>
      <c r="BD28" s="22">
        <f t="shared" si="18"/>
        <v>3284</v>
      </c>
      <c r="BE28" s="34">
        <f t="shared" si="40"/>
        <v>3658705</v>
      </c>
      <c r="BF28" s="8">
        <v>3660788</v>
      </c>
      <c r="BG28" s="22">
        <f t="shared" si="19"/>
        <v>2083</v>
      </c>
      <c r="BH28" s="34">
        <f t="shared" si="37"/>
        <v>1673153</v>
      </c>
      <c r="BI28" s="8">
        <v>1674180</v>
      </c>
      <c r="BJ28" s="22">
        <f t="shared" si="20"/>
        <v>1027</v>
      </c>
    </row>
    <row r="29" spans="1:62" ht="18" customHeight="1" x14ac:dyDescent="0.35">
      <c r="A29" s="68">
        <f>'Energy - Master'!A28</f>
        <v>46048</v>
      </c>
      <c r="B29" s="24" t="str">
        <f t="shared" si="0"/>
        <v>Jan-2026</v>
      </c>
      <c r="C29" s="34">
        <f t="shared" si="21"/>
        <v>13728722</v>
      </c>
      <c r="D29" s="8">
        <v>13735060</v>
      </c>
      <c r="E29" s="22">
        <f t="shared" si="1"/>
        <v>6338</v>
      </c>
      <c r="F29" s="34">
        <f t="shared" si="22"/>
        <v>14233822</v>
      </c>
      <c r="G29" s="8">
        <v>14240752</v>
      </c>
      <c r="H29" s="22">
        <f t="shared" si="2"/>
        <v>6930</v>
      </c>
      <c r="I29" s="34">
        <f t="shared" si="23"/>
        <v>10723132</v>
      </c>
      <c r="J29" s="8">
        <v>10726283</v>
      </c>
      <c r="K29" s="22">
        <f t="shared" si="3"/>
        <v>3151</v>
      </c>
      <c r="L29" s="34">
        <f t="shared" si="24"/>
        <v>11287030</v>
      </c>
      <c r="M29" s="8">
        <v>11290546</v>
      </c>
      <c r="N29" s="22">
        <f t="shared" si="4"/>
        <v>3516</v>
      </c>
      <c r="O29" s="34">
        <f t="shared" si="25"/>
        <v>17760680</v>
      </c>
      <c r="P29" s="8">
        <v>17764879</v>
      </c>
      <c r="Q29" s="22">
        <f t="shared" si="5"/>
        <v>4199</v>
      </c>
      <c r="R29" s="34">
        <f t="shared" si="26"/>
        <v>11287030</v>
      </c>
      <c r="S29" s="8">
        <v>11290546</v>
      </c>
      <c r="T29" s="22">
        <f t="shared" si="6"/>
        <v>3516</v>
      </c>
      <c r="U29" s="34">
        <f t="shared" si="27"/>
        <v>431047</v>
      </c>
      <c r="V29" s="8">
        <v>431073</v>
      </c>
      <c r="W29" s="22">
        <f t="shared" si="7"/>
        <v>26</v>
      </c>
      <c r="X29" s="34">
        <f t="shared" si="28"/>
        <v>713726</v>
      </c>
      <c r="Y29" s="8">
        <v>713755</v>
      </c>
      <c r="Z29" s="22">
        <f t="shared" si="8"/>
        <v>29</v>
      </c>
      <c r="AA29" s="34">
        <f t="shared" si="29"/>
        <v>59781</v>
      </c>
      <c r="AB29" s="8">
        <v>59781</v>
      </c>
      <c r="AC29" s="22">
        <f t="shared" si="9"/>
        <v>0</v>
      </c>
      <c r="AD29" s="34">
        <f t="shared" si="30"/>
        <v>128184</v>
      </c>
      <c r="AE29" s="8">
        <v>128184</v>
      </c>
      <c r="AF29" s="22">
        <f t="shared" si="10"/>
        <v>0</v>
      </c>
      <c r="AG29" s="34">
        <f t="shared" si="31"/>
        <v>264098</v>
      </c>
      <c r="AH29" s="8">
        <v>264098</v>
      </c>
      <c r="AI29" s="22">
        <f t="shared" si="11"/>
        <v>0</v>
      </c>
      <c r="AJ29" s="34">
        <f t="shared" si="32"/>
        <v>7978473</v>
      </c>
      <c r="AK29" s="8">
        <v>7978652</v>
      </c>
      <c r="AL29" s="22">
        <f t="shared" si="12"/>
        <v>179</v>
      </c>
      <c r="AM29" s="34">
        <f t="shared" si="33"/>
        <v>638796</v>
      </c>
      <c r="AN29" s="8">
        <v>639973</v>
      </c>
      <c r="AO29" s="22">
        <f t="shared" si="13"/>
        <v>1177</v>
      </c>
      <c r="AP29" s="34">
        <f t="shared" si="34"/>
        <v>442450</v>
      </c>
      <c r="AQ29" s="8">
        <v>442450</v>
      </c>
      <c r="AR29" s="22">
        <f t="shared" si="14"/>
        <v>0</v>
      </c>
      <c r="AS29" s="34">
        <f t="shared" si="35"/>
        <v>1557097</v>
      </c>
      <c r="AT29" s="8">
        <v>1559275</v>
      </c>
      <c r="AU29" s="22">
        <f t="shared" si="15"/>
        <v>2178</v>
      </c>
      <c r="AV29" s="34">
        <f t="shared" si="36"/>
        <v>147338</v>
      </c>
      <c r="AW29" s="8">
        <v>147644</v>
      </c>
      <c r="AX29" s="22">
        <f t="shared" si="16"/>
        <v>306</v>
      </c>
      <c r="AY29" s="34">
        <f t="shared" si="38"/>
        <v>574396</v>
      </c>
      <c r="AZ29" s="8">
        <v>576374</v>
      </c>
      <c r="BA29" s="22">
        <f t="shared" si="17"/>
        <v>1978</v>
      </c>
      <c r="BB29" s="34">
        <f t="shared" si="39"/>
        <v>6222639</v>
      </c>
      <c r="BC29" s="8">
        <v>6225370</v>
      </c>
      <c r="BD29" s="22">
        <f t="shared" si="18"/>
        <v>2731</v>
      </c>
      <c r="BE29" s="34">
        <f t="shared" si="40"/>
        <v>3660788</v>
      </c>
      <c r="BF29" s="8">
        <v>3662779</v>
      </c>
      <c r="BG29" s="22">
        <f t="shared" si="19"/>
        <v>1991</v>
      </c>
      <c r="BH29" s="34">
        <f t="shared" si="37"/>
        <v>1674180</v>
      </c>
      <c r="BI29" s="8">
        <v>1675210</v>
      </c>
      <c r="BJ29" s="22">
        <f t="shared" si="20"/>
        <v>1030</v>
      </c>
    </row>
    <row r="30" spans="1:62" ht="18" customHeight="1" x14ac:dyDescent="0.35">
      <c r="A30" s="68">
        <f>'Energy - Master'!A29</f>
        <v>46049</v>
      </c>
      <c r="B30" s="24" t="str">
        <f t="shared" si="0"/>
        <v>Jan-2026</v>
      </c>
      <c r="C30" s="34">
        <f t="shared" si="21"/>
        <v>13735060</v>
      </c>
      <c r="D30" s="8">
        <v>13741489</v>
      </c>
      <c r="E30" s="22">
        <f t="shared" si="1"/>
        <v>6429</v>
      </c>
      <c r="F30" s="34">
        <f t="shared" si="22"/>
        <v>14240752</v>
      </c>
      <c r="G30" s="8">
        <v>14247582</v>
      </c>
      <c r="H30" s="22">
        <f t="shared" si="2"/>
        <v>6830</v>
      </c>
      <c r="I30" s="34">
        <f t="shared" si="23"/>
        <v>10726283</v>
      </c>
      <c r="J30" s="8">
        <v>10729401</v>
      </c>
      <c r="K30" s="22">
        <f t="shared" si="3"/>
        <v>3118</v>
      </c>
      <c r="L30" s="34">
        <f t="shared" si="24"/>
        <v>11290546</v>
      </c>
      <c r="M30" s="8">
        <v>11293963</v>
      </c>
      <c r="N30" s="22">
        <f t="shared" si="4"/>
        <v>3417</v>
      </c>
      <c r="O30" s="34">
        <f t="shared" si="25"/>
        <v>17764879</v>
      </c>
      <c r="P30" s="8">
        <v>17769121</v>
      </c>
      <c r="Q30" s="22">
        <f t="shared" si="5"/>
        <v>4242</v>
      </c>
      <c r="R30" s="34">
        <f t="shared" si="26"/>
        <v>11290546</v>
      </c>
      <c r="S30" s="8">
        <v>11293963</v>
      </c>
      <c r="T30" s="22">
        <f t="shared" si="6"/>
        <v>3417</v>
      </c>
      <c r="U30" s="34">
        <f t="shared" si="27"/>
        <v>431073</v>
      </c>
      <c r="V30" s="8">
        <v>431547</v>
      </c>
      <c r="W30" s="22">
        <f t="shared" si="7"/>
        <v>474</v>
      </c>
      <c r="X30" s="34">
        <f t="shared" si="28"/>
        <v>713755</v>
      </c>
      <c r="Y30" s="8">
        <v>714378</v>
      </c>
      <c r="Z30" s="22">
        <f t="shared" si="8"/>
        <v>623</v>
      </c>
      <c r="AA30" s="34">
        <f t="shared" si="29"/>
        <v>59781</v>
      </c>
      <c r="AB30" s="8">
        <v>59781</v>
      </c>
      <c r="AC30" s="22">
        <f t="shared" si="9"/>
        <v>0</v>
      </c>
      <c r="AD30" s="34">
        <f t="shared" si="30"/>
        <v>128184</v>
      </c>
      <c r="AE30" s="8">
        <v>128184</v>
      </c>
      <c r="AF30" s="22">
        <f t="shared" si="10"/>
        <v>0</v>
      </c>
      <c r="AG30" s="34">
        <f t="shared" si="31"/>
        <v>264098</v>
      </c>
      <c r="AH30" s="8">
        <v>264098</v>
      </c>
      <c r="AI30" s="22">
        <f t="shared" si="11"/>
        <v>0</v>
      </c>
      <c r="AJ30" s="34">
        <f t="shared" si="32"/>
        <v>7978652</v>
      </c>
      <c r="AK30" s="8">
        <v>7978859</v>
      </c>
      <c r="AL30" s="22">
        <f t="shared" si="12"/>
        <v>207</v>
      </c>
      <c r="AM30" s="34">
        <f t="shared" si="33"/>
        <v>639973</v>
      </c>
      <c r="AN30" s="8">
        <v>641142</v>
      </c>
      <c r="AO30" s="22">
        <f t="shared" si="13"/>
        <v>1169</v>
      </c>
      <c r="AP30" s="34">
        <f t="shared" si="34"/>
        <v>442450</v>
      </c>
      <c r="AQ30" s="8">
        <v>442450</v>
      </c>
      <c r="AR30" s="22">
        <f t="shared" si="14"/>
        <v>0</v>
      </c>
      <c r="AS30" s="34">
        <f t="shared" si="35"/>
        <v>1559275</v>
      </c>
      <c r="AT30" s="8">
        <v>1561592</v>
      </c>
      <c r="AU30" s="22">
        <f t="shared" si="15"/>
        <v>2317</v>
      </c>
      <c r="AV30" s="34">
        <f t="shared" si="36"/>
        <v>147644</v>
      </c>
      <c r="AW30" s="8">
        <v>147959</v>
      </c>
      <c r="AX30" s="22">
        <f t="shared" si="16"/>
        <v>315</v>
      </c>
      <c r="AY30" s="34">
        <f t="shared" si="38"/>
        <v>576374</v>
      </c>
      <c r="AZ30" s="8">
        <v>578329</v>
      </c>
      <c r="BA30" s="22">
        <f t="shared" si="17"/>
        <v>1955</v>
      </c>
      <c r="BB30" s="34">
        <f t="shared" si="39"/>
        <v>6225370</v>
      </c>
      <c r="BC30" s="8">
        <v>6228741</v>
      </c>
      <c r="BD30" s="22">
        <f t="shared" si="18"/>
        <v>3371</v>
      </c>
      <c r="BE30" s="34">
        <f t="shared" si="40"/>
        <v>3662779</v>
      </c>
      <c r="BF30" s="8">
        <v>3664471</v>
      </c>
      <c r="BG30" s="22">
        <f t="shared" si="19"/>
        <v>1692</v>
      </c>
      <c r="BH30" s="34">
        <f t="shared" si="37"/>
        <v>1675210</v>
      </c>
      <c r="BI30" s="8">
        <v>1676304</v>
      </c>
      <c r="BJ30" s="22">
        <f t="shared" si="20"/>
        <v>1094</v>
      </c>
    </row>
    <row r="31" spans="1:62" ht="18" customHeight="1" x14ac:dyDescent="0.35">
      <c r="A31" s="68">
        <f>'Energy - Master'!A30</f>
        <v>46050</v>
      </c>
      <c r="B31" s="24" t="str">
        <f t="shared" si="0"/>
        <v>Jan-2026</v>
      </c>
      <c r="C31" s="34">
        <f t="shared" si="21"/>
        <v>13741489</v>
      </c>
      <c r="D31" s="8">
        <v>13749824</v>
      </c>
      <c r="E31" s="22">
        <f t="shared" si="1"/>
        <v>8335</v>
      </c>
      <c r="F31" s="34">
        <f t="shared" si="22"/>
        <v>14247582</v>
      </c>
      <c r="G31" s="8">
        <v>14256293</v>
      </c>
      <c r="H31" s="22">
        <f t="shared" si="2"/>
        <v>8711</v>
      </c>
      <c r="I31" s="34">
        <f t="shared" si="23"/>
        <v>10729401</v>
      </c>
      <c r="J31" s="8">
        <v>10732742</v>
      </c>
      <c r="K31" s="22">
        <f t="shared" si="3"/>
        <v>3341</v>
      </c>
      <c r="L31" s="34">
        <f t="shared" si="24"/>
        <v>11293963</v>
      </c>
      <c r="M31" s="8">
        <v>11297630</v>
      </c>
      <c r="N31" s="22">
        <f t="shared" si="4"/>
        <v>3667</v>
      </c>
      <c r="O31" s="34">
        <f t="shared" si="25"/>
        <v>17769121</v>
      </c>
      <c r="P31" s="8">
        <v>17774711</v>
      </c>
      <c r="Q31" s="22">
        <f t="shared" si="5"/>
        <v>5590</v>
      </c>
      <c r="R31" s="34">
        <f t="shared" si="26"/>
        <v>11293963</v>
      </c>
      <c r="S31" s="8">
        <v>11297630</v>
      </c>
      <c r="T31" s="22">
        <f t="shared" si="6"/>
        <v>3667</v>
      </c>
      <c r="U31" s="34">
        <f t="shared" si="27"/>
        <v>431547</v>
      </c>
      <c r="V31" s="8">
        <v>431674</v>
      </c>
      <c r="W31" s="22">
        <f t="shared" si="7"/>
        <v>127</v>
      </c>
      <c r="X31" s="34">
        <f t="shared" si="28"/>
        <v>714378</v>
      </c>
      <c r="Y31" s="8">
        <v>714531</v>
      </c>
      <c r="Z31" s="22">
        <f t="shared" si="8"/>
        <v>153</v>
      </c>
      <c r="AA31" s="34">
        <f t="shared" si="29"/>
        <v>59781</v>
      </c>
      <c r="AB31" s="8">
        <v>59781</v>
      </c>
      <c r="AC31" s="22">
        <f t="shared" si="9"/>
        <v>0</v>
      </c>
      <c r="AD31" s="34">
        <f t="shared" si="30"/>
        <v>128184</v>
      </c>
      <c r="AE31" s="8">
        <v>128184</v>
      </c>
      <c r="AF31" s="22">
        <f t="shared" si="10"/>
        <v>0</v>
      </c>
      <c r="AG31" s="34">
        <f t="shared" si="31"/>
        <v>264098</v>
      </c>
      <c r="AH31" s="8">
        <v>264098</v>
      </c>
      <c r="AI31" s="22">
        <f t="shared" si="11"/>
        <v>0</v>
      </c>
      <c r="AJ31" s="34">
        <f t="shared" si="32"/>
        <v>7978859</v>
      </c>
      <c r="AK31" s="8">
        <v>7979837</v>
      </c>
      <c r="AL31" s="22">
        <f t="shared" si="12"/>
        <v>978</v>
      </c>
      <c r="AM31" s="34">
        <f t="shared" si="33"/>
        <v>641142</v>
      </c>
      <c r="AN31" s="8">
        <v>642345</v>
      </c>
      <c r="AO31" s="22">
        <f t="shared" si="13"/>
        <v>1203</v>
      </c>
      <c r="AP31" s="34">
        <f t="shared" si="34"/>
        <v>442450</v>
      </c>
      <c r="AQ31" s="8">
        <v>442450</v>
      </c>
      <c r="AR31" s="22">
        <f t="shared" si="14"/>
        <v>0</v>
      </c>
      <c r="AS31" s="34">
        <f t="shared" si="35"/>
        <v>1561592</v>
      </c>
      <c r="AT31" s="8">
        <v>1564379</v>
      </c>
      <c r="AU31" s="22">
        <f t="shared" si="15"/>
        <v>2787</v>
      </c>
      <c r="AV31" s="34">
        <f t="shared" si="36"/>
        <v>147959</v>
      </c>
      <c r="AW31" s="8">
        <v>148251</v>
      </c>
      <c r="AX31" s="22">
        <f t="shared" si="16"/>
        <v>292</v>
      </c>
      <c r="AY31" s="34">
        <f t="shared" si="38"/>
        <v>578329</v>
      </c>
      <c r="AZ31" s="8">
        <v>580409</v>
      </c>
      <c r="BA31" s="22">
        <f t="shared" si="17"/>
        <v>2080</v>
      </c>
      <c r="BB31" s="34">
        <f t="shared" si="39"/>
        <v>6228741</v>
      </c>
      <c r="BC31" s="8">
        <v>6232072</v>
      </c>
      <c r="BD31" s="22">
        <f t="shared" si="18"/>
        <v>3331</v>
      </c>
      <c r="BE31" s="34">
        <f t="shared" si="40"/>
        <v>3664471</v>
      </c>
      <c r="BF31" s="8">
        <v>3666279</v>
      </c>
      <c r="BG31" s="22">
        <f t="shared" si="19"/>
        <v>1808</v>
      </c>
      <c r="BH31" s="34">
        <f t="shared" si="37"/>
        <v>1676304</v>
      </c>
      <c r="BI31" s="8">
        <v>1677345</v>
      </c>
      <c r="BJ31" s="22">
        <f t="shared" si="20"/>
        <v>1041</v>
      </c>
    </row>
    <row r="32" spans="1:62" ht="18" customHeight="1" x14ac:dyDescent="0.35">
      <c r="A32" s="68">
        <f>'Energy - Master'!A31</f>
        <v>46051</v>
      </c>
      <c r="B32" s="24" t="str">
        <f t="shared" si="0"/>
        <v>Jan-2026</v>
      </c>
      <c r="C32" s="34">
        <f t="shared" si="21"/>
        <v>13749824</v>
      </c>
      <c r="D32" s="8">
        <v>13758284</v>
      </c>
      <c r="E32" s="22">
        <f t="shared" si="1"/>
        <v>8460</v>
      </c>
      <c r="F32" s="34">
        <f t="shared" si="22"/>
        <v>14256293</v>
      </c>
      <c r="G32" s="8">
        <v>14265293</v>
      </c>
      <c r="H32" s="22">
        <f t="shared" si="2"/>
        <v>9000</v>
      </c>
      <c r="I32" s="34">
        <f t="shared" si="23"/>
        <v>10732742</v>
      </c>
      <c r="J32" s="8">
        <v>10736401</v>
      </c>
      <c r="K32" s="22">
        <f t="shared" si="3"/>
        <v>3659</v>
      </c>
      <c r="L32" s="34">
        <f t="shared" si="24"/>
        <v>11297630</v>
      </c>
      <c r="M32" s="8">
        <v>11301609</v>
      </c>
      <c r="N32" s="22">
        <f t="shared" si="4"/>
        <v>3979</v>
      </c>
      <c r="O32" s="34">
        <f t="shared" si="25"/>
        <v>17774711</v>
      </c>
      <c r="P32" s="8">
        <v>17780761</v>
      </c>
      <c r="Q32" s="22">
        <f t="shared" si="5"/>
        <v>6050</v>
      </c>
      <c r="R32" s="34">
        <f t="shared" si="26"/>
        <v>11297630</v>
      </c>
      <c r="S32" s="8">
        <v>11301609</v>
      </c>
      <c r="T32" s="22">
        <f t="shared" si="6"/>
        <v>3979</v>
      </c>
      <c r="U32" s="34">
        <f t="shared" si="27"/>
        <v>431674</v>
      </c>
      <c r="V32" s="8">
        <v>431674</v>
      </c>
      <c r="W32" s="22">
        <f t="shared" si="7"/>
        <v>0</v>
      </c>
      <c r="X32" s="34">
        <f t="shared" si="28"/>
        <v>714531</v>
      </c>
      <c r="Y32" s="8">
        <v>714531</v>
      </c>
      <c r="Z32" s="22">
        <f t="shared" si="8"/>
        <v>0</v>
      </c>
      <c r="AA32" s="34">
        <f t="shared" si="29"/>
        <v>59781</v>
      </c>
      <c r="AB32" s="8">
        <v>59781</v>
      </c>
      <c r="AC32" s="22">
        <f t="shared" si="9"/>
        <v>0</v>
      </c>
      <c r="AD32" s="34">
        <f t="shared" si="30"/>
        <v>128184</v>
      </c>
      <c r="AE32" s="8">
        <v>128184</v>
      </c>
      <c r="AF32" s="22">
        <f t="shared" si="10"/>
        <v>0</v>
      </c>
      <c r="AG32" s="34">
        <f t="shared" si="31"/>
        <v>264098</v>
      </c>
      <c r="AH32" s="8">
        <v>264098</v>
      </c>
      <c r="AI32" s="22">
        <f t="shared" si="11"/>
        <v>0</v>
      </c>
      <c r="AJ32" s="34">
        <f t="shared" si="32"/>
        <v>7979837</v>
      </c>
      <c r="AK32" s="8">
        <v>7981167</v>
      </c>
      <c r="AL32" s="22">
        <f t="shared" si="12"/>
        <v>1330</v>
      </c>
      <c r="AM32" s="34">
        <f t="shared" si="33"/>
        <v>642345</v>
      </c>
      <c r="AN32" s="8">
        <v>643590</v>
      </c>
      <c r="AO32" s="22">
        <f t="shared" si="13"/>
        <v>1245</v>
      </c>
      <c r="AP32" s="34">
        <f t="shared" si="34"/>
        <v>442450</v>
      </c>
      <c r="AQ32" s="8">
        <v>442450</v>
      </c>
      <c r="AR32" s="22">
        <f t="shared" si="14"/>
        <v>0</v>
      </c>
      <c r="AS32" s="34">
        <f t="shared" si="35"/>
        <v>1564379</v>
      </c>
      <c r="AT32" s="8">
        <v>1567284</v>
      </c>
      <c r="AU32" s="22">
        <f t="shared" si="15"/>
        <v>2905</v>
      </c>
      <c r="AV32" s="34">
        <f t="shared" si="36"/>
        <v>148251</v>
      </c>
      <c r="AW32" s="8">
        <v>148566</v>
      </c>
      <c r="AX32" s="22">
        <f t="shared" si="16"/>
        <v>315</v>
      </c>
      <c r="AY32" s="34">
        <f t="shared" si="38"/>
        <v>580409</v>
      </c>
      <c r="AZ32" s="8">
        <v>582581</v>
      </c>
      <c r="BA32" s="22">
        <f t="shared" si="17"/>
        <v>2172</v>
      </c>
      <c r="BB32" s="34">
        <f t="shared" si="39"/>
        <v>6232072</v>
      </c>
      <c r="BC32" s="8">
        <v>6235442</v>
      </c>
      <c r="BD32" s="22">
        <f t="shared" si="18"/>
        <v>3370</v>
      </c>
      <c r="BE32" s="34">
        <f t="shared" si="40"/>
        <v>3666279</v>
      </c>
      <c r="BF32" s="8">
        <v>3668651</v>
      </c>
      <c r="BG32" s="22">
        <f t="shared" si="19"/>
        <v>2372</v>
      </c>
      <c r="BH32" s="34">
        <f t="shared" si="37"/>
        <v>1677345</v>
      </c>
      <c r="BI32" s="8">
        <v>1678386</v>
      </c>
      <c r="BJ32" s="22">
        <f t="shared" si="20"/>
        <v>1041</v>
      </c>
    </row>
    <row r="33" spans="1:62" ht="18" customHeight="1" x14ac:dyDescent="0.35">
      <c r="A33" s="68">
        <f>'Energy - Master'!A32</f>
        <v>46052</v>
      </c>
      <c r="B33" s="24" t="str">
        <f t="shared" si="0"/>
        <v>Jan-2026</v>
      </c>
      <c r="C33" s="34">
        <f t="shared" si="21"/>
        <v>13758284</v>
      </c>
      <c r="D33" s="8">
        <v>13766169</v>
      </c>
      <c r="E33" s="22">
        <f t="shared" si="1"/>
        <v>7885</v>
      </c>
      <c r="F33" s="34">
        <f t="shared" si="22"/>
        <v>14265293</v>
      </c>
      <c r="G33" s="8">
        <v>14273574</v>
      </c>
      <c r="H33" s="22">
        <f t="shared" si="2"/>
        <v>8281</v>
      </c>
      <c r="I33" s="34">
        <f t="shared" si="23"/>
        <v>10736401</v>
      </c>
      <c r="J33" s="8">
        <v>10739995</v>
      </c>
      <c r="K33" s="22">
        <f t="shared" si="3"/>
        <v>3594</v>
      </c>
      <c r="L33" s="34">
        <f t="shared" si="24"/>
        <v>11301609</v>
      </c>
      <c r="M33" s="8">
        <v>11305510</v>
      </c>
      <c r="N33" s="22">
        <f t="shared" si="4"/>
        <v>3901</v>
      </c>
      <c r="O33" s="34">
        <f t="shared" si="25"/>
        <v>17780761</v>
      </c>
      <c r="P33" s="8">
        <v>17785857</v>
      </c>
      <c r="Q33" s="22">
        <f t="shared" si="5"/>
        <v>5096</v>
      </c>
      <c r="R33" s="34">
        <f t="shared" si="26"/>
        <v>11301609</v>
      </c>
      <c r="S33" s="8">
        <v>11305510</v>
      </c>
      <c r="T33" s="22">
        <f t="shared" si="6"/>
        <v>3901</v>
      </c>
      <c r="U33" s="34">
        <f t="shared" si="27"/>
        <v>431674</v>
      </c>
      <c r="V33" s="8">
        <v>431770</v>
      </c>
      <c r="W33" s="22">
        <f t="shared" si="7"/>
        <v>96</v>
      </c>
      <c r="X33" s="34">
        <f t="shared" si="28"/>
        <v>714531</v>
      </c>
      <c r="Y33" s="8">
        <v>714655</v>
      </c>
      <c r="Z33" s="22">
        <f t="shared" si="8"/>
        <v>124</v>
      </c>
      <c r="AA33" s="34">
        <f t="shared" si="29"/>
        <v>59781</v>
      </c>
      <c r="AB33" s="8">
        <v>59781</v>
      </c>
      <c r="AC33" s="22">
        <f t="shared" si="9"/>
        <v>0</v>
      </c>
      <c r="AD33" s="34">
        <f t="shared" si="30"/>
        <v>128184</v>
      </c>
      <c r="AE33" s="8">
        <v>128184</v>
      </c>
      <c r="AF33" s="22">
        <f t="shared" si="10"/>
        <v>0</v>
      </c>
      <c r="AG33" s="34">
        <f t="shared" si="31"/>
        <v>264098</v>
      </c>
      <c r="AH33" s="8">
        <v>264099</v>
      </c>
      <c r="AI33" s="22">
        <f t="shared" si="11"/>
        <v>1</v>
      </c>
      <c r="AJ33" s="34">
        <f t="shared" si="32"/>
        <v>7981167</v>
      </c>
      <c r="AK33" s="8">
        <v>7981695</v>
      </c>
      <c r="AL33" s="22">
        <f t="shared" si="12"/>
        <v>528</v>
      </c>
      <c r="AM33" s="34">
        <f t="shared" si="33"/>
        <v>643590</v>
      </c>
      <c r="AN33" s="8">
        <v>644823</v>
      </c>
      <c r="AO33" s="22">
        <f t="shared" si="13"/>
        <v>1233</v>
      </c>
      <c r="AP33" s="34">
        <f t="shared" si="34"/>
        <v>442450</v>
      </c>
      <c r="AQ33" s="8">
        <v>442450</v>
      </c>
      <c r="AR33" s="22">
        <f t="shared" si="14"/>
        <v>0</v>
      </c>
      <c r="AS33" s="34">
        <f t="shared" si="35"/>
        <v>1567284</v>
      </c>
      <c r="AT33" s="8">
        <v>1570176</v>
      </c>
      <c r="AU33" s="22">
        <f t="shared" si="15"/>
        <v>2892</v>
      </c>
      <c r="AV33" s="34">
        <f t="shared" si="36"/>
        <v>148566</v>
      </c>
      <c r="AW33" s="8">
        <v>148885</v>
      </c>
      <c r="AX33" s="22">
        <f t="shared" si="16"/>
        <v>319</v>
      </c>
      <c r="AY33" s="34">
        <f t="shared" si="38"/>
        <v>582581</v>
      </c>
      <c r="AZ33" s="8">
        <v>584635</v>
      </c>
      <c r="BA33" s="22">
        <f t="shared" si="17"/>
        <v>2054</v>
      </c>
      <c r="BB33" s="34">
        <f t="shared" si="39"/>
        <v>6235442</v>
      </c>
      <c r="BC33" s="8">
        <v>6238805</v>
      </c>
      <c r="BD33" s="22">
        <f t="shared" si="18"/>
        <v>3363</v>
      </c>
      <c r="BE33" s="34">
        <f t="shared" si="40"/>
        <v>3668651</v>
      </c>
      <c r="BF33" s="8">
        <v>3670537</v>
      </c>
      <c r="BG33" s="22">
        <f t="shared" si="19"/>
        <v>1886</v>
      </c>
      <c r="BH33" s="34">
        <f t="shared" si="37"/>
        <v>1678386</v>
      </c>
      <c r="BI33" s="8">
        <v>1679280</v>
      </c>
      <c r="BJ33" s="22">
        <f t="shared" si="20"/>
        <v>894</v>
      </c>
    </row>
    <row r="34" spans="1:62" ht="18" customHeight="1" x14ac:dyDescent="0.35">
      <c r="A34" s="68">
        <f>'Energy - Master'!A33</f>
        <v>46053</v>
      </c>
      <c r="B34" s="24" t="str">
        <f t="shared" si="0"/>
        <v>Jan-2026</v>
      </c>
      <c r="C34" s="34">
        <f t="shared" si="21"/>
        <v>13766169</v>
      </c>
      <c r="D34" s="8">
        <v>13773906</v>
      </c>
      <c r="E34" s="22">
        <f t="shared" si="1"/>
        <v>7737</v>
      </c>
      <c r="F34" s="34">
        <f t="shared" si="22"/>
        <v>14273574</v>
      </c>
      <c r="G34" s="8">
        <v>14281677</v>
      </c>
      <c r="H34" s="22">
        <f t="shared" si="2"/>
        <v>8103</v>
      </c>
      <c r="I34" s="34">
        <f t="shared" si="23"/>
        <v>10739995</v>
      </c>
      <c r="J34" s="8">
        <v>10743563</v>
      </c>
      <c r="K34" s="22">
        <f t="shared" si="3"/>
        <v>3568</v>
      </c>
      <c r="L34" s="34">
        <f t="shared" si="24"/>
        <v>11305510</v>
      </c>
      <c r="M34" s="8">
        <v>11309365</v>
      </c>
      <c r="N34" s="22">
        <f t="shared" si="4"/>
        <v>3855</v>
      </c>
      <c r="O34" s="34">
        <f t="shared" si="25"/>
        <v>17785857</v>
      </c>
      <c r="P34" s="8">
        <v>17790756</v>
      </c>
      <c r="Q34" s="22">
        <f t="shared" si="5"/>
        <v>4899</v>
      </c>
      <c r="R34" s="34">
        <f t="shared" si="26"/>
        <v>11305510</v>
      </c>
      <c r="S34" s="8">
        <v>11309365</v>
      </c>
      <c r="T34" s="22">
        <f t="shared" si="6"/>
        <v>3855</v>
      </c>
      <c r="U34" s="34">
        <f t="shared" si="27"/>
        <v>431770</v>
      </c>
      <c r="V34" s="8">
        <v>431830</v>
      </c>
      <c r="W34" s="22">
        <f t="shared" si="7"/>
        <v>60</v>
      </c>
      <c r="X34" s="34">
        <f t="shared" si="28"/>
        <v>714655</v>
      </c>
      <c r="Y34" s="8">
        <v>714733</v>
      </c>
      <c r="Z34" s="22">
        <f t="shared" si="8"/>
        <v>78</v>
      </c>
      <c r="AA34" s="34">
        <f t="shared" si="29"/>
        <v>59781</v>
      </c>
      <c r="AB34" s="8">
        <v>59781</v>
      </c>
      <c r="AC34" s="22">
        <f t="shared" si="9"/>
        <v>0</v>
      </c>
      <c r="AD34" s="34">
        <f t="shared" si="30"/>
        <v>128184</v>
      </c>
      <c r="AE34" s="8">
        <v>128184</v>
      </c>
      <c r="AF34" s="22">
        <f t="shared" si="10"/>
        <v>0</v>
      </c>
      <c r="AG34" s="34">
        <f t="shared" si="31"/>
        <v>264099</v>
      </c>
      <c r="AH34" s="8">
        <v>264099</v>
      </c>
      <c r="AI34" s="22">
        <f t="shared" si="11"/>
        <v>0</v>
      </c>
      <c r="AJ34" s="34">
        <f t="shared" si="32"/>
        <v>7981695</v>
      </c>
      <c r="AK34" s="8">
        <v>7982013</v>
      </c>
      <c r="AL34" s="22">
        <f t="shared" si="12"/>
        <v>318</v>
      </c>
      <c r="AM34" s="34">
        <f t="shared" si="33"/>
        <v>644823</v>
      </c>
      <c r="AN34" s="8">
        <v>646053</v>
      </c>
      <c r="AO34" s="22">
        <f t="shared" si="13"/>
        <v>1230</v>
      </c>
      <c r="AP34" s="34">
        <f t="shared" si="34"/>
        <v>442450</v>
      </c>
      <c r="AQ34" s="8">
        <v>442450</v>
      </c>
      <c r="AR34" s="22">
        <f t="shared" si="14"/>
        <v>0</v>
      </c>
      <c r="AS34" s="34">
        <f t="shared" si="35"/>
        <v>1570176</v>
      </c>
      <c r="AT34" s="8">
        <v>1572986</v>
      </c>
      <c r="AU34" s="22">
        <f t="shared" si="15"/>
        <v>2810</v>
      </c>
      <c r="AV34" s="34">
        <f t="shared" si="36"/>
        <v>148885</v>
      </c>
      <c r="AW34" s="8">
        <v>149221</v>
      </c>
      <c r="AX34" s="22">
        <f t="shared" si="16"/>
        <v>336</v>
      </c>
      <c r="AY34" s="34">
        <f t="shared" si="38"/>
        <v>584635</v>
      </c>
      <c r="AZ34" s="8">
        <v>586668</v>
      </c>
      <c r="BA34" s="22">
        <f t="shared" si="17"/>
        <v>2033</v>
      </c>
      <c r="BB34" s="34">
        <f t="shared" si="39"/>
        <v>6238805</v>
      </c>
      <c r="BC34" s="8">
        <v>6242212</v>
      </c>
      <c r="BD34" s="22">
        <f t="shared" si="18"/>
        <v>3407</v>
      </c>
      <c r="BE34" s="34">
        <f t="shared" si="40"/>
        <v>3670537</v>
      </c>
      <c r="BF34" s="8">
        <v>3672438</v>
      </c>
      <c r="BG34" s="22">
        <f t="shared" si="19"/>
        <v>1901</v>
      </c>
      <c r="BH34" s="34">
        <f t="shared" si="37"/>
        <v>1679280</v>
      </c>
      <c r="BI34" s="8">
        <v>1680193</v>
      </c>
      <c r="BJ34" s="22">
        <f t="shared" si="20"/>
        <v>913</v>
      </c>
    </row>
    <row r="35" spans="1:62" ht="18" customHeight="1" x14ac:dyDescent="0.35">
      <c r="A35" s="68">
        <f>'Energy - Master'!A34</f>
        <v>46054</v>
      </c>
      <c r="B35" s="24" t="str">
        <f t="shared" si="0"/>
        <v>Feb-2026</v>
      </c>
      <c r="C35" s="34">
        <f t="shared" si="21"/>
        <v>13773906</v>
      </c>
      <c r="D35" s="8">
        <v>13780964</v>
      </c>
      <c r="E35" s="22">
        <f t="shared" si="1"/>
        <v>7058</v>
      </c>
      <c r="F35" s="34">
        <f t="shared" si="22"/>
        <v>14281677</v>
      </c>
      <c r="G35" s="8">
        <v>14289262</v>
      </c>
      <c r="H35" s="22">
        <f t="shared" si="2"/>
        <v>7585</v>
      </c>
      <c r="I35" s="34">
        <f t="shared" si="23"/>
        <v>10743563</v>
      </c>
      <c r="J35" s="8">
        <v>10747028</v>
      </c>
      <c r="K35" s="22">
        <f t="shared" si="3"/>
        <v>3465</v>
      </c>
      <c r="L35" s="34">
        <f t="shared" si="24"/>
        <v>11309365</v>
      </c>
      <c r="M35" s="8">
        <v>11313163</v>
      </c>
      <c r="N35" s="22">
        <f t="shared" si="4"/>
        <v>3798</v>
      </c>
      <c r="O35" s="34">
        <f t="shared" si="25"/>
        <v>17790756</v>
      </c>
      <c r="P35" s="8">
        <v>17795489</v>
      </c>
      <c r="Q35" s="22">
        <f t="shared" si="5"/>
        <v>4733</v>
      </c>
      <c r="R35" s="34">
        <f t="shared" si="26"/>
        <v>11309365</v>
      </c>
      <c r="S35" s="8">
        <v>11313163</v>
      </c>
      <c r="T35" s="22">
        <f t="shared" si="6"/>
        <v>3798</v>
      </c>
      <c r="U35" s="34">
        <f t="shared" si="27"/>
        <v>431830</v>
      </c>
      <c r="V35" s="8">
        <v>431830</v>
      </c>
      <c r="W35" s="22">
        <f t="shared" si="7"/>
        <v>0</v>
      </c>
      <c r="X35" s="34">
        <f t="shared" si="28"/>
        <v>714733</v>
      </c>
      <c r="Y35" s="8">
        <v>714733</v>
      </c>
      <c r="Z35" s="22">
        <f t="shared" si="8"/>
        <v>0</v>
      </c>
      <c r="AA35" s="34">
        <f t="shared" si="29"/>
        <v>59781</v>
      </c>
      <c r="AB35" s="8">
        <v>59781</v>
      </c>
      <c r="AC35" s="22">
        <f t="shared" si="9"/>
        <v>0</v>
      </c>
      <c r="AD35" s="34">
        <f t="shared" si="30"/>
        <v>128184</v>
      </c>
      <c r="AE35" s="8">
        <v>128184</v>
      </c>
      <c r="AF35" s="22">
        <f t="shared" si="10"/>
        <v>0</v>
      </c>
      <c r="AG35" s="34">
        <f t="shared" si="31"/>
        <v>264099</v>
      </c>
      <c r="AH35" s="8">
        <v>264100</v>
      </c>
      <c r="AI35" s="22">
        <f t="shared" si="11"/>
        <v>1</v>
      </c>
      <c r="AJ35" s="34">
        <f t="shared" si="32"/>
        <v>7982013</v>
      </c>
      <c r="AK35" s="8">
        <v>7982358</v>
      </c>
      <c r="AL35" s="22">
        <f t="shared" si="12"/>
        <v>345</v>
      </c>
      <c r="AM35" s="34">
        <f t="shared" si="33"/>
        <v>646053</v>
      </c>
      <c r="AN35" s="8">
        <v>647276</v>
      </c>
      <c r="AO35" s="22">
        <f t="shared" si="13"/>
        <v>1223</v>
      </c>
      <c r="AP35" s="34">
        <f t="shared" si="34"/>
        <v>442450</v>
      </c>
      <c r="AQ35" s="8">
        <v>442450</v>
      </c>
      <c r="AR35" s="22">
        <f t="shared" si="14"/>
        <v>0</v>
      </c>
      <c r="AS35" s="34">
        <f t="shared" si="35"/>
        <v>1572986</v>
      </c>
      <c r="AT35" s="8">
        <v>1575711</v>
      </c>
      <c r="AU35" s="22">
        <f t="shared" si="15"/>
        <v>2725</v>
      </c>
      <c r="AV35" s="34">
        <f t="shared" si="36"/>
        <v>149221</v>
      </c>
      <c r="AW35" s="8">
        <v>149515</v>
      </c>
      <c r="AX35" s="22">
        <f t="shared" si="16"/>
        <v>294</v>
      </c>
      <c r="AY35" s="34">
        <f t="shared" si="38"/>
        <v>586668</v>
      </c>
      <c r="AZ35" s="8">
        <v>588681</v>
      </c>
      <c r="BA35" s="22">
        <f t="shared" si="17"/>
        <v>2013</v>
      </c>
      <c r="BB35" s="34">
        <f t="shared" si="39"/>
        <v>6242212</v>
      </c>
      <c r="BC35" s="8">
        <v>6245501</v>
      </c>
      <c r="BD35" s="22">
        <f t="shared" si="18"/>
        <v>3289</v>
      </c>
      <c r="BE35" s="34">
        <f t="shared" si="40"/>
        <v>3672438</v>
      </c>
      <c r="BF35" s="8">
        <v>3674605</v>
      </c>
      <c r="BG35" s="22">
        <f t="shared" si="19"/>
        <v>2167</v>
      </c>
      <c r="BH35" s="34">
        <f t="shared" si="37"/>
        <v>1680193</v>
      </c>
      <c r="BI35" s="8">
        <v>1681172</v>
      </c>
      <c r="BJ35" s="22">
        <f t="shared" si="20"/>
        <v>979</v>
      </c>
    </row>
    <row r="36" spans="1:62" ht="18" customHeight="1" x14ac:dyDescent="0.35">
      <c r="A36" s="68">
        <f>'Energy - Master'!A35</f>
        <v>46055</v>
      </c>
      <c r="B36" s="24" t="str">
        <f t="shared" si="0"/>
        <v>Feb-2026</v>
      </c>
      <c r="C36" s="34">
        <f t="shared" si="21"/>
        <v>13780964</v>
      </c>
      <c r="D36" s="8">
        <v>13788161</v>
      </c>
      <c r="E36" s="22">
        <f t="shared" si="1"/>
        <v>7197</v>
      </c>
      <c r="F36" s="34">
        <f t="shared" si="22"/>
        <v>14289262</v>
      </c>
      <c r="G36" s="8">
        <v>14296959</v>
      </c>
      <c r="H36" s="22">
        <f t="shared" si="2"/>
        <v>7697</v>
      </c>
      <c r="I36" s="34">
        <f t="shared" si="23"/>
        <v>10747028</v>
      </c>
      <c r="J36" s="8">
        <v>10750637</v>
      </c>
      <c r="K36" s="22">
        <f t="shared" si="3"/>
        <v>3609</v>
      </c>
      <c r="L36" s="34">
        <f t="shared" si="24"/>
        <v>11313163</v>
      </c>
      <c r="M36" s="8">
        <v>11317080</v>
      </c>
      <c r="N36" s="22">
        <f t="shared" si="4"/>
        <v>3917</v>
      </c>
      <c r="O36" s="34">
        <f t="shared" si="25"/>
        <v>17795489</v>
      </c>
      <c r="P36" s="8">
        <v>17800327</v>
      </c>
      <c r="Q36" s="22">
        <f t="shared" si="5"/>
        <v>4838</v>
      </c>
      <c r="R36" s="34">
        <f t="shared" si="26"/>
        <v>11313163</v>
      </c>
      <c r="S36" s="8">
        <v>11317080</v>
      </c>
      <c r="T36" s="22">
        <f t="shared" si="6"/>
        <v>3917</v>
      </c>
      <c r="U36" s="34">
        <f t="shared" si="27"/>
        <v>431830</v>
      </c>
      <c r="V36" s="8">
        <v>431830</v>
      </c>
      <c r="W36" s="22">
        <f t="shared" si="7"/>
        <v>0</v>
      </c>
      <c r="X36" s="34">
        <f t="shared" si="28"/>
        <v>714733</v>
      </c>
      <c r="Y36" s="8">
        <v>714733</v>
      </c>
      <c r="Z36" s="22">
        <f t="shared" si="8"/>
        <v>0</v>
      </c>
      <c r="AA36" s="34">
        <f t="shared" si="29"/>
        <v>59781</v>
      </c>
      <c r="AB36" s="8">
        <v>59781</v>
      </c>
      <c r="AC36" s="22">
        <f t="shared" si="9"/>
        <v>0</v>
      </c>
      <c r="AD36" s="34">
        <f t="shared" si="30"/>
        <v>128184</v>
      </c>
      <c r="AE36" s="8">
        <v>128184</v>
      </c>
      <c r="AF36" s="22">
        <f t="shared" si="10"/>
        <v>0</v>
      </c>
      <c r="AG36" s="34">
        <f t="shared" si="31"/>
        <v>264100</v>
      </c>
      <c r="AH36" s="8">
        <v>264100</v>
      </c>
      <c r="AI36" s="22">
        <f t="shared" si="11"/>
        <v>0</v>
      </c>
      <c r="AJ36" s="34">
        <f t="shared" si="32"/>
        <v>7982358</v>
      </c>
      <c r="AK36" s="8">
        <v>7982713</v>
      </c>
      <c r="AL36" s="22">
        <f t="shared" si="12"/>
        <v>355</v>
      </c>
      <c r="AM36" s="34">
        <f t="shared" si="33"/>
        <v>647276</v>
      </c>
      <c r="AN36" s="8">
        <v>648550</v>
      </c>
      <c r="AO36" s="22">
        <f t="shared" si="13"/>
        <v>1274</v>
      </c>
      <c r="AP36" s="34">
        <f t="shared" si="34"/>
        <v>442450</v>
      </c>
      <c r="AQ36" s="8">
        <v>442450</v>
      </c>
      <c r="AR36" s="22">
        <f t="shared" si="14"/>
        <v>0</v>
      </c>
      <c r="AS36" s="34">
        <f t="shared" si="35"/>
        <v>1575711</v>
      </c>
      <c r="AT36" s="8">
        <v>1578604</v>
      </c>
      <c r="AU36" s="22">
        <f t="shared" si="15"/>
        <v>2893</v>
      </c>
      <c r="AV36" s="34">
        <f t="shared" si="36"/>
        <v>149515</v>
      </c>
      <c r="AW36" s="8">
        <v>149818</v>
      </c>
      <c r="AX36" s="22">
        <f t="shared" si="16"/>
        <v>303</v>
      </c>
      <c r="AY36" s="34">
        <f t="shared" si="38"/>
        <v>588681</v>
      </c>
      <c r="AZ36" s="8">
        <v>590772</v>
      </c>
      <c r="BA36" s="22">
        <f t="shared" ref="BA36:BA67" si="41">IF(OR(AY36="",AZ36=""),"",AZ36-AY36)</f>
        <v>2091</v>
      </c>
      <c r="BB36" s="34">
        <f t="shared" si="39"/>
        <v>6245501</v>
      </c>
      <c r="BC36" s="8">
        <v>6248906</v>
      </c>
      <c r="BD36" s="22">
        <f t="shared" si="18"/>
        <v>3405</v>
      </c>
      <c r="BE36" s="34">
        <f t="shared" si="40"/>
        <v>3674605</v>
      </c>
      <c r="BF36" s="8">
        <v>3676936</v>
      </c>
      <c r="BG36" s="22">
        <f t="shared" si="19"/>
        <v>2331</v>
      </c>
      <c r="BH36" s="34">
        <f t="shared" si="37"/>
        <v>1681172</v>
      </c>
      <c r="BI36" s="8">
        <v>1682141</v>
      </c>
      <c r="BJ36" s="22">
        <f t="shared" si="20"/>
        <v>969</v>
      </c>
    </row>
    <row r="37" spans="1:62" ht="18" customHeight="1" x14ac:dyDescent="0.35">
      <c r="A37" s="68">
        <f>'Energy - Master'!A36</f>
        <v>46056</v>
      </c>
      <c r="B37" s="24" t="str">
        <f t="shared" si="0"/>
        <v>Feb-2026</v>
      </c>
      <c r="C37" s="34">
        <f t="shared" si="21"/>
        <v>13788161</v>
      </c>
      <c r="D37" s="8">
        <v>13797034</v>
      </c>
      <c r="E37" s="22">
        <f t="shared" si="1"/>
        <v>8873</v>
      </c>
      <c r="F37" s="34">
        <f t="shared" si="22"/>
        <v>14296959</v>
      </c>
      <c r="G37" s="8">
        <v>14306011</v>
      </c>
      <c r="H37" s="22">
        <f t="shared" si="2"/>
        <v>9052</v>
      </c>
      <c r="I37" s="34">
        <f t="shared" si="23"/>
        <v>10750637</v>
      </c>
      <c r="J37" s="8">
        <v>10754252</v>
      </c>
      <c r="K37" s="22">
        <f t="shared" si="3"/>
        <v>3615</v>
      </c>
      <c r="L37" s="34">
        <f t="shared" si="24"/>
        <v>11317080</v>
      </c>
      <c r="M37" s="8">
        <v>11321031</v>
      </c>
      <c r="N37" s="22">
        <f t="shared" si="4"/>
        <v>3951</v>
      </c>
      <c r="O37" s="34">
        <f t="shared" si="25"/>
        <v>17800327</v>
      </c>
      <c r="P37" s="8">
        <v>17805480</v>
      </c>
      <c r="Q37" s="22">
        <f t="shared" si="5"/>
        <v>5153</v>
      </c>
      <c r="R37" s="34">
        <f t="shared" si="26"/>
        <v>11317080</v>
      </c>
      <c r="S37" s="8">
        <v>11321031</v>
      </c>
      <c r="T37" s="22">
        <f t="shared" si="6"/>
        <v>3951</v>
      </c>
      <c r="U37" s="34">
        <f t="shared" si="27"/>
        <v>431830</v>
      </c>
      <c r="V37" s="8">
        <v>431849</v>
      </c>
      <c r="W37" s="22">
        <f t="shared" si="7"/>
        <v>19</v>
      </c>
      <c r="X37" s="34">
        <f t="shared" si="28"/>
        <v>714733</v>
      </c>
      <c r="Y37" s="8">
        <v>714755</v>
      </c>
      <c r="Z37" s="22">
        <f t="shared" si="8"/>
        <v>22</v>
      </c>
      <c r="AA37" s="34">
        <f t="shared" si="29"/>
        <v>59781</v>
      </c>
      <c r="AB37" s="8">
        <v>59781</v>
      </c>
      <c r="AC37" s="22">
        <f t="shared" si="9"/>
        <v>0</v>
      </c>
      <c r="AD37" s="34">
        <f t="shared" si="30"/>
        <v>128184</v>
      </c>
      <c r="AE37" s="8">
        <v>128184</v>
      </c>
      <c r="AF37" s="22">
        <f t="shared" si="10"/>
        <v>0</v>
      </c>
      <c r="AG37" s="34">
        <f t="shared" si="31"/>
        <v>264100</v>
      </c>
      <c r="AH37" s="8">
        <v>264100</v>
      </c>
      <c r="AI37" s="22">
        <f t="shared" si="11"/>
        <v>0</v>
      </c>
      <c r="AJ37" s="34">
        <f t="shared" si="32"/>
        <v>7982713</v>
      </c>
      <c r="AK37" s="8">
        <v>7983112</v>
      </c>
      <c r="AL37" s="22">
        <f t="shared" si="12"/>
        <v>399</v>
      </c>
      <c r="AM37" s="34">
        <f t="shared" si="33"/>
        <v>648550</v>
      </c>
      <c r="AN37" s="8">
        <v>650158</v>
      </c>
      <c r="AO37" s="22">
        <f t="shared" si="13"/>
        <v>1608</v>
      </c>
      <c r="AP37" s="34">
        <f t="shared" si="34"/>
        <v>442450</v>
      </c>
      <c r="AQ37" s="8">
        <v>442450</v>
      </c>
      <c r="AR37" s="22">
        <f t="shared" si="14"/>
        <v>0</v>
      </c>
      <c r="AS37" s="34">
        <f t="shared" si="35"/>
        <v>1578604</v>
      </c>
      <c r="AT37" s="8">
        <v>1582099</v>
      </c>
      <c r="AU37" s="22">
        <f t="shared" si="15"/>
        <v>3495</v>
      </c>
      <c r="AV37" s="34">
        <f t="shared" si="36"/>
        <v>149818</v>
      </c>
      <c r="AW37" s="8">
        <v>150219</v>
      </c>
      <c r="AX37" s="22">
        <f t="shared" si="16"/>
        <v>401</v>
      </c>
      <c r="AY37" s="34">
        <f t="shared" si="38"/>
        <v>590772</v>
      </c>
      <c r="AZ37" s="8">
        <v>593425</v>
      </c>
      <c r="BA37" s="22">
        <f t="shared" si="41"/>
        <v>2653</v>
      </c>
      <c r="BB37" s="34">
        <f t="shared" si="39"/>
        <v>6248906</v>
      </c>
      <c r="BC37" s="8">
        <v>6253053</v>
      </c>
      <c r="BD37" s="22">
        <f t="shared" si="18"/>
        <v>4147</v>
      </c>
      <c r="BE37" s="34">
        <f t="shared" si="40"/>
        <v>3676936</v>
      </c>
      <c r="BF37" s="8">
        <v>3678278</v>
      </c>
      <c r="BG37" s="22">
        <f t="shared" si="19"/>
        <v>1342</v>
      </c>
      <c r="BH37" s="34">
        <f t="shared" si="37"/>
        <v>1682141</v>
      </c>
      <c r="BI37" s="8">
        <v>1683191</v>
      </c>
      <c r="BJ37" s="22">
        <f t="shared" si="20"/>
        <v>1050</v>
      </c>
    </row>
    <row r="38" spans="1:62" ht="18" customHeight="1" x14ac:dyDescent="0.35">
      <c r="A38" s="68">
        <f>'Energy - Master'!A37</f>
        <v>46057</v>
      </c>
      <c r="B38" s="24" t="str">
        <f t="shared" si="0"/>
        <v>Feb-2026</v>
      </c>
      <c r="C38" s="34">
        <f t="shared" si="21"/>
        <v>13797034</v>
      </c>
      <c r="D38" s="8">
        <v>13803745</v>
      </c>
      <c r="E38" s="22">
        <f t="shared" si="1"/>
        <v>6711</v>
      </c>
      <c r="F38" s="34">
        <f t="shared" si="22"/>
        <v>14306011</v>
      </c>
      <c r="G38" s="8">
        <v>14313295</v>
      </c>
      <c r="H38" s="22">
        <f t="shared" si="2"/>
        <v>7284</v>
      </c>
      <c r="I38" s="34">
        <f t="shared" si="23"/>
        <v>10754252</v>
      </c>
      <c r="J38" s="8">
        <v>10757660</v>
      </c>
      <c r="K38" s="22">
        <f t="shared" si="3"/>
        <v>3408</v>
      </c>
      <c r="L38" s="34">
        <f t="shared" si="24"/>
        <v>11321031</v>
      </c>
      <c r="M38" s="8">
        <v>11324759</v>
      </c>
      <c r="N38" s="22">
        <f t="shared" si="4"/>
        <v>3728</v>
      </c>
      <c r="O38" s="34">
        <f t="shared" si="25"/>
        <v>17805480</v>
      </c>
      <c r="P38" s="8">
        <v>17810305</v>
      </c>
      <c r="Q38" s="22">
        <f t="shared" si="5"/>
        <v>4825</v>
      </c>
      <c r="R38" s="34">
        <f t="shared" si="26"/>
        <v>11321031</v>
      </c>
      <c r="S38" s="8">
        <v>11324759</v>
      </c>
      <c r="T38" s="22">
        <f t="shared" si="6"/>
        <v>3728</v>
      </c>
      <c r="U38" s="34">
        <f t="shared" si="27"/>
        <v>431849</v>
      </c>
      <c r="V38" s="8">
        <v>431849</v>
      </c>
      <c r="W38" s="22">
        <f t="shared" si="7"/>
        <v>0</v>
      </c>
      <c r="X38" s="34">
        <f t="shared" si="28"/>
        <v>714755</v>
      </c>
      <c r="Y38" s="8">
        <v>714755</v>
      </c>
      <c r="Z38" s="22">
        <f t="shared" si="8"/>
        <v>0</v>
      </c>
      <c r="AA38" s="34">
        <f t="shared" si="29"/>
        <v>59781</v>
      </c>
      <c r="AB38" s="8">
        <v>59781</v>
      </c>
      <c r="AC38" s="22">
        <f t="shared" si="9"/>
        <v>0</v>
      </c>
      <c r="AD38" s="34">
        <f t="shared" si="30"/>
        <v>128184</v>
      </c>
      <c r="AE38" s="8">
        <v>128184</v>
      </c>
      <c r="AF38" s="22">
        <f t="shared" si="10"/>
        <v>0</v>
      </c>
      <c r="AG38" s="34">
        <f t="shared" si="31"/>
        <v>264100</v>
      </c>
      <c r="AH38" s="8">
        <v>264100</v>
      </c>
      <c r="AI38" s="22">
        <f t="shared" si="11"/>
        <v>0</v>
      </c>
      <c r="AJ38" s="34">
        <f t="shared" si="32"/>
        <v>7983112</v>
      </c>
      <c r="AK38" s="8">
        <v>7983361</v>
      </c>
      <c r="AL38" s="22">
        <f t="shared" si="12"/>
        <v>249</v>
      </c>
      <c r="AM38" s="34">
        <f t="shared" si="33"/>
        <v>650158</v>
      </c>
      <c r="AN38" s="8">
        <v>651060</v>
      </c>
      <c r="AO38" s="22">
        <f t="shared" si="13"/>
        <v>902</v>
      </c>
      <c r="AP38" s="34">
        <f t="shared" si="34"/>
        <v>442450</v>
      </c>
      <c r="AQ38" s="8">
        <v>442450</v>
      </c>
      <c r="AR38" s="22">
        <f t="shared" si="14"/>
        <v>0</v>
      </c>
      <c r="AS38" s="34">
        <f t="shared" si="35"/>
        <v>1582099</v>
      </c>
      <c r="AT38" s="8">
        <v>1584125</v>
      </c>
      <c r="AU38" s="22">
        <f t="shared" si="15"/>
        <v>2026</v>
      </c>
      <c r="AV38" s="34">
        <f t="shared" si="36"/>
        <v>150219</v>
      </c>
      <c r="AW38" s="8">
        <v>150404</v>
      </c>
      <c r="AX38" s="22">
        <f t="shared" si="16"/>
        <v>185</v>
      </c>
      <c r="AY38" s="34">
        <f t="shared" si="38"/>
        <v>593425</v>
      </c>
      <c r="AZ38" s="8">
        <v>594844</v>
      </c>
      <c r="BA38" s="22">
        <f t="shared" si="41"/>
        <v>1419</v>
      </c>
      <c r="BB38" s="34">
        <f t="shared" si="39"/>
        <v>6253053</v>
      </c>
      <c r="BC38" s="8">
        <v>6255643</v>
      </c>
      <c r="BD38" s="22">
        <f t="shared" si="18"/>
        <v>2590</v>
      </c>
      <c r="BE38" s="34">
        <f t="shared" si="40"/>
        <v>3678278</v>
      </c>
      <c r="BF38" s="8">
        <v>3680442</v>
      </c>
      <c r="BG38" s="22">
        <f t="shared" si="19"/>
        <v>2164</v>
      </c>
      <c r="BH38" s="34">
        <f t="shared" si="37"/>
        <v>1683191</v>
      </c>
      <c r="BI38" s="8">
        <v>1684250</v>
      </c>
      <c r="BJ38" s="22">
        <f t="shared" si="20"/>
        <v>1059</v>
      </c>
    </row>
    <row r="39" spans="1:62" ht="18" customHeight="1" x14ac:dyDescent="0.35">
      <c r="A39" s="68">
        <f>'Energy - Master'!A38</f>
        <v>46058</v>
      </c>
      <c r="B39" s="24" t="str">
        <f t="shared" si="0"/>
        <v>Feb-2026</v>
      </c>
      <c r="C39" s="34">
        <f t="shared" si="21"/>
        <v>13803745</v>
      </c>
      <c r="D39" s="8">
        <v>13810661</v>
      </c>
      <c r="E39" s="22">
        <f t="shared" si="1"/>
        <v>6916</v>
      </c>
      <c r="F39" s="34">
        <f t="shared" si="22"/>
        <v>14313295</v>
      </c>
      <c r="G39" s="8">
        <v>14320767</v>
      </c>
      <c r="H39" s="22">
        <f t="shared" si="2"/>
        <v>7472</v>
      </c>
      <c r="I39" s="34">
        <f t="shared" si="23"/>
        <v>10757660</v>
      </c>
      <c r="J39" s="8">
        <v>10761152</v>
      </c>
      <c r="K39" s="22">
        <f t="shared" si="3"/>
        <v>3492</v>
      </c>
      <c r="L39" s="34">
        <f t="shared" si="24"/>
        <v>11324759</v>
      </c>
      <c r="M39" s="8">
        <v>11328587</v>
      </c>
      <c r="N39" s="22">
        <f t="shared" si="4"/>
        <v>3828</v>
      </c>
      <c r="O39" s="34">
        <f t="shared" si="25"/>
        <v>17810305</v>
      </c>
      <c r="P39" s="8">
        <v>17815003</v>
      </c>
      <c r="Q39" s="22">
        <f t="shared" si="5"/>
        <v>4698</v>
      </c>
      <c r="R39" s="34">
        <f t="shared" si="26"/>
        <v>11324759</v>
      </c>
      <c r="S39" s="8">
        <v>11328587</v>
      </c>
      <c r="T39" s="22">
        <f t="shared" si="6"/>
        <v>3828</v>
      </c>
      <c r="U39" s="34">
        <f t="shared" si="27"/>
        <v>431849</v>
      </c>
      <c r="V39" s="8">
        <v>431849</v>
      </c>
      <c r="W39" s="22">
        <f t="shared" si="7"/>
        <v>0</v>
      </c>
      <c r="X39" s="34">
        <f t="shared" si="28"/>
        <v>714755</v>
      </c>
      <c r="Y39" s="8">
        <v>714755</v>
      </c>
      <c r="Z39" s="22">
        <f t="shared" si="8"/>
        <v>0</v>
      </c>
      <c r="AA39" s="34">
        <f t="shared" si="29"/>
        <v>59781</v>
      </c>
      <c r="AB39" s="8">
        <v>59781</v>
      </c>
      <c r="AC39" s="22">
        <f t="shared" si="9"/>
        <v>0</v>
      </c>
      <c r="AD39" s="34">
        <f t="shared" si="30"/>
        <v>128184</v>
      </c>
      <c r="AE39" s="8">
        <v>128184</v>
      </c>
      <c r="AF39" s="22">
        <f t="shared" si="10"/>
        <v>0</v>
      </c>
      <c r="AG39" s="34">
        <f t="shared" si="31"/>
        <v>264100</v>
      </c>
      <c r="AH39" s="8">
        <v>264100</v>
      </c>
      <c r="AI39" s="22">
        <f t="shared" si="11"/>
        <v>0</v>
      </c>
      <c r="AJ39" s="34">
        <f t="shared" si="32"/>
        <v>7983361</v>
      </c>
      <c r="AK39" s="8">
        <v>7983683</v>
      </c>
      <c r="AL39" s="22">
        <f t="shared" si="12"/>
        <v>322</v>
      </c>
      <c r="AM39" s="34">
        <f t="shared" si="33"/>
        <v>651060</v>
      </c>
      <c r="AN39" s="8">
        <v>652322</v>
      </c>
      <c r="AO39" s="22">
        <f t="shared" si="13"/>
        <v>1262</v>
      </c>
      <c r="AP39" s="34">
        <f t="shared" si="34"/>
        <v>442450</v>
      </c>
      <c r="AQ39" s="8">
        <v>442450</v>
      </c>
      <c r="AR39" s="22">
        <f t="shared" si="14"/>
        <v>0</v>
      </c>
      <c r="AS39" s="34">
        <f t="shared" si="35"/>
        <v>1584125</v>
      </c>
      <c r="AT39" s="8">
        <v>1586875</v>
      </c>
      <c r="AU39" s="22">
        <f t="shared" si="15"/>
        <v>2750</v>
      </c>
      <c r="AV39" s="34">
        <f t="shared" si="36"/>
        <v>150404</v>
      </c>
      <c r="AW39" s="8">
        <v>150711</v>
      </c>
      <c r="AX39" s="22">
        <f t="shared" si="16"/>
        <v>307</v>
      </c>
      <c r="AY39" s="34">
        <f t="shared" si="38"/>
        <v>594844</v>
      </c>
      <c r="AZ39" s="8">
        <v>596899</v>
      </c>
      <c r="BA39" s="22">
        <f t="shared" si="41"/>
        <v>2055</v>
      </c>
      <c r="BB39" s="34">
        <f t="shared" si="39"/>
        <v>6255643</v>
      </c>
      <c r="BC39" s="8">
        <v>6259010</v>
      </c>
      <c r="BD39" s="22">
        <f t="shared" si="18"/>
        <v>3367</v>
      </c>
      <c r="BE39" s="34">
        <f t="shared" si="40"/>
        <v>3680442</v>
      </c>
      <c r="BF39" s="8">
        <v>3682823</v>
      </c>
      <c r="BG39" s="22">
        <f t="shared" si="19"/>
        <v>2381</v>
      </c>
      <c r="BH39" s="34">
        <f t="shared" si="37"/>
        <v>1684250</v>
      </c>
      <c r="BI39" s="8">
        <v>1685310</v>
      </c>
      <c r="BJ39" s="22">
        <f t="shared" si="20"/>
        <v>1060</v>
      </c>
    </row>
    <row r="40" spans="1:62" ht="18" customHeight="1" x14ac:dyDescent="0.35">
      <c r="A40" s="68">
        <f>'Energy - Master'!A39</f>
        <v>46059</v>
      </c>
      <c r="B40" s="24" t="str">
        <f t="shared" si="0"/>
        <v>Feb-2026</v>
      </c>
      <c r="C40" s="34">
        <f t="shared" si="21"/>
        <v>13810661</v>
      </c>
      <c r="D40" s="8">
        <v>13817341</v>
      </c>
      <c r="E40" s="22">
        <f t="shared" si="1"/>
        <v>6680</v>
      </c>
      <c r="F40" s="34">
        <f t="shared" si="22"/>
        <v>14320767</v>
      </c>
      <c r="G40" s="8">
        <v>14328051</v>
      </c>
      <c r="H40" s="22">
        <f t="shared" si="2"/>
        <v>7284</v>
      </c>
      <c r="I40" s="34">
        <f t="shared" si="23"/>
        <v>10761152</v>
      </c>
      <c r="J40" s="8">
        <v>10764650</v>
      </c>
      <c r="K40" s="22">
        <f t="shared" si="3"/>
        <v>3498</v>
      </c>
      <c r="L40" s="34">
        <f t="shared" si="24"/>
        <v>11328587</v>
      </c>
      <c r="M40" s="8">
        <v>11332415</v>
      </c>
      <c r="N40" s="22">
        <f t="shared" si="4"/>
        <v>3828</v>
      </c>
      <c r="O40" s="34">
        <f t="shared" si="25"/>
        <v>17815003</v>
      </c>
      <c r="P40" s="8">
        <v>17819624</v>
      </c>
      <c r="Q40" s="22">
        <f t="shared" si="5"/>
        <v>4621</v>
      </c>
      <c r="R40" s="34">
        <f t="shared" si="26"/>
        <v>11328587</v>
      </c>
      <c r="S40" s="8">
        <v>11332415</v>
      </c>
      <c r="T40" s="22">
        <f t="shared" si="6"/>
        <v>3828</v>
      </c>
      <c r="U40" s="34">
        <f t="shared" si="27"/>
        <v>431849</v>
      </c>
      <c r="V40" s="8">
        <v>431849</v>
      </c>
      <c r="W40" s="22">
        <f t="shared" si="7"/>
        <v>0</v>
      </c>
      <c r="X40" s="34">
        <f t="shared" si="28"/>
        <v>714755</v>
      </c>
      <c r="Y40" s="8">
        <v>714755</v>
      </c>
      <c r="Z40" s="22">
        <f t="shared" si="8"/>
        <v>0</v>
      </c>
      <c r="AA40" s="34">
        <f t="shared" si="29"/>
        <v>59781</v>
      </c>
      <c r="AB40" s="8">
        <v>59781</v>
      </c>
      <c r="AC40" s="22">
        <f t="shared" si="9"/>
        <v>0</v>
      </c>
      <c r="AD40" s="34">
        <f t="shared" si="30"/>
        <v>128184</v>
      </c>
      <c r="AE40" s="8">
        <v>128184</v>
      </c>
      <c r="AF40" s="22">
        <f t="shared" si="10"/>
        <v>0</v>
      </c>
      <c r="AG40" s="34">
        <f t="shared" si="31"/>
        <v>264100</v>
      </c>
      <c r="AH40" s="8">
        <v>264106</v>
      </c>
      <c r="AI40" s="22">
        <f t="shared" si="11"/>
        <v>6</v>
      </c>
      <c r="AJ40" s="34">
        <f t="shared" si="32"/>
        <v>7983683</v>
      </c>
      <c r="AK40" s="8">
        <v>7984005</v>
      </c>
      <c r="AL40" s="22">
        <f t="shared" si="12"/>
        <v>322</v>
      </c>
      <c r="AM40" s="34">
        <f t="shared" si="33"/>
        <v>652322</v>
      </c>
      <c r="AN40" s="8">
        <v>653570</v>
      </c>
      <c r="AO40" s="22">
        <f t="shared" si="13"/>
        <v>1248</v>
      </c>
      <c r="AP40" s="34">
        <f t="shared" si="34"/>
        <v>442450</v>
      </c>
      <c r="AQ40" s="8">
        <v>442450</v>
      </c>
      <c r="AR40" s="22">
        <f t="shared" si="14"/>
        <v>0</v>
      </c>
      <c r="AS40" s="34">
        <f t="shared" si="35"/>
        <v>1586875</v>
      </c>
      <c r="AT40" s="8">
        <v>1589621</v>
      </c>
      <c r="AU40" s="22">
        <f t="shared" si="15"/>
        <v>2746</v>
      </c>
      <c r="AV40" s="34">
        <f t="shared" si="36"/>
        <v>150711</v>
      </c>
      <c r="AW40" s="8">
        <v>151006</v>
      </c>
      <c r="AX40" s="22">
        <f t="shared" si="16"/>
        <v>295</v>
      </c>
      <c r="AY40" s="34">
        <f t="shared" si="38"/>
        <v>596899</v>
      </c>
      <c r="AZ40" s="8">
        <v>598962</v>
      </c>
      <c r="BA40" s="22">
        <f t="shared" si="41"/>
        <v>2063</v>
      </c>
      <c r="BB40" s="34">
        <f t="shared" si="39"/>
        <v>6259010</v>
      </c>
      <c r="BC40" s="8">
        <v>6262334</v>
      </c>
      <c r="BD40" s="22">
        <f t="shared" si="18"/>
        <v>3324</v>
      </c>
      <c r="BE40" s="34">
        <f t="shared" si="40"/>
        <v>3682823</v>
      </c>
      <c r="BF40" s="8">
        <v>3685348</v>
      </c>
      <c r="BG40" s="22">
        <f t="shared" si="19"/>
        <v>2525</v>
      </c>
      <c r="BH40" s="34">
        <f t="shared" si="37"/>
        <v>1685310</v>
      </c>
      <c r="BI40" s="8">
        <v>1686312</v>
      </c>
      <c r="BJ40" s="22">
        <f t="shared" si="20"/>
        <v>1002</v>
      </c>
    </row>
    <row r="41" spans="1:62" ht="18" customHeight="1" x14ac:dyDescent="0.35">
      <c r="A41" s="68">
        <f>'Energy - Master'!A40</f>
        <v>46060</v>
      </c>
      <c r="B41" s="24" t="str">
        <f t="shared" si="0"/>
        <v>Feb-2026</v>
      </c>
      <c r="C41" s="34">
        <f t="shared" si="21"/>
        <v>13817341</v>
      </c>
      <c r="D41" s="8">
        <v>13823930</v>
      </c>
      <c r="E41" s="22">
        <f t="shared" si="1"/>
        <v>6589</v>
      </c>
      <c r="F41" s="34">
        <f t="shared" si="22"/>
        <v>14328051</v>
      </c>
      <c r="G41" s="8">
        <v>14335247</v>
      </c>
      <c r="H41" s="22">
        <f t="shared" si="2"/>
        <v>7196</v>
      </c>
      <c r="I41" s="34">
        <f t="shared" si="23"/>
        <v>10764650</v>
      </c>
      <c r="J41" s="8">
        <v>10768128</v>
      </c>
      <c r="K41" s="22">
        <f t="shared" si="3"/>
        <v>3478</v>
      </c>
      <c r="L41" s="34">
        <f t="shared" si="24"/>
        <v>11332415</v>
      </c>
      <c r="M41" s="8">
        <v>11336219</v>
      </c>
      <c r="N41" s="22">
        <f t="shared" si="4"/>
        <v>3804</v>
      </c>
      <c r="O41" s="34">
        <f t="shared" si="25"/>
        <v>17819624</v>
      </c>
      <c r="P41" s="8">
        <v>17824166</v>
      </c>
      <c r="Q41" s="22">
        <f t="shared" si="5"/>
        <v>4542</v>
      </c>
      <c r="R41" s="34">
        <f t="shared" si="26"/>
        <v>11332415</v>
      </c>
      <c r="S41" s="8">
        <v>11336219</v>
      </c>
      <c r="T41" s="22">
        <f t="shared" si="6"/>
        <v>3804</v>
      </c>
      <c r="U41" s="34">
        <f t="shared" si="27"/>
        <v>431849</v>
      </c>
      <c r="V41" s="8">
        <v>431849</v>
      </c>
      <c r="W41" s="22">
        <f t="shared" si="7"/>
        <v>0</v>
      </c>
      <c r="X41" s="34">
        <f t="shared" si="28"/>
        <v>714755</v>
      </c>
      <c r="Y41" s="8">
        <v>714756</v>
      </c>
      <c r="Z41" s="22">
        <f t="shared" si="8"/>
        <v>1</v>
      </c>
      <c r="AA41" s="34">
        <f t="shared" si="29"/>
        <v>59781</v>
      </c>
      <c r="AB41" s="8">
        <v>59781</v>
      </c>
      <c r="AC41" s="22">
        <f t="shared" si="9"/>
        <v>0</v>
      </c>
      <c r="AD41" s="34">
        <f t="shared" si="30"/>
        <v>128184</v>
      </c>
      <c r="AE41" s="8">
        <v>128184</v>
      </c>
      <c r="AF41" s="22">
        <f t="shared" si="10"/>
        <v>0</v>
      </c>
      <c r="AG41" s="34">
        <f t="shared" si="31"/>
        <v>264106</v>
      </c>
      <c r="AH41" s="8">
        <v>264106</v>
      </c>
      <c r="AI41" s="22">
        <f t="shared" si="11"/>
        <v>0</v>
      </c>
      <c r="AJ41" s="34">
        <f t="shared" si="32"/>
        <v>7984005</v>
      </c>
      <c r="AK41" s="8">
        <v>7984317</v>
      </c>
      <c r="AL41" s="22">
        <f t="shared" si="12"/>
        <v>312</v>
      </c>
      <c r="AM41" s="34">
        <f t="shared" si="33"/>
        <v>653570</v>
      </c>
      <c r="AN41" s="8">
        <v>654799</v>
      </c>
      <c r="AO41" s="22">
        <f t="shared" si="13"/>
        <v>1229</v>
      </c>
      <c r="AP41" s="34">
        <f t="shared" si="34"/>
        <v>442450</v>
      </c>
      <c r="AQ41" s="8">
        <v>442450</v>
      </c>
      <c r="AR41" s="22">
        <f t="shared" si="14"/>
        <v>0</v>
      </c>
      <c r="AS41" s="34">
        <f t="shared" si="35"/>
        <v>1589621</v>
      </c>
      <c r="AT41" s="8">
        <v>1592362</v>
      </c>
      <c r="AU41" s="22">
        <f t="shared" si="15"/>
        <v>2741</v>
      </c>
      <c r="AV41" s="34">
        <f t="shared" si="36"/>
        <v>151006</v>
      </c>
      <c r="AW41" s="8">
        <v>151290</v>
      </c>
      <c r="AX41" s="22">
        <f t="shared" si="16"/>
        <v>284</v>
      </c>
      <c r="AY41" s="34">
        <f t="shared" si="38"/>
        <v>598962</v>
      </c>
      <c r="AZ41" s="8">
        <v>601005</v>
      </c>
      <c r="BA41" s="22">
        <f t="shared" si="41"/>
        <v>2043</v>
      </c>
      <c r="BB41" s="34">
        <f t="shared" si="39"/>
        <v>6262334</v>
      </c>
      <c r="BC41" s="8">
        <v>6265597</v>
      </c>
      <c r="BD41" s="22">
        <f t="shared" si="18"/>
        <v>3263</v>
      </c>
      <c r="BE41" s="34">
        <f t="shared" si="40"/>
        <v>3685348</v>
      </c>
      <c r="BF41" s="8">
        <v>3687785</v>
      </c>
      <c r="BG41" s="22">
        <f t="shared" si="19"/>
        <v>2437</v>
      </c>
      <c r="BH41" s="34">
        <f t="shared" si="37"/>
        <v>1686312</v>
      </c>
      <c r="BI41" s="8">
        <v>1687248</v>
      </c>
      <c r="BJ41" s="22">
        <f t="shared" si="20"/>
        <v>936</v>
      </c>
    </row>
    <row r="42" spans="1:62" ht="18" customHeight="1" x14ac:dyDescent="0.35">
      <c r="A42" s="68">
        <f>'Energy - Master'!A41</f>
        <v>46061</v>
      </c>
      <c r="B42" s="24" t="str">
        <f t="shared" si="0"/>
        <v>Feb-2026</v>
      </c>
      <c r="C42" s="34">
        <f t="shared" si="21"/>
        <v>13823930</v>
      </c>
      <c r="D42" s="8">
        <v>13831066</v>
      </c>
      <c r="E42" s="22">
        <f t="shared" si="1"/>
        <v>7136</v>
      </c>
      <c r="F42" s="34">
        <f t="shared" si="22"/>
        <v>14335247</v>
      </c>
      <c r="G42" s="8">
        <v>14343016</v>
      </c>
      <c r="H42" s="22">
        <f t="shared" si="2"/>
        <v>7769</v>
      </c>
      <c r="I42" s="34">
        <f t="shared" si="23"/>
        <v>10768128</v>
      </c>
      <c r="J42" s="8">
        <v>10771826</v>
      </c>
      <c r="K42" s="22">
        <f t="shared" si="3"/>
        <v>3698</v>
      </c>
      <c r="L42" s="34">
        <f t="shared" si="24"/>
        <v>11336219</v>
      </c>
      <c r="M42" s="8">
        <v>11340261</v>
      </c>
      <c r="N42" s="22">
        <f t="shared" si="4"/>
        <v>4042</v>
      </c>
      <c r="O42" s="34">
        <f t="shared" si="25"/>
        <v>17824166</v>
      </c>
      <c r="P42" s="8">
        <v>17828895</v>
      </c>
      <c r="Q42" s="22">
        <f t="shared" si="5"/>
        <v>4729</v>
      </c>
      <c r="R42" s="34">
        <f t="shared" si="26"/>
        <v>11336219</v>
      </c>
      <c r="S42" s="8">
        <v>11340261</v>
      </c>
      <c r="T42" s="22">
        <f t="shared" si="6"/>
        <v>4042</v>
      </c>
      <c r="U42" s="34">
        <f t="shared" si="27"/>
        <v>431849</v>
      </c>
      <c r="V42" s="8">
        <v>431912</v>
      </c>
      <c r="W42" s="22">
        <f t="shared" si="7"/>
        <v>63</v>
      </c>
      <c r="X42" s="34">
        <f t="shared" si="28"/>
        <v>714756</v>
      </c>
      <c r="Y42" s="8">
        <v>714824</v>
      </c>
      <c r="Z42" s="22">
        <f t="shared" si="8"/>
        <v>68</v>
      </c>
      <c r="AA42" s="34">
        <f t="shared" si="29"/>
        <v>59781</v>
      </c>
      <c r="AB42" s="8">
        <v>59781</v>
      </c>
      <c r="AC42" s="22">
        <f t="shared" si="9"/>
        <v>0</v>
      </c>
      <c r="AD42" s="34">
        <f t="shared" si="30"/>
        <v>128184</v>
      </c>
      <c r="AE42" s="8">
        <v>128184</v>
      </c>
      <c r="AF42" s="22">
        <f t="shared" si="10"/>
        <v>0</v>
      </c>
      <c r="AG42" s="34">
        <f t="shared" si="31"/>
        <v>264106</v>
      </c>
      <c r="AH42" s="8">
        <v>264106</v>
      </c>
      <c r="AI42" s="22">
        <f t="shared" si="11"/>
        <v>0</v>
      </c>
      <c r="AJ42" s="34">
        <f t="shared" si="32"/>
        <v>7984317</v>
      </c>
      <c r="AK42" s="8">
        <v>7984647</v>
      </c>
      <c r="AL42" s="22">
        <f t="shared" si="12"/>
        <v>330</v>
      </c>
      <c r="AM42" s="34">
        <f t="shared" si="33"/>
        <v>654799</v>
      </c>
      <c r="AN42" s="8">
        <v>656076</v>
      </c>
      <c r="AO42" s="22">
        <f t="shared" si="13"/>
        <v>1277</v>
      </c>
      <c r="AP42" s="34">
        <f t="shared" si="34"/>
        <v>442450</v>
      </c>
      <c r="AQ42" s="8">
        <v>442450</v>
      </c>
      <c r="AR42" s="22">
        <f t="shared" si="14"/>
        <v>0</v>
      </c>
      <c r="AS42" s="34">
        <f t="shared" si="35"/>
        <v>1592362</v>
      </c>
      <c r="AT42" s="8">
        <v>1595302</v>
      </c>
      <c r="AU42" s="22">
        <f t="shared" si="15"/>
        <v>2940</v>
      </c>
      <c r="AV42" s="34">
        <f t="shared" si="36"/>
        <v>151290</v>
      </c>
      <c r="AW42" s="8">
        <v>151614</v>
      </c>
      <c r="AX42" s="22">
        <f t="shared" si="16"/>
        <v>324</v>
      </c>
      <c r="AY42" s="34">
        <f t="shared" si="38"/>
        <v>601005</v>
      </c>
      <c r="AZ42" s="8">
        <v>603117</v>
      </c>
      <c r="BA42" s="22">
        <f t="shared" si="41"/>
        <v>2112</v>
      </c>
      <c r="BB42" s="34">
        <f t="shared" si="39"/>
        <v>6265597</v>
      </c>
      <c r="BC42" s="8">
        <v>6268988</v>
      </c>
      <c r="BD42" s="22">
        <f t="shared" si="18"/>
        <v>3391</v>
      </c>
      <c r="BE42" s="34">
        <f t="shared" si="40"/>
        <v>3687785</v>
      </c>
      <c r="BF42" s="8">
        <v>3690265</v>
      </c>
      <c r="BG42" s="22">
        <f t="shared" si="19"/>
        <v>2480</v>
      </c>
      <c r="BH42" s="34">
        <f t="shared" si="37"/>
        <v>1687248</v>
      </c>
      <c r="BI42" s="8">
        <v>1688224</v>
      </c>
      <c r="BJ42" s="22">
        <f t="shared" si="20"/>
        <v>976</v>
      </c>
    </row>
    <row r="43" spans="1:62" ht="18" customHeight="1" x14ac:dyDescent="0.35">
      <c r="A43" s="68">
        <f>'Energy - Master'!A42</f>
        <v>46062</v>
      </c>
      <c r="B43" s="24" t="str">
        <f t="shared" si="0"/>
        <v>Feb-2026</v>
      </c>
      <c r="C43" s="34">
        <f t="shared" si="21"/>
        <v>13831066</v>
      </c>
      <c r="D43" s="8">
        <v>13837476</v>
      </c>
      <c r="E43" s="22">
        <f t="shared" si="1"/>
        <v>6410</v>
      </c>
      <c r="F43" s="34">
        <f t="shared" si="22"/>
        <v>14343016</v>
      </c>
      <c r="G43" s="8">
        <v>14349953</v>
      </c>
      <c r="H43" s="22">
        <f t="shared" si="2"/>
        <v>6937</v>
      </c>
      <c r="I43" s="34">
        <f t="shared" si="23"/>
        <v>10771826</v>
      </c>
      <c r="J43" s="8">
        <v>10775130</v>
      </c>
      <c r="K43" s="22">
        <f t="shared" si="3"/>
        <v>3304</v>
      </c>
      <c r="L43" s="34">
        <f t="shared" si="24"/>
        <v>11340261</v>
      </c>
      <c r="M43" s="8">
        <v>11343886</v>
      </c>
      <c r="N43" s="22">
        <f t="shared" si="4"/>
        <v>3625</v>
      </c>
      <c r="O43" s="34">
        <f t="shared" si="25"/>
        <v>17828895</v>
      </c>
      <c r="P43" s="8">
        <v>17833281</v>
      </c>
      <c r="Q43" s="22">
        <f t="shared" si="5"/>
        <v>4386</v>
      </c>
      <c r="R43" s="34">
        <f t="shared" si="26"/>
        <v>11340261</v>
      </c>
      <c r="S43" s="8">
        <v>11343886</v>
      </c>
      <c r="T43" s="22">
        <f t="shared" si="6"/>
        <v>3625</v>
      </c>
      <c r="U43" s="34">
        <f t="shared" si="27"/>
        <v>431912</v>
      </c>
      <c r="V43" s="8">
        <v>431912</v>
      </c>
      <c r="W43" s="22">
        <f t="shared" si="7"/>
        <v>0</v>
      </c>
      <c r="X43" s="34">
        <f t="shared" si="28"/>
        <v>714824</v>
      </c>
      <c r="Y43" s="8">
        <v>714824</v>
      </c>
      <c r="Z43" s="22">
        <f t="shared" si="8"/>
        <v>0</v>
      </c>
      <c r="AA43" s="34">
        <f t="shared" si="29"/>
        <v>59781</v>
      </c>
      <c r="AB43" s="8">
        <v>60000</v>
      </c>
      <c r="AC43" s="22">
        <f t="shared" si="9"/>
        <v>219</v>
      </c>
      <c r="AD43" s="34">
        <f t="shared" si="30"/>
        <v>128184</v>
      </c>
      <c r="AE43" s="8">
        <v>128184</v>
      </c>
      <c r="AF43" s="22">
        <f t="shared" si="10"/>
        <v>0</v>
      </c>
      <c r="AG43" s="34">
        <f t="shared" si="31"/>
        <v>264106</v>
      </c>
      <c r="AH43" s="8">
        <v>264136</v>
      </c>
      <c r="AI43" s="22">
        <f t="shared" si="11"/>
        <v>30</v>
      </c>
      <c r="AJ43" s="34">
        <f t="shared" si="32"/>
        <v>7984647</v>
      </c>
      <c r="AK43" s="8">
        <v>7984950</v>
      </c>
      <c r="AL43" s="22">
        <f t="shared" si="12"/>
        <v>303</v>
      </c>
      <c r="AM43" s="34">
        <f t="shared" si="33"/>
        <v>656076</v>
      </c>
      <c r="AN43" s="8">
        <v>657302</v>
      </c>
      <c r="AO43" s="22">
        <f t="shared" si="13"/>
        <v>1226</v>
      </c>
      <c r="AP43" s="34">
        <f t="shared" si="34"/>
        <v>442450</v>
      </c>
      <c r="AQ43" s="8">
        <v>442450</v>
      </c>
      <c r="AR43" s="22">
        <f t="shared" si="14"/>
        <v>0</v>
      </c>
      <c r="AS43" s="34">
        <f t="shared" si="35"/>
        <v>1595302</v>
      </c>
      <c r="AT43" s="8">
        <v>1597965</v>
      </c>
      <c r="AU43" s="22">
        <f t="shared" si="15"/>
        <v>2663</v>
      </c>
      <c r="AV43" s="34">
        <f t="shared" si="36"/>
        <v>151614</v>
      </c>
      <c r="AW43" s="8">
        <v>151902</v>
      </c>
      <c r="AX43" s="22">
        <f t="shared" si="16"/>
        <v>288</v>
      </c>
      <c r="AY43" s="34">
        <f t="shared" si="38"/>
        <v>603117</v>
      </c>
      <c r="AZ43" s="8">
        <v>605131</v>
      </c>
      <c r="BA43" s="22">
        <f t="shared" si="41"/>
        <v>2014</v>
      </c>
      <c r="BB43" s="34">
        <f t="shared" si="39"/>
        <v>6268988</v>
      </c>
      <c r="BC43" s="8">
        <v>6272180</v>
      </c>
      <c r="BD43" s="22">
        <f t="shared" si="18"/>
        <v>3192</v>
      </c>
      <c r="BE43" s="34">
        <f t="shared" si="40"/>
        <v>3690265</v>
      </c>
      <c r="BF43" s="8">
        <v>3692892</v>
      </c>
      <c r="BG43" s="22">
        <f t="shared" si="19"/>
        <v>2627</v>
      </c>
      <c r="BH43" s="34">
        <f t="shared" si="37"/>
        <v>1688224</v>
      </c>
      <c r="BI43" s="8">
        <v>1689153</v>
      </c>
      <c r="BJ43" s="22">
        <f t="shared" si="20"/>
        <v>929</v>
      </c>
    </row>
    <row r="44" spans="1:62" ht="18" customHeight="1" x14ac:dyDescent="0.35">
      <c r="A44" s="68">
        <f>'Energy - Master'!A43</f>
        <v>46063</v>
      </c>
      <c r="B44" s="24" t="str">
        <f t="shared" si="0"/>
        <v>Feb-2026</v>
      </c>
      <c r="C44" s="34">
        <f t="shared" si="21"/>
        <v>13837476</v>
      </c>
      <c r="D44" s="8">
        <v>13843806</v>
      </c>
      <c r="E44" s="22">
        <f t="shared" si="1"/>
        <v>6330</v>
      </c>
      <c r="F44" s="34">
        <f t="shared" si="22"/>
        <v>14349953</v>
      </c>
      <c r="G44" s="8">
        <v>14356865</v>
      </c>
      <c r="H44" s="22">
        <f t="shared" si="2"/>
        <v>6912</v>
      </c>
      <c r="I44" s="34">
        <f t="shared" si="23"/>
        <v>10775130</v>
      </c>
      <c r="J44" s="8">
        <v>10778528</v>
      </c>
      <c r="K44" s="22">
        <f t="shared" si="3"/>
        <v>3398</v>
      </c>
      <c r="L44" s="34">
        <f t="shared" si="24"/>
        <v>11343886</v>
      </c>
      <c r="M44" s="8">
        <v>11347579</v>
      </c>
      <c r="N44" s="22">
        <f t="shared" si="4"/>
        <v>3693</v>
      </c>
      <c r="O44" s="34">
        <f t="shared" si="25"/>
        <v>17833281</v>
      </c>
      <c r="P44" s="8">
        <v>17837703</v>
      </c>
      <c r="Q44" s="22">
        <f t="shared" si="5"/>
        <v>4422</v>
      </c>
      <c r="R44" s="34">
        <f t="shared" si="26"/>
        <v>11343886</v>
      </c>
      <c r="S44" s="8">
        <v>11347579</v>
      </c>
      <c r="T44" s="22">
        <f t="shared" si="6"/>
        <v>3693</v>
      </c>
      <c r="U44" s="34">
        <f t="shared" si="27"/>
        <v>431912</v>
      </c>
      <c r="V44" s="8">
        <v>432010</v>
      </c>
      <c r="W44" s="22">
        <f t="shared" si="7"/>
        <v>98</v>
      </c>
      <c r="X44" s="34">
        <f t="shared" si="28"/>
        <v>714824</v>
      </c>
      <c r="Y44" s="8">
        <v>714951</v>
      </c>
      <c r="Z44" s="22">
        <f t="shared" si="8"/>
        <v>127</v>
      </c>
      <c r="AA44" s="34">
        <f t="shared" si="29"/>
        <v>60000</v>
      </c>
      <c r="AB44" s="8">
        <v>60000</v>
      </c>
      <c r="AC44" s="22">
        <f t="shared" si="9"/>
        <v>0</v>
      </c>
      <c r="AD44" s="34">
        <f t="shared" si="30"/>
        <v>128184</v>
      </c>
      <c r="AE44" s="8">
        <v>128184</v>
      </c>
      <c r="AF44" s="22">
        <f t="shared" si="10"/>
        <v>0</v>
      </c>
      <c r="AG44" s="34">
        <f t="shared" si="31"/>
        <v>264136</v>
      </c>
      <c r="AH44" s="8">
        <v>264136</v>
      </c>
      <c r="AI44" s="22">
        <f t="shared" si="11"/>
        <v>0</v>
      </c>
      <c r="AJ44" s="34">
        <f t="shared" si="32"/>
        <v>7984950</v>
      </c>
      <c r="AK44" s="8">
        <v>7985257</v>
      </c>
      <c r="AL44" s="22">
        <f t="shared" si="12"/>
        <v>307</v>
      </c>
      <c r="AM44" s="34">
        <f t="shared" si="33"/>
        <v>657302</v>
      </c>
      <c r="AN44" s="8">
        <v>658525</v>
      </c>
      <c r="AO44" s="22">
        <f t="shared" si="13"/>
        <v>1223</v>
      </c>
      <c r="AP44" s="34">
        <f t="shared" si="34"/>
        <v>442450</v>
      </c>
      <c r="AQ44" s="8">
        <v>442450</v>
      </c>
      <c r="AR44" s="22">
        <f t="shared" si="14"/>
        <v>0</v>
      </c>
      <c r="AS44" s="34">
        <f t="shared" si="35"/>
        <v>1597965</v>
      </c>
      <c r="AT44" s="8">
        <v>1600662</v>
      </c>
      <c r="AU44" s="22">
        <f t="shared" si="15"/>
        <v>2697</v>
      </c>
      <c r="AV44" s="34">
        <f t="shared" si="36"/>
        <v>151902</v>
      </c>
      <c r="AW44" s="8">
        <v>152192</v>
      </c>
      <c r="AX44" s="22">
        <f t="shared" si="16"/>
        <v>290</v>
      </c>
      <c r="AY44" s="34">
        <f t="shared" si="38"/>
        <v>605131</v>
      </c>
      <c r="AZ44" s="8">
        <v>607168</v>
      </c>
      <c r="BA44" s="22">
        <f t="shared" si="41"/>
        <v>2037</v>
      </c>
      <c r="BB44" s="34">
        <f t="shared" si="39"/>
        <v>6272180</v>
      </c>
      <c r="BC44" s="8">
        <v>6275454</v>
      </c>
      <c r="BD44" s="22">
        <f t="shared" si="18"/>
        <v>3274</v>
      </c>
      <c r="BE44" s="34">
        <f t="shared" si="40"/>
        <v>3692892</v>
      </c>
      <c r="BF44" s="8">
        <v>3695443</v>
      </c>
      <c r="BG44" s="22">
        <f t="shared" si="19"/>
        <v>2551</v>
      </c>
      <c r="BH44" s="34">
        <f t="shared" si="37"/>
        <v>1689153</v>
      </c>
      <c r="BI44" s="8">
        <v>1689934</v>
      </c>
      <c r="BJ44" s="22">
        <f t="shared" si="20"/>
        <v>781</v>
      </c>
    </row>
    <row r="45" spans="1:62" ht="18" customHeight="1" x14ac:dyDescent="0.35">
      <c r="A45" s="68">
        <f>'Energy - Master'!A44</f>
        <v>46064</v>
      </c>
      <c r="B45" s="24" t="str">
        <f t="shared" si="0"/>
        <v>Feb-2026</v>
      </c>
      <c r="C45" s="34">
        <f t="shared" si="21"/>
        <v>13843806</v>
      </c>
      <c r="D45" s="8">
        <v>13850256</v>
      </c>
      <c r="E45" s="22">
        <f t="shared" si="1"/>
        <v>6450</v>
      </c>
      <c r="F45" s="34">
        <f t="shared" si="22"/>
        <v>14356865</v>
      </c>
      <c r="G45" s="8">
        <v>14363693</v>
      </c>
      <c r="H45" s="22">
        <f t="shared" si="2"/>
        <v>6828</v>
      </c>
      <c r="I45" s="34">
        <f t="shared" si="23"/>
        <v>10778528</v>
      </c>
      <c r="J45" s="8">
        <v>10781679</v>
      </c>
      <c r="K45" s="22">
        <f t="shared" si="3"/>
        <v>3151</v>
      </c>
      <c r="L45" s="34">
        <f t="shared" si="24"/>
        <v>11347579</v>
      </c>
      <c r="M45" s="8">
        <v>11350948</v>
      </c>
      <c r="N45" s="22">
        <f t="shared" si="4"/>
        <v>3369</v>
      </c>
      <c r="O45" s="34">
        <f t="shared" si="25"/>
        <v>17837703</v>
      </c>
      <c r="P45" s="8">
        <v>17841946</v>
      </c>
      <c r="Q45" s="22">
        <f t="shared" si="5"/>
        <v>4243</v>
      </c>
      <c r="R45" s="34">
        <f t="shared" si="26"/>
        <v>11347579</v>
      </c>
      <c r="S45" s="8">
        <v>11350948</v>
      </c>
      <c r="T45" s="22">
        <f t="shared" si="6"/>
        <v>3369</v>
      </c>
      <c r="U45" s="34">
        <f t="shared" si="27"/>
        <v>432010</v>
      </c>
      <c r="V45" s="8">
        <v>432523</v>
      </c>
      <c r="W45" s="22">
        <f t="shared" si="7"/>
        <v>513</v>
      </c>
      <c r="X45" s="34">
        <f t="shared" si="28"/>
        <v>714951</v>
      </c>
      <c r="Y45" s="8">
        <v>715638</v>
      </c>
      <c r="Z45" s="22">
        <f t="shared" si="8"/>
        <v>687</v>
      </c>
      <c r="AA45" s="34">
        <f t="shared" si="29"/>
        <v>60000</v>
      </c>
      <c r="AB45" s="8">
        <v>60000</v>
      </c>
      <c r="AC45" s="22">
        <f t="shared" si="9"/>
        <v>0</v>
      </c>
      <c r="AD45" s="34">
        <f t="shared" si="30"/>
        <v>128184</v>
      </c>
      <c r="AE45" s="8">
        <v>128184</v>
      </c>
      <c r="AF45" s="22">
        <f t="shared" si="10"/>
        <v>0</v>
      </c>
      <c r="AG45" s="34">
        <f t="shared" si="31"/>
        <v>264136</v>
      </c>
      <c r="AH45" s="8">
        <v>264136</v>
      </c>
      <c r="AI45" s="22">
        <f t="shared" si="11"/>
        <v>0</v>
      </c>
      <c r="AJ45" s="34">
        <f t="shared" si="32"/>
        <v>7985257</v>
      </c>
      <c r="AK45" s="8">
        <v>7985636</v>
      </c>
      <c r="AL45" s="22">
        <f t="shared" si="12"/>
        <v>379</v>
      </c>
      <c r="AM45" s="34">
        <f t="shared" si="33"/>
        <v>658525</v>
      </c>
      <c r="AN45" s="8">
        <v>659644</v>
      </c>
      <c r="AO45" s="22">
        <f t="shared" si="13"/>
        <v>1119</v>
      </c>
      <c r="AP45" s="34">
        <f t="shared" si="34"/>
        <v>442450</v>
      </c>
      <c r="AQ45" s="8">
        <v>442450</v>
      </c>
      <c r="AR45" s="22">
        <f t="shared" si="14"/>
        <v>0</v>
      </c>
      <c r="AS45" s="34">
        <f t="shared" si="35"/>
        <v>1600662</v>
      </c>
      <c r="AT45" s="8">
        <v>1603008</v>
      </c>
      <c r="AU45" s="22">
        <f t="shared" si="15"/>
        <v>2346</v>
      </c>
      <c r="AV45" s="34">
        <f t="shared" si="36"/>
        <v>152192</v>
      </c>
      <c r="AW45" s="8">
        <v>152470</v>
      </c>
      <c r="AX45" s="22">
        <f t="shared" si="16"/>
        <v>278</v>
      </c>
      <c r="AY45" s="34">
        <f t="shared" si="38"/>
        <v>607168</v>
      </c>
      <c r="AZ45" s="8">
        <v>609050</v>
      </c>
      <c r="BA45" s="22">
        <f t="shared" si="41"/>
        <v>1882</v>
      </c>
      <c r="BB45" s="34">
        <f t="shared" si="39"/>
        <v>6275454</v>
      </c>
      <c r="BC45" s="8">
        <v>6278693</v>
      </c>
      <c r="BD45" s="22">
        <f t="shared" si="18"/>
        <v>3239</v>
      </c>
      <c r="BE45" s="34">
        <f t="shared" si="40"/>
        <v>3695443</v>
      </c>
      <c r="BF45" s="8">
        <v>3697224</v>
      </c>
      <c r="BG45" s="22">
        <f t="shared" si="19"/>
        <v>1781</v>
      </c>
      <c r="BH45" s="34">
        <f t="shared" si="37"/>
        <v>1689934</v>
      </c>
      <c r="BI45" s="8">
        <v>1690739</v>
      </c>
      <c r="BJ45" s="22">
        <f t="shared" si="20"/>
        <v>805</v>
      </c>
    </row>
    <row r="46" spans="1:62" ht="18" customHeight="1" x14ac:dyDescent="0.35">
      <c r="A46" s="68">
        <f>'Energy - Master'!A45</f>
        <v>46065</v>
      </c>
      <c r="B46" s="24" t="str">
        <f t="shared" si="0"/>
        <v>Feb-2026</v>
      </c>
      <c r="C46" s="34">
        <f t="shared" si="21"/>
        <v>13850256</v>
      </c>
      <c r="D46" s="8">
        <v>13856982</v>
      </c>
      <c r="E46" s="22">
        <f t="shared" si="1"/>
        <v>6726</v>
      </c>
      <c r="F46" s="34">
        <f t="shared" si="22"/>
        <v>14363693</v>
      </c>
      <c r="G46" s="8">
        <v>14370950</v>
      </c>
      <c r="H46" s="22">
        <f t="shared" si="2"/>
        <v>7257</v>
      </c>
      <c r="I46" s="34">
        <f t="shared" si="23"/>
        <v>10781679</v>
      </c>
      <c r="J46" s="8">
        <v>10785165</v>
      </c>
      <c r="K46" s="22">
        <f t="shared" si="3"/>
        <v>3486</v>
      </c>
      <c r="L46" s="34">
        <f t="shared" si="24"/>
        <v>11350948</v>
      </c>
      <c r="M46" s="8">
        <v>11354737</v>
      </c>
      <c r="N46" s="22">
        <f t="shared" si="4"/>
        <v>3789</v>
      </c>
      <c r="O46" s="34">
        <f t="shared" si="25"/>
        <v>17841946</v>
      </c>
      <c r="P46" s="8">
        <v>17846508</v>
      </c>
      <c r="Q46" s="22">
        <f t="shared" si="5"/>
        <v>4562</v>
      </c>
      <c r="R46" s="34">
        <f t="shared" si="26"/>
        <v>11350948</v>
      </c>
      <c r="S46" s="8">
        <v>11354737</v>
      </c>
      <c r="T46" s="22">
        <f t="shared" si="6"/>
        <v>3789</v>
      </c>
      <c r="U46" s="34">
        <f t="shared" si="27"/>
        <v>432523</v>
      </c>
      <c r="V46" s="8">
        <v>432523</v>
      </c>
      <c r="W46" s="22">
        <f t="shared" si="7"/>
        <v>0</v>
      </c>
      <c r="X46" s="34">
        <f t="shared" si="28"/>
        <v>715638</v>
      </c>
      <c r="Y46" s="8">
        <v>715638</v>
      </c>
      <c r="Z46" s="22">
        <f t="shared" si="8"/>
        <v>0</v>
      </c>
      <c r="AA46" s="34">
        <f t="shared" si="29"/>
        <v>60000</v>
      </c>
      <c r="AB46" s="8">
        <v>60000</v>
      </c>
      <c r="AC46" s="22">
        <f t="shared" si="9"/>
        <v>0</v>
      </c>
      <c r="AD46" s="34">
        <f t="shared" si="30"/>
        <v>128184</v>
      </c>
      <c r="AE46" s="8">
        <v>128184</v>
      </c>
      <c r="AF46" s="22">
        <f t="shared" si="10"/>
        <v>0</v>
      </c>
      <c r="AG46" s="34">
        <f t="shared" si="31"/>
        <v>264136</v>
      </c>
      <c r="AH46" s="8">
        <v>264136</v>
      </c>
      <c r="AI46" s="22">
        <f t="shared" si="11"/>
        <v>0</v>
      </c>
      <c r="AJ46" s="34">
        <f t="shared" si="32"/>
        <v>7985636</v>
      </c>
      <c r="AK46" s="8">
        <v>7985945</v>
      </c>
      <c r="AL46" s="22">
        <f t="shared" si="12"/>
        <v>309</v>
      </c>
      <c r="AM46" s="34">
        <f t="shared" si="33"/>
        <v>659644</v>
      </c>
      <c r="AN46" s="8">
        <v>660910</v>
      </c>
      <c r="AO46" s="22">
        <f t="shared" si="13"/>
        <v>1266</v>
      </c>
      <c r="AP46" s="34">
        <f t="shared" si="34"/>
        <v>442450</v>
      </c>
      <c r="AQ46" s="8">
        <v>442450</v>
      </c>
      <c r="AR46" s="22">
        <f t="shared" si="14"/>
        <v>0</v>
      </c>
      <c r="AS46" s="34">
        <f t="shared" si="35"/>
        <v>1603008</v>
      </c>
      <c r="AT46" s="8">
        <v>1605810</v>
      </c>
      <c r="AU46" s="22">
        <f t="shared" si="15"/>
        <v>2802</v>
      </c>
      <c r="AV46" s="34">
        <f t="shared" si="36"/>
        <v>152470</v>
      </c>
      <c r="AW46" s="8">
        <v>152787</v>
      </c>
      <c r="AX46" s="22">
        <f t="shared" si="16"/>
        <v>317</v>
      </c>
      <c r="AY46" s="34">
        <f t="shared" si="38"/>
        <v>609050</v>
      </c>
      <c r="AZ46" s="8">
        <v>611126</v>
      </c>
      <c r="BA46" s="22">
        <f t="shared" si="41"/>
        <v>2076</v>
      </c>
      <c r="BB46" s="34">
        <f t="shared" si="39"/>
        <v>6278693</v>
      </c>
      <c r="BC46" s="8">
        <v>6281946</v>
      </c>
      <c r="BD46" s="22">
        <f t="shared" si="18"/>
        <v>3253</v>
      </c>
      <c r="BE46" s="34">
        <f t="shared" si="40"/>
        <v>3697224</v>
      </c>
      <c r="BF46" s="8">
        <v>3699796</v>
      </c>
      <c r="BG46" s="22">
        <f t="shared" si="19"/>
        <v>2572</v>
      </c>
      <c r="BH46" s="34">
        <f t="shared" si="37"/>
        <v>1690739</v>
      </c>
      <c r="BI46" s="8">
        <v>1691581</v>
      </c>
      <c r="BJ46" s="22">
        <f t="shared" si="20"/>
        <v>842</v>
      </c>
    </row>
    <row r="47" spans="1:62" ht="18" customHeight="1" x14ac:dyDescent="0.35">
      <c r="A47" s="68">
        <f>'Energy - Master'!A46</f>
        <v>46066</v>
      </c>
      <c r="B47" s="24" t="str">
        <f t="shared" si="0"/>
        <v>Feb-2026</v>
      </c>
      <c r="C47" s="34">
        <f t="shared" si="21"/>
        <v>13856982</v>
      </c>
      <c r="D47" s="8">
        <v>13863587</v>
      </c>
      <c r="E47" s="22">
        <f t="shared" si="1"/>
        <v>6605</v>
      </c>
      <c r="F47" s="34">
        <f t="shared" si="22"/>
        <v>14370950</v>
      </c>
      <c r="G47" s="8">
        <v>14378087</v>
      </c>
      <c r="H47" s="22">
        <f t="shared" si="2"/>
        <v>7137</v>
      </c>
      <c r="I47" s="34">
        <f t="shared" si="23"/>
        <v>10785165</v>
      </c>
      <c r="J47" s="8">
        <v>10788649</v>
      </c>
      <c r="K47" s="22">
        <f t="shared" si="3"/>
        <v>3484</v>
      </c>
      <c r="L47" s="34">
        <f t="shared" si="24"/>
        <v>11354737</v>
      </c>
      <c r="M47" s="8">
        <v>11358513</v>
      </c>
      <c r="N47" s="22">
        <f t="shared" si="4"/>
        <v>3776</v>
      </c>
      <c r="O47" s="34">
        <f t="shared" si="25"/>
        <v>17846508</v>
      </c>
      <c r="P47" s="8">
        <v>17851054</v>
      </c>
      <c r="Q47" s="22">
        <f t="shared" si="5"/>
        <v>4546</v>
      </c>
      <c r="R47" s="34">
        <f t="shared" si="26"/>
        <v>11354737</v>
      </c>
      <c r="S47" s="8">
        <v>11358513</v>
      </c>
      <c r="T47" s="22">
        <f t="shared" si="6"/>
        <v>3776</v>
      </c>
      <c r="U47" s="34">
        <f t="shared" si="27"/>
        <v>432523</v>
      </c>
      <c r="V47" s="8">
        <v>432523</v>
      </c>
      <c r="W47" s="22">
        <f t="shared" si="7"/>
        <v>0</v>
      </c>
      <c r="X47" s="34">
        <f t="shared" si="28"/>
        <v>715638</v>
      </c>
      <c r="Y47" s="8">
        <v>715638</v>
      </c>
      <c r="Z47" s="22">
        <f t="shared" si="8"/>
        <v>0</v>
      </c>
      <c r="AA47" s="34">
        <f t="shared" si="29"/>
        <v>60000</v>
      </c>
      <c r="AB47" s="8">
        <v>60000</v>
      </c>
      <c r="AC47" s="22">
        <f t="shared" si="9"/>
        <v>0</v>
      </c>
      <c r="AD47" s="34">
        <f t="shared" si="30"/>
        <v>128184</v>
      </c>
      <c r="AE47" s="8">
        <v>128184</v>
      </c>
      <c r="AF47" s="22">
        <f t="shared" si="10"/>
        <v>0</v>
      </c>
      <c r="AG47" s="34">
        <f t="shared" si="31"/>
        <v>264136</v>
      </c>
      <c r="AH47" s="8">
        <v>264136</v>
      </c>
      <c r="AI47" s="22">
        <f t="shared" si="11"/>
        <v>0</v>
      </c>
      <c r="AJ47" s="34">
        <f t="shared" si="32"/>
        <v>7985945</v>
      </c>
      <c r="AK47" s="8">
        <v>7986283</v>
      </c>
      <c r="AL47" s="22">
        <f t="shared" si="12"/>
        <v>338</v>
      </c>
      <c r="AM47" s="34">
        <f t="shared" si="33"/>
        <v>660910</v>
      </c>
      <c r="AN47" s="8">
        <v>662171</v>
      </c>
      <c r="AO47" s="22">
        <f t="shared" si="13"/>
        <v>1261</v>
      </c>
      <c r="AP47" s="34">
        <f t="shared" si="34"/>
        <v>442450</v>
      </c>
      <c r="AQ47" s="8">
        <v>442450</v>
      </c>
      <c r="AR47" s="22">
        <f t="shared" si="14"/>
        <v>0</v>
      </c>
      <c r="AS47" s="34">
        <f t="shared" si="35"/>
        <v>1605810</v>
      </c>
      <c r="AT47" s="8">
        <v>1608665</v>
      </c>
      <c r="AU47" s="22">
        <f t="shared" si="15"/>
        <v>2855</v>
      </c>
      <c r="AV47" s="34">
        <f t="shared" si="36"/>
        <v>152787</v>
      </c>
      <c r="AW47" s="8">
        <v>153096</v>
      </c>
      <c r="AX47" s="22">
        <f t="shared" si="16"/>
        <v>309</v>
      </c>
      <c r="AY47" s="34">
        <f t="shared" si="38"/>
        <v>611126</v>
      </c>
      <c r="AZ47" s="8">
        <v>613198</v>
      </c>
      <c r="BA47" s="22">
        <f t="shared" si="41"/>
        <v>2072</v>
      </c>
      <c r="BB47" s="34">
        <f t="shared" si="39"/>
        <v>6281946</v>
      </c>
      <c r="BC47" s="8">
        <v>6285227</v>
      </c>
      <c r="BD47" s="22">
        <f t="shared" si="18"/>
        <v>3281</v>
      </c>
      <c r="BE47" s="34">
        <f t="shared" si="40"/>
        <v>3699796</v>
      </c>
      <c r="BF47" s="8">
        <v>3702413</v>
      </c>
      <c r="BG47" s="22">
        <f t="shared" si="19"/>
        <v>2617</v>
      </c>
      <c r="BH47" s="34">
        <f t="shared" si="37"/>
        <v>1691581</v>
      </c>
      <c r="BI47" s="8">
        <v>1692466</v>
      </c>
      <c r="BJ47" s="22">
        <f t="shared" si="20"/>
        <v>885</v>
      </c>
    </row>
    <row r="48" spans="1:62" ht="18" customHeight="1" x14ac:dyDescent="0.35">
      <c r="A48" s="68">
        <f>'Energy - Master'!A47</f>
        <v>46067</v>
      </c>
      <c r="B48" s="24" t="str">
        <f t="shared" si="0"/>
        <v>Feb-2026</v>
      </c>
      <c r="C48" s="34">
        <f t="shared" si="21"/>
        <v>13863587</v>
      </c>
      <c r="D48" s="8">
        <v>13870381</v>
      </c>
      <c r="E48" s="22">
        <f t="shared" si="1"/>
        <v>6794</v>
      </c>
      <c r="F48" s="34">
        <f t="shared" si="22"/>
        <v>14378087</v>
      </c>
      <c r="G48" s="8">
        <v>14385431</v>
      </c>
      <c r="H48" s="22">
        <f t="shared" si="2"/>
        <v>7344</v>
      </c>
      <c r="I48" s="34">
        <f t="shared" si="23"/>
        <v>10788649</v>
      </c>
      <c r="J48" s="8">
        <v>10792161</v>
      </c>
      <c r="K48" s="22">
        <f t="shared" si="3"/>
        <v>3512</v>
      </c>
      <c r="L48" s="34">
        <f t="shared" si="24"/>
        <v>11358513</v>
      </c>
      <c r="M48" s="8">
        <v>11362377</v>
      </c>
      <c r="N48" s="22">
        <f t="shared" si="4"/>
        <v>3864</v>
      </c>
      <c r="O48" s="34">
        <f t="shared" si="25"/>
        <v>17851054</v>
      </c>
      <c r="P48" s="8">
        <v>17855675</v>
      </c>
      <c r="Q48" s="22">
        <f t="shared" si="5"/>
        <v>4621</v>
      </c>
      <c r="R48" s="34">
        <f t="shared" si="26"/>
        <v>11358513</v>
      </c>
      <c r="S48" s="8">
        <v>11362377</v>
      </c>
      <c r="T48" s="22">
        <f t="shared" si="6"/>
        <v>3864</v>
      </c>
      <c r="U48" s="34">
        <f t="shared" si="27"/>
        <v>432523</v>
      </c>
      <c r="V48" s="8">
        <v>432523</v>
      </c>
      <c r="W48" s="22">
        <f t="shared" si="7"/>
        <v>0</v>
      </c>
      <c r="X48" s="34">
        <f t="shared" si="28"/>
        <v>715638</v>
      </c>
      <c r="Y48" s="8">
        <v>715638</v>
      </c>
      <c r="Z48" s="22">
        <f t="shared" si="8"/>
        <v>0</v>
      </c>
      <c r="AA48" s="34">
        <f t="shared" si="29"/>
        <v>60000</v>
      </c>
      <c r="AB48" s="8">
        <v>60000</v>
      </c>
      <c r="AC48" s="22">
        <f t="shared" si="9"/>
        <v>0</v>
      </c>
      <c r="AD48" s="34">
        <f t="shared" si="30"/>
        <v>128184</v>
      </c>
      <c r="AE48" s="8">
        <v>128184</v>
      </c>
      <c r="AF48" s="22">
        <f t="shared" si="10"/>
        <v>0</v>
      </c>
      <c r="AG48" s="34">
        <f t="shared" si="31"/>
        <v>264136</v>
      </c>
      <c r="AH48" s="8">
        <v>264136</v>
      </c>
      <c r="AI48" s="22">
        <f t="shared" si="11"/>
        <v>0</v>
      </c>
      <c r="AJ48" s="34">
        <f t="shared" si="32"/>
        <v>7986283</v>
      </c>
      <c r="AK48" s="8">
        <v>7986613</v>
      </c>
      <c r="AL48" s="22">
        <f t="shared" si="12"/>
        <v>330</v>
      </c>
      <c r="AM48" s="34">
        <f t="shared" si="33"/>
        <v>662171</v>
      </c>
      <c r="AN48" s="8">
        <v>663439</v>
      </c>
      <c r="AO48" s="22">
        <f t="shared" si="13"/>
        <v>1268</v>
      </c>
      <c r="AP48" s="34">
        <f t="shared" si="34"/>
        <v>442450</v>
      </c>
      <c r="AQ48" s="8">
        <v>442450</v>
      </c>
      <c r="AR48" s="22">
        <f t="shared" si="14"/>
        <v>0</v>
      </c>
      <c r="AS48" s="34">
        <f t="shared" si="35"/>
        <v>1608665</v>
      </c>
      <c r="AT48" s="8">
        <v>1611536</v>
      </c>
      <c r="AU48" s="22">
        <f t="shared" si="15"/>
        <v>2871</v>
      </c>
      <c r="AV48" s="34">
        <f t="shared" si="36"/>
        <v>153096</v>
      </c>
      <c r="AW48" s="8">
        <v>153385</v>
      </c>
      <c r="AX48" s="22">
        <f t="shared" si="16"/>
        <v>289</v>
      </c>
      <c r="AY48" s="34">
        <f t="shared" si="38"/>
        <v>613198</v>
      </c>
      <c r="AZ48" s="8">
        <v>615291</v>
      </c>
      <c r="BA48" s="22">
        <f t="shared" si="41"/>
        <v>2093</v>
      </c>
      <c r="BB48" s="34">
        <f t="shared" si="39"/>
        <v>6285227</v>
      </c>
      <c r="BC48" s="8">
        <v>6288533</v>
      </c>
      <c r="BD48" s="22">
        <f t="shared" si="18"/>
        <v>3306</v>
      </c>
      <c r="BE48" s="34">
        <f t="shared" si="40"/>
        <v>3702413</v>
      </c>
      <c r="BF48" s="8">
        <v>3704995</v>
      </c>
      <c r="BG48" s="22">
        <f t="shared" si="19"/>
        <v>2582</v>
      </c>
      <c r="BH48" s="34">
        <f t="shared" si="37"/>
        <v>1692466</v>
      </c>
      <c r="BI48" s="8">
        <v>1693367</v>
      </c>
      <c r="BJ48" s="22">
        <f t="shared" si="20"/>
        <v>901</v>
      </c>
    </row>
    <row r="49" spans="1:62" ht="18" customHeight="1" x14ac:dyDescent="0.35">
      <c r="A49" s="68">
        <f>'Energy - Master'!A48</f>
        <v>46068</v>
      </c>
      <c r="B49" s="24" t="str">
        <f t="shared" si="0"/>
        <v>Feb-2026</v>
      </c>
      <c r="C49" s="34">
        <f t="shared" si="21"/>
        <v>13870381</v>
      </c>
      <c r="D49" s="8">
        <v>13876685</v>
      </c>
      <c r="E49" s="22">
        <f t="shared" si="1"/>
        <v>6304</v>
      </c>
      <c r="F49" s="34">
        <f t="shared" si="22"/>
        <v>14385431</v>
      </c>
      <c r="G49" s="8">
        <v>14392292</v>
      </c>
      <c r="H49" s="22">
        <f t="shared" si="2"/>
        <v>6861</v>
      </c>
      <c r="I49" s="34">
        <f t="shared" si="23"/>
        <v>10792161</v>
      </c>
      <c r="J49" s="8">
        <v>10795515</v>
      </c>
      <c r="K49" s="22">
        <f t="shared" si="3"/>
        <v>3354</v>
      </c>
      <c r="L49" s="34">
        <f t="shared" si="24"/>
        <v>11362377</v>
      </c>
      <c r="M49" s="8">
        <v>11365993</v>
      </c>
      <c r="N49" s="22">
        <f t="shared" si="4"/>
        <v>3616</v>
      </c>
      <c r="O49" s="34">
        <f t="shared" si="25"/>
        <v>17855675</v>
      </c>
      <c r="P49" s="8">
        <v>17858113</v>
      </c>
      <c r="Q49" s="22">
        <f t="shared" si="5"/>
        <v>2438</v>
      </c>
      <c r="R49" s="34">
        <f t="shared" si="26"/>
        <v>11362377</v>
      </c>
      <c r="S49" s="8">
        <v>11365993</v>
      </c>
      <c r="T49" s="22">
        <f t="shared" si="6"/>
        <v>3616</v>
      </c>
      <c r="U49" s="34">
        <f t="shared" si="27"/>
        <v>432523</v>
      </c>
      <c r="V49" s="8">
        <v>432523</v>
      </c>
      <c r="W49" s="22">
        <f t="shared" si="7"/>
        <v>0</v>
      </c>
      <c r="X49" s="34">
        <f t="shared" si="28"/>
        <v>715638</v>
      </c>
      <c r="Y49" s="8">
        <v>715638</v>
      </c>
      <c r="Z49" s="22">
        <f t="shared" si="8"/>
        <v>0</v>
      </c>
      <c r="AA49" s="34">
        <f t="shared" si="29"/>
        <v>60000</v>
      </c>
      <c r="AB49" s="8">
        <v>60000</v>
      </c>
      <c r="AC49" s="22">
        <f t="shared" si="9"/>
        <v>0</v>
      </c>
      <c r="AD49" s="34">
        <f t="shared" si="30"/>
        <v>128184</v>
      </c>
      <c r="AE49" s="8">
        <v>128184</v>
      </c>
      <c r="AF49" s="22">
        <f t="shared" si="10"/>
        <v>0</v>
      </c>
      <c r="AG49" s="34">
        <f t="shared" si="31"/>
        <v>264136</v>
      </c>
      <c r="AH49" s="8">
        <v>264136</v>
      </c>
      <c r="AI49" s="22">
        <f t="shared" si="11"/>
        <v>0</v>
      </c>
      <c r="AJ49" s="34">
        <f t="shared" si="32"/>
        <v>7986613</v>
      </c>
      <c r="AK49" s="8">
        <v>7986975</v>
      </c>
      <c r="AL49" s="22">
        <f t="shared" si="12"/>
        <v>362</v>
      </c>
      <c r="AM49" s="34">
        <f t="shared" si="33"/>
        <v>663439</v>
      </c>
      <c r="AN49" s="8">
        <v>664690</v>
      </c>
      <c r="AO49" s="22">
        <f t="shared" si="13"/>
        <v>1251</v>
      </c>
      <c r="AP49" s="34">
        <f t="shared" si="34"/>
        <v>442450</v>
      </c>
      <c r="AQ49" s="8">
        <v>442450</v>
      </c>
      <c r="AR49" s="22">
        <f t="shared" si="14"/>
        <v>0</v>
      </c>
      <c r="AS49" s="34">
        <f t="shared" si="35"/>
        <v>1611536</v>
      </c>
      <c r="AT49" s="8">
        <v>1614266</v>
      </c>
      <c r="AU49" s="22">
        <f t="shared" si="15"/>
        <v>2730</v>
      </c>
      <c r="AV49" s="34">
        <f t="shared" si="36"/>
        <v>153385</v>
      </c>
      <c r="AW49" s="8">
        <v>153698</v>
      </c>
      <c r="AX49" s="22">
        <f t="shared" si="16"/>
        <v>313</v>
      </c>
      <c r="AY49" s="34">
        <f t="shared" si="38"/>
        <v>615291</v>
      </c>
      <c r="AZ49" s="8">
        <v>617380</v>
      </c>
      <c r="BA49" s="22">
        <f t="shared" si="41"/>
        <v>2089</v>
      </c>
      <c r="BB49" s="34">
        <f t="shared" si="39"/>
        <v>6288533</v>
      </c>
      <c r="BC49" s="8">
        <v>6291667</v>
      </c>
      <c r="BD49" s="22">
        <f t="shared" si="18"/>
        <v>3134</v>
      </c>
      <c r="BE49" s="34">
        <f t="shared" si="40"/>
        <v>3704995</v>
      </c>
      <c r="BF49" s="8">
        <v>3707473</v>
      </c>
      <c r="BG49" s="22">
        <f t="shared" si="19"/>
        <v>2478</v>
      </c>
      <c r="BH49" s="34">
        <f t="shared" si="37"/>
        <v>1693367</v>
      </c>
      <c r="BI49" s="8">
        <v>1694395</v>
      </c>
      <c r="BJ49" s="22">
        <f t="shared" si="20"/>
        <v>1028</v>
      </c>
    </row>
    <row r="50" spans="1:62" ht="18" customHeight="1" x14ac:dyDescent="0.35">
      <c r="A50" s="68">
        <f>'Energy - Master'!A49</f>
        <v>46069</v>
      </c>
      <c r="B50" s="24" t="str">
        <f t="shared" si="0"/>
        <v>Feb-2026</v>
      </c>
      <c r="C50" s="34">
        <f t="shared" si="21"/>
        <v>13876685</v>
      </c>
      <c r="D50" s="8">
        <v>13883384</v>
      </c>
      <c r="E50" s="22">
        <f t="shared" si="1"/>
        <v>6699</v>
      </c>
      <c r="F50" s="34">
        <f t="shared" si="22"/>
        <v>14392292</v>
      </c>
      <c r="G50" s="8">
        <v>14399538</v>
      </c>
      <c r="H50" s="22">
        <f t="shared" si="2"/>
        <v>7246</v>
      </c>
      <c r="I50" s="34">
        <f t="shared" si="23"/>
        <v>10795515</v>
      </c>
      <c r="J50" s="8">
        <v>10798990</v>
      </c>
      <c r="K50" s="22">
        <f t="shared" si="3"/>
        <v>3475</v>
      </c>
      <c r="L50" s="34">
        <f t="shared" si="24"/>
        <v>11365993</v>
      </c>
      <c r="M50" s="8">
        <v>11369769</v>
      </c>
      <c r="N50" s="22">
        <f t="shared" si="4"/>
        <v>3776</v>
      </c>
      <c r="O50" s="34">
        <f t="shared" si="25"/>
        <v>17858113</v>
      </c>
      <c r="P50" s="8">
        <v>17864702</v>
      </c>
      <c r="Q50" s="22">
        <f t="shared" si="5"/>
        <v>6589</v>
      </c>
      <c r="R50" s="34">
        <f t="shared" si="26"/>
        <v>11365993</v>
      </c>
      <c r="S50" s="8">
        <v>11369769</v>
      </c>
      <c r="T50" s="22">
        <f t="shared" si="6"/>
        <v>3776</v>
      </c>
      <c r="U50" s="34">
        <f t="shared" si="27"/>
        <v>432523</v>
      </c>
      <c r="V50" s="8">
        <v>432523</v>
      </c>
      <c r="W50" s="22">
        <f t="shared" si="7"/>
        <v>0</v>
      </c>
      <c r="X50" s="34">
        <f t="shared" si="28"/>
        <v>715638</v>
      </c>
      <c r="Y50" s="8">
        <v>715638</v>
      </c>
      <c r="Z50" s="22">
        <f t="shared" si="8"/>
        <v>0</v>
      </c>
      <c r="AA50" s="34">
        <f t="shared" si="29"/>
        <v>60000</v>
      </c>
      <c r="AB50" s="8">
        <v>60000</v>
      </c>
      <c r="AC50" s="22">
        <f t="shared" si="9"/>
        <v>0</v>
      </c>
      <c r="AD50" s="34">
        <f t="shared" si="30"/>
        <v>128184</v>
      </c>
      <c r="AE50" s="8">
        <v>128184</v>
      </c>
      <c r="AF50" s="22">
        <f t="shared" si="10"/>
        <v>0</v>
      </c>
      <c r="AG50" s="34">
        <f t="shared" si="31"/>
        <v>264136</v>
      </c>
      <c r="AH50" s="8">
        <v>264136</v>
      </c>
      <c r="AI50" s="22">
        <f t="shared" si="11"/>
        <v>0</v>
      </c>
      <c r="AJ50" s="34">
        <f t="shared" si="32"/>
        <v>7986975</v>
      </c>
      <c r="AK50" s="8">
        <v>7987354</v>
      </c>
      <c r="AL50" s="22">
        <f t="shared" si="12"/>
        <v>379</v>
      </c>
      <c r="AM50" s="34">
        <f t="shared" si="33"/>
        <v>664690</v>
      </c>
      <c r="AN50" s="8">
        <v>665954</v>
      </c>
      <c r="AO50" s="22">
        <f t="shared" si="13"/>
        <v>1264</v>
      </c>
      <c r="AP50" s="34">
        <f t="shared" si="34"/>
        <v>442450</v>
      </c>
      <c r="AQ50" s="8">
        <v>442450</v>
      </c>
      <c r="AR50" s="22">
        <f t="shared" si="14"/>
        <v>0</v>
      </c>
      <c r="AS50" s="34">
        <f t="shared" si="35"/>
        <v>1614266</v>
      </c>
      <c r="AT50" s="8">
        <v>1617152</v>
      </c>
      <c r="AU50" s="22">
        <f t="shared" si="15"/>
        <v>2886</v>
      </c>
      <c r="AV50" s="34">
        <f t="shared" si="36"/>
        <v>153698</v>
      </c>
      <c r="AW50" s="8">
        <v>154020</v>
      </c>
      <c r="AX50" s="22">
        <f t="shared" si="16"/>
        <v>322</v>
      </c>
      <c r="AY50" s="34">
        <f t="shared" si="38"/>
        <v>617380</v>
      </c>
      <c r="AZ50" s="8">
        <v>619470</v>
      </c>
      <c r="BA50" s="22">
        <f t="shared" si="41"/>
        <v>2090</v>
      </c>
      <c r="BB50" s="34">
        <f t="shared" si="39"/>
        <v>6291667</v>
      </c>
      <c r="BC50" s="8">
        <v>6294938</v>
      </c>
      <c r="BD50" s="22">
        <f t="shared" si="18"/>
        <v>3271</v>
      </c>
      <c r="BE50" s="34">
        <f t="shared" si="40"/>
        <v>3707473</v>
      </c>
      <c r="BF50" s="8">
        <v>3710129</v>
      </c>
      <c r="BG50" s="22">
        <f t="shared" si="19"/>
        <v>2656</v>
      </c>
      <c r="BH50" s="34">
        <f t="shared" si="37"/>
        <v>1694395</v>
      </c>
      <c r="BI50" s="8">
        <v>1695479</v>
      </c>
      <c r="BJ50" s="22">
        <f t="shared" si="20"/>
        <v>1084</v>
      </c>
    </row>
    <row r="51" spans="1:62" ht="18" customHeight="1" x14ac:dyDescent="0.35">
      <c r="A51" s="68">
        <f>'Energy - Master'!A50</f>
        <v>46070</v>
      </c>
      <c r="B51" s="24" t="str">
        <f t="shared" si="0"/>
        <v>Feb-2026</v>
      </c>
      <c r="C51" s="34">
        <f t="shared" si="21"/>
        <v>13883384</v>
      </c>
      <c r="D51" s="8">
        <v>13890109</v>
      </c>
      <c r="E51" s="22">
        <f t="shared" si="1"/>
        <v>6725</v>
      </c>
      <c r="F51" s="34">
        <f t="shared" si="22"/>
        <v>14399538</v>
      </c>
      <c r="G51" s="8">
        <v>14406833</v>
      </c>
      <c r="H51" s="22">
        <f t="shared" si="2"/>
        <v>7295</v>
      </c>
      <c r="I51" s="34">
        <f t="shared" si="23"/>
        <v>10798990</v>
      </c>
      <c r="J51" s="8">
        <v>10802506</v>
      </c>
      <c r="K51" s="22">
        <f t="shared" si="3"/>
        <v>3516</v>
      </c>
      <c r="L51" s="34">
        <f t="shared" si="24"/>
        <v>11369769</v>
      </c>
      <c r="M51" s="8">
        <v>11373594</v>
      </c>
      <c r="N51" s="22">
        <f t="shared" si="4"/>
        <v>3825</v>
      </c>
      <c r="O51" s="34">
        <f t="shared" si="25"/>
        <v>17864702</v>
      </c>
      <c r="P51" s="8">
        <v>17869358</v>
      </c>
      <c r="Q51" s="22">
        <f t="shared" si="5"/>
        <v>4656</v>
      </c>
      <c r="R51" s="34">
        <f t="shared" si="26"/>
        <v>11369769</v>
      </c>
      <c r="S51" s="8">
        <v>11373594</v>
      </c>
      <c r="T51" s="22">
        <f t="shared" si="6"/>
        <v>3825</v>
      </c>
      <c r="U51" s="34">
        <f t="shared" si="27"/>
        <v>432523</v>
      </c>
      <c r="V51" s="8">
        <v>432523</v>
      </c>
      <c r="W51" s="22">
        <f t="shared" si="7"/>
        <v>0</v>
      </c>
      <c r="X51" s="34">
        <f t="shared" si="28"/>
        <v>715638</v>
      </c>
      <c r="Y51" s="8">
        <v>715638</v>
      </c>
      <c r="Z51" s="22">
        <f t="shared" si="8"/>
        <v>0</v>
      </c>
      <c r="AA51" s="34">
        <f t="shared" si="29"/>
        <v>60000</v>
      </c>
      <c r="AB51" s="8">
        <v>60000</v>
      </c>
      <c r="AC51" s="22">
        <f t="shared" si="9"/>
        <v>0</v>
      </c>
      <c r="AD51" s="34">
        <f t="shared" si="30"/>
        <v>128184</v>
      </c>
      <c r="AE51" s="8">
        <v>128184</v>
      </c>
      <c r="AF51" s="22">
        <f t="shared" si="10"/>
        <v>0</v>
      </c>
      <c r="AG51" s="34">
        <f t="shared" si="31"/>
        <v>264136</v>
      </c>
      <c r="AH51" s="8">
        <v>264204</v>
      </c>
      <c r="AI51" s="22">
        <f t="shared" si="11"/>
        <v>68</v>
      </c>
      <c r="AJ51" s="34">
        <f t="shared" si="32"/>
        <v>7987354</v>
      </c>
      <c r="AK51" s="8">
        <v>7987790</v>
      </c>
      <c r="AL51" s="22">
        <f t="shared" si="12"/>
        <v>436</v>
      </c>
      <c r="AM51" s="34">
        <f t="shared" si="33"/>
        <v>665954</v>
      </c>
      <c r="AN51" s="8">
        <v>667217</v>
      </c>
      <c r="AO51" s="22">
        <f t="shared" si="13"/>
        <v>1263</v>
      </c>
      <c r="AP51" s="34">
        <f t="shared" si="34"/>
        <v>442450</v>
      </c>
      <c r="AQ51" s="8">
        <v>442450</v>
      </c>
      <c r="AR51" s="22">
        <f t="shared" si="14"/>
        <v>0</v>
      </c>
      <c r="AS51" s="34">
        <f t="shared" si="35"/>
        <v>1617152</v>
      </c>
      <c r="AT51" s="8">
        <v>1620013</v>
      </c>
      <c r="AU51" s="22">
        <f t="shared" si="15"/>
        <v>2861</v>
      </c>
      <c r="AV51" s="34">
        <f t="shared" si="36"/>
        <v>154020</v>
      </c>
      <c r="AW51" s="8">
        <v>154327</v>
      </c>
      <c r="AX51" s="22">
        <f t="shared" si="16"/>
        <v>307</v>
      </c>
      <c r="AY51" s="34">
        <f t="shared" si="38"/>
        <v>619470</v>
      </c>
      <c r="AZ51" s="8">
        <v>621558</v>
      </c>
      <c r="BA51" s="22">
        <f t="shared" si="41"/>
        <v>2088</v>
      </c>
      <c r="BB51" s="34">
        <f t="shared" si="39"/>
        <v>6294938</v>
      </c>
      <c r="BC51" s="8">
        <v>6298246</v>
      </c>
      <c r="BD51" s="22">
        <f t="shared" si="18"/>
        <v>3308</v>
      </c>
      <c r="BE51" s="34">
        <f t="shared" si="40"/>
        <v>3710129</v>
      </c>
      <c r="BF51" s="8">
        <v>3712816</v>
      </c>
      <c r="BG51" s="22">
        <f t="shared" si="19"/>
        <v>2687</v>
      </c>
      <c r="BH51" s="34">
        <f t="shared" si="37"/>
        <v>1695479</v>
      </c>
      <c r="BI51" s="8">
        <v>1696126</v>
      </c>
      <c r="BJ51" s="22">
        <f t="shared" si="20"/>
        <v>647</v>
      </c>
    </row>
    <row r="52" spans="1:62" ht="18" customHeight="1" x14ac:dyDescent="0.35">
      <c r="A52" s="68">
        <f>'Energy - Master'!A51</f>
        <v>46071</v>
      </c>
      <c r="B52" s="24" t="str">
        <f t="shared" si="0"/>
        <v>Feb-2026</v>
      </c>
      <c r="C52" s="34">
        <f t="shared" si="21"/>
        <v>13890109</v>
      </c>
      <c r="D52" s="8">
        <v>13896941</v>
      </c>
      <c r="E52" s="22">
        <f t="shared" si="1"/>
        <v>6832</v>
      </c>
      <c r="F52" s="34">
        <f t="shared" si="22"/>
        <v>14406833</v>
      </c>
      <c r="G52" s="8">
        <v>14414085</v>
      </c>
      <c r="H52" s="22">
        <f t="shared" si="2"/>
        <v>7252</v>
      </c>
      <c r="I52" s="34">
        <f t="shared" si="23"/>
        <v>10802506</v>
      </c>
      <c r="J52" s="8">
        <v>10805959</v>
      </c>
      <c r="K52" s="22">
        <f t="shared" si="3"/>
        <v>3453</v>
      </c>
      <c r="L52" s="34">
        <f t="shared" si="24"/>
        <v>11373594</v>
      </c>
      <c r="M52" s="8">
        <v>11377288</v>
      </c>
      <c r="N52" s="22">
        <f t="shared" si="4"/>
        <v>3694</v>
      </c>
      <c r="O52" s="34">
        <f t="shared" si="25"/>
        <v>17869358</v>
      </c>
      <c r="P52" s="8">
        <v>17873959</v>
      </c>
      <c r="Q52" s="22">
        <f t="shared" si="5"/>
        <v>4601</v>
      </c>
      <c r="R52" s="34">
        <f t="shared" si="26"/>
        <v>11373594</v>
      </c>
      <c r="S52" s="8">
        <v>11377288</v>
      </c>
      <c r="T52" s="22">
        <f t="shared" si="6"/>
        <v>3694</v>
      </c>
      <c r="U52" s="34">
        <f t="shared" si="27"/>
        <v>432523</v>
      </c>
      <c r="V52" s="8">
        <v>432776</v>
      </c>
      <c r="W52" s="22">
        <f t="shared" si="7"/>
        <v>253</v>
      </c>
      <c r="X52" s="34">
        <f t="shared" si="28"/>
        <v>715638</v>
      </c>
      <c r="Y52" s="8">
        <v>715989</v>
      </c>
      <c r="Z52" s="22">
        <f t="shared" si="8"/>
        <v>351</v>
      </c>
      <c r="AA52" s="34">
        <f t="shared" si="29"/>
        <v>60000</v>
      </c>
      <c r="AB52" s="8">
        <v>60000</v>
      </c>
      <c r="AC52" s="22">
        <f t="shared" si="9"/>
        <v>0</v>
      </c>
      <c r="AD52" s="34">
        <f t="shared" si="30"/>
        <v>128184</v>
      </c>
      <c r="AE52" s="8">
        <v>128184</v>
      </c>
      <c r="AF52" s="22">
        <f t="shared" si="10"/>
        <v>0</v>
      </c>
      <c r="AG52" s="34">
        <f t="shared" si="31"/>
        <v>264204</v>
      </c>
      <c r="AH52" s="8">
        <v>264204</v>
      </c>
      <c r="AI52" s="22">
        <f t="shared" si="11"/>
        <v>0</v>
      </c>
      <c r="AJ52" s="34">
        <f t="shared" si="32"/>
        <v>7987790</v>
      </c>
      <c r="AK52" s="8">
        <v>7988354</v>
      </c>
      <c r="AL52" s="22">
        <f t="shared" si="12"/>
        <v>564</v>
      </c>
      <c r="AM52" s="34">
        <f t="shared" si="33"/>
        <v>667217</v>
      </c>
      <c r="AN52" s="8">
        <v>668406</v>
      </c>
      <c r="AO52" s="22">
        <f t="shared" si="13"/>
        <v>1189</v>
      </c>
      <c r="AP52" s="34">
        <f t="shared" si="34"/>
        <v>442450</v>
      </c>
      <c r="AQ52" s="8">
        <v>442450</v>
      </c>
      <c r="AR52" s="22">
        <f t="shared" si="14"/>
        <v>0</v>
      </c>
      <c r="AS52" s="34">
        <f t="shared" si="35"/>
        <v>1620013</v>
      </c>
      <c r="AT52" s="8">
        <v>1622737</v>
      </c>
      <c r="AU52" s="22">
        <f t="shared" si="15"/>
        <v>2724</v>
      </c>
      <c r="AV52" s="34">
        <f t="shared" si="36"/>
        <v>154327</v>
      </c>
      <c r="AW52" s="8">
        <v>154611</v>
      </c>
      <c r="AX52" s="22">
        <f t="shared" si="16"/>
        <v>284</v>
      </c>
      <c r="AY52" s="34">
        <f t="shared" si="38"/>
        <v>621558</v>
      </c>
      <c r="AZ52" s="8">
        <v>623537</v>
      </c>
      <c r="BA52" s="22">
        <f t="shared" si="41"/>
        <v>1979</v>
      </c>
      <c r="BB52" s="34">
        <f t="shared" si="39"/>
        <v>6298246</v>
      </c>
      <c r="BC52" s="8">
        <v>6301519</v>
      </c>
      <c r="BD52" s="22">
        <f t="shared" si="18"/>
        <v>3273</v>
      </c>
      <c r="BE52" s="34">
        <f t="shared" si="40"/>
        <v>3712816</v>
      </c>
      <c r="BF52" s="8">
        <v>3714995</v>
      </c>
      <c r="BG52" s="22">
        <f t="shared" si="19"/>
        <v>2179</v>
      </c>
      <c r="BH52" s="34">
        <f t="shared" si="37"/>
        <v>1696126</v>
      </c>
      <c r="BI52" s="8">
        <v>1697160</v>
      </c>
      <c r="BJ52" s="22">
        <f t="shared" si="20"/>
        <v>1034</v>
      </c>
    </row>
    <row r="53" spans="1:62" ht="18" customHeight="1" x14ac:dyDescent="0.35">
      <c r="A53" s="68">
        <f>'Energy - Master'!A52</f>
        <v>46072</v>
      </c>
      <c r="B53" s="24" t="str">
        <f t="shared" si="0"/>
        <v>Feb-2026</v>
      </c>
      <c r="C53" s="34">
        <f t="shared" si="21"/>
        <v>13896941</v>
      </c>
      <c r="D53" s="8">
        <v>13904200</v>
      </c>
      <c r="E53" s="22">
        <f t="shared" si="1"/>
        <v>7259</v>
      </c>
      <c r="F53" s="34">
        <f t="shared" si="22"/>
        <v>14414085</v>
      </c>
      <c r="G53" s="8">
        <v>14421763</v>
      </c>
      <c r="H53" s="22">
        <f t="shared" si="2"/>
        <v>7678</v>
      </c>
      <c r="I53" s="34">
        <f t="shared" si="23"/>
        <v>10805959</v>
      </c>
      <c r="J53" s="8">
        <v>10809392</v>
      </c>
      <c r="K53" s="22">
        <f t="shared" si="3"/>
        <v>3433</v>
      </c>
      <c r="L53" s="34">
        <f t="shared" si="24"/>
        <v>11377288</v>
      </c>
      <c r="M53" s="8">
        <v>11381037</v>
      </c>
      <c r="N53" s="22">
        <f t="shared" si="4"/>
        <v>3749</v>
      </c>
      <c r="O53" s="34">
        <f t="shared" si="25"/>
        <v>17873959</v>
      </c>
      <c r="P53" s="8">
        <v>17878813</v>
      </c>
      <c r="Q53" s="22">
        <f t="shared" si="5"/>
        <v>4854</v>
      </c>
      <c r="R53" s="34">
        <f t="shared" si="26"/>
        <v>11377288</v>
      </c>
      <c r="S53" s="8">
        <v>11381037</v>
      </c>
      <c r="T53" s="22">
        <f t="shared" si="6"/>
        <v>3749</v>
      </c>
      <c r="U53" s="34">
        <f t="shared" si="27"/>
        <v>432776</v>
      </c>
      <c r="V53" s="8">
        <v>432834</v>
      </c>
      <c r="W53" s="22">
        <f t="shared" si="7"/>
        <v>58</v>
      </c>
      <c r="X53" s="34">
        <f t="shared" si="28"/>
        <v>715989</v>
      </c>
      <c r="Y53" s="8">
        <v>716061</v>
      </c>
      <c r="Z53" s="22">
        <f t="shared" si="8"/>
        <v>72</v>
      </c>
      <c r="AA53" s="34">
        <f t="shared" si="29"/>
        <v>60000</v>
      </c>
      <c r="AB53" s="8">
        <v>60000</v>
      </c>
      <c r="AC53" s="22">
        <f t="shared" si="9"/>
        <v>0</v>
      </c>
      <c r="AD53" s="34">
        <f t="shared" si="30"/>
        <v>128184</v>
      </c>
      <c r="AE53" s="8">
        <v>128184</v>
      </c>
      <c r="AF53" s="22">
        <f t="shared" si="10"/>
        <v>0</v>
      </c>
      <c r="AG53" s="34">
        <f t="shared" si="31"/>
        <v>264204</v>
      </c>
      <c r="AH53" s="8">
        <v>264204</v>
      </c>
      <c r="AI53" s="22">
        <f t="shared" si="11"/>
        <v>0</v>
      </c>
      <c r="AJ53" s="34">
        <f t="shared" si="32"/>
        <v>7988354</v>
      </c>
      <c r="AK53" s="8">
        <v>7988952</v>
      </c>
      <c r="AL53" s="22">
        <f t="shared" si="12"/>
        <v>598</v>
      </c>
      <c r="AM53" s="34">
        <f t="shared" si="33"/>
        <v>668406</v>
      </c>
      <c r="AN53" s="8">
        <v>669657</v>
      </c>
      <c r="AO53" s="22">
        <f t="shared" si="13"/>
        <v>1251</v>
      </c>
      <c r="AP53" s="34">
        <f t="shared" si="34"/>
        <v>442450</v>
      </c>
      <c r="AQ53" s="8">
        <v>442450</v>
      </c>
      <c r="AR53" s="22">
        <f t="shared" si="14"/>
        <v>0</v>
      </c>
      <c r="AS53" s="34">
        <f t="shared" si="35"/>
        <v>1622737</v>
      </c>
      <c r="AT53" s="8">
        <v>1625675</v>
      </c>
      <c r="AU53" s="22">
        <f t="shared" si="15"/>
        <v>2938</v>
      </c>
      <c r="AV53" s="34">
        <f t="shared" si="36"/>
        <v>154611</v>
      </c>
      <c r="AW53" s="8">
        <v>154913</v>
      </c>
      <c r="AX53" s="22">
        <f t="shared" si="16"/>
        <v>302</v>
      </c>
      <c r="AY53" s="34">
        <f t="shared" si="38"/>
        <v>623537</v>
      </c>
      <c r="AZ53" s="8">
        <v>625595</v>
      </c>
      <c r="BA53" s="22">
        <f t="shared" si="41"/>
        <v>2058</v>
      </c>
      <c r="BB53" s="34">
        <f t="shared" si="39"/>
        <v>6301519</v>
      </c>
      <c r="BC53" s="8">
        <v>6304766</v>
      </c>
      <c r="BD53" s="22">
        <f t="shared" si="18"/>
        <v>3247</v>
      </c>
      <c r="BE53" s="34">
        <f t="shared" si="40"/>
        <v>3714995</v>
      </c>
      <c r="BF53" s="8">
        <v>3717317</v>
      </c>
      <c r="BG53" s="22">
        <f t="shared" si="19"/>
        <v>2322</v>
      </c>
      <c r="BH53" s="34">
        <f t="shared" si="37"/>
        <v>1697160</v>
      </c>
      <c r="BI53" s="8">
        <v>1698294</v>
      </c>
      <c r="BJ53" s="22">
        <f t="shared" si="20"/>
        <v>1134</v>
      </c>
    </row>
    <row r="54" spans="1:62" ht="18" customHeight="1" x14ac:dyDescent="0.35">
      <c r="A54" s="68">
        <f>'Energy - Master'!A53</f>
        <v>46073</v>
      </c>
      <c r="B54" s="24" t="str">
        <f t="shared" si="0"/>
        <v>Feb-2026</v>
      </c>
      <c r="C54" s="34">
        <f t="shared" si="21"/>
        <v>13904200</v>
      </c>
      <c r="D54" s="8">
        <v>13911014</v>
      </c>
      <c r="E54" s="22">
        <f t="shared" si="1"/>
        <v>6814</v>
      </c>
      <c r="F54" s="34">
        <f t="shared" si="22"/>
        <v>14421763</v>
      </c>
      <c r="G54" s="8">
        <v>14429077</v>
      </c>
      <c r="H54" s="22">
        <f t="shared" si="2"/>
        <v>7314</v>
      </c>
      <c r="I54" s="34">
        <f t="shared" si="23"/>
        <v>10809392</v>
      </c>
      <c r="J54" s="8">
        <v>10812966</v>
      </c>
      <c r="K54" s="22">
        <f t="shared" si="3"/>
        <v>3574</v>
      </c>
      <c r="L54" s="34">
        <f t="shared" si="24"/>
        <v>11381037</v>
      </c>
      <c r="M54" s="8">
        <v>11384870</v>
      </c>
      <c r="N54" s="22">
        <f t="shared" si="4"/>
        <v>3833</v>
      </c>
      <c r="O54" s="34">
        <f t="shared" si="25"/>
        <v>17878813</v>
      </c>
      <c r="P54" s="8">
        <v>17883460</v>
      </c>
      <c r="Q54" s="22">
        <f t="shared" si="5"/>
        <v>4647</v>
      </c>
      <c r="R54" s="34">
        <f t="shared" si="26"/>
        <v>11381037</v>
      </c>
      <c r="S54" s="8">
        <v>11384870</v>
      </c>
      <c r="T54" s="22">
        <f t="shared" si="6"/>
        <v>3833</v>
      </c>
      <c r="U54" s="34">
        <f t="shared" si="27"/>
        <v>432834</v>
      </c>
      <c r="V54" s="8">
        <v>433007</v>
      </c>
      <c r="W54" s="22">
        <f t="shared" si="7"/>
        <v>173</v>
      </c>
      <c r="X54" s="34">
        <f t="shared" si="28"/>
        <v>716061</v>
      </c>
      <c r="Y54" s="8">
        <v>716247</v>
      </c>
      <c r="Z54" s="22">
        <f t="shared" si="8"/>
        <v>186</v>
      </c>
      <c r="AA54" s="34">
        <f t="shared" si="29"/>
        <v>60000</v>
      </c>
      <c r="AB54" s="8">
        <v>60000</v>
      </c>
      <c r="AC54" s="22">
        <f t="shared" si="9"/>
        <v>0</v>
      </c>
      <c r="AD54" s="34">
        <f t="shared" si="30"/>
        <v>128184</v>
      </c>
      <c r="AE54" s="8">
        <v>128184</v>
      </c>
      <c r="AF54" s="22">
        <f t="shared" si="10"/>
        <v>0</v>
      </c>
      <c r="AG54" s="34">
        <f t="shared" si="31"/>
        <v>264204</v>
      </c>
      <c r="AH54" s="8">
        <v>264204</v>
      </c>
      <c r="AI54" s="22">
        <f t="shared" si="11"/>
        <v>0</v>
      </c>
      <c r="AJ54" s="34">
        <f t="shared" si="32"/>
        <v>7988952</v>
      </c>
      <c r="AK54" s="8">
        <v>7989575</v>
      </c>
      <c r="AL54" s="22">
        <f t="shared" si="12"/>
        <v>623</v>
      </c>
      <c r="AM54" s="34">
        <f t="shared" si="33"/>
        <v>669657</v>
      </c>
      <c r="AN54" s="8">
        <v>670876</v>
      </c>
      <c r="AO54" s="22">
        <f t="shared" si="13"/>
        <v>1219</v>
      </c>
      <c r="AP54" s="34">
        <f t="shared" si="34"/>
        <v>442450</v>
      </c>
      <c r="AQ54" s="8">
        <v>442450</v>
      </c>
      <c r="AR54" s="22">
        <f t="shared" si="14"/>
        <v>0</v>
      </c>
      <c r="AS54" s="34">
        <f t="shared" si="35"/>
        <v>1625675</v>
      </c>
      <c r="AT54" s="8">
        <v>1628587</v>
      </c>
      <c r="AU54" s="22">
        <f t="shared" si="15"/>
        <v>2912</v>
      </c>
      <c r="AV54" s="34">
        <f t="shared" si="36"/>
        <v>154913</v>
      </c>
      <c r="AW54" s="8">
        <v>155189</v>
      </c>
      <c r="AX54" s="22">
        <f t="shared" si="16"/>
        <v>276</v>
      </c>
      <c r="AY54" s="34">
        <f t="shared" si="38"/>
        <v>625595</v>
      </c>
      <c r="AZ54" s="8">
        <v>627597</v>
      </c>
      <c r="BA54" s="22">
        <f t="shared" si="41"/>
        <v>2002</v>
      </c>
      <c r="BB54" s="34">
        <f t="shared" si="39"/>
        <v>6304766</v>
      </c>
      <c r="BC54" s="8">
        <v>6307972</v>
      </c>
      <c r="BD54" s="22">
        <f t="shared" si="18"/>
        <v>3206</v>
      </c>
      <c r="BE54" s="34">
        <f t="shared" si="40"/>
        <v>3717317</v>
      </c>
      <c r="BF54" s="8">
        <v>3719880</v>
      </c>
      <c r="BG54" s="22">
        <f t="shared" si="19"/>
        <v>2563</v>
      </c>
      <c r="BH54" s="34">
        <f t="shared" si="37"/>
        <v>1698294</v>
      </c>
      <c r="BI54" s="8">
        <v>1699472</v>
      </c>
      <c r="BJ54" s="22">
        <f t="shared" si="20"/>
        <v>1178</v>
      </c>
    </row>
    <row r="55" spans="1:62" ht="18" customHeight="1" x14ac:dyDescent="0.35">
      <c r="A55" s="68">
        <f>'Energy - Master'!A54</f>
        <v>46074</v>
      </c>
      <c r="B55" s="24" t="str">
        <f t="shared" si="0"/>
        <v>Feb-2026</v>
      </c>
      <c r="C55" s="34">
        <f t="shared" si="21"/>
        <v>13911014</v>
      </c>
      <c r="D55" s="8">
        <v>13917876</v>
      </c>
      <c r="E55" s="22">
        <f t="shared" si="1"/>
        <v>6862</v>
      </c>
      <c r="F55" s="34">
        <f t="shared" si="22"/>
        <v>14429077</v>
      </c>
      <c r="G55" s="8">
        <v>14436385</v>
      </c>
      <c r="H55" s="22">
        <f t="shared" si="2"/>
        <v>7308</v>
      </c>
      <c r="I55" s="34">
        <f t="shared" si="23"/>
        <v>10812966</v>
      </c>
      <c r="J55" s="8">
        <v>10816430</v>
      </c>
      <c r="K55" s="22">
        <f t="shared" si="3"/>
        <v>3464</v>
      </c>
      <c r="L55" s="34">
        <f t="shared" si="24"/>
        <v>11384870</v>
      </c>
      <c r="M55" s="8">
        <v>11388586</v>
      </c>
      <c r="N55" s="22">
        <f t="shared" si="4"/>
        <v>3716</v>
      </c>
      <c r="O55" s="34">
        <f t="shared" si="25"/>
        <v>17883460</v>
      </c>
      <c r="P55" s="8">
        <v>17888061</v>
      </c>
      <c r="Q55" s="22">
        <f t="shared" si="5"/>
        <v>4601</v>
      </c>
      <c r="R55" s="34">
        <f t="shared" si="26"/>
        <v>11384870</v>
      </c>
      <c r="S55" s="8">
        <v>11388586</v>
      </c>
      <c r="T55" s="22">
        <f t="shared" si="6"/>
        <v>3716</v>
      </c>
      <c r="U55" s="34">
        <f t="shared" si="27"/>
        <v>433007</v>
      </c>
      <c r="V55" s="8">
        <v>433298</v>
      </c>
      <c r="W55" s="22">
        <f t="shared" si="7"/>
        <v>291</v>
      </c>
      <c r="X55" s="34">
        <f t="shared" si="28"/>
        <v>716247</v>
      </c>
      <c r="Y55" s="8">
        <v>716523</v>
      </c>
      <c r="Z55" s="22">
        <f t="shared" si="8"/>
        <v>276</v>
      </c>
      <c r="AA55" s="34">
        <f t="shared" si="29"/>
        <v>60000</v>
      </c>
      <c r="AB55" s="8">
        <v>60000</v>
      </c>
      <c r="AC55" s="22">
        <f t="shared" si="9"/>
        <v>0</v>
      </c>
      <c r="AD55" s="34">
        <f t="shared" si="30"/>
        <v>128184</v>
      </c>
      <c r="AE55" s="8">
        <v>128184</v>
      </c>
      <c r="AF55" s="22">
        <f t="shared" si="10"/>
        <v>0</v>
      </c>
      <c r="AG55" s="34">
        <f t="shared" si="31"/>
        <v>264204</v>
      </c>
      <c r="AH55" s="8">
        <v>264204</v>
      </c>
      <c r="AI55" s="22">
        <f t="shared" si="11"/>
        <v>0</v>
      </c>
      <c r="AJ55" s="34">
        <f t="shared" si="32"/>
        <v>7989575</v>
      </c>
      <c r="AK55" s="8">
        <v>7990139</v>
      </c>
      <c r="AL55" s="22">
        <f t="shared" si="12"/>
        <v>564</v>
      </c>
      <c r="AM55" s="34">
        <f t="shared" si="33"/>
        <v>670876</v>
      </c>
      <c r="AN55" s="8">
        <v>672076</v>
      </c>
      <c r="AO55" s="22">
        <f t="shared" si="13"/>
        <v>1200</v>
      </c>
      <c r="AP55" s="34">
        <f t="shared" si="34"/>
        <v>442450</v>
      </c>
      <c r="AQ55" s="8">
        <v>442450</v>
      </c>
      <c r="AR55" s="22">
        <f t="shared" si="14"/>
        <v>0</v>
      </c>
      <c r="AS55" s="34">
        <f t="shared" si="35"/>
        <v>1628587</v>
      </c>
      <c r="AT55" s="8">
        <v>1631400</v>
      </c>
      <c r="AU55" s="22">
        <f t="shared" si="15"/>
        <v>2813</v>
      </c>
      <c r="AV55" s="34">
        <f t="shared" si="36"/>
        <v>155189</v>
      </c>
      <c r="AW55" s="8">
        <v>155471</v>
      </c>
      <c r="AX55" s="22">
        <f t="shared" si="16"/>
        <v>282</v>
      </c>
      <c r="AY55" s="34">
        <f t="shared" si="38"/>
        <v>627597</v>
      </c>
      <c r="AZ55" s="8">
        <v>629591</v>
      </c>
      <c r="BA55" s="22">
        <f t="shared" si="41"/>
        <v>1994</v>
      </c>
      <c r="BB55" s="34">
        <f t="shared" si="39"/>
        <v>6307972</v>
      </c>
      <c r="BC55" s="8">
        <v>6311227</v>
      </c>
      <c r="BD55" s="22">
        <f t="shared" si="18"/>
        <v>3255</v>
      </c>
      <c r="BE55" s="34">
        <f t="shared" si="40"/>
        <v>3719880</v>
      </c>
      <c r="BF55" s="8">
        <v>3722067</v>
      </c>
      <c r="BG55" s="22">
        <f t="shared" si="19"/>
        <v>2187</v>
      </c>
      <c r="BH55" s="34">
        <f t="shared" si="37"/>
        <v>1699472</v>
      </c>
      <c r="BI55" s="8">
        <v>1700611</v>
      </c>
      <c r="BJ55" s="22">
        <f t="shared" si="20"/>
        <v>1139</v>
      </c>
    </row>
    <row r="56" spans="1:62" ht="18" customHeight="1" x14ac:dyDescent="0.35">
      <c r="A56" s="68">
        <f>'Energy - Master'!A55</f>
        <v>46075</v>
      </c>
      <c r="B56" s="24" t="str">
        <f t="shared" si="0"/>
        <v>Feb-2026</v>
      </c>
      <c r="C56" s="34">
        <f t="shared" si="21"/>
        <v>13917876</v>
      </c>
      <c r="D56" s="8">
        <v>13924936</v>
      </c>
      <c r="E56" s="22">
        <f t="shared" si="1"/>
        <v>7060</v>
      </c>
      <c r="F56" s="34">
        <f t="shared" si="22"/>
        <v>14436385</v>
      </c>
      <c r="G56" s="8">
        <v>14444070</v>
      </c>
      <c r="H56" s="22">
        <f t="shared" si="2"/>
        <v>7685</v>
      </c>
      <c r="I56" s="34">
        <f t="shared" si="23"/>
        <v>10816430</v>
      </c>
      <c r="J56" s="8">
        <v>10819590</v>
      </c>
      <c r="K56" s="22">
        <f t="shared" si="3"/>
        <v>3160</v>
      </c>
      <c r="L56" s="34">
        <f t="shared" si="24"/>
        <v>11388586</v>
      </c>
      <c r="M56" s="8">
        <v>11392040</v>
      </c>
      <c r="N56" s="22">
        <f t="shared" si="4"/>
        <v>3454</v>
      </c>
      <c r="O56" s="34">
        <f t="shared" si="25"/>
        <v>17888061</v>
      </c>
      <c r="P56" s="8">
        <v>17892552</v>
      </c>
      <c r="Q56" s="22">
        <f t="shared" si="5"/>
        <v>4491</v>
      </c>
      <c r="R56" s="34">
        <f t="shared" si="26"/>
        <v>11388586</v>
      </c>
      <c r="S56" s="8">
        <v>11392040</v>
      </c>
      <c r="T56" s="22">
        <f t="shared" si="6"/>
        <v>3454</v>
      </c>
      <c r="U56" s="34">
        <f t="shared" si="27"/>
        <v>433298</v>
      </c>
      <c r="V56" s="8">
        <v>433387</v>
      </c>
      <c r="W56" s="22">
        <f t="shared" si="7"/>
        <v>89</v>
      </c>
      <c r="X56" s="34">
        <f t="shared" si="28"/>
        <v>716523</v>
      </c>
      <c r="Y56" s="8">
        <v>716633</v>
      </c>
      <c r="Z56" s="22">
        <f t="shared" si="8"/>
        <v>110</v>
      </c>
      <c r="AA56" s="34">
        <f t="shared" si="29"/>
        <v>60000</v>
      </c>
      <c r="AB56" s="8">
        <v>60000</v>
      </c>
      <c r="AC56" s="22">
        <f t="shared" si="9"/>
        <v>0</v>
      </c>
      <c r="AD56" s="34">
        <f t="shared" si="30"/>
        <v>128184</v>
      </c>
      <c r="AE56" s="8">
        <v>128184</v>
      </c>
      <c r="AF56" s="22">
        <f t="shared" si="10"/>
        <v>0</v>
      </c>
      <c r="AG56" s="34">
        <f t="shared" si="31"/>
        <v>264204</v>
      </c>
      <c r="AH56" s="8">
        <v>264205</v>
      </c>
      <c r="AI56" s="22">
        <f t="shared" si="11"/>
        <v>1</v>
      </c>
      <c r="AJ56" s="34">
        <f t="shared" si="32"/>
        <v>7990139</v>
      </c>
      <c r="AK56" s="8">
        <v>7991144</v>
      </c>
      <c r="AL56" s="22">
        <f t="shared" si="12"/>
        <v>1005</v>
      </c>
      <c r="AM56" s="34">
        <f t="shared" si="33"/>
        <v>672076</v>
      </c>
      <c r="AN56" s="8">
        <v>673292</v>
      </c>
      <c r="AO56" s="22">
        <f t="shared" si="13"/>
        <v>1216</v>
      </c>
      <c r="AP56" s="34">
        <f t="shared" si="34"/>
        <v>442450</v>
      </c>
      <c r="AQ56" s="8">
        <v>442450</v>
      </c>
      <c r="AR56" s="22">
        <f t="shared" si="14"/>
        <v>0</v>
      </c>
      <c r="AS56" s="34">
        <f t="shared" si="35"/>
        <v>1631400</v>
      </c>
      <c r="AT56" s="8">
        <v>1634393</v>
      </c>
      <c r="AU56" s="22">
        <f t="shared" si="15"/>
        <v>2993</v>
      </c>
      <c r="AV56" s="34">
        <f t="shared" si="36"/>
        <v>155471</v>
      </c>
      <c r="AW56" s="8">
        <v>155752</v>
      </c>
      <c r="AX56" s="22">
        <f t="shared" si="16"/>
        <v>281</v>
      </c>
      <c r="AY56" s="34">
        <f t="shared" si="38"/>
        <v>629591</v>
      </c>
      <c r="AZ56" s="8">
        <v>631603</v>
      </c>
      <c r="BA56" s="22">
        <f t="shared" si="41"/>
        <v>2012</v>
      </c>
      <c r="BB56" s="34">
        <f t="shared" si="39"/>
        <v>6311227</v>
      </c>
      <c r="BC56" s="8">
        <v>6314467</v>
      </c>
      <c r="BD56" s="22">
        <f t="shared" si="18"/>
        <v>3240</v>
      </c>
      <c r="BE56" s="34">
        <f t="shared" si="40"/>
        <v>3722067</v>
      </c>
      <c r="BF56" s="8">
        <v>3724719</v>
      </c>
      <c r="BG56" s="22">
        <f t="shared" si="19"/>
        <v>2652</v>
      </c>
      <c r="BH56" s="34">
        <f t="shared" si="37"/>
        <v>1700611</v>
      </c>
      <c r="BI56" s="8">
        <v>1701777</v>
      </c>
      <c r="BJ56" s="22">
        <f t="shared" si="20"/>
        <v>1166</v>
      </c>
    </row>
    <row r="57" spans="1:62" ht="18" customHeight="1" x14ac:dyDescent="0.35">
      <c r="A57" s="68">
        <f>'Energy - Master'!A56</f>
        <v>46076</v>
      </c>
      <c r="B57" s="24" t="str">
        <f t="shared" si="0"/>
        <v>Feb-2026</v>
      </c>
      <c r="C57" s="34">
        <f t="shared" si="21"/>
        <v>13924936</v>
      </c>
      <c r="D57" s="8">
        <v>13932663</v>
      </c>
      <c r="E57" s="22">
        <f t="shared" si="1"/>
        <v>7727</v>
      </c>
      <c r="F57" s="34">
        <f t="shared" si="22"/>
        <v>14444070</v>
      </c>
      <c r="G57" s="8">
        <v>14452541</v>
      </c>
      <c r="H57" s="22">
        <f t="shared" si="2"/>
        <v>8471</v>
      </c>
      <c r="I57" s="34">
        <f t="shared" si="23"/>
        <v>10819590</v>
      </c>
      <c r="J57" s="8">
        <v>10823804</v>
      </c>
      <c r="K57" s="22">
        <f t="shared" si="3"/>
        <v>4214</v>
      </c>
      <c r="L57" s="34">
        <f t="shared" si="24"/>
        <v>11392040</v>
      </c>
      <c r="M57" s="8">
        <v>11396506</v>
      </c>
      <c r="N57" s="22">
        <f t="shared" si="4"/>
        <v>4466</v>
      </c>
      <c r="O57" s="34">
        <f t="shared" si="25"/>
        <v>17892552</v>
      </c>
      <c r="P57" s="8">
        <v>17898991</v>
      </c>
      <c r="Q57" s="22">
        <f t="shared" si="5"/>
        <v>6439</v>
      </c>
      <c r="R57" s="34">
        <f t="shared" si="26"/>
        <v>11392040</v>
      </c>
      <c r="S57" s="8">
        <v>11396506</v>
      </c>
      <c r="T57" s="22">
        <f t="shared" si="6"/>
        <v>4466</v>
      </c>
      <c r="U57" s="34">
        <f t="shared" si="27"/>
        <v>433387</v>
      </c>
      <c r="V57" s="8">
        <v>433387</v>
      </c>
      <c r="W57" s="22">
        <f t="shared" si="7"/>
        <v>0</v>
      </c>
      <c r="X57" s="34">
        <f t="shared" si="28"/>
        <v>716633</v>
      </c>
      <c r="Y57" s="8">
        <v>716633</v>
      </c>
      <c r="Z57" s="22">
        <f t="shared" si="8"/>
        <v>0</v>
      </c>
      <c r="AA57" s="34">
        <f t="shared" si="29"/>
        <v>60000</v>
      </c>
      <c r="AB57" s="8">
        <v>60000</v>
      </c>
      <c r="AC57" s="22">
        <f t="shared" si="9"/>
        <v>0</v>
      </c>
      <c r="AD57" s="34">
        <f t="shared" si="30"/>
        <v>128184</v>
      </c>
      <c r="AE57" s="8">
        <v>128184</v>
      </c>
      <c r="AF57" s="22">
        <f t="shared" si="10"/>
        <v>0</v>
      </c>
      <c r="AG57" s="34">
        <f t="shared" si="31"/>
        <v>264205</v>
      </c>
      <c r="AH57" s="8">
        <v>264211</v>
      </c>
      <c r="AI57" s="22">
        <f t="shared" si="11"/>
        <v>6</v>
      </c>
      <c r="AJ57" s="34">
        <f t="shared" si="32"/>
        <v>7991144</v>
      </c>
      <c r="AK57" s="8">
        <v>7993094</v>
      </c>
      <c r="AL57" s="22">
        <f t="shared" si="12"/>
        <v>1950</v>
      </c>
      <c r="AM57" s="34">
        <f t="shared" si="33"/>
        <v>673292</v>
      </c>
      <c r="AN57" s="8">
        <v>674582</v>
      </c>
      <c r="AO57" s="22">
        <f t="shared" si="13"/>
        <v>1290</v>
      </c>
      <c r="AP57" s="34">
        <f t="shared" si="34"/>
        <v>442450</v>
      </c>
      <c r="AQ57" s="8">
        <v>442450</v>
      </c>
      <c r="AR57" s="22">
        <f t="shared" si="14"/>
        <v>0</v>
      </c>
      <c r="AS57" s="34">
        <f t="shared" si="35"/>
        <v>1634393</v>
      </c>
      <c r="AT57" s="8">
        <v>1637400</v>
      </c>
      <c r="AU57" s="22">
        <f t="shared" si="15"/>
        <v>3007</v>
      </c>
      <c r="AV57" s="34">
        <f t="shared" si="36"/>
        <v>155752</v>
      </c>
      <c r="AW57" s="8">
        <v>156051</v>
      </c>
      <c r="AX57" s="22">
        <f t="shared" si="16"/>
        <v>299</v>
      </c>
      <c r="AY57" s="34">
        <f t="shared" si="38"/>
        <v>631603</v>
      </c>
      <c r="AZ57" s="8">
        <v>633731</v>
      </c>
      <c r="BA57" s="22">
        <f t="shared" si="41"/>
        <v>2128</v>
      </c>
      <c r="BB57" s="34">
        <f t="shared" si="39"/>
        <v>6314467</v>
      </c>
      <c r="BC57" s="8">
        <v>6317727</v>
      </c>
      <c r="BD57" s="22">
        <f t="shared" si="18"/>
        <v>3260</v>
      </c>
      <c r="BE57" s="34">
        <f t="shared" si="40"/>
        <v>3724719</v>
      </c>
      <c r="BF57" s="8">
        <v>3727698</v>
      </c>
      <c r="BG57" s="22">
        <f t="shared" si="19"/>
        <v>2979</v>
      </c>
      <c r="BH57" s="34">
        <f t="shared" si="37"/>
        <v>1701777</v>
      </c>
      <c r="BI57" s="8">
        <v>1703006</v>
      </c>
      <c r="BJ57" s="22">
        <f t="shared" si="20"/>
        <v>1229</v>
      </c>
    </row>
    <row r="58" spans="1:62" ht="18" customHeight="1" x14ac:dyDescent="0.35">
      <c r="A58" s="68">
        <f>'Energy - Master'!A57</f>
        <v>46077</v>
      </c>
      <c r="B58" s="24" t="str">
        <f t="shared" si="0"/>
        <v>Feb-2026</v>
      </c>
      <c r="C58" s="34">
        <f t="shared" si="21"/>
        <v>13932663</v>
      </c>
      <c r="D58" s="8">
        <v>13940641</v>
      </c>
      <c r="E58" s="22">
        <f t="shared" si="1"/>
        <v>7978</v>
      </c>
      <c r="F58" s="34">
        <f t="shared" si="22"/>
        <v>14452541</v>
      </c>
      <c r="G58" s="8">
        <v>14461276</v>
      </c>
      <c r="H58" s="22">
        <f t="shared" si="2"/>
        <v>8735</v>
      </c>
      <c r="I58" s="34">
        <f t="shared" si="23"/>
        <v>10823804</v>
      </c>
      <c r="J58" s="8">
        <v>10827728</v>
      </c>
      <c r="K58" s="22">
        <f t="shared" si="3"/>
        <v>3924</v>
      </c>
      <c r="L58" s="34">
        <f t="shared" si="24"/>
        <v>11396506</v>
      </c>
      <c r="M58" s="8">
        <v>11400694</v>
      </c>
      <c r="N58" s="22">
        <f t="shared" si="4"/>
        <v>4188</v>
      </c>
      <c r="O58" s="34">
        <f t="shared" si="25"/>
        <v>17898991</v>
      </c>
      <c r="P58" s="8">
        <v>17905118</v>
      </c>
      <c r="Q58" s="22">
        <f t="shared" si="5"/>
        <v>6127</v>
      </c>
      <c r="R58" s="34">
        <f t="shared" si="26"/>
        <v>11396506</v>
      </c>
      <c r="S58" s="8">
        <v>11400694</v>
      </c>
      <c r="T58" s="22">
        <f t="shared" si="6"/>
        <v>4188</v>
      </c>
      <c r="U58" s="34">
        <f t="shared" si="27"/>
        <v>433387</v>
      </c>
      <c r="V58" s="8">
        <v>433387</v>
      </c>
      <c r="W58" s="22">
        <f t="shared" si="7"/>
        <v>0</v>
      </c>
      <c r="X58" s="34">
        <f t="shared" si="28"/>
        <v>716633</v>
      </c>
      <c r="Y58" s="8">
        <v>716633</v>
      </c>
      <c r="Z58" s="22">
        <f t="shared" si="8"/>
        <v>0</v>
      </c>
      <c r="AA58" s="34">
        <f t="shared" si="29"/>
        <v>60000</v>
      </c>
      <c r="AB58" s="8">
        <v>60000</v>
      </c>
      <c r="AC58" s="22">
        <f t="shared" si="9"/>
        <v>0</v>
      </c>
      <c r="AD58" s="34">
        <f t="shared" si="30"/>
        <v>128184</v>
      </c>
      <c r="AE58" s="8">
        <v>128184</v>
      </c>
      <c r="AF58" s="22">
        <f t="shared" si="10"/>
        <v>0</v>
      </c>
      <c r="AG58" s="34">
        <f t="shared" si="31"/>
        <v>264211</v>
      </c>
      <c r="AH58" s="8">
        <v>264211</v>
      </c>
      <c r="AI58" s="22">
        <f t="shared" si="11"/>
        <v>0</v>
      </c>
      <c r="AJ58" s="34">
        <f t="shared" si="32"/>
        <v>7993094</v>
      </c>
      <c r="AK58" s="8">
        <v>7995038</v>
      </c>
      <c r="AL58" s="22">
        <f t="shared" si="12"/>
        <v>1944</v>
      </c>
      <c r="AM58" s="34">
        <f t="shared" si="33"/>
        <v>674582</v>
      </c>
      <c r="AN58" s="8">
        <v>675870</v>
      </c>
      <c r="AO58" s="22">
        <f t="shared" si="13"/>
        <v>1288</v>
      </c>
      <c r="AP58" s="34">
        <f t="shared" si="34"/>
        <v>442450</v>
      </c>
      <c r="AQ58" s="8">
        <v>442450</v>
      </c>
      <c r="AR58" s="22">
        <f t="shared" si="14"/>
        <v>0</v>
      </c>
      <c r="AS58" s="34">
        <f t="shared" si="35"/>
        <v>1637400</v>
      </c>
      <c r="AT58" s="8">
        <v>1640440</v>
      </c>
      <c r="AU58" s="22">
        <f t="shared" si="15"/>
        <v>3040</v>
      </c>
      <c r="AV58" s="34">
        <f t="shared" si="36"/>
        <v>156051</v>
      </c>
      <c r="AW58" s="8">
        <v>156366</v>
      </c>
      <c r="AX58" s="22">
        <f t="shared" si="16"/>
        <v>315</v>
      </c>
      <c r="AY58" s="34">
        <f t="shared" si="38"/>
        <v>633731</v>
      </c>
      <c r="AZ58" s="8">
        <v>635815</v>
      </c>
      <c r="BA58" s="22">
        <f t="shared" si="41"/>
        <v>2084</v>
      </c>
      <c r="BB58" s="34">
        <f t="shared" si="39"/>
        <v>6317727</v>
      </c>
      <c r="BC58" s="8">
        <v>6320926</v>
      </c>
      <c r="BD58" s="22">
        <f t="shared" si="18"/>
        <v>3199</v>
      </c>
      <c r="BE58" s="34">
        <f t="shared" si="40"/>
        <v>3727698</v>
      </c>
      <c r="BF58" s="8">
        <v>3730572</v>
      </c>
      <c r="BG58" s="22">
        <f t="shared" si="19"/>
        <v>2874</v>
      </c>
      <c r="BH58" s="34">
        <f t="shared" si="37"/>
        <v>1703006</v>
      </c>
      <c r="BI58" s="8">
        <v>1704200</v>
      </c>
      <c r="BJ58" s="22">
        <f t="shared" si="20"/>
        <v>1194</v>
      </c>
    </row>
    <row r="59" spans="1:62" ht="18" customHeight="1" x14ac:dyDescent="0.35">
      <c r="A59" s="68">
        <f>'Energy - Master'!A58</f>
        <v>46078</v>
      </c>
      <c r="B59" s="24" t="str">
        <f t="shared" si="0"/>
        <v>Feb-2026</v>
      </c>
      <c r="C59" s="34">
        <f t="shared" si="21"/>
        <v>13940641</v>
      </c>
      <c r="D59" s="8">
        <v>13948285</v>
      </c>
      <c r="E59" s="22">
        <f t="shared" si="1"/>
        <v>7644</v>
      </c>
      <c r="F59" s="34">
        <f t="shared" si="22"/>
        <v>14461276</v>
      </c>
      <c r="G59" s="8">
        <v>14469489</v>
      </c>
      <c r="H59" s="22">
        <f t="shared" si="2"/>
        <v>8213</v>
      </c>
      <c r="I59" s="34">
        <f t="shared" si="23"/>
        <v>10827728</v>
      </c>
      <c r="J59" s="8">
        <v>10831379</v>
      </c>
      <c r="K59" s="22">
        <f t="shared" si="3"/>
        <v>3651</v>
      </c>
      <c r="L59" s="34">
        <f t="shared" si="24"/>
        <v>11400694</v>
      </c>
      <c r="M59" s="8">
        <v>11404564</v>
      </c>
      <c r="N59" s="22">
        <f t="shared" si="4"/>
        <v>3870</v>
      </c>
      <c r="O59" s="34">
        <f t="shared" si="25"/>
        <v>17905118</v>
      </c>
      <c r="P59" s="8">
        <v>17910583</v>
      </c>
      <c r="Q59" s="22">
        <f t="shared" si="5"/>
        <v>5465</v>
      </c>
      <c r="R59" s="34">
        <f t="shared" si="26"/>
        <v>11400694</v>
      </c>
      <c r="S59" s="8">
        <v>11404564</v>
      </c>
      <c r="T59" s="22">
        <f t="shared" si="6"/>
        <v>3870</v>
      </c>
      <c r="U59" s="34">
        <f t="shared" si="27"/>
        <v>433387</v>
      </c>
      <c r="V59" s="8">
        <v>433646</v>
      </c>
      <c r="W59" s="22">
        <f t="shared" si="7"/>
        <v>259</v>
      </c>
      <c r="X59" s="34">
        <f t="shared" si="28"/>
        <v>716633</v>
      </c>
      <c r="Y59" s="8">
        <v>717063</v>
      </c>
      <c r="Z59" s="22">
        <f t="shared" si="8"/>
        <v>430</v>
      </c>
      <c r="AA59" s="34">
        <f t="shared" si="29"/>
        <v>60000</v>
      </c>
      <c r="AB59" s="8">
        <v>60000</v>
      </c>
      <c r="AC59" s="22">
        <f t="shared" si="9"/>
        <v>0</v>
      </c>
      <c r="AD59" s="34">
        <f t="shared" si="30"/>
        <v>128184</v>
      </c>
      <c r="AE59" s="8">
        <v>128184</v>
      </c>
      <c r="AF59" s="22">
        <f t="shared" si="10"/>
        <v>0</v>
      </c>
      <c r="AG59" s="34">
        <f t="shared" si="31"/>
        <v>264211</v>
      </c>
      <c r="AH59" s="8">
        <v>264211</v>
      </c>
      <c r="AI59" s="22">
        <f t="shared" si="11"/>
        <v>0</v>
      </c>
      <c r="AJ59" s="34">
        <f t="shared" si="32"/>
        <v>7995038</v>
      </c>
      <c r="AK59" s="8">
        <v>7997031</v>
      </c>
      <c r="AL59" s="22">
        <f t="shared" si="12"/>
        <v>1993</v>
      </c>
      <c r="AM59" s="34">
        <f t="shared" si="33"/>
        <v>675870</v>
      </c>
      <c r="AN59" s="8">
        <v>677069</v>
      </c>
      <c r="AO59" s="22">
        <f t="shared" si="13"/>
        <v>1199</v>
      </c>
      <c r="AP59" s="34">
        <f t="shared" si="34"/>
        <v>442450</v>
      </c>
      <c r="AQ59" s="8">
        <v>442450</v>
      </c>
      <c r="AR59" s="22">
        <f t="shared" si="14"/>
        <v>0</v>
      </c>
      <c r="AS59" s="34">
        <f t="shared" si="35"/>
        <v>1640440</v>
      </c>
      <c r="AT59" s="8">
        <v>1643307</v>
      </c>
      <c r="AU59" s="22">
        <f t="shared" si="15"/>
        <v>2867</v>
      </c>
      <c r="AV59" s="34">
        <f t="shared" si="36"/>
        <v>156366</v>
      </c>
      <c r="AW59" s="8">
        <v>156669</v>
      </c>
      <c r="AX59" s="22">
        <f t="shared" si="16"/>
        <v>303</v>
      </c>
      <c r="AY59" s="34">
        <f t="shared" si="38"/>
        <v>635815</v>
      </c>
      <c r="AZ59" s="8">
        <v>637765</v>
      </c>
      <c r="BA59" s="22">
        <f t="shared" si="41"/>
        <v>1950</v>
      </c>
      <c r="BB59" s="34">
        <f t="shared" si="39"/>
        <v>6320926</v>
      </c>
      <c r="BC59" s="8">
        <v>6323877</v>
      </c>
      <c r="BD59" s="22">
        <f t="shared" si="18"/>
        <v>2951</v>
      </c>
      <c r="BE59" s="34">
        <f t="shared" si="40"/>
        <v>3730572</v>
      </c>
      <c r="BF59" s="8">
        <v>3733061</v>
      </c>
      <c r="BG59" s="22">
        <f t="shared" si="19"/>
        <v>2489</v>
      </c>
      <c r="BH59" s="34">
        <f t="shared" si="37"/>
        <v>1704200</v>
      </c>
      <c r="BI59" s="8">
        <v>1705028</v>
      </c>
      <c r="BJ59" s="22">
        <f t="shared" si="20"/>
        <v>828</v>
      </c>
    </row>
    <row r="60" spans="1:62" ht="18" customHeight="1" x14ac:dyDescent="0.35">
      <c r="A60" s="68">
        <f>'Energy - Master'!A59</f>
        <v>46079</v>
      </c>
      <c r="B60" s="24" t="str">
        <f t="shared" si="0"/>
        <v>Feb-2026</v>
      </c>
      <c r="C60" s="34">
        <f t="shared" si="21"/>
        <v>13948285</v>
      </c>
      <c r="D60" s="8">
        <v>13955610</v>
      </c>
      <c r="E60" s="22">
        <f t="shared" si="1"/>
        <v>7325</v>
      </c>
      <c r="F60" s="34">
        <f t="shared" si="22"/>
        <v>14469489</v>
      </c>
      <c r="G60" s="8">
        <v>14477607</v>
      </c>
      <c r="H60" s="22">
        <f t="shared" si="2"/>
        <v>8118</v>
      </c>
      <c r="I60" s="34">
        <f t="shared" si="23"/>
        <v>10831379</v>
      </c>
      <c r="J60" s="8">
        <v>10835174</v>
      </c>
      <c r="K60" s="22">
        <f t="shared" si="3"/>
        <v>3795</v>
      </c>
      <c r="L60" s="34">
        <f t="shared" si="24"/>
        <v>11404564</v>
      </c>
      <c r="M60" s="8">
        <v>11408586</v>
      </c>
      <c r="N60" s="22">
        <f t="shared" si="4"/>
        <v>4022</v>
      </c>
      <c r="O60" s="34">
        <f t="shared" si="25"/>
        <v>17910583</v>
      </c>
      <c r="P60" s="8">
        <v>17916160</v>
      </c>
      <c r="Q60" s="22">
        <f t="shared" si="5"/>
        <v>5577</v>
      </c>
      <c r="R60" s="34">
        <f t="shared" si="26"/>
        <v>11404564</v>
      </c>
      <c r="S60" s="8">
        <v>11408586</v>
      </c>
      <c r="T60" s="22">
        <f t="shared" si="6"/>
        <v>4022</v>
      </c>
      <c r="U60" s="34">
        <f t="shared" si="27"/>
        <v>433646</v>
      </c>
      <c r="V60" s="8">
        <v>433907</v>
      </c>
      <c r="W60" s="22">
        <f t="shared" si="7"/>
        <v>261</v>
      </c>
      <c r="X60" s="34">
        <f t="shared" si="28"/>
        <v>717063</v>
      </c>
      <c r="Y60" s="8">
        <v>717500</v>
      </c>
      <c r="Z60" s="22">
        <f t="shared" si="8"/>
        <v>437</v>
      </c>
      <c r="AA60" s="34">
        <f t="shared" si="29"/>
        <v>60000</v>
      </c>
      <c r="AB60" s="8">
        <v>60000</v>
      </c>
      <c r="AC60" s="22">
        <f t="shared" si="9"/>
        <v>0</v>
      </c>
      <c r="AD60" s="34">
        <f t="shared" si="30"/>
        <v>128184</v>
      </c>
      <c r="AE60" s="8">
        <v>128184</v>
      </c>
      <c r="AF60" s="22">
        <f t="shared" si="10"/>
        <v>0</v>
      </c>
      <c r="AG60" s="34">
        <f t="shared" si="31"/>
        <v>264211</v>
      </c>
      <c r="AH60" s="8">
        <v>264211</v>
      </c>
      <c r="AI60" s="22">
        <f t="shared" si="11"/>
        <v>0</v>
      </c>
      <c r="AJ60" s="34">
        <f t="shared" si="32"/>
        <v>7997031</v>
      </c>
      <c r="AK60" s="8">
        <v>7999147</v>
      </c>
      <c r="AL60" s="22">
        <f t="shared" si="12"/>
        <v>2116</v>
      </c>
      <c r="AM60" s="34">
        <f t="shared" si="33"/>
        <v>677069</v>
      </c>
      <c r="AN60" s="8">
        <v>678285</v>
      </c>
      <c r="AO60" s="22">
        <f t="shared" si="13"/>
        <v>1216</v>
      </c>
      <c r="AP60" s="34">
        <f t="shared" si="34"/>
        <v>442450</v>
      </c>
      <c r="AQ60" s="8">
        <v>442450</v>
      </c>
      <c r="AR60" s="22">
        <f t="shared" si="14"/>
        <v>0</v>
      </c>
      <c r="AS60" s="34">
        <f t="shared" si="35"/>
        <v>1643307</v>
      </c>
      <c r="AT60" s="8">
        <v>1646233</v>
      </c>
      <c r="AU60" s="22">
        <f t="shared" si="15"/>
        <v>2926</v>
      </c>
      <c r="AV60" s="34">
        <f t="shared" si="36"/>
        <v>156669</v>
      </c>
      <c r="AW60" s="8">
        <v>156960</v>
      </c>
      <c r="AX60" s="22">
        <f t="shared" si="16"/>
        <v>291</v>
      </c>
      <c r="AY60" s="34">
        <f t="shared" si="38"/>
        <v>637765</v>
      </c>
      <c r="AZ60" s="8">
        <v>639751</v>
      </c>
      <c r="BA60" s="22">
        <f t="shared" si="41"/>
        <v>1986</v>
      </c>
      <c r="BB60" s="34">
        <f t="shared" si="39"/>
        <v>6323877</v>
      </c>
      <c r="BC60" s="8">
        <v>6326859</v>
      </c>
      <c r="BD60" s="22">
        <f t="shared" si="18"/>
        <v>2982</v>
      </c>
      <c r="BE60" s="34">
        <f t="shared" si="40"/>
        <v>3733061</v>
      </c>
      <c r="BF60" s="8">
        <v>3736008</v>
      </c>
      <c r="BG60" s="22">
        <f t="shared" si="19"/>
        <v>2947</v>
      </c>
      <c r="BH60" s="34">
        <f t="shared" si="37"/>
        <v>1705028</v>
      </c>
      <c r="BI60" s="8">
        <v>1706229</v>
      </c>
      <c r="BJ60" s="22">
        <f t="shared" si="20"/>
        <v>1201</v>
      </c>
    </row>
    <row r="61" spans="1:62" ht="18" customHeight="1" x14ac:dyDescent="0.35">
      <c r="A61" s="68">
        <f>'Energy - Master'!A60</f>
        <v>46080</v>
      </c>
      <c r="B61" s="24" t="str">
        <f t="shared" si="0"/>
        <v>Feb-2026</v>
      </c>
      <c r="C61" s="34">
        <f t="shared" si="21"/>
        <v>13955610</v>
      </c>
      <c r="D61" s="8">
        <v>13963220</v>
      </c>
      <c r="E61" s="22">
        <f t="shared" si="1"/>
        <v>7610</v>
      </c>
      <c r="F61" s="34">
        <f t="shared" si="22"/>
        <v>14477607</v>
      </c>
      <c r="G61" s="8">
        <v>14486042</v>
      </c>
      <c r="H61" s="22">
        <f t="shared" si="2"/>
        <v>8435</v>
      </c>
      <c r="I61" s="34">
        <f t="shared" si="23"/>
        <v>10835174</v>
      </c>
      <c r="J61" s="8">
        <v>10839086</v>
      </c>
      <c r="K61" s="22">
        <f t="shared" si="3"/>
        <v>3912</v>
      </c>
      <c r="L61" s="34">
        <f t="shared" si="24"/>
        <v>11408586</v>
      </c>
      <c r="M61" s="8">
        <v>11412733</v>
      </c>
      <c r="N61" s="22">
        <f t="shared" si="4"/>
        <v>4147</v>
      </c>
      <c r="O61" s="34">
        <f t="shared" si="25"/>
        <v>17916160</v>
      </c>
      <c r="P61" s="8">
        <v>17922136</v>
      </c>
      <c r="Q61" s="22">
        <f t="shared" si="5"/>
        <v>5976</v>
      </c>
      <c r="R61" s="34">
        <f t="shared" si="26"/>
        <v>11408586</v>
      </c>
      <c r="S61" s="8">
        <v>11412733</v>
      </c>
      <c r="T61" s="22">
        <f t="shared" si="6"/>
        <v>4147</v>
      </c>
      <c r="U61" s="34">
        <f t="shared" si="27"/>
        <v>433907</v>
      </c>
      <c r="V61" s="8">
        <v>433907</v>
      </c>
      <c r="W61" s="22">
        <f t="shared" si="7"/>
        <v>0</v>
      </c>
      <c r="X61" s="34">
        <f t="shared" si="28"/>
        <v>717500</v>
      </c>
      <c r="Y61" s="8">
        <v>717500</v>
      </c>
      <c r="Z61" s="22">
        <f t="shared" si="8"/>
        <v>0</v>
      </c>
      <c r="AA61" s="34">
        <f t="shared" si="29"/>
        <v>60000</v>
      </c>
      <c r="AB61" s="8">
        <v>60000</v>
      </c>
      <c r="AC61" s="22">
        <f t="shared" si="9"/>
        <v>0</v>
      </c>
      <c r="AD61" s="34">
        <f t="shared" si="30"/>
        <v>128184</v>
      </c>
      <c r="AE61" s="8">
        <v>128184</v>
      </c>
      <c r="AF61" s="22">
        <f t="shared" si="10"/>
        <v>0</v>
      </c>
      <c r="AG61" s="34">
        <f t="shared" si="31"/>
        <v>264211</v>
      </c>
      <c r="AH61" s="8">
        <v>264211</v>
      </c>
      <c r="AI61" s="22">
        <f t="shared" si="11"/>
        <v>0</v>
      </c>
      <c r="AJ61" s="34">
        <f t="shared" si="32"/>
        <v>7999147</v>
      </c>
      <c r="AK61" s="8">
        <v>8001479</v>
      </c>
      <c r="AL61" s="22">
        <f t="shared" si="12"/>
        <v>2332</v>
      </c>
      <c r="AM61" s="34">
        <f t="shared" si="33"/>
        <v>678285</v>
      </c>
      <c r="AN61" s="8">
        <v>679573</v>
      </c>
      <c r="AO61" s="22">
        <f t="shared" si="13"/>
        <v>1288</v>
      </c>
      <c r="AP61" s="34">
        <f t="shared" si="34"/>
        <v>442450</v>
      </c>
      <c r="AQ61" s="8">
        <v>442450</v>
      </c>
      <c r="AR61" s="22">
        <f t="shared" si="14"/>
        <v>0</v>
      </c>
      <c r="AS61" s="34">
        <f t="shared" si="35"/>
        <v>1646233</v>
      </c>
      <c r="AT61" s="8">
        <v>1649236</v>
      </c>
      <c r="AU61" s="22">
        <f t="shared" si="15"/>
        <v>3003</v>
      </c>
      <c r="AV61" s="34">
        <f t="shared" si="36"/>
        <v>156960</v>
      </c>
      <c r="AW61" s="8">
        <v>157272</v>
      </c>
      <c r="AX61" s="22">
        <f t="shared" si="16"/>
        <v>312</v>
      </c>
      <c r="AY61" s="34">
        <f t="shared" si="38"/>
        <v>639751</v>
      </c>
      <c r="AZ61" s="8">
        <v>641819</v>
      </c>
      <c r="BA61" s="22">
        <f t="shared" si="41"/>
        <v>2068</v>
      </c>
      <c r="BB61" s="34">
        <f t="shared" si="39"/>
        <v>6326859</v>
      </c>
      <c r="BC61" s="8">
        <v>6329887</v>
      </c>
      <c r="BD61" s="22">
        <f t="shared" si="18"/>
        <v>3028</v>
      </c>
      <c r="BE61" s="34">
        <f t="shared" si="40"/>
        <v>3736008</v>
      </c>
      <c r="BF61" s="8">
        <v>3739186</v>
      </c>
      <c r="BG61" s="22">
        <f t="shared" si="19"/>
        <v>3178</v>
      </c>
      <c r="BH61" s="34">
        <f t="shared" si="37"/>
        <v>1706229</v>
      </c>
      <c r="BI61" s="8">
        <v>1707453</v>
      </c>
      <c r="BJ61" s="22">
        <f t="shared" si="20"/>
        <v>1224</v>
      </c>
    </row>
    <row r="62" spans="1:62" ht="18" customHeight="1" x14ac:dyDescent="0.35">
      <c r="A62" s="68">
        <f>'Energy - Master'!A61</f>
        <v>46081</v>
      </c>
      <c r="B62" s="24" t="str">
        <f t="shared" si="0"/>
        <v>Feb-2026</v>
      </c>
      <c r="C62" s="34">
        <f t="shared" si="21"/>
        <v>13963220</v>
      </c>
      <c r="D62" s="8">
        <v>13971076</v>
      </c>
      <c r="E62" s="22">
        <f t="shared" si="1"/>
        <v>7856</v>
      </c>
      <c r="F62" s="34">
        <f t="shared" si="22"/>
        <v>14486042</v>
      </c>
      <c r="G62" s="8">
        <v>14494732</v>
      </c>
      <c r="H62" s="22">
        <f t="shared" si="2"/>
        <v>8690</v>
      </c>
      <c r="I62" s="34">
        <f t="shared" si="23"/>
        <v>10839086</v>
      </c>
      <c r="J62" s="8">
        <v>10842952</v>
      </c>
      <c r="K62" s="22">
        <f t="shared" si="3"/>
        <v>3866</v>
      </c>
      <c r="L62" s="34">
        <f t="shared" si="24"/>
        <v>11412733</v>
      </c>
      <c r="M62" s="8">
        <v>11416871</v>
      </c>
      <c r="N62" s="22">
        <f t="shared" si="4"/>
        <v>4138</v>
      </c>
      <c r="O62" s="34">
        <f t="shared" si="25"/>
        <v>17922136</v>
      </c>
      <c r="P62" s="8">
        <v>17928093</v>
      </c>
      <c r="Q62" s="22">
        <f t="shared" si="5"/>
        <v>5957</v>
      </c>
      <c r="R62" s="34">
        <f t="shared" si="26"/>
        <v>11412733</v>
      </c>
      <c r="S62" s="8">
        <v>11416871</v>
      </c>
      <c r="T62" s="22">
        <f t="shared" si="6"/>
        <v>4138</v>
      </c>
      <c r="U62" s="34">
        <f t="shared" si="27"/>
        <v>433907</v>
      </c>
      <c r="V62" s="8">
        <v>433907</v>
      </c>
      <c r="W62" s="22">
        <f t="shared" si="7"/>
        <v>0</v>
      </c>
      <c r="X62" s="34">
        <f t="shared" si="28"/>
        <v>717500</v>
      </c>
      <c r="Y62" s="8">
        <v>717500</v>
      </c>
      <c r="Z62" s="22">
        <f t="shared" si="8"/>
        <v>0</v>
      </c>
      <c r="AA62" s="34">
        <f t="shared" si="29"/>
        <v>60000</v>
      </c>
      <c r="AB62" s="8">
        <v>60000</v>
      </c>
      <c r="AC62" s="22">
        <f t="shared" si="9"/>
        <v>0</v>
      </c>
      <c r="AD62" s="34">
        <f t="shared" si="30"/>
        <v>128184</v>
      </c>
      <c r="AE62" s="8">
        <v>128184</v>
      </c>
      <c r="AF62" s="22">
        <f t="shared" si="10"/>
        <v>0</v>
      </c>
      <c r="AG62" s="34">
        <f t="shared" si="31"/>
        <v>264211</v>
      </c>
      <c r="AH62" s="8">
        <v>264211</v>
      </c>
      <c r="AI62" s="22">
        <f t="shared" si="11"/>
        <v>0</v>
      </c>
      <c r="AJ62" s="34">
        <f t="shared" si="32"/>
        <v>8001479</v>
      </c>
      <c r="AK62" s="8">
        <v>8003637</v>
      </c>
      <c r="AL62" s="22">
        <f t="shared" si="12"/>
        <v>2158</v>
      </c>
      <c r="AM62" s="34">
        <f t="shared" si="33"/>
        <v>679573</v>
      </c>
      <c r="AN62" s="8">
        <v>680866</v>
      </c>
      <c r="AO62" s="22">
        <f t="shared" si="13"/>
        <v>1293</v>
      </c>
      <c r="AP62" s="34">
        <f t="shared" si="34"/>
        <v>442450</v>
      </c>
      <c r="AQ62" s="8">
        <v>442450</v>
      </c>
      <c r="AR62" s="22">
        <f t="shared" si="14"/>
        <v>0</v>
      </c>
      <c r="AS62" s="34">
        <f t="shared" si="35"/>
        <v>1649236</v>
      </c>
      <c r="AT62" s="8">
        <v>1652340</v>
      </c>
      <c r="AU62" s="22">
        <f t="shared" si="15"/>
        <v>3104</v>
      </c>
      <c r="AV62" s="34">
        <f t="shared" si="36"/>
        <v>157272</v>
      </c>
      <c r="AW62" s="8">
        <v>157561</v>
      </c>
      <c r="AX62" s="22">
        <f t="shared" si="16"/>
        <v>289</v>
      </c>
      <c r="AY62" s="34">
        <f t="shared" si="38"/>
        <v>641819</v>
      </c>
      <c r="AZ62" s="8">
        <v>643894</v>
      </c>
      <c r="BA62" s="22">
        <f t="shared" si="41"/>
        <v>2075</v>
      </c>
      <c r="BB62" s="34">
        <f t="shared" si="39"/>
        <v>6329887</v>
      </c>
      <c r="BC62" s="8">
        <v>6332906</v>
      </c>
      <c r="BD62" s="22">
        <f t="shared" si="18"/>
        <v>3019</v>
      </c>
      <c r="BE62" s="34">
        <f t="shared" si="40"/>
        <v>3739186</v>
      </c>
      <c r="BF62" s="8">
        <v>3742219</v>
      </c>
      <c r="BG62" s="22">
        <f t="shared" si="19"/>
        <v>3033</v>
      </c>
      <c r="BH62" s="34">
        <f t="shared" si="37"/>
        <v>1707453</v>
      </c>
      <c r="BI62" s="8">
        <v>1708661</v>
      </c>
      <c r="BJ62" s="22">
        <f t="shared" si="20"/>
        <v>1208</v>
      </c>
    </row>
    <row r="63" spans="1:62" ht="18" customHeight="1" x14ac:dyDescent="0.35">
      <c r="A63" s="68">
        <f>'Energy - Master'!A62</f>
        <v>46082</v>
      </c>
      <c r="B63" s="24" t="str">
        <f t="shared" si="0"/>
        <v>Mar-2026</v>
      </c>
      <c r="C63" s="34">
        <f t="shared" si="21"/>
        <v>13971076</v>
      </c>
      <c r="D63" s="8">
        <v>13979027</v>
      </c>
      <c r="E63" s="22">
        <f t="shared" si="1"/>
        <v>7951</v>
      </c>
      <c r="F63" s="34">
        <f t="shared" si="22"/>
        <v>14494732</v>
      </c>
      <c r="G63" s="8">
        <v>14503575</v>
      </c>
      <c r="H63" s="22">
        <f t="shared" si="2"/>
        <v>8843</v>
      </c>
      <c r="I63" s="34">
        <f t="shared" si="23"/>
        <v>10842952</v>
      </c>
      <c r="J63" s="8">
        <v>10846938</v>
      </c>
      <c r="K63" s="22">
        <f t="shared" si="3"/>
        <v>3986</v>
      </c>
      <c r="L63" s="34">
        <f t="shared" si="24"/>
        <v>11416871</v>
      </c>
      <c r="M63" s="8">
        <v>11421126</v>
      </c>
      <c r="N63" s="22">
        <f t="shared" si="4"/>
        <v>4255</v>
      </c>
      <c r="O63" s="34">
        <f t="shared" si="25"/>
        <v>17928093</v>
      </c>
      <c r="P63" s="8">
        <v>17934139</v>
      </c>
      <c r="Q63" s="22">
        <f t="shared" si="5"/>
        <v>6046</v>
      </c>
      <c r="R63" s="34">
        <f t="shared" si="26"/>
        <v>11416871</v>
      </c>
      <c r="S63" s="8">
        <v>11421126</v>
      </c>
      <c r="T63" s="22">
        <f t="shared" si="6"/>
        <v>4255</v>
      </c>
      <c r="U63" s="34">
        <f t="shared" si="27"/>
        <v>433907</v>
      </c>
      <c r="V63" s="8">
        <v>433907</v>
      </c>
      <c r="W63" s="22">
        <f t="shared" si="7"/>
        <v>0</v>
      </c>
      <c r="X63" s="34">
        <f t="shared" si="28"/>
        <v>717500</v>
      </c>
      <c r="Y63" s="8">
        <v>717500</v>
      </c>
      <c r="Z63" s="22">
        <f t="shared" si="8"/>
        <v>0</v>
      </c>
      <c r="AA63" s="34">
        <f t="shared" si="29"/>
        <v>60000</v>
      </c>
      <c r="AB63" s="8">
        <v>60000</v>
      </c>
      <c r="AC63" s="22">
        <f t="shared" si="9"/>
        <v>0</v>
      </c>
      <c r="AD63" s="34">
        <f t="shared" si="30"/>
        <v>128184</v>
      </c>
      <c r="AE63" s="8">
        <v>128184</v>
      </c>
      <c r="AF63" s="22">
        <f t="shared" si="10"/>
        <v>0</v>
      </c>
      <c r="AG63" s="34">
        <f t="shared" si="31"/>
        <v>264211</v>
      </c>
      <c r="AH63" s="8">
        <v>264211</v>
      </c>
      <c r="AI63" s="22">
        <f t="shared" si="11"/>
        <v>0</v>
      </c>
      <c r="AJ63" s="34">
        <f t="shared" si="32"/>
        <v>8003637</v>
      </c>
      <c r="AK63" s="8">
        <v>8005953</v>
      </c>
      <c r="AL63" s="22">
        <f t="shared" si="12"/>
        <v>2316</v>
      </c>
      <c r="AM63" s="34">
        <f t="shared" si="33"/>
        <v>680866</v>
      </c>
      <c r="AN63" s="8">
        <v>682159</v>
      </c>
      <c r="AO63" s="22">
        <f t="shared" si="13"/>
        <v>1293</v>
      </c>
      <c r="AP63" s="34">
        <f t="shared" si="34"/>
        <v>442450</v>
      </c>
      <c r="AQ63" s="8">
        <v>442450</v>
      </c>
      <c r="AR63" s="22">
        <f t="shared" si="14"/>
        <v>0</v>
      </c>
      <c r="AS63" s="34">
        <f t="shared" si="35"/>
        <v>1652340</v>
      </c>
      <c r="AT63" s="8">
        <v>1655492</v>
      </c>
      <c r="AU63" s="22">
        <f t="shared" si="15"/>
        <v>3152</v>
      </c>
      <c r="AV63" s="34">
        <f t="shared" si="36"/>
        <v>157561</v>
      </c>
      <c r="AW63" s="8">
        <v>157887</v>
      </c>
      <c r="AX63" s="22">
        <f t="shared" si="16"/>
        <v>326</v>
      </c>
      <c r="AY63" s="34">
        <f t="shared" si="38"/>
        <v>643894</v>
      </c>
      <c r="AZ63" s="8">
        <v>645958</v>
      </c>
      <c r="BA63" s="22">
        <f t="shared" si="41"/>
        <v>2064</v>
      </c>
      <c r="BB63" s="34">
        <f t="shared" si="39"/>
        <v>6332906</v>
      </c>
      <c r="BC63" s="8">
        <v>6335957</v>
      </c>
      <c r="BD63" s="22">
        <f t="shared" si="18"/>
        <v>3051</v>
      </c>
      <c r="BE63" s="34">
        <f t="shared" si="40"/>
        <v>3742219</v>
      </c>
      <c r="BF63" s="8">
        <v>3745387</v>
      </c>
      <c r="BG63" s="22">
        <f t="shared" si="19"/>
        <v>3168</v>
      </c>
      <c r="BH63" s="34">
        <f t="shared" si="37"/>
        <v>1708661</v>
      </c>
      <c r="BI63" s="8">
        <v>1709829</v>
      </c>
      <c r="BJ63" s="22">
        <f t="shared" si="20"/>
        <v>1168</v>
      </c>
    </row>
    <row r="64" spans="1:62" ht="18" customHeight="1" x14ac:dyDescent="0.35">
      <c r="A64" s="68">
        <f>'Energy - Master'!A63</f>
        <v>46083</v>
      </c>
      <c r="B64" s="24" t="str">
        <f t="shared" si="0"/>
        <v>Mar-2026</v>
      </c>
      <c r="C64" s="34">
        <f t="shared" si="21"/>
        <v>13979027</v>
      </c>
      <c r="D64" s="8">
        <v>13985733</v>
      </c>
      <c r="E64" s="22">
        <f t="shared" si="1"/>
        <v>6706</v>
      </c>
      <c r="F64" s="34">
        <f t="shared" si="22"/>
        <v>14503575</v>
      </c>
      <c r="G64" s="8">
        <v>14511150</v>
      </c>
      <c r="H64" s="22">
        <f t="shared" si="2"/>
        <v>7575</v>
      </c>
      <c r="I64" s="34">
        <f t="shared" si="23"/>
        <v>10846938</v>
      </c>
      <c r="J64" s="8">
        <v>10850513</v>
      </c>
      <c r="K64" s="22">
        <f t="shared" si="3"/>
        <v>3575</v>
      </c>
      <c r="L64" s="34">
        <f t="shared" si="24"/>
        <v>11421126</v>
      </c>
      <c r="M64" s="8">
        <v>11424940</v>
      </c>
      <c r="N64" s="22">
        <f t="shared" si="4"/>
        <v>3814</v>
      </c>
      <c r="O64" s="34">
        <f t="shared" si="25"/>
        <v>17934139</v>
      </c>
      <c r="P64" s="8">
        <v>17939459</v>
      </c>
      <c r="Q64" s="22">
        <f t="shared" si="5"/>
        <v>5320</v>
      </c>
      <c r="R64" s="34">
        <f t="shared" si="26"/>
        <v>11421126</v>
      </c>
      <c r="S64" s="8">
        <v>11424940</v>
      </c>
      <c r="T64" s="22">
        <f t="shared" si="6"/>
        <v>3814</v>
      </c>
      <c r="U64" s="34">
        <f t="shared" si="27"/>
        <v>433907</v>
      </c>
      <c r="V64" s="8">
        <v>434372</v>
      </c>
      <c r="W64" s="22">
        <f t="shared" si="7"/>
        <v>465</v>
      </c>
      <c r="X64" s="34">
        <f t="shared" si="28"/>
        <v>717500</v>
      </c>
      <c r="Y64" s="8">
        <v>718283</v>
      </c>
      <c r="Z64" s="22">
        <f t="shared" si="8"/>
        <v>783</v>
      </c>
      <c r="AA64" s="34">
        <f t="shared" si="29"/>
        <v>60000</v>
      </c>
      <c r="AB64" s="8">
        <v>60000</v>
      </c>
      <c r="AC64" s="22">
        <f t="shared" si="9"/>
        <v>0</v>
      </c>
      <c r="AD64" s="34">
        <f t="shared" si="30"/>
        <v>128184</v>
      </c>
      <c r="AE64" s="8">
        <v>128184</v>
      </c>
      <c r="AF64" s="22">
        <f t="shared" si="10"/>
        <v>0</v>
      </c>
      <c r="AG64" s="34">
        <f t="shared" si="31"/>
        <v>264211</v>
      </c>
      <c r="AH64" s="8">
        <v>264211</v>
      </c>
      <c r="AI64" s="22">
        <f t="shared" si="11"/>
        <v>0</v>
      </c>
      <c r="AJ64" s="34">
        <f t="shared" si="32"/>
        <v>8005953</v>
      </c>
      <c r="AK64" s="8">
        <v>8008423</v>
      </c>
      <c r="AL64" s="22">
        <f t="shared" si="12"/>
        <v>2470</v>
      </c>
      <c r="AM64" s="34">
        <f t="shared" si="33"/>
        <v>682159</v>
      </c>
      <c r="AN64" s="8">
        <v>683329</v>
      </c>
      <c r="AO64" s="22">
        <f t="shared" si="13"/>
        <v>1170</v>
      </c>
      <c r="AP64" s="34">
        <f t="shared" si="34"/>
        <v>442450</v>
      </c>
      <c r="AQ64" s="8">
        <v>442450</v>
      </c>
      <c r="AR64" s="22">
        <f t="shared" si="14"/>
        <v>0</v>
      </c>
      <c r="AS64" s="34">
        <f t="shared" si="35"/>
        <v>1655492</v>
      </c>
      <c r="AT64" s="8">
        <v>1658361</v>
      </c>
      <c r="AU64" s="22">
        <f t="shared" si="15"/>
        <v>2869</v>
      </c>
      <c r="AV64" s="34">
        <f t="shared" si="36"/>
        <v>157887</v>
      </c>
      <c r="AW64" s="8">
        <v>158187</v>
      </c>
      <c r="AX64" s="22">
        <f t="shared" si="16"/>
        <v>300</v>
      </c>
      <c r="AY64" s="34">
        <f t="shared" si="38"/>
        <v>645958</v>
      </c>
      <c r="AZ64" s="8">
        <v>647840</v>
      </c>
      <c r="BA64" s="22">
        <f t="shared" si="41"/>
        <v>1882</v>
      </c>
      <c r="BB64" s="34">
        <f t="shared" si="39"/>
        <v>6335957</v>
      </c>
      <c r="BC64" s="8">
        <v>6338979</v>
      </c>
      <c r="BD64" s="22">
        <f t="shared" si="18"/>
        <v>3022</v>
      </c>
      <c r="BE64" s="34">
        <f t="shared" si="40"/>
        <v>3745387</v>
      </c>
      <c r="BF64" s="8">
        <v>3748625</v>
      </c>
      <c r="BG64" s="22">
        <f t="shared" si="19"/>
        <v>3238</v>
      </c>
      <c r="BH64" s="34">
        <f t="shared" si="37"/>
        <v>1709829</v>
      </c>
      <c r="BI64" s="8">
        <v>1711083</v>
      </c>
      <c r="BJ64" s="22">
        <f t="shared" si="20"/>
        <v>1254</v>
      </c>
    </row>
    <row r="65" spans="1:62" ht="18" customHeight="1" x14ac:dyDescent="0.35">
      <c r="A65" s="68">
        <f>'Energy - Master'!A64</f>
        <v>46084</v>
      </c>
      <c r="B65" s="24" t="str">
        <f t="shared" si="0"/>
        <v>Mar-2026</v>
      </c>
      <c r="C65" s="34">
        <f t="shared" si="21"/>
        <v>13985733</v>
      </c>
      <c r="D65" s="8">
        <v>13993980</v>
      </c>
      <c r="E65" s="22">
        <f t="shared" si="1"/>
        <v>8247</v>
      </c>
      <c r="F65" s="34">
        <f t="shared" si="22"/>
        <v>14511150</v>
      </c>
      <c r="G65" s="8">
        <v>14520471</v>
      </c>
      <c r="H65" s="22">
        <f t="shared" si="2"/>
        <v>9321</v>
      </c>
      <c r="I65" s="34">
        <f t="shared" si="23"/>
        <v>10850513</v>
      </c>
      <c r="J65" s="8">
        <v>10854618</v>
      </c>
      <c r="K65" s="22">
        <f t="shared" si="3"/>
        <v>4105</v>
      </c>
      <c r="L65" s="34">
        <f t="shared" si="24"/>
        <v>11424940</v>
      </c>
      <c r="M65" s="8">
        <v>11429306</v>
      </c>
      <c r="N65" s="22">
        <f t="shared" si="4"/>
        <v>4366</v>
      </c>
      <c r="O65" s="34">
        <f t="shared" si="25"/>
        <v>17939459</v>
      </c>
      <c r="P65" s="8">
        <v>17946128</v>
      </c>
      <c r="Q65" s="22">
        <f t="shared" si="5"/>
        <v>6669</v>
      </c>
      <c r="R65" s="34">
        <f t="shared" si="26"/>
        <v>11424940</v>
      </c>
      <c r="S65" s="8">
        <v>11429306</v>
      </c>
      <c r="T65" s="22">
        <f t="shared" si="6"/>
        <v>4366</v>
      </c>
      <c r="U65" s="34">
        <f t="shared" si="27"/>
        <v>434372</v>
      </c>
      <c r="V65" s="8">
        <v>434372</v>
      </c>
      <c r="W65" s="22">
        <f t="shared" si="7"/>
        <v>0</v>
      </c>
      <c r="X65" s="34">
        <f t="shared" si="28"/>
        <v>718283</v>
      </c>
      <c r="Y65" s="8">
        <v>718283</v>
      </c>
      <c r="Z65" s="22">
        <f t="shared" si="8"/>
        <v>0</v>
      </c>
      <c r="AA65" s="34">
        <f t="shared" si="29"/>
        <v>60000</v>
      </c>
      <c r="AB65" s="8">
        <v>60000</v>
      </c>
      <c r="AC65" s="22">
        <f t="shared" si="9"/>
        <v>0</v>
      </c>
      <c r="AD65" s="34">
        <f t="shared" si="30"/>
        <v>128184</v>
      </c>
      <c r="AE65" s="8">
        <v>128184</v>
      </c>
      <c r="AF65" s="22">
        <f t="shared" si="10"/>
        <v>0</v>
      </c>
      <c r="AG65" s="34">
        <f t="shared" si="31"/>
        <v>264211</v>
      </c>
      <c r="AH65" s="8">
        <v>264211</v>
      </c>
      <c r="AI65" s="22">
        <f t="shared" si="11"/>
        <v>0</v>
      </c>
      <c r="AJ65" s="34">
        <f t="shared" si="32"/>
        <v>8008423</v>
      </c>
      <c r="AK65" s="8">
        <v>8011686</v>
      </c>
      <c r="AL65" s="22">
        <f t="shared" si="12"/>
        <v>3263</v>
      </c>
      <c r="AM65" s="34">
        <f t="shared" si="33"/>
        <v>683329</v>
      </c>
      <c r="AN65" s="8">
        <v>684599</v>
      </c>
      <c r="AO65" s="22">
        <f t="shared" si="13"/>
        <v>1270</v>
      </c>
      <c r="AP65" s="34">
        <f t="shared" si="34"/>
        <v>442450</v>
      </c>
      <c r="AQ65" s="8">
        <v>442450</v>
      </c>
      <c r="AR65" s="22">
        <f t="shared" si="14"/>
        <v>0</v>
      </c>
      <c r="AS65" s="34">
        <f t="shared" si="35"/>
        <v>1658361</v>
      </c>
      <c r="AT65" s="8">
        <v>1661475</v>
      </c>
      <c r="AU65" s="22">
        <f t="shared" si="15"/>
        <v>3114</v>
      </c>
      <c r="AV65" s="34">
        <f t="shared" si="36"/>
        <v>158187</v>
      </c>
      <c r="AW65" s="8">
        <v>158504</v>
      </c>
      <c r="AX65" s="22">
        <f t="shared" si="16"/>
        <v>317</v>
      </c>
      <c r="AY65" s="34">
        <f t="shared" si="38"/>
        <v>647840</v>
      </c>
      <c r="AZ65" s="8">
        <v>649881</v>
      </c>
      <c r="BA65" s="22">
        <f t="shared" si="41"/>
        <v>2041</v>
      </c>
      <c r="BB65" s="34">
        <f t="shared" si="39"/>
        <v>6338979</v>
      </c>
      <c r="BC65" s="8">
        <v>6341817</v>
      </c>
      <c r="BD65" s="22">
        <f t="shared" si="18"/>
        <v>2838</v>
      </c>
      <c r="BE65" s="34">
        <f t="shared" si="40"/>
        <v>3748625</v>
      </c>
      <c r="BF65" s="8">
        <v>3752008</v>
      </c>
      <c r="BG65" s="22">
        <f t="shared" si="19"/>
        <v>3383</v>
      </c>
      <c r="BH65" s="34">
        <f t="shared" si="37"/>
        <v>1711083</v>
      </c>
      <c r="BI65" s="8">
        <v>1712349</v>
      </c>
      <c r="BJ65" s="22">
        <f t="shared" si="20"/>
        <v>1266</v>
      </c>
    </row>
    <row r="66" spans="1:62" ht="18" customHeight="1" x14ac:dyDescent="0.35">
      <c r="A66" s="68">
        <f>'Energy - Master'!A65</f>
        <v>46085</v>
      </c>
      <c r="B66" s="24" t="str">
        <f t="shared" si="0"/>
        <v>Mar-2026</v>
      </c>
      <c r="C66" s="34">
        <f t="shared" si="21"/>
        <v>13993980</v>
      </c>
      <c r="D66" s="8">
        <v>13998956</v>
      </c>
      <c r="E66" s="22">
        <f t="shared" si="1"/>
        <v>4976</v>
      </c>
      <c r="F66" s="34">
        <f t="shared" si="22"/>
        <v>14520471</v>
      </c>
      <c r="G66" s="8">
        <v>14525718</v>
      </c>
      <c r="H66" s="22">
        <f t="shared" si="2"/>
        <v>5247</v>
      </c>
      <c r="I66" s="34">
        <f t="shared" si="23"/>
        <v>10854618</v>
      </c>
      <c r="J66" s="8">
        <v>10856591</v>
      </c>
      <c r="K66" s="22">
        <f t="shared" si="3"/>
        <v>1973</v>
      </c>
      <c r="L66" s="34">
        <f t="shared" si="24"/>
        <v>11429306</v>
      </c>
      <c r="M66" s="8">
        <v>11431498</v>
      </c>
      <c r="N66" s="22">
        <f t="shared" si="4"/>
        <v>2192</v>
      </c>
      <c r="O66" s="34">
        <f t="shared" si="25"/>
        <v>17946128</v>
      </c>
      <c r="P66" s="8">
        <v>17949235</v>
      </c>
      <c r="Q66" s="22">
        <f t="shared" si="5"/>
        <v>3107</v>
      </c>
      <c r="R66" s="34">
        <f t="shared" si="26"/>
        <v>11429306</v>
      </c>
      <c r="S66" s="8">
        <v>11431498</v>
      </c>
      <c r="T66" s="22">
        <f t="shared" si="6"/>
        <v>2192</v>
      </c>
      <c r="U66" s="34">
        <f t="shared" si="27"/>
        <v>434372</v>
      </c>
      <c r="V66" s="8">
        <v>434372</v>
      </c>
      <c r="W66" s="22">
        <f t="shared" si="7"/>
        <v>0</v>
      </c>
      <c r="X66" s="34">
        <f t="shared" si="28"/>
        <v>718283</v>
      </c>
      <c r="Y66" s="8">
        <v>718283</v>
      </c>
      <c r="Z66" s="22">
        <f t="shared" si="8"/>
        <v>0</v>
      </c>
      <c r="AA66" s="34">
        <f t="shared" si="29"/>
        <v>60000</v>
      </c>
      <c r="AB66" s="8">
        <v>60000</v>
      </c>
      <c r="AC66" s="22">
        <f t="shared" si="9"/>
        <v>0</v>
      </c>
      <c r="AD66" s="34">
        <f t="shared" si="30"/>
        <v>128184</v>
      </c>
      <c r="AE66" s="8">
        <v>128184</v>
      </c>
      <c r="AF66" s="22">
        <f t="shared" si="10"/>
        <v>0</v>
      </c>
      <c r="AG66" s="34">
        <f t="shared" si="31"/>
        <v>264211</v>
      </c>
      <c r="AH66" s="8">
        <v>264211</v>
      </c>
      <c r="AI66" s="22">
        <f t="shared" si="11"/>
        <v>0</v>
      </c>
      <c r="AJ66" s="34">
        <f t="shared" si="32"/>
        <v>8011686</v>
      </c>
      <c r="AK66" s="8">
        <v>8012609</v>
      </c>
      <c r="AL66" s="22">
        <f t="shared" si="12"/>
        <v>923</v>
      </c>
      <c r="AM66" s="34">
        <f t="shared" si="33"/>
        <v>684599</v>
      </c>
      <c r="AN66" s="8">
        <v>685799</v>
      </c>
      <c r="AO66" s="22">
        <f t="shared" si="13"/>
        <v>1200</v>
      </c>
      <c r="AP66" s="34">
        <f t="shared" si="34"/>
        <v>442450</v>
      </c>
      <c r="AQ66" s="8">
        <v>442450</v>
      </c>
      <c r="AR66" s="22">
        <f t="shared" si="14"/>
        <v>0</v>
      </c>
      <c r="AS66" s="34">
        <f t="shared" si="35"/>
        <v>1661475</v>
      </c>
      <c r="AT66" s="8">
        <v>1662697</v>
      </c>
      <c r="AU66" s="22">
        <f t="shared" si="15"/>
        <v>1222</v>
      </c>
      <c r="AV66" s="34">
        <f t="shared" si="36"/>
        <v>158504</v>
      </c>
      <c r="AW66" s="8">
        <v>158779</v>
      </c>
      <c r="AX66" s="22">
        <f t="shared" si="16"/>
        <v>275</v>
      </c>
      <c r="AY66" s="34">
        <f t="shared" si="38"/>
        <v>649881</v>
      </c>
      <c r="AZ66" s="8">
        <v>651944</v>
      </c>
      <c r="BA66" s="22">
        <f t="shared" si="41"/>
        <v>2063</v>
      </c>
      <c r="BB66" s="34">
        <f t="shared" si="39"/>
        <v>6341817</v>
      </c>
      <c r="BC66" s="8">
        <v>6342394</v>
      </c>
      <c r="BD66" s="22">
        <f t="shared" si="18"/>
        <v>577</v>
      </c>
      <c r="BE66" s="34">
        <f t="shared" si="40"/>
        <v>3752008</v>
      </c>
      <c r="BF66" s="8">
        <v>3753058</v>
      </c>
      <c r="BG66" s="22">
        <f t="shared" si="19"/>
        <v>1050</v>
      </c>
      <c r="BH66" s="34">
        <f t="shared" si="37"/>
        <v>1712349</v>
      </c>
      <c r="BI66" s="8">
        <v>1713372</v>
      </c>
      <c r="BJ66" s="22">
        <f t="shared" si="20"/>
        <v>1023</v>
      </c>
    </row>
    <row r="67" spans="1:62" ht="18" customHeight="1" x14ac:dyDescent="0.35">
      <c r="A67" s="68">
        <f>'Energy - Master'!A66</f>
        <v>46086</v>
      </c>
      <c r="B67" s="24" t="str">
        <f t="shared" si="0"/>
        <v>Mar-2026</v>
      </c>
      <c r="C67" s="34">
        <f t="shared" si="21"/>
        <v>13998956</v>
      </c>
      <c r="D67" s="8">
        <v>14006879</v>
      </c>
      <c r="E67" s="22">
        <f t="shared" si="1"/>
        <v>7923</v>
      </c>
      <c r="F67" s="34">
        <f t="shared" si="22"/>
        <v>14525718</v>
      </c>
      <c r="G67" s="8">
        <v>14534782</v>
      </c>
      <c r="H67" s="22">
        <f t="shared" si="2"/>
        <v>9064</v>
      </c>
      <c r="I67" s="34">
        <f t="shared" si="23"/>
        <v>10856591</v>
      </c>
      <c r="J67" s="8">
        <v>10860577</v>
      </c>
      <c r="K67" s="22">
        <f t="shared" si="3"/>
        <v>3986</v>
      </c>
      <c r="L67" s="34">
        <f t="shared" si="24"/>
        <v>11431498</v>
      </c>
      <c r="M67" s="8">
        <v>11435674</v>
      </c>
      <c r="N67" s="22">
        <f t="shared" si="4"/>
        <v>4176</v>
      </c>
      <c r="O67" s="34">
        <f t="shared" si="25"/>
        <v>17949235</v>
      </c>
      <c r="P67" s="8">
        <v>17956462</v>
      </c>
      <c r="Q67" s="22">
        <f t="shared" si="5"/>
        <v>7227</v>
      </c>
      <c r="R67" s="34">
        <f t="shared" si="26"/>
        <v>11431498</v>
      </c>
      <c r="S67" s="8">
        <v>11435674</v>
      </c>
      <c r="T67" s="22">
        <f t="shared" si="6"/>
        <v>4176</v>
      </c>
      <c r="U67" s="34">
        <f t="shared" si="27"/>
        <v>434372</v>
      </c>
      <c r="V67" s="8">
        <v>434387</v>
      </c>
      <c r="W67" s="22">
        <f t="shared" si="7"/>
        <v>15</v>
      </c>
      <c r="X67" s="34">
        <f t="shared" si="28"/>
        <v>718283</v>
      </c>
      <c r="Y67" s="8">
        <v>718347</v>
      </c>
      <c r="Z67" s="22">
        <f t="shared" si="8"/>
        <v>64</v>
      </c>
      <c r="AA67" s="34">
        <f t="shared" si="29"/>
        <v>60000</v>
      </c>
      <c r="AB67" s="8">
        <v>60000</v>
      </c>
      <c r="AC67" s="22">
        <f t="shared" si="9"/>
        <v>0</v>
      </c>
      <c r="AD67" s="34">
        <f t="shared" si="30"/>
        <v>128184</v>
      </c>
      <c r="AE67" s="8">
        <v>128184</v>
      </c>
      <c r="AF67" s="22">
        <f t="shared" si="10"/>
        <v>0</v>
      </c>
      <c r="AG67" s="34">
        <f t="shared" si="31"/>
        <v>264211</v>
      </c>
      <c r="AH67" s="8">
        <v>264211</v>
      </c>
      <c r="AI67" s="22">
        <f t="shared" si="11"/>
        <v>0</v>
      </c>
      <c r="AJ67" s="34">
        <f t="shared" si="32"/>
        <v>8012609</v>
      </c>
      <c r="AK67" s="8">
        <v>8017143</v>
      </c>
      <c r="AL67" s="22">
        <f t="shared" si="12"/>
        <v>4534</v>
      </c>
      <c r="AM67" s="34">
        <f t="shared" si="33"/>
        <v>685799</v>
      </c>
      <c r="AN67" s="8">
        <v>687055</v>
      </c>
      <c r="AO67" s="22">
        <f t="shared" si="13"/>
        <v>1256</v>
      </c>
      <c r="AP67" s="34">
        <f t="shared" si="34"/>
        <v>442450</v>
      </c>
      <c r="AQ67" s="8">
        <v>442450</v>
      </c>
      <c r="AR67" s="22">
        <f t="shared" si="14"/>
        <v>0</v>
      </c>
      <c r="AS67" s="34">
        <f t="shared" si="35"/>
        <v>1662697</v>
      </c>
      <c r="AT67" s="8">
        <v>1665137</v>
      </c>
      <c r="AU67" s="22">
        <f t="shared" si="15"/>
        <v>2440</v>
      </c>
      <c r="AV67" s="34">
        <f t="shared" si="36"/>
        <v>158779</v>
      </c>
      <c r="AW67" s="8">
        <v>159097</v>
      </c>
      <c r="AX67" s="22">
        <f t="shared" si="16"/>
        <v>318</v>
      </c>
      <c r="AY67" s="34">
        <f t="shared" si="38"/>
        <v>651944</v>
      </c>
      <c r="AZ67" s="8">
        <v>654071</v>
      </c>
      <c r="BA67" s="22">
        <f t="shared" si="41"/>
        <v>2127</v>
      </c>
      <c r="BB67" s="34">
        <f t="shared" si="39"/>
        <v>6342394</v>
      </c>
      <c r="BC67" s="8">
        <v>6344638</v>
      </c>
      <c r="BD67" s="22">
        <f t="shared" si="18"/>
        <v>2244</v>
      </c>
      <c r="BE67" s="34">
        <f t="shared" si="40"/>
        <v>3753058</v>
      </c>
      <c r="BF67" s="8">
        <v>3756636</v>
      </c>
      <c r="BG67" s="22">
        <f t="shared" si="19"/>
        <v>3578</v>
      </c>
      <c r="BH67" s="34">
        <f t="shared" si="37"/>
        <v>1713372</v>
      </c>
      <c r="BI67" s="8">
        <v>1714469</v>
      </c>
      <c r="BJ67" s="22">
        <f t="shared" si="20"/>
        <v>1097</v>
      </c>
    </row>
    <row r="68" spans="1:62" ht="18" customHeight="1" x14ac:dyDescent="0.35">
      <c r="A68" s="68">
        <f>'Energy - Master'!A67</f>
        <v>46087</v>
      </c>
      <c r="B68" s="24" t="str">
        <f t="shared" ref="B68:B131" si="42">IF(A68="","",TEXT(A68,"MMM-YYYY"))</f>
        <v>Mar-2026</v>
      </c>
      <c r="C68" s="34">
        <f t="shared" si="21"/>
        <v>14006879</v>
      </c>
      <c r="D68" s="8">
        <v>14024090</v>
      </c>
      <c r="E68" s="22">
        <f t="shared" ref="E68:E131" si="43">IF(OR(C68="",D68=""),"",D68-C68)</f>
        <v>17211</v>
      </c>
      <c r="F68" s="34">
        <f t="shared" si="22"/>
        <v>14534782</v>
      </c>
      <c r="G68" s="8">
        <v>14552570</v>
      </c>
      <c r="H68" s="22">
        <f t="shared" ref="H68:H131" si="44">IF(OR(F68="",G68=""),"",G68-F68)</f>
        <v>17788</v>
      </c>
      <c r="I68" s="34">
        <f t="shared" si="23"/>
        <v>10860577</v>
      </c>
      <c r="J68" s="8">
        <v>10867246</v>
      </c>
      <c r="K68" s="22">
        <f t="shared" ref="K68:K131" si="45">IF(OR(I68="",J68=""),"",J68-I68)</f>
        <v>6669</v>
      </c>
      <c r="L68" s="34">
        <f t="shared" si="24"/>
        <v>11435674</v>
      </c>
      <c r="M68" s="8">
        <v>11442587</v>
      </c>
      <c r="N68" s="22">
        <f t="shared" ref="N68:N131" si="46">IF(OR(L68="",M68=""),"",M68-L68)</f>
        <v>6913</v>
      </c>
      <c r="O68" s="34">
        <f t="shared" si="25"/>
        <v>17956462</v>
      </c>
      <c r="P68" s="8">
        <v>17967376</v>
      </c>
      <c r="Q68" s="22">
        <f t="shared" ref="Q68:Q131" si="47">IF(OR(O68="",P68=""),"",P68-O68)</f>
        <v>10914</v>
      </c>
      <c r="R68" s="34">
        <f t="shared" si="26"/>
        <v>11435674</v>
      </c>
      <c r="S68" s="8">
        <v>11442587</v>
      </c>
      <c r="T68" s="22">
        <f t="shared" ref="T68:T131" si="48">IF(OR(R68="",S68=""),"",S68-R68)</f>
        <v>6913</v>
      </c>
      <c r="U68" s="34">
        <f t="shared" si="27"/>
        <v>434387</v>
      </c>
      <c r="V68" s="8">
        <v>434428</v>
      </c>
      <c r="W68" s="22">
        <f t="shared" ref="W68:W131" si="49">IF(OR(U68="",V68=""),"",V68-U68)</f>
        <v>41</v>
      </c>
      <c r="X68" s="34">
        <f t="shared" si="28"/>
        <v>718347</v>
      </c>
      <c r="Y68" s="8">
        <v>718450</v>
      </c>
      <c r="Z68" s="22">
        <f t="shared" ref="Z68:Z131" si="50">IF(OR(X68="",Y68=""),"",Y68-X68)</f>
        <v>103</v>
      </c>
      <c r="AA68" s="34">
        <f t="shared" si="29"/>
        <v>60000</v>
      </c>
      <c r="AB68" s="8">
        <v>61990</v>
      </c>
      <c r="AC68" s="22">
        <f t="shared" ref="AC68:AC131" si="51">IF(OR(AA68="",AB68=""),"",AB68-AA68)</f>
        <v>1990</v>
      </c>
      <c r="AD68" s="34">
        <f t="shared" si="30"/>
        <v>128184</v>
      </c>
      <c r="AE68" s="8">
        <v>128189</v>
      </c>
      <c r="AF68" s="22">
        <f t="shared" ref="AF68:AF131" si="52">IF(OR(AD68="",AE68=""),"",AE68-AD68)</f>
        <v>5</v>
      </c>
      <c r="AG68" s="34">
        <f t="shared" si="31"/>
        <v>264211</v>
      </c>
      <c r="AH68" s="8">
        <v>264361</v>
      </c>
      <c r="AI68" s="22">
        <f t="shared" ref="AI68:AI131" si="53">IF(OR(AG68="",AH68=""),"",AH68-AG68)</f>
        <v>150</v>
      </c>
      <c r="AJ68" s="34">
        <f t="shared" si="32"/>
        <v>8017143</v>
      </c>
      <c r="AK68" s="8">
        <v>8023277</v>
      </c>
      <c r="AL68" s="22">
        <f t="shared" ref="AL68:AL131" si="54">IF(OR(AJ68="",AK68=""),"",AK68-AJ68)</f>
        <v>6134</v>
      </c>
      <c r="AM68" s="34">
        <f t="shared" si="33"/>
        <v>687055</v>
      </c>
      <c r="AN68" s="8" t="s">
        <v>284</v>
      </c>
      <c r="AO68" s="22" t="e">
        <f t="shared" ref="AO68:AO131" si="55">IF(OR(AM68="",AN68=""),"",AN68-AM68)</f>
        <v>#VALUE!</v>
      </c>
      <c r="AP68" s="34">
        <f t="shared" si="34"/>
        <v>442450</v>
      </c>
      <c r="AQ68" s="8">
        <v>442450</v>
      </c>
      <c r="AR68" s="22">
        <f t="shared" ref="AR68:AR131" si="56">IF(OR(AP68="",AQ68=""),"",AQ68-AP68)</f>
        <v>0</v>
      </c>
      <c r="AS68" s="34">
        <f t="shared" si="35"/>
        <v>1665137</v>
      </c>
      <c r="AT68" s="8">
        <v>1668360</v>
      </c>
      <c r="AU68" s="22">
        <f t="shared" ref="AU68:AU131" si="57">IF(OR(AS68="",AT68=""),"",AT68-AS68)</f>
        <v>3223</v>
      </c>
      <c r="AV68" s="34">
        <f t="shared" si="36"/>
        <v>159097</v>
      </c>
      <c r="AW68" s="8">
        <v>159419</v>
      </c>
      <c r="AX68" s="22">
        <f t="shared" ref="AX68:AX131" si="58">IF(OR(AV68="",AW68=""),"",AW68-AV68)</f>
        <v>322</v>
      </c>
      <c r="AY68" s="34">
        <f t="shared" si="38"/>
        <v>654071</v>
      </c>
      <c r="AZ68" s="8">
        <v>656220</v>
      </c>
      <c r="BA68" s="22">
        <f t="shared" ref="BA68:BA99" si="59">IF(OR(AY68="",AZ68=""),"",AZ68-AY68)</f>
        <v>2149</v>
      </c>
      <c r="BB68" s="34">
        <f t="shared" si="39"/>
        <v>6344638</v>
      </c>
      <c r="BC68" s="8">
        <v>6347719</v>
      </c>
      <c r="BD68" s="22">
        <f t="shared" ref="BD68:BD131" si="60">IF(OR(BB68="",BC68=""),"",BC68-BB68)</f>
        <v>3081</v>
      </c>
      <c r="BE68" s="34">
        <f t="shared" si="40"/>
        <v>3756636</v>
      </c>
      <c r="BF68" s="8">
        <v>3757646</v>
      </c>
      <c r="BG68" s="22">
        <f t="shared" ref="BG68:BG131" si="61">IF(OR(BE68="",BF68=""),"",BF68-BE68)</f>
        <v>1010</v>
      </c>
      <c r="BH68" s="34">
        <f t="shared" si="37"/>
        <v>1714469</v>
      </c>
      <c r="BI68" s="8">
        <v>1715668</v>
      </c>
      <c r="BJ68" s="22">
        <f t="shared" ref="BJ68:BJ131" si="62">IF(OR(BH68="",BI68=""),"",BI68-BH68)</f>
        <v>1199</v>
      </c>
    </row>
    <row r="69" spans="1:62" ht="18" customHeight="1" x14ac:dyDescent="0.35">
      <c r="A69" s="68">
        <f>'Energy - Master'!A68</f>
        <v>46088</v>
      </c>
      <c r="B69" s="24" t="str">
        <f t="shared" si="42"/>
        <v>Mar-2026</v>
      </c>
      <c r="C69" s="34">
        <f t="shared" ref="C69:C132" si="63">IF(D68="","",D68)</f>
        <v>14024090</v>
      </c>
      <c r="D69" s="8">
        <v>14040205</v>
      </c>
      <c r="E69" s="22">
        <f t="shared" si="43"/>
        <v>16115</v>
      </c>
      <c r="F69" s="34">
        <f t="shared" ref="F69:F132" si="64">IF(G68="","",G68)</f>
        <v>14552570</v>
      </c>
      <c r="G69" s="8">
        <v>14569193</v>
      </c>
      <c r="H69" s="22">
        <f t="shared" si="44"/>
        <v>16623</v>
      </c>
      <c r="I69" s="34">
        <f t="shared" ref="I69:I132" si="65">IF(J68="","",J68)</f>
        <v>10867246</v>
      </c>
      <c r="J69" s="8">
        <v>10872674</v>
      </c>
      <c r="K69" s="22">
        <f t="shared" si="45"/>
        <v>5428</v>
      </c>
      <c r="L69" s="34">
        <f t="shared" ref="L69:L132" si="66">IF(M68="","",M68)</f>
        <v>11442587</v>
      </c>
      <c r="M69" s="8">
        <v>11448235</v>
      </c>
      <c r="N69" s="22">
        <f t="shared" si="46"/>
        <v>5648</v>
      </c>
      <c r="O69" s="34">
        <f t="shared" ref="O69:O132" si="67">IF(P68="","",P68)</f>
        <v>17967376</v>
      </c>
      <c r="P69" s="8">
        <v>17977908</v>
      </c>
      <c r="Q69" s="22">
        <f t="shared" si="47"/>
        <v>10532</v>
      </c>
      <c r="R69" s="34">
        <f t="shared" ref="R69:R132" si="68">IF(S68="","",S68)</f>
        <v>11442587</v>
      </c>
      <c r="S69" s="8">
        <v>11448235</v>
      </c>
      <c r="T69" s="22">
        <f t="shared" si="48"/>
        <v>5648</v>
      </c>
      <c r="U69" s="34">
        <f t="shared" ref="U69:U132" si="69">IF(V68="","",V68)</f>
        <v>434428</v>
      </c>
      <c r="V69" s="8">
        <v>434453</v>
      </c>
      <c r="W69" s="22">
        <f t="shared" si="49"/>
        <v>25</v>
      </c>
      <c r="X69" s="34">
        <f t="shared" ref="X69:X132" si="70">IF(Y68="","",Y68)</f>
        <v>718450</v>
      </c>
      <c r="Y69" s="8">
        <v>718563</v>
      </c>
      <c r="Z69" s="22">
        <f t="shared" si="50"/>
        <v>113</v>
      </c>
      <c r="AA69" s="34">
        <f t="shared" ref="AA69:AA132" si="71">IF(AB68="","",AB68)</f>
        <v>61990</v>
      </c>
      <c r="AB69" s="8">
        <v>64160</v>
      </c>
      <c r="AC69" s="22">
        <f t="shared" si="51"/>
        <v>2170</v>
      </c>
      <c r="AD69" s="34">
        <f t="shared" ref="AD69:AD132" si="72">IF(AE68="","",AE68)</f>
        <v>128189</v>
      </c>
      <c r="AE69" s="8">
        <v>128189</v>
      </c>
      <c r="AF69" s="22">
        <f t="shared" si="52"/>
        <v>0</v>
      </c>
      <c r="AG69" s="34">
        <f t="shared" ref="AG69:AG132" si="73">IF(AH68="","",AH68)</f>
        <v>264361</v>
      </c>
      <c r="AH69" s="8">
        <v>264507</v>
      </c>
      <c r="AI69" s="22">
        <f t="shared" si="53"/>
        <v>146</v>
      </c>
      <c r="AJ69" s="34">
        <f t="shared" ref="AJ69:AJ132" si="74">IF(AK68="","",AK68)</f>
        <v>8023277</v>
      </c>
      <c r="AK69" s="8">
        <v>8029482</v>
      </c>
      <c r="AL69" s="22">
        <f t="shared" si="54"/>
        <v>6205</v>
      </c>
      <c r="AM69" s="34" t="str">
        <f t="shared" ref="AM69:AM132" si="75">IF(AN68="","",AN68)</f>
        <v>1147reset</v>
      </c>
      <c r="AN69" s="8">
        <v>2432</v>
      </c>
      <c r="AO69" s="22" t="e">
        <f t="shared" si="55"/>
        <v>#VALUE!</v>
      </c>
      <c r="AP69" s="34">
        <f t="shared" ref="AP69:AP132" si="76">IF(AQ68="","",AQ68)</f>
        <v>442450</v>
      </c>
      <c r="AQ69" s="8">
        <v>442450</v>
      </c>
      <c r="AR69" s="22">
        <f t="shared" si="56"/>
        <v>0</v>
      </c>
      <c r="AS69" s="34">
        <f t="shared" ref="AS69:AS132" si="77">IF(AT68="","",AT68)</f>
        <v>1668360</v>
      </c>
      <c r="AT69" s="8">
        <v>1671633</v>
      </c>
      <c r="AU69" s="22">
        <f t="shared" si="57"/>
        <v>3273</v>
      </c>
      <c r="AV69" s="34">
        <f t="shared" ref="AV69:AV132" si="78">IF(AW68="","",AW68)</f>
        <v>159419</v>
      </c>
      <c r="AW69" s="8">
        <v>159735</v>
      </c>
      <c r="AX69" s="22">
        <f t="shared" si="58"/>
        <v>316</v>
      </c>
      <c r="AY69" s="34">
        <f t="shared" si="38"/>
        <v>656220</v>
      </c>
      <c r="AZ69" s="8">
        <v>658363</v>
      </c>
      <c r="BA69" s="22">
        <f t="shared" si="59"/>
        <v>2143</v>
      </c>
      <c r="BB69" s="34">
        <f t="shared" si="39"/>
        <v>6347719</v>
      </c>
      <c r="BC69" s="8">
        <v>6350822</v>
      </c>
      <c r="BD69" s="22">
        <f t="shared" si="60"/>
        <v>3103</v>
      </c>
      <c r="BE69" s="34">
        <f t="shared" si="40"/>
        <v>3757646</v>
      </c>
      <c r="BF69" s="8">
        <v>3759658</v>
      </c>
      <c r="BG69" s="22">
        <f t="shared" si="61"/>
        <v>2012</v>
      </c>
      <c r="BH69" s="34">
        <f t="shared" ref="BH69:BH132" si="79">IF(BI68="","",BI68)</f>
        <v>1715668</v>
      </c>
      <c r="BI69" s="8">
        <v>1716698</v>
      </c>
      <c r="BJ69" s="22">
        <f t="shared" si="62"/>
        <v>1030</v>
      </c>
    </row>
    <row r="70" spans="1:62" ht="18" customHeight="1" x14ac:dyDescent="0.35">
      <c r="A70" s="68">
        <f>'Energy - Master'!A69</f>
        <v>46089</v>
      </c>
      <c r="B70" s="24" t="str">
        <f t="shared" si="42"/>
        <v>Mar-2026</v>
      </c>
      <c r="C70" s="34">
        <f t="shared" si="63"/>
        <v>14040205</v>
      </c>
      <c r="D70" s="8">
        <v>14054933</v>
      </c>
      <c r="E70" s="22">
        <f t="shared" si="43"/>
        <v>14728</v>
      </c>
      <c r="F70" s="34">
        <f t="shared" si="64"/>
        <v>14569193</v>
      </c>
      <c r="G70" s="8">
        <v>14584510</v>
      </c>
      <c r="H70" s="22">
        <f t="shared" si="44"/>
        <v>15317</v>
      </c>
      <c r="I70" s="34">
        <f t="shared" si="65"/>
        <v>10872674</v>
      </c>
      <c r="J70" s="8">
        <v>10877479</v>
      </c>
      <c r="K70" s="22">
        <f t="shared" si="45"/>
        <v>4805</v>
      </c>
      <c r="L70" s="34">
        <f t="shared" si="66"/>
        <v>11448235</v>
      </c>
      <c r="M70" s="8">
        <v>11453308</v>
      </c>
      <c r="N70" s="22">
        <f t="shared" si="46"/>
        <v>5073</v>
      </c>
      <c r="O70" s="34">
        <f t="shared" si="67"/>
        <v>17977908</v>
      </c>
      <c r="P70" s="8">
        <v>17987839</v>
      </c>
      <c r="Q70" s="22">
        <f t="shared" si="47"/>
        <v>9931</v>
      </c>
      <c r="R70" s="34">
        <f t="shared" si="68"/>
        <v>11448235</v>
      </c>
      <c r="S70" s="8">
        <v>11453308</v>
      </c>
      <c r="T70" s="22">
        <f t="shared" si="48"/>
        <v>5073</v>
      </c>
      <c r="U70" s="34">
        <f t="shared" si="69"/>
        <v>434453</v>
      </c>
      <c r="V70" s="8">
        <v>434453</v>
      </c>
      <c r="W70" s="22">
        <f t="shared" si="49"/>
        <v>0</v>
      </c>
      <c r="X70" s="34">
        <f t="shared" si="70"/>
        <v>718563</v>
      </c>
      <c r="Y70" s="8">
        <v>718563</v>
      </c>
      <c r="Z70" s="22">
        <f t="shared" si="50"/>
        <v>0</v>
      </c>
      <c r="AA70" s="34">
        <f t="shared" si="71"/>
        <v>64160</v>
      </c>
      <c r="AB70" s="8">
        <v>67164</v>
      </c>
      <c r="AC70" s="22">
        <f t="shared" si="51"/>
        <v>3004</v>
      </c>
      <c r="AD70" s="34">
        <f t="shared" si="72"/>
        <v>128189</v>
      </c>
      <c r="AE70" s="8">
        <v>128189</v>
      </c>
      <c r="AF70" s="22">
        <f t="shared" si="52"/>
        <v>0</v>
      </c>
      <c r="AG70" s="34">
        <f t="shared" si="73"/>
        <v>264507</v>
      </c>
      <c r="AH70" s="8">
        <v>264668</v>
      </c>
      <c r="AI70" s="22">
        <f t="shared" si="53"/>
        <v>161</v>
      </c>
      <c r="AJ70" s="34">
        <f t="shared" si="74"/>
        <v>8029482</v>
      </c>
      <c r="AK70" s="8">
        <v>8035717</v>
      </c>
      <c r="AL70" s="22">
        <f t="shared" si="54"/>
        <v>6235</v>
      </c>
      <c r="AM70" s="34">
        <f t="shared" si="75"/>
        <v>2432</v>
      </c>
      <c r="AN70" s="8">
        <v>3736</v>
      </c>
      <c r="AO70" s="22">
        <f t="shared" si="55"/>
        <v>1304</v>
      </c>
      <c r="AP70" s="34">
        <f t="shared" si="76"/>
        <v>442450</v>
      </c>
      <c r="AQ70" s="8">
        <v>442450</v>
      </c>
      <c r="AR70" s="22">
        <f t="shared" si="56"/>
        <v>0</v>
      </c>
      <c r="AS70" s="34">
        <f t="shared" si="77"/>
        <v>1671633</v>
      </c>
      <c r="AT70" s="8">
        <v>1674978</v>
      </c>
      <c r="AU70" s="22">
        <f t="shared" si="57"/>
        <v>3345</v>
      </c>
      <c r="AV70" s="34">
        <f t="shared" si="78"/>
        <v>159735</v>
      </c>
      <c r="AW70" s="8">
        <v>160060</v>
      </c>
      <c r="AX70" s="22">
        <f t="shared" si="58"/>
        <v>325</v>
      </c>
      <c r="AY70" s="34">
        <f t="shared" ref="AY70:AY133" si="80">AZ69</f>
        <v>658363</v>
      </c>
      <c r="AZ70" s="8">
        <v>660520</v>
      </c>
      <c r="BA70" s="22">
        <f t="shared" si="59"/>
        <v>2157</v>
      </c>
      <c r="BB70" s="34">
        <f t="shared" ref="BB70:BB133" si="81">BC69</f>
        <v>6350822</v>
      </c>
      <c r="BC70" s="8">
        <v>6353934</v>
      </c>
      <c r="BD70" s="22">
        <f t="shared" si="60"/>
        <v>3112</v>
      </c>
      <c r="BE70" s="34">
        <f t="shared" ref="BE70:BE133" si="82">BF69</f>
        <v>3759658</v>
      </c>
      <c r="BF70" s="8">
        <v>3763363</v>
      </c>
      <c r="BG70" s="22">
        <f t="shared" si="61"/>
        <v>3705</v>
      </c>
      <c r="BH70" s="34">
        <f t="shared" si="79"/>
        <v>1716698</v>
      </c>
      <c r="BI70" s="8">
        <v>1717946</v>
      </c>
      <c r="BJ70" s="22">
        <f t="shared" si="62"/>
        <v>1248</v>
      </c>
    </row>
    <row r="71" spans="1:62" ht="18" customHeight="1" x14ac:dyDescent="0.35">
      <c r="A71" s="68">
        <f>'Energy - Master'!A70</f>
        <v>46090</v>
      </c>
      <c r="B71" s="24" t="str">
        <f t="shared" si="42"/>
        <v>Mar-2026</v>
      </c>
      <c r="C71" s="34">
        <f t="shared" si="63"/>
        <v>14054933</v>
      </c>
      <c r="D71" s="8">
        <v>14069260</v>
      </c>
      <c r="E71" s="22">
        <f t="shared" si="43"/>
        <v>14327</v>
      </c>
      <c r="F71" s="34">
        <f t="shared" si="64"/>
        <v>14584510</v>
      </c>
      <c r="G71" s="8">
        <v>14599413</v>
      </c>
      <c r="H71" s="22">
        <f t="shared" si="44"/>
        <v>14903</v>
      </c>
      <c r="I71" s="34">
        <f t="shared" si="65"/>
        <v>10877479</v>
      </c>
      <c r="J71" s="8">
        <v>10881997</v>
      </c>
      <c r="K71" s="22">
        <f t="shared" si="45"/>
        <v>4518</v>
      </c>
      <c r="L71" s="34">
        <f t="shared" si="66"/>
        <v>11453308</v>
      </c>
      <c r="M71" s="8">
        <v>11458120</v>
      </c>
      <c r="N71" s="22">
        <f t="shared" si="46"/>
        <v>4812</v>
      </c>
      <c r="O71" s="34">
        <f t="shared" si="67"/>
        <v>17987839</v>
      </c>
      <c r="P71" s="8">
        <v>17997627</v>
      </c>
      <c r="Q71" s="22">
        <f t="shared" si="47"/>
        <v>9788</v>
      </c>
      <c r="R71" s="34">
        <f t="shared" si="68"/>
        <v>11453308</v>
      </c>
      <c r="S71" s="8">
        <v>11458120</v>
      </c>
      <c r="T71" s="22">
        <f t="shared" si="48"/>
        <v>4812</v>
      </c>
      <c r="U71" s="34">
        <f t="shared" si="69"/>
        <v>434453</v>
      </c>
      <c r="V71" s="8">
        <v>434453</v>
      </c>
      <c r="W71" s="22">
        <f t="shared" si="49"/>
        <v>0</v>
      </c>
      <c r="X71" s="34">
        <f t="shared" si="70"/>
        <v>718563</v>
      </c>
      <c r="Y71" s="8">
        <v>718563</v>
      </c>
      <c r="Z71" s="22">
        <f t="shared" si="50"/>
        <v>0</v>
      </c>
      <c r="AA71" s="34">
        <f t="shared" si="71"/>
        <v>67164</v>
      </c>
      <c r="AB71" s="8">
        <v>70132</v>
      </c>
      <c r="AC71" s="22">
        <f t="shared" si="51"/>
        <v>2968</v>
      </c>
      <c r="AD71" s="34">
        <f t="shared" si="72"/>
        <v>128189</v>
      </c>
      <c r="AE71" s="8">
        <v>128189</v>
      </c>
      <c r="AF71" s="22">
        <f t="shared" si="52"/>
        <v>0</v>
      </c>
      <c r="AG71" s="34">
        <f t="shared" si="73"/>
        <v>264668</v>
      </c>
      <c r="AH71" s="8">
        <v>264819</v>
      </c>
      <c r="AI71" s="22">
        <f t="shared" si="53"/>
        <v>151</v>
      </c>
      <c r="AJ71" s="34">
        <f t="shared" si="74"/>
        <v>8035717</v>
      </c>
      <c r="AK71" s="8">
        <v>8041962</v>
      </c>
      <c r="AL71" s="22">
        <f t="shared" si="54"/>
        <v>6245</v>
      </c>
      <c r="AM71" s="34">
        <f t="shared" si="75"/>
        <v>3736</v>
      </c>
      <c r="AN71" s="8">
        <v>5029</v>
      </c>
      <c r="AO71" s="22">
        <f t="shared" si="55"/>
        <v>1293</v>
      </c>
      <c r="AP71" s="34">
        <f t="shared" si="76"/>
        <v>442450</v>
      </c>
      <c r="AQ71" s="8">
        <v>442450</v>
      </c>
      <c r="AR71" s="22">
        <f t="shared" si="56"/>
        <v>0</v>
      </c>
      <c r="AS71" s="34">
        <f t="shared" si="77"/>
        <v>1674978</v>
      </c>
      <c r="AT71" s="8">
        <v>1678340</v>
      </c>
      <c r="AU71" s="22">
        <f t="shared" si="57"/>
        <v>3362</v>
      </c>
      <c r="AV71" s="34">
        <f t="shared" si="78"/>
        <v>160060</v>
      </c>
      <c r="AW71" s="8">
        <v>160388</v>
      </c>
      <c r="AX71" s="22">
        <f t="shared" si="58"/>
        <v>328</v>
      </c>
      <c r="AY71" s="34">
        <f t="shared" si="80"/>
        <v>660520</v>
      </c>
      <c r="AZ71" s="8">
        <v>662635</v>
      </c>
      <c r="BA71" s="22">
        <f t="shared" si="59"/>
        <v>2115</v>
      </c>
      <c r="BB71" s="34">
        <f t="shared" si="81"/>
        <v>6353934</v>
      </c>
      <c r="BC71" s="8">
        <v>6357030</v>
      </c>
      <c r="BD71" s="22">
        <f t="shared" si="60"/>
        <v>3096</v>
      </c>
      <c r="BE71" s="34">
        <f t="shared" si="82"/>
        <v>3763363</v>
      </c>
      <c r="BF71" s="8">
        <v>3767290</v>
      </c>
      <c r="BG71" s="22">
        <f t="shared" si="61"/>
        <v>3927</v>
      </c>
      <c r="BH71" s="34">
        <f t="shared" si="79"/>
        <v>1717946</v>
      </c>
      <c r="BI71" s="8">
        <v>1719327</v>
      </c>
      <c r="BJ71" s="22">
        <f t="shared" si="62"/>
        <v>1381</v>
      </c>
    </row>
    <row r="72" spans="1:62" ht="18" customHeight="1" x14ac:dyDescent="0.35">
      <c r="A72" s="68">
        <f>'Energy - Master'!A71</f>
        <v>46091</v>
      </c>
      <c r="B72" s="24" t="str">
        <f t="shared" si="42"/>
        <v>Mar-2026</v>
      </c>
      <c r="C72" s="34">
        <f t="shared" si="63"/>
        <v>14069260</v>
      </c>
      <c r="D72" s="8">
        <v>14084998</v>
      </c>
      <c r="E72" s="22">
        <f t="shared" si="43"/>
        <v>15738</v>
      </c>
      <c r="F72" s="34">
        <f t="shared" si="64"/>
        <v>14599413</v>
      </c>
      <c r="G72" s="8">
        <v>14615712</v>
      </c>
      <c r="H72" s="22">
        <f t="shared" si="44"/>
        <v>16299</v>
      </c>
      <c r="I72" s="34">
        <f t="shared" si="65"/>
        <v>10881997</v>
      </c>
      <c r="J72" s="8">
        <v>10887863</v>
      </c>
      <c r="K72" s="22">
        <f t="shared" si="45"/>
        <v>5866</v>
      </c>
      <c r="L72" s="34">
        <f t="shared" si="66"/>
        <v>11458120</v>
      </c>
      <c r="M72" s="8">
        <v>11464210</v>
      </c>
      <c r="N72" s="22">
        <f t="shared" si="46"/>
        <v>6090</v>
      </c>
      <c r="O72" s="34">
        <f t="shared" si="67"/>
        <v>17997627</v>
      </c>
      <c r="P72" s="8">
        <v>18007583</v>
      </c>
      <c r="Q72" s="22">
        <f t="shared" si="47"/>
        <v>9956</v>
      </c>
      <c r="R72" s="34">
        <f t="shared" si="68"/>
        <v>11458120</v>
      </c>
      <c r="S72" s="8">
        <v>11464210</v>
      </c>
      <c r="T72" s="22">
        <f t="shared" si="48"/>
        <v>6090</v>
      </c>
      <c r="U72" s="34">
        <f t="shared" si="69"/>
        <v>434453</v>
      </c>
      <c r="V72" s="8">
        <v>434628</v>
      </c>
      <c r="W72" s="22">
        <f t="shared" si="49"/>
        <v>175</v>
      </c>
      <c r="X72" s="34">
        <f t="shared" si="70"/>
        <v>718563</v>
      </c>
      <c r="Y72" s="8">
        <v>718985</v>
      </c>
      <c r="Z72" s="22">
        <f t="shared" si="50"/>
        <v>422</v>
      </c>
      <c r="AA72" s="34">
        <f t="shared" si="71"/>
        <v>70132</v>
      </c>
      <c r="AB72" s="8">
        <v>73489</v>
      </c>
      <c r="AC72" s="22">
        <f t="shared" si="51"/>
        <v>3357</v>
      </c>
      <c r="AD72" s="34">
        <f t="shared" si="72"/>
        <v>128189</v>
      </c>
      <c r="AE72" s="8">
        <v>128189</v>
      </c>
      <c r="AF72" s="22">
        <f t="shared" si="52"/>
        <v>0</v>
      </c>
      <c r="AG72" s="34">
        <f t="shared" si="73"/>
        <v>264819</v>
      </c>
      <c r="AH72" s="8">
        <v>265131</v>
      </c>
      <c r="AI72" s="22">
        <f t="shared" si="53"/>
        <v>312</v>
      </c>
      <c r="AJ72" s="34">
        <f t="shared" si="74"/>
        <v>8041962</v>
      </c>
      <c r="AK72" s="8">
        <v>8048498</v>
      </c>
      <c r="AL72" s="22">
        <f t="shared" si="54"/>
        <v>6536</v>
      </c>
      <c r="AM72" s="34">
        <f t="shared" si="75"/>
        <v>5029</v>
      </c>
      <c r="AN72" s="8">
        <v>6269</v>
      </c>
      <c r="AO72" s="22">
        <f t="shared" si="55"/>
        <v>1240</v>
      </c>
      <c r="AP72" s="34">
        <f t="shared" si="76"/>
        <v>442450</v>
      </c>
      <c r="AQ72" s="8">
        <v>442450</v>
      </c>
      <c r="AR72" s="22">
        <f t="shared" si="56"/>
        <v>0</v>
      </c>
      <c r="AS72" s="34">
        <f t="shared" si="77"/>
        <v>1678340</v>
      </c>
      <c r="AT72" s="8">
        <v>1681621</v>
      </c>
      <c r="AU72" s="22">
        <f t="shared" si="57"/>
        <v>3281</v>
      </c>
      <c r="AV72" s="34">
        <f t="shared" si="78"/>
        <v>160388</v>
      </c>
      <c r="AW72" s="8">
        <v>160699</v>
      </c>
      <c r="AX72" s="22">
        <f t="shared" si="58"/>
        <v>311</v>
      </c>
      <c r="AY72" s="34">
        <f t="shared" si="80"/>
        <v>662635</v>
      </c>
      <c r="AZ72" s="8">
        <v>664732</v>
      </c>
      <c r="BA72" s="22">
        <f t="shared" si="59"/>
        <v>2097</v>
      </c>
      <c r="BB72" s="34">
        <f t="shared" si="81"/>
        <v>6357030</v>
      </c>
      <c r="BC72" s="8">
        <v>6360085</v>
      </c>
      <c r="BD72" s="22">
        <f t="shared" si="60"/>
        <v>3055</v>
      </c>
      <c r="BE72" s="34">
        <f t="shared" si="82"/>
        <v>3767290</v>
      </c>
      <c r="BF72" s="8">
        <v>3770635</v>
      </c>
      <c r="BG72" s="22">
        <f t="shared" si="61"/>
        <v>3345</v>
      </c>
      <c r="BH72" s="34">
        <f t="shared" si="79"/>
        <v>1719327</v>
      </c>
      <c r="BI72" s="8">
        <v>1720649</v>
      </c>
      <c r="BJ72" s="22">
        <f t="shared" si="62"/>
        <v>1322</v>
      </c>
    </row>
    <row r="73" spans="1:62" ht="18" customHeight="1" x14ac:dyDescent="0.35">
      <c r="A73" s="68">
        <f>'Energy - Master'!A72</f>
        <v>46092</v>
      </c>
      <c r="B73" s="24" t="str">
        <f t="shared" si="42"/>
        <v>Mar-2026</v>
      </c>
      <c r="C73" s="34">
        <f t="shared" si="63"/>
        <v>14084998</v>
      </c>
      <c r="D73" s="8">
        <v>14100862</v>
      </c>
      <c r="E73" s="22">
        <f t="shared" si="43"/>
        <v>15864</v>
      </c>
      <c r="F73" s="34">
        <f t="shared" si="64"/>
        <v>14615712</v>
      </c>
      <c r="G73" s="8">
        <v>14632068</v>
      </c>
      <c r="H73" s="22">
        <f t="shared" si="44"/>
        <v>16356</v>
      </c>
      <c r="I73" s="34">
        <f t="shared" si="65"/>
        <v>10887863</v>
      </c>
      <c r="J73" s="8">
        <v>10893485</v>
      </c>
      <c r="K73" s="22">
        <f t="shared" si="45"/>
        <v>5622</v>
      </c>
      <c r="L73" s="34">
        <f t="shared" si="66"/>
        <v>11464210</v>
      </c>
      <c r="M73" s="8">
        <v>11470093</v>
      </c>
      <c r="N73" s="22">
        <f t="shared" si="46"/>
        <v>5883</v>
      </c>
      <c r="O73" s="34">
        <f t="shared" si="67"/>
        <v>18007583</v>
      </c>
      <c r="P73" s="8">
        <v>18018186</v>
      </c>
      <c r="Q73" s="22">
        <f t="shared" si="47"/>
        <v>10603</v>
      </c>
      <c r="R73" s="34">
        <f t="shared" si="68"/>
        <v>11464210</v>
      </c>
      <c r="S73" s="8">
        <v>11470093</v>
      </c>
      <c r="T73" s="22">
        <f t="shared" si="48"/>
        <v>5883</v>
      </c>
      <c r="U73" s="34">
        <f t="shared" si="69"/>
        <v>434628</v>
      </c>
      <c r="V73" s="8">
        <v>434680</v>
      </c>
      <c r="W73" s="22">
        <f t="shared" si="49"/>
        <v>52</v>
      </c>
      <c r="X73" s="34">
        <f t="shared" si="70"/>
        <v>718985</v>
      </c>
      <c r="Y73" s="8">
        <v>719088</v>
      </c>
      <c r="Z73" s="22">
        <f t="shared" si="50"/>
        <v>103</v>
      </c>
      <c r="AA73" s="34">
        <f t="shared" si="71"/>
        <v>73489</v>
      </c>
      <c r="AB73" s="8">
        <v>77120</v>
      </c>
      <c r="AC73" s="22">
        <f t="shared" si="51"/>
        <v>3631</v>
      </c>
      <c r="AD73" s="34">
        <f t="shared" si="72"/>
        <v>128189</v>
      </c>
      <c r="AE73" s="8">
        <v>128189</v>
      </c>
      <c r="AF73" s="22">
        <f t="shared" si="52"/>
        <v>0</v>
      </c>
      <c r="AG73" s="34">
        <f t="shared" si="73"/>
        <v>265131</v>
      </c>
      <c r="AH73" s="8">
        <v>265332</v>
      </c>
      <c r="AI73" s="22">
        <f t="shared" si="53"/>
        <v>201</v>
      </c>
      <c r="AJ73" s="34">
        <f t="shared" si="74"/>
        <v>8048498</v>
      </c>
      <c r="AK73" s="8">
        <v>8055426</v>
      </c>
      <c r="AL73" s="22">
        <f t="shared" si="54"/>
        <v>6928</v>
      </c>
      <c r="AM73" s="34">
        <f t="shared" si="75"/>
        <v>6269</v>
      </c>
      <c r="AN73" s="8">
        <v>7579</v>
      </c>
      <c r="AO73" s="22">
        <f t="shared" si="55"/>
        <v>1310</v>
      </c>
      <c r="AP73" s="34">
        <f t="shared" si="76"/>
        <v>442450</v>
      </c>
      <c r="AQ73" s="8">
        <v>442450</v>
      </c>
      <c r="AR73" s="22">
        <f t="shared" si="56"/>
        <v>0</v>
      </c>
      <c r="AS73" s="34">
        <f t="shared" si="77"/>
        <v>1681621</v>
      </c>
      <c r="AT73" s="8">
        <v>1684984</v>
      </c>
      <c r="AU73" s="22">
        <f t="shared" si="57"/>
        <v>3363</v>
      </c>
      <c r="AV73" s="34">
        <f t="shared" si="78"/>
        <v>160699</v>
      </c>
      <c r="AW73" s="8">
        <v>161023</v>
      </c>
      <c r="AX73" s="22">
        <f t="shared" si="58"/>
        <v>324</v>
      </c>
      <c r="AY73" s="34">
        <f t="shared" si="80"/>
        <v>664732</v>
      </c>
      <c r="AZ73" s="8">
        <v>666944</v>
      </c>
      <c r="BA73" s="22">
        <f t="shared" si="59"/>
        <v>2212</v>
      </c>
      <c r="BB73" s="34">
        <f t="shared" si="81"/>
        <v>6360085</v>
      </c>
      <c r="BC73" s="8">
        <v>6363258</v>
      </c>
      <c r="BD73" s="22">
        <f t="shared" si="60"/>
        <v>3173</v>
      </c>
      <c r="BE73" s="34">
        <f t="shared" si="82"/>
        <v>3770635</v>
      </c>
      <c r="BF73" s="8">
        <v>3774235</v>
      </c>
      <c r="BG73" s="22">
        <f t="shared" si="61"/>
        <v>3600</v>
      </c>
      <c r="BH73" s="34">
        <f t="shared" si="79"/>
        <v>1720649</v>
      </c>
      <c r="BI73" s="8">
        <v>1721803</v>
      </c>
      <c r="BJ73" s="22">
        <f t="shared" si="62"/>
        <v>1154</v>
      </c>
    </row>
    <row r="74" spans="1:62" ht="18" customHeight="1" x14ac:dyDescent="0.35">
      <c r="A74" s="68">
        <f>'Energy - Master'!A73</f>
        <v>46093</v>
      </c>
      <c r="B74" s="24" t="str">
        <f t="shared" si="42"/>
        <v>Mar-2026</v>
      </c>
      <c r="C74" s="34">
        <f t="shared" si="63"/>
        <v>14100862</v>
      </c>
      <c r="D74" s="8">
        <v>14115719</v>
      </c>
      <c r="E74" s="22">
        <f t="shared" si="43"/>
        <v>14857</v>
      </c>
      <c r="F74" s="34">
        <f t="shared" si="64"/>
        <v>14632068</v>
      </c>
      <c r="G74" s="8">
        <v>14647524</v>
      </c>
      <c r="H74" s="22">
        <f t="shared" si="44"/>
        <v>15456</v>
      </c>
      <c r="I74" s="34">
        <f t="shared" si="65"/>
        <v>10893485</v>
      </c>
      <c r="J74" s="8">
        <v>10898610</v>
      </c>
      <c r="K74" s="22">
        <f t="shared" si="45"/>
        <v>5125</v>
      </c>
      <c r="L74" s="34">
        <f t="shared" si="66"/>
        <v>11470093</v>
      </c>
      <c r="M74" s="8">
        <v>11475466</v>
      </c>
      <c r="N74" s="22">
        <f t="shared" si="46"/>
        <v>5373</v>
      </c>
      <c r="O74" s="34">
        <f t="shared" si="67"/>
        <v>18018186</v>
      </c>
      <c r="P74" s="8">
        <v>18028407</v>
      </c>
      <c r="Q74" s="22">
        <f t="shared" si="47"/>
        <v>10221</v>
      </c>
      <c r="R74" s="34">
        <f t="shared" si="68"/>
        <v>11470093</v>
      </c>
      <c r="S74" s="8">
        <v>11475466</v>
      </c>
      <c r="T74" s="22">
        <f t="shared" si="48"/>
        <v>5373</v>
      </c>
      <c r="U74" s="34">
        <f t="shared" si="69"/>
        <v>434680</v>
      </c>
      <c r="V74" s="8">
        <v>434680</v>
      </c>
      <c r="W74" s="22">
        <f t="shared" si="49"/>
        <v>0</v>
      </c>
      <c r="X74" s="34">
        <f t="shared" si="70"/>
        <v>719088</v>
      </c>
      <c r="Y74" s="8">
        <v>719088</v>
      </c>
      <c r="Z74" s="22">
        <f t="shared" si="50"/>
        <v>0</v>
      </c>
      <c r="AA74" s="34">
        <f t="shared" si="71"/>
        <v>77120</v>
      </c>
      <c r="AB74" s="8">
        <v>80231</v>
      </c>
      <c r="AC74" s="22">
        <f t="shared" si="51"/>
        <v>3111</v>
      </c>
      <c r="AD74" s="34">
        <f t="shared" si="72"/>
        <v>128189</v>
      </c>
      <c r="AE74" s="8">
        <v>128189</v>
      </c>
      <c r="AF74" s="22">
        <f t="shared" si="52"/>
        <v>0</v>
      </c>
      <c r="AG74" s="34">
        <f t="shared" si="73"/>
        <v>265332</v>
      </c>
      <c r="AH74" s="8">
        <v>265542</v>
      </c>
      <c r="AI74" s="22">
        <f t="shared" si="53"/>
        <v>210</v>
      </c>
      <c r="AJ74" s="34">
        <f t="shared" si="74"/>
        <v>8055426</v>
      </c>
      <c r="AK74" s="8">
        <v>8062048</v>
      </c>
      <c r="AL74" s="22">
        <f t="shared" si="54"/>
        <v>6622</v>
      </c>
      <c r="AM74" s="34">
        <f t="shared" si="75"/>
        <v>7579</v>
      </c>
      <c r="AN74" s="8">
        <v>8883</v>
      </c>
      <c r="AO74" s="22">
        <f t="shared" si="55"/>
        <v>1304</v>
      </c>
      <c r="AP74" s="34">
        <f t="shared" si="76"/>
        <v>442450</v>
      </c>
      <c r="AQ74" s="8">
        <v>442450</v>
      </c>
      <c r="AR74" s="22">
        <f t="shared" si="56"/>
        <v>0</v>
      </c>
      <c r="AS74" s="34">
        <f t="shared" si="77"/>
        <v>1684984</v>
      </c>
      <c r="AT74" s="8">
        <v>1688410</v>
      </c>
      <c r="AU74" s="22">
        <f t="shared" si="57"/>
        <v>3426</v>
      </c>
      <c r="AV74" s="34">
        <f t="shared" si="78"/>
        <v>161023</v>
      </c>
      <c r="AW74" s="8">
        <v>161352</v>
      </c>
      <c r="AX74" s="22">
        <f t="shared" si="58"/>
        <v>329</v>
      </c>
      <c r="AY74" s="34">
        <f t="shared" si="80"/>
        <v>666944</v>
      </c>
      <c r="AZ74" s="8">
        <v>669152</v>
      </c>
      <c r="BA74" s="22">
        <f t="shared" si="59"/>
        <v>2208</v>
      </c>
      <c r="BB74" s="34">
        <f t="shared" si="81"/>
        <v>6363258</v>
      </c>
      <c r="BC74" s="8">
        <v>6366376</v>
      </c>
      <c r="BD74" s="22">
        <f t="shared" si="60"/>
        <v>3118</v>
      </c>
      <c r="BE74" s="34">
        <f t="shared" si="82"/>
        <v>3774235</v>
      </c>
      <c r="BF74" s="8">
        <v>3778250</v>
      </c>
      <c r="BG74" s="22">
        <f t="shared" si="61"/>
        <v>4015</v>
      </c>
      <c r="BH74" s="34">
        <f t="shared" si="79"/>
        <v>1721803</v>
      </c>
      <c r="BI74" s="8">
        <v>1723183</v>
      </c>
      <c r="BJ74" s="22">
        <f t="shared" si="62"/>
        <v>1380</v>
      </c>
    </row>
    <row r="75" spans="1:62" ht="18" customHeight="1" x14ac:dyDescent="0.35">
      <c r="A75" s="68">
        <f>'Energy - Master'!A74</f>
        <v>46094</v>
      </c>
      <c r="B75" s="24" t="str">
        <f t="shared" si="42"/>
        <v>Mar-2026</v>
      </c>
      <c r="C75" s="34">
        <f t="shared" si="63"/>
        <v>14115719</v>
      </c>
      <c r="D75" s="8">
        <v>14129812</v>
      </c>
      <c r="E75" s="22">
        <f t="shared" si="43"/>
        <v>14093</v>
      </c>
      <c r="F75" s="34">
        <f t="shared" si="64"/>
        <v>14647524</v>
      </c>
      <c r="G75" s="8">
        <v>14662235</v>
      </c>
      <c r="H75" s="22">
        <f t="shared" si="44"/>
        <v>14711</v>
      </c>
      <c r="I75" s="34">
        <f t="shared" si="65"/>
        <v>10898610</v>
      </c>
      <c r="J75" s="8">
        <v>10903038</v>
      </c>
      <c r="K75" s="22">
        <f t="shared" si="45"/>
        <v>4428</v>
      </c>
      <c r="L75" s="34">
        <f t="shared" si="66"/>
        <v>11475466</v>
      </c>
      <c r="M75" s="8">
        <v>11480155</v>
      </c>
      <c r="N75" s="22">
        <f t="shared" si="46"/>
        <v>4689</v>
      </c>
      <c r="O75" s="34">
        <f t="shared" si="67"/>
        <v>18028407</v>
      </c>
      <c r="P75" s="8">
        <v>18038196</v>
      </c>
      <c r="Q75" s="22">
        <f t="shared" si="47"/>
        <v>9789</v>
      </c>
      <c r="R75" s="34">
        <f t="shared" si="68"/>
        <v>11475466</v>
      </c>
      <c r="S75" s="8">
        <v>11480155</v>
      </c>
      <c r="T75" s="22">
        <f t="shared" si="48"/>
        <v>4689</v>
      </c>
      <c r="U75" s="34">
        <f t="shared" si="69"/>
        <v>434680</v>
      </c>
      <c r="V75" s="8">
        <v>434828</v>
      </c>
      <c r="W75" s="22">
        <f t="shared" si="49"/>
        <v>148</v>
      </c>
      <c r="X75" s="34">
        <f t="shared" si="70"/>
        <v>719088</v>
      </c>
      <c r="Y75" s="8">
        <v>719396</v>
      </c>
      <c r="Z75" s="22">
        <f t="shared" si="50"/>
        <v>308</v>
      </c>
      <c r="AA75" s="34">
        <f t="shared" si="71"/>
        <v>80231</v>
      </c>
      <c r="AB75" s="8">
        <v>83003</v>
      </c>
      <c r="AC75" s="22">
        <f t="shared" si="51"/>
        <v>2772</v>
      </c>
      <c r="AD75" s="34">
        <f t="shared" si="72"/>
        <v>128189</v>
      </c>
      <c r="AE75" s="8">
        <v>128189</v>
      </c>
      <c r="AF75" s="22">
        <f t="shared" si="52"/>
        <v>0</v>
      </c>
      <c r="AG75" s="34">
        <f t="shared" si="73"/>
        <v>265542</v>
      </c>
      <c r="AH75" s="8">
        <v>265686</v>
      </c>
      <c r="AI75" s="22">
        <f t="shared" si="53"/>
        <v>144</v>
      </c>
      <c r="AJ75" s="34">
        <f t="shared" si="74"/>
        <v>8062048</v>
      </c>
      <c r="AK75" s="8">
        <v>8068683</v>
      </c>
      <c r="AL75" s="22">
        <f t="shared" si="54"/>
        <v>6635</v>
      </c>
      <c r="AM75" s="34">
        <f t="shared" si="75"/>
        <v>8883</v>
      </c>
      <c r="AN75" s="8">
        <v>10149</v>
      </c>
      <c r="AO75" s="22">
        <f t="shared" si="55"/>
        <v>1266</v>
      </c>
      <c r="AP75" s="34">
        <f t="shared" si="76"/>
        <v>442450</v>
      </c>
      <c r="AQ75" s="8">
        <v>442450</v>
      </c>
      <c r="AR75" s="22">
        <f t="shared" si="56"/>
        <v>0</v>
      </c>
      <c r="AS75" s="34">
        <f t="shared" si="77"/>
        <v>1688410</v>
      </c>
      <c r="AT75" s="8">
        <v>1691855</v>
      </c>
      <c r="AU75" s="22">
        <f t="shared" si="57"/>
        <v>3445</v>
      </c>
      <c r="AV75" s="34">
        <f t="shared" si="78"/>
        <v>161352</v>
      </c>
      <c r="AW75" s="8">
        <v>161678</v>
      </c>
      <c r="AX75" s="22">
        <f t="shared" si="58"/>
        <v>326</v>
      </c>
      <c r="AY75" s="34">
        <f t="shared" si="80"/>
        <v>669152</v>
      </c>
      <c r="AZ75" s="8">
        <v>671259</v>
      </c>
      <c r="BA75" s="22">
        <f t="shared" si="59"/>
        <v>2107</v>
      </c>
      <c r="BB75" s="34">
        <f t="shared" si="81"/>
        <v>6366376</v>
      </c>
      <c r="BC75" s="8">
        <v>6369477</v>
      </c>
      <c r="BD75" s="22">
        <f t="shared" si="60"/>
        <v>3101</v>
      </c>
      <c r="BE75" s="34">
        <f t="shared" si="82"/>
        <v>3778250</v>
      </c>
      <c r="BF75" s="8">
        <v>3782434</v>
      </c>
      <c r="BG75" s="22">
        <f t="shared" si="61"/>
        <v>4184</v>
      </c>
      <c r="BH75" s="34">
        <f t="shared" si="79"/>
        <v>1723183</v>
      </c>
      <c r="BI75" s="8">
        <v>1724653</v>
      </c>
      <c r="BJ75" s="22">
        <f t="shared" si="62"/>
        <v>1470</v>
      </c>
    </row>
    <row r="76" spans="1:62" ht="18" customHeight="1" x14ac:dyDescent="0.35">
      <c r="A76" s="68">
        <f>'Energy - Master'!A75</f>
        <v>46095</v>
      </c>
      <c r="B76" s="24" t="str">
        <f t="shared" si="42"/>
        <v>Mar-2026</v>
      </c>
      <c r="C76" s="34">
        <f t="shared" si="63"/>
        <v>14129812</v>
      </c>
      <c r="D76" s="8">
        <v>14143950</v>
      </c>
      <c r="E76" s="22">
        <f t="shared" si="43"/>
        <v>14138</v>
      </c>
      <c r="F76" s="34">
        <f t="shared" si="64"/>
        <v>14662235</v>
      </c>
      <c r="G76" s="8">
        <v>14677042</v>
      </c>
      <c r="H76" s="22">
        <f t="shared" si="44"/>
        <v>14807</v>
      </c>
      <c r="I76" s="34">
        <f t="shared" si="65"/>
        <v>10903038</v>
      </c>
      <c r="J76" s="8">
        <v>10907467</v>
      </c>
      <c r="K76" s="22">
        <f t="shared" si="45"/>
        <v>4429</v>
      </c>
      <c r="L76" s="34">
        <f t="shared" si="66"/>
        <v>11480155</v>
      </c>
      <c r="M76" s="8">
        <v>11484871</v>
      </c>
      <c r="N76" s="22">
        <f t="shared" si="46"/>
        <v>4716</v>
      </c>
      <c r="O76" s="34">
        <f t="shared" si="67"/>
        <v>18038196</v>
      </c>
      <c r="P76" s="8">
        <v>18048188</v>
      </c>
      <c r="Q76" s="22">
        <f t="shared" si="47"/>
        <v>9992</v>
      </c>
      <c r="R76" s="34">
        <f t="shared" si="68"/>
        <v>11480155</v>
      </c>
      <c r="S76" s="8">
        <v>11484871</v>
      </c>
      <c r="T76" s="22">
        <f t="shared" si="48"/>
        <v>4716</v>
      </c>
      <c r="U76" s="34">
        <f t="shared" si="69"/>
        <v>434828</v>
      </c>
      <c r="V76" s="8">
        <v>434828</v>
      </c>
      <c r="W76" s="22">
        <f t="shared" si="49"/>
        <v>0</v>
      </c>
      <c r="X76" s="34">
        <f t="shared" si="70"/>
        <v>719396</v>
      </c>
      <c r="Y76" s="8">
        <v>719396</v>
      </c>
      <c r="Z76" s="22">
        <f t="shared" si="50"/>
        <v>0</v>
      </c>
      <c r="AA76" s="34">
        <f t="shared" si="71"/>
        <v>83003</v>
      </c>
      <c r="AB76" s="8">
        <v>85783</v>
      </c>
      <c r="AC76" s="22">
        <f t="shared" si="51"/>
        <v>2780</v>
      </c>
      <c r="AD76" s="34">
        <f t="shared" si="72"/>
        <v>128189</v>
      </c>
      <c r="AE76" s="8">
        <v>128189</v>
      </c>
      <c r="AF76" s="22">
        <f t="shared" si="52"/>
        <v>0</v>
      </c>
      <c r="AG76" s="34">
        <f t="shared" si="73"/>
        <v>265686</v>
      </c>
      <c r="AH76" s="8">
        <v>265865</v>
      </c>
      <c r="AI76" s="22">
        <f t="shared" si="53"/>
        <v>179</v>
      </c>
      <c r="AJ76" s="34">
        <f t="shared" si="74"/>
        <v>8068683</v>
      </c>
      <c r="AK76" s="8">
        <v>8075263</v>
      </c>
      <c r="AL76" s="22">
        <f t="shared" si="54"/>
        <v>6580</v>
      </c>
      <c r="AM76" s="34">
        <f t="shared" si="75"/>
        <v>10149</v>
      </c>
      <c r="AN76" s="8">
        <v>11458</v>
      </c>
      <c r="AO76" s="22">
        <f t="shared" si="55"/>
        <v>1309</v>
      </c>
      <c r="AP76" s="34">
        <f t="shared" si="76"/>
        <v>442450</v>
      </c>
      <c r="AQ76" s="8">
        <v>442450</v>
      </c>
      <c r="AR76" s="22">
        <f t="shared" si="56"/>
        <v>0</v>
      </c>
      <c r="AS76" s="34">
        <f t="shared" si="77"/>
        <v>1691855</v>
      </c>
      <c r="AT76" s="8">
        <v>1695207</v>
      </c>
      <c r="AU76" s="22">
        <f t="shared" si="57"/>
        <v>3352</v>
      </c>
      <c r="AV76" s="34">
        <f t="shared" si="78"/>
        <v>161678</v>
      </c>
      <c r="AW76" s="8">
        <v>162033</v>
      </c>
      <c r="AX76" s="22">
        <f t="shared" si="58"/>
        <v>355</v>
      </c>
      <c r="AY76" s="34">
        <f t="shared" si="80"/>
        <v>671259</v>
      </c>
      <c r="AZ76" s="8">
        <v>673431</v>
      </c>
      <c r="BA76" s="22">
        <f t="shared" si="59"/>
        <v>2172</v>
      </c>
      <c r="BB76" s="34">
        <f t="shared" si="81"/>
        <v>6369477</v>
      </c>
      <c r="BC76" s="8">
        <v>6372583</v>
      </c>
      <c r="BD76" s="22">
        <f t="shared" si="60"/>
        <v>3106</v>
      </c>
      <c r="BE76" s="34">
        <f t="shared" si="82"/>
        <v>3782434</v>
      </c>
      <c r="BF76" s="8">
        <v>3786675</v>
      </c>
      <c r="BG76" s="22">
        <f t="shared" si="61"/>
        <v>4241</v>
      </c>
      <c r="BH76" s="34">
        <f t="shared" si="79"/>
        <v>1724653</v>
      </c>
      <c r="BI76" s="8">
        <v>1726058</v>
      </c>
      <c r="BJ76" s="22">
        <f t="shared" si="62"/>
        <v>1405</v>
      </c>
    </row>
    <row r="77" spans="1:62" ht="18" customHeight="1" x14ac:dyDescent="0.35">
      <c r="A77" s="68">
        <f>'Energy - Master'!A76</f>
        <v>46096</v>
      </c>
      <c r="B77" s="24" t="str">
        <f t="shared" si="42"/>
        <v>Mar-2026</v>
      </c>
      <c r="C77" s="34">
        <f t="shared" si="63"/>
        <v>14143950</v>
      </c>
      <c r="D77" s="8">
        <v>14158422</v>
      </c>
      <c r="E77" s="22">
        <f t="shared" si="43"/>
        <v>14472</v>
      </c>
      <c r="F77" s="34">
        <f t="shared" si="64"/>
        <v>14677042</v>
      </c>
      <c r="G77" s="8">
        <v>14692213</v>
      </c>
      <c r="H77" s="22">
        <f t="shared" si="44"/>
        <v>15171</v>
      </c>
      <c r="I77" s="34">
        <f t="shared" si="65"/>
        <v>10907467</v>
      </c>
      <c r="J77" s="8">
        <v>10912334</v>
      </c>
      <c r="K77" s="22">
        <f t="shared" si="45"/>
        <v>4867</v>
      </c>
      <c r="L77" s="34">
        <f t="shared" si="66"/>
        <v>11484871</v>
      </c>
      <c r="M77" s="8">
        <v>11490002</v>
      </c>
      <c r="N77" s="22">
        <f t="shared" si="46"/>
        <v>5131</v>
      </c>
      <c r="O77" s="34">
        <f t="shared" si="67"/>
        <v>18048188</v>
      </c>
      <c r="P77" s="8">
        <v>18058437</v>
      </c>
      <c r="Q77" s="22">
        <f t="shared" si="47"/>
        <v>10249</v>
      </c>
      <c r="R77" s="34">
        <f t="shared" si="68"/>
        <v>11484871</v>
      </c>
      <c r="S77" s="8">
        <v>11490002</v>
      </c>
      <c r="T77" s="22">
        <f t="shared" si="48"/>
        <v>5131</v>
      </c>
      <c r="U77" s="34">
        <f t="shared" si="69"/>
        <v>434828</v>
      </c>
      <c r="V77" s="8">
        <v>434828</v>
      </c>
      <c r="W77" s="22">
        <f t="shared" si="49"/>
        <v>0</v>
      </c>
      <c r="X77" s="34">
        <f t="shared" si="70"/>
        <v>719396</v>
      </c>
      <c r="Y77" s="8">
        <v>719396</v>
      </c>
      <c r="Z77" s="22">
        <f t="shared" si="50"/>
        <v>0</v>
      </c>
      <c r="AA77" s="34">
        <f t="shared" si="71"/>
        <v>85783</v>
      </c>
      <c r="AB77" s="8">
        <v>88130</v>
      </c>
      <c r="AC77" s="22">
        <f t="shared" si="51"/>
        <v>2347</v>
      </c>
      <c r="AD77" s="34">
        <f t="shared" si="72"/>
        <v>128189</v>
      </c>
      <c r="AE77" s="8">
        <v>128189</v>
      </c>
      <c r="AF77" s="22">
        <f t="shared" si="52"/>
        <v>0</v>
      </c>
      <c r="AG77" s="34">
        <f t="shared" si="73"/>
        <v>265865</v>
      </c>
      <c r="AH77" s="8">
        <v>266026</v>
      </c>
      <c r="AI77" s="22">
        <f t="shared" si="53"/>
        <v>161</v>
      </c>
      <c r="AJ77" s="34">
        <f t="shared" si="74"/>
        <v>8075263</v>
      </c>
      <c r="AK77" s="8">
        <v>8081773</v>
      </c>
      <c r="AL77" s="22">
        <f t="shared" si="54"/>
        <v>6510</v>
      </c>
      <c r="AM77" s="34">
        <f t="shared" si="75"/>
        <v>11458</v>
      </c>
      <c r="AN77" s="8">
        <v>12764</v>
      </c>
      <c r="AO77" s="22">
        <f t="shared" si="55"/>
        <v>1306</v>
      </c>
      <c r="AP77" s="34">
        <f t="shared" si="76"/>
        <v>442450</v>
      </c>
      <c r="AQ77" s="8">
        <v>442450</v>
      </c>
      <c r="AR77" s="22">
        <f t="shared" si="56"/>
        <v>0</v>
      </c>
      <c r="AS77" s="34">
        <f t="shared" si="77"/>
        <v>1695207</v>
      </c>
      <c r="AT77" s="8">
        <v>1698453</v>
      </c>
      <c r="AU77" s="22">
        <f t="shared" si="57"/>
        <v>3246</v>
      </c>
      <c r="AV77" s="34">
        <f t="shared" si="78"/>
        <v>162033</v>
      </c>
      <c r="AW77" s="8">
        <v>162346</v>
      </c>
      <c r="AX77" s="22">
        <f t="shared" si="58"/>
        <v>313</v>
      </c>
      <c r="AY77" s="34">
        <f t="shared" si="80"/>
        <v>673431</v>
      </c>
      <c r="AZ77" s="8">
        <v>675598</v>
      </c>
      <c r="BA77" s="22">
        <f t="shared" si="59"/>
        <v>2167</v>
      </c>
      <c r="BB77" s="34">
        <f t="shared" si="81"/>
        <v>6372583</v>
      </c>
      <c r="BC77" s="8">
        <v>6375711</v>
      </c>
      <c r="BD77" s="22">
        <f t="shared" si="60"/>
        <v>3128</v>
      </c>
      <c r="BE77" s="34">
        <f t="shared" si="82"/>
        <v>3786675</v>
      </c>
      <c r="BF77" s="8">
        <v>3790153</v>
      </c>
      <c r="BG77" s="22">
        <f t="shared" si="61"/>
        <v>3478</v>
      </c>
      <c r="BH77" s="34">
        <f t="shared" si="79"/>
        <v>1726058</v>
      </c>
      <c r="BI77" s="8">
        <v>1727523</v>
      </c>
      <c r="BJ77" s="22">
        <f t="shared" si="62"/>
        <v>1465</v>
      </c>
    </row>
    <row r="78" spans="1:62" ht="18" customHeight="1" x14ac:dyDescent="0.35">
      <c r="A78" s="68">
        <f>'Energy - Master'!A77</f>
        <v>46097</v>
      </c>
      <c r="B78" s="24" t="str">
        <f t="shared" si="42"/>
        <v>Mar-2026</v>
      </c>
      <c r="C78" s="34">
        <f t="shared" si="63"/>
        <v>14158422</v>
      </c>
      <c r="D78" s="8">
        <v>14172794</v>
      </c>
      <c r="E78" s="22">
        <f t="shared" si="43"/>
        <v>14372</v>
      </c>
      <c r="F78" s="34">
        <f t="shared" si="64"/>
        <v>14692213</v>
      </c>
      <c r="G78" s="8">
        <v>14707161</v>
      </c>
      <c r="H78" s="22">
        <f t="shared" si="44"/>
        <v>14948</v>
      </c>
      <c r="I78" s="34">
        <f t="shared" si="65"/>
        <v>10912334</v>
      </c>
      <c r="J78" s="8">
        <v>10916786</v>
      </c>
      <c r="K78" s="22">
        <f t="shared" si="45"/>
        <v>4452</v>
      </c>
      <c r="L78" s="34">
        <f t="shared" si="66"/>
        <v>11490002</v>
      </c>
      <c r="M78" s="8">
        <v>11494743</v>
      </c>
      <c r="N78" s="22">
        <f t="shared" si="46"/>
        <v>4741</v>
      </c>
      <c r="O78" s="34">
        <f t="shared" si="67"/>
        <v>18058437</v>
      </c>
      <c r="P78" s="8">
        <v>18068303</v>
      </c>
      <c r="Q78" s="22">
        <f t="shared" si="47"/>
        <v>9866</v>
      </c>
      <c r="R78" s="34">
        <f t="shared" si="68"/>
        <v>11490002</v>
      </c>
      <c r="S78" s="8">
        <v>11494743</v>
      </c>
      <c r="T78" s="22">
        <f t="shared" si="48"/>
        <v>4741</v>
      </c>
      <c r="U78" s="34">
        <f t="shared" si="69"/>
        <v>434828</v>
      </c>
      <c r="V78" s="8">
        <v>434828</v>
      </c>
      <c r="W78" s="22">
        <f t="shared" si="49"/>
        <v>0</v>
      </c>
      <c r="X78" s="34">
        <f t="shared" si="70"/>
        <v>719396</v>
      </c>
      <c r="Y78" s="8">
        <v>719396</v>
      </c>
      <c r="Z78" s="22">
        <f t="shared" si="50"/>
        <v>0</v>
      </c>
      <c r="AA78" s="34">
        <f t="shared" si="71"/>
        <v>88130</v>
      </c>
      <c r="AB78" s="8">
        <v>91108</v>
      </c>
      <c r="AC78" s="22">
        <f t="shared" si="51"/>
        <v>2978</v>
      </c>
      <c r="AD78" s="34">
        <f t="shared" si="72"/>
        <v>128189</v>
      </c>
      <c r="AE78" s="8">
        <v>128189</v>
      </c>
      <c r="AF78" s="22">
        <f t="shared" si="52"/>
        <v>0</v>
      </c>
      <c r="AG78" s="34">
        <f t="shared" si="73"/>
        <v>266026</v>
      </c>
      <c r="AH78" s="8">
        <v>266179</v>
      </c>
      <c r="AI78" s="22">
        <f t="shared" si="53"/>
        <v>153</v>
      </c>
      <c r="AJ78" s="34">
        <f t="shared" si="74"/>
        <v>8081773</v>
      </c>
      <c r="AK78" s="8">
        <v>8087984</v>
      </c>
      <c r="AL78" s="22">
        <f t="shared" si="54"/>
        <v>6211</v>
      </c>
      <c r="AM78" s="34">
        <f t="shared" si="75"/>
        <v>12764</v>
      </c>
      <c r="AN78" s="8">
        <v>14064</v>
      </c>
      <c r="AO78" s="22">
        <f t="shared" si="55"/>
        <v>1300</v>
      </c>
      <c r="AP78" s="34">
        <f t="shared" si="76"/>
        <v>442450</v>
      </c>
      <c r="AQ78" s="8">
        <v>442450</v>
      </c>
      <c r="AR78" s="22">
        <f t="shared" si="56"/>
        <v>0</v>
      </c>
      <c r="AS78" s="34">
        <f t="shared" si="77"/>
        <v>1698453</v>
      </c>
      <c r="AT78" s="8">
        <v>1701723</v>
      </c>
      <c r="AU78" s="22">
        <f t="shared" si="57"/>
        <v>3270</v>
      </c>
      <c r="AV78" s="34">
        <f t="shared" si="78"/>
        <v>162346</v>
      </c>
      <c r="AW78" s="8">
        <v>162694</v>
      </c>
      <c r="AX78" s="22">
        <f t="shared" si="58"/>
        <v>348</v>
      </c>
      <c r="AY78" s="34">
        <f t="shared" si="80"/>
        <v>675598</v>
      </c>
      <c r="AZ78" s="8">
        <v>677757</v>
      </c>
      <c r="BA78" s="22">
        <f t="shared" si="59"/>
        <v>2159</v>
      </c>
      <c r="BB78" s="34">
        <f t="shared" si="81"/>
        <v>6375711</v>
      </c>
      <c r="BC78" s="8">
        <v>6378945</v>
      </c>
      <c r="BD78" s="22">
        <f t="shared" si="60"/>
        <v>3234</v>
      </c>
      <c r="BE78" s="34">
        <f t="shared" si="82"/>
        <v>3790153</v>
      </c>
      <c r="BF78" s="8">
        <v>3794096</v>
      </c>
      <c r="BG78" s="22">
        <f t="shared" si="61"/>
        <v>3943</v>
      </c>
      <c r="BH78" s="34">
        <f t="shared" si="79"/>
        <v>1727523</v>
      </c>
      <c r="BI78" s="8">
        <v>1729034</v>
      </c>
      <c r="BJ78" s="22">
        <f t="shared" si="62"/>
        <v>1511</v>
      </c>
    </row>
    <row r="79" spans="1:62" ht="18" customHeight="1" x14ac:dyDescent="0.35">
      <c r="A79" s="68">
        <f>'Energy - Master'!A78</f>
        <v>46098</v>
      </c>
      <c r="B79" s="24" t="str">
        <f t="shared" si="42"/>
        <v>Mar-2026</v>
      </c>
      <c r="C79" s="34">
        <f t="shared" si="63"/>
        <v>14172794</v>
      </c>
      <c r="D79" s="8">
        <v>14187775</v>
      </c>
      <c r="E79" s="22">
        <f t="shared" si="43"/>
        <v>14981</v>
      </c>
      <c r="F79" s="34">
        <f t="shared" si="64"/>
        <v>14707161</v>
      </c>
      <c r="G79" s="8">
        <v>14722775</v>
      </c>
      <c r="H79" s="22">
        <f t="shared" si="44"/>
        <v>15614</v>
      </c>
      <c r="I79" s="34">
        <f t="shared" si="65"/>
        <v>10916786</v>
      </c>
      <c r="J79" s="8">
        <v>10921774</v>
      </c>
      <c r="K79" s="22">
        <f t="shared" si="45"/>
        <v>4988</v>
      </c>
      <c r="L79" s="34">
        <f t="shared" si="66"/>
        <v>11494743</v>
      </c>
      <c r="M79" s="8">
        <v>11500019</v>
      </c>
      <c r="N79" s="22">
        <f t="shared" si="46"/>
        <v>5276</v>
      </c>
      <c r="O79" s="34">
        <f t="shared" si="67"/>
        <v>18068303</v>
      </c>
      <c r="P79" s="8">
        <v>18078186</v>
      </c>
      <c r="Q79" s="22">
        <f t="shared" si="47"/>
        <v>9883</v>
      </c>
      <c r="R79" s="34">
        <f t="shared" si="68"/>
        <v>11494743</v>
      </c>
      <c r="S79" s="8">
        <v>11500019</v>
      </c>
      <c r="T79" s="22">
        <f t="shared" si="48"/>
        <v>5276</v>
      </c>
      <c r="U79" s="34">
        <f t="shared" si="69"/>
        <v>434828</v>
      </c>
      <c r="V79" s="8">
        <v>434828</v>
      </c>
      <c r="W79" s="22">
        <f t="shared" si="49"/>
        <v>0</v>
      </c>
      <c r="X79" s="34">
        <f t="shared" si="70"/>
        <v>719396</v>
      </c>
      <c r="Y79" s="8">
        <v>719396</v>
      </c>
      <c r="Z79" s="22">
        <f t="shared" si="50"/>
        <v>0</v>
      </c>
      <c r="AA79" s="34">
        <f t="shared" si="71"/>
        <v>91108</v>
      </c>
      <c r="AB79" s="8">
        <v>94491</v>
      </c>
      <c r="AC79" s="22">
        <f t="shared" si="51"/>
        <v>3383</v>
      </c>
      <c r="AD79" s="34">
        <f t="shared" si="72"/>
        <v>128189</v>
      </c>
      <c r="AE79" s="8">
        <v>128189</v>
      </c>
      <c r="AF79" s="22">
        <f t="shared" si="52"/>
        <v>0</v>
      </c>
      <c r="AG79" s="34">
        <f t="shared" si="73"/>
        <v>266179</v>
      </c>
      <c r="AH79" s="8">
        <v>266615</v>
      </c>
      <c r="AI79" s="22">
        <f t="shared" si="53"/>
        <v>436</v>
      </c>
      <c r="AJ79" s="34">
        <f t="shared" si="74"/>
        <v>8087984</v>
      </c>
      <c r="AK79" s="8">
        <v>8093959</v>
      </c>
      <c r="AL79" s="22">
        <f t="shared" si="54"/>
        <v>5975</v>
      </c>
      <c r="AM79" s="34">
        <f t="shared" si="75"/>
        <v>14064</v>
      </c>
      <c r="AN79" s="8">
        <v>15376</v>
      </c>
      <c r="AO79" s="22">
        <f t="shared" si="55"/>
        <v>1312</v>
      </c>
      <c r="AP79" s="34">
        <f t="shared" si="76"/>
        <v>442450</v>
      </c>
      <c r="AQ79" s="8">
        <v>442450</v>
      </c>
      <c r="AR79" s="22">
        <f t="shared" si="56"/>
        <v>0</v>
      </c>
      <c r="AS79" s="34">
        <f t="shared" si="77"/>
        <v>1701723</v>
      </c>
      <c r="AT79" s="8">
        <v>1705092</v>
      </c>
      <c r="AU79" s="22">
        <f t="shared" si="57"/>
        <v>3369</v>
      </c>
      <c r="AV79" s="34">
        <f t="shared" si="78"/>
        <v>162694</v>
      </c>
      <c r="AW79" s="8">
        <v>163038</v>
      </c>
      <c r="AX79" s="22">
        <f t="shared" si="58"/>
        <v>344</v>
      </c>
      <c r="AY79" s="34">
        <f t="shared" si="80"/>
        <v>677757</v>
      </c>
      <c r="AZ79" s="8">
        <v>679923</v>
      </c>
      <c r="BA79" s="22">
        <f t="shared" si="59"/>
        <v>2166</v>
      </c>
      <c r="BB79" s="34">
        <f t="shared" si="81"/>
        <v>6378945</v>
      </c>
      <c r="BC79" s="8">
        <v>6382471</v>
      </c>
      <c r="BD79" s="22">
        <f t="shared" si="60"/>
        <v>3526</v>
      </c>
      <c r="BE79" s="34">
        <f t="shared" si="82"/>
        <v>3794096</v>
      </c>
      <c r="BF79" s="8">
        <v>3798211</v>
      </c>
      <c r="BG79" s="22">
        <f t="shared" si="61"/>
        <v>4115</v>
      </c>
      <c r="BH79" s="34">
        <f t="shared" si="79"/>
        <v>1729034</v>
      </c>
      <c r="BI79" s="8">
        <v>1730632</v>
      </c>
      <c r="BJ79" s="22">
        <f t="shared" si="62"/>
        <v>1598</v>
      </c>
    </row>
    <row r="80" spans="1:62" ht="18" customHeight="1" x14ac:dyDescent="0.35">
      <c r="A80" s="68">
        <f>'Energy - Master'!A79</f>
        <v>46099</v>
      </c>
      <c r="B80" s="24" t="str">
        <f t="shared" si="42"/>
        <v>Mar-2026</v>
      </c>
      <c r="C80" s="34">
        <f t="shared" si="63"/>
        <v>14187775</v>
      </c>
      <c r="D80" s="8">
        <v>14203962</v>
      </c>
      <c r="E80" s="22">
        <f t="shared" si="43"/>
        <v>16187</v>
      </c>
      <c r="F80" s="34">
        <f t="shared" si="64"/>
        <v>14722775</v>
      </c>
      <c r="G80" s="8">
        <v>14739481</v>
      </c>
      <c r="H80" s="22">
        <f t="shared" si="44"/>
        <v>16706</v>
      </c>
      <c r="I80" s="34">
        <f t="shared" si="65"/>
        <v>10921774</v>
      </c>
      <c r="J80" s="8">
        <v>10927475</v>
      </c>
      <c r="K80" s="22">
        <f t="shared" si="45"/>
        <v>5701</v>
      </c>
      <c r="L80" s="34">
        <f t="shared" si="66"/>
        <v>11500019</v>
      </c>
      <c r="M80" s="8">
        <v>11505949</v>
      </c>
      <c r="N80" s="22">
        <f t="shared" si="46"/>
        <v>5930</v>
      </c>
      <c r="O80" s="34">
        <f t="shared" si="67"/>
        <v>18078186</v>
      </c>
      <c r="P80" s="8">
        <v>18088467</v>
      </c>
      <c r="Q80" s="22">
        <f t="shared" si="47"/>
        <v>10281</v>
      </c>
      <c r="R80" s="34">
        <f t="shared" si="68"/>
        <v>11500019</v>
      </c>
      <c r="S80" s="8">
        <v>11505949</v>
      </c>
      <c r="T80" s="22">
        <f t="shared" si="48"/>
        <v>5930</v>
      </c>
      <c r="U80" s="34">
        <f t="shared" si="69"/>
        <v>434828</v>
      </c>
      <c r="V80" s="8">
        <v>434851</v>
      </c>
      <c r="W80" s="22">
        <f t="shared" si="49"/>
        <v>23</v>
      </c>
      <c r="X80" s="34">
        <f t="shared" si="70"/>
        <v>719396</v>
      </c>
      <c r="Y80" s="8">
        <v>719475</v>
      </c>
      <c r="Z80" s="22">
        <f t="shared" si="50"/>
        <v>79</v>
      </c>
      <c r="AA80" s="34">
        <f t="shared" si="71"/>
        <v>94491</v>
      </c>
      <c r="AB80" s="8">
        <v>98521</v>
      </c>
      <c r="AC80" s="22">
        <f t="shared" si="51"/>
        <v>4030</v>
      </c>
      <c r="AD80" s="34">
        <f t="shared" si="72"/>
        <v>128189</v>
      </c>
      <c r="AE80" s="8">
        <v>128189</v>
      </c>
      <c r="AF80" s="22">
        <f t="shared" si="52"/>
        <v>0</v>
      </c>
      <c r="AG80" s="34">
        <f t="shared" si="73"/>
        <v>266615</v>
      </c>
      <c r="AH80" s="8">
        <v>266866</v>
      </c>
      <c r="AI80" s="22">
        <f t="shared" si="53"/>
        <v>251</v>
      </c>
      <c r="AJ80" s="34">
        <f t="shared" si="74"/>
        <v>8093959</v>
      </c>
      <c r="AK80" s="8">
        <v>8100293</v>
      </c>
      <c r="AL80" s="22">
        <f t="shared" si="54"/>
        <v>6334</v>
      </c>
      <c r="AM80" s="34">
        <f t="shared" si="75"/>
        <v>15376</v>
      </c>
      <c r="AN80" s="8">
        <v>16672</v>
      </c>
      <c r="AO80" s="22">
        <f t="shared" si="55"/>
        <v>1296</v>
      </c>
      <c r="AP80" s="34">
        <f t="shared" si="76"/>
        <v>442450</v>
      </c>
      <c r="AQ80" s="8">
        <v>442450</v>
      </c>
      <c r="AR80" s="22">
        <f t="shared" si="56"/>
        <v>0</v>
      </c>
      <c r="AS80" s="34">
        <f t="shared" si="77"/>
        <v>1705092</v>
      </c>
      <c r="AT80" s="8">
        <v>1708545</v>
      </c>
      <c r="AU80" s="22">
        <f t="shared" si="57"/>
        <v>3453</v>
      </c>
      <c r="AV80" s="34">
        <f t="shared" si="78"/>
        <v>163038</v>
      </c>
      <c r="AW80" s="8">
        <v>163418</v>
      </c>
      <c r="AX80" s="22">
        <f t="shared" si="58"/>
        <v>380</v>
      </c>
      <c r="AY80" s="34">
        <f t="shared" si="80"/>
        <v>679923</v>
      </c>
      <c r="AZ80" s="8">
        <v>682068</v>
      </c>
      <c r="BA80" s="22">
        <f t="shared" si="59"/>
        <v>2145</v>
      </c>
      <c r="BB80" s="34">
        <f t="shared" si="81"/>
        <v>6382471</v>
      </c>
      <c r="BC80" s="8">
        <v>6386066</v>
      </c>
      <c r="BD80" s="22">
        <f t="shared" si="60"/>
        <v>3595</v>
      </c>
      <c r="BE80" s="34">
        <f t="shared" si="82"/>
        <v>3798211</v>
      </c>
      <c r="BF80" s="8">
        <v>3802071</v>
      </c>
      <c r="BG80" s="22">
        <f t="shared" si="61"/>
        <v>3860</v>
      </c>
      <c r="BH80" s="34">
        <f t="shared" si="79"/>
        <v>1730632</v>
      </c>
      <c r="BI80" s="8">
        <v>1731127</v>
      </c>
      <c r="BJ80" s="22">
        <f t="shared" si="62"/>
        <v>495</v>
      </c>
    </row>
    <row r="81" spans="1:62" ht="18" customHeight="1" x14ac:dyDescent="0.35">
      <c r="A81" s="68">
        <f>'Energy - Master'!A80</f>
        <v>46100</v>
      </c>
      <c r="B81" s="24" t="str">
        <f t="shared" si="42"/>
        <v>Mar-2026</v>
      </c>
      <c r="C81" s="34">
        <f t="shared" si="63"/>
        <v>14203962</v>
      </c>
      <c r="D81" s="8">
        <v>14209696</v>
      </c>
      <c r="E81" s="22">
        <f t="shared" si="43"/>
        <v>5734</v>
      </c>
      <c r="F81" s="34">
        <f t="shared" si="64"/>
        <v>14739481</v>
      </c>
      <c r="G81" s="8">
        <v>14745493</v>
      </c>
      <c r="H81" s="22">
        <f t="shared" si="44"/>
        <v>6012</v>
      </c>
      <c r="I81" s="34">
        <f t="shared" si="65"/>
        <v>10927475</v>
      </c>
      <c r="J81" s="8">
        <v>10929470</v>
      </c>
      <c r="K81" s="22">
        <f t="shared" si="45"/>
        <v>1995</v>
      </c>
      <c r="L81" s="34">
        <f t="shared" si="66"/>
        <v>11505949</v>
      </c>
      <c r="M81" s="8">
        <v>11508032</v>
      </c>
      <c r="N81" s="22">
        <f t="shared" si="46"/>
        <v>2083</v>
      </c>
      <c r="O81" s="34">
        <f t="shared" si="67"/>
        <v>18088467</v>
      </c>
      <c r="P81" s="8">
        <v>18092657</v>
      </c>
      <c r="Q81" s="22">
        <f t="shared" si="47"/>
        <v>4190</v>
      </c>
      <c r="R81" s="34">
        <f t="shared" si="68"/>
        <v>11505949</v>
      </c>
      <c r="S81" s="8">
        <v>11508032</v>
      </c>
      <c r="T81" s="22">
        <f t="shared" si="48"/>
        <v>2083</v>
      </c>
      <c r="U81" s="34">
        <f t="shared" si="69"/>
        <v>434851</v>
      </c>
      <c r="V81" s="8">
        <v>437234</v>
      </c>
      <c r="W81" s="22">
        <f t="shared" si="49"/>
        <v>2383</v>
      </c>
      <c r="X81" s="34">
        <f t="shared" si="70"/>
        <v>719475</v>
      </c>
      <c r="Y81" s="8">
        <v>725942</v>
      </c>
      <c r="Z81" s="22">
        <f t="shared" si="50"/>
        <v>6467</v>
      </c>
      <c r="AA81" s="34">
        <f t="shared" si="71"/>
        <v>98521</v>
      </c>
      <c r="AB81" s="8">
        <v>98969</v>
      </c>
      <c r="AC81" s="22">
        <f t="shared" si="51"/>
        <v>448</v>
      </c>
      <c r="AD81" s="34">
        <f t="shared" si="72"/>
        <v>128189</v>
      </c>
      <c r="AE81" s="8">
        <v>128189</v>
      </c>
      <c r="AF81" s="22">
        <f t="shared" si="52"/>
        <v>0</v>
      </c>
      <c r="AG81" s="34">
        <f t="shared" si="73"/>
        <v>266866</v>
      </c>
      <c r="AH81" s="8">
        <v>266909</v>
      </c>
      <c r="AI81" s="22">
        <f t="shared" si="53"/>
        <v>43</v>
      </c>
      <c r="AJ81" s="34">
        <f t="shared" si="74"/>
        <v>8100293</v>
      </c>
      <c r="AK81" s="8">
        <v>8106315</v>
      </c>
      <c r="AL81" s="22">
        <f t="shared" si="54"/>
        <v>6022</v>
      </c>
      <c r="AM81" s="34">
        <f t="shared" si="75"/>
        <v>16672</v>
      </c>
      <c r="AN81" s="8">
        <v>17231</v>
      </c>
      <c r="AO81" s="22">
        <f t="shared" si="55"/>
        <v>559</v>
      </c>
      <c r="AP81" s="34">
        <f t="shared" si="76"/>
        <v>442450</v>
      </c>
      <c r="AQ81" s="8">
        <v>442450</v>
      </c>
      <c r="AR81" s="22">
        <f t="shared" si="56"/>
        <v>0</v>
      </c>
      <c r="AS81" s="34">
        <f t="shared" si="77"/>
        <v>1708545</v>
      </c>
      <c r="AT81" s="8">
        <v>1709858</v>
      </c>
      <c r="AU81" s="22">
        <f t="shared" si="57"/>
        <v>1313</v>
      </c>
      <c r="AV81" s="34">
        <f t="shared" si="78"/>
        <v>163418</v>
      </c>
      <c r="AW81" s="8">
        <v>163562</v>
      </c>
      <c r="AX81" s="22">
        <f t="shared" si="58"/>
        <v>144</v>
      </c>
      <c r="AY81" s="34">
        <f t="shared" si="80"/>
        <v>682068</v>
      </c>
      <c r="AZ81" s="8">
        <v>683016</v>
      </c>
      <c r="BA81" s="22">
        <f t="shared" si="59"/>
        <v>948</v>
      </c>
      <c r="BB81" s="34">
        <f t="shared" si="81"/>
        <v>6386066</v>
      </c>
      <c r="BC81" s="8">
        <v>6389466</v>
      </c>
      <c r="BD81" s="22">
        <f t="shared" si="60"/>
        <v>3400</v>
      </c>
      <c r="BE81" s="34">
        <f t="shared" si="82"/>
        <v>3802071</v>
      </c>
      <c r="BF81" s="8">
        <v>3804503</v>
      </c>
      <c r="BG81" s="22">
        <f t="shared" si="61"/>
        <v>2432</v>
      </c>
      <c r="BH81" s="34">
        <f t="shared" si="79"/>
        <v>1731127</v>
      </c>
      <c r="BI81" s="8">
        <v>1732817</v>
      </c>
      <c r="BJ81" s="22">
        <f t="shared" si="62"/>
        <v>1690</v>
      </c>
    </row>
    <row r="82" spans="1:62" ht="18" customHeight="1" x14ac:dyDescent="0.35">
      <c r="A82" s="68">
        <f>'Energy - Master'!A81</f>
        <v>46101</v>
      </c>
      <c r="B82" s="24" t="str">
        <f t="shared" si="42"/>
        <v>Mar-2026</v>
      </c>
      <c r="C82" s="34">
        <f t="shared" si="63"/>
        <v>14209696</v>
      </c>
      <c r="D82" s="8">
        <v>14223888</v>
      </c>
      <c r="E82" s="22">
        <f t="shared" si="43"/>
        <v>14192</v>
      </c>
      <c r="F82" s="34">
        <f t="shared" si="64"/>
        <v>14745493</v>
      </c>
      <c r="G82" s="8">
        <v>14760275</v>
      </c>
      <c r="H82" s="22">
        <f t="shared" si="44"/>
        <v>14782</v>
      </c>
      <c r="I82" s="34">
        <f t="shared" si="65"/>
        <v>10929470</v>
      </c>
      <c r="J82" s="8">
        <v>10933443</v>
      </c>
      <c r="K82" s="22">
        <f t="shared" si="45"/>
        <v>3973</v>
      </c>
      <c r="L82" s="34">
        <f t="shared" si="66"/>
        <v>11508032</v>
      </c>
      <c r="M82" s="8">
        <v>11512277</v>
      </c>
      <c r="N82" s="22">
        <f t="shared" si="46"/>
        <v>4245</v>
      </c>
      <c r="O82" s="34">
        <f t="shared" si="67"/>
        <v>18092657</v>
      </c>
      <c r="P82" s="8">
        <v>18103027</v>
      </c>
      <c r="Q82" s="22">
        <f t="shared" si="47"/>
        <v>10370</v>
      </c>
      <c r="R82" s="34">
        <f t="shared" si="68"/>
        <v>11508032</v>
      </c>
      <c r="S82" s="8">
        <v>11512277</v>
      </c>
      <c r="T82" s="22">
        <f t="shared" si="48"/>
        <v>4245</v>
      </c>
      <c r="U82" s="34">
        <f t="shared" si="69"/>
        <v>437234</v>
      </c>
      <c r="V82" s="8">
        <v>437343</v>
      </c>
      <c r="W82" s="22">
        <f t="shared" si="49"/>
        <v>109</v>
      </c>
      <c r="X82" s="34">
        <f t="shared" si="70"/>
        <v>725942</v>
      </c>
      <c r="Y82" s="8">
        <v>726171</v>
      </c>
      <c r="Z82" s="22">
        <f t="shared" si="50"/>
        <v>229</v>
      </c>
      <c r="AA82" s="34">
        <f t="shared" si="71"/>
        <v>98969</v>
      </c>
      <c r="AB82" s="8">
        <v>99026</v>
      </c>
      <c r="AC82" s="22">
        <f t="shared" si="51"/>
        <v>57</v>
      </c>
      <c r="AD82" s="34">
        <f t="shared" si="72"/>
        <v>128189</v>
      </c>
      <c r="AE82" s="8">
        <v>128189</v>
      </c>
      <c r="AF82" s="22">
        <f t="shared" si="52"/>
        <v>0</v>
      </c>
      <c r="AG82" s="34">
        <f t="shared" si="73"/>
        <v>266909</v>
      </c>
      <c r="AH82" s="8">
        <v>266917</v>
      </c>
      <c r="AI82" s="22">
        <f t="shared" si="53"/>
        <v>8</v>
      </c>
      <c r="AJ82" s="34">
        <f t="shared" si="74"/>
        <v>8106315</v>
      </c>
      <c r="AK82" s="8">
        <v>8112238</v>
      </c>
      <c r="AL82" s="22">
        <f t="shared" si="54"/>
        <v>5923</v>
      </c>
      <c r="AM82" s="34">
        <f t="shared" si="75"/>
        <v>17231</v>
      </c>
      <c r="AN82" s="8">
        <v>18506</v>
      </c>
      <c r="AO82" s="22">
        <f t="shared" si="55"/>
        <v>1275</v>
      </c>
      <c r="AP82" s="34">
        <f t="shared" si="76"/>
        <v>442450</v>
      </c>
      <c r="AQ82" s="8">
        <v>442450</v>
      </c>
      <c r="AR82" s="22">
        <f t="shared" si="56"/>
        <v>0</v>
      </c>
      <c r="AS82" s="34">
        <f t="shared" si="77"/>
        <v>1709858</v>
      </c>
      <c r="AT82" s="8">
        <v>1713125</v>
      </c>
      <c r="AU82" s="22">
        <f t="shared" si="57"/>
        <v>3267</v>
      </c>
      <c r="AV82" s="34">
        <f t="shared" si="78"/>
        <v>163562</v>
      </c>
      <c r="AW82" s="8">
        <v>163852</v>
      </c>
      <c r="AX82" s="22">
        <f t="shared" si="58"/>
        <v>290</v>
      </c>
      <c r="AY82" s="34">
        <f t="shared" si="80"/>
        <v>683016</v>
      </c>
      <c r="AZ82" s="8">
        <v>685130</v>
      </c>
      <c r="BA82" s="22">
        <f t="shared" si="59"/>
        <v>2114</v>
      </c>
      <c r="BB82" s="34">
        <f t="shared" si="81"/>
        <v>6389466</v>
      </c>
      <c r="BC82" s="8">
        <v>6392624</v>
      </c>
      <c r="BD82" s="22">
        <f t="shared" si="60"/>
        <v>3158</v>
      </c>
      <c r="BE82" s="34">
        <f t="shared" si="82"/>
        <v>3804503</v>
      </c>
      <c r="BF82" s="8">
        <v>3805849</v>
      </c>
      <c r="BG82" s="22">
        <f t="shared" si="61"/>
        <v>1346</v>
      </c>
      <c r="BH82" s="34">
        <f t="shared" si="79"/>
        <v>1732817</v>
      </c>
      <c r="BI82" s="8">
        <v>1733317</v>
      </c>
      <c r="BJ82" s="22">
        <f t="shared" si="62"/>
        <v>500</v>
      </c>
    </row>
    <row r="83" spans="1:62" ht="18" customHeight="1" x14ac:dyDescent="0.35">
      <c r="A83" s="68">
        <f>'Energy - Master'!A82</f>
        <v>46102</v>
      </c>
      <c r="B83" s="24" t="str">
        <f t="shared" si="42"/>
        <v>Mar-2026</v>
      </c>
      <c r="C83" s="34">
        <f t="shared" si="63"/>
        <v>14223888</v>
      </c>
      <c r="D83" s="8">
        <v>14237178</v>
      </c>
      <c r="E83" s="22">
        <f t="shared" si="43"/>
        <v>13290</v>
      </c>
      <c r="F83" s="34">
        <f t="shared" si="64"/>
        <v>14760275</v>
      </c>
      <c r="G83" s="8">
        <v>14774473</v>
      </c>
      <c r="H83" s="22">
        <f t="shared" si="44"/>
        <v>14198</v>
      </c>
      <c r="I83" s="34">
        <f t="shared" si="65"/>
        <v>10933443</v>
      </c>
      <c r="J83" s="8">
        <v>10938466</v>
      </c>
      <c r="K83" s="22">
        <f t="shared" si="45"/>
        <v>5023</v>
      </c>
      <c r="L83" s="34">
        <f t="shared" si="66"/>
        <v>11512277</v>
      </c>
      <c r="M83" s="8">
        <v>11517565</v>
      </c>
      <c r="N83" s="22">
        <f t="shared" si="46"/>
        <v>5288</v>
      </c>
      <c r="O83" s="34">
        <f t="shared" si="67"/>
        <v>18103027</v>
      </c>
      <c r="P83" s="8">
        <v>18112766</v>
      </c>
      <c r="Q83" s="22">
        <f t="shared" si="47"/>
        <v>9739</v>
      </c>
      <c r="R83" s="34">
        <f t="shared" si="68"/>
        <v>11512277</v>
      </c>
      <c r="S83" s="8">
        <v>11517565</v>
      </c>
      <c r="T83" s="22">
        <f t="shared" si="48"/>
        <v>5288</v>
      </c>
      <c r="U83" s="34">
        <f t="shared" si="69"/>
        <v>437343</v>
      </c>
      <c r="V83" s="8">
        <v>437363</v>
      </c>
      <c r="W83" s="22">
        <f t="shared" si="49"/>
        <v>20</v>
      </c>
      <c r="X83" s="34">
        <f t="shared" si="70"/>
        <v>726171</v>
      </c>
      <c r="Y83" s="8">
        <v>726215</v>
      </c>
      <c r="Z83" s="22">
        <f t="shared" si="50"/>
        <v>44</v>
      </c>
      <c r="AA83" s="34">
        <f t="shared" si="71"/>
        <v>99026</v>
      </c>
      <c r="AB83" s="8">
        <v>100508</v>
      </c>
      <c r="AC83" s="22">
        <f t="shared" si="51"/>
        <v>1482</v>
      </c>
      <c r="AD83" s="34">
        <f t="shared" si="72"/>
        <v>128189</v>
      </c>
      <c r="AE83" s="8">
        <v>128189</v>
      </c>
      <c r="AF83" s="22">
        <f t="shared" si="52"/>
        <v>0</v>
      </c>
      <c r="AG83" s="34">
        <f t="shared" si="73"/>
        <v>266917</v>
      </c>
      <c r="AH83" s="8">
        <v>267097</v>
      </c>
      <c r="AI83" s="22">
        <f t="shared" si="53"/>
        <v>180</v>
      </c>
      <c r="AJ83" s="34">
        <f t="shared" si="74"/>
        <v>8112238</v>
      </c>
      <c r="AK83" s="8">
        <v>8118227</v>
      </c>
      <c r="AL83" s="22">
        <f t="shared" si="54"/>
        <v>5989</v>
      </c>
      <c r="AM83" s="34">
        <f t="shared" si="75"/>
        <v>18506</v>
      </c>
      <c r="AN83" s="8">
        <v>19794</v>
      </c>
      <c r="AO83" s="22">
        <f t="shared" si="55"/>
        <v>1288</v>
      </c>
      <c r="AP83" s="34">
        <f t="shared" si="76"/>
        <v>442450</v>
      </c>
      <c r="AQ83" s="8">
        <v>442450</v>
      </c>
      <c r="AR83" s="22">
        <f t="shared" si="56"/>
        <v>0</v>
      </c>
      <c r="AS83" s="34">
        <f t="shared" si="77"/>
        <v>1713125</v>
      </c>
      <c r="AT83" s="8">
        <v>1716340</v>
      </c>
      <c r="AU83" s="22">
        <f t="shared" si="57"/>
        <v>3215</v>
      </c>
      <c r="AV83" s="34">
        <f t="shared" si="78"/>
        <v>163852</v>
      </c>
      <c r="AW83" s="8">
        <v>164113</v>
      </c>
      <c r="AX83" s="22">
        <f t="shared" si="58"/>
        <v>261</v>
      </c>
      <c r="AY83" s="34">
        <f t="shared" si="80"/>
        <v>685130</v>
      </c>
      <c r="AZ83" s="8">
        <v>687200</v>
      </c>
      <c r="BA83" s="22">
        <f t="shared" si="59"/>
        <v>2070</v>
      </c>
      <c r="BB83" s="34">
        <f t="shared" si="81"/>
        <v>6392624</v>
      </c>
      <c r="BC83" s="8">
        <v>6395667</v>
      </c>
      <c r="BD83" s="22">
        <f t="shared" si="60"/>
        <v>3043</v>
      </c>
      <c r="BE83" s="34">
        <f t="shared" si="82"/>
        <v>3805849</v>
      </c>
      <c r="BF83" s="8">
        <v>3808994</v>
      </c>
      <c r="BG83" s="22">
        <f t="shared" si="61"/>
        <v>3145</v>
      </c>
      <c r="BH83" s="34">
        <f t="shared" si="79"/>
        <v>1733317</v>
      </c>
      <c r="BI83" s="8">
        <v>1734200</v>
      </c>
      <c r="BJ83" s="22">
        <f t="shared" si="62"/>
        <v>883</v>
      </c>
    </row>
    <row r="84" spans="1:62" ht="18" customHeight="1" x14ac:dyDescent="0.35">
      <c r="A84" s="68">
        <f>'Energy - Master'!A83</f>
        <v>46103</v>
      </c>
      <c r="B84" s="24" t="str">
        <f t="shared" si="42"/>
        <v>Mar-2026</v>
      </c>
      <c r="C84" s="34">
        <f t="shared" si="63"/>
        <v>14237178</v>
      </c>
      <c r="D84" s="8">
        <v>14249042</v>
      </c>
      <c r="E84" s="22">
        <f t="shared" si="43"/>
        <v>11864</v>
      </c>
      <c r="F84" s="34">
        <f t="shared" si="64"/>
        <v>14774473</v>
      </c>
      <c r="G84" s="8">
        <v>14787403</v>
      </c>
      <c r="H84" s="22">
        <f t="shared" si="44"/>
        <v>12930</v>
      </c>
      <c r="I84" s="34">
        <f t="shared" si="65"/>
        <v>10938466</v>
      </c>
      <c r="J84" s="8">
        <v>10942621</v>
      </c>
      <c r="K84" s="22">
        <f t="shared" si="45"/>
        <v>4155</v>
      </c>
      <c r="L84" s="34">
        <f t="shared" si="66"/>
        <v>11517565</v>
      </c>
      <c r="M84" s="8">
        <v>11522049</v>
      </c>
      <c r="N84" s="22">
        <f t="shared" si="46"/>
        <v>4484</v>
      </c>
      <c r="O84" s="34">
        <f t="shared" si="67"/>
        <v>18112766</v>
      </c>
      <c r="P84" s="8">
        <v>18122195</v>
      </c>
      <c r="Q84" s="22">
        <f t="shared" si="47"/>
        <v>9429</v>
      </c>
      <c r="R84" s="34">
        <f t="shared" si="68"/>
        <v>11517565</v>
      </c>
      <c r="S84" s="8">
        <v>11522049</v>
      </c>
      <c r="T84" s="22">
        <f t="shared" si="48"/>
        <v>4484</v>
      </c>
      <c r="U84" s="34">
        <f t="shared" si="69"/>
        <v>437363</v>
      </c>
      <c r="V84" s="8">
        <v>437489</v>
      </c>
      <c r="W84" s="22">
        <f t="shared" si="49"/>
        <v>126</v>
      </c>
      <c r="X84" s="34">
        <f t="shared" si="70"/>
        <v>726215</v>
      </c>
      <c r="Y84" s="8">
        <v>726477</v>
      </c>
      <c r="Z84" s="22">
        <f t="shared" si="50"/>
        <v>262</v>
      </c>
      <c r="AA84" s="34">
        <f t="shared" si="71"/>
        <v>100508</v>
      </c>
      <c r="AB84" s="8">
        <v>101959</v>
      </c>
      <c r="AC84" s="22">
        <f t="shared" si="51"/>
        <v>1451</v>
      </c>
      <c r="AD84" s="34">
        <f t="shared" si="72"/>
        <v>128189</v>
      </c>
      <c r="AE84" s="8">
        <v>128189</v>
      </c>
      <c r="AF84" s="22">
        <f t="shared" si="52"/>
        <v>0</v>
      </c>
      <c r="AG84" s="34">
        <f t="shared" si="73"/>
        <v>267097</v>
      </c>
      <c r="AH84" s="8">
        <v>267226</v>
      </c>
      <c r="AI84" s="22">
        <f t="shared" si="53"/>
        <v>129</v>
      </c>
      <c r="AJ84" s="34">
        <f t="shared" si="74"/>
        <v>8118227</v>
      </c>
      <c r="AK84" s="8">
        <v>8124436</v>
      </c>
      <c r="AL84" s="22">
        <f t="shared" si="54"/>
        <v>6209</v>
      </c>
      <c r="AM84" s="34">
        <f t="shared" si="75"/>
        <v>19794</v>
      </c>
      <c r="AN84" s="8">
        <v>21070</v>
      </c>
      <c r="AO84" s="22">
        <f t="shared" si="55"/>
        <v>1276</v>
      </c>
      <c r="AP84" s="34">
        <f t="shared" si="76"/>
        <v>442450</v>
      </c>
      <c r="AQ84" s="8">
        <v>442450</v>
      </c>
      <c r="AR84" s="22">
        <f t="shared" si="56"/>
        <v>0</v>
      </c>
      <c r="AS84" s="34">
        <f t="shared" si="77"/>
        <v>1716340</v>
      </c>
      <c r="AT84" s="8" t="s">
        <v>285</v>
      </c>
      <c r="AU84" s="22" t="e">
        <f t="shared" si="57"/>
        <v>#VALUE!</v>
      </c>
      <c r="AV84" s="34">
        <f t="shared" si="78"/>
        <v>164113</v>
      </c>
      <c r="AW84" s="8">
        <v>164388</v>
      </c>
      <c r="AX84" s="22">
        <f t="shared" si="58"/>
        <v>275</v>
      </c>
      <c r="AY84" s="34">
        <f t="shared" si="80"/>
        <v>687200</v>
      </c>
      <c r="AZ84" s="8">
        <v>689321</v>
      </c>
      <c r="BA84" s="22">
        <f t="shared" si="59"/>
        <v>2121</v>
      </c>
      <c r="BB84" s="34">
        <f t="shared" si="81"/>
        <v>6395667</v>
      </c>
      <c r="BC84" s="8">
        <v>6398846</v>
      </c>
      <c r="BD84" s="22">
        <f t="shared" si="60"/>
        <v>3179</v>
      </c>
      <c r="BE84" s="34">
        <f t="shared" si="82"/>
        <v>3808994</v>
      </c>
      <c r="BF84" s="8">
        <v>3813415</v>
      </c>
      <c r="BG84" s="22">
        <f t="shared" si="61"/>
        <v>4421</v>
      </c>
      <c r="BH84" s="34">
        <f t="shared" si="79"/>
        <v>1734200</v>
      </c>
      <c r="BI84" s="8">
        <v>1735879</v>
      </c>
      <c r="BJ84" s="22">
        <f t="shared" si="62"/>
        <v>1679</v>
      </c>
    </row>
    <row r="85" spans="1:62" ht="18" customHeight="1" x14ac:dyDescent="0.35">
      <c r="A85" s="68">
        <f>'Energy - Master'!A84</f>
        <v>46104</v>
      </c>
      <c r="B85" s="24" t="str">
        <f t="shared" si="42"/>
        <v>Mar-2026</v>
      </c>
      <c r="C85" s="34">
        <f t="shared" si="63"/>
        <v>14249042</v>
      </c>
      <c r="D85" s="8">
        <v>14261560</v>
      </c>
      <c r="E85" s="22">
        <f t="shared" si="43"/>
        <v>12518</v>
      </c>
      <c r="F85" s="34">
        <f t="shared" si="64"/>
        <v>14787403</v>
      </c>
      <c r="G85" s="8">
        <v>14800869</v>
      </c>
      <c r="H85" s="22">
        <f t="shared" si="44"/>
        <v>13466</v>
      </c>
      <c r="I85" s="34">
        <f t="shared" si="65"/>
        <v>10942621</v>
      </c>
      <c r="J85" s="8">
        <v>10947012</v>
      </c>
      <c r="K85" s="22">
        <f t="shared" si="45"/>
        <v>4391</v>
      </c>
      <c r="L85" s="34">
        <f t="shared" si="66"/>
        <v>11522049</v>
      </c>
      <c r="M85" s="8">
        <v>11526724</v>
      </c>
      <c r="N85" s="22">
        <f t="shared" si="46"/>
        <v>4675</v>
      </c>
      <c r="O85" s="34">
        <f t="shared" si="67"/>
        <v>18122195</v>
      </c>
      <c r="P85" s="8">
        <v>18132249</v>
      </c>
      <c r="Q85" s="22">
        <f t="shared" si="47"/>
        <v>10054</v>
      </c>
      <c r="R85" s="34">
        <f t="shared" si="68"/>
        <v>11522049</v>
      </c>
      <c r="S85" s="8">
        <v>11526724</v>
      </c>
      <c r="T85" s="22">
        <f t="shared" si="48"/>
        <v>4675</v>
      </c>
      <c r="U85" s="34">
        <f t="shared" si="69"/>
        <v>437489</v>
      </c>
      <c r="V85" s="8">
        <v>437489</v>
      </c>
      <c r="W85" s="22">
        <f t="shared" si="49"/>
        <v>0</v>
      </c>
      <c r="X85" s="34">
        <f t="shared" si="70"/>
        <v>726477</v>
      </c>
      <c r="Y85" s="8">
        <v>726477</v>
      </c>
      <c r="Z85" s="22">
        <f t="shared" si="50"/>
        <v>0</v>
      </c>
      <c r="AA85" s="34">
        <f t="shared" si="71"/>
        <v>101959</v>
      </c>
      <c r="AB85" s="8">
        <v>102471</v>
      </c>
      <c r="AC85" s="22">
        <f t="shared" si="51"/>
        <v>512</v>
      </c>
      <c r="AD85" s="34">
        <f t="shared" si="72"/>
        <v>128189</v>
      </c>
      <c r="AE85" s="8">
        <v>128189</v>
      </c>
      <c r="AF85" s="22">
        <f t="shared" si="52"/>
        <v>0</v>
      </c>
      <c r="AG85" s="34">
        <f t="shared" si="73"/>
        <v>267226</v>
      </c>
      <c r="AH85" s="8">
        <v>267272</v>
      </c>
      <c r="AI85" s="22">
        <f t="shared" si="53"/>
        <v>46</v>
      </c>
      <c r="AJ85" s="34">
        <f t="shared" si="74"/>
        <v>8124436</v>
      </c>
      <c r="AK85" s="8">
        <v>8130555</v>
      </c>
      <c r="AL85" s="22">
        <f t="shared" si="54"/>
        <v>6119</v>
      </c>
      <c r="AM85" s="34">
        <f t="shared" si="75"/>
        <v>21070</v>
      </c>
      <c r="AN85" s="8">
        <v>22382</v>
      </c>
      <c r="AO85" s="22">
        <f t="shared" si="55"/>
        <v>1312</v>
      </c>
      <c r="AP85" s="34">
        <f t="shared" si="76"/>
        <v>442450</v>
      </c>
      <c r="AQ85" s="8">
        <v>442450</v>
      </c>
      <c r="AR85" s="22">
        <f t="shared" si="56"/>
        <v>0</v>
      </c>
      <c r="AS85" s="34" t="str">
        <f t="shared" si="77"/>
        <v>1644reset</v>
      </c>
      <c r="AT85" s="8">
        <v>5050</v>
      </c>
      <c r="AU85" s="22" t="e">
        <f t="shared" si="57"/>
        <v>#VALUE!</v>
      </c>
      <c r="AV85" s="34">
        <f t="shared" si="78"/>
        <v>164388</v>
      </c>
      <c r="AW85" s="8">
        <v>164666</v>
      </c>
      <c r="AX85" s="22">
        <f t="shared" si="58"/>
        <v>278</v>
      </c>
      <c r="AY85" s="34">
        <f t="shared" si="80"/>
        <v>689321</v>
      </c>
      <c r="AZ85" s="8">
        <v>691461</v>
      </c>
      <c r="BA85" s="22">
        <f t="shared" si="59"/>
        <v>2140</v>
      </c>
      <c r="BB85" s="34">
        <f t="shared" si="81"/>
        <v>6398846</v>
      </c>
      <c r="BC85" s="8">
        <v>6402018</v>
      </c>
      <c r="BD85" s="22">
        <f t="shared" si="60"/>
        <v>3172</v>
      </c>
      <c r="BE85" s="34">
        <f t="shared" si="82"/>
        <v>3813415</v>
      </c>
      <c r="BF85" s="8">
        <v>3816805</v>
      </c>
      <c r="BG85" s="22">
        <f t="shared" si="61"/>
        <v>3390</v>
      </c>
      <c r="BH85" s="34">
        <f t="shared" si="79"/>
        <v>1735879</v>
      </c>
      <c r="BI85" s="8">
        <v>1737654</v>
      </c>
      <c r="BJ85" s="22">
        <f t="shared" si="62"/>
        <v>1775</v>
      </c>
    </row>
    <row r="86" spans="1:62" ht="18" customHeight="1" x14ac:dyDescent="0.35">
      <c r="A86" s="68">
        <f>'Energy - Master'!A85</f>
        <v>46105</v>
      </c>
      <c r="B86" s="24" t="str">
        <f t="shared" si="42"/>
        <v>Mar-2026</v>
      </c>
      <c r="C86" s="34">
        <f t="shared" si="63"/>
        <v>14261560</v>
      </c>
      <c r="D86" s="8">
        <v>14274221</v>
      </c>
      <c r="E86" s="22">
        <f t="shared" si="43"/>
        <v>12661</v>
      </c>
      <c r="F86" s="34">
        <f t="shared" si="64"/>
        <v>14800869</v>
      </c>
      <c r="G86" s="8">
        <v>14814592</v>
      </c>
      <c r="H86" s="22">
        <f t="shared" si="44"/>
        <v>13723</v>
      </c>
      <c r="I86" s="34">
        <f t="shared" si="65"/>
        <v>10947012</v>
      </c>
      <c r="J86" s="8">
        <v>10951998</v>
      </c>
      <c r="K86" s="22">
        <f t="shared" si="45"/>
        <v>4986</v>
      </c>
      <c r="L86" s="34">
        <f t="shared" si="66"/>
        <v>11526724</v>
      </c>
      <c r="M86" s="8">
        <v>11531985</v>
      </c>
      <c r="N86" s="22">
        <f t="shared" si="46"/>
        <v>5261</v>
      </c>
      <c r="O86" s="34">
        <f t="shared" si="67"/>
        <v>18132249</v>
      </c>
      <c r="P86" s="8">
        <v>18141861</v>
      </c>
      <c r="Q86" s="22">
        <f t="shared" si="47"/>
        <v>9612</v>
      </c>
      <c r="R86" s="34">
        <f t="shared" si="68"/>
        <v>11526724</v>
      </c>
      <c r="S86" s="8">
        <v>11531985</v>
      </c>
      <c r="T86" s="22">
        <f t="shared" si="48"/>
        <v>5261</v>
      </c>
      <c r="U86" s="34">
        <f t="shared" si="69"/>
        <v>437489</v>
      </c>
      <c r="V86" s="8">
        <v>437489</v>
      </c>
      <c r="W86" s="22">
        <f t="shared" si="49"/>
        <v>0</v>
      </c>
      <c r="X86" s="34">
        <f t="shared" si="70"/>
        <v>726477</v>
      </c>
      <c r="Y86" s="8">
        <v>726477</v>
      </c>
      <c r="Z86" s="22">
        <f t="shared" si="50"/>
        <v>0</v>
      </c>
      <c r="AA86" s="34">
        <f t="shared" si="71"/>
        <v>102471</v>
      </c>
      <c r="AB86" s="8">
        <v>104353</v>
      </c>
      <c r="AC86" s="22">
        <f t="shared" si="51"/>
        <v>1882</v>
      </c>
      <c r="AD86" s="34">
        <f t="shared" si="72"/>
        <v>128189</v>
      </c>
      <c r="AE86" s="8">
        <v>128189</v>
      </c>
      <c r="AF86" s="22">
        <f t="shared" si="52"/>
        <v>0</v>
      </c>
      <c r="AG86" s="34">
        <f t="shared" si="73"/>
        <v>267272</v>
      </c>
      <c r="AH86" s="8">
        <v>267410</v>
      </c>
      <c r="AI86" s="22">
        <f t="shared" si="53"/>
        <v>138</v>
      </c>
      <c r="AJ86" s="34">
        <f t="shared" si="74"/>
        <v>8130555</v>
      </c>
      <c r="AK86" s="8">
        <v>8136752</v>
      </c>
      <c r="AL86" s="22">
        <f t="shared" si="54"/>
        <v>6197</v>
      </c>
      <c r="AM86" s="34">
        <f t="shared" si="75"/>
        <v>22382</v>
      </c>
      <c r="AN86" s="8">
        <v>23702</v>
      </c>
      <c r="AO86" s="22">
        <f t="shared" si="55"/>
        <v>1320</v>
      </c>
      <c r="AP86" s="34">
        <f t="shared" si="76"/>
        <v>442450</v>
      </c>
      <c r="AQ86" s="8">
        <v>442450</v>
      </c>
      <c r="AR86" s="22">
        <f t="shared" si="56"/>
        <v>0</v>
      </c>
      <c r="AS86" s="34">
        <f t="shared" si="77"/>
        <v>5050</v>
      </c>
      <c r="AT86" s="8">
        <v>8436</v>
      </c>
      <c r="AU86" s="22">
        <f t="shared" si="57"/>
        <v>3386</v>
      </c>
      <c r="AV86" s="34">
        <f t="shared" si="78"/>
        <v>164666</v>
      </c>
      <c r="AW86" s="8">
        <v>164969</v>
      </c>
      <c r="AX86" s="22">
        <f t="shared" si="58"/>
        <v>303</v>
      </c>
      <c r="AY86" s="34">
        <f t="shared" si="80"/>
        <v>691461</v>
      </c>
      <c r="AZ86" s="8">
        <v>693615</v>
      </c>
      <c r="BA86" s="22">
        <f t="shared" si="59"/>
        <v>2154</v>
      </c>
      <c r="BB86" s="34">
        <f t="shared" si="81"/>
        <v>6402018</v>
      </c>
      <c r="BC86" s="8">
        <v>6405224</v>
      </c>
      <c r="BD86" s="22">
        <f t="shared" si="60"/>
        <v>3206</v>
      </c>
      <c r="BE86" s="34">
        <f t="shared" si="82"/>
        <v>3816805</v>
      </c>
      <c r="BF86" s="8">
        <v>3821258</v>
      </c>
      <c r="BG86" s="22">
        <f t="shared" si="61"/>
        <v>4453</v>
      </c>
      <c r="BH86" s="34">
        <f t="shared" si="79"/>
        <v>1737654</v>
      </c>
      <c r="BI86" s="8">
        <v>1739181</v>
      </c>
      <c r="BJ86" s="22">
        <f t="shared" si="62"/>
        <v>1527</v>
      </c>
    </row>
    <row r="87" spans="1:62" ht="18" customHeight="1" x14ac:dyDescent="0.35">
      <c r="A87" s="68">
        <f>'Energy - Master'!A86</f>
        <v>46106</v>
      </c>
      <c r="B87" s="24" t="str">
        <f t="shared" si="42"/>
        <v>Mar-2026</v>
      </c>
      <c r="C87" s="34">
        <f t="shared" si="63"/>
        <v>14274221</v>
      </c>
      <c r="D87" s="8">
        <v>14285881</v>
      </c>
      <c r="E87" s="22">
        <f t="shared" si="43"/>
        <v>11660</v>
      </c>
      <c r="F87" s="34">
        <f t="shared" si="64"/>
        <v>14814592</v>
      </c>
      <c r="G87" s="8">
        <v>14827355</v>
      </c>
      <c r="H87" s="22">
        <f t="shared" si="44"/>
        <v>12763</v>
      </c>
      <c r="I87" s="34">
        <f t="shared" si="65"/>
        <v>10951998</v>
      </c>
      <c r="J87" s="8">
        <v>10956544</v>
      </c>
      <c r="K87" s="22">
        <f t="shared" si="45"/>
        <v>4546</v>
      </c>
      <c r="L87" s="34">
        <f t="shared" si="66"/>
        <v>11531985</v>
      </c>
      <c r="M87" s="8">
        <v>11536790</v>
      </c>
      <c r="N87" s="22">
        <f t="shared" si="46"/>
        <v>4805</v>
      </c>
      <c r="O87" s="34">
        <f t="shared" si="67"/>
        <v>18141861</v>
      </c>
      <c r="P87" s="8">
        <v>18151642</v>
      </c>
      <c r="Q87" s="22">
        <f t="shared" si="47"/>
        <v>9781</v>
      </c>
      <c r="R87" s="34">
        <f t="shared" si="68"/>
        <v>11531985</v>
      </c>
      <c r="S87" s="8">
        <v>11536790</v>
      </c>
      <c r="T87" s="22">
        <f t="shared" si="48"/>
        <v>4805</v>
      </c>
      <c r="U87" s="34">
        <f t="shared" si="69"/>
        <v>437489</v>
      </c>
      <c r="V87" s="8">
        <v>437489</v>
      </c>
      <c r="W87" s="22">
        <f t="shared" si="49"/>
        <v>0</v>
      </c>
      <c r="X87" s="34">
        <f t="shared" si="70"/>
        <v>726477</v>
      </c>
      <c r="Y87" s="8">
        <v>726477</v>
      </c>
      <c r="Z87" s="22">
        <f t="shared" si="50"/>
        <v>0</v>
      </c>
      <c r="AA87" s="34">
        <f t="shared" si="71"/>
        <v>104353</v>
      </c>
      <c r="AB87" s="8">
        <v>105488</v>
      </c>
      <c r="AC87" s="22">
        <f t="shared" si="51"/>
        <v>1135</v>
      </c>
      <c r="AD87" s="34">
        <f t="shared" si="72"/>
        <v>128189</v>
      </c>
      <c r="AE87" s="8">
        <v>128189</v>
      </c>
      <c r="AF87" s="22">
        <f t="shared" si="52"/>
        <v>0</v>
      </c>
      <c r="AG87" s="34">
        <f t="shared" si="73"/>
        <v>267410</v>
      </c>
      <c r="AH87" s="8">
        <v>267482</v>
      </c>
      <c r="AI87" s="22">
        <f t="shared" si="53"/>
        <v>72</v>
      </c>
      <c r="AJ87" s="34">
        <f t="shared" si="74"/>
        <v>8136752</v>
      </c>
      <c r="AK87" s="8">
        <v>8143180</v>
      </c>
      <c r="AL87" s="22">
        <f t="shared" si="54"/>
        <v>6428</v>
      </c>
      <c r="AM87" s="34">
        <f t="shared" si="75"/>
        <v>23702</v>
      </c>
      <c r="AN87" s="8">
        <v>25019</v>
      </c>
      <c r="AO87" s="22">
        <f t="shared" si="55"/>
        <v>1317</v>
      </c>
      <c r="AP87" s="34">
        <f t="shared" si="76"/>
        <v>442450</v>
      </c>
      <c r="AQ87" s="8">
        <v>442450</v>
      </c>
      <c r="AR87" s="22">
        <f t="shared" si="56"/>
        <v>0</v>
      </c>
      <c r="AS87" s="34">
        <f t="shared" si="77"/>
        <v>8436</v>
      </c>
      <c r="AT87" s="8">
        <v>11868</v>
      </c>
      <c r="AU87" s="22">
        <f t="shared" si="57"/>
        <v>3432</v>
      </c>
      <c r="AV87" s="34">
        <f t="shared" si="78"/>
        <v>164969</v>
      </c>
      <c r="AW87" s="8">
        <v>165272</v>
      </c>
      <c r="AX87" s="22">
        <f t="shared" si="58"/>
        <v>303</v>
      </c>
      <c r="AY87" s="34">
        <f t="shared" si="80"/>
        <v>693615</v>
      </c>
      <c r="AZ87" s="8">
        <v>695746</v>
      </c>
      <c r="BA87" s="22">
        <f t="shared" si="59"/>
        <v>2131</v>
      </c>
      <c r="BB87" s="34">
        <f t="shared" si="81"/>
        <v>6405224</v>
      </c>
      <c r="BC87" s="8">
        <v>6408387</v>
      </c>
      <c r="BD87" s="22">
        <f t="shared" si="60"/>
        <v>3163</v>
      </c>
      <c r="BE87" s="34">
        <f t="shared" si="82"/>
        <v>3821258</v>
      </c>
      <c r="BF87" s="8">
        <v>3825937</v>
      </c>
      <c r="BG87" s="22">
        <f t="shared" si="61"/>
        <v>4679</v>
      </c>
      <c r="BH87" s="34">
        <f t="shared" si="79"/>
        <v>1739181</v>
      </c>
      <c r="BI87" s="8">
        <v>1740831</v>
      </c>
      <c r="BJ87" s="22">
        <f t="shared" si="62"/>
        <v>1650</v>
      </c>
    </row>
    <row r="88" spans="1:62" ht="18" customHeight="1" x14ac:dyDescent="0.35">
      <c r="A88" s="68">
        <f>'Energy - Master'!A87</f>
        <v>46107</v>
      </c>
      <c r="B88" s="24" t="str">
        <f t="shared" si="42"/>
        <v>Mar-2026</v>
      </c>
      <c r="C88" s="34">
        <f t="shared" si="63"/>
        <v>14285881</v>
      </c>
      <c r="D88" s="8">
        <v>14298686</v>
      </c>
      <c r="E88" s="22">
        <f t="shared" si="43"/>
        <v>12805</v>
      </c>
      <c r="F88" s="34">
        <f t="shared" si="64"/>
        <v>14827355</v>
      </c>
      <c r="G88" s="8">
        <v>14841275</v>
      </c>
      <c r="H88" s="22">
        <f t="shared" si="44"/>
        <v>13920</v>
      </c>
      <c r="I88" s="34">
        <f t="shared" si="65"/>
        <v>10956544</v>
      </c>
      <c r="J88" s="8">
        <v>10962324</v>
      </c>
      <c r="K88" s="22">
        <f t="shared" si="45"/>
        <v>5780</v>
      </c>
      <c r="L88" s="34">
        <f t="shared" si="66"/>
        <v>11536790</v>
      </c>
      <c r="M88" s="8">
        <v>11542808</v>
      </c>
      <c r="N88" s="22">
        <f t="shared" si="46"/>
        <v>6018</v>
      </c>
      <c r="O88" s="34">
        <f t="shared" si="67"/>
        <v>18151642</v>
      </c>
      <c r="P88" s="8">
        <v>18161836</v>
      </c>
      <c r="Q88" s="22">
        <f t="shared" si="47"/>
        <v>10194</v>
      </c>
      <c r="R88" s="34">
        <f t="shared" si="68"/>
        <v>11536790</v>
      </c>
      <c r="S88" s="8">
        <v>11542808</v>
      </c>
      <c r="T88" s="22">
        <f t="shared" si="48"/>
        <v>6018</v>
      </c>
      <c r="U88" s="34">
        <f t="shared" si="69"/>
        <v>437489</v>
      </c>
      <c r="V88" s="8">
        <v>437489</v>
      </c>
      <c r="W88" s="22">
        <f t="shared" si="49"/>
        <v>0</v>
      </c>
      <c r="X88" s="34">
        <f t="shared" si="70"/>
        <v>726477</v>
      </c>
      <c r="Y88" s="8">
        <v>726477</v>
      </c>
      <c r="Z88" s="22">
        <f t="shared" si="50"/>
        <v>0</v>
      </c>
      <c r="AA88" s="34">
        <f t="shared" si="71"/>
        <v>105488</v>
      </c>
      <c r="AB88" s="8">
        <v>106981</v>
      </c>
      <c r="AC88" s="22">
        <f t="shared" si="51"/>
        <v>1493</v>
      </c>
      <c r="AD88" s="34">
        <f t="shared" si="72"/>
        <v>128189</v>
      </c>
      <c r="AE88" s="8">
        <v>128189</v>
      </c>
      <c r="AF88" s="22">
        <f t="shared" si="52"/>
        <v>0</v>
      </c>
      <c r="AG88" s="34">
        <f t="shared" si="73"/>
        <v>267482</v>
      </c>
      <c r="AH88" s="8">
        <v>267583</v>
      </c>
      <c r="AI88" s="22">
        <f t="shared" si="53"/>
        <v>101</v>
      </c>
      <c r="AJ88" s="34">
        <f t="shared" si="74"/>
        <v>8143180</v>
      </c>
      <c r="AK88" s="8">
        <v>8149967</v>
      </c>
      <c r="AL88" s="22">
        <f t="shared" si="54"/>
        <v>6787</v>
      </c>
      <c r="AM88" s="34">
        <f t="shared" si="75"/>
        <v>25019</v>
      </c>
      <c r="AN88" s="8">
        <v>26346</v>
      </c>
      <c r="AO88" s="22">
        <f t="shared" si="55"/>
        <v>1327</v>
      </c>
      <c r="AP88" s="34">
        <f t="shared" si="76"/>
        <v>442450</v>
      </c>
      <c r="AQ88" s="8">
        <v>442450</v>
      </c>
      <c r="AR88" s="22">
        <f t="shared" si="56"/>
        <v>0</v>
      </c>
      <c r="AS88" s="34">
        <f t="shared" si="77"/>
        <v>11868</v>
      </c>
      <c r="AT88" s="8">
        <v>15227</v>
      </c>
      <c r="AU88" s="22">
        <f t="shared" si="57"/>
        <v>3359</v>
      </c>
      <c r="AV88" s="34">
        <f t="shared" si="78"/>
        <v>165272</v>
      </c>
      <c r="AW88" s="8">
        <v>165607</v>
      </c>
      <c r="AX88" s="22">
        <f t="shared" si="58"/>
        <v>335</v>
      </c>
      <c r="AY88" s="34">
        <f t="shared" si="80"/>
        <v>695746</v>
      </c>
      <c r="AZ88" s="8">
        <v>697698</v>
      </c>
      <c r="BA88" s="22">
        <f t="shared" si="59"/>
        <v>1952</v>
      </c>
      <c r="BB88" s="34">
        <f t="shared" si="81"/>
        <v>6408387</v>
      </c>
      <c r="BC88" s="8">
        <v>6411509</v>
      </c>
      <c r="BD88" s="22">
        <f t="shared" si="60"/>
        <v>3122</v>
      </c>
      <c r="BE88" s="34">
        <f t="shared" si="82"/>
        <v>3825937</v>
      </c>
      <c r="BF88" s="8">
        <v>3830331</v>
      </c>
      <c r="BG88" s="22">
        <f t="shared" si="61"/>
        <v>4394</v>
      </c>
      <c r="BH88" s="34">
        <f t="shared" si="79"/>
        <v>1740831</v>
      </c>
      <c r="BI88" s="8">
        <v>1742666</v>
      </c>
      <c r="BJ88" s="22">
        <f t="shared" si="62"/>
        <v>1835</v>
      </c>
    </row>
    <row r="89" spans="1:62" ht="18" customHeight="1" x14ac:dyDescent="0.35">
      <c r="A89" s="68">
        <f>'Energy - Master'!A88</f>
        <v>46108</v>
      </c>
      <c r="B89" s="24" t="str">
        <f t="shared" si="42"/>
        <v>Mar-2026</v>
      </c>
      <c r="C89" s="34">
        <f t="shared" si="63"/>
        <v>14298686</v>
      </c>
      <c r="D89" s="8">
        <v>14314884</v>
      </c>
      <c r="E89" s="22">
        <f t="shared" si="43"/>
        <v>16198</v>
      </c>
      <c r="F89" s="34">
        <f t="shared" si="64"/>
        <v>14841275</v>
      </c>
      <c r="G89" s="8">
        <v>14858106</v>
      </c>
      <c r="H89" s="22">
        <f t="shared" si="44"/>
        <v>16831</v>
      </c>
      <c r="I89" s="34">
        <f t="shared" si="65"/>
        <v>10962324</v>
      </c>
      <c r="J89" s="8">
        <v>10967673</v>
      </c>
      <c r="K89" s="22">
        <f t="shared" si="45"/>
        <v>5349</v>
      </c>
      <c r="L89" s="34">
        <f t="shared" si="66"/>
        <v>11542808</v>
      </c>
      <c r="M89" s="8">
        <v>11548497</v>
      </c>
      <c r="N89" s="22">
        <f t="shared" si="46"/>
        <v>5689</v>
      </c>
      <c r="O89" s="34">
        <f t="shared" si="67"/>
        <v>18161836</v>
      </c>
      <c r="P89" s="8">
        <v>18172946</v>
      </c>
      <c r="Q89" s="22">
        <f t="shared" si="47"/>
        <v>11110</v>
      </c>
      <c r="R89" s="34">
        <f t="shared" si="68"/>
        <v>11542808</v>
      </c>
      <c r="S89" s="8">
        <v>11548497</v>
      </c>
      <c r="T89" s="22">
        <f t="shared" si="48"/>
        <v>5689</v>
      </c>
      <c r="U89" s="34">
        <f t="shared" si="69"/>
        <v>437489</v>
      </c>
      <c r="V89" s="8">
        <v>437588</v>
      </c>
      <c r="W89" s="22">
        <f t="shared" si="49"/>
        <v>99</v>
      </c>
      <c r="X89" s="34">
        <f t="shared" si="70"/>
        <v>726477</v>
      </c>
      <c r="Y89" s="8">
        <v>726843</v>
      </c>
      <c r="Z89" s="22">
        <f t="shared" si="50"/>
        <v>366</v>
      </c>
      <c r="AA89" s="34">
        <f t="shared" si="71"/>
        <v>106981</v>
      </c>
      <c r="AB89" s="8">
        <v>108380</v>
      </c>
      <c r="AC89" s="22">
        <f t="shared" si="51"/>
        <v>1399</v>
      </c>
      <c r="AD89" s="34">
        <f t="shared" si="72"/>
        <v>128189</v>
      </c>
      <c r="AE89" s="8">
        <v>128189</v>
      </c>
      <c r="AF89" s="22">
        <f t="shared" si="52"/>
        <v>0</v>
      </c>
      <c r="AG89" s="34">
        <f t="shared" si="73"/>
        <v>267583</v>
      </c>
      <c r="AH89" s="8">
        <v>267692</v>
      </c>
      <c r="AI89" s="22">
        <f t="shared" si="53"/>
        <v>109</v>
      </c>
      <c r="AJ89" s="34">
        <f t="shared" si="74"/>
        <v>8149967</v>
      </c>
      <c r="AK89" s="8">
        <v>8156800</v>
      </c>
      <c r="AL89" s="22">
        <f t="shared" si="54"/>
        <v>6833</v>
      </c>
      <c r="AM89" s="34">
        <f t="shared" si="75"/>
        <v>26346</v>
      </c>
      <c r="AN89" s="8">
        <v>27656</v>
      </c>
      <c r="AO89" s="22">
        <f t="shared" si="55"/>
        <v>1310</v>
      </c>
      <c r="AP89" s="34">
        <f t="shared" si="76"/>
        <v>442450</v>
      </c>
      <c r="AQ89" s="8">
        <v>442450</v>
      </c>
      <c r="AR89" s="22">
        <f t="shared" si="56"/>
        <v>0</v>
      </c>
      <c r="AS89" s="34">
        <f t="shared" si="77"/>
        <v>15227</v>
      </c>
      <c r="AT89" s="8">
        <v>18575</v>
      </c>
      <c r="AU89" s="22">
        <f t="shared" si="57"/>
        <v>3348</v>
      </c>
      <c r="AV89" s="34">
        <f t="shared" si="78"/>
        <v>165607</v>
      </c>
      <c r="AW89" s="8">
        <v>165908</v>
      </c>
      <c r="AX89" s="22">
        <f t="shared" si="58"/>
        <v>301</v>
      </c>
      <c r="AY89" s="34">
        <f t="shared" si="80"/>
        <v>697698</v>
      </c>
      <c r="AZ89" s="8">
        <v>700061</v>
      </c>
      <c r="BA89" s="22">
        <f t="shared" si="59"/>
        <v>2363</v>
      </c>
      <c r="BB89" s="34">
        <f t="shared" si="81"/>
        <v>6411509</v>
      </c>
      <c r="BC89" s="8">
        <v>6414708</v>
      </c>
      <c r="BD89" s="22">
        <f t="shared" si="60"/>
        <v>3199</v>
      </c>
      <c r="BE89" s="34">
        <f t="shared" si="82"/>
        <v>3830331</v>
      </c>
      <c r="BF89" s="8">
        <v>3832213</v>
      </c>
      <c r="BG89" s="22">
        <f t="shared" si="61"/>
        <v>1882</v>
      </c>
      <c r="BH89" s="34">
        <f t="shared" si="79"/>
        <v>1742666</v>
      </c>
      <c r="BI89" s="8">
        <v>1744633</v>
      </c>
      <c r="BJ89" s="22">
        <f t="shared" si="62"/>
        <v>1967</v>
      </c>
    </row>
    <row r="90" spans="1:62" ht="18" customHeight="1" x14ac:dyDescent="0.35">
      <c r="A90" s="68">
        <f>'Energy - Master'!A89</f>
        <v>46109</v>
      </c>
      <c r="B90" s="24" t="str">
        <f t="shared" si="42"/>
        <v>Mar-2026</v>
      </c>
      <c r="C90" s="34">
        <f t="shared" si="63"/>
        <v>14314884</v>
      </c>
      <c r="D90" s="8">
        <v>14329437</v>
      </c>
      <c r="E90" s="22">
        <f t="shared" si="43"/>
        <v>14553</v>
      </c>
      <c r="F90" s="34">
        <f t="shared" si="64"/>
        <v>14858106</v>
      </c>
      <c r="G90" s="8">
        <v>14873374</v>
      </c>
      <c r="H90" s="22">
        <f t="shared" si="44"/>
        <v>15268</v>
      </c>
      <c r="I90" s="34">
        <f t="shared" si="65"/>
        <v>10967673</v>
      </c>
      <c r="J90" s="8">
        <v>10973060</v>
      </c>
      <c r="K90" s="22">
        <f t="shared" si="45"/>
        <v>5387</v>
      </c>
      <c r="L90" s="34">
        <f t="shared" si="66"/>
        <v>11548497</v>
      </c>
      <c r="M90" s="8">
        <v>11554192</v>
      </c>
      <c r="N90" s="22">
        <f t="shared" si="46"/>
        <v>5695</v>
      </c>
      <c r="O90" s="34">
        <f t="shared" si="67"/>
        <v>18172946</v>
      </c>
      <c r="P90" s="8">
        <v>18182961</v>
      </c>
      <c r="Q90" s="22">
        <f t="shared" si="47"/>
        <v>10015</v>
      </c>
      <c r="R90" s="34">
        <f t="shared" si="68"/>
        <v>11548497</v>
      </c>
      <c r="S90" s="8">
        <v>11554192</v>
      </c>
      <c r="T90" s="22">
        <f t="shared" si="48"/>
        <v>5695</v>
      </c>
      <c r="U90" s="34">
        <f t="shared" si="69"/>
        <v>437588</v>
      </c>
      <c r="V90" s="8">
        <v>437588</v>
      </c>
      <c r="W90" s="22">
        <f t="shared" si="49"/>
        <v>0</v>
      </c>
      <c r="X90" s="34">
        <f t="shared" si="70"/>
        <v>726843</v>
      </c>
      <c r="Y90" s="8">
        <v>726843</v>
      </c>
      <c r="Z90" s="22">
        <f t="shared" si="50"/>
        <v>0</v>
      </c>
      <c r="AA90" s="34">
        <f t="shared" si="71"/>
        <v>108380</v>
      </c>
      <c r="AB90" s="8">
        <v>111665</v>
      </c>
      <c r="AC90" s="22">
        <f t="shared" si="51"/>
        <v>3285</v>
      </c>
      <c r="AD90" s="34">
        <f t="shared" si="72"/>
        <v>128189</v>
      </c>
      <c r="AE90" s="8">
        <v>128189</v>
      </c>
      <c r="AF90" s="22">
        <f t="shared" si="52"/>
        <v>0</v>
      </c>
      <c r="AG90" s="34">
        <f t="shared" si="73"/>
        <v>267692</v>
      </c>
      <c r="AH90" s="8">
        <v>267905</v>
      </c>
      <c r="AI90" s="22">
        <f t="shared" si="53"/>
        <v>213</v>
      </c>
      <c r="AJ90" s="34">
        <f t="shared" si="74"/>
        <v>8156800</v>
      </c>
      <c r="AK90" s="8">
        <v>8163346</v>
      </c>
      <c r="AL90" s="22">
        <f t="shared" si="54"/>
        <v>6546</v>
      </c>
      <c r="AM90" s="34">
        <f t="shared" si="75"/>
        <v>27656</v>
      </c>
      <c r="AN90" s="8">
        <v>28934</v>
      </c>
      <c r="AO90" s="22">
        <f t="shared" si="55"/>
        <v>1278</v>
      </c>
      <c r="AP90" s="34">
        <f t="shared" si="76"/>
        <v>442450</v>
      </c>
      <c r="AQ90" s="8">
        <v>442450</v>
      </c>
      <c r="AR90" s="22">
        <f t="shared" si="56"/>
        <v>0</v>
      </c>
      <c r="AS90" s="34">
        <f t="shared" si="77"/>
        <v>18575</v>
      </c>
      <c r="AT90" s="8">
        <v>21858</v>
      </c>
      <c r="AU90" s="22">
        <f t="shared" si="57"/>
        <v>3283</v>
      </c>
      <c r="AV90" s="34">
        <f t="shared" si="78"/>
        <v>165908</v>
      </c>
      <c r="AW90" s="8">
        <v>166187</v>
      </c>
      <c r="AX90" s="22">
        <f t="shared" si="58"/>
        <v>279</v>
      </c>
      <c r="AY90" s="34">
        <f t="shared" si="80"/>
        <v>700061</v>
      </c>
      <c r="AZ90" s="8">
        <v>702152</v>
      </c>
      <c r="BA90" s="22">
        <f t="shared" si="59"/>
        <v>2091</v>
      </c>
      <c r="BB90" s="34">
        <f t="shared" si="81"/>
        <v>6414708</v>
      </c>
      <c r="BC90" s="8">
        <v>6417855</v>
      </c>
      <c r="BD90" s="22">
        <f t="shared" si="60"/>
        <v>3147</v>
      </c>
      <c r="BE90" s="34">
        <f t="shared" si="82"/>
        <v>3832213</v>
      </c>
      <c r="BF90" s="8">
        <v>3836296</v>
      </c>
      <c r="BG90" s="22">
        <f t="shared" si="61"/>
        <v>4083</v>
      </c>
      <c r="BH90" s="34">
        <f t="shared" si="79"/>
        <v>1744633</v>
      </c>
      <c r="BI90" s="8">
        <v>1746609</v>
      </c>
      <c r="BJ90" s="22">
        <f t="shared" si="62"/>
        <v>1976</v>
      </c>
    </row>
    <row r="91" spans="1:62" ht="18" customHeight="1" x14ac:dyDescent="0.35">
      <c r="A91" s="68">
        <f>'Energy - Master'!A90</f>
        <v>46110</v>
      </c>
      <c r="B91" s="24" t="str">
        <f t="shared" si="42"/>
        <v>Mar-2026</v>
      </c>
      <c r="C91" s="34">
        <f t="shared" si="63"/>
        <v>14329437</v>
      </c>
      <c r="D91" s="8">
        <v>14345171</v>
      </c>
      <c r="E91" s="22">
        <f t="shared" si="43"/>
        <v>15734</v>
      </c>
      <c r="F91" s="34">
        <f t="shared" si="64"/>
        <v>14873374</v>
      </c>
      <c r="G91" s="8">
        <v>14889756</v>
      </c>
      <c r="H91" s="22">
        <f t="shared" si="44"/>
        <v>16382</v>
      </c>
      <c r="I91" s="34">
        <f t="shared" si="65"/>
        <v>10973060</v>
      </c>
      <c r="J91" s="8">
        <v>10978939</v>
      </c>
      <c r="K91" s="22">
        <f t="shared" si="45"/>
        <v>5879</v>
      </c>
      <c r="L91" s="34">
        <f t="shared" si="66"/>
        <v>11554192</v>
      </c>
      <c r="M91" s="8">
        <v>11560424</v>
      </c>
      <c r="N91" s="22">
        <f t="shared" si="46"/>
        <v>6232</v>
      </c>
      <c r="O91" s="34">
        <f t="shared" si="67"/>
        <v>18182961</v>
      </c>
      <c r="P91" s="8">
        <v>18192995</v>
      </c>
      <c r="Q91" s="22">
        <f t="shared" si="47"/>
        <v>10034</v>
      </c>
      <c r="R91" s="34">
        <f t="shared" si="68"/>
        <v>11554192</v>
      </c>
      <c r="S91" s="8">
        <v>11560424</v>
      </c>
      <c r="T91" s="22">
        <f t="shared" si="48"/>
        <v>6232</v>
      </c>
      <c r="U91" s="34">
        <f t="shared" si="69"/>
        <v>437588</v>
      </c>
      <c r="V91" s="8">
        <v>437637</v>
      </c>
      <c r="W91" s="22">
        <f t="shared" si="49"/>
        <v>49</v>
      </c>
      <c r="X91" s="34">
        <f t="shared" si="70"/>
        <v>726843</v>
      </c>
      <c r="Y91" s="8">
        <v>727002</v>
      </c>
      <c r="Z91" s="22">
        <f t="shared" si="50"/>
        <v>159</v>
      </c>
      <c r="AA91" s="34">
        <f t="shared" si="71"/>
        <v>111665</v>
      </c>
      <c r="AB91" s="8">
        <v>116081</v>
      </c>
      <c r="AC91" s="22">
        <f t="shared" si="51"/>
        <v>4416</v>
      </c>
      <c r="AD91" s="34">
        <f t="shared" si="72"/>
        <v>128189</v>
      </c>
      <c r="AE91" s="8">
        <v>128189</v>
      </c>
      <c r="AF91" s="22">
        <f t="shared" si="52"/>
        <v>0</v>
      </c>
      <c r="AG91" s="34">
        <f t="shared" si="73"/>
        <v>267905</v>
      </c>
      <c r="AH91" s="8">
        <v>268190</v>
      </c>
      <c r="AI91" s="22">
        <f t="shared" si="53"/>
        <v>285</v>
      </c>
      <c r="AJ91" s="34">
        <f t="shared" si="74"/>
        <v>8163346</v>
      </c>
      <c r="AK91" s="8">
        <v>8169952</v>
      </c>
      <c r="AL91" s="22">
        <f t="shared" si="54"/>
        <v>6606</v>
      </c>
      <c r="AM91" s="34">
        <f t="shared" si="75"/>
        <v>28934</v>
      </c>
      <c r="AN91" s="8">
        <v>30201</v>
      </c>
      <c r="AO91" s="22">
        <f t="shared" si="55"/>
        <v>1267</v>
      </c>
      <c r="AP91" s="34">
        <f t="shared" si="76"/>
        <v>442450</v>
      </c>
      <c r="AQ91" s="8">
        <v>442450</v>
      </c>
      <c r="AR91" s="22">
        <f t="shared" si="56"/>
        <v>0</v>
      </c>
      <c r="AS91" s="34">
        <f t="shared" si="77"/>
        <v>21858</v>
      </c>
      <c r="AT91" s="8">
        <v>25209</v>
      </c>
      <c r="AU91" s="22">
        <f t="shared" si="57"/>
        <v>3351</v>
      </c>
      <c r="AV91" s="34">
        <f t="shared" si="78"/>
        <v>166187</v>
      </c>
      <c r="AW91" s="8">
        <v>166518</v>
      </c>
      <c r="AX91" s="22">
        <f t="shared" si="58"/>
        <v>331</v>
      </c>
      <c r="AY91" s="34">
        <f t="shared" si="80"/>
        <v>702152</v>
      </c>
      <c r="AZ91" s="8">
        <v>704254</v>
      </c>
      <c r="BA91" s="22">
        <f t="shared" si="59"/>
        <v>2102</v>
      </c>
      <c r="BB91" s="34">
        <f t="shared" si="81"/>
        <v>6417855</v>
      </c>
      <c r="BC91" s="8">
        <v>6421000</v>
      </c>
      <c r="BD91" s="22">
        <f t="shared" si="60"/>
        <v>3145</v>
      </c>
      <c r="BE91" s="34">
        <f t="shared" si="82"/>
        <v>3836296</v>
      </c>
      <c r="BF91" s="8">
        <v>3840588</v>
      </c>
      <c r="BG91" s="22">
        <f t="shared" si="61"/>
        <v>4292</v>
      </c>
      <c r="BH91" s="34">
        <f t="shared" si="79"/>
        <v>1746609</v>
      </c>
      <c r="BI91" s="8">
        <v>1748268</v>
      </c>
      <c r="BJ91" s="22">
        <f t="shared" si="62"/>
        <v>1659</v>
      </c>
    </row>
    <row r="92" spans="1:62" ht="18" customHeight="1" x14ac:dyDescent="0.35">
      <c r="A92" s="68">
        <f>'Energy - Master'!A91</f>
        <v>46111</v>
      </c>
      <c r="B92" s="24" t="str">
        <f t="shared" si="42"/>
        <v>Mar-2026</v>
      </c>
      <c r="C92" s="34">
        <f t="shared" si="63"/>
        <v>14345171</v>
      </c>
      <c r="D92" s="8">
        <v>14361596</v>
      </c>
      <c r="E92" s="22">
        <f t="shared" si="43"/>
        <v>16425</v>
      </c>
      <c r="F92" s="34">
        <f t="shared" si="64"/>
        <v>14889756</v>
      </c>
      <c r="G92" s="8">
        <v>14906697</v>
      </c>
      <c r="H92" s="22">
        <f t="shared" si="44"/>
        <v>16941</v>
      </c>
      <c r="I92" s="34">
        <f t="shared" si="65"/>
        <v>10978939</v>
      </c>
      <c r="J92" s="8">
        <v>10984881</v>
      </c>
      <c r="K92" s="22">
        <f t="shared" si="45"/>
        <v>5942</v>
      </c>
      <c r="L92" s="34">
        <f t="shared" si="66"/>
        <v>11560424</v>
      </c>
      <c r="M92" s="8">
        <v>11566622</v>
      </c>
      <c r="N92" s="22">
        <f t="shared" si="46"/>
        <v>6198</v>
      </c>
      <c r="O92" s="34">
        <f t="shared" si="67"/>
        <v>18192995</v>
      </c>
      <c r="P92" s="8">
        <v>18203356</v>
      </c>
      <c r="Q92" s="22">
        <f t="shared" si="47"/>
        <v>10361</v>
      </c>
      <c r="R92" s="34">
        <f t="shared" si="68"/>
        <v>11560424</v>
      </c>
      <c r="S92" s="8">
        <v>11566622</v>
      </c>
      <c r="T92" s="22">
        <f t="shared" si="48"/>
        <v>6198</v>
      </c>
      <c r="U92" s="34">
        <f t="shared" si="69"/>
        <v>437637</v>
      </c>
      <c r="V92" s="8">
        <v>437770</v>
      </c>
      <c r="W92" s="22">
        <f t="shared" si="49"/>
        <v>133</v>
      </c>
      <c r="X92" s="34">
        <f t="shared" si="70"/>
        <v>727002</v>
      </c>
      <c r="Y92" s="8">
        <v>727258</v>
      </c>
      <c r="Z92" s="22">
        <f t="shared" si="50"/>
        <v>256</v>
      </c>
      <c r="AA92" s="34">
        <f t="shared" si="71"/>
        <v>116081</v>
      </c>
      <c r="AB92" s="8">
        <v>120053</v>
      </c>
      <c r="AC92" s="22">
        <f t="shared" si="51"/>
        <v>3972</v>
      </c>
      <c r="AD92" s="34">
        <f t="shared" si="72"/>
        <v>128189</v>
      </c>
      <c r="AE92" s="8">
        <v>128190</v>
      </c>
      <c r="AF92" s="22">
        <f t="shared" si="52"/>
        <v>1</v>
      </c>
      <c r="AG92" s="34">
        <f t="shared" si="73"/>
        <v>268190</v>
      </c>
      <c r="AH92" s="8">
        <v>268422</v>
      </c>
      <c r="AI92" s="22">
        <f t="shared" si="53"/>
        <v>232</v>
      </c>
      <c r="AJ92" s="34">
        <f t="shared" si="74"/>
        <v>8169952</v>
      </c>
      <c r="AK92" s="8">
        <v>8176785</v>
      </c>
      <c r="AL92" s="22">
        <f t="shared" si="54"/>
        <v>6833</v>
      </c>
      <c r="AM92" s="34">
        <f t="shared" si="75"/>
        <v>30201</v>
      </c>
      <c r="AN92" s="8">
        <v>31497</v>
      </c>
      <c r="AO92" s="22">
        <f t="shared" si="55"/>
        <v>1296</v>
      </c>
      <c r="AP92" s="34">
        <f t="shared" si="76"/>
        <v>442450</v>
      </c>
      <c r="AQ92" s="8">
        <v>442450</v>
      </c>
      <c r="AR92" s="22">
        <f t="shared" si="56"/>
        <v>0</v>
      </c>
      <c r="AS92" s="34">
        <f t="shared" si="77"/>
        <v>25209</v>
      </c>
      <c r="AT92" s="8">
        <v>28706</v>
      </c>
      <c r="AU92" s="22">
        <f t="shared" si="57"/>
        <v>3497</v>
      </c>
      <c r="AV92" s="34">
        <f t="shared" si="78"/>
        <v>166518</v>
      </c>
      <c r="AW92" s="8">
        <v>166907</v>
      </c>
      <c r="AX92" s="22">
        <f t="shared" si="58"/>
        <v>389</v>
      </c>
      <c r="AY92" s="34">
        <f t="shared" si="80"/>
        <v>704254</v>
      </c>
      <c r="AZ92" s="8">
        <v>706394</v>
      </c>
      <c r="BA92" s="22">
        <f t="shared" si="59"/>
        <v>2140</v>
      </c>
      <c r="BB92" s="34">
        <f t="shared" si="81"/>
        <v>6421000</v>
      </c>
      <c r="BC92" s="8">
        <v>6424227</v>
      </c>
      <c r="BD92" s="22">
        <f t="shared" si="60"/>
        <v>3227</v>
      </c>
      <c r="BE92" s="34">
        <f t="shared" si="82"/>
        <v>3840588</v>
      </c>
      <c r="BF92" s="8">
        <v>3844384</v>
      </c>
      <c r="BG92" s="22">
        <f t="shared" si="61"/>
        <v>3796</v>
      </c>
      <c r="BH92" s="34">
        <f t="shared" si="79"/>
        <v>1748268</v>
      </c>
      <c r="BI92" s="8">
        <v>1750112</v>
      </c>
      <c r="BJ92" s="22">
        <f t="shared" si="62"/>
        <v>1844</v>
      </c>
    </row>
    <row r="93" spans="1:62" ht="18" customHeight="1" x14ac:dyDescent="0.35">
      <c r="A93" s="68">
        <f>'Energy - Master'!A92</f>
        <v>46112</v>
      </c>
      <c r="B93" s="24" t="str">
        <f t="shared" si="42"/>
        <v>Mar-2026</v>
      </c>
      <c r="C93" s="34">
        <f t="shared" si="63"/>
        <v>14361596</v>
      </c>
      <c r="D93" s="8">
        <v>14376765</v>
      </c>
      <c r="E93" s="22">
        <f t="shared" si="43"/>
        <v>15169</v>
      </c>
      <c r="F93" s="34">
        <f t="shared" si="64"/>
        <v>14906697</v>
      </c>
      <c r="G93" s="8">
        <v>14922664</v>
      </c>
      <c r="H93" s="22">
        <f t="shared" si="44"/>
        <v>15967</v>
      </c>
      <c r="I93" s="34">
        <f t="shared" si="65"/>
        <v>10984881</v>
      </c>
      <c r="J93" s="8">
        <v>10990854</v>
      </c>
      <c r="K93" s="22">
        <f t="shared" si="45"/>
        <v>5973</v>
      </c>
      <c r="L93" s="34">
        <f t="shared" si="66"/>
        <v>11566622</v>
      </c>
      <c r="M93" s="8">
        <v>11572897</v>
      </c>
      <c r="N93" s="22">
        <f t="shared" si="46"/>
        <v>6275</v>
      </c>
      <c r="O93" s="34">
        <f t="shared" si="67"/>
        <v>18203356</v>
      </c>
      <c r="P93" s="8">
        <v>18213281</v>
      </c>
      <c r="Q93" s="22">
        <f t="shared" si="47"/>
        <v>9925</v>
      </c>
      <c r="R93" s="34">
        <f t="shared" si="68"/>
        <v>11566622</v>
      </c>
      <c r="S93" s="8">
        <v>11572897</v>
      </c>
      <c r="T93" s="22">
        <f t="shared" si="48"/>
        <v>6275</v>
      </c>
      <c r="U93" s="34">
        <f t="shared" si="69"/>
        <v>437770</v>
      </c>
      <c r="V93" s="8">
        <v>437770</v>
      </c>
      <c r="W93" s="22">
        <f t="shared" si="49"/>
        <v>0</v>
      </c>
      <c r="X93" s="34">
        <f t="shared" si="70"/>
        <v>727258</v>
      </c>
      <c r="Y93" s="8">
        <v>727258</v>
      </c>
      <c r="Z93" s="22">
        <f t="shared" si="50"/>
        <v>0</v>
      </c>
      <c r="AA93" s="34">
        <f t="shared" si="71"/>
        <v>120053</v>
      </c>
      <c r="AB93" s="8">
        <v>124120</v>
      </c>
      <c r="AC93" s="22">
        <f t="shared" si="51"/>
        <v>4067</v>
      </c>
      <c r="AD93" s="34">
        <f t="shared" si="72"/>
        <v>128190</v>
      </c>
      <c r="AE93" s="8">
        <v>128190</v>
      </c>
      <c r="AF93" s="22">
        <f t="shared" si="52"/>
        <v>0</v>
      </c>
      <c r="AG93" s="34">
        <f t="shared" si="73"/>
        <v>268422</v>
      </c>
      <c r="AH93" s="8">
        <v>268637</v>
      </c>
      <c r="AI93" s="22">
        <f t="shared" si="53"/>
        <v>215</v>
      </c>
      <c r="AJ93" s="34">
        <f t="shared" si="74"/>
        <v>8176785</v>
      </c>
      <c r="AK93" s="8">
        <v>8183322</v>
      </c>
      <c r="AL93" s="22">
        <f t="shared" si="54"/>
        <v>6537</v>
      </c>
      <c r="AM93" s="34">
        <f t="shared" si="75"/>
        <v>31497</v>
      </c>
      <c r="AN93" s="8">
        <v>32812</v>
      </c>
      <c r="AO93" s="22">
        <f t="shared" si="55"/>
        <v>1315</v>
      </c>
      <c r="AP93" s="34">
        <f t="shared" si="76"/>
        <v>442450</v>
      </c>
      <c r="AQ93" s="8">
        <v>442450</v>
      </c>
      <c r="AR93" s="22">
        <f t="shared" si="56"/>
        <v>0</v>
      </c>
      <c r="AS93" s="34">
        <f t="shared" si="77"/>
        <v>28706</v>
      </c>
      <c r="AT93" s="8">
        <v>32238</v>
      </c>
      <c r="AU93" s="22">
        <f t="shared" si="57"/>
        <v>3532</v>
      </c>
      <c r="AV93" s="34">
        <f t="shared" si="78"/>
        <v>166907</v>
      </c>
      <c r="AW93" s="8">
        <v>167297</v>
      </c>
      <c r="AX93" s="22">
        <f t="shared" si="58"/>
        <v>390</v>
      </c>
      <c r="AY93" s="34">
        <f t="shared" si="80"/>
        <v>706394</v>
      </c>
      <c r="AZ93" s="8">
        <v>708556</v>
      </c>
      <c r="BA93" s="22">
        <f t="shared" si="59"/>
        <v>2162</v>
      </c>
      <c r="BB93" s="34">
        <f t="shared" si="81"/>
        <v>6424227</v>
      </c>
      <c r="BC93" s="8">
        <v>6427371</v>
      </c>
      <c r="BD93" s="22">
        <f t="shared" si="60"/>
        <v>3144</v>
      </c>
      <c r="BE93" s="34">
        <f t="shared" si="82"/>
        <v>3844384</v>
      </c>
      <c r="BF93" s="8">
        <v>3848851</v>
      </c>
      <c r="BG93" s="22">
        <f t="shared" si="61"/>
        <v>4467</v>
      </c>
      <c r="BH93" s="34">
        <f t="shared" si="79"/>
        <v>1750112</v>
      </c>
      <c r="BI93" s="8">
        <v>1751977</v>
      </c>
      <c r="BJ93" s="22">
        <f t="shared" si="62"/>
        <v>1865</v>
      </c>
    </row>
    <row r="94" spans="1:62" ht="18" customHeight="1" x14ac:dyDescent="0.35">
      <c r="A94" s="68">
        <f>'Energy - Master'!A93</f>
        <v>46113</v>
      </c>
      <c r="B94" s="24" t="str">
        <f t="shared" si="42"/>
        <v>Apr-2026</v>
      </c>
      <c r="C94" s="34">
        <f t="shared" si="63"/>
        <v>14376765</v>
      </c>
      <c r="D94" s="8">
        <v>14386634</v>
      </c>
      <c r="E94" s="22">
        <f t="shared" si="43"/>
        <v>9869</v>
      </c>
      <c r="F94" s="34">
        <f t="shared" si="64"/>
        <v>14922664</v>
      </c>
      <c r="G94" s="8">
        <v>14932923</v>
      </c>
      <c r="H94" s="22">
        <f t="shared" si="44"/>
        <v>10259</v>
      </c>
      <c r="I94" s="34">
        <f t="shared" si="65"/>
        <v>10990854</v>
      </c>
      <c r="J94" s="8">
        <v>10994446</v>
      </c>
      <c r="K94" s="22">
        <f t="shared" si="45"/>
        <v>3592</v>
      </c>
      <c r="L94" s="34">
        <f t="shared" si="66"/>
        <v>11572897</v>
      </c>
      <c r="M94" s="8">
        <v>11576669</v>
      </c>
      <c r="N94" s="22">
        <f t="shared" si="46"/>
        <v>3772</v>
      </c>
      <c r="O94" s="34">
        <f t="shared" si="67"/>
        <v>18213281</v>
      </c>
      <c r="P94" s="8">
        <v>18220466</v>
      </c>
      <c r="Q94" s="22">
        <f t="shared" si="47"/>
        <v>7185</v>
      </c>
      <c r="R94" s="34">
        <f t="shared" si="68"/>
        <v>11572897</v>
      </c>
      <c r="S94" s="8">
        <v>11576669</v>
      </c>
      <c r="T94" s="22">
        <f t="shared" si="48"/>
        <v>3772</v>
      </c>
      <c r="U94" s="34">
        <f t="shared" si="69"/>
        <v>437770</v>
      </c>
      <c r="V94" s="8">
        <v>440741</v>
      </c>
      <c r="W94" s="22">
        <f t="shared" si="49"/>
        <v>2971</v>
      </c>
      <c r="X94" s="34">
        <f t="shared" si="70"/>
        <v>727258</v>
      </c>
      <c r="Y94" s="8">
        <v>730217</v>
      </c>
      <c r="Z94" s="22">
        <f t="shared" si="50"/>
        <v>2959</v>
      </c>
      <c r="AA94" s="34">
        <f t="shared" si="71"/>
        <v>124120</v>
      </c>
      <c r="AB94" s="8">
        <v>126089</v>
      </c>
      <c r="AC94" s="22">
        <f t="shared" si="51"/>
        <v>1969</v>
      </c>
      <c r="AD94" s="34">
        <f t="shared" si="72"/>
        <v>128190</v>
      </c>
      <c r="AE94" s="8">
        <v>128190</v>
      </c>
      <c r="AF94" s="22">
        <f t="shared" si="52"/>
        <v>0</v>
      </c>
      <c r="AG94" s="34">
        <f t="shared" si="73"/>
        <v>268637</v>
      </c>
      <c r="AH94" s="8">
        <v>268637</v>
      </c>
      <c r="AI94" s="22">
        <f t="shared" si="53"/>
        <v>0</v>
      </c>
      <c r="AJ94" s="34">
        <f t="shared" si="74"/>
        <v>8183322</v>
      </c>
      <c r="AK94" s="8">
        <v>8190084</v>
      </c>
      <c r="AL94" s="22">
        <f t="shared" si="54"/>
        <v>6762</v>
      </c>
      <c r="AM94" s="34">
        <f t="shared" si="75"/>
        <v>32812</v>
      </c>
      <c r="AN94" s="8">
        <v>33786</v>
      </c>
      <c r="AO94" s="22">
        <f t="shared" si="55"/>
        <v>974</v>
      </c>
      <c r="AP94" s="34">
        <f t="shared" si="76"/>
        <v>442450</v>
      </c>
      <c r="AQ94" s="8">
        <v>442450</v>
      </c>
      <c r="AR94" s="22">
        <f t="shared" si="56"/>
        <v>0</v>
      </c>
      <c r="AS94" s="34">
        <f t="shared" si="77"/>
        <v>32238</v>
      </c>
      <c r="AT94" s="8">
        <v>34747</v>
      </c>
      <c r="AU94" s="22">
        <f t="shared" si="57"/>
        <v>2509</v>
      </c>
      <c r="AV94" s="34">
        <f t="shared" si="78"/>
        <v>167297</v>
      </c>
      <c r="AW94" s="8">
        <v>167544</v>
      </c>
      <c r="AX94" s="22">
        <f t="shared" si="58"/>
        <v>247</v>
      </c>
      <c r="AY94" s="34">
        <f t="shared" si="80"/>
        <v>708556</v>
      </c>
      <c r="AZ94" s="8">
        <v>710778</v>
      </c>
      <c r="BA94" s="22">
        <f t="shared" si="59"/>
        <v>2222</v>
      </c>
      <c r="BB94" s="34">
        <f t="shared" si="81"/>
        <v>6427371</v>
      </c>
      <c r="BC94" s="8">
        <v>6430590</v>
      </c>
      <c r="BD94" s="22">
        <f t="shared" si="60"/>
        <v>3219</v>
      </c>
      <c r="BE94" s="34">
        <f t="shared" si="82"/>
        <v>3848851</v>
      </c>
      <c r="BF94" s="8">
        <v>3853323</v>
      </c>
      <c r="BG94" s="22">
        <f t="shared" si="61"/>
        <v>4472</v>
      </c>
      <c r="BH94" s="34">
        <f t="shared" si="79"/>
        <v>1751977</v>
      </c>
      <c r="BI94" s="8">
        <v>1753739</v>
      </c>
      <c r="BJ94" s="22">
        <f t="shared" si="62"/>
        <v>1762</v>
      </c>
    </row>
    <row r="95" spans="1:62" ht="18" customHeight="1" x14ac:dyDescent="0.35">
      <c r="A95" s="68">
        <f>'Energy - Master'!A94</f>
        <v>46114</v>
      </c>
      <c r="B95" s="24" t="str">
        <f t="shared" si="42"/>
        <v>Apr-2026</v>
      </c>
      <c r="C95" s="34">
        <f t="shared" si="63"/>
        <v>14386634</v>
      </c>
      <c r="D95" s="8">
        <v>14401212</v>
      </c>
      <c r="E95" s="22">
        <f t="shared" si="43"/>
        <v>14578</v>
      </c>
      <c r="F95" s="34">
        <f t="shared" si="64"/>
        <v>14932923</v>
      </c>
      <c r="G95" s="8">
        <v>14948236</v>
      </c>
      <c r="H95" s="22">
        <f t="shared" si="44"/>
        <v>15313</v>
      </c>
      <c r="I95" s="34">
        <f t="shared" si="65"/>
        <v>10994446</v>
      </c>
      <c r="J95" s="8">
        <v>11000310</v>
      </c>
      <c r="K95" s="22">
        <f t="shared" si="45"/>
        <v>5864</v>
      </c>
      <c r="L95" s="34">
        <f t="shared" si="66"/>
        <v>11576669</v>
      </c>
      <c r="M95" s="8">
        <v>11582792</v>
      </c>
      <c r="N95" s="22">
        <f t="shared" si="46"/>
        <v>6123</v>
      </c>
      <c r="O95" s="34">
        <f t="shared" si="67"/>
        <v>18220466</v>
      </c>
      <c r="P95" s="8">
        <v>18230064</v>
      </c>
      <c r="Q95" s="22">
        <f t="shared" si="47"/>
        <v>9598</v>
      </c>
      <c r="R95" s="34">
        <f t="shared" si="68"/>
        <v>11576669</v>
      </c>
      <c r="S95" s="8">
        <v>11582792</v>
      </c>
      <c r="T95" s="22">
        <f t="shared" si="48"/>
        <v>6123</v>
      </c>
      <c r="U95" s="34">
        <f t="shared" si="69"/>
        <v>440741</v>
      </c>
      <c r="V95" s="8">
        <v>440853</v>
      </c>
      <c r="W95" s="22">
        <f t="shared" si="49"/>
        <v>112</v>
      </c>
      <c r="X95" s="34">
        <f t="shared" si="70"/>
        <v>730217</v>
      </c>
      <c r="Y95" s="8">
        <v>730488</v>
      </c>
      <c r="Z95" s="22">
        <f t="shared" si="50"/>
        <v>271</v>
      </c>
      <c r="AA95" s="34">
        <f t="shared" si="71"/>
        <v>126089</v>
      </c>
      <c r="AB95" s="8">
        <v>130019</v>
      </c>
      <c r="AC95" s="22">
        <f t="shared" si="51"/>
        <v>3930</v>
      </c>
      <c r="AD95" s="34">
        <f t="shared" si="72"/>
        <v>128190</v>
      </c>
      <c r="AE95" s="8">
        <v>128190</v>
      </c>
      <c r="AF95" s="22">
        <f t="shared" si="52"/>
        <v>0</v>
      </c>
      <c r="AG95" s="34">
        <f t="shared" si="73"/>
        <v>268637</v>
      </c>
      <c r="AH95" s="8">
        <v>269011</v>
      </c>
      <c r="AI95" s="22">
        <f t="shared" si="53"/>
        <v>374</v>
      </c>
      <c r="AJ95" s="34">
        <f t="shared" si="74"/>
        <v>8190084</v>
      </c>
      <c r="AK95" s="8">
        <v>8196640</v>
      </c>
      <c r="AL95" s="22">
        <f t="shared" si="54"/>
        <v>6556</v>
      </c>
      <c r="AM95" s="34">
        <f t="shared" si="75"/>
        <v>33786</v>
      </c>
      <c r="AN95" s="8">
        <v>35036</v>
      </c>
      <c r="AO95" s="22">
        <f t="shared" si="55"/>
        <v>1250</v>
      </c>
      <c r="AP95" s="34">
        <f t="shared" si="76"/>
        <v>442450</v>
      </c>
      <c r="AQ95" s="8">
        <v>442450</v>
      </c>
      <c r="AR95" s="22">
        <f t="shared" si="56"/>
        <v>0</v>
      </c>
      <c r="AS95" s="34">
        <f t="shared" si="77"/>
        <v>34747</v>
      </c>
      <c r="AT95" s="8">
        <v>38111</v>
      </c>
      <c r="AU95" s="22">
        <f t="shared" si="57"/>
        <v>3364</v>
      </c>
      <c r="AV95" s="34">
        <f t="shared" si="78"/>
        <v>167544</v>
      </c>
      <c r="AW95" s="8">
        <v>167873</v>
      </c>
      <c r="AX95" s="22">
        <f t="shared" si="58"/>
        <v>329</v>
      </c>
      <c r="AY95" s="34">
        <f t="shared" si="80"/>
        <v>710778</v>
      </c>
      <c r="AZ95" s="8">
        <v>712287</v>
      </c>
      <c r="BA95" s="22">
        <f t="shared" si="59"/>
        <v>1509</v>
      </c>
      <c r="BB95" s="34">
        <f t="shared" si="81"/>
        <v>6430590</v>
      </c>
      <c r="BC95" s="8">
        <v>6433736</v>
      </c>
      <c r="BD95" s="22">
        <f t="shared" si="60"/>
        <v>3146</v>
      </c>
      <c r="BE95" s="34">
        <f t="shared" si="82"/>
        <v>3853323</v>
      </c>
      <c r="BF95" s="8">
        <v>3858034</v>
      </c>
      <c r="BG95" s="22">
        <f t="shared" si="61"/>
        <v>4711</v>
      </c>
      <c r="BH95" s="34">
        <f t="shared" si="79"/>
        <v>1753739</v>
      </c>
      <c r="BI95" s="8">
        <v>1754842</v>
      </c>
      <c r="BJ95" s="22">
        <f t="shared" si="62"/>
        <v>1103</v>
      </c>
    </row>
    <row r="96" spans="1:62" ht="18" customHeight="1" x14ac:dyDescent="0.35">
      <c r="A96" s="68">
        <f>'Energy - Master'!A95</f>
        <v>46115</v>
      </c>
      <c r="B96" s="24" t="str">
        <f t="shared" si="42"/>
        <v>Apr-2026</v>
      </c>
      <c r="C96" s="34">
        <f t="shared" si="63"/>
        <v>14401212</v>
      </c>
      <c r="D96" s="8">
        <v>14417901</v>
      </c>
      <c r="E96" s="22">
        <f t="shared" si="43"/>
        <v>16689</v>
      </c>
      <c r="F96" s="34">
        <f t="shared" si="64"/>
        <v>14948236</v>
      </c>
      <c r="G96" s="8">
        <v>14965465</v>
      </c>
      <c r="H96" s="22">
        <f t="shared" si="44"/>
        <v>17229</v>
      </c>
      <c r="I96" s="34">
        <f t="shared" si="65"/>
        <v>11000310</v>
      </c>
      <c r="J96" s="8">
        <v>11006160</v>
      </c>
      <c r="K96" s="22">
        <f t="shared" si="45"/>
        <v>5850</v>
      </c>
      <c r="L96" s="34">
        <f t="shared" si="66"/>
        <v>11582792</v>
      </c>
      <c r="M96" s="8">
        <v>11588920</v>
      </c>
      <c r="N96" s="22">
        <f t="shared" si="46"/>
        <v>6128</v>
      </c>
      <c r="O96" s="34">
        <f t="shared" si="67"/>
        <v>18230064</v>
      </c>
      <c r="P96" s="8">
        <v>18240696</v>
      </c>
      <c r="Q96" s="22">
        <f t="shared" si="47"/>
        <v>10632</v>
      </c>
      <c r="R96" s="34">
        <f t="shared" si="68"/>
        <v>11582792</v>
      </c>
      <c r="S96" s="8">
        <v>11588920</v>
      </c>
      <c r="T96" s="22">
        <f t="shared" si="48"/>
        <v>6128</v>
      </c>
      <c r="U96" s="34">
        <f t="shared" si="69"/>
        <v>440853</v>
      </c>
      <c r="V96" s="8">
        <v>440853</v>
      </c>
      <c r="W96" s="22">
        <f t="shared" si="49"/>
        <v>0</v>
      </c>
      <c r="X96" s="34">
        <f t="shared" si="70"/>
        <v>730488</v>
      </c>
      <c r="Y96" s="8">
        <v>730488</v>
      </c>
      <c r="Z96" s="22">
        <f t="shared" si="50"/>
        <v>0</v>
      </c>
      <c r="AA96" s="34">
        <f t="shared" si="71"/>
        <v>130019</v>
      </c>
      <c r="AB96" s="8">
        <v>133244</v>
      </c>
      <c r="AC96" s="22">
        <f t="shared" si="51"/>
        <v>3225</v>
      </c>
      <c r="AD96" s="34">
        <f t="shared" si="72"/>
        <v>128190</v>
      </c>
      <c r="AE96" s="8">
        <v>128190</v>
      </c>
      <c r="AF96" s="22">
        <f t="shared" si="52"/>
        <v>0</v>
      </c>
      <c r="AG96" s="34">
        <f t="shared" si="73"/>
        <v>269011</v>
      </c>
      <c r="AH96" s="8">
        <v>269218</v>
      </c>
      <c r="AI96" s="22">
        <f t="shared" si="53"/>
        <v>207</v>
      </c>
      <c r="AJ96" s="34">
        <f t="shared" si="74"/>
        <v>8196640</v>
      </c>
      <c r="AK96" s="8">
        <v>8203290</v>
      </c>
      <c r="AL96" s="22">
        <f t="shared" si="54"/>
        <v>6650</v>
      </c>
      <c r="AM96" s="34">
        <f t="shared" si="75"/>
        <v>35036</v>
      </c>
      <c r="AN96" s="8">
        <v>36352</v>
      </c>
      <c r="AO96" s="22">
        <f t="shared" si="55"/>
        <v>1316</v>
      </c>
      <c r="AP96" s="34">
        <f t="shared" si="76"/>
        <v>442450</v>
      </c>
      <c r="AQ96" s="8">
        <v>442450</v>
      </c>
      <c r="AR96" s="22">
        <f t="shared" si="56"/>
        <v>0</v>
      </c>
      <c r="AS96" s="34">
        <f t="shared" si="77"/>
        <v>38111</v>
      </c>
      <c r="AT96" s="8">
        <v>41624</v>
      </c>
      <c r="AU96" s="22">
        <f t="shared" si="57"/>
        <v>3513</v>
      </c>
      <c r="AV96" s="34">
        <f t="shared" si="78"/>
        <v>167873</v>
      </c>
      <c r="AW96" s="8">
        <v>168224</v>
      </c>
      <c r="AX96" s="22">
        <f t="shared" si="58"/>
        <v>351</v>
      </c>
      <c r="AY96" s="34">
        <f t="shared" si="80"/>
        <v>712287</v>
      </c>
      <c r="AZ96" s="8">
        <v>714407</v>
      </c>
      <c r="BA96" s="22">
        <f t="shared" si="59"/>
        <v>2120</v>
      </c>
      <c r="BB96" s="34">
        <f t="shared" si="81"/>
        <v>6433736</v>
      </c>
      <c r="BC96" s="8">
        <v>6436941</v>
      </c>
      <c r="BD96" s="22">
        <f t="shared" si="60"/>
        <v>3205</v>
      </c>
      <c r="BE96" s="34">
        <f t="shared" si="82"/>
        <v>3858034</v>
      </c>
      <c r="BF96" s="8">
        <v>3861168</v>
      </c>
      <c r="BG96" s="22">
        <f t="shared" si="61"/>
        <v>3134</v>
      </c>
      <c r="BH96" s="34">
        <f t="shared" si="79"/>
        <v>1754842</v>
      </c>
      <c r="BI96" s="8">
        <v>1755441</v>
      </c>
      <c r="BJ96" s="22">
        <f t="shared" si="62"/>
        <v>599</v>
      </c>
    </row>
    <row r="97" spans="1:62" ht="18" customHeight="1" x14ac:dyDescent="0.35">
      <c r="A97" s="68">
        <f>'Energy - Master'!A96</f>
        <v>46116</v>
      </c>
      <c r="B97" s="24" t="str">
        <f t="shared" si="42"/>
        <v>Apr-2026</v>
      </c>
      <c r="C97" s="34">
        <f t="shared" si="63"/>
        <v>14417901</v>
      </c>
      <c r="D97" s="8">
        <v>14432904</v>
      </c>
      <c r="E97" s="22">
        <f t="shared" si="43"/>
        <v>15003</v>
      </c>
      <c r="F97" s="34">
        <f t="shared" si="64"/>
        <v>14965465</v>
      </c>
      <c r="G97" s="8">
        <v>14981147</v>
      </c>
      <c r="H97" s="22">
        <f t="shared" si="44"/>
        <v>15682</v>
      </c>
      <c r="I97" s="34">
        <f t="shared" si="65"/>
        <v>11006160</v>
      </c>
      <c r="J97" s="8">
        <v>11011923</v>
      </c>
      <c r="K97" s="22">
        <f t="shared" si="45"/>
        <v>5763</v>
      </c>
      <c r="L97" s="34">
        <f t="shared" si="66"/>
        <v>11588920</v>
      </c>
      <c r="M97" s="8">
        <v>11594943</v>
      </c>
      <c r="N97" s="22">
        <f t="shared" si="46"/>
        <v>6023</v>
      </c>
      <c r="O97" s="34">
        <f t="shared" si="67"/>
        <v>18240696</v>
      </c>
      <c r="P97" s="8">
        <v>18250562</v>
      </c>
      <c r="Q97" s="22">
        <f t="shared" si="47"/>
        <v>9866</v>
      </c>
      <c r="R97" s="34">
        <f t="shared" si="68"/>
        <v>11588920</v>
      </c>
      <c r="S97" s="8">
        <v>11594943</v>
      </c>
      <c r="T97" s="22">
        <f t="shared" si="48"/>
        <v>6023</v>
      </c>
      <c r="U97" s="34">
        <f t="shared" si="69"/>
        <v>440853</v>
      </c>
      <c r="V97" s="8">
        <v>441028</v>
      </c>
      <c r="W97" s="22">
        <f t="shared" si="49"/>
        <v>175</v>
      </c>
      <c r="X97" s="34">
        <f t="shared" si="70"/>
        <v>730488</v>
      </c>
      <c r="Y97" s="8">
        <v>730885</v>
      </c>
      <c r="Z97" s="22">
        <f t="shared" si="50"/>
        <v>397</v>
      </c>
      <c r="AA97" s="34">
        <f t="shared" si="71"/>
        <v>133244</v>
      </c>
      <c r="AB97" s="8">
        <v>136698</v>
      </c>
      <c r="AC97" s="22">
        <f t="shared" si="51"/>
        <v>3454</v>
      </c>
      <c r="AD97" s="34">
        <f t="shared" si="72"/>
        <v>128190</v>
      </c>
      <c r="AE97" s="8">
        <v>128190</v>
      </c>
      <c r="AF97" s="22">
        <f t="shared" si="52"/>
        <v>0</v>
      </c>
      <c r="AG97" s="34">
        <f t="shared" si="73"/>
        <v>269218</v>
      </c>
      <c r="AH97" s="8">
        <v>269401</v>
      </c>
      <c r="AI97" s="22">
        <f t="shared" si="53"/>
        <v>183</v>
      </c>
      <c r="AJ97" s="34">
        <f t="shared" si="74"/>
        <v>8203290</v>
      </c>
      <c r="AK97" s="8">
        <v>8209799</v>
      </c>
      <c r="AL97" s="22">
        <f t="shared" si="54"/>
        <v>6509</v>
      </c>
      <c r="AM97" s="34">
        <f t="shared" si="75"/>
        <v>36352</v>
      </c>
      <c r="AN97" s="8">
        <v>37631</v>
      </c>
      <c r="AO97" s="22">
        <f t="shared" si="55"/>
        <v>1279</v>
      </c>
      <c r="AP97" s="34">
        <f t="shared" si="76"/>
        <v>442450</v>
      </c>
      <c r="AQ97" s="8">
        <v>442450</v>
      </c>
      <c r="AR97" s="22">
        <f t="shared" si="56"/>
        <v>0</v>
      </c>
      <c r="AS97" s="34">
        <f t="shared" si="77"/>
        <v>41624</v>
      </c>
      <c r="AT97" s="8">
        <v>45000</v>
      </c>
      <c r="AU97" s="22">
        <f t="shared" si="57"/>
        <v>3376</v>
      </c>
      <c r="AV97" s="34">
        <f t="shared" si="78"/>
        <v>168224</v>
      </c>
      <c r="AW97" s="8">
        <v>168551</v>
      </c>
      <c r="AX97" s="22">
        <f t="shared" si="58"/>
        <v>327</v>
      </c>
      <c r="AY97" s="34">
        <f t="shared" si="80"/>
        <v>714407</v>
      </c>
      <c r="AZ97" s="8">
        <v>716483</v>
      </c>
      <c r="BA97" s="22">
        <f t="shared" si="59"/>
        <v>2076</v>
      </c>
      <c r="BB97" s="34">
        <f t="shared" si="81"/>
        <v>6436941</v>
      </c>
      <c r="BC97" s="8">
        <v>6440132</v>
      </c>
      <c r="BD97" s="22">
        <f t="shared" si="60"/>
        <v>3191</v>
      </c>
      <c r="BE97" s="34">
        <f t="shared" si="82"/>
        <v>3861168</v>
      </c>
      <c r="BF97" s="8">
        <v>3865013</v>
      </c>
      <c r="BG97" s="22">
        <f t="shared" si="61"/>
        <v>3845</v>
      </c>
      <c r="BH97" s="34">
        <f t="shared" si="79"/>
        <v>1755441</v>
      </c>
      <c r="BI97" s="8">
        <v>1756868</v>
      </c>
      <c r="BJ97" s="22">
        <f t="shared" si="62"/>
        <v>1427</v>
      </c>
    </row>
    <row r="98" spans="1:62" ht="18" customHeight="1" x14ac:dyDescent="0.35">
      <c r="A98" s="68">
        <f>'Energy - Master'!A97</f>
        <v>46117</v>
      </c>
      <c r="B98" s="24" t="str">
        <f t="shared" si="42"/>
        <v>Apr-2026</v>
      </c>
      <c r="C98" s="34">
        <f t="shared" si="63"/>
        <v>14432904</v>
      </c>
      <c r="D98" s="8">
        <v>14445646</v>
      </c>
      <c r="E98" s="22">
        <f t="shared" si="43"/>
        <v>12742</v>
      </c>
      <c r="F98" s="34">
        <f t="shared" si="64"/>
        <v>14981147</v>
      </c>
      <c r="G98" s="8">
        <v>14995007</v>
      </c>
      <c r="H98" s="22">
        <f t="shared" si="44"/>
        <v>13860</v>
      </c>
      <c r="I98" s="34">
        <f t="shared" si="65"/>
        <v>11011923</v>
      </c>
      <c r="J98" s="8">
        <v>11017179</v>
      </c>
      <c r="K98" s="22">
        <f t="shared" si="45"/>
        <v>5256</v>
      </c>
      <c r="L98" s="34">
        <f t="shared" si="66"/>
        <v>11594943</v>
      </c>
      <c r="M98" s="8">
        <v>11600490</v>
      </c>
      <c r="N98" s="22">
        <f t="shared" si="46"/>
        <v>5547</v>
      </c>
      <c r="O98" s="34">
        <f t="shared" si="67"/>
        <v>18250562</v>
      </c>
      <c r="P98" s="8">
        <v>18259800</v>
      </c>
      <c r="Q98" s="22">
        <f t="shared" si="47"/>
        <v>9238</v>
      </c>
      <c r="R98" s="34">
        <f t="shared" si="68"/>
        <v>11594943</v>
      </c>
      <c r="S98" s="8">
        <v>11600490</v>
      </c>
      <c r="T98" s="22">
        <f t="shared" si="48"/>
        <v>5547</v>
      </c>
      <c r="U98" s="34">
        <f t="shared" si="69"/>
        <v>441028</v>
      </c>
      <c r="V98" s="8">
        <v>441150</v>
      </c>
      <c r="W98" s="22">
        <f t="shared" si="49"/>
        <v>122</v>
      </c>
      <c r="X98" s="34">
        <f t="shared" si="70"/>
        <v>730885</v>
      </c>
      <c r="Y98" s="8">
        <v>731151</v>
      </c>
      <c r="Z98" s="22">
        <f t="shared" si="50"/>
        <v>266</v>
      </c>
      <c r="AA98" s="34">
        <f t="shared" si="71"/>
        <v>136698</v>
      </c>
      <c r="AB98" s="8">
        <v>139745</v>
      </c>
      <c r="AC98" s="22">
        <f t="shared" si="51"/>
        <v>3047</v>
      </c>
      <c r="AD98" s="34">
        <f t="shared" si="72"/>
        <v>128190</v>
      </c>
      <c r="AE98" s="8">
        <v>128190</v>
      </c>
      <c r="AF98" s="22">
        <f t="shared" si="52"/>
        <v>0</v>
      </c>
      <c r="AG98" s="34">
        <f t="shared" si="73"/>
        <v>269401</v>
      </c>
      <c r="AH98" s="8">
        <v>269571</v>
      </c>
      <c r="AI98" s="22">
        <f t="shared" si="53"/>
        <v>170</v>
      </c>
      <c r="AJ98" s="34">
        <f t="shared" si="74"/>
        <v>8209799</v>
      </c>
      <c r="AK98" s="8">
        <v>8216243</v>
      </c>
      <c r="AL98" s="22">
        <f t="shared" si="54"/>
        <v>6444</v>
      </c>
      <c r="AM98" s="34">
        <f t="shared" si="75"/>
        <v>37631</v>
      </c>
      <c r="AN98" s="8">
        <v>38919</v>
      </c>
      <c r="AO98" s="22">
        <f t="shared" si="55"/>
        <v>1288</v>
      </c>
      <c r="AP98" s="34">
        <f t="shared" si="76"/>
        <v>442450</v>
      </c>
      <c r="AQ98" s="8">
        <v>442450</v>
      </c>
      <c r="AR98" s="22">
        <f t="shared" si="56"/>
        <v>0</v>
      </c>
      <c r="AS98" s="34">
        <f t="shared" si="77"/>
        <v>45000</v>
      </c>
      <c r="AT98" s="8">
        <v>48400</v>
      </c>
      <c r="AU98" s="22">
        <f t="shared" si="57"/>
        <v>3400</v>
      </c>
      <c r="AV98" s="34">
        <f t="shared" si="78"/>
        <v>168551</v>
      </c>
      <c r="AW98" s="8">
        <v>168874</v>
      </c>
      <c r="AX98" s="22">
        <f t="shared" si="58"/>
        <v>323</v>
      </c>
      <c r="AY98" s="34">
        <f t="shared" si="80"/>
        <v>716483</v>
      </c>
      <c r="AZ98" s="8">
        <v>718579</v>
      </c>
      <c r="BA98" s="22">
        <f t="shared" si="59"/>
        <v>2096</v>
      </c>
      <c r="BB98" s="34">
        <f t="shared" si="81"/>
        <v>6440132</v>
      </c>
      <c r="BC98" s="8">
        <v>6443300</v>
      </c>
      <c r="BD98" s="22">
        <f t="shared" si="60"/>
        <v>3168</v>
      </c>
      <c r="BE98" s="34">
        <f t="shared" si="82"/>
        <v>3865013</v>
      </c>
      <c r="BF98" s="8">
        <v>3870101</v>
      </c>
      <c r="BG98" s="22">
        <f t="shared" si="61"/>
        <v>5088</v>
      </c>
      <c r="BH98" s="34">
        <f t="shared" si="79"/>
        <v>1756868</v>
      </c>
      <c r="BI98" s="8">
        <v>1758821</v>
      </c>
      <c r="BJ98" s="22">
        <f t="shared" si="62"/>
        <v>1953</v>
      </c>
    </row>
    <row r="99" spans="1:62" ht="18" customHeight="1" x14ac:dyDescent="0.35">
      <c r="A99" s="68">
        <f>'Energy - Master'!A98</f>
        <v>46118</v>
      </c>
      <c r="B99" s="24" t="str">
        <f t="shared" si="42"/>
        <v>Apr-2026</v>
      </c>
      <c r="C99" s="34">
        <f t="shared" si="63"/>
        <v>14445646</v>
      </c>
      <c r="D99" s="8">
        <v>14458562</v>
      </c>
      <c r="E99" s="22">
        <f t="shared" si="43"/>
        <v>12916</v>
      </c>
      <c r="F99" s="34">
        <f t="shared" si="64"/>
        <v>14995007</v>
      </c>
      <c r="G99" s="8">
        <v>15008948</v>
      </c>
      <c r="H99" s="22">
        <f t="shared" si="44"/>
        <v>13941</v>
      </c>
      <c r="I99" s="34">
        <f t="shared" si="65"/>
        <v>11017179</v>
      </c>
      <c r="J99" s="8">
        <v>11022309</v>
      </c>
      <c r="K99" s="22">
        <f t="shared" si="45"/>
        <v>5130</v>
      </c>
      <c r="L99" s="34">
        <f t="shared" si="66"/>
        <v>11600490</v>
      </c>
      <c r="M99" s="8">
        <v>11606879</v>
      </c>
      <c r="N99" s="22">
        <f t="shared" si="46"/>
        <v>6389</v>
      </c>
      <c r="O99" s="34">
        <f t="shared" si="67"/>
        <v>18259800</v>
      </c>
      <c r="P99" s="8">
        <v>18269440</v>
      </c>
      <c r="Q99" s="22">
        <f t="shared" si="47"/>
        <v>9640</v>
      </c>
      <c r="R99" s="34">
        <f t="shared" si="68"/>
        <v>11600490</v>
      </c>
      <c r="S99" s="8">
        <v>11606879</v>
      </c>
      <c r="T99" s="22">
        <f t="shared" si="48"/>
        <v>6389</v>
      </c>
      <c r="U99" s="34">
        <f t="shared" si="69"/>
        <v>441150</v>
      </c>
      <c r="V99" s="8">
        <v>441150</v>
      </c>
      <c r="W99" s="22">
        <f t="shared" si="49"/>
        <v>0</v>
      </c>
      <c r="X99" s="34">
        <f t="shared" si="70"/>
        <v>731151</v>
      </c>
      <c r="Y99" s="8">
        <v>731151</v>
      </c>
      <c r="Z99" s="22">
        <f t="shared" si="50"/>
        <v>0</v>
      </c>
      <c r="AA99" s="34">
        <f t="shared" si="71"/>
        <v>139745</v>
      </c>
      <c r="AB99" s="8">
        <v>142490</v>
      </c>
      <c r="AC99" s="22">
        <f t="shared" si="51"/>
        <v>2745</v>
      </c>
      <c r="AD99" s="34">
        <f t="shared" si="72"/>
        <v>128190</v>
      </c>
      <c r="AE99" s="8">
        <v>128190</v>
      </c>
      <c r="AF99" s="22">
        <f t="shared" si="52"/>
        <v>0</v>
      </c>
      <c r="AG99" s="34">
        <f t="shared" si="73"/>
        <v>269571</v>
      </c>
      <c r="AH99" s="8">
        <v>269716</v>
      </c>
      <c r="AI99" s="22">
        <f t="shared" si="53"/>
        <v>145</v>
      </c>
      <c r="AJ99" s="34">
        <f t="shared" si="74"/>
        <v>8216243</v>
      </c>
      <c r="AK99" s="8">
        <v>8222821</v>
      </c>
      <c r="AL99" s="22">
        <f t="shared" si="54"/>
        <v>6578</v>
      </c>
      <c r="AM99" s="34">
        <f t="shared" si="75"/>
        <v>38919</v>
      </c>
      <c r="AN99" s="8">
        <v>40237</v>
      </c>
      <c r="AO99" s="22">
        <f t="shared" si="55"/>
        <v>1318</v>
      </c>
      <c r="AP99" s="34">
        <f t="shared" si="76"/>
        <v>442450</v>
      </c>
      <c r="AQ99" s="8">
        <v>442450</v>
      </c>
      <c r="AR99" s="22">
        <f t="shared" si="56"/>
        <v>0</v>
      </c>
      <c r="AS99" s="34">
        <f t="shared" si="77"/>
        <v>48400</v>
      </c>
      <c r="AT99" s="8">
        <v>51896</v>
      </c>
      <c r="AU99" s="22">
        <f t="shared" si="57"/>
        <v>3496</v>
      </c>
      <c r="AV99" s="34">
        <f t="shared" si="78"/>
        <v>168874</v>
      </c>
      <c r="AW99" s="8">
        <v>169201</v>
      </c>
      <c r="AX99" s="22">
        <f t="shared" si="58"/>
        <v>327</v>
      </c>
      <c r="AY99" s="34">
        <f t="shared" si="80"/>
        <v>718579</v>
      </c>
      <c r="AZ99" s="8">
        <v>720724</v>
      </c>
      <c r="BA99" s="22">
        <f t="shared" si="59"/>
        <v>2145</v>
      </c>
      <c r="BB99" s="34">
        <f t="shared" si="81"/>
        <v>6443300</v>
      </c>
      <c r="BC99" s="8">
        <v>6446497</v>
      </c>
      <c r="BD99" s="22">
        <f t="shared" si="60"/>
        <v>3197</v>
      </c>
      <c r="BE99" s="34">
        <f t="shared" si="82"/>
        <v>3870101</v>
      </c>
      <c r="BF99" s="8">
        <v>3875206</v>
      </c>
      <c r="BG99" s="22">
        <f t="shared" si="61"/>
        <v>5105</v>
      </c>
      <c r="BH99" s="34">
        <f t="shared" si="79"/>
        <v>1758821</v>
      </c>
      <c r="BI99" s="8">
        <v>1760310</v>
      </c>
      <c r="BJ99" s="22">
        <f t="shared" si="62"/>
        <v>1489</v>
      </c>
    </row>
    <row r="100" spans="1:62" ht="18" customHeight="1" x14ac:dyDescent="0.35">
      <c r="A100" s="68">
        <f>'Energy - Master'!A99</f>
        <v>46119</v>
      </c>
      <c r="B100" s="24" t="str">
        <f t="shared" si="42"/>
        <v>Apr-2026</v>
      </c>
      <c r="C100" s="34">
        <f t="shared" si="63"/>
        <v>14458562</v>
      </c>
      <c r="D100" s="8">
        <v>14471846</v>
      </c>
      <c r="E100" s="22">
        <f t="shared" si="43"/>
        <v>13284</v>
      </c>
      <c r="F100" s="34">
        <f t="shared" si="64"/>
        <v>15008948</v>
      </c>
      <c r="G100" s="8">
        <v>15022865</v>
      </c>
      <c r="H100" s="22">
        <f t="shared" si="44"/>
        <v>13917</v>
      </c>
      <c r="I100" s="34">
        <f t="shared" si="65"/>
        <v>11022309</v>
      </c>
      <c r="J100" s="8">
        <v>11027268</v>
      </c>
      <c r="K100" s="22">
        <f t="shared" si="45"/>
        <v>4959</v>
      </c>
      <c r="L100" s="34">
        <f t="shared" si="66"/>
        <v>11606879</v>
      </c>
      <c r="M100" s="8">
        <v>11611126</v>
      </c>
      <c r="N100" s="22">
        <f t="shared" si="46"/>
        <v>4247</v>
      </c>
      <c r="O100" s="34">
        <f t="shared" si="67"/>
        <v>18269440</v>
      </c>
      <c r="P100" s="8">
        <v>18278091</v>
      </c>
      <c r="Q100" s="22">
        <f t="shared" si="47"/>
        <v>8651</v>
      </c>
      <c r="R100" s="34">
        <f t="shared" si="68"/>
        <v>11606879</v>
      </c>
      <c r="S100" s="8">
        <v>11611126</v>
      </c>
      <c r="T100" s="22">
        <f t="shared" si="48"/>
        <v>4247</v>
      </c>
      <c r="U100" s="34">
        <f t="shared" si="69"/>
        <v>441150</v>
      </c>
      <c r="V100" s="8">
        <v>441784</v>
      </c>
      <c r="W100" s="22">
        <f t="shared" si="49"/>
        <v>634</v>
      </c>
      <c r="X100" s="34">
        <f t="shared" si="70"/>
        <v>731151</v>
      </c>
      <c r="Y100" s="8">
        <v>732465</v>
      </c>
      <c r="Z100" s="22">
        <f t="shared" si="50"/>
        <v>1314</v>
      </c>
      <c r="AA100" s="34">
        <f t="shared" si="71"/>
        <v>142490</v>
      </c>
      <c r="AB100" s="8">
        <v>146236</v>
      </c>
      <c r="AC100" s="22">
        <f t="shared" si="51"/>
        <v>3746</v>
      </c>
      <c r="AD100" s="34">
        <f t="shared" si="72"/>
        <v>128190</v>
      </c>
      <c r="AE100" s="8">
        <v>128190</v>
      </c>
      <c r="AF100" s="22">
        <f t="shared" si="52"/>
        <v>0</v>
      </c>
      <c r="AG100" s="34">
        <f t="shared" si="73"/>
        <v>269716</v>
      </c>
      <c r="AH100" s="8">
        <v>269975</v>
      </c>
      <c r="AI100" s="22">
        <f t="shared" si="53"/>
        <v>259</v>
      </c>
      <c r="AJ100" s="34">
        <f t="shared" si="74"/>
        <v>8222821</v>
      </c>
      <c r="AK100" s="8">
        <v>8229580</v>
      </c>
      <c r="AL100" s="22">
        <f t="shared" si="54"/>
        <v>6759</v>
      </c>
      <c r="AM100" s="34">
        <f t="shared" si="75"/>
        <v>40237</v>
      </c>
      <c r="AN100" s="8">
        <v>41427</v>
      </c>
      <c r="AO100" s="22">
        <f t="shared" si="55"/>
        <v>1190</v>
      </c>
      <c r="AP100" s="34">
        <f t="shared" si="76"/>
        <v>442450</v>
      </c>
      <c r="AQ100" s="8">
        <v>442450</v>
      </c>
      <c r="AR100" s="22">
        <f t="shared" si="56"/>
        <v>0</v>
      </c>
      <c r="AS100" s="34">
        <f t="shared" si="77"/>
        <v>51896</v>
      </c>
      <c r="AT100" s="8">
        <v>55119</v>
      </c>
      <c r="AU100" s="22">
        <f t="shared" si="57"/>
        <v>3223</v>
      </c>
      <c r="AV100" s="34">
        <f t="shared" si="78"/>
        <v>169201</v>
      </c>
      <c r="AW100" s="8">
        <v>169502</v>
      </c>
      <c r="AX100" s="22">
        <f t="shared" si="58"/>
        <v>301</v>
      </c>
      <c r="AY100" s="34">
        <f t="shared" si="80"/>
        <v>720724</v>
      </c>
      <c r="AZ100" s="8">
        <v>722645</v>
      </c>
      <c r="BA100" s="22">
        <f t="shared" ref="BA100:BA131" si="83">IF(OR(AY100="",AZ100=""),"",AZ100-AY100)</f>
        <v>1921</v>
      </c>
      <c r="BB100" s="34">
        <f t="shared" si="81"/>
        <v>6446497</v>
      </c>
      <c r="BC100" s="8">
        <v>6449724</v>
      </c>
      <c r="BD100" s="22">
        <f t="shared" si="60"/>
        <v>3227</v>
      </c>
      <c r="BE100" s="34">
        <f t="shared" si="82"/>
        <v>3875206</v>
      </c>
      <c r="BF100" s="8">
        <v>3879640</v>
      </c>
      <c r="BG100" s="22">
        <f t="shared" si="61"/>
        <v>4434</v>
      </c>
      <c r="BH100" s="34">
        <f t="shared" si="79"/>
        <v>1760310</v>
      </c>
      <c r="BI100" s="8">
        <v>1762312</v>
      </c>
      <c r="BJ100" s="22">
        <f t="shared" si="62"/>
        <v>2002</v>
      </c>
    </row>
    <row r="101" spans="1:62" ht="18" customHeight="1" x14ac:dyDescent="0.35">
      <c r="A101" s="68">
        <f>'Energy - Master'!A100</f>
        <v>46120</v>
      </c>
      <c r="B101" s="24" t="str">
        <f t="shared" si="42"/>
        <v>Apr-2026</v>
      </c>
      <c r="C101" s="34">
        <f t="shared" si="63"/>
        <v>14471846</v>
      </c>
      <c r="D101" s="8">
        <v>14479091</v>
      </c>
      <c r="E101" s="22">
        <f t="shared" si="43"/>
        <v>7245</v>
      </c>
      <c r="F101" s="34">
        <f t="shared" si="64"/>
        <v>15022865</v>
      </c>
      <c r="G101" s="8">
        <v>15030368</v>
      </c>
      <c r="H101" s="22">
        <f t="shared" si="44"/>
        <v>7503</v>
      </c>
      <c r="I101" s="34">
        <f t="shared" si="65"/>
        <v>11027268</v>
      </c>
      <c r="J101" s="8">
        <v>11030160</v>
      </c>
      <c r="K101" s="22">
        <f t="shared" si="45"/>
        <v>2892</v>
      </c>
      <c r="L101" s="34">
        <f t="shared" si="66"/>
        <v>11611126</v>
      </c>
      <c r="M101" s="8">
        <v>11614134</v>
      </c>
      <c r="N101" s="22">
        <f t="shared" si="46"/>
        <v>3008</v>
      </c>
      <c r="O101" s="34">
        <f t="shared" si="67"/>
        <v>18278091</v>
      </c>
      <c r="P101" s="8">
        <v>18282476</v>
      </c>
      <c r="Q101" s="22">
        <f t="shared" si="47"/>
        <v>4385</v>
      </c>
      <c r="R101" s="34">
        <f t="shared" si="68"/>
        <v>11611126</v>
      </c>
      <c r="S101" s="8">
        <v>11614134</v>
      </c>
      <c r="T101" s="22">
        <f t="shared" si="48"/>
        <v>3008</v>
      </c>
      <c r="U101" s="34">
        <f t="shared" si="69"/>
        <v>441784</v>
      </c>
      <c r="V101" s="8">
        <v>444541</v>
      </c>
      <c r="W101" s="22">
        <f t="shared" si="49"/>
        <v>2757</v>
      </c>
      <c r="X101" s="34">
        <f t="shared" si="70"/>
        <v>732465</v>
      </c>
      <c r="Y101" s="8">
        <v>738773</v>
      </c>
      <c r="Z101" s="22">
        <f t="shared" si="50"/>
        <v>6308</v>
      </c>
      <c r="AA101" s="34">
        <f t="shared" si="71"/>
        <v>146236</v>
      </c>
      <c r="AB101" s="8">
        <v>147882</v>
      </c>
      <c r="AC101" s="22">
        <f t="shared" si="51"/>
        <v>1646</v>
      </c>
      <c r="AD101" s="34">
        <f t="shared" si="72"/>
        <v>128190</v>
      </c>
      <c r="AE101" s="8">
        <v>128190</v>
      </c>
      <c r="AF101" s="22">
        <f t="shared" si="52"/>
        <v>0</v>
      </c>
      <c r="AG101" s="34">
        <f t="shared" si="73"/>
        <v>269975</v>
      </c>
      <c r="AH101" s="8">
        <v>270098</v>
      </c>
      <c r="AI101" s="22">
        <f t="shared" si="53"/>
        <v>123</v>
      </c>
      <c r="AJ101" s="34">
        <f t="shared" si="74"/>
        <v>8229580</v>
      </c>
      <c r="AK101" s="8">
        <v>8235717</v>
      </c>
      <c r="AL101" s="22">
        <f t="shared" si="54"/>
        <v>6137</v>
      </c>
      <c r="AM101" s="34">
        <f t="shared" si="75"/>
        <v>41427</v>
      </c>
      <c r="AN101" s="8">
        <v>41985</v>
      </c>
      <c r="AO101" s="22">
        <f t="shared" si="55"/>
        <v>558</v>
      </c>
      <c r="AP101" s="34">
        <f t="shared" si="76"/>
        <v>442450</v>
      </c>
      <c r="AQ101" s="8">
        <v>442450</v>
      </c>
      <c r="AR101" s="22">
        <f t="shared" si="56"/>
        <v>0</v>
      </c>
      <c r="AS101" s="34">
        <f t="shared" si="77"/>
        <v>55119</v>
      </c>
      <c r="AT101" s="8">
        <v>56618</v>
      </c>
      <c r="AU101" s="22">
        <f t="shared" si="57"/>
        <v>1499</v>
      </c>
      <c r="AV101" s="34">
        <f t="shared" si="78"/>
        <v>169502</v>
      </c>
      <c r="AW101" s="8">
        <v>169625</v>
      </c>
      <c r="AX101" s="22">
        <f t="shared" si="58"/>
        <v>123</v>
      </c>
      <c r="AY101" s="34">
        <f t="shared" si="80"/>
        <v>722645</v>
      </c>
      <c r="AZ101" s="8">
        <v>723530</v>
      </c>
      <c r="BA101" s="22">
        <f t="shared" si="83"/>
        <v>885</v>
      </c>
      <c r="BB101" s="34">
        <f t="shared" si="81"/>
        <v>6449724</v>
      </c>
      <c r="BC101" s="8">
        <v>6453038</v>
      </c>
      <c r="BD101" s="22">
        <f t="shared" si="60"/>
        <v>3314</v>
      </c>
      <c r="BE101" s="34">
        <f t="shared" si="82"/>
        <v>3879640</v>
      </c>
      <c r="BF101" s="8">
        <v>3881549</v>
      </c>
      <c r="BG101" s="22">
        <f t="shared" si="61"/>
        <v>1909</v>
      </c>
      <c r="BH101" s="34">
        <f t="shared" si="79"/>
        <v>1762312</v>
      </c>
      <c r="BI101" s="8">
        <v>1764405</v>
      </c>
      <c r="BJ101" s="22">
        <f t="shared" si="62"/>
        <v>2093</v>
      </c>
    </row>
    <row r="102" spans="1:62" ht="18" customHeight="1" x14ac:dyDescent="0.35">
      <c r="A102" s="68">
        <f>'Energy - Master'!A101</f>
        <v>46121</v>
      </c>
      <c r="B102" s="24" t="str">
        <f t="shared" si="42"/>
        <v>Apr-2026</v>
      </c>
      <c r="C102" s="34">
        <f t="shared" si="63"/>
        <v>14479091</v>
      </c>
      <c r="D102" s="8">
        <v>14486372</v>
      </c>
      <c r="E102" s="22">
        <f t="shared" si="43"/>
        <v>7281</v>
      </c>
      <c r="F102" s="34">
        <f t="shared" si="64"/>
        <v>15030368</v>
      </c>
      <c r="G102" s="8">
        <v>15037820</v>
      </c>
      <c r="H102" s="22">
        <f t="shared" si="44"/>
        <v>7452</v>
      </c>
      <c r="I102" s="34">
        <f t="shared" si="65"/>
        <v>11030160</v>
      </c>
      <c r="J102" s="8">
        <v>11033432</v>
      </c>
      <c r="K102" s="22">
        <f t="shared" si="45"/>
        <v>3272</v>
      </c>
      <c r="L102" s="34">
        <f t="shared" si="66"/>
        <v>11614134</v>
      </c>
      <c r="M102" s="8">
        <v>11617492</v>
      </c>
      <c r="N102" s="22">
        <f t="shared" si="46"/>
        <v>3358</v>
      </c>
      <c r="O102" s="34">
        <f t="shared" si="67"/>
        <v>18282476</v>
      </c>
      <c r="P102" s="8">
        <v>18286423</v>
      </c>
      <c r="Q102" s="22">
        <f t="shared" si="47"/>
        <v>3947</v>
      </c>
      <c r="R102" s="34">
        <f t="shared" si="68"/>
        <v>11614134</v>
      </c>
      <c r="S102" s="8">
        <v>11617492</v>
      </c>
      <c r="T102" s="22">
        <f t="shared" si="48"/>
        <v>3358</v>
      </c>
      <c r="U102" s="34">
        <f t="shared" si="69"/>
        <v>444541</v>
      </c>
      <c r="V102" s="8">
        <v>447926</v>
      </c>
      <c r="W102" s="22">
        <f t="shared" si="49"/>
        <v>3385</v>
      </c>
      <c r="X102" s="34">
        <f t="shared" si="70"/>
        <v>738773</v>
      </c>
      <c r="Y102" s="8">
        <v>744928</v>
      </c>
      <c r="Z102" s="22">
        <f t="shared" si="50"/>
        <v>6155</v>
      </c>
      <c r="AA102" s="34">
        <f t="shared" si="71"/>
        <v>147882</v>
      </c>
      <c r="AB102" s="8">
        <v>149462</v>
      </c>
      <c r="AC102" s="22">
        <f t="shared" si="51"/>
        <v>1580</v>
      </c>
      <c r="AD102" s="34">
        <f t="shared" si="72"/>
        <v>128190</v>
      </c>
      <c r="AE102" s="8">
        <v>128190</v>
      </c>
      <c r="AF102" s="22">
        <f t="shared" si="52"/>
        <v>0</v>
      </c>
      <c r="AG102" s="34">
        <f t="shared" si="73"/>
        <v>270098</v>
      </c>
      <c r="AH102" s="8">
        <v>270214</v>
      </c>
      <c r="AI102" s="22">
        <f t="shared" si="53"/>
        <v>116</v>
      </c>
      <c r="AJ102" s="34">
        <f t="shared" si="74"/>
        <v>8235717</v>
      </c>
      <c r="AK102" s="8">
        <v>8241685</v>
      </c>
      <c r="AL102" s="22">
        <f t="shared" si="54"/>
        <v>5968</v>
      </c>
      <c r="AM102" s="34">
        <f t="shared" si="75"/>
        <v>41985</v>
      </c>
      <c r="AN102" s="8">
        <v>42413</v>
      </c>
      <c r="AO102" s="22">
        <f t="shared" si="55"/>
        <v>428</v>
      </c>
      <c r="AP102" s="34">
        <f t="shared" si="76"/>
        <v>442450</v>
      </c>
      <c r="AQ102" s="8">
        <v>442450</v>
      </c>
      <c r="AR102" s="22">
        <f t="shared" si="56"/>
        <v>0</v>
      </c>
      <c r="AS102" s="34">
        <f t="shared" si="77"/>
        <v>56618</v>
      </c>
      <c r="AT102" s="8">
        <v>57811</v>
      </c>
      <c r="AU102" s="22">
        <f t="shared" si="57"/>
        <v>1193</v>
      </c>
      <c r="AV102" s="34">
        <f t="shared" si="78"/>
        <v>169625</v>
      </c>
      <c r="AW102" s="8">
        <v>169742</v>
      </c>
      <c r="AX102" s="22">
        <f t="shared" si="58"/>
        <v>117</v>
      </c>
      <c r="AY102" s="34">
        <f t="shared" si="80"/>
        <v>723530</v>
      </c>
      <c r="AZ102" s="8">
        <v>724223</v>
      </c>
      <c r="BA102" s="22">
        <f t="shared" si="83"/>
        <v>693</v>
      </c>
      <c r="BB102" s="34">
        <f t="shared" si="81"/>
        <v>6453038</v>
      </c>
      <c r="BC102" s="8">
        <v>6456163</v>
      </c>
      <c r="BD102" s="22">
        <f t="shared" si="60"/>
        <v>3125</v>
      </c>
      <c r="BE102" s="34">
        <f t="shared" si="82"/>
        <v>3881549</v>
      </c>
      <c r="BF102" s="8">
        <v>3884351</v>
      </c>
      <c r="BG102" s="22">
        <f t="shared" si="61"/>
        <v>2802</v>
      </c>
      <c r="BH102" s="34">
        <f t="shared" si="79"/>
        <v>1764405</v>
      </c>
      <c r="BI102" s="8">
        <v>1766386</v>
      </c>
      <c r="BJ102" s="22">
        <f t="shared" si="62"/>
        <v>1981</v>
      </c>
    </row>
    <row r="103" spans="1:62" ht="18" customHeight="1" x14ac:dyDescent="0.35">
      <c r="A103" s="68">
        <f>'Energy - Master'!A102</f>
        <v>46122</v>
      </c>
      <c r="B103" s="24" t="str">
        <f t="shared" si="42"/>
        <v>Apr-2026</v>
      </c>
      <c r="C103" s="34">
        <f t="shared" si="63"/>
        <v>14486372</v>
      </c>
      <c r="D103" s="8">
        <v>14499474</v>
      </c>
      <c r="E103" s="22">
        <f t="shared" si="43"/>
        <v>13102</v>
      </c>
      <c r="F103" s="34">
        <f t="shared" si="64"/>
        <v>15037820</v>
      </c>
      <c r="G103" s="8">
        <v>15051979</v>
      </c>
      <c r="H103" s="22">
        <f t="shared" si="44"/>
        <v>14159</v>
      </c>
      <c r="I103" s="34">
        <f t="shared" si="65"/>
        <v>11033432</v>
      </c>
      <c r="J103" s="8">
        <v>11038704</v>
      </c>
      <c r="K103" s="22">
        <f t="shared" si="45"/>
        <v>5272</v>
      </c>
      <c r="L103" s="34">
        <f t="shared" si="66"/>
        <v>11617492</v>
      </c>
      <c r="M103" s="8">
        <v>11623216</v>
      </c>
      <c r="N103" s="22">
        <f t="shared" si="46"/>
        <v>5724</v>
      </c>
      <c r="O103" s="34">
        <f t="shared" si="67"/>
        <v>18286423</v>
      </c>
      <c r="P103" s="8">
        <v>18295534</v>
      </c>
      <c r="Q103" s="22">
        <f t="shared" si="47"/>
        <v>9111</v>
      </c>
      <c r="R103" s="34">
        <f t="shared" si="68"/>
        <v>11617492</v>
      </c>
      <c r="S103" s="8">
        <v>11623216</v>
      </c>
      <c r="T103" s="22">
        <f t="shared" si="48"/>
        <v>5724</v>
      </c>
      <c r="U103" s="34">
        <f t="shared" si="69"/>
        <v>447926</v>
      </c>
      <c r="V103" s="8">
        <v>447962</v>
      </c>
      <c r="W103" s="22">
        <f t="shared" si="49"/>
        <v>36</v>
      </c>
      <c r="X103" s="34">
        <f t="shared" si="70"/>
        <v>744928</v>
      </c>
      <c r="Y103" s="8">
        <v>745031</v>
      </c>
      <c r="Z103" s="22">
        <f t="shared" si="50"/>
        <v>103</v>
      </c>
      <c r="AA103" s="34">
        <f t="shared" si="71"/>
        <v>149462</v>
      </c>
      <c r="AB103" s="8">
        <v>153142</v>
      </c>
      <c r="AC103" s="22">
        <f t="shared" si="51"/>
        <v>3680</v>
      </c>
      <c r="AD103" s="34">
        <f t="shared" si="72"/>
        <v>128190</v>
      </c>
      <c r="AE103" s="8">
        <v>128190</v>
      </c>
      <c r="AF103" s="22">
        <f t="shared" si="52"/>
        <v>0</v>
      </c>
      <c r="AG103" s="34">
        <f t="shared" si="73"/>
        <v>270214</v>
      </c>
      <c r="AH103" s="8">
        <v>270433</v>
      </c>
      <c r="AI103" s="22">
        <f t="shared" si="53"/>
        <v>219</v>
      </c>
      <c r="AJ103" s="34">
        <f t="shared" si="74"/>
        <v>8241685</v>
      </c>
      <c r="AK103" s="8">
        <v>8247916</v>
      </c>
      <c r="AL103" s="22">
        <f t="shared" si="54"/>
        <v>6231</v>
      </c>
      <c r="AM103" s="34">
        <f t="shared" si="75"/>
        <v>42413</v>
      </c>
      <c r="AN103" s="8">
        <v>43707</v>
      </c>
      <c r="AO103" s="22">
        <f t="shared" si="55"/>
        <v>1294</v>
      </c>
      <c r="AP103" s="34">
        <f t="shared" si="76"/>
        <v>442450</v>
      </c>
      <c r="AQ103" s="8">
        <v>442450</v>
      </c>
      <c r="AR103" s="22">
        <f t="shared" si="56"/>
        <v>0</v>
      </c>
      <c r="AS103" s="34">
        <f t="shared" si="77"/>
        <v>57811</v>
      </c>
      <c r="AT103" s="8">
        <v>61190</v>
      </c>
      <c r="AU103" s="22">
        <f t="shared" si="57"/>
        <v>3379</v>
      </c>
      <c r="AV103" s="34">
        <f t="shared" si="78"/>
        <v>169742</v>
      </c>
      <c r="AW103" s="8">
        <v>170061</v>
      </c>
      <c r="AX103" s="22">
        <f t="shared" si="58"/>
        <v>319</v>
      </c>
      <c r="AY103" s="34">
        <f t="shared" si="80"/>
        <v>724223</v>
      </c>
      <c r="AZ103" s="8">
        <v>726270</v>
      </c>
      <c r="BA103" s="22">
        <f t="shared" si="83"/>
        <v>2047</v>
      </c>
      <c r="BB103" s="34">
        <f t="shared" si="81"/>
        <v>6456163</v>
      </c>
      <c r="BC103" s="8">
        <v>6459443</v>
      </c>
      <c r="BD103" s="22">
        <f t="shared" si="60"/>
        <v>3280</v>
      </c>
      <c r="BE103" s="34">
        <f t="shared" si="82"/>
        <v>3884351</v>
      </c>
      <c r="BF103" s="8">
        <v>3889572</v>
      </c>
      <c r="BG103" s="22">
        <f t="shared" si="61"/>
        <v>5221</v>
      </c>
      <c r="BH103" s="34">
        <f t="shared" si="79"/>
        <v>1766386</v>
      </c>
      <c r="BI103" s="8">
        <v>1767256</v>
      </c>
      <c r="BJ103" s="22">
        <f t="shared" si="62"/>
        <v>870</v>
      </c>
    </row>
    <row r="104" spans="1:62" ht="18" customHeight="1" x14ac:dyDescent="0.35">
      <c r="A104" s="68">
        <f>'Energy - Master'!A103</f>
        <v>46123</v>
      </c>
      <c r="B104" s="24" t="str">
        <f t="shared" si="42"/>
        <v>Apr-2026</v>
      </c>
      <c r="C104" s="34">
        <f t="shared" si="63"/>
        <v>14499474</v>
      </c>
      <c r="D104" s="8">
        <v>14512541</v>
      </c>
      <c r="E104" s="22">
        <f t="shared" si="43"/>
        <v>13067</v>
      </c>
      <c r="F104" s="34">
        <f t="shared" si="64"/>
        <v>15051979</v>
      </c>
      <c r="G104" s="8">
        <v>15066015</v>
      </c>
      <c r="H104" s="22">
        <f t="shared" si="44"/>
        <v>14036</v>
      </c>
      <c r="I104" s="34">
        <f t="shared" si="65"/>
        <v>11038704</v>
      </c>
      <c r="J104" s="8">
        <v>11044237</v>
      </c>
      <c r="K104" s="22">
        <f t="shared" si="45"/>
        <v>5533</v>
      </c>
      <c r="L104" s="34">
        <f t="shared" si="66"/>
        <v>11623216</v>
      </c>
      <c r="M104" s="8">
        <v>11629046</v>
      </c>
      <c r="N104" s="22">
        <f t="shared" si="46"/>
        <v>5830</v>
      </c>
      <c r="O104" s="34">
        <f t="shared" si="67"/>
        <v>18295534</v>
      </c>
      <c r="P104" s="8">
        <v>18304489</v>
      </c>
      <c r="Q104" s="22">
        <f t="shared" si="47"/>
        <v>8955</v>
      </c>
      <c r="R104" s="34">
        <f t="shared" si="68"/>
        <v>11623216</v>
      </c>
      <c r="S104" s="8">
        <v>11629046</v>
      </c>
      <c r="T104" s="22">
        <f t="shared" si="48"/>
        <v>5830</v>
      </c>
      <c r="U104" s="34">
        <f t="shared" si="69"/>
        <v>447962</v>
      </c>
      <c r="V104" s="8">
        <v>448268</v>
      </c>
      <c r="W104" s="22">
        <f t="shared" si="49"/>
        <v>306</v>
      </c>
      <c r="X104" s="34">
        <f t="shared" si="70"/>
        <v>745031</v>
      </c>
      <c r="Y104" s="8">
        <v>745531</v>
      </c>
      <c r="Z104" s="22">
        <f t="shared" si="50"/>
        <v>500</v>
      </c>
      <c r="AA104" s="34">
        <f t="shared" si="71"/>
        <v>153142</v>
      </c>
      <c r="AB104" s="8">
        <v>156792</v>
      </c>
      <c r="AC104" s="22">
        <f t="shared" si="51"/>
        <v>3650</v>
      </c>
      <c r="AD104" s="34">
        <f t="shared" si="72"/>
        <v>128190</v>
      </c>
      <c r="AE104" s="8">
        <v>128190</v>
      </c>
      <c r="AF104" s="22">
        <f t="shared" si="52"/>
        <v>0</v>
      </c>
      <c r="AG104" s="34">
        <f t="shared" si="73"/>
        <v>270433</v>
      </c>
      <c r="AH104" s="8">
        <v>270724</v>
      </c>
      <c r="AI104" s="22">
        <f t="shared" si="53"/>
        <v>291</v>
      </c>
      <c r="AJ104" s="34">
        <f t="shared" si="74"/>
        <v>8247916</v>
      </c>
      <c r="AK104" s="8">
        <v>8254235</v>
      </c>
      <c r="AL104" s="22">
        <f t="shared" si="54"/>
        <v>6319</v>
      </c>
      <c r="AM104" s="34">
        <f t="shared" si="75"/>
        <v>43707</v>
      </c>
      <c r="AN104" s="8">
        <v>44955</v>
      </c>
      <c r="AO104" s="22">
        <f t="shared" si="55"/>
        <v>1248</v>
      </c>
      <c r="AP104" s="34">
        <f t="shared" si="76"/>
        <v>442450</v>
      </c>
      <c r="AQ104" s="8">
        <v>442450</v>
      </c>
      <c r="AR104" s="22">
        <f t="shared" si="56"/>
        <v>0</v>
      </c>
      <c r="AS104" s="34">
        <f t="shared" si="77"/>
        <v>61190</v>
      </c>
      <c r="AT104" s="8">
        <v>64464</v>
      </c>
      <c r="AU104" s="22">
        <f t="shared" si="57"/>
        <v>3274</v>
      </c>
      <c r="AV104" s="34">
        <f t="shared" si="78"/>
        <v>170061</v>
      </c>
      <c r="AW104" s="8">
        <v>170375</v>
      </c>
      <c r="AX104" s="22">
        <f t="shared" si="58"/>
        <v>314</v>
      </c>
      <c r="AY104" s="34">
        <f t="shared" si="80"/>
        <v>726270</v>
      </c>
      <c r="AZ104" s="8">
        <v>728272</v>
      </c>
      <c r="BA104" s="22">
        <f t="shared" si="83"/>
        <v>2002</v>
      </c>
      <c r="BB104" s="34">
        <f t="shared" si="81"/>
        <v>6459443</v>
      </c>
      <c r="BC104" s="8">
        <v>6462779</v>
      </c>
      <c r="BD104" s="22">
        <f t="shared" si="60"/>
        <v>3336</v>
      </c>
      <c r="BE104" s="34">
        <f t="shared" si="82"/>
        <v>3889572</v>
      </c>
      <c r="BF104" s="8">
        <v>3894747</v>
      </c>
      <c r="BG104" s="22">
        <f t="shared" si="61"/>
        <v>5175</v>
      </c>
      <c r="BH104" s="34">
        <f t="shared" si="79"/>
        <v>1767256</v>
      </c>
      <c r="BI104" s="8">
        <v>1769054</v>
      </c>
      <c r="BJ104" s="22">
        <f t="shared" si="62"/>
        <v>1798</v>
      </c>
    </row>
    <row r="105" spans="1:62" ht="18" customHeight="1" x14ac:dyDescent="0.35">
      <c r="A105" s="68">
        <f>'Energy - Master'!A104</f>
        <v>46124</v>
      </c>
      <c r="B105" s="24" t="str">
        <f t="shared" si="42"/>
        <v>Apr-2026</v>
      </c>
      <c r="C105" s="34">
        <f t="shared" si="63"/>
        <v>14512541</v>
      </c>
      <c r="D105" s="8">
        <v>14529776</v>
      </c>
      <c r="E105" s="22">
        <f t="shared" si="43"/>
        <v>17235</v>
      </c>
      <c r="F105" s="34">
        <f t="shared" si="64"/>
        <v>15066015</v>
      </c>
      <c r="G105" s="8">
        <v>15084011</v>
      </c>
      <c r="H105" s="22">
        <f t="shared" si="44"/>
        <v>17996</v>
      </c>
      <c r="I105" s="34">
        <f t="shared" si="65"/>
        <v>11044237</v>
      </c>
      <c r="J105" s="8">
        <v>11052536</v>
      </c>
      <c r="K105" s="22">
        <f t="shared" si="45"/>
        <v>8299</v>
      </c>
      <c r="L105" s="34">
        <f t="shared" si="66"/>
        <v>11629046</v>
      </c>
      <c r="M105" s="8">
        <v>11637684</v>
      </c>
      <c r="N105" s="22">
        <f t="shared" si="46"/>
        <v>8638</v>
      </c>
      <c r="O105" s="34">
        <f t="shared" si="67"/>
        <v>18304489</v>
      </c>
      <c r="P105" s="8">
        <v>18313888</v>
      </c>
      <c r="Q105" s="22">
        <f t="shared" si="47"/>
        <v>9399</v>
      </c>
      <c r="R105" s="34">
        <f t="shared" si="68"/>
        <v>11629046</v>
      </c>
      <c r="S105" s="8">
        <v>11637684</v>
      </c>
      <c r="T105" s="22">
        <f t="shared" si="48"/>
        <v>8638</v>
      </c>
      <c r="U105" s="34">
        <f t="shared" si="69"/>
        <v>448268</v>
      </c>
      <c r="V105" s="8">
        <v>448268</v>
      </c>
      <c r="W105" s="22">
        <f t="shared" si="49"/>
        <v>0</v>
      </c>
      <c r="X105" s="34">
        <f t="shared" si="70"/>
        <v>745531</v>
      </c>
      <c r="Y105" s="8">
        <v>745531</v>
      </c>
      <c r="Z105" s="22">
        <f t="shared" si="50"/>
        <v>0</v>
      </c>
      <c r="AA105" s="34">
        <f t="shared" si="71"/>
        <v>156792</v>
      </c>
      <c r="AB105" s="8">
        <v>163546</v>
      </c>
      <c r="AC105" s="22">
        <f t="shared" si="51"/>
        <v>6754</v>
      </c>
      <c r="AD105" s="34">
        <f t="shared" si="72"/>
        <v>128190</v>
      </c>
      <c r="AE105" s="8">
        <v>128190</v>
      </c>
      <c r="AF105" s="22">
        <f t="shared" si="52"/>
        <v>0</v>
      </c>
      <c r="AG105" s="34">
        <f t="shared" si="73"/>
        <v>270724</v>
      </c>
      <c r="AH105" s="8">
        <v>271087</v>
      </c>
      <c r="AI105" s="22">
        <f t="shared" si="53"/>
        <v>363</v>
      </c>
      <c r="AJ105" s="34">
        <f t="shared" si="74"/>
        <v>8254235</v>
      </c>
      <c r="AK105" s="8">
        <v>8260578</v>
      </c>
      <c r="AL105" s="22">
        <f t="shared" si="54"/>
        <v>6343</v>
      </c>
      <c r="AM105" s="34">
        <f t="shared" si="75"/>
        <v>44955</v>
      </c>
      <c r="AN105" s="8">
        <v>46238</v>
      </c>
      <c r="AO105" s="22">
        <f t="shared" si="55"/>
        <v>1283</v>
      </c>
      <c r="AP105" s="34">
        <f t="shared" si="76"/>
        <v>442450</v>
      </c>
      <c r="AQ105" s="8">
        <v>442450</v>
      </c>
      <c r="AR105" s="22">
        <f t="shared" si="56"/>
        <v>0</v>
      </c>
      <c r="AS105" s="34">
        <f t="shared" si="77"/>
        <v>64464</v>
      </c>
      <c r="AT105" s="8">
        <v>67936</v>
      </c>
      <c r="AU105" s="22">
        <f t="shared" si="57"/>
        <v>3472</v>
      </c>
      <c r="AV105" s="34">
        <f t="shared" si="78"/>
        <v>170375</v>
      </c>
      <c r="AW105" s="8">
        <v>170753</v>
      </c>
      <c r="AX105" s="22">
        <f t="shared" si="58"/>
        <v>378</v>
      </c>
      <c r="AY105" s="34">
        <f t="shared" si="80"/>
        <v>728272</v>
      </c>
      <c r="AZ105" s="8">
        <v>730371</v>
      </c>
      <c r="BA105" s="22">
        <f t="shared" si="83"/>
        <v>2099</v>
      </c>
      <c r="BB105" s="34">
        <f t="shared" si="81"/>
        <v>6462779</v>
      </c>
      <c r="BC105" s="8">
        <v>6465953</v>
      </c>
      <c r="BD105" s="22">
        <f t="shared" si="60"/>
        <v>3174</v>
      </c>
      <c r="BE105" s="34">
        <f t="shared" si="82"/>
        <v>3894747</v>
      </c>
      <c r="BF105" s="8">
        <v>3899629</v>
      </c>
      <c r="BG105" s="22">
        <f t="shared" si="61"/>
        <v>4882</v>
      </c>
      <c r="BH105" s="34">
        <f t="shared" si="79"/>
        <v>1769054</v>
      </c>
      <c r="BI105" s="8">
        <v>1770947</v>
      </c>
      <c r="BJ105" s="22">
        <f t="shared" si="62"/>
        <v>1893</v>
      </c>
    </row>
    <row r="106" spans="1:62" ht="18" customHeight="1" x14ac:dyDescent="0.35">
      <c r="A106" s="68">
        <f>'Energy - Master'!A105</f>
        <v>46125</v>
      </c>
      <c r="B106" s="24" t="str">
        <f t="shared" si="42"/>
        <v>Apr-2026</v>
      </c>
      <c r="C106" s="34">
        <f t="shared" si="63"/>
        <v>14529776</v>
      </c>
      <c r="D106" s="8">
        <v>14544923</v>
      </c>
      <c r="E106" s="22">
        <f t="shared" si="43"/>
        <v>15147</v>
      </c>
      <c r="F106" s="34">
        <f t="shared" si="64"/>
        <v>15084011</v>
      </c>
      <c r="G106" s="8">
        <v>15099908</v>
      </c>
      <c r="H106" s="22">
        <f t="shared" si="44"/>
        <v>15897</v>
      </c>
      <c r="I106" s="34">
        <f t="shared" si="65"/>
        <v>11052536</v>
      </c>
      <c r="J106" s="8">
        <v>11058903</v>
      </c>
      <c r="K106" s="22">
        <f t="shared" si="45"/>
        <v>6367</v>
      </c>
      <c r="L106" s="34">
        <f t="shared" si="66"/>
        <v>11637684</v>
      </c>
      <c r="M106" s="8">
        <v>11644336</v>
      </c>
      <c r="N106" s="22">
        <f t="shared" si="46"/>
        <v>6652</v>
      </c>
      <c r="O106" s="34">
        <f t="shared" si="67"/>
        <v>18313888</v>
      </c>
      <c r="P106" s="8">
        <v>18323330</v>
      </c>
      <c r="Q106" s="22">
        <f t="shared" si="47"/>
        <v>9442</v>
      </c>
      <c r="R106" s="34">
        <f t="shared" si="68"/>
        <v>11637684</v>
      </c>
      <c r="S106" s="8">
        <v>11644336</v>
      </c>
      <c r="T106" s="22">
        <f t="shared" si="48"/>
        <v>6652</v>
      </c>
      <c r="U106" s="34">
        <f t="shared" si="69"/>
        <v>448268</v>
      </c>
      <c r="V106" s="8">
        <v>448515</v>
      </c>
      <c r="W106" s="22">
        <f t="shared" si="49"/>
        <v>247</v>
      </c>
      <c r="X106" s="34">
        <f t="shared" si="70"/>
        <v>745531</v>
      </c>
      <c r="Y106" s="8">
        <v>746268</v>
      </c>
      <c r="Z106" s="22">
        <f t="shared" si="50"/>
        <v>737</v>
      </c>
      <c r="AA106" s="34">
        <f t="shared" si="71"/>
        <v>163546</v>
      </c>
      <c r="AB106" s="8">
        <v>167995</v>
      </c>
      <c r="AC106" s="22">
        <f t="shared" si="51"/>
        <v>4449</v>
      </c>
      <c r="AD106" s="34">
        <f t="shared" si="72"/>
        <v>128190</v>
      </c>
      <c r="AE106" s="8">
        <v>128190</v>
      </c>
      <c r="AF106" s="22">
        <f t="shared" si="52"/>
        <v>0</v>
      </c>
      <c r="AG106" s="34">
        <f t="shared" si="73"/>
        <v>271087</v>
      </c>
      <c r="AH106" s="8">
        <v>271409</v>
      </c>
      <c r="AI106" s="22">
        <f t="shared" si="53"/>
        <v>322</v>
      </c>
      <c r="AJ106" s="34">
        <f t="shared" si="74"/>
        <v>8260578</v>
      </c>
      <c r="AK106" s="8">
        <v>8267289</v>
      </c>
      <c r="AL106" s="22">
        <f t="shared" si="54"/>
        <v>6711</v>
      </c>
      <c r="AM106" s="34">
        <f t="shared" si="75"/>
        <v>46238</v>
      </c>
      <c r="AN106" s="8">
        <v>47471</v>
      </c>
      <c r="AO106" s="22">
        <f t="shared" si="55"/>
        <v>1233</v>
      </c>
      <c r="AP106" s="34">
        <f t="shared" si="76"/>
        <v>442450</v>
      </c>
      <c r="AQ106" s="8">
        <v>442450</v>
      </c>
      <c r="AR106" s="22">
        <f t="shared" si="56"/>
        <v>0</v>
      </c>
      <c r="AS106" s="34">
        <f t="shared" si="77"/>
        <v>67936</v>
      </c>
      <c r="AT106" s="8">
        <v>71167</v>
      </c>
      <c r="AU106" s="22">
        <f t="shared" si="57"/>
        <v>3231</v>
      </c>
      <c r="AV106" s="34">
        <f t="shared" si="78"/>
        <v>170753</v>
      </c>
      <c r="AW106" s="8">
        <v>171115</v>
      </c>
      <c r="AX106" s="22">
        <f t="shared" si="58"/>
        <v>362</v>
      </c>
      <c r="AY106" s="34">
        <f t="shared" si="80"/>
        <v>730371</v>
      </c>
      <c r="AZ106" s="8">
        <v>732384</v>
      </c>
      <c r="BA106" s="22">
        <f t="shared" si="83"/>
        <v>2013</v>
      </c>
      <c r="BB106" s="34">
        <f t="shared" si="81"/>
        <v>6465953</v>
      </c>
      <c r="BC106" s="8">
        <v>6469282</v>
      </c>
      <c r="BD106" s="22">
        <f t="shared" si="60"/>
        <v>3329</v>
      </c>
      <c r="BE106" s="34">
        <f t="shared" si="82"/>
        <v>3899629</v>
      </c>
      <c r="BF106" s="8">
        <v>3904220</v>
      </c>
      <c r="BG106" s="22">
        <f t="shared" si="61"/>
        <v>4591</v>
      </c>
      <c r="BH106" s="34">
        <f t="shared" si="79"/>
        <v>1770947</v>
      </c>
      <c r="BI106" s="8">
        <v>1772609</v>
      </c>
      <c r="BJ106" s="22">
        <f t="shared" si="62"/>
        <v>1662</v>
      </c>
    </row>
    <row r="107" spans="1:62" ht="18" customHeight="1" x14ac:dyDescent="0.35">
      <c r="A107" s="68">
        <f>'Energy - Master'!A106</f>
        <v>46126</v>
      </c>
      <c r="B107" s="24" t="str">
        <f t="shared" si="42"/>
        <v>Apr-2026</v>
      </c>
      <c r="C107" s="34">
        <f t="shared" si="63"/>
        <v>14544923</v>
      </c>
      <c r="D107" s="8">
        <v>14559992</v>
      </c>
      <c r="E107" s="22">
        <f t="shared" si="43"/>
        <v>15069</v>
      </c>
      <c r="F107" s="34">
        <f t="shared" si="64"/>
        <v>15099908</v>
      </c>
      <c r="G107" s="8">
        <v>15115741</v>
      </c>
      <c r="H107" s="22">
        <f t="shared" si="44"/>
        <v>15833</v>
      </c>
      <c r="I107" s="34">
        <f t="shared" si="65"/>
        <v>11058903</v>
      </c>
      <c r="J107" s="8">
        <v>11065156</v>
      </c>
      <c r="K107" s="22">
        <f t="shared" si="45"/>
        <v>6253</v>
      </c>
      <c r="L107" s="34">
        <f t="shared" si="66"/>
        <v>11644336</v>
      </c>
      <c r="M107" s="8">
        <v>11650911</v>
      </c>
      <c r="N107" s="22">
        <f t="shared" si="46"/>
        <v>6575</v>
      </c>
      <c r="O107" s="34">
        <f t="shared" si="67"/>
        <v>18323330</v>
      </c>
      <c r="P107" s="8">
        <v>18332733</v>
      </c>
      <c r="Q107" s="22">
        <f t="shared" si="47"/>
        <v>9403</v>
      </c>
      <c r="R107" s="34">
        <f t="shared" si="68"/>
        <v>11644336</v>
      </c>
      <c r="S107" s="8">
        <v>11650911</v>
      </c>
      <c r="T107" s="22">
        <f t="shared" si="48"/>
        <v>6575</v>
      </c>
      <c r="U107" s="34">
        <f t="shared" si="69"/>
        <v>448515</v>
      </c>
      <c r="V107" s="8">
        <v>448552</v>
      </c>
      <c r="W107" s="22">
        <f t="shared" si="49"/>
        <v>37</v>
      </c>
      <c r="X107" s="34">
        <f t="shared" si="70"/>
        <v>746268</v>
      </c>
      <c r="Y107" s="8">
        <v>746368</v>
      </c>
      <c r="Z107" s="22">
        <f t="shared" si="50"/>
        <v>100</v>
      </c>
      <c r="AA107" s="34">
        <f t="shared" si="71"/>
        <v>167995</v>
      </c>
      <c r="AB107" s="8">
        <v>172816</v>
      </c>
      <c r="AC107" s="22">
        <f t="shared" si="51"/>
        <v>4821</v>
      </c>
      <c r="AD107" s="34">
        <f t="shared" si="72"/>
        <v>128190</v>
      </c>
      <c r="AE107" s="8">
        <v>128190</v>
      </c>
      <c r="AF107" s="22">
        <f t="shared" si="52"/>
        <v>0</v>
      </c>
      <c r="AG107" s="34">
        <f t="shared" si="73"/>
        <v>271409</v>
      </c>
      <c r="AH107" s="8">
        <v>271672</v>
      </c>
      <c r="AI107" s="22">
        <f t="shared" si="53"/>
        <v>263</v>
      </c>
      <c r="AJ107" s="34">
        <f t="shared" si="74"/>
        <v>8267289</v>
      </c>
      <c r="AK107" s="8">
        <v>8273461</v>
      </c>
      <c r="AL107" s="22">
        <f t="shared" si="54"/>
        <v>6172</v>
      </c>
      <c r="AM107" s="34">
        <f t="shared" si="75"/>
        <v>47471</v>
      </c>
      <c r="AN107" s="8">
        <v>48751</v>
      </c>
      <c r="AO107" s="22">
        <f t="shared" si="55"/>
        <v>1280</v>
      </c>
      <c r="AP107" s="34">
        <f t="shared" si="76"/>
        <v>442450</v>
      </c>
      <c r="AQ107" s="8">
        <v>442450</v>
      </c>
      <c r="AR107" s="22">
        <f t="shared" si="56"/>
        <v>0</v>
      </c>
      <c r="AS107" s="34">
        <f t="shared" si="77"/>
        <v>71167</v>
      </c>
      <c r="AT107" s="8">
        <v>74547</v>
      </c>
      <c r="AU107" s="22">
        <f t="shared" si="57"/>
        <v>3380</v>
      </c>
      <c r="AV107" s="34">
        <f t="shared" si="78"/>
        <v>171115</v>
      </c>
      <c r="AW107" s="8">
        <v>171502</v>
      </c>
      <c r="AX107" s="22">
        <f t="shared" si="58"/>
        <v>387</v>
      </c>
      <c r="AY107" s="34">
        <f t="shared" si="80"/>
        <v>732384</v>
      </c>
      <c r="AZ107" s="8">
        <v>734473</v>
      </c>
      <c r="BA107" s="22">
        <f t="shared" si="83"/>
        <v>2089</v>
      </c>
      <c r="BB107" s="34">
        <f t="shared" si="81"/>
        <v>6469282</v>
      </c>
      <c r="BC107" s="8">
        <v>6472557</v>
      </c>
      <c r="BD107" s="22">
        <f t="shared" si="60"/>
        <v>3275</v>
      </c>
      <c r="BE107" s="34">
        <f t="shared" si="82"/>
        <v>3904220</v>
      </c>
      <c r="BF107" s="8">
        <v>3909267</v>
      </c>
      <c r="BG107" s="22">
        <f t="shared" si="61"/>
        <v>5047</v>
      </c>
      <c r="BH107" s="34">
        <f t="shared" si="79"/>
        <v>1772609</v>
      </c>
      <c r="BI107" s="8">
        <v>1774598</v>
      </c>
      <c r="BJ107" s="22">
        <f t="shared" si="62"/>
        <v>1989</v>
      </c>
    </row>
    <row r="108" spans="1:62" ht="18" customHeight="1" x14ac:dyDescent="0.35">
      <c r="A108" s="68">
        <f>'Energy - Master'!A107</f>
        <v>46127</v>
      </c>
      <c r="B108" s="24" t="str">
        <f t="shared" si="42"/>
        <v>Apr-2026</v>
      </c>
      <c r="C108" s="34">
        <f t="shared" si="63"/>
        <v>14559992</v>
      </c>
      <c r="D108" s="8">
        <v>14576283</v>
      </c>
      <c r="E108" s="22">
        <f t="shared" si="43"/>
        <v>16291</v>
      </c>
      <c r="F108" s="34">
        <f t="shared" si="64"/>
        <v>15115741</v>
      </c>
      <c r="G108" s="8">
        <v>15132727</v>
      </c>
      <c r="H108" s="22">
        <f t="shared" si="44"/>
        <v>16986</v>
      </c>
      <c r="I108" s="34">
        <f t="shared" si="65"/>
        <v>11065156</v>
      </c>
      <c r="J108" s="8">
        <v>11072675</v>
      </c>
      <c r="K108" s="22">
        <f t="shared" si="45"/>
        <v>7519</v>
      </c>
      <c r="L108" s="34">
        <f t="shared" si="66"/>
        <v>11650911</v>
      </c>
      <c r="M108" s="8">
        <v>11658721</v>
      </c>
      <c r="N108" s="22">
        <f t="shared" si="46"/>
        <v>7810</v>
      </c>
      <c r="O108" s="34">
        <f t="shared" si="67"/>
        <v>18332733</v>
      </c>
      <c r="P108" s="8">
        <v>18342140</v>
      </c>
      <c r="Q108" s="22">
        <f t="shared" si="47"/>
        <v>9407</v>
      </c>
      <c r="R108" s="34">
        <f t="shared" si="68"/>
        <v>11650911</v>
      </c>
      <c r="S108" s="8">
        <v>11658721</v>
      </c>
      <c r="T108" s="22">
        <f t="shared" si="48"/>
        <v>7810</v>
      </c>
      <c r="U108" s="34">
        <f t="shared" si="69"/>
        <v>448552</v>
      </c>
      <c r="V108" s="8">
        <v>448637</v>
      </c>
      <c r="W108" s="22">
        <f t="shared" si="49"/>
        <v>85</v>
      </c>
      <c r="X108" s="34">
        <f t="shared" si="70"/>
        <v>746368</v>
      </c>
      <c r="Y108" s="8">
        <v>746514</v>
      </c>
      <c r="Z108" s="22">
        <f t="shared" si="50"/>
        <v>146</v>
      </c>
      <c r="AA108" s="34">
        <f t="shared" si="71"/>
        <v>172816</v>
      </c>
      <c r="AB108" s="8">
        <v>178291</v>
      </c>
      <c r="AC108" s="22">
        <f t="shared" si="51"/>
        <v>5475</v>
      </c>
      <c r="AD108" s="34">
        <f t="shared" si="72"/>
        <v>128190</v>
      </c>
      <c r="AE108" s="8">
        <v>128190</v>
      </c>
      <c r="AF108" s="22">
        <f t="shared" si="52"/>
        <v>0</v>
      </c>
      <c r="AG108" s="34">
        <f t="shared" si="73"/>
        <v>271672</v>
      </c>
      <c r="AH108" s="8">
        <v>271975</v>
      </c>
      <c r="AI108" s="22">
        <f t="shared" si="53"/>
        <v>303</v>
      </c>
      <c r="AJ108" s="34">
        <f t="shared" si="74"/>
        <v>8273461</v>
      </c>
      <c r="AK108" s="8">
        <v>8279488</v>
      </c>
      <c r="AL108" s="22">
        <f t="shared" si="54"/>
        <v>6027</v>
      </c>
      <c r="AM108" s="34">
        <f t="shared" si="75"/>
        <v>48751</v>
      </c>
      <c r="AN108" s="8">
        <v>50022</v>
      </c>
      <c r="AO108" s="22">
        <f t="shared" si="55"/>
        <v>1271</v>
      </c>
      <c r="AP108" s="34">
        <f t="shared" si="76"/>
        <v>442450</v>
      </c>
      <c r="AQ108" s="8">
        <v>442450</v>
      </c>
      <c r="AR108" s="22">
        <f t="shared" si="56"/>
        <v>0</v>
      </c>
      <c r="AS108" s="34">
        <f t="shared" si="77"/>
        <v>74547</v>
      </c>
      <c r="AT108" s="8">
        <v>77877</v>
      </c>
      <c r="AU108" s="22">
        <f t="shared" si="57"/>
        <v>3330</v>
      </c>
      <c r="AV108" s="34">
        <f t="shared" si="78"/>
        <v>171502</v>
      </c>
      <c r="AW108" s="8">
        <v>171885</v>
      </c>
      <c r="AX108" s="22">
        <f t="shared" si="58"/>
        <v>383</v>
      </c>
      <c r="AY108" s="34">
        <f t="shared" si="80"/>
        <v>734473</v>
      </c>
      <c r="AZ108" s="8">
        <v>736512</v>
      </c>
      <c r="BA108" s="22">
        <f t="shared" si="83"/>
        <v>2039</v>
      </c>
      <c r="BB108" s="34">
        <f t="shared" si="81"/>
        <v>6472557</v>
      </c>
      <c r="BC108" s="8">
        <v>6475747</v>
      </c>
      <c r="BD108" s="22">
        <f t="shared" si="60"/>
        <v>3190</v>
      </c>
      <c r="BE108" s="34">
        <f t="shared" si="82"/>
        <v>3909267</v>
      </c>
      <c r="BF108" s="8">
        <v>3913668</v>
      </c>
      <c r="BG108" s="22">
        <f t="shared" si="61"/>
        <v>4401</v>
      </c>
      <c r="BH108" s="34">
        <f t="shared" si="79"/>
        <v>1774598</v>
      </c>
      <c r="BI108" s="8">
        <v>1776654</v>
      </c>
      <c r="BJ108" s="22">
        <f t="shared" si="62"/>
        <v>2056</v>
      </c>
    </row>
    <row r="109" spans="1:62" ht="18" customHeight="1" x14ac:dyDescent="0.35">
      <c r="A109" s="68">
        <f>'Energy - Master'!A108</f>
        <v>46128</v>
      </c>
      <c r="B109" s="24" t="str">
        <f t="shared" si="42"/>
        <v>Apr-2026</v>
      </c>
      <c r="C109" s="34">
        <f t="shared" si="63"/>
        <v>14576283</v>
      </c>
      <c r="D109" s="8">
        <v>14593285</v>
      </c>
      <c r="E109" s="22">
        <f t="shared" si="43"/>
        <v>17002</v>
      </c>
      <c r="F109" s="34">
        <f t="shared" si="64"/>
        <v>15132727</v>
      </c>
      <c r="G109" s="8">
        <v>15150699</v>
      </c>
      <c r="H109" s="22">
        <f t="shared" si="44"/>
        <v>17972</v>
      </c>
      <c r="I109" s="34">
        <f t="shared" si="65"/>
        <v>11072675</v>
      </c>
      <c r="J109" s="8">
        <v>11081859</v>
      </c>
      <c r="K109" s="22">
        <f t="shared" si="45"/>
        <v>9184</v>
      </c>
      <c r="L109" s="34">
        <f t="shared" si="66"/>
        <v>11658721</v>
      </c>
      <c r="M109" s="8">
        <v>11668202</v>
      </c>
      <c r="N109" s="22">
        <f t="shared" si="46"/>
        <v>9481</v>
      </c>
      <c r="O109" s="34">
        <f t="shared" si="67"/>
        <v>18342140</v>
      </c>
      <c r="P109" s="8">
        <v>18351739</v>
      </c>
      <c r="Q109" s="22">
        <f t="shared" si="47"/>
        <v>9599</v>
      </c>
      <c r="R109" s="34">
        <f t="shared" si="68"/>
        <v>11658721</v>
      </c>
      <c r="S109" s="8">
        <v>11668202</v>
      </c>
      <c r="T109" s="22">
        <f t="shared" si="48"/>
        <v>9481</v>
      </c>
      <c r="U109" s="34">
        <f t="shared" si="69"/>
        <v>448637</v>
      </c>
      <c r="V109" s="8">
        <v>448637</v>
      </c>
      <c r="W109" s="22">
        <f t="shared" si="49"/>
        <v>0</v>
      </c>
      <c r="X109" s="34">
        <f t="shared" si="70"/>
        <v>746514</v>
      </c>
      <c r="Y109" s="8">
        <v>746514</v>
      </c>
      <c r="Z109" s="22">
        <f t="shared" si="50"/>
        <v>0</v>
      </c>
      <c r="AA109" s="34">
        <f t="shared" si="71"/>
        <v>178291</v>
      </c>
      <c r="AB109" s="8">
        <v>184033</v>
      </c>
      <c r="AC109" s="22">
        <f t="shared" si="51"/>
        <v>5742</v>
      </c>
      <c r="AD109" s="34">
        <f t="shared" si="72"/>
        <v>128190</v>
      </c>
      <c r="AE109" s="8">
        <v>128190</v>
      </c>
      <c r="AF109" s="22">
        <f t="shared" si="52"/>
        <v>0</v>
      </c>
      <c r="AG109" s="34">
        <f t="shared" si="73"/>
        <v>271975</v>
      </c>
      <c r="AH109" s="8">
        <v>272547</v>
      </c>
      <c r="AI109" s="22">
        <f t="shared" si="53"/>
        <v>572</v>
      </c>
      <c r="AJ109" s="34">
        <f t="shared" si="74"/>
        <v>8279488</v>
      </c>
      <c r="AK109" s="8">
        <v>8285968</v>
      </c>
      <c r="AL109" s="22">
        <f t="shared" si="54"/>
        <v>6480</v>
      </c>
      <c r="AM109" s="34">
        <f t="shared" si="75"/>
        <v>50022</v>
      </c>
      <c r="AN109" s="8">
        <v>51365</v>
      </c>
      <c r="AO109" s="22">
        <f t="shared" si="55"/>
        <v>1343</v>
      </c>
      <c r="AP109" s="34">
        <f t="shared" si="76"/>
        <v>442450</v>
      </c>
      <c r="AQ109" s="8">
        <v>442450</v>
      </c>
      <c r="AR109" s="22">
        <f t="shared" si="56"/>
        <v>0</v>
      </c>
      <c r="AS109" s="34">
        <f t="shared" si="77"/>
        <v>77877</v>
      </c>
      <c r="AT109" s="8">
        <v>81498</v>
      </c>
      <c r="AU109" s="22">
        <f t="shared" si="57"/>
        <v>3621</v>
      </c>
      <c r="AV109" s="34">
        <f t="shared" si="78"/>
        <v>171885</v>
      </c>
      <c r="AW109" s="8">
        <v>172301</v>
      </c>
      <c r="AX109" s="22">
        <f t="shared" si="58"/>
        <v>416</v>
      </c>
      <c r="AY109" s="34">
        <f t="shared" si="80"/>
        <v>736512</v>
      </c>
      <c r="AZ109" s="8">
        <v>738662</v>
      </c>
      <c r="BA109" s="22">
        <f t="shared" si="83"/>
        <v>2150</v>
      </c>
      <c r="BB109" s="34">
        <f t="shared" si="81"/>
        <v>6475747</v>
      </c>
      <c r="BC109" s="8">
        <v>6479049</v>
      </c>
      <c r="BD109" s="22">
        <f t="shared" si="60"/>
        <v>3302</v>
      </c>
      <c r="BE109" s="34">
        <f t="shared" si="82"/>
        <v>3913668</v>
      </c>
      <c r="BF109" s="8">
        <v>3918452</v>
      </c>
      <c r="BG109" s="22">
        <f t="shared" si="61"/>
        <v>4784</v>
      </c>
      <c r="BH109" s="34">
        <f t="shared" si="79"/>
        <v>1776654</v>
      </c>
      <c r="BI109" s="8">
        <v>1778778</v>
      </c>
      <c r="BJ109" s="22">
        <f t="shared" si="62"/>
        <v>2124</v>
      </c>
    </row>
    <row r="110" spans="1:62" ht="18" customHeight="1" x14ac:dyDescent="0.35">
      <c r="A110" s="68">
        <f>'Energy - Master'!A109</f>
        <v>46129</v>
      </c>
      <c r="B110" s="24" t="str">
        <f t="shared" si="42"/>
        <v>Apr-2026</v>
      </c>
      <c r="C110" s="34">
        <f t="shared" si="63"/>
        <v>14593285</v>
      </c>
      <c r="D110" s="8">
        <v>14611168</v>
      </c>
      <c r="E110" s="22">
        <f t="shared" si="43"/>
        <v>17883</v>
      </c>
      <c r="F110" s="34">
        <f t="shared" si="64"/>
        <v>15150699</v>
      </c>
      <c r="G110" s="8">
        <v>15169109</v>
      </c>
      <c r="H110" s="22">
        <f t="shared" si="44"/>
        <v>18410</v>
      </c>
      <c r="I110" s="34">
        <f t="shared" si="65"/>
        <v>11081859</v>
      </c>
      <c r="J110" s="8">
        <v>11090007</v>
      </c>
      <c r="K110" s="22">
        <f t="shared" si="45"/>
        <v>8148</v>
      </c>
      <c r="L110" s="34">
        <f t="shared" si="66"/>
        <v>11668202</v>
      </c>
      <c r="M110" s="8">
        <v>11676643</v>
      </c>
      <c r="N110" s="22">
        <f t="shared" si="46"/>
        <v>8441</v>
      </c>
      <c r="O110" s="34">
        <f t="shared" si="67"/>
        <v>18351739</v>
      </c>
      <c r="P110" s="8">
        <v>18361080</v>
      </c>
      <c r="Q110" s="22">
        <f t="shared" si="47"/>
        <v>9341</v>
      </c>
      <c r="R110" s="34">
        <f t="shared" si="68"/>
        <v>11668202</v>
      </c>
      <c r="S110" s="8">
        <v>11676643</v>
      </c>
      <c r="T110" s="22">
        <f t="shared" si="48"/>
        <v>8441</v>
      </c>
      <c r="U110" s="34">
        <f t="shared" si="69"/>
        <v>448637</v>
      </c>
      <c r="V110" s="8">
        <v>449264</v>
      </c>
      <c r="W110" s="22">
        <f t="shared" si="49"/>
        <v>627</v>
      </c>
      <c r="X110" s="34">
        <f t="shared" si="70"/>
        <v>746514</v>
      </c>
      <c r="Y110" s="8">
        <v>747355</v>
      </c>
      <c r="Z110" s="22">
        <f t="shared" si="50"/>
        <v>841</v>
      </c>
      <c r="AA110" s="34">
        <f t="shared" si="71"/>
        <v>184033</v>
      </c>
      <c r="AB110" s="8">
        <v>190475</v>
      </c>
      <c r="AC110" s="22">
        <f t="shared" si="51"/>
        <v>6442</v>
      </c>
      <c r="AD110" s="34">
        <f t="shared" si="72"/>
        <v>128190</v>
      </c>
      <c r="AE110" s="8">
        <v>128190</v>
      </c>
      <c r="AF110" s="22">
        <f t="shared" si="52"/>
        <v>0</v>
      </c>
      <c r="AG110" s="34">
        <f t="shared" si="73"/>
        <v>272547</v>
      </c>
      <c r="AH110" s="8">
        <v>272872</v>
      </c>
      <c r="AI110" s="22">
        <f t="shared" si="53"/>
        <v>325</v>
      </c>
      <c r="AJ110" s="34">
        <f t="shared" si="74"/>
        <v>8285968</v>
      </c>
      <c r="AK110" s="8">
        <v>8292649</v>
      </c>
      <c r="AL110" s="22">
        <f t="shared" si="54"/>
        <v>6681</v>
      </c>
      <c r="AM110" s="34">
        <f t="shared" si="75"/>
        <v>51365</v>
      </c>
      <c r="AN110" s="8">
        <v>52639</v>
      </c>
      <c r="AO110" s="22">
        <f t="shared" si="55"/>
        <v>1274</v>
      </c>
      <c r="AP110" s="34">
        <f t="shared" si="76"/>
        <v>442450</v>
      </c>
      <c r="AQ110" s="8">
        <v>442450</v>
      </c>
      <c r="AR110" s="22">
        <f t="shared" si="56"/>
        <v>0</v>
      </c>
      <c r="AS110" s="34">
        <f t="shared" si="77"/>
        <v>81498</v>
      </c>
      <c r="AT110" s="8">
        <v>84879</v>
      </c>
      <c r="AU110" s="22">
        <f t="shared" si="57"/>
        <v>3381</v>
      </c>
      <c r="AV110" s="34">
        <f t="shared" si="78"/>
        <v>172301</v>
      </c>
      <c r="AW110" s="8">
        <v>172723</v>
      </c>
      <c r="AX110" s="22">
        <f t="shared" si="58"/>
        <v>422</v>
      </c>
      <c r="AY110" s="34">
        <f t="shared" si="80"/>
        <v>738662</v>
      </c>
      <c r="AZ110" s="8">
        <v>740682</v>
      </c>
      <c r="BA110" s="22">
        <f t="shared" si="83"/>
        <v>2020</v>
      </c>
      <c r="BB110" s="34">
        <f t="shared" si="81"/>
        <v>6479049</v>
      </c>
      <c r="BC110" s="8">
        <v>6482457</v>
      </c>
      <c r="BD110" s="22">
        <f t="shared" si="60"/>
        <v>3408</v>
      </c>
      <c r="BE110" s="34">
        <f t="shared" si="82"/>
        <v>3918452</v>
      </c>
      <c r="BF110" s="8">
        <v>3922566</v>
      </c>
      <c r="BG110" s="22">
        <f t="shared" si="61"/>
        <v>4114</v>
      </c>
      <c r="BH110" s="34">
        <f t="shared" si="79"/>
        <v>1778778</v>
      </c>
      <c r="BI110" s="8">
        <v>1780263</v>
      </c>
      <c r="BJ110" s="22">
        <f t="shared" si="62"/>
        <v>1485</v>
      </c>
    </row>
    <row r="111" spans="1:62" ht="18" customHeight="1" x14ac:dyDescent="0.35">
      <c r="A111" s="68">
        <f>'Energy - Master'!A110</f>
        <v>46130</v>
      </c>
      <c r="B111" s="24" t="str">
        <f t="shared" si="42"/>
        <v>Apr-2026</v>
      </c>
      <c r="C111" s="34">
        <f t="shared" si="63"/>
        <v>14611168</v>
      </c>
      <c r="D111" s="8">
        <v>14627921</v>
      </c>
      <c r="E111" s="22">
        <f t="shared" si="43"/>
        <v>16753</v>
      </c>
      <c r="F111" s="34">
        <f t="shared" si="64"/>
        <v>15169109</v>
      </c>
      <c r="G111" s="8">
        <v>15186459</v>
      </c>
      <c r="H111" s="22">
        <f t="shared" si="44"/>
        <v>17350</v>
      </c>
      <c r="I111" s="34">
        <f t="shared" si="65"/>
        <v>11090007</v>
      </c>
      <c r="J111" s="8">
        <v>11097631</v>
      </c>
      <c r="K111" s="22">
        <f t="shared" si="45"/>
        <v>7624</v>
      </c>
      <c r="L111" s="34">
        <f t="shared" si="66"/>
        <v>11676643</v>
      </c>
      <c r="M111" s="8">
        <v>11684670</v>
      </c>
      <c r="N111" s="22">
        <f t="shared" si="46"/>
        <v>8027</v>
      </c>
      <c r="O111" s="34">
        <f t="shared" si="67"/>
        <v>18361080</v>
      </c>
      <c r="P111" s="8">
        <v>18370631</v>
      </c>
      <c r="Q111" s="22">
        <f t="shared" si="47"/>
        <v>9551</v>
      </c>
      <c r="R111" s="34">
        <f t="shared" si="68"/>
        <v>11676643</v>
      </c>
      <c r="S111" s="8">
        <v>11684670</v>
      </c>
      <c r="T111" s="22">
        <f t="shared" si="48"/>
        <v>8027</v>
      </c>
      <c r="U111" s="34">
        <f t="shared" si="69"/>
        <v>449264</v>
      </c>
      <c r="V111" s="8">
        <v>449264</v>
      </c>
      <c r="W111" s="22">
        <f t="shared" si="49"/>
        <v>0</v>
      </c>
      <c r="X111" s="34">
        <f t="shared" si="70"/>
        <v>747355</v>
      </c>
      <c r="Y111" s="8">
        <v>747355</v>
      </c>
      <c r="Z111" s="22">
        <f t="shared" si="50"/>
        <v>0</v>
      </c>
      <c r="AA111" s="34">
        <f t="shared" si="71"/>
        <v>190475</v>
      </c>
      <c r="AB111" s="8">
        <v>196660</v>
      </c>
      <c r="AC111" s="22">
        <f t="shared" si="51"/>
        <v>6185</v>
      </c>
      <c r="AD111" s="34">
        <f t="shared" si="72"/>
        <v>128190</v>
      </c>
      <c r="AE111" s="8">
        <v>128190</v>
      </c>
      <c r="AF111" s="22">
        <f t="shared" si="52"/>
        <v>0</v>
      </c>
      <c r="AG111" s="34">
        <f t="shared" si="73"/>
        <v>272872</v>
      </c>
      <c r="AH111" s="8">
        <v>273258</v>
      </c>
      <c r="AI111" s="22">
        <f t="shared" si="53"/>
        <v>386</v>
      </c>
      <c r="AJ111" s="34">
        <f t="shared" si="74"/>
        <v>8292649</v>
      </c>
      <c r="AK111" s="8">
        <v>8298735</v>
      </c>
      <c r="AL111" s="22">
        <f t="shared" si="54"/>
        <v>6086</v>
      </c>
      <c r="AM111" s="34">
        <f t="shared" si="75"/>
        <v>52639</v>
      </c>
      <c r="AN111" s="8">
        <v>53878</v>
      </c>
      <c r="AO111" s="22">
        <f t="shared" si="55"/>
        <v>1239</v>
      </c>
      <c r="AP111" s="34">
        <f t="shared" si="76"/>
        <v>442450</v>
      </c>
      <c r="AQ111" s="8">
        <v>442450</v>
      </c>
      <c r="AR111" s="22">
        <f t="shared" si="56"/>
        <v>0</v>
      </c>
      <c r="AS111" s="34">
        <f t="shared" si="77"/>
        <v>84879</v>
      </c>
      <c r="AT111" s="8">
        <v>88246</v>
      </c>
      <c r="AU111" s="22">
        <f t="shared" si="57"/>
        <v>3367</v>
      </c>
      <c r="AV111" s="34">
        <f t="shared" si="78"/>
        <v>172723</v>
      </c>
      <c r="AW111" s="8">
        <v>173110</v>
      </c>
      <c r="AX111" s="22">
        <f t="shared" si="58"/>
        <v>387</v>
      </c>
      <c r="AY111" s="34">
        <f t="shared" si="80"/>
        <v>740682</v>
      </c>
      <c r="AZ111" s="8">
        <v>742651</v>
      </c>
      <c r="BA111" s="22">
        <f t="shared" si="83"/>
        <v>1969</v>
      </c>
      <c r="BB111" s="34">
        <f t="shared" si="81"/>
        <v>6482457</v>
      </c>
      <c r="BC111" s="8">
        <v>6485513</v>
      </c>
      <c r="BD111" s="22">
        <f t="shared" si="60"/>
        <v>3056</v>
      </c>
      <c r="BE111" s="34">
        <f t="shared" si="82"/>
        <v>3922566</v>
      </c>
      <c r="BF111" s="8">
        <v>3927080</v>
      </c>
      <c r="BG111" s="22">
        <f t="shared" si="61"/>
        <v>4514</v>
      </c>
      <c r="BH111" s="34">
        <f t="shared" si="79"/>
        <v>1780263</v>
      </c>
      <c r="BI111" s="8">
        <v>1781976</v>
      </c>
      <c r="BJ111" s="22">
        <f t="shared" si="62"/>
        <v>1713</v>
      </c>
    </row>
    <row r="112" spans="1:62" ht="18" customHeight="1" x14ac:dyDescent="0.35">
      <c r="A112" s="68">
        <f>'Energy - Master'!A111</f>
        <v>46131</v>
      </c>
      <c r="B112" s="24" t="str">
        <f t="shared" si="42"/>
        <v>Apr-2026</v>
      </c>
      <c r="C112" s="34">
        <f t="shared" si="63"/>
        <v>14627921</v>
      </c>
      <c r="D112" s="8">
        <v>14649051</v>
      </c>
      <c r="E112" s="22">
        <f t="shared" si="43"/>
        <v>21130</v>
      </c>
      <c r="F112" s="34">
        <f t="shared" si="64"/>
        <v>15186459</v>
      </c>
      <c r="G112" s="8">
        <v>15208303</v>
      </c>
      <c r="H112" s="22">
        <f t="shared" si="44"/>
        <v>21844</v>
      </c>
      <c r="I112" s="34">
        <f t="shared" si="65"/>
        <v>11097631</v>
      </c>
      <c r="J112" s="8">
        <v>11108820</v>
      </c>
      <c r="K112" s="22">
        <f t="shared" si="45"/>
        <v>11189</v>
      </c>
      <c r="L112" s="34">
        <f t="shared" si="66"/>
        <v>11684670</v>
      </c>
      <c r="M112" s="8">
        <v>11696298</v>
      </c>
      <c r="N112" s="22">
        <f t="shared" si="46"/>
        <v>11628</v>
      </c>
      <c r="O112" s="34">
        <f t="shared" si="67"/>
        <v>18370631</v>
      </c>
      <c r="P112" s="8">
        <v>18380621</v>
      </c>
      <c r="Q112" s="22">
        <f t="shared" si="47"/>
        <v>9990</v>
      </c>
      <c r="R112" s="34">
        <f t="shared" si="68"/>
        <v>11684670</v>
      </c>
      <c r="S112" s="8">
        <v>11696298</v>
      </c>
      <c r="T112" s="22">
        <f t="shared" si="48"/>
        <v>11628</v>
      </c>
      <c r="U112" s="34">
        <f t="shared" si="69"/>
        <v>449264</v>
      </c>
      <c r="V112" s="8">
        <v>449264</v>
      </c>
      <c r="W112" s="22">
        <f t="shared" si="49"/>
        <v>0</v>
      </c>
      <c r="X112" s="34">
        <f t="shared" si="70"/>
        <v>747355</v>
      </c>
      <c r="Y112" s="8">
        <v>747355</v>
      </c>
      <c r="Z112" s="22">
        <f t="shared" si="50"/>
        <v>0</v>
      </c>
      <c r="AA112" s="34">
        <f t="shared" si="71"/>
        <v>196660</v>
      </c>
      <c r="AB112" s="8">
        <v>205734</v>
      </c>
      <c r="AC112" s="22">
        <f t="shared" si="51"/>
        <v>9074</v>
      </c>
      <c r="AD112" s="34">
        <f t="shared" si="72"/>
        <v>128190</v>
      </c>
      <c r="AE112" s="8">
        <v>128190</v>
      </c>
      <c r="AF112" s="22">
        <f t="shared" si="52"/>
        <v>0</v>
      </c>
      <c r="AG112" s="34">
        <f t="shared" si="73"/>
        <v>273258</v>
      </c>
      <c r="AH112" s="8">
        <v>273811</v>
      </c>
      <c r="AI112" s="22">
        <f t="shared" si="53"/>
        <v>553</v>
      </c>
      <c r="AJ112" s="34">
        <f t="shared" si="74"/>
        <v>8298735</v>
      </c>
      <c r="AK112" s="8">
        <v>8305334</v>
      </c>
      <c r="AL112" s="22">
        <f t="shared" si="54"/>
        <v>6599</v>
      </c>
      <c r="AM112" s="34">
        <f t="shared" si="75"/>
        <v>53878</v>
      </c>
      <c r="AN112" s="8">
        <v>55258</v>
      </c>
      <c r="AO112" s="22">
        <f t="shared" si="55"/>
        <v>1380</v>
      </c>
      <c r="AP112" s="34">
        <f t="shared" si="76"/>
        <v>442450</v>
      </c>
      <c r="AQ112" s="8">
        <v>442450</v>
      </c>
      <c r="AR112" s="22">
        <f t="shared" si="56"/>
        <v>0</v>
      </c>
      <c r="AS112" s="34">
        <f t="shared" si="77"/>
        <v>88246</v>
      </c>
      <c r="AT112" s="8">
        <v>91950</v>
      </c>
      <c r="AU112" s="22">
        <f t="shared" si="57"/>
        <v>3704</v>
      </c>
      <c r="AV112" s="34">
        <f t="shared" si="78"/>
        <v>173110</v>
      </c>
      <c r="AW112" s="8">
        <v>173570</v>
      </c>
      <c r="AX112" s="22">
        <f t="shared" si="58"/>
        <v>460</v>
      </c>
      <c r="AY112" s="34">
        <f t="shared" si="80"/>
        <v>742651</v>
      </c>
      <c r="AZ112" s="8">
        <v>744789</v>
      </c>
      <c r="BA112" s="22">
        <f t="shared" si="83"/>
        <v>2138</v>
      </c>
      <c r="BB112" s="34">
        <f t="shared" si="81"/>
        <v>6485513</v>
      </c>
      <c r="BC112" s="8">
        <v>6488872</v>
      </c>
      <c r="BD112" s="22">
        <f t="shared" si="60"/>
        <v>3359</v>
      </c>
      <c r="BE112" s="34">
        <f t="shared" si="82"/>
        <v>3927080</v>
      </c>
      <c r="BF112" s="8">
        <v>3931688</v>
      </c>
      <c r="BG112" s="22">
        <f t="shared" si="61"/>
        <v>4608</v>
      </c>
      <c r="BH112" s="34">
        <f t="shared" si="79"/>
        <v>1781976</v>
      </c>
      <c r="BI112" s="8">
        <v>1784307</v>
      </c>
      <c r="BJ112" s="22">
        <f t="shared" si="62"/>
        <v>2331</v>
      </c>
    </row>
    <row r="113" spans="1:62" ht="18" customHeight="1" x14ac:dyDescent="0.35">
      <c r="A113" s="68">
        <f>'Energy - Master'!A112</f>
        <v>46132</v>
      </c>
      <c r="B113" s="24" t="str">
        <f t="shared" si="42"/>
        <v>Apr-2026</v>
      </c>
      <c r="C113" s="34">
        <f t="shared" si="63"/>
        <v>14649051</v>
      </c>
      <c r="D113" s="8">
        <v>14667196</v>
      </c>
      <c r="E113" s="22">
        <f t="shared" si="43"/>
        <v>18145</v>
      </c>
      <c r="F113" s="34">
        <f t="shared" si="64"/>
        <v>15208303</v>
      </c>
      <c r="G113" s="8">
        <v>15227233</v>
      </c>
      <c r="H113" s="22">
        <f t="shared" si="44"/>
        <v>18930</v>
      </c>
      <c r="I113" s="34">
        <f t="shared" si="65"/>
        <v>11108820</v>
      </c>
      <c r="J113" s="8">
        <v>11117931</v>
      </c>
      <c r="K113" s="22">
        <f t="shared" si="45"/>
        <v>9111</v>
      </c>
      <c r="L113" s="34">
        <f t="shared" si="66"/>
        <v>11696298</v>
      </c>
      <c r="M113" s="8">
        <v>11705725</v>
      </c>
      <c r="N113" s="22">
        <f t="shared" si="46"/>
        <v>9427</v>
      </c>
      <c r="O113" s="34">
        <f t="shared" si="67"/>
        <v>18380621</v>
      </c>
      <c r="P113" s="8">
        <v>18389834</v>
      </c>
      <c r="Q113" s="22">
        <f t="shared" si="47"/>
        <v>9213</v>
      </c>
      <c r="R113" s="34">
        <f t="shared" si="68"/>
        <v>11696298</v>
      </c>
      <c r="S113" s="8">
        <v>11705725</v>
      </c>
      <c r="T113" s="22">
        <f t="shared" si="48"/>
        <v>9427</v>
      </c>
      <c r="U113" s="34">
        <f t="shared" si="69"/>
        <v>449264</v>
      </c>
      <c r="V113" s="8">
        <v>449327</v>
      </c>
      <c r="W113" s="22">
        <f t="shared" si="49"/>
        <v>63</v>
      </c>
      <c r="X113" s="34">
        <f t="shared" si="70"/>
        <v>747355</v>
      </c>
      <c r="Y113" s="8">
        <v>747474</v>
      </c>
      <c r="Z113" s="22">
        <f t="shared" si="50"/>
        <v>119</v>
      </c>
      <c r="AA113" s="34">
        <f t="shared" si="71"/>
        <v>205734</v>
      </c>
      <c r="AB113" s="8">
        <v>212983</v>
      </c>
      <c r="AC113" s="22">
        <f t="shared" si="51"/>
        <v>7249</v>
      </c>
      <c r="AD113" s="34">
        <f t="shared" si="72"/>
        <v>128190</v>
      </c>
      <c r="AE113" s="8">
        <v>128190</v>
      </c>
      <c r="AF113" s="22">
        <f t="shared" si="52"/>
        <v>0</v>
      </c>
      <c r="AG113" s="34">
        <f t="shared" si="73"/>
        <v>273811</v>
      </c>
      <c r="AH113" s="8">
        <v>274357</v>
      </c>
      <c r="AI113" s="22">
        <f t="shared" si="53"/>
        <v>546</v>
      </c>
      <c r="AJ113" s="34">
        <f t="shared" si="74"/>
        <v>8305334</v>
      </c>
      <c r="AK113" s="8">
        <v>8311351</v>
      </c>
      <c r="AL113" s="22">
        <f t="shared" si="54"/>
        <v>6017</v>
      </c>
      <c r="AM113" s="34">
        <f t="shared" si="75"/>
        <v>55258</v>
      </c>
      <c r="AN113" s="8">
        <v>56522</v>
      </c>
      <c r="AO113" s="22">
        <f t="shared" si="55"/>
        <v>1264</v>
      </c>
      <c r="AP113" s="34">
        <f t="shared" si="76"/>
        <v>442450</v>
      </c>
      <c r="AQ113" s="8">
        <v>442450</v>
      </c>
      <c r="AR113" s="22">
        <f t="shared" si="56"/>
        <v>0</v>
      </c>
      <c r="AS113" s="34">
        <f t="shared" si="77"/>
        <v>91950</v>
      </c>
      <c r="AT113" s="8">
        <v>95314</v>
      </c>
      <c r="AU113" s="22">
        <f t="shared" si="57"/>
        <v>3364</v>
      </c>
      <c r="AV113" s="34">
        <f t="shared" si="78"/>
        <v>173570</v>
      </c>
      <c r="AW113" s="8">
        <v>173962</v>
      </c>
      <c r="AX113" s="22">
        <f t="shared" si="58"/>
        <v>392</v>
      </c>
      <c r="AY113" s="34">
        <f t="shared" si="80"/>
        <v>744789</v>
      </c>
      <c r="AZ113" s="8">
        <v>746768</v>
      </c>
      <c r="BA113" s="22">
        <f t="shared" si="83"/>
        <v>1979</v>
      </c>
      <c r="BB113" s="34">
        <f t="shared" si="81"/>
        <v>6488872</v>
      </c>
      <c r="BC113" s="8">
        <v>6491998</v>
      </c>
      <c r="BD113" s="22">
        <f t="shared" si="60"/>
        <v>3126</v>
      </c>
      <c r="BE113" s="34">
        <f t="shared" si="82"/>
        <v>3931688</v>
      </c>
      <c r="BF113" s="8">
        <v>3935827</v>
      </c>
      <c r="BG113" s="22">
        <f t="shared" si="61"/>
        <v>4139</v>
      </c>
      <c r="BH113" s="34">
        <f t="shared" si="79"/>
        <v>1784307</v>
      </c>
      <c r="BI113" s="8">
        <v>1786689</v>
      </c>
      <c r="BJ113" s="22">
        <f t="shared" si="62"/>
        <v>2382</v>
      </c>
    </row>
    <row r="114" spans="1:62" ht="18" customHeight="1" x14ac:dyDescent="0.35">
      <c r="A114" s="68">
        <f>'Energy - Master'!A113</f>
        <v>46133</v>
      </c>
      <c r="B114" s="24" t="str">
        <f t="shared" si="42"/>
        <v>Apr-2026</v>
      </c>
      <c r="C114" s="34">
        <f t="shared" si="63"/>
        <v>14667196</v>
      </c>
      <c r="D114" s="8">
        <v>14685574</v>
      </c>
      <c r="E114" s="22">
        <f t="shared" si="43"/>
        <v>18378</v>
      </c>
      <c r="F114" s="34">
        <f t="shared" si="64"/>
        <v>15227233</v>
      </c>
      <c r="G114" s="8">
        <v>15246066</v>
      </c>
      <c r="H114" s="22">
        <f t="shared" si="44"/>
        <v>18833</v>
      </c>
      <c r="I114" s="34">
        <f t="shared" si="65"/>
        <v>11117931</v>
      </c>
      <c r="J114" s="8">
        <v>11127391</v>
      </c>
      <c r="K114" s="22">
        <f t="shared" si="45"/>
        <v>9460</v>
      </c>
      <c r="L114" s="34">
        <f t="shared" si="66"/>
        <v>11705725</v>
      </c>
      <c r="M114" s="8">
        <v>11715526</v>
      </c>
      <c r="N114" s="22">
        <f t="shared" si="46"/>
        <v>9801</v>
      </c>
      <c r="O114" s="34">
        <f t="shared" si="67"/>
        <v>18389834</v>
      </c>
      <c r="P114" s="8">
        <v>18399366</v>
      </c>
      <c r="Q114" s="22">
        <f t="shared" si="47"/>
        <v>9532</v>
      </c>
      <c r="R114" s="34">
        <f t="shared" si="68"/>
        <v>11705725</v>
      </c>
      <c r="S114" s="8">
        <v>11715526</v>
      </c>
      <c r="T114" s="22">
        <f t="shared" si="48"/>
        <v>9801</v>
      </c>
      <c r="U114" s="34">
        <f t="shared" si="69"/>
        <v>449327</v>
      </c>
      <c r="V114" s="8">
        <v>449327</v>
      </c>
      <c r="W114" s="22">
        <f t="shared" si="49"/>
        <v>0</v>
      </c>
      <c r="X114" s="34">
        <f t="shared" si="70"/>
        <v>747474</v>
      </c>
      <c r="Y114" s="8">
        <v>747474</v>
      </c>
      <c r="Z114" s="22">
        <f t="shared" si="50"/>
        <v>0</v>
      </c>
      <c r="AA114" s="34">
        <f t="shared" si="71"/>
        <v>212983</v>
      </c>
      <c r="AB114" s="8">
        <v>220214</v>
      </c>
      <c r="AC114" s="22">
        <f t="shared" si="51"/>
        <v>7231</v>
      </c>
      <c r="AD114" s="34">
        <f t="shared" si="72"/>
        <v>128190</v>
      </c>
      <c r="AE114" s="8">
        <v>128190</v>
      </c>
      <c r="AF114" s="22">
        <f t="shared" si="52"/>
        <v>0</v>
      </c>
      <c r="AG114" s="34">
        <f t="shared" si="73"/>
        <v>274357</v>
      </c>
      <c r="AH114" s="8">
        <v>274936</v>
      </c>
      <c r="AI114" s="22">
        <f t="shared" si="53"/>
        <v>579</v>
      </c>
      <c r="AJ114" s="34">
        <f t="shared" si="74"/>
        <v>8311351</v>
      </c>
      <c r="AK114" s="8">
        <v>8317660</v>
      </c>
      <c r="AL114" s="22">
        <f t="shared" si="54"/>
        <v>6309</v>
      </c>
      <c r="AM114" s="34">
        <f t="shared" si="75"/>
        <v>56522</v>
      </c>
      <c r="AN114" s="8">
        <v>57826</v>
      </c>
      <c r="AO114" s="22">
        <f t="shared" si="55"/>
        <v>1304</v>
      </c>
      <c r="AP114" s="34">
        <f t="shared" si="76"/>
        <v>442450</v>
      </c>
      <c r="AQ114" s="8">
        <v>442450</v>
      </c>
      <c r="AR114" s="22">
        <f t="shared" si="56"/>
        <v>0</v>
      </c>
      <c r="AS114" s="34">
        <f t="shared" si="77"/>
        <v>95314</v>
      </c>
      <c r="AT114" s="8">
        <v>98937</v>
      </c>
      <c r="AU114" s="22">
        <f t="shared" si="57"/>
        <v>3623</v>
      </c>
      <c r="AV114" s="34">
        <f t="shared" si="78"/>
        <v>173962</v>
      </c>
      <c r="AW114" s="8">
        <v>174427</v>
      </c>
      <c r="AX114" s="22">
        <f t="shared" si="58"/>
        <v>465</v>
      </c>
      <c r="AY114" s="34">
        <f t="shared" si="80"/>
        <v>746768</v>
      </c>
      <c r="AZ114" s="8">
        <v>748848</v>
      </c>
      <c r="BA114" s="22">
        <f t="shared" si="83"/>
        <v>2080</v>
      </c>
      <c r="BB114" s="34">
        <f t="shared" si="81"/>
        <v>6491998</v>
      </c>
      <c r="BC114" s="8">
        <v>6495259</v>
      </c>
      <c r="BD114" s="22">
        <f t="shared" si="60"/>
        <v>3261</v>
      </c>
      <c r="BE114" s="34">
        <f t="shared" si="82"/>
        <v>3935827</v>
      </c>
      <c r="BF114" s="8">
        <v>3940505</v>
      </c>
      <c r="BG114" s="22">
        <f t="shared" si="61"/>
        <v>4678</v>
      </c>
      <c r="BH114" s="34">
        <f t="shared" si="79"/>
        <v>1786689</v>
      </c>
      <c r="BI114" s="8">
        <v>1788715</v>
      </c>
      <c r="BJ114" s="22">
        <f t="shared" si="62"/>
        <v>2026</v>
      </c>
    </row>
    <row r="115" spans="1:62" ht="18" customHeight="1" x14ac:dyDescent="0.35">
      <c r="A115" s="68">
        <f>'Energy - Master'!A114</f>
        <v>46134</v>
      </c>
      <c r="B115" s="24" t="str">
        <f t="shared" si="42"/>
        <v>Apr-2026</v>
      </c>
      <c r="C115" s="34">
        <f t="shared" si="63"/>
        <v>14685574</v>
      </c>
      <c r="D115" s="8">
        <v>14705001</v>
      </c>
      <c r="E115" s="22">
        <f t="shared" si="43"/>
        <v>19427</v>
      </c>
      <c r="F115" s="34">
        <f t="shared" si="64"/>
        <v>15246066</v>
      </c>
      <c r="G115" s="8">
        <v>15265969</v>
      </c>
      <c r="H115" s="22">
        <f t="shared" si="44"/>
        <v>19903</v>
      </c>
      <c r="I115" s="34">
        <f t="shared" si="65"/>
        <v>11127391</v>
      </c>
      <c r="J115" s="8">
        <v>11134080</v>
      </c>
      <c r="K115" s="22">
        <f t="shared" si="45"/>
        <v>6689</v>
      </c>
      <c r="L115" s="34">
        <f t="shared" si="66"/>
        <v>11715526</v>
      </c>
      <c r="M115" s="8">
        <v>11722524</v>
      </c>
      <c r="N115" s="22">
        <f t="shared" si="46"/>
        <v>6998</v>
      </c>
      <c r="O115" s="34">
        <f t="shared" si="67"/>
        <v>18399366</v>
      </c>
      <c r="P115" s="8">
        <v>18411939</v>
      </c>
      <c r="Q115" s="22">
        <f t="shared" si="47"/>
        <v>12573</v>
      </c>
      <c r="R115" s="34">
        <f t="shared" si="68"/>
        <v>11715526</v>
      </c>
      <c r="S115" s="8">
        <v>11722524</v>
      </c>
      <c r="T115" s="22">
        <f t="shared" si="48"/>
        <v>6998</v>
      </c>
      <c r="U115" s="34">
        <f t="shared" si="69"/>
        <v>449327</v>
      </c>
      <c r="V115" s="8">
        <v>449370</v>
      </c>
      <c r="W115" s="22">
        <f t="shared" si="49"/>
        <v>43</v>
      </c>
      <c r="X115" s="34">
        <f t="shared" si="70"/>
        <v>747474</v>
      </c>
      <c r="Y115" s="8">
        <v>747557</v>
      </c>
      <c r="Z115" s="22">
        <f t="shared" si="50"/>
        <v>83</v>
      </c>
      <c r="AA115" s="34">
        <f t="shared" si="71"/>
        <v>220214</v>
      </c>
      <c r="AB115" s="8">
        <v>225200</v>
      </c>
      <c r="AC115" s="22">
        <f t="shared" si="51"/>
        <v>4986</v>
      </c>
      <c r="AD115" s="34">
        <f t="shared" si="72"/>
        <v>128190</v>
      </c>
      <c r="AE115" s="8">
        <v>130178</v>
      </c>
      <c r="AF115" s="22">
        <f t="shared" si="52"/>
        <v>1988</v>
      </c>
      <c r="AG115" s="34">
        <f t="shared" si="73"/>
        <v>274936</v>
      </c>
      <c r="AH115" s="8">
        <v>275510</v>
      </c>
      <c r="AI115" s="22">
        <f t="shared" si="53"/>
        <v>574</v>
      </c>
      <c r="AJ115" s="34">
        <f t="shared" si="74"/>
        <v>8317660</v>
      </c>
      <c r="AK115" s="8">
        <v>8323972</v>
      </c>
      <c r="AL115" s="22">
        <f t="shared" si="54"/>
        <v>6312</v>
      </c>
      <c r="AM115" s="34">
        <f t="shared" si="75"/>
        <v>57826</v>
      </c>
      <c r="AN115" s="8">
        <v>59142</v>
      </c>
      <c r="AO115" s="22">
        <f t="shared" si="55"/>
        <v>1316</v>
      </c>
      <c r="AP115" s="34">
        <f t="shared" si="76"/>
        <v>442450</v>
      </c>
      <c r="AQ115" s="8">
        <v>442450</v>
      </c>
      <c r="AR115" s="22">
        <f t="shared" si="56"/>
        <v>0</v>
      </c>
      <c r="AS115" s="34">
        <f t="shared" si="77"/>
        <v>98937</v>
      </c>
      <c r="AT115" s="8">
        <v>102496</v>
      </c>
      <c r="AU115" s="22">
        <f t="shared" si="57"/>
        <v>3559</v>
      </c>
      <c r="AV115" s="34">
        <f t="shared" si="78"/>
        <v>174427</v>
      </c>
      <c r="AW115" s="8">
        <v>174896</v>
      </c>
      <c r="AX115" s="22">
        <f t="shared" si="58"/>
        <v>469</v>
      </c>
      <c r="AY115" s="34">
        <f t="shared" si="80"/>
        <v>748848</v>
      </c>
      <c r="AZ115" s="8">
        <v>750974</v>
      </c>
      <c r="BA115" s="22">
        <f t="shared" si="83"/>
        <v>2126</v>
      </c>
      <c r="BB115" s="34">
        <f t="shared" si="81"/>
        <v>6495259</v>
      </c>
      <c r="BC115" s="8">
        <v>6498563</v>
      </c>
      <c r="BD115" s="22">
        <f t="shared" si="60"/>
        <v>3304</v>
      </c>
      <c r="BE115" s="34">
        <f t="shared" si="82"/>
        <v>3940505</v>
      </c>
      <c r="BF115" s="8">
        <v>3945069</v>
      </c>
      <c r="BG115" s="22">
        <f t="shared" si="61"/>
        <v>4564</v>
      </c>
      <c r="BH115" s="34">
        <f t="shared" si="79"/>
        <v>1788715</v>
      </c>
      <c r="BI115" s="8">
        <v>1789615</v>
      </c>
      <c r="BJ115" s="22">
        <f t="shared" si="62"/>
        <v>900</v>
      </c>
    </row>
    <row r="116" spans="1:62" ht="18" customHeight="1" x14ac:dyDescent="0.35">
      <c r="A116" s="68">
        <f>'Energy - Master'!A115</f>
        <v>46135</v>
      </c>
      <c r="B116" s="24" t="str">
        <f t="shared" si="42"/>
        <v>Apr-2026</v>
      </c>
      <c r="C116" s="34">
        <f t="shared" si="63"/>
        <v>14705001</v>
      </c>
      <c r="D116" s="8">
        <v>14724483</v>
      </c>
      <c r="E116" s="22">
        <f t="shared" si="43"/>
        <v>19482</v>
      </c>
      <c r="F116" s="34">
        <f t="shared" si="64"/>
        <v>15265969</v>
      </c>
      <c r="G116" s="8">
        <v>15285859</v>
      </c>
      <c r="H116" s="22">
        <f t="shared" si="44"/>
        <v>19890</v>
      </c>
      <c r="I116" s="34">
        <f t="shared" si="65"/>
        <v>11134080</v>
      </c>
      <c r="J116" s="8">
        <v>11140137</v>
      </c>
      <c r="K116" s="22">
        <f t="shared" si="45"/>
        <v>6057</v>
      </c>
      <c r="L116" s="34">
        <f t="shared" si="66"/>
        <v>11722524</v>
      </c>
      <c r="M116" s="8">
        <v>11728784</v>
      </c>
      <c r="N116" s="22">
        <f t="shared" si="46"/>
        <v>6260</v>
      </c>
      <c r="O116" s="34">
        <f t="shared" si="67"/>
        <v>18411939</v>
      </c>
      <c r="P116" s="8">
        <v>18428481</v>
      </c>
      <c r="Q116" s="22">
        <f t="shared" si="47"/>
        <v>16542</v>
      </c>
      <c r="R116" s="34">
        <f t="shared" si="68"/>
        <v>11722524</v>
      </c>
      <c r="S116" s="8">
        <v>11728784</v>
      </c>
      <c r="T116" s="22">
        <f t="shared" si="48"/>
        <v>6260</v>
      </c>
      <c r="U116" s="34">
        <f t="shared" si="69"/>
        <v>449370</v>
      </c>
      <c r="V116" s="8">
        <v>449370</v>
      </c>
      <c r="W116" s="22">
        <f t="shared" si="49"/>
        <v>0</v>
      </c>
      <c r="X116" s="34">
        <f t="shared" si="70"/>
        <v>747557</v>
      </c>
      <c r="Y116" s="8">
        <v>747557</v>
      </c>
      <c r="Z116" s="22">
        <f t="shared" si="50"/>
        <v>0</v>
      </c>
      <c r="AA116" s="34">
        <f t="shared" si="71"/>
        <v>225200</v>
      </c>
      <c r="AB116" s="8">
        <v>226169</v>
      </c>
      <c r="AC116" s="22">
        <f t="shared" si="51"/>
        <v>969</v>
      </c>
      <c r="AD116" s="34">
        <f t="shared" si="72"/>
        <v>130178</v>
      </c>
      <c r="AE116" s="8">
        <v>134785</v>
      </c>
      <c r="AF116" s="22">
        <f t="shared" si="52"/>
        <v>4607</v>
      </c>
      <c r="AG116" s="34">
        <f t="shared" si="73"/>
        <v>275510</v>
      </c>
      <c r="AH116" s="8">
        <v>276018</v>
      </c>
      <c r="AI116" s="22">
        <f t="shared" si="53"/>
        <v>508</v>
      </c>
      <c r="AJ116" s="34">
        <f t="shared" si="74"/>
        <v>8323972</v>
      </c>
      <c r="AK116" s="8">
        <v>8330128</v>
      </c>
      <c r="AL116" s="22">
        <f t="shared" si="54"/>
        <v>6156</v>
      </c>
      <c r="AM116" s="34">
        <f t="shared" si="75"/>
        <v>59142</v>
      </c>
      <c r="AN116" s="8">
        <v>60466</v>
      </c>
      <c r="AO116" s="22">
        <f t="shared" si="55"/>
        <v>1324</v>
      </c>
      <c r="AP116" s="34">
        <f t="shared" si="76"/>
        <v>442450</v>
      </c>
      <c r="AQ116" s="8">
        <v>442450</v>
      </c>
      <c r="AR116" s="22">
        <f t="shared" si="56"/>
        <v>0</v>
      </c>
      <c r="AS116" s="34">
        <f t="shared" si="77"/>
        <v>102496</v>
      </c>
      <c r="AT116" s="8">
        <v>106008</v>
      </c>
      <c r="AU116" s="22">
        <f t="shared" si="57"/>
        <v>3512</v>
      </c>
      <c r="AV116" s="34">
        <f t="shared" si="78"/>
        <v>174896</v>
      </c>
      <c r="AW116" s="8">
        <v>175360</v>
      </c>
      <c r="AX116" s="22">
        <f t="shared" si="58"/>
        <v>464</v>
      </c>
      <c r="AY116" s="34">
        <f t="shared" si="80"/>
        <v>750974</v>
      </c>
      <c r="AZ116" s="8">
        <v>753074</v>
      </c>
      <c r="BA116" s="22">
        <f t="shared" si="83"/>
        <v>2100</v>
      </c>
      <c r="BB116" s="34">
        <f t="shared" si="81"/>
        <v>6498563</v>
      </c>
      <c r="BC116" s="8">
        <v>6501880</v>
      </c>
      <c r="BD116" s="22">
        <f t="shared" si="60"/>
        <v>3317</v>
      </c>
      <c r="BE116" s="34">
        <f t="shared" si="82"/>
        <v>3945069</v>
      </c>
      <c r="BF116" s="8">
        <v>3949616</v>
      </c>
      <c r="BG116" s="22">
        <f t="shared" si="61"/>
        <v>4547</v>
      </c>
      <c r="BH116" s="34">
        <f t="shared" si="79"/>
        <v>1789615</v>
      </c>
      <c r="BI116" s="8">
        <v>1790955</v>
      </c>
      <c r="BJ116" s="22">
        <f t="shared" si="62"/>
        <v>1340</v>
      </c>
    </row>
    <row r="117" spans="1:62" ht="18" customHeight="1" x14ac:dyDescent="0.35">
      <c r="A117" s="68">
        <f>'Energy - Master'!A116</f>
        <v>46136</v>
      </c>
      <c r="B117" s="24" t="str">
        <f t="shared" si="42"/>
        <v>Apr-2026</v>
      </c>
      <c r="C117" s="34">
        <f t="shared" si="63"/>
        <v>14724483</v>
      </c>
      <c r="D117" s="8">
        <v>14745081</v>
      </c>
      <c r="E117" s="22">
        <f t="shared" si="43"/>
        <v>20598</v>
      </c>
      <c r="F117" s="34">
        <f t="shared" si="64"/>
        <v>15285859</v>
      </c>
      <c r="G117" s="8">
        <v>15306865</v>
      </c>
      <c r="H117" s="22">
        <f t="shared" si="44"/>
        <v>21006</v>
      </c>
      <c r="I117" s="34">
        <f t="shared" si="65"/>
        <v>11140137</v>
      </c>
      <c r="J117" s="8">
        <v>11148418</v>
      </c>
      <c r="K117" s="22">
        <f t="shared" si="45"/>
        <v>8281</v>
      </c>
      <c r="L117" s="34">
        <f t="shared" si="66"/>
        <v>11728784</v>
      </c>
      <c r="M117" s="8">
        <v>11737268</v>
      </c>
      <c r="N117" s="22">
        <f t="shared" si="46"/>
        <v>8484</v>
      </c>
      <c r="O117" s="34">
        <f t="shared" si="67"/>
        <v>18428481</v>
      </c>
      <c r="P117" s="8">
        <v>18443145</v>
      </c>
      <c r="Q117" s="22">
        <f t="shared" si="47"/>
        <v>14664</v>
      </c>
      <c r="R117" s="34">
        <f t="shared" si="68"/>
        <v>11728784</v>
      </c>
      <c r="S117" s="8">
        <v>11737268</v>
      </c>
      <c r="T117" s="22">
        <f t="shared" si="48"/>
        <v>8484</v>
      </c>
      <c r="U117" s="34">
        <f t="shared" si="69"/>
        <v>449370</v>
      </c>
      <c r="V117" s="8">
        <v>449448</v>
      </c>
      <c r="W117" s="22">
        <f t="shared" si="49"/>
        <v>78</v>
      </c>
      <c r="X117" s="34">
        <f t="shared" si="70"/>
        <v>747557</v>
      </c>
      <c r="Y117" s="8">
        <v>747640</v>
      </c>
      <c r="Z117" s="22">
        <f t="shared" si="50"/>
        <v>83</v>
      </c>
      <c r="AA117" s="34">
        <f t="shared" si="71"/>
        <v>226169</v>
      </c>
      <c r="AB117" s="8">
        <v>229959</v>
      </c>
      <c r="AC117" s="22">
        <f t="shared" si="51"/>
        <v>3790</v>
      </c>
      <c r="AD117" s="34">
        <f t="shared" si="72"/>
        <v>134785</v>
      </c>
      <c r="AE117" s="8">
        <v>138001</v>
      </c>
      <c r="AF117" s="22">
        <f t="shared" si="52"/>
        <v>3216</v>
      </c>
      <c r="AG117" s="34">
        <f t="shared" si="73"/>
        <v>276018</v>
      </c>
      <c r="AH117" s="8">
        <v>276530</v>
      </c>
      <c r="AI117" s="22">
        <f t="shared" si="53"/>
        <v>512</v>
      </c>
      <c r="AJ117" s="34">
        <f t="shared" si="74"/>
        <v>8330128</v>
      </c>
      <c r="AK117" s="8">
        <v>8336458</v>
      </c>
      <c r="AL117" s="22">
        <f t="shared" si="54"/>
        <v>6330</v>
      </c>
      <c r="AM117" s="34">
        <f t="shared" si="75"/>
        <v>60466</v>
      </c>
      <c r="AN117" s="8">
        <v>61754</v>
      </c>
      <c r="AO117" s="22">
        <f t="shared" si="55"/>
        <v>1288</v>
      </c>
      <c r="AP117" s="34">
        <f t="shared" si="76"/>
        <v>442450</v>
      </c>
      <c r="AQ117" s="8">
        <v>442450</v>
      </c>
      <c r="AR117" s="22">
        <f t="shared" si="56"/>
        <v>0</v>
      </c>
      <c r="AS117" s="34">
        <f t="shared" si="77"/>
        <v>106008</v>
      </c>
      <c r="AT117" s="8">
        <v>109447</v>
      </c>
      <c r="AU117" s="22">
        <f t="shared" si="57"/>
        <v>3439</v>
      </c>
      <c r="AV117" s="34">
        <f t="shared" si="78"/>
        <v>175360</v>
      </c>
      <c r="AW117" s="8">
        <v>175837</v>
      </c>
      <c r="AX117" s="22">
        <f t="shared" si="58"/>
        <v>477</v>
      </c>
      <c r="AY117" s="34">
        <f t="shared" si="80"/>
        <v>753074</v>
      </c>
      <c r="AZ117" s="8">
        <v>755162</v>
      </c>
      <c r="BA117" s="22">
        <f t="shared" si="83"/>
        <v>2088</v>
      </c>
      <c r="BB117" s="34">
        <f t="shared" si="81"/>
        <v>6501880</v>
      </c>
      <c r="BC117" s="8">
        <v>6505249</v>
      </c>
      <c r="BD117" s="22">
        <f t="shared" si="60"/>
        <v>3369</v>
      </c>
      <c r="BE117" s="34">
        <f t="shared" si="82"/>
        <v>3949616</v>
      </c>
      <c r="BF117" s="8">
        <v>3954147</v>
      </c>
      <c r="BG117" s="22">
        <f t="shared" si="61"/>
        <v>4531</v>
      </c>
      <c r="BH117" s="34">
        <f t="shared" si="79"/>
        <v>1790955</v>
      </c>
      <c r="BI117" s="8">
        <v>1793387</v>
      </c>
      <c r="BJ117" s="22">
        <f t="shared" si="62"/>
        <v>2432</v>
      </c>
    </row>
    <row r="118" spans="1:62" ht="18" customHeight="1" x14ac:dyDescent="0.35">
      <c r="A118" s="68">
        <f>'Energy - Master'!A117</f>
        <v>46137</v>
      </c>
      <c r="B118" s="24" t="str">
        <f t="shared" si="42"/>
        <v>Apr-2026</v>
      </c>
      <c r="C118" s="34">
        <f t="shared" si="63"/>
        <v>14745081</v>
      </c>
      <c r="D118" s="8">
        <v>14764754</v>
      </c>
      <c r="E118" s="22">
        <f t="shared" si="43"/>
        <v>19673</v>
      </c>
      <c r="F118" s="34">
        <f t="shared" si="64"/>
        <v>15306865</v>
      </c>
      <c r="G118" s="8">
        <v>15326966</v>
      </c>
      <c r="H118" s="22">
        <f t="shared" si="44"/>
        <v>20101</v>
      </c>
      <c r="I118" s="34">
        <f t="shared" si="65"/>
        <v>11148418</v>
      </c>
      <c r="J118" s="8">
        <v>11156324</v>
      </c>
      <c r="K118" s="22">
        <f t="shared" si="45"/>
        <v>7906</v>
      </c>
      <c r="L118" s="34">
        <f t="shared" si="66"/>
        <v>11737268</v>
      </c>
      <c r="M118" s="8">
        <v>11745430</v>
      </c>
      <c r="N118" s="22">
        <f t="shared" si="46"/>
        <v>8162</v>
      </c>
      <c r="O118" s="34">
        <f t="shared" si="67"/>
        <v>18443145</v>
      </c>
      <c r="P118" s="8">
        <v>18454754</v>
      </c>
      <c r="Q118" s="22">
        <f t="shared" si="47"/>
        <v>11609</v>
      </c>
      <c r="R118" s="34">
        <f t="shared" si="68"/>
        <v>11737268</v>
      </c>
      <c r="S118" s="8">
        <v>11745430</v>
      </c>
      <c r="T118" s="22">
        <f t="shared" si="48"/>
        <v>8162</v>
      </c>
      <c r="U118" s="34">
        <f t="shared" si="69"/>
        <v>449448</v>
      </c>
      <c r="V118" s="8">
        <v>449448</v>
      </c>
      <c r="W118" s="22">
        <f t="shared" si="49"/>
        <v>0</v>
      </c>
      <c r="X118" s="34">
        <f t="shared" si="70"/>
        <v>747640</v>
      </c>
      <c r="Y118" s="8">
        <v>747640</v>
      </c>
      <c r="Z118" s="22">
        <f t="shared" si="50"/>
        <v>0</v>
      </c>
      <c r="AA118" s="34">
        <f t="shared" si="71"/>
        <v>229959</v>
      </c>
      <c r="AB118" s="8">
        <v>235766</v>
      </c>
      <c r="AC118" s="22">
        <f t="shared" si="51"/>
        <v>5807</v>
      </c>
      <c r="AD118" s="34">
        <f t="shared" si="72"/>
        <v>138001</v>
      </c>
      <c r="AE118" s="8">
        <v>139080</v>
      </c>
      <c r="AF118" s="22">
        <f t="shared" si="52"/>
        <v>1079</v>
      </c>
      <c r="AG118" s="34">
        <f t="shared" si="73"/>
        <v>276530</v>
      </c>
      <c r="AH118" s="8">
        <v>276938</v>
      </c>
      <c r="AI118" s="22">
        <f t="shared" si="53"/>
        <v>408</v>
      </c>
      <c r="AJ118" s="34">
        <f t="shared" si="74"/>
        <v>8336458</v>
      </c>
      <c r="AK118" s="8">
        <v>8342781</v>
      </c>
      <c r="AL118" s="22">
        <f t="shared" si="54"/>
        <v>6323</v>
      </c>
      <c r="AM118" s="34">
        <f t="shared" si="75"/>
        <v>61754</v>
      </c>
      <c r="AN118" s="8">
        <v>63060</v>
      </c>
      <c r="AO118" s="22">
        <f t="shared" si="55"/>
        <v>1306</v>
      </c>
      <c r="AP118" s="34">
        <f t="shared" si="76"/>
        <v>442450</v>
      </c>
      <c r="AQ118" s="8">
        <v>442450</v>
      </c>
      <c r="AR118" s="22">
        <f t="shared" si="56"/>
        <v>0</v>
      </c>
      <c r="AS118" s="34">
        <f t="shared" si="77"/>
        <v>109447</v>
      </c>
      <c r="AT118" s="8">
        <v>112924</v>
      </c>
      <c r="AU118" s="22">
        <f t="shared" si="57"/>
        <v>3477</v>
      </c>
      <c r="AV118" s="34">
        <f t="shared" si="78"/>
        <v>175837</v>
      </c>
      <c r="AW118" s="8">
        <v>176294</v>
      </c>
      <c r="AX118" s="22">
        <f t="shared" si="58"/>
        <v>457</v>
      </c>
      <c r="AY118" s="34">
        <f t="shared" si="80"/>
        <v>755162</v>
      </c>
      <c r="AZ118" s="8">
        <v>757280</v>
      </c>
      <c r="BA118" s="22">
        <f t="shared" si="83"/>
        <v>2118</v>
      </c>
      <c r="BB118" s="34">
        <f t="shared" si="81"/>
        <v>6505249</v>
      </c>
      <c r="BC118" s="8">
        <v>6508560</v>
      </c>
      <c r="BD118" s="22">
        <f t="shared" si="60"/>
        <v>3311</v>
      </c>
      <c r="BE118" s="34">
        <f t="shared" si="82"/>
        <v>3954147</v>
      </c>
      <c r="BF118" s="8">
        <v>3958118</v>
      </c>
      <c r="BG118" s="22">
        <f t="shared" si="61"/>
        <v>3971</v>
      </c>
      <c r="BH118" s="34">
        <f t="shared" si="79"/>
        <v>1793387</v>
      </c>
      <c r="BI118" s="8">
        <v>1795775</v>
      </c>
      <c r="BJ118" s="22">
        <f t="shared" si="62"/>
        <v>2388</v>
      </c>
    </row>
    <row r="119" spans="1:62" ht="18" customHeight="1" x14ac:dyDescent="0.35">
      <c r="A119" s="68">
        <f>'Energy - Master'!A118</f>
        <v>46138</v>
      </c>
      <c r="B119" s="24" t="str">
        <f t="shared" si="42"/>
        <v>Apr-2026</v>
      </c>
      <c r="C119" s="34">
        <f t="shared" si="63"/>
        <v>14764754</v>
      </c>
      <c r="D119" s="8">
        <v>14784448</v>
      </c>
      <c r="E119" s="22">
        <f t="shared" si="43"/>
        <v>19694</v>
      </c>
      <c r="F119" s="34">
        <f t="shared" si="64"/>
        <v>15326966</v>
      </c>
      <c r="G119" s="8">
        <v>15347172</v>
      </c>
      <c r="H119" s="22">
        <f t="shared" si="44"/>
        <v>20206</v>
      </c>
      <c r="I119" s="34">
        <f t="shared" si="65"/>
        <v>11156324</v>
      </c>
      <c r="J119" s="8">
        <v>11165778</v>
      </c>
      <c r="K119" s="22">
        <f t="shared" si="45"/>
        <v>9454</v>
      </c>
      <c r="L119" s="34">
        <f t="shared" si="66"/>
        <v>11745430</v>
      </c>
      <c r="M119" s="8">
        <v>11755181</v>
      </c>
      <c r="N119" s="22">
        <f t="shared" si="46"/>
        <v>9751</v>
      </c>
      <c r="O119" s="34">
        <f t="shared" si="67"/>
        <v>18454754</v>
      </c>
      <c r="P119" s="8">
        <v>18464730</v>
      </c>
      <c r="Q119" s="22">
        <f t="shared" si="47"/>
        <v>9976</v>
      </c>
      <c r="R119" s="34">
        <f t="shared" si="68"/>
        <v>11745430</v>
      </c>
      <c r="S119" s="8">
        <v>11755181</v>
      </c>
      <c r="T119" s="22">
        <f t="shared" si="48"/>
        <v>9751</v>
      </c>
      <c r="U119" s="34">
        <f t="shared" si="69"/>
        <v>449448</v>
      </c>
      <c r="V119" s="8">
        <v>449448</v>
      </c>
      <c r="W119" s="22">
        <f t="shared" si="49"/>
        <v>0</v>
      </c>
      <c r="X119" s="34">
        <f t="shared" si="70"/>
        <v>747640</v>
      </c>
      <c r="Y119" s="8">
        <v>747640</v>
      </c>
      <c r="Z119" s="22">
        <f t="shared" si="50"/>
        <v>0</v>
      </c>
      <c r="AA119" s="34">
        <f t="shared" si="71"/>
        <v>235766</v>
      </c>
      <c r="AB119" s="8">
        <v>243496</v>
      </c>
      <c r="AC119" s="22">
        <f t="shared" si="51"/>
        <v>7730</v>
      </c>
      <c r="AD119" s="34">
        <f t="shared" si="72"/>
        <v>139080</v>
      </c>
      <c r="AE119" s="8">
        <v>139080</v>
      </c>
      <c r="AF119" s="22">
        <f t="shared" si="52"/>
        <v>0</v>
      </c>
      <c r="AG119" s="34">
        <f t="shared" si="73"/>
        <v>276938</v>
      </c>
      <c r="AH119" s="8">
        <v>277429</v>
      </c>
      <c r="AI119" s="22">
        <f t="shared" si="53"/>
        <v>491</v>
      </c>
      <c r="AJ119" s="34">
        <f t="shared" si="74"/>
        <v>8342781</v>
      </c>
      <c r="AK119" s="8">
        <v>8349235</v>
      </c>
      <c r="AL119" s="22">
        <f t="shared" si="54"/>
        <v>6454</v>
      </c>
      <c r="AM119" s="34">
        <f t="shared" si="75"/>
        <v>63060</v>
      </c>
      <c r="AN119" s="8">
        <v>64367</v>
      </c>
      <c r="AO119" s="22">
        <f t="shared" si="55"/>
        <v>1307</v>
      </c>
      <c r="AP119" s="34">
        <f t="shared" si="76"/>
        <v>442450</v>
      </c>
      <c r="AQ119" s="8">
        <v>442450</v>
      </c>
      <c r="AR119" s="22">
        <f t="shared" si="56"/>
        <v>0</v>
      </c>
      <c r="AS119" s="34">
        <f t="shared" si="77"/>
        <v>112924</v>
      </c>
      <c r="AT119" s="8">
        <v>116455</v>
      </c>
      <c r="AU119" s="22">
        <f t="shared" si="57"/>
        <v>3531</v>
      </c>
      <c r="AV119" s="34">
        <f t="shared" si="78"/>
        <v>176294</v>
      </c>
      <c r="AW119" s="8">
        <v>176808</v>
      </c>
      <c r="AX119" s="22">
        <f t="shared" si="58"/>
        <v>514</v>
      </c>
      <c r="AY119" s="34">
        <f t="shared" si="80"/>
        <v>757280</v>
      </c>
      <c r="AZ119" s="8">
        <v>759396</v>
      </c>
      <c r="BA119" s="22">
        <f t="shared" si="83"/>
        <v>2116</v>
      </c>
      <c r="BB119" s="34">
        <f t="shared" si="81"/>
        <v>6508560</v>
      </c>
      <c r="BC119" s="8">
        <v>6511862</v>
      </c>
      <c r="BD119" s="22">
        <f t="shared" si="60"/>
        <v>3302</v>
      </c>
      <c r="BE119" s="34">
        <f t="shared" si="82"/>
        <v>3958118</v>
      </c>
      <c r="BF119" s="8">
        <v>3962568</v>
      </c>
      <c r="BG119" s="22">
        <f t="shared" si="61"/>
        <v>4450</v>
      </c>
      <c r="BH119" s="34">
        <f t="shared" si="79"/>
        <v>1795775</v>
      </c>
      <c r="BI119" s="8">
        <v>1798033</v>
      </c>
      <c r="BJ119" s="22">
        <f t="shared" si="62"/>
        <v>2258</v>
      </c>
    </row>
    <row r="120" spans="1:62" ht="18" customHeight="1" x14ac:dyDescent="0.35">
      <c r="A120" s="68">
        <f>'Energy - Master'!A119</f>
        <v>46139</v>
      </c>
      <c r="B120" s="24" t="str">
        <f t="shared" si="42"/>
        <v>Apr-2026</v>
      </c>
      <c r="C120" s="34">
        <f t="shared" si="63"/>
        <v>14784448</v>
      </c>
      <c r="D120" s="8">
        <v>14804818</v>
      </c>
      <c r="E120" s="22">
        <f t="shared" si="43"/>
        <v>20370</v>
      </c>
      <c r="F120" s="34">
        <f t="shared" si="64"/>
        <v>15347172</v>
      </c>
      <c r="G120" s="8">
        <v>15367969</v>
      </c>
      <c r="H120" s="22">
        <f t="shared" si="44"/>
        <v>20797</v>
      </c>
      <c r="I120" s="34">
        <f t="shared" si="65"/>
        <v>11165778</v>
      </c>
      <c r="J120" s="8">
        <v>11174270</v>
      </c>
      <c r="K120" s="22">
        <f t="shared" si="45"/>
        <v>8492</v>
      </c>
      <c r="L120" s="34">
        <f t="shared" si="66"/>
        <v>11755181</v>
      </c>
      <c r="M120" s="8">
        <v>11763925</v>
      </c>
      <c r="N120" s="22">
        <f t="shared" si="46"/>
        <v>8744</v>
      </c>
      <c r="O120" s="34">
        <f t="shared" si="67"/>
        <v>18464730</v>
      </c>
      <c r="P120" s="8">
        <v>18476329</v>
      </c>
      <c r="Q120" s="22">
        <f t="shared" si="47"/>
        <v>11599</v>
      </c>
      <c r="R120" s="34">
        <f t="shared" si="68"/>
        <v>11755181</v>
      </c>
      <c r="S120" s="8">
        <v>11763925</v>
      </c>
      <c r="T120" s="22">
        <f t="shared" si="48"/>
        <v>8744</v>
      </c>
      <c r="U120" s="34">
        <f t="shared" si="69"/>
        <v>449448</v>
      </c>
      <c r="V120" s="8">
        <v>449495</v>
      </c>
      <c r="W120" s="22">
        <f t="shared" si="49"/>
        <v>47</v>
      </c>
      <c r="X120" s="34">
        <f t="shared" si="70"/>
        <v>747640</v>
      </c>
      <c r="Y120" s="8">
        <v>747747</v>
      </c>
      <c r="Z120" s="22">
        <f t="shared" si="50"/>
        <v>107</v>
      </c>
      <c r="AA120" s="34">
        <f t="shared" si="71"/>
        <v>243496</v>
      </c>
      <c r="AB120" s="8">
        <v>249998</v>
      </c>
      <c r="AC120" s="22">
        <f t="shared" si="51"/>
        <v>6502</v>
      </c>
      <c r="AD120" s="34">
        <f t="shared" si="72"/>
        <v>139080</v>
      </c>
      <c r="AE120" s="8">
        <v>140099</v>
      </c>
      <c r="AF120" s="22">
        <f t="shared" si="52"/>
        <v>1019</v>
      </c>
      <c r="AG120" s="34">
        <f t="shared" si="73"/>
        <v>277429</v>
      </c>
      <c r="AH120" s="8">
        <v>277962</v>
      </c>
      <c r="AI120" s="22">
        <f t="shared" si="53"/>
        <v>533</v>
      </c>
      <c r="AJ120" s="34">
        <f t="shared" si="74"/>
        <v>8349235</v>
      </c>
      <c r="AK120" s="8">
        <v>8355783</v>
      </c>
      <c r="AL120" s="22">
        <f t="shared" si="54"/>
        <v>6548</v>
      </c>
      <c r="AM120" s="34">
        <f t="shared" si="75"/>
        <v>64367</v>
      </c>
      <c r="AN120" s="8">
        <v>65685</v>
      </c>
      <c r="AO120" s="22">
        <f t="shared" si="55"/>
        <v>1318</v>
      </c>
      <c r="AP120" s="34">
        <f t="shared" si="76"/>
        <v>442450</v>
      </c>
      <c r="AQ120" s="8">
        <v>442450</v>
      </c>
      <c r="AR120" s="22">
        <f t="shared" si="56"/>
        <v>0</v>
      </c>
      <c r="AS120" s="34">
        <f t="shared" si="77"/>
        <v>116455</v>
      </c>
      <c r="AT120" s="8">
        <v>119933</v>
      </c>
      <c r="AU120" s="22">
        <f t="shared" si="57"/>
        <v>3478</v>
      </c>
      <c r="AV120" s="34">
        <f t="shared" si="78"/>
        <v>176808</v>
      </c>
      <c r="AW120" s="8">
        <v>177340</v>
      </c>
      <c r="AX120" s="22">
        <f t="shared" si="58"/>
        <v>532</v>
      </c>
      <c r="AY120" s="34">
        <f t="shared" si="80"/>
        <v>759396</v>
      </c>
      <c r="AZ120" s="8">
        <v>761459</v>
      </c>
      <c r="BA120" s="22">
        <f t="shared" si="83"/>
        <v>2063</v>
      </c>
      <c r="BB120" s="34">
        <f t="shared" si="81"/>
        <v>6511862</v>
      </c>
      <c r="BC120" s="8">
        <v>6515169</v>
      </c>
      <c r="BD120" s="22">
        <f t="shared" si="60"/>
        <v>3307</v>
      </c>
      <c r="BE120" s="34">
        <f t="shared" si="82"/>
        <v>3962568</v>
      </c>
      <c r="BF120" s="8">
        <v>3966774</v>
      </c>
      <c r="BG120" s="22">
        <f t="shared" si="61"/>
        <v>4206</v>
      </c>
      <c r="BH120" s="34">
        <f t="shared" si="79"/>
        <v>1798033</v>
      </c>
      <c r="BI120" s="8">
        <v>1800151</v>
      </c>
      <c r="BJ120" s="22">
        <f t="shared" si="62"/>
        <v>2118</v>
      </c>
    </row>
    <row r="121" spans="1:62" ht="18" customHeight="1" x14ac:dyDescent="0.35">
      <c r="A121" s="68">
        <f>'Energy - Master'!A120</f>
        <v>46140</v>
      </c>
      <c r="B121" s="24" t="str">
        <f t="shared" si="42"/>
        <v>Apr-2026</v>
      </c>
      <c r="C121" s="34">
        <f t="shared" si="63"/>
        <v>14804818</v>
      </c>
      <c r="D121" s="8">
        <v>14825725</v>
      </c>
      <c r="E121" s="22">
        <f t="shared" si="43"/>
        <v>20907</v>
      </c>
      <c r="F121" s="34">
        <f t="shared" si="64"/>
        <v>15367969</v>
      </c>
      <c r="G121" s="8">
        <v>15389341</v>
      </c>
      <c r="H121" s="22">
        <f t="shared" si="44"/>
        <v>21372</v>
      </c>
      <c r="I121" s="34">
        <f t="shared" si="65"/>
        <v>11174270</v>
      </c>
      <c r="J121" s="8">
        <v>11184730</v>
      </c>
      <c r="K121" s="22">
        <f t="shared" si="45"/>
        <v>10460</v>
      </c>
      <c r="L121" s="34">
        <f t="shared" si="66"/>
        <v>11763925</v>
      </c>
      <c r="M121" s="8">
        <v>11774651</v>
      </c>
      <c r="N121" s="22">
        <f t="shared" si="46"/>
        <v>10726</v>
      </c>
      <c r="O121" s="34">
        <f t="shared" si="67"/>
        <v>18476329</v>
      </c>
      <c r="P121" s="8">
        <v>18486515</v>
      </c>
      <c r="Q121" s="22">
        <f t="shared" si="47"/>
        <v>10186</v>
      </c>
      <c r="R121" s="34">
        <f t="shared" si="68"/>
        <v>11763925</v>
      </c>
      <c r="S121" s="8">
        <v>11774651</v>
      </c>
      <c r="T121" s="22">
        <f t="shared" si="48"/>
        <v>10726</v>
      </c>
      <c r="U121" s="34">
        <f t="shared" si="69"/>
        <v>449495</v>
      </c>
      <c r="V121" s="8">
        <v>449495</v>
      </c>
      <c r="W121" s="22">
        <f t="shared" si="49"/>
        <v>0</v>
      </c>
      <c r="X121" s="34">
        <f t="shared" si="70"/>
        <v>747747</v>
      </c>
      <c r="Y121" s="8">
        <v>747747</v>
      </c>
      <c r="Z121" s="22">
        <f t="shared" si="50"/>
        <v>0</v>
      </c>
      <c r="AA121" s="34">
        <f t="shared" si="71"/>
        <v>249998</v>
      </c>
      <c r="AB121" s="8">
        <v>258225</v>
      </c>
      <c r="AC121" s="22">
        <f t="shared" si="51"/>
        <v>8227</v>
      </c>
      <c r="AD121" s="34">
        <f t="shared" si="72"/>
        <v>140099</v>
      </c>
      <c r="AE121" s="8">
        <v>140220</v>
      </c>
      <c r="AF121" s="22">
        <f t="shared" si="52"/>
        <v>121</v>
      </c>
      <c r="AG121" s="34">
        <f t="shared" si="73"/>
        <v>277962</v>
      </c>
      <c r="AH121" s="8">
        <v>278457</v>
      </c>
      <c r="AI121" s="22">
        <f t="shared" si="53"/>
        <v>495</v>
      </c>
      <c r="AJ121" s="34">
        <f t="shared" si="74"/>
        <v>8355783</v>
      </c>
      <c r="AK121" s="8">
        <v>8362237</v>
      </c>
      <c r="AL121" s="22">
        <f t="shared" si="54"/>
        <v>6454</v>
      </c>
      <c r="AM121" s="34">
        <f t="shared" si="75"/>
        <v>65685</v>
      </c>
      <c r="AN121" s="8">
        <v>67002</v>
      </c>
      <c r="AO121" s="22">
        <f t="shared" si="55"/>
        <v>1317</v>
      </c>
      <c r="AP121" s="34">
        <f t="shared" si="76"/>
        <v>442450</v>
      </c>
      <c r="AQ121" s="8">
        <v>442450</v>
      </c>
      <c r="AR121" s="22">
        <f t="shared" si="56"/>
        <v>0</v>
      </c>
      <c r="AS121" s="34">
        <f t="shared" si="77"/>
        <v>119933</v>
      </c>
      <c r="AT121" s="8">
        <v>123508</v>
      </c>
      <c r="AU121" s="22">
        <f t="shared" si="57"/>
        <v>3575</v>
      </c>
      <c r="AV121" s="34">
        <f t="shared" si="78"/>
        <v>177340</v>
      </c>
      <c r="AW121" s="8">
        <v>177876</v>
      </c>
      <c r="AX121" s="22">
        <f t="shared" si="58"/>
        <v>536</v>
      </c>
      <c r="AY121" s="34">
        <f t="shared" si="80"/>
        <v>761459</v>
      </c>
      <c r="AZ121" s="8">
        <v>763482</v>
      </c>
      <c r="BA121" s="22">
        <f t="shared" si="83"/>
        <v>2023</v>
      </c>
      <c r="BB121" s="34">
        <f t="shared" si="81"/>
        <v>6515169</v>
      </c>
      <c r="BC121" s="8">
        <v>6518439</v>
      </c>
      <c r="BD121" s="22">
        <f t="shared" si="60"/>
        <v>3270</v>
      </c>
      <c r="BE121" s="34">
        <f t="shared" si="82"/>
        <v>3966774</v>
      </c>
      <c r="BF121" s="8">
        <v>3970822</v>
      </c>
      <c r="BG121" s="22">
        <f t="shared" si="61"/>
        <v>4048</v>
      </c>
      <c r="BH121" s="34">
        <f t="shared" si="79"/>
        <v>1800151</v>
      </c>
      <c r="BI121" s="8">
        <v>1802277</v>
      </c>
      <c r="BJ121" s="22">
        <f t="shared" si="62"/>
        <v>2126</v>
      </c>
    </row>
    <row r="122" spans="1:62" ht="18" customHeight="1" x14ac:dyDescent="0.35">
      <c r="A122" s="68">
        <f>'Energy - Master'!A121</f>
        <v>46141</v>
      </c>
      <c r="B122" s="24" t="str">
        <f t="shared" si="42"/>
        <v>Apr-2026</v>
      </c>
      <c r="C122" s="34">
        <f t="shared" si="63"/>
        <v>14825725</v>
      </c>
      <c r="D122" s="8">
        <v>14845784</v>
      </c>
      <c r="E122" s="22">
        <f t="shared" si="43"/>
        <v>20059</v>
      </c>
      <c r="F122" s="34">
        <f t="shared" si="64"/>
        <v>15389341</v>
      </c>
      <c r="G122" s="8">
        <v>15409815</v>
      </c>
      <c r="H122" s="22">
        <f t="shared" si="44"/>
        <v>20474</v>
      </c>
      <c r="I122" s="34">
        <f t="shared" si="65"/>
        <v>11184730</v>
      </c>
      <c r="J122" s="8">
        <v>11194153</v>
      </c>
      <c r="K122" s="22">
        <f t="shared" si="45"/>
        <v>9423</v>
      </c>
      <c r="L122" s="34">
        <f t="shared" si="66"/>
        <v>11774651</v>
      </c>
      <c r="M122" s="8">
        <v>11784338</v>
      </c>
      <c r="N122" s="22">
        <f t="shared" si="46"/>
        <v>9687</v>
      </c>
      <c r="O122" s="34">
        <f t="shared" si="67"/>
        <v>18486515</v>
      </c>
      <c r="P122" s="8">
        <v>18496981</v>
      </c>
      <c r="Q122" s="22">
        <f t="shared" si="47"/>
        <v>10466</v>
      </c>
      <c r="R122" s="34">
        <f t="shared" si="68"/>
        <v>11774651</v>
      </c>
      <c r="S122" s="8">
        <v>11784338</v>
      </c>
      <c r="T122" s="22">
        <f t="shared" si="48"/>
        <v>9687</v>
      </c>
      <c r="U122" s="34">
        <f t="shared" si="69"/>
        <v>449495</v>
      </c>
      <c r="V122" s="8">
        <v>450416</v>
      </c>
      <c r="W122" s="22">
        <f t="shared" si="49"/>
        <v>921</v>
      </c>
      <c r="X122" s="34">
        <f t="shared" si="70"/>
        <v>747747</v>
      </c>
      <c r="Y122" s="8">
        <v>748837</v>
      </c>
      <c r="Z122" s="22">
        <f t="shared" si="50"/>
        <v>1090</v>
      </c>
      <c r="AA122" s="34">
        <f t="shared" si="71"/>
        <v>258225</v>
      </c>
      <c r="AB122" s="8">
        <v>264872</v>
      </c>
      <c r="AC122" s="22">
        <f t="shared" si="51"/>
        <v>6647</v>
      </c>
      <c r="AD122" s="34">
        <f t="shared" si="72"/>
        <v>140220</v>
      </c>
      <c r="AE122" s="8">
        <v>140944</v>
      </c>
      <c r="AF122" s="22">
        <f t="shared" si="52"/>
        <v>724</v>
      </c>
      <c r="AG122" s="34">
        <f t="shared" si="73"/>
        <v>278457</v>
      </c>
      <c r="AH122" s="8">
        <v>278987</v>
      </c>
      <c r="AI122" s="22">
        <f t="shared" si="53"/>
        <v>530</v>
      </c>
      <c r="AJ122" s="34">
        <f t="shared" si="74"/>
        <v>8362237</v>
      </c>
      <c r="AK122" s="8">
        <v>8368521</v>
      </c>
      <c r="AL122" s="22">
        <f t="shared" si="54"/>
        <v>6284</v>
      </c>
      <c r="AM122" s="34">
        <f t="shared" si="75"/>
        <v>67002</v>
      </c>
      <c r="AN122" s="8">
        <v>68188</v>
      </c>
      <c r="AO122" s="22">
        <f t="shared" si="55"/>
        <v>1186</v>
      </c>
      <c r="AP122" s="34">
        <f t="shared" si="76"/>
        <v>442450</v>
      </c>
      <c r="AQ122" s="8">
        <v>442450</v>
      </c>
      <c r="AR122" s="22">
        <f t="shared" si="56"/>
        <v>0</v>
      </c>
      <c r="AS122" s="34">
        <f t="shared" si="77"/>
        <v>123508</v>
      </c>
      <c r="AT122" s="8">
        <v>126694</v>
      </c>
      <c r="AU122" s="22">
        <f t="shared" si="57"/>
        <v>3186</v>
      </c>
      <c r="AV122" s="34">
        <f t="shared" si="78"/>
        <v>177876</v>
      </c>
      <c r="AW122" s="8">
        <v>178329</v>
      </c>
      <c r="AX122" s="22">
        <f t="shared" si="58"/>
        <v>453</v>
      </c>
      <c r="AY122" s="34">
        <f t="shared" si="80"/>
        <v>763482</v>
      </c>
      <c r="AZ122" s="8">
        <v>765401</v>
      </c>
      <c r="BA122" s="22">
        <f t="shared" si="83"/>
        <v>1919</v>
      </c>
      <c r="BB122" s="34">
        <f t="shared" si="81"/>
        <v>6518439</v>
      </c>
      <c r="BC122" s="8">
        <v>6521721</v>
      </c>
      <c r="BD122" s="22">
        <f t="shared" si="60"/>
        <v>3282</v>
      </c>
      <c r="BE122" s="34">
        <f t="shared" si="82"/>
        <v>3970822</v>
      </c>
      <c r="BF122" s="8">
        <v>3973717</v>
      </c>
      <c r="BG122" s="22">
        <f t="shared" si="61"/>
        <v>2895</v>
      </c>
      <c r="BH122" s="34">
        <f t="shared" si="79"/>
        <v>1802277</v>
      </c>
      <c r="BI122" s="8">
        <v>1804288</v>
      </c>
      <c r="BJ122" s="22">
        <f t="shared" si="62"/>
        <v>2011</v>
      </c>
    </row>
    <row r="123" spans="1:62" ht="18" customHeight="1" x14ac:dyDescent="0.35">
      <c r="A123" s="68">
        <f>'Energy - Master'!A122</f>
        <v>46142</v>
      </c>
      <c r="B123" s="24" t="str">
        <f t="shared" si="42"/>
        <v>Apr-2026</v>
      </c>
      <c r="C123" s="34">
        <f t="shared" si="63"/>
        <v>14845784</v>
      </c>
      <c r="D123" s="8">
        <v>14863663</v>
      </c>
      <c r="E123" s="22">
        <f t="shared" si="43"/>
        <v>17879</v>
      </c>
      <c r="F123" s="34">
        <f t="shared" si="64"/>
        <v>15409815</v>
      </c>
      <c r="G123" s="8">
        <v>15428265</v>
      </c>
      <c r="H123" s="22">
        <f t="shared" si="44"/>
        <v>18450</v>
      </c>
      <c r="I123" s="34">
        <f t="shared" si="65"/>
        <v>11194153</v>
      </c>
      <c r="J123" s="8">
        <v>11202156</v>
      </c>
      <c r="K123" s="22">
        <f t="shared" si="45"/>
        <v>8003</v>
      </c>
      <c r="L123" s="34">
        <f t="shared" si="66"/>
        <v>11784338</v>
      </c>
      <c r="M123" s="8">
        <v>11792645</v>
      </c>
      <c r="N123" s="22">
        <f t="shared" si="46"/>
        <v>8307</v>
      </c>
      <c r="O123" s="34">
        <f t="shared" si="67"/>
        <v>18496981</v>
      </c>
      <c r="P123" s="8">
        <v>18506877</v>
      </c>
      <c r="Q123" s="22">
        <f t="shared" si="47"/>
        <v>9896</v>
      </c>
      <c r="R123" s="34">
        <f t="shared" si="68"/>
        <v>11784338</v>
      </c>
      <c r="S123" s="8">
        <v>11792645</v>
      </c>
      <c r="T123" s="22">
        <f t="shared" si="48"/>
        <v>8307</v>
      </c>
      <c r="U123" s="34">
        <f t="shared" si="69"/>
        <v>450416</v>
      </c>
      <c r="V123" s="8">
        <v>450539</v>
      </c>
      <c r="W123" s="22">
        <f t="shared" si="49"/>
        <v>123</v>
      </c>
      <c r="X123" s="34">
        <f t="shared" si="70"/>
        <v>748837</v>
      </c>
      <c r="Y123" s="8">
        <v>749095</v>
      </c>
      <c r="Z123" s="22">
        <f t="shared" si="50"/>
        <v>258</v>
      </c>
      <c r="AA123" s="34">
        <f t="shared" si="71"/>
        <v>264872</v>
      </c>
      <c r="AB123" s="8">
        <v>270273</v>
      </c>
      <c r="AC123" s="22">
        <f t="shared" si="51"/>
        <v>5401</v>
      </c>
      <c r="AD123" s="34">
        <f t="shared" si="72"/>
        <v>140944</v>
      </c>
      <c r="AE123" s="8">
        <v>140944</v>
      </c>
      <c r="AF123" s="22">
        <f t="shared" si="52"/>
        <v>0</v>
      </c>
      <c r="AG123" s="34">
        <f t="shared" si="73"/>
        <v>278987</v>
      </c>
      <c r="AH123" s="8">
        <v>279297</v>
      </c>
      <c r="AI123" s="22">
        <f t="shared" si="53"/>
        <v>310</v>
      </c>
      <c r="AJ123" s="34">
        <f t="shared" si="74"/>
        <v>8368521</v>
      </c>
      <c r="AK123" s="8">
        <v>8374780</v>
      </c>
      <c r="AL123" s="22">
        <f t="shared" si="54"/>
        <v>6259</v>
      </c>
      <c r="AM123" s="34">
        <f t="shared" si="75"/>
        <v>68188</v>
      </c>
      <c r="AN123" s="8">
        <v>69461</v>
      </c>
      <c r="AO123" s="22">
        <f t="shared" si="55"/>
        <v>1273</v>
      </c>
      <c r="AP123" s="34">
        <f t="shared" si="76"/>
        <v>442450</v>
      </c>
      <c r="AQ123" s="8">
        <v>442450</v>
      </c>
      <c r="AR123" s="22">
        <f t="shared" si="56"/>
        <v>0</v>
      </c>
      <c r="AS123" s="34">
        <f t="shared" si="77"/>
        <v>126694</v>
      </c>
      <c r="AT123" s="8">
        <v>130081</v>
      </c>
      <c r="AU123" s="22">
        <f t="shared" si="57"/>
        <v>3387</v>
      </c>
      <c r="AV123" s="34">
        <f t="shared" si="78"/>
        <v>178329</v>
      </c>
      <c r="AW123" s="8">
        <v>178719</v>
      </c>
      <c r="AX123" s="22">
        <f t="shared" si="58"/>
        <v>390</v>
      </c>
      <c r="AY123" s="34">
        <f t="shared" si="80"/>
        <v>765401</v>
      </c>
      <c r="AZ123" s="8">
        <v>767476</v>
      </c>
      <c r="BA123" s="22">
        <f t="shared" si="83"/>
        <v>2075</v>
      </c>
      <c r="BB123" s="34">
        <f t="shared" si="81"/>
        <v>6521721</v>
      </c>
      <c r="BC123" s="8">
        <v>6524952</v>
      </c>
      <c r="BD123" s="22">
        <f t="shared" si="60"/>
        <v>3231</v>
      </c>
      <c r="BE123" s="34">
        <f t="shared" si="82"/>
        <v>3973717</v>
      </c>
      <c r="BF123" s="8">
        <v>3977033</v>
      </c>
      <c r="BG123" s="22">
        <f t="shared" si="61"/>
        <v>3316</v>
      </c>
      <c r="BH123" s="34">
        <f t="shared" si="79"/>
        <v>1804288</v>
      </c>
      <c r="BI123" s="8">
        <v>1806489</v>
      </c>
      <c r="BJ123" s="22">
        <f t="shared" si="62"/>
        <v>2201</v>
      </c>
    </row>
    <row r="124" spans="1:62" ht="18" customHeight="1" x14ac:dyDescent="0.35">
      <c r="A124" s="68">
        <f>'Energy - Master'!A123</f>
        <v>46143</v>
      </c>
      <c r="B124" s="24" t="str">
        <f t="shared" si="42"/>
        <v>May-2026</v>
      </c>
      <c r="C124" s="34">
        <f t="shared" si="63"/>
        <v>14863663</v>
      </c>
      <c r="D124" s="8">
        <v>14880382</v>
      </c>
      <c r="E124" s="22">
        <f t="shared" si="43"/>
        <v>16719</v>
      </c>
      <c r="F124" s="34">
        <f t="shared" si="64"/>
        <v>15428265</v>
      </c>
      <c r="G124" s="8">
        <v>15446467</v>
      </c>
      <c r="H124" s="22">
        <f t="shared" si="44"/>
        <v>18202</v>
      </c>
      <c r="I124" s="34">
        <f t="shared" si="65"/>
        <v>11202156</v>
      </c>
      <c r="J124" s="8">
        <v>11210192</v>
      </c>
      <c r="K124" s="22">
        <f t="shared" si="45"/>
        <v>8036</v>
      </c>
      <c r="L124" s="34">
        <f t="shared" si="66"/>
        <v>11792645</v>
      </c>
      <c r="M124" s="8">
        <v>11802162</v>
      </c>
      <c r="N124" s="22">
        <f t="shared" si="46"/>
        <v>9517</v>
      </c>
      <c r="O124" s="34">
        <f t="shared" si="67"/>
        <v>18506877</v>
      </c>
      <c r="P124" s="8">
        <v>18516251</v>
      </c>
      <c r="Q124" s="22">
        <f t="shared" si="47"/>
        <v>9374</v>
      </c>
      <c r="R124" s="34">
        <f t="shared" si="68"/>
        <v>11792645</v>
      </c>
      <c r="S124" s="8">
        <v>11802162</v>
      </c>
      <c r="T124" s="22">
        <f t="shared" si="48"/>
        <v>9517</v>
      </c>
      <c r="U124" s="34">
        <f t="shared" si="69"/>
        <v>450539</v>
      </c>
      <c r="V124" s="8">
        <v>450539</v>
      </c>
      <c r="W124" s="22">
        <f t="shared" si="49"/>
        <v>0</v>
      </c>
      <c r="X124" s="34">
        <f t="shared" si="70"/>
        <v>749095</v>
      </c>
      <c r="Y124" s="8">
        <v>749095</v>
      </c>
      <c r="Z124" s="22">
        <f t="shared" si="50"/>
        <v>0</v>
      </c>
      <c r="AA124" s="34">
        <f t="shared" si="71"/>
        <v>270273</v>
      </c>
      <c r="AB124" s="8">
        <v>276571</v>
      </c>
      <c r="AC124" s="22">
        <f t="shared" si="51"/>
        <v>6298</v>
      </c>
      <c r="AD124" s="34">
        <f t="shared" si="72"/>
        <v>140944</v>
      </c>
      <c r="AE124" s="8">
        <v>140944</v>
      </c>
      <c r="AF124" s="22">
        <f t="shared" si="52"/>
        <v>0</v>
      </c>
      <c r="AG124" s="34">
        <f t="shared" si="73"/>
        <v>279297</v>
      </c>
      <c r="AH124" s="8">
        <v>279777</v>
      </c>
      <c r="AI124" s="22">
        <f t="shared" si="53"/>
        <v>480</v>
      </c>
      <c r="AJ124" s="34">
        <f t="shared" si="74"/>
        <v>8374780</v>
      </c>
      <c r="AK124" s="8">
        <v>8380954</v>
      </c>
      <c r="AL124" s="22">
        <f t="shared" si="54"/>
        <v>6174</v>
      </c>
      <c r="AM124" s="34">
        <f t="shared" si="75"/>
        <v>69461</v>
      </c>
      <c r="AN124" s="8">
        <v>70761</v>
      </c>
      <c r="AO124" s="22">
        <f t="shared" si="55"/>
        <v>1300</v>
      </c>
      <c r="AP124" s="34">
        <f t="shared" si="76"/>
        <v>442450</v>
      </c>
      <c r="AQ124" s="8">
        <v>442450</v>
      </c>
      <c r="AR124" s="22">
        <f t="shared" si="56"/>
        <v>0</v>
      </c>
      <c r="AS124" s="34">
        <f t="shared" si="77"/>
        <v>130081</v>
      </c>
      <c r="AT124" s="8">
        <v>133576</v>
      </c>
      <c r="AU124" s="22">
        <f t="shared" si="57"/>
        <v>3495</v>
      </c>
      <c r="AV124" s="34">
        <f t="shared" si="78"/>
        <v>178719</v>
      </c>
      <c r="AW124" s="8">
        <v>179095</v>
      </c>
      <c r="AX124" s="22">
        <f t="shared" si="58"/>
        <v>376</v>
      </c>
      <c r="AY124" s="34">
        <f t="shared" si="80"/>
        <v>767476</v>
      </c>
      <c r="AZ124" s="8">
        <v>769574</v>
      </c>
      <c r="BA124" s="22">
        <f t="shared" si="83"/>
        <v>2098</v>
      </c>
      <c r="BB124" s="34">
        <f t="shared" si="81"/>
        <v>6524952</v>
      </c>
      <c r="BC124" s="8">
        <v>6528199</v>
      </c>
      <c r="BD124" s="22">
        <f t="shared" si="60"/>
        <v>3247</v>
      </c>
      <c r="BE124" s="34">
        <f t="shared" si="82"/>
        <v>3977033</v>
      </c>
      <c r="BF124" s="8">
        <v>3982156</v>
      </c>
      <c r="BG124" s="22">
        <f t="shared" si="61"/>
        <v>5123</v>
      </c>
      <c r="BH124" s="34">
        <f t="shared" si="79"/>
        <v>1806489</v>
      </c>
      <c r="BI124" s="8">
        <v>1808357</v>
      </c>
      <c r="BJ124" s="22">
        <f t="shared" si="62"/>
        <v>1868</v>
      </c>
    </row>
    <row r="125" spans="1:62" ht="18" customHeight="1" x14ac:dyDescent="0.35">
      <c r="A125" s="68">
        <f>'Energy - Master'!A124</f>
        <v>46144</v>
      </c>
      <c r="B125" s="24" t="str">
        <f t="shared" si="42"/>
        <v>May-2026</v>
      </c>
      <c r="C125" s="34">
        <f t="shared" si="63"/>
        <v>14880382</v>
      </c>
      <c r="D125" s="8">
        <v>14897054</v>
      </c>
      <c r="E125" s="22">
        <f t="shared" si="43"/>
        <v>16672</v>
      </c>
      <c r="F125" s="34">
        <f t="shared" si="64"/>
        <v>15446467</v>
      </c>
      <c r="G125" s="8">
        <v>15464616</v>
      </c>
      <c r="H125" s="22">
        <f t="shared" si="44"/>
        <v>18149</v>
      </c>
      <c r="I125" s="34">
        <f t="shared" si="65"/>
        <v>11210192</v>
      </c>
      <c r="J125" s="8">
        <v>11218170</v>
      </c>
      <c r="K125" s="22">
        <f t="shared" si="45"/>
        <v>7978</v>
      </c>
      <c r="L125" s="34">
        <f t="shared" si="66"/>
        <v>11802162</v>
      </c>
      <c r="M125" s="8">
        <v>11811586</v>
      </c>
      <c r="N125" s="22">
        <f t="shared" si="46"/>
        <v>9424</v>
      </c>
      <c r="O125" s="34">
        <f t="shared" si="67"/>
        <v>18516251</v>
      </c>
      <c r="P125" s="8">
        <v>18525683</v>
      </c>
      <c r="Q125" s="22">
        <f t="shared" si="47"/>
        <v>9432</v>
      </c>
      <c r="R125" s="34">
        <f t="shared" si="68"/>
        <v>11802162</v>
      </c>
      <c r="S125" s="8">
        <v>11811586</v>
      </c>
      <c r="T125" s="22">
        <f t="shared" si="48"/>
        <v>9424</v>
      </c>
      <c r="U125" s="34">
        <f t="shared" si="69"/>
        <v>450539</v>
      </c>
      <c r="V125" s="8">
        <v>450539</v>
      </c>
      <c r="W125" s="22">
        <f t="shared" si="49"/>
        <v>0</v>
      </c>
      <c r="X125" s="34">
        <f t="shared" si="70"/>
        <v>749095</v>
      </c>
      <c r="Y125" s="8">
        <v>749095</v>
      </c>
      <c r="Z125" s="22">
        <f t="shared" si="50"/>
        <v>0</v>
      </c>
      <c r="AA125" s="34">
        <f t="shared" si="71"/>
        <v>276571</v>
      </c>
      <c r="AB125" s="8">
        <v>282688</v>
      </c>
      <c r="AC125" s="22">
        <f t="shared" si="51"/>
        <v>6117</v>
      </c>
      <c r="AD125" s="34">
        <f t="shared" si="72"/>
        <v>140944</v>
      </c>
      <c r="AE125" s="8">
        <v>140944</v>
      </c>
      <c r="AF125" s="22">
        <f t="shared" si="52"/>
        <v>0</v>
      </c>
      <c r="AG125" s="34">
        <f t="shared" si="73"/>
        <v>279777</v>
      </c>
      <c r="AH125" s="8">
        <v>280282</v>
      </c>
      <c r="AI125" s="22">
        <f t="shared" si="53"/>
        <v>505</v>
      </c>
      <c r="AJ125" s="34">
        <f t="shared" si="74"/>
        <v>8380954</v>
      </c>
      <c r="AK125" s="8">
        <v>8387245</v>
      </c>
      <c r="AL125" s="22">
        <f t="shared" si="54"/>
        <v>6291</v>
      </c>
      <c r="AM125" s="34">
        <f t="shared" si="75"/>
        <v>70761</v>
      </c>
      <c r="AN125" s="8">
        <v>72057</v>
      </c>
      <c r="AO125" s="22">
        <f t="shared" si="55"/>
        <v>1296</v>
      </c>
      <c r="AP125" s="34">
        <f t="shared" si="76"/>
        <v>442450</v>
      </c>
      <c r="AQ125" s="8">
        <v>442450</v>
      </c>
      <c r="AR125" s="22">
        <f t="shared" si="56"/>
        <v>0</v>
      </c>
      <c r="AS125" s="34">
        <f t="shared" si="77"/>
        <v>133576</v>
      </c>
      <c r="AT125" s="8">
        <v>137167</v>
      </c>
      <c r="AU125" s="22">
        <f t="shared" si="57"/>
        <v>3591</v>
      </c>
      <c r="AV125" s="34">
        <f t="shared" si="78"/>
        <v>179095</v>
      </c>
      <c r="AW125" s="8">
        <v>179444</v>
      </c>
      <c r="AX125" s="22">
        <f t="shared" si="58"/>
        <v>349</v>
      </c>
      <c r="AY125" s="34">
        <f t="shared" si="80"/>
        <v>769574</v>
      </c>
      <c r="AZ125" s="8">
        <v>771671</v>
      </c>
      <c r="BA125" s="22">
        <f t="shared" si="83"/>
        <v>2097</v>
      </c>
      <c r="BB125" s="34">
        <f t="shared" si="81"/>
        <v>6528199</v>
      </c>
      <c r="BC125" s="8">
        <v>6531427</v>
      </c>
      <c r="BD125" s="22">
        <f t="shared" si="60"/>
        <v>3228</v>
      </c>
      <c r="BE125" s="34">
        <f t="shared" si="82"/>
        <v>3982156</v>
      </c>
      <c r="BF125" s="8">
        <v>3987241</v>
      </c>
      <c r="BG125" s="22">
        <f t="shared" si="61"/>
        <v>5085</v>
      </c>
      <c r="BH125" s="34">
        <f t="shared" si="79"/>
        <v>1808357</v>
      </c>
      <c r="BI125" s="8">
        <v>1810407</v>
      </c>
      <c r="BJ125" s="22">
        <f t="shared" si="62"/>
        <v>2050</v>
      </c>
    </row>
    <row r="126" spans="1:62" ht="18" customHeight="1" x14ac:dyDescent="0.35">
      <c r="A126" s="68">
        <f>'Energy - Master'!A125</f>
        <v>46145</v>
      </c>
      <c r="B126" s="24" t="str">
        <f t="shared" si="42"/>
        <v>May-2026</v>
      </c>
      <c r="C126" s="34">
        <f t="shared" si="63"/>
        <v>14897054</v>
      </c>
      <c r="D126" s="8">
        <v>14913870</v>
      </c>
      <c r="E126" s="22">
        <f t="shared" si="43"/>
        <v>16816</v>
      </c>
      <c r="F126" s="34">
        <f t="shared" si="64"/>
        <v>15464616</v>
      </c>
      <c r="G126" s="8">
        <v>15482297</v>
      </c>
      <c r="H126" s="22">
        <f t="shared" si="44"/>
        <v>17681</v>
      </c>
      <c r="I126" s="34">
        <f t="shared" si="65"/>
        <v>11218170</v>
      </c>
      <c r="J126" s="8">
        <v>11226133</v>
      </c>
      <c r="K126" s="22">
        <f t="shared" si="45"/>
        <v>7963</v>
      </c>
      <c r="L126" s="34">
        <f t="shared" si="66"/>
        <v>11811586</v>
      </c>
      <c r="M126" s="8">
        <v>11819995</v>
      </c>
      <c r="N126" s="22">
        <f t="shared" si="46"/>
        <v>8409</v>
      </c>
      <c r="O126" s="34">
        <f t="shared" si="67"/>
        <v>18525683</v>
      </c>
      <c r="P126" s="8">
        <v>18535130</v>
      </c>
      <c r="Q126" s="22">
        <f t="shared" si="47"/>
        <v>9447</v>
      </c>
      <c r="R126" s="34">
        <f t="shared" si="68"/>
        <v>11811586</v>
      </c>
      <c r="S126" s="8">
        <v>11819995</v>
      </c>
      <c r="T126" s="22">
        <f t="shared" si="48"/>
        <v>8409</v>
      </c>
      <c r="U126" s="34">
        <f t="shared" si="69"/>
        <v>450539</v>
      </c>
      <c r="V126" s="8">
        <v>450567</v>
      </c>
      <c r="W126" s="22">
        <f t="shared" si="49"/>
        <v>28</v>
      </c>
      <c r="X126" s="34">
        <f t="shared" si="70"/>
        <v>749095</v>
      </c>
      <c r="Y126" s="8">
        <v>749151</v>
      </c>
      <c r="Z126" s="22">
        <f t="shared" si="50"/>
        <v>56</v>
      </c>
      <c r="AA126" s="34">
        <f t="shared" si="71"/>
        <v>282688</v>
      </c>
      <c r="AB126" s="8">
        <v>289243</v>
      </c>
      <c r="AC126" s="22">
        <f t="shared" si="51"/>
        <v>6555</v>
      </c>
      <c r="AD126" s="34">
        <f t="shared" si="72"/>
        <v>140944</v>
      </c>
      <c r="AE126" s="8">
        <v>140944</v>
      </c>
      <c r="AF126" s="22">
        <f t="shared" si="52"/>
        <v>0</v>
      </c>
      <c r="AG126" s="34">
        <f t="shared" si="73"/>
        <v>280282</v>
      </c>
      <c r="AH126" s="8">
        <v>280712</v>
      </c>
      <c r="AI126" s="22">
        <f t="shared" si="53"/>
        <v>430</v>
      </c>
      <c r="AJ126" s="34">
        <f t="shared" si="74"/>
        <v>8387245</v>
      </c>
      <c r="AK126" s="8">
        <v>8393708</v>
      </c>
      <c r="AL126" s="22">
        <f t="shared" si="54"/>
        <v>6463</v>
      </c>
      <c r="AM126" s="34">
        <f t="shared" si="75"/>
        <v>72057</v>
      </c>
      <c r="AN126" s="8">
        <v>73353</v>
      </c>
      <c r="AO126" s="22">
        <f t="shared" si="55"/>
        <v>1296</v>
      </c>
      <c r="AP126" s="34">
        <f t="shared" si="76"/>
        <v>442450</v>
      </c>
      <c r="AQ126" s="8">
        <v>442450</v>
      </c>
      <c r="AR126" s="22">
        <f t="shared" si="56"/>
        <v>0</v>
      </c>
      <c r="AS126" s="34">
        <f t="shared" si="77"/>
        <v>137167</v>
      </c>
      <c r="AT126" s="8">
        <v>140738</v>
      </c>
      <c r="AU126" s="22">
        <f t="shared" si="57"/>
        <v>3571</v>
      </c>
      <c r="AV126" s="34">
        <f t="shared" si="78"/>
        <v>179444</v>
      </c>
      <c r="AW126" s="8">
        <v>179843</v>
      </c>
      <c r="AX126" s="22">
        <f t="shared" si="58"/>
        <v>399</v>
      </c>
      <c r="AY126" s="34">
        <f t="shared" si="80"/>
        <v>771671</v>
      </c>
      <c r="AZ126" s="8">
        <v>773772</v>
      </c>
      <c r="BA126" s="22">
        <f t="shared" si="83"/>
        <v>2101</v>
      </c>
      <c r="BB126" s="34">
        <f t="shared" si="81"/>
        <v>6531427</v>
      </c>
      <c r="BC126" s="8">
        <v>6534661</v>
      </c>
      <c r="BD126" s="22">
        <f t="shared" si="60"/>
        <v>3234</v>
      </c>
      <c r="BE126" s="34">
        <f t="shared" si="82"/>
        <v>3987241</v>
      </c>
      <c r="BF126" s="8">
        <v>3992619</v>
      </c>
      <c r="BG126" s="22">
        <f t="shared" si="61"/>
        <v>5378</v>
      </c>
      <c r="BH126" s="34">
        <f t="shared" si="79"/>
        <v>1810407</v>
      </c>
      <c r="BI126" s="8">
        <v>1812496</v>
      </c>
      <c r="BJ126" s="22">
        <f t="shared" si="62"/>
        <v>2089</v>
      </c>
    </row>
    <row r="127" spans="1:62" ht="18" customHeight="1" x14ac:dyDescent="0.35">
      <c r="A127" s="68">
        <f>'Energy - Master'!A126</f>
        <v>46146</v>
      </c>
      <c r="B127" s="24" t="str">
        <f t="shared" si="42"/>
        <v>May-2026</v>
      </c>
      <c r="C127" s="34">
        <f t="shared" si="63"/>
        <v>14913870</v>
      </c>
      <c r="D127" s="8">
        <v>14931226</v>
      </c>
      <c r="E127" s="22">
        <f t="shared" si="43"/>
        <v>17356</v>
      </c>
      <c r="F127" s="34">
        <f t="shared" si="64"/>
        <v>15482297</v>
      </c>
      <c r="G127" s="8">
        <v>15500406</v>
      </c>
      <c r="H127" s="22">
        <f t="shared" si="44"/>
        <v>18109</v>
      </c>
      <c r="I127" s="34">
        <f t="shared" si="65"/>
        <v>11226133</v>
      </c>
      <c r="J127" s="8">
        <v>11234211</v>
      </c>
      <c r="K127" s="22">
        <f t="shared" si="45"/>
        <v>8078</v>
      </c>
      <c r="L127" s="34">
        <f t="shared" si="66"/>
        <v>11819995</v>
      </c>
      <c r="M127" s="8">
        <v>11828353</v>
      </c>
      <c r="N127" s="22">
        <f t="shared" si="46"/>
        <v>8358</v>
      </c>
      <c r="O127" s="34">
        <f t="shared" si="67"/>
        <v>18535130</v>
      </c>
      <c r="P127" s="8">
        <v>18545243</v>
      </c>
      <c r="Q127" s="22">
        <f t="shared" si="47"/>
        <v>10113</v>
      </c>
      <c r="R127" s="34">
        <f t="shared" si="68"/>
        <v>11819995</v>
      </c>
      <c r="S127" s="8">
        <v>11828353</v>
      </c>
      <c r="T127" s="22">
        <f t="shared" si="48"/>
        <v>8358</v>
      </c>
      <c r="U127" s="34">
        <f t="shared" si="69"/>
        <v>450567</v>
      </c>
      <c r="V127" s="8">
        <v>450620</v>
      </c>
      <c r="W127" s="22">
        <f t="shared" si="49"/>
        <v>53</v>
      </c>
      <c r="X127" s="34">
        <f t="shared" si="70"/>
        <v>749151</v>
      </c>
      <c r="Y127" s="8">
        <v>749259</v>
      </c>
      <c r="Z127" s="22">
        <f t="shared" si="50"/>
        <v>108</v>
      </c>
      <c r="AA127" s="34">
        <f t="shared" si="71"/>
        <v>289243</v>
      </c>
      <c r="AB127" s="8">
        <v>294314</v>
      </c>
      <c r="AC127" s="22">
        <f t="shared" si="51"/>
        <v>5071</v>
      </c>
      <c r="AD127" s="34">
        <f t="shared" si="72"/>
        <v>140944</v>
      </c>
      <c r="AE127" s="8">
        <v>140944</v>
      </c>
      <c r="AF127" s="22">
        <f t="shared" si="52"/>
        <v>0</v>
      </c>
      <c r="AG127" s="34">
        <f t="shared" si="73"/>
        <v>280712</v>
      </c>
      <c r="AH127" s="8">
        <v>281122</v>
      </c>
      <c r="AI127" s="22">
        <f t="shared" si="53"/>
        <v>410</v>
      </c>
      <c r="AJ127" s="34">
        <f t="shared" si="74"/>
        <v>8393708</v>
      </c>
      <c r="AK127" s="8">
        <v>8400230</v>
      </c>
      <c r="AL127" s="22">
        <f t="shared" si="54"/>
        <v>6522</v>
      </c>
      <c r="AM127" s="34">
        <f t="shared" si="75"/>
        <v>73353</v>
      </c>
      <c r="AN127" s="8">
        <v>74662</v>
      </c>
      <c r="AO127" s="22">
        <f t="shared" si="55"/>
        <v>1309</v>
      </c>
      <c r="AP127" s="34">
        <f t="shared" si="76"/>
        <v>442450</v>
      </c>
      <c r="AQ127" s="8">
        <v>442450</v>
      </c>
      <c r="AR127" s="22">
        <f t="shared" si="56"/>
        <v>0</v>
      </c>
      <c r="AS127" s="34">
        <f t="shared" si="77"/>
        <v>140738</v>
      </c>
      <c r="AT127" s="8">
        <v>144253</v>
      </c>
      <c r="AU127" s="22">
        <f t="shared" si="57"/>
        <v>3515</v>
      </c>
      <c r="AV127" s="34">
        <f t="shared" si="78"/>
        <v>179843</v>
      </c>
      <c r="AW127" s="8">
        <v>180224</v>
      </c>
      <c r="AX127" s="22">
        <f t="shared" si="58"/>
        <v>381</v>
      </c>
      <c r="AY127" s="34">
        <f t="shared" si="80"/>
        <v>773772</v>
      </c>
      <c r="AZ127" s="8">
        <v>775875</v>
      </c>
      <c r="BA127" s="22">
        <f t="shared" si="83"/>
        <v>2103</v>
      </c>
      <c r="BB127" s="34">
        <f t="shared" si="81"/>
        <v>6534661</v>
      </c>
      <c r="BC127" s="8">
        <v>6537923</v>
      </c>
      <c r="BD127" s="22">
        <f t="shared" si="60"/>
        <v>3262</v>
      </c>
      <c r="BE127" s="34">
        <f t="shared" si="82"/>
        <v>3992619</v>
      </c>
      <c r="BF127" s="8">
        <v>3996469</v>
      </c>
      <c r="BG127" s="22">
        <f t="shared" si="61"/>
        <v>3850</v>
      </c>
      <c r="BH127" s="34">
        <f t="shared" si="79"/>
        <v>1812496</v>
      </c>
      <c r="BI127" s="8">
        <v>1814496</v>
      </c>
      <c r="BJ127" s="22">
        <f t="shared" si="62"/>
        <v>2000</v>
      </c>
    </row>
    <row r="128" spans="1:62" ht="18" customHeight="1" x14ac:dyDescent="0.35">
      <c r="A128" s="68">
        <f>'Energy - Master'!A127</f>
        <v>46147</v>
      </c>
      <c r="B128" s="24" t="str">
        <f t="shared" si="42"/>
        <v>May-2026</v>
      </c>
      <c r="C128" s="34">
        <f t="shared" si="63"/>
        <v>14931226</v>
      </c>
      <c r="D128" s="8">
        <v>14950289</v>
      </c>
      <c r="E128" s="22">
        <f t="shared" si="43"/>
        <v>19063</v>
      </c>
      <c r="F128" s="34">
        <f t="shared" si="64"/>
        <v>15500406</v>
      </c>
      <c r="G128" s="8">
        <v>15520064</v>
      </c>
      <c r="H128" s="22">
        <f t="shared" si="44"/>
        <v>19658</v>
      </c>
      <c r="I128" s="34">
        <f t="shared" si="65"/>
        <v>11234211</v>
      </c>
      <c r="J128" s="8">
        <v>11242824</v>
      </c>
      <c r="K128" s="22">
        <f t="shared" si="45"/>
        <v>8613</v>
      </c>
      <c r="L128" s="34">
        <f t="shared" si="66"/>
        <v>11828353</v>
      </c>
      <c r="M128" s="8">
        <v>11837257</v>
      </c>
      <c r="N128" s="22">
        <f t="shared" si="46"/>
        <v>8904</v>
      </c>
      <c r="O128" s="34">
        <f t="shared" si="67"/>
        <v>18545243</v>
      </c>
      <c r="P128" s="8">
        <v>18555916</v>
      </c>
      <c r="Q128" s="22">
        <f t="shared" si="47"/>
        <v>10673</v>
      </c>
      <c r="R128" s="34">
        <f t="shared" si="68"/>
        <v>11828353</v>
      </c>
      <c r="S128" s="8">
        <v>11837257</v>
      </c>
      <c r="T128" s="22">
        <f t="shared" si="48"/>
        <v>8904</v>
      </c>
      <c r="U128" s="34">
        <f t="shared" si="69"/>
        <v>450620</v>
      </c>
      <c r="V128" s="8">
        <v>450657</v>
      </c>
      <c r="W128" s="22">
        <f t="shared" si="49"/>
        <v>37</v>
      </c>
      <c r="X128" s="34">
        <f t="shared" si="70"/>
        <v>749259</v>
      </c>
      <c r="Y128" s="8">
        <v>749361</v>
      </c>
      <c r="Z128" s="22">
        <f t="shared" si="50"/>
        <v>102</v>
      </c>
      <c r="AA128" s="34">
        <f t="shared" si="71"/>
        <v>294314</v>
      </c>
      <c r="AB128" s="8">
        <v>299643</v>
      </c>
      <c r="AC128" s="22">
        <f t="shared" si="51"/>
        <v>5329</v>
      </c>
      <c r="AD128" s="34">
        <f t="shared" si="72"/>
        <v>140944</v>
      </c>
      <c r="AE128" s="8">
        <v>140944</v>
      </c>
      <c r="AF128" s="22">
        <f t="shared" si="52"/>
        <v>0</v>
      </c>
      <c r="AG128" s="34">
        <f t="shared" si="73"/>
        <v>281122</v>
      </c>
      <c r="AH128" s="8">
        <v>281446</v>
      </c>
      <c r="AI128" s="22">
        <f t="shared" si="53"/>
        <v>324</v>
      </c>
      <c r="AJ128" s="34">
        <f t="shared" si="74"/>
        <v>8400230</v>
      </c>
      <c r="AK128" s="8">
        <v>8406621</v>
      </c>
      <c r="AL128" s="22">
        <f t="shared" si="54"/>
        <v>6391</v>
      </c>
      <c r="AM128" s="34">
        <f t="shared" si="75"/>
        <v>74662</v>
      </c>
      <c r="AN128" s="8">
        <v>75972</v>
      </c>
      <c r="AO128" s="22">
        <f t="shared" si="55"/>
        <v>1310</v>
      </c>
      <c r="AP128" s="34">
        <f t="shared" si="76"/>
        <v>442450</v>
      </c>
      <c r="AQ128" s="8">
        <v>442450</v>
      </c>
      <c r="AR128" s="22">
        <f t="shared" si="56"/>
        <v>0</v>
      </c>
      <c r="AS128" s="34">
        <f t="shared" si="77"/>
        <v>144253</v>
      </c>
      <c r="AT128" s="8">
        <v>147689</v>
      </c>
      <c r="AU128" s="22">
        <f t="shared" si="57"/>
        <v>3436</v>
      </c>
      <c r="AV128" s="34">
        <f t="shared" si="78"/>
        <v>180224</v>
      </c>
      <c r="AW128" s="8">
        <v>180548</v>
      </c>
      <c r="AX128" s="22">
        <f t="shared" si="58"/>
        <v>324</v>
      </c>
      <c r="AY128" s="34">
        <f t="shared" si="80"/>
        <v>775875</v>
      </c>
      <c r="AZ128" s="8">
        <v>777973</v>
      </c>
      <c r="BA128" s="22">
        <f t="shared" si="83"/>
        <v>2098</v>
      </c>
      <c r="BB128" s="34">
        <f t="shared" si="81"/>
        <v>6537923</v>
      </c>
      <c r="BC128" s="8">
        <v>6541202</v>
      </c>
      <c r="BD128" s="22">
        <f t="shared" si="60"/>
        <v>3279</v>
      </c>
      <c r="BE128" s="34">
        <f t="shared" si="82"/>
        <v>3996469</v>
      </c>
      <c r="BF128" s="8">
        <v>3999018</v>
      </c>
      <c r="BG128" s="22">
        <f t="shared" si="61"/>
        <v>2549</v>
      </c>
      <c r="BH128" s="34">
        <f t="shared" si="79"/>
        <v>1814496</v>
      </c>
      <c r="BI128" s="8">
        <v>1816625</v>
      </c>
      <c r="BJ128" s="22">
        <f t="shared" si="62"/>
        <v>2129</v>
      </c>
    </row>
    <row r="129" spans="1:62" ht="18" customHeight="1" x14ac:dyDescent="0.35">
      <c r="A129" s="68">
        <f>'Energy - Master'!A128</f>
        <v>46148</v>
      </c>
      <c r="B129" s="24" t="str">
        <f t="shared" si="42"/>
        <v>May-2026</v>
      </c>
      <c r="C129" s="34">
        <f t="shared" si="63"/>
        <v>14950289</v>
      </c>
      <c r="D129" s="8">
        <v>14966176</v>
      </c>
      <c r="E129" s="22">
        <f t="shared" si="43"/>
        <v>15887</v>
      </c>
      <c r="F129" s="34">
        <f t="shared" si="64"/>
        <v>15520064</v>
      </c>
      <c r="G129" s="8">
        <v>15536563</v>
      </c>
      <c r="H129" s="22">
        <f t="shared" si="44"/>
        <v>16499</v>
      </c>
      <c r="I129" s="34">
        <f t="shared" si="65"/>
        <v>11242824</v>
      </c>
      <c r="J129" s="8">
        <v>11249223</v>
      </c>
      <c r="K129" s="22">
        <f t="shared" si="45"/>
        <v>6399</v>
      </c>
      <c r="L129" s="34">
        <f t="shared" si="66"/>
        <v>11837257</v>
      </c>
      <c r="M129" s="8">
        <v>11843851</v>
      </c>
      <c r="N129" s="22">
        <f t="shared" si="46"/>
        <v>6594</v>
      </c>
      <c r="O129" s="34">
        <f t="shared" si="67"/>
        <v>18555916</v>
      </c>
      <c r="P129" s="8">
        <v>18570508</v>
      </c>
      <c r="Q129" s="22">
        <f t="shared" si="47"/>
        <v>14592</v>
      </c>
      <c r="R129" s="34">
        <f t="shared" si="68"/>
        <v>11837257</v>
      </c>
      <c r="S129" s="8">
        <v>11843851</v>
      </c>
      <c r="T129" s="22">
        <f t="shared" si="48"/>
        <v>6594</v>
      </c>
      <c r="U129" s="34">
        <f t="shared" si="69"/>
        <v>450657</v>
      </c>
      <c r="V129" s="8">
        <v>450727</v>
      </c>
      <c r="W129" s="22">
        <f t="shared" si="49"/>
        <v>70</v>
      </c>
      <c r="X129" s="34">
        <f t="shared" si="70"/>
        <v>749361</v>
      </c>
      <c r="Y129" s="8">
        <v>749627</v>
      </c>
      <c r="Z129" s="22">
        <f t="shared" si="50"/>
        <v>266</v>
      </c>
      <c r="AA129" s="34">
        <f t="shared" si="71"/>
        <v>299643</v>
      </c>
      <c r="AB129" s="8">
        <v>300264</v>
      </c>
      <c r="AC129" s="22">
        <f t="shared" si="51"/>
        <v>621</v>
      </c>
      <c r="AD129" s="34">
        <f t="shared" si="72"/>
        <v>140944</v>
      </c>
      <c r="AE129" s="8">
        <v>144432</v>
      </c>
      <c r="AF129" s="22">
        <f t="shared" si="52"/>
        <v>3488</v>
      </c>
      <c r="AG129" s="34">
        <f t="shared" si="73"/>
        <v>281446</v>
      </c>
      <c r="AH129" s="8">
        <v>281761</v>
      </c>
      <c r="AI129" s="22">
        <f t="shared" si="53"/>
        <v>315</v>
      </c>
      <c r="AJ129" s="34">
        <f t="shared" si="74"/>
        <v>8406621</v>
      </c>
      <c r="AK129" s="8">
        <v>8413138</v>
      </c>
      <c r="AL129" s="22">
        <f t="shared" si="54"/>
        <v>6517</v>
      </c>
      <c r="AM129" s="34">
        <f t="shared" si="75"/>
        <v>75972</v>
      </c>
      <c r="AN129" s="8">
        <v>77269</v>
      </c>
      <c r="AO129" s="22">
        <f t="shared" si="55"/>
        <v>1297</v>
      </c>
      <c r="AP129" s="34">
        <f t="shared" si="76"/>
        <v>442450</v>
      </c>
      <c r="AQ129" s="8">
        <v>442450</v>
      </c>
      <c r="AR129" s="22">
        <f t="shared" si="56"/>
        <v>0</v>
      </c>
      <c r="AS129" s="34">
        <f t="shared" si="77"/>
        <v>147689</v>
      </c>
      <c r="AT129" s="8">
        <v>151180</v>
      </c>
      <c r="AU129" s="22">
        <f t="shared" si="57"/>
        <v>3491</v>
      </c>
      <c r="AV129" s="34">
        <f t="shared" si="78"/>
        <v>180548</v>
      </c>
      <c r="AW129" s="8">
        <v>180888</v>
      </c>
      <c r="AX129" s="22">
        <f t="shared" si="58"/>
        <v>340</v>
      </c>
      <c r="AY129" s="34">
        <f t="shared" si="80"/>
        <v>777973</v>
      </c>
      <c r="AZ129" s="8">
        <v>780040</v>
      </c>
      <c r="BA129" s="22">
        <f t="shared" si="83"/>
        <v>2067</v>
      </c>
      <c r="BB129" s="34">
        <f t="shared" si="81"/>
        <v>6541202</v>
      </c>
      <c r="BC129" s="8">
        <v>6544551</v>
      </c>
      <c r="BD129" s="22">
        <f t="shared" si="60"/>
        <v>3349</v>
      </c>
      <c r="BE129" s="34">
        <f t="shared" si="82"/>
        <v>3999018</v>
      </c>
      <c r="BF129" s="8">
        <v>4004369</v>
      </c>
      <c r="BG129" s="22">
        <f t="shared" si="61"/>
        <v>5351</v>
      </c>
      <c r="BH129" s="34">
        <f t="shared" si="79"/>
        <v>1816625</v>
      </c>
      <c r="BI129" s="8">
        <v>1818710</v>
      </c>
      <c r="BJ129" s="22">
        <f t="shared" si="62"/>
        <v>2085</v>
      </c>
    </row>
    <row r="130" spans="1:62" ht="18" customHeight="1" x14ac:dyDescent="0.35">
      <c r="A130" s="68">
        <f>'Energy - Master'!A129</f>
        <v>46149</v>
      </c>
      <c r="B130" s="24" t="str">
        <f t="shared" si="42"/>
        <v>May-2026</v>
      </c>
      <c r="C130" s="34">
        <f t="shared" si="63"/>
        <v>14966176</v>
      </c>
      <c r="D130" s="8">
        <v>14985731</v>
      </c>
      <c r="E130" s="22">
        <f t="shared" si="43"/>
        <v>19555</v>
      </c>
      <c r="F130" s="34">
        <f t="shared" si="64"/>
        <v>15536563</v>
      </c>
      <c r="G130" s="8">
        <v>15556560</v>
      </c>
      <c r="H130" s="22">
        <f t="shared" si="44"/>
        <v>19997</v>
      </c>
      <c r="I130" s="34">
        <f t="shared" si="65"/>
        <v>11249223</v>
      </c>
      <c r="J130" s="8">
        <v>11256484</v>
      </c>
      <c r="K130" s="22">
        <f t="shared" si="45"/>
        <v>7261</v>
      </c>
      <c r="L130" s="34">
        <f t="shared" si="66"/>
        <v>11843851</v>
      </c>
      <c r="M130" s="8">
        <v>11851351</v>
      </c>
      <c r="N130" s="22">
        <f t="shared" si="46"/>
        <v>7500</v>
      </c>
      <c r="O130" s="34">
        <f t="shared" si="67"/>
        <v>18570508</v>
      </c>
      <c r="P130" s="8">
        <v>18582566</v>
      </c>
      <c r="Q130" s="22">
        <f t="shared" si="47"/>
        <v>12058</v>
      </c>
      <c r="R130" s="34">
        <f t="shared" si="68"/>
        <v>11843851</v>
      </c>
      <c r="S130" s="8">
        <v>11851351</v>
      </c>
      <c r="T130" s="22">
        <f t="shared" si="48"/>
        <v>7500</v>
      </c>
      <c r="U130" s="34">
        <f t="shared" si="69"/>
        <v>450727</v>
      </c>
      <c r="V130" s="8">
        <v>450727</v>
      </c>
      <c r="W130" s="22">
        <f t="shared" si="49"/>
        <v>0</v>
      </c>
      <c r="X130" s="34">
        <f t="shared" si="70"/>
        <v>749627</v>
      </c>
      <c r="Y130" s="8">
        <v>749627</v>
      </c>
      <c r="Z130" s="22">
        <f t="shared" si="50"/>
        <v>0</v>
      </c>
      <c r="AA130" s="34">
        <f t="shared" si="71"/>
        <v>300264</v>
      </c>
      <c r="AB130" s="8">
        <v>304040</v>
      </c>
      <c r="AC130" s="22">
        <f t="shared" si="51"/>
        <v>3776</v>
      </c>
      <c r="AD130" s="34">
        <f t="shared" si="72"/>
        <v>144432</v>
      </c>
      <c r="AE130" s="8">
        <v>145293</v>
      </c>
      <c r="AF130" s="22">
        <f t="shared" si="52"/>
        <v>861</v>
      </c>
      <c r="AG130" s="34">
        <f t="shared" si="73"/>
        <v>281761</v>
      </c>
      <c r="AH130" s="8">
        <v>282177</v>
      </c>
      <c r="AI130" s="22">
        <f t="shared" si="53"/>
        <v>416</v>
      </c>
      <c r="AJ130" s="34">
        <f t="shared" si="74"/>
        <v>8413138</v>
      </c>
      <c r="AK130" s="8">
        <v>8419333</v>
      </c>
      <c r="AL130" s="22">
        <f t="shared" si="54"/>
        <v>6195</v>
      </c>
      <c r="AM130" s="34">
        <f t="shared" si="75"/>
        <v>77269</v>
      </c>
      <c r="AN130" s="8">
        <v>78584</v>
      </c>
      <c r="AO130" s="22">
        <f t="shared" si="55"/>
        <v>1315</v>
      </c>
      <c r="AP130" s="34">
        <f t="shared" si="76"/>
        <v>442450</v>
      </c>
      <c r="AQ130" s="8">
        <v>442450</v>
      </c>
      <c r="AR130" s="22">
        <f t="shared" si="56"/>
        <v>0</v>
      </c>
      <c r="AS130" s="34">
        <f t="shared" si="77"/>
        <v>151180</v>
      </c>
      <c r="AT130" s="8">
        <v>154749</v>
      </c>
      <c r="AU130" s="22">
        <f t="shared" si="57"/>
        <v>3569</v>
      </c>
      <c r="AV130" s="34">
        <f t="shared" si="78"/>
        <v>180888</v>
      </c>
      <c r="AW130" s="8">
        <v>181199</v>
      </c>
      <c r="AX130" s="22">
        <f t="shared" si="58"/>
        <v>311</v>
      </c>
      <c r="AY130" s="34">
        <f t="shared" si="80"/>
        <v>780040</v>
      </c>
      <c r="AZ130" s="8">
        <v>782125</v>
      </c>
      <c r="BA130" s="22">
        <f t="shared" si="83"/>
        <v>2085</v>
      </c>
      <c r="BB130" s="34">
        <f t="shared" si="81"/>
        <v>6544551</v>
      </c>
      <c r="BC130" s="8">
        <v>6547906</v>
      </c>
      <c r="BD130" s="22">
        <f t="shared" si="60"/>
        <v>3355</v>
      </c>
      <c r="BE130" s="34">
        <f t="shared" si="82"/>
        <v>4004369</v>
      </c>
      <c r="BF130" s="8">
        <v>4006612</v>
      </c>
      <c r="BG130" s="22">
        <f t="shared" si="61"/>
        <v>2243</v>
      </c>
      <c r="BH130" s="34">
        <f t="shared" si="79"/>
        <v>1818710</v>
      </c>
      <c r="BI130" s="8">
        <v>1820800</v>
      </c>
      <c r="BJ130" s="22">
        <f t="shared" si="62"/>
        <v>2090</v>
      </c>
    </row>
    <row r="131" spans="1:62" ht="18" customHeight="1" x14ac:dyDescent="0.35">
      <c r="A131" s="68">
        <f>'Energy - Master'!A130</f>
        <v>46150</v>
      </c>
      <c r="B131" s="24" t="str">
        <f t="shared" si="42"/>
        <v>May-2026</v>
      </c>
      <c r="C131" s="34">
        <f t="shared" si="63"/>
        <v>14985731</v>
      </c>
      <c r="D131" s="8">
        <v>15004009</v>
      </c>
      <c r="E131" s="22">
        <f t="shared" si="43"/>
        <v>18278</v>
      </c>
      <c r="F131" s="34">
        <f t="shared" si="64"/>
        <v>15556560</v>
      </c>
      <c r="G131" s="8">
        <v>15575501</v>
      </c>
      <c r="H131" s="22">
        <f t="shared" si="44"/>
        <v>18941</v>
      </c>
      <c r="I131" s="34">
        <f t="shared" si="65"/>
        <v>11256484</v>
      </c>
      <c r="J131" s="8">
        <v>11261708</v>
      </c>
      <c r="K131" s="22">
        <f t="shared" si="45"/>
        <v>5224</v>
      </c>
      <c r="L131" s="34">
        <f t="shared" si="66"/>
        <v>11851351</v>
      </c>
      <c r="M131" s="8">
        <v>11856875</v>
      </c>
      <c r="N131" s="22">
        <f t="shared" si="46"/>
        <v>5524</v>
      </c>
      <c r="O131" s="34">
        <f t="shared" si="67"/>
        <v>18582566</v>
      </c>
      <c r="P131" s="8">
        <v>18595966</v>
      </c>
      <c r="Q131" s="22">
        <f t="shared" si="47"/>
        <v>13400</v>
      </c>
      <c r="R131" s="34">
        <f t="shared" si="68"/>
        <v>11851351</v>
      </c>
      <c r="S131" s="8">
        <v>11856875</v>
      </c>
      <c r="T131" s="22">
        <f t="shared" si="48"/>
        <v>5524</v>
      </c>
      <c r="U131" s="34">
        <f t="shared" si="69"/>
        <v>450727</v>
      </c>
      <c r="V131" s="8">
        <v>450727</v>
      </c>
      <c r="W131" s="22">
        <f t="shared" si="49"/>
        <v>0</v>
      </c>
      <c r="X131" s="34">
        <f t="shared" si="70"/>
        <v>749627</v>
      </c>
      <c r="Y131" s="8">
        <v>749627</v>
      </c>
      <c r="Z131" s="22">
        <f t="shared" si="50"/>
        <v>0</v>
      </c>
      <c r="AA131" s="34">
        <f t="shared" si="71"/>
        <v>304040</v>
      </c>
      <c r="AB131" s="8">
        <v>307729</v>
      </c>
      <c r="AC131" s="22">
        <f t="shared" si="51"/>
        <v>3689</v>
      </c>
      <c r="AD131" s="34">
        <f t="shared" si="72"/>
        <v>145293</v>
      </c>
      <c r="AE131" s="8">
        <v>147746</v>
      </c>
      <c r="AF131" s="22">
        <f t="shared" si="52"/>
        <v>2453</v>
      </c>
      <c r="AG131" s="34">
        <f t="shared" si="73"/>
        <v>282177</v>
      </c>
      <c r="AH131" s="8">
        <v>282546</v>
      </c>
      <c r="AI131" s="22">
        <f t="shared" si="53"/>
        <v>369</v>
      </c>
      <c r="AJ131" s="34">
        <f t="shared" si="74"/>
        <v>8419333</v>
      </c>
      <c r="AK131" s="8">
        <v>8425781</v>
      </c>
      <c r="AL131" s="22">
        <f t="shared" si="54"/>
        <v>6448</v>
      </c>
      <c r="AM131" s="34">
        <f t="shared" si="75"/>
        <v>78584</v>
      </c>
      <c r="AN131" s="8">
        <v>79893</v>
      </c>
      <c r="AO131" s="22">
        <f t="shared" si="55"/>
        <v>1309</v>
      </c>
      <c r="AP131" s="34">
        <f t="shared" si="76"/>
        <v>442450</v>
      </c>
      <c r="AQ131" s="8">
        <v>442450</v>
      </c>
      <c r="AR131" s="22">
        <f t="shared" si="56"/>
        <v>0</v>
      </c>
      <c r="AS131" s="34">
        <f t="shared" si="77"/>
        <v>154749</v>
      </c>
      <c r="AT131" s="8">
        <v>158249</v>
      </c>
      <c r="AU131" s="22">
        <f t="shared" si="57"/>
        <v>3500</v>
      </c>
      <c r="AV131" s="34">
        <f t="shared" si="78"/>
        <v>181199</v>
      </c>
      <c r="AW131" s="8">
        <v>181560</v>
      </c>
      <c r="AX131" s="22">
        <f t="shared" si="58"/>
        <v>361</v>
      </c>
      <c r="AY131" s="34">
        <f t="shared" si="80"/>
        <v>782125</v>
      </c>
      <c r="AZ131" s="8">
        <v>784192</v>
      </c>
      <c r="BA131" s="22">
        <f t="shared" si="83"/>
        <v>2067</v>
      </c>
      <c r="BB131" s="34">
        <f t="shared" si="81"/>
        <v>6547906</v>
      </c>
      <c r="BC131" s="8">
        <v>6551262</v>
      </c>
      <c r="BD131" s="22">
        <f t="shared" si="60"/>
        <v>3356</v>
      </c>
      <c r="BE131" s="34">
        <f t="shared" si="82"/>
        <v>4006612</v>
      </c>
      <c r="BF131" s="8">
        <v>4011779</v>
      </c>
      <c r="BG131" s="22">
        <f t="shared" si="61"/>
        <v>5167</v>
      </c>
      <c r="BH131" s="34">
        <f t="shared" si="79"/>
        <v>1820800</v>
      </c>
      <c r="BI131" s="8">
        <v>1822865</v>
      </c>
      <c r="BJ131" s="22">
        <f t="shared" si="62"/>
        <v>2065</v>
      </c>
    </row>
    <row r="132" spans="1:62" ht="18" customHeight="1" x14ac:dyDescent="0.35">
      <c r="A132" s="68">
        <f>'Energy - Master'!A131</f>
        <v>46151</v>
      </c>
      <c r="B132" s="24" t="str">
        <f t="shared" ref="B132:B195" si="84">IF(A132="","",TEXT(A132,"MMM-YYYY"))</f>
        <v>May-2026</v>
      </c>
      <c r="C132" s="34">
        <f t="shared" si="63"/>
        <v>15004009</v>
      </c>
      <c r="D132" s="8">
        <v>15022164</v>
      </c>
      <c r="E132" s="22">
        <f t="shared" ref="E132:E195" si="85">IF(OR(C132="",D132=""),"",D132-C132)</f>
        <v>18155</v>
      </c>
      <c r="F132" s="34">
        <f t="shared" si="64"/>
        <v>15575501</v>
      </c>
      <c r="G132" s="8">
        <v>15594263</v>
      </c>
      <c r="H132" s="22">
        <f t="shared" ref="H132:H195" si="86">IF(OR(F132="",G132=""),"",G132-F132)</f>
        <v>18762</v>
      </c>
      <c r="I132" s="34">
        <f t="shared" si="65"/>
        <v>11261708</v>
      </c>
      <c r="J132" s="8">
        <v>11266290</v>
      </c>
      <c r="K132" s="22">
        <f t="shared" ref="K132:K195" si="87">IF(OR(I132="",J132=""),"",J132-I132)</f>
        <v>4582</v>
      </c>
      <c r="L132" s="34">
        <f t="shared" si="66"/>
        <v>11856875</v>
      </c>
      <c r="M132" s="8">
        <v>11861740</v>
      </c>
      <c r="N132" s="22">
        <f t="shared" ref="N132:N195" si="88">IF(OR(L132="",M132=""),"",M132-L132)</f>
        <v>4865</v>
      </c>
      <c r="O132" s="34">
        <f t="shared" si="67"/>
        <v>18595966</v>
      </c>
      <c r="P132" s="8">
        <v>18610156</v>
      </c>
      <c r="Q132" s="22">
        <f t="shared" ref="Q132:Q195" si="89">IF(OR(O132="",P132=""),"",P132-O132)</f>
        <v>14190</v>
      </c>
      <c r="R132" s="34">
        <f t="shared" si="68"/>
        <v>11856875</v>
      </c>
      <c r="S132" s="8">
        <v>11861740</v>
      </c>
      <c r="T132" s="22">
        <f t="shared" ref="T132:T195" si="90">IF(OR(R132="",S132=""),"",S132-R132)</f>
        <v>4865</v>
      </c>
      <c r="U132" s="34">
        <f t="shared" si="69"/>
        <v>450727</v>
      </c>
      <c r="V132" s="8">
        <v>450750</v>
      </c>
      <c r="W132" s="22">
        <f t="shared" ref="W132:W195" si="91">IF(OR(U132="",V132=""),"",V132-U132)</f>
        <v>23</v>
      </c>
      <c r="X132" s="34">
        <f t="shared" si="70"/>
        <v>749627</v>
      </c>
      <c r="Y132" s="8">
        <v>749694</v>
      </c>
      <c r="Z132" s="22">
        <f t="shared" ref="Z132:Z195" si="92">IF(OR(X132="",Y132=""),"",Y132-X132)</f>
        <v>67</v>
      </c>
      <c r="AA132" s="34">
        <f t="shared" si="71"/>
        <v>307729</v>
      </c>
      <c r="AB132" s="8">
        <v>310567</v>
      </c>
      <c r="AC132" s="22">
        <f t="shared" ref="AC132:AC195" si="93">IF(OR(AA132="",AB132=""),"",AB132-AA132)</f>
        <v>2838</v>
      </c>
      <c r="AD132" s="34">
        <f t="shared" si="72"/>
        <v>147746</v>
      </c>
      <c r="AE132" s="8">
        <v>150603</v>
      </c>
      <c r="AF132" s="22">
        <f t="shared" ref="AF132:AF195" si="94">IF(OR(AD132="",AE132=""),"",AE132-AD132)</f>
        <v>2857</v>
      </c>
      <c r="AG132" s="34">
        <f t="shared" si="73"/>
        <v>282546</v>
      </c>
      <c r="AH132" s="8">
        <v>282910</v>
      </c>
      <c r="AI132" s="22">
        <f t="shared" ref="AI132:AI195" si="95">IF(OR(AG132="",AH132=""),"",AH132-AG132)</f>
        <v>364</v>
      </c>
      <c r="AJ132" s="34">
        <f t="shared" si="74"/>
        <v>8425781</v>
      </c>
      <c r="AK132" s="8">
        <v>8432373</v>
      </c>
      <c r="AL132" s="22">
        <f t="shared" ref="AL132:AL195" si="96">IF(OR(AJ132="",AK132=""),"",AK132-AJ132)</f>
        <v>6592</v>
      </c>
      <c r="AM132" s="34">
        <f t="shared" si="75"/>
        <v>79893</v>
      </c>
      <c r="AN132" s="8">
        <v>81212</v>
      </c>
      <c r="AO132" s="22">
        <f t="shared" ref="AO132:AO195" si="97">IF(OR(AM132="",AN132=""),"",AN132-AM132)</f>
        <v>1319</v>
      </c>
      <c r="AP132" s="34">
        <f t="shared" si="76"/>
        <v>442450</v>
      </c>
      <c r="AQ132" s="8">
        <v>442450</v>
      </c>
      <c r="AR132" s="22">
        <f t="shared" ref="AR132:AR195" si="98">IF(OR(AP132="",AQ132=""),"",AQ132-AP132)</f>
        <v>0</v>
      </c>
      <c r="AS132" s="34">
        <f t="shared" si="77"/>
        <v>158249</v>
      </c>
      <c r="AT132" s="8">
        <v>161802</v>
      </c>
      <c r="AU132" s="22">
        <f t="shared" ref="AU132:AU195" si="99">IF(OR(AS132="",AT132=""),"",AT132-AS132)</f>
        <v>3553</v>
      </c>
      <c r="AV132" s="34">
        <f t="shared" si="78"/>
        <v>181560</v>
      </c>
      <c r="AW132" s="8">
        <v>181919</v>
      </c>
      <c r="AX132" s="22">
        <f t="shared" ref="AX132:AX195" si="100">IF(OR(AV132="",AW132=""),"",AW132-AV132)</f>
        <v>359</v>
      </c>
      <c r="AY132" s="34">
        <f t="shared" si="80"/>
        <v>784192</v>
      </c>
      <c r="AZ132" s="8">
        <v>786289</v>
      </c>
      <c r="BA132" s="22">
        <f t="shared" ref="BA132:BA135" si="101">IF(OR(AY132="",AZ132=""),"",AZ132-AY132)</f>
        <v>2097</v>
      </c>
      <c r="BB132" s="34">
        <f t="shared" si="81"/>
        <v>6551262</v>
      </c>
      <c r="BC132" s="8">
        <v>6554668</v>
      </c>
      <c r="BD132" s="22">
        <f t="shared" ref="BD132:BD195" si="102">IF(OR(BB132="",BC132=""),"",BC132-BB132)</f>
        <v>3406</v>
      </c>
      <c r="BE132" s="34">
        <f t="shared" si="82"/>
        <v>4011779</v>
      </c>
      <c r="BF132" s="8">
        <v>4016730</v>
      </c>
      <c r="BG132" s="22">
        <f t="shared" ref="BG132:BG195" si="103">IF(OR(BE132="",BF132=""),"",BF132-BE132)</f>
        <v>4951</v>
      </c>
      <c r="BH132" s="34">
        <f t="shared" si="79"/>
        <v>1822865</v>
      </c>
      <c r="BI132" s="8">
        <v>1824694</v>
      </c>
      <c r="BJ132" s="22">
        <f t="shared" ref="BJ132:BJ195" si="104">IF(OR(BH132="",BI132=""),"",BI132-BH132)</f>
        <v>1829</v>
      </c>
    </row>
    <row r="133" spans="1:62" ht="18" customHeight="1" x14ac:dyDescent="0.35">
      <c r="A133" s="68">
        <f>'Energy - Master'!A132</f>
        <v>46152</v>
      </c>
      <c r="B133" s="24" t="str">
        <f t="shared" si="84"/>
        <v>May-2026</v>
      </c>
      <c r="C133" s="34">
        <f t="shared" ref="C133:C196" si="105">IF(D132="","",D132)</f>
        <v>15022164</v>
      </c>
      <c r="D133" s="8">
        <v>15040458</v>
      </c>
      <c r="E133" s="22">
        <f t="shared" si="85"/>
        <v>18294</v>
      </c>
      <c r="F133" s="34">
        <f t="shared" ref="F133:F196" si="106">IF(G132="","",G132)</f>
        <v>15594263</v>
      </c>
      <c r="G133" s="8">
        <v>15613223</v>
      </c>
      <c r="H133" s="22">
        <f t="shared" si="86"/>
        <v>18960</v>
      </c>
      <c r="I133" s="34">
        <f t="shared" ref="I133:I196" si="107">IF(J132="","",J132)</f>
        <v>11266290</v>
      </c>
      <c r="J133" s="8">
        <v>11274235</v>
      </c>
      <c r="K133" s="22">
        <f t="shared" si="87"/>
        <v>7945</v>
      </c>
      <c r="L133" s="34">
        <f t="shared" ref="L133:L196" si="108">IF(M132="","",M132)</f>
        <v>11861740</v>
      </c>
      <c r="M133" s="8">
        <v>11870008</v>
      </c>
      <c r="N133" s="22">
        <f t="shared" si="88"/>
        <v>8268</v>
      </c>
      <c r="O133" s="34">
        <f t="shared" ref="O133:O196" si="109">IF(P132="","",P132)</f>
        <v>18610156</v>
      </c>
      <c r="P133" s="8">
        <v>18620817</v>
      </c>
      <c r="Q133" s="22">
        <f t="shared" si="89"/>
        <v>10661</v>
      </c>
      <c r="R133" s="34">
        <f t="shared" ref="R133:R196" si="110">IF(S132="","",S132)</f>
        <v>11861740</v>
      </c>
      <c r="S133" s="8">
        <v>11870008</v>
      </c>
      <c r="T133" s="22">
        <f t="shared" si="90"/>
        <v>8268</v>
      </c>
      <c r="U133" s="34">
        <f t="shared" ref="U133:U196" si="111">IF(V132="","",V132)</f>
        <v>450750</v>
      </c>
      <c r="V133" s="8">
        <v>450807</v>
      </c>
      <c r="W133" s="22">
        <f t="shared" si="91"/>
        <v>57</v>
      </c>
      <c r="X133" s="34">
        <f t="shared" ref="X133:X196" si="112">IF(Y132="","",Y132)</f>
        <v>749694</v>
      </c>
      <c r="Y133" s="8">
        <v>749823</v>
      </c>
      <c r="Z133" s="22">
        <f t="shared" si="92"/>
        <v>129</v>
      </c>
      <c r="AA133" s="34">
        <f t="shared" ref="AA133:AA196" si="113">IF(AB132="","",AB132)</f>
        <v>310567</v>
      </c>
      <c r="AB133" s="8">
        <v>316965</v>
      </c>
      <c r="AC133" s="22">
        <f t="shared" si="93"/>
        <v>6398</v>
      </c>
      <c r="AD133" s="34">
        <f t="shared" ref="AD133:AD196" si="114">IF(AE132="","",AE132)</f>
        <v>150603</v>
      </c>
      <c r="AE133" s="8">
        <v>151258</v>
      </c>
      <c r="AF133" s="22">
        <f t="shared" si="94"/>
        <v>655</v>
      </c>
      <c r="AG133" s="34">
        <f t="shared" ref="AG133:AG196" si="115">IF(AH132="","",AH132)</f>
        <v>282910</v>
      </c>
      <c r="AH133" s="8">
        <v>283388</v>
      </c>
      <c r="AI133" s="22">
        <f t="shared" si="95"/>
        <v>478</v>
      </c>
      <c r="AJ133" s="34">
        <f t="shared" ref="AJ133:AJ196" si="116">IF(AK132="","",AK132)</f>
        <v>8432373</v>
      </c>
      <c r="AK133" s="8">
        <v>8438884</v>
      </c>
      <c r="AL133" s="22">
        <f t="shared" si="96"/>
        <v>6511</v>
      </c>
      <c r="AM133" s="34">
        <f t="shared" ref="AM133:AM196" si="117">IF(AN132="","",AN132)</f>
        <v>81212</v>
      </c>
      <c r="AN133" s="8">
        <v>82493</v>
      </c>
      <c r="AO133" s="22">
        <f t="shared" si="97"/>
        <v>1281</v>
      </c>
      <c r="AP133" s="34">
        <f t="shared" ref="AP133:AP196" si="118">IF(AQ132="","",AQ132)</f>
        <v>442450</v>
      </c>
      <c r="AQ133" s="8">
        <v>442450</v>
      </c>
      <c r="AR133" s="22">
        <f t="shared" si="98"/>
        <v>0</v>
      </c>
      <c r="AS133" s="34">
        <f t="shared" ref="AS133:AS196" si="119">IF(AT132="","",AT132)</f>
        <v>161802</v>
      </c>
      <c r="AT133" s="8">
        <v>165234</v>
      </c>
      <c r="AU133" s="22">
        <f t="shared" si="99"/>
        <v>3432</v>
      </c>
      <c r="AV133" s="34">
        <f t="shared" ref="AV133:AV196" si="120">IF(AW132="","",AW132)</f>
        <v>181919</v>
      </c>
      <c r="AW133" s="8">
        <v>182322</v>
      </c>
      <c r="AX133" s="22">
        <f t="shared" si="100"/>
        <v>403</v>
      </c>
      <c r="AY133" s="34">
        <f t="shared" si="80"/>
        <v>786289</v>
      </c>
      <c r="AZ133" s="8">
        <v>788347</v>
      </c>
      <c r="BA133" s="22">
        <f t="shared" si="101"/>
        <v>2058</v>
      </c>
      <c r="BB133" s="34">
        <f t="shared" si="81"/>
        <v>6554668</v>
      </c>
      <c r="BC133" s="8">
        <v>6558016</v>
      </c>
      <c r="BD133" s="22">
        <f t="shared" si="102"/>
        <v>3348</v>
      </c>
      <c r="BE133" s="34">
        <f t="shared" si="82"/>
        <v>4016730</v>
      </c>
      <c r="BF133" s="8">
        <v>4021711</v>
      </c>
      <c r="BG133" s="22">
        <f t="shared" si="103"/>
        <v>4981</v>
      </c>
      <c r="BH133" s="34">
        <f t="shared" ref="BH133:BH196" si="121">IF(BI132="","",BI132)</f>
        <v>1824694</v>
      </c>
      <c r="BI133" s="8">
        <v>1826741</v>
      </c>
      <c r="BJ133" s="22">
        <f t="shared" si="104"/>
        <v>2047</v>
      </c>
    </row>
    <row r="134" spans="1:62" ht="18" customHeight="1" x14ac:dyDescent="0.35">
      <c r="A134" s="68">
        <f>'Energy - Master'!A133</f>
        <v>46153</v>
      </c>
      <c r="B134" s="24" t="str">
        <f t="shared" si="84"/>
        <v>May-2026</v>
      </c>
      <c r="C134" s="34">
        <f t="shared" si="105"/>
        <v>15040458</v>
      </c>
      <c r="D134" s="8">
        <v>15059123</v>
      </c>
      <c r="E134" s="22">
        <f t="shared" si="85"/>
        <v>18665</v>
      </c>
      <c r="F134" s="34">
        <f t="shared" si="106"/>
        <v>15613223</v>
      </c>
      <c r="G134" s="8">
        <v>15632450</v>
      </c>
      <c r="H134" s="22">
        <f t="shared" si="86"/>
        <v>19227</v>
      </c>
      <c r="I134" s="34">
        <f t="shared" si="107"/>
        <v>11274235</v>
      </c>
      <c r="J134" s="8">
        <v>11279832</v>
      </c>
      <c r="K134" s="22">
        <f t="shared" si="87"/>
        <v>5597</v>
      </c>
      <c r="L134" s="34">
        <f t="shared" si="108"/>
        <v>11870008</v>
      </c>
      <c r="M134" s="8">
        <v>11875911</v>
      </c>
      <c r="N134" s="22">
        <f t="shared" si="88"/>
        <v>5903</v>
      </c>
      <c r="O134" s="34">
        <f t="shared" si="109"/>
        <v>18620817</v>
      </c>
      <c r="P134" s="8">
        <v>18634183</v>
      </c>
      <c r="Q134" s="22">
        <f t="shared" si="89"/>
        <v>13366</v>
      </c>
      <c r="R134" s="34">
        <f t="shared" si="110"/>
        <v>11870008</v>
      </c>
      <c r="S134" s="8">
        <v>11875911</v>
      </c>
      <c r="T134" s="22">
        <f t="shared" si="90"/>
        <v>5903</v>
      </c>
      <c r="U134" s="34">
        <f t="shared" si="111"/>
        <v>450807</v>
      </c>
      <c r="V134" s="8">
        <v>450807</v>
      </c>
      <c r="W134" s="22">
        <f t="shared" si="91"/>
        <v>0</v>
      </c>
      <c r="X134" s="34">
        <f t="shared" si="112"/>
        <v>749823</v>
      </c>
      <c r="Y134" s="8">
        <v>749823</v>
      </c>
      <c r="Z134" s="22">
        <f t="shared" si="92"/>
        <v>0</v>
      </c>
      <c r="AA134" s="34">
        <f t="shared" si="113"/>
        <v>316965</v>
      </c>
      <c r="AB134" s="8">
        <v>320996</v>
      </c>
      <c r="AC134" s="22">
        <f t="shared" si="93"/>
        <v>4031</v>
      </c>
      <c r="AD134" s="34">
        <f t="shared" si="114"/>
        <v>151258</v>
      </c>
      <c r="AE134" s="8">
        <v>153680</v>
      </c>
      <c r="AF134" s="22">
        <f t="shared" si="94"/>
        <v>2422</v>
      </c>
      <c r="AG134" s="34">
        <f t="shared" si="115"/>
        <v>283388</v>
      </c>
      <c r="AH134" s="8">
        <v>283864</v>
      </c>
      <c r="AI134" s="22">
        <f t="shared" si="95"/>
        <v>476</v>
      </c>
      <c r="AJ134" s="34">
        <f t="shared" si="116"/>
        <v>8438884</v>
      </c>
      <c r="AK134" s="8">
        <v>8445357</v>
      </c>
      <c r="AL134" s="22">
        <f t="shared" si="96"/>
        <v>6473</v>
      </c>
      <c r="AM134" s="34">
        <f t="shared" si="117"/>
        <v>82493</v>
      </c>
      <c r="AN134" s="8">
        <v>83818</v>
      </c>
      <c r="AO134" s="22">
        <f t="shared" si="97"/>
        <v>1325</v>
      </c>
      <c r="AP134" s="34">
        <f t="shared" si="118"/>
        <v>442450</v>
      </c>
      <c r="AQ134" s="8">
        <v>442450</v>
      </c>
      <c r="AR134" s="22">
        <f t="shared" si="98"/>
        <v>0</v>
      </c>
      <c r="AS134" s="34">
        <f t="shared" si="119"/>
        <v>165234</v>
      </c>
      <c r="AT134" s="8">
        <v>168760</v>
      </c>
      <c r="AU134" s="22">
        <f t="shared" si="99"/>
        <v>3526</v>
      </c>
      <c r="AV134" s="34">
        <f t="shared" si="120"/>
        <v>182322</v>
      </c>
      <c r="AW134" s="8">
        <v>182766</v>
      </c>
      <c r="AX134" s="22">
        <f t="shared" si="100"/>
        <v>444</v>
      </c>
      <c r="AY134" s="34">
        <f t="shared" ref="AY134:AY197" si="122">AZ133</f>
        <v>788347</v>
      </c>
      <c r="AZ134" s="8">
        <v>790442</v>
      </c>
      <c r="BA134" s="22">
        <f t="shared" si="101"/>
        <v>2095</v>
      </c>
      <c r="BB134" s="34">
        <f t="shared" ref="BB134:BB197" si="123">BC133</f>
        <v>6558016</v>
      </c>
      <c r="BC134" s="8">
        <v>6561395</v>
      </c>
      <c r="BD134" s="22">
        <f t="shared" si="102"/>
        <v>3379</v>
      </c>
      <c r="BE134" s="34">
        <f t="shared" ref="BE134:BE197" si="124">BF133</f>
        <v>4021711</v>
      </c>
      <c r="BF134" s="8">
        <v>4026732</v>
      </c>
      <c r="BG134" s="22">
        <f t="shared" si="103"/>
        <v>5021</v>
      </c>
      <c r="BH134" s="34">
        <f t="shared" si="121"/>
        <v>1826741</v>
      </c>
      <c r="BI134" s="8">
        <v>1828677</v>
      </c>
      <c r="BJ134" s="22">
        <f t="shared" si="104"/>
        <v>1936</v>
      </c>
    </row>
    <row r="135" spans="1:62" ht="18" customHeight="1" x14ac:dyDescent="0.35">
      <c r="A135" s="68">
        <f>'Energy - Master'!A134</f>
        <v>46154</v>
      </c>
      <c r="B135" s="24" t="str">
        <f t="shared" si="84"/>
        <v>May-2026</v>
      </c>
      <c r="C135" s="34">
        <f t="shared" si="105"/>
        <v>15059123</v>
      </c>
      <c r="D135" s="8">
        <v>15079104</v>
      </c>
      <c r="E135" s="22">
        <f t="shared" si="85"/>
        <v>19981</v>
      </c>
      <c r="F135" s="34">
        <f t="shared" si="106"/>
        <v>15632450</v>
      </c>
      <c r="G135" s="8">
        <v>15652890</v>
      </c>
      <c r="H135" s="22">
        <f t="shared" si="86"/>
        <v>20440</v>
      </c>
      <c r="I135" s="34">
        <f t="shared" si="107"/>
        <v>11279832</v>
      </c>
      <c r="J135" s="8">
        <v>11286896</v>
      </c>
      <c r="K135" s="22">
        <f t="shared" si="87"/>
        <v>7064</v>
      </c>
      <c r="L135" s="34">
        <f t="shared" si="108"/>
        <v>11875911</v>
      </c>
      <c r="M135" s="8">
        <v>11883279</v>
      </c>
      <c r="N135" s="22">
        <f t="shared" si="88"/>
        <v>7368</v>
      </c>
      <c r="O135" s="34">
        <f t="shared" si="109"/>
        <v>18634183</v>
      </c>
      <c r="P135" s="8">
        <v>18647010</v>
      </c>
      <c r="Q135" s="22">
        <f t="shared" si="89"/>
        <v>12827</v>
      </c>
      <c r="R135" s="34">
        <f t="shared" si="110"/>
        <v>11875911</v>
      </c>
      <c r="S135" s="8">
        <v>11883279</v>
      </c>
      <c r="T135" s="22">
        <f t="shared" si="90"/>
        <v>7368</v>
      </c>
      <c r="U135" s="34">
        <f t="shared" si="111"/>
        <v>450807</v>
      </c>
      <c r="V135" s="8">
        <v>450807</v>
      </c>
      <c r="W135" s="22">
        <f t="shared" si="91"/>
        <v>0</v>
      </c>
      <c r="X135" s="34">
        <f t="shared" si="112"/>
        <v>749823</v>
      </c>
      <c r="Y135" s="8">
        <v>749823</v>
      </c>
      <c r="Z135" s="22">
        <f t="shared" si="92"/>
        <v>0</v>
      </c>
      <c r="AA135" s="34">
        <f t="shared" si="113"/>
        <v>320996</v>
      </c>
      <c r="AB135" s="8">
        <v>325985</v>
      </c>
      <c r="AC135" s="22">
        <f t="shared" si="93"/>
        <v>4989</v>
      </c>
      <c r="AD135" s="34">
        <f t="shared" si="114"/>
        <v>153680</v>
      </c>
      <c r="AE135" s="8">
        <v>155473</v>
      </c>
      <c r="AF135" s="22">
        <f t="shared" si="94"/>
        <v>1793</v>
      </c>
      <c r="AG135" s="34">
        <f t="shared" si="115"/>
        <v>283864</v>
      </c>
      <c r="AH135" s="8">
        <v>284428</v>
      </c>
      <c r="AI135" s="22">
        <f t="shared" si="95"/>
        <v>564</v>
      </c>
      <c r="AJ135" s="34">
        <f t="shared" si="116"/>
        <v>8445357</v>
      </c>
      <c r="AK135" s="8">
        <v>8451830</v>
      </c>
      <c r="AL135" s="22">
        <f t="shared" si="96"/>
        <v>6473</v>
      </c>
      <c r="AM135" s="34">
        <f t="shared" si="117"/>
        <v>83818</v>
      </c>
      <c r="AN135" s="8">
        <v>85137</v>
      </c>
      <c r="AO135" s="22">
        <f t="shared" si="97"/>
        <v>1319</v>
      </c>
      <c r="AP135" s="34">
        <f t="shared" si="118"/>
        <v>442450</v>
      </c>
      <c r="AQ135" s="8">
        <v>442450</v>
      </c>
      <c r="AR135" s="22">
        <f t="shared" si="98"/>
        <v>0</v>
      </c>
      <c r="AS135" s="34">
        <f t="shared" si="119"/>
        <v>168760</v>
      </c>
      <c r="AT135" s="8">
        <v>172379</v>
      </c>
      <c r="AU135" s="22">
        <f t="shared" si="99"/>
        <v>3619</v>
      </c>
      <c r="AV135" s="34">
        <f t="shared" si="120"/>
        <v>182766</v>
      </c>
      <c r="AW135" s="8">
        <v>183265</v>
      </c>
      <c r="AX135" s="22">
        <f t="shared" si="100"/>
        <v>499</v>
      </c>
      <c r="AY135" s="34">
        <f t="shared" si="122"/>
        <v>790442</v>
      </c>
      <c r="AZ135" s="8">
        <v>792521</v>
      </c>
      <c r="BA135" s="22">
        <f t="shared" si="101"/>
        <v>2079</v>
      </c>
      <c r="BB135" s="34">
        <f t="shared" si="123"/>
        <v>6561395</v>
      </c>
      <c r="BC135" s="8">
        <v>6564800</v>
      </c>
      <c r="BD135" s="22">
        <f t="shared" si="102"/>
        <v>3405</v>
      </c>
      <c r="BE135" s="34">
        <f t="shared" si="124"/>
        <v>4026732</v>
      </c>
      <c r="BF135" s="8">
        <v>4031263</v>
      </c>
      <c r="BG135" s="22">
        <f t="shared" si="103"/>
        <v>4531</v>
      </c>
      <c r="BH135" s="34">
        <f t="shared" si="121"/>
        <v>1828677</v>
      </c>
      <c r="BI135" s="8">
        <v>1830532</v>
      </c>
      <c r="BJ135" s="22">
        <f t="shared" si="104"/>
        <v>1855</v>
      </c>
    </row>
    <row r="136" spans="1:62" ht="18" customHeight="1" x14ac:dyDescent="0.35">
      <c r="A136" s="68">
        <f>'Energy - Master'!A135</f>
        <v>46155</v>
      </c>
      <c r="B136" s="24" t="str">
        <f t="shared" si="84"/>
        <v>May-2026</v>
      </c>
      <c r="C136" s="34">
        <f t="shared" ref="C136:C154" si="125">D135</f>
        <v>15079104</v>
      </c>
      <c r="D136" s="8">
        <v>15100584</v>
      </c>
      <c r="E136" s="22">
        <f t="shared" ref="E136:E184" si="126">D136-C136</f>
        <v>21480</v>
      </c>
      <c r="F136" s="34">
        <f t="shared" ref="F136:F154" si="127">G135</f>
        <v>15652890</v>
      </c>
      <c r="G136" s="8">
        <v>15674730</v>
      </c>
      <c r="H136" s="22">
        <f t="shared" ref="H136:H184" si="128">G136-F136</f>
        <v>21840</v>
      </c>
      <c r="I136" s="34">
        <f t="shared" ref="I136:I154" si="129">J135</f>
        <v>11286896</v>
      </c>
      <c r="J136" s="8">
        <v>11293146</v>
      </c>
      <c r="K136" s="22">
        <f t="shared" ref="K136:K184" si="130">J136-I136</f>
        <v>6250</v>
      </c>
      <c r="L136" s="34">
        <f t="shared" ref="L136:L154" si="131">M135</f>
        <v>11883279</v>
      </c>
      <c r="M136" s="8">
        <v>11889803</v>
      </c>
      <c r="N136" s="22">
        <f t="shared" ref="N136:N184" si="132">M136-L136</f>
        <v>6524</v>
      </c>
      <c r="O136" s="34">
        <f t="shared" ref="O136:O154" si="133">P135</f>
        <v>18647010</v>
      </c>
      <c r="P136" s="8">
        <v>18661926</v>
      </c>
      <c r="Q136" s="22">
        <f t="shared" ref="Q136:Q184" si="134">P136-O136</f>
        <v>14916</v>
      </c>
      <c r="R136" s="34">
        <f t="shared" ref="R136:R154" si="135">S135</f>
        <v>11883279</v>
      </c>
      <c r="S136" s="8">
        <v>19175791</v>
      </c>
      <c r="T136" s="22">
        <v>8342</v>
      </c>
      <c r="U136" s="34">
        <f t="shared" ref="U136:U154" si="136">V135</f>
        <v>450807</v>
      </c>
      <c r="V136" s="8">
        <v>451410</v>
      </c>
      <c r="W136" s="22">
        <f t="shared" ref="W136:W184" si="137">V136-U136</f>
        <v>603</v>
      </c>
      <c r="X136" s="34">
        <f t="shared" ref="X136:X154" si="138">Y135</f>
        <v>749823</v>
      </c>
      <c r="Y136" s="8">
        <v>750774</v>
      </c>
      <c r="Z136" s="22">
        <f t="shared" ref="Z136:Z184" si="139">Y136-X136</f>
        <v>951</v>
      </c>
      <c r="AA136" s="34">
        <f t="shared" ref="AA136:AA154" si="140">AB135</f>
        <v>325985</v>
      </c>
      <c r="AB136" s="8">
        <v>330148</v>
      </c>
      <c r="AC136" s="22">
        <f t="shared" ref="AC136:AC184" si="141">AB136-AA136</f>
        <v>4163</v>
      </c>
      <c r="AD136" s="34">
        <f t="shared" ref="AD136:AD154" si="142">AE135</f>
        <v>155473</v>
      </c>
      <c r="AE136" s="8">
        <v>86447</v>
      </c>
      <c r="AF136" s="22">
        <v>1643</v>
      </c>
      <c r="AG136" s="34">
        <f t="shared" ref="AG136:AG154" si="143">AH135</f>
        <v>284428</v>
      </c>
      <c r="AH136" s="8">
        <v>183749</v>
      </c>
      <c r="AI136" s="22">
        <v>483</v>
      </c>
      <c r="AJ136" s="34">
        <f t="shared" ref="AJ136:AJ154" si="144">AK135</f>
        <v>8451830</v>
      </c>
      <c r="AK136" s="8">
        <v>175912</v>
      </c>
      <c r="AL136" s="22">
        <v>3540</v>
      </c>
      <c r="AM136" s="34">
        <f t="shared" ref="AM136:AM154" si="145">AN135</f>
        <v>85137</v>
      </c>
      <c r="AN136" s="8">
        <v>285019</v>
      </c>
      <c r="AO136" s="22">
        <v>1312</v>
      </c>
      <c r="AP136" s="34">
        <f t="shared" ref="AP136:AP154" si="146">AQ135</f>
        <v>442450</v>
      </c>
      <c r="AQ136" s="8">
        <v>4035497</v>
      </c>
      <c r="AR136" s="22">
        <v>4500</v>
      </c>
      <c r="AS136" s="34">
        <f t="shared" ref="AS136:AS153" si="147">AT135</f>
        <v>172379</v>
      </c>
      <c r="AT136" s="8">
        <v>158853</v>
      </c>
      <c r="AU136" s="22">
        <v>4800</v>
      </c>
      <c r="AV136" s="34">
        <f t="shared" ref="AV136:AV154" si="148">AW135</f>
        <v>183265</v>
      </c>
      <c r="AW136" s="8">
        <v>442450</v>
      </c>
      <c r="AX136" s="22">
        <v>450</v>
      </c>
      <c r="AY136" s="34">
        <f t="shared" si="122"/>
        <v>792521</v>
      </c>
      <c r="AZ136" s="8">
        <v>794598</v>
      </c>
      <c r="BA136" s="22">
        <f t="shared" ref="BA136:BA184" si="149">AZ136-AY136</f>
        <v>2077</v>
      </c>
      <c r="BB136" s="34">
        <f t="shared" si="123"/>
        <v>6564800</v>
      </c>
      <c r="BC136" s="8">
        <v>8458556</v>
      </c>
      <c r="BD136" s="22">
        <v>5432</v>
      </c>
      <c r="BE136" s="34">
        <f t="shared" si="124"/>
        <v>4031263</v>
      </c>
      <c r="BF136" s="8">
        <v>6568335</v>
      </c>
      <c r="BG136" s="22">
        <v>4234</v>
      </c>
      <c r="BH136" s="34">
        <f t="shared" ref="BH136:BH154" si="150">BI135</f>
        <v>1830532</v>
      </c>
      <c r="BI136" s="8">
        <v>1859825</v>
      </c>
      <c r="BJ136" s="22">
        <v>1871</v>
      </c>
    </row>
    <row r="137" spans="1:62" ht="18" customHeight="1" x14ac:dyDescent="0.35">
      <c r="A137" s="68">
        <f>'Energy - Master'!A136</f>
        <v>46156</v>
      </c>
      <c r="B137" s="24" t="str">
        <f t="shared" si="84"/>
        <v>May-2026</v>
      </c>
      <c r="C137" s="34">
        <f t="shared" si="125"/>
        <v>15100584</v>
      </c>
      <c r="D137" s="8">
        <v>15118757</v>
      </c>
      <c r="E137" s="22">
        <f t="shared" si="126"/>
        <v>18173</v>
      </c>
      <c r="F137" s="34">
        <f t="shared" si="127"/>
        <v>15674730</v>
      </c>
      <c r="G137" s="8">
        <v>15693269</v>
      </c>
      <c r="H137" s="22">
        <f t="shared" si="128"/>
        <v>18539</v>
      </c>
      <c r="I137" s="34">
        <f t="shared" si="129"/>
        <v>11293146</v>
      </c>
      <c r="J137" s="8">
        <v>11298004</v>
      </c>
      <c r="K137" s="22">
        <f t="shared" si="130"/>
        <v>4858</v>
      </c>
      <c r="L137" s="34">
        <f t="shared" si="131"/>
        <v>11889803</v>
      </c>
      <c r="M137" s="8">
        <v>11894877</v>
      </c>
      <c r="N137" s="22">
        <f t="shared" si="132"/>
        <v>5074</v>
      </c>
      <c r="O137" s="34">
        <f t="shared" si="133"/>
        <v>18661926</v>
      </c>
      <c r="P137" s="8">
        <v>18677234</v>
      </c>
      <c r="Q137" s="22">
        <f t="shared" si="134"/>
        <v>15308</v>
      </c>
      <c r="R137" s="34">
        <f t="shared" si="135"/>
        <v>19175791</v>
      </c>
      <c r="S137" s="8">
        <v>19191252</v>
      </c>
      <c r="T137" s="22">
        <f t="shared" si="90"/>
        <v>15461</v>
      </c>
      <c r="U137" s="34">
        <f t="shared" si="136"/>
        <v>451410</v>
      </c>
      <c r="V137" s="8">
        <v>451853</v>
      </c>
      <c r="W137" s="22">
        <f t="shared" si="137"/>
        <v>443</v>
      </c>
      <c r="X137" s="34">
        <f t="shared" si="138"/>
        <v>750774</v>
      </c>
      <c r="Y137" s="8">
        <v>751808</v>
      </c>
      <c r="Z137" s="22">
        <f t="shared" si="139"/>
        <v>1034</v>
      </c>
      <c r="AA137" s="34">
        <f t="shared" si="140"/>
        <v>330148</v>
      </c>
      <c r="AB137" s="8">
        <v>331726</v>
      </c>
      <c r="AC137" s="22">
        <f t="shared" si="141"/>
        <v>1578</v>
      </c>
      <c r="AD137" s="34">
        <f t="shared" si="142"/>
        <v>86447</v>
      </c>
      <c r="AE137" s="8">
        <v>87642</v>
      </c>
      <c r="AF137" s="22">
        <f t="shared" ref="AF137:AF184" si="151">AE137-AD137</f>
        <v>1195</v>
      </c>
      <c r="AG137" s="34">
        <f t="shared" si="143"/>
        <v>183749</v>
      </c>
      <c r="AH137" s="8">
        <v>184151</v>
      </c>
      <c r="AI137" s="22">
        <f t="shared" ref="AI137:AI184" si="152">AH137-AG137</f>
        <v>402</v>
      </c>
      <c r="AJ137" s="34">
        <f t="shared" si="144"/>
        <v>175912</v>
      </c>
      <c r="AK137" s="8">
        <v>179166</v>
      </c>
      <c r="AL137" s="22">
        <f t="shared" ref="AL137:AL184" si="153">AK137-AJ137</f>
        <v>3254</v>
      </c>
      <c r="AM137" s="34">
        <f t="shared" si="145"/>
        <v>285019</v>
      </c>
      <c r="AN137" s="8">
        <v>285513</v>
      </c>
      <c r="AO137" s="22">
        <f t="shared" ref="AO137:AO184" si="154">AN137-AM137</f>
        <v>494</v>
      </c>
      <c r="AP137" s="34">
        <f t="shared" si="146"/>
        <v>4035497</v>
      </c>
      <c r="AQ137" s="8">
        <v>4040426</v>
      </c>
      <c r="AR137" s="22">
        <f t="shared" ref="AR137:AR184" si="155">AQ137-AP137</f>
        <v>4929</v>
      </c>
      <c r="AS137" s="34">
        <f t="shared" si="147"/>
        <v>158853</v>
      </c>
      <c r="AT137" s="8">
        <v>163120</v>
      </c>
      <c r="AU137" s="22">
        <f t="shared" ref="AU137:AU184" si="156">AT137-AS137</f>
        <v>4267</v>
      </c>
      <c r="AV137" s="34">
        <f t="shared" si="148"/>
        <v>442450</v>
      </c>
      <c r="AW137" s="8">
        <v>442450</v>
      </c>
      <c r="AX137" s="22">
        <f t="shared" ref="AX137:AX184" si="157">AW137-AV137</f>
        <v>0</v>
      </c>
      <c r="AY137" s="34">
        <f t="shared" si="122"/>
        <v>794598</v>
      </c>
      <c r="AZ137" s="8">
        <v>796508</v>
      </c>
      <c r="BA137" s="22">
        <f t="shared" si="149"/>
        <v>1910</v>
      </c>
      <c r="BB137" s="34">
        <f t="shared" si="123"/>
        <v>8458556</v>
      </c>
      <c r="BC137" s="8">
        <v>8464762</v>
      </c>
      <c r="BD137" s="22">
        <f t="shared" ref="BD137:BD184" si="158">BC137-BB137</f>
        <v>6206</v>
      </c>
      <c r="BE137" s="34">
        <f t="shared" si="124"/>
        <v>6568335</v>
      </c>
      <c r="BF137" s="8">
        <v>6571668</v>
      </c>
      <c r="BG137" s="22">
        <f t="shared" ref="BG137:BG184" si="159">BF137-BE137</f>
        <v>3333</v>
      </c>
      <c r="BH137" s="34">
        <f t="shared" si="150"/>
        <v>1859825</v>
      </c>
      <c r="BI137" s="8">
        <v>1862049</v>
      </c>
      <c r="BJ137" s="22">
        <f t="shared" ref="BJ137:BJ184" si="160">BI137-BH137</f>
        <v>2224</v>
      </c>
    </row>
    <row r="138" spans="1:62" ht="18" customHeight="1" x14ac:dyDescent="0.35">
      <c r="A138" s="68">
        <f>'Energy - Master'!A137</f>
        <v>46157</v>
      </c>
      <c r="B138" s="24" t="str">
        <f t="shared" si="84"/>
        <v>May-2026</v>
      </c>
      <c r="C138" s="34">
        <f t="shared" si="125"/>
        <v>15118757</v>
      </c>
      <c r="D138" s="8">
        <v>15140050</v>
      </c>
      <c r="E138" s="22">
        <f t="shared" si="126"/>
        <v>21293</v>
      </c>
      <c r="F138" s="34">
        <f t="shared" si="127"/>
        <v>15693269</v>
      </c>
      <c r="G138" s="8">
        <v>15715000</v>
      </c>
      <c r="H138" s="22">
        <f t="shared" si="128"/>
        <v>21731</v>
      </c>
      <c r="I138" s="34">
        <f t="shared" si="129"/>
        <v>11298004</v>
      </c>
      <c r="J138" s="8">
        <v>11305656</v>
      </c>
      <c r="K138" s="22">
        <f t="shared" si="130"/>
        <v>7652</v>
      </c>
      <c r="L138" s="34">
        <f t="shared" si="131"/>
        <v>11894877</v>
      </c>
      <c r="M138" s="8">
        <v>11902796</v>
      </c>
      <c r="N138" s="22">
        <f t="shared" si="132"/>
        <v>7919</v>
      </c>
      <c r="O138" s="34">
        <f t="shared" si="133"/>
        <v>18677234</v>
      </c>
      <c r="P138" s="8">
        <v>18690681</v>
      </c>
      <c r="Q138" s="22">
        <f t="shared" si="134"/>
        <v>13447</v>
      </c>
      <c r="R138" s="34">
        <f t="shared" si="135"/>
        <v>19191252</v>
      </c>
      <c r="S138" s="8">
        <v>19204979</v>
      </c>
      <c r="T138" s="22">
        <f t="shared" si="90"/>
        <v>13727</v>
      </c>
      <c r="U138" s="34">
        <f t="shared" si="136"/>
        <v>451853</v>
      </c>
      <c r="V138" s="8">
        <v>451853</v>
      </c>
      <c r="W138" s="22">
        <f t="shared" si="137"/>
        <v>0</v>
      </c>
      <c r="X138" s="34">
        <f t="shared" si="138"/>
        <v>751808</v>
      </c>
      <c r="Y138" s="8">
        <v>751808</v>
      </c>
      <c r="Z138" s="22">
        <f t="shared" si="139"/>
        <v>0</v>
      </c>
      <c r="AA138" s="34">
        <f t="shared" si="140"/>
        <v>331726</v>
      </c>
      <c r="AB138" s="8">
        <v>336926</v>
      </c>
      <c r="AC138" s="22">
        <f t="shared" si="141"/>
        <v>5200</v>
      </c>
      <c r="AD138" s="34">
        <f t="shared" si="142"/>
        <v>87642</v>
      </c>
      <c r="AE138" s="8">
        <v>88953</v>
      </c>
      <c r="AF138" s="22">
        <f t="shared" si="151"/>
        <v>1311</v>
      </c>
      <c r="AG138" s="34">
        <f t="shared" si="143"/>
        <v>184151</v>
      </c>
      <c r="AH138" s="8">
        <v>184639</v>
      </c>
      <c r="AI138" s="22">
        <f t="shared" si="152"/>
        <v>488</v>
      </c>
      <c r="AJ138" s="34">
        <f t="shared" si="144"/>
        <v>179166</v>
      </c>
      <c r="AK138" s="8">
        <v>182751</v>
      </c>
      <c r="AL138" s="22">
        <f t="shared" si="153"/>
        <v>3585</v>
      </c>
      <c r="AM138" s="34">
        <f t="shared" si="145"/>
        <v>285513</v>
      </c>
      <c r="AN138" s="8">
        <v>286020</v>
      </c>
      <c r="AO138" s="22">
        <f t="shared" si="154"/>
        <v>507</v>
      </c>
      <c r="AP138" s="34">
        <f t="shared" si="146"/>
        <v>4040426</v>
      </c>
      <c r="AQ138" s="8">
        <v>4044389</v>
      </c>
      <c r="AR138" s="22">
        <f t="shared" si="155"/>
        <v>3963</v>
      </c>
      <c r="AS138" s="34">
        <f t="shared" si="147"/>
        <v>163120</v>
      </c>
      <c r="AT138" s="8">
        <v>165158</v>
      </c>
      <c r="AU138" s="22">
        <f t="shared" si="156"/>
        <v>2038</v>
      </c>
      <c r="AV138" s="34">
        <f t="shared" si="148"/>
        <v>442450</v>
      </c>
      <c r="AW138" s="8">
        <v>442450</v>
      </c>
      <c r="AX138" s="22">
        <f t="shared" si="157"/>
        <v>0</v>
      </c>
      <c r="AY138" s="34">
        <f t="shared" si="122"/>
        <v>796508</v>
      </c>
      <c r="AZ138" s="8">
        <v>798599</v>
      </c>
      <c r="BA138" s="22">
        <f t="shared" si="149"/>
        <v>2091</v>
      </c>
      <c r="BB138" s="34">
        <f t="shared" si="123"/>
        <v>8464762</v>
      </c>
      <c r="BC138" s="8">
        <v>8471292</v>
      </c>
      <c r="BD138" s="22">
        <f t="shared" si="158"/>
        <v>6530</v>
      </c>
      <c r="BE138" s="34">
        <f t="shared" si="124"/>
        <v>6571668</v>
      </c>
      <c r="BF138" s="8">
        <v>6575072</v>
      </c>
      <c r="BG138" s="22">
        <f t="shared" si="159"/>
        <v>3404</v>
      </c>
      <c r="BH138" s="34">
        <f t="shared" si="150"/>
        <v>1862049</v>
      </c>
      <c r="BI138" s="8">
        <v>1863888</v>
      </c>
      <c r="BJ138" s="22">
        <f t="shared" si="160"/>
        <v>1839</v>
      </c>
    </row>
    <row r="139" spans="1:62" ht="18" customHeight="1" x14ac:dyDescent="0.35">
      <c r="A139" s="68">
        <f>'Energy - Master'!A138</f>
        <v>46158</v>
      </c>
      <c r="B139" s="24" t="str">
        <f t="shared" si="84"/>
        <v>May-2026</v>
      </c>
      <c r="C139" s="34">
        <f t="shared" si="125"/>
        <v>15140050</v>
      </c>
      <c r="D139" s="8">
        <v>15160568</v>
      </c>
      <c r="E139" s="22">
        <f t="shared" si="126"/>
        <v>20518</v>
      </c>
      <c r="F139" s="34">
        <f t="shared" si="127"/>
        <v>15715000</v>
      </c>
      <c r="G139" s="8">
        <v>15735911</v>
      </c>
      <c r="H139" s="22">
        <f t="shared" si="128"/>
        <v>20911</v>
      </c>
      <c r="I139" s="34">
        <f t="shared" si="129"/>
        <v>11305656</v>
      </c>
      <c r="J139" s="8">
        <v>11313315</v>
      </c>
      <c r="K139" s="22">
        <f t="shared" si="130"/>
        <v>7659</v>
      </c>
      <c r="L139" s="34">
        <f t="shared" si="131"/>
        <v>11902796</v>
      </c>
      <c r="M139" s="8">
        <v>11910721</v>
      </c>
      <c r="N139" s="22">
        <f t="shared" si="132"/>
        <v>7925</v>
      </c>
      <c r="O139" s="34">
        <f t="shared" si="133"/>
        <v>18690681</v>
      </c>
      <c r="P139" s="8">
        <v>18703553</v>
      </c>
      <c r="Q139" s="22">
        <f t="shared" si="134"/>
        <v>12872</v>
      </c>
      <c r="R139" s="34">
        <f t="shared" si="135"/>
        <v>19204979</v>
      </c>
      <c r="S139" s="8">
        <v>19218090</v>
      </c>
      <c r="T139" s="22">
        <f t="shared" ref="T139:T184" si="161">S139-R139</f>
        <v>13111</v>
      </c>
      <c r="U139" s="34">
        <f t="shared" si="136"/>
        <v>451853</v>
      </c>
      <c r="V139" s="8">
        <v>451960</v>
      </c>
      <c r="W139" s="22">
        <f t="shared" si="137"/>
        <v>107</v>
      </c>
      <c r="X139" s="34">
        <f t="shared" si="138"/>
        <v>751808</v>
      </c>
      <c r="Y139" s="8">
        <v>752509</v>
      </c>
      <c r="Z139" s="22">
        <f t="shared" si="139"/>
        <v>701</v>
      </c>
      <c r="AA139" s="34">
        <f t="shared" si="140"/>
        <v>336926</v>
      </c>
      <c r="AB139" s="8">
        <v>342576</v>
      </c>
      <c r="AC139" s="22">
        <f t="shared" si="141"/>
        <v>5650</v>
      </c>
      <c r="AD139" s="34">
        <f t="shared" si="142"/>
        <v>88953</v>
      </c>
      <c r="AE139" s="8">
        <v>90212</v>
      </c>
      <c r="AF139" s="22">
        <f t="shared" si="151"/>
        <v>1259</v>
      </c>
      <c r="AG139" s="34">
        <f t="shared" si="143"/>
        <v>184639</v>
      </c>
      <c r="AH139" s="8">
        <v>185137</v>
      </c>
      <c r="AI139" s="22">
        <f t="shared" si="152"/>
        <v>498</v>
      </c>
      <c r="AJ139" s="34">
        <f t="shared" si="144"/>
        <v>182751</v>
      </c>
      <c r="AK139" s="8">
        <v>186087</v>
      </c>
      <c r="AL139" s="22">
        <f t="shared" si="153"/>
        <v>3336</v>
      </c>
      <c r="AM139" s="34">
        <f t="shared" si="145"/>
        <v>286020</v>
      </c>
      <c r="AN139" s="8">
        <v>286616</v>
      </c>
      <c r="AO139" s="22">
        <f t="shared" si="154"/>
        <v>596</v>
      </c>
      <c r="AP139" s="34">
        <f t="shared" si="146"/>
        <v>4044389</v>
      </c>
      <c r="AQ139" s="8">
        <v>4049146</v>
      </c>
      <c r="AR139" s="22">
        <f t="shared" si="155"/>
        <v>4757</v>
      </c>
      <c r="AS139" s="34">
        <f t="shared" si="147"/>
        <v>165158</v>
      </c>
      <c r="AT139" s="8">
        <v>167073</v>
      </c>
      <c r="AU139" s="22">
        <f t="shared" si="156"/>
        <v>1915</v>
      </c>
      <c r="AV139" s="34">
        <f t="shared" si="148"/>
        <v>442450</v>
      </c>
      <c r="AW139" s="8">
        <v>442450</v>
      </c>
      <c r="AX139" s="22">
        <f t="shared" si="157"/>
        <v>0</v>
      </c>
      <c r="AY139" s="34">
        <f t="shared" si="122"/>
        <v>798599</v>
      </c>
      <c r="AZ139" s="8">
        <v>800608</v>
      </c>
      <c r="BA139" s="22">
        <f t="shared" si="149"/>
        <v>2009</v>
      </c>
      <c r="BB139" s="34">
        <f t="shared" si="123"/>
        <v>8471292</v>
      </c>
      <c r="BC139" s="8">
        <v>8478345</v>
      </c>
      <c r="BD139" s="22">
        <f t="shared" si="158"/>
        <v>7053</v>
      </c>
      <c r="BE139" s="34">
        <f t="shared" si="124"/>
        <v>6575072</v>
      </c>
      <c r="BF139" s="8">
        <v>6578498</v>
      </c>
      <c r="BG139" s="22">
        <f t="shared" si="159"/>
        <v>3426</v>
      </c>
      <c r="BH139" s="34">
        <f t="shared" si="150"/>
        <v>1863888</v>
      </c>
      <c r="BI139" s="8">
        <v>1866064</v>
      </c>
      <c r="BJ139" s="22">
        <f t="shared" si="160"/>
        <v>2176</v>
      </c>
    </row>
    <row r="140" spans="1:62" ht="18" customHeight="1" x14ac:dyDescent="0.35">
      <c r="A140" s="68">
        <f>'Energy - Master'!A139</f>
        <v>46159</v>
      </c>
      <c r="B140" s="24" t="str">
        <f t="shared" si="84"/>
        <v>May-2026</v>
      </c>
      <c r="C140" s="34">
        <f t="shared" si="125"/>
        <v>15160568</v>
      </c>
      <c r="D140" s="8">
        <v>15179910</v>
      </c>
      <c r="E140" s="22">
        <f t="shared" si="126"/>
        <v>19342</v>
      </c>
      <c r="F140" s="34">
        <f t="shared" si="127"/>
        <v>15735911</v>
      </c>
      <c r="G140" s="8">
        <v>15755848</v>
      </c>
      <c r="H140" s="22">
        <f t="shared" si="128"/>
        <v>19937</v>
      </c>
      <c r="I140" s="34">
        <f t="shared" si="129"/>
        <v>11313315</v>
      </c>
      <c r="J140" s="8">
        <v>11322863</v>
      </c>
      <c r="K140" s="22">
        <f t="shared" si="130"/>
        <v>9548</v>
      </c>
      <c r="L140" s="34">
        <f t="shared" si="131"/>
        <v>11910721</v>
      </c>
      <c r="M140" s="8">
        <v>11920617</v>
      </c>
      <c r="N140" s="22">
        <f t="shared" si="132"/>
        <v>9896</v>
      </c>
      <c r="O140" s="34">
        <f t="shared" si="133"/>
        <v>18703553</v>
      </c>
      <c r="P140" s="8">
        <v>18713424</v>
      </c>
      <c r="Q140" s="22">
        <f t="shared" si="134"/>
        <v>9871</v>
      </c>
      <c r="R140" s="34">
        <f t="shared" si="135"/>
        <v>19218090</v>
      </c>
      <c r="S140" s="8">
        <v>19228348</v>
      </c>
      <c r="T140" s="22">
        <f t="shared" si="161"/>
        <v>10258</v>
      </c>
      <c r="U140" s="34">
        <f t="shared" si="136"/>
        <v>451960</v>
      </c>
      <c r="V140" s="8">
        <v>452013</v>
      </c>
      <c r="W140" s="22">
        <f t="shared" si="137"/>
        <v>53</v>
      </c>
      <c r="X140" s="34">
        <f t="shared" si="138"/>
        <v>752509</v>
      </c>
      <c r="Y140" s="8">
        <v>752608</v>
      </c>
      <c r="Z140" s="22">
        <f t="shared" si="139"/>
        <v>99</v>
      </c>
      <c r="AA140" s="34">
        <f t="shared" si="140"/>
        <v>342576</v>
      </c>
      <c r="AB140" s="8">
        <v>350652</v>
      </c>
      <c r="AC140" s="22">
        <f t="shared" si="141"/>
        <v>8076</v>
      </c>
      <c r="AD140" s="34">
        <f t="shared" si="142"/>
        <v>90212</v>
      </c>
      <c r="AE140" s="8">
        <v>91504</v>
      </c>
      <c r="AF140" s="22">
        <f t="shared" si="151"/>
        <v>1292</v>
      </c>
      <c r="AG140" s="34">
        <f t="shared" si="143"/>
        <v>185137</v>
      </c>
      <c r="AH140" s="8">
        <v>185631</v>
      </c>
      <c r="AI140" s="22">
        <f t="shared" si="152"/>
        <v>494</v>
      </c>
      <c r="AJ140" s="34">
        <f t="shared" si="144"/>
        <v>186087</v>
      </c>
      <c r="AK140" s="8">
        <v>189581</v>
      </c>
      <c r="AL140" s="22">
        <f t="shared" si="153"/>
        <v>3494</v>
      </c>
      <c r="AM140" s="34">
        <f t="shared" si="145"/>
        <v>286616</v>
      </c>
      <c r="AN140" s="8">
        <v>287226</v>
      </c>
      <c r="AO140" s="22">
        <f t="shared" si="154"/>
        <v>610</v>
      </c>
      <c r="AP140" s="34">
        <f t="shared" si="146"/>
        <v>4049146</v>
      </c>
      <c r="AQ140" s="8">
        <v>4054213</v>
      </c>
      <c r="AR140" s="22">
        <f t="shared" si="155"/>
        <v>5067</v>
      </c>
      <c r="AS140" s="34">
        <f t="shared" si="147"/>
        <v>167073</v>
      </c>
      <c r="AT140" s="8">
        <v>167073</v>
      </c>
      <c r="AU140" s="22">
        <f t="shared" si="156"/>
        <v>0</v>
      </c>
      <c r="AV140" s="34">
        <f t="shared" si="148"/>
        <v>442450</v>
      </c>
      <c r="AW140" s="8">
        <v>442450</v>
      </c>
      <c r="AX140" s="22">
        <f t="shared" si="157"/>
        <v>0</v>
      </c>
      <c r="AY140" s="34">
        <f t="shared" si="122"/>
        <v>800608</v>
      </c>
      <c r="AZ140" s="8">
        <v>802678</v>
      </c>
      <c r="BA140" s="22">
        <f t="shared" si="149"/>
        <v>2070</v>
      </c>
      <c r="BB140" s="34">
        <f t="shared" si="123"/>
        <v>8478345</v>
      </c>
      <c r="BC140" s="8">
        <v>8485047</v>
      </c>
      <c r="BD140" s="22">
        <f t="shared" si="158"/>
        <v>6702</v>
      </c>
      <c r="BE140" s="34">
        <f t="shared" si="124"/>
        <v>6578498</v>
      </c>
      <c r="BF140" s="8">
        <v>6581836</v>
      </c>
      <c r="BG140" s="22">
        <f t="shared" si="159"/>
        <v>3338</v>
      </c>
      <c r="BH140" s="34">
        <f t="shared" si="150"/>
        <v>1866064</v>
      </c>
      <c r="BI140" s="8">
        <v>1868359</v>
      </c>
      <c r="BJ140" s="22">
        <f t="shared" si="160"/>
        <v>2295</v>
      </c>
    </row>
    <row r="141" spans="1:62" ht="18" customHeight="1" x14ac:dyDescent="0.35">
      <c r="A141" s="68">
        <f>'Energy - Master'!A140</f>
        <v>46160</v>
      </c>
      <c r="B141" s="24" t="str">
        <f t="shared" si="84"/>
        <v>May-2026</v>
      </c>
      <c r="C141" s="34">
        <f t="shared" si="125"/>
        <v>15179910</v>
      </c>
      <c r="D141" s="8">
        <v>15201968</v>
      </c>
      <c r="E141" s="22">
        <f t="shared" si="126"/>
        <v>22058</v>
      </c>
      <c r="F141" s="34">
        <f t="shared" si="127"/>
        <v>15755848</v>
      </c>
      <c r="G141" s="8">
        <v>15778286</v>
      </c>
      <c r="H141" s="22">
        <f t="shared" si="128"/>
        <v>22438</v>
      </c>
      <c r="I141" s="34">
        <f t="shared" si="129"/>
        <v>11322863</v>
      </c>
      <c r="J141" s="8">
        <v>11331068</v>
      </c>
      <c r="K141" s="22">
        <f t="shared" si="130"/>
        <v>8205</v>
      </c>
      <c r="L141" s="34">
        <f t="shared" si="131"/>
        <v>11920617</v>
      </c>
      <c r="M141" s="8">
        <v>11929172</v>
      </c>
      <c r="N141" s="22">
        <f t="shared" si="132"/>
        <v>8555</v>
      </c>
      <c r="O141" s="34">
        <f t="shared" si="133"/>
        <v>18713424</v>
      </c>
      <c r="P141" s="8">
        <v>18727228</v>
      </c>
      <c r="Q141" s="22">
        <f t="shared" si="134"/>
        <v>13804</v>
      </c>
      <c r="R141" s="34">
        <f t="shared" si="135"/>
        <v>19228348</v>
      </c>
      <c r="S141" s="8">
        <v>19242485</v>
      </c>
      <c r="T141" s="22">
        <f t="shared" si="161"/>
        <v>14137</v>
      </c>
      <c r="U141" s="34">
        <f t="shared" si="136"/>
        <v>452013</v>
      </c>
      <c r="V141" s="8">
        <v>452013</v>
      </c>
      <c r="W141" s="22">
        <f t="shared" si="137"/>
        <v>0</v>
      </c>
      <c r="X141" s="34">
        <f t="shared" si="138"/>
        <v>752608</v>
      </c>
      <c r="Y141" s="8">
        <v>752608</v>
      </c>
      <c r="Z141" s="22">
        <f t="shared" si="139"/>
        <v>0</v>
      </c>
      <c r="AA141" s="34">
        <f t="shared" si="140"/>
        <v>350652</v>
      </c>
      <c r="AB141" s="8">
        <v>357176</v>
      </c>
      <c r="AC141" s="22">
        <f t="shared" si="141"/>
        <v>6524</v>
      </c>
      <c r="AD141" s="34">
        <f t="shared" si="142"/>
        <v>91504</v>
      </c>
      <c r="AE141" s="8">
        <v>92882</v>
      </c>
      <c r="AF141" s="22">
        <f t="shared" si="151"/>
        <v>1378</v>
      </c>
      <c r="AG141" s="34">
        <f t="shared" si="143"/>
        <v>185631</v>
      </c>
      <c r="AH141" s="8">
        <v>186193</v>
      </c>
      <c r="AI141" s="22">
        <f t="shared" si="152"/>
        <v>562</v>
      </c>
      <c r="AJ141" s="34">
        <f t="shared" si="144"/>
        <v>189581</v>
      </c>
      <c r="AK141" s="8">
        <v>193280</v>
      </c>
      <c r="AL141" s="22">
        <f t="shared" si="153"/>
        <v>3699</v>
      </c>
      <c r="AM141" s="34">
        <f t="shared" si="145"/>
        <v>287226</v>
      </c>
      <c r="AN141" s="8">
        <v>287879</v>
      </c>
      <c r="AO141" s="22">
        <f t="shared" si="154"/>
        <v>653</v>
      </c>
      <c r="AP141" s="34">
        <f t="shared" si="146"/>
        <v>4054213</v>
      </c>
      <c r="AQ141" s="8">
        <v>4059172</v>
      </c>
      <c r="AR141" s="22">
        <f t="shared" si="155"/>
        <v>4959</v>
      </c>
      <c r="AS141" s="34">
        <f t="shared" si="147"/>
        <v>167073</v>
      </c>
      <c r="AT141" s="8">
        <v>169462</v>
      </c>
      <c r="AU141" s="22">
        <f t="shared" si="156"/>
        <v>2389</v>
      </c>
      <c r="AV141" s="34">
        <f t="shared" si="148"/>
        <v>442450</v>
      </c>
      <c r="AW141" s="8">
        <v>442450</v>
      </c>
      <c r="AX141" s="22">
        <f t="shared" si="157"/>
        <v>0</v>
      </c>
      <c r="AY141" s="34">
        <f t="shared" si="122"/>
        <v>802678</v>
      </c>
      <c r="AZ141" s="8">
        <v>805016</v>
      </c>
      <c r="BA141" s="22">
        <f t="shared" si="149"/>
        <v>2338</v>
      </c>
      <c r="BB141" s="34">
        <f t="shared" si="123"/>
        <v>8485047</v>
      </c>
      <c r="BC141" s="8">
        <v>8491930</v>
      </c>
      <c r="BD141" s="22">
        <f t="shared" si="158"/>
        <v>6883</v>
      </c>
      <c r="BE141" s="34">
        <f t="shared" si="124"/>
        <v>6581836</v>
      </c>
      <c r="BF141" s="8">
        <v>6585271</v>
      </c>
      <c r="BG141" s="22">
        <f t="shared" si="159"/>
        <v>3435</v>
      </c>
      <c r="BH141" s="34">
        <f t="shared" si="150"/>
        <v>1868359</v>
      </c>
      <c r="BI141" s="8">
        <v>1870632</v>
      </c>
      <c r="BJ141" s="22">
        <f t="shared" si="160"/>
        <v>2273</v>
      </c>
    </row>
    <row r="142" spans="1:62" ht="18" customHeight="1" x14ac:dyDescent="0.35">
      <c r="A142" s="68">
        <f>'Energy - Master'!A141</f>
        <v>46161</v>
      </c>
      <c r="B142" s="24" t="str">
        <f t="shared" si="84"/>
        <v>May-2026</v>
      </c>
      <c r="C142" s="34">
        <f t="shared" si="125"/>
        <v>15201968</v>
      </c>
      <c r="D142" s="8">
        <v>15226093</v>
      </c>
      <c r="E142" s="22">
        <f t="shared" si="126"/>
        <v>24125</v>
      </c>
      <c r="F142" s="34">
        <f t="shared" si="127"/>
        <v>15778286</v>
      </c>
      <c r="G142" s="8">
        <v>15802735</v>
      </c>
      <c r="H142" s="22">
        <f t="shared" si="128"/>
        <v>24449</v>
      </c>
      <c r="I142" s="34">
        <v>11331068</v>
      </c>
      <c r="J142" s="8">
        <v>11340178</v>
      </c>
      <c r="K142" s="22">
        <f t="shared" si="130"/>
        <v>9110</v>
      </c>
      <c r="L142" s="34">
        <f t="shared" si="131"/>
        <v>11929172</v>
      </c>
      <c r="M142" s="8">
        <v>11938536</v>
      </c>
      <c r="N142" s="22">
        <f t="shared" si="132"/>
        <v>9364</v>
      </c>
      <c r="O142" s="34">
        <f t="shared" si="133"/>
        <v>18727228</v>
      </c>
      <c r="P142" s="8">
        <v>18742002</v>
      </c>
      <c r="Q142" s="22">
        <f t="shared" si="134"/>
        <v>14774</v>
      </c>
      <c r="R142" s="34">
        <f t="shared" si="135"/>
        <v>19242485</v>
      </c>
      <c r="S142" s="8">
        <v>19257388</v>
      </c>
      <c r="T142" s="22">
        <f t="shared" si="161"/>
        <v>14903</v>
      </c>
      <c r="U142" s="34">
        <f t="shared" si="136"/>
        <v>452013</v>
      </c>
      <c r="V142" s="8">
        <v>452013</v>
      </c>
      <c r="W142" s="22">
        <f t="shared" si="137"/>
        <v>0</v>
      </c>
      <c r="X142" s="34">
        <f t="shared" si="138"/>
        <v>752608</v>
      </c>
      <c r="Y142" s="8">
        <v>752608</v>
      </c>
      <c r="Z142" s="22">
        <f t="shared" si="139"/>
        <v>0</v>
      </c>
      <c r="AA142" s="34">
        <f t="shared" si="140"/>
        <v>357176</v>
      </c>
      <c r="AB142" s="8">
        <v>364400</v>
      </c>
      <c r="AC142" s="22">
        <f t="shared" si="141"/>
        <v>7224</v>
      </c>
      <c r="AD142" s="34">
        <f t="shared" si="142"/>
        <v>92882</v>
      </c>
      <c r="AE142" s="8">
        <v>94147</v>
      </c>
      <c r="AF142" s="22">
        <f t="shared" si="151"/>
        <v>1265</v>
      </c>
      <c r="AG142" s="34">
        <f t="shared" si="143"/>
        <v>186193</v>
      </c>
      <c r="AH142" s="8">
        <v>186721</v>
      </c>
      <c r="AI142" s="22">
        <f t="shared" si="152"/>
        <v>528</v>
      </c>
      <c r="AJ142" s="34">
        <f t="shared" si="144"/>
        <v>193280</v>
      </c>
      <c r="AK142" s="8">
        <v>196819</v>
      </c>
      <c r="AL142" s="22">
        <f t="shared" si="153"/>
        <v>3539</v>
      </c>
      <c r="AM142" s="34">
        <f t="shared" si="145"/>
        <v>287879</v>
      </c>
      <c r="AN142" s="8">
        <v>288564</v>
      </c>
      <c r="AO142" s="22">
        <f t="shared" si="154"/>
        <v>685</v>
      </c>
      <c r="AP142" s="34">
        <f t="shared" si="146"/>
        <v>4059172</v>
      </c>
      <c r="AQ142" s="8">
        <v>4063644</v>
      </c>
      <c r="AR142" s="22">
        <f t="shared" si="155"/>
        <v>4472</v>
      </c>
      <c r="AS142" s="34">
        <f t="shared" si="147"/>
        <v>169462</v>
      </c>
      <c r="AT142" s="8">
        <v>172448</v>
      </c>
      <c r="AU142" s="22">
        <f t="shared" si="156"/>
        <v>2986</v>
      </c>
      <c r="AV142" s="34">
        <f t="shared" si="148"/>
        <v>442450</v>
      </c>
      <c r="AW142" s="8">
        <v>442450</v>
      </c>
      <c r="AX142" s="22">
        <f t="shared" si="157"/>
        <v>0</v>
      </c>
      <c r="AY142" s="34">
        <v>805016</v>
      </c>
      <c r="AZ142" s="8">
        <v>806867</v>
      </c>
      <c r="BA142" s="22">
        <f t="shared" si="149"/>
        <v>1851</v>
      </c>
      <c r="BB142" s="34">
        <f t="shared" si="123"/>
        <v>8491930</v>
      </c>
      <c r="BC142" s="8">
        <v>8498736</v>
      </c>
      <c r="BD142" s="22">
        <f t="shared" si="158"/>
        <v>6806</v>
      </c>
      <c r="BE142" s="34">
        <f t="shared" si="124"/>
        <v>6585271</v>
      </c>
      <c r="BF142" s="8">
        <v>6588611</v>
      </c>
      <c r="BG142" s="22">
        <f t="shared" si="159"/>
        <v>3340</v>
      </c>
      <c r="BH142" s="34">
        <f t="shared" si="150"/>
        <v>1870632</v>
      </c>
      <c r="BI142" s="8">
        <v>1872656</v>
      </c>
      <c r="BJ142" s="22">
        <f t="shared" si="160"/>
        <v>2024</v>
      </c>
    </row>
    <row r="143" spans="1:62" ht="18" customHeight="1" x14ac:dyDescent="0.35">
      <c r="A143" s="68">
        <f>'Energy - Master'!A142</f>
        <v>46162</v>
      </c>
      <c r="B143" s="24" t="str">
        <f t="shared" si="84"/>
        <v>May-2026</v>
      </c>
      <c r="C143" s="34">
        <f t="shared" si="125"/>
        <v>15226093</v>
      </c>
      <c r="D143" s="8">
        <v>15250448</v>
      </c>
      <c r="E143" s="22">
        <f t="shared" si="126"/>
        <v>24355</v>
      </c>
      <c r="F143" s="34">
        <f t="shared" si="127"/>
        <v>15802735</v>
      </c>
      <c r="G143" s="8">
        <v>15827583</v>
      </c>
      <c r="H143" s="22">
        <f t="shared" si="128"/>
        <v>24848</v>
      </c>
      <c r="I143" s="34">
        <f t="shared" si="129"/>
        <v>11340178</v>
      </c>
      <c r="J143" s="8">
        <v>11351070</v>
      </c>
      <c r="K143" s="22">
        <f t="shared" si="130"/>
        <v>10892</v>
      </c>
      <c r="L143" s="34">
        <f t="shared" si="131"/>
        <v>11938536</v>
      </c>
      <c r="M143" s="8">
        <v>11949738</v>
      </c>
      <c r="N143" s="22">
        <f t="shared" si="132"/>
        <v>11202</v>
      </c>
      <c r="O143" s="34">
        <f t="shared" si="133"/>
        <v>18742002</v>
      </c>
      <c r="P143" s="8">
        <v>18755766</v>
      </c>
      <c r="Q143" s="22">
        <f t="shared" si="134"/>
        <v>13764</v>
      </c>
      <c r="R143" s="34">
        <f t="shared" si="135"/>
        <v>19257388</v>
      </c>
      <c r="S143" s="8">
        <v>19271369</v>
      </c>
      <c r="T143" s="22">
        <f t="shared" si="161"/>
        <v>13981</v>
      </c>
      <c r="U143" s="34">
        <f t="shared" si="136"/>
        <v>452013</v>
      </c>
      <c r="V143" s="8">
        <v>452427</v>
      </c>
      <c r="W143" s="22">
        <f t="shared" si="137"/>
        <v>414</v>
      </c>
      <c r="X143" s="34">
        <f t="shared" si="138"/>
        <v>752608</v>
      </c>
      <c r="Y143" s="8">
        <v>753246</v>
      </c>
      <c r="Z143" s="22">
        <f t="shared" si="139"/>
        <v>638</v>
      </c>
      <c r="AA143" s="34">
        <f t="shared" si="140"/>
        <v>364400</v>
      </c>
      <c r="AB143" s="8">
        <v>372774</v>
      </c>
      <c r="AC143" s="22">
        <f t="shared" si="141"/>
        <v>8374</v>
      </c>
      <c r="AD143" s="34">
        <f t="shared" si="142"/>
        <v>94147</v>
      </c>
      <c r="AE143" s="8">
        <v>95408</v>
      </c>
      <c r="AF143" s="22">
        <f t="shared" si="151"/>
        <v>1261</v>
      </c>
      <c r="AG143" s="34">
        <f t="shared" si="143"/>
        <v>186721</v>
      </c>
      <c r="AH143" s="8">
        <v>187286</v>
      </c>
      <c r="AI143" s="22">
        <f t="shared" si="152"/>
        <v>565</v>
      </c>
      <c r="AJ143" s="34">
        <f t="shared" si="144"/>
        <v>196819</v>
      </c>
      <c r="AK143" s="8">
        <v>200318</v>
      </c>
      <c r="AL143" s="22">
        <f t="shared" si="153"/>
        <v>3499</v>
      </c>
      <c r="AM143" s="34">
        <f t="shared" si="145"/>
        <v>288564</v>
      </c>
      <c r="AN143" s="8">
        <v>289255</v>
      </c>
      <c r="AO143" s="22">
        <f t="shared" si="154"/>
        <v>691</v>
      </c>
      <c r="AP143" s="34">
        <f t="shared" si="146"/>
        <v>4063644</v>
      </c>
      <c r="AQ143" s="8">
        <v>4068198</v>
      </c>
      <c r="AR143" s="22">
        <f t="shared" si="155"/>
        <v>4554</v>
      </c>
      <c r="AS143" s="34">
        <f t="shared" si="147"/>
        <v>172448</v>
      </c>
      <c r="AT143" s="8">
        <v>174710</v>
      </c>
      <c r="AU143" s="22">
        <f t="shared" si="156"/>
        <v>2262</v>
      </c>
      <c r="AV143" s="34">
        <f t="shared" si="148"/>
        <v>442450</v>
      </c>
      <c r="AW143" s="8">
        <v>442450</v>
      </c>
      <c r="AX143" s="22">
        <f t="shared" si="157"/>
        <v>0</v>
      </c>
      <c r="AY143" s="34">
        <f t="shared" si="122"/>
        <v>806867</v>
      </c>
      <c r="AZ143" s="8">
        <v>808897</v>
      </c>
      <c r="BA143" s="22">
        <f t="shared" si="149"/>
        <v>2030</v>
      </c>
      <c r="BB143" s="34">
        <f t="shared" si="123"/>
        <v>8498736</v>
      </c>
      <c r="BC143" s="8">
        <v>8505828</v>
      </c>
      <c r="BD143" s="22">
        <f t="shared" si="158"/>
        <v>7092</v>
      </c>
      <c r="BE143" s="34">
        <f t="shared" si="124"/>
        <v>6588611</v>
      </c>
      <c r="BF143" s="8">
        <v>6592166</v>
      </c>
      <c r="BG143" s="22">
        <f t="shared" si="159"/>
        <v>3555</v>
      </c>
      <c r="BH143" s="34">
        <f t="shared" si="150"/>
        <v>1872656</v>
      </c>
      <c r="BI143" s="8">
        <v>1874734</v>
      </c>
      <c r="BJ143" s="22">
        <f t="shared" si="160"/>
        <v>2078</v>
      </c>
    </row>
    <row r="144" spans="1:62" ht="18" customHeight="1" x14ac:dyDescent="0.35">
      <c r="A144" s="68">
        <f>'Energy - Master'!A143</f>
        <v>46163</v>
      </c>
      <c r="B144" s="24" t="str">
        <f t="shared" si="84"/>
        <v>May-2026</v>
      </c>
      <c r="C144" s="34">
        <f t="shared" si="125"/>
        <v>15250448</v>
      </c>
      <c r="D144" s="8">
        <v>15272116</v>
      </c>
      <c r="E144" s="22">
        <f t="shared" si="126"/>
        <v>21668</v>
      </c>
      <c r="F144" s="34">
        <f t="shared" si="127"/>
        <v>15827583</v>
      </c>
      <c r="G144" s="8">
        <v>15849625</v>
      </c>
      <c r="H144" s="22">
        <f t="shared" si="128"/>
        <v>22042</v>
      </c>
      <c r="I144" s="34">
        <f t="shared" si="129"/>
        <v>11351070</v>
      </c>
      <c r="J144" s="8">
        <v>11359432</v>
      </c>
      <c r="K144" s="22">
        <f t="shared" si="130"/>
        <v>8362</v>
      </c>
      <c r="L144" s="34">
        <f t="shared" si="131"/>
        <v>11949738</v>
      </c>
      <c r="M144" s="8">
        <v>11958422</v>
      </c>
      <c r="N144" s="22">
        <f t="shared" si="132"/>
        <v>8684</v>
      </c>
      <c r="O144" s="34">
        <f t="shared" si="133"/>
        <v>18755766</v>
      </c>
      <c r="P144" s="8">
        <v>18768687</v>
      </c>
      <c r="Q144" s="22">
        <f t="shared" si="134"/>
        <v>12921</v>
      </c>
      <c r="R144" s="34">
        <f t="shared" si="135"/>
        <v>19271369</v>
      </c>
      <c r="S144" s="8">
        <v>19284501</v>
      </c>
      <c r="T144" s="22">
        <f t="shared" si="161"/>
        <v>13132</v>
      </c>
      <c r="U144" s="34">
        <f t="shared" si="136"/>
        <v>452427</v>
      </c>
      <c r="V144" s="8">
        <v>453253</v>
      </c>
      <c r="W144" s="22">
        <f t="shared" si="137"/>
        <v>826</v>
      </c>
      <c r="X144" s="34">
        <f t="shared" si="138"/>
        <v>753246</v>
      </c>
      <c r="Y144" s="8">
        <v>754568</v>
      </c>
      <c r="Z144" s="22">
        <f t="shared" si="139"/>
        <v>1322</v>
      </c>
      <c r="AA144" s="34">
        <f t="shared" si="140"/>
        <v>372774</v>
      </c>
      <c r="AB144" s="8">
        <v>380038</v>
      </c>
      <c r="AC144" s="22">
        <f t="shared" si="141"/>
        <v>7264</v>
      </c>
      <c r="AD144" s="34">
        <f t="shared" si="142"/>
        <v>95408</v>
      </c>
      <c r="AE144" s="8">
        <v>96617</v>
      </c>
      <c r="AF144" s="22">
        <f t="shared" si="151"/>
        <v>1209</v>
      </c>
      <c r="AG144" s="34">
        <f t="shared" si="143"/>
        <v>187286</v>
      </c>
      <c r="AH144" s="8">
        <v>187834</v>
      </c>
      <c r="AI144" s="22">
        <f t="shared" si="152"/>
        <v>548</v>
      </c>
      <c r="AJ144" s="34">
        <f t="shared" si="144"/>
        <v>200318</v>
      </c>
      <c r="AK144" s="8">
        <v>203661</v>
      </c>
      <c r="AL144" s="22">
        <f t="shared" si="153"/>
        <v>3343</v>
      </c>
      <c r="AM144" s="34">
        <f t="shared" si="145"/>
        <v>289255</v>
      </c>
      <c r="AN144" s="8">
        <v>289842</v>
      </c>
      <c r="AO144" s="22">
        <f t="shared" si="154"/>
        <v>587</v>
      </c>
      <c r="AP144" s="34">
        <f t="shared" si="146"/>
        <v>4068198</v>
      </c>
      <c r="AQ144" s="8">
        <v>4073339</v>
      </c>
      <c r="AR144" s="22">
        <f t="shared" si="155"/>
        <v>5141</v>
      </c>
      <c r="AS144" s="34">
        <f t="shared" si="147"/>
        <v>174710</v>
      </c>
      <c r="AT144" s="8">
        <v>177061</v>
      </c>
      <c r="AU144" s="22">
        <f t="shared" si="156"/>
        <v>2351</v>
      </c>
      <c r="AV144" s="34">
        <f t="shared" si="148"/>
        <v>442450</v>
      </c>
      <c r="AW144" s="8">
        <v>442450</v>
      </c>
      <c r="AX144" s="22">
        <f t="shared" si="157"/>
        <v>0</v>
      </c>
      <c r="AY144" s="34">
        <f t="shared" si="122"/>
        <v>808897</v>
      </c>
      <c r="AZ144" s="8">
        <v>810866</v>
      </c>
      <c r="BA144" s="22">
        <f t="shared" si="149"/>
        <v>1969</v>
      </c>
      <c r="BB144" s="34">
        <f t="shared" si="123"/>
        <v>8505828</v>
      </c>
      <c r="BC144" s="8">
        <v>8512672</v>
      </c>
      <c r="BD144" s="22">
        <f t="shared" si="158"/>
        <v>6844</v>
      </c>
      <c r="BE144" s="34">
        <f t="shared" si="124"/>
        <v>6592166</v>
      </c>
      <c r="BF144" s="8">
        <v>6595693</v>
      </c>
      <c r="BG144" s="22">
        <f t="shared" si="159"/>
        <v>3527</v>
      </c>
      <c r="BH144" s="34">
        <f t="shared" si="150"/>
        <v>1874734</v>
      </c>
      <c r="BI144" s="8">
        <v>1877082</v>
      </c>
      <c r="BJ144" s="22">
        <f t="shared" si="160"/>
        <v>2348</v>
      </c>
    </row>
    <row r="145" spans="1:62" ht="18" customHeight="1" x14ac:dyDescent="0.35">
      <c r="A145" s="68">
        <f>'Energy - Master'!A144</f>
        <v>46164</v>
      </c>
      <c r="B145" s="24" t="str">
        <f t="shared" si="84"/>
        <v>May-2026</v>
      </c>
      <c r="C145" s="34">
        <f t="shared" si="125"/>
        <v>15272116</v>
      </c>
      <c r="D145" s="8">
        <v>15295576</v>
      </c>
      <c r="E145" s="22">
        <f t="shared" si="126"/>
        <v>23460</v>
      </c>
      <c r="F145" s="34">
        <f t="shared" si="127"/>
        <v>15849625</v>
      </c>
      <c r="G145" s="8">
        <v>15873423</v>
      </c>
      <c r="H145" s="22">
        <f t="shared" si="128"/>
        <v>23798</v>
      </c>
      <c r="I145" s="34">
        <f t="shared" si="129"/>
        <v>11359432</v>
      </c>
      <c r="J145" s="8">
        <v>11368061</v>
      </c>
      <c r="K145" s="22">
        <f t="shared" si="130"/>
        <v>8629</v>
      </c>
      <c r="L145" s="34">
        <f t="shared" si="131"/>
        <v>11958422</v>
      </c>
      <c r="M145" s="8">
        <v>11967293</v>
      </c>
      <c r="N145" s="22">
        <f t="shared" si="132"/>
        <v>8871</v>
      </c>
      <c r="O145" s="34">
        <f t="shared" si="133"/>
        <v>18768687</v>
      </c>
      <c r="P145" s="8">
        <v>18782940</v>
      </c>
      <c r="Q145" s="22">
        <f t="shared" si="134"/>
        <v>14253</v>
      </c>
      <c r="R145" s="34">
        <f t="shared" si="135"/>
        <v>19284501</v>
      </c>
      <c r="S145" s="8">
        <v>19298951</v>
      </c>
      <c r="T145" s="22">
        <f t="shared" si="161"/>
        <v>14450</v>
      </c>
      <c r="U145" s="34">
        <f t="shared" si="136"/>
        <v>453253</v>
      </c>
      <c r="V145" s="8">
        <v>453466</v>
      </c>
      <c r="W145" s="22">
        <f t="shared" si="137"/>
        <v>213</v>
      </c>
      <c r="X145" s="34">
        <f t="shared" si="138"/>
        <v>754568</v>
      </c>
      <c r="Y145" s="8">
        <v>754930</v>
      </c>
      <c r="Z145" s="22">
        <f t="shared" si="139"/>
        <v>362</v>
      </c>
      <c r="AA145" s="34">
        <f t="shared" si="140"/>
        <v>380038</v>
      </c>
      <c r="AB145" s="8">
        <v>386672</v>
      </c>
      <c r="AC145" s="22">
        <f t="shared" si="141"/>
        <v>6634</v>
      </c>
      <c r="AD145" s="34">
        <f t="shared" si="142"/>
        <v>96617</v>
      </c>
      <c r="AE145" s="8">
        <v>97860</v>
      </c>
      <c r="AF145" s="22">
        <f t="shared" si="151"/>
        <v>1243</v>
      </c>
      <c r="AG145" s="34">
        <f t="shared" si="143"/>
        <v>187834</v>
      </c>
      <c r="AH145" s="8">
        <v>188372</v>
      </c>
      <c r="AI145" s="22">
        <f t="shared" si="152"/>
        <v>538</v>
      </c>
      <c r="AJ145" s="34">
        <f t="shared" si="144"/>
        <v>203661</v>
      </c>
      <c r="AK145" s="8">
        <v>207082</v>
      </c>
      <c r="AL145" s="22">
        <f t="shared" si="153"/>
        <v>3421</v>
      </c>
      <c r="AM145" s="34">
        <f t="shared" si="145"/>
        <v>289842</v>
      </c>
      <c r="AN145" s="8">
        <v>290458</v>
      </c>
      <c r="AO145" s="22">
        <f t="shared" si="154"/>
        <v>616</v>
      </c>
      <c r="AP145" s="34">
        <f t="shared" si="146"/>
        <v>4073339</v>
      </c>
      <c r="AQ145" s="8">
        <v>4077792</v>
      </c>
      <c r="AR145" s="22">
        <f t="shared" si="155"/>
        <v>4453</v>
      </c>
      <c r="AS145" s="34">
        <f t="shared" si="147"/>
        <v>177061</v>
      </c>
      <c r="AT145" s="8">
        <v>179934</v>
      </c>
      <c r="AU145" s="22">
        <f t="shared" si="156"/>
        <v>2873</v>
      </c>
      <c r="AV145" s="34">
        <f t="shared" si="148"/>
        <v>442450</v>
      </c>
      <c r="AW145" s="8">
        <v>442450</v>
      </c>
      <c r="AX145" s="22">
        <f t="shared" si="157"/>
        <v>0</v>
      </c>
      <c r="AY145" s="34">
        <f t="shared" si="122"/>
        <v>810866</v>
      </c>
      <c r="AZ145" s="8">
        <v>812862</v>
      </c>
      <c r="BA145" s="22">
        <f t="shared" si="149"/>
        <v>1996</v>
      </c>
      <c r="BB145" s="34">
        <f t="shared" si="123"/>
        <v>8512672</v>
      </c>
      <c r="BC145" s="8">
        <v>8519378</v>
      </c>
      <c r="BD145" s="22">
        <f t="shared" si="158"/>
        <v>6706</v>
      </c>
      <c r="BE145" s="34">
        <f t="shared" si="124"/>
        <v>6595693</v>
      </c>
      <c r="BF145" s="8">
        <v>6599136</v>
      </c>
      <c r="BG145" s="22">
        <f t="shared" si="159"/>
        <v>3443</v>
      </c>
      <c r="BH145" s="34">
        <f t="shared" si="150"/>
        <v>1877082</v>
      </c>
      <c r="BI145" s="8">
        <v>1879124</v>
      </c>
      <c r="BJ145" s="22">
        <f t="shared" si="160"/>
        <v>2042</v>
      </c>
    </row>
    <row r="146" spans="1:62" ht="18" customHeight="1" x14ac:dyDescent="0.35">
      <c r="A146" s="68">
        <f>'Energy - Master'!A145</f>
        <v>46165</v>
      </c>
      <c r="B146" s="24" t="str">
        <f t="shared" si="84"/>
        <v>May-2026</v>
      </c>
      <c r="C146" s="34">
        <f t="shared" si="125"/>
        <v>15295576</v>
      </c>
      <c r="D146" s="8">
        <v>15318420</v>
      </c>
      <c r="E146" s="22">
        <f t="shared" si="126"/>
        <v>22844</v>
      </c>
      <c r="F146" s="34">
        <f t="shared" si="127"/>
        <v>15873423</v>
      </c>
      <c r="G146" s="8">
        <v>15896639</v>
      </c>
      <c r="H146" s="22">
        <f t="shared" si="128"/>
        <v>23216</v>
      </c>
      <c r="I146" s="34">
        <f t="shared" si="129"/>
        <v>11368061</v>
      </c>
      <c r="J146" s="8">
        <v>11376727</v>
      </c>
      <c r="K146" s="22">
        <f t="shared" si="130"/>
        <v>8666</v>
      </c>
      <c r="L146" s="34">
        <f t="shared" si="131"/>
        <v>11967293</v>
      </c>
      <c r="M146" s="8">
        <v>11976220</v>
      </c>
      <c r="N146" s="22">
        <f t="shared" si="132"/>
        <v>8927</v>
      </c>
      <c r="O146" s="34">
        <f t="shared" si="133"/>
        <v>18782940</v>
      </c>
      <c r="P146" s="8">
        <v>18796942</v>
      </c>
      <c r="Q146" s="22">
        <f t="shared" si="134"/>
        <v>14002</v>
      </c>
      <c r="R146" s="34">
        <f t="shared" si="135"/>
        <v>19298951</v>
      </c>
      <c r="S146" s="8">
        <v>19313176</v>
      </c>
      <c r="T146" s="22">
        <f t="shared" si="161"/>
        <v>14225</v>
      </c>
      <c r="U146" s="34">
        <f t="shared" si="136"/>
        <v>453466</v>
      </c>
      <c r="V146" s="8">
        <v>453570</v>
      </c>
      <c r="W146" s="22">
        <f t="shared" si="137"/>
        <v>104</v>
      </c>
      <c r="X146" s="34">
        <f t="shared" si="138"/>
        <v>754930</v>
      </c>
      <c r="Y146" s="8">
        <v>755185</v>
      </c>
      <c r="Z146" s="22">
        <f t="shared" si="139"/>
        <v>255</v>
      </c>
      <c r="AA146" s="34">
        <f t="shared" si="140"/>
        <v>386672</v>
      </c>
      <c r="AB146" s="8">
        <v>393349</v>
      </c>
      <c r="AC146" s="22">
        <f t="shared" si="141"/>
        <v>6677</v>
      </c>
      <c r="AD146" s="34">
        <f t="shared" si="142"/>
        <v>97860</v>
      </c>
      <c r="AE146" s="8">
        <v>99140</v>
      </c>
      <c r="AF146" s="22">
        <f t="shared" si="151"/>
        <v>1280</v>
      </c>
      <c r="AG146" s="34">
        <f t="shared" si="143"/>
        <v>188372</v>
      </c>
      <c r="AH146" s="8">
        <v>188916</v>
      </c>
      <c r="AI146" s="22">
        <f t="shared" si="152"/>
        <v>544</v>
      </c>
      <c r="AJ146" s="34">
        <f t="shared" si="144"/>
        <v>207082</v>
      </c>
      <c r="AK146" s="8">
        <v>210551</v>
      </c>
      <c r="AL146" s="22">
        <f t="shared" si="153"/>
        <v>3469</v>
      </c>
      <c r="AM146" s="34">
        <f t="shared" si="145"/>
        <v>290458</v>
      </c>
      <c r="AN146" s="8">
        <v>291062</v>
      </c>
      <c r="AO146" s="22">
        <f t="shared" si="154"/>
        <v>604</v>
      </c>
      <c r="AP146" s="34">
        <f t="shared" si="146"/>
        <v>4077792</v>
      </c>
      <c r="AQ146" s="8">
        <v>4082302</v>
      </c>
      <c r="AR146" s="22">
        <f t="shared" si="155"/>
        <v>4510</v>
      </c>
      <c r="AS146" s="34">
        <f t="shared" si="147"/>
        <v>179934</v>
      </c>
      <c r="AT146" s="8">
        <v>182454</v>
      </c>
      <c r="AU146" s="22">
        <f t="shared" si="156"/>
        <v>2520</v>
      </c>
      <c r="AV146" s="34">
        <f t="shared" si="148"/>
        <v>442450</v>
      </c>
      <c r="AW146" s="8">
        <v>442450</v>
      </c>
      <c r="AX146" s="22">
        <f t="shared" si="157"/>
        <v>0</v>
      </c>
      <c r="AY146" s="34">
        <f t="shared" si="122"/>
        <v>812862</v>
      </c>
      <c r="AZ146" s="8">
        <v>814926</v>
      </c>
      <c r="BA146" s="22">
        <f t="shared" si="149"/>
        <v>2064</v>
      </c>
      <c r="BB146" s="34">
        <f t="shared" si="123"/>
        <v>8519378</v>
      </c>
      <c r="BC146" s="8">
        <v>8526284</v>
      </c>
      <c r="BD146" s="22">
        <f t="shared" si="158"/>
        <v>6906</v>
      </c>
      <c r="BE146" s="34">
        <f t="shared" si="124"/>
        <v>6599136</v>
      </c>
      <c r="BF146" s="8">
        <v>6602570</v>
      </c>
      <c r="BG146" s="22">
        <f t="shared" si="159"/>
        <v>3434</v>
      </c>
      <c r="BH146" s="34">
        <f t="shared" si="150"/>
        <v>1879124</v>
      </c>
      <c r="BI146" s="8">
        <v>1881188</v>
      </c>
      <c r="BJ146" s="22">
        <f t="shared" si="160"/>
        <v>2064</v>
      </c>
    </row>
    <row r="147" spans="1:62" ht="18" customHeight="1" x14ac:dyDescent="0.35">
      <c r="A147" s="68">
        <f>'Energy - Master'!A146</f>
        <v>46166</v>
      </c>
      <c r="B147" s="24" t="str">
        <f t="shared" si="84"/>
        <v>May-2026</v>
      </c>
      <c r="C147" s="34">
        <f t="shared" si="125"/>
        <v>15318420</v>
      </c>
      <c r="D147" s="8">
        <v>15340938</v>
      </c>
      <c r="E147" s="22">
        <f t="shared" si="126"/>
        <v>22518</v>
      </c>
      <c r="F147" s="34">
        <f t="shared" si="127"/>
        <v>15896639</v>
      </c>
      <c r="G147" s="8">
        <v>15919472</v>
      </c>
      <c r="H147" s="22">
        <f t="shared" si="128"/>
        <v>22833</v>
      </c>
      <c r="I147" s="34">
        <f t="shared" si="129"/>
        <v>11376727</v>
      </c>
      <c r="J147" s="8">
        <v>11383222</v>
      </c>
      <c r="K147" s="22">
        <f t="shared" si="130"/>
        <v>6495</v>
      </c>
      <c r="L147" s="34">
        <f t="shared" si="131"/>
        <v>11976220</v>
      </c>
      <c r="M147" s="8">
        <v>11983014</v>
      </c>
      <c r="N147" s="22">
        <f t="shared" si="132"/>
        <v>6794</v>
      </c>
      <c r="O147" s="34">
        <f t="shared" si="133"/>
        <v>18796942</v>
      </c>
      <c r="P147" s="8">
        <v>18812613</v>
      </c>
      <c r="Q147" s="22">
        <f t="shared" si="134"/>
        <v>15671</v>
      </c>
      <c r="R147" s="34">
        <f t="shared" si="135"/>
        <v>19313176</v>
      </c>
      <c r="S147" s="8">
        <v>19329028</v>
      </c>
      <c r="T147" s="22">
        <f t="shared" si="161"/>
        <v>15852</v>
      </c>
      <c r="U147" s="34">
        <f t="shared" si="136"/>
        <v>453570</v>
      </c>
      <c r="V147" s="8">
        <v>453612</v>
      </c>
      <c r="W147" s="22">
        <f t="shared" si="137"/>
        <v>42</v>
      </c>
      <c r="X147" s="34">
        <f t="shared" si="138"/>
        <v>755185</v>
      </c>
      <c r="Y147" s="8">
        <v>755266</v>
      </c>
      <c r="Z147" s="22">
        <f t="shared" si="139"/>
        <v>81</v>
      </c>
      <c r="AA147" s="34">
        <f t="shared" si="140"/>
        <v>393349</v>
      </c>
      <c r="AB147" s="8">
        <v>398229</v>
      </c>
      <c r="AC147" s="22">
        <f t="shared" si="141"/>
        <v>4880</v>
      </c>
      <c r="AD147" s="34">
        <f t="shared" si="142"/>
        <v>99140</v>
      </c>
      <c r="AE147" s="8">
        <v>100429</v>
      </c>
      <c r="AF147" s="22">
        <f t="shared" si="151"/>
        <v>1289</v>
      </c>
      <c r="AG147" s="34">
        <f t="shared" si="143"/>
        <v>188916</v>
      </c>
      <c r="AH147" s="8">
        <v>189459</v>
      </c>
      <c r="AI147" s="22">
        <f t="shared" si="152"/>
        <v>543</v>
      </c>
      <c r="AJ147" s="34">
        <f t="shared" si="144"/>
        <v>210551</v>
      </c>
      <c r="AK147" s="8">
        <v>213916</v>
      </c>
      <c r="AL147" s="22">
        <f t="shared" si="153"/>
        <v>3365</v>
      </c>
      <c r="AM147" s="34">
        <f t="shared" si="145"/>
        <v>291062</v>
      </c>
      <c r="AN147" s="8">
        <v>291646</v>
      </c>
      <c r="AO147" s="22">
        <f t="shared" si="154"/>
        <v>584</v>
      </c>
      <c r="AP147" s="34">
        <f t="shared" si="146"/>
        <v>4082302</v>
      </c>
      <c r="AQ147" s="8">
        <v>4087010</v>
      </c>
      <c r="AR147" s="22">
        <f t="shared" si="155"/>
        <v>4708</v>
      </c>
      <c r="AS147" s="34">
        <f t="shared" si="147"/>
        <v>182454</v>
      </c>
      <c r="AT147" s="8">
        <v>186412</v>
      </c>
      <c r="AU147" s="22">
        <f t="shared" si="156"/>
        <v>3958</v>
      </c>
      <c r="AV147" s="34">
        <f t="shared" si="148"/>
        <v>442450</v>
      </c>
      <c r="AW147" s="8">
        <v>442450</v>
      </c>
      <c r="AX147" s="22">
        <f t="shared" si="157"/>
        <v>0</v>
      </c>
      <c r="AY147" s="34">
        <f t="shared" si="122"/>
        <v>814926</v>
      </c>
      <c r="AZ147" s="8">
        <v>817030</v>
      </c>
      <c r="BA147" s="22">
        <f t="shared" si="149"/>
        <v>2104</v>
      </c>
      <c r="BB147" s="34">
        <f t="shared" si="123"/>
        <v>8526284</v>
      </c>
      <c r="BC147" s="8">
        <v>8532805</v>
      </c>
      <c r="BD147" s="22">
        <f t="shared" si="158"/>
        <v>6521</v>
      </c>
      <c r="BE147" s="34">
        <f t="shared" si="124"/>
        <v>6602570</v>
      </c>
      <c r="BF147" s="8">
        <v>6605893</v>
      </c>
      <c r="BG147" s="22">
        <f t="shared" si="159"/>
        <v>3323</v>
      </c>
      <c r="BH147" s="34">
        <f t="shared" si="150"/>
        <v>1881188</v>
      </c>
      <c r="BI147" s="8">
        <v>1883344</v>
      </c>
      <c r="BJ147" s="22">
        <f t="shared" si="160"/>
        <v>2156</v>
      </c>
    </row>
    <row r="148" spans="1:62" ht="18" customHeight="1" x14ac:dyDescent="0.35">
      <c r="A148" s="68">
        <f>'Energy - Master'!A147</f>
        <v>46167</v>
      </c>
      <c r="B148" s="24" t="str">
        <f t="shared" si="84"/>
        <v>May-2026</v>
      </c>
      <c r="C148" s="34">
        <f t="shared" si="125"/>
        <v>15340938</v>
      </c>
      <c r="D148" s="8">
        <v>15361249</v>
      </c>
      <c r="E148" s="22">
        <f t="shared" si="126"/>
        <v>20311</v>
      </c>
      <c r="F148" s="34">
        <f t="shared" si="127"/>
        <v>15919472</v>
      </c>
      <c r="G148" s="8">
        <v>15940181</v>
      </c>
      <c r="H148" s="22">
        <f t="shared" si="128"/>
        <v>20709</v>
      </c>
      <c r="I148" s="34">
        <f t="shared" si="129"/>
        <v>11383222</v>
      </c>
      <c r="J148" s="8">
        <v>11393072</v>
      </c>
      <c r="K148" s="22">
        <f t="shared" si="130"/>
        <v>9850</v>
      </c>
      <c r="L148" s="34">
        <f t="shared" si="131"/>
        <v>11983014</v>
      </c>
      <c r="M148" s="8">
        <v>11993088</v>
      </c>
      <c r="N148" s="22">
        <f t="shared" si="132"/>
        <v>10074</v>
      </c>
      <c r="O148" s="34">
        <f t="shared" si="133"/>
        <v>18812613</v>
      </c>
      <c r="P148" s="8">
        <v>18823107</v>
      </c>
      <c r="Q148" s="22">
        <f t="shared" si="134"/>
        <v>10494</v>
      </c>
      <c r="R148" s="34">
        <f t="shared" si="135"/>
        <v>19329028</v>
      </c>
      <c r="S148" s="8">
        <v>19339864</v>
      </c>
      <c r="T148" s="22">
        <f t="shared" si="161"/>
        <v>10836</v>
      </c>
      <c r="U148" s="34">
        <f t="shared" si="136"/>
        <v>453612</v>
      </c>
      <c r="V148" s="8">
        <v>454725</v>
      </c>
      <c r="W148" s="22">
        <f t="shared" si="137"/>
        <v>1113</v>
      </c>
      <c r="X148" s="34">
        <f t="shared" si="138"/>
        <v>755266</v>
      </c>
      <c r="Y148" s="8">
        <v>756263</v>
      </c>
      <c r="Z148" s="22">
        <f t="shared" si="139"/>
        <v>997</v>
      </c>
      <c r="AA148" s="34">
        <f t="shared" si="140"/>
        <v>398229</v>
      </c>
      <c r="AB148" s="8">
        <v>405974</v>
      </c>
      <c r="AC148" s="22">
        <f t="shared" si="141"/>
        <v>7745</v>
      </c>
      <c r="AD148" s="34">
        <f t="shared" si="142"/>
        <v>100429</v>
      </c>
      <c r="AE148" s="8">
        <v>101641</v>
      </c>
      <c r="AF148" s="22">
        <f t="shared" si="151"/>
        <v>1212</v>
      </c>
      <c r="AG148" s="34">
        <f t="shared" si="143"/>
        <v>189459</v>
      </c>
      <c r="AH148" s="8">
        <v>189965</v>
      </c>
      <c r="AI148" s="22">
        <f t="shared" si="152"/>
        <v>506</v>
      </c>
      <c r="AJ148" s="34">
        <f t="shared" si="144"/>
        <v>213916</v>
      </c>
      <c r="AK148" s="8">
        <v>217052</v>
      </c>
      <c r="AL148" s="22">
        <f t="shared" si="153"/>
        <v>3136</v>
      </c>
      <c r="AM148" s="34">
        <f t="shared" si="145"/>
        <v>291646</v>
      </c>
      <c r="AN148" s="8">
        <v>292226</v>
      </c>
      <c r="AO148" s="22">
        <f t="shared" si="154"/>
        <v>580</v>
      </c>
      <c r="AP148" s="34">
        <f t="shared" si="146"/>
        <v>4087010</v>
      </c>
      <c r="AQ148" s="8">
        <v>4091090</v>
      </c>
      <c r="AR148" s="22">
        <f t="shared" si="155"/>
        <v>4080</v>
      </c>
      <c r="AS148" s="34">
        <f t="shared" si="147"/>
        <v>186412</v>
      </c>
      <c r="AT148" s="8">
        <v>187194</v>
      </c>
      <c r="AU148" s="22">
        <f t="shared" si="156"/>
        <v>782</v>
      </c>
      <c r="AV148" s="34">
        <f t="shared" si="148"/>
        <v>442450</v>
      </c>
      <c r="AW148" s="8">
        <v>442450</v>
      </c>
      <c r="AX148" s="22">
        <f t="shared" si="157"/>
        <v>0</v>
      </c>
      <c r="AY148" s="34">
        <f t="shared" si="122"/>
        <v>817030</v>
      </c>
      <c r="AZ148" s="8">
        <v>818965</v>
      </c>
      <c r="BA148" s="22">
        <f t="shared" si="149"/>
        <v>1935</v>
      </c>
      <c r="BB148" s="34">
        <f t="shared" si="123"/>
        <v>8532805</v>
      </c>
      <c r="BC148" s="8">
        <v>8539347</v>
      </c>
      <c r="BD148" s="22">
        <f t="shared" si="158"/>
        <v>6542</v>
      </c>
      <c r="BE148" s="34">
        <f t="shared" si="124"/>
        <v>6605893</v>
      </c>
      <c r="BF148" s="8">
        <v>6609307</v>
      </c>
      <c r="BG148" s="22">
        <f t="shared" si="159"/>
        <v>3414</v>
      </c>
      <c r="BH148" s="34">
        <f t="shared" si="150"/>
        <v>1883344</v>
      </c>
      <c r="BI148" s="8">
        <v>1885221</v>
      </c>
      <c r="BJ148" s="22">
        <f t="shared" si="160"/>
        <v>1877</v>
      </c>
    </row>
    <row r="149" spans="1:62" ht="18" customHeight="1" x14ac:dyDescent="0.35">
      <c r="A149" s="68">
        <f>'Energy - Master'!A148</f>
        <v>46168</v>
      </c>
      <c r="B149" s="24" t="str">
        <f t="shared" si="84"/>
        <v>May-2026</v>
      </c>
      <c r="C149" s="34">
        <f t="shared" si="125"/>
        <v>15361249</v>
      </c>
      <c r="D149" s="8">
        <v>15380376</v>
      </c>
      <c r="E149" s="22">
        <f t="shared" si="126"/>
        <v>19127</v>
      </c>
      <c r="F149" s="34">
        <f t="shared" si="127"/>
        <v>15940181</v>
      </c>
      <c r="G149" s="8">
        <v>15959674</v>
      </c>
      <c r="H149" s="22">
        <f t="shared" si="128"/>
        <v>19493</v>
      </c>
      <c r="I149" s="34">
        <f t="shared" si="129"/>
        <v>11393072</v>
      </c>
      <c r="J149" s="8">
        <v>11400310</v>
      </c>
      <c r="K149" s="22">
        <f t="shared" si="130"/>
        <v>7238</v>
      </c>
      <c r="L149" s="34">
        <f t="shared" si="131"/>
        <v>11993088</v>
      </c>
      <c r="M149" s="8">
        <v>12000578</v>
      </c>
      <c r="N149" s="22">
        <f t="shared" si="132"/>
        <v>7490</v>
      </c>
      <c r="O149" s="34">
        <f t="shared" si="133"/>
        <v>18823107</v>
      </c>
      <c r="P149" s="8">
        <v>18834946</v>
      </c>
      <c r="Q149" s="22">
        <f t="shared" si="134"/>
        <v>11839</v>
      </c>
      <c r="R149" s="34">
        <f t="shared" si="135"/>
        <v>19339864</v>
      </c>
      <c r="S149" s="8">
        <v>19351896</v>
      </c>
      <c r="T149" s="22">
        <f t="shared" si="161"/>
        <v>12032</v>
      </c>
      <c r="U149" s="34">
        <f t="shared" si="136"/>
        <v>454725</v>
      </c>
      <c r="V149" s="8">
        <v>455749</v>
      </c>
      <c r="W149" s="22">
        <f t="shared" si="137"/>
        <v>1024</v>
      </c>
      <c r="X149" s="34">
        <f t="shared" si="138"/>
        <v>756263</v>
      </c>
      <c r="Y149" s="8">
        <v>758511</v>
      </c>
      <c r="Z149" s="22">
        <f t="shared" si="139"/>
        <v>2248</v>
      </c>
      <c r="AA149" s="34">
        <f t="shared" si="140"/>
        <v>405974</v>
      </c>
      <c r="AB149" s="8">
        <v>411346</v>
      </c>
      <c r="AC149" s="22">
        <f t="shared" si="141"/>
        <v>5372</v>
      </c>
      <c r="AD149" s="34">
        <f t="shared" si="142"/>
        <v>101641</v>
      </c>
      <c r="AE149" s="8">
        <v>102744</v>
      </c>
      <c r="AF149" s="22">
        <f t="shared" si="151"/>
        <v>1103</v>
      </c>
      <c r="AG149" s="34">
        <f t="shared" si="143"/>
        <v>189965</v>
      </c>
      <c r="AH149" s="8">
        <v>190400</v>
      </c>
      <c r="AI149" s="22">
        <f t="shared" si="152"/>
        <v>435</v>
      </c>
      <c r="AJ149" s="34">
        <f t="shared" si="144"/>
        <v>217052</v>
      </c>
      <c r="AK149" s="8">
        <v>219814</v>
      </c>
      <c r="AL149" s="22">
        <f t="shared" si="153"/>
        <v>2762</v>
      </c>
      <c r="AM149" s="34">
        <f t="shared" si="145"/>
        <v>292226</v>
      </c>
      <c r="AN149" s="8">
        <v>292848</v>
      </c>
      <c r="AO149" s="22">
        <f t="shared" si="154"/>
        <v>622</v>
      </c>
      <c r="AP149" s="34">
        <f t="shared" si="146"/>
        <v>4091090</v>
      </c>
      <c r="AQ149" s="8">
        <v>4095335</v>
      </c>
      <c r="AR149" s="22">
        <f t="shared" si="155"/>
        <v>4245</v>
      </c>
      <c r="AS149" s="34">
        <f t="shared" si="147"/>
        <v>187194</v>
      </c>
      <c r="AT149" s="8">
        <v>189400</v>
      </c>
      <c r="AU149" s="22">
        <f t="shared" si="156"/>
        <v>2206</v>
      </c>
      <c r="AV149" s="34">
        <f t="shared" si="148"/>
        <v>442450</v>
      </c>
      <c r="AW149" s="8">
        <v>442450</v>
      </c>
      <c r="AX149" s="22">
        <f t="shared" si="157"/>
        <v>0</v>
      </c>
      <c r="AY149" s="34">
        <f t="shared" si="122"/>
        <v>818965</v>
      </c>
      <c r="AZ149" s="8">
        <v>820734</v>
      </c>
      <c r="BA149" s="22">
        <f t="shared" si="149"/>
        <v>1769</v>
      </c>
      <c r="BB149" s="34">
        <f t="shared" si="123"/>
        <v>8539347</v>
      </c>
      <c r="BC149" s="8">
        <v>8546063</v>
      </c>
      <c r="BD149" s="22">
        <f t="shared" si="158"/>
        <v>6716</v>
      </c>
      <c r="BE149" s="34">
        <f t="shared" si="124"/>
        <v>6609307</v>
      </c>
      <c r="BF149" s="8">
        <v>6612548</v>
      </c>
      <c r="BG149" s="22">
        <f t="shared" si="159"/>
        <v>3241</v>
      </c>
      <c r="BH149" s="34">
        <f t="shared" si="150"/>
        <v>1885221</v>
      </c>
      <c r="BI149" s="8">
        <v>1887173</v>
      </c>
      <c r="BJ149" s="22">
        <f t="shared" si="160"/>
        <v>1952</v>
      </c>
    </row>
    <row r="150" spans="1:62" ht="18" customHeight="1" x14ac:dyDescent="0.35">
      <c r="A150" s="68">
        <f>'Energy - Master'!A149</f>
        <v>46169</v>
      </c>
      <c r="B150" s="24" t="str">
        <f t="shared" si="84"/>
        <v>May-2026</v>
      </c>
      <c r="C150" s="34">
        <f t="shared" si="125"/>
        <v>15380376</v>
      </c>
      <c r="D150" s="8">
        <v>15405013</v>
      </c>
      <c r="E150" s="22">
        <f t="shared" si="126"/>
        <v>24637</v>
      </c>
      <c r="F150" s="34">
        <f t="shared" si="127"/>
        <v>15959674</v>
      </c>
      <c r="G150" s="8">
        <v>15984675</v>
      </c>
      <c r="H150" s="22">
        <f t="shared" si="128"/>
        <v>25001</v>
      </c>
      <c r="I150" s="34">
        <f t="shared" si="129"/>
        <v>11400310</v>
      </c>
      <c r="J150" s="8">
        <v>11409054</v>
      </c>
      <c r="K150" s="22">
        <f t="shared" si="130"/>
        <v>8744</v>
      </c>
      <c r="L150" s="34">
        <f t="shared" si="131"/>
        <v>12000578</v>
      </c>
      <c r="M150" s="8">
        <v>12009625</v>
      </c>
      <c r="N150" s="22">
        <f t="shared" si="132"/>
        <v>9047</v>
      </c>
      <c r="O150" s="34">
        <f t="shared" si="133"/>
        <v>18834946</v>
      </c>
      <c r="P150" s="8">
        <v>18850727</v>
      </c>
      <c r="Q150" s="22">
        <f t="shared" si="134"/>
        <v>15781</v>
      </c>
      <c r="R150" s="34">
        <f t="shared" si="135"/>
        <v>19351896</v>
      </c>
      <c r="S150" s="8">
        <v>19367876</v>
      </c>
      <c r="T150" s="22">
        <f t="shared" si="161"/>
        <v>15980</v>
      </c>
      <c r="U150" s="34">
        <f t="shared" si="136"/>
        <v>455749</v>
      </c>
      <c r="V150" s="8">
        <v>455766</v>
      </c>
      <c r="W150" s="22">
        <f t="shared" si="137"/>
        <v>17</v>
      </c>
      <c r="X150" s="34">
        <f t="shared" si="138"/>
        <v>758511</v>
      </c>
      <c r="Y150" s="8">
        <v>758578</v>
      </c>
      <c r="Z150" s="22">
        <f t="shared" si="139"/>
        <v>67</v>
      </c>
      <c r="AA150" s="34">
        <f t="shared" si="140"/>
        <v>411346</v>
      </c>
      <c r="AB150" s="8">
        <v>418238</v>
      </c>
      <c r="AC150" s="22">
        <f t="shared" si="141"/>
        <v>6892</v>
      </c>
      <c r="AD150" s="34">
        <f t="shared" si="142"/>
        <v>102744</v>
      </c>
      <c r="AE150" s="8">
        <v>104080</v>
      </c>
      <c r="AF150" s="22">
        <f t="shared" si="151"/>
        <v>1336</v>
      </c>
      <c r="AG150" s="34">
        <f t="shared" si="143"/>
        <v>190400</v>
      </c>
      <c r="AH150" s="8">
        <v>190975</v>
      </c>
      <c r="AI150" s="22">
        <f t="shared" si="152"/>
        <v>575</v>
      </c>
      <c r="AJ150" s="34">
        <f t="shared" si="144"/>
        <v>219814</v>
      </c>
      <c r="AK150" s="8">
        <v>223237</v>
      </c>
      <c r="AL150" s="22">
        <f t="shared" si="153"/>
        <v>3423</v>
      </c>
      <c r="AM150" s="34">
        <f t="shared" si="145"/>
        <v>292848</v>
      </c>
      <c r="AN150" s="8">
        <v>293516</v>
      </c>
      <c r="AO150" s="22">
        <f t="shared" si="154"/>
        <v>668</v>
      </c>
      <c r="AP150" s="34">
        <f t="shared" si="146"/>
        <v>4095335</v>
      </c>
      <c r="AQ150" s="8">
        <v>4099864</v>
      </c>
      <c r="AR150" s="22">
        <f t="shared" si="155"/>
        <v>4529</v>
      </c>
      <c r="AS150" s="34">
        <f t="shared" si="147"/>
        <v>189400</v>
      </c>
      <c r="AT150" s="8">
        <v>192946</v>
      </c>
      <c r="AU150" s="22">
        <f t="shared" si="156"/>
        <v>3546</v>
      </c>
      <c r="AV150" s="34">
        <f t="shared" si="148"/>
        <v>442450</v>
      </c>
      <c r="AW150" s="8">
        <v>442450</v>
      </c>
      <c r="AX150" s="22">
        <f t="shared" si="157"/>
        <v>0</v>
      </c>
      <c r="AY150" s="34">
        <f t="shared" si="122"/>
        <v>820734</v>
      </c>
      <c r="AZ150" s="8">
        <v>822865</v>
      </c>
      <c r="BA150" s="22">
        <f t="shared" si="149"/>
        <v>2131</v>
      </c>
      <c r="BB150" s="34">
        <f t="shared" si="123"/>
        <v>8546063</v>
      </c>
      <c r="BC150" s="8">
        <v>8553126</v>
      </c>
      <c r="BD150" s="22">
        <f t="shared" si="158"/>
        <v>7063</v>
      </c>
      <c r="BE150" s="34">
        <f t="shared" si="124"/>
        <v>6612548</v>
      </c>
      <c r="BF150" s="8">
        <v>6615826</v>
      </c>
      <c r="BG150" s="22">
        <f t="shared" si="159"/>
        <v>3278</v>
      </c>
      <c r="BH150" s="34">
        <f t="shared" si="150"/>
        <v>1887173</v>
      </c>
      <c r="BI150" s="8">
        <v>1889239</v>
      </c>
      <c r="BJ150" s="22">
        <f t="shared" si="160"/>
        <v>2066</v>
      </c>
    </row>
    <row r="151" spans="1:62" ht="18" customHeight="1" x14ac:dyDescent="0.35">
      <c r="A151" s="68">
        <f>'Energy - Master'!A150</f>
        <v>46170</v>
      </c>
      <c r="B151" s="24" t="str">
        <f t="shared" si="84"/>
        <v>May-2026</v>
      </c>
      <c r="C151" s="34">
        <f t="shared" si="125"/>
        <v>15405013</v>
      </c>
      <c r="D151" s="8">
        <v>15427628</v>
      </c>
      <c r="E151" s="22">
        <f t="shared" si="126"/>
        <v>22615</v>
      </c>
      <c r="F151" s="34">
        <f t="shared" si="127"/>
        <v>15984675</v>
      </c>
      <c r="G151" s="8">
        <v>16007765</v>
      </c>
      <c r="H151" s="22">
        <f t="shared" si="128"/>
        <v>23090</v>
      </c>
      <c r="I151" s="34">
        <f t="shared" si="129"/>
        <v>11409054</v>
      </c>
      <c r="J151" s="8">
        <v>11421409</v>
      </c>
      <c r="K151" s="22">
        <f t="shared" si="130"/>
        <v>12355</v>
      </c>
      <c r="L151" s="34">
        <f t="shared" si="131"/>
        <v>12009625</v>
      </c>
      <c r="M151" s="8">
        <v>12022258</v>
      </c>
      <c r="N151" s="22">
        <f t="shared" si="132"/>
        <v>12633</v>
      </c>
      <c r="O151" s="34">
        <f t="shared" si="133"/>
        <v>18850727</v>
      </c>
      <c r="P151" s="8">
        <v>18860594</v>
      </c>
      <c r="Q151" s="22">
        <f t="shared" si="134"/>
        <v>9867</v>
      </c>
      <c r="R151" s="34">
        <f t="shared" si="135"/>
        <v>19367876</v>
      </c>
      <c r="S151" s="8">
        <v>19378110</v>
      </c>
      <c r="T151" s="22">
        <f t="shared" si="161"/>
        <v>10234</v>
      </c>
      <c r="U151" s="34">
        <f t="shared" si="136"/>
        <v>455766</v>
      </c>
      <c r="V151" s="8">
        <v>455899</v>
      </c>
      <c r="W151" s="22">
        <f t="shared" si="137"/>
        <v>133</v>
      </c>
      <c r="X151" s="34">
        <f t="shared" si="138"/>
        <v>758578</v>
      </c>
      <c r="Y151" s="8">
        <v>758835</v>
      </c>
      <c r="Z151" s="22">
        <f t="shared" si="139"/>
        <v>257</v>
      </c>
      <c r="AA151" s="34">
        <f t="shared" si="140"/>
        <v>418238</v>
      </c>
      <c r="AB151" s="8">
        <v>428760</v>
      </c>
      <c r="AC151" s="22">
        <f t="shared" si="141"/>
        <v>10522</v>
      </c>
      <c r="AD151" s="34">
        <f t="shared" si="142"/>
        <v>104080</v>
      </c>
      <c r="AE151" s="8">
        <v>105368</v>
      </c>
      <c r="AF151" s="22">
        <f t="shared" si="151"/>
        <v>1288</v>
      </c>
      <c r="AG151" s="34">
        <f t="shared" si="143"/>
        <v>190975</v>
      </c>
      <c r="AH151" s="8">
        <v>191501</v>
      </c>
      <c r="AI151" s="22">
        <f t="shared" si="152"/>
        <v>526</v>
      </c>
      <c r="AJ151" s="34">
        <f t="shared" si="144"/>
        <v>223237</v>
      </c>
      <c r="AK151" s="8">
        <v>226577</v>
      </c>
      <c r="AL151" s="22">
        <f t="shared" si="153"/>
        <v>3340</v>
      </c>
      <c r="AM151" s="34">
        <f t="shared" si="145"/>
        <v>293516</v>
      </c>
      <c r="AN151" s="8">
        <v>294179</v>
      </c>
      <c r="AO151" s="22">
        <f t="shared" si="154"/>
        <v>663</v>
      </c>
      <c r="AP151" s="34">
        <f t="shared" si="146"/>
        <v>4099864</v>
      </c>
      <c r="AQ151" s="8">
        <v>4104170</v>
      </c>
      <c r="AR151" s="22">
        <f t="shared" si="155"/>
        <v>4306</v>
      </c>
      <c r="AS151" s="34">
        <f t="shared" si="147"/>
        <v>192946</v>
      </c>
      <c r="AT151" s="8">
        <v>192956</v>
      </c>
      <c r="AU151" s="22">
        <f t="shared" si="156"/>
        <v>10</v>
      </c>
      <c r="AV151" s="34">
        <f t="shared" si="148"/>
        <v>442450</v>
      </c>
      <c r="AW151" s="8">
        <v>442450</v>
      </c>
      <c r="AX151" s="22">
        <f t="shared" si="157"/>
        <v>0</v>
      </c>
      <c r="AY151" s="34">
        <f t="shared" si="122"/>
        <v>822865</v>
      </c>
      <c r="AZ151" s="8">
        <v>824910</v>
      </c>
      <c r="BA151" s="22">
        <f t="shared" si="149"/>
        <v>2045</v>
      </c>
      <c r="BB151" s="34">
        <f t="shared" si="123"/>
        <v>8553126</v>
      </c>
      <c r="BC151" s="8">
        <v>8559741</v>
      </c>
      <c r="BD151" s="22">
        <f t="shared" si="158"/>
        <v>6615</v>
      </c>
      <c r="BE151" s="34">
        <f t="shared" si="124"/>
        <v>6615826</v>
      </c>
      <c r="BF151" s="8">
        <v>6619138</v>
      </c>
      <c r="BG151" s="22">
        <f t="shared" si="159"/>
        <v>3312</v>
      </c>
      <c r="BH151" s="34">
        <f t="shared" si="150"/>
        <v>1889239</v>
      </c>
      <c r="BI151" s="8">
        <v>1891189</v>
      </c>
      <c r="BJ151" s="22">
        <f t="shared" si="160"/>
        <v>1950</v>
      </c>
    </row>
    <row r="152" spans="1:62" ht="18" customHeight="1" x14ac:dyDescent="0.35">
      <c r="A152" s="68">
        <f>'Energy - Master'!A151</f>
        <v>46171</v>
      </c>
      <c r="B152" s="24" t="str">
        <f t="shared" si="84"/>
        <v>May-2026</v>
      </c>
      <c r="C152" s="34">
        <f t="shared" si="125"/>
        <v>15427628</v>
      </c>
      <c r="D152" s="8">
        <v>15446316</v>
      </c>
      <c r="E152" s="22">
        <f t="shared" si="126"/>
        <v>18688</v>
      </c>
      <c r="F152" s="34">
        <f t="shared" si="127"/>
        <v>16007765</v>
      </c>
      <c r="G152" s="8">
        <v>16026396</v>
      </c>
      <c r="H152" s="22">
        <f t="shared" si="128"/>
        <v>18631</v>
      </c>
      <c r="I152" s="34">
        <f t="shared" si="129"/>
        <v>11421409</v>
      </c>
      <c r="J152" s="8">
        <v>11430941</v>
      </c>
      <c r="K152" s="22">
        <f t="shared" si="130"/>
        <v>9532</v>
      </c>
      <c r="L152" s="34">
        <f t="shared" si="131"/>
        <v>12022258</v>
      </c>
      <c r="M152" s="8">
        <v>12032053</v>
      </c>
      <c r="N152" s="22">
        <f t="shared" si="132"/>
        <v>9795</v>
      </c>
      <c r="O152" s="34">
        <f t="shared" si="133"/>
        <v>18860594</v>
      </c>
      <c r="P152" s="8">
        <v>18869121</v>
      </c>
      <c r="Q152" s="22">
        <f t="shared" si="134"/>
        <v>8527</v>
      </c>
      <c r="R152" s="34">
        <f t="shared" si="135"/>
        <v>19378110</v>
      </c>
      <c r="S152" s="8">
        <v>19387001</v>
      </c>
      <c r="T152" s="22">
        <f t="shared" si="161"/>
        <v>8891</v>
      </c>
      <c r="U152" s="34">
        <f t="shared" si="136"/>
        <v>455899</v>
      </c>
      <c r="V152" s="8">
        <v>457083</v>
      </c>
      <c r="W152" s="22">
        <f t="shared" si="137"/>
        <v>1184</v>
      </c>
      <c r="X152" s="34">
        <f t="shared" si="138"/>
        <v>758835</v>
      </c>
      <c r="Y152" s="8">
        <v>760547</v>
      </c>
      <c r="Z152" s="22">
        <f t="shared" si="139"/>
        <v>1712</v>
      </c>
      <c r="AA152" s="34">
        <f t="shared" si="140"/>
        <v>428760</v>
      </c>
      <c r="AB152" s="8">
        <v>438314</v>
      </c>
      <c r="AC152" s="22">
        <f t="shared" si="141"/>
        <v>9554</v>
      </c>
      <c r="AD152" s="34">
        <f t="shared" si="142"/>
        <v>105368</v>
      </c>
      <c r="AE152" s="8">
        <v>106453</v>
      </c>
      <c r="AF152" s="22">
        <f t="shared" si="151"/>
        <v>1085</v>
      </c>
      <c r="AG152" s="34">
        <f t="shared" si="143"/>
        <v>191501</v>
      </c>
      <c r="AH152" s="8">
        <v>191914</v>
      </c>
      <c r="AI152" s="22">
        <f t="shared" si="152"/>
        <v>413</v>
      </c>
      <c r="AJ152" s="34">
        <f t="shared" si="144"/>
        <v>226577</v>
      </c>
      <c r="AK152" s="8">
        <v>229563</v>
      </c>
      <c r="AL152" s="22">
        <f t="shared" si="153"/>
        <v>2986</v>
      </c>
      <c r="AM152" s="34">
        <f t="shared" si="145"/>
        <v>294179</v>
      </c>
      <c r="AN152" s="8">
        <v>294766</v>
      </c>
      <c r="AO152" s="22">
        <f t="shared" si="154"/>
        <v>587</v>
      </c>
      <c r="AP152" s="34">
        <f t="shared" si="146"/>
        <v>4104170</v>
      </c>
      <c r="AQ152" s="8">
        <v>4109426</v>
      </c>
      <c r="AR152" s="22">
        <f t="shared" si="155"/>
        <v>5256</v>
      </c>
      <c r="AS152" s="34">
        <f t="shared" si="147"/>
        <v>192956</v>
      </c>
      <c r="AT152" s="8">
        <v>192956</v>
      </c>
      <c r="AU152" s="22">
        <f t="shared" si="156"/>
        <v>0</v>
      </c>
      <c r="AV152" s="34">
        <f t="shared" si="148"/>
        <v>442450</v>
      </c>
      <c r="AW152" s="8">
        <v>442450</v>
      </c>
      <c r="AX152" s="22">
        <f t="shared" si="157"/>
        <v>0</v>
      </c>
      <c r="AY152" s="34">
        <f t="shared" si="122"/>
        <v>824910</v>
      </c>
      <c r="AZ152" s="8">
        <v>826661</v>
      </c>
      <c r="BA152" s="22">
        <f t="shared" si="149"/>
        <v>1751</v>
      </c>
      <c r="BB152" s="34">
        <f t="shared" si="123"/>
        <v>8559741</v>
      </c>
      <c r="BC152" s="8">
        <v>8566749</v>
      </c>
      <c r="BD152" s="22">
        <f t="shared" si="158"/>
        <v>7008</v>
      </c>
      <c r="BE152" s="34">
        <f t="shared" si="124"/>
        <v>6619138</v>
      </c>
      <c r="BF152" s="8">
        <v>6622567</v>
      </c>
      <c r="BG152" s="22">
        <f t="shared" si="159"/>
        <v>3429</v>
      </c>
      <c r="BH152" s="34">
        <f t="shared" si="150"/>
        <v>1891189</v>
      </c>
      <c r="BI152" s="8">
        <v>1893542</v>
      </c>
      <c r="BJ152" s="22">
        <f t="shared" si="160"/>
        <v>2353</v>
      </c>
    </row>
    <row r="153" spans="1:62" ht="18" customHeight="1" x14ac:dyDescent="0.35">
      <c r="A153" s="68">
        <f>'Energy - Master'!A152</f>
        <v>46172</v>
      </c>
      <c r="B153" s="24" t="str">
        <f t="shared" si="84"/>
        <v>May-2026</v>
      </c>
      <c r="C153" s="34">
        <f t="shared" si="125"/>
        <v>15446316</v>
      </c>
      <c r="D153" s="8">
        <v>15465670</v>
      </c>
      <c r="E153" s="22">
        <f t="shared" si="126"/>
        <v>19354</v>
      </c>
      <c r="F153" s="34">
        <f t="shared" si="127"/>
        <v>16026396</v>
      </c>
      <c r="G153" s="8">
        <v>16046948</v>
      </c>
      <c r="H153" s="22">
        <f t="shared" si="128"/>
        <v>20552</v>
      </c>
      <c r="I153" s="34">
        <f t="shared" si="129"/>
        <v>11430941</v>
      </c>
      <c r="J153" s="8">
        <v>11438230</v>
      </c>
      <c r="K153" s="22">
        <f t="shared" si="130"/>
        <v>7289</v>
      </c>
      <c r="L153" s="34">
        <f t="shared" si="131"/>
        <v>12032053</v>
      </c>
      <c r="M153" s="8">
        <v>12040342</v>
      </c>
      <c r="N153" s="22">
        <f t="shared" si="132"/>
        <v>8289</v>
      </c>
      <c r="O153" s="34">
        <f t="shared" si="133"/>
        <v>18869121</v>
      </c>
      <c r="P153" s="8">
        <v>18882193</v>
      </c>
      <c r="Q153" s="22">
        <f t="shared" si="134"/>
        <v>13072</v>
      </c>
      <c r="R153" s="34">
        <f t="shared" si="135"/>
        <v>19387001</v>
      </c>
      <c r="S153" s="8">
        <v>19400324</v>
      </c>
      <c r="T153" s="22">
        <f t="shared" si="161"/>
        <v>13323</v>
      </c>
      <c r="U153" s="34">
        <f t="shared" si="136"/>
        <v>457083</v>
      </c>
      <c r="V153" s="8">
        <v>457299</v>
      </c>
      <c r="W153" s="22">
        <f t="shared" si="137"/>
        <v>216</v>
      </c>
      <c r="X153" s="34">
        <f t="shared" si="138"/>
        <v>760547</v>
      </c>
      <c r="Y153" s="8">
        <v>760895</v>
      </c>
      <c r="Z153" s="22">
        <f t="shared" si="139"/>
        <v>348</v>
      </c>
      <c r="AA153" s="34">
        <f t="shared" si="140"/>
        <v>438314</v>
      </c>
      <c r="AB153" s="8">
        <v>443544</v>
      </c>
      <c r="AC153" s="22">
        <f t="shared" si="141"/>
        <v>5230</v>
      </c>
      <c r="AD153" s="34">
        <f t="shared" si="142"/>
        <v>106453</v>
      </c>
      <c r="AE153" s="8">
        <v>107679</v>
      </c>
      <c r="AF153" s="22">
        <f t="shared" si="151"/>
        <v>1226</v>
      </c>
      <c r="AG153" s="34">
        <f t="shared" si="143"/>
        <v>191914</v>
      </c>
      <c r="AH153" s="8">
        <v>192328</v>
      </c>
      <c r="AI153" s="22">
        <f t="shared" si="152"/>
        <v>414</v>
      </c>
      <c r="AJ153" s="34">
        <f t="shared" si="144"/>
        <v>229563</v>
      </c>
      <c r="AK153" s="8">
        <v>232899</v>
      </c>
      <c r="AL153" s="22">
        <f t="shared" si="153"/>
        <v>3336</v>
      </c>
      <c r="AM153" s="34">
        <f t="shared" si="145"/>
        <v>294766</v>
      </c>
      <c r="AN153" s="8">
        <v>295307</v>
      </c>
      <c r="AO153" s="22">
        <f t="shared" si="154"/>
        <v>541</v>
      </c>
      <c r="AP153" s="34">
        <f t="shared" si="146"/>
        <v>4109426</v>
      </c>
      <c r="AQ153" s="8">
        <v>4114287</v>
      </c>
      <c r="AR153" s="22">
        <f t="shared" si="155"/>
        <v>4861</v>
      </c>
      <c r="AS153" s="34">
        <f t="shared" si="147"/>
        <v>192956</v>
      </c>
      <c r="AT153" s="8">
        <v>195187</v>
      </c>
      <c r="AU153" s="22">
        <f t="shared" si="156"/>
        <v>2231</v>
      </c>
      <c r="AV153" s="34">
        <f t="shared" si="148"/>
        <v>442450</v>
      </c>
      <c r="AW153" s="8">
        <v>442450</v>
      </c>
      <c r="AX153" s="22">
        <f t="shared" si="157"/>
        <v>0</v>
      </c>
      <c r="AY153" s="34">
        <f t="shared" si="122"/>
        <v>826661</v>
      </c>
      <c r="AZ153" s="8">
        <v>828650</v>
      </c>
      <c r="BA153" s="22">
        <f t="shared" si="149"/>
        <v>1989</v>
      </c>
      <c r="BB153" s="34">
        <f t="shared" si="123"/>
        <v>8566749</v>
      </c>
      <c r="BC153" s="8">
        <v>8573424</v>
      </c>
      <c r="BD153" s="22">
        <f t="shared" si="158"/>
        <v>6675</v>
      </c>
      <c r="BE153" s="34">
        <f t="shared" si="124"/>
        <v>6622567</v>
      </c>
      <c r="BF153" s="8">
        <v>6625889</v>
      </c>
      <c r="BG153" s="22">
        <f t="shared" si="159"/>
        <v>3322</v>
      </c>
      <c r="BH153" s="34">
        <f t="shared" si="150"/>
        <v>1893542</v>
      </c>
      <c r="BI153" s="8">
        <v>1895744</v>
      </c>
      <c r="BJ153" s="22">
        <f t="shared" si="160"/>
        <v>2202</v>
      </c>
    </row>
    <row r="154" spans="1:62" ht="18" customHeight="1" x14ac:dyDescent="0.35">
      <c r="A154" s="68">
        <f>'Energy - Master'!A153</f>
        <v>46173</v>
      </c>
      <c r="B154" s="24" t="str">
        <f t="shared" si="84"/>
        <v>May-2026</v>
      </c>
      <c r="C154" s="34">
        <f t="shared" si="125"/>
        <v>15465670</v>
      </c>
      <c r="D154" s="8">
        <v>15483173</v>
      </c>
      <c r="E154" s="22">
        <f t="shared" si="126"/>
        <v>17503</v>
      </c>
      <c r="F154" s="34">
        <f t="shared" si="127"/>
        <v>16046948</v>
      </c>
      <c r="G154" s="8">
        <v>16064941</v>
      </c>
      <c r="H154" s="22">
        <f t="shared" si="128"/>
        <v>17993</v>
      </c>
      <c r="I154" s="34">
        <f t="shared" si="129"/>
        <v>11438230</v>
      </c>
      <c r="J154" s="8">
        <v>11446318</v>
      </c>
      <c r="K154" s="22">
        <f t="shared" si="130"/>
        <v>8088</v>
      </c>
      <c r="L154" s="34">
        <f t="shared" si="131"/>
        <v>12040342</v>
      </c>
      <c r="M154" s="8">
        <v>12048699</v>
      </c>
      <c r="N154" s="22">
        <f t="shared" si="132"/>
        <v>8357</v>
      </c>
      <c r="O154" s="34">
        <f t="shared" si="133"/>
        <v>18882193</v>
      </c>
      <c r="P154" s="8">
        <v>18891338</v>
      </c>
      <c r="Q154" s="22">
        <f t="shared" si="134"/>
        <v>9145</v>
      </c>
      <c r="R154" s="34">
        <f t="shared" si="135"/>
        <v>19400324</v>
      </c>
      <c r="S154" s="8">
        <v>19409891</v>
      </c>
      <c r="T154" s="22">
        <f t="shared" si="161"/>
        <v>9567</v>
      </c>
      <c r="U154" s="34">
        <f t="shared" si="136"/>
        <v>457299</v>
      </c>
      <c r="V154" s="8">
        <v>457867</v>
      </c>
      <c r="W154" s="22">
        <f t="shared" si="137"/>
        <v>568</v>
      </c>
      <c r="X154" s="34">
        <f t="shared" si="138"/>
        <v>760895</v>
      </c>
      <c r="Y154" s="8">
        <v>761737</v>
      </c>
      <c r="Z154" s="22">
        <f t="shared" si="139"/>
        <v>842</v>
      </c>
      <c r="AA154" s="34">
        <f t="shared" si="140"/>
        <v>443544</v>
      </c>
      <c r="AB154" s="8">
        <v>450923</v>
      </c>
      <c r="AC154" s="22">
        <f t="shared" si="141"/>
        <v>7379</v>
      </c>
      <c r="AD154" s="34">
        <f t="shared" si="142"/>
        <v>107679</v>
      </c>
      <c r="AE154" s="8">
        <v>108897</v>
      </c>
      <c r="AF154" s="22">
        <f t="shared" si="151"/>
        <v>1218</v>
      </c>
      <c r="AG154" s="34">
        <f t="shared" si="143"/>
        <v>192328</v>
      </c>
      <c r="AH154" s="8">
        <v>192758</v>
      </c>
      <c r="AI154" s="22">
        <f t="shared" si="152"/>
        <v>430</v>
      </c>
      <c r="AJ154" s="34">
        <f t="shared" si="144"/>
        <v>232899</v>
      </c>
      <c r="AK154" s="8">
        <v>236180</v>
      </c>
      <c r="AL154" s="22">
        <f t="shared" si="153"/>
        <v>3281</v>
      </c>
      <c r="AM154" s="34">
        <f t="shared" si="145"/>
        <v>295307</v>
      </c>
      <c r="AN154" s="8">
        <v>295751</v>
      </c>
      <c r="AO154" s="22">
        <f t="shared" si="154"/>
        <v>444</v>
      </c>
      <c r="AP154" s="34">
        <f t="shared" si="146"/>
        <v>4114287</v>
      </c>
      <c r="AQ154" s="8">
        <v>4119389</v>
      </c>
      <c r="AR154" s="22">
        <f t="shared" si="155"/>
        <v>5102</v>
      </c>
      <c r="AS154" s="34">
        <f>AT153</f>
        <v>195187</v>
      </c>
      <c r="AT154" s="8">
        <v>195188</v>
      </c>
      <c r="AU154" s="22">
        <f t="shared" si="156"/>
        <v>1</v>
      </c>
      <c r="AV154" s="34">
        <f t="shared" si="148"/>
        <v>442450</v>
      </c>
      <c r="AW154" s="8">
        <v>442450</v>
      </c>
      <c r="AX154" s="22">
        <f t="shared" si="157"/>
        <v>0</v>
      </c>
      <c r="AY154" s="34">
        <f t="shared" si="122"/>
        <v>828650</v>
      </c>
      <c r="AZ154" s="8">
        <v>830625</v>
      </c>
      <c r="BA154" s="22">
        <f t="shared" si="149"/>
        <v>1975</v>
      </c>
      <c r="BB154" s="34">
        <f t="shared" si="123"/>
        <v>8573424</v>
      </c>
      <c r="BC154" s="8">
        <v>8580111</v>
      </c>
      <c r="BD154" s="22">
        <f t="shared" si="158"/>
        <v>6687</v>
      </c>
      <c r="BE154" s="34">
        <f t="shared" si="124"/>
        <v>6625889</v>
      </c>
      <c r="BF154" s="8">
        <v>6629267</v>
      </c>
      <c r="BG154" s="22">
        <f t="shared" si="159"/>
        <v>3378</v>
      </c>
      <c r="BH154" s="34">
        <f t="shared" si="150"/>
        <v>1895744</v>
      </c>
      <c r="BI154" s="8">
        <v>1898012</v>
      </c>
      <c r="BJ154" s="22">
        <f t="shared" si="160"/>
        <v>2268</v>
      </c>
    </row>
    <row r="155" spans="1:62" ht="18" customHeight="1" x14ac:dyDescent="0.35">
      <c r="A155" s="68">
        <f>'Energy - Master'!A154</f>
        <v>46174</v>
      </c>
      <c r="B155" s="24" t="str">
        <f t="shared" si="84"/>
        <v>Jun-2026</v>
      </c>
      <c r="C155" s="34">
        <v>15483173</v>
      </c>
      <c r="D155" s="8">
        <v>15502945</v>
      </c>
      <c r="E155" s="22">
        <f t="shared" si="126"/>
        <v>19772</v>
      </c>
      <c r="F155" s="34">
        <v>16064941</v>
      </c>
      <c r="G155" s="8">
        <v>16085240</v>
      </c>
      <c r="H155" s="22">
        <f t="shared" si="128"/>
        <v>20299</v>
      </c>
      <c r="I155" s="34">
        <v>11446318</v>
      </c>
      <c r="J155" s="8">
        <v>11452276</v>
      </c>
      <c r="K155" s="22">
        <f t="shared" si="130"/>
        <v>5958</v>
      </c>
      <c r="L155" s="34">
        <v>12048699</v>
      </c>
      <c r="M155" s="8">
        <v>12054964</v>
      </c>
      <c r="N155" s="22">
        <f t="shared" si="132"/>
        <v>6265</v>
      </c>
      <c r="O155" s="34">
        <v>18891338</v>
      </c>
      <c r="P155" s="8">
        <v>18906042</v>
      </c>
      <c r="Q155" s="22">
        <f t="shared" si="134"/>
        <v>14704</v>
      </c>
      <c r="R155" s="34">
        <v>19409891</v>
      </c>
      <c r="S155" s="8">
        <v>19424836</v>
      </c>
      <c r="T155" s="22">
        <f t="shared" si="161"/>
        <v>14945</v>
      </c>
      <c r="U155" s="34">
        <v>457867</v>
      </c>
      <c r="V155" s="8">
        <v>457951</v>
      </c>
      <c r="W155" s="22">
        <f t="shared" si="137"/>
        <v>84</v>
      </c>
      <c r="X155" s="34">
        <v>761737</v>
      </c>
      <c r="Y155" s="8">
        <v>762019</v>
      </c>
      <c r="Z155" s="22">
        <f t="shared" si="139"/>
        <v>282</v>
      </c>
      <c r="AA155" s="34">
        <v>450923</v>
      </c>
      <c r="AB155" s="8">
        <v>454201</v>
      </c>
      <c r="AC155" s="22">
        <f t="shared" si="141"/>
        <v>3278</v>
      </c>
      <c r="AD155" s="34">
        <v>108897</v>
      </c>
      <c r="AE155" s="8">
        <v>110166</v>
      </c>
      <c r="AF155" s="22">
        <f t="shared" si="151"/>
        <v>1269</v>
      </c>
      <c r="AG155" s="34">
        <v>192758</v>
      </c>
      <c r="AH155" s="8">
        <v>193199</v>
      </c>
      <c r="AI155" s="22">
        <f t="shared" si="152"/>
        <v>441</v>
      </c>
      <c r="AJ155" s="34">
        <v>236180</v>
      </c>
      <c r="AK155" s="8">
        <v>239651</v>
      </c>
      <c r="AL155" s="22">
        <f t="shared" si="153"/>
        <v>3471</v>
      </c>
      <c r="AM155" s="34">
        <v>295751</v>
      </c>
      <c r="AN155" s="8">
        <v>296273</v>
      </c>
      <c r="AO155" s="22">
        <f t="shared" si="154"/>
        <v>522</v>
      </c>
      <c r="AP155" s="34">
        <v>4119389</v>
      </c>
      <c r="AQ155" s="8">
        <v>4123930</v>
      </c>
      <c r="AR155" s="22">
        <f t="shared" si="155"/>
        <v>4541</v>
      </c>
      <c r="AS155" s="34">
        <v>195188</v>
      </c>
      <c r="AT155" s="8">
        <v>198316</v>
      </c>
      <c r="AU155" s="22">
        <f t="shared" si="156"/>
        <v>3128</v>
      </c>
      <c r="AV155" s="34">
        <v>442450</v>
      </c>
      <c r="AW155" s="8">
        <v>442450</v>
      </c>
      <c r="AX155" s="22">
        <f t="shared" si="157"/>
        <v>0</v>
      </c>
      <c r="AY155" s="34">
        <v>830625</v>
      </c>
      <c r="AZ155" s="8">
        <v>832676</v>
      </c>
      <c r="BA155" s="22">
        <f t="shared" si="149"/>
        <v>2051</v>
      </c>
      <c r="BB155" s="34">
        <v>8580111</v>
      </c>
      <c r="BC155" s="8">
        <v>8586828</v>
      </c>
      <c r="BD155" s="22">
        <f t="shared" si="158"/>
        <v>6717</v>
      </c>
      <c r="BE155" s="34">
        <v>6629267</v>
      </c>
      <c r="BF155" s="8">
        <v>6632633</v>
      </c>
      <c r="BG155" s="22">
        <f t="shared" si="159"/>
        <v>3366</v>
      </c>
      <c r="BH155" s="34">
        <v>1898012</v>
      </c>
      <c r="BI155" s="8">
        <v>1900040</v>
      </c>
      <c r="BJ155" s="22">
        <f t="shared" si="160"/>
        <v>2028</v>
      </c>
    </row>
    <row r="156" spans="1:62" ht="18" customHeight="1" x14ac:dyDescent="0.35">
      <c r="A156" s="68">
        <f>'Energy - Master'!A155</f>
        <v>46175</v>
      </c>
      <c r="B156" s="24" t="str">
        <f t="shared" si="84"/>
        <v>Jun-2026</v>
      </c>
      <c r="C156" s="34">
        <f>D155</f>
        <v>15502945</v>
      </c>
      <c r="D156" s="8">
        <v>15526158</v>
      </c>
      <c r="E156" s="22">
        <f t="shared" si="126"/>
        <v>23213</v>
      </c>
      <c r="F156" s="34">
        <f>G155</f>
        <v>16085240</v>
      </c>
      <c r="G156" s="8">
        <v>16108918</v>
      </c>
      <c r="H156" s="22">
        <f t="shared" si="128"/>
        <v>23678</v>
      </c>
      <c r="I156" s="34">
        <f>J155</f>
        <v>11452276</v>
      </c>
      <c r="J156" s="8">
        <v>11463384</v>
      </c>
      <c r="K156" s="22">
        <f t="shared" si="130"/>
        <v>11108</v>
      </c>
      <c r="L156" s="34">
        <f>M155</f>
        <v>12054964</v>
      </c>
      <c r="M156" s="8">
        <v>12066344</v>
      </c>
      <c r="N156" s="22">
        <f t="shared" si="132"/>
        <v>11380</v>
      </c>
      <c r="O156" s="34">
        <f>P155</f>
        <v>18906042</v>
      </c>
      <c r="P156" s="8">
        <v>18917703</v>
      </c>
      <c r="Q156" s="22">
        <f t="shared" si="134"/>
        <v>11661</v>
      </c>
      <c r="R156" s="34">
        <f>S155</f>
        <v>19424836</v>
      </c>
      <c r="S156" s="8">
        <v>19436878</v>
      </c>
      <c r="T156" s="22">
        <f t="shared" si="161"/>
        <v>12042</v>
      </c>
      <c r="U156" s="34">
        <f>V155</f>
        <v>457951</v>
      </c>
      <c r="V156" s="8">
        <v>457951</v>
      </c>
      <c r="W156" s="22">
        <f t="shared" si="137"/>
        <v>0</v>
      </c>
      <c r="X156" s="34">
        <f>Y155</f>
        <v>762019</v>
      </c>
      <c r="Y156" s="8">
        <v>762019</v>
      </c>
      <c r="Z156" s="22">
        <f t="shared" si="139"/>
        <v>0</v>
      </c>
      <c r="AA156" s="34">
        <f>AB155</f>
        <v>454201</v>
      </c>
      <c r="AB156" s="8">
        <v>463674</v>
      </c>
      <c r="AC156" s="22">
        <f t="shared" si="141"/>
        <v>9473</v>
      </c>
      <c r="AD156" s="34">
        <f>AE155</f>
        <v>110166</v>
      </c>
      <c r="AE156" s="8">
        <v>111446</v>
      </c>
      <c r="AF156" s="22">
        <f t="shared" si="151"/>
        <v>1280</v>
      </c>
      <c r="AG156" s="34">
        <f>AH155</f>
        <v>193199</v>
      </c>
      <c r="AH156" s="8">
        <v>193714</v>
      </c>
      <c r="AI156" s="22">
        <f t="shared" si="152"/>
        <v>515</v>
      </c>
      <c r="AJ156" s="34">
        <f>AK155</f>
        <v>239651</v>
      </c>
      <c r="AK156" s="8">
        <v>243091</v>
      </c>
      <c r="AL156" s="22">
        <f t="shared" si="153"/>
        <v>3440</v>
      </c>
      <c r="AM156" s="34">
        <f>AN155</f>
        <v>296273</v>
      </c>
      <c r="AN156" s="8">
        <v>296812</v>
      </c>
      <c r="AO156" s="22">
        <f t="shared" si="154"/>
        <v>539</v>
      </c>
      <c r="AP156" s="34">
        <f>AQ155</f>
        <v>4123930</v>
      </c>
      <c r="AQ156" s="8">
        <v>4128441</v>
      </c>
      <c r="AR156" s="22">
        <f t="shared" si="155"/>
        <v>4511</v>
      </c>
      <c r="AS156" s="34">
        <f>AT155</f>
        <v>198316</v>
      </c>
      <c r="AT156" s="8">
        <v>199129</v>
      </c>
      <c r="AU156" s="22">
        <f t="shared" si="156"/>
        <v>813</v>
      </c>
      <c r="AV156" s="34">
        <f>AW155</f>
        <v>442450</v>
      </c>
      <c r="AW156" s="8">
        <v>442450</v>
      </c>
      <c r="AX156" s="22">
        <f t="shared" si="157"/>
        <v>0</v>
      </c>
      <c r="AY156" s="34">
        <f>AZ155</f>
        <v>832676</v>
      </c>
      <c r="AZ156" s="8">
        <v>834767</v>
      </c>
      <c r="BA156" s="22">
        <f t="shared" si="149"/>
        <v>2091</v>
      </c>
      <c r="BB156" s="34">
        <f>BC155</f>
        <v>8586828</v>
      </c>
      <c r="BC156" s="8">
        <v>8593564</v>
      </c>
      <c r="BD156" s="22">
        <f t="shared" si="158"/>
        <v>6736</v>
      </c>
      <c r="BE156" s="34">
        <f>BF155</f>
        <v>6632633</v>
      </c>
      <c r="BF156" s="8">
        <v>6636037</v>
      </c>
      <c r="BG156" s="22">
        <f t="shared" si="159"/>
        <v>3404</v>
      </c>
      <c r="BH156" s="34">
        <f>BI155</f>
        <v>1900040</v>
      </c>
      <c r="BI156" s="8">
        <v>1902030</v>
      </c>
      <c r="BJ156" s="22">
        <f t="shared" si="160"/>
        <v>1990</v>
      </c>
    </row>
    <row r="157" spans="1:62" ht="18" customHeight="1" x14ac:dyDescent="0.35">
      <c r="A157" s="68">
        <f>'Energy - Master'!A156</f>
        <v>46176</v>
      </c>
      <c r="B157" s="24" t="str">
        <f t="shared" si="84"/>
        <v>Jun-2026</v>
      </c>
      <c r="C157" s="34">
        <f t="shared" ref="C157:C184" si="162">D156</f>
        <v>15526158</v>
      </c>
      <c r="D157" s="8">
        <v>15547601</v>
      </c>
      <c r="E157" s="22">
        <f t="shared" si="126"/>
        <v>21443</v>
      </c>
      <c r="F157" s="34">
        <f t="shared" ref="F157:F184" si="163">G156</f>
        <v>16108918</v>
      </c>
      <c r="G157" s="8">
        <v>16130840</v>
      </c>
      <c r="H157" s="22">
        <f t="shared" si="128"/>
        <v>21922</v>
      </c>
      <c r="I157" s="34">
        <f t="shared" ref="I157:I184" si="164">J156</f>
        <v>11463384</v>
      </c>
      <c r="J157" s="8">
        <v>11474377</v>
      </c>
      <c r="K157" s="22">
        <f t="shared" si="130"/>
        <v>10993</v>
      </c>
      <c r="L157" s="34">
        <f t="shared" ref="L157:L184" si="165">M156</f>
        <v>12066344</v>
      </c>
      <c r="M157" s="8">
        <v>12077626</v>
      </c>
      <c r="N157" s="22">
        <f t="shared" si="132"/>
        <v>11282</v>
      </c>
      <c r="O157" s="34">
        <f t="shared" ref="O157:O184" si="166">P156</f>
        <v>18917703</v>
      </c>
      <c r="P157" s="8">
        <v>18927871</v>
      </c>
      <c r="Q157" s="22">
        <f t="shared" si="134"/>
        <v>10168</v>
      </c>
      <c r="R157" s="34">
        <f t="shared" ref="R157:R184" si="167">S156</f>
        <v>19436878</v>
      </c>
      <c r="S157" s="8">
        <v>19447445</v>
      </c>
      <c r="T157" s="22">
        <f t="shared" si="161"/>
        <v>10567</v>
      </c>
      <c r="U157" s="34">
        <f t="shared" ref="U157:U184" si="168">V156</f>
        <v>457951</v>
      </c>
      <c r="V157" s="8">
        <v>457951</v>
      </c>
      <c r="W157" s="22">
        <f t="shared" si="137"/>
        <v>0</v>
      </c>
      <c r="X157" s="34">
        <f t="shared" ref="X157:X184" si="169">Y156</f>
        <v>762019</v>
      </c>
      <c r="Y157" s="8">
        <v>762019</v>
      </c>
      <c r="Z157" s="22">
        <f t="shared" si="139"/>
        <v>0</v>
      </c>
      <c r="AA157" s="34">
        <f t="shared" ref="AA157:AA184" si="170">AB156</f>
        <v>463674</v>
      </c>
      <c r="AB157" s="8">
        <v>473208</v>
      </c>
      <c r="AC157" s="22">
        <f t="shared" si="141"/>
        <v>9534</v>
      </c>
      <c r="AD157" s="34">
        <f t="shared" ref="AD157:AD184" si="171">AE156</f>
        <v>111446</v>
      </c>
      <c r="AE157" s="8">
        <v>112757</v>
      </c>
      <c r="AF157" s="22">
        <f t="shared" si="151"/>
        <v>1311</v>
      </c>
      <c r="AG157" s="34">
        <f t="shared" ref="AG157:AG184" si="172">AH156</f>
        <v>193714</v>
      </c>
      <c r="AH157" s="8">
        <v>194237</v>
      </c>
      <c r="AI157" s="22">
        <f t="shared" si="152"/>
        <v>523</v>
      </c>
      <c r="AJ157" s="34">
        <f t="shared" ref="AJ157:AJ184" si="173">AK156</f>
        <v>243091</v>
      </c>
      <c r="AK157" s="8">
        <v>246592</v>
      </c>
      <c r="AL157" s="22">
        <f t="shared" si="153"/>
        <v>3501</v>
      </c>
      <c r="AM157" s="34">
        <f t="shared" ref="AM157:AM184" si="174">AN156</f>
        <v>296812</v>
      </c>
      <c r="AN157" s="8">
        <v>297294</v>
      </c>
      <c r="AO157" s="22">
        <f t="shared" si="154"/>
        <v>482</v>
      </c>
      <c r="AP157" s="34">
        <f t="shared" ref="AP157:AP184" si="175">AQ156</f>
        <v>4128441</v>
      </c>
      <c r="AQ157" s="8">
        <v>4133042</v>
      </c>
      <c r="AR157" s="22">
        <f t="shared" si="155"/>
        <v>4601</v>
      </c>
      <c r="AS157" s="34">
        <f t="shared" ref="AS157:AS184" si="176">AT156</f>
        <v>199129</v>
      </c>
      <c r="AT157" s="8">
        <v>199129</v>
      </c>
      <c r="AU157" s="22">
        <f t="shared" si="156"/>
        <v>0</v>
      </c>
      <c r="AV157" s="34">
        <f t="shared" ref="AV157:AV184" si="177">AW156</f>
        <v>442450</v>
      </c>
      <c r="AW157" s="8">
        <v>442450</v>
      </c>
      <c r="AX157" s="22">
        <f t="shared" si="157"/>
        <v>0</v>
      </c>
      <c r="AY157" s="34">
        <f t="shared" ref="AY157:AY184" si="178">AZ156</f>
        <v>834767</v>
      </c>
      <c r="AZ157" s="8">
        <v>836847</v>
      </c>
      <c r="BA157" s="22">
        <f t="shared" si="149"/>
        <v>2080</v>
      </c>
      <c r="BB157" s="34">
        <f t="shared" ref="BB157:BB184" si="179">BC156</f>
        <v>8593564</v>
      </c>
      <c r="BC157" s="8">
        <v>8600168</v>
      </c>
      <c r="BD157" s="22">
        <f t="shared" si="158"/>
        <v>6604</v>
      </c>
      <c r="BE157" s="34">
        <f t="shared" ref="BE157:BE184" si="180">BF156</f>
        <v>6636037</v>
      </c>
      <c r="BF157" s="8">
        <v>6639424</v>
      </c>
      <c r="BG157" s="22">
        <f t="shared" si="159"/>
        <v>3387</v>
      </c>
      <c r="BH157" s="34">
        <f t="shared" ref="BH157:BH184" si="181">BI156</f>
        <v>1902030</v>
      </c>
      <c r="BI157" s="8">
        <v>1904056</v>
      </c>
      <c r="BJ157" s="22">
        <f t="shared" si="160"/>
        <v>2026</v>
      </c>
    </row>
    <row r="158" spans="1:62" ht="18" customHeight="1" x14ac:dyDescent="0.35">
      <c r="A158" s="68">
        <f>'Energy - Master'!A157</f>
        <v>46177</v>
      </c>
      <c r="B158" s="24" t="str">
        <f t="shared" si="84"/>
        <v>Jun-2026</v>
      </c>
      <c r="C158" s="34">
        <f t="shared" si="162"/>
        <v>15547601</v>
      </c>
      <c r="D158" s="8">
        <v>15568329</v>
      </c>
      <c r="E158" s="22">
        <f t="shared" si="126"/>
        <v>20728</v>
      </c>
      <c r="F158" s="34">
        <f t="shared" si="163"/>
        <v>16130840</v>
      </c>
      <c r="G158" s="8">
        <v>16151956</v>
      </c>
      <c r="H158" s="22">
        <f t="shared" si="128"/>
        <v>21116</v>
      </c>
      <c r="I158" s="34">
        <f t="shared" si="164"/>
        <v>11474377</v>
      </c>
      <c r="J158" s="8">
        <v>11482424</v>
      </c>
      <c r="K158" s="22">
        <f t="shared" si="130"/>
        <v>8047</v>
      </c>
      <c r="L158" s="34">
        <f t="shared" si="165"/>
        <v>12077626</v>
      </c>
      <c r="M158" s="8">
        <v>12085960</v>
      </c>
      <c r="N158" s="22">
        <f t="shared" si="132"/>
        <v>8334</v>
      </c>
      <c r="O158" s="34">
        <f t="shared" si="166"/>
        <v>18927871</v>
      </c>
      <c r="P158" s="8">
        <v>18940253</v>
      </c>
      <c r="Q158" s="22">
        <f t="shared" si="134"/>
        <v>12382</v>
      </c>
      <c r="R158" s="34">
        <f t="shared" si="167"/>
        <v>19447445</v>
      </c>
      <c r="S158" s="8">
        <v>19460108</v>
      </c>
      <c r="T158" s="22">
        <f t="shared" si="161"/>
        <v>12663</v>
      </c>
      <c r="U158" s="34">
        <f t="shared" si="168"/>
        <v>457951</v>
      </c>
      <c r="V158" s="8">
        <v>458136</v>
      </c>
      <c r="W158" s="22">
        <f t="shared" si="137"/>
        <v>185</v>
      </c>
      <c r="X158" s="34">
        <f t="shared" si="169"/>
        <v>762019</v>
      </c>
      <c r="Y158" s="8">
        <v>762300</v>
      </c>
      <c r="Z158" s="22">
        <f t="shared" si="139"/>
        <v>281</v>
      </c>
      <c r="AA158" s="34">
        <f t="shared" si="170"/>
        <v>473208</v>
      </c>
      <c r="AB158" s="8">
        <v>479233</v>
      </c>
      <c r="AC158" s="22">
        <f t="shared" si="141"/>
        <v>6025</v>
      </c>
      <c r="AD158" s="34">
        <f t="shared" si="171"/>
        <v>112757</v>
      </c>
      <c r="AE158" s="8">
        <v>114046</v>
      </c>
      <c r="AF158" s="22">
        <f t="shared" si="151"/>
        <v>1289</v>
      </c>
      <c r="AG158" s="34">
        <f t="shared" si="172"/>
        <v>194237</v>
      </c>
      <c r="AH158" s="8">
        <v>194768</v>
      </c>
      <c r="AI158" s="22">
        <f t="shared" si="152"/>
        <v>531</v>
      </c>
      <c r="AJ158" s="34">
        <f t="shared" si="173"/>
        <v>246592</v>
      </c>
      <c r="AK158" s="8">
        <v>250021</v>
      </c>
      <c r="AL158" s="22">
        <f t="shared" si="153"/>
        <v>3429</v>
      </c>
      <c r="AM158" s="34">
        <f t="shared" si="174"/>
        <v>297294</v>
      </c>
      <c r="AN158" s="8">
        <v>297767</v>
      </c>
      <c r="AO158" s="22">
        <f t="shared" si="154"/>
        <v>473</v>
      </c>
      <c r="AP158" s="34">
        <f t="shared" si="175"/>
        <v>4133042</v>
      </c>
      <c r="AQ158" s="8">
        <v>4137035</v>
      </c>
      <c r="AR158" s="22">
        <f t="shared" si="155"/>
        <v>3993</v>
      </c>
      <c r="AS158" s="34">
        <f t="shared" si="176"/>
        <v>199129</v>
      </c>
      <c r="AT158" s="8">
        <v>200795</v>
      </c>
      <c r="AU158" s="22">
        <f t="shared" si="156"/>
        <v>1666</v>
      </c>
      <c r="AV158" s="34">
        <f t="shared" si="177"/>
        <v>442450</v>
      </c>
      <c r="AW158" s="8">
        <v>442450</v>
      </c>
      <c r="AX158" s="22">
        <f t="shared" si="157"/>
        <v>0</v>
      </c>
      <c r="AY158" s="34">
        <f t="shared" si="178"/>
        <v>836847</v>
      </c>
      <c r="AZ158" s="8">
        <v>838891</v>
      </c>
      <c r="BA158" s="22">
        <f t="shared" si="149"/>
        <v>2044</v>
      </c>
      <c r="BB158" s="34">
        <f t="shared" si="179"/>
        <v>8600168</v>
      </c>
      <c r="BC158" s="8">
        <v>8606599</v>
      </c>
      <c r="BD158" s="22">
        <f t="shared" si="158"/>
        <v>6431</v>
      </c>
      <c r="BE158" s="34">
        <f t="shared" si="180"/>
        <v>6639424</v>
      </c>
      <c r="BF158" s="8">
        <v>6642800</v>
      </c>
      <c r="BG158" s="22">
        <f t="shared" si="159"/>
        <v>3376</v>
      </c>
      <c r="BH158" s="34">
        <f t="shared" si="181"/>
        <v>1904056</v>
      </c>
      <c r="BI158" s="8">
        <v>1905835</v>
      </c>
      <c r="BJ158" s="22">
        <f t="shared" si="160"/>
        <v>1779</v>
      </c>
    </row>
    <row r="159" spans="1:62" ht="18" customHeight="1" x14ac:dyDescent="0.35">
      <c r="A159" s="68">
        <f>'Energy - Master'!A158</f>
        <v>46178</v>
      </c>
      <c r="B159" s="24" t="str">
        <f t="shared" si="84"/>
        <v>Jun-2026</v>
      </c>
      <c r="C159" s="34">
        <f t="shared" si="162"/>
        <v>15568329</v>
      </c>
      <c r="D159" s="8">
        <v>15590913</v>
      </c>
      <c r="E159" s="22">
        <f t="shared" si="126"/>
        <v>22584</v>
      </c>
      <c r="F159" s="34">
        <f t="shared" si="163"/>
        <v>16151956</v>
      </c>
      <c r="G159" s="8">
        <v>16174944</v>
      </c>
      <c r="H159" s="22">
        <f t="shared" si="128"/>
        <v>22988</v>
      </c>
      <c r="I159" s="34">
        <f t="shared" si="164"/>
        <v>11482424</v>
      </c>
      <c r="J159" s="8">
        <v>11490309</v>
      </c>
      <c r="K159" s="22">
        <f t="shared" si="130"/>
        <v>7885</v>
      </c>
      <c r="L159" s="34">
        <f t="shared" si="165"/>
        <v>12085960</v>
      </c>
      <c r="M159" s="8">
        <v>12094213</v>
      </c>
      <c r="N159" s="22">
        <f t="shared" si="132"/>
        <v>8253</v>
      </c>
      <c r="O159" s="34">
        <f t="shared" si="166"/>
        <v>18940253</v>
      </c>
      <c r="P159" s="8">
        <v>18955015</v>
      </c>
      <c r="Q159" s="22">
        <f t="shared" si="134"/>
        <v>14762</v>
      </c>
      <c r="R159" s="34">
        <f t="shared" si="167"/>
        <v>19460108</v>
      </c>
      <c r="S159" s="8">
        <v>19475088</v>
      </c>
      <c r="T159" s="22">
        <f t="shared" si="161"/>
        <v>14980</v>
      </c>
      <c r="U159" s="34">
        <f t="shared" si="168"/>
        <v>458136</v>
      </c>
      <c r="V159" s="8">
        <v>458136</v>
      </c>
      <c r="W159" s="22">
        <f t="shared" si="137"/>
        <v>0</v>
      </c>
      <c r="X159" s="34">
        <f t="shared" si="169"/>
        <v>762300</v>
      </c>
      <c r="Y159" s="8">
        <v>762300</v>
      </c>
      <c r="Z159" s="22">
        <f t="shared" si="139"/>
        <v>0</v>
      </c>
      <c r="AA159" s="34">
        <f t="shared" si="170"/>
        <v>479233</v>
      </c>
      <c r="AB159" s="8">
        <v>484995</v>
      </c>
      <c r="AC159" s="22">
        <f t="shared" si="141"/>
        <v>5762</v>
      </c>
      <c r="AD159" s="34">
        <f t="shared" si="171"/>
        <v>114046</v>
      </c>
      <c r="AE159" s="8">
        <v>115354</v>
      </c>
      <c r="AF159" s="22">
        <f t="shared" si="151"/>
        <v>1308</v>
      </c>
      <c r="AG159" s="34">
        <f t="shared" si="172"/>
        <v>194768</v>
      </c>
      <c r="AH159" s="8">
        <v>195295</v>
      </c>
      <c r="AI159" s="22">
        <f t="shared" si="152"/>
        <v>527</v>
      </c>
      <c r="AJ159" s="34">
        <f t="shared" si="173"/>
        <v>250021</v>
      </c>
      <c r="AK159" s="8">
        <v>253519</v>
      </c>
      <c r="AL159" s="22">
        <f t="shared" si="153"/>
        <v>3498</v>
      </c>
      <c r="AM159" s="34">
        <f t="shared" si="174"/>
        <v>297767</v>
      </c>
      <c r="AN159" s="8">
        <v>298419</v>
      </c>
      <c r="AO159" s="22">
        <f t="shared" si="154"/>
        <v>652</v>
      </c>
      <c r="AP159" s="34">
        <f t="shared" si="175"/>
        <v>4137035</v>
      </c>
      <c r="AQ159" s="8">
        <v>4141604</v>
      </c>
      <c r="AR159" s="22">
        <f t="shared" si="155"/>
        <v>4569</v>
      </c>
      <c r="AS159" s="34">
        <f t="shared" si="176"/>
        <v>200795</v>
      </c>
      <c r="AT159" s="8">
        <v>203883</v>
      </c>
      <c r="AU159" s="22">
        <f t="shared" si="156"/>
        <v>3088</v>
      </c>
      <c r="AV159" s="34">
        <f t="shared" si="177"/>
        <v>442450</v>
      </c>
      <c r="AW159" s="8">
        <v>442450</v>
      </c>
      <c r="AX159" s="22">
        <f t="shared" si="157"/>
        <v>0</v>
      </c>
      <c r="AY159" s="34">
        <f t="shared" si="178"/>
        <v>838891</v>
      </c>
      <c r="AZ159" s="8">
        <v>840980</v>
      </c>
      <c r="BA159" s="22">
        <f t="shared" si="149"/>
        <v>2089</v>
      </c>
      <c r="BB159" s="34">
        <f t="shared" si="179"/>
        <v>8606599</v>
      </c>
      <c r="BC159" s="8">
        <v>8613135</v>
      </c>
      <c r="BD159" s="22">
        <f t="shared" si="158"/>
        <v>6536</v>
      </c>
      <c r="BE159" s="34">
        <f t="shared" si="180"/>
        <v>6642800</v>
      </c>
      <c r="BF159" s="8">
        <v>6646170</v>
      </c>
      <c r="BG159" s="22">
        <f t="shared" si="159"/>
        <v>3370</v>
      </c>
      <c r="BH159" s="34">
        <f t="shared" si="181"/>
        <v>1905835</v>
      </c>
      <c r="BI159" s="8">
        <v>1907891</v>
      </c>
      <c r="BJ159" s="22">
        <f t="shared" si="160"/>
        <v>2056</v>
      </c>
    </row>
    <row r="160" spans="1:62" ht="18" customHeight="1" x14ac:dyDescent="0.35">
      <c r="A160" s="68">
        <f>'Energy - Master'!A159</f>
        <v>46179</v>
      </c>
      <c r="B160" s="24" t="str">
        <f t="shared" si="84"/>
        <v>Jun-2026</v>
      </c>
      <c r="C160" s="34">
        <f t="shared" si="162"/>
        <v>15590913</v>
      </c>
      <c r="D160" s="8">
        <v>15613623</v>
      </c>
      <c r="E160" s="22">
        <f t="shared" si="126"/>
        <v>22710</v>
      </c>
      <c r="F160" s="34">
        <f t="shared" si="163"/>
        <v>16174944</v>
      </c>
      <c r="G160" s="8">
        <v>16198020</v>
      </c>
      <c r="H160" s="22">
        <f t="shared" si="128"/>
        <v>23076</v>
      </c>
      <c r="I160" s="34">
        <f t="shared" si="164"/>
        <v>11490309</v>
      </c>
      <c r="J160" s="8">
        <v>11498423</v>
      </c>
      <c r="K160" s="22">
        <f t="shared" si="130"/>
        <v>8114</v>
      </c>
      <c r="L160" s="34">
        <f t="shared" si="165"/>
        <v>12094213</v>
      </c>
      <c r="M160" s="8">
        <v>12102645</v>
      </c>
      <c r="N160" s="22">
        <f t="shared" si="132"/>
        <v>8432</v>
      </c>
      <c r="O160" s="34">
        <f t="shared" si="166"/>
        <v>18955015</v>
      </c>
      <c r="P160" s="8">
        <v>18969447</v>
      </c>
      <c r="Q160" s="22">
        <f t="shared" si="134"/>
        <v>14432</v>
      </c>
      <c r="R160" s="34">
        <f t="shared" si="167"/>
        <v>19475088</v>
      </c>
      <c r="S160" s="8">
        <v>19489733</v>
      </c>
      <c r="T160" s="22">
        <f t="shared" si="161"/>
        <v>14645</v>
      </c>
      <c r="U160" s="34">
        <f t="shared" si="168"/>
        <v>458136</v>
      </c>
      <c r="V160" s="8">
        <v>458153</v>
      </c>
      <c r="W160" s="22">
        <f t="shared" si="137"/>
        <v>17</v>
      </c>
      <c r="X160" s="34">
        <f t="shared" si="169"/>
        <v>762300</v>
      </c>
      <c r="Y160" s="8">
        <v>762342</v>
      </c>
      <c r="Z160" s="22">
        <f t="shared" si="139"/>
        <v>42</v>
      </c>
      <c r="AA160" s="34">
        <f t="shared" si="170"/>
        <v>484995</v>
      </c>
      <c r="AB160" s="8">
        <v>491451</v>
      </c>
      <c r="AC160" s="22">
        <f t="shared" si="141"/>
        <v>6456</v>
      </c>
      <c r="AD160" s="34">
        <f t="shared" si="171"/>
        <v>115354</v>
      </c>
      <c r="AE160" s="8">
        <v>116664</v>
      </c>
      <c r="AF160" s="22">
        <f t="shared" si="151"/>
        <v>1310</v>
      </c>
      <c r="AG160" s="34">
        <f t="shared" si="172"/>
        <v>195295</v>
      </c>
      <c r="AH160" s="8">
        <v>195810</v>
      </c>
      <c r="AI160" s="22">
        <f t="shared" si="152"/>
        <v>515</v>
      </c>
      <c r="AJ160" s="34">
        <f t="shared" si="173"/>
        <v>253519</v>
      </c>
      <c r="AK160" s="8">
        <v>257017</v>
      </c>
      <c r="AL160" s="22">
        <f t="shared" si="153"/>
        <v>3498</v>
      </c>
      <c r="AM160" s="34">
        <f t="shared" si="174"/>
        <v>298419</v>
      </c>
      <c r="AN160" s="8">
        <v>299087</v>
      </c>
      <c r="AO160" s="22">
        <f t="shared" si="154"/>
        <v>668</v>
      </c>
      <c r="AP160" s="34">
        <f t="shared" si="175"/>
        <v>4141604</v>
      </c>
      <c r="AQ160" s="8">
        <v>4146441</v>
      </c>
      <c r="AR160" s="22">
        <f t="shared" si="155"/>
        <v>4837</v>
      </c>
      <c r="AS160" s="34">
        <f t="shared" si="176"/>
        <v>203883</v>
      </c>
      <c r="AT160" s="8">
        <v>206912</v>
      </c>
      <c r="AU160" s="22">
        <f t="shared" si="156"/>
        <v>3029</v>
      </c>
      <c r="AV160" s="34">
        <f t="shared" si="177"/>
        <v>442450</v>
      </c>
      <c r="AW160" s="8">
        <v>442450</v>
      </c>
      <c r="AX160" s="22">
        <f t="shared" si="157"/>
        <v>0</v>
      </c>
      <c r="AY160" s="34">
        <f t="shared" si="178"/>
        <v>840980</v>
      </c>
      <c r="AZ160" s="8">
        <v>843049</v>
      </c>
      <c r="BA160" s="22">
        <f t="shared" si="149"/>
        <v>2069</v>
      </c>
      <c r="BB160" s="34">
        <f t="shared" si="179"/>
        <v>8613135</v>
      </c>
      <c r="BC160" s="8">
        <v>8619699</v>
      </c>
      <c r="BD160" s="22">
        <f t="shared" si="158"/>
        <v>6564</v>
      </c>
      <c r="BE160" s="34">
        <f t="shared" si="180"/>
        <v>6646170</v>
      </c>
      <c r="BF160" s="8">
        <v>6649573</v>
      </c>
      <c r="BG160" s="22">
        <f t="shared" si="159"/>
        <v>3403</v>
      </c>
      <c r="BH160" s="34">
        <f t="shared" si="181"/>
        <v>1907891</v>
      </c>
      <c r="BI160" s="8">
        <v>1910069</v>
      </c>
      <c r="BJ160" s="22">
        <f t="shared" si="160"/>
        <v>2178</v>
      </c>
    </row>
    <row r="161" spans="1:62" ht="18" customHeight="1" x14ac:dyDescent="0.35">
      <c r="A161" s="68">
        <f>'Energy - Master'!A160</f>
        <v>46180</v>
      </c>
      <c r="B161" s="24" t="str">
        <f t="shared" si="84"/>
        <v>Jun-2026</v>
      </c>
      <c r="C161" s="34">
        <f t="shared" si="162"/>
        <v>15613623</v>
      </c>
      <c r="D161" s="8">
        <v>15636061</v>
      </c>
      <c r="E161" s="22">
        <f t="shared" si="126"/>
        <v>22438</v>
      </c>
      <c r="F161" s="34">
        <f t="shared" si="163"/>
        <v>16198020</v>
      </c>
      <c r="G161" s="8">
        <v>16220814</v>
      </c>
      <c r="H161" s="22">
        <f t="shared" si="128"/>
        <v>22794</v>
      </c>
      <c r="I161" s="34">
        <f t="shared" si="164"/>
        <v>11498423</v>
      </c>
      <c r="J161" s="8">
        <v>11506218</v>
      </c>
      <c r="K161" s="22">
        <f t="shared" si="130"/>
        <v>7795</v>
      </c>
      <c r="L161" s="34">
        <f t="shared" si="165"/>
        <v>12102645</v>
      </c>
      <c r="M161" s="8">
        <v>12110695</v>
      </c>
      <c r="N161" s="22">
        <f t="shared" si="132"/>
        <v>8050</v>
      </c>
      <c r="O161" s="34">
        <f t="shared" si="166"/>
        <v>18969447</v>
      </c>
      <c r="P161" s="8">
        <v>18983738</v>
      </c>
      <c r="Q161" s="22">
        <f t="shared" si="134"/>
        <v>14291</v>
      </c>
      <c r="R161" s="34">
        <f t="shared" si="167"/>
        <v>19489733</v>
      </c>
      <c r="S161" s="8">
        <v>19504243</v>
      </c>
      <c r="T161" s="22">
        <f t="shared" si="161"/>
        <v>14510</v>
      </c>
      <c r="U161" s="34">
        <f t="shared" si="168"/>
        <v>458153</v>
      </c>
      <c r="V161" s="8">
        <v>458153</v>
      </c>
      <c r="W161" s="22">
        <f t="shared" si="137"/>
        <v>0</v>
      </c>
      <c r="X161" s="34">
        <f t="shared" si="169"/>
        <v>762342</v>
      </c>
      <c r="Y161" s="8">
        <v>762342</v>
      </c>
      <c r="Z161" s="22">
        <f t="shared" si="139"/>
        <v>0</v>
      </c>
      <c r="AA161" s="34">
        <f t="shared" si="170"/>
        <v>491451</v>
      </c>
      <c r="AB161" s="8">
        <v>497592</v>
      </c>
      <c r="AC161" s="22">
        <f t="shared" si="141"/>
        <v>6141</v>
      </c>
      <c r="AD161" s="34">
        <f t="shared" si="171"/>
        <v>116664</v>
      </c>
      <c r="AE161" s="8">
        <v>117980</v>
      </c>
      <c r="AF161" s="22">
        <f t="shared" si="151"/>
        <v>1316</v>
      </c>
      <c r="AG161" s="34">
        <f t="shared" si="172"/>
        <v>195810</v>
      </c>
      <c r="AH161" s="8">
        <v>196369</v>
      </c>
      <c r="AI161" s="22">
        <f t="shared" si="152"/>
        <v>559</v>
      </c>
      <c r="AJ161" s="34">
        <f t="shared" si="173"/>
        <v>257017</v>
      </c>
      <c r="AK161" s="8">
        <v>260499</v>
      </c>
      <c r="AL161" s="22">
        <f t="shared" si="153"/>
        <v>3482</v>
      </c>
      <c r="AM161" s="34">
        <f t="shared" si="174"/>
        <v>299087</v>
      </c>
      <c r="AN161" s="8">
        <v>299831</v>
      </c>
      <c r="AO161" s="22">
        <f t="shared" si="154"/>
        <v>744</v>
      </c>
      <c r="AP161" s="34">
        <f t="shared" si="175"/>
        <v>4146441</v>
      </c>
      <c r="AQ161" s="8">
        <v>4151208</v>
      </c>
      <c r="AR161" s="22">
        <f t="shared" si="155"/>
        <v>4767</v>
      </c>
      <c r="AS161" s="34">
        <f t="shared" si="176"/>
        <v>206912</v>
      </c>
      <c r="AT161" s="8">
        <v>209742</v>
      </c>
      <c r="AU161" s="22">
        <f t="shared" si="156"/>
        <v>2830</v>
      </c>
      <c r="AV161" s="34">
        <f t="shared" si="177"/>
        <v>442450</v>
      </c>
      <c r="AW161" s="8">
        <v>442450</v>
      </c>
      <c r="AX161" s="22">
        <f t="shared" si="157"/>
        <v>0</v>
      </c>
      <c r="AY161" s="34">
        <f t="shared" si="178"/>
        <v>843049</v>
      </c>
      <c r="AZ161" s="8">
        <v>845152</v>
      </c>
      <c r="BA161" s="22">
        <f t="shared" si="149"/>
        <v>2103</v>
      </c>
      <c r="BB161" s="34">
        <f t="shared" si="179"/>
        <v>8619699</v>
      </c>
      <c r="BC161" s="8">
        <v>8626298</v>
      </c>
      <c r="BD161" s="22">
        <f t="shared" si="158"/>
        <v>6599</v>
      </c>
      <c r="BE161" s="34">
        <f t="shared" si="180"/>
        <v>6649573</v>
      </c>
      <c r="BF161" s="8">
        <v>6652950</v>
      </c>
      <c r="BG161" s="22">
        <f t="shared" si="159"/>
        <v>3377</v>
      </c>
      <c r="BH161" s="34">
        <f t="shared" si="181"/>
        <v>1910069</v>
      </c>
      <c r="BI161" s="8">
        <v>1912207</v>
      </c>
      <c r="BJ161" s="22">
        <f t="shared" si="160"/>
        <v>2138</v>
      </c>
    </row>
    <row r="162" spans="1:62" ht="18" customHeight="1" x14ac:dyDescent="0.35">
      <c r="A162" s="68">
        <f>'Energy - Master'!A161</f>
        <v>46181</v>
      </c>
      <c r="B162" s="24" t="str">
        <f t="shared" si="84"/>
        <v>Jun-2026</v>
      </c>
      <c r="C162" s="34">
        <f t="shared" si="162"/>
        <v>15636061</v>
      </c>
      <c r="D162" s="8">
        <v>15660157</v>
      </c>
      <c r="E162" s="22">
        <f t="shared" si="126"/>
        <v>24096</v>
      </c>
      <c r="F162" s="34">
        <f t="shared" si="163"/>
        <v>16220814</v>
      </c>
      <c r="G162" s="8">
        <v>16245272</v>
      </c>
      <c r="H162" s="22">
        <f t="shared" si="128"/>
        <v>24458</v>
      </c>
      <c r="I162" s="34">
        <f t="shared" si="164"/>
        <v>11506218</v>
      </c>
      <c r="J162" s="8">
        <v>11515602</v>
      </c>
      <c r="K162" s="22">
        <f t="shared" si="130"/>
        <v>9384</v>
      </c>
      <c r="L162" s="34">
        <f t="shared" si="165"/>
        <v>12110695</v>
      </c>
      <c r="M162" s="8">
        <v>12120327</v>
      </c>
      <c r="N162" s="22">
        <f t="shared" si="132"/>
        <v>9632</v>
      </c>
      <c r="O162" s="34">
        <f t="shared" si="166"/>
        <v>18983738</v>
      </c>
      <c r="P162" s="8">
        <v>18997976</v>
      </c>
      <c r="Q162" s="22">
        <f t="shared" si="134"/>
        <v>14238</v>
      </c>
      <c r="R162" s="34">
        <f t="shared" si="167"/>
        <v>19504243</v>
      </c>
      <c r="S162" s="8">
        <v>19518713</v>
      </c>
      <c r="T162" s="22">
        <f t="shared" si="161"/>
        <v>14470</v>
      </c>
      <c r="U162" s="34">
        <f t="shared" si="168"/>
        <v>458153</v>
      </c>
      <c r="V162" s="8">
        <v>458178</v>
      </c>
      <c r="W162" s="22">
        <f t="shared" si="137"/>
        <v>25</v>
      </c>
      <c r="X162" s="34">
        <f t="shared" si="169"/>
        <v>762342</v>
      </c>
      <c r="Y162" s="8">
        <v>762388</v>
      </c>
      <c r="Z162" s="22">
        <f t="shared" si="139"/>
        <v>46</v>
      </c>
      <c r="AA162" s="34">
        <f t="shared" si="170"/>
        <v>497592</v>
      </c>
      <c r="AB162" s="8">
        <v>504749</v>
      </c>
      <c r="AC162" s="22">
        <f t="shared" si="141"/>
        <v>7157</v>
      </c>
      <c r="AD162" s="34">
        <f t="shared" si="171"/>
        <v>117980</v>
      </c>
      <c r="AE162" s="8">
        <v>119293</v>
      </c>
      <c r="AF162" s="22">
        <f t="shared" si="151"/>
        <v>1313</v>
      </c>
      <c r="AG162" s="34">
        <f t="shared" si="172"/>
        <v>196369</v>
      </c>
      <c r="AH162" s="8">
        <v>196929</v>
      </c>
      <c r="AI162" s="22">
        <f t="shared" si="152"/>
        <v>560</v>
      </c>
      <c r="AJ162" s="34">
        <f t="shared" si="173"/>
        <v>260499</v>
      </c>
      <c r="AK162" s="8">
        <v>263971</v>
      </c>
      <c r="AL162" s="22">
        <f t="shared" si="153"/>
        <v>3472</v>
      </c>
      <c r="AM162" s="34">
        <f t="shared" si="174"/>
        <v>299831</v>
      </c>
      <c r="AN162" s="8">
        <v>300476</v>
      </c>
      <c r="AO162" s="22">
        <f t="shared" si="154"/>
        <v>645</v>
      </c>
      <c r="AP162" s="34">
        <f t="shared" si="175"/>
        <v>4151208</v>
      </c>
      <c r="AQ162" s="8">
        <v>4155254</v>
      </c>
      <c r="AR162" s="22">
        <f t="shared" si="155"/>
        <v>4046</v>
      </c>
      <c r="AS162" s="34">
        <f t="shared" si="176"/>
        <v>209742</v>
      </c>
      <c r="AT162" s="8">
        <v>212457</v>
      </c>
      <c r="AU162" s="22">
        <f t="shared" si="156"/>
        <v>2715</v>
      </c>
      <c r="AV162" s="34">
        <f t="shared" si="177"/>
        <v>442450</v>
      </c>
      <c r="AW162" s="8">
        <v>442450</v>
      </c>
      <c r="AX162" s="22">
        <f t="shared" si="157"/>
        <v>0</v>
      </c>
      <c r="AY162" s="34">
        <f t="shared" si="178"/>
        <v>845152</v>
      </c>
      <c r="AZ162" s="8">
        <v>847238</v>
      </c>
      <c r="BA162" s="22">
        <f t="shared" si="149"/>
        <v>2086</v>
      </c>
      <c r="BB162" s="34">
        <f t="shared" si="179"/>
        <v>8626298</v>
      </c>
      <c r="BC162" s="8">
        <v>8632783</v>
      </c>
      <c r="BD162" s="22">
        <f t="shared" si="158"/>
        <v>6485</v>
      </c>
      <c r="BE162" s="34">
        <f t="shared" si="180"/>
        <v>6652950</v>
      </c>
      <c r="BF162" s="8">
        <v>6656357</v>
      </c>
      <c r="BG162" s="22">
        <f t="shared" si="159"/>
        <v>3407</v>
      </c>
      <c r="BH162" s="34">
        <f t="shared" si="181"/>
        <v>1912207</v>
      </c>
      <c r="BI162" s="8">
        <v>1914027</v>
      </c>
      <c r="BJ162" s="22">
        <f t="shared" si="160"/>
        <v>1820</v>
      </c>
    </row>
    <row r="163" spans="1:62" ht="18" customHeight="1" x14ac:dyDescent="0.35">
      <c r="A163" s="68">
        <f>'Energy - Master'!A162</f>
        <v>46182</v>
      </c>
      <c r="B163" s="24" t="str">
        <f t="shared" si="84"/>
        <v>Jun-2026</v>
      </c>
      <c r="C163" s="34">
        <f t="shared" si="162"/>
        <v>15660157</v>
      </c>
      <c r="D163" s="8">
        <v>15682706</v>
      </c>
      <c r="E163" s="22">
        <f t="shared" si="126"/>
        <v>22549</v>
      </c>
      <c r="F163" s="34">
        <f t="shared" si="163"/>
        <v>16245272</v>
      </c>
      <c r="G163" s="8">
        <v>16268144</v>
      </c>
      <c r="H163" s="22">
        <f t="shared" si="128"/>
        <v>22872</v>
      </c>
      <c r="I163" s="34">
        <f t="shared" si="164"/>
        <v>11515602</v>
      </c>
      <c r="J163" s="8">
        <v>11523716</v>
      </c>
      <c r="K163" s="22">
        <f t="shared" si="130"/>
        <v>8114</v>
      </c>
      <c r="L163" s="34">
        <f t="shared" si="165"/>
        <v>12120327</v>
      </c>
      <c r="M163" s="8">
        <v>12128717</v>
      </c>
      <c r="N163" s="22">
        <f t="shared" si="132"/>
        <v>8390</v>
      </c>
      <c r="O163" s="34">
        <f t="shared" si="166"/>
        <v>18997976</v>
      </c>
      <c r="P163" s="8">
        <v>19012104</v>
      </c>
      <c r="Q163" s="22">
        <f t="shared" si="134"/>
        <v>14128</v>
      </c>
      <c r="R163" s="34">
        <f t="shared" si="167"/>
        <v>19518713</v>
      </c>
      <c r="S163" s="8">
        <v>19533038</v>
      </c>
      <c r="T163" s="22">
        <f t="shared" si="161"/>
        <v>14325</v>
      </c>
      <c r="U163" s="34">
        <f t="shared" si="168"/>
        <v>458178</v>
      </c>
      <c r="V163" s="8">
        <v>458474</v>
      </c>
      <c r="W163" s="22">
        <f t="shared" si="137"/>
        <v>296</v>
      </c>
      <c r="X163" s="34">
        <f t="shared" si="169"/>
        <v>762388</v>
      </c>
      <c r="Y163" s="8">
        <v>762964</v>
      </c>
      <c r="Z163" s="22">
        <f t="shared" si="139"/>
        <v>576</v>
      </c>
      <c r="AA163" s="34">
        <f t="shared" si="170"/>
        <v>504749</v>
      </c>
      <c r="AB163" s="8">
        <v>511654</v>
      </c>
      <c r="AC163" s="22">
        <f t="shared" si="141"/>
        <v>6905</v>
      </c>
      <c r="AD163" s="34">
        <f t="shared" si="171"/>
        <v>119293</v>
      </c>
      <c r="AE163" s="8">
        <v>120522</v>
      </c>
      <c r="AF163" s="22">
        <f t="shared" si="151"/>
        <v>1229</v>
      </c>
      <c r="AG163" s="34">
        <f t="shared" si="172"/>
        <v>196929</v>
      </c>
      <c r="AH163" s="8">
        <v>197472</v>
      </c>
      <c r="AI163" s="22">
        <f t="shared" si="152"/>
        <v>543</v>
      </c>
      <c r="AJ163" s="34">
        <f t="shared" si="173"/>
        <v>263971</v>
      </c>
      <c r="AK163" s="8">
        <v>267274</v>
      </c>
      <c r="AL163" s="22">
        <f t="shared" si="153"/>
        <v>3303</v>
      </c>
      <c r="AM163" s="34">
        <f t="shared" si="174"/>
        <v>300476</v>
      </c>
      <c r="AN163" s="8">
        <v>301060</v>
      </c>
      <c r="AO163" s="22">
        <f t="shared" si="154"/>
        <v>584</v>
      </c>
      <c r="AP163" s="34">
        <f t="shared" si="175"/>
        <v>4155254</v>
      </c>
      <c r="AQ163" s="8">
        <v>4160145</v>
      </c>
      <c r="AR163" s="22">
        <f t="shared" si="155"/>
        <v>4891</v>
      </c>
      <c r="AS163" s="34">
        <f t="shared" si="176"/>
        <v>212457</v>
      </c>
      <c r="AT163" s="8">
        <v>215524</v>
      </c>
      <c r="AU163" s="22">
        <f t="shared" si="156"/>
        <v>3067</v>
      </c>
      <c r="AV163" s="34">
        <f t="shared" si="177"/>
        <v>442450</v>
      </c>
      <c r="AW163" s="8">
        <v>442450</v>
      </c>
      <c r="AX163" s="22">
        <f t="shared" si="157"/>
        <v>0</v>
      </c>
      <c r="AY163" s="34">
        <f t="shared" si="178"/>
        <v>847238</v>
      </c>
      <c r="AZ163" s="8">
        <v>849191</v>
      </c>
      <c r="BA163" s="22">
        <f t="shared" si="149"/>
        <v>1953</v>
      </c>
      <c r="BB163" s="34">
        <f t="shared" si="179"/>
        <v>8632783</v>
      </c>
      <c r="BC163" s="8">
        <v>8639460</v>
      </c>
      <c r="BD163" s="22">
        <f t="shared" si="158"/>
        <v>6677</v>
      </c>
      <c r="BE163" s="34">
        <f t="shared" si="180"/>
        <v>6656357</v>
      </c>
      <c r="BF163" s="8">
        <v>6659772</v>
      </c>
      <c r="BG163" s="22">
        <f t="shared" si="159"/>
        <v>3415</v>
      </c>
      <c r="BH163" s="34">
        <f t="shared" si="181"/>
        <v>1914027</v>
      </c>
      <c r="BI163" s="8">
        <v>1916211</v>
      </c>
      <c r="BJ163" s="22">
        <f t="shared" si="160"/>
        <v>2184</v>
      </c>
    </row>
    <row r="164" spans="1:62" ht="18" customHeight="1" x14ac:dyDescent="0.35">
      <c r="A164" s="68">
        <f>'Energy - Master'!A163</f>
        <v>46183</v>
      </c>
      <c r="B164" s="24" t="str">
        <f t="shared" si="84"/>
        <v>Jun-2026</v>
      </c>
      <c r="C164" s="34">
        <f t="shared" si="162"/>
        <v>15682706</v>
      </c>
      <c r="D164" s="8">
        <v>15704681</v>
      </c>
      <c r="E164" s="22">
        <f t="shared" si="126"/>
        <v>21975</v>
      </c>
      <c r="F164" s="34">
        <f t="shared" si="163"/>
        <v>16268144</v>
      </c>
      <c r="G164" s="8">
        <v>16290587</v>
      </c>
      <c r="H164" s="22">
        <f t="shared" si="128"/>
        <v>22443</v>
      </c>
      <c r="I164" s="34">
        <f t="shared" si="164"/>
        <v>11523716</v>
      </c>
      <c r="J164" s="8">
        <v>11535265</v>
      </c>
      <c r="K164" s="22">
        <f t="shared" si="130"/>
        <v>11549</v>
      </c>
      <c r="L164" s="34">
        <f t="shared" si="165"/>
        <v>12128717</v>
      </c>
      <c r="M164" s="8">
        <v>12140540</v>
      </c>
      <c r="N164" s="22">
        <f t="shared" si="132"/>
        <v>11823</v>
      </c>
      <c r="O164" s="34">
        <f t="shared" si="166"/>
        <v>19012104</v>
      </c>
      <c r="P164" s="8">
        <v>19022260</v>
      </c>
      <c r="Q164" s="22">
        <f t="shared" si="134"/>
        <v>10156</v>
      </c>
      <c r="R164" s="34">
        <f t="shared" si="167"/>
        <v>19533038</v>
      </c>
      <c r="S164" s="8">
        <v>19543559</v>
      </c>
      <c r="T164" s="22">
        <f t="shared" si="161"/>
        <v>10521</v>
      </c>
      <c r="U164" s="34">
        <f t="shared" si="168"/>
        <v>458474</v>
      </c>
      <c r="V164" s="8">
        <v>458474</v>
      </c>
      <c r="W164" s="22">
        <f t="shared" si="137"/>
        <v>0</v>
      </c>
      <c r="X164" s="34">
        <f t="shared" si="169"/>
        <v>762964</v>
      </c>
      <c r="Y164" s="8">
        <v>762964</v>
      </c>
      <c r="Z164" s="22">
        <f t="shared" si="139"/>
        <v>0</v>
      </c>
      <c r="AA164" s="34">
        <f t="shared" si="170"/>
        <v>511654</v>
      </c>
      <c r="AB164" s="8">
        <v>521579</v>
      </c>
      <c r="AC164" s="22">
        <f t="shared" si="141"/>
        <v>9925</v>
      </c>
      <c r="AD164" s="34">
        <f t="shared" si="171"/>
        <v>120522</v>
      </c>
      <c r="AE164" s="8">
        <v>121820</v>
      </c>
      <c r="AF164" s="22">
        <f t="shared" si="151"/>
        <v>1298</v>
      </c>
      <c r="AG164" s="34">
        <f t="shared" si="172"/>
        <v>197472</v>
      </c>
      <c r="AH164" s="8">
        <v>198039</v>
      </c>
      <c r="AI164" s="22">
        <f t="shared" si="152"/>
        <v>567</v>
      </c>
      <c r="AJ164" s="34">
        <f t="shared" si="173"/>
        <v>267274</v>
      </c>
      <c r="AK164" s="8">
        <v>270773</v>
      </c>
      <c r="AL164" s="22">
        <f t="shared" si="153"/>
        <v>3499</v>
      </c>
      <c r="AM164" s="34">
        <f t="shared" si="174"/>
        <v>301060</v>
      </c>
      <c r="AN164" s="8">
        <v>301617</v>
      </c>
      <c r="AO164" s="22">
        <f t="shared" si="154"/>
        <v>557</v>
      </c>
      <c r="AP164" s="34">
        <f t="shared" si="175"/>
        <v>4160145</v>
      </c>
      <c r="AQ164" s="8">
        <v>4164869</v>
      </c>
      <c r="AR164" s="22">
        <f t="shared" si="155"/>
        <v>4724</v>
      </c>
      <c r="AS164" s="34">
        <f t="shared" si="176"/>
        <v>215524</v>
      </c>
      <c r="AT164" s="8">
        <v>215524</v>
      </c>
      <c r="AU164" s="22">
        <f t="shared" si="156"/>
        <v>0</v>
      </c>
      <c r="AV164" s="34">
        <f t="shared" si="177"/>
        <v>442450</v>
      </c>
      <c r="AW164" s="8">
        <v>442450</v>
      </c>
      <c r="AX164" s="22">
        <f t="shared" si="157"/>
        <v>0</v>
      </c>
      <c r="AY164" s="34">
        <f t="shared" si="178"/>
        <v>849191</v>
      </c>
      <c r="AZ164" s="8">
        <v>851264</v>
      </c>
      <c r="BA164" s="22">
        <f t="shared" si="149"/>
        <v>2073</v>
      </c>
      <c r="BB164" s="34">
        <f t="shared" si="179"/>
        <v>8639460</v>
      </c>
      <c r="BC164" s="8">
        <v>8646040</v>
      </c>
      <c r="BD164" s="22">
        <f t="shared" si="158"/>
        <v>6580</v>
      </c>
      <c r="BE164" s="34">
        <f t="shared" si="180"/>
        <v>6659772</v>
      </c>
      <c r="BF164" s="8">
        <v>6663230</v>
      </c>
      <c r="BG164" s="22">
        <f t="shared" si="159"/>
        <v>3458</v>
      </c>
      <c r="BH164" s="34">
        <f t="shared" si="181"/>
        <v>1916211</v>
      </c>
      <c r="BI164" s="8">
        <v>1918334</v>
      </c>
      <c r="BJ164" s="22">
        <f t="shared" si="160"/>
        <v>2123</v>
      </c>
    </row>
    <row r="165" spans="1:62" ht="18" customHeight="1" x14ac:dyDescent="0.35">
      <c r="A165" s="68">
        <f>'Energy - Master'!A164</f>
        <v>46184</v>
      </c>
      <c r="B165" s="24" t="str">
        <f t="shared" si="84"/>
        <v>Jun-2026</v>
      </c>
      <c r="C165" s="34">
        <f t="shared" si="162"/>
        <v>15704681</v>
      </c>
      <c r="D165" s="8">
        <v>15726779</v>
      </c>
      <c r="E165" s="22">
        <f t="shared" si="126"/>
        <v>22098</v>
      </c>
      <c r="F165" s="34">
        <f t="shared" si="163"/>
        <v>16290587</v>
      </c>
      <c r="G165" s="8">
        <v>16313043</v>
      </c>
      <c r="H165" s="22">
        <f t="shared" si="128"/>
        <v>22456</v>
      </c>
      <c r="I165" s="34">
        <f t="shared" si="164"/>
        <v>11535265</v>
      </c>
      <c r="J165" s="8">
        <v>11543222</v>
      </c>
      <c r="K165" s="22">
        <f t="shared" si="130"/>
        <v>7957</v>
      </c>
      <c r="L165" s="34">
        <f t="shared" si="165"/>
        <v>12140540</v>
      </c>
      <c r="M165" s="8">
        <v>12148816</v>
      </c>
      <c r="N165" s="22">
        <f t="shared" si="132"/>
        <v>8276</v>
      </c>
      <c r="O165" s="34">
        <f t="shared" si="166"/>
        <v>19022260</v>
      </c>
      <c r="P165" s="8">
        <v>19036190</v>
      </c>
      <c r="Q165" s="22">
        <f t="shared" si="134"/>
        <v>13930</v>
      </c>
      <c r="R165" s="34">
        <f t="shared" si="167"/>
        <v>19543559</v>
      </c>
      <c r="S165" s="8">
        <v>19557713</v>
      </c>
      <c r="T165" s="22">
        <f t="shared" si="161"/>
        <v>14154</v>
      </c>
      <c r="U165" s="34">
        <f t="shared" si="168"/>
        <v>458474</v>
      </c>
      <c r="V165" s="8">
        <v>458559</v>
      </c>
      <c r="W165" s="22">
        <f t="shared" si="137"/>
        <v>85</v>
      </c>
      <c r="X165" s="34">
        <f t="shared" si="169"/>
        <v>762964</v>
      </c>
      <c r="Y165" s="8">
        <v>763115</v>
      </c>
      <c r="Z165" s="22">
        <f t="shared" si="139"/>
        <v>151</v>
      </c>
      <c r="AA165" s="34">
        <f t="shared" si="170"/>
        <v>521579</v>
      </c>
      <c r="AB165" s="8">
        <v>528058</v>
      </c>
      <c r="AC165" s="22">
        <f t="shared" si="141"/>
        <v>6479</v>
      </c>
      <c r="AD165" s="34">
        <f t="shared" si="171"/>
        <v>121820</v>
      </c>
      <c r="AE165" s="8">
        <v>123119</v>
      </c>
      <c r="AF165" s="22">
        <f t="shared" si="151"/>
        <v>1299</v>
      </c>
      <c r="AG165" s="34">
        <f t="shared" si="172"/>
        <v>198039</v>
      </c>
      <c r="AH165" s="8">
        <v>198575</v>
      </c>
      <c r="AI165" s="22">
        <f t="shared" si="152"/>
        <v>536</v>
      </c>
      <c r="AJ165" s="34">
        <f t="shared" si="173"/>
        <v>270773</v>
      </c>
      <c r="AK165" s="8">
        <v>274308</v>
      </c>
      <c r="AL165" s="22">
        <f t="shared" si="153"/>
        <v>3535</v>
      </c>
      <c r="AM165" s="34">
        <f t="shared" si="174"/>
        <v>301617</v>
      </c>
      <c r="AN165" s="8">
        <v>302164</v>
      </c>
      <c r="AO165" s="22">
        <f t="shared" si="154"/>
        <v>547</v>
      </c>
      <c r="AP165" s="34">
        <f t="shared" si="175"/>
        <v>4164869</v>
      </c>
      <c r="AQ165" s="8">
        <v>4169755</v>
      </c>
      <c r="AR165" s="22">
        <f t="shared" si="155"/>
        <v>4886</v>
      </c>
      <c r="AS165" s="34">
        <f t="shared" si="176"/>
        <v>215524</v>
      </c>
      <c r="AT165" s="8">
        <v>218161</v>
      </c>
      <c r="AU165" s="22">
        <f t="shared" si="156"/>
        <v>2637</v>
      </c>
      <c r="AV165" s="34">
        <f t="shared" si="177"/>
        <v>442450</v>
      </c>
      <c r="AW165" s="8">
        <v>442450</v>
      </c>
      <c r="AX165" s="22">
        <f t="shared" si="157"/>
        <v>0</v>
      </c>
      <c r="AY165" s="34">
        <f t="shared" si="178"/>
        <v>851264</v>
      </c>
      <c r="AZ165" s="8">
        <v>853344</v>
      </c>
      <c r="BA165" s="22">
        <f t="shared" si="149"/>
        <v>2080</v>
      </c>
      <c r="BB165" s="34">
        <f t="shared" si="179"/>
        <v>8646040</v>
      </c>
      <c r="BC165" s="8">
        <v>8652592</v>
      </c>
      <c r="BD165" s="22">
        <f t="shared" si="158"/>
        <v>6552</v>
      </c>
      <c r="BE165" s="34">
        <f t="shared" si="180"/>
        <v>6663230</v>
      </c>
      <c r="BF165" s="8">
        <v>6666757</v>
      </c>
      <c r="BG165" s="22">
        <f t="shared" si="159"/>
        <v>3527</v>
      </c>
      <c r="BH165" s="34">
        <f t="shared" si="181"/>
        <v>1918334</v>
      </c>
      <c r="BI165" s="8">
        <v>1920480</v>
      </c>
      <c r="BJ165" s="22">
        <f t="shared" si="160"/>
        <v>2146</v>
      </c>
    </row>
    <row r="166" spans="1:62" ht="18" customHeight="1" x14ac:dyDescent="0.35">
      <c r="A166" s="68">
        <f>'Energy - Master'!A165</f>
        <v>46185</v>
      </c>
      <c r="B166" s="24" t="str">
        <f t="shared" si="84"/>
        <v>Jun-2026</v>
      </c>
      <c r="C166" s="34">
        <f t="shared" si="162"/>
        <v>15726779</v>
      </c>
      <c r="D166" s="8">
        <v>15746826</v>
      </c>
      <c r="E166" s="22">
        <f t="shared" si="126"/>
        <v>20047</v>
      </c>
      <c r="F166" s="34">
        <f t="shared" si="163"/>
        <v>16313043</v>
      </c>
      <c r="G166" s="8">
        <v>16333531</v>
      </c>
      <c r="H166" s="22">
        <f t="shared" si="128"/>
        <v>20488</v>
      </c>
      <c r="I166" s="34">
        <f t="shared" si="164"/>
        <v>11543222</v>
      </c>
      <c r="J166" s="8">
        <v>11549326</v>
      </c>
      <c r="K166" s="22">
        <f t="shared" si="130"/>
        <v>6104</v>
      </c>
      <c r="L166" s="34">
        <f t="shared" si="165"/>
        <v>12148816</v>
      </c>
      <c r="M166" s="8">
        <v>12155180</v>
      </c>
      <c r="N166" s="22">
        <f t="shared" si="132"/>
        <v>6364</v>
      </c>
      <c r="O166" s="34">
        <f t="shared" si="166"/>
        <v>19036190</v>
      </c>
      <c r="P166" s="8">
        <v>19052141</v>
      </c>
      <c r="Q166" s="22">
        <f t="shared" si="134"/>
        <v>15951</v>
      </c>
      <c r="R166" s="34">
        <f t="shared" si="167"/>
        <v>19557713</v>
      </c>
      <c r="S166" s="8">
        <v>19573846</v>
      </c>
      <c r="T166" s="22">
        <f t="shared" si="161"/>
        <v>16133</v>
      </c>
      <c r="U166" s="34">
        <f t="shared" si="168"/>
        <v>458559</v>
      </c>
      <c r="V166" s="8">
        <v>458667</v>
      </c>
      <c r="W166" s="22">
        <f t="shared" si="137"/>
        <v>108</v>
      </c>
      <c r="X166" s="34">
        <f t="shared" si="169"/>
        <v>763115</v>
      </c>
      <c r="Y166" s="8">
        <v>763380</v>
      </c>
      <c r="Z166" s="22">
        <f t="shared" si="139"/>
        <v>265</v>
      </c>
      <c r="AA166" s="34">
        <f t="shared" si="170"/>
        <v>528058</v>
      </c>
      <c r="AB166" s="8">
        <v>529315</v>
      </c>
      <c r="AC166" s="22">
        <f t="shared" si="141"/>
        <v>1257</v>
      </c>
      <c r="AD166" s="34">
        <f t="shared" si="171"/>
        <v>123119</v>
      </c>
      <c r="AE166" s="8">
        <v>124394</v>
      </c>
      <c r="AF166" s="22">
        <f t="shared" si="151"/>
        <v>1275</v>
      </c>
      <c r="AG166" s="34">
        <f t="shared" si="172"/>
        <v>198575</v>
      </c>
      <c r="AH166" s="8">
        <v>199083</v>
      </c>
      <c r="AI166" s="22">
        <f t="shared" si="152"/>
        <v>508</v>
      </c>
      <c r="AJ166" s="34">
        <f t="shared" si="173"/>
        <v>274308</v>
      </c>
      <c r="AK166" s="8">
        <v>277848</v>
      </c>
      <c r="AL166" s="22">
        <f t="shared" si="153"/>
        <v>3540</v>
      </c>
      <c r="AM166" s="34">
        <f t="shared" si="174"/>
        <v>302164</v>
      </c>
      <c r="AN166" s="8">
        <v>302522</v>
      </c>
      <c r="AO166" s="22">
        <f t="shared" si="154"/>
        <v>358</v>
      </c>
      <c r="AP166" s="34">
        <f t="shared" si="175"/>
        <v>4169755</v>
      </c>
      <c r="AQ166" s="8">
        <v>4173347</v>
      </c>
      <c r="AR166" s="22">
        <f t="shared" si="155"/>
        <v>3592</v>
      </c>
      <c r="AS166" s="34">
        <f t="shared" si="176"/>
        <v>218161</v>
      </c>
      <c r="AT166" s="8">
        <v>221786</v>
      </c>
      <c r="AU166" s="22">
        <f t="shared" si="156"/>
        <v>3625</v>
      </c>
      <c r="AV166" s="34">
        <f t="shared" si="177"/>
        <v>442450</v>
      </c>
      <c r="AW166" s="8">
        <v>442450</v>
      </c>
      <c r="AX166" s="22">
        <f t="shared" si="157"/>
        <v>0</v>
      </c>
      <c r="AY166" s="34">
        <f t="shared" si="178"/>
        <v>853344</v>
      </c>
      <c r="AZ166" s="8">
        <v>855393</v>
      </c>
      <c r="BA166" s="22">
        <f t="shared" si="149"/>
        <v>2049</v>
      </c>
      <c r="BB166" s="34">
        <f t="shared" si="179"/>
        <v>8652592</v>
      </c>
      <c r="BC166" s="8">
        <v>8659195</v>
      </c>
      <c r="BD166" s="22">
        <f t="shared" si="158"/>
        <v>6603</v>
      </c>
      <c r="BE166" s="34">
        <f t="shared" si="180"/>
        <v>6666757</v>
      </c>
      <c r="BF166" s="8">
        <v>6670298</v>
      </c>
      <c r="BG166" s="22">
        <f t="shared" si="159"/>
        <v>3541</v>
      </c>
      <c r="BH166" s="34">
        <f t="shared" si="181"/>
        <v>1920480</v>
      </c>
      <c r="BI166" s="8">
        <v>1921993</v>
      </c>
      <c r="BJ166" s="22">
        <f t="shared" si="160"/>
        <v>1513</v>
      </c>
    </row>
    <row r="167" spans="1:62" ht="18" customHeight="1" x14ac:dyDescent="0.35">
      <c r="A167" s="68">
        <f>'Energy - Master'!A166</f>
        <v>46186</v>
      </c>
      <c r="B167" s="24" t="str">
        <f t="shared" si="84"/>
        <v>Jun-2026</v>
      </c>
      <c r="C167" s="34">
        <f t="shared" si="162"/>
        <v>15746826</v>
      </c>
      <c r="D167" s="8">
        <v>15766537</v>
      </c>
      <c r="E167" s="22">
        <f t="shared" si="126"/>
        <v>19711</v>
      </c>
      <c r="F167" s="34">
        <f t="shared" si="163"/>
        <v>16333531</v>
      </c>
      <c r="G167" s="8">
        <v>16353695</v>
      </c>
      <c r="H167" s="22">
        <f t="shared" si="128"/>
        <v>20164</v>
      </c>
      <c r="I167" s="34">
        <f t="shared" si="164"/>
        <v>11549326</v>
      </c>
      <c r="J167" s="8">
        <v>11555169</v>
      </c>
      <c r="K167" s="22">
        <f t="shared" si="130"/>
        <v>5843</v>
      </c>
      <c r="L167" s="34">
        <f t="shared" si="165"/>
        <v>12155180</v>
      </c>
      <c r="M167" s="8">
        <v>12161249</v>
      </c>
      <c r="N167" s="22">
        <f t="shared" si="132"/>
        <v>6069</v>
      </c>
      <c r="O167" s="34">
        <f t="shared" si="166"/>
        <v>19052141</v>
      </c>
      <c r="P167" s="8">
        <v>19066324</v>
      </c>
      <c r="Q167" s="22">
        <f t="shared" si="134"/>
        <v>14183</v>
      </c>
      <c r="R167" s="34">
        <f t="shared" si="167"/>
        <v>19573846</v>
      </c>
      <c r="S167" s="8">
        <v>19588238</v>
      </c>
      <c r="T167" s="22">
        <f t="shared" si="161"/>
        <v>14392</v>
      </c>
      <c r="U167" s="34">
        <f t="shared" si="168"/>
        <v>458667</v>
      </c>
      <c r="V167" s="8">
        <v>459404</v>
      </c>
      <c r="W167" s="22">
        <f t="shared" si="137"/>
        <v>737</v>
      </c>
      <c r="X167" s="34">
        <f t="shared" si="169"/>
        <v>763380</v>
      </c>
      <c r="Y167" s="8">
        <v>764256</v>
      </c>
      <c r="Z167" s="22">
        <f t="shared" si="139"/>
        <v>876</v>
      </c>
      <c r="AA167" s="34">
        <f t="shared" si="170"/>
        <v>529315</v>
      </c>
      <c r="AB167" s="8">
        <v>532440</v>
      </c>
      <c r="AC167" s="22">
        <f t="shared" si="141"/>
        <v>3125</v>
      </c>
      <c r="AD167" s="34">
        <f t="shared" si="171"/>
        <v>124394</v>
      </c>
      <c r="AE167" s="8">
        <v>125595</v>
      </c>
      <c r="AF167" s="22">
        <f t="shared" si="151"/>
        <v>1201</v>
      </c>
      <c r="AG167" s="34">
        <f t="shared" si="172"/>
        <v>199083</v>
      </c>
      <c r="AH167" s="8">
        <v>199525</v>
      </c>
      <c r="AI167" s="22">
        <f t="shared" si="152"/>
        <v>442</v>
      </c>
      <c r="AJ167" s="34">
        <f t="shared" si="173"/>
        <v>277848</v>
      </c>
      <c r="AK167" s="8">
        <v>281177</v>
      </c>
      <c r="AL167" s="22">
        <f t="shared" si="153"/>
        <v>3329</v>
      </c>
      <c r="AM167" s="34">
        <f t="shared" si="174"/>
        <v>302522</v>
      </c>
      <c r="AN167" s="8">
        <v>303007</v>
      </c>
      <c r="AO167" s="22">
        <f t="shared" si="154"/>
        <v>485</v>
      </c>
      <c r="AP167" s="34">
        <f t="shared" si="175"/>
        <v>4173347</v>
      </c>
      <c r="AQ167" s="8">
        <v>4176990</v>
      </c>
      <c r="AR167" s="22">
        <f t="shared" si="155"/>
        <v>3643</v>
      </c>
      <c r="AS167" s="34">
        <f t="shared" si="176"/>
        <v>221786</v>
      </c>
      <c r="AT167" s="8">
        <v>224965</v>
      </c>
      <c r="AU167" s="22">
        <f t="shared" si="156"/>
        <v>3179</v>
      </c>
      <c r="AV167" s="34">
        <f t="shared" si="177"/>
        <v>442450</v>
      </c>
      <c r="AW167" s="8">
        <v>442450</v>
      </c>
      <c r="AX167" s="22">
        <f t="shared" si="157"/>
        <v>0</v>
      </c>
      <c r="AY167" s="34">
        <f t="shared" si="178"/>
        <v>855393</v>
      </c>
      <c r="AZ167" s="8">
        <v>857319</v>
      </c>
      <c r="BA167" s="22">
        <f t="shared" si="149"/>
        <v>1926</v>
      </c>
      <c r="BB167" s="34">
        <f t="shared" si="179"/>
        <v>8659195</v>
      </c>
      <c r="BC167" s="8">
        <v>8665500</v>
      </c>
      <c r="BD167" s="22">
        <f t="shared" si="158"/>
        <v>6305</v>
      </c>
      <c r="BE167" s="34">
        <f t="shared" si="180"/>
        <v>6670298</v>
      </c>
      <c r="BF167" s="8">
        <v>6673711</v>
      </c>
      <c r="BG167" s="22">
        <f t="shared" si="159"/>
        <v>3413</v>
      </c>
      <c r="BH167" s="34">
        <f t="shared" si="181"/>
        <v>1921993</v>
      </c>
      <c r="BI167" s="8">
        <v>1923546</v>
      </c>
      <c r="BJ167" s="22">
        <f t="shared" si="160"/>
        <v>1553</v>
      </c>
    </row>
    <row r="168" spans="1:62" ht="18" customHeight="1" x14ac:dyDescent="0.35">
      <c r="A168" s="68">
        <f>'Energy - Master'!A167</f>
        <v>46187</v>
      </c>
      <c r="B168" s="24" t="str">
        <f t="shared" si="84"/>
        <v>Jun-2026</v>
      </c>
      <c r="C168" s="34">
        <f t="shared" si="162"/>
        <v>15766537</v>
      </c>
      <c r="D168" s="8">
        <v>15787263</v>
      </c>
      <c r="E168" s="22">
        <f t="shared" si="126"/>
        <v>20726</v>
      </c>
      <c r="F168" s="34">
        <f t="shared" si="163"/>
        <v>16353695</v>
      </c>
      <c r="G168" s="8">
        <v>16374809</v>
      </c>
      <c r="H168" s="22">
        <f t="shared" si="128"/>
        <v>21114</v>
      </c>
      <c r="I168" s="34">
        <f t="shared" si="164"/>
        <v>11555169</v>
      </c>
      <c r="J168" s="8">
        <v>11561574</v>
      </c>
      <c r="K168" s="22">
        <f t="shared" si="130"/>
        <v>6405</v>
      </c>
      <c r="L168" s="34">
        <f t="shared" si="165"/>
        <v>12161249</v>
      </c>
      <c r="M168" s="8">
        <v>12168049</v>
      </c>
      <c r="N168" s="22">
        <f t="shared" si="132"/>
        <v>6800</v>
      </c>
      <c r="O168" s="34">
        <f t="shared" si="166"/>
        <v>19066324</v>
      </c>
      <c r="P168" s="8">
        <v>19080454</v>
      </c>
      <c r="Q168" s="22">
        <f t="shared" si="134"/>
        <v>14130</v>
      </c>
      <c r="R168" s="34">
        <f t="shared" si="167"/>
        <v>19588238</v>
      </c>
      <c r="S168" s="8">
        <v>19602586</v>
      </c>
      <c r="T168" s="22">
        <f t="shared" si="161"/>
        <v>14348</v>
      </c>
      <c r="U168" s="34">
        <f t="shared" si="168"/>
        <v>459404</v>
      </c>
      <c r="V168" s="8">
        <v>459404</v>
      </c>
      <c r="W168" s="22">
        <f t="shared" si="137"/>
        <v>0</v>
      </c>
      <c r="X168" s="34">
        <f t="shared" si="169"/>
        <v>764256</v>
      </c>
      <c r="Y168" s="8">
        <v>764256</v>
      </c>
      <c r="Z168" s="22">
        <f t="shared" si="139"/>
        <v>0</v>
      </c>
      <c r="AA168" s="34">
        <f t="shared" si="170"/>
        <v>532440</v>
      </c>
      <c r="AB168" s="8">
        <v>537554</v>
      </c>
      <c r="AC168" s="22">
        <f t="shared" si="141"/>
        <v>5114</v>
      </c>
      <c r="AD168" s="34">
        <f t="shared" si="171"/>
        <v>125595</v>
      </c>
      <c r="AE168" s="8">
        <v>126883</v>
      </c>
      <c r="AF168" s="22">
        <f t="shared" si="151"/>
        <v>1288</v>
      </c>
      <c r="AG168" s="34">
        <f t="shared" si="172"/>
        <v>199525</v>
      </c>
      <c r="AH168" s="8">
        <v>200030</v>
      </c>
      <c r="AI168" s="22">
        <f t="shared" si="152"/>
        <v>505</v>
      </c>
      <c r="AJ168" s="34">
        <f t="shared" si="173"/>
        <v>281177</v>
      </c>
      <c r="AK168" s="8">
        <v>284638</v>
      </c>
      <c r="AL168" s="22">
        <f t="shared" si="153"/>
        <v>3461</v>
      </c>
      <c r="AM168" s="34">
        <f t="shared" si="174"/>
        <v>303007</v>
      </c>
      <c r="AN168" s="8">
        <v>303596</v>
      </c>
      <c r="AO168" s="22">
        <f t="shared" si="154"/>
        <v>589</v>
      </c>
      <c r="AP168" s="34">
        <f t="shared" si="175"/>
        <v>4176990</v>
      </c>
      <c r="AQ168" s="8">
        <v>4182598</v>
      </c>
      <c r="AR168" s="22">
        <f t="shared" si="155"/>
        <v>5608</v>
      </c>
      <c r="AS168" s="34">
        <f t="shared" si="176"/>
        <v>224965</v>
      </c>
      <c r="AT168" s="8">
        <v>228119</v>
      </c>
      <c r="AU168" s="22">
        <f t="shared" si="156"/>
        <v>3154</v>
      </c>
      <c r="AV168" s="34">
        <f t="shared" si="177"/>
        <v>442450</v>
      </c>
      <c r="AW168" s="8">
        <v>442450</v>
      </c>
      <c r="AX168" s="22">
        <f t="shared" si="157"/>
        <v>0</v>
      </c>
      <c r="AY168" s="34">
        <f t="shared" si="178"/>
        <v>857319</v>
      </c>
      <c r="AZ168" s="8">
        <v>859373</v>
      </c>
      <c r="BA168" s="22">
        <f t="shared" si="149"/>
        <v>2054</v>
      </c>
      <c r="BB168" s="34">
        <f t="shared" si="179"/>
        <v>8665500</v>
      </c>
      <c r="BC168" s="8">
        <v>8671778</v>
      </c>
      <c r="BD168" s="22">
        <f t="shared" si="158"/>
        <v>6278</v>
      </c>
      <c r="BE168" s="34">
        <f t="shared" si="180"/>
        <v>6673711</v>
      </c>
      <c r="BF168" s="8">
        <v>6677035</v>
      </c>
      <c r="BG168" s="22">
        <f t="shared" si="159"/>
        <v>3324</v>
      </c>
      <c r="BH168" s="34">
        <f t="shared" si="181"/>
        <v>1923546</v>
      </c>
      <c r="BI168" s="8">
        <v>1925976</v>
      </c>
      <c r="BJ168" s="22">
        <f t="shared" si="160"/>
        <v>2430</v>
      </c>
    </row>
    <row r="169" spans="1:62" ht="18" customHeight="1" x14ac:dyDescent="0.35">
      <c r="A169" s="68">
        <f>'Energy - Master'!A168</f>
        <v>46188</v>
      </c>
      <c r="B169" s="24" t="str">
        <f t="shared" si="84"/>
        <v>Jun-2026</v>
      </c>
      <c r="C169" s="34">
        <f t="shared" si="162"/>
        <v>15787263</v>
      </c>
      <c r="D169" s="8">
        <v>15809456</v>
      </c>
      <c r="E169" s="22">
        <f t="shared" si="126"/>
        <v>22193</v>
      </c>
      <c r="F169" s="34">
        <f t="shared" si="163"/>
        <v>16374809</v>
      </c>
      <c r="G169" s="8">
        <v>16397354</v>
      </c>
      <c r="H169" s="22">
        <f t="shared" si="128"/>
        <v>22545</v>
      </c>
      <c r="I169" s="34">
        <f t="shared" si="164"/>
        <v>11561574</v>
      </c>
      <c r="J169" s="8">
        <v>11570164</v>
      </c>
      <c r="K169" s="22">
        <f t="shared" si="130"/>
        <v>8590</v>
      </c>
      <c r="L169" s="34">
        <f t="shared" si="165"/>
        <v>12168049</v>
      </c>
      <c r="M169" s="8">
        <v>12176981</v>
      </c>
      <c r="N169" s="22">
        <f t="shared" si="132"/>
        <v>8932</v>
      </c>
      <c r="O169" s="34">
        <f t="shared" si="166"/>
        <v>19080454</v>
      </c>
      <c r="P169" s="8">
        <v>19094104</v>
      </c>
      <c r="Q169" s="22">
        <f t="shared" si="134"/>
        <v>13650</v>
      </c>
      <c r="R169" s="34">
        <f t="shared" si="167"/>
        <v>19602586</v>
      </c>
      <c r="S169" s="8">
        <v>19616472</v>
      </c>
      <c r="T169" s="22">
        <f t="shared" si="161"/>
        <v>13886</v>
      </c>
      <c r="U169" s="34">
        <f t="shared" si="168"/>
        <v>459404</v>
      </c>
      <c r="V169" s="8">
        <v>459445</v>
      </c>
      <c r="W169" s="22">
        <f t="shared" si="137"/>
        <v>41</v>
      </c>
      <c r="X169" s="34">
        <f t="shared" si="169"/>
        <v>764256</v>
      </c>
      <c r="Y169" s="8">
        <v>764300</v>
      </c>
      <c r="Z169" s="22">
        <f t="shared" si="139"/>
        <v>44</v>
      </c>
      <c r="AA169" s="34">
        <f t="shared" si="170"/>
        <v>537554</v>
      </c>
      <c r="AB169" s="8">
        <v>545123</v>
      </c>
      <c r="AC169" s="22">
        <f t="shared" si="141"/>
        <v>7569</v>
      </c>
      <c r="AD169" s="34">
        <f t="shared" si="171"/>
        <v>126883</v>
      </c>
      <c r="AE169" s="8">
        <v>128219</v>
      </c>
      <c r="AF169" s="22">
        <f t="shared" si="151"/>
        <v>1336</v>
      </c>
      <c r="AG169" s="34">
        <f t="shared" si="172"/>
        <v>200030</v>
      </c>
      <c r="AH169" s="8">
        <v>200548</v>
      </c>
      <c r="AI169" s="22">
        <f t="shared" si="152"/>
        <v>518</v>
      </c>
      <c r="AJ169" s="34">
        <f t="shared" si="173"/>
        <v>284638</v>
      </c>
      <c r="AK169" s="8">
        <v>288298</v>
      </c>
      <c r="AL169" s="22">
        <f t="shared" si="153"/>
        <v>3660</v>
      </c>
      <c r="AM169" s="34">
        <f t="shared" si="174"/>
        <v>303596</v>
      </c>
      <c r="AN169" s="8">
        <v>304146</v>
      </c>
      <c r="AO169" s="22">
        <f t="shared" si="154"/>
        <v>550</v>
      </c>
      <c r="AP169" s="34">
        <f t="shared" si="175"/>
        <v>4182598</v>
      </c>
      <c r="AQ169" s="8">
        <v>4187677</v>
      </c>
      <c r="AR169" s="22">
        <f t="shared" si="155"/>
        <v>5079</v>
      </c>
      <c r="AS169" s="34">
        <f t="shared" si="176"/>
        <v>228119</v>
      </c>
      <c r="AT169" s="8">
        <v>230603</v>
      </c>
      <c r="AU169" s="22">
        <f t="shared" si="156"/>
        <v>2484</v>
      </c>
      <c r="AV169" s="34">
        <f t="shared" si="177"/>
        <v>442450</v>
      </c>
      <c r="AW169" s="8">
        <v>442450</v>
      </c>
      <c r="AX169" s="22">
        <f t="shared" si="157"/>
        <v>0</v>
      </c>
      <c r="AY169" s="34">
        <f t="shared" si="178"/>
        <v>859373</v>
      </c>
      <c r="AZ169" s="8">
        <v>861487</v>
      </c>
      <c r="BA169" s="22">
        <f t="shared" si="149"/>
        <v>2114</v>
      </c>
      <c r="BB169" s="34">
        <f t="shared" si="179"/>
        <v>8671778</v>
      </c>
      <c r="BC169" s="8">
        <v>8678161</v>
      </c>
      <c r="BD169" s="22">
        <f t="shared" si="158"/>
        <v>6383</v>
      </c>
      <c r="BE169" s="34">
        <f t="shared" si="180"/>
        <v>6677035</v>
      </c>
      <c r="BF169" s="8">
        <v>6680572</v>
      </c>
      <c r="BG169" s="22">
        <f t="shared" si="159"/>
        <v>3537</v>
      </c>
      <c r="BH169" s="34">
        <f t="shared" si="181"/>
        <v>1925976</v>
      </c>
      <c r="BI169" s="8">
        <v>1928167</v>
      </c>
      <c r="BJ169" s="22">
        <f t="shared" si="160"/>
        <v>2191</v>
      </c>
    </row>
    <row r="170" spans="1:62" ht="18" customHeight="1" x14ac:dyDescent="0.35">
      <c r="A170" s="68">
        <f>'Energy - Master'!A169</f>
        <v>46189</v>
      </c>
      <c r="B170" s="24" t="str">
        <f t="shared" si="84"/>
        <v>Jun-2026</v>
      </c>
      <c r="C170" s="34">
        <f t="shared" si="162"/>
        <v>15809456</v>
      </c>
      <c r="D170" s="8">
        <v>15830692</v>
      </c>
      <c r="E170" s="22">
        <f t="shared" si="126"/>
        <v>21236</v>
      </c>
      <c r="F170" s="34">
        <f t="shared" si="163"/>
        <v>16397354</v>
      </c>
      <c r="G170" s="8">
        <v>16419067</v>
      </c>
      <c r="H170" s="22">
        <f t="shared" si="128"/>
        <v>21713</v>
      </c>
      <c r="I170" s="34">
        <f t="shared" si="164"/>
        <v>11570164</v>
      </c>
      <c r="J170" s="8">
        <v>11581395</v>
      </c>
      <c r="K170" s="22">
        <f t="shared" si="130"/>
        <v>11231</v>
      </c>
      <c r="L170" s="34">
        <f t="shared" si="165"/>
        <v>12176981</v>
      </c>
      <c r="M170" s="8">
        <v>12188482</v>
      </c>
      <c r="N170" s="22">
        <f t="shared" si="132"/>
        <v>11501</v>
      </c>
      <c r="O170" s="34">
        <f t="shared" si="166"/>
        <v>19094104</v>
      </c>
      <c r="P170" s="8">
        <v>19103888</v>
      </c>
      <c r="Q170" s="22">
        <f t="shared" si="134"/>
        <v>9784</v>
      </c>
      <c r="R170" s="34">
        <f t="shared" si="167"/>
        <v>19616472</v>
      </c>
      <c r="S170" s="8">
        <v>19626644</v>
      </c>
      <c r="T170" s="22">
        <f t="shared" si="161"/>
        <v>10172</v>
      </c>
      <c r="U170" s="34">
        <f t="shared" si="168"/>
        <v>459445</v>
      </c>
      <c r="V170" s="8">
        <v>459471</v>
      </c>
      <c r="W170" s="22">
        <f t="shared" si="137"/>
        <v>26</v>
      </c>
      <c r="X170" s="34">
        <f t="shared" si="169"/>
        <v>764300</v>
      </c>
      <c r="Y170" s="8">
        <v>764344</v>
      </c>
      <c r="Z170" s="22">
        <f t="shared" si="139"/>
        <v>44</v>
      </c>
      <c r="AA170" s="34">
        <f t="shared" si="170"/>
        <v>545123</v>
      </c>
      <c r="AB170" s="8">
        <v>555119</v>
      </c>
      <c r="AC170" s="22">
        <f t="shared" si="141"/>
        <v>9996</v>
      </c>
      <c r="AD170" s="34">
        <f t="shared" si="171"/>
        <v>128219</v>
      </c>
      <c r="AE170" s="8">
        <v>129520</v>
      </c>
      <c r="AF170" s="22">
        <f t="shared" si="151"/>
        <v>1301</v>
      </c>
      <c r="AG170" s="34">
        <f t="shared" si="172"/>
        <v>200548</v>
      </c>
      <c r="AH170" s="8">
        <v>201110</v>
      </c>
      <c r="AI170" s="22">
        <f t="shared" si="152"/>
        <v>562</v>
      </c>
      <c r="AJ170" s="34">
        <f t="shared" si="173"/>
        <v>288298</v>
      </c>
      <c r="AK170" s="8">
        <v>291918</v>
      </c>
      <c r="AL170" s="22">
        <f t="shared" si="153"/>
        <v>3620</v>
      </c>
      <c r="AM170" s="34">
        <f t="shared" si="174"/>
        <v>304146</v>
      </c>
      <c r="AN170" s="8">
        <v>304657</v>
      </c>
      <c r="AO170" s="22">
        <f t="shared" si="154"/>
        <v>511</v>
      </c>
      <c r="AP170" s="34">
        <f t="shared" si="175"/>
        <v>4187677</v>
      </c>
      <c r="AQ170" s="8">
        <v>4192868</v>
      </c>
      <c r="AR170" s="22">
        <f t="shared" si="155"/>
        <v>5191</v>
      </c>
      <c r="AS170" s="34">
        <f t="shared" si="176"/>
        <v>230603</v>
      </c>
      <c r="AT170" s="8">
        <v>230603</v>
      </c>
      <c r="AU170" s="22">
        <f t="shared" si="156"/>
        <v>0</v>
      </c>
      <c r="AV170" s="34">
        <f t="shared" si="177"/>
        <v>442450</v>
      </c>
      <c r="AW170" s="8">
        <v>442450</v>
      </c>
      <c r="AX170" s="22">
        <f t="shared" si="157"/>
        <v>0</v>
      </c>
      <c r="AY170" s="34">
        <f t="shared" si="178"/>
        <v>861487</v>
      </c>
      <c r="AZ170" s="8">
        <v>863559</v>
      </c>
      <c r="BA170" s="22">
        <f t="shared" si="149"/>
        <v>2072</v>
      </c>
      <c r="BB170" s="34">
        <f t="shared" si="179"/>
        <v>8678161</v>
      </c>
      <c r="BC170" s="8">
        <v>8684508</v>
      </c>
      <c r="BD170" s="22">
        <f t="shared" si="158"/>
        <v>6347</v>
      </c>
      <c r="BE170" s="34">
        <f t="shared" si="180"/>
        <v>6680572</v>
      </c>
      <c r="BF170" s="8">
        <v>6684069</v>
      </c>
      <c r="BG170" s="22">
        <f t="shared" si="159"/>
        <v>3497</v>
      </c>
      <c r="BH170" s="34">
        <f t="shared" si="181"/>
        <v>1928167</v>
      </c>
      <c r="BI170" s="8">
        <v>1930414</v>
      </c>
      <c r="BJ170" s="22">
        <f t="shared" si="160"/>
        <v>2247</v>
      </c>
    </row>
    <row r="171" spans="1:62" ht="18" customHeight="1" x14ac:dyDescent="0.35">
      <c r="A171" s="68">
        <f>'Energy - Master'!A170</f>
        <v>46190</v>
      </c>
      <c r="B171" s="24" t="str">
        <f t="shared" si="84"/>
        <v>Jun-2026</v>
      </c>
      <c r="C171" s="34">
        <f t="shared" si="162"/>
        <v>15830692</v>
      </c>
      <c r="D171" s="8">
        <v>15851121</v>
      </c>
      <c r="E171" s="22">
        <f t="shared" si="126"/>
        <v>20429</v>
      </c>
      <c r="F171" s="34">
        <f t="shared" si="163"/>
        <v>16419067</v>
      </c>
      <c r="G171" s="8">
        <v>16439952</v>
      </c>
      <c r="H171" s="22">
        <f t="shared" si="128"/>
        <v>20885</v>
      </c>
      <c r="I171" s="34">
        <f t="shared" si="164"/>
        <v>11581395</v>
      </c>
      <c r="J171" s="8">
        <v>11592141</v>
      </c>
      <c r="K171" s="22">
        <f t="shared" si="130"/>
        <v>10746</v>
      </c>
      <c r="L171" s="34">
        <f t="shared" si="165"/>
        <v>12188482</v>
      </c>
      <c r="M171" s="8">
        <v>12199497</v>
      </c>
      <c r="N171" s="22">
        <f t="shared" si="132"/>
        <v>11015</v>
      </c>
      <c r="O171" s="34">
        <f t="shared" si="166"/>
        <v>19103888</v>
      </c>
      <c r="P171" s="8">
        <v>19113491</v>
      </c>
      <c r="Q171" s="22">
        <f t="shared" si="134"/>
        <v>9603</v>
      </c>
      <c r="R171" s="34">
        <f t="shared" si="167"/>
        <v>19626644</v>
      </c>
      <c r="S171" s="8">
        <v>19636617</v>
      </c>
      <c r="T171" s="22">
        <f t="shared" si="161"/>
        <v>9973</v>
      </c>
      <c r="U171" s="34">
        <f t="shared" si="168"/>
        <v>459471</v>
      </c>
      <c r="V171" s="8">
        <v>459503</v>
      </c>
      <c r="W171" s="22">
        <f t="shared" si="137"/>
        <v>32</v>
      </c>
      <c r="X171" s="34">
        <f t="shared" si="169"/>
        <v>764344</v>
      </c>
      <c r="Y171" s="8">
        <v>764408</v>
      </c>
      <c r="Z171" s="22">
        <f t="shared" si="139"/>
        <v>64</v>
      </c>
      <c r="AA171" s="34">
        <f t="shared" si="170"/>
        <v>555119</v>
      </c>
      <c r="AB171" s="8">
        <v>564450</v>
      </c>
      <c r="AC171" s="22">
        <f t="shared" si="141"/>
        <v>9331</v>
      </c>
      <c r="AD171" s="34">
        <f t="shared" si="171"/>
        <v>129520</v>
      </c>
      <c r="AE171" s="8">
        <v>130832</v>
      </c>
      <c r="AF171" s="22">
        <f t="shared" si="151"/>
        <v>1312</v>
      </c>
      <c r="AG171" s="34">
        <f t="shared" si="172"/>
        <v>201110</v>
      </c>
      <c r="AH171" s="8">
        <v>201693</v>
      </c>
      <c r="AI171" s="22">
        <f t="shared" si="152"/>
        <v>583</v>
      </c>
      <c r="AJ171" s="34">
        <f t="shared" si="173"/>
        <v>291918</v>
      </c>
      <c r="AK171" s="8">
        <v>295662</v>
      </c>
      <c r="AL171" s="22">
        <f t="shared" si="153"/>
        <v>3744</v>
      </c>
      <c r="AM171" s="34">
        <f t="shared" si="174"/>
        <v>304657</v>
      </c>
      <c r="AN171" s="8">
        <v>305185</v>
      </c>
      <c r="AO171" s="22">
        <f t="shared" si="154"/>
        <v>528</v>
      </c>
      <c r="AP171" s="34">
        <f t="shared" si="175"/>
        <v>4192868</v>
      </c>
      <c r="AQ171" s="8">
        <v>4197886</v>
      </c>
      <c r="AR171" s="22">
        <f t="shared" si="155"/>
        <v>5018</v>
      </c>
      <c r="AS171" s="34">
        <f t="shared" si="176"/>
        <v>230603</v>
      </c>
      <c r="AT171" s="8">
        <v>230603</v>
      </c>
      <c r="AU171" s="22">
        <f t="shared" si="156"/>
        <v>0</v>
      </c>
      <c r="AV171" s="34">
        <f t="shared" si="177"/>
        <v>442450</v>
      </c>
      <c r="AW171" s="8">
        <v>442450</v>
      </c>
      <c r="AX171" s="22">
        <f t="shared" si="157"/>
        <v>0</v>
      </c>
      <c r="AY171" s="34">
        <f t="shared" si="178"/>
        <v>863559</v>
      </c>
      <c r="AZ171" s="8">
        <v>865630</v>
      </c>
      <c r="BA171" s="22">
        <f t="shared" si="149"/>
        <v>2071</v>
      </c>
      <c r="BB171" s="34">
        <f t="shared" si="179"/>
        <v>8684508</v>
      </c>
      <c r="BC171" s="8">
        <v>8690671</v>
      </c>
      <c r="BD171" s="22">
        <f t="shared" si="158"/>
        <v>6163</v>
      </c>
      <c r="BE171" s="34">
        <f t="shared" si="180"/>
        <v>6684069</v>
      </c>
      <c r="BF171" s="8">
        <v>6687607</v>
      </c>
      <c r="BG171" s="22">
        <f t="shared" si="159"/>
        <v>3538</v>
      </c>
      <c r="BH171" s="34">
        <f t="shared" si="181"/>
        <v>1930414</v>
      </c>
      <c r="BI171" s="8">
        <v>1932607</v>
      </c>
      <c r="BJ171" s="22">
        <f t="shared" si="160"/>
        <v>2193</v>
      </c>
    </row>
    <row r="172" spans="1:62" ht="18" customHeight="1" x14ac:dyDescent="0.35">
      <c r="A172" s="68">
        <f>'Energy - Master'!A171</f>
        <v>46191</v>
      </c>
      <c r="B172" s="24" t="str">
        <f t="shared" si="84"/>
        <v>Jun-2026</v>
      </c>
      <c r="C172" s="34">
        <f t="shared" si="162"/>
        <v>15851121</v>
      </c>
      <c r="D172" s="8">
        <v>15873771</v>
      </c>
      <c r="E172" s="22">
        <f t="shared" si="126"/>
        <v>22650</v>
      </c>
      <c r="F172" s="34">
        <f t="shared" si="163"/>
        <v>16439952</v>
      </c>
      <c r="G172" s="8">
        <v>16463041</v>
      </c>
      <c r="H172" s="22">
        <f t="shared" si="128"/>
        <v>23089</v>
      </c>
      <c r="I172" s="34">
        <f t="shared" si="164"/>
        <v>11592141</v>
      </c>
      <c r="J172" s="8">
        <v>11604321</v>
      </c>
      <c r="K172" s="22">
        <f t="shared" si="130"/>
        <v>12180</v>
      </c>
      <c r="L172" s="34">
        <f t="shared" si="165"/>
        <v>12199497</v>
      </c>
      <c r="M172" s="8">
        <v>12211968</v>
      </c>
      <c r="N172" s="22">
        <f t="shared" si="132"/>
        <v>12471</v>
      </c>
      <c r="O172" s="34">
        <f t="shared" si="166"/>
        <v>19113491</v>
      </c>
      <c r="P172" s="8">
        <v>19123643</v>
      </c>
      <c r="Q172" s="22">
        <f t="shared" si="134"/>
        <v>10152</v>
      </c>
      <c r="R172" s="34">
        <f t="shared" si="167"/>
        <v>19636617</v>
      </c>
      <c r="S172" s="8">
        <v>19647119</v>
      </c>
      <c r="T172" s="22">
        <f t="shared" si="161"/>
        <v>10502</v>
      </c>
      <c r="U172" s="34">
        <f t="shared" si="168"/>
        <v>459503</v>
      </c>
      <c r="V172" s="8">
        <v>459566</v>
      </c>
      <c r="W172" s="22">
        <f t="shared" si="137"/>
        <v>63</v>
      </c>
      <c r="X172" s="34">
        <f t="shared" si="169"/>
        <v>764408</v>
      </c>
      <c r="Y172" s="8">
        <v>764532</v>
      </c>
      <c r="Z172" s="22">
        <f t="shared" si="139"/>
        <v>124</v>
      </c>
      <c r="AA172" s="34">
        <f t="shared" si="170"/>
        <v>564450</v>
      </c>
      <c r="AB172" s="8">
        <v>574483</v>
      </c>
      <c r="AC172" s="22">
        <f t="shared" si="141"/>
        <v>10033</v>
      </c>
      <c r="AD172" s="34">
        <f t="shared" si="171"/>
        <v>130832</v>
      </c>
      <c r="AE172" s="8">
        <v>132137</v>
      </c>
      <c r="AF172" s="22">
        <f t="shared" si="151"/>
        <v>1305</v>
      </c>
      <c r="AG172" s="34">
        <f t="shared" si="172"/>
        <v>201693</v>
      </c>
      <c r="AH172" s="8">
        <v>202251</v>
      </c>
      <c r="AI172" s="22">
        <f t="shared" si="152"/>
        <v>558</v>
      </c>
      <c r="AJ172" s="34">
        <f t="shared" si="173"/>
        <v>295662</v>
      </c>
      <c r="AK172" s="8">
        <v>299366</v>
      </c>
      <c r="AL172" s="22">
        <f t="shared" si="153"/>
        <v>3704</v>
      </c>
      <c r="AM172" s="34">
        <f t="shared" si="174"/>
        <v>305185</v>
      </c>
      <c r="AN172" s="8">
        <v>305709</v>
      </c>
      <c r="AO172" s="22">
        <f t="shared" si="154"/>
        <v>524</v>
      </c>
      <c r="AP172" s="34">
        <f t="shared" si="175"/>
        <v>4197886</v>
      </c>
      <c r="AQ172" s="8">
        <v>4202229</v>
      </c>
      <c r="AR172" s="22">
        <f t="shared" si="155"/>
        <v>4343</v>
      </c>
      <c r="AS172" s="34">
        <f t="shared" si="176"/>
        <v>230603</v>
      </c>
      <c r="AT172" s="8">
        <v>230603</v>
      </c>
      <c r="AU172" s="22">
        <f t="shared" si="156"/>
        <v>0</v>
      </c>
      <c r="AV172" s="34">
        <f t="shared" si="177"/>
        <v>442450</v>
      </c>
      <c r="AW172" s="8">
        <v>442450</v>
      </c>
      <c r="AX172" s="22">
        <f t="shared" si="157"/>
        <v>0</v>
      </c>
      <c r="AY172" s="34">
        <f t="shared" si="178"/>
        <v>865630</v>
      </c>
      <c r="AZ172" s="8">
        <v>867690</v>
      </c>
      <c r="BA172" s="22">
        <f t="shared" si="149"/>
        <v>2060</v>
      </c>
      <c r="BB172" s="34">
        <f t="shared" si="179"/>
        <v>8690671</v>
      </c>
      <c r="BC172" s="8">
        <v>8697077</v>
      </c>
      <c r="BD172" s="22">
        <f t="shared" si="158"/>
        <v>6406</v>
      </c>
      <c r="BE172" s="34">
        <f t="shared" si="180"/>
        <v>6687607</v>
      </c>
      <c r="BF172" s="8">
        <v>6691131</v>
      </c>
      <c r="BG172" s="22">
        <f t="shared" si="159"/>
        <v>3524</v>
      </c>
      <c r="BH172" s="34">
        <f t="shared" si="181"/>
        <v>1932607</v>
      </c>
      <c r="BI172" s="8">
        <v>1934495</v>
      </c>
      <c r="BJ172" s="22">
        <f t="shared" si="160"/>
        <v>1888</v>
      </c>
    </row>
    <row r="173" spans="1:62" ht="18" customHeight="1" x14ac:dyDescent="0.35">
      <c r="A173" s="68">
        <f>'Energy - Master'!A172</f>
        <v>46192</v>
      </c>
      <c r="B173" s="24" t="str">
        <f t="shared" si="84"/>
        <v>Jun-2026</v>
      </c>
      <c r="C173" s="34">
        <f t="shared" si="162"/>
        <v>15873771</v>
      </c>
      <c r="D173" s="8">
        <v>15897234</v>
      </c>
      <c r="E173" s="22">
        <f t="shared" si="126"/>
        <v>23463</v>
      </c>
      <c r="F173" s="34">
        <f t="shared" si="163"/>
        <v>16463041</v>
      </c>
      <c r="G173" s="8">
        <v>16487017</v>
      </c>
      <c r="H173" s="22">
        <f t="shared" si="128"/>
        <v>23976</v>
      </c>
      <c r="I173" s="34">
        <v>11604321</v>
      </c>
      <c r="J173" s="8">
        <v>11617257</v>
      </c>
      <c r="K173" s="22">
        <f t="shared" si="130"/>
        <v>12936</v>
      </c>
      <c r="L173" s="34">
        <f t="shared" si="165"/>
        <v>12211968</v>
      </c>
      <c r="M173" s="8">
        <v>12225229</v>
      </c>
      <c r="N173" s="22">
        <f t="shared" si="132"/>
        <v>13261</v>
      </c>
      <c r="O173" s="34">
        <f t="shared" si="166"/>
        <v>19123643</v>
      </c>
      <c r="P173" s="8">
        <v>19133766</v>
      </c>
      <c r="Q173" s="22">
        <f t="shared" si="134"/>
        <v>10123</v>
      </c>
      <c r="R173" s="34">
        <f t="shared" si="167"/>
        <v>19647119</v>
      </c>
      <c r="S173" s="8">
        <v>19657475</v>
      </c>
      <c r="T173" s="22">
        <f t="shared" si="161"/>
        <v>10356</v>
      </c>
      <c r="U173" s="34">
        <f t="shared" si="168"/>
        <v>459566</v>
      </c>
      <c r="V173" s="8">
        <v>459589</v>
      </c>
      <c r="W173" s="22">
        <f t="shared" si="137"/>
        <v>23</v>
      </c>
      <c r="X173" s="34">
        <f t="shared" si="169"/>
        <v>764532</v>
      </c>
      <c r="Y173" s="8">
        <v>764572</v>
      </c>
      <c r="Z173" s="22">
        <f t="shared" si="139"/>
        <v>40</v>
      </c>
      <c r="AA173" s="34">
        <f t="shared" si="170"/>
        <v>574483</v>
      </c>
      <c r="AB173" s="8">
        <v>585590</v>
      </c>
      <c r="AC173" s="22">
        <f t="shared" si="141"/>
        <v>11107</v>
      </c>
      <c r="AD173" s="34">
        <f t="shared" si="171"/>
        <v>132137</v>
      </c>
      <c r="AE173" s="8">
        <v>133445</v>
      </c>
      <c r="AF173" s="22">
        <f t="shared" si="151"/>
        <v>1308</v>
      </c>
      <c r="AG173" s="34">
        <f t="shared" si="172"/>
        <v>202251</v>
      </c>
      <c r="AH173" s="8">
        <v>202790</v>
      </c>
      <c r="AI173" s="22">
        <f t="shared" si="152"/>
        <v>539</v>
      </c>
      <c r="AJ173" s="34">
        <f t="shared" si="173"/>
        <v>299366</v>
      </c>
      <c r="AK173" s="8">
        <v>303021</v>
      </c>
      <c r="AL173" s="22">
        <f t="shared" si="153"/>
        <v>3655</v>
      </c>
      <c r="AM173" s="34">
        <f t="shared" si="174"/>
        <v>305709</v>
      </c>
      <c r="AN173" s="8">
        <v>306418</v>
      </c>
      <c r="AO173" s="22">
        <f t="shared" si="154"/>
        <v>709</v>
      </c>
      <c r="AP173" s="34">
        <f t="shared" si="175"/>
        <v>4202229</v>
      </c>
      <c r="AQ173" s="8">
        <v>4207127</v>
      </c>
      <c r="AR173" s="22">
        <f t="shared" si="155"/>
        <v>4898</v>
      </c>
      <c r="AS173" s="34">
        <f t="shared" si="176"/>
        <v>230603</v>
      </c>
      <c r="AT173" s="8">
        <v>230911</v>
      </c>
      <c r="AU173" s="22">
        <f t="shared" si="156"/>
        <v>308</v>
      </c>
      <c r="AV173" s="34">
        <f t="shared" si="177"/>
        <v>442450</v>
      </c>
      <c r="AW173" s="8">
        <v>442450</v>
      </c>
      <c r="AX173" s="22">
        <f t="shared" si="157"/>
        <v>0</v>
      </c>
      <c r="AY173" s="34">
        <f t="shared" si="178"/>
        <v>867690</v>
      </c>
      <c r="AZ173" s="8">
        <v>869729</v>
      </c>
      <c r="BA173" s="22">
        <f t="shared" si="149"/>
        <v>2039</v>
      </c>
      <c r="BB173" s="34">
        <f t="shared" si="179"/>
        <v>8697077</v>
      </c>
      <c r="BC173" s="8">
        <v>8703262</v>
      </c>
      <c r="BD173" s="22">
        <f t="shared" si="158"/>
        <v>6185</v>
      </c>
      <c r="BE173" s="34">
        <f t="shared" si="180"/>
        <v>6691131</v>
      </c>
      <c r="BF173" s="8">
        <v>6694551</v>
      </c>
      <c r="BG173" s="22">
        <f t="shared" si="159"/>
        <v>3420</v>
      </c>
      <c r="BH173" s="34">
        <f t="shared" si="181"/>
        <v>1934495</v>
      </c>
      <c r="BI173" s="8">
        <v>1936628</v>
      </c>
      <c r="BJ173" s="22">
        <f t="shared" si="160"/>
        <v>2133</v>
      </c>
    </row>
    <row r="174" spans="1:62" ht="18" customHeight="1" x14ac:dyDescent="0.35">
      <c r="A174" s="68">
        <f>'Energy - Master'!A173</f>
        <v>46193</v>
      </c>
      <c r="B174" s="24" t="str">
        <f t="shared" si="84"/>
        <v>Jun-2026</v>
      </c>
      <c r="C174" s="34">
        <f t="shared" si="162"/>
        <v>15897234</v>
      </c>
      <c r="D174" s="8">
        <v>15919099</v>
      </c>
      <c r="E174" s="22">
        <f t="shared" si="126"/>
        <v>21865</v>
      </c>
      <c r="F174" s="34">
        <f t="shared" si="163"/>
        <v>16487017</v>
      </c>
      <c r="G174" s="8">
        <v>16509319</v>
      </c>
      <c r="H174" s="22">
        <f t="shared" si="128"/>
        <v>22302</v>
      </c>
      <c r="I174" s="34">
        <f t="shared" si="164"/>
        <v>11617257</v>
      </c>
      <c r="J174" s="8">
        <v>11629092</v>
      </c>
      <c r="K174" s="22">
        <f t="shared" si="130"/>
        <v>11835</v>
      </c>
      <c r="L174" s="34">
        <f t="shared" si="165"/>
        <v>12225229</v>
      </c>
      <c r="M174" s="8">
        <v>12237354</v>
      </c>
      <c r="N174" s="22">
        <f t="shared" si="132"/>
        <v>12125</v>
      </c>
      <c r="O174" s="34">
        <f t="shared" si="166"/>
        <v>19133766</v>
      </c>
      <c r="P174" s="8">
        <v>19143455</v>
      </c>
      <c r="Q174" s="22">
        <f t="shared" si="134"/>
        <v>9689</v>
      </c>
      <c r="R174" s="34">
        <f t="shared" si="167"/>
        <v>19657475</v>
      </c>
      <c r="S174" s="8">
        <v>19667614</v>
      </c>
      <c r="T174" s="22">
        <f t="shared" si="161"/>
        <v>10139</v>
      </c>
      <c r="U174" s="34">
        <f t="shared" si="168"/>
        <v>459589</v>
      </c>
      <c r="V174" s="8">
        <v>459613</v>
      </c>
      <c r="W174" s="22">
        <f t="shared" si="137"/>
        <v>24</v>
      </c>
      <c r="X174" s="34">
        <f t="shared" si="169"/>
        <v>764572</v>
      </c>
      <c r="Y174" s="8">
        <v>764612</v>
      </c>
      <c r="Z174" s="22">
        <f t="shared" si="139"/>
        <v>40</v>
      </c>
      <c r="AA174" s="34">
        <f t="shared" si="170"/>
        <v>585590</v>
      </c>
      <c r="AB174" s="8">
        <v>595908</v>
      </c>
      <c r="AC174" s="22">
        <f t="shared" si="141"/>
        <v>10318</v>
      </c>
      <c r="AD174" s="34">
        <f t="shared" si="171"/>
        <v>133445</v>
      </c>
      <c r="AE174" s="8">
        <v>134758</v>
      </c>
      <c r="AF174" s="22">
        <f t="shared" si="151"/>
        <v>1313</v>
      </c>
      <c r="AG174" s="34">
        <f t="shared" si="172"/>
        <v>202790</v>
      </c>
      <c r="AH174" s="8">
        <v>203366</v>
      </c>
      <c r="AI174" s="22">
        <f t="shared" si="152"/>
        <v>576</v>
      </c>
      <c r="AJ174" s="34">
        <f t="shared" si="173"/>
        <v>303021</v>
      </c>
      <c r="AK174" s="8">
        <v>306614</v>
      </c>
      <c r="AL174" s="22">
        <f t="shared" si="153"/>
        <v>3593</v>
      </c>
      <c r="AM174" s="34">
        <f t="shared" si="174"/>
        <v>306418</v>
      </c>
      <c r="AN174" s="8">
        <v>306978</v>
      </c>
      <c r="AO174" s="22">
        <f t="shared" si="154"/>
        <v>560</v>
      </c>
      <c r="AP174" s="34">
        <f t="shared" si="175"/>
        <v>4207127</v>
      </c>
      <c r="AQ174" s="8">
        <v>4212004</v>
      </c>
      <c r="AR174" s="22">
        <f t="shared" si="155"/>
        <v>4877</v>
      </c>
      <c r="AS174" s="34">
        <f t="shared" si="176"/>
        <v>230911</v>
      </c>
      <c r="AT174" s="8">
        <v>230911</v>
      </c>
      <c r="AU174" s="22">
        <f t="shared" si="156"/>
        <v>0</v>
      </c>
      <c r="AV174" s="34">
        <f t="shared" si="177"/>
        <v>442450</v>
      </c>
      <c r="AW174" s="8">
        <v>442450</v>
      </c>
      <c r="AX174" s="22">
        <f t="shared" si="157"/>
        <v>0</v>
      </c>
      <c r="AY174" s="34">
        <f t="shared" si="178"/>
        <v>869729</v>
      </c>
      <c r="AZ174" s="8">
        <v>871842</v>
      </c>
      <c r="BA174" s="22">
        <f t="shared" si="149"/>
        <v>2113</v>
      </c>
      <c r="BB174" s="34">
        <f t="shared" si="179"/>
        <v>8703262</v>
      </c>
      <c r="BC174" s="8">
        <v>8709354</v>
      </c>
      <c r="BD174" s="22">
        <f t="shared" si="158"/>
        <v>6092</v>
      </c>
      <c r="BE174" s="34">
        <f t="shared" si="180"/>
        <v>6694551</v>
      </c>
      <c r="BF174" s="8">
        <v>6698038</v>
      </c>
      <c r="BG174" s="22">
        <f t="shared" si="159"/>
        <v>3487</v>
      </c>
      <c r="BH174" s="34">
        <f t="shared" si="181"/>
        <v>1936628</v>
      </c>
      <c r="BI174" s="8">
        <v>1938735</v>
      </c>
      <c r="BJ174" s="22">
        <f t="shared" si="160"/>
        <v>2107</v>
      </c>
    </row>
    <row r="175" spans="1:62" ht="18" customHeight="1" x14ac:dyDescent="0.35">
      <c r="A175" s="68">
        <f>'Energy - Master'!A174</f>
        <v>46194</v>
      </c>
      <c r="B175" s="24" t="str">
        <f t="shared" si="84"/>
        <v>Jun-2026</v>
      </c>
      <c r="C175" s="34">
        <f t="shared" si="162"/>
        <v>15919099</v>
      </c>
      <c r="D175" s="8">
        <v>15942107</v>
      </c>
      <c r="E175" s="22">
        <f t="shared" si="126"/>
        <v>23008</v>
      </c>
      <c r="F175" s="34">
        <f t="shared" si="163"/>
        <v>16509319</v>
      </c>
      <c r="G175" s="8">
        <v>16532787</v>
      </c>
      <c r="H175" s="22">
        <f t="shared" si="128"/>
        <v>23468</v>
      </c>
      <c r="I175" s="34">
        <f t="shared" si="164"/>
        <v>11629092</v>
      </c>
      <c r="J175" s="8">
        <v>11641966</v>
      </c>
      <c r="K175" s="22">
        <f t="shared" si="130"/>
        <v>12874</v>
      </c>
      <c r="L175" s="34">
        <f t="shared" si="165"/>
        <v>12237354</v>
      </c>
      <c r="M175" s="8">
        <v>12250541</v>
      </c>
      <c r="N175" s="22">
        <f t="shared" si="132"/>
        <v>13187</v>
      </c>
      <c r="O175" s="34">
        <f t="shared" si="166"/>
        <v>19143455</v>
      </c>
      <c r="P175" s="8">
        <v>19153493</v>
      </c>
      <c r="Q175" s="22">
        <f t="shared" si="134"/>
        <v>10038</v>
      </c>
      <c r="R175" s="34">
        <f t="shared" si="167"/>
        <v>19667614</v>
      </c>
      <c r="S175" s="8">
        <v>19677994</v>
      </c>
      <c r="T175" s="22">
        <f t="shared" si="161"/>
        <v>10380</v>
      </c>
      <c r="U175" s="34">
        <f t="shared" si="168"/>
        <v>459613</v>
      </c>
      <c r="V175" s="8">
        <v>459613</v>
      </c>
      <c r="W175" s="22">
        <f t="shared" si="137"/>
        <v>0</v>
      </c>
      <c r="X175" s="34">
        <f t="shared" si="169"/>
        <v>764612</v>
      </c>
      <c r="Y175" s="8">
        <v>764612</v>
      </c>
      <c r="Z175" s="22">
        <f t="shared" si="139"/>
        <v>0</v>
      </c>
      <c r="AA175" s="34">
        <f t="shared" si="170"/>
        <v>595908</v>
      </c>
      <c r="AB175" s="8">
        <v>606850</v>
      </c>
      <c r="AC175" s="22">
        <f t="shared" si="141"/>
        <v>10942</v>
      </c>
      <c r="AD175" s="34">
        <f t="shared" si="171"/>
        <v>134758</v>
      </c>
      <c r="AE175" s="8">
        <v>136081</v>
      </c>
      <c r="AF175" s="22">
        <f t="shared" si="151"/>
        <v>1323</v>
      </c>
      <c r="AG175" s="34">
        <f t="shared" si="172"/>
        <v>203366</v>
      </c>
      <c r="AH175" s="8">
        <v>203926</v>
      </c>
      <c r="AI175" s="22">
        <f t="shared" si="152"/>
        <v>560</v>
      </c>
      <c r="AJ175" s="34">
        <f t="shared" si="173"/>
        <v>306614</v>
      </c>
      <c r="AK175" s="8">
        <v>310194</v>
      </c>
      <c r="AL175" s="22">
        <f t="shared" si="153"/>
        <v>3580</v>
      </c>
      <c r="AM175" s="34">
        <f t="shared" si="174"/>
        <v>306978</v>
      </c>
      <c r="AN175" s="8">
        <v>307565</v>
      </c>
      <c r="AO175" s="22">
        <f t="shared" si="154"/>
        <v>587</v>
      </c>
      <c r="AP175" s="34">
        <f t="shared" si="175"/>
        <v>4212004</v>
      </c>
      <c r="AQ175" s="8">
        <v>4216367</v>
      </c>
      <c r="AR175" s="22">
        <f t="shared" si="155"/>
        <v>4363</v>
      </c>
      <c r="AS175" s="34">
        <f t="shared" si="176"/>
        <v>230911</v>
      </c>
      <c r="AT175" s="8">
        <v>230911</v>
      </c>
      <c r="AU175" s="22">
        <f t="shared" si="156"/>
        <v>0</v>
      </c>
      <c r="AV175" s="34">
        <f t="shared" si="177"/>
        <v>442450</v>
      </c>
      <c r="AW175" s="8">
        <v>442450</v>
      </c>
      <c r="AX175" s="22">
        <f t="shared" si="157"/>
        <v>0</v>
      </c>
      <c r="AY175" s="34">
        <f t="shared" si="178"/>
        <v>871842</v>
      </c>
      <c r="AZ175" s="8">
        <v>873923</v>
      </c>
      <c r="BA175" s="22">
        <f t="shared" si="149"/>
        <v>2081</v>
      </c>
      <c r="BB175" s="34">
        <f t="shared" si="179"/>
        <v>8709354</v>
      </c>
      <c r="BC175" s="8">
        <v>8715587</v>
      </c>
      <c r="BD175" s="22">
        <f t="shared" si="158"/>
        <v>6233</v>
      </c>
      <c r="BE175" s="34">
        <f t="shared" si="180"/>
        <v>6698038</v>
      </c>
      <c r="BF175" s="8">
        <v>6701563</v>
      </c>
      <c r="BG175" s="22">
        <f t="shared" si="159"/>
        <v>3525</v>
      </c>
      <c r="BH175" s="34">
        <f t="shared" si="181"/>
        <v>1938735</v>
      </c>
      <c r="BI175" s="8">
        <v>1940650</v>
      </c>
      <c r="BJ175" s="22">
        <f t="shared" si="160"/>
        <v>1915</v>
      </c>
    </row>
    <row r="176" spans="1:62" ht="18" customHeight="1" x14ac:dyDescent="0.35">
      <c r="A176" s="68">
        <f>'Energy - Master'!A175</f>
        <v>46195</v>
      </c>
      <c r="B176" s="24" t="str">
        <f t="shared" si="84"/>
        <v>Jun-2026</v>
      </c>
      <c r="C176" s="34">
        <f t="shared" si="162"/>
        <v>15942107</v>
      </c>
      <c r="D176" s="8">
        <v>15964963</v>
      </c>
      <c r="E176" s="22">
        <f t="shared" si="126"/>
        <v>22856</v>
      </c>
      <c r="F176" s="34">
        <f t="shared" si="163"/>
        <v>16532787</v>
      </c>
      <c r="G176" s="8">
        <v>16555974</v>
      </c>
      <c r="H176" s="22">
        <f t="shared" si="128"/>
        <v>23187</v>
      </c>
      <c r="I176" s="34">
        <f t="shared" si="164"/>
        <v>11641966</v>
      </c>
      <c r="J176" s="8">
        <v>11650425</v>
      </c>
      <c r="K176" s="22">
        <f t="shared" si="130"/>
        <v>8459</v>
      </c>
      <c r="L176" s="34">
        <f t="shared" si="165"/>
        <v>12250541</v>
      </c>
      <c r="M176" s="8">
        <v>12259325</v>
      </c>
      <c r="N176" s="22">
        <f t="shared" si="132"/>
        <v>8784</v>
      </c>
      <c r="O176" s="34">
        <f t="shared" si="166"/>
        <v>19153493</v>
      </c>
      <c r="P176" s="8">
        <v>19167535</v>
      </c>
      <c r="Q176" s="22">
        <f t="shared" si="134"/>
        <v>14042</v>
      </c>
      <c r="R176" s="34">
        <f t="shared" si="167"/>
        <v>19677994</v>
      </c>
      <c r="S176" s="8">
        <v>19692230</v>
      </c>
      <c r="T176" s="22">
        <f t="shared" si="161"/>
        <v>14236</v>
      </c>
      <c r="U176" s="34">
        <f t="shared" si="168"/>
        <v>459613</v>
      </c>
      <c r="V176" s="8">
        <v>459613</v>
      </c>
      <c r="W176" s="22">
        <f t="shared" si="137"/>
        <v>0</v>
      </c>
      <c r="X176" s="34">
        <f t="shared" si="169"/>
        <v>764612</v>
      </c>
      <c r="Y176" s="8">
        <v>764612</v>
      </c>
      <c r="Z176" s="22">
        <f t="shared" si="139"/>
        <v>0</v>
      </c>
      <c r="AA176" s="34">
        <f t="shared" si="170"/>
        <v>606850</v>
      </c>
      <c r="AB176" s="8">
        <v>614084</v>
      </c>
      <c r="AC176" s="22">
        <f t="shared" si="141"/>
        <v>7234</v>
      </c>
      <c r="AD176" s="34">
        <f t="shared" si="171"/>
        <v>136081</v>
      </c>
      <c r="AE176" s="8">
        <v>137412</v>
      </c>
      <c r="AF176" s="22">
        <f t="shared" si="151"/>
        <v>1331</v>
      </c>
      <c r="AG176" s="34">
        <f t="shared" si="172"/>
        <v>203926</v>
      </c>
      <c r="AH176" s="8">
        <v>204470</v>
      </c>
      <c r="AI176" s="22">
        <f t="shared" si="152"/>
        <v>544</v>
      </c>
      <c r="AJ176" s="34">
        <f t="shared" si="173"/>
        <v>310194</v>
      </c>
      <c r="AK176" s="8">
        <v>313880</v>
      </c>
      <c r="AL176" s="22">
        <f t="shared" si="153"/>
        <v>3686</v>
      </c>
      <c r="AM176" s="34">
        <f t="shared" si="174"/>
        <v>307565</v>
      </c>
      <c r="AN176" s="8">
        <v>308121</v>
      </c>
      <c r="AO176" s="22">
        <f t="shared" si="154"/>
        <v>556</v>
      </c>
      <c r="AP176" s="34">
        <f t="shared" si="175"/>
        <v>4216367</v>
      </c>
      <c r="AQ176" s="8">
        <v>4221648</v>
      </c>
      <c r="AR176" s="22">
        <f t="shared" si="155"/>
        <v>5281</v>
      </c>
      <c r="AS176" s="34">
        <f t="shared" si="176"/>
        <v>230911</v>
      </c>
      <c r="AT176" s="8">
        <v>233846</v>
      </c>
      <c r="AU176" s="22">
        <f t="shared" si="156"/>
        <v>2935</v>
      </c>
      <c r="AV176" s="34">
        <f t="shared" si="177"/>
        <v>442450</v>
      </c>
      <c r="AW176" s="8">
        <v>442450</v>
      </c>
      <c r="AX176" s="22">
        <f t="shared" si="157"/>
        <v>0</v>
      </c>
      <c r="AY176" s="34">
        <f t="shared" si="178"/>
        <v>873923</v>
      </c>
      <c r="AZ176" s="8">
        <v>876021</v>
      </c>
      <c r="BA176" s="22">
        <f t="shared" si="149"/>
        <v>2098</v>
      </c>
      <c r="BB176" s="34">
        <f t="shared" si="179"/>
        <v>8715587</v>
      </c>
      <c r="BC176" s="8">
        <v>8721828</v>
      </c>
      <c r="BD176" s="22">
        <f t="shared" si="158"/>
        <v>6241</v>
      </c>
      <c r="BE176" s="34">
        <f t="shared" si="180"/>
        <v>6701563</v>
      </c>
      <c r="BF176" s="8">
        <v>6705087</v>
      </c>
      <c r="BG176" s="22">
        <f t="shared" si="159"/>
        <v>3524</v>
      </c>
      <c r="BH176" s="34">
        <f t="shared" si="181"/>
        <v>1940650</v>
      </c>
      <c r="BI176" s="8">
        <v>1942959</v>
      </c>
      <c r="BJ176" s="22">
        <f t="shared" si="160"/>
        <v>2309</v>
      </c>
    </row>
    <row r="177" spans="1:62" ht="18" customHeight="1" x14ac:dyDescent="0.35">
      <c r="A177" s="68">
        <f>'Energy - Master'!A176</f>
        <v>46196</v>
      </c>
      <c r="B177" s="24" t="str">
        <f t="shared" si="84"/>
        <v>Jun-2026</v>
      </c>
      <c r="C177" s="34">
        <f t="shared" si="162"/>
        <v>15964963</v>
      </c>
      <c r="D177" s="8">
        <v>15986011</v>
      </c>
      <c r="E177" s="22">
        <f t="shared" si="126"/>
        <v>21048</v>
      </c>
      <c r="F177" s="34">
        <f t="shared" si="163"/>
        <v>16555974</v>
      </c>
      <c r="G177" s="8">
        <v>16577499</v>
      </c>
      <c r="H177" s="22">
        <f t="shared" si="128"/>
        <v>21525</v>
      </c>
      <c r="I177" s="34">
        <f t="shared" si="164"/>
        <v>11650425</v>
      </c>
      <c r="J177" s="8">
        <v>11661927</v>
      </c>
      <c r="K177" s="22">
        <f t="shared" si="130"/>
        <v>11502</v>
      </c>
      <c r="L177" s="34">
        <f t="shared" si="165"/>
        <v>12259325</v>
      </c>
      <c r="M177" s="8">
        <v>12271095</v>
      </c>
      <c r="N177" s="22">
        <f t="shared" si="132"/>
        <v>11770</v>
      </c>
      <c r="O177" s="34">
        <f t="shared" si="166"/>
        <v>19167535</v>
      </c>
      <c r="P177" s="8">
        <v>19176841</v>
      </c>
      <c r="Q177" s="22">
        <f t="shared" si="134"/>
        <v>9306</v>
      </c>
      <c r="R177" s="34">
        <f t="shared" si="167"/>
        <v>19692230</v>
      </c>
      <c r="S177" s="8">
        <v>19701948</v>
      </c>
      <c r="T177" s="22">
        <f t="shared" si="161"/>
        <v>9718</v>
      </c>
      <c r="U177" s="34">
        <f t="shared" si="168"/>
        <v>459613</v>
      </c>
      <c r="V177" s="8">
        <v>459716</v>
      </c>
      <c r="W177" s="22">
        <f t="shared" si="137"/>
        <v>103</v>
      </c>
      <c r="X177" s="34">
        <f t="shared" si="169"/>
        <v>764612</v>
      </c>
      <c r="Y177" s="8">
        <v>764781</v>
      </c>
      <c r="Z177" s="22">
        <f t="shared" si="139"/>
        <v>169</v>
      </c>
      <c r="AA177" s="34">
        <f t="shared" si="170"/>
        <v>614084</v>
      </c>
      <c r="AB177" s="8">
        <v>624322</v>
      </c>
      <c r="AC177" s="22">
        <f t="shared" si="141"/>
        <v>10238</v>
      </c>
      <c r="AD177" s="34">
        <f t="shared" si="171"/>
        <v>137412</v>
      </c>
      <c r="AE177" s="8">
        <v>138689</v>
      </c>
      <c r="AF177" s="22">
        <f t="shared" si="151"/>
        <v>1277</v>
      </c>
      <c r="AG177" s="34">
        <f t="shared" si="172"/>
        <v>204470</v>
      </c>
      <c r="AH177" s="8">
        <v>204991</v>
      </c>
      <c r="AI177" s="22">
        <f t="shared" si="152"/>
        <v>521</v>
      </c>
      <c r="AJ177" s="34">
        <f t="shared" si="173"/>
        <v>313880</v>
      </c>
      <c r="AK177" s="8">
        <v>317527</v>
      </c>
      <c r="AL177" s="22">
        <f t="shared" si="153"/>
        <v>3647</v>
      </c>
      <c r="AM177" s="34">
        <f t="shared" si="174"/>
        <v>308121</v>
      </c>
      <c r="AN177" s="8">
        <v>308682</v>
      </c>
      <c r="AO177" s="22">
        <f t="shared" si="154"/>
        <v>561</v>
      </c>
      <c r="AP177" s="34">
        <f t="shared" si="175"/>
        <v>4221648</v>
      </c>
      <c r="AQ177" s="8">
        <v>4226810</v>
      </c>
      <c r="AR177" s="22">
        <f t="shared" si="155"/>
        <v>5162</v>
      </c>
      <c r="AS177" s="34">
        <f t="shared" si="176"/>
        <v>233846</v>
      </c>
      <c r="AT177" s="8">
        <v>233846</v>
      </c>
      <c r="AU177" s="22">
        <f t="shared" si="156"/>
        <v>0</v>
      </c>
      <c r="AV177" s="34">
        <f t="shared" si="177"/>
        <v>442450</v>
      </c>
      <c r="AW177" s="8">
        <v>442450</v>
      </c>
      <c r="AX177" s="22">
        <f t="shared" si="157"/>
        <v>0</v>
      </c>
      <c r="AY177" s="34">
        <f t="shared" si="178"/>
        <v>876021</v>
      </c>
      <c r="AZ177" s="8">
        <v>878078</v>
      </c>
      <c r="BA177" s="22">
        <f t="shared" si="149"/>
        <v>2057</v>
      </c>
      <c r="BB177" s="34">
        <f t="shared" si="179"/>
        <v>8721828</v>
      </c>
      <c r="BC177" s="8">
        <v>8727030</v>
      </c>
      <c r="BD177" s="22">
        <f t="shared" si="158"/>
        <v>5202</v>
      </c>
      <c r="BE177" s="34">
        <f t="shared" si="180"/>
        <v>6705087</v>
      </c>
      <c r="BF177" s="8">
        <v>6708621</v>
      </c>
      <c r="BG177" s="22">
        <f t="shared" si="159"/>
        <v>3534</v>
      </c>
      <c r="BH177" s="34">
        <f t="shared" si="181"/>
        <v>1942959</v>
      </c>
      <c r="BI177" s="8">
        <v>1945219</v>
      </c>
      <c r="BJ177" s="22">
        <f t="shared" si="160"/>
        <v>2260</v>
      </c>
    </row>
    <row r="178" spans="1:62" ht="18" customHeight="1" x14ac:dyDescent="0.35">
      <c r="A178" s="68">
        <f>'Energy - Master'!A177</f>
        <v>46197</v>
      </c>
      <c r="B178" s="24" t="str">
        <f t="shared" si="84"/>
        <v>Jun-2026</v>
      </c>
      <c r="C178" s="34">
        <f t="shared" si="162"/>
        <v>15986011</v>
      </c>
      <c r="D178" s="8">
        <v>16007468</v>
      </c>
      <c r="E178" s="22">
        <f t="shared" si="126"/>
        <v>21457</v>
      </c>
      <c r="F178" s="34">
        <f t="shared" si="163"/>
        <v>16577499</v>
      </c>
      <c r="G178" s="8">
        <v>16599352</v>
      </c>
      <c r="H178" s="22">
        <f t="shared" si="128"/>
        <v>21853</v>
      </c>
      <c r="I178" s="34">
        <f t="shared" si="164"/>
        <v>11661927</v>
      </c>
      <c r="J178" s="8">
        <v>11673433</v>
      </c>
      <c r="K178" s="22">
        <f t="shared" si="130"/>
        <v>11506</v>
      </c>
      <c r="L178" s="34">
        <f t="shared" si="165"/>
        <v>12271095</v>
      </c>
      <c r="M178" s="8">
        <v>12282856</v>
      </c>
      <c r="N178" s="22">
        <f t="shared" si="132"/>
        <v>11761</v>
      </c>
      <c r="O178" s="34">
        <f t="shared" si="166"/>
        <v>19176841</v>
      </c>
      <c r="P178" s="8">
        <v>19186459</v>
      </c>
      <c r="Q178" s="22">
        <f t="shared" si="134"/>
        <v>9618</v>
      </c>
      <c r="R178" s="34">
        <f t="shared" si="167"/>
        <v>19701948</v>
      </c>
      <c r="S178" s="8">
        <v>19711851</v>
      </c>
      <c r="T178" s="22">
        <f t="shared" si="161"/>
        <v>9903</v>
      </c>
      <c r="U178" s="34">
        <f t="shared" si="168"/>
        <v>459716</v>
      </c>
      <c r="V178" s="8">
        <v>459898</v>
      </c>
      <c r="W178" s="22">
        <f t="shared" si="137"/>
        <v>182</v>
      </c>
      <c r="X178" s="34">
        <f t="shared" si="169"/>
        <v>764781</v>
      </c>
      <c r="Y178" s="8">
        <v>765053</v>
      </c>
      <c r="Z178" s="22">
        <f t="shared" si="139"/>
        <v>272</v>
      </c>
      <c r="AA178" s="34">
        <f t="shared" si="170"/>
        <v>624322</v>
      </c>
      <c r="AB178" s="8">
        <v>634300</v>
      </c>
      <c r="AC178" s="22">
        <f t="shared" si="141"/>
        <v>9978</v>
      </c>
      <c r="AD178" s="34">
        <f t="shared" si="171"/>
        <v>138689</v>
      </c>
      <c r="AE178" s="8">
        <v>139908</v>
      </c>
      <c r="AF178" s="22">
        <f t="shared" si="151"/>
        <v>1219</v>
      </c>
      <c r="AG178" s="34">
        <f t="shared" si="172"/>
        <v>204991</v>
      </c>
      <c r="AH178" s="8">
        <v>205452</v>
      </c>
      <c r="AI178" s="22">
        <f t="shared" si="152"/>
        <v>461</v>
      </c>
      <c r="AJ178" s="34">
        <f t="shared" si="173"/>
        <v>317527</v>
      </c>
      <c r="AK178" s="8">
        <v>321061</v>
      </c>
      <c r="AL178" s="22">
        <f t="shared" si="153"/>
        <v>3534</v>
      </c>
      <c r="AM178" s="34">
        <f t="shared" si="174"/>
        <v>308682</v>
      </c>
      <c r="AN178" s="8">
        <v>309213</v>
      </c>
      <c r="AO178" s="22">
        <f t="shared" si="154"/>
        <v>531</v>
      </c>
      <c r="AP178" s="34">
        <f t="shared" si="175"/>
        <v>4226810</v>
      </c>
      <c r="AQ178" s="8">
        <v>4231309</v>
      </c>
      <c r="AR178" s="22">
        <f t="shared" si="155"/>
        <v>4499</v>
      </c>
      <c r="AS178" s="34">
        <f t="shared" si="176"/>
        <v>233846</v>
      </c>
      <c r="AT178" s="8">
        <v>233846</v>
      </c>
      <c r="AU178" s="22">
        <f t="shared" si="156"/>
        <v>0</v>
      </c>
      <c r="AV178" s="34">
        <f t="shared" si="177"/>
        <v>442450</v>
      </c>
      <c r="AW178" s="8">
        <v>442450</v>
      </c>
      <c r="AX178" s="22">
        <f t="shared" si="157"/>
        <v>0</v>
      </c>
      <c r="AY178" s="34">
        <f t="shared" si="178"/>
        <v>878078</v>
      </c>
      <c r="AZ178" s="8">
        <v>880042</v>
      </c>
      <c r="BA178" s="22">
        <f t="shared" si="149"/>
        <v>1964</v>
      </c>
      <c r="BB178" s="34">
        <f t="shared" si="179"/>
        <v>8727030</v>
      </c>
      <c r="BC178" s="8">
        <v>8734004</v>
      </c>
      <c r="BD178" s="22">
        <f t="shared" si="158"/>
        <v>6974</v>
      </c>
      <c r="BE178" s="34">
        <f t="shared" si="180"/>
        <v>6708621</v>
      </c>
      <c r="BF178" s="8">
        <v>6712145</v>
      </c>
      <c r="BG178" s="22">
        <f t="shared" si="159"/>
        <v>3524</v>
      </c>
      <c r="BH178" s="34">
        <f t="shared" si="181"/>
        <v>1945219</v>
      </c>
      <c r="BI178" s="8">
        <v>1947236</v>
      </c>
      <c r="BJ178" s="22">
        <f t="shared" si="160"/>
        <v>2017</v>
      </c>
    </row>
    <row r="179" spans="1:62" ht="18" customHeight="1" x14ac:dyDescent="0.35">
      <c r="A179" s="68">
        <f>'Energy - Master'!A178</f>
        <v>46198</v>
      </c>
      <c r="B179" s="24" t="str">
        <f t="shared" si="84"/>
        <v>Jun-2026</v>
      </c>
      <c r="C179" s="34">
        <f t="shared" si="162"/>
        <v>16007468</v>
      </c>
      <c r="D179" s="8">
        <v>16031198</v>
      </c>
      <c r="E179" s="22">
        <f t="shared" si="126"/>
        <v>23730</v>
      </c>
      <c r="F179" s="34">
        <f t="shared" si="163"/>
        <v>16599352</v>
      </c>
      <c r="G179" s="8">
        <v>16623536</v>
      </c>
      <c r="H179" s="22">
        <f t="shared" si="128"/>
        <v>24184</v>
      </c>
      <c r="I179" s="34">
        <f t="shared" si="164"/>
        <v>11673433</v>
      </c>
      <c r="J179" s="8">
        <v>11686417</v>
      </c>
      <c r="K179" s="22">
        <f t="shared" si="130"/>
        <v>12984</v>
      </c>
      <c r="L179" s="34">
        <f t="shared" si="165"/>
        <v>12282856</v>
      </c>
      <c r="M179" s="8">
        <v>12296117</v>
      </c>
      <c r="N179" s="22">
        <f t="shared" si="132"/>
        <v>13261</v>
      </c>
      <c r="O179" s="34">
        <f t="shared" si="166"/>
        <v>19186459</v>
      </c>
      <c r="P179" s="8">
        <v>19196843</v>
      </c>
      <c r="Q179" s="22">
        <f t="shared" si="134"/>
        <v>10384</v>
      </c>
      <c r="R179" s="34">
        <f t="shared" si="167"/>
        <v>19711851</v>
      </c>
      <c r="S179" s="8">
        <v>19722573</v>
      </c>
      <c r="T179" s="22">
        <f t="shared" si="161"/>
        <v>10722</v>
      </c>
      <c r="U179" s="34">
        <f t="shared" si="168"/>
        <v>459898</v>
      </c>
      <c r="V179" s="8">
        <v>459970</v>
      </c>
      <c r="W179" s="22">
        <f t="shared" si="137"/>
        <v>72</v>
      </c>
      <c r="X179" s="34">
        <f t="shared" si="169"/>
        <v>765053</v>
      </c>
      <c r="Y179" s="8">
        <v>765181</v>
      </c>
      <c r="Z179" s="22">
        <f t="shared" si="139"/>
        <v>128</v>
      </c>
      <c r="AA179" s="34">
        <f t="shared" si="170"/>
        <v>634300</v>
      </c>
      <c r="AB179" s="8">
        <v>645137</v>
      </c>
      <c r="AC179" s="22">
        <f t="shared" si="141"/>
        <v>10837</v>
      </c>
      <c r="AD179" s="34">
        <f t="shared" si="171"/>
        <v>139908</v>
      </c>
      <c r="AE179" s="8">
        <v>141213</v>
      </c>
      <c r="AF179" s="22">
        <f t="shared" si="151"/>
        <v>1305</v>
      </c>
      <c r="AG179" s="34">
        <f t="shared" si="172"/>
        <v>205452</v>
      </c>
      <c r="AH179" s="8">
        <v>205959</v>
      </c>
      <c r="AI179" s="22">
        <f t="shared" si="152"/>
        <v>507</v>
      </c>
      <c r="AJ179" s="34">
        <f t="shared" si="173"/>
        <v>321061</v>
      </c>
      <c r="AK179" s="8">
        <v>324602</v>
      </c>
      <c r="AL179" s="22">
        <f t="shared" si="153"/>
        <v>3541</v>
      </c>
      <c r="AM179" s="34">
        <f t="shared" si="174"/>
        <v>309213</v>
      </c>
      <c r="AN179" s="8">
        <v>309761</v>
      </c>
      <c r="AO179" s="22">
        <f t="shared" si="154"/>
        <v>548</v>
      </c>
      <c r="AP179" s="34">
        <f t="shared" si="175"/>
        <v>4231309</v>
      </c>
      <c r="AQ179" s="8">
        <v>4235420</v>
      </c>
      <c r="AR179" s="22">
        <f t="shared" si="155"/>
        <v>4111</v>
      </c>
      <c r="AS179" s="34">
        <f t="shared" si="176"/>
        <v>233846</v>
      </c>
      <c r="AT179" s="8">
        <v>233846</v>
      </c>
      <c r="AU179" s="22">
        <f t="shared" si="156"/>
        <v>0</v>
      </c>
      <c r="AV179" s="34">
        <f t="shared" si="177"/>
        <v>442450</v>
      </c>
      <c r="AW179" s="8">
        <v>442450</v>
      </c>
      <c r="AX179" s="22">
        <f t="shared" si="157"/>
        <v>0</v>
      </c>
      <c r="AY179" s="34">
        <f t="shared" si="178"/>
        <v>880042</v>
      </c>
      <c r="AZ179" s="8">
        <v>882096</v>
      </c>
      <c r="BA179" s="22">
        <f t="shared" si="149"/>
        <v>2054</v>
      </c>
      <c r="BB179" s="34">
        <f t="shared" si="179"/>
        <v>8734004</v>
      </c>
      <c r="BC179" s="8">
        <v>8740599</v>
      </c>
      <c r="BD179" s="22">
        <f t="shared" si="158"/>
        <v>6595</v>
      </c>
      <c r="BE179" s="34">
        <f t="shared" si="180"/>
        <v>6712145</v>
      </c>
      <c r="BF179" s="8">
        <v>6715604</v>
      </c>
      <c r="BG179" s="22">
        <f t="shared" si="159"/>
        <v>3459</v>
      </c>
      <c r="BH179" s="34">
        <f t="shared" si="181"/>
        <v>1947236</v>
      </c>
      <c r="BI179" s="8">
        <v>1949057</v>
      </c>
      <c r="BJ179" s="22">
        <f t="shared" si="160"/>
        <v>1821</v>
      </c>
    </row>
    <row r="180" spans="1:62" ht="18" customHeight="1" x14ac:dyDescent="0.35">
      <c r="A180" s="68">
        <f>'Energy - Master'!A179</f>
        <v>46199</v>
      </c>
      <c r="B180" s="24" t="str">
        <f t="shared" si="84"/>
        <v>Jun-2026</v>
      </c>
      <c r="C180" s="34">
        <f t="shared" si="162"/>
        <v>16031198</v>
      </c>
      <c r="D180" s="8">
        <v>16054296</v>
      </c>
      <c r="E180" s="22">
        <f t="shared" si="126"/>
        <v>23098</v>
      </c>
      <c r="F180" s="34">
        <f t="shared" si="163"/>
        <v>16623536</v>
      </c>
      <c r="G180" s="8">
        <v>16647125</v>
      </c>
      <c r="H180" s="22">
        <f t="shared" si="128"/>
        <v>23589</v>
      </c>
      <c r="I180" s="34">
        <f t="shared" si="164"/>
        <v>11686417</v>
      </c>
      <c r="J180" s="8">
        <v>11699072</v>
      </c>
      <c r="K180" s="22">
        <f t="shared" si="130"/>
        <v>12655</v>
      </c>
      <c r="L180" s="34">
        <f t="shared" si="165"/>
        <v>12296117</v>
      </c>
      <c r="M180" s="8">
        <v>12309094</v>
      </c>
      <c r="N180" s="22">
        <f t="shared" si="132"/>
        <v>12977</v>
      </c>
      <c r="O180" s="34">
        <f t="shared" si="166"/>
        <v>19196843</v>
      </c>
      <c r="P180" s="8">
        <v>19206937</v>
      </c>
      <c r="Q180" s="22">
        <f t="shared" si="134"/>
        <v>10094</v>
      </c>
      <c r="R180" s="34">
        <f t="shared" si="167"/>
        <v>19722573</v>
      </c>
      <c r="S180" s="8">
        <v>19733018</v>
      </c>
      <c r="T180" s="22">
        <f t="shared" si="161"/>
        <v>10445</v>
      </c>
      <c r="U180" s="34">
        <f t="shared" si="168"/>
        <v>459970</v>
      </c>
      <c r="V180" s="8">
        <v>460054</v>
      </c>
      <c r="W180" s="22">
        <f t="shared" si="137"/>
        <v>84</v>
      </c>
      <c r="X180" s="34">
        <f t="shared" si="169"/>
        <v>765181</v>
      </c>
      <c r="Y180" s="8">
        <v>765338</v>
      </c>
      <c r="Z180" s="22">
        <f t="shared" si="139"/>
        <v>157</v>
      </c>
      <c r="AA180" s="34">
        <f t="shared" si="170"/>
        <v>645137</v>
      </c>
      <c r="AB180" s="8">
        <v>656272</v>
      </c>
      <c r="AC180" s="22">
        <f t="shared" si="141"/>
        <v>11135</v>
      </c>
      <c r="AD180" s="34">
        <f t="shared" si="171"/>
        <v>141213</v>
      </c>
      <c r="AE180" s="8">
        <v>142494</v>
      </c>
      <c r="AF180" s="22">
        <f t="shared" si="151"/>
        <v>1281</v>
      </c>
      <c r="AG180" s="34">
        <f t="shared" si="172"/>
        <v>205959</v>
      </c>
      <c r="AH180" s="8">
        <v>206483</v>
      </c>
      <c r="AI180" s="22">
        <f t="shared" si="152"/>
        <v>524</v>
      </c>
      <c r="AJ180" s="34">
        <f t="shared" si="173"/>
        <v>324602</v>
      </c>
      <c r="AK180" s="8">
        <v>328099</v>
      </c>
      <c r="AL180" s="22">
        <f t="shared" si="153"/>
        <v>3497</v>
      </c>
      <c r="AM180" s="34">
        <f t="shared" si="174"/>
        <v>309761</v>
      </c>
      <c r="AN180" s="8">
        <v>310368</v>
      </c>
      <c r="AO180" s="22">
        <f t="shared" si="154"/>
        <v>607</v>
      </c>
      <c r="AP180" s="34">
        <f t="shared" si="175"/>
        <v>4235420</v>
      </c>
      <c r="AQ180" s="8">
        <v>4240138</v>
      </c>
      <c r="AR180" s="22">
        <f t="shared" si="155"/>
        <v>4718</v>
      </c>
      <c r="AS180" s="34">
        <f t="shared" si="176"/>
        <v>233846</v>
      </c>
      <c r="AT180" s="8">
        <v>233846</v>
      </c>
      <c r="AU180" s="22">
        <f t="shared" si="156"/>
        <v>0</v>
      </c>
      <c r="AV180" s="34">
        <f t="shared" si="177"/>
        <v>442450</v>
      </c>
      <c r="AW180" s="8">
        <v>442450</v>
      </c>
      <c r="AX180" s="22">
        <f t="shared" si="157"/>
        <v>0</v>
      </c>
      <c r="AY180" s="34">
        <f t="shared" si="178"/>
        <v>882096</v>
      </c>
      <c r="AZ180" s="8">
        <v>884129</v>
      </c>
      <c r="BA180" s="22">
        <f t="shared" si="149"/>
        <v>2033</v>
      </c>
      <c r="BB180" s="34">
        <f t="shared" si="179"/>
        <v>8740599</v>
      </c>
      <c r="BC180" s="8">
        <v>8747404</v>
      </c>
      <c r="BD180" s="22">
        <f t="shared" si="158"/>
        <v>6805</v>
      </c>
      <c r="BE180" s="34">
        <f t="shared" si="180"/>
        <v>6715604</v>
      </c>
      <c r="BF180" s="8">
        <v>6719018</v>
      </c>
      <c r="BG180" s="22">
        <f t="shared" si="159"/>
        <v>3414</v>
      </c>
      <c r="BH180" s="34">
        <f t="shared" si="181"/>
        <v>1949057</v>
      </c>
      <c r="BI180" s="8">
        <v>1951139</v>
      </c>
      <c r="BJ180" s="22">
        <f t="shared" si="160"/>
        <v>2082</v>
      </c>
    </row>
    <row r="181" spans="1:62" ht="18" customHeight="1" x14ac:dyDescent="0.35">
      <c r="A181" s="68">
        <f>'Energy - Master'!A180</f>
        <v>46200</v>
      </c>
      <c r="B181" s="24" t="str">
        <f t="shared" si="84"/>
        <v>Jun-2026</v>
      </c>
      <c r="C181" s="34">
        <f t="shared" si="162"/>
        <v>16054296</v>
      </c>
      <c r="D181" s="8">
        <v>16077306</v>
      </c>
      <c r="E181" s="22">
        <f t="shared" si="126"/>
        <v>23010</v>
      </c>
      <c r="F181" s="34">
        <f t="shared" si="163"/>
        <v>16647125</v>
      </c>
      <c r="G181" s="8">
        <v>16670566</v>
      </c>
      <c r="H181" s="22">
        <f t="shared" si="128"/>
        <v>23441</v>
      </c>
      <c r="I181" s="34">
        <f t="shared" si="164"/>
        <v>11699072</v>
      </c>
      <c r="J181" s="8">
        <v>11711371</v>
      </c>
      <c r="K181" s="22">
        <f t="shared" si="130"/>
        <v>12299</v>
      </c>
      <c r="L181" s="34">
        <f t="shared" si="165"/>
        <v>12309094</v>
      </c>
      <c r="M181" s="8">
        <v>12321667</v>
      </c>
      <c r="N181" s="22">
        <f t="shared" si="132"/>
        <v>12573</v>
      </c>
      <c r="O181" s="34">
        <f t="shared" si="166"/>
        <v>19206937</v>
      </c>
      <c r="P181" s="8">
        <v>19217284</v>
      </c>
      <c r="Q181" s="22">
        <f t="shared" si="134"/>
        <v>10347</v>
      </c>
      <c r="R181" s="34">
        <f t="shared" si="167"/>
        <v>19733018</v>
      </c>
      <c r="S181" s="8">
        <v>19743698</v>
      </c>
      <c r="T181" s="22">
        <f t="shared" si="161"/>
        <v>10680</v>
      </c>
      <c r="U181" s="34">
        <f t="shared" si="168"/>
        <v>460054</v>
      </c>
      <c r="V181" s="8">
        <v>460054</v>
      </c>
      <c r="W181" s="22">
        <f t="shared" si="137"/>
        <v>0</v>
      </c>
      <c r="X181" s="34">
        <f t="shared" si="169"/>
        <v>765338</v>
      </c>
      <c r="Y181" s="8">
        <v>765338</v>
      </c>
      <c r="Z181" s="22">
        <f t="shared" si="139"/>
        <v>0</v>
      </c>
      <c r="AA181" s="34">
        <f t="shared" si="170"/>
        <v>656272</v>
      </c>
      <c r="AB181" s="8">
        <v>667019</v>
      </c>
      <c r="AC181" s="22">
        <f t="shared" si="141"/>
        <v>10747</v>
      </c>
      <c r="AD181" s="34">
        <f t="shared" si="171"/>
        <v>142494</v>
      </c>
      <c r="AE181" s="8">
        <v>143812</v>
      </c>
      <c r="AF181" s="22">
        <f t="shared" si="151"/>
        <v>1318</v>
      </c>
      <c r="AG181" s="34">
        <f t="shared" si="172"/>
        <v>206483</v>
      </c>
      <c r="AH181" s="8">
        <v>207005</v>
      </c>
      <c r="AI181" s="22">
        <f t="shared" si="152"/>
        <v>522</v>
      </c>
      <c r="AJ181" s="34">
        <f t="shared" si="173"/>
        <v>328099</v>
      </c>
      <c r="AK181" s="8">
        <v>331719</v>
      </c>
      <c r="AL181" s="22">
        <f t="shared" si="153"/>
        <v>3620</v>
      </c>
      <c r="AM181" s="34">
        <f t="shared" si="174"/>
        <v>310368</v>
      </c>
      <c r="AN181" s="8">
        <v>310949</v>
      </c>
      <c r="AO181" s="22">
        <f t="shared" si="154"/>
        <v>581</v>
      </c>
      <c r="AP181" s="34">
        <f t="shared" si="175"/>
        <v>4240138</v>
      </c>
      <c r="AQ181" s="8">
        <v>4244938</v>
      </c>
      <c r="AR181" s="22">
        <f t="shared" si="155"/>
        <v>4800</v>
      </c>
      <c r="AS181" s="34">
        <f t="shared" si="176"/>
        <v>233846</v>
      </c>
      <c r="AT181" s="8">
        <v>233846</v>
      </c>
      <c r="AU181" s="22">
        <f t="shared" si="156"/>
        <v>0</v>
      </c>
      <c r="AV181" s="34">
        <f t="shared" si="177"/>
        <v>442450</v>
      </c>
      <c r="AW181" s="8">
        <v>442450</v>
      </c>
      <c r="AX181" s="22">
        <f t="shared" si="157"/>
        <v>0</v>
      </c>
      <c r="AY181" s="34">
        <f t="shared" si="178"/>
        <v>884129</v>
      </c>
      <c r="AZ181" s="8">
        <v>886200</v>
      </c>
      <c r="BA181" s="22">
        <f t="shared" si="149"/>
        <v>2071</v>
      </c>
      <c r="BB181" s="34">
        <f t="shared" si="179"/>
        <v>8747404</v>
      </c>
      <c r="BC181" s="8">
        <v>8754143</v>
      </c>
      <c r="BD181" s="22">
        <f t="shared" si="158"/>
        <v>6739</v>
      </c>
      <c r="BE181" s="34">
        <f t="shared" si="180"/>
        <v>6719018</v>
      </c>
      <c r="BF181" s="8">
        <v>6722533</v>
      </c>
      <c r="BG181" s="22">
        <f t="shared" si="159"/>
        <v>3515</v>
      </c>
      <c r="BH181" s="34">
        <f t="shared" si="181"/>
        <v>1951139</v>
      </c>
      <c r="BI181" s="8">
        <v>1953260</v>
      </c>
      <c r="BJ181" s="22">
        <f t="shared" si="160"/>
        <v>2121</v>
      </c>
    </row>
    <row r="182" spans="1:62" ht="18" customHeight="1" x14ac:dyDescent="0.35">
      <c r="A182" s="68">
        <f>'Energy - Master'!A181</f>
        <v>46201</v>
      </c>
      <c r="B182" s="24" t="str">
        <f t="shared" si="84"/>
        <v>Jun-2026</v>
      </c>
      <c r="C182" s="34">
        <f t="shared" si="162"/>
        <v>16077306</v>
      </c>
      <c r="D182" s="8">
        <v>16100967</v>
      </c>
      <c r="E182" s="22">
        <f t="shared" si="126"/>
        <v>23661</v>
      </c>
      <c r="F182" s="34">
        <f t="shared" si="163"/>
        <v>16670566</v>
      </c>
      <c r="G182" s="8">
        <v>16694702</v>
      </c>
      <c r="H182" s="22">
        <f t="shared" si="128"/>
        <v>24136</v>
      </c>
      <c r="I182" s="34">
        <f t="shared" si="164"/>
        <v>11711371</v>
      </c>
      <c r="J182" s="8">
        <v>11724588</v>
      </c>
      <c r="K182" s="22">
        <f t="shared" si="130"/>
        <v>13217</v>
      </c>
      <c r="L182" s="34">
        <f t="shared" si="165"/>
        <v>12321667</v>
      </c>
      <c r="M182" s="8">
        <v>12335171</v>
      </c>
      <c r="N182" s="22">
        <f t="shared" si="132"/>
        <v>13504</v>
      </c>
      <c r="O182" s="34">
        <f t="shared" si="166"/>
        <v>19217284</v>
      </c>
      <c r="P182" s="8">
        <v>19227351</v>
      </c>
      <c r="Q182" s="22">
        <f t="shared" si="134"/>
        <v>10067</v>
      </c>
      <c r="R182" s="34">
        <f t="shared" si="167"/>
        <v>19743698</v>
      </c>
      <c r="S182" s="8">
        <v>19754121</v>
      </c>
      <c r="T182" s="22">
        <f t="shared" si="161"/>
        <v>10423</v>
      </c>
      <c r="U182" s="34">
        <f t="shared" si="168"/>
        <v>460054</v>
      </c>
      <c r="V182" s="8">
        <v>460150</v>
      </c>
      <c r="W182" s="22">
        <f t="shared" si="137"/>
        <v>96</v>
      </c>
      <c r="X182" s="34">
        <f t="shared" si="169"/>
        <v>765338</v>
      </c>
      <c r="Y182" s="8">
        <v>765509</v>
      </c>
      <c r="Z182" s="22">
        <f t="shared" si="139"/>
        <v>171</v>
      </c>
      <c r="AA182" s="34">
        <f t="shared" si="170"/>
        <v>667019</v>
      </c>
      <c r="AB182" s="8">
        <v>678442</v>
      </c>
      <c r="AC182" s="22">
        <f t="shared" si="141"/>
        <v>11423</v>
      </c>
      <c r="AD182" s="34">
        <f t="shared" si="171"/>
        <v>143812</v>
      </c>
      <c r="AE182" s="8">
        <v>145104</v>
      </c>
      <c r="AF182" s="22">
        <f t="shared" si="151"/>
        <v>1292</v>
      </c>
      <c r="AG182" s="34">
        <f t="shared" si="172"/>
        <v>207005</v>
      </c>
      <c r="AH182" s="8">
        <v>207458</v>
      </c>
      <c r="AI182" s="22">
        <f t="shared" si="152"/>
        <v>453</v>
      </c>
      <c r="AJ182" s="34">
        <f t="shared" si="173"/>
        <v>331719</v>
      </c>
      <c r="AK182" s="8">
        <v>335301</v>
      </c>
      <c r="AL182" s="22">
        <f t="shared" si="153"/>
        <v>3582</v>
      </c>
      <c r="AM182" s="34">
        <f t="shared" si="174"/>
        <v>310949</v>
      </c>
      <c r="AN182" s="8">
        <v>311659</v>
      </c>
      <c r="AO182" s="22">
        <f t="shared" si="154"/>
        <v>710</v>
      </c>
      <c r="AP182" s="34">
        <f t="shared" si="175"/>
        <v>4244938</v>
      </c>
      <c r="AQ182" s="8">
        <v>4249448</v>
      </c>
      <c r="AR182" s="22">
        <f t="shared" si="155"/>
        <v>4510</v>
      </c>
      <c r="AS182" s="34">
        <f t="shared" si="176"/>
        <v>233846</v>
      </c>
      <c r="AT182" s="8">
        <v>233850</v>
      </c>
      <c r="AU182" s="22">
        <f t="shared" si="156"/>
        <v>4</v>
      </c>
      <c r="AV182" s="34">
        <f t="shared" si="177"/>
        <v>442450</v>
      </c>
      <c r="AW182" s="8">
        <v>442450</v>
      </c>
      <c r="AX182" s="22">
        <f t="shared" si="157"/>
        <v>0</v>
      </c>
      <c r="AY182" s="34">
        <f t="shared" si="178"/>
        <v>886200</v>
      </c>
      <c r="AZ182" s="8">
        <v>888239</v>
      </c>
      <c r="BA182" s="22">
        <f t="shared" si="149"/>
        <v>2039</v>
      </c>
      <c r="BB182" s="34">
        <f t="shared" si="179"/>
        <v>8754143</v>
      </c>
      <c r="BC182" s="8">
        <v>8760618</v>
      </c>
      <c r="BD182" s="22">
        <f t="shared" si="158"/>
        <v>6475</v>
      </c>
      <c r="BE182" s="34">
        <f t="shared" si="180"/>
        <v>6722533</v>
      </c>
      <c r="BF182" s="8">
        <v>6726060</v>
      </c>
      <c r="BG182" s="22">
        <f t="shared" si="159"/>
        <v>3527</v>
      </c>
      <c r="BH182" s="34">
        <f t="shared" si="181"/>
        <v>1953260</v>
      </c>
      <c r="BI182" s="8">
        <v>1955257</v>
      </c>
      <c r="BJ182" s="22">
        <f t="shared" si="160"/>
        <v>1997</v>
      </c>
    </row>
    <row r="183" spans="1:62" ht="18" customHeight="1" x14ac:dyDescent="0.35">
      <c r="A183" s="68">
        <f>'Energy - Master'!A182</f>
        <v>46202</v>
      </c>
      <c r="B183" s="24" t="str">
        <f t="shared" si="84"/>
        <v>Jun-2026</v>
      </c>
      <c r="C183" s="34">
        <f t="shared" si="162"/>
        <v>16100967</v>
      </c>
      <c r="D183" s="8">
        <v>16128572</v>
      </c>
      <c r="E183" s="22">
        <f t="shared" si="126"/>
        <v>27605</v>
      </c>
      <c r="F183" s="34">
        <f t="shared" si="163"/>
        <v>16694702</v>
      </c>
      <c r="G183" s="8">
        <v>16722647</v>
      </c>
      <c r="H183" s="22">
        <f t="shared" si="128"/>
        <v>27945</v>
      </c>
      <c r="I183" s="34">
        <f t="shared" si="164"/>
        <v>11724588</v>
      </c>
      <c r="J183" s="8">
        <v>11734922</v>
      </c>
      <c r="K183" s="22">
        <f t="shared" si="130"/>
        <v>10334</v>
      </c>
      <c r="L183" s="34">
        <f t="shared" si="165"/>
        <v>12335171</v>
      </c>
      <c r="M183" s="8">
        <v>12345808</v>
      </c>
      <c r="N183" s="22">
        <f t="shared" si="132"/>
        <v>10637</v>
      </c>
      <c r="O183" s="34">
        <f t="shared" si="166"/>
        <v>19227351</v>
      </c>
      <c r="P183" s="8">
        <v>19244180</v>
      </c>
      <c r="Q183" s="22">
        <f t="shared" si="134"/>
        <v>16829</v>
      </c>
      <c r="R183" s="34">
        <f t="shared" si="167"/>
        <v>19754121</v>
      </c>
      <c r="S183" s="8">
        <v>19771123</v>
      </c>
      <c r="T183" s="22">
        <f t="shared" si="161"/>
        <v>17002</v>
      </c>
      <c r="U183" s="34">
        <f t="shared" si="168"/>
        <v>460150</v>
      </c>
      <c r="V183" s="8">
        <v>460254</v>
      </c>
      <c r="W183" s="22">
        <f t="shared" si="137"/>
        <v>104</v>
      </c>
      <c r="X183" s="34">
        <f t="shared" si="169"/>
        <v>765509</v>
      </c>
      <c r="Y183" s="8">
        <v>765678</v>
      </c>
      <c r="Z183" s="22">
        <f t="shared" si="139"/>
        <v>169</v>
      </c>
      <c r="AA183" s="34">
        <f t="shared" si="170"/>
        <v>678442</v>
      </c>
      <c r="AB183" s="8">
        <v>686475</v>
      </c>
      <c r="AC183" s="22">
        <f t="shared" si="141"/>
        <v>8033</v>
      </c>
      <c r="AD183" s="34">
        <f t="shared" si="171"/>
        <v>145104</v>
      </c>
      <c r="AE183" s="8">
        <v>146400</v>
      </c>
      <c r="AF183" s="22">
        <f t="shared" si="151"/>
        <v>1296</v>
      </c>
      <c r="AG183" s="34">
        <f t="shared" si="172"/>
        <v>207458</v>
      </c>
      <c r="AH183" s="8">
        <v>207916</v>
      </c>
      <c r="AI183" s="22">
        <f t="shared" si="152"/>
        <v>458</v>
      </c>
      <c r="AJ183" s="34">
        <f t="shared" si="173"/>
        <v>335301</v>
      </c>
      <c r="AK183" s="8">
        <v>339027</v>
      </c>
      <c r="AL183" s="22">
        <f t="shared" si="153"/>
        <v>3726</v>
      </c>
      <c r="AM183" s="34">
        <f t="shared" si="174"/>
        <v>311659</v>
      </c>
      <c r="AN183" s="8">
        <v>312368</v>
      </c>
      <c r="AO183" s="22">
        <f t="shared" si="154"/>
        <v>709</v>
      </c>
      <c r="AP183" s="34">
        <f t="shared" si="175"/>
        <v>4249448</v>
      </c>
      <c r="AQ183" s="8">
        <v>4253640</v>
      </c>
      <c r="AR183" s="22">
        <f t="shared" si="155"/>
        <v>4192</v>
      </c>
      <c r="AS183" s="34">
        <f t="shared" si="176"/>
        <v>233850</v>
      </c>
      <c r="AT183" s="8">
        <v>237894</v>
      </c>
      <c r="AU183" s="22">
        <f t="shared" si="156"/>
        <v>4044</v>
      </c>
      <c r="AV183" s="34">
        <f t="shared" si="177"/>
        <v>442450</v>
      </c>
      <c r="AW183" s="8">
        <v>442450</v>
      </c>
      <c r="AX183" s="22">
        <f t="shared" si="157"/>
        <v>0</v>
      </c>
      <c r="AY183" s="34">
        <f t="shared" si="178"/>
        <v>888239</v>
      </c>
      <c r="AZ183" s="8">
        <v>890312</v>
      </c>
      <c r="BA183" s="22">
        <f t="shared" si="149"/>
        <v>2073</v>
      </c>
      <c r="BB183" s="34">
        <f t="shared" si="179"/>
        <v>8760618</v>
      </c>
      <c r="BC183" s="8">
        <v>8767648</v>
      </c>
      <c r="BD183" s="22">
        <f t="shared" si="158"/>
        <v>7030</v>
      </c>
      <c r="BE183" s="34">
        <f t="shared" si="180"/>
        <v>6726060</v>
      </c>
      <c r="BF183" s="8">
        <v>6729671</v>
      </c>
      <c r="BG183" s="22">
        <f t="shared" si="159"/>
        <v>3611</v>
      </c>
      <c r="BH183" s="34">
        <f t="shared" si="181"/>
        <v>1955257</v>
      </c>
      <c r="BI183" s="8">
        <v>1957116</v>
      </c>
      <c r="BJ183" s="22">
        <f t="shared" si="160"/>
        <v>1859</v>
      </c>
    </row>
    <row r="184" spans="1:62" ht="18" customHeight="1" x14ac:dyDescent="0.35">
      <c r="A184" s="68">
        <f>'Energy - Master'!A183</f>
        <v>46203</v>
      </c>
      <c r="B184" s="24" t="str">
        <f t="shared" si="84"/>
        <v>Jun-2026</v>
      </c>
      <c r="C184" s="34">
        <f t="shared" si="162"/>
        <v>16128572</v>
      </c>
      <c r="D184" s="8">
        <v>16154463</v>
      </c>
      <c r="E184" s="22">
        <f t="shared" si="126"/>
        <v>25891</v>
      </c>
      <c r="F184" s="34">
        <f t="shared" si="163"/>
        <v>16722647</v>
      </c>
      <c r="G184" s="8">
        <v>16748990</v>
      </c>
      <c r="H184" s="22">
        <f t="shared" si="128"/>
        <v>26343</v>
      </c>
      <c r="I184" s="34">
        <f t="shared" si="164"/>
        <v>11734922</v>
      </c>
      <c r="J184" s="8">
        <v>11748090</v>
      </c>
      <c r="K184" s="22">
        <f t="shared" si="130"/>
        <v>13168</v>
      </c>
      <c r="L184" s="34">
        <f t="shared" si="165"/>
        <v>12345808</v>
      </c>
      <c r="M184" s="8">
        <v>12359257</v>
      </c>
      <c r="N184" s="22">
        <f t="shared" si="132"/>
        <v>13449</v>
      </c>
      <c r="O184" s="34">
        <f t="shared" si="166"/>
        <v>19244180</v>
      </c>
      <c r="P184" s="8">
        <v>19256369</v>
      </c>
      <c r="Q184" s="22">
        <f t="shared" si="134"/>
        <v>12189</v>
      </c>
      <c r="R184" s="34">
        <f t="shared" si="167"/>
        <v>19771123</v>
      </c>
      <c r="S184" s="8">
        <v>19783613</v>
      </c>
      <c r="T184" s="22">
        <f t="shared" si="161"/>
        <v>12490</v>
      </c>
      <c r="U184" s="34">
        <f t="shared" si="168"/>
        <v>460254</v>
      </c>
      <c r="V184" s="8">
        <v>460446</v>
      </c>
      <c r="W184" s="22">
        <f t="shared" si="137"/>
        <v>192</v>
      </c>
      <c r="X184" s="34">
        <f t="shared" si="169"/>
        <v>765678</v>
      </c>
      <c r="Y184" s="8">
        <v>766077</v>
      </c>
      <c r="Z184" s="22">
        <f t="shared" si="139"/>
        <v>399</v>
      </c>
      <c r="AA184" s="34">
        <f t="shared" si="170"/>
        <v>686475</v>
      </c>
      <c r="AB184" s="8">
        <v>695355</v>
      </c>
      <c r="AC184" s="22">
        <f t="shared" si="141"/>
        <v>8880</v>
      </c>
      <c r="AD184" s="34">
        <f t="shared" si="171"/>
        <v>146400</v>
      </c>
      <c r="AE184" s="8">
        <v>147678</v>
      </c>
      <c r="AF184" s="22">
        <f t="shared" si="151"/>
        <v>1278</v>
      </c>
      <c r="AG184" s="34">
        <f t="shared" si="172"/>
        <v>207916</v>
      </c>
      <c r="AH184" s="8">
        <v>208318</v>
      </c>
      <c r="AI184" s="22">
        <f t="shared" si="152"/>
        <v>402</v>
      </c>
      <c r="AJ184" s="34">
        <f t="shared" si="173"/>
        <v>339027</v>
      </c>
      <c r="AK184" s="8">
        <v>342593</v>
      </c>
      <c r="AL184" s="22">
        <f t="shared" si="153"/>
        <v>3566</v>
      </c>
      <c r="AM184" s="34">
        <f t="shared" si="174"/>
        <v>312368</v>
      </c>
      <c r="AN184" s="8">
        <v>313015</v>
      </c>
      <c r="AO184" s="22">
        <f t="shared" si="154"/>
        <v>647</v>
      </c>
      <c r="AP184" s="34">
        <f t="shared" si="175"/>
        <v>4253640</v>
      </c>
      <c r="AQ184" s="8">
        <v>4255587</v>
      </c>
      <c r="AR184" s="22">
        <f t="shared" si="155"/>
        <v>1947</v>
      </c>
      <c r="AS184" s="34">
        <f t="shared" si="176"/>
        <v>237894</v>
      </c>
      <c r="AT184" s="8">
        <v>238589</v>
      </c>
      <c r="AU184" s="22">
        <f t="shared" si="156"/>
        <v>695</v>
      </c>
      <c r="AV184" s="34">
        <f t="shared" si="177"/>
        <v>442450</v>
      </c>
      <c r="AW184" s="8">
        <v>442450</v>
      </c>
      <c r="AX184" s="22">
        <f t="shared" si="157"/>
        <v>0</v>
      </c>
      <c r="AY184" s="34">
        <f t="shared" si="178"/>
        <v>890312</v>
      </c>
      <c r="AZ184" s="8">
        <v>892348</v>
      </c>
      <c r="BA184" s="22">
        <f t="shared" si="149"/>
        <v>2036</v>
      </c>
      <c r="BB184" s="34">
        <f t="shared" si="179"/>
        <v>8767648</v>
      </c>
      <c r="BC184" s="8">
        <v>8774357</v>
      </c>
      <c r="BD184" s="22">
        <f t="shared" si="158"/>
        <v>6709</v>
      </c>
      <c r="BE184" s="34">
        <f t="shared" si="180"/>
        <v>6729671</v>
      </c>
      <c r="BF184" s="8">
        <v>6733154</v>
      </c>
      <c r="BG184" s="22">
        <f t="shared" si="159"/>
        <v>3483</v>
      </c>
      <c r="BH184" s="34">
        <f t="shared" si="181"/>
        <v>1957116</v>
      </c>
      <c r="BI184" s="8">
        <v>1958016</v>
      </c>
      <c r="BJ184" s="22">
        <f t="shared" si="160"/>
        <v>900</v>
      </c>
    </row>
    <row r="185" spans="1:62" ht="18" customHeight="1" x14ac:dyDescent="0.35">
      <c r="A185" s="68">
        <f>'Energy - Master'!A184</f>
        <v>46204</v>
      </c>
      <c r="B185" s="24" t="str">
        <f t="shared" si="84"/>
        <v>Jul-2026</v>
      </c>
      <c r="C185" s="34">
        <v>16154463</v>
      </c>
      <c r="D185" s="8">
        <v>16177290</v>
      </c>
      <c r="E185" s="22">
        <f t="shared" ref="E185:E194" si="182">D185-C185</f>
        <v>22827</v>
      </c>
      <c r="F185" s="34">
        <v>16748990</v>
      </c>
      <c r="G185" s="8">
        <v>16772279</v>
      </c>
      <c r="H185" s="22">
        <f t="shared" ref="H185:H194" si="183">G185-F185</f>
        <v>23289</v>
      </c>
      <c r="I185" s="34">
        <v>11748090</v>
      </c>
      <c r="J185" s="8">
        <v>11760145</v>
      </c>
      <c r="K185" s="22">
        <f t="shared" ref="K185:K194" si="184">J185-I185</f>
        <v>12055</v>
      </c>
      <c r="L185" s="34">
        <v>12359257</v>
      </c>
      <c r="M185" s="8">
        <v>12371573</v>
      </c>
      <c r="N185" s="22">
        <f t="shared" ref="N185:N194" si="185">M185-L185</f>
        <v>12316</v>
      </c>
      <c r="O185" s="34">
        <v>19256369</v>
      </c>
      <c r="P185" s="8">
        <v>19266896</v>
      </c>
      <c r="Q185" s="22">
        <f t="shared" ref="Q185:Q194" si="186">P185-O185</f>
        <v>10527</v>
      </c>
      <c r="R185" s="34">
        <v>19783613</v>
      </c>
      <c r="S185" s="8">
        <v>19794488</v>
      </c>
      <c r="T185" s="22">
        <f t="shared" ref="T185:T194" si="187">S185-R185</f>
        <v>10875</v>
      </c>
      <c r="U185" s="34">
        <v>460446</v>
      </c>
      <c r="V185" s="8">
        <v>460788</v>
      </c>
      <c r="W185" s="22">
        <f t="shared" ref="W185:W194" si="188">V185-U185</f>
        <v>342</v>
      </c>
      <c r="X185" s="34">
        <v>766077</v>
      </c>
      <c r="Y185" s="8">
        <v>766640</v>
      </c>
      <c r="Z185" s="22">
        <f t="shared" ref="Z185:Z194" si="189">Y185-X185</f>
        <v>563</v>
      </c>
      <c r="AA185" s="34">
        <v>695355</v>
      </c>
      <c r="AB185" s="8">
        <v>704015</v>
      </c>
      <c r="AC185" s="22">
        <f t="shared" ref="AC185:AC194" si="190">AB185-AA185</f>
        <v>8660</v>
      </c>
      <c r="AD185" s="34">
        <v>147678</v>
      </c>
      <c r="AE185" s="8">
        <v>148947</v>
      </c>
      <c r="AF185" s="22">
        <f t="shared" ref="AF185:AF194" si="191">AE185-AD185</f>
        <v>1269</v>
      </c>
      <c r="AG185" s="34">
        <v>208318</v>
      </c>
      <c r="AH185" s="8">
        <v>208596</v>
      </c>
      <c r="AI185" s="22">
        <f t="shared" ref="AI185:AI194" si="192">AH185-AG185</f>
        <v>278</v>
      </c>
      <c r="AJ185" s="34">
        <v>342593</v>
      </c>
      <c r="AK185" s="8">
        <v>346186</v>
      </c>
      <c r="AL185" s="22">
        <f t="shared" ref="AL185:AL194" si="193">AK185-AJ185</f>
        <v>3593</v>
      </c>
      <c r="AM185" s="34">
        <v>313015</v>
      </c>
      <c r="AN185" s="8">
        <v>313568</v>
      </c>
      <c r="AO185" s="22">
        <f t="shared" ref="AO185:AO194" si="194">AN185-AM185</f>
        <v>553</v>
      </c>
      <c r="AP185" s="34">
        <v>4255587</v>
      </c>
      <c r="AQ185" s="8">
        <v>4258044</v>
      </c>
      <c r="AR185" s="22">
        <f t="shared" ref="AR185:AR194" si="195">AQ185-AP185</f>
        <v>2457</v>
      </c>
      <c r="AS185" s="34">
        <v>238589</v>
      </c>
      <c r="AT185" s="8">
        <v>238589</v>
      </c>
      <c r="AU185" s="22">
        <f t="shared" ref="AU185:AU194" si="196">AT185-AS185</f>
        <v>0</v>
      </c>
      <c r="AV185" s="34">
        <v>442450</v>
      </c>
      <c r="AW185" s="8">
        <v>442450</v>
      </c>
      <c r="AX185" s="22">
        <f t="shared" ref="AX185:AX194" si="197">AW185-AV185</f>
        <v>0</v>
      </c>
      <c r="AY185" s="34">
        <v>892348</v>
      </c>
      <c r="AZ185" s="8">
        <v>894325</v>
      </c>
      <c r="BA185" s="22">
        <f t="shared" ref="BA185:BA194" si="198">AZ185-AY185</f>
        <v>1977</v>
      </c>
      <c r="BB185" s="34">
        <v>8774357</v>
      </c>
      <c r="BC185" s="8">
        <v>8780805</v>
      </c>
      <c r="BD185" s="22">
        <f t="shared" ref="BD185:BD194" si="199">BC185-BB185</f>
        <v>6448</v>
      </c>
      <c r="BE185" s="34">
        <v>6733154</v>
      </c>
      <c r="BF185" s="8">
        <v>6736634</v>
      </c>
      <c r="BG185" s="22">
        <f t="shared" ref="BG185:BG194" si="200">BF185-BE185</f>
        <v>3480</v>
      </c>
      <c r="BH185" s="34">
        <v>1958016</v>
      </c>
      <c r="BI185" s="8">
        <v>1959053</v>
      </c>
      <c r="BJ185" s="22">
        <f t="shared" ref="BJ185:BJ194" si="201">BI185-BH185</f>
        <v>1037</v>
      </c>
    </row>
    <row r="186" spans="1:62" ht="18" customHeight="1" x14ac:dyDescent="0.35">
      <c r="A186" s="68">
        <f>'Energy - Master'!A185</f>
        <v>46205</v>
      </c>
      <c r="B186" s="24" t="str">
        <f t="shared" si="84"/>
        <v>Jul-2026</v>
      </c>
      <c r="C186" s="34">
        <f>D185</f>
        <v>16177290</v>
      </c>
      <c r="D186" s="8">
        <v>16192899</v>
      </c>
      <c r="E186" s="22">
        <f t="shared" si="182"/>
        <v>15609</v>
      </c>
      <c r="F186" s="34">
        <f>G185</f>
        <v>16772279</v>
      </c>
      <c r="G186" s="8">
        <v>16788119</v>
      </c>
      <c r="H186" s="22">
        <f t="shared" si="183"/>
        <v>15840</v>
      </c>
      <c r="I186" s="34">
        <f>J185</f>
        <v>11760145</v>
      </c>
      <c r="J186" s="8">
        <v>11765733</v>
      </c>
      <c r="K186" s="22">
        <f t="shared" si="184"/>
        <v>5588</v>
      </c>
      <c r="L186" s="34">
        <f>M185</f>
        <v>12371573</v>
      </c>
      <c r="M186" s="8">
        <v>12377321</v>
      </c>
      <c r="N186" s="22">
        <f t="shared" si="185"/>
        <v>5748</v>
      </c>
      <c r="O186" s="34">
        <f>P185</f>
        <v>19266896</v>
      </c>
      <c r="P186" s="8">
        <v>19276648</v>
      </c>
      <c r="Q186" s="22">
        <f t="shared" si="186"/>
        <v>9752</v>
      </c>
      <c r="R186" s="34">
        <f>S185</f>
        <v>19794488</v>
      </c>
      <c r="S186" s="8">
        <v>19804378</v>
      </c>
      <c r="T186" s="22">
        <f t="shared" si="187"/>
        <v>9890</v>
      </c>
      <c r="U186" s="34">
        <f>V185</f>
        <v>460788</v>
      </c>
      <c r="V186" s="8">
        <v>464388</v>
      </c>
      <c r="W186" s="22">
        <f t="shared" si="188"/>
        <v>3600</v>
      </c>
      <c r="X186" s="34">
        <f>Y185</f>
        <v>766640</v>
      </c>
      <c r="Y186" s="8">
        <v>770990</v>
      </c>
      <c r="Z186" s="22">
        <f t="shared" si="189"/>
        <v>4350</v>
      </c>
      <c r="AA186" s="34">
        <f>AB185</f>
        <v>704015</v>
      </c>
      <c r="AB186" s="8">
        <v>707858</v>
      </c>
      <c r="AC186" s="22">
        <f t="shared" si="190"/>
        <v>3843</v>
      </c>
      <c r="AD186" s="34">
        <f>AE185</f>
        <v>148947</v>
      </c>
      <c r="AE186" s="8">
        <v>149839</v>
      </c>
      <c r="AF186" s="22">
        <f t="shared" si="191"/>
        <v>892</v>
      </c>
      <c r="AG186" s="34">
        <f>AH185</f>
        <v>208596</v>
      </c>
      <c r="AH186" s="8">
        <v>208813</v>
      </c>
      <c r="AI186" s="22">
        <f t="shared" si="192"/>
        <v>217</v>
      </c>
      <c r="AJ186" s="34">
        <f>AK185</f>
        <v>346186</v>
      </c>
      <c r="AK186" s="8">
        <v>348656</v>
      </c>
      <c r="AL186" s="22">
        <f t="shared" si="193"/>
        <v>2470</v>
      </c>
      <c r="AM186" s="34">
        <f>AN185</f>
        <v>313568</v>
      </c>
      <c r="AN186" s="8">
        <v>313965</v>
      </c>
      <c r="AO186" s="22">
        <f t="shared" si="194"/>
        <v>397</v>
      </c>
      <c r="AP186" s="34">
        <f>AQ185</f>
        <v>4258044</v>
      </c>
      <c r="AQ186" s="8">
        <v>4260979</v>
      </c>
      <c r="AR186" s="22">
        <f t="shared" si="195"/>
        <v>2935</v>
      </c>
      <c r="AS186" s="34">
        <f>AT185</f>
        <v>238589</v>
      </c>
      <c r="AT186" s="8">
        <v>240470</v>
      </c>
      <c r="AU186" s="22">
        <f t="shared" si="196"/>
        <v>1881</v>
      </c>
      <c r="AV186" s="34">
        <f>AW185</f>
        <v>442450</v>
      </c>
      <c r="AW186" s="8">
        <v>442450</v>
      </c>
      <c r="AX186" s="22">
        <f t="shared" si="197"/>
        <v>0</v>
      </c>
      <c r="AY186" s="34">
        <f>AZ185</f>
        <v>894325</v>
      </c>
      <c r="AZ186" s="8">
        <v>895700</v>
      </c>
      <c r="BA186" s="22">
        <f t="shared" si="198"/>
        <v>1375</v>
      </c>
      <c r="BB186" s="34">
        <f>BC185</f>
        <v>8780805</v>
      </c>
      <c r="BC186" s="8">
        <v>8787256</v>
      </c>
      <c r="BD186" s="22">
        <f t="shared" si="199"/>
        <v>6451</v>
      </c>
      <c r="BE186" s="34">
        <f>BF185</f>
        <v>6736634</v>
      </c>
      <c r="BF186" s="8">
        <v>6740243</v>
      </c>
      <c r="BG186" s="22">
        <f t="shared" si="200"/>
        <v>3609</v>
      </c>
      <c r="BH186" s="34">
        <f>BI185</f>
        <v>1959053</v>
      </c>
      <c r="BI186" s="8">
        <v>1960394</v>
      </c>
      <c r="BJ186" s="22">
        <f t="shared" si="201"/>
        <v>1341</v>
      </c>
    </row>
    <row r="187" spans="1:62" ht="18" customHeight="1" x14ac:dyDescent="0.35">
      <c r="A187" s="68">
        <f>'Energy - Master'!A186</f>
        <v>46206</v>
      </c>
      <c r="B187" s="24" t="str">
        <f t="shared" si="84"/>
        <v>Jul-2026</v>
      </c>
      <c r="C187" s="34">
        <f t="shared" ref="C187:C194" si="202">D186</f>
        <v>16192899</v>
      </c>
      <c r="D187" s="8">
        <v>16212880</v>
      </c>
      <c r="E187" s="22">
        <f t="shared" si="182"/>
        <v>19981</v>
      </c>
      <c r="F187" s="34">
        <f t="shared" ref="F187:F194" si="203">G186</f>
        <v>16788119</v>
      </c>
      <c r="G187" s="8">
        <v>16808440</v>
      </c>
      <c r="H187" s="22">
        <f t="shared" si="183"/>
        <v>20321</v>
      </c>
      <c r="I187" s="34">
        <f t="shared" ref="I187:I194" si="204">J186</f>
        <v>11765733</v>
      </c>
      <c r="J187" s="8">
        <v>11774616</v>
      </c>
      <c r="K187" s="22">
        <f t="shared" si="184"/>
        <v>8883</v>
      </c>
      <c r="L187" s="34">
        <f t="shared" ref="L187:L194" si="205">M186</f>
        <v>12377321</v>
      </c>
      <c r="M187" s="8">
        <v>12386400</v>
      </c>
      <c r="N187" s="22">
        <f t="shared" si="185"/>
        <v>9079</v>
      </c>
      <c r="O187" s="34">
        <f t="shared" ref="O187:O194" si="206">P186</f>
        <v>19276648</v>
      </c>
      <c r="P187" s="8">
        <v>19287731</v>
      </c>
      <c r="Q187" s="22">
        <f t="shared" si="186"/>
        <v>11083</v>
      </c>
      <c r="R187" s="34">
        <f t="shared" ref="R187:R194" si="207">S186</f>
        <v>19804378</v>
      </c>
      <c r="S187" s="8">
        <v>19815639</v>
      </c>
      <c r="T187" s="22">
        <f t="shared" si="187"/>
        <v>11261</v>
      </c>
      <c r="U187" s="34">
        <f t="shared" ref="U187:U194" si="208">V186</f>
        <v>464388</v>
      </c>
      <c r="V187" s="8">
        <v>465278</v>
      </c>
      <c r="W187" s="22">
        <f t="shared" si="188"/>
        <v>890</v>
      </c>
      <c r="X187" s="34">
        <f t="shared" ref="X187:X194" si="209">Y186</f>
        <v>770990</v>
      </c>
      <c r="Y187" s="8">
        <v>774051</v>
      </c>
      <c r="Z187" s="22">
        <f t="shared" si="189"/>
        <v>3061</v>
      </c>
      <c r="AA187" s="34">
        <f t="shared" ref="AA187:AA194" si="210">AB186</f>
        <v>707858</v>
      </c>
      <c r="AB187" s="8">
        <v>714030</v>
      </c>
      <c r="AC187" s="22">
        <f t="shared" si="190"/>
        <v>6172</v>
      </c>
      <c r="AD187" s="34">
        <f t="shared" ref="AD187:AD194" si="211">AE186</f>
        <v>149839</v>
      </c>
      <c r="AE187" s="8">
        <v>150884</v>
      </c>
      <c r="AF187" s="22">
        <f t="shared" si="191"/>
        <v>1045</v>
      </c>
      <c r="AG187" s="34">
        <f t="shared" ref="AG187:AG194" si="212">AH186</f>
        <v>208813</v>
      </c>
      <c r="AH187" s="8">
        <v>209140</v>
      </c>
      <c r="AI187" s="22">
        <f t="shared" si="192"/>
        <v>327</v>
      </c>
      <c r="AJ187" s="34">
        <f t="shared" ref="AJ187:AJ194" si="213">AK186</f>
        <v>348656</v>
      </c>
      <c r="AK187" s="8">
        <v>351452</v>
      </c>
      <c r="AL187" s="22">
        <f t="shared" si="193"/>
        <v>2796</v>
      </c>
      <c r="AM187" s="34">
        <f t="shared" ref="AM187:AM194" si="214">AN186</f>
        <v>313965</v>
      </c>
      <c r="AN187" s="8">
        <v>314563</v>
      </c>
      <c r="AO187" s="22">
        <f t="shared" si="194"/>
        <v>598</v>
      </c>
      <c r="AP187" s="34">
        <f t="shared" ref="AP187:AP194" si="215">AQ186</f>
        <v>4260979</v>
      </c>
      <c r="AQ187" s="8">
        <v>4265890</v>
      </c>
      <c r="AR187" s="22">
        <f t="shared" si="195"/>
        <v>4911</v>
      </c>
      <c r="AS187" s="34">
        <f t="shared" ref="AS187:AS194" si="216">AT186</f>
        <v>240470</v>
      </c>
      <c r="AT187" s="8">
        <v>242266</v>
      </c>
      <c r="AU187" s="22">
        <f t="shared" si="196"/>
        <v>1796</v>
      </c>
      <c r="AV187" s="34">
        <f t="shared" ref="AV187:AV194" si="217">AW186</f>
        <v>442450</v>
      </c>
      <c r="AW187" s="8">
        <v>442450</v>
      </c>
      <c r="AX187" s="22">
        <f t="shared" si="197"/>
        <v>0</v>
      </c>
      <c r="AY187" s="34">
        <f t="shared" ref="AY187:AY194" si="218">AZ186</f>
        <v>895700</v>
      </c>
      <c r="AZ187" s="8">
        <v>897362</v>
      </c>
      <c r="BA187" s="22">
        <f t="shared" si="198"/>
        <v>1662</v>
      </c>
      <c r="BB187" s="34">
        <f t="shared" ref="BB187:BB194" si="219">BC186</f>
        <v>8787256</v>
      </c>
      <c r="BC187" s="8">
        <v>8793708</v>
      </c>
      <c r="BD187" s="22">
        <f t="shared" si="199"/>
        <v>6452</v>
      </c>
      <c r="BE187" s="34">
        <f t="shared" ref="BE187:BE194" si="220">BF186</f>
        <v>6740243</v>
      </c>
      <c r="BF187" s="8">
        <v>6743989</v>
      </c>
      <c r="BG187" s="22">
        <f t="shared" si="200"/>
        <v>3746</v>
      </c>
      <c r="BH187" s="34">
        <f t="shared" ref="BH187:BH194" si="221">BI186</f>
        <v>1960394</v>
      </c>
      <c r="BI187" s="8">
        <v>1962504</v>
      </c>
      <c r="BJ187" s="22">
        <f t="shared" si="201"/>
        <v>2110</v>
      </c>
    </row>
    <row r="188" spans="1:62" ht="18" customHeight="1" x14ac:dyDescent="0.35">
      <c r="A188" s="68">
        <f>'Energy - Master'!A187</f>
        <v>46207</v>
      </c>
      <c r="B188" s="24" t="str">
        <f t="shared" si="84"/>
        <v>Jul-2026</v>
      </c>
      <c r="C188" s="34">
        <f t="shared" si="202"/>
        <v>16212880</v>
      </c>
      <c r="D188" s="8">
        <v>16236062</v>
      </c>
      <c r="E188" s="22">
        <f t="shared" si="182"/>
        <v>23182</v>
      </c>
      <c r="F188" s="34">
        <f t="shared" si="203"/>
        <v>16808440</v>
      </c>
      <c r="G188" s="8">
        <v>16832026</v>
      </c>
      <c r="H188" s="22">
        <f t="shared" si="183"/>
        <v>23586</v>
      </c>
      <c r="I188" s="34">
        <f t="shared" si="204"/>
        <v>11774616</v>
      </c>
      <c r="J188" s="8">
        <v>11786383</v>
      </c>
      <c r="K188" s="22">
        <f t="shared" si="184"/>
        <v>11767</v>
      </c>
      <c r="L188" s="34">
        <f t="shared" si="205"/>
        <v>12386400</v>
      </c>
      <c r="M188" s="8">
        <v>12398417</v>
      </c>
      <c r="N188" s="22">
        <f t="shared" si="185"/>
        <v>12017</v>
      </c>
      <c r="O188" s="34">
        <f t="shared" si="206"/>
        <v>19287731</v>
      </c>
      <c r="P188" s="8">
        <v>19298795</v>
      </c>
      <c r="Q188" s="22">
        <f t="shared" si="186"/>
        <v>11064</v>
      </c>
      <c r="R188" s="34">
        <f t="shared" si="207"/>
        <v>19815639</v>
      </c>
      <c r="S188" s="8">
        <v>19826983</v>
      </c>
      <c r="T188" s="22">
        <f t="shared" si="187"/>
        <v>11344</v>
      </c>
      <c r="U188" s="34">
        <f t="shared" si="208"/>
        <v>465278</v>
      </c>
      <c r="V188" s="8">
        <v>466161</v>
      </c>
      <c r="W188" s="22">
        <f t="shared" si="188"/>
        <v>883</v>
      </c>
      <c r="X188" s="34">
        <f t="shared" si="209"/>
        <v>774051</v>
      </c>
      <c r="Y188" s="8">
        <v>774996</v>
      </c>
      <c r="Z188" s="22">
        <f t="shared" si="189"/>
        <v>945</v>
      </c>
      <c r="AA188" s="34">
        <f t="shared" si="210"/>
        <v>714030</v>
      </c>
      <c r="AB188" s="8">
        <v>724483</v>
      </c>
      <c r="AC188" s="22">
        <f t="shared" si="190"/>
        <v>10453</v>
      </c>
      <c r="AD188" s="34">
        <f t="shared" si="211"/>
        <v>150884</v>
      </c>
      <c r="AE188" s="8">
        <v>152125</v>
      </c>
      <c r="AF188" s="22">
        <f t="shared" si="191"/>
        <v>1241</v>
      </c>
      <c r="AG188" s="34">
        <f t="shared" si="212"/>
        <v>209140</v>
      </c>
      <c r="AH188" s="8">
        <v>209509</v>
      </c>
      <c r="AI188" s="22">
        <f t="shared" si="192"/>
        <v>369</v>
      </c>
      <c r="AJ188" s="34">
        <f t="shared" si="213"/>
        <v>351452</v>
      </c>
      <c r="AK188" s="8">
        <v>354974</v>
      </c>
      <c r="AL188" s="22">
        <f t="shared" si="193"/>
        <v>3522</v>
      </c>
      <c r="AM188" s="34">
        <f t="shared" si="214"/>
        <v>314563</v>
      </c>
      <c r="AN188" s="8">
        <v>315216</v>
      </c>
      <c r="AO188" s="22">
        <f t="shared" si="194"/>
        <v>653</v>
      </c>
      <c r="AP188" s="34">
        <f t="shared" si="215"/>
        <v>4265890</v>
      </c>
      <c r="AQ188" s="8">
        <v>4270695</v>
      </c>
      <c r="AR188" s="22">
        <f t="shared" si="195"/>
        <v>4805</v>
      </c>
      <c r="AS188" s="34">
        <f t="shared" si="216"/>
        <v>242266</v>
      </c>
      <c r="AT188" s="8">
        <v>243086</v>
      </c>
      <c r="AU188" s="22">
        <f t="shared" si="196"/>
        <v>820</v>
      </c>
      <c r="AV188" s="34">
        <f t="shared" si="217"/>
        <v>442450</v>
      </c>
      <c r="AW188" s="8">
        <v>442450</v>
      </c>
      <c r="AX188" s="22">
        <f t="shared" si="197"/>
        <v>0</v>
      </c>
      <c r="AY188" s="34">
        <f t="shared" si="218"/>
        <v>897362</v>
      </c>
      <c r="AZ188" s="8">
        <v>899321</v>
      </c>
      <c r="BA188" s="22">
        <f t="shared" si="198"/>
        <v>1959</v>
      </c>
      <c r="BB188" s="34">
        <f t="shared" si="219"/>
        <v>8793708</v>
      </c>
      <c r="BC188" s="8">
        <v>8800284</v>
      </c>
      <c r="BD188" s="22">
        <f t="shared" si="199"/>
        <v>6576</v>
      </c>
      <c r="BE188" s="34">
        <f t="shared" si="220"/>
        <v>6743989</v>
      </c>
      <c r="BF188" s="8">
        <v>6747808</v>
      </c>
      <c r="BG188" s="22">
        <f t="shared" si="200"/>
        <v>3819</v>
      </c>
      <c r="BH188" s="34">
        <f t="shared" si="221"/>
        <v>1962504</v>
      </c>
      <c r="BI188" s="8">
        <v>1964293</v>
      </c>
      <c r="BJ188" s="22">
        <f t="shared" si="201"/>
        <v>1789</v>
      </c>
    </row>
    <row r="189" spans="1:62" ht="18" customHeight="1" x14ac:dyDescent="0.35">
      <c r="A189" s="68">
        <f>'Energy - Master'!A188</f>
        <v>46208</v>
      </c>
      <c r="B189" s="24" t="str">
        <f t="shared" si="84"/>
        <v>Jul-2026</v>
      </c>
      <c r="C189" s="34">
        <f t="shared" si="202"/>
        <v>16236062</v>
      </c>
      <c r="D189" s="8">
        <v>16253186</v>
      </c>
      <c r="E189" s="22">
        <f t="shared" si="182"/>
        <v>17124</v>
      </c>
      <c r="F189" s="34">
        <f t="shared" si="203"/>
        <v>16832026</v>
      </c>
      <c r="G189" s="8">
        <v>16849457</v>
      </c>
      <c r="H189" s="22">
        <f t="shared" si="183"/>
        <v>17431</v>
      </c>
      <c r="I189" s="34">
        <f t="shared" si="204"/>
        <v>11786383</v>
      </c>
      <c r="J189" s="8">
        <v>11793958</v>
      </c>
      <c r="K189" s="22">
        <f t="shared" si="184"/>
        <v>7575</v>
      </c>
      <c r="L189" s="34">
        <f t="shared" si="205"/>
        <v>12398417</v>
      </c>
      <c r="M189" s="8">
        <v>12406215</v>
      </c>
      <c r="N189" s="22">
        <f t="shared" si="185"/>
        <v>7798</v>
      </c>
      <c r="O189" s="34">
        <f t="shared" si="206"/>
        <v>19298795</v>
      </c>
      <c r="P189" s="8">
        <v>19308223</v>
      </c>
      <c r="Q189" s="22">
        <f t="shared" si="186"/>
        <v>9428</v>
      </c>
      <c r="R189" s="34">
        <f t="shared" si="207"/>
        <v>19826983</v>
      </c>
      <c r="S189" s="8">
        <v>19836557</v>
      </c>
      <c r="T189" s="22">
        <f t="shared" si="187"/>
        <v>9574</v>
      </c>
      <c r="U189" s="34">
        <f t="shared" si="208"/>
        <v>466161</v>
      </c>
      <c r="V189" s="8">
        <v>470934</v>
      </c>
      <c r="W189" s="22">
        <f t="shared" si="188"/>
        <v>4773</v>
      </c>
      <c r="X189" s="34">
        <f t="shared" si="209"/>
        <v>774996</v>
      </c>
      <c r="Y189" s="8">
        <v>779289</v>
      </c>
      <c r="Z189" s="22">
        <f t="shared" si="189"/>
        <v>4293</v>
      </c>
      <c r="AA189" s="34">
        <f t="shared" si="210"/>
        <v>724483</v>
      </c>
      <c r="AB189" s="8">
        <v>732331</v>
      </c>
      <c r="AC189" s="22">
        <f t="shared" si="190"/>
        <v>7848</v>
      </c>
      <c r="AD189" s="34">
        <f t="shared" si="211"/>
        <v>152125</v>
      </c>
      <c r="AE189" s="8">
        <v>153010</v>
      </c>
      <c r="AF189" s="22">
        <f t="shared" si="191"/>
        <v>885</v>
      </c>
      <c r="AG189" s="34">
        <f t="shared" si="212"/>
        <v>209509</v>
      </c>
      <c r="AH189" s="8">
        <v>209791</v>
      </c>
      <c r="AI189" s="22">
        <f t="shared" si="192"/>
        <v>282</v>
      </c>
      <c r="AJ189" s="34">
        <f t="shared" si="213"/>
        <v>354974</v>
      </c>
      <c r="AK189" s="8">
        <v>357479</v>
      </c>
      <c r="AL189" s="22">
        <f t="shared" si="193"/>
        <v>2505</v>
      </c>
      <c r="AM189" s="34">
        <f t="shared" si="214"/>
        <v>315216</v>
      </c>
      <c r="AN189" s="8">
        <v>315919</v>
      </c>
      <c r="AO189" s="22">
        <f t="shared" si="194"/>
        <v>703</v>
      </c>
      <c r="AP189" s="34">
        <f t="shared" si="215"/>
        <v>4270695</v>
      </c>
      <c r="AQ189" s="8">
        <v>4275848</v>
      </c>
      <c r="AR189" s="22">
        <f t="shared" si="195"/>
        <v>5153</v>
      </c>
      <c r="AS189" s="34">
        <f t="shared" si="216"/>
        <v>243086</v>
      </c>
      <c r="AT189" s="8">
        <v>245194</v>
      </c>
      <c r="AU189" s="22">
        <f t="shared" si="196"/>
        <v>2108</v>
      </c>
      <c r="AV189" s="34">
        <f t="shared" si="217"/>
        <v>442450</v>
      </c>
      <c r="AW189" s="8">
        <v>442450</v>
      </c>
      <c r="AX189" s="22">
        <f t="shared" si="197"/>
        <v>0</v>
      </c>
      <c r="AY189" s="34">
        <f t="shared" si="218"/>
        <v>899321</v>
      </c>
      <c r="AZ189" s="8">
        <v>900661</v>
      </c>
      <c r="BA189" s="22">
        <f t="shared" si="198"/>
        <v>1340</v>
      </c>
      <c r="BB189" s="34">
        <f t="shared" si="219"/>
        <v>8800284</v>
      </c>
      <c r="BC189" s="8">
        <v>8806944</v>
      </c>
      <c r="BD189" s="22">
        <f t="shared" si="199"/>
        <v>6660</v>
      </c>
      <c r="BE189" s="34">
        <f t="shared" si="220"/>
        <v>6747808</v>
      </c>
      <c r="BF189" s="8">
        <v>6751597</v>
      </c>
      <c r="BG189" s="22">
        <f t="shared" si="200"/>
        <v>3789</v>
      </c>
      <c r="BH189" s="34">
        <f t="shared" si="221"/>
        <v>1964293</v>
      </c>
      <c r="BI189" s="8">
        <v>1966447</v>
      </c>
      <c r="BJ189" s="22">
        <f t="shared" si="201"/>
        <v>2154</v>
      </c>
    </row>
    <row r="190" spans="1:62" ht="18" customHeight="1" x14ac:dyDescent="0.35">
      <c r="A190" s="68">
        <f>'Energy - Master'!A189</f>
        <v>46209</v>
      </c>
      <c r="B190" s="24" t="str">
        <f t="shared" si="84"/>
        <v>Jul-2026</v>
      </c>
      <c r="C190" s="34">
        <f t="shared" si="202"/>
        <v>16253186</v>
      </c>
      <c r="D190" s="8">
        <v>16280463</v>
      </c>
      <c r="E190" s="22">
        <f t="shared" si="182"/>
        <v>27277</v>
      </c>
      <c r="F190" s="34">
        <f t="shared" si="203"/>
        <v>16849457</v>
      </c>
      <c r="G190" s="8">
        <v>16877121</v>
      </c>
      <c r="H190" s="22">
        <f t="shared" si="183"/>
        <v>27664</v>
      </c>
      <c r="I190" s="34">
        <f t="shared" si="204"/>
        <v>11793958</v>
      </c>
      <c r="J190" s="8">
        <v>11805013</v>
      </c>
      <c r="K190" s="22">
        <f t="shared" si="184"/>
        <v>11055</v>
      </c>
      <c r="L190" s="34">
        <f t="shared" si="205"/>
        <v>12406215</v>
      </c>
      <c r="M190" s="8">
        <v>12417576</v>
      </c>
      <c r="N190" s="22">
        <f t="shared" si="185"/>
        <v>11361</v>
      </c>
      <c r="O190" s="34">
        <f t="shared" si="206"/>
        <v>19308223</v>
      </c>
      <c r="P190" s="8">
        <v>19324315</v>
      </c>
      <c r="Q190" s="22">
        <f t="shared" si="186"/>
        <v>16092</v>
      </c>
      <c r="R190" s="34">
        <f t="shared" si="207"/>
        <v>19836557</v>
      </c>
      <c r="S190" s="8">
        <v>19852834</v>
      </c>
      <c r="T190" s="22">
        <f t="shared" si="187"/>
        <v>16277</v>
      </c>
      <c r="U190" s="34">
        <f t="shared" si="208"/>
        <v>470934</v>
      </c>
      <c r="V190" s="8">
        <v>470999</v>
      </c>
      <c r="W190" s="22">
        <f t="shared" si="188"/>
        <v>65</v>
      </c>
      <c r="X190" s="34">
        <f t="shared" si="209"/>
        <v>779289</v>
      </c>
      <c r="Y190" s="8">
        <v>779451</v>
      </c>
      <c r="Z190" s="22">
        <f t="shared" si="189"/>
        <v>162</v>
      </c>
      <c r="AA190" s="34">
        <f t="shared" si="210"/>
        <v>732331</v>
      </c>
      <c r="AB190" s="8">
        <v>740931</v>
      </c>
      <c r="AC190" s="22">
        <f t="shared" si="190"/>
        <v>8600</v>
      </c>
      <c r="AD190" s="34">
        <f t="shared" si="211"/>
        <v>153010</v>
      </c>
      <c r="AE190" s="8">
        <v>154363</v>
      </c>
      <c r="AF190" s="22">
        <f t="shared" si="191"/>
        <v>1353</v>
      </c>
      <c r="AG190" s="34">
        <f t="shared" si="212"/>
        <v>209791</v>
      </c>
      <c r="AH190" s="8">
        <v>210219</v>
      </c>
      <c r="AI190" s="22">
        <f t="shared" si="192"/>
        <v>428</v>
      </c>
      <c r="AJ190" s="34">
        <f t="shared" si="213"/>
        <v>357479</v>
      </c>
      <c r="AK190" s="8">
        <v>361468</v>
      </c>
      <c r="AL190" s="22">
        <f t="shared" si="193"/>
        <v>3989</v>
      </c>
      <c r="AM190" s="34">
        <f t="shared" si="214"/>
        <v>315919</v>
      </c>
      <c r="AN190" s="8">
        <v>316767</v>
      </c>
      <c r="AO190" s="22">
        <f t="shared" si="194"/>
        <v>848</v>
      </c>
      <c r="AP190" s="34">
        <f t="shared" si="215"/>
        <v>4275848</v>
      </c>
      <c r="AQ190" s="8">
        <v>4280692</v>
      </c>
      <c r="AR190" s="22">
        <f t="shared" si="195"/>
        <v>4844</v>
      </c>
      <c r="AS190" s="34">
        <f t="shared" si="216"/>
        <v>245194</v>
      </c>
      <c r="AT190" s="8">
        <v>248868</v>
      </c>
      <c r="AU190" s="22">
        <f t="shared" si="196"/>
        <v>3674</v>
      </c>
      <c r="AV190" s="34">
        <f t="shared" si="217"/>
        <v>442450</v>
      </c>
      <c r="AW190" s="8">
        <v>442450</v>
      </c>
      <c r="AX190" s="22">
        <f t="shared" si="197"/>
        <v>0</v>
      </c>
      <c r="AY190" s="34">
        <f t="shared" si="218"/>
        <v>900661</v>
      </c>
      <c r="AZ190" s="8">
        <v>902719</v>
      </c>
      <c r="BA190" s="22">
        <f t="shared" si="198"/>
        <v>2058</v>
      </c>
      <c r="BB190" s="34">
        <f t="shared" si="219"/>
        <v>8806944</v>
      </c>
      <c r="BC190" s="8">
        <v>8813605</v>
      </c>
      <c r="BD190" s="22">
        <f t="shared" si="199"/>
        <v>6661</v>
      </c>
      <c r="BE190" s="34">
        <f t="shared" si="220"/>
        <v>6751597</v>
      </c>
      <c r="BF190" s="8">
        <v>6755422</v>
      </c>
      <c r="BG190" s="22">
        <f t="shared" si="200"/>
        <v>3825</v>
      </c>
      <c r="BH190" s="34">
        <f t="shared" si="221"/>
        <v>1966447</v>
      </c>
      <c r="BI190" s="8">
        <v>1968407</v>
      </c>
      <c r="BJ190" s="22">
        <f t="shared" si="201"/>
        <v>1960</v>
      </c>
    </row>
    <row r="191" spans="1:62" ht="18" customHeight="1" x14ac:dyDescent="0.35">
      <c r="A191" s="68">
        <f>'Energy - Master'!A190</f>
        <v>46210</v>
      </c>
      <c r="B191" s="24" t="str">
        <f t="shared" si="84"/>
        <v>Jul-2026</v>
      </c>
      <c r="C191" s="34">
        <f t="shared" si="202"/>
        <v>16280463</v>
      </c>
      <c r="D191" s="8">
        <v>16305463</v>
      </c>
      <c r="E191" s="22">
        <f t="shared" si="182"/>
        <v>25000</v>
      </c>
      <c r="F191" s="34">
        <f t="shared" si="203"/>
        <v>16877121</v>
      </c>
      <c r="G191" s="8">
        <v>16902456</v>
      </c>
      <c r="H191" s="22">
        <f t="shared" si="183"/>
        <v>25335</v>
      </c>
      <c r="I191" s="34">
        <f t="shared" si="204"/>
        <v>11805013</v>
      </c>
      <c r="J191" s="8">
        <v>11814287</v>
      </c>
      <c r="K191" s="22">
        <f t="shared" si="184"/>
        <v>9274</v>
      </c>
      <c r="L191" s="34">
        <f t="shared" si="205"/>
        <v>12417576</v>
      </c>
      <c r="M191" s="8">
        <v>12427106</v>
      </c>
      <c r="N191" s="22">
        <f t="shared" si="185"/>
        <v>9530</v>
      </c>
      <c r="O191" s="34">
        <f t="shared" si="206"/>
        <v>19324315</v>
      </c>
      <c r="P191" s="8">
        <v>19339746</v>
      </c>
      <c r="Q191" s="22">
        <f t="shared" si="186"/>
        <v>15431</v>
      </c>
      <c r="R191" s="34">
        <f t="shared" si="207"/>
        <v>19852834</v>
      </c>
      <c r="S191" s="8">
        <v>19868439</v>
      </c>
      <c r="T191" s="22">
        <f t="shared" si="187"/>
        <v>15605</v>
      </c>
      <c r="U191" s="34">
        <f t="shared" si="208"/>
        <v>470999</v>
      </c>
      <c r="V191" s="8">
        <v>471499</v>
      </c>
      <c r="W191" s="22">
        <f t="shared" si="188"/>
        <v>500</v>
      </c>
      <c r="X191" s="34">
        <f t="shared" si="209"/>
        <v>779451</v>
      </c>
      <c r="Y191" s="8">
        <v>780368</v>
      </c>
      <c r="Z191" s="22">
        <f t="shared" si="189"/>
        <v>917</v>
      </c>
      <c r="AA191" s="34">
        <f t="shared" si="210"/>
        <v>740931</v>
      </c>
      <c r="AB191" s="8">
        <v>746883</v>
      </c>
      <c r="AC191" s="22">
        <f t="shared" si="190"/>
        <v>5952</v>
      </c>
      <c r="AD191" s="34">
        <f t="shared" si="211"/>
        <v>154363</v>
      </c>
      <c r="AE191" s="8">
        <v>155668</v>
      </c>
      <c r="AF191" s="22">
        <f t="shared" si="191"/>
        <v>1305</v>
      </c>
      <c r="AG191" s="34">
        <f t="shared" si="212"/>
        <v>210219</v>
      </c>
      <c r="AH191" s="8">
        <v>210570</v>
      </c>
      <c r="AI191" s="22">
        <f t="shared" si="192"/>
        <v>351</v>
      </c>
      <c r="AJ191" s="34">
        <f t="shared" si="213"/>
        <v>361468</v>
      </c>
      <c r="AK191" s="8">
        <v>365258</v>
      </c>
      <c r="AL191" s="22">
        <f t="shared" si="193"/>
        <v>3790</v>
      </c>
      <c r="AM191" s="34">
        <f t="shared" si="214"/>
        <v>316767</v>
      </c>
      <c r="AN191" s="8">
        <v>317400</v>
      </c>
      <c r="AO191" s="22">
        <f t="shared" si="194"/>
        <v>633</v>
      </c>
      <c r="AP191" s="34">
        <f t="shared" si="215"/>
        <v>4280692</v>
      </c>
      <c r="AQ191" s="8">
        <v>4283774</v>
      </c>
      <c r="AR191" s="22">
        <f t="shared" si="195"/>
        <v>3082</v>
      </c>
      <c r="AS191" s="34">
        <f t="shared" si="216"/>
        <v>248868</v>
      </c>
      <c r="AT191" s="8">
        <v>252076</v>
      </c>
      <c r="AU191" s="22">
        <f t="shared" si="196"/>
        <v>3208</v>
      </c>
      <c r="AV191" s="34">
        <f t="shared" si="217"/>
        <v>442450</v>
      </c>
      <c r="AW191" s="8">
        <v>442450</v>
      </c>
      <c r="AX191" s="22">
        <f t="shared" si="197"/>
        <v>0</v>
      </c>
      <c r="AY191" s="34">
        <f t="shared" si="218"/>
        <v>902719</v>
      </c>
      <c r="AZ191" s="8">
        <v>904698</v>
      </c>
      <c r="BA191" s="22">
        <f t="shared" si="198"/>
        <v>1979</v>
      </c>
      <c r="BB191" s="34">
        <f t="shared" si="219"/>
        <v>8813605</v>
      </c>
      <c r="BC191" s="8">
        <v>8820293</v>
      </c>
      <c r="BD191" s="22">
        <f t="shared" si="199"/>
        <v>6688</v>
      </c>
      <c r="BE191" s="34">
        <f t="shared" si="220"/>
        <v>6755422</v>
      </c>
      <c r="BF191" s="8">
        <v>6759324</v>
      </c>
      <c r="BG191" s="22">
        <f t="shared" si="200"/>
        <v>3902</v>
      </c>
      <c r="BH191" s="34">
        <f t="shared" si="221"/>
        <v>1968407</v>
      </c>
      <c r="BI191" s="8">
        <v>1969790</v>
      </c>
      <c r="BJ191" s="22">
        <f t="shared" si="201"/>
        <v>1383</v>
      </c>
    </row>
    <row r="192" spans="1:62" ht="18" customHeight="1" x14ac:dyDescent="0.35">
      <c r="A192" s="68">
        <f>'Energy - Master'!A191</f>
        <v>46211</v>
      </c>
      <c r="B192" s="24" t="str">
        <f t="shared" si="84"/>
        <v>Jul-2026</v>
      </c>
      <c r="C192" s="34">
        <f t="shared" si="202"/>
        <v>16305463</v>
      </c>
      <c r="D192" s="8">
        <v>16329635</v>
      </c>
      <c r="E192" s="22">
        <f t="shared" si="182"/>
        <v>24172</v>
      </c>
      <c r="F192" s="34">
        <f t="shared" si="203"/>
        <v>16902456</v>
      </c>
      <c r="G192" s="8">
        <v>16927063</v>
      </c>
      <c r="H192" s="22">
        <f t="shared" si="183"/>
        <v>24607</v>
      </c>
      <c r="I192" s="34">
        <f t="shared" si="204"/>
        <v>11814287</v>
      </c>
      <c r="J192" s="8">
        <v>11826926</v>
      </c>
      <c r="K192" s="22">
        <f t="shared" si="184"/>
        <v>12639</v>
      </c>
      <c r="L192" s="34">
        <f t="shared" si="205"/>
        <v>12427106</v>
      </c>
      <c r="M192" s="8">
        <v>12439983</v>
      </c>
      <c r="N192" s="22">
        <f t="shared" si="185"/>
        <v>12877</v>
      </c>
      <c r="O192" s="34">
        <f t="shared" si="206"/>
        <v>19339746</v>
      </c>
      <c r="P192" s="8">
        <v>19350850</v>
      </c>
      <c r="Q192" s="22">
        <f t="shared" si="186"/>
        <v>11104</v>
      </c>
      <c r="R192" s="34">
        <f t="shared" si="207"/>
        <v>19868439</v>
      </c>
      <c r="S192" s="8">
        <v>19879911</v>
      </c>
      <c r="T192" s="22">
        <f t="shared" si="187"/>
        <v>11472</v>
      </c>
      <c r="U192" s="34">
        <f t="shared" si="208"/>
        <v>471499</v>
      </c>
      <c r="V192" s="8">
        <v>472054</v>
      </c>
      <c r="W192" s="22">
        <f t="shared" si="188"/>
        <v>555</v>
      </c>
      <c r="X192" s="34">
        <f t="shared" si="209"/>
        <v>780368</v>
      </c>
      <c r="Y192" s="8">
        <v>780941</v>
      </c>
      <c r="Z192" s="22">
        <f t="shared" si="189"/>
        <v>573</v>
      </c>
      <c r="AA192" s="34">
        <f t="shared" si="210"/>
        <v>746883</v>
      </c>
      <c r="AB192" s="8">
        <v>750314</v>
      </c>
      <c r="AC192" s="22">
        <f t="shared" si="190"/>
        <v>3431</v>
      </c>
      <c r="AD192" s="34">
        <f t="shared" si="211"/>
        <v>155668</v>
      </c>
      <c r="AE192" s="8">
        <v>157013</v>
      </c>
      <c r="AF192" s="22">
        <f t="shared" si="191"/>
        <v>1345</v>
      </c>
      <c r="AG192" s="34">
        <f t="shared" si="212"/>
        <v>210570</v>
      </c>
      <c r="AH192" s="8">
        <v>210900</v>
      </c>
      <c r="AI192" s="22">
        <f t="shared" si="192"/>
        <v>330</v>
      </c>
      <c r="AJ192" s="34">
        <f t="shared" si="213"/>
        <v>365258</v>
      </c>
      <c r="AK192" s="8">
        <v>369142</v>
      </c>
      <c r="AL192" s="22">
        <f t="shared" si="193"/>
        <v>3884</v>
      </c>
      <c r="AM192" s="34">
        <f t="shared" si="214"/>
        <v>317400</v>
      </c>
      <c r="AN192" s="8">
        <v>318010</v>
      </c>
      <c r="AO192" s="22">
        <f t="shared" si="194"/>
        <v>610</v>
      </c>
      <c r="AP192" s="34">
        <f t="shared" si="215"/>
        <v>4283774</v>
      </c>
      <c r="AQ192" s="8">
        <v>4285955</v>
      </c>
      <c r="AR192" s="22">
        <f t="shared" si="195"/>
        <v>2181</v>
      </c>
      <c r="AS192" s="34">
        <f t="shared" si="216"/>
        <v>252076</v>
      </c>
      <c r="AT192" s="8">
        <v>252076</v>
      </c>
      <c r="AU192" s="22">
        <f t="shared" si="196"/>
        <v>0</v>
      </c>
      <c r="AV192" s="34">
        <f t="shared" si="217"/>
        <v>442450</v>
      </c>
      <c r="AW192" s="8">
        <v>442450</v>
      </c>
      <c r="AX192" s="22">
        <f t="shared" si="197"/>
        <v>0</v>
      </c>
      <c r="AY192" s="34">
        <f t="shared" si="218"/>
        <v>904698</v>
      </c>
      <c r="AZ192" s="8">
        <v>906719</v>
      </c>
      <c r="BA192" s="22">
        <f t="shared" si="198"/>
        <v>2021</v>
      </c>
      <c r="BB192" s="34">
        <f t="shared" si="219"/>
        <v>8820293</v>
      </c>
      <c r="BC192" s="8">
        <v>8826691</v>
      </c>
      <c r="BD192" s="22">
        <f t="shared" si="199"/>
        <v>6398</v>
      </c>
      <c r="BE192" s="34">
        <f t="shared" si="220"/>
        <v>6759324</v>
      </c>
      <c r="BF192" s="8">
        <v>6763281</v>
      </c>
      <c r="BG192" s="22">
        <f t="shared" si="200"/>
        <v>3957</v>
      </c>
      <c r="BH192" s="34">
        <f t="shared" si="221"/>
        <v>1969790</v>
      </c>
      <c r="BI192" s="8">
        <v>1970717</v>
      </c>
      <c r="BJ192" s="22">
        <f t="shared" si="201"/>
        <v>927</v>
      </c>
    </row>
    <row r="193" spans="1:62" ht="18" customHeight="1" x14ac:dyDescent="0.35">
      <c r="A193" s="68">
        <f>'Energy - Master'!A192</f>
        <v>46212</v>
      </c>
      <c r="B193" s="24" t="str">
        <f t="shared" si="84"/>
        <v>Jul-2026</v>
      </c>
      <c r="C193" s="34">
        <f t="shared" si="202"/>
        <v>16329635</v>
      </c>
      <c r="D193" s="8">
        <v>16352011</v>
      </c>
      <c r="E193" s="22">
        <f t="shared" si="182"/>
        <v>22376</v>
      </c>
      <c r="F193" s="34">
        <f t="shared" si="203"/>
        <v>16927063</v>
      </c>
      <c r="G193" s="8">
        <v>16949766</v>
      </c>
      <c r="H193" s="22">
        <f t="shared" si="183"/>
        <v>22703</v>
      </c>
      <c r="I193" s="34">
        <f t="shared" si="204"/>
        <v>11826926</v>
      </c>
      <c r="J193" s="8">
        <v>11835485</v>
      </c>
      <c r="K193" s="22">
        <f t="shared" si="184"/>
        <v>8559</v>
      </c>
      <c r="L193" s="34">
        <f t="shared" si="205"/>
        <v>12439983</v>
      </c>
      <c r="M193" s="8">
        <v>12448770</v>
      </c>
      <c r="N193" s="22">
        <f t="shared" si="185"/>
        <v>8787</v>
      </c>
      <c r="O193" s="34">
        <f t="shared" si="206"/>
        <v>19350850</v>
      </c>
      <c r="P193" s="8">
        <v>19364520</v>
      </c>
      <c r="Q193" s="22">
        <f t="shared" si="186"/>
        <v>13670</v>
      </c>
      <c r="R193" s="34">
        <f t="shared" si="207"/>
        <v>19879911</v>
      </c>
      <c r="S193" s="8">
        <v>19893745</v>
      </c>
      <c r="T193" s="22">
        <f t="shared" si="187"/>
        <v>13834</v>
      </c>
      <c r="U193" s="34">
        <f t="shared" si="208"/>
        <v>472054</v>
      </c>
      <c r="V193" s="8">
        <v>473432</v>
      </c>
      <c r="W193" s="22">
        <f t="shared" si="188"/>
        <v>1378</v>
      </c>
      <c r="X193" s="34">
        <f t="shared" si="209"/>
        <v>780941</v>
      </c>
      <c r="Y193" s="8">
        <v>783100</v>
      </c>
      <c r="Z193" s="22">
        <f t="shared" si="189"/>
        <v>2159</v>
      </c>
      <c r="AA193" s="34">
        <f t="shared" si="210"/>
        <v>750314</v>
      </c>
      <c r="AB193" s="8">
        <v>760460</v>
      </c>
      <c r="AC193" s="22">
        <f t="shared" si="190"/>
        <v>10146</v>
      </c>
      <c r="AD193" s="34">
        <f t="shared" si="211"/>
        <v>157013</v>
      </c>
      <c r="AE193" s="8">
        <v>158197</v>
      </c>
      <c r="AF193" s="22">
        <f t="shared" si="191"/>
        <v>1184</v>
      </c>
      <c r="AG193" s="34">
        <f t="shared" si="212"/>
        <v>210900</v>
      </c>
      <c r="AH193" s="8">
        <v>211177</v>
      </c>
      <c r="AI193" s="22">
        <f t="shared" si="192"/>
        <v>277</v>
      </c>
      <c r="AJ193" s="34">
        <f t="shared" si="213"/>
        <v>369142</v>
      </c>
      <c r="AK193" s="8">
        <v>372509</v>
      </c>
      <c r="AL193" s="22">
        <f t="shared" si="193"/>
        <v>3367</v>
      </c>
      <c r="AM193" s="34">
        <f t="shared" si="214"/>
        <v>318010</v>
      </c>
      <c r="AN193" s="8">
        <v>318563</v>
      </c>
      <c r="AO193" s="22">
        <f t="shared" si="194"/>
        <v>553</v>
      </c>
      <c r="AP193" s="34">
        <f t="shared" si="215"/>
        <v>4285955</v>
      </c>
      <c r="AQ193" s="8">
        <v>4288260</v>
      </c>
      <c r="AR193" s="22">
        <f t="shared" si="195"/>
        <v>2305</v>
      </c>
      <c r="AS193" s="34">
        <f t="shared" si="216"/>
        <v>252076</v>
      </c>
      <c r="AT193" s="8">
        <v>254668</v>
      </c>
      <c r="AU193" s="22">
        <f t="shared" si="196"/>
        <v>2592</v>
      </c>
      <c r="AV193" s="34">
        <f t="shared" si="217"/>
        <v>442450</v>
      </c>
      <c r="AW193" s="8">
        <v>442450</v>
      </c>
      <c r="AX193" s="22">
        <f t="shared" si="197"/>
        <v>0</v>
      </c>
      <c r="AY193" s="34">
        <f t="shared" si="218"/>
        <v>906719</v>
      </c>
      <c r="AZ193" s="8">
        <v>908530</v>
      </c>
      <c r="BA193" s="22">
        <f t="shared" si="198"/>
        <v>1811</v>
      </c>
      <c r="BB193" s="34">
        <f t="shared" si="219"/>
        <v>8826691</v>
      </c>
      <c r="BC193" s="8">
        <v>8832977</v>
      </c>
      <c r="BD193" s="22">
        <f t="shared" si="199"/>
        <v>6286</v>
      </c>
      <c r="BE193" s="34">
        <f t="shared" si="220"/>
        <v>6763281</v>
      </c>
      <c r="BF193" s="8">
        <v>6767006</v>
      </c>
      <c r="BG193" s="22">
        <f t="shared" si="200"/>
        <v>3725</v>
      </c>
      <c r="BH193" s="34">
        <f t="shared" si="221"/>
        <v>1970717</v>
      </c>
      <c r="BI193" s="8">
        <v>1971627</v>
      </c>
      <c r="BJ193" s="22">
        <f t="shared" si="201"/>
        <v>910</v>
      </c>
    </row>
    <row r="194" spans="1:62" ht="18" customHeight="1" x14ac:dyDescent="0.35">
      <c r="A194" s="68">
        <f>'Energy - Master'!A193</f>
        <v>46213</v>
      </c>
      <c r="B194" s="24" t="str">
        <f t="shared" si="84"/>
        <v>Jul-2026</v>
      </c>
      <c r="C194" s="34">
        <f t="shared" si="202"/>
        <v>16352011</v>
      </c>
      <c r="D194" s="8">
        <v>16370222</v>
      </c>
      <c r="E194" s="22">
        <f t="shared" si="182"/>
        <v>18211</v>
      </c>
      <c r="F194" s="34">
        <f t="shared" si="203"/>
        <v>16949766</v>
      </c>
      <c r="G194" s="8">
        <v>16968321</v>
      </c>
      <c r="H194" s="22">
        <f t="shared" si="183"/>
        <v>18555</v>
      </c>
      <c r="I194" s="34">
        <f t="shared" si="204"/>
        <v>11835485</v>
      </c>
      <c r="J194" s="8">
        <v>11844105</v>
      </c>
      <c r="K194" s="22">
        <f t="shared" si="184"/>
        <v>8620</v>
      </c>
      <c r="L194" s="34">
        <f t="shared" si="205"/>
        <v>12448770</v>
      </c>
      <c r="M194" s="8">
        <v>12457583</v>
      </c>
      <c r="N194" s="22">
        <f t="shared" si="185"/>
        <v>8813</v>
      </c>
      <c r="O194" s="34">
        <f t="shared" si="206"/>
        <v>19364520</v>
      </c>
      <c r="P194" s="8">
        <v>19373588</v>
      </c>
      <c r="Q194" s="22">
        <f t="shared" si="186"/>
        <v>9068</v>
      </c>
      <c r="R194" s="34">
        <f t="shared" si="207"/>
        <v>19893745</v>
      </c>
      <c r="S194" s="8">
        <v>19903080</v>
      </c>
      <c r="T194" s="22">
        <f t="shared" si="187"/>
        <v>9335</v>
      </c>
      <c r="U194" s="34">
        <f t="shared" si="208"/>
        <v>473432</v>
      </c>
      <c r="V194" s="8">
        <v>476214</v>
      </c>
      <c r="W194" s="22">
        <f t="shared" si="188"/>
        <v>2782</v>
      </c>
      <c r="X194" s="34">
        <f t="shared" si="209"/>
        <v>783100</v>
      </c>
      <c r="Y194" s="8">
        <v>786376</v>
      </c>
      <c r="Z194" s="22">
        <f t="shared" si="189"/>
        <v>3276</v>
      </c>
      <c r="AA194" s="34">
        <f t="shared" si="210"/>
        <v>760460</v>
      </c>
      <c r="AB194" s="8">
        <v>765851</v>
      </c>
      <c r="AC194" s="22">
        <f t="shared" si="190"/>
        <v>5391</v>
      </c>
      <c r="AD194" s="34">
        <f t="shared" si="211"/>
        <v>158197</v>
      </c>
      <c r="AE194" s="8">
        <v>159260</v>
      </c>
      <c r="AF194" s="22">
        <f t="shared" si="191"/>
        <v>1063</v>
      </c>
      <c r="AG194" s="34">
        <f t="shared" si="212"/>
        <v>211177</v>
      </c>
      <c r="AH194" s="8">
        <v>211404</v>
      </c>
      <c r="AI194" s="22">
        <f t="shared" si="192"/>
        <v>227</v>
      </c>
      <c r="AJ194" s="34">
        <f t="shared" si="213"/>
        <v>372509</v>
      </c>
      <c r="AK194" s="8">
        <v>375543</v>
      </c>
      <c r="AL194" s="22">
        <f t="shared" si="193"/>
        <v>3034</v>
      </c>
      <c r="AM194" s="34">
        <f t="shared" si="214"/>
        <v>318563</v>
      </c>
      <c r="AN194" s="8">
        <v>318917</v>
      </c>
      <c r="AO194" s="22">
        <f t="shared" si="194"/>
        <v>354</v>
      </c>
      <c r="AP194" s="34">
        <f t="shared" si="215"/>
        <v>4288260</v>
      </c>
      <c r="AQ194" s="8">
        <v>4290039</v>
      </c>
      <c r="AR194" s="22">
        <f t="shared" si="195"/>
        <v>1779</v>
      </c>
      <c r="AS194" s="34">
        <f t="shared" si="216"/>
        <v>254668</v>
      </c>
      <c r="AT194" s="8">
        <v>254668</v>
      </c>
      <c r="AU194" s="22">
        <f t="shared" si="196"/>
        <v>0</v>
      </c>
      <c r="AV194" s="34">
        <f t="shared" si="217"/>
        <v>442450</v>
      </c>
      <c r="AW194" s="8">
        <v>442450</v>
      </c>
      <c r="AX194" s="22">
        <f t="shared" si="197"/>
        <v>0</v>
      </c>
      <c r="AY194" s="34">
        <f t="shared" si="218"/>
        <v>908530</v>
      </c>
      <c r="AZ194" s="8">
        <v>910173</v>
      </c>
      <c r="BA194" s="22">
        <f t="shared" si="198"/>
        <v>1643</v>
      </c>
      <c r="BB194" s="34">
        <f t="shared" si="219"/>
        <v>8832977</v>
      </c>
      <c r="BC194" s="8">
        <v>8839564</v>
      </c>
      <c r="BD194" s="22">
        <f t="shared" si="199"/>
        <v>6587</v>
      </c>
      <c r="BE194" s="34">
        <f t="shared" si="220"/>
        <v>6767006</v>
      </c>
      <c r="BF194" s="8">
        <v>6770845</v>
      </c>
      <c r="BG194" s="22">
        <f t="shared" si="200"/>
        <v>3839</v>
      </c>
      <c r="BH194" s="34">
        <f t="shared" si="221"/>
        <v>1971627</v>
      </c>
      <c r="BI194" s="8">
        <v>1972355</v>
      </c>
      <c r="BJ194" s="22">
        <f t="shared" si="201"/>
        <v>728</v>
      </c>
    </row>
    <row r="195" spans="1:62" ht="18" customHeight="1" x14ac:dyDescent="0.35">
      <c r="A195" s="68">
        <f>'Energy - Master'!A194</f>
        <v>46214</v>
      </c>
      <c r="B195" s="24" t="str">
        <f t="shared" si="84"/>
        <v>Jul-2026</v>
      </c>
      <c r="C195" s="34">
        <f t="shared" si="105"/>
        <v>16370222</v>
      </c>
      <c r="D195" s="8"/>
      <c r="E195" s="22" t="str">
        <f t="shared" si="85"/>
        <v/>
      </c>
      <c r="F195" s="34">
        <f t="shared" si="106"/>
        <v>16968321</v>
      </c>
      <c r="G195" s="8"/>
      <c r="H195" s="22" t="str">
        <f t="shared" si="86"/>
        <v/>
      </c>
      <c r="I195" s="34">
        <f t="shared" si="107"/>
        <v>11844105</v>
      </c>
      <c r="J195" s="8"/>
      <c r="K195" s="22" t="str">
        <f t="shared" si="87"/>
        <v/>
      </c>
      <c r="L195" s="34">
        <f t="shared" si="108"/>
        <v>12457583</v>
      </c>
      <c r="M195" s="8"/>
      <c r="N195" s="22" t="str">
        <f t="shared" si="88"/>
        <v/>
      </c>
      <c r="O195" s="34">
        <f t="shared" si="109"/>
        <v>19373588</v>
      </c>
      <c r="P195" s="8"/>
      <c r="Q195" s="22" t="str">
        <f t="shared" si="89"/>
        <v/>
      </c>
      <c r="R195" s="34">
        <f t="shared" si="110"/>
        <v>19903080</v>
      </c>
      <c r="S195" s="8"/>
      <c r="T195" s="22" t="str">
        <f t="shared" si="90"/>
        <v/>
      </c>
      <c r="U195" s="34">
        <f t="shared" si="111"/>
        <v>476214</v>
      </c>
      <c r="V195" s="8"/>
      <c r="W195" s="22" t="str">
        <f t="shared" si="91"/>
        <v/>
      </c>
      <c r="X195" s="34">
        <f t="shared" si="112"/>
        <v>786376</v>
      </c>
      <c r="Y195" s="8"/>
      <c r="Z195" s="22" t="str">
        <f t="shared" si="92"/>
        <v/>
      </c>
      <c r="AA195" s="34">
        <f t="shared" si="113"/>
        <v>765851</v>
      </c>
      <c r="AB195" s="8"/>
      <c r="AC195" s="22" t="str">
        <f t="shared" si="93"/>
        <v/>
      </c>
      <c r="AD195" s="34">
        <f t="shared" si="114"/>
        <v>159260</v>
      </c>
      <c r="AE195" s="8"/>
      <c r="AF195" s="22" t="str">
        <f t="shared" si="94"/>
        <v/>
      </c>
      <c r="AG195" s="34">
        <f t="shared" si="115"/>
        <v>211404</v>
      </c>
      <c r="AH195" s="8"/>
      <c r="AI195" s="22" t="str">
        <f t="shared" si="95"/>
        <v/>
      </c>
      <c r="AJ195" s="34">
        <f t="shared" si="116"/>
        <v>375543</v>
      </c>
      <c r="AK195" s="8"/>
      <c r="AL195" s="22" t="str">
        <f t="shared" si="96"/>
        <v/>
      </c>
      <c r="AM195" s="34">
        <f t="shared" si="117"/>
        <v>318917</v>
      </c>
      <c r="AN195" s="8"/>
      <c r="AO195" s="22" t="str">
        <f t="shared" si="97"/>
        <v/>
      </c>
      <c r="AP195" s="34">
        <f t="shared" si="118"/>
        <v>4290039</v>
      </c>
      <c r="AQ195" s="8"/>
      <c r="AR195" s="22" t="str">
        <f t="shared" si="98"/>
        <v/>
      </c>
      <c r="AS195" s="34">
        <f t="shared" si="119"/>
        <v>254668</v>
      </c>
      <c r="AT195" s="8"/>
      <c r="AU195" s="22" t="str">
        <f t="shared" si="99"/>
        <v/>
      </c>
      <c r="AV195" s="34">
        <f t="shared" si="120"/>
        <v>442450</v>
      </c>
      <c r="AW195" s="8"/>
      <c r="AX195" s="22" t="str">
        <f t="shared" si="100"/>
        <v/>
      </c>
      <c r="AY195" s="34">
        <f t="shared" si="122"/>
        <v>910173</v>
      </c>
      <c r="AZ195" s="8"/>
      <c r="BA195" s="22" t="str">
        <f t="shared" ref="BA195" si="222">IF(OR(AY195="",AZ195=""),"",AZ195-AY195)</f>
        <v/>
      </c>
      <c r="BB195" s="34">
        <f t="shared" si="123"/>
        <v>8839564</v>
      </c>
      <c r="BC195" s="8"/>
      <c r="BD195" s="22" t="str">
        <f t="shared" si="102"/>
        <v/>
      </c>
      <c r="BE195" s="34">
        <f t="shared" si="124"/>
        <v>6770845</v>
      </c>
      <c r="BF195" s="8"/>
      <c r="BG195" s="22" t="str">
        <f t="shared" si="103"/>
        <v/>
      </c>
      <c r="BH195" s="34">
        <f t="shared" si="121"/>
        <v>1972355</v>
      </c>
      <c r="BI195" s="8"/>
      <c r="BJ195" s="22" t="str">
        <f t="shared" si="104"/>
        <v/>
      </c>
    </row>
    <row r="196" spans="1:62" ht="18" customHeight="1" x14ac:dyDescent="0.35">
      <c r="A196" s="68">
        <f>'Energy - Master'!A195</f>
        <v>46215</v>
      </c>
      <c r="B196" s="24" t="str">
        <f t="shared" ref="B196:B259" si="223">IF(A196="","",TEXT(A196,"MMM-YYYY"))</f>
        <v>Jul-2026</v>
      </c>
      <c r="C196" s="34" t="str">
        <f t="shared" si="105"/>
        <v/>
      </c>
      <c r="D196" s="8"/>
      <c r="E196" s="22" t="str">
        <f t="shared" ref="E196:E259" si="224">IF(OR(C196="",D196=""),"",D196-C196)</f>
        <v/>
      </c>
      <c r="F196" s="34" t="str">
        <f t="shared" si="106"/>
        <v/>
      </c>
      <c r="G196" s="8"/>
      <c r="H196" s="22" t="str">
        <f t="shared" ref="H196:H259" si="225">IF(OR(F196="",G196=""),"",G196-F196)</f>
        <v/>
      </c>
      <c r="I196" s="34" t="str">
        <f t="shared" si="107"/>
        <v/>
      </c>
      <c r="J196" s="8"/>
      <c r="K196" s="22" t="str">
        <f t="shared" ref="K196:K259" si="226">IF(OR(I196="",J196=""),"",J196-I196)</f>
        <v/>
      </c>
      <c r="L196" s="34" t="str">
        <f t="shared" si="108"/>
        <v/>
      </c>
      <c r="M196" s="8"/>
      <c r="N196" s="22" t="str">
        <f t="shared" ref="N196:N259" si="227">IF(OR(L196="",M196=""),"",M196-L196)</f>
        <v/>
      </c>
      <c r="O196" s="34" t="str">
        <f t="shared" si="109"/>
        <v/>
      </c>
      <c r="P196" s="8"/>
      <c r="Q196" s="22" t="str">
        <f t="shared" ref="Q196:Q259" si="228">IF(OR(O196="",P196=""),"",P196-O196)</f>
        <v/>
      </c>
      <c r="R196" s="34" t="str">
        <f t="shared" si="110"/>
        <v/>
      </c>
      <c r="S196" s="8"/>
      <c r="T196" s="22" t="str">
        <f t="shared" ref="T196:T259" si="229">IF(OR(R196="",S196=""),"",S196-R196)</f>
        <v/>
      </c>
      <c r="U196" s="34" t="str">
        <f t="shared" si="111"/>
        <v/>
      </c>
      <c r="V196" s="8"/>
      <c r="W196" s="22" t="str">
        <f t="shared" ref="W196:W259" si="230">IF(OR(U196="",V196=""),"",V196-U196)</f>
        <v/>
      </c>
      <c r="X196" s="34" t="str">
        <f t="shared" si="112"/>
        <v/>
      </c>
      <c r="Y196" s="8"/>
      <c r="Z196" s="22" t="str">
        <f t="shared" ref="Z196:Z259" si="231">IF(OR(X196="",Y196=""),"",Y196-X196)</f>
        <v/>
      </c>
      <c r="AA196" s="34" t="str">
        <f t="shared" si="113"/>
        <v/>
      </c>
      <c r="AB196" s="8"/>
      <c r="AC196" s="22" t="str">
        <f t="shared" ref="AC196:AC259" si="232">IF(OR(AA196="",AB196=""),"",AB196-AA196)</f>
        <v/>
      </c>
      <c r="AD196" s="34" t="str">
        <f t="shared" si="114"/>
        <v/>
      </c>
      <c r="AE196" s="8"/>
      <c r="AF196" s="22" t="str">
        <f t="shared" ref="AF196:AF259" si="233">IF(OR(AD196="",AE196=""),"",AE196-AD196)</f>
        <v/>
      </c>
      <c r="AG196" s="34" t="str">
        <f t="shared" si="115"/>
        <v/>
      </c>
      <c r="AH196" s="8"/>
      <c r="AI196" s="22" t="str">
        <f t="shared" ref="AI196:AI259" si="234">IF(OR(AG196="",AH196=""),"",AH196-AG196)</f>
        <v/>
      </c>
      <c r="AJ196" s="34" t="str">
        <f t="shared" si="116"/>
        <v/>
      </c>
      <c r="AK196" s="8"/>
      <c r="AL196" s="22" t="str">
        <f t="shared" ref="AL196:AL259" si="235">IF(OR(AJ196="",AK196=""),"",AK196-AJ196)</f>
        <v/>
      </c>
      <c r="AM196" s="34" t="str">
        <f t="shared" si="117"/>
        <v/>
      </c>
      <c r="AN196" s="8"/>
      <c r="AO196" s="22" t="str">
        <f t="shared" ref="AO196:AO259" si="236">IF(OR(AM196="",AN196=""),"",AN196-AM196)</f>
        <v/>
      </c>
      <c r="AP196" s="34" t="str">
        <f t="shared" si="118"/>
        <v/>
      </c>
      <c r="AQ196" s="8"/>
      <c r="AR196" s="22" t="str">
        <f t="shared" ref="AR196:AR259" si="237">IF(OR(AP196="",AQ196=""),"",AQ196-AP196)</f>
        <v/>
      </c>
      <c r="AS196" s="34" t="str">
        <f t="shared" si="119"/>
        <v/>
      </c>
      <c r="AT196" s="8"/>
      <c r="AU196" s="22" t="str">
        <f t="shared" ref="AU196:AU259" si="238">IF(OR(AS196="",AT196=""),"",AT196-AS196)</f>
        <v/>
      </c>
      <c r="AV196" s="34" t="str">
        <f t="shared" si="120"/>
        <v/>
      </c>
      <c r="AW196" s="8"/>
      <c r="AX196" s="22" t="str">
        <f t="shared" ref="AX196:AX259" si="239">IF(OR(AV196="",AW196=""),"",AW196-AV196)</f>
        <v/>
      </c>
      <c r="AY196" s="34">
        <f t="shared" si="122"/>
        <v>0</v>
      </c>
      <c r="AZ196" s="8"/>
      <c r="BA196" s="22" t="str">
        <f t="shared" ref="BA196:BA259" si="240">IF(OR(AY196="",AZ196=""),"",AZ196-AY196)</f>
        <v/>
      </c>
      <c r="BB196" s="34">
        <f t="shared" si="123"/>
        <v>0</v>
      </c>
      <c r="BC196" s="8"/>
      <c r="BD196" s="22" t="str">
        <f t="shared" ref="BD196:BD259" si="241">IF(OR(BB196="",BC196=""),"",BC196-BB196)</f>
        <v/>
      </c>
      <c r="BE196" s="34">
        <f t="shared" si="124"/>
        <v>0</v>
      </c>
      <c r="BF196" s="8"/>
      <c r="BG196" s="22" t="str">
        <f t="shared" ref="BG196:BG259" si="242">IF(OR(BE196="",BF196=""),"",BF196-BE196)</f>
        <v/>
      </c>
      <c r="BH196" s="34" t="str">
        <f t="shared" si="121"/>
        <v/>
      </c>
      <c r="BI196" s="8"/>
      <c r="BJ196" s="22" t="str">
        <f t="shared" ref="BJ196:BJ259" si="243">IF(OR(BH196="",BI196=""),"",BI196-BH196)</f>
        <v/>
      </c>
    </row>
    <row r="197" spans="1:62" ht="18" customHeight="1" x14ac:dyDescent="0.35">
      <c r="A197" s="68">
        <f>'Energy - Master'!A196</f>
        <v>46216</v>
      </c>
      <c r="B197" s="24" t="str">
        <f t="shared" si="223"/>
        <v>Jul-2026</v>
      </c>
      <c r="C197" s="34" t="str">
        <f t="shared" ref="C197:C260" si="244">IF(D196="","",D196)</f>
        <v/>
      </c>
      <c r="D197" s="8"/>
      <c r="E197" s="22" t="str">
        <f t="shared" si="224"/>
        <v/>
      </c>
      <c r="F197" s="34" t="str">
        <f t="shared" ref="F197:F260" si="245">IF(G196="","",G196)</f>
        <v/>
      </c>
      <c r="G197" s="8"/>
      <c r="H197" s="22" t="str">
        <f t="shared" si="225"/>
        <v/>
      </c>
      <c r="I197" s="34" t="str">
        <f t="shared" ref="I197:I260" si="246">IF(J196="","",J196)</f>
        <v/>
      </c>
      <c r="J197" s="8"/>
      <c r="K197" s="22" t="str">
        <f t="shared" si="226"/>
        <v/>
      </c>
      <c r="L197" s="34" t="str">
        <f t="shared" ref="L197:L260" si="247">IF(M196="","",M196)</f>
        <v/>
      </c>
      <c r="M197" s="8"/>
      <c r="N197" s="22" t="str">
        <f t="shared" si="227"/>
        <v/>
      </c>
      <c r="O197" s="34" t="str">
        <f t="shared" ref="O197:O260" si="248">IF(P196="","",P196)</f>
        <v/>
      </c>
      <c r="P197" s="8"/>
      <c r="Q197" s="22" t="str">
        <f t="shared" si="228"/>
        <v/>
      </c>
      <c r="R197" s="34" t="str">
        <f t="shared" ref="R197:R260" si="249">IF(S196="","",S196)</f>
        <v/>
      </c>
      <c r="S197" s="8"/>
      <c r="T197" s="22" t="str">
        <f t="shared" si="229"/>
        <v/>
      </c>
      <c r="U197" s="34" t="str">
        <f t="shared" ref="U197:U260" si="250">IF(V196="","",V196)</f>
        <v/>
      </c>
      <c r="V197" s="8"/>
      <c r="W197" s="22" t="str">
        <f t="shared" si="230"/>
        <v/>
      </c>
      <c r="X197" s="34" t="str">
        <f t="shared" ref="X197:X260" si="251">IF(Y196="","",Y196)</f>
        <v/>
      </c>
      <c r="Y197" s="8"/>
      <c r="Z197" s="22" t="str">
        <f t="shared" si="231"/>
        <v/>
      </c>
      <c r="AA197" s="34" t="str">
        <f t="shared" ref="AA197:AA260" si="252">IF(AB196="","",AB196)</f>
        <v/>
      </c>
      <c r="AB197" s="8"/>
      <c r="AC197" s="22" t="str">
        <f t="shared" si="232"/>
        <v/>
      </c>
      <c r="AD197" s="34" t="str">
        <f t="shared" ref="AD197:AD260" si="253">IF(AE196="","",AE196)</f>
        <v/>
      </c>
      <c r="AE197" s="8"/>
      <c r="AF197" s="22" t="str">
        <f t="shared" si="233"/>
        <v/>
      </c>
      <c r="AG197" s="34" t="str">
        <f t="shared" ref="AG197:AG260" si="254">IF(AH196="","",AH196)</f>
        <v/>
      </c>
      <c r="AH197" s="8"/>
      <c r="AI197" s="22" t="str">
        <f t="shared" si="234"/>
        <v/>
      </c>
      <c r="AJ197" s="34" t="str">
        <f t="shared" ref="AJ197:AJ260" si="255">IF(AK196="","",AK196)</f>
        <v/>
      </c>
      <c r="AK197" s="8"/>
      <c r="AL197" s="22" t="str">
        <f t="shared" si="235"/>
        <v/>
      </c>
      <c r="AM197" s="34" t="str">
        <f t="shared" ref="AM197:AM260" si="256">IF(AN196="","",AN196)</f>
        <v/>
      </c>
      <c r="AN197" s="8"/>
      <c r="AO197" s="22" t="str">
        <f t="shared" si="236"/>
        <v/>
      </c>
      <c r="AP197" s="34" t="str">
        <f t="shared" ref="AP197:AP260" si="257">IF(AQ196="","",AQ196)</f>
        <v/>
      </c>
      <c r="AQ197" s="8"/>
      <c r="AR197" s="22" t="str">
        <f t="shared" si="237"/>
        <v/>
      </c>
      <c r="AS197" s="34" t="str">
        <f t="shared" ref="AS197:AS260" si="258">IF(AT196="","",AT196)</f>
        <v/>
      </c>
      <c r="AT197" s="8"/>
      <c r="AU197" s="22" t="str">
        <f t="shared" si="238"/>
        <v/>
      </c>
      <c r="AV197" s="34" t="str">
        <f t="shared" ref="AV197:AV260" si="259">IF(AW196="","",AW196)</f>
        <v/>
      </c>
      <c r="AW197" s="8"/>
      <c r="AX197" s="22" t="str">
        <f t="shared" si="239"/>
        <v/>
      </c>
      <c r="AY197" s="34">
        <f t="shared" si="122"/>
        <v>0</v>
      </c>
      <c r="AZ197" s="8"/>
      <c r="BA197" s="22" t="str">
        <f t="shared" si="240"/>
        <v/>
      </c>
      <c r="BB197" s="34">
        <f t="shared" si="123"/>
        <v>0</v>
      </c>
      <c r="BC197" s="8"/>
      <c r="BD197" s="22" t="str">
        <f t="shared" si="241"/>
        <v/>
      </c>
      <c r="BE197" s="34">
        <f t="shared" si="124"/>
        <v>0</v>
      </c>
      <c r="BF197" s="8"/>
      <c r="BG197" s="22" t="str">
        <f t="shared" si="242"/>
        <v/>
      </c>
      <c r="BH197" s="34" t="str">
        <f t="shared" ref="BH197:BH260" si="260">IF(BI196="","",BI196)</f>
        <v/>
      </c>
      <c r="BI197" s="8"/>
      <c r="BJ197" s="22" t="str">
        <f t="shared" si="243"/>
        <v/>
      </c>
    </row>
    <row r="198" spans="1:62" ht="18" customHeight="1" x14ac:dyDescent="0.35">
      <c r="A198" s="68">
        <f>'Energy - Master'!A197</f>
        <v>46217</v>
      </c>
      <c r="B198" s="24" t="str">
        <f t="shared" si="223"/>
        <v>Jul-2026</v>
      </c>
      <c r="C198" s="34" t="str">
        <f t="shared" si="244"/>
        <v/>
      </c>
      <c r="D198" s="8"/>
      <c r="E198" s="22" t="str">
        <f t="shared" si="224"/>
        <v/>
      </c>
      <c r="F198" s="34" t="str">
        <f t="shared" si="245"/>
        <v/>
      </c>
      <c r="G198" s="8"/>
      <c r="H198" s="22" t="str">
        <f t="shared" si="225"/>
        <v/>
      </c>
      <c r="I198" s="34" t="str">
        <f t="shared" si="246"/>
        <v/>
      </c>
      <c r="J198" s="8"/>
      <c r="K198" s="22" t="str">
        <f t="shared" si="226"/>
        <v/>
      </c>
      <c r="L198" s="34" t="str">
        <f t="shared" si="247"/>
        <v/>
      </c>
      <c r="M198" s="8"/>
      <c r="N198" s="22" t="str">
        <f t="shared" si="227"/>
        <v/>
      </c>
      <c r="O198" s="34" t="str">
        <f t="shared" si="248"/>
        <v/>
      </c>
      <c r="P198" s="8"/>
      <c r="Q198" s="22" t="str">
        <f t="shared" si="228"/>
        <v/>
      </c>
      <c r="R198" s="34" t="str">
        <f t="shared" si="249"/>
        <v/>
      </c>
      <c r="S198" s="8"/>
      <c r="T198" s="22" t="str">
        <f t="shared" si="229"/>
        <v/>
      </c>
      <c r="U198" s="34" t="str">
        <f t="shared" si="250"/>
        <v/>
      </c>
      <c r="V198" s="8"/>
      <c r="W198" s="22" t="str">
        <f t="shared" si="230"/>
        <v/>
      </c>
      <c r="X198" s="34" t="str">
        <f t="shared" si="251"/>
        <v/>
      </c>
      <c r="Y198" s="8"/>
      <c r="Z198" s="22" t="str">
        <f t="shared" si="231"/>
        <v/>
      </c>
      <c r="AA198" s="34" t="str">
        <f t="shared" si="252"/>
        <v/>
      </c>
      <c r="AB198" s="8"/>
      <c r="AC198" s="22" t="str">
        <f t="shared" si="232"/>
        <v/>
      </c>
      <c r="AD198" s="34" t="str">
        <f t="shared" si="253"/>
        <v/>
      </c>
      <c r="AE198" s="8"/>
      <c r="AF198" s="22" t="str">
        <f t="shared" si="233"/>
        <v/>
      </c>
      <c r="AG198" s="34" t="str">
        <f t="shared" si="254"/>
        <v/>
      </c>
      <c r="AH198" s="8"/>
      <c r="AI198" s="22" t="str">
        <f t="shared" si="234"/>
        <v/>
      </c>
      <c r="AJ198" s="34" t="str">
        <f t="shared" si="255"/>
        <v/>
      </c>
      <c r="AK198" s="8"/>
      <c r="AL198" s="22" t="str">
        <f t="shared" si="235"/>
        <v/>
      </c>
      <c r="AM198" s="34" t="str">
        <f t="shared" si="256"/>
        <v/>
      </c>
      <c r="AN198" s="8"/>
      <c r="AO198" s="22" t="str">
        <f t="shared" si="236"/>
        <v/>
      </c>
      <c r="AP198" s="34" t="str">
        <f t="shared" si="257"/>
        <v/>
      </c>
      <c r="AQ198" s="8"/>
      <c r="AR198" s="22" t="str">
        <f t="shared" si="237"/>
        <v/>
      </c>
      <c r="AS198" s="34" t="str">
        <f t="shared" si="258"/>
        <v/>
      </c>
      <c r="AT198" s="8"/>
      <c r="AU198" s="22" t="str">
        <f t="shared" si="238"/>
        <v/>
      </c>
      <c r="AV198" s="34" t="str">
        <f t="shared" si="259"/>
        <v/>
      </c>
      <c r="AW198" s="8"/>
      <c r="AX198" s="22" t="str">
        <f t="shared" si="239"/>
        <v/>
      </c>
      <c r="AY198" s="34">
        <f t="shared" ref="AY198:AY261" si="261">AZ197</f>
        <v>0</v>
      </c>
      <c r="AZ198" s="8"/>
      <c r="BA198" s="22" t="str">
        <f t="shared" si="240"/>
        <v/>
      </c>
      <c r="BB198" s="34">
        <f t="shared" ref="BB198:BB261" si="262">BC197</f>
        <v>0</v>
      </c>
      <c r="BC198" s="8"/>
      <c r="BD198" s="22" t="str">
        <f t="shared" si="241"/>
        <v/>
      </c>
      <c r="BE198" s="34">
        <f t="shared" ref="BE198:BE261" si="263">BF197</f>
        <v>0</v>
      </c>
      <c r="BF198" s="8"/>
      <c r="BG198" s="22" t="str">
        <f t="shared" si="242"/>
        <v/>
      </c>
      <c r="BH198" s="34" t="str">
        <f t="shared" si="260"/>
        <v/>
      </c>
      <c r="BI198" s="8"/>
      <c r="BJ198" s="22" t="str">
        <f t="shared" si="243"/>
        <v/>
      </c>
    </row>
    <row r="199" spans="1:62" ht="18" customHeight="1" x14ac:dyDescent="0.35">
      <c r="A199" s="68">
        <f>'Energy - Master'!A198</f>
        <v>46218</v>
      </c>
      <c r="B199" s="24" t="str">
        <f t="shared" si="223"/>
        <v>Jul-2026</v>
      </c>
      <c r="C199" s="34" t="str">
        <f t="shared" si="244"/>
        <v/>
      </c>
      <c r="D199" s="8"/>
      <c r="E199" s="22" t="str">
        <f t="shared" si="224"/>
        <v/>
      </c>
      <c r="F199" s="34" t="str">
        <f t="shared" si="245"/>
        <v/>
      </c>
      <c r="G199" s="8"/>
      <c r="H199" s="22" t="str">
        <f t="shared" si="225"/>
        <v/>
      </c>
      <c r="I199" s="34" t="str">
        <f t="shared" si="246"/>
        <v/>
      </c>
      <c r="J199" s="8"/>
      <c r="K199" s="22" t="str">
        <f t="shared" si="226"/>
        <v/>
      </c>
      <c r="L199" s="34" t="str">
        <f t="shared" si="247"/>
        <v/>
      </c>
      <c r="M199" s="8"/>
      <c r="N199" s="22" t="str">
        <f t="shared" si="227"/>
        <v/>
      </c>
      <c r="O199" s="34" t="str">
        <f t="shared" si="248"/>
        <v/>
      </c>
      <c r="P199" s="8"/>
      <c r="Q199" s="22" t="str">
        <f t="shared" si="228"/>
        <v/>
      </c>
      <c r="R199" s="34" t="str">
        <f t="shared" si="249"/>
        <v/>
      </c>
      <c r="S199" s="8"/>
      <c r="T199" s="22" t="str">
        <f t="shared" si="229"/>
        <v/>
      </c>
      <c r="U199" s="34" t="str">
        <f t="shared" si="250"/>
        <v/>
      </c>
      <c r="V199" s="8"/>
      <c r="W199" s="22" t="str">
        <f t="shared" si="230"/>
        <v/>
      </c>
      <c r="X199" s="34" t="str">
        <f t="shared" si="251"/>
        <v/>
      </c>
      <c r="Y199" s="8"/>
      <c r="Z199" s="22" t="str">
        <f t="shared" si="231"/>
        <v/>
      </c>
      <c r="AA199" s="34" t="str">
        <f t="shared" si="252"/>
        <v/>
      </c>
      <c r="AB199" s="8"/>
      <c r="AC199" s="22" t="str">
        <f t="shared" si="232"/>
        <v/>
      </c>
      <c r="AD199" s="34" t="str">
        <f t="shared" si="253"/>
        <v/>
      </c>
      <c r="AE199" s="8"/>
      <c r="AF199" s="22" t="str">
        <f t="shared" si="233"/>
        <v/>
      </c>
      <c r="AG199" s="34" t="str">
        <f t="shared" si="254"/>
        <v/>
      </c>
      <c r="AH199" s="8"/>
      <c r="AI199" s="22" t="str">
        <f t="shared" si="234"/>
        <v/>
      </c>
      <c r="AJ199" s="34" t="str">
        <f t="shared" si="255"/>
        <v/>
      </c>
      <c r="AK199" s="8"/>
      <c r="AL199" s="22" t="str">
        <f t="shared" si="235"/>
        <v/>
      </c>
      <c r="AM199" s="34" t="str">
        <f t="shared" si="256"/>
        <v/>
      </c>
      <c r="AN199" s="8"/>
      <c r="AO199" s="22" t="str">
        <f t="shared" si="236"/>
        <v/>
      </c>
      <c r="AP199" s="34" t="str">
        <f t="shared" si="257"/>
        <v/>
      </c>
      <c r="AQ199" s="8"/>
      <c r="AR199" s="22" t="str">
        <f t="shared" si="237"/>
        <v/>
      </c>
      <c r="AS199" s="34" t="str">
        <f t="shared" si="258"/>
        <v/>
      </c>
      <c r="AT199" s="8"/>
      <c r="AU199" s="22" t="str">
        <f t="shared" si="238"/>
        <v/>
      </c>
      <c r="AV199" s="34" t="str">
        <f t="shared" si="259"/>
        <v/>
      </c>
      <c r="AW199" s="8"/>
      <c r="AX199" s="22" t="str">
        <f t="shared" si="239"/>
        <v/>
      </c>
      <c r="AY199" s="34">
        <f t="shared" si="261"/>
        <v>0</v>
      </c>
      <c r="AZ199" s="8"/>
      <c r="BA199" s="22" t="str">
        <f t="shared" si="240"/>
        <v/>
      </c>
      <c r="BB199" s="34">
        <f t="shared" si="262"/>
        <v>0</v>
      </c>
      <c r="BC199" s="8"/>
      <c r="BD199" s="22" t="str">
        <f t="shared" si="241"/>
        <v/>
      </c>
      <c r="BE199" s="34">
        <f t="shared" si="263"/>
        <v>0</v>
      </c>
      <c r="BF199" s="8"/>
      <c r="BG199" s="22" t="str">
        <f t="shared" si="242"/>
        <v/>
      </c>
      <c r="BH199" s="34" t="str">
        <f t="shared" si="260"/>
        <v/>
      </c>
      <c r="BI199" s="8"/>
      <c r="BJ199" s="22" t="str">
        <f t="shared" si="243"/>
        <v/>
      </c>
    </row>
    <row r="200" spans="1:62" ht="18" customHeight="1" x14ac:dyDescent="0.35">
      <c r="A200" s="68">
        <f>'Energy - Master'!A199</f>
        <v>46219</v>
      </c>
      <c r="B200" s="24" t="str">
        <f t="shared" si="223"/>
        <v>Jul-2026</v>
      </c>
      <c r="C200" s="34" t="str">
        <f t="shared" si="244"/>
        <v/>
      </c>
      <c r="D200" s="8"/>
      <c r="E200" s="22" t="str">
        <f t="shared" si="224"/>
        <v/>
      </c>
      <c r="F200" s="34" t="str">
        <f t="shared" si="245"/>
        <v/>
      </c>
      <c r="G200" s="8"/>
      <c r="H200" s="22" t="str">
        <f t="shared" si="225"/>
        <v/>
      </c>
      <c r="I200" s="34" t="str">
        <f t="shared" si="246"/>
        <v/>
      </c>
      <c r="J200" s="8"/>
      <c r="K200" s="22" t="str">
        <f t="shared" si="226"/>
        <v/>
      </c>
      <c r="L200" s="34" t="str">
        <f t="shared" si="247"/>
        <v/>
      </c>
      <c r="M200" s="8"/>
      <c r="N200" s="22" t="str">
        <f t="shared" si="227"/>
        <v/>
      </c>
      <c r="O200" s="34" t="str">
        <f t="shared" si="248"/>
        <v/>
      </c>
      <c r="P200" s="8"/>
      <c r="Q200" s="22" t="str">
        <f t="shared" si="228"/>
        <v/>
      </c>
      <c r="R200" s="34" t="str">
        <f t="shared" si="249"/>
        <v/>
      </c>
      <c r="S200" s="8"/>
      <c r="T200" s="22" t="str">
        <f t="shared" si="229"/>
        <v/>
      </c>
      <c r="U200" s="34" t="str">
        <f t="shared" si="250"/>
        <v/>
      </c>
      <c r="V200" s="8"/>
      <c r="W200" s="22" t="str">
        <f t="shared" si="230"/>
        <v/>
      </c>
      <c r="X200" s="34" t="str">
        <f t="shared" si="251"/>
        <v/>
      </c>
      <c r="Y200" s="8"/>
      <c r="Z200" s="22" t="str">
        <f t="shared" si="231"/>
        <v/>
      </c>
      <c r="AA200" s="34" t="str">
        <f t="shared" si="252"/>
        <v/>
      </c>
      <c r="AB200" s="8"/>
      <c r="AC200" s="22" t="str">
        <f t="shared" si="232"/>
        <v/>
      </c>
      <c r="AD200" s="34" t="str">
        <f t="shared" si="253"/>
        <v/>
      </c>
      <c r="AE200" s="8"/>
      <c r="AF200" s="22" t="str">
        <f t="shared" si="233"/>
        <v/>
      </c>
      <c r="AG200" s="34" t="str">
        <f t="shared" si="254"/>
        <v/>
      </c>
      <c r="AH200" s="8"/>
      <c r="AI200" s="22" t="str">
        <f t="shared" si="234"/>
        <v/>
      </c>
      <c r="AJ200" s="34" t="str">
        <f t="shared" si="255"/>
        <v/>
      </c>
      <c r="AK200" s="8"/>
      <c r="AL200" s="22" t="str">
        <f t="shared" si="235"/>
        <v/>
      </c>
      <c r="AM200" s="34" t="str">
        <f t="shared" si="256"/>
        <v/>
      </c>
      <c r="AN200" s="8"/>
      <c r="AO200" s="22" t="str">
        <f t="shared" si="236"/>
        <v/>
      </c>
      <c r="AP200" s="34" t="str">
        <f t="shared" si="257"/>
        <v/>
      </c>
      <c r="AQ200" s="8"/>
      <c r="AR200" s="22" t="str">
        <f t="shared" si="237"/>
        <v/>
      </c>
      <c r="AS200" s="34" t="str">
        <f t="shared" si="258"/>
        <v/>
      </c>
      <c r="AT200" s="8"/>
      <c r="AU200" s="22" t="str">
        <f t="shared" si="238"/>
        <v/>
      </c>
      <c r="AV200" s="34" t="str">
        <f t="shared" si="259"/>
        <v/>
      </c>
      <c r="AW200" s="8"/>
      <c r="AX200" s="22" t="str">
        <f t="shared" si="239"/>
        <v/>
      </c>
      <c r="AY200" s="34">
        <f t="shared" si="261"/>
        <v>0</v>
      </c>
      <c r="AZ200" s="8"/>
      <c r="BA200" s="22" t="str">
        <f t="shared" si="240"/>
        <v/>
      </c>
      <c r="BB200" s="34">
        <f t="shared" si="262"/>
        <v>0</v>
      </c>
      <c r="BC200" s="8"/>
      <c r="BD200" s="22" t="str">
        <f t="shared" si="241"/>
        <v/>
      </c>
      <c r="BE200" s="34">
        <f t="shared" si="263"/>
        <v>0</v>
      </c>
      <c r="BF200" s="8"/>
      <c r="BG200" s="22" t="str">
        <f t="shared" si="242"/>
        <v/>
      </c>
      <c r="BH200" s="34" t="str">
        <f t="shared" si="260"/>
        <v/>
      </c>
      <c r="BI200" s="8"/>
      <c r="BJ200" s="22" t="str">
        <f t="shared" si="243"/>
        <v/>
      </c>
    </row>
    <row r="201" spans="1:62" ht="18" customHeight="1" x14ac:dyDescent="0.35">
      <c r="A201" s="68">
        <f>'Energy - Master'!A200</f>
        <v>46220</v>
      </c>
      <c r="B201" s="24" t="str">
        <f t="shared" si="223"/>
        <v>Jul-2026</v>
      </c>
      <c r="C201" s="34" t="str">
        <f t="shared" si="244"/>
        <v/>
      </c>
      <c r="D201" s="8"/>
      <c r="E201" s="22" t="str">
        <f t="shared" si="224"/>
        <v/>
      </c>
      <c r="F201" s="34" t="str">
        <f t="shared" si="245"/>
        <v/>
      </c>
      <c r="G201" s="8"/>
      <c r="H201" s="22" t="str">
        <f t="shared" si="225"/>
        <v/>
      </c>
      <c r="I201" s="34" t="str">
        <f t="shared" si="246"/>
        <v/>
      </c>
      <c r="J201" s="8"/>
      <c r="K201" s="22" t="str">
        <f t="shared" si="226"/>
        <v/>
      </c>
      <c r="L201" s="34" t="str">
        <f t="shared" si="247"/>
        <v/>
      </c>
      <c r="M201" s="8"/>
      <c r="N201" s="22" t="str">
        <f t="shared" si="227"/>
        <v/>
      </c>
      <c r="O201" s="34" t="str">
        <f t="shared" si="248"/>
        <v/>
      </c>
      <c r="P201" s="8"/>
      <c r="Q201" s="22" t="str">
        <f t="shared" si="228"/>
        <v/>
      </c>
      <c r="R201" s="34" t="str">
        <f t="shared" si="249"/>
        <v/>
      </c>
      <c r="S201" s="8"/>
      <c r="T201" s="22" t="str">
        <f t="shared" si="229"/>
        <v/>
      </c>
      <c r="U201" s="34" t="str">
        <f t="shared" si="250"/>
        <v/>
      </c>
      <c r="V201" s="8"/>
      <c r="W201" s="22" t="str">
        <f t="shared" si="230"/>
        <v/>
      </c>
      <c r="X201" s="34" t="str">
        <f t="shared" si="251"/>
        <v/>
      </c>
      <c r="Y201" s="8"/>
      <c r="Z201" s="22" t="str">
        <f t="shared" si="231"/>
        <v/>
      </c>
      <c r="AA201" s="34" t="str">
        <f t="shared" si="252"/>
        <v/>
      </c>
      <c r="AB201" s="8"/>
      <c r="AC201" s="22" t="str">
        <f t="shared" si="232"/>
        <v/>
      </c>
      <c r="AD201" s="34" t="str">
        <f t="shared" si="253"/>
        <v/>
      </c>
      <c r="AE201" s="8"/>
      <c r="AF201" s="22" t="str">
        <f t="shared" si="233"/>
        <v/>
      </c>
      <c r="AG201" s="34" t="str">
        <f t="shared" si="254"/>
        <v/>
      </c>
      <c r="AH201" s="8"/>
      <c r="AI201" s="22" t="str">
        <f t="shared" si="234"/>
        <v/>
      </c>
      <c r="AJ201" s="34" t="str">
        <f t="shared" si="255"/>
        <v/>
      </c>
      <c r="AK201" s="8"/>
      <c r="AL201" s="22" t="str">
        <f t="shared" si="235"/>
        <v/>
      </c>
      <c r="AM201" s="34" t="str">
        <f t="shared" si="256"/>
        <v/>
      </c>
      <c r="AN201" s="8"/>
      <c r="AO201" s="22" t="str">
        <f t="shared" si="236"/>
        <v/>
      </c>
      <c r="AP201" s="34" t="str">
        <f t="shared" si="257"/>
        <v/>
      </c>
      <c r="AQ201" s="8"/>
      <c r="AR201" s="22" t="str">
        <f t="shared" si="237"/>
        <v/>
      </c>
      <c r="AS201" s="34" t="str">
        <f t="shared" si="258"/>
        <v/>
      </c>
      <c r="AT201" s="8"/>
      <c r="AU201" s="22" t="str">
        <f t="shared" si="238"/>
        <v/>
      </c>
      <c r="AV201" s="34" t="str">
        <f t="shared" si="259"/>
        <v/>
      </c>
      <c r="AW201" s="8"/>
      <c r="AX201" s="22" t="str">
        <f t="shared" si="239"/>
        <v/>
      </c>
      <c r="AY201" s="34">
        <f t="shared" si="261"/>
        <v>0</v>
      </c>
      <c r="AZ201" s="8"/>
      <c r="BA201" s="22" t="str">
        <f t="shared" si="240"/>
        <v/>
      </c>
      <c r="BB201" s="34">
        <f t="shared" si="262"/>
        <v>0</v>
      </c>
      <c r="BC201" s="8"/>
      <c r="BD201" s="22" t="str">
        <f t="shared" si="241"/>
        <v/>
      </c>
      <c r="BE201" s="34">
        <f t="shared" si="263"/>
        <v>0</v>
      </c>
      <c r="BF201" s="8"/>
      <c r="BG201" s="22" t="str">
        <f t="shared" si="242"/>
        <v/>
      </c>
      <c r="BH201" s="34" t="str">
        <f t="shared" si="260"/>
        <v/>
      </c>
      <c r="BI201" s="8"/>
      <c r="BJ201" s="22" t="str">
        <f t="shared" si="243"/>
        <v/>
      </c>
    </row>
    <row r="202" spans="1:62" ht="18" customHeight="1" x14ac:dyDescent="0.35">
      <c r="A202" s="68">
        <f>'Energy - Master'!A201</f>
        <v>46221</v>
      </c>
      <c r="B202" s="24" t="str">
        <f t="shared" si="223"/>
        <v>Jul-2026</v>
      </c>
      <c r="C202" s="34" t="str">
        <f t="shared" si="244"/>
        <v/>
      </c>
      <c r="D202" s="8"/>
      <c r="E202" s="22" t="str">
        <f t="shared" si="224"/>
        <v/>
      </c>
      <c r="F202" s="34" t="str">
        <f t="shared" si="245"/>
        <v/>
      </c>
      <c r="G202" s="8"/>
      <c r="H202" s="22" t="str">
        <f t="shared" si="225"/>
        <v/>
      </c>
      <c r="I202" s="34" t="str">
        <f t="shared" si="246"/>
        <v/>
      </c>
      <c r="J202" s="8"/>
      <c r="K202" s="22" t="str">
        <f t="shared" si="226"/>
        <v/>
      </c>
      <c r="L202" s="34" t="str">
        <f t="shared" si="247"/>
        <v/>
      </c>
      <c r="M202" s="8"/>
      <c r="N202" s="22" t="str">
        <f t="shared" si="227"/>
        <v/>
      </c>
      <c r="O202" s="34" t="str">
        <f t="shared" si="248"/>
        <v/>
      </c>
      <c r="P202" s="8"/>
      <c r="Q202" s="22" t="str">
        <f t="shared" si="228"/>
        <v/>
      </c>
      <c r="R202" s="34" t="str">
        <f t="shared" si="249"/>
        <v/>
      </c>
      <c r="S202" s="8"/>
      <c r="T202" s="22" t="str">
        <f t="shared" si="229"/>
        <v/>
      </c>
      <c r="U202" s="34" t="str">
        <f t="shared" si="250"/>
        <v/>
      </c>
      <c r="V202" s="8"/>
      <c r="W202" s="22" t="str">
        <f t="shared" si="230"/>
        <v/>
      </c>
      <c r="X202" s="34" t="str">
        <f t="shared" si="251"/>
        <v/>
      </c>
      <c r="Y202" s="8"/>
      <c r="Z202" s="22" t="str">
        <f t="shared" si="231"/>
        <v/>
      </c>
      <c r="AA202" s="34" t="str">
        <f t="shared" si="252"/>
        <v/>
      </c>
      <c r="AB202" s="8"/>
      <c r="AC202" s="22" t="str">
        <f t="shared" si="232"/>
        <v/>
      </c>
      <c r="AD202" s="34" t="str">
        <f t="shared" si="253"/>
        <v/>
      </c>
      <c r="AE202" s="8"/>
      <c r="AF202" s="22" t="str">
        <f t="shared" si="233"/>
        <v/>
      </c>
      <c r="AG202" s="34" t="str">
        <f t="shared" si="254"/>
        <v/>
      </c>
      <c r="AH202" s="8"/>
      <c r="AI202" s="22" t="str">
        <f t="shared" si="234"/>
        <v/>
      </c>
      <c r="AJ202" s="34" t="str">
        <f t="shared" si="255"/>
        <v/>
      </c>
      <c r="AK202" s="8"/>
      <c r="AL202" s="22" t="str">
        <f t="shared" si="235"/>
        <v/>
      </c>
      <c r="AM202" s="34" t="str">
        <f t="shared" si="256"/>
        <v/>
      </c>
      <c r="AN202" s="8"/>
      <c r="AO202" s="22" t="str">
        <f t="shared" si="236"/>
        <v/>
      </c>
      <c r="AP202" s="34" t="str">
        <f t="shared" si="257"/>
        <v/>
      </c>
      <c r="AQ202" s="8"/>
      <c r="AR202" s="22" t="str">
        <f t="shared" si="237"/>
        <v/>
      </c>
      <c r="AS202" s="34" t="str">
        <f t="shared" si="258"/>
        <v/>
      </c>
      <c r="AT202" s="8"/>
      <c r="AU202" s="22" t="str">
        <f t="shared" si="238"/>
        <v/>
      </c>
      <c r="AV202" s="34" t="str">
        <f t="shared" si="259"/>
        <v/>
      </c>
      <c r="AW202" s="8"/>
      <c r="AX202" s="22" t="str">
        <f t="shared" si="239"/>
        <v/>
      </c>
      <c r="AY202" s="34">
        <f t="shared" si="261"/>
        <v>0</v>
      </c>
      <c r="AZ202" s="8"/>
      <c r="BA202" s="22" t="str">
        <f t="shared" si="240"/>
        <v/>
      </c>
      <c r="BB202" s="34">
        <f t="shared" si="262"/>
        <v>0</v>
      </c>
      <c r="BC202" s="8"/>
      <c r="BD202" s="22" t="str">
        <f t="shared" si="241"/>
        <v/>
      </c>
      <c r="BE202" s="34">
        <f t="shared" si="263"/>
        <v>0</v>
      </c>
      <c r="BF202" s="8"/>
      <c r="BG202" s="22" t="str">
        <f t="shared" si="242"/>
        <v/>
      </c>
      <c r="BH202" s="34" t="str">
        <f t="shared" si="260"/>
        <v/>
      </c>
      <c r="BI202" s="8"/>
      <c r="BJ202" s="22" t="str">
        <f t="shared" si="243"/>
        <v/>
      </c>
    </row>
    <row r="203" spans="1:62" ht="18" customHeight="1" x14ac:dyDescent="0.35">
      <c r="A203" s="68">
        <f>'Energy - Master'!A202</f>
        <v>46222</v>
      </c>
      <c r="B203" s="24" t="str">
        <f t="shared" si="223"/>
        <v>Jul-2026</v>
      </c>
      <c r="C203" s="34" t="str">
        <f t="shared" si="244"/>
        <v/>
      </c>
      <c r="D203" s="8"/>
      <c r="E203" s="22" t="str">
        <f t="shared" si="224"/>
        <v/>
      </c>
      <c r="F203" s="34" t="str">
        <f t="shared" si="245"/>
        <v/>
      </c>
      <c r="G203" s="8"/>
      <c r="H203" s="22" t="str">
        <f t="shared" si="225"/>
        <v/>
      </c>
      <c r="I203" s="34" t="str">
        <f t="shared" si="246"/>
        <v/>
      </c>
      <c r="J203" s="8"/>
      <c r="K203" s="22" t="str">
        <f t="shared" si="226"/>
        <v/>
      </c>
      <c r="L203" s="34" t="str">
        <f t="shared" si="247"/>
        <v/>
      </c>
      <c r="M203" s="8"/>
      <c r="N203" s="22" t="str">
        <f t="shared" si="227"/>
        <v/>
      </c>
      <c r="O203" s="34" t="str">
        <f t="shared" si="248"/>
        <v/>
      </c>
      <c r="P203" s="8"/>
      <c r="Q203" s="22" t="str">
        <f t="shared" si="228"/>
        <v/>
      </c>
      <c r="R203" s="34" t="str">
        <f t="shared" si="249"/>
        <v/>
      </c>
      <c r="S203" s="8"/>
      <c r="T203" s="22" t="str">
        <f t="shared" si="229"/>
        <v/>
      </c>
      <c r="U203" s="34" t="str">
        <f t="shared" si="250"/>
        <v/>
      </c>
      <c r="V203" s="8"/>
      <c r="W203" s="22" t="str">
        <f t="shared" si="230"/>
        <v/>
      </c>
      <c r="X203" s="34" t="str">
        <f t="shared" si="251"/>
        <v/>
      </c>
      <c r="Y203" s="8"/>
      <c r="Z203" s="22" t="str">
        <f t="shared" si="231"/>
        <v/>
      </c>
      <c r="AA203" s="34" t="str">
        <f t="shared" si="252"/>
        <v/>
      </c>
      <c r="AB203" s="8"/>
      <c r="AC203" s="22" t="str">
        <f t="shared" si="232"/>
        <v/>
      </c>
      <c r="AD203" s="34" t="str">
        <f t="shared" si="253"/>
        <v/>
      </c>
      <c r="AE203" s="8"/>
      <c r="AF203" s="22" t="str">
        <f t="shared" si="233"/>
        <v/>
      </c>
      <c r="AG203" s="34" t="str">
        <f t="shared" si="254"/>
        <v/>
      </c>
      <c r="AH203" s="8"/>
      <c r="AI203" s="22" t="str">
        <f t="shared" si="234"/>
        <v/>
      </c>
      <c r="AJ203" s="34" t="str">
        <f t="shared" si="255"/>
        <v/>
      </c>
      <c r="AK203" s="8"/>
      <c r="AL203" s="22" t="str">
        <f t="shared" si="235"/>
        <v/>
      </c>
      <c r="AM203" s="34" t="str">
        <f t="shared" si="256"/>
        <v/>
      </c>
      <c r="AN203" s="8"/>
      <c r="AO203" s="22" t="str">
        <f t="shared" si="236"/>
        <v/>
      </c>
      <c r="AP203" s="34" t="str">
        <f t="shared" si="257"/>
        <v/>
      </c>
      <c r="AQ203" s="8"/>
      <c r="AR203" s="22" t="str">
        <f t="shared" si="237"/>
        <v/>
      </c>
      <c r="AS203" s="34" t="str">
        <f t="shared" si="258"/>
        <v/>
      </c>
      <c r="AT203" s="8"/>
      <c r="AU203" s="22" t="str">
        <f t="shared" si="238"/>
        <v/>
      </c>
      <c r="AV203" s="34" t="str">
        <f t="shared" si="259"/>
        <v/>
      </c>
      <c r="AW203" s="8"/>
      <c r="AX203" s="22" t="str">
        <f t="shared" si="239"/>
        <v/>
      </c>
      <c r="AY203" s="34">
        <f t="shared" si="261"/>
        <v>0</v>
      </c>
      <c r="AZ203" s="8"/>
      <c r="BA203" s="22" t="str">
        <f t="shared" si="240"/>
        <v/>
      </c>
      <c r="BB203" s="34">
        <f t="shared" si="262"/>
        <v>0</v>
      </c>
      <c r="BC203" s="8"/>
      <c r="BD203" s="22" t="str">
        <f t="shared" si="241"/>
        <v/>
      </c>
      <c r="BE203" s="34">
        <f t="shared" si="263"/>
        <v>0</v>
      </c>
      <c r="BF203" s="8"/>
      <c r="BG203" s="22" t="str">
        <f t="shared" si="242"/>
        <v/>
      </c>
      <c r="BH203" s="34" t="str">
        <f t="shared" si="260"/>
        <v/>
      </c>
      <c r="BI203" s="8"/>
      <c r="BJ203" s="22" t="str">
        <f t="shared" si="243"/>
        <v/>
      </c>
    </row>
    <row r="204" spans="1:62" ht="18" customHeight="1" x14ac:dyDescent="0.35">
      <c r="A204" s="68">
        <f>'Energy - Master'!A203</f>
        <v>46223</v>
      </c>
      <c r="B204" s="24" t="str">
        <f t="shared" si="223"/>
        <v>Jul-2026</v>
      </c>
      <c r="C204" s="34" t="str">
        <f t="shared" si="244"/>
        <v/>
      </c>
      <c r="D204" s="8"/>
      <c r="E204" s="22" t="str">
        <f t="shared" si="224"/>
        <v/>
      </c>
      <c r="F204" s="34" t="str">
        <f t="shared" si="245"/>
        <v/>
      </c>
      <c r="G204" s="8"/>
      <c r="H204" s="22" t="str">
        <f t="shared" si="225"/>
        <v/>
      </c>
      <c r="I204" s="34" t="str">
        <f t="shared" si="246"/>
        <v/>
      </c>
      <c r="J204" s="8"/>
      <c r="K204" s="22" t="str">
        <f t="shared" si="226"/>
        <v/>
      </c>
      <c r="L204" s="34" t="str">
        <f t="shared" si="247"/>
        <v/>
      </c>
      <c r="M204" s="8"/>
      <c r="N204" s="22" t="str">
        <f t="shared" si="227"/>
        <v/>
      </c>
      <c r="O204" s="34" t="str">
        <f t="shared" si="248"/>
        <v/>
      </c>
      <c r="P204" s="8"/>
      <c r="Q204" s="22" t="str">
        <f t="shared" si="228"/>
        <v/>
      </c>
      <c r="R204" s="34" t="str">
        <f t="shared" si="249"/>
        <v/>
      </c>
      <c r="S204" s="8"/>
      <c r="T204" s="22" t="str">
        <f t="shared" si="229"/>
        <v/>
      </c>
      <c r="U204" s="34" t="str">
        <f t="shared" si="250"/>
        <v/>
      </c>
      <c r="V204" s="8"/>
      <c r="W204" s="22" t="str">
        <f t="shared" si="230"/>
        <v/>
      </c>
      <c r="X204" s="34" t="str">
        <f t="shared" si="251"/>
        <v/>
      </c>
      <c r="Y204" s="8"/>
      <c r="Z204" s="22" t="str">
        <f t="shared" si="231"/>
        <v/>
      </c>
      <c r="AA204" s="34" t="str">
        <f t="shared" si="252"/>
        <v/>
      </c>
      <c r="AB204" s="8"/>
      <c r="AC204" s="22" t="str">
        <f t="shared" si="232"/>
        <v/>
      </c>
      <c r="AD204" s="34" t="str">
        <f t="shared" si="253"/>
        <v/>
      </c>
      <c r="AE204" s="8"/>
      <c r="AF204" s="22" t="str">
        <f t="shared" si="233"/>
        <v/>
      </c>
      <c r="AG204" s="34" t="str">
        <f t="shared" si="254"/>
        <v/>
      </c>
      <c r="AH204" s="8"/>
      <c r="AI204" s="22" t="str">
        <f t="shared" si="234"/>
        <v/>
      </c>
      <c r="AJ204" s="34" t="str">
        <f t="shared" si="255"/>
        <v/>
      </c>
      <c r="AK204" s="8"/>
      <c r="AL204" s="22" t="str">
        <f t="shared" si="235"/>
        <v/>
      </c>
      <c r="AM204" s="34" t="str">
        <f t="shared" si="256"/>
        <v/>
      </c>
      <c r="AN204" s="8"/>
      <c r="AO204" s="22" t="str">
        <f t="shared" si="236"/>
        <v/>
      </c>
      <c r="AP204" s="34" t="str">
        <f t="shared" si="257"/>
        <v/>
      </c>
      <c r="AQ204" s="8"/>
      <c r="AR204" s="22" t="str">
        <f t="shared" si="237"/>
        <v/>
      </c>
      <c r="AS204" s="34" t="str">
        <f t="shared" si="258"/>
        <v/>
      </c>
      <c r="AT204" s="8"/>
      <c r="AU204" s="22" t="str">
        <f t="shared" si="238"/>
        <v/>
      </c>
      <c r="AV204" s="34" t="str">
        <f t="shared" si="259"/>
        <v/>
      </c>
      <c r="AW204" s="8"/>
      <c r="AX204" s="22" t="str">
        <f t="shared" si="239"/>
        <v/>
      </c>
      <c r="AY204" s="34">
        <f t="shared" si="261"/>
        <v>0</v>
      </c>
      <c r="AZ204" s="8"/>
      <c r="BA204" s="22" t="str">
        <f t="shared" si="240"/>
        <v/>
      </c>
      <c r="BB204" s="34">
        <f t="shared" si="262"/>
        <v>0</v>
      </c>
      <c r="BC204" s="8"/>
      <c r="BD204" s="22" t="str">
        <f t="shared" si="241"/>
        <v/>
      </c>
      <c r="BE204" s="34">
        <f t="shared" si="263"/>
        <v>0</v>
      </c>
      <c r="BF204" s="8"/>
      <c r="BG204" s="22" t="str">
        <f t="shared" si="242"/>
        <v/>
      </c>
      <c r="BH204" s="34" t="str">
        <f t="shared" si="260"/>
        <v/>
      </c>
      <c r="BI204" s="8"/>
      <c r="BJ204" s="22" t="str">
        <f t="shared" si="243"/>
        <v/>
      </c>
    </row>
    <row r="205" spans="1:62" ht="18" customHeight="1" x14ac:dyDescent="0.35">
      <c r="A205" s="68">
        <f>'Energy - Master'!A204</f>
        <v>46224</v>
      </c>
      <c r="B205" s="24" t="str">
        <f t="shared" si="223"/>
        <v>Jul-2026</v>
      </c>
      <c r="C205" s="34" t="str">
        <f t="shared" si="244"/>
        <v/>
      </c>
      <c r="D205" s="8"/>
      <c r="E205" s="22" t="str">
        <f t="shared" si="224"/>
        <v/>
      </c>
      <c r="F205" s="34" t="str">
        <f t="shared" si="245"/>
        <v/>
      </c>
      <c r="G205" s="8"/>
      <c r="H205" s="22" t="str">
        <f t="shared" si="225"/>
        <v/>
      </c>
      <c r="I205" s="34" t="str">
        <f t="shared" si="246"/>
        <v/>
      </c>
      <c r="J205" s="8"/>
      <c r="K205" s="22" t="str">
        <f t="shared" si="226"/>
        <v/>
      </c>
      <c r="L205" s="34" t="str">
        <f t="shared" si="247"/>
        <v/>
      </c>
      <c r="M205" s="8"/>
      <c r="N205" s="22" t="str">
        <f t="shared" si="227"/>
        <v/>
      </c>
      <c r="O205" s="34" t="str">
        <f t="shared" si="248"/>
        <v/>
      </c>
      <c r="P205" s="8"/>
      <c r="Q205" s="22" t="str">
        <f t="shared" si="228"/>
        <v/>
      </c>
      <c r="R205" s="34" t="str">
        <f t="shared" si="249"/>
        <v/>
      </c>
      <c r="S205" s="8"/>
      <c r="T205" s="22" t="str">
        <f t="shared" si="229"/>
        <v/>
      </c>
      <c r="U205" s="34" t="str">
        <f t="shared" si="250"/>
        <v/>
      </c>
      <c r="V205" s="8"/>
      <c r="W205" s="22" t="str">
        <f t="shared" si="230"/>
        <v/>
      </c>
      <c r="X205" s="34" t="str">
        <f t="shared" si="251"/>
        <v/>
      </c>
      <c r="Y205" s="8"/>
      <c r="Z205" s="22" t="str">
        <f t="shared" si="231"/>
        <v/>
      </c>
      <c r="AA205" s="34" t="str">
        <f t="shared" si="252"/>
        <v/>
      </c>
      <c r="AB205" s="8"/>
      <c r="AC205" s="22" t="str">
        <f t="shared" si="232"/>
        <v/>
      </c>
      <c r="AD205" s="34" t="str">
        <f t="shared" si="253"/>
        <v/>
      </c>
      <c r="AE205" s="8"/>
      <c r="AF205" s="22" t="str">
        <f t="shared" si="233"/>
        <v/>
      </c>
      <c r="AG205" s="34" t="str">
        <f t="shared" si="254"/>
        <v/>
      </c>
      <c r="AH205" s="8"/>
      <c r="AI205" s="22" t="str">
        <f t="shared" si="234"/>
        <v/>
      </c>
      <c r="AJ205" s="34" t="str">
        <f t="shared" si="255"/>
        <v/>
      </c>
      <c r="AK205" s="8"/>
      <c r="AL205" s="22" t="str">
        <f t="shared" si="235"/>
        <v/>
      </c>
      <c r="AM205" s="34" t="str">
        <f t="shared" si="256"/>
        <v/>
      </c>
      <c r="AN205" s="8"/>
      <c r="AO205" s="22" t="str">
        <f t="shared" si="236"/>
        <v/>
      </c>
      <c r="AP205" s="34" t="str">
        <f t="shared" si="257"/>
        <v/>
      </c>
      <c r="AQ205" s="8"/>
      <c r="AR205" s="22" t="str">
        <f t="shared" si="237"/>
        <v/>
      </c>
      <c r="AS205" s="34" t="str">
        <f t="shared" si="258"/>
        <v/>
      </c>
      <c r="AT205" s="8"/>
      <c r="AU205" s="22" t="str">
        <f t="shared" si="238"/>
        <v/>
      </c>
      <c r="AV205" s="34" t="str">
        <f t="shared" si="259"/>
        <v/>
      </c>
      <c r="AW205" s="8"/>
      <c r="AX205" s="22" t="str">
        <f t="shared" si="239"/>
        <v/>
      </c>
      <c r="AY205" s="34">
        <f t="shared" si="261"/>
        <v>0</v>
      </c>
      <c r="AZ205" s="8"/>
      <c r="BA205" s="22" t="str">
        <f t="shared" si="240"/>
        <v/>
      </c>
      <c r="BB205" s="34">
        <f t="shared" si="262"/>
        <v>0</v>
      </c>
      <c r="BC205" s="8"/>
      <c r="BD205" s="22" t="str">
        <f t="shared" si="241"/>
        <v/>
      </c>
      <c r="BE205" s="34">
        <f t="shared" si="263"/>
        <v>0</v>
      </c>
      <c r="BF205" s="8"/>
      <c r="BG205" s="22" t="str">
        <f t="shared" si="242"/>
        <v/>
      </c>
      <c r="BH205" s="34" t="str">
        <f t="shared" si="260"/>
        <v/>
      </c>
      <c r="BI205" s="8"/>
      <c r="BJ205" s="22" t="str">
        <f t="shared" si="243"/>
        <v/>
      </c>
    </row>
    <row r="206" spans="1:62" ht="18" customHeight="1" x14ac:dyDescent="0.35">
      <c r="A206" s="68">
        <f>'Energy - Master'!A205</f>
        <v>46225</v>
      </c>
      <c r="B206" s="24" t="str">
        <f t="shared" si="223"/>
        <v>Jul-2026</v>
      </c>
      <c r="C206" s="34" t="str">
        <f t="shared" si="244"/>
        <v/>
      </c>
      <c r="D206" s="8"/>
      <c r="E206" s="22" t="str">
        <f t="shared" si="224"/>
        <v/>
      </c>
      <c r="F206" s="34" t="str">
        <f t="shared" si="245"/>
        <v/>
      </c>
      <c r="G206" s="8"/>
      <c r="H206" s="22" t="str">
        <f t="shared" si="225"/>
        <v/>
      </c>
      <c r="I206" s="34" t="str">
        <f t="shared" si="246"/>
        <v/>
      </c>
      <c r="J206" s="8"/>
      <c r="K206" s="22" t="str">
        <f t="shared" si="226"/>
        <v/>
      </c>
      <c r="L206" s="34" t="str">
        <f t="shared" si="247"/>
        <v/>
      </c>
      <c r="M206" s="8"/>
      <c r="N206" s="22" t="str">
        <f t="shared" si="227"/>
        <v/>
      </c>
      <c r="O206" s="34" t="str">
        <f t="shared" si="248"/>
        <v/>
      </c>
      <c r="P206" s="8"/>
      <c r="Q206" s="22" t="str">
        <f t="shared" si="228"/>
        <v/>
      </c>
      <c r="R206" s="34" t="str">
        <f t="shared" si="249"/>
        <v/>
      </c>
      <c r="S206" s="8"/>
      <c r="T206" s="22" t="str">
        <f t="shared" si="229"/>
        <v/>
      </c>
      <c r="U206" s="34" t="str">
        <f t="shared" si="250"/>
        <v/>
      </c>
      <c r="V206" s="8"/>
      <c r="W206" s="22" t="str">
        <f t="shared" si="230"/>
        <v/>
      </c>
      <c r="X206" s="34" t="str">
        <f t="shared" si="251"/>
        <v/>
      </c>
      <c r="Y206" s="8"/>
      <c r="Z206" s="22" t="str">
        <f t="shared" si="231"/>
        <v/>
      </c>
      <c r="AA206" s="34" t="str">
        <f t="shared" si="252"/>
        <v/>
      </c>
      <c r="AB206" s="8"/>
      <c r="AC206" s="22" t="str">
        <f t="shared" si="232"/>
        <v/>
      </c>
      <c r="AD206" s="34" t="str">
        <f t="shared" si="253"/>
        <v/>
      </c>
      <c r="AE206" s="8"/>
      <c r="AF206" s="22" t="str">
        <f t="shared" si="233"/>
        <v/>
      </c>
      <c r="AG206" s="34" t="str">
        <f t="shared" si="254"/>
        <v/>
      </c>
      <c r="AH206" s="8"/>
      <c r="AI206" s="22" t="str">
        <f t="shared" si="234"/>
        <v/>
      </c>
      <c r="AJ206" s="34" t="str">
        <f t="shared" si="255"/>
        <v/>
      </c>
      <c r="AK206" s="8"/>
      <c r="AL206" s="22" t="str">
        <f t="shared" si="235"/>
        <v/>
      </c>
      <c r="AM206" s="34" t="str">
        <f t="shared" si="256"/>
        <v/>
      </c>
      <c r="AN206" s="8"/>
      <c r="AO206" s="22" t="str">
        <f t="shared" si="236"/>
        <v/>
      </c>
      <c r="AP206" s="34" t="str">
        <f t="shared" si="257"/>
        <v/>
      </c>
      <c r="AQ206" s="8"/>
      <c r="AR206" s="22" t="str">
        <f t="shared" si="237"/>
        <v/>
      </c>
      <c r="AS206" s="34" t="str">
        <f t="shared" si="258"/>
        <v/>
      </c>
      <c r="AT206" s="8"/>
      <c r="AU206" s="22" t="str">
        <f t="shared" si="238"/>
        <v/>
      </c>
      <c r="AV206" s="34" t="str">
        <f t="shared" si="259"/>
        <v/>
      </c>
      <c r="AW206" s="8"/>
      <c r="AX206" s="22" t="str">
        <f t="shared" si="239"/>
        <v/>
      </c>
      <c r="AY206" s="34">
        <f t="shared" si="261"/>
        <v>0</v>
      </c>
      <c r="AZ206" s="8"/>
      <c r="BA206" s="22" t="str">
        <f t="shared" si="240"/>
        <v/>
      </c>
      <c r="BB206" s="34">
        <f t="shared" si="262"/>
        <v>0</v>
      </c>
      <c r="BC206" s="8"/>
      <c r="BD206" s="22" t="str">
        <f t="shared" si="241"/>
        <v/>
      </c>
      <c r="BE206" s="34">
        <f t="shared" si="263"/>
        <v>0</v>
      </c>
      <c r="BF206" s="8"/>
      <c r="BG206" s="22" t="str">
        <f t="shared" si="242"/>
        <v/>
      </c>
      <c r="BH206" s="34" t="str">
        <f t="shared" si="260"/>
        <v/>
      </c>
      <c r="BI206" s="8"/>
      <c r="BJ206" s="22" t="str">
        <f t="shared" si="243"/>
        <v/>
      </c>
    </row>
    <row r="207" spans="1:62" ht="18" customHeight="1" x14ac:dyDescent="0.35">
      <c r="A207" s="68">
        <f>'Energy - Master'!A206</f>
        <v>46226</v>
      </c>
      <c r="B207" s="24" t="str">
        <f t="shared" si="223"/>
        <v>Jul-2026</v>
      </c>
      <c r="C207" s="34" t="str">
        <f t="shared" si="244"/>
        <v/>
      </c>
      <c r="D207" s="8"/>
      <c r="E207" s="22" t="str">
        <f t="shared" si="224"/>
        <v/>
      </c>
      <c r="F207" s="34" t="str">
        <f t="shared" si="245"/>
        <v/>
      </c>
      <c r="G207" s="8"/>
      <c r="H207" s="22" t="str">
        <f t="shared" si="225"/>
        <v/>
      </c>
      <c r="I207" s="34" t="str">
        <f t="shared" si="246"/>
        <v/>
      </c>
      <c r="J207" s="8"/>
      <c r="K207" s="22" t="str">
        <f t="shared" si="226"/>
        <v/>
      </c>
      <c r="L207" s="34" t="str">
        <f t="shared" si="247"/>
        <v/>
      </c>
      <c r="M207" s="8"/>
      <c r="N207" s="22" t="str">
        <f t="shared" si="227"/>
        <v/>
      </c>
      <c r="O207" s="34" t="str">
        <f t="shared" si="248"/>
        <v/>
      </c>
      <c r="P207" s="8"/>
      <c r="Q207" s="22" t="str">
        <f t="shared" si="228"/>
        <v/>
      </c>
      <c r="R207" s="34" t="str">
        <f t="shared" si="249"/>
        <v/>
      </c>
      <c r="S207" s="8"/>
      <c r="T207" s="22" t="str">
        <f t="shared" si="229"/>
        <v/>
      </c>
      <c r="U207" s="34" t="str">
        <f t="shared" si="250"/>
        <v/>
      </c>
      <c r="V207" s="8"/>
      <c r="W207" s="22" t="str">
        <f t="shared" si="230"/>
        <v/>
      </c>
      <c r="X207" s="34" t="str">
        <f t="shared" si="251"/>
        <v/>
      </c>
      <c r="Y207" s="8"/>
      <c r="Z207" s="22" t="str">
        <f t="shared" si="231"/>
        <v/>
      </c>
      <c r="AA207" s="34" t="str">
        <f t="shared" si="252"/>
        <v/>
      </c>
      <c r="AB207" s="8"/>
      <c r="AC207" s="22" t="str">
        <f t="shared" si="232"/>
        <v/>
      </c>
      <c r="AD207" s="34" t="str">
        <f t="shared" si="253"/>
        <v/>
      </c>
      <c r="AE207" s="8"/>
      <c r="AF207" s="22" t="str">
        <f t="shared" si="233"/>
        <v/>
      </c>
      <c r="AG207" s="34" t="str">
        <f t="shared" si="254"/>
        <v/>
      </c>
      <c r="AH207" s="8"/>
      <c r="AI207" s="22" t="str">
        <f t="shared" si="234"/>
        <v/>
      </c>
      <c r="AJ207" s="34" t="str">
        <f t="shared" si="255"/>
        <v/>
      </c>
      <c r="AK207" s="8"/>
      <c r="AL207" s="22" t="str">
        <f t="shared" si="235"/>
        <v/>
      </c>
      <c r="AM207" s="34" t="str">
        <f t="shared" si="256"/>
        <v/>
      </c>
      <c r="AN207" s="8"/>
      <c r="AO207" s="22" t="str">
        <f t="shared" si="236"/>
        <v/>
      </c>
      <c r="AP207" s="34" t="str">
        <f t="shared" si="257"/>
        <v/>
      </c>
      <c r="AQ207" s="8"/>
      <c r="AR207" s="22" t="str">
        <f t="shared" si="237"/>
        <v/>
      </c>
      <c r="AS207" s="34" t="str">
        <f t="shared" si="258"/>
        <v/>
      </c>
      <c r="AT207" s="8"/>
      <c r="AU207" s="22" t="str">
        <f t="shared" si="238"/>
        <v/>
      </c>
      <c r="AV207" s="34" t="str">
        <f t="shared" si="259"/>
        <v/>
      </c>
      <c r="AW207" s="8"/>
      <c r="AX207" s="22" t="str">
        <f t="shared" si="239"/>
        <v/>
      </c>
      <c r="AY207" s="34">
        <f t="shared" si="261"/>
        <v>0</v>
      </c>
      <c r="AZ207" s="8"/>
      <c r="BA207" s="22" t="str">
        <f t="shared" si="240"/>
        <v/>
      </c>
      <c r="BB207" s="34">
        <f t="shared" si="262"/>
        <v>0</v>
      </c>
      <c r="BC207" s="8"/>
      <c r="BD207" s="22" t="str">
        <f t="shared" si="241"/>
        <v/>
      </c>
      <c r="BE207" s="34">
        <f t="shared" si="263"/>
        <v>0</v>
      </c>
      <c r="BF207" s="8"/>
      <c r="BG207" s="22" t="str">
        <f t="shared" si="242"/>
        <v/>
      </c>
      <c r="BH207" s="34" t="str">
        <f t="shared" si="260"/>
        <v/>
      </c>
      <c r="BI207" s="8"/>
      <c r="BJ207" s="22" t="str">
        <f t="shared" si="243"/>
        <v/>
      </c>
    </row>
    <row r="208" spans="1:62" ht="18" customHeight="1" x14ac:dyDescent="0.35">
      <c r="A208" s="68">
        <f>'Energy - Master'!A207</f>
        <v>46227</v>
      </c>
      <c r="B208" s="24" t="str">
        <f t="shared" si="223"/>
        <v>Jul-2026</v>
      </c>
      <c r="C208" s="34" t="str">
        <f t="shared" si="244"/>
        <v/>
      </c>
      <c r="D208" s="8"/>
      <c r="E208" s="22" t="str">
        <f t="shared" si="224"/>
        <v/>
      </c>
      <c r="F208" s="34" t="str">
        <f t="shared" si="245"/>
        <v/>
      </c>
      <c r="G208" s="8"/>
      <c r="H208" s="22" t="str">
        <f t="shared" si="225"/>
        <v/>
      </c>
      <c r="I208" s="34" t="str">
        <f t="shared" si="246"/>
        <v/>
      </c>
      <c r="J208" s="8"/>
      <c r="K208" s="22" t="str">
        <f t="shared" si="226"/>
        <v/>
      </c>
      <c r="L208" s="34" t="str">
        <f t="shared" si="247"/>
        <v/>
      </c>
      <c r="M208" s="8"/>
      <c r="N208" s="22" t="str">
        <f t="shared" si="227"/>
        <v/>
      </c>
      <c r="O208" s="34" t="str">
        <f t="shared" si="248"/>
        <v/>
      </c>
      <c r="P208" s="8"/>
      <c r="Q208" s="22" t="str">
        <f t="shared" si="228"/>
        <v/>
      </c>
      <c r="R208" s="34" t="str">
        <f t="shared" si="249"/>
        <v/>
      </c>
      <c r="S208" s="8"/>
      <c r="T208" s="22" t="str">
        <f t="shared" si="229"/>
        <v/>
      </c>
      <c r="U208" s="34" t="str">
        <f t="shared" si="250"/>
        <v/>
      </c>
      <c r="V208" s="8"/>
      <c r="W208" s="22" t="str">
        <f t="shared" si="230"/>
        <v/>
      </c>
      <c r="X208" s="34" t="str">
        <f t="shared" si="251"/>
        <v/>
      </c>
      <c r="Y208" s="8"/>
      <c r="Z208" s="22" t="str">
        <f t="shared" si="231"/>
        <v/>
      </c>
      <c r="AA208" s="34" t="str">
        <f t="shared" si="252"/>
        <v/>
      </c>
      <c r="AB208" s="8"/>
      <c r="AC208" s="22" t="str">
        <f t="shared" si="232"/>
        <v/>
      </c>
      <c r="AD208" s="34" t="str">
        <f t="shared" si="253"/>
        <v/>
      </c>
      <c r="AE208" s="8"/>
      <c r="AF208" s="22" t="str">
        <f t="shared" si="233"/>
        <v/>
      </c>
      <c r="AG208" s="34" t="str">
        <f t="shared" si="254"/>
        <v/>
      </c>
      <c r="AH208" s="8"/>
      <c r="AI208" s="22" t="str">
        <f t="shared" si="234"/>
        <v/>
      </c>
      <c r="AJ208" s="34" t="str">
        <f t="shared" si="255"/>
        <v/>
      </c>
      <c r="AK208" s="8"/>
      <c r="AL208" s="22" t="str">
        <f t="shared" si="235"/>
        <v/>
      </c>
      <c r="AM208" s="34" t="str">
        <f t="shared" si="256"/>
        <v/>
      </c>
      <c r="AN208" s="8"/>
      <c r="AO208" s="22" t="str">
        <f t="shared" si="236"/>
        <v/>
      </c>
      <c r="AP208" s="34" t="str">
        <f t="shared" si="257"/>
        <v/>
      </c>
      <c r="AQ208" s="8"/>
      <c r="AR208" s="22" t="str">
        <f t="shared" si="237"/>
        <v/>
      </c>
      <c r="AS208" s="34" t="str">
        <f t="shared" si="258"/>
        <v/>
      </c>
      <c r="AT208" s="8"/>
      <c r="AU208" s="22" t="str">
        <f t="shared" si="238"/>
        <v/>
      </c>
      <c r="AV208" s="34" t="str">
        <f t="shared" si="259"/>
        <v/>
      </c>
      <c r="AW208" s="8"/>
      <c r="AX208" s="22" t="str">
        <f t="shared" si="239"/>
        <v/>
      </c>
      <c r="AY208" s="34">
        <f t="shared" si="261"/>
        <v>0</v>
      </c>
      <c r="AZ208" s="8"/>
      <c r="BA208" s="22" t="str">
        <f t="shared" si="240"/>
        <v/>
      </c>
      <c r="BB208" s="34">
        <f t="shared" si="262"/>
        <v>0</v>
      </c>
      <c r="BC208" s="8"/>
      <c r="BD208" s="22" t="str">
        <f t="shared" si="241"/>
        <v/>
      </c>
      <c r="BE208" s="34">
        <f t="shared" si="263"/>
        <v>0</v>
      </c>
      <c r="BF208" s="8"/>
      <c r="BG208" s="22" t="str">
        <f t="shared" si="242"/>
        <v/>
      </c>
      <c r="BH208" s="34" t="str">
        <f t="shared" si="260"/>
        <v/>
      </c>
      <c r="BI208" s="8"/>
      <c r="BJ208" s="22" t="str">
        <f t="shared" si="243"/>
        <v/>
      </c>
    </row>
    <row r="209" spans="1:62" ht="18" customHeight="1" x14ac:dyDescent="0.35">
      <c r="A209" s="68">
        <f>'Energy - Master'!A208</f>
        <v>46228</v>
      </c>
      <c r="B209" s="24" t="str">
        <f t="shared" si="223"/>
        <v>Jul-2026</v>
      </c>
      <c r="C209" s="34" t="str">
        <f t="shared" si="244"/>
        <v/>
      </c>
      <c r="D209" s="8"/>
      <c r="E209" s="22" t="str">
        <f t="shared" si="224"/>
        <v/>
      </c>
      <c r="F209" s="34" t="str">
        <f t="shared" si="245"/>
        <v/>
      </c>
      <c r="G209" s="8"/>
      <c r="H209" s="22" t="str">
        <f t="shared" si="225"/>
        <v/>
      </c>
      <c r="I209" s="34" t="str">
        <f t="shared" si="246"/>
        <v/>
      </c>
      <c r="J209" s="8"/>
      <c r="K209" s="22" t="str">
        <f t="shared" si="226"/>
        <v/>
      </c>
      <c r="L209" s="34" t="str">
        <f t="shared" si="247"/>
        <v/>
      </c>
      <c r="M209" s="8"/>
      <c r="N209" s="22" t="str">
        <f t="shared" si="227"/>
        <v/>
      </c>
      <c r="O209" s="34" t="str">
        <f t="shared" si="248"/>
        <v/>
      </c>
      <c r="P209" s="8"/>
      <c r="Q209" s="22" t="str">
        <f t="shared" si="228"/>
        <v/>
      </c>
      <c r="R209" s="34" t="str">
        <f t="shared" si="249"/>
        <v/>
      </c>
      <c r="S209" s="8"/>
      <c r="T209" s="22" t="str">
        <f t="shared" si="229"/>
        <v/>
      </c>
      <c r="U209" s="34" t="str">
        <f t="shared" si="250"/>
        <v/>
      </c>
      <c r="V209" s="8"/>
      <c r="W209" s="22" t="str">
        <f t="shared" si="230"/>
        <v/>
      </c>
      <c r="X209" s="34" t="str">
        <f t="shared" si="251"/>
        <v/>
      </c>
      <c r="Y209" s="8"/>
      <c r="Z209" s="22" t="str">
        <f t="shared" si="231"/>
        <v/>
      </c>
      <c r="AA209" s="34" t="str">
        <f t="shared" si="252"/>
        <v/>
      </c>
      <c r="AB209" s="8"/>
      <c r="AC209" s="22" t="str">
        <f t="shared" si="232"/>
        <v/>
      </c>
      <c r="AD209" s="34" t="str">
        <f t="shared" si="253"/>
        <v/>
      </c>
      <c r="AE209" s="8"/>
      <c r="AF209" s="22" t="str">
        <f t="shared" si="233"/>
        <v/>
      </c>
      <c r="AG209" s="34" t="str">
        <f t="shared" si="254"/>
        <v/>
      </c>
      <c r="AH209" s="8"/>
      <c r="AI209" s="22" t="str">
        <f t="shared" si="234"/>
        <v/>
      </c>
      <c r="AJ209" s="34" t="str">
        <f t="shared" si="255"/>
        <v/>
      </c>
      <c r="AK209" s="8"/>
      <c r="AL209" s="22" t="str">
        <f t="shared" si="235"/>
        <v/>
      </c>
      <c r="AM209" s="34" t="str">
        <f t="shared" si="256"/>
        <v/>
      </c>
      <c r="AN209" s="8"/>
      <c r="AO209" s="22" t="str">
        <f t="shared" si="236"/>
        <v/>
      </c>
      <c r="AP209" s="34" t="str">
        <f t="shared" si="257"/>
        <v/>
      </c>
      <c r="AQ209" s="8"/>
      <c r="AR209" s="22" t="str">
        <f t="shared" si="237"/>
        <v/>
      </c>
      <c r="AS209" s="34" t="str">
        <f t="shared" si="258"/>
        <v/>
      </c>
      <c r="AT209" s="8"/>
      <c r="AU209" s="22" t="str">
        <f t="shared" si="238"/>
        <v/>
      </c>
      <c r="AV209" s="34" t="str">
        <f t="shared" si="259"/>
        <v/>
      </c>
      <c r="AW209" s="8"/>
      <c r="AX209" s="22" t="str">
        <f t="shared" si="239"/>
        <v/>
      </c>
      <c r="AY209" s="34">
        <f t="shared" si="261"/>
        <v>0</v>
      </c>
      <c r="AZ209" s="8"/>
      <c r="BA209" s="22" t="str">
        <f t="shared" si="240"/>
        <v/>
      </c>
      <c r="BB209" s="34">
        <f t="shared" si="262"/>
        <v>0</v>
      </c>
      <c r="BC209" s="8"/>
      <c r="BD209" s="22" t="str">
        <f t="shared" si="241"/>
        <v/>
      </c>
      <c r="BE209" s="34">
        <f t="shared" si="263"/>
        <v>0</v>
      </c>
      <c r="BF209" s="8"/>
      <c r="BG209" s="22" t="str">
        <f t="shared" si="242"/>
        <v/>
      </c>
      <c r="BH209" s="34" t="str">
        <f t="shared" si="260"/>
        <v/>
      </c>
      <c r="BI209" s="8"/>
      <c r="BJ209" s="22" t="str">
        <f t="shared" si="243"/>
        <v/>
      </c>
    </row>
    <row r="210" spans="1:62" ht="18" customHeight="1" x14ac:dyDescent="0.35">
      <c r="A210" s="68">
        <f>'Energy - Master'!A209</f>
        <v>46229</v>
      </c>
      <c r="B210" s="24" t="str">
        <f t="shared" si="223"/>
        <v>Jul-2026</v>
      </c>
      <c r="C210" s="34" t="str">
        <f t="shared" si="244"/>
        <v/>
      </c>
      <c r="D210" s="8"/>
      <c r="E210" s="22" t="str">
        <f t="shared" si="224"/>
        <v/>
      </c>
      <c r="F210" s="34" t="str">
        <f t="shared" si="245"/>
        <v/>
      </c>
      <c r="G210" s="8"/>
      <c r="H210" s="22" t="str">
        <f t="shared" si="225"/>
        <v/>
      </c>
      <c r="I210" s="34" t="str">
        <f t="shared" si="246"/>
        <v/>
      </c>
      <c r="J210" s="8"/>
      <c r="K210" s="22" t="str">
        <f t="shared" si="226"/>
        <v/>
      </c>
      <c r="L210" s="34" t="str">
        <f t="shared" si="247"/>
        <v/>
      </c>
      <c r="M210" s="8"/>
      <c r="N210" s="22" t="str">
        <f t="shared" si="227"/>
        <v/>
      </c>
      <c r="O210" s="34" t="str">
        <f t="shared" si="248"/>
        <v/>
      </c>
      <c r="P210" s="8"/>
      <c r="Q210" s="22" t="str">
        <f t="shared" si="228"/>
        <v/>
      </c>
      <c r="R210" s="34" t="str">
        <f t="shared" si="249"/>
        <v/>
      </c>
      <c r="S210" s="8"/>
      <c r="T210" s="22" t="str">
        <f t="shared" si="229"/>
        <v/>
      </c>
      <c r="U210" s="34" t="str">
        <f t="shared" si="250"/>
        <v/>
      </c>
      <c r="V210" s="8"/>
      <c r="W210" s="22" t="str">
        <f t="shared" si="230"/>
        <v/>
      </c>
      <c r="X210" s="34" t="str">
        <f t="shared" si="251"/>
        <v/>
      </c>
      <c r="Y210" s="8"/>
      <c r="Z210" s="22" t="str">
        <f t="shared" si="231"/>
        <v/>
      </c>
      <c r="AA210" s="34" t="str">
        <f t="shared" si="252"/>
        <v/>
      </c>
      <c r="AB210" s="8"/>
      <c r="AC210" s="22" t="str">
        <f t="shared" si="232"/>
        <v/>
      </c>
      <c r="AD210" s="34" t="str">
        <f t="shared" si="253"/>
        <v/>
      </c>
      <c r="AE210" s="8"/>
      <c r="AF210" s="22" t="str">
        <f t="shared" si="233"/>
        <v/>
      </c>
      <c r="AG210" s="34" t="str">
        <f t="shared" si="254"/>
        <v/>
      </c>
      <c r="AH210" s="8"/>
      <c r="AI210" s="22" t="str">
        <f t="shared" si="234"/>
        <v/>
      </c>
      <c r="AJ210" s="34" t="str">
        <f t="shared" si="255"/>
        <v/>
      </c>
      <c r="AK210" s="8"/>
      <c r="AL210" s="22" t="str">
        <f t="shared" si="235"/>
        <v/>
      </c>
      <c r="AM210" s="34" t="str">
        <f t="shared" si="256"/>
        <v/>
      </c>
      <c r="AN210" s="8"/>
      <c r="AO210" s="22" t="str">
        <f t="shared" si="236"/>
        <v/>
      </c>
      <c r="AP210" s="34" t="str">
        <f t="shared" si="257"/>
        <v/>
      </c>
      <c r="AQ210" s="8"/>
      <c r="AR210" s="22" t="str">
        <f t="shared" si="237"/>
        <v/>
      </c>
      <c r="AS210" s="34" t="str">
        <f t="shared" si="258"/>
        <v/>
      </c>
      <c r="AT210" s="8"/>
      <c r="AU210" s="22" t="str">
        <f t="shared" si="238"/>
        <v/>
      </c>
      <c r="AV210" s="34" t="str">
        <f t="shared" si="259"/>
        <v/>
      </c>
      <c r="AW210" s="8"/>
      <c r="AX210" s="22" t="str">
        <f t="shared" si="239"/>
        <v/>
      </c>
      <c r="AY210" s="34">
        <f t="shared" si="261"/>
        <v>0</v>
      </c>
      <c r="AZ210" s="8"/>
      <c r="BA210" s="22" t="str">
        <f t="shared" si="240"/>
        <v/>
      </c>
      <c r="BB210" s="34">
        <f t="shared" si="262"/>
        <v>0</v>
      </c>
      <c r="BC210" s="8"/>
      <c r="BD210" s="22" t="str">
        <f t="shared" si="241"/>
        <v/>
      </c>
      <c r="BE210" s="34">
        <f t="shared" si="263"/>
        <v>0</v>
      </c>
      <c r="BF210" s="8"/>
      <c r="BG210" s="22" t="str">
        <f t="shared" si="242"/>
        <v/>
      </c>
      <c r="BH210" s="34" t="str">
        <f t="shared" si="260"/>
        <v/>
      </c>
      <c r="BI210" s="8"/>
      <c r="BJ210" s="22" t="str">
        <f t="shared" si="243"/>
        <v/>
      </c>
    </row>
    <row r="211" spans="1:62" ht="18" customHeight="1" x14ac:dyDescent="0.35">
      <c r="A211" s="68">
        <f>'Energy - Master'!A210</f>
        <v>46230</v>
      </c>
      <c r="B211" s="24" t="str">
        <f t="shared" si="223"/>
        <v>Jul-2026</v>
      </c>
      <c r="C211" s="34" t="str">
        <f t="shared" si="244"/>
        <v/>
      </c>
      <c r="D211" s="8"/>
      <c r="E211" s="22" t="str">
        <f t="shared" si="224"/>
        <v/>
      </c>
      <c r="F211" s="34" t="str">
        <f t="shared" si="245"/>
        <v/>
      </c>
      <c r="G211" s="8"/>
      <c r="H211" s="22" t="str">
        <f t="shared" si="225"/>
        <v/>
      </c>
      <c r="I211" s="34" t="str">
        <f t="shared" si="246"/>
        <v/>
      </c>
      <c r="J211" s="8"/>
      <c r="K211" s="22" t="str">
        <f t="shared" si="226"/>
        <v/>
      </c>
      <c r="L211" s="34" t="str">
        <f t="shared" si="247"/>
        <v/>
      </c>
      <c r="M211" s="8"/>
      <c r="N211" s="22" t="str">
        <f t="shared" si="227"/>
        <v/>
      </c>
      <c r="O211" s="34" t="str">
        <f t="shared" si="248"/>
        <v/>
      </c>
      <c r="P211" s="8"/>
      <c r="Q211" s="22" t="str">
        <f t="shared" si="228"/>
        <v/>
      </c>
      <c r="R211" s="34" t="str">
        <f t="shared" si="249"/>
        <v/>
      </c>
      <c r="S211" s="8"/>
      <c r="T211" s="22" t="str">
        <f t="shared" si="229"/>
        <v/>
      </c>
      <c r="U211" s="34" t="str">
        <f t="shared" si="250"/>
        <v/>
      </c>
      <c r="V211" s="8"/>
      <c r="W211" s="22" t="str">
        <f t="shared" si="230"/>
        <v/>
      </c>
      <c r="X211" s="34" t="str">
        <f t="shared" si="251"/>
        <v/>
      </c>
      <c r="Y211" s="8"/>
      <c r="Z211" s="22" t="str">
        <f t="shared" si="231"/>
        <v/>
      </c>
      <c r="AA211" s="34" t="str">
        <f t="shared" si="252"/>
        <v/>
      </c>
      <c r="AB211" s="8"/>
      <c r="AC211" s="22" t="str">
        <f t="shared" si="232"/>
        <v/>
      </c>
      <c r="AD211" s="34" t="str">
        <f t="shared" si="253"/>
        <v/>
      </c>
      <c r="AE211" s="8"/>
      <c r="AF211" s="22" t="str">
        <f t="shared" si="233"/>
        <v/>
      </c>
      <c r="AG211" s="34" t="str">
        <f t="shared" si="254"/>
        <v/>
      </c>
      <c r="AH211" s="8"/>
      <c r="AI211" s="22" t="str">
        <f t="shared" si="234"/>
        <v/>
      </c>
      <c r="AJ211" s="34" t="str">
        <f t="shared" si="255"/>
        <v/>
      </c>
      <c r="AK211" s="8"/>
      <c r="AL211" s="22" t="str">
        <f t="shared" si="235"/>
        <v/>
      </c>
      <c r="AM211" s="34" t="str">
        <f t="shared" si="256"/>
        <v/>
      </c>
      <c r="AN211" s="8"/>
      <c r="AO211" s="22" t="str">
        <f t="shared" si="236"/>
        <v/>
      </c>
      <c r="AP211" s="34" t="str">
        <f t="shared" si="257"/>
        <v/>
      </c>
      <c r="AQ211" s="8"/>
      <c r="AR211" s="22" t="str">
        <f t="shared" si="237"/>
        <v/>
      </c>
      <c r="AS211" s="34" t="str">
        <f t="shared" si="258"/>
        <v/>
      </c>
      <c r="AT211" s="8"/>
      <c r="AU211" s="22" t="str">
        <f t="shared" si="238"/>
        <v/>
      </c>
      <c r="AV211" s="34" t="str">
        <f t="shared" si="259"/>
        <v/>
      </c>
      <c r="AW211" s="8"/>
      <c r="AX211" s="22" t="str">
        <f t="shared" si="239"/>
        <v/>
      </c>
      <c r="AY211" s="34">
        <f t="shared" si="261"/>
        <v>0</v>
      </c>
      <c r="AZ211" s="8"/>
      <c r="BA211" s="22" t="str">
        <f t="shared" si="240"/>
        <v/>
      </c>
      <c r="BB211" s="34">
        <f t="shared" si="262"/>
        <v>0</v>
      </c>
      <c r="BC211" s="8"/>
      <c r="BD211" s="22" t="str">
        <f t="shared" si="241"/>
        <v/>
      </c>
      <c r="BE211" s="34">
        <f t="shared" si="263"/>
        <v>0</v>
      </c>
      <c r="BF211" s="8"/>
      <c r="BG211" s="22" t="str">
        <f t="shared" si="242"/>
        <v/>
      </c>
      <c r="BH211" s="34" t="str">
        <f t="shared" si="260"/>
        <v/>
      </c>
      <c r="BI211" s="8"/>
      <c r="BJ211" s="22" t="str">
        <f t="shared" si="243"/>
        <v/>
      </c>
    </row>
    <row r="212" spans="1:62" ht="18" customHeight="1" x14ac:dyDescent="0.35">
      <c r="A212" s="68">
        <f>'Energy - Master'!A211</f>
        <v>46231</v>
      </c>
      <c r="B212" s="24" t="str">
        <f t="shared" si="223"/>
        <v>Jul-2026</v>
      </c>
      <c r="C212" s="34" t="str">
        <f t="shared" si="244"/>
        <v/>
      </c>
      <c r="D212" s="8"/>
      <c r="E212" s="22" t="str">
        <f t="shared" si="224"/>
        <v/>
      </c>
      <c r="F212" s="34" t="str">
        <f t="shared" si="245"/>
        <v/>
      </c>
      <c r="G212" s="8"/>
      <c r="H212" s="22" t="str">
        <f t="shared" si="225"/>
        <v/>
      </c>
      <c r="I212" s="34" t="str">
        <f t="shared" si="246"/>
        <v/>
      </c>
      <c r="J212" s="8"/>
      <c r="K212" s="22" t="str">
        <f t="shared" si="226"/>
        <v/>
      </c>
      <c r="L212" s="34" t="str">
        <f t="shared" si="247"/>
        <v/>
      </c>
      <c r="M212" s="8"/>
      <c r="N212" s="22" t="str">
        <f t="shared" si="227"/>
        <v/>
      </c>
      <c r="O212" s="34" t="str">
        <f t="shared" si="248"/>
        <v/>
      </c>
      <c r="P212" s="8"/>
      <c r="Q212" s="22" t="str">
        <f t="shared" si="228"/>
        <v/>
      </c>
      <c r="R212" s="34" t="str">
        <f t="shared" si="249"/>
        <v/>
      </c>
      <c r="S212" s="8"/>
      <c r="T212" s="22" t="str">
        <f t="shared" si="229"/>
        <v/>
      </c>
      <c r="U212" s="34" t="str">
        <f t="shared" si="250"/>
        <v/>
      </c>
      <c r="V212" s="8"/>
      <c r="W212" s="22" t="str">
        <f t="shared" si="230"/>
        <v/>
      </c>
      <c r="X212" s="34" t="str">
        <f t="shared" si="251"/>
        <v/>
      </c>
      <c r="Y212" s="8"/>
      <c r="Z212" s="22" t="str">
        <f t="shared" si="231"/>
        <v/>
      </c>
      <c r="AA212" s="34" t="str">
        <f t="shared" si="252"/>
        <v/>
      </c>
      <c r="AB212" s="8"/>
      <c r="AC212" s="22" t="str">
        <f t="shared" si="232"/>
        <v/>
      </c>
      <c r="AD212" s="34" t="str">
        <f t="shared" si="253"/>
        <v/>
      </c>
      <c r="AE212" s="8"/>
      <c r="AF212" s="22" t="str">
        <f t="shared" si="233"/>
        <v/>
      </c>
      <c r="AG212" s="34" t="str">
        <f t="shared" si="254"/>
        <v/>
      </c>
      <c r="AH212" s="8"/>
      <c r="AI212" s="22" t="str">
        <f t="shared" si="234"/>
        <v/>
      </c>
      <c r="AJ212" s="34" t="str">
        <f t="shared" si="255"/>
        <v/>
      </c>
      <c r="AK212" s="8"/>
      <c r="AL212" s="22" t="str">
        <f t="shared" si="235"/>
        <v/>
      </c>
      <c r="AM212" s="34" t="str">
        <f t="shared" si="256"/>
        <v/>
      </c>
      <c r="AN212" s="8"/>
      <c r="AO212" s="22" t="str">
        <f t="shared" si="236"/>
        <v/>
      </c>
      <c r="AP212" s="34" t="str">
        <f t="shared" si="257"/>
        <v/>
      </c>
      <c r="AQ212" s="8"/>
      <c r="AR212" s="22" t="str">
        <f t="shared" si="237"/>
        <v/>
      </c>
      <c r="AS212" s="34" t="str">
        <f t="shared" si="258"/>
        <v/>
      </c>
      <c r="AT212" s="8"/>
      <c r="AU212" s="22" t="str">
        <f t="shared" si="238"/>
        <v/>
      </c>
      <c r="AV212" s="34" t="str">
        <f t="shared" si="259"/>
        <v/>
      </c>
      <c r="AW212" s="8"/>
      <c r="AX212" s="22" t="str">
        <f t="shared" si="239"/>
        <v/>
      </c>
      <c r="AY212" s="34">
        <f t="shared" si="261"/>
        <v>0</v>
      </c>
      <c r="AZ212" s="8"/>
      <c r="BA212" s="22" t="str">
        <f t="shared" si="240"/>
        <v/>
      </c>
      <c r="BB212" s="34">
        <f t="shared" si="262"/>
        <v>0</v>
      </c>
      <c r="BC212" s="8"/>
      <c r="BD212" s="22" t="str">
        <f t="shared" si="241"/>
        <v/>
      </c>
      <c r="BE212" s="34">
        <f t="shared" si="263"/>
        <v>0</v>
      </c>
      <c r="BF212" s="8"/>
      <c r="BG212" s="22" t="str">
        <f t="shared" si="242"/>
        <v/>
      </c>
      <c r="BH212" s="34" t="str">
        <f t="shared" si="260"/>
        <v/>
      </c>
      <c r="BI212" s="8"/>
      <c r="BJ212" s="22" t="str">
        <f t="shared" si="243"/>
        <v/>
      </c>
    </row>
    <row r="213" spans="1:62" ht="18" customHeight="1" x14ac:dyDescent="0.35">
      <c r="A213" s="68">
        <f>'Energy - Master'!A212</f>
        <v>46232</v>
      </c>
      <c r="B213" s="24" t="str">
        <f t="shared" si="223"/>
        <v>Jul-2026</v>
      </c>
      <c r="C213" s="34" t="str">
        <f t="shared" si="244"/>
        <v/>
      </c>
      <c r="D213" s="8"/>
      <c r="E213" s="22" t="str">
        <f t="shared" si="224"/>
        <v/>
      </c>
      <c r="F213" s="34" t="str">
        <f t="shared" si="245"/>
        <v/>
      </c>
      <c r="G213" s="8"/>
      <c r="H213" s="22" t="str">
        <f t="shared" si="225"/>
        <v/>
      </c>
      <c r="I213" s="34" t="str">
        <f t="shared" si="246"/>
        <v/>
      </c>
      <c r="J213" s="8"/>
      <c r="K213" s="22" t="str">
        <f t="shared" si="226"/>
        <v/>
      </c>
      <c r="L213" s="34" t="str">
        <f t="shared" si="247"/>
        <v/>
      </c>
      <c r="M213" s="8"/>
      <c r="N213" s="22" t="str">
        <f t="shared" si="227"/>
        <v/>
      </c>
      <c r="O213" s="34" t="str">
        <f t="shared" si="248"/>
        <v/>
      </c>
      <c r="P213" s="8"/>
      <c r="Q213" s="22" t="str">
        <f t="shared" si="228"/>
        <v/>
      </c>
      <c r="R213" s="34" t="str">
        <f t="shared" si="249"/>
        <v/>
      </c>
      <c r="S213" s="8"/>
      <c r="T213" s="22" t="str">
        <f t="shared" si="229"/>
        <v/>
      </c>
      <c r="U213" s="34" t="str">
        <f t="shared" si="250"/>
        <v/>
      </c>
      <c r="V213" s="8"/>
      <c r="W213" s="22" t="str">
        <f t="shared" si="230"/>
        <v/>
      </c>
      <c r="X213" s="34" t="str">
        <f t="shared" si="251"/>
        <v/>
      </c>
      <c r="Y213" s="8"/>
      <c r="Z213" s="22" t="str">
        <f t="shared" si="231"/>
        <v/>
      </c>
      <c r="AA213" s="34" t="str">
        <f t="shared" si="252"/>
        <v/>
      </c>
      <c r="AB213" s="8"/>
      <c r="AC213" s="22" t="str">
        <f t="shared" si="232"/>
        <v/>
      </c>
      <c r="AD213" s="34" t="str">
        <f t="shared" si="253"/>
        <v/>
      </c>
      <c r="AE213" s="8"/>
      <c r="AF213" s="22" t="str">
        <f t="shared" si="233"/>
        <v/>
      </c>
      <c r="AG213" s="34" t="str">
        <f t="shared" si="254"/>
        <v/>
      </c>
      <c r="AH213" s="8"/>
      <c r="AI213" s="22" t="str">
        <f t="shared" si="234"/>
        <v/>
      </c>
      <c r="AJ213" s="34" t="str">
        <f t="shared" si="255"/>
        <v/>
      </c>
      <c r="AK213" s="8"/>
      <c r="AL213" s="22" t="str">
        <f t="shared" si="235"/>
        <v/>
      </c>
      <c r="AM213" s="34" t="str">
        <f t="shared" si="256"/>
        <v/>
      </c>
      <c r="AN213" s="8"/>
      <c r="AO213" s="22" t="str">
        <f t="shared" si="236"/>
        <v/>
      </c>
      <c r="AP213" s="34" t="str">
        <f t="shared" si="257"/>
        <v/>
      </c>
      <c r="AQ213" s="8"/>
      <c r="AR213" s="22" t="str">
        <f t="shared" si="237"/>
        <v/>
      </c>
      <c r="AS213" s="34" t="str">
        <f t="shared" si="258"/>
        <v/>
      </c>
      <c r="AT213" s="8"/>
      <c r="AU213" s="22" t="str">
        <f t="shared" si="238"/>
        <v/>
      </c>
      <c r="AV213" s="34" t="str">
        <f t="shared" si="259"/>
        <v/>
      </c>
      <c r="AW213" s="8"/>
      <c r="AX213" s="22" t="str">
        <f t="shared" si="239"/>
        <v/>
      </c>
      <c r="AY213" s="34">
        <f t="shared" si="261"/>
        <v>0</v>
      </c>
      <c r="AZ213" s="8"/>
      <c r="BA213" s="22" t="str">
        <f t="shared" si="240"/>
        <v/>
      </c>
      <c r="BB213" s="34">
        <f t="shared" si="262"/>
        <v>0</v>
      </c>
      <c r="BC213" s="8"/>
      <c r="BD213" s="22" t="str">
        <f t="shared" si="241"/>
        <v/>
      </c>
      <c r="BE213" s="34">
        <f t="shared" si="263"/>
        <v>0</v>
      </c>
      <c r="BF213" s="8"/>
      <c r="BG213" s="22" t="str">
        <f t="shared" si="242"/>
        <v/>
      </c>
      <c r="BH213" s="34" t="str">
        <f t="shared" si="260"/>
        <v/>
      </c>
      <c r="BI213" s="8"/>
      <c r="BJ213" s="22" t="str">
        <f t="shared" si="243"/>
        <v/>
      </c>
    </row>
    <row r="214" spans="1:62" ht="18" customHeight="1" x14ac:dyDescent="0.35">
      <c r="A214" s="68">
        <f>'Energy - Master'!A213</f>
        <v>46233</v>
      </c>
      <c r="B214" s="24" t="str">
        <f t="shared" si="223"/>
        <v>Jul-2026</v>
      </c>
      <c r="C214" s="34" t="str">
        <f t="shared" si="244"/>
        <v/>
      </c>
      <c r="D214" s="8"/>
      <c r="E214" s="22" t="str">
        <f t="shared" si="224"/>
        <v/>
      </c>
      <c r="F214" s="34" t="str">
        <f t="shared" si="245"/>
        <v/>
      </c>
      <c r="G214" s="8"/>
      <c r="H214" s="22" t="str">
        <f t="shared" si="225"/>
        <v/>
      </c>
      <c r="I214" s="34" t="str">
        <f t="shared" si="246"/>
        <v/>
      </c>
      <c r="J214" s="8"/>
      <c r="K214" s="22" t="str">
        <f t="shared" si="226"/>
        <v/>
      </c>
      <c r="L214" s="34" t="str">
        <f t="shared" si="247"/>
        <v/>
      </c>
      <c r="M214" s="8"/>
      <c r="N214" s="22" t="str">
        <f t="shared" si="227"/>
        <v/>
      </c>
      <c r="O214" s="34" t="str">
        <f t="shared" si="248"/>
        <v/>
      </c>
      <c r="P214" s="8"/>
      <c r="Q214" s="22" t="str">
        <f t="shared" si="228"/>
        <v/>
      </c>
      <c r="R214" s="34" t="str">
        <f t="shared" si="249"/>
        <v/>
      </c>
      <c r="S214" s="8"/>
      <c r="T214" s="22" t="str">
        <f t="shared" si="229"/>
        <v/>
      </c>
      <c r="U214" s="34" t="str">
        <f t="shared" si="250"/>
        <v/>
      </c>
      <c r="V214" s="8"/>
      <c r="W214" s="22" t="str">
        <f t="shared" si="230"/>
        <v/>
      </c>
      <c r="X214" s="34" t="str">
        <f t="shared" si="251"/>
        <v/>
      </c>
      <c r="Y214" s="8"/>
      <c r="Z214" s="22" t="str">
        <f t="shared" si="231"/>
        <v/>
      </c>
      <c r="AA214" s="34" t="str">
        <f t="shared" si="252"/>
        <v/>
      </c>
      <c r="AB214" s="8"/>
      <c r="AC214" s="22" t="str">
        <f t="shared" si="232"/>
        <v/>
      </c>
      <c r="AD214" s="34" t="str">
        <f t="shared" si="253"/>
        <v/>
      </c>
      <c r="AE214" s="8"/>
      <c r="AF214" s="22" t="str">
        <f t="shared" si="233"/>
        <v/>
      </c>
      <c r="AG214" s="34" t="str">
        <f t="shared" si="254"/>
        <v/>
      </c>
      <c r="AH214" s="8"/>
      <c r="AI214" s="22" t="str">
        <f t="shared" si="234"/>
        <v/>
      </c>
      <c r="AJ214" s="34" t="str">
        <f t="shared" si="255"/>
        <v/>
      </c>
      <c r="AK214" s="8"/>
      <c r="AL214" s="22" t="str">
        <f t="shared" si="235"/>
        <v/>
      </c>
      <c r="AM214" s="34" t="str">
        <f t="shared" si="256"/>
        <v/>
      </c>
      <c r="AN214" s="8"/>
      <c r="AO214" s="22" t="str">
        <f t="shared" si="236"/>
        <v/>
      </c>
      <c r="AP214" s="34" t="str">
        <f t="shared" si="257"/>
        <v/>
      </c>
      <c r="AQ214" s="8"/>
      <c r="AR214" s="22" t="str">
        <f t="shared" si="237"/>
        <v/>
      </c>
      <c r="AS214" s="34" t="str">
        <f t="shared" si="258"/>
        <v/>
      </c>
      <c r="AT214" s="8"/>
      <c r="AU214" s="22" t="str">
        <f t="shared" si="238"/>
        <v/>
      </c>
      <c r="AV214" s="34" t="str">
        <f t="shared" si="259"/>
        <v/>
      </c>
      <c r="AW214" s="8"/>
      <c r="AX214" s="22" t="str">
        <f t="shared" si="239"/>
        <v/>
      </c>
      <c r="AY214" s="34">
        <f t="shared" si="261"/>
        <v>0</v>
      </c>
      <c r="AZ214" s="8"/>
      <c r="BA214" s="22" t="str">
        <f t="shared" si="240"/>
        <v/>
      </c>
      <c r="BB214" s="34">
        <f t="shared" si="262"/>
        <v>0</v>
      </c>
      <c r="BC214" s="8"/>
      <c r="BD214" s="22" t="str">
        <f t="shared" si="241"/>
        <v/>
      </c>
      <c r="BE214" s="34">
        <f t="shared" si="263"/>
        <v>0</v>
      </c>
      <c r="BF214" s="8"/>
      <c r="BG214" s="22" t="str">
        <f t="shared" si="242"/>
        <v/>
      </c>
      <c r="BH214" s="34" t="str">
        <f t="shared" si="260"/>
        <v/>
      </c>
      <c r="BI214" s="8"/>
      <c r="BJ214" s="22" t="str">
        <f t="shared" si="243"/>
        <v/>
      </c>
    </row>
    <row r="215" spans="1:62" ht="18" customHeight="1" x14ac:dyDescent="0.35">
      <c r="A215" s="68">
        <f>'Energy - Master'!A214</f>
        <v>46234</v>
      </c>
      <c r="B215" s="24" t="str">
        <f t="shared" si="223"/>
        <v>Jul-2026</v>
      </c>
      <c r="C215" s="34" t="str">
        <f t="shared" si="244"/>
        <v/>
      </c>
      <c r="D215" s="8"/>
      <c r="E215" s="22" t="str">
        <f t="shared" si="224"/>
        <v/>
      </c>
      <c r="F215" s="34" t="str">
        <f t="shared" si="245"/>
        <v/>
      </c>
      <c r="G215" s="8"/>
      <c r="H215" s="22" t="str">
        <f t="shared" si="225"/>
        <v/>
      </c>
      <c r="I215" s="34" t="str">
        <f t="shared" si="246"/>
        <v/>
      </c>
      <c r="J215" s="8"/>
      <c r="K215" s="22" t="str">
        <f t="shared" si="226"/>
        <v/>
      </c>
      <c r="L215" s="34" t="str">
        <f t="shared" si="247"/>
        <v/>
      </c>
      <c r="M215" s="8"/>
      <c r="N215" s="22" t="str">
        <f t="shared" si="227"/>
        <v/>
      </c>
      <c r="O215" s="34" t="str">
        <f t="shared" si="248"/>
        <v/>
      </c>
      <c r="P215" s="8"/>
      <c r="Q215" s="22" t="str">
        <f t="shared" si="228"/>
        <v/>
      </c>
      <c r="R215" s="34" t="str">
        <f t="shared" si="249"/>
        <v/>
      </c>
      <c r="S215" s="8"/>
      <c r="T215" s="22" t="str">
        <f t="shared" si="229"/>
        <v/>
      </c>
      <c r="U215" s="34" t="str">
        <f t="shared" si="250"/>
        <v/>
      </c>
      <c r="V215" s="8"/>
      <c r="W215" s="22" t="str">
        <f t="shared" si="230"/>
        <v/>
      </c>
      <c r="X215" s="34" t="str">
        <f t="shared" si="251"/>
        <v/>
      </c>
      <c r="Y215" s="8"/>
      <c r="Z215" s="22" t="str">
        <f t="shared" si="231"/>
        <v/>
      </c>
      <c r="AA215" s="34" t="str">
        <f t="shared" si="252"/>
        <v/>
      </c>
      <c r="AB215" s="8"/>
      <c r="AC215" s="22" t="str">
        <f t="shared" si="232"/>
        <v/>
      </c>
      <c r="AD215" s="34" t="str">
        <f t="shared" si="253"/>
        <v/>
      </c>
      <c r="AE215" s="8"/>
      <c r="AF215" s="22" t="str">
        <f t="shared" si="233"/>
        <v/>
      </c>
      <c r="AG215" s="34" t="str">
        <f t="shared" si="254"/>
        <v/>
      </c>
      <c r="AH215" s="8"/>
      <c r="AI215" s="22" t="str">
        <f t="shared" si="234"/>
        <v/>
      </c>
      <c r="AJ215" s="34" t="str">
        <f t="shared" si="255"/>
        <v/>
      </c>
      <c r="AK215" s="8"/>
      <c r="AL215" s="22" t="str">
        <f t="shared" si="235"/>
        <v/>
      </c>
      <c r="AM215" s="34" t="str">
        <f t="shared" si="256"/>
        <v/>
      </c>
      <c r="AN215" s="8"/>
      <c r="AO215" s="22" t="str">
        <f t="shared" si="236"/>
        <v/>
      </c>
      <c r="AP215" s="34" t="str">
        <f t="shared" si="257"/>
        <v/>
      </c>
      <c r="AQ215" s="8"/>
      <c r="AR215" s="22" t="str">
        <f t="shared" si="237"/>
        <v/>
      </c>
      <c r="AS215" s="34" t="str">
        <f t="shared" si="258"/>
        <v/>
      </c>
      <c r="AT215" s="8"/>
      <c r="AU215" s="22" t="str">
        <f t="shared" si="238"/>
        <v/>
      </c>
      <c r="AV215" s="34" t="str">
        <f t="shared" si="259"/>
        <v/>
      </c>
      <c r="AW215" s="8"/>
      <c r="AX215" s="22" t="str">
        <f t="shared" si="239"/>
        <v/>
      </c>
      <c r="AY215" s="34">
        <f t="shared" si="261"/>
        <v>0</v>
      </c>
      <c r="AZ215" s="8"/>
      <c r="BA215" s="22" t="str">
        <f t="shared" si="240"/>
        <v/>
      </c>
      <c r="BB215" s="34">
        <f t="shared" si="262"/>
        <v>0</v>
      </c>
      <c r="BC215" s="8"/>
      <c r="BD215" s="22" t="str">
        <f t="shared" si="241"/>
        <v/>
      </c>
      <c r="BE215" s="34">
        <f t="shared" si="263"/>
        <v>0</v>
      </c>
      <c r="BF215" s="8"/>
      <c r="BG215" s="22" t="str">
        <f t="shared" si="242"/>
        <v/>
      </c>
      <c r="BH215" s="34" t="str">
        <f t="shared" si="260"/>
        <v/>
      </c>
      <c r="BI215" s="8"/>
      <c r="BJ215" s="22" t="str">
        <f t="shared" si="243"/>
        <v/>
      </c>
    </row>
    <row r="216" spans="1:62" ht="18" customHeight="1" x14ac:dyDescent="0.35">
      <c r="A216" s="68">
        <f>'Energy - Master'!A215</f>
        <v>46235</v>
      </c>
      <c r="B216" s="24" t="str">
        <f t="shared" si="223"/>
        <v>Aug-2026</v>
      </c>
      <c r="C216" s="34" t="str">
        <f t="shared" si="244"/>
        <v/>
      </c>
      <c r="D216" s="8"/>
      <c r="E216" s="22" t="str">
        <f t="shared" si="224"/>
        <v/>
      </c>
      <c r="F216" s="34" t="str">
        <f t="shared" si="245"/>
        <v/>
      </c>
      <c r="G216" s="8"/>
      <c r="H216" s="22" t="str">
        <f t="shared" si="225"/>
        <v/>
      </c>
      <c r="I216" s="34" t="str">
        <f t="shared" si="246"/>
        <v/>
      </c>
      <c r="J216" s="8"/>
      <c r="K216" s="22" t="str">
        <f t="shared" si="226"/>
        <v/>
      </c>
      <c r="L216" s="34" t="str">
        <f t="shared" si="247"/>
        <v/>
      </c>
      <c r="M216" s="8"/>
      <c r="N216" s="22" t="str">
        <f t="shared" si="227"/>
        <v/>
      </c>
      <c r="O216" s="34" t="str">
        <f t="shared" si="248"/>
        <v/>
      </c>
      <c r="P216" s="8"/>
      <c r="Q216" s="22" t="str">
        <f t="shared" si="228"/>
        <v/>
      </c>
      <c r="R216" s="34" t="str">
        <f t="shared" si="249"/>
        <v/>
      </c>
      <c r="S216" s="8"/>
      <c r="T216" s="22" t="str">
        <f t="shared" si="229"/>
        <v/>
      </c>
      <c r="U216" s="34" t="str">
        <f t="shared" si="250"/>
        <v/>
      </c>
      <c r="V216" s="8"/>
      <c r="W216" s="22" t="str">
        <f t="shared" si="230"/>
        <v/>
      </c>
      <c r="X216" s="34" t="str">
        <f t="shared" si="251"/>
        <v/>
      </c>
      <c r="Y216" s="8"/>
      <c r="Z216" s="22" t="str">
        <f t="shared" si="231"/>
        <v/>
      </c>
      <c r="AA216" s="34" t="str">
        <f t="shared" si="252"/>
        <v/>
      </c>
      <c r="AB216" s="8"/>
      <c r="AC216" s="22" t="str">
        <f t="shared" si="232"/>
        <v/>
      </c>
      <c r="AD216" s="34" t="str">
        <f t="shared" si="253"/>
        <v/>
      </c>
      <c r="AE216" s="8"/>
      <c r="AF216" s="22" t="str">
        <f t="shared" si="233"/>
        <v/>
      </c>
      <c r="AG216" s="34" t="str">
        <f t="shared" si="254"/>
        <v/>
      </c>
      <c r="AH216" s="8"/>
      <c r="AI216" s="22" t="str">
        <f t="shared" si="234"/>
        <v/>
      </c>
      <c r="AJ216" s="34" t="str">
        <f t="shared" si="255"/>
        <v/>
      </c>
      <c r="AK216" s="8"/>
      <c r="AL216" s="22" t="str">
        <f t="shared" si="235"/>
        <v/>
      </c>
      <c r="AM216" s="34" t="str">
        <f t="shared" si="256"/>
        <v/>
      </c>
      <c r="AN216" s="8"/>
      <c r="AO216" s="22" t="str">
        <f t="shared" si="236"/>
        <v/>
      </c>
      <c r="AP216" s="34" t="str">
        <f t="shared" si="257"/>
        <v/>
      </c>
      <c r="AQ216" s="8"/>
      <c r="AR216" s="22" t="str">
        <f t="shared" si="237"/>
        <v/>
      </c>
      <c r="AS216" s="34" t="str">
        <f t="shared" si="258"/>
        <v/>
      </c>
      <c r="AT216" s="8"/>
      <c r="AU216" s="22" t="str">
        <f t="shared" si="238"/>
        <v/>
      </c>
      <c r="AV216" s="34" t="str">
        <f t="shared" si="259"/>
        <v/>
      </c>
      <c r="AW216" s="8"/>
      <c r="AX216" s="22" t="str">
        <f t="shared" si="239"/>
        <v/>
      </c>
      <c r="AY216" s="34">
        <f t="shared" si="261"/>
        <v>0</v>
      </c>
      <c r="AZ216" s="8"/>
      <c r="BA216" s="22" t="str">
        <f t="shared" si="240"/>
        <v/>
      </c>
      <c r="BB216" s="34">
        <f t="shared" si="262"/>
        <v>0</v>
      </c>
      <c r="BC216" s="8"/>
      <c r="BD216" s="22" t="str">
        <f t="shared" si="241"/>
        <v/>
      </c>
      <c r="BE216" s="34">
        <f t="shared" si="263"/>
        <v>0</v>
      </c>
      <c r="BF216" s="8"/>
      <c r="BG216" s="22" t="str">
        <f t="shared" si="242"/>
        <v/>
      </c>
      <c r="BH216" s="34" t="str">
        <f t="shared" si="260"/>
        <v/>
      </c>
      <c r="BI216" s="8"/>
      <c r="BJ216" s="22" t="str">
        <f t="shared" si="243"/>
        <v/>
      </c>
    </row>
    <row r="217" spans="1:62" ht="18" customHeight="1" x14ac:dyDescent="0.35">
      <c r="A217" s="68">
        <f>'Energy - Master'!A216</f>
        <v>46236</v>
      </c>
      <c r="B217" s="24" t="str">
        <f t="shared" si="223"/>
        <v>Aug-2026</v>
      </c>
      <c r="C217" s="34" t="str">
        <f t="shared" si="244"/>
        <v/>
      </c>
      <c r="D217" s="8"/>
      <c r="E217" s="22" t="str">
        <f t="shared" si="224"/>
        <v/>
      </c>
      <c r="F217" s="34" t="str">
        <f t="shared" si="245"/>
        <v/>
      </c>
      <c r="G217" s="8"/>
      <c r="H217" s="22" t="str">
        <f t="shared" si="225"/>
        <v/>
      </c>
      <c r="I217" s="34" t="str">
        <f t="shared" si="246"/>
        <v/>
      </c>
      <c r="J217" s="8"/>
      <c r="K217" s="22" t="str">
        <f t="shared" si="226"/>
        <v/>
      </c>
      <c r="L217" s="34" t="str">
        <f t="shared" si="247"/>
        <v/>
      </c>
      <c r="M217" s="8"/>
      <c r="N217" s="22" t="str">
        <f t="shared" si="227"/>
        <v/>
      </c>
      <c r="O217" s="34" t="str">
        <f t="shared" si="248"/>
        <v/>
      </c>
      <c r="P217" s="8"/>
      <c r="Q217" s="22" t="str">
        <f t="shared" si="228"/>
        <v/>
      </c>
      <c r="R217" s="34" t="str">
        <f t="shared" si="249"/>
        <v/>
      </c>
      <c r="S217" s="8"/>
      <c r="T217" s="22" t="str">
        <f t="shared" si="229"/>
        <v/>
      </c>
      <c r="U217" s="34" t="str">
        <f t="shared" si="250"/>
        <v/>
      </c>
      <c r="V217" s="8"/>
      <c r="W217" s="22" t="str">
        <f t="shared" si="230"/>
        <v/>
      </c>
      <c r="X217" s="34" t="str">
        <f t="shared" si="251"/>
        <v/>
      </c>
      <c r="Y217" s="8"/>
      <c r="Z217" s="22" t="str">
        <f t="shared" si="231"/>
        <v/>
      </c>
      <c r="AA217" s="34" t="str">
        <f t="shared" si="252"/>
        <v/>
      </c>
      <c r="AB217" s="8"/>
      <c r="AC217" s="22" t="str">
        <f t="shared" si="232"/>
        <v/>
      </c>
      <c r="AD217" s="34" t="str">
        <f t="shared" si="253"/>
        <v/>
      </c>
      <c r="AE217" s="8"/>
      <c r="AF217" s="22" t="str">
        <f t="shared" si="233"/>
        <v/>
      </c>
      <c r="AG217" s="34" t="str">
        <f t="shared" si="254"/>
        <v/>
      </c>
      <c r="AH217" s="8"/>
      <c r="AI217" s="22" t="str">
        <f t="shared" si="234"/>
        <v/>
      </c>
      <c r="AJ217" s="34" t="str">
        <f t="shared" si="255"/>
        <v/>
      </c>
      <c r="AK217" s="8"/>
      <c r="AL217" s="22" t="str">
        <f t="shared" si="235"/>
        <v/>
      </c>
      <c r="AM217" s="34" t="str">
        <f t="shared" si="256"/>
        <v/>
      </c>
      <c r="AN217" s="8"/>
      <c r="AO217" s="22" t="str">
        <f t="shared" si="236"/>
        <v/>
      </c>
      <c r="AP217" s="34" t="str">
        <f t="shared" si="257"/>
        <v/>
      </c>
      <c r="AQ217" s="8"/>
      <c r="AR217" s="22" t="str">
        <f t="shared" si="237"/>
        <v/>
      </c>
      <c r="AS217" s="34" t="str">
        <f t="shared" si="258"/>
        <v/>
      </c>
      <c r="AT217" s="8"/>
      <c r="AU217" s="22" t="str">
        <f t="shared" si="238"/>
        <v/>
      </c>
      <c r="AV217" s="34" t="str">
        <f t="shared" si="259"/>
        <v/>
      </c>
      <c r="AW217" s="8"/>
      <c r="AX217" s="22" t="str">
        <f t="shared" si="239"/>
        <v/>
      </c>
      <c r="AY217" s="34">
        <f t="shared" si="261"/>
        <v>0</v>
      </c>
      <c r="AZ217" s="8"/>
      <c r="BA217" s="22" t="str">
        <f t="shared" si="240"/>
        <v/>
      </c>
      <c r="BB217" s="34">
        <f t="shared" si="262"/>
        <v>0</v>
      </c>
      <c r="BC217" s="8"/>
      <c r="BD217" s="22" t="str">
        <f t="shared" si="241"/>
        <v/>
      </c>
      <c r="BE217" s="34">
        <f t="shared" si="263"/>
        <v>0</v>
      </c>
      <c r="BF217" s="8"/>
      <c r="BG217" s="22" t="str">
        <f t="shared" si="242"/>
        <v/>
      </c>
      <c r="BH217" s="34" t="str">
        <f t="shared" si="260"/>
        <v/>
      </c>
      <c r="BI217" s="8"/>
      <c r="BJ217" s="22" t="str">
        <f t="shared" si="243"/>
        <v/>
      </c>
    </row>
    <row r="218" spans="1:62" ht="18" customHeight="1" x14ac:dyDescent="0.35">
      <c r="A218" s="68">
        <f>'Energy - Master'!A217</f>
        <v>46237</v>
      </c>
      <c r="B218" s="24" t="str">
        <f t="shared" si="223"/>
        <v>Aug-2026</v>
      </c>
      <c r="C218" s="34" t="str">
        <f t="shared" si="244"/>
        <v/>
      </c>
      <c r="D218" s="8"/>
      <c r="E218" s="22" t="str">
        <f t="shared" si="224"/>
        <v/>
      </c>
      <c r="F218" s="34" t="str">
        <f t="shared" si="245"/>
        <v/>
      </c>
      <c r="G218" s="8"/>
      <c r="H218" s="22" t="str">
        <f t="shared" si="225"/>
        <v/>
      </c>
      <c r="I218" s="34" t="str">
        <f t="shared" si="246"/>
        <v/>
      </c>
      <c r="J218" s="8"/>
      <c r="K218" s="22" t="str">
        <f t="shared" si="226"/>
        <v/>
      </c>
      <c r="L218" s="34" t="str">
        <f t="shared" si="247"/>
        <v/>
      </c>
      <c r="M218" s="8"/>
      <c r="N218" s="22" t="str">
        <f t="shared" si="227"/>
        <v/>
      </c>
      <c r="O218" s="34" t="str">
        <f t="shared" si="248"/>
        <v/>
      </c>
      <c r="P218" s="8"/>
      <c r="Q218" s="22" t="str">
        <f t="shared" si="228"/>
        <v/>
      </c>
      <c r="R218" s="34" t="str">
        <f t="shared" si="249"/>
        <v/>
      </c>
      <c r="S218" s="8"/>
      <c r="T218" s="22" t="str">
        <f t="shared" si="229"/>
        <v/>
      </c>
      <c r="U218" s="34" t="str">
        <f t="shared" si="250"/>
        <v/>
      </c>
      <c r="V218" s="8"/>
      <c r="W218" s="22" t="str">
        <f t="shared" si="230"/>
        <v/>
      </c>
      <c r="X218" s="34" t="str">
        <f t="shared" si="251"/>
        <v/>
      </c>
      <c r="Y218" s="8"/>
      <c r="Z218" s="22" t="str">
        <f t="shared" si="231"/>
        <v/>
      </c>
      <c r="AA218" s="34" t="str">
        <f t="shared" si="252"/>
        <v/>
      </c>
      <c r="AB218" s="8"/>
      <c r="AC218" s="22" t="str">
        <f t="shared" si="232"/>
        <v/>
      </c>
      <c r="AD218" s="34" t="str">
        <f t="shared" si="253"/>
        <v/>
      </c>
      <c r="AE218" s="8"/>
      <c r="AF218" s="22" t="str">
        <f t="shared" si="233"/>
        <v/>
      </c>
      <c r="AG218" s="34" t="str">
        <f t="shared" si="254"/>
        <v/>
      </c>
      <c r="AH218" s="8"/>
      <c r="AI218" s="22" t="str">
        <f t="shared" si="234"/>
        <v/>
      </c>
      <c r="AJ218" s="34" t="str">
        <f t="shared" si="255"/>
        <v/>
      </c>
      <c r="AK218" s="8"/>
      <c r="AL218" s="22" t="str">
        <f t="shared" si="235"/>
        <v/>
      </c>
      <c r="AM218" s="34" t="str">
        <f t="shared" si="256"/>
        <v/>
      </c>
      <c r="AN218" s="8"/>
      <c r="AO218" s="22" t="str">
        <f t="shared" si="236"/>
        <v/>
      </c>
      <c r="AP218" s="34" t="str">
        <f t="shared" si="257"/>
        <v/>
      </c>
      <c r="AQ218" s="8"/>
      <c r="AR218" s="22" t="str">
        <f t="shared" si="237"/>
        <v/>
      </c>
      <c r="AS218" s="34" t="str">
        <f t="shared" si="258"/>
        <v/>
      </c>
      <c r="AT218" s="8"/>
      <c r="AU218" s="22" t="str">
        <f t="shared" si="238"/>
        <v/>
      </c>
      <c r="AV218" s="34" t="str">
        <f t="shared" si="259"/>
        <v/>
      </c>
      <c r="AW218" s="8"/>
      <c r="AX218" s="22" t="str">
        <f t="shared" si="239"/>
        <v/>
      </c>
      <c r="AY218" s="34">
        <f t="shared" si="261"/>
        <v>0</v>
      </c>
      <c r="AZ218" s="8"/>
      <c r="BA218" s="22" t="str">
        <f t="shared" si="240"/>
        <v/>
      </c>
      <c r="BB218" s="34">
        <f t="shared" si="262"/>
        <v>0</v>
      </c>
      <c r="BC218" s="8"/>
      <c r="BD218" s="22" t="str">
        <f t="shared" si="241"/>
        <v/>
      </c>
      <c r="BE218" s="34">
        <f t="shared" si="263"/>
        <v>0</v>
      </c>
      <c r="BF218" s="8"/>
      <c r="BG218" s="22" t="str">
        <f t="shared" si="242"/>
        <v/>
      </c>
      <c r="BH218" s="34" t="str">
        <f t="shared" si="260"/>
        <v/>
      </c>
      <c r="BI218" s="8"/>
      <c r="BJ218" s="22" t="str">
        <f t="shared" si="243"/>
        <v/>
      </c>
    </row>
    <row r="219" spans="1:62" ht="18" customHeight="1" x14ac:dyDescent="0.35">
      <c r="A219" s="68">
        <f>'Energy - Master'!A218</f>
        <v>46238</v>
      </c>
      <c r="B219" s="24" t="str">
        <f t="shared" si="223"/>
        <v>Aug-2026</v>
      </c>
      <c r="C219" s="34" t="str">
        <f t="shared" si="244"/>
        <v/>
      </c>
      <c r="D219" s="8"/>
      <c r="E219" s="22" t="str">
        <f t="shared" si="224"/>
        <v/>
      </c>
      <c r="F219" s="34" t="str">
        <f t="shared" si="245"/>
        <v/>
      </c>
      <c r="G219" s="8"/>
      <c r="H219" s="22" t="str">
        <f t="shared" si="225"/>
        <v/>
      </c>
      <c r="I219" s="34" t="str">
        <f t="shared" si="246"/>
        <v/>
      </c>
      <c r="J219" s="8"/>
      <c r="K219" s="22" t="str">
        <f t="shared" si="226"/>
        <v/>
      </c>
      <c r="L219" s="34" t="str">
        <f t="shared" si="247"/>
        <v/>
      </c>
      <c r="M219" s="8"/>
      <c r="N219" s="22" t="str">
        <f t="shared" si="227"/>
        <v/>
      </c>
      <c r="O219" s="34" t="str">
        <f t="shared" si="248"/>
        <v/>
      </c>
      <c r="P219" s="8"/>
      <c r="Q219" s="22" t="str">
        <f t="shared" si="228"/>
        <v/>
      </c>
      <c r="R219" s="34" t="str">
        <f t="shared" si="249"/>
        <v/>
      </c>
      <c r="S219" s="8"/>
      <c r="T219" s="22" t="str">
        <f t="shared" si="229"/>
        <v/>
      </c>
      <c r="U219" s="34" t="str">
        <f t="shared" si="250"/>
        <v/>
      </c>
      <c r="V219" s="8"/>
      <c r="W219" s="22" t="str">
        <f t="shared" si="230"/>
        <v/>
      </c>
      <c r="X219" s="34" t="str">
        <f t="shared" si="251"/>
        <v/>
      </c>
      <c r="Y219" s="8"/>
      <c r="Z219" s="22" t="str">
        <f t="shared" si="231"/>
        <v/>
      </c>
      <c r="AA219" s="34" t="str">
        <f t="shared" si="252"/>
        <v/>
      </c>
      <c r="AB219" s="8"/>
      <c r="AC219" s="22" t="str">
        <f t="shared" si="232"/>
        <v/>
      </c>
      <c r="AD219" s="34" t="str">
        <f t="shared" si="253"/>
        <v/>
      </c>
      <c r="AE219" s="8"/>
      <c r="AF219" s="22" t="str">
        <f t="shared" si="233"/>
        <v/>
      </c>
      <c r="AG219" s="34" t="str">
        <f t="shared" si="254"/>
        <v/>
      </c>
      <c r="AH219" s="8"/>
      <c r="AI219" s="22" t="str">
        <f t="shared" si="234"/>
        <v/>
      </c>
      <c r="AJ219" s="34" t="str">
        <f t="shared" si="255"/>
        <v/>
      </c>
      <c r="AK219" s="8"/>
      <c r="AL219" s="22" t="str">
        <f t="shared" si="235"/>
        <v/>
      </c>
      <c r="AM219" s="34" t="str">
        <f t="shared" si="256"/>
        <v/>
      </c>
      <c r="AN219" s="8"/>
      <c r="AO219" s="22" t="str">
        <f t="shared" si="236"/>
        <v/>
      </c>
      <c r="AP219" s="34" t="str">
        <f t="shared" si="257"/>
        <v/>
      </c>
      <c r="AQ219" s="8"/>
      <c r="AR219" s="22" t="str">
        <f t="shared" si="237"/>
        <v/>
      </c>
      <c r="AS219" s="34" t="str">
        <f t="shared" si="258"/>
        <v/>
      </c>
      <c r="AT219" s="8"/>
      <c r="AU219" s="22" t="str">
        <f t="shared" si="238"/>
        <v/>
      </c>
      <c r="AV219" s="34" t="str">
        <f t="shared" si="259"/>
        <v/>
      </c>
      <c r="AW219" s="8"/>
      <c r="AX219" s="22" t="str">
        <f t="shared" si="239"/>
        <v/>
      </c>
      <c r="AY219" s="34">
        <f t="shared" si="261"/>
        <v>0</v>
      </c>
      <c r="AZ219" s="8"/>
      <c r="BA219" s="22" t="str">
        <f t="shared" si="240"/>
        <v/>
      </c>
      <c r="BB219" s="34">
        <f t="shared" si="262"/>
        <v>0</v>
      </c>
      <c r="BC219" s="8"/>
      <c r="BD219" s="22" t="str">
        <f t="shared" si="241"/>
        <v/>
      </c>
      <c r="BE219" s="34">
        <f t="shared" si="263"/>
        <v>0</v>
      </c>
      <c r="BF219" s="8"/>
      <c r="BG219" s="22" t="str">
        <f t="shared" si="242"/>
        <v/>
      </c>
      <c r="BH219" s="34" t="str">
        <f t="shared" si="260"/>
        <v/>
      </c>
      <c r="BI219" s="8"/>
      <c r="BJ219" s="22" t="str">
        <f t="shared" si="243"/>
        <v/>
      </c>
    </row>
    <row r="220" spans="1:62" ht="18" customHeight="1" x14ac:dyDescent="0.35">
      <c r="A220" s="68">
        <f>'Energy - Master'!A219</f>
        <v>46239</v>
      </c>
      <c r="B220" s="24" t="str">
        <f t="shared" si="223"/>
        <v>Aug-2026</v>
      </c>
      <c r="C220" s="34" t="str">
        <f t="shared" si="244"/>
        <v/>
      </c>
      <c r="D220" s="8"/>
      <c r="E220" s="22" t="str">
        <f t="shared" si="224"/>
        <v/>
      </c>
      <c r="F220" s="34" t="str">
        <f t="shared" si="245"/>
        <v/>
      </c>
      <c r="G220" s="8"/>
      <c r="H220" s="22" t="str">
        <f t="shared" si="225"/>
        <v/>
      </c>
      <c r="I220" s="34" t="str">
        <f t="shared" si="246"/>
        <v/>
      </c>
      <c r="J220" s="8"/>
      <c r="K220" s="22" t="str">
        <f t="shared" si="226"/>
        <v/>
      </c>
      <c r="L220" s="34" t="str">
        <f t="shared" si="247"/>
        <v/>
      </c>
      <c r="M220" s="8"/>
      <c r="N220" s="22" t="str">
        <f t="shared" si="227"/>
        <v/>
      </c>
      <c r="O220" s="34" t="str">
        <f t="shared" si="248"/>
        <v/>
      </c>
      <c r="P220" s="8"/>
      <c r="Q220" s="22" t="str">
        <f t="shared" si="228"/>
        <v/>
      </c>
      <c r="R220" s="34" t="str">
        <f t="shared" si="249"/>
        <v/>
      </c>
      <c r="S220" s="8"/>
      <c r="T220" s="22" t="str">
        <f t="shared" si="229"/>
        <v/>
      </c>
      <c r="U220" s="34" t="str">
        <f t="shared" si="250"/>
        <v/>
      </c>
      <c r="V220" s="8"/>
      <c r="W220" s="22" t="str">
        <f t="shared" si="230"/>
        <v/>
      </c>
      <c r="X220" s="34" t="str">
        <f t="shared" si="251"/>
        <v/>
      </c>
      <c r="Y220" s="8"/>
      <c r="Z220" s="22" t="str">
        <f t="shared" si="231"/>
        <v/>
      </c>
      <c r="AA220" s="34" t="str">
        <f t="shared" si="252"/>
        <v/>
      </c>
      <c r="AB220" s="8"/>
      <c r="AC220" s="22" t="str">
        <f t="shared" si="232"/>
        <v/>
      </c>
      <c r="AD220" s="34" t="str">
        <f t="shared" si="253"/>
        <v/>
      </c>
      <c r="AE220" s="8"/>
      <c r="AF220" s="22" t="str">
        <f t="shared" si="233"/>
        <v/>
      </c>
      <c r="AG220" s="34" t="str">
        <f t="shared" si="254"/>
        <v/>
      </c>
      <c r="AH220" s="8"/>
      <c r="AI220" s="22" t="str">
        <f t="shared" si="234"/>
        <v/>
      </c>
      <c r="AJ220" s="34" t="str">
        <f t="shared" si="255"/>
        <v/>
      </c>
      <c r="AK220" s="8"/>
      <c r="AL220" s="22" t="str">
        <f t="shared" si="235"/>
        <v/>
      </c>
      <c r="AM220" s="34" t="str">
        <f t="shared" si="256"/>
        <v/>
      </c>
      <c r="AN220" s="8"/>
      <c r="AO220" s="22" t="str">
        <f t="shared" si="236"/>
        <v/>
      </c>
      <c r="AP220" s="34" t="str">
        <f t="shared" si="257"/>
        <v/>
      </c>
      <c r="AQ220" s="8"/>
      <c r="AR220" s="22" t="str">
        <f t="shared" si="237"/>
        <v/>
      </c>
      <c r="AS220" s="34" t="str">
        <f t="shared" si="258"/>
        <v/>
      </c>
      <c r="AT220" s="8"/>
      <c r="AU220" s="22" t="str">
        <f t="shared" si="238"/>
        <v/>
      </c>
      <c r="AV220" s="34" t="str">
        <f t="shared" si="259"/>
        <v/>
      </c>
      <c r="AW220" s="8"/>
      <c r="AX220" s="22" t="str">
        <f t="shared" si="239"/>
        <v/>
      </c>
      <c r="AY220" s="34">
        <f t="shared" si="261"/>
        <v>0</v>
      </c>
      <c r="AZ220" s="8"/>
      <c r="BA220" s="22" t="str">
        <f t="shared" si="240"/>
        <v/>
      </c>
      <c r="BB220" s="34">
        <f t="shared" si="262"/>
        <v>0</v>
      </c>
      <c r="BC220" s="8"/>
      <c r="BD220" s="22" t="str">
        <f t="shared" si="241"/>
        <v/>
      </c>
      <c r="BE220" s="34">
        <f t="shared" si="263"/>
        <v>0</v>
      </c>
      <c r="BF220" s="8"/>
      <c r="BG220" s="22" t="str">
        <f t="shared" si="242"/>
        <v/>
      </c>
      <c r="BH220" s="34" t="str">
        <f t="shared" si="260"/>
        <v/>
      </c>
      <c r="BI220" s="8"/>
      <c r="BJ220" s="22" t="str">
        <f t="shared" si="243"/>
        <v/>
      </c>
    </row>
    <row r="221" spans="1:62" ht="18" customHeight="1" x14ac:dyDescent="0.35">
      <c r="A221" s="68">
        <f>'Energy - Master'!A220</f>
        <v>46240</v>
      </c>
      <c r="B221" s="24" t="str">
        <f t="shared" si="223"/>
        <v>Aug-2026</v>
      </c>
      <c r="C221" s="34" t="str">
        <f t="shared" si="244"/>
        <v/>
      </c>
      <c r="D221" s="8"/>
      <c r="E221" s="22" t="str">
        <f t="shared" si="224"/>
        <v/>
      </c>
      <c r="F221" s="34" t="str">
        <f t="shared" si="245"/>
        <v/>
      </c>
      <c r="G221" s="8"/>
      <c r="H221" s="22" t="str">
        <f t="shared" si="225"/>
        <v/>
      </c>
      <c r="I221" s="34" t="str">
        <f t="shared" si="246"/>
        <v/>
      </c>
      <c r="J221" s="8"/>
      <c r="K221" s="22" t="str">
        <f t="shared" si="226"/>
        <v/>
      </c>
      <c r="L221" s="34" t="str">
        <f t="shared" si="247"/>
        <v/>
      </c>
      <c r="M221" s="8"/>
      <c r="N221" s="22" t="str">
        <f t="shared" si="227"/>
        <v/>
      </c>
      <c r="O221" s="34" t="str">
        <f t="shared" si="248"/>
        <v/>
      </c>
      <c r="P221" s="8"/>
      <c r="Q221" s="22" t="str">
        <f t="shared" si="228"/>
        <v/>
      </c>
      <c r="R221" s="34" t="str">
        <f t="shared" si="249"/>
        <v/>
      </c>
      <c r="S221" s="8"/>
      <c r="T221" s="22" t="str">
        <f t="shared" si="229"/>
        <v/>
      </c>
      <c r="U221" s="34" t="str">
        <f t="shared" si="250"/>
        <v/>
      </c>
      <c r="V221" s="8"/>
      <c r="W221" s="22" t="str">
        <f t="shared" si="230"/>
        <v/>
      </c>
      <c r="X221" s="34" t="str">
        <f t="shared" si="251"/>
        <v/>
      </c>
      <c r="Y221" s="8"/>
      <c r="Z221" s="22" t="str">
        <f t="shared" si="231"/>
        <v/>
      </c>
      <c r="AA221" s="34" t="str">
        <f t="shared" si="252"/>
        <v/>
      </c>
      <c r="AB221" s="8"/>
      <c r="AC221" s="22" t="str">
        <f t="shared" si="232"/>
        <v/>
      </c>
      <c r="AD221" s="34" t="str">
        <f t="shared" si="253"/>
        <v/>
      </c>
      <c r="AE221" s="8"/>
      <c r="AF221" s="22" t="str">
        <f t="shared" si="233"/>
        <v/>
      </c>
      <c r="AG221" s="34" t="str">
        <f t="shared" si="254"/>
        <v/>
      </c>
      <c r="AH221" s="8"/>
      <c r="AI221" s="22" t="str">
        <f t="shared" si="234"/>
        <v/>
      </c>
      <c r="AJ221" s="34" t="str">
        <f t="shared" si="255"/>
        <v/>
      </c>
      <c r="AK221" s="8"/>
      <c r="AL221" s="22" t="str">
        <f t="shared" si="235"/>
        <v/>
      </c>
      <c r="AM221" s="34" t="str">
        <f t="shared" si="256"/>
        <v/>
      </c>
      <c r="AN221" s="8"/>
      <c r="AO221" s="22" t="str">
        <f t="shared" si="236"/>
        <v/>
      </c>
      <c r="AP221" s="34" t="str">
        <f t="shared" si="257"/>
        <v/>
      </c>
      <c r="AQ221" s="8"/>
      <c r="AR221" s="22" t="str">
        <f t="shared" si="237"/>
        <v/>
      </c>
      <c r="AS221" s="34" t="str">
        <f t="shared" si="258"/>
        <v/>
      </c>
      <c r="AT221" s="8"/>
      <c r="AU221" s="22" t="str">
        <f t="shared" si="238"/>
        <v/>
      </c>
      <c r="AV221" s="34" t="str">
        <f t="shared" si="259"/>
        <v/>
      </c>
      <c r="AW221" s="8"/>
      <c r="AX221" s="22" t="str">
        <f t="shared" si="239"/>
        <v/>
      </c>
      <c r="AY221" s="34">
        <f t="shared" si="261"/>
        <v>0</v>
      </c>
      <c r="AZ221" s="8"/>
      <c r="BA221" s="22" t="str">
        <f t="shared" si="240"/>
        <v/>
      </c>
      <c r="BB221" s="34">
        <f t="shared" si="262"/>
        <v>0</v>
      </c>
      <c r="BC221" s="8"/>
      <c r="BD221" s="22" t="str">
        <f t="shared" si="241"/>
        <v/>
      </c>
      <c r="BE221" s="34">
        <f t="shared" si="263"/>
        <v>0</v>
      </c>
      <c r="BF221" s="8"/>
      <c r="BG221" s="22" t="str">
        <f t="shared" si="242"/>
        <v/>
      </c>
      <c r="BH221" s="34" t="str">
        <f t="shared" si="260"/>
        <v/>
      </c>
      <c r="BI221" s="8"/>
      <c r="BJ221" s="22" t="str">
        <f t="shared" si="243"/>
        <v/>
      </c>
    </row>
    <row r="222" spans="1:62" ht="18" customHeight="1" x14ac:dyDescent="0.35">
      <c r="A222" s="68">
        <f>'Energy - Master'!A221</f>
        <v>46241</v>
      </c>
      <c r="B222" s="24" t="str">
        <f t="shared" si="223"/>
        <v>Aug-2026</v>
      </c>
      <c r="C222" s="34" t="str">
        <f t="shared" si="244"/>
        <v/>
      </c>
      <c r="D222" s="8"/>
      <c r="E222" s="22" t="str">
        <f t="shared" si="224"/>
        <v/>
      </c>
      <c r="F222" s="34" t="str">
        <f t="shared" si="245"/>
        <v/>
      </c>
      <c r="G222" s="8"/>
      <c r="H222" s="22" t="str">
        <f t="shared" si="225"/>
        <v/>
      </c>
      <c r="I222" s="34" t="str">
        <f t="shared" si="246"/>
        <v/>
      </c>
      <c r="J222" s="8"/>
      <c r="K222" s="22" t="str">
        <f t="shared" si="226"/>
        <v/>
      </c>
      <c r="L222" s="34" t="str">
        <f t="shared" si="247"/>
        <v/>
      </c>
      <c r="M222" s="8"/>
      <c r="N222" s="22" t="str">
        <f t="shared" si="227"/>
        <v/>
      </c>
      <c r="O222" s="34" t="str">
        <f t="shared" si="248"/>
        <v/>
      </c>
      <c r="P222" s="8"/>
      <c r="Q222" s="22" t="str">
        <f t="shared" si="228"/>
        <v/>
      </c>
      <c r="R222" s="34" t="str">
        <f t="shared" si="249"/>
        <v/>
      </c>
      <c r="S222" s="8"/>
      <c r="T222" s="22" t="str">
        <f t="shared" si="229"/>
        <v/>
      </c>
      <c r="U222" s="34" t="str">
        <f t="shared" si="250"/>
        <v/>
      </c>
      <c r="V222" s="8"/>
      <c r="W222" s="22" t="str">
        <f t="shared" si="230"/>
        <v/>
      </c>
      <c r="X222" s="34" t="str">
        <f t="shared" si="251"/>
        <v/>
      </c>
      <c r="Y222" s="8"/>
      <c r="Z222" s="22" t="str">
        <f t="shared" si="231"/>
        <v/>
      </c>
      <c r="AA222" s="34" t="str">
        <f t="shared" si="252"/>
        <v/>
      </c>
      <c r="AB222" s="8"/>
      <c r="AC222" s="22" t="str">
        <f t="shared" si="232"/>
        <v/>
      </c>
      <c r="AD222" s="34" t="str">
        <f t="shared" si="253"/>
        <v/>
      </c>
      <c r="AE222" s="8"/>
      <c r="AF222" s="22" t="str">
        <f t="shared" si="233"/>
        <v/>
      </c>
      <c r="AG222" s="34" t="str">
        <f t="shared" si="254"/>
        <v/>
      </c>
      <c r="AH222" s="8"/>
      <c r="AI222" s="22" t="str">
        <f t="shared" si="234"/>
        <v/>
      </c>
      <c r="AJ222" s="34" t="str">
        <f t="shared" si="255"/>
        <v/>
      </c>
      <c r="AK222" s="8"/>
      <c r="AL222" s="22" t="str">
        <f t="shared" si="235"/>
        <v/>
      </c>
      <c r="AM222" s="34" t="str">
        <f t="shared" si="256"/>
        <v/>
      </c>
      <c r="AN222" s="8"/>
      <c r="AO222" s="22" t="str">
        <f t="shared" si="236"/>
        <v/>
      </c>
      <c r="AP222" s="34" t="str">
        <f t="shared" si="257"/>
        <v/>
      </c>
      <c r="AQ222" s="8"/>
      <c r="AR222" s="22" t="str">
        <f t="shared" si="237"/>
        <v/>
      </c>
      <c r="AS222" s="34" t="str">
        <f t="shared" si="258"/>
        <v/>
      </c>
      <c r="AT222" s="8"/>
      <c r="AU222" s="22" t="str">
        <f t="shared" si="238"/>
        <v/>
      </c>
      <c r="AV222" s="34" t="str">
        <f t="shared" si="259"/>
        <v/>
      </c>
      <c r="AW222" s="8"/>
      <c r="AX222" s="22" t="str">
        <f t="shared" si="239"/>
        <v/>
      </c>
      <c r="AY222" s="34">
        <f t="shared" si="261"/>
        <v>0</v>
      </c>
      <c r="AZ222" s="8"/>
      <c r="BA222" s="22" t="str">
        <f t="shared" si="240"/>
        <v/>
      </c>
      <c r="BB222" s="34">
        <f t="shared" si="262"/>
        <v>0</v>
      </c>
      <c r="BC222" s="8"/>
      <c r="BD222" s="22" t="str">
        <f t="shared" si="241"/>
        <v/>
      </c>
      <c r="BE222" s="34">
        <f t="shared" si="263"/>
        <v>0</v>
      </c>
      <c r="BF222" s="8"/>
      <c r="BG222" s="22" t="str">
        <f t="shared" si="242"/>
        <v/>
      </c>
      <c r="BH222" s="34" t="str">
        <f t="shared" si="260"/>
        <v/>
      </c>
      <c r="BI222" s="8"/>
      <c r="BJ222" s="22" t="str">
        <f t="shared" si="243"/>
        <v/>
      </c>
    </row>
    <row r="223" spans="1:62" ht="18" customHeight="1" x14ac:dyDescent="0.35">
      <c r="A223" s="68">
        <f>'Energy - Master'!A222</f>
        <v>46242</v>
      </c>
      <c r="B223" s="24" t="str">
        <f t="shared" si="223"/>
        <v>Aug-2026</v>
      </c>
      <c r="C223" s="34" t="str">
        <f t="shared" si="244"/>
        <v/>
      </c>
      <c r="D223" s="8"/>
      <c r="E223" s="22" t="str">
        <f t="shared" si="224"/>
        <v/>
      </c>
      <c r="F223" s="34" t="str">
        <f t="shared" si="245"/>
        <v/>
      </c>
      <c r="G223" s="8"/>
      <c r="H223" s="22" t="str">
        <f t="shared" si="225"/>
        <v/>
      </c>
      <c r="I223" s="34" t="str">
        <f t="shared" si="246"/>
        <v/>
      </c>
      <c r="J223" s="8"/>
      <c r="K223" s="22" t="str">
        <f t="shared" si="226"/>
        <v/>
      </c>
      <c r="L223" s="34" t="str">
        <f t="shared" si="247"/>
        <v/>
      </c>
      <c r="M223" s="8"/>
      <c r="N223" s="22" t="str">
        <f t="shared" si="227"/>
        <v/>
      </c>
      <c r="O223" s="34" t="str">
        <f t="shared" si="248"/>
        <v/>
      </c>
      <c r="P223" s="8"/>
      <c r="Q223" s="22" t="str">
        <f t="shared" si="228"/>
        <v/>
      </c>
      <c r="R223" s="34" t="str">
        <f t="shared" si="249"/>
        <v/>
      </c>
      <c r="S223" s="8"/>
      <c r="T223" s="22" t="str">
        <f t="shared" si="229"/>
        <v/>
      </c>
      <c r="U223" s="34" t="str">
        <f t="shared" si="250"/>
        <v/>
      </c>
      <c r="V223" s="8"/>
      <c r="W223" s="22" t="str">
        <f t="shared" si="230"/>
        <v/>
      </c>
      <c r="X223" s="34" t="str">
        <f t="shared" si="251"/>
        <v/>
      </c>
      <c r="Y223" s="8"/>
      <c r="Z223" s="22" t="str">
        <f t="shared" si="231"/>
        <v/>
      </c>
      <c r="AA223" s="34" t="str">
        <f t="shared" si="252"/>
        <v/>
      </c>
      <c r="AB223" s="8"/>
      <c r="AC223" s="22" t="str">
        <f t="shared" si="232"/>
        <v/>
      </c>
      <c r="AD223" s="34" t="str">
        <f t="shared" si="253"/>
        <v/>
      </c>
      <c r="AE223" s="8"/>
      <c r="AF223" s="22" t="str">
        <f t="shared" si="233"/>
        <v/>
      </c>
      <c r="AG223" s="34" t="str">
        <f t="shared" si="254"/>
        <v/>
      </c>
      <c r="AH223" s="8"/>
      <c r="AI223" s="22" t="str">
        <f t="shared" si="234"/>
        <v/>
      </c>
      <c r="AJ223" s="34" t="str">
        <f t="shared" si="255"/>
        <v/>
      </c>
      <c r="AK223" s="8"/>
      <c r="AL223" s="22" t="str">
        <f t="shared" si="235"/>
        <v/>
      </c>
      <c r="AM223" s="34" t="str">
        <f t="shared" si="256"/>
        <v/>
      </c>
      <c r="AN223" s="8"/>
      <c r="AO223" s="22" t="str">
        <f t="shared" si="236"/>
        <v/>
      </c>
      <c r="AP223" s="34" t="str">
        <f t="shared" si="257"/>
        <v/>
      </c>
      <c r="AQ223" s="8"/>
      <c r="AR223" s="22" t="str">
        <f t="shared" si="237"/>
        <v/>
      </c>
      <c r="AS223" s="34" t="str">
        <f t="shared" si="258"/>
        <v/>
      </c>
      <c r="AT223" s="8"/>
      <c r="AU223" s="22" t="str">
        <f t="shared" si="238"/>
        <v/>
      </c>
      <c r="AV223" s="34" t="str">
        <f t="shared" si="259"/>
        <v/>
      </c>
      <c r="AW223" s="8"/>
      <c r="AX223" s="22" t="str">
        <f t="shared" si="239"/>
        <v/>
      </c>
      <c r="AY223" s="34">
        <f t="shared" si="261"/>
        <v>0</v>
      </c>
      <c r="AZ223" s="8"/>
      <c r="BA223" s="22" t="str">
        <f t="shared" si="240"/>
        <v/>
      </c>
      <c r="BB223" s="34">
        <f t="shared" si="262"/>
        <v>0</v>
      </c>
      <c r="BC223" s="8"/>
      <c r="BD223" s="22" t="str">
        <f t="shared" si="241"/>
        <v/>
      </c>
      <c r="BE223" s="34">
        <f t="shared" si="263"/>
        <v>0</v>
      </c>
      <c r="BF223" s="8"/>
      <c r="BG223" s="22" t="str">
        <f t="shared" si="242"/>
        <v/>
      </c>
      <c r="BH223" s="34" t="str">
        <f t="shared" si="260"/>
        <v/>
      </c>
      <c r="BI223" s="8"/>
      <c r="BJ223" s="22" t="str">
        <f t="shared" si="243"/>
        <v/>
      </c>
    </row>
    <row r="224" spans="1:62" ht="18" customHeight="1" x14ac:dyDescent="0.35">
      <c r="A224" s="68">
        <f>'Energy - Master'!A223</f>
        <v>46243</v>
      </c>
      <c r="B224" s="24" t="str">
        <f t="shared" si="223"/>
        <v>Aug-2026</v>
      </c>
      <c r="C224" s="34" t="str">
        <f t="shared" si="244"/>
        <v/>
      </c>
      <c r="D224" s="8"/>
      <c r="E224" s="22" t="str">
        <f t="shared" si="224"/>
        <v/>
      </c>
      <c r="F224" s="34" t="str">
        <f t="shared" si="245"/>
        <v/>
      </c>
      <c r="G224" s="8"/>
      <c r="H224" s="22" t="str">
        <f t="shared" si="225"/>
        <v/>
      </c>
      <c r="I224" s="34" t="str">
        <f t="shared" si="246"/>
        <v/>
      </c>
      <c r="J224" s="8"/>
      <c r="K224" s="22" t="str">
        <f t="shared" si="226"/>
        <v/>
      </c>
      <c r="L224" s="34" t="str">
        <f t="shared" si="247"/>
        <v/>
      </c>
      <c r="M224" s="8"/>
      <c r="N224" s="22" t="str">
        <f t="shared" si="227"/>
        <v/>
      </c>
      <c r="O224" s="34" t="str">
        <f t="shared" si="248"/>
        <v/>
      </c>
      <c r="P224" s="8"/>
      <c r="Q224" s="22" t="str">
        <f t="shared" si="228"/>
        <v/>
      </c>
      <c r="R224" s="34" t="str">
        <f t="shared" si="249"/>
        <v/>
      </c>
      <c r="S224" s="8"/>
      <c r="T224" s="22" t="str">
        <f t="shared" si="229"/>
        <v/>
      </c>
      <c r="U224" s="34" t="str">
        <f t="shared" si="250"/>
        <v/>
      </c>
      <c r="V224" s="8"/>
      <c r="W224" s="22" t="str">
        <f t="shared" si="230"/>
        <v/>
      </c>
      <c r="X224" s="34" t="str">
        <f t="shared" si="251"/>
        <v/>
      </c>
      <c r="Y224" s="8"/>
      <c r="Z224" s="22" t="str">
        <f t="shared" si="231"/>
        <v/>
      </c>
      <c r="AA224" s="34" t="str">
        <f t="shared" si="252"/>
        <v/>
      </c>
      <c r="AB224" s="8"/>
      <c r="AC224" s="22" t="str">
        <f t="shared" si="232"/>
        <v/>
      </c>
      <c r="AD224" s="34" t="str">
        <f t="shared" si="253"/>
        <v/>
      </c>
      <c r="AE224" s="8"/>
      <c r="AF224" s="22" t="str">
        <f t="shared" si="233"/>
        <v/>
      </c>
      <c r="AG224" s="34" t="str">
        <f t="shared" si="254"/>
        <v/>
      </c>
      <c r="AH224" s="8"/>
      <c r="AI224" s="22" t="str">
        <f t="shared" si="234"/>
        <v/>
      </c>
      <c r="AJ224" s="34" t="str">
        <f t="shared" si="255"/>
        <v/>
      </c>
      <c r="AK224" s="8"/>
      <c r="AL224" s="22" t="str">
        <f t="shared" si="235"/>
        <v/>
      </c>
      <c r="AM224" s="34" t="str">
        <f t="shared" si="256"/>
        <v/>
      </c>
      <c r="AN224" s="8"/>
      <c r="AO224" s="22" t="str">
        <f t="shared" si="236"/>
        <v/>
      </c>
      <c r="AP224" s="34" t="str">
        <f t="shared" si="257"/>
        <v/>
      </c>
      <c r="AQ224" s="8"/>
      <c r="AR224" s="22" t="str">
        <f t="shared" si="237"/>
        <v/>
      </c>
      <c r="AS224" s="34" t="str">
        <f t="shared" si="258"/>
        <v/>
      </c>
      <c r="AT224" s="8"/>
      <c r="AU224" s="22" t="str">
        <f t="shared" si="238"/>
        <v/>
      </c>
      <c r="AV224" s="34" t="str">
        <f t="shared" si="259"/>
        <v/>
      </c>
      <c r="AW224" s="8"/>
      <c r="AX224" s="22" t="str">
        <f t="shared" si="239"/>
        <v/>
      </c>
      <c r="AY224" s="34">
        <f t="shared" si="261"/>
        <v>0</v>
      </c>
      <c r="AZ224" s="8"/>
      <c r="BA224" s="22" t="str">
        <f t="shared" si="240"/>
        <v/>
      </c>
      <c r="BB224" s="34">
        <f t="shared" si="262"/>
        <v>0</v>
      </c>
      <c r="BC224" s="8"/>
      <c r="BD224" s="22" t="str">
        <f t="shared" si="241"/>
        <v/>
      </c>
      <c r="BE224" s="34">
        <f t="shared" si="263"/>
        <v>0</v>
      </c>
      <c r="BF224" s="8"/>
      <c r="BG224" s="22" t="str">
        <f t="shared" si="242"/>
        <v/>
      </c>
      <c r="BH224" s="34" t="str">
        <f t="shared" si="260"/>
        <v/>
      </c>
      <c r="BI224" s="8"/>
      <c r="BJ224" s="22" t="str">
        <f t="shared" si="243"/>
        <v/>
      </c>
    </row>
    <row r="225" spans="1:62" ht="18" customHeight="1" x14ac:dyDescent="0.35">
      <c r="A225" s="68">
        <f>'Energy - Master'!A224</f>
        <v>46244</v>
      </c>
      <c r="B225" s="24" t="str">
        <f t="shared" si="223"/>
        <v>Aug-2026</v>
      </c>
      <c r="C225" s="34" t="str">
        <f t="shared" si="244"/>
        <v/>
      </c>
      <c r="D225" s="8"/>
      <c r="E225" s="22" t="str">
        <f t="shared" si="224"/>
        <v/>
      </c>
      <c r="F225" s="34" t="str">
        <f t="shared" si="245"/>
        <v/>
      </c>
      <c r="G225" s="8"/>
      <c r="H225" s="22" t="str">
        <f t="shared" si="225"/>
        <v/>
      </c>
      <c r="I225" s="34" t="str">
        <f t="shared" si="246"/>
        <v/>
      </c>
      <c r="J225" s="8"/>
      <c r="K225" s="22" t="str">
        <f t="shared" si="226"/>
        <v/>
      </c>
      <c r="L225" s="34" t="str">
        <f t="shared" si="247"/>
        <v/>
      </c>
      <c r="M225" s="8"/>
      <c r="N225" s="22" t="str">
        <f t="shared" si="227"/>
        <v/>
      </c>
      <c r="O225" s="34" t="str">
        <f t="shared" si="248"/>
        <v/>
      </c>
      <c r="P225" s="8"/>
      <c r="Q225" s="22" t="str">
        <f t="shared" si="228"/>
        <v/>
      </c>
      <c r="R225" s="34" t="str">
        <f t="shared" si="249"/>
        <v/>
      </c>
      <c r="S225" s="8"/>
      <c r="T225" s="22" t="str">
        <f t="shared" si="229"/>
        <v/>
      </c>
      <c r="U225" s="34" t="str">
        <f t="shared" si="250"/>
        <v/>
      </c>
      <c r="V225" s="8"/>
      <c r="W225" s="22" t="str">
        <f t="shared" si="230"/>
        <v/>
      </c>
      <c r="X225" s="34" t="str">
        <f t="shared" si="251"/>
        <v/>
      </c>
      <c r="Y225" s="8"/>
      <c r="Z225" s="22" t="str">
        <f t="shared" si="231"/>
        <v/>
      </c>
      <c r="AA225" s="34" t="str">
        <f t="shared" si="252"/>
        <v/>
      </c>
      <c r="AB225" s="8"/>
      <c r="AC225" s="22" t="str">
        <f t="shared" si="232"/>
        <v/>
      </c>
      <c r="AD225" s="34" t="str">
        <f t="shared" si="253"/>
        <v/>
      </c>
      <c r="AE225" s="8"/>
      <c r="AF225" s="22" t="str">
        <f t="shared" si="233"/>
        <v/>
      </c>
      <c r="AG225" s="34" t="str">
        <f t="shared" si="254"/>
        <v/>
      </c>
      <c r="AH225" s="8"/>
      <c r="AI225" s="22" t="str">
        <f t="shared" si="234"/>
        <v/>
      </c>
      <c r="AJ225" s="34" t="str">
        <f t="shared" si="255"/>
        <v/>
      </c>
      <c r="AK225" s="8"/>
      <c r="AL225" s="22" t="str">
        <f t="shared" si="235"/>
        <v/>
      </c>
      <c r="AM225" s="34" t="str">
        <f t="shared" si="256"/>
        <v/>
      </c>
      <c r="AN225" s="8"/>
      <c r="AO225" s="22" t="str">
        <f t="shared" si="236"/>
        <v/>
      </c>
      <c r="AP225" s="34" t="str">
        <f t="shared" si="257"/>
        <v/>
      </c>
      <c r="AQ225" s="8"/>
      <c r="AR225" s="22" t="str">
        <f t="shared" si="237"/>
        <v/>
      </c>
      <c r="AS225" s="34" t="str">
        <f t="shared" si="258"/>
        <v/>
      </c>
      <c r="AT225" s="8"/>
      <c r="AU225" s="22" t="str">
        <f t="shared" si="238"/>
        <v/>
      </c>
      <c r="AV225" s="34" t="str">
        <f t="shared" si="259"/>
        <v/>
      </c>
      <c r="AW225" s="8"/>
      <c r="AX225" s="22" t="str">
        <f t="shared" si="239"/>
        <v/>
      </c>
      <c r="AY225" s="34">
        <f t="shared" si="261"/>
        <v>0</v>
      </c>
      <c r="AZ225" s="8"/>
      <c r="BA225" s="22" t="str">
        <f t="shared" si="240"/>
        <v/>
      </c>
      <c r="BB225" s="34">
        <f t="shared" si="262"/>
        <v>0</v>
      </c>
      <c r="BC225" s="8"/>
      <c r="BD225" s="22" t="str">
        <f t="shared" si="241"/>
        <v/>
      </c>
      <c r="BE225" s="34">
        <f t="shared" si="263"/>
        <v>0</v>
      </c>
      <c r="BF225" s="8"/>
      <c r="BG225" s="22" t="str">
        <f t="shared" si="242"/>
        <v/>
      </c>
      <c r="BH225" s="34" t="str">
        <f t="shared" si="260"/>
        <v/>
      </c>
      <c r="BI225" s="8"/>
      <c r="BJ225" s="22" t="str">
        <f t="shared" si="243"/>
        <v/>
      </c>
    </row>
    <row r="226" spans="1:62" ht="18" customHeight="1" x14ac:dyDescent="0.35">
      <c r="A226" s="68">
        <f>'Energy - Master'!A225</f>
        <v>46245</v>
      </c>
      <c r="B226" s="24" t="str">
        <f t="shared" si="223"/>
        <v>Aug-2026</v>
      </c>
      <c r="C226" s="34" t="str">
        <f t="shared" si="244"/>
        <v/>
      </c>
      <c r="D226" s="8"/>
      <c r="E226" s="22" t="str">
        <f t="shared" si="224"/>
        <v/>
      </c>
      <c r="F226" s="34" t="str">
        <f t="shared" si="245"/>
        <v/>
      </c>
      <c r="G226" s="8"/>
      <c r="H226" s="22" t="str">
        <f t="shared" si="225"/>
        <v/>
      </c>
      <c r="I226" s="34" t="str">
        <f t="shared" si="246"/>
        <v/>
      </c>
      <c r="J226" s="8"/>
      <c r="K226" s="22" t="str">
        <f t="shared" si="226"/>
        <v/>
      </c>
      <c r="L226" s="34" t="str">
        <f t="shared" si="247"/>
        <v/>
      </c>
      <c r="M226" s="8"/>
      <c r="N226" s="22" t="str">
        <f t="shared" si="227"/>
        <v/>
      </c>
      <c r="O226" s="34" t="str">
        <f t="shared" si="248"/>
        <v/>
      </c>
      <c r="P226" s="8"/>
      <c r="Q226" s="22" t="str">
        <f t="shared" si="228"/>
        <v/>
      </c>
      <c r="R226" s="34" t="str">
        <f t="shared" si="249"/>
        <v/>
      </c>
      <c r="S226" s="8"/>
      <c r="T226" s="22" t="str">
        <f t="shared" si="229"/>
        <v/>
      </c>
      <c r="U226" s="34" t="str">
        <f t="shared" si="250"/>
        <v/>
      </c>
      <c r="V226" s="8"/>
      <c r="W226" s="22" t="str">
        <f t="shared" si="230"/>
        <v/>
      </c>
      <c r="X226" s="34" t="str">
        <f t="shared" si="251"/>
        <v/>
      </c>
      <c r="Y226" s="8"/>
      <c r="Z226" s="22" t="str">
        <f t="shared" si="231"/>
        <v/>
      </c>
      <c r="AA226" s="34" t="str">
        <f t="shared" si="252"/>
        <v/>
      </c>
      <c r="AB226" s="8"/>
      <c r="AC226" s="22" t="str">
        <f t="shared" si="232"/>
        <v/>
      </c>
      <c r="AD226" s="34" t="str">
        <f t="shared" si="253"/>
        <v/>
      </c>
      <c r="AE226" s="8"/>
      <c r="AF226" s="22" t="str">
        <f t="shared" si="233"/>
        <v/>
      </c>
      <c r="AG226" s="34" t="str">
        <f t="shared" si="254"/>
        <v/>
      </c>
      <c r="AH226" s="8"/>
      <c r="AI226" s="22" t="str">
        <f t="shared" si="234"/>
        <v/>
      </c>
      <c r="AJ226" s="34" t="str">
        <f t="shared" si="255"/>
        <v/>
      </c>
      <c r="AK226" s="8"/>
      <c r="AL226" s="22" t="str">
        <f t="shared" si="235"/>
        <v/>
      </c>
      <c r="AM226" s="34" t="str">
        <f t="shared" si="256"/>
        <v/>
      </c>
      <c r="AN226" s="8"/>
      <c r="AO226" s="22" t="str">
        <f t="shared" si="236"/>
        <v/>
      </c>
      <c r="AP226" s="34" t="str">
        <f t="shared" si="257"/>
        <v/>
      </c>
      <c r="AQ226" s="8"/>
      <c r="AR226" s="22" t="str">
        <f t="shared" si="237"/>
        <v/>
      </c>
      <c r="AS226" s="34" t="str">
        <f t="shared" si="258"/>
        <v/>
      </c>
      <c r="AT226" s="8"/>
      <c r="AU226" s="22" t="str">
        <f t="shared" si="238"/>
        <v/>
      </c>
      <c r="AV226" s="34" t="str">
        <f t="shared" si="259"/>
        <v/>
      </c>
      <c r="AW226" s="8"/>
      <c r="AX226" s="22" t="str">
        <f t="shared" si="239"/>
        <v/>
      </c>
      <c r="AY226" s="34">
        <f t="shared" si="261"/>
        <v>0</v>
      </c>
      <c r="AZ226" s="8"/>
      <c r="BA226" s="22" t="str">
        <f t="shared" si="240"/>
        <v/>
      </c>
      <c r="BB226" s="34">
        <f t="shared" si="262"/>
        <v>0</v>
      </c>
      <c r="BC226" s="8"/>
      <c r="BD226" s="22" t="str">
        <f t="shared" si="241"/>
        <v/>
      </c>
      <c r="BE226" s="34">
        <f t="shared" si="263"/>
        <v>0</v>
      </c>
      <c r="BF226" s="8"/>
      <c r="BG226" s="22" t="str">
        <f t="shared" si="242"/>
        <v/>
      </c>
      <c r="BH226" s="34" t="str">
        <f t="shared" si="260"/>
        <v/>
      </c>
      <c r="BI226" s="8"/>
      <c r="BJ226" s="22" t="str">
        <f t="shared" si="243"/>
        <v/>
      </c>
    </row>
    <row r="227" spans="1:62" ht="18" customHeight="1" x14ac:dyDescent="0.35">
      <c r="A227" s="68">
        <f>'Energy - Master'!A226</f>
        <v>46246</v>
      </c>
      <c r="B227" s="24" t="str">
        <f t="shared" si="223"/>
        <v>Aug-2026</v>
      </c>
      <c r="C227" s="34" t="str">
        <f t="shared" si="244"/>
        <v/>
      </c>
      <c r="D227" s="8"/>
      <c r="E227" s="22" t="str">
        <f t="shared" si="224"/>
        <v/>
      </c>
      <c r="F227" s="34" t="str">
        <f t="shared" si="245"/>
        <v/>
      </c>
      <c r="G227" s="8"/>
      <c r="H227" s="22" t="str">
        <f t="shared" si="225"/>
        <v/>
      </c>
      <c r="I227" s="34" t="str">
        <f t="shared" si="246"/>
        <v/>
      </c>
      <c r="J227" s="8"/>
      <c r="K227" s="22" t="str">
        <f t="shared" si="226"/>
        <v/>
      </c>
      <c r="L227" s="34" t="str">
        <f t="shared" si="247"/>
        <v/>
      </c>
      <c r="M227" s="8"/>
      <c r="N227" s="22" t="str">
        <f t="shared" si="227"/>
        <v/>
      </c>
      <c r="O227" s="34" t="str">
        <f t="shared" si="248"/>
        <v/>
      </c>
      <c r="P227" s="8"/>
      <c r="Q227" s="22" t="str">
        <f t="shared" si="228"/>
        <v/>
      </c>
      <c r="R227" s="34" t="str">
        <f t="shared" si="249"/>
        <v/>
      </c>
      <c r="S227" s="8"/>
      <c r="T227" s="22" t="str">
        <f t="shared" si="229"/>
        <v/>
      </c>
      <c r="U227" s="34" t="str">
        <f t="shared" si="250"/>
        <v/>
      </c>
      <c r="V227" s="8"/>
      <c r="W227" s="22" t="str">
        <f t="shared" si="230"/>
        <v/>
      </c>
      <c r="X227" s="34" t="str">
        <f t="shared" si="251"/>
        <v/>
      </c>
      <c r="Y227" s="8"/>
      <c r="Z227" s="22" t="str">
        <f t="shared" si="231"/>
        <v/>
      </c>
      <c r="AA227" s="34" t="str">
        <f t="shared" si="252"/>
        <v/>
      </c>
      <c r="AB227" s="8"/>
      <c r="AC227" s="22" t="str">
        <f t="shared" si="232"/>
        <v/>
      </c>
      <c r="AD227" s="34" t="str">
        <f t="shared" si="253"/>
        <v/>
      </c>
      <c r="AE227" s="8"/>
      <c r="AF227" s="22" t="str">
        <f t="shared" si="233"/>
        <v/>
      </c>
      <c r="AG227" s="34" t="str">
        <f t="shared" si="254"/>
        <v/>
      </c>
      <c r="AH227" s="8"/>
      <c r="AI227" s="22" t="str">
        <f t="shared" si="234"/>
        <v/>
      </c>
      <c r="AJ227" s="34" t="str">
        <f t="shared" si="255"/>
        <v/>
      </c>
      <c r="AK227" s="8"/>
      <c r="AL227" s="22" t="str">
        <f t="shared" si="235"/>
        <v/>
      </c>
      <c r="AM227" s="34" t="str">
        <f t="shared" si="256"/>
        <v/>
      </c>
      <c r="AN227" s="8"/>
      <c r="AO227" s="22" t="str">
        <f t="shared" si="236"/>
        <v/>
      </c>
      <c r="AP227" s="34" t="str">
        <f t="shared" si="257"/>
        <v/>
      </c>
      <c r="AQ227" s="8"/>
      <c r="AR227" s="22" t="str">
        <f t="shared" si="237"/>
        <v/>
      </c>
      <c r="AS227" s="34" t="str">
        <f t="shared" si="258"/>
        <v/>
      </c>
      <c r="AT227" s="8"/>
      <c r="AU227" s="22" t="str">
        <f t="shared" si="238"/>
        <v/>
      </c>
      <c r="AV227" s="34" t="str">
        <f t="shared" si="259"/>
        <v/>
      </c>
      <c r="AW227" s="8"/>
      <c r="AX227" s="22" t="str">
        <f t="shared" si="239"/>
        <v/>
      </c>
      <c r="AY227" s="34">
        <f t="shared" si="261"/>
        <v>0</v>
      </c>
      <c r="AZ227" s="8"/>
      <c r="BA227" s="22" t="str">
        <f t="shared" si="240"/>
        <v/>
      </c>
      <c r="BB227" s="34">
        <f t="shared" si="262"/>
        <v>0</v>
      </c>
      <c r="BC227" s="8"/>
      <c r="BD227" s="22" t="str">
        <f t="shared" si="241"/>
        <v/>
      </c>
      <c r="BE227" s="34">
        <f t="shared" si="263"/>
        <v>0</v>
      </c>
      <c r="BF227" s="8"/>
      <c r="BG227" s="22" t="str">
        <f t="shared" si="242"/>
        <v/>
      </c>
      <c r="BH227" s="34" t="str">
        <f t="shared" si="260"/>
        <v/>
      </c>
      <c r="BI227" s="8"/>
      <c r="BJ227" s="22" t="str">
        <f t="shared" si="243"/>
        <v/>
      </c>
    </row>
    <row r="228" spans="1:62" ht="18" customHeight="1" x14ac:dyDescent="0.35">
      <c r="A228" s="68">
        <f>'Energy - Master'!A227</f>
        <v>46247</v>
      </c>
      <c r="B228" s="24" t="str">
        <f t="shared" si="223"/>
        <v>Aug-2026</v>
      </c>
      <c r="C228" s="34" t="str">
        <f t="shared" si="244"/>
        <v/>
      </c>
      <c r="D228" s="8"/>
      <c r="E228" s="22" t="str">
        <f t="shared" si="224"/>
        <v/>
      </c>
      <c r="F228" s="34" t="str">
        <f t="shared" si="245"/>
        <v/>
      </c>
      <c r="G228" s="8"/>
      <c r="H228" s="22" t="str">
        <f t="shared" si="225"/>
        <v/>
      </c>
      <c r="I228" s="34" t="str">
        <f t="shared" si="246"/>
        <v/>
      </c>
      <c r="J228" s="8"/>
      <c r="K228" s="22" t="str">
        <f t="shared" si="226"/>
        <v/>
      </c>
      <c r="L228" s="34" t="str">
        <f t="shared" si="247"/>
        <v/>
      </c>
      <c r="M228" s="8"/>
      <c r="N228" s="22" t="str">
        <f t="shared" si="227"/>
        <v/>
      </c>
      <c r="O228" s="34" t="str">
        <f t="shared" si="248"/>
        <v/>
      </c>
      <c r="P228" s="8"/>
      <c r="Q228" s="22" t="str">
        <f t="shared" si="228"/>
        <v/>
      </c>
      <c r="R228" s="34" t="str">
        <f t="shared" si="249"/>
        <v/>
      </c>
      <c r="S228" s="8"/>
      <c r="T228" s="22" t="str">
        <f t="shared" si="229"/>
        <v/>
      </c>
      <c r="U228" s="34" t="str">
        <f t="shared" si="250"/>
        <v/>
      </c>
      <c r="V228" s="8"/>
      <c r="W228" s="22" t="str">
        <f t="shared" si="230"/>
        <v/>
      </c>
      <c r="X228" s="34" t="str">
        <f t="shared" si="251"/>
        <v/>
      </c>
      <c r="Y228" s="8"/>
      <c r="Z228" s="22" t="str">
        <f t="shared" si="231"/>
        <v/>
      </c>
      <c r="AA228" s="34" t="str">
        <f t="shared" si="252"/>
        <v/>
      </c>
      <c r="AB228" s="8"/>
      <c r="AC228" s="22" t="str">
        <f t="shared" si="232"/>
        <v/>
      </c>
      <c r="AD228" s="34" t="str">
        <f t="shared" si="253"/>
        <v/>
      </c>
      <c r="AE228" s="8"/>
      <c r="AF228" s="22" t="str">
        <f t="shared" si="233"/>
        <v/>
      </c>
      <c r="AG228" s="34" t="str">
        <f t="shared" si="254"/>
        <v/>
      </c>
      <c r="AH228" s="8"/>
      <c r="AI228" s="22" t="str">
        <f t="shared" si="234"/>
        <v/>
      </c>
      <c r="AJ228" s="34" t="str">
        <f t="shared" si="255"/>
        <v/>
      </c>
      <c r="AK228" s="8"/>
      <c r="AL228" s="22" t="str">
        <f t="shared" si="235"/>
        <v/>
      </c>
      <c r="AM228" s="34" t="str">
        <f t="shared" si="256"/>
        <v/>
      </c>
      <c r="AN228" s="8"/>
      <c r="AO228" s="22" t="str">
        <f t="shared" si="236"/>
        <v/>
      </c>
      <c r="AP228" s="34" t="str">
        <f t="shared" si="257"/>
        <v/>
      </c>
      <c r="AQ228" s="8"/>
      <c r="AR228" s="22" t="str">
        <f t="shared" si="237"/>
        <v/>
      </c>
      <c r="AS228" s="34" t="str">
        <f t="shared" si="258"/>
        <v/>
      </c>
      <c r="AT228" s="8"/>
      <c r="AU228" s="22" t="str">
        <f t="shared" si="238"/>
        <v/>
      </c>
      <c r="AV228" s="34" t="str">
        <f t="shared" si="259"/>
        <v/>
      </c>
      <c r="AW228" s="8"/>
      <c r="AX228" s="22" t="str">
        <f t="shared" si="239"/>
        <v/>
      </c>
      <c r="AY228" s="34">
        <f t="shared" si="261"/>
        <v>0</v>
      </c>
      <c r="AZ228" s="8"/>
      <c r="BA228" s="22" t="str">
        <f t="shared" si="240"/>
        <v/>
      </c>
      <c r="BB228" s="34">
        <f t="shared" si="262"/>
        <v>0</v>
      </c>
      <c r="BC228" s="8"/>
      <c r="BD228" s="22" t="str">
        <f t="shared" si="241"/>
        <v/>
      </c>
      <c r="BE228" s="34">
        <f t="shared" si="263"/>
        <v>0</v>
      </c>
      <c r="BF228" s="8"/>
      <c r="BG228" s="22" t="str">
        <f t="shared" si="242"/>
        <v/>
      </c>
      <c r="BH228" s="34" t="str">
        <f t="shared" si="260"/>
        <v/>
      </c>
      <c r="BI228" s="8"/>
      <c r="BJ228" s="22" t="str">
        <f t="shared" si="243"/>
        <v/>
      </c>
    </row>
    <row r="229" spans="1:62" ht="18" customHeight="1" x14ac:dyDescent="0.35">
      <c r="A229" s="68">
        <f>'Energy - Master'!A228</f>
        <v>46248</v>
      </c>
      <c r="B229" s="24" t="str">
        <f t="shared" si="223"/>
        <v>Aug-2026</v>
      </c>
      <c r="C229" s="34" t="str">
        <f t="shared" si="244"/>
        <v/>
      </c>
      <c r="D229" s="8"/>
      <c r="E229" s="22" t="str">
        <f t="shared" si="224"/>
        <v/>
      </c>
      <c r="F229" s="34" t="str">
        <f t="shared" si="245"/>
        <v/>
      </c>
      <c r="G229" s="8"/>
      <c r="H229" s="22" t="str">
        <f t="shared" si="225"/>
        <v/>
      </c>
      <c r="I229" s="34" t="str">
        <f t="shared" si="246"/>
        <v/>
      </c>
      <c r="J229" s="8"/>
      <c r="K229" s="22" t="str">
        <f t="shared" si="226"/>
        <v/>
      </c>
      <c r="L229" s="34" t="str">
        <f t="shared" si="247"/>
        <v/>
      </c>
      <c r="M229" s="8"/>
      <c r="N229" s="22" t="str">
        <f t="shared" si="227"/>
        <v/>
      </c>
      <c r="O229" s="34" t="str">
        <f t="shared" si="248"/>
        <v/>
      </c>
      <c r="P229" s="8"/>
      <c r="Q229" s="22" t="str">
        <f t="shared" si="228"/>
        <v/>
      </c>
      <c r="R229" s="34" t="str">
        <f t="shared" si="249"/>
        <v/>
      </c>
      <c r="S229" s="8"/>
      <c r="T229" s="22" t="str">
        <f t="shared" si="229"/>
        <v/>
      </c>
      <c r="U229" s="34" t="str">
        <f t="shared" si="250"/>
        <v/>
      </c>
      <c r="V229" s="8"/>
      <c r="W229" s="22" t="str">
        <f t="shared" si="230"/>
        <v/>
      </c>
      <c r="X229" s="34" t="str">
        <f t="shared" si="251"/>
        <v/>
      </c>
      <c r="Y229" s="8"/>
      <c r="Z229" s="22" t="str">
        <f t="shared" si="231"/>
        <v/>
      </c>
      <c r="AA229" s="34" t="str">
        <f t="shared" si="252"/>
        <v/>
      </c>
      <c r="AB229" s="8"/>
      <c r="AC229" s="22" t="str">
        <f t="shared" si="232"/>
        <v/>
      </c>
      <c r="AD229" s="34" t="str">
        <f t="shared" si="253"/>
        <v/>
      </c>
      <c r="AE229" s="8"/>
      <c r="AF229" s="22" t="str">
        <f t="shared" si="233"/>
        <v/>
      </c>
      <c r="AG229" s="34" t="str">
        <f t="shared" si="254"/>
        <v/>
      </c>
      <c r="AH229" s="8"/>
      <c r="AI229" s="22" t="str">
        <f t="shared" si="234"/>
        <v/>
      </c>
      <c r="AJ229" s="34" t="str">
        <f t="shared" si="255"/>
        <v/>
      </c>
      <c r="AK229" s="8"/>
      <c r="AL229" s="22" t="str">
        <f t="shared" si="235"/>
        <v/>
      </c>
      <c r="AM229" s="34" t="str">
        <f t="shared" si="256"/>
        <v/>
      </c>
      <c r="AN229" s="8"/>
      <c r="AO229" s="22" t="str">
        <f t="shared" si="236"/>
        <v/>
      </c>
      <c r="AP229" s="34" t="str">
        <f t="shared" si="257"/>
        <v/>
      </c>
      <c r="AQ229" s="8"/>
      <c r="AR229" s="22" t="str">
        <f t="shared" si="237"/>
        <v/>
      </c>
      <c r="AS229" s="34" t="str">
        <f t="shared" si="258"/>
        <v/>
      </c>
      <c r="AT229" s="8"/>
      <c r="AU229" s="22" t="str">
        <f t="shared" si="238"/>
        <v/>
      </c>
      <c r="AV229" s="34" t="str">
        <f t="shared" si="259"/>
        <v/>
      </c>
      <c r="AW229" s="8"/>
      <c r="AX229" s="22" t="str">
        <f t="shared" si="239"/>
        <v/>
      </c>
      <c r="AY229" s="34">
        <f t="shared" si="261"/>
        <v>0</v>
      </c>
      <c r="AZ229" s="8"/>
      <c r="BA229" s="22" t="str">
        <f t="shared" si="240"/>
        <v/>
      </c>
      <c r="BB229" s="34">
        <f t="shared" si="262"/>
        <v>0</v>
      </c>
      <c r="BC229" s="8"/>
      <c r="BD229" s="22" t="str">
        <f t="shared" si="241"/>
        <v/>
      </c>
      <c r="BE229" s="34">
        <f t="shared" si="263"/>
        <v>0</v>
      </c>
      <c r="BF229" s="8"/>
      <c r="BG229" s="22" t="str">
        <f t="shared" si="242"/>
        <v/>
      </c>
      <c r="BH229" s="34" t="str">
        <f t="shared" si="260"/>
        <v/>
      </c>
      <c r="BI229" s="8"/>
      <c r="BJ229" s="22" t="str">
        <f t="shared" si="243"/>
        <v/>
      </c>
    </row>
    <row r="230" spans="1:62" ht="18" customHeight="1" x14ac:dyDescent="0.35">
      <c r="A230" s="68">
        <f>'Energy - Master'!A229</f>
        <v>46249</v>
      </c>
      <c r="B230" s="24" t="str">
        <f t="shared" si="223"/>
        <v>Aug-2026</v>
      </c>
      <c r="C230" s="34" t="str">
        <f t="shared" si="244"/>
        <v/>
      </c>
      <c r="D230" s="8"/>
      <c r="E230" s="22" t="str">
        <f t="shared" si="224"/>
        <v/>
      </c>
      <c r="F230" s="34" t="str">
        <f t="shared" si="245"/>
        <v/>
      </c>
      <c r="G230" s="8"/>
      <c r="H230" s="22" t="str">
        <f t="shared" si="225"/>
        <v/>
      </c>
      <c r="I230" s="34" t="str">
        <f t="shared" si="246"/>
        <v/>
      </c>
      <c r="J230" s="8"/>
      <c r="K230" s="22" t="str">
        <f t="shared" si="226"/>
        <v/>
      </c>
      <c r="L230" s="34" t="str">
        <f t="shared" si="247"/>
        <v/>
      </c>
      <c r="M230" s="8"/>
      <c r="N230" s="22" t="str">
        <f t="shared" si="227"/>
        <v/>
      </c>
      <c r="O230" s="34" t="str">
        <f t="shared" si="248"/>
        <v/>
      </c>
      <c r="P230" s="8"/>
      <c r="Q230" s="22" t="str">
        <f t="shared" si="228"/>
        <v/>
      </c>
      <c r="R230" s="34" t="str">
        <f t="shared" si="249"/>
        <v/>
      </c>
      <c r="S230" s="8"/>
      <c r="T230" s="22" t="str">
        <f t="shared" si="229"/>
        <v/>
      </c>
      <c r="U230" s="34" t="str">
        <f t="shared" si="250"/>
        <v/>
      </c>
      <c r="V230" s="8"/>
      <c r="W230" s="22" t="str">
        <f t="shared" si="230"/>
        <v/>
      </c>
      <c r="X230" s="34" t="str">
        <f t="shared" si="251"/>
        <v/>
      </c>
      <c r="Y230" s="8"/>
      <c r="Z230" s="22" t="str">
        <f t="shared" si="231"/>
        <v/>
      </c>
      <c r="AA230" s="34" t="str">
        <f t="shared" si="252"/>
        <v/>
      </c>
      <c r="AB230" s="8"/>
      <c r="AC230" s="22" t="str">
        <f t="shared" si="232"/>
        <v/>
      </c>
      <c r="AD230" s="34" t="str">
        <f t="shared" si="253"/>
        <v/>
      </c>
      <c r="AE230" s="8"/>
      <c r="AF230" s="22" t="str">
        <f t="shared" si="233"/>
        <v/>
      </c>
      <c r="AG230" s="34" t="str">
        <f t="shared" si="254"/>
        <v/>
      </c>
      <c r="AH230" s="8"/>
      <c r="AI230" s="22" t="str">
        <f t="shared" si="234"/>
        <v/>
      </c>
      <c r="AJ230" s="34" t="str">
        <f t="shared" si="255"/>
        <v/>
      </c>
      <c r="AK230" s="8"/>
      <c r="AL230" s="22" t="str">
        <f t="shared" si="235"/>
        <v/>
      </c>
      <c r="AM230" s="34" t="str">
        <f t="shared" si="256"/>
        <v/>
      </c>
      <c r="AN230" s="8"/>
      <c r="AO230" s="22" t="str">
        <f t="shared" si="236"/>
        <v/>
      </c>
      <c r="AP230" s="34" t="str">
        <f t="shared" si="257"/>
        <v/>
      </c>
      <c r="AQ230" s="8"/>
      <c r="AR230" s="22" t="str">
        <f t="shared" si="237"/>
        <v/>
      </c>
      <c r="AS230" s="34" t="str">
        <f t="shared" si="258"/>
        <v/>
      </c>
      <c r="AT230" s="8"/>
      <c r="AU230" s="22" t="str">
        <f t="shared" si="238"/>
        <v/>
      </c>
      <c r="AV230" s="34" t="str">
        <f t="shared" si="259"/>
        <v/>
      </c>
      <c r="AW230" s="8"/>
      <c r="AX230" s="22" t="str">
        <f t="shared" si="239"/>
        <v/>
      </c>
      <c r="AY230" s="34">
        <f t="shared" si="261"/>
        <v>0</v>
      </c>
      <c r="AZ230" s="8"/>
      <c r="BA230" s="22" t="str">
        <f t="shared" si="240"/>
        <v/>
      </c>
      <c r="BB230" s="34">
        <f t="shared" si="262"/>
        <v>0</v>
      </c>
      <c r="BC230" s="8"/>
      <c r="BD230" s="22" t="str">
        <f t="shared" si="241"/>
        <v/>
      </c>
      <c r="BE230" s="34">
        <f t="shared" si="263"/>
        <v>0</v>
      </c>
      <c r="BF230" s="8"/>
      <c r="BG230" s="22" t="str">
        <f t="shared" si="242"/>
        <v/>
      </c>
      <c r="BH230" s="34" t="str">
        <f t="shared" si="260"/>
        <v/>
      </c>
      <c r="BI230" s="8"/>
      <c r="BJ230" s="22" t="str">
        <f t="shared" si="243"/>
        <v/>
      </c>
    </row>
    <row r="231" spans="1:62" ht="18" customHeight="1" x14ac:dyDescent="0.35">
      <c r="A231" s="68">
        <f>'Energy - Master'!A230</f>
        <v>46250</v>
      </c>
      <c r="B231" s="24" t="str">
        <f t="shared" si="223"/>
        <v>Aug-2026</v>
      </c>
      <c r="C231" s="34" t="str">
        <f t="shared" si="244"/>
        <v/>
      </c>
      <c r="D231" s="8"/>
      <c r="E231" s="22" t="str">
        <f t="shared" si="224"/>
        <v/>
      </c>
      <c r="F231" s="34" t="str">
        <f t="shared" si="245"/>
        <v/>
      </c>
      <c r="G231" s="8"/>
      <c r="H231" s="22" t="str">
        <f t="shared" si="225"/>
        <v/>
      </c>
      <c r="I231" s="34" t="str">
        <f t="shared" si="246"/>
        <v/>
      </c>
      <c r="J231" s="8"/>
      <c r="K231" s="22" t="str">
        <f t="shared" si="226"/>
        <v/>
      </c>
      <c r="L231" s="34" t="str">
        <f t="shared" si="247"/>
        <v/>
      </c>
      <c r="M231" s="8"/>
      <c r="N231" s="22" t="str">
        <f t="shared" si="227"/>
        <v/>
      </c>
      <c r="O231" s="34" t="str">
        <f t="shared" si="248"/>
        <v/>
      </c>
      <c r="P231" s="8"/>
      <c r="Q231" s="22" t="str">
        <f t="shared" si="228"/>
        <v/>
      </c>
      <c r="R231" s="34" t="str">
        <f t="shared" si="249"/>
        <v/>
      </c>
      <c r="S231" s="8"/>
      <c r="T231" s="22" t="str">
        <f t="shared" si="229"/>
        <v/>
      </c>
      <c r="U231" s="34" t="str">
        <f t="shared" si="250"/>
        <v/>
      </c>
      <c r="V231" s="8"/>
      <c r="W231" s="22" t="str">
        <f t="shared" si="230"/>
        <v/>
      </c>
      <c r="X231" s="34" t="str">
        <f t="shared" si="251"/>
        <v/>
      </c>
      <c r="Y231" s="8"/>
      <c r="Z231" s="22" t="str">
        <f t="shared" si="231"/>
        <v/>
      </c>
      <c r="AA231" s="34" t="str">
        <f t="shared" si="252"/>
        <v/>
      </c>
      <c r="AB231" s="8"/>
      <c r="AC231" s="22" t="str">
        <f t="shared" si="232"/>
        <v/>
      </c>
      <c r="AD231" s="34" t="str">
        <f t="shared" si="253"/>
        <v/>
      </c>
      <c r="AE231" s="8"/>
      <c r="AF231" s="22" t="str">
        <f t="shared" si="233"/>
        <v/>
      </c>
      <c r="AG231" s="34" t="str">
        <f t="shared" si="254"/>
        <v/>
      </c>
      <c r="AH231" s="8"/>
      <c r="AI231" s="22" t="str">
        <f t="shared" si="234"/>
        <v/>
      </c>
      <c r="AJ231" s="34" t="str">
        <f t="shared" si="255"/>
        <v/>
      </c>
      <c r="AK231" s="8"/>
      <c r="AL231" s="22" t="str">
        <f t="shared" si="235"/>
        <v/>
      </c>
      <c r="AM231" s="34" t="str">
        <f t="shared" si="256"/>
        <v/>
      </c>
      <c r="AN231" s="8"/>
      <c r="AO231" s="22" t="str">
        <f t="shared" si="236"/>
        <v/>
      </c>
      <c r="AP231" s="34" t="str">
        <f t="shared" si="257"/>
        <v/>
      </c>
      <c r="AQ231" s="8"/>
      <c r="AR231" s="22" t="str">
        <f t="shared" si="237"/>
        <v/>
      </c>
      <c r="AS231" s="34" t="str">
        <f t="shared" si="258"/>
        <v/>
      </c>
      <c r="AT231" s="8"/>
      <c r="AU231" s="22" t="str">
        <f t="shared" si="238"/>
        <v/>
      </c>
      <c r="AV231" s="34" t="str">
        <f t="shared" si="259"/>
        <v/>
      </c>
      <c r="AW231" s="8"/>
      <c r="AX231" s="22" t="str">
        <f t="shared" si="239"/>
        <v/>
      </c>
      <c r="AY231" s="34">
        <f t="shared" si="261"/>
        <v>0</v>
      </c>
      <c r="AZ231" s="8"/>
      <c r="BA231" s="22" t="str">
        <f t="shared" si="240"/>
        <v/>
      </c>
      <c r="BB231" s="34">
        <f t="shared" si="262"/>
        <v>0</v>
      </c>
      <c r="BC231" s="8"/>
      <c r="BD231" s="22" t="str">
        <f t="shared" si="241"/>
        <v/>
      </c>
      <c r="BE231" s="34">
        <f t="shared" si="263"/>
        <v>0</v>
      </c>
      <c r="BF231" s="8"/>
      <c r="BG231" s="22" t="str">
        <f t="shared" si="242"/>
        <v/>
      </c>
      <c r="BH231" s="34" t="str">
        <f t="shared" si="260"/>
        <v/>
      </c>
      <c r="BI231" s="8"/>
      <c r="BJ231" s="22" t="str">
        <f t="shared" si="243"/>
        <v/>
      </c>
    </row>
    <row r="232" spans="1:62" ht="18" customHeight="1" x14ac:dyDescent="0.35">
      <c r="A232" s="68">
        <f>'Energy - Master'!A231</f>
        <v>46251</v>
      </c>
      <c r="B232" s="24" t="str">
        <f t="shared" si="223"/>
        <v>Aug-2026</v>
      </c>
      <c r="C232" s="34" t="str">
        <f t="shared" si="244"/>
        <v/>
      </c>
      <c r="D232" s="8"/>
      <c r="E232" s="22" t="str">
        <f t="shared" si="224"/>
        <v/>
      </c>
      <c r="F232" s="34" t="str">
        <f t="shared" si="245"/>
        <v/>
      </c>
      <c r="G232" s="8"/>
      <c r="H232" s="22" t="str">
        <f t="shared" si="225"/>
        <v/>
      </c>
      <c r="I232" s="34" t="str">
        <f t="shared" si="246"/>
        <v/>
      </c>
      <c r="J232" s="8"/>
      <c r="K232" s="22" t="str">
        <f t="shared" si="226"/>
        <v/>
      </c>
      <c r="L232" s="34" t="str">
        <f t="shared" si="247"/>
        <v/>
      </c>
      <c r="M232" s="8"/>
      <c r="N232" s="22" t="str">
        <f t="shared" si="227"/>
        <v/>
      </c>
      <c r="O232" s="34" t="str">
        <f t="shared" si="248"/>
        <v/>
      </c>
      <c r="P232" s="8"/>
      <c r="Q232" s="22" t="str">
        <f t="shared" si="228"/>
        <v/>
      </c>
      <c r="R232" s="34" t="str">
        <f t="shared" si="249"/>
        <v/>
      </c>
      <c r="S232" s="8"/>
      <c r="T232" s="22" t="str">
        <f t="shared" si="229"/>
        <v/>
      </c>
      <c r="U232" s="34" t="str">
        <f t="shared" si="250"/>
        <v/>
      </c>
      <c r="V232" s="8"/>
      <c r="W232" s="22" t="str">
        <f t="shared" si="230"/>
        <v/>
      </c>
      <c r="X232" s="34" t="str">
        <f t="shared" si="251"/>
        <v/>
      </c>
      <c r="Y232" s="8"/>
      <c r="Z232" s="22" t="str">
        <f t="shared" si="231"/>
        <v/>
      </c>
      <c r="AA232" s="34" t="str">
        <f t="shared" si="252"/>
        <v/>
      </c>
      <c r="AB232" s="8"/>
      <c r="AC232" s="22" t="str">
        <f t="shared" si="232"/>
        <v/>
      </c>
      <c r="AD232" s="34" t="str">
        <f t="shared" si="253"/>
        <v/>
      </c>
      <c r="AE232" s="8"/>
      <c r="AF232" s="22" t="str">
        <f t="shared" si="233"/>
        <v/>
      </c>
      <c r="AG232" s="34" t="str">
        <f t="shared" si="254"/>
        <v/>
      </c>
      <c r="AH232" s="8"/>
      <c r="AI232" s="22" t="str">
        <f t="shared" si="234"/>
        <v/>
      </c>
      <c r="AJ232" s="34" t="str">
        <f t="shared" si="255"/>
        <v/>
      </c>
      <c r="AK232" s="8"/>
      <c r="AL232" s="22" t="str">
        <f t="shared" si="235"/>
        <v/>
      </c>
      <c r="AM232" s="34" t="str">
        <f t="shared" si="256"/>
        <v/>
      </c>
      <c r="AN232" s="8"/>
      <c r="AO232" s="22" t="str">
        <f t="shared" si="236"/>
        <v/>
      </c>
      <c r="AP232" s="34" t="str">
        <f t="shared" si="257"/>
        <v/>
      </c>
      <c r="AQ232" s="8"/>
      <c r="AR232" s="22" t="str">
        <f t="shared" si="237"/>
        <v/>
      </c>
      <c r="AS232" s="34" t="str">
        <f t="shared" si="258"/>
        <v/>
      </c>
      <c r="AT232" s="8"/>
      <c r="AU232" s="22" t="str">
        <f t="shared" si="238"/>
        <v/>
      </c>
      <c r="AV232" s="34" t="str">
        <f t="shared" si="259"/>
        <v/>
      </c>
      <c r="AW232" s="8"/>
      <c r="AX232" s="22" t="str">
        <f t="shared" si="239"/>
        <v/>
      </c>
      <c r="AY232" s="34">
        <f t="shared" si="261"/>
        <v>0</v>
      </c>
      <c r="AZ232" s="8"/>
      <c r="BA232" s="22" t="str">
        <f t="shared" si="240"/>
        <v/>
      </c>
      <c r="BB232" s="34">
        <f t="shared" si="262"/>
        <v>0</v>
      </c>
      <c r="BC232" s="8"/>
      <c r="BD232" s="22" t="str">
        <f t="shared" si="241"/>
        <v/>
      </c>
      <c r="BE232" s="34">
        <f t="shared" si="263"/>
        <v>0</v>
      </c>
      <c r="BF232" s="8"/>
      <c r="BG232" s="22" t="str">
        <f t="shared" si="242"/>
        <v/>
      </c>
      <c r="BH232" s="34" t="str">
        <f t="shared" si="260"/>
        <v/>
      </c>
      <c r="BI232" s="8"/>
      <c r="BJ232" s="22" t="str">
        <f t="shared" si="243"/>
        <v/>
      </c>
    </row>
    <row r="233" spans="1:62" ht="18" customHeight="1" x14ac:dyDescent="0.35">
      <c r="A233" s="68">
        <f>'Energy - Master'!A232</f>
        <v>46252</v>
      </c>
      <c r="B233" s="24" t="str">
        <f t="shared" si="223"/>
        <v>Aug-2026</v>
      </c>
      <c r="C233" s="34" t="str">
        <f t="shared" si="244"/>
        <v/>
      </c>
      <c r="D233" s="8"/>
      <c r="E233" s="22" t="str">
        <f t="shared" si="224"/>
        <v/>
      </c>
      <c r="F233" s="34" t="str">
        <f t="shared" si="245"/>
        <v/>
      </c>
      <c r="G233" s="8"/>
      <c r="H233" s="22" t="str">
        <f t="shared" si="225"/>
        <v/>
      </c>
      <c r="I233" s="34" t="str">
        <f t="shared" si="246"/>
        <v/>
      </c>
      <c r="J233" s="8"/>
      <c r="K233" s="22" t="str">
        <f t="shared" si="226"/>
        <v/>
      </c>
      <c r="L233" s="34" t="str">
        <f t="shared" si="247"/>
        <v/>
      </c>
      <c r="M233" s="8"/>
      <c r="N233" s="22" t="str">
        <f t="shared" si="227"/>
        <v/>
      </c>
      <c r="O233" s="34" t="str">
        <f t="shared" si="248"/>
        <v/>
      </c>
      <c r="P233" s="8"/>
      <c r="Q233" s="22" t="str">
        <f t="shared" si="228"/>
        <v/>
      </c>
      <c r="R233" s="34" t="str">
        <f t="shared" si="249"/>
        <v/>
      </c>
      <c r="S233" s="8"/>
      <c r="T233" s="22" t="str">
        <f t="shared" si="229"/>
        <v/>
      </c>
      <c r="U233" s="34" t="str">
        <f t="shared" si="250"/>
        <v/>
      </c>
      <c r="V233" s="8"/>
      <c r="W233" s="22" t="str">
        <f t="shared" si="230"/>
        <v/>
      </c>
      <c r="X233" s="34" t="str">
        <f t="shared" si="251"/>
        <v/>
      </c>
      <c r="Y233" s="8"/>
      <c r="Z233" s="22" t="str">
        <f t="shared" si="231"/>
        <v/>
      </c>
      <c r="AA233" s="34" t="str">
        <f t="shared" si="252"/>
        <v/>
      </c>
      <c r="AB233" s="8"/>
      <c r="AC233" s="22" t="str">
        <f t="shared" si="232"/>
        <v/>
      </c>
      <c r="AD233" s="34" t="str">
        <f t="shared" si="253"/>
        <v/>
      </c>
      <c r="AE233" s="8"/>
      <c r="AF233" s="22" t="str">
        <f t="shared" si="233"/>
        <v/>
      </c>
      <c r="AG233" s="34" t="str">
        <f t="shared" si="254"/>
        <v/>
      </c>
      <c r="AH233" s="8"/>
      <c r="AI233" s="22" t="str">
        <f t="shared" si="234"/>
        <v/>
      </c>
      <c r="AJ233" s="34" t="str">
        <f t="shared" si="255"/>
        <v/>
      </c>
      <c r="AK233" s="8"/>
      <c r="AL233" s="22" t="str">
        <f t="shared" si="235"/>
        <v/>
      </c>
      <c r="AM233" s="34" t="str">
        <f t="shared" si="256"/>
        <v/>
      </c>
      <c r="AN233" s="8"/>
      <c r="AO233" s="22" t="str">
        <f t="shared" si="236"/>
        <v/>
      </c>
      <c r="AP233" s="34" t="str">
        <f t="shared" si="257"/>
        <v/>
      </c>
      <c r="AQ233" s="8"/>
      <c r="AR233" s="22" t="str">
        <f t="shared" si="237"/>
        <v/>
      </c>
      <c r="AS233" s="34" t="str">
        <f t="shared" si="258"/>
        <v/>
      </c>
      <c r="AT233" s="8"/>
      <c r="AU233" s="22" t="str">
        <f t="shared" si="238"/>
        <v/>
      </c>
      <c r="AV233" s="34" t="str">
        <f t="shared" si="259"/>
        <v/>
      </c>
      <c r="AW233" s="8"/>
      <c r="AX233" s="22" t="str">
        <f t="shared" si="239"/>
        <v/>
      </c>
      <c r="AY233" s="34">
        <f t="shared" si="261"/>
        <v>0</v>
      </c>
      <c r="AZ233" s="8"/>
      <c r="BA233" s="22" t="str">
        <f t="shared" si="240"/>
        <v/>
      </c>
      <c r="BB233" s="34">
        <f t="shared" si="262"/>
        <v>0</v>
      </c>
      <c r="BC233" s="8"/>
      <c r="BD233" s="22" t="str">
        <f t="shared" si="241"/>
        <v/>
      </c>
      <c r="BE233" s="34">
        <f t="shared" si="263"/>
        <v>0</v>
      </c>
      <c r="BF233" s="8"/>
      <c r="BG233" s="22" t="str">
        <f t="shared" si="242"/>
        <v/>
      </c>
      <c r="BH233" s="34" t="str">
        <f t="shared" si="260"/>
        <v/>
      </c>
      <c r="BI233" s="8"/>
      <c r="BJ233" s="22" t="str">
        <f t="shared" si="243"/>
        <v/>
      </c>
    </row>
    <row r="234" spans="1:62" ht="18" customHeight="1" x14ac:dyDescent="0.35">
      <c r="A234" s="68">
        <f>'Energy - Master'!A233</f>
        <v>46253</v>
      </c>
      <c r="B234" s="24" t="str">
        <f t="shared" si="223"/>
        <v>Aug-2026</v>
      </c>
      <c r="C234" s="34" t="str">
        <f t="shared" si="244"/>
        <v/>
      </c>
      <c r="D234" s="8"/>
      <c r="E234" s="22" t="str">
        <f t="shared" si="224"/>
        <v/>
      </c>
      <c r="F234" s="34" t="str">
        <f t="shared" si="245"/>
        <v/>
      </c>
      <c r="G234" s="8"/>
      <c r="H234" s="22" t="str">
        <f t="shared" si="225"/>
        <v/>
      </c>
      <c r="I234" s="34" t="str">
        <f t="shared" si="246"/>
        <v/>
      </c>
      <c r="J234" s="8"/>
      <c r="K234" s="22" t="str">
        <f t="shared" si="226"/>
        <v/>
      </c>
      <c r="L234" s="34" t="str">
        <f t="shared" si="247"/>
        <v/>
      </c>
      <c r="M234" s="8"/>
      <c r="N234" s="22" t="str">
        <f t="shared" si="227"/>
        <v/>
      </c>
      <c r="O234" s="34" t="str">
        <f t="shared" si="248"/>
        <v/>
      </c>
      <c r="P234" s="8"/>
      <c r="Q234" s="22" t="str">
        <f t="shared" si="228"/>
        <v/>
      </c>
      <c r="R234" s="34" t="str">
        <f t="shared" si="249"/>
        <v/>
      </c>
      <c r="S234" s="8"/>
      <c r="T234" s="22" t="str">
        <f t="shared" si="229"/>
        <v/>
      </c>
      <c r="U234" s="34" t="str">
        <f t="shared" si="250"/>
        <v/>
      </c>
      <c r="V234" s="8"/>
      <c r="W234" s="22" t="str">
        <f t="shared" si="230"/>
        <v/>
      </c>
      <c r="X234" s="34" t="str">
        <f t="shared" si="251"/>
        <v/>
      </c>
      <c r="Y234" s="8"/>
      <c r="Z234" s="22" t="str">
        <f t="shared" si="231"/>
        <v/>
      </c>
      <c r="AA234" s="34" t="str">
        <f t="shared" si="252"/>
        <v/>
      </c>
      <c r="AB234" s="8"/>
      <c r="AC234" s="22" t="str">
        <f t="shared" si="232"/>
        <v/>
      </c>
      <c r="AD234" s="34" t="str">
        <f t="shared" si="253"/>
        <v/>
      </c>
      <c r="AE234" s="8"/>
      <c r="AF234" s="22" t="str">
        <f t="shared" si="233"/>
        <v/>
      </c>
      <c r="AG234" s="34" t="str">
        <f t="shared" si="254"/>
        <v/>
      </c>
      <c r="AH234" s="8"/>
      <c r="AI234" s="22" t="str">
        <f t="shared" si="234"/>
        <v/>
      </c>
      <c r="AJ234" s="34" t="str">
        <f t="shared" si="255"/>
        <v/>
      </c>
      <c r="AK234" s="8"/>
      <c r="AL234" s="22" t="str">
        <f t="shared" si="235"/>
        <v/>
      </c>
      <c r="AM234" s="34" t="str">
        <f t="shared" si="256"/>
        <v/>
      </c>
      <c r="AN234" s="8"/>
      <c r="AO234" s="22" t="str">
        <f t="shared" si="236"/>
        <v/>
      </c>
      <c r="AP234" s="34" t="str">
        <f t="shared" si="257"/>
        <v/>
      </c>
      <c r="AQ234" s="8"/>
      <c r="AR234" s="22" t="str">
        <f t="shared" si="237"/>
        <v/>
      </c>
      <c r="AS234" s="34" t="str">
        <f t="shared" si="258"/>
        <v/>
      </c>
      <c r="AT234" s="8"/>
      <c r="AU234" s="22" t="str">
        <f t="shared" si="238"/>
        <v/>
      </c>
      <c r="AV234" s="34" t="str">
        <f t="shared" si="259"/>
        <v/>
      </c>
      <c r="AW234" s="8"/>
      <c r="AX234" s="22" t="str">
        <f t="shared" si="239"/>
        <v/>
      </c>
      <c r="AY234" s="34">
        <f t="shared" si="261"/>
        <v>0</v>
      </c>
      <c r="AZ234" s="8"/>
      <c r="BA234" s="22" t="str">
        <f t="shared" si="240"/>
        <v/>
      </c>
      <c r="BB234" s="34">
        <f t="shared" si="262"/>
        <v>0</v>
      </c>
      <c r="BC234" s="8"/>
      <c r="BD234" s="22" t="str">
        <f t="shared" si="241"/>
        <v/>
      </c>
      <c r="BE234" s="34">
        <f t="shared" si="263"/>
        <v>0</v>
      </c>
      <c r="BF234" s="8"/>
      <c r="BG234" s="22" t="str">
        <f t="shared" si="242"/>
        <v/>
      </c>
      <c r="BH234" s="34" t="str">
        <f t="shared" si="260"/>
        <v/>
      </c>
      <c r="BI234" s="8"/>
      <c r="BJ234" s="22" t="str">
        <f t="shared" si="243"/>
        <v/>
      </c>
    </row>
    <row r="235" spans="1:62" ht="18" customHeight="1" x14ac:dyDescent="0.35">
      <c r="A235" s="68">
        <f>'Energy - Master'!A234</f>
        <v>46254</v>
      </c>
      <c r="B235" s="24" t="str">
        <f t="shared" si="223"/>
        <v>Aug-2026</v>
      </c>
      <c r="C235" s="34" t="str">
        <f t="shared" si="244"/>
        <v/>
      </c>
      <c r="D235" s="8"/>
      <c r="E235" s="22" t="str">
        <f t="shared" si="224"/>
        <v/>
      </c>
      <c r="F235" s="34" t="str">
        <f t="shared" si="245"/>
        <v/>
      </c>
      <c r="G235" s="8"/>
      <c r="H235" s="22" t="str">
        <f t="shared" si="225"/>
        <v/>
      </c>
      <c r="I235" s="34" t="str">
        <f t="shared" si="246"/>
        <v/>
      </c>
      <c r="J235" s="8"/>
      <c r="K235" s="22" t="str">
        <f t="shared" si="226"/>
        <v/>
      </c>
      <c r="L235" s="34" t="str">
        <f t="shared" si="247"/>
        <v/>
      </c>
      <c r="M235" s="8"/>
      <c r="N235" s="22" t="str">
        <f t="shared" si="227"/>
        <v/>
      </c>
      <c r="O235" s="34" t="str">
        <f t="shared" si="248"/>
        <v/>
      </c>
      <c r="P235" s="8"/>
      <c r="Q235" s="22" t="str">
        <f t="shared" si="228"/>
        <v/>
      </c>
      <c r="R235" s="34" t="str">
        <f t="shared" si="249"/>
        <v/>
      </c>
      <c r="S235" s="8"/>
      <c r="T235" s="22" t="str">
        <f t="shared" si="229"/>
        <v/>
      </c>
      <c r="U235" s="34" t="str">
        <f t="shared" si="250"/>
        <v/>
      </c>
      <c r="V235" s="8"/>
      <c r="W235" s="22" t="str">
        <f t="shared" si="230"/>
        <v/>
      </c>
      <c r="X235" s="34" t="str">
        <f t="shared" si="251"/>
        <v/>
      </c>
      <c r="Y235" s="8"/>
      <c r="Z235" s="22" t="str">
        <f t="shared" si="231"/>
        <v/>
      </c>
      <c r="AA235" s="34" t="str">
        <f t="shared" si="252"/>
        <v/>
      </c>
      <c r="AB235" s="8"/>
      <c r="AC235" s="22" t="str">
        <f t="shared" si="232"/>
        <v/>
      </c>
      <c r="AD235" s="34" t="str">
        <f t="shared" si="253"/>
        <v/>
      </c>
      <c r="AE235" s="8"/>
      <c r="AF235" s="22" t="str">
        <f t="shared" si="233"/>
        <v/>
      </c>
      <c r="AG235" s="34" t="str">
        <f t="shared" si="254"/>
        <v/>
      </c>
      <c r="AH235" s="8"/>
      <c r="AI235" s="22" t="str">
        <f t="shared" si="234"/>
        <v/>
      </c>
      <c r="AJ235" s="34" t="str">
        <f t="shared" si="255"/>
        <v/>
      </c>
      <c r="AK235" s="8"/>
      <c r="AL235" s="22" t="str">
        <f t="shared" si="235"/>
        <v/>
      </c>
      <c r="AM235" s="34" t="str">
        <f t="shared" si="256"/>
        <v/>
      </c>
      <c r="AN235" s="8"/>
      <c r="AO235" s="22" t="str">
        <f t="shared" si="236"/>
        <v/>
      </c>
      <c r="AP235" s="34" t="str">
        <f t="shared" si="257"/>
        <v/>
      </c>
      <c r="AQ235" s="8"/>
      <c r="AR235" s="22" t="str">
        <f t="shared" si="237"/>
        <v/>
      </c>
      <c r="AS235" s="34" t="str">
        <f t="shared" si="258"/>
        <v/>
      </c>
      <c r="AT235" s="8"/>
      <c r="AU235" s="22" t="str">
        <f t="shared" si="238"/>
        <v/>
      </c>
      <c r="AV235" s="34" t="str">
        <f t="shared" si="259"/>
        <v/>
      </c>
      <c r="AW235" s="8"/>
      <c r="AX235" s="22" t="str">
        <f t="shared" si="239"/>
        <v/>
      </c>
      <c r="AY235" s="34">
        <f t="shared" si="261"/>
        <v>0</v>
      </c>
      <c r="AZ235" s="8"/>
      <c r="BA235" s="22" t="str">
        <f t="shared" si="240"/>
        <v/>
      </c>
      <c r="BB235" s="34">
        <f t="shared" si="262"/>
        <v>0</v>
      </c>
      <c r="BC235" s="8"/>
      <c r="BD235" s="22" t="str">
        <f t="shared" si="241"/>
        <v/>
      </c>
      <c r="BE235" s="34">
        <f t="shared" si="263"/>
        <v>0</v>
      </c>
      <c r="BF235" s="8"/>
      <c r="BG235" s="22" t="str">
        <f t="shared" si="242"/>
        <v/>
      </c>
      <c r="BH235" s="34" t="str">
        <f t="shared" si="260"/>
        <v/>
      </c>
      <c r="BI235" s="8"/>
      <c r="BJ235" s="22" t="str">
        <f t="shared" si="243"/>
        <v/>
      </c>
    </row>
    <row r="236" spans="1:62" ht="18" customHeight="1" x14ac:dyDescent="0.35">
      <c r="A236" s="68">
        <f>'Energy - Master'!A235</f>
        <v>46255</v>
      </c>
      <c r="B236" s="24" t="str">
        <f t="shared" si="223"/>
        <v>Aug-2026</v>
      </c>
      <c r="C236" s="34" t="str">
        <f t="shared" si="244"/>
        <v/>
      </c>
      <c r="D236" s="8"/>
      <c r="E236" s="22" t="str">
        <f t="shared" si="224"/>
        <v/>
      </c>
      <c r="F236" s="34" t="str">
        <f t="shared" si="245"/>
        <v/>
      </c>
      <c r="G236" s="8"/>
      <c r="H236" s="22" t="str">
        <f t="shared" si="225"/>
        <v/>
      </c>
      <c r="I236" s="34" t="str">
        <f t="shared" si="246"/>
        <v/>
      </c>
      <c r="J236" s="8"/>
      <c r="K236" s="22" t="str">
        <f t="shared" si="226"/>
        <v/>
      </c>
      <c r="L236" s="34" t="str">
        <f t="shared" si="247"/>
        <v/>
      </c>
      <c r="M236" s="8"/>
      <c r="N236" s="22" t="str">
        <f t="shared" si="227"/>
        <v/>
      </c>
      <c r="O236" s="34" t="str">
        <f t="shared" si="248"/>
        <v/>
      </c>
      <c r="P236" s="8"/>
      <c r="Q236" s="22" t="str">
        <f t="shared" si="228"/>
        <v/>
      </c>
      <c r="R236" s="34" t="str">
        <f t="shared" si="249"/>
        <v/>
      </c>
      <c r="S236" s="8"/>
      <c r="T236" s="22" t="str">
        <f t="shared" si="229"/>
        <v/>
      </c>
      <c r="U236" s="34" t="str">
        <f t="shared" si="250"/>
        <v/>
      </c>
      <c r="V236" s="8"/>
      <c r="W236" s="22" t="str">
        <f t="shared" si="230"/>
        <v/>
      </c>
      <c r="X236" s="34" t="str">
        <f t="shared" si="251"/>
        <v/>
      </c>
      <c r="Y236" s="8"/>
      <c r="Z236" s="22" t="str">
        <f t="shared" si="231"/>
        <v/>
      </c>
      <c r="AA236" s="34" t="str">
        <f t="shared" si="252"/>
        <v/>
      </c>
      <c r="AB236" s="8"/>
      <c r="AC236" s="22" t="str">
        <f t="shared" si="232"/>
        <v/>
      </c>
      <c r="AD236" s="34" t="str">
        <f t="shared" si="253"/>
        <v/>
      </c>
      <c r="AE236" s="8"/>
      <c r="AF236" s="22" t="str">
        <f t="shared" si="233"/>
        <v/>
      </c>
      <c r="AG236" s="34" t="str">
        <f t="shared" si="254"/>
        <v/>
      </c>
      <c r="AH236" s="8"/>
      <c r="AI236" s="22" t="str">
        <f t="shared" si="234"/>
        <v/>
      </c>
      <c r="AJ236" s="34" t="str">
        <f t="shared" si="255"/>
        <v/>
      </c>
      <c r="AK236" s="8"/>
      <c r="AL236" s="22" t="str">
        <f t="shared" si="235"/>
        <v/>
      </c>
      <c r="AM236" s="34" t="str">
        <f t="shared" si="256"/>
        <v/>
      </c>
      <c r="AN236" s="8"/>
      <c r="AO236" s="22" t="str">
        <f t="shared" si="236"/>
        <v/>
      </c>
      <c r="AP236" s="34" t="str">
        <f t="shared" si="257"/>
        <v/>
      </c>
      <c r="AQ236" s="8"/>
      <c r="AR236" s="22" t="str">
        <f t="shared" si="237"/>
        <v/>
      </c>
      <c r="AS236" s="34" t="str">
        <f t="shared" si="258"/>
        <v/>
      </c>
      <c r="AT236" s="8"/>
      <c r="AU236" s="22" t="str">
        <f t="shared" si="238"/>
        <v/>
      </c>
      <c r="AV236" s="34" t="str">
        <f t="shared" si="259"/>
        <v/>
      </c>
      <c r="AW236" s="8"/>
      <c r="AX236" s="22" t="str">
        <f t="shared" si="239"/>
        <v/>
      </c>
      <c r="AY236" s="34">
        <f t="shared" si="261"/>
        <v>0</v>
      </c>
      <c r="AZ236" s="8"/>
      <c r="BA236" s="22" t="str">
        <f t="shared" si="240"/>
        <v/>
      </c>
      <c r="BB236" s="34">
        <f t="shared" si="262"/>
        <v>0</v>
      </c>
      <c r="BC236" s="8"/>
      <c r="BD236" s="22" t="str">
        <f t="shared" si="241"/>
        <v/>
      </c>
      <c r="BE236" s="34">
        <f t="shared" si="263"/>
        <v>0</v>
      </c>
      <c r="BF236" s="8"/>
      <c r="BG236" s="22" t="str">
        <f t="shared" si="242"/>
        <v/>
      </c>
      <c r="BH236" s="34" t="str">
        <f t="shared" si="260"/>
        <v/>
      </c>
      <c r="BI236" s="8"/>
      <c r="BJ236" s="22" t="str">
        <f t="shared" si="243"/>
        <v/>
      </c>
    </row>
    <row r="237" spans="1:62" ht="18" customHeight="1" x14ac:dyDescent="0.35">
      <c r="A237" s="68">
        <f>'Energy - Master'!A236</f>
        <v>46256</v>
      </c>
      <c r="B237" s="24" t="str">
        <f t="shared" si="223"/>
        <v>Aug-2026</v>
      </c>
      <c r="C237" s="34" t="str">
        <f t="shared" si="244"/>
        <v/>
      </c>
      <c r="D237" s="8"/>
      <c r="E237" s="22" t="str">
        <f t="shared" si="224"/>
        <v/>
      </c>
      <c r="F237" s="34" t="str">
        <f t="shared" si="245"/>
        <v/>
      </c>
      <c r="G237" s="8"/>
      <c r="H237" s="22" t="str">
        <f t="shared" si="225"/>
        <v/>
      </c>
      <c r="I237" s="34" t="str">
        <f t="shared" si="246"/>
        <v/>
      </c>
      <c r="J237" s="8"/>
      <c r="K237" s="22" t="str">
        <f t="shared" si="226"/>
        <v/>
      </c>
      <c r="L237" s="34" t="str">
        <f t="shared" si="247"/>
        <v/>
      </c>
      <c r="M237" s="8"/>
      <c r="N237" s="22" t="str">
        <f t="shared" si="227"/>
        <v/>
      </c>
      <c r="O237" s="34" t="str">
        <f t="shared" si="248"/>
        <v/>
      </c>
      <c r="P237" s="8"/>
      <c r="Q237" s="22" t="str">
        <f t="shared" si="228"/>
        <v/>
      </c>
      <c r="R237" s="34" t="str">
        <f t="shared" si="249"/>
        <v/>
      </c>
      <c r="S237" s="8"/>
      <c r="T237" s="22" t="str">
        <f t="shared" si="229"/>
        <v/>
      </c>
      <c r="U237" s="34" t="str">
        <f t="shared" si="250"/>
        <v/>
      </c>
      <c r="V237" s="8"/>
      <c r="W237" s="22" t="str">
        <f t="shared" si="230"/>
        <v/>
      </c>
      <c r="X237" s="34" t="str">
        <f t="shared" si="251"/>
        <v/>
      </c>
      <c r="Y237" s="8"/>
      <c r="Z237" s="22" t="str">
        <f t="shared" si="231"/>
        <v/>
      </c>
      <c r="AA237" s="34" t="str">
        <f t="shared" si="252"/>
        <v/>
      </c>
      <c r="AB237" s="8"/>
      <c r="AC237" s="22" t="str">
        <f t="shared" si="232"/>
        <v/>
      </c>
      <c r="AD237" s="34" t="str">
        <f t="shared" si="253"/>
        <v/>
      </c>
      <c r="AE237" s="8"/>
      <c r="AF237" s="22" t="str">
        <f t="shared" si="233"/>
        <v/>
      </c>
      <c r="AG237" s="34" t="str">
        <f t="shared" si="254"/>
        <v/>
      </c>
      <c r="AH237" s="8"/>
      <c r="AI237" s="22" t="str">
        <f t="shared" si="234"/>
        <v/>
      </c>
      <c r="AJ237" s="34" t="str">
        <f t="shared" si="255"/>
        <v/>
      </c>
      <c r="AK237" s="8"/>
      <c r="AL237" s="22" t="str">
        <f t="shared" si="235"/>
        <v/>
      </c>
      <c r="AM237" s="34" t="str">
        <f t="shared" si="256"/>
        <v/>
      </c>
      <c r="AN237" s="8"/>
      <c r="AO237" s="22" t="str">
        <f t="shared" si="236"/>
        <v/>
      </c>
      <c r="AP237" s="34" t="str">
        <f t="shared" si="257"/>
        <v/>
      </c>
      <c r="AQ237" s="8"/>
      <c r="AR237" s="22" t="str">
        <f t="shared" si="237"/>
        <v/>
      </c>
      <c r="AS237" s="34" t="str">
        <f t="shared" si="258"/>
        <v/>
      </c>
      <c r="AT237" s="8"/>
      <c r="AU237" s="22" t="str">
        <f t="shared" si="238"/>
        <v/>
      </c>
      <c r="AV237" s="34" t="str">
        <f t="shared" si="259"/>
        <v/>
      </c>
      <c r="AW237" s="8"/>
      <c r="AX237" s="22" t="str">
        <f t="shared" si="239"/>
        <v/>
      </c>
      <c r="AY237" s="34">
        <f t="shared" si="261"/>
        <v>0</v>
      </c>
      <c r="AZ237" s="8"/>
      <c r="BA237" s="22" t="str">
        <f t="shared" si="240"/>
        <v/>
      </c>
      <c r="BB237" s="34">
        <f t="shared" si="262"/>
        <v>0</v>
      </c>
      <c r="BC237" s="8"/>
      <c r="BD237" s="22" t="str">
        <f t="shared" si="241"/>
        <v/>
      </c>
      <c r="BE237" s="34">
        <f t="shared" si="263"/>
        <v>0</v>
      </c>
      <c r="BF237" s="8"/>
      <c r="BG237" s="22" t="str">
        <f t="shared" si="242"/>
        <v/>
      </c>
      <c r="BH237" s="34" t="str">
        <f t="shared" si="260"/>
        <v/>
      </c>
      <c r="BI237" s="8"/>
      <c r="BJ237" s="22" t="str">
        <f t="shared" si="243"/>
        <v/>
      </c>
    </row>
    <row r="238" spans="1:62" ht="18" customHeight="1" x14ac:dyDescent="0.35">
      <c r="A238" s="68">
        <f>'Energy - Master'!A237</f>
        <v>46257</v>
      </c>
      <c r="B238" s="24" t="str">
        <f t="shared" si="223"/>
        <v>Aug-2026</v>
      </c>
      <c r="C238" s="34" t="str">
        <f t="shared" si="244"/>
        <v/>
      </c>
      <c r="D238" s="8"/>
      <c r="E238" s="22" t="str">
        <f t="shared" si="224"/>
        <v/>
      </c>
      <c r="F238" s="34" t="str">
        <f t="shared" si="245"/>
        <v/>
      </c>
      <c r="G238" s="8"/>
      <c r="H238" s="22" t="str">
        <f t="shared" si="225"/>
        <v/>
      </c>
      <c r="I238" s="34" t="str">
        <f t="shared" si="246"/>
        <v/>
      </c>
      <c r="J238" s="8"/>
      <c r="K238" s="22" t="str">
        <f t="shared" si="226"/>
        <v/>
      </c>
      <c r="L238" s="34" t="str">
        <f t="shared" si="247"/>
        <v/>
      </c>
      <c r="M238" s="8"/>
      <c r="N238" s="22" t="str">
        <f t="shared" si="227"/>
        <v/>
      </c>
      <c r="O238" s="34" t="str">
        <f t="shared" si="248"/>
        <v/>
      </c>
      <c r="P238" s="8"/>
      <c r="Q238" s="22" t="str">
        <f t="shared" si="228"/>
        <v/>
      </c>
      <c r="R238" s="34" t="str">
        <f t="shared" si="249"/>
        <v/>
      </c>
      <c r="S238" s="8"/>
      <c r="T238" s="22" t="str">
        <f t="shared" si="229"/>
        <v/>
      </c>
      <c r="U238" s="34" t="str">
        <f t="shared" si="250"/>
        <v/>
      </c>
      <c r="V238" s="8"/>
      <c r="W238" s="22" t="str">
        <f t="shared" si="230"/>
        <v/>
      </c>
      <c r="X238" s="34" t="str">
        <f t="shared" si="251"/>
        <v/>
      </c>
      <c r="Y238" s="8"/>
      <c r="Z238" s="22" t="str">
        <f t="shared" si="231"/>
        <v/>
      </c>
      <c r="AA238" s="34" t="str">
        <f t="shared" si="252"/>
        <v/>
      </c>
      <c r="AB238" s="8"/>
      <c r="AC238" s="22" t="str">
        <f t="shared" si="232"/>
        <v/>
      </c>
      <c r="AD238" s="34" t="str">
        <f t="shared" si="253"/>
        <v/>
      </c>
      <c r="AE238" s="8"/>
      <c r="AF238" s="22" t="str">
        <f t="shared" si="233"/>
        <v/>
      </c>
      <c r="AG238" s="34" t="str">
        <f t="shared" si="254"/>
        <v/>
      </c>
      <c r="AH238" s="8"/>
      <c r="AI238" s="22" t="str">
        <f t="shared" si="234"/>
        <v/>
      </c>
      <c r="AJ238" s="34" t="str">
        <f t="shared" si="255"/>
        <v/>
      </c>
      <c r="AK238" s="8"/>
      <c r="AL238" s="22" t="str">
        <f t="shared" si="235"/>
        <v/>
      </c>
      <c r="AM238" s="34" t="str">
        <f t="shared" si="256"/>
        <v/>
      </c>
      <c r="AN238" s="8"/>
      <c r="AO238" s="22" t="str">
        <f t="shared" si="236"/>
        <v/>
      </c>
      <c r="AP238" s="34" t="str">
        <f t="shared" si="257"/>
        <v/>
      </c>
      <c r="AQ238" s="8"/>
      <c r="AR238" s="22" t="str">
        <f t="shared" si="237"/>
        <v/>
      </c>
      <c r="AS238" s="34" t="str">
        <f t="shared" si="258"/>
        <v/>
      </c>
      <c r="AT238" s="8"/>
      <c r="AU238" s="22" t="str">
        <f t="shared" si="238"/>
        <v/>
      </c>
      <c r="AV238" s="34" t="str">
        <f t="shared" si="259"/>
        <v/>
      </c>
      <c r="AW238" s="8"/>
      <c r="AX238" s="22" t="str">
        <f t="shared" si="239"/>
        <v/>
      </c>
      <c r="AY238" s="34">
        <f t="shared" si="261"/>
        <v>0</v>
      </c>
      <c r="AZ238" s="8"/>
      <c r="BA238" s="22" t="str">
        <f t="shared" si="240"/>
        <v/>
      </c>
      <c r="BB238" s="34">
        <f t="shared" si="262"/>
        <v>0</v>
      </c>
      <c r="BC238" s="8"/>
      <c r="BD238" s="22" t="str">
        <f t="shared" si="241"/>
        <v/>
      </c>
      <c r="BE238" s="34">
        <f t="shared" si="263"/>
        <v>0</v>
      </c>
      <c r="BF238" s="8"/>
      <c r="BG238" s="22" t="str">
        <f t="shared" si="242"/>
        <v/>
      </c>
      <c r="BH238" s="34" t="str">
        <f t="shared" si="260"/>
        <v/>
      </c>
      <c r="BI238" s="8"/>
      <c r="BJ238" s="22" t="str">
        <f t="shared" si="243"/>
        <v/>
      </c>
    </row>
    <row r="239" spans="1:62" ht="18" customHeight="1" x14ac:dyDescent="0.35">
      <c r="A239" s="68">
        <f>'Energy - Master'!A238</f>
        <v>46258</v>
      </c>
      <c r="B239" s="24" t="str">
        <f t="shared" si="223"/>
        <v>Aug-2026</v>
      </c>
      <c r="C239" s="34" t="str">
        <f t="shared" si="244"/>
        <v/>
      </c>
      <c r="D239" s="8"/>
      <c r="E239" s="22" t="str">
        <f t="shared" si="224"/>
        <v/>
      </c>
      <c r="F239" s="34" t="str">
        <f t="shared" si="245"/>
        <v/>
      </c>
      <c r="G239" s="8"/>
      <c r="H239" s="22" t="str">
        <f t="shared" si="225"/>
        <v/>
      </c>
      <c r="I239" s="34" t="str">
        <f t="shared" si="246"/>
        <v/>
      </c>
      <c r="J239" s="8"/>
      <c r="K239" s="22" t="str">
        <f t="shared" si="226"/>
        <v/>
      </c>
      <c r="L239" s="34" t="str">
        <f t="shared" si="247"/>
        <v/>
      </c>
      <c r="M239" s="8"/>
      <c r="N239" s="22" t="str">
        <f t="shared" si="227"/>
        <v/>
      </c>
      <c r="O239" s="34" t="str">
        <f t="shared" si="248"/>
        <v/>
      </c>
      <c r="P239" s="8"/>
      <c r="Q239" s="22" t="str">
        <f t="shared" si="228"/>
        <v/>
      </c>
      <c r="R239" s="34" t="str">
        <f t="shared" si="249"/>
        <v/>
      </c>
      <c r="S239" s="8"/>
      <c r="T239" s="22" t="str">
        <f t="shared" si="229"/>
        <v/>
      </c>
      <c r="U239" s="34" t="str">
        <f t="shared" si="250"/>
        <v/>
      </c>
      <c r="V239" s="8"/>
      <c r="W239" s="22" t="str">
        <f t="shared" si="230"/>
        <v/>
      </c>
      <c r="X239" s="34" t="str">
        <f t="shared" si="251"/>
        <v/>
      </c>
      <c r="Y239" s="8"/>
      <c r="Z239" s="22" t="str">
        <f t="shared" si="231"/>
        <v/>
      </c>
      <c r="AA239" s="34" t="str">
        <f t="shared" si="252"/>
        <v/>
      </c>
      <c r="AB239" s="8"/>
      <c r="AC239" s="22" t="str">
        <f t="shared" si="232"/>
        <v/>
      </c>
      <c r="AD239" s="34" t="str">
        <f t="shared" si="253"/>
        <v/>
      </c>
      <c r="AE239" s="8"/>
      <c r="AF239" s="22" t="str">
        <f t="shared" si="233"/>
        <v/>
      </c>
      <c r="AG239" s="34" t="str">
        <f t="shared" si="254"/>
        <v/>
      </c>
      <c r="AH239" s="8"/>
      <c r="AI239" s="22" t="str">
        <f t="shared" si="234"/>
        <v/>
      </c>
      <c r="AJ239" s="34" t="str">
        <f t="shared" si="255"/>
        <v/>
      </c>
      <c r="AK239" s="8"/>
      <c r="AL239" s="22" t="str">
        <f t="shared" si="235"/>
        <v/>
      </c>
      <c r="AM239" s="34" t="str">
        <f t="shared" si="256"/>
        <v/>
      </c>
      <c r="AN239" s="8"/>
      <c r="AO239" s="22" t="str">
        <f t="shared" si="236"/>
        <v/>
      </c>
      <c r="AP239" s="34" t="str">
        <f t="shared" si="257"/>
        <v/>
      </c>
      <c r="AQ239" s="8"/>
      <c r="AR239" s="22" t="str">
        <f t="shared" si="237"/>
        <v/>
      </c>
      <c r="AS239" s="34" t="str">
        <f t="shared" si="258"/>
        <v/>
      </c>
      <c r="AT239" s="8"/>
      <c r="AU239" s="22" t="str">
        <f t="shared" si="238"/>
        <v/>
      </c>
      <c r="AV239" s="34" t="str">
        <f t="shared" si="259"/>
        <v/>
      </c>
      <c r="AW239" s="8"/>
      <c r="AX239" s="22" t="str">
        <f t="shared" si="239"/>
        <v/>
      </c>
      <c r="AY239" s="34">
        <f t="shared" si="261"/>
        <v>0</v>
      </c>
      <c r="AZ239" s="8"/>
      <c r="BA239" s="22" t="str">
        <f t="shared" si="240"/>
        <v/>
      </c>
      <c r="BB239" s="34">
        <f t="shared" si="262"/>
        <v>0</v>
      </c>
      <c r="BC239" s="8"/>
      <c r="BD239" s="22" t="str">
        <f t="shared" si="241"/>
        <v/>
      </c>
      <c r="BE239" s="34">
        <f t="shared" si="263"/>
        <v>0</v>
      </c>
      <c r="BF239" s="8"/>
      <c r="BG239" s="22" t="str">
        <f t="shared" si="242"/>
        <v/>
      </c>
      <c r="BH239" s="34" t="str">
        <f t="shared" si="260"/>
        <v/>
      </c>
      <c r="BI239" s="8"/>
      <c r="BJ239" s="22" t="str">
        <f t="shared" si="243"/>
        <v/>
      </c>
    </row>
    <row r="240" spans="1:62" ht="18" customHeight="1" x14ac:dyDescent="0.35">
      <c r="A240" s="68">
        <f>'Energy - Master'!A239</f>
        <v>46259</v>
      </c>
      <c r="B240" s="24" t="str">
        <f t="shared" si="223"/>
        <v>Aug-2026</v>
      </c>
      <c r="C240" s="34" t="str">
        <f t="shared" si="244"/>
        <v/>
      </c>
      <c r="D240" s="8"/>
      <c r="E240" s="22" t="str">
        <f t="shared" si="224"/>
        <v/>
      </c>
      <c r="F240" s="34" t="str">
        <f t="shared" si="245"/>
        <v/>
      </c>
      <c r="G240" s="8"/>
      <c r="H240" s="22" t="str">
        <f t="shared" si="225"/>
        <v/>
      </c>
      <c r="I240" s="34" t="str">
        <f t="shared" si="246"/>
        <v/>
      </c>
      <c r="J240" s="8"/>
      <c r="K240" s="22" t="str">
        <f t="shared" si="226"/>
        <v/>
      </c>
      <c r="L240" s="34" t="str">
        <f t="shared" si="247"/>
        <v/>
      </c>
      <c r="M240" s="8"/>
      <c r="N240" s="22" t="str">
        <f t="shared" si="227"/>
        <v/>
      </c>
      <c r="O240" s="34" t="str">
        <f t="shared" si="248"/>
        <v/>
      </c>
      <c r="P240" s="8"/>
      <c r="Q240" s="22" t="str">
        <f t="shared" si="228"/>
        <v/>
      </c>
      <c r="R240" s="34" t="str">
        <f t="shared" si="249"/>
        <v/>
      </c>
      <c r="S240" s="8"/>
      <c r="T240" s="22" t="str">
        <f t="shared" si="229"/>
        <v/>
      </c>
      <c r="U240" s="34" t="str">
        <f t="shared" si="250"/>
        <v/>
      </c>
      <c r="V240" s="8"/>
      <c r="W240" s="22" t="str">
        <f t="shared" si="230"/>
        <v/>
      </c>
      <c r="X240" s="34" t="str">
        <f t="shared" si="251"/>
        <v/>
      </c>
      <c r="Y240" s="8"/>
      <c r="Z240" s="22" t="str">
        <f t="shared" si="231"/>
        <v/>
      </c>
      <c r="AA240" s="34" t="str">
        <f t="shared" si="252"/>
        <v/>
      </c>
      <c r="AB240" s="8"/>
      <c r="AC240" s="22" t="str">
        <f t="shared" si="232"/>
        <v/>
      </c>
      <c r="AD240" s="34" t="str">
        <f t="shared" si="253"/>
        <v/>
      </c>
      <c r="AE240" s="8"/>
      <c r="AF240" s="22" t="str">
        <f t="shared" si="233"/>
        <v/>
      </c>
      <c r="AG240" s="34" t="str">
        <f t="shared" si="254"/>
        <v/>
      </c>
      <c r="AH240" s="8"/>
      <c r="AI240" s="22" t="str">
        <f t="shared" si="234"/>
        <v/>
      </c>
      <c r="AJ240" s="34" t="str">
        <f t="shared" si="255"/>
        <v/>
      </c>
      <c r="AK240" s="8"/>
      <c r="AL240" s="22" t="str">
        <f t="shared" si="235"/>
        <v/>
      </c>
      <c r="AM240" s="34" t="str">
        <f t="shared" si="256"/>
        <v/>
      </c>
      <c r="AN240" s="8"/>
      <c r="AO240" s="22" t="str">
        <f t="shared" si="236"/>
        <v/>
      </c>
      <c r="AP240" s="34" t="str">
        <f t="shared" si="257"/>
        <v/>
      </c>
      <c r="AQ240" s="8"/>
      <c r="AR240" s="22" t="str">
        <f t="shared" si="237"/>
        <v/>
      </c>
      <c r="AS240" s="34" t="str">
        <f t="shared" si="258"/>
        <v/>
      </c>
      <c r="AT240" s="8"/>
      <c r="AU240" s="22" t="str">
        <f t="shared" si="238"/>
        <v/>
      </c>
      <c r="AV240" s="34" t="str">
        <f t="shared" si="259"/>
        <v/>
      </c>
      <c r="AW240" s="8"/>
      <c r="AX240" s="22" t="str">
        <f t="shared" si="239"/>
        <v/>
      </c>
      <c r="AY240" s="34">
        <f t="shared" si="261"/>
        <v>0</v>
      </c>
      <c r="AZ240" s="8"/>
      <c r="BA240" s="22" t="str">
        <f t="shared" si="240"/>
        <v/>
      </c>
      <c r="BB240" s="34">
        <f t="shared" si="262"/>
        <v>0</v>
      </c>
      <c r="BC240" s="8"/>
      <c r="BD240" s="22" t="str">
        <f t="shared" si="241"/>
        <v/>
      </c>
      <c r="BE240" s="34">
        <f t="shared" si="263"/>
        <v>0</v>
      </c>
      <c r="BF240" s="8"/>
      <c r="BG240" s="22" t="str">
        <f t="shared" si="242"/>
        <v/>
      </c>
      <c r="BH240" s="34" t="str">
        <f t="shared" si="260"/>
        <v/>
      </c>
      <c r="BI240" s="8"/>
      <c r="BJ240" s="22" t="str">
        <f t="shared" si="243"/>
        <v/>
      </c>
    </row>
    <row r="241" spans="1:62" ht="18" customHeight="1" x14ac:dyDescent="0.35">
      <c r="A241" s="68">
        <f>'Energy - Master'!A240</f>
        <v>46260</v>
      </c>
      <c r="B241" s="24" t="str">
        <f t="shared" si="223"/>
        <v>Aug-2026</v>
      </c>
      <c r="C241" s="34" t="str">
        <f t="shared" si="244"/>
        <v/>
      </c>
      <c r="D241" s="8"/>
      <c r="E241" s="22" t="str">
        <f t="shared" si="224"/>
        <v/>
      </c>
      <c r="F241" s="34" t="str">
        <f t="shared" si="245"/>
        <v/>
      </c>
      <c r="G241" s="8"/>
      <c r="H241" s="22" t="str">
        <f t="shared" si="225"/>
        <v/>
      </c>
      <c r="I241" s="34" t="str">
        <f t="shared" si="246"/>
        <v/>
      </c>
      <c r="J241" s="8"/>
      <c r="K241" s="22" t="str">
        <f t="shared" si="226"/>
        <v/>
      </c>
      <c r="L241" s="34" t="str">
        <f t="shared" si="247"/>
        <v/>
      </c>
      <c r="M241" s="8"/>
      <c r="N241" s="22" t="str">
        <f t="shared" si="227"/>
        <v/>
      </c>
      <c r="O241" s="34" t="str">
        <f t="shared" si="248"/>
        <v/>
      </c>
      <c r="P241" s="8"/>
      <c r="Q241" s="22" t="str">
        <f t="shared" si="228"/>
        <v/>
      </c>
      <c r="R241" s="34" t="str">
        <f t="shared" si="249"/>
        <v/>
      </c>
      <c r="S241" s="8"/>
      <c r="T241" s="22" t="str">
        <f t="shared" si="229"/>
        <v/>
      </c>
      <c r="U241" s="34" t="str">
        <f t="shared" si="250"/>
        <v/>
      </c>
      <c r="V241" s="8"/>
      <c r="W241" s="22" t="str">
        <f t="shared" si="230"/>
        <v/>
      </c>
      <c r="X241" s="34" t="str">
        <f t="shared" si="251"/>
        <v/>
      </c>
      <c r="Y241" s="8"/>
      <c r="Z241" s="22" t="str">
        <f t="shared" si="231"/>
        <v/>
      </c>
      <c r="AA241" s="34" t="str">
        <f t="shared" si="252"/>
        <v/>
      </c>
      <c r="AB241" s="8"/>
      <c r="AC241" s="22" t="str">
        <f t="shared" si="232"/>
        <v/>
      </c>
      <c r="AD241" s="34" t="str">
        <f t="shared" si="253"/>
        <v/>
      </c>
      <c r="AE241" s="8"/>
      <c r="AF241" s="22" t="str">
        <f t="shared" si="233"/>
        <v/>
      </c>
      <c r="AG241" s="34" t="str">
        <f t="shared" si="254"/>
        <v/>
      </c>
      <c r="AH241" s="8"/>
      <c r="AI241" s="22" t="str">
        <f t="shared" si="234"/>
        <v/>
      </c>
      <c r="AJ241" s="34" t="str">
        <f t="shared" si="255"/>
        <v/>
      </c>
      <c r="AK241" s="8"/>
      <c r="AL241" s="22" t="str">
        <f t="shared" si="235"/>
        <v/>
      </c>
      <c r="AM241" s="34" t="str">
        <f t="shared" si="256"/>
        <v/>
      </c>
      <c r="AN241" s="8"/>
      <c r="AO241" s="22" t="str">
        <f t="shared" si="236"/>
        <v/>
      </c>
      <c r="AP241" s="34" t="str">
        <f t="shared" si="257"/>
        <v/>
      </c>
      <c r="AQ241" s="8"/>
      <c r="AR241" s="22" t="str">
        <f t="shared" si="237"/>
        <v/>
      </c>
      <c r="AS241" s="34" t="str">
        <f t="shared" si="258"/>
        <v/>
      </c>
      <c r="AT241" s="8"/>
      <c r="AU241" s="22" t="str">
        <f t="shared" si="238"/>
        <v/>
      </c>
      <c r="AV241" s="34" t="str">
        <f t="shared" si="259"/>
        <v/>
      </c>
      <c r="AW241" s="8"/>
      <c r="AX241" s="22" t="str">
        <f t="shared" si="239"/>
        <v/>
      </c>
      <c r="AY241" s="34">
        <f t="shared" si="261"/>
        <v>0</v>
      </c>
      <c r="AZ241" s="8"/>
      <c r="BA241" s="22" t="str">
        <f t="shared" si="240"/>
        <v/>
      </c>
      <c r="BB241" s="34">
        <f t="shared" si="262"/>
        <v>0</v>
      </c>
      <c r="BC241" s="8"/>
      <c r="BD241" s="22" t="str">
        <f t="shared" si="241"/>
        <v/>
      </c>
      <c r="BE241" s="34">
        <f t="shared" si="263"/>
        <v>0</v>
      </c>
      <c r="BF241" s="8"/>
      <c r="BG241" s="22" t="str">
        <f t="shared" si="242"/>
        <v/>
      </c>
      <c r="BH241" s="34" t="str">
        <f t="shared" si="260"/>
        <v/>
      </c>
      <c r="BI241" s="8"/>
      <c r="BJ241" s="22" t="str">
        <f t="shared" si="243"/>
        <v/>
      </c>
    </row>
    <row r="242" spans="1:62" ht="18" customHeight="1" x14ac:dyDescent="0.35">
      <c r="A242" s="68">
        <f>'Energy - Master'!A241</f>
        <v>46261</v>
      </c>
      <c r="B242" s="24" t="str">
        <f t="shared" si="223"/>
        <v>Aug-2026</v>
      </c>
      <c r="C242" s="34" t="str">
        <f t="shared" si="244"/>
        <v/>
      </c>
      <c r="D242" s="8"/>
      <c r="E242" s="22" t="str">
        <f t="shared" si="224"/>
        <v/>
      </c>
      <c r="F242" s="34" t="str">
        <f t="shared" si="245"/>
        <v/>
      </c>
      <c r="G242" s="8"/>
      <c r="H242" s="22" t="str">
        <f t="shared" si="225"/>
        <v/>
      </c>
      <c r="I242" s="34" t="str">
        <f t="shared" si="246"/>
        <v/>
      </c>
      <c r="J242" s="8"/>
      <c r="K242" s="22" t="str">
        <f t="shared" si="226"/>
        <v/>
      </c>
      <c r="L242" s="34" t="str">
        <f t="shared" si="247"/>
        <v/>
      </c>
      <c r="M242" s="8"/>
      <c r="N242" s="22" t="str">
        <f t="shared" si="227"/>
        <v/>
      </c>
      <c r="O242" s="34" t="str">
        <f t="shared" si="248"/>
        <v/>
      </c>
      <c r="P242" s="8"/>
      <c r="Q242" s="22" t="str">
        <f t="shared" si="228"/>
        <v/>
      </c>
      <c r="R242" s="34" t="str">
        <f t="shared" si="249"/>
        <v/>
      </c>
      <c r="S242" s="8"/>
      <c r="T242" s="22" t="str">
        <f t="shared" si="229"/>
        <v/>
      </c>
      <c r="U242" s="34" t="str">
        <f t="shared" si="250"/>
        <v/>
      </c>
      <c r="V242" s="8"/>
      <c r="W242" s="22" t="str">
        <f t="shared" si="230"/>
        <v/>
      </c>
      <c r="X242" s="34" t="str">
        <f t="shared" si="251"/>
        <v/>
      </c>
      <c r="Y242" s="8"/>
      <c r="Z242" s="22" t="str">
        <f t="shared" si="231"/>
        <v/>
      </c>
      <c r="AA242" s="34" t="str">
        <f t="shared" si="252"/>
        <v/>
      </c>
      <c r="AB242" s="8"/>
      <c r="AC242" s="22" t="str">
        <f t="shared" si="232"/>
        <v/>
      </c>
      <c r="AD242" s="34" t="str">
        <f t="shared" si="253"/>
        <v/>
      </c>
      <c r="AE242" s="8"/>
      <c r="AF242" s="22" t="str">
        <f t="shared" si="233"/>
        <v/>
      </c>
      <c r="AG242" s="34" t="str">
        <f t="shared" si="254"/>
        <v/>
      </c>
      <c r="AH242" s="8"/>
      <c r="AI242" s="22" t="str">
        <f t="shared" si="234"/>
        <v/>
      </c>
      <c r="AJ242" s="34" t="str">
        <f t="shared" si="255"/>
        <v/>
      </c>
      <c r="AK242" s="8"/>
      <c r="AL242" s="22" t="str">
        <f t="shared" si="235"/>
        <v/>
      </c>
      <c r="AM242" s="34" t="str">
        <f t="shared" si="256"/>
        <v/>
      </c>
      <c r="AN242" s="8"/>
      <c r="AO242" s="22" t="str">
        <f t="shared" si="236"/>
        <v/>
      </c>
      <c r="AP242" s="34" t="str">
        <f t="shared" si="257"/>
        <v/>
      </c>
      <c r="AQ242" s="8"/>
      <c r="AR242" s="22" t="str">
        <f t="shared" si="237"/>
        <v/>
      </c>
      <c r="AS242" s="34" t="str">
        <f t="shared" si="258"/>
        <v/>
      </c>
      <c r="AT242" s="8"/>
      <c r="AU242" s="22" t="str">
        <f t="shared" si="238"/>
        <v/>
      </c>
      <c r="AV242" s="34" t="str">
        <f t="shared" si="259"/>
        <v/>
      </c>
      <c r="AW242" s="8"/>
      <c r="AX242" s="22" t="str">
        <f t="shared" si="239"/>
        <v/>
      </c>
      <c r="AY242" s="34">
        <f t="shared" si="261"/>
        <v>0</v>
      </c>
      <c r="AZ242" s="8"/>
      <c r="BA242" s="22" t="str">
        <f t="shared" si="240"/>
        <v/>
      </c>
      <c r="BB242" s="34">
        <f t="shared" si="262"/>
        <v>0</v>
      </c>
      <c r="BC242" s="8"/>
      <c r="BD242" s="22" t="str">
        <f t="shared" si="241"/>
        <v/>
      </c>
      <c r="BE242" s="34">
        <f t="shared" si="263"/>
        <v>0</v>
      </c>
      <c r="BF242" s="8"/>
      <c r="BG242" s="22" t="str">
        <f t="shared" si="242"/>
        <v/>
      </c>
      <c r="BH242" s="34" t="str">
        <f t="shared" si="260"/>
        <v/>
      </c>
      <c r="BI242" s="8"/>
      <c r="BJ242" s="22" t="str">
        <f t="shared" si="243"/>
        <v/>
      </c>
    </row>
    <row r="243" spans="1:62" ht="18" customHeight="1" x14ac:dyDescent="0.35">
      <c r="A243" s="68">
        <f>'Energy - Master'!A242</f>
        <v>46262</v>
      </c>
      <c r="B243" s="24" t="str">
        <f t="shared" si="223"/>
        <v>Aug-2026</v>
      </c>
      <c r="C243" s="34" t="str">
        <f t="shared" si="244"/>
        <v/>
      </c>
      <c r="D243" s="8"/>
      <c r="E243" s="22" t="str">
        <f t="shared" si="224"/>
        <v/>
      </c>
      <c r="F243" s="34" t="str">
        <f t="shared" si="245"/>
        <v/>
      </c>
      <c r="G243" s="8"/>
      <c r="H243" s="22" t="str">
        <f t="shared" si="225"/>
        <v/>
      </c>
      <c r="I243" s="34" t="str">
        <f t="shared" si="246"/>
        <v/>
      </c>
      <c r="J243" s="8"/>
      <c r="K243" s="22" t="str">
        <f t="shared" si="226"/>
        <v/>
      </c>
      <c r="L243" s="34" t="str">
        <f t="shared" si="247"/>
        <v/>
      </c>
      <c r="M243" s="8"/>
      <c r="N243" s="22" t="str">
        <f t="shared" si="227"/>
        <v/>
      </c>
      <c r="O243" s="34" t="str">
        <f t="shared" si="248"/>
        <v/>
      </c>
      <c r="P243" s="8"/>
      <c r="Q243" s="22" t="str">
        <f t="shared" si="228"/>
        <v/>
      </c>
      <c r="R243" s="34" t="str">
        <f t="shared" si="249"/>
        <v/>
      </c>
      <c r="S243" s="8"/>
      <c r="T243" s="22" t="str">
        <f t="shared" si="229"/>
        <v/>
      </c>
      <c r="U243" s="34" t="str">
        <f t="shared" si="250"/>
        <v/>
      </c>
      <c r="V243" s="8"/>
      <c r="W243" s="22" t="str">
        <f t="shared" si="230"/>
        <v/>
      </c>
      <c r="X243" s="34" t="str">
        <f t="shared" si="251"/>
        <v/>
      </c>
      <c r="Y243" s="8"/>
      <c r="Z243" s="22" t="str">
        <f t="shared" si="231"/>
        <v/>
      </c>
      <c r="AA243" s="34" t="str">
        <f t="shared" si="252"/>
        <v/>
      </c>
      <c r="AB243" s="8"/>
      <c r="AC243" s="22" t="str">
        <f t="shared" si="232"/>
        <v/>
      </c>
      <c r="AD243" s="34" t="str">
        <f t="shared" si="253"/>
        <v/>
      </c>
      <c r="AE243" s="8"/>
      <c r="AF243" s="22" t="str">
        <f t="shared" si="233"/>
        <v/>
      </c>
      <c r="AG243" s="34" t="str">
        <f t="shared" si="254"/>
        <v/>
      </c>
      <c r="AH243" s="8"/>
      <c r="AI243" s="22" t="str">
        <f t="shared" si="234"/>
        <v/>
      </c>
      <c r="AJ243" s="34" t="str">
        <f t="shared" si="255"/>
        <v/>
      </c>
      <c r="AK243" s="8"/>
      <c r="AL243" s="22" t="str">
        <f t="shared" si="235"/>
        <v/>
      </c>
      <c r="AM243" s="34" t="str">
        <f t="shared" si="256"/>
        <v/>
      </c>
      <c r="AN243" s="8"/>
      <c r="AO243" s="22" t="str">
        <f t="shared" si="236"/>
        <v/>
      </c>
      <c r="AP243" s="34" t="str">
        <f t="shared" si="257"/>
        <v/>
      </c>
      <c r="AQ243" s="8"/>
      <c r="AR243" s="22" t="str">
        <f t="shared" si="237"/>
        <v/>
      </c>
      <c r="AS243" s="34" t="str">
        <f t="shared" si="258"/>
        <v/>
      </c>
      <c r="AT243" s="8"/>
      <c r="AU243" s="22" t="str">
        <f t="shared" si="238"/>
        <v/>
      </c>
      <c r="AV243" s="34" t="str">
        <f t="shared" si="259"/>
        <v/>
      </c>
      <c r="AW243" s="8"/>
      <c r="AX243" s="22" t="str">
        <f t="shared" si="239"/>
        <v/>
      </c>
      <c r="AY243" s="34">
        <f t="shared" si="261"/>
        <v>0</v>
      </c>
      <c r="AZ243" s="8"/>
      <c r="BA243" s="22" t="str">
        <f t="shared" si="240"/>
        <v/>
      </c>
      <c r="BB243" s="34">
        <f t="shared" si="262"/>
        <v>0</v>
      </c>
      <c r="BC243" s="8"/>
      <c r="BD243" s="22" t="str">
        <f t="shared" si="241"/>
        <v/>
      </c>
      <c r="BE243" s="34">
        <f t="shared" si="263"/>
        <v>0</v>
      </c>
      <c r="BF243" s="8"/>
      <c r="BG243" s="22" t="str">
        <f t="shared" si="242"/>
        <v/>
      </c>
      <c r="BH243" s="34" t="str">
        <f t="shared" si="260"/>
        <v/>
      </c>
      <c r="BI243" s="8"/>
      <c r="BJ243" s="22" t="str">
        <f t="shared" si="243"/>
        <v/>
      </c>
    </row>
    <row r="244" spans="1:62" ht="18" customHeight="1" x14ac:dyDescent="0.35">
      <c r="A244" s="68">
        <f>'Energy - Master'!A243</f>
        <v>46263</v>
      </c>
      <c r="B244" s="24" t="str">
        <f t="shared" si="223"/>
        <v>Aug-2026</v>
      </c>
      <c r="C244" s="34" t="str">
        <f t="shared" si="244"/>
        <v/>
      </c>
      <c r="D244" s="8"/>
      <c r="E244" s="22" t="str">
        <f t="shared" si="224"/>
        <v/>
      </c>
      <c r="F244" s="34" t="str">
        <f t="shared" si="245"/>
        <v/>
      </c>
      <c r="G244" s="8"/>
      <c r="H244" s="22" t="str">
        <f t="shared" si="225"/>
        <v/>
      </c>
      <c r="I244" s="34" t="str">
        <f t="shared" si="246"/>
        <v/>
      </c>
      <c r="J244" s="8"/>
      <c r="K244" s="22" t="str">
        <f t="shared" si="226"/>
        <v/>
      </c>
      <c r="L244" s="34" t="str">
        <f t="shared" si="247"/>
        <v/>
      </c>
      <c r="M244" s="8"/>
      <c r="N244" s="22" t="str">
        <f t="shared" si="227"/>
        <v/>
      </c>
      <c r="O244" s="34" t="str">
        <f t="shared" si="248"/>
        <v/>
      </c>
      <c r="P244" s="8"/>
      <c r="Q244" s="22" t="str">
        <f t="shared" si="228"/>
        <v/>
      </c>
      <c r="R244" s="34" t="str">
        <f t="shared" si="249"/>
        <v/>
      </c>
      <c r="S244" s="8"/>
      <c r="T244" s="22" t="str">
        <f t="shared" si="229"/>
        <v/>
      </c>
      <c r="U244" s="34" t="str">
        <f t="shared" si="250"/>
        <v/>
      </c>
      <c r="V244" s="8"/>
      <c r="W244" s="22" t="str">
        <f t="shared" si="230"/>
        <v/>
      </c>
      <c r="X244" s="34" t="str">
        <f t="shared" si="251"/>
        <v/>
      </c>
      <c r="Y244" s="8"/>
      <c r="Z244" s="22" t="str">
        <f t="shared" si="231"/>
        <v/>
      </c>
      <c r="AA244" s="34" t="str">
        <f t="shared" si="252"/>
        <v/>
      </c>
      <c r="AB244" s="8"/>
      <c r="AC244" s="22" t="str">
        <f t="shared" si="232"/>
        <v/>
      </c>
      <c r="AD244" s="34" t="str">
        <f t="shared" si="253"/>
        <v/>
      </c>
      <c r="AE244" s="8"/>
      <c r="AF244" s="22" t="str">
        <f t="shared" si="233"/>
        <v/>
      </c>
      <c r="AG244" s="34" t="str">
        <f t="shared" si="254"/>
        <v/>
      </c>
      <c r="AH244" s="8"/>
      <c r="AI244" s="22" t="str">
        <f t="shared" si="234"/>
        <v/>
      </c>
      <c r="AJ244" s="34" t="str">
        <f t="shared" si="255"/>
        <v/>
      </c>
      <c r="AK244" s="8"/>
      <c r="AL244" s="22" t="str">
        <f t="shared" si="235"/>
        <v/>
      </c>
      <c r="AM244" s="34" t="str">
        <f t="shared" si="256"/>
        <v/>
      </c>
      <c r="AN244" s="8"/>
      <c r="AO244" s="22" t="str">
        <f t="shared" si="236"/>
        <v/>
      </c>
      <c r="AP244" s="34" t="str">
        <f t="shared" si="257"/>
        <v/>
      </c>
      <c r="AQ244" s="8"/>
      <c r="AR244" s="22" t="str">
        <f t="shared" si="237"/>
        <v/>
      </c>
      <c r="AS244" s="34" t="str">
        <f t="shared" si="258"/>
        <v/>
      </c>
      <c r="AT244" s="8"/>
      <c r="AU244" s="22" t="str">
        <f t="shared" si="238"/>
        <v/>
      </c>
      <c r="AV244" s="34" t="str">
        <f t="shared" si="259"/>
        <v/>
      </c>
      <c r="AW244" s="8"/>
      <c r="AX244" s="22" t="str">
        <f t="shared" si="239"/>
        <v/>
      </c>
      <c r="AY244" s="34">
        <f t="shared" si="261"/>
        <v>0</v>
      </c>
      <c r="AZ244" s="8"/>
      <c r="BA244" s="22" t="str">
        <f t="shared" si="240"/>
        <v/>
      </c>
      <c r="BB244" s="34">
        <f t="shared" si="262"/>
        <v>0</v>
      </c>
      <c r="BC244" s="8"/>
      <c r="BD244" s="22" t="str">
        <f t="shared" si="241"/>
        <v/>
      </c>
      <c r="BE244" s="34">
        <f t="shared" si="263"/>
        <v>0</v>
      </c>
      <c r="BF244" s="8"/>
      <c r="BG244" s="22" t="str">
        <f t="shared" si="242"/>
        <v/>
      </c>
      <c r="BH244" s="34" t="str">
        <f t="shared" si="260"/>
        <v/>
      </c>
      <c r="BI244" s="8"/>
      <c r="BJ244" s="22" t="str">
        <f t="shared" si="243"/>
        <v/>
      </c>
    </row>
    <row r="245" spans="1:62" ht="18" customHeight="1" x14ac:dyDescent="0.35">
      <c r="A245" s="68">
        <f>'Energy - Master'!A244</f>
        <v>46264</v>
      </c>
      <c r="B245" s="24" t="str">
        <f t="shared" si="223"/>
        <v>Aug-2026</v>
      </c>
      <c r="C245" s="34" t="str">
        <f t="shared" si="244"/>
        <v/>
      </c>
      <c r="D245" s="8"/>
      <c r="E245" s="22" t="str">
        <f t="shared" si="224"/>
        <v/>
      </c>
      <c r="F245" s="34" t="str">
        <f t="shared" si="245"/>
        <v/>
      </c>
      <c r="G245" s="8"/>
      <c r="H245" s="22" t="str">
        <f t="shared" si="225"/>
        <v/>
      </c>
      <c r="I245" s="34" t="str">
        <f t="shared" si="246"/>
        <v/>
      </c>
      <c r="J245" s="8"/>
      <c r="K245" s="22" t="str">
        <f t="shared" si="226"/>
        <v/>
      </c>
      <c r="L245" s="34" t="str">
        <f t="shared" si="247"/>
        <v/>
      </c>
      <c r="M245" s="8"/>
      <c r="N245" s="22" t="str">
        <f t="shared" si="227"/>
        <v/>
      </c>
      <c r="O245" s="34" t="str">
        <f t="shared" si="248"/>
        <v/>
      </c>
      <c r="P245" s="8"/>
      <c r="Q245" s="22" t="str">
        <f t="shared" si="228"/>
        <v/>
      </c>
      <c r="R245" s="34" t="str">
        <f t="shared" si="249"/>
        <v/>
      </c>
      <c r="S245" s="8"/>
      <c r="T245" s="22" t="str">
        <f t="shared" si="229"/>
        <v/>
      </c>
      <c r="U245" s="34" t="str">
        <f t="shared" si="250"/>
        <v/>
      </c>
      <c r="V245" s="8"/>
      <c r="W245" s="22" t="str">
        <f t="shared" si="230"/>
        <v/>
      </c>
      <c r="X245" s="34" t="str">
        <f t="shared" si="251"/>
        <v/>
      </c>
      <c r="Y245" s="8"/>
      <c r="Z245" s="22" t="str">
        <f t="shared" si="231"/>
        <v/>
      </c>
      <c r="AA245" s="34" t="str">
        <f t="shared" si="252"/>
        <v/>
      </c>
      <c r="AB245" s="8"/>
      <c r="AC245" s="22" t="str">
        <f t="shared" si="232"/>
        <v/>
      </c>
      <c r="AD245" s="34" t="str">
        <f t="shared" si="253"/>
        <v/>
      </c>
      <c r="AE245" s="8"/>
      <c r="AF245" s="22" t="str">
        <f t="shared" si="233"/>
        <v/>
      </c>
      <c r="AG245" s="34" t="str">
        <f t="shared" si="254"/>
        <v/>
      </c>
      <c r="AH245" s="8"/>
      <c r="AI245" s="22" t="str">
        <f t="shared" si="234"/>
        <v/>
      </c>
      <c r="AJ245" s="34" t="str">
        <f t="shared" si="255"/>
        <v/>
      </c>
      <c r="AK245" s="8"/>
      <c r="AL245" s="22" t="str">
        <f t="shared" si="235"/>
        <v/>
      </c>
      <c r="AM245" s="34" t="str">
        <f t="shared" si="256"/>
        <v/>
      </c>
      <c r="AN245" s="8"/>
      <c r="AO245" s="22" t="str">
        <f t="shared" si="236"/>
        <v/>
      </c>
      <c r="AP245" s="34" t="str">
        <f t="shared" si="257"/>
        <v/>
      </c>
      <c r="AQ245" s="8"/>
      <c r="AR245" s="22" t="str">
        <f t="shared" si="237"/>
        <v/>
      </c>
      <c r="AS245" s="34" t="str">
        <f t="shared" si="258"/>
        <v/>
      </c>
      <c r="AT245" s="8"/>
      <c r="AU245" s="22" t="str">
        <f t="shared" si="238"/>
        <v/>
      </c>
      <c r="AV245" s="34" t="str">
        <f t="shared" si="259"/>
        <v/>
      </c>
      <c r="AW245" s="8"/>
      <c r="AX245" s="22" t="str">
        <f t="shared" si="239"/>
        <v/>
      </c>
      <c r="AY245" s="34">
        <f t="shared" si="261"/>
        <v>0</v>
      </c>
      <c r="AZ245" s="8"/>
      <c r="BA245" s="22" t="str">
        <f t="shared" si="240"/>
        <v/>
      </c>
      <c r="BB245" s="34">
        <f t="shared" si="262"/>
        <v>0</v>
      </c>
      <c r="BC245" s="8"/>
      <c r="BD245" s="22" t="str">
        <f t="shared" si="241"/>
        <v/>
      </c>
      <c r="BE245" s="34">
        <f t="shared" si="263"/>
        <v>0</v>
      </c>
      <c r="BF245" s="8"/>
      <c r="BG245" s="22" t="str">
        <f t="shared" si="242"/>
        <v/>
      </c>
      <c r="BH245" s="34" t="str">
        <f t="shared" si="260"/>
        <v/>
      </c>
      <c r="BI245" s="8"/>
      <c r="BJ245" s="22" t="str">
        <f t="shared" si="243"/>
        <v/>
      </c>
    </row>
    <row r="246" spans="1:62" ht="18" customHeight="1" x14ac:dyDescent="0.35">
      <c r="A246" s="68">
        <f>'Energy - Master'!A245</f>
        <v>46265</v>
      </c>
      <c r="B246" s="24" t="str">
        <f t="shared" si="223"/>
        <v>Aug-2026</v>
      </c>
      <c r="C246" s="34" t="str">
        <f t="shared" si="244"/>
        <v/>
      </c>
      <c r="D246" s="8"/>
      <c r="E246" s="22" t="str">
        <f t="shared" si="224"/>
        <v/>
      </c>
      <c r="F246" s="34" t="str">
        <f t="shared" si="245"/>
        <v/>
      </c>
      <c r="G246" s="8"/>
      <c r="H246" s="22" t="str">
        <f t="shared" si="225"/>
        <v/>
      </c>
      <c r="I246" s="34" t="str">
        <f t="shared" si="246"/>
        <v/>
      </c>
      <c r="J246" s="8"/>
      <c r="K246" s="22" t="str">
        <f t="shared" si="226"/>
        <v/>
      </c>
      <c r="L246" s="34" t="str">
        <f t="shared" si="247"/>
        <v/>
      </c>
      <c r="M246" s="8"/>
      <c r="N246" s="22" t="str">
        <f t="shared" si="227"/>
        <v/>
      </c>
      <c r="O246" s="34" t="str">
        <f t="shared" si="248"/>
        <v/>
      </c>
      <c r="P246" s="8"/>
      <c r="Q246" s="22" t="str">
        <f t="shared" si="228"/>
        <v/>
      </c>
      <c r="R246" s="34" t="str">
        <f t="shared" si="249"/>
        <v/>
      </c>
      <c r="S246" s="8"/>
      <c r="T246" s="22" t="str">
        <f t="shared" si="229"/>
        <v/>
      </c>
      <c r="U246" s="34" t="str">
        <f t="shared" si="250"/>
        <v/>
      </c>
      <c r="V246" s="8"/>
      <c r="W246" s="22" t="str">
        <f t="shared" si="230"/>
        <v/>
      </c>
      <c r="X246" s="34" t="str">
        <f t="shared" si="251"/>
        <v/>
      </c>
      <c r="Y246" s="8"/>
      <c r="Z246" s="22" t="str">
        <f t="shared" si="231"/>
        <v/>
      </c>
      <c r="AA246" s="34" t="str">
        <f t="shared" si="252"/>
        <v/>
      </c>
      <c r="AB246" s="8"/>
      <c r="AC246" s="22" t="str">
        <f t="shared" si="232"/>
        <v/>
      </c>
      <c r="AD246" s="34" t="str">
        <f t="shared" si="253"/>
        <v/>
      </c>
      <c r="AE246" s="8"/>
      <c r="AF246" s="22" t="str">
        <f t="shared" si="233"/>
        <v/>
      </c>
      <c r="AG246" s="34" t="str">
        <f t="shared" si="254"/>
        <v/>
      </c>
      <c r="AH246" s="8"/>
      <c r="AI246" s="22" t="str">
        <f t="shared" si="234"/>
        <v/>
      </c>
      <c r="AJ246" s="34" t="str">
        <f t="shared" si="255"/>
        <v/>
      </c>
      <c r="AK246" s="8"/>
      <c r="AL246" s="22" t="str">
        <f t="shared" si="235"/>
        <v/>
      </c>
      <c r="AM246" s="34" t="str">
        <f t="shared" si="256"/>
        <v/>
      </c>
      <c r="AN246" s="8"/>
      <c r="AO246" s="22" t="str">
        <f t="shared" si="236"/>
        <v/>
      </c>
      <c r="AP246" s="34" t="str">
        <f t="shared" si="257"/>
        <v/>
      </c>
      <c r="AQ246" s="8"/>
      <c r="AR246" s="22" t="str">
        <f t="shared" si="237"/>
        <v/>
      </c>
      <c r="AS246" s="34" t="str">
        <f t="shared" si="258"/>
        <v/>
      </c>
      <c r="AT246" s="8"/>
      <c r="AU246" s="22" t="str">
        <f t="shared" si="238"/>
        <v/>
      </c>
      <c r="AV246" s="34" t="str">
        <f t="shared" si="259"/>
        <v/>
      </c>
      <c r="AW246" s="8"/>
      <c r="AX246" s="22" t="str">
        <f t="shared" si="239"/>
        <v/>
      </c>
      <c r="AY246" s="34">
        <f t="shared" si="261"/>
        <v>0</v>
      </c>
      <c r="AZ246" s="8"/>
      <c r="BA246" s="22" t="str">
        <f t="shared" si="240"/>
        <v/>
      </c>
      <c r="BB246" s="34">
        <f t="shared" si="262"/>
        <v>0</v>
      </c>
      <c r="BC246" s="8"/>
      <c r="BD246" s="22" t="str">
        <f t="shared" si="241"/>
        <v/>
      </c>
      <c r="BE246" s="34">
        <f t="shared" si="263"/>
        <v>0</v>
      </c>
      <c r="BF246" s="8"/>
      <c r="BG246" s="22" t="str">
        <f t="shared" si="242"/>
        <v/>
      </c>
      <c r="BH246" s="34" t="str">
        <f t="shared" si="260"/>
        <v/>
      </c>
      <c r="BI246" s="8"/>
      <c r="BJ246" s="22" t="str">
        <f t="shared" si="243"/>
        <v/>
      </c>
    </row>
    <row r="247" spans="1:62" ht="18" customHeight="1" x14ac:dyDescent="0.35">
      <c r="A247" s="68">
        <f>'Energy - Master'!A246</f>
        <v>46266</v>
      </c>
      <c r="B247" s="24" t="str">
        <f t="shared" si="223"/>
        <v>Sep-2026</v>
      </c>
      <c r="C247" s="34" t="str">
        <f t="shared" si="244"/>
        <v/>
      </c>
      <c r="D247" s="8"/>
      <c r="E247" s="22" t="str">
        <f t="shared" si="224"/>
        <v/>
      </c>
      <c r="F247" s="34" t="str">
        <f t="shared" si="245"/>
        <v/>
      </c>
      <c r="G247" s="8"/>
      <c r="H247" s="22" t="str">
        <f t="shared" si="225"/>
        <v/>
      </c>
      <c r="I247" s="34" t="str">
        <f t="shared" si="246"/>
        <v/>
      </c>
      <c r="J247" s="8"/>
      <c r="K247" s="22" t="str">
        <f t="shared" si="226"/>
        <v/>
      </c>
      <c r="L247" s="34" t="str">
        <f t="shared" si="247"/>
        <v/>
      </c>
      <c r="M247" s="8"/>
      <c r="N247" s="22" t="str">
        <f t="shared" si="227"/>
        <v/>
      </c>
      <c r="O247" s="34" t="str">
        <f t="shared" si="248"/>
        <v/>
      </c>
      <c r="P247" s="8"/>
      <c r="Q247" s="22" t="str">
        <f t="shared" si="228"/>
        <v/>
      </c>
      <c r="R247" s="34" t="str">
        <f t="shared" si="249"/>
        <v/>
      </c>
      <c r="S247" s="8"/>
      <c r="T247" s="22" t="str">
        <f t="shared" si="229"/>
        <v/>
      </c>
      <c r="U247" s="34" t="str">
        <f t="shared" si="250"/>
        <v/>
      </c>
      <c r="V247" s="8"/>
      <c r="W247" s="22" t="str">
        <f t="shared" si="230"/>
        <v/>
      </c>
      <c r="X247" s="34" t="str">
        <f t="shared" si="251"/>
        <v/>
      </c>
      <c r="Y247" s="8"/>
      <c r="Z247" s="22" t="str">
        <f t="shared" si="231"/>
        <v/>
      </c>
      <c r="AA247" s="34" t="str">
        <f t="shared" si="252"/>
        <v/>
      </c>
      <c r="AB247" s="8"/>
      <c r="AC247" s="22" t="str">
        <f t="shared" si="232"/>
        <v/>
      </c>
      <c r="AD247" s="34" t="str">
        <f t="shared" si="253"/>
        <v/>
      </c>
      <c r="AE247" s="8"/>
      <c r="AF247" s="22" t="str">
        <f t="shared" si="233"/>
        <v/>
      </c>
      <c r="AG247" s="34" t="str">
        <f t="shared" si="254"/>
        <v/>
      </c>
      <c r="AH247" s="8"/>
      <c r="AI247" s="22" t="str">
        <f t="shared" si="234"/>
        <v/>
      </c>
      <c r="AJ247" s="34" t="str">
        <f t="shared" si="255"/>
        <v/>
      </c>
      <c r="AK247" s="8"/>
      <c r="AL247" s="22" t="str">
        <f t="shared" si="235"/>
        <v/>
      </c>
      <c r="AM247" s="34" t="str">
        <f t="shared" si="256"/>
        <v/>
      </c>
      <c r="AN247" s="8"/>
      <c r="AO247" s="22" t="str">
        <f t="shared" si="236"/>
        <v/>
      </c>
      <c r="AP247" s="34" t="str">
        <f t="shared" si="257"/>
        <v/>
      </c>
      <c r="AQ247" s="8"/>
      <c r="AR247" s="22" t="str">
        <f t="shared" si="237"/>
        <v/>
      </c>
      <c r="AS247" s="34" t="str">
        <f t="shared" si="258"/>
        <v/>
      </c>
      <c r="AT247" s="8"/>
      <c r="AU247" s="22" t="str">
        <f t="shared" si="238"/>
        <v/>
      </c>
      <c r="AV247" s="34" t="str">
        <f t="shared" si="259"/>
        <v/>
      </c>
      <c r="AW247" s="8"/>
      <c r="AX247" s="22" t="str">
        <f t="shared" si="239"/>
        <v/>
      </c>
      <c r="AY247" s="34">
        <f t="shared" si="261"/>
        <v>0</v>
      </c>
      <c r="AZ247" s="8"/>
      <c r="BA247" s="22" t="str">
        <f t="shared" si="240"/>
        <v/>
      </c>
      <c r="BB247" s="34">
        <f t="shared" si="262"/>
        <v>0</v>
      </c>
      <c r="BC247" s="8"/>
      <c r="BD247" s="22" t="str">
        <f t="shared" si="241"/>
        <v/>
      </c>
      <c r="BE247" s="34">
        <f t="shared" si="263"/>
        <v>0</v>
      </c>
      <c r="BF247" s="8"/>
      <c r="BG247" s="22" t="str">
        <f t="shared" si="242"/>
        <v/>
      </c>
      <c r="BH247" s="34" t="str">
        <f t="shared" si="260"/>
        <v/>
      </c>
      <c r="BI247" s="8"/>
      <c r="BJ247" s="22" t="str">
        <f t="shared" si="243"/>
        <v/>
      </c>
    </row>
    <row r="248" spans="1:62" ht="18" customHeight="1" x14ac:dyDescent="0.35">
      <c r="A248" s="68">
        <f>'Energy - Master'!A247</f>
        <v>46267</v>
      </c>
      <c r="B248" s="24" t="str">
        <f t="shared" si="223"/>
        <v>Sep-2026</v>
      </c>
      <c r="C248" s="34" t="str">
        <f t="shared" si="244"/>
        <v/>
      </c>
      <c r="D248" s="8"/>
      <c r="E248" s="22" t="str">
        <f t="shared" si="224"/>
        <v/>
      </c>
      <c r="F248" s="34" t="str">
        <f t="shared" si="245"/>
        <v/>
      </c>
      <c r="G248" s="8"/>
      <c r="H248" s="22" t="str">
        <f t="shared" si="225"/>
        <v/>
      </c>
      <c r="I248" s="34" t="str">
        <f t="shared" si="246"/>
        <v/>
      </c>
      <c r="J248" s="8"/>
      <c r="K248" s="22" t="str">
        <f t="shared" si="226"/>
        <v/>
      </c>
      <c r="L248" s="34" t="str">
        <f t="shared" si="247"/>
        <v/>
      </c>
      <c r="M248" s="8"/>
      <c r="N248" s="22" t="str">
        <f t="shared" si="227"/>
        <v/>
      </c>
      <c r="O248" s="34" t="str">
        <f t="shared" si="248"/>
        <v/>
      </c>
      <c r="P248" s="8"/>
      <c r="Q248" s="22" t="str">
        <f t="shared" si="228"/>
        <v/>
      </c>
      <c r="R248" s="34" t="str">
        <f t="shared" si="249"/>
        <v/>
      </c>
      <c r="S248" s="8"/>
      <c r="T248" s="22" t="str">
        <f t="shared" si="229"/>
        <v/>
      </c>
      <c r="U248" s="34" t="str">
        <f t="shared" si="250"/>
        <v/>
      </c>
      <c r="V248" s="8"/>
      <c r="W248" s="22" t="str">
        <f t="shared" si="230"/>
        <v/>
      </c>
      <c r="X248" s="34" t="str">
        <f t="shared" si="251"/>
        <v/>
      </c>
      <c r="Y248" s="8"/>
      <c r="Z248" s="22" t="str">
        <f t="shared" si="231"/>
        <v/>
      </c>
      <c r="AA248" s="34" t="str">
        <f t="shared" si="252"/>
        <v/>
      </c>
      <c r="AB248" s="8"/>
      <c r="AC248" s="22" t="str">
        <f t="shared" si="232"/>
        <v/>
      </c>
      <c r="AD248" s="34" t="str">
        <f t="shared" si="253"/>
        <v/>
      </c>
      <c r="AE248" s="8"/>
      <c r="AF248" s="22" t="str">
        <f t="shared" si="233"/>
        <v/>
      </c>
      <c r="AG248" s="34" t="str">
        <f t="shared" si="254"/>
        <v/>
      </c>
      <c r="AH248" s="8"/>
      <c r="AI248" s="22" t="str">
        <f t="shared" si="234"/>
        <v/>
      </c>
      <c r="AJ248" s="34" t="str">
        <f t="shared" si="255"/>
        <v/>
      </c>
      <c r="AK248" s="8"/>
      <c r="AL248" s="22" t="str">
        <f t="shared" si="235"/>
        <v/>
      </c>
      <c r="AM248" s="34" t="str">
        <f t="shared" si="256"/>
        <v/>
      </c>
      <c r="AN248" s="8"/>
      <c r="AO248" s="22" t="str">
        <f t="shared" si="236"/>
        <v/>
      </c>
      <c r="AP248" s="34" t="str">
        <f t="shared" si="257"/>
        <v/>
      </c>
      <c r="AQ248" s="8"/>
      <c r="AR248" s="22" t="str">
        <f t="shared" si="237"/>
        <v/>
      </c>
      <c r="AS248" s="34" t="str">
        <f t="shared" si="258"/>
        <v/>
      </c>
      <c r="AT248" s="8"/>
      <c r="AU248" s="22" t="str">
        <f t="shared" si="238"/>
        <v/>
      </c>
      <c r="AV248" s="34" t="str">
        <f t="shared" si="259"/>
        <v/>
      </c>
      <c r="AW248" s="8"/>
      <c r="AX248" s="22" t="str">
        <f t="shared" si="239"/>
        <v/>
      </c>
      <c r="AY248" s="34">
        <f t="shared" si="261"/>
        <v>0</v>
      </c>
      <c r="AZ248" s="8"/>
      <c r="BA248" s="22" t="str">
        <f t="shared" si="240"/>
        <v/>
      </c>
      <c r="BB248" s="34">
        <f t="shared" si="262"/>
        <v>0</v>
      </c>
      <c r="BC248" s="8"/>
      <c r="BD248" s="22" t="str">
        <f t="shared" si="241"/>
        <v/>
      </c>
      <c r="BE248" s="34">
        <f t="shared" si="263"/>
        <v>0</v>
      </c>
      <c r="BF248" s="8"/>
      <c r="BG248" s="22" t="str">
        <f t="shared" si="242"/>
        <v/>
      </c>
      <c r="BH248" s="34" t="str">
        <f t="shared" si="260"/>
        <v/>
      </c>
      <c r="BI248" s="8"/>
      <c r="BJ248" s="22" t="str">
        <f t="shared" si="243"/>
        <v/>
      </c>
    </row>
    <row r="249" spans="1:62" ht="18" customHeight="1" x14ac:dyDescent="0.35">
      <c r="A249" s="68">
        <f>'Energy - Master'!A248</f>
        <v>46268</v>
      </c>
      <c r="B249" s="24" t="str">
        <f t="shared" si="223"/>
        <v>Sep-2026</v>
      </c>
      <c r="C249" s="34" t="str">
        <f t="shared" si="244"/>
        <v/>
      </c>
      <c r="D249" s="8"/>
      <c r="E249" s="22" t="str">
        <f t="shared" si="224"/>
        <v/>
      </c>
      <c r="F249" s="34" t="str">
        <f t="shared" si="245"/>
        <v/>
      </c>
      <c r="G249" s="8"/>
      <c r="H249" s="22" t="str">
        <f t="shared" si="225"/>
        <v/>
      </c>
      <c r="I249" s="34" t="str">
        <f t="shared" si="246"/>
        <v/>
      </c>
      <c r="J249" s="8"/>
      <c r="K249" s="22" t="str">
        <f t="shared" si="226"/>
        <v/>
      </c>
      <c r="L249" s="34" t="str">
        <f t="shared" si="247"/>
        <v/>
      </c>
      <c r="M249" s="8"/>
      <c r="N249" s="22" t="str">
        <f t="shared" si="227"/>
        <v/>
      </c>
      <c r="O249" s="34" t="str">
        <f t="shared" si="248"/>
        <v/>
      </c>
      <c r="P249" s="8"/>
      <c r="Q249" s="22" t="str">
        <f t="shared" si="228"/>
        <v/>
      </c>
      <c r="R249" s="34" t="str">
        <f t="shared" si="249"/>
        <v/>
      </c>
      <c r="S249" s="8"/>
      <c r="T249" s="22" t="str">
        <f t="shared" si="229"/>
        <v/>
      </c>
      <c r="U249" s="34" t="str">
        <f t="shared" si="250"/>
        <v/>
      </c>
      <c r="V249" s="8"/>
      <c r="W249" s="22" t="str">
        <f t="shared" si="230"/>
        <v/>
      </c>
      <c r="X249" s="34" t="str">
        <f t="shared" si="251"/>
        <v/>
      </c>
      <c r="Y249" s="8"/>
      <c r="Z249" s="22" t="str">
        <f t="shared" si="231"/>
        <v/>
      </c>
      <c r="AA249" s="34" t="str">
        <f t="shared" si="252"/>
        <v/>
      </c>
      <c r="AB249" s="8"/>
      <c r="AC249" s="22" t="str">
        <f t="shared" si="232"/>
        <v/>
      </c>
      <c r="AD249" s="34" t="str">
        <f t="shared" si="253"/>
        <v/>
      </c>
      <c r="AE249" s="8"/>
      <c r="AF249" s="22" t="str">
        <f t="shared" si="233"/>
        <v/>
      </c>
      <c r="AG249" s="34" t="str">
        <f t="shared" si="254"/>
        <v/>
      </c>
      <c r="AH249" s="8"/>
      <c r="AI249" s="22" t="str">
        <f t="shared" si="234"/>
        <v/>
      </c>
      <c r="AJ249" s="34" t="str">
        <f t="shared" si="255"/>
        <v/>
      </c>
      <c r="AK249" s="8"/>
      <c r="AL249" s="22" t="str">
        <f t="shared" si="235"/>
        <v/>
      </c>
      <c r="AM249" s="34" t="str">
        <f t="shared" si="256"/>
        <v/>
      </c>
      <c r="AN249" s="8"/>
      <c r="AO249" s="22" t="str">
        <f t="shared" si="236"/>
        <v/>
      </c>
      <c r="AP249" s="34" t="str">
        <f t="shared" si="257"/>
        <v/>
      </c>
      <c r="AQ249" s="8"/>
      <c r="AR249" s="22" t="str">
        <f t="shared" si="237"/>
        <v/>
      </c>
      <c r="AS249" s="34" t="str">
        <f t="shared" si="258"/>
        <v/>
      </c>
      <c r="AT249" s="8"/>
      <c r="AU249" s="22" t="str">
        <f t="shared" si="238"/>
        <v/>
      </c>
      <c r="AV249" s="34" t="str">
        <f t="shared" si="259"/>
        <v/>
      </c>
      <c r="AW249" s="8"/>
      <c r="AX249" s="22" t="str">
        <f t="shared" si="239"/>
        <v/>
      </c>
      <c r="AY249" s="34">
        <f t="shared" si="261"/>
        <v>0</v>
      </c>
      <c r="AZ249" s="8"/>
      <c r="BA249" s="22" t="str">
        <f t="shared" si="240"/>
        <v/>
      </c>
      <c r="BB249" s="34">
        <f t="shared" si="262"/>
        <v>0</v>
      </c>
      <c r="BC249" s="8"/>
      <c r="BD249" s="22" t="str">
        <f t="shared" si="241"/>
        <v/>
      </c>
      <c r="BE249" s="34">
        <f t="shared" si="263"/>
        <v>0</v>
      </c>
      <c r="BF249" s="8"/>
      <c r="BG249" s="22" t="str">
        <f t="shared" si="242"/>
        <v/>
      </c>
      <c r="BH249" s="34" t="str">
        <f t="shared" si="260"/>
        <v/>
      </c>
      <c r="BI249" s="8"/>
      <c r="BJ249" s="22" t="str">
        <f t="shared" si="243"/>
        <v/>
      </c>
    </row>
    <row r="250" spans="1:62" ht="18" customHeight="1" x14ac:dyDescent="0.35">
      <c r="A250" s="68">
        <f>'Energy - Master'!A249</f>
        <v>46269</v>
      </c>
      <c r="B250" s="24" t="str">
        <f t="shared" si="223"/>
        <v>Sep-2026</v>
      </c>
      <c r="C250" s="34" t="str">
        <f t="shared" si="244"/>
        <v/>
      </c>
      <c r="D250" s="8"/>
      <c r="E250" s="22" t="str">
        <f t="shared" si="224"/>
        <v/>
      </c>
      <c r="F250" s="34" t="str">
        <f t="shared" si="245"/>
        <v/>
      </c>
      <c r="G250" s="8"/>
      <c r="H250" s="22" t="str">
        <f t="shared" si="225"/>
        <v/>
      </c>
      <c r="I250" s="34" t="str">
        <f t="shared" si="246"/>
        <v/>
      </c>
      <c r="J250" s="8"/>
      <c r="K250" s="22" t="str">
        <f t="shared" si="226"/>
        <v/>
      </c>
      <c r="L250" s="34" t="str">
        <f t="shared" si="247"/>
        <v/>
      </c>
      <c r="M250" s="8"/>
      <c r="N250" s="22" t="str">
        <f t="shared" si="227"/>
        <v/>
      </c>
      <c r="O250" s="34" t="str">
        <f t="shared" si="248"/>
        <v/>
      </c>
      <c r="P250" s="8"/>
      <c r="Q250" s="22" t="str">
        <f t="shared" si="228"/>
        <v/>
      </c>
      <c r="R250" s="34" t="str">
        <f t="shared" si="249"/>
        <v/>
      </c>
      <c r="S250" s="8"/>
      <c r="T250" s="22" t="str">
        <f t="shared" si="229"/>
        <v/>
      </c>
      <c r="U250" s="34" t="str">
        <f t="shared" si="250"/>
        <v/>
      </c>
      <c r="V250" s="8"/>
      <c r="W250" s="22" t="str">
        <f t="shared" si="230"/>
        <v/>
      </c>
      <c r="X250" s="34" t="str">
        <f t="shared" si="251"/>
        <v/>
      </c>
      <c r="Y250" s="8"/>
      <c r="Z250" s="22" t="str">
        <f t="shared" si="231"/>
        <v/>
      </c>
      <c r="AA250" s="34" t="str">
        <f t="shared" si="252"/>
        <v/>
      </c>
      <c r="AB250" s="8"/>
      <c r="AC250" s="22" t="str">
        <f t="shared" si="232"/>
        <v/>
      </c>
      <c r="AD250" s="34" t="str">
        <f t="shared" si="253"/>
        <v/>
      </c>
      <c r="AE250" s="8"/>
      <c r="AF250" s="22" t="str">
        <f t="shared" si="233"/>
        <v/>
      </c>
      <c r="AG250" s="34" t="str">
        <f t="shared" si="254"/>
        <v/>
      </c>
      <c r="AH250" s="8"/>
      <c r="AI250" s="22" t="str">
        <f t="shared" si="234"/>
        <v/>
      </c>
      <c r="AJ250" s="34" t="str">
        <f t="shared" si="255"/>
        <v/>
      </c>
      <c r="AK250" s="8"/>
      <c r="AL250" s="22" t="str">
        <f t="shared" si="235"/>
        <v/>
      </c>
      <c r="AM250" s="34" t="str">
        <f t="shared" si="256"/>
        <v/>
      </c>
      <c r="AN250" s="8"/>
      <c r="AO250" s="22" t="str">
        <f t="shared" si="236"/>
        <v/>
      </c>
      <c r="AP250" s="34" t="str">
        <f t="shared" si="257"/>
        <v/>
      </c>
      <c r="AQ250" s="8"/>
      <c r="AR250" s="22" t="str">
        <f t="shared" si="237"/>
        <v/>
      </c>
      <c r="AS250" s="34" t="str">
        <f t="shared" si="258"/>
        <v/>
      </c>
      <c r="AT250" s="8"/>
      <c r="AU250" s="22" t="str">
        <f t="shared" si="238"/>
        <v/>
      </c>
      <c r="AV250" s="34" t="str">
        <f t="shared" si="259"/>
        <v/>
      </c>
      <c r="AW250" s="8"/>
      <c r="AX250" s="22" t="str">
        <f t="shared" si="239"/>
        <v/>
      </c>
      <c r="AY250" s="34">
        <f t="shared" si="261"/>
        <v>0</v>
      </c>
      <c r="AZ250" s="8"/>
      <c r="BA250" s="22" t="str">
        <f t="shared" si="240"/>
        <v/>
      </c>
      <c r="BB250" s="34">
        <f t="shared" si="262"/>
        <v>0</v>
      </c>
      <c r="BC250" s="8"/>
      <c r="BD250" s="22" t="str">
        <f t="shared" si="241"/>
        <v/>
      </c>
      <c r="BE250" s="34">
        <f t="shared" si="263"/>
        <v>0</v>
      </c>
      <c r="BF250" s="8"/>
      <c r="BG250" s="22" t="str">
        <f t="shared" si="242"/>
        <v/>
      </c>
      <c r="BH250" s="34" t="str">
        <f t="shared" si="260"/>
        <v/>
      </c>
      <c r="BI250" s="8"/>
      <c r="BJ250" s="22" t="str">
        <f t="shared" si="243"/>
        <v/>
      </c>
    </row>
    <row r="251" spans="1:62" ht="18" customHeight="1" x14ac:dyDescent="0.35">
      <c r="A251" s="68">
        <f>'Energy - Master'!A250</f>
        <v>46270</v>
      </c>
      <c r="B251" s="24" t="str">
        <f t="shared" si="223"/>
        <v>Sep-2026</v>
      </c>
      <c r="C251" s="34" t="str">
        <f t="shared" si="244"/>
        <v/>
      </c>
      <c r="D251" s="8"/>
      <c r="E251" s="22" t="str">
        <f t="shared" si="224"/>
        <v/>
      </c>
      <c r="F251" s="34" t="str">
        <f t="shared" si="245"/>
        <v/>
      </c>
      <c r="G251" s="8"/>
      <c r="H251" s="22" t="str">
        <f t="shared" si="225"/>
        <v/>
      </c>
      <c r="I251" s="34" t="str">
        <f t="shared" si="246"/>
        <v/>
      </c>
      <c r="J251" s="8"/>
      <c r="K251" s="22" t="str">
        <f t="shared" si="226"/>
        <v/>
      </c>
      <c r="L251" s="34" t="str">
        <f t="shared" si="247"/>
        <v/>
      </c>
      <c r="M251" s="8"/>
      <c r="N251" s="22" t="str">
        <f t="shared" si="227"/>
        <v/>
      </c>
      <c r="O251" s="34" t="str">
        <f t="shared" si="248"/>
        <v/>
      </c>
      <c r="P251" s="8"/>
      <c r="Q251" s="22" t="str">
        <f t="shared" si="228"/>
        <v/>
      </c>
      <c r="R251" s="34" t="str">
        <f t="shared" si="249"/>
        <v/>
      </c>
      <c r="S251" s="8"/>
      <c r="T251" s="22" t="str">
        <f t="shared" si="229"/>
        <v/>
      </c>
      <c r="U251" s="34" t="str">
        <f t="shared" si="250"/>
        <v/>
      </c>
      <c r="V251" s="8"/>
      <c r="W251" s="22" t="str">
        <f t="shared" si="230"/>
        <v/>
      </c>
      <c r="X251" s="34" t="str">
        <f t="shared" si="251"/>
        <v/>
      </c>
      <c r="Y251" s="8"/>
      <c r="Z251" s="22" t="str">
        <f t="shared" si="231"/>
        <v/>
      </c>
      <c r="AA251" s="34" t="str">
        <f t="shared" si="252"/>
        <v/>
      </c>
      <c r="AB251" s="8"/>
      <c r="AC251" s="22" t="str">
        <f t="shared" si="232"/>
        <v/>
      </c>
      <c r="AD251" s="34" t="str">
        <f t="shared" si="253"/>
        <v/>
      </c>
      <c r="AE251" s="8"/>
      <c r="AF251" s="22" t="str">
        <f t="shared" si="233"/>
        <v/>
      </c>
      <c r="AG251" s="34" t="str">
        <f t="shared" si="254"/>
        <v/>
      </c>
      <c r="AH251" s="8"/>
      <c r="AI251" s="22" t="str">
        <f t="shared" si="234"/>
        <v/>
      </c>
      <c r="AJ251" s="34" t="str">
        <f t="shared" si="255"/>
        <v/>
      </c>
      <c r="AK251" s="8"/>
      <c r="AL251" s="22" t="str">
        <f t="shared" si="235"/>
        <v/>
      </c>
      <c r="AM251" s="34" t="str">
        <f t="shared" si="256"/>
        <v/>
      </c>
      <c r="AN251" s="8"/>
      <c r="AO251" s="22" t="str">
        <f t="shared" si="236"/>
        <v/>
      </c>
      <c r="AP251" s="34" t="str">
        <f t="shared" si="257"/>
        <v/>
      </c>
      <c r="AQ251" s="8"/>
      <c r="AR251" s="22" t="str">
        <f t="shared" si="237"/>
        <v/>
      </c>
      <c r="AS251" s="34" t="str">
        <f t="shared" si="258"/>
        <v/>
      </c>
      <c r="AT251" s="8"/>
      <c r="AU251" s="22" t="str">
        <f t="shared" si="238"/>
        <v/>
      </c>
      <c r="AV251" s="34" t="str">
        <f t="shared" si="259"/>
        <v/>
      </c>
      <c r="AW251" s="8"/>
      <c r="AX251" s="22" t="str">
        <f t="shared" si="239"/>
        <v/>
      </c>
      <c r="AY251" s="34">
        <f t="shared" si="261"/>
        <v>0</v>
      </c>
      <c r="AZ251" s="8"/>
      <c r="BA251" s="22" t="str">
        <f t="shared" si="240"/>
        <v/>
      </c>
      <c r="BB251" s="34">
        <f t="shared" si="262"/>
        <v>0</v>
      </c>
      <c r="BC251" s="8"/>
      <c r="BD251" s="22" t="str">
        <f t="shared" si="241"/>
        <v/>
      </c>
      <c r="BE251" s="34">
        <f t="shared" si="263"/>
        <v>0</v>
      </c>
      <c r="BF251" s="8"/>
      <c r="BG251" s="22" t="str">
        <f t="shared" si="242"/>
        <v/>
      </c>
      <c r="BH251" s="34" t="str">
        <f t="shared" si="260"/>
        <v/>
      </c>
      <c r="BI251" s="8"/>
      <c r="BJ251" s="22" t="str">
        <f t="shared" si="243"/>
        <v/>
      </c>
    </row>
    <row r="252" spans="1:62" ht="18" customHeight="1" x14ac:dyDescent="0.35">
      <c r="A252" s="68">
        <f>'Energy - Master'!A251</f>
        <v>46271</v>
      </c>
      <c r="B252" s="24" t="str">
        <f t="shared" si="223"/>
        <v>Sep-2026</v>
      </c>
      <c r="C252" s="34" t="str">
        <f t="shared" si="244"/>
        <v/>
      </c>
      <c r="D252" s="8"/>
      <c r="E252" s="22" t="str">
        <f t="shared" si="224"/>
        <v/>
      </c>
      <c r="F252" s="34" t="str">
        <f t="shared" si="245"/>
        <v/>
      </c>
      <c r="G252" s="8"/>
      <c r="H252" s="22" t="str">
        <f t="shared" si="225"/>
        <v/>
      </c>
      <c r="I252" s="34" t="str">
        <f t="shared" si="246"/>
        <v/>
      </c>
      <c r="J252" s="8"/>
      <c r="K252" s="22" t="str">
        <f t="shared" si="226"/>
        <v/>
      </c>
      <c r="L252" s="34" t="str">
        <f t="shared" si="247"/>
        <v/>
      </c>
      <c r="M252" s="8"/>
      <c r="N252" s="22" t="str">
        <f t="shared" si="227"/>
        <v/>
      </c>
      <c r="O252" s="34" t="str">
        <f t="shared" si="248"/>
        <v/>
      </c>
      <c r="P252" s="8"/>
      <c r="Q252" s="22" t="str">
        <f t="shared" si="228"/>
        <v/>
      </c>
      <c r="R252" s="34" t="str">
        <f t="shared" si="249"/>
        <v/>
      </c>
      <c r="S252" s="8"/>
      <c r="T252" s="22" t="str">
        <f t="shared" si="229"/>
        <v/>
      </c>
      <c r="U252" s="34" t="str">
        <f t="shared" si="250"/>
        <v/>
      </c>
      <c r="V252" s="8"/>
      <c r="W252" s="22" t="str">
        <f t="shared" si="230"/>
        <v/>
      </c>
      <c r="X252" s="34" t="str">
        <f t="shared" si="251"/>
        <v/>
      </c>
      <c r="Y252" s="8"/>
      <c r="Z252" s="22" t="str">
        <f t="shared" si="231"/>
        <v/>
      </c>
      <c r="AA252" s="34" t="str">
        <f t="shared" si="252"/>
        <v/>
      </c>
      <c r="AB252" s="8"/>
      <c r="AC252" s="22" t="str">
        <f t="shared" si="232"/>
        <v/>
      </c>
      <c r="AD252" s="34" t="str">
        <f t="shared" si="253"/>
        <v/>
      </c>
      <c r="AE252" s="8"/>
      <c r="AF252" s="22" t="str">
        <f t="shared" si="233"/>
        <v/>
      </c>
      <c r="AG252" s="34" t="str">
        <f t="shared" si="254"/>
        <v/>
      </c>
      <c r="AH252" s="8"/>
      <c r="AI252" s="22" t="str">
        <f t="shared" si="234"/>
        <v/>
      </c>
      <c r="AJ252" s="34" t="str">
        <f t="shared" si="255"/>
        <v/>
      </c>
      <c r="AK252" s="8"/>
      <c r="AL252" s="22" t="str">
        <f t="shared" si="235"/>
        <v/>
      </c>
      <c r="AM252" s="34" t="str">
        <f t="shared" si="256"/>
        <v/>
      </c>
      <c r="AN252" s="8"/>
      <c r="AO252" s="22" t="str">
        <f t="shared" si="236"/>
        <v/>
      </c>
      <c r="AP252" s="34" t="str">
        <f t="shared" si="257"/>
        <v/>
      </c>
      <c r="AQ252" s="8"/>
      <c r="AR252" s="22" t="str">
        <f t="shared" si="237"/>
        <v/>
      </c>
      <c r="AS252" s="34" t="str">
        <f t="shared" si="258"/>
        <v/>
      </c>
      <c r="AT252" s="8"/>
      <c r="AU252" s="22" t="str">
        <f t="shared" si="238"/>
        <v/>
      </c>
      <c r="AV252" s="34" t="str">
        <f t="shared" si="259"/>
        <v/>
      </c>
      <c r="AW252" s="8"/>
      <c r="AX252" s="22" t="str">
        <f t="shared" si="239"/>
        <v/>
      </c>
      <c r="AY252" s="34">
        <f t="shared" si="261"/>
        <v>0</v>
      </c>
      <c r="AZ252" s="8"/>
      <c r="BA252" s="22" t="str">
        <f t="shared" si="240"/>
        <v/>
      </c>
      <c r="BB252" s="34">
        <f t="shared" si="262"/>
        <v>0</v>
      </c>
      <c r="BC252" s="8"/>
      <c r="BD252" s="22" t="str">
        <f t="shared" si="241"/>
        <v/>
      </c>
      <c r="BE252" s="34">
        <f t="shared" si="263"/>
        <v>0</v>
      </c>
      <c r="BF252" s="8"/>
      <c r="BG252" s="22" t="str">
        <f t="shared" si="242"/>
        <v/>
      </c>
      <c r="BH252" s="34" t="str">
        <f t="shared" si="260"/>
        <v/>
      </c>
      <c r="BI252" s="8"/>
      <c r="BJ252" s="22" t="str">
        <f t="shared" si="243"/>
        <v/>
      </c>
    </row>
    <row r="253" spans="1:62" ht="18" customHeight="1" x14ac:dyDescent="0.35">
      <c r="A253" s="68">
        <f>'Energy - Master'!A252</f>
        <v>46272</v>
      </c>
      <c r="B253" s="24" t="str">
        <f t="shared" si="223"/>
        <v>Sep-2026</v>
      </c>
      <c r="C253" s="34" t="str">
        <f t="shared" si="244"/>
        <v/>
      </c>
      <c r="D253" s="8"/>
      <c r="E253" s="22" t="str">
        <f t="shared" si="224"/>
        <v/>
      </c>
      <c r="F253" s="34" t="str">
        <f t="shared" si="245"/>
        <v/>
      </c>
      <c r="G253" s="8"/>
      <c r="H253" s="22" t="str">
        <f t="shared" si="225"/>
        <v/>
      </c>
      <c r="I253" s="34" t="str">
        <f t="shared" si="246"/>
        <v/>
      </c>
      <c r="J253" s="8"/>
      <c r="K253" s="22" t="str">
        <f t="shared" si="226"/>
        <v/>
      </c>
      <c r="L253" s="34" t="str">
        <f t="shared" si="247"/>
        <v/>
      </c>
      <c r="M253" s="8"/>
      <c r="N253" s="22" t="str">
        <f t="shared" si="227"/>
        <v/>
      </c>
      <c r="O253" s="34" t="str">
        <f t="shared" si="248"/>
        <v/>
      </c>
      <c r="P253" s="8"/>
      <c r="Q253" s="22" t="str">
        <f t="shared" si="228"/>
        <v/>
      </c>
      <c r="R253" s="34" t="str">
        <f t="shared" si="249"/>
        <v/>
      </c>
      <c r="S253" s="8"/>
      <c r="T253" s="22" t="str">
        <f t="shared" si="229"/>
        <v/>
      </c>
      <c r="U253" s="34" t="str">
        <f t="shared" si="250"/>
        <v/>
      </c>
      <c r="V253" s="8"/>
      <c r="W253" s="22" t="str">
        <f t="shared" si="230"/>
        <v/>
      </c>
      <c r="X253" s="34" t="str">
        <f t="shared" si="251"/>
        <v/>
      </c>
      <c r="Y253" s="8"/>
      <c r="Z253" s="22" t="str">
        <f t="shared" si="231"/>
        <v/>
      </c>
      <c r="AA253" s="34" t="str">
        <f t="shared" si="252"/>
        <v/>
      </c>
      <c r="AB253" s="8"/>
      <c r="AC253" s="22" t="str">
        <f t="shared" si="232"/>
        <v/>
      </c>
      <c r="AD253" s="34" t="str">
        <f t="shared" si="253"/>
        <v/>
      </c>
      <c r="AE253" s="8"/>
      <c r="AF253" s="22" t="str">
        <f t="shared" si="233"/>
        <v/>
      </c>
      <c r="AG253" s="34" t="str">
        <f t="shared" si="254"/>
        <v/>
      </c>
      <c r="AH253" s="8"/>
      <c r="AI253" s="22" t="str">
        <f t="shared" si="234"/>
        <v/>
      </c>
      <c r="AJ253" s="34" t="str">
        <f t="shared" si="255"/>
        <v/>
      </c>
      <c r="AK253" s="8"/>
      <c r="AL253" s="22" t="str">
        <f t="shared" si="235"/>
        <v/>
      </c>
      <c r="AM253" s="34" t="str">
        <f t="shared" si="256"/>
        <v/>
      </c>
      <c r="AN253" s="8"/>
      <c r="AO253" s="22" t="str">
        <f t="shared" si="236"/>
        <v/>
      </c>
      <c r="AP253" s="34" t="str">
        <f t="shared" si="257"/>
        <v/>
      </c>
      <c r="AQ253" s="8"/>
      <c r="AR253" s="22" t="str">
        <f t="shared" si="237"/>
        <v/>
      </c>
      <c r="AS253" s="34" t="str">
        <f t="shared" si="258"/>
        <v/>
      </c>
      <c r="AT253" s="8"/>
      <c r="AU253" s="22" t="str">
        <f t="shared" si="238"/>
        <v/>
      </c>
      <c r="AV253" s="34" t="str">
        <f t="shared" si="259"/>
        <v/>
      </c>
      <c r="AW253" s="8"/>
      <c r="AX253" s="22" t="str">
        <f t="shared" si="239"/>
        <v/>
      </c>
      <c r="AY253" s="34">
        <f t="shared" si="261"/>
        <v>0</v>
      </c>
      <c r="AZ253" s="8"/>
      <c r="BA253" s="22" t="str">
        <f t="shared" si="240"/>
        <v/>
      </c>
      <c r="BB253" s="34">
        <f t="shared" si="262"/>
        <v>0</v>
      </c>
      <c r="BC253" s="8"/>
      <c r="BD253" s="22" t="str">
        <f t="shared" si="241"/>
        <v/>
      </c>
      <c r="BE253" s="34">
        <f t="shared" si="263"/>
        <v>0</v>
      </c>
      <c r="BF253" s="8"/>
      <c r="BG253" s="22" t="str">
        <f t="shared" si="242"/>
        <v/>
      </c>
      <c r="BH253" s="34" t="str">
        <f t="shared" si="260"/>
        <v/>
      </c>
      <c r="BI253" s="8"/>
      <c r="BJ253" s="22" t="str">
        <f t="shared" si="243"/>
        <v/>
      </c>
    </row>
    <row r="254" spans="1:62" ht="18" customHeight="1" x14ac:dyDescent="0.35">
      <c r="A254" s="68">
        <f>'Energy - Master'!A253</f>
        <v>46273</v>
      </c>
      <c r="B254" s="24" t="str">
        <f t="shared" si="223"/>
        <v>Sep-2026</v>
      </c>
      <c r="C254" s="34" t="str">
        <f t="shared" si="244"/>
        <v/>
      </c>
      <c r="D254" s="8"/>
      <c r="E254" s="22" t="str">
        <f t="shared" si="224"/>
        <v/>
      </c>
      <c r="F254" s="34" t="str">
        <f t="shared" si="245"/>
        <v/>
      </c>
      <c r="G254" s="8"/>
      <c r="H254" s="22" t="str">
        <f t="shared" si="225"/>
        <v/>
      </c>
      <c r="I254" s="34" t="str">
        <f t="shared" si="246"/>
        <v/>
      </c>
      <c r="J254" s="8"/>
      <c r="K254" s="22" t="str">
        <f t="shared" si="226"/>
        <v/>
      </c>
      <c r="L254" s="34" t="str">
        <f t="shared" si="247"/>
        <v/>
      </c>
      <c r="M254" s="8"/>
      <c r="N254" s="22" t="str">
        <f t="shared" si="227"/>
        <v/>
      </c>
      <c r="O254" s="34" t="str">
        <f t="shared" si="248"/>
        <v/>
      </c>
      <c r="P254" s="8"/>
      <c r="Q254" s="22" t="str">
        <f t="shared" si="228"/>
        <v/>
      </c>
      <c r="R254" s="34" t="str">
        <f t="shared" si="249"/>
        <v/>
      </c>
      <c r="S254" s="8"/>
      <c r="T254" s="22" t="str">
        <f t="shared" si="229"/>
        <v/>
      </c>
      <c r="U254" s="34" t="str">
        <f t="shared" si="250"/>
        <v/>
      </c>
      <c r="V254" s="8"/>
      <c r="W254" s="22" t="str">
        <f t="shared" si="230"/>
        <v/>
      </c>
      <c r="X254" s="34" t="str">
        <f t="shared" si="251"/>
        <v/>
      </c>
      <c r="Y254" s="8"/>
      <c r="Z254" s="22" t="str">
        <f t="shared" si="231"/>
        <v/>
      </c>
      <c r="AA254" s="34" t="str">
        <f t="shared" si="252"/>
        <v/>
      </c>
      <c r="AB254" s="8"/>
      <c r="AC254" s="22" t="str">
        <f t="shared" si="232"/>
        <v/>
      </c>
      <c r="AD254" s="34" t="str">
        <f t="shared" si="253"/>
        <v/>
      </c>
      <c r="AE254" s="8"/>
      <c r="AF254" s="22" t="str">
        <f t="shared" si="233"/>
        <v/>
      </c>
      <c r="AG254" s="34" t="str">
        <f t="shared" si="254"/>
        <v/>
      </c>
      <c r="AH254" s="8"/>
      <c r="AI254" s="22" t="str">
        <f t="shared" si="234"/>
        <v/>
      </c>
      <c r="AJ254" s="34" t="str">
        <f t="shared" si="255"/>
        <v/>
      </c>
      <c r="AK254" s="8"/>
      <c r="AL254" s="22" t="str">
        <f t="shared" si="235"/>
        <v/>
      </c>
      <c r="AM254" s="34" t="str">
        <f t="shared" si="256"/>
        <v/>
      </c>
      <c r="AN254" s="8"/>
      <c r="AO254" s="22" t="str">
        <f t="shared" si="236"/>
        <v/>
      </c>
      <c r="AP254" s="34" t="str">
        <f t="shared" si="257"/>
        <v/>
      </c>
      <c r="AQ254" s="8"/>
      <c r="AR254" s="22" t="str">
        <f t="shared" si="237"/>
        <v/>
      </c>
      <c r="AS254" s="34" t="str">
        <f t="shared" si="258"/>
        <v/>
      </c>
      <c r="AT254" s="8"/>
      <c r="AU254" s="22" t="str">
        <f t="shared" si="238"/>
        <v/>
      </c>
      <c r="AV254" s="34" t="str">
        <f t="shared" si="259"/>
        <v/>
      </c>
      <c r="AW254" s="8"/>
      <c r="AX254" s="22" t="str">
        <f t="shared" si="239"/>
        <v/>
      </c>
      <c r="AY254" s="34">
        <f t="shared" si="261"/>
        <v>0</v>
      </c>
      <c r="AZ254" s="8"/>
      <c r="BA254" s="22" t="str">
        <f t="shared" si="240"/>
        <v/>
      </c>
      <c r="BB254" s="34">
        <f t="shared" si="262"/>
        <v>0</v>
      </c>
      <c r="BC254" s="8"/>
      <c r="BD254" s="22" t="str">
        <f t="shared" si="241"/>
        <v/>
      </c>
      <c r="BE254" s="34">
        <f t="shared" si="263"/>
        <v>0</v>
      </c>
      <c r="BF254" s="8"/>
      <c r="BG254" s="22" t="str">
        <f t="shared" si="242"/>
        <v/>
      </c>
      <c r="BH254" s="34" t="str">
        <f t="shared" si="260"/>
        <v/>
      </c>
      <c r="BI254" s="8"/>
      <c r="BJ254" s="22" t="str">
        <f t="shared" si="243"/>
        <v/>
      </c>
    </row>
    <row r="255" spans="1:62" ht="18" customHeight="1" x14ac:dyDescent="0.35">
      <c r="A255" s="68">
        <f>'Energy - Master'!A254</f>
        <v>46274</v>
      </c>
      <c r="B255" s="24" t="str">
        <f t="shared" si="223"/>
        <v>Sep-2026</v>
      </c>
      <c r="C255" s="34" t="str">
        <f t="shared" si="244"/>
        <v/>
      </c>
      <c r="D255" s="8"/>
      <c r="E255" s="22" t="str">
        <f t="shared" si="224"/>
        <v/>
      </c>
      <c r="F255" s="34" t="str">
        <f t="shared" si="245"/>
        <v/>
      </c>
      <c r="G255" s="8"/>
      <c r="H255" s="22" t="str">
        <f t="shared" si="225"/>
        <v/>
      </c>
      <c r="I255" s="34" t="str">
        <f t="shared" si="246"/>
        <v/>
      </c>
      <c r="J255" s="8"/>
      <c r="K255" s="22" t="str">
        <f t="shared" si="226"/>
        <v/>
      </c>
      <c r="L255" s="34" t="str">
        <f t="shared" si="247"/>
        <v/>
      </c>
      <c r="M255" s="8"/>
      <c r="N255" s="22" t="str">
        <f t="shared" si="227"/>
        <v/>
      </c>
      <c r="O255" s="34" t="str">
        <f t="shared" si="248"/>
        <v/>
      </c>
      <c r="P255" s="8"/>
      <c r="Q255" s="22" t="str">
        <f t="shared" si="228"/>
        <v/>
      </c>
      <c r="R255" s="34" t="str">
        <f t="shared" si="249"/>
        <v/>
      </c>
      <c r="S255" s="8"/>
      <c r="T255" s="22" t="str">
        <f t="shared" si="229"/>
        <v/>
      </c>
      <c r="U255" s="34" t="str">
        <f t="shared" si="250"/>
        <v/>
      </c>
      <c r="V255" s="8"/>
      <c r="W255" s="22" t="str">
        <f t="shared" si="230"/>
        <v/>
      </c>
      <c r="X255" s="34" t="str">
        <f t="shared" si="251"/>
        <v/>
      </c>
      <c r="Y255" s="8"/>
      <c r="Z255" s="22" t="str">
        <f t="shared" si="231"/>
        <v/>
      </c>
      <c r="AA255" s="34" t="str">
        <f t="shared" si="252"/>
        <v/>
      </c>
      <c r="AB255" s="8"/>
      <c r="AC255" s="22" t="str">
        <f t="shared" si="232"/>
        <v/>
      </c>
      <c r="AD255" s="34" t="str">
        <f t="shared" si="253"/>
        <v/>
      </c>
      <c r="AE255" s="8"/>
      <c r="AF255" s="22" t="str">
        <f t="shared" si="233"/>
        <v/>
      </c>
      <c r="AG255" s="34" t="str">
        <f t="shared" si="254"/>
        <v/>
      </c>
      <c r="AH255" s="8"/>
      <c r="AI255" s="22" t="str">
        <f t="shared" si="234"/>
        <v/>
      </c>
      <c r="AJ255" s="34" t="str">
        <f t="shared" si="255"/>
        <v/>
      </c>
      <c r="AK255" s="8"/>
      <c r="AL255" s="22" t="str">
        <f t="shared" si="235"/>
        <v/>
      </c>
      <c r="AM255" s="34" t="str">
        <f t="shared" si="256"/>
        <v/>
      </c>
      <c r="AN255" s="8"/>
      <c r="AO255" s="22" t="str">
        <f t="shared" si="236"/>
        <v/>
      </c>
      <c r="AP255" s="34" t="str">
        <f t="shared" si="257"/>
        <v/>
      </c>
      <c r="AQ255" s="8"/>
      <c r="AR255" s="22" t="str">
        <f t="shared" si="237"/>
        <v/>
      </c>
      <c r="AS255" s="34" t="str">
        <f t="shared" si="258"/>
        <v/>
      </c>
      <c r="AT255" s="8"/>
      <c r="AU255" s="22" t="str">
        <f t="shared" si="238"/>
        <v/>
      </c>
      <c r="AV255" s="34" t="str">
        <f t="shared" si="259"/>
        <v/>
      </c>
      <c r="AW255" s="8"/>
      <c r="AX255" s="22" t="str">
        <f t="shared" si="239"/>
        <v/>
      </c>
      <c r="AY255" s="34">
        <f t="shared" si="261"/>
        <v>0</v>
      </c>
      <c r="AZ255" s="8"/>
      <c r="BA255" s="22" t="str">
        <f t="shared" si="240"/>
        <v/>
      </c>
      <c r="BB255" s="34">
        <f t="shared" si="262"/>
        <v>0</v>
      </c>
      <c r="BC255" s="8"/>
      <c r="BD255" s="22" t="str">
        <f t="shared" si="241"/>
        <v/>
      </c>
      <c r="BE255" s="34">
        <f t="shared" si="263"/>
        <v>0</v>
      </c>
      <c r="BF255" s="8"/>
      <c r="BG255" s="22" t="str">
        <f t="shared" si="242"/>
        <v/>
      </c>
      <c r="BH255" s="34" t="str">
        <f t="shared" si="260"/>
        <v/>
      </c>
      <c r="BI255" s="8"/>
      <c r="BJ255" s="22" t="str">
        <f t="shared" si="243"/>
        <v/>
      </c>
    </row>
    <row r="256" spans="1:62" ht="18" customHeight="1" x14ac:dyDescent="0.35">
      <c r="A256" s="68">
        <f>'Energy - Master'!A255</f>
        <v>46275</v>
      </c>
      <c r="B256" s="24" t="str">
        <f t="shared" si="223"/>
        <v>Sep-2026</v>
      </c>
      <c r="C256" s="34" t="str">
        <f t="shared" si="244"/>
        <v/>
      </c>
      <c r="D256" s="8"/>
      <c r="E256" s="22" t="str">
        <f t="shared" si="224"/>
        <v/>
      </c>
      <c r="F256" s="34" t="str">
        <f t="shared" si="245"/>
        <v/>
      </c>
      <c r="G256" s="8"/>
      <c r="H256" s="22" t="str">
        <f t="shared" si="225"/>
        <v/>
      </c>
      <c r="I256" s="34" t="str">
        <f t="shared" si="246"/>
        <v/>
      </c>
      <c r="J256" s="8"/>
      <c r="K256" s="22" t="str">
        <f t="shared" si="226"/>
        <v/>
      </c>
      <c r="L256" s="34" t="str">
        <f t="shared" si="247"/>
        <v/>
      </c>
      <c r="M256" s="8"/>
      <c r="N256" s="22" t="str">
        <f t="shared" si="227"/>
        <v/>
      </c>
      <c r="O256" s="34" t="str">
        <f t="shared" si="248"/>
        <v/>
      </c>
      <c r="P256" s="8"/>
      <c r="Q256" s="22" t="str">
        <f t="shared" si="228"/>
        <v/>
      </c>
      <c r="R256" s="34" t="str">
        <f t="shared" si="249"/>
        <v/>
      </c>
      <c r="S256" s="8"/>
      <c r="T256" s="22" t="str">
        <f t="shared" si="229"/>
        <v/>
      </c>
      <c r="U256" s="34" t="str">
        <f t="shared" si="250"/>
        <v/>
      </c>
      <c r="V256" s="8"/>
      <c r="W256" s="22" t="str">
        <f t="shared" si="230"/>
        <v/>
      </c>
      <c r="X256" s="34" t="str">
        <f t="shared" si="251"/>
        <v/>
      </c>
      <c r="Y256" s="8"/>
      <c r="Z256" s="22" t="str">
        <f t="shared" si="231"/>
        <v/>
      </c>
      <c r="AA256" s="34" t="str">
        <f t="shared" si="252"/>
        <v/>
      </c>
      <c r="AB256" s="8"/>
      <c r="AC256" s="22" t="str">
        <f t="shared" si="232"/>
        <v/>
      </c>
      <c r="AD256" s="34" t="str">
        <f t="shared" si="253"/>
        <v/>
      </c>
      <c r="AE256" s="8"/>
      <c r="AF256" s="22" t="str">
        <f t="shared" si="233"/>
        <v/>
      </c>
      <c r="AG256" s="34" t="str">
        <f t="shared" si="254"/>
        <v/>
      </c>
      <c r="AH256" s="8"/>
      <c r="AI256" s="22" t="str">
        <f t="shared" si="234"/>
        <v/>
      </c>
      <c r="AJ256" s="34" t="str">
        <f t="shared" si="255"/>
        <v/>
      </c>
      <c r="AK256" s="8"/>
      <c r="AL256" s="22" t="str">
        <f t="shared" si="235"/>
        <v/>
      </c>
      <c r="AM256" s="34" t="str">
        <f t="shared" si="256"/>
        <v/>
      </c>
      <c r="AN256" s="8"/>
      <c r="AO256" s="22" t="str">
        <f t="shared" si="236"/>
        <v/>
      </c>
      <c r="AP256" s="34" t="str">
        <f t="shared" si="257"/>
        <v/>
      </c>
      <c r="AQ256" s="8"/>
      <c r="AR256" s="22" t="str">
        <f t="shared" si="237"/>
        <v/>
      </c>
      <c r="AS256" s="34" t="str">
        <f t="shared" si="258"/>
        <v/>
      </c>
      <c r="AT256" s="8"/>
      <c r="AU256" s="22" t="str">
        <f t="shared" si="238"/>
        <v/>
      </c>
      <c r="AV256" s="34" t="str">
        <f t="shared" si="259"/>
        <v/>
      </c>
      <c r="AW256" s="8"/>
      <c r="AX256" s="22" t="str">
        <f t="shared" si="239"/>
        <v/>
      </c>
      <c r="AY256" s="34">
        <f t="shared" si="261"/>
        <v>0</v>
      </c>
      <c r="AZ256" s="8"/>
      <c r="BA256" s="22" t="str">
        <f t="shared" si="240"/>
        <v/>
      </c>
      <c r="BB256" s="34">
        <f t="shared" si="262"/>
        <v>0</v>
      </c>
      <c r="BC256" s="8"/>
      <c r="BD256" s="22" t="str">
        <f t="shared" si="241"/>
        <v/>
      </c>
      <c r="BE256" s="34">
        <f t="shared" si="263"/>
        <v>0</v>
      </c>
      <c r="BF256" s="8"/>
      <c r="BG256" s="22" t="str">
        <f t="shared" si="242"/>
        <v/>
      </c>
      <c r="BH256" s="34" t="str">
        <f t="shared" si="260"/>
        <v/>
      </c>
      <c r="BI256" s="8"/>
      <c r="BJ256" s="22" t="str">
        <f t="shared" si="243"/>
        <v/>
      </c>
    </row>
    <row r="257" spans="1:62" ht="18" customHeight="1" x14ac:dyDescent="0.35">
      <c r="A257" s="68">
        <f>'Energy - Master'!A256</f>
        <v>46276</v>
      </c>
      <c r="B257" s="24" t="str">
        <f t="shared" si="223"/>
        <v>Sep-2026</v>
      </c>
      <c r="C257" s="34" t="str">
        <f t="shared" si="244"/>
        <v/>
      </c>
      <c r="D257" s="8"/>
      <c r="E257" s="22" t="str">
        <f t="shared" si="224"/>
        <v/>
      </c>
      <c r="F257" s="34" t="str">
        <f t="shared" si="245"/>
        <v/>
      </c>
      <c r="G257" s="8"/>
      <c r="H257" s="22" t="str">
        <f t="shared" si="225"/>
        <v/>
      </c>
      <c r="I257" s="34" t="str">
        <f t="shared" si="246"/>
        <v/>
      </c>
      <c r="J257" s="8"/>
      <c r="K257" s="22" t="str">
        <f t="shared" si="226"/>
        <v/>
      </c>
      <c r="L257" s="34" t="str">
        <f t="shared" si="247"/>
        <v/>
      </c>
      <c r="M257" s="8"/>
      <c r="N257" s="22" t="str">
        <f t="shared" si="227"/>
        <v/>
      </c>
      <c r="O257" s="34" t="str">
        <f t="shared" si="248"/>
        <v/>
      </c>
      <c r="P257" s="8"/>
      <c r="Q257" s="22" t="str">
        <f t="shared" si="228"/>
        <v/>
      </c>
      <c r="R257" s="34" t="str">
        <f t="shared" si="249"/>
        <v/>
      </c>
      <c r="S257" s="8"/>
      <c r="T257" s="22" t="str">
        <f t="shared" si="229"/>
        <v/>
      </c>
      <c r="U257" s="34" t="str">
        <f t="shared" si="250"/>
        <v/>
      </c>
      <c r="V257" s="8"/>
      <c r="W257" s="22" t="str">
        <f t="shared" si="230"/>
        <v/>
      </c>
      <c r="X257" s="34" t="str">
        <f t="shared" si="251"/>
        <v/>
      </c>
      <c r="Y257" s="8"/>
      <c r="Z257" s="22" t="str">
        <f t="shared" si="231"/>
        <v/>
      </c>
      <c r="AA257" s="34" t="str">
        <f t="shared" si="252"/>
        <v/>
      </c>
      <c r="AB257" s="8"/>
      <c r="AC257" s="22" t="str">
        <f t="shared" si="232"/>
        <v/>
      </c>
      <c r="AD257" s="34" t="str">
        <f t="shared" si="253"/>
        <v/>
      </c>
      <c r="AE257" s="8"/>
      <c r="AF257" s="22" t="str">
        <f t="shared" si="233"/>
        <v/>
      </c>
      <c r="AG257" s="34" t="str">
        <f t="shared" si="254"/>
        <v/>
      </c>
      <c r="AH257" s="8"/>
      <c r="AI257" s="22" t="str">
        <f t="shared" si="234"/>
        <v/>
      </c>
      <c r="AJ257" s="34" t="str">
        <f t="shared" si="255"/>
        <v/>
      </c>
      <c r="AK257" s="8"/>
      <c r="AL257" s="22" t="str">
        <f t="shared" si="235"/>
        <v/>
      </c>
      <c r="AM257" s="34" t="str">
        <f t="shared" si="256"/>
        <v/>
      </c>
      <c r="AN257" s="8"/>
      <c r="AO257" s="22" t="str">
        <f t="shared" si="236"/>
        <v/>
      </c>
      <c r="AP257" s="34" t="str">
        <f t="shared" si="257"/>
        <v/>
      </c>
      <c r="AQ257" s="8"/>
      <c r="AR257" s="22" t="str">
        <f t="shared" si="237"/>
        <v/>
      </c>
      <c r="AS257" s="34" t="str">
        <f t="shared" si="258"/>
        <v/>
      </c>
      <c r="AT257" s="8"/>
      <c r="AU257" s="22" t="str">
        <f t="shared" si="238"/>
        <v/>
      </c>
      <c r="AV257" s="34" t="str">
        <f t="shared" si="259"/>
        <v/>
      </c>
      <c r="AW257" s="8"/>
      <c r="AX257" s="22" t="str">
        <f t="shared" si="239"/>
        <v/>
      </c>
      <c r="AY257" s="34">
        <f t="shared" si="261"/>
        <v>0</v>
      </c>
      <c r="AZ257" s="8"/>
      <c r="BA257" s="22" t="str">
        <f t="shared" si="240"/>
        <v/>
      </c>
      <c r="BB257" s="34">
        <f t="shared" si="262"/>
        <v>0</v>
      </c>
      <c r="BC257" s="8"/>
      <c r="BD257" s="22" t="str">
        <f t="shared" si="241"/>
        <v/>
      </c>
      <c r="BE257" s="34">
        <f t="shared" si="263"/>
        <v>0</v>
      </c>
      <c r="BF257" s="8"/>
      <c r="BG257" s="22" t="str">
        <f t="shared" si="242"/>
        <v/>
      </c>
      <c r="BH257" s="34" t="str">
        <f t="shared" si="260"/>
        <v/>
      </c>
      <c r="BI257" s="8"/>
      <c r="BJ257" s="22" t="str">
        <f t="shared" si="243"/>
        <v/>
      </c>
    </row>
    <row r="258" spans="1:62" ht="18" customHeight="1" x14ac:dyDescent="0.35">
      <c r="A258" s="68">
        <f>'Energy - Master'!A257</f>
        <v>46277</v>
      </c>
      <c r="B258" s="24" t="str">
        <f t="shared" si="223"/>
        <v>Sep-2026</v>
      </c>
      <c r="C258" s="34" t="str">
        <f t="shared" si="244"/>
        <v/>
      </c>
      <c r="D258" s="8"/>
      <c r="E258" s="22" t="str">
        <f t="shared" si="224"/>
        <v/>
      </c>
      <c r="F258" s="34" t="str">
        <f t="shared" si="245"/>
        <v/>
      </c>
      <c r="G258" s="8"/>
      <c r="H258" s="22" t="str">
        <f t="shared" si="225"/>
        <v/>
      </c>
      <c r="I258" s="34" t="str">
        <f t="shared" si="246"/>
        <v/>
      </c>
      <c r="J258" s="8"/>
      <c r="K258" s="22" t="str">
        <f t="shared" si="226"/>
        <v/>
      </c>
      <c r="L258" s="34" t="str">
        <f t="shared" si="247"/>
        <v/>
      </c>
      <c r="M258" s="8"/>
      <c r="N258" s="22" t="str">
        <f t="shared" si="227"/>
        <v/>
      </c>
      <c r="O258" s="34" t="str">
        <f t="shared" si="248"/>
        <v/>
      </c>
      <c r="P258" s="8"/>
      <c r="Q258" s="22" t="str">
        <f t="shared" si="228"/>
        <v/>
      </c>
      <c r="R258" s="34" t="str">
        <f t="shared" si="249"/>
        <v/>
      </c>
      <c r="S258" s="8"/>
      <c r="T258" s="22" t="str">
        <f t="shared" si="229"/>
        <v/>
      </c>
      <c r="U258" s="34" t="str">
        <f t="shared" si="250"/>
        <v/>
      </c>
      <c r="V258" s="8"/>
      <c r="W258" s="22" t="str">
        <f t="shared" si="230"/>
        <v/>
      </c>
      <c r="X258" s="34" t="str">
        <f t="shared" si="251"/>
        <v/>
      </c>
      <c r="Y258" s="8"/>
      <c r="Z258" s="22" t="str">
        <f t="shared" si="231"/>
        <v/>
      </c>
      <c r="AA258" s="34" t="str">
        <f t="shared" si="252"/>
        <v/>
      </c>
      <c r="AB258" s="8"/>
      <c r="AC258" s="22" t="str">
        <f t="shared" si="232"/>
        <v/>
      </c>
      <c r="AD258" s="34" t="str">
        <f t="shared" si="253"/>
        <v/>
      </c>
      <c r="AE258" s="8"/>
      <c r="AF258" s="22" t="str">
        <f t="shared" si="233"/>
        <v/>
      </c>
      <c r="AG258" s="34" t="str">
        <f t="shared" si="254"/>
        <v/>
      </c>
      <c r="AH258" s="8"/>
      <c r="AI258" s="22" t="str">
        <f t="shared" si="234"/>
        <v/>
      </c>
      <c r="AJ258" s="34" t="str">
        <f t="shared" si="255"/>
        <v/>
      </c>
      <c r="AK258" s="8"/>
      <c r="AL258" s="22" t="str">
        <f t="shared" si="235"/>
        <v/>
      </c>
      <c r="AM258" s="34" t="str">
        <f t="shared" si="256"/>
        <v/>
      </c>
      <c r="AN258" s="8"/>
      <c r="AO258" s="22" t="str">
        <f t="shared" si="236"/>
        <v/>
      </c>
      <c r="AP258" s="34" t="str">
        <f t="shared" si="257"/>
        <v/>
      </c>
      <c r="AQ258" s="8"/>
      <c r="AR258" s="22" t="str">
        <f t="shared" si="237"/>
        <v/>
      </c>
      <c r="AS258" s="34" t="str">
        <f t="shared" si="258"/>
        <v/>
      </c>
      <c r="AT258" s="8"/>
      <c r="AU258" s="22" t="str">
        <f t="shared" si="238"/>
        <v/>
      </c>
      <c r="AV258" s="34" t="str">
        <f t="shared" si="259"/>
        <v/>
      </c>
      <c r="AW258" s="8"/>
      <c r="AX258" s="22" t="str">
        <f t="shared" si="239"/>
        <v/>
      </c>
      <c r="AY258" s="34">
        <f t="shared" si="261"/>
        <v>0</v>
      </c>
      <c r="AZ258" s="8"/>
      <c r="BA258" s="22" t="str">
        <f t="shared" si="240"/>
        <v/>
      </c>
      <c r="BB258" s="34">
        <f t="shared" si="262"/>
        <v>0</v>
      </c>
      <c r="BC258" s="8"/>
      <c r="BD258" s="22" t="str">
        <f t="shared" si="241"/>
        <v/>
      </c>
      <c r="BE258" s="34">
        <f t="shared" si="263"/>
        <v>0</v>
      </c>
      <c r="BF258" s="8"/>
      <c r="BG258" s="22" t="str">
        <f t="shared" si="242"/>
        <v/>
      </c>
      <c r="BH258" s="34" t="str">
        <f t="shared" si="260"/>
        <v/>
      </c>
      <c r="BI258" s="8"/>
      <c r="BJ258" s="22" t="str">
        <f t="shared" si="243"/>
        <v/>
      </c>
    </row>
    <row r="259" spans="1:62" ht="18" customHeight="1" x14ac:dyDescent="0.35">
      <c r="A259" s="68">
        <f>'Energy - Master'!A258</f>
        <v>46278</v>
      </c>
      <c r="B259" s="24" t="str">
        <f t="shared" si="223"/>
        <v>Sep-2026</v>
      </c>
      <c r="C259" s="34" t="str">
        <f t="shared" si="244"/>
        <v/>
      </c>
      <c r="D259" s="8"/>
      <c r="E259" s="22" t="str">
        <f t="shared" si="224"/>
        <v/>
      </c>
      <c r="F259" s="34" t="str">
        <f t="shared" si="245"/>
        <v/>
      </c>
      <c r="G259" s="8"/>
      <c r="H259" s="22" t="str">
        <f t="shared" si="225"/>
        <v/>
      </c>
      <c r="I259" s="34" t="str">
        <f t="shared" si="246"/>
        <v/>
      </c>
      <c r="J259" s="8"/>
      <c r="K259" s="22" t="str">
        <f t="shared" si="226"/>
        <v/>
      </c>
      <c r="L259" s="34" t="str">
        <f t="shared" si="247"/>
        <v/>
      </c>
      <c r="M259" s="8"/>
      <c r="N259" s="22" t="str">
        <f t="shared" si="227"/>
        <v/>
      </c>
      <c r="O259" s="34" t="str">
        <f t="shared" si="248"/>
        <v/>
      </c>
      <c r="P259" s="8"/>
      <c r="Q259" s="22" t="str">
        <f t="shared" si="228"/>
        <v/>
      </c>
      <c r="R259" s="34" t="str">
        <f t="shared" si="249"/>
        <v/>
      </c>
      <c r="S259" s="8"/>
      <c r="T259" s="22" t="str">
        <f t="shared" si="229"/>
        <v/>
      </c>
      <c r="U259" s="34" t="str">
        <f t="shared" si="250"/>
        <v/>
      </c>
      <c r="V259" s="8"/>
      <c r="W259" s="22" t="str">
        <f t="shared" si="230"/>
        <v/>
      </c>
      <c r="X259" s="34" t="str">
        <f t="shared" si="251"/>
        <v/>
      </c>
      <c r="Y259" s="8"/>
      <c r="Z259" s="22" t="str">
        <f t="shared" si="231"/>
        <v/>
      </c>
      <c r="AA259" s="34" t="str">
        <f t="shared" si="252"/>
        <v/>
      </c>
      <c r="AB259" s="8"/>
      <c r="AC259" s="22" t="str">
        <f t="shared" si="232"/>
        <v/>
      </c>
      <c r="AD259" s="34" t="str">
        <f t="shared" si="253"/>
        <v/>
      </c>
      <c r="AE259" s="8"/>
      <c r="AF259" s="22" t="str">
        <f t="shared" si="233"/>
        <v/>
      </c>
      <c r="AG259" s="34" t="str">
        <f t="shared" si="254"/>
        <v/>
      </c>
      <c r="AH259" s="8"/>
      <c r="AI259" s="22" t="str">
        <f t="shared" si="234"/>
        <v/>
      </c>
      <c r="AJ259" s="34" t="str">
        <f t="shared" si="255"/>
        <v/>
      </c>
      <c r="AK259" s="8"/>
      <c r="AL259" s="22" t="str">
        <f t="shared" si="235"/>
        <v/>
      </c>
      <c r="AM259" s="34" t="str">
        <f t="shared" si="256"/>
        <v/>
      </c>
      <c r="AN259" s="8"/>
      <c r="AO259" s="22" t="str">
        <f t="shared" si="236"/>
        <v/>
      </c>
      <c r="AP259" s="34" t="str">
        <f t="shared" si="257"/>
        <v/>
      </c>
      <c r="AQ259" s="8"/>
      <c r="AR259" s="22" t="str">
        <f t="shared" si="237"/>
        <v/>
      </c>
      <c r="AS259" s="34" t="str">
        <f t="shared" si="258"/>
        <v/>
      </c>
      <c r="AT259" s="8"/>
      <c r="AU259" s="22" t="str">
        <f t="shared" si="238"/>
        <v/>
      </c>
      <c r="AV259" s="34" t="str">
        <f t="shared" si="259"/>
        <v/>
      </c>
      <c r="AW259" s="8"/>
      <c r="AX259" s="22" t="str">
        <f t="shared" si="239"/>
        <v/>
      </c>
      <c r="AY259" s="34">
        <f t="shared" si="261"/>
        <v>0</v>
      </c>
      <c r="AZ259" s="8"/>
      <c r="BA259" s="22" t="str">
        <f t="shared" si="240"/>
        <v/>
      </c>
      <c r="BB259" s="34">
        <f t="shared" si="262"/>
        <v>0</v>
      </c>
      <c r="BC259" s="8"/>
      <c r="BD259" s="22" t="str">
        <f t="shared" si="241"/>
        <v/>
      </c>
      <c r="BE259" s="34">
        <f t="shared" si="263"/>
        <v>0</v>
      </c>
      <c r="BF259" s="8"/>
      <c r="BG259" s="22" t="str">
        <f t="shared" si="242"/>
        <v/>
      </c>
      <c r="BH259" s="34" t="str">
        <f t="shared" si="260"/>
        <v/>
      </c>
      <c r="BI259" s="8"/>
      <c r="BJ259" s="22" t="str">
        <f t="shared" si="243"/>
        <v/>
      </c>
    </row>
    <row r="260" spans="1:62" ht="18" customHeight="1" x14ac:dyDescent="0.35">
      <c r="A260" s="68">
        <f>'Energy - Master'!A259</f>
        <v>46279</v>
      </c>
      <c r="B260" s="24" t="str">
        <f t="shared" ref="B260:B323" si="264">IF(A260="","",TEXT(A260,"MMM-YYYY"))</f>
        <v>Sep-2026</v>
      </c>
      <c r="C260" s="34" t="str">
        <f t="shared" si="244"/>
        <v/>
      </c>
      <c r="D260" s="8"/>
      <c r="E260" s="22" t="str">
        <f t="shared" ref="E260:E323" si="265">IF(OR(C260="",D260=""),"",D260-C260)</f>
        <v/>
      </c>
      <c r="F260" s="34" t="str">
        <f t="shared" si="245"/>
        <v/>
      </c>
      <c r="G260" s="8"/>
      <c r="H260" s="22" t="str">
        <f t="shared" ref="H260:H323" si="266">IF(OR(F260="",G260=""),"",G260-F260)</f>
        <v/>
      </c>
      <c r="I260" s="34" t="str">
        <f t="shared" si="246"/>
        <v/>
      </c>
      <c r="J260" s="8"/>
      <c r="K260" s="22" t="str">
        <f t="shared" ref="K260:K323" si="267">IF(OR(I260="",J260=""),"",J260-I260)</f>
        <v/>
      </c>
      <c r="L260" s="34" t="str">
        <f t="shared" si="247"/>
        <v/>
      </c>
      <c r="M260" s="8"/>
      <c r="N260" s="22" t="str">
        <f t="shared" ref="N260:N323" si="268">IF(OR(L260="",M260=""),"",M260-L260)</f>
        <v/>
      </c>
      <c r="O260" s="34" t="str">
        <f t="shared" si="248"/>
        <v/>
      </c>
      <c r="P260" s="8"/>
      <c r="Q260" s="22" t="str">
        <f t="shared" ref="Q260:Q323" si="269">IF(OR(O260="",P260=""),"",P260-O260)</f>
        <v/>
      </c>
      <c r="R260" s="34" t="str">
        <f t="shared" si="249"/>
        <v/>
      </c>
      <c r="S260" s="8"/>
      <c r="T260" s="22" t="str">
        <f t="shared" ref="T260:T323" si="270">IF(OR(R260="",S260=""),"",S260-R260)</f>
        <v/>
      </c>
      <c r="U260" s="34" t="str">
        <f t="shared" si="250"/>
        <v/>
      </c>
      <c r="V260" s="8"/>
      <c r="W260" s="22" t="str">
        <f t="shared" ref="W260:W323" si="271">IF(OR(U260="",V260=""),"",V260-U260)</f>
        <v/>
      </c>
      <c r="X260" s="34" t="str">
        <f t="shared" si="251"/>
        <v/>
      </c>
      <c r="Y260" s="8"/>
      <c r="Z260" s="22" t="str">
        <f t="shared" ref="Z260:Z323" si="272">IF(OR(X260="",Y260=""),"",Y260-X260)</f>
        <v/>
      </c>
      <c r="AA260" s="34" t="str">
        <f t="shared" si="252"/>
        <v/>
      </c>
      <c r="AB260" s="8"/>
      <c r="AC260" s="22" t="str">
        <f t="shared" ref="AC260:AC323" si="273">IF(OR(AA260="",AB260=""),"",AB260-AA260)</f>
        <v/>
      </c>
      <c r="AD260" s="34" t="str">
        <f t="shared" si="253"/>
        <v/>
      </c>
      <c r="AE260" s="8"/>
      <c r="AF260" s="22" t="str">
        <f t="shared" ref="AF260:AF323" si="274">IF(OR(AD260="",AE260=""),"",AE260-AD260)</f>
        <v/>
      </c>
      <c r="AG260" s="34" t="str">
        <f t="shared" si="254"/>
        <v/>
      </c>
      <c r="AH260" s="8"/>
      <c r="AI260" s="22" t="str">
        <f t="shared" ref="AI260:AI323" si="275">IF(OR(AG260="",AH260=""),"",AH260-AG260)</f>
        <v/>
      </c>
      <c r="AJ260" s="34" t="str">
        <f t="shared" si="255"/>
        <v/>
      </c>
      <c r="AK260" s="8"/>
      <c r="AL260" s="22" t="str">
        <f t="shared" ref="AL260:AL323" si="276">IF(OR(AJ260="",AK260=""),"",AK260-AJ260)</f>
        <v/>
      </c>
      <c r="AM260" s="34" t="str">
        <f t="shared" si="256"/>
        <v/>
      </c>
      <c r="AN260" s="8"/>
      <c r="AO260" s="22" t="str">
        <f t="shared" ref="AO260:AO323" si="277">IF(OR(AM260="",AN260=""),"",AN260-AM260)</f>
        <v/>
      </c>
      <c r="AP260" s="34" t="str">
        <f t="shared" si="257"/>
        <v/>
      </c>
      <c r="AQ260" s="8"/>
      <c r="AR260" s="22" t="str">
        <f t="shared" ref="AR260:AR323" si="278">IF(OR(AP260="",AQ260=""),"",AQ260-AP260)</f>
        <v/>
      </c>
      <c r="AS260" s="34" t="str">
        <f t="shared" si="258"/>
        <v/>
      </c>
      <c r="AT260" s="8"/>
      <c r="AU260" s="22" t="str">
        <f t="shared" ref="AU260:AU323" si="279">IF(OR(AS260="",AT260=""),"",AT260-AS260)</f>
        <v/>
      </c>
      <c r="AV260" s="34" t="str">
        <f t="shared" si="259"/>
        <v/>
      </c>
      <c r="AW260" s="8"/>
      <c r="AX260" s="22" t="str">
        <f t="shared" ref="AX260:AX323" si="280">IF(OR(AV260="",AW260=""),"",AW260-AV260)</f>
        <v/>
      </c>
      <c r="AY260" s="34">
        <f t="shared" si="261"/>
        <v>0</v>
      </c>
      <c r="AZ260" s="8"/>
      <c r="BA260" s="22" t="str">
        <f t="shared" ref="BA260:BA323" si="281">IF(OR(AY260="",AZ260=""),"",AZ260-AY260)</f>
        <v/>
      </c>
      <c r="BB260" s="34">
        <f t="shared" si="262"/>
        <v>0</v>
      </c>
      <c r="BC260" s="8"/>
      <c r="BD260" s="22" t="str">
        <f t="shared" ref="BD260:BD323" si="282">IF(OR(BB260="",BC260=""),"",BC260-BB260)</f>
        <v/>
      </c>
      <c r="BE260" s="34">
        <f t="shared" si="263"/>
        <v>0</v>
      </c>
      <c r="BF260" s="8"/>
      <c r="BG260" s="22" t="str">
        <f t="shared" ref="BG260:BG323" si="283">IF(OR(BE260="",BF260=""),"",BF260-BE260)</f>
        <v/>
      </c>
      <c r="BH260" s="34" t="str">
        <f t="shared" si="260"/>
        <v/>
      </c>
      <c r="BI260" s="8"/>
      <c r="BJ260" s="22" t="str">
        <f t="shared" ref="BJ260:BJ323" si="284">IF(OR(BH260="",BI260=""),"",BI260-BH260)</f>
        <v/>
      </c>
    </row>
    <row r="261" spans="1:62" ht="18" customHeight="1" x14ac:dyDescent="0.35">
      <c r="A261" s="68">
        <f>'Energy - Master'!A260</f>
        <v>46280</v>
      </c>
      <c r="B261" s="24" t="str">
        <f t="shared" si="264"/>
        <v>Sep-2026</v>
      </c>
      <c r="C261" s="34" t="str">
        <f t="shared" ref="C261:C324" si="285">IF(D260="","",D260)</f>
        <v/>
      </c>
      <c r="D261" s="8"/>
      <c r="E261" s="22" t="str">
        <f t="shared" si="265"/>
        <v/>
      </c>
      <c r="F261" s="34" t="str">
        <f t="shared" ref="F261:F324" si="286">IF(G260="","",G260)</f>
        <v/>
      </c>
      <c r="G261" s="8"/>
      <c r="H261" s="22" t="str">
        <f t="shared" si="266"/>
        <v/>
      </c>
      <c r="I261" s="34" t="str">
        <f t="shared" ref="I261:I324" si="287">IF(J260="","",J260)</f>
        <v/>
      </c>
      <c r="J261" s="8"/>
      <c r="K261" s="22" t="str">
        <f t="shared" si="267"/>
        <v/>
      </c>
      <c r="L261" s="34" t="str">
        <f t="shared" ref="L261:L324" si="288">IF(M260="","",M260)</f>
        <v/>
      </c>
      <c r="M261" s="8"/>
      <c r="N261" s="22" t="str">
        <f t="shared" si="268"/>
        <v/>
      </c>
      <c r="O261" s="34" t="str">
        <f t="shared" ref="O261:O324" si="289">IF(P260="","",P260)</f>
        <v/>
      </c>
      <c r="P261" s="8"/>
      <c r="Q261" s="22" t="str">
        <f t="shared" si="269"/>
        <v/>
      </c>
      <c r="R261" s="34" t="str">
        <f t="shared" ref="R261:R324" si="290">IF(S260="","",S260)</f>
        <v/>
      </c>
      <c r="S261" s="8"/>
      <c r="T261" s="22" t="str">
        <f t="shared" si="270"/>
        <v/>
      </c>
      <c r="U261" s="34" t="str">
        <f t="shared" ref="U261:U324" si="291">IF(V260="","",V260)</f>
        <v/>
      </c>
      <c r="V261" s="8"/>
      <c r="W261" s="22" t="str">
        <f t="shared" si="271"/>
        <v/>
      </c>
      <c r="X261" s="34" t="str">
        <f t="shared" ref="X261:X324" si="292">IF(Y260="","",Y260)</f>
        <v/>
      </c>
      <c r="Y261" s="8"/>
      <c r="Z261" s="22" t="str">
        <f t="shared" si="272"/>
        <v/>
      </c>
      <c r="AA261" s="34" t="str">
        <f t="shared" ref="AA261:AA324" si="293">IF(AB260="","",AB260)</f>
        <v/>
      </c>
      <c r="AB261" s="8"/>
      <c r="AC261" s="22" t="str">
        <f t="shared" si="273"/>
        <v/>
      </c>
      <c r="AD261" s="34" t="str">
        <f t="shared" ref="AD261:AD324" si="294">IF(AE260="","",AE260)</f>
        <v/>
      </c>
      <c r="AE261" s="8"/>
      <c r="AF261" s="22" t="str">
        <f t="shared" si="274"/>
        <v/>
      </c>
      <c r="AG261" s="34" t="str">
        <f t="shared" ref="AG261:AG324" si="295">IF(AH260="","",AH260)</f>
        <v/>
      </c>
      <c r="AH261" s="8"/>
      <c r="AI261" s="22" t="str">
        <f t="shared" si="275"/>
        <v/>
      </c>
      <c r="AJ261" s="34" t="str">
        <f t="shared" ref="AJ261:AJ324" si="296">IF(AK260="","",AK260)</f>
        <v/>
      </c>
      <c r="AK261" s="8"/>
      <c r="AL261" s="22" t="str">
        <f t="shared" si="276"/>
        <v/>
      </c>
      <c r="AM261" s="34" t="str">
        <f t="shared" ref="AM261:AM324" si="297">IF(AN260="","",AN260)</f>
        <v/>
      </c>
      <c r="AN261" s="8"/>
      <c r="AO261" s="22" t="str">
        <f t="shared" si="277"/>
        <v/>
      </c>
      <c r="AP261" s="34" t="str">
        <f t="shared" ref="AP261:AP324" si="298">IF(AQ260="","",AQ260)</f>
        <v/>
      </c>
      <c r="AQ261" s="8"/>
      <c r="AR261" s="22" t="str">
        <f t="shared" si="278"/>
        <v/>
      </c>
      <c r="AS261" s="34" t="str">
        <f t="shared" ref="AS261:AS324" si="299">IF(AT260="","",AT260)</f>
        <v/>
      </c>
      <c r="AT261" s="8"/>
      <c r="AU261" s="22" t="str">
        <f t="shared" si="279"/>
        <v/>
      </c>
      <c r="AV261" s="34" t="str">
        <f t="shared" ref="AV261:AV324" si="300">IF(AW260="","",AW260)</f>
        <v/>
      </c>
      <c r="AW261" s="8"/>
      <c r="AX261" s="22" t="str">
        <f t="shared" si="280"/>
        <v/>
      </c>
      <c r="AY261" s="34">
        <f t="shared" si="261"/>
        <v>0</v>
      </c>
      <c r="AZ261" s="8"/>
      <c r="BA261" s="22" t="str">
        <f t="shared" si="281"/>
        <v/>
      </c>
      <c r="BB261" s="34">
        <f t="shared" si="262"/>
        <v>0</v>
      </c>
      <c r="BC261" s="8"/>
      <c r="BD261" s="22" t="str">
        <f t="shared" si="282"/>
        <v/>
      </c>
      <c r="BE261" s="34">
        <f t="shared" si="263"/>
        <v>0</v>
      </c>
      <c r="BF261" s="8"/>
      <c r="BG261" s="22" t="str">
        <f t="shared" si="283"/>
        <v/>
      </c>
      <c r="BH261" s="34" t="str">
        <f t="shared" ref="BH261:BH324" si="301">IF(BI260="","",BI260)</f>
        <v/>
      </c>
      <c r="BI261" s="8"/>
      <c r="BJ261" s="22" t="str">
        <f t="shared" si="284"/>
        <v/>
      </c>
    </row>
    <row r="262" spans="1:62" ht="18" customHeight="1" x14ac:dyDescent="0.35">
      <c r="A262" s="68">
        <f>'Energy - Master'!A261</f>
        <v>46281</v>
      </c>
      <c r="B262" s="24" t="str">
        <f t="shared" si="264"/>
        <v>Sep-2026</v>
      </c>
      <c r="C262" s="34" t="str">
        <f t="shared" si="285"/>
        <v/>
      </c>
      <c r="D262" s="8"/>
      <c r="E262" s="22" t="str">
        <f t="shared" si="265"/>
        <v/>
      </c>
      <c r="F262" s="34" t="str">
        <f t="shared" si="286"/>
        <v/>
      </c>
      <c r="G262" s="8"/>
      <c r="H262" s="22" t="str">
        <f t="shared" si="266"/>
        <v/>
      </c>
      <c r="I262" s="34" t="str">
        <f t="shared" si="287"/>
        <v/>
      </c>
      <c r="J262" s="8"/>
      <c r="K262" s="22" t="str">
        <f t="shared" si="267"/>
        <v/>
      </c>
      <c r="L262" s="34" t="str">
        <f t="shared" si="288"/>
        <v/>
      </c>
      <c r="M262" s="8"/>
      <c r="N262" s="22" t="str">
        <f t="shared" si="268"/>
        <v/>
      </c>
      <c r="O262" s="34" t="str">
        <f t="shared" si="289"/>
        <v/>
      </c>
      <c r="P262" s="8"/>
      <c r="Q262" s="22" t="str">
        <f t="shared" si="269"/>
        <v/>
      </c>
      <c r="R262" s="34" t="str">
        <f t="shared" si="290"/>
        <v/>
      </c>
      <c r="S262" s="8"/>
      <c r="T262" s="22" t="str">
        <f t="shared" si="270"/>
        <v/>
      </c>
      <c r="U262" s="34" t="str">
        <f t="shared" si="291"/>
        <v/>
      </c>
      <c r="V262" s="8"/>
      <c r="W262" s="22" t="str">
        <f t="shared" si="271"/>
        <v/>
      </c>
      <c r="X262" s="34" t="str">
        <f t="shared" si="292"/>
        <v/>
      </c>
      <c r="Y262" s="8"/>
      <c r="Z262" s="22" t="str">
        <f t="shared" si="272"/>
        <v/>
      </c>
      <c r="AA262" s="34" t="str">
        <f t="shared" si="293"/>
        <v/>
      </c>
      <c r="AB262" s="8"/>
      <c r="AC262" s="22" t="str">
        <f t="shared" si="273"/>
        <v/>
      </c>
      <c r="AD262" s="34" t="str">
        <f t="shared" si="294"/>
        <v/>
      </c>
      <c r="AE262" s="8"/>
      <c r="AF262" s="22" t="str">
        <f t="shared" si="274"/>
        <v/>
      </c>
      <c r="AG262" s="34" t="str">
        <f t="shared" si="295"/>
        <v/>
      </c>
      <c r="AH262" s="8"/>
      <c r="AI262" s="22" t="str">
        <f t="shared" si="275"/>
        <v/>
      </c>
      <c r="AJ262" s="34" t="str">
        <f t="shared" si="296"/>
        <v/>
      </c>
      <c r="AK262" s="8"/>
      <c r="AL262" s="22" t="str">
        <f t="shared" si="276"/>
        <v/>
      </c>
      <c r="AM262" s="34" t="str">
        <f t="shared" si="297"/>
        <v/>
      </c>
      <c r="AN262" s="8"/>
      <c r="AO262" s="22" t="str">
        <f t="shared" si="277"/>
        <v/>
      </c>
      <c r="AP262" s="34" t="str">
        <f t="shared" si="298"/>
        <v/>
      </c>
      <c r="AQ262" s="8"/>
      <c r="AR262" s="22" t="str">
        <f t="shared" si="278"/>
        <v/>
      </c>
      <c r="AS262" s="34" t="str">
        <f t="shared" si="299"/>
        <v/>
      </c>
      <c r="AT262" s="8"/>
      <c r="AU262" s="22" t="str">
        <f t="shared" si="279"/>
        <v/>
      </c>
      <c r="AV262" s="34" t="str">
        <f t="shared" si="300"/>
        <v/>
      </c>
      <c r="AW262" s="8"/>
      <c r="AX262" s="22" t="str">
        <f t="shared" si="280"/>
        <v/>
      </c>
      <c r="AY262" s="34">
        <f t="shared" ref="AY262:AY325" si="302">AZ261</f>
        <v>0</v>
      </c>
      <c r="AZ262" s="8"/>
      <c r="BA262" s="22" t="str">
        <f t="shared" si="281"/>
        <v/>
      </c>
      <c r="BB262" s="34">
        <f t="shared" ref="BB262:BB325" si="303">BC261</f>
        <v>0</v>
      </c>
      <c r="BC262" s="8"/>
      <c r="BD262" s="22" t="str">
        <f t="shared" si="282"/>
        <v/>
      </c>
      <c r="BE262" s="34">
        <f t="shared" ref="BE262:BE325" si="304">BF261</f>
        <v>0</v>
      </c>
      <c r="BF262" s="8"/>
      <c r="BG262" s="22" t="str">
        <f t="shared" si="283"/>
        <v/>
      </c>
      <c r="BH262" s="34" t="str">
        <f t="shared" si="301"/>
        <v/>
      </c>
      <c r="BI262" s="8"/>
      <c r="BJ262" s="22" t="str">
        <f t="shared" si="284"/>
        <v/>
      </c>
    </row>
    <row r="263" spans="1:62" ht="18" customHeight="1" x14ac:dyDescent="0.35">
      <c r="A263" s="68">
        <f>'Energy - Master'!A262</f>
        <v>46282</v>
      </c>
      <c r="B263" s="24" t="str">
        <f t="shared" si="264"/>
        <v>Sep-2026</v>
      </c>
      <c r="C263" s="34" t="str">
        <f t="shared" si="285"/>
        <v/>
      </c>
      <c r="D263" s="8"/>
      <c r="E263" s="22" t="str">
        <f t="shared" si="265"/>
        <v/>
      </c>
      <c r="F263" s="34" t="str">
        <f t="shared" si="286"/>
        <v/>
      </c>
      <c r="G263" s="8"/>
      <c r="H263" s="22" t="str">
        <f t="shared" si="266"/>
        <v/>
      </c>
      <c r="I263" s="34" t="str">
        <f t="shared" si="287"/>
        <v/>
      </c>
      <c r="J263" s="8"/>
      <c r="K263" s="22" t="str">
        <f t="shared" si="267"/>
        <v/>
      </c>
      <c r="L263" s="34" t="str">
        <f t="shared" si="288"/>
        <v/>
      </c>
      <c r="M263" s="8"/>
      <c r="N263" s="22" t="str">
        <f t="shared" si="268"/>
        <v/>
      </c>
      <c r="O263" s="34" t="str">
        <f t="shared" si="289"/>
        <v/>
      </c>
      <c r="P263" s="8"/>
      <c r="Q263" s="22" t="str">
        <f t="shared" si="269"/>
        <v/>
      </c>
      <c r="R263" s="34" t="str">
        <f t="shared" si="290"/>
        <v/>
      </c>
      <c r="S263" s="8"/>
      <c r="T263" s="22" t="str">
        <f t="shared" si="270"/>
        <v/>
      </c>
      <c r="U263" s="34" t="str">
        <f t="shared" si="291"/>
        <v/>
      </c>
      <c r="V263" s="8"/>
      <c r="W263" s="22" t="str">
        <f t="shared" si="271"/>
        <v/>
      </c>
      <c r="X263" s="34" t="str">
        <f t="shared" si="292"/>
        <v/>
      </c>
      <c r="Y263" s="8"/>
      <c r="Z263" s="22" t="str">
        <f t="shared" si="272"/>
        <v/>
      </c>
      <c r="AA263" s="34" t="str">
        <f t="shared" si="293"/>
        <v/>
      </c>
      <c r="AB263" s="8"/>
      <c r="AC263" s="22" t="str">
        <f t="shared" si="273"/>
        <v/>
      </c>
      <c r="AD263" s="34" t="str">
        <f t="shared" si="294"/>
        <v/>
      </c>
      <c r="AE263" s="8"/>
      <c r="AF263" s="22" t="str">
        <f t="shared" si="274"/>
        <v/>
      </c>
      <c r="AG263" s="34" t="str">
        <f t="shared" si="295"/>
        <v/>
      </c>
      <c r="AH263" s="8"/>
      <c r="AI263" s="22" t="str">
        <f t="shared" si="275"/>
        <v/>
      </c>
      <c r="AJ263" s="34" t="str">
        <f t="shared" si="296"/>
        <v/>
      </c>
      <c r="AK263" s="8"/>
      <c r="AL263" s="22" t="str">
        <f t="shared" si="276"/>
        <v/>
      </c>
      <c r="AM263" s="34" t="str">
        <f t="shared" si="297"/>
        <v/>
      </c>
      <c r="AN263" s="8"/>
      <c r="AO263" s="22" t="str">
        <f t="shared" si="277"/>
        <v/>
      </c>
      <c r="AP263" s="34" t="str">
        <f t="shared" si="298"/>
        <v/>
      </c>
      <c r="AQ263" s="8"/>
      <c r="AR263" s="22" t="str">
        <f t="shared" si="278"/>
        <v/>
      </c>
      <c r="AS263" s="34" t="str">
        <f t="shared" si="299"/>
        <v/>
      </c>
      <c r="AT263" s="8"/>
      <c r="AU263" s="22" t="str">
        <f t="shared" si="279"/>
        <v/>
      </c>
      <c r="AV263" s="34" t="str">
        <f t="shared" si="300"/>
        <v/>
      </c>
      <c r="AW263" s="8"/>
      <c r="AX263" s="22" t="str">
        <f t="shared" si="280"/>
        <v/>
      </c>
      <c r="AY263" s="34">
        <f t="shared" si="302"/>
        <v>0</v>
      </c>
      <c r="AZ263" s="8"/>
      <c r="BA263" s="22" t="str">
        <f t="shared" si="281"/>
        <v/>
      </c>
      <c r="BB263" s="34">
        <f t="shared" si="303"/>
        <v>0</v>
      </c>
      <c r="BC263" s="8"/>
      <c r="BD263" s="22" t="str">
        <f t="shared" si="282"/>
        <v/>
      </c>
      <c r="BE263" s="34">
        <f t="shared" si="304"/>
        <v>0</v>
      </c>
      <c r="BF263" s="8"/>
      <c r="BG263" s="22" t="str">
        <f t="shared" si="283"/>
        <v/>
      </c>
      <c r="BH263" s="34" t="str">
        <f t="shared" si="301"/>
        <v/>
      </c>
      <c r="BI263" s="8"/>
      <c r="BJ263" s="22" t="str">
        <f t="shared" si="284"/>
        <v/>
      </c>
    </row>
    <row r="264" spans="1:62" ht="18" customHeight="1" x14ac:dyDescent="0.35">
      <c r="A264" s="68">
        <f>'Energy - Master'!A263</f>
        <v>46283</v>
      </c>
      <c r="B264" s="24" t="str">
        <f t="shared" si="264"/>
        <v>Sep-2026</v>
      </c>
      <c r="C264" s="34" t="str">
        <f t="shared" si="285"/>
        <v/>
      </c>
      <c r="D264" s="8"/>
      <c r="E264" s="22" t="str">
        <f t="shared" si="265"/>
        <v/>
      </c>
      <c r="F264" s="34" t="str">
        <f t="shared" si="286"/>
        <v/>
      </c>
      <c r="G264" s="8"/>
      <c r="H264" s="22" t="str">
        <f t="shared" si="266"/>
        <v/>
      </c>
      <c r="I264" s="34" t="str">
        <f t="shared" si="287"/>
        <v/>
      </c>
      <c r="J264" s="8"/>
      <c r="K264" s="22" t="str">
        <f t="shared" si="267"/>
        <v/>
      </c>
      <c r="L264" s="34" t="str">
        <f t="shared" si="288"/>
        <v/>
      </c>
      <c r="M264" s="8"/>
      <c r="N264" s="22" t="str">
        <f t="shared" si="268"/>
        <v/>
      </c>
      <c r="O264" s="34" t="str">
        <f t="shared" si="289"/>
        <v/>
      </c>
      <c r="P264" s="8"/>
      <c r="Q264" s="22" t="str">
        <f t="shared" si="269"/>
        <v/>
      </c>
      <c r="R264" s="34" t="str">
        <f t="shared" si="290"/>
        <v/>
      </c>
      <c r="S264" s="8"/>
      <c r="T264" s="22" t="str">
        <f t="shared" si="270"/>
        <v/>
      </c>
      <c r="U264" s="34" t="str">
        <f t="shared" si="291"/>
        <v/>
      </c>
      <c r="V264" s="8"/>
      <c r="W264" s="22" t="str">
        <f t="shared" si="271"/>
        <v/>
      </c>
      <c r="X264" s="34" t="str">
        <f t="shared" si="292"/>
        <v/>
      </c>
      <c r="Y264" s="8"/>
      <c r="Z264" s="22" t="str">
        <f t="shared" si="272"/>
        <v/>
      </c>
      <c r="AA264" s="34" t="str">
        <f t="shared" si="293"/>
        <v/>
      </c>
      <c r="AB264" s="8"/>
      <c r="AC264" s="22" t="str">
        <f t="shared" si="273"/>
        <v/>
      </c>
      <c r="AD264" s="34" t="str">
        <f t="shared" si="294"/>
        <v/>
      </c>
      <c r="AE264" s="8"/>
      <c r="AF264" s="22" t="str">
        <f t="shared" si="274"/>
        <v/>
      </c>
      <c r="AG264" s="34" t="str">
        <f t="shared" si="295"/>
        <v/>
      </c>
      <c r="AH264" s="8"/>
      <c r="AI264" s="22" t="str">
        <f t="shared" si="275"/>
        <v/>
      </c>
      <c r="AJ264" s="34" t="str">
        <f t="shared" si="296"/>
        <v/>
      </c>
      <c r="AK264" s="8"/>
      <c r="AL264" s="22" t="str">
        <f t="shared" si="276"/>
        <v/>
      </c>
      <c r="AM264" s="34" t="str">
        <f t="shared" si="297"/>
        <v/>
      </c>
      <c r="AN264" s="8"/>
      <c r="AO264" s="22" t="str">
        <f t="shared" si="277"/>
        <v/>
      </c>
      <c r="AP264" s="34" t="str">
        <f t="shared" si="298"/>
        <v/>
      </c>
      <c r="AQ264" s="8"/>
      <c r="AR264" s="22" t="str">
        <f t="shared" si="278"/>
        <v/>
      </c>
      <c r="AS264" s="34" t="str">
        <f t="shared" si="299"/>
        <v/>
      </c>
      <c r="AT264" s="8"/>
      <c r="AU264" s="22" t="str">
        <f t="shared" si="279"/>
        <v/>
      </c>
      <c r="AV264" s="34" t="str">
        <f t="shared" si="300"/>
        <v/>
      </c>
      <c r="AW264" s="8"/>
      <c r="AX264" s="22" t="str">
        <f t="shared" si="280"/>
        <v/>
      </c>
      <c r="AY264" s="34">
        <f t="shared" si="302"/>
        <v>0</v>
      </c>
      <c r="AZ264" s="8"/>
      <c r="BA264" s="22" t="str">
        <f t="shared" si="281"/>
        <v/>
      </c>
      <c r="BB264" s="34">
        <f t="shared" si="303"/>
        <v>0</v>
      </c>
      <c r="BC264" s="8"/>
      <c r="BD264" s="22" t="str">
        <f t="shared" si="282"/>
        <v/>
      </c>
      <c r="BE264" s="34">
        <f t="shared" si="304"/>
        <v>0</v>
      </c>
      <c r="BF264" s="8"/>
      <c r="BG264" s="22" t="str">
        <f t="shared" si="283"/>
        <v/>
      </c>
      <c r="BH264" s="34" t="str">
        <f t="shared" si="301"/>
        <v/>
      </c>
      <c r="BI264" s="8"/>
      <c r="BJ264" s="22" t="str">
        <f t="shared" si="284"/>
        <v/>
      </c>
    </row>
    <row r="265" spans="1:62" ht="18" customHeight="1" x14ac:dyDescent="0.35">
      <c r="A265" s="68">
        <f>'Energy - Master'!A264</f>
        <v>46284</v>
      </c>
      <c r="B265" s="24" t="str">
        <f t="shared" si="264"/>
        <v>Sep-2026</v>
      </c>
      <c r="C265" s="34" t="str">
        <f t="shared" si="285"/>
        <v/>
      </c>
      <c r="D265" s="8"/>
      <c r="E265" s="22" t="str">
        <f t="shared" si="265"/>
        <v/>
      </c>
      <c r="F265" s="34" t="str">
        <f t="shared" si="286"/>
        <v/>
      </c>
      <c r="G265" s="8"/>
      <c r="H265" s="22" t="str">
        <f t="shared" si="266"/>
        <v/>
      </c>
      <c r="I265" s="34" t="str">
        <f t="shared" si="287"/>
        <v/>
      </c>
      <c r="J265" s="8"/>
      <c r="K265" s="22" t="str">
        <f t="shared" si="267"/>
        <v/>
      </c>
      <c r="L265" s="34" t="str">
        <f t="shared" si="288"/>
        <v/>
      </c>
      <c r="M265" s="8"/>
      <c r="N265" s="22" t="str">
        <f t="shared" si="268"/>
        <v/>
      </c>
      <c r="O265" s="34" t="str">
        <f t="shared" si="289"/>
        <v/>
      </c>
      <c r="P265" s="8"/>
      <c r="Q265" s="22" t="str">
        <f t="shared" si="269"/>
        <v/>
      </c>
      <c r="R265" s="34" t="str">
        <f t="shared" si="290"/>
        <v/>
      </c>
      <c r="S265" s="8"/>
      <c r="T265" s="22" t="str">
        <f t="shared" si="270"/>
        <v/>
      </c>
      <c r="U265" s="34" t="str">
        <f t="shared" si="291"/>
        <v/>
      </c>
      <c r="V265" s="8"/>
      <c r="W265" s="22" t="str">
        <f t="shared" si="271"/>
        <v/>
      </c>
      <c r="X265" s="34" t="str">
        <f t="shared" si="292"/>
        <v/>
      </c>
      <c r="Y265" s="8"/>
      <c r="Z265" s="22" t="str">
        <f t="shared" si="272"/>
        <v/>
      </c>
      <c r="AA265" s="34" t="str">
        <f t="shared" si="293"/>
        <v/>
      </c>
      <c r="AB265" s="8"/>
      <c r="AC265" s="22" t="str">
        <f t="shared" si="273"/>
        <v/>
      </c>
      <c r="AD265" s="34" t="str">
        <f t="shared" si="294"/>
        <v/>
      </c>
      <c r="AE265" s="8"/>
      <c r="AF265" s="22" t="str">
        <f t="shared" si="274"/>
        <v/>
      </c>
      <c r="AG265" s="34" t="str">
        <f t="shared" si="295"/>
        <v/>
      </c>
      <c r="AH265" s="8"/>
      <c r="AI265" s="22" t="str">
        <f t="shared" si="275"/>
        <v/>
      </c>
      <c r="AJ265" s="34" t="str">
        <f t="shared" si="296"/>
        <v/>
      </c>
      <c r="AK265" s="8"/>
      <c r="AL265" s="22" t="str">
        <f t="shared" si="276"/>
        <v/>
      </c>
      <c r="AM265" s="34" t="str">
        <f t="shared" si="297"/>
        <v/>
      </c>
      <c r="AN265" s="8"/>
      <c r="AO265" s="22" t="str">
        <f t="shared" si="277"/>
        <v/>
      </c>
      <c r="AP265" s="34" t="str">
        <f t="shared" si="298"/>
        <v/>
      </c>
      <c r="AQ265" s="8"/>
      <c r="AR265" s="22" t="str">
        <f t="shared" si="278"/>
        <v/>
      </c>
      <c r="AS265" s="34" t="str">
        <f t="shared" si="299"/>
        <v/>
      </c>
      <c r="AT265" s="8"/>
      <c r="AU265" s="22" t="str">
        <f t="shared" si="279"/>
        <v/>
      </c>
      <c r="AV265" s="34" t="str">
        <f t="shared" si="300"/>
        <v/>
      </c>
      <c r="AW265" s="8"/>
      <c r="AX265" s="22" t="str">
        <f t="shared" si="280"/>
        <v/>
      </c>
      <c r="AY265" s="34">
        <f t="shared" si="302"/>
        <v>0</v>
      </c>
      <c r="AZ265" s="8"/>
      <c r="BA265" s="22" t="str">
        <f t="shared" si="281"/>
        <v/>
      </c>
      <c r="BB265" s="34">
        <f t="shared" si="303"/>
        <v>0</v>
      </c>
      <c r="BC265" s="8"/>
      <c r="BD265" s="22" t="str">
        <f t="shared" si="282"/>
        <v/>
      </c>
      <c r="BE265" s="34">
        <f t="shared" si="304"/>
        <v>0</v>
      </c>
      <c r="BF265" s="8"/>
      <c r="BG265" s="22" t="str">
        <f t="shared" si="283"/>
        <v/>
      </c>
      <c r="BH265" s="34" t="str">
        <f t="shared" si="301"/>
        <v/>
      </c>
      <c r="BI265" s="8"/>
      <c r="BJ265" s="22" t="str">
        <f t="shared" si="284"/>
        <v/>
      </c>
    </row>
    <row r="266" spans="1:62" ht="18" customHeight="1" x14ac:dyDescent="0.35">
      <c r="A266" s="68">
        <f>'Energy - Master'!A265</f>
        <v>46285</v>
      </c>
      <c r="B266" s="24" t="str">
        <f t="shared" si="264"/>
        <v>Sep-2026</v>
      </c>
      <c r="C266" s="34" t="str">
        <f t="shared" si="285"/>
        <v/>
      </c>
      <c r="D266" s="8"/>
      <c r="E266" s="22" t="str">
        <f t="shared" si="265"/>
        <v/>
      </c>
      <c r="F266" s="34" t="str">
        <f t="shared" si="286"/>
        <v/>
      </c>
      <c r="G266" s="8"/>
      <c r="H266" s="22" t="str">
        <f t="shared" si="266"/>
        <v/>
      </c>
      <c r="I266" s="34" t="str">
        <f t="shared" si="287"/>
        <v/>
      </c>
      <c r="J266" s="8"/>
      <c r="K266" s="22" t="str">
        <f t="shared" si="267"/>
        <v/>
      </c>
      <c r="L266" s="34" t="str">
        <f t="shared" si="288"/>
        <v/>
      </c>
      <c r="M266" s="8"/>
      <c r="N266" s="22" t="str">
        <f t="shared" si="268"/>
        <v/>
      </c>
      <c r="O266" s="34" t="str">
        <f t="shared" si="289"/>
        <v/>
      </c>
      <c r="P266" s="8"/>
      <c r="Q266" s="22" t="str">
        <f t="shared" si="269"/>
        <v/>
      </c>
      <c r="R266" s="34" t="str">
        <f t="shared" si="290"/>
        <v/>
      </c>
      <c r="S266" s="8"/>
      <c r="T266" s="22" t="str">
        <f t="shared" si="270"/>
        <v/>
      </c>
      <c r="U266" s="34" t="str">
        <f t="shared" si="291"/>
        <v/>
      </c>
      <c r="V266" s="8"/>
      <c r="W266" s="22" t="str">
        <f t="shared" si="271"/>
        <v/>
      </c>
      <c r="X266" s="34" t="str">
        <f t="shared" si="292"/>
        <v/>
      </c>
      <c r="Y266" s="8"/>
      <c r="Z266" s="22" t="str">
        <f t="shared" si="272"/>
        <v/>
      </c>
      <c r="AA266" s="34" t="str">
        <f t="shared" si="293"/>
        <v/>
      </c>
      <c r="AB266" s="8"/>
      <c r="AC266" s="22" t="str">
        <f t="shared" si="273"/>
        <v/>
      </c>
      <c r="AD266" s="34" t="str">
        <f t="shared" si="294"/>
        <v/>
      </c>
      <c r="AE266" s="8"/>
      <c r="AF266" s="22" t="str">
        <f t="shared" si="274"/>
        <v/>
      </c>
      <c r="AG266" s="34" t="str">
        <f t="shared" si="295"/>
        <v/>
      </c>
      <c r="AH266" s="8"/>
      <c r="AI266" s="22" t="str">
        <f t="shared" si="275"/>
        <v/>
      </c>
      <c r="AJ266" s="34" t="str">
        <f t="shared" si="296"/>
        <v/>
      </c>
      <c r="AK266" s="8"/>
      <c r="AL266" s="22" t="str">
        <f t="shared" si="276"/>
        <v/>
      </c>
      <c r="AM266" s="34" t="str">
        <f t="shared" si="297"/>
        <v/>
      </c>
      <c r="AN266" s="8"/>
      <c r="AO266" s="22" t="str">
        <f t="shared" si="277"/>
        <v/>
      </c>
      <c r="AP266" s="34" t="str">
        <f t="shared" si="298"/>
        <v/>
      </c>
      <c r="AQ266" s="8"/>
      <c r="AR266" s="22" t="str">
        <f t="shared" si="278"/>
        <v/>
      </c>
      <c r="AS266" s="34" t="str">
        <f t="shared" si="299"/>
        <v/>
      </c>
      <c r="AT266" s="8"/>
      <c r="AU266" s="22" t="str">
        <f t="shared" si="279"/>
        <v/>
      </c>
      <c r="AV266" s="34" t="str">
        <f t="shared" si="300"/>
        <v/>
      </c>
      <c r="AW266" s="8"/>
      <c r="AX266" s="22" t="str">
        <f t="shared" si="280"/>
        <v/>
      </c>
      <c r="AY266" s="34">
        <f t="shared" si="302"/>
        <v>0</v>
      </c>
      <c r="AZ266" s="8"/>
      <c r="BA266" s="22" t="str">
        <f t="shared" si="281"/>
        <v/>
      </c>
      <c r="BB266" s="34">
        <f t="shared" si="303"/>
        <v>0</v>
      </c>
      <c r="BC266" s="8"/>
      <c r="BD266" s="22" t="str">
        <f t="shared" si="282"/>
        <v/>
      </c>
      <c r="BE266" s="34">
        <f t="shared" si="304"/>
        <v>0</v>
      </c>
      <c r="BF266" s="8"/>
      <c r="BG266" s="22" t="str">
        <f t="shared" si="283"/>
        <v/>
      </c>
      <c r="BH266" s="34" t="str">
        <f t="shared" si="301"/>
        <v/>
      </c>
      <c r="BI266" s="8"/>
      <c r="BJ266" s="22" t="str">
        <f t="shared" si="284"/>
        <v/>
      </c>
    </row>
    <row r="267" spans="1:62" ht="18" customHeight="1" x14ac:dyDescent="0.35">
      <c r="A267" s="68">
        <f>'Energy - Master'!A266</f>
        <v>46286</v>
      </c>
      <c r="B267" s="24" t="str">
        <f t="shared" si="264"/>
        <v>Sep-2026</v>
      </c>
      <c r="C267" s="34" t="str">
        <f t="shared" si="285"/>
        <v/>
      </c>
      <c r="D267" s="8"/>
      <c r="E267" s="22" t="str">
        <f t="shared" si="265"/>
        <v/>
      </c>
      <c r="F267" s="34" t="str">
        <f t="shared" si="286"/>
        <v/>
      </c>
      <c r="G267" s="8"/>
      <c r="H267" s="22" t="str">
        <f t="shared" si="266"/>
        <v/>
      </c>
      <c r="I267" s="34" t="str">
        <f t="shared" si="287"/>
        <v/>
      </c>
      <c r="J267" s="8"/>
      <c r="K267" s="22" t="str">
        <f t="shared" si="267"/>
        <v/>
      </c>
      <c r="L267" s="34" t="str">
        <f t="shared" si="288"/>
        <v/>
      </c>
      <c r="M267" s="8"/>
      <c r="N267" s="22" t="str">
        <f t="shared" si="268"/>
        <v/>
      </c>
      <c r="O267" s="34" t="str">
        <f t="shared" si="289"/>
        <v/>
      </c>
      <c r="P267" s="8"/>
      <c r="Q267" s="22" t="str">
        <f t="shared" si="269"/>
        <v/>
      </c>
      <c r="R267" s="34" t="str">
        <f t="shared" si="290"/>
        <v/>
      </c>
      <c r="S267" s="8"/>
      <c r="T267" s="22" t="str">
        <f t="shared" si="270"/>
        <v/>
      </c>
      <c r="U267" s="34" t="str">
        <f t="shared" si="291"/>
        <v/>
      </c>
      <c r="V267" s="8"/>
      <c r="W267" s="22" t="str">
        <f t="shared" si="271"/>
        <v/>
      </c>
      <c r="X267" s="34" t="str">
        <f t="shared" si="292"/>
        <v/>
      </c>
      <c r="Y267" s="8"/>
      <c r="Z267" s="22" t="str">
        <f t="shared" si="272"/>
        <v/>
      </c>
      <c r="AA267" s="34" t="str">
        <f t="shared" si="293"/>
        <v/>
      </c>
      <c r="AB267" s="8"/>
      <c r="AC267" s="22" t="str">
        <f t="shared" si="273"/>
        <v/>
      </c>
      <c r="AD267" s="34" t="str">
        <f t="shared" si="294"/>
        <v/>
      </c>
      <c r="AE267" s="8"/>
      <c r="AF267" s="22" t="str">
        <f t="shared" si="274"/>
        <v/>
      </c>
      <c r="AG267" s="34" t="str">
        <f t="shared" si="295"/>
        <v/>
      </c>
      <c r="AH267" s="8"/>
      <c r="AI267" s="22" t="str">
        <f t="shared" si="275"/>
        <v/>
      </c>
      <c r="AJ267" s="34" t="str">
        <f t="shared" si="296"/>
        <v/>
      </c>
      <c r="AK267" s="8"/>
      <c r="AL267" s="22" t="str">
        <f t="shared" si="276"/>
        <v/>
      </c>
      <c r="AM267" s="34" t="str">
        <f t="shared" si="297"/>
        <v/>
      </c>
      <c r="AN267" s="8"/>
      <c r="AO267" s="22" t="str">
        <f t="shared" si="277"/>
        <v/>
      </c>
      <c r="AP267" s="34" t="str">
        <f t="shared" si="298"/>
        <v/>
      </c>
      <c r="AQ267" s="8"/>
      <c r="AR267" s="22" t="str">
        <f t="shared" si="278"/>
        <v/>
      </c>
      <c r="AS267" s="34" t="str">
        <f t="shared" si="299"/>
        <v/>
      </c>
      <c r="AT267" s="8"/>
      <c r="AU267" s="22" t="str">
        <f t="shared" si="279"/>
        <v/>
      </c>
      <c r="AV267" s="34" t="str">
        <f t="shared" si="300"/>
        <v/>
      </c>
      <c r="AW267" s="8"/>
      <c r="AX267" s="22" t="str">
        <f t="shared" si="280"/>
        <v/>
      </c>
      <c r="AY267" s="34">
        <f t="shared" si="302"/>
        <v>0</v>
      </c>
      <c r="AZ267" s="8"/>
      <c r="BA267" s="22" t="str">
        <f t="shared" si="281"/>
        <v/>
      </c>
      <c r="BB267" s="34">
        <f t="shared" si="303"/>
        <v>0</v>
      </c>
      <c r="BC267" s="8"/>
      <c r="BD267" s="22" t="str">
        <f t="shared" si="282"/>
        <v/>
      </c>
      <c r="BE267" s="34">
        <f t="shared" si="304"/>
        <v>0</v>
      </c>
      <c r="BF267" s="8"/>
      <c r="BG267" s="22" t="str">
        <f t="shared" si="283"/>
        <v/>
      </c>
      <c r="BH267" s="34" t="str">
        <f t="shared" si="301"/>
        <v/>
      </c>
      <c r="BI267" s="8"/>
      <c r="BJ267" s="22" t="str">
        <f t="shared" si="284"/>
        <v/>
      </c>
    </row>
    <row r="268" spans="1:62" ht="18" customHeight="1" x14ac:dyDescent="0.35">
      <c r="A268" s="68">
        <f>'Energy - Master'!A267</f>
        <v>46287</v>
      </c>
      <c r="B268" s="24" t="str">
        <f t="shared" si="264"/>
        <v>Sep-2026</v>
      </c>
      <c r="C268" s="34" t="str">
        <f t="shared" si="285"/>
        <v/>
      </c>
      <c r="D268" s="8"/>
      <c r="E268" s="22" t="str">
        <f t="shared" si="265"/>
        <v/>
      </c>
      <c r="F268" s="34" t="str">
        <f t="shared" si="286"/>
        <v/>
      </c>
      <c r="G268" s="8"/>
      <c r="H268" s="22" t="str">
        <f t="shared" si="266"/>
        <v/>
      </c>
      <c r="I268" s="34" t="str">
        <f t="shared" si="287"/>
        <v/>
      </c>
      <c r="J268" s="8"/>
      <c r="K268" s="22" t="str">
        <f t="shared" si="267"/>
        <v/>
      </c>
      <c r="L268" s="34" t="str">
        <f t="shared" si="288"/>
        <v/>
      </c>
      <c r="M268" s="8"/>
      <c r="N268" s="22" t="str">
        <f t="shared" si="268"/>
        <v/>
      </c>
      <c r="O268" s="34" t="str">
        <f t="shared" si="289"/>
        <v/>
      </c>
      <c r="P268" s="8"/>
      <c r="Q268" s="22" t="str">
        <f t="shared" si="269"/>
        <v/>
      </c>
      <c r="R268" s="34" t="str">
        <f t="shared" si="290"/>
        <v/>
      </c>
      <c r="S268" s="8"/>
      <c r="T268" s="22" t="str">
        <f t="shared" si="270"/>
        <v/>
      </c>
      <c r="U268" s="34" t="str">
        <f t="shared" si="291"/>
        <v/>
      </c>
      <c r="V268" s="8"/>
      <c r="W268" s="22" t="str">
        <f t="shared" si="271"/>
        <v/>
      </c>
      <c r="X268" s="34" t="str">
        <f t="shared" si="292"/>
        <v/>
      </c>
      <c r="Y268" s="8"/>
      <c r="Z268" s="22" t="str">
        <f t="shared" si="272"/>
        <v/>
      </c>
      <c r="AA268" s="34" t="str">
        <f t="shared" si="293"/>
        <v/>
      </c>
      <c r="AB268" s="8"/>
      <c r="AC268" s="22" t="str">
        <f t="shared" si="273"/>
        <v/>
      </c>
      <c r="AD268" s="34" t="str">
        <f t="shared" si="294"/>
        <v/>
      </c>
      <c r="AE268" s="8"/>
      <c r="AF268" s="22" t="str">
        <f t="shared" si="274"/>
        <v/>
      </c>
      <c r="AG268" s="34" t="str">
        <f t="shared" si="295"/>
        <v/>
      </c>
      <c r="AH268" s="8"/>
      <c r="AI268" s="22" t="str">
        <f t="shared" si="275"/>
        <v/>
      </c>
      <c r="AJ268" s="34" t="str">
        <f t="shared" si="296"/>
        <v/>
      </c>
      <c r="AK268" s="8"/>
      <c r="AL268" s="22" t="str">
        <f t="shared" si="276"/>
        <v/>
      </c>
      <c r="AM268" s="34" t="str">
        <f t="shared" si="297"/>
        <v/>
      </c>
      <c r="AN268" s="8"/>
      <c r="AO268" s="22" t="str">
        <f t="shared" si="277"/>
        <v/>
      </c>
      <c r="AP268" s="34" t="str">
        <f t="shared" si="298"/>
        <v/>
      </c>
      <c r="AQ268" s="8"/>
      <c r="AR268" s="22" t="str">
        <f t="shared" si="278"/>
        <v/>
      </c>
      <c r="AS268" s="34" t="str">
        <f t="shared" si="299"/>
        <v/>
      </c>
      <c r="AT268" s="8"/>
      <c r="AU268" s="22" t="str">
        <f t="shared" si="279"/>
        <v/>
      </c>
      <c r="AV268" s="34" t="str">
        <f t="shared" si="300"/>
        <v/>
      </c>
      <c r="AW268" s="8"/>
      <c r="AX268" s="22" t="str">
        <f t="shared" si="280"/>
        <v/>
      </c>
      <c r="AY268" s="34">
        <f t="shared" si="302"/>
        <v>0</v>
      </c>
      <c r="AZ268" s="8"/>
      <c r="BA268" s="22" t="str">
        <f t="shared" si="281"/>
        <v/>
      </c>
      <c r="BB268" s="34">
        <f t="shared" si="303"/>
        <v>0</v>
      </c>
      <c r="BC268" s="8"/>
      <c r="BD268" s="22" t="str">
        <f t="shared" si="282"/>
        <v/>
      </c>
      <c r="BE268" s="34">
        <f t="shared" si="304"/>
        <v>0</v>
      </c>
      <c r="BF268" s="8"/>
      <c r="BG268" s="22" t="str">
        <f t="shared" si="283"/>
        <v/>
      </c>
      <c r="BH268" s="34" t="str">
        <f t="shared" si="301"/>
        <v/>
      </c>
      <c r="BI268" s="8"/>
      <c r="BJ268" s="22" t="str">
        <f t="shared" si="284"/>
        <v/>
      </c>
    </row>
    <row r="269" spans="1:62" ht="18" customHeight="1" x14ac:dyDescent="0.35">
      <c r="A269" s="68">
        <f>'Energy - Master'!A268</f>
        <v>46288</v>
      </c>
      <c r="B269" s="24" t="str">
        <f t="shared" si="264"/>
        <v>Sep-2026</v>
      </c>
      <c r="C269" s="34" t="str">
        <f t="shared" si="285"/>
        <v/>
      </c>
      <c r="D269" s="8"/>
      <c r="E269" s="22" t="str">
        <f t="shared" si="265"/>
        <v/>
      </c>
      <c r="F269" s="34" t="str">
        <f t="shared" si="286"/>
        <v/>
      </c>
      <c r="G269" s="8"/>
      <c r="H269" s="22" t="str">
        <f t="shared" si="266"/>
        <v/>
      </c>
      <c r="I269" s="34" t="str">
        <f t="shared" si="287"/>
        <v/>
      </c>
      <c r="J269" s="8"/>
      <c r="K269" s="22" t="str">
        <f t="shared" si="267"/>
        <v/>
      </c>
      <c r="L269" s="34" t="str">
        <f t="shared" si="288"/>
        <v/>
      </c>
      <c r="M269" s="8"/>
      <c r="N269" s="22" t="str">
        <f t="shared" si="268"/>
        <v/>
      </c>
      <c r="O269" s="34" t="str">
        <f t="shared" si="289"/>
        <v/>
      </c>
      <c r="P269" s="8"/>
      <c r="Q269" s="22" t="str">
        <f t="shared" si="269"/>
        <v/>
      </c>
      <c r="R269" s="34" t="str">
        <f t="shared" si="290"/>
        <v/>
      </c>
      <c r="S269" s="8"/>
      <c r="T269" s="22" t="str">
        <f t="shared" si="270"/>
        <v/>
      </c>
      <c r="U269" s="34" t="str">
        <f t="shared" si="291"/>
        <v/>
      </c>
      <c r="V269" s="8"/>
      <c r="W269" s="22" t="str">
        <f t="shared" si="271"/>
        <v/>
      </c>
      <c r="X269" s="34" t="str">
        <f t="shared" si="292"/>
        <v/>
      </c>
      <c r="Y269" s="8"/>
      <c r="Z269" s="22" t="str">
        <f t="shared" si="272"/>
        <v/>
      </c>
      <c r="AA269" s="34" t="str">
        <f t="shared" si="293"/>
        <v/>
      </c>
      <c r="AB269" s="8"/>
      <c r="AC269" s="22" t="str">
        <f t="shared" si="273"/>
        <v/>
      </c>
      <c r="AD269" s="34" t="str">
        <f t="shared" si="294"/>
        <v/>
      </c>
      <c r="AE269" s="8"/>
      <c r="AF269" s="22" t="str">
        <f t="shared" si="274"/>
        <v/>
      </c>
      <c r="AG269" s="34" t="str">
        <f t="shared" si="295"/>
        <v/>
      </c>
      <c r="AH269" s="8"/>
      <c r="AI269" s="22" t="str">
        <f t="shared" si="275"/>
        <v/>
      </c>
      <c r="AJ269" s="34" t="str">
        <f t="shared" si="296"/>
        <v/>
      </c>
      <c r="AK269" s="8"/>
      <c r="AL269" s="22" t="str">
        <f t="shared" si="276"/>
        <v/>
      </c>
      <c r="AM269" s="34" t="str">
        <f t="shared" si="297"/>
        <v/>
      </c>
      <c r="AN269" s="8"/>
      <c r="AO269" s="22" t="str">
        <f t="shared" si="277"/>
        <v/>
      </c>
      <c r="AP269" s="34" t="str">
        <f t="shared" si="298"/>
        <v/>
      </c>
      <c r="AQ269" s="8"/>
      <c r="AR269" s="22" t="str">
        <f t="shared" si="278"/>
        <v/>
      </c>
      <c r="AS269" s="34" t="str">
        <f t="shared" si="299"/>
        <v/>
      </c>
      <c r="AT269" s="8"/>
      <c r="AU269" s="22" t="str">
        <f t="shared" si="279"/>
        <v/>
      </c>
      <c r="AV269" s="34" t="str">
        <f t="shared" si="300"/>
        <v/>
      </c>
      <c r="AW269" s="8"/>
      <c r="AX269" s="22" t="str">
        <f t="shared" si="280"/>
        <v/>
      </c>
      <c r="AY269" s="34">
        <f t="shared" si="302"/>
        <v>0</v>
      </c>
      <c r="AZ269" s="8"/>
      <c r="BA269" s="22" t="str">
        <f t="shared" si="281"/>
        <v/>
      </c>
      <c r="BB269" s="34">
        <f t="shared" si="303"/>
        <v>0</v>
      </c>
      <c r="BC269" s="8"/>
      <c r="BD269" s="22" t="str">
        <f t="shared" si="282"/>
        <v/>
      </c>
      <c r="BE269" s="34">
        <f t="shared" si="304"/>
        <v>0</v>
      </c>
      <c r="BF269" s="8"/>
      <c r="BG269" s="22" t="str">
        <f t="shared" si="283"/>
        <v/>
      </c>
      <c r="BH269" s="34" t="str">
        <f t="shared" si="301"/>
        <v/>
      </c>
      <c r="BI269" s="8"/>
      <c r="BJ269" s="22" t="str">
        <f t="shared" si="284"/>
        <v/>
      </c>
    </row>
    <row r="270" spans="1:62" ht="18" customHeight="1" x14ac:dyDescent="0.35">
      <c r="A270" s="68">
        <f>'Energy - Master'!A269</f>
        <v>46289</v>
      </c>
      <c r="B270" s="24" t="str">
        <f t="shared" si="264"/>
        <v>Sep-2026</v>
      </c>
      <c r="C270" s="34" t="str">
        <f t="shared" si="285"/>
        <v/>
      </c>
      <c r="D270" s="8"/>
      <c r="E270" s="22" t="str">
        <f t="shared" si="265"/>
        <v/>
      </c>
      <c r="F270" s="34" t="str">
        <f t="shared" si="286"/>
        <v/>
      </c>
      <c r="G270" s="8"/>
      <c r="H270" s="22" t="str">
        <f t="shared" si="266"/>
        <v/>
      </c>
      <c r="I270" s="34" t="str">
        <f t="shared" si="287"/>
        <v/>
      </c>
      <c r="J270" s="8"/>
      <c r="K270" s="22" t="str">
        <f t="shared" si="267"/>
        <v/>
      </c>
      <c r="L270" s="34" t="str">
        <f t="shared" si="288"/>
        <v/>
      </c>
      <c r="M270" s="8"/>
      <c r="N270" s="22" t="str">
        <f t="shared" si="268"/>
        <v/>
      </c>
      <c r="O270" s="34" t="str">
        <f t="shared" si="289"/>
        <v/>
      </c>
      <c r="P270" s="8"/>
      <c r="Q270" s="22" t="str">
        <f t="shared" si="269"/>
        <v/>
      </c>
      <c r="R270" s="34" t="str">
        <f t="shared" si="290"/>
        <v/>
      </c>
      <c r="S270" s="8"/>
      <c r="T270" s="22" t="str">
        <f t="shared" si="270"/>
        <v/>
      </c>
      <c r="U270" s="34" t="str">
        <f t="shared" si="291"/>
        <v/>
      </c>
      <c r="V270" s="8"/>
      <c r="W270" s="22" t="str">
        <f t="shared" si="271"/>
        <v/>
      </c>
      <c r="X270" s="34" t="str">
        <f t="shared" si="292"/>
        <v/>
      </c>
      <c r="Y270" s="8"/>
      <c r="Z270" s="22" t="str">
        <f t="shared" si="272"/>
        <v/>
      </c>
      <c r="AA270" s="34" t="str">
        <f t="shared" si="293"/>
        <v/>
      </c>
      <c r="AB270" s="8"/>
      <c r="AC270" s="22" t="str">
        <f t="shared" si="273"/>
        <v/>
      </c>
      <c r="AD270" s="34" t="str">
        <f t="shared" si="294"/>
        <v/>
      </c>
      <c r="AE270" s="8"/>
      <c r="AF270" s="22" t="str">
        <f t="shared" si="274"/>
        <v/>
      </c>
      <c r="AG270" s="34" t="str">
        <f t="shared" si="295"/>
        <v/>
      </c>
      <c r="AH270" s="8"/>
      <c r="AI270" s="22" t="str">
        <f t="shared" si="275"/>
        <v/>
      </c>
      <c r="AJ270" s="34" t="str">
        <f t="shared" si="296"/>
        <v/>
      </c>
      <c r="AK270" s="8"/>
      <c r="AL270" s="22" t="str">
        <f t="shared" si="276"/>
        <v/>
      </c>
      <c r="AM270" s="34" t="str">
        <f t="shared" si="297"/>
        <v/>
      </c>
      <c r="AN270" s="8"/>
      <c r="AO270" s="22" t="str">
        <f t="shared" si="277"/>
        <v/>
      </c>
      <c r="AP270" s="34" t="str">
        <f t="shared" si="298"/>
        <v/>
      </c>
      <c r="AQ270" s="8"/>
      <c r="AR270" s="22" t="str">
        <f t="shared" si="278"/>
        <v/>
      </c>
      <c r="AS270" s="34" t="str">
        <f t="shared" si="299"/>
        <v/>
      </c>
      <c r="AT270" s="8"/>
      <c r="AU270" s="22" t="str">
        <f t="shared" si="279"/>
        <v/>
      </c>
      <c r="AV270" s="34" t="str">
        <f t="shared" si="300"/>
        <v/>
      </c>
      <c r="AW270" s="8"/>
      <c r="AX270" s="22" t="str">
        <f t="shared" si="280"/>
        <v/>
      </c>
      <c r="AY270" s="34">
        <f t="shared" si="302"/>
        <v>0</v>
      </c>
      <c r="AZ270" s="8"/>
      <c r="BA270" s="22" t="str">
        <f t="shared" si="281"/>
        <v/>
      </c>
      <c r="BB270" s="34">
        <f t="shared" si="303"/>
        <v>0</v>
      </c>
      <c r="BC270" s="8"/>
      <c r="BD270" s="22" t="str">
        <f t="shared" si="282"/>
        <v/>
      </c>
      <c r="BE270" s="34">
        <f t="shared" si="304"/>
        <v>0</v>
      </c>
      <c r="BF270" s="8"/>
      <c r="BG270" s="22" t="str">
        <f t="shared" si="283"/>
        <v/>
      </c>
      <c r="BH270" s="34" t="str">
        <f t="shared" si="301"/>
        <v/>
      </c>
      <c r="BI270" s="8"/>
      <c r="BJ270" s="22" t="str">
        <f t="shared" si="284"/>
        <v/>
      </c>
    </row>
    <row r="271" spans="1:62" ht="18" customHeight="1" x14ac:dyDescent="0.35">
      <c r="A271" s="68">
        <f>'Energy - Master'!A270</f>
        <v>46290</v>
      </c>
      <c r="B271" s="24" t="str">
        <f t="shared" si="264"/>
        <v>Sep-2026</v>
      </c>
      <c r="C271" s="34" t="str">
        <f t="shared" si="285"/>
        <v/>
      </c>
      <c r="D271" s="8"/>
      <c r="E271" s="22" t="str">
        <f t="shared" si="265"/>
        <v/>
      </c>
      <c r="F271" s="34" t="str">
        <f t="shared" si="286"/>
        <v/>
      </c>
      <c r="G271" s="8"/>
      <c r="H271" s="22" t="str">
        <f t="shared" si="266"/>
        <v/>
      </c>
      <c r="I271" s="34" t="str">
        <f t="shared" si="287"/>
        <v/>
      </c>
      <c r="J271" s="8"/>
      <c r="K271" s="22" t="str">
        <f t="shared" si="267"/>
        <v/>
      </c>
      <c r="L271" s="34" t="str">
        <f t="shared" si="288"/>
        <v/>
      </c>
      <c r="M271" s="8"/>
      <c r="N271" s="22" t="str">
        <f t="shared" si="268"/>
        <v/>
      </c>
      <c r="O271" s="34" t="str">
        <f t="shared" si="289"/>
        <v/>
      </c>
      <c r="P271" s="8"/>
      <c r="Q271" s="22" t="str">
        <f t="shared" si="269"/>
        <v/>
      </c>
      <c r="R271" s="34" t="str">
        <f t="shared" si="290"/>
        <v/>
      </c>
      <c r="S271" s="8"/>
      <c r="T271" s="22" t="str">
        <f t="shared" si="270"/>
        <v/>
      </c>
      <c r="U271" s="34" t="str">
        <f t="shared" si="291"/>
        <v/>
      </c>
      <c r="V271" s="8"/>
      <c r="W271" s="22" t="str">
        <f t="shared" si="271"/>
        <v/>
      </c>
      <c r="X271" s="34" t="str">
        <f t="shared" si="292"/>
        <v/>
      </c>
      <c r="Y271" s="8"/>
      <c r="Z271" s="22" t="str">
        <f t="shared" si="272"/>
        <v/>
      </c>
      <c r="AA271" s="34" t="str">
        <f t="shared" si="293"/>
        <v/>
      </c>
      <c r="AB271" s="8"/>
      <c r="AC271" s="22" t="str">
        <f t="shared" si="273"/>
        <v/>
      </c>
      <c r="AD271" s="34" t="str">
        <f t="shared" si="294"/>
        <v/>
      </c>
      <c r="AE271" s="8"/>
      <c r="AF271" s="22" t="str">
        <f t="shared" si="274"/>
        <v/>
      </c>
      <c r="AG271" s="34" t="str">
        <f t="shared" si="295"/>
        <v/>
      </c>
      <c r="AH271" s="8"/>
      <c r="AI271" s="22" t="str">
        <f t="shared" si="275"/>
        <v/>
      </c>
      <c r="AJ271" s="34" t="str">
        <f t="shared" si="296"/>
        <v/>
      </c>
      <c r="AK271" s="8"/>
      <c r="AL271" s="22" t="str">
        <f t="shared" si="276"/>
        <v/>
      </c>
      <c r="AM271" s="34" t="str">
        <f t="shared" si="297"/>
        <v/>
      </c>
      <c r="AN271" s="8"/>
      <c r="AO271" s="22" t="str">
        <f t="shared" si="277"/>
        <v/>
      </c>
      <c r="AP271" s="34" t="str">
        <f t="shared" si="298"/>
        <v/>
      </c>
      <c r="AQ271" s="8"/>
      <c r="AR271" s="22" t="str">
        <f t="shared" si="278"/>
        <v/>
      </c>
      <c r="AS271" s="34" t="str">
        <f t="shared" si="299"/>
        <v/>
      </c>
      <c r="AT271" s="8"/>
      <c r="AU271" s="22" t="str">
        <f t="shared" si="279"/>
        <v/>
      </c>
      <c r="AV271" s="34" t="str">
        <f t="shared" si="300"/>
        <v/>
      </c>
      <c r="AW271" s="8"/>
      <c r="AX271" s="22" t="str">
        <f t="shared" si="280"/>
        <v/>
      </c>
      <c r="AY271" s="34">
        <f t="shared" si="302"/>
        <v>0</v>
      </c>
      <c r="AZ271" s="8"/>
      <c r="BA271" s="22" t="str">
        <f t="shared" si="281"/>
        <v/>
      </c>
      <c r="BB271" s="34">
        <f t="shared" si="303"/>
        <v>0</v>
      </c>
      <c r="BC271" s="8"/>
      <c r="BD271" s="22" t="str">
        <f t="shared" si="282"/>
        <v/>
      </c>
      <c r="BE271" s="34">
        <f t="shared" si="304"/>
        <v>0</v>
      </c>
      <c r="BF271" s="8"/>
      <c r="BG271" s="22" t="str">
        <f t="shared" si="283"/>
        <v/>
      </c>
      <c r="BH271" s="34" t="str">
        <f t="shared" si="301"/>
        <v/>
      </c>
      <c r="BI271" s="8"/>
      <c r="BJ271" s="22" t="str">
        <f t="shared" si="284"/>
        <v/>
      </c>
    </row>
    <row r="272" spans="1:62" ht="18" customHeight="1" x14ac:dyDescent="0.35">
      <c r="A272" s="68">
        <f>'Energy - Master'!A271</f>
        <v>46291</v>
      </c>
      <c r="B272" s="24" t="str">
        <f t="shared" si="264"/>
        <v>Sep-2026</v>
      </c>
      <c r="C272" s="34" t="str">
        <f t="shared" si="285"/>
        <v/>
      </c>
      <c r="D272" s="8"/>
      <c r="E272" s="22" t="str">
        <f t="shared" si="265"/>
        <v/>
      </c>
      <c r="F272" s="34" t="str">
        <f t="shared" si="286"/>
        <v/>
      </c>
      <c r="G272" s="8"/>
      <c r="H272" s="22" t="str">
        <f t="shared" si="266"/>
        <v/>
      </c>
      <c r="I272" s="34" t="str">
        <f t="shared" si="287"/>
        <v/>
      </c>
      <c r="J272" s="8"/>
      <c r="K272" s="22" t="str">
        <f t="shared" si="267"/>
        <v/>
      </c>
      <c r="L272" s="34" t="str">
        <f t="shared" si="288"/>
        <v/>
      </c>
      <c r="M272" s="8"/>
      <c r="N272" s="22" t="str">
        <f t="shared" si="268"/>
        <v/>
      </c>
      <c r="O272" s="34" t="str">
        <f t="shared" si="289"/>
        <v/>
      </c>
      <c r="P272" s="8"/>
      <c r="Q272" s="22" t="str">
        <f t="shared" si="269"/>
        <v/>
      </c>
      <c r="R272" s="34" t="str">
        <f t="shared" si="290"/>
        <v/>
      </c>
      <c r="S272" s="8"/>
      <c r="T272" s="22" t="str">
        <f t="shared" si="270"/>
        <v/>
      </c>
      <c r="U272" s="34" t="str">
        <f t="shared" si="291"/>
        <v/>
      </c>
      <c r="V272" s="8"/>
      <c r="W272" s="22" t="str">
        <f t="shared" si="271"/>
        <v/>
      </c>
      <c r="X272" s="34" t="str">
        <f t="shared" si="292"/>
        <v/>
      </c>
      <c r="Y272" s="8"/>
      <c r="Z272" s="22" t="str">
        <f t="shared" si="272"/>
        <v/>
      </c>
      <c r="AA272" s="34" t="str">
        <f t="shared" si="293"/>
        <v/>
      </c>
      <c r="AB272" s="8"/>
      <c r="AC272" s="22" t="str">
        <f t="shared" si="273"/>
        <v/>
      </c>
      <c r="AD272" s="34" t="str">
        <f t="shared" si="294"/>
        <v/>
      </c>
      <c r="AE272" s="8"/>
      <c r="AF272" s="22" t="str">
        <f t="shared" si="274"/>
        <v/>
      </c>
      <c r="AG272" s="34" t="str">
        <f t="shared" si="295"/>
        <v/>
      </c>
      <c r="AH272" s="8"/>
      <c r="AI272" s="22" t="str">
        <f t="shared" si="275"/>
        <v/>
      </c>
      <c r="AJ272" s="34" t="str">
        <f t="shared" si="296"/>
        <v/>
      </c>
      <c r="AK272" s="8"/>
      <c r="AL272" s="22" t="str">
        <f t="shared" si="276"/>
        <v/>
      </c>
      <c r="AM272" s="34" t="str">
        <f t="shared" si="297"/>
        <v/>
      </c>
      <c r="AN272" s="8"/>
      <c r="AO272" s="22" t="str">
        <f t="shared" si="277"/>
        <v/>
      </c>
      <c r="AP272" s="34" t="str">
        <f t="shared" si="298"/>
        <v/>
      </c>
      <c r="AQ272" s="8"/>
      <c r="AR272" s="22" t="str">
        <f t="shared" si="278"/>
        <v/>
      </c>
      <c r="AS272" s="34" t="str">
        <f t="shared" si="299"/>
        <v/>
      </c>
      <c r="AT272" s="8"/>
      <c r="AU272" s="22" t="str">
        <f t="shared" si="279"/>
        <v/>
      </c>
      <c r="AV272" s="34" t="str">
        <f t="shared" si="300"/>
        <v/>
      </c>
      <c r="AW272" s="8"/>
      <c r="AX272" s="22" t="str">
        <f t="shared" si="280"/>
        <v/>
      </c>
      <c r="AY272" s="34">
        <f t="shared" si="302"/>
        <v>0</v>
      </c>
      <c r="AZ272" s="8"/>
      <c r="BA272" s="22" t="str">
        <f t="shared" si="281"/>
        <v/>
      </c>
      <c r="BB272" s="34">
        <f t="shared" si="303"/>
        <v>0</v>
      </c>
      <c r="BC272" s="8"/>
      <c r="BD272" s="22" t="str">
        <f t="shared" si="282"/>
        <v/>
      </c>
      <c r="BE272" s="34">
        <f t="shared" si="304"/>
        <v>0</v>
      </c>
      <c r="BF272" s="8"/>
      <c r="BG272" s="22" t="str">
        <f t="shared" si="283"/>
        <v/>
      </c>
      <c r="BH272" s="34" t="str">
        <f t="shared" si="301"/>
        <v/>
      </c>
      <c r="BI272" s="8"/>
      <c r="BJ272" s="22" t="str">
        <f t="shared" si="284"/>
        <v/>
      </c>
    </row>
    <row r="273" spans="1:62" ht="18" customHeight="1" x14ac:dyDescent="0.35">
      <c r="A273" s="68">
        <f>'Energy - Master'!A272</f>
        <v>46292</v>
      </c>
      <c r="B273" s="24" t="str">
        <f t="shared" si="264"/>
        <v>Sep-2026</v>
      </c>
      <c r="C273" s="34" t="str">
        <f t="shared" si="285"/>
        <v/>
      </c>
      <c r="D273" s="8"/>
      <c r="E273" s="22" t="str">
        <f t="shared" si="265"/>
        <v/>
      </c>
      <c r="F273" s="34" t="str">
        <f t="shared" si="286"/>
        <v/>
      </c>
      <c r="G273" s="8"/>
      <c r="H273" s="22" t="str">
        <f t="shared" si="266"/>
        <v/>
      </c>
      <c r="I273" s="34" t="str">
        <f t="shared" si="287"/>
        <v/>
      </c>
      <c r="J273" s="8"/>
      <c r="K273" s="22" t="str">
        <f t="shared" si="267"/>
        <v/>
      </c>
      <c r="L273" s="34" t="str">
        <f t="shared" si="288"/>
        <v/>
      </c>
      <c r="M273" s="8"/>
      <c r="N273" s="22" t="str">
        <f t="shared" si="268"/>
        <v/>
      </c>
      <c r="O273" s="34" t="str">
        <f t="shared" si="289"/>
        <v/>
      </c>
      <c r="P273" s="8"/>
      <c r="Q273" s="22" t="str">
        <f t="shared" si="269"/>
        <v/>
      </c>
      <c r="R273" s="34" t="str">
        <f t="shared" si="290"/>
        <v/>
      </c>
      <c r="S273" s="8"/>
      <c r="T273" s="22" t="str">
        <f t="shared" si="270"/>
        <v/>
      </c>
      <c r="U273" s="34" t="str">
        <f t="shared" si="291"/>
        <v/>
      </c>
      <c r="V273" s="8"/>
      <c r="W273" s="22" t="str">
        <f t="shared" si="271"/>
        <v/>
      </c>
      <c r="X273" s="34" t="str">
        <f t="shared" si="292"/>
        <v/>
      </c>
      <c r="Y273" s="8"/>
      <c r="Z273" s="22" t="str">
        <f t="shared" si="272"/>
        <v/>
      </c>
      <c r="AA273" s="34" t="str">
        <f t="shared" si="293"/>
        <v/>
      </c>
      <c r="AB273" s="8"/>
      <c r="AC273" s="22" t="str">
        <f t="shared" si="273"/>
        <v/>
      </c>
      <c r="AD273" s="34" t="str">
        <f t="shared" si="294"/>
        <v/>
      </c>
      <c r="AE273" s="8"/>
      <c r="AF273" s="22" t="str">
        <f t="shared" si="274"/>
        <v/>
      </c>
      <c r="AG273" s="34" t="str">
        <f t="shared" si="295"/>
        <v/>
      </c>
      <c r="AH273" s="8"/>
      <c r="AI273" s="22" t="str">
        <f t="shared" si="275"/>
        <v/>
      </c>
      <c r="AJ273" s="34" t="str">
        <f t="shared" si="296"/>
        <v/>
      </c>
      <c r="AK273" s="8"/>
      <c r="AL273" s="22" t="str">
        <f t="shared" si="276"/>
        <v/>
      </c>
      <c r="AM273" s="34" t="str">
        <f t="shared" si="297"/>
        <v/>
      </c>
      <c r="AN273" s="8"/>
      <c r="AO273" s="22" t="str">
        <f t="shared" si="277"/>
        <v/>
      </c>
      <c r="AP273" s="34" t="str">
        <f t="shared" si="298"/>
        <v/>
      </c>
      <c r="AQ273" s="8"/>
      <c r="AR273" s="22" t="str">
        <f t="shared" si="278"/>
        <v/>
      </c>
      <c r="AS273" s="34" t="str">
        <f t="shared" si="299"/>
        <v/>
      </c>
      <c r="AT273" s="8"/>
      <c r="AU273" s="22" t="str">
        <f t="shared" si="279"/>
        <v/>
      </c>
      <c r="AV273" s="34" t="str">
        <f t="shared" si="300"/>
        <v/>
      </c>
      <c r="AW273" s="8"/>
      <c r="AX273" s="22" t="str">
        <f t="shared" si="280"/>
        <v/>
      </c>
      <c r="AY273" s="34">
        <f t="shared" si="302"/>
        <v>0</v>
      </c>
      <c r="AZ273" s="8"/>
      <c r="BA273" s="22" t="str">
        <f t="shared" si="281"/>
        <v/>
      </c>
      <c r="BB273" s="34">
        <f t="shared" si="303"/>
        <v>0</v>
      </c>
      <c r="BC273" s="8"/>
      <c r="BD273" s="22" t="str">
        <f t="shared" si="282"/>
        <v/>
      </c>
      <c r="BE273" s="34">
        <f t="shared" si="304"/>
        <v>0</v>
      </c>
      <c r="BF273" s="8"/>
      <c r="BG273" s="22" t="str">
        <f t="shared" si="283"/>
        <v/>
      </c>
      <c r="BH273" s="34" t="str">
        <f t="shared" si="301"/>
        <v/>
      </c>
      <c r="BI273" s="8"/>
      <c r="BJ273" s="22" t="str">
        <f t="shared" si="284"/>
        <v/>
      </c>
    </row>
    <row r="274" spans="1:62" ht="18" customHeight="1" x14ac:dyDescent="0.35">
      <c r="A274" s="68">
        <f>'Energy - Master'!A273</f>
        <v>46293</v>
      </c>
      <c r="B274" s="24" t="str">
        <f t="shared" si="264"/>
        <v>Sep-2026</v>
      </c>
      <c r="C274" s="34" t="str">
        <f t="shared" si="285"/>
        <v/>
      </c>
      <c r="D274" s="8"/>
      <c r="E274" s="22" t="str">
        <f t="shared" si="265"/>
        <v/>
      </c>
      <c r="F274" s="34" t="str">
        <f t="shared" si="286"/>
        <v/>
      </c>
      <c r="G274" s="8"/>
      <c r="H274" s="22" t="str">
        <f t="shared" si="266"/>
        <v/>
      </c>
      <c r="I274" s="34" t="str">
        <f t="shared" si="287"/>
        <v/>
      </c>
      <c r="J274" s="8"/>
      <c r="K274" s="22" t="str">
        <f t="shared" si="267"/>
        <v/>
      </c>
      <c r="L274" s="34" t="str">
        <f t="shared" si="288"/>
        <v/>
      </c>
      <c r="M274" s="8"/>
      <c r="N274" s="22" t="str">
        <f t="shared" si="268"/>
        <v/>
      </c>
      <c r="O274" s="34" t="str">
        <f t="shared" si="289"/>
        <v/>
      </c>
      <c r="P274" s="8"/>
      <c r="Q274" s="22" t="str">
        <f t="shared" si="269"/>
        <v/>
      </c>
      <c r="R274" s="34" t="str">
        <f t="shared" si="290"/>
        <v/>
      </c>
      <c r="S274" s="8"/>
      <c r="T274" s="22" t="str">
        <f t="shared" si="270"/>
        <v/>
      </c>
      <c r="U274" s="34" t="str">
        <f t="shared" si="291"/>
        <v/>
      </c>
      <c r="V274" s="8"/>
      <c r="W274" s="22" t="str">
        <f t="shared" si="271"/>
        <v/>
      </c>
      <c r="X274" s="34" t="str">
        <f t="shared" si="292"/>
        <v/>
      </c>
      <c r="Y274" s="8"/>
      <c r="Z274" s="22" t="str">
        <f t="shared" si="272"/>
        <v/>
      </c>
      <c r="AA274" s="34" t="str">
        <f t="shared" si="293"/>
        <v/>
      </c>
      <c r="AB274" s="8"/>
      <c r="AC274" s="22" t="str">
        <f t="shared" si="273"/>
        <v/>
      </c>
      <c r="AD274" s="34" t="str">
        <f t="shared" si="294"/>
        <v/>
      </c>
      <c r="AE274" s="8"/>
      <c r="AF274" s="22" t="str">
        <f t="shared" si="274"/>
        <v/>
      </c>
      <c r="AG274" s="34" t="str">
        <f t="shared" si="295"/>
        <v/>
      </c>
      <c r="AH274" s="8"/>
      <c r="AI274" s="22" t="str">
        <f t="shared" si="275"/>
        <v/>
      </c>
      <c r="AJ274" s="34" t="str">
        <f t="shared" si="296"/>
        <v/>
      </c>
      <c r="AK274" s="8"/>
      <c r="AL274" s="22" t="str">
        <f t="shared" si="276"/>
        <v/>
      </c>
      <c r="AM274" s="34" t="str">
        <f t="shared" si="297"/>
        <v/>
      </c>
      <c r="AN274" s="8"/>
      <c r="AO274" s="22" t="str">
        <f t="shared" si="277"/>
        <v/>
      </c>
      <c r="AP274" s="34" t="str">
        <f t="shared" si="298"/>
        <v/>
      </c>
      <c r="AQ274" s="8"/>
      <c r="AR274" s="22" t="str">
        <f t="shared" si="278"/>
        <v/>
      </c>
      <c r="AS274" s="34" t="str">
        <f t="shared" si="299"/>
        <v/>
      </c>
      <c r="AT274" s="8"/>
      <c r="AU274" s="22" t="str">
        <f t="shared" si="279"/>
        <v/>
      </c>
      <c r="AV274" s="34" t="str">
        <f t="shared" si="300"/>
        <v/>
      </c>
      <c r="AW274" s="8"/>
      <c r="AX274" s="22" t="str">
        <f t="shared" si="280"/>
        <v/>
      </c>
      <c r="AY274" s="34">
        <f t="shared" si="302"/>
        <v>0</v>
      </c>
      <c r="AZ274" s="8"/>
      <c r="BA274" s="22" t="str">
        <f t="shared" si="281"/>
        <v/>
      </c>
      <c r="BB274" s="34">
        <f t="shared" si="303"/>
        <v>0</v>
      </c>
      <c r="BC274" s="8"/>
      <c r="BD274" s="22" t="str">
        <f t="shared" si="282"/>
        <v/>
      </c>
      <c r="BE274" s="34">
        <f t="shared" si="304"/>
        <v>0</v>
      </c>
      <c r="BF274" s="8"/>
      <c r="BG274" s="22" t="str">
        <f t="shared" si="283"/>
        <v/>
      </c>
      <c r="BH274" s="34" t="str">
        <f t="shared" si="301"/>
        <v/>
      </c>
      <c r="BI274" s="8"/>
      <c r="BJ274" s="22" t="str">
        <f t="shared" si="284"/>
        <v/>
      </c>
    </row>
    <row r="275" spans="1:62" ht="18" customHeight="1" x14ac:dyDescent="0.35">
      <c r="A275" s="68">
        <f>'Energy - Master'!A274</f>
        <v>46294</v>
      </c>
      <c r="B275" s="24" t="str">
        <f t="shared" si="264"/>
        <v>Sep-2026</v>
      </c>
      <c r="C275" s="34" t="str">
        <f t="shared" si="285"/>
        <v/>
      </c>
      <c r="D275" s="8"/>
      <c r="E275" s="22" t="str">
        <f t="shared" si="265"/>
        <v/>
      </c>
      <c r="F275" s="34" t="str">
        <f t="shared" si="286"/>
        <v/>
      </c>
      <c r="G275" s="8"/>
      <c r="H275" s="22" t="str">
        <f t="shared" si="266"/>
        <v/>
      </c>
      <c r="I275" s="34" t="str">
        <f t="shared" si="287"/>
        <v/>
      </c>
      <c r="J275" s="8"/>
      <c r="K275" s="22" t="str">
        <f t="shared" si="267"/>
        <v/>
      </c>
      <c r="L275" s="34" t="str">
        <f t="shared" si="288"/>
        <v/>
      </c>
      <c r="M275" s="8"/>
      <c r="N275" s="22" t="str">
        <f t="shared" si="268"/>
        <v/>
      </c>
      <c r="O275" s="34" t="str">
        <f t="shared" si="289"/>
        <v/>
      </c>
      <c r="P275" s="8"/>
      <c r="Q275" s="22" t="str">
        <f t="shared" si="269"/>
        <v/>
      </c>
      <c r="R275" s="34" t="str">
        <f t="shared" si="290"/>
        <v/>
      </c>
      <c r="S275" s="8"/>
      <c r="T275" s="22" t="str">
        <f t="shared" si="270"/>
        <v/>
      </c>
      <c r="U275" s="34" t="str">
        <f t="shared" si="291"/>
        <v/>
      </c>
      <c r="V275" s="8"/>
      <c r="W275" s="22" t="str">
        <f t="shared" si="271"/>
        <v/>
      </c>
      <c r="X275" s="34" t="str">
        <f t="shared" si="292"/>
        <v/>
      </c>
      <c r="Y275" s="8"/>
      <c r="Z275" s="22" t="str">
        <f t="shared" si="272"/>
        <v/>
      </c>
      <c r="AA275" s="34" t="str">
        <f t="shared" si="293"/>
        <v/>
      </c>
      <c r="AB275" s="8"/>
      <c r="AC275" s="22" t="str">
        <f t="shared" si="273"/>
        <v/>
      </c>
      <c r="AD275" s="34" t="str">
        <f t="shared" si="294"/>
        <v/>
      </c>
      <c r="AE275" s="8"/>
      <c r="AF275" s="22" t="str">
        <f t="shared" si="274"/>
        <v/>
      </c>
      <c r="AG275" s="34" t="str">
        <f t="shared" si="295"/>
        <v/>
      </c>
      <c r="AH275" s="8"/>
      <c r="AI275" s="22" t="str">
        <f t="shared" si="275"/>
        <v/>
      </c>
      <c r="AJ275" s="34" t="str">
        <f t="shared" si="296"/>
        <v/>
      </c>
      <c r="AK275" s="8"/>
      <c r="AL275" s="22" t="str">
        <f t="shared" si="276"/>
        <v/>
      </c>
      <c r="AM275" s="34" t="str">
        <f t="shared" si="297"/>
        <v/>
      </c>
      <c r="AN275" s="8"/>
      <c r="AO275" s="22" t="str">
        <f t="shared" si="277"/>
        <v/>
      </c>
      <c r="AP275" s="34" t="str">
        <f t="shared" si="298"/>
        <v/>
      </c>
      <c r="AQ275" s="8"/>
      <c r="AR275" s="22" t="str">
        <f t="shared" si="278"/>
        <v/>
      </c>
      <c r="AS275" s="34" t="str">
        <f t="shared" si="299"/>
        <v/>
      </c>
      <c r="AT275" s="8"/>
      <c r="AU275" s="22" t="str">
        <f t="shared" si="279"/>
        <v/>
      </c>
      <c r="AV275" s="34" t="str">
        <f t="shared" si="300"/>
        <v/>
      </c>
      <c r="AW275" s="8"/>
      <c r="AX275" s="22" t="str">
        <f t="shared" si="280"/>
        <v/>
      </c>
      <c r="AY275" s="34">
        <f t="shared" si="302"/>
        <v>0</v>
      </c>
      <c r="AZ275" s="8"/>
      <c r="BA275" s="22" t="str">
        <f t="shared" si="281"/>
        <v/>
      </c>
      <c r="BB275" s="34">
        <f t="shared" si="303"/>
        <v>0</v>
      </c>
      <c r="BC275" s="8"/>
      <c r="BD275" s="22" t="str">
        <f t="shared" si="282"/>
        <v/>
      </c>
      <c r="BE275" s="34">
        <f t="shared" si="304"/>
        <v>0</v>
      </c>
      <c r="BF275" s="8"/>
      <c r="BG275" s="22" t="str">
        <f t="shared" si="283"/>
        <v/>
      </c>
      <c r="BH275" s="34" t="str">
        <f t="shared" si="301"/>
        <v/>
      </c>
      <c r="BI275" s="8"/>
      <c r="BJ275" s="22" t="str">
        <f t="shared" si="284"/>
        <v/>
      </c>
    </row>
    <row r="276" spans="1:62" ht="18" customHeight="1" x14ac:dyDescent="0.35">
      <c r="A276" s="68">
        <f>'Energy - Master'!A275</f>
        <v>46295</v>
      </c>
      <c r="B276" s="24" t="str">
        <f t="shared" si="264"/>
        <v>Sep-2026</v>
      </c>
      <c r="C276" s="34" t="str">
        <f t="shared" si="285"/>
        <v/>
      </c>
      <c r="D276" s="8"/>
      <c r="E276" s="22" t="str">
        <f t="shared" si="265"/>
        <v/>
      </c>
      <c r="F276" s="34" t="str">
        <f t="shared" si="286"/>
        <v/>
      </c>
      <c r="G276" s="8"/>
      <c r="H276" s="22" t="str">
        <f t="shared" si="266"/>
        <v/>
      </c>
      <c r="I276" s="34" t="str">
        <f t="shared" si="287"/>
        <v/>
      </c>
      <c r="J276" s="8"/>
      <c r="K276" s="22" t="str">
        <f t="shared" si="267"/>
        <v/>
      </c>
      <c r="L276" s="34" t="str">
        <f t="shared" si="288"/>
        <v/>
      </c>
      <c r="M276" s="8"/>
      <c r="N276" s="22" t="str">
        <f t="shared" si="268"/>
        <v/>
      </c>
      <c r="O276" s="34" t="str">
        <f t="shared" si="289"/>
        <v/>
      </c>
      <c r="P276" s="8"/>
      <c r="Q276" s="22" t="str">
        <f t="shared" si="269"/>
        <v/>
      </c>
      <c r="R276" s="34" t="str">
        <f t="shared" si="290"/>
        <v/>
      </c>
      <c r="S276" s="8"/>
      <c r="T276" s="22" t="str">
        <f t="shared" si="270"/>
        <v/>
      </c>
      <c r="U276" s="34" t="str">
        <f t="shared" si="291"/>
        <v/>
      </c>
      <c r="V276" s="8"/>
      <c r="W276" s="22" t="str">
        <f t="shared" si="271"/>
        <v/>
      </c>
      <c r="X276" s="34" t="str">
        <f t="shared" si="292"/>
        <v/>
      </c>
      <c r="Y276" s="8"/>
      <c r="Z276" s="22" t="str">
        <f t="shared" si="272"/>
        <v/>
      </c>
      <c r="AA276" s="34" t="str">
        <f t="shared" si="293"/>
        <v/>
      </c>
      <c r="AB276" s="8"/>
      <c r="AC276" s="22" t="str">
        <f t="shared" si="273"/>
        <v/>
      </c>
      <c r="AD276" s="34" t="str">
        <f t="shared" si="294"/>
        <v/>
      </c>
      <c r="AE276" s="8"/>
      <c r="AF276" s="22" t="str">
        <f t="shared" si="274"/>
        <v/>
      </c>
      <c r="AG276" s="34" t="str">
        <f t="shared" si="295"/>
        <v/>
      </c>
      <c r="AH276" s="8"/>
      <c r="AI276" s="22" t="str">
        <f t="shared" si="275"/>
        <v/>
      </c>
      <c r="AJ276" s="34" t="str">
        <f t="shared" si="296"/>
        <v/>
      </c>
      <c r="AK276" s="8"/>
      <c r="AL276" s="22" t="str">
        <f t="shared" si="276"/>
        <v/>
      </c>
      <c r="AM276" s="34" t="str">
        <f t="shared" si="297"/>
        <v/>
      </c>
      <c r="AN276" s="8"/>
      <c r="AO276" s="22" t="str">
        <f t="shared" si="277"/>
        <v/>
      </c>
      <c r="AP276" s="34" t="str">
        <f t="shared" si="298"/>
        <v/>
      </c>
      <c r="AQ276" s="8"/>
      <c r="AR276" s="22" t="str">
        <f t="shared" si="278"/>
        <v/>
      </c>
      <c r="AS276" s="34" t="str">
        <f t="shared" si="299"/>
        <v/>
      </c>
      <c r="AT276" s="8"/>
      <c r="AU276" s="22" t="str">
        <f t="shared" si="279"/>
        <v/>
      </c>
      <c r="AV276" s="34" t="str">
        <f t="shared" si="300"/>
        <v/>
      </c>
      <c r="AW276" s="8"/>
      <c r="AX276" s="22" t="str">
        <f t="shared" si="280"/>
        <v/>
      </c>
      <c r="AY276" s="34">
        <f t="shared" si="302"/>
        <v>0</v>
      </c>
      <c r="AZ276" s="8"/>
      <c r="BA276" s="22" t="str">
        <f t="shared" si="281"/>
        <v/>
      </c>
      <c r="BB276" s="34">
        <f t="shared" si="303"/>
        <v>0</v>
      </c>
      <c r="BC276" s="8"/>
      <c r="BD276" s="22" t="str">
        <f t="shared" si="282"/>
        <v/>
      </c>
      <c r="BE276" s="34">
        <f t="shared" si="304"/>
        <v>0</v>
      </c>
      <c r="BF276" s="8"/>
      <c r="BG276" s="22" t="str">
        <f t="shared" si="283"/>
        <v/>
      </c>
      <c r="BH276" s="34" t="str">
        <f t="shared" si="301"/>
        <v/>
      </c>
      <c r="BI276" s="8"/>
      <c r="BJ276" s="22" t="str">
        <f t="shared" si="284"/>
        <v/>
      </c>
    </row>
    <row r="277" spans="1:62" ht="18" customHeight="1" x14ac:dyDescent="0.35">
      <c r="A277" s="68">
        <f>'Energy - Master'!A276</f>
        <v>46296</v>
      </c>
      <c r="B277" s="24" t="str">
        <f t="shared" si="264"/>
        <v>Oct-2026</v>
      </c>
      <c r="C277" s="34" t="str">
        <f t="shared" si="285"/>
        <v/>
      </c>
      <c r="D277" s="8"/>
      <c r="E277" s="22" t="str">
        <f t="shared" si="265"/>
        <v/>
      </c>
      <c r="F277" s="34" t="str">
        <f t="shared" si="286"/>
        <v/>
      </c>
      <c r="G277" s="8"/>
      <c r="H277" s="22" t="str">
        <f t="shared" si="266"/>
        <v/>
      </c>
      <c r="I277" s="34" t="str">
        <f t="shared" si="287"/>
        <v/>
      </c>
      <c r="J277" s="8"/>
      <c r="K277" s="22" t="str">
        <f t="shared" si="267"/>
        <v/>
      </c>
      <c r="L277" s="34" t="str">
        <f t="shared" si="288"/>
        <v/>
      </c>
      <c r="M277" s="8"/>
      <c r="N277" s="22" t="str">
        <f t="shared" si="268"/>
        <v/>
      </c>
      <c r="O277" s="34" t="str">
        <f t="shared" si="289"/>
        <v/>
      </c>
      <c r="P277" s="8"/>
      <c r="Q277" s="22" t="str">
        <f t="shared" si="269"/>
        <v/>
      </c>
      <c r="R277" s="34" t="str">
        <f t="shared" si="290"/>
        <v/>
      </c>
      <c r="S277" s="8"/>
      <c r="T277" s="22" t="str">
        <f t="shared" si="270"/>
        <v/>
      </c>
      <c r="U277" s="34" t="str">
        <f t="shared" si="291"/>
        <v/>
      </c>
      <c r="V277" s="8"/>
      <c r="W277" s="22" t="str">
        <f t="shared" si="271"/>
        <v/>
      </c>
      <c r="X277" s="34" t="str">
        <f t="shared" si="292"/>
        <v/>
      </c>
      <c r="Y277" s="8"/>
      <c r="Z277" s="22" t="str">
        <f t="shared" si="272"/>
        <v/>
      </c>
      <c r="AA277" s="34" t="str">
        <f t="shared" si="293"/>
        <v/>
      </c>
      <c r="AB277" s="8"/>
      <c r="AC277" s="22" t="str">
        <f t="shared" si="273"/>
        <v/>
      </c>
      <c r="AD277" s="34" t="str">
        <f t="shared" si="294"/>
        <v/>
      </c>
      <c r="AE277" s="8"/>
      <c r="AF277" s="22" t="str">
        <f t="shared" si="274"/>
        <v/>
      </c>
      <c r="AG277" s="34" t="str">
        <f t="shared" si="295"/>
        <v/>
      </c>
      <c r="AH277" s="8"/>
      <c r="AI277" s="22" t="str">
        <f t="shared" si="275"/>
        <v/>
      </c>
      <c r="AJ277" s="34" t="str">
        <f t="shared" si="296"/>
        <v/>
      </c>
      <c r="AK277" s="8"/>
      <c r="AL277" s="22" t="str">
        <f t="shared" si="276"/>
        <v/>
      </c>
      <c r="AM277" s="34" t="str">
        <f t="shared" si="297"/>
        <v/>
      </c>
      <c r="AN277" s="8"/>
      <c r="AO277" s="22" t="str">
        <f t="shared" si="277"/>
        <v/>
      </c>
      <c r="AP277" s="34" t="str">
        <f t="shared" si="298"/>
        <v/>
      </c>
      <c r="AQ277" s="8"/>
      <c r="AR277" s="22" t="str">
        <f t="shared" si="278"/>
        <v/>
      </c>
      <c r="AS277" s="34" t="str">
        <f t="shared" si="299"/>
        <v/>
      </c>
      <c r="AT277" s="8"/>
      <c r="AU277" s="22" t="str">
        <f t="shared" si="279"/>
        <v/>
      </c>
      <c r="AV277" s="34" t="str">
        <f t="shared" si="300"/>
        <v/>
      </c>
      <c r="AW277" s="8"/>
      <c r="AX277" s="22" t="str">
        <f t="shared" si="280"/>
        <v/>
      </c>
      <c r="AY277" s="34">
        <f t="shared" si="302"/>
        <v>0</v>
      </c>
      <c r="AZ277" s="8"/>
      <c r="BA277" s="22" t="str">
        <f t="shared" si="281"/>
        <v/>
      </c>
      <c r="BB277" s="34">
        <f t="shared" si="303"/>
        <v>0</v>
      </c>
      <c r="BC277" s="8"/>
      <c r="BD277" s="22" t="str">
        <f t="shared" si="282"/>
        <v/>
      </c>
      <c r="BE277" s="34">
        <f t="shared" si="304"/>
        <v>0</v>
      </c>
      <c r="BF277" s="8"/>
      <c r="BG277" s="22" t="str">
        <f t="shared" si="283"/>
        <v/>
      </c>
      <c r="BH277" s="34" t="str">
        <f t="shared" si="301"/>
        <v/>
      </c>
      <c r="BI277" s="8"/>
      <c r="BJ277" s="22" t="str">
        <f t="shared" si="284"/>
        <v/>
      </c>
    </row>
    <row r="278" spans="1:62" ht="18" customHeight="1" x14ac:dyDescent="0.35">
      <c r="A278" s="68">
        <f>'Energy - Master'!A277</f>
        <v>46297</v>
      </c>
      <c r="B278" s="24" t="str">
        <f t="shared" si="264"/>
        <v>Oct-2026</v>
      </c>
      <c r="C278" s="34" t="str">
        <f t="shared" si="285"/>
        <v/>
      </c>
      <c r="D278" s="8"/>
      <c r="E278" s="22" t="str">
        <f t="shared" si="265"/>
        <v/>
      </c>
      <c r="F278" s="34" t="str">
        <f t="shared" si="286"/>
        <v/>
      </c>
      <c r="G278" s="8"/>
      <c r="H278" s="22" t="str">
        <f t="shared" si="266"/>
        <v/>
      </c>
      <c r="I278" s="34" t="str">
        <f t="shared" si="287"/>
        <v/>
      </c>
      <c r="J278" s="8"/>
      <c r="K278" s="22" t="str">
        <f t="shared" si="267"/>
        <v/>
      </c>
      <c r="L278" s="34" t="str">
        <f t="shared" si="288"/>
        <v/>
      </c>
      <c r="M278" s="8"/>
      <c r="N278" s="22" t="str">
        <f t="shared" si="268"/>
        <v/>
      </c>
      <c r="O278" s="34" t="str">
        <f t="shared" si="289"/>
        <v/>
      </c>
      <c r="P278" s="8"/>
      <c r="Q278" s="22" t="str">
        <f t="shared" si="269"/>
        <v/>
      </c>
      <c r="R278" s="34" t="str">
        <f t="shared" si="290"/>
        <v/>
      </c>
      <c r="S278" s="8"/>
      <c r="T278" s="22" t="str">
        <f t="shared" si="270"/>
        <v/>
      </c>
      <c r="U278" s="34" t="str">
        <f t="shared" si="291"/>
        <v/>
      </c>
      <c r="V278" s="8"/>
      <c r="W278" s="22" t="str">
        <f t="shared" si="271"/>
        <v/>
      </c>
      <c r="X278" s="34" t="str">
        <f t="shared" si="292"/>
        <v/>
      </c>
      <c r="Y278" s="8"/>
      <c r="Z278" s="22" t="str">
        <f t="shared" si="272"/>
        <v/>
      </c>
      <c r="AA278" s="34" t="str">
        <f t="shared" si="293"/>
        <v/>
      </c>
      <c r="AB278" s="8"/>
      <c r="AC278" s="22" t="str">
        <f t="shared" si="273"/>
        <v/>
      </c>
      <c r="AD278" s="34" t="str">
        <f t="shared" si="294"/>
        <v/>
      </c>
      <c r="AE278" s="8"/>
      <c r="AF278" s="22" t="str">
        <f t="shared" si="274"/>
        <v/>
      </c>
      <c r="AG278" s="34" t="str">
        <f t="shared" si="295"/>
        <v/>
      </c>
      <c r="AH278" s="8"/>
      <c r="AI278" s="22" t="str">
        <f t="shared" si="275"/>
        <v/>
      </c>
      <c r="AJ278" s="34" t="str">
        <f t="shared" si="296"/>
        <v/>
      </c>
      <c r="AK278" s="8"/>
      <c r="AL278" s="22" t="str">
        <f t="shared" si="276"/>
        <v/>
      </c>
      <c r="AM278" s="34" t="str">
        <f t="shared" si="297"/>
        <v/>
      </c>
      <c r="AN278" s="8"/>
      <c r="AO278" s="22" t="str">
        <f t="shared" si="277"/>
        <v/>
      </c>
      <c r="AP278" s="34" t="str">
        <f t="shared" si="298"/>
        <v/>
      </c>
      <c r="AQ278" s="8"/>
      <c r="AR278" s="22" t="str">
        <f t="shared" si="278"/>
        <v/>
      </c>
      <c r="AS278" s="34" t="str">
        <f t="shared" si="299"/>
        <v/>
      </c>
      <c r="AT278" s="8"/>
      <c r="AU278" s="22" t="str">
        <f t="shared" si="279"/>
        <v/>
      </c>
      <c r="AV278" s="34" t="str">
        <f t="shared" si="300"/>
        <v/>
      </c>
      <c r="AW278" s="8"/>
      <c r="AX278" s="22" t="str">
        <f t="shared" si="280"/>
        <v/>
      </c>
      <c r="AY278" s="34">
        <f t="shared" si="302"/>
        <v>0</v>
      </c>
      <c r="AZ278" s="8"/>
      <c r="BA278" s="22" t="str">
        <f t="shared" si="281"/>
        <v/>
      </c>
      <c r="BB278" s="34">
        <f t="shared" si="303"/>
        <v>0</v>
      </c>
      <c r="BC278" s="8"/>
      <c r="BD278" s="22" t="str">
        <f t="shared" si="282"/>
        <v/>
      </c>
      <c r="BE278" s="34">
        <f t="shared" si="304"/>
        <v>0</v>
      </c>
      <c r="BF278" s="8"/>
      <c r="BG278" s="22" t="str">
        <f t="shared" si="283"/>
        <v/>
      </c>
      <c r="BH278" s="34" t="str">
        <f t="shared" si="301"/>
        <v/>
      </c>
      <c r="BI278" s="8"/>
      <c r="BJ278" s="22" t="str">
        <f t="shared" si="284"/>
        <v/>
      </c>
    </row>
    <row r="279" spans="1:62" ht="18" customHeight="1" x14ac:dyDescent="0.35">
      <c r="A279" s="68">
        <f>'Energy - Master'!A278</f>
        <v>46298</v>
      </c>
      <c r="B279" s="24" t="str">
        <f t="shared" si="264"/>
        <v>Oct-2026</v>
      </c>
      <c r="C279" s="34" t="str">
        <f t="shared" si="285"/>
        <v/>
      </c>
      <c r="D279" s="8"/>
      <c r="E279" s="22" t="str">
        <f t="shared" si="265"/>
        <v/>
      </c>
      <c r="F279" s="34" t="str">
        <f t="shared" si="286"/>
        <v/>
      </c>
      <c r="G279" s="8"/>
      <c r="H279" s="22" t="str">
        <f t="shared" si="266"/>
        <v/>
      </c>
      <c r="I279" s="34" t="str">
        <f t="shared" si="287"/>
        <v/>
      </c>
      <c r="J279" s="8"/>
      <c r="K279" s="22" t="str">
        <f t="shared" si="267"/>
        <v/>
      </c>
      <c r="L279" s="34" t="str">
        <f t="shared" si="288"/>
        <v/>
      </c>
      <c r="M279" s="8"/>
      <c r="N279" s="22" t="str">
        <f t="shared" si="268"/>
        <v/>
      </c>
      <c r="O279" s="34" t="str">
        <f t="shared" si="289"/>
        <v/>
      </c>
      <c r="P279" s="8"/>
      <c r="Q279" s="22" t="str">
        <f t="shared" si="269"/>
        <v/>
      </c>
      <c r="R279" s="34" t="str">
        <f t="shared" si="290"/>
        <v/>
      </c>
      <c r="S279" s="8"/>
      <c r="T279" s="22" t="str">
        <f t="shared" si="270"/>
        <v/>
      </c>
      <c r="U279" s="34" t="str">
        <f t="shared" si="291"/>
        <v/>
      </c>
      <c r="V279" s="8"/>
      <c r="W279" s="22" t="str">
        <f t="shared" si="271"/>
        <v/>
      </c>
      <c r="X279" s="34" t="str">
        <f t="shared" si="292"/>
        <v/>
      </c>
      <c r="Y279" s="8"/>
      <c r="Z279" s="22" t="str">
        <f t="shared" si="272"/>
        <v/>
      </c>
      <c r="AA279" s="34" t="str">
        <f t="shared" si="293"/>
        <v/>
      </c>
      <c r="AB279" s="8"/>
      <c r="AC279" s="22" t="str">
        <f t="shared" si="273"/>
        <v/>
      </c>
      <c r="AD279" s="34" t="str">
        <f t="shared" si="294"/>
        <v/>
      </c>
      <c r="AE279" s="8"/>
      <c r="AF279" s="22" t="str">
        <f t="shared" si="274"/>
        <v/>
      </c>
      <c r="AG279" s="34" t="str">
        <f t="shared" si="295"/>
        <v/>
      </c>
      <c r="AH279" s="8"/>
      <c r="AI279" s="22" t="str">
        <f t="shared" si="275"/>
        <v/>
      </c>
      <c r="AJ279" s="34" t="str">
        <f t="shared" si="296"/>
        <v/>
      </c>
      <c r="AK279" s="8"/>
      <c r="AL279" s="22" t="str">
        <f t="shared" si="276"/>
        <v/>
      </c>
      <c r="AM279" s="34" t="str">
        <f t="shared" si="297"/>
        <v/>
      </c>
      <c r="AN279" s="8"/>
      <c r="AO279" s="22" t="str">
        <f t="shared" si="277"/>
        <v/>
      </c>
      <c r="AP279" s="34" t="str">
        <f t="shared" si="298"/>
        <v/>
      </c>
      <c r="AQ279" s="8"/>
      <c r="AR279" s="22" t="str">
        <f t="shared" si="278"/>
        <v/>
      </c>
      <c r="AS279" s="34" t="str">
        <f t="shared" si="299"/>
        <v/>
      </c>
      <c r="AT279" s="8"/>
      <c r="AU279" s="22" t="str">
        <f t="shared" si="279"/>
        <v/>
      </c>
      <c r="AV279" s="34" t="str">
        <f t="shared" si="300"/>
        <v/>
      </c>
      <c r="AW279" s="8"/>
      <c r="AX279" s="22" t="str">
        <f t="shared" si="280"/>
        <v/>
      </c>
      <c r="AY279" s="34">
        <f t="shared" si="302"/>
        <v>0</v>
      </c>
      <c r="AZ279" s="8"/>
      <c r="BA279" s="22" t="str">
        <f t="shared" si="281"/>
        <v/>
      </c>
      <c r="BB279" s="34">
        <f t="shared" si="303"/>
        <v>0</v>
      </c>
      <c r="BC279" s="8"/>
      <c r="BD279" s="22" t="str">
        <f t="shared" si="282"/>
        <v/>
      </c>
      <c r="BE279" s="34">
        <f t="shared" si="304"/>
        <v>0</v>
      </c>
      <c r="BF279" s="8"/>
      <c r="BG279" s="22" t="str">
        <f t="shared" si="283"/>
        <v/>
      </c>
      <c r="BH279" s="34" t="str">
        <f t="shared" si="301"/>
        <v/>
      </c>
      <c r="BI279" s="8"/>
      <c r="BJ279" s="22" t="str">
        <f t="shared" si="284"/>
        <v/>
      </c>
    </row>
    <row r="280" spans="1:62" ht="18" customHeight="1" x14ac:dyDescent="0.35">
      <c r="A280" s="68">
        <f>'Energy - Master'!A279</f>
        <v>46299</v>
      </c>
      <c r="B280" s="24" t="str">
        <f t="shared" si="264"/>
        <v>Oct-2026</v>
      </c>
      <c r="C280" s="34" t="str">
        <f t="shared" si="285"/>
        <v/>
      </c>
      <c r="D280" s="8"/>
      <c r="E280" s="22" t="str">
        <f t="shared" si="265"/>
        <v/>
      </c>
      <c r="F280" s="34" t="str">
        <f t="shared" si="286"/>
        <v/>
      </c>
      <c r="G280" s="8"/>
      <c r="H280" s="22" t="str">
        <f t="shared" si="266"/>
        <v/>
      </c>
      <c r="I280" s="34" t="str">
        <f t="shared" si="287"/>
        <v/>
      </c>
      <c r="J280" s="8"/>
      <c r="K280" s="22" t="str">
        <f t="shared" si="267"/>
        <v/>
      </c>
      <c r="L280" s="34" t="str">
        <f t="shared" si="288"/>
        <v/>
      </c>
      <c r="M280" s="8"/>
      <c r="N280" s="22" t="str">
        <f t="shared" si="268"/>
        <v/>
      </c>
      <c r="O280" s="34" t="str">
        <f t="shared" si="289"/>
        <v/>
      </c>
      <c r="P280" s="8"/>
      <c r="Q280" s="22" t="str">
        <f t="shared" si="269"/>
        <v/>
      </c>
      <c r="R280" s="34" t="str">
        <f t="shared" si="290"/>
        <v/>
      </c>
      <c r="S280" s="8"/>
      <c r="T280" s="22" t="str">
        <f t="shared" si="270"/>
        <v/>
      </c>
      <c r="U280" s="34" t="str">
        <f t="shared" si="291"/>
        <v/>
      </c>
      <c r="V280" s="8"/>
      <c r="W280" s="22" t="str">
        <f t="shared" si="271"/>
        <v/>
      </c>
      <c r="X280" s="34" t="str">
        <f t="shared" si="292"/>
        <v/>
      </c>
      <c r="Y280" s="8"/>
      <c r="Z280" s="22" t="str">
        <f t="shared" si="272"/>
        <v/>
      </c>
      <c r="AA280" s="34" t="str">
        <f t="shared" si="293"/>
        <v/>
      </c>
      <c r="AB280" s="8"/>
      <c r="AC280" s="22" t="str">
        <f t="shared" si="273"/>
        <v/>
      </c>
      <c r="AD280" s="34" t="str">
        <f t="shared" si="294"/>
        <v/>
      </c>
      <c r="AE280" s="8"/>
      <c r="AF280" s="22" t="str">
        <f t="shared" si="274"/>
        <v/>
      </c>
      <c r="AG280" s="34" t="str">
        <f t="shared" si="295"/>
        <v/>
      </c>
      <c r="AH280" s="8"/>
      <c r="AI280" s="22" t="str">
        <f t="shared" si="275"/>
        <v/>
      </c>
      <c r="AJ280" s="34" t="str">
        <f t="shared" si="296"/>
        <v/>
      </c>
      <c r="AK280" s="8"/>
      <c r="AL280" s="22" t="str">
        <f t="shared" si="276"/>
        <v/>
      </c>
      <c r="AM280" s="34" t="str">
        <f t="shared" si="297"/>
        <v/>
      </c>
      <c r="AN280" s="8"/>
      <c r="AO280" s="22" t="str">
        <f t="shared" si="277"/>
        <v/>
      </c>
      <c r="AP280" s="34" t="str">
        <f t="shared" si="298"/>
        <v/>
      </c>
      <c r="AQ280" s="8"/>
      <c r="AR280" s="22" t="str">
        <f t="shared" si="278"/>
        <v/>
      </c>
      <c r="AS280" s="34" t="str">
        <f t="shared" si="299"/>
        <v/>
      </c>
      <c r="AT280" s="8"/>
      <c r="AU280" s="22" t="str">
        <f t="shared" si="279"/>
        <v/>
      </c>
      <c r="AV280" s="34" t="str">
        <f t="shared" si="300"/>
        <v/>
      </c>
      <c r="AW280" s="8"/>
      <c r="AX280" s="22" t="str">
        <f t="shared" si="280"/>
        <v/>
      </c>
      <c r="AY280" s="34">
        <f t="shared" si="302"/>
        <v>0</v>
      </c>
      <c r="AZ280" s="8"/>
      <c r="BA280" s="22" t="str">
        <f t="shared" si="281"/>
        <v/>
      </c>
      <c r="BB280" s="34">
        <f t="shared" si="303"/>
        <v>0</v>
      </c>
      <c r="BC280" s="8"/>
      <c r="BD280" s="22" t="str">
        <f t="shared" si="282"/>
        <v/>
      </c>
      <c r="BE280" s="34">
        <f t="shared" si="304"/>
        <v>0</v>
      </c>
      <c r="BF280" s="8"/>
      <c r="BG280" s="22" t="str">
        <f t="shared" si="283"/>
        <v/>
      </c>
      <c r="BH280" s="34" t="str">
        <f t="shared" si="301"/>
        <v/>
      </c>
      <c r="BI280" s="8"/>
      <c r="BJ280" s="22" t="str">
        <f t="shared" si="284"/>
        <v/>
      </c>
    </row>
    <row r="281" spans="1:62" ht="18" customHeight="1" x14ac:dyDescent="0.35">
      <c r="A281" s="68">
        <f>'Energy - Master'!A280</f>
        <v>46300</v>
      </c>
      <c r="B281" s="24" t="str">
        <f t="shared" si="264"/>
        <v>Oct-2026</v>
      </c>
      <c r="C281" s="34" t="str">
        <f t="shared" si="285"/>
        <v/>
      </c>
      <c r="D281" s="8"/>
      <c r="E281" s="22" t="str">
        <f t="shared" si="265"/>
        <v/>
      </c>
      <c r="F281" s="34" t="str">
        <f t="shared" si="286"/>
        <v/>
      </c>
      <c r="G281" s="8"/>
      <c r="H281" s="22" t="str">
        <f t="shared" si="266"/>
        <v/>
      </c>
      <c r="I281" s="34" t="str">
        <f t="shared" si="287"/>
        <v/>
      </c>
      <c r="J281" s="8"/>
      <c r="K281" s="22" t="str">
        <f t="shared" si="267"/>
        <v/>
      </c>
      <c r="L281" s="34" t="str">
        <f t="shared" si="288"/>
        <v/>
      </c>
      <c r="M281" s="8"/>
      <c r="N281" s="22" t="str">
        <f t="shared" si="268"/>
        <v/>
      </c>
      <c r="O281" s="34" t="str">
        <f t="shared" si="289"/>
        <v/>
      </c>
      <c r="P281" s="8"/>
      <c r="Q281" s="22" t="str">
        <f t="shared" si="269"/>
        <v/>
      </c>
      <c r="R281" s="34" t="str">
        <f t="shared" si="290"/>
        <v/>
      </c>
      <c r="S281" s="8"/>
      <c r="T281" s="22" t="str">
        <f t="shared" si="270"/>
        <v/>
      </c>
      <c r="U281" s="34" t="str">
        <f t="shared" si="291"/>
        <v/>
      </c>
      <c r="V281" s="8"/>
      <c r="W281" s="22" t="str">
        <f t="shared" si="271"/>
        <v/>
      </c>
      <c r="X281" s="34" t="str">
        <f t="shared" si="292"/>
        <v/>
      </c>
      <c r="Y281" s="8"/>
      <c r="Z281" s="22" t="str">
        <f t="shared" si="272"/>
        <v/>
      </c>
      <c r="AA281" s="34" t="str">
        <f t="shared" si="293"/>
        <v/>
      </c>
      <c r="AB281" s="8"/>
      <c r="AC281" s="22" t="str">
        <f t="shared" si="273"/>
        <v/>
      </c>
      <c r="AD281" s="34" t="str">
        <f t="shared" si="294"/>
        <v/>
      </c>
      <c r="AE281" s="8"/>
      <c r="AF281" s="22" t="str">
        <f t="shared" si="274"/>
        <v/>
      </c>
      <c r="AG281" s="34" t="str">
        <f t="shared" si="295"/>
        <v/>
      </c>
      <c r="AH281" s="8"/>
      <c r="AI281" s="22" t="str">
        <f t="shared" si="275"/>
        <v/>
      </c>
      <c r="AJ281" s="34" t="str">
        <f t="shared" si="296"/>
        <v/>
      </c>
      <c r="AK281" s="8"/>
      <c r="AL281" s="22" t="str">
        <f t="shared" si="276"/>
        <v/>
      </c>
      <c r="AM281" s="34" t="str">
        <f t="shared" si="297"/>
        <v/>
      </c>
      <c r="AN281" s="8"/>
      <c r="AO281" s="22" t="str">
        <f t="shared" si="277"/>
        <v/>
      </c>
      <c r="AP281" s="34" t="str">
        <f t="shared" si="298"/>
        <v/>
      </c>
      <c r="AQ281" s="8"/>
      <c r="AR281" s="22" t="str">
        <f t="shared" si="278"/>
        <v/>
      </c>
      <c r="AS281" s="34" t="str">
        <f t="shared" si="299"/>
        <v/>
      </c>
      <c r="AT281" s="8"/>
      <c r="AU281" s="22" t="str">
        <f t="shared" si="279"/>
        <v/>
      </c>
      <c r="AV281" s="34" t="str">
        <f t="shared" si="300"/>
        <v/>
      </c>
      <c r="AW281" s="8"/>
      <c r="AX281" s="22" t="str">
        <f t="shared" si="280"/>
        <v/>
      </c>
      <c r="AY281" s="34">
        <f t="shared" si="302"/>
        <v>0</v>
      </c>
      <c r="AZ281" s="8"/>
      <c r="BA281" s="22" t="str">
        <f t="shared" si="281"/>
        <v/>
      </c>
      <c r="BB281" s="34">
        <f t="shared" si="303"/>
        <v>0</v>
      </c>
      <c r="BC281" s="8"/>
      <c r="BD281" s="22" t="str">
        <f t="shared" si="282"/>
        <v/>
      </c>
      <c r="BE281" s="34">
        <f t="shared" si="304"/>
        <v>0</v>
      </c>
      <c r="BF281" s="8"/>
      <c r="BG281" s="22" t="str">
        <f t="shared" si="283"/>
        <v/>
      </c>
      <c r="BH281" s="34" t="str">
        <f t="shared" si="301"/>
        <v/>
      </c>
      <c r="BI281" s="8"/>
      <c r="BJ281" s="22" t="str">
        <f t="shared" si="284"/>
        <v/>
      </c>
    </row>
    <row r="282" spans="1:62" ht="18" customHeight="1" x14ac:dyDescent="0.35">
      <c r="A282" s="68">
        <f>'Energy - Master'!A281</f>
        <v>46301</v>
      </c>
      <c r="B282" s="24" t="str">
        <f t="shared" si="264"/>
        <v>Oct-2026</v>
      </c>
      <c r="C282" s="34" t="str">
        <f t="shared" si="285"/>
        <v/>
      </c>
      <c r="D282" s="8"/>
      <c r="E282" s="22" t="str">
        <f t="shared" si="265"/>
        <v/>
      </c>
      <c r="F282" s="34" t="str">
        <f t="shared" si="286"/>
        <v/>
      </c>
      <c r="G282" s="8"/>
      <c r="H282" s="22" t="str">
        <f t="shared" si="266"/>
        <v/>
      </c>
      <c r="I282" s="34" t="str">
        <f t="shared" si="287"/>
        <v/>
      </c>
      <c r="J282" s="8"/>
      <c r="K282" s="22" t="str">
        <f t="shared" si="267"/>
        <v/>
      </c>
      <c r="L282" s="34" t="str">
        <f t="shared" si="288"/>
        <v/>
      </c>
      <c r="M282" s="8"/>
      <c r="N282" s="22" t="str">
        <f t="shared" si="268"/>
        <v/>
      </c>
      <c r="O282" s="34" t="str">
        <f t="shared" si="289"/>
        <v/>
      </c>
      <c r="P282" s="8"/>
      <c r="Q282" s="22" t="str">
        <f t="shared" si="269"/>
        <v/>
      </c>
      <c r="R282" s="34" t="str">
        <f t="shared" si="290"/>
        <v/>
      </c>
      <c r="S282" s="8"/>
      <c r="T282" s="22" t="str">
        <f t="shared" si="270"/>
        <v/>
      </c>
      <c r="U282" s="34" t="str">
        <f t="shared" si="291"/>
        <v/>
      </c>
      <c r="V282" s="8"/>
      <c r="W282" s="22" t="str">
        <f t="shared" si="271"/>
        <v/>
      </c>
      <c r="X282" s="34" t="str">
        <f t="shared" si="292"/>
        <v/>
      </c>
      <c r="Y282" s="8"/>
      <c r="Z282" s="22" t="str">
        <f t="shared" si="272"/>
        <v/>
      </c>
      <c r="AA282" s="34" t="str">
        <f t="shared" si="293"/>
        <v/>
      </c>
      <c r="AB282" s="8"/>
      <c r="AC282" s="22" t="str">
        <f t="shared" si="273"/>
        <v/>
      </c>
      <c r="AD282" s="34" t="str">
        <f t="shared" si="294"/>
        <v/>
      </c>
      <c r="AE282" s="8"/>
      <c r="AF282" s="22" t="str">
        <f t="shared" si="274"/>
        <v/>
      </c>
      <c r="AG282" s="34" t="str">
        <f t="shared" si="295"/>
        <v/>
      </c>
      <c r="AH282" s="8"/>
      <c r="AI282" s="22" t="str">
        <f t="shared" si="275"/>
        <v/>
      </c>
      <c r="AJ282" s="34" t="str">
        <f t="shared" si="296"/>
        <v/>
      </c>
      <c r="AK282" s="8"/>
      <c r="AL282" s="22" t="str">
        <f t="shared" si="276"/>
        <v/>
      </c>
      <c r="AM282" s="34" t="str">
        <f t="shared" si="297"/>
        <v/>
      </c>
      <c r="AN282" s="8"/>
      <c r="AO282" s="22" t="str">
        <f t="shared" si="277"/>
        <v/>
      </c>
      <c r="AP282" s="34" t="str">
        <f t="shared" si="298"/>
        <v/>
      </c>
      <c r="AQ282" s="8"/>
      <c r="AR282" s="22" t="str">
        <f t="shared" si="278"/>
        <v/>
      </c>
      <c r="AS282" s="34" t="str">
        <f t="shared" si="299"/>
        <v/>
      </c>
      <c r="AT282" s="8"/>
      <c r="AU282" s="22" t="str">
        <f t="shared" si="279"/>
        <v/>
      </c>
      <c r="AV282" s="34" t="str">
        <f t="shared" si="300"/>
        <v/>
      </c>
      <c r="AW282" s="8"/>
      <c r="AX282" s="22" t="str">
        <f t="shared" si="280"/>
        <v/>
      </c>
      <c r="AY282" s="34">
        <f t="shared" si="302"/>
        <v>0</v>
      </c>
      <c r="AZ282" s="8"/>
      <c r="BA282" s="22" t="str">
        <f t="shared" si="281"/>
        <v/>
      </c>
      <c r="BB282" s="34">
        <f t="shared" si="303"/>
        <v>0</v>
      </c>
      <c r="BC282" s="8"/>
      <c r="BD282" s="22" t="str">
        <f t="shared" si="282"/>
        <v/>
      </c>
      <c r="BE282" s="34">
        <f t="shared" si="304"/>
        <v>0</v>
      </c>
      <c r="BF282" s="8"/>
      <c r="BG282" s="22" t="str">
        <f t="shared" si="283"/>
        <v/>
      </c>
      <c r="BH282" s="34" t="str">
        <f t="shared" si="301"/>
        <v/>
      </c>
      <c r="BI282" s="8"/>
      <c r="BJ282" s="22" t="str">
        <f t="shared" si="284"/>
        <v/>
      </c>
    </row>
    <row r="283" spans="1:62" ht="18" customHeight="1" x14ac:dyDescent="0.35">
      <c r="A283" s="68">
        <f>'Energy - Master'!A282</f>
        <v>46302</v>
      </c>
      <c r="B283" s="24" t="str">
        <f t="shared" si="264"/>
        <v>Oct-2026</v>
      </c>
      <c r="C283" s="34" t="str">
        <f t="shared" si="285"/>
        <v/>
      </c>
      <c r="D283" s="8"/>
      <c r="E283" s="22" t="str">
        <f t="shared" si="265"/>
        <v/>
      </c>
      <c r="F283" s="34" t="str">
        <f t="shared" si="286"/>
        <v/>
      </c>
      <c r="G283" s="8"/>
      <c r="H283" s="22" t="str">
        <f t="shared" si="266"/>
        <v/>
      </c>
      <c r="I283" s="34" t="str">
        <f t="shared" si="287"/>
        <v/>
      </c>
      <c r="J283" s="8"/>
      <c r="K283" s="22" t="str">
        <f t="shared" si="267"/>
        <v/>
      </c>
      <c r="L283" s="34" t="str">
        <f t="shared" si="288"/>
        <v/>
      </c>
      <c r="M283" s="8"/>
      <c r="N283" s="22" t="str">
        <f t="shared" si="268"/>
        <v/>
      </c>
      <c r="O283" s="34" t="str">
        <f t="shared" si="289"/>
        <v/>
      </c>
      <c r="P283" s="8"/>
      <c r="Q283" s="22" t="str">
        <f t="shared" si="269"/>
        <v/>
      </c>
      <c r="R283" s="34" t="str">
        <f t="shared" si="290"/>
        <v/>
      </c>
      <c r="S283" s="8"/>
      <c r="T283" s="22" t="str">
        <f t="shared" si="270"/>
        <v/>
      </c>
      <c r="U283" s="34" t="str">
        <f t="shared" si="291"/>
        <v/>
      </c>
      <c r="V283" s="8"/>
      <c r="W283" s="22" t="str">
        <f t="shared" si="271"/>
        <v/>
      </c>
      <c r="X283" s="34" t="str">
        <f t="shared" si="292"/>
        <v/>
      </c>
      <c r="Y283" s="8"/>
      <c r="Z283" s="22" t="str">
        <f t="shared" si="272"/>
        <v/>
      </c>
      <c r="AA283" s="34" t="str">
        <f t="shared" si="293"/>
        <v/>
      </c>
      <c r="AB283" s="8"/>
      <c r="AC283" s="22" t="str">
        <f t="shared" si="273"/>
        <v/>
      </c>
      <c r="AD283" s="34" t="str">
        <f t="shared" si="294"/>
        <v/>
      </c>
      <c r="AE283" s="8"/>
      <c r="AF283" s="22" t="str">
        <f t="shared" si="274"/>
        <v/>
      </c>
      <c r="AG283" s="34" t="str">
        <f t="shared" si="295"/>
        <v/>
      </c>
      <c r="AH283" s="8"/>
      <c r="AI283" s="22" t="str">
        <f t="shared" si="275"/>
        <v/>
      </c>
      <c r="AJ283" s="34" t="str">
        <f t="shared" si="296"/>
        <v/>
      </c>
      <c r="AK283" s="8"/>
      <c r="AL283" s="22" t="str">
        <f t="shared" si="276"/>
        <v/>
      </c>
      <c r="AM283" s="34" t="str">
        <f t="shared" si="297"/>
        <v/>
      </c>
      <c r="AN283" s="8"/>
      <c r="AO283" s="22" t="str">
        <f t="shared" si="277"/>
        <v/>
      </c>
      <c r="AP283" s="34" t="str">
        <f t="shared" si="298"/>
        <v/>
      </c>
      <c r="AQ283" s="8"/>
      <c r="AR283" s="22" t="str">
        <f t="shared" si="278"/>
        <v/>
      </c>
      <c r="AS283" s="34" t="str">
        <f t="shared" si="299"/>
        <v/>
      </c>
      <c r="AT283" s="8"/>
      <c r="AU283" s="22" t="str">
        <f t="shared" si="279"/>
        <v/>
      </c>
      <c r="AV283" s="34" t="str">
        <f t="shared" si="300"/>
        <v/>
      </c>
      <c r="AW283" s="8"/>
      <c r="AX283" s="22" t="str">
        <f t="shared" si="280"/>
        <v/>
      </c>
      <c r="AY283" s="34">
        <f t="shared" si="302"/>
        <v>0</v>
      </c>
      <c r="AZ283" s="8"/>
      <c r="BA283" s="22" t="str">
        <f t="shared" si="281"/>
        <v/>
      </c>
      <c r="BB283" s="34">
        <f t="shared" si="303"/>
        <v>0</v>
      </c>
      <c r="BC283" s="8"/>
      <c r="BD283" s="22" t="str">
        <f t="shared" si="282"/>
        <v/>
      </c>
      <c r="BE283" s="34">
        <f t="shared" si="304"/>
        <v>0</v>
      </c>
      <c r="BF283" s="8"/>
      <c r="BG283" s="22" t="str">
        <f t="shared" si="283"/>
        <v/>
      </c>
      <c r="BH283" s="34" t="str">
        <f t="shared" si="301"/>
        <v/>
      </c>
      <c r="BI283" s="8"/>
      <c r="BJ283" s="22" t="str">
        <f t="shared" si="284"/>
        <v/>
      </c>
    </row>
    <row r="284" spans="1:62" ht="18" customHeight="1" x14ac:dyDescent="0.35">
      <c r="A284" s="68">
        <f>'Energy - Master'!A283</f>
        <v>46303</v>
      </c>
      <c r="B284" s="24" t="str">
        <f t="shared" si="264"/>
        <v>Oct-2026</v>
      </c>
      <c r="C284" s="34" t="str">
        <f t="shared" si="285"/>
        <v/>
      </c>
      <c r="D284" s="8"/>
      <c r="E284" s="22" t="str">
        <f t="shared" si="265"/>
        <v/>
      </c>
      <c r="F284" s="34" t="str">
        <f t="shared" si="286"/>
        <v/>
      </c>
      <c r="G284" s="8"/>
      <c r="H284" s="22" t="str">
        <f t="shared" si="266"/>
        <v/>
      </c>
      <c r="I284" s="34" t="str">
        <f t="shared" si="287"/>
        <v/>
      </c>
      <c r="J284" s="8"/>
      <c r="K284" s="22" t="str">
        <f t="shared" si="267"/>
        <v/>
      </c>
      <c r="L284" s="34" t="str">
        <f t="shared" si="288"/>
        <v/>
      </c>
      <c r="M284" s="8"/>
      <c r="N284" s="22" t="str">
        <f t="shared" si="268"/>
        <v/>
      </c>
      <c r="O284" s="34" t="str">
        <f t="shared" si="289"/>
        <v/>
      </c>
      <c r="P284" s="8"/>
      <c r="Q284" s="22" t="str">
        <f t="shared" si="269"/>
        <v/>
      </c>
      <c r="R284" s="34" t="str">
        <f t="shared" si="290"/>
        <v/>
      </c>
      <c r="S284" s="8"/>
      <c r="T284" s="22" t="str">
        <f t="shared" si="270"/>
        <v/>
      </c>
      <c r="U284" s="34" t="str">
        <f t="shared" si="291"/>
        <v/>
      </c>
      <c r="V284" s="8"/>
      <c r="W284" s="22" t="str">
        <f t="shared" si="271"/>
        <v/>
      </c>
      <c r="X284" s="34" t="str">
        <f t="shared" si="292"/>
        <v/>
      </c>
      <c r="Y284" s="8"/>
      <c r="Z284" s="22" t="str">
        <f t="shared" si="272"/>
        <v/>
      </c>
      <c r="AA284" s="34" t="str">
        <f t="shared" si="293"/>
        <v/>
      </c>
      <c r="AB284" s="8"/>
      <c r="AC284" s="22" t="str">
        <f t="shared" si="273"/>
        <v/>
      </c>
      <c r="AD284" s="34" t="str">
        <f t="shared" si="294"/>
        <v/>
      </c>
      <c r="AE284" s="8"/>
      <c r="AF284" s="22" t="str">
        <f t="shared" si="274"/>
        <v/>
      </c>
      <c r="AG284" s="34" t="str">
        <f t="shared" si="295"/>
        <v/>
      </c>
      <c r="AH284" s="8"/>
      <c r="AI284" s="22" t="str">
        <f t="shared" si="275"/>
        <v/>
      </c>
      <c r="AJ284" s="34" t="str">
        <f t="shared" si="296"/>
        <v/>
      </c>
      <c r="AK284" s="8"/>
      <c r="AL284" s="22" t="str">
        <f t="shared" si="276"/>
        <v/>
      </c>
      <c r="AM284" s="34" t="str">
        <f t="shared" si="297"/>
        <v/>
      </c>
      <c r="AN284" s="8"/>
      <c r="AO284" s="22" t="str">
        <f t="shared" si="277"/>
        <v/>
      </c>
      <c r="AP284" s="34" t="str">
        <f t="shared" si="298"/>
        <v/>
      </c>
      <c r="AQ284" s="8"/>
      <c r="AR284" s="22" t="str">
        <f t="shared" si="278"/>
        <v/>
      </c>
      <c r="AS284" s="34" t="str">
        <f t="shared" si="299"/>
        <v/>
      </c>
      <c r="AT284" s="8"/>
      <c r="AU284" s="22" t="str">
        <f t="shared" si="279"/>
        <v/>
      </c>
      <c r="AV284" s="34" t="str">
        <f t="shared" si="300"/>
        <v/>
      </c>
      <c r="AW284" s="8"/>
      <c r="AX284" s="22" t="str">
        <f t="shared" si="280"/>
        <v/>
      </c>
      <c r="AY284" s="34">
        <f t="shared" si="302"/>
        <v>0</v>
      </c>
      <c r="AZ284" s="8"/>
      <c r="BA284" s="22" t="str">
        <f t="shared" si="281"/>
        <v/>
      </c>
      <c r="BB284" s="34">
        <f t="shared" si="303"/>
        <v>0</v>
      </c>
      <c r="BC284" s="8"/>
      <c r="BD284" s="22" t="str">
        <f t="shared" si="282"/>
        <v/>
      </c>
      <c r="BE284" s="34">
        <f t="shared" si="304"/>
        <v>0</v>
      </c>
      <c r="BF284" s="8"/>
      <c r="BG284" s="22" t="str">
        <f t="shared" si="283"/>
        <v/>
      </c>
      <c r="BH284" s="34" t="str">
        <f t="shared" si="301"/>
        <v/>
      </c>
      <c r="BI284" s="8"/>
      <c r="BJ284" s="22" t="str">
        <f t="shared" si="284"/>
        <v/>
      </c>
    </row>
    <row r="285" spans="1:62" ht="18" customHeight="1" x14ac:dyDescent="0.35">
      <c r="A285" s="68">
        <f>'Energy - Master'!A284</f>
        <v>46304</v>
      </c>
      <c r="B285" s="24" t="str">
        <f t="shared" si="264"/>
        <v>Oct-2026</v>
      </c>
      <c r="C285" s="34" t="str">
        <f t="shared" si="285"/>
        <v/>
      </c>
      <c r="D285" s="8"/>
      <c r="E285" s="22" t="str">
        <f t="shared" si="265"/>
        <v/>
      </c>
      <c r="F285" s="34" t="str">
        <f t="shared" si="286"/>
        <v/>
      </c>
      <c r="G285" s="8"/>
      <c r="H285" s="22" t="str">
        <f t="shared" si="266"/>
        <v/>
      </c>
      <c r="I285" s="34" t="str">
        <f t="shared" si="287"/>
        <v/>
      </c>
      <c r="J285" s="8"/>
      <c r="K285" s="22" t="str">
        <f t="shared" si="267"/>
        <v/>
      </c>
      <c r="L285" s="34" t="str">
        <f t="shared" si="288"/>
        <v/>
      </c>
      <c r="M285" s="8"/>
      <c r="N285" s="22" t="str">
        <f t="shared" si="268"/>
        <v/>
      </c>
      <c r="O285" s="34" t="str">
        <f t="shared" si="289"/>
        <v/>
      </c>
      <c r="P285" s="8"/>
      <c r="Q285" s="22" t="str">
        <f t="shared" si="269"/>
        <v/>
      </c>
      <c r="R285" s="34" t="str">
        <f t="shared" si="290"/>
        <v/>
      </c>
      <c r="S285" s="8"/>
      <c r="T285" s="22" t="str">
        <f t="shared" si="270"/>
        <v/>
      </c>
      <c r="U285" s="34" t="str">
        <f t="shared" si="291"/>
        <v/>
      </c>
      <c r="V285" s="8"/>
      <c r="W285" s="22" t="str">
        <f t="shared" si="271"/>
        <v/>
      </c>
      <c r="X285" s="34" t="str">
        <f t="shared" si="292"/>
        <v/>
      </c>
      <c r="Y285" s="8"/>
      <c r="Z285" s="22" t="str">
        <f t="shared" si="272"/>
        <v/>
      </c>
      <c r="AA285" s="34" t="str">
        <f t="shared" si="293"/>
        <v/>
      </c>
      <c r="AB285" s="8"/>
      <c r="AC285" s="22" t="str">
        <f t="shared" si="273"/>
        <v/>
      </c>
      <c r="AD285" s="34" t="str">
        <f t="shared" si="294"/>
        <v/>
      </c>
      <c r="AE285" s="8"/>
      <c r="AF285" s="22" t="str">
        <f t="shared" si="274"/>
        <v/>
      </c>
      <c r="AG285" s="34" t="str">
        <f t="shared" si="295"/>
        <v/>
      </c>
      <c r="AH285" s="8"/>
      <c r="AI285" s="22" t="str">
        <f t="shared" si="275"/>
        <v/>
      </c>
      <c r="AJ285" s="34" t="str">
        <f t="shared" si="296"/>
        <v/>
      </c>
      <c r="AK285" s="8"/>
      <c r="AL285" s="22" t="str">
        <f t="shared" si="276"/>
        <v/>
      </c>
      <c r="AM285" s="34" t="str">
        <f t="shared" si="297"/>
        <v/>
      </c>
      <c r="AN285" s="8"/>
      <c r="AO285" s="22" t="str">
        <f t="shared" si="277"/>
        <v/>
      </c>
      <c r="AP285" s="34" t="str">
        <f t="shared" si="298"/>
        <v/>
      </c>
      <c r="AQ285" s="8"/>
      <c r="AR285" s="22" t="str">
        <f t="shared" si="278"/>
        <v/>
      </c>
      <c r="AS285" s="34" t="str">
        <f t="shared" si="299"/>
        <v/>
      </c>
      <c r="AT285" s="8"/>
      <c r="AU285" s="22" t="str">
        <f t="shared" si="279"/>
        <v/>
      </c>
      <c r="AV285" s="34" t="str">
        <f t="shared" si="300"/>
        <v/>
      </c>
      <c r="AW285" s="8"/>
      <c r="AX285" s="22" t="str">
        <f t="shared" si="280"/>
        <v/>
      </c>
      <c r="AY285" s="34">
        <f t="shared" si="302"/>
        <v>0</v>
      </c>
      <c r="AZ285" s="8"/>
      <c r="BA285" s="22" t="str">
        <f t="shared" si="281"/>
        <v/>
      </c>
      <c r="BB285" s="34">
        <f t="shared" si="303"/>
        <v>0</v>
      </c>
      <c r="BC285" s="8"/>
      <c r="BD285" s="22" t="str">
        <f t="shared" si="282"/>
        <v/>
      </c>
      <c r="BE285" s="34">
        <f t="shared" si="304"/>
        <v>0</v>
      </c>
      <c r="BF285" s="8"/>
      <c r="BG285" s="22" t="str">
        <f t="shared" si="283"/>
        <v/>
      </c>
      <c r="BH285" s="34" t="str">
        <f t="shared" si="301"/>
        <v/>
      </c>
      <c r="BI285" s="8"/>
      <c r="BJ285" s="22" t="str">
        <f t="shared" si="284"/>
        <v/>
      </c>
    </row>
    <row r="286" spans="1:62" ht="18" customHeight="1" x14ac:dyDescent="0.35">
      <c r="A286" s="68">
        <f>'Energy - Master'!A285</f>
        <v>46305</v>
      </c>
      <c r="B286" s="24" t="str">
        <f t="shared" si="264"/>
        <v>Oct-2026</v>
      </c>
      <c r="C286" s="34" t="str">
        <f t="shared" si="285"/>
        <v/>
      </c>
      <c r="D286" s="8"/>
      <c r="E286" s="22" t="str">
        <f t="shared" si="265"/>
        <v/>
      </c>
      <c r="F286" s="34" t="str">
        <f t="shared" si="286"/>
        <v/>
      </c>
      <c r="G286" s="8"/>
      <c r="H286" s="22" t="str">
        <f t="shared" si="266"/>
        <v/>
      </c>
      <c r="I286" s="34" t="str">
        <f t="shared" si="287"/>
        <v/>
      </c>
      <c r="J286" s="8"/>
      <c r="K286" s="22" t="str">
        <f t="shared" si="267"/>
        <v/>
      </c>
      <c r="L286" s="34" t="str">
        <f t="shared" si="288"/>
        <v/>
      </c>
      <c r="M286" s="8"/>
      <c r="N286" s="22" t="str">
        <f t="shared" si="268"/>
        <v/>
      </c>
      <c r="O286" s="34" t="str">
        <f t="shared" si="289"/>
        <v/>
      </c>
      <c r="P286" s="8"/>
      <c r="Q286" s="22" t="str">
        <f t="shared" si="269"/>
        <v/>
      </c>
      <c r="R286" s="34" t="str">
        <f t="shared" si="290"/>
        <v/>
      </c>
      <c r="S286" s="8"/>
      <c r="T286" s="22" t="str">
        <f t="shared" si="270"/>
        <v/>
      </c>
      <c r="U286" s="34" t="str">
        <f t="shared" si="291"/>
        <v/>
      </c>
      <c r="V286" s="8"/>
      <c r="W286" s="22" t="str">
        <f t="shared" si="271"/>
        <v/>
      </c>
      <c r="X286" s="34" t="str">
        <f t="shared" si="292"/>
        <v/>
      </c>
      <c r="Y286" s="8"/>
      <c r="Z286" s="22" t="str">
        <f t="shared" si="272"/>
        <v/>
      </c>
      <c r="AA286" s="34" t="str">
        <f t="shared" si="293"/>
        <v/>
      </c>
      <c r="AB286" s="8"/>
      <c r="AC286" s="22" t="str">
        <f t="shared" si="273"/>
        <v/>
      </c>
      <c r="AD286" s="34" t="str">
        <f t="shared" si="294"/>
        <v/>
      </c>
      <c r="AE286" s="8"/>
      <c r="AF286" s="22" t="str">
        <f t="shared" si="274"/>
        <v/>
      </c>
      <c r="AG286" s="34" t="str">
        <f t="shared" si="295"/>
        <v/>
      </c>
      <c r="AH286" s="8"/>
      <c r="AI286" s="22" t="str">
        <f t="shared" si="275"/>
        <v/>
      </c>
      <c r="AJ286" s="34" t="str">
        <f t="shared" si="296"/>
        <v/>
      </c>
      <c r="AK286" s="8"/>
      <c r="AL286" s="22" t="str">
        <f t="shared" si="276"/>
        <v/>
      </c>
      <c r="AM286" s="34" t="str">
        <f t="shared" si="297"/>
        <v/>
      </c>
      <c r="AN286" s="8"/>
      <c r="AO286" s="22" t="str">
        <f t="shared" si="277"/>
        <v/>
      </c>
      <c r="AP286" s="34" t="str">
        <f t="shared" si="298"/>
        <v/>
      </c>
      <c r="AQ286" s="8"/>
      <c r="AR286" s="22" t="str">
        <f t="shared" si="278"/>
        <v/>
      </c>
      <c r="AS286" s="34" t="str">
        <f t="shared" si="299"/>
        <v/>
      </c>
      <c r="AT286" s="8"/>
      <c r="AU286" s="22" t="str">
        <f t="shared" si="279"/>
        <v/>
      </c>
      <c r="AV286" s="34" t="str">
        <f t="shared" si="300"/>
        <v/>
      </c>
      <c r="AW286" s="8"/>
      <c r="AX286" s="22" t="str">
        <f t="shared" si="280"/>
        <v/>
      </c>
      <c r="AY286" s="34">
        <f t="shared" si="302"/>
        <v>0</v>
      </c>
      <c r="AZ286" s="8"/>
      <c r="BA286" s="22" t="str">
        <f t="shared" si="281"/>
        <v/>
      </c>
      <c r="BB286" s="34">
        <f t="shared" si="303"/>
        <v>0</v>
      </c>
      <c r="BC286" s="8"/>
      <c r="BD286" s="22" t="str">
        <f t="shared" si="282"/>
        <v/>
      </c>
      <c r="BE286" s="34">
        <f t="shared" si="304"/>
        <v>0</v>
      </c>
      <c r="BF286" s="8"/>
      <c r="BG286" s="22" t="str">
        <f t="shared" si="283"/>
        <v/>
      </c>
      <c r="BH286" s="34" t="str">
        <f t="shared" si="301"/>
        <v/>
      </c>
      <c r="BI286" s="8"/>
      <c r="BJ286" s="22" t="str">
        <f t="shared" si="284"/>
        <v/>
      </c>
    </row>
    <row r="287" spans="1:62" ht="18" customHeight="1" x14ac:dyDescent="0.35">
      <c r="A287" s="68">
        <f>'Energy - Master'!A286</f>
        <v>46306</v>
      </c>
      <c r="B287" s="24" t="str">
        <f t="shared" si="264"/>
        <v>Oct-2026</v>
      </c>
      <c r="C287" s="34" t="str">
        <f t="shared" si="285"/>
        <v/>
      </c>
      <c r="D287" s="8"/>
      <c r="E287" s="22" t="str">
        <f t="shared" si="265"/>
        <v/>
      </c>
      <c r="F287" s="34" t="str">
        <f t="shared" si="286"/>
        <v/>
      </c>
      <c r="G287" s="8"/>
      <c r="H287" s="22" t="str">
        <f t="shared" si="266"/>
        <v/>
      </c>
      <c r="I287" s="34" t="str">
        <f t="shared" si="287"/>
        <v/>
      </c>
      <c r="J287" s="8"/>
      <c r="K287" s="22" t="str">
        <f t="shared" si="267"/>
        <v/>
      </c>
      <c r="L287" s="34" t="str">
        <f t="shared" si="288"/>
        <v/>
      </c>
      <c r="M287" s="8"/>
      <c r="N287" s="22" t="str">
        <f t="shared" si="268"/>
        <v/>
      </c>
      <c r="O287" s="34" t="str">
        <f t="shared" si="289"/>
        <v/>
      </c>
      <c r="P287" s="8"/>
      <c r="Q287" s="22" t="str">
        <f t="shared" si="269"/>
        <v/>
      </c>
      <c r="R287" s="34" t="str">
        <f t="shared" si="290"/>
        <v/>
      </c>
      <c r="S287" s="8"/>
      <c r="T287" s="22" t="str">
        <f t="shared" si="270"/>
        <v/>
      </c>
      <c r="U287" s="34" t="str">
        <f t="shared" si="291"/>
        <v/>
      </c>
      <c r="V287" s="8"/>
      <c r="W287" s="22" t="str">
        <f t="shared" si="271"/>
        <v/>
      </c>
      <c r="X287" s="34" t="str">
        <f t="shared" si="292"/>
        <v/>
      </c>
      <c r="Y287" s="8"/>
      <c r="Z287" s="22" t="str">
        <f t="shared" si="272"/>
        <v/>
      </c>
      <c r="AA287" s="34" t="str">
        <f t="shared" si="293"/>
        <v/>
      </c>
      <c r="AB287" s="8"/>
      <c r="AC287" s="22" t="str">
        <f t="shared" si="273"/>
        <v/>
      </c>
      <c r="AD287" s="34" t="str">
        <f t="shared" si="294"/>
        <v/>
      </c>
      <c r="AE287" s="8"/>
      <c r="AF287" s="22" t="str">
        <f t="shared" si="274"/>
        <v/>
      </c>
      <c r="AG287" s="34" t="str">
        <f t="shared" si="295"/>
        <v/>
      </c>
      <c r="AH287" s="8"/>
      <c r="AI287" s="22" t="str">
        <f t="shared" si="275"/>
        <v/>
      </c>
      <c r="AJ287" s="34" t="str">
        <f t="shared" si="296"/>
        <v/>
      </c>
      <c r="AK287" s="8"/>
      <c r="AL287" s="22" t="str">
        <f t="shared" si="276"/>
        <v/>
      </c>
      <c r="AM287" s="34" t="str">
        <f t="shared" si="297"/>
        <v/>
      </c>
      <c r="AN287" s="8"/>
      <c r="AO287" s="22" t="str">
        <f t="shared" si="277"/>
        <v/>
      </c>
      <c r="AP287" s="34" t="str">
        <f t="shared" si="298"/>
        <v/>
      </c>
      <c r="AQ287" s="8"/>
      <c r="AR287" s="22" t="str">
        <f t="shared" si="278"/>
        <v/>
      </c>
      <c r="AS287" s="34" t="str">
        <f t="shared" si="299"/>
        <v/>
      </c>
      <c r="AT287" s="8"/>
      <c r="AU287" s="22" t="str">
        <f t="shared" si="279"/>
        <v/>
      </c>
      <c r="AV287" s="34" t="str">
        <f t="shared" si="300"/>
        <v/>
      </c>
      <c r="AW287" s="8"/>
      <c r="AX287" s="22" t="str">
        <f t="shared" si="280"/>
        <v/>
      </c>
      <c r="AY287" s="34">
        <f t="shared" si="302"/>
        <v>0</v>
      </c>
      <c r="AZ287" s="8"/>
      <c r="BA287" s="22" t="str">
        <f t="shared" si="281"/>
        <v/>
      </c>
      <c r="BB287" s="34">
        <f t="shared" si="303"/>
        <v>0</v>
      </c>
      <c r="BC287" s="8"/>
      <c r="BD287" s="22" t="str">
        <f t="shared" si="282"/>
        <v/>
      </c>
      <c r="BE287" s="34">
        <f t="shared" si="304"/>
        <v>0</v>
      </c>
      <c r="BF287" s="8"/>
      <c r="BG287" s="22" t="str">
        <f t="shared" si="283"/>
        <v/>
      </c>
      <c r="BH287" s="34" t="str">
        <f t="shared" si="301"/>
        <v/>
      </c>
      <c r="BI287" s="8"/>
      <c r="BJ287" s="22" t="str">
        <f t="shared" si="284"/>
        <v/>
      </c>
    </row>
    <row r="288" spans="1:62" ht="18" customHeight="1" x14ac:dyDescent="0.35">
      <c r="A288" s="68">
        <f>'Energy - Master'!A287</f>
        <v>46307</v>
      </c>
      <c r="B288" s="24" t="str">
        <f t="shared" si="264"/>
        <v>Oct-2026</v>
      </c>
      <c r="C288" s="34" t="str">
        <f t="shared" si="285"/>
        <v/>
      </c>
      <c r="D288" s="8"/>
      <c r="E288" s="22" t="str">
        <f t="shared" si="265"/>
        <v/>
      </c>
      <c r="F288" s="34" t="str">
        <f t="shared" si="286"/>
        <v/>
      </c>
      <c r="G288" s="8"/>
      <c r="H288" s="22" t="str">
        <f t="shared" si="266"/>
        <v/>
      </c>
      <c r="I288" s="34" t="str">
        <f t="shared" si="287"/>
        <v/>
      </c>
      <c r="J288" s="8"/>
      <c r="K288" s="22" t="str">
        <f t="shared" si="267"/>
        <v/>
      </c>
      <c r="L288" s="34" t="str">
        <f t="shared" si="288"/>
        <v/>
      </c>
      <c r="M288" s="8"/>
      <c r="N288" s="22" t="str">
        <f t="shared" si="268"/>
        <v/>
      </c>
      <c r="O288" s="34" t="str">
        <f t="shared" si="289"/>
        <v/>
      </c>
      <c r="P288" s="8"/>
      <c r="Q288" s="22" t="str">
        <f t="shared" si="269"/>
        <v/>
      </c>
      <c r="R288" s="34" t="str">
        <f t="shared" si="290"/>
        <v/>
      </c>
      <c r="S288" s="8"/>
      <c r="T288" s="22" t="str">
        <f t="shared" si="270"/>
        <v/>
      </c>
      <c r="U288" s="34" t="str">
        <f t="shared" si="291"/>
        <v/>
      </c>
      <c r="V288" s="8"/>
      <c r="W288" s="22" t="str">
        <f t="shared" si="271"/>
        <v/>
      </c>
      <c r="X288" s="34" t="str">
        <f t="shared" si="292"/>
        <v/>
      </c>
      <c r="Y288" s="8"/>
      <c r="Z288" s="22" t="str">
        <f t="shared" si="272"/>
        <v/>
      </c>
      <c r="AA288" s="34" t="str">
        <f t="shared" si="293"/>
        <v/>
      </c>
      <c r="AB288" s="8"/>
      <c r="AC288" s="22" t="str">
        <f t="shared" si="273"/>
        <v/>
      </c>
      <c r="AD288" s="34" t="str">
        <f t="shared" si="294"/>
        <v/>
      </c>
      <c r="AE288" s="8"/>
      <c r="AF288" s="22" t="str">
        <f t="shared" si="274"/>
        <v/>
      </c>
      <c r="AG288" s="34" t="str">
        <f t="shared" si="295"/>
        <v/>
      </c>
      <c r="AH288" s="8"/>
      <c r="AI288" s="22" t="str">
        <f t="shared" si="275"/>
        <v/>
      </c>
      <c r="AJ288" s="34" t="str">
        <f t="shared" si="296"/>
        <v/>
      </c>
      <c r="AK288" s="8"/>
      <c r="AL288" s="22" t="str">
        <f t="shared" si="276"/>
        <v/>
      </c>
      <c r="AM288" s="34" t="str">
        <f t="shared" si="297"/>
        <v/>
      </c>
      <c r="AN288" s="8"/>
      <c r="AO288" s="22" t="str">
        <f t="shared" si="277"/>
        <v/>
      </c>
      <c r="AP288" s="34" t="str">
        <f t="shared" si="298"/>
        <v/>
      </c>
      <c r="AQ288" s="8"/>
      <c r="AR288" s="22" t="str">
        <f t="shared" si="278"/>
        <v/>
      </c>
      <c r="AS288" s="34" t="str">
        <f t="shared" si="299"/>
        <v/>
      </c>
      <c r="AT288" s="8"/>
      <c r="AU288" s="22" t="str">
        <f t="shared" si="279"/>
        <v/>
      </c>
      <c r="AV288" s="34" t="str">
        <f t="shared" si="300"/>
        <v/>
      </c>
      <c r="AW288" s="8"/>
      <c r="AX288" s="22" t="str">
        <f t="shared" si="280"/>
        <v/>
      </c>
      <c r="AY288" s="34">
        <f t="shared" si="302"/>
        <v>0</v>
      </c>
      <c r="AZ288" s="8"/>
      <c r="BA288" s="22" t="str">
        <f t="shared" si="281"/>
        <v/>
      </c>
      <c r="BB288" s="34">
        <f t="shared" si="303"/>
        <v>0</v>
      </c>
      <c r="BC288" s="8"/>
      <c r="BD288" s="22" t="str">
        <f t="shared" si="282"/>
        <v/>
      </c>
      <c r="BE288" s="34">
        <f t="shared" si="304"/>
        <v>0</v>
      </c>
      <c r="BF288" s="8"/>
      <c r="BG288" s="22" t="str">
        <f t="shared" si="283"/>
        <v/>
      </c>
      <c r="BH288" s="34" t="str">
        <f t="shared" si="301"/>
        <v/>
      </c>
      <c r="BI288" s="8"/>
      <c r="BJ288" s="22" t="str">
        <f t="shared" si="284"/>
        <v/>
      </c>
    </row>
    <row r="289" spans="1:62" ht="18" customHeight="1" x14ac:dyDescent="0.35">
      <c r="A289" s="68">
        <f>'Energy - Master'!A288</f>
        <v>46308</v>
      </c>
      <c r="B289" s="24" t="str">
        <f t="shared" si="264"/>
        <v>Oct-2026</v>
      </c>
      <c r="C289" s="34" t="str">
        <f t="shared" si="285"/>
        <v/>
      </c>
      <c r="D289" s="8"/>
      <c r="E289" s="22" t="str">
        <f t="shared" si="265"/>
        <v/>
      </c>
      <c r="F289" s="34" t="str">
        <f t="shared" si="286"/>
        <v/>
      </c>
      <c r="G289" s="8"/>
      <c r="H289" s="22" t="str">
        <f t="shared" si="266"/>
        <v/>
      </c>
      <c r="I289" s="34" t="str">
        <f t="shared" si="287"/>
        <v/>
      </c>
      <c r="J289" s="8"/>
      <c r="K289" s="22" t="str">
        <f t="shared" si="267"/>
        <v/>
      </c>
      <c r="L289" s="34" t="str">
        <f t="shared" si="288"/>
        <v/>
      </c>
      <c r="M289" s="8"/>
      <c r="N289" s="22" t="str">
        <f t="shared" si="268"/>
        <v/>
      </c>
      <c r="O289" s="34" t="str">
        <f t="shared" si="289"/>
        <v/>
      </c>
      <c r="P289" s="8"/>
      <c r="Q289" s="22" t="str">
        <f t="shared" si="269"/>
        <v/>
      </c>
      <c r="R289" s="34" t="str">
        <f t="shared" si="290"/>
        <v/>
      </c>
      <c r="S289" s="8"/>
      <c r="T289" s="22" t="str">
        <f t="shared" si="270"/>
        <v/>
      </c>
      <c r="U289" s="34" t="str">
        <f t="shared" si="291"/>
        <v/>
      </c>
      <c r="V289" s="8"/>
      <c r="W289" s="22" t="str">
        <f t="shared" si="271"/>
        <v/>
      </c>
      <c r="X289" s="34" t="str">
        <f t="shared" si="292"/>
        <v/>
      </c>
      <c r="Y289" s="8"/>
      <c r="Z289" s="22" t="str">
        <f t="shared" si="272"/>
        <v/>
      </c>
      <c r="AA289" s="34" t="str">
        <f t="shared" si="293"/>
        <v/>
      </c>
      <c r="AB289" s="8"/>
      <c r="AC289" s="22" t="str">
        <f t="shared" si="273"/>
        <v/>
      </c>
      <c r="AD289" s="34" t="str">
        <f t="shared" si="294"/>
        <v/>
      </c>
      <c r="AE289" s="8"/>
      <c r="AF289" s="22" t="str">
        <f t="shared" si="274"/>
        <v/>
      </c>
      <c r="AG289" s="34" t="str">
        <f t="shared" si="295"/>
        <v/>
      </c>
      <c r="AH289" s="8"/>
      <c r="AI289" s="22" t="str">
        <f t="shared" si="275"/>
        <v/>
      </c>
      <c r="AJ289" s="34" t="str">
        <f t="shared" si="296"/>
        <v/>
      </c>
      <c r="AK289" s="8"/>
      <c r="AL289" s="22" t="str">
        <f t="shared" si="276"/>
        <v/>
      </c>
      <c r="AM289" s="34" t="str">
        <f t="shared" si="297"/>
        <v/>
      </c>
      <c r="AN289" s="8"/>
      <c r="AO289" s="22" t="str">
        <f t="shared" si="277"/>
        <v/>
      </c>
      <c r="AP289" s="34" t="str">
        <f t="shared" si="298"/>
        <v/>
      </c>
      <c r="AQ289" s="8"/>
      <c r="AR289" s="22" t="str">
        <f t="shared" si="278"/>
        <v/>
      </c>
      <c r="AS289" s="34" t="str">
        <f t="shared" si="299"/>
        <v/>
      </c>
      <c r="AT289" s="8"/>
      <c r="AU289" s="22" t="str">
        <f t="shared" si="279"/>
        <v/>
      </c>
      <c r="AV289" s="34" t="str">
        <f t="shared" si="300"/>
        <v/>
      </c>
      <c r="AW289" s="8"/>
      <c r="AX289" s="22" t="str">
        <f t="shared" si="280"/>
        <v/>
      </c>
      <c r="AY289" s="34">
        <f t="shared" si="302"/>
        <v>0</v>
      </c>
      <c r="AZ289" s="8"/>
      <c r="BA289" s="22" t="str">
        <f t="shared" si="281"/>
        <v/>
      </c>
      <c r="BB289" s="34">
        <f t="shared" si="303"/>
        <v>0</v>
      </c>
      <c r="BC289" s="8"/>
      <c r="BD289" s="22" t="str">
        <f t="shared" si="282"/>
        <v/>
      </c>
      <c r="BE289" s="34">
        <f t="shared" si="304"/>
        <v>0</v>
      </c>
      <c r="BF289" s="8"/>
      <c r="BG289" s="22" t="str">
        <f t="shared" si="283"/>
        <v/>
      </c>
      <c r="BH289" s="34" t="str">
        <f t="shared" si="301"/>
        <v/>
      </c>
      <c r="BI289" s="8"/>
      <c r="BJ289" s="22" t="str">
        <f t="shared" si="284"/>
        <v/>
      </c>
    </row>
    <row r="290" spans="1:62" ht="18" customHeight="1" x14ac:dyDescent="0.35">
      <c r="A290" s="68">
        <f>'Energy - Master'!A289</f>
        <v>46309</v>
      </c>
      <c r="B290" s="24" t="str">
        <f t="shared" si="264"/>
        <v>Oct-2026</v>
      </c>
      <c r="C290" s="34" t="str">
        <f t="shared" si="285"/>
        <v/>
      </c>
      <c r="D290" s="8"/>
      <c r="E290" s="22" t="str">
        <f t="shared" si="265"/>
        <v/>
      </c>
      <c r="F290" s="34" t="str">
        <f t="shared" si="286"/>
        <v/>
      </c>
      <c r="G290" s="8"/>
      <c r="H290" s="22" t="str">
        <f t="shared" si="266"/>
        <v/>
      </c>
      <c r="I290" s="34" t="str">
        <f t="shared" si="287"/>
        <v/>
      </c>
      <c r="J290" s="8"/>
      <c r="K290" s="22" t="str">
        <f t="shared" si="267"/>
        <v/>
      </c>
      <c r="L290" s="34" t="str">
        <f t="shared" si="288"/>
        <v/>
      </c>
      <c r="M290" s="8"/>
      <c r="N290" s="22" t="str">
        <f t="shared" si="268"/>
        <v/>
      </c>
      <c r="O290" s="34" t="str">
        <f t="shared" si="289"/>
        <v/>
      </c>
      <c r="P290" s="8"/>
      <c r="Q290" s="22" t="str">
        <f t="shared" si="269"/>
        <v/>
      </c>
      <c r="R290" s="34" t="str">
        <f t="shared" si="290"/>
        <v/>
      </c>
      <c r="S290" s="8"/>
      <c r="T290" s="22" t="str">
        <f t="shared" si="270"/>
        <v/>
      </c>
      <c r="U290" s="34" t="str">
        <f t="shared" si="291"/>
        <v/>
      </c>
      <c r="V290" s="8"/>
      <c r="W290" s="22" t="str">
        <f t="shared" si="271"/>
        <v/>
      </c>
      <c r="X290" s="34" t="str">
        <f t="shared" si="292"/>
        <v/>
      </c>
      <c r="Y290" s="8"/>
      <c r="Z290" s="22" t="str">
        <f t="shared" si="272"/>
        <v/>
      </c>
      <c r="AA290" s="34" t="str">
        <f t="shared" si="293"/>
        <v/>
      </c>
      <c r="AB290" s="8"/>
      <c r="AC290" s="22" t="str">
        <f t="shared" si="273"/>
        <v/>
      </c>
      <c r="AD290" s="34" t="str">
        <f t="shared" si="294"/>
        <v/>
      </c>
      <c r="AE290" s="8"/>
      <c r="AF290" s="22" t="str">
        <f t="shared" si="274"/>
        <v/>
      </c>
      <c r="AG290" s="34" t="str">
        <f t="shared" si="295"/>
        <v/>
      </c>
      <c r="AH290" s="8"/>
      <c r="AI290" s="22" t="str">
        <f t="shared" si="275"/>
        <v/>
      </c>
      <c r="AJ290" s="34" t="str">
        <f t="shared" si="296"/>
        <v/>
      </c>
      <c r="AK290" s="8"/>
      <c r="AL290" s="22" t="str">
        <f t="shared" si="276"/>
        <v/>
      </c>
      <c r="AM290" s="34" t="str">
        <f t="shared" si="297"/>
        <v/>
      </c>
      <c r="AN290" s="8"/>
      <c r="AO290" s="22" t="str">
        <f t="shared" si="277"/>
        <v/>
      </c>
      <c r="AP290" s="34" t="str">
        <f t="shared" si="298"/>
        <v/>
      </c>
      <c r="AQ290" s="8"/>
      <c r="AR290" s="22" t="str">
        <f t="shared" si="278"/>
        <v/>
      </c>
      <c r="AS290" s="34" t="str">
        <f t="shared" si="299"/>
        <v/>
      </c>
      <c r="AT290" s="8"/>
      <c r="AU290" s="22" t="str">
        <f t="shared" si="279"/>
        <v/>
      </c>
      <c r="AV290" s="34" t="str">
        <f t="shared" si="300"/>
        <v/>
      </c>
      <c r="AW290" s="8"/>
      <c r="AX290" s="22" t="str">
        <f t="shared" si="280"/>
        <v/>
      </c>
      <c r="AY290" s="34">
        <f t="shared" si="302"/>
        <v>0</v>
      </c>
      <c r="AZ290" s="8"/>
      <c r="BA290" s="22" t="str">
        <f t="shared" si="281"/>
        <v/>
      </c>
      <c r="BB290" s="34">
        <f t="shared" si="303"/>
        <v>0</v>
      </c>
      <c r="BC290" s="8"/>
      <c r="BD290" s="22" t="str">
        <f t="shared" si="282"/>
        <v/>
      </c>
      <c r="BE290" s="34">
        <f t="shared" si="304"/>
        <v>0</v>
      </c>
      <c r="BF290" s="8"/>
      <c r="BG290" s="22" t="str">
        <f t="shared" si="283"/>
        <v/>
      </c>
      <c r="BH290" s="34" t="str">
        <f t="shared" si="301"/>
        <v/>
      </c>
      <c r="BI290" s="8"/>
      <c r="BJ290" s="22" t="str">
        <f t="shared" si="284"/>
        <v/>
      </c>
    </row>
    <row r="291" spans="1:62" ht="18" customHeight="1" x14ac:dyDescent="0.35">
      <c r="A291" s="68">
        <f>'Energy - Master'!A290</f>
        <v>46310</v>
      </c>
      <c r="B291" s="24" t="str">
        <f t="shared" si="264"/>
        <v>Oct-2026</v>
      </c>
      <c r="C291" s="34" t="str">
        <f t="shared" si="285"/>
        <v/>
      </c>
      <c r="D291" s="8"/>
      <c r="E291" s="22" t="str">
        <f t="shared" si="265"/>
        <v/>
      </c>
      <c r="F291" s="34" t="str">
        <f t="shared" si="286"/>
        <v/>
      </c>
      <c r="G291" s="8"/>
      <c r="H291" s="22" t="str">
        <f t="shared" si="266"/>
        <v/>
      </c>
      <c r="I291" s="34" t="str">
        <f t="shared" si="287"/>
        <v/>
      </c>
      <c r="J291" s="8"/>
      <c r="K291" s="22" t="str">
        <f t="shared" si="267"/>
        <v/>
      </c>
      <c r="L291" s="34" t="str">
        <f t="shared" si="288"/>
        <v/>
      </c>
      <c r="M291" s="8"/>
      <c r="N291" s="22" t="str">
        <f t="shared" si="268"/>
        <v/>
      </c>
      <c r="O291" s="34" t="str">
        <f t="shared" si="289"/>
        <v/>
      </c>
      <c r="P291" s="8"/>
      <c r="Q291" s="22" t="str">
        <f t="shared" si="269"/>
        <v/>
      </c>
      <c r="R291" s="34" t="str">
        <f t="shared" si="290"/>
        <v/>
      </c>
      <c r="S291" s="8"/>
      <c r="T291" s="22" t="str">
        <f t="shared" si="270"/>
        <v/>
      </c>
      <c r="U291" s="34" t="str">
        <f t="shared" si="291"/>
        <v/>
      </c>
      <c r="V291" s="8"/>
      <c r="W291" s="22" t="str">
        <f t="shared" si="271"/>
        <v/>
      </c>
      <c r="X291" s="34" t="str">
        <f t="shared" si="292"/>
        <v/>
      </c>
      <c r="Y291" s="8"/>
      <c r="Z291" s="22" t="str">
        <f t="shared" si="272"/>
        <v/>
      </c>
      <c r="AA291" s="34" t="str">
        <f t="shared" si="293"/>
        <v/>
      </c>
      <c r="AB291" s="8"/>
      <c r="AC291" s="22" t="str">
        <f t="shared" si="273"/>
        <v/>
      </c>
      <c r="AD291" s="34" t="str">
        <f t="shared" si="294"/>
        <v/>
      </c>
      <c r="AE291" s="8"/>
      <c r="AF291" s="22" t="str">
        <f t="shared" si="274"/>
        <v/>
      </c>
      <c r="AG291" s="34" t="str">
        <f t="shared" si="295"/>
        <v/>
      </c>
      <c r="AH291" s="8"/>
      <c r="AI291" s="22" t="str">
        <f t="shared" si="275"/>
        <v/>
      </c>
      <c r="AJ291" s="34" t="str">
        <f t="shared" si="296"/>
        <v/>
      </c>
      <c r="AK291" s="8"/>
      <c r="AL291" s="22" t="str">
        <f t="shared" si="276"/>
        <v/>
      </c>
      <c r="AM291" s="34" t="str">
        <f t="shared" si="297"/>
        <v/>
      </c>
      <c r="AN291" s="8"/>
      <c r="AO291" s="22" t="str">
        <f t="shared" si="277"/>
        <v/>
      </c>
      <c r="AP291" s="34" t="str">
        <f t="shared" si="298"/>
        <v/>
      </c>
      <c r="AQ291" s="8"/>
      <c r="AR291" s="22" t="str">
        <f t="shared" si="278"/>
        <v/>
      </c>
      <c r="AS291" s="34" t="str">
        <f t="shared" si="299"/>
        <v/>
      </c>
      <c r="AT291" s="8"/>
      <c r="AU291" s="22" t="str">
        <f t="shared" si="279"/>
        <v/>
      </c>
      <c r="AV291" s="34" t="str">
        <f t="shared" si="300"/>
        <v/>
      </c>
      <c r="AW291" s="8"/>
      <c r="AX291" s="22" t="str">
        <f t="shared" si="280"/>
        <v/>
      </c>
      <c r="AY291" s="34">
        <f t="shared" si="302"/>
        <v>0</v>
      </c>
      <c r="AZ291" s="8"/>
      <c r="BA291" s="22" t="str">
        <f t="shared" si="281"/>
        <v/>
      </c>
      <c r="BB291" s="34">
        <f t="shared" si="303"/>
        <v>0</v>
      </c>
      <c r="BC291" s="8"/>
      <c r="BD291" s="22" t="str">
        <f t="shared" si="282"/>
        <v/>
      </c>
      <c r="BE291" s="34">
        <f t="shared" si="304"/>
        <v>0</v>
      </c>
      <c r="BF291" s="8"/>
      <c r="BG291" s="22" t="str">
        <f t="shared" si="283"/>
        <v/>
      </c>
      <c r="BH291" s="34" t="str">
        <f t="shared" si="301"/>
        <v/>
      </c>
      <c r="BI291" s="8"/>
      <c r="BJ291" s="22" t="str">
        <f t="shared" si="284"/>
        <v/>
      </c>
    </row>
    <row r="292" spans="1:62" ht="18" customHeight="1" x14ac:dyDescent="0.35">
      <c r="A292" s="68">
        <f>'Energy - Master'!A291</f>
        <v>46311</v>
      </c>
      <c r="B292" s="24" t="str">
        <f t="shared" si="264"/>
        <v>Oct-2026</v>
      </c>
      <c r="C292" s="34" t="str">
        <f t="shared" si="285"/>
        <v/>
      </c>
      <c r="D292" s="8"/>
      <c r="E292" s="22" t="str">
        <f t="shared" si="265"/>
        <v/>
      </c>
      <c r="F292" s="34" t="str">
        <f t="shared" si="286"/>
        <v/>
      </c>
      <c r="G292" s="8"/>
      <c r="H292" s="22" t="str">
        <f t="shared" si="266"/>
        <v/>
      </c>
      <c r="I292" s="34" t="str">
        <f t="shared" si="287"/>
        <v/>
      </c>
      <c r="J292" s="8"/>
      <c r="K292" s="22" t="str">
        <f t="shared" si="267"/>
        <v/>
      </c>
      <c r="L292" s="34" t="str">
        <f t="shared" si="288"/>
        <v/>
      </c>
      <c r="M292" s="8"/>
      <c r="N292" s="22" t="str">
        <f t="shared" si="268"/>
        <v/>
      </c>
      <c r="O292" s="34" t="str">
        <f t="shared" si="289"/>
        <v/>
      </c>
      <c r="P292" s="8"/>
      <c r="Q292" s="22" t="str">
        <f t="shared" si="269"/>
        <v/>
      </c>
      <c r="R292" s="34" t="str">
        <f t="shared" si="290"/>
        <v/>
      </c>
      <c r="S292" s="8"/>
      <c r="T292" s="22" t="str">
        <f t="shared" si="270"/>
        <v/>
      </c>
      <c r="U292" s="34" t="str">
        <f t="shared" si="291"/>
        <v/>
      </c>
      <c r="V292" s="8"/>
      <c r="W292" s="22" t="str">
        <f t="shared" si="271"/>
        <v/>
      </c>
      <c r="X292" s="34" t="str">
        <f t="shared" si="292"/>
        <v/>
      </c>
      <c r="Y292" s="8"/>
      <c r="Z292" s="22" t="str">
        <f t="shared" si="272"/>
        <v/>
      </c>
      <c r="AA292" s="34" t="str">
        <f t="shared" si="293"/>
        <v/>
      </c>
      <c r="AB292" s="8"/>
      <c r="AC292" s="22" t="str">
        <f t="shared" si="273"/>
        <v/>
      </c>
      <c r="AD292" s="34" t="str">
        <f t="shared" si="294"/>
        <v/>
      </c>
      <c r="AE292" s="8"/>
      <c r="AF292" s="22" t="str">
        <f t="shared" si="274"/>
        <v/>
      </c>
      <c r="AG292" s="34" t="str">
        <f t="shared" si="295"/>
        <v/>
      </c>
      <c r="AH292" s="8"/>
      <c r="AI292" s="22" t="str">
        <f t="shared" si="275"/>
        <v/>
      </c>
      <c r="AJ292" s="34" t="str">
        <f t="shared" si="296"/>
        <v/>
      </c>
      <c r="AK292" s="8"/>
      <c r="AL292" s="22" t="str">
        <f t="shared" si="276"/>
        <v/>
      </c>
      <c r="AM292" s="34" t="str">
        <f t="shared" si="297"/>
        <v/>
      </c>
      <c r="AN292" s="8"/>
      <c r="AO292" s="22" t="str">
        <f t="shared" si="277"/>
        <v/>
      </c>
      <c r="AP292" s="34" t="str">
        <f t="shared" si="298"/>
        <v/>
      </c>
      <c r="AQ292" s="8"/>
      <c r="AR292" s="22" t="str">
        <f t="shared" si="278"/>
        <v/>
      </c>
      <c r="AS292" s="34" t="str">
        <f t="shared" si="299"/>
        <v/>
      </c>
      <c r="AT292" s="8"/>
      <c r="AU292" s="22" t="str">
        <f t="shared" si="279"/>
        <v/>
      </c>
      <c r="AV292" s="34" t="str">
        <f t="shared" si="300"/>
        <v/>
      </c>
      <c r="AW292" s="8"/>
      <c r="AX292" s="22" t="str">
        <f t="shared" si="280"/>
        <v/>
      </c>
      <c r="AY292" s="34">
        <f t="shared" si="302"/>
        <v>0</v>
      </c>
      <c r="AZ292" s="8"/>
      <c r="BA292" s="22" t="str">
        <f t="shared" si="281"/>
        <v/>
      </c>
      <c r="BB292" s="34">
        <f t="shared" si="303"/>
        <v>0</v>
      </c>
      <c r="BC292" s="8"/>
      <c r="BD292" s="22" t="str">
        <f t="shared" si="282"/>
        <v/>
      </c>
      <c r="BE292" s="34">
        <f t="shared" si="304"/>
        <v>0</v>
      </c>
      <c r="BF292" s="8"/>
      <c r="BG292" s="22" t="str">
        <f t="shared" si="283"/>
        <v/>
      </c>
      <c r="BH292" s="34" t="str">
        <f t="shared" si="301"/>
        <v/>
      </c>
      <c r="BI292" s="8"/>
      <c r="BJ292" s="22" t="str">
        <f t="shared" si="284"/>
        <v/>
      </c>
    </row>
    <row r="293" spans="1:62" ht="18" customHeight="1" x14ac:dyDescent="0.35">
      <c r="A293" s="68">
        <f>'Energy - Master'!A292</f>
        <v>46312</v>
      </c>
      <c r="B293" s="24" t="str">
        <f t="shared" si="264"/>
        <v>Oct-2026</v>
      </c>
      <c r="C293" s="34" t="str">
        <f t="shared" si="285"/>
        <v/>
      </c>
      <c r="D293" s="8"/>
      <c r="E293" s="22" t="str">
        <f t="shared" si="265"/>
        <v/>
      </c>
      <c r="F293" s="34" t="str">
        <f t="shared" si="286"/>
        <v/>
      </c>
      <c r="G293" s="8"/>
      <c r="H293" s="22" t="str">
        <f t="shared" si="266"/>
        <v/>
      </c>
      <c r="I293" s="34" t="str">
        <f t="shared" si="287"/>
        <v/>
      </c>
      <c r="J293" s="8"/>
      <c r="K293" s="22" t="str">
        <f t="shared" si="267"/>
        <v/>
      </c>
      <c r="L293" s="34" t="str">
        <f t="shared" si="288"/>
        <v/>
      </c>
      <c r="M293" s="8"/>
      <c r="N293" s="22" t="str">
        <f t="shared" si="268"/>
        <v/>
      </c>
      <c r="O293" s="34" t="str">
        <f t="shared" si="289"/>
        <v/>
      </c>
      <c r="P293" s="8"/>
      <c r="Q293" s="22" t="str">
        <f t="shared" si="269"/>
        <v/>
      </c>
      <c r="R293" s="34" t="str">
        <f t="shared" si="290"/>
        <v/>
      </c>
      <c r="S293" s="8"/>
      <c r="T293" s="22" t="str">
        <f t="shared" si="270"/>
        <v/>
      </c>
      <c r="U293" s="34" t="str">
        <f t="shared" si="291"/>
        <v/>
      </c>
      <c r="V293" s="8"/>
      <c r="W293" s="22" t="str">
        <f t="shared" si="271"/>
        <v/>
      </c>
      <c r="X293" s="34" t="str">
        <f t="shared" si="292"/>
        <v/>
      </c>
      <c r="Y293" s="8"/>
      <c r="Z293" s="22" t="str">
        <f t="shared" si="272"/>
        <v/>
      </c>
      <c r="AA293" s="34" t="str">
        <f t="shared" si="293"/>
        <v/>
      </c>
      <c r="AB293" s="8"/>
      <c r="AC293" s="22" t="str">
        <f t="shared" si="273"/>
        <v/>
      </c>
      <c r="AD293" s="34" t="str">
        <f t="shared" si="294"/>
        <v/>
      </c>
      <c r="AE293" s="8"/>
      <c r="AF293" s="22" t="str">
        <f t="shared" si="274"/>
        <v/>
      </c>
      <c r="AG293" s="34" t="str">
        <f t="shared" si="295"/>
        <v/>
      </c>
      <c r="AH293" s="8"/>
      <c r="AI293" s="22" t="str">
        <f t="shared" si="275"/>
        <v/>
      </c>
      <c r="AJ293" s="34" t="str">
        <f t="shared" si="296"/>
        <v/>
      </c>
      <c r="AK293" s="8"/>
      <c r="AL293" s="22" t="str">
        <f t="shared" si="276"/>
        <v/>
      </c>
      <c r="AM293" s="34" t="str">
        <f t="shared" si="297"/>
        <v/>
      </c>
      <c r="AN293" s="8"/>
      <c r="AO293" s="22" t="str">
        <f t="shared" si="277"/>
        <v/>
      </c>
      <c r="AP293" s="34" t="str">
        <f t="shared" si="298"/>
        <v/>
      </c>
      <c r="AQ293" s="8"/>
      <c r="AR293" s="22" t="str">
        <f t="shared" si="278"/>
        <v/>
      </c>
      <c r="AS293" s="34" t="str">
        <f t="shared" si="299"/>
        <v/>
      </c>
      <c r="AT293" s="8"/>
      <c r="AU293" s="22" t="str">
        <f t="shared" si="279"/>
        <v/>
      </c>
      <c r="AV293" s="34" t="str">
        <f t="shared" si="300"/>
        <v/>
      </c>
      <c r="AW293" s="8"/>
      <c r="AX293" s="22" t="str">
        <f t="shared" si="280"/>
        <v/>
      </c>
      <c r="AY293" s="34">
        <f t="shared" si="302"/>
        <v>0</v>
      </c>
      <c r="AZ293" s="8"/>
      <c r="BA293" s="22" t="str">
        <f t="shared" si="281"/>
        <v/>
      </c>
      <c r="BB293" s="34">
        <f t="shared" si="303"/>
        <v>0</v>
      </c>
      <c r="BC293" s="8"/>
      <c r="BD293" s="22" t="str">
        <f t="shared" si="282"/>
        <v/>
      </c>
      <c r="BE293" s="34">
        <f t="shared" si="304"/>
        <v>0</v>
      </c>
      <c r="BF293" s="8"/>
      <c r="BG293" s="22" t="str">
        <f t="shared" si="283"/>
        <v/>
      </c>
      <c r="BH293" s="34" t="str">
        <f t="shared" si="301"/>
        <v/>
      </c>
      <c r="BI293" s="8"/>
      <c r="BJ293" s="22" t="str">
        <f t="shared" si="284"/>
        <v/>
      </c>
    </row>
    <row r="294" spans="1:62" ht="18" customHeight="1" x14ac:dyDescent="0.35">
      <c r="A294" s="68">
        <f>'Energy - Master'!A293</f>
        <v>46313</v>
      </c>
      <c r="B294" s="24" t="str">
        <f t="shared" si="264"/>
        <v>Oct-2026</v>
      </c>
      <c r="C294" s="34" t="str">
        <f t="shared" si="285"/>
        <v/>
      </c>
      <c r="D294" s="8"/>
      <c r="E294" s="22" t="str">
        <f t="shared" si="265"/>
        <v/>
      </c>
      <c r="F294" s="34" t="str">
        <f t="shared" si="286"/>
        <v/>
      </c>
      <c r="G294" s="8"/>
      <c r="H294" s="22" t="str">
        <f t="shared" si="266"/>
        <v/>
      </c>
      <c r="I294" s="34" t="str">
        <f t="shared" si="287"/>
        <v/>
      </c>
      <c r="J294" s="8"/>
      <c r="K294" s="22" t="str">
        <f t="shared" si="267"/>
        <v/>
      </c>
      <c r="L294" s="34" t="str">
        <f t="shared" si="288"/>
        <v/>
      </c>
      <c r="M294" s="8"/>
      <c r="N294" s="22" t="str">
        <f t="shared" si="268"/>
        <v/>
      </c>
      <c r="O294" s="34" t="str">
        <f t="shared" si="289"/>
        <v/>
      </c>
      <c r="P294" s="8"/>
      <c r="Q294" s="22" t="str">
        <f t="shared" si="269"/>
        <v/>
      </c>
      <c r="R294" s="34" t="str">
        <f t="shared" si="290"/>
        <v/>
      </c>
      <c r="S294" s="8"/>
      <c r="T294" s="22" t="str">
        <f t="shared" si="270"/>
        <v/>
      </c>
      <c r="U294" s="34" t="str">
        <f t="shared" si="291"/>
        <v/>
      </c>
      <c r="V294" s="8"/>
      <c r="W294" s="22" t="str">
        <f t="shared" si="271"/>
        <v/>
      </c>
      <c r="X294" s="34" t="str">
        <f t="shared" si="292"/>
        <v/>
      </c>
      <c r="Y294" s="8"/>
      <c r="Z294" s="22" t="str">
        <f t="shared" si="272"/>
        <v/>
      </c>
      <c r="AA294" s="34" t="str">
        <f t="shared" si="293"/>
        <v/>
      </c>
      <c r="AB294" s="8"/>
      <c r="AC294" s="22" t="str">
        <f t="shared" si="273"/>
        <v/>
      </c>
      <c r="AD294" s="34" t="str">
        <f t="shared" si="294"/>
        <v/>
      </c>
      <c r="AE294" s="8"/>
      <c r="AF294" s="22" t="str">
        <f t="shared" si="274"/>
        <v/>
      </c>
      <c r="AG294" s="34" t="str">
        <f t="shared" si="295"/>
        <v/>
      </c>
      <c r="AH294" s="8"/>
      <c r="AI294" s="22" t="str">
        <f t="shared" si="275"/>
        <v/>
      </c>
      <c r="AJ294" s="34" t="str">
        <f t="shared" si="296"/>
        <v/>
      </c>
      <c r="AK294" s="8"/>
      <c r="AL294" s="22" t="str">
        <f t="shared" si="276"/>
        <v/>
      </c>
      <c r="AM294" s="34" t="str">
        <f t="shared" si="297"/>
        <v/>
      </c>
      <c r="AN294" s="8"/>
      <c r="AO294" s="22" t="str">
        <f t="shared" si="277"/>
        <v/>
      </c>
      <c r="AP294" s="34" t="str">
        <f t="shared" si="298"/>
        <v/>
      </c>
      <c r="AQ294" s="8"/>
      <c r="AR294" s="22" t="str">
        <f t="shared" si="278"/>
        <v/>
      </c>
      <c r="AS294" s="34" t="str">
        <f t="shared" si="299"/>
        <v/>
      </c>
      <c r="AT294" s="8"/>
      <c r="AU294" s="22" t="str">
        <f t="shared" si="279"/>
        <v/>
      </c>
      <c r="AV294" s="34" t="str">
        <f t="shared" si="300"/>
        <v/>
      </c>
      <c r="AW294" s="8"/>
      <c r="AX294" s="22" t="str">
        <f t="shared" si="280"/>
        <v/>
      </c>
      <c r="AY294" s="34">
        <f t="shared" si="302"/>
        <v>0</v>
      </c>
      <c r="AZ294" s="8"/>
      <c r="BA294" s="22" t="str">
        <f t="shared" si="281"/>
        <v/>
      </c>
      <c r="BB294" s="34">
        <f t="shared" si="303"/>
        <v>0</v>
      </c>
      <c r="BC294" s="8"/>
      <c r="BD294" s="22" t="str">
        <f t="shared" si="282"/>
        <v/>
      </c>
      <c r="BE294" s="34">
        <f t="shared" si="304"/>
        <v>0</v>
      </c>
      <c r="BF294" s="8"/>
      <c r="BG294" s="22" t="str">
        <f t="shared" si="283"/>
        <v/>
      </c>
      <c r="BH294" s="34" t="str">
        <f t="shared" si="301"/>
        <v/>
      </c>
      <c r="BI294" s="8"/>
      <c r="BJ294" s="22" t="str">
        <f t="shared" si="284"/>
        <v/>
      </c>
    </row>
    <row r="295" spans="1:62" ht="18" customHeight="1" x14ac:dyDescent="0.35">
      <c r="A295" s="68">
        <f>'Energy - Master'!A294</f>
        <v>46314</v>
      </c>
      <c r="B295" s="24" t="str">
        <f t="shared" si="264"/>
        <v>Oct-2026</v>
      </c>
      <c r="C295" s="34" t="str">
        <f t="shared" si="285"/>
        <v/>
      </c>
      <c r="D295" s="8"/>
      <c r="E295" s="22" t="str">
        <f t="shared" si="265"/>
        <v/>
      </c>
      <c r="F295" s="34" t="str">
        <f t="shared" si="286"/>
        <v/>
      </c>
      <c r="G295" s="8"/>
      <c r="H295" s="22" t="str">
        <f t="shared" si="266"/>
        <v/>
      </c>
      <c r="I295" s="34" t="str">
        <f t="shared" si="287"/>
        <v/>
      </c>
      <c r="J295" s="8"/>
      <c r="K295" s="22" t="str">
        <f t="shared" si="267"/>
        <v/>
      </c>
      <c r="L295" s="34" t="str">
        <f t="shared" si="288"/>
        <v/>
      </c>
      <c r="M295" s="8"/>
      <c r="N295" s="22" t="str">
        <f t="shared" si="268"/>
        <v/>
      </c>
      <c r="O295" s="34" t="str">
        <f t="shared" si="289"/>
        <v/>
      </c>
      <c r="P295" s="8"/>
      <c r="Q295" s="22" t="str">
        <f t="shared" si="269"/>
        <v/>
      </c>
      <c r="R295" s="34" t="str">
        <f t="shared" si="290"/>
        <v/>
      </c>
      <c r="S295" s="8"/>
      <c r="T295" s="22" t="str">
        <f t="shared" si="270"/>
        <v/>
      </c>
      <c r="U295" s="34" t="str">
        <f t="shared" si="291"/>
        <v/>
      </c>
      <c r="V295" s="8"/>
      <c r="W295" s="22" t="str">
        <f t="shared" si="271"/>
        <v/>
      </c>
      <c r="X295" s="34" t="str">
        <f t="shared" si="292"/>
        <v/>
      </c>
      <c r="Y295" s="8"/>
      <c r="Z295" s="22" t="str">
        <f t="shared" si="272"/>
        <v/>
      </c>
      <c r="AA295" s="34" t="str">
        <f t="shared" si="293"/>
        <v/>
      </c>
      <c r="AB295" s="8"/>
      <c r="AC295" s="22" t="str">
        <f t="shared" si="273"/>
        <v/>
      </c>
      <c r="AD295" s="34" t="str">
        <f t="shared" si="294"/>
        <v/>
      </c>
      <c r="AE295" s="8"/>
      <c r="AF295" s="22" t="str">
        <f t="shared" si="274"/>
        <v/>
      </c>
      <c r="AG295" s="34" t="str">
        <f t="shared" si="295"/>
        <v/>
      </c>
      <c r="AH295" s="8"/>
      <c r="AI295" s="22" t="str">
        <f t="shared" si="275"/>
        <v/>
      </c>
      <c r="AJ295" s="34" t="str">
        <f t="shared" si="296"/>
        <v/>
      </c>
      <c r="AK295" s="8"/>
      <c r="AL295" s="22" t="str">
        <f t="shared" si="276"/>
        <v/>
      </c>
      <c r="AM295" s="34" t="str">
        <f t="shared" si="297"/>
        <v/>
      </c>
      <c r="AN295" s="8"/>
      <c r="AO295" s="22" t="str">
        <f t="shared" si="277"/>
        <v/>
      </c>
      <c r="AP295" s="34" t="str">
        <f t="shared" si="298"/>
        <v/>
      </c>
      <c r="AQ295" s="8"/>
      <c r="AR295" s="22" t="str">
        <f t="shared" si="278"/>
        <v/>
      </c>
      <c r="AS295" s="34" t="str">
        <f t="shared" si="299"/>
        <v/>
      </c>
      <c r="AT295" s="8"/>
      <c r="AU295" s="22" t="str">
        <f t="shared" si="279"/>
        <v/>
      </c>
      <c r="AV295" s="34" t="str">
        <f t="shared" si="300"/>
        <v/>
      </c>
      <c r="AW295" s="8"/>
      <c r="AX295" s="22" t="str">
        <f t="shared" si="280"/>
        <v/>
      </c>
      <c r="AY295" s="34">
        <f t="shared" si="302"/>
        <v>0</v>
      </c>
      <c r="AZ295" s="8"/>
      <c r="BA295" s="22" t="str">
        <f t="shared" si="281"/>
        <v/>
      </c>
      <c r="BB295" s="34">
        <f t="shared" si="303"/>
        <v>0</v>
      </c>
      <c r="BC295" s="8"/>
      <c r="BD295" s="22" t="str">
        <f t="shared" si="282"/>
        <v/>
      </c>
      <c r="BE295" s="34">
        <f t="shared" si="304"/>
        <v>0</v>
      </c>
      <c r="BF295" s="8"/>
      <c r="BG295" s="22" t="str">
        <f t="shared" si="283"/>
        <v/>
      </c>
      <c r="BH295" s="34" t="str">
        <f t="shared" si="301"/>
        <v/>
      </c>
      <c r="BI295" s="8"/>
      <c r="BJ295" s="22" t="str">
        <f t="shared" si="284"/>
        <v/>
      </c>
    </row>
    <row r="296" spans="1:62" ht="18" customHeight="1" x14ac:dyDescent="0.35">
      <c r="A296" s="68">
        <f>'Energy - Master'!A295</f>
        <v>46315</v>
      </c>
      <c r="B296" s="24" t="str">
        <f t="shared" si="264"/>
        <v>Oct-2026</v>
      </c>
      <c r="C296" s="34" t="str">
        <f t="shared" si="285"/>
        <v/>
      </c>
      <c r="D296" s="8"/>
      <c r="E296" s="22" t="str">
        <f t="shared" si="265"/>
        <v/>
      </c>
      <c r="F296" s="34" t="str">
        <f t="shared" si="286"/>
        <v/>
      </c>
      <c r="G296" s="8"/>
      <c r="H296" s="22" t="str">
        <f t="shared" si="266"/>
        <v/>
      </c>
      <c r="I296" s="34" t="str">
        <f t="shared" si="287"/>
        <v/>
      </c>
      <c r="J296" s="8"/>
      <c r="K296" s="22" t="str">
        <f t="shared" si="267"/>
        <v/>
      </c>
      <c r="L296" s="34" t="str">
        <f t="shared" si="288"/>
        <v/>
      </c>
      <c r="M296" s="8"/>
      <c r="N296" s="22" t="str">
        <f t="shared" si="268"/>
        <v/>
      </c>
      <c r="O296" s="34" t="str">
        <f t="shared" si="289"/>
        <v/>
      </c>
      <c r="P296" s="8"/>
      <c r="Q296" s="22" t="str">
        <f t="shared" si="269"/>
        <v/>
      </c>
      <c r="R296" s="34" t="str">
        <f t="shared" si="290"/>
        <v/>
      </c>
      <c r="S296" s="8"/>
      <c r="T296" s="22" t="str">
        <f t="shared" si="270"/>
        <v/>
      </c>
      <c r="U296" s="34" t="str">
        <f t="shared" si="291"/>
        <v/>
      </c>
      <c r="V296" s="8"/>
      <c r="W296" s="22" t="str">
        <f t="shared" si="271"/>
        <v/>
      </c>
      <c r="X296" s="34" t="str">
        <f t="shared" si="292"/>
        <v/>
      </c>
      <c r="Y296" s="8"/>
      <c r="Z296" s="22" t="str">
        <f t="shared" si="272"/>
        <v/>
      </c>
      <c r="AA296" s="34" t="str">
        <f t="shared" si="293"/>
        <v/>
      </c>
      <c r="AB296" s="8"/>
      <c r="AC296" s="22" t="str">
        <f t="shared" si="273"/>
        <v/>
      </c>
      <c r="AD296" s="34" t="str">
        <f t="shared" si="294"/>
        <v/>
      </c>
      <c r="AE296" s="8"/>
      <c r="AF296" s="22" t="str">
        <f t="shared" si="274"/>
        <v/>
      </c>
      <c r="AG296" s="34" t="str">
        <f t="shared" si="295"/>
        <v/>
      </c>
      <c r="AH296" s="8"/>
      <c r="AI296" s="22" t="str">
        <f t="shared" si="275"/>
        <v/>
      </c>
      <c r="AJ296" s="34" t="str">
        <f t="shared" si="296"/>
        <v/>
      </c>
      <c r="AK296" s="8"/>
      <c r="AL296" s="22" t="str">
        <f t="shared" si="276"/>
        <v/>
      </c>
      <c r="AM296" s="34" t="str">
        <f t="shared" si="297"/>
        <v/>
      </c>
      <c r="AN296" s="8"/>
      <c r="AO296" s="22" t="str">
        <f t="shared" si="277"/>
        <v/>
      </c>
      <c r="AP296" s="34" t="str">
        <f t="shared" si="298"/>
        <v/>
      </c>
      <c r="AQ296" s="8"/>
      <c r="AR296" s="22" t="str">
        <f t="shared" si="278"/>
        <v/>
      </c>
      <c r="AS296" s="34" t="str">
        <f t="shared" si="299"/>
        <v/>
      </c>
      <c r="AT296" s="8"/>
      <c r="AU296" s="22" t="str">
        <f t="shared" si="279"/>
        <v/>
      </c>
      <c r="AV296" s="34" t="str">
        <f t="shared" si="300"/>
        <v/>
      </c>
      <c r="AW296" s="8"/>
      <c r="AX296" s="22" t="str">
        <f t="shared" si="280"/>
        <v/>
      </c>
      <c r="AY296" s="34">
        <f t="shared" si="302"/>
        <v>0</v>
      </c>
      <c r="AZ296" s="8"/>
      <c r="BA296" s="22" t="str">
        <f t="shared" si="281"/>
        <v/>
      </c>
      <c r="BB296" s="34">
        <f t="shared" si="303"/>
        <v>0</v>
      </c>
      <c r="BC296" s="8"/>
      <c r="BD296" s="22" t="str">
        <f t="shared" si="282"/>
        <v/>
      </c>
      <c r="BE296" s="34">
        <f t="shared" si="304"/>
        <v>0</v>
      </c>
      <c r="BF296" s="8"/>
      <c r="BG296" s="22" t="str">
        <f t="shared" si="283"/>
        <v/>
      </c>
      <c r="BH296" s="34" t="str">
        <f t="shared" si="301"/>
        <v/>
      </c>
      <c r="BI296" s="8"/>
      <c r="BJ296" s="22" t="str">
        <f t="shared" si="284"/>
        <v/>
      </c>
    </row>
    <row r="297" spans="1:62" ht="18" customHeight="1" x14ac:dyDescent="0.35">
      <c r="A297" s="68">
        <f>'Energy - Master'!A296</f>
        <v>46316</v>
      </c>
      <c r="B297" s="24" t="str">
        <f t="shared" si="264"/>
        <v>Oct-2026</v>
      </c>
      <c r="C297" s="34" t="str">
        <f t="shared" si="285"/>
        <v/>
      </c>
      <c r="D297" s="8"/>
      <c r="E297" s="22" t="str">
        <f t="shared" si="265"/>
        <v/>
      </c>
      <c r="F297" s="34" t="str">
        <f t="shared" si="286"/>
        <v/>
      </c>
      <c r="G297" s="8"/>
      <c r="H297" s="22" t="str">
        <f t="shared" si="266"/>
        <v/>
      </c>
      <c r="I297" s="34" t="str">
        <f t="shared" si="287"/>
        <v/>
      </c>
      <c r="J297" s="8"/>
      <c r="K297" s="22" t="str">
        <f t="shared" si="267"/>
        <v/>
      </c>
      <c r="L297" s="34" t="str">
        <f t="shared" si="288"/>
        <v/>
      </c>
      <c r="M297" s="8"/>
      <c r="N297" s="22" t="str">
        <f t="shared" si="268"/>
        <v/>
      </c>
      <c r="O297" s="34" t="str">
        <f t="shared" si="289"/>
        <v/>
      </c>
      <c r="P297" s="8"/>
      <c r="Q297" s="22" t="str">
        <f t="shared" si="269"/>
        <v/>
      </c>
      <c r="R297" s="34" t="str">
        <f t="shared" si="290"/>
        <v/>
      </c>
      <c r="S297" s="8"/>
      <c r="T297" s="22" t="str">
        <f t="shared" si="270"/>
        <v/>
      </c>
      <c r="U297" s="34" t="str">
        <f t="shared" si="291"/>
        <v/>
      </c>
      <c r="V297" s="8"/>
      <c r="W297" s="22" t="str">
        <f t="shared" si="271"/>
        <v/>
      </c>
      <c r="X297" s="34" t="str">
        <f t="shared" si="292"/>
        <v/>
      </c>
      <c r="Y297" s="8"/>
      <c r="Z297" s="22" t="str">
        <f t="shared" si="272"/>
        <v/>
      </c>
      <c r="AA297" s="34" t="str">
        <f t="shared" si="293"/>
        <v/>
      </c>
      <c r="AB297" s="8"/>
      <c r="AC297" s="22" t="str">
        <f t="shared" si="273"/>
        <v/>
      </c>
      <c r="AD297" s="34" t="str">
        <f t="shared" si="294"/>
        <v/>
      </c>
      <c r="AE297" s="8"/>
      <c r="AF297" s="22" t="str">
        <f t="shared" si="274"/>
        <v/>
      </c>
      <c r="AG297" s="34" t="str">
        <f t="shared" si="295"/>
        <v/>
      </c>
      <c r="AH297" s="8"/>
      <c r="AI297" s="22" t="str">
        <f t="shared" si="275"/>
        <v/>
      </c>
      <c r="AJ297" s="34" t="str">
        <f t="shared" si="296"/>
        <v/>
      </c>
      <c r="AK297" s="8"/>
      <c r="AL297" s="22" t="str">
        <f t="shared" si="276"/>
        <v/>
      </c>
      <c r="AM297" s="34" t="str">
        <f t="shared" si="297"/>
        <v/>
      </c>
      <c r="AN297" s="8"/>
      <c r="AO297" s="22" t="str">
        <f t="shared" si="277"/>
        <v/>
      </c>
      <c r="AP297" s="34" t="str">
        <f t="shared" si="298"/>
        <v/>
      </c>
      <c r="AQ297" s="8"/>
      <c r="AR297" s="22" t="str">
        <f t="shared" si="278"/>
        <v/>
      </c>
      <c r="AS297" s="34" t="str">
        <f t="shared" si="299"/>
        <v/>
      </c>
      <c r="AT297" s="8"/>
      <c r="AU297" s="22" t="str">
        <f t="shared" si="279"/>
        <v/>
      </c>
      <c r="AV297" s="34" t="str">
        <f t="shared" si="300"/>
        <v/>
      </c>
      <c r="AW297" s="8"/>
      <c r="AX297" s="22" t="str">
        <f t="shared" si="280"/>
        <v/>
      </c>
      <c r="AY297" s="34">
        <f t="shared" si="302"/>
        <v>0</v>
      </c>
      <c r="AZ297" s="8"/>
      <c r="BA297" s="22" t="str">
        <f t="shared" si="281"/>
        <v/>
      </c>
      <c r="BB297" s="34">
        <f t="shared" si="303"/>
        <v>0</v>
      </c>
      <c r="BC297" s="8"/>
      <c r="BD297" s="22" t="str">
        <f t="shared" si="282"/>
        <v/>
      </c>
      <c r="BE297" s="34">
        <f t="shared" si="304"/>
        <v>0</v>
      </c>
      <c r="BF297" s="8"/>
      <c r="BG297" s="22" t="str">
        <f t="shared" si="283"/>
        <v/>
      </c>
      <c r="BH297" s="34" t="str">
        <f t="shared" si="301"/>
        <v/>
      </c>
      <c r="BI297" s="8"/>
      <c r="BJ297" s="22" t="str">
        <f t="shared" si="284"/>
        <v/>
      </c>
    </row>
    <row r="298" spans="1:62" ht="18" customHeight="1" x14ac:dyDescent="0.35">
      <c r="A298" s="68">
        <f>'Energy - Master'!A297</f>
        <v>46317</v>
      </c>
      <c r="B298" s="24" t="str">
        <f t="shared" si="264"/>
        <v>Oct-2026</v>
      </c>
      <c r="C298" s="34" t="str">
        <f t="shared" si="285"/>
        <v/>
      </c>
      <c r="D298" s="8"/>
      <c r="E298" s="22" t="str">
        <f t="shared" si="265"/>
        <v/>
      </c>
      <c r="F298" s="34" t="str">
        <f t="shared" si="286"/>
        <v/>
      </c>
      <c r="G298" s="8"/>
      <c r="H298" s="22" t="str">
        <f t="shared" si="266"/>
        <v/>
      </c>
      <c r="I298" s="34" t="str">
        <f t="shared" si="287"/>
        <v/>
      </c>
      <c r="J298" s="8"/>
      <c r="K298" s="22" t="str">
        <f t="shared" si="267"/>
        <v/>
      </c>
      <c r="L298" s="34" t="str">
        <f t="shared" si="288"/>
        <v/>
      </c>
      <c r="M298" s="8"/>
      <c r="N298" s="22" t="str">
        <f t="shared" si="268"/>
        <v/>
      </c>
      <c r="O298" s="34" t="str">
        <f t="shared" si="289"/>
        <v/>
      </c>
      <c r="P298" s="8"/>
      <c r="Q298" s="22" t="str">
        <f t="shared" si="269"/>
        <v/>
      </c>
      <c r="R298" s="34" t="str">
        <f t="shared" si="290"/>
        <v/>
      </c>
      <c r="S298" s="8"/>
      <c r="T298" s="22" t="str">
        <f t="shared" si="270"/>
        <v/>
      </c>
      <c r="U298" s="34" t="str">
        <f t="shared" si="291"/>
        <v/>
      </c>
      <c r="V298" s="8"/>
      <c r="W298" s="22" t="str">
        <f t="shared" si="271"/>
        <v/>
      </c>
      <c r="X298" s="34" t="str">
        <f t="shared" si="292"/>
        <v/>
      </c>
      <c r="Y298" s="8"/>
      <c r="Z298" s="22" t="str">
        <f t="shared" si="272"/>
        <v/>
      </c>
      <c r="AA298" s="34" t="str">
        <f t="shared" si="293"/>
        <v/>
      </c>
      <c r="AB298" s="8"/>
      <c r="AC298" s="22" t="str">
        <f t="shared" si="273"/>
        <v/>
      </c>
      <c r="AD298" s="34" t="str">
        <f t="shared" si="294"/>
        <v/>
      </c>
      <c r="AE298" s="8"/>
      <c r="AF298" s="22" t="str">
        <f t="shared" si="274"/>
        <v/>
      </c>
      <c r="AG298" s="34" t="str">
        <f t="shared" si="295"/>
        <v/>
      </c>
      <c r="AH298" s="8"/>
      <c r="AI298" s="22" t="str">
        <f t="shared" si="275"/>
        <v/>
      </c>
      <c r="AJ298" s="34" t="str">
        <f t="shared" si="296"/>
        <v/>
      </c>
      <c r="AK298" s="8"/>
      <c r="AL298" s="22" t="str">
        <f t="shared" si="276"/>
        <v/>
      </c>
      <c r="AM298" s="34" t="str">
        <f t="shared" si="297"/>
        <v/>
      </c>
      <c r="AN298" s="8"/>
      <c r="AO298" s="22" t="str">
        <f t="shared" si="277"/>
        <v/>
      </c>
      <c r="AP298" s="34" t="str">
        <f t="shared" si="298"/>
        <v/>
      </c>
      <c r="AQ298" s="8"/>
      <c r="AR298" s="22" t="str">
        <f t="shared" si="278"/>
        <v/>
      </c>
      <c r="AS298" s="34" t="str">
        <f t="shared" si="299"/>
        <v/>
      </c>
      <c r="AT298" s="8"/>
      <c r="AU298" s="22" t="str">
        <f t="shared" si="279"/>
        <v/>
      </c>
      <c r="AV298" s="34" t="str">
        <f t="shared" si="300"/>
        <v/>
      </c>
      <c r="AW298" s="8"/>
      <c r="AX298" s="22" t="str">
        <f t="shared" si="280"/>
        <v/>
      </c>
      <c r="AY298" s="34">
        <f t="shared" si="302"/>
        <v>0</v>
      </c>
      <c r="AZ298" s="8"/>
      <c r="BA298" s="22" t="str">
        <f t="shared" si="281"/>
        <v/>
      </c>
      <c r="BB298" s="34">
        <f t="shared" si="303"/>
        <v>0</v>
      </c>
      <c r="BC298" s="8"/>
      <c r="BD298" s="22" t="str">
        <f t="shared" si="282"/>
        <v/>
      </c>
      <c r="BE298" s="34">
        <f t="shared" si="304"/>
        <v>0</v>
      </c>
      <c r="BF298" s="8"/>
      <c r="BG298" s="22" t="str">
        <f t="shared" si="283"/>
        <v/>
      </c>
      <c r="BH298" s="34" t="str">
        <f t="shared" si="301"/>
        <v/>
      </c>
      <c r="BI298" s="8"/>
      <c r="BJ298" s="22" t="str">
        <f t="shared" si="284"/>
        <v/>
      </c>
    </row>
    <row r="299" spans="1:62" ht="18" customHeight="1" x14ac:dyDescent="0.35">
      <c r="A299" s="68">
        <f>'Energy - Master'!A298</f>
        <v>46318</v>
      </c>
      <c r="B299" s="24" t="str">
        <f t="shared" si="264"/>
        <v>Oct-2026</v>
      </c>
      <c r="C299" s="34" t="str">
        <f t="shared" si="285"/>
        <v/>
      </c>
      <c r="D299" s="8"/>
      <c r="E299" s="22" t="str">
        <f t="shared" si="265"/>
        <v/>
      </c>
      <c r="F299" s="34" t="str">
        <f t="shared" si="286"/>
        <v/>
      </c>
      <c r="G299" s="8"/>
      <c r="H299" s="22" t="str">
        <f t="shared" si="266"/>
        <v/>
      </c>
      <c r="I299" s="34" t="str">
        <f t="shared" si="287"/>
        <v/>
      </c>
      <c r="J299" s="8"/>
      <c r="K299" s="22" t="str">
        <f t="shared" si="267"/>
        <v/>
      </c>
      <c r="L299" s="34" t="str">
        <f t="shared" si="288"/>
        <v/>
      </c>
      <c r="M299" s="8"/>
      <c r="N299" s="22" t="str">
        <f t="shared" si="268"/>
        <v/>
      </c>
      <c r="O299" s="34" t="str">
        <f t="shared" si="289"/>
        <v/>
      </c>
      <c r="P299" s="8"/>
      <c r="Q299" s="22" t="str">
        <f t="shared" si="269"/>
        <v/>
      </c>
      <c r="R299" s="34" t="str">
        <f t="shared" si="290"/>
        <v/>
      </c>
      <c r="S299" s="8"/>
      <c r="T299" s="22" t="str">
        <f t="shared" si="270"/>
        <v/>
      </c>
      <c r="U299" s="34" t="str">
        <f t="shared" si="291"/>
        <v/>
      </c>
      <c r="V299" s="8"/>
      <c r="W299" s="22" t="str">
        <f t="shared" si="271"/>
        <v/>
      </c>
      <c r="X299" s="34" t="str">
        <f t="shared" si="292"/>
        <v/>
      </c>
      <c r="Y299" s="8"/>
      <c r="Z299" s="22" t="str">
        <f t="shared" si="272"/>
        <v/>
      </c>
      <c r="AA299" s="34" t="str">
        <f t="shared" si="293"/>
        <v/>
      </c>
      <c r="AB299" s="8"/>
      <c r="AC299" s="22" t="str">
        <f t="shared" si="273"/>
        <v/>
      </c>
      <c r="AD299" s="34" t="str">
        <f t="shared" si="294"/>
        <v/>
      </c>
      <c r="AE299" s="8"/>
      <c r="AF299" s="22" t="str">
        <f t="shared" si="274"/>
        <v/>
      </c>
      <c r="AG299" s="34" t="str">
        <f t="shared" si="295"/>
        <v/>
      </c>
      <c r="AH299" s="8"/>
      <c r="AI299" s="22" t="str">
        <f t="shared" si="275"/>
        <v/>
      </c>
      <c r="AJ299" s="34" t="str">
        <f t="shared" si="296"/>
        <v/>
      </c>
      <c r="AK299" s="8"/>
      <c r="AL299" s="22" t="str">
        <f t="shared" si="276"/>
        <v/>
      </c>
      <c r="AM299" s="34" t="str">
        <f t="shared" si="297"/>
        <v/>
      </c>
      <c r="AN299" s="8"/>
      <c r="AO299" s="22" t="str">
        <f t="shared" si="277"/>
        <v/>
      </c>
      <c r="AP299" s="34" t="str">
        <f t="shared" si="298"/>
        <v/>
      </c>
      <c r="AQ299" s="8"/>
      <c r="AR299" s="22" t="str">
        <f t="shared" si="278"/>
        <v/>
      </c>
      <c r="AS299" s="34" t="str">
        <f t="shared" si="299"/>
        <v/>
      </c>
      <c r="AT299" s="8"/>
      <c r="AU299" s="22" t="str">
        <f t="shared" si="279"/>
        <v/>
      </c>
      <c r="AV299" s="34" t="str">
        <f t="shared" si="300"/>
        <v/>
      </c>
      <c r="AW299" s="8"/>
      <c r="AX299" s="22" t="str">
        <f t="shared" si="280"/>
        <v/>
      </c>
      <c r="AY299" s="34">
        <f t="shared" si="302"/>
        <v>0</v>
      </c>
      <c r="AZ299" s="8"/>
      <c r="BA299" s="22" t="str">
        <f t="shared" si="281"/>
        <v/>
      </c>
      <c r="BB299" s="34">
        <f t="shared" si="303"/>
        <v>0</v>
      </c>
      <c r="BC299" s="8"/>
      <c r="BD299" s="22" t="str">
        <f t="shared" si="282"/>
        <v/>
      </c>
      <c r="BE299" s="34">
        <f t="shared" si="304"/>
        <v>0</v>
      </c>
      <c r="BF299" s="8"/>
      <c r="BG299" s="22" t="str">
        <f t="shared" si="283"/>
        <v/>
      </c>
      <c r="BH299" s="34" t="str">
        <f t="shared" si="301"/>
        <v/>
      </c>
      <c r="BI299" s="8"/>
      <c r="BJ299" s="22" t="str">
        <f t="shared" si="284"/>
        <v/>
      </c>
    </row>
    <row r="300" spans="1:62" ht="18" customHeight="1" x14ac:dyDescent="0.35">
      <c r="A300" s="68">
        <f>'Energy - Master'!A299</f>
        <v>46319</v>
      </c>
      <c r="B300" s="24" t="str">
        <f t="shared" si="264"/>
        <v>Oct-2026</v>
      </c>
      <c r="C300" s="34" t="str">
        <f t="shared" si="285"/>
        <v/>
      </c>
      <c r="D300" s="8"/>
      <c r="E300" s="22" t="str">
        <f t="shared" si="265"/>
        <v/>
      </c>
      <c r="F300" s="34" t="str">
        <f t="shared" si="286"/>
        <v/>
      </c>
      <c r="G300" s="8"/>
      <c r="H300" s="22" t="str">
        <f t="shared" si="266"/>
        <v/>
      </c>
      <c r="I300" s="34" t="str">
        <f t="shared" si="287"/>
        <v/>
      </c>
      <c r="J300" s="8"/>
      <c r="K300" s="22" t="str">
        <f t="shared" si="267"/>
        <v/>
      </c>
      <c r="L300" s="34" t="str">
        <f t="shared" si="288"/>
        <v/>
      </c>
      <c r="M300" s="8"/>
      <c r="N300" s="22" t="str">
        <f t="shared" si="268"/>
        <v/>
      </c>
      <c r="O300" s="34" t="str">
        <f t="shared" si="289"/>
        <v/>
      </c>
      <c r="P300" s="8"/>
      <c r="Q300" s="22" t="str">
        <f t="shared" si="269"/>
        <v/>
      </c>
      <c r="R300" s="34" t="str">
        <f t="shared" si="290"/>
        <v/>
      </c>
      <c r="S300" s="8"/>
      <c r="T300" s="22" t="str">
        <f t="shared" si="270"/>
        <v/>
      </c>
      <c r="U300" s="34" t="str">
        <f t="shared" si="291"/>
        <v/>
      </c>
      <c r="V300" s="8"/>
      <c r="W300" s="22" t="str">
        <f t="shared" si="271"/>
        <v/>
      </c>
      <c r="X300" s="34" t="str">
        <f t="shared" si="292"/>
        <v/>
      </c>
      <c r="Y300" s="8"/>
      <c r="Z300" s="22" t="str">
        <f t="shared" si="272"/>
        <v/>
      </c>
      <c r="AA300" s="34" t="str">
        <f t="shared" si="293"/>
        <v/>
      </c>
      <c r="AB300" s="8"/>
      <c r="AC300" s="22" t="str">
        <f t="shared" si="273"/>
        <v/>
      </c>
      <c r="AD300" s="34" t="str">
        <f t="shared" si="294"/>
        <v/>
      </c>
      <c r="AE300" s="8"/>
      <c r="AF300" s="22" t="str">
        <f t="shared" si="274"/>
        <v/>
      </c>
      <c r="AG300" s="34" t="str">
        <f t="shared" si="295"/>
        <v/>
      </c>
      <c r="AH300" s="8"/>
      <c r="AI300" s="22" t="str">
        <f t="shared" si="275"/>
        <v/>
      </c>
      <c r="AJ300" s="34" t="str">
        <f t="shared" si="296"/>
        <v/>
      </c>
      <c r="AK300" s="8"/>
      <c r="AL300" s="22" t="str">
        <f t="shared" si="276"/>
        <v/>
      </c>
      <c r="AM300" s="34" t="str">
        <f t="shared" si="297"/>
        <v/>
      </c>
      <c r="AN300" s="8"/>
      <c r="AO300" s="22" t="str">
        <f t="shared" si="277"/>
        <v/>
      </c>
      <c r="AP300" s="34" t="str">
        <f t="shared" si="298"/>
        <v/>
      </c>
      <c r="AQ300" s="8"/>
      <c r="AR300" s="22" t="str">
        <f t="shared" si="278"/>
        <v/>
      </c>
      <c r="AS300" s="34" t="str">
        <f t="shared" si="299"/>
        <v/>
      </c>
      <c r="AT300" s="8"/>
      <c r="AU300" s="22" t="str">
        <f t="shared" si="279"/>
        <v/>
      </c>
      <c r="AV300" s="34" t="str">
        <f t="shared" si="300"/>
        <v/>
      </c>
      <c r="AW300" s="8"/>
      <c r="AX300" s="22" t="str">
        <f t="shared" si="280"/>
        <v/>
      </c>
      <c r="AY300" s="34">
        <f t="shared" si="302"/>
        <v>0</v>
      </c>
      <c r="AZ300" s="8"/>
      <c r="BA300" s="22" t="str">
        <f t="shared" si="281"/>
        <v/>
      </c>
      <c r="BB300" s="34">
        <f t="shared" si="303"/>
        <v>0</v>
      </c>
      <c r="BC300" s="8"/>
      <c r="BD300" s="22" t="str">
        <f t="shared" si="282"/>
        <v/>
      </c>
      <c r="BE300" s="34">
        <f t="shared" si="304"/>
        <v>0</v>
      </c>
      <c r="BF300" s="8"/>
      <c r="BG300" s="22" t="str">
        <f t="shared" si="283"/>
        <v/>
      </c>
      <c r="BH300" s="34" t="str">
        <f t="shared" si="301"/>
        <v/>
      </c>
      <c r="BI300" s="8"/>
      <c r="BJ300" s="22" t="str">
        <f t="shared" si="284"/>
        <v/>
      </c>
    </row>
    <row r="301" spans="1:62" ht="18" customHeight="1" x14ac:dyDescent="0.35">
      <c r="A301" s="68">
        <f>'Energy - Master'!A300</f>
        <v>46320</v>
      </c>
      <c r="B301" s="24" t="str">
        <f t="shared" si="264"/>
        <v>Oct-2026</v>
      </c>
      <c r="C301" s="34" t="str">
        <f t="shared" si="285"/>
        <v/>
      </c>
      <c r="D301" s="8"/>
      <c r="E301" s="22" t="str">
        <f t="shared" si="265"/>
        <v/>
      </c>
      <c r="F301" s="34" t="str">
        <f t="shared" si="286"/>
        <v/>
      </c>
      <c r="G301" s="8"/>
      <c r="H301" s="22" t="str">
        <f t="shared" si="266"/>
        <v/>
      </c>
      <c r="I301" s="34" t="str">
        <f t="shared" si="287"/>
        <v/>
      </c>
      <c r="J301" s="8"/>
      <c r="K301" s="22" t="str">
        <f t="shared" si="267"/>
        <v/>
      </c>
      <c r="L301" s="34" t="str">
        <f t="shared" si="288"/>
        <v/>
      </c>
      <c r="M301" s="8"/>
      <c r="N301" s="22" t="str">
        <f t="shared" si="268"/>
        <v/>
      </c>
      <c r="O301" s="34" t="str">
        <f t="shared" si="289"/>
        <v/>
      </c>
      <c r="P301" s="8"/>
      <c r="Q301" s="22" t="str">
        <f t="shared" si="269"/>
        <v/>
      </c>
      <c r="R301" s="34" t="str">
        <f t="shared" si="290"/>
        <v/>
      </c>
      <c r="S301" s="8"/>
      <c r="T301" s="22" t="str">
        <f t="shared" si="270"/>
        <v/>
      </c>
      <c r="U301" s="34" t="str">
        <f t="shared" si="291"/>
        <v/>
      </c>
      <c r="V301" s="8"/>
      <c r="W301" s="22" t="str">
        <f t="shared" si="271"/>
        <v/>
      </c>
      <c r="X301" s="34" t="str">
        <f t="shared" si="292"/>
        <v/>
      </c>
      <c r="Y301" s="8"/>
      <c r="Z301" s="22" t="str">
        <f t="shared" si="272"/>
        <v/>
      </c>
      <c r="AA301" s="34" t="str">
        <f t="shared" si="293"/>
        <v/>
      </c>
      <c r="AB301" s="8"/>
      <c r="AC301" s="22" t="str">
        <f t="shared" si="273"/>
        <v/>
      </c>
      <c r="AD301" s="34" t="str">
        <f t="shared" si="294"/>
        <v/>
      </c>
      <c r="AE301" s="8"/>
      <c r="AF301" s="22" t="str">
        <f t="shared" si="274"/>
        <v/>
      </c>
      <c r="AG301" s="34" t="str">
        <f t="shared" si="295"/>
        <v/>
      </c>
      <c r="AH301" s="8"/>
      <c r="AI301" s="22" t="str">
        <f t="shared" si="275"/>
        <v/>
      </c>
      <c r="AJ301" s="34" t="str">
        <f t="shared" si="296"/>
        <v/>
      </c>
      <c r="AK301" s="8"/>
      <c r="AL301" s="22" t="str">
        <f t="shared" si="276"/>
        <v/>
      </c>
      <c r="AM301" s="34" t="str">
        <f t="shared" si="297"/>
        <v/>
      </c>
      <c r="AN301" s="8"/>
      <c r="AO301" s="22" t="str">
        <f t="shared" si="277"/>
        <v/>
      </c>
      <c r="AP301" s="34" t="str">
        <f t="shared" si="298"/>
        <v/>
      </c>
      <c r="AQ301" s="8"/>
      <c r="AR301" s="22" t="str">
        <f t="shared" si="278"/>
        <v/>
      </c>
      <c r="AS301" s="34" t="str">
        <f t="shared" si="299"/>
        <v/>
      </c>
      <c r="AT301" s="8"/>
      <c r="AU301" s="22" t="str">
        <f t="shared" si="279"/>
        <v/>
      </c>
      <c r="AV301" s="34" t="str">
        <f t="shared" si="300"/>
        <v/>
      </c>
      <c r="AW301" s="8"/>
      <c r="AX301" s="22" t="str">
        <f t="shared" si="280"/>
        <v/>
      </c>
      <c r="AY301" s="34">
        <f t="shared" si="302"/>
        <v>0</v>
      </c>
      <c r="AZ301" s="8"/>
      <c r="BA301" s="22" t="str">
        <f t="shared" si="281"/>
        <v/>
      </c>
      <c r="BB301" s="34">
        <f t="shared" si="303"/>
        <v>0</v>
      </c>
      <c r="BC301" s="8"/>
      <c r="BD301" s="22" t="str">
        <f t="shared" si="282"/>
        <v/>
      </c>
      <c r="BE301" s="34">
        <f t="shared" si="304"/>
        <v>0</v>
      </c>
      <c r="BF301" s="8"/>
      <c r="BG301" s="22" t="str">
        <f t="shared" si="283"/>
        <v/>
      </c>
      <c r="BH301" s="34" t="str">
        <f t="shared" si="301"/>
        <v/>
      </c>
      <c r="BI301" s="8"/>
      <c r="BJ301" s="22" t="str">
        <f t="shared" si="284"/>
        <v/>
      </c>
    </row>
    <row r="302" spans="1:62" ht="18" customHeight="1" x14ac:dyDescent="0.35">
      <c r="A302" s="68">
        <f>'Energy - Master'!A301</f>
        <v>46321</v>
      </c>
      <c r="B302" s="24" t="str">
        <f t="shared" si="264"/>
        <v>Oct-2026</v>
      </c>
      <c r="C302" s="34" t="str">
        <f t="shared" si="285"/>
        <v/>
      </c>
      <c r="D302" s="8"/>
      <c r="E302" s="22" t="str">
        <f t="shared" si="265"/>
        <v/>
      </c>
      <c r="F302" s="34" t="str">
        <f t="shared" si="286"/>
        <v/>
      </c>
      <c r="G302" s="8"/>
      <c r="H302" s="22" t="str">
        <f t="shared" si="266"/>
        <v/>
      </c>
      <c r="I302" s="34" t="str">
        <f t="shared" si="287"/>
        <v/>
      </c>
      <c r="J302" s="8"/>
      <c r="K302" s="22" t="str">
        <f t="shared" si="267"/>
        <v/>
      </c>
      <c r="L302" s="34" t="str">
        <f t="shared" si="288"/>
        <v/>
      </c>
      <c r="M302" s="8"/>
      <c r="N302" s="22" t="str">
        <f t="shared" si="268"/>
        <v/>
      </c>
      <c r="O302" s="34" t="str">
        <f t="shared" si="289"/>
        <v/>
      </c>
      <c r="P302" s="8"/>
      <c r="Q302" s="22" t="str">
        <f t="shared" si="269"/>
        <v/>
      </c>
      <c r="R302" s="34" t="str">
        <f t="shared" si="290"/>
        <v/>
      </c>
      <c r="S302" s="8"/>
      <c r="T302" s="22" t="str">
        <f t="shared" si="270"/>
        <v/>
      </c>
      <c r="U302" s="34" t="str">
        <f t="shared" si="291"/>
        <v/>
      </c>
      <c r="V302" s="8"/>
      <c r="W302" s="22" t="str">
        <f t="shared" si="271"/>
        <v/>
      </c>
      <c r="X302" s="34" t="str">
        <f t="shared" si="292"/>
        <v/>
      </c>
      <c r="Y302" s="8"/>
      <c r="Z302" s="22" t="str">
        <f t="shared" si="272"/>
        <v/>
      </c>
      <c r="AA302" s="34" t="str">
        <f t="shared" si="293"/>
        <v/>
      </c>
      <c r="AB302" s="8"/>
      <c r="AC302" s="22" t="str">
        <f t="shared" si="273"/>
        <v/>
      </c>
      <c r="AD302" s="34" t="str">
        <f t="shared" si="294"/>
        <v/>
      </c>
      <c r="AE302" s="8"/>
      <c r="AF302" s="22" t="str">
        <f t="shared" si="274"/>
        <v/>
      </c>
      <c r="AG302" s="34" t="str">
        <f t="shared" si="295"/>
        <v/>
      </c>
      <c r="AH302" s="8"/>
      <c r="AI302" s="22" t="str">
        <f t="shared" si="275"/>
        <v/>
      </c>
      <c r="AJ302" s="34" t="str">
        <f t="shared" si="296"/>
        <v/>
      </c>
      <c r="AK302" s="8"/>
      <c r="AL302" s="22" t="str">
        <f t="shared" si="276"/>
        <v/>
      </c>
      <c r="AM302" s="34" t="str">
        <f t="shared" si="297"/>
        <v/>
      </c>
      <c r="AN302" s="8"/>
      <c r="AO302" s="22" t="str">
        <f t="shared" si="277"/>
        <v/>
      </c>
      <c r="AP302" s="34" t="str">
        <f t="shared" si="298"/>
        <v/>
      </c>
      <c r="AQ302" s="8"/>
      <c r="AR302" s="22" t="str">
        <f t="shared" si="278"/>
        <v/>
      </c>
      <c r="AS302" s="34" t="str">
        <f t="shared" si="299"/>
        <v/>
      </c>
      <c r="AT302" s="8"/>
      <c r="AU302" s="22" t="str">
        <f t="shared" si="279"/>
        <v/>
      </c>
      <c r="AV302" s="34" t="str">
        <f t="shared" si="300"/>
        <v/>
      </c>
      <c r="AW302" s="8"/>
      <c r="AX302" s="22" t="str">
        <f t="shared" si="280"/>
        <v/>
      </c>
      <c r="AY302" s="34">
        <f t="shared" si="302"/>
        <v>0</v>
      </c>
      <c r="AZ302" s="8"/>
      <c r="BA302" s="22" t="str">
        <f t="shared" si="281"/>
        <v/>
      </c>
      <c r="BB302" s="34">
        <f t="shared" si="303"/>
        <v>0</v>
      </c>
      <c r="BC302" s="8"/>
      <c r="BD302" s="22" t="str">
        <f t="shared" si="282"/>
        <v/>
      </c>
      <c r="BE302" s="34">
        <f t="shared" si="304"/>
        <v>0</v>
      </c>
      <c r="BF302" s="8"/>
      <c r="BG302" s="22" t="str">
        <f t="shared" si="283"/>
        <v/>
      </c>
      <c r="BH302" s="34" t="str">
        <f t="shared" si="301"/>
        <v/>
      </c>
      <c r="BI302" s="8"/>
      <c r="BJ302" s="22" t="str">
        <f t="shared" si="284"/>
        <v/>
      </c>
    </row>
    <row r="303" spans="1:62" ht="18" customHeight="1" x14ac:dyDescent="0.35">
      <c r="A303" s="68">
        <f>'Energy - Master'!A302</f>
        <v>46322</v>
      </c>
      <c r="B303" s="24" t="str">
        <f t="shared" si="264"/>
        <v>Oct-2026</v>
      </c>
      <c r="C303" s="34" t="str">
        <f t="shared" si="285"/>
        <v/>
      </c>
      <c r="D303" s="8"/>
      <c r="E303" s="22" t="str">
        <f t="shared" si="265"/>
        <v/>
      </c>
      <c r="F303" s="34" t="str">
        <f t="shared" si="286"/>
        <v/>
      </c>
      <c r="G303" s="8"/>
      <c r="H303" s="22" t="str">
        <f t="shared" si="266"/>
        <v/>
      </c>
      <c r="I303" s="34" t="str">
        <f t="shared" si="287"/>
        <v/>
      </c>
      <c r="J303" s="8"/>
      <c r="K303" s="22" t="str">
        <f t="shared" si="267"/>
        <v/>
      </c>
      <c r="L303" s="34" t="str">
        <f t="shared" si="288"/>
        <v/>
      </c>
      <c r="M303" s="8"/>
      <c r="N303" s="22" t="str">
        <f t="shared" si="268"/>
        <v/>
      </c>
      <c r="O303" s="34" t="str">
        <f t="shared" si="289"/>
        <v/>
      </c>
      <c r="P303" s="8"/>
      <c r="Q303" s="22" t="str">
        <f t="shared" si="269"/>
        <v/>
      </c>
      <c r="R303" s="34" t="str">
        <f t="shared" si="290"/>
        <v/>
      </c>
      <c r="S303" s="8"/>
      <c r="T303" s="22" t="str">
        <f t="shared" si="270"/>
        <v/>
      </c>
      <c r="U303" s="34" t="str">
        <f t="shared" si="291"/>
        <v/>
      </c>
      <c r="V303" s="8"/>
      <c r="W303" s="22" t="str">
        <f t="shared" si="271"/>
        <v/>
      </c>
      <c r="X303" s="34" t="str">
        <f t="shared" si="292"/>
        <v/>
      </c>
      <c r="Y303" s="8"/>
      <c r="Z303" s="22" t="str">
        <f t="shared" si="272"/>
        <v/>
      </c>
      <c r="AA303" s="34" t="str">
        <f t="shared" si="293"/>
        <v/>
      </c>
      <c r="AB303" s="8"/>
      <c r="AC303" s="22" t="str">
        <f t="shared" si="273"/>
        <v/>
      </c>
      <c r="AD303" s="34" t="str">
        <f t="shared" si="294"/>
        <v/>
      </c>
      <c r="AE303" s="8"/>
      <c r="AF303" s="22" t="str">
        <f t="shared" si="274"/>
        <v/>
      </c>
      <c r="AG303" s="34" t="str">
        <f t="shared" si="295"/>
        <v/>
      </c>
      <c r="AH303" s="8"/>
      <c r="AI303" s="22" t="str">
        <f t="shared" si="275"/>
        <v/>
      </c>
      <c r="AJ303" s="34" t="str">
        <f t="shared" si="296"/>
        <v/>
      </c>
      <c r="AK303" s="8"/>
      <c r="AL303" s="22" t="str">
        <f t="shared" si="276"/>
        <v/>
      </c>
      <c r="AM303" s="34" t="str">
        <f t="shared" si="297"/>
        <v/>
      </c>
      <c r="AN303" s="8"/>
      <c r="AO303" s="22" t="str">
        <f t="shared" si="277"/>
        <v/>
      </c>
      <c r="AP303" s="34" t="str">
        <f t="shared" si="298"/>
        <v/>
      </c>
      <c r="AQ303" s="8"/>
      <c r="AR303" s="22" t="str">
        <f t="shared" si="278"/>
        <v/>
      </c>
      <c r="AS303" s="34" t="str">
        <f t="shared" si="299"/>
        <v/>
      </c>
      <c r="AT303" s="8"/>
      <c r="AU303" s="22" t="str">
        <f t="shared" si="279"/>
        <v/>
      </c>
      <c r="AV303" s="34" t="str">
        <f t="shared" si="300"/>
        <v/>
      </c>
      <c r="AW303" s="8"/>
      <c r="AX303" s="22" t="str">
        <f t="shared" si="280"/>
        <v/>
      </c>
      <c r="AY303" s="34">
        <f t="shared" si="302"/>
        <v>0</v>
      </c>
      <c r="AZ303" s="8"/>
      <c r="BA303" s="22" t="str">
        <f t="shared" si="281"/>
        <v/>
      </c>
      <c r="BB303" s="34">
        <f t="shared" si="303"/>
        <v>0</v>
      </c>
      <c r="BC303" s="8"/>
      <c r="BD303" s="22" t="str">
        <f t="shared" si="282"/>
        <v/>
      </c>
      <c r="BE303" s="34">
        <f t="shared" si="304"/>
        <v>0</v>
      </c>
      <c r="BF303" s="8"/>
      <c r="BG303" s="22" t="str">
        <f t="shared" si="283"/>
        <v/>
      </c>
      <c r="BH303" s="34" t="str">
        <f t="shared" si="301"/>
        <v/>
      </c>
      <c r="BI303" s="8"/>
      <c r="BJ303" s="22" t="str">
        <f t="shared" si="284"/>
        <v/>
      </c>
    </row>
    <row r="304" spans="1:62" ht="18" customHeight="1" x14ac:dyDescent="0.35">
      <c r="A304" s="68">
        <f>'Energy - Master'!A303</f>
        <v>46323</v>
      </c>
      <c r="B304" s="24" t="str">
        <f t="shared" si="264"/>
        <v>Oct-2026</v>
      </c>
      <c r="C304" s="34" t="str">
        <f t="shared" si="285"/>
        <v/>
      </c>
      <c r="D304" s="8"/>
      <c r="E304" s="22" t="str">
        <f t="shared" si="265"/>
        <v/>
      </c>
      <c r="F304" s="34" t="str">
        <f t="shared" si="286"/>
        <v/>
      </c>
      <c r="G304" s="8"/>
      <c r="H304" s="22" t="str">
        <f t="shared" si="266"/>
        <v/>
      </c>
      <c r="I304" s="34" t="str">
        <f t="shared" si="287"/>
        <v/>
      </c>
      <c r="J304" s="8"/>
      <c r="K304" s="22" t="str">
        <f t="shared" si="267"/>
        <v/>
      </c>
      <c r="L304" s="34" t="str">
        <f t="shared" si="288"/>
        <v/>
      </c>
      <c r="M304" s="8"/>
      <c r="N304" s="22" t="str">
        <f t="shared" si="268"/>
        <v/>
      </c>
      <c r="O304" s="34" t="str">
        <f t="shared" si="289"/>
        <v/>
      </c>
      <c r="P304" s="8"/>
      <c r="Q304" s="22" t="str">
        <f t="shared" si="269"/>
        <v/>
      </c>
      <c r="R304" s="34" t="str">
        <f t="shared" si="290"/>
        <v/>
      </c>
      <c r="S304" s="8"/>
      <c r="T304" s="22" t="str">
        <f t="shared" si="270"/>
        <v/>
      </c>
      <c r="U304" s="34" t="str">
        <f t="shared" si="291"/>
        <v/>
      </c>
      <c r="V304" s="8"/>
      <c r="W304" s="22" t="str">
        <f t="shared" si="271"/>
        <v/>
      </c>
      <c r="X304" s="34" t="str">
        <f t="shared" si="292"/>
        <v/>
      </c>
      <c r="Y304" s="8"/>
      <c r="Z304" s="22" t="str">
        <f t="shared" si="272"/>
        <v/>
      </c>
      <c r="AA304" s="34" t="str">
        <f t="shared" si="293"/>
        <v/>
      </c>
      <c r="AB304" s="8"/>
      <c r="AC304" s="22" t="str">
        <f t="shared" si="273"/>
        <v/>
      </c>
      <c r="AD304" s="34" t="str">
        <f t="shared" si="294"/>
        <v/>
      </c>
      <c r="AE304" s="8"/>
      <c r="AF304" s="22" t="str">
        <f t="shared" si="274"/>
        <v/>
      </c>
      <c r="AG304" s="34" t="str">
        <f t="shared" si="295"/>
        <v/>
      </c>
      <c r="AH304" s="8"/>
      <c r="AI304" s="22" t="str">
        <f t="shared" si="275"/>
        <v/>
      </c>
      <c r="AJ304" s="34" t="str">
        <f t="shared" si="296"/>
        <v/>
      </c>
      <c r="AK304" s="8"/>
      <c r="AL304" s="22" t="str">
        <f t="shared" si="276"/>
        <v/>
      </c>
      <c r="AM304" s="34" t="str">
        <f t="shared" si="297"/>
        <v/>
      </c>
      <c r="AN304" s="8"/>
      <c r="AO304" s="22" t="str">
        <f t="shared" si="277"/>
        <v/>
      </c>
      <c r="AP304" s="34" t="str">
        <f t="shared" si="298"/>
        <v/>
      </c>
      <c r="AQ304" s="8"/>
      <c r="AR304" s="22" t="str">
        <f t="shared" si="278"/>
        <v/>
      </c>
      <c r="AS304" s="34" t="str">
        <f t="shared" si="299"/>
        <v/>
      </c>
      <c r="AT304" s="8"/>
      <c r="AU304" s="22" t="str">
        <f t="shared" si="279"/>
        <v/>
      </c>
      <c r="AV304" s="34" t="str">
        <f t="shared" si="300"/>
        <v/>
      </c>
      <c r="AW304" s="8"/>
      <c r="AX304" s="22" t="str">
        <f t="shared" si="280"/>
        <v/>
      </c>
      <c r="AY304" s="34">
        <f t="shared" si="302"/>
        <v>0</v>
      </c>
      <c r="AZ304" s="8"/>
      <c r="BA304" s="22" t="str">
        <f t="shared" si="281"/>
        <v/>
      </c>
      <c r="BB304" s="34">
        <f t="shared" si="303"/>
        <v>0</v>
      </c>
      <c r="BC304" s="8"/>
      <c r="BD304" s="22" t="str">
        <f t="shared" si="282"/>
        <v/>
      </c>
      <c r="BE304" s="34">
        <f t="shared" si="304"/>
        <v>0</v>
      </c>
      <c r="BF304" s="8"/>
      <c r="BG304" s="22" t="str">
        <f t="shared" si="283"/>
        <v/>
      </c>
      <c r="BH304" s="34" t="str">
        <f t="shared" si="301"/>
        <v/>
      </c>
      <c r="BI304" s="8"/>
      <c r="BJ304" s="22" t="str">
        <f t="shared" si="284"/>
        <v/>
      </c>
    </row>
    <row r="305" spans="1:62" ht="18" customHeight="1" x14ac:dyDescent="0.35">
      <c r="A305" s="68">
        <f>'Energy - Master'!A304</f>
        <v>46324</v>
      </c>
      <c r="B305" s="24" t="str">
        <f t="shared" si="264"/>
        <v>Oct-2026</v>
      </c>
      <c r="C305" s="34" t="str">
        <f t="shared" si="285"/>
        <v/>
      </c>
      <c r="D305" s="8"/>
      <c r="E305" s="22" t="str">
        <f t="shared" si="265"/>
        <v/>
      </c>
      <c r="F305" s="34" t="str">
        <f t="shared" si="286"/>
        <v/>
      </c>
      <c r="G305" s="8"/>
      <c r="H305" s="22" t="str">
        <f t="shared" si="266"/>
        <v/>
      </c>
      <c r="I305" s="34" t="str">
        <f t="shared" si="287"/>
        <v/>
      </c>
      <c r="J305" s="8"/>
      <c r="K305" s="22" t="str">
        <f t="shared" si="267"/>
        <v/>
      </c>
      <c r="L305" s="34" t="str">
        <f t="shared" si="288"/>
        <v/>
      </c>
      <c r="M305" s="8"/>
      <c r="N305" s="22" t="str">
        <f t="shared" si="268"/>
        <v/>
      </c>
      <c r="O305" s="34" t="str">
        <f t="shared" si="289"/>
        <v/>
      </c>
      <c r="P305" s="8"/>
      <c r="Q305" s="22" t="str">
        <f t="shared" si="269"/>
        <v/>
      </c>
      <c r="R305" s="34" t="str">
        <f t="shared" si="290"/>
        <v/>
      </c>
      <c r="S305" s="8"/>
      <c r="T305" s="22" t="str">
        <f t="shared" si="270"/>
        <v/>
      </c>
      <c r="U305" s="34" t="str">
        <f t="shared" si="291"/>
        <v/>
      </c>
      <c r="V305" s="8"/>
      <c r="W305" s="22" t="str">
        <f t="shared" si="271"/>
        <v/>
      </c>
      <c r="X305" s="34" t="str">
        <f t="shared" si="292"/>
        <v/>
      </c>
      <c r="Y305" s="8"/>
      <c r="Z305" s="22" t="str">
        <f t="shared" si="272"/>
        <v/>
      </c>
      <c r="AA305" s="34" t="str">
        <f t="shared" si="293"/>
        <v/>
      </c>
      <c r="AB305" s="8"/>
      <c r="AC305" s="22" t="str">
        <f t="shared" si="273"/>
        <v/>
      </c>
      <c r="AD305" s="34" t="str">
        <f t="shared" si="294"/>
        <v/>
      </c>
      <c r="AE305" s="8"/>
      <c r="AF305" s="22" t="str">
        <f t="shared" si="274"/>
        <v/>
      </c>
      <c r="AG305" s="34" t="str">
        <f t="shared" si="295"/>
        <v/>
      </c>
      <c r="AH305" s="8"/>
      <c r="AI305" s="22" t="str">
        <f t="shared" si="275"/>
        <v/>
      </c>
      <c r="AJ305" s="34" t="str">
        <f t="shared" si="296"/>
        <v/>
      </c>
      <c r="AK305" s="8"/>
      <c r="AL305" s="22" t="str">
        <f t="shared" si="276"/>
        <v/>
      </c>
      <c r="AM305" s="34" t="str">
        <f t="shared" si="297"/>
        <v/>
      </c>
      <c r="AN305" s="8"/>
      <c r="AO305" s="22" t="str">
        <f t="shared" si="277"/>
        <v/>
      </c>
      <c r="AP305" s="34" t="str">
        <f t="shared" si="298"/>
        <v/>
      </c>
      <c r="AQ305" s="8"/>
      <c r="AR305" s="22" t="str">
        <f t="shared" si="278"/>
        <v/>
      </c>
      <c r="AS305" s="34" t="str">
        <f t="shared" si="299"/>
        <v/>
      </c>
      <c r="AT305" s="8"/>
      <c r="AU305" s="22" t="str">
        <f t="shared" si="279"/>
        <v/>
      </c>
      <c r="AV305" s="34" t="str">
        <f t="shared" si="300"/>
        <v/>
      </c>
      <c r="AW305" s="8"/>
      <c r="AX305" s="22" t="str">
        <f t="shared" si="280"/>
        <v/>
      </c>
      <c r="AY305" s="34">
        <f t="shared" si="302"/>
        <v>0</v>
      </c>
      <c r="AZ305" s="8"/>
      <c r="BA305" s="22" t="str">
        <f t="shared" si="281"/>
        <v/>
      </c>
      <c r="BB305" s="34">
        <f t="shared" si="303"/>
        <v>0</v>
      </c>
      <c r="BC305" s="8"/>
      <c r="BD305" s="22" t="str">
        <f t="shared" si="282"/>
        <v/>
      </c>
      <c r="BE305" s="34">
        <f t="shared" si="304"/>
        <v>0</v>
      </c>
      <c r="BF305" s="8"/>
      <c r="BG305" s="22" t="str">
        <f t="shared" si="283"/>
        <v/>
      </c>
      <c r="BH305" s="34" t="str">
        <f t="shared" si="301"/>
        <v/>
      </c>
      <c r="BI305" s="8"/>
      <c r="BJ305" s="22" t="str">
        <f t="shared" si="284"/>
        <v/>
      </c>
    </row>
    <row r="306" spans="1:62" ht="18" customHeight="1" x14ac:dyDescent="0.35">
      <c r="A306" s="68">
        <f>'Energy - Master'!A305</f>
        <v>46325</v>
      </c>
      <c r="B306" s="24" t="str">
        <f t="shared" si="264"/>
        <v>Oct-2026</v>
      </c>
      <c r="C306" s="34" t="str">
        <f t="shared" si="285"/>
        <v/>
      </c>
      <c r="D306" s="8"/>
      <c r="E306" s="22" t="str">
        <f t="shared" si="265"/>
        <v/>
      </c>
      <c r="F306" s="34" t="str">
        <f t="shared" si="286"/>
        <v/>
      </c>
      <c r="G306" s="8"/>
      <c r="H306" s="22" t="str">
        <f t="shared" si="266"/>
        <v/>
      </c>
      <c r="I306" s="34" t="str">
        <f t="shared" si="287"/>
        <v/>
      </c>
      <c r="J306" s="8"/>
      <c r="K306" s="22" t="str">
        <f t="shared" si="267"/>
        <v/>
      </c>
      <c r="L306" s="34" t="str">
        <f t="shared" si="288"/>
        <v/>
      </c>
      <c r="M306" s="8"/>
      <c r="N306" s="22" t="str">
        <f t="shared" si="268"/>
        <v/>
      </c>
      <c r="O306" s="34" t="str">
        <f t="shared" si="289"/>
        <v/>
      </c>
      <c r="P306" s="8"/>
      <c r="Q306" s="22" t="str">
        <f t="shared" si="269"/>
        <v/>
      </c>
      <c r="R306" s="34" t="str">
        <f t="shared" si="290"/>
        <v/>
      </c>
      <c r="S306" s="8"/>
      <c r="T306" s="22" t="str">
        <f t="shared" si="270"/>
        <v/>
      </c>
      <c r="U306" s="34" t="str">
        <f t="shared" si="291"/>
        <v/>
      </c>
      <c r="V306" s="8"/>
      <c r="W306" s="22" t="str">
        <f t="shared" si="271"/>
        <v/>
      </c>
      <c r="X306" s="34" t="str">
        <f t="shared" si="292"/>
        <v/>
      </c>
      <c r="Y306" s="8"/>
      <c r="Z306" s="22" t="str">
        <f t="shared" si="272"/>
        <v/>
      </c>
      <c r="AA306" s="34" t="str">
        <f t="shared" si="293"/>
        <v/>
      </c>
      <c r="AB306" s="8"/>
      <c r="AC306" s="22" t="str">
        <f t="shared" si="273"/>
        <v/>
      </c>
      <c r="AD306" s="34" t="str">
        <f t="shared" si="294"/>
        <v/>
      </c>
      <c r="AE306" s="8"/>
      <c r="AF306" s="22" t="str">
        <f t="shared" si="274"/>
        <v/>
      </c>
      <c r="AG306" s="34" t="str">
        <f t="shared" si="295"/>
        <v/>
      </c>
      <c r="AH306" s="8"/>
      <c r="AI306" s="22" t="str">
        <f t="shared" si="275"/>
        <v/>
      </c>
      <c r="AJ306" s="34" t="str">
        <f t="shared" si="296"/>
        <v/>
      </c>
      <c r="AK306" s="8"/>
      <c r="AL306" s="22" t="str">
        <f t="shared" si="276"/>
        <v/>
      </c>
      <c r="AM306" s="34" t="str">
        <f t="shared" si="297"/>
        <v/>
      </c>
      <c r="AN306" s="8"/>
      <c r="AO306" s="22" t="str">
        <f t="shared" si="277"/>
        <v/>
      </c>
      <c r="AP306" s="34" t="str">
        <f t="shared" si="298"/>
        <v/>
      </c>
      <c r="AQ306" s="8"/>
      <c r="AR306" s="22" t="str">
        <f t="shared" si="278"/>
        <v/>
      </c>
      <c r="AS306" s="34" t="str">
        <f t="shared" si="299"/>
        <v/>
      </c>
      <c r="AT306" s="8"/>
      <c r="AU306" s="22" t="str">
        <f t="shared" si="279"/>
        <v/>
      </c>
      <c r="AV306" s="34" t="str">
        <f t="shared" si="300"/>
        <v/>
      </c>
      <c r="AW306" s="8"/>
      <c r="AX306" s="22" t="str">
        <f t="shared" si="280"/>
        <v/>
      </c>
      <c r="AY306" s="34">
        <f t="shared" si="302"/>
        <v>0</v>
      </c>
      <c r="AZ306" s="8"/>
      <c r="BA306" s="22" t="str">
        <f t="shared" si="281"/>
        <v/>
      </c>
      <c r="BB306" s="34">
        <f t="shared" si="303"/>
        <v>0</v>
      </c>
      <c r="BC306" s="8"/>
      <c r="BD306" s="22" t="str">
        <f t="shared" si="282"/>
        <v/>
      </c>
      <c r="BE306" s="34">
        <f t="shared" si="304"/>
        <v>0</v>
      </c>
      <c r="BF306" s="8"/>
      <c r="BG306" s="22" t="str">
        <f t="shared" si="283"/>
        <v/>
      </c>
      <c r="BH306" s="34" t="str">
        <f t="shared" si="301"/>
        <v/>
      </c>
      <c r="BI306" s="8"/>
      <c r="BJ306" s="22" t="str">
        <f t="shared" si="284"/>
        <v/>
      </c>
    </row>
    <row r="307" spans="1:62" ht="18" customHeight="1" x14ac:dyDescent="0.35">
      <c r="A307" s="68">
        <f>'Energy - Master'!A306</f>
        <v>46326</v>
      </c>
      <c r="B307" s="24" t="str">
        <f t="shared" si="264"/>
        <v>Oct-2026</v>
      </c>
      <c r="C307" s="34" t="str">
        <f t="shared" si="285"/>
        <v/>
      </c>
      <c r="D307" s="8"/>
      <c r="E307" s="22" t="str">
        <f t="shared" si="265"/>
        <v/>
      </c>
      <c r="F307" s="34" t="str">
        <f t="shared" si="286"/>
        <v/>
      </c>
      <c r="G307" s="8"/>
      <c r="H307" s="22" t="str">
        <f t="shared" si="266"/>
        <v/>
      </c>
      <c r="I307" s="34" t="str">
        <f t="shared" si="287"/>
        <v/>
      </c>
      <c r="J307" s="8"/>
      <c r="K307" s="22" t="str">
        <f t="shared" si="267"/>
        <v/>
      </c>
      <c r="L307" s="34" t="str">
        <f t="shared" si="288"/>
        <v/>
      </c>
      <c r="M307" s="8"/>
      <c r="N307" s="22" t="str">
        <f t="shared" si="268"/>
        <v/>
      </c>
      <c r="O307" s="34" t="str">
        <f t="shared" si="289"/>
        <v/>
      </c>
      <c r="P307" s="8"/>
      <c r="Q307" s="22" t="str">
        <f t="shared" si="269"/>
        <v/>
      </c>
      <c r="R307" s="34" t="str">
        <f t="shared" si="290"/>
        <v/>
      </c>
      <c r="S307" s="8"/>
      <c r="T307" s="22" t="str">
        <f t="shared" si="270"/>
        <v/>
      </c>
      <c r="U307" s="34" t="str">
        <f t="shared" si="291"/>
        <v/>
      </c>
      <c r="V307" s="8"/>
      <c r="W307" s="22" t="str">
        <f t="shared" si="271"/>
        <v/>
      </c>
      <c r="X307" s="34" t="str">
        <f t="shared" si="292"/>
        <v/>
      </c>
      <c r="Y307" s="8"/>
      <c r="Z307" s="22" t="str">
        <f t="shared" si="272"/>
        <v/>
      </c>
      <c r="AA307" s="34" t="str">
        <f t="shared" si="293"/>
        <v/>
      </c>
      <c r="AB307" s="8"/>
      <c r="AC307" s="22" t="str">
        <f t="shared" si="273"/>
        <v/>
      </c>
      <c r="AD307" s="34" t="str">
        <f t="shared" si="294"/>
        <v/>
      </c>
      <c r="AE307" s="8"/>
      <c r="AF307" s="22" t="str">
        <f t="shared" si="274"/>
        <v/>
      </c>
      <c r="AG307" s="34" t="str">
        <f t="shared" si="295"/>
        <v/>
      </c>
      <c r="AH307" s="8"/>
      <c r="AI307" s="22" t="str">
        <f t="shared" si="275"/>
        <v/>
      </c>
      <c r="AJ307" s="34" t="str">
        <f t="shared" si="296"/>
        <v/>
      </c>
      <c r="AK307" s="8"/>
      <c r="AL307" s="22" t="str">
        <f t="shared" si="276"/>
        <v/>
      </c>
      <c r="AM307" s="34" t="str">
        <f t="shared" si="297"/>
        <v/>
      </c>
      <c r="AN307" s="8"/>
      <c r="AO307" s="22" t="str">
        <f t="shared" si="277"/>
        <v/>
      </c>
      <c r="AP307" s="34" t="str">
        <f t="shared" si="298"/>
        <v/>
      </c>
      <c r="AQ307" s="8"/>
      <c r="AR307" s="22" t="str">
        <f t="shared" si="278"/>
        <v/>
      </c>
      <c r="AS307" s="34" t="str">
        <f t="shared" si="299"/>
        <v/>
      </c>
      <c r="AT307" s="8"/>
      <c r="AU307" s="22" t="str">
        <f t="shared" si="279"/>
        <v/>
      </c>
      <c r="AV307" s="34" t="str">
        <f t="shared" si="300"/>
        <v/>
      </c>
      <c r="AW307" s="8"/>
      <c r="AX307" s="22" t="str">
        <f t="shared" si="280"/>
        <v/>
      </c>
      <c r="AY307" s="34">
        <f t="shared" si="302"/>
        <v>0</v>
      </c>
      <c r="AZ307" s="8"/>
      <c r="BA307" s="22" t="str">
        <f t="shared" si="281"/>
        <v/>
      </c>
      <c r="BB307" s="34">
        <f t="shared" si="303"/>
        <v>0</v>
      </c>
      <c r="BC307" s="8"/>
      <c r="BD307" s="22" t="str">
        <f t="shared" si="282"/>
        <v/>
      </c>
      <c r="BE307" s="34">
        <f t="shared" si="304"/>
        <v>0</v>
      </c>
      <c r="BF307" s="8"/>
      <c r="BG307" s="22" t="str">
        <f t="shared" si="283"/>
        <v/>
      </c>
      <c r="BH307" s="34" t="str">
        <f t="shared" si="301"/>
        <v/>
      </c>
      <c r="BI307" s="8"/>
      <c r="BJ307" s="22" t="str">
        <f t="shared" si="284"/>
        <v/>
      </c>
    </row>
    <row r="308" spans="1:62" ht="18" customHeight="1" x14ac:dyDescent="0.35">
      <c r="A308" s="68">
        <f>'Energy - Master'!A307</f>
        <v>46327</v>
      </c>
      <c r="B308" s="24" t="str">
        <f t="shared" si="264"/>
        <v>Nov-2026</v>
      </c>
      <c r="C308" s="34" t="str">
        <f t="shared" si="285"/>
        <v/>
      </c>
      <c r="D308" s="8"/>
      <c r="E308" s="22" t="str">
        <f t="shared" si="265"/>
        <v/>
      </c>
      <c r="F308" s="34" t="str">
        <f t="shared" si="286"/>
        <v/>
      </c>
      <c r="G308" s="8"/>
      <c r="H308" s="22" t="str">
        <f t="shared" si="266"/>
        <v/>
      </c>
      <c r="I308" s="34" t="str">
        <f t="shared" si="287"/>
        <v/>
      </c>
      <c r="J308" s="8"/>
      <c r="K308" s="22" t="str">
        <f t="shared" si="267"/>
        <v/>
      </c>
      <c r="L308" s="34" t="str">
        <f t="shared" si="288"/>
        <v/>
      </c>
      <c r="M308" s="8"/>
      <c r="N308" s="22" t="str">
        <f t="shared" si="268"/>
        <v/>
      </c>
      <c r="O308" s="34" t="str">
        <f t="shared" si="289"/>
        <v/>
      </c>
      <c r="P308" s="8"/>
      <c r="Q308" s="22" t="str">
        <f t="shared" si="269"/>
        <v/>
      </c>
      <c r="R308" s="34" t="str">
        <f t="shared" si="290"/>
        <v/>
      </c>
      <c r="S308" s="8"/>
      <c r="T308" s="22" t="str">
        <f t="shared" si="270"/>
        <v/>
      </c>
      <c r="U308" s="34" t="str">
        <f t="shared" si="291"/>
        <v/>
      </c>
      <c r="V308" s="8"/>
      <c r="W308" s="22" t="str">
        <f t="shared" si="271"/>
        <v/>
      </c>
      <c r="X308" s="34" t="str">
        <f t="shared" si="292"/>
        <v/>
      </c>
      <c r="Y308" s="8"/>
      <c r="Z308" s="22" t="str">
        <f t="shared" si="272"/>
        <v/>
      </c>
      <c r="AA308" s="34" t="str">
        <f t="shared" si="293"/>
        <v/>
      </c>
      <c r="AB308" s="8"/>
      <c r="AC308" s="22" t="str">
        <f t="shared" si="273"/>
        <v/>
      </c>
      <c r="AD308" s="34" t="str">
        <f t="shared" si="294"/>
        <v/>
      </c>
      <c r="AE308" s="8"/>
      <c r="AF308" s="22" t="str">
        <f t="shared" si="274"/>
        <v/>
      </c>
      <c r="AG308" s="34" t="str">
        <f t="shared" si="295"/>
        <v/>
      </c>
      <c r="AH308" s="8"/>
      <c r="AI308" s="22" t="str">
        <f t="shared" si="275"/>
        <v/>
      </c>
      <c r="AJ308" s="34" t="str">
        <f t="shared" si="296"/>
        <v/>
      </c>
      <c r="AK308" s="8"/>
      <c r="AL308" s="22" t="str">
        <f t="shared" si="276"/>
        <v/>
      </c>
      <c r="AM308" s="34" t="str">
        <f t="shared" si="297"/>
        <v/>
      </c>
      <c r="AN308" s="8"/>
      <c r="AO308" s="22" t="str">
        <f t="shared" si="277"/>
        <v/>
      </c>
      <c r="AP308" s="34" t="str">
        <f t="shared" si="298"/>
        <v/>
      </c>
      <c r="AQ308" s="8"/>
      <c r="AR308" s="22" t="str">
        <f t="shared" si="278"/>
        <v/>
      </c>
      <c r="AS308" s="34" t="str">
        <f t="shared" si="299"/>
        <v/>
      </c>
      <c r="AT308" s="8"/>
      <c r="AU308" s="22" t="str">
        <f t="shared" si="279"/>
        <v/>
      </c>
      <c r="AV308" s="34" t="str">
        <f t="shared" si="300"/>
        <v/>
      </c>
      <c r="AW308" s="8"/>
      <c r="AX308" s="22" t="str">
        <f t="shared" si="280"/>
        <v/>
      </c>
      <c r="AY308" s="34">
        <f t="shared" si="302"/>
        <v>0</v>
      </c>
      <c r="AZ308" s="8"/>
      <c r="BA308" s="22" t="str">
        <f t="shared" si="281"/>
        <v/>
      </c>
      <c r="BB308" s="34">
        <f t="shared" si="303"/>
        <v>0</v>
      </c>
      <c r="BC308" s="8"/>
      <c r="BD308" s="22" t="str">
        <f t="shared" si="282"/>
        <v/>
      </c>
      <c r="BE308" s="34">
        <f t="shared" si="304"/>
        <v>0</v>
      </c>
      <c r="BF308" s="8"/>
      <c r="BG308" s="22" t="str">
        <f t="shared" si="283"/>
        <v/>
      </c>
      <c r="BH308" s="34" t="str">
        <f t="shared" si="301"/>
        <v/>
      </c>
      <c r="BI308" s="8"/>
      <c r="BJ308" s="22" t="str">
        <f t="shared" si="284"/>
        <v/>
      </c>
    </row>
    <row r="309" spans="1:62" ht="18" customHeight="1" x14ac:dyDescent="0.35">
      <c r="A309" s="68">
        <f>'Energy - Master'!A308</f>
        <v>46328</v>
      </c>
      <c r="B309" s="24" t="str">
        <f t="shared" si="264"/>
        <v>Nov-2026</v>
      </c>
      <c r="C309" s="34" t="str">
        <f t="shared" si="285"/>
        <v/>
      </c>
      <c r="D309" s="8"/>
      <c r="E309" s="22" t="str">
        <f t="shared" si="265"/>
        <v/>
      </c>
      <c r="F309" s="34" t="str">
        <f t="shared" si="286"/>
        <v/>
      </c>
      <c r="G309" s="8"/>
      <c r="H309" s="22" t="str">
        <f t="shared" si="266"/>
        <v/>
      </c>
      <c r="I309" s="34" t="str">
        <f t="shared" si="287"/>
        <v/>
      </c>
      <c r="J309" s="8"/>
      <c r="K309" s="22" t="str">
        <f t="shared" si="267"/>
        <v/>
      </c>
      <c r="L309" s="34" t="str">
        <f t="shared" si="288"/>
        <v/>
      </c>
      <c r="M309" s="8"/>
      <c r="N309" s="22" t="str">
        <f t="shared" si="268"/>
        <v/>
      </c>
      <c r="O309" s="34" t="str">
        <f t="shared" si="289"/>
        <v/>
      </c>
      <c r="P309" s="8"/>
      <c r="Q309" s="22" t="str">
        <f t="shared" si="269"/>
        <v/>
      </c>
      <c r="R309" s="34" t="str">
        <f t="shared" si="290"/>
        <v/>
      </c>
      <c r="S309" s="8"/>
      <c r="T309" s="22" t="str">
        <f t="shared" si="270"/>
        <v/>
      </c>
      <c r="U309" s="34" t="str">
        <f t="shared" si="291"/>
        <v/>
      </c>
      <c r="V309" s="8"/>
      <c r="W309" s="22" t="str">
        <f t="shared" si="271"/>
        <v/>
      </c>
      <c r="X309" s="34" t="str">
        <f t="shared" si="292"/>
        <v/>
      </c>
      <c r="Y309" s="8"/>
      <c r="Z309" s="22" t="str">
        <f t="shared" si="272"/>
        <v/>
      </c>
      <c r="AA309" s="34" t="str">
        <f t="shared" si="293"/>
        <v/>
      </c>
      <c r="AB309" s="8"/>
      <c r="AC309" s="22" t="str">
        <f t="shared" si="273"/>
        <v/>
      </c>
      <c r="AD309" s="34" t="str">
        <f t="shared" si="294"/>
        <v/>
      </c>
      <c r="AE309" s="8"/>
      <c r="AF309" s="22" t="str">
        <f t="shared" si="274"/>
        <v/>
      </c>
      <c r="AG309" s="34" t="str">
        <f t="shared" si="295"/>
        <v/>
      </c>
      <c r="AH309" s="8"/>
      <c r="AI309" s="22" t="str">
        <f t="shared" si="275"/>
        <v/>
      </c>
      <c r="AJ309" s="34" t="str">
        <f t="shared" si="296"/>
        <v/>
      </c>
      <c r="AK309" s="8"/>
      <c r="AL309" s="22" t="str">
        <f t="shared" si="276"/>
        <v/>
      </c>
      <c r="AM309" s="34" t="str">
        <f t="shared" si="297"/>
        <v/>
      </c>
      <c r="AN309" s="8"/>
      <c r="AO309" s="22" t="str">
        <f t="shared" si="277"/>
        <v/>
      </c>
      <c r="AP309" s="34" t="str">
        <f t="shared" si="298"/>
        <v/>
      </c>
      <c r="AQ309" s="8"/>
      <c r="AR309" s="22" t="str">
        <f t="shared" si="278"/>
        <v/>
      </c>
      <c r="AS309" s="34" t="str">
        <f t="shared" si="299"/>
        <v/>
      </c>
      <c r="AT309" s="8"/>
      <c r="AU309" s="22" t="str">
        <f t="shared" si="279"/>
        <v/>
      </c>
      <c r="AV309" s="34" t="str">
        <f t="shared" si="300"/>
        <v/>
      </c>
      <c r="AW309" s="8"/>
      <c r="AX309" s="22" t="str">
        <f t="shared" si="280"/>
        <v/>
      </c>
      <c r="AY309" s="34">
        <f t="shared" si="302"/>
        <v>0</v>
      </c>
      <c r="AZ309" s="8"/>
      <c r="BA309" s="22" t="str">
        <f t="shared" si="281"/>
        <v/>
      </c>
      <c r="BB309" s="34">
        <f t="shared" si="303"/>
        <v>0</v>
      </c>
      <c r="BC309" s="8"/>
      <c r="BD309" s="22" t="str">
        <f t="shared" si="282"/>
        <v/>
      </c>
      <c r="BE309" s="34">
        <f t="shared" si="304"/>
        <v>0</v>
      </c>
      <c r="BF309" s="8"/>
      <c r="BG309" s="22" t="str">
        <f t="shared" si="283"/>
        <v/>
      </c>
      <c r="BH309" s="34" t="str">
        <f t="shared" si="301"/>
        <v/>
      </c>
      <c r="BI309" s="8"/>
      <c r="BJ309" s="22" t="str">
        <f t="shared" si="284"/>
        <v/>
      </c>
    </row>
    <row r="310" spans="1:62" ht="18" customHeight="1" x14ac:dyDescent="0.35">
      <c r="A310" s="68">
        <f>'Energy - Master'!A309</f>
        <v>46329</v>
      </c>
      <c r="B310" s="24" t="str">
        <f t="shared" si="264"/>
        <v>Nov-2026</v>
      </c>
      <c r="C310" s="34" t="str">
        <f t="shared" si="285"/>
        <v/>
      </c>
      <c r="D310" s="8"/>
      <c r="E310" s="22" t="str">
        <f t="shared" si="265"/>
        <v/>
      </c>
      <c r="F310" s="34" t="str">
        <f t="shared" si="286"/>
        <v/>
      </c>
      <c r="G310" s="8"/>
      <c r="H310" s="22" t="str">
        <f t="shared" si="266"/>
        <v/>
      </c>
      <c r="I310" s="34" t="str">
        <f t="shared" si="287"/>
        <v/>
      </c>
      <c r="J310" s="8"/>
      <c r="K310" s="22" t="str">
        <f t="shared" si="267"/>
        <v/>
      </c>
      <c r="L310" s="34" t="str">
        <f t="shared" si="288"/>
        <v/>
      </c>
      <c r="M310" s="8"/>
      <c r="N310" s="22" t="str">
        <f t="shared" si="268"/>
        <v/>
      </c>
      <c r="O310" s="34" t="str">
        <f t="shared" si="289"/>
        <v/>
      </c>
      <c r="P310" s="8"/>
      <c r="Q310" s="22" t="str">
        <f t="shared" si="269"/>
        <v/>
      </c>
      <c r="R310" s="34" t="str">
        <f t="shared" si="290"/>
        <v/>
      </c>
      <c r="S310" s="8"/>
      <c r="T310" s="22" t="str">
        <f t="shared" si="270"/>
        <v/>
      </c>
      <c r="U310" s="34" t="str">
        <f t="shared" si="291"/>
        <v/>
      </c>
      <c r="V310" s="8"/>
      <c r="W310" s="22" t="str">
        <f t="shared" si="271"/>
        <v/>
      </c>
      <c r="X310" s="34" t="str">
        <f t="shared" si="292"/>
        <v/>
      </c>
      <c r="Y310" s="8"/>
      <c r="Z310" s="22" t="str">
        <f t="shared" si="272"/>
        <v/>
      </c>
      <c r="AA310" s="34" t="str">
        <f t="shared" si="293"/>
        <v/>
      </c>
      <c r="AB310" s="8"/>
      <c r="AC310" s="22" t="str">
        <f t="shared" si="273"/>
        <v/>
      </c>
      <c r="AD310" s="34" t="str">
        <f t="shared" si="294"/>
        <v/>
      </c>
      <c r="AE310" s="8"/>
      <c r="AF310" s="22" t="str">
        <f t="shared" si="274"/>
        <v/>
      </c>
      <c r="AG310" s="34" t="str">
        <f t="shared" si="295"/>
        <v/>
      </c>
      <c r="AH310" s="8"/>
      <c r="AI310" s="22" t="str">
        <f t="shared" si="275"/>
        <v/>
      </c>
      <c r="AJ310" s="34" t="str">
        <f t="shared" si="296"/>
        <v/>
      </c>
      <c r="AK310" s="8"/>
      <c r="AL310" s="22" t="str">
        <f t="shared" si="276"/>
        <v/>
      </c>
      <c r="AM310" s="34" t="str">
        <f t="shared" si="297"/>
        <v/>
      </c>
      <c r="AN310" s="8"/>
      <c r="AO310" s="22" t="str">
        <f t="shared" si="277"/>
        <v/>
      </c>
      <c r="AP310" s="34" t="str">
        <f t="shared" si="298"/>
        <v/>
      </c>
      <c r="AQ310" s="8"/>
      <c r="AR310" s="22" t="str">
        <f t="shared" si="278"/>
        <v/>
      </c>
      <c r="AS310" s="34" t="str">
        <f t="shared" si="299"/>
        <v/>
      </c>
      <c r="AT310" s="8"/>
      <c r="AU310" s="22" t="str">
        <f t="shared" si="279"/>
        <v/>
      </c>
      <c r="AV310" s="34" t="str">
        <f t="shared" si="300"/>
        <v/>
      </c>
      <c r="AW310" s="8"/>
      <c r="AX310" s="22" t="str">
        <f t="shared" si="280"/>
        <v/>
      </c>
      <c r="AY310" s="34">
        <f t="shared" si="302"/>
        <v>0</v>
      </c>
      <c r="AZ310" s="8"/>
      <c r="BA310" s="22" t="str">
        <f t="shared" si="281"/>
        <v/>
      </c>
      <c r="BB310" s="34">
        <f t="shared" si="303"/>
        <v>0</v>
      </c>
      <c r="BC310" s="8"/>
      <c r="BD310" s="22" t="str">
        <f t="shared" si="282"/>
        <v/>
      </c>
      <c r="BE310" s="34">
        <f t="shared" si="304"/>
        <v>0</v>
      </c>
      <c r="BF310" s="8"/>
      <c r="BG310" s="22" t="str">
        <f t="shared" si="283"/>
        <v/>
      </c>
      <c r="BH310" s="34" t="str">
        <f t="shared" si="301"/>
        <v/>
      </c>
      <c r="BI310" s="8"/>
      <c r="BJ310" s="22" t="str">
        <f t="shared" si="284"/>
        <v/>
      </c>
    </row>
    <row r="311" spans="1:62" ht="18" customHeight="1" x14ac:dyDescent="0.35">
      <c r="A311" s="68">
        <f>'Energy - Master'!A310</f>
        <v>46330</v>
      </c>
      <c r="B311" s="24" t="str">
        <f t="shared" si="264"/>
        <v>Nov-2026</v>
      </c>
      <c r="C311" s="34" t="str">
        <f t="shared" si="285"/>
        <v/>
      </c>
      <c r="D311" s="8"/>
      <c r="E311" s="22" t="str">
        <f t="shared" si="265"/>
        <v/>
      </c>
      <c r="F311" s="34" t="str">
        <f t="shared" si="286"/>
        <v/>
      </c>
      <c r="G311" s="8"/>
      <c r="H311" s="22" t="str">
        <f t="shared" si="266"/>
        <v/>
      </c>
      <c r="I311" s="34" t="str">
        <f t="shared" si="287"/>
        <v/>
      </c>
      <c r="J311" s="8"/>
      <c r="K311" s="22" t="str">
        <f t="shared" si="267"/>
        <v/>
      </c>
      <c r="L311" s="34" t="str">
        <f t="shared" si="288"/>
        <v/>
      </c>
      <c r="M311" s="8"/>
      <c r="N311" s="22" t="str">
        <f t="shared" si="268"/>
        <v/>
      </c>
      <c r="O311" s="34" t="str">
        <f t="shared" si="289"/>
        <v/>
      </c>
      <c r="P311" s="8"/>
      <c r="Q311" s="22" t="str">
        <f t="shared" si="269"/>
        <v/>
      </c>
      <c r="R311" s="34" t="str">
        <f t="shared" si="290"/>
        <v/>
      </c>
      <c r="S311" s="8"/>
      <c r="T311" s="22" t="str">
        <f t="shared" si="270"/>
        <v/>
      </c>
      <c r="U311" s="34" t="str">
        <f t="shared" si="291"/>
        <v/>
      </c>
      <c r="V311" s="8"/>
      <c r="W311" s="22" t="str">
        <f t="shared" si="271"/>
        <v/>
      </c>
      <c r="X311" s="34" t="str">
        <f t="shared" si="292"/>
        <v/>
      </c>
      <c r="Y311" s="8"/>
      <c r="Z311" s="22" t="str">
        <f t="shared" si="272"/>
        <v/>
      </c>
      <c r="AA311" s="34" t="str">
        <f t="shared" si="293"/>
        <v/>
      </c>
      <c r="AB311" s="8"/>
      <c r="AC311" s="22" t="str">
        <f t="shared" si="273"/>
        <v/>
      </c>
      <c r="AD311" s="34" t="str">
        <f t="shared" si="294"/>
        <v/>
      </c>
      <c r="AE311" s="8"/>
      <c r="AF311" s="22" t="str">
        <f t="shared" si="274"/>
        <v/>
      </c>
      <c r="AG311" s="34" t="str">
        <f t="shared" si="295"/>
        <v/>
      </c>
      <c r="AH311" s="8"/>
      <c r="AI311" s="22" t="str">
        <f t="shared" si="275"/>
        <v/>
      </c>
      <c r="AJ311" s="34" t="str">
        <f t="shared" si="296"/>
        <v/>
      </c>
      <c r="AK311" s="8"/>
      <c r="AL311" s="22" t="str">
        <f t="shared" si="276"/>
        <v/>
      </c>
      <c r="AM311" s="34" t="str">
        <f t="shared" si="297"/>
        <v/>
      </c>
      <c r="AN311" s="8"/>
      <c r="AO311" s="22" t="str">
        <f t="shared" si="277"/>
        <v/>
      </c>
      <c r="AP311" s="34" t="str">
        <f t="shared" si="298"/>
        <v/>
      </c>
      <c r="AQ311" s="8"/>
      <c r="AR311" s="22" t="str">
        <f t="shared" si="278"/>
        <v/>
      </c>
      <c r="AS311" s="34" t="str">
        <f t="shared" si="299"/>
        <v/>
      </c>
      <c r="AT311" s="8"/>
      <c r="AU311" s="22" t="str">
        <f t="shared" si="279"/>
        <v/>
      </c>
      <c r="AV311" s="34" t="str">
        <f t="shared" si="300"/>
        <v/>
      </c>
      <c r="AW311" s="8"/>
      <c r="AX311" s="22" t="str">
        <f t="shared" si="280"/>
        <v/>
      </c>
      <c r="AY311" s="34">
        <f t="shared" si="302"/>
        <v>0</v>
      </c>
      <c r="AZ311" s="8"/>
      <c r="BA311" s="22" t="str">
        <f t="shared" si="281"/>
        <v/>
      </c>
      <c r="BB311" s="34">
        <f t="shared" si="303"/>
        <v>0</v>
      </c>
      <c r="BC311" s="8"/>
      <c r="BD311" s="22" t="str">
        <f t="shared" si="282"/>
        <v/>
      </c>
      <c r="BE311" s="34">
        <f t="shared" si="304"/>
        <v>0</v>
      </c>
      <c r="BF311" s="8"/>
      <c r="BG311" s="22" t="str">
        <f t="shared" si="283"/>
        <v/>
      </c>
      <c r="BH311" s="34" t="str">
        <f t="shared" si="301"/>
        <v/>
      </c>
      <c r="BI311" s="8"/>
      <c r="BJ311" s="22" t="str">
        <f t="shared" si="284"/>
        <v/>
      </c>
    </row>
    <row r="312" spans="1:62" ht="18" customHeight="1" x14ac:dyDescent="0.35">
      <c r="A312" s="68">
        <f>'Energy - Master'!A311</f>
        <v>46331</v>
      </c>
      <c r="B312" s="24" t="str">
        <f t="shared" si="264"/>
        <v>Nov-2026</v>
      </c>
      <c r="C312" s="34" t="str">
        <f t="shared" si="285"/>
        <v/>
      </c>
      <c r="D312" s="8"/>
      <c r="E312" s="22" t="str">
        <f t="shared" si="265"/>
        <v/>
      </c>
      <c r="F312" s="34" t="str">
        <f t="shared" si="286"/>
        <v/>
      </c>
      <c r="G312" s="8"/>
      <c r="H312" s="22" t="str">
        <f t="shared" si="266"/>
        <v/>
      </c>
      <c r="I312" s="34" t="str">
        <f t="shared" si="287"/>
        <v/>
      </c>
      <c r="J312" s="8"/>
      <c r="K312" s="22" t="str">
        <f t="shared" si="267"/>
        <v/>
      </c>
      <c r="L312" s="34" t="str">
        <f t="shared" si="288"/>
        <v/>
      </c>
      <c r="M312" s="8"/>
      <c r="N312" s="22" t="str">
        <f t="shared" si="268"/>
        <v/>
      </c>
      <c r="O312" s="34" t="str">
        <f t="shared" si="289"/>
        <v/>
      </c>
      <c r="P312" s="8"/>
      <c r="Q312" s="22" t="str">
        <f t="shared" si="269"/>
        <v/>
      </c>
      <c r="R312" s="34" t="str">
        <f t="shared" si="290"/>
        <v/>
      </c>
      <c r="S312" s="8"/>
      <c r="T312" s="22" t="str">
        <f t="shared" si="270"/>
        <v/>
      </c>
      <c r="U312" s="34" t="str">
        <f t="shared" si="291"/>
        <v/>
      </c>
      <c r="V312" s="8"/>
      <c r="W312" s="22" t="str">
        <f t="shared" si="271"/>
        <v/>
      </c>
      <c r="X312" s="34" t="str">
        <f t="shared" si="292"/>
        <v/>
      </c>
      <c r="Y312" s="8"/>
      <c r="Z312" s="22" t="str">
        <f t="shared" si="272"/>
        <v/>
      </c>
      <c r="AA312" s="34" t="str">
        <f t="shared" si="293"/>
        <v/>
      </c>
      <c r="AB312" s="8"/>
      <c r="AC312" s="22" t="str">
        <f t="shared" si="273"/>
        <v/>
      </c>
      <c r="AD312" s="34" t="str">
        <f t="shared" si="294"/>
        <v/>
      </c>
      <c r="AE312" s="8"/>
      <c r="AF312" s="22" t="str">
        <f t="shared" si="274"/>
        <v/>
      </c>
      <c r="AG312" s="34" t="str">
        <f t="shared" si="295"/>
        <v/>
      </c>
      <c r="AH312" s="8"/>
      <c r="AI312" s="22" t="str">
        <f t="shared" si="275"/>
        <v/>
      </c>
      <c r="AJ312" s="34" t="str">
        <f t="shared" si="296"/>
        <v/>
      </c>
      <c r="AK312" s="8"/>
      <c r="AL312" s="22" t="str">
        <f t="shared" si="276"/>
        <v/>
      </c>
      <c r="AM312" s="34" t="str">
        <f t="shared" si="297"/>
        <v/>
      </c>
      <c r="AN312" s="8"/>
      <c r="AO312" s="22" t="str">
        <f t="shared" si="277"/>
        <v/>
      </c>
      <c r="AP312" s="34" t="str">
        <f t="shared" si="298"/>
        <v/>
      </c>
      <c r="AQ312" s="8"/>
      <c r="AR312" s="22" t="str">
        <f t="shared" si="278"/>
        <v/>
      </c>
      <c r="AS312" s="34" t="str">
        <f t="shared" si="299"/>
        <v/>
      </c>
      <c r="AT312" s="8"/>
      <c r="AU312" s="22" t="str">
        <f t="shared" si="279"/>
        <v/>
      </c>
      <c r="AV312" s="34" t="str">
        <f t="shared" si="300"/>
        <v/>
      </c>
      <c r="AW312" s="8"/>
      <c r="AX312" s="22" t="str">
        <f t="shared" si="280"/>
        <v/>
      </c>
      <c r="AY312" s="34">
        <f t="shared" si="302"/>
        <v>0</v>
      </c>
      <c r="AZ312" s="8"/>
      <c r="BA312" s="22" t="str">
        <f t="shared" si="281"/>
        <v/>
      </c>
      <c r="BB312" s="34">
        <f t="shared" si="303"/>
        <v>0</v>
      </c>
      <c r="BC312" s="8"/>
      <c r="BD312" s="22" t="str">
        <f t="shared" si="282"/>
        <v/>
      </c>
      <c r="BE312" s="34">
        <f t="shared" si="304"/>
        <v>0</v>
      </c>
      <c r="BF312" s="8"/>
      <c r="BG312" s="22" t="str">
        <f t="shared" si="283"/>
        <v/>
      </c>
      <c r="BH312" s="34" t="str">
        <f t="shared" si="301"/>
        <v/>
      </c>
      <c r="BI312" s="8"/>
      <c r="BJ312" s="22" t="str">
        <f t="shared" si="284"/>
        <v/>
      </c>
    </row>
    <row r="313" spans="1:62" ht="18" customHeight="1" x14ac:dyDescent="0.35">
      <c r="A313" s="68">
        <f>'Energy - Master'!A312</f>
        <v>46332</v>
      </c>
      <c r="B313" s="24" t="str">
        <f t="shared" si="264"/>
        <v>Nov-2026</v>
      </c>
      <c r="C313" s="34" t="str">
        <f t="shared" si="285"/>
        <v/>
      </c>
      <c r="D313" s="8"/>
      <c r="E313" s="22" t="str">
        <f t="shared" si="265"/>
        <v/>
      </c>
      <c r="F313" s="34" t="str">
        <f t="shared" si="286"/>
        <v/>
      </c>
      <c r="G313" s="8"/>
      <c r="H313" s="22" t="str">
        <f t="shared" si="266"/>
        <v/>
      </c>
      <c r="I313" s="34" t="str">
        <f t="shared" si="287"/>
        <v/>
      </c>
      <c r="J313" s="8"/>
      <c r="K313" s="22" t="str">
        <f t="shared" si="267"/>
        <v/>
      </c>
      <c r="L313" s="34" t="str">
        <f t="shared" si="288"/>
        <v/>
      </c>
      <c r="M313" s="8"/>
      <c r="N313" s="22" t="str">
        <f t="shared" si="268"/>
        <v/>
      </c>
      <c r="O313" s="34" t="str">
        <f t="shared" si="289"/>
        <v/>
      </c>
      <c r="P313" s="8"/>
      <c r="Q313" s="22" t="str">
        <f t="shared" si="269"/>
        <v/>
      </c>
      <c r="R313" s="34" t="str">
        <f t="shared" si="290"/>
        <v/>
      </c>
      <c r="S313" s="8"/>
      <c r="T313" s="22" t="str">
        <f t="shared" si="270"/>
        <v/>
      </c>
      <c r="U313" s="34" t="str">
        <f t="shared" si="291"/>
        <v/>
      </c>
      <c r="V313" s="8"/>
      <c r="W313" s="22" t="str">
        <f t="shared" si="271"/>
        <v/>
      </c>
      <c r="X313" s="34" t="str">
        <f t="shared" si="292"/>
        <v/>
      </c>
      <c r="Y313" s="8"/>
      <c r="Z313" s="22" t="str">
        <f t="shared" si="272"/>
        <v/>
      </c>
      <c r="AA313" s="34" t="str">
        <f t="shared" si="293"/>
        <v/>
      </c>
      <c r="AB313" s="8"/>
      <c r="AC313" s="22" t="str">
        <f t="shared" si="273"/>
        <v/>
      </c>
      <c r="AD313" s="34" t="str">
        <f t="shared" si="294"/>
        <v/>
      </c>
      <c r="AE313" s="8"/>
      <c r="AF313" s="22" t="str">
        <f t="shared" si="274"/>
        <v/>
      </c>
      <c r="AG313" s="34" t="str">
        <f t="shared" si="295"/>
        <v/>
      </c>
      <c r="AH313" s="8"/>
      <c r="AI313" s="22" t="str">
        <f t="shared" si="275"/>
        <v/>
      </c>
      <c r="AJ313" s="34" t="str">
        <f t="shared" si="296"/>
        <v/>
      </c>
      <c r="AK313" s="8"/>
      <c r="AL313" s="22" t="str">
        <f t="shared" si="276"/>
        <v/>
      </c>
      <c r="AM313" s="34" t="str">
        <f t="shared" si="297"/>
        <v/>
      </c>
      <c r="AN313" s="8"/>
      <c r="AO313" s="22" t="str">
        <f t="shared" si="277"/>
        <v/>
      </c>
      <c r="AP313" s="34" t="str">
        <f t="shared" si="298"/>
        <v/>
      </c>
      <c r="AQ313" s="8"/>
      <c r="AR313" s="22" t="str">
        <f t="shared" si="278"/>
        <v/>
      </c>
      <c r="AS313" s="34" t="str">
        <f t="shared" si="299"/>
        <v/>
      </c>
      <c r="AT313" s="8"/>
      <c r="AU313" s="22" t="str">
        <f t="shared" si="279"/>
        <v/>
      </c>
      <c r="AV313" s="34" t="str">
        <f t="shared" si="300"/>
        <v/>
      </c>
      <c r="AW313" s="8"/>
      <c r="AX313" s="22" t="str">
        <f t="shared" si="280"/>
        <v/>
      </c>
      <c r="AY313" s="34">
        <f t="shared" si="302"/>
        <v>0</v>
      </c>
      <c r="AZ313" s="8"/>
      <c r="BA313" s="22" t="str">
        <f t="shared" si="281"/>
        <v/>
      </c>
      <c r="BB313" s="34">
        <f t="shared" si="303"/>
        <v>0</v>
      </c>
      <c r="BC313" s="8"/>
      <c r="BD313" s="22" t="str">
        <f t="shared" si="282"/>
        <v/>
      </c>
      <c r="BE313" s="34">
        <f t="shared" si="304"/>
        <v>0</v>
      </c>
      <c r="BF313" s="8"/>
      <c r="BG313" s="22" t="str">
        <f t="shared" si="283"/>
        <v/>
      </c>
      <c r="BH313" s="34" t="str">
        <f t="shared" si="301"/>
        <v/>
      </c>
      <c r="BI313" s="8"/>
      <c r="BJ313" s="22" t="str">
        <f t="shared" si="284"/>
        <v/>
      </c>
    </row>
    <row r="314" spans="1:62" ht="18" customHeight="1" x14ac:dyDescent="0.35">
      <c r="A314" s="68">
        <f>'Energy - Master'!A313</f>
        <v>46333</v>
      </c>
      <c r="B314" s="24" t="str">
        <f t="shared" si="264"/>
        <v>Nov-2026</v>
      </c>
      <c r="C314" s="34" t="str">
        <f t="shared" si="285"/>
        <v/>
      </c>
      <c r="D314" s="8"/>
      <c r="E314" s="22" t="str">
        <f t="shared" si="265"/>
        <v/>
      </c>
      <c r="F314" s="34" t="str">
        <f t="shared" si="286"/>
        <v/>
      </c>
      <c r="G314" s="8"/>
      <c r="H314" s="22" t="str">
        <f t="shared" si="266"/>
        <v/>
      </c>
      <c r="I314" s="34" t="str">
        <f t="shared" si="287"/>
        <v/>
      </c>
      <c r="J314" s="8"/>
      <c r="K314" s="22" t="str">
        <f t="shared" si="267"/>
        <v/>
      </c>
      <c r="L314" s="34" t="str">
        <f t="shared" si="288"/>
        <v/>
      </c>
      <c r="M314" s="8"/>
      <c r="N314" s="22" t="str">
        <f t="shared" si="268"/>
        <v/>
      </c>
      <c r="O314" s="34" t="str">
        <f t="shared" si="289"/>
        <v/>
      </c>
      <c r="P314" s="8"/>
      <c r="Q314" s="22" t="str">
        <f t="shared" si="269"/>
        <v/>
      </c>
      <c r="R314" s="34" t="str">
        <f t="shared" si="290"/>
        <v/>
      </c>
      <c r="S314" s="8"/>
      <c r="T314" s="22" t="str">
        <f t="shared" si="270"/>
        <v/>
      </c>
      <c r="U314" s="34" t="str">
        <f t="shared" si="291"/>
        <v/>
      </c>
      <c r="V314" s="8"/>
      <c r="W314" s="22" t="str">
        <f t="shared" si="271"/>
        <v/>
      </c>
      <c r="X314" s="34" t="str">
        <f t="shared" si="292"/>
        <v/>
      </c>
      <c r="Y314" s="8"/>
      <c r="Z314" s="22" t="str">
        <f t="shared" si="272"/>
        <v/>
      </c>
      <c r="AA314" s="34" t="str">
        <f t="shared" si="293"/>
        <v/>
      </c>
      <c r="AB314" s="8"/>
      <c r="AC314" s="22" t="str">
        <f t="shared" si="273"/>
        <v/>
      </c>
      <c r="AD314" s="34" t="str">
        <f t="shared" si="294"/>
        <v/>
      </c>
      <c r="AE314" s="8"/>
      <c r="AF314" s="22" t="str">
        <f t="shared" si="274"/>
        <v/>
      </c>
      <c r="AG314" s="34" t="str">
        <f t="shared" si="295"/>
        <v/>
      </c>
      <c r="AH314" s="8"/>
      <c r="AI314" s="22" t="str">
        <f t="shared" si="275"/>
        <v/>
      </c>
      <c r="AJ314" s="34" t="str">
        <f t="shared" si="296"/>
        <v/>
      </c>
      <c r="AK314" s="8"/>
      <c r="AL314" s="22" t="str">
        <f t="shared" si="276"/>
        <v/>
      </c>
      <c r="AM314" s="34" t="str">
        <f t="shared" si="297"/>
        <v/>
      </c>
      <c r="AN314" s="8"/>
      <c r="AO314" s="22" t="str">
        <f t="shared" si="277"/>
        <v/>
      </c>
      <c r="AP314" s="34" t="str">
        <f t="shared" si="298"/>
        <v/>
      </c>
      <c r="AQ314" s="8"/>
      <c r="AR314" s="22" t="str">
        <f t="shared" si="278"/>
        <v/>
      </c>
      <c r="AS314" s="34" t="str">
        <f t="shared" si="299"/>
        <v/>
      </c>
      <c r="AT314" s="8"/>
      <c r="AU314" s="22" t="str">
        <f t="shared" si="279"/>
        <v/>
      </c>
      <c r="AV314" s="34" t="str">
        <f t="shared" si="300"/>
        <v/>
      </c>
      <c r="AW314" s="8"/>
      <c r="AX314" s="22" t="str">
        <f t="shared" si="280"/>
        <v/>
      </c>
      <c r="AY314" s="34">
        <f t="shared" si="302"/>
        <v>0</v>
      </c>
      <c r="AZ314" s="8"/>
      <c r="BA314" s="22" t="str">
        <f t="shared" si="281"/>
        <v/>
      </c>
      <c r="BB314" s="34">
        <f t="shared" si="303"/>
        <v>0</v>
      </c>
      <c r="BC314" s="8"/>
      <c r="BD314" s="22" t="str">
        <f t="shared" si="282"/>
        <v/>
      </c>
      <c r="BE314" s="34">
        <f t="shared" si="304"/>
        <v>0</v>
      </c>
      <c r="BF314" s="8"/>
      <c r="BG314" s="22" t="str">
        <f t="shared" si="283"/>
        <v/>
      </c>
      <c r="BH314" s="34" t="str">
        <f t="shared" si="301"/>
        <v/>
      </c>
      <c r="BI314" s="8"/>
      <c r="BJ314" s="22" t="str">
        <f t="shared" si="284"/>
        <v/>
      </c>
    </row>
    <row r="315" spans="1:62" ht="18" customHeight="1" x14ac:dyDescent="0.35">
      <c r="A315" s="68">
        <f>'Energy - Master'!A314</f>
        <v>46334</v>
      </c>
      <c r="B315" s="24" t="str">
        <f t="shared" si="264"/>
        <v>Nov-2026</v>
      </c>
      <c r="C315" s="34" t="str">
        <f t="shared" si="285"/>
        <v/>
      </c>
      <c r="D315" s="8"/>
      <c r="E315" s="22" t="str">
        <f t="shared" si="265"/>
        <v/>
      </c>
      <c r="F315" s="34" t="str">
        <f t="shared" si="286"/>
        <v/>
      </c>
      <c r="G315" s="8"/>
      <c r="H315" s="22" t="str">
        <f t="shared" si="266"/>
        <v/>
      </c>
      <c r="I315" s="34" t="str">
        <f t="shared" si="287"/>
        <v/>
      </c>
      <c r="J315" s="8"/>
      <c r="K315" s="22" t="str">
        <f t="shared" si="267"/>
        <v/>
      </c>
      <c r="L315" s="34" t="str">
        <f t="shared" si="288"/>
        <v/>
      </c>
      <c r="M315" s="8"/>
      <c r="N315" s="22" t="str">
        <f t="shared" si="268"/>
        <v/>
      </c>
      <c r="O315" s="34" t="str">
        <f t="shared" si="289"/>
        <v/>
      </c>
      <c r="P315" s="8"/>
      <c r="Q315" s="22" t="str">
        <f t="shared" si="269"/>
        <v/>
      </c>
      <c r="R315" s="34" t="str">
        <f t="shared" si="290"/>
        <v/>
      </c>
      <c r="S315" s="8"/>
      <c r="T315" s="22" t="str">
        <f t="shared" si="270"/>
        <v/>
      </c>
      <c r="U315" s="34" t="str">
        <f t="shared" si="291"/>
        <v/>
      </c>
      <c r="V315" s="8"/>
      <c r="W315" s="22" t="str">
        <f t="shared" si="271"/>
        <v/>
      </c>
      <c r="X315" s="34" t="str">
        <f t="shared" si="292"/>
        <v/>
      </c>
      <c r="Y315" s="8"/>
      <c r="Z315" s="22" t="str">
        <f t="shared" si="272"/>
        <v/>
      </c>
      <c r="AA315" s="34" t="str">
        <f t="shared" si="293"/>
        <v/>
      </c>
      <c r="AB315" s="8"/>
      <c r="AC315" s="22" t="str">
        <f t="shared" si="273"/>
        <v/>
      </c>
      <c r="AD315" s="34" t="str">
        <f t="shared" si="294"/>
        <v/>
      </c>
      <c r="AE315" s="8"/>
      <c r="AF315" s="22" t="str">
        <f t="shared" si="274"/>
        <v/>
      </c>
      <c r="AG315" s="34" t="str">
        <f t="shared" si="295"/>
        <v/>
      </c>
      <c r="AH315" s="8"/>
      <c r="AI315" s="22" t="str">
        <f t="shared" si="275"/>
        <v/>
      </c>
      <c r="AJ315" s="34" t="str">
        <f t="shared" si="296"/>
        <v/>
      </c>
      <c r="AK315" s="8"/>
      <c r="AL315" s="22" t="str">
        <f t="shared" si="276"/>
        <v/>
      </c>
      <c r="AM315" s="34" t="str">
        <f t="shared" si="297"/>
        <v/>
      </c>
      <c r="AN315" s="8"/>
      <c r="AO315" s="22" t="str">
        <f t="shared" si="277"/>
        <v/>
      </c>
      <c r="AP315" s="34" t="str">
        <f t="shared" si="298"/>
        <v/>
      </c>
      <c r="AQ315" s="8"/>
      <c r="AR315" s="22" t="str">
        <f t="shared" si="278"/>
        <v/>
      </c>
      <c r="AS315" s="34" t="str">
        <f t="shared" si="299"/>
        <v/>
      </c>
      <c r="AT315" s="8"/>
      <c r="AU315" s="22" t="str">
        <f t="shared" si="279"/>
        <v/>
      </c>
      <c r="AV315" s="34" t="str">
        <f t="shared" si="300"/>
        <v/>
      </c>
      <c r="AW315" s="8"/>
      <c r="AX315" s="22" t="str">
        <f t="shared" si="280"/>
        <v/>
      </c>
      <c r="AY315" s="34">
        <f t="shared" si="302"/>
        <v>0</v>
      </c>
      <c r="AZ315" s="8"/>
      <c r="BA315" s="22" t="str">
        <f t="shared" si="281"/>
        <v/>
      </c>
      <c r="BB315" s="34">
        <f t="shared" si="303"/>
        <v>0</v>
      </c>
      <c r="BC315" s="8"/>
      <c r="BD315" s="22" t="str">
        <f t="shared" si="282"/>
        <v/>
      </c>
      <c r="BE315" s="34">
        <f t="shared" si="304"/>
        <v>0</v>
      </c>
      <c r="BF315" s="8"/>
      <c r="BG315" s="22" t="str">
        <f t="shared" si="283"/>
        <v/>
      </c>
      <c r="BH315" s="34" t="str">
        <f t="shared" si="301"/>
        <v/>
      </c>
      <c r="BI315" s="8"/>
      <c r="BJ315" s="22" t="str">
        <f t="shared" si="284"/>
        <v/>
      </c>
    </row>
    <row r="316" spans="1:62" ht="18" customHeight="1" x14ac:dyDescent="0.35">
      <c r="A316" s="68">
        <f>'Energy - Master'!A315</f>
        <v>46335</v>
      </c>
      <c r="B316" s="24" t="str">
        <f t="shared" si="264"/>
        <v>Nov-2026</v>
      </c>
      <c r="C316" s="34" t="str">
        <f t="shared" si="285"/>
        <v/>
      </c>
      <c r="D316" s="8"/>
      <c r="E316" s="22" t="str">
        <f t="shared" si="265"/>
        <v/>
      </c>
      <c r="F316" s="34" t="str">
        <f t="shared" si="286"/>
        <v/>
      </c>
      <c r="G316" s="8"/>
      <c r="H316" s="22" t="str">
        <f t="shared" si="266"/>
        <v/>
      </c>
      <c r="I316" s="34" t="str">
        <f t="shared" si="287"/>
        <v/>
      </c>
      <c r="J316" s="8"/>
      <c r="K316" s="22" t="str">
        <f t="shared" si="267"/>
        <v/>
      </c>
      <c r="L316" s="34" t="str">
        <f t="shared" si="288"/>
        <v/>
      </c>
      <c r="M316" s="8"/>
      <c r="N316" s="22" t="str">
        <f t="shared" si="268"/>
        <v/>
      </c>
      <c r="O316" s="34" t="str">
        <f t="shared" si="289"/>
        <v/>
      </c>
      <c r="P316" s="8"/>
      <c r="Q316" s="22" t="str">
        <f t="shared" si="269"/>
        <v/>
      </c>
      <c r="R316" s="34" t="str">
        <f t="shared" si="290"/>
        <v/>
      </c>
      <c r="S316" s="8"/>
      <c r="T316" s="22" t="str">
        <f t="shared" si="270"/>
        <v/>
      </c>
      <c r="U316" s="34" t="str">
        <f t="shared" si="291"/>
        <v/>
      </c>
      <c r="V316" s="8"/>
      <c r="W316" s="22" t="str">
        <f t="shared" si="271"/>
        <v/>
      </c>
      <c r="X316" s="34" t="str">
        <f t="shared" si="292"/>
        <v/>
      </c>
      <c r="Y316" s="8"/>
      <c r="Z316" s="22" t="str">
        <f t="shared" si="272"/>
        <v/>
      </c>
      <c r="AA316" s="34" t="str">
        <f t="shared" si="293"/>
        <v/>
      </c>
      <c r="AB316" s="8"/>
      <c r="AC316" s="22" t="str">
        <f t="shared" si="273"/>
        <v/>
      </c>
      <c r="AD316" s="34" t="str">
        <f t="shared" si="294"/>
        <v/>
      </c>
      <c r="AE316" s="8"/>
      <c r="AF316" s="22" t="str">
        <f t="shared" si="274"/>
        <v/>
      </c>
      <c r="AG316" s="34" t="str">
        <f t="shared" si="295"/>
        <v/>
      </c>
      <c r="AH316" s="8"/>
      <c r="AI316" s="22" t="str">
        <f t="shared" si="275"/>
        <v/>
      </c>
      <c r="AJ316" s="34" t="str">
        <f t="shared" si="296"/>
        <v/>
      </c>
      <c r="AK316" s="8"/>
      <c r="AL316" s="22" t="str">
        <f t="shared" si="276"/>
        <v/>
      </c>
      <c r="AM316" s="34" t="str">
        <f t="shared" si="297"/>
        <v/>
      </c>
      <c r="AN316" s="8"/>
      <c r="AO316" s="22" t="str">
        <f t="shared" si="277"/>
        <v/>
      </c>
      <c r="AP316" s="34" t="str">
        <f t="shared" si="298"/>
        <v/>
      </c>
      <c r="AQ316" s="8"/>
      <c r="AR316" s="22" t="str">
        <f t="shared" si="278"/>
        <v/>
      </c>
      <c r="AS316" s="34" t="str">
        <f t="shared" si="299"/>
        <v/>
      </c>
      <c r="AT316" s="8"/>
      <c r="AU316" s="22" t="str">
        <f t="shared" si="279"/>
        <v/>
      </c>
      <c r="AV316" s="34" t="str">
        <f t="shared" si="300"/>
        <v/>
      </c>
      <c r="AW316" s="8"/>
      <c r="AX316" s="22" t="str">
        <f t="shared" si="280"/>
        <v/>
      </c>
      <c r="AY316" s="34">
        <f t="shared" si="302"/>
        <v>0</v>
      </c>
      <c r="AZ316" s="8"/>
      <c r="BA316" s="22" t="str">
        <f t="shared" si="281"/>
        <v/>
      </c>
      <c r="BB316" s="34">
        <f t="shared" si="303"/>
        <v>0</v>
      </c>
      <c r="BC316" s="8"/>
      <c r="BD316" s="22" t="str">
        <f t="shared" si="282"/>
        <v/>
      </c>
      <c r="BE316" s="34">
        <f t="shared" si="304"/>
        <v>0</v>
      </c>
      <c r="BF316" s="8"/>
      <c r="BG316" s="22" t="str">
        <f t="shared" si="283"/>
        <v/>
      </c>
      <c r="BH316" s="34" t="str">
        <f t="shared" si="301"/>
        <v/>
      </c>
      <c r="BI316" s="8"/>
      <c r="BJ316" s="22" t="str">
        <f t="shared" si="284"/>
        <v/>
      </c>
    </row>
    <row r="317" spans="1:62" ht="18" customHeight="1" x14ac:dyDescent="0.35">
      <c r="A317" s="68">
        <f>'Energy - Master'!A316</f>
        <v>46336</v>
      </c>
      <c r="B317" s="24" t="str">
        <f t="shared" si="264"/>
        <v>Nov-2026</v>
      </c>
      <c r="C317" s="34" t="str">
        <f t="shared" si="285"/>
        <v/>
      </c>
      <c r="D317" s="8"/>
      <c r="E317" s="22" t="str">
        <f t="shared" si="265"/>
        <v/>
      </c>
      <c r="F317" s="34" t="str">
        <f t="shared" si="286"/>
        <v/>
      </c>
      <c r="G317" s="8"/>
      <c r="H317" s="22" t="str">
        <f t="shared" si="266"/>
        <v/>
      </c>
      <c r="I317" s="34" t="str">
        <f t="shared" si="287"/>
        <v/>
      </c>
      <c r="J317" s="8"/>
      <c r="K317" s="22" t="str">
        <f t="shared" si="267"/>
        <v/>
      </c>
      <c r="L317" s="34" t="str">
        <f t="shared" si="288"/>
        <v/>
      </c>
      <c r="M317" s="8"/>
      <c r="N317" s="22" t="str">
        <f t="shared" si="268"/>
        <v/>
      </c>
      <c r="O317" s="34" t="str">
        <f t="shared" si="289"/>
        <v/>
      </c>
      <c r="P317" s="8"/>
      <c r="Q317" s="22" t="str">
        <f t="shared" si="269"/>
        <v/>
      </c>
      <c r="R317" s="34" t="str">
        <f t="shared" si="290"/>
        <v/>
      </c>
      <c r="S317" s="8"/>
      <c r="T317" s="22" t="str">
        <f t="shared" si="270"/>
        <v/>
      </c>
      <c r="U317" s="34" t="str">
        <f t="shared" si="291"/>
        <v/>
      </c>
      <c r="V317" s="8"/>
      <c r="W317" s="22" t="str">
        <f t="shared" si="271"/>
        <v/>
      </c>
      <c r="X317" s="34" t="str">
        <f t="shared" si="292"/>
        <v/>
      </c>
      <c r="Y317" s="8"/>
      <c r="Z317" s="22" t="str">
        <f t="shared" si="272"/>
        <v/>
      </c>
      <c r="AA317" s="34" t="str">
        <f t="shared" si="293"/>
        <v/>
      </c>
      <c r="AB317" s="8"/>
      <c r="AC317" s="22" t="str">
        <f t="shared" si="273"/>
        <v/>
      </c>
      <c r="AD317" s="34" t="str">
        <f t="shared" si="294"/>
        <v/>
      </c>
      <c r="AE317" s="8"/>
      <c r="AF317" s="22" t="str">
        <f t="shared" si="274"/>
        <v/>
      </c>
      <c r="AG317" s="34" t="str">
        <f t="shared" si="295"/>
        <v/>
      </c>
      <c r="AH317" s="8"/>
      <c r="AI317" s="22" t="str">
        <f t="shared" si="275"/>
        <v/>
      </c>
      <c r="AJ317" s="34" t="str">
        <f t="shared" si="296"/>
        <v/>
      </c>
      <c r="AK317" s="8"/>
      <c r="AL317" s="22" t="str">
        <f t="shared" si="276"/>
        <v/>
      </c>
      <c r="AM317" s="34" t="str">
        <f t="shared" si="297"/>
        <v/>
      </c>
      <c r="AN317" s="8"/>
      <c r="AO317" s="22" t="str">
        <f t="shared" si="277"/>
        <v/>
      </c>
      <c r="AP317" s="34" t="str">
        <f t="shared" si="298"/>
        <v/>
      </c>
      <c r="AQ317" s="8"/>
      <c r="AR317" s="22" t="str">
        <f t="shared" si="278"/>
        <v/>
      </c>
      <c r="AS317" s="34" t="str">
        <f t="shared" si="299"/>
        <v/>
      </c>
      <c r="AT317" s="8"/>
      <c r="AU317" s="22" t="str">
        <f t="shared" si="279"/>
        <v/>
      </c>
      <c r="AV317" s="34" t="str">
        <f t="shared" si="300"/>
        <v/>
      </c>
      <c r="AW317" s="8"/>
      <c r="AX317" s="22" t="str">
        <f t="shared" si="280"/>
        <v/>
      </c>
      <c r="AY317" s="34">
        <f t="shared" si="302"/>
        <v>0</v>
      </c>
      <c r="AZ317" s="8"/>
      <c r="BA317" s="22" t="str">
        <f t="shared" si="281"/>
        <v/>
      </c>
      <c r="BB317" s="34">
        <f t="shared" si="303"/>
        <v>0</v>
      </c>
      <c r="BC317" s="8"/>
      <c r="BD317" s="22" t="str">
        <f t="shared" si="282"/>
        <v/>
      </c>
      <c r="BE317" s="34">
        <f t="shared" si="304"/>
        <v>0</v>
      </c>
      <c r="BF317" s="8"/>
      <c r="BG317" s="22" t="str">
        <f t="shared" si="283"/>
        <v/>
      </c>
      <c r="BH317" s="34" t="str">
        <f t="shared" si="301"/>
        <v/>
      </c>
      <c r="BI317" s="8"/>
      <c r="BJ317" s="22" t="str">
        <f t="shared" si="284"/>
        <v/>
      </c>
    </row>
    <row r="318" spans="1:62" ht="18" customHeight="1" x14ac:dyDescent="0.35">
      <c r="A318" s="68">
        <f>'Energy - Master'!A317</f>
        <v>46337</v>
      </c>
      <c r="B318" s="24" t="str">
        <f t="shared" si="264"/>
        <v>Nov-2026</v>
      </c>
      <c r="C318" s="34" t="str">
        <f t="shared" si="285"/>
        <v/>
      </c>
      <c r="D318" s="8"/>
      <c r="E318" s="22" t="str">
        <f t="shared" si="265"/>
        <v/>
      </c>
      <c r="F318" s="34" t="str">
        <f t="shared" si="286"/>
        <v/>
      </c>
      <c r="G318" s="8"/>
      <c r="H318" s="22" t="str">
        <f t="shared" si="266"/>
        <v/>
      </c>
      <c r="I318" s="34" t="str">
        <f t="shared" si="287"/>
        <v/>
      </c>
      <c r="J318" s="8"/>
      <c r="K318" s="22" t="str">
        <f t="shared" si="267"/>
        <v/>
      </c>
      <c r="L318" s="34" t="str">
        <f t="shared" si="288"/>
        <v/>
      </c>
      <c r="M318" s="8"/>
      <c r="N318" s="22" t="str">
        <f t="shared" si="268"/>
        <v/>
      </c>
      <c r="O318" s="34" t="str">
        <f t="shared" si="289"/>
        <v/>
      </c>
      <c r="P318" s="8"/>
      <c r="Q318" s="22" t="str">
        <f t="shared" si="269"/>
        <v/>
      </c>
      <c r="R318" s="34" t="str">
        <f t="shared" si="290"/>
        <v/>
      </c>
      <c r="S318" s="8"/>
      <c r="T318" s="22" t="str">
        <f t="shared" si="270"/>
        <v/>
      </c>
      <c r="U318" s="34" t="str">
        <f t="shared" si="291"/>
        <v/>
      </c>
      <c r="V318" s="8"/>
      <c r="W318" s="22" t="str">
        <f t="shared" si="271"/>
        <v/>
      </c>
      <c r="X318" s="34" t="str">
        <f t="shared" si="292"/>
        <v/>
      </c>
      <c r="Y318" s="8"/>
      <c r="Z318" s="22" t="str">
        <f t="shared" si="272"/>
        <v/>
      </c>
      <c r="AA318" s="34" t="str">
        <f t="shared" si="293"/>
        <v/>
      </c>
      <c r="AB318" s="8"/>
      <c r="AC318" s="22" t="str">
        <f t="shared" si="273"/>
        <v/>
      </c>
      <c r="AD318" s="34" t="str">
        <f t="shared" si="294"/>
        <v/>
      </c>
      <c r="AE318" s="8"/>
      <c r="AF318" s="22" t="str">
        <f t="shared" si="274"/>
        <v/>
      </c>
      <c r="AG318" s="34" t="str">
        <f t="shared" si="295"/>
        <v/>
      </c>
      <c r="AH318" s="8"/>
      <c r="AI318" s="22" t="str">
        <f t="shared" si="275"/>
        <v/>
      </c>
      <c r="AJ318" s="34" t="str">
        <f t="shared" si="296"/>
        <v/>
      </c>
      <c r="AK318" s="8"/>
      <c r="AL318" s="22" t="str">
        <f t="shared" si="276"/>
        <v/>
      </c>
      <c r="AM318" s="34" t="str">
        <f t="shared" si="297"/>
        <v/>
      </c>
      <c r="AN318" s="8"/>
      <c r="AO318" s="22" t="str">
        <f t="shared" si="277"/>
        <v/>
      </c>
      <c r="AP318" s="34" t="str">
        <f t="shared" si="298"/>
        <v/>
      </c>
      <c r="AQ318" s="8"/>
      <c r="AR318" s="22" t="str">
        <f t="shared" si="278"/>
        <v/>
      </c>
      <c r="AS318" s="34" t="str">
        <f t="shared" si="299"/>
        <v/>
      </c>
      <c r="AT318" s="8"/>
      <c r="AU318" s="22" t="str">
        <f t="shared" si="279"/>
        <v/>
      </c>
      <c r="AV318" s="34" t="str">
        <f t="shared" si="300"/>
        <v/>
      </c>
      <c r="AW318" s="8"/>
      <c r="AX318" s="22" t="str">
        <f t="shared" si="280"/>
        <v/>
      </c>
      <c r="AY318" s="34">
        <f t="shared" si="302"/>
        <v>0</v>
      </c>
      <c r="AZ318" s="8"/>
      <c r="BA318" s="22" t="str">
        <f t="shared" si="281"/>
        <v/>
      </c>
      <c r="BB318" s="34">
        <f t="shared" si="303"/>
        <v>0</v>
      </c>
      <c r="BC318" s="8"/>
      <c r="BD318" s="22" t="str">
        <f t="shared" si="282"/>
        <v/>
      </c>
      <c r="BE318" s="34">
        <f t="shared" si="304"/>
        <v>0</v>
      </c>
      <c r="BF318" s="8"/>
      <c r="BG318" s="22" t="str">
        <f t="shared" si="283"/>
        <v/>
      </c>
      <c r="BH318" s="34" t="str">
        <f t="shared" si="301"/>
        <v/>
      </c>
      <c r="BI318" s="8"/>
      <c r="BJ318" s="22" t="str">
        <f t="shared" si="284"/>
        <v/>
      </c>
    </row>
    <row r="319" spans="1:62" ht="18" customHeight="1" x14ac:dyDescent="0.35">
      <c r="A319" s="68">
        <f>'Energy - Master'!A318</f>
        <v>46338</v>
      </c>
      <c r="B319" s="24" t="str">
        <f t="shared" si="264"/>
        <v>Nov-2026</v>
      </c>
      <c r="C319" s="34" t="str">
        <f t="shared" si="285"/>
        <v/>
      </c>
      <c r="D319" s="8"/>
      <c r="E319" s="22" t="str">
        <f t="shared" si="265"/>
        <v/>
      </c>
      <c r="F319" s="34" t="str">
        <f t="shared" si="286"/>
        <v/>
      </c>
      <c r="G319" s="8"/>
      <c r="H319" s="22" t="str">
        <f t="shared" si="266"/>
        <v/>
      </c>
      <c r="I319" s="34" t="str">
        <f t="shared" si="287"/>
        <v/>
      </c>
      <c r="J319" s="8"/>
      <c r="K319" s="22" t="str">
        <f t="shared" si="267"/>
        <v/>
      </c>
      <c r="L319" s="34" t="str">
        <f t="shared" si="288"/>
        <v/>
      </c>
      <c r="M319" s="8"/>
      <c r="N319" s="22" t="str">
        <f t="shared" si="268"/>
        <v/>
      </c>
      <c r="O319" s="34" t="str">
        <f t="shared" si="289"/>
        <v/>
      </c>
      <c r="P319" s="8"/>
      <c r="Q319" s="22" t="str">
        <f t="shared" si="269"/>
        <v/>
      </c>
      <c r="R319" s="34" t="str">
        <f t="shared" si="290"/>
        <v/>
      </c>
      <c r="S319" s="8"/>
      <c r="T319" s="22" t="str">
        <f t="shared" si="270"/>
        <v/>
      </c>
      <c r="U319" s="34" t="str">
        <f t="shared" si="291"/>
        <v/>
      </c>
      <c r="V319" s="8"/>
      <c r="W319" s="22" t="str">
        <f t="shared" si="271"/>
        <v/>
      </c>
      <c r="X319" s="34" t="str">
        <f t="shared" si="292"/>
        <v/>
      </c>
      <c r="Y319" s="8"/>
      <c r="Z319" s="22" t="str">
        <f t="shared" si="272"/>
        <v/>
      </c>
      <c r="AA319" s="34" t="str">
        <f t="shared" si="293"/>
        <v/>
      </c>
      <c r="AB319" s="8"/>
      <c r="AC319" s="22" t="str">
        <f t="shared" si="273"/>
        <v/>
      </c>
      <c r="AD319" s="34" t="str">
        <f t="shared" si="294"/>
        <v/>
      </c>
      <c r="AE319" s="8"/>
      <c r="AF319" s="22" t="str">
        <f t="shared" si="274"/>
        <v/>
      </c>
      <c r="AG319" s="34" t="str">
        <f t="shared" si="295"/>
        <v/>
      </c>
      <c r="AH319" s="8"/>
      <c r="AI319" s="22" t="str">
        <f t="shared" si="275"/>
        <v/>
      </c>
      <c r="AJ319" s="34" t="str">
        <f t="shared" si="296"/>
        <v/>
      </c>
      <c r="AK319" s="8"/>
      <c r="AL319" s="22" t="str">
        <f t="shared" si="276"/>
        <v/>
      </c>
      <c r="AM319" s="34" t="str">
        <f t="shared" si="297"/>
        <v/>
      </c>
      <c r="AN319" s="8"/>
      <c r="AO319" s="22" t="str">
        <f t="shared" si="277"/>
        <v/>
      </c>
      <c r="AP319" s="34" t="str">
        <f t="shared" si="298"/>
        <v/>
      </c>
      <c r="AQ319" s="8"/>
      <c r="AR319" s="22" t="str">
        <f t="shared" si="278"/>
        <v/>
      </c>
      <c r="AS319" s="34" t="str">
        <f t="shared" si="299"/>
        <v/>
      </c>
      <c r="AT319" s="8"/>
      <c r="AU319" s="22" t="str">
        <f t="shared" si="279"/>
        <v/>
      </c>
      <c r="AV319" s="34" t="str">
        <f t="shared" si="300"/>
        <v/>
      </c>
      <c r="AW319" s="8"/>
      <c r="AX319" s="22" t="str">
        <f t="shared" si="280"/>
        <v/>
      </c>
      <c r="AY319" s="34">
        <f t="shared" si="302"/>
        <v>0</v>
      </c>
      <c r="AZ319" s="8"/>
      <c r="BA319" s="22" t="str">
        <f t="shared" si="281"/>
        <v/>
      </c>
      <c r="BB319" s="34">
        <f t="shared" si="303"/>
        <v>0</v>
      </c>
      <c r="BC319" s="8"/>
      <c r="BD319" s="22" t="str">
        <f t="shared" si="282"/>
        <v/>
      </c>
      <c r="BE319" s="34">
        <f t="shared" si="304"/>
        <v>0</v>
      </c>
      <c r="BF319" s="8"/>
      <c r="BG319" s="22" t="str">
        <f t="shared" si="283"/>
        <v/>
      </c>
      <c r="BH319" s="34" t="str">
        <f t="shared" si="301"/>
        <v/>
      </c>
      <c r="BI319" s="8"/>
      <c r="BJ319" s="22" t="str">
        <f t="shared" si="284"/>
        <v/>
      </c>
    </row>
    <row r="320" spans="1:62" ht="18" customHeight="1" x14ac:dyDescent="0.35">
      <c r="A320" s="68">
        <f>'Energy - Master'!A319</f>
        <v>46339</v>
      </c>
      <c r="B320" s="24" t="str">
        <f t="shared" si="264"/>
        <v>Nov-2026</v>
      </c>
      <c r="C320" s="34" t="str">
        <f t="shared" si="285"/>
        <v/>
      </c>
      <c r="D320" s="8"/>
      <c r="E320" s="22" t="str">
        <f t="shared" si="265"/>
        <v/>
      </c>
      <c r="F320" s="34" t="str">
        <f t="shared" si="286"/>
        <v/>
      </c>
      <c r="G320" s="8"/>
      <c r="H320" s="22" t="str">
        <f t="shared" si="266"/>
        <v/>
      </c>
      <c r="I320" s="34" t="str">
        <f t="shared" si="287"/>
        <v/>
      </c>
      <c r="J320" s="8"/>
      <c r="K320" s="22" t="str">
        <f t="shared" si="267"/>
        <v/>
      </c>
      <c r="L320" s="34" t="str">
        <f t="shared" si="288"/>
        <v/>
      </c>
      <c r="M320" s="8"/>
      <c r="N320" s="22" t="str">
        <f t="shared" si="268"/>
        <v/>
      </c>
      <c r="O320" s="34" t="str">
        <f t="shared" si="289"/>
        <v/>
      </c>
      <c r="P320" s="8"/>
      <c r="Q320" s="22" t="str">
        <f t="shared" si="269"/>
        <v/>
      </c>
      <c r="R320" s="34" t="str">
        <f t="shared" si="290"/>
        <v/>
      </c>
      <c r="S320" s="8"/>
      <c r="T320" s="22" t="str">
        <f t="shared" si="270"/>
        <v/>
      </c>
      <c r="U320" s="34" t="str">
        <f t="shared" si="291"/>
        <v/>
      </c>
      <c r="V320" s="8"/>
      <c r="W320" s="22" t="str">
        <f t="shared" si="271"/>
        <v/>
      </c>
      <c r="X320" s="34" t="str">
        <f t="shared" si="292"/>
        <v/>
      </c>
      <c r="Y320" s="8"/>
      <c r="Z320" s="22" t="str">
        <f t="shared" si="272"/>
        <v/>
      </c>
      <c r="AA320" s="34" t="str">
        <f t="shared" si="293"/>
        <v/>
      </c>
      <c r="AB320" s="8"/>
      <c r="AC320" s="22" t="str">
        <f t="shared" si="273"/>
        <v/>
      </c>
      <c r="AD320" s="34" t="str">
        <f t="shared" si="294"/>
        <v/>
      </c>
      <c r="AE320" s="8"/>
      <c r="AF320" s="22" t="str">
        <f t="shared" si="274"/>
        <v/>
      </c>
      <c r="AG320" s="34" t="str">
        <f t="shared" si="295"/>
        <v/>
      </c>
      <c r="AH320" s="8"/>
      <c r="AI320" s="22" t="str">
        <f t="shared" si="275"/>
        <v/>
      </c>
      <c r="AJ320" s="34" t="str">
        <f t="shared" si="296"/>
        <v/>
      </c>
      <c r="AK320" s="8"/>
      <c r="AL320" s="22" t="str">
        <f t="shared" si="276"/>
        <v/>
      </c>
      <c r="AM320" s="34" t="str">
        <f t="shared" si="297"/>
        <v/>
      </c>
      <c r="AN320" s="8"/>
      <c r="AO320" s="22" t="str">
        <f t="shared" si="277"/>
        <v/>
      </c>
      <c r="AP320" s="34" t="str">
        <f t="shared" si="298"/>
        <v/>
      </c>
      <c r="AQ320" s="8"/>
      <c r="AR320" s="22" t="str">
        <f t="shared" si="278"/>
        <v/>
      </c>
      <c r="AS320" s="34" t="str">
        <f t="shared" si="299"/>
        <v/>
      </c>
      <c r="AT320" s="8"/>
      <c r="AU320" s="22" t="str">
        <f t="shared" si="279"/>
        <v/>
      </c>
      <c r="AV320" s="34" t="str">
        <f t="shared" si="300"/>
        <v/>
      </c>
      <c r="AW320" s="8"/>
      <c r="AX320" s="22" t="str">
        <f t="shared" si="280"/>
        <v/>
      </c>
      <c r="AY320" s="34">
        <f t="shared" si="302"/>
        <v>0</v>
      </c>
      <c r="AZ320" s="8"/>
      <c r="BA320" s="22" t="str">
        <f t="shared" si="281"/>
        <v/>
      </c>
      <c r="BB320" s="34">
        <f t="shared" si="303"/>
        <v>0</v>
      </c>
      <c r="BC320" s="8"/>
      <c r="BD320" s="22" t="str">
        <f t="shared" si="282"/>
        <v/>
      </c>
      <c r="BE320" s="34">
        <f t="shared" si="304"/>
        <v>0</v>
      </c>
      <c r="BF320" s="8"/>
      <c r="BG320" s="22" t="str">
        <f t="shared" si="283"/>
        <v/>
      </c>
      <c r="BH320" s="34" t="str">
        <f t="shared" si="301"/>
        <v/>
      </c>
      <c r="BI320" s="8"/>
      <c r="BJ320" s="22" t="str">
        <f t="shared" si="284"/>
        <v/>
      </c>
    </row>
    <row r="321" spans="1:62" ht="18" customHeight="1" x14ac:dyDescent="0.35">
      <c r="A321" s="68">
        <f>'Energy - Master'!A320</f>
        <v>46340</v>
      </c>
      <c r="B321" s="24" t="str">
        <f t="shared" si="264"/>
        <v>Nov-2026</v>
      </c>
      <c r="C321" s="34" t="str">
        <f t="shared" si="285"/>
        <v/>
      </c>
      <c r="D321" s="8"/>
      <c r="E321" s="22" t="str">
        <f t="shared" si="265"/>
        <v/>
      </c>
      <c r="F321" s="34" t="str">
        <f t="shared" si="286"/>
        <v/>
      </c>
      <c r="G321" s="8"/>
      <c r="H321" s="22" t="str">
        <f t="shared" si="266"/>
        <v/>
      </c>
      <c r="I321" s="34" t="str">
        <f t="shared" si="287"/>
        <v/>
      </c>
      <c r="J321" s="8"/>
      <c r="K321" s="22" t="str">
        <f t="shared" si="267"/>
        <v/>
      </c>
      <c r="L321" s="34" t="str">
        <f t="shared" si="288"/>
        <v/>
      </c>
      <c r="M321" s="8"/>
      <c r="N321" s="22" t="str">
        <f t="shared" si="268"/>
        <v/>
      </c>
      <c r="O321" s="34" t="str">
        <f t="shared" si="289"/>
        <v/>
      </c>
      <c r="P321" s="8"/>
      <c r="Q321" s="22" t="str">
        <f t="shared" si="269"/>
        <v/>
      </c>
      <c r="R321" s="34" t="str">
        <f t="shared" si="290"/>
        <v/>
      </c>
      <c r="S321" s="8"/>
      <c r="T321" s="22" t="str">
        <f t="shared" si="270"/>
        <v/>
      </c>
      <c r="U321" s="34" t="str">
        <f t="shared" si="291"/>
        <v/>
      </c>
      <c r="V321" s="8"/>
      <c r="W321" s="22" t="str">
        <f t="shared" si="271"/>
        <v/>
      </c>
      <c r="X321" s="34" t="str">
        <f t="shared" si="292"/>
        <v/>
      </c>
      <c r="Y321" s="8"/>
      <c r="Z321" s="22" t="str">
        <f t="shared" si="272"/>
        <v/>
      </c>
      <c r="AA321" s="34" t="str">
        <f t="shared" si="293"/>
        <v/>
      </c>
      <c r="AB321" s="8"/>
      <c r="AC321" s="22" t="str">
        <f t="shared" si="273"/>
        <v/>
      </c>
      <c r="AD321" s="34" t="str">
        <f t="shared" si="294"/>
        <v/>
      </c>
      <c r="AE321" s="8"/>
      <c r="AF321" s="22" t="str">
        <f t="shared" si="274"/>
        <v/>
      </c>
      <c r="AG321" s="34" t="str">
        <f t="shared" si="295"/>
        <v/>
      </c>
      <c r="AH321" s="8"/>
      <c r="AI321" s="22" t="str">
        <f t="shared" si="275"/>
        <v/>
      </c>
      <c r="AJ321" s="34" t="str">
        <f t="shared" si="296"/>
        <v/>
      </c>
      <c r="AK321" s="8"/>
      <c r="AL321" s="22" t="str">
        <f t="shared" si="276"/>
        <v/>
      </c>
      <c r="AM321" s="34" t="str">
        <f t="shared" si="297"/>
        <v/>
      </c>
      <c r="AN321" s="8"/>
      <c r="AO321" s="22" t="str">
        <f t="shared" si="277"/>
        <v/>
      </c>
      <c r="AP321" s="34" t="str">
        <f t="shared" si="298"/>
        <v/>
      </c>
      <c r="AQ321" s="8"/>
      <c r="AR321" s="22" t="str">
        <f t="shared" si="278"/>
        <v/>
      </c>
      <c r="AS321" s="34" t="str">
        <f t="shared" si="299"/>
        <v/>
      </c>
      <c r="AT321" s="8"/>
      <c r="AU321" s="22" t="str">
        <f t="shared" si="279"/>
        <v/>
      </c>
      <c r="AV321" s="34" t="str">
        <f t="shared" si="300"/>
        <v/>
      </c>
      <c r="AW321" s="8"/>
      <c r="AX321" s="22" t="str">
        <f t="shared" si="280"/>
        <v/>
      </c>
      <c r="AY321" s="34">
        <f t="shared" si="302"/>
        <v>0</v>
      </c>
      <c r="AZ321" s="8"/>
      <c r="BA321" s="22" t="str">
        <f t="shared" si="281"/>
        <v/>
      </c>
      <c r="BB321" s="34">
        <f t="shared" si="303"/>
        <v>0</v>
      </c>
      <c r="BC321" s="8"/>
      <c r="BD321" s="22" t="str">
        <f t="shared" si="282"/>
        <v/>
      </c>
      <c r="BE321" s="34">
        <f t="shared" si="304"/>
        <v>0</v>
      </c>
      <c r="BF321" s="8"/>
      <c r="BG321" s="22" t="str">
        <f t="shared" si="283"/>
        <v/>
      </c>
      <c r="BH321" s="34" t="str">
        <f t="shared" si="301"/>
        <v/>
      </c>
      <c r="BI321" s="8"/>
      <c r="BJ321" s="22" t="str">
        <f t="shared" si="284"/>
        <v/>
      </c>
    </row>
    <row r="322" spans="1:62" ht="18" customHeight="1" x14ac:dyDescent="0.35">
      <c r="A322" s="68">
        <f>'Energy - Master'!A321</f>
        <v>46341</v>
      </c>
      <c r="B322" s="24" t="str">
        <f t="shared" si="264"/>
        <v>Nov-2026</v>
      </c>
      <c r="C322" s="34" t="str">
        <f t="shared" si="285"/>
        <v/>
      </c>
      <c r="D322" s="8"/>
      <c r="E322" s="22" t="str">
        <f t="shared" si="265"/>
        <v/>
      </c>
      <c r="F322" s="34" t="str">
        <f t="shared" si="286"/>
        <v/>
      </c>
      <c r="G322" s="8"/>
      <c r="H322" s="22" t="str">
        <f t="shared" si="266"/>
        <v/>
      </c>
      <c r="I322" s="34" t="str">
        <f t="shared" si="287"/>
        <v/>
      </c>
      <c r="J322" s="8"/>
      <c r="K322" s="22" t="str">
        <f t="shared" si="267"/>
        <v/>
      </c>
      <c r="L322" s="34" t="str">
        <f t="shared" si="288"/>
        <v/>
      </c>
      <c r="M322" s="8"/>
      <c r="N322" s="22" t="str">
        <f t="shared" si="268"/>
        <v/>
      </c>
      <c r="O322" s="34" t="str">
        <f t="shared" si="289"/>
        <v/>
      </c>
      <c r="P322" s="8"/>
      <c r="Q322" s="22" t="str">
        <f t="shared" si="269"/>
        <v/>
      </c>
      <c r="R322" s="34" t="str">
        <f t="shared" si="290"/>
        <v/>
      </c>
      <c r="S322" s="8"/>
      <c r="T322" s="22" t="str">
        <f t="shared" si="270"/>
        <v/>
      </c>
      <c r="U322" s="34" t="str">
        <f t="shared" si="291"/>
        <v/>
      </c>
      <c r="V322" s="8"/>
      <c r="W322" s="22" t="str">
        <f t="shared" si="271"/>
        <v/>
      </c>
      <c r="X322" s="34" t="str">
        <f t="shared" si="292"/>
        <v/>
      </c>
      <c r="Y322" s="8"/>
      <c r="Z322" s="22" t="str">
        <f t="shared" si="272"/>
        <v/>
      </c>
      <c r="AA322" s="34" t="str">
        <f t="shared" si="293"/>
        <v/>
      </c>
      <c r="AB322" s="8"/>
      <c r="AC322" s="22" t="str">
        <f t="shared" si="273"/>
        <v/>
      </c>
      <c r="AD322" s="34" t="str">
        <f t="shared" si="294"/>
        <v/>
      </c>
      <c r="AE322" s="8"/>
      <c r="AF322" s="22" t="str">
        <f t="shared" si="274"/>
        <v/>
      </c>
      <c r="AG322" s="34" t="str">
        <f t="shared" si="295"/>
        <v/>
      </c>
      <c r="AH322" s="8"/>
      <c r="AI322" s="22" t="str">
        <f t="shared" si="275"/>
        <v/>
      </c>
      <c r="AJ322" s="34" t="str">
        <f t="shared" si="296"/>
        <v/>
      </c>
      <c r="AK322" s="8"/>
      <c r="AL322" s="22" t="str">
        <f t="shared" si="276"/>
        <v/>
      </c>
      <c r="AM322" s="34" t="str">
        <f t="shared" si="297"/>
        <v/>
      </c>
      <c r="AN322" s="8"/>
      <c r="AO322" s="22" t="str">
        <f t="shared" si="277"/>
        <v/>
      </c>
      <c r="AP322" s="34" t="str">
        <f t="shared" si="298"/>
        <v/>
      </c>
      <c r="AQ322" s="8"/>
      <c r="AR322" s="22" t="str">
        <f t="shared" si="278"/>
        <v/>
      </c>
      <c r="AS322" s="34" t="str">
        <f t="shared" si="299"/>
        <v/>
      </c>
      <c r="AT322" s="8"/>
      <c r="AU322" s="22" t="str">
        <f t="shared" si="279"/>
        <v/>
      </c>
      <c r="AV322" s="34" t="str">
        <f t="shared" si="300"/>
        <v/>
      </c>
      <c r="AW322" s="8"/>
      <c r="AX322" s="22" t="str">
        <f t="shared" si="280"/>
        <v/>
      </c>
      <c r="AY322" s="34">
        <f t="shared" si="302"/>
        <v>0</v>
      </c>
      <c r="AZ322" s="8"/>
      <c r="BA322" s="22" t="str">
        <f t="shared" si="281"/>
        <v/>
      </c>
      <c r="BB322" s="34">
        <f t="shared" si="303"/>
        <v>0</v>
      </c>
      <c r="BC322" s="8"/>
      <c r="BD322" s="22" t="str">
        <f t="shared" si="282"/>
        <v/>
      </c>
      <c r="BE322" s="34">
        <f t="shared" si="304"/>
        <v>0</v>
      </c>
      <c r="BF322" s="8"/>
      <c r="BG322" s="22" t="str">
        <f t="shared" si="283"/>
        <v/>
      </c>
      <c r="BH322" s="34" t="str">
        <f t="shared" si="301"/>
        <v/>
      </c>
      <c r="BI322" s="8"/>
      <c r="BJ322" s="22" t="str">
        <f t="shared" si="284"/>
        <v/>
      </c>
    </row>
    <row r="323" spans="1:62" ht="18" customHeight="1" x14ac:dyDescent="0.35">
      <c r="A323" s="68">
        <f>'Energy - Master'!A322</f>
        <v>46342</v>
      </c>
      <c r="B323" s="24" t="str">
        <f t="shared" si="264"/>
        <v>Nov-2026</v>
      </c>
      <c r="C323" s="34" t="str">
        <f t="shared" si="285"/>
        <v/>
      </c>
      <c r="D323" s="8"/>
      <c r="E323" s="22" t="str">
        <f t="shared" si="265"/>
        <v/>
      </c>
      <c r="F323" s="34" t="str">
        <f t="shared" si="286"/>
        <v/>
      </c>
      <c r="G323" s="8"/>
      <c r="H323" s="22" t="str">
        <f t="shared" si="266"/>
        <v/>
      </c>
      <c r="I323" s="34" t="str">
        <f t="shared" si="287"/>
        <v/>
      </c>
      <c r="J323" s="8"/>
      <c r="K323" s="22" t="str">
        <f t="shared" si="267"/>
        <v/>
      </c>
      <c r="L323" s="34" t="str">
        <f t="shared" si="288"/>
        <v/>
      </c>
      <c r="M323" s="8"/>
      <c r="N323" s="22" t="str">
        <f t="shared" si="268"/>
        <v/>
      </c>
      <c r="O323" s="34" t="str">
        <f t="shared" si="289"/>
        <v/>
      </c>
      <c r="P323" s="8"/>
      <c r="Q323" s="22" t="str">
        <f t="shared" si="269"/>
        <v/>
      </c>
      <c r="R323" s="34" t="str">
        <f t="shared" si="290"/>
        <v/>
      </c>
      <c r="S323" s="8"/>
      <c r="T323" s="22" t="str">
        <f t="shared" si="270"/>
        <v/>
      </c>
      <c r="U323" s="34" t="str">
        <f t="shared" si="291"/>
        <v/>
      </c>
      <c r="V323" s="8"/>
      <c r="W323" s="22" t="str">
        <f t="shared" si="271"/>
        <v/>
      </c>
      <c r="X323" s="34" t="str">
        <f t="shared" si="292"/>
        <v/>
      </c>
      <c r="Y323" s="8"/>
      <c r="Z323" s="22" t="str">
        <f t="shared" si="272"/>
        <v/>
      </c>
      <c r="AA323" s="34" t="str">
        <f t="shared" si="293"/>
        <v/>
      </c>
      <c r="AB323" s="8"/>
      <c r="AC323" s="22" t="str">
        <f t="shared" si="273"/>
        <v/>
      </c>
      <c r="AD323" s="34" t="str">
        <f t="shared" si="294"/>
        <v/>
      </c>
      <c r="AE323" s="8"/>
      <c r="AF323" s="22" t="str">
        <f t="shared" si="274"/>
        <v/>
      </c>
      <c r="AG323" s="34" t="str">
        <f t="shared" si="295"/>
        <v/>
      </c>
      <c r="AH323" s="8"/>
      <c r="AI323" s="22" t="str">
        <f t="shared" si="275"/>
        <v/>
      </c>
      <c r="AJ323" s="34" t="str">
        <f t="shared" si="296"/>
        <v/>
      </c>
      <c r="AK323" s="8"/>
      <c r="AL323" s="22" t="str">
        <f t="shared" si="276"/>
        <v/>
      </c>
      <c r="AM323" s="34" t="str">
        <f t="shared" si="297"/>
        <v/>
      </c>
      <c r="AN323" s="8"/>
      <c r="AO323" s="22" t="str">
        <f t="shared" si="277"/>
        <v/>
      </c>
      <c r="AP323" s="34" t="str">
        <f t="shared" si="298"/>
        <v/>
      </c>
      <c r="AQ323" s="8"/>
      <c r="AR323" s="22" t="str">
        <f t="shared" si="278"/>
        <v/>
      </c>
      <c r="AS323" s="34" t="str">
        <f t="shared" si="299"/>
        <v/>
      </c>
      <c r="AT323" s="8"/>
      <c r="AU323" s="22" t="str">
        <f t="shared" si="279"/>
        <v/>
      </c>
      <c r="AV323" s="34" t="str">
        <f t="shared" si="300"/>
        <v/>
      </c>
      <c r="AW323" s="8"/>
      <c r="AX323" s="22" t="str">
        <f t="shared" si="280"/>
        <v/>
      </c>
      <c r="AY323" s="34">
        <f t="shared" si="302"/>
        <v>0</v>
      </c>
      <c r="AZ323" s="8"/>
      <c r="BA323" s="22" t="str">
        <f t="shared" si="281"/>
        <v/>
      </c>
      <c r="BB323" s="34">
        <f t="shared" si="303"/>
        <v>0</v>
      </c>
      <c r="BC323" s="8"/>
      <c r="BD323" s="22" t="str">
        <f t="shared" si="282"/>
        <v/>
      </c>
      <c r="BE323" s="34">
        <f t="shared" si="304"/>
        <v>0</v>
      </c>
      <c r="BF323" s="8"/>
      <c r="BG323" s="22" t="str">
        <f t="shared" si="283"/>
        <v/>
      </c>
      <c r="BH323" s="34" t="str">
        <f t="shared" si="301"/>
        <v/>
      </c>
      <c r="BI323" s="8"/>
      <c r="BJ323" s="22" t="str">
        <f t="shared" si="284"/>
        <v/>
      </c>
    </row>
    <row r="324" spans="1:62" ht="18" customHeight="1" x14ac:dyDescent="0.35">
      <c r="A324" s="68">
        <f>'Energy - Master'!A323</f>
        <v>46343</v>
      </c>
      <c r="B324" s="24" t="str">
        <f t="shared" ref="B324:B387" si="305">IF(A324="","",TEXT(A324,"MMM-YYYY"))</f>
        <v>Nov-2026</v>
      </c>
      <c r="C324" s="34" t="str">
        <f t="shared" si="285"/>
        <v/>
      </c>
      <c r="D324" s="8"/>
      <c r="E324" s="22" t="str">
        <f t="shared" ref="E324:E387" si="306">IF(OR(C324="",D324=""),"",D324-C324)</f>
        <v/>
      </c>
      <c r="F324" s="34" t="str">
        <f t="shared" si="286"/>
        <v/>
      </c>
      <c r="G324" s="8"/>
      <c r="H324" s="22" t="str">
        <f t="shared" ref="H324:H387" si="307">IF(OR(F324="",G324=""),"",G324-F324)</f>
        <v/>
      </c>
      <c r="I324" s="34" t="str">
        <f t="shared" si="287"/>
        <v/>
      </c>
      <c r="J324" s="8"/>
      <c r="K324" s="22" t="str">
        <f t="shared" ref="K324:K387" si="308">IF(OR(I324="",J324=""),"",J324-I324)</f>
        <v/>
      </c>
      <c r="L324" s="34" t="str">
        <f t="shared" si="288"/>
        <v/>
      </c>
      <c r="M324" s="8"/>
      <c r="N324" s="22" t="str">
        <f t="shared" ref="N324:N387" si="309">IF(OR(L324="",M324=""),"",M324-L324)</f>
        <v/>
      </c>
      <c r="O324" s="34" t="str">
        <f t="shared" si="289"/>
        <v/>
      </c>
      <c r="P324" s="8"/>
      <c r="Q324" s="22" t="str">
        <f t="shared" ref="Q324:Q387" si="310">IF(OR(O324="",P324=""),"",P324-O324)</f>
        <v/>
      </c>
      <c r="R324" s="34" t="str">
        <f t="shared" si="290"/>
        <v/>
      </c>
      <c r="S324" s="8"/>
      <c r="T324" s="22" t="str">
        <f t="shared" ref="T324:T387" si="311">IF(OR(R324="",S324=""),"",S324-R324)</f>
        <v/>
      </c>
      <c r="U324" s="34" t="str">
        <f t="shared" si="291"/>
        <v/>
      </c>
      <c r="V324" s="8"/>
      <c r="W324" s="22" t="str">
        <f t="shared" ref="W324:W387" si="312">IF(OR(U324="",V324=""),"",V324-U324)</f>
        <v/>
      </c>
      <c r="X324" s="34" t="str">
        <f t="shared" si="292"/>
        <v/>
      </c>
      <c r="Y324" s="8"/>
      <c r="Z324" s="22" t="str">
        <f t="shared" ref="Z324:Z387" si="313">IF(OR(X324="",Y324=""),"",Y324-X324)</f>
        <v/>
      </c>
      <c r="AA324" s="34" t="str">
        <f t="shared" si="293"/>
        <v/>
      </c>
      <c r="AB324" s="8"/>
      <c r="AC324" s="22" t="str">
        <f t="shared" ref="AC324:AC387" si="314">IF(OR(AA324="",AB324=""),"",AB324-AA324)</f>
        <v/>
      </c>
      <c r="AD324" s="34" t="str">
        <f t="shared" si="294"/>
        <v/>
      </c>
      <c r="AE324" s="8"/>
      <c r="AF324" s="22" t="str">
        <f t="shared" ref="AF324:AF387" si="315">IF(OR(AD324="",AE324=""),"",AE324-AD324)</f>
        <v/>
      </c>
      <c r="AG324" s="34" t="str">
        <f t="shared" si="295"/>
        <v/>
      </c>
      <c r="AH324" s="8"/>
      <c r="AI324" s="22" t="str">
        <f t="shared" ref="AI324:AI387" si="316">IF(OR(AG324="",AH324=""),"",AH324-AG324)</f>
        <v/>
      </c>
      <c r="AJ324" s="34" t="str">
        <f t="shared" si="296"/>
        <v/>
      </c>
      <c r="AK324" s="8"/>
      <c r="AL324" s="22" t="str">
        <f t="shared" ref="AL324:AL387" si="317">IF(OR(AJ324="",AK324=""),"",AK324-AJ324)</f>
        <v/>
      </c>
      <c r="AM324" s="34" t="str">
        <f t="shared" si="297"/>
        <v/>
      </c>
      <c r="AN324" s="8"/>
      <c r="AO324" s="22" t="str">
        <f t="shared" ref="AO324:AO387" si="318">IF(OR(AM324="",AN324=""),"",AN324-AM324)</f>
        <v/>
      </c>
      <c r="AP324" s="34" t="str">
        <f t="shared" si="298"/>
        <v/>
      </c>
      <c r="AQ324" s="8"/>
      <c r="AR324" s="22" t="str">
        <f t="shared" ref="AR324:AR387" si="319">IF(OR(AP324="",AQ324=""),"",AQ324-AP324)</f>
        <v/>
      </c>
      <c r="AS324" s="34" t="str">
        <f t="shared" si="299"/>
        <v/>
      </c>
      <c r="AT324" s="8"/>
      <c r="AU324" s="22" t="str">
        <f t="shared" ref="AU324:AU387" si="320">IF(OR(AS324="",AT324=""),"",AT324-AS324)</f>
        <v/>
      </c>
      <c r="AV324" s="34" t="str">
        <f t="shared" si="300"/>
        <v/>
      </c>
      <c r="AW324" s="8"/>
      <c r="AX324" s="22" t="str">
        <f t="shared" ref="AX324:AX387" si="321">IF(OR(AV324="",AW324=""),"",AW324-AV324)</f>
        <v/>
      </c>
      <c r="AY324" s="34">
        <f t="shared" si="302"/>
        <v>0</v>
      </c>
      <c r="AZ324" s="8"/>
      <c r="BA324" s="22" t="str">
        <f t="shared" ref="BA324:BA387" si="322">IF(OR(AY324="",AZ324=""),"",AZ324-AY324)</f>
        <v/>
      </c>
      <c r="BB324" s="34">
        <f t="shared" si="303"/>
        <v>0</v>
      </c>
      <c r="BC324" s="8"/>
      <c r="BD324" s="22" t="str">
        <f t="shared" ref="BD324:BD387" si="323">IF(OR(BB324="",BC324=""),"",BC324-BB324)</f>
        <v/>
      </c>
      <c r="BE324" s="34">
        <f t="shared" si="304"/>
        <v>0</v>
      </c>
      <c r="BF324" s="8"/>
      <c r="BG324" s="22" t="str">
        <f t="shared" ref="BG324:BG387" si="324">IF(OR(BE324="",BF324=""),"",BF324-BE324)</f>
        <v/>
      </c>
      <c r="BH324" s="34" t="str">
        <f t="shared" si="301"/>
        <v/>
      </c>
      <c r="BI324" s="8"/>
      <c r="BJ324" s="22" t="str">
        <f t="shared" ref="BJ324:BJ387" si="325">IF(OR(BH324="",BI324=""),"",BI324-BH324)</f>
        <v/>
      </c>
    </row>
    <row r="325" spans="1:62" ht="18" customHeight="1" x14ac:dyDescent="0.35">
      <c r="A325" s="68">
        <f>'Energy - Master'!A324</f>
        <v>46344</v>
      </c>
      <c r="B325" s="24" t="str">
        <f t="shared" si="305"/>
        <v>Nov-2026</v>
      </c>
      <c r="C325" s="34" t="str">
        <f t="shared" ref="C325:C388" si="326">IF(D324="","",D324)</f>
        <v/>
      </c>
      <c r="D325" s="8"/>
      <c r="E325" s="22" t="str">
        <f t="shared" si="306"/>
        <v/>
      </c>
      <c r="F325" s="34" t="str">
        <f t="shared" ref="F325:F388" si="327">IF(G324="","",G324)</f>
        <v/>
      </c>
      <c r="G325" s="8"/>
      <c r="H325" s="22" t="str">
        <f t="shared" si="307"/>
        <v/>
      </c>
      <c r="I325" s="34" t="str">
        <f t="shared" ref="I325:I388" si="328">IF(J324="","",J324)</f>
        <v/>
      </c>
      <c r="J325" s="8"/>
      <c r="K325" s="22" t="str">
        <f t="shared" si="308"/>
        <v/>
      </c>
      <c r="L325" s="34" t="str">
        <f t="shared" ref="L325:L388" si="329">IF(M324="","",M324)</f>
        <v/>
      </c>
      <c r="M325" s="8"/>
      <c r="N325" s="22" t="str">
        <f t="shared" si="309"/>
        <v/>
      </c>
      <c r="O325" s="34" t="str">
        <f t="shared" ref="O325:O388" si="330">IF(P324="","",P324)</f>
        <v/>
      </c>
      <c r="P325" s="8"/>
      <c r="Q325" s="22" t="str">
        <f t="shared" si="310"/>
        <v/>
      </c>
      <c r="R325" s="34" t="str">
        <f t="shared" ref="R325:R388" si="331">IF(S324="","",S324)</f>
        <v/>
      </c>
      <c r="S325" s="8"/>
      <c r="T325" s="22" t="str">
        <f t="shared" si="311"/>
        <v/>
      </c>
      <c r="U325" s="34" t="str">
        <f t="shared" ref="U325:U388" si="332">IF(V324="","",V324)</f>
        <v/>
      </c>
      <c r="V325" s="8"/>
      <c r="W325" s="22" t="str">
        <f t="shared" si="312"/>
        <v/>
      </c>
      <c r="X325" s="34" t="str">
        <f t="shared" ref="X325:X388" si="333">IF(Y324="","",Y324)</f>
        <v/>
      </c>
      <c r="Y325" s="8"/>
      <c r="Z325" s="22" t="str">
        <f t="shared" si="313"/>
        <v/>
      </c>
      <c r="AA325" s="34" t="str">
        <f t="shared" ref="AA325:AA388" si="334">IF(AB324="","",AB324)</f>
        <v/>
      </c>
      <c r="AB325" s="8"/>
      <c r="AC325" s="22" t="str">
        <f t="shared" si="314"/>
        <v/>
      </c>
      <c r="AD325" s="34" t="str">
        <f t="shared" ref="AD325:AD388" si="335">IF(AE324="","",AE324)</f>
        <v/>
      </c>
      <c r="AE325" s="8"/>
      <c r="AF325" s="22" t="str">
        <f t="shared" si="315"/>
        <v/>
      </c>
      <c r="AG325" s="34" t="str">
        <f t="shared" ref="AG325:AG388" si="336">IF(AH324="","",AH324)</f>
        <v/>
      </c>
      <c r="AH325" s="8"/>
      <c r="AI325" s="22" t="str">
        <f t="shared" si="316"/>
        <v/>
      </c>
      <c r="AJ325" s="34" t="str">
        <f t="shared" ref="AJ325:AJ388" si="337">IF(AK324="","",AK324)</f>
        <v/>
      </c>
      <c r="AK325" s="8"/>
      <c r="AL325" s="22" t="str">
        <f t="shared" si="317"/>
        <v/>
      </c>
      <c r="AM325" s="34" t="str">
        <f t="shared" ref="AM325:AM388" si="338">IF(AN324="","",AN324)</f>
        <v/>
      </c>
      <c r="AN325" s="8"/>
      <c r="AO325" s="22" t="str">
        <f t="shared" si="318"/>
        <v/>
      </c>
      <c r="AP325" s="34" t="str">
        <f t="shared" ref="AP325:AP388" si="339">IF(AQ324="","",AQ324)</f>
        <v/>
      </c>
      <c r="AQ325" s="8"/>
      <c r="AR325" s="22" t="str">
        <f t="shared" si="319"/>
        <v/>
      </c>
      <c r="AS325" s="34" t="str">
        <f t="shared" ref="AS325:AS388" si="340">IF(AT324="","",AT324)</f>
        <v/>
      </c>
      <c r="AT325" s="8"/>
      <c r="AU325" s="22" t="str">
        <f t="shared" si="320"/>
        <v/>
      </c>
      <c r="AV325" s="34" t="str">
        <f t="shared" ref="AV325:AV388" si="341">IF(AW324="","",AW324)</f>
        <v/>
      </c>
      <c r="AW325" s="8"/>
      <c r="AX325" s="22" t="str">
        <f t="shared" si="321"/>
        <v/>
      </c>
      <c r="AY325" s="34">
        <f t="shared" si="302"/>
        <v>0</v>
      </c>
      <c r="AZ325" s="8"/>
      <c r="BA325" s="22" t="str">
        <f t="shared" si="322"/>
        <v/>
      </c>
      <c r="BB325" s="34">
        <f t="shared" si="303"/>
        <v>0</v>
      </c>
      <c r="BC325" s="8"/>
      <c r="BD325" s="22" t="str">
        <f t="shared" si="323"/>
        <v/>
      </c>
      <c r="BE325" s="34">
        <f t="shared" si="304"/>
        <v>0</v>
      </c>
      <c r="BF325" s="8"/>
      <c r="BG325" s="22" t="str">
        <f t="shared" si="324"/>
        <v/>
      </c>
      <c r="BH325" s="34" t="str">
        <f t="shared" ref="BH325:BH388" si="342">IF(BI324="","",BI324)</f>
        <v/>
      </c>
      <c r="BI325" s="8"/>
      <c r="BJ325" s="22" t="str">
        <f t="shared" si="325"/>
        <v/>
      </c>
    </row>
    <row r="326" spans="1:62" ht="18" customHeight="1" x14ac:dyDescent="0.35">
      <c r="A326" s="68">
        <f>'Energy - Master'!A325</f>
        <v>46345</v>
      </c>
      <c r="B326" s="24" t="str">
        <f t="shared" si="305"/>
        <v>Nov-2026</v>
      </c>
      <c r="C326" s="34" t="str">
        <f t="shared" si="326"/>
        <v/>
      </c>
      <c r="D326" s="8"/>
      <c r="E326" s="22" t="str">
        <f t="shared" si="306"/>
        <v/>
      </c>
      <c r="F326" s="34" t="str">
        <f t="shared" si="327"/>
        <v/>
      </c>
      <c r="G326" s="8"/>
      <c r="H326" s="22" t="str">
        <f t="shared" si="307"/>
        <v/>
      </c>
      <c r="I326" s="34" t="str">
        <f t="shared" si="328"/>
        <v/>
      </c>
      <c r="J326" s="8"/>
      <c r="K326" s="22" t="str">
        <f t="shared" si="308"/>
        <v/>
      </c>
      <c r="L326" s="34" t="str">
        <f t="shared" si="329"/>
        <v/>
      </c>
      <c r="M326" s="8"/>
      <c r="N326" s="22" t="str">
        <f t="shared" si="309"/>
        <v/>
      </c>
      <c r="O326" s="34" t="str">
        <f t="shared" si="330"/>
        <v/>
      </c>
      <c r="P326" s="8"/>
      <c r="Q326" s="22" t="str">
        <f t="shared" si="310"/>
        <v/>
      </c>
      <c r="R326" s="34" t="str">
        <f t="shared" si="331"/>
        <v/>
      </c>
      <c r="S326" s="8"/>
      <c r="T326" s="22" t="str">
        <f t="shared" si="311"/>
        <v/>
      </c>
      <c r="U326" s="34" t="str">
        <f t="shared" si="332"/>
        <v/>
      </c>
      <c r="V326" s="8"/>
      <c r="W326" s="22" t="str">
        <f t="shared" si="312"/>
        <v/>
      </c>
      <c r="X326" s="34" t="str">
        <f t="shared" si="333"/>
        <v/>
      </c>
      <c r="Y326" s="8"/>
      <c r="Z326" s="22" t="str">
        <f t="shared" si="313"/>
        <v/>
      </c>
      <c r="AA326" s="34" t="str">
        <f t="shared" si="334"/>
        <v/>
      </c>
      <c r="AB326" s="8"/>
      <c r="AC326" s="22" t="str">
        <f t="shared" si="314"/>
        <v/>
      </c>
      <c r="AD326" s="34" t="str">
        <f t="shared" si="335"/>
        <v/>
      </c>
      <c r="AE326" s="8"/>
      <c r="AF326" s="22" t="str">
        <f t="shared" si="315"/>
        <v/>
      </c>
      <c r="AG326" s="34" t="str">
        <f t="shared" si="336"/>
        <v/>
      </c>
      <c r="AH326" s="8"/>
      <c r="AI326" s="22" t="str">
        <f t="shared" si="316"/>
        <v/>
      </c>
      <c r="AJ326" s="34" t="str">
        <f t="shared" si="337"/>
        <v/>
      </c>
      <c r="AK326" s="8"/>
      <c r="AL326" s="22" t="str">
        <f t="shared" si="317"/>
        <v/>
      </c>
      <c r="AM326" s="34" t="str">
        <f t="shared" si="338"/>
        <v/>
      </c>
      <c r="AN326" s="8"/>
      <c r="AO326" s="22" t="str">
        <f t="shared" si="318"/>
        <v/>
      </c>
      <c r="AP326" s="34" t="str">
        <f t="shared" si="339"/>
        <v/>
      </c>
      <c r="AQ326" s="8"/>
      <c r="AR326" s="22" t="str">
        <f t="shared" si="319"/>
        <v/>
      </c>
      <c r="AS326" s="34" t="str">
        <f t="shared" si="340"/>
        <v/>
      </c>
      <c r="AT326" s="8"/>
      <c r="AU326" s="22" t="str">
        <f t="shared" si="320"/>
        <v/>
      </c>
      <c r="AV326" s="34" t="str">
        <f t="shared" si="341"/>
        <v/>
      </c>
      <c r="AW326" s="8"/>
      <c r="AX326" s="22" t="str">
        <f t="shared" si="321"/>
        <v/>
      </c>
      <c r="AY326" s="34">
        <f t="shared" ref="AY326:AY367" si="343">AZ325</f>
        <v>0</v>
      </c>
      <c r="AZ326" s="8"/>
      <c r="BA326" s="22" t="str">
        <f t="shared" si="322"/>
        <v/>
      </c>
      <c r="BB326" s="34">
        <f t="shared" ref="BB326:BB343" si="344">BC325</f>
        <v>0</v>
      </c>
      <c r="BC326" s="8"/>
      <c r="BD326" s="22" t="str">
        <f t="shared" si="323"/>
        <v/>
      </c>
      <c r="BE326" s="34">
        <f t="shared" ref="BE326:BE389" si="345">BF325</f>
        <v>0</v>
      </c>
      <c r="BF326" s="8"/>
      <c r="BG326" s="22" t="str">
        <f t="shared" si="324"/>
        <v/>
      </c>
      <c r="BH326" s="34" t="str">
        <f t="shared" si="342"/>
        <v/>
      </c>
      <c r="BI326" s="8"/>
      <c r="BJ326" s="22" t="str">
        <f t="shared" si="325"/>
        <v/>
      </c>
    </row>
    <row r="327" spans="1:62" ht="18" customHeight="1" x14ac:dyDescent="0.35">
      <c r="A327" s="68">
        <f>'Energy - Master'!A326</f>
        <v>46346</v>
      </c>
      <c r="B327" s="24" t="str">
        <f t="shared" si="305"/>
        <v>Nov-2026</v>
      </c>
      <c r="C327" s="34" t="str">
        <f t="shared" si="326"/>
        <v/>
      </c>
      <c r="D327" s="8"/>
      <c r="E327" s="22" t="str">
        <f t="shared" si="306"/>
        <v/>
      </c>
      <c r="F327" s="34" t="str">
        <f t="shared" si="327"/>
        <v/>
      </c>
      <c r="G327" s="8"/>
      <c r="H327" s="22" t="str">
        <f t="shared" si="307"/>
        <v/>
      </c>
      <c r="I327" s="34" t="str">
        <f t="shared" si="328"/>
        <v/>
      </c>
      <c r="J327" s="8"/>
      <c r="K327" s="22" t="str">
        <f t="shared" si="308"/>
        <v/>
      </c>
      <c r="L327" s="34" t="str">
        <f t="shared" si="329"/>
        <v/>
      </c>
      <c r="M327" s="8"/>
      <c r="N327" s="22" t="str">
        <f t="shared" si="309"/>
        <v/>
      </c>
      <c r="O327" s="34" t="str">
        <f t="shared" si="330"/>
        <v/>
      </c>
      <c r="P327" s="8"/>
      <c r="Q327" s="22" t="str">
        <f t="shared" si="310"/>
        <v/>
      </c>
      <c r="R327" s="34" t="str">
        <f t="shared" si="331"/>
        <v/>
      </c>
      <c r="S327" s="8"/>
      <c r="T327" s="22" t="str">
        <f t="shared" si="311"/>
        <v/>
      </c>
      <c r="U327" s="34" t="str">
        <f t="shared" si="332"/>
        <v/>
      </c>
      <c r="V327" s="8"/>
      <c r="W327" s="22" t="str">
        <f t="shared" si="312"/>
        <v/>
      </c>
      <c r="X327" s="34" t="str">
        <f t="shared" si="333"/>
        <v/>
      </c>
      <c r="Y327" s="8"/>
      <c r="Z327" s="22" t="str">
        <f t="shared" si="313"/>
        <v/>
      </c>
      <c r="AA327" s="34" t="str">
        <f t="shared" si="334"/>
        <v/>
      </c>
      <c r="AB327" s="8"/>
      <c r="AC327" s="22" t="str">
        <f t="shared" si="314"/>
        <v/>
      </c>
      <c r="AD327" s="34" t="str">
        <f t="shared" si="335"/>
        <v/>
      </c>
      <c r="AE327" s="8"/>
      <c r="AF327" s="22" t="str">
        <f t="shared" si="315"/>
        <v/>
      </c>
      <c r="AG327" s="34" t="str">
        <f t="shared" si="336"/>
        <v/>
      </c>
      <c r="AH327" s="8"/>
      <c r="AI327" s="22" t="str">
        <f t="shared" si="316"/>
        <v/>
      </c>
      <c r="AJ327" s="34" t="str">
        <f t="shared" si="337"/>
        <v/>
      </c>
      <c r="AK327" s="8"/>
      <c r="AL327" s="22" t="str">
        <f t="shared" si="317"/>
        <v/>
      </c>
      <c r="AM327" s="34" t="str">
        <f t="shared" si="338"/>
        <v/>
      </c>
      <c r="AN327" s="8"/>
      <c r="AO327" s="22" t="str">
        <f t="shared" si="318"/>
        <v/>
      </c>
      <c r="AP327" s="34" t="str">
        <f t="shared" si="339"/>
        <v/>
      </c>
      <c r="AQ327" s="8"/>
      <c r="AR327" s="22" t="str">
        <f t="shared" si="319"/>
        <v/>
      </c>
      <c r="AS327" s="34" t="str">
        <f t="shared" si="340"/>
        <v/>
      </c>
      <c r="AT327" s="8"/>
      <c r="AU327" s="22" t="str">
        <f t="shared" si="320"/>
        <v/>
      </c>
      <c r="AV327" s="34" t="str">
        <f t="shared" si="341"/>
        <v/>
      </c>
      <c r="AW327" s="8"/>
      <c r="AX327" s="22" t="str">
        <f t="shared" si="321"/>
        <v/>
      </c>
      <c r="AY327" s="34">
        <f t="shared" si="343"/>
        <v>0</v>
      </c>
      <c r="AZ327" s="8"/>
      <c r="BA327" s="22" t="str">
        <f t="shared" si="322"/>
        <v/>
      </c>
      <c r="BB327" s="34">
        <f t="shared" si="344"/>
        <v>0</v>
      </c>
      <c r="BC327" s="8"/>
      <c r="BD327" s="22" t="str">
        <f t="shared" si="323"/>
        <v/>
      </c>
      <c r="BE327" s="34">
        <f t="shared" si="345"/>
        <v>0</v>
      </c>
      <c r="BF327" s="8"/>
      <c r="BG327" s="22" t="str">
        <f t="shared" si="324"/>
        <v/>
      </c>
      <c r="BH327" s="34" t="str">
        <f t="shared" si="342"/>
        <v/>
      </c>
      <c r="BI327" s="8"/>
      <c r="BJ327" s="22" t="str">
        <f t="shared" si="325"/>
        <v/>
      </c>
    </row>
    <row r="328" spans="1:62" ht="18" customHeight="1" x14ac:dyDescent="0.35">
      <c r="A328" s="68">
        <f>'Energy - Master'!A327</f>
        <v>46347</v>
      </c>
      <c r="B328" s="24" t="str">
        <f t="shared" si="305"/>
        <v>Nov-2026</v>
      </c>
      <c r="C328" s="34" t="str">
        <f t="shared" si="326"/>
        <v/>
      </c>
      <c r="D328" s="8"/>
      <c r="E328" s="22" t="str">
        <f t="shared" si="306"/>
        <v/>
      </c>
      <c r="F328" s="34" t="str">
        <f t="shared" si="327"/>
        <v/>
      </c>
      <c r="G328" s="8"/>
      <c r="H328" s="22" t="str">
        <f t="shared" si="307"/>
        <v/>
      </c>
      <c r="I328" s="34" t="str">
        <f t="shared" si="328"/>
        <v/>
      </c>
      <c r="J328" s="8"/>
      <c r="K328" s="22" t="str">
        <f t="shared" si="308"/>
        <v/>
      </c>
      <c r="L328" s="34" t="str">
        <f t="shared" si="329"/>
        <v/>
      </c>
      <c r="M328" s="8"/>
      <c r="N328" s="22" t="str">
        <f t="shared" si="309"/>
        <v/>
      </c>
      <c r="O328" s="34" t="str">
        <f t="shared" si="330"/>
        <v/>
      </c>
      <c r="P328" s="8"/>
      <c r="Q328" s="22" t="str">
        <f t="shared" si="310"/>
        <v/>
      </c>
      <c r="R328" s="34" t="str">
        <f t="shared" si="331"/>
        <v/>
      </c>
      <c r="S328" s="8"/>
      <c r="T328" s="22" t="str">
        <f t="shared" si="311"/>
        <v/>
      </c>
      <c r="U328" s="34" t="str">
        <f t="shared" si="332"/>
        <v/>
      </c>
      <c r="V328" s="8"/>
      <c r="W328" s="22" t="str">
        <f t="shared" si="312"/>
        <v/>
      </c>
      <c r="X328" s="34" t="str">
        <f t="shared" si="333"/>
        <v/>
      </c>
      <c r="Y328" s="8"/>
      <c r="Z328" s="22" t="str">
        <f t="shared" si="313"/>
        <v/>
      </c>
      <c r="AA328" s="34" t="str">
        <f t="shared" si="334"/>
        <v/>
      </c>
      <c r="AB328" s="8"/>
      <c r="AC328" s="22" t="str">
        <f t="shared" si="314"/>
        <v/>
      </c>
      <c r="AD328" s="34" t="str">
        <f t="shared" si="335"/>
        <v/>
      </c>
      <c r="AE328" s="8"/>
      <c r="AF328" s="22" t="str">
        <f t="shared" si="315"/>
        <v/>
      </c>
      <c r="AG328" s="34" t="str">
        <f t="shared" si="336"/>
        <v/>
      </c>
      <c r="AH328" s="8"/>
      <c r="AI328" s="22" t="str">
        <f t="shared" si="316"/>
        <v/>
      </c>
      <c r="AJ328" s="34" t="str">
        <f t="shared" si="337"/>
        <v/>
      </c>
      <c r="AK328" s="8"/>
      <c r="AL328" s="22" t="str">
        <f t="shared" si="317"/>
        <v/>
      </c>
      <c r="AM328" s="34" t="str">
        <f t="shared" si="338"/>
        <v/>
      </c>
      <c r="AN328" s="8"/>
      <c r="AO328" s="22" t="str">
        <f t="shared" si="318"/>
        <v/>
      </c>
      <c r="AP328" s="34" t="str">
        <f t="shared" si="339"/>
        <v/>
      </c>
      <c r="AQ328" s="8"/>
      <c r="AR328" s="22" t="str">
        <f t="shared" si="319"/>
        <v/>
      </c>
      <c r="AS328" s="34" t="str">
        <f t="shared" si="340"/>
        <v/>
      </c>
      <c r="AT328" s="8"/>
      <c r="AU328" s="22" t="str">
        <f t="shared" si="320"/>
        <v/>
      </c>
      <c r="AV328" s="34" t="str">
        <f t="shared" si="341"/>
        <v/>
      </c>
      <c r="AW328" s="8"/>
      <c r="AX328" s="22" t="str">
        <f t="shared" si="321"/>
        <v/>
      </c>
      <c r="AY328" s="34">
        <f t="shared" si="343"/>
        <v>0</v>
      </c>
      <c r="AZ328" s="8"/>
      <c r="BA328" s="22" t="str">
        <f t="shared" si="322"/>
        <v/>
      </c>
      <c r="BB328" s="34">
        <f t="shared" si="344"/>
        <v>0</v>
      </c>
      <c r="BC328" s="8"/>
      <c r="BD328" s="22" t="str">
        <f t="shared" si="323"/>
        <v/>
      </c>
      <c r="BE328" s="34">
        <f t="shared" si="345"/>
        <v>0</v>
      </c>
      <c r="BF328" s="8"/>
      <c r="BG328" s="22" t="str">
        <f t="shared" si="324"/>
        <v/>
      </c>
      <c r="BH328" s="34" t="str">
        <f t="shared" si="342"/>
        <v/>
      </c>
      <c r="BI328" s="8"/>
      <c r="BJ328" s="22" t="str">
        <f t="shared" si="325"/>
        <v/>
      </c>
    </row>
    <row r="329" spans="1:62" ht="18" customHeight="1" x14ac:dyDescent="0.35">
      <c r="A329" s="68">
        <f>'Energy - Master'!A328</f>
        <v>46348</v>
      </c>
      <c r="B329" s="24" t="str">
        <f t="shared" si="305"/>
        <v>Nov-2026</v>
      </c>
      <c r="C329" s="34" t="str">
        <f t="shared" si="326"/>
        <v/>
      </c>
      <c r="D329" s="8"/>
      <c r="E329" s="22" t="str">
        <f t="shared" si="306"/>
        <v/>
      </c>
      <c r="F329" s="34" t="str">
        <f t="shared" si="327"/>
        <v/>
      </c>
      <c r="G329" s="8"/>
      <c r="H329" s="22" t="str">
        <f t="shared" si="307"/>
        <v/>
      </c>
      <c r="I329" s="34" t="str">
        <f t="shared" si="328"/>
        <v/>
      </c>
      <c r="J329" s="8"/>
      <c r="K329" s="22" t="str">
        <f t="shared" si="308"/>
        <v/>
      </c>
      <c r="L329" s="34" t="str">
        <f t="shared" si="329"/>
        <v/>
      </c>
      <c r="M329" s="8"/>
      <c r="N329" s="22" t="str">
        <f t="shared" si="309"/>
        <v/>
      </c>
      <c r="O329" s="34" t="str">
        <f t="shared" si="330"/>
        <v/>
      </c>
      <c r="P329" s="8"/>
      <c r="Q329" s="22" t="str">
        <f t="shared" si="310"/>
        <v/>
      </c>
      <c r="R329" s="34" t="str">
        <f t="shared" si="331"/>
        <v/>
      </c>
      <c r="S329" s="8"/>
      <c r="T329" s="22" t="str">
        <f t="shared" si="311"/>
        <v/>
      </c>
      <c r="U329" s="34" t="str">
        <f t="shared" si="332"/>
        <v/>
      </c>
      <c r="V329" s="8"/>
      <c r="W329" s="22" t="str">
        <f t="shared" si="312"/>
        <v/>
      </c>
      <c r="X329" s="34" t="str">
        <f t="shared" si="333"/>
        <v/>
      </c>
      <c r="Y329" s="8"/>
      <c r="Z329" s="22" t="str">
        <f t="shared" si="313"/>
        <v/>
      </c>
      <c r="AA329" s="34" t="str">
        <f t="shared" si="334"/>
        <v/>
      </c>
      <c r="AB329" s="8"/>
      <c r="AC329" s="22" t="str">
        <f t="shared" si="314"/>
        <v/>
      </c>
      <c r="AD329" s="34" t="str">
        <f t="shared" si="335"/>
        <v/>
      </c>
      <c r="AE329" s="8"/>
      <c r="AF329" s="22" t="str">
        <f t="shared" si="315"/>
        <v/>
      </c>
      <c r="AG329" s="34" t="str">
        <f t="shared" si="336"/>
        <v/>
      </c>
      <c r="AH329" s="8"/>
      <c r="AI329" s="22" t="str">
        <f t="shared" si="316"/>
        <v/>
      </c>
      <c r="AJ329" s="34" t="str">
        <f t="shared" si="337"/>
        <v/>
      </c>
      <c r="AK329" s="8"/>
      <c r="AL329" s="22" t="str">
        <f t="shared" si="317"/>
        <v/>
      </c>
      <c r="AM329" s="34" t="str">
        <f t="shared" si="338"/>
        <v/>
      </c>
      <c r="AN329" s="8"/>
      <c r="AO329" s="22" t="str">
        <f t="shared" si="318"/>
        <v/>
      </c>
      <c r="AP329" s="34" t="str">
        <f t="shared" si="339"/>
        <v/>
      </c>
      <c r="AQ329" s="8"/>
      <c r="AR329" s="22" t="str">
        <f t="shared" si="319"/>
        <v/>
      </c>
      <c r="AS329" s="34" t="str">
        <f t="shared" si="340"/>
        <v/>
      </c>
      <c r="AT329" s="8"/>
      <c r="AU329" s="22" t="str">
        <f t="shared" si="320"/>
        <v/>
      </c>
      <c r="AV329" s="34" t="str">
        <f t="shared" si="341"/>
        <v/>
      </c>
      <c r="AW329" s="8"/>
      <c r="AX329" s="22" t="str">
        <f t="shared" si="321"/>
        <v/>
      </c>
      <c r="AY329" s="34">
        <f t="shared" si="343"/>
        <v>0</v>
      </c>
      <c r="AZ329" s="8"/>
      <c r="BA329" s="22" t="str">
        <f t="shared" si="322"/>
        <v/>
      </c>
      <c r="BB329" s="34">
        <f t="shared" si="344"/>
        <v>0</v>
      </c>
      <c r="BC329" s="8"/>
      <c r="BD329" s="22" t="str">
        <f t="shared" si="323"/>
        <v/>
      </c>
      <c r="BE329" s="34">
        <f t="shared" si="345"/>
        <v>0</v>
      </c>
      <c r="BF329" s="8"/>
      <c r="BG329" s="22" t="str">
        <f t="shared" si="324"/>
        <v/>
      </c>
      <c r="BH329" s="34" t="str">
        <f t="shared" si="342"/>
        <v/>
      </c>
      <c r="BI329" s="8"/>
      <c r="BJ329" s="22" t="str">
        <f t="shared" si="325"/>
        <v/>
      </c>
    </row>
    <row r="330" spans="1:62" ht="18" customHeight="1" x14ac:dyDescent="0.35">
      <c r="A330" s="68">
        <f>'Energy - Master'!A329</f>
        <v>46349</v>
      </c>
      <c r="B330" s="24" t="str">
        <f t="shared" si="305"/>
        <v>Nov-2026</v>
      </c>
      <c r="C330" s="34" t="str">
        <f t="shared" si="326"/>
        <v/>
      </c>
      <c r="D330" s="8"/>
      <c r="E330" s="22" t="str">
        <f t="shared" si="306"/>
        <v/>
      </c>
      <c r="F330" s="34" t="str">
        <f t="shared" si="327"/>
        <v/>
      </c>
      <c r="G330" s="8"/>
      <c r="H330" s="22" t="str">
        <f t="shared" si="307"/>
        <v/>
      </c>
      <c r="I330" s="34" t="str">
        <f t="shared" si="328"/>
        <v/>
      </c>
      <c r="J330" s="8"/>
      <c r="K330" s="22" t="str">
        <f t="shared" si="308"/>
        <v/>
      </c>
      <c r="L330" s="34" t="str">
        <f t="shared" si="329"/>
        <v/>
      </c>
      <c r="M330" s="8"/>
      <c r="N330" s="22" t="str">
        <f t="shared" si="309"/>
        <v/>
      </c>
      <c r="O330" s="34" t="str">
        <f t="shared" si="330"/>
        <v/>
      </c>
      <c r="P330" s="8"/>
      <c r="Q330" s="22" t="str">
        <f t="shared" si="310"/>
        <v/>
      </c>
      <c r="R330" s="34" t="str">
        <f t="shared" si="331"/>
        <v/>
      </c>
      <c r="S330" s="8"/>
      <c r="T330" s="22" t="str">
        <f t="shared" si="311"/>
        <v/>
      </c>
      <c r="U330" s="34" t="str">
        <f t="shared" si="332"/>
        <v/>
      </c>
      <c r="V330" s="8"/>
      <c r="W330" s="22" t="str">
        <f t="shared" si="312"/>
        <v/>
      </c>
      <c r="X330" s="34" t="str">
        <f t="shared" si="333"/>
        <v/>
      </c>
      <c r="Y330" s="8"/>
      <c r="Z330" s="22" t="str">
        <f t="shared" si="313"/>
        <v/>
      </c>
      <c r="AA330" s="34" t="str">
        <f t="shared" si="334"/>
        <v/>
      </c>
      <c r="AB330" s="8"/>
      <c r="AC330" s="22" t="str">
        <f t="shared" si="314"/>
        <v/>
      </c>
      <c r="AD330" s="34" t="str">
        <f t="shared" si="335"/>
        <v/>
      </c>
      <c r="AE330" s="8"/>
      <c r="AF330" s="22" t="str">
        <f t="shared" si="315"/>
        <v/>
      </c>
      <c r="AG330" s="34" t="str">
        <f t="shared" si="336"/>
        <v/>
      </c>
      <c r="AH330" s="8"/>
      <c r="AI330" s="22" t="str">
        <f t="shared" si="316"/>
        <v/>
      </c>
      <c r="AJ330" s="34" t="str">
        <f t="shared" si="337"/>
        <v/>
      </c>
      <c r="AK330" s="8"/>
      <c r="AL330" s="22" t="str">
        <f t="shared" si="317"/>
        <v/>
      </c>
      <c r="AM330" s="34" t="str">
        <f t="shared" si="338"/>
        <v/>
      </c>
      <c r="AN330" s="8"/>
      <c r="AO330" s="22" t="str">
        <f t="shared" si="318"/>
        <v/>
      </c>
      <c r="AP330" s="34" t="str">
        <f t="shared" si="339"/>
        <v/>
      </c>
      <c r="AQ330" s="8"/>
      <c r="AR330" s="22" t="str">
        <f t="shared" si="319"/>
        <v/>
      </c>
      <c r="AS330" s="34" t="str">
        <f t="shared" si="340"/>
        <v/>
      </c>
      <c r="AT330" s="8"/>
      <c r="AU330" s="22" t="str">
        <f t="shared" si="320"/>
        <v/>
      </c>
      <c r="AV330" s="34" t="str">
        <f t="shared" si="341"/>
        <v/>
      </c>
      <c r="AW330" s="8"/>
      <c r="AX330" s="22" t="str">
        <f t="shared" si="321"/>
        <v/>
      </c>
      <c r="AY330" s="34">
        <f t="shared" si="343"/>
        <v>0</v>
      </c>
      <c r="AZ330" s="8"/>
      <c r="BA330" s="22" t="str">
        <f t="shared" si="322"/>
        <v/>
      </c>
      <c r="BB330" s="34">
        <f t="shared" si="344"/>
        <v>0</v>
      </c>
      <c r="BC330" s="8"/>
      <c r="BD330" s="22" t="str">
        <f t="shared" si="323"/>
        <v/>
      </c>
      <c r="BE330" s="34">
        <f t="shared" si="345"/>
        <v>0</v>
      </c>
      <c r="BF330" s="8"/>
      <c r="BG330" s="22" t="str">
        <f t="shared" si="324"/>
        <v/>
      </c>
      <c r="BH330" s="34" t="str">
        <f t="shared" si="342"/>
        <v/>
      </c>
      <c r="BI330" s="8"/>
      <c r="BJ330" s="22" t="str">
        <f t="shared" si="325"/>
        <v/>
      </c>
    </row>
    <row r="331" spans="1:62" ht="18" customHeight="1" x14ac:dyDescent="0.35">
      <c r="A331" s="68">
        <f>'Energy - Master'!A330</f>
        <v>46350</v>
      </c>
      <c r="B331" s="24" t="str">
        <f t="shared" si="305"/>
        <v>Nov-2026</v>
      </c>
      <c r="C331" s="34" t="str">
        <f t="shared" si="326"/>
        <v/>
      </c>
      <c r="D331" s="8"/>
      <c r="E331" s="22" t="str">
        <f t="shared" si="306"/>
        <v/>
      </c>
      <c r="F331" s="34" t="str">
        <f t="shared" si="327"/>
        <v/>
      </c>
      <c r="G331" s="8"/>
      <c r="H331" s="22" t="str">
        <f t="shared" si="307"/>
        <v/>
      </c>
      <c r="I331" s="34" t="str">
        <f t="shared" si="328"/>
        <v/>
      </c>
      <c r="J331" s="8"/>
      <c r="K331" s="22" t="str">
        <f t="shared" si="308"/>
        <v/>
      </c>
      <c r="L331" s="34" t="str">
        <f t="shared" si="329"/>
        <v/>
      </c>
      <c r="M331" s="8"/>
      <c r="N331" s="22" t="str">
        <f t="shared" si="309"/>
        <v/>
      </c>
      <c r="O331" s="34" t="str">
        <f t="shared" si="330"/>
        <v/>
      </c>
      <c r="P331" s="8"/>
      <c r="Q331" s="22" t="str">
        <f t="shared" si="310"/>
        <v/>
      </c>
      <c r="R331" s="34" t="str">
        <f t="shared" si="331"/>
        <v/>
      </c>
      <c r="S331" s="8"/>
      <c r="T331" s="22" t="str">
        <f t="shared" si="311"/>
        <v/>
      </c>
      <c r="U331" s="34" t="str">
        <f t="shared" si="332"/>
        <v/>
      </c>
      <c r="V331" s="8"/>
      <c r="W331" s="22" t="str">
        <f t="shared" si="312"/>
        <v/>
      </c>
      <c r="X331" s="34" t="str">
        <f t="shared" si="333"/>
        <v/>
      </c>
      <c r="Y331" s="8"/>
      <c r="Z331" s="22" t="str">
        <f t="shared" si="313"/>
        <v/>
      </c>
      <c r="AA331" s="34" t="str">
        <f t="shared" si="334"/>
        <v/>
      </c>
      <c r="AB331" s="8"/>
      <c r="AC331" s="22" t="str">
        <f t="shared" si="314"/>
        <v/>
      </c>
      <c r="AD331" s="34" t="str">
        <f t="shared" si="335"/>
        <v/>
      </c>
      <c r="AE331" s="8"/>
      <c r="AF331" s="22" t="str">
        <f t="shared" si="315"/>
        <v/>
      </c>
      <c r="AG331" s="34" t="str">
        <f t="shared" si="336"/>
        <v/>
      </c>
      <c r="AH331" s="8"/>
      <c r="AI331" s="22" t="str">
        <f t="shared" si="316"/>
        <v/>
      </c>
      <c r="AJ331" s="34" t="str">
        <f t="shared" si="337"/>
        <v/>
      </c>
      <c r="AK331" s="8"/>
      <c r="AL331" s="22" t="str">
        <f t="shared" si="317"/>
        <v/>
      </c>
      <c r="AM331" s="34" t="str">
        <f t="shared" si="338"/>
        <v/>
      </c>
      <c r="AN331" s="8"/>
      <c r="AO331" s="22" t="str">
        <f t="shared" si="318"/>
        <v/>
      </c>
      <c r="AP331" s="34" t="str">
        <f t="shared" si="339"/>
        <v/>
      </c>
      <c r="AQ331" s="8"/>
      <c r="AR331" s="22" t="str">
        <f t="shared" si="319"/>
        <v/>
      </c>
      <c r="AS331" s="34" t="str">
        <f t="shared" si="340"/>
        <v/>
      </c>
      <c r="AT331" s="8"/>
      <c r="AU331" s="22" t="str">
        <f t="shared" si="320"/>
        <v/>
      </c>
      <c r="AV331" s="34" t="str">
        <f t="shared" si="341"/>
        <v/>
      </c>
      <c r="AW331" s="8"/>
      <c r="AX331" s="22" t="str">
        <f t="shared" si="321"/>
        <v/>
      </c>
      <c r="AY331" s="34">
        <f t="shared" si="343"/>
        <v>0</v>
      </c>
      <c r="AZ331" s="8"/>
      <c r="BA331" s="22" t="str">
        <f t="shared" si="322"/>
        <v/>
      </c>
      <c r="BB331" s="34">
        <f t="shared" si="344"/>
        <v>0</v>
      </c>
      <c r="BC331" s="8"/>
      <c r="BD331" s="22" t="str">
        <f t="shared" si="323"/>
        <v/>
      </c>
      <c r="BE331" s="34">
        <f t="shared" si="345"/>
        <v>0</v>
      </c>
      <c r="BF331" s="8"/>
      <c r="BG331" s="22" t="str">
        <f t="shared" si="324"/>
        <v/>
      </c>
      <c r="BH331" s="34" t="str">
        <f t="shared" si="342"/>
        <v/>
      </c>
      <c r="BI331" s="8"/>
      <c r="BJ331" s="22" t="str">
        <f t="shared" si="325"/>
        <v/>
      </c>
    </row>
    <row r="332" spans="1:62" ht="18" customHeight="1" x14ac:dyDescent="0.35">
      <c r="A332" s="68">
        <f>'Energy - Master'!A331</f>
        <v>46351</v>
      </c>
      <c r="B332" s="24" t="str">
        <f t="shared" si="305"/>
        <v>Nov-2026</v>
      </c>
      <c r="C332" s="34" t="str">
        <f t="shared" si="326"/>
        <v/>
      </c>
      <c r="D332" s="8"/>
      <c r="E332" s="22" t="str">
        <f t="shared" si="306"/>
        <v/>
      </c>
      <c r="F332" s="34" t="str">
        <f t="shared" si="327"/>
        <v/>
      </c>
      <c r="G332" s="8"/>
      <c r="H332" s="22" t="str">
        <f t="shared" si="307"/>
        <v/>
      </c>
      <c r="I332" s="34" t="str">
        <f t="shared" si="328"/>
        <v/>
      </c>
      <c r="J332" s="8"/>
      <c r="K332" s="22" t="str">
        <f t="shared" si="308"/>
        <v/>
      </c>
      <c r="L332" s="34" t="str">
        <f t="shared" si="329"/>
        <v/>
      </c>
      <c r="M332" s="8"/>
      <c r="N332" s="22" t="str">
        <f t="shared" si="309"/>
        <v/>
      </c>
      <c r="O332" s="34" t="str">
        <f t="shared" si="330"/>
        <v/>
      </c>
      <c r="P332" s="8"/>
      <c r="Q332" s="22" t="str">
        <f t="shared" si="310"/>
        <v/>
      </c>
      <c r="R332" s="34" t="str">
        <f t="shared" si="331"/>
        <v/>
      </c>
      <c r="S332" s="8"/>
      <c r="T332" s="22" t="str">
        <f t="shared" si="311"/>
        <v/>
      </c>
      <c r="U332" s="34" t="str">
        <f t="shared" si="332"/>
        <v/>
      </c>
      <c r="V332" s="8"/>
      <c r="W332" s="22" t="str">
        <f t="shared" si="312"/>
        <v/>
      </c>
      <c r="X332" s="34" t="str">
        <f t="shared" si="333"/>
        <v/>
      </c>
      <c r="Y332" s="8"/>
      <c r="Z332" s="22" t="str">
        <f t="shared" si="313"/>
        <v/>
      </c>
      <c r="AA332" s="34" t="str">
        <f t="shared" si="334"/>
        <v/>
      </c>
      <c r="AB332" s="8"/>
      <c r="AC332" s="22" t="str">
        <f t="shared" si="314"/>
        <v/>
      </c>
      <c r="AD332" s="34" t="str">
        <f t="shared" si="335"/>
        <v/>
      </c>
      <c r="AE332" s="8"/>
      <c r="AF332" s="22" t="str">
        <f t="shared" si="315"/>
        <v/>
      </c>
      <c r="AG332" s="34" t="str">
        <f t="shared" si="336"/>
        <v/>
      </c>
      <c r="AH332" s="8"/>
      <c r="AI332" s="22" t="str">
        <f t="shared" si="316"/>
        <v/>
      </c>
      <c r="AJ332" s="34" t="str">
        <f t="shared" si="337"/>
        <v/>
      </c>
      <c r="AK332" s="8"/>
      <c r="AL332" s="22" t="str">
        <f t="shared" si="317"/>
        <v/>
      </c>
      <c r="AM332" s="34" t="str">
        <f t="shared" si="338"/>
        <v/>
      </c>
      <c r="AN332" s="8"/>
      <c r="AO332" s="22" t="str">
        <f t="shared" si="318"/>
        <v/>
      </c>
      <c r="AP332" s="34" t="str">
        <f t="shared" si="339"/>
        <v/>
      </c>
      <c r="AQ332" s="8"/>
      <c r="AR332" s="22" t="str">
        <f t="shared" si="319"/>
        <v/>
      </c>
      <c r="AS332" s="34" t="str">
        <f t="shared" si="340"/>
        <v/>
      </c>
      <c r="AT332" s="8"/>
      <c r="AU332" s="22" t="str">
        <f t="shared" si="320"/>
        <v/>
      </c>
      <c r="AV332" s="34" t="str">
        <f t="shared" si="341"/>
        <v/>
      </c>
      <c r="AW332" s="8"/>
      <c r="AX332" s="22" t="str">
        <f t="shared" si="321"/>
        <v/>
      </c>
      <c r="AY332" s="34">
        <f t="shared" si="343"/>
        <v>0</v>
      </c>
      <c r="AZ332" s="8"/>
      <c r="BA332" s="22" t="str">
        <f t="shared" si="322"/>
        <v/>
      </c>
      <c r="BB332" s="34">
        <f t="shared" si="344"/>
        <v>0</v>
      </c>
      <c r="BC332" s="8"/>
      <c r="BD332" s="22" t="str">
        <f t="shared" si="323"/>
        <v/>
      </c>
      <c r="BE332" s="34">
        <f t="shared" si="345"/>
        <v>0</v>
      </c>
      <c r="BF332" s="8"/>
      <c r="BG332" s="22" t="str">
        <f t="shared" si="324"/>
        <v/>
      </c>
      <c r="BH332" s="34" t="str">
        <f t="shared" si="342"/>
        <v/>
      </c>
      <c r="BI332" s="8"/>
      <c r="BJ332" s="22" t="str">
        <f t="shared" si="325"/>
        <v/>
      </c>
    </row>
    <row r="333" spans="1:62" ht="18" customHeight="1" x14ac:dyDescent="0.35">
      <c r="A333" s="68">
        <f>'Energy - Master'!A332</f>
        <v>46352</v>
      </c>
      <c r="B333" s="24" t="str">
        <f t="shared" si="305"/>
        <v>Nov-2026</v>
      </c>
      <c r="C333" s="34" t="str">
        <f t="shared" si="326"/>
        <v/>
      </c>
      <c r="D333" s="8"/>
      <c r="E333" s="22" t="str">
        <f t="shared" si="306"/>
        <v/>
      </c>
      <c r="F333" s="34" t="str">
        <f t="shared" si="327"/>
        <v/>
      </c>
      <c r="G333" s="8"/>
      <c r="H333" s="22" t="str">
        <f t="shared" si="307"/>
        <v/>
      </c>
      <c r="I333" s="34" t="str">
        <f t="shared" si="328"/>
        <v/>
      </c>
      <c r="J333" s="8"/>
      <c r="K333" s="22" t="str">
        <f t="shared" si="308"/>
        <v/>
      </c>
      <c r="L333" s="34" t="str">
        <f t="shared" si="329"/>
        <v/>
      </c>
      <c r="M333" s="8"/>
      <c r="N333" s="22" t="str">
        <f t="shared" si="309"/>
        <v/>
      </c>
      <c r="O333" s="34" t="str">
        <f t="shared" si="330"/>
        <v/>
      </c>
      <c r="P333" s="8"/>
      <c r="Q333" s="22" t="str">
        <f t="shared" si="310"/>
        <v/>
      </c>
      <c r="R333" s="34" t="str">
        <f t="shared" si="331"/>
        <v/>
      </c>
      <c r="S333" s="8"/>
      <c r="T333" s="22" t="str">
        <f t="shared" si="311"/>
        <v/>
      </c>
      <c r="U333" s="34" t="str">
        <f t="shared" si="332"/>
        <v/>
      </c>
      <c r="V333" s="8"/>
      <c r="W333" s="22" t="str">
        <f t="shared" si="312"/>
        <v/>
      </c>
      <c r="X333" s="34" t="str">
        <f t="shared" si="333"/>
        <v/>
      </c>
      <c r="Y333" s="8"/>
      <c r="Z333" s="22" t="str">
        <f t="shared" si="313"/>
        <v/>
      </c>
      <c r="AA333" s="34" t="str">
        <f t="shared" si="334"/>
        <v/>
      </c>
      <c r="AB333" s="8"/>
      <c r="AC333" s="22" t="str">
        <f t="shared" si="314"/>
        <v/>
      </c>
      <c r="AD333" s="34" t="str">
        <f t="shared" si="335"/>
        <v/>
      </c>
      <c r="AE333" s="8"/>
      <c r="AF333" s="22" t="str">
        <f t="shared" si="315"/>
        <v/>
      </c>
      <c r="AG333" s="34" t="str">
        <f t="shared" si="336"/>
        <v/>
      </c>
      <c r="AH333" s="8"/>
      <c r="AI333" s="22" t="str">
        <f t="shared" si="316"/>
        <v/>
      </c>
      <c r="AJ333" s="34" t="str">
        <f t="shared" si="337"/>
        <v/>
      </c>
      <c r="AK333" s="8"/>
      <c r="AL333" s="22" t="str">
        <f t="shared" si="317"/>
        <v/>
      </c>
      <c r="AM333" s="34" t="str">
        <f t="shared" si="338"/>
        <v/>
      </c>
      <c r="AN333" s="8"/>
      <c r="AO333" s="22" t="str">
        <f t="shared" si="318"/>
        <v/>
      </c>
      <c r="AP333" s="34" t="str">
        <f t="shared" si="339"/>
        <v/>
      </c>
      <c r="AQ333" s="8"/>
      <c r="AR333" s="22" t="str">
        <f t="shared" si="319"/>
        <v/>
      </c>
      <c r="AS333" s="34" t="str">
        <f t="shared" si="340"/>
        <v/>
      </c>
      <c r="AT333" s="8"/>
      <c r="AU333" s="22" t="str">
        <f t="shared" si="320"/>
        <v/>
      </c>
      <c r="AV333" s="34" t="str">
        <f t="shared" si="341"/>
        <v/>
      </c>
      <c r="AW333" s="8"/>
      <c r="AX333" s="22" t="str">
        <f t="shared" si="321"/>
        <v/>
      </c>
      <c r="AY333" s="34">
        <f t="shared" si="343"/>
        <v>0</v>
      </c>
      <c r="AZ333" s="8"/>
      <c r="BA333" s="22" t="str">
        <f t="shared" si="322"/>
        <v/>
      </c>
      <c r="BB333" s="34">
        <f t="shared" si="344"/>
        <v>0</v>
      </c>
      <c r="BC333" s="8"/>
      <c r="BD333" s="22" t="str">
        <f t="shared" si="323"/>
        <v/>
      </c>
      <c r="BE333" s="34">
        <f t="shared" si="345"/>
        <v>0</v>
      </c>
      <c r="BF333" s="8"/>
      <c r="BG333" s="22" t="str">
        <f t="shared" si="324"/>
        <v/>
      </c>
      <c r="BH333" s="34" t="str">
        <f t="shared" si="342"/>
        <v/>
      </c>
      <c r="BI333" s="8"/>
      <c r="BJ333" s="22" t="str">
        <f t="shared" si="325"/>
        <v/>
      </c>
    </row>
    <row r="334" spans="1:62" ht="18" customHeight="1" x14ac:dyDescent="0.35">
      <c r="A334" s="68">
        <f>'Energy - Master'!A333</f>
        <v>46353</v>
      </c>
      <c r="B334" s="24" t="str">
        <f t="shared" si="305"/>
        <v>Nov-2026</v>
      </c>
      <c r="C334" s="34" t="str">
        <f t="shared" si="326"/>
        <v/>
      </c>
      <c r="D334" s="8"/>
      <c r="E334" s="22" t="str">
        <f t="shared" si="306"/>
        <v/>
      </c>
      <c r="F334" s="34" t="str">
        <f t="shared" si="327"/>
        <v/>
      </c>
      <c r="G334" s="8"/>
      <c r="H334" s="22" t="str">
        <f t="shared" si="307"/>
        <v/>
      </c>
      <c r="I334" s="34" t="str">
        <f t="shared" si="328"/>
        <v/>
      </c>
      <c r="J334" s="8"/>
      <c r="K334" s="22" t="str">
        <f t="shared" si="308"/>
        <v/>
      </c>
      <c r="L334" s="34" t="str">
        <f t="shared" si="329"/>
        <v/>
      </c>
      <c r="M334" s="8"/>
      <c r="N334" s="22" t="str">
        <f t="shared" si="309"/>
        <v/>
      </c>
      <c r="O334" s="34" t="str">
        <f t="shared" si="330"/>
        <v/>
      </c>
      <c r="P334" s="8"/>
      <c r="Q334" s="22" t="str">
        <f t="shared" si="310"/>
        <v/>
      </c>
      <c r="R334" s="34" t="str">
        <f t="shared" si="331"/>
        <v/>
      </c>
      <c r="S334" s="8"/>
      <c r="T334" s="22" t="str">
        <f t="shared" si="311"/>
        <v/>
      </c>
      <c r="U334" s="34" t="str">
        <f t="shared" si="332"/>
        <v/>
      </c>
      <c r="V334" s="8"/>
      <c r="W334" s="22" t="str">
        <f t="shared" si="312"/>
        <v/>
      </c>
      <c r="X334" s="34" t="str">
        <f t="shared" si="333"/>
        <v/>
      </c>
      <c r="Y334" s="8"/>
      <c r="Z334" s="22" t="str">
        <f t="shared" si="313"/>
        <v/>
      </c>
      <c r="AA334" s="34" t="str">
        <f t="shared" si="334"/>
        <v/>
      </c>
      <c r="AB334" s="8"/>
      <c r="AC334" s="22" t="str">
        <f t="shared" si="314"/>
        <v/>
      </c>
      <c r="AD334" s="34" t="str">
        <f t="shared" si="335"/>
        <v/>
      </c>
      <c r="AE334" s="8"/>
      <c r="AF334" s="22" t="str">
        <f t="shared" si="315"/>
        <v/>
      </c>
      <c r="AG334" s="34" t="str">
        <f t="shared" si="336"/>
        <v/>
      </c>
      <c r="AH334" s="8"/>
      <c r="AI334" s="22" t="str">
        <f t="shared" si="316"/>
        <v/>
      </c>
      <c r="AJ334" s="34" t="str">
        <f t="shared" si="337"/>
        <v/>
      </c>
      <c r="AK334" s="8"/>
      <c r="AL334" s="22" t="str">
        <f t="shared" si="317"/>
        <v/>
      </c>
      <c r="AM334" s="34" t="str">
        <f t="shared" si="338"/>
        <v/>
      </c>
      <c r="AN334" s="8"/>
      <c r="AO334" s="22" t="str">
        <f t="shared" si="318"/>
        <v/>
      </c>
      <c r="AP334" s="34" t="str">
        <f t="shared" si="339"/>
        <v/>
      </c>
      <c r="AQ334" s="8"/>
      <c r="AR334" s="22" t="str">
        <f t="shared" si="319"/>
        <v/>
      </c>
      <c r="AS334" s="34" t="str">
        <f t="shared" si="340"/>
        <v/>
      </c>
      <c r="AT334" s="8"/>
      <c r="AU334" s="22" t="str">
        <f t="shared" si="320"/>
        <v/>
      </c>
      <c r="AV334" s="34" t="str">
        <f t="shared" si="341"/>
        <v/>
      </c>
      <c r="AW334" s="8"/>
      <c r="AX334" s="22" t="str">
        <f t="shared" si="321"/>
        <v/>
      </c>
      <c r="AY334" s="34">
        <f t="shared" si="343"/>
        <v>0</v>
      </c>
      <c r="AZ334" s="8"/>
      <c r="BA334" s="22" t="str">
        <f t="shared" si="322"/>
        <v/>
      </c>
      <c r="BB334" s="34">
        <f t="shared" si="344"/>
        <v>0</v>
      </c>
      <c r="BC334" s="8"/>
      <c r="BD334" s="22" t="str">
        <f t="shared" si="323"/>
        <v/>
      </c>
      <c r="BE334" s="34">
        <f t="shared" si="345"/>
        <v>0</v>
      </c>
      <c r="BF334" s="8"/>
      <c r="BG334" s="22" t="str">
        <f t="shared" si="324"/>
        <v/>
      </c>
      <c r="BH334" s="34" t="str">
        <f t="shared" si="342"/>
        <v/>
      </c>
      <c r="BI334" s="8"/>
      <c r="BJ334" s="22" t="str">
        <f t="shared" si="325"/>
        <v/>
      </c>
    </row>
    <row r="335" spans="1:62" ht="18" customHeight="1" x14ac:dyDescent="0.35">
      <c r="A335" s="68">
        <f>'Energy - Master'!A334</f>
        <v>46354</v>
      </c>
      <c r="B335" s="24" t="str">
        <f t="shared" si="305"/>
        <v>Nov-2026</v>
      </c>
      <c r="C335" s="34" t="str">
        <f t="shared" si="326"/>
        <v/>
      </c>
      <c r="D335" s="8"/>
      <c r="E335" s="22" t="str">
        <f t="shared" si="306"/>
        <v/>
      </c>
      <c r="F335" s="34" t="str">
        <f t="shared" si="327"/>
        <v/>
      </c>
      <c r="G335" s="8"/>
      <c r="H335" s="22" t="str">
        <f t="shared" si="307"/>
        <v/>
      </c>
      <c r="I335" s="34" t="str">
        <f t="shared" si="328"/>
        <v/>
      </c>
      <c r="J335" s="8"/>
      <c r="K335" s="22" t="str">
        <f t="shared" si="308"/>
        <v/>
      </c>
      <c r="L335" s="34" t="str">
        <f t="shared" si="329"/>
        <v/>
      </c>
      <c r="M335" s="8"/>
      <c r="N335" s="22" t="str">
        <f t="shared" si="309"/>
        <v/>
      </c>
      <c r="O335" s="34" t="str">
        <f t="shared" si="330"/>
        <v/>
      </c>
      <c r="P335" s="8"/>
      <c r="Q335" s="22" t="str">
        <f t="shared" si="310"/>
        <v/>
      </c>
      <c r="R335" s="34" t="str">
        <f t="shared" si="331"/>
        <v/>
      </c>
      <c r="S335" s="8"/>
      <c r="T335" s="22" t="str">
        <f t="shared" si="311"/>
        <v/>
      </c>
      <c r="U335" s="34" t="str">
        <f t="shared" si="332"/>
        <v/>
      </c>
      <c r="V335" s="8"/>
      <c r="W335" s="22" t="str">
        <f t="shared" si="312"/>
        <v/>
      </c>
      <c r="X335" s="34" t="str">
        <f t="shared" si="333"/>
        <v/>
      </c>
      <c r="Y335" s="8"/>
      <c r="Z335" s="22" t="str">
        <f t="shared" si="313"/>
        <v/>
      </c>
      <c r="AA335" s="34" t="str">
        <f t="shared" si="334"/>
        <v/>
      </c>
      <c r="AB335" s="8"/>
      <c r="AC335" s="22" t="str">
        <f t="shared" si="314"/>
        <v/>
      </c>
      <c r="AD335" s="34" t="str">
        <f t="shared" si="335"/>
        <v/>
      </c>
      <c r="AE335" s="8"/>
      <c r="AF335" s="22" t="str">
        <f t="shared" si="315"/>
        <v/>
      </c>
      <c r="AG335" s="34" t="str">
        <f t="shared" si="336"/>
        <v/>
      </c>
      <c r="AH335" s="8"/>
      <c r="AI335" s="22" t="str">
        <f t="shared" si="316"/>
        <v/>
      </c>
      <c r="AJ335" s="34" t="str">
        <f t="shared" si="337"/>
        <v/>
      </c>
      <c r="AK335" s="8"/>
      <c r="AL335" s="22" t="str">
        <f t="shared" si="317"/>
        <v/>
      </c>
      <c r="AM335" s="34" t="str">
        <f t="shared" si="338"/>
        <v/>
      </c>
      <c r="AN335" s="8"/>
      <c r="AO335" s="22" t="str">
        <f t="shared" si="318"/>
        <v/>
      </c>
      <c r="AP335" s="34" t="str">
        <f t="shared" si="339"/>
        <v/>
      </c>
      <c r="AQ335" s="8"/>
      <c r="AR335" s="22" t="str">
        <f t="shared" si="319"/>
        <v/>
      </c>
      <c r="AS335" s="34" t="str">
        <f t="shared" si="340"/>
        <v/>
      </c>
      <c r="AT335" s="8"/>
      <c r="AU335" s="22" t="str">
        <f t="shared" si="320"/>
        <v/>
      </c>
      <c r="AV335" s="34" t="str">
        <f t="shared" si="341"/>
        <v/>
      </c>
      <c r="AW335" s="8"/>
      <c r="AX335" s="22" t="str">
        <f t="shared" si="321"/>
        <v/>
      </c>
      <c r="AY335" s="34">
        <f t="shared" si="343"/>
        <v>0</v>
      </c>
      <c r="AZ335" s="8"/>
      <c r="BA335" s="22" t="str">
        <f t="shared" si="322"/>
        <v/>
      </c>
      <c r="BB335" s="34">
        <f t="shared" si="344"/>
        <v>0</v>
      </c>
      <c r="BC335" s="8"/>
      <c r="BD335" s="22" t="str">
        <f t="shared" si="323"/>
        <v/>
      </c>
      <c r="BE335" s="34">
        <f t="shared" si="345"/>
        <v>0</v>
      </c>
      <c r="BF335" s="8"/>
      <c r="BG335" s="22" t="str">
        <f t="shared" si="324"/>
        <v/>
      </c>
      <c r="BH335" s="34" t="str">
        <f t="shared" si="342"/>
        <v/>
      </c>
      <c r="BI335" s="8"/>
      <c r="BJ335" s="22" t="str">
        <f t="shared" si="325"/>
        <v/>
      </c>
    </row>
    <row r="336" spans="1:62" ht="18" customHeight="1" x14ac:dyDescent="0.35">
      <c r="A336" s="68">
        <f>'Energy - Master'!A335</f>
        <v>46355</v>
      </c>
      <c r="B336" s="24" t="str">
        <f t="shared" si="305"/>
        <v>Nov-2026</v>
      </c>
      <c r="C336" s="34" t="str">
        <f t="shared" si="326"/>
        <v/>
      </c>
      <c r="D336" s="8"/>
      <c r="E336" s="22" t="str">
        <f t="shared" si="306"/>
        <v/>
      </c>
      <c r="F336" s="34" t="str">
        <f t="shared" si="327"/>
        <v/>
      </c>
      <c r="G336" s="8"/>
      <c r="H336" s="22" t="str">
        <f t="shared" si="307"/>
        <v/>
      </c>
      <c r="I336" s="34" t="str">
        <f t="shared" si="328"/>
        <v/>
      </c>
      <c r="J336" s="8"/>
      <c r="K336" s="22" t="str">
        <f t="shared" si="308"/>
        <v/>
      </c>
      <c r="L336" s="34" t="str">
        <f t="shared" si="329"/>
        <v/>
      </c>
      <c r="M336" s="8"/>
      <c r="N336" s="22" t="str">
        <f t="shared" si="309"/>
        <v/>
      </c>
      <c r="O336" s="34" t="str">
        <f t="shared" si="330"/>
        <v/>
      </c>
      <c r="P336" s="8"/>
      <c r="Q336" s="22" t="str">
        <f t="shared" si="310"/>
        <v/>
      </c>
      <c r="R336" s="34" t="str">
        <f t="shared" si="331"/>
        <v/>
      </c>
      <c r="S336" s="8"/>
      <c r="T336" s="22" t="str">
        <f t="shared" si="311"/>
        <v/>
      </c>
      <c r="U336" s="34" t="str">
        <f t="shared" si="332"/>
        <v/>
      </c>
      <c r="V336" s="8"/>
      <c r="W336" s="22" t="str">
        <f t="shared" si="312"/>
        <v/>
      </c>
      <c r="X336" s="34" t="str">
        <f t="shared" si="333"/>
        <v/>
      </c>
      <c r="Y336" s="8"/>
      <c r="Z336" s="22" t="str">
        <f t="shared" si="313"/>
        <v/>
      </c>
      <c r="AA336" s="34" t="str">
        <f t="shared" si="334"/>
        <v/>
      </c>
      <c r="AB336" s="8"/>
      <c r="AC336" s="22" t="str">
        <f t="shared" si="314"/>
        <v/>
      </c>
      <c r="AD336" s="34" t="str">
        <f t="shared" si="335"/>
        <v/>
      </c>
      <c r="AE336" s="8"/>
      <c r="AF336" s="22" t="str">
        <f t="shared" si="315"/>
        <v/>
      </c>
      <c r="AG336" s="34" t="str">
        <f t="shared" si="336"/>
        <v/>
      </c>
      <c r="AH336" s="8"/>
      <c r="AI336" s="22" t="str">
        <f t="shared" si="316"/>
        <v/>
      </c>
      <c r="AJ336" s="34" t="str">
        <f t="shared" si="337"/>
        <v/>
      </c>
      <c r="AK336" s="8"/>
      <c r="AL336" s="22" t="str">
        <f t="shared" si="317"/>
        <v/>
      </c>
      <c r="AM336" s="34" t="str">
        <f t="shared" si="338"/>
        <v/>
      </c>
      <c r="AN336" s="8"/>
      <c r="AO336" s="22" t="str">
        <f t="shared" si="318"/>
        <v/>
      </c>
      <c r="AP336" s="34" t="str">
        <f t="shared" si="339"/>
        <v/>
      </c>
      <c r="AQ336" s="8"/>
      <c r="AR336" s="22" t="str">
        <f t="shared" si="319"/>
        <v/>
      </c>
      <c r="AS336" s="34" t="str">
        <f t="shared" si="340"/>
        <v/>
      </c>
      <c r="AT336" s="8"/>
      <c r="AU336" s="22" t="str">
        <f t="shared" si="320"/>
        <v/>
      </c>
      <c r="AV336" s="34" t="str">
        <f t="shared" si="341"/>
        <v/>
      </c>
      <c r="AW336" s="8"/>
      <c r="AX336" s="22" t="str">
        <f t="shared" si="321"/>
        <v/>
      </c>
      <c r="AY336" s="34">
        <f t="shared" si="343"/>
        <v>0</v>
      </c>
      <c r="AZ336" s="8"/>
      <c r="BA336" s="22" t="str">
        <f t="shared" si="322"/>
        <v/>
      </c>
      <c r="BB336" s="34">
        <f t="shared" si="344"/>
        <v>0</v>
      </c>
      <c r="BC336" s="8"/>
      <c r="BD336" s="22" t="str">
        <f t="shared" si="323"/>
        <v/>
      </c>
      <c r="BE336" s="34">
        <f t="shared" si="345"/>
        <v>0</v>
      </c>
      <c r="BF336" s="8"/>
      <c r="BG336" s="22" t="str">
        <f t="shared" si="324"/>
        <v/>
      </c>
      <c r="BH336" s="34" t="str">
        <f t="shared" si="342"/>
        <v/>
      </c>
      <c r="BI336" s="8"/>
      <c r="BJ336" s="22" t="str">
        <f t="shared" si="325"/>
        <v/>
      </c>
    </row>
    <row r="337" spans="1:62" ht="18" customHeight="1" x14ac:dyDescent="0.35">
      <c r="A337" s="68">
        <f>'Energy - Master'!A336</f>
        <v>46356</v>
      </c>
      <c r="B337" s="24" t="str">
        <f t="shared" si="305"/>
        <v>Nov-2026</v>
      </c>
      <c r="C337" s="34" t="str">
        <f t="shared" si="326"/>
        <v/>
      </c>
      <c r="D337" s="8"/>
      <c r="E337" s="22" t="str">
        <f t="shared" si="306"/>
        <v/>
      </c>
      <c r="F337" s="34" t="str">
        <f t="shared" si="327"/>
        <v/>
      </c>
      <c r="G337" s="8"/>
      <c r="H337" s="22" t="str">
        <f t="shared" si="307"/>
        <v/>
      </c>
      <c r="I337" s="34" t="str">
        <f t="shared" si="328"/>
        <v/>
      </c>
      <c r="J337" s="8"/>
      <c r="K337" s="22" t="str">
        <f t="shared" si="308"/>
        <v/>
      </c>
      <c r="L337" s="34" t="str">
        <f t="shared" si="329"/>
        <v/>
      </c>
      <c r="M337" s="8"/>
      <c r="N337" s="22" t="str">
        <f t="shared" si="309"/>
        <v/>
      </c>
      <c r="O337" s="34" t="str">
        <f t="shared" si="330"/>
        <v/>
      </c>
      <c r="P337" s="8"/>
      <c r="Q337" s="22" t="str">
        <f t="shared" si="310"/>
        <v/>
      </c>
      <c r="R337" s="34" t="str">
        <f t="shared" si="331"/>
        <v/>
      </c>
      <c r="S337" s="8"/>
      <c r="T337" s="22" t="str">
        <f t="shared" si="311"/>
        <v/>
      </c>
      <c r="U337" s="34" t="str">
        <f t="shared" si="332"/>
        <v/>
      </c>
      <c r="V337" s="8"/>
      <c r="W337" s="22" t="str">
        <f t="shared" si="312"/>
        <v/>
      </c>
      <c r="X337" s="34" t="str">
        <f t="shared" si="333"/>
        <v/>
      </c>
      <c r="Y337" s="8"/>
      <c r="Z337" s="22" t="str">
        <f t="shared" si="313"/>
        <v/>
      </c>
      <c r="AA337" s="34" t="str">
        <f t="shared" si="334"/>
        <v/>
      </c>
      <c r="AB337" s="8"/>
      <c r="AC337" s="22" t="str">
        <f t="shared" si="314"/>
        <v/>
      </c>
      <c r="AD337" s="34" t="str">
        <f t="shared" si="335"/>
        <v/>
      </c>
      <c r="AE337" s="8"/>
      <c r="AF337" s="22" t="str">
        <f t="shared" si="315"/>
        <v/>
      </c>
      <c r="AG337" s="34" t="str">
        <f t="shared" si="336"/>
        <v/>
      </c>
      <c r="AH337" s="8"/>
      <c r="AI337" s="22" t="str">
        <f t="shared" si="316"/>
        <v/>
      </c>
      <c r="AJ337" s="34" t="str">
        <f t="shared" si="337"/>
        <v/>
      </c>
      <c r="AK337" s="8"/>
      <c r="AL337" s="22" t="str">
        <f t="shared" si="317"/>
        <v/>
      </c>
      <c r="AM337" s="34" t="str">
        <f t="shared" si="338"/>
        <v/>
      </c>
      <c r="AN337" s="8"/>
      <c r="AO337" s="22" t="str">
        <f t="shared" si="318"/>
        <v/>
      </c>
      <c r="AP337" s="34" t="str">
        <f t="shared" si="339"/>
        <v/>
      </c>
      <c r="AQ337" s="8"/>
      <c r="AR337" s="22" t="str">
        <f t="shared" si="319"/>
        <v/>
      </c>
      <c r="AS337" s="34" t="str">
        <f t="shared" si="340"/>
        <v/>
      </c>
      <c r="AT337" s="8"/>
      <c r="AU337" s="22" t="str">
        <f t="shared" si="320"/>
        <v/>
      </c>
      <c r="AV337" s="34" t="str">
        <f t="shared" si="341"/>
        <v/>
      </c>
      <c r="AW337" s="8"/>
      <c r="AX337" s="22" t="str">
        <f t="shared" si="321"/>
        <v/>
      </c>
      <c r="AY337" s="34">
        <f t="shared" si="343"/>
        <v>0</v>
      </c>
      <c r="AZ337" s="8"/>
      <c r="BA337" s="22" t="str">
        <f t="shared" si="322"/>
        <v/>
      </c>
      <c r="BB337" s="34">
        <f t="shared" si="344"/>
        <v>0</v>
      </c>
      <c r="BC337" s="8"/>
      <c r="BD337" s="22" t="str">
        <f t="shared" si="323"/>
        <v/>
      </c>
      <c r="BE337" s="34">
        <f t="shared" si="345"/>
        <v>0</v>
      </c>
      <c r="BF337" s="8"/>
      <c r="BG337" s="22" t="str">
        <f t="shared" si="324"/>
        <v/>
      </c>
      <c r="BH337" s="34" t="str">
        <f t="shared" si="342"/>
        <v/>
      </c>
      <c r="BI337" s="8"/>
      <c r="BJ337" s="22" t="str">
        <f t="shared" si="325"/>
        <v/>
      </c>
    </row>
    <row r="338" spans="1:62" ht="18" customHeight="1" x14ac:dyDescent="0.35">
      <c r="A338" s="68">
        <f>'Energy - Master'!A337</f>
        <v>46357</v>
      </c>
      <c r="B338" s="24" t="str">
        <f t="shared" si="305"/>
        <v>Dec-2026</v>
      </c>
      <c r="C338" s="34" t="str">
        <f t="shared" si="326"/>
        <v/>
      </c>
      <c r="D338" s="8"/>
      <c r="E338" s="22" t="str">
        <f t="shared" si="306"/>
        <v/>
      </c>
      <c r="F338" s="34" t="str">
        <f t="shared" si="327"/>
        <v/>
      </c>
      <c r="G338" s="8"/>
      <c r="H338" s="22" t="str">
        <f t="shared" si="307"/>
        <v/>
      </c>
      <c r="I338" s="34" t="str">
        <f t="shared" si="328"/>
        <v/>
      </c>
      <c r="J338" s="8"/>
      <c r="K338" s="22" t="str">
        <f t="shared" si="308"/>
        <v/>
      </c>
      <c r="L338" s="34" t="str">
        <f t="shared" si="329"/>
        <v/>
      </c>
      <c r="M338" s="8"/>
      <c r="N338" s="22" t="str">
        <f t="shared" si="309"/>
        <v/>
      </c>
      <c r="O338" s="34" t="str">
        <f t="shared" si="330"/>
        <v/>
      </c>
      <c r="P338" s="8"/>
      <c r="Q338" s="22" t="str">
        <f t="shared" si="310"/>
        <v/>
      </c>
      <c r="R338" s="34" t="str">
        <f t="shared" si="331"/>
        <v/>
      </c>
      <c r="S338" s="8"/>
      <c r="T338" s="22" t="str">
        <f t="shared" si="311"/>
        <v/>
      </c>
      <c r="U338" s="34" t="str">
        <f t="shared" si="332"/>
        <v/>
      </c>
      <c r="V338" s="8"/>
      <c r="W338" s="22" t="str">
        <f t="shared" si="312"/>
        <v/>
      </c>
      <c r="X338" s="34" t="str">
        <f t="shared" si="333"/>
        <v/>
      </c>
      <c r="Y338" s="8"/>
      <c r="Z338" s="22" t="str">
        <f t="shared" si="313"/>
        <v/>
      </c>
      <c r="AA338" s="34" t="str">
        <f t="shared" si="334"/>
        <v/>
      </c>
      <c r="AB338" s="8"/>
      <c r="AC338" s="22" t="str">
        <f t="shared" si="314"/>
        <v/>
      </c>
      <c r="AD338" s="34" t="str">
        <f t="shared" si="335"/>
        <v/>
      </c>
      <c r="AE338" s="8"/>
      <c r="AF338" s="22" t="str">
        <f t="shared" si="315"/>
        <v/>
      </c>
      <c r="AG338" s="34" t="str">
        <f t="shared" si="336"/>
        <v/>
      </c>
      <c r="AH338" s="8"/>
      <c r="AI338" s="22" t="str">
        <f t="shared" si="316"/>
        <v/>
      </c>
      <c r="AJ338" s="34" t="str">
        <f t="shared" si="337"/>
        <v/>
      </c>
      <c r="AK338" s="8"/>
      <c r="AL338" s="22" t="str">
        <f t="shared" si="317"/>
        <v/>
      </c>
      <c r="AM338" s="34" t="str">
        <f t="shared" si="338"/>
        <v/>
      </c>
      <c r="AN338" s="8"/>
      <c r="AO338" s="22" t="str">
        <f t="shared" si="318"/>
        <v/>
      </c>
      <c r="AP338" s="34" t="str">
        <f t="shared" si="339"/>
        <v/>
      </c>
      <c r="AQ338" s="8"/>
      <c r="AR338" s="22" t="str">
        <f t="shared" si="319"/>
        <v/>
      </c>
      <c r="AS338" s="34" t="str">
        <f t="shared" si="340"/>
        <v/>
      </c>
      <c r="AT338" s="8"/>
      <c r="AU338" s="22" t="str">
        <f t="shared" si="320"/>
        <v/>
      </c>
      <c r="AV338" s="34" t="str">
        <f t="shared" si="341"/>
        <v/>
      </c>
      <c r="AW338" s="8"/>
      <c r="AX338" s="22" t="str">
        <f t="shared" si="321"/>
        <v/>
      </c>
      <c r="AY338" s="34">
        <f t="shared" si="343"/>
        <v>0</v>
      </c>
      <c r="AZ338" s="8"/>
      <c r="BA338" s="22" t="str">
        <f t="shared" si="322"/>
        <v/>
      </c>
      <c r="BB338" s="34">
        <f t="shared" si="344"/>
        <v>0</v>
      </c>
      <c r="BC338" s="8"/>
      <c r="BD338" s="22" t="str">
        <f t="shared" si="323"/>
        <v/>
      </c>
      <c r="BE338" s="34">
        <f t="shared" si="345"/>
        <v>0</v>
      </c>
      <c r="BF338" s="8"/>
      <c r="BG338" s="22" t="str">
        <f t="shared" si="324"/>
        <v/>
      </c>
      <c r="BH338" s="34" t="str">
        <f t="shared" si="342"/>
        <v/>
      </c>
      <c r="BI338" s="8"/>
      <c r="BJ338" s="22" t="str">
        <f t="shared" si="325"/>
        <v/>
      </c>
    </row>
    <row r="339" spans="1:62" ht="18" customHeight="1" x14ac:dyDescent="0.35">
      <c r="A339" s="68">
        <f>'Energy - Master'!A338</f>
        <v>46358</v>
      </c>
      <c r="B339" s="24" t="str">
        <f t="shared" si="305"/>
        <v>Dec-2026</v>
      </c>
      <c r="C339" s="34" t="str">
        <f t="shared" si="326"/>
        <v/>
      </c>
      <c r="D339" s="8"/>
      <c r="E339" s="22" t="str">
        <f t="shared" si="306"/>
        <v/>
      </c>
      <c r="F339" s="34" t="str">
        <f t="shared" si="327"/>
        <v/>
      </c>
      <c r="G339" s="8"/>
      <c r="H339" s="22" t="str">
        <f t="shared" si="307"/>
        <v/>
      </c>
      <c r="I339" s="34" t="str">
        <f t="shared" si="328"/>
        <v/>
      </c>
      <c r="J339" s="8"/>
      <c r="K339" s="22" t="str">
        <f t="shared" si="308"/>
        <v/>
      </c>
      <c r="L339" s="34" t="str">
        <f t="shared" si="329"/>
        <v/>
      </c>
      <c r="M339" s="8"/>
      <c r="N339" s="22" t="str">
        <f t="shared" si="309"/>
        <v/>
      </c>
      <c r="O339" s="34" t="str">
        <f t="shared" si="330"/>
        <v/>
      </c>
      <c r="P339" s="8"/>
      <c r="Q339" s="22" t="str">
        <f t="shared" si="310"/>
        <v/>
      </c>
      <c r="R339" s="34" t="str">
        <f t="shared" si="331"/>
        <v/>
      </c>
      <c r="S339" s="8"/>
      <c r="T339" s="22" t="str">
        <f t="shared" si="311"/>
        <v/>
      </c>
      <c r="U339" s="34" t="str">
        <f t="shared" si="332"/>
        <v/>
      </c>
      <c r="V339" s="8"/>
      <c r="W339" s="22" t="str">
        <f t="shared" si="312"/>
        <v/>
      </c>
      <c r="X339" s="34" t="str">
        <f t="shared" si="333"/>
        <v/>
      </c>
      <c r="Y339" s="8"/>
      <c r="Z339" s="22" t="str">
        <f t="shared" si="313"/>
        <v/>
      </c>
      <c r="AA339" s="34" t="str">
        <f t="shared" si="334"/>
        <v/>
      </c>
      <c r="AB339" s="8"/>
      <c r="AC339" s="22" t="str">
        <f t="shared" si="314"/>
        <v/>
      </c>
      <c r="AD339" s="34" t="str">
        <f t="shared" si="335"/>
        <v/>
      </c>
      <c r="AE339" s="8"/>
      <c r="AF339" s="22" t="str">
        <f t="shared" si="315"/>
        <v/>
      </c>
      <c r="AG339" s="34" t="str">
        <f t="shared" si="336"/>
        <v/>
      </c>
      <c r="AH339" s="8"/>
      <c r="AI339" s="22" t="str">
        <f t="shared" si="316"/>
        <v/>
      </c>
      <c r="AJ339" s="34" t="str">
        <f t="shared" si="337"/>
        <v/>
      </c>
      <c r="AK339" s="8"/>
      <c r="AL339" s="22" t="str">
        <f t="shared" si="317"/>
        <v/>
      </c>
      <c r="AM339" s="34" t="str">
        <f t="shared" si="338"/>
        <v/>
      </c>
      <c r="AN339" s="8"/>
      <c r="AO339" s="22" t="str">
        <f t="shared" si="318"/>
        <v/>
      </c>
      <c r="AP339" s="34" t="str">
        <f t="shared" si="339"/>
        <v/>
      </c>
      <c r="AQ339" s="8"/>
      <c r="AR339" s="22" t="str">
        <f t="shared" si="319"/>
        <v/>
      </c>
      <c r="AS339" s="34" t="str">
        <f t="shared" si="340"/>
        <v/>
      </c>
      <c r="AT339" s="8"/>
      <c r="AU339" s="22" t="str">
        <f t="shared" si="320"/>
        <v/>
      </c>
      <c r="AV339" s="34" t="str">
        <f t="shared" si="341"/>
        <v/>
      </c>
      <c r="AW339" s="8"/>
      <c r="AX339" s="22" t="str">
        <f t="shared" si="321"/>
        <v/>
      </c>
      <c r="AY339" s="34">
        <f t="shared" si="343"/>
        <v>0</v>
      </c>
      <c r="AZ339" s="8"/>
      <c r="BA339" s="22" t="str">
        <f t="shared" si="322"/>
        <v/>
      </c>
      <c r="BB339" s="34">
        <f t="shared" si="344"/>
        <v>0</v>
      </c>
      <c r="BC339" s="8"/>
      <c r="BD339" s="22" t="str">
        <f t="shared" si="323"/>
        <v/>
      </c>
      <c r="BE339" s="34">
        <f t="shared" si="345"/>
        <v>0</v>
      </c>
      <c r="BF339" s="8"/>
      <c r="BG339" s="22" t="str">
        <f t="shared" si="324"/>
        <v/>
      </c>
      <c r="BH339" s="34" t="str">
        <f t="shared" si="342"/>
        <v/>
      </c>
      <c r="BI339" s="8"/>
      <c r="BJ339" s="22" t="str">
        <f t="shared" si="325"/>
        <v/>
      </c>
    </row>
    <row r="340" spans="1:62" ht="18" customHeight="1" x14ac:dyDescent="0.35">
      <c r="A340" s="68">
        <f>'Energy - Master'!A339</f>
        <v>46359</v>
      </c>
      <c r="B340" s="24" t="str">
        <f t="shared" si="305"/>
        <v>Dec-2026</v>
      </c>
      <c r="C340" s="34" t="str">
        <f t="shared" si="326"/>
        <v/>
      </c>
      <c r="D340" s="8"/>
      <c r="E340" s="22" t="str">
        <f t="shared" si="306"/>
        <v/>
      </c>
      <c r="F340" s="34" t="str">
        <f t="shared" si="327"/>
        <v/>
      </c>
      <c r="G340" s="8"/>
      <c r="H340" s="22" t="str">
        <f t="shared" si="307"/>
        <v/>
      </c>
      <c r="I340" s="34" t="str">
        <f t="shared" si="328"/>
        <v/>
      </c>
      <c r="J340" s="8"/>
      <c r="K340" s="22" t="str">
        <f t="shared" si="308"/>
        <v/>
      </c>
      <c r="L340" s="34" t="str">
        <f t="shared" si="329"/>
        <v/>
      </c>
      <c r="M340" s="8"/>
      <c r="N340" s="22" t="str">
        <f t="shared" si="309"/>
        <v/>
      </c>
      <c r="O340" s="34" t="str">
        <f t="shared" si="330"/>
        <v/>
      </c>
      <c r="P340" s="8"/>
      <c r="Q340" s="22" t="str">
        <f t="shared" si="310"/>
        <v/>
      </c>
      <c r="R340" s="34" t="str">
        <f t="shared" si="331"/>
        <v/>
      </c>
      <c r="S340" s="8"/>
      <c r="T340" s="22" t="str">
        <f t="shared" si="311"/>
        <v/>
      </c>
      <c r="U340" s="34" t="str">
        <f t="shared" si="332"/>
        <v/>
      </c>
      <c r="V340" s="8"/>
      <c r="W340" s="22" t="str">
        <f t="shared" si="312"/>
        <v/>
      </c>
      <c r="X340" s="34" t="str">
        <f t="shared" si="333"/>
        <v/>
      </c>
      <c r="Y340" s="8"/>
      <c r="Z340" s="22" t="str">
        <f t="shared" si="313"/>
        <v/>
      </c>
      <c r="AA340" s="34" t="str">
        <f t="shared" si="334"/>
        <v/>
      </c>
      <c r="AB340" s="8"/>
      <c r="AC340" s="22" t="str">
        <f t="shared" si="314"/>
        <v/>
      </c>
      <c r="AD340" s="34" t="str">
        <f t="shared" si="335"/>
        <v/>
      </c>
      <c r="AE340" s="8"/>
      <c r="AF340" s="22" t="str">
        <f t="shared" si="315"/>
        <v/>
      </c>
      <c r="AG340" s="34" t="str">
        <f t="shared" si="336"/>
        <v/>
      </c>
      <c r="AH340" s="8"/>
      <c r="AI340" s="22" t="str">
        <f t="shared" si="316"/>
        <v/>
      </c>
      <c r="AJ340" s="34" t="str">
        <f t="shared" si="337"/>
        <v/>
      </c>
      <c r="AK340" s="8"/>
      <c r="AL340" s="22" t="str">
        <f t="shared" si="317"/>
        <v/>
      </c>
      <c r="AM340" s="34" t="str">
        <f t="shared" si="338"/>
        <v/>
      </c>
      <c r="AN340" s="8"/>
      <c r="AO340" s="22" t="str">
        <f t="shared" si="318"/>
        <v/>
      </c>
      <c r="AP340" s="34" t="str">
        <f t="shared" si="339"/>
        <v/>
      </c>
      <c r="AQ340" s="8"/>
      <c r="AR340" s="22" t="str">
        <f t="shared" si="319"/>
        <v/>
      </c>
      <c r="AS340" s="34" t="str">
        <f t="shared" si="340"/>
        <v/>
      </c>
      <c r="AT340" s="8"/>
      <c r="AU340" s="22" t="str">
        <f t="shared" si="320"/>
        <v/>
      </c>
      <c r="AV340" s="34" t="str">
        <f t="shared" si="341"/>
        <v/>
      </c>
      <c r="AW340" s="8"/>
      <c r="AX340" s="22" t="str">
        <f t="shared" si="321"/>
        <v/>
      </c>
      <c r="AY340" s="34">
        <f t="shared" si="343"/>
        <v>0</v>
      </c>
      <c r="AZ340" s="8"/>
      <c r="BA340" s="22" t="str">
        <f t="shared" si="322"/>
        <v/>
      </c>
      <c r="BB340" s="34">
        <f t="shared" si="344"/>
        <v>0</v>
      </c>
      <c r="BC340" s="8"/>
      <c r="BD340" s="22" t="str">
        <f t="shared" si="323"/>
        <v/>
      </c>
      <c r="BE340" s="34">
        <f t="shared" si="345"/>
        <v>0</v>
      </c>
      <c r="BF340" s="8"/>
      <c r="BG340" s="22" t="str">
        <f t="shared" si="324"/>
        <v/>
      </c>
      <c r="BH340" s="34" t="str">
        <f t="shared" si="342"/>
        <v/>
      </c>
      <c r="BI340" s="8"/>
      <c r="BJ340" s="22" t="str">
        <f t="shared" si="325"/>
        <v/>
      </c>
    </row>
    <row r="341" spans="1:62" ht="18" customHeight="1" x14ac:dyDescent="0.35">
      <c r="A341" s="68">
        <f>'Energy - Master'!A340</f>
        <v>46360</v>
      </c>
      <c r="B341" s="24" t="str">
        <f t="shared" si="305"/>
        <v>Dec-2026</v>
      </c>
      <c r="C341" s="34" t="str">
        <f t="shared" si="326"/>
        <v/>
      </c>
      <c r="D341" s="8"/>
      <c r="E341" s="22" t="str">
        <f t="shared" si="306"/>
        <v/>
      </c>
      <c r="F341" s="34" t="str">
        <f t="shared" si="327"/>
        <v/>
      </c>
      <c r="G341" s="8"/>
      <c r="H341" s="22" t="str">
        <f t="shared" si="307"/>
        <v/>
      </c>
      <c r="I341" s="34" t="str">
        <f t="shared" si="328"/>
        <v/>
      </c>
      <c r="J341" s="8"/>
      <c r="K341" s="22" t="str">
        <f t="shared" si="308"/>
        <v/>
      </c>
      <c r="L341" s="34" t="str">
        <f t="shared" si="329"/>
        <v/>
      </c>
      <c r="M341" s="8"/>
      <c r="N341" s="22" t="str">
        <f t="shared" si="309"/>
        <v/>
      </c>
      <c r="O341" s="34" t="str">
        <f t="shared" si="330"/>
        <v/>
      </c>
      <c r="P341" s="8"/>
      <c r="Q341" s="22" t="str">
        <f t="shared" si="310"/>
        <v/>
      </c>
      <c r="R341" s="34" t="str">
        <f t="shared" si="331"/>
        <v/>
      </c>
      <c r="S341" s="8"/>
      <c r="T341" s="22" t="str">
        <f t="shared" si="311"/>
        <v/>
      </c>
      <c r="U341" s="34" t="str">
        <f t="shared" si="332"/>
        <v/>
      </c>
      <c r="V341" s="8"/>
      <c r="W341" s="22" t="str">
        <f t="shared" si="312"/>
        <v/>
      </c>
      <c r="X341" s="34" t="str">
        <f t="shared" si="333"/>
        <v/>
      </c>
      <c r="Y341" s="8"/>
      <c r="Z341" s="22" t="str">
        <f t="shared" si="313"/>
        <v/>
      </c>
      <c r="AA341" s="34" t="str">
        <f t="shared" si="334"/>
        <v/>
      </c>
      <c r="AB341" s="8"/>
      <c r="AC341" s="22" t="str">
        <f t="shared" si="314"/>
        <v/>
      </c>
      <c r="AD341" s="34" t="str">
        <f t="shared" si="335"/>
        <v/>
      </c>
      <c r="AE341" s="8"/>
      <c r="AF341" s="22" t="str">
        <f t="shared" si="315"/>
        <v/>
      </c>
      <c r="AG341" s="34" t="str">
        <f t="shared" si="336"/>
        <v/>
      </c>
      <c r="AH341" s="8"/>
      <c r="AI341" s="22" t="str">
        <f t="shared" si="316"/>
        <v/>
      </c>
      <c r="AJ341" s="34" t="str">
        <f t="shared" si="337"/>
        <v/>
      </c>
      <c r="AK341" s="8"/>
      <c r="AL341" s="22" t="str">
        <f t="shared" si="317"/>
        <v/>
      </c>
      <c r="AM341" s="34" t="str">
        <f t="shared" si="338"/>
        <v/>
      </c>
      <c r="AN341" s="8"/>
      <c r="AO341" s="22" t="str">
        <f t="shared" si="318"/>
        <v/>
      </c>
      <c r="AP341" s="34" t="str">
        <f t="shared" si="339"/>
        <v/>
      </c>
      <c r="AQ341" s="8"/>
      <c r="AR341" s="22" t="str">
        <f t="shared" si="319"/>
        <v/>
      </c>
      <c r="AS341" s="34" t="str">
        <f t="shared" si="340"/>
        <v/>
      </c>
      <c r="AT341" s="8"/>
      <c r="AU341" s="22" t="str">
        <f t="shared" si="320"/>
        <v/>
      </c>
      <c r="AV341" s="34" t="str">
        <f t="shared" si="341"/>
        <v/>
      </c>
      <c r="AW341" s="8"/>
      <c r="AX341" s="22" t="str">
        <f t="shared" si="321"/>
        <v/>
      </c>
      <c r="AY341" s="34">
        <f t="shared" si="343"/>
        <v>0</v>
      </c>
      <c r="AZ341" s="8"/>
      <c r="BA341" s="22" t="str">
        <f t="shared" si="322"/>
        <v/>
      </c>
      <c r="BB341" s="34">
        <f t="shared" si="344"/>
        <v>0</v>
      </c>
      <c r="BC341" s="8"/>
      <c r="BD341" s="22" t="str">
        <f t="shared" si="323"/>
        <v/>
      </c>
      <c r="BE341" s="34">
        <f t="shared" si="345"/>
        <v>0</v>
      </c>
      <c r="BF341" s="8"/>
      <c r="BG341" s="22" t="str">
        <f t="shared" si="324"/>
        <v/>
      </c>
      <c r="BH341" s="34" t="str">
        <f t="shared" si="342"/>
        <v/>
      </c>
      <c r="BI341" s="8"/>
      <c r="BJ341" s="22" t="str">
        <f t="shared" si="325"/>
        <v/>
      </c>
    </row>
    <row r="342" spans="1:62" ht="18" customHeight="1" x14ac:dyDescent="0.35">
      <c r="A342" s="68">
        <f>'Energy - Master'!A341</f>
        <v>46361</v>
      </c>
      <c r="B342" s="24" t="str">
        <f t="shared" si="305"/>
        <v>Dec-2026</v>
      </c>
      <c r="C342" s="34" t="str">
        <f t="shared" si="326"/>
        <v/>
      </c>
      <c r="D342" s="8"/>
      <c r="E342" s="22" t="str">
        <f t="shared" si="306"/>
        <v/>
      </c>
      <c r="F342" s="34" t="str">
        <f t="shared" si="327"/>
        <v/>
      </c>
      <c r="G342" s="8"/>
      <c r="H342" s="22" t="str">
        <f t="shared" si="307"/>
        <v/>
      </c>
      <c r="I342" s="34" t="str">
        <f t="shared" si="328"/>
        <v/>
      </c>
      <c r="J342" s="8"/>
      <c r="K342" s="22" t="str">
        <f t="shared" si="308"/>
        <v/>
      </c>
      <c r="L342" s="34" t="str">
        <f t="shared" si="329"/>
        <v/>
      </c>
      <c r="M342" s="8"/>
      <c r="N342" s="22" t="str">
        <f t="shared" si="309"/>
        <v/>
      </c>
      <c r="O342" s="34" t="str">
        <f t="shared" si="330"/>
        <v/>
      </c>
      <c r="P342" s="8"/>
      <c r="Q342" s="22" t="str">
        <f t="shared" si="310"/>
        <v/>
      </c>
      <c r="R342" s="34" t="str">
        <f t="shared" si="331"/>
        <v/>
      </c>
      <c r="S342" s="8"/>
      <c r="T342" s="22" t="str">
        <f t="shared" si="311"/>
        <v/>
      </c>
      <c r="U342" s="34" t="str">
        <f t="shared" si="332"/>
        <v/>
      </c>
      <c r="V342" s="8"/>
      <c r="W342" s="22" t="str">
        <f t="shared" si="312"/>
        <v/>
      </c>
      <c r="X342" s="34" t="str">
        <f t="shared" si="333"/>
        <v/>
      </c>
      <c r="Y342" s="8"/>
      <c r="Z342" s="22" t="str">
        <f t="shared" si="313"/>
        <v/>
      </c>
      <c r="AA342" s="34" t="str">
        <f t="shared" si="334"/>
        <v/>
      </c>
      <c r="AB342" s="8"/>
      <c r="AC342" s="22" t="str">
        <f t="shared" si="314"/>
        <v/>
      </c>
      <c r="AD342" s="34" t="str">
        <f t="shared" si="335"/>
        <v/>
      </c>
      <c r="AE342" s="8"/>
      <c r="AF342" s="22" t="str">
        <f t="shared" si="315"/>
        <v/>
      </c>
      <c r="AG342" s="34" t="str">
        <f t="shared" si="336"/>
        <v/>
      </c>
      <c r="AH342" s="8"/>
      <c r="AI342" s="22" t="str">
        <f t="shared" si="316"/>
        <v/>
      </c>
      <c r="AJ342" s="34" t="str">
        <f t="shared" si="337"/>
        <v/>
      </c>
      <c r="AK342" s="8"/>
      <c r="AL342" s="22" t="str">
        <f t="shared" si="317"/>
        <v/>
      </c>
      <c r="AM342" s="34" t="str">
        <f t="shared" si="338"/>
        <v/>
      </c>
      <c r="AN342" s="8"/>
      <c r="AO342" s="22" t="str">
        <f t="shared" si="318"/>
        <v/>
      </c>
      <c r="AP342" s="34" t="str">
        <f t="shared" si="339"/>
        <v/>
      </c>
      <c r="AQ342" s="8"/>
      <c r="AR342" s="22" t="str">
        <f t="shared" si="319"/>
        <v/>
      </c>
      <c r="AS342" s="34" t="str">
        <f t="shared" si="340"/>
        <v/>
      </c>
      <c r="AT342" s="8"/>
      <c r="AU342" s="22" t="str">
        <f t="shared" si="320"/>
        <v/>
      </c>
      <c r="AV342" s="34" t="str">
        <f t="shared" si="341"/>
        <v/>
      </c>
      <c r="AW342" s="8"/>
      <c r="AX342" s="22" t="str">
        <f t="shared" si="321"/>
        <v/>
      </c>
      <c r="AY342" s="34">
        <f t="shared" si="343"/>
        <v>0</v>
      </c>
      <c r="AZ342" s="8"/>
      <c r="BA342" s="22" t="str">
        <f t="shared" si="322"/>
        <v/>
      </c>
      <c r="BB342" s="34">
        <f t="shared" si="344"/>
        <v>0</v>
      </c>
      <c r="BC342" s="8"/>
      <c r="BD342" s="22" t="str">
        <f t="shared" si="323"/>
        <v/>
      </c>
      <c r="BE342" s="34">
        <f t="shared" si="345"/>
        <v>0</v>
      </c>
      <c r="BF342" s="8"/>
      <c r="BG342" s="22" t="str">
        <f t="shared" si="324"/>
        <v/>
      </c>
      <c r="BH342" s="34" t="str">
        <f t="shared" si="342"/>
        <v/>
      </c>
      <c r="BI342" s="8"/>
      <c r="BJ342" s="22" t="str">
        <f t="shared" si="325"/>
        <v/>
      </c>
    </row>
    <row r="343" spans="1:62" ht="18" customHeight="1" x14ac:dyDescent="0.35">
      <c r="A343" s="68">
        <f>'Energy - Master'!A342</f>
        <v>46362</v>
      </c>
      <c r="B343" s="24" t="str">
        <f t="shared" si="305"/>
        <v>Dec-2026</v>
      </c>
      <c r="C343" s="34" t="str">
        <f t="shared" si="326"/>
        <v/>
      </c>
      <c r="D343" s="8"/>
      <c r="E343" s="22" t="str">
        <f t="shared" si="306"/>
        <v/>
      </c>
      <c r="F343" s="34" t="str">
        <f t="shared" si="327"/>
        <v/>
      </c>
      <c r="G343" s="8"/>
      <c r="H343" s="22" t="str">
        <f t="shared" si="307"/>
        <v/>
      </c>
      <c r="I343" s="34" t="str">
        <f t="shared" si="328"/>
        <v/>
      </c>
      <c r="J343" s="8"/>
      <c r="K343" s="22" t="str">
        <f t="shared" si="308"/>
        <v/>
      </c>
      <c r="L343" s="34" t="str">
        <f t="shared" si="329"/>
        <v/>
      </c>
      <c r="M343" s="8"/>
      <c r="N343" s="22" t="str">
        <f t="shared" si="309"/>
        <v/>
      </c>
      <c r="O343" s="34" t="str">
        <f t="shared" si="330"/>
        <v/>
      </c>
      <c r="P343" s="8"/>
      <c r="Q343" s="22" t="str">
        <f t="shared" si="310"/>
        <v/>
      </c>
      <c r="R343" s="34" t="str">
        <f t="shared" si="331"/>
        <v/>
      </c>
      <c r="S343" s="8"/>
      <c r="T343" s="22" t="str">
        <f t="shared" si="311"/>
        <v/>
      </c>
      <c r="U343" s="34" t="str">
        <f t="shared" si="332"/>
        <v/>
      </c>
      <c r="V343" s="8"/>
      <c r="W343" s="22" t="str">
        <f t="shared" si="312"/>
        <v/>
      </c>
      <c r="X343" s="34" t="str">
        <f t="shared" si="333"/>
        <v/>
      </c>
      <c r="Y343" s="8"/>
      <c r="Z343" s="22" t="str">
        <f t="shared" si="313"/>
        <v/>
      </c>
      <c r="AA343" s="34" t="str">
        <f t="shared" si="334"/>
        <v/>
      </c>
      <c r="AB343" s="8"/>
      <c r="AC343" s="22" t="str">
        <f t="shared" si="314"/>
        <v/>
      </c>
      <c r="AD343" s="34" t="str">
        <f t="shared" si="335"/>
        <v/>
      </c>
      <c r="AE343" s="8"/>
      <c r="AF343" s="22" t="str">
        <f t="shared" si="315"/>
        <v/>
      </c>
      <c r="AG343" s="34" t="str">
        <f t="shared" si="336"/>
        <v/>
      </c>
      <c r="AH343" s="8"/>
      <c r="AI343" s="22" t="str">
        <f t="shared" si="316"/>
        <v/>
      </c>
      <c r="AJ343" s="34" t="str">
        <f t="shared" si="337"/>
        <v/>
      </c>
      <c r="AK343" s="8"/>
      <c r="AL343" s="22" t="str">
        <f t="shared" si="317"/>
        <v/>
      </c>
      <c r="AM343" s="34" t="str">
        <f t="shared" si="338"/>
        <v/>
      </c>
      <c r="AN343" s="8"/>
      <c r="AO343" s="22" t="str">
        <f t="shared" si="318"/>
        <v/>
      </c>
      <c r="AP343" s="34" t="str">
        <f t="shared" si="339"/>
        <v/>
      </c>
      <c r="AQ343" s="8"/>
      <c r="AR343" s="22" t="str">
        <f t="shared" si="319"/>
        <v/>
      </c>
      <c r="AS343" s="34" t="str">
        <f t="shared" si="340"/>
        <v/>
      </c>
      <c r="AT343" s="8"/>
      <c r="AU343" s="22" t="str">
        <f t="shared" si="320"/>
        <v/>
      </c>
      <c r="AV343" s="34" t="str">
        <f t="shared" si="341"/>
        <v/>
      </c>
      <c r="AW343" s="8"/>
      <c r="AX343" s="22" t="str">
        <f t="shared" si="321"/>
        <v/>
      </c>
      <c r="AY343" s="34">
        <f t="shared" si="343"/>
        <v>0</v>
      </c>
      <c r="AZ343" s="8"/>
      <c r="BA343" s="22" t="str">
        <f t="shared" si="322"/>
        <v/>
      </c>
      <c r="BB343" s="34">
        <f t="shared" si="344"/>
        <v>0</v>
      </c>
      <c r="BC343" s="8"/>
      <c r="BD343" s="22" t="str">
        <f t="shared" si="323"/>
        <v/>
      </c>
      <c r="BE343" s="34">
        <f t="shared" si="345"/>
        <v>0</v>
      </c>
      <c r="BF343" s="8"/>
      <c r="BG343" s="22" t="str">
        <f t="shared" si="324"/>
        <v/>
      </c>
      <c r="BH343" s="34" t="str">
        <f t="shared" si="342"/>
        <v/>
      </c>
      <c r="BI343" s="8"/>
      <c r="BJ343" s="22" t="str">
        <f t="shared" si="325"/>
        <v/>
      </c>
    </row>
    <row r="344" spans="1:62" ht="18" customHeight="1" x14ac:dyDescent="0.35">
      <c r="A344" s="68">
        <f>'Energy - Master'!A343</f>
        <v>46363</v>
      </c>
      <c r="B344" s="24" t="str">
        <f t="shared" si="305"/>
        <v>Dec-2026</v>
      </c>
      <c r="C344" s="34" t="str">
        <f t="shared" si="326"/>
        <v/>
      </c>
      <c r="D344" s="8"/>
      <c r="E344" s="22" t="str">
        <f t="shared" si="306"/>
        <v/>
      </c>
      <c r="F344" s="34" t="str">
        <f t="shared" si="327"/>
        <v/>
      </c>
      <c r="G344" s="8"/>
      <c r="H344" s="22" t="str">
        <f t="shared" si="307"/>
        <v/>
      </c>
      <c r="I344" s="34" t="str">
        <f t="shared" si="328"/>
        <v/>
      </c>
      <c r="J344" s="8"/>
      <c r="K344" s="22" t="str">
        <f t="shared" si="308"/>
        <v/>
      </c>
      <c r="L344" s="34" t="str">
        <f t="shared" si="329"/>
        <v/>
      </c>
      <c r="M344" s="8"/>
      <c r="N344" s="22" t="str">
        <f t="shared" si="309"/>
        <v/>
      </c>
      <c r="O344" s="34" t="str">
        <f t="shared" si="330"/>
        <v/>
      </c>
      <c r="P344" s="8"/>
      <c r="Q344" s="22" t="str">
        <f t="shared" si="310"/>
        <v/>
      </c>
      <c r="R344" s="34" t="str">
        <f t="shared" si="331"/>
        <v/>
      </c>
      <c r="S344" s="8"/>
      <c r="T344" s="22" t="str">
        <f t="shared" si="311"/>
        <v/>
      </c>
      <c r="U344" s="34" t="str">
        <f t="shared" si="332"/>
        <v/>
      </c>
      <c r="V344" s="8"/>
      <c r="W344" s="22" t="str">
        <f t="shared" si="312"/>
        <v/>
      </c>
      <c r="X344" s="34" t="str">
        <f t="shared" si="333"/>
        <v/>
      </c>
      <c r="Y344" s="8"/>
      <c r="Z344" s="22" t="str">
        <f t="shared" si="313"/>
        <v/>
      </c>
      <c r="AA344" s="34" t="str">
        <f t="shared" si="334"/>
        <v/>
      </c>
      <c r="AB344" s="8"/>
      <c r="AC344" s="22" t="str">
        <f t="shared" si="314"/>
        <v/>
      </c>
      <c r="AD344" s="34" t="str">
        <f t="shared" si="335"/>
        <v/>
      </c>
      <c r="AE344" s="8"/>
      <c r="AF344" s="22" t="str">
        <f t="shared" si="315"/>
        <v/>
      </c>
      <c r="AG344" s="34" t="str">
        <f t="shared" si="336"/>
        <v/>
      </c>
      <c r="AH344" s="8"/>
      <c r="AI344" s="22" t="str">
        <f t="shared" si="316"/>
        <v/>
      </c>
      <c r="AJ344" s="34" t="str">
        <f t="shared" si="337"/>
        <v/>
      </c>
      <c r="AK344" s="8"/>
      <c r="AL344" s="22" t="str">
        <f t="shared" si="317"/>
        <v/>
      </c>
      <c r="AM344" s="34" t="str">
        <f t="shared" si="338"/>
        <v/>
      </c>
      <c r="AN344" s="8"/>
      <c r="AO344" s="22" t="str">
        <f t="shared" si="318"/>
        <v/>
      </c>
      <c r="AP344" s="34" t="str">
        <f t="shared" si="339"/>
        <v/>
      </c>
      <c r="AQ344" s="8"/>
      <c r="AR344" s="22" t="str">
        <f t="shared" si="319"/>
        <v/>
      </c>
      <c r="AS344" s="34" t="str">
        <f t="shared" si="340"/>
        <v/>
      </c>
      <c r="AT344" s="8"/>
      <c r="AU344" s="22" t="str">
        <f t="shared" si="320"/>
        <v/>
      </c>
      <c r="AV344" s="34" t="str">
        <f t="shared" si="341"/>
        <v/>
      </c>
      <c r="AW344" s="8"/>
      <c r="AX344" s="22" t="str">
        <f t="shared" si="321"/>
        <v/>
      </c>
      <c r="AY344" s="34">
        <f t="shared" si="343"/>
        <v>0</v>
      </c>
      <c r="AZ344" s="8"/>
      <c r="BA344" s="22" t="str">
        <f t="shared" si="322"/>
        <v/>
      </c>
      <c r="BB344" s="34" t="str">
        <f t="shared" ref="BB344:BB388" si="346">IF(BC343="","",BC343)</f>
        <v/>
      </c>
      <c r="BC344" s="8"/>
      <c r="BD344" s="22" t="str">
        <f t="shared" si="323"/>
        <v/>
      </c>
      <c r="BE344" s="34">
        <f t="shared" si="345"/>
        <v>0</v>
      </c>
      <c r="BF344" s="8"/>
      <c r="BG344" s="22" t="str">
        <f t="shared" si="324"/>
        <v/>
      </c>
      <c r="BH344" s="34" t="str">
        <f t="shared" si="342"/>
        <v/>
      </c>
      <c r="BI344" s="8"/>
      <c r="BJ344" s="22" t="str">
        <f t="shared" si="325"/>
        <v/>
      </c>
    </row>
    <row r="345" spans="1:62" ht="18" customHeight="1" x14ac:dyDescent="0.35">
      <c r="A345" s="68">
        <f>'Energy - Master'!A344</f>
        <v>46364</v>
      </c>
      <c r="B345" s="24" t="str">
        <f t="shared" si="305"/>
        <v>Dec-2026</v>
      </c>
      <c r="C345" s="34" t="str">
        <f t="shared" si="326"/>
        <v/>
      </c>
      <c r="D345" s="8"/>
      <c r="E345" s="22" t="str">
        <f t="shared" si="306"/>
        <v/>
      </c>
      <c r="F345" s="34" t="str">
        <f t="shared" si="327"/>
        <v/>
      </c>
      <c r="G345" s="8"/>
      <c r="H345" s="22" t="str">
        <f t="shared" si="307"/>
        <v/>
      </c>
      <c r="I345" s="34" t="str">
        <f t="shared" si="328"/>
        <v/>
      </c>
      <c r="J345" s="8"/>
      <c r="K345" s="22" t="str">
        <f t="shared" si="308"/>
        <v/>
      </c>
      <c r="L345" s="34" t="str">
        <f t="shared" si="329"/>
        <v/>
      </c>
      <c r="M345" s="8"/>
      <c r="N345" s="22" t="str">
        <f t="shared" si="309"/>
        <v/>
      </c>
      <c r="O345" s="34" t="str">
        <f t="shared" si="330"/>
        <v/>
      </c>
      <c r="P345" s="8"/>
      <c r="Q345" s="22" t="str">
        <f t="shared" si="310"/>
        <v/>
      </c>
      <c r="R345" s="34" t="str">
        <f t="shared" si="331"/>
        <v/>
      </c>
      <c r="S345" s="8"/>
      <c r="T345" s="22" t="str">
        <f t="shared" si="311"/>
        <v/>
      </c>
      <c r="U345" s="34" t="str">
        <f t="shared" si="332"/>
        <v/>
      </c>
      <c r="V345" s="8"/>
      <c r="W345" s="22" t="str">
        <f t="shared" si="312"/>
        <v/>
      </c>
      <c r="X345" s="34" t="str">
        <f t="shared" si="333"/>
        <v/>
      </c>
      <c r="Y345" s="8"/>
      <c r="Z345" s="22" t="str">
        <f t="shared" si="313"/>
        <v/>
      </c>
      <c r="AA345" s="34" t="str">
        <f t="shared" si="334"/>
        <v/>
      </c>
      <c r="AB345" s="8"/>
      <c r="AC345" s="22" t="str">
        <f t="shared" si="314"/>
        <v/>
      </c>
      <c r="AD345" s="34" t="str">
        <f t="shared" si="335"/>
        <v/>
      </c>
      <c r="AE345" s="8"/>
      <c r="AF345" s="22" t="str">
        <f t="shared" si="315"/>
        <v/>
      </c>
      <c r="AG345" s="34" t="str">
        <f t="shared" si="336"/>
        <v/>
      </c>
      <c r="AH345" s="8"/>
      <c r="AI345" s="22" t="str">
        <f t="shared" si="316"/>
        <v/>
      </c>
      <c r="AJ345" s="34" t="str">
        <f t="shared" si="337"/>
        <v/>
      </c>
      <c r="AK345" s="8"/>
      <c r="AL345" s="22" t="str">
        <f t="shared" si="317"/>
        <v/>
      </c>
      <c r="AM345" s="34" t="str">
        <f t="shared" si="338"/>
        <v/>
      </c>
      <c r="AN345" s="8"/>
      <c r="AO345" s="22" t="str">
        <f t="shared" si="318"/>
        <v/>
      </c>
      <c r="AP345" s="34" t="str">
        <f t="shared" si="339"/>
        <v/>
      </c>
      <c r="AQ345" s="8"/>
      <c r="AR345" s="22" t="str">
        <f t="shared" si="319"/>
        <v/>
      </c>
      <c r="AS345" s="34" t="str">
        <f t="shared" si="340"/>
        <v/>
      </c>
      <c r="AT345" s="8"/>
      <c r="AU345" s="22" t="str">
        <f t="shared" si="320"/>
        <v/>
      </c>
      <c r="AV345" s="34" t="str">
        <f t="shared" si="341"/>
        <v/>
      </c>
      <c r="AW345" s="8"/>
      <c r="AX345" s="22" t="str">
        <f t="shared" si="321"/>
        <v/>
      </c>
      <c r="AY345" s="34">
        <f t="shared" si="343"/>
        <v>0</v>
      </c>
      <c r="AZ345" s="8"/>
      <c r="BA345" s="22" t="str">
        <f t="shared" si="322"/>
        <v/>
      </c>
      <c r="BB345" s="34" t="str">
        <f t="shared" si="346"/>
        <v/>
      </c>
      <c r="BC345" s="8"/>
      <c r="BD345" s="22" t="str">
        <f t="shared" si="323"/>
        <v/>
      </c>
      <c r="BE345" s="34">
        <f t="shared" si="345"/>
        <v>0</v>
      </c>
      <c r="BF345" s="8"/>
      <c r="BG345" s="22" t="str">
        <f t="shared" si="324"/>
        <v/>
      </c>
      <c r="BH345" s="34" t="str">
        <f t="shared" si="342"/>
        <v/>
      </c>
      <c r="BI345" s="8"/>
      <c r="BJ345" s="22" t="str">
        <f t="shared" si="325"/>
        <v/>
      </c>
    </row>
    <row r="346" spans="1:62" ht="18" customHeight="1" x14ac:dyDescent="0.35">
      <c r="A346" s="68">
        <f>'Energy - Master'!A345</f>
        <v>46365</v>
      </c>
      <c r="B346" s="24" t="str">
        <f t="shared" si="305"/>
        <v>Dec-2026</v>
      </c>
      <c r="C346" s="34" t="str">
        <f t="shared" si="326"/>
        <v/>
      </c>
      <c r="D346" s="8"/>
      <c r="E346" s="22" t="str">
        <f t="shared" si="306"/>
        <v/>
      </c>
      <c r="F346" s="34" t="str">
        <f t="shared" si="327"/>
        <v/>
      </c>
      <c r="G346" s="8"/>
      <c r="H346" s="22" t="str">
        <f t="shared" si="307"/>
        <v/>
      </c>
      <c r="I346" s="34" t="str">
        <f t="shared" si="328"/>
        <v/>
      </c>
      <c r="J346" s="8"/>
      <c r="K346" s="22" t="str">
        <f t="shared" si="308"/>
        <v/>
      </c>
      <c r="L346" s="34" t="str">
        <f t="shared" si="329"/>
        <v/>
      </c>
      <c r="M346" s="8"/>
      <c r="N346" s="22" t="str">
        <f t="shared" si="309"/>
        <v/>
      </c>
      <c r="O346" s="34" t="str">
        <f t="shared" si="330"/>
        <v/>
      </c>
      <c r="P346" s="8"/>
      <c r="Q346" s="22" t="str">
        <f t="shared" si="310"/>
        <v/>
      </c>
      <c r="R346" s="34" t="str">
        <f t="shared" si="331"/>
        <v/>
      </c>
      <c r="S346" s="8"/>
      <c r="T346" s="22" t="str">
        <f t="shared" si="311"/>
        <v/>
      </c>
      <c r="U346" s="34" t="str">
        <f t="shared" si="332"/>
        <v/>
      </c>
      <c r="V346" s="8"/>
      <c r="W346" s="22" t="str">
        <f t="shared" si="312"/>
        <v/>
      </c>
      <c r="X346" s="34" t="str">
        <f t="shared" si="333"/>
        <v/>
      </c>
      <c r="Y346" s="8"/>
      <c r="Z346" s="22" t="str">
        <f t="shared" si="313"/>
        <v/>
      </c>
      <c r="AA346" s="34" t="str">
        <f t="shared" si="334"/>
        <v/>
      </c>
      <c r="AB346" s="8"/>
      <c r="AC346" s="22" t="str">
        <f t="shared" si="314"/>
        <v/>
      </c>
      <c r="AD346" s="34" t="str">
        <f t="shared" si="335"/>
        <v/>
      </c>
      <c r="AE346" s="8"/>
      <c r="AF346" s="22" t="str">
        <f t="shared" si="315"/>
        <v/>
      </c>
      <c r="AG346" s="34" t="str">
        <f t="shared" si="336"/>
        <v/>
      </c>
      <c r="AH346" s="8"/>
      <c r="AI346" s="22" t="str">
        <f t="shared" si="316"/>
        <v/>
      </c>
      <c r="AJ346" s="34" t="str">
        <f t="shared" si="337"/>
        <v/>
      </c>
      <c r="AK346" s="8"/>
      <c r="AL346" s="22" t="str">
        <f t="shared" si="317"/>
        <v/>
      </c>
      <c r="AM346" s="34" t="str">
        <f t="shared" si="338"/>
        <v/>
      </c>
      <c r="AN346" s="8"/>
      <c r="AO346" s="22" t="str">
        <f t="shared" si="318"/>
        <v/>
      </c>
      <c r="AP346" s="34" t="str">
        <f t="shared" si="339"/>
        <v/>
      </c>
      <c r="AQ346" s="8"/>
      <c r="AR346" s="22" t="str">
        <f t="shared" si="319"/>
        <v/>
      </c>
      <c r="AS346" s="34" t="str">
        <f t="shared" si="340"/>
        <v/>
      </c>
      <c r="AT346" s="8"/>
      <c r="AU346" s="22" t="str">
        <f t="shared" si="320"/>
        <v/>
      </c>
      <c r="AV346" s="34" t="str">
        <f t="shared" si="341"/>
        <v/>
      </c>
      <c r="AW346" s="8"/>
      <c r="AX346" s="22" t="str">
        <f t="shared" si="321"/>
        <v/>
      </c>
      <c r="AY346" s="34">
        <f t="shared" si="343"/>
        <v>0</v>
      </c>
      <c r="AZ346" s="8"/>
      <c r="BA346" s="22" t="str">
        <f t="shared" si="322"/>
        <v/>
      </c>
      <c r="BB346" s="34" t="str">
        <f t="shared" si="346"/>
        <v/>
      </c>
      <c r="BC346" s="8"/>
      <c r="BD346" s="22" t="str">
        <f t="shared" si="323"/>
        <v/>
      </c>
      <c r="BE346" s="34">
        <f t="shared" si="345"/>
        <v>0</v>
      </c>
      <c r="BF346" s="8"/>
      <c r="BG346" s="22" t="str">
        <f t="shared" si="324"/>
        <v/>
      </c>
      <c r="BH346" s="34" t="str">
        <f t="shared" si="342"/>
        <v/>
      </c>
      <c r="BI346" s="8"/>
      <c r="BJ346" s="22" t="str">
        <f t="shared" si="325"/>
        <v/>
      </c>
    </row>
    <row r="347" spans="1:62" ht="18" customHeight="1" x14ac:dyDescent="0.35">
      <c r="A347" s="68">
        <f>'Energy - Master'!A346</f>
        <v>46366</v>
      </c>
      <c r="B347" s="24" t="str">
        <f t="shared" si="305"/>
        <v>Dec-2026</v>
      </c>
      <c r="C347" s="34" t="str">
        <f t="shared" si="326"/>
        <v/>
      </c>
      <c r="D347" s="8"/>
      <c r="E347" s="22" t="str">
        <f t="shared" si="306"/>
        <v/>
      </c>
      <c r="F347" s="34" t="str">
        <f t="shared" si="327"/>
        <v/>
      </c>
      <c r="G347" s="8"/>
      <c r="H347" s="22" t="str">
        <f t="shared" si="307"/>
        <v/>
      </c>
      <c r="I347" s="34" t="str">
        <f t="shared" si="328"/>
        <v/>
      </c>
      <c r="J347" s="8"/>
      <c r="K347" s="22" t="str">
        <f t="shared" si="308"/>
        <v/>
      </c>
      <c r="L347" s="34" t="str">
        <f t="shared" si="329"/>
        <v/>
      </c>
      <c r="M347" s="8"/>
      <c r="N347" s="22" t="str">
        <f t="shared" si="309"/>
        <v/>
      </c>
      <c r="O347" s="34" t="str">
        <f t="shared" si="330"/>
        <v/>
      </c>
      <c r="P347" s="8"/>
      <c r="Q347" s="22" t="str">
        <f t="shared" si="310"/>
        <v/>
      </c>
      <c r="R347" s="34" t="str">
        <f t="shared" si="331"/>
        <v/>
      </c>
      <c r="S347" s="8"/>
      <c r="T347" s="22" t="str">
        <f t="shared" si="311"/>
        <v/>
      </c>
      <c r="U347" s="34" t="str">
        <f t="shared" si="332"/>
        <v/>
      </c>
      <c r="V347" s="8"/>
      <c r="W347" s="22" t="str">
        <f t="shared" si="312"/>
        <v/>
      </c>
      <c r="X347" s="34" t="str">
        <f t="shared" si="333"/>
        <v/>
      </c>
      <c r="Y347" s="8"/>
      <c r="Z347" s="22" t="str">
        <f t="shared" si="313"/>
        <v/>
      </c>
      <c r="AA347" s="34" t="str">
        <f t="shared" si="334"/>
        <v/>
      </c>
      <c r="AB347" s="8"/>
      <c r="AC347" s="22" t="str">
        <f t="shared" si="314"/>
        <v/>
      </c>
      <c r="AD347" s="34" t="str">
        <f t="shared" si="335"/>
        <v/>
      </c>
      <c r="AE347" s="8"/>
      <c r="AF347" s="22" t="str">
        <f t="shared" si="315"/>
        <v/>
      </c>
      <c r="AG347" s="34" t="str">
        <f t="shared" si="336"/>
        <v/>
      </c>
      <c r="AH347" s="8"/>
      <c r="AI347" s="22" t="str">
        <f t="shared" si="316"/>
        <v/>
      </c>
      <c r="AJ347" s="34" t="str">
        <f t="shared" si="337"/>
        <v/>
      </c>
      <c r="AK347" s="8"/>
      <c r="AL347" s="22" t="str">
        <f t="shared" si="317"/>
        <v/>
      </c>
      <c r="AM347" s="34" t="str">
        <f t="shared" si="338"/>
        <v/>
      </c>
      <c r="AN347" s="8"/>
      <c r="AO347" s="22" t="str">
        <f t="shared" si="318"/>
        <v/>
      </c>
      <c r="AP347" s="34" t="str">
        <f t="shared" si="339"/>
        <v/>
      </c>
      <c r="AQ347" s="8"/>
      <c r="AR347" s="22" t="str">
        <f t="shared" si="319"/>
        <v/>
      </c>
      <c r="AS347" s="34" t="str">
        <f t="shared" si="340"/>
        <v/>
      </c>
      <c r="AT347" s="8"/>
      <c r="AU347" s="22" t="str">
        <f t="shared" si="320"/>
        <v/>
      </c>
      <c r="AV347" s="34" t="str">
        <f t="shared" si="341"/>
        <v/>
      </c>
      <c r="AW347" s="8"/>
      <c r="AX347" s="22" t="str">
        <f t="shared" si="321"/>
        <v/>
      </c>
      <c r="AY347" s="34">
        <f t="shared" si="343"/>
        <v>0</v>
      </c>
      <c r="AZ347" s="8"/>
      <c r="BA347" s="22" t="str">
        <f t="shared" si="322"/>
        <v/>
      </c>
      <c r="BB347" s="34" t="str">
        <f t="shared" si="346"/>
        <v/>
      </c>
      <c r="BC347" s="8"/>
      <c r="BD347" s="22" t="str">
        <f t="shared" si="323"/>
        <v/>
      </c>
      <c r="BE347" s="34">
        <f t="shared" si="345"/>
        <v>0</v>
      </c>
      <c r="BF347" s="8"/>
      <c r="BG347" s="22" t="str">
        <f t="shared" si="324"/>
        <v/>
      </c>
      <c r="BH347" s="34" t="str">
        <f t="shared" si="342"/>
        <v/>
      </c>
      <c r="BI347" s="8"/>
      <c r="BJ347" s="22" t="str">
        <f t="shared" si="325"/>
        <v/>
      </c>
    </row>
    <row r="348" spans="1:62" ht="18" customHeight="1" x14ac:dyDescent="0.35">
      <c r="A348" s="68">
        <f>'Energy - Master'!A347</f>
        <v>46367</v>
      </c>
      <c r="B348" s="24" t="str">
        <f t="shared" si="305"/>
        <v>Dec-2026</v>
      </c>
      <c r="C348" s="34" t="str">
        <f t="shared" si="326"/>
        <v/>
      </c>
      <c r="D348" s="8"/>
      <c r="E348" s="22" t="str">
        <f t="shared" si="306"/>
        <v/>
      </c>
      <c r="F348" s="34" t="str">
        <f t="shared" si="327"/>
        <v/>
      </c>
      <c r="G348" s="8"/>
      <c r="H348" s="22" t="str">
        <f t="shared" si="307"/>
        <v/>
      </c>
      <c r="I348" s="34" t="str">
        <f t="shared" si="328"/>
        <v/>
      </c>
      <c r="J348" s="8"/>
      <c r="K348" s="22" t="str">
        <f t="shared" si="308"/>
        <v/>
      </c>
      <c r="L348" s="34" t="str">
        <f t="shared" si="329"/>
        <v/>
      </c>
      <c r="M348" s="8"/>
      <c r="N348" s="22" t="str">
        <f t="shared" si="309"/>
        <v/>
      </c>
      <c r="O348" s="34" t="str">
        <f t="shared" si="330"/>
        <v/>
      </c>
      <c r="P348" s="8"/>
      <c r="Q348" s="22" t="str">
        <f t="shared" si="310"/>
        <v/>
      </c>
      <c r="R348" s="34" t="str">
        <f t="shared" si="331"/>
        <v/>
      </c>
      <c r="S348" s="8"/>
      <c r="T348" s="22" t="str">
        <f t="shared" si="311"/>
        <v/>
      </c>
      <c r="U348" s="34" t="str">
        <f t="shared" si="332"/>
        <v/>
      </c>
      <c r="V348" s="8"/>
      <c r="W348" s="22" t="str">
        <f t="shared" si="312"/>
        <v/>
      </c>
      <c r="X348" s="34" t="str">
        <f t="shared" si="333"/>
        <v/>
      </c>
      <c r="Y348" s="8"/>
      <c r="Z348" s="22" t="str">
        <f t="shared" si="313"/>
        <v/>
      </c>
      <c r="AA348" s="34" t="str">
        <f t="shared" si="334"/>
        <v/>
      </c>
      <c r="AB348" s="8"/>
      <c r="AC348" s="22" t="str">
        <f t="shared" si="314"/>
        <v/>
      </c>
      <c r="AD348" s="34" t="str">
        <f t="shared" si="335"/>
        <v/>
      </c>
      <c r="AE348" s="8"/>
      <c r="AF348" s="22" t="str">
        <f t="shared" si="315"/>
        <v/>
      </c>
      <c r="AG348" s="34" t="str">
        <f t="shared" si="336"/>
        <v/>
      </c>
      <c r="AH348" s="8"/>
      <c r="AI348" s="22" t="str">
        <f t="shared" si="316"/>
        <v/>
      </c>
      <c r="AJ348" s="34" t="str">
        <f t="shared" si="337"/>
        <v/>
      </c>
      <c r="AK348" s="8"/>
      <c r="AL348" s="22" t="str">
        <f t="shared" si="317"/>
        <v/>
      </c>
      <c r="AM348" s="34" t="str">
        <f t="shared" si="338"/>
        <v/>
      </c>
      <c r="AN348" s="8"/>
      <c r="AO348" s="22" t="str">
        <f t="shared" si="318"/>
        <v/>
      </c>
      <c r="AP348" s="34" t="str">
        <f t="shared" si="339"/>
        <v/>
      </c>
      <c r="AQ348" s="8"/>
      <c r="AR348" s="22" t="str">
        <f t="shared" si="319"/>
        <v/>
      </c>
      <c r="AS348" s="34" t="str">
        <f t="shared" si="340"/>
        <v/>
      </c>
      <c r="AT348" s="8"/>
      <c r="AU348" s="22" t="str">
        <f t="shared" si="320"/>
        <v/>
      </c>
      <c r="AV348" s="34" t="str">
        <f t="shared" si="341"/>
        <v/>
      </c>
      <c r="AW348" s="8"/>
      <c r="AX348" s="22" t="str">
        <f t="shared" si="321"/>
        <v/>
      </c>
      <c r="AY348" s="34">
        <f t="shared" si="343"/>
        <v>0</v>
      </c>
      <c r="AZ348" s="8"/>
      <c r="BA348" s="22" t="str">
        <f t="shared" si="322"/>
        <v/>
      </c>
      <c r="BB348" s="34" t="str">
        <f t="shared" si="346"/>
        <v/>
      </c>
      <c r="BC348" s="8"/>
      <c r="BD348" s="22" t="str">
        <f t="shared" si="323"/>
        <v/>
      </c>
      <c r="BE348" s="34">
        <f t="shared" si="345"/>
        <v>0</v>
      </c>
      <c r="BF348" s="8"/>
      <c r="BG348" s="22" t="str">
        <f t="shared" si="324"/>
        <v/>
      </c>
      <c r="BH348" s="34" t="str">
        <f t="shared" si="342"/>
        <v/>
      </c>
      <c r="BI348" s="8"/>
      <c r="BJ348" s="22" t="str">
        <f t="shared" si="325"/>
        <v/>
      </c>
    </row>
    <row r="349" spans="1:62" ht="18" customHeight="1" x14ac:dyDescent="0.35">
      <c r="A349" s="68">
        <f>'Energy - Master'!A348</f>
        <v>46368</v>
      </c>
      <c r="B349" s="24" t="str">
        <f t="shared" si="305"/>
        <v>Dec-2026</v>
      </c>
      <c r="C349" s="34" t="str">
        <f t="shared" si="326"/>
        <v/>
      </c>
      <c r="D349" s="8"/>
      <c r="E349" s="22" t="str">
        <f t="shared" si="306"/>
        <v/>
      </c>
      <c r="F349" s="34" t="str">
        <f t="shared" si="327"/>
        <v/>
      </c>
      <c r="G349" s="8"/>
      <c r="H349" s="22" t="str">
        <f t="shared" si="307"/>
        <v/>
      </c>
      <c r="I349" s="34" t="str">
        <f t="shared" si="328"/>
        <v/>
      </c>
      <c r="J349" s="8"/>
      <c r="K349" s="22" t="str">
        <f t="shared" si="308"/>
        <v/>
      </c>
      <c r="L349" s="34" t="str">
        <f t="shared" si="329"/>
        <v/>
      </c>
      <c r="M349" s="8"/>
      <c r="N349" s="22" t="str">
        <f t="shared" si="309"/>
        <v/>
      </c>
      <c r="O349" s="34" t="str">
        <f t="shared" si="330"/>
        <v/>
      </c>
      <c r="P349" s="8"/>
      <c r="Q349" s="22" t="str">
        <f t="shared" si="310"/>
        <v/>
      </c>
      <c r="R349" s="34" t="str">
        <f t="shared" si="331"/>
        <v/>
      </c>
      <c r="S349" s="8"/>
      <c r="T349" s="22" t="str">
        <f t="shared" si="311"/>
        <v/>
      </c>
      <c r="U349" s="34" t="str">
        <f t="shared" si="332"/>
        <v/>
      </c>
      <c r="V349" s="8"/>
      <c r="W349" s="22" t="str">
        <f t="shared" si="312"/>
        <v/>
      </c>
      <c r="X349" s="34" t="str">
        <f t="shared" si="333"/>
        <v/>
      </c>
      <c r="Y349" s="8"/>
      <c r="Z349" s="22" t="str">
        <f t="shared" si="313"/>
        <v/>
      </c>
      <c r="AA349" s="34" t="str">
        <f t="shared" si="334"/>
        <v/>
      </c>
      <c r="AB349" s="8"/>
      <c r="AC349" s="22" t="str">
        <f t="shared" si="314"/>
        <v/>
      </c>
      <c r="AD349" s="34" t="str">
        <f t="shared" si="335"/>
        <v/>
      </c>
      <c r="AE349" s="8"/>
      <c r="AF349" s="22" t="str">
        <f t="shared" si="315"/>
        <v/>
      </c>
      <c r="AG349" s="34" t="str">
        <f t="shared" si="336"/>
        <v/>
      </c>
      <c r="AH349" s="8"/>
      <c r="AI349" s="22" t="str">
        <f t="shared" si="316"/>
        <v/>
      </c>
      <c r="AJ349" s="34" t="str">
        <f t="shared" si="337"/>
        <v/>
      </c>
      <c r="AK349" s="8"/>
      <c r="AL349" s="22" t="str">
        <f t="shared" si="317"/>
        <v/>
      </c>
      <c r="AM349" s="34" t="str">
        <f t="shared" si="338"/>
        <v/>
      </c>
      <c r="AN349" s="8"/>
      <c r="AO349" s="22" t="str">
        <f t="shared" si="318"/>
        <v/>
      </c>
      <c r="AP349" s="34" t="str">
        <f t="shared" si="339"/>
        <v/>
      </c>
      <c r="AQ349" s="8"/>
      <c r="AR349" s="22" t="str">
        <f t="shared" si="319"/>
        <v/>
      </c>
      <c r="AS349" s="34" t="str">
        <f t="shared" si="340"/>
        <v/>
      </c>
      <c r="AT349" s="8"/>
      <c r="AU349" s="22" t="str">
        <f t="shared" si="320"/>
        <v/>
      </c>
      <c r="AV349" s="34" t="str">
        <f t="shared" si="341"/>
        <v/>
      </c>
      <c r="AW349" s="8"/>
      <c r="AX349" s="22" t="str">
        <f t="shared" si="321"/>
        <v/>
      </c>
      <c r="AY349" s="34">
        <f t="shared" si="343"/>
        <v>0</v>
      </c>
      <c r="AZ349" s="8"/>
      <c r="BA349" s="22" t="str">
        <f t="shared" si="322"/>
        <v/>
      </c>
      <c r="BB349" s="34" t="str">
        <f t="shared" si="346"/>
        <v/>
      </c>
      <c r="BC349" s="8"/>
      <c r="BD349" s="22" t="str">
        <f t="shared" si="323"/>
        <v/>
      </c>
      <c r="BE349" s="34">
        <f t="shared" si="345"/>
        <v>0</v>
      </c>
      <c r="BF349" s="8"/>
      <c r="BG349" s="22" t="str">
        <f t="shared" si="324"/>
        <v/>
      </c>
      <c r="BH349" s="34" t="str">
        <f t="shared" si="342"/>
        <v/>
      </c>
      <c r="BI349" s="8"/>
      <c r="BJ349" s="22" t="str">
        <f t="shared" si="325"/>
        <v/>
      </c>
    </row>
    <row r="350" spans="1:62" ht="18" customHeight="1" x14ac:dyDescent="0.35">
      <c r="A350" s="68">
        <f>'Energy - Master'!A349</f>
        <v>46369</v>
      </c>
      <c r="B350" s="24" t="str">
        <f t="shared" si="305"/>
        <v>Dec-2026</v>
      </c>
      <c r="C350" s="34" t="str">
        <f t="shared" si="326"/>
        <v/>
      </c>
      <c r="D350" s="8"/>
      <c r="E350" s="22" t="str">
        <f t="shared" si="306"/>
        <v/>
      </c>
      <c r="F350" s="34" t="str">
        <f t="shared" si="327"/>
        <v/>
      </c>
      <c r="G350" s="8"/>
      <c r="H350" s="22" t="str">
        <f t="shared" si="307"/>
        <v/>
      </c>
      <c r="I350" s="34" t="str">
        <f t="shared" si="328"/>
        <v/>
      </c>
      <c r="J350" s="8"/>
      <c r="K350" s="22" t="str">
        <f t="shared" si="308"/>
        <v/>
      </c>
      <c r="L350" s="34" t="str">
        <f t="shared" si="329"/>
        <v/>
      </c>
      <c r="M350" s="8"/>
      <c r="N350" s="22" t="str">
        <f t="shared" si="309"/>
        <v/>
      </c>
      <c r="O350" s="34" t="str">
        <f t="shared" si="330"/>
        <v/>
      </c>
      <c r="P350" s="8"/>
      <c r="Q350" s="22" t="str">
        <f t="shared" si="310"/>
        <v/>
      </c>
      <c r="R350" s="34" t="str">
        <f t="shared" si="331"/>
        <v/>
      </c>
      <c r="S350" s="8"/>
      <c r="T350" s="22" t="str">
        <f t="shared" si="311"/>
        <v/>
      </c>
      <c r="U350" s="34" t="str">
        <f t="shared" si="332"/>
        <v/>
      </c>
      <c r="V350" s="8"/>
      <c r="W350" s="22" t="str">
        <f t="shared" si="312"/>
        <v/>
      </c>
      <c r="X350" s="34" t="str">
        <f t="shared" si="333"/>
        <v/>
      </c>
      <c r="Y350" s="8"/>
      <c r="Z350" s="22" t="str">
        <f t="shared" si="313"/>
        <v/>
      </c>
      <c r="AA350" s="34" t="str">
        <f t="shared" si="334"/>
        <v/>
      </c>
      <c r="AB350" s="8"/>
      <c r="AC350" s="22" t="str">
        <f t="shared" si="314"/>
        <v/>
      </c>
      <c r="AD350" s="34" t="str">
        <f t="shared" si="335"/>
        <v/>
      </c>
      <c r="AE350" s="8"/>
      <c r="AF350" s="22" t="str">
        <f t="shared" si="315"/>
        <v/>
      </c>
      <c r="AG350" s="34" t="str">
        <f t="shared" si="336"/>
        <v/>
      </c>
      <c r="AH350" s="8"/>
      <c r="AI350" s="22" t="str">
        <f t="shared" si="316"/>
        <v/>
      </c>
      <c r="AJ350" s="34" t="str">
        <f t="shared" si="337"/>
        <v/>
      </c>
      <c r="AK350" s="8"/>
      <c r="AL350" s="22" t="str">
        <f t="shared" si="317"/>
        <v/>
      </c>
      <c r="AM350" s="34" t="str">
        <f t="shared" si="338"/>
        <v/>
      </c>
      <c r="AN350" s="8"/>
      <c r="AO350" s="22" t="str">
        <f t="shared" si="318"/>
        <v/>
      </c>
      <c r="AP350" s="34" t="str">
        <f t="shared" si="339"/>
        <v/>
      </c>
      <c r="AQ350" s="8"/>
      <c r="AR350" s="22" t="str">
        <f t="shared" si="319"/>
        <v/>
      </c>
      <c r="AS350" s="34" t="str">
        <f t="shared" si="340"/>
        <v/>
      </c>
      <c r="AT350" s="8"/>
      <c r="AU350" s="22" t="str">
        <f t="shared" si="320"/>
        <v/>
      </c>
      <c r="AV350" s="34" t="str">
        <f t="shared" si="341"/>
        <v/>
      </c>
      <c r="AW350" s="8"/>
      <c r="AX350" s="22" t="str">
        <f t="shared" si="321"/>
        <v/>
      </c>
      <c r="AY350" s="34">
        <f t="shared" si="343"/>
        <v>0</v>
      </c>
      <c r="AZ350" s="8"/>
      <c r="BA350" s="22" t="str">
        <f t="shared" si="322"/>
        <v/>
      </c>
      <c r="BB350" s="34" t="str">
        <f t="shared" si="346"/>
        <v/>
      </c>
      <c r="BC350" s="8"/>
      <c r="BD350" s="22" t="str">
        <f t="shared" si="323"/>
        <v/>
      </c>
      <c r="BE350" s="34">
        <f t="shared" si="345"/>
        <v>0</v>
      </c>
      <c r="BF350" s="8"/>
      <c r="BG350" s="22" t="str">
        <f t="shared" si="324"/>
        <v/>
      </c>
      <c r="BH350" s="34" t="str">
        <f t="shared" si="342"/>
        <v/>
      </c>
      <c r="BI350" s="8"/>
      <c r="BJ350" s="22" t="str">
        <f t="shared" si="325"/>
        <v/>
      </c>
    </row>
    <row r="351" spans="1:62" ht="18" customHeight="1" x14ac:dyDescent="0.35">
      <c r="A351" s="68">
        <f>'Energy - Master'!A350</f>
        <v>46370</v>
      </c>
      <c r="B351" s="24" t="str">
        <f t="shared" si="305"/>
        <v>Dec-2026</v>
      </c>
      <c r="C351" s="34" t="str">
        <f t="shared" si="326"/>
        <v/>
      </c>
      <c r="D351" s="8"/>
      <c r="E351" s="22" t="str">
        <f t="shared" si="306"/>
        <v/>
      </c>
      <c r="F351" s="34" t="str">
        <f t="shared" si="327"/>
        <v/>
      </c>
      <c r="G351" s="8"/>
      <c r="H351" s="22" t="str">
        <f t="shared" si="307"/>
        <v/>
      </c>
      <c r="I351" s="34" t="str">
        <f t="shared" si="328"/>
        <v/>
      </c>
      <c r="J351" s="8"/>
      <c r="K351" s="22" t="str">
        <f t="shared" si="308"/>
        <v/>
      </c>
      <c r="L351" s="34" t="str">
        <f t="shared" si="329"/>
        <v/>
      </c>
      <c r="M351" s="8"/>
      <c r="N351" s="22" t="str">
        <f t="shared" si="309"/>
        <v/>
      </c>
      <c r="O351" s="34" t="str">
        <f t="shared" si="330"/>
        <v/>
      </c>
      <c r="P351" s="8"/>
      <c r="Q351" s="22" t="str">
        <f t="shared" si="310"/>
        <v/>
      </c>
      <c r="R351" s="34" t="str">
        <f t="shared" si="331"/>
        <v/>
      </c>
      <c r="S351" s="8"/>
      <c r="T351" s="22" t="str">
        <f t="shared" si="311"/>
        <v/>
      </c>
      <c r="U351" s="34" t="str">
        <f t="shared" si="332"/>
        <v/>
      </c>
      <c r="V351" s="8"/>
      <c r="W351" s="22" t="str">
        <f t="shared" si="312"/>
        <v/>
      </c>
      <c r="X351" s="34" t="str">
        <f t="shared" si="333"/>
        <v/>
      </c>
      <c r="Y351" s="8"/>
      <c r="Z351" s="22" t="str">
        <f t="shared" si="313"/>
        <v/>
      </c>
      <c r="AA351" s="34" t="str">
        <f t="shared" si="334"/>
        <v/>
      </c>
      <c r="AB351" s="8"/>
      <c r="AC351" s="22" t="str">
        <f t="shared" si="314"/>
        <v/>
      </c>
      <c r="AD351" s="34" t="str">
        <f t="shared" si="335"/>
        <v/>
      </c>
      <c r="AE351" s="8"/>
      <c r="AF351" s="22" t="str">
        <f t="shared" si="315"/>
        <v/>
      </c>
      <c r="AG351" s="34" t="str">
        <f t="shared" si="336"/>
        <v/>
      </c>
      <c r="AH351" s="8"/>
      <c r="AI351" s="22" t="str">
        <f t="shared" si="316"/>
        <v/>
      </c>
      <c r="AJ351" s="34" t="str">
        <f t="shared" si="337"/>
        <v/>
      </c>
      <c r="AK351" s="8"/>
      <c r="AL351" s="22" t="str">
        <f t="shared" si="317"/>
        <v/>
      </c>
      <c r="AM351" s="34" t="str">
        <f t="shared" si="338"/>
        <v/>
      </c>
      <c r="AN351" s="8"/>
      <c r="AO351" s="22" t="str">
        <f t="shared" si="318"/>
        <v/>
      </c>
      <c r="AP351" s="34" t="str">
        <f t="shared" si="339"/>
        <v/>
      </c>
      <c r="AQ351" s="8"/>
      <c r="AR351" s="22" t="str">
        <f t="shared" si="319"/>
        <v/>
      </c>
      <c r="AS351" s="34" t="str">
        <f t="shared" si="340"/>
        <v/>
      </c>
      <c r="AT351" s="8"/>
      <c r="AU351" s="22" t="str">
        <f t="shared" si="320"/>
        <v/>
      </c>
      <c r="AV351" s="34" t="str">
        <f t="shared" si="341"/>
        <v/>
      </c>
      <c r="AW351" s="8"/>
      <c r="AX351" s="22" t="str">
        <f t="shared" si="321"/>
        <v/>
      </c>
      <c r="AY351" s="34">
        <f t="shared" si="343"/>
        <v>0</v>
      </c>
      <c r="AZ351" s="8"/>
      <c r="BA351" s="22" t="str">
        <f t="shared" si="322"/>
        <v/>
      </c>
      <c r="BB351" s="34" t="str">
        <f t="shared" si="346"/>
        <v/>
      </c>
      <c r="BC351" s="8"/>
      <c r="BD351" s="22" t="str">
        <f t="shared" si="323"/>
        <v/>
      </c>
      <c r="BE351" s="34">
        <f t="shared" si="345"/>
        <v>0</v>
      </c>
      <c r="BF351" s="8"/>
      <c r="BG351" s="22" t="str">
        <f t="shared" si="324"/>
        <v/>
      </c>
      <c r="BH351" s="34" t="str">
        <f t="shared" si="342"/>
        <v/>
      </c>
      <c r="BI351" s="8"/>
      <c r="BJ351" s="22" t="str">
        <f t="shared" si="325"/>
        <v/>
      </c>
    </row>
    <row r="352" spans="1:62" ht="18" customHeight="1" x14ac:dyDescent="0.35">
      <c r="A352" s="68">
        <f>'Energy - Master'!A351</f>
        <v>46371</v>
      </c>
      <c r="B352" s="24" t="str">
        <f t="shared" si="305"/>
        <v>Dec-2026</v>
      </c>
      <c r="C352" s="34" t="str">
        <f t="shared" si="326"/>
        <v/>
      </c>
      <c r="D352" s="8"/>
      <c r="E352" s="22" t="str">
        <f t="shared" si="306"/>
        <v/>
      </c>
      <c r="F352" s="34" t="str">
        <f t="shared" si="327"/>
        <v/>
      </c>
      <c r="G352" s="8"/>
      <c r="H352" s="22" t="str">
        <f t="shared" si="307"/>
        <v/>
      </c>
      <c r="I352" s="34" t="str">
        <f t="shared" si="328"/>
        <v/>
      </c>
      <c r="J352" s="8"/>
      <c r="K352" s="22" t="str">
        <f t="shared" si="308"/>
        <v/>
      </c>
      <c r="L352" s="34" t="str">
        <f t="shared" si="329"/>
        <v/>
      </c>
      <c r="M352" s="8"/>
      <c r="N352" s="22" t="str">
        <f t="shared" si="309"/>
        <v/>
      </c>
      <c r="O352" s="34" t="str">
        <f t="shared" si="330"/>
        <v/>
      </c>
      <c r="P352" s="8"/>
      <c r="Q352" s="22" t="str">
        <f t="shared" si="310"/>
        <v/>
      </c>
      <c r="R352" s="34" t="str">
        <f t="shared" si="331"/>
        <v/>
      </c>
      <c r="S352" s="8"/>
      <c r="T352" s="22" t="str">
        <f t="shared" si="311"/>
        <v/>
      </c>
      <c r="U352" s="34" t="str">
        <f t="shared" si="332"/>
        <v/>
      </c>
      <c r="V352" s="8"/>
      <c r="W352" s="22" t="str">
        <f t="shared" si="312"/>
        <v/>
      </c>
      <c r="X352" s="34" t="str">
        <f t="shared" si="333"/>
        <v/>
      </c>
      <c r="Y352" s="8"/>
      <c r="Z352" s="22" t="str">
        <f t="shared" si="313"/>
        <v/>
      </c>
      <c r="AA352" s="34" t="str">
        <f t="shared" si="334"/>
        <v/>
      </c>
      <c r="AB352" s="8"/>
      <c r="AC352" s="22" t="str">
        <f t="shared" si="314"/>
        <v/>
      </c>
      <c r="AD352" s="34" t="str">
        <f t="shared" si="335"/>
        <v/>
      </c>
      <c r="AE352" s="8"/>
      <c r="AF352" s="22" t="str">
        <f t="shared" si="315"/>
        <v/>
      </c>
      <c r="AG352" s="34" t="str">
        <f t="shared" si="336"/>
        <v/>
      </c>
      <c r="AH352" s="8"/>
      <c r="AI352" s="22" t="str">
        <f t="shared" si="316"/>
        <v/>
      </c>
      <c r="AJ352" s="34" t="str">
        <f t="shared" si="337"/>
        <v/>
      </c>
      <c r="AK352" s="8"/>
      <c r="AL352" s="22" t="str">
        <f t="shared" si="317"/>
        <v/>
      </c>
      <c r="AM352" s="34" t="str">
        <f t="shared" si="338"/>
        <v/>
      </c>
      <c r="AN352" s="8"/>
      <c r="AO352" s="22" t="str">
        <f t="shared" si="318"/>
        <v/>
      </c>
      <c r="AP352" s="34" t="str">
        <f t="shared" si="339"/>
        <v/>
      </c>
      <c r="AQ352" s="8"/>
      <c r="AR352" s="22" t="str">
        <f t="shared" si="319"/>
        <v/>
      </c>
      <c r="AS352" s="34" t="str">
        <f t="shared" si="340"/>
        <v/>
      </c>
      <c r="AT352" s="8"/>
      <c r="AU352" s="22" t="str">
        <f t="shared" si="320"/>
        <v/>
      </c>
      <c r="AV352" s="34" t="str">
        <f t="shared" si="341"/>
        <v/>
      </c>
      <c r="AW352" s="8"/>
      <c r="AX352" s="22" t="str">
        <f t="shared" si="321"/>
        <v/>
      </c>
      <c r="AY352" s="34">
        <f t="shared" si="343"/>
        <v>0</v>
      </c>
      <c r="AZ352" s="8"/>
      <c r="BA352" s="22" t="str">
        <f t="shared" si="322"/>
        <v/>
      </c>
      <c r="BB352" s="34" t="str">
        <f t="shared" si="346"/>
        <v/>
      </c>
      <c r="BC352" s="8"/>
      <c r="BD352" s="22" t="str">
        <f t="shared" si="323"/>
        <v/>
      </c>
      <c r="BE352" s="34">
        <f t="shared" si="345"/>
        <v>0</v>
      </c>
      <c r="BF352" s="8"/>
      <c r="BG352" s="22" t="str">
        <f t="shared" si="324"/>
        <v/>
      </c>
      <c r="BH352" s="34" t="str">
        <f t="shared" si="342"/>
        <v/>
      </c>
      <c r="BI352" s="8"/>
      <c r="BJ352" s="22" t="str">
        <f t="shared" si="325"/>
        <v/>
      </c>
    </row>
    <row r="353" spans="1:62" ht="18" customHeight="1" x14ac:dyDescent="0.35">
      <c r="A353" s="68">
        <f>'Energy - Master'!A352</f>
        <v>46372</v>
      </c>
      <c r="B353" s="24" t="str">
        <f t="shared" si="305"/>
        <v>Dec-2026</v>
      </c>
      <c r="C353" s="34" t="str">
        <f t="shared" si="326"/>
        <v/>
      </c>
      <c r="D353" s="8"/>
      <c r="E353" s="22" t="str">
        <f t="shared" si="306"/>
        <v/>
      </c>
      <c r="F353" s="34" t="str">
        <f t="shared" si="327"/>
        <v/>
      </c>
      <c r="G353" s="8"/>
      <c r="H353" s="22" t="str">
        <f t="shared" si="307"/>
        <v/>
      </c>
      <c r="I353" s="34" t="str">
        <f t="shared" si="328"/>
        <v/>
      </c>
      <c r="J353" s="8"/>
      <c r="K353" s="22" t="str">
        <f t="shared" si="308"/>
        <v/>
      </c>
      <c r="L353" s="34" t="str">
        <f t="shared" si="329"/>
        <v/>
      </c>
      <c r="M353" s="8"/>
      <c r="N353" s="22" t="str">
        <f t="shared" si="309"/>
        <v/>
      </c>
      <c r="O353" s="34" t="str">
        <f t="shared" si="330"/>
        <v/>
      </c>
      <c r="P353" s="8"/>
      <c r="Q353" s="22" t="str">
        <f t="shared" si="310"/>
        <v/>
      </c>
      <c r="R353" s="34" t="str">
        <f t="shared" si="331"/>
        <v/>
      </c>
      <c r="S353" s="8"/>
      <c r="T353" s="22" t="str">
        <f t="shared" si="311"/>
        <v/>
      </c>
      <c r="U353" s="34" t="str">
        <f t="shared" si="332"/>
        <v/>
      </c>
      <c r="V353" s="8"/>
      <c r="W353" s="22" t="str">
        <f t="shared" si="312"/>
        <v/>
      </c>
      <c r="X353" s="34" t="str">
        <f t="shared" si="333"/>
        <v/>
      </c>
      <c r="Y353" s="8"/>
      <c r="Z353" s="22" t="str">
        <f t="shared" si="313"/>
        <v/>
      </c>
      <c r="AA353" s="34" t="str">
        <f t="shared" si="334"/>
        <v/>
      </c>
      <c r="AB353" s="8"/>
      <c r="AC353" s="22" t="str">
        <f t="shared" si="314"/>
        <v/>
      </c>
      <c r="AD353" s="34" t="str">
        <f t="shared" si="335"/>
        <v/>
      </c>
      <c r="AE353" s="8"/>
      <c r="AF353" s="22" t="str">
        <f t="shared" si="315"/>
        <v/>
      </c>
      <c r="AG353" s="34" t="str">
        <f t="shared" si="336"/>
        <v/>
      </c>
      <c r="AH353" s="8"/>
      <c r="AI353" s="22" t="str">
        <f t="shared" si="316"/>
        <v/>
      </c>
      <c r="AJ353" s="34" t="str">
        <f t="shared" si="337"/>
        <v/>
      </c>
      <c r="AK353" s="8"/>
      <c r="AL353" s="22" t="str">
        <f t="shared" si="317"/>
        <v/>
      </c>
      <c r="AM353" s="34" t="str">
        <f t="shared" si="338"/>
        <v/>
      </c>
      <c r="AN353" s="8"/>
      <c r="AO353" s="22" t="str">
        <f t="shared" si="318"/>
        <v/>
      </c>
      <c r="AP353" s="34" t="str">
        <f t="shared" si="339"/>
        <v/>
      </c>
      <c r="AQ353" s="8"/>
      <c r="AR353" s="22" t="str">
        <f t="shared" si="319"/>
        <v/>
      </c>
      <c r="AS353" s="34" t="str">
        <f t="shared" si="340"/>
        <v/>
      </c>
      <c r="AT353" s="8"/>
      <c r="AU353" s="22" t="str">
        <f t="shared" si="320"/>
        <v/>
      </c>
      <c r="AV353" s="34" t="str">
        <f t="shared" si="341"/>
        <v/>
      </c>
      <c r="AW353" s="8"/>
      <c r="AX353" s="22" t="str">
        <f t="shared" si="321"/>
        <v/>
      </c>
      <c r="AY353" s="34">
        <f t="shared" si="343"/>
        <v>0</v>
      </c>
      <c r="AZ353" s="8"/>
      <c r="BA353" s="22" t="str">
        <f t="shared" si="322"/>
        <v/>
      </c>
      <c r="BB353" s="34" t="str">
        <f t="shared" si="346"/>
        <v/>
      </c>
      <c r="BC353" s="8"/>
      <c r="BD353" s="22" t="str">
        <f t="shared" si="323"/>
        <v/>
      </c>
      <c r="BE353" s="34">
        <f t="shared" si="345"/>
        <v>0</v>
      </c>
      <c r="BF353" s="8"/>
      <c r="BG353" s="22" t="str">
        <f t="shared" si="324"/>
        <v/>
      </c>
      <c r="BH353" s="34" t="str">
        <f t="shared" si="342"/>
        <v/>
      </c>
      <c r="BI353" s="8"/>
      <c r="BJ353" s="22" t="str">
        <f t="shared" si="325"/>
        <v/>
      </c>
    </row>
    <row r="354" spans="1:62" ht="18" customHeight="1" x14ac:dyDescent="0.35">
      <c r="A354" s="68">
        <f>'Energy - Master'!A353</f>
        <v>46373</v>
      </c>
      <c r="B354" s="24" t="str">
        <f t="shared" si="305"/>
        <v>Dec-2026</v>
      </c>
      <c r="C354" s="34" t="str">
        <f t="shared" si="326"/>
        <v/>
      </c>
      <c r="D354" s="8"/>
      <c r="E354" s="22" t="str">
        <f t="shared" si="306"/>
        <v/>
      </c>
      <c r="F354" s="34" t="str">
        <f t="shared" si="327"/>
        <v/>
      </c>
      <c r="G354" s="8"/>
      <c r="H354" s="22" t="str">
        <f t="shared" si="307"/>
        <v/>
      </c>
      <c r="I354" s="34" t="str">
        <f t="shared" si="328"/>
        <v/>
      </c>
      <c r="J354" s="8"/>
      <c r="K354" s="22" t="str">
        <f t="shared" si="308"/>
        <v/>
      </c>
      <c r="L354" s="34" t="str">
        <f t="shared" si="329"/>
        <v/>
      </c>
      <c r="M354" s="8"/>
      <c r="N354" s="22" t="str">
        <f t="shared" si="309"/>
        <v/>
      </c>
      <c r="O354" s="34" t="str">
        <f t="shared" si="330"/>
        <v/>
      </c>
      <c r="P354" s="8"/>
      <c r="Q354" s="22" t="str">
        <f t="shared" si="310"/>
        <v/>
      </c>
      <c r="R354" s="34" t="str">
        <f t="shared" si="331"/>
        <v/>
      </c>
      <c r="S354" s="8"/>
      <c r="T354" s="22" t="str">
        <f t="shared" si="311"/>
        <v/>
      </c>
      <c r="U354" s="34" t="str">
        <f t="shared" si="332"/>
        <v/>
      </c>
      <c r="V354" s="8"/>
      <c r="W354" s="22" t="str">
        <f t="shared" si="312"/>
        <v/>
      </c>
      <c r="X354" s="34" t="str">
        <f t="shared" si="333"/>
        <v/>
      </c>
      <c r="Y354" s="8"/>
      <c r="Z354" s="22" t="str">
        <f t="shared" si="313"/>
        <v/>
      </c>
      <c r="AA354" s="34" t="str">
        <f t="shared" si="334"/>
        <v/>
      </c>
      <c r="AB354" s="8"/>
      <c r="AC354" s="22" t="str">
        <f t="shared" si="314"/>
        <v/>
      </c>
      <c r="AD354" s="34" t="str">
        <f t="shared" si="335"/>
        <v/>
      </c>
      <c r="AE354" s="8"/>
      <c r="AF354" s="22" t="str">
        <f t="shared" si="315"/>
        <v/>
      </c>
      <c r="AG354" s="34" t="str">
        <f t="shared" si="336"/>
        <v/>
      </c>
      <c r="AH354" s="8"/>
      <c r="AI354" s="22" t="str">
        <f t="shared" si="316"/>
        <v/>
      </c>
      <c r="AJ354" s="34" t="str">
        <f t="shared" si="337"/>
        <v/>
      </c>
      <c r="AK354" s="8"/>
      <c r="AL354" s="22" t="str">
        <f t="shared" si="317"/>
        <v/>
      </c>
      <c r="AM354" s="34" t="str">
        <f t="shared" si="338"/>
        <v/>
      </c>
      <c r="AN354" s="8"/>
      <c r="AO354" s="22" t="str">
        <f t="shared" si="318"/>
        <v/>
      </c>
      <c r="AP354" s="34" t="str">
        <f t="shared" si="339"/>
        <v/>
      </c>
      <c r="AQ354" s="8"/>
      <c r="AR354" s="22" t="str">
        <f t="shared" si="319"/>
        <v/>
      </c>
      <c r="AS354" s="34" t="str">
        <f t="shared" si="340"/>
        <v/>
      </c>
      <c r="AT354" s="8"/>
      <c r="AU354" s="22" t="str">
        <f t="shared" si="320"/>
        <v/>
      </c>
      <c r="AV354" s="34" t="str">
        <f t="shared" si="341"/>
        <v/>
      </c>
      <c r="AW354" s="8"/>
      <c r="AX354" s="22" t="str">
        <f t="shared" si="321"/>
        <v/>
      </c>
      <c r="AY354" s="34">
        <f t="shared" si="343"/>
        <v>0</v>
      </c>
      <c r="AZ354" s="8"/>
      <c r="BA354" s="22" t="str">
        <f t="shared" si="322"/>
        <v/>
      </c>
      <c r="BB354" s="34" t="str">
        <f t="shared" si="346"/>
        <v/>
      </c>
      <c r="BC354" s="8"/>
      <c r="BD354" s="22" t="str">
        <f t="shared" si="323"/>
        <v/>
      </c>
      <c r="BE354" s="34">
        <f t="shared" si="345"/>
        <v>0</v>
      </c>
      <c r="BF354" s="8"/>
      <c r="BG354" s="22" t="str">
        <f t="shared" si="324"/>
        <v/>
      </c>
      <c r="BH354" s="34" t="str">
        <f t="shared" si="342"/>
        <v/>
      </c>
      <c r="BI354" s="8"/>
      <c r="BJ354" s="22" t="str">
        <f t="shared" si="325"/>
        <v/>
      </c>
    </row>
    <row r="355" spans="1:62" ht="18" customHeight="1" x14ac:dyDescent="0.35">
      <c r="A355" s="68">
        <f>'Energy - Master'!A354</f>
        <v>46374</v>
      </c>
      <c r="B355" s="24" t="str">
        <f t="shared" si="305"/>
        <v>Dec-2026</v>
      </c>
      <c r="C355" s="34" t="str">
        <f t="shared" si="326"/>
        <v/>
      </c>
      <c r="D355" s="8"/>
      <c r="E355" s="22" t="str">
        <f t="shared" si="306"/>
        <v/>
      </c>
      <c r="F355" s="34" t="str">
        <f t="shared" si="327"/>
        <v/>
      </c>
      <c r="G355" s="8"/>
      <c r="H355" s="22" t="str">
        <f t="shared" si="307"/>
        <v/>
      </c>
      <c r="I355" s="34" t="str">
        <f t="shared" si="328"/>
        <v/>
      </c>
      <c r="J355" s="8"/>
      <c r="K355" s="22" t="str">
        <f t="shared" si="308"/>
        <v/>
      </c>
      <c r="L355" s="34" t="str">
        <f t="shared" si="329"/>
        <v/>
      </c>
      <c r="M355" s="8"/>
      <c r="N355" s="22" t="str">
        <f t="shared" si="309"/>
        <v/>
      </c>
      <c r="O355" s="34" t="str">
        <f t="shared" si="330"/>
        <v/>
      </c>
      <c r="P355" s="8"/>
      <c r="Q355" s="22" t="str">
        <f t="shared" si="310"/>
        <v/>
      </c>
      <c r="R355" s="34" t="str">
        <f t="shared" si="331"/>
        <v/>
      </c>
      <c r="S355" s="8"/>
      <c r="T355" s="22" t="str">
        <f t="shared" si="311"/>
        <v/>
      </c>
      <c r="U355" s="34" t="str">
        <f t="shared" si="332"/>
        <v/>
      </c>
      <c r="V355" s="8"/>
      <c r="W355" s="22" t="str">
        <f t="shared" si="312"/>
        <v/>
      </c>
      <c r="X355" s="34" t="str">
        <f t="shared" si="333"/>
        <v/>
      </c>
      <c r="Y355" s="8"/>
      <c r="Z355" s="22" t="str">
        <f t="shared" si="313"/>
        <v/>
      </c>
      <c r="AA355" s="34" t="str">
        <f t="shared" si="334"/>
        <v/>
      </c>
      <c r="AB355" s="8"/>
      <c r="AC355" s="22" t="str">
        <f t="shared" si="314"/>
        <v/>
      </c>
      <c r="AD355" s="34" t="str">
        <f t="shared" si="335"/>
        <v/>
      </c>
      <c r="AE355" s="8"/>
      <c r="AF355" s="22" t="str">
        <f t="shared" si="315"/>
        <v/>
      </c>
      <c r="AG355" s="34" t="str">
        <f t="shared" si="336"/>
        <v/>
      </c>
      <c r="AH355" s="8"/>
      <c r="AI355" s="22" t="str">
        <f t="shared" si="316"/>
        <v/>
      </c>
      <c r="AJ355" s="34" t="str">
        <f t="shared" si="337"/>
        <v/>
      </c>
      <c r="AK355" s="8"/>
      <c r="AL355" s="22" t="str">
        <f t="shared" si="317"/>
        <v/>
      </c>
      <c r="AM355" s="34" t="str">
        <f t="shared" si="338"/>
        <v/>
      </c>
      <c r="AN355" s="8"/>
      <c r="AO355" s="22" t="str">
        <f t="shared" si="318"/>
        <v/>
      </c>
      <c r="AP355" s="34" t="str">
        <f t="shared" si="339"/>
        <v/>
      </c>
      <c r="AQ355" s="8"/>
      <c r="AR355" s="22" t="str">
        <f t="shared" si="319"/>
        <v/>
      </c>
      <c r="AS355" s="34" t="str">
        <f t="shared" si="340"/>
        <v/>
      </c>
      <c r="AT355" s="8"/>
      <c r="AU355" s="22" t="str">
        <f t="shared" si="320"/>
        <v/>
      </c>
      <c r="AV355" s="34" t="str">
        <f t="shared" si="341"/>
        <v/>
      </c>
      <c r="AW355" s="8"/>
      <c r="AX355" s="22" t="str">
        <f t="shared" si="321"/>
        <v/>
      </c>
      <c r="AY355" s="34">
        <f t="shared" si="343"/>
        <v>0</v>
      </c>
      <c r="AZ355" s="8"/>
      <c r="BA355" s="22" t="str">
        <f t="shared" si="322"/>
        <v/>
      </c>
      <c r="BB355" s="34" t="str">
        <f t="shared" si="346"/>
        <v/>
      </c>
      <c r="BC355" s="8"/>
      <c r="BD355" s="22" t="str">
        <f t="shared" si="323"/>
        <v/>
      </c>
      <c r="BE355" s="34">
        <f t="shared" si="345"/>
        <v>0</v>
      </c>
      <c r="BF355" s="8"/>
      <c r="BG355" s="22" t="str">
        <f t="shared" si="324"/>
        <v/>
      </c>
      <c r="BH355" s="34" t="str">
        <f t="shared" si="342"/>
        <v/>
      </c>
      <c r="BI355" s="8"/>
      <c r="BJ355" s="22" t="str">
        <f t="shared" si="325"/>
        <v/>
      </c>
    </row>
    <row r="356" spans="1:62" ht="18" customHeight="1" x14ac:dyDescent="0.35">
      <c r="A356" s="68">
        <f>'Energy - Master'!A355</f>
        <v>46375</v>
      </c>
      <c r="B356" s="24" t="str">
        <f t="shared" si="305"/>
        <v>Dec-2026</v>
      </c>
      <c r="C356" s="34" t="str">
        <f t="shared" si="326"/>
        <v/>
      </c>
      <c r="D356" s="8"/>
      <c r="E356" s="22" t="str">
        <f t="shared" si="306"/>
        <v/>
      </c>
      <c r="F356" s="34" t="str">
        <f t="shared" si="327"/>
        <v/>
      </c>
      <c r="G356" s="8"/>
      <c r="H356" s="22" t="str">
        <f t="shared" si="307"/>
        <v/>
      </c>
      <c r="I356" s="34" t="str">
        <f t="shared" si="328"/>
        <v/>
      </c>
      <c r="J356" s="8"/>
      <c r="K356" s="22" t="str">
        <f t="shared" si="308"/>
        <v/>
      </c>
      <c r="L356" s="34" t="str">
        <f t="shared" si="329"/>
        <v/>
      </c>
      <c r="M356" s="8"/>
      <c r="N356" s="22" t="str">
        <f t="shared" si="309"/>
        <v/>
      </c>
      <c r="O356" s="34" t="str">
        <f t="shared" si="330"/>
        <v/>
      </c>
      <c r="P356" s="8"/>
      <c r="Q356" s="22" t="str">
        <f t="shared" si="310"/>
        <v/>
      </c>
      <c r="R356" s="34" t="str">
        <f t="shared" si="331"/>
        <v/>
      </c>
      <c r="S356" s="8"/>
      <c r="T356" s="22" t="str">
        <f t="shared" si="311"/>
        <v/>
      </c>
      <c r="U356" s="34" t="str">
        <f t="shared" si="332"/>
        <v/>
      </c>
      <c r="V356" s="8"/>
      <c r="W356" s="22" t="str">
        <f t="shared" si="312"/>
        <v/>
      </c>
      <c r="X356" s="34" t="str">
        <f t="shared" si="333"/>
        <v/>
      </c>
      <c r="Y356" s="8"/>
      <c r="Z356" s="22" t="str">
        <f t="shared" si="313"/>
        <v/>
      </c>
      <c r="AA356" s="34" t="str">
        <f t="shared" si="334"/>
        <v/>
      </c>
      <c r="AB356" s="8"/>
      <c r="AC356" s="22" t="str">
        <f t="shared" si="314"/>
        <v/>
      </c>
      <c r="AD356" s="34" t="str">
        <f t="shared" si="335"/>
        <v/>
      </c>
      <c r="AE356" s="8"/>
      <c r="AF356" s="22" t="str">
        <f t="shared" si="315"/>
        <v/>
      </c>
      <c r="AG356" s="34" t="str">
        <f t="shared" si="336"/>
        <v/>
      </c>
      <c r="AH356" s="8"/>
      <c r="AI356" s="22" t="str">
        <f t="shared" si="316"/>
        <v/>
      </c>
      <c r="AJ356" s="34" t="str">
        <f t="shared" si="337"/>
        <v/>
      </c>
      <c r="AK356" s="8"/>
      <c r="AL356" s="22" t="str">
        <f t="shared" si="317"/>
        <v/>
      </c>
      <c r="AM356" s="34" t="str">
        <f t="shared" si="338"/>
        <v/>
      </c>
      <c r="AN356" s="8"/>
      <c r="AO356" s="22" t="str">
        <f t="shared" si="318"/>
        <v/>
      </c>
      <c r="AP356" s="34" t="str">
        <f t="shared" si="339"/>
        <v/>
      </c>
      <c r="AQ356" s="8"/>
      <c r="AR356" s="22" t="str">
        <f t="shared" si="319"/>
        <v/>
      </c>
      <c r="AS356" s="34" t="str">
        <f t="shared" si="340"/>
        <v/>
      </c>
      <c r="AT356" s="8"/>
      <c r="AU356" s="22" t="str">
        <f t="shared" si="320"/>
        <v/>
      </c>
      <c r="AV356" s="34" t="str">
        <f t="shared" si="341"/>
        <v/>
      </c>
      <c r="AW356" s="8"/>
      <c r="AX356" s="22" t="str">
        <f t="shared" si="321"/>
        <v/>
      </c>
      <c r="AY356" s="34">
        <f t="shared" si="343"/>
        <v>0</v>
      </c>
      <c r="AZ356" s="8"/>
      <c r="BA356" s="22" t="str">
        <f t="shared" si="322"/>
        <v/>
      </c>
      <c r="BB356" s="34" t="str">
        <f t="shared" si="346"/>
        <v/>
      </c>
      <c r="BC356" s="8"/>
      <c r="BD356" s="22" t="str">
        <f t="shared" si="323"/>
        <v/>
      </c>
      <c r="BE356" s="34">
        <f t="shared" si="345"/>
        <v>0</v>
      </c>
      <c r="BF356" s="8"/>
      <c r="BG356" s="22" t="str">
        <f t="shared" si="324"/>
        <v/>
      </c>
      <c r="BH356" s="34" t="str">
        <f t="shared" si="342"/>
        <v/>
      </c>
      <c r="BI356" s="8"/>
      <c r="BJ356" s="22" t="str">
        <f t="shared" si="325"/>
        <v/>
      </c>
    </row>
    <row r="357" spans="1:62" ht="18" customHeight="1" x14ac:dyDescent="0.35">
      <c r="A357" s="68">
        <f>'Energy - Master'!A356</f>
        <v>46376</v>
      </c>
      <c r="B357" s="24" t="str">
        <f t="shared" si="305"/>
        <v>Dec-2026</v>
      </c>
      <c r="C357" s="34" t="str">
        <f t="shared" si="326"/>
        <v/>
      </c>
      <c r="D357" s="8"/>
      <c r="E357" s="22" t="str">
        <f t="shared" si="306"/>
        <v/>
      </c>
      <c r="F357" s="34" t="str">
        <f t="shared" si="327"/>
        <v/>
      </c>
      <c r="G357" s="8"/>
      <c r="H357" s="22" t="str">
        <f t="shared" si="307"/>
        <v/>
      </c>
      <c r="I357" s="34" t="str">
        <f t="shared" si="328"/>
        <v/>
      </c>
      <c r="J357" s="8"/>
      <c r="K357" s="22" t="str">
        <f t="shared" si="308"/>
        <v/>
      </c>
      <c r="L357" s="34" t="str">
        <f t="shared" si="329"/>
        <v/>
      </c>
      <c r="M357" s="8"/>
      <c r="N357" s="22" t="str">
        <f t="shared" si="309"/>
        <v/>
      </c>
      <c r="O357" s="34" t="str">
        <f t="shared" si="330"/>
        <v/>
      </c>
      <c r="P357" s="8"/>
      <c r="Q357" s="22" t="str">
        <f t="shared" si="310"/>
        <v/>
      </c>
      <c r="R357" s="34" t="str">
        <f t="shared" si="331"/>
        <v/>
      </c>
      <c r="S357" s="8"/>
      <c r="T357" s="22" t="str">
        <f t="shared" si="311"/>
        <v/>
      </c>
      <c r="U357" s="34" t="str">
        <f t="shared" si="332"/>
        <v/>
      </c>
      <c r="V357" s="8"/>
      <c r="W357" s="22" t="str">
        <f t="shared" si="312"/>
        <v/>
      </c>
      <c r="X357" s="34" t="str">
        <f t="shared" si="333"/>
        <v/>
      </c>
      <c r="Y357" s="8"/>
      <c r="Z357" s="22" t="str">
        <f t="shared" si="313"/>
        <v/>
      </c>
      <c r="AA357" s="34" t="str">
        <f t="shared" si="334"/>
        <v/>
      </c>
      <c r="AB357" s="8"/>
      <c r="AC357" s="22" t="str">
        <f t="shared" si="314"/>
        <v/>
      </c>
      <c r="AD357" s="34" t="str">
        <f t="shared" si="335"/>
        <v/>
      </c>
      <c r="AE357" s="8"/>
      <c r="AF357" s="22" t="str">
        <f t="shared" si="315"/>
        <v/>
      </c>
      <c r="AG357" s="34" t="str">
        <f t="shared" si="336"/>
        <v/>
      </c>
      <c r="AH357" s="8"/>
      <c r="AI357" s="22" t="str">
        <f t="shared" si="316"/>
        <v/>
      </c>
      <c r="AJ357" s="34" t="str">
        <f t="shared" si="337"/>
        <v/>
      </c>
      <c r="AK357" s="8"/>
      <c r="AL357" s="22" t="str">
        <f t="shared" si="317"/>
        <v/>
      </c>
      <c r="AM357" s="34" t="str">
        <f t="shared" si="338"/>
        <v/>
      </c>
      <c r="AN357" s="8"/>
      <c r="AO357" s="22" t="str">
        <f t="shared" si="318"/>
        <v/>
      </c>
      <c r="AP357" s="34" t="str">
        <f t="shared" si="339"/>
        <v/>
      </c>
      <c r="AQ357" s="8"/>
      <c r="AR357" s="22" t="str">
        <f t="shared" si="319"/>
        <v/>
      </c>
      <c r="AS357" s="34" t="str">
        <f t="shared" si="340"/>
        <v/>
      </c>
      <c r="AT357" s="8"/>
      <c r="AU357" s="22" t="str">
        <f t="shared" si="320"/>
        <v/>
      </c>
      <c r="AV357" s="34" t="str">
        <f t="shared" si="341"/>
        <v/>
      </c>
      <c r="AW357" s="8"/>
      <c r="AX357" s="22" t="str">
        <f t="shared" si="321"/>
        <v/>
      </c>
      <c r="AY357" s="34">
        <f t="shared" si="343"/>
        <v>0</v>
      </c>
      <c r="AZ357" s="8"/>
      <c r="BA357" s="22" t="str">
        <f t="shared" si="322"/>
        <v/>
      </c>
      <c r="BB357" s="34" t="str">
        <f t="shared" si="346"/>
        <v/>
      </c>
      <c r="BC357" s="8"/>
      <c r="BD357" s="22" t="str">
        <f t="shared" si="323"/>
        <v/>
      </c>
      <c r="BE357" s="34">
        <f t="shared" si="345"/>
        <v>0</v>
      </c>
      <c r="BF357" s="8"/>
      <c r="BG357" s="22" t="str">
        <f t="shared" si="324"/>
        <v/>
      </c>
      <c r="BH357" s="34" t="str">
        <f t="shared" si="342"/>
        <v/>
      </c>
      <c r="BI357" s="8"/>
      <c r="BJ357" s="22" t="str">
        <f t="shared" si="325"/>
        <v/>
      </c>
    </row>
    <row r="358" spans="1:62" ht="18" customHeight="1" x14ac:dyDescent="0.35">
      <c r="A358" s="68">
        <f>'Energy - Master'!A357</f>
        <v>46377</v>
      </c>
      <c r="B358" s="24" t="str">
        <f t="shared" si="305"/>
        <v>Dec-2026</v>
      </c>
      <c r="C358" s="34" t="str">
        <f t="shared" si="326"/>
        <v/>
      </c>
      <c r="D358" s="8"/>
      <c r="E358" s="22" t="str">
        <f t="shared" si="306"/>
        <v/>
      </c>
      <c r="F358" s="34" t="str">
        <f t="shared" si="327"/>
        <v/>
      </c>
      <c r="G358" s="8"/>
      <c r="H358" s="22" t="str">
        <f t="shared" si="307"/>
        <v/>
      </c>
      <c r="I358" s="34" t="str">
        <f t="shared" si="328"/>
        <v/>
      </c>
      <c r="J358" s="8"/>
      <c r="K358" s="22" t="str">
        <f t="shared" si="308"/>
        <v/>
      </c>
      <c r="L358" s="34" t="str">
        <f t="shared" si="329"/>
        <v/>
      </c>
      <c r="M358" s="8"/>
      <c r="N358" s="22" t="str">
        <f t="shared" si="309"/>
        <v/>
      </c>
      <c r="O358" s="34" t="str">
        <f t="shared" si="330"/>
        <v/>
      </c>
      <c r="P358" s="8"/>
      <c r="Q358" s="22" t="str">
        <f t="shared" si="310"/>
        <v/>
      </c>
      <c r="R358" s="34" t="str">
        <f t="shared" si="331"/>
        <v/>
      </c>
      <c r="S358" s="8"/>
      <c r="T358" s="22" t="str">
        <f t="shared" si="311"/>
        <v/>
      </c>
      <c r="U358" s="34" t="str">
        <f t="shared" si="332"/>
        <v/>
      </c>
      <c r="V358" s="8"/>
      <c r="W358" s="22" t="str">
        <f t="shared" si="312"/>
        <v/>
      </c>
      <c r="X358" s="34" t="str">
        <f t="shared" si="333"/>
        <v/>
      </c>
      <c r="Y358" s="8"/>
      <c r="Z358" s="22" t="str">
        <f t="shared" si="313"/>
        <v/>
      </c>
      <c r="AA358" s="34" t="str">
        <f t="shared" si="334"/>
        <v/>
      </c>
      <c r="AB358" s="8"/>
      <c r="AC358" s="22" t="str">
        <f t="shared" si="314"/>
        <v/>
      </c>
      <c r="AD358" s="34" t="str">
        <f t="shared" si="335"/>
        <v/>
      </c>
      <c r="AE358" s="8"/>
      <c r="AF358" s="22" t="str">
        <f t="shared" si="315"/>
        <v/>
      </c>
      <c r="AG358" s="34" t="str">
        <f t="shared" si="336"/>
        <v/>
      </c>
      <c r="AH358" s="8"/>
      <c r="AI358" s="22" t="str">
        <f t="shared" si="316"/>
        <v/>
      </c>
      <c r="AJ358" s="34" t="str">
        <f t="shared" si="337"/>
        <v/>
      </c>
      <c r="AK358" s="8"/>
      <c r="AL358" s="22" t="str">
        <f t="shared" si="317"/>
        <v/>
      </c>
      <c r="AM358" s="34" t="str">
        <f t="shared" si="338"/>
        <v/>
      </c>
      <c r="AN358" s="8"/>
      <c r="AO358" s="22" t="str">
        <f t="shared" si="318"/>
        <v/>
      </c>
      <c r="AP358" s="34" t="str">
        <f t="shared" si="339"/>
        <v/>
      </c>
      <c r="AQ358" s="8"/>
      <c r="AR358" s="22" t="str">
        <f t="shared" si="319"/>
        <v/>
      </c>
      <c r="AS358" s="34" t="str">
        <f t="shared" si="340"/>
        <v/>
      </c>
      <c r="AT358" s="8"/>
      <c r="AU358" s="22" t="str">
        <f t="shared" si="320"/>
        <v/>
      </c>
      <c r="AV358" s="34" t="str">
        <f t="shared" si="341"/>
        <v/>
      </c>
      <c r="AW358" s="8"/>
      <c r="AX358" s="22" t="str">
        <f t="shared" si="321"/>
        <v/>
      </c>
      <c r="AY358" s="34">
        <f t="shared" si="343"/>
        <v>0</v>
      </c>
      <c r="AZ358" s="8"/>
      <c r="BA358" s="22" t="str">
        <f t="shared" si="322"/>
        <v/>
      </c>
      <c r="BB358" s="34" t="str">
        <f t="shared" si="346"/>
        <v/>
      </c>
      <c r="BC358" s="8"/>
      <c r="BD358" s="22" t="str">
        <f t="shared" si="323"/>
        <v/>
      </c>
      <c r="BE358" s="34">
        <f t="shared" si="345"/>
        <v>0</v>
      </c>
      <c r="BF358" s="8"/>
      <c r="BG358" s="22" t="str">
        <f t="shared" si="324"/>
        <v/>
      </c>
      <c r="BH358" s="34" t="str">
        <f t="shared" si="342"/>
        <v/>
      </c>
      <c r="BI358" s="8"/>
      <c r="BJ358" s="22" t="str">
        <f t="shared" si="325"/>
        <v/>
      </c>
    </row>
    <row r="359" spans="1:62" ht="18" customHeight="1" x14ac:dyDescent="0.35">
      <c r="A359" s="68">
        <f>'Energy - Master'!A358</f>
        <v>46378</v>
      </c>
      <c r="B359" s="24" t="str">
        <f t="shared" si="305"/>
        <v>Dec-2026</v>
      </c>
      <c r="C359" s="34" t="str">
        <f t="shared" si="326"/>
        <v/>
      </c>
      <c r="D359" s="8"/>
      <c r="E359" s="22" t="str">
        <f t="shared" si="306"/>
        <v/>
      </c>
      <c r="F359" s="34" t="str">
        <f t="shared" si="327"/>
        <v/>
      </c>
      <c r="G359" s="8"/>
      <c r="H359" s="22" t="str">
        <f t="shared" si="307"/>
        <v/>
      </c>
      <c r="I359" s="34" t="str">
        <f t="shared" si="328"/>
        <v/>
      </c>
      <c r="J359" s="8"/>
      <c r="K359" s="22" t="str">
        <f t="shared" si="308"/>
        <v/>
      </c>
      <c r="L359" s="34" t="str">
        <f t="shared" si="329"/>
        <v/>
      </c>
      <c r="M359" s="8"/>
      <c r="N359" s="22" t="str">
        <f t="shared" si="309"/>
        <v/>
      </c>
      <c r="O359" s="34" t="str">
        <f t="shared" si="330"/>
        <v/>
      </c>
      <c r="P359" s="8"/>
      <c r="Q359" s="22" t="str">
        <f t="shared" si="310"/>
        <v/>
      </c>
      <c r="R359" s="34" t="str">
        <f t="shared" si="331"/>
        <v/>
      </c>
      <c r="S359" s="8"/>
      <c r="T359" s="22" t="str">
        <f t="shared" si="311"/>
        <v/>
      </c>
      <c r="U359" s="34" t="str">
        <f t="shared" si="332"/>
        <v/>
      </c>
      <c r="V359" s="8"/>
      <c r="W359" s="22" t="str">
        <f t="shared" si="312"/>
        <v/>
      </c>
      <c r="X359" s="34" t="str">
        <f t="shared" si="333"/>
        <v/>
      </c>
      <c r="Y359" s="8"/>
      <c r="Z359" s="22" t="str">
        <f t="shared" si="313"/>
        <v/>
      </c>
      <c r="AA359" s="34" t="str">
        <f t="shared" si="334"/>
        <v/>
      </c>
      <c r="AB359" s="8"/>
      <c r="AC359" s="22" t="str">
        <f t="shared" si="314"/>
        <v/>
      </c>
      <c r="AD359" s="34" t="str">
        <f t="shared" si="335"/>
        <v/>
      </c>
      <c r="AE359" s="8"/>
      <c r="AF359" s="22" t="str">
        <f t="shared" si="315"/>
        <v/>
      </c>
      <c r="AG359" s="34" t="str">
        <f t="shared" si="336"/>
        <v/>
      </c>
      <c r="AH359" s="8"/>
      <c r="AI359" s="22" t="str">
        <f t="shared" si="316"/>
        <v/>
      </c>
      <c r="AJ359" s="34" t="str">
        <f t="shared" si="337"/>
        <v/>
      </c>
      <c r="AK359" s="8"/>
      <c r="AL359" s="22" t="str">
        <f t="shared" si="317"/>
        <v/>
      </c>
      <c r="AM359" s="34" t="str">
        <f t="shared" si="338"/>
        <v/>
      </c>
      <c r="AN359" s="8"/>
      <c r="AO359" s="22" t="str">
        <f t="shared" si="318"/>
        <v/>
      </c>
      <c r="AP359" s="34" t="str">
        <f t="shared" si="339"/>
        <v/>
      </c>
      <c r="AQ359" s="8"/>
      <c r="AR359" s="22" t="str">
        <f t="shared" si="319"/>
        <v/>
      </c>
      <c r="AS359" s="34" t="str">
        <f t="shared" si="340"/>
        <v/>
      </c>
      <c r="AT359" s="8"/>
      <c r="AU359" s="22" t="str">
        <f t="shared" si="320"/>
        <v/>
      </c>
      <c r="AV359" s="34" t="str">
        <f t="shared" si="341"/>
        <v/>
      </c>
      <c r="AW359" s="8"/>
      <c r="AX359" s="22" t="str">
        <f t="shared" si="321"/>
        <v/>
      </c>
      <c r="AY359" s="34">
        <f t="shared" si="343"/>
        <v>0</v>
      </c>
      <c r="AZ359" s="8"/>
      <c r="BA359" s="22" t="str">
        <f t="shared" si="322"/>
        <v/>
      </c>
      <c r="BB359" s="34" t="str">
        <f t="shared" si="346"/>
        <v/>
      </c>
      <c r="BC359" s="8"/>
      <c r="BD359" s="22" t="str">
        <f t="shared" si="323"/>
        <v/>
      </c>
      <c r="BE359" s="34">
        <f t="shared" si="345"/>
        <v>0</v>
      </c>
      <c r="BF359" s="8"/>
      <c r="BG359" s="22" t="str">
        <f t="shared" si="324"/>
        <v/>
      </c>
      <c r="BH359" s="34" t="str">
        <f t="shared" si="342"/>
        <v/>
      </c>
      <c r="BI359" s="8"/>
      <c r="BJ359" s="22" t="str">
        <f t="shared" si="325"/>
        <v/>
      </c>
    </row>
    <row r="360" spans="1:62" ht="18" customHeight="1" x14ac:dyDescent="0.35">
      <c r="A360" s="68">
        <f>'Energy - Master'!A359</f>
        <v>46379</v>
      </c>
      <c r="B360" s="24" t="str">
        <f t="shared" si="305"/>
        <v>Dec-2026</v>
      </c>
      <c r="C360" s="34" t="str">
        <f t="shared" si="326"/>
        <v/>
      </c>
      <c r="D360" s="8"/>
      <c r="E360" s="22" t="str">
        <f t="shared" si="306"/>
        <v/>
      </c>
      <c r="F360" s="34" t="str">
        <f t="shared" si="327"/>
        <v/>
      </c>
      <c r="G360" s="8"/>
      <c r="H360" s="22" t="str">
        <f t="shared" si="307"/>
        <v/>
      </c>
      <c r="I360" s="34" t="str">
        <f t="shared" si="328"/>
        <v/>
      </c>
      <c r="J360" s="8"/>
      <c r="K360" s="22" t="str">
        <f t="shared" si="308"/>
        <v/>
      </c>
      <c r="L360" s="34" t="str">
        <f t="shared" si="329"/>
        <v/>
      </c>
      <c r="M360" s="8"/>
      <c r="N360" s="22" t="str">
        <f t="shared" si="309"/>
        <v/>
      </c>
      <c r="O360" s="34" t="str">
        <f t="shared" si="330"/>
        <v/>
      </c>
      <c r="P360" s="8"/>
      <c r="Q360" s="22" t="str">
        <f t="shared" si="310"/>
        <v/>
      </c>
      <c r="R360" s="34" t="str">
        <f t="shared" si="331"/>
        <v/>
      </c>
      <c r="S360" s="8"/>
      <c r="T360" s="22" t="str">
        <f t="shared" si="311"/>
        <v/>
      </c>
      <c r="U360" s="34" t="str">
        <f t="shared" si="332"/>
        <v/>
      </c>
      <c r="V360" s="8"/>
      <c r="W360" s="22" t="str">
        <f t="shared" si="312"/>
        <v/>
      </c>
      <c r="X360" s="34" t="str">
        <f t="shared" si="333"/>
        <v/>
      </c>
      <c r="Y360" s="8"/>
      <c r="Z360" s="22" t="str">
        <f t="shared" si="313"/>
        <v/>
      </c>
      <c r="AA360" s="34" t="str">
        <f t="shared" si="334"/>
        <v/>
      </c>
      <c r="AB360" s="8"/>
      <c r="AC360" s="22" t="str">
        <f t="shared" si="314"/>
        <v/>
      </c>
      <c r="AD360" s="34" t="str">
        <f t="shared" si="335"/>
        <v/>
      </c>
      <c r="AE360" s="8"/>
      <c r="AF360" s="22" t="str">
        <f t="shared" si="315"/>
        <v/>
      </c>
      <c r="AG360" s="34" t="str">
        <f t="shared" si="336"/>
        <v/>
      </c>
      <c r="AH360" s="8"/>
      <c r="AI360" s="22" t="str">
        <f t="shared" si="316"/>
        <v/>
      </c>
      <c r="AJ360" s="34" t="str">
        <f t="shared" si="337"/>
        <v/>
      </c>
      <c r="AK360" s="8"/>
      <c r="AL360" s="22" t="str">
        <f t="shared" si="317"/>
        <v/>
      </c>
      <c r="AM360" s="34" t="str">
        <f t="shared" si="338"/>
        <v/>
      </c>
      <c r="AN360" s="8"/>
      <c r="AO360" s="22" t="str">
        <f t="shared" si="318"/>
        <v/>
      </c>
      <c r="AP360" s="34" t="str">
        <f t="shared" si="339"/>
        <v/>
      </c>
      <c r="AQ360" s="8"/>
      <c r="AR360" s="22" t="str">
        <f t="shared" si="319"/>
        <v/>
      </c>
      <c r="AS360" s="34" t="str">
        <f t="shared" si="340"/>
        <v/>
      </c>
      <c r="AT360" s="8"/>
      <c r="AU360" s="22" t="str">
        <f t="shared" si="320"/>
        <v/>
      </c>
      <c r="AV360" s="34" t="str">
        <f t="shared" si="341"/>
        <v/>
      </c>
      <c r="AW360" s="8"/>
      <c r="AX360" s="22" t="str">
        <f t="shared" si="321"/>
        <v/>
      </c>
      <c r="AY360" s="34">
        <f t="shared" si="343"/>
        <v>0</v>
      </c>
      <c r="AZ360" s="8"/>
      <c r="BA360" s="22" t="str">
        <f t="shared" si="322"/>
        <v/>
      </c>
      <c r="BB360" s="34" t="str">
        <f t="shared" si="346"/>
        <v/>
      </c>
      <c r="BC360" s="8"/>
      <c r="BD360" s="22" t="str">
        <f t="shared" si="323"/>
        <v/>
      </c>
      <c r="BE360" s="34">
        <f t="shared" si="345"/>
        <v>0</v>
      </c>
      <c r="BF360" s="8"/>
      <c r="BG360" s="22" t="str">
        <f t="shared" si="324"/>
        <v/>
      </c>
      <c r="BH360" s="34" t="str">
        <f t="shared" si="342"/>
        <v/>
      </c>
      <c r="BI360" s="8"/>
      <c r="BJ360" s="22" t="str">
        <f t="shared" si="325"/>
        <v/>
      </c>
    </row>
    <row r="361" spans="1:62" ht="18" customHeight="1" x14ac:dyDescent="0.35">
      <c r="A361" s="68">
        <f>'Energy - Master'!A360</f>
        <v>46380</v>
      </c>
      <c r="B361" s="24" t="str">
        <f t="shared" si="305"/>
        <v>Dec-2026</v>
      </c>
      <c r="C361" s="34" t="str">
        <f t="shared" si="326"/>
        <v/>
      </c>
      <c r="D361" s="8"/>
      <c r="E361" s="22" t="str">
        <f t="shared" si="306"/>
        <v/>
      </c>
      <c r="F361" s="34" t="str">
        <f t="shared" si="327"/>
        <v/>
      </c>
      <c r="G361" s="8"/>
      <c r="H361" s="22" t="str">
        <f t="shared" si="307"/>
        <v/>
      </c>
      <c r="I361" s="34" t="str">
        <f t="shared" si="328"/>
        <v/>
      </c>
      <c r="J361" s="8"/>
      <c r="K361" s="22" t="str">
        <f t="shared" si="308"/>
        <v/>
      </c>
      <c r="L361" s="34" t="str">
        <f t="shared" si="329"/>
        <v/>
      </c>
      <c r="M361" s="8"/>
      <c r="N361" s="22" t="str">
        <f t="shared" si="309"/>
        <v/>
      </c>
      <c r="O361" s="34" t="str">
        <f t="shared" si="330"/>
        <v/>
      </c>
      <c r="P361" s="8"/>
      <c r="Q361" s="22" t="str">
        <f t="shared" si="310"/>
        <v/>
      </c>
      <c r="R361" s="34" t="str">
        <f t="shared" si="331"/>
        <v/>
      </c>
      <c r="S361" s="8"/>
      <c r="T361" s="22" t="str">
        <f t="shared" si="311"/>
        <v/>
      </c>
      <c r="U361" s="34" t="str">
        <f t="shared" si="332"/>
        <v/>
      </c>
      <c r="V361" s="8"/>
      <c r="W361" s="22" t="str">
        <f t="shared" si="312"/>
        <v/>
      </c>
      <c r="X361" s="34" t="str">
        <f t="shared" si="333"/>
        <v/>
      </c>
      <c r="Y361" s="8"/>
      <c r="Z361" s="22" t="str">
        <f t="shared" si="313"/>
        <v/>
      </c>
      <c r="AA361" s="34" t="str">
        <f t="shared" si="334"/>
        <v/>
      </c>
      <c r="AB361" s="8"/>
      <c r="AC361" s="22" t="str">
        <f t="shared" si="314"/>
        <v/>
      </c>
      <c r="AD361" s="34" t="str">
        <f t="shared" si="335"/>
        <v/>
      </c>
      <c r="AE361" s="8"/>
      <c r="AF361" s="22" t="str">
        <f t="shared" si="315"/>
        <v/>
      </c>
      <c r="AG361" s="34" t="str">
        <f t="shared" si="336"/>
        <v/>
      </c>
      <c r="AH361" s="8"/>
      <c r="AI361" s="22" t="str">
        <f t="shared" si="316"/>
        <v/>
      </c>
      <c r="AJ361" s="34" t="str">
        <f t="shared" si="337"/>
        <v/>
      </c>
      <c r="AK361" s="8"/>
      <c r="AL361" s="22" t="str">
        <f t="shared" si="317"/>
        <v/>
      </c>
      <c r="AM361" s="34" t="str">
        <f t="shared" si="338"/>
        <v/>
      </c>
      <c r="AN361" s="8"/>
      <c r="AO361" s="22" t="str">
        <f t="shared" si="318"/>
        <v/>
      </c>
      <c r="AP361" s="34" t="str">
        <f t="shared" si="339"/>
        <v/>
      </c>
      <c r="AQ361" s="8"/>
      <c r="AR361" s="22" t="str">
        <f t="shared" si="319"/>
        <v/>
      </c>
      <c r="AS361" s="34" t="str">
        <f t="shared" si="340"/>
        <v/>
      </c>
      <c r="AT361" s="8"/>
      <c r="AU361" s="22" t="str">
        <f t="shared" si="320"/>
        <v/>
      </c>
      <c r="AV361" s="34" t="str">
        <f t="shared" si="341"/>
        <v/>
      </c>
      <c r="AW361" s="8"/>
      <c r="AX361" s="22" t="str">
        <f t="shared" si="321"/>
        <v/>
      </c>
      <c r="AY361" s="34">
        <f t="shared" si="343"/>
        <v>0</v>
      </c>
      <c r="AZ361" s="8"/>
      <c r="BA361" s="22" t="str">
        <f t="shared" si="322"/>
        <v/>
      </c>
      <c r="BB361" s="34" t="str">
        <f t="shared" si="346"/>
        <v/>
      </c>
      <c r="BC361" s="8"/>
      <c r="BD361" s="22" t="str">
        <f t="shared" si="323"/>
        <v/>
      </c>
      <c r="BE361" s="34">
        <f t="shared" si="345"/>
        <v>0</v>
      </c>
      <c r="BF361" s="8"/>
      <c r="BG361" s="22" t="str">
        <f t="shared" si="324"/>
        <v/>
      </c>
      <c r="BH361" s="34" t="str">
        <f t="shared" si="342"/>
        <v/>
      </c>
      <c r="BI361" s="8"/>
      <c r="BJ361" s="22" t="str">
        <f t="shared" si="325"/>
        <v/>
      </c>
    </row>
    <row r="362" spans="1:62" ht="18" customHeight="1" x14ac:dyDescent="0.35">
      <c r="A362" s="68">
        <f>'Energy - Master'!A361</f>
        <v>46381</v>
      </c>
      <c r="B362" s="24" t="str">
        <f t="shared" si="305"/>
        <v>Dec-2026</v>
      </c>
      <c r="C362" s="34" t="str">
        <f t="shared" si="326"/>
        <v/>
      </c>
      <c r="D362" s="8"/>
      <c r="E362" s="22" t="str">
        <f t="shared" si="306"/>
        <v/>
      </c>
      <c r="F362" s="34" t="str">
        <f t="shared" si="327"/>
        <v/>
      </c>
      <c r="G362" s="8"/>
      <c r="H362" s="22" t="str">
        <f t="shared" si="307"/>
        <v/>
      </c>
      <c r="I362" s="34" t="str">
        <f t="shared" si="328"/>
        <v/>
      </c>
      <c r="J362" s="8"/>
      <c r="K362" s="22" t="str">
        <f t="shared" si="308"/>
        <v/>
      </c>
      <c r="L362" s="34" t="str">
        <f t="shared" si="329"/>
        <v/>
      </c>
      <c r="M362" s="8"/>
      <c r="N362" s="22" t="str">
        <f t="shared" si="309"/>
        <v/>
      </c>
      <c r="O362" s="34" t="str">
        <f t="shared" si="330"/>
        <v/>
      </c>
      <c r="P362" s="8"/>
      <c r="Q362" s="22" t="str">
        <f t="shared" si="310"/>
        <v/>
      </c>
      <c r="R362" s="34" t="str">
        <f t="shared" si="331"/>
        <v/>
      </c>
      <c r="S362" s="8"/>
      <c r="T362" s="22" t="str">
        <f t="shared" si="311"/>
        <v/>
      </c>
      <c r="U362" s="34" t="str">
        <f t="shared" si="332"/>
        <v/>
      </c>
      <c r="V362" s="8"/>
      <c r="W362" s="22" t="str">
        <f t="shared" si="312"/>
        <v/>
      </c>
      <c r="X362" s="34" t="str">
        <f t="shared" si="333"/>
        <v/>
      </c>
      <c r="Y362" s="8"/>
      <c r="Z362" s="22" t="str">
        <f t="shared" si="313"/>
        <v/>
      </c>
      <c r="AA362" s="34" t="str">
        <f t="shared" si="334"/>
        <v/>
      </c>
      <c r="AB362" s="8"/>
      <c r="AC362" s="22" t="str">
        <f t="shared" si="314"/>
        <v/>
      </c>
      <c r="AD362" s="34" t="str">
        <f t="shared" si="335"/>
        <v/>
      </c>
      <c r="AE362" s="8"/>
      <c r="AF362" s="22" t="str">
        <f t="shared" si="315"/>
        <v/>
      </c>
      <c r="AG362" s="34" t="str">
        <f t="shared" si="336"/>
        <v/>
      </c>
      <c r="AH362" s="8"/>
      <c r="AI362" s="22" t="str">
        <f t="shared" si="316"/>
        <v/>
      </c>
      <c r="AJ362" s="34" t="str">
        <f t="shared" si="337"/>
        <v/>
      </c>
      <c r="AK362" s="8"/>
      <c r="AL362" s="22" t="str">
        <f t="shared" si="317"/>
        <v/>
      </c>
      <c r="AM362" s="34" t="str">
        <f t="shared" si="338"/>
        <v/>
      </c>
      <c r="AN362" s="8"/>
      <c r="AO362" s="22" t="str">
        <f t="shared" si="318"/>
        <v/>
      </c>
      <c r="AP362" s="34" t="str">
        <f t="shared" si="339"/>
        <v/>
      </c>
      <c r="AQ362" s="8"/>
      <c r="AR362" s="22" t="str">
        <f t="shared" si="319"/>
        <v/>
      </c>
      <c r="AS362" s="34" t="str">
        <f t="shared" si="340"/>
        <v/>
      </c>
      <c r="AT362" s="8"/>
      <c r="AU362" s="22" t="str">
        <f t="shared" si="320"/>
        <v/>
      </c>
      <c r="AV362" s="34" t="str">
        <f t="shared" si="341"/>
        <v/>
      </c>
      <c r="AW362" s="8"/>
      <c r="AX362" s="22" t="str">
        <f t="shared" si="321"/>
        <v/>
      </c>
      <c r="AY362" s="34">
        <f t="shared" si="343"/>
        <v>0</v>
      </c>
      <c r="AZ362" s="8"/>
      <c r="BA362" s="22" t="str">
        <f t="shared" si="322"/>
        <v/>
      </c>
      <c r="BB362" s="34" t="str">
        <f t="shared" si="346"/>
        <v/>
      </c>
      <c r="BC362" s="8"/>
      <c r="BD362" s="22" t="str">
        <f t="shared" si="323"/>
        <v/>
      </c>
      <c r="BE362" s="34">
        <f t="shared" si="345"/>
        <v>0</v>
      </c>
      <c r="BF362" s="8"/>
      <c r="BG362" s="22" t="str">
        <f t="shared" si="324"/>
        <v/>
      </c>
      <c r="BH362" s="34" t="str">
        <f t="shared" si="342"/>
        <v/>
      </c>
      <c r="BI362" s="8"/>
      <c r="BJ362" s="22" t="str">
        <f t="shared" si="325"/>
        <v/>
      </c>
    </row>
    <row r="363" spans="1:62" ht="18" customHeight="1" x14ac:dyDescent="0.35">
      <c r="A363" s="68">
        <f>'Energy - Master'!A362</f>
        <v>46382</v>
      </c>
      <c r="B363" s="24" t="str">
        <f t="shared" si="305"/>
        <v>Dec-2026</v>
      </c>
      <c r="C363" s="34" t="str">
        <f t="shared" si="326"/>
        <v/>
      </c>
      <c r="D363" s="8"/>
      <c r="E363" s="22" t="str">
        <f t="shared" si="306"/>
        <v/>
      </c>
      <c r="F363" s="34" t="str">
        <f t="shared" si="327"/>
        <v/>
      </c>
      <c r="G363" s="8"/>
      <c r="H363" s="22" t="str">
        <f t="shared" si="307"/>
        <v/>
      </c>
      <c r="I363" s="34" t="str">
        <f t="shared" si="328"/>
        <v/>
      </c>
      <c r="J363" s="8"/>
      <c r="K363" s="22" t="str">
        <f t="shared" si="308"/>
        <v/>
      </c>
      <c r="L363" s="34" t="str">
        <f t="shared" si="329"/>
        <v/>
      </c>
      <c r="M363" s="8"/>
      <c r="N363" s="22" t="str">
        <f t="shared" si="309"/>
        <v/>
      </c>
      <c r="O363" s="34" t="str">
        <f t="shared" si="330"/>
        <v/>
      </c>
      <c r="P363" s="8"/>
      <c r="Q363" s="22" t="str">
        <f t="shared" si="310"/>
        <v/>
      </c>
      <c r="R363" s="34" t="str">
        <f t="shared" si="331"/>
        <v/>
      </c>
      <c r="S363" s="8"/>
      <c r="T363" s="22" t="str">
        <f t="shared" si="311"/>
        <v/>
      </c>
      <c r="U363" s="34" t="str">
        <f t="shared" si="332"/>
        <v/>
      </c>
      <c r="V363" s="8"/>
      <c r="W363" s="22" t="str">
        <f t="shared" si="312"/>
        <v/>
      </c>
      <c r="X363" s="34" t="str">
        <f t="shared" si="333"/>
        <v/>
      </c>
      <c r="Y363" s="8"/>
      <c r="Z363" s="22" t="str">
        <f t="shared" si="313"/>
        <v/>
      </c>
      <c r="AA363" s="34" t="str">
        <f t="shared" si="334"/>
        <v/>
      </c>
      <c r="AB363" s="8"/>
      <c r="AC363" s="22" t="str">
        <f t="shared" si="314"/>
        <v/>
      </c>
      <c r="AD363" s="34" t="str">
        <f t="shared" si="335"/>
        <v/>
      </c>
      <c r="AE363" s="8"/>
      <c r="AF363" s="22" t="str">
        <f t="shared" si="315"/>
        <v/>
      </c>
      <c r="AG363" s="34" t="str">
        <f t="shared" si="336"/>
        <v/>
      </c>
      <c r="AH363" s="8"/>
      <c r="AI363" s="22" t="str">
        <f t="shared" si="316"/>
        <v/>
      </c>
      <c r="AJ363" s="34" t="str">
        <f t="shared" si="337"/>
        <v/>
      </c>
      <c r="AK363" s="8"/>
      <c r="AL363" s="22" t="str">
        <f t="shared" si="317"/>
        <v/>
      </c>
      <c r="AM363" s="34" t="str">
        <f t="shared" si="338"/>
        <v/>
      </c>
      <c r="AN363" s="8"/>
      <c r="AO363" s="22" t="str">
        <f t="shared" si="318"/>
        <v/>
      </c>
      <c r="AP363" s="34" t="str">
        <f t="shared" si="339"/>
        <v/>
      </c>
      <c r="AQ363" s="8"/>
      <c r="AR363" s="22" t="str">
        <f t="shared" si="319"/>
        <v/>
      </c>
      <c r="AS363" s="34" t="str">
        <f t="shared" si="340"/>
        <v/>
      </c>
      <c r="AT363" s="8"/>
      <c r="AU363" s="22" t="str">
        <f t="shared" si="320"/>
        <v/>
      </c>
      <c r="AV363" s="34" t="str">
        <f t="shared" si="341"/>
        <v/>
      </c>
      <c r="AW363" s="8"/>
      <c r="AX363" s="22" t="str">
        <f t="shared" si="321"/>
        <v/>
      </c>
      <c r="AY363" s="34">
        <f t="shared" si="343"/>
        <v>0</v>
      </c>
      <c r="AZ363" s="8"/>
      <c r="BA363" s="22" t="str">
        <f t="shared" si="322"/>
        <v/>
      </c>
      <c r="BB363" s="34" t="str">
        <f t="shared" si="346"/>
        <v/>
      </c>
      <c r="BC363" s="8"/>
      <c r="BD363" s="22" t="str">
        <f t="shared" si="323"/>
        <v/>
      </c>
      <c r="BE363" s="34">
        <f t="shared" si="345"/>
        <v>0</v>
      </c>
      <c r="BF363" s="8"/>
      <c r="BG363" s="22" t="str">
        <f t="shared" si="324"/>
        <v/>
      </c>
      <c r="BH363" s="34" t="str">
        <f t="shared" si="342"/>
        <v/>
      </c>
      <c r="BI363" s="8"/>
      <c r="BJ363" s="22" t="str">
        <f t="shared" si="325"/>
        <v/>
      </c>
    </row>
    <row r="364" spans="1:62" ht="18" customHeight="1" x14ac:dyDescent="0.35">
      <c r="A364" s="68">
        <f>'Energy - Master'!A363</f>
        <v>46383</v>
      </c>
      <c r="B364" s="24" t="str">
        <f t="shared" si="305"/>
        <v>Dec-2026</v>
      </c>
      <c r="C364" s="34" t="str">
        <f t="shared" si="326"/>
        <v/>
      </c>
      <c r="D364" s="8"/>
      <c r="E364" s="22" t="str">
        <f t="shared" si="306"/>
        <v/>
      </c>
      <c r="F364" s="34" t="str">
        <f t="shared" si="327"/>
        <v/>
      </c>
      <c r="G364" s="8"/>
      <c r="H364" s="22" t="str">
        <f t="shared" si="307"/>
        <v/>
      </c>
      <c r="I364" s="34" t="str">
        <f t="shared" si="328"/>
        <v/>
      </c>
      <c r="J364" s="8"/>
      <c r="K364" s="22" t="str">
        <f t="shared" si="308"/>
        <v/>
      </c>
      <c r="L364" s="34" t="str">
        <f t="shared" si="329"/>
        <v/>
      </c>
      <c r="M364" s="8"/>
      <c r="N364" s="22" t="str">
        <f t="shared" si="309"/>
        <v/>
      </c>
      <c r="O364" s="34" t="str">
        <f t="shared" si="330"/>
        <v/>
      </c>
      <c r="P364" s="8"/>
      <c r="Q364" s="22" t="str">
        <f t="shared" si="310"/>
        <v/>
      </c>
      <c r="R364" s="34" t="str">
        <f t="shared" si="331"/>
        <v/>
      </c>
      <c r="S364" s="8"/>
      <c r="T364" s="22" t="str">
        <f t="shared" si="311"/>
        <v/>
      </c>
      <c r="U364" s="34" t="str">
        <f t="shared" si="332"/>
        <v/>
      </c>
      <c r="V364" s="8"/>
      <c r="W364" s="22" t="str">
        <f t="shared" si="312"/>
        <v/>
      </c>
      <c r="X364" s="34" t="str">
        <f t="shared" si="333"/>
        <v/>
      </c>
      <c r="Y364" s="8"/>
      <c r="Z364" s="22" t="str">
        <f t="shared" si="313"/>
        <v/>
      </c>
      <c r="AA364" s="34" t="str">
        <f t="shared" si="334"/>
        <v/>
      </c>
      <c r="AB364" s="8"/>
      <c r="AC364" s="22" t="str">
        <f t="shared" si="314"/>
        <v/>
      </c>
      <c r="AD364" s="34" t="str">
        <f t="shared" si="335"/>
        <v/>
      </c>
      <c r="AE364" s="8"/>
      <c r="AF364" s="22" t="str">
        <f t="shared" si="315"/>
        <v/>
      </c>
      <c r="AG364" s="34" t="str">
        <f t="shared" si="336"/>
        <v/>
      </c>
      <c r="AH364" s="8"/>
      <c r="AI364" s="22" t="str">
        <f t="shared" si="316"/>
        <v/>
      </c>
      <c r="AJ364" s="34" t="str">
        <f t="shared" si="337"/>
        <v/>
      </c>
      <c r="AK364" s="8"/>
      <c r="AL364" s="22" t="str">
        <f t="shared" si="317"/>
        <v/>
      </c>
      <c r="AM364" s="34" t="str">
        <f t="shared" si="338"/>
        <v/>
      </c>
      <c r="AN364" s="8"/>
      <c r="AO364" s="22" t="str">
        <f t="shared" si="318"/>
        <v/>
      </c>
      <c r="AP364" s="34" t="str">
        <f t="shared" si="339"/>
        <v/>
      </c>
      <c r="AQ364" s="8"/>
      <c r="AR364" s="22" t="str">
        <f t="shared" si="319"/>
        <v/>
      </c>
      <c r="AS364" s="34" t="str">
        <f t="shared" si="340"/>
        <v/>
      </c>
      <c r="AT364" s="8"/>
      <c r="AU364" s="22" t="str">
        <f t="shared" si="320"/>
        <v/>
      </c>
      <c r="AV364" s="34" t="str">
        <f t="shared" si="341"/>
        <v/>
      </c>
      <c r="AW364" s="8"/>
      <c r="AX364" s="22" t="str">
        <f t="shared" si="321"/>
        <v/>
      </c>
      <c r="AY364" s="34">
        <f t="shared" si="343"/>
        <v>0</v>
      </c>
      <c r="AZ364" s="8"/>
      <c r="BA364" s="22" t="str">
        <f t="shared" si="322"/>
        <v/>
      </c>
      <c r="BB364" s="34" t="str">
        <f t="shared" si="346"/>
        <v/>
      </c>
      <c r="BC364" s="8"/>
      <c r="BD364" s="22" t="str">
        <f t="shared" si="323"/>
        <v/>
      </c>
      <c r="BE364" s="34">
        <f t="shared" si="345"/>
        <v>0</v>
      </c>
      <c r="BF364" s="8"/>
      <c r="BG364" s="22" t="str">
        <f t="shared" si="324"/>
        <v/>
      </c>
      <c r="BH364" s="34" t="str">
        <f t="shared" si="342"/>
        <v/>
      </c>
      <c r="BI364" s="8"/>
      <c r="BJ364" s="22" t="str">
        <f t="shared" si="325"/>
        <v/>
      </c>
    </row>
    <row r="365" spans="1:62" ht="18" customHeight="1" x14ac:dyDescent="0.35">
      <c r="A365" s="68">
        <f>'Energy - Master'!A364</f>
        <v>46384</v>
      </c>
      <c r="B365" s="24" t="str">
        <f t="shared" si="305"/>
        <v>Dec-2026</v>
      </c>
      <c r="C365" s="34" t="str">
        <f t="shared" si="326"/>
        <v/>
      </c>
      <c r="D365" s="8"/>
      <c r="E365" s="22" t="str">
        <f t="shared" si="306"/>
        <v/>
      </c>
      <c r="F365" s="34" t="str">
        <f t="shared" si="327"/>
        <v/>
      </c>
      <c r="G365" s="8"/>
      <c r="H365" s="22" t="str">
        <f t="shared" si="307"/>
        <v/>
      </c>
      <c r="I365" s="34" t="str">
        <f t="shared" si="328"/>
        <v/>
      </c>
      <c r="J365" s="8"/>
      <c r="K365" s="22" t="str">
        <f t="shared" si="308"/>
        <v/>
      </c>
      <c r="L365" s="34" t="str">
        <f t="shared" si="329"/>
        <v/>
      </c>
      <c r="M365" s="8"/>
      <c r="N365" s="22" t="str">
        <f t="shared" si="309"/>
        <v/>
      </c>
      <c r="O365" s="34" t="str">
        <f t="shared" si="330"/>
        <v/>
      </c>
      <c r="P365" s="8"/>
      <c r="Q365" s="22" t="str">
        <f t="shared" si="310"/>
        <v/>
      </c>
      <c r="R365" s="34" t="str">
        <f t="shared" si="331"/>
        <v/>
      </c>
      <c r="S365" s="8"/>
      <c r="T365" s="22" t="str">
        <f t="shared" si="311"/>
        <v/>
      </c>
      <c r="U365" s="34" t="str">
        <f t="shared" si="332"/>
        <v/>
      </c>
      <c r="V365" s="8"/>
      <c r="W365" s="22" t="str">
        <f t="shared" si="312"/>
        <v/>
      </c>
      <c r="X365" s="34" t="str">
        <f t="shared" si="333"/>
        <v/>
      </c>
      <c r="Y365" s="8"/>
      <c r="Z365" s="22" t="str">
        <f t="shared" si="313"/>
        <v/>
      </c>
      <c r="AA365" s="34" t="str">
        <f t="shared" si="334"/>
        <v/>
      </c>
      <c r="AB365" s="8"/>
      <c r="AC365" s="22" t="str">
        <f t="shared" si="314"/>
        <v/>
      </c>
      <c r="AD365" s="34" t="str">
        <f t="shared" si="335"/>
        <v/>
      </c>
      <c r="AE365" s="8"/>
      <c r="AF365" s="22" t="str">
        <f t="shared" si="315"/>
        <v/>
      </c>
      <c r="AG365" s="34" t="str">
        <f t="shared" si="336"/>
        <v/>
      </c>
      <c r="AH365" s="8"/>
      <c r="AI365" s="22" t="str">
        <f t="shared" si="316"/>
        <v/>
      </c>
      <c r="AJ365" s="34" t="str">
        <f t="shared" si="337"/>
        <v/>
      </c>
      <c r="AK365" s="8"/>
      <c r="AL365" s="22" t="str">
        <f t="shared" si="317"/>
        <v/>
      </c>
      <c r="AM365" s="34" t="str">
        <f t="shared" si="338"/>
        <v/>
      </c>
      <c r="AN365" s="8"/>
      <c r="AO365" s="22" t="str">
        <f t="shared" si="318"/>
        <v/>
      </c>
      <c r="AP365" s="34" t="str">
        <f t="shared" si="339"/>
        <v/>
      </c>
      <c r="AQ365" s="8"/>
      <c r="AR365" s="22" t="str">
        <f t="shared" si="319"/>
        <v/>
      </c>
      <c r="AS365" s="34" t="str">
        <f t="shared" si="340"/>
        <v/>
      </c>
      <c r="AT365" s="8"/>
      <c r="AU365" s="22" t="str">
        <f t="shared" si="320"/>
        <v/>
      </c>
      <c r="AV365" s="34" t="str">
        <f t="shared" si="341"/>
        <v/>
      </c>
      <c r="AW365" s="8"/>
      <c r="AX365" s="22" t="str">
        <f t="shared" si="321"/>
        <v/>
      </c>
      <c r="AY365" s="34">
        <f t="shared" si="343"/>
        <v>0</v>
      </c>
      <c r="AZ365" s="8"/>
      <c r="BA365" s="22" t="str">
        <f t="shared" si="322"/>
        <v/>
      </c>
      <c r="BB365" s="34" t="str">
        <f t="shared" si="346"/>
        <v/>
      </c>
      <c r="BC365" s="8"/>
      <c r="BD365" s="22" t="str">
        <f t="shared" si="323"/>
        <v/>
      </c>
      <c r="BE365" s="34">
        <f t="shared" si="345"/>
        <v>0</v>
      </c>
      <c r="BF365" s="8"/>
      <c r="BG365" s="22" t="str">
        <f t="shared" si="324"/>
        <v/>
      </c>
      <c r="BH365" s="34" t="str">
        <f t="shared" si="342"/>
        <v/>
      </c>
      <c r="BI365" s="8"/>
      <c r="BJ365" s="22" t="str">
        <f t="shared" si="325"/>
        <v/>
      </c>
    </row>
    <row r="366" spans="1:62" ht="18" customHeight="1" x14ac:dyDescent="0.35">
      <c r="A366" s="68">
        <f>'Energy - Master'!A365</f>
        <v>46385</v>
      </c>
      <c r="B366" s="24" t="str">
        <f t="shared" si="305"/>
        <v>Dec-2026</v>
      </c>
      <c r="C366" s="34" t="str">
        <f t="shared" si="326"/>
        <v/>
      </c>
      <c r="D366" s="8"/>
      <c r="E366" s="22" t="str">
        <f t="shared" si="306"/>
        <v/>
      </c>
      <c r="F366" s="34" t="str">
        <f t="shared" si="327"/>
        <v/>
      </c>
      <c r="G366" s="8"/>
      <c r="H366" s="22" t="str">
        <f t="shared" si="307"/>
        <v/>
      </c>
      <c r="I366" s="34" t="str">
        <f t="shared" si="328"/>
        <v/>
      </c>
      <c r="J366" s="8"/>
      <c r="K366" s="22" t="str">
        <f t="shared" si="308"/>
        <v/>
      </c>
      <c r="L366" s="34" t="str">
        <f t="shared" si="329"/>
        <v/>
      </c>
      <c r="M366" s="8"/>
      <c r="N366" s="22" t="str">
        <f t="shared" si="309"/>
        <v/>
      </c>
      <c r="O366" s="34" t="str">
        <f t="shared" si="330"/>
        <v/>
      </c>
      <c r="P366" s="8"/>
      <c r="Q366" s="22" t="str">
        <f t="shared" si="310"/>
        <v/>
      </c>
      <c r="R366" s="34" t="str">
        <f t="shared" si="331"/>
        <v/>
      </c>
      <c r="S366" s="8"/>
      <c r="T366" s="22" t="str">
        <f t="shared" si="311"/>
        <v/>
      </c>
      <c r="U366" s="34" t="str">
        <f t="shared" si="332"/>
        <v/>
      </c>
      <c r="V366" s="8"/>
      <c r="W366" s="22" t="str">
        <f t="shared" si="312"/>
        <v/>
      </c>
      <c r="X366" s="34" t="str">
        <f t="shared" si="333"/>
        <v/>
      </c>
      <c r="Y366" s="8"/>
      <c r="Z366" s="22" t="str">
        <f t="shared" si="313"/>
        <v/>
      </c>
      <c r="AA366" s="34" t="str">
        <f t="shared" si="334"/>
        <v/>
      </c>
      <c r="AB366" s="8"/>
      <c r="AC366" s="22" t="str">
        <f t="shared" si="314"/>
        <v/>
      </c>
      <c r="AD366" s="34" t="str">
        <f t="shared" si="335"/>
        <v/>
      </c>
      <c r="AE366" s="8"/>
      <c r="AF366" s="22" t="str">
        <f t="shared" si="315"/>
        <v/>
      </c>
      <c r="AG366" s="34" t="str">
        <f t="shared" si="336"/>
        <v/>
      </c>
      <c r="AH366" s="8"/>
      <c r="AI366" s="22" t="str">
        <f t="shared" si="316"/>
        <v/>
      </c>
      <c r="AJ366" s="34" t="str">
        <f t="shared" si="337"/>
        <v/>
      </c>
      <c r="AK366" s="8"/>
      <c r="AL366" s="22" t="str">
        <f t="shared" si="317"/>
        <v/>
      </c>
      <c r="AM366" s="34" t="str">
        <f t="shared" si="338"/>
        <v/>
      </c>
      <c r="AN366" s="8"/>
      <c r="AO366" s="22" t="str">
        <f t="shared" si="318"/>
        <v/>
      </c>
      <c r="AP366" s="34" t="str">
        <f t="shared" si="339"/>
        <v/>
      </c>
      <c r="AQ366" s="8"/>
      <c r="AR366" s="22" t="str">
        <f t="shared" si="319"/>
        <v/>
      </c>
      <c r="AS366" s="34" t="str">
        <f t="shared" si="340"/>
        <v/>
      </c>
      <c r="AT366" s="8"/>
      <c r="AU366" s="22" t="str">
        <f t="shared" si="320"/>
        <v/>
      </c>
      <c r="AV366" s="34" t="str">
        <f t="shared" si="341"/>
        <v/>
      </c>
      <c r="AW366" s="8"/>
      <c r="AX366" s="22" t="str">
        <f t="shared" si="321"/>
        <v/>
      </c>
      <c r="AY366" s="34">
        <f t="shared" si="343"/>
        <v>0</v>
      </c>
      <c r="AZ366" s="8"/>
      <c r="BA366" s="22" t="str">
        <f t="shared" si="322"/>
        <v/>
      </c>
      <c r="BB366" s="34" t="str">
        <f t="shared" si="346"/>
        <v/>
      </c>
      <c r="BC366" s="8"/>
      <c r="BD366" s="22" t="str">
        <f t="shared" si="323"/>
        <v/>
      </c>
      <c r="BE366" s="34">
        <f t="shared" si="345"/>
        <v>0</v>
      </c>
      <c r="BF366" s="8"/>
      <c r="BG366" s="22" t="str">
        <f t="shared" si="324"/>
        <v/>
      </c>
      <c r="BH366" s="34" t="str">
        <f t="shared" si="342"/>
        <v/>
      </c>
      <c r="BI366" s="8"/>
      <c r="BJ366" s="22" t="str">
        <f t="shared" si="325"/>
        <v/>
      </c>
    </row>
    <row r="367" spans="1:62" ht="18" customHeight="1" x14ac:dyDescent="0.35">
      <c r="A367" s="68">
        <f>'Energy - Master'!A366</f>
        <v>46386</v>
      </c>
      <c r="B367" s="24" t="str">
        <f t="shared" si="305"/>
        <v>Dec-2026</v>
      </c>
      <c r="C367" s="34" t="str">
        <f t="shared" si="326"/>
        <v/>
      </c>
      <c r="D367" s="8"/>
      <c r="E367" s="22" t="str">
        <f t="shared" si="306"/>
        <v/>
      </c>
      <c r="F367" s="34" t="str">
        <f t="shared" si="327"/>
        <v/>
      </c>
      <c r="G367" s="8"/>
      <c r="H367" s="22" t="str">
        <f t="shared" si="307"/>
        <v/>
      </c>
      <c r="I367" s="34" t="str">
        <f t="shared" si="328"/>
        <v/>
      </c>
      <c r="J367" s="8"/>
      <c r="K367" s="22" t="str">
        <f t="shared" si="308"/>
        <v/>
      </c>
      <c r="L367" s="34" t="str">
        <f t="shared" si="329"/>
        <v/>
      </c>
      <c r="M367" s="8"/>
      <c r="N367" s="22" t="str">
        <f t="shared" si="309"/>
        <v/>
      </c>
      <c r="O367" s="34" t="str">
        <f t="shared" si="330"/>
        <v/>
      </c>
      <c r="P367" s="8"/>
      <c r="Q367" s="22" t="str">
        <f t="shared" si="310"/>
        <v/>
      </c>
      <c r="R367" s="34" t="str">
        <f t="shared" si="331"/>
        <v/>
      </c>
      <c r="S367" s="8"/>
      <c r="T367" s="22" t="str">
        <f t="shared" si="311"/>
        <v/>
      </c>
      <c r="U367" s="34" t="str">
        <f t="shared" si="332"/>
        <v/>
      </c>
      <c r="V367" s="8"/>
      <c r="W367" s="22" t="str">
        <f t="shared" si="312"/>
        <v/>
      </c>
      <c r="X367" s="34" t="str">
        <f t="shared" si="333"/>
        <v/>
      </c>
      <c r="Y367" s="8"/>
      <c r="Z367" s="22" t="str">
        <f t="shared" si="313"/>
        <v/>
      </c>
      <c r="AA367" s="34" t="str">
        <f t="shared" si="334"/>
        <v/>
      </c>
      <c r="AB367" s="8"/>
      <c r="AC367" s="22" t="str">
        <f t="shared" si="314"/>
        <v/>
      </c>
      <c r="AD367" s="34" t="str">
        <f t="shared" si="335"/>
        <v/>
      </c>
      <c r="AE367" s="8"/>
      <c r="AF367" s="22" t="str">
        <f t="shared" si="315"/>
        <v/>
      </c>
      <c r="AG367" s="34" t="str">
        <f t="shared" si="336"/>
        <v/>
      </c>
      <c r="AH367" s="8"/>
      <c r="AI367" s="22" t="str">
        <f t="shared" si="316"/>
        <v/>
      </c>
      <c r="AJ367" s="34" t="str">
        <f t="shared" si="337"/>
        <v/>
      </c>
      <c r="AK367" s="8"/>
      <c r="AL367" s="22" t="str">
        <f t="shared" si="317"/>
        <v/>
      </c>
      <c r="AM367" s="34" t="str">
        <f t="shared" si="338"/>
        <v/>
      </c>
      <c r="AN367" s="8"/>
      <c r="AO367" s="22" t="str">
        <f t="shared" si="318"/>
        <v/>
      </c>
      <c r="AP367" s="34" t="str">
        <f t="shared" si="339"/>
        <v/>
      </c>
      <c r="AQ367" s="8"/>
      <c r="AR367" s="22" t="str">
        <f t="shared" si="319"/>
        <v/>
      </c>
      <c r="AS367" s="34" t="str">
        <f t="shared" si="340"/>
        <v/>
      </c>
      <c r="AT367" s="8"/>
      <c r="AU367" s="22" t="str">
        <f t="shared" si="320"/>
        <v/>
      </c>
      <c r="AV367" s="34" t="str">
        <f t="shared" si="341"/>
        <v/>
      </c>
      <c r="AW367" s="8"/>
      <c r="AX367" s="22" t="str">
        <f t="shared" si="321"/>
        <v/>
      </c>
      <c r="AY367" s="34">
        <f t="shared" si="343"/>
        <v>0</v>
      </c>
      <c r="AZ367" s="8"/>
      <c r="BA367" s="22" t="str">
        <f t="shared" si="322"/>
        <v/>
      </c>
      <c r="BB367" s="34" t="str">
        <f t="shared" si="346"/>
        <v/>
      </c>
      <c r="BC367" s="8"/>
      <c r="BD367" s="22" t="str">
        <f t="shared" si="323"/>
        <v/>
      </c>
      <c r="BE367" s="34">
        <f t="shared" si="345"/>
        <v>0</v>
      </c>
      <c r="BF367" s="8"/>
      <c r="BG367" s="22" t="str">
        <f t="shared" si="324"/>
        <v/>
      </c>
      <c r="BH367" s="34" t="str">
        <f t="shared" si="342"/>
        <v/>
      </c>
      <c r="BI367" s="8"/>
      <c r="BJ367" s="22" t="str">
        <f t="shared" si="325"/>
        <v/>
      </c>
    </row>
    <row r="368" spans="1:62" ht="18" customHeight="1" x14ac:dyDescent="0.35">
      <c r="A368" s="68">
        <f>'Energy - Master'!A367</f>
        <v>46387</v>
      </c>
      <c r="B368" s="24" t="str">
        <f t="shared" si="305"/>
        <v>Dec-2026</v>
      </c>
      <c r="C368" s="34" t="str">
        <f t="shared" si="326"/>
        <v/>
      </c>
      <c r="D368" s="8"/>
      <c r="E368" s="22" t="str">
        <f t="shared" si="306"/>
        <v/>
      </c>
      <c r="F368" s="34" t="str">
        <f t="shared" si="327"/>
        <v/>
      </c>
      <c r="G368" s="8"/>
      <c r="H368" s="22" t="str">
        <f t="shared" si="307"/>
        <v/>
      </c>
      <c r="I368" s="34" t="str">
        <f t="shared" si="328"/>
        <v/>
      </c>
      <c r="J368" s="8"/>
      <c r="K368" s="22" t="str">
        <f t="shared" si="308"/>
        <v/>
      </c>
      <c r="L368" s="34" t="str">
        <f t="shared" si="329"/>
        <v/>
      </c>
      <c r="M368" s="8"/>
      <c r="N368" s="22" t="str">
        <f t="shared" si="309"/>
        <v/>
      </c>
      <c r="O368" s="34" t="str">
        <f t="shared" si="330"/>
        <v/>
      </c>
      <c r="P368" s="8"/>
      <c r="Q368" s="22" t="str">
        <f t="shared" si="310"/>
        <v/>
      </c>
      <c r="R368" s="34" t="str">
        <f t="shared" si="331"/>
        <v/>
      </c>
      <c r="S368" s="8"/>
      <c r="T368" s="22" t="str">
        <f t="shared" si="311"/>
        <v/>
      </c>
      <c r="U368" s="34" t="str">
        <f t="shared" si="332"/>
        <v/>
      </c>
      <c r="V368" s="8"/>
      <c r="W368" s="22" t="str">
        <f t="shared" si="312"/>
        <v/>
      </c>
      <c r="X368" s="34" t="str">
        <f t="shared" si="333"/>
        <v/>
      </c>
      <c r="Y368" s="8"/>
      <c r="Z368" s="22" t="str">
        <f t="shared" si="313"/>
        <v/>
      </c>
      <c r="AA368" s="34" t="str">
        <f t="shared" si="334"/>
        <v/>
      </c>
      <c r="AB368" s="8"/>
      <c r="AC368" s="22" t="str">
        <f t="shared" si="314"/>
        <v/>
      </c>
      <c r="AD368" s="34" t="str">
        <f t="shared" si="335"/>
        <v/>
      </c>
      <c r="AE368" s="8"/>
      <c r="AF368" s="22" t="str">
        <f t="shared" si="315"/>
        <v/>
      </c>
      <c r="AG368" s="34" t="str">
        <f t="shared" si="336"/>
        <v/>
      </c>
      <c r="AH368" s="8"/>
      <c r="AI368" s="22" t="str">
        <f t="shared" si="316"/>
        <v/>
      </c>
      <c r="AJ368" s="34" t="str">
        <f t="shared" si="337"/>
        <v/>
      </c>
      <c r="AK368" s="8"/>
      <c r="AL368" s="22" t="str">
        <f t="shared" si="317"/>
        <v/>
      </c>
      <c r="AM368" s="34" t="str">
        <f t="shared" si="338"/>
        <v/>
      </c>
      <c r="AN368" s="8"/>
      <c r="AO368" s="22" t="str">
        <f t="shared" si="318"/>
        <v/>
      </c>
      <c r="AP368" s="34" t="str">
        <f t="shared" si="339"/>
        <v/>
      </c>
      <c r="AQ368" s="8"/>
      <c r="AR368" s="22" t="str">
        <f t="shared" si="319"/>
        <v/>
      </c>
      <c r="AS368" s="34" t="str">
        <f t="shared" si="340"/>
        <v/>
      </c>
      <c r="AT368" s="8"/>
      <c r="AU368" s="22" t="str">
        <f t="shared" si="320"/>
        <v/>
      </c>
      <c r="AV368" s="34" t="str">
        <f t="shared" si="341"/>
        <v/>
      </c>
      <c r="AW368" s="8"/>
      <c r="AX368" s="22" t="str">
        <f t="shared" si="321"/>
        <v/>
      </c>
      <c r="AY368" s="34" t="str">
        <f t="shared" ref="AY368:AY388" si="347">IF(AZ367="","",AZ367)</f>
        <v/>
      </c>
      <c r="AZ368" s="8"/>
      <c r="BA368" s="22" t="str">
        <f t="shared" si="322"/>
        <v/>
      </c>
      <c r="BB368" s="34" t="str">
        <f t="shared" si="346"/>
        <v/>
      </c>
      <c r="BC368" s="8"/>
      <c r="BD368" s="22" t="str">
        <f t="shared" si="323"/>
        <v/>
      </c>
      <c r="BE368" s="34">
        <f t="shared" si="345"/>
        <v>0</v>
      </c>
      <c r="BF368" s="8"/>
      <c r="BG368" s="22" t="str">
        <f t="shared" si="324"/>
        <v/>
      </c>
      <c r="BH368" s="34" t="str">
        <f t="shared" si="342"/>
        <v/>
      </c>
      <c r="BI368" s="8"/>
      <c r="BJ368" s="22" t="str">
        <f t="shared" si="325"/>
        <v/>
      </c>
    </row>
    <row r="369" spans="1:62" ht="18" customHeight="1" x14ac:dyDescent="0.35">
      <c r="A369" s="68">
        <f>'Energy - Master'!A368</f>
        <v>46388</v>
      </c>
      <c r="B369" s="24" t="str">
        <f t="shared" si="305"/>
        <v>Jan-2027</v>
      </c>
      <c r="C369" s="34" t="str">
        <f t="shared" si="326"/>
        <v/>
      </c>
      <c r="D369" s="8"/>
      <c r="E369" s="22" t="str">
        <f t="shared" si="306"/>
        <v/>
      </c>
      <c r="F369" s="34" t="str">
        <f t="shared" si="327"/>
        <v/>
      </c>
      <c r="G369" s="8"/>
      <c r="H369" s="22" t="str">
        <f t="shared" si="307"/>
        <v/>
      </c>
      <c r="I369" s="34" t="str">
        <f t="shared" si="328"/>
        <v/>
      </c>
      <c r="J369" s="8"/>
      <c r="K369" s="22" t="str">
        <f t="shared" si="308"/>
        <v/>
      </c>
      <c r="L369" s="34" t="str">
        <f t="shared" si="329"/>
        <v/>
      </c>
      <c r="M369" s="8"/>
      <c r="N369" s="22" t="str">
        <f t="shared" si="309"/>
        <v/>
      </c>
      <c r="O369" s="34" t="str">
        <f t="shared" si="330"/>
        <v/>
      </c>
      <c r="P369" s="8"/>
      <c r="Q369" s="22" t="str">
        <f t="shared" si="310"/>
        <v/>
      </c>
      <c r="R369" s="34" t="str">
        <f t="shared" si="331"/>
        <v/>
      </c>
      <c r="S369" s="8"/>
      <c r="T369" s="22" t="str">
        <f t="shared" si="311"/>
        <v/>
      </c>
      <c r="U369" s="34" t="str">
        <f t="shared" si="332"/>
        <v/>
      </c>
      <c r="V369" s="8"/>
      <c r="W369" s="22" t="str">
        <f t="shared" si="312"/>
        <v/>
      </c>
      <c r="X369" s="34" t="str">
        <f t="shared" si="333"/>
        <v/>
      </c>
      <c r="Y369" s="8"/>
      <c r="Z369" s="22" t="str">
        <f t="shared" si="313"/>
        <v/>
      </c>
      <c r="AA369" s="34" t="str">
        <f t="shared" si="334"/>
        <v/>
      </c>
      <c r="AB369" s="8"/>
      <c r="AC369" s="22" t="str">
        <f t="shared" si="314"/>
        <v/>
      </c>
      <c r="AD369" s="34" t="str">
        <f t="shared" si="335"/>
        <v/>
      </c>
      <c r="AE369" s="8"/>
      <c r="AF369" s="22" t="str">
        <f t="shared" si="315"/>
        <v/>
      </c>
      <c r="AG369" s="34" t="str">
        <f t="shared" si="336"/>
        <v/>
      </c>
      <c r="AH369" s="8"/>
      <c r="AI369" s="22" t="str">
        <f t="shared" si="316"/>
        <v/>
      </c>
      <c r="AJ369" s="34" t="str">
        <f t="shared" si="337"/>
        <v/>
      </c>
      <c r="AK369" s="8"/>
      <c r="AL369" s="22" t="str">
        <f t="shared" si="317"/>
        <v/>
      </c>
      <c r="AM369" s="34" t="str">
        <f t="shared" si="338"/>
        <v/>
      </c>
      <c r="AN369" s="8"/>
      <c r="AO369" s="22" t="str">
        <f t="shared" si="318"/>
        <v/>
      </c>
      <c r="AP369" s="34" t="str">
        <f t="shared" si="339"/>
        <v/>
      </c>
      <c r="AQ369" s="8"/>
      <c r="AR369" s="22" t="str">
        <f t="shared" si="319"/>
        <v/>
      </c>
      <c r="AS369" s="34" t="str">
        <f t="shared" si="340"/>
        <v/>
      </c>
      <c r="AT369" s="8"/>
      <c r="AU369" s="22" t="str">
        <f t="shared" si="320"/>
        <v/>
      </c>
      <c r="AV369" s="34" t="str">
        <f t="shared" si="341"/>
        <v/>
      </c>
      <c r="AW369" s="8"/>
      <c r="AX369" s="22" t="str">
        <f t="shared" si="321"/>
        <v/>
      </c>
      <c r="AY369" s="34" t="str">
        <f t="shared" si="347"/>
        <v/>
      </c>
      <c r="AZ369" s="8"/>
      <c r="BA369" s="22" t="str">
        <f t="shared" si="322"/>
        <v/>
      </c>
      <c r="BB369" s="34" t="str">
        <f t="shared" si="346"/>
        <v/>
      </c>
      <c r="BC369" s="8"/>
      <c r="BD369" s="22" t="str">
        <f t="shared" si="323"/>
        <v/>
      </c>
      <c r="BE369" s="34">
        <f t="shared" si="345"/>
        <v>0</v>
      </c>
      <c r="BF369" s="8"/>
      <c r="BG369" s="22" t="str">
        <f t="shared" si="324"/>
        <v/>
      </c>
      <c r="BH369" s="34" t="str">
        <f t="shared" si="342"/>
        <v/>
      </c>
      <c r="BI369" s="8"/>
      <c r="BJ369" s="22" t="str">
        <f t="shared" si="325"/>
        <v/>
      </c>
    </row>
    <row r="370" spans="1:62" ht="18" customHeight="1" x14ac:dyDescent="0.35">
      <c r="A370" s="68">
        <f>'Energy - Master'!A369</f>
        <v>46389</v>
      </c>
      <c r="B370" s="24" t="str">
        <f t="shared" si="305"/>
        <v>Jan-2027</v>
      </c>
      <c r="C370" s="34" t="str">
        <f t="shared" si="326"/>
        <v/>
      </c>
      <c r="D370" s="8"/>
      <c r="E370" s="22" t="str">
        <f t="shared" si="306"/>
        <v/>
      </c>
      <c r="F370" s="34" t="str">
        <f t="shared" si="327"/>
        <v/>
      </c>
      <c r="G370" s="8"/>
      <c r="H370" s="22" t="str">
        <f t="shared" si="307"/>
        <v/>
      </c>
      <c r="I370" s="34" t="str">
        <f t="shared" si="328"/>
        <v/>
      </c>
      <c r="J370" s="8"/>
      <c r="K370" s="22" t="str">
        <f t="shared" si="308"/>
        <v/>
      </c>
      <c r="L370" s="34" t="str">
        <f t="shared" si="329"/>
        <v/>
      </c>
      <c r="M370" s="8"/>
      <c r="N370" s="22" t="str">
        <f t="shared" si="309"/>
        <v/>
      </c>
      <c r="O370" s="34" t="str">
        <f t="shared" si="330"/>
        <v/>
      </c>
      <c r="P370" s="8"/>
      <c r="Q370" s="22" t="str">
        <f t="shared" si="310"/>
        <v/>
      </c>
      <c r="R370" s="34" t="str">
        <f t="shared" si="331"/>
        <v/>
      </c>
      <c r="S370" s="8"/>
      <c r="T370" s="22" t="str">
        <f t="shared" si="311"/>
        <v/>
      </c>
      <c r="U370" s="34" t="str">
        <f t="shared" si="332"/>
        <v/>
      </c>
      <c r="V370" s="8"/>
      <c r="W370" s="22" t="str">
        <f t="shared" si="312"/>
        <v/>
      </c>
      <c r="X370" s="34" t="str">
        <f t="shared" si="333"/>
        <v/>
      </c>
      <c r="Y370" s="8"/>
      <c r="Z370" s="22" t="str">
        <f t="shared" si="313"/>
        <v/>
      </c>
      <c r="AA370" s="34" t="str">
        <f t="shared" si="334"/>
        <v/>
      </c>
      <c r="AB370" s="8"/>
      <c r="AC370" s="22" t="str">
        <f t="shared" si="314"/>
        <v/>
      </c>
      <c r="AD370" s="34" t="str">
        <f t="shared" si="335"/>
        <v/>
      </c>
      <c r="AE370" s="8"/>
      <c r="AF370" s="22" t="str">
        <f t="shared" si="315"/>
        <v/>
      </c>
      <c r="AG370" s="34" t="str">
        <f t="shared" si="336"/>
        <v/>
      </c>
      <c r="AH370" s="8"/>
      <c r="AI370" s="22" t="str">
        <f t="shared" si="316"/>
        <v/>
      </c>
      <c r="AJ370" s="34" t="str">
        <f t="shared" si="337"/>
        <v/>
      </c>
      <c r="AK370" s="8"/>
      <c r="AL370" s="22" t="str">
        <f t="shared" si="317"/>
        <v/>
      </c>
      <c r="AM370" s="34" t="str">
        <f t="shared" si="338"/>
        <v/>
      </c>
      <c r="AN370" s="8"/>
      <c r="AO370" s="22" t="str">
        <f t="shared" si="318"/>
        <v/>
      </c>
      <c r="AP370" s="34" t="str">
        <f t="shared" si="339"/>
        <v/>
      </c>
      <c r="AQ370" s="8"/>
      <c r="AR370" s="22" t="str">
        <f t="shared" si="319"/>
        <v/>
      </c>
      <c r="AS370" s="34" t="str">
        <f t="shared" si="340"/>
        <v/>
      </c>
      <c r="AT370" s="8"/>
      <c r="AU370" s="22" t="str">
        <f t="shared" si="320"/>
        <v/>
      </c>
      <c r="AV370" s="34" t="str">
        <f t="shared" si="341"/>
        <v/>
      </c>
      <c r="AW370" s="8"/>
      <c r="AX370" s="22" t="str">
        <f t="shared" si="321"/>
        <v/>
      </c>
      <c r="AY370" s="34" t="str">
        <f t="shared" si="347"/>
        <v/>
      </c>
      <c r="AZ370" s="8"/>
      <c r="BA370" s="22" t="str">
        <f t="shared" si="322"/>
        <v/>
      </c>
      <c r="BB370" s="34" t="str">
        <f t="shared" si="346"/>
        <v/>
      </c>
      <c r="BC370" s="8"/>
      <c r="BD370" s="22" t="str">
        <f t="shared" si="323"/>
        <v/>
      </c>
      <c r="BE370" s="34">
        <f t="shared" si="345"/>
        <v>0</v>
      </c>
      <c r="BF370" s="8"/>
      <c r="BG370" s="22" t="str">
        <f t="shared" si="324"/>
        <v/>
      </c>
      <c r="BH370" s="34" t="str">
        <f t="shared" si="342"/>
        <v/>
      </c>
      <c r="BI370" s="8"/>
      <c r="BJ370" s="22" t="str">
        <f t="shared" si="325"/>
        <v/>
      </c>
    </row>
    <row r="371" spans="1:62" ht="18" customHeight="1" x14ac:dyDescent="0.35">
      <c r="A371" s="68">
        <f>'Energy - Master'!A370</f>
        <v>46390</v>
      </c>
      <c r="B371" s="24" t="str">
        <f t="shared" si="305"/>
        <v>Jan-2027</v>
      </c>
      <c r="C371" s="34" t="str">
        <f t="shared" si="326"/>
        <v/>
      </c>
      <c r="D371" s="8"/>
      <c r="E371" s="22" t="str">
        <f t="shared" si="306"/>
        <v/>
      </c>
      <c r="F371" s="34" t="str">
        <f t="shared" si="327"/>
        <v/>
      </c>
      <c r="G371" s="8"/>
      <c r="H371" s="22" t="str">
        <f t="shared" si="307"/>
        <v/>
      </c>
      <c r="I371" s="34" t="str">
        <f t="shared" si="328"/>
        <v/>
      </c>
      <c r="J371" s="8"/>
      <c r="K371" s="22" t="str">
        <f t="shared" si="308"/>
        <v/>
      </c>
      <c r="L371" s="34" t="str">
        <f t="shared" si="329"/>
        <v/>
      </c>
      <c r="M371" s="8"/>
      <c r="N371" s="22" t="str">
        <f t="shared" si="309"/>
        <v/>
      </c>
      <c r="O371" s="34" t="str">
        <f t="shared" si="330"/>
        <v/>
      </c>
      <c r="P371" s="8"/>
      <c r="Q371" s="22" t="str">
        <f t="shared" si="310"/>
        <v/>
      </c>
      <c r="R371" s="34" t="str">
        <f t="shared" si="331"/>
        <v/>
      </c>
      <c r="S371" s="8"/>
      <c r="T371" s="22" t="str">
        <f t="shared" si="311"/>
        <v/>
      </c>
      <c r="U371" s="34" t="str">
        <f t="shared" si="332"/>
        <v/>
      </c>
      <c r="V371" s="8"/>
      <c r="W371" s="22" t="str">
        <f t="shared" si="312"/>
        <v/>
      </c>
      <c r="X371" s="34" t="str">
        <f t="shared" si="333"/>
        <v/>
      </c>
      <c r="Y371" s="8"/>
      <c r="Z371" s="22" t="str">
        <f t="shared" si="313"/>
        <v/>
      </c>
      <c r="AA371" s="34" t="str">
        <f t="shared" si="334"/>
        <v/>
      </c>
      <c r="AB371" s="8"/>
      <c r="AC371" s="22" t="str">
        <f t="shared" si="314"/>
        <v/>
      </c>
      <c r="AD371" s="34" t="str">
        <f t="shared" si="335"/>
        <v/>
      </c>
      <c r="AE371" s="8"/>
      <c r="AF371" s="22" t="str">
        <f t="shared" si="315"/>
        <v/>
      </c>
      <c r="AG371" s="34" t="str">
        <f t="shared" si="336"/>
        <v/>
      </c>
      <c r="AH371" s="8"/>
      <c r="AI371" s="22" t="str">
        <f t="shared" si="316"/>
        <v/>
      </c>
      <c r="AJ371" s="34" t="str">
        <f t="shared" si="337"/>
        <v/>
      </c>
      <c r="AK371" s="8"/>
      <c r="AL371" s="22" t="str">
        <f t="shared" si="317"/>
        <v/>
      </c>
      <c r="AM371" s="34" t="str">
        <f t="shared" si="338"/>
        <v/>
      </c>
      <c r="AN371" s="8"/>
      <c r="AO371" s="22" t="str">
        <f t="shared" si="318"/>
        <v/>
      </c>
      <c r="AP371" s="34" t="str">
        <f t="shared" si="339"/>
        <v/>
      </c>
      <c r="AQ371" s="8"/>
      <c r="AR371" s="22" t="str">
        <f t="shared" si="319"/>
        <v/>
      </c>
      <c r="AS371" s="34" t="str">
        <f t="shared" si="340"/>
        <v/>
      </c>
      <c r="AT371" s="8"/>
      <c r="AU371" s="22" t="str">
        <f t="shared" si="320"/>
        <v/>
      </c>
      <c r="AV371" s="34" t="str">
        <f t="shared" si="341"/>
        <v/>
      </c>
      <c r="AW371" s="8"/>
      <c r="AX371" s="22" t="str">
        <f t="shared" si="321"/>
        <v/>
      </c>
      <c r="AY371" s="34" t="str">
        <f t="shared" si="347"/>
        <v/>
      </c>
      <c r="AZ371" s="8"/>
      <c r="BA371" s="22" t="str">
        <f t="shared" si="322"/>
        <v/>
      </c>
      <c r="BB371" s="34" t="str">
        <f t="shared" si="346"/>
        <v/>
      </c>
      <c r="BC371" s="8"/>
      <c r="BD371" s="22" t="str">
        <f t="shared" si="323"/>
        <v/>
      </c>
      <c r="BE371" s="34">
        <f t="shared" si="345"/>
        <v>0</v>
      </c>
      <c r="BF371" s="8"/>
      <c r="BG371" s="22" t="str">
        <f t="shared" si="324"/>
        <v/>
      </c>
      <c r="BH371" s="34" t="str">
        <f t="shared" si="342"/>
        <v/>
      </c>
      <c r="BI371" s="8"/>
      <c r="BJ371" s="22" t="str">
        <f t="shared" si="325"/>
        <v/>
      </c>
    </row>
    <row r="372" spans="1:62" ht="18" customHeight="1" x14ac:dyDescent="0.35">
      <c r="A372" s="68">
        <f>'Energy - Master'!A371</f>
        <v>46391</v>
      </c>
      <c r="B372" s="24" t="str">
        <f t="shared" si="305"/>
        <v>Jan-2027</v>
      </c>
      <c r="C372" s="34" t="str">
        <f t="shared" si="326"/>
        <v/>
      </c>
      <c r="D372" s="8"/>
      <c r="E372" s="22" t="str">
        <f t="shared" si="306"/>
        <v/>
      </c>
      <c r="F372" s="34" t="str">
        <f t="shared" si="327"/>
        <v/>
      </c>
      <c r="G372" s="8"/>
      <c r="H372" s="22" t="str">
        <f t="shared" si="307"/>
        <v/>
      </c>
      <c r="I372" s="34" t="str">
        <f t="shared" si="328"/>
        <v/>
      </c>
      <c r="J372" s="8"/>
      <c r="K372" s="22" t="str">
        <f t="shared" si="308"/>
        <v/>
      </c>
      <c r="L372" s="34" t="str">
        <f t="shared" si="329"/>
        <v/>
      </c>
      <c r="M372" s="8"/>
      <c r="N372" s="22" t="str">
        <f t="shared" si="309"/>
        <v/>
      </c>
      <c r="O372" s="34" t="str">
        <f t="shared" si="330"/>
        <v/>
      </c>
      <c r="P372" s="8"/>
      <c r="Q372" s="22" t="str">
        <f t="shared" si="310"/>
        <v/>
      </c>
      <c r="R372" s="34" t="str">
        <f t="shared" si="331"/>
        <v/>
      </c>
      <c r="S372" s="8"/>
      <c r="T372" s="22" t="str">
        <f t="shared" si="311"/>
        <v/>
      </c>
      <c r="U372" s="34" t="str">
        <f t="shared" si="332"/>
        <v/>
      </c>
      <c r="V372" s="8"/>
      <c r="W372" s="22" t="str">
        <f t="shared" si="312"/>
        <v/>
      </c>
      <c r="X372" s="34" t="str">
        <f t="shared" si="333"/>
        <v/>
      </c>
      <c r="Y372" s="8"/>
      <c r="Z372" s="22" t="str">
        <f t="shared" si="313"/>
        <v/>
      </c>
      <c r="AA372" s="34" t="str">
        <f t="shared" si="334"/>
        <v/>
      </c>
      <c r="AB372" s="8"/>
      <c r="AC372" s="22" t="str">
        <f t="shared" si="314"/>
        <v/>
      </c>
      <c r="AD372" s="34" t="str">
        <f t="shared" si="335"/>
        <v/>
      </c>
      <c r="AE372" s="8"/>
      <c r="AF372" s="22" t="str">
        <f t="shared" si="315"/>
        <v/>
      </c>
      <c r="AG372" s="34" t="str">
        <f t="shared" si="336"/>
        <v/>
      </c>
      <c r="AH372" s="8"/>
      <c r="AI372" s="22" t="str">
        <f t="shared" si="316"/>
        <v/>
      </c>
      <c r="AJ372" s="34" t="str">
        <f t="shared" si="337"/>
        <v/>
      </c>
      <c r="AK372" s="8"/>
      <c r="AL372" s="22" t="str">
        <f t="shared" si="317"/>
        <v/>
      </c>
      <c r="AM372" s="34" t="str">
        <f t="shared" si="338"/>
        <v/>
      </c>
      <c r="AN372" s="8"/>
      <c r="AO372" s="22" t="str">
        <f t="shared" si="318"/>
        <v/>
      </c>
      <c r="AP372" s="34" t="str">
        <f t="shared" si="339"/>
        <v/>
      </c>
      <c r="AQ372" s="8"/>
      <c r="AR372" s="22" t="str">
        <f t="shared" si="319"/>
        <v/>
      </c>
      <c r="AS372" s="34" t="str">
        <f t="shared" si="340"/>
        <v/>
      </c>
      <c r="AT372" s="8"/>
      <c r="AU372" s="22" t="str">
        <f t="shared" si="320"/>
        <v/>
      </c>
      <c r="AV372" s="34" t="str">
        <f t="shared" si="341"/>
        <v/>
      </c>
      <c r="AW372" s="8"/>
      <c r="AX372" s="22" t="str">
        <f t="shared" si="321"/>
        <v/>
      </c>
      <c r="AY372" s="34" t="str">
        <f t="shared" si="347"/>
        <v/>
      </c>
      <c r="AZ372" s="8"/>
      <c r="BA372" s="22" t="str">
        <f t="shared" si="322"/>
        <v/>
      </c>
      <c r="BB372" s="34" t="str">
        <f t="shared" si="346"/>
        <v/>
      </c>
      <c r="BC372" s="8"/>
      <c r="BD372" s="22" t="str">
        <f t="shared" si="323"/>
        <v/>
      </c>
      <c r="BE372" s="34">
        <f t="shared" si="345"/>
        <v>0</v>
      </c>
      <c r="BF372" s="8"/>
      <c r="BG372" s="22" t="str">
        <f t="shared" si="324"/>
        <v/>
      </c>
      <c r="BH372" s="34" t="str">
        <f t="shared" si="342"/>
        <v/>
      </c>
      <c r="BI372" s="8"/>
      <c r="BJ372" s="22" t="str">
        <f t="shared" si="325"/>
        <v/>
      </c>
    </row>
    <row r="373" spans="1:62" ht="18" customHeight="1" x14ac:dyDescent="0.35">
      <c r="A373" s="68">
        <f>'Energy - Master'!A372</f>
        <v>46392</v>
      </c>
      <c r="B373" s="24" t="str">
        <f t="shared" si="305"/>
        <v>Jan-2027</v>
      </c>
      <c r="C373" s="34" t="str">
        <f t="shared" si="326"/>
        <v/>
      </c>
      <c r="D373" s="8"/>
      <c r="E373" s="22" t="str">
        <f t="shared" si="306"/>
        <v/>
      </c>
      <c r="F373" s="34" t="str">
        <f t="shared" si="327"/>
        <v/>
      </c>
      <c r="G373" s="8"/>
      <c r="H373" s="22" t="str">
        <f t="shared" si="307"/>
        <v/>
      </c>
      <c r="I373" s="34" t="str">
        <f t="shared" si="328"/>
        <v/>
      </c>
      <c r="J373" s="8"/>
      <c r="K373" s="22" t="str">
        <f t="shared" si="308"/>
        <v/>
      </c>
      <c r="L373" s="34" t="str">
        <f t="shared" si="329"/>
        <v/>
      </c>
      <c r="M373" s="8"/>
      <c r="N373" s="22" t="str">
        <f t="shared" si="309"/>
        <v/>
      </c>
      <c r="O373" s="34" t="str">
        <f t="shared" si="330"/>
        <v/>
      </c>
      <c r="P373" s="8"/>
      <c r="Q373" s="22" t="str">
        <f t="shared" si="310"/>
        <v/>
      </c>
      <c r="R373" s="34" t="str">
        <f t="shared" si="331"/>
        <v/>
      </c>
      <c r="S373" s="8"/>
      <c r="T373" s="22" t="str">
        <f t="shared" si="311"/>
        <v/>
      </c>
      <c r="U373" s="34" t="str">
        <f t="shared" si="332"/>
        <v/>
      </c>
      <c r="V373" s="8"/>
      <c r="W373" s="22" t="str">
        <f t="shared" si="312"/>
        <v/>
      </c>
      <c r="X373" s="34" t="str">
        <f t="shared" si="333"/>
        <v/>
      </c>
      <c r="Y373" s="8"/>
      <c r="Z373" s="22" t="str">
        <f t="shared" si="313"/>
        <v/>
      </c>
      <c r="AA373" s="34" t="str">
        <f t="shared" si="334"/>
        <v/>
      </c>
      <c r="AB373" s="8"/>
      <c r="AC373" s="22" t="str">
        <f t="shared" si="314"/>
        <v/>
      </c>
      <c r="AD373" s="34" t="str">
        <f t="shared" si="335"/>
        <v/>
      </c>
      <c r="AE373" s="8"/>
      <c r="AF373" s="22" t="str">
        <f t="shared" si="315"/>
        <v/>
      </c>
      <c r="AG373" s="34" t="str">
        <f t="shared" si="336"/>
        <v/>
      </c>
      <c r="AH373" s="8"/>
      <c r="AI373" s="22" t="str">
        <f t="shared" si="316"/>
        <v/>
      </c>
      <c r="AJ373" s="34" t="str">
        <f t="shared" si="337"/>
        <v/>
      </c>
      <c r="AK373" s="8"/>
      <c r="AL373" s="22" t="str">
        <f t="shared" si="317"/>
        <v/>
      </c>
      <c r="AM373" s="34" t="str">
        <f t="shared" si="338"/>
        <v/>
      </c>
      <c r="AN373" s="8"/>
      <c r="AO373" s="22" t="str">
        <f t="shared" si="318"/>
        <v/>
      </c>
      <c r="AP373" s="34" t="str">
        <f t="shared" si="339"/>
        <v/>
      </c>
      <c r="AQ373" s="8"/>
      <c r="AR373" s="22" t="str">
        <f t="shared" si="319"/>
        <v/>
      </c>
      <c r="AS373" s="34" t="str">
        <f t="shared" si="340"/>
        <v/>
      </c>
      <c r="AT373" s="8"/>
      <c r="AU373" s="22" t="str">
        <f t="shared" si="320"/>
        <v/>
      </c>
      <c r="AV373" s="34" t="str">
        <f t="shared" si="341"/>
        <v/>
      </c>
      <c r="AW373" s="8"/>
      <c r="AX373" s="22" t="str">
        <f t="shared" si="321"/>
        <v/>
      </c>
      <c r="AY373" s="34" t="str">
        <f t="shared" si="347"/>
        <v/>
      </c>
      <c r="AZ373" s="8"/>
      <c r="BA373" s="22" t="str">
        <f t="shared" si="322"/>
        <v/>
      </c>
      <c r="BB373" s="34" t="str">
        <f t="shared" si="346"/>
        <v/>
      </c>
      <c r="BC373" s="8"/>
      <c r="BD373" s="22" t="str">
        <f t="shared" si="323"/>
        <v/>
      </c>
      <c r="BE373" s="34">
        <f t="shared" si="345"/>
        <v>0</v>
      </c>
      <c r="BF373" s="8"/>
      <c r="BG373" s="22" t="str">
        <f t="shared" si="324"/>
        <v/>
      </c>
      <c r="BH373" s="34" t="str">
        <f t="shared" si="342"/>
        <v/>
      </c>
      <c r="BI373" s="8"/>
      <c r="BJ373" s="22" t="str">
        <f t="shared" si="325"/>
        <v/>
      </c>
    </row>
    <row r="374" spans="1:62" ht="18" customHeight="1" x14ac:dyDescent="0.35">
      <c r="A374" s="68">
        <f>'Energy - Master'!A373</f>
        <v>46393</v>
      </c>
      <c r="B374" s="24" t="str">
        <f t="shared" si="305"/>
        <v>Jan-2027</v>
      </c>
      <c r="C374" s="34" t="str">
        <f t="shared" si="326"/>
        <v/>
      </c>
      <c r="D374" s="8"/>
      <c r="E374" s="22" t="str">
        <f t="shared" si="306"/>
        <v/>
      </c>
      <c r="F374" s="34" t="str">
        <f t="shared" si="327"/>
        <v/>
      </c>
      <c r="G374" s="8"/>
      <c r="H374" s="22" t="str">
        <f t="shared" si="307"/>
        <v/>
      </c>
      <c r="I374" s="34" t="str">
        <f t="shared" si="328"/>
        <v/>
      </c>
      <c r="J374" s="8"/>
      <c r="K374" s="22" t="str">
        <f t="shared" si="308"/>
        <v/>
      </c>
      <c r="L374" s="34" t="str">
        <f t="shared" si="329"/>
        <v/>
      </c>
      <c r="M374" s="8"/>
      <c r="N374" s="22" t="str">
        <f t="shared" si="309"/>
        <v/>
      </c>
      <c r="O374" s="34" t="str">
        <f t="shared" si="330"/>
        <v/>
      </c>
      <c r="P374" s="8"/>
      <c r="Q374" s="22" t="str">
        <f t="shared" si="310"/>
        <v/>
      </c>
      <c r="R374" s="34" t="str">
        <f t="shared" si="331"/>
        <v/>
      </c>
      <c r="S374" s="8"/>
      <c r="T374" s="22" t="str">
        <f t="shared" si="311"/>
        <v/>
      </c>
      <c r="U374" s="34" t="str">
        <f t="shared" si="332"/>
        <v/>
      </c>
      <c r="V374" s="8"/>
      <c r="W374" s="22" t="str">
        <f t="shared" si="312"/>
        <v/>
      </c>
      <c r="X374" s="34" t="str">
        <f t="shared" si="333"/>
        <v/>
      </c>
      <c r="Y374" s="8"/>
      <c r="Z374" s="22" t="str">
        <f t="shared" si="313"/>
        <v/>
      </c>
      <c r="AA374" s="34" t="str">
        <f t="shared" si="334"/>
        <v/>
      </c>
      <c r="AB374" s="8"/>
      <c r="AC374" s="22" t="str">
        <f t="shared" si="314"/>
        <v/>
      </c>
      <c r="AD374" s="34" t="str">
        <f t="shared" si="335"/>
        <v/>
      </c>
      <c r="AE374" s="8"/>
      <c r="AF374" s="22" t="str">
        <f t="shared" si="315"/>
        <v/>
      </c>
      <c r="AG374" s="34" t="str">
        <f t="shared" si="336"/>
        <v/>
      </c>
      <c r="AH374" s="8"/>
      <c r="AI374" s="22" t="str">
        <f t="shared" si="316"/>
        <v/>
      </c>
      <c r="AJ374" s="34" t="str">
        <f t="shared" si="337"/>
        <v/>
      </c>
      <c r="AK374" s="8"/>
      <c r="AL374" s="22" t="str">
        <f t="shared" si="317"/>
        <v/>
      </c>
      <c r="AM374" s="34" t="str">
        <f t="shared" si="338"/>
        <v/>
      </c>
      <c r="AN374" s="8"/>
      <c r="AO374" s="22" t="str">
        <f t="shared" si="318"/>
        <v/>
      </c>
      <c r="AP374" s="34" t="str">
        <f t="shared" si="339"/>
        <v/>
      </c>
      <c r="AQ374" s="8"/>
      <c r="AR374" s="22" t="str">
        <f t="shared" si="319"/>
        <v/>
      </c>
      <c r="AS374" s="34" t="str">
        <f t="shared" si="340"/>
        <v/>
      </c>
      <c r="AT374" s="8"/>
      <c r="AU374" s="22" t="str">
        <f t="shared" si="320"/>
        <v/>
      </c>
      <c r="AV374" s="34" t="str">
        <f t="shared" si="341"/>
        <v/>
      </c>
      <c r="AW374" s="8"/>
      <c r="AX374" s="22" t="str">
        <f t="shared" si="321"/>
        <v/>
      </c>
      <c r="AY374" s="34" t="str">
        <f t="shared" si="347"/>
        <v/>
      </c>
      <c r="AZ374" s="8"/>
      <c r="BA374" s="22" t="str">
        <f t="shared" si="322"/>
        <v/>
      </c>
      <c r="BB374" s="34" t="str">
        <f t="shared" si="346"/>
        <v/>
      </c>
      <c r="BC374" s="8"/>
      <c r="BD374" s="22" t="str">
        <f t="shared" si="323"/>
        <v/>
      </c>
      <c r="BE374" s="34">
        <f t="shared" si="345"/>
        <v>0</v>
      </c>
      <c r="BF374" s="8"/>
      <c r="BG374" s="22" t="str">
        <f t="shared" si="324"/>
        <v/>
      </c>
      <c r="BH374" s="34" t="str">
        <f t="shared" si="342"/>
        <v/>
      </c>
      <c r="BI374" s="8"/>
      <c r="BJ374" s="22" t="str">
        <f t="shared" si="325"/>
        <v/>
      </c>
    </row>
    <row r="375" spans="1:62" ht="18" customHeight="1" x14ac:dyDescent="0.35">
      <c r="A375" s="68">
        <f>'Energy - Master'!A374</f>
        <v>46394</v>
      </c>
      <c r="B375" s="24" t="str">
        <f t="shared" si="305"/>
        <v>Jan-2027</v>
      </c>
      <c r="C375" s="34" t="str">
        <f t="shared" si="326"/>
        <v/>
      </c>
      <c r="D375" s="8"/>
      <c r="E375" s="22" t="str">
        <f t="shared" si="306"/>
        <v/>
      </c>
      <c r="F375" s="34" t="str">
        <f t="shared" si="327"/>
        <v/>
      </c>
      <c r="G375" s="8"/>
      <c r="H375" s="22" t="str">
        <f t="shared" si="307"/>
        <v/>
      </c>
      <c r="I375" s="34" t="str">
        <f t="shared" si="328"/>
        <v/>
      </c>
      <c r="J375" s="8"/>
      <c r="K375" s="22" t="str">
        <f t="shared" si="308"/>
        <v/>
      </c>
      <c r="L375" s="34" t="str">
        <f t="shared" si="329"/>
        <v/>
      </c>
      <c r="M375" s="8"/>
      <c r="N375" s="22" t="str">
        <f t="shared" si="309"/>
        <v/>
      </c>
      <c r="O375" s="34" t="str">
        <f t="shared" si="330"/>
        <v/>
      </c>
      <c r="P375" s="8"/>
      <c r="Q375" s="22" t="str">
        <f t="shared" si="310"/>
        <v/>
      </c>
      <c r="R375" s="34" t="str">
        <f t="shared" si="331"/>
        <v/>
      </c>
      <c r="S375" s="8"/>
      <c r="T375" s="22" t="str">
        <f t="shared" si="311"/>
        <v/>
      </c>
      <c r="U375" s="34" t="str">
        <f t="shared" si="332"/>
        <v/>
      </c>
      <c r="V375" s="8"/>
      <c r="W375" s="22" t="str">
        <f t="shared" si="312"/>
        <v/>
      </c>
      <c r="X375" s="34" t="str">
        <f t="shared" si="333"/>
        <v/>
      </c>
      <c r="Y375" s="8"/>
      <c r="Z375" s="22" t="str">
        <f t="shared" si="313"/>
        <v/>
      </c>
      <c r="AA375" s="34" t="str">
        <f t="shared" si="334"/>
        <v/>
      </c>
      <c r="AB375" s="8"/>
      <c r="AC375" s="22" t="str">
        <f t="shared" si="314"/>
        <v/>
      </c>
      <c r="AD375" s="34" t="str">
        <f t="shared" si="335"/>
        <v/>
      </c>
      <c r="AE375" s="8"/>
      <c r="AF375" s="22" t="str">
        <f t="shared" si="315"/>
        <v/>
      </c>
      <c r="AG375" s="34" t="str">
        <f t="shared" si="336"/>
        <v/>
      </c>
      <c r="AH375" s="8"/>
      <c r="AI375" s="22" t="str">
        <f t="shared" si="316"/>
        <v/>
      </c>
      <c r="AJ375" s="34" t="str">
        <f t="shared" si="337"/>
        <v/>
      </c>
      <c r="AK375" s="8"/>
      <c r="AL375" s="22" t="str">
        <f t="shared" si="317"/>
        <v/>
      </c>
      <c r="AM375" s="34" t="str">
        <f t="shared" si="338"/>
        <v/>
      </c>
      <c r="AN375" s="8"/>
      <c r="AO375" s="22" t="str">
        <f t="shared" si="318"/>
        <v/>
      </c>
      <c r="AP375" s="34" t="str">
        <f t="shared" si="339"/>
        <v/>
      </c>
      <c r="AQ375" s="8"/>
      <c r="AR375" s="22" t="str">
        <f t="shared" si="319"/>
        <v/>
      </c>
      <c r="AS375" s="34" t="str">
        <f t="shared" si="340"/>
        <v/>
      </c>
      <c r="AT375" s="8"/>
      <c r="AU375" s="22" t="str">
        <f t="shared" si="320"/>
        <v/>
      </c>
      <c r="AV375" s="34" t="str">
        <f t="shared" si="341"/>
        <v/>
      </c>
      <c r="AW375" s="8"/>
      <c r="AX375" s="22" t="str">
        <f t="shared" si="321"/>
        <v/>
      </c>
      <c r="AY375" s="34" t="str">
        <f t="shared" si="347"/>
        <v/>
      </c>
      <c r="AZ375" s="8"/>
      <c r="BA375" s="22" t="str">
        <f t="shared" si="322"/>
        <v/>
      </c>
      <c r="BB375" s="34" t="str">
        <f t="shared" si="346"/>
        <v/>
      </c>
      <c r="BC375" s="8"/>
      <c r="BD375" s="22" t="str">
        <f t="shared" si="323"/>
        <v/>
      </c>
      <c r="BE375" s="34">
        <f t="shared" si="345"/>
        <v>0</v>
      </c>
      <c r="BF375" s="8"/>
      <c r="BG375" s="22" t="str">
        <f t="shared" si="324"/>
        <v/>
      </c>
      <c r="BH375" s="34" t="str">
        <f t="shared" si="342"/>
        <v/>
      </c>
      <c r="BI375" s="8"/>
      <c r="BJ375" s="22" t="str">
        <f t="shared" si="325"/>
        <v/>
      </c>
    </row>
    <row r="376" spans="1:62" ht="18" customHeight="1" x14ac:dyDescent="0.35">
      <c r="A376" s="68">
        <f>'Energy - Master'!A375</f>
        <v>46395</v>
      </c>
      <c r="B376" s="24" t="str">
        <f t="shared" si="305"/>
        <v>Jan-2027</v>
      </c>
      <c r="C376" s="34" t="str">
        <f t="shared" si="326"/>
        <v/>
      </c>
      <c r="D376" s="8"/>
      <c r="E376" s="22" t="str">
        <f t="shared" si="306"/>
        <v/>
      </c>
      <c r="F376" s="34" t="str">
        <f t="shared" si="327"/>
        <v/>
      </c>
      <c r="G376" s="8"/>
      <c r="H376" s="22" t="str">
        <f t="shared" si="307"/>
        <v/>
      </c>
      <c r="I376" s="34" t="str">
        <f t="shared" si="328"/>
        <v/>
      </c>
      <c r="J376" s="8"/>
      <c r="K376" s="22" t="str">
        <f t="shared" si="308"/>
        <v/>
      </c>
      <c r="L376" s="34" t="str">
        <f t="shared" si="329"/>
        <v/>
      </c>
      <c r="M376" s="8"/>
      <c r="N376" s="22" t="str">
        <f t="shared" si="309"/>
        <v/>
      </c>
      <c r="O376" s="34" t="str">
        <f t="shared" si="330"/>
        <v/>
      </c>
      <c r="P376" s="8"/>
      <c r="Q376" s="22" t="str">
        <f t="shared" si="310"/>
        <v/>
      </c>
      <c r="R376" s="34" t="str">
        <f t="shared" si="331"/>
        <v/>
      </c>
      <c r="S376" s="8"/>
      <c r="T376" s="22" t="str">
        <f t="shared" si="311"/>
        <v/>
      </c>
      <c r="U376" s="34" t="str">
        <f t="shared" si="332"/>
        <v/>
      </c>
      <c r="V376" s="8"/>
      <c r="W376" s="22" t="str">
        <f t="shared" si="312"/>
        <v/>
      </c>
      <c r="X376" s="34" t="str">
        <f t="shared" si="333"/>
        <v/>
      </c>
      <c r="Y376" s="8"/>
      <c r="Z376" s="22" t="str">
        <f t="shared" si="313"/>
        <v/>
      </c>
      <c r="AA376" s="34" t="str">
        <f t="shared" si="334"/>
        <v/>
      </c>
      <c r="AB376" s="8"/>
      <c r="AC376" s="22" t="str">
        <f t="shared" si="314"/>
        <v/>
      </c>
      <c r="AD376" s="34" t="str">
        <f t="shared" si="335"/>
        <v/>
      </c>
      <c r="AE376" s="8"/>
      <c r="AF376" s="22" t="str">
        <f t="shared" si="315"/>
        <v/>
      </c>
      <c r="AG376" s="34" t="str">
        <f t="shared" si="336"/>
        <v/>
      </c>
      <c r="AH376" s="8"/>
      <c r="AI376" s="22" t="str">
        <f t="shared" si="316"/>
        <v/>
      </c>
      <c r="AJ376" s="34" t="str">
        <f t="shared" si="337"/>
        <v/>
      </c>
      <c r="AK376" s="8"/>
      <c r="AL376" s="22" t="str">
        <f t="shared" si="317"/>
        <v/>
      </c>
      <c r="AM376" s="34" t="str">
        <f t="shared" si="338"/>
        <v/>
      </c>
      <c r="AN376" s="8"/>
      <c r="AO376" s="22" t="str">
        <f t="shared" si="318"/>
        <v/>
      </c>
      <c r="AP376" s="34" t="str">
        <f t="shared" si="339"/>
        <v/>
      </c>
      <c r="AQ376" s="8"/>
      <c r="AR376" s="22" t="str">
        <f t="shared" si="319"/>
        <v/>
      </c>
      <c r="AS376" s="34" t="str">
        <f t="shared" si="340"/>
        <v/>
      </c>
      <c r="AT376" s="8"/>
      <c r="AU376" s="22" t="str">
        <f t="shared" si="320"/>
        <v/>
      </c>
      <c r="AV376" s="34" t="str">
        <f t="shared" si="341"/>
        <v/>
      </c>
      <c r="AW376" s="8"/>
      <c r="AX376" s="22" t="str">
        <f t="shared" si="321"/>
        <v/>
      </c>
      <c r="AY376" s="34" t="str">
        <f t="shared" si="347"/>
        <v/>
      </c>
      <c r="AZ376" s="8"/>
      <c r="BA376" s="22" t="str">
        <f t="shared" si="322"/>
        <v/>
      </c>
      <c r="BB376" s="34" t="str">
        <f t="shared" si="346"/>
        <v/>
      </c>
      <c r="BC376" s="8"/>
      <c r="BD376" s="22" t="str">
        <f t="shared" si="323"/>
        <v/>
      </c>
      <c r="BE376" s="34">
        <f t="shared" si="345"/>
        <v>0</v>
      </c>
      <c r="BF376" s="8"/>
      <c r="BG376" s="22" t="str">
        <f t="shared" si="324"/>
        <v/>
      </c>
      <c r="BH376" s="34" t="str">
        <f t="shared" si="342"/>
        <v/>
      </c>
      <c r="BI376" s="8"/>
      <c r="BJ376" s="22" t="str">
        <f t="shared" si="325"/>
        <v/>
      </c>
    </row>
    <row r="377" spans="1:62" ht="18" customHeight="1" x14ac:dyDescent="0.35">
      <c r="A377" s="68">
        <f>'Energy - Master'!A376</f>
        <v>46396</v>
      </c>
      <c r="B377" s="24" t="str">
        <f t="shared" si="305"/>
        <v>Jan-2027</v>
      </c>
      <c r="C377" s="34" t="str">
        <f t="shared" si="326"/>
        <v/>
      </c>
      <c r="D377" s="8"/>
      <c r="E377" s="22" t="str">
        <f t="shared" si="306"/>
        <v/>
      </c>
      <c r="F377" s="34" t="str">
        <f t="shared" si="327"/>
        <v/>
      </c>
      <c r="G377" s="8"/>
      <c r="H377" s="22" t="str">
        <f t="shared" si="307"/>
        <v/>
      </c>
      <c r="I377" s="34" t="str">
        <f t="shared" si="328"/>
        <v/>
      </c>
      <c r="J377" s="8"/>
      <c r="K377" s="22" t="str">
        <f t="shared" si="308"/>
        <v/>
      </c>
      <c r="L377" s="34" t="str">
        <f t="shared" si="329"/>
        <v/>
      </c>
      <c r="M377" s="8"/>
      <c r="N377" s="22" t="str">
        <f t="shared" si="309"/>
        <v/>
      </c>
      <c r="O377" s="34" t="str">
        <f t="shared" si="330"/>
        <v/>
      </c>
      <c r="P377" s="8"/>
      <c r="Q377" s="22" t="str">
        <f t="shared" si="310"/>
        <v/>
      </c>
      <c r="R377" s="34" t="str">
        <f t="shared" si="331"/>
        <v/>
      </c>
      <c r="S377" s="8"/>
      <c r="T377" s="22" t="str">
        <f t="shared" si="311"/>
        <v/>
      </c>
      <c r="U377" s="34" t="str">
        <f t="shared" si="332"/>
        <v/>
      </c>
      <c r="V377" s="8"/>
      <c r="W377" s="22" t="str">
        <f t="shared" si="312"/>
        <v/>
      </c>
      <c r="X377" s="34" t="str">
        <f t="shared" si="333"/>
        <v/>
      </c>
      <c r="Y377" s="8"/>
      <c r="Z377" s="22" t="str">
        <f t="shared" si="313"/>
        <v/>
      </c>
      <c r="AA377" s="34" t="str">
        <f t="shared" si="334"/>
        <v/>
      </c>
      <c r="AB377" s="8"/>
      <c r="AC377" s="22" t="str">
        <f t="shared" si="314"/>
        <v/>
      </c>
      <c r="AD377" s="34" t="str">
        <f t="shared" si="335"/>
        <v/>
      </c>
      <c r="AE377" s="8"/>
      <c r="AF377" s="22" t="str">
        <f t="shared" si="315"/>
        <v/>
      </c>
      <c r="AG377" s="34" t="str">
        <f t="shared" si="336"/>
        <v/>
      </c>
      <c r="AH377" s="8"/>
      <c r="AI377" s="22" t="str">
        <f t="shared" si="316"/>
        <v/>
      </c>
      <c r="AJ377" s="34" t="str">
        <f t="shared" si="337"/>
        <v/>
      </c>
      <c r="AK377" s="8"/>
      <c r="AL377" s="22" t="str">
        <f t="shared" si="317"/>
        <v/>
      </c>
      <c r="AM377" s="34" t="str">
        <f t="shared" si="338"/>
        <v/>
      </c>
      <c r="AN377" s="8"/>
      <c r="AO377" s="22" t="str">
        <f t="shared" si="318"/>
        <v/>
      </c>
      <c r="AP377" s="34" t="str">
        <f t="shared" si="339"/>
        <v/>
      </c>
      <c r="AQ377" s="8"/>
      <c r="AR377" s="22" t="str">
        <f t="shared" si="319"/>
        <v/>
      </c>
      <c r="AS377" s="34" t="str">
        <f t="shared" si="340"/>
        <v/>
      </c>
      <c r="AT377" s="8"/>
      <c r="AU377" s="22" t="str">
        <f t="shared" si="320"/>
        <v/>
      </c>
      <c r="AV377" s="34" t="str">
        <f t="shared" si="341"/>
        <v/>
      </c>
      <c r="AW377" s="8"/>
      <c r="AX377" s="22" t="str">
        <f t="shared" si="321"/>
        <v/>
      </c>
      <c r="AY377" s="34" t="str">
        <f t="shared" si="347"/>
        <v/>
      </c>
      <c r="AZ377" s="8"/>
      <c r="BA377" s="22" t="str">
        <f t="shared" si="322"/>
        <v/>
      </c>
      <c r="BB377" s="34" t="str">
        <f t="shared" si="346"/>
        <v/>
      </c>
      <c r="BC377" s="8"/>
      <c r="BD377" s="22" t="str">
        <f t="shared" si="323"/>
        <v/>
      </c>
      <c r="BE377" s="34">
        <f t="shared" si="345"/>
        <v>0</v>
      </c>
      <c r="BF377" s="8"/>
      <c r="BG377" s="22" t="str">
        <f t="shared" si="324"/>
        <v/>
      </c>
      <c r="BH377" s="34" t="str">
        <f t="shared" si="342"/>
        <v/>
      </c>
      <c r="BI377" s="8"/>
      <c r="BJ377" s="22" t="str">
        <f t="shared" si="325"/>
        <v/>
      </c>
    </row>
    <row r="378" spans="1:62" ht="18" customHeight="1" x14ac:dyDescent="0.35">
      <c r="A378" s="68">
        <f>'Energy - Master'!A377</f>
        <v>46397</v>
      </c>
      <c r="B378" s="24" t="str">
        <f t="shared" si="305"/>
        <v>Jan-2027</v>
      </c>
      <c r="C378" s="34" t="str">
        <f t="shared" si="326"/>
        <v/>
      </c>
      <c r="D378" s="8"/>
      <c r="E378" s="22" t="str">
        <f t="shared" si="306"/>
        <v/>
      </c>
      <c r="F378" s="34" t="str">
        <f t="shared" si="327"/>
        <v/>
      </c>
      <c r="G378" s="8"/>
      <c r="H378" s="22" t="str">
        <f t="shared" si="307"/>
        <v/>
      </c>
      <c r="I378" s="34" t="str">
        <f t="shared" si="328"/>
        <v/>
      </c>
      <c r="J378" s="8"/>
      <c r="K378" s="22" t="str">
        <f t="shared" si="308"/>
        <v/>
      </c>
      <c r="L378" s="34" t="str">
        <f t="shared" si="329"/>
        <v/>
      </c>
      <c r="M378" s="8"/>
      <c r="N378" s="22" t="str">
        <f t="shared" si="309"/>
        <v/>
      </c>
      <c r="O378" s="34" t="str">
        <f t="shared" si="330"/>
        <v/>
      </c>
      <c r="P378" s="8"/>
      <c r="Q378" s="22" t="str">
        <f t="shared" si="310"/>
        <v/>
      </c>
      <c r="R378" s="34" t="str">
        <f t="shared" si="331"/>
        <v/>
      </c>
      <c r="S378" s="8"/>
      <c r="T378" s="22" t="str">
        <f t="shared" si="311"/>
        <v/>
      </c>
      <c r="U378" s="34" t="str">
        <f t="shared" si="332"/>
        <v/>
      </c>
      <c r="V378" s="8"/>
      <c r="W378" s="22" t="str">
        <f t="shared" si="312"/>
        <v/>
      </c>
      <c r="X378" s="34" t="str">
        <f t="shared" si="333"/>
        <v/>
      </c>
      <c r="Y378" s="8"/>
      <c r="Z378" s="22" t="str">
        <f t="shared" si="313"/>
        <v/>
      </c>
      <c r="AA378" s="34" t="str">
        <f t="shared" si="334"/>
        <v/>
      </c>
      <c r="AB378" s="8"/>
      <c r="AC378" s="22" t="str">
        <f t="shared" si="314"/>
        <v/>
      </c>
      <c r="AD378" s="34" t="str">
        <f t="shared" si="335"/>
        <v/>
      </c>
      <c r="AE378" s="8"/>
      <c r="AF378" s="22" t="str">
        <f t="shared" si="315"/>
        <v/>
      </c>
      <c r="AG378" s="34" t="str">
        <f t="shared" si="336"/>
        <v/>
      </c>
      <c r="AH378" s="8"/>
      <c r="AI378" s="22" t="str">
        <f t="shared" si="316"/>
        <v/>
      </c>
      <c r="AJ378" s="34" t="str">
        <f t="shared" si="337"/>
        <v/>
      </c>
      <c r="AK378" s="8"/>
      <c r="AL378" s="22" t="str">
        <f t="shared" si="317"/>
        <v/>
      </c>
      <c r="AM378" s="34" t="str">
        <f t="shared" si="338"/>
        <v/>
      </c>
      <c r="AN378" s="8"/>
      <c r="AO378" s="22" t="str">
        <f t="shared" si="318"/>
        <v/>
      </c>
      <c r="AP378" s="34" t="str">
        <f t="shared" si="339"/>
        <v/>
      </c>
      <c r="AQ378" s="8"/>
      <c r="AR378" s="22" t="str">
        <f t="shared" si="319"/>
        <v/>
      </c>
      <c r="AS378" s="34" t="str">
        <f t="shared" si="340"/>
        <v/>
      </c>
      <c r="AT378" s="8"/>
      <c r="AU378" s="22" t="str">
        <f t="shared" si="320"/>
        <v/>
      </c>
      <c r="AV378" s="34" t="str">
        <f t="shared" si="341"/>
        <v/>
      </c>
      <c r="AW378" s="8"/>
      <c r="AX378" s="22" t="str">
        <f t="shared" si="321"/>
        <v/>
      </c>
      <c r="AY378" s="34" t="str">
        <f t="shared" si="347"/>
        <v/>
      </c>
      <c r="AZ378" s="8"/>
      <c r="BA378" s="22" t="str">
        <f t="shared" si="322"/>
        <v/>
      </c>
      <c r="BB378" s="34" t="str">
        <f t="shared" si="346"/>
        <v/>
      </c>
      <c r="BC378" s="8"/>
      <c r="BD378" s="22" t="str">
        <f t="shared" si="323"/>
        <v/>
      </c>
      <c r="BE378" s="34">
        <f t="shared" si="345"/>
        <v>0</v>
      </c>
      <c r="BF378" s="8"/>
      <c r="BG378" s="22" t="str">
        <f t="shared" si="324"/>
        <v/>
      </c>
      <c r="BH378" s="34" t="str">
        <f t="shared" si="342"/>
        <v/>
      </c>
      <c r="BI378" s="8"/>
      <c r="BJ378" s="22" t="str">
        <f t="shared" si="325"/>
        <v/>
      </c>
    </row>
    <row r="379" spans="1:62" ht="18" customHeight="1" x14ac:dyDescent="0.35">
      <c r="A379" s="68">
        <f>'Energy - Master'!A378</f>
        <v>46398</v>
      </c>
      <c r="B379" s="24" t="str">
        <f t="shared" si="305"/>
        <v>Jan-2027</v>
      </c>
      <c r="C379" s="34" t="str">
        <f t="shared" si="326"/>
        <v/>
      </c>
      <c r="D379" s="8"/>
      <c r="E379" s="22" t="str">
        <f t="shared" si="306"/>
        <v/>
      </c>
      <c r="F379" s="34" t="str">
        <f t="shared" si="327"/>
        <v/>
      </c>
      <c r="G379" s="8"/>
      <c r="H379" s="22" t="str">
        <f t="shared" si="307"/>
        <v/>
      </c>
      <c r="I379" s="34" t="str">
        <f t="shared" si="328"/>
        <v/>
      </c>
      <c r="J379" s="8"/>
      <c r="K379" s="22" t="str">
        <f t="shared" si="308"/>
        <v/>
      </c>
      <c r="L379" s="34" t="str">
        <f t="shared" si="329"/>
        <v/>
      </c>
      <c r="M379" s="8"/>
      <c r="N379" s="22" t="str">
        <f t="shared" si="309"/>
        <v/>
      </c>
      <c r="O379" s="34" t="str">
        <f t="shared" si="330"/>
        <v/>
      </c>
      <c r="P379" s="8"/>
      <c r="Q379" s="22" t="str">
        <f t="shared" si="310"/>
        <v/>
      </c>
      <c r="R379" s="34" t="str">
        <f t="shared" si="331"/>
        <v/>
      </c>
      <c r="S379" s="8"/>
      <c r="T379" s="22" t="str">
        <f t="shared" si="311"/>
        <v/>
      </c>
      <c r="U379" s="34" t="str">
        <f t="shared" si="332"/>
        <v/>
      </c>
      <c r="V379" s="8"/>
      <c r="W379" s="22" t="str">
        <f t="shared" si="312"/>
        <v/>
      </c>
      <c r="X379" s="34" t="str">
        <f t="shared" si="333"/>
        <v/>
      </c>
      <c r="Y379" s="8"/>
      <c r="Z379" s="22" t="str">
        <f t="shared" si="313"/>
        <v/>
      </c>
      <c r="AA379" s="34" t="str">
        <f t="shared" si="334"/>
        <v/>
      </c>
      <c r="AB379" s="8"/>
      <c r="AC379" s="22" t="str">
        <f t="shared" si="314"/>
        <v/>
      </c>
      <c r="AD379" s="34" t="str">
        <f t="shared" si="335"/>
        <v/>
      </c>
      <c r="AE379" s="8"/>
      <c r="AF379" s="22" t="str">
        <f t="shared" si="315"/>
        <v/>
      </c>
      <c r="AG379" s="34" t="str">
        <f t="shared" si="336"/>
        <v/>
      </c>
      <c r="AH379" s="8"/>
      <c r="AI379" s="22" t="str">
        <f t="shared" si="316"/>
        <v/>
      </c>
      <c r="AJ379" s="34" t="str">
        <f t="shared" si="337"/>
        <v/>
      </c>
      <c r="AK379" s="8"/>
      <c r="AL379" s="22" t="str">
        <f t="shared" si="317"/>
        <v/>
      </c>
      <c r="AM379" s="34" t="str">
        <f t="shared" si="338"/>
        <v/>
      </c>
      <c r="AN379" s="8"/>
      <c r="AO379" s="22" t="str">
        <f t="shared" si="318"/>
        <v/>
      </c>
      <c r="AP379" s="34" t="str">
        <f t="shared" si="339"/>
        <v/>
      </c>
      <c r="AQ379" s="8"/>
      <c r="AR379" s="22" t="str">
        <f t="shared" si="319"/>
        <v/>
      </c>
      <c r="AS379" s="34" t="str">
        <f t="shared" si="340"/>
        <v/>
      </c>
      <c r="AT379" s="8"/>
      <c r="AU379" s="22" t="str">
        <f t="shared" si="320"/>
        <v/>
      </c>
      <c r="AV379" s="34" t="str">
        <f t="shared" si="341"/>
        <v/>
      </c>
      <c r="AW379" s="8"/>
      <c r="AX379" s="22" t="str">
        <f t="shared" si="321"/>
        <v/>
      </c>
      <c r="AY379" s="34" t="str">
        <f t="shared" si="347"/>
        <v/>
      </c>
      <c r="AZ379" s="8"/>
      <c r="BA379" s="22" t="str">
        <f t="shared" si="322"/>
        <v/>
      </c>
      <c r="BB379" s="34" t="str">
        <f t="shared" si="346"/>
        <v/>
      </c>
      <c r="BC379" s="8"/>
      <c r="BD379" s="22" t="str">
        <f t="shared" si="323"/>
        <v/>
      </c>
      <c r="BE379" s="34">
        <f t="shared" si="345"/>
        <v>0</v>
      </c>
      <c r="BF379" s="8"/>
      <c r="BG379" s="22" t="str">
        <f t="shared" si="324"/>
        <v/>
      </c>
      <c r="BH379" s="34" t="str">
        <f t="shared" si="342"/>
        <v/>
      </c>
      <c r="BI379" s="8"/>
      <c r="BJ379" s="22" t="str">
        <f t="shared" si="325"/>
        <v/>
      </c>
    </row>
    <row r="380" spans="1:62" ht="18" customHeight="1" x14ac:dyDescent="0.35">
      <c r="A380" s="68">
        <f>'Energy - Master'!A379</f>
        <v>46399</v>
      </c>
      <c r="B380" s="24" t="str">
        <f t="shared" si="305"/>
        <v>Jan-2027</v>
      </c>
      <c r="C380" s="34" t="str">
        <f t="shared" si="326"/>
        <v/>
      </c>
      <c r="D380" s="8"/>
      <c r="E380" s="22" t="str">
        <f t="shared" si="306"/>
        <v/>
      </c>
      <c r="F380" s="34" t="str">
        <f t="shared" si="327"/>
        <v/>
      </c>
      <c r="G380" s="8"/>
      <c r="H380" s="22" t="str">
        <f t="shared" si="307"/>
        <v/>
      </c>
      <c r="I380" s="34" t="str">
        <f t="shared" si="328"/>
        <v/>
      </c>
      <c r="J380" s="8"/>
      <c r="K380" s="22" t="str">
        <f t="shared" si="308"/>
        <v/>
      </c>
      <c r="L380" s="34" t="str">
        <f t="shared" si="329"/>
        <v/>
      </c>
      <c r="M380" s="8"/>
      <c r="N380" s="22" t="str">
        <f t="shared" si="309"/>
        <v/>
      </c>
      <c r="O380" s="34" t="str">
        <f t="shared" si="330"/>
        <v/>
      </c>
      <c r="P380" s="8"/>
      <c r="Q380" s="22" t="str">
        <f t="shared" si="310"/>
        <v/>
      </c>
      <c r="R380" s="34" t="str">
        <f t="shared" si="331"/>
        <v/>
      </c>
      <c r="S380" s="8"/>
      <c r="T380" s="22" t="str">
        <f t="shared" si="311"/>
        <v/>
      </c>
      <c r="U380" s="34" t="str">
        <f t="shared" si="332"/>
        <v/>
      </c>
      <c r="V380" s="8"/>
      <c r="W380" s="22" t="str">
        <f t="shared" si="312"/>
        <v/>
      </c>
      <c r="X380" s="34" t="str">
        <f t="shared" si="333"/>
        <v/>
      </c>
      <c r="Y380" s="8"/>
      <c r="Z380" s="22" t="str">
        <f t="shared" si="313"/>
        <v/>
      </c>
      <c r="AA380" s="34" t="str">
        <f t="shared" si="334"/>
        <v/>
      </c>
      <c r="AB380" s="8"/>
      <c r="AC380" s="22" t="str">
        <f t="shared" si="314"/>
        <v/>
      </c>
      <c r="AD380" s="34" t="str">
        <f t="shared" si="335"/>
        <v/>
      </c>
      <c r="AE380" s="8"/>
      <c r="AF380" s="22" t="str">
        <f t="shared" si="315"/>
        <v/>
      </c>
      <c r="AG380" s="34" t="str">
        <f t="shared" si="336"/>
        <v/>
      </c>
      <c r="AH380" s="8"/>
      <c r="AI380" s="22" t="str">
        <f t="shared" si="316"/>
        <v/>
      </c>
      <c r="AJ380" s="34" t="str">
        <f t="shared" si="337"/>
        <v/>
      </c>
      <c r="AK380" s="8"/>
      <c r="AL380" s="22" t="str">
        <f t="shared" si="317"/>
        <v/>
      </c>
      <c r="AM380" s="34" t="str">
        <f t="shared" si="338"/>
        <v/>
      </c>
      <c r="AN380" s="8"/>
      <c r="AO380" s="22" t="str">
        <f t="shared" si="318"/>
        <v/>
      </c>
      <c r="AP380" s="34" t="str">
        <f t="shared" si="339"/>
        <v/>
      </c>
      <c r="AQ380" s="8"/>
      <c r="AR380" s="22" t="str">
        <f t="shared" si="319"/>
        <v/>
      </c>
      <c r="AS380" s="34" t="str">
        <f t="shared" si="340"/>
        <v/>
      </c>
      <c r="AT380" s="8"/>
      <c r="AU380" s="22" t="str">
        <f t="shared" si="320"/>
        <v/>
      </c>
      <c r="AV380" s="34" t="str">
        <f t="shared" si="341"/>
        <v/>
      </c>
      <c r="AW380" s="8"/>
      <c r="AX380" s="22" t="str">
        <f t="shared" si="321"/>
        <v/>
      </c>
      <c r="AY380" s="34" t="str">
        <f t="shared" si="347"/>
        <v/>
      </c>
      <c r="AZ380" s="8"/>
      <c r="BA380" s="22" t="str">
        <f t="shared" si="322"/>
        <v/>
      </c>
      <c r="BB380" s="34" t="str">
        <f t="shared" si="346"/>
        <v/>
      </c>
      <c r="BC380" s="8"/>
      <c r="BD380" s="22" t="str">
        <f t="shared" si="323"/>
        <v/>
      </c>
      <c r="BE380" s="34">
        <f t="shared" si="345"/>
        <v>0</v>
      </c>
      <c r="BF380" s="8"/>
      <c r="BG380" s="22" t="str">
        <f t="shared" si="324"/>
        <v/>
      </c>
      <c r="BH380" s="34" t="str">
        <f t="shared" si="342"/>
        <v/>
      </c>
      <c r="BI380" s="8"/>
      <c r="BJ380" s="22" t="str">
        <f t="shared" si="325"/>
        <v/>
      </c>
    </row>
    <row r="381" spans="1:62" ht="18" customHeight="1" x14ac:dyDescent="0.35">
      <c r="A381" s="68">
        <f>'Energy - Master'!A380</f>
        <v>46400</v>
      </c>
      <c r="B381" s="24" t="str">
        <f t="shared" si="305"/>
        <v>Jan-2027</v>
      </c>
      <c r="C381" s="34" t="str">
        <f t="shared" si="326"/>
        <v/>
      </c>
      <c r="D381" s="8"/>
      <c r="E381" s="22" t="str">
        <f t="shared" si="306"/>
        <v/>
      </c>
      <c r="F381" s="34" t="str">
        <f t="shared" si="327"/>
        <v/>
      </c>
      <c r="G381" s="8"/>
      <c r="H381" s="22" t="str">
        <f t="shared" si="307"/>
        <v/>
      </c>
      <c r="I381" s="34" t="str">
        <f t="shared" si="328"/>
        <v/>
      </c>
      <c r="J381" s="8"/>
      <c r="K381" s="22" t="str">
        <f t="shared" si="308"/>
        <v/>
      </c>
      <c r="L381" s="34" t="str">
        <f t="shared" si="329"/>
        <v/>
      </c>
      <c r="M381" s="8"/>
      <c r="N381" s="22" t="str">
        <f t="shared" si="309"/>
        <v/>
      </c>
      <c r="O381" s="34" t="str">
        <f t="shared" si="330"/>
        <v/>
      </c>
      <c r="P381" s="8"/>
      <c r="Q381" s="22" t="str">
        <f t="shared" si="310"/>
        <v/>
      </c>
      <c r="R381" s="34" t="str">
        <f t="shared" si="331"/>
        <v/>
      </c>
      <c r="S381" s="8"/>
      <c r="T381" s="22" t="str">
        <f t="shared" si="311"/>
        <v/>
      </c>
      <c r="U381" s="34" t="str">
        <f t="shared" si="332"/>
        <v/>
      </c>
      <c r="V381" s="8"/>
      <c r="W381" s="22" t="str">
        <f t="shared" si="312"/>
        <v/>
      </c>
      <c r="X381" s="34" t="str">
        <f t="shared" si="333"/>
        <v/>
      </c>
      <c r="Y381" s="8"/>
      <c r="Z381" s="22" t="str">
        <f t="shared" si="313"/>
        <v/>
      </c>
      <c r="AA381" s="34" t="str">
        <f t="shared" si="334"/>
        <v/>
      </c>
      <c r="AB381" s="8"/>
      <c r="AC381" s="22" t="str">
        <f t="shared" si="314"/>
        <v/>
      </c>
      <c r="AD381" s="34" t="str">
        <f t="shared" si="335"/>
        <v/>
      </c>
      <c r="AE381" s="8"/>
      <c r="AF381" s="22" t="str">
        <f t="shared" si="315"/>
        <v/>
      </c>
      <c r="AG381" s="34" t="str">
        <f t="shared" si="336"/>
        <v/>
      </c>
      <c r="AH381" s="8"/>
      <c r="AI381" s="22" t="str">
        <f t="shared" si="316"/>
        <v/>
      </c>
      <c r="AJ381" s="34" t="str">
        <f t="shared" si="337"/>
        <v/>
      </c>
      <c r="AK381" s="8"/>
      <c r="AL381" s="22" t="str">
        <f t="shared" si="317"/>
        <v/>
      </c>
      <c r="AM381" s="34" t="str">
        <f t="shared" si="338"/>
        <v/>
      </c>
      <c r="AN381" s="8"/>
      <c r="AO381" s="22" t="str">
        <f t="shared" si="318"/>
        <v/>
      </c>
      <c r="AP381" s="34" t="str">
        <f t="shared" si="339"/>
        <v/>
      </c>
      <c r="AQ381" s="8"/>
      <c r="AR381" s="22" t="str">
        <f t="shared" si="319"/>
        <v/>
      </c>
      <c r="AS381" s="34" t="str">
        <f t="shared" si="340"/>
        <v/>
      </c>
      <c r="AT381" s="8"/>
      <c r="AU381" s="22" t="str">
        <f t="shared" si="320"/>
        <v/>
      </c>
      <c r="AV381" s="34" t="str">
        <f t="shared" si="341"/>
        <v/>
      </c>
      <c r="AW381" s="8"/>
      <c r="AX381" s="22" t="str">
        <f t="shared" si="321"/>
        <v/>
      </c>
      <c r="AY381" s="34" t="str">
        <f t="shared" si="347"/>
        <v/>
      </c>
      <c r="AZ381" s="8"/>
      <c r="BA381" s="22" t="str">
        <f t="shared" si="322"/>
        <v/>
      </c>
      <c r="BB381" s="34" t="str">
        <f t="shared" si="346"/>
        <v/>
      </c>
      <c r="BC381" s="8"/>
      <c r="BD381" s="22" t="str">
        <f t="shared" si="323"/>
        <v/>
      </c>
      <c r="BE381" s="34">
        <f t="shared" si="345"/>
        <v>0</v>
      </c>
      <c r="BF381" s="8"/>
      <c r="BG381" s="22" t="str">
        <f t="shared" si="324"/>
        <v/>
      </c>
      <c r="BH381" s="34" t="str">
        <f t="shared" si="342"/>
        <v/>
      </c>
      <c r="BI381" s="8"/>
      <c r="BJ381" s="22" t="str">
        <f t="shared" si="325"/>
        <v/>
      </c>
    </row>
    <row r="382" spans="1:62" ht="18" customHeight="1" x14ac:dyDescent="0.35">
      <c r="A382" s="68">
        <f>'Energy - Master'!A381</f>
        <v>46401</v>
      </c>
      <c r="B382" s="24" t="str">
        <f t="shared" si="305"/>
        <v>Jan-2027</v>
      </c>
      <c r="C382" s="34" t="str">
        <f t="shared" si="326"/>
        <v/>
      </c>
      <c r="D382" s="8"/>
      <c r="E382" s="22" t="str">
        <f t="shared" si="306"/>
        <v/>
      </c>
      <c r="F382" s="34" t="str">
        <f t="shared" si="327"/>
        <v/>
      </c>
      <c r="G382" s="8"/>
      <c r="H382" s="22" t="str">
        <f t="shared" si="307"/>
        <v/>
      </c>
      <c r="I382" s="34" t="str">
        <f t="shared" si="328"/>
        <v/>
      </c>
      <c r="J382" s="8"/>
      <c r="K382" s="22" t="str">
        <f t="shared" si="308"/>
        <v/>
      </c>
      <c r="L382" s="34" t="str">
        <f t="shared" si="329"/>
        <v/>
      </c>
      <c r="M382" s="8"/>
      <c r="N382" s="22" t="str">
        <f t="shared" si="309"/>
        <v/>
      </c>
      <c r="O382" s="34" t="str">
        <f t="shared" si="330"/>
        <v/>
      </c>
      <c r="P382" s="8"/>
      <c r="Q382" s="22" t="str">
        <f t="shared" si="310"/>
        <v/>
      </c>
      <c r="R382" s="34" t="str">
        <f t="shared" si="331"/>
        <v/>
      </c>
      <c r="S382" s="8"/>
      <c r="T382" s="22" t="str">
        <f t="shared" si="311"/>
        <v/>
      </c>
      <c r="U382" s="34" t="str">
        <f t="shared" si="332"/>
        <v/>
      </c>
      <c r="V382" s="8"/>
      <c r="W382" s="22" t="str">
        <f t="shared" si="312"/>
        <v/>
      </c>
      <c r="X382" s="34" t="str">
        <f t="shared" si="333"/>
        <v/>
      </c>
      <c r="Y382" s="8"/>
      <c r="Z382" s="22" t="str">
        <f t="shared" si="313"/>
        <v/>
      </c>
      <c r="AA382" s="34" t="str">
        <f t="shared" si="334"/>
        <v/>
      </c>
      <c r="AB382" s="8"/>
      <c r="AC382" s="22" t="str">
        <f t="shared" si="314"/>
        <v/>
      </c>
      <c r="AD382" s="34" t="str">
        <f t="shared" si="335"/>
        <v/>
      </c>
      <c r="AE382" s="8"/>
      <c r="AF382" s="22" t="str">
        <f t="shared" si="315"/>
        <v/>
      </c>
      <c r="AG382" s="34" t="str">
        <f t="shared" si="336"/>
        <v/>
      </c>
      <c r="AH382" s="8"/>
      <c r="AI382" s="22" t="str">
        <f t="shared" si="316"/>
        <v/>
      </c>
      <c r="AJ382" s="34" t="str">
        <f t="shared" si="337"/>
        <v/>
      </c>
      <c r="AK382" s="8"/>
      <c r="AL382" s="22" t="str">
        <f t="shared" si="317"/>
        <v/>
      </c>
      <c r="AM382" s="34" t="str">
        <f t="shared" si="338"/>
        <v/>
      </c>
      <c r="AN382" s="8"/>
      <c r="AO382" s="22" t="str">
        <f t="shared" si="318"/>
        <v/>
      </c>
      <c r="AP382" s="34" t="str">
        <f t="shared" si="339"/>
        <v/>
      </c>
      <c r="AQ382" s="8"/>
      <c r="AR382" s="22" t="str">
        <f t="shared" si="319"/>
        <v/>
      </c>
      <c r="AS382" s="34" t="str">
        <f t="shared" si="340"/>
        <v/>
      </c>
      <c r="AT382" s="8"/>
      <c r="AU382" s="22" t="str">
        <f t="shared" si="320"/>
        <v/>
      </c>
      <c r="AV382" s="34" t="str">
        <f t="shared" si="341"/>
        <v/>
      </c>
      <c r="AW382" s="8"/>
      <c r="AX382" s="22" t="str">
        <f t="shared" si="321"/>
        <v/>
      </c>
      <c r="AY382" s="34" t="str">
        <f t="shared" si="347"/>
        <v/>
      </c>
      <c r="AZ382" s="8"/>
      <c r="BA382" s="22" t="str">
        <f t="shared" si="322"/>
        <v/>
      </c>
      <c r="BB382" s="34" t="str">
        <f t="shared" si="346"/>
        <v/>
      </c>
      <c r="BC382" s="8"/>
      <c r="BD382" s="22" t="str">
        <f t="shared" si="323"/>
        <v/>
      </c>
      <c r="BE382" s="34">
        <f t="shared" si="345"/>
        <v>0</v>
      </c>
      <c r="BF382" s="8"/>
      <c r="BG382" s="22" t="str">
        <f t="shared" si="324"/>
        <v/>
      </c>
      <c r="BH382" s="34" t="str">
        <f t="shared" si="342"/>
        <v/>
      </c>
      <c r="BI382" s="8"/>
      <c r="BJ382" s="22" t="str">
        <f t="shared" si="325"/>
        <v/>
      </c>
    </row>
    <row r="383" spans="1:62" ht="18" customHeight="1" x14ac:dyDescent="0.35">
      <c r="A383" s="68">
        <f>'Energy - Master'!A382</f>
        <v>46402</v>
      </c>
      <c r="B383" s="24" t="str">
        <f t="shared" si="305"/>
        <v>Jan-2027</v>
      </c>
      <c r="C383" s="34" t="str">
        <f t="shared" si="326"/>
        <v/>
      </c>
      <c r="D383" s="8"/>
      <c r="E383" s="22" t="str">
        <f t="shared" si="306"/>
        <v/>
      </c>
      <c r="F383" s="34" t="str">
        <f t="shared" si="327"/>
        <v/>
      </c>
      <c r="G383" s="8"/>
      <c r="H383" s="22" t="str">
        <f t="shared" si="307"/>
        <v/>
      </c>
      <c r="I383" s="34" t="str">
        <f t="shared" si="328"/>
        <v/>
      </c>
      <c r="J383" s="8"/>
      <c r="K383" s="22" t="str">
        <f t="shared" si="308"/>
        <v/>
      </c>
      <c r="L383" s="34" t="str">
        <f t="shared" si="329"/>
        <v/>
      </c>
      <c r="M383" s="8"/>
      <c r="N383" s="22" t="str">
        <f t="shared" si="309"/>
        <v/>
      </c>
      <c r="O383" s="34" t="str">
        <f t="shared" si="330"/>
        <v/>
      </c>
      <c r="P383" s="8"/>
      <c r="Q383" s="22" t="str">
        <f t="shared" si="310"/>
        <v/>
      </c>
      <c r="R383" s="34" t="str">
        <f t="shared" si="331"/>
        <v/>
      </c>
      <c r="S383" s="8"/>
      <c r="T383" s="22" t="str">
        <f t="shared" si="311"/>
        <v/>
      </c>
      <c r="U383" s="34" t="str">
        <f t="shared" si="332"/>
        <v/>
      </c>
      <c r="V383" s="8"/>
      <c r="W383" s="22" t="str">
        <f t="shared" si="312"/>
        <v/>
      </c>
      <c r="X383" s="34" t="str">
        <f t="shared" si="333"/>
        <v/>
      </c>
      <c r="Y383" s="8"/>
      <c r="Z383" s="22" t="str">
        <f t="shared" si="313"/>
        <v/>
      </c>
      <c r="AA383" s="34" t="str">
        <f t="shared" si="334"/>
        <v/>
      </c>
      <c r="AB383" s="8"/>
      <c r="AC383" s="22" t="str">
        <f t="shared" si="314"/>
        <v/>
      </c>
      <c r="AD383" s="34" t="str">
        <f t="shared" si="335"/>
        <v/>
      </c>
      <c r="AE383" s="8"/>
      <c r="AF383" s="22" t="str">
        <f t="shared" si="315"/>
        <v/>
      </c>
      <c r="AG383" s="34" t="str">
        <f t="shared" si="336"/>
        <v/>
      </c>
      <c r="AH383" s="8"/>
      <c r="AI383" s="22" t="str">
        <f t="shared" si="316"/>
        <v/>
      </c>
      <c r="AJ383" s="34" t="str">
        <f t="shared" si="337"/>
        <v/>
      </c>
      <c r="AK383" s="8"/>
      <c r="AL383" s="22" t="str">
        <f t="shared" si="317"/>
        <v/>
      </c>
      <c r="AM383" s="34" t="str">
        <f t="shared" si="338"/>
        <v/>
      </c>
      <c r="AN383" s="8"/>
      <c r="AO383" s="22" t="str">
        <f t="shared" si="318"/>
        <v/>
      </c>
      <c r="AP383" s="34" t="str">
        <f t="shared" si="339"/>
        <v/>
      </c>
      <c r="AQ383" s="8"/>
      <c r="AR383" s="22" t="str">
        <f t="shared" si="319"/>
        <v/>
      </c>
      <c r="AS383" s="34" t="str">
        <f t="shared" si="340"/>
        <v/>
      </c>
      <c r="AT383" s="8"/>
      <c r="AU383" s="22" t="str">
        <f t="shared" si="320"/>
        <v/>
      </c>
      <c r="AV383" s="34" t="str">
        <f t="shared" si="341"/>
        <v/>
      </c>
      <c r="AW383" s="8"/>
      <c r="AX383" s="22" t="str">
        <f t="shared" si="321"/>
        <v/>
      </c>
      <c r="AY383" s="34" t="str">
        <f t="shared" si="347"/>
        <v/>
      </c>
      <c r="AZ383" s="8"/>
      <c r="BA383" s="22" t="str">
        <f t="shared" si="322"/>
        <v/>
      </c>
      <c r="BB383" s="34" t="str">
        <f t="shared" si="346"/>
        <v/>
      </c>
      <c r="BC383" s="8"/>
      <c r="BD383" s="22" t="str">
        <f t="shared" si="323"/>
        <v/>
      </c>
      <c r="BE383" s="34">
        <f t="shared" si="345"/>
        <v>0</v>
      </c>
      <c r="BF383" s="8"/>
      <c r="BG383" s="22" t="str">
        <f t="shared" si="324"/>
        <v/>
      </c>
      <c r="BH383" s="34" t="str">
        <f t="shared" si="342"/>
        <v/>
      </c>
      <c r="BI383" s="8"/>
      <c r="BJ383" s="22" t="str">
        <f t="shared" si="325"/>
        <v/>
      </c>
    </row>
    <row r="384" spans="1:62" ht="18" customHeight="1" x14ac:dyDescent="0.35">
      <c r="A384" s="68">
        <f>'Energy - Master'!A383</f>
        <v>46403</v>
      </c>
      <c r="B384" s="24" t="str">
        <f t="shared" si="305"/>
        <v>Jan-2027</v>
      </c>
      <c r="C384" s="34" t="str">
        <f t="shared" si="326"/>
        <v/>
      </c>
      <c r="D384" s="8"/>
      <c r="E384" s="22" t="str">
        <f t="shared" si="306"/>
        <v/>
      </c>
      <c r="F384" s="34" t="str">
        <f t="shared" si="327"/>
        <v/>
      </c>
      <c r="G384" s="8"/>
      <c r="H384" s="22" t="str">
        <f t="shared" si="307"/>
        <v/>
      </c>
      <c r="I384" s="34" t="str">
        <f t="shared" si="328"/>
        <v/>
      </c>
      <c r="J384" s="8"/>
      <c r="K384" s="22" t="str">
        <f t="shared" si="308"/>
        <v/>
      </c>
      <c r="L384" s="34" t="str">
        <f t="shared" si="329"/>
        <v/>
      </c>
      <c r="M384" s="8"/>
      <c r="N384" s="22" t="str">
        <f t="shared" si="309"/>
        <v/>
      </c>
      <c r="O384" s="34" t="str">
        <f t="shared" si="330"/>
        <v/>
      </c>
      <c r="P384" s="8"/>
      <c r="Q384" s="22" t="str">
        <f t="shared" si="310"/>
        <v/>
      </c>
      <c r="R384" s="34" t="str">
        <f t="shared" si="331"/>
        <v/>
      </c>
      <c r="S384" s="8"/>
      <c r="T384" s="22" t="str">
        <f t="shared" si="311"/>
        <v/>
      </c>
      <c r="U384" s="34" t="str">
        <f t="shared" si="332"/>
        <v/>
      </c>
      <c r="V384" s="8"/>
      <c r="W384" s="22" t="str">
        <f t="shared" si="312"/>
        <v/>
      </c>
      <c r="X384" s="34" t="str">
        <f t="shared" si="333"/>
        <v/>
      </c>
      <c r="Y384" s="8"/>
      <c r="Z384" s="22" t="str">
        <f t="shared" si="313"/>
        <v/>
      </c>
      <c r="AA384" s="34" t="str">
        <f t="shared" si="334"/>
        <v/>
      </c>
      <c r="AB384" s="8"/>
      <c r="AC384" s="22" t="str">
        <f t="shared" si="314"/>
        <v/>
      </c>
      <c r="AD384" s="34" t="str">
        <f t="shared" si="335"/>
        <v/>
      </c>
      <c r="AE384" s="8"/>
      <c r="AF384" s="22" t="str">
        <f t="shared" si="315"/>
        <v/>
      </c>
      <c r="AG384" s="34" t="str">
        <f t="shared" si="336"/>
        <v/>
      </c>
      <c r="AH384" s="8"/>
      <c r="AI384" s="22" t="str">
        <f t="shared" si="316"/>
        <v/>
      </c>
      <c r="AJ384" s="34" t="str">
        <f t="shared" si="337"/>
        <v/>
      </c>
      <c r="AK384" s="8"/>
      <c r="AL384" s="22" t="str">
        <f t="shared" si="317"/>
        <v/>
      </c>
      <c r="AM384" s="34" t="str">
        <f t="shared" si="338"/>
        <v/>
      </c>
      <c r="AN384" s="8"/>
      <c r="AO384" s="22" t="str">
        <f t="shared" si="318"/>
        <v/>
      </c>
      <c r="AP384" s="34" t="str">
        <f t="shared" si="339"/>
        <v/>
      </c>
      <c r="AQ384" s="8"/>
      <c r="AR384" s="22" t="str">
        <f t="shared" si="319"/>
        <v/>
      </c>
      <c r="AS384" s="34" t="str">
        <f t="shared" si="340"/>
        <v/>
      </c>
      <c r="AT384" s="8"/>
      <c r="AU384" s="22" t="str">
        <f t="shared" si="320"/>
        <v/>
      </c>
      <c r="AV384" s="34" t="str">
        <f t="shared" si="341"/>
        <v/>
      </c>
      <c r="AW384" s="8"/>
      <c r="AX384" s="22" t="str">
        <f t="shared" si="321"/>
        <v/>
      </c>
      <c r="AY384" s="34" t="str">
        <f t="shared" si="347"/>
        <v/>
      </c>
      <c r="AZ384" s="8"/>
      <c r="BA384" s="22" t="str">
        <f t="shared" si="322"/>
        <v/>
      </c>
      <c r="BB384" s="34" t="str">
        <f t="shared" si="346"/>
        <v/>
      </c>
      <c r="BC384" s="8"/>
      <c r="BD384" s="22" t="str">
        <f t="shared" si="323"/>
        <v/>
      </c>
      <c r="BE384" s="34">
        <f t="shared" si="345"/>
        <v>0</v>
      </c>
      <c r="BF384" s="8"/>
      <c r="BG384" s="22" t="str">
        <f t="shared" si="324"/>
        <v/>
      </c>
      <c r="BH384" s="34" t="str">
        <f t="shared" si="342"/>
        <v/>
      </c>
      <c r="BI384" s="8"/>
      <c r="BJ384" s="22" t="str">
        <f t="shared" si="325"/>
        <v/>
      </c>
    </row>
    <row r="385" spans="1:62" ht="18" customHeight="1" x14ac:dyDescent="0.35">
      <c r="A385" s="68">
        <f>'Energy - Master'!A384</f>
        <v>46404</v>
      </c>
      <c r="B385" s="24" t="str">
        <f t="shared" si="305"/>
        <v>Jan-2027</v>
      </c>
      <c r="C385" s="34" t="str">
        <f t="shared" si="326"/>
        <v/>
      </c>
      <c r="D385" s="8"/>
      <c r="E385" s="22" t="str">
        <f t="shared" si="306"/>
        <v/>
      </c>
      <c r="F385" s="34" t="str">
        <f t="shared" si="327"/>
        <v/>
      </c>
      <c r="G385" s="8"/>
      <c r="H385" s="22" t="str">
        <f t="shared" si="307"/>
        <v/>
      </c>
      <c r="I385" s="34" t="str">
        <f t="shared" si="328"/>
        <v/>
      </c>
      <c r="J385" s="8"/>
      <c r="K385" s="22" t="str">
        <f t="shared" si="308"/>
        <v/>
      </c>
      <c r="L385" s="34" t="str">
        <f t="shared" si="329"/>
        <v/>
      </c>
      <c r="M385" s="8"/>
      <c r="N385" s="22" t="str">
        <f t="shared" si="309"/>
        <v/>
      </c>
      <c r="O385" s="34" t="str">
        <f t="shared" si="330"/>
        <v/>
      </c>
      <c r="P385" s="8"/>
      <c r="Q385" s="22" t="str">
        <f t="shared" si="310"/>
        <v/>
      </c>
      <c r="R385" s="34" t="str">
        <f t="shared" si="331"/>
        <v/>
      </c>
      <c r="S385" s="8"/>
      <c r="T385" s="22" t="str">
        <f t="shared" si="311"/>
        <v/>
      </c>
      <c r="U385" s="34" t="str">
        <f t="shared" si="332"/>
        <v/>
      </c>
      <c r="V385" s="8"/>
      <c r="W385" s="22" t="str">
        <f t="shared" si="312"/>
        <v/>
      </c>
      <c r="X385" s="34" t="str">
        <f t="shared" si="333"/>
        <v/>
      </c>
      <c r="Y385" s="8"/>
      <c r="Z385" s="22" t="str">
        <f t="shared" si="313"/>
        <v/>
      </c>
      <c r="AA385" s="34" t="str">
        <f t="shared" si="334"/>
        <v/>
      </c>
      <c r="AB385" s="8"/>
      <c r="AC385" s="22" t="str">
        <f t="shared" si="314"/>
        <v/>
      </c>
      <c r="AD385" s="34" t="str">
        <f t="shared" si="335"/>
        <v/>
      </c>
      <c r="AE385" s="8"/>
      <c r="AF385" s="22" t="str">
        <f t="shared" si="315"/>
        <v/>
      </c>
      <c r="AG385" s="34" t="str">
        <f t="shared" si="336"/>
        <v/>
      </c>
      <c r="AH385" s="8"/>
      <c r="AI385" s="22" t="str">
        <f t="shared" si="316"/>
        <v/>
      </c>
      <c r="AJ385" s="34" t="str">
        <f t="shared" si="337"/>
        <v/>
      </c>
      <c r="AK385" s="8"/>
      <c r="AL385" s="22" t="str">
        <f t="shared" si="317"/>
        <v/>
      </c>
      <c r="AM385" s="34" t="str">
        <f t="shared" si="338"/>
        <v/>
      </c>
      <c r="AN385" s="8"/>
      <c r="AO385" s="22" t="str">
        <f t="shared" si="318"/>
        <v/>
      </c>
      <c r="AP385" s="34" t="str">
        <f t="shared" si="339"/>
        <v/>
      </c>
      <c r="AQ385" s="8"/>
      <c r="AR385" s="22" t="str">
        <f t="shared" si="319"/>
        <v/>
      </c>
      <c r="AS385" s="34" t="str">
        <f t="shared" si="340"/>
        <v/>
      </c>
      <c r="AT385" s="8"/>
      <c r="AU385" s="22" t="str">
        <f t="shared" si="320"/>
        <v/>
      </c>
      <c r="AV385" s="34" t="str">
        <f t="shared" si="341"/>
        <v/>
      </c>
      <c r="AW385" s="8"/>
      <c r="AX385" s="22" t="str">
        <f t="shared" si="321"/>
        <v/>
      </c>
      <c r="AY385" s="34" t="str">
        <f t="shared" si="347"/>
        <v/>
      </c>
      <c r="AZ385" s="8"/>
      <c r="BA385" s="22" t="str">
        <f t="shared" si="322"/>
        <v/>
      </c>
      <c r="BB385" s="34" t="str">
        <f t="shared" si="346"/>
        <v/>
      </c>
      <c r="BC385" s="8"/>
      <c r="BD385" s="22" t="str">
        <f t="shared" si="323"/>
        <v/>
      </c>
      <c r="BE385" s="34">
        <f t="shared" si="345"/>
        <v>0</v>
      </c>
      <c r="BF385" s="8"/>
      <c r="BG385" s="22" t="str">
        <f t="shared" si="324"/>
        <v/>
      </c>
      <c r="BH385" s="34" t="str">
        <f t="shared" si="342"/>
        <v/>
      </c>
      <c r="BI385" s="8"/>
      <c r="BJ385" s="22" t="str">
        <f t="shared" si="325"/>
        <v/>
      </c>
    </row>
    <row r="386" spans="1:62" ht="18" customHeight="1" x14ac:dyDescent="0.35">
      <c r="A386" s="68">
        <f>'Energy - Master'!A385</f>
        <v>46405</v>
      </c>
      <c r="B386" s="24" t="str">
        <f t="shared" si="305"/>
        <v>Jan-2027</v>
      </c>
      <c r="C386" s="34" t="str">
        <f t="shared" si="326"/>
        <v/>
      </c>
      <c r="D386" s="8"/>
      <c r="E386" s="22" t="str">
        <f t="shared" si="306"/>
        <v/>
      </c>
      <c r="F386" s="34" t="str">
        <f t="shared" si="327"/>
        <v/>
      </c>
      <c r="G386" s="8"/>
      <c r="H386" s="22" t="str">
        <f t="shared" si="307"/>
        <v/>
      </c>
      <c r="I386" s="34" t="str">
        <f t="shared" si="328"/>
        <v/>
      </c>
      <c r="J386" s="8"/>
      <c r="K386" s="22" t="str">
        <f t="shared" si="308"/>
        <v/>
      </c>
      <c r="L386" s="34" t="str">
        <f t="shared" si="329"/>
        <v/>
      </c>
      <c r="M386" s="8"/>
      <c r="N386" s="22" t="str">
        <f t="shared" si="309"/>
        <v/>
      </c>
      <c r="O386" s="34" t="str">
        <f t="shared" si="330"/>
        <v/>
      </c>
      <c r="P386" s="8"/>
      <c r="Q386" s="22" t="str">
        <f t="shared" si="310"/>
        <v/>
      </c>
      <c r="R386" s="34" t="str">
        <f t="shared" si="331"/>
        <v/>
      </c>
      <c r="S386" s="8"/>
      <c r="T386" s="22" t="str">
        <f t="shared" si="311"/>
        <v/>
      </c>
      <c r="U386" s="34" t="str">
        <f t="shared" si="332"/>
        <v/>
      </c>
      <c r="V386" s="8"/>
      <c r="W386" s="22" t="str">
        <f t="shared" si="312"/>
        <v/>
      </c>
      <c r="X386" s="34" t="str">
        <f t="shared" si="333"/>
        <v/>
      </c>
      <c r="Y386" s="8"/>
      <c r="Z386" s="22" t="str">
        <f t="shared" si="313"/>
        <v/>
      </c>
      <c r="AA386" s="34" t="str">
        <f t="shared" si="334"/>
        <v/>
      </c>
      <c r="AB386" s="8"/>
      <c r="AC386" s="22" t="str">
        <f t="shared" si="314"/>
        <v/>
      </c>
      <c r="AD386" s="34" t="str">
        <f t="shared" si="335"/>
        <v/>
      </c>
      <c r="AE386" s="8"/>
      <c r="AF386" s="22" t="str">
        <f t="shared" si="315"/>
        <v/>
      </c>
      <c r="AG386" s="34" t="str">
        <f t="shared" si="336"/>
        <v/>
      </c>
      <c r="AH386" s="8"/>
      <c r="AI386" s="22" t="str">
        <f t="shared" si="316"/>
        <v/>
      </c>
      <c r="AJ386" s="34" t="str">
        <f t="shared" si="337"/>
        <v/>
      </c>
      <c r="AK386" s="8"/>
      <c r="AL386" s="22" t="str">
        <f t="shared" si="317"/>
        <v/>
      </c>
      <c r="AM386" s="34" t="str">
        <f t="shared" si="338"/>
        <v/>
      </c>
      <c r="AN386" s="8"/>
      <c r="AO386" s="22" t="str">
        <f t="shared" si="318"/>
        <v/>
      </c>
      <c r="AP386" s="34" t="str">
        <f t="shared" si="339"/>
        <v/>
      </c>
      <c r="AQ386" s="8"/>
      <c r="AR386" s="22" t="str">
        <f t="shared" si="319"/>
        <v/>
      </c>
      <c r="AS386" s="34" t="str">
        <f t="shared" si="340"/>
        <v/>
      </c>
      <c r="AT386" s="8"/>
      <c r="AU386" s="22" t="str">
        <f t="shared" si="320"/>
        <v/>
      </c>
      <c r="AV386" s="34" t="str">
        <f t="shared" si="341"/>
        <v/>
      </c>
      <c r="AW386" s="8"/>
      <c r="AX386" s="22" t="str">
        <f t="shared" si="321"/>
        <v/>
      </c>
      <c r="AY386" s="34" t="str">
        <f t="shared" si="347"/>
        <v/>
      </c>
      <c r="AZ386" s="8"/>
      <c r="BA386" s="22" t="str">
        <f t="shared" si="322"/>
        <v/>
      </c>
      <c r="BB386" s="34" t="str">
        <f t="shared" si="346"/>
        <v/>
      </c>
      <c r="BC386" s="8"/>
      <c r="BD386" s="22" t="str">
        <f t="shared" si="323"/>
        <v/>
      </c>
      <c r="BE386" s="34">
        <f t="shared" si="345"/>
        <v>0</v>
      </c>
      <c r="BF386" s="8"/>
      <c r="BG386" s="22" t="str">
        <f t="shared" si="324"/>
        <v/>
      </c>
      <c r="BH386" s="34" t="str">
        <f t="shared" si="342"/>
        <v/>
      </c>
      <c r="BI386" s="8"/>
      <c r="BJ386" s="22" t="str">
        <f t="shared" si="325"/>
        <v/>
      </c>
    </row>
    <row r="387" spans="1:62" ht="18" customHeight="1" x14ac:dyDescent="0.35">
      <c r="A387" s="68">
        <f>'Energy - Master'!A386</f>
        <v>46406</v>
      </c>
      <c r="B387" s="24" t="str">
        <f t="shared" si="305"/>
        <v>Jan-2027</v>
      </c>
      <c r="C387" s="34" t="str">
        <f t="shared" si="326"/>
        <v/>
      </c>
      <c r="D387" s="8"/>
      <c r="E387" s="22" t="str">
        <f t="shared" si="306"/>
        <v/>
      </c>
      <c r="F387" s="34" t="str">
        <f t="shared" si="327"/>
        <v/>
      </c>
      <c r="G387" s="8"/>
      <c r="H387" s="22" t="str">
        <f t="shared" si="307"/>
        <v/>
      </c>
      <c r="I387" s="34" t="str">
        <f t="shared" si="328"/>
        <v/>
      </c>
      <c r="J387" s="8"/>
      <c r="K387" s="22" t="str">
        <f t="shared" si="308"/>
        <v/>
      </c>
      <c r="L387" s="34" t="str">
        <f t="shared" si="329"/>
        <v/>
      </c>
      <c r="M387" s="8"/>
      <c r="N387" s="22" t="str">
        <f t="shared" si="309"/>
        <v/>
      </c>
      <c r="O387" s="34" t="str">
        <f t="shared" si="330"/>
        <v/>
      </c>
      <c r="P387" s="8"/>
      <c r="Q387" s="22" t="str">
        <f t="shared" si="310"/>
        <v/>
      </c>
      <c r="R387" s="34" t="str">
        <f t="shared" si="331"/>
        <v/>
      </c>
      <c r="S387" s="8"/>
      <c r="T387" s="22" t="str">
        <f t="shared" si="311"/>
        <v/>
      </c>
      <c r="U387" s="34" t="str">
        <f t="shared" si="332"/>
        <v/>
      </c>
      <c r="V387" s="8"/>
      <c r="W387" s="22" t="str">
        <f t="shared" si="312"/>
        <v/>
      </c>
      <c r="X387" s="34" t="str">
        <f t="shared" si="333"/>
        <v/>
      </c>
      <c r="Y387" s="8"/>
      <c r="Z387" s="22" t="str">
        <f t="shared" si="313"/>
        <v/>
      </c>
      <c r="AA387" s="34" t="str">
        <f t="shared" si="334"/>
        <v/>
      </c>
      <c r="AB387" s="8"/>
      <c r="AC387" s="22" t="str">
        <f t="shared" si="314"/>
        <v/>
      </c>
      <c r="AD387" s="34" t="str">
        <f t="shared" si="335"/>
        <v/>
      </c>
      <c r="AE387" s="8"/>
      <c r="AF387" s="22" t="str">
        <f t="shared" si="315"/>
        <v/>
      </c>
      <c r="AG387" s="34" t="str">
        <f t="shared" si="336"/>
        <v/>
      </c>
      <c r="AH387" s="8"/>
      <c r="AI387" s="22" t="str">
        <f t="shared" si="316"/>
        <v/>
      </c>
      <c r="AJ387" s="34" t="str">
        <f t="shared" si="337"/>
        <v/>
      </c>
      <c r="AK387" s="8"/>
      <c r="AL387" s="22" t="str">
        <f t="shared" si="317"/>
        <v/>
      </c>
      <c r="AM387" s="34" t="str">
        <f t="shared" si="338"/>
        <v/>
      </c>
      <c r="AN387" s="8"/>
      <c r="AO387" s="22" t="str">
        <f t="shared" si="318"/>
        <v/>
      </c>
      <c r="AP387" s="34" t="str">
        <f t="shared" si="339"/>
        <v/>
      </c>
      <c r="AQ387" s="8"/>
      <c r="AR387" s="22" t="str">
        <f t="shared" si="319"/>
        <v/>
      </c>
      <c r="AS387" s="34" t="str">
        <f t="shared" si="340"/>
        <v/>
      </c>
      <c r="AT387" s="8"/>
      <c r="AU387" s="22" t="str">
        <f t="shared" si="320"/>
        <v/>
      </c>
      <c r="AV387" s="34" t="str">
        <f t="shared" si="341"/>
        <v/>
      </c>
      <c r="AW387" s="8"/>
      <c r="AX387" s="22" t="str">
        <f t="shared" si="321"/>
        <v/>
      </c>
      <c r="AY387" s="34" t="str">
        <f t="shared" si="347"/>
        <v/>
      </c>
      <c r="AZ387" s="8"/>
      <c r="BA387" s="22" t="str">
        <f t="shared" si="322"/>
        <v/>
      </c>
      <c r="BB387" s="34" t="str">
        <f t="shared" si="346"/>
        <v/>
      </c>
      <c r="BC387" s="8"/>
      <c r="BD387" s="22" t="str">
        <f t="shared" si="323"/>
        <v/>
      </c>
      <c r="BE387" s="34">
        <f t="shared" si="345"/>
        <v>0</v>
      </c>
      <c r="BF387" s="8"/>
      <c r="BG387" s="22" t="str">
        <f t="shared" si="324"/>
        <v/>
      </c>
      <c r="BH387" s="34" t="str">
        <f t="shared" si="342"/>
        <v/>
      </c>
      <c r="BI387" s="8"/>
      <c r="BJ387" s="22" t="str">
        <f t="shared" si="325"/>
        <v/>
      </c>
    </row>
    <row r="388" spans="1:62" ht="18" customHeight="1" x14ac:dyDescent="0.35">
      <c r="A388" s="68">
        <f>'Energy - Master'!A387</f>
        <v>46407</v>
      </c>
      <c r="B388" s="24" t="str">
        <f t="shared" ref="B388:B451" si="348">IF(A388="","",TEXT(A388,"MMM-YYYY"))</f>
        <v>Jan-2027</v>
      </c>
      <c r="C388" s="34" t="str">
        <f t="shared" si="326"/>
        <v/>
      </c>
      <c r="D388" s="8"/>
      <c r="E388" s="22" t="str">
        <f t="shared" ref="E388:E451" si="349">IF(OR(C388="",D388=""),"",D388-C388)</f>
        <v/>
      </c>
      <c r="F388" s="34" t="str">
        <f t="shared" si="327"/>
        <v/>
      </c>
      <c r="G388" s="8"/>
      <c r="H388" s="22" t="str">
        <f t="shared" ref="H388:H451" si="350">IF(OR(F388="",G388=""),"",G388-F388)</f>
        <v/>
      </c>
      <c r="I388" s="34" t="str">
        <f t="shared" si="328"/>
        <v/>
      </c>
      <c r="J388" s="8"/>
      <c r="K388" s="22" t="str">
        <f t="shared" ref="K388:K451" si="351">IF(OR(I388="",J388=""),"",J388-I388)</f>
        <v/>
      </c>
      <c r="L388" s="34" t="str">
        <f t="shared" si="329"/>
        <v/>
      </c>
      <c r="M388" s="8"/>
      <c r="N388" s="22" t="str">
        <f t="shared" ref="N388:N451" si="352">IF(OR(L388="",M388=""),"",M388-L388)</f>
        <v/>
      </c>
      <c r="O388" s="34" t="str">
        <f t="shared" si="330"/>
        <v/>
      </c>
      <c r="P388" s="8"/>
      <c r="Q388" s="22" t="str">
        <f t="shared" ref="Q388:Q451" si="353">IF(OR(O388="",P388=""),"",P388-O388)</f>
        <v/>
      </c>
      <c r="R388" s="34" t="str">
        <f t="shared" si="331"/>
        <v/>
      </c>
      <c r="S388" s="8"/>
      <c r="T388" s="22" t="str">
        <f t="shared" ref="T388:T451" si="354">IF(OR(R388="",S388=""),"",S388-R388)</f>
        <v/>
      </c>
      <c r="U388" s="34" t="str">
        <f t="shared" si="332"/>
        <v/>
      </c>
      <c r="V388" s="8"/>
      <c r="W388" s="22" t="str">
        <f t="shared" ref="W388:W451" si="355">IF(OR(U388="",V388=""),"",V388-U388)</f>
        <v/>
      </c>
      <c r="X388" s="34" t="str">
        <f t="shared" si="333"/>
        <v/>
      </c>
      <c r="Y388" s="8"/>
      <c r="Z388" s="22" t="str">
        <f t="shared" ref="Z388:Z451" si="356">IF(OR(X388="",Y388=""),"",Y388-X388)</f>
        <v/>
      </c>
      <c r="AA388" s="34" t="str">
        <f t="shared" si="334"/>
        <v/>
      </c>
      <c r="AB388" s="8"/>
      <c r="AC388" s="22" t="str">
        <f t="shared" ref="AC388:AC451" si="357">IF(OR(AA388="",AB388=""),"",AB388-AA388)</f>
        <v/>
      </c>
      <c r="AD388" s="34" t="str">
        <f t="shared" si="335"/>
        <v/>
      </c>
      <c r="AE388" s="8"/>
      <c r="AF388" s="22" t="str">
        <f t="shared" ref="AF388:AF451" si="358">IF(OR(AD388="",AE388=""),"",AE388-AD388)</f>
        <v/>
      </c>
      <c r="AG388" s="34" t="str">
        <f t="shared" si="336"/>
        <v/>
      </c>
      <c r="AH388" s="8"/>
      <c r="AI388" s="22" t="str">
        <f t="shared" ref="AI388:AI451" si="359">IF(OR(AG388="",AH388=""),"",AH388-AG388)</f>
        <v/>
      </c>
      <c r="AJ388" s="34" t="str">
        <f t="shared" si="337"/>
        <v/>
      </c>
      <c r="AK388" s="8"/>
      <c r="AL388" s="22" t="str">
        <f t="shared" ref="AL388:AL451" si="360">IF(OR(AJ388="",AK388=""),"",AK388-AJ388)</f>
        <v/>
      </c>
      <c r="AM388" s="34" t="str">
        <f t="shared" si="338"/>
        <v/>
      </c>
      <c r="AN388" s="8"/>
      <c r="AO388" s="22" t="str">
        <f t="shared" ref="AO388:AO451" si="361">IF(OR(AM388="",AN388=""),"",AN388-AM388)</f>
        <v/>
      </c>
      <c r="AP388" s="34" t="str">
        <f t="shared" si="339"/>
        <v/>
      </c>
      <c r="AQ388" s="8"/>
      <c r="AR388" s="22" t="str">
        <f t="shared" ref="AR388:AR451" si="362">IF(OR(AP388="",AQ388=""),"",AQ388-AP388)</f>
        <v/>
      </c>
      <c r="AS388" s="34" t="str">
        <f t="shared" si="340"/>
        <v/>
      </c>
      <c r="AT388" s="8"/>
      <c r="AU388" s="22" t="str">
        <f t="shared" ref="AU388:AU451" si="363">IF(OR(AS388="",AT388=""),"",AT388-AS388)</f>
        <v/>
      </c>
      <c r="AV388" s="34" t="str">
        <f t="shared" si="341"/>
        <v/>
      </c>
      <c r="AW388" s="8"/>
      <c r="AX388" s="22" t="str">
        <f t="shared" ref="AX388:AX451" si="364">IF(OR(AV388="",AW388=""),"",AW388-AV388)</f>
        <v/>
      </c>
      <c r="AY388" s="34" t="str">
        <f t="shared" si="347"/>
        <v/>
      </c>
      <c r="AZ388" s="8"/>
      <c r="BA388" s="22" t="str">
        <f t="shared" ref="BA388:BA451" si="365">IF(OR(AY388="",AZ388=""),"",AZ388-AY388)</f>
        <v/>
      </c>
      <c r="BB388" s="34" t="str">
        <f t="shared" si="346"/>
        <v/>
      </c>
      <c r="BC388" s="8"/>
      <c r="BD388" s="22" t="str">
        <f t="shared" ref="BD388:BD451" si="366">IF(OR(BB388="",BC388=""),"",BC388-BB388)</f>
        <v/>
      </c>
      <c r="BE388" s="34">
        <f t="shared" si="345"/>
        <v>0</v>
      </c>
      <c r="BF388" s="8"/>
      <c r="BG388" s="22" t="str">
        <f t="shared" ref="BG388:BG451" si="367">IF(OR(BE388="",BF388=""),"",BF388-BE388)</f>
        <v/>
      </c>
      <c r="BH388" s="34" t="str">
        <f t="shared" si="342"/>
        <v/>
      </c>
      <c r="BI388" s="8"/>
      <c r="BJ388" s="22" t="str">
        <f t="shared" ref="BJ388:BJ451" si="368">IF(OR(BH388="",BI388=""),"",BI388-BH388)</f>
        <v/>
      </c>
    </row>
    <row r="389" spans="1:62" ht="18" customHeight="1" x14ac:dyDescent="0.35">
      <c r="A389" s="68">
        <f>'Energy - Master'!A388</f>
        <v>46408</v>
      </c>
      <c r="B389" s="24" t="str">
        <f t="shared" si="348"/>
        <v>Jan-2027</v>
      </c>
      <c r="C389" s="34" t="str">
        <f t="shared" ref="C389:C452" si="369">IF(D388="","",D388)</f>
        <v/>
      </c>
      <c r="D389" s="8"/>
      <c r="E389" s="22" t="str">
        <f t="shared" si="349"/>
        <v/>
      </c>
      <c r="F389" s="34" t="str">
        <f t="shared" ref="F389:F452" si="370">IF(G388="","",G388)</f>
        <v/>
      </c>
      <c r="G389" s="8"/>
      <c r="H389" s="22" t="str">
        <f t="shared" si="350"/>
        <v/>
      </c>
      <c r="I389" s="34" t="str">
        <f t="shared" ref="I389:I452" si="371">IF(J388="","",J388)</f>
        <v/>
      </c>
      <c r="J389" s="8"/>
      <c r="K389" s="22" t="str">
        <f t="shared" si="351"/>
        <v/>
      </c>
      <c r="L389" s="34" t="str">
        <f t="shared" ref="L389:L452" si="372">IF(M388="","",M388)</f>
        <v/>
      </c>
      <c r="M389" s="8"/>
      <c r="N389" s="22" t="str">
        <f t="shared" si="352"/>
        <v/>
      </c>
      <c r="O389" s="34" t="str">
        <f t="shared" ref="O389:O452" si="373">IF(P388="","",P388)</f>
        <v/>
      </c>
      <c r="P389" s="8"/>
      <c r="Q389" s="22" t="str">
        <f t="shared" si="353"/>
        <v/>
      </c>
      <c r="R389" s="34" t="str">
        <f t="shared" ref="R389:R452" si="374">IF(S388="","",S388)</f>
        <v/>
      </c>
      <c r="S389" s="8"/>
      <c r="T389" s="22" t="str">
        <f t="shared" si="354"/>
        <v/>
      </c>
      <c r="U389" s="34" t="str">
        <f t="shared" ref="U389:U452" si="375">IF(V388="","",V388)</f>
        <v/>
      </c>
      <c r="V389" s="8"/>
      <c r="W389" s="22" t="str">
        <f t="shared" si="355"/>
        <v/>
      </c>
      <c r="X389" s="34" t="str">
        <f t="shared" ref="X389:X452" si="376">IF(Y388="","",Y388)</f>
        <v/>
      </c>
      <c r="Y389" s="8"/>
      <c r="Z389" s="22" t="str">
        <f t="shared" si="356"/>
        <v/>
      </c>
      <c r="AA389" s="34" t="str">
        <f t="shared" ref="AA389:AA452" si="377">IF(AB388="","",AB388)</f>
        <v/>
      </c>
      <c r="AB389" s="8"/>
      <c r="AC389" s="22" t="str">
        <f t="shared" si="357"/>
        <v/>
      </c>
      <c r="AD389" s="34" t="str">
        <f t="shared" ref="AD389:AD452" si="378">IF(AE388="","",AE388)</f>
        <v/>
      </c>
      <c r="AE389" s="8"/>
      <c r="AF389" s="22" t="str">
        <f t="shared" si="358"/>
        <v/>
      </c>
      <c r="AG389" s="34" t="str">
        <f t="shared" ref="AG389:AG452" si="379">IF(AH388="","",AH388)</f>
        <v/>
      </c>
      <c r="AH389" s="8"/>
      <c r="AI389" s="22" t="str">
        <f t="shared" si="359"/>
        <v/>
      </c>
      <c r="AJ389" s="34" t="str">
        <f t="shared" ref="AJ389:AJ452" si="380">IF(AK388="","",AK388)</f>
        <v/>
      </c>
      <c r="AK389" s="8"/>
      <c r="AL389" s="22" t="str">
        <f t="shared" si="360"/>
        <v/>
      </c>
      <c r="AM389" s="34" t="str">
        <f t="shared" ref="AM389:AM452" si="381">IF(AN388="","",AN388)</f>
        <v/>
      </c>
      <c r="AN389" s="8"/>
      <c r="AO389" s="22" t="str">
        <f t="shared" si="361"/>
        <v/>
      </c>
      <c r="AP389" s="34" t="str">
        <f t="shared" ref="AP389:AP452" si="382">IF(AQ388="","",AQ388)</f>
        <v/>
      </c>
      <c r="AQ389" s="8"/>
      <c r="AR389" s="22" t="str">
        <f t="shared" si="362"/>
        <v/>
      </c>
      <c r="AS389" s="34" t="str">
        <f t="shared" ref="AS389:AS452" si="383">IF(AT388="","",AT388)</f>
        <v/>
      </c>
      <c r="AT389" s="8"/>
      <c r="AU389" s="22" t="str">
        <f t="shared" si="363"/>
        <v/>
      </c>
      <c r="AV389" s="34" t="str">
        <f t="shared" ref="AV389:AV452" si="384">IF(AW388="","",AW388)</f>
        <v/>
      </c>
      <c r="AW389" s="8"/>
      <c r="AX389" s="22" t="str">
        <f t="shared" si="364"/>
        <v/>
      </c>
      <c r="AY389" s="34" t="str">
        <f t="shared" ref="AY389:AY452" si="385">IF(AZ388="","",AZ388)</f>
        <v/>
      </c>
      <c r="AZ389" s="8"/>
      <c r="BA389" s="22" t="str">
        <f t="shared" si="365"/>
        <v/>
      </c>
      <c r="BB389" s="34" t="str">
        <f t="shared" ref="BB389:BB452" si="386">IF(BC388="","",BC388)</f>
        <v/>
      </c>
      <c r="BC389" s="8"/>
      <c r="BD389" s="22" t="str">
        <f t="shared" si="366"/>
        <v/>
      </c>
      <c r="BE389" s="34">
        <f t="shared" si="345"/>
        <v>0</v>
      </c>
      <c r="BF389" s="8"/>
      <c r="BG389" s="22" t="str">
        <f t="shared" si="367"/>
        <v/>
      </c>
      <c r="BH389" s="34" t="str">
        <f t="shared" ref="BH389:BH452" si="387">IF(BI388="","",BI388)</f>
        <v/>
      </c>
      <c r="BI389" s="8"/>
      <c r="BJ389" s="22" t="str">
        <f t="shared" si="368"/>
        <v/>
      </c>
    </row>
    <row r="390" spans="1:62" ht="18" customHeight="1" x14ac:dyDescent="0.35">
      <c r="A390" s="68">
        <f>'Energy - Master'!A389</f>
        <v>46409</v>
      </c>
      <c r="B390" s="24" t="str">
        <f t="shared" si="348"/>
        <v>Jan-2027</v>
      </c>
      <c r="C390" s="34" t="str">
        <f t="shared" si="369"/>
        <v/>
      </c>
      <c r="D390" s="8"/>
      <c r="E390" s="22" t="str">
        <f t="shared" si="349"/>
        <v/>
      </c>
      <c r="F390" s="34" t="str">
        <f t="shared" si="370"/>
        <v/>
      </c>
      <c r="G390" s="8"/>
      <c r="H390" s="22" t="str">
        <f t="shared" si="350"/>
        <v/>
      </c>
      <c r="I390" s="34" t="str">
        <f t="shared" si="371"/>
        <v/>
      </c>
      <c r="J390" s="8"/>
      <c r="K390" s="22" t="str">
        <f t="shared" si="351"/>
        <v/>
      </c>
      <c r="L390" s="34" t="str">
        <f t="shared" si="372"/>
        <v/>
      </c>
      <c r="M390" s="8"/>
      <c r="N390" s="22" t="str">
        <f t="shared" si="352"/>
        <v/>
      </c>
      <c r="O390" s="34" t="str">
        <f t="shared" si="373"/>
        <v/>
      </c>
      <c r="P390" s="8"/>
      <c r="Q390" s="22" t="str">
        <f t="shared" si="353"/>
        <v/>
      </c>
      <c r="R390" s="34" t="str">
        <f t="shared" si="374"/>
        <v/>
      </c>
      <c r="S390" s="8"/>
      <c r="T390" s="22" t="str">
        <f t="shared" si="354"/>
        <v/>
      </c>
      <c r="U390" s="34" t="str">
        <f t="shared" si="375"/>
        <v/>
      </c>
      <c r="V390" s="8"/>
      <c r="W390" s="22" t="str">
        <f t="shared" si="355"/>
        <v/>
      </c>
      <c r="X390" s="34" t="str">
        <f t="shared" si="376"/>
        <v/>
      </c>
      <c r="Y390" s="8"/>
      <c r="Z390" s="22" t="str">
        <f t="shared" si="356"/>
        <v/>
      </c>
      <c r="AA390" s="34" t="str">
        <f t="shared" si="377"/>
        <v/>
      </c>
      <c r="AB390" s="8"/>
      <c r="AC390" s="22" t="str">
        <f t="shared" si="357"/>
        <v/>
      </c>
      <c r="AD390" s="34" t="str">
        <f t="shared" si="378"/>
        <v/>
      </c>
      <c r="AE390" s="8"/>
      <c r="AF390" s="22" t="str">
        <f t="shared" si="358"/>
        <v/>
      </c>
      <c r="AG390" s="34" t="str">
        <f t="shared" si="379"/>
        <v/>
      </c>
      <c r="AH390" s="8"/>
      <c r="AI390" s="22" t="str">
        <f t="shared" si="359"/>
        <v/>
      </c>
      <c r="AJ390" s="34" t="str">
        <f t="shared" si="380"/>
        <v/>
      </c>
      <c r="AK390" s="8"/>
      <c r="AL390" s="22" t="str">
        <f t="shared" si="360"/>
        <v/>
      </c>
      <c r="AM390" s="34" t="str">
        <f t="shared" si="381"/>
        <v/>
      </c>
      <c r="AN390" s="8"/>
      <c r="AO390" s="22" t="str">
        <f t="shared" si="361"/>
        <v/>
      </c>
      <c r="AP390" s="34" t="str">
        <f t="shared" si="382"/>
        <v/>
      </c>
      <c r="AQ390" s="8"/>
      <c r="AR390" s="22" t="str">
        <f t="shared" si="362"/>
        <v/>
      </c>
      <c r="AS390" s="34" t="str">
        <f t="shared" si="383"/>
        <v/>
      </c>
      <c r="AT390" s="8"/>
      <c r="AU390" s="22" t="str">
        <f t="shared" si="363"/>
        <v/>
      </c>
      <c r="AV390" s="34" t="str">
        <f t="shared" si="384"/>
        <v/>
      </c>
      <c r="AW390" s="8"/>
      <c r="AX390" s="22" t="str">
        <f t="shared" si="364"/>
        <v/>
      </c>
      <c r="AY390" s="34" t="str">
        <f t="shared" si="385"/>
        <v/>
      </c>
      <c r="AZ390" s="8"/>
      <c r="BA390" s="22" t="str">
        <f t="shared" si="365"/>
        <v/>
      </c>
      <c r="BB390" s="34" t="str">
        <f t="shared" si="386"/>
        <v/>
      </c>
      <c r="BC390" s="8"/>
      <c r="BD390" s="22" t="str">
        <f t="shared" si="366"/>
        <v/>
      </c>
      <c r="BE390" s="34">
        <f t="shared" ref="BE390:BE393" si="388">BF389</f>
        <v>0</v>
      </c>
      <c r="BF390" s="8"/>
      <c r="BG390" s="22" t="str">
        <f t="shared" si="367"/>
        <v/>
      </c>
      <c r="BH390" s="34" t="str">
        <f t="shared" si="387"/>
        <v/>
      </c>
      <c r="BI390" s="8"/>
      <c r="BJ390" s="22" t="str">
        <f t="shared" si="368"/>
        <v/>
      </c>
    </row>
    <row r="391" spans="1:62" ht="18" customHeight="1" x14ac:dyDescent="0.35">
      <c r="A391" s="68">
        <f>'Energy - Master'!A390</f>
        <v>46410</v>
      </c>
      <c r="B391" s="24" t="str">
        <f t="shared" si="348"/>
        <v>Jan-2027</v>
      </c>
      <c r="C391" s="34" t="str">
        <f t="shared" si="369"/>
        <v/>
      </c>
      <c r="D391" s="8"/>
      <c r="E391" s="22" t="str">
        <f t="shared" si="349"/>
        <v/>
      </c>
      <c r="F391" s="34" t="str">
        <f t="shared" si="370"/>
        <v/>
      </c>
      <c r="G391" s="8"/>
      <c r="H391" s="22" t="str">
        <f t="shared" si="350"/>
        <v/>
      </c>
      <c r="I391" s="34" t="str">
        <f t="shared" si="371"/>
        <v/>
      </c>
      <c r="J391" s="8"/>
      <c r="K391" s="22" t="str">
        <f t="shared" si="351"/>
        <v/>
      </c>
      <c r="L391" s="34" t="str">
        <f t="shared" si="372"/>
        <v/>
      </c>
      <c r="M391" s="8"/>
      <c r="N391" s="22" t="str">
        <f t="shared" si="352"/>
        <v/>
      </c>
      <c r="O391" s="34" t="str">
        <f t="shared" si="373"/>
        <v/>
      </c>
      <c r="P391" s="8"/>
      <c r="Q391" s="22" t="str">
        <f t="shared" si="353"/>
        <v/>
      </c>
      <c r="R391" s="34" t="str">
        <f t="shared" si="374"/>
        <v/>
      </c>
      <c r="S391" s="8"/>
      <c r="T391" s="22" t="str">
        <f t="shared" si="354"/>
        <v/>
      </c>
      <c r="U391" s="34" t="str">
        <f t="shared" si="375"/>
        <v/>
      </c>
      <c r="V391" s="8"/>
      <c r="W391" s="22" t="str">
        <f t="shared" si="355"/>
        <v/>
      </c>
      <c r="X391" s="34" t="str">
        <f t="shared" si="376"/>
        <v/>
      </c>
      <c r="Y391" s="8"/>
      <c r="Z391" s="22" t="str">
        <f t="shared" si="356"/>
        <v/>
      </c>
      <c r="AA391" s="34" t="str">
        <f t="shared" si="377"/>
        <v/>
      </c>
      <c r="AB391" s="8"/>
      <c r="AC391" s="22" t="str">
        <f t="shared" si="357"/>
        <v/>
      </c>
      <c r="AD391" s="34" t="str">
        <f t="shared" si="378"/>
        <v/>
      </c>
      <c r="AE391" s="8"/>
      <c r="AF391" s="22" t="str">
        <f t="shared" si="358"/>
        <v/>
      </c>
      <c r="AG391" s="34" t="str">
        <f t="shared" si="379"/>
        <v/>
      </c>
      <c r="AH391" s="8"/>
      <c r="AI391" s="22" t="str">
        <f t="shared" si="359"/>
        <v/>
      </c>
      <c r="AJ391" s="34" t="str">
        <f t="shared" si="380"/>
        <v/>
      </c>
      <c r="AK391" s="8"/>
      <c r="AL391" s="22" t="str">
        <f t="shared" si="360"/>
        <v/>
      </c>
      <c r="AM391" s="34" t="str">
        <f t="shared" si="381"/>
        <v/>
      </c>
      <c r="AN391" s="8"/>
      <c r="AO391" s="22" t="str">
        <f t="shared" si="361"/>
        <v/>
      </c>
      <c r="AP391" s="34" t="str">
        <f t="shared" si="382"/>
        <v/>
      </c>
      <c r="AQ391" s="8"/>
      <c r="AR391" s="22" t="str">
        <f t="shared" si="362"/>
        <v/>
      </c>
      <c r="AS391" s="34" t="str">
        <f t="shared" si="383"/>
        <v/>
      </c>
      <c r="AT391" s="8"/>
      <c r="AU391" s="22" t="str">
        <f t="shared" si="363"/>
        <v/>
      </c>
      <c r="AV391" s="34" t="str">
        <f t="shared" si="384"/>
        <v/>
      </c>
      <c r="AW391" s="8"/>
      <c r="AX391" s="22" t="str">
        <f t="shared" si="364"/>
        <v/>
      </c>
      <c r="AY391" s="34" t="str">
        <f t="shared" si="385"/>
        <v/>
      </c>
      <c r="AZ391" s="8"/>
      <c r="BA391" s="22" t="str">
        <f t="shared" si="365"/>
        <v/>
      </c>
      <c r="BB391" s="34" t="str">
        <f t="shared" si="386"/>
        <v/>
      </c>
      <c r="BC391" s="8"/>
      <c r="BD391" s="22" t="str">
        <f t="shared" si="366"/>
        <v/>
      </c>
      <c r="BE391" s="34">
        <f t="shared" si="388"/>
        <v>0</v>
      </c>
      <c r="BF391" s="8"/>
      <c r="BG391" s="22" t="str">
        <f t="shared" si="367"/>
        <v/>
      </c>
      <c r="BH391" s="34" t="str">
        <f t="shared" si="387"/>
        <v/>
      </c>
      <c r="BI391" s="8"/>
      <c r="BJ391" s="22" t="str">
        <f t="shared" si="368"/>
        <v/>
      </c>
    </row>
    <row r="392" spans="1:62" ht="18" customHeight="1" x14ac:dyDescent="0.35">
      <c r="A392" s="68">
        <f>'Energy - Master'!A391</f>
        <v>46411</v>
      </c>
      <c r="B392" s="24" t="str">
        <f t="shared" si="348"/>
        <v>Jan-2027</v>
      </c>
      <c r="C392" s="34" t="str">
        <f t="shared" si="369"/>
        <v/>
      </c>
      <c r="D392" s="8"/>
      <c r="E392" s="22" t="str">
        <f t="shared" si="349"/>
        <v/>
      </c>
      <c r="F392" s="34" t="str">
        <f t="shared" si="370"/>
        <v/>
      </c>
      <c r="G392" s="8"/>
      <c r="H392" s="22" t="str">
        <f t="shared" si="350"/>
        <v/>
      </c>
      <c r="I392" s="34" t="str">
        <f t="shared" si="371"/>
        <v/>
      </c>
      <c r="J392" s="8"/>
      <c r="K392" s="22" t="str">
        <f t="shared" si="351"/>
        <v/>
      </c>
      <c r="L392" s="34" t="str">
        <f t="shared" si="372"/>
        <v/>
      </c>
      <c r="M392" s="8"/>
      <c r="N392" s="22" t="str">
        <f t="shared" si="352"/>
        <v/>
      </c>
      <c r="O392" s="34" t="str">
        <f t="shared" si="373"/>
        <v/>
      </c>
      <c r="P392" s="8"/>
      <c r="Q392" s="22" t="str">
        <f t="shared" si="353"/>
        <v/>
      </c>
      <c r="R392" s="34" t="str">
        <f t="shared" si="374"/>
        <v/>
      </c>
      <c r="S392" s="8"/>
      <c r="T392" s="22" t="str">
        <f t="shared" si="354"/>
        <v/>
      </c>
      <c r="U392" s="34" t="str">
        <f t="shared" si="375"/>
        <v/>
      </c>
      <c r="V392" s="8"/>
      <c r="W392" s="22" t="str">
        <f t="shared" si="355"/>
        <v/>
      </c>
      <c r="X392" s="34" t="str">
        <f t="shared" si="376"/>
        <v/>
      </c>
      <c r="Y392" s="8"/>
      <c r="Z392" s="22" t="str">
        <f t="shared" si="356"/>
        <v/>
      </c>
      <c r="AA392" s="34" t="str">
        <f t="shared" si="377"/>
        <v/>
      </c>
      <c r="AB392" s="8"/>
      <c r="AC392" s="22" t="str">
        <f t="shared" si="357"/>
        <v/>
      </c>
      <c r="AD392" s="34" t="str">
        <f t="shared" si="378"/>
        <v/>
      </c>
      <c r="AE392" s="8"/>
      <c r="AF392" s="22" t="str">
        <f t="shared" si="358"/>
        <v/>
      </c>
      <c r="AG392" s="34" t="str">
        <f t="shared" si="379"/>
        <v/>
      </c>
      <c r="AH392" s="8"/>
      <c r="AI392" s="22" t="str">
        <f t="shared" si="359"/>
        <v/>
      </c>
      <c r="AJ392" s="34" t="str">
        <f t="shared" si="380"/>
        <v/>
      </c>
      <c r="AK392" s="8"/>
      <c r="AL392" s="22" t="str">
        <f t="shared" si="360"/>
        <v/>
      </c>
      <c r="AM392" s="34" t="str">
        <f t="shared" si="381"/>
        <v/>
      </c>
      <c r="AN392" s="8"/>
      <c r="AO392" s="22" t="str">
        <f t="shared" si="361"/>
        <v/>
      </c>
      <c r="AP392" s="34" t="str">
        <f t="shared" si="382"/>
        <v/>
      </c>
      <c r="AQ392" s="8"/>
      <c r="AR392" s="22" t="str">
        <f t="shared" si="362"/>
        <v/>
      </c>
      <c r="AS392" s="34" t="str">
        <f t="shared" si="383"/>
        <v/>
      </c>
      <c r="AT392" s="8"/>
      <c r="AU392" s="22" t="str">
        <f t="shared" si="363"/>
        <v/>
      </c>
      <c r="AV392" s="34" t="str">
        <f t="shared" si="384"/>
        <v/>
      </c>
      <c r="AW392" s="8"/>
      <c r="AX392" s="22" t="str">
        <f t="shared" si="364"/>
        <v/>
      </c>
      <c r="AY392" s="34" t="str">
        <f t="shared" si="385"/>
        <v/>
      </c>
      <c r="AZ392" s="8"/>
      <c r="BA392" s="22" t="str">
        <f t="shared" si="365"/>
        <v/>
      </c>
      <c r="BB392" s="34" t="str">
        <f t="shared" si="386"/>
        <v/>
      </c>
      <c r="BC392" s="8"/>
      <c r="BD392" s="22" t="str">
        <f t="shared" si="366"/>
        <v/>
      </c>
      <c r="BE392" s="34">
        <f t="shared" si="388"/>
        <v>0</v>
      </c>
      <c r="BF392" s="8"/>
      <c r="BG392" s="22" t="str">
        <f t="shared" si="367"/>
        <v/>
      </c>
      <c r="BH392" s="34" t="str">
        <f t="shared" si="387"/>
        <v/>
      </c>
      <c r="BI392" s="8"/>
      <c r="BJ392" s="22" t="str">
        <f t="shared" si="368"/>
        <v/>
      </c>
    </row>
    <row r="393" spans="1:62" ht="18" customHeight="1" x14ac:dyDescent="0.35">
      <c r="A393" s="68">
        <f>'Energy - Master'!A392</f>
        <v>46412</v>
      </c>
      <c r="B393" s="24" t="str">
        <f t="shared" si="348"/>
        <v>Jan-2027</v>
      </c>
      <c r="C393" s="34" t="str">
        <f t="shared" si="369"/>
        <v/>
      </c>
      <c r="D393" s="8"/>
      <c r="E393" s="22" t="str">
        <f t="shared" si="349"/>
        <v/>
      </c>
      <c r="F393" s="34" t="str">
        <f t="shared" si="370"/>
        <v/>
      </c>
      <c r="G393" s="8"/>
      <c r="H393" s="22" t="str">
        <f t="shared" si="350"/>
        <v/>
      </c>
      <c r="I393" s="34" t="str">
        <f t="shared" si="371"/>
        <v/>
      </c>
      <c r="J393" s="8"/>
      <c r="K393" s="22" t="str">
        <f t="shared" si="351"/>
        <v/>
      </c>
      <c r="L393" s="34" t="str">
        <f t="shared" si="372"/>
        <v/>
      </c>
      <c r="M393" s="8"/>
      <c r="N393" s="22" t="str">
        <f t="shared" si="352"/>
        <v/>
      </c>
      <c r="O393" s="34" t="str">
        <f t="shared" si="373"/>
        <v/>
      </c>
      <c r="P393" s="8"/>
      <c r="Q393" s="22" t="str">
        <f t="shared" si="353"/>
        <v/>
      </c>
      <c r="R393" s="34" t="str">
        <f t="shared" si="374"/>
        <v/>
      </c>
      <c r="S393" s="8"/>
      <c r="T393" s="22" t="str">
        <f t="shared" si="354"/>
        <v/>
      </c>
      <c r="U393" s="34" t="str">
        <f t="shared" si="375"/>
        <v/>
      </c>
      <c r="V393" s="8"/>
      <c r="W393" s="22" t="str">
        <f t="shared" si="355"/>
        <v/>
      </c>
      <c r="X393" s="34" t="str">
        <f t="shared" si="376"/>
        <v/>
      </c>
      <c r="Y393" s="8"/>
      <c r="Z393" s="22" t="str">
        <f t="shared" si="356"/>
        <v/>
      </c>
      <c r="AA393" s="34" t="str">
        <f t="shared" si="377"/>
        <v/>
      </c>
      <c r="AB393" s="8"/>
      <c r="AC393" s="22" t="str">
        <f t="shared" si="357"/>
        <v/>
      </c>
      <c r="AD393" s="34" t="str">
        <f t="shared" si="378"/>
        <v/>
      </c>
      <c r="AE393" s="8"/>
      <c r="AF393" s="22" t="str">
        <f t="shared" si="358"/>
        <v/>
      </c>
      <c r="AG393" s="34" t="str">
        <f t="shared" si="379"/>
        <v/>
      </c>
      <c r="AH393" s="8"/>
      <c r="AI393" s="22" t="str">
        <f t="shared" si="359"/>
        <v/>
      </c>
      <c r="AJ393" s="34" t="str">
        <f t="shared" si="380"/>
        <v/>
      </c>
      <c r="AK393" s="8"/>
      <c r="AL393" s="22" t="str">
        <f t="shared" si="360"/>
        <v/>
      </c>
      <c r="AM393" s="34" t="str">
        <f t="shared" si="381"/>
        <v/>
      </c>
      <c r="AN393" s="8"/>
      <c r="AO393" s="22" t="str">
        <f t="shared" si="361"/>
        <v/>
      </c>
      <c r="AP393" s="34" t="str">
        <f t="shared" si="382"/>
        <v/>
      </c>
      <c r="AQ393" s="8"/>
      <c r="AR393" s="22" t="str">
        <f t="shared" si="362"/>
        <v/>
      </c>
      <c r="AS393" s="34" t="str">
        <f t="shared" si="383"/>
        <v/>
      </c>
      <c r="AT393" s="8"/>
      <c r="AU393" s="22" t="str">
        <f t="shared" si="363"/>
        <v/>
      </c>
      <c r="AV393" s="34" t="str">
        <f t="shared" si="384"/>
        <v/>
      </c>
      <c r="AW393" s="8"/>
      <c r="AX393" s="22" t="str">
        <f t="shared" si="364"/>
        <v/>
      </c>
      <c r="AY393" s="34" t="str">
        <f t="shared" si="385"/>
        <v/>
      </c>
      <c r="AZ393" s="8"/>
      <c r="BA393" s="22" t="str">
        <f t="shared" si="365"/>
        <v/>
      </c>
      <c r="BB393" s="34" t="str">
        <f t="shared" si="386"/>
        <v/>
      </c>
      <c r="BC393" s="8"/>
      <c r="BD393" s="22" t="str">
        <f t="shared" si="366"/>
        <v/>
      </c>
      <c r="BE393" s="34">
        <f t="shared" si="388"/>
        <v>0</v>
      </c>
      <c r="BF393" s="8"/>
      <c r="BG393" s="22" t="str">
        <f t="shared" si="367"/>
        <v/>
      </c>
      <c r="BH393" s="34" t="str">
        <f t="shared" si="387"/>
        <v/>
      </c>
      <c r="BI393" s="8"/>
      <c r="BJ393" s="22" t="str">
        <f t="shared" si="368"/>
        <v/>
      </c>
    </row>
    <row r="394" spans="1:62" ht="18" customHeight="1" x14ac:dyDescent="0.35">
      <c r="A394" s="68">
        <f>'Energy - Master'!A393</f>
        <v>46413</v>
      </c>
      <c r="B394" s="24" t="str">
        <f t="shared" si="348"/>
        <v>Jan-2027</v>
      </c>
      <c r="C394" s="34" t="str">
        <f t="shared" si="369"/>
        <v/>
      </c>
      <c r="D394" s="8"/>
      <c r="E394" s="22" t="str">
        <f t="shared" si="349"/>
        <v/>
      </c>
      <c r="F394" s="34" t="str">
        <f t="shared" si="370"/>
        <v/>
      </c>
      <c r="G394" s="8"/>
      <c r="H394" s="22" t="str">
        <f t="shared" si="350"/>
        <v/>
      </c>
      <c r="I394" s="34" t="str">
        <f t="shared" si="371"/>
        <v/>
      </c>
      <c r="J394" s="8"/>
      <c r="K394" s="22" t="str">
        <f t="shared" si="351"/>
        <v/>
      </c>
      <c r="L394" s="34" t="str">
        <f t="shared" si="372"/>
        <v/>
      </c>
      <c r="M394" s="8"/>
      <c r="N394" s="22" t="str">
        <f t="shared" si="352"/>
        <v/>
      </c>
      <c r="O394" s="34" t="str">
        <f t="shared" si="373"/>
        <v/>
      </c>
      <c r="P394" s="8"/>
      <c r="Q394" s="22" t="str">
        <f t="shared" si="353"/>
        <v/>
      </c>
      <c r="R394" s="34" t="str">
        <f t="shared" si="374"/>
        <v/>
      </c>
      <c r="S394" s="8"/>
      <c r="T394" s="22" t="str">
        <f t="shared" si="354"/>
        <v/>
      </c>
      <c r="U394" s="34" t="str">
        <f t="shared" si="375"/>
        <v/>
      </c>
      <c r="V394" s="8"/>
      <c r="W394" s="22" t="str">
        <f t="shared" si="355"/>
        <v/>
      </c>
      <c r="X394" s="34" t="str">
        <f t="shared" si="376"/>
        <v/>
      </c>
      <c r="Y394" s="8"/>
      <c r="Z394" s="22" t="str">
        <f t="shared" si="356"/>
        <v/>
      </c>
      <c r="AA394" s="34" t="str">
        <f t="shared" si="377"/>
        <v/>
      </c>
      <c r="AB394" s="8"/>
      <c r="AC394" s="22" t="str">
        <f t="shared" si="357"/>
        <v/>
      </c>
      <c r="AD394" s="34" t="str">
        <f t="shared" si="378"/>
        <v/>
      </c>
      <c r="AE394" s="8"/>
      <c r="AF394" s="22" t="str">
        <f t="shared" si="358"/>
        <v/>
      </c>
      <c r="AG394" s="34" t="str">
        <f t="shared" si="379"/>
        <v/>
      </c>
      <c r="AH394" s="8"/>
      <c r="AI394" s="22" t="str">
        <f t="shared" si="359"/>
        <v/>
      </c>
      <c r="AJ394" s="34" t="str">
        <f t="shared" si="380"/>
        <v/>
      </c>
      <c r="AK394" s="8"/>
      <c r="AL394" s="22" t="str">
        <f t="shared" si="360"/>
        <v/>
      </c>
      <c r="AM394" s="34" t="str">
        <f t="shared" si="381"/>
        <v/>
      </c>
      <c r="AN394" s="8"/>
      <c r="AO394" s="22" t="str">
        <f t="shared" si="361"/>
        <v/>
      </c>
      <c r="AP394" s="34" t="str">
        <f t="shared" si="382"/>
        <v/>
      </c>
      <c r="AQ394" s="8"/>
      <c r="AR394" s="22" t="str">
        <f t="shared" si="362"/>
        <v/>
      </c>
      <c r="AS394" s="34" t="str">
        <f t="shared" si="383"/>
        <v/>
      </c>
      <c r="AT394" s="8"/>
      <c r="AU394" s="22" t="str">
        <f t="shared" si="363"/>
        <v/>
      </c>
      <c r="AV394" s="34" t="str">
        <f t="shared" si="384"/>
        <v/>
      </c>
      <c r="AW394" s="8"/>
      <c r="AX394" s="22" t="str">
        <f t="shared" si="364"/>
        <v/>
      </c>
      <c r="AY394" s="34" t="str">
        <f t="shared" si="385"/>
        <v/>
      </c>
      <c r="AZ394" s="8"/>
      <c r="BA394" s="22" t="str">
        <f t="shared" si="365"/>
        <v/>
      </c>
      <c r="BB394" s="34" t="str">
        <f t="shared" si="386"/>
        <v/>
      </c>
      <c r="BC394" s="8"/>
      <c r="BD394" s="22" t="str">
        <f t="shared" si="366"/>
        <v/>
      </c>
      <c r="BE394" s="34" t="str">
        <f t="shared" ref="BE394:BE452" si="389">IF(BF393="","",BF393)</f>
        <v/>
      </c>
      <c r="BF394" s="8"/>
      <c r="BG394" s="22" t="str">
        <f t="shared" si="367"/>
        <v/>
      </c>
      <c r="BH394" s="34" t="str">
        <f t="shared" si="387"/>
        <v/>
      </c>
      <c r="BI394" s="8"/>
      <c r="BJ394" s="22" t="str">
        <f t="shared" si="368"/>
        <v/>
      </c>
    </row>
    <row r="395" spans="1:62" ht="18" customHeight="1" x14ac:dyDescent="0.35">
      <c r="A395" s="68">
        <f>'Energy - Master'!A394</f>
        <v>46414</v>
      </c>
      <c r="B395" s="24" t="str">
        <f t="shared" si="348"/>
        <v>Jan-2027</v>
      </c>
      <c r="C395" s="34" t="str">
        <f t="shared" si="369"/>
        <v/>
      </c>
      <c r="D395" s="8"/>
      <c r="E395" s="22" t="str">
        <f t="shared" si="349"/>
        <v/>
      </c>
      <c r="F395" s="34" t="str">
        <f t="shared" si="370"/>
        <v/>
      </c>
      <c r="G395" s="8"/>
      <c r="H395" s="22" t="str">
        <f t="shared" si="350"/>
        <v/>
      </c>
      <c r="I395" s="34" t="str">
        <f t="shared" si="371"/>
        <v/>
      </c>
      <c r="J395" s="8"/>
      <c r="K395" s="22" t="str">
        <f t="shared" si="351"/>
        <v/>
      </c>
      <c r="L395" s="34" t="str">
        <f t="shared" si="372"/>
        <v/>
      </c>
      <c r="M395" s="8"/>
      <c r="N395" s="22" t="str">
        <f t="shared" si="352"/>
        <v/>
      </c>
      <c r="O395" s="34" t="str">
        <f t="shared" si="373"/>
        <v/>
      </c>
      <c r="P395" s="8"/>
      <c r="Q395" s="22" t="str">
        <f t="shared" si="353"/>
        <v/>
      </c>
      <c r="R395" s="34" t="str">
        <f t="shared" si="374"/>
        <v/>
      </c>
      <c r="S395" s="8"/>
      <c r="T395" s="22" t="str">
        <f t="shared" si="354"/>
        <v/>
      </c>
      <c r="U395" s="34" t="str">
        <f t="shared" si="375"/>
        <v/>
      </c>
      <c r="V395" s="8"/>
      <c r="W395" s="22" t="str">
        <f t="shared" si="355"/>
        <v/>
      </c>
      <c r="X395" s="34" t="str">
        <f t="shared" si="376"/>
        <v/>
      </c>
      <c r="Y395" s="8"/>
      <c r="Z395" s="22" t="str">
        <f t="shared" si="356"/>
        <v/>
      </c>
      <c r="AA395" s="34" t="str">
        <f t="shared" si="377"/>
        <v/>
      </c>
      <c r="AB395" s="8"/>
      <c r="AC395" s="22" t="str">
        <f t="shared" si="357"/>
        <v/>
      </c>
      <c r="AD395" s="34" t="str">
        <f t="shared" si="378"/>
        <v/>
      </c>
      <c r="AE395" s="8"/>
      <c r="AF395" s="22" t="str">
        <f t="shared" si="358"/>
        <v/>
      </c>
      <c r="AG395" s="34" t="str">
        <f t="shared" si="379"/>
        <v/>
      </c>
      <c r="AH395" s="8"/>
      <c r="AI395" s="22" t="str">
        <f t="shared" si="359"/>
        <v/>
      </c>
      <c r="AJ395" s="34" t="str">
        <f t="shared" si="380"/>
        <v/>
      </c>
      <c r="AK395" s="8"/>
      <c r="AL395" s="22" t="str">
        <f t="shared" si="360"/>
        <v/>
      </c>
      <c r="AM395" s="34" t="str">
        <f t="shared" si="381"/>
        <v/>
      </c>
      <c r="AN395" s="8"/>
      <c r="AO395" s="22" t="str">
        <f t="shared" si="361"/>
        <v/>
      </c>
      <c r="AP395" s="34" t="str">
        <f t="shared" si="382"/>
        <v/>
      </c>
      <c r="AQ395" s="8"/>
      <c r="AR395" s="22" t="str">
        <f t="shared" si="362"/>
        <v/>
      </c>
      <c r="AS395" s="34" t="str">
        <f t="shared" si="383"/>
        <v/>
      </c>
      <c r="AT395" s="8"/>
      <c r="AU395" s="22" t="str">
        <f t="shared" si="363"/>
        <v/>
      </c>
      <c r="AV395" s="34" t="str">
        <f t="shared" si="384"/>
        <v/>
      </c>
      <c r="AW395" s="8"/>
      <c r="AX395" s="22" t="str">
        <f t="shared" si="364"/>
        <v/>
      </c>
      <c r="AY395" s="34" t="str">
        <f t="shared" si="385"/>
        <v/>
      </c>
      <c r="AZ395" s="8"/>
      <c r="BA395" s="22" t="str">
        <f t="shared" si="365"/>
        <v/>
      </c>
      <c r="BB395" s="34" t="str">
        <f t="shared" si="386"/>
        <v/>
      </c>
      <c r="BC395" s="8"/>
      <c r="BD395" s="22" t="str">
        <f t="shared" si="366"/>
        <v/>
      </c>
      <c r="BE395" s="34" t="str">
        <f t="shared" si="389"/>
        <v/>
      </c>
      <c r="BF395" s="8"/>
      <c r="BG395" s="22" t="str">
        <f t="shared" si="367"/>
        <v/>
      </c>
      <c r="BH395" s="34" t="str">
        <f t="shared" si="387"/>
        <v/>
      </c>
      <c r="BI395" s="8"/>
      <c r="BJ395" s="22" t="str">
        <f t="shared" si="368"/>
        <v/>
      </c>
    </row>
    <row r="396" spans="1:62" ht="18" customHeight="1" x14ac:dyDescent="0.35">
      <c r="A396" s="68">
        <f>'Energy - Master'!A395</f>
        <v>46415</v>
      </c>
      <c r="B396" s="24" t="str">
        <f t="shared" si="348"/>
        <v>Jan-2027</v>
      </c>
      <c r="C396" s="34" t="str">
        <f t="shared" si="369"/>
        <v/>
      </c>
      <c r="D396" s="8"/>
      <c r="E396" s="22" t="str">
        <f t="shared" si="349"/>
        <v/>
      </c>
      <c r="F396" s="34" t="str">
        <f t="shared" si="370"/>
        <v/>
      </c>
      <c r="G396" s="8"/>
      <c r="H396" s="22" t="str">
        <f t="shared" si="350"/>
        <v/>
      </c>
      <c r="I396" s="34" t="str">
        <f t="shared" si="371"/>
        <v/>
      </c>
      <c r="J396" s="8"/>
      <c r="K396" s="22" t="str">
        <f t="shared" si="351"/>
        <v/>
      </c>
      <c r="L396" s="34" t="str">
        <f t="shared" si="372"/>
        <v/>
      </c>
      <c r="M396" s="8"/>
      <c r="N396" s="22" t="str">
        <f t="shared" si="352"/>
        <v/>
      </c>
      <c r="O396" s="34" t="str">
        <f t="shared" si="373"/>
        <v/>
      </c>
      <c r="P396" s="8"/>
      <c r="Q396" s="22" t="str">
        <f t="shared" si="353"/>
        <v/>
      </c>
      <c r="R396" s="34" t="str">
        <f t="shared" si="374"/>
        <v/>
      </c>
      <c r="S396" s="8"/>
      <c r="T396" s="22" t="str">
        <f t="shared" si="354"/>
        <v/>
      </c>
      <c r="U396" s="34" t="str">
        <f t="shared" si="375"/>
        <v/>
      </c>
      <c r="V396" s="8"/>
      <c r="W396" s="22" t="str">
        <f t="shared" si="355"/>
        <v/>
      </c>
      <c r="X396" s="34" t="str">
        <f t="shared" si="376"/>
        <v/>
      </c>
      <c r="Y396" s="8"/>
      <c r="Z396" s="22" t="str">
        <f t="shared" si="356"/>
        <v/>
      </c>
      <c r="AA396" s="34" t="str">
        <f t="shared" si="377"/>
        <v/>
      </c>
      <c r="AB396" s="8"/>
      <c r="AC396" s="22" t="str">
        <f t="shared" si="357"/>
        <v/>
      </c>
      <c r="AD396" s="34" t="str">
        <f t="shared" si="378"/>
        <v/>
      </c>
      <c r="AE396" s="8"/>
      <c r="AF396" s="22" t="str">
        <f t="shared" si="358"/>
        <v/>
      </c>
      <c r="AG396" s="34" t="str">
        <f t="shared" si="379"/>
        <v/>
      </c>
      <c r="AH396" s="8"/>
      <c r="AI396" s="22" t="str">
        <f t="shared" si="359"/>
        <v/>
      </c>
      <c r="AJ396" s="34" t="str">
        <f t="shared" si="380"/>
        <v/>
      </c>
      <c r="AK396" s="8"/>
      <c r="AL396" s="22" t="str">
        <f t="shared" si="360"/>
        <v/>
      </c>
      <c r="AM396" s="34" t="str">
        <f t="shared" si="381"/>
        <v/>
      </c>
      <c r="AN396" s="8"/>
      <c r="AO396" s="22" t="str">
        <f t="shared" si="361"/>
        <v/>
      </c>
      <c r="AP396" s="34" t="str">
        <f t="shared" si="382"/>
        <v/>
      </c>
      <c r="AQ396" s="8"/>
      <c r="AR396" s="22" t="str">
        <f t="shared" si="362"/>
        <v/>
      </c>
      <c r="AS396" s="34" t="str">
        <f t="shared" si="383"/>
        <v/>
      </c>
      <c r="AT396" s="8"/>
      <c r="AU396" s="22" t="str">
        <f t="shared" si="363"/>
        <v/>
      </c>
      <c r="AV396" s="34" t="str">
        <f t="shared" si="384"/>
        <v/>
      </c>
      <c r="AW396" s="8"/>
      <c r="AX396" s="22" t="str">
        <f t="shared" si="364"/>
        <v/>
      </c>
      <c r="AY396" s="34" t="str">
        <f t="shared" si="385"/>
        <v/>
      </c>
      <c r="AZ396" s="8"/>
      <c r="BA396" s="22" t="str">
        <f t="shared" si="365"/>
        <v/>
      </c>
      <c r="BB396" s="34" t="str">
        <f t="shared" si="386"/>
        <v/>
      </c>
      <c r="BC396" s="8"/>
      <c r="BD396" s="22" t="str">
        <f t="shared" si="366"/>
        <v/>
      </c>
      <c r="BE396" s="34" t="str">
        <f t="shared" si="389"/>
        <v/>
      </c>
      <c r="BF396" s="8"/>
      <c r="BG396" s="22" t="str">
        <f t="shared" si="367"/>
        <v/>
      </c>
      <c r="BH396" s="34" t="str">
        <f t="shared" si="387"/>
        <v/>
      </c>
      <c r="BI396" s="8"/>
      <c r="BJ396" s="22" t="str">
        <f t="shared" si="368"/>
        <v/>
      </c>
    </row>
    <row r="397" spans="1:62" ht="18" customHeight="1" x14ac:dyDescent="0.35">
      <c r="A397" s="68">
        <f>'Energy - Master'!A396</f>
        <v>46416</v>
      </c>
      <c r="B397" s="24" t="str">
        <f t="shared" si="348"/>
        <v>Jan-2027</v>
      </c>
      <c r="C397" s="34" t="str">
        <f t="shared" si="369"/>
        <v/>
      </c>
      <c r="D397" s="8"/>
      <c r="E397" s="22" t="str">
        <f t="shared" si="349"/>
        <v/>
      </c>
      <c r="F397" s="34" t="str">
        <f t="shared" si="370"/>
        <v/>
      </c>
      <c r="G397" s="8"/>
      <c r="H397" s="22" t="str">
        <f t="shared" si="350"/>
        <v/>
      </c>
      <c r="I397" s="34" t="str">
        <f t="shared" si="371"/>
        <v/>
      </c>
      <c r="J397" s="8"/>
      <c r="K397" s="22" t="str">
        <f t="shared" si="351"/>
        <v/>
      </c>
      <c r="L397" s="34" t="str">
        <f t="shared" si="372"/>
        <v/>
      </c>
      <c r="M397" s="8"/>
      <c r="N397" s="22" t="str">
        <f t="shared" si="352"/>
        <v/>
      </c>
      <c r="O397" s="34" t="str">
        <f t="shared" si="373"/>
        <v/>
      </c>
      <c r="P397" s="8"/>
      <c r="Q397" s="22" t="str">
        <f t="shared" si="353"/>
        <v/>
      </c>
      <c r="R397" s="34" t="str">
        <f t="shared" si="374"/>
        <v/>
      </c>
      <c r="S397" s="8"/>
      <c r="T397" s="22" t="str">
        <f t="shared" si="354"/>
        <v/>
      </c>
      <c r="U397" s="34" t="str">
        <f t="shared" si="375"/>
        <v/>
      </c>
      <c r="V397" s="8"/>
      <c r="W397" s="22" t="str">
        <f t="shared" si="355"/>
        <v/>
      </c>
      <c r="X397" s="34" t="str">
        <f t="shared" si="376"/>
        <v/>
      </c>
      <c r="Y397" s="8"/>
      <c r="Z397" s="22" t="str">
        <f t="shared" si="356"/>
        <v/>
      </c>
      <c r="AA397" s="34" t="str">
        <f t="shared" si="377"/>
        <v/>
      </c>
      <c r="AB397" s="8"/>
      <c r="AC397" s="22" t="str">
        <f t="shared" si="357"/>
        <v/>
      </c>
      <c r="AD397" s="34" t="str">
        <f t="shared" si="378"/>
        <v/>
      </c>
      <c r="AE397" s="8"/>
      <c r="AF397" s="22" t="str">
        <f t="shared" si="358"/>
        <v/>
      </c>
      <c r="AG397" s="34" t="str">
        <f t="shared" si="379"/>
        <v/>
      </c>
      <c r="AH397" s="8"/>
      <c r="AI397" s="22" t="str">
        <f t="shared" si="359"/>
        <v/>
      </c>
      <c r="AJ397" s="34" t="str">
        <f t="shared" si="380"/>
        <v/>
      </c>
      <c r="AK397" s="8"/>
      <c r="AL397" s="22" t="str">
        <f t="shared" si="360"/>
        <v/>
      </c>
      <c r="AM397" s="34" t="str">
        <f t="shared" si="381"/>
        <v/>
      </c>
      <c r="AN397" s="8"/>
      <c r="AO397" s="22" t="str">
        <f t="shared" si="361"/>
        <v/>
      </c>
      <c r="AP397" s="34" t="str">
        <f t="shared" si="382"/>
        <v/>
      </c>
      <c r="AQ397" s="8"/>
      <c r="AR397" s="22" t="str">
        <f t="shared" si="362"/>
        <v/>
      </c>
      <c r="AS397" s="34" t="str">
        <f t="shared" si="383"/>
        <v/>
      </c>
      <c r="AT397" s="8"/>
      <c r="AU397" s="22" t="str">
        <f t="shared" si="363"/>
        <v/>
      </c>
      <c r="AV397" s="34" t="str">
        <f t="shared" si="384"/>
        <v/>
      </c>
      <c r="AW397" s="8"/>
      <c r="AX397" s="22" t="str">
        <f t="shared" si="364"/>
        <v/>
      </c>
      <c r="AY397" s="34" t="str">
        <f t="shared" si="385"/>
        <v/>
      </c>
      <c r="AZ397" s="8"/>
      <c r="BA397" s="22" t="str">
        <f t="shared" si="365"/>
        <v/>
      </c>
      <c r="BB397" s="34" t="str">
        <f t="shared" si="386"/>
        <v/>
      </c>
      <c r="BC397" s="8"/>
      <c r="BD397" s="22" t="str">
        <f t="shared" si="366"/>
        <v/>
      </c>
      <c r="BE397" s="34" t="str">
        <f t="shared" si="389"/>
        <v/>
      </c>
      <c r="BF397" s="8"/>
      <c r="BG397" s="22" t="str">
        <f t="shared" si="367"/>
        <v/>
      </c>
      <c r="BH397" s="34" t="str">
        <f t="shared" si="387"/>
        <v/>
      </c>
      <c r="BI397" s="8"/>
      <c r="BJ397" s="22" t="str">
        <f t="shared" si="368"/>
        <v/>
      </c>
    </row>
    <row r="398" spans="1:62" ht="18" customHeight="1" x14ac:dyDescent="0.35">
      <c r="A398" s="68">
        <f>'Energy - Master'!A397</f>
        <v>46417</v>
      </c>
      <c r="B398" s="24" t="str">
        <f t="shared" si="348"/>
        <v>Jan-2027</v>
      </c>
      <c r="C398" s="34" t="str">
        <f t="shared" si="369"/>
        <v/>
      </c>
      <c r="D398" s="8"/>
      <c r="E398" s="22" t="str">
        <f t="shared" si="349"/>
        <v/>
      </c>
      <c r="F398" s="34" t="str">
        <f t="shared" si="370"/>
        <v/>
      </c>
      <c r="G398" s="8"/>
      <c r="H398" s="22" t="str">
        <f t="shared" si="350"/>
        <v/>
      </c>
      <c r="I398" s="34" t="str">
        <f t="shared" si="371"/>
        <v/>
      </c>
      <c r="J398" s="8"/>
      <c r="K398" s="22" t="str">
        <f t="shared" si="351"/>
        <v/>
      </c>
      <c r="L398" s="34" t="str">
        <f t="shared" si="372"/>
        <v/>
      </c>
      <c r="M398" s="8"/>
      <c r="N398" s="22" t="str">
        <f t="shared" si="352"/>
        <v/>
      </c>
      <c r="O398" s="34" t="str">
        <f t="shared" si="373"/>
        <v/>
      </c>
      <c r="P398" s="8"/>
      <c r="Q398" s="22" t="str">
        <f t="shared" si="353"/>
        <v/>
      </c>
      <c r="R398" s="34" t="str">
        <f t="shared" si="374"/>
        <v/>
      </c>
      <c r="S398" s="8"/>
      <c r="T398" s="22" t="str">
        <f t="shared" si="354"/>
        <v/>
      </c>
      <c r="U398" s="34" t="str">
        <f t="shared" si="375"/>
        <v/>
      </c>
      <c r="V398" s="8"/>
      <c r="W398" s="22" t="str">
        <f t="shared" si="355"/>
        <v/>
      </c>
      <c r="X398" s="34" t="str">
        <f t="shared" si="376"/>
        <v/>
      </c>
      <c r="Y398" s="8"/>
      <c r="Z398" s="22" t="str">
        <f t="shared" si="356"/>
        <v/>
      </c>
      <c r="AA398" s="34" t="str">
        <f t="shared" si="377"/>
        <v/>
      </c>
      <c r="AB398" s="8"/>
      <c r="AC398" s="22" t="str">
        <f t="shared" si="357"/>
        <v/>
      </c>
      <c r="AD398" s="34" t="str">
        <f t="shared" si="378"/>
        <v/>
      </c>
      <c r="AE398" s="8"/>
      <c r="AF398" s="22" t="str">
        <f t="shared" si="358"/>
        <v/>
      </c>
      <c r="AG398" s="34" t="str">
        <f t="shared" si="379"/>
        <v/>
      </c>
      <c r="AH398" s="8"/>
      <c r="AI398" s="22" t="str">
        <f t="shared" si="359"/>
        <v/>
      </c>
      <c r="AJ398" s="34" t="str">
        <f t="shared" si="380"/>
        <v/>
      </c>
      <c r="AK398" s="8"/>
      <c r="AL398" s="22" t="str">
        <f t="shared" si="360"/>
        <v/>
      </c>
      <c r="AM398" s="34" t="str">
        <f t="shared" si="381"/>
        <v/>
      </c>
      <c r="AN398" s="8"/>
      <c r="AO398" s="22" t="str">
        <f t="shared" si="361"/>
        <v/>
      </c>
      <c r="AP398" s="34" t="str">
        <f t="shared" si="382"/>
        <v/>
      </c>
      <c r="AQ398" s="8"/>
      <c r="AR398" s="22" t="str">
        <f t="shared" si="362"/>
        <v/>
      </c>
      <c r="AS398" s="34" t="str">
        <f t="shared" si="383"/>
        <v/>
      </c>
      <c r="AT398" s="8"/>
      <c r="AU398" s="22" t="str">
        <f t="shared" si="363"/>
        <v/>
      </c>
      <c r="AV398" s="34" t="str">
        <f t="shared" si="384"/>
        <v/>
      </c>
      <c r="AW398" s="8"/>
      <c r="AX398" s="22" t="str">
        <f t="shared" si="364"/>
        <v/>
      </c>
      <c r="AY398" s="34" t="str">
        <f t="shared" si="385"/>
        <v/>
      </c>
      <c r="AZ398" s="8"/>
      <c r="BA398" s="22" t="str">
        <f t="shared" si="365"/>
        <v/>
      </c>
      <c r="BB398" s="34" t="str">
        <f t="shared" si="386"/>
        <v/>
      </c>
      <c r="BC398" s="8"/>
      <c r="BD398" s="22" t="str">
        <f t="shared" si="366"/>
        <v/>
      </c>
      <c r="BE398" s="34" t="str">
        <f t="shared" si="389"/>
        <v/>
      </c>
      <c r="BF398" s="8"/>
      <c r="BG398" s="22" t="str">
        <f t="shared" si="367"/>
        <v/>
      </c>
      <c r="BH398" s="34" t="str">
        <f t="shared" si="387"/>
        <v/>
      </c>
      <c r="BI398" s="8"/>
      <c r="BJ398" s="22" t="str">
        <f t="shared" si="368"/>
        <v/>
      </c>
    </row>
    <row r="399" spans="1:62" ht="18" customHeight="1" x14ac:dyDescent="0.35">
      <c r="A399" s="68">
        <f>'Energy - Master'!A398</f>
        <v>46418</v>
      </c>
      <c r="B399" s="24" t="str">
        <f t="shared" si="348"/>
        <v>Jan-2027</v>
      </c>
      <c r="C399" s="34" t="str">
        <f t="shared" si="369"/>
        <v/>
      </c>
      <c r="D399" s="8"/>
      <c r="E399" s="22" t="str">
        <f t="shared" si="349"/>
        <v/>
      </c>
      <c r="F399" s="34" t="str">
        <f t="shared" si="370"/>
        <v/>
      </c>
      <c r="G399" s="8"/>
      <c r="H399" s="22" t="str">
        <f t="shared" si="350"/>
        <v/>
      </c>
      <c r="I399" s="34" t="str">
        <f t="shared" si="371"/>
        <v/>
      </c>
      <c r="J399" s="8"/>
      <c r="K399" s="22" t="str">
        <f t="shared" si="351"/>
        <v/>
      </c>
      <c r="L399" s="34" t="str">
        <f t="shared" si="372"/>
        <v/>
      </c>
      <c r="M399" s="8"/>
      <c r="N399" s="22" t="str">
        <f t="shared" si="352"/>
        <v/>
      </c>
      <c r="O399" s="34" t="str">
        <f t="shared" si="373"/>
        <v/>
      </c>
      <c r="P399" s="8"/>
      <c r="Q399" s="22" t="str">
        <f t="shared" si="353"/>
        <v/>
      </c>
      <c r="R399" s="34" t="str">
        <f t="shared" si="374"/>
        <v/>
      </c>
      <c r="S399" s="8"/>
      <c r="T399" s="22" t="str">
        <f t="shared" si="354"/>
        <v/>
      </c>
      <c r="U399" s="34" t="str">
        <f t="shared" si="375"/>
        <v/>
      </c>
      <c r="V399" s="8"/>
      <c r="W399" s="22" t="str">
        <f t="shared" si="355"/>
        <v/>
      </c>
      <c r="X399" s="34" t="str">
        <f t="shared" si="376"/>
        <v/>
      </c>
      <c r="Y399" s="8"/>
      <c r="Z399" s="22" t="str">
        <f t="shared" si="356"/>
        <v/>
      </c>
      <c r="AA399" s="34" t="str">
        <f t="shared" si="377"/>
        <v/>
      </c>
      <c r="AB399" s="8"/>
      <c r="AC399" s="22" t="str">
        <f t="shared" si="357"/>
        <v/>
      </c>
      <c r="AD399" s="34" t="str">
        <f t="shared" si="378"/>
        <v/>
      </c>
      <c r="AE399" s="8"/>
      <c r="AF399" s="22" t="str">
        <f t="shared" si="358"/>
        <v/>
      </c>
      <c r="AG399" s="34" t="str">
        <f t="shared" si="379"/>
        <v/>
      </c>
      <c r="AH399" s="8"/>
      <c r="AI399" s="22" t="str">
        <f t="shared" si="359"/>
        <v/>
      </c>
      <c r="AJ399" s="34" t="str">
        <f t="shared" si="380"/>
        <v/>
      </c>
      <c r="AK399" s="8"/>
      <c r="AL399" s="22" t="str">
        <f t="shared" si="360"/>
        <v/>
      </c>
      <c r="AM399" s="34" t="str">
        <f t="shared" si="381"/>
        <v/>
      </c>
      <c r="AN399" s="8"/>
      <c r="AO399" s="22" t="str">
        <f t="shared" si="361"/>
        <v/>
      </c>
      <c r="AP399" s="34" t="str">
        <f t="shared" si="382"/>
        <v/>
      </c>
      <c r="AQ399" s="8"/>
      <c r="AR399" s="22" t="str">
        <f t="shared" si="362"/>
        <v/>
      </c>
      <c r="AS399" s="34" t="str">
        <f t="shared" si="383"/>
        <v/>
      </c>
      <c r="AT399" s="8"/>
      <c r="AU399" s="22" t="str">
        <f t="shared" si="363"/>
        <v/>
      </c>
      <c r="AV399" s="34" t="str">
        <f t="shared" si="384"/>
        <v/>
      </c>
      <c r="AW399" s="8"/>
      <c r="AX399" s="22" t="str">
        <f t="shared" si="364"/>
        <v/>
      </c>
      <c r="AY399" s="34" t="str">
        <f t="shared" si="385"/>
        <v/>
      </c>
      <c r="AZ399" s="8"/>
      <c r="BA399" s="22" t="str">
        <f t="shared" si="365"/>
        <v/>
      </c>
      <c r="BB399" s="34" t="str">
        <f t="shared" si="386"/>
        <v/>
      </c>
      <c r="BC399" s="8"/>
      <c r="BD399" s="22" t="str">
        <f t="shared" si="366"/>
        <v/>
      </c>
      <c r="BE399" s="34" t="str">
        <f t="shared" si="389"/>
        <v/>
      </c>
      <c r="BF399" s="8"/>
      <c r="BG399" s="22" t="str">
        <f t="shared" si="367"/>
        <v/>
      </c>
      <c r="BH399" s="34" t="str">
        <f t="shared" si="387"/>
        <v/>
      </c>
      <c r="BI399" s="8"/>
      <c r="BJ399" s="22" t="str">
        <f t="shared" si="368"/>
        <v/>
      </c>
    </row>
    <row r="400" spans="1:62" ht="18" customHeight="1" x14ac:dyDescent="0.35">
      <c r="A400" s="68">
        <f>'Energy - Master'!A399</f>
        <v>46419</v>
      </c>
      <c r="B400" s="24" t="str">
        <f t="shared" si="348"/>
        <v>Feb-2027</v>
      </c>
      <c r="C400" s="34" t="str">
        <f t="shared" si="369"/>
        <v/>
      </c>
      <c r="D400" s="8"/>
      <c r="E400" s="22" t="str">
        <f t="shared" si="349"/>
        <v/>
      </c>
      <c r="F400" s="34" t="str">
        <f t="shared" si="370"/>
        <v/>
      </c>
      <c r="G400" s="8"/>
      <c r="H400" s="22" t="str">
        <f t="shared" si="350"/>
        <v/>
      </c>
      <c r="I400" s="34" t="str">
        <f t="shared" si="371"/>
        <v/>
      </c>
      <c r="J400" s="8"/>
      <c r="K400" s="22" t="str">
        <f t="shared" si="351"/>
        <v/>
      </c>
      <c r="L400" s="34" t="str">
        <f t="shared" si="372"/>
        <v/>
      </c>
      <c r="M400" s="8"/>
      <c r="N400" s="22" t="str">
        <f t="shared" si="352"/>
        <v/>
      </c>
      <c r="O400" s="34" t="str">
        <f t="shared" si="373"/>
        <v/>
      </c>
      <c r="P400" s="8"/>
      <c r="Q400" s="22" t="str">
        <f t="shared" si="353"/>
        <v/>
      </c>
      <c r="R400" s="34" t="str">
        <f t="shared" si="374"/>
        <v/>
      </c>
      <c r="S400" s="8"/>
      <c r="T400" s="22" t="str">
        <f t="shared" si="354"/>
        <v/>
      </c>
      <c r="U400" s="34" t="str">
        <f t="shared" si="375"/>
        <v/>
      </c>
      <c r="V400" s="8"/>
      <c r="W400" s="22" t="str">
        <f t="shared" si="355"/>
        <v/>
      </c>
      <c r="X400" s="34" t="str">
        <f t="shared" si="376"/>
        <v/>
      </c>
      <c r="Y400" s="8"/>
      <c r="Z400" s="22" t="str">
        <f t="shared" si="356"/>
        <v/>
      </c>
      <c r="AA400" s="34" t="str">
        <f t="shared" si="377"/>
        <v/>
      </c>
      <c r="AB400" s="8"/>
      <c r="AC400" s="22" t="str">
        <f t="shared" si="357"/>
        <v/>
      </c>
      <c r="AD400" s="34" t="str">
        <f t="shared" si="378"/>
        <v/>
      </c>
      <c r="AE400" s="8"/>
      <c r="AF400" s="22" t="str">
        <f t="shared" si="358"/>
        <v/>
      </c>
      <c r="AG400" s="34" t="str">
        <f t="shared" si="379"/>
        <v/>
      </c>
      <c r="AH400" s="8"/>
      <c r="AI400" s="22" t="str">
        <f t="shared" si="359"/>
        <v/>
      </c>
      <c r="AJ400" s="34" t="str">
        <f t="shared" si="380"/>
        <v/>
      </c>
      <c r="AK400" s="8"/>
      <c r="AL400" s="22" t="str">
        <f t="shared" si="360"/>
        <v/>
      </c>
      <c r="AM400" s="34" t="str">
        <f t="shared" si="381"/>
        <v/>
      </c>
      <c r="AN400" s="8"/>
      <c r="AO400" s="22" t="str">
        <f t="shared" si="361"/>
        <v/>
      </c>
      <c r="AP400" s="34" t="str">
        <f t="shared" si="382"/>
        <v/>
      </c>
      <c r="AQ400" s="8"/>
      <c r="AR400" s="22" t="str">
        <f t="shared" si="362"/>
        <v/>
      </c>
      <c r="AS400" s="34" t="str">
        <f t="shared" si="383"/>
        <v/>
      </c>
      <c r="AT400" s="8"/>
      <c r="AU400" s="22" t="str">
        <f t="shared" si="363"/>
        <v/>
      </c>
      <c r="AV400" s="34" t="str">
        <f t="shared" si="384"/>
        <v/>
      </c>
      <c r="AW400" s="8"/>
      <c r="AX400" s="22" t="str">
        <f t="shared" si="364"/>
        <v/>
      </c>
      <c r="AY400" s="34" t="str">
        <f t="shared" si="385"/>
        <v/>
      </c>
      <c r="AZ400" s="8"/>
      <c r="BA400" s="22" t="str">
        <f t="shared" si="365"/>
        <v/>
      </c>
      <c r="BB400" s="34" t="str">
        <f t="shared" si="386"/>
        <v/>
      </c>
      <c r="BC400" s="8"/>
      <c r="BD400" s="22" t="str">
        <f t="shared" si="366"/>
        <v/>
      </c>
      <c r="BE400" s="34" t="str">
        <f t="shared" si="389"/>
        <v/>
      </c>
      <c r="BF400" s="8"/>
      <c r="BG400" s="22" t="str">
        <f t="shared" si="367"/>
        <v/>
      </c>
      <c r="BH400" s="34" t="str">
        <f t="shared" si="387"/>
        <v/>
      </c>
      <c r="BI400" s="8"/>
      <c r="BJ400" s="22" t="str">
        <f t="shared" si="368"/>
        <v/>
      </c>
    </row>
    <row r="401" spans="1:62" ht="18" customHeight="1" x14ac:dyDescent="0.35">
      <c r="A401" s="68">
        <f>'Energy - Master'!A400</f>
        <v>46420</v>
      </c>
      <c r="B401" s="24" t="str">
        <f t="shared" si="348"/>
        <v>Feb-2027</v>
      </c>
      <c r="C401" s="34" t="str">
        <f t="shared" si="369"/>
        <v/>
      </c>
      <c r="D401" s="8"/>
      <c r="E401" s="22" t="str">
        <f t="shared" si="349"/>
        <v/>
      </c>
      <c r="F401" s="34" t="str">
        <f t="shared" si="370"/>
        <v/>
      </c>
      <c r="G401" s="8"/>
      <c r="H401" s="22" t="str">
        <f t="shared" si="350"/>
        <v/>
      </c>
      <c r="I401" s="34" t="str">
        <f t="shared" si="371"/>
        <v/>
      </c>
      <c r="J401" s="8"/>
      <c r="K401" s="22" t="str">
        <f t="shared" si="351"/>
        <v/>
      </c>
      <c r="L401" s="34" t="str">
        <f t="shared" si="372"/>
        <v/>
      </c>
      <c r="M401" s="8"/>
      <c r="N401" s="22" t="str">
        <f t="shared" si="352"/>
        <v/>
      </c>
      <c r="O401" s="34" t="str">
        <f t="shared" si="373"/>
        <v/>
      </c>
      <c r="P401" s="8"/>
      <c r="Q401" s="22" t="str">
        <f t="shared" si="353"/>
        <v/>
      </c>
      <c r="R401" s="34" t="str">
        <f t="shared" si="374"/>
        <v/>
      </c>
      <c r="S401" s="8"/>
      <c r="T401" s="22" t="str">
        <f t="shared" si="354"/>
        <v/>
      </c>
      <c r="U401" s="34" t="str">
        <f t="shared" si="375"/>
        <v/>
      </c>
      <c r="V401" s="8"/>
      <c r="W401" s="22" t="str">
        <f t="shared" si="355"/>
        <v/>
      </c>
      <c r="X401" s="34" t="str">
        <f t="shared" si="376"/>
        <v/>
      </c>
      <c r="Y401" s="8"/>
      <c r="Z401" s="22" t="str">
        <f t="shared" si="356"/>
        <v/>
      </c>
      <c r="AA401" s="34" t="str">
        <f t="shared" si="377"/>
        <v/>
      </c>
      <c r="AB401" s="8"/>
      <c r="AC401" s="22" t="str">
        <f t="shared" si="357"/>
        <v/>
      </c>
      <c r="AD401" s="34" t="str">
        <f t="shared" si="378"/>
        <v/>
      </c>
      <c r="AE401" s="8"/>
      <c r="AF401" s="22" t="str">
        <f t="shared" si="358"/>
        <v/>
      </c>
      <c r="AG401" s="34" t="str">
        <f t="shared" si="379"/>
        <v/>
      </c>
      <c r="AH401" s="8"/>
      <c r="AI401" s="22" t="str">
        <f t="shared" si="359"/>
        <v/>
      </c>
      <c r="AJ401" s="34" t="str">
        <f t="shared" si="380"/>
        <v/>
      </c>
      <c r="AK401" s="8"/>
      <c r="AL401" s="22" t="str">
        <f t="shared" si="360"/>
        <v/>
      </c>
      <c r="AM401" s="34" t="str">
        <f t="shared" si="381"/>
        <v/>
      </c>
      <c r="AN401" s="8"/>
      <c r="AO401" s="22" t="str">
        <f t="shared" si="361"/>
        <v/>
      </c>
      <c r="AP401" s="34" t="str">
        <f t="shared" si="382"/>
        <v/>
      </c>
      <c r="AQ401" s="8"/>
      <c r="AR401" s="22" t="str">
        <f t="shared" si="362"/>
        <v/>
      </c>
      <c r="AS401" s="34" t="str">
        <f t="shared" si="383"/>
        <v/>
      </c>
      <c r="AT401" s="8"/>
      <c r="AU401" s="22" t="str">
        <f t="shared" si="363"/>
        <v/>
      </c>
      <c r="AV401" s="34" t="str">
        <f t="shared" si="384"/>
        <v/>
      </c>
      <c r="AW401" s="8"/>
      <c r="AX401" s="22" t="str">
        <f t="shared" si="364"/>
        <v/>
      </c>
      <c r="AY401" s="34" t="str">
        <f t="shared" si="385"/>
        <v/>
      </c>
      <c r="AZ401" s="8"/>
      <c r="BA401" s="22" t="str">
        <f t="shared" si="365"/>
        <v/>
      </c>
      <c r="BB401" s="34" t="str">
        <f t="shared" si="386"/>
        <v/>
      </c>
      <c r="BC401" s="8"/>
      <c r="BD401" s="22" t="str">
        <f t="shared" si="366"/>
        <v/>
      </c>
      <c r="BE401" s="34" t="str">
        <f t="shared" si="389"/>
        <v/>
      </c>
      <c r="BF401" s="8"/>
      <c r="BG401" s="22" t="str">
        <f t="shared" si="367"/>
        <v/>
      </c>
      <c r="BH401" s="34" t="str">
        <f t="shared" si="387"/>
        <v/>
      </c>
      <c r="BI401" s="8"/>
      <c r="BJ401" s="22" t="str">
        <f t="shared" si="368"/>
        <v/>
      </c>
    </row>
    <row r="402" spans="1:62" ht="18" customHeight="1" x14ac:dyDescent="0.35">
      <c r="A402" s="68">
        <f>'Energy - Master'!A401</f>
        <v>46421</v>
      </c>
      <c r="B402" s="24" t="str">
        <f t="shared" si="348"/>
        <v>Feb-2027</v>
      </c>
      <c r="C402" s="34" t="str">
        <f t="shared" si="369"/>
        <v/>
      </c>
      <c r="D402" s="8"/>
      <c r="E402" s="22" t="str">
        <f t="shared" si="349"/>
        <v/>
      </c>
      <c r="F402" s="34" t="str">
        <f t="shared" si="370"/>
        <v/>
      </c>
      <c r="G402" s="8"/>
      <c r="H402" s="22" t="str">
        <f t="shared" si="350"/>
        <v/>
      </c>
      <c r="I402" s="34" t="str">
        <f t="shared" si="371"/>
        <v/>
      </c>
      <c r="J402" s="8"/>
      <c r="K402" s="22" t="str">
        <f t="shared" si="351"/>
        <v/>
      </c>
      <c r="L402" s="34" t="str">
        <f t="shared" si="372"/>
        <v/>
      </c>
      <c r="M402" s="8"/>
      <c r="N402" s="22" t="str">
        <f t="shared" si="352"/>
        <v/>
      </c>
      <c r="O402" s="34" t="str">
        <f t="shared" si="373"/>
        <v/>
      </c>
      <c r="P402" s="8"/>
      <c r="Q402" s="22" t="str">
        <f t="shared" si="353"/>
        <v/>
      </c>
      <c r="R402" s="34" t="str">
        <f t="shared" si="374"/>
        <v/>
      </c>
      <c r="S402" s="8"/>
      <c r="T402" s="22" t="str">
        <f t="shared" si="354"/>
        <v/>
      </c>
      <c r="U402" s="34" t="str">
        <f t="shared" si="375"/>
        <v/>
      </c>
      <c r="V402" s="8"/>
      <c r="W402" s="22" t="str">
        <f t="shared" si="355"/>
        <v/>
      </c>
      <c r="X402" s="34" t="str">
        <f t="shared" si="376"/>
        <v/>
      </c>
      <c r="Y402" s="8"/>
      <c r="Z402" s="22" t="str">
        <f t="shared" si="356"/>
        <v/>
      </c>
      <c r="AA402" s="34" t="str">
        <f t="shared" si="377"/>
        <v/>
      </c>
      <c r="AB402" s="8"/>
      <c r="AC402" s="22" t="str">
        <f t="shared" si="357"/>
        <v/>
      </c>
      <c r="AD402" s="34" t="str">
        <f t="shared" si="378"/>
        <v/>
      </c>
      <c r="AE402" s="8"/>
      <c r="AF402" s="22" t="str">
        <f t="shared" si="358"/>
        <v/>
      </c>
      <c r="AG402" s="34" t="str">
        <f t="shared" si="379"/>
        <v/>
      </c>
      <c r="AH402" s="8"/>
      <c r="AI402" s="22" t="str">
        <f t="shared" si="359"/>
        <v/>
      </c>
      <c r="AJ402" s="34" t="str">
        <f t="shared" si="380"/>
        <v/>
      </c>
      <c r="AK402" s="8"/>
      <c r="AL402" s="22" t="str">
        <f t="shared" si="360"/>
        <v/>
      </c>
      <c r="AM402" s="34" t="str">
        <f t="shared" si="381"/>
        <v/>
      </c>
      <c r="AN402" s="8"/>
      <c r="AO402" s="22" t="str">
        <f t="shared" si="361"/>
        <v/>
      </c>
      <c r="AP402" s="34" t="str">
        <f t="shared" si="382"/>
        <v/>
      </c>
      <c r="AQ402" s="8"/>
      <c r="AR402" s="22" t="str">
        <f t="shared" si="362"/>
        <v/>
      </c>
      <c r="AS402" s="34" t="str">
        <f t="shared" si="383"/>
        <v/>
      </c>
      <c r="AT402" s="8"/>
      <c r="AU402" s="22" t="str">
        <f t="shared" si="363"/>
        <v/>
      </c>
      <c r="AV402" s="34" t="str">
        <f t="shared" si="384"/>
        <v/>
      </c>
      <c r="AW402" s="8"/>
      <c r="AX402" s="22" t="str">
        <f t="shared" si="364"/>
        <v/>
      </c>
      <c r="AY402" s="34" t="str">
        <f t="shared" si="385"/>
        <v/>
      </c>
      <c r="AZ402" s="8"/>
      <c r="BA402" s="22" t="str">
        <f t="shared" si="365"/>
        <v/>
      </c>
      <c r="BB402" s="34" t="str">
        <f t="shared" si="386"/>
        <v/>
      </c>
      <c r="BC402" s="8"/>
      <c r="BD402" s="22" t="str">
        <f t="shared" si="366"/>
        <v/>
      </c>
      <c r="BE402" s="34" t="str">
        <f t="shared" si="389"/>
        <v/>
      </c>
      <c r="BF402" s="8"/>
      <c r="BG402" s="22" t="str">
        <f t="shared" si="367"/>
        <v/>
      </c>
      <c r="BH402" s="34" t="str">
        <f t="shared" si="387"/>
        <v/>
      </c>
      <c r="BI402" s="8"/>
      <c r="BJ402" s="22" t="str">
        <f t="shared" si="368"/>
        <v/>
      </c>
    </row>
    <row r="403" spans="1:62" ht="18" customHeight="1" x14ac:dyDescent="0.35">
      <c r="A403" s="68">
        <f>'Energy - Master'!A402</f>
        <v>46422</v>
      </c>
      <c r="B403" s="24" t="str">
        <f t="shared" si="348"/>
        <v>Feb-2027</v>
      </c>
      <c r="C403" s="34" t="str">
        <f t="shared" si="369"/>
        <v/>
      </c>
      <c r="D403" s="8"/>
      <c r="E403" s="22" t="str">
        <f t="shared" si="349"/>
        <v/>
      </c>
      <c r="F403" s="34" t="str">
        <f t="shared" si="370"/>
        <v/>
      </c>
      <c r="G403" s="8"/>
      <c r="H403" s="22" t="str">
        <f t="shared" si="350"/>
        <v/>
      </c>
      <c r="I403" s="34" t="str">
        <f t="shared" si="371"/>
        <v/>
      </c>
      <c r="J403" s="8"/>
      <c r="K403" s="22" t="str">
        <f t="shared" si="351"/>
        <v/>
      </c>
      <c r="L403" s="34" t="str">
        <f t="shared" si="372"/>
        <v/>
      </c>
      <c r="M403" s="8"/>
      <c r="N403" s="22" t="str">
        <f t="shared" si="352"/>
        <v/>
      </c>
      <c r="O403" s="34" t="str">
        <f t="shared" si="373"/>
        <v/>
      </c>
      <c r="P403" s="8"/>
      <c r="Q403" s="22" t="str">
        <f t="shared" si="353"/>
        <v/>
      </c>
      <c r="R403" s="34" t="str">
        <f t="shared" si="374"/>
        <v/>
      </c>
      <c r="S403" s="8"/>
      <c r="T403" s="22" t="str">
        <f t="shared" si="354"/>
        <v/>
      </c>
      <c r="U403" s="34" t="str">
        <f t="shared" si="375"/>
        <v/>
      </c>
      <c r="V403" s="8"/>
      <c r="W403" s="22" t="str">
        <f t="shared" si="355"/>
        <v/>
      </c>
      <c r="X403" s="34" t="str">
        <f t="shared" si="376"/>
        <v/>
      </c>
      <c r="Y403" s="8"/>
      <c r="Z403" s="22" t="str">
        <f t="shared" si="356"/>
        <v/>
      </c>
      <c r="AA403" s="34" t="str">
        <f t="shared" si="377"/>
        <v/>
      </c>
      <c r="AB403" s="8"/>
      <c r="AC403" s="22" t="str">
        <f t="shared" si="357"/>
        <v/>
      </c>
      <c r="AD403" s="34" t="str">
        <f t="shared" si="378"/>
        <v/>
      </c>
      <c r="AE403" s="8"/>
      <c r="AF403" s="22" t="str">
        <f t="shared" si="358"/>
        <v/>
      </c>
      <c r="AG403" s="34" t="str">
        <f t="shared" si="379"/>
        <v/>
      </c>
      <c r="AH403" s="8"/>
      <c r="AI403" s="22" t="str">
        <f t="shared" si="359"/>
        <v/>
      </c>
      <c r="AJ403" s="34" t="str">
        <f t="shared" si="380"/>
        <v/>
      </c>
      <c r="AK403" s="8"/>
      <c r="AL403" s="22" t="str">
        <f t="shared" si="360"/>
        <v/>
      </c>
      <c r="AM403" s="34" t="str">
        <f t="shared" si="381"/>
        <v/>
      </c>
      <c r="AN403" s="8"/>
      <c r="AO403" s="22" t="str">
        <f t="shared" si="361"/>
        <v/>
      </c>
      <c r="AP403" s="34" t="str">
        <f t="shared" si="382"/>
        <v/>
      </c>
      <c r="AQ403" s="8"/>
      <c r="AR403" s="22" t="str">
        <f t="shared" si="362"/>
        <v/>
      </c>
      <c r="AS403" s="34" t="str">
        <f t="shared" si="383"/>
        <v/>
      </c>
      <c r="AT403" s="8"/>
      <c r="AU403" s="22" t="str">
        <f t="shared" si="363"/>
        <v/>
      </c>
      <c r="AV403" s="34" t="str">
        <f t="shared" si="384"/>
        <v/>
      </c>
      <c r="AW403" s="8"/>
      <c r="AX403" s="22" t="str">
        <f t="shared" si="364"/>
        <v/>
      </c>
      <c r="AY403" s="34" t="str">
        <f t="shared" si="385"/>
        <v/>
      </c>
      <c r="AZ403" s="8"/>
      <c r="BA403" s="22" t="str">
        <f t="shared" si="365"/>
        <v/>
      </c>
      <c r="BB403" s="34" t="str">
        <f t="shared" si="386"/>
        <v/>
      </c>
      <c r="BC403" s="8"/>
      <c r="BD403" s="22" t="str">
        <f t="shared" si="366"/>
        <v/>
      </c>
      <c r="BE403" s="34" t="str">
        <f t="shared" si="389"/>
        <v/>
      </c>
      <c r="BF403" s="8"/>
      <c r="BG403" s="22" t="str">
        <f t="shared" si="367"/>
        <v/>
      </c>
      <c r="BH403" s="34" t="str">
        <f t="shared" si="387"/>
        <v/>
      </c>
      <c r="BI403" s="8"/>
      <c r="BJ403" s="22" t="str">
        <f t="shared" si="368"/>
        <v/>
      </c>
    </row>
    <row r="404" spans="1:62" ht="18" customHeight="1" x14ac:dyDescent="0.35">
      <c r="A404" s="68">
        <f>'Energy - Master'!A403</f>
        <v>46423</v>
      </c>
      <c r="B404" s="24" t="str">
        <f t="shared" si="348"/>
        <v>Feb-2027</v>
      </c>
      <c r="C404" s="34" t="str">
        <f t="shared" si="369"/>
        <v/>
      </c>
      <c r="D404" s="8"/>
      <c r="E404" s="22" t="str">
        <f t="shared" si="349"/>
        <v/>
      </c>
      <c r="F404" s="34" t="str">
        <f t="shared" si="370"/>
        <v/>
      </c>
      <c r="G404" s="8"/>
      <c r="H404" s="22" t="str">
        <f t="shared" si="350"/>
        <v/>
      </c>
      <c r="I404" s="34" t="str">
        <f t="shared" si="371"/>
        <v/>
      </c>
      <c r="J404" s="8"/>
      <c r="K404" s="22" t="str">
        <f t="shared" si="351"/>
        <v/>
      </c>
      <c r="L404" s="34" t="str">
        <f t="shared" si="372"/>
        <v/>
      </c>
      <c r="M404" s="8"/>
      <c r="N404" s="22" t="str">
        <f t="shared" si="352"/>
        <v/>
      </c>
      <c r="O404" s="34" t="str">
        <f t="shared" si="373"/>
        <v/>
      </c>
      <c r="P404" s="8"/>
      <c r="Q404" s="22" t="str">
        <f t="shared" si="353"/>
        <v/>
      </c>
      <c r="R404" s="34" t="str">
        <f t="shared" si="374"/>
        <v/>
      </c>
      <c r="S404" s="8"/>
      <c r="T404" s="22" t="str">
        <f t="shared" si="354"/>
        <v/>
      </c>
      <c r="U404" s="34" t="str">
        <f t="shared" si="375"/>
        <v/>
      </c>
      <c r="V404" s="8"/>
      <c r="W404" s="22" t="str">
        <f t="shared" si="355"/>
        <v/>
      </c>
      <c r="X404" s="34" t="str">
        <f t="shared" si="376"/>
        <v/>
      </c>
      <c r="Y404" s="8"/>
      <c r="Z404" s="22" t="str">
        <f t="shared" si="356"/>
        <v/>
      </c>
      <c r="AA404" s="34" t="str">
        <f t="shared" si="377"/>
        <v/>
      </c>
      <c r="AB404" s="8"/>
      <c r="AC404" s="22" t="str">
        <f t="shared" si="357"/>
        <v/>
      </c>
      <c r="AD404" s="34" t="str">
        <f t="shared" si="378"/>
        <v/>
      </c>
      <c r="AE404" s="8"/>
      <c r="AF404" s="22" t="str">
        <f t="shared" si="358"/>
        <v/>
      </c>
      <c r="AG404" s="34" t="str">
        <f t="shared" si="379"/>
        <v/>
      </c>
      <c r="AH404" s="8"/>
      <c r="AI404" s="22" t="str">
        <f t="shared" si="359"/>
        <v/>
      </c>
      <c r="AJ404" s="34" t="str">
        <f t="shared" si="380"/>
        <v/>
      </c>
      <c r="AK404" s="8"/>
      <c r="AL404" s="22" t="str">
        <f t="shared" si="360"/>
        <v/>
      </c>
      <c r="AM404" s="34" t="str">
        <f t="shared" si="381"/>
        <v/>
      </c>
      <c r="AN404" s="8"/>
      <c r="AO404" s="22" t="str">
        <f t="shared" si="361"/>
        <v/>
      </c>
      <c r="AP404" s="34" t="str">
        <f t="shared" si="382"/>
        <v/>
      </c>
      <c r="AQ404" s="8"/>
      <c r="AR404" s="22" t="str">
        <f t="shared" si="362"/>
        <v/>
      </c>
      <c r="AS404" s="34" t="str">
        <f t="shared" si="383"/>
        <v/>
      </c>
      <c r="AT404" s="8"/>
      <c r="AU404" s="22" t="str">
        <f t="shared" si="363"/>
        <v/>
      </c>
      <c r="AV404" s="34" t="str">
        <f t="shared" si="384"/>
        <v/>
      </c>
      <c r="AW404" s="8"/>
      <c r="AX404" s="22" t="str">
        <f t="shared" si="364"/>
        <v/>
      </c>
      <c r="AY404" s="34" t="str">
        <f t="shared" si="385"/>
        <v/>
      </c>
      <c r="AZ404" s="8"/>
      <c r="BA404" s="22" t="str">
        <f t="shared" si="365"/>
        <v/>
      </c>
      <c r="BB404" s="34" t="str">
        <f t="shared" si="386"/>
        <v/>
      </c>
      <c r="BC404" s="8"/>
      <c r="BD404" s="22" t="str">
        <f t="shared" si="366"/>
        <v/>
      </c>
      <c r="BE404" s="34" t="str">
        <f t="shared" si="389"/>
        <v/>
      </c>
      <c r="BF404" s="8"/>
      <c r="BG404" s="22" t="str">
        <f t="shared" si="367"/>
        <v/>
      </c>
      <c r="BH404" s="34" t="str">
        <f t="shared" si="387"/>
        <v/>
      </c>
      <c r="BI404" s="8"/>
      <c r="BJ404" s="22" t="str">
        <f t="shared" si="368"/>
        <v/>
      </c>
    </row>
    <row r="405" spans="1:62" ht="18" customHeight="1" x14ac:dyDescent="0.35">
      <c r="A405" s="68">
        <f>'Energy - Master'!A404</f>
        <v>46424</v>
      </c>
      <c r="B405" s="24" t="str">
        <f t="shared" si="348"/>
        <v>Feb-2027</v>
      </c>
      <c r="C405" s="34" t="str">
        <f t="shared" si="369"/>
        <v/>
      </c>
      <c r="D405" s="8"/>
      <c r="E405" s="22" t="str">
        <f t="shared" si="349"/>
        <v/>
      </c>
      <c r="F405" s="34" t="str">
        <f t="shared" si="370"/>
        <v/>
      </c>
      <c r="G405" s="8"/>
      <c r="H405" s="22" t="str">
        <f t="shared" si="350"/>
        <v/>
      </c>
      <c r="I405" s="34" t="str">
        <f t="shared" si="371"/>
        <v/>
      </c>
      <c r="J405" s="8"/>
      <c r="K405" s="22" t="str">
        <f t="shared" si="351"/>
        <v/>
      </c>
      <c r="L405" s="34" t="str">
        <f t="shared" si="372"/>
        <v/>
      </c>
      <c r="M405" s="8"/>
      <c r="N405" s="22" t="str">
        <f t="shared" si="352"/>
        <v/>
      </c>
      <c r="O405" s="34" t="str">
        <f t="shared" si="373"/>
        <v/>
      </c>
      <c r="P405" s="8"/>
      <c r="Q405" s="22" t="str">
        <f t="shared" si="353"/>
        <v/>
      </c>
      <c r="R405" s="34" t="str">
        <f t="shared" si="374"/>
        <v/>
      </c>
      <c r="S405" s="8"/>
      <c r="T405" s="22" t="str">
        <f t="shared" si="354"/>
        <v/>
      </c>
      <c r="U405" s="34" t="str">
        <f t="shared" si="375"/>
        <v/>
      </c>
      <c r="V405" s="8"/>
      <c r="W405" s="22" t="str">
        <f t="shared" si="355"/>
        <v/>
      </c>
      <c r="X405" s="34" t="str">
        <f t="shared" si="376"/>
        <v/>
      </c>
      <c r="Y405" s="8"/>
      <c r="Z405" s="22" t="str">
        <f t="shared" si="356"/>
        <v/>
      </c>
      <c r="AA405" s="34" t="str">
        <f t="shared" si="377"/>
        <v/>
      </c>
      <c r="AB405" s="8"/>
      <c r="AC405" s="22" t="str">
        <f t="shared" si="357"/>
        <v/>
      </c>
      <c r="AD405" s="34" t="str">
        <f t="shared" si="378"/>
        <v/>
      </c>
      <c r="AE405" s="8"/>
      <c r="AF405" s="22" t="str">
        <f t="shared" si="358"/>
        <v/>
      </c>
      <c r="AG405" s="34" t="str">
        <f t="shared" si="379"/>
        <v/>
      </c>
      <c r="AH405" s="8"/>
      <c r="AI405" s="22" t="str">
        <f t="shared" si="359"/>
        <v/>
      </c>
      <c r="AJ405" s="34" t="str">
        <f t="shared" si="380"/>
        <v/>
      </c>
      <c r="AK405" s="8"/>
      <c r="AL405" s="22" t="str">
        <f t="shared" si="360"/>
        <v/>
      </c>
      <c r="AM405" s="34" t="str">
        <f t="shared" si="381"/>
        <v/>
      </c>
      <c r="AN405" s="8"/>
      <c r="AO405" s="22" t="str">
        <f t="shared" si="361"/>
        <v/>
      </c>
      <c r="AP405" s="34" t="str">
        <f t="shared" si="382"/>
        <v/>
      </c>
      <c r="AQ405" s="8"/>
      <c r="AR405" s="22" t="str">
        <f t="shared" si="362"/>
        <v/>
      </c>
      <c r="AS405" s="34" t="str">
        <f t="shared" si="383"/>
        <v/>
      </c>
      <c r="AT405" s="8"/>
      <c r="AU405" s="22" t="str">
        <f t="shared" si="363"/>
        <v/>
      </c>
      <c r="AV405" s="34" t="str">
        <f t="shared" si="384"/>
        <v/>
      </c>
      <c r="AW405" s="8"/>
      <c r="AX405" s="22" t="str">
        <f t="shared" si="364"/>
        <v/>
      </c>
      <c r="AY405" s="34" t="str">
        <f t="shared" si="385"/>
        <v/>
      </c>
      <c r="AZ405" s="8"/>
      <c r="BA405" s="22" t="str">
        <f t="shared" si="365"/>
        <v/>
      </c>
      <c r="BB405" s="34" t="str">
        <f t="shared" si="386"/>
        <v/>
      </c>
      <c r="BC405" s="8"/>
      <c r="BD405" s="22" t="str">
        <f t="shared" si="366"/>
        <v/>
      </c>
      <c r="BE405" s="34" t="str">
        <f t="shared" si="389"/>
        <v/>
      </c>
      <c r="BF405" s="8"/>
      <c r="BG405" s="22" t="str">
        <f t="shared" si="367"/>
        <v/>
      </c>
      <c r="BH405" s="34" t="str">
        <f t="shared" si="387"/>
        <v/>
      </c>
      <c r="BI405" s="8"/>
      <c r="BJ405" s="22" t="str">
        <f t="shared" si="368"/>
        <v/>
      </c>
    </row>
    <row r="406" spans="1:62" ht="18" customHeight="1" x14ac:dyDescent="0.35">
      <c r="A406" s="68">
        <f>'Energy - Master'!A405</f>
        <v>46425</v>
      </c>
      <c r="B406" s="24" t="str">
        <f t="shared" si="348"/>
        <v>Feb-2027</v>
      </c>
      <c r="C406" s="34" t="str">
        <f t="shared" si="369"/>
        <v/>
      </c>
      <c r="D406" s="8"/>
      <c r="E406" s="22" t="str">
        <f t="shared" si="349"/>
        <v/>
      </c>
      <c r="F406" s="34" t="str">
        <f t="shared" si="370"/>
        <v/>
      </c>
      <c r="G406" s="8"/>
      <c r="H406" s="22" t="str">
        <f t="shared" si="350"/>
        <v/>
      </c>
      <c r="I406" s="34" t="str">
        <f t="shared" si="371"/>
        <v/>
      </c>
      <c r="J406" s="8"/>
      <c r="K406" s="22" t="str">
        <f t="shared" si="351"/>
        <v/>
      </c>
      <c r="L406" s="34" t="str">
        <f t="shared" si="372"/>
        <v/>
      </c>
      <c r="M406" s="8"/>
      <c r="N406" s="22" t="str">
        <f t="shared" si="352"/>
        <v/>
      </c>
      <c r="O406" s="34" t="str">
        <f t="shared" si="373"/>
        <v/>
      </c>
      <c r="P406" s="8"/>
      <c r="Q406" s="22" t="str">
        <f t="shared" si="353"/>
        <v/>
      </c>
      <c r="R406" s="34" t="str">
        <f t="shared" si="374"/>
        <v/>
      </c>
      <c r="S406" s="8"/>
      <c r="T406" s="22" t="str">
        <f t="shared" si="354"/>
        <v/>
      </c>
      <c r="U406" s="34" t="str">
        <f t="shared" si="375"/>
        <v/>
      </c>
      <c r="V406" s="8"/>
      <c r="W406" s="22" t="str">
        <f t="shared" si="355"/>
        <v/>
      </c>
      <c r="X406" s="34" t="str">
        <f t="shared" si="376"/>
        <v/>
      </c>
      <c r="Y406" s="8"/>
      <c r="Z406" s="22" t="str">
        <f t="shared" si="356"/>
        <v/>
      </c>
      <c r="AA406" s="34" t="str">
        <f t="shared" si="377"/>
        <v/>
      </c>
      <c r="AB406" s="8"/>
      <c r="AC406" s="22" t="str">
        <f t="shared" si="357"/>
        <v/>
      </c>
      <c r="AD406" s="34" t="str">
        <f t="shared" si="378"/>
        <v/>
      </c>
      <c r="AE406" s="8"/>
      <c r="AF406" s="22" t="str">
        <f t="shared" si="358"/>
        <v/>
      </c>
      <c r="AG406" s="34" t="str">
        <f t="shared" si="379"/>
        <v/>
      </c>
      <c r="AH406" s="8"/>
      <c r="AI406" s="22" t="str">
        <f t="shared" si="359"/>
        <v/>
      </c>
      <c r="AJ406" s="34" t="str">
        <f t="shared" si="380"/>
        <v/>
      </c>
      <c r="AK406" s="8"/>
      <c r="AL406" s="22" t="str">
        <f t="shared" si="360"/>
        <v/>
      </c>
      <c r="AM406" s="34" t="str">
        <f t="shared" si="381"/>
        <v/>
      </c>
      <c r="AN406" s="8"/>
      <c r="AO406" s="22" t="str">
        <f t="shared" si="361"/>
        <v/>
      </c>
      <c r="AP406" s="34" t="str">
        <f t="shared" si="382"/>
        <v/>
      </c>
      <c r="AQ406" s="8"/>
      <c r="AR406" s="22" t="str">
        <f t="shared" si="362"/>
        <v/>
      </c>
      <c r="AS406" s="34" t="str">
        <f t="shared" si="383"/>
        <v/>
      </c>
      <c r="AT406" s="8"/>
      <c r="AU406" s="22" t="str">
        <f t="shared" si="363"/>
        <v/>
      </c>
      <c r="AV406" s="34" t="str">
        <f t="shared" si="384"/>
        <v/>
      </c>
      <c r="AW406" s="8"/>
      <c r="AX406" s="22" t="str">
        <f t="shared" si="364"/>
        <v/>
      </c>
      <c r="AY406" s="34" t="str">
        <f t="shared" si="385"/>
        <v/>
      </c>
      <c r="AZ406" s="8"/>
      <c r="BA406" s="22" t="str">
        <f t="shared" si="365"/>
        <v/>
      </c>
      <c r="BB406" s="34" t="str">
        <f t="shared" si="386"/>
        <v/>
      </c>
      <c r="BC406" s="8"/>
      <c r="BD406" s="22" t="str">
        <f t="shared" si="366"/>
        <v/>
      </c>
      <c r="BE406" s="34" t="str">
        <f t="shared" si="389"/>
        <v/>
      </c>
      <c r="BF406" s="8"/>
      <c r="BG406" s="22" t="str">
        <f t="shared" si="367"/>
        <v/>
      </c>
      <c r="BH406" s="34" t="str">
        <f t="shared" si="387"/>
        <v/>
      </c>
      <c r="BI406" s="8"/>
      <c r="BJ406" s="22" t="str">
        <f t="shared" si="368"/>
        <v/>
      </c>
    </row>
    <row r="407" spans="1:62" ht="18" customHeight="1" x14ac:dyDescent="0.35">
      <c r="A407" s="68">
        <f>'Energy - Master'!A406</f>
        <v>46426</v>
      </c>
      <c r="B407" s="24" t="str">
        <f t="shared" si="348"/>
        <v>Feb-2027</v>
      </c>
      <c r="C407" s="34" t="str">
        <f t="shared" si="369"/>
        <v/>
      </c>
      <c r="D407" s="8"/>
      <c r="E407" s="22" t="str">
        <f t="shared" si="349"/>
        <v/>
      </c>
      <c r="F407" s="34" t="str">
        <f t="shared" si="370"/>
        <v/>
      </c>
      <c r="G407" s="8"/>
      <c r="H407" s="22" t="str">
        <f t="shared" si="350"/>
        <v/>
      </c>
      <c r="I407" s="34" t="str">
        <f t="shared" si="371"/>
        <v/>
      </c>
      <c r="J407" s="8"/>
      <c r="K407" s="22" t="str">
        <f t="shared" si="351"/>
        <v/>
      </c>
      <c r="L407" s="34" t="str">
        <f t="shared" si="372"/>
        <v/>
      </c>
      <c r="M407" s="8"/>
      <c r="N407" s="22" t="str">
        <f t="shared" si="352"/>
        <v/>
      </c>
      <c r="O407" s="34" t="str">
        <f t="shared" si="373"/>
        <v/>
      </c>
      <c r="P407" s="8"/>
      <c r="Q407" s="22" t="str">
        <f t="shared" si="353"/>
        <v/>
      </c>
      <c r="R407" s="34" t="str">
        <f t="shared" si="374"/>
        <v/>
      </c>
      <c r="S407" s="8"/>
      <c r="T407" s="22" t="str">
        <f t="shared" si="354"/>
        <v/>
      </c>
      <c r="U407" s="34" t="str">
        <f t="shared" si="375"/>
        <v/>
      </c>
      <c r="V407" s="8"/>
      <c r="W407" s="22" t="str">
        <f t="shared" si="355"/>
        <v/>
      </c>
      <c r="X407" s="34" t="str">
        <f t="shared" si="376"/>
        <v/>
      </c>
      <c r="Y407" s="8"/>
      <c r="Z407" s="22" t="str">
        <f t="shared" si="356"/>
        <v/>
      </c>
      <c r="AA407" s="34" t="str">
        <f t="shared" si="377"/>
        <v/>
      </c>
      <c r="AB407" s="8"/>
      <c r="AC407" s="22" t="str">
        <f t="shared" si="357"/>
        <v/>
      </c>
      <c r="AD407" s="34" t="str">
        <f t="shared" si="378"/>
        <v/>
      </c>
      <c r="AE407" s="8"/>
      <c r="AF407" s="22" t="str">
        <f t="shared" si="358"/>
        <v/>
      </c>
      <c r="AG407" s="34" t="str">
        <f t="shared" si="379"/>
        <v/>
      </c>
      <c r="AH407" s="8"/>
      <c r="AI407" s="22" t="str">
        <f t="shared" si="359"/>
        <v/>
      </c>
      <c r="AJ407" s="34" t="str">
        <f t="shared" si="380"/>
        <v/>
      </c>
      <c r="AK407" s="8"/>
      <c r="AL407" s="22" t="str">
        <f t="shared" si="360"/>
        <v/>
      </c>
      <c r="AM407" s="34" t="str">
        <f t="shared" si="381"/>
        <v/>
      </c>
      <c r="AN407" s="8"/>
      <c r="AO407" s="22" t="str">
        <f t="shared" si="361"/>
        <v/>
      </c>
      <c r="AP407" s="34" t="str">
        <f t="shared" si="382"/>
        <v/>
      </c>
      <c r="AQ407" s="8"/>
      <c r="AR407" s="22" t="str">
        <f t="shared" si="362"/>
        <v/>
      </c>
      <c r="AS407" s="34" t="str">
        <f t="shared" si="383"/>
        <v/>
      </c>
      <c r="AT407" s="8"/>
      <c r="AU407" s="22" t="str">
        <f t="shared" si="363"/>
        <v/>
      </c>
      <c r="AV407" s="34" t="str">
        <f t="shared" si="384"/>
        <v/>
      </c>
      <c r="AW407" s="8"/>
      <c r="AX407" s="22" t="str">
        <f t="shared" si="364"/>
        <v/>
      </c>
      <c r="AY407" s="34" t="str">
        <f t="shared" si="385"/>
        <v/>
      </c>
      <c r="AZ407" s="8"/>
      <c r="BA407" s="22" t="str">
        <f t="shared" si="365"/>
        <v/>
      </c>
      <c r="BB407" s="34" t="str">
        <f t="shared" si="386"/>
        <v/>
      </c>
      <c r="BC407" s="8"/>
      <c r="BD407" s="22" t="str">
        <f t="shared" si="366"/>
        <v/>
      </c>
      <c r="BE407" s="34" t="str">
        <f t="shared" si="389"/>
        <v/>
      </c>
      <c r="BF407" s="8"/>
      <c r="BG407" s="22" t="str">
        <f t="shared" si="367"/>
        <v/>
      </c>
      <c r="BH407" s="34" t="str">
        <f t="shared" si="387"/>
        <v/>
      </c>
      <c r="BI407" s="8"/>
      <c r="BJ407" s="22" t="str">
        <f t="shared" si="368"/>
        <v/>
      </c>
    </row>
    <row r="408" spans="1:62" ht="18" customHeight="1" x14ac:dyDescent="0.35">
      <c r="A408" s="68">
        <f>'Energy - Master'!A407</f>
        <v>46427</v>
      </c>
      <c r="B408" s="24" t="str">
        <f t="shared" si="348"/>
        <v>Feb-2027</v>
      </c>
      <c r="C408" s="34" t="str">
        <f t="shared" si="369"/>
        <v/>
      </c>
      <c r="D408" s="8"/>
      <c r="E408" s="22" t="str">
        <f t="shared" si="349"/>
        <v/>
      </c>
      <c r="F408" s="34" t="str">
        <f t="shared" si="370"/>
        <v/>
      </c>
      <c r="G408" s="8"/>
      <c r="H408" s="22" t="str">
        <f t="shared" si="350"/>
        <v/>
      </c>
      <c r="I408" s="34" t="str">
        <f t="shared" si="371"/>
        <v/>
      </c>
      <c r="J408" s="8"/>
      <c r="K408" s="22" t="str">
        <f t="shared" si="351"/>
        <v/>
      </c>
      <c r="L408" s="34" t="str">
        <f t="shared" si="372"/>
        <v/>
      </c>
      <c r="M408" s="8"/>
      <c r="N408" s="22" t="str">
        <f t="shared" si="352"/>
        <v/>
      </c>
      <c r="O408" s="34" t="str">
        <f t="shared" si="373"/>
        <v/>
      </c>
      <c r="P408" s="8"/>
      <c r="Q408" s="22" t="str">
        <f t="shared" si="353"/>
        <v/>
      </c>
      <c r="R408" s="34" t="str">
        <f t="shared" si="374"/>
        <v/>
      </c>
      <c r="S408" s="8"/>
      <c r="T408" s="22" t="str">
        <f t="shared" si="354"/>
        <v/>
      </c>
      <c r="U408" s="34" t="str">
        <f t="shared" si="375"/>
        <v/>
      </c>
      <c r="V408" s="8"/>
      <c r="W408" s="22" t="str">
        <f t="shared" si="355"/>
        <v/>
      </c>
      <c r="X408" s="34" t="str">
        <f t="shared" si="376"/>
        <v/>
      </c>
      <c r="Y408" s="8"/>
      <c r="Z408" s="22" t="str">
        <f t="shared" si="356"/>
        <v/>
      </c>
      <c r="AA408" s="34" t="str">
        <f t="shared" si="377"/>
        <v/>
      </c>
      <c r="AB408" s="8"/>
      <c r="AC408" s="22" t="str">
        <f t="shared" si="357"/>
        <v/>
      </c>
      <c r="AD408" s="34" t="str">
        <f t="shared" si="378"/>
        <v/>
      </c>
      <c r="AE408" s="8"/>
      <c r="AF408" s="22" t="str">
        <f t="shared" si="358"/>
        <v/>
      </c>
      <c r="AG408" s="34" t="str">
        <f t="shared" si="379"/>
        <v/>
      </c>
      <c r="AH408" s="8"/>
      <c r="AI408" s="22" t="str">
        <f t="shared" si="359"/>
        <v/>
      </c>
      <c r="AJ408" s="34" t="str">
        <f t="shared" si="380"/>
        <v/>
      </c>
      <c r="AK408" s="8"/>
      <c r="AL408" s="22" t="str">
        <f t="shared" si="360"/>
        <v/>
      </c>
      <c r="AM408" s="34" t="str">
        <f t="shared" si="381"/>
        <v/>
      </c>
      <c r="AN408" s="8"/>
      <c r="AO408" s="22" t="str">
        <f t="shared" si="361"/>
        <v/>
      </c>
      <c r="AP408" s="34" t="str">
        <f t="shared" si="382"/>
        <v/>
      </c>
      <c r="AQ408" s="8"/>
      <c r="AR408" s="22" t="str">
        <f t="shared" si="362"/>
        <v/>
      </c>
      <c r="AS408" s="34" t="str">
        <f t="shared" si="383"/>
        <v/>
      </c>
      <c r="AT408" s="8"/>
      <c r="AU408" s="22" t="str">
        <f t="shared" si="363"/>
        <v/>
      </c>
      <c r="AV408" s="34" t="str">
        <f t="shared" si="384"/>
        <v/>
      </c>
      <c r="AW408" s="8"/>
      <c r="AX408" s="22" t="str">
        <f t="shared" si="364"/>
        <v/>
      </c>
      <c r="AY408" s="34" t="str">
        <f t="shared" si="385"/>
        <v/>
      </c>
      <c r="AZ408" s="8"/>
      <c r="BA408" s="22" t="str">
        <f t="shared" si="365"/>
        <v/>
      </c>
      <c r="BB408" s="34" t="str">
        <f t="shared" si="386"/>
        <v/>
      </c>
      <c r="BC408" s="8"/>
      <c r="BD408" s="22" t="str">
        <f t="shared" si="366"/>
        <v/>
      </c>
      <c r="BE408" s="34" t="str">
        <f t="shared" si="389"/>
        <v/>
      </c>
      <c r="BF408" s="8"/>
      <c r="BG408" s="22" t="str">
        <f t="shared" si="367"/>
        <v/>
      </c>
      <c r="BH408" s="34" t="str">
        <f t="shared" si="387"/>
        <v/>
      </c>
      <c r="BI408" s="8"/>
      <c r="BJ408" s="22" t="str">
        <f t="shared" si="368"/>
        <v/>
      </c>
    </row>
    <row r="409" spans="1:62" ht="18" customHeight="1" x14ac:dyDescent="0.35">
      <c r="A409" s="68">
        <f>'Energy - Master'!A408</f>
        <v>46428</v>
      </c>
      <c r="B409" s="24" t="str">
        <f t="shared" si="348"/>
        <v>Feb-2027</v>
      </c>
      <c r="C409" s="34" t="str">
        <f t="shared" si="369"/>
        <v/>
      </c>
      <c r="D409" s="8"/>
      <c r="E409" s="22" t="str">
        <f t="shared" si="349"/>
        <v/>
      </c>
      <c r="F409" s="34" t="str">
        <f t="shared" si="370"/>
        <v/>
      </c>
      <c r="G409" s="8"/>
      <c r="H409" s="22" t="str">
        <f t="shared" si="350"/>
        <v/>
      </c>
      <c r="I409" s="34" t="str">
        <f t="shared" si="371"/>
        <v/>
      </c>
      <c r="J409" s="8"/>
      <c r="K409" s="22" t="str">
        <f t="shared" si="351"/>
        <v/>
      </c>
      <c r="L409" s="34" t="str">
        <f t="shared" si="372"/>
        <v/>
      </c>
      <c r="M409" s="8"/>
      <c r="N409" s="22" t="str">
        <f t="shared" si="352"/>
        <v/>
      </c>
      <c r="O409" s="34" t="str">
        <f t="shared" si="373"/>
        <v/>
      </c>
      <c r="P409" s="8"/>
      <c r="Q409" s="22" t="str">
        <f t="shared" si="353"/>
        <v/>
      </c>
      <c r="R409" s="34" t="str">
        <f t="shared" si="374"/>
        <v/>
      </c>
      <c r="S409" s="8"/>
      <c r="T409" s="22" t="str">
        <f t="shared" si="354"/>
        <v/>
      </c>
      <c r="U409" s="34" t="str">
        <f t="shared" si="375"/>
        <v/>
      </c>
      <c r="V409" s="8"/>
      <c r="W409" s="22" t="str">
        <f t="shared" si="355"/>
        <v/>
      </c>
      <c r="X409" s="34" t="str">
        <f t="shared" si="376"/>
        <v/>
      </c>
      <c r="Y409" s="8"/>
      <c r="Z409" s="22" t="str">
        <f t="shared" si="356"/>
        <v/>
      </c>
      <c r="AA409" s="34" t="str">
        <f t="shared" si="377"/>
        <v/>
      </c>
      <c r="AB409" s="8"/>
      <c r="AC409" s="22" t="str">
        <f t="shared" si="357"/>
        <v/>
      </c>
      <c r="AD409" s="34" t="str">
        <f t="shared" si="378"/>
        <v/>
      </c>
      <c r="AE409" s="8"/>
      <c r="AF409" s="22" t="str">
        <f t="shared" si="358"/>
        <v/>
      </c>
      <c r="AG409" s="34" t="str">
        <f t="shared" si="379"/>
        <v/>
      </c>
      <c r="AH409" s="8"/>
      <c r="AI409" s="22" t="str">
        <f t="shared" si="359"/>
        <v/>
      </c>
      <c r="AJ409" s="34" t="str">
        <f t="shared" si="380"/>
        <v/>
      </c>
      <c r="AK409" s="8"/>
      <c r="AL409" s="22" t="str">
        <f t="shared" si="360"/>
        <v/>
      </c>
      <c r="AM409" s="34" t="str">
        <f t="shared" si="381"/>
        <v/>
      </c>
      <c r="AN409" s="8"/>
      <c r="AO409" s="22" t="str">
        <f t="shared" si="361"/>
        <v/>
      </c>
      <c r="AP409" s="34" t="str">
        <f t="shared" si="382"/>
        <v/>
      </c>
      <c r="AQ409" s="8"/>
      <c r="AR409" s="22" t="str">
        <f t="shared" si="362"/>
        <v/>
      </c>
      <c r="AS409" s="34" t="str">
        <f t="shared" si="383"/>
        <v/>
      </c>
      <c r="AT409" s="8"/>
      <c r="AU409" s="22" t="str">
        <f t="shared" si="363"/>
        <v/>
      </c>
      <c r="AV409" s="34" t="str">
        <f t="shared" si="384"/>
        <v/>
      </c>
      <c r="AW409" s="8"/>
      <c r="AX409" s="22" t="str">
        <f t="shared" si="364"/>
        <v/>
      </c>
      <c r="AY409" s="34" t="str">
        <f t="shared" si="385"/>
        <v/>
      </c>
      <c r="AZ409" s="8"/>
      <c r="BA409" s="22" t="str">
        <f t="shared" si="365"/>
        <v/>
      </c>
      <c r="BB409" s="34" t="str">
        <f t="shared" si="386"/>
        <v/>
      </c>
      <c r="BC409" s="8"/>
      <c r="BD409" s="22" t="str">
        <f t="shared" si="366"/>
        <v/>
      </c>
      <c r="BE409" s="34" t="str">
        <f t="shared" si="389"/>
        <v/>
      </c>
      <c r="BF409" s="8"/>
      <c r="BG409" s="22" t="str">
        <f t="shared" si="367"/>
        <v/>
      </c>
      <c r="BH409" s="34" t="str">
        <f t="shared" si="387"/>
        <v/>
      </c>
      <c r="BI409" s="8"/>
      <c r="BJ409" s="22" t="str">
        <f t="shared" si="368"/>
        <v/>
      </c>
    </row>
    <row r="410" spans="1:62" ht="18" customHeight="1" x14ac:dyDescent="0.35">
      <c r="A410" s="68">
        <f>'Energy - Master'!A409</f>
        <v>46429</v>
      </c>
      <c r="B410" s="24" t="str">
        <f t="shared" si="348"/>
        <v>Feb-2027</v>
      </c>
      <c r="C410" s="34" t="str">
        <f t="shared" si="369"/>
        <v/>
      </c>
      <c r="D410" s="8"/>
      <c r="E410" s="22" t="str">
        <f t="shared" si="349"/>
        <v/>
      </c>
      <c r="F410" s="34" t="str">
        <f t="shared" si="370"/>
        <v/>
      </c>
      <c r="G410" s="8"/>
      <c r="H410" s="22" t="str">
        <f t="shared" si="350"/>
        <v/>
      </c>
      <c r="I410" s="34" t="str">
        <f t="shared" si="371"/>
        <v/>
      </c>
      <c r="J410" s="8"/>
      <c r="K410" s="22" t="str">
        <f t="shared" si="351"/>
        <v/>
      </c>
      <c r="L410" s="34" t="str">
        <f t="shared" si="372"/>
        <v/>
      </c>
      <c r="M410" s="8"/>
      <c r="N410" s="22" t="str">
        <f t="shared" si="352"/>
        <v/>
      </c>
      <c r="O410" s="34" t="str">
        <f t="shared" si="373"/>
        <v/>
      </c>
      <c r="P410" s="8"/>
      <c r="Q410" s="22" t="str">
        <f t="shared" si="353"/>
        <v/>
      </c>
      <c r="R410" s="34" t="str">
        <f t="shared" si="374"/>
        <v/>
      </c>
      <c r="S410" s="8"/>
      <c r="T410" s="22" t="str">
        <f t="shared" si="354"/>
        <v/>
      </c>
      <c r="U410" s="34" t="str">
        <f t="shared" si="375"/>
        <v/>
      </c>
      <c r="V410" s="8"/>
      <c r="W410" s="22" t="str">
        <f t="shared" si="355"/>
        <v/>
      </c>
      <c r="X410" s="34" t="str">
        <f t="shared" si="376"/>
        <v/>
      </c>
      <c r="Y410" s="8"/>
      <c r="Z410" s="22" t="str">
        <f t="shared" si="356"/>
        <v/>
      </c>
      <c r="AA410" s="34" t="str">
        <f t="shared" si="377"/>
        <v/>
      </c>
      <c r="AB410" s="8"/>
      <c r="AC410" s="22" t="str">
        <f t="shared" si="357"/>
        <v/>
      </c>
      <c r="AD410" s="34" t="str">
        <f t="shared" si="378"/>
        <v/>
      </c>
      <c r="AE410" s="8"/>
      <c r="AF410" s="22" t="str">
        <f t="shared" si="358"/>
        <v/>
      </c>
      <c r="AG410" s="34" t="str">
        <f t="shared" si="379"/>
        <v/>
      </c>
      <c r="AH410" s="8"/>
      <c r="AI410" s="22" t="str">
        <f t="shared" si="359"/>
        <v/>
      </c>
      <c r="AJ410" s="34" t="str">
        <f t="shared" si="380"/>
        <v/>
      </c>
      <c r="AK410" s="8"/>
      <c r="AL410" s="22" t="str">
        <f t="shared" si="360"/>
        <v/>
      </c>
      <c r="AM410" s="34" t="str">
        <f t="shared" si="381"/>
        <v/>
      </c>
      <c r="AN410" s="8"/>
      <c r="AO410" s="22" t="str">
        <f t="shared" si="361"/>
        <v/>
      </c>
      <c r="AP410" s="34" t="str">
        <f t="shared" si="382"/>
        <v/>
      </c>
      <c r="AQ410" s="8"/>
      <c r="AR410" s="22" t="str">
        <f t="shared" si="362"/>
        <v/>
      </c>
      <c r="AS410" s="34" t="str">
        <f t="shared" si="383"/>
        <v/>
      </c>
      <c r="AT410" s="8"/>
      <c r="AU410" s="22" t="str">
        <f t="shared" si="363"/>
        <v/>
      </c>
      <c r="AV410" s="34" t="str">
        <f t="shared" si="384"/>
        <v/>
      </c>
      <c r="AW410" s="8"/>
      <c r="AX410" s="22" t="str">
        <f t="shared" si="364"/>
        <v/>
      </c>
      <c r="AY410" s="34" t="str">
        <f t="shared" si="385"/>
        <v/>
      </c>
      <c r="AZ410" s="8"/>
      <c r="BA410" s="22" t="str">
        <f t="shared" si="365"/>
        <v/>
      </c>
      <c r="BB410" s="34" t="str">
        <f t="shared" si="386"/>
        <v/>
      </c>
      <c r="BC410" s="8"/>
      <c r="BD410" s="22" t="str">
        <f t="shared" si="366"/>
        <v/>
      </c>
      <c r="BE410" s="34" t="str">
        <f t="shared" si="389"/>
        <v/>
      </c>
      <c r="BF410" s="8"/>
      <c r="BG410" s="22" t="str">
        <f t="shared" si="367"/>
        <v/>
      </c>
      <c r="BH410" s="34" t="str">
        <f t="shared" si="387"/>
        <v/>
      </c>
      <c r="BI410" s="8"/>
      <c r="BJ410" s="22" t="str">
        <f t="shared" si="368"/>
        <v/>
      </c>
    </row>
    <row r="411" spans="1:62" ht="18" customHeight="1" x14ac:dyDescent="0.35">
      <c r="A411" s="68">
        <f>'Energy - Master'!A410</f>
        <v>46430</v>
      </c>
      <c r="B411" s="24" t="str">
        <f t="shared" si="348"/>
        <v>Feb-2027</v>
      </c>
      <c r="C411" s="34" t="str">
        <f t="shared" si="369"/>
        <v/>
      </c>
      <c r="D411" s="8"/>
      <c r="E411" s="22" t="str">
        <f t="shared" si="349"/>
        <v/>
      </c>
      <c r="F411" s="34" t="str">
        <f t="shared" si="370"/>
        <v/>
      </c>
      <c r="G411" s="8"/>
      <c r="H411" s="22" t="str">
        <f t="shared" si="350"/>
        <v/>
      </c>
      <c r="I411" s="34" t="str">
        <f t="shared" si="371"/>
        <v/>
      </c>
      <c r="J411" s="8"/>
      <c r="K411" s="22" t="str">
        <f t="shared" si="351"/>
        <v/>
      </c>
      <c r="L411" s="34" t="str">
        <f t="shared" si="372"/>
        <v/>
      </c>
      <c r="M411" s="8"/>
      <c r="N411" s="22" t="str">
        <f t="shared" si="352"/>
        <v/>
      </c>
      <c r="O411" s="34" t="str">
        <f t="shared" si="373"/>
        <v/>
      </c>
      <c r="P411" s="8"/>
      <c r="Q411" s="22" t="str">
        <f t="shared" si="353"/>
        <v/>
      </c>
      <c r="R411" s="34" t="str">
        <f t="shared" si="374"/>
        <v/>
      </c>
      <c r="S411" s="8"/>
      <c r="T411" s="22" t="str">
        <f t="shared" si="354"/>
        <v/>
      </c>
      <c r="U411" s="34" t="str">
        <f t="shared" si="375"/>
        <v/>
      </c>
      <c r="V411" s="8"/>
      <c r="W411" s="22" t="str">
        <f t="shared" si="355"/>
        <v/>
      </c>
      <c r="X411" s="34" t="str">
        <f t="shared" si="376"/>
        <v/>
      </c>
      <c r="Y411" s="8"/>
      <c r="Z411" s="22" t="str">
        <f t="shared" si="356"/>
        <v/>
      </c>
      <c r="AA411" s="34" t="str">
        <f t="shared" si="377"/>
        <v/>
      </c>
      <c r="AB411" s="8"/>
      <c r="AC411" s="22" t="str">
        <f t="shared" si="357"/>
        <v/>
      </c>
      <c r="AD411" s="34" t="str">
        <f t="shared" si="378"/>
        <v/>
      </c>
      <c r="AE411" s="8"/>
      <c r="AF411" s="22" t="str">
        <f t="shared" si="358"/>
        <v/>
      </c>
      <c r="AG411" s="34" t="str">
        <f t="shared" si="379"/>
        <v/>
      </c>
      <c r="AH411" s="8"/>
      <c r="AI411" s="22" t="str">
        <f t="shared" si="359"/>
        <v/>
      </c>
      <c r="AJ411" s="34" t="str">
        <f t="shared" si="380"/>
        <v/>
      </c>
      <c r="AK411" s="8"/>
      <c r="AL411" s="22" t="str">
        <f t="shared" si="360"/>
        <v/>
      </c>
      <c r="AM411" s="34" t="str">
        <f t="shared" si="381"/>
        <v/>
      </c>
      <c r="AN411" s="8"/>
      <c r="AO411" s="22" t="str">
        <f t="shared" si="361"/>
        <v/>
      </c>
      <c r="AP411" s="34" t="str">
        <f t="shared" si="382"/>
        <v/>
      </c>
      <c r="AQ411" s="8"/>
      <c r="AR411" s="22" t="str">
        <f t="shared" si="362"/>
        <v/>
      </c>
      <c r="AS411" s="34" t="str">
        <f t="shared" si="383"/>
        <v/>
      </c>
      <c r="AT411" s="8"/>
      <c r="AU411" s="22" t="str">
        <f t="shared" si="363"/>
        <v/>
      </c>
      <c r="AV411" s="34" t="str">
        <f t="shared" si="384"/>
        <v/>
      </c>
      <c r="AW411" s="8"/>
      <c r="AX411" s="22" t="str">
        <f t="shared" si="364"/>
        <v/>
      </c>
      <c r="AY411" s="34" t="str">
        <f t="shared" si="385"/>
        <v/>
      </c>
      <c r="AZ411" s="8"/>
      <c r="BA411" s="22" t="str">
        <f t="shared" si="365"/>
        <v/>
      </c>
      <c r="BB411" s="34" t="str">
        <f t="shared" si="386"/>
        <v/>
      </c>
      <c r="BC411" s="8"/>
      <c r="BD411" s="22" t="str">
        <f t="shared" si="366"/>
        <v/>
      </c>
      <c r="BE411" s="34" t="str">
        <f t="shared" si="389"/>
        <v/>
      </c>
      <c r="BF411" s="8"/>
      <c r="BG411" s="22" t="str">
        <f t="shared" si="367"/>
        <v/>
      </c>
      <c r="BH411" s="34" t="str">
        <f t="shared" si="387"/>
        <v/>
      </c>
      <c r="BI411" s="8"/>
      <c r="BJ411" s="22" t="str">
        <f t="shared" si="368"/>
        <v/>
      </c>
    </row>
    <row r="412" spans="1:62" ht="18" customHeight="1" x14ac:dyDescent="0.35">
      <c r="A412" s="68">
        <f>'Energy - Master'!A411</f>
        <v>46431</v>
      </c>
      <c r="B412" s="24" t="str">
        <f t="shared" si="348"/>
        <v>Feb-2027</v>
      </c>
      <c r="C412" s="34" t="str">
        <f t="shared" si="369"/>
        <v/>
      </c>
      <c r="D412" s="8"/>
      <c r="E412" s="22" t="str">
        <f t="shared" si="349"/>
        <v/>
      </c>
      <c r="F412" s="34" t="str">
        <f t="shared" si="370"/>
        <v/>
      </c>
      <c r="G412" s="8"/>
      <c r="H412" s="22" t="str">
        <f t="shared" si="350"/>
        <v/>
      </c>
      <c r="I412" s="34" t="str">
        <f t="shared" si="371"/>
        <v/>
      </c>
      <c r="J412" s="8"/>
      <c r="K412" s="22" t="str">
        <f t="shared" si="351"/>
        <v/>
      </c>
      <c r="L412" s="34" t="str">
        <f t="shared" si="372"/>
        <v/>
      </c>
      <c r="M412" s="8"/>
      <c r="N412" s="22" t="str">
        <f t="shared" si="352"/>
        <v/>
      </c>
      <c r="O412" s="34" t="str">
        <f t="shared" si="373"/>
        <v/>
      </c>
      <c r="P412" s="8"/>
      <c r="Q412" s="22" t="str">
        <f t="shared" si="353"/>
        <v/>
      </c>
      <c r="R412" s="34" t="str">
        <f t="shared" si="374"/>
        <v/>
      </c>
      <c r="S412" s="8"/>
      <c r="T412" s="22" t="str">
        <f t="shared" si="354"/>
        <v/>
      </c>
      <c r="U412" s="34" t="str">
        <f t="shared" si="375"/>
        <v/>
      </c>
      <c r="V412" s="8"/>
      <c r="W412" s="22" t="str">
        <f t="shared" si="355"/>
        <v/>
      </c>
      <c r="X412" s="34" t="str">
        <f t="shared" si="376"/>
        <v/>
      </c>
      <c r="Y412" s="8"/>
      <c r="Z412" s="22" t="str">
        <f t="shared" si="356"/>
        <v/>
      </c>
      <c r="AA412" s="34" t="str">
        <f t="shared" si="377"/>
        <v/>
      </c>
      <c r="AB412" s="8"/>
      <c r="AC412" s="22" t="str">
        <f t="shared" si="357"/>
        <v/>
      </c>
      <c r="AD412" s="34" t="str">
        <f t="shared" si="378"/>
        <v/>
      </c>
      <c r="AE412" s="8"/>
      <c r="AF412" s="22" t="str">
        <f t="shared" si="358"/>
        <v/>
      </c>
      <c r="AG412" s="34" t="str">
        <f t="shared" si="379"/>
        <v/>
      </c>
      <c r="AH412" s="8"/>
      <c r="AI412" s="22" t="str">
        <f t="shared" si="359"/>
        <v/>
      </c>
      <c r="AJ412" s="34" t="str">
        <f t="shared" si="380"/>
        <v/>
      </c>
      <c r="AK412" s="8"/>
      <c r="AL412" s="22" t="str">
        <f t="shared" si="360"/>
        <v/>
      </c>
      <c r="AM412" s="34" t="str">
        <f t="shared" si="381"/>
        <v/>
      </c>
      <c r="AN412" s="8"/>
      <c r="AO412" s="22" t="str">
        <f t="shared" si="361"/>
        <v/>
      </c>
      <c r="AP412" s="34" t="str">
        <f t="shared" si="382"/>
        <v/>
      </c>
      <c r="AQ412" s="8"/>
      <c r="AR412" s="22" t="str">
        <f t="shared" si="362"/>
        <v/>
      </c>
      <c r="AS412" s="34" t="str">
        <f t="shared" si="383"/>
        <v/>
      </c>
      <c r="AT412" s="8"/>
      <c r="AU412" s="22" t="str">
        <f t="shared" si="363"/>
        <v/>
      </c>
      <c r="AV412" s="34" t="str">
        <f t="shared" si="384"/>
        <v/>
      </c>
      <c r="AW412" s="8"/>
      <c r="AX412" s="22" t="str">
        <f t="shared" si="364"/>
        <v/>
      </c>
      <c r="AY412" s="34" t="str">
        <f t="shared" si="385"/>
        <v/>
      </c>
      <c r="AZ412" s="8"/>
      <c r="BA412" s="22" t="str">
        <f t="shared" si="365"/>
        <v/>
      </c>
      <c r="BB412" s="34" t="str">
        <f t="shared" si="386"/>
        <v/>
      </c>
      <c r="BC412" s="8"/>
      <c r="BD412" s="22" t="str">
        <f t="shared" si="366"/>
        <v/>
      </c>
      <c r="BE412" s="34" t="str">
        <f t="shared" si="389"/>
        <v/>
      </c>
      <c r="BF412" s="8"/>
      <c r="BG412" s="22" t="str">
        <f t="shared" si="367"/>
        <v/>
      </c>
      <c r="BH412" s="34" t="str">
        <f t="shared" si="387"/>
        <v/>
      </c>
      <c r="BI412" s="8"/>
      <c r="BJ412" s="22" t="str">
        <f t="shared" si="368"/>
        <v/>
      </c>
    </row>
    <row r="413" spans="1:62" ht="18" customHeight="1" x14ac:dyDescent="0.35">
      <c r="A413" s="68">
        <f>'Energy - Master'!A412</f>
        <v>46432</v>
      </c>
      <c r="B413" s="24" t="str">
        <f t="shared" si="348"/>
        <v>Feb-2027</v>
      </c>
      <c r="C413" s="34" t="str">
        <f t="shared" si="369"/>
        <v/>
      </c>
      <c r="D413" s="8"/>
      <c r="E413" s="22" t="str">
        <f t="shared" si="349"/>
        <v/>
      </c>
      <c r="F413" s="34" t="str">
        <f t="shared" si="370"/>
        <v/>
      </c>
      <c r="G413" s="8"/>
      <c r="H413" s="22" t="str">
        <f t="shared" si="350"/>
        <v/>
      </c>
      <c r="I413" s="34" t="str">
        <f t="shared" si="371"/>
        <v/>
      </c>
      <c r="J413" s="8"/>
      <c r="K413" s="22" t="str">
        <f t="shared" si="351"/>
        <v/>
      </c>
      <c r="L413" s="34" t="str">
        <f t="shared" si="372"/>
        <v/>
      </c>
      <c r="M413" s="8"/>
      <c r="N413" s="22" t="str">
        <f t="shared" si="352"/>
        <v/>
      </c>
      <c r="O413" s="34" t="str">
        <f t="shared" si="373"/>
        <v/>
      </c>
      <c r="P413" s="8"/>
      <c r="Q413" s="22" t="str">
        <f t="shared" si="353"/>
        <v/>
      </c>
      <c r="R413" s="34" t="str">
        <f t="shared" si="374"/>
        <v/>
      </c>
      <c r="S413" s="8"/>
      <c r="T413" s="22" t="str">
        <f t="shared" si="354"/>
        <v/>
      </c>
      <c r="U413" s="34" t="str">
        <f t="shared" si="375"/>
        <v/>
      </c>
      <c r="V413" s="8"/>
      <c r="W413" s="22" t="str">
        <f t="shared" si="355"/>
        <v/>
      </c>
      <c r="X413" s="34" t="str">
        <f t="shared" si="376"/>
        <v/>
      </c>
      <c r="Y413" s="8"/>
      <c r="Z413" s="22" t="str">
        <f t="shared" si="356"/>
        <v/>
      </c>
      <c r="AA413" s="34" t="str">
        <f t="shared" si="377"/>
        <v/>
      </c>
      <c r="AB413" s="8"/>
      <c r="AC413" s="22" t="str">
        <f t="shared" si="357"/>
        <v/>
      </c>
      <c r="AD413" s="34" t="str">
        <f t="shared" si="378"/>
        <v/>
      </c>
      <c r="AE413" s="8"/>
      <c r="AF413" s="22" t="str">
        <f t="shared" si="358"/>
        <v/>
      </c>
      <c r="AG413" s="34" t="str">
        <f t="shared" si="379"/>
        <v/>
      </c>
      <c r="AH413" s="8"/>
      <c r="AI413" s="22" t="str">
        <f t="shared" si="359"/>
        <v/>
      </c>
      <c r="AJ413" s="34" t="str">
        <f t="shared" si="380"/>
        <v/>
      </c>
      <c r="AK413" s="8"/>
      <c r="AL413" s="22" t="str">
        <f t="shared" si="360"/>
        <v/>
      </c>
      <c r="AM413" s="34" t="str">
        <f t="shared" si="381"/>
        <v/>
      </c>
      <c r="AN413" s="8"/>
      <c r="AO413" s="22" t="str">
        <f t="shared" si="361"/>
        <v/>
      </c>
      <c r="AP413" s="34" t="str">
        <f t="shared" si="382"/>
        <v/>
      </c>
      <c r="AQ413" s="8"/>
      <c r="AR413" s="22" t="str">
        <f t="shared" si="362"/>
        <v/>
      </c>
      <c r="AS413" s="34" t="str">
        <f t="shared" si="383"/>
        <v/>
      </c>
      <c r="AT413" s="8"/>
      <c r="AU413" s="22" t="str">
        <f t="shared" si="363"/>
        <v/>
      </c>
      <c r="AV413" s="34" t="str">
        <f t="shared" si="384"/>
        <v/>
      </c>
      <c r="AW413" s="8"/>
      <c r="AX413" s="22" t="str">
        <f t="shared" si="364"/>
        <v/>
      </c>
      <c r="AY413" s="34" t="str">
        <f t="shared" si="385"/>
        <v/>
      </c>
      <c r="AZ413" s="8"/>
      <c r="BA413" s="22" t="str">
        <f t="shared" si="365"/>
        <v/>
      </c>
      <c r="BB413" s="34" t="str">
        <f t="shared" si="386"/>
        <v/>
      </c>
      <c r="BC413" s="8"/>
      <c r="BD413" s="22" t="str">
        <f t="shared" si="366"/>
        <v/>
      </c>
      <c r="BE413" s="34" t="str">
        <f t="shared" si="389"/>
        <v/>
      </c>
      <c r="BF413" s="8"/>
      <c r="BG413" s="22" t="str">
        <f t="shared" si="367"/>
        <v/>
      </c>
      <c r="BH413" s="34" t="str">
        <f t="shared" si="387"/>
        <v/>
      </c>
      <c r="BI413" s="8"/>
      <c r="BJ413" s="22" t="str">
        <f t="shared" si="368"/>
        <v/>
      </c>
    </row>
    <row r="414" spans="1:62" ht="18" customHeight="1" x14ac:dyDescent="0.35">
      <c r="A414" s="68">
        <f>'Energy - Master'!A413</f>
        <v>46433</v>
      </c>
      <c r="B414" s="24" t="str">
        <f t="shared" si="348"/>
        <v>Feb-2027</v>
      </c>
      <c r="C414" s="34" t="str">
        <f t="shared" si="369"/>
        <v/>
      </c>
      <c r="D414" s="8"/>
      <c r="E414" s="22" t="str">
        <f t="shared" si="349"/>
        <v/>
      </c>
      <c r="F414" s="34" t="str">
        <f t="shared" si="370"/>
        <v/>
      </c>
      <c r="G414" s="8"/>
      <c r="H414" s="22" t="str">
        <f t="shared" si="350"/>
        <v/>
      </c>
      <c r="I414" s="34" t="str">
        <f t="shared" si="371"/>
        <v/>
      </c>
      <c r="J414" s="8"/>
      <c r="K414" s="22" t="str">
        <f t="shared" si="351"/>
        <v/>
      </c>
      <c r="L414" s="34" t="str">
        <f t="shared" si="372"/>
        <v/>
      </c>
      <c r="M414" s="8"/>
      <c r="N414" s="22" t="str">
        <f t="shared" si="352"/>
        <v/>
      </c>
      <c r="O414" s="34" t="str">
        <f t="shared" si="373"/>
        <v/>
      </c>
      <c r="P414" s="8"/>
      <c r="Q414" s="22" t="str">
        <f t="shared" si="353"/>
        <v/>
      </c>
      <c r="R414" s="34" t="str">
        <f t="shared" si="374"/>
        <v/>
      </c>
      <c r="S414" s="8"/>
      <c r="T414" s="22" t="str">
        <f t="shared" si="354"/>
        <v/>
      </c>
      <c r="U414" s="34" t="str">
        <f t="shared" si="375"/>
        <v/>
      </c>
      <c r="V414" s="8"/>
      <c r="W414" s="22" t="str">
        <f t="shared" si="355"/>
        <v/>
      </c>
      <c r="X414" s="34" t="str">
        <f t="shared" si="376"/>
        <v/>
      </c>
      <c r="Y414" s="8"/>
      <c r="Z414" s="22" t="str">
        <f t="shared" si="356"/>
        <v/>
      </c>
      <c r="AA414" s="34" t="str">
        <f t="shared" si="377"/>
        <v/>
      </c>
      <c r="AB414" s="8"/>
      <c r="AC414" s="22" t="str">
        <f t="shared" si="357"/>
        <v/>
      </c>
      <c r="AD414" s="34" t="str">
        <f t="shared" si="378"/>
        <v/>
      </c>
      <c r="AE414" s="8"/>
      <c r="AF414" s="22" t="str">
        <f t="shared" si="358"/>
        <v/>
      </c>
      <c r="AG414" s="34" t="str">
        <f t="shared" si="379"/>
        <v/>
      </c>
      <c r="AH414" s="8"/>
      <c r="AI414" s="22" t="str">
        <f t="shared" si="359"/>
        <v/>
      </c>
      <c r="AJ414" s="34" t="str">
        <f t="shared" si="380"/>
        <v/>
      </c>
      <c r="AK414" s="8"/>
      <c r="AL414" s="22" t="str">
        <f t="shared" si="360"/>
        <v/>
      </c>
      <c r="AM414" s="34" t="str">
        <f t="shared" si="381"/>
        <v/>
      </c>
      <c r="AN414" s="8"/>
      <c r="AO414" s="22" t="str">
        <f t="shared" si="361"/>
        <v/>
      </c>
      <c r="AP414" s="34" t="str">
        <f t="shared" si="382"/>
        <v/>
      </c>
      <c r="AQ414" s="8"/>
      <c r="AR414" s="22" t="str">
        <f t="shared" si="362"/>
        <v/>
      </c>
      <c r="AS414" s="34" t="str">
        <f t="shared" si="383"/>
        <v/>
      </c>
      <c r="AT414" s="8"/>
      <c r="AU414" s="22" t="str">
        <f t="shared" si="363"/>
        <v/>
      </c>
      <c r="AV414" s="34" t="str">
        <f t="shared" si="384"/>
        <v/>
      </c>
      <c r="AW414" s="8"/>
      <c r="AX414" s="22" t="str">
        <f t="shared" si="364"/>
        <v/>
      </c>
      <c r="AY414" s="34" t="str">
        <f t="shared" si="385"/>
        <v/>
      </c>
      <c r="AZ414" s="8"/>
      <c r="BA414" s="22" t="str">
        <f t="shared" si="365"/>
        <v/>
      </c>
      <c r="BB414" s="34" t="str">
        <f t="shared" si="386"/>
        <v/>
      </c>
      <c r="BC414" s="8"/>
      <c r="BD414" s="22" t="str">
        <f t="shared" si="366"/>
        <v/>
      </c>
      <c r="BE414" s="34" t="str">
        <f t="shared" si="389"/>
        <v/>
      </c>
      <c r="BF414" s="8"/>
      <c r="BG414" s="22" t="str">
        <f t="shared" si="367"/>
        <v/>
      </c>
      <c r="BH414" s="34" t="str">
        <f t="shared" si="387"/>
        <v/>
      </c>
      <c r="BI414" s="8"/>
      <c r="BJ414" s="22" t="str">
        <f t="shared" si="368"/>
        <v/>
      </c>
    </row>
    <row r="415" spans="1:62" ht="18" customHeight="1" x14ac:dyDescent="0.35">
      <c r="A415" s="68">
        <f>'Energy - Master'!A414</f>
        <v>46434</v>
      </c>
      <c r="B415" s="24" t="str">
        <f t="shared" si="348"/>
        <v>Feb-2027</v>
      </c>
      <c r="C415" s="34" t="str">
        <f t="shared" si="369"/>
        <v/>
      </c>
      <c r="D415" s="8"/>
      <c r="E415" s="22" t="str">
        <f t="shared" si="349"/>
        <v/>
      </c>
      <c r="F415" s="34" t="str">
        <f t="shared" si="370"/>
        <v/>
      </c>
      <c r="G415" s="8"/>
      <c r="H415" s="22" t="str">
        <f t="shared" si="350"/>
        <v/>
      </c>
      <c r="I415" s="34" t="str">
        <f t="shared" si="371"/>
        <v/>
      </c>
      <c r="J415" s="8"/>
      <c r="K415" s="22" t="str">
        <f t="shared" si="351"/>
        <v/>
      </c>
      <c r="L415" s="34" t="str">
        <f t="shared" si="372"/>
        <v/>
      </c>
      <c r="M415" s="8"/>
      <c r="N415" s="22" t="str">
        <f t="shared" si="352"/>
        <v/>
      </c>
      <c r="O415" s="34" t="str">
        <f t="shared" si="373"/>
        <v/>
      </c>
      <c r="P415" s="8"/>
      <c r="Q415" s="22" t="str">
        <f t="shared" si="353"/>
        <v/>
      </c>
      <c r="R415" s="34" t="str">
        <f t="shared" si="374"/>
        <v/>
      </c>
      <c r="S415" s="8"/>
      <c r="T415" s="22" t="str">
        <f t="shared" si="354"/>
        <v/>
      </c>
      <c r="U415" s="34" t="str">
        <f t="shared" si="375"/>
        <v/>
      </c>
      <c r="V415" s="8"/>
      <c r="W415" s="22" t="str">
        <f t="shared" si="355"/>
        <v/>
      </c>
      <c r="X415" s="34" t="str">
        <f t="shared" si="376"/>
        <v/>
      </c>
      <c r="Y415" s="8"/>
      <c r="Z415" s="22" t="str">
        <f t="shared" si="356"/>
        <v/>
      </c>
      <c r="AA415" s="34" t="str">
        <f t="shared" si="377"/>
        <v/>
      </c>
      <c r="AB415" s="8"/>
      <c r="AC415" s="22" t="str">
        <f t="shared" si="357"/>
        <v/>
      </c>
      <c r="AD415" s="34" t="str">
        <f t="shared" si="378"/>
        <v/>
      </c>
      <c r="AE415" s="8"/>
      <c r="AF415" s="22" t="str">
        <f t="shared" si="358"/>
        <v/>
      </c>
      <c r="AG415" s="34" t="str">
        <f t="shared" si="379"/>
        <v/>
      </c>
      <c r="AH415" s="8"/>
      <c r="AI415" s="22" t="str">
        <f t="shared" si="359"/>
        <v/>
      </c>
      <c r="AJ415" s="34" t="str">
        <f t="shared" si="380"/>
        <v/>
      </c>
      <c r="AK415" s="8"/>
      <c r="AL415" s="22" t="str">
        <f t="shared" si="360"/>
        <v/>
      </c>
      <c r="AM415" s="34" t="str">
        <f t="shared" si="381"/>
        <v/>
      </c>
      <c r="AN415" s="8"/>
      <c r="AO415" s="22" t="str">
        <f t="shared" si="361"/>
        <v/>
      </c>
      <c r="AP415" s="34" t="str">
        <f t="shared" si="382"/>
        <v/>
      </c>
      <c r="AQ415" s="8"/>
      <c r="AR415" s="22" t="str">
        <f t="shared" si="362"/>
        <v/>
      </c>
      <c r="AS415" s="34" t="str">
        <f t="shared" si="383"/>
        <v/>
      </c>
      <c r="AT415" s="8"/>
      <c r="AU415" s="22" t="str">
        <f t="shared" si="363"/>
        <v/>
      </c>
      <c r="AV415" s="34" t="str">
        <f t="shared" si="384"/>
        <v/>
      </c>
      <c r="AW415" s="8"/>
      <c r="AX415" s="22" t="str">
        <f t="shared" si="364"/>
        <v/>
      </c>
      <c r="AY415" s="34" t="str">
        <f t="shared" si="385"/>
        <v/>
      </c>
      <c r="AZ415" s="8"/>
      <c r="BA415" s="22" t="str">
        <f t="shared" si="365"/>
        <v/>
      </c>
      <c r="BB415" s="34" t="str">
        <f t="shared" si="386"/>
        <v/>
      </c>
      <c r="BC415" s="8"/>
      <c r="BD415" s="22" t="str">
        <f t="shared" si="366"/>
        <v/>
      </c>
      <c r="BE415" s="34" t="str">
        <f t="shared" si="389"/>
        <v/>
      </c>
      <c r="BF415" s="8"/>
      <c r="BG415" s="22" t="str">
        <f t="shared" si="367"/>
        <v/>
      </c>
      <c r="BH415" s="34" t="str">
        <f t="shared" si="387"/>
        <v/>
      </c>
      <c r="BI415" s="8"/>
      <c r="BJ415" s="22" t="str">
        <f t="shared" si="368"/>
        <v/>
      </c>
    </row>
    <row r="416" spans="1:62" ht="18" customHeight="1" x14ac:dyDescent="0.35">
      <c r="A416" s="68">
        <f>'Energy - Master'!A415</f>
        <v>46435</v>
      </c>
      <c r="B416" s="24" t="str">
        <f t="shared" si="348"/>
        <v>Feb-2027</v>
      </c>
      <c r="C416" s="34" t="str">
        <f t="shared" si="369"/>
        <v/>
      </c>
      <c r="D416" s="8"/>
      <c r="E416" s="22" t="str">
        <f t="shared" si="349"/>
        <v/>
      </c>
      <c r="F416" s="34" t="str">
        <f t="shared" si="370"/>
        <v/>
      </c>
      <c r="G416" s="8"/>
      <c r="H416" s="22" t="str">
        <f t="shared" si="350"/>
        <v/>
      </c>
      <c r="I416" s="34" t="str">
        <f t="shared" si="371"/>
        <v/>
      </c>
      <c r="J416" s="8"/>
      <c r="K416" s="22" t="str">
        <f t="shared" si="351"/>
        <v/>
      </c>
      <c r="L416" s="34" t="str">
        <f t="shared" si="372"/>
        <v/>
      </c>
      <c r="M416" s="8"/>
      <c r="N416" s="22" t="str">
        <f t="shared" si="352"/>
        <v/>
      </c>
      <c r="O416" s="34" t="str">
        <f t="shared" si="373"/>
        <v/>
      </c>
      <c r="P416" s="8"/>
      <c r="Q416" s="22" t="str">
        <f t="shared" si="353"/>
        <v/>
      </c>
      <c r="R416" s="34" t="str">
        <f t="shared" si="374"/>
        <v/>
      </c>
      <c r="S416" s="8"/>
      <c r="T416" s="22" t="str">
        <f t="shared" si="354"/>
        <v/>
      </c>
      <c r="U416" s="34" t="str">
        <f t="shared" si="375"/>
        <v/>
      </c>
      <c r="V416" s="8"/>
      <c r="W416" s="22" t="str">
        <f t="shared" si="355"/>
        <v/>
      </c>
      <c r="X416" s="34" t="str">
        <f t="shared" si="376"/>
        <v/>
      </c>
      <c r="Y416" s="8"/>
      <c r="Z416" s="22" t="str">
        <f t="shared" si="356"/>
        <v/>
      </c>
      <c r="AA416" s="34" t="str">
        <f t="shared" si="377"/>
        <v/>
      </c>
      <c r="AB416" s="8"/>
      <c r="AC416" s="22" t="str">
        <f t="shared" si="357"/>
        <v/>
      </c>
      <c r="AD416" s="34" t="str">
        <f t="shared" si="378"/>
        <v/>
      </c>
      <c r="AE416" s="8"/>
      <c r="AF416" s="22" t="str">
        <f t="shared" si="358"/>
        <v/>
      </c>
      <c r="AG416" s="34" t="str">
        <f t="shared" si="379"/>
        <v/>
      </c>
      <c r="AH416" s="8"/>
      <c r="AI416" s="22" t="str">
        <f t="shared" si="359"/>
        <v/>
      </c>
      <c r="AJ416" s="34" t="str">
        <f t="shared" si="380"/>
        <v/>
      </c>
      <c r="AK416" s="8"/>
      <c r="AL416" s="22" t="str">
        <f t="shared" si="360"/>
        <v/>
      </c>
      <c r="AM416" s="34" t="str">
        <f t="shared" si="381"/>
        <v/>
      </c>
      <c r="AN416" s="8"/>
      <c r="AO416" s="22" t="str">
        <f t="shared" si="361"/>
        <v/>
      </c>
      <c r="AP416" s="34" t="str">
        <f t="shared" si="382"/>
        <v/>
      </c>
      <c r="AQ416" s="8"/>
      <c r="AR416" s="22" t="str">
        <f t="shared" si="362"/>
        <v/>
      </c>
      <c r="AS416" s="34" t="str">
        <f t="shared" si="383"/>
        <v/>
      </c>
      <c r="AT416" s="8"/>
      <c r="AU416" s="22" t="str">
        <f t="shared" si="363"/>
        <v/>
      </c>
      <c r="AV416" s="34" t="str">
        <f t="shared" si="384"/>
        <v/>
      </c>
      <c r="AW416" s="8"/>
      <c r="AX416" s="22" t="str">
        <f t="shared" si="364"/>
        <v/>
      </c>
      <c r="AY416" s="34" t="str">
        <f t="shared" si="385"/>
        <v/>
      </c>
      <c r="AZ416" s="8"/>
      <c r="BA416" s="22" t="str">
        <f t="shared" si="365"/>
        <v/>
      </c>
      <c r="BB416" s="34" t="str">
        <f t="shared" si="386"/>
        <v/>
      </c>
      <c r="BC416" s="8"/>
      <c r="BD416" s="22" t="str">
        <f t="shared" si="366"/>
        <v/>
      </c>
      <c r="BE416" s="34" t="str">
        <f t="shared" si="389"/>
        <v/>
      </c>
      <c r="BF416" s="8"/>
      <c r="BG416" s="22" t="str">
        <f t="shared" si="367"/>
        <v/>
      </c>
      <c r="BH416" s="34" t="str">
        <f t="shared" si="387"/>
        <v/>
      </c>
      <c r="BI416" s="8"/>
      <c r="BJ416" s="22" t="str">
        <f t="shared" si="368"/>
        <v/>
      </c>
    </row>
    <row r="417" spans="1:62" ht="18" customHeight="1" x14ac:dyDescent="0.35">
      <c r="A417" s="68">
        <f>'Energy - Master'!A416</f>
        <v>46436</v>
      </c>
      <c r="B417" s="24" t="str">
        <f t="shared" si="348"/>
        <v>Feb-2027</v>
      </c>
      <c r="C417" s="34" t="str">
        <f t="shared" si="369"/>
        <v/>
      </c>
      <c r="D417" s="8"/>
      <c r="E417" s="22" t="str">
        <f t="shared" si="349"/>
        <v/>
      </c>
      <c r="F417" s="34" t="str">
        <f t="shared" si="370"/>
        <v/>
      </c>
      <c r="G417" s="8"/>
      <c r="H417" s="22" t="str">
        <f t="shared" si="350"/>
        <v/>
      </c>
      <c r="I417" s="34" t="str">
        <f t="shared" si="371"/>
        <v/>
      </c>
      <c r="J417" s="8"/>
      <c r="K417" s="22" t="str">
        <f t="shared" si="351"/>
        <v/>
      </c>
      <c r="L417" s="34" t="str">
        <f t="shared" si="372"/>
        <v/>
      </c>
      <c r="M417" s="8"/>
      <c r="N417" s="22" t="str">
        <f t="shared" si="352"/>
        <v/>
      </c>
      <c r="O417" s="34" t="str">
        <f t="shared" si="373"/>
        <v/>
      </c>
      <c r="P417" s="8"/>
      <c r="Q417" s="22" t="str">
        <f t="shared" si="353"/>
        <v/>
      </c>
      <c r="R417" s="34" t="str">
        <f t="shared" si="374"/>
        <v/>
      </c>
      <c r="S417" s="8"/>
      <c r="T417" s="22" t="str">
        <f t="shared" si="354"/>
        <v/>
      </c>
      <c r="U417" s="34" t="str">
        <f t="shared" si="375"/>
        <v/>
      </c>
      <c r="V417" s="8"/>
      <c r="W417" s="22" t="str">
        <f t="shared" si="355"/>
        <v/>
      </c>
      <c r="X417" s="34" t="str">
        <f t="shared" si="376"/>
        <v/>
      </c>
      <c r="Y417" s="8"/>
      <c r="Z417" s="22" t="str">
        <f t="shared" si="356"/>
        <v/>
      </c>
      <c r="AA417" s="34" t="str">
        <f t="shared" si="377"/>
        <v/>
      </c>
      <c r="AB417" s="8"/>
      <c r="AC417" s="22" t="str">
        <f t="shared" si="357"/>
        <v/>
      </c>
      <c r="AD417" s="34" t="str">
        <f t="shared" si="378"/>
        <v/>
      </c>
      <c r="AE417" s="8"/>
      <c r="AF417" s="22" t="str">
        <f t="shared" si="358"/>
        <v/>
      </c>
      <c r="AG417" s="34" t="str">
        <f t="shared" si="379"/>
        <v/>
      </c>
      <c r="AH417" s="8"/>
      <c r="AI417" s="22" t="str">
        <f t="shared" si="359"/>
        <v/>
      </c>
      <c r="AJ417" s="34" t="str">
        <f t="shared" si="380"/>
        <v/>
      </c>
      <c r="AK417" s="8"/>
      <c r="AL417" s="22" t="str">
        <f t="shared" si="360"/>
        <v/>
      </c>
      <c r="AM417" s="34" t="str">
        <f t="shared" si="381"/>
        <v/>
      </c>
      <c r="AN417" s="8"/>
      <c r="AO417" s="22" t="str">
        <f t="shared" si="361"/>
        <v/>
      </c>
      <c r="AP417" s="34" t="str">
        <f t="shared" si="382"/>
        <v/>
      </c>
      <c r="AQ417" s="8"/>
      <c r="AR417" s="22" t="str">
        <f t="shared" si="362"/>
        <v/>
      </c>
      <c r="AS417" s="34" t="str">
        <f t="shared" si="383"/>
        <v/>
      </c>
      <c r="AT417" s="8"/>
      <c r="AU417" s="22" t="str">
        <f t="shared" si="363"/>
        <v/>
      </c>
      <c r="AV417" s="34" t="str">
        <f t="shared" si="384"/>
        <v/>
      </c>
      <c r="AW417" s="8"/>
      <c r="AX417" s="22" t="str">
        <f t="shared" si="364"/>
        <v/>
      </c>
      <c r="AY417" s="34" t="str">
        <f t="shared" si="385"/>
        <v/>
      </c>
      <c r="AZ417" s="8"/>
      <c r="BA417" s="22" t="str">
        <f t="shared" si="365"/>
        <v/>
      </c>
      <c r="BB417" s="34" t="str">
        <f t="shared" si="386"/>
        <v/>
      </c>
      <c r="BC417" s="8"/>
      <c r="BD417" s="22" t="str">
        <f t="shared" si="366"/>
        <v/>
      </c>
      <c r="BE417" s="34" t="str">
        <f t="shared" si="389"/>
        <v/>
      </c>
      <c r="BF417" s="8"/>
      <c r="BG417" s="22" t="str">
        <f t="shared" si="367"/>
        <v/>
      </c>
      <c r="BH417" s="34" t="str">
        <f t="shared" si="387"/>
        <v/>
      </c>
      <c r="BI417" s="8"/>
      <c r="BJ417" s="22" t="str">
        <f t="shared" si="368"/>
        <v/>
      </c>
    </row>
    <row r="418" spans="1:62" ht="18" customHeight="1" x14ac:dyDescent="0.35">
      <c r="A418" s="68">
        <f>'Energy - Master'!A417</f>
        <v>46437</v>
      </c>
      <c r="B418" s="24" t="str">
        <f t="shared" si="348"/>
        <v>Feb-2027</v>
      </c>
      <c r="C418" s="34" t="str">
        <f t="shared" si="369"/>
        <v/>
      </c>
      <c r="D418" s="8"/>
      <c r="E418" s="22" t="str">
        <f t="shared" si="349"/>
        <v/>
      </c>
      <c r="F418" s="34" t="str">
        <f t="shared" si="370"/>
        <v/>
      </c>
      <c r="G418" s="8"/>
      <c r="H418" s="22" t="str">
        <f t="shared" si="350"/>
        <v/>
      </c>
      <c r="I418" s="34" t="str">
        <f t="shared" si="371"/>
        <v/>
      </c>
      <c r="J418" s="8"/>
      <c r="K418" s="22" t="str">
        <f t="shared" si="351"/>
        <v/>
      </c>
      <c r="L418" s="34" t="str">
        <f t="shared" si="372"/>
        <v/>
      </c>
      <c r="M418" s="8"/>
      <c r="N418" s="22" t="str">
        <f t="shared" si="352"/>
        <v/>
      </c>
      <c r="O418" s="34" t="str">
        <f t="shared" si="373"/>
        <v/>
      </c>
      <c r="P418" s="8"/>
      <c r="Q418" s="22" t="str">
        <f t="shared" si="353"/>
        <v/>
      </c>
      <c r="R418" s="34" t="str">
        <f t="shared" si="374"/>
        <v/>
      </c>
      <c r="S418" s="8"/>
      <c r="T418" s="22" t="str">
        <f t="shared" si="354"/>
        <v/>
      </c>
      <c r="U418" s="34" t="str">
        <f t="shared" si="375"/>
        <v/>
      </c>
      <c r="V418" s="8"/>
      <c r="W418" s="22" t="str">
        <f t="shared" si="355"/>
        <v/>
      </c>
      <c r="X418" s="34" t="str">
        <f t="shared" si="376"/>
        <v/>
      </c>
      <c r="Y418" s="8"/>
      <c r="Z418" s="22" t="str">
        <f t="shared" si="356"/>
        <v/>
      </c>
      <c r="AA418" s="34" t="str">
        <f t="shared" si="377"/>
        <v/>
      </c>
      <c r="AB418" s="8"/>
      <c r="AC418" s="22" t="str">
        <f t="shared" si="357"/>
        <v/>
      </c>
      <c r="AD418" s="34" t="str">
        <f t="shared" si="378"/>
        <v/>
      </c>
      <c r="AE418" s="8"/>
      <c r="AF418" s="22" t="str">
        <f t="shared" si="358"/>
        <v/>
      </c>
      <c r="AG418" s="34" t="str">
        <f t="shared" si="379"/>
        <v/>
      </c>
      <c r="AH418" s="8"/>
      <c r="AI418" s="22" t="str">
        <f t="shared" si="359"/>
        <v/>
      </c>
      <c r="AJ418" s="34" t="str">
        <f t="shared" si="380"/>
        <v/>
      </c>
      <c r="AK418" s="8"/>
      <c r="AL418" s="22" t="str">
        <f t="shared" si="360"/>
        <v/>
      </c>
      <c r="AM418" s="34" t="str">
        <f t="shared" si="381"/>
        <v/>
      </c>
      <c r="AN418" s="8"/>
      <c r="AO418" s="22" t="str">
        <f t="shared" si="361"/>
        <v/>
      </c>
      <c r="AP418" s="34" t="str">
        <f t="shared" si="382"/>
        <v/>
      </c>
      <c r="AQ418" s="8"/>
      <c r="AR418" s="22" t="str">
        <f t="shared" si="362"/>
        <v/>
      </c>
      <c r="AS418" s="34" t="str">
        <f t="shared" si="383"/>
        <v/>
      </c>
      <c r="AT418" s="8"/>
      <c r="AU418" s="22" t="str">
        <f t="shared" si="363"/>
        <v/>
      </c>
      <c r="AV418" s="34" t="str">
        <f t="shared" si="384"/>
        <v/>
      </c>
      <c r="AW418" s="8"/>
      <c r="AX418" s="22" t="str">
        <f t="shared" si="364"/>
        <v/>
      </c>
      <c r="AY418" s="34" t="str">
        <f t="shared" si="385"/>
        <v/>
      </c>
      <c r="AZ418" s="8"/>
      <c r="BA418" s="22" t="str">
        <f t="shared" si="365"/>
        <v/>
      </c>
      <c r="BB418" s="34" t="str">
        <f t="shared" si="386"/>
        <v/>
      </c>
      <c r="BC418" s="8"/>
      <c r="BD418" s="22" t="str">
        <f t="shared" si="366"/>
        <v/>
      </c>
      <c r="BE418" s="34" t="str">
        <f t="shared" si="389"/>
        <v/>
      </c>
      <c r="BF418" s="8"/>
      <c r="BG418" s="22" t="str">
        <f t="shared" si="367"/>
        <v/>
      </c>
      <c r="BH418" s="34" t="str">
        <f t="shared" si="387"/>
        <v/>
      </c>
      <c r="BI418" s="8"/>
      <c r="BJ418" s="22" t="str">
        <f t="shared" si="368"/>
        <v/>
      </c>
    </row>
    <row r="419" spans="1:62" ht="18" customHeight="1" x14ac:dyDescent="0.35">
      <c r="A419" s="68">
        <f>'Energy - Master'!A418</f>
        <v>46438</v>
      </c>
      <c r="B419" s="24" t="str">
        <f t="shared" si="348"/>
        <v>Feb-2027</v>
      </c>
      <c r="C419" s="34" t="str">
        <f t="shared" si="369"/>
        <v/>
      </c>
      <c r="D419" s="8"/>
      <c r="E419" s="22" t="str">
        <f t="shared" si="349"/>
        <v/>
      </c>
      <c r="F419" s="34" t="str">
        <f t="shared" si="370"/>
        <v/>
      </c>
      <c r="G419" s="8"/>
      <c r="H419" s="22" t="str">
        <f t="shared" si="350"/>
        <v/>
      </c>
      <c r="I419" s="34" t="str">
        <f t="shared" si="371"/>
        <v/>
      </c>
      <c r="J419" s="8"/>
      <c r="K419" s="22" t="str">
        <f t="shared" si="351"/>
        <v/>
      </c>
      <c r="L419" s="34" t="str">
        <f t="shared" si="372"/>
        <v/>
      </c>
      <c r="M419" s="8"/>
      <c r="N419" s="22" t="str">
        <f t="shared" si="352"/>
        <v/>
      </c>
      <c r="O419" s="34" t="str">
        <f t="shared" si="373"/>
        <v/>
      </c>
      <c r="P419" s="8"/>
      <c r="Q419" s="22" t="str">
        <f t="shared" si="353"/>
        <v/>
      </c>
      <c r="R419" s="34" t="str">
        <f t="shared" si="374"/>
        <v/>
      </c>
      <c r="S419" s="8"/>
      <c r="T419" s="22" t="str">
        <f t="shared" si="354"/>
        <v/>
      </c>
      <c r="U419" s="34" t="str">
        <f t="shared" si="375"/>
        <v/>
      </c>
      <c r="V419" s="8"/>
      <c r="W419" s="22" t="str">
        <f t="shared" si="355"/>
        <v/>
      </c>
      <c r="X419" s="34" t="str">
        <f t="shared" si="376"/>
        <v/>
      </c>
      <c r="Y419" s="8"/>
      <c r="Z419" s="22" t="str">
        <f t="shared" si="356"/>
        <v/>
      </c>
      <c r="AA419" s="34" t="str">
        <f t="shared" si="377"/>
        <v/>
      </c>
      <c r="AB419" s="8"/>
      <c r="AC419" s="22" t="str">
        <f t="shared" si="357"/>
        <v/>
      </c>
      <c r="AD419" s="34" t="str">
        <f t="shared" si="378"/>
        <v/>
      </c>
      <c r="AE419" s="8"/>
      <c r="AF419" s="22" t="str">
        <f t="shared" si="358"/>
        <v/>
      </c>
      <c r="AG419" s="34" t="str">
        <f t="shared" si="379"/>
        <v/>
      </c>
      <c r="AH419" s="8"/>
      <c r="AI419" s="22" t="str">
        <f t="shared" si="359"/>
        <v/>
      </c>
      <c r="AJ419" s="34" t="str">
        <f t="shared" si="380"/>
        <v/>
      </c>
      <c r="AK419" s="8"/>
      <c r="AL419" s="22" t="str">
        <f t="shared" si="360"/>
        <v/>
      </c>
      <c r="AM419" s="34" t="str">
        <f t="shared" si="381"/>
        <v/>
      </c>
      <c r="AN419" s="8"/>
      <c r="AO419" s="22" t="str">
        <f t="shared" si="361"/>
        <v/>
      </c>
      <c r="AP419" s="34" t="str">
        <f t="shared" si="382"/>
        <v/>
      </c>
      <c r="AQ419" s="8"/>
      <c r="AR419" s="22" t="str">
        <f t="shared" si="362"/>
        <v/>
      </c>
      <c r="AS419" s="34" t="str">
        <f t="shared" si="383"/>
        <v/>
      </c>
      <c r="AT419" s="8"/>
      <c r="AU419" s="22" t="str">
        <f t="shared" si="363"/>
        <v/>
      </c>
      <c r="AV419" s="34" t="str">
        <f t="shared" si="384"/>
        <v/>
      </c>
      <c r="AW419" s="8"/>
      <c r="AX419" s="22" t="str">
        <f t="shared" si="364"/>
        <v/>
      </c>
      <c r="AY419" s="34" t="str">
        <f t="shared" si="385"/>
        <v/>
      </c>
      <c r="AZ419" s="8"/>
      <c r="BA419" s="22" t="str">
        <f t="shared" si="365"/>
        <v/>
      </c>
      <c r="BB419" s="34" t="str">
        <f t="shared" si="386"/>
        <v/>
      </c>
      <c r="BC419" s="8"/>
      <c r="BD419" s="22" t="str">
        <f t="shared" si="366"/>
        <v/>
      </c>
      <c r="BE419" s="34" t="str">
        <f t="shared" si="389"/>
        <v/>
      </c>
      <c r="BF419" s="8"/>
      <c r="BG419" s="22" t="str">
        <f t="shared" si="367"/>
        <v/>
      </c>
      <c r="BH419" s="34" t="str">
        <f t="shared" si="387"/>
        <v/>
      </c>
      <c r="BI419" s="8"/>
      <c r="BJ419" s="22" t="str">
        <f t="shared" si="368"/>
        <v/>
      </c>
    </row>
    <row r="420" spans="1:62" ht="18" customHeight="1" x14ac:dyDescent="0.35">
      <c r="A420" s="68">
        <f>'Energy - Master'!A419</f>
        <v>46439</v>
      </c>
      <c r="B420" s="24" t="str">
        <f t="shared" si="348"/>
        <v>Feb-2027</v>
      </c>
      <c r="C420" s="34" t="str">
        <f t="shared" si="369"/>
        <v/>
      </c>
      <c r="D420" s="8"/>
      <c r="E420" s="22" t="str">
        <f t="shared" si="349"/>
        <v/>
      </c>
      <c r="F420" s="34" t="str">
        <f t="shared" si="370"/>
        <v/>
      </c>
      <c r="G420" s="8"/>
      <c r="H420" s="22" t="str">
        <f t="shared" si="350"/>
        <v/>
      </c>
      <c r="I420" s="34" t="str">
        <f t="shared" si="371"/>
        <v/>
      </c>
      <c r="J420" s="8"/>
      <c r="K420" s="22" t="str">
        <f t="shared" si="351"/>
        <v/>
      </c>
      <c r="L420" s="34" t="str">
        <f t="shared" si="372"/>
        <v/>
      </c>
      <c r="M420" s="8"/>
      <c r="N420" s="22" t="str">
        <f t="shared" si="352"/>
        <v/>
      </c>
      <c r="O420" s="34" t="str">
        <f t="shared" si="373"/>
        <v/>
      </c>
      <c r="P420" s="8"/>
      <c r="Q420" s="22" t="str">
        <f t="shared" si="353"/>
        <v/>
      </c>
      <c r="R420" s="34" t="str">
        <f t="shared" si="374"/>
        <v/>
      </c>
      <c r="S420" s="8"/>
      <c r="T420" s="22" t="str">
        <f t="shared" si="354"/>
        <v/>
      </c>
      <c r="U420" s="34" t="str">
        <f t="shared" si="375"/>
        <v/>
      </c>
      <c r="V420" s="8"/>
      <c r="W420" s="22" t="str">
        <f t="shared" si="355"/>
        <v/>
      </c>
      <c r="X420" s="34" t="str">
        <f t="shared" si="376"/>
        <v/>
      </c>
      <c r="Y420" s="8"/>
      <c r="Z420" s="22" t="str">
        <f t="shared" si="356"/>
        <v/>
      </c>
      <c r="AA420" s="34" t="str">
        <f t="shared" si="377"/>
        <v/>
      </c>
      <c r="AB420" s="8"/>
      <c r="AC420" s="22" t="str">
        <f t="shared" si="357"/>
        <v/>
      </c>
      <c r="AD420" s="34" t="str">
        <f t="shared" si="378"/>
        <v/>
      </c>
      <c r="AE420" s="8"/>
      <c r="AF420" s="22" t="str">
        <f t="shared" si="358"/>
        <v/>
      </c>
      <c r="AG420" s="34" t="str">
        <f t="shared" si="379"/>
        <v/>
      </c>
      <c r="AH420" s="8"/>
      <c r="AI420" s="22" t="str">
        <f t="shared" si="359"/>
        <v/>
      </c>
      <c r="AJ420" s="34" t="str">
        <f t="shared" si="380"/>
        <v/>
      </c>
      <c r="AK420" s="8"/>
      <c r="AL420" s="22" t="str">
        <f t="shared" si="360"/>
        <v/>
      </c>
      <c r="AM420" s="34" t="str">
        <f t="shared" si="381"/>
        <v/>
      </c>
      <c r="AN420" s="8"/>
      <c r="AO420" s="22" t="str">
        <f t="shared" si="361"/>
        <v/>
      </c>
      <c r="AP420" s="34" t="str">
        <f t="shared" si="382"/>
        <v/>
      </c>
      <c r="AQ420" s="8"/>
      <c r="AR420" s="22" t="str">
        <f t="shared" si="362"/>
        <v/>
      </c>
      <c r="AS420" s="34" t="str">
        <f t="shared" si="383"/>
        <v/>
      </c>
      <c r="AT420" s="8"/>
      <c r="AU420" s="22" t="str">
        <f t="shared" si="363"/>
        <v/>
      </c>
      <c r="AV420" s="34" t="str">
        <f t="shared" si="384"/>
        <v/>
      </c>
      <c r="AW420" s="8"/>
      <c r="AX420" s="22" t="str">
        <f t="shared" si="364"/>
        <v/>
      </c>
      <c r="AY420" s="34" t="str">
        <f t="shared" si="385"/>
        <v/>
      </c>
      <c r="AZ420" s="8"/>
      <c r="BA420" s="22" t="str">
        <f t="shared" si="365"/>
        <v/>
      </c>
      <c r="BB420" s="34" t="str">
        <f t="shared" si="386"/>
        <v/>
      </c>
      <c r="BC420" s="8"/>
      <c r="BD420" s="22" t="str">
        <f t="shared" si="366"/>
        <v/>
      </c>
      <c r="BE420" s="34" t="str">
        <f t="shared" si="389"/>
        <v/>
      </c>
      <c r="BF420" s="8"/>
      <c r="BG420" s="22" t="str">
        <f t="shared" si="367"/>
        <v/>
      </c>
      <c r="BH420" s="34" t="str">
        <f t="shared" si="387"/>
        <v/>
      </c>
      <c r="BI420" s="8"/>
      <c r="BJ420" s="22" t="str">
        <f t="shared" si="368"/>
        <v/>
      </c>
    </row>
    <row r="421" spans="1:62" ht="18" customHeight="1" x14ac:dyDescent="0.35">
      <c r="A421" s="68">
        <f>'Energy - Master'!A420</f>
        <v>46440</v>
      </c>
      <c r="B421" s="24" t="str">
        <f t="shared" si="348"/>
        <v>Feb-2027</v>
      </c>
      <c r="C421" s="34" t="str">
        <f t="shared" si="369"/>
        <v/>
      </c>
      <c r="D421" s="8"/>
      <c r="E421" s="22" t="str">
        <f t="shared" si="349"/>
        <v/>
      </c>
      <c r="F421" s="34" t="str">
        <f t="shared" si="370"/>
        <v/>
      </c>
      <c r="G421" s="8"/>
      <c r="H421" s="22" t="str">
        <f t="shared" si="350"/>
        <v/>
      </c>
      <c r="I421" s="34" t="str">
        <f t="shared" si="371"/>
        <v/>
      </c>
      <c r="J421" s="8"/>
      <c r="K421" s="22" t="str">
        <f t="shared" si="351"/>
        <v/>
      </c>
      <c r="L421" s="34" t="str">
        <f t="shared" si="372"/>
        <v/>
      </c>
      <c r="M421" s="8"/>
      <c r="N421" s="22" t="str">
        <f t="shared" si="352"/>
        <v/>
      </c>
      <c r="O421" s="34" t="str">
        <f t="shared" si="373"/>
        <v/>
      </c>
      <c r="P421" s="8"/>
      <c r="Q421" s="22" t="str">
        <f t="shared" si="353"/>
        <v/>
      </c>
      <c r="R421" s="34" t="str">
        <f t="shared" si="374"/>
        <v/>
      </c>
      <c r="S421" s="8"/>
      <c r="T421" s="22" t="str">
        <f t="shared" si="354"/>
        <v/>
      </c>
      <c r="U421" s="34" t="str">
        <f t="shared" si="375"/>
        <v/>
      </c>
      <c r="V421" s="8"/>
      <c r="W421" s="22" t="str">
        <f t="shared" si="355"/>
        <v/>
      </c>
      <c r="X421" s="34" t="str">
        <f t="shared" si="376"/>
        <v/>
      </c>
      <c r="Y421" s="8"/>
      <c r="Z421" s="22" t="str">
        <f t="shared" si="356"/>
        <v/>
      </c>
      <c r="AA421" s="34" t="str">
        <f t="shared" si="377"/>
        <v/>
      </c>
      <c r="AB421" s="8"/>
      <c r="AC421" s="22" t="str">
        <f t="shared" si="357"/>
        <v/>
      </c>
      <c r="AD421" s="34" t="str">
        <f t="shared" si="378"/>
        <v/>
      </c>
      <c r="AE421" s="8"/>
      <c r="AF421" s="22" t="str">
        <f t="shared" si="358"/>
        <v/>
      </c>
      <c r="AG421" s="34" t="str">
        <f t="shared" si="379"/>
        <v/>
      </c>
      <c r="AH421" s="8"/>
      <c r="AI421" s="22" t="str">
        <f t="shared" si="359"/>
        <v/>
      </c>
      <c r="AJ421" s="34" t="str">
        <f t="shared" si="380"/>
        <v/>
      </c>
      <c r="AK421" s="8"/>
      <c r="AL421" s="22" t="str">
        <f t="shared" si="360"/>
        <v/>
      </c>
      <c r="AM421" s="34" t="str">
        <f t="shared" si="381"/>
        <v/>
      </c>
      <c r="AN421" s="8"/>
      <c r="AO421" s="22" t="str">
        <f t="shared" si="361"/>
        <v/>
      </c>
      <c r="AP421" s="34" t="str">
        <f t="shared" si="382"/>
        <v/>
      </c>
      <c r="AQ421" s="8"/>
      <c r="AR421" s="22" t="str">
        <f t="shared" si="362"/>
        <v/>
      </c>
      <c r="AS421" s="34" t="str">
        <f t="shared" si="383"/>
        <v/>
      </c>
      <c r="AT421" s="8"/>
      <c r="AU421" s="22" t="str">
        <f t="shared" si="363"/>
        <v/>
      </c>
      <c r="AV421" s="34" t="str">
        <f t="shared" si="384"/>
        <v/>
      </c>
      <c r="AW421" s="8"/>
      <c r="AX421" s="22" t="str">
        <f t="shared" si="364"/>
        <v/>
      </c>
      <c r="AY421" s="34" t="str">
        <f t="shared" si="385"/>
        <v/>
      </c>
      <c r="AZ421" s="8"/>
      <c r="BA421" s="22" t="str">
        <f t="shared" si="365"/>
        <v/>
      </c>
      <c r="BB421" s="34" t="str">
        <f t="shared" si="386"/>
        <v/>
      </c>
      <c r="BC421" s="8"/>
      <c r="BD421" s="22" t="str">
        <f t="shared" si="366"/>
        <v/>
      </c>
      <c r="BE421" s="34" t="str">
        <f t="shared" si="389"/>
        <v/>
      </c>
      <c r="BF421" s="8"/>
      <c r="BG421" s="22" t="str">
        <f t="shared" si="367"/>
        <v/>
      </c>
      <c r="BH421" s="34" t="str">
        <f t="shared" si="387"/>
        <v/>
      </c>
      <c r="BI421" s="8"/>
      <c r="BJ421" s="22" t="str">
        <f t="shared" si="368"/>
        <v/>
      </c>
    </row>
    <row r="422" spans="1:62" ht="18" customHeight="1" x14ac:dyDescent="0.35">
      <c r="A422" s="68">
        <f>'Energy - Master'!A421</f>
        <v>46441</v>
      </c>
      <c r="B422" s="24" t="str">
        <f t="shared" si="348"/>
        <v>Feb-2027</v>
      </c>
      <c r="C422" s="34" t="str">
        <f t="shared" si="369"/>
        <v/>
      </c>
      <c r="D422" s="8"/>
      <c r="E422" s="22" t="str">
        <f t="shared" si="349"/>
        <v/>
      </c>
      <c r="F422" s="34" t="str">
        <f t="shared" si="370"/>
        <v/>
      </c>
      <c r="G422" s="8"/>
      <c r="H422" s="22" t="str">
        <f t="shared" si="350"/>
        <v/>
      </c>
      <c r="I422" s="34" t="str">
        <f t="shared" si="371"/>
        <v/>
      </c>
      <c r="J422" s="8"/>
      <c r="K422" s="22" t="str">
        <f t="shared" si="351"/>
        <v/>
      </c>
      <c r="L422" s="34" t="str">
        <f t="shared" si="372"/>
        <v/>
      </c>
      <c r="M422" s="8"/>
      <c r="N422" s="22" t="str">
        <f t="shared" si="352"/>
        <v/>
      </c>
      <c r="O422" s="34" t="str">
        <f t="shared" si="373"/>
        <v/>
      </c>
      <c r="P422" s="8"/>
      <c r="Q422" s="22" t="str">
        <f t="shared" si="353"/>
        <v/>
      </c>
      <c r="R422" s="34" t="str">
        <f t="shared" si="374"/>
        <v/>
      </c>
      <c r="S422" s="8"/>
      <c r="T422" s="22" t="str">
        <f t="shared" si="354"/>
        <v/>
      </c>
      <c r="U422" s="34" t="str">
        <f t="shared" si="375"/>
        <v/>
      </c>
      <c r="V422" s="8"/>
      <c r="W422" s="22" t="str">
        <f t="shared" si="355"/>
        <v/>
      </c>
      <c r="X422" s="34" t="str">
        <f t="shared" si="376"/>
        <v/>
      </c>
      <c r="Y422" s="8"/>
      <c r="Z422" s="22" t="str">
        <f t="shared" si="356"/>
        <v/>
      </c>
      <c r="AA422" s="34" t="str">
        <f t="shared" si="377"/>
        <v/>
      </c>
      <c r="AB422" s="8"/>
      <c r="AC422" s="22" t="str">
        <f t="shared" si="357"/>
        <v/>
      </c>
      <c r="AD422" s="34" t="str">
        <f t="shared" si="378"/>
        <v/>
      </c>
      <c r="AE422" s="8"/>
      <c r="AF422" s="22" t="str">
        <f t="shared" si="358"/>
        <v/>
      </c>
      <c r="AG422" s="34" t="str">
        <f t="shared" si="379"/>
        <v/>
      </c>
      <c r="AH422" s="8"/>
      <c r="AI422" s="22" t="str">
        <f t="shared" si="359"/>
        <v/>
      </c>
      <c r="AJ422" s="34" t="str">
        <f t="shared" si="380"/>
        <v/>
      </c>
      <c r="AK422" s="8"/>
      <c r="AL422" s="22" t="str">
        <f t="shared" si="360"/>
        <v/>
      </c>
      <c r="AM422" s="34" t="str">
        <f t="shared" si="381"/>
        <v/>
      </c>
      <c r="AN422" s="8"/>
      <c r="AO422" s="22" t="str">
        <f t="shared" si="361"/>
        <v/>
      </c>
      <c r="AP422" s="34" t="str">
        <f t="shared" si="382"/>
        <v/>
      </c>
      <c r="AQ422" s="8"/>
      <c r="AR422" s="22" t="str">
        <f t="shared" si="362"/>
        <v/>
      </c>
      <c r="AS422" s="34" t="str">
        <f t="shared" si="383"/>
        <v/>
      </c>
      <c r="AT422" s="8"/>
      <c r="AU422" s="22" t="str">
        <f t="shared" si="363"/>
        <v/>
      </c>
      <c r="AV422" s="34" t="str">
        <f t="shared" si="384"/>
        <v/>
      </c>
      <c r="AW422" s="8"/>
      <c r="AX422" s="22" t="str">
        <f t="shared" si="364"/>
        <v/>
      </c>
      <c r="AY422" s="34" t="str">
        <f t="shared" si="385"/>
        <v/>
      </c>
      <c r="AZ422" s="8"/>
      <c r="BA422" s="22" t="str">
        <f t="shared" si="365"/>
        <v/>
      </c>
      <c r="BB422" s="34" t="str">
        <f t="shared" si="386"/>
        <v/>
      </c>
      <c r="BC422" s="8"/>
      <c r="BD422" s="22" t="str">
        <f t="shared" si="366"/>
        <v/>
      </c>
      <c r="BE422" s="34" t="str">
        <f t="shared" si="389"/>
        <v/>
      </c>
      <c r="BF422" s="8"/>
      <c r="BG422" s="22" t="str">
        <f t="shared" si="367"/>
        <v/>
      </c>
      <c r="BH422" s="34" t="str">
        <f t="shared" si="387"/>
        <v/>
      </c>
      <c r="BI422" s="8"/>
      <c r="BJ422" s="22" t="str">
        <f t="shared" si="368"/>
        <v/>
      </c>
    </row>
    <row r="423" spans="1:62" ht="18" customHeight="1" x14ac:dyDescent="0.35">
      <c r="A423" s="68">
        <f>'Energy - Master'!A422</f>
        <v>46442</v>
      </c>
      <c r="B423" s="24" t="str">
        <f t="shared" si="348"/>
        <v>Feb-2027</v>
      </c>
      <c r="C423" s="34" t="str">
        <f t="shared" si="369"/>
        <v/>
      </c>
      <c r="D423" s="8"/>
      <c r="E423" s="22" t="str">
        <f t="shared" si="349"/>
        <v/>
      </c>
      <c r="F423" s="34" t="str">
        <f t="shared" si="370"/>
        <v/>
      </c>
      <c r="G423" s="8"/>
      <c r="H423" s="22" t="str">
        <f t="shared" si="350"/>
        <v/>
      </c>
      <c r="I423" s="34" t="str">
        <f t="shared" si="371"/>
        <v/>
      </c>
      <c r="J423" s="8"/>
      <c r="K423" s="22" t="str">
        <f t="shared" si="351"/>
        <v/>
      </c>
      <c r="L423" s="34" t="str">
        <f t="shared" si="372"/>
        <v/>
      </c>
      <c r="M423" s="8"/>
      <c r="N423" s="22" t="str">
        <f t="shared" si="352"/>
        <v/>
      </c>
      <c r="O423" s="34" t="str">
        <f t="shared" si="373"/>
        <v/>
      </c>
      <c r="P423" s="8"/>
      <c r="Q423" s="22" t="str">
        <f t="shared" si="353"/>
        <v/>
      </c>
      <c r="R423" s="34" t="str">
        <f t="shared" si="374"/>
        <v/>
      </c>
      <c r="S423" s="8"/>
      <c r="T423" s="22" t="str">
        <f t="shared" si="354"/>
        <v/>
      </c>
      <c r="U423" s="34" t="str">
        <f t="shared" si="375"/>
        <v/>
      </c>
      <c r="V423" s="8"/>
      <c r="W423" s="22" t="str">
        <f t="shared" si="355"/>
        <v/>
      </c>
      <c r="X423" s="34" t="str">
        <f t="shared" si="376"/>
        <v/>
      </c>
      <c r="Y423" s="8"/>
      <c r="Z423" s="22" t="str">
        <f t="shared" si="356"/>
        <v/>
      </c>
      <c r="AA423" s="34" t="str">
        <f t="shared" si="377"/>
        <v/>
      </c>
      <c r="AB423" s="8"/>
      <c r="AC423" s="22" t="str">
        <f t="shared" si="357"/>
        <v/>
      </c>
      <c r="AD423" s="34" t="str">
        <f t="shared" si="378"/>
        <v/>
      </c>
      <c r="AE423" s="8"/>
      <c r="AF423" s="22" t="str">
        <f t="shared" si="358"/>
        <v/>
      </c>
      <c r="AG423" s="34" t="str">
        <f t="shared" si="379"/>
        <v/>
      </c>
      <c r="AH423" s="8"/>
      <c r="AI423" s="22" t="str">
        <f t="shared" si="359"/>
        <v/>
      </c>
      <c r="AJ423" s="34" t="str">
        <f t="shared" si="380"/>
        <v/>
      </c>
      <c r="AK423" s="8"/>
      <c r="AL423" s="22" t="str">
        <f t="shared" si="360"/>
        <v/>
      </c>
      <c r="AM423" s="34" t="str">
        <f t="shared" si="381"/>
        <v/>
      </c>
      <c r="AN423" s="8"/>
      <c r="AO423" s="22" t="str">
        <f t="shared" si="361"/>
        <v/>
      </c>
      <c r="AP423" s="34" t="str">
        <f t="shared" si="382"/>
        <v/>
      </c>
      <c r="AQ423" s="8"/>
      <c r="AR423" s="22" t="str">
        <f t="shared" si="362"/>
        <v/>
      </c>
      <c r="AS423" s="34" t="str">
        <f t="shared" si="383"/>
        <v/>
      </c>
      <c r="AT423" s="8"/>
      <c r="AU423" s="22" t="str">
        <f t="shared" si="363"/>
        <v/>
      </c>
      <c r="AV423" s="34" t="str">
        <f t="shared" si="384"/>
        <v/>
      </c>
      <c r="AW423" s="8"/>
      <c r="AX423" s="22" t="str">
        <f t="shared" si="364"/>
        <v/>
      </c>
      <c r="AY423" s="34" t="str">
        <f t="shared" si="385"/>
        <v/>
      </c>
      <c r="AZ423" s="8"/>
      <c r="BA423" s="22" t="str">
        <f t="shared" si="365"/>
        <v/>
      </c>
      <c r="BB423" s="34" t="str">
        <f t="shared" si="386"/>
        <v/>
      </c>
      <c r="BC423" s="8"/>
      <c r="BD423" s="22" t="str">
        <f t="shared" si="366"/>
        <v/>
      </c>
      <c r="BE423" s="34" t="str">
        <f t="shared" si="389"/>
        <v/>
      </c>
      <c r="BF423" s="8"/>
      <c r="BG423" s="22" t="str">
        <f t="shared" si="367"/>
        <v/>
      </c>
      <c r="BH423" s="34" t="str">
        <f t="shared" si="387"/>
        <v/>
      </c>
      <c r="BI423" s="8"/>
      <c r="BJ423" s="22" t="str">
        <f t="shared" si="368"/>
        <v/>
      </c>
    </row>
    <row r="424" spans="1:62" ht="18" customHeight="1" x14ac:dyDescent="0.35">
      <c r="A424" s="68">
        <f>'Energy - Master'!A423</f>
        <v>46443</v>
      </c>
      <c r="B424" s="24" t="str">
        <f t="shared" si="348"/>
        <v>Feb-2027</v>
      </c>
      <c r="C424" s="34" t="str">
        <f t="shared" si="369"/>
        <v/>
      </c>
      <c r="D424" s="8"/>
      <c r="E424" s="22" t="str">
        <f t="shared" si="349"/>
        <v/>
      </c>
      <c r="F424" s="34" t="str">
        <f t="shared" si="370"/>
        <v/>
      </c>
      <c r="G424" s="8"/>
      <c r="H424" s="22" t="str">
        <f t="shared" si="350"/>
        <v/>
      </c>
      <c r="I424" s="34" t="str">
        <f t="shared" si="371"/>
        <v/>
      </c>
      <c r="J424" s="8"/>
      <c r="K424" s="22" t="str">
        <f t="shared" si="351"/>
        <v/>
      </c>
      <c r="L424" s="34" t="str">
        <f t="shared" si="372"/>
        <v/>
      </c>
      <c r="M424" s="8"/>
      <c r="N424" s="22" t="str">
        <f t="shared" si="352"/>
        <v/>
      </c>
      <c r="O424" s="34" t="str">
        <f t="shared" si="373"/>
        <v/>
      </c>
      <c r="P424" s="8"/>
      <c r="Q424" s="22" t="str">
        <f t="shared" si="353"/>
        <v/>
      </c>
      <c r="R424" s="34" t="str">
        <f t="shared" si="374"/>
        <v/>
      </c>
      <c r="S424" s="8"/>
      <c r="T424" s="22" t="str">
        <f t="shared" si="354"/>
        <v/>
      </c>
      <c r="U424" s="34" t="str">
        <f t="shared" si="375"/>
        <v/>
      </c>
      <c r="V424" s="8"/>
      <c r="W424" s="22" t="str">
        <f t="shared" si="355"/>
        <v/>
      </c>
      <c r="X424" s="34" t="str">
        <f t="shared" si="376"/>
        <v/>
      </c>
      <c r="Y424" s="8"/>
      <c r="Z424" s="22" t="str">
        <f t="shared" si="356"/>
        <v/>
      </c>
      <c r="AA424" s="34" t="str">
        <f t="shared" si="377"/>
        <v/>
      </c>
      <c r="AB424" s="8"/>
      <c r="AC424" s="22" t="str">
        <f t="shared" si="357"/>
        <v/>
      </c>
      <c r="AD424" s="34" t="str">
        <f t="shared" si="378"/>
        <v/>
      </c>
      <c r="AE424" s="8"/>
      <c r="AF424" s="22" t="str">
        <f t="shared" si="358"/>
        <v/>
      </c>
      <c r="AG424" s="34" t="str">
        <f t="shared" si="379"/>
        <v/>
      </c>
      <c r="AH424" s="8"/>
      <c r="AI424" s="22" t="str">
        <f t="shared" si="359"/>
        <v/>
      </c>
      <c r="AJ424" s="34" t="str">
        <f t="shared" si="380"/>
        <v/>
      </c>
      <c r="AK424" s="8"/>
      <c r="AL424" s="22" t="str">
        <f t="shared" si="360"/>
        <v/>
      </c>
      <c r="AM424" s="34" t="str">
        <f t="shared" si="381"/>
        <v/>
      </c>
      <c r="AN424" s="8"/>
      <c r="AO424" s="22" t="str">
        <f t="shared" si="361"/>
        <v/>
      </c>
      <c r="AP424" s="34" t="str">
        <f t="shared" si="382"/>
        <v/>
      </c>
      <c r="AQ424" s="8"/>
      <c r="AR424" s="22" t="str">
        <f t="shared" si="362"/>
        <v/>
      </c>
      <c r="AS424" s="34" t="str">
        <f t="shared" si="383"/>
        <v/>
      </c>
      <c r="AT424" s="8"/>
      <c r="AU424" s="22" t="str">
        <f t="shared" si="363"/>
        <v/>
      </c>
      <c r="AV424" s="34" t="str">
        <f t="shared" si="384"/>
        <v/>
      </c>
      <c r="AW424" s="8"/>
      <c r="AX424" s="22" t="str">
        <f t="shared" si="364"/>
        <v/>
      </c>
      <c r="AY424" s="34" t="str">
        <f t="shared" si="385"/>
        <v/>
      </c>
      <c r="AZ424" s="8"/>
      <c r="BA424" s="22" t="str">
        <f t="shared" si="365"/>
        <v/>
      </c>
      <c r="BB424" s="34" t="str">
        <f t="shared" si="386"/>
        <v/>
      </c>
      <c r="BC424" s="8"/>
      <c r="BD424" s="22" t="str">
        <f t="shared" si="366"/>
        <v/>
      </c>
      <c r="BE424" s="34" t="str">
        <f t="shared" si="389"/>
        <v/>
      </c>
      <c r="BF424" s="8"/>
      <c r="BG424" s="22" t="str">
        <f t="shared" si="367"/>
        <v/>
      </c>
      <c r="BH424" s="34" t="str">
        <f t="shared" si="387"/>
        <v/>
      </c>
      <c r="BI424" s="8"/>
      <c r="BJ424" s="22" t="str">
        <f t="shared" si="368"/>
        <v/>
      </c>
    </row>
    <row r="425" spans="1:62" ht="18" customHeight="1" x14ac:dyDescent="0.35">
      <c r="A425" s="68">
        <f>'Energy - Master'!A424</f>
        <v>46444</v>
      </c>
      <c r="B425" s="24" t="str">
        <f t="shared" si="348"/>
        <v>Feb-2027</v>
      </c>
      <c r="C425" s="34" t="str">
        <f t="shared" si="369"/>
        <v/>
      </c>
      <c r="D425" s="8"/>
      <c r="E425" s="22" t="str">
        <f t="shared" si="349"/>
        <v/>
      </c>
      <c r="F425" s="34" t="str">
        <f t="shared" si="370"/>
        <v/>
      </c>
      <c r="G425" s="8"/>
      <c r="H425" s="22" t="str">
        <f t="shared" si="350"/>
        <v/>
      </c>
      <c r="I425" s="34" t="str">
        <f t="shared" si="371"/>
        <v/>
      </c>
      <c r="J425" s="8"/>
      <c r="K425" s="22" t="str">
        <f t="shared" si="351"/>
        <v/>
      </c>
      <c r="L425" s="34" t="str">
        <f t="shared" si="372"/>
        <v/>
      </c>
      <c r="M425" s="8"/>
      <c r="N425" s="22" t="str">
        <f t="shared" si="352"/>
        <v/>
      </c>
      <c r="O425" s="34" t="str">
        <f t="shared" si="373"/>
        <v/>
      </c>
      <c r="P425" s="8"/>
      <c r="Q425" s="22" t="str">
        <f t="shared" si="353"/>
        <v/>
      </c>
      <c r="R425" s="34" t="str">
        <f t="shared" si="374"/>
        <v/>
      </c>
      <c r="S425" s="8"/>
      <c r="T425" s="22" t="str">
        <f t="shared" si="354"/>
        <v/>
      </c>
      <c r="U425" s="34" t="str">
        <f t="shared" si="375"/>
        <v/>
      </c>
      <c r="V425" s="8"/>
      <c r="W425" s="22" t="str">
        <f t="shared" si="355"/>
        <v/>
      </c>
      <c r="X425" s="34" t="str">
        <f t="shared" si="376"/>
        <v/>
      </c>
      <c r="Y425" s="8"/>
      <c r="Z425" s="22" t="str">
        <f t="shared" si="356"/>
        <v/>
      </c>
      <c r="AA425" s="34" t="str">
        <f t="shared" si="377"/>
        <v/>
      </c>
      <c r="AB425" s="8"/>
      <c r="AC425" s="22" t="str">
        <f t="shared" si="357"/>
        <v/>
      </c>
      <c r="AD425" s="34" t="str">
        <f t="shared" si="378"/>
        <v/>
      </c>
      <c r="AE425" s="8"/>
      <c r="AF425" s="22" t="str">
        <f t="shared" si="358"/>
        <v/>
      </c>
      <c r="AG425" s="34" t="str">
        <f t="shared" si="379"/>
        <v/>
      </c>
      <c r="AH425" s="8"/>
      <c r="AI425" s="22" t="str">
        <f t="shared" si="359"/>
        <v/>
      </c>
      <c r="AJ425" s="34" t="str">
        <f t="shared" si="380"/>
        <v/>
      </c>
      <c r="AK425" s="8"/>
      <c r="AL425" s="22" t="str">
        <f t="shared" si="360"/>
        <v/>
      </c>
      <c r="AM425" s="34" t="str">
        <f t="shared" si="381"/>
        <v/>
      </c>
      <c r="AN425" s="8"/>
      <c r="AO425" s="22" t="str">
        <f t="shared" si="361"/>
        <v/>
      </c>
      <c r="AP425" s="34" t="str">
        <f t="shared" si="382"/>
        <v/>
      </c>
      <c r="AQ425" s="8"/>
      <c r="AR425" s="22" t="str">
        <f t="shared" si="362"/>
        <v/>
      </c>
      <c r="AS425" s="34" t="str">
        <f t="shared" si="383"/>
        <v/>
      </c>
      <c r="AT425" s="8"/>
      <c r="AU425" s="22" t="str">
        <f t="shared" si="363"/>
        <v/>
      </c>
      <c r="AV425" s="34" t="str">
        <f t="shared" si="384"/>
        <v/>
      </c>
      <c r="AW425" s="8"/>
      <c r="AX425" s="22" t="str">
        <f t="shared" si="364"/>
        <v/>
      </c>
      <c r="AY425" s="34" t="str">
        <f t="shared" si="385"/>
        <v/>
      </c>
      <c r="AZ425" s="8"/>
      <c r="BA425" s="22" t="str">
        <f t="shared" si="365"/>
        <v/>
      </c>
      <c r="BB425" s="34" t="str">
        <f t="shared" si="386"/>
        <v/>
      </c>
      <c r="BC425" s="8"/>
      <c r="BD425" s="22" t="str">
        <f t="shared" si="366"/>
        <v/>
      </c>
      <c r="BE425" s="34" t="str">
        <f t="shared" si="389"/>
        <v/>
      </c>
      <c r="BF425" s="8"/>
      <c r="BG425" s="22" t="str">
        <f t="shared" si="367"/>
        <v/>
      </c>
      <c r="BH425" s="34" t="str">
        <f t="shared" si="387"/>
        <v/>
      </c>
      <c r="BI425" s="8"/>
      <c r="BJ425" s="22" t="str">
        <f t="shared" si="368"/>
        <v/>
      </c>
    </row>
    <row r="426" spans="1:62" ht="18" customHeight="1" x14ac:dyDescent="0.35">
      <c r="A426" s="68">
        <f>'Energy - Master'!A425</f>
        <v>46445</v>
      </c>
      <c r="B426" s="24" t="str">
        <f t="shared" si="348"/>
        <v>Feb-2027</v>
      </c>
      <c r="C426" s="34" t="str">
        <f t="shared" si="369"/>
        <v/>
      </c>
      <c r="D426" s="8"/>
      <c r="E426" s="22" t="str">
        <f t="shared" si="349"/>
        <v/>
      </c>
      <c r="F426" s="34" t="str">
        <f t="shared" si="370"/>
        <v/>
      </c>
      <c r="G426" s="8"/>
      <c r="H426" s="22" t="str">
        <f t="shared" si="350"/>
        <v/>
      </c>
      <c r="I426" s="34" t="str">
        <f t="shared" si="371"/>
        <v/>
      </c>
      <c r="J426" s="8"/>
      <c r="K426" s="22" t="str">
        <f t="shared" si="351"/>
        <v/>
      </c>
      <c r="L426" s="34" t="str">
        <f t="shared" si="372"/>
        <v/>
      </c>
      <c r="M426" s="8"/>
      <c r="N426" s="22" t="str">
        <f t="shared" si="352"/>
        <v/>
      </c>
      <c r="O426" s="34" t="str">
        <f t="shared" si="373"/>
        <v/>
      </c>
      <c r="P426" s="8"/>
      <c r="Q426" s="22" t="str">
        <f t="shared" si="353"/>
        <v/>
      </c>
      <c r="R426" s="34" t="str">
        <f t="shared" si="374"/>
        <v/>
      </c>
      <c r="S426" s="8"/>
      <c r="T426" s="22" t="str">
        <f t="shared" si="354"/>
        <v/>
      </c>
      <c r="U426" s="34" t="str">
        <f t="shared" si="375"/>
        <v/>
      </c>
      <c r="V426" s="8"/>
      <c r="W426" s="22" t="str">
        <f t="shared" si="355"/>
        <v/>
      </c>
      <c r="X426" s="34" t="str">
        <f t="shared" si="376"/>
        <v/>
      </c>
      <c r="Y426" s="8"/>
      <c r="Z426" s="22" t="str">
        <f t="shared" si="356"/>
        <v/>
      </c>
      <c r="AA426" s="34" t="str">
        <f t="shared" si="377"/>
        <v/>
      </c>
      <c r="AB426" s="8"/>
      <c r="AC426" s="22" t="str">
        <f t="shared" si="357"/>
        <v/>
      </c>
      <c r="AD426" s="34" t="str">
        <f t="shared" si="378"/>
        <v/>
      </c>
      <c r="AE426" s="8"/>
      <c r="AF426" s="22" t="str">
        <f t="shared" si="358"/>
        <v/>
      </c>
      <c r="AG426" s="34" t="str">
        <f t="shared" si="379"/>
        <v/>
      </c>
      <c r="AH426" s="8"/>
      <c r="AI426" s="22" t="str">
        <f t="shared" si="359"/>
        <v/>
      </c>
      <c r="AJ426" s="34" t="str">
        <f t="shared" si="380"/>
        <v/>
      </c>
      <c r="AK426" s="8"/>
      <c r="AL426" s="22" t="str">
        <f t="shared" si="360"/>
        <v/>
      </c>
      <c r="AM426" s="34" t="str">
        <f t="shared" si="381"/>
        <v/>
      </c>
      <c r="AN426" s="8"/>
      <c r="AO426" s="22" t="str">
        <f t="shared" si="361"/>
        <v/>
      </c>
      <c r="AP426" s="34" t="str">
        <f t="shared" si="382"/>
        <v/>
      </c>
      <c r="AQ426" s="8"/>
      <c r="AR426" s="22" t="str">
        <f t="shared" si="362"/>
        <v/>
      </c>
      <c r="AS426" s="34" t="str">
        <f t="shared" si="383"/>
        <v/>
      </c>
      <c r="AT426" s="8"/>
      <c r="AU426" s="22" t="str">
        <f t="shared" si="363"/>
        <v/>
      </c>
      <c r="AV426" s="34" t="str">
        <f t="shared" si="384"/>
        <v/>
      </c>
      <c r="AW426" s="8"/>
      <c r="AX426" s="22" t="str">
        <f t="shared" si="364"/>
        <v/>
      </c>
      <c r="AY426" s="34" t="str">
        <f t="shared" si="385"/>
        <v/>
      </c>
      <c r="AZ426" s="8"/>
      <c r="BA426" s="22" t="str">
        <f t="shared" si="365"/>
        <v/>
      </c>
      <c r="BB426" s="34" t="str">
        <f t="shared" si="386"/>
        <v/>
      </c>
      <c r="BC426" s="8"/>
      <c r="BD426" s="22" t="str">
        <f t="shared" si="366"/>
        <v/>
      </c>
      <c r="BE426" s="34" t="str">
        <f t="shared" si="389"/>
        <v/>
      </c>
      <c r="BF426" s="8"/>
      <c r="BG426" s="22" t="str">
        <f t="shared" si="367"/>
        <v/>
      </c>
      <c r="BH426" s="34" t="str">
        <f t="shared" si="387"/>
        <v/>
      </c>
      <c r="BI426" s="8"/>
      <c r="BJ426" s="22" t="str">
        <f t="shared" si="368"/>
        <v/>
      </c>
    </row>
    <row r="427" spans="1:62" ht="18" customHeight="1" x14ac:dyDescent="0.35">
      <c r="A427" s="68">
        <f>'Energy - Master'!A426</f>
        <v>46446</v>
      </c>
      <c r="B427" s="24" t="str">
        <f t="shared" si="348"/>
        <v>Feb-2027</v>
      </c>
      <c r="C427" s="34" t="str">
        <f t="shared" si="369"/>
        <v/>
      </c>
      <c r="D427" s="8"/>
      <c r="E427" s="22" t="str">
        <f t="shared" si="349"/>
        <v/>
      </c>
      <c r="F427" s="34" t="str">
        <f t="shared" si="370"/>
        <v/>
      </c>
      <c r="G427" s="8"/>
      <c r="H427" s="22" t="str">
        <f t="shared" si="350"/>
        <v/>
      </c>
      <c r="I427" s="34" t="str">
        <f t="shared" si="371"/>
        <v/>
      </c>
      <c r="J427" s="8"/>
      <c r="K427" s="22" t="str">
        <f t="shared" si="351"/>
        <v/>
      </c>
      <c r="L427" s="34" t="str">
        <f t="shared" si="372"/>
        <v/>
      </c>
      <c r="M427" s="8"/>
      <c r="N427" s="22" t="str">
        <f t="shared" si="352"/>
        <v/>
      </c>
      <c r="O427" s="34" t="str">
        <f t="shared" si="373"/>
        <v/>
      </c>
      <c r="P427" s="8"/>
      <c r="Q427" s="22" t="str">
        <f t="shared" si="353"/>
        <v/>
      </c>
      <c r="R427" s="34" t="str">
        <f t="shared" si="374"/>
        <v/>
      </c>
      <c r="S427" s="8"/>
      <c r="T427" s="22" t="str">
        <f t="shared" si="354"/>
        <v/>
      </c>
      <c r="U427" s="34" t="str">
        <f t="shared" si="375"/>
        <v/>
      </c>
      <c r="V427" s="8"/>
      <c r="W427" s="22" t="str">
        <f t="shared" si="355"/>
        <v/>
      </c>
      <c r="X427" s="34" t="str">
        <f t="shared" si="376"/>
        <v/>
      </c>
      <c r="Y427" s="8"/>
      <c r="Z427" s="22" t="str">
        <f t="shared" si="356"/>
        <v/>
      </c>
      <c r="AA427" s="34" t="str">
        <f t="shared" si="377"/>
        <v/>
      </c>
      <c r="AB427" s="8"/>
      <c r="AC427" s="22" t="str">
        <f t="shared" si="357"/>
        <v/>
      </c>
      <c r="AD427" s="34" t="str">
        <f t="shared" si="378"/>
        <v/>
      </c>
      <c r="AE427" s="8"/>
      <c r="AF427" s="22" t="str">
        <f t="shared" si="358"/>
        <v/>
      </c>
      <c r="AG427" s="34" t="str">
        <f t="shared" si="379"/>
        <v/>
      </c>
      <c r="AH427" s="8"/>
      <c r="AI427" s="22" t="str">
        <f t="shared" si="359"/>
        <v/>
      </c>
      <c r="AJ427" s="34" t="str">
        <f t="shared" si="380"/>
        <v/>
      </c>
      <c r="AK427" s="8"/>
      <c r="AL427" s="22" t="str">
        <f t="shared" si="360"/>
        <v/>
      </c>
      <c r="AM427" s="34" t="str">
        <f t="shared" si="381"/>
        <v/>
      </c>
      <c r="AN427" s="8"/>
      <c r="AO427" s="22" t="str">
        <f t="shared" si="361"/>
        <v/>
      </c>
      <c r="AP427" s="34" t="str">
        <f t="shared" si="382"/>
        <v/>
      </c>
      <c r="AQ427" s="8"/>
      <c r="AR427" s="22" t="str">
        <f t="shared" si="362"/>
        <v/>
      </c>
      <c r="AS427" s="34" t="str">
        <f t="shared" si="383"/>
        <v/>
      </c>
      <c r="AT427" s="8"/>
      <c r="AU427" s="22" t="str">
        <f t="shared" si="363"/>
        <v/>
      </c>
      <c r="AV427" s="34" t="str">
        <f t="shared" si="384"/>
        <v/>
      </c>
      <c r="AW427" s="8"/>
      <c r="AX427" s="22" t="str">
        <f t="shared" si="364"/>
        <v/>
      </c>
      <c r="AY427" s="34" t="str">
        <f t="shared" si="385"/>
        <v/>
      </c>
      <c r="AZ427" s="8"/>
      <c r="BA427" s="22" t="str">
        <f t="shared" si="365"/>
        <v/>
      </c>
      <c r="BB427" s="34" t="str">
        <f t="shared" si="386"/>
        <v/>
      </c>
      <c r="BC427" s="8"/>
      <c r="BD427" s="22" t="str">
        <f t="shared" si="366"/>
        <v/>
      </c>
      <c r="BE427" s="34" t="str">
        <f t="shared" si="389"/>
        <v/>
      </c>
      <c r="BF427" s="8"/>
      <c r="BG427" s="22" t="str">
        <f t="shared" si="367"/>
        <v/>
      </c>
      <c r="BH427" s="34" t="str">
        <f t="shared" si="387"/>
        <v/>
      </c>
      <c r="BI427" s="8"/>
      <c r="BJ427" s="22" t="str">
        <f t="shared" si="368"/>
        <v/>
      </c>
    </row>
    <row r="428" spans="1:62" ht="18" customHeight="1" x14ac:dyDescent="0.35">
      <c r="A428" s="68">
        <f>'Energy - Master'!A427</f>
        <v>46447</v>
      </c>
      <c r="B428" s="24" t="str">
        <f t="shared" si="348"/>
        <v>Mar-2027</v>
      </c>
      <c r="C428" s="34" t="str">
        <f t="shared" si="369"/>
        <v/>
      </c>
      <c r="D428" s="8"/>
      <c r="E428" s="22" t="str">
        <f t="shared" si="349"/>
        <v/>
      </c>
      <c r="F428" s="34" t="str">
        <f t="shared" si="370"/>
        <v/>
      </c>
      <c r="G428" s="8"/>
      <c r="H428" s="22" t="str">
        <f t="shared" si="350"/>
        <v/>
      </c>
      <c r="I428" s="34" t="str">
        <f t="shared" si="371"/>
        <v/>
      </c>
      <c r="J428" s="8"/>
      <c r="K428" s="22" t="str">
        <f t="shared" si="351"/>
        <v/>
      </c>
      <c r="L428" s="34" t="str">
        <f t="shared" si="372"/>
        <v/>
      </c>
      <c r="M428" s="8"/>
      <c r="N428" s="22" t="str">
        <f t="shared" si="352"/>
        <v/>
      </c>
      <c r="O428" s="34" t="str">
        <f t="shared" si="373"/>
        <v/>
      </c>
      <c r="P428" s="8"/>
      <c r="Q428" s="22" t="str">
        <f t="shared" si="353"/>
        <v/>
      </c>
      <c r="R428" s="34" t="str">
        <f t="shared" si="374"/>
        <v/>
      </c>
      <c r="S428" s="8"/>
      <c r="T428" s="22" t="str">
        <f t="shared" si="354"/>
        <v/>
      </c>
      <c r="U428" s="34" t="str">
        <f t="shared" si="375"/>
        <v/>
      </c>
      <c r="V428" s="8"/>
      <c r="W428" s="22" t="str">
        <f t="shared" si="355"/>
        <v/>
      </c>
      <c r="X428" s="34" t="str">
        <f t="shared" si="376"/>
        <v/>
      </c>
      <c r="Y428" s="8"/>
      <c r="Z428" s="22" t="str">
        <f t="shared" si="356"/>
        <v/>
      </c>
      <c r="AA428" s="34" t="str">
        <f t="shared" si="377"/>
        <v/>
      </c>
      <c r="AB428" s="8"/>
      <c r="AC428" s="22" t="str">
        <f t="shared" si="357"/>
        <v/>
      </c>
      <c r="AD428" s="34" t="str">
        <f t="shared" si="378"/>
        <v/>
      </c>
      <c r="AE428" s="8"/>
      <c r="AF428" s="22" t="str">
        <f t="shared" si="358"/>
        <v/>
      </c>
      <c r="AG428" s="34" t="str">
        <f t="shared" si="379"/>
        <v/>
      </c>
      <c r="AH428" s="8"/>
      <c r="AI428" s="22" t="str">
        <f t="shared" si="359"/>
        <v/>
      </c>
      <c r="AJ428" s="34" t="str">
        <f t="shared" si="380"/>
        <v/>
      </c>
      <c r="AK428" s="8"/>
      <c r="AL428" s="22" t="str">
        <f t="shared" si="360"/>
        <v/>
      </c>
      <c r="AM428" s="34" t="str">
        <f t="shared" si="381"/>
        <v/>
      </c>
      <c r="AN428" s="8"/>
      <c r="AO428" s="22" t="str">
        <f t="shared" si="361"/>
        <v/>
      </c>
      <c r="AP428" s="34" t="str">
        <f t="shared" si="382"/>
        <v/>
      </c>
      <c r="AQ428" s="8"/>
      <c r="AR428" s="22" t="str">
        <f t="shared" si="362"/>
        <v/>
      </c>
      <c r="AS428" s="34" t="str">
        <f t="shared" si="383"/>
        <v/>
      </c>
      <c r="AT428" s="8"/>
      <c r="AU428" s="22" t="str">
        <f t="shared" si="363"/>
        <v/>
      </c>
      <c r="AV428" s="34" t="str">
        <f t="shared" si="384"/>
        <v/>
      </c>
      <c r="AW428" s="8"/>
      <c r="AX428" s="22" t="str">
        <f t="shared" si="364"/>
        <v/>
      </c>
      <c r="AY428" s="34" t="str">
        <f t="shared" si="385"/>
        <v/>
      </c>
      <c r="AZ428" s="8"/>
      <c r="BA428" s="22" t="str">
        <f t="shared" si="365"/>
        <v/>
      </c>
      <c r="BB428" s="34" t="str">
        <f t="shared" si="386"/>
        <v/>
      </c>
      <c r="BC428" s="8"/>
      <c r="BD428" s="22" t="str">
        <f t="shared" si="366"/>
        <v/>
      </c>
      <c r="BE428" s="34" t="str">
        <f t="shared" si="389"/>
        <v/>
      </c>
      <c r="BF428" s="8"/>
      <c r="BG428" s="22" t="str">
        <f t="shared" si="367"/>
        <v/>
      </c>
      <c r="BH428" s="34" t="str">
        <f t="shared" si="387"/>
        <v/>
      </c>
      <c r="BI428" s="8"/>
      <c r="BJ428" s="22" t="str">
        <f t="shared" si="368"/>
        <v/>
      </c>
    </row>
    <row r="429" spans="1:62" ht="18" customHeight="1" x14ac:dyDescent="0.35">
      <c r="A429" s="68">
        <f>'Energy - Master'!A428</f>
        <v>46448</v>
      </c>
      <c r="B429" s="24" t="str">
        <f t="shared" si="348"/>
        <v>Mar-2027</v>
      </c>
      <c r="C429" s="34" t="str">
        <f t="shared" si="369"/>
        <v/>
      </c>
      <c r="D429" s="8"/>
      <c r="E429" s="22" t="str">
        <f t="shared" si="349"/>
        <v/>
      </c>
      <c r="F429" s="34" t="str">
        <f t="shared" si="370"/>
        <v/>
      </c>
      <c r="G429" s="8"/>
      <c r="H429" s="22" t="str">
        <f t="shared" si="350"/>
        <v/>
      </c>
      <c r="I429" s="34" t="str">
        <f t="shared" si="371"/>
        <v/>
      </c>
      <c r="J429" s="8"/>
      <c r="K429" s="22" t="str">
        <f t="shared" si="351"/>
        <v/>
      </c>
      <c r="L429" s="34" t="str">
        <f t="shared" si="372"/>
        <v/>
      </c>
      <c r="M429" s="8"/>
      <c r="N429" s="22" t="str">
        <f t="shared" si="352"/>
        <v/>
      </c>
      <c r="O429" s="34" t="str">
        <f t="shared" si="373"/>
        <v/>
      </c>
      <c r="P429" s="8"/>
      <c r="Q429" s="22" t="str">
        <f t="shared" si="353"/>
        <v/>
      </c>
      <c r="R429" s="34" t="str">
        <f t="shared" si="374"/>
        <v/>
      </c>
      <c r="S429" s="8"/>
      <c r="T429" s="22" t="str">
        <f t="shared" si="354"/>
        <v/>
      </c>
      <c r="U429" s="34" t="str">
        <f t="shared" si="375"/>
        <v/>
      </c>
      <c r="V429" s="8"/>
      <c r="W429" s="22" t="str">
        <f t="shared" si="355"/>
        <v/>
      </c>
      <c r="X429" s="34" t="str">
        <f t="shared" si="376"/>
        <v/>
      </c>
      <c r="Y429" s="8"/>
      <c r="Z429" s="22" t="str">
        <f t="shared" si="356"/>
        <v/>
      </c>
      <c r="AA429" s="34" t="str">
        <f t="shared" si="377"/>
        <v/>
      </c>
      <c r="AB429" s="8"/>
      <c r="AC429" s="22" t="str">
        <f t="shared" si="357"/>
        <v/>
      </c>
      <c r="AD429" s="34" t="str">
        <f t="shared" si="378"/>
        <v/>
      </c>
      <c r="AE429" s="8"/>
      <c r="AF429" s="22" t="str">
        <f t="shared" si="358"/>
        <v/>
      </c>
      <c r="AG429" s="34" t="str">
        <f t="shared" si="379"/>
        <v/>
      </c>
      <c r="AH429" s="8"/>
      <c r="AI429" s="22" t="str">
        <f t="shared" si="359"/>
        <v/>
      </c>
      <c r="AJ429" s="34" t="str">
        <f t="shared" si="380"/>
        <v/>
      </c>
      <c r="AK429" s="8"/>
      <c r="AL429" s="22" t="str">
        <f t="shared" si="360"/>
        <v/>
      </c>
      <c r="AM429" s="34" t="str">
        <f t="shared" si="381"/>
        <v/>
      </c>
      <c r="AN429" s="8"/>
      <c r="AO429" s="22" t="str">
        <f t="shared" si="361"/>
        <v/>
      </c>
      <c r="AP429" s="34" t="str">
        <f t="shared" si="382"/>
        <v/>
      </c>
      <c r="AQ429" s="8"/>
      <c r="AR429" s="22" t="str">
        <f t="shared" si="362"/>
        <v/>
      </c>
      <c r="AS429" s="34" t="str">
        <f t="shared" si="383"/>
        <v/>
      </c>
      <c r="AT429" s="8"/>
      <c r="AU429" s="22" t="str">
        <f t="shared" si="363"/>
        <v/>
      </c>
      <c r="AV429" s="34" t="str">
        <f t="shared" si="384"/>
        <v/>
      </c>
      <c r="AW429" s="8"/>
      <c r="AX429" s="22" t="str">
        <f t="shared" si="364"/>
        <v/>
      </c>
      <c r="AY429" s="34" t="str">
        <f t="shared" si="385"/>
        <v/>
      </c>
      <c r="AZ429" s="8"/>
      <c r="BA429" s="22" t="str">
        <f t="shared" si="365"/>
        <v/>
      </c>
      <c r="BB429" s="34" t="str">
        <f t="shared" si="386"/>
        <v/>
      </c>
      <c r="BC429" s="8"/>
      <c r="BD429" s="22" t="str">
        <f t="shared" si="366"/>
        <v/>
      </c>
      <c r="BE429" s="34" t="str">
        <f t="shared" si="389"/>
        <v/>
      </c>
      <c r="BF429" s="8"/>
      <c r="BG429" s="22" t="str">
        <f t="shared" si="367"/>
        <v/>
      </c>
      <c r="BH429" s="34" t="str">
        <f t="shared" si="387"/>
        <v/>
      </c>
      <c r="BI429" s="8"/>
      <c r="BJ429" s="22" t="str">
        <f t="shared" si="368"/>
        <v/>
      </c>
    </row>
    <row r="430" spans="1:62" ht="18" customHeight="1" x14ac:dyDescent="0.35">
      <c r="A430" s="68">
        <f>'Energy - Master'!A429</f>
        <v>46449</v>
      </c>
      <c r="B430" s="24" t="str">
        <f t="shared" si="348"/>
        <v>Mar-2027</v>
      </c>
      <c r="C430" s="34" t="str">
        <f t="shared" si="369"/>
        <v/>
      </c>
      <c r="D430" s="8"/>
      <c r="E430" s="22" t="str">
        <f t="shared" si="349"/>
        <v/>
      </c>
      <c r="F430" s="34" t="str">
        <f t="shared" si="370"/>
        <v/>
      </c>
      <c r="G430" s="8"/>
      <c r="H430" s="22" t="str">
        <f t="shared" si="350"/>
        <v/>
      </c>
      <c r="I430" s="34" t="str">
        <f t="shared" si="371"/>
        <v/>
      </c>
      <c r="J430" s="8"/>
      <c r="K430" s="22" t="str">
        <f t="shared" si="351"/>
        <v/>
      </c>
      <c r="L430" s="34" t="str">
        <f t="shared" si="372"/>
        <v/>
      </c>
      <c r="M430" s="8"/>
      <c r="N430" s="22" t="str">
        <f t="shared" si="352"/>
        <v/>
      </c>
      <c r="O430" s="34" t="str">
        <f t="shared" si="373"/>
        <v/>
      </c>
      <c r="P430" s="8"/>
      <c r="Q430" s="22" t="str">
        <f t="shared" si="353"/>
        <v/>
      </c>
      <c r="R430" s="34" t="str">
        <f t="shared" si="374"/>
        <v/>
      </c>
      <c r="S430" s="8"/>
      <c r="T430" s="22" t="str">
        <f t="shared" si="354"/>
        <v/>
      </c>
      <c r="U430" s="34" t="str">
        <f t="shared" si="375"/>
        <v/>
      </c>
      <c r="V430" s="8"/>
      <c r="W430" s="22" t="str">
        <f t="shared" si="355"/>
        <v/>
      </c>
      <c r="X430" s="34" t="str">
        <f t="shared" si="376"/>
        <v/>
      </c>
      <c r="Y430" s="8"/>
      <c r="Z430" s="22" t="str">
        <f t="shared" si="356"/>
        <v/>
      </c>
      <c r="AA430" s="34" t="str">
        <f t="shared" si="377"/>
        <v/>
      </c>
      <c r="AB430" s="8"/>
      <c r="AC430" s="22" t="str">
        <f t="shared" si="357"/>
        <v/>
      </c>
      <c r="AD430" s="34" t="str">
        <f t="shared" si="378"/>
        <v/>
      </c>
      <c r="AE430" s="8"/>
      <c r="AF430" s="22" t="str">
        <f t="shared" si="358"/>
        <v/>
      </c>
      <c r="AG430" s="34" t="str">
        <f t="shared" si="379"/>
        <v/>
      </c>
      <c r="AH430" s="8"/>
      <c r="AI430" s="22" t="str">
        <f t="shared" si="359"/>
        <v/>
      </c>
      <c r="AJ430" s="34" t="str">
        <f t="shared" si="380"/>
        <v/>
      </c>
      <c r="AK430" s="8"/>
      <c r="AL430" s="22" t="str">
        <f t="shared" si="360"/>
        <v/>
      </c>
      <c r="AM430" s="34" t="str">
        <f t="shared" si="381"/>
        <v/>
      </c>
      <c r="AN430" s="8"/>
      <c r="AO430" s="22" t="str">
        <f t="shared" si="361"/>
        <v/>
      </c>
      <c r="AP430" s="34" t="str">
        <f t="shared" si="382"/>
        <v/>
      </c>
      <c r="AQ430" s="8"/>
      <c r="AR430" s="22" t="str">
        <f t="shared" si="362"/>
        <v/>
      </c>
      <c r="AS430" s="34" t="str">
        <f t="shared" si="383"/>
        <v/>
      </c>
      <c r="AT430" s="8"/>
      <c r="AU430" s="22" t="str">
        <f t="shared" si="363"/>
        <v/>
      </c>
      <c r="AV430" s="34" t="str">
        <f t="shared" si="384"/>
        <v/>
      </c>
      <c r="AW430" s="8"/>
      <c r="AX430" s="22" t="str">
        <f t="shared" si="364"/>
        <v/>
      </c>
      <c r="AY430" s="34" t="str">
        <f t="shared" si="385"/>
        <v/>
      </c>
      <c r="AZ430" s="8"/>
      <c r="BA430" s="22" t="str">
        <f t="shared" si="365"/>
        <v/>
      </c>
      <c r="BB430" s="34" t="str">
        <f t="shared" si="386"/>
        <v/>
      </c>
      <c r="BC430" s="8"/>
      <c r="BD430" s="22" t="str">
        <f t="shared" si="366"/>
        <v/>
      </c>
      <c r="BE430" s="34" t="str">
        <f t="shared" si="389"/>
        <v/>
      </c>
      <c r="BF430" s="8"/>
      <c r="BG430" s="22" t="str">
        <f t="shared" si="367"/>
        <v/>
      </c>
      <c r="BH430" s="34" t="str">
        <f t="shared" si="387"/>
        <v/>
      </c>
      <c r="BI430" s="8"/>
      <c r="BJ430" s="22" t="str">
        <f t="shared" si="368"/>
        <v/>
      </c>
    </row>
    <row r="431" spans="1:62" ht="18" customHeight="1" x14ac:dyDescent="0.35">
      <c r="A431" s="68">
        <f>'Energy - Master'!A430</f>
        <v>46450</v>
      </c>
      <c r="B431" s="24" t="str">
        <f t="shared" si="348"/>
        <v>Mar-2027</v>
      </c>
      <c r="C431" s="34" t="str">
        <f t="shared" si="369"/>
        <v/>
      </c>
      <c r="D431" s="8"/>
      <c r="E431" s="22" t="str">
        <f t="shared" si="349"/>
        <v/>
      </c>
      <c r="F431" s="34" t="str">
        <f t="shared" si="370"/>
        <v/>
      </c>
      <c r="G431" s="8"/>
      <c r="H431" s="22" t="str">
        <f t="shared" si="350"/>
        <v/>
      </c>
      <c r="I431" s="34" t="str">
        <f t="shared" si="371"/>
        <v/>
      </c>
      <c r="J431" s="8"/>
      <c r="K431" s="22" t="str">
        <f t="shared" si="351"/>
        <v/>
      </c>
      <c r="L431" s="34" t="str">
        <f t="shared" si="372"/>
        <v/>
      </c>
      <c r="M431" s="8"/>
      <c r="N431" s="22" t="str">
        <f t="shared" si="352"/>
        <v/>
      </c>
      <c r="O431" s="34" t="str">
        <f t="shared" si="373"/>
        <v/>
      </c>
      <c r="P431" s="8"/>
      <c r="Q431" s="22" t="str">
        <f t="shared" si="353"/>
        <v/>
      </c>
      <c r="R431" s="34" t="str">
        <f t="shared" si="374"/>
        <v/>
      </c>
      <c r="S431" s="8"/>
      <c r="T431" s="22" t="str">
        <f t="shared" si="354"/>
        <v/>
      </c>
      <c r="U431" s="34" t="str">
        <f t="shared" si="375"/>
        <v/>
      </c>
      <c r="V431" s="8"/>
      <c r="W431" s="22" t="str">
        <f t="shared" si="355"/>
        <v/>
      </c>
      <c r="X431" s="34" t="str">
        <f t="shared" si="376"/>
        <v/>
      </c>
      <c r="Y431" s="8"/>
      <c r="Z431" s="22" t="str">
        <f t="shared" si="356"/>
        <v/>
      </c>
      <c r="AA431" s="34" t="str">
        <f t="shared" si="377"/>
        <v/>
      </c>
      <c r="AB431" s="8"/>
      <c r="AC431" s="22" t="str">
        <f t="shared" si="357"/>
        <v/>
      </c>
      <c r="AD431" s="34" t="str">
        <f t="shared" si="378"/>
        <v/>
      </c>
      <c r="AE431" s="8"/>
      <c r="AF431" s="22" t="str">
        <f t="shared" si="358"/>
        <v/>
      </c>
      <c r="AG431" s="34" t="str">
        <f t="shared" si="379"/>
        <v/>
      </c>
      <c r="AH431" s="8"/>
      <c r="AI431" s="22" t="str">
        <f t="shared" si="359"/>
        <v/>
      </c>
      <c r="AJ431" s="34" t="str">
        <f t="shared" si="380"/>
        <v/>
      </c>
      <c r="AK431" s="8"/>
      <c r="AL431" s="22" t="str">
        <f t="shared" si="360"/>
        <v/>
      </c>
      <c r="AM431" s="34" t="str">
        <f t="shared" si="381"/>
        <v/>
      </c>
      <c r="AN431" s="8"/>
      <c r="AO431" s="22" t="str">
        <f t="shared" si="361"/>
        <v/>
      </c>
      <c r="AP431" s="34" t="str">
        <f t="shared" si="382"/>
        <v/>
      </c>
      <c r="AQ431" s="8"/>
      <c r="AR431" s="22" t="str">
        <f t="shared" si="362"/>
        <v/>
      </c>
      <c r="AS431" s="34" t="str">
        <f t="shared" si="383"/>
        <v/>
      </c>
      <c r="AT431" s="8"/>
      <c r="AU431" s="22" t="str">
        <f t="shared" si="363"/>
        <v/>
      </c>
      <c r="AV431" s="34" t="str">
        <f t="shared" si="384"/>
        <v/>
      </c>
      <c r="AW431" s="8"/>
      <c r="AX431" s="22" t="str">
        <f t="shared" si="364"/>
        <v/>
      </c>
      <c r="AY431" s="34" t="str">
        <f t="shared" si="385"/>
        <v/>
      </c>
      <c r="AZ431" s="8"/>
      <c r="BA431" s="22" t="str">
        <f t="shared" si="365"/>
        <v/>
      </c>
      <c r="BB431" s="34" t="str">
        <f t="shared" si="386"/>
        <v/>
      </c>
      <c r="BC431" s="8"/>
      <c r="BD431" s="22" t="str">
        <f t="shared" si="366"/>
        <v/>
      </c>
      <c r="BE431" s="34" t="str">
        <f t="shared" si="389"/>
        <v/>
      </c>
      <c r="BF431" s="8"/>
      <c r="BG431" s="22" t="str">
        <f t="shared" si="367"/>
        <v/>
      </c>
      <c r="BH431" s="34" t="str">
        <f t="shared" si="387"/>
        <v/>
      </c>
      <c r="BI431" s="8"/>
      <c r="BJ431" s="22" t="str">
        <f t="shared" si="368"/>
        <v/>
      </c>
    </row>
    <row r="432" spans="1:62" ht="18" customHeight="1" x14ac:dyDescent="0.35">
      <c r="A432" s="68">
        <f>'Energy - Master'!A431</f>
        <v>46451</v>
      </c>
      <c r="B432" s="24" t="str">
        <f t="shared" si="348"/>
        <v>Mar-2027</v>
      </c>
      <c r="C432" s="34" t="str">
        <f t="shared" si="369"/>
        <v/>
      </c>
      <c r="D432" s="8"/>
      <c r="E432" s="22" t="str">
        <f t="shared" si="349"/>
        <v/>
      </c>
      <c r="F432" s="34" t="str">
        <f t="shared" si="370"/>
        <v/>
      </c>
      <c r="G432" s="8"/>
      <c r="H432" s="22" t="str">
        <f t="shared" si="350"/>
        <v/>
      </c>
      <c r="I432" s="34" t="str">
        <f t="shared" si="371"/>
        <v/>
      </c>
      <c r="J432" s="8"/>
      <c r="K432" s="22" t="str">
        <f t="shared" si="351"/>
        <v/>
      </c>
      <c r="L432" s="34" t="str">
        <f t="shared" si="372"/>
        <v/>
      </c>
      <c r="M432" s="8"/>
      <c r="N432" s="22" t="str">
        <f t="shared" si="352"/>
        <v/>
      </c>
      <c r="O432" s="34" t="str">
        <f t="shared" si="373"/>
        <v/>
      </c>
      <c r="P432" s="8"/>
      <c r="Q432" s="22" t="str">
        <f t="shared" si="353"/>
        <v/>
      </c>
      <c r="R432" s="34" t="str">
        <f t="shared" si="374"/>
        <v/>
      </c>
      <c r="S432" s="8"/>
      <c r="T432" s="22" t="str">
        <f t="shared" si="354"/>
        <v/>
      </c>
      <c r="U432" s="34" t="str">
        <f t="shared" si="375"/>
        <v/>
      </c>
      <c r="V432" s="8"/>
      <c r="W432" s="22" t="str">
        <f t="shared" si="355"/>
        <v/>
      </c>
      <c r="X432" s="34" t="str">
        <f t="shared" si="376"/>
        <v/>
      </c>
      <c r="Y432" s="8"/>
      <c r="Z432" s="22" t="str">
        <f t="shared" si="356"/>
        <v/>
      </c>
      <c r="AA432" s="34" t="str">
        <f t="shared" si="377"/>
        <v/>
      </c>
      <c r="AB432" s="8"/>
      <c r="AC432" s="22" t="str">
        <f t="shared" si="357"/>
        <v/>
      </c>
      <c r="AD432" s="34" t="str">
        <f t="shared" si="378"/>
        <v/>
      </c>
      <c r="AE432" s="8"/>
      <c r="AF432" s="22" t="str">
        <f t="shared" si="358"/>
        <v/>
      </c>
      <c r="AG432" s="34" t="str">
        <f t="shared" si="379"/>
        <v/>
      </c>
      <c r="AH432" s="8"/>
      <c r="AI432" s="22" t="str">
        <f t="shared" si="359"/>
        <v/>
      </c>
      <c r="AJ432" s="34" t="str">
        <f t="shared" si="380"/>
        <v/>
      </c>
      <c r="AK432" s="8"/>
      <c r="AL432" s="22" t="str">
        <f t="shared" si="360"/>
        <v/>
      </c>
      <c r="AM432" s="34" t="str">
        <f t="shared" si="381"/>
        <v/>
      </c>
      <c r="AN432" s="8"/>
      <c r="AO432" s="22" t="str">
        <f t="shared" si="361"/>
        <v/>
      </c>
      <c r="AP432" s="34" t="str">
        <f t="shared" si="382"/>
        <v/>
      </c>
      <c r="AQ432" s="8"/>
      <c r="AR432" s="22" t="str">
        <f t="shared" si="362"/>
        <v/>
      </c>
      <c r="AS432" s="34" t="str">
        <f t="shared" si="383"/>
        <v/>
      </c>
      <c r="AT432" s="8"/>
      <c r="AU432" s="22" t="str">
        <f t="shared" si="363"/>
        <v/>
      </c>
      <c r="AV432" s="34" t="str">
        <f t="shared" si="384"/>
        <v/>
      </c>
      <c r="AW432" s="8"/>
      <c r="AX432" s="22" t="str">
        <f t="shared" si="364"/>
        <v/>
      </c>
      <c r="AY432" s="34" t="str">
        <f t="shared" si="385"/>
        <v/>
      </c>
      <c r="AZ432" s="8"/>
      <c r="BA432" s="22" t="str">
        <f t="shared" si="365"/>
        <v/>
      </c>
      <c r="BB432" s="34" t="str">
        <f t="shared" si="386"/>
        <v/>
      </c>
      <c r="BC432" s="8"/>
      <c r="BD432" s="22" t="str">
        <f t="shared" si="366"/>
        <v/>
      </c>
      <c r="BE432" s="34" t="str">
        <f t="shared" si="389"/>
        <v/>
      </c>
      <c r="BF432" s="8"/>
      <c r="BG432" s="22" t="str">
        <f t="shared" si="367"/>
        <v/>
      </c>
      <c r="BH432" s="34" t="str">
        <f t="shared" si="387"/>
        <v/>
      </c>
      <c r="BI432" s="8"/>
      <c r="BJ432" s="22" t="str">
        <f t="shared" si="368"/>
        <v/>
      </c>
    </row>
    <row r="433" spans="1:62" ht="18" customHeight="1" x14ac:dyDescent="0.35">
      <c r="A433" s="68">
        <f>'Energy - Master'!A432</f>
        <v>46452</v>
      </c>
      <c r="B433" s="24" t="str">
        <f t="shared" si="348"/>
        <v>Mar-2027</v>
      </c>
      <c r="C433" s="34" t="str">
        <f t="shared" si="369"/>
        <v/>
      </c>
      <c r="D433" s="8"/>
      <c r="E433" s="22" t="str">
        <f t="shared" si="349"/>
        <v/>
      </c>
      <c r="F433" s="34" t="str">
        <f t="shared" si="370"/>
        <v/>
      </c>
      <c r="G433" s="8"/>
      <c r="H433" s="22" t="str">
        <f t="shared" si="350"/>
        <v/>
      </c>
      <c r="I433" s="34" t="str">
        <f t="shared" si="371"/>
        <v/>
      </c>
      <c r="J433" s="8"/>
      <c r="K433" s="22" t="str">
        <f t="shared" si="351"/>
        <v/>
      </c>
      <c r="L433" s="34" t="str">
        <f t="shared" si="372"/>
        <v/>
      </c>
      <c r="M433" s="8"/>
      <c r="N433" s="22" t="str">
        <f t="shared" si="352"/>
        <v/>
      </c>
      <c r="O433" s="34" t="str">
        <f t="shared" si="373"/>
        <v/>
      </c>
      <c r="P433" s="8"/>
      <c r="Q433" s="22" t="str">
        <f t="shared" si="353"/>
        <v/>
      </c>
      <c r="R433" s="34" t="str">
        <f t="shared" si="374"/>
        <v/>
      </c>
      <c r="S433" s="8"/>
      <c r="T433" s="22" t="str">
        <f t="shared" si="354"/>
        <v/>
      </c>
      <c r="U433" s="34" t="str">
        <f t="shared" si="375"/>
        <v/>
      </c>
      <c r="V433" s="8"/>
      <c r="W433" s="22" t="str">
        <f t="shared" si="355"/>
        <v/>
      </c>
      <c r="X433" s="34" t="str">
        <f t="shared" si="376"/>
        <v/>
      </c>
      <c r="Y433" s="8"/>
      <c r="Z433" s="22" t="str">
        <f t="shared" si="356"/>
        <v/>
      </c>
      <c r="AA433" s="34" t="str">
        <f t="shared" si="377"/>
        <v/>
      </c>
      <c r="AB433" s="8"/>
      <c r="AC433" s="22" t="str">
        <f t="shared" si="357"/>
        <v/>
      </c>
      <c r="AD433" s="34" t="str">
        <f t="shared" si="378"/>
        <v/>
      </c>
      <c r="AE433" s="8"/>
      <c r="AF433" s="22" t="str">
        <f t="shared" si="358"/>
        <v/>
      </c>
      <c r="AG433" s="34" t="str">
        <f t="shared" si="379"/>
        <v/>
      </c>
      <c r="AH433" s="8"/>
      <c r="AI433" s="22" t="str">
        <f t="shared" si="359"/>
        <v/>
      </c>
      <c r="AJ433" s="34" t="str">
        <f t="shared" si="380"/>
        <v/>
      </c>
      <c r="AK433" s="8"/>
      <c r="AL433" s="22" t="str">
        <f t="shared" si="360"/>
        <v/>
      </c>
      <c r="AM433" s="34" t="str">
        <f t="shared" si="381"/>
        <v/>
      </c>
      <c r="AN433" s="8"/>
      <c r="AO433" s="22" t="str">
        <f t="shared" si="361"/>
        <v/>
      </c>
      <c r="AP433" s="34" t="str">
        <f t="shared" si="382"/>
        <v/>
      </c>
      <c r="AQ433" s="8"/>
      <c r="AR433" s="22" t="str">
        <f t="shared" si="362"/>
        <v/>
      </c>
      <c r="AS433" s="34" t="str">
        <f t="shared" si="383"/>
        <v/>
      </c>
      <c r="AT433" s="8"/>
      <c r="AU433" s="22" t="str">
        <f t="shared" si="363"/>
        <v/>
      </c>
      <c r="AV433" s="34" t="str">
        <f t="shared" si="384"/>
        <v/>
      </c>
      <c r="AW433" s="8"/>
      <c r="AX433" s="22" t="str">
        <f t="shared" si="364"/>
        <v/>
      </c>
      <c r="AY433" s="34" t="str">
        <f t="shared" si="385"/>
        <v/>
      </c>
      <c r="AZ433" s="8"/>
      <c r="BA433" s="22" t="str">
        <f t="shared" si="365"/>
        <v/>
      </c>
      <c r="BB433" s="34" t="str">
        <f t="shared" si="386"/>
        <v/>
      </c>
      <c r="BC433" s="8"/>
      <c r="BD433" s="22" t="str">
        <f t="shared" si="366"/>
        <v/>
      </c>
      <c r="BE433" s="34" t="str">
        <f t="shared" si="389"/>
        <v/>
      </c>
      <c r="BF433" s="8"/>
      <c r="BG433" s="22" t="str">
        <f t="shared" si="367"/>
        <v/>
      </c>
      <c r="BH433" s="34" t="str">
        <f t="shared" si="387"/>
        <v/>
      </c>
      <c r="BI433" s="8"/>
      <c r="BJ433" s="22" t="str">
        <f t="shared" si="368"/>
        <v/>
      </c>
    </row>
    <row r="434" spans="1:62" ht="18" customHeight="1" x14ac:dyDescent="0.35">
      <c r="A434" s="68">
        <f>'Energy - Master'!A433</f>
        <v>46453</v>
      </c>
      <c r="B434" s="24" t="str">
        <f t="shared" si="348"/>
        <v>Mar-2027</v>
      </c>
      <c r="C434" s="34" t="str">
        <f t="shared" si="369"/>
        <v/>
      </c>
      <c r="D434" s="8"/>
      <c r="E434" s="22" t="str">
        <f t="shared" si="349"/>
        <v/>
      </c>
      <c r="F434" s="34" t="str">
        <f t="shared" si="370"/>
        <v/>
      </c>
      <c r="G434" s="8"/>
      <c r="H434" s="22" t="str">
        <f t="shared" si="350"/>
        <v/>
      </c>
      <c r="I434" s="34" t="str">
        <f t="shared" si="371"/>
        <v/>
      </c>
      <c r="J434" s="8"/>
      <c r="K434" s="22" t="str">
        <f t="shared" si="351"/>
        <v/>
      </c>
      <c r="L434" s="34" t="str">
        <f t="shared" si="372"/>
        <v/>
      </c>
      <c r="M434" s="8"/>
      <c r="N434" s="22" t="str">
        <f t="shared" si="352"/>
        <v/>
      </c>
      <c r="O434" s="34" t="str">
        <f t="shared" si="373"/>
        <v/>
      </c>
      <c r="P434" s="8"/>
      <c r="Q434" s="22" t="str">
        <f t="shared" si="353"/>
        <v/>
      </c>
      <c r="R434" s="34" t="str">
        <f t="shared" si="374"/>
        <v/>
      </c>
      <c r="S434" s="8"/>
      <c r="T434" s="22" t="str">
        <f t="shared" si="354"/>
        <v/>
      </c>
      <c r="U434" s="34" t="str">
        <f t="shared" si="375"/>
        <v/>
      </c>
      <c r="V434" s="8"/>
      <c r="W434" s="22" t="str">
        <f t="shared" si="355"/>
        <v/>
      </c>
      <c r="X434" s="34" t="str">
        <f t="shared" si="376"/>
        <v/>
      </c>
      <c r="Y434" s="8"/>
      <c r="Z434" s="22" t="str">
        <f t="shared" si="356"/>
        <v/>
      </c>
      <c r="AA434" s="34" t="str">
        <f t="shared" si="377"/>
        <v/>
      </c>
      <c r="AB434" s="8"/>
      <c r="AC434" s="22" t="str">
        <f t="shared" si="357"/>
        <v/>
      </c>
      <c r="AD434" s="34" t="str">
        <f t="shared" si="378"/>
        <v/>
      </c>
      <c r="AE434" s="8"/>
      <c r="AF434" s="22" t="str">
        <f t="shared" si="358"/>
        <v/>
      </c>
      <c r="AG434" s="34" t="str">
        <f t="shared" si="379"/>
        <v/>
      </c>
      <c r="AH434" s="8"/>
      <c r="AI434" s="22" t="str">
        <f t="shared" si="359"/>
        <v/>
      </c>
      <c r="AJ434" s="34" t="str">
        <f t="shared" si="380"/>
        <v/>
      </c>
      <c r="AK434" s="8"/>
      <c r="AL434" s="22" t="str">
        <f t="shared" si="360"/>
        <v/>
      </c>
      <c r="AM434" s="34" t="str">
        <f t="shared" si="381"/>
        <v/>
      </c>
      <c r="AN434" s="8"/>
      <c r="AO434" s="22" t="str">
        <f t="shared" si="361"/>
        <v/>
      </c>
      <c r="AP434" s="34" t="str">
        <f t="shared" si="382"/>
        <v/>
      </c>
      <c r="AQ434" s="8"/>
      <c r="AR434" s="22" t="str">
        <f t="shared" si="362"/>
        <v/>
      </c>
      <c r="AS434" s="34" t="str">
        <f t="shared" si="383"/>
        <v/>
      </c>
      <c r="AT434" s="8"/>
      <c r="AU434" s="22" t="str">
        <f t="shared" si="363"/>
        <v/>
      </c>
      <c r="AV434" s="34" t="str">
        <f t="shared" si="384"/>
        <v/>
      </c>
      <c r="AW434" s="8"/>
      <c r="AX434" s="22" t="str">
        <f t="shared" si="364"/>
        <v/>
      </c>
      <c r="AY434" s="34" t="str">
        <f t="shared" si="385"/>
        <v/>
      </c>
      <c r="AZ434" s="8"/>
      <c r="BA434" s="22" t="str">
        <f t="shared" si="365"/>
        <v/>
      </c>
      <c r="BB434" s="34" t="str">
        <f t="shared" si="386"/>
        <v/>
      </c>
      <c r="BC434" s="8"/>
      <c r="BD434" s="22" t="str">
        <f t="shared" si="366"/>
        <v/>
      </c>
      <c r="BE434" s="34" t="str">
        <f t="shared" si="389"/>
        <v/>
      </c>
      <c r="BF434" s="8"/>
      <c r="BG434" s="22" t="str">
        <f t="shared" si="367"/>
        <v/>
      </c>
      <c r="BH434" s="34" t="str">
        <f t="shared" si="387"/>
        <v/>
      </c>
      <c r="BI434" s="8"/>
      <c r="BJ434" s="22" t="str">
        <f t="shared" si="368"/>
        <v/>
      </c>
    </row>
    <row r="435" spans="1:62" ht="18" customHeight="1" x14ac:dyDescent="0.35">
      <c r="A435" s="68">
        <f>'Energy - Master'!A434</f>
        <v>46454</v>
      </c>
      <c r="B435" s="24" t="str">
        <f t="shared" si="348"/>
        <v>Mar-2027</v>
      </c>
      <c r="C435" s="34" t="str">
        <f t="shared" si="369"/>
        <v/>
      </c>
      <c r="D435" s="8"/>
      <c r="E435" s="22" t="str">
        <f t="shared" si="349"/>
        <v/>
      </c>
      <c r="F435" s="34" t="str">
        <f t="shared" si="370"/>
        <v/>
      </c>
      <c r="G435" s="8"/>
      <c r="H435" s="22" t="str">
        <f t="shared" si="350"/>
        <v/>
      </c>
      <c r="I435" s="34" t="str">
        <f t="shared" si="371"/>
        <v/>
      </c>
      <c r="J435" s="8"/>
      <c r="K435" s="22" t="str">
        <f t="shared" si="351"/>
        <v/>
      </c>
      <c r="L435" s="34" t="str">
        <f t="shared" si="372"/>
        <v/>
      </c>
      <c r="M435" s="8"/>
      <c r="N435" s="22" t="str">
        <f t="shared" si="352"/>
        <v/>
      </c>
      <c r="O435" s="34" t="str">
        <f t="shared" si="373"/>
        <v/>
      </c>
      <c r="P435" s="8"/>
      <c r="Q435" s="22" t="str">
        <f t="shared" si="353"/>
        <v/>
      </c>
      <c r="R435" s="34" t="str">
        <f t="shared" si="374"/>
        <v/>
      </c>
      <c r="S435" s="8"/>
      <c r="T435" s="22" t="str">
        <f t="shared" si="354"/>
        <v/>
      </c>
      <c r="U435" s="34" t="str">
        <f t="shared" si="375"/>
        <v/>
      </c>
      <c r="V435" s="8"/>
      <c r="W435" s="22" t="str">
        <f t="shared" si="355"/>
        <v/>
      </c>
      <c r="X435" s="34" t="str">
        <f t="shared" si="376"/>
        <v/>
      </c>
      <c r="Y435" s="8"/>
      <c r="Z435" s="22" t="str">
        <f t="shared" si="356"/>
        <v/>
      </c>
      <c r="AA435" s="34" t="str">
        <f t="shared" si="377"/>
        <v/>
      </c>
      <c r="AB435" s="8"/>
      <c r="AC435" s="22" t="str">
        <f t="shared" si="357"/>
        <v/>
      </c>
      <c r="AD435" s="34" t="str">
        <f t="shared" si="378"/>
        <v/>
      </c>
      <c r="AE435" s="8"/>
      <c r="AF435" s="22" t="str">
        <f t="shared" si="358"/>
        <v/>
      </c>
      <c r="AG435" s="34" t="str">
        <f t="shared" si="379"/>
        <v/>
      </c>
      <c r="AH435" s="8"/>
      <c r="AI435" s="22" t="str">
        <f t="shared" si="359"/>
        <v/>
      </c>
      <c r="AJ435" s="34" t="str">
        <f t="shared" si="380"/>
        <v/>
      </c>
      <c r="AK435" s="8"/>
      <c r="AL435" s="22" t="str">
        <f t="shared" si="360"/>
        <v/>
      </c>
      <c r="AM435" s="34" t="str">
        <f t="shared" si="381"/>
        <v/>
      </c>
      <c r="AN435" s="8"/>
      <c r="AO435" s="22" t="str">
        <f t="shared" si="361"/>
        <v/>
      </c>
      <c r="AP435" s="34" t="str">
        <f t="shared" si="382"/>
        <v/>
      </c>
      <c r="AQ435" s="8"/>
      <c r="AR435" s="22" t="str">
        <f t="shared" si="362"/>
        <v/>
      </c>
      <c r="AS435" s="34" t="str">
        <f t="shared" si="383"/>
        <v/>
      </c>
      <c r="AT435" s="8"/>
      <c r="AU435" s="22" t="str">
        <f t="shared" si="363"/>
        <v/>
      </c>
      <c r="AV435" s="34" t="str">
        <f t="shared" si="384"/>
        <v/>
      </c>
      <c r="AW435" s="8"/>
      <c r="AX435" s="22" t="str">
        <f t="shared" si="364"/>
        <v/>
      </c>
      <c r="AY435" s="34" t="str">
        <f t="shared" si="385"/>
        <v/>
      </c>
      <c r="AZ435" s="8"/>
      <c r="BA435" s="22" t="str">
        <f t="shared" si="365"/>
        <v/>
      </c>
      <c r="BB435" s="34" t="str">
        <f t="shared" si="386"/>
        <v/>
      </c>
      <c r="BC435" s="8"/>
      <c r="BD435" s="22" t="str">
        <f t="shared" si="366"/>
        <v/>
      </c>
      <c r="BE435" s="34" t="str">
        <f t="shared" si="389"/>
        <v/>
      </c>
      <c r="BF435" s="8"/>
      <c r="BG435" s="22" t="str">
        <f t="shared" si="367"/>
        <v/>
      </c>
      <c r="BH435" s="34" t="str">
        <f t="shared" si="387"/>
        <v/>
      </c>
      <c r="BI435" s="8"/>
      <c r="BJ435" s="22" t="str">
        <f t="shared" si="368"/>
        <v/>
      </c>
    </row>
    <row r="436" spans="1:62" ht="18" customHeight="1" x14ac:dyDescent="0.35">
      <c r="A436" s="68">
        <f>'Energy - Master'!A435</f>
        <v>46455</v>
      </c>
      <c r="B436" s="24" t="str">
        <f t="shared" si="348"/>
        <v>Mar-2027</v>
      </c>
      <c r="C436" s="34" t="str">
        <f t="shared" si="369"/>
        <v/>
      </c>
      <c r="D436" s="8"/>
      <c r="E436" s="22" t="str">
        <f t="shared" si="349"/>
        <v/>
      </c>
      <c r="F436" s="34" t="str">
        <f t="shared" si="370"/>
        <v/>
      </c>
      <c r="G436" s="8"/>
      <c r="H436" s="22" t="str">
        <f t="shared" si="350"/>
        <v/>
      </c>
      <c r="I436" s="34" t="str">
        <f t="shared" si="371"/>
        <v/>
      </c>
      <c r="J436" s="8"/>
      <c r="K436" s="22" t="str">
        <f t="shared" si="351"/>
        <v/>
      </c>
      <c r="L436" s="34" t="str">
        <f t="shared" si="372"/>
        <v/>
      </c>
      <c r="M436" s="8"/>
      <c r="N436" s="22" t="str">
        <f t="shared" si="352"/>
        <v/>
      </c>
      <c r="O436" s="34" t="str">
        <f t="shared" si="373"/>
        <v/>
      </c>
      <c r="P436" s="8"/>
      <c r="Q436" s="22" t="str">
        <f t="shared" si="353"/>
        <v/>
      </c>
      <c r="R436" s="34" t="str">
        <f t="shared" si="374"/>
        <v/>
      </c>
      <c r="S436" s="8"/>
      <c r="T436" s="22" t="str">
        <f t="shared" si="354"/>
        <v/>
      </c>
      <c r="U436" s="34" t="str">
        <f t="shared" si="375"/>
        <v/>
      </c>
      <c r="V436" s="8"/>
      <c r="W436" s="22" t="str">
        <f t="shared" si="355"/>
        <v/>
      </c>
      <c r="X436" s="34" t="str">
        <f t="shared" si="376"/>
        <v/>
      </c>
      <c r="Y436" s="8"/>
      <c r="Z436" s="22" t="str">
        <f t="shared" si="356"/>
        <v/>
      </c>
      <c r="AA436" s="34" t="str">
        <f t="shared" si="377"/>
        <v/>
      </c>
      <c r="AB436" s="8"/>
      <c r="AC436" s="22" t="str">
        <f t="shared" si="357"/>
        <v/>
      </c>
      <c r="AD436" s="34" t="str">
        <f t="shared" si="378"/>
        <v/>
      </c>
      <c r="AE436" s="8"/>
      <c r="AF436" s="22" t="str">
        <f t="shared" si="358"/>
        <v/>
      </c>
      <c r="AG436" s="34" t="str">
        <f t="shared" si="379"/>
        <v/>
      </c>
      <c r="AH436" s="8"/>
      <c r="AI436" s="22" t="str">
        <f t="shared" si="359"/>
        <v/>
      </c>
      <c r="AJ436" s="34" t="str">
        <f t="shared" si="380"/>
        <v/>
      </c>
      <c r="AK436" s="8"/>
      <c r="AL436" s="22" t="str">
        <f t="shared" si="360"/>
        <v/>
      </c>
      <c r="AM436" s="34" t="str">
        <f t="shared" si="381"/>
        <v/>
      </c>
      <c r="AN436" s="8"/>
      <c r="AO436" s="22" t="str">
        <f t="shared" si="361"/>
        <v/>
      </c>
      <c r="AP436" s="34" t="str">
        <f t="shared" si="382"/>
        <v/>
      </c>
      <c r="AQ436" s="8"/>
      <c r="AR436" s="22" t="str">
        <f t="shared" si="362"/>
        <v/>
      </c>
      <c r="AS436" s="34" t="str">
        <f t="shared" si="383"/>
        <v/>
      </c>
      <c r="AT436" s="8"/>
      <c r="AU436" s="22" t="str">
        <f t="shared" si="363"/>
        <v/>
      </c>
      <c r="AV436" s="34" t="str">
        <f t="shared" si="384"/>
        <v/>
      </c>
      <c r="AW436" s="8"/>
      <c r="AX436" s="22" t="str">
        <f t="shared" si="364"/>
        <v/>
      </c>
      <c r="AY436" s="34" t="str">
        <f t="shared" si="385"/>
        <v/>
      </c>
      <c r="AZ436" s="8"/>
      <c r="BA436" s="22" t="str">
        <f t="shared" si="365"/>
        <v/>
      </c>
      <c r="BB436" s="34" t="str">
        <f t="shared" si="386"/>
        <v/>
      </c>
      <c r="BC436" s="8"/>
      <c r="BD436" s="22" t="str">
        <f t="shared" si="366"/>
        <v/>
      </c>
      <c r="BE436" s="34" t="str">
        <f t="shared" si="389"/>
        <v/>
      </c>
      <c r="BF436" s="8"/>
      <c r="BG436" s="22" t="str">
        <f t="shared" si="367"/>
        <v/>
      </c>
      <c r="BH436" s="34" t="str">
        <f t="shared" si="387"/>
        <v/>
      </c>
      <c r="BI436" s="8"/>
      <c r="BJ436" s="22" t="str">
        <f t="shared" si="368"/>
        <v/>
      </c>
    </row>
    <row r="437" spans="1:62" ht="18" customHeight="1" x14ac:dyDescent="0.35">
      <c r="A437" s="68">
        <f>'Energy - Master'!A436</f>
        <v>46456</v>
      </c>
      <c r="B437" s="24" t="str">
        <f t="shared" si="348"/>
        <v>Mar-2027</v>
      </c>
      <c r="C437" s="34" t="str">
        <f t="shared" si="369"/>
        <v/>
      </c>
      <c r="D437" s="8"/>
      <c r="E437" s="22" t="str">
        <f t="shared" si="349"/>
        <v/>
      </c>
      <c r="F437" s="34" t="str">
        <f t="shared" si="370"/>
        <v/>
      </c>
      <c r="G437" s="8"/>
      <c r="H437" s="22" t="str">
        <f t="shared" si="350"/>
        <v/>
      </c>
      <c r="I437" s="34" t="str">
        <f t="shared" si="371"/>
        <v/>
      </c>
      <c r="J437" s="8"/>
      <c r="K437" s="22" t="str">
        <f t="shared" si="351"/>
        <v/>
      </c>
      <c r="L437" s="34" t="str">
        <f t="shared" si="372"/>
        <v/>
      </c>
      <c r="M437" s="8"/>
      <c r="N437" s="22" t="str">
        <f t="shared" si="352"/>
        <v/>
      </c>
      <c r="O437" s="34" t="str">
        <f t="shared" si="373"/>
        <v/>
      </c>
      <c r="P437" s="8"/>
      <c r="Q437" s="22" t="str">
        <f t="shared" si="353"/>
        <v/>
      </c>
      <c r="R437" s="34" t="str">
        <f t="shared" si="374"/>
        <v/>
      </c>
      <c r="S437" s="8"/>
      <c r="T437" s="22" t="str">
        <f t="shared" si="354"/>
        <v/>
      </c>
      <c r="U437" s="34" t="str">
        <f t="shared" si="375"/>
        <v/>
      </c>
      <c r="V437" s="8"/>
      <c r="W437" s="22" t="str">
        <f t="shared" si="355"/>
        <v/>
      </c>
      <c r="X437" s="34" t="str">
        <f t="shared" si="376"/>
        <v/>
      </c>
      <c r="Y437" s="8"/>
      <c r="Z437" s="22" t="str">
        <f t="shared" si="356"/>
        <v/>
      </c>
      <c r="AA437" s="34" t="str">
        <f t="shared" si="377"/>
        <v/>
      </c>
      <c r="AB437" s="8"/>
      <c r="AC437" s="22" t="str">
        <f t="shared" si="357"/>
        <v/>
      </c>
      <c r="AD437" s="34" t="str">
        <f t="shared" si="378"/>
        <v/>
      </c>
      <c r="AE437" s="8"/>
      <c r="AF437" s="22" t="str">
        <f t="shared" si="358"/>
        <v/>
      </c>
      <c r="AG437" s="34" t="str">
        <f t="shared" si="379"/>
        <v/>
      </c>
      <c r="AH437" s="8"/>
      <c r="AI437" s="22" t="str">
        <f t="shared" si="359"/>
        <v/>
      </c>
      <c r="AJ437" s="34" t="str">
        <f t="shared" si="380"/>
        <v/>
      </c>
      <c r="AK437" s="8"/>
      <c r="AL437" s="22" t="str">
        <f t="shared" si="360"/>
        <v/>
      </c>
      <c r="AM437" s="34" t="str">
        <f t="shared" si="381"/>
        <v/>
      </c>
      <c r="AN437" s="8"/>
      <c r="AO437" s="22" t="str">
        <f t="shared" si="361"/>
        <v/>
      </c>
      <c r="AP437" s="34" t="str">
        <f t="shared" si="382"/>
        <v/>
      </c>
      <c r="AQ437" s="8"/>
      <c r="AR437" s="22" t="str">
        <f t="shared" si="362"/>
        <v/>
      </c>
      <c r="AS437" s="34" t="str">
        <f t="shared" si="383"/>
        <v/>
      </c>
      <c r="AT437" s="8"/>
      <c r="AU437" s="22" t="str">
        <f t="shared" si="363"/>
        <v/>
      </c>
      <c r="AV437" s="34" t="str">
        <f t="shared" si="384"/>
        <v/>
      </c>
      <c r="AW437" s="8"/>
      <c r="AX437" s="22" t="str">
        <f t="shared" si="364"/>
        <v/>
      </c>
      <c r="AY437" s="34" t="str">
        <f t="shared" si="385"/>
        <v/>
      </c>
      <c r="AZ437" s="8"/>
      <c r="BA437" s="22" t="str">
        <f t="shared" si="365"/>
        <v/>
      </c>
      <c r="BB437" s="34" t="str">
        <f t="shared" si="386"/>
        <v/>
      </c>
      <c r="BC437" s="8"/>
      <c r="BD437" s="22" t="str">
        <f t="shared" si="366"/>
        <v/>
      </c>
      <c r="BE437" s="34" t="str">
        <f t="shared" si="389"/>
        <v/>
      </c>
      <c r="BF437" s="8"/>
      <c r="BG437" s="22" t="str">
        <f t="shared" si="367"/>
        <v/>
      </c>
      <c r="BH437" s="34" t="str">
        <f t="shared" si="387"/>
        <v/>
      </c>
      <c r="BI437" s="8"/>
      <c r="BJ437" s="22" t="str">
        <f t="shared" si="368"/>
        <v/>
      </c>
    </row>
    <row r="438" spans="1:62" ht="18" customHeight="1" x14ac:dyDescent="0.35">
      <c r="A438" s="68">
        <f>'Energy - Master'!A437</f>
        <v>46457</v>
      </c>
      <c r="B438" s="24" t="str">
        <f t="shared" si="348"/>
        <v>Mar-2027</v>
      </c>
      <c r="C438" s="34" t="str">
        <f t="shared" si="369"/>
        <v/>
      </c>
      <c r="D438" s="8"/>
      <c r="E438" s="22" t="str">
        <f t="shared" si="349"/>
        <v/>
      </c>
      <c r="F438" s="34" t="str">
        <f t="shared" si="370"/>
        <v/>
      </c>
      <c r="G438" s="8"/>
      <c r="H438" s="22" t="str">
        <f t="shared" si="350"/>
        <v/>
      </c>
      <c r="I438" s="34" t="str">
        <f t="shared" si="371"/>
        <v/>
      </c>
      <c r="J438" s="8"/>
      <c r="K438" s="22" t="str">
        <f t="shared" si="351"/>
        <v/>
      </c>
      <c r="L438" s="34" t="str">
        <f t="shared" si="372"/>
        <v/>
      </c>
      <c r="M438" s="8"/>
      <c r="N438" s="22" t="str">
        <f t="shared" si="352"/>
        <v/>
      </c>
      <c r="O438" s="34" t="str">
        <f t="shared" si="373"/>
        <v/>
      </c>
      <c r="P438" s="8"/>
      <c r="Q438" s="22" t="str">
        <f t="shared" si="353"/>
        <v/>
      </c>
      <c r="R438" s="34" t="str">
        <f t="shared" si="374"/>
        <v/>
      </c>
      <c r="S438" s="8"/>
      <c r="T438" s="22" t="str">
        <f t="shared" si="354"/>
        <v/>
      </c>
      <c r="U438" s="34" t="str">
        <f t="shared" si="375"/>
        <v/>
      </c>
      <c r="V438" s="8"/>
      <c r="W438" s="22" t="str">
        <f t="shared" si="355"/>
        <v/>
      </c>
      <c r="X438" s="34" t="str">
        <f t="shared" si="376"/>
        <v/>
      </c>
      <c r="Y438" s="8"/>
      <c r="Z438" s="22" t="str">
        <f t="shared" si="356"/>
        <v/>
      </c>
      <c r="AA438" s="34" t="str">
        <f t="shared" si="377"/>
        <v/>
      </c>
      <c r="AB438" s="8"/>
      <c r="AC438" s="22" t="str">
        <f t="shared" si="357"/>
        <v/>
      </c>
      <c r="AD438" s="34" t="str">
        <f t="shared" si="378"/>
        <v/>
      </c>
      <c r="AE438" s="8"/>
      <c r="AF438" s="22" t="str">
        <f t="shared" si="358"/>
        <v/>
      </c>
      <c r="AG438" s="34" t="str">
        <f t="shared" si="379"/>
        <v/>
      </c>
      <c r="AH438" s="8"/>
      <c r="AI438" s="22" t="str">
        <f t="shared" si="359"/>
        <v/>
      </c>
      <c r="AJ438" s="34" t="str">
        <f t="shared" si="380"/>
        <v/>
      </c>
      <c r="AK438" s="8"/>
      <c r="AL438" s="22" t="str">
        <f t="shared" si="360"/>
        <v/>
      </c>
      <c r="AM438" s="34" t="str">
        <f t="shared" si="381"/>
        <v/>
      </c>
      <c r="AN438" s="8"/>
      <c r="AO438" s="22" t="str">
        <f t="shared" si="361"/>
        <v/>
      </c>
      <c r="AP438" s="34" t="str">
        <f t="shared" si="382"/>
        <v/>
      </c>
      <c r="AQ438" s="8"/>
      <c r="AR438" s="22" t="str">
        <f t="shared" si="362"/>
        <v/>
      </c>
      <c r="AS438" s="34" t="str">
        <f t="shared" si="383"/>
        <v/>
      </c>
      <c r="AT438" s="8"/>
      <c r="AU438" s="22" t="str">
        <f t="shared" si="363"/>
        <v/>
      </c>
      <c r="AV438" s="34" t="str">
        <f t="shared" si="384"/>
        <v/>
      </c>
      <c r="AW438" s="8"/>
      <c r="AX438" s="22" t="str">
        <f t="shared" si="364"/>
        <v/>
      </c>
      <c r="AY438" s="34" t="str">
        <f t="shared" si="385"/>
        <v/>
      </c>
      <c r="AZ438" s="8"/>
      <c r="BA438" s="22" t="str">
        <f t="shared" si="365"/>
        <v/>
      </c>
      <c r="BB438" s="34" t="str">
        <f t="shared" si="386"/>
        <v/>
      </c>
      <c r="BC438" s="8"/>
      <c r="BD438" s="22" t="str">
        <f t="shared" si="366"/>
        <v/>
      </c>
      <c r="BE438" s="34" t="str">
        <f t="shared" si="389"/>
        <v/>
      </c>
      <c r="BF438" s="8"/>
      <c r="BG438" s="22" t="str">
        <f t="shared" si="367"/>
        <v/>
      </c>
      <c r="BH438" s="34" t="str">
        <f t="shared" si="387"/>
        <v/>
      </c>
      <c r="BI438" s="8"/>
      <c r="BJ438" s="22" t="str">
        <f t="shared" si="368"/>
        <v/>
      </c>
    </row>
    <row r="439" spans="1:62" ht="18" customHeight="1" x14ac:dyDescent="0.35">
      <c r="A439" s="68">
        <f>'Energy - Master'!A438</f>
        <v>46458</v>
      </c>
      <c r="B439" s="24" t="str">
        <f t="shared" si="348"/>
        <v>Mar-2027</v>
      </c>
      <c r="C439" s="34" t="str">
        <f t="shared" si="369"/>
        <v/>
      </c>
      <c r="D439" s="8"/>
      <c r="E439" s="22" t="str">
        <f t="shared" si="349"/>
        <v/>
      </c>
      <c r="F439" s="34" t="str">
        <f t="shared" si="370"/>
        <v/>
      </c>
      <c r="G439" s="8"/>
      <c r="H439" s="22" t="str">
        <f t="shared" si="350"/>
        <v/>
      </c>
      <c r="I439" s="34" t="str">
        <f t="shared" si="371"/>
        <v/>
      </c>
      <c r="J439" s="8"/>
      <c r="K439" s="22" t="str">
        <f t="shared" si="351"/>
        <v/>
      </c>
      <c r="L439" s="34" t="str">
        <f t="shared" si="372"/>
        <v/>
      </c>
      <c r="M439" s="8"/>
      <c r="N439" s="22" t="str">
        <f t="shared" si="352"/>
        <v/>
      </c>
      <c r="O439" s="34" t="str">
        <f t="shared" si="373"/>
        <v/>
      </c>
      <c r="P439" s="8"/>
      <c r="Q439" s="22" t="str">
        <f t="shared" si="353"/>
        <v/>
      </c>
      <c r="R439" s="34" t="str">
        <f t="shared" si="374"/>
        <v/>
      </c>
      <c r="S439" s="8"/>
      <c r="T439" s="22" t="str">
        <f t="shared" si="354"/>
        <v/>
      </c>
      <c r="U439" s="34" t="str">
        <f t="shared" si="375"/>
        <v/>
      </c>
      <c r="V439" s="8"/>
      <c r="W439" s="22" t="str">
        <f t="shared" si="355"/>
        <v/>
      </c>
      <c r="X439" s="34" t="str">
        <f t="shared" si="376"/>
        <v/>
      </c>
      <c r="Y439" s="8"/>
      <c r="Z439" s="22" t="str">
        <f t="shared" si="356"/>
        <v/>
      </c>
      <c r="AA439" s="34" t="str">
        <f t="shared" si="377"/>
        <v/>
      </c>
      <c r="AB439" s="8"/>
      <c r="AC439" s="22" t="str">
        <f t="shared" si="357"/>
        <v/>
      </c>
      <c r="AD439" s="34" t="str">
        <f t="shared" si="378"/>
        <v/>
      </c>
      <c r="AE439" s="8"/>
      <c r="AF439" s="22" t="str">
        <f t="shared" si="358"/>
        <v/>
      </c>
      <c r="AG439" s="34" t="str">
        <f t="shared" si="379"/>
        <v/>
      </c>
      <c r="AH439" s="8"/>
      <c r="AI439" s="22" t="str">
        <f t="shared" si="359"/>
        <v/>
      </c>
      <c r="AJ439" s="34" t="str">
        <f t="shared" si="380"/>
        <v/>
      </c>
      <c r="AK439" s="8"/>
      <c r="AL439" s="22" t="str">
        <f t="shared" si="360"/>
        <v/>
      </c>
      <c r="AM439" s="34" t="str">
        <f t="shared" si="381"/>
        <v/>
      </c>
      <c r="AN439" s="8"/>
      <c r="AO439" s="22" t="str">
        <f t="shared" si="361"/>
        <v/>
      </c>
      <c r="AP439" s="34" t="str">
        <f t="shared" si="382"/>
        <v/>
      </c>
      <c r="AQ439" s="8"/>
      <c r="AR439" s="22" t="str">
        <f t="shared" si="362"/>
        <v/>
      </c>
      <c r="AS439" s="34" t="str">
        <f t="shared" si="383"/>
        <v/>
      </c>
      <c r="AT439" s="8"/>
      <c r="AU439" s="22" t="str">
        <f t="shared" si="363"/>
        <v/>
      </c>
      <c r="AV439" s="34" t="str">
        <f t="shared" si="384"/>
        <v/>
      </c>
      <c r="AW439" s="8"/>
      <c r="AX439" s="22" t="str">
        <f t="shared" si="364"/>
        <v/>
      </c>
      <c r="AY439" s="34" t="str">
        <f t="shared" si="385"/>
        <v/>
      </c>
      <c r="AZ439" s="8"/>
      <c r="BA439" s="22" t="str">
        <f t="shared" si="365"/>
        <v/>
      </c>
      <c r="BB439" s="34" t="str">
        <f t="shared" si="386"/>
        <v/>
      </c>
      <c r="BC439" s="8"/>
      <c r="BD439" s="22" t="str">
        <f t="shared" si="366"/>
        <v/>
      </c>
      <c r="BE439" s="34" t="str">
        <f t="shared" si="389"/>
        <v/>
      </c>
      <c r="BF439" s="8"/>
      <c r="BG439" s="22" t="str">
        <f t="shared" si="367"/>
        <v/>
      </c>
      <c r="BH439" s="34" t="str">
        <f t="shared" si="387"/>
        <v/>
      </c>
      <c r="BI439" s="8"/>
      <c r="BJ439" s="22" t="str">
        <f t="shared" si="368"/>
        <v/>
      </c>
    </row>
    <row r="440" spans="1:62" ht="18" customHeight="1" x14ac:dyDescent="0.35">
      <c r="A440" s="68">
        <f>'Energy - Master'!A439</f>
        <v>46459</v>
      </c>
      <c r="B440" s="24" t="str">
        <f t="shared" si="348"/>
        <v>Mar-2027</v>
      </c>
      <c r="C440" s="34" t="str">
        <f t="shared" si="369"/>
        <v/>
      </c>
      <c r="D440" s="8"/>
      <c r="E440" s="22" t="str">
        <f t="shared" si="349"/>
        <v/>
      </c>
      <c r="F440" s="34" t="str">
        <f t="shared" si="370"/>
        <v/>
      </c>
      <c r="G440" s="8"/>
      <c r="H440" s="22" t="str">
        <f t="shared" si="350"/>
        <v/>
      </c>
      <c r="I440" s="34" t="str">
        <f t="shared" si="371"/>
        <v/>
      </c>
      <c r="J440" s="8"/>
      <c r="K440" s="22" t="str">
        <f t="shared" si="351"/>
        <v/>
      </c>
      <c r="L440" s="34" t="str">
        <f t="shared" si="372"/>
        <v/>
      </c>
      <c r="M440" s="8"/>
      <c r="N440" s="22" t="str">
        <f t="shared" si="352"/>
        <v/>
      </c>
      <c r="O440" s="34" t="str">
        <f t="shared" si="373"/>
        <v/>
      </c>
      <c r="P440" s="8"/>
      <c r="Q440" s="22" t="str">
        <f t="shared" si="353"/>
        <v/>
      </c>
      <c r="R440" s="34" t="str">
        <f t="shared" si="374"/>
        <v/>
      </c>
      <c r="S440" s="8"/>
      <c r="T440" s="22" t="str">
        <f t="shared" si="354"/>
        <v/>
      </c>
      <c r="U440" s="34" t="str">
        <f t="shared" si="375"/>
        <v/>
      </c>
      <c r="V440" s="8"/>
      <c r="W440" s="22" t="str">
        <f t="shared" si="355"/>
        <v/>
      </c>
      <c r="X440" s="34" t="str">
        <f t="shared" si="376"/>
        <v/>
      </c>
      <c r="Y440" s="8"/>
      <c r="Z440" s="22" t="str">
        <f t="shared" si="356"/>
        <v/>
      </c>
      <c r="AA440" s="34" t="str">
        <f t="shared" si="377"/>
        <v/>
      </c>
      <c r="AB440" s="8"/>
      <c r="AC440" s="22" t="str">
        <f t="shared" si="357"/>
        <v/>
      </c>
      <c r="AD440" s="34" t="str">
        <f t="shared" si="378"/>
        <v/>
      </c>
      <c r="AE440" s="8"/>
      <c r="AF440" s="22" t="str">
        <f t="shared" si="358"/>
        <v/>
      </c>
      <c r="AG440" s="34" t="str">
        <f t="shared" si="379"/>
        <v/>
      </c>
      <c r="AH440" s="8"/>
      <c r="AI440" s="22" t="str">
        <f t="shared" si="359"/>
        <v/>
      </c>
      <c r="AJ440" s="34" t="str">
        <f t="shared" si="380"/>
        <v/>
      </c>
      <c r="AK440" s="8"/>
      <c r="AL440" s="22" t="str">
        <f t="shared" si="360"/>
        <v/>
      </c>
      <c r="AM440" s="34" t="str">
        <f t="shared" si="381"/>
        <v/>
      </c>
      <c r="AN440" s="8"/>
      <c r="AO440" s="22" t="str">
        <f t="shared" si="361"/>
        <v/>
      </c>
      <c r="AP440" s="34" t="str">
        <f t="shared" si="382"/>
        <v/>
      </c>
      <c r="AQ440" s="8"/>
      <c r="AR440" s="22" t="str">
        <f t="shared" si="362"/>
        <v/>
      </c>
      <c r="AS440" s="34" t="str">
        <f t="shared" si="383"/>
        <v/>
      </c>
      <c r="AT440" s="8"/>
      <c r="AU440" s="22" t="str">
        <f t="shared" si="363"/>
        <v/>
      </c>
      <c r="AV440" s="34" t="str">
        <f t="shared" si="384"/>
        <v/>
      </c>
      <c r="AW440" s="8"/>
      <c r="AX440" s="22" t="str">
        <f t="shared" si="364"/>
        <v/>
      </c>
      <c r="AY440" s="34" t="str">
        <f t="shared" si="385"/>
        <v/>
      </c>
      <c r="AZ440" s="8"/>
      <c r="BA440" s="22" t="str">
        <f t="shared" si="365"/>
        <v/>
      </c>
      <c r="BB440" s="34" t="str">
        <f t="shared" si="386"/>
        <v/>
      </c>
      <c r="BC440" s="8"/>
      <c r="BD440" s="22" t="str">
        <f t="shared" si="366"/>
        <v/>
      </c>
      <c r="BE440" s="34" t="str">
        <f t="shared" si="389"/>
        <v/>
      </c>
      <c r="BF440" s="8"/>
      <c r="BG440" s="22" t="str">
        <f t="shared" si="367"/>
        <v/>
      </c>
      <c r="BH440" s="34" t="str">
        <f t="shared" si="387"/>
        <v/>
      </c>
      <c r="BI440" s="8"/>
      <c r="BJ440" s="22" t="str">
        <f t="shared" si="368"/>
        <v/>
      </c>
    </row>
    <row r="441" spans="1:62" ht="18" customHeight="1" x14ac:dyDescent="0.35">
      <c r="A441" s="68">
        <f>'Energy - Master'!A440</f>
        <v>46460</v>
      </c>
      <c r="B441" s="24" t="str">
        <f t="shared" si="348"/>
        <v>Mar-2027</v>
      </c>
      <c r="C441" s="34" t="str">
        <f t="shared" si="369"/>
        <v/>
      </c>
      <c r="D441" s="8"/>
      <c r="E441" s="22" t="str">
        <f t="shared" si="349"/>
        <v/>
      </c>
      <c r="F441" s="34" t="str">
        <f t="shared" si="370"/>
        <v/>
      </c>
      <c r="G441" s="8"/>
      <c r="H441" s="22" t="str">
        <f t="shared" si="350"/>
        <v/>
      </c>
      <c r="I441" s="34" t="str">
        <f t="shared" si="371"/>
        <v/>
      </c>
      <c r="J441" s="8"/>
      <c r="K441" s="22" t="str">
        <f t="shared" si="351"/>
        <v/>
      </c>
      <c r="L441" s="34" t="str">
        <f t="shared" si="372"/>
        <v/>
      </c>
      <c r="M441" s="8"/>
      <c r="N441" s="22" t="str">
        <f t="shared" si="352"/>
        <v/>
      </c>
      <c r="O441" s="34" t="str">
        <f t="shared" si="373"/>
        <v/>
      </c>
      <c r="P441" s="8"/>
      <c r="Q441" s="22" t="str">
        <f t="shared" si="353"/>
        <v/>
      </c>
      <c r="R441" s="34" t="str">
        <f t="shared" si="374"/>
        <v/>
      </c>
      <c r="S441" s="8"/>
      <c r="T441" s="22" t="str">
        <f t="shared" si="354"/>
        <v/>
      </c>
      <c r="U441" s="34" t="str">
        <f t="shared" si="375"/>
        <v/>
      </c>
      <c r="V441" s="8"/>
      <c r="W441" s="22" t="str">
        <f t="shared" si="355"/>
        <v/>
      </c>
      <c r="X441" s="34" t="str">
        <f t="shared" si="376"/>
        <v/>
      </c>
      <c r="Y441" s="8"/>
      <c r="Z441" s="22" t="str">
        <f t="shared" si="356"/>
        <v/>
      </c>
      <c r="AA441" s="34" t="str">
        <f t="shared" si="377"/>
        <v/>
      </c>
      <c r="AB441" s="8"/>
      <c r="AC441" s="22" t="str">
        <f t="shared" si="357"/>
        <v/>
      </c>
      <c r="AD441" s="34" t="str">
        <f t="shared" si="378"/>
        <v/>
      </c>
      <c r="AE441" s="8"/>
      <c r="AF441" s="22" t="str">
        <f t="shared" si="358"/>
        <v/>
      </c>
      <c r="AG441" s="34" t="str">
        <f t="shared" si="379"/>
        <v/>
      </c>
      <c r="AH441" s="8"/>
      <c r="AI441" s="22" t="str">
        <f t="shared" si="359"/>
        <v/>
      </c>
      <c r="AJ441" s="34" t="str">
        <f t="shared" si="380"/>
        <v/>
      </c>
      <c r="AK441" s="8"/>
      <c r="AL441" s="22" t="str">
        <f t="shared" si="360"/>
        <v/>
      </c>
      <c r="AM441" s="34" t="str">
        <f t="shared" si="381"/>
        <v/>
      </c>
      <c r="AN441" s="8"/>
      <c r="AO441" s="22" t="str">
        <f t="shared" si="361"/>
        <v/>
      </c>
      <c r="AP441" s="34" t="str">
        <f t="shared" si="382"/>
        <v/>
      </c>
      <c r="AQ441" s="8"/>
      <c r="AR441" s="22" t="str">
        <f t="shared" si="362"/>
        <v/>
      </c>
      <c r="AS441" s="34" t="str">
        <f t="shared" si="383"/>
        <v/>
      </c>
      <c r="AT441" s="8"/>
      <c r="AU441" s="22" t="str">
        <f t="shared" si="363"/>
        <v/>
      </c>
      <c r="AV441" s="34" t="str">
        <f t="shared" si="384"/>
        <v/>
      </c>
      <c r="AW441" s="8"/>
      <c r="AX441" s="22" t="str">
        <f t="shared" si="364"/>
        <v/>
      </c>
      <c r="AY441" s="34" t="str">
        <f t="shared" si="385"/>
        <v/>
      </c>
      <c r="AZ441" s="8"/>
      <c r="BA441" s="22" t="str">
        <f t="shared" si="365"/>
        <v/>
      </c>
      <c r="BB441" s="34" t="str">
        <f t="shared" si="386"/>
        <v/>
      </c>
      <c r="BC441" s="8"/>
      <c r="BD441" s="22" t="str">
        <f t="shared" si="366"/>
        <v/>
      </c>
      <c r="BE441" s="34" t="str">
        <f t="shared" si="389"/>
        <v/>
      </c>
      <c r="BF441" s="8"/>
      <c r="BG441" s="22" t="str">
        <f t="shared" si="367"/>
        <v/>
      </c>
      <c r="BH441" s="34" t="str">
        <f t="shared" si="387"/>
        <v/>
      </c>
      <c r="BI441" s="8"/>
      <c r="BJ441" s="22" t="str">
        <f t="shared" si="368"/>
        <v/>
      </c>
    </row>
    <row r="442" spans="1:62" ht="18" customHeight="1" x14ac:dyDescent="0.35">
      <c r="A442" s="68">
        <f>'Energy - Master'!A441</f>
        <v>46461</v>
      </c>
      <c r="B442" s="24" t="str">
        <f t="shared" si="348"/>
        <v>Mar-2027</v>
      </c>
      <c r="C442" s="34" t="str">
        <f t="shared" si="369"/>
        <v/>
      </c>
      <c r="D442" s="8"/>
      <c r="E442" s="22" t="str">
        <f t="shared" si="349"/>
        <v/>
      </c>
      <c r="F442" s="34" t="str">
        <f t="shared" si="370"/>
        <v/>
      </c>
      <c r="G442" s="8"/>
      <c r="H442" s="22" t="str">
        <f t="shared" si="350"/>
        <v/>
      </c>
      <c r="I442" s="34" t="str">
        <f t="shared" si="371"/>
        <v/>
      </c>
      <c r="J442" s="8"/>
      <c r="K442" s="22" t="str">
        <f t="shared" si="351"/>
        <v/>
      </c>
      <c r="L442" s="34" t="str">
        <f t="shared" si="372"/>
        <v/>
      </c>
      <c r="M442" s="8"/>
      <c r="N442" s="22" t="str">
        <f t="shared" si="352"/>
        <v/>
      </c>
      <c r="O442" s="34" t="str">
        <f t="shared" si="373"/>
        <v/>
      </c>
      <c r="P442" s="8"/>
      <c r="Q442" s="22" t="str">
        <f t="shared" si="353"/>
        <v/>
      </c>
      <c r="R442" s="34" t="str">
        <f t="shared" si="374"/>
        <v/>
      </c>
      <c r="S442" s="8"/>
      <c r="T442" s="22" t="str">
        <f t="shared" si="354"/>
        <v/>
      </c>
      <c r="U442" s="34" t="str">
        <f t="shared" si="375"/>
        <v/>
      </c>
      <c r="V442" s="8"/>
      <c r="W442" s="22" t="str">
        <f t="shared" si="355"/>
        <v/>
      </c>
      <c r="X442" s="34" t="str">
        <f t="shared" si="376"/>
        <v/>
      </c>
      <c r="Y442" s="8"/>
      <c r="Z442" s="22" t="str">
        <f t="shared" si="356"/>
        <v/>
      </c>
      <c r="AA442" s="34" t="str">
        <f t="shared" si="377"/>
        <v/>
      </c>
      <c r="AB442" s="8"/>
      <c r="AC442" s="22" t="str">
        <f t="shared" si="357"/>
        <v/>
      </c>
      <c r="AD442" s="34" t="str">
        <f t="shared" si="378"/>
        <v/>
      </c>
      <c r="AE442" s="8"/>
      <c r="AF442" s="22" t="str">
        <f t="shared" si="358"/>
        <v/>
      </c>
      <c r="AG442" s="34" t="str">
        <f t="shared" si="379"/>
        <v/>
      </c>
      <c r="AH442" s="8"/>
      <c r="AI442" s="22" t="str">
        <f t="shared" si="359"/>
        <v/>
      </c>
      <c r="AJ442" s="34" t="str">
        <f t="shared" si="380"/>
        <v/>
      </c>
      <c r="AK442" s="8"/>
      <c r="AL442" s="22" t="str">
        <f t="shared" si="360"/>
        <v/>
      </c>
      <c r="AM442" s="34" t="str">
        <f t="shared" si="381"/>
        <v/>
      </c>
      <c r="AN442" s="8"/>
      <c r="AO442" s="22" t="str">
        <f t="shared" si="361"/>
        <v/>
      </c>
      <c r="AP442" s="34" t="str">
        <f t="shared" si="382"/>
        <v/>
      </c>
      <c r="AQ442" s="8"/>
      <c r="AR442" s="22" t="str">
        <f t="shared" si="362"/>
        <v/>
      </c>
      <c r="AS442" s="34" t="str">
        <f t="shared" si="383"/>
        <v/>
      </c>
      <c r="AT442" s="8"/>
      <c r="AU442" s="22" t="str">
        <f t="shared" si="363"/>
        <v/>
      </c>
      <c r="AV442" s="34" t="str">
        <f t="shared" si="384"/>
        <v/>
      </c>
      <c r="AW442" s="8"/>
      <c r="AX442" s="22" t="str">
        <f t="shared" si="364"/>
        <v/>
      </c>
      <c r="AY442" s="34" t="str">
        <f t="shared" si="385"/>
        <v/>
      </c>
      <c r="AZ442" s="8"/>
      <c r="BA442" s="22" t="str">
        <f t="shared" si="365"/>
        <v/>
      </c>
      <c r="BB442" s="34" t="str">
        <f t="shared" si="386"/>
        <v/>
      </c>
      <c r="BC442" s="8"/>
      <c r="BD442" s="22" t="str">
        <f t="shared" si="366"/>
        <v/>
      </c>
      <c r="BE442" s="34" t="str">
        <f t="shared" si="389"/>
        <v/>
      </c>
      <c r="BF442" s="8"/>
      <c r="BG442" s="22" t="str">
        <f t="shared" si="367"/>
        <v/>
      </c>
      <c r="BH442" s="34" t="str">
        <f t="shared" si="387"/>
        <v/>
      </c>
      <c r="BI442" s="8"/>
      <c r="BJ442" s="22" t="str">
        <f t="shared" si="368"/>
        <v/>
      </c>
    </row>
    <row r="443" spans="1:62" ht="18" customHeight="1" x14ac:dyDescent="0.35">
      <c r="A443" s="68">
        <f>'Energy - Master'!A442</f>
        <v>46462</v>
      </c>
      <c r="B443" s="24" t="str">
        <f t="shared" si="348"/>
        <v>Mar-2027</v>
      </c>
      <c r="C443" s="34" t="str">
        <f t="shared" si="369"/>
        <v/>
      </c>
      <c r="D443" s="8"/>
      <c r="E443" s="22" t="str">
        <f t="shared" si="349"/>
        <v/>
      </c>
      <c r="F443" s="34" t="str">
        <f t="shared" si="370"/>
        <v/>
      </c>
      <c r="G443" s="8"/>
      <c r="H443" s="22" t="str">
        <f t="shared" si="350"/>
        <v/>
      </c>
      <c r="I443" s="34" t="str">
        <f t="shared" si="371"/>
        <v/>
      </c>
      <c r="J443" s="8"/>
      <c r="K443" s="22" t="str">
        <f t="shared" si="351"/>
        <v/>
      </c>
      <c r="L443" s="34" t="str">
        <f t="shared" si="372"/>
        <v/>
      </c>
      <c r="M443" s="8"/>
      <c r="N443" s="22" t="str">
        <f t="shared" si="352"/>
        <v/>
      </c>
      <c r="O443" s="34" t="str">
        <f t="shared" si="373"/>
        <v/>
      </c>
      <c r="P443" s="8"/>
      <c r="Q443" s="22" t="str">
        <f t="shared" si="353"/>
        <v/>
      </c>
      <c r="R443" s="34" t="str">
        <f t="shared" si="374"/>
        <v/>
      </c>
      <c r="S443" s="8"/>
      <c r="T443" s="22" t="str">
        <f t="shared" si="354"/>
        <v/>
      </c>
      <c r="U443" s="34" t="str">
        <f t="shared" si="375"/>
        <v/>
      </c>
      <c r="V443" s="8"/>
      <c r="W443" s="22" t="str">
        <f t="shared" si="355"/>
        <v/>
      </c>
      <c r="X443" s="34" t="str">
        <f t="shared" si="376"/>
        <v/>
      </c>
      <c r="Y443" s="8"/>
      <c r="Z443" s="22" t="str">
        <f t="shared" si="356"/>
        <v/>
      </c>
      <c r="AA443" s="34" t="str">
        <f t="shared" si="377"/>
        <v/>
      </c>
      <c r="AB443" s="8"/>
      <c r="AC443" s="22" t="str">
        <f t="shared" si="357"/>
        <v/>
      </c>
      <c r="AD443" s="34" t="str">
        <f t="shared" si="378"/>
        <v/>
      </c>
      <c r="AE443" s="8"/>
      <c r="AF443" s="22" t="str">
        <f t="shared" si="358"/>
        <v/>
      </c>
      <c r="AG443" s="34" t="str">
        <f t="shared" si="379"/>
        <v/>
      </c>
      <c r="AH443" s="8"/>
      <c r="AI443" s="22" t="str">
        <f t="shared" si="359"/>
        <v/>
      </c>
      <c r="AJ443" s="34" t="str">
        <f t="shared" si="380"/>
        <v/>
      </c>
      <c r="AK443" s="8"/>
      <c r="AL443" s="22" t="str">
        <f t="shared" si="360"/>
        <v/>
      </c>
      <c r="AM443" s="34" t="str">
        <f t="shared" si="381"/>
        <v/>
      </c>
      <c r="AN443" s="8"/>
      <c r="AO443" s="22" t="str">
        <f t="shared" si="361"/>
        <v/>
      </c>
      <c r="AP443" s="34" t="str">
        <f t="shared" si="382"/>
        <v/>
      </c>
      <c r="AQ443" s="8"/>
      <c r="AR443" s="22" t="str">
        <f t="shared" si="362"/>
        <v/>
      </c>
      <c r="AS443" s="34" t="str">
        <f t="shared" si="383"/>
        <v/>
      </c>
      <c r="AT443" s="8"/>
      <c r="AU443" s="22" t="str">
        <f t="shared" si="363"/>
        <v/>
      </c>
      <c r="AV443" s="34" t="str">
        <f t="shared" si="384"/>
        <v/>
      </c>
      <c r="AW443" s="8"/>
      <c r="AX443" s="22" t="str">
        <f t="shared" si="364"/>
        <v/>
      </c>
      <c r="AY443" s="34" t="str">
        <f t="shared" si="385"/>
        <v/>
      </c>
      <c r="AZ443" s="8"/>
      <c r="BA443" s="22" t="str">
        <f t="shared" si="365"/>
        <v/>
      </c>
      <c r="BB443" s="34" t="str">
        <f t="shared" si="386"/>
        <v/>
      </c>
      <c r="BC443" s="8"/>
      <c r="BD443" s="22" t="str">
        <f t="shared" si="366"/>
        <v/>
      </c>
      <c r="BE443" s="34" t="str">
        <f t="shared" si="389"/>
        <v/>
      </c>
      <c r="BF443" s="8"/>
      <c r="BG443" s="22" t="str">
        <f t="shared" si="367"/>
        <v/>
      </c>
      <c r="BH443" s="34" t="str">
        <f t="shared" si="387"/>
        <v/>
      </c>
      <c r="BI443" s="8"/>
      <c r="BJ443" s="22" t="str">
        <f t="shared" si="368"/>
        <v/>
      </c>
    </row>
    <row r="444" spans="1:62" ht="18" customHeight="1" x14ac:dyDescent="0.35">
      <c r="A444" s="68">
        <f>'Energy - Master'!A443</f>
        <v>46463</v>
      </c>
      <c r="B444" s="24" t="str">
        <f t="shared" si="348"/>
        <v>Mar-2027</v>
      </c>
      <c r="C444" s="34" t="str">
        <f t="shared" si="369"/>
        <v/>
      </c>
      <c r="D444" s="8"/>
      <c r="E444" s="22" t="str">
        <f t="shared" si="349"/>
        <v/>
      </c>
      <c r="F444" s="34" t="str">
        <f t="shared" si="370"/>
        <v/>
      </c>
      <c r="G444" s="8"/>
      <c r="H444" s="22" t="str">
        <f t="shared" si="350"/>
        <v/>
      </c>
      <c r="I444" s="34" t="str">
        <f t="shared" si="371"/>
        <v/>
      </c>
      <c r="J444" s="8"/>
      <c r="K444" s="22" t="str">
        <f t="shared" si="351"/>
        <v/>
      </c>
      <c r="L444" s="34" t="str">
        <f t="shared" si="372"/>
        <v/>
      </c>
      <c r="M444" s="8"/>
      <c r="N444" s="22" t="str">
        <f t="shared" si="352"/>
        <v/>
      </c>
      <c r="O444" s="34" t="str">
        <f t="shared" si="373"/>
        <v/>
      </c>
      <c r="P444" s="8"/>
      <c r="Q444" s="22" t="str">
        <f t="shared" si="353"/>
        <v/>
      </c>
      <c r="R444" s="34" t="str">
        <f t="shared" si="374"/>
        <v/>
      </c>
      <c r="S444" s="8"/>
      <c r="T444" s="22" t="str">
        <f t="shared" si="354"/>
        <v/>
      </c>
      <c r="U444" s="34" t="str">
        <f t="shared" si="375"/>
        <v/>
      </c>
      <c r="V444" s="8"/>
      <c r="W444" s="22" t="str">
        <f t="shared" si="355"/>
        <v/>
      </c>
      <c r="X444" s="34" t="str">
        <f t="shared" si="376"/>
        <v/>
      </c>
      <c r="Y444" s="8"/>
      <c r="Z444" s="22" t="str">
        <f t="shared" si="356"/>
        <v/>
      </c>
      <c r="AA444" s="34" t="str">
        <f t="shared" si="377"/>
        <v/>
      </c>
      <c r="AB444" s="8"/>
      <c r="AC444" s="22" t="str">
        <f t="shared" si="357"/>
        <v/>
      </c>
      <c r="AD444" s="34" t="str">
        <f t="shared" si="378"/>
        <v/>
      </c>
      <c r="AE444" s="8"/>
      <c r="AF444" s="22" t="str">
        <f t="shared" si="358"/>
        <v/>
      </c>
      <c r="AG444" s="34" t="str">
        <f t="shared" si="379"/>
        <v/>
      </c>
      <c r="AH444" s="8"/>
      <c r="AI444" s="22" t="str">
        <f t="shared" si="359"/>
        <v/>
      </c>
      <c r="AJ444" s="34" t="str">
        <f t="shared" si="380"/>
        <v/>
      </c>
      <c r="AK444" s="8"/>
      <c r="AL444" s="22" t="str">
        <f t="shared" si="360"/>
        <v/>
      </c>
      <c r="AM444" s="34" t="str">
        <f t="shared" si="381"/>
        <v/>
      </c>
      <c r="AN444" s="8"/>
      <c r="AO444" s="22" t="str">
        <f t="shared" si="361"/>
        <v/>
      </c>
      <c r="AP444" s="34" t="str">
        <f t="shared" si="382"/>
        <v/>
      </c>
      <c r="AQ444" s="8"/>
      <c r="AR444" s="22" t="str">
        <f t="shared" si="362"/>
        <v/>
      </c>
      <c r="AS444" s="34" t="str">
        <f t="shared" si="383"/>
        <v/>
      </c>
      <c r="AT444" s="8"/>
      <c r="AU444" s="22" t="str">
        <f t="shared" si="363"/>
        <v/>
      </c>
      <c r="AV444" s="34" t="str">
        <f t="shared" si="384"/>
        <v/>
      </c>
      <c r="AW444" s="8"/>
      <c r="AX444" s="22" t="str">
        <f t="shared" si="364"/>
        <v/>
      </c>
      <c r="AY444" s="34" t="str">
        <f t="shared" si="385"/>
        <v/>
      </c>
      <c r="AZ444" s="8"/>
      <c r="BA444" s="22" t="str">
        <f t="shared" si="365"/>
        <v/>
      </c>
      <c r="BB444" s="34" t="str">
        <f t="shared" si="386"/>
        <v/>
      </c>
      <c r="BC444" s="8"/>
      <c r="BD444" s="22" t="str">
        <f t="shared" si="366"/>
        <v/>
      </c>
      <c r="BE444" s="34" t="str">
        <f t="shared" si="389"/>
        <v/>
      </c>
      <c r="BF444" s="8"/>
      <c r="BG444" s="22" t="str">
        <f t="shared" si="367"/>
        <v/>
      </c>
      <c r="BH444" s="34" t="str">
        <f t="shared" si="387"/>
        <v/>
      </c>
      <c r="BI444" s="8"/>
      <c r="BJ444" s="22" t="str">
        <f t="shared" si="368"/>
        <v/>
      </c>
    </row>
    <row r="445" spans="1:62" ht="18" customHeight="1" x14ac:dyDescent="0.35">
      <c r="A445" s="68">
        <f>'Energy - Master'!A444</f>
        <v>46464</v>
      </c>
      <c r="B445" s="24" t="str">
        <f t="shared" si="348"/>
        <v>Mar-2027</v>
      </c>
      <c r="C445" s="34" t="str">
        <f t="shared" si="369"/>
        <v/>
      </c>
      <c r="D445" s="8"/>
      <c r="E445" s="22" t="str">
        <f t="shared" si="349"/>
        <v/>
      </c>
      <c r="F445" s="34" t="str">
        <f t="shared" si="370"/>
        <v/>
      </c>
      <c r="G445" s="8"/>
      <c r="H445" s="22" t="str">
        <f t="shared" si="350"/>
        <v/>
      </c>
      <c r="I445" s="34" t="str">
        <f t="shared" si="371"/>
        <v/>
      </c>
      <c r="J445" s="8"/>
      <c r="K445" s="22" t="str">
        <f t="shared" si="351"/>
        <v/>
      </c>
      <c r="L445" s="34" t="str">
        <f t="shared" si="372"/>
        <v/>
      </c>
      <c r="M445" s="8"/>
      <c r="N445" s="22" t="str">
        <f t="shared" si="352"/>
        <v/>
      </c>
      <c r="O445" s="34" t="str">
        <f t="shared" si="373"/>
        <v/>
      </c>
      <c r="P445" s="8"/>
      <c r="Q445" s="22" t="str">
        <f t="shared" si="353"/>
        <v/>
      </c>
      <c r="R445" s="34" t="str">
        <f t="shared" si="374"/>
        <v/>
      </c>
      <c r="S445" s="8"/>
      <c r="T445" s="22" t="str">
        <f t="shared" si="354"/>
        <v/>
      </c>
      <c r="U445" s="34" t="str">
        <f t="shared" si="375"/>
        <v/>
      </c>
      <c r="V445" s="8"/>
      <c r="W445" s="22" t="str">
        <f t="shared" si="355"/>
        <v/>
      </c>
      <c r="X445" s="34" t="str">
        <f t="shared" si="376"/>
        <v/>
      </c>
      <c r="Y445" s="8"/>
      <c r="Z445" s="22" t="str">
        <f t="shared" si="356"/>
        <v/>
      </c>
      <c r="AA445" s="34" t="str">
        <f t="shared" si="377"/>
        <v/>
      </c>
      <c r="AB445" s="8"/>
      <c r="AC445" s="22" t="str">
        <f t="shared" si="357"/>
        <v/>
      </c>
      <c r="AD445" s="34" t="str">
        <f t="shared" si="378"/>
        <v/>
      </c>
      <c r="AE445" s="8"/>
      <c r="AF445" s="22" t="str">
        <f t="shared" si="358"/>
        <v/>
      </c>
      <c r="AG445" s="34" t="str">
        <f t="shared" si="379"/>
        <v/>
      </c>
      <c r="AH445" s="8"/>
      <c r="AI445" s="22" t="str">
        <f t="shared" si="359"/>
        <v/>
      </c>
      <c r="AJ445" s="34" t="str">
        <f t="shared" si="380"/>
        <v/>
      </c>
      <c r="AK445" s="8"/>
      <c r="AL445" s="22" t="str">
        <f t="shared" si="360"/>
        <v/>
      </c>
      <c r="AM445" s="34" t="str">
        <f t="shared" si="381"/>
        <v/>
      </c>
      <c r="AN445" s="8"/>
      <c r="AO445" s="22" t="str">
        <f t="shared" si="361"/>
        <v/>
      </c>
      <c r="AP445" s="34" t="str">
        <f t="shared" si="382"/>
        <v/>
      </c>
      <c r="AQ445" s="8"/>
      <c r="AR445" s="22" t="str">
        <f t="shared" si="362"/>
        <v/>
      </c>
      <c r="AS445" s="34" t="str">
        <f t="shared" si="383"/>
        <v/>
      </c>
      <c r="AT445" s="8"/>
      <c r="AU445" s="22" t="str">
        <f t="shared" si="363"/>
        <v/>
      </c>
      <c r="AV445" s="34" t="str">
        <f t="shared" si="384"/>
        <v/>
      </c>
      <c r="AW445" s="8"/>
      <c r="AX445" s="22" t="str">
        <f t="shared" si="364"/>
        <v/>
      </c>
      <c r="AY445" s="34" t="str">
        <f t="shared" si="385"/>
        <v/>
      </c>
      <c r="AZ445" s="8"/>
      <c r="BA445" s="22" t="str">
        <f t="shared" si="365"/>
        <v/>
      </c>
      <c r="BB445" s="34" t="str">
        <f t="shared" si="386"/>
        <v/>
      </c>
      <c r="BC445" s="8"/>
      <c r="BD445" s="22" t="str">
        <f t="shared" si="366"/>
        <v/>
      </c>
      <c r="BE445" s="34" t="str">
        <f t="shared" si="389"/>
        <v/>
      </c>
      <c r="BF445" s="8"/>
      <c r="BG445" s="22" t="str">
        <f t="shared" si="367"/>
        <v/>
      </c>
      <c r="BH445" s="34" t="str">
        <f t="shared" si="387"/>
        <v/>
      </c>
      <c r="BI445" s="8"/>
      <c r="BJ445" s="22" t="str">
        <f t="shared" si="368"/>
        <v/>
      </c>
    </row>
    <row r="446" spans="1:62" ht="18" customHeight="1" x14ac:dyDescent="0.35">
      <c r="A446" s="68">
        <f>'Energy - Master'!A445</f>
        <v>46465</v>
      </c>
      <c r="B446" s="24" t="str">
        <f t="shared" si="348"/>
        <v>Mar-2027</v>
      </c>
      <c r="C446" s="34" t="str">
        <f t="shared" si="369"/>
        <v/>
      </c>
      <c r="D446" s="8"/>
      <c r="E446" s="22" t="str">
        <f t="shared" si="349"/>
        <v/>
      </c>
      <c r="F446" s="34" t="str">
        <f t="shared" si="370"/>
        <v/>
      </c>
      <c r="G446" s="8"/>
      <c r="H446" s="22" t="str">
        <f t="shared" si="350"/>
        <v/>
      </c>
      <c r="I446" s="34" t="str">
        <f t="shared" si="371"/>
        <v/>
      </c>
      <c r="J446" s="8"/>
      <c r="K446" s="22" t="str">
        <f t="shared" si="351"/>
        <v/>
      </c>
      <c r="L446" s="34" t="str">
        <f t="shared" si="372"/>
        <v/>
      </c>
      <c r="M446" s="8"/>
      <c r="N446" s="22" t="str">
        <f t="shared" si="352"/>
        <v/>
      </c>
      <c r="O446" s="34" t="str">
        <f t="shared" si="373"/>
        <v/>
      </c>
      <c r="P446" s="8"/>
      <c r="Q446" s="22" t="str">
        <f t="shared" si="353"/>
        <v/>
      </c>
      <c r="R446" s="34" t="str">
        <f t="shared" si="374"/>
        <v/>
      </c>
      <c r="S446" s="8"/>
      <c r="T446" s="22" t="str">
        <f t="shared" si="354"/>
        <v/>
      </c>
      <c r="U446" s="34" t="str">
        <f t="shared" si="375"/>
        <v/>
      </c>
      <c r="V446" s="8"/>
      <c r="W446" s="22" t="str">
        <f t="shared" si="355"/>
        <v/>
      </c>
      <c r="X446" s="34" t="str">
        <f t="shared" si="376"/>
        <v/>
      </c>
      <c r="Y446" s="8"/>
      <c r="Z446" s="22" t="str">
        <f t="shared" si="356"/>
        <v/>
      </c>
      <c r="AA446" s="34" t="str">
        <f t="shared" si="377"/>
        <v/>
      </c>
      <c r="AB446" s="8"/>
      <c r="AC446" s="22" t="str">
        <f t="shared" si="357"/>
        <v/>
      </c>
      <c r="AD446" s="34" t="str">
        <f t="shared" si="378"/>
        <v/>
      </c>
      <c r="AE446" s="8"/>
      <c r="AF446" s="22" t="str">
        <f t="shared" si="358"/>
        <v/>
      </c>
      <c r="AG446" s="34" t="str">
        <f t="shared" si="379"/>
        <v/>
      </c>
      <c r="AH446" s="8"/>
      <c r="AI446" s="22" t="str">
        <f t="shared" si="359"/>
        <v/>
      </c>
      <c r="AJ446" s="34" t="str">
        <f t="shared" si="380"/>
        <v/>
      </c>
      <c r="AK446" s="8"/>
      <c r="AL446" s="22" t="str">
        <f t="shared" si="360"/>
        <v/>
      </c>
      <c r="AM446" s="34" t="str">
        <f t="shared" si="381"/>
        <v/>
      </c>
      <c r="AN446" s="8"/>
      <c r="AO446" s="22" t="str">
        <f t="shared" si="361"/>
        <v/>
      </c>
      <c r="AP446" s="34" t="str">
        <f t="shared" si="382"/>
        <v/>
      </c>
      <c r="AQ446" s="8"/>
      <c r="AR446" s="22" t="str">
        <f t="shared" si="362"/>
        <v/>
      </c>
      <c r="AS446" s="34" t="str">
        <f t="shared" si="383"/>
        <v/>
      </c>
      <c r="AT446" s="8"/>
      <c r="AU446" s="22" t="str">
        <f t="shared" si="363"/>
        <v/>
      </c>
      <c r="AV446" s="34" t="str">
        <f t="shared" si="384"/>
        <v/>
      </c>
      <c r="AW446" s="8"/>
      <c r="AX446" s="22" t="str">
        <f t="shared" si="364"/>
        <v/>
      </c>
      <c r="AY446" s="34" t="str">
        <f t="shared" si="385"/>
        <v/>
      </c>
      <c r="AZ446" s="8"/>
      <c r="BA446" s="22" t="str">
        <f t="shared" si="365"/>
        <v/>
      </c>
      <c r="BB446" s="34" t="str">
        <f t="shared" si="386"/>
        <v/>
      </c>
      <c r="BC446" s="8"/>
      <c r="BD446" s="22" t="str">
        <f t="shared" si="366"/>
        <v/>
      </c>
      <c r="BE446" s="34" t="str">
        <f t="shared" si="389"/>
        <v/>
      </c>
      <c r="BF446" s="8"/>
      <c r="BG446" s="22" t="str">
        <f t="shared" si="367"/>
        <v/>
      </c>
      <c r="BH446" s="34" t="str">
        <f t="shared" si="387"/>
        <v/>
      </c>
      <c r="BI446" s="8"/>
      <c r="BJ446" s="22" t="str">
        <f t="shared" si="368"/>
        <v/>
      </c>
    </row>
    <row r="447" spans="1:62" ht="18" customHeight="1" x14ac:dyDescent="0.35">
      <c r="A447" s="68">
        <f>'Energy - Master'!A446</f>
        <v>46466</v>
      </c>
      <c r="B447" s="24" t="str">
        <f t="shared" si="348"/>
        <v>Mar-2027</v>
      </c>
      <c r="C447" s="34" t="str">
        <f t="shared" si="369"/>
        <v/>
      </c>
      <c r="D447" s="8"/>
      <c r="E447" s="22" t="str">
        <f t="shared" si="349"/>
        <v/>
      </c>
      <c r="F447" s="34" t="str">
        <f t="shared" si="370"/>
        <v/>
      </c>
      <c r="G447" s="8"/>
      <c r="H447" s="22" t="str">
        <f t="shared" si="350"/>
        <v/>
      </c>
      <c r="I447" s="34" t="str">
        <f t="shared" si="371"/>
        <v/>
      </c>
      <c r="J447" s="8"/>
      <c r="K447" s="22" t="str">
        <f t="shared" si="351"/>
        <v/>
      </c>
      <c r="L447" s="34" t="str">
        <f t="shared" si="372"/>
        <v/>
      </c>
      <c r="M447" s="8"/>
      <c r="N447" s="22" t="str">
        <f t="shared" si="352"/>
        <v/>
      </c>
      <c r="O447" s="34" t="str">
        <f t="shared" si="373"/>
        <v/>
      </c>
      <c r="P447" s="8"/>
      <c r="Q447" s="22" t="str">
        <f t="shared" si="353"/>
        <v/>
      </c>
      <c r="R447" s="34" t="str">
        <f t="shared" si="374"/>
        <v/>
      </c>
      <c r="S447" s="8"/>
      <c r="T447" s="22" t="str">
        <f t="shared" si="354"/>
        <v/>
      </c>
      <c r="U447" s="34" t="str">
        <f t="shared" si="375"/>
        <v/>
      </c>
      <c r="V447" s="8"/>
      <c r="W447" s="22" t="str">
        <f t="shared" si="355"/>
        <v/>
      </c>
      <c r="X447" s="34" t="str">
        <f t="shared" si="376"/>
        <v/>
      </c>
      <c r="Y447" s="8"/>
      <c r="Z447" s="22" t="str">
        <f t="shared" si="356"/>
        <v/>
      </c>
      <c r="AA447" s="34" t="str">
        <f t="shared" si="377"/>
        <v/>
      </c>
      <c r="AB447" s="8"/>
      <c r="AC447" s="22" t="str">
        <f t="shared" si="357"/>
        <v/>
      </c>
      <c r="AD447" s="34" t="str">
        <f t="shared" si="378"/>
        <v/>
      </c>
      <c r="AE447" s="8"/>
      <c r="AF447" s="22" t="str">
        <f t="shared" si="358"/>
        <v/>
      </c>
      <c r="AG447" s="34" t="str">
        <f t="shared" si="379"/>
        <v/>
      </c>
      <c r="AH447" s="8"/>
      <c r="AI447" s="22" t="str">
        <f t="shared" si="359"/>
        <v/>
      </c>
      <c r="AJ447" s="34" t="str">
        <f t="shared" si="380"/>
        <v/>
      </c>
      <c r="AK447" s="8"/>
      <c r="AL447" s="22" t="str">
        <f t="shared" si="360"/>
        <v/>
      </c>
      <c r="AM447" s="34" t="str">
        <f t="shared" si="381"/>
        <v/>
      </c>
      <c r="AN447" s="8"/>
      <c r="AO447" s="22" t="str">
        <f t="shared" si="361"/>
        <v/>
      </c>
      <c r="AP447" s="34" t="str">
        <f t="shared" si="382"/>
        <v/>
      </c>
      <c r="AQ447" s="8"/>
      <c r="AR447" s="22" t="str">
        <f t="shared" si="362"/>
        <v/>
      </c>
      <c r="AS447" s="34" t="str">
        <f t="shared" si="383"/>
        <v/>
      </c>
      <c r="AT447" s="8"/>
      <c r="AU447" s="22" t="str">
        <f t="shared" si="363"/>
        <v/>
      </c>
      <c r="AV447" s="34" t="str">
        <f t="shared" si="384"/>
        <v/>
      </c>
      <c r="AW447" s="8"/>
      <c r="AX447" s="22" t="str">
        <f t="shared" si="364"/>
        <v/>
      </c>
      <c r="AY447" s="34" t="str">
        <f t="shared" si="385"/>
        <v/>
      </c>
      <c r="AZ447" s="8"/>
      <c r="BA447" s="22" t="str">
        <f t="shared" si="365"/>
        <v/>
      </c>
      <c r="BB447" s="34" t="str">
        <f t="shared" si="386"/>
        <v/>
      </c>
      <c r="BC447" s="8"/>
      <c r="BD447" s="22" t="str">
        <f t="shared" si="366"/>
        <v/>
      </c>
      <c r="BE447" s="34" t="str">
        <f t="shared" si="389"/>
        <v/>
      </c>
      <c r="BF447" s="8"/>
      <c r="BG447" s="22" t="str">
        <f t="shared" si="367"/>
        <v/>
      </c>
      <c r="BH447" s="34" t="str">
        <f t="shared" si="387"/>
        <v/>
      </c>
      <c r="BI447" s="8"/>
      <c r="BJ447" s="22" t="str">
        <f t="shared" si="368"/>
        <v/>
      </c>
    </row>
    <row r="448" spans="1:62" ht="18" customHeight="1" x14ac:dyDescent="0.35">
      <c r="A448" s="68">
        <f>'Energy - Master'!A447</f>
        <v>46467</v>
      </c>
      <c r="B448" s="24" t="str">
        <f t="shared" si="348"/>
        <v>Mar-2027</v>
      </c>
      <c r="C448" s="34" t="str">
        <f t="shared" si="369"/>
        <v/>
      </c>
      <c r="D448" s="8"/>
      <c r="E448" s="22" t="str">
        <f t="shared" si="349"/>
        <v/>
      </c>
      <c r="F448" s="34" t="str">
        <f t="shared" si="370"/>
        <v/>
      </c>
      <c r="G448" s="8"/>
      <c r="H448" s="22" t="str">
        <f t="shared" si="350"/>
        <v/>
      </c>
      <c r="I448" s="34" t="str">
        <f t="shared" si="371"/>
        <v/>
      </c>
      <c r="J448" s="8"/>
      <c r="K448" s="22" t="str">
        <f t="shared" si="351"/>
        <v/>
      </c>
      <c r="L448" s="34" t="str">
        <f t="shared" si="372"/>
        <v/>
      </c>
      <c r="M448" s="8"/>
      <c r="N448" s="22" t="str">
        <f t="shared" si="352"/>
        <v/>
      </c>
      <c r="O448" s="34" t="str">
        <f t="shared" si="373"/>
        <v/>
      </c>
      <c r="P448" s="8"/>
      <c r="Q448" s="22" t="str">
        <f t="shared" si="353"/>
        <v/>
      </c>
      <c r="R448" s="34" t="str">
        <f t="shared" si="374"/>
        <v/>
      </c>
      <c r="S448" s="8"/>
      <c r="T448" s="22" t="str">
        <f t="shared" si="354"/>
        <v/>
      </c>
      <c r="U448" s="34" t="str">
        <f t="shared" si="375"/>
        <v/>
      </c>
      <c r="V448" s="8"/>
      <c r="W448" s="22" t="str">
        <f t="shared" si="355"/>
        <v/>
      </c>
      <c r="X448" s="34" t="str">
        <f t="shared" si="376"/>
        <v/>
      </c>
      <c r="Y448" s="8"/>
      <c r="Z448" s="22" t="str">
        <f t="shared" si="356"/>
        <v/>
      </c>
      <c r="AA448" s="34" t="str">
        <f t="shared" si="377"/>
        <v/>
      </c>
      <c r="AB448" s="8"/>
      <c r="AC448" s="22" t="str">
        <f t="shared" si="357"/>
        <v/>
      </c>
      <c r="AD448" s="34" t="str">
        <f t="shared" si="378"/>
        <v/>
      </c>
      <c r="AE448" s="8"/>
      <c r="AF448" s="22" t="str">
        <f t="shared" si="358"/>
        <v/>
      </c>
      <c r="AG448" s="34" t="str">
        <f t="shared" si="379"/>
        <v/>
      </c>
      <c r="AH448" s="8"/>
      <c r="AI448" s="22" t="str">
        <f t="shared" si="359"/>
        <v/>
      </c>
      <c r="AJ448" s="34" t="str">
        <f t="shared" si="380"/>
        <v/>
      </c>
      <c r="AK448" s="8"/>
      <c r="AL448" s="22" t="str">
        <f t="shared" si="360"/>
        <v/>
      </c>
      <c r="AM448" s="34" t="str">
        <f t="shared" si="381"/>
        <v/>
      </c>
      <c r="AN448" s="8"/>
      <c r="AO448" s="22" t="str">
        <f t="shared" si="361"/>
        <v/>
      </c>
      <c r="AP448" s="34" t="str">
        <f t="shared" si="382"/>
        <v/>
      </c>
      <c r="AQ448" s="8"/>
      <c r="AR448" s="22" t="str">
        <f t="shared" si="362"/>
        <v/>
      </c>
      <c r="AS448" s="34" t="str">
        <f t="shared" si="383"/>
        <v/>
      </c>
      <c r="AT448" s="8"/>
      <c r="AU448" s="22" t="str">
        <f t="shared" si="363"/>
        <v/>
      </c>
      <c r="AV448" s="34" t="str">
        <f t="shared" si="384"/>
        <v/>
      </c>
      <c r="AW448" s="8"/>
      <c r="AX448" s="22" t="str">
        <f t="shared" si="364"/>
        <v/>
      </c>
      <c r="AY448" s="34" t="str">
        <f t="shared" si="385"/>
        <v/>
      </c>
      <c r="AZ448" s="8"/>
      <c r="BA448" s="22" t="str">
        <f t="shared" si="365"/>
        <v/>
      </c>
      <c r="BB448" s="34" t="str">
        <f t="shared" si="386"/>
        <v/>
      </c>
      <c r="BC448" s="8"/>
      <c r="BD448" s="22" t="str">
        <f t="shared" si="366"/>
        <v/>
      </c>
      <c r="BE448" s="34" t="str">
        <f t="shared" si="389"/>
        <v/>
      </c>
      <c r="BF448" s="8"/>
      <c r="BG448" s="22" t="str">
        <f t="shared" si="367"/>
        <v/>
      </c>
      <c r="BH448" s="34" t="str">
        <f t="shared" si="387"/>
        <v/>
      </c>
      <c r="BI448" s="8"/>
      <c r="BJ448" s="22" t="str">
        <f t="shared" si="368"/>
        <v/>
      </c>
    </row>
    <row r="449" spans="1:62" ht="18" customHeight="1" x14ac:dyDescent="0.35">
      <c r="A449" s="68">
        <f>'Energy - Master'!A448</f>
        <v>46468</v>
      </c>
      <c r="B449" s="24" t="str">
        <f t="shared" si="348"/>
        <v>Mar-2027</v>
      </c>
      <c r="C449" s="34" t="str">
        <f t="shared" si="369"/>
        <v/>
      </c>
      <c r="D449" s="8"/>
      <c r="E449" s="22" t="str">
        <f t="shared" si="349"/>
        <v/>
      </c>
      <c r="F449" s="34" t="str">
        <f t="shared" si="370"/>
        <v/>
      </c>
      <c r="G449" s="8"/>
      <c r="H449" s="22" t="str">
        <f t="shared" si="350"/>
        <v/>
      </c>
      <c r="I449" s="34" t="str">
        <f t="shared" si="371"/>
        <v/>
      </c>
      <c r="J449" s="8"/>
      <c r="K449" s="22" t="str">
        <f t="shared" si="351"/>
        <v/>
      </c>
      <c r="L449" s="34" t="str">
        <f t="shared" si="372"/>
        <v/>
      </c>
      <c r="M449" s="8"/>
      <c r="N449" s="22" t="str">
        <f t="shared" si="352"/>
        <v/>
      </c>
      <c r="O449" s="34" t="str">
        <f t="shared" si="373"/>
        <v/>
      </c>
      <c r="P449" s="8"/>
      <c r="Q449" s="22" t="str">
        <f t="shared" si="353"/>
        <v/>
      </c>
      <c r="R449" s="34" t="str">
        <f t="shared" si="374"/>
        <v/>
      </c>
      <c r="S449" s="8"/>
      <c r="T449" s="22" t="str">
        <f t="shared" si="354"/>
        <v/>
      </c>
      <c r="U449" s="34" t="str">
        <f t="shared" si="375"/>
        <v/>
      </c>
      <c r="V449" s="8"/>
      <c r="W449" s="22" t="str">
        <f t="shared" si="355"/>
        <v/>
      </c>
      <c r="X449" s="34" t="str">
        <f t="shared" si="376"/>
        <v/>
      </c>
      <c r="Y449" s="8"/>
      <c r="Z449" s="22" t="str">
        <f t="shared" si="356"/>
        <v/>
      </c>
      <c r="AA449" s="34" t="str">
        <f t="shared" si="377"/>
        <v/>
      </c>
      <c r="AB449" s="8"/>
      <c r="AC449" s="22" t="str">
        <f t="shared" si="357"/>
        <v/>
      </c>
      <c r="AD449" s="34" t="str">
        <f t="shared" si="378"/>
        <v/>
      </c>
      <c r="AE449" s="8"/>
      <c r="AF449" s="22" t="str">
        <f t="shared" si="358"/>
        <v/>
      </c>
      <c r="AG449" s="34" t="str">
        <f t="shared" si="379"/>
        <v/>
      </c>
      <c r="AH449" s="8"/>
      <c r="AI449" s="22" t="str">
        <f t="shared" si="359"/>
        <v/>
      </c>
      <c r="AJ449" s="34" t="str">
        <f t="shared" si="380"/>
        <v/>
      </c>
      <c r="AK449" s="8"/>
      <c r="AL449" s="22" t="str">
        <f t="shared" si="360"/>
        <v/>
      </c>
      <c r="AM449" s="34" t="str">
        <f t="shared" si="381"/>
        <v/>
      </c>
      <c r="AN449" s="8"/>
      <c r="AO449" s="22" t="str">
        <f t="shared" si="361"/>
        <v/>
      </c>
      <c r="AP449" s="34" t="str">
        <f t="shared" si="382"/>
        <v/>
      </c>
      <c r="AQ449" s="8"/>
      <c r="AR449" s="22" t="str">
        <f t="shared" si="362"/>
        <v/>
      </c>
      <c r="AS449" s="34" t="str">
        <f t="shared" si="383"/>
        <v/>
      </c>
      <c r="AT449" s="8"/>
      <c r="AU449" s="22" t="str">
        <f t="shared" si="363"/>
        <v/>
      </c>
      <c r="AV449" s="34" t="str">
        <f t="shared" si="384"/>
        <v/>
      </c>
      <c r="AW449" s="8"/>
      <c r="AX449" s="22" t="str">
        <f t="shared" si="364"/>
        <v/>
      </c>
      <c r="AY449" s="34" t="str">
        <f t="shared" si="385"/>
        <v/>
      </c>
      <c r="AZ449" s="8"/>
      <c r="BA449" s="22" t="str">
        <f t="shared" si="365"/>
        <v/>
      </c>
      <c r="BB449" s="34" t="str">
        <f t="shared" si="386"/>
        <v/>
      </c>
      <c r="BC449" s="8"/>
      <c r="BD449" s="22" t="str">
        <f t="shared" si="366"/>
        <v/>
      </c>
      <c r="BE449" s="34" t="str">
        <f t="shared" si="389"/>
        <v/>
      </c>
      <c r="BF449" s="8"/>
      <c r="BG449" s="22" t="str">
        <f t="shared" si="367"/>
        <v/>
      </c>
      <c r="BH449" s="34" t="str">
        <f t="shared" si="387"/>
        <v/>
      </c>
      <c r="BI449" s="8"/>
      <c r="BJ449" s="22" t="str">
        <f t="shared" si="368"/>
        <v/>
      </c>
    </row>
    <row r="450" spans="1:62" ht="18" customHeight="1" x14ac:dyDescent="0.35">
      <c r="A450" s="68">
        <f>'Energy - Master'!A449</f>
        <v>46469</v>
      </c>
      <c r="B450" s="24" t="str">
        <f t="shared" si="348"/>
        <v>Mar-2027</v>
      </c>
      <c r="C450" s="34" t="str">
        <f t="shared" si="369"/>
        <v/>
      </c>
      <c r="D450" s="8"/>
      <c r="E450" s="22" t="str">
        <f t="shared" si="349"/>
        <v/>
      </c>
      <c r="F450" s="34" t="str">
        <f t="shared" si="370"/>
        <v/>
      </c>
      <c r="G450" s="8"/>
      <c r="H450" s="22" t="str">
        <f t="shared" si="350"/>
        <v/>
      </c>
      <c r="I450" s="34" t="str">
        <f t="shared" si="371"/>
        <v/>
      </c>
      <c r="J450" s="8"/>
      <c r="K450" s="22" t="str">
        <f t="shared" si="351"/>
        <v/>
      </c>
      <c r="L450" s="34" t="str">
        <f t="shared" si="372"/>
        <v/>
      </c>
      <c r="M450" s="8"/>
      <c r="N450" s="22" t="str">
        <f t="shared" si="352"/>
        <v/>
      </c>
      <c r="O450" s="34" t="str">
        <f t="shared" si="373"/>
        <v/>
      </c>
      <c r="P450" s="8"/>
      <c r="Q450" s="22" t="str">
        <f t="shared" si="353"/>
        <v/>
      </c>
      <c r="R450" s="34" t="str">
        <f t="shared" si="374"/>
        <v/>
      </c>
      <c r="S450" s="8"/>
      <c r="T450" s="22" t="str">
        <f t="shared" si="354"/>
        <v/>
      </c>
      <c r="U450" s="34" t="str">
        <f t="shared" si="375"/>
        <v/>
      </c>
      <c r="V450" s="8"/>
      <c r="W450" s="22" t="str">
        <f t="shared" si="355"/>
        <v/>
      </c>
      <c r="X450" s="34" t="str">
        <f t="shared" si="376"/>
        <v/>
      </c>
      <c r="Y450" s="8"/>
      <c r="Z450" s="22" t="str">
        <f t="shared" si="356"/>
        <v/>
      </c>
      <c r="AA450" s="34" t="str">
        <f t="shared" si="377"/>
        <v/>
      </c>
      <c r="AB450" s="8"/>
      <c r="AC450" s="22" t="str">
        <f t="shared" si="357"/>
        <v/>
      </c>
      <c r="AD450" s="34" t="str">
        <f t="shared" si="378"/>
        <v/>
      </c>
      <c r="AE450" s="8"/>
      <c r="AF450" s="22" t="str">
        <f t="shared" si="358"/>
        <v/>
      </c>
      <c r="AG450" s="34" t="str">
        <f t="shared" si="379"/>
        <v/>
      </c>
      <c r="AH450" s="8"/>
      <c r="AI450" s="22" t="str">
        <f t="shared" si="359"/>
        <v/>
      </c>
      <c r="AJ450" s="34" t="str">
        <f t="shared" si="380"/>
        <v/>
      </c>
      <c r="AK450" s="8"/>
      <c r="AL450" s="22" t="str">
        <f t="shared" si="360"/>
        <v/>
      </c>
      <c r="AM450" s="34" t="str">
        <f t="shared" si="381"/>
        <v/>
      </c>
      <c r="AN450" s="8"/>
      <c r="AO450" s="22" t="str">
        <f t="shared" si="361"/>
        <v/>
      </c>
      <c r="AP450" s="34" t="str">
        <f t="shared" si="382"/>
        <v/>
      </c>
      <c r="AQ450" s="8"/>
      <c r="AR450" s="22" t="str">
        <f t="shared" si="362"/>
        <v/>
      </c>
      <c r="AS450" s="34" t="str">
        <f t="shared" si="383"/>
        <v/>
      </c>
      <c r="AT450" s="8"/>
      <c r="AU450" s="22" t="str">
        <f t="shared" si="363"/>
        <v/>
      </c>
      <c r="AV450" s="34" t="str">
        <f t="shared" si="384"/>
        <v/>
      </c>
      <c r="AW450" s="8"/>
      <c r="AX450" s="22" t="str">
        <f t="shared" si="364"/>
        <v/>
      </c>
      <c r="AY450" s="34" t="str">
        <f t="shared" si="385"/>
        <v/>
      </c>
      <c r="AZ450" s="8"/>
      <c r="BA450" s="22" t="str">
        <f t="shared" si="365"/>
        <v/>
      </c>
      <c r="BB450" s="34" t="str">
        <f t="shared" si="386"/>
        <v/>
      </c>
      <c r="BC450" s="8"/>
      <c r="BD450" s="22" t="str">
        <f t="shared" si="366"/>
        <v/>
      </c>
      <c r="BE450" s="34" t="str">
        <f t="shared" si="389"/>
        <v/>
      </c>
      <c r="BF450" s="8"/>
      <c r="BG450" s="22" t="str">
        <f t="shared" si="367"/>
        <v/>
      </c>
      <c r="BH450" s="34" t="str">
        <f t="shared" si="387"/>
        <v/>
      </c>
      <c r="BI450" s="8"/>
      <c r="BJ450" s="22" t="str">
        <f t="shared" si="368"/>
        <v/>
      </c>
    </row>
    <row r="451" spans="1:62" ht="18" customHeight="1" x14ac:dyDescent="0.35">
      <c r="A451" s="68">
        <f>'Energy - Master'!A450</f>
        <v>46470</v>
      </c>
      <c r="B451" s="24" t="str">
        <f t="shared" si="348"/>
        <v>Mar-2027</v>
      </c>
      <c r="C451" s="34" t="str">
        <f t="shared" si="369"/>
        <v/>
      </c>
      <c r="D451" s="8"/>
      <c r="E451" s="22" t="str">
        <f t="shared" si="349"/>
        <v/>
      </c>
      <c r="F451" s="34" t="str">
        <f t="shared" si="370"/>
        <v/>
      </c>
      <c r="G451" s="8"/>
      <c r="H451" s="22" t="str">
        <f t="shared" si="350"/>
        <v/>
      </c>
      <c r="I451" s="34" t="str">
        <f t="shared" si="371"/>
        <v/>
      </c>
      <c r="J451" s="8"/>
      <c r="K451" s="22" t="str">
        <f t="shared" si="351"/>
        <v/>
      </c>
      <c r="L451" s="34" t="str">
        <f t="shared" si="372"/>
        <v/>
      </c>
      <c r="M451" s="8"/>
      <c r="N451" s="22" t="str">
        <f t="shared" si="352"/>
        <v/>
      </c>
      <c r="O451" s="34" t="str">
        <f t="shared" si="373"/>
        <v/>
      </c>
      <c r="P451" s="8"/>
      <c r="Q451" s="22" t="str">
        <f t="shared" si="353"/>
        <v/>
      </c>
      <c r="R451" s="34" t="str">
        <f t="shared" si="374"/>
        <v/>
      </c>
      <c r="S451" s="8"/>
      <c r="T451" s="22" t="str">
        <f t="shared" si="354"/>
        <v/>
      </c>
      <c r="U451" s="34" t="str">
        <f t="shared" si="375"/>
        <v/>
      </c>
      <c r="V451" s="8"/>
      <c r="W451" s="22" t="str">
        <f t="shared" si="355"/>
        <v/>
      </c>
      <c r="X451" s="34" t="str">
        <f t="shared" si="376"/>
        <v/>
      </c>
      <c r="Y451" s="8"/>
      <c r="Z451" s="22" t="str">
        <f t="shared" si="356"/>
        <v/>
      </c>
      <c r="AA451" s="34" t="str">
        <f t="shared" si="377"/>
        <v/>
      </c>
      <c r="AB451" s="8"/>
      <c r="AC451" s="22" t="str">
        <f t="shared" si="357"/>
        <v/>
      </c>
      <c r="AD451" s="34" t="str">
        <f t="shared" si="378"/>
        <v/>
      </c>
      <c r="AE451" s="8"/>
      <c r="AF451" s="22" t="str">
        <f t="shared" si="358"/>
        <v/>
      </c>
      <c r="AG451" s="34" t="str">
        <f t="shared" si="379"/>
        <v/>
      </c>
      <c r="AH451" s="8"/>
      <c r="AI451" s="22" t="str">
        <f t="shared" si="359"/>
        <v/>
      </c>
      <c r="AJ451" s="34" t="str">
        <f t="shared" si="380"/>
        <v/>
      </c>
      <c r="AK451" s="8"/>
      <c r="AL451" s="22" t="str">
        <f t="shared" si="360"/>
        <v/>
      </c>
      <c r="AM451" s="34" t="str">
        <f t="shared" si="381"/>
        <v/>
      </c>
      <c r="AN451" s="8"/>
      <c r="AO451" s="22" t="str">
        <f t="shared" si="361"/>
        <v/>
      </c>
      <c r="AP451" s="34" t="str">
        <f t="shared" si="382"/>
        <v/>
      </c>
      <c r="AQ451" s="8"/>
      <c r="AR451" s="22" t="str">
        <f t="shared" si="362"/>
        <v/>
      </c>
      <c r="AS451" s="34" t="str">
        <f t="shared" si="383"/>
        <v/>
      </c>
      <c r="AT451" s="8"/>
      <c r="AU451" s="22" t="str">
        <f t="shared" si="363"/>
        <v/>
      </c>
      <c r="AV451" s="34" t="str">
        <f t="shared" si="384"/>
        <v/>
      </c>
      <c r="AW451" s="8"/>
      <c r="AX451" s="22" t="str">
        <f t="shared" si="364"/>
        <v/>
      </c>
      <c r="AY451" s="34" t="str">
        <f t="shared" si="385"/>
        <v/>
      </c>
      <c r="AZ451" s="8"/>
      <c r="BA451" s="22" t="str">
        <f t="shared" si="365"/>
        <v/>
      </c>
      <c r="BB451" s="34" t="str">
        <f t="shared" si="386"/>
        <v/>
      </c>
      <c r="BC451" s="8"/>
      <c r="BD451" s="22" t="str">
        <f t="shared" si="366"/>
        <v/>
      </c>
      <c r="BE451" s="34" t="str">
        <f t="shared" si="389"/>
        <v/>
      </c>
      <c r="BF451" s="8"/>
      <c r="BG451" s="22" t="str">
        <f t="shared" si="367"/>
        <v/>
      </c>
      <c r="BH451" s="34" t="str">
        <f t="shared" si="387"/>
        <v/>
      </c>
      <c r="BI451" s="8"/>
      <c r="BJ451" s="22" t="str">
        <f t="shared" si="368"/>
        <v/>
      </c>
    </row>
    <row r="452" spans="1:62" ht="18" customHeight="1" x14ac:dyDescent="0.35">
      <c r="A452" s="68">
        <f>'Energy - Master'!A451</f>
        <v>46471</v>
      </c>
      <c r="B452" s="24" t="str">
        <f t="shared" ref="B452:B515" si="390">IF(A452="","",TEXT(A452,"MMM-YYYY"))</f>
        <v>Mar-2027</v>
      </c>
      <c r="C452" s="34" t="str">
        <f t="shared" si="369"/>
        <v/>
      </c>
      <c r="D452" s="8"/>
      <c r="E452" s="22" t="str">
        <f t="shared" ref="E452:E515" si="391">IF(OR(C452="",D452=""),"",D452-C452)</f>
        <v/>
      </c>
      <c r="F452" s="34" t="str">
        <f t="shared" si="370"/>
        <v/>
      </c>
      <c r="G452" s="8"/>
      <c r="H452" s="22" t="str">
        <f t="shared" ref="H452:H515" si="392">IF(OR(F452="",G452=""),"",G452-F452)</f>
        <v/>
      </c>
      <c r="I452" s="34" t="str">
        <f t="shared" si="371"/>
        <v/>
      </c>
      <c r="J452" s="8"/>
      <c r="K452" s="22" t="str">
        <f t="shared" ref="K452:K515" si="393">IF(OR(I452="",J452=""),"",J452-I452)</f>
        <v/>
      </c>
      <c r="L452" s="34" t="str">
        <f t="shared" si="372"/>
        <v/>
      </c>
      <c r="M452" s="8"/>
      <c r="N452" s="22" t="str">
        <f t="shared" ref="N452:N515" si="394">IF(OR(L452="",M452=""),"",M452-L452)</f>
        <v/>
      </c>
      <c r="O452" s="34" t="str">
        <f t="shared" si="373"/>
        <v/>
      </c>
      <c r="P452" s="8"/>
      <c r="Q452" s="22" t="str">
        <f t="shared" ref="Q452:Q515" si="395">IF(OR(O452="",P452=""),"",P452-O452)</f>
        <v/>
      </c>
      <c r="R452" s="34" t="str">
        <f t="shared" si="374"/>
        <v/>
      </c>
      <c r="S452" s="8"/>
      <c r="T452" s="22" t="str">
        <f t="shared" ref="T452:T515" si="396">IF(OR(R452="",S452=""),"",S452-R452)</f>
        <v/>
      </c>
      <c r="U452" s="34" t="str">
        <f t="shared" si="375"/>
        <v/>
      </c>
      <c r="V452" s="8"/>
      <c r="W452" s="22" t="str">
        <f t="shared" ref="W452:W515" si="397">IF(OR(U452="",V452=""),"",V452-U452)</f>
        <v/>
      </c>
      <c r="X452" s="34" t="str">
        <f t="shared" si="376"/>
        <v/>
      </c>
      <c r="Y452" s="8"/>
      <c r="Z452" s="22" t="str">
        <f t="shared" ref="Z452:Z515" si="398">IF(OR(X452="",Y452=""),"",Y452-X452)</f>
        <v/>
      </c>
      <c r="AA452" s="34" t="str">
        <f t="shared" si="377"/>
        <v/>
      </c>
      <c r="AB452" s="8"/>
      <c r="AC452" s="22" t="str">
        <f t="shared" ref="AC452:AC515" si="399">IF(OR(AA452="",AB452=""),"",AB452-AA452)</f>
        <v/>
      </c>
      <c r="AD452" s="34" t="str">
        <f t="shared" si="378"/>
        <v/>
      </c>
      <c r="AE452" s="8"/>
      <c r="AF452" s="22" t="str">
        <f t="shared" ref="AF452:AF515" si="400">IF(OR(AD452="",AE452=""),"",AE452-AD452)</f>
        <v/>
      </c>
      <c r="AG452" s="34" t="str">
        <f t="shared" si="379"/>
        <v/>
      </c>
      <c r="AH452" s="8"/>
      <c r="AI452" s="22" t="str">
        <f t="shared" ref="AI452:AI515" si="401">IF(OR(AG452="",AH452=""),"",AH452-AG452)</f>
        <v/>
      </c>
      <c r="AJ452" s="34" t="str">
        <f t="shared" si="380"/>
        <v/>
      </c>
      <c r="AK452" s="8"/>
      <c r="AL452" s="22" t="str">
        <f t="shared" ref="AL452:AL515" si="402">IF(OR(AJ452="",AK452=""),"",AK452-AJ452)</f>
        <v/>
      </c>
      <c r="AM452" s="34" t="str">
        <f t="shared" si="381"/>
        <v/>
      </c>
      <c r="AN452" s="8"/>
      <c r="AO452" s="22" t="str">
        <f t="shared" ref="AO452:AO515" si="403">IF(OR(AM452="",AN452=""),"",AN452-AM452)</f>
        <v/>
      </c>
      <c r="AP452" s="34" t="str">
        <f t="shared" si="382"/>
        <v/>
      </c>
      <c r="AQ452" s="8"/>
      <c r="AR452" s="22" t="str">
        <f t="shared" ref="AR452:AR515" si="404">IF(OR(AP452="",AQ452=""),"",AQ452-AP452)</f>
        <v/>
      </c>
      <c r="AS452" s="34" t="str">
        <f t="shared" si="383"/>
        <v/>
      </c>
      <c r="AT452" s="8"/>
      <c r="AU452" s="22" t="str">
        <f t="shared" ref="AU452:AU515" si="405">IF(OR(AS452="",AT452=""),"",AT452-AS452)</f>
        <v/>
      </c>
      <c r="AV452" s="34" t="str">
        <f t="shared" si="384"/>
        <v/>
      </c>
      <c r="AW452" s="8"/>
      <c r="AX452" s="22" t="str">
        <f t="shared" ref="AX452:AX515" si="406">IF(OR(AV452="",AW452=""),"",AW452-AV452)</f>
        <v/>
      </c>
      <c r="AY452" s="34" t="str">
        <f t="shared" si="385"/>
        <v/>
      </c>
      <c r="AZ452" s="8"/>
      <c r="BA452" s="22" t="str">
        <f t="shared" ref="BA452:BA515" si="407">IF(OR(AY452="",AZ452=""),"",AZ452-AY452)</f>
        <v/>
      </c>
      <c r="BB452" s="34" t="str">
        <f t="shared" si="386"/>
        <v/>
      </c>
      <c r="BC452" s="8"/>
      <c r="BD452" s="22" t="str">
        <f t="shared" ref="BD452:BD515" si="408">IF(OR(BB452="",BC452=""),"",BC452-BB452)</f>
        <v/>
      </c>
      <c r="BE452" s="34" t="str">
        <f t="shared" si="389"/>
        <v/>
      </c>
      <c r="BF452" s="8"/>
      <c r="BG452" s="22" t="str">
        <f t="shared" ref="BG452:BG515" si="409">IF(OR(BE452="",BF452=""),"",BF452-BE452)</f>
        <v/>
      </c>
      <c r="BH452" s="34" t="str">
        <f t="shared" si="387"/>
        <v/>
      </c>
      <c r="BI452" s="8"/>
      <c r="BJ452" s="22" t="str">
        <f t="shared" ref="BJ452:BJ515" si="410">IF(OR(BH452="",BI452=""),"",BI452-BH452)</f>
        <v/>
      </c>
    </row>
    <row r="453" spans="1:62" ht="18" customHeight="1" x14ac:dyDescent="0.35">
      <c r="A453" s="68">
        <f>'Energy - Master'!A452</f>
        <v>46472</v>
      </c>
      <c r="B453" s="24" t="str">
        <f t="shared" si="390"/>
        <v>Mar-2027</v>
      </c>
      <c r="C453" s="34" t="str">
        <f t="shared" ref="C453:C516" si="411">IF(D452="","",D452)</f>
        <v/>
      </c>
      <c r="D453" s="8"/>
      <c r="E453" s="22" t="str">
        <f t="shared" si="391"/>
        <v/>
      </c>
      <c r="F453" s="34" t="str">
        <f t="shared" ref="F453:F516" si="412">IF(G452="","",G452)</f>
        <v/>
      </c>
      <c r="G453" s="8"/>
      <c r="H453" s="22" t="str">
        <f t="shared" si="392"/>
        <v/>
      </c>
      <c r="I453" s="34" t="str">
        <f t="shared" ref="I453:I516" si="413">IF(J452="","",J452)</f>
        <v/>
      </c>
      <c r="J453" s="8"/>
      <c r="K453" s="22" t="str">
        <f t="shared" si="393"/>
        <v/>
      </c>
      <c r="L453" s="34" t="str">
        <f t="shared" ref="L453:L516" si="414">IF(M452="","",M452)</f>
        <v/>
      </c>
      <c r="M453" s="8"/>
      <c r="N453" s="22" t="str">
        <f t="shared" si="394"/>
        <v/>
      </c>
      <c r="O453" s="34" t="str">
        <f t="shared" ref="O453:O516" si="415">IF(P452="","",P452)</f>
        <v/>
      </c>
      <c r="P453" s="8"/>
      <c r="Q453" s="22" t="str">
        <f t="shared" si="395"/>
        <v/>
      </c>
      <c r="R453" s="34" t="str">
        <f t="shared" ref="R453:R516" si="416">IF(S452="","",S452)</f>
        <v/>
      </c>
      <c r="S453" s="8"/>
      <c r="T453" s="22" t="str">
        <f t="shared" si="396"/>
        <v/>
      </c>
      <c r="U453" s="34" t="str">
        <f t="shared" ref="U453:U516" si="417">IF(V452="","",V452)</f>
        <v/>
      </c>
      <c r="V453" s="8"/>
      <c r="W453" s="22" t="str">
        <f t="shared" si="397"/>
        <v/>
      </c>
      <c r="X453" s="34" t="str">
        <f t="shared" ref="X453:X516" si="418">IF(Y452="","",Y452)</f>
        <v/>
      </c>
      <c r="Y453" s="8"/>
      <c r="Z453" s="22" t="str">
        <f t="shared" si="398"/>
        <v/>
      </c>
      <c r="AA453" s="34" t="str">
        <f t="shared" ref="AA453:AA516" si="419">IF(AB452="","",AB452)</f>
        <v/>
      </c>
      <c r="AB453" s="8"/>
      <c r="AC453" s="22" t="str">
        <f t="shared" si="399"/>
        <v/>
      </c>
      <c r="AD453" s="34" t="str">
        <f t="shared" ref="AD453:AD516" si="420">IF(AE452="","",AE452)</f>
        <v/>
      </c>
      <c r="AE453" s="8"/>
      <c r="AF453" s="22" t="str">
        <f t="shared" si="400"/>
        <v/>
      </c>
      <c r="AG453" s="34" t="str">
        <f t="shared" ref="AG453:AG516" si="421">IF(AH452="","",AH452)</f>
        <v/>
      </c>
      <c r="AH453" s="8"/>
      <c r="AI453" s="22" t="str">
        <f t="shared" si="401"/>
        <v/>
      </c>
      <c r="AJ453" s="34" t="str">
        <f t="shared" ref="AJ453:AJ516" si="422">IF(AK452="","",AK452)</f>
        <v/>
      </c>
      <c r="AK453" s="8"/>
      <c r="AL453" s="22" t="str">
        <f t="shared" si="402"/>
        <v/>
      </c>
      <c r="AM453" s="34" t="str">
        <f t="shared" ref="AM453:AM516" si="423">IF(AN452="","",AN452)</f>
        <v/>
      </c>
      <c r="AN453" s="8"/>
      <c r="AO453" s="22" t="str">
        <f t="shared" si="403"/>
        <v/>
      </c>
      <c r="AP453" s="34" t="str">
        <f t="shared" ref="AP453:AP516" si="424">IF(AQ452="","",AQ452)</f>
        <v/>
      </c>
      <c r="AQ453" s="8"/>
      <c r="AR453" s="22" t="str">
        <f t="shared" si="404"/>
        <v/>
      </c>
      <c r="AS453" s="34" t="str">
        <f t="shared" ref="AS453:AS516" si="425">IF(AT452="","",AT452)</f>
        <v/>
      </c>
      <c r="AT453" s="8"/>
      <c r="AU453" s="22" t="str">
        <f t="shared" si="405"/>
        <v/>
      </c>
      <c r="AV453" s="34" t="str">
        <f t="shared" ref="AV453:AV516" si="426">IF(AW452="","",AW452)</f>
        <v/>
      </c>
      <c r="AW453" s="8"/>
      <c r="AX453" s="22" t="str">
        <f t="shared" si="406"/>
        <v/>
      </c>
      <c r="AY453" s="34" t="str">
        <f t="shared" ref="AY453:AY516" si="427">IF(AZ452="","",AZ452)</f>
        <v/>
      </c>
      <c r="AZ453" s="8"/>
      <c r="BA453" s="22" t="str">
        <f t="shared" si="407"/>
        <v/>
      </c>
      <c r="BB453" s="34" t="str">
        <f t="shared" ref="BB453:BB516" si="428">IF(BC452="","",BC452)</f>
        <v/>
      </c>
      <c r="BC453" s="8"/>
      <c r="BD453" s="22" t="str">
        <f t="shared" si="408"/>
        <v/>
      </c>
      <c r="BE453" s="34" t="str">
        <f t="shared" ref="BE453:BE516" si="429">IF(BF452="","",BF452)</f>
        <v/>
      </c>
      <c r="BF453" s="8"/>
      <c r="BG453" s="22" t="str">
        <f t="shared" si="409"/>
        <v/>
      </c>
      <c r="BH453" s="34" t="str">
        <f t="shared" ref="BH453:BH516" si="430">IF(BI452="","",BI452)</f>
        <v/>
      </c>
      <c r="BI453" s="8"/>
      <c r="BJ453" s="22" t="str">
        <f t="shared" si="410"/>
        <v/>
      </c>
    </row>
    <row r="454" spans="1:62" ht="18" customHeight="1" x14ac:dyDescent="0.35">
      <c r="A454" s="68">
        <f>'Energy - Master'!A453</f>
        <v>46473</v>
      </c>
      <c r="B454" s="24" t="str">
        <f t="shared" si="390"/>
        <v>Mar-2027</v>
      </c>
      <c r="C454" s="34" t="str">
        <f t="shared" si="411"/>
        <v/>
      </c>
      <c r="D454" s="8"/>
      <c r="E454" s="22" t="str">
        <f t="shared" si="391"/>
        <v/>
      </c>
      <c r="F454" s="34" t="str">
        <f t="shared" si="412"/>
        <v/>
      </c>
      <c r="G454" s="8"/>
      <c r="H454" s="22" t="str">
        <f t="shared" si="392"/>
        <v/>
      </c>
      <c r="I454" s="34" t="str">
        <f t="shared" si="413"/>
        <v/>
      </c>
      <c r="J454" s="8"/>
      <c r="K454" s="22" t="str">
        <f t="shared" si="393"/>
        <v/>
      </c>
      <c r="L454" s="34" t="str">
        <f t="shared" si="414"/>
        <v/>
      </c>
      <c r="M454" s="8"/>
      <c r="N454" s="22" t="str">
        <f t="shared" si="394"/>
        <v/>
      </c>
      <c r="O454" s="34" t="str">
        <f t="shared" si="415"/>
        <v/>
      </c>
      <c r="P454" s="8"/>
      <c r="Q454" s="22" t="str">
        <f t="shared" si="395"/>
        <v/>
      </c>
      <c r="R454" s="34" t="str">
        <f t="shared" si="416"/>
        <v/>
      </c>
      <c r="S454" s="8"/>
      <c r="T454" s="22" t="str">
        <f t="shared" si="396"/>
        <v/>
      </c>
      <c r="U454" s="34" t="str">
        <f t="shared" si="417"/>
        <v/>
      </c>
      <c r="V454" s="8"/>
      <c r="W454" s="22" t="str">
        <f t="shared" si="397"/>
        <v/>
      </c>
      <c r="X454" s="34" t="str">
        <f t="shared" si="418"/>
        <v/>
      </c>
      <c r="Y454" s="8"/>
      <c r="Z454" s="22" t="str">
        <f t="shared" si="398"/>
        <v/>
      </c>
      <c r="AA454" s="34" t="str">
        <f t="shared" si="419"/>
        <v/>
      </c>
      <c r="AB454" s="8"/>
      <c r="AC454" s="22" t="str">
        <f t="shared" si="399"/>
        <v/>
      </c>
      <c r="AD454" s="34" t="str">
        <f t="shared" si="420"/>
        <v/>
      </c>
      <c r="AE454" s="8"/>
      <c r="AF454" s="22" t="str">
        <f t="shared" si="400"/>
        <v/>
      </c>
      <c r="AG454" s="34" t="str">
        <f t="shared" si="421"/>
        <v/>
      </c>
      <c r="AH454" s="8"/>
      <c r="AI454" s="22" t="str">
        <f t="shared" si="401"/>
        <v/>
      </c>
      <c r="AJ454" s="34" t="str">
        <f t="shared" si="422"/>
        <v/>
      </c>
      <c r="AK454" s="8"/>
      <c r="AL454" s="22" t="str">
        <f t="shared" si="402"/>
        <v/>
      </c>
      <c r="AM454" s="34" t="str">
        <f t="shared" si="423"/>
        <v/>
      </c>
      <c r="AN454" s="8"/>
      <c r="AO454" s="22" t="str">
        <f t="shared" si="403"/>
        <v/>
      </c>
      <c r="AP454" s="34" t="str">
        <f t="shared" si="424"/>
        <v/>
      </c>
      <c r="AQ454" s="8"/>
      <c r="AR454" s="22" t="str">
        <f t="shared" si="404"/>
        <v/>
      </c>
      <c r="AS454" s="34" t="str">
        <f t="shared" si="425"/>
        <v/>
      </c>
      <c r="AT454" s="8"/>
      <c r="AU454" s="22" t="str">
        <f t="shared" si="405"/>
        <v/>
      </c>
      <c r="AV454" s="34" t="str">
        <f t="shared" si="426"/>
        <v/>
      </c>
      <c r="AW454" s="8"/>
      <c r="AX454" s="22" t="str">
        <f t="shared" si="406"/>
        <v/>
      </c>
      <c r="AY454" s="34" t="str">
        <f t="shared" si="427"/>
        <v/>
      </c>
      <c r="AZ454" s="8"/>
      <c r="BA454" s="22" t="str">
        <f t="shared" si="407"/>
        <v/>
      </c>
      <c r="BB454" s="34" t="str">
        <f t="shared" si="428"/>
        <v/>
      </c>
      <c r="BC454" s="8"/>
      <c r="BD454" s="22" t="str">
        <f t="shared" si="408"/>
        <v/>
      </c>
      <c r="BE454" s="34" t="str">
        <f t="shared" si="429"/>
        <v/>
      </c>
      <c r="BF454" s="8"/>
      <c r="BG454" s="22" t="str">
        <f t="shared" si="409"/>
        <v/>
      </c>
      <c r="BH454" s="34" t="str">
        <f t="shared" si="430"/>
        <v/>
      </c>
      <c r="BI454" s="8"/>
      <c r="BJ454" s="22" t="str">
        <f t="shared" si="410"/>
        <v/>
      </c>
    </row>
    <row r="455" spans="1:62" ht="18" customHeight="1" x14ac:dyDescent="0.35">
      <c r="A455" s="68">
        <f>'Energy - Master'!A454</f>
        <v>46474</v>
      </c>
      <c r="B455" s="24" t="str">
        <f t="shared" si="390"/>
        <v>Mar-2027</v>
      </c>
      <c r="C455" s="34" t="str">
        <f t="shared" si="411"/>
        <v/>
      </c>
      <c r="D455" s="8"/>
      <c r="E455" s="22" t="str">
        <f t="shared" si="391"/>
        <v/>
      </c>
      <c r="F455" s="34" t="str">
        <f t="shared" si="412"/>
        <v/>
      </c>
      <c r="G455" s="8"/>
      <c r="H455" s="22" t="str">
        <f t="shared" si="392"/>
        <v/>
      </c>
      <c r="I455" s="34" t="str">
        <f t="shared" si="413"/>
        <v/>
      </c>
      <c r="J455" s="8"/>
      <c r="K455" s="22" t="str">
        <f t="shared" si="393"/>
        <v/>
      </c>
      <c r="L455" s="34" t="str">
        <f t="shared" si="414"/>
        <v/>
      </c>
      <c r="M455" s="8"/>
      <c r="N455" s="22" t="str">
        <f t="shared" si="394"/>
        <v/>
      </c>
      <c r="O455" s="34" t="str">
        <f t="shared" si="415"/>
        <v/>
      </c>
      <c r="P455" s="8"/>
      <c r="Q455" s="22" t="str">
        <f t="shared" si="395"/>
        <v/>
      </c>
      <c r="R455" s="34" t="str">
        <f t="shared" si="416"/>
        <v/>
      </c>
      <c r="S455" s="8"/>
      <c r="T455" s="22" t="str">
        <f t="shared" si="396"/>
        <v/>
      </c>
      <c r="U455" s="34" t="str">
        <f t="shared" si="417"/>
        <v/>
      </c>
      <c r="V455" s="8"/>
      <c r="W455" s="22" t="str">
        <f t="shared" si="397"/>
        <v/>
      </c>
      <c r="X455" s="34" t="str">
        <f t="shared" si="418"/>
        <v/>
      </c>
      <c r="Y455" s="8"/>
      <c r="Z455" s="22" t="str">
        <f t="shared" si="398"/>
        <v/>
      </c>
      <c r="AA455" s="34" t="str">
        <f t="shared" si="419"/>
        <v/>
      </c>
      <c r="AB455" s="8"/>
      <c r="AC455" s="22" t="str">
        <f t="shared" si="399"/>
        <v/>
      </c>
      <c r="AD455" s="34" t="str">
        <f t="shared" si="420"/>
        <v/>
      </c>
      <c r="AE455" s="8"/>
      <c r="AF455" s="22" t="str">
        <f t="shared" si="400"/>
        <v/>
      </c>
      <c r="AG455" s="34" t="str">
        <f t="shared" si="421"/>
        <v/>
      </c>
      <c r="AH455" s="8"/>
      <c r="AI455" s="22" t="str">
        <f t="shared" si="401"/>
        <v/>
      </c>
      <c r="AJ455" s="34" t="str">
        <f t="shared" si="422"/>
        <v/>
      </c>
      <c r="AK455" s="8"/>
      <c r="AL455" s="22" t="str">
        <f t="shared" si="402"/>
        <v/>
      </c>
      <c r="AM455" s="34" t="str">
        <f t="shared" si="423"/>
        <v/>
      </c>
      <c r="AN455" s="8"/>
      <c r="AO455" s="22" t="str">
        <f t="shared" si="403"/>
        <v/>
      </c>
      <c r="AP455" s="34" t="str">
        <f t="shared" si="424"/>
        <v/>
      </c>
      <c r="AQ455" s="8"/>
      <c r="AR455" s="22" t="str">
        <f t="shared" si="404"/>
        <v/>
      </c>
      <c r="AS455" s="34" t="str">
        <f t="shared" si="425"/>
        <v/>
      </c>
      <c r="AT455" s="8"/>
      <c r="AU455" s="22" t="str">
        <f t="shared" si="405"/>
        <v/>
      </c>
      <c r="AV455" s="34" t="str">
        <f t="shared" si="426"/>
        <v/>
      </c>
      <c r="AW455" s="8"/>
      <c r="AX455" s="22" t="str">
        <f t="shared" si="406"/>
        <v/>
      </c>
      <c r="AY455" s="34" t="str">
        <f t="shared" si="427"/>
        <v/>
      </c>
      <c r="AZ455" s="8"/>
      <c r="BA455" s="22" t="str">
        <f t="shared" si="407"/>
        <v/>
      </c>
      <c r="BB455" s="34" t="str">
        <f t="shared" si="428"/>
        <v/>
      </c>
      <c r="BC455" s="8"/>
      <c r="BD455" s="22" t="str">
        <f t="shared" si="408"/>
        <v/>
      </c>
      <c r="BE455" s="34" t="str">
        <f t="shared" si="429"/>
        <v/>
      </c>
      <c r="BF455" s="8"/>
      <c r="BG455" s="22" t="str">
        <f t="shared" si="409"/>
        <v/>
      </c>
      <c r="BH455" s="34" t="str">
        <f t="shared" si="430"/>
        <v/>
      </c>
      <c r="BI455" s="8"/>
      <c r="BJ455" s="22" t="str">
        <f t="shared" si="410"/>
        <v/>
      </c>
    </row>
    <row r="456" spans="1:62" ht="18" customHeight="1" x14ac:dyDescent="0.35">
      <c r="A456" s="68">
        <f>'Energy - Master'!A455</f>
        <v>46475</v>
      </c>
      <c r="B456" s="24" t="str">
        <f t="shared" si="390"/>
        <v>Mar-2027</v>
      </c>
      <c r="C456" s="34" t="str">
        <f t="shared" si="411"/>
        <v/>
      </c>
      <c r="D456" s="8"/>
      <c r="E456" s="22" t="str">
        <f t="shared" si="391"/>
        <v/>
      </c>
      <c r="F456" s="34" t="str">
        <f t="shared" si="412"/>
        <v/>
      </c>
      <c r="G456" s="8"/>
      <c r="H456" s="22" t="str">
        <f t="shared" si="392"/>
        <v/>
      </c>
      <c r="I456" s="34" t="str">
        <f t="shared" si="413"/>
        <v/>
      </c>
      <c r="J456" s="8"/>
      <c r="K456" s="22" t="str">
        <f t="shared" si="393"/>
        <v/>
      </c>
      <c r="L456" s="34" t="str">
        <f t="shared" si="414"/>
        <v/>
      </c>
      <c r="M456" s="8"/>
      <c r="N456" s="22" t="str">
        <f t="shared" si="394"/>
        <v/>
      </c>
      <c r="O456" s="34" t="str">
        <f t="shared" si="415"/>
        <v/>
      </c>
      <c r="P456" s="8"/>
      <c r="Q456" s="22" t="str">
        <f t="shared" si="395"/>
        <v/>
      </c>
      <c r="R456" s="34" t="str">
        <f t="shared" si="416"/>
        <v/>
      </c>
      <c r="S456" s="8"/>
      <c r="T456" s="22" t="str">
        <f t="shared" si="396"/>
        <v/>
      </c>
      <c r="U456" s="34" t="str">
        <f t="shared" si="417"/>
        <v/>
      </c>
      <c r="V456" s="8"/>
      <c r="W456" s="22" t="str">
        <f t="shared" si="397"/>
        <v/>
      </c>
      <c r="X456" s="34" t="str">
        <f t="shared" si="418"/>
        <v/>
      </c>
      <c r="Y456" s="8"/>
      <c r="Z456" s="22" t="str">
        <f t="shared" si="398"/>
        <v/>
      </c>
      <c r="AA456" s="34" t="str">
        <f t="shared" si="419"/>
        <v/>
      </c>
      <c r="AB456" s="8"/>
      <c r="AC456" s="22" t="str">
        <f t="shared" si="399"/>
        <v/>
      </c>
      <c r="AD456" s="34" t="str">
        <f t="shared" si="420"/>
        <v/>
      </c>
      <c r="AE456" s="8"/>
      <c r="AF456" s="22" t="str">
        <f t="shared" si="400"/>
        <v/>
      </c>
      <c r="AG456" s="34" t="str">
        <f t="shared" si="421"/>
        <v/>
      </c>
      <c r="AH456" s="8"/>
      <c r="AI456" s="22" t="str">
        <f t="shared" si="401"/>
        <v/>
      </c>
      <c r="AJ456" s="34" t="str">
        <f t="shared" si="422"/>
        <v/>
      </c>
      <c r="AK456" s="8"/>
      <c r="AL456" s="22" t="str">
        <f t="shared" si="402"/>
        <v/>
      </c>
      <c r="AM456" s="34" t="str">
        <f t="shared" si="423"/>
        <v/>
      </c>
      <c r="AN456" s="8"/>
      <c r="AO456" s="22" t="str">
        <f t="shared" si="403"/>
        <v/>
      </c>
      <c r="AP456" s="34" t="str">
        <f t="shared" si="424"/>
        <v/>
      </c>
      <c r="AQ456" s="8"/>
      <c r="AR456" s="22" t="str">
        <f t="shared" si="404"/>
        <v/>
      </c>
      <c r="AS456" s="34" t="str">
        <f t="shared" si="425"/>
        <v/>
      </c>
      <c r="AT456" s="8"/>
      <c r="AU456" s="22" t="str">
        <f t="shared" si="405"/>
        <v/>
      </c>
      <c r="AV456" s="34" t="str">
        <f t="shared" si="426"/>
        <v/>
      </c>
      <c r="AW456" s="8"/>
      <c r="AX456" s="22" t="str">
        <f t="shared" si="406"/>
        <v/>
      </c>
      <c r="AY456" s="34" t="str">
        <f t="shared" si="427"/>
        <v/>
      </c>
      <c r="AZ456" s="8"/>
      <c r="BA456" s="22" t="str">
        <f t="shared" si="407"/>
        <v/>
      </c>
      <c r="BB456" s="34" t="str">
        <f t="shared" si="428"/>
        <v/>
      </c>
      <c r="BC456" s="8"/>
      <c r="BD456" s="22" t="str">
        <f t="shared" si="408"/>
        <v/>
      </c>
      <c r="BE456" s="34" t="str">
        <f t="shared" si="429"/>
        <v/>
      </c>
      <c r="BF456" s="8"/>
      <c r="BG456" s="22" t="str">
        <f t="shared" si="409"/>
        <v/>
      </c>
      <c r="BH456" s="34" t="str">
        <f t="shared" si="430"/>
        <v/>
      </c>
      <c r="BI456" s="8"/>
      <c r="BJ456" s="22" t="str">
        <f t="shared" si="410"/>
        <v/>
      </c>
    </row>
    <row r="457" spans="1:62" ht="18" customHeight="1" x14ac:dyDescent="0.35">
      <c r="A457" s="68">
        <f>'Energy - Master'!A456</f>
        <v>46476</v>
      </c>
      <c r="B457" s="24" t="str">
        <f t="shared" si="390"/>
        <v>Mar-2027</v>
      </c>
      <c r="C457" s="34" t="str">
        <f t="shared" si="411"/>
        <v/>
      </c>
      <c r="D457" s="8"/>
      <c r="E457" s="22" t="str">
        <f t="shared" si="391"/>
        <v/>
      </c>
      <c r="F457" s="34" t="str">
        <f t="shared" si="412"/>
        <v/>
      </c>
      <c r="G457" s="8"/>
      <c r="H457" s="22" t="str">
        <f t="shared" si="392"/>
        <v/>
      </c>
      <c r="I457" s="34" t="str">
        <f t="shared" si="413"/>
        <v/>
      </c>
      <c r="J457" s="8"/>
      <c r="K457" s="22" t="str">
        <f t="shared" si="393"/>
        <v/>
      </c>
      <c r="L457" s="34" t="str">
        <f t="shared" si="414"/>
        <v/>
      </c>
      <c r="M457" s="8"/>
      <c r="N457" s="22" t="str">
        <f t="shared" si="394"/>
        <v/>
      </c>
      <c r="O457" s="34" t="str">
        <f t="shared" si="415"/>
        <v/>
      </c>
      <c r="P457" s="8"/>
      <c r="Q457" s="22" t="str">
        <f t="shared" si="395"/>
        <v/>
      </c>
      <c r="R457" s="34" t="str">
        <f t="shared" si="416"/>
        <v/>
      </c>
      <c r="S457" s="8"/>
      <c r="T457" s="22" t="str">
        <f t="shared" si="396"/>
        <v/>
      </c>
      <c r="U457" s="34" t="str">
        <f t="shared" si="417"/>
        <v/>
      </c>
      <c r="V457" s="8"/>
      <c r="W457" s="22" t="str">
        <f t="shared" si="397"/>
        <v/>
      </c>
      <c r="X457" s="34" t="str">
        <f t="shared" si="418"/>
        <v/>
      </c>
      <c r="Y457" s="8"/>
      <c r="Z457" s="22" t="str">
        <f t="shared" si="398"/>
        <v/>
      </c>
      <c r="AA457" s="34" t="str">
        <f t="shared" si="419"/>
        <v/>
      </c>
      <c r="AB457" s="8"/>
      <c r="AC457" s="22" t="str">
        <f t="shared" si="399"/>
        <v/>
      </c>
      <c r="AD457" s="34" t="str">
        <f t="shared" si="420"/>
        <v/>
      </c>
      <c r="AE457" s="8"/>
      <c r="AF457" s="22" t="str">
        <f t="shared" si="400"/>
        <v/>
      </c>
      <c r="AG457" s="34" t="str">
        <f t="shared" si="421"/>
        <v/>
      </c>
      <c r="AH457" s="8"/>
      <c r="AI457" s="22" t="str">
        <f t="shared" si="401"/>
        <v/>
      </c>
      <c r="AJ457" s="34" t="str">
        <f t="shared" si="422"/>
        <v/>
      </c>
      <c r="AK457" s="8"/>
      <c r="AL457" s="22" t="str">
        <f t="shared" si="402"/>
        <v/>
      </c>
      <c r="AM457" s="34" t="str">
        <f t="shared" si="423"/>
        <v/>
      </c>
      <c r="AN457" s="8"/>
      <c r="AO457" s="22" t="str">
        <f t="shared" si="403"/>
        <v/>
      </c>
      <c r="AP457" s="34" t="str">
        <f t="shared" si="424"/>
        <v/>
      </c>
      <c r="AQ457" s="8"/>
      <c r="AR457" s="22" t="str">
        <f t="shared" si="404"/>
        <v/>
      </c>
      <c r="AS457" s="34" t="str">
        <f t="shared" si="425"/>
        <v/>
      </c>
      <c r="AT457" s="8"/>
      <c r="AU457" s="22" t="str">
        <f t="shared" si="405"/>
        <v/>
      </c>
      <c r="AV457" s="34" t="str">
        <f t="shared" si="426"/>
        <v/>
      </c>
      <c r="AW457" s="8"/>
      <c r="AX457" s="22" t="str">
        <f t="shared" si="406"/>
        <v/>
      </c>
      <c r="AY457" s="34" t="str">
        <f t="shared" si="427"/>
        <v/>
      </c>
      <c r="AZ457" s="8"/>
      <c r="BA457" s="22" t="str">
        <f t="shared" si="407"/>
        <v/>
      </c>
      <c r="BB457" s="34" t="str">
        <f t="shared" si="428"/>
        <v/>
      </c>
      <c r="BC457" s="8"/>
      <c r="BD457" s="22" t="str">
        <f t="shared" si="408"/>
        <v/>
      </c>
      <c r="BE457" s="34" t="str">
        <f t="shared" si="429"/>
        <v/>
      </c>
      <c r="BF457" s="8"/>
      <c r="BG457" s="22" t="str">
        <f t="shared" si="409"/>
        <v/>
      </c>
      <c r="BH457" s="34" t="str">
        <f t="shared" si="430"/>
        <v/>
      </c>
      <c r="BI457" s="8"/>
      <c r="BJ457" s="22" t="str">
        <f t="shared" si="410"/>
        <v/>
      </c>
    </row>
    <row r="458" spans="1:62" ht="18" customHeight="1" x14ac:dyDescent="0.35">
      <c r="A458" s="68">
        <f>'Energy - Master'!A457</f>
        <v>46477</v>
      </c>
      <c r="B458" s="24" t="str">
        <f t="shared" si="390"/>
        <v>Mar-2027</v>
      </c>
      <c r="C458" s="34" t="str">
        <f t="shared" si="411"/>
        <v/>
      </c>
      <c r="D458" s="8"/>
      <c r="E458" s="22" t="str">
        <f t="shared" si="391"/>
        <v/>
      </c>
      <c r="F458" s="34" t="str">
        <f t="shared" si="412"/>
        <v/>
      </c>
      <c r="G458" s="8"/>
      <c r="H458" s="22" t="str">
        <f t="shared" si="392"/>
        <v/>
      </c>
      <c r="I458" s="34" t="str">
        <f t="shared" si="413"/>
        <v/>
      </c>
      <c r="J458" s="8"/>
      <c r="K458" s="22" t="str">
        <f t="shared" si="393"/>
        <v/>
      </c>
      <c r="L458" s="34" t="str">
        <f t="shared" si="414"/>
        <v/>
      </c>
      <c r="M458" s="8"/>
      <c r="N458" s="22" t="str">
        <f t="shared" si="394"/>
        <v/>
      </c>
      <c r="O458" s="34" t="str">
        <f t="shared" si="415"/>
        <v/>
      </c>
      <c r="P458" s="8"/>
      <c r="Q458" s="22" t="str">
        <f t="shared" si="395"/>
        <v/>
      </c>
      <c r="R458" s="34" t="str">
        <f t="shared" si="416"/>
        <v/>
      </c>
      <c r="S458" s="8"/>
      <c r="T458" s="22" t="str">
        <f t="shared" si="396"/>
        <v/>
      </c>
      <c r="U458" s="34" t="str">
        <f t="shared" si="417"/>
        <v/>
      </c>
      <c r="V458" s="8"/>
      <c r="W458" s="22" t="str">
        <f t="shared" si="397"/>
        <v/>
      </c>
      <c r="X458" s="34" t="str">
        <f t="shared" si="418"/>
        <v/>
      </c>
      <c r="Y458" s="8"/>
      <c r="Z458" s="22" t="str">
        <f t="shared" si="398"/>
        <v/>
      </c>
      <c r="AA458" s="34" t="str">
        <f t="shared" si="419"/>
        <v/>
      </c>
      <c r="AB458" s="8"/>
      <c r="AC458" s="22" t="str">
        <f t="shared" si="399"/>
        <v/>
      </c>
      <c r="AD458" s="34" t="str">
        <f t="shared" si="420"/>
        <v/>
      </c>
      <c r="AE458" s="8"/>
      <c r="AF458" s="22" t="str">
        <f t="shared" si="400"/>
        <v/>
      </c>
      <c r="AG458" s="34" t="str">
        <f t="shared" si="421"/>
        <v/>
      </c>
      <c r="AH458" s="8"/>
      <c r="AI458" s="22" t="str">
        <f t="shared" si="401"/>
        <v/>
      </c>
      <c r="AJ458" s="34" t="str">
        <f t="shared" si="422"/>
        <v/>
      </c>
      <c r="AK458" s="8"/>
      <c r="AL458" s="22" t="str">
        <f t="shared" si="402"/>
        <v/>
      </c>
      <c r="AM458" s="34" t="str">
        <f t="shared" si="423"/>
        <v/>
      </c>
      <c r="AN458" s="8"/>
      <c r="AO458" s="22" t="str">
        <f t="shared" si="403"/>
        <v/>
      </c>
      <c r="AP458" s="34" t="str">
        <f t="shared" si="424"/>
        <v/>
      </c>
      <c r="AQ458" s="8"/>
      <c r="AR458" s="22" t="str">
        <f t="shared" si="404"/>
        <v/>
      </c>
      <c r="AS458" s="34" t="str">
        <f t="shared" si="425"/>
        <v/>
      </c>
      <c r="AT458" s="8"/>
      <c r="AU458" s="22" t="str">
        <f t="shared" si="405"/>
        <v/>
      </c>
      <c r="AV458" s="34" t="str">
        <f t="shared" si="426"/>
        <v/>
      </c>
      <c r="AW458" s="8"/>
      <c r="AX458" s="22" t="str">
        <f t="shared" si="406"/>
        <v/>
      </c>
      <c r="AY458" s="34" t="str">
        <f t="shared" si="427"/>
        <v/>
      </c>
      <c r="AZ458" s="8"/>
      <c r="BA458" s="22" t="str">
        <f t="shared" si="407"/>
        <v/>
      </c>
      <c r="BB458" s="34" t="str">
        <f t="shared" si="428"/>
        <v/>
      </c>
      <c r="BC458" s="8"/>
      <c r="BD458" s="22" t="str">
        <f t="shared" si="408"/>
        <v/>
      </c>
      <c r="BE458" s="34" t="str">
        <f t="shared" si="429"/>
        <v/>
      </c>
      <c r="BF458" s="8"/>
      <c r="BG458" s="22" t="str">
        <f t="shared" si="409"/>
        <v/>
      </c>
      <c r="BH458" s="34" t="str">
        <f t="shared" si="430"/>
        <v/>
      </c>
      <c r="BI458" s="8"/>
      <c r="BJ458" s="22" t="str">
        <f t="shared" si="410"/>
        <v/>
      </c>
    </row>
    <row r="459" spans="1:62" ht="18" customHeight="1" x14ac:dyDescent="0.35">
      <c r="A459" s="68">
        <f>'Energy - Master'!A458</f>
        <v>46478</v>
      </c>
      <c r="B459" s="24" t="str">
        <f t="shared" si="390"/>
        <v>Apr-2027</v>
      </c>
      <c r="C459" s="34" t="str">
        <f t="shared" si="411"/>
        <v/>
      </c>
      <c r="D459" s="8"/>
      <c r="E459" s="22" t="str">
        <f t="shared" si="391"/>
        <v/>
      </c>
      <c r="F459" s="34" t="str">
        <f t="shared" si="412"/>
        <v/>
      </c>
      <c r="G459" s="8"/>
      <c r="H459" s="22" t="str">
        <f t="shared" si="392"/>
        <v/>
      </c>
      <c r="I459" s="34" t="str">
        <f t="shared" si="413"/>
        <v/>
      </c>
      <c r="J459" s="8"/>
      <c r="K459" s="22" t="str">
        <f t="shared" si="393"/>
        <v/>
      </c>
      <c r="L459" s="34" t="str">
        <f t="shared" si="414"/>
        <v/>
      </c>
      <c r="M459" s="8"/>
      <c r="N459" s="22" t="str">
        <f t="shared" si="394"/>
        <v/>
      </c>
      <c r="O459" s="34" t="str">
        <f t="shared" si="415"/>
        <v/>
      </c>
      <c r="P459" s="8"/>
      <c r="Q459" s="22" t="str">
        <f t="shared" si="395"/>
        <v/>
      </c>
      <c r="R459" s="34" t="str">
        <f t="shared" si="416"/>
        <v/>
      </c>
      <c r="S459" s="8"/>
      <c r="T459" s="22" t="str">
        <f t="shared" si="396"/>
        <v/>
      </c>
      <c r="U459" s="34" t="str">
        <f t="shared" si="417"/>
        <v/>
      </c>
      <c r="V459" s="8"/>
      <c r="W459" s="22" t="str">
        <f t="shared" si="397"/>
        <v/>
      </c>
      <c r="X459" s="34" t="str">
        <f t="shared" si="418"/>
        <v/>
      </c>
      <c r="Y459" s="8"/>
      <c r="Z459" s="22" t="str">
        <f t="shared" si="398"/>
        <v/>
      </c>
      <c r="AA459" s="34" t="str">
        <f t="shared" si="419"/>
        <v/>
      </c>
      <c r="AB459" s="8"/>
      <c r="AC459" s="22" t="str">
        <f t="shared" si="399"/>
        <v/>
      </c>
      <c r="AD459" s="34" t="str">
        <f t="shared" si="420"/>
        <v/>
      </c>
      <c r="AE459" s="8"/>
      <c r="AF459" s="22" t="str">
        <f t="shared" si="400"/>
        <v/>
      </c>
      <c r="AG459" s="34" t="str">
        <f t="shared" si="421"/>
        <v/>
      </c>
      <c r="AH459" s="8"/>
      <c r="AI459" s="22" t="str">
        <f t="shared" si="401"/>
        <v/>
      </c>
      <c r="AJ459" s="34" t="str">
        <f t="shared" si="422"/>
        <v/>
      </c>
      <c r="AK459" s="8"/>
      <c r="AL459" s="22" t="str">
        <f t="shared" si="402"/>
        <v/>
      </c>
      <c r="AM459" s="34" t="str">
        <f t="shared" si="423"/>
        <v/>
      </c>
      <c r="AN459" s="8"/>
      <c r="AO459" s="22" t="str">
        <f t="shared" si="403"/>
        <v/>
      </c>
      <c r="AP459" s="34" t="str">
        <f t="shared" si="424"/>
        <v/>
      </c>
      <c r="AQ459" s="8"/>
      <c r="AR459" s="22" t="str">
        <f t="shared" si="404"/>
        <v/>
      </c>
      <c r="AS459" s="34" t="str">
        <f t="shared" si="425"/>
        <v/>
      </c>
      <c r="AT459" s="8"/>
      <c r="AU459" s="22" t="str">
        <f t="shared" si="405"/>
        <v/>
      </c>
      <c r="AV459" s="34" t="str">
        <f t="shared" si="426"/>
        <v/>
      </c>
      <c r="AW459" s="8"/>
      <c r="AX459" s="22" t="str">
        <f t="shared" si="406"/>
        <v/>
      </c>
      <c r="AY459" s="34" t="str">
        <f t="shared" si="427"/>
        <v/>
      </c>
      <c r="AZ459" s="8"/>
      <c r="BA459" s="22" t="str">
        <f t="shared" si="407"/>
        <v/>
      </c>
      <c r="BB459" s="34" t="str">
        <f t="shared" si="428"/>
        <v/>
      </c>
      <c r="BC459" s="8"/>
      <c r="BD459" s="22" t="str">
        <f t="shared" si="408"/>
        <v/>
      </c>
      <c r="BE459" s="34" t="str">
        <f t="shared" si="429"/>
        <v/>
      </c>
      <c r="BF459" s="8"/>
      <c r="BG459" s="22" t="str">
        <f t="shared" si="409"/>
        <v/>
      </c>
      <c r="BH459" s="34" t="str">
        <f t="shared" si="430"/>
        <v/>
      </c>
      <c r="BI459" s="8"/>
      <c r="BJ459" s="22" t="str">
        <f t="shared" si="410"/>
        <v/>
      </c>
    </row>
    <row r="460" spans="1:62" ht="18" customHeight="1" x14ac:dyDescent="0.35">
      <c r="A460" s="68">
        <f>'Energy - Master'!A459</f>
        <v>46479</v>
      </c>
      <c r="B460" s="24" t="str">
        <f t="shared" si="390"/>
        <v>Apr-2027</v>
      </c>
      <c r="C460" s="34" t="str">
        <f t="shared" si="411"/>
        <v/>
      </c>
      <c r="D460" s="8"/>
      <c r="E460" s="22" t="str">
        <f t="shared" si="391"/>
        <v/>
      </c>
      <c r="F460" s="34" t="str">
        <f t="shared" si="412"/>
        <v/>
      </c>
      <c r="G460" s="8"/>
      <c r="H460" s="22" t="str">
        <f t="shared" si="392"/>
        <v/>
      </c>
      <c r="I460" s="34" t="str">
        <f t="shared" si="413"/>
        <v/>
      </c>
      <c r="J460" s="8"/>
      <c r="K460" s="22" t="str">
        <f t="shared" si="393"/>
        <v/>
      </c>
      <c r="L460" s="34" t="str">
        <f t="shared" si="414"/>
        <v/>
      </c>
      <c r="M460" s="8"/>
      <c r="N460" s="22" t="str">
        <f t="shared" si="394"/>
        <v/>
      </c>
      <c r="O460" s="34" t="str">
        <f t="shared" si="415"/>
        <v/>
      </c>
      <c r="P460" s="8"/>
      <c r="Q460" s="22" t="str">
        <f t="shared" si="395"/>
        <v/>
      </c>
      <c r="R460" s="34" t="str">
        <f t="shared" si="416"/>
        <v/>
      </c>
      <c r="S460" s="8"/>
      <c r="T460" s="22" t="str">
        <f t="shared" si="396"/>
        <v/>
      </c>
      <c r="U460" s="34" t="str">
        <f t="shared" si="417"/>
        <v/>
      </c>
      <c r="V460" s="8"/>
      <c r="W460" s="22" t="str">
        <f t="shared" si="397"/>
        <v/>
      </c>
      <c r="X460" s="34" t="str">
        <f t="shared" si="418"/>
        <v/>
      </c>
      <c r="Y460" s="8"/>
      <c r="Z460" s="22" t="str">
        <f t="shared" si="398"/>
        <v/>
      </c>
      <c r="AA460" s="34" t="str">
        <f t="shared" si="419"/>
        <v/>
      </c>
      <c r="AB460" s="8"/>
      <c r="AC460" s="22" t="str">
        <f t="shared" si="399"/>
        <v/>
      </c>
      <c r="AD460" s="34" t="str">
        <f t="shared" si="420"/>
        <v/>
      </c>
      <c r="AE460" s="8"/>
      <c r="AF460" s="22" t="str">
        <f t="shared" si="400"/>
        <v/>
      </c>
      <c r="AG460" s="34" t="str">
        <f t="shared" si="421"/>
        <v/>
      </c>
      <c r="AH460" s="8"/>
      <c r="AI460" s="22" t="str">
        <f t="shared" si="401"/>
        <v/>
      </c>
      <c r="AJ460" s="34" t="str">
        <f t="shared" si="422"/>
        <v/>
      </c>
      <c r="AK460" s="8"/>
      <c r="AL460" s="22" t="str">
        <f t="shared" si="402"/>
        <v/>
      </c>
      <c r="AM460" s="34" t="str">
        <f t="shared" si="423"/>
        <v/>
      </c>
      <c r="AN460" s="8"/>
      <c r="AO460" s="22" t="str">
        <f t="shared" si="403"/>
        <v/>
      </c>
      <c r="AP460" s="34" t="str">
        <f t="shared" si="424"/>
        <v/>
      </c>
      <c r="AQ460" s="8"/>
      <c r="AR460" s="22" t="str">
        <f t="shared" si="404"/>
        <v/>
      </c>
      <c r="AS460" s="34" t="str">
        <f t="shared" si="425"/>
        <v/>
      </c>
      <c r="AT460" s="8"/>
      <c r="AU460" s="22" t="str">
        <f t="shared" si="405"/>
        <v/>
      </c>
      <c r="AV460" s="34" t="str">
        <f t="shared" si="426"/>
        <v/>
      </c>
      <c r="AW460" s="8"/>
      <c r="AX460" s="22" t="str">
        <f t="shared" si="406"/>
        <v/>
      </c>
      <c r="AY460" s="34" t="str">
        <f t="shared" si="427"/>
        <v/>
      </c>
      <c r="AZ460" s="8"/>
      <c r="BA460" s="22" t="str">
        <f t="shared" si="407"/>
        <v/>
      </c>
      <c r="BB460" s="34" t="str">
        <f t="shared" si="428"/>
        <v/>
      </c>
      <c r="BC460" s="8"/>
      <c r="BD460" s="22" t="str">
        <f t="shared" si="408"/>
        <v/>
      </c>
      <c r="BE460" s="34" t="str">
        <f t="shared" si="429"/>
        <v/>
      </c>
      <c r="BF460" s="8"/>
      <c r="BG460" s="22" t="str">
        <f t="shared" si="409"/>
        <v/>
      </c>
      <c r="BH460" s="34" t="str">
        <f t="shared" si="430"/>
        <v/>
      </c>
      <c r="BI460" s="8"/>
      <c r="BJ460" s="22" t="str">
        <f t="shared" si="410"/>
        <v/>
      </c>
    </row>
    <row r="461" spans="1:62" ht="18" customHeight="1" x14ac:dyDescent="0.35">
      <c r="A461" s="68">
        <f>'Energy - Master'!A460</f>
        <v>46480</v>
      </c>
      <c r="B461" s="24" t="str">
        <f t="shared" si="390"/>
        <v>Apr-2027</v>
      </c>
      <c r="C461" s="34" t="str">
        <f t="shared" si="411"/>
        <v/>
      </c>
      <c r="D461" s="8"/>
      <c r="E461" s="22" t="str">
        <f t="shared" si="391"/>
        <v/>
      </c>
      <c r="F461" s="34" t="str">
        <f t="shared" si="412"/>
        <v/>
      </c>
      <c r="G461" s="8"/>
      <c r="H461" s="22" t="str">
        <f t="shared" si="392"/>
        <v/>
      </c>
      <c r="I461" s="34" t="str">
        <f t="shared" si="413"/>
        <v/>
      </c>
      <c r="J461" s="8"/>
      <c r="K461" s="22" t="str">
        <f t="shared" si="393"/>
        <v/>
      </c>
      <c r="L461" s="34" t="str">
        <f t="shared" si="414"/>
        <v/>
      </c>
      <c r="M461" s="8"/>
      <c r="N461" s="22" t="str">
        <f t="shared" si="394"/>
        <v/>
      </c>
      <c r="O461" s="34" t="str">
        <f t="shared" si="415"/>
        <v/>
      </c>
      <c r="P461" s="8"/>
      <c r="Q461" s="22" t="str">
        <f t="shared" si="395"/>
        <v/>
      </c>
      <c r="R461" s="34" t="str">
        <f t="shared" si="416"/>
        <v/>
      </c>
      <c r="S461" s="8"/>
      <c r="T461" s="22" t="str">
        <f t="shared" si="396"/>
        <v/>
      </c>
      <c r="U461" s="34" t="str">
        <f t="shared" si="417"/>
        <v/>
      </c>
      <c r="V461" s="8"/>
      <c r="W461" s="22" t="str">
        <f t="shared" si="397"/>
        <v/>
      </c>
      <c r="X461" s="34" t="str">
        <f t="shared" si="418"/>
        <v/>
      </c>
      <c r="Y461" s="8"/>
      <c r="Z461" s="22" t="str">
        <f t="shared" si="398"/>
        <v/>
      </c>
      <c r="AA461" s="34" t="str">
        <f t="shared" si="419"/>
        <v/>
      </c>
      <c r="AB461" s="8"/>
      <c r="AC461" s="22" t="str">
        <f t="shared" si="399"/>
        <v/>
      </c>
      <c r="AD461" s="34" t="str">
        <f t="shared" si="420"/>
        <v/>
      </c>
      <c r="AE461" s="8"/>
      <c r="AF461" s="22" t="str">
        <f t="shared" si="400"/>
        <v/>
      </c>
      <c r="AG461" s="34" t="str">
        <f t="shared" si="421"/>
        <v/>
      </c>
      <c r="AH461" s="8"/>
      <c r="AI461" s="22" t="str">
        <f t="shared" si="401"/>
        <v/>
      </c>
      <c r="AJ461" s="34" t="str">
        <f t="shared" si="422"/>
        <v/>
      </c>
      <c r="AK461" s="8"/>
      <c r="AL461" s="22" t="str">
        <f t="shared" si="402"/>
        <v/>
      </c>
      <c r="AM461" s="34" t="str">
        <f t="shared" si="423"/>
        <v/>
      </c>
      <c r="AN461" s="8"/>
      <c r="AO461" s="22" t="str">
        <f t="shared" si="403"/>
        <v/>
      </c>
      <c r="AP461" s="34" t="str">
        <f t="shared" si="424"/>
        <v/>
      </c>
      <c r="AQ461" s="8"/>
      <c r="AR461" s="22" t="str">
        <f t="shared" si="404"/>
        <v/>
      </c>
      <c r="AS461" s="34" t="str">
        <f t="shared" si="425"/>
        <v/>
      </c>
      <c r="AT461" s="8"/>
      <c r="AU461" s="22" t="str">
        <f t="shared" si="405"/>
        <v/>
      </c>
      <c r="AV461" s="34" t="str">
        <f t="shared" si="426"/>
        <v/>
      </c>
      <c r="AW461" s="8"/>
      <c r="AX461" s="22" t="str">
        <f t="shared" si="406"/>
        <v/>
      </c>
      <c r="AY461" s="34" t="str">
        <f t="shared" si="427"/>
        <v/>
      </c>
      <c r="AZ461" s="8"/>
      <c r="BA461" s="22" t="str">
        <f t="shared" si="407"/>
        <v/>
      </c>
      <c r="BB461" s="34" t="str">
        <f t="shared" si="428"/>
        <v/>
      </c>
      <c r="BC461" s="8"/>
      <c r="BD461" s="22" t="str">
        <f t="shared" si="408"/>
        <v/>
      </c>
      <c r="BE461" s="34" t="str">
        <f t="shared" si="429"/>
        <v/>
      </c>
      <c r="BF461" s="8"/>
      <c r="BG461" s="22" t="str">
        <f t="shared" si="409"/>
        <v/>
      </c>
      <c r="BH461" s="34" t="str">
        <f t="shared" si="430"/>
        <v/>
      </c>
      <c r="BI461" s="8"/>
      <c r="BJ461" s="22" t="str">
        <f t="shared" si="410"/>
        <v/>
      </c>
    </row>
    <row r="462" spans="1:62" ht="18" customHeight="1" x14ac:dyDescent="0.35">
      <c r="A462" s="68">
        <f>'Energy - Master'!A461</f>
        <v>46481</v>
      </c>
      <c r="B462" s="24" t="str">
        <f t="shared" si="390"/>
        <v>Apr-2027</v>
      </c>
      <c r="C462" s="34" t="str">
        <f t="shared" si="411"/>
        <v/>
      </c>
      <c r="D462" s="8"/>
      <c r="E462" s="22" t="str">
        <f t="shared" si="391"/>
        <v/>
      </c>
      <c r="F462" s="34" t="str">
        <f t="shared" si="412"/>
        <v/>
      </c>
      <c r="G462" s="8"/>
      <c r="H462" s="22" t="str">
        <f t="shared" si="392"/>
        <v/>
      </c>
      <c r="I462" s="34" t="str">
        <f t="shared" si="413"/>
        <v/>
      </c>
      <c r="J462" s="8"/>
      <c r="K462" s="22" t="str">
        <f t="shared" si="393"/>
        <v/>
      </c>
      <c r="L462" s="34" t="str">
        <f t="shared" si="414"/>
        <v/>
      </c>
      <c r="M462" s="8"/>
      <c r="N462" s="22" t="str">
        <f t="shared" si="394"/>
        <v/>
      </c>
      <c r="O462" s="34" t="str">
        <f t="shared" si="415"/>
        <v/>
      </c>
      <c r="P462" s="8"/>
      <c r="Q462" s="22" t="str">
        <f t="shared" si="395"/>
        <v/>
      </c>
      <c r="R462" s="34" t="str">
        <f t="shared" si="416"/>
        <v/>
      </c>
      <c r="S462" s="8"/>
      <c r="T462" s="22" t="str">
        <f t="shared" si="396"/>
        <v/>
      </c>
      <c r="U462" s="34" t="str">
        <f t="shared" si="417"/>
        <v/>
      </c>
      <c r="V462" s="8"/>
      <c r="W462" s="22" t="str">
        <f t="shared" si="397"/>
        <v/>
      </c>
      <c r="X462" s="34" t="str">
        <f t="shared" si="418"/>
        <v/>
      </c>
      <c r="Y462" s="8"/>
      <c r="Z462" s="22" t="str">
        <f t="shared" si="398"/>
        <v/>
      </c>
      <c r="AA462" s="34" t="str">
        <f t="shared" si="419"/>
        <v/>
      </c>
      <c r="AB462" s="8"/>
      <c r="AC462" s="22" t="str">
        <f t="shared" si="399"/>
        <v/>
      </c>
      <c r="AD462" s="34" t="str">
        <f t="shared" si="420"/>
        <v/>
      </c>
      <c r="AE462" s="8"/>
      <c r="AF462" s="22" t="str">
        <f t="shared" si="400"/>
        <v/>
      </c>
      <c r="AG462" s="34" t="str">
        <f t="shared" si="421"/>
        <v/>
      </c>
      <c r="AH462" s="8"/>
      <c r="AI462" s="22" t="str">
        <f t="shared" si="401"/>
        <v/>
      </c>
      <c r="AJ462" s="34" t="str">
        <f t="shared" si="422"/>
        <v/>
      </c>
      <c r="AK462" s="8"/>
      <c r="AL462" s="22" t="str">
        <f t="shared" si="402"/>
        <v/>
      </c>
      <c r="AM462" s="34" t="str">
        <f t="shared" si="423"/>
        <v/>
      </c>
      <c r="AN462" s="8"/>
      <c r="AO462" s="22" t="str">
        <f t="shared" si="403"/>
        <v/>
      </c>
      <c r="AP462" s="34" t="str">
        <f t="shared" si="424"/>
        <v/>
      </c>
      <c r="AQ462" s="8"/>
      <c r="AR462" s="22" t="str">
        <f t="shared" si="404"/>
        <v/>
      </c>
      <c r="AS462" s="34" t="str">
        <f t="shared" si="425"/>
        <v/>
      </c>
      <c r="AT462" s="8"/>
      <c r="AU462" s="22" t="str">
        <f t="shared" si="405"/>
        <v/>
      </c>
      <c r="AV462" s="34" t="str">
        <f t="shared" si="426"/>
        <v/>
      </c>
      <c r="AW462" s="8"/>
      <c r="AX462" s="22" t="str">
        <f t="shared" si="406"/>
        <v/>
      </c>
      <c r="AY462" s="34" t="str">
        <f t="shared" si="427"/>
        <v/>
      </c>
      <c r="AZ462" s="8"/>
      <c r="BA462" s="22" t="str">
        <f t="shared" si="407"/>
        <v/>
      </c>
      <c r="BB462" s="34" t="str">
        <f t="shared" si="428"/>
        <v/>
      </c>
      <c r="BC462" s="8"/>
      <c r="BD462" s="22" t="str">
        <f t="shared" si="408"/>
        <v/>
      </c>
      <c r="BE462" s="34" t="str">
        <f t="shared" si="429"/>
        <v/>
      </c>
      <c r="BF462" s="8"/>
      <c r="BG462" s="22" t="str">
        <f t="shared" si="409"/>
        <v/>
      </c>
      <c r="BH462" s="34" t="str">
        <f t="shared" si="430"/>
        <v/>
      </c>
      <c r="BI462" s="8"/>
      <c r="BJ462" s="22" t="str">
        <f t="shared" si="410"/>
        <v/>
      </c>
    </row>
    <row r="463" spans="1:62" ht="18" customHeight="1" x14ac:dyDescent="0.35">
      <c r="A463" s="68">
        <f>'Energy - Master'!A462</f>
        <v>46482</v>
      </c>
      <c r="B463" s="24" t="str">
        <f t="shared" si="390"/>
        <v>Apr-2027</v>
      </c>
      <c r="C463" s="34" t="str">
        <f t="shared" si="411"/>
        <v/>
      </c>
      <c r="D463" s="8"/>
      <c r="E463" s="22" t="str">
        <f t="shared" si="391"/>
        <v/>
      </c>
      <c r="F463" s="34" t="str">
        <f t="shared" si="412"/>
        <v/>
      </c>
      <c r="G463" s="8"/>
      <c r="H463" s="22" t="str">
        <f t="shared" si="392"/>
        <v/>
      </c>
      <c r="I463" s="34" t="str">
        <f t="shared" si="413"/>
        <v/>
      </c>
      <c r="J463" s="8"/>
      <c r="K463" s="22" t="str">
        <f t="shared" si="393"/>
        <v/>
      </c>
      <c r="L463" s="34" t="str">
        <f t="shared" si="414"/>
        <v/>
      </c>
      <c r="M463" s="8"/>
      <c r="N463" s="22" t="str">
        <f t="shared" si="394"/>
        <v/>
      </c>
      <c r="O463" s="34" t="str">
        <f t="shared" si="415"/>
        <v/>
      </c>
      <c r="P463" s="8"/>
      <c r="Q463" s="22" t="str">
        <f t="shared" si="395"/>
        <v/>
      </c>
      <c r="R463" s="34" t="str">
        <f t="shared" si="416"/>
        <v/>
      </c>
      <c r="S463" s="8"/>
      <c r="T463" s="22" t="str">
        <f t="shared" si="396"/>
        <v/>
      </c>
      <c r="U463" s="34" t="str">
        <f t="shared" si="417"/>
        <v/>
      </c>
      <c r="V463" s="8"/>
      <c r="W463" s="22" t="str">
        <f t="shared" si="397"/>
        <v/>
      </c>
      <c r="X463" s="34" t="str">
        <f t="shared" si="418"/>
        <v/>
      </c>
      <c r="Y463" s="8"/>
      <c r="Z463" s="22" t="str">
        <f t="shared" si="398"/>
        <v/>
      </c>
      <c r="AA463" s="34" t="str">
        <f t="shared" si="419"/>
        <v/>
      </c>
      <c r="AB463" s="8"/>
      <c r="AC463" s="22" t="str">
        <f t="shared" si="399"/>
        <v/>
      </c>
      <c r="AD463" s="34" t="str">
        <f t="shared" si="420"/>
        <v/>
      </c>
      <c r="AE463" s="8"/>
      <c r="AF463" s="22" t="str">
        <f t="shared" si="400"/>
        <v/>
      </c>
      <c r="AG463" s="34" t="str">
        <f t="shared" si="421"/>
        <v/>
      </c>
      <c r="AH463" s="8"/>
      <c r="AI463" s="22" t="str">
        <f t="shared" si="401"/>
        <v/>
      </c>
      <c r="AJ463" s="34" t="str">
        <f t="shared" si="422"/>
        <v/>
      </c>
      <c r="AK463" s="8"/>
      <c r="AL463" s="22" t="str">
        <f t="shared" si="402"/>
        <v/>
      </c>
      <c r="AM463" s="34" t="str">
        <f t="shared" si="423"/>
        <v/>
      </c>
      <c r="AN463" s="8"/>
      <c r="AO463" s="22" t="str">
        <f t="shared" si="403"/>
        <v/>
      </c>
      <c r="AP463" s="34" t="str">
        <f t="shared" si="424"/>
        <v/>
      </c>
      <c r="AQ463" s="8"/>
      <c r="AR463" s="22" t="str">
        <f t="shared" si="404"/>
        <v/>
      </c>
      <c r="AS463" s="34" t="str">
        <f t="shared" si="425"/>
        <v/>
      </c>
      <c r="AT463" s="8"/>
      <c r="AU463" s="22" t="str">
        <f t="shared" si="405"/>
        <v/>
      </c>
      <c r="AV463" s="34" t="str">
        <f t="shared" si="426"/>
        <v/>
      </c>
      <c r="AW463" s="8"/>
      <c r="AX463" s="22" t="str">
        <f t="shared" si="406"/>
        <v/>
      </c>
      <c r="AY463" s="34" t="str">
        <f t="shared" si="427"/>
        <v/>
      </c>
      <c r="AZ463" s="8"/>
      <c r="BA463" s="22" t="str">
        <f t="shared" si="407"/>
        <v/>
      </c>
      <c r="BB463" s="34" t="str">
        <f t="shared" si="428"/>
        <v/>
      </c>
      <c r="BC463" s="8"/>
      <c r="BD463" s="22" t="str">
        <f t="shared" si="408"/>
        <v/>
      </c>
      <c r="BE463" s="34" t="str">
        <f t="shared" si="429"/>
        <v/>
      </c>
      <c r="BF463" s="8"/>
      <c r="BG463" s="22" t="str">
        <f t="shared" si="409"/>
        <v/>
      </c>
      <c r="BH463" s="34" t="str">
        <f t="shared" si="430"/>
        <v/>
      </c>
      <c r="BI463" s="8"/>
      <c r="BJ463" s="22" t="str">
        <f t="shared" si="410"/>
        <v/>
      </c>
    </row>
    <row r="464" spans="1:62" ht="18" customHeight="1" x14ac:dyDescent="0.35">
      <c r="A464" s="68">
        <f>'Energy - Master'!A463</f>
        <v>46483</v>
      </c>
      <c r="B464" s="24" t="str">
        <f t="shared" si="390"/>
        <v>Apr-2027</v>
      </c>
      <c r="C464" s="34" t="str">
        <f t="shared" si="411"/>
        <v/>
      </c>
      <c r="D464" s="8"/>
      <c r="E464" s="22" t="str">
        <f t="shared" si="391"/>
        <v/>
      </c>
      <c r="F464" s="34" t="str">
        <f t="shared" si="412"/>
        <v/>
      </c>
      <c r="G464" s="8"/>
      <c r="H464" s="22" t="str">
        <f t="shared" si="392"/>
        <v/>
      </c>
      <c r="I464" s="34" t="str">
        <f t="shared" si="413"/>
        <v/>
      </c>
      <c r="J464" s="8"/>
      <c r="K464" s="22" t="str">
        <f t="shared" si="393"/>
        <v/>
      </c>
      <c r="L464" s="34" t="str">
        <f t="shared" si="414"/>
        <v/>
      </c>
      <c r="M464" s="8"/>
      <c r="N464" s="22" t="str">
        <f t="shared" si="394"/>
        <v/>
      </c>
      <c r="O464" s="34" t="str">
        <f t="shared" si="415"/>
        <v/>
      </c>
      <c r="P464" s="8"/>
      <c r="Q464" s="22" t="str">
        <f t="shared" si="395"/>
        <v/>
      </c>
      <c r="R464" s="34" t="str">
        <f t="shared" si="416"/>
        <v/>
      </c>
      <c r="S464" s="8"/>
      <c r="T464" s="22" t="str">
        <f t="shared" si="396"/>
        <v/>
      </c>
      <c r="U464" s="34" t="str">
        <f t="shared" si="417"/>
        <v/>
      </c>
      <c r="V464" s="8"/>
      <c r="W464" s="22" t="str">
        <f t="shared" si="397"/>
        <v/>
      </c>
      <c r="X464" s="34" t="str">
        <f t="shared" si="418"/>
        <v/>
      </c>
      <c r="Y464" s="8"/>
      <c r="Z464" s="22" t="str">
        <f t="shared" si="398"/>
        <v/>
      </c>
      <c r="AA464" s="34" t="str">
        <f t="shared" si="419"/>
        <v/>
      </c>
      <c r="AB464" s="8"/>
      <c r="AC464" s="22" t="str">
        <f t="shared" si="399"/>
        <v/>
      </c>
      <c r="AD464" s="34" t="str">
        <f t="shared" si="420"/>
        <v/>
      </c>
      <c r="AE464" s="8"/>
      <c r="AF464" s="22" t="str">
        <f t="shared" si="400"/>
        <v/>
      </c>
      <c r="AG464" s="34" t="str">
        <f t="shared" si="421"/>
        <v/>
      </c>
      <c r="AH464" s="8"/>
      <c r="AI464" s="22" t="str">
        <f t="shared" si="401"/>
        <v/>
      </c>
      <c r="AJ464" s="34" t="str">
        <f t="shared" si="422"/>
        <v/>
      </c>
      <c r="AK464" s="8"/>
      <c r="AL464" s="22" t="str">
        <f t="shared" si="402"/>
        <v/>
      </c>
      <c r="AM464" s="34" t="str">
        <f t="shared" si="423"/>
        <v/>
      </c>
      <c r="AN464" s="8"/>
      <c r="AO464" s="22" t="str">
        <f t="shared" si="403"/>
        <v/>
      </c>
      <c r="AP464" s="34" t="str">
        <f t="shared" si="424"/>
        <v/>
      </c>
      <c r="AQ464" s="8"/>
      <c r="AR464" s="22" t="str">
        <f t="shared" si="404"/>
        <v/>
      </c>
      <c r="AS464" s="34" t="str">
        <f t="shared" si="425"/>
        <v/>
      </c>
      <c r="AT464" s="8"/>
      <c r="AU464" s="22" t="str">
        <f t="shared" si="405"/>
        <v/>
      </c>
      <c r="AV464" s="34" t="str">
        <f t="shared" si="426"/>
        <v/>
      </c>
      <c r="AW464" s="8"/>
      <c r="AX464" s="22" t="str">
        <f t="shared" si="406"/>
        <v/>
      </c>
      <c r="AY464" s="34" t="str">
        <f t="shared" si="427"/>
        <v/>
      </c>
      <c r="AZ464" s="8"/>
      <c r="BA464" s="22" t="str">
        <f t="shared" si="407"/>
        <v/>
      </c>
      <c r="BB464" s="34" t="str">
        <f t="shared" si="428"/>
        <v/>
      </c>
      <c r="BC464" s="8"/>
      <c r="BD464" s="22" t="str">
        <f t="shared" si="408"/>
        <v/>
      </c>
      <c r="BE464" s="34" t="str">
        <f t="shared" si="429"/>
        <v/>
      </c>
      <c r="BF464" s="8"/>
      <c r="BG464" s="22" t="str">
        <f t="shared" si="409"/>
        <v/>
      </c>
      <c r="BH464" s="34" t="str">
        <f t="shared" si="430"/>
        <v/>
      </c>
      <c r="BI464" s="8"/>
      <c r="BJ464" s="22" t="str">
        <f t="shared" si="410"/>
        <v/>
      </c>
    </row>
    <row r="465" spans="1:62" ht="18" customHeight="1" x14ac:dyDescent="0.35">
      <c r="A465" s="68">
        <f>'Energy - Master'!A464</f>
        <v>46484</v>
      </c>
      <c r="B465" s="24" t="str">
        <f t="shared" si="390"/>
        <v>Apr-2027</v>
      </c>
      <c r="C465" s="34" t="str">
        <f t="shared" si="411"/>
        <v/>
      </c>
      <c r="D465" s="8"/>
      <c r="E465" s="22" t="str">
        <f t="shared" si="391"/>
        <v/>
      </c>
      <c r="F465" s="34" t="str">
        <f t="shared" si="412"/>
        <v/>
      </c>
      <c r="G465" s="8"/>
      <c r="H465" s="22" t="str">
        <f t="shared" si="392"/>
        <v/>
      </c>
      <c r="I465" s="34" t="str">
        <f t="shared" si="413"/>
        <v/>
      </c>
      <c r="J465" s="8"/>
      <c r="K465" s="22" t="str">
        <f t="shared" si="393"/>
        <v/>
      </c>
      <c r="L465" s="34" t="str">
        <f t="shared" si="414"/>
        <v/>
      </c>
      <c r="M465" s="8"/>
      <c r="N465" s="22" t="str">
        <f t="shared" si="394"/>
        <v/>
      </c>
      <c r="O465" s="34" t="str">
        <f t="shared" si="415"/>
        <v/>
      </c>
      <c r="P465" s="8"/>
      <c r="Q465" s="22" t="str">
        <f t="shared" si="395"/>
        <v/>
      </c>
      <c r="R465" s="34" t="str">
        <f t="shared" si="416"/>
        <v/>
      </c>
      <c r="S465" s="8"/>
      <c r="T465" s="22" t="str">
        <f t="shared" si="396"/>
        <v/>
      </c>
      <c r="U465" s="34" t="str">
        <f t="shared" si="417"/>
        <v/>
      </c>
      <c r="V465" s="8"/>
      <c r="W465" s="22" t="str">
        <f t="shared" si="397"/>
        <v/>
      </c>
      <c r="X465" s="34" t="str">
        <f t="shared" si="418"/>
        <v/>
      </c>
      <c r="Y465" s="8"/>
      <c r="Z465" s="22" t="str">
        <f t="shared" si="398"/>
        <v/>
      </c>
      <c r="AA465" s="34" t="str">
        <f t="shared" si="419"/>
        <v/>
      </c>
      <c r="AB465" s="8"/>
      <c r="AC465" s="22" t="str">
        <f t="shared" si="399"/>
        <v/>
      </c>
      <c r="AD465" s="34" t="str">
        <f t="shared" si="420"/>
        <v/>
      </c>
      <c r="AE465" s="8"/>
      <c r="AF465" s="22" t="str">
        <f t="shared" si="400"/>
        <v/>
      </c>
      <c r="AG465" s="34" t="str">
        <f t="shared" si="421"/>
        <v/>
      </c>
      <c r="AH465" s="8"/>
      <c r="AI465" s="22" t="str">
        <f t="shared" si="401"/>
        <v/>
      </c>
      <c r="AJ465" s="34" t="str">
        <f t="shared" si="422"/>
        <v/>
      </c>
      <c r="AK465" s="8"/>
      <c r="AL465" s="22" t="str">
        <f t="shared" si="402"/>
        <v/>
      </c>
      <c r="AM465" s="34" t="str">
        <f t="shared" si="423"/>
        <v/>
      </c>
      <c r="AN465" s="8"/>
      <c r="AO465" s="22" t="str">
        <f t="shared" si="403"/>
        <v/>
      </c>
      <c r="AP465" s="34" t="str">
        <f t="shared" si="424"/>
        <v/>
      </c>
      <c r="AQ465" s="8"/>
      <c r="AR465" s="22" t="str">
        <f t="shared" si="404"/>
        <v/>
      </c>
      <c r="AS465" s="34" t="str">
        <f t="shared" si="425"/>
        <v/>
      </c>
      <c r="AT465" s="8"/>
      <c r="AU465" s="22" t="str">
        <f t="shared" si="405"/>
        <v/>
      </c>
      <c r="AV465" s="34" t="str">
        <f t="shared" si="426"/>
        <v/>
      </c>
      <c r="AW465" s="8"/>
      <c r="AX465" s="22" t="str">
        <f t="shared" si="406"/>
        <v/>
      </c>
      <c r="AY465" s="34" t="str">
        <f t="shared" si="427"/>
        <v/>
      </c>
      <c r="AZ465" s="8"/>
      <c r="BA465" s="22" t="str">
        <f t="shared" si="407"/>
        <v/>
      </c>
      <c r="BB465" s="34" t="str">
        <f t="shared" si="428"/>
        <v/>
      </c>
      <c r="BC465" s="8"/>
      <c r="BD465" s="22" t="str">
        <f t="shared" si="408"/>
        <v/>
      </c>
      <c r="BE465" s="34" t="str">
        <f t="shared" si="429"/>
        <v/>
      </c>
      <c r="BF465" s="8"/>
      <c r="BG465" s="22" t="str">
        <f t="shared" si="409"/>
        <v/>
      </c>
      <c r="BH465" s="34" t="str">
        <f t="shared" si="430"/>
        <v/>
      </c>
      <c r="BI465" s="8"/>
      <c r="BJ465" s="22" t="str">
        <f t="shared" si="410"/>
        <v/>
      </c>
    </row>
    <row r="466" spans="1:62" ht="18" customHeight="1" x14ac:dyDescent="0.35">
      <c r="A466" s="68">
        <f>'Energy - Master'!A465</f>
        <v>46485</v>
      </c>
      <c r="B466" s="24" t="str">
        <f t="shared" si="390"/>
        <v>Apr-2027</v>
      </c>
      <c r="C466" s="34" t="str">
        <f t="shared" si="411"/>
        <v/>
      </c>
      <c r="D466" s="8"/>
      <c r="E466" s="22" t="str">
        <f t="shared" si="391"/>
        <v/>
      </c>
      <c r="F466" s="34" t="str">
        <f t="shared" si="412"/>
        <v/>
      </c>
      <c r="G466" s="8"/>
      <c r="H466" s="22" t="str">
        <f t="shared" si="392"/>
        <v/>
      </c>
      <c r="I466" s="34" t="str">
        <f t="shared" si="413"/>
        <v/>
      </c>
      <c r="J466" s="8"/>
      <c r="K466" s="22" t="str">
        <f t="shared" si="393"/>
        <v/>
      </c>
      <c r="L466" s="34" t="str">
        <f t="shared" si="414"/>
        <v/>
      </c>
      <c r="M466" s="8"/>
      <c r="N466" s="22" t="str">
        <f t="shared" si="394"/>
        <v/>
      </c>
      <c r="O466" s="34" t="str">
        <f t="shared" si="415"/>
        <v/>
      </c>
      <c r="P466" s="8"/>
      <c r="Q466" s="22" t="str">
        <f t="shared" si="395"/>
        <v/>
      </c>
      <c r="R466" s="34" t="str">
        <f t="shared" si="416"/>
        <v/>
      </c>
      <c r="S466" s="8"/>
      <c r="T466" s="22" t="str">
        <f t="shared" si="396"/>
        <v/>
      </c>
      <c r="U466" s="34" t="str">
        <f t="shared" si="417"/>
        <v/>
      </c>
      <c r="V466" s="8"/>
      <c r="W466" s="22" t="str">
        <f t="shared" si="397"/>
        <v/>
      </c>
      <c r="X466" s="34" t="str">
        <f t="shared" si="418"/>
        <v/>
      </c>
      <c r="Y466" s="8"/>
      <c r="Z466" s="22" t="str">
        <f t="shared" si="398"/>
        <v/>
      </c>
      <c r="AA466" s="34" t="str">
        <f t="shared" si="419"/>
        <v/>
      </c>
      <c r="AB466" s="8"/>
      <c r="AC466" s="22" t="str">
        <f t="shared" si="399"/>
        <v/>
      </c>
      <c r="AD466" s="34" t="str">
        <f t="shared" si="420"/>
        <v/>
      </c>
      <c r="AE466" s="8"/>
      <c r="AF466" s="22" t="str">
        <f t="shared" si="400"/>
        <v/>
      </c>
      <c r="AG466" s="34" t="str">
        <f t="shared" si="421"/>
        <v/>
      </c>
      <c r="AH466" s="8"/>
      <c r="AI466" s="22" t="str">
        <f t="shared" si="401"/>
        <v/>
      </c>
      <c r="AJ466" s="34" t="str">
        <f t="shared" si="422"/>
        <v/>
      </c>
      <c r="AK466" s="8"/>
      <c r="AL466" s="22" t="str">
        <f t="shared" si="402"/>
        <v/>
      </c>
      <c r="AM466" s="34" t="str">
        <f t="shared" si="423"/>
        <v/>
      </c>
      <c r="AN466" s="8"/>
      <c r="AO466" s="22" t="str">
        <f t="shared" si="403"/>
        <v/>
      </c>
      <c r="AP466" s="34" t="str">
        <f t="shared" si="424"/>
        <v/>
      </c>
      <c r="AQ466" s="8"/>
      <c r="AR466" s="22" t="str">
        <f t="shared" si="404"/>
        <v/>
      </c>
      <c r="AS466" s="34" t="str">
        <f t="shared" si="425"/>
        <v/>
      </c>
      <c r="AT466" s="8"/>
      <c r="AU466" s="22" t="str">
        <f t="shared" si="405"/>
        <v/>
      </c>
      <c r="AV466" s="34" t="str">
        <f t="shared" si="426"/>
        <v/>
      </c>
      <c r="AW466" s="8"/>
      <c r="AX466" s="22" t="str">
        <f t="shared" si="406"/>
        <v/>
      </c>
      <c r="AY466" s="34" t="str">
        <f t="shared" si="427"/>
        <v/>
      </c>
      <c r="AZ466" s="8"/>
      <c r="BA466" s="22" t="str">
        <f t="shared" si="407"/>
        <v/>
      </c>
      <c r="BB466" s="34" t="str">
        <f t="shared" si="428"/>
        <v/>
      </c>
      <c r="BC466" s="8"/>
      <c r="BD466" s="22" t="str">
        <f t="shared" si="408"/>
        <v/>
      </c>
      <c r="BE466" s="34" t="str">
        <f t="shared" si="429"/>
        <v/>
      </c>
      <c r="BF466" s="8"/>
      <c r="BG466" s="22" t="str">
        <f t="shared" si="409"/>
        <v/>
      </c>
      <c r="BH466" s="34" t="str">
        <f t="shared" si="430"/>
        <v/>
      </c>
      <c r="BI466" s="8"/>
      <c r="BJ466" s="22" t="str">
        <f t="shared" si="410"/>
        <v/>
      </c>
    </row>
    <row r="467" spans="1:62" ht="18" customHeight="1" x14ac:dyDescent="0.35">
      <c r="A467" s="68">
        <f>'Energy - Master'!A466</f>
        <v>46486</v>
      </c>
      <c r="B467" s="24" t="str">
        <f t="shared" si="390"/>
        <v>Apr-2027</v>
      </c>
      <c r="C467" s="34" t="str">
        <f t="shared" si="411"/>
        <v/>
      </c>
      <c r="D467" s="8"/>
      <c r="E467" s="22" t="str">
        <f t="shared" si="391"/>
        <v/>
      </c>
      <c r="F467" s="34" t="str">
        <f t="shared" si="412"/>
        <v/>
      </c>
      <c r="G467" s="8"/>
      <c r="H467" s="22" t="str">
        <f t="shared" si="392"/>
        <v/>
      </c>
      <c r="I467" s="34" t="str">
        <f t="shared" si="413"/>
        <v/>
      </c>
      <c r="J467" s="8"/>
      <c r="K467" s="22" t="str">
        <f t="shared" si="393"/>
        <v/>
      </c>
      <c r="L467" s="34" t="str">
        <f t="shared" si="414"/>
        <v/>
      </c>
      <c r="M467" s="8"/>
      <c r="N467" s="22" t="str">
        <f t="shared" si="394"/>
        <v/>
      </c>
      <c r="O467" s="34" t="str">
        <f t="shared" si="415"/>
        <v/>
      </c>
      <c r="P467" s="8"/>
      <c r="Q467" s="22" t="str">
        <f t="shared" si="395"/>
        <v/>
      </c>
      <c r="R467" s="34" t="str">
        <f t="shared" si="416"/>
        <v/>
      </c>
      <c r="S467" s="8"/>
      <c r="T467" s="22" t="str">
        <f t="shared" si="396"/>
        <v/>
      </c>
      <c r="U467" s="34" t="str">
        <f t="shared" si="417"/>
        <v/>
      </c>
      <c r="V467" s="8"/>
      <c r="W467" s="22" t="str">
        <f t="shared" si="397"/>
        <v/>
      </c>
      <c r="X467" s="34" t="str">
        <f t="shared" si="418"/>
        <v/>
      </c>
      <c r="Y467" s="8"/>
      <c r="Z467" s="22" t="str">
        <f t="shared" si="398"/>
        <v/>
      </c>
      <c r="AA467" s="34" t="str">
        <f t="shared" si="419"/>
        <v/>
      </c>
      <c r="AB467" s="8"/>
      <c r="AC467" s="22" t="str">
        <f t="shared" si="399"/>
        <v/>
      </c>
      <c r="AD467" s="34" t="str">
        <f t="shared" si="420"/>
        <v/>
      </c>
      <c r="AE467" s="8"/>
      <c r="AF467" s="22" t="str">
        <f t="shared" si="400"/>
        <v/>
      </c>
      <c r="AG467" s="34" t="str">
        <f t="shared" si="421"/>
        <v/>
      </c>
      <c r="AH467" s="8"/>
      <c r="AI467" s="22" t="str">
        <f t="shared" si="401"/>
        <v/>
      </c>
      <c r="AJ467" s="34" t="str">
        <f t="shared" si="422"/>
        <v/>
      </c>
      <c r="AK467" s="8"/>
      <c r="AL467" s="22" t="str">
        <f t="shared" si="402"/>
        <v/>
      </c>
      <c r="AM467" s="34" t="str">
        <f t="shared" si="423"/>
        <v/>
      </c>
      <c r="AN467" s="8"/>
      <c r="AO467" s="22" t="str">
        <f t="shared" si="403"/>
        <v/>
      </c>
      <c r="AP467" s="34" t="str">
        <f t="shared" si="424"/>
        <v/>
      </c>
      <c r="AQ467" s="8"/>
      <c r="AR467" s="22" t="str">
        <f t="shared" si="404"/>
        <v/>
      </c>
      <c r="AS467" s="34" t="str">
        <f t="shared" si="425"/>
        <v/>
      </c>
      <c r="AT467" s="8"/>
      <c r="AU467" s="22" t="str">
        <f t="shared" si="405"/>
        <v/>
      </c>
      <c r="AV467" s="34" t="str">
        <f t="shared" si="426"/>
        <v/>
      </c>
      <c r="AW467" s="8"/>
      <c r="AX467" s="22" t="str">
        <f t="shared" si="406"/>
        <v/>
      </c>
      <c r="AY467" s="34" t="str">
        <f t="shared" si="427"/>
        <v/>
      </c>
      <c r="AZ467" s="8"/>
      <c r="BA467" s="22" t="str">
        <f t="shared" si="407"/>
        <v/>
      </c>
      <c r="BB467" s="34" t="str">
        <f t="shared" si="428"/>
        <v/>
      </c>
      <c r="BC467" s="8"/>
      <c r="BD467" s="22" t="str">
        <f t="shared" si="408"/>
        <v/>
      </c>
      <c r="BE467" s="34" t="str">
        <f t="shared" si="429"/>
        <v/>
      </c>
      <c r="BF467" s="8"/>
      <c r="BG467" s="22" t="str">
        <f t="shared" si="409"/>
        <v/>
      </c>
      <c r="BH467" s="34" t="str">
        <f t="shared" si="430"/>
        <v/>
      </c>
      <c r="BI467" s="8"/>
      <c r="BJ467" s="22" t="str">
        <f t="shared" si="410"/>
        <v/>
      </c>
    </row>
    <row r="468" spans="1:62" ht="18" customHeight="1" x14ac:dyDescent="0.35">
      <c r="A468" s="68">
        <f>'Energy - Master'!A467</f>
        <v>46487</v>
      </c>
      <c r="B468" s="24" t="str">
        <f t="shared" si="390"/>
        <v>Apr-2027</v>
      </c>
      <c r="C468" s="34" t="str">
        <f t="shared" si="411"/>
        <v/>
      </c>
      <c r="D468" s="8"/>
      <c r="E468" s="22" t="str">
        <f t="shared" si="391"/>
        <v/>
      </c>
      <c r="F468" s="34" t="str">
        <f t="shared" si="412"/>
        <v/>
      </c>
      <c r="G468" s="8"/>
      <c r="H468" s="22" t="str">
        <f t="shared" si="392"/>
        <v/>
      </c>
      <c r="I468" s="34" t="str">
        <f t="shared" si="413"/>
        <v/>
      </c>
      <c r="J468" s="8"/>
      <c r="K468" s="22" t="str">
        <f t="shared" si="393"/>
        <v/>
      </c>
      <c r="L468" s="34" t="str">
        <f t="shared" si="414"/>
        <v/>
      </c>
      <c r="M468" s="8"/>
      <c r="N468" s="22" t="str">
        <f t="shared" si="394"/>
        <v/>
      </c>
      <c r="O468" s="34" t="str">
        <f t="shared" si="415"/>
        <v/>
      </c>
      <c r="P468" s="8"/>
      <c r="Q468" s="22" t="str">
        <f t="shared" si="395"/>
        <v/>
      </c>
      <c r="R468" s="34" t="str">
        <f t="shared" si="416"/>
        <v/>
      </c>
      <c r="S468" s="8"/>
      <c r="T468" s="22" t="str">
        <f t="shared" si="396"/>
        <v/>
      </c>
      <c r="U468" s="34" t="str">
        <f t="shared" si="417"/>
        <v/>
      </c>
      <c r="V468" s="8"/>
      <c r="W468" s="22" t="str">
        <f t="shared" si="397"/>
        <v/>
      </c>
      <c r="X468" s="34" t="str">
        <f t="shared" si="418"/>
        <v/>
      </c>
      <c r="Y468" s="8"/>
      <c r="Z468" s="22" t="str">
        <f t="shared" si="398"/>
        <v/>
      </c>
      <c r="AA468" s="34" t="str">
        <f t="shared" si="419"/>
        <v/>
      </c>
      <c r="AB468" s="8"/>
      <c r="AC468" s="22" t="str">
        <f t="shared" si="399"/>
        <v/>
      </c>
      <c r="AD468" s="34" t="str">
        <f t="shared" si="420"/>
        <v/>
      </c>
      <c r="AE468" s="8"/>
      <c r="AF468" s="22" t="str">
        <f t="shared" si="400"/>
        <v/>
      </c>
      <c r="AG468" s="34" t="str">
        <f t="shared" si="421"/>
        <v/>
      </c>
      <c r="AH468" s="8"/>
      <c r="AI468" s="22" t="str">
        <f t="shared" si="401"/>
        <v/>
      </c>
      <c r="AJ468" s="34" t="str">
        <f t="shared" si="422"/>
        <v/>
      </c>
      <c r="AK468" s="8"/>
      <c r="AL468" s="22" t="str">
        <f t="shared" si="402"/>
        <v/>
      </c>
      <c r="AM468" s="34" t="str">
        <f t="shared" si="423"/>
        <v/>
      </c>
      <c r="AN468" s="8"/>
      <c r="AO468" s="22" t="str">
        <f t="shared" si="403"/>
        <v/>
      </c>
      <c r="AP468" s="34" t="str">
        <f t="shared" si="424"/>
        <v/>
      </c>
      <c r="AQ468" s="8"/>
      <c r="AR468" s="22" t="str">
        <f t="shared" si="404"/>
        <v/>
      </c>
      <c r="AS468" s="34" t="str">
        <f t="shared" si="425"/>
        <v/>
      </c>
      <c r="AT468" s="8"/>
      <c r="AU468" s="22" t="str">
        <f t="shared" si="405"/>
        <v/>
      </c>
      <c r="AV468" s="34" t="str">
        <f t="shared" si="426"/>
        <v/>
      </c>
      <c r="AW468" s="8"/>
      <c r="AX468" s="22" t="str">
        <f t="shared" si="406"/>
        <v/>
      </c>
      <c r="AY468" s="34" t="str">
        <f t="shared" si="427"/>
        <v/>
      </c>
      <c r="AZ468" s="8"/>
      <c r="BA468" s="22" t="str">
        <f t="shared" si="407"/>
        <v/>
      </c>
      <c r="BB468" s="34" t="str">
        <f t="shared" si="428"/>
        <v/>
      </c>
      <c r="BC468" s="8"/>
      <c r="BD468" s="22" t="str">
        <f t="shared" si="408"/>
        <v/>
      </c>
      <c r="BE468" s="34" t="str">
        <f t="shared" si="429"/>
        <v/>
      </c>
      <c r="BF468" s="8"/>
      <c r="BG468" s="22" t="str">
        <f t="shared" si="409"/>
        <v/>
      </c>
      <c r="BH468" s="34" t="str">
        <f t="shared" si="430"/>
        <v/>
      </c>
      <c r="BI468" s="8"/>
      <c r="BJ468" s="22" t="str">
        <f t="shared" si="410"/>
        <v/>
      </c>
    </row>
    <row r="469" spans="1:62" ht="18" customHeight="1" x14ac:dyDescent="0.35">
      <c r="A469" s="68">
        <f>'Energy - Master'!A468</f>
        <v>46488</v>
      </c>
      <c r="B469" s="24" t="str">
        <f t="shared" si="390"/>
        <v>Apr-2027</v>
      </c>
      <c r="C469" s="34" t="str">
        <f t="shared" si="411"/>
        <v/>
      </c>
      <c r="D469" s="8"/>
      <c r="E469" s="22" t="str">
        <f t="shared" si="391"/>
        <v/>
      </c>
      <c r="F469" s="34" t="str">
        <f t="shared" si="412"/>
        <v/>
      </c>
      <c r="G469" s="8"/>
      <c r="H469" s="22" t="str">
        <f t="shared" si="392"/>
        <v/>
      </c>
      <c r="I469" s="34" t="str">
        <f t="shared" si="413"/>
        <v/>
      </c>
      <c r="J469" s="8"/>
      <c r="K469" s="22" t="str">
        <f t="shared" si="393"/>
        <v/>
      </c>
      <c r="L469" s="34" t="str">
        <f t="shared" si="414"/>
        <v/>
      </c>
      <c r="M469" s="8"/>
      <c r="N469" s="22" t="str">
        <f t="shared" si="394"/>
        <v/>
      </c>
      <c r="O469" s="34" t="str">
        <f t="shared" si="415"/>
        <v/>
      </c>
      <c r="P469" s="8"/>
      <c r="Q469" s="22" t="str">
        <f t="shared" si="395"/>
        <v/>
      </c>
      <c r="R469" s="34" t="str">
        <f t="shared" si="416"/>
        <v/>
      </c>
      <c r="S469" s="8"/>
      <c r="T469" s="22" t="str">
        <f t="shared" si="396"/>
        <v/>
      </c>
      <c r="U469" s="34" t="str">
        <f t="shared" si="417"/>
        <v/>
      </c>
      <c r="V469" s="8"/>
      <c r="W469" s="22" t="str">
        <f t="shared" si="397"/>
        <v/>
      </c>
      <c r="X469" s="34" t="str">
        <f t="shared" si="418"/>
        <v/>
      </c>
      <c r="Y469" s="8"/>
      <c r="Z469" s="22" t="str">
        <f t="shared" si="398"/>
        <v/>
      </c>
      <c r="AA469" s="34" t="str">
        <f t="shared" si="419"/>
        <v/>
      </c>
      <c r="AB469" s="8"/>
      <c r="AC469" s="22" t="str">
        <f t="shared" si="399"/>
        <v/>
      </c>
      <c r="AD469" s="34" t="str">
        <f t="shared" si="420"/>
        <v/>
      </c>
      <c r="AE469" s="8"/>
      <c r="AF469" s="22" t="str">
        <f t="shared" si="400"/>
        <v/>
      </c>
      <c r="AG469" s="34" t="str">
        <f t="shared" si="421"/>
        <v/>
      </c>
      <c r="AH469" s="8"/>
      <c r="AI469" s="22" t="str">
        <f t="shared" si="401"/>
        <v/>
      </c>
      <c r="AJ469" s="34" t="str">
        <f t="shared" si="422"/>
        <v/>
      </c>
      <c r="AK469" s="8"/>
      <c r="AL469" s="22" t="str">
        <f t="shared" si="402"/>
        <v/>
      </c>
      <c r="AM469" s="34" t="str">
        <f t="shared" si="423"/>
        <v/>
      </c>
      <c r="AN469" s="8"/>
      <c r="AO469" s="22" t="str">
        <f t="shared" si="403"/>
        <v/>
      </c>
      <c r="AP469" s="34" t="str">
        <f t="shared" si="424"/>
        <v/>
      </c>
      <c r="AQ469" s="8"/>
      <c r="AR469" s="22" t="str">
        <f t="shared" si="404"/>
        <v/>
      </c>
      <c r="AS469" s="34" t="str">
        <f t="shared" si="425"/>
        <v/>
      </c>
      <c r="AT469" s="8"/>
      <c r="AU469" s="22" t="str">
        <f t="shared" si="405"/>
        <v/>
      </c>
      <c r="AV469" s="34" t="str">
        <f t="shared" si="426"/>
        <v/>
      </c>
      <c r="AW469" s="8"/>
      <c r="AX469" s="22" t="str">
        <f t="shared" si="406"/>
        <v/>
      </c>
      <c r="AY469" s="34" t="str">
        <f t="shared" si="427"/>
        <v/>
      </c>
      <c r="AZ469" s="8"/>
      <c r="BA469" s="22" t="str">
        <f t="shared" si="407"/>
        <v/>
      </c>
      <c r="BB469" s="34" t="str">
        <f t="shared" si="428"/>
        <v/>
      </c>
      <c r="BC469" s="8"/>
      <c r="BD469" s="22" t="str">
        <f t="shared" si="408"/>
        <v/>
      </c>
      <c r="BE469" s="34" t="str">
        <f t="shared" si="429"/>
        <v/>
      </c>
      <c r="BF469" s="8"/>
      <c r="BG469" s="22" t="str">
        <f t="shared" si="409"/>
        <v/>
      </c>
      <c r="BH469" s="34" t="str">
        <f t="shared" si="430"/>
        <v/>
      </c>
      <c r="BI469" s="8"/>
      <c r="BJ469" s="22" t="str">
        <f t="shared" si="410"/>
        <v/>
      </c>
    </row>
    <row r="470" spans="1:62" ht="18" customHeight="1" x14ac:dyDescent="0.35">
      <c r="A470" s="68">
        <f>'Energy - Master'!A469</f>
        <v>46489</v>
      </c>
      <c r="B470" s="24" t="str">
        <f t="shared" si="390"/>
        <v>Apr-2027</v>
      </c>
      <c r="C470" s="34" t="str">
        <f t="shared" si="411"/>
        <v/>
      </c>
      <c r="D470" s="8"/>
      <c r="E470" s="22" t="str">
        <f t="shared" si="391"/>
        <v/>
      </c>
      <c r="F470" s="34" t="str">
        <f t="shared" si="412"/>
        <v/>
      </c>
      <c r="G470" s="8"/>
      <c r="H470" s="22" t="str">
        <f t="shared" si="392"/>
        <v/>
      </c>
      <c r="I470" s="34" t="str">
        <f t="shared" si="413"/>
        <v/>
      </c>
      <c r="J470" s="8"/>
      <c r="K470" s="22" t="str">
        <f t="shared" si="393"/>
        <v/>
      </c>
      <c r="L470" s="34" t="str">
        <f t="shared" si="414"/>
        <v/>
      </c>
      <c r="M470" s="8"/>
      <c r="N470" s="22" t="str">
        <f t="shared" si="394"/>
        <v/>
      </c>
      <c r="O470" s="34" t="str">
        <f t="shared" si="415"/>
        <v/>
      </c>
      <c r="P470" s="8"/>
      <c r="Q470" s="22" t="str">
        <f t="shared" si="395"/>
        <v/>
      </c>
      <c r="R470" s="34" t="str">
        <f t="shared" si="416"/>
        <v/>
      </c>
      <c r="S470" s="8"/>
      <c r="T470" s="22" t="str">
        <f t="shared" si="396"/>
        <v/>
      </c>
      <c r="U470" s="34" t="str">
        <f t="shared" si="417"/>
        <v/>
      </c>
      <c r="V470" s="8"/>
      <c r="W470" s="22" t="str">
        <f t="shared" si="397"/>
        <v/>
      </c>
      <c r="X470" s="34" t="str">
        <f t="shared" si="418"/>
        <v/>
      </c>
      <c r="Y470" s="8"/>
      <c r="Z470" s="22" t="str">
        <f t="shared" si="398"/>
        <v/>
      </c>
      <c r="AA470" s="34" t="str">
        <f t="shared" si="419"/>
        <v/>
      </c>
      <c r="AB470" s="8"/>
      <c r="AC470" s="22" t="str">
        <f t="shared" si="399"/>
        <v/>
      </c>
      <c r="AD470" s="34" t="str">
        <f t="shared" si="420"/>
        <v/>
      </c>
      <c r="AE470" s="8"/>
      <c r="AF470" s="22" t="str">
        <f t="shared" si="400"/>
        <v/>
      </c>
      <c r="AG470" s="34" t="str">
        <f t="shared" si="421"/>
        <v/>
      </c>
      <c r="AH470" s="8"/>
      <c r="AI470" s="22" t="str">
        <f t="shared" si="401"/>
        <v/>
      </c>
      <c r="AJ470" s="34" t="str">
        <f t="shared" si="422"/>
        <v/>
      </c>
      <c r="AK470" s="8"/>
      <c r="AL470" s="22" t="str">
        <f t="shared" si="402"/>
        <v/>
      </c>
      <c r="AM470" s="34" t="str">
        <f t="shared" si="423"/>
        <v/>
      </c>
      <c r="AN470" s="8"/>
      <c r="AO470" s="22" t="str">
        <f t="shared" si="403"/>
        <v/>
      </c>
      <c r="AP470" s="34" t="str">
        <f t="shared" si="424"/>
        <v/>
      </c>
      <c r="AQ470" s="8"/>
      <c r="AR470" s="22" t="str">
        <f t="shared" si="404"/>
        <v/>
      </c>
      <c r="AS470" s="34" t="str">
        <f t="shared" si="425"/>
        <v/>
      </c>
      <c r="AT470" s="8"/>
      <c r="AU470" s="22" t="str">
        <f t="shared" si="405"/>
        <v/>
      </c>
      <c r="AV470" s="34" t="str">
        <f t="shared" si="426"/>
        <v/>
      </c>
      <c r="AW470" s="8"/>
      <c r="AX470" s="22" t="str">
        <f t="shared" si="406"/>
        <v/>
      </c>
      <c r="AY470" s="34" t="str">
        <f t="shared" si="427"/>
        <v/>
      </c>
      <c r="AZ470" s="8"/>
      <c r="BA470" s="22" t="str">
        <f t="shared" si="407"/>
        <v/>
      </c>
      <c r="BB470" s="34" t="str">
        <f t="shared" si="428"/>
        <v/>
      </c>
      <c r="BC470" s="8"/>
      <c r="BD470" s="22" t="str">
        <f t="shared" si="408"/>
        <v/>
      </c>
      <c r="BE470" s="34" t="str">
        <f t="shared" si="429"/>
        <v/>
      </c>
      <c r="BF470" s="8"/>
      <c r="BG470" s="22" t="str">
        <f t="shared" si="409"/>
        <v/>
      </c>
      <c r="BH470" s="34" t="str">
        <f t="shared" si="430"/>
        <v/>
      </c>
      <c r="BI470" s="8"/>
      <c r="BJ470" s="22" t="str">
        <f t="shared" si="410"/>
        <v/>
      </c>
    </row>
    <row r="471" spans="1:62" ht="18" customHeight="1" x14ac:dyDescent="0.35">
      <c r="A471" s="68">
        <f>'Energy - Master'!A470</f>
        <v>46490</v>
      </c>
      <c r="B471" s="24" t="str">
        <f t="shared" si="390"/>
        <v>Apr-2027</v>
      </c>
      <c r="C471" s="34" t="str">
        <f t="shared" si="411"/>
        <v/>
      </c>
      <c r="D471" s="8"/>
      <c r="E471" s="22" t="str">
        <f t="shared" si="391"/>
        <v/>
      </c>
      <c r="F471" s="34" t="str">
        <f t="shared" si="412"/>
        <v/>
      </c>
      <c r="G471" s="8"/>
      <c r="H471" s="22" t="str">
        <f t="shared" si="392"/>
        <v/>
      </c>
      <c r="I471" s="34" t="str">
        <f t="shared" si="413"/>
        <v/>
      </c>
      <c r="J471" s="8"/>
      <c r="K471" s="22" t="str">
        <f t="shared" si="393"/>
        <v/>
      </c>
      <c r="L471" s="34" t="str">
        <f t="shared" si="414"/>
        <v/>
      </c>
      <c r="M471" s="8"/>
      <c r="N471" s="22" t="str">
        <f t="shared" si="394"/>
        <v/>
      </c>
      <c r="O471" s="34" t="str">
        <f t="shared" si="415"/>
        <v/>
      </c>
      <c r="P471" s="8"/>
      <c r="Q471" s="22" t="str">
        <f t="shared" si="395"/>
        <v/>
      </c>
      <c r="R471" s="34" t="str">
        <f t="shared" si="416"/>
        <v/>
      </c>
      <c r="S471" s="8"/>
      <c r="T471" s="22" t="str">
        <f t="shared" si="396"/>
        <v/>
      </c>
      <c r="U471" s="34" t="str">
        <f t="shared" si="417"/>
        <v/>
      </c>
      <c r="V471" s="8"/>
      <c r="W471" s="22" t="str">
        <f t="shared" si="397"/>
        <v/>
      </c>
      <c r="X471" s="34" t="str">
        <f t="shared" si="418"/>
        <v/>
      </c>
      <c r="Y471" s="8"/>
      <c r="Z471" s="22" t="str">
        <f t="shared" si="398"/>
        <v/>
      </c>
      <c r="AA471" s="34" t="str">
        <f t="shared" si="419"/>
        <v/>
      </c>
      <c r="AB471" s="8"/>
      <c r="AC471" s="22" t="str">
        <f t="shared" si="399"/>
        <v/>
      </c>
      <c r="AD471" s="34" t="str">
        <f t="shared" si="420"/>
        <v/>
      </c>
      <c r="AE471" s="8"/>
      <c r="AF471" s="22" t="str">
        <f t="shared" si="400"/>
        <v/>
      </c>
      <c r="AG471" s="34" t="str">
        <f t="shared" si="421"/>
        <v/>
      </c>
      <c r="AH471" s="8"/>
      <c r="AI471" s="22" t="str">
        <f t="shared" si="401"/>
        <v/>
      </c>
      <c r="AJ471" s="34" t="str">
        <f t="shared" si="422"/>
        <v/>
      </c>
      <c r="AK471" s="8"/>
      <c r="AL471" s="22" t="str">
        <f t="shared" si="402"/>
        <v/>
      </c>
      <c r="AM471" s="34" t="str">
        <f t="shared" si="423"/>
        <v/>
      </c>
      <c r="AN471" s="8"/>
      <c r="AO471" s="22" t="str">
        <f t="shared" si="403"/>
        <v/>
      </c>
      <c r="AP471" s="34" t="str">
        <f t="shared" si="424"/>
        <v/>
      </c>
      <c r="AQ471" s="8"/>
      <c r="AR471" s="22" t="str">
        <f t="shared" si="404"/>
        <v/>
      </c>
      <c r="AS471" s="34" t="str">
        <f t="shared" si="425"/>
        <v/>
      </c>
      <c r="AT471" s="8"/>
      <c r="AU471" s="22" t="str">
        <f t="shared" si="405"/>
        <v/>
      </c>
      <c r="AV471" s="34" t="str">
        <f t="shared" si="426"/>
        <v/>
      </c>
      <c r="AW471" s="8"/>
      <c r="AX471" s="22" t="str">
        <f t="shared" si="406"/>
        <v/>
      </c>
      <c r="AY471" s="34" t="str">
        <f t="shared" si="427"/>
        <v/>
      </c>
      <c r="AZ471" s="8"/>
      <c r="BA471" s="22" t="str">
        <f t="shared" si="407"/>
        <v/>
      </c>
      <c r="BB471" s="34" t="str">
        <f t="shared" si="428"/>
        <v/>
      </c>
      <c r="BC471" s="8"/>
      <c r="BD471" s="22" t="str">
        <f t="shared" si="408"/>
        <v/>
      </c>
      <c r="BE471" s="34" t="str">
        <f t="shared" si="429"/>
        <v/>
      </c>
      <c r="BF471" s="8"/>
      <c r="BG471" s="22" t="str">
        <f t="shared" si="409"/>
        <v/>
      </c>
      <c r="BH471" s="34" t="str">
        <f t="shared" si="430"/>
        <v/>
      </c>
      <c r="BI471" s="8"/>
      <c r="BJ471" s="22" t="str">
        <f t="shared" si="410"/>
        <v/>
      </c>
    </row>
    <row r="472" spans="1:62" ht="18" customHeight="1" x14ac:dyDescent="0.35">
      <c r="A472" s="68">
        <f>'Energy - Master'!A471</f>
        <v>46491</v>
      </c>
      <c r="B472" s="24" t="str">
        <f t="shared" si="390"/>
        <v>Apr-2027</v>
      </c>
      <c r="C472" s="34" t="str">
        <f t="shared" si="411"/>
        <v/>
      </c>
      <c r="D472" s="8"/>
      <c r="E472" s="22" t="str">
        <f t="shared" si="391"/>
        <v/>
      </c>
      <c r="F472" s="34" t="str">
        <f t="shared" si="412"/>
        <v/>
      </c>
      <c r="G472" s="8"/>
      <c r="H472" s="22" t="str">
        <f t="shared" si="392"/>
        <v/>
      </c>
      <c r="I472" s="34" t="str">
        <f t="shared" si="413"/>
        <v/>
      </c>
      <c r="J472" s="8"/>
      <c r="K472" s="22" t="str">
        <f t="shared" si="393"/>
        <v/>
      </c>
      <c r="L472" s="34" t="str">
        <f t="shared" si="414"/>
        <v/>
      </c>
      <c r="M472" s="8"/>
      <c r="N472" s="22" t="str">
        <f t="shared" si="394"/>
        <v/>
      </c>
      <c r="O472" s="34" t="str">
        <f t="shared" si="415"/>
        <v/>
      </c>
      <c r="P472" s="8"/>
      <c r="Q472" s="22" t="str">
        <f t="shared" si="395"/>
        <v/>
      </c>
      <c r="R472" s="34" t="str">
        <f t="shared" si="416"/>
        <v/>
      </c>
      <c r="S472" s="8"/>
      <c r="T472" s="22" t="str">
        <f t="shared" si="396"/>
        <v/>
      </c>
      <c r="U472" s="34" t="str">
        <f t="shared" si="417"/>
        <v/>
      </c>
      <c r="V472" s="8"/>
      <c r="W472" s="22" t="str">
        <f t="shared" si="397"/>
        <v/>
      </c>
      <c r="X472" s="34" t="str">
        <f t="shared" si="418"/>
        <v/>
      </c>
      <c r="Y472" s="8"/>
      <c r="Z472" s="22" t="str">
        <f t="shared" si="398"/>
        <v/>
      </c>
      <c r="AA472" s="34" t="str">
        <f t="shared" si="419"/>
        <v/>
      </c>
      <c r="AB472" s="8"/>
      <c r="AC472" s="22" t="str">
        <f t="shared" si="399"/>
        <v/>
      </c>
      <c r="AD472" s="34" t="str">
        <f t="shared" si="420"/>
        <v/>
      </c>
      <c r="AE472" s="8"/>
      <c r="AF472" s="22" t="str">
        <f t="shared" si="400"/>
        <v/>
      </c>
      <c r="AG472" s="34" t="str">
        <f t="shared" si="421"/>
        <v/>
      </c>
      <c r="AH472" s="8"/>
      <c r="AI472" s="22" t="str">
        <f t="shared" si="401"/>
        <v/>
      </c>
      <c r="AJ472" s="34" t="str">
        <f t="shared" si="422"/>
        <v/>
      </c>
      <c r="AK472" s="8"/>
      <c r="AL472" s="22" t="str">
        <f t="shared" si="402"/>
        <v/>
      </c>
      <c r="AM472" s="34" t="str">
        <f t="shared" si="423"/>
        <v/>
      </c>
      <c r="AN472" s="8"/>
      <c r="AO472" s="22" t="str">
        <f t="shared" si="403"/>
        <v/>
      </c>
      <c r="AP472" s="34" t="str">
        <f t="shared" si="424"/>
        <v/>
      </c>
      <c r="AQ472" s="8"/>
      <c r="AR472" s="22" t="str">
        <f t="shared" si="404"/>
        <v/>
      </c>
      <c r="AS472" s="34" t="str">
        <f t="shared" si="425"/>
        <v/>
      </c>
      <c r="AT472" s="8"/>
      <c r="AU472" s="22" t="str">
        <f t="shared" si="405"/>
        <v/>
      </c>
      <c r="AV472" s="34" t="str">
        <f t="shared" si="426"/>
        <v/>
      </c>
      <c r="AW472" s="8"/>
      <c r="AX472" s="22" t="str">
        <f t="shared" si="406"/>
        <v/>
      </c>
      <c r="AY472" s="34" t="str">
        <f t="shared" si="427"/>
        <v/>
      </c>
      <c r="AZ472" s="8"/>
      <c r="BA472" s="22" t="str">
        <f t="shared" si="407"/>
        <v/>
      </c>
      <c r="BB472" s="34" t="str">
        <f t="shared" si="428"/>
        <v/>
      </c>
      <c r="BC472" s="8"/>
      <c r="BD472" s="22" t="str">
        <f t="shared" si="408"/>
        <v/>
      </c>
      <c r="BE472" s="34" t="str">
        <f t="shared" si="429"/>
        <v/>
      </c>
      <c r="BF472" s="8"/>
      <c r="BG472" s="22" t="str">
        <f t="shared" si="409"/>
        <v/>
      </c>
      <c r="BH472" s="34" t="str">
        <f t="shared" si="430"/>
        <v/>
      </c>
      <c r="BI472" s="8"/>
      <c r="BJ472" s="22" t="str">
        <f t="shared" si="410"/>
        <v/>
      </c>
    </row>
    <row r="473" spans="1:62" ht="18" customHeight="1" x14ac:dyDescent="0.35">
      <c r="A473" s="68">
        <f>'Energy - Master'!A472</f>
        <v>46492</v>
      </c>
      <c r="B473" s="24" t="str">
        <f t="shared" si="390"/>
        <v>Apr-2027</v>
      </c>
      <c r="C473" s="34" t="str">
        <f t="shared" si="411"/>
        <v/>
      </c>
      <c r="D473" s="8"/>
      <c r="E473" s="22" t="str">
        <f t="shared" si="391"/>
        <v/>
      </c>
      <c r="F473" s="34" t="str">
        <f t="shared" si="412"/>
        <v/>
      </c>
      <c r="G473" s="8"/>
      <c r="H473" s="22" t="str">
        <f t="shared" si="392"/>
        <v/>
      </c>
      <c r="I473" s="34" t="str">
        <f t="shared" si="413"/>
        <v/>
      </c>
      <c r="J473" s="8"/>
      <c r="K473" s="22" t="str">
        <f t="shared" si="393"/>
        <v/>
      </c>
      <c r="L473" s="34" t="str">
        <f t="shared" si="414"/>
        <v/>
      </c>
      <c r="M473" s="8"/>
      <c r="N473" s="22" t="str">
        <f t="shared" si="394"/>
        <v/>
      </c>
      <c r="O473" s="34" t="str">
        <f t="shared" si="415"/>
        <v/>
      </c>
      <c r="P473" s="8"/>
      <c r="Q473" s="22" t="str">
        <f t="shared" si="395"/>
        <v/>
      </c>
      <c r="R473" s="34" t="str">
        <f t="shared" si="416"/>
        <v/>
      </c>
      <c r="S473" s="8"/>
      <c r="T473" s="22" t="str">
        <f t="shared" si="396"/>
        <v/>
      </c>
      <c r="U473" s="34" t="str">
        <f t="shared" si="417"/>
        <v/>
      </c>
      <c r="V473" s="8"/>
      <c r="W473" s="22" t="str">
        <f t="shared" si="397"/>
        <v/>
      </c>
      <c r="X473" s="34" t="str">
        <f t="shared" si="418"/>
        <v/>
      </c>
      <c r="Y473" s="8"/>
      <c r="Z473" s="22" t="str">
        <f t="shared" si="398"/>
        <v/>
      </c>
      <c r="AA473" s="34" t="str">
        <f t="shared" si="419"/>
        <v/>
      </c>
      <c r="AB473" s="8"/>
      <c r="AC473" s="22" t="str">
        <f t="shared" si="399"/>
        <v/>
      </c>
      <c r="AD473" s="34" t="str">
        <f t="shared" si="420"/>
        <v/>
      </c>
      <c r="AE473" s="8"/>
      <c r="AF473" s="22" t="str">
        <f t="shared" si="400"/>
        <v/>
      </c>
      <c r="AG473" s="34" t="str">
        <f t="shared" si="421"/>
        <v/>
      </c>
      <c r="AH473" s="8"/>
      <c r="AI473" s="22" t="str">
        <f t="shared" si="401"/>
        <v/>
      </c>
      <c r="AJ473" s="34" t="str">
        <f t="shared" si="422"/>
        <v/>
      </c>
      <c r="AK473" s="8"/>
      <c r="AL473" s="22" t="str">
        <f t="shared" si="402"/>
        <v/>
      </c>
      <c r="AM473" s="34" t="str">
        <f t="shared" si="423"/>
        <v/>
      </c>
      <c r="AN473" s="8"/>
      <c r="AO473" s="22" t="str">
        <f t="shared" si="403"/>
        <v/>
      </c>
      <c r="AP473" s="34" t="str">
        <f t="shared" si="424"/>
        <v/>
      </c>
      <c r="AQ473" s="8"/>
      <c r="AR473" s="22" t="str">
        <f t="shared" si="404"/>
        <v/>
      </c>
      <c r="AS473" s="34" t="str">
        <f t="shared" si="425"/>
        <v/>
      </c>
      <c r="AT473" s="8"/>
      <c r="AU473" s="22" t="str">
        <f t="shared" si="405"/>
        <v/>
      </c>
      <c r="AV473" s="34" t="str">
        <f t="shared" si="426"/>
        <v/>
      </c>
      <c r="AW473" s="8"/>
      <c r="AX473" s="22" t="str">
        <f t="shared" si="406"/>
        <v/>
      </c>
      <c r="AY473" s="34" t="str">
        <f t="shared" si="427"/>
        <v/>
      </c>
      <c r="AZ473" s="8"/>
      <c r="BA473" s="22" t="str">
        <f t="shared" si="407"/>
        <v/>
      </c>
      <c r="BB473" s="34" t="str">
        <f t="shared" si="428"/>
        <v/>
      </c>
      <c r="BC473" s="8"/>
      <c r="BD473" s="22" t="str">
        <f t="shared" si="408"/>
        <v/>
      </c>
      <c r="BE473" s="34" t="str">
        <f t="shared" si="429"/>
        <v/>
      </c>
      <c r="BF473" s="8"/>
      <c r="BG473" s="22" t="str">
        <f t="shared" si="409"/>
        <v/>
      </c>
      <c r="BH473" s="34" t="str">
        <f t="shared" si="430"/>
        <v/>
      </c>
      <c r="BI473" s="8"/>
      <c r="BJ473" s="22" t="str">
        <f t="shared" si="410"/>
        <v/>
      </c>
    </row>
    <row r="474" spans="1:62" ht="18" customHeight="1" x14ac:dyDescent="0.35">
      <c r="A474" s="68">
        <f>'Energy - Master'!A473</f>
        <v>46493</v>
      </c>
      <c r="B474" s="24" t="str">
        <f t="shared" si="390"/>
        <v>Apr-2027</v>
      </c>
      <c r="C474" s="34" t="str">
        <f t="shared" si="411"/>
        <v/>
      </c>
      <c r="D474" s="8"/>
      <c r="E474" s="22" t="str">
        <f t="shared" si="391"/>
        <v/>
      </c>
      <c r="F474" s="34" t="str">
        <f t="shared" si="412"/>
        <v/>
      </c>
      <c r="G474" s="8"/>
      <c r="H474" s="22" t="str">
        <f t="shared" si="392"/>
        <v/>
      </c>
      <c r="I474" s="34" t="str">
        <f t="shared" si="413"/>
        <v/>
      </c>
      <c r="J474" s="8"/>
      <c r="K474" s="22" t="str">
        <f t="shared" si="393"/>
        <v/>
      </c>
      <c r="L474" s="34" t="str">
        <f t="shared" si="414"/>
        <v/>
      </c>
      <c r="M474" s="8"/>
      <c r="N474" s="22" t="str">
        <f t="shared" si="394"/>
        <v/>
      </c>
      <c r="O474" s="34" t="str">
        <f t="shared" si="415"/>
        <v/>
      </c>
      <c r="P474" s="8"/>
      <c r="Q474" s="22" t="str">
        <f t="shared" si="395"/>
        <v/>
      </c>
      <c r="R474" s="34" t="str">
        <f t="shared" si="416"/>
        <v/>
      </c>
      <c r="S474" s="8"/>
      <c r="T474" s="22" t="str">
        <f t="shared" si="396"/>
        <v/>
      </c>
      <c r="U474" s="34" t="str">
        <f t="shared" si="417"/>
        <v/>
      </c>
      <c r="V474" s="8"/>
      <c r="W474" s="22" t="str">
        <f t="shared" si="397"/>
        <v/>
      </c>
      <c r="X474" s="34" t="str">
        <f t="shared" si="418"/>
        <v/>
      </c>
      <c r="Y474" s="8"/>
      <c r="Z474" s="22" t="str">
        <f t="shared" si="398"/>
        <v/>
      </c>
      <c r="AA474" s="34" t="str">
        <f t="shared" si="419"/>
        <v/>
      </c>
      <c r="AB474" s="8"/>
      <c r="AC474" s="22" t="str">
        <f t="shared" si="399"/>
        <v/>
      </c>
      <c r="AD474" s="34" t="str">
        <f t="shared" si="420"/>
        <v/>
      </c>
      <c r="AE474" s="8"/>
      <c r="AF474" s="22" t="str">
        <f t="shared" si="400"/>
        <v/>
      </c>
      <c r="AG474" s="34" t="str">
        <f t="shared" si="421"/>
        <v/>
      </c>
      <c r="AH474" s="8"/>
      <c r="AI474" s="22" t="str">
        <f t="shared" si="401"/>
        <v/>
      </c>
      <c r="AJ474" s="34" t="str">
        <f t="shared" si="422"/>
        <v/>
      </c>
      <c r="AK474" s="8"/>
      <c r="AL474" s="22" t="str">
        <f t="shared" si="402"/>
        <v/>
      </c>
      <c r="AM474" s="34" t="str">
        <f t="shared" si="423"/>
        <v/>
      </c>
      <c r="AN474" s="8"/>
      <c r="AO474" s="22" t="str">
        <f t="shared" si="403"/>
        <v/>
      </c>
      <c r="AP474" s="34" t="str">
        <f t="shared" si="424"/>
        <v/>
      </c>
      <c r="AQ474" s="8"/>
      <c r="AR474" s="22" t="str">
        <f t="shared" si="404"/>
        <v/>
      </c>
      <c r="AS474" s="34" t="str">
        <f t="shared" si="425"/>
        <v/>
      </c>
      <c r="AT474" s="8"/>
      <c r="AU474" s="22" t="str">
        <f t="shared" si="405"/>
        <v/>
      </c>
      <c r="AV474" s="34" t="str">
        <f t="shared" si="426"/>
        <v/>
      </c>
      <c r="AW474" s="8"/>
      <c r="AX474" s="22" t="str">
        <f t="shared" si="406"/>
        <v/>
      </c>
      <c r="AY474" s="34" t="str">
        <f t="shared" si="427"/>
        <v/>
      </c>
      <c r="AZ474" s="8"/>
      <c r="BA474" s="22" t="str">
        <f t="shared" si="407"/>
        <v/>
      </c>
      <c r="BB474" s="34" t="str">
        <f t="shared" si="428"/>
        <v/>
      </c>
      <c r="BC474" s="8"/>
      <c r="BD474" s="22" t="str">
        <f t="shared" si="408"/>
        <v/>
      </c>
      <c r="BE474" s="34" t="str">
        <f t="shared" si="429"/>
        <v/>
      </c>
      <c r="BF474" s="8"/>
      <c r="BG474" s="22" t="str">
        <f t="shared" si="409"/>
        <v/>
      </c>
      <c r="BH474" s="34" t="str">
        <f t="shared" si="430"/>
        <v/>
      </c>
      <c r="BI474" s="8"/>
      <c r="BJ474" s="22" t="str">
        <f t="shared" si="410"/>
        <v/>
      </c>
    </row>
    <row r="475" spans="1:62" ht="18" customHeight="1" x14ac:dyDescent="0.35">
      <c r="A475" s="68">
        <f>'Energy - Master'!A474</f>
        <v>46494</v>
      </c>
      <c r="B475" s="24" t="str">
        <f t="shared" si="390"/>
        <v>Apr-2027</v>
      </c>
      <c r="C475" s="34" t="str">
        <f t="shared" si="411"/>
        <v/>
      </c>
      <c r="D475" s="8"/>
      <c r="E475" s="22" t="str">
        <f t="shared" si="391"/>
        <v/>
      </c>
      <c r="F475" s="34" t="str">
        <f t="shared" si="412"/>
        <v/>
      </c>
      <c r="G475" s="8"/>
      <c r="H475" s="22" t="str">
        <f t="shared" si="392"/>
        <v/>
      </c>
      <c r="I475" s="34" t="str">
        <f t="shared" si="413"/>
        <v/>
      </c>
      <c r="J475" s="8"/>
      <c r="K475" s="22" t="str">
        <f t="shared" si="393"/>
        <v/>
      </c>
      <c r="L475" s="34" t="str">
        <f t="shared" si="414"/>
        <v/>
      </c>
      <c r="M475" s="8"/>
      <c r="N475" s="22" t="str">
        <f t="shared" si="394"/>
        <v/>
      </c>
      <c r="O475" s="34" t="str">
        <f t="shared" si="415"/>
        <v/>
      </c>
      <c r="P475" s="8"/>
      <c r="Q475" s="22" t="str">
        <f t="shared" si="395"/>
        <v/>
      </c>
      <c r="R475" s="34" t="str">
        <f t="shared" si="416"/>
        <v/>
      </c>
      <c r="S475" s="8"/>
      <c r="T475" s="22" t="str">
        <f t="shared" si="396"/>
        <v/>
      </c>
      <c r="U475" s="34" t="str">
        <f t="shared" si="417"/>
        <v/>
      </c>
      <c r="V475" s="8"/>
      <c r="W475" s="22" t="str">
        <f t="shared" si="397"/>
        <v/>
      </c>
      <c r="X475" s="34" t="str">
        <f t="shared" si="418"/>
        <v/>
      </c>
      <c r="Y475" s="8"/>
      <c r="Z475" s="22" t="str">
        <f t="shared" si="398"/>
        <v/>
      </c>
      <c r="AA475" s="34" t="str">
        <f t="shared" si="419"/>
        <v/>
      </c>
      <c r="AB475" s="8"/>
      <c r="AC475" s="22" t="str">
        <f t="shared" si="399"/>
        <v/>
      </c>
      <c r="AD475" s="34" t="str">
        <f t="shared" si="420"/>
        <v/>
      </c>
      <c r="AE475" s="8"/>
      <c r="AF475" s="22" t="str">
        <f t="shared" si="400"/>
        <v/>
      </c>
      <c r="AG475" s="34" t="str">
        <f t="shared" si="421"/>
        <v/>
      </c>
      <c r="AH475" s="8"/>
      <c r="AI475" s="22" t="str">
        <f t="shared" si="401"/>
        <v/>
      </c>
      <c r="AJ475" s="34" t="str">
        <f t="shared" si="422"/>
        <v/>
      </c>
      <c r="AK475" s="8"/>
      <c r="AL475" s="22" t="str">
        <f t="shared" si="402"/>
        <v/>
      </c>
      <c r="AM475" s="34" t="str">
        <f t="shared" si="423"/>
        <v/>
      </c>
      <c r="AN475" s="8"/>
      <c r="AO475" s="22" t="str">
        <f t="shared" si="403"/>
        <v/>
      </c>
      <c r="AP475" s="34" t="str">
        <f t="shared" si="424"/>
        <v/>
      </c>
      <c r="AQ475" s="8"/>
      <c r="AR475" s="22" t="str">
        <f t="shared" si="404"/>
        <v/>
      </c>
      <c r="AS475" s="34" t="str">
        <f t="shared" si="425"/>
        <v/>
      </c>
      <c r="AT475" s="8"/>
      <c r="AU475" s="22" t="str">
        <f t="shared" si="405"/>
        <v/>
      </c>
      <c r="AV475" s="34" t="str">
        <f t="shared" si="426"/>
        <v/>
      </c>
      <c r="AW475" s="8"/>
      <c r="AX475" s="22" t="str">
        <f t="shared" si="406"/>
        <v/>
      </c>
      <c r="AY475" s="34" t="str">
        <f t="shared" si="427"/>
        <v/>
      </c>
      <c r="AZ475" s="8"/>
      <c r="BA475" s="22" t="str">
        <f t="shared" si="407"/>
        <v/>
      </c>
      <c r="BB475" s="34" t="str">
        <f t="shared" si="428"/>
        <v/>
      </c>
      <c r="BC475" s="8"/>
      <c r="BD475" s="22" t="str">
        <f t="shared" si="408"/>
        <v/>
      </c>
      <c r="BE475" s="34" t="str">
        <f t="shared" si="429"/>
        <v/>
      </c>
      <c r="BF475" s="8"/>
      <c r="BG475" s="22" t="str">
        <f t="shared" si="409"/>
        <v/>
      </c>
      <c r="BH475" s="34" t="str">
        <f t="shared" si="430"/>
        <v/>
      </c>
      <c r="BI475" s="8"/>
      <c r="BJ475" s="22" t="str">
        <f t="shared" si="410"/>
        <v/>
      </c>
    </row>
    <row r="476" spans="1:62" ht="18" customHeight="1" x14ac:dyDescent="0.35">
      <c r="A476" s="68">
        <f>'Energy - Master'!A475</f>
        <v>46495</v>
      </c>
      <c r="B476" s="24" t="str">
        <f t="shared" si="390"/>
        <v>Apr-2027</v>
      </c>
      <c r="C476" s="34" t="str">
        <f t="shared" si="411"/>
        <v/>
      </c>
      <c r="D476" s="8"/>
      <c r="E476" s="22" t="str">
        <f t="shared" si="391"/>
        <v/>
      </c>
      <c r="F476" s="34" t="str">
        <f t="shared" si="412"/>
        <v/>
      </c>
      <c r="G476" s="8"/>
      <c r="H476" s="22" t="str">
        <f t="shared" si="392"/>
        <v/>
      </c>
      <c r="I476" s="34" t="str">
        <f t="shared" si="413"/>
        <v/>
      </c>
      <c r="J476" s="8"/>
      <c r="K476" s="22" t="str">
        <f t="shared" si="393"/>
        <v/>
      </c>
      <c r="L476" s="34" t="str">
        <f t="shared" si="414"/>
        <v/>
      </c>
      <c r="M476" s="8"/>
      <c r="N476" s="22" t="str">
        <f t="shared" si="394"/>
        <v/>
      </c>
      <c r="O476" s="34" t="str">
        <f t="shared" si="415"/>
        <v/>
      </c>
      <c r="P476" s="8"/>
      <c r="Q476" s="22" t="str">
        <f t="shared" si="395"/>
        <v/>
      </c>
      <c r="R476" s="34" t="str">
        <f t="shared" si="416"/>
        <v/>
      </c>
      <c r="S476" s="8"/>
      <c r="T476" s="22" t="str">
        <f t="shared" si="396"/>
        <v/>
      </c>
      <c r="U476" s="34" t="str">
        <f t="shared" si="417"/>
        <v/>
      </c>
      <c r="V476" s="8"/>
      <c r="W476" s="22" t="str">
        <f t="shared" si="397"/>
        <v/>
      </c>
      <c r="X476" s="34" t="str">
        <f t="shared" si="418"/>
        <v/>
      </c>
      <c r="Y476" s="8"/>
      <c r="Z476" s="22" t="str">
        <f t="shared" si="398"/>
        <v/>
      </c>
      <c r="AA476" s="34" t="str">
        <f t="shared" si="419"/>
        <v/>
      </c>
      <c r="AB476" s="8"/>
      <c r="AC476" s="22" t="str">
        <f t="shared" si="399"/>
        <v/>
      </c>
      <c r="AD476" s="34" t="str">
        <f t="shared" si="420"/>
        <v/>
      </c>
      <c r="AE476" s="8"/>
      <c r="AF476" s="22" t="str">
        <f t="shared" si="400"/>
        <v/>
      </c>
      <c r="AG476" s="34" t="str">
        <f t="shared" si="421"/>
        <v/>
      </c>
      <c r="AH476" s="8"/>
      <c r="AI476" s="22" t="str">
        <f t="shared" si="401"/>
        <v/>
      </c>
      <c r="AJ476" s="34" t="str">
        <f t="shared" si="422"/>
        <v/>
      </c>
      <c r="AK476" s="8"/>
      <c r="AL476" s="22" t="str">
        <f t="shared" si="402"/>
        <v/>
      </c>
      <c r="AM476" s="34" t="str">
        <f t="shared" si="423"/>
        <v/>
      </c>
      <c r="AN476" s="8"/>
      <c r="AO476" s="22" t="str">
        <f t="shared" si="403"/>
        <v/>
      </c>
      <c r="AP476" s="34" t="str">
        <f t="shared" si="424"/>
        <v/>
      </c>
      <c r="AQ476" s="8"/>
      <c r="AR476" s="22" t="str">
        <f t="shared" si="404"/>
        <v/>
      </c>
      <c r="AS476" s="34" t="str">
        <f t="shared" si="425"/>
        <v/>
      </c>
      <c r="AT476" s="8"/>
      <c r="AU476" s="22" t="str">
        <f t="shared" si="405"/>
        <v/>
      </c>
      <c r="AV476" s="34" t="str">
        <f t="shared" si="426"/>
        <v/>
      </c>
      <c r="AW476" s="8"/>
      <c r="AX476" s="22" t="str">
        <f t="shared" si="406"/>
        <v/>
      </c>
      <c r="AY476" s="34" t="str">
        <f t="shared" si="427"/>
        <v/>
      </c>
      <c r="AZ476" s="8"/>
      <c r="BA476" s="22" t="str">
        <f t="shared" si="407"/>
        <v/>
      </c>
      <c r="BB476" s="34" t="str">
        <f t="shared" si="428"/>
        <v/>
      </c>
      <c r="BC476" s="8"/>
      <c r="BD476" s="22" t="str">
        <f t="shared" si="408"/>
        <v/>
      </c>
      <c r="BE476" s="34" t="str">
        <f t="shared" si="429"/>
        <v/>
      </c>
      <c r="BF476" s="8"/>
      <c r="BG476" s="22" t="str">
        <f t="shared" si="409"/>
        <v/>
      </c>
      <c r="BH476" s="34" t="str">
        <f t="shared" si="430"/>
        <v/>
      </c>
      <c r="BI476" s="8"/>
      <c r="BJ476" s="22" t="str">
        <f t="shared" si="410"/>
        <v/>
      </c>
    </row>
    <row r="477" spans="1:62" ht="18" customHeight="1" x14ac:dyDescent="0.35">
      <c r="A477" s="68">
        <f>'Energy - Master'!A476</f>
        <v>46496</v>
      </c>
      <c r="B477" s="24" t="str">
        <f t="shared" si="390"/>
        <v>Apr-2027</v>
      </c>
      <c r="C477" s="34" t="str">
        <f t="shared" si="411"/>
        <v/>
      </c>
      <c r="D477" s="8"/>
      <c r="E477" s="22" t="str">
        <f t="shared" si="391"/>
        <v/>
      </c>
      <c r="F477" s="34" t="str">
        <f t="shared" si="412"/>
        <v/>
      </c>
      <c r="G477" s="8"/>
      <c r="H477" s="22" t="str">
        <f t="shared" si="392"/>
        <v/>
      </c>
      <c r="I477" s="34" t="str">
        <f t="shared" si="413"/>
        <v/>
      </c>
      <c r="J477" s="8"/>
      <c r="K477" s="22" t="str">
        <f t="shared" si="393"/>
        <v/>
      </c>
      <c r="L477" s="34" t="str">
        <f t="shared" si="414"/>
        <v/>
      </c>
      <c r="M477" s="8"/>
      <c r="N477" s="22" t="str">
        <f t="shared" si="394"/>
        <v/>
      </c>
      <c r="O477" s="34" t="str">
        <f t="shared" si="415"/>
        <v/>
      </c>
      <c r="P477" s="8"/>
      <c r="Q477" s="22" t="str">
        <f t="shared" si="395"/>
        <v/>
      </c>
      <c r="R477" s="34" t="str">
        <f t="shared" si="416"/>
        <v/>
      </c>
      <c r="S477" s="8"/>
      <c r="T477" s="22" t="str">
        <f t="shared" si="396"/>
        <v/>
      </c>
      <c r="U477" s="34" t="str">
        <f t="shared" si="417"/>
        <v/>
      </c>
      <c r="V477" s="8"/>
      <c r="W477" s="22" t="str">
        <f t="shared" si="397"/>
        <v/>
      </c>
      <c r="X477" s="34" t="str">
        <f t="shared" si="418"/>
        <v/>
      </c>
      <c r="Y477" s="8"/>
      <c r="Z477" s="22" t="str">
        <f t="shared" si="398"/>
        <v/>
      </c>
      <c r="AA477" s="34" t="str">
        <f t="shared" si="419"/>
        <v/>
      </c>
      <c r="AB477" s="8"/>
      <c r="AC477" s="22" t="str">
        <f t="shared" si="399"/>
        <v/>
      </c>
      <c r="AD477" s="34" t="str">
        <f t="shared" si="420"/>
        <v/>
      </c>
      <c r="AE477" s="8"/>
      <c r="AF477" s="22" t="str">
        <f t="shared" si="400"/>
        <v/>
      </c>
      <c r="AG477" s="34" t="str">
        <f t="shared" si="421"/>
        <v/>
      </c>
      <c r="AH477" s="8"/>
      <c r="AI477" s="22" t="str">
        <f t="shared" si="401"/>
        <v/>
      </c>
      <c r="AJ477" s="34" t="str">
        <f t="shared" si="422"/>
        <v/>
      </c>
      <c r="AK477" s="8"/>
      <c r="AL477" s="22" t="str">
        <f t="shared" si="402"/>
        <v/>
      </c>
      <c r="AM477" s="34" t="str">
        <f t="shared" si="423"/>
        <v/>
      </c>
      <c r="AN477" s="8"/>
      <c r="AO477" s="22" t="str">
        <f t="shared" si="403"/>
        <v/>
      </c>
      <c r="AP477" s="34" t="str">
        <f t="shared" si="424"/>
        <v/>
      </c>
      <c r="AQ477" s="8"/>
      <c r="AR477" s="22" t="str">
        <f t="shared" si="404"/>
        <v/>
      </c>
      <c r="AS477" s="34" t="str">
        <f t="shared" si="425"/>
        <v/>
      </c>
      <c r="AT477" s="8"/>
      <c r="AU477" s="22" t="str">
        <f t="shared" si="405"/>
        <v/>
      </c>
      <c r="AV477" s="34" t="str">
        <f t="shared" si="426"/>
        <v/>
      </c>
      <c r="AW477" s="8"/>
      <c r="AX477" s="22" t="str">
        <f t="shared" si="406"/>
        <v/>
      </c>
      <c r="AY477" s="34" t="str">
        <f t="shared" si="427"/>
        <v/>
      </c>
      <c r="AZ477" s="8"/>
      <c r="BA477" s="22" t="str">
        <f t="shared" si="407"/>
        <v/>
      </c>
      <c r="BB477" s="34" t="str">
        <f t="shared" si="428"/>
        <v/>
      </c>
      <c r="BC477" s="8"/>
      <c r="BD477" s="22" t="str">
        <f t="shared" si="408"/>
        <v/>
      </c>
      <c r="BE477" s="34" t="str">
        <f t="shared" si="429"/>
        <v/>
      </c>
      <c r="BF477" s="8"/>
      <c r="BG477" s="22" t="str">
        <f t="shared" si="409"/>
        <v/>
      </c>
      <c r="BH477" s="34" t="str">
        <f t="shared" si="430"/>
        <v/>
      </c>
      <c r="BI477" s="8"/>
      <c r="BJ477" s="22" t="str">
        <f t="shared" si="410"/>
        <v/>
      </c>
    </row>
    <row r="478" spans="1:62" ht="18" customHeight="1" x14ac:dyDescent="0.35">
      <c r="A478" s="68">
        <f>'Energy - Master'!A477</f>
        <v>46497</v>
      </c>
      <c r="B478" s="24" t="str">
        <f t="shared" si="390"/>
        <v>Apr-2027</v>
      </c>
      <c r="C478" s="34" t="str">
        <f t="shared" si="411"/>
        <v/>
      </c>
      <c r="D478" s="8"/>
      <c r="E478" s="22" t="str">
        <f t="shared" si="391"/>
        <v/>
      </c>
      <c r="F478" s="34" t="str">
        <f t="shared" si="412"/>
        <v/>
      </c>
      <c r="G478" s="8"/>
      <c r="H478" s="22" t="str">
        <f t="shared" si="392"/>
        <v/>
      </c>
      <c r="I478" s="34" t="str">
        <f t="shared" si="413"/>
        <v/>
      </c>
      <c r="J478" s="8"/>
      <c r="K478" s="22" t="str">
        <f t="shared" si="393"/>
        <v/>
      </c>
      <c r="L478" s="34" t="str">
        <f t="shared" si="414"/>
        <v/>
      </c>
      <c r="M478" s="8"/>
      <c r="N478" s="22" t="str">
        <f t="shared" si="394"/>
        <v/>
      </c>
      <c r="O478" s="34" t="str">
        <f t="shared" si="415"/>
        <v/>
      </c>
      <c r="P478" s="8"/>
      <c r="Q478" s="22" t="str">
        <f t="shared" si="395"/>
        <v/>
      </c>
      <c r="R478" s="34" t="str">
        <f t="shared" si="416"/>
        <v/>
      </c>
      <c r="S478" s="8"/>
      <c r="T478" s="22" t="str">
        <f t="shared" si="396"/>
        <v/>
      </c>
      <c r="U478" s="34" t="str">
        <f t="shared" si="417"/>
        <v/>
      </c>
      <c r="V478" s="8"/>
      <c r="W478" s="22" t="str">
        <f t="shared" si="397"/>
        <v/>
      </c>
      <c r="X478" s="34" t="str">
        <f t="shared" si="418"/>
        <v/>
      </c>
      <c r="Y478" s="8"/>
      <c r="Z478" s="22" t="str">
        <f t="shared" si="398"/>
        <v/>
      </c>
      <c r="AA478" s="34" t="str">
        <f t="shared" si="419"/>
        <v/>
      </c>
      <c r="AB478" s="8"/>
      <c r="AC478" s="22" t="str">
        <f t="shared" si="399"/>
        <v/>
      </c>
      <c r="AD478" s="34" t="str">
        <f t="shared" si="420"/>
        <v/>
      </c>
      <c r="AE478" s="8"/>
      <c r="AF478" s="22" t="str">
        <f t="shared" si="400"/>
        <v/>
      </c>
      <c r="AG478" s="34" t="str">
        <f t="shared" si="421"/>
        <v/>
      </c>
      <c r="AH478" s="8"/>
      <c r="AI478" s="22" t="str">
        <f t="shared" si="401"/>
        <v/>
      </c>
      <c r="AJ478" s="34" t="str">
        <f t="shared" si="422"/>
        <v/>
      </c>
      <c r="AK478" s="8"/>
      <c r="AL478" s="22" t="str">
        <f t="shared" si="402"/>
        <v/>
      </c>
      <c r="AM478" s="34" t="str">
        <f t="shared" si="423"/>
        <v/>
      </c>
      <c r="AN478" s="8"/>
      <c r="AO478" s="22" t="str">
        <f t="shared" si="403"/>
        <v/>
      </c>
      <c r="AP478" s="34" t="str">
        <f t="shared" si="424"/>
        <v/>
      </c>
      <c r="AQ478" s="8"/>
      <c r="AR478" s="22" t="str">
        <f t="shared" si="404"/>
        <v/>
      </c>
      <c r="AS478" s="34" t="str">
        <f t="shared" si="425"/>
        <v/>
      </c>
      <c r="AT478" s="8"/>
      <c r="AU478" s="22" t="str">
        <f t="shared" si="405"/>
        <v/>
      </c>
      <c r="AV478" s="34" t="str">
        <f t="shared" si="426"/>
        <v/>
      </c>
      <c r="AW478" s="8"/>
      <c r="AX478" s="22" t="str">
        <f t="shared" si="406"/>
        <v/>
      </c>
      <c r="AY478" s="34" t="str">
        <f t="shared" si="427"/>
        <v/>
      </c>
      <c r="AZ478" s="8"/>
      <c r="BA478" s="22" t="str">
        <f t="shared" si="407"/>
        <v/>
      </c>
      <c r="BB478" s="34" t="str">
        <f t="shared" si="428"/>
        <v/>
      </c>
      <c r="BC478" s="8"/>
      <c r="BD478" s="22" t="str">
        <f t="shared" si="408"/>
        <v/>
      </c>
      <c r="BE478" s="34" t="str">
        <f t="shared" si="429"/>
        <v/>
      </c>
      <c r="BF478" s="8"/>
      <c r="BG478" s="22" t="str">
        <f t="shared" si="409"/>
        <v/>
      </c>
      <c r="BH478" s="34" t="str">
        <f t="shared" si="430"/>
        <v/>
      </c>
      <c r="BI478" s="8"/>
      <c r="BJ478" s="22" t="str">
        <f t="shared" si="410"/>
        <v/>
      </c>
    </row>
    <row r="479" spans="1:62" ht="18" customHeight="1" x14ac:dyDescent="0.35">
      <c r="A479" s="68">
        <f>'Energy - Master'!A478</f>
        <v>46498</v>
      </c>
      <c r="B479" s="24" t="str">
        <f t="shared" si="390"/>
        <v>Apr-2027</v>
      </c>
      <c r="C479" s="34" t="str">
        <f t="shared" si="411"/>
        <v/>
      </c>
      <c r="D479" s="8"/>
      <c r="E479" s="22" t="str">
        <f t="shared" si="391"/>
        <v/>
      </c>
      <c r="F479" s="34" t="str">
        <f t="shared" si="412"/>
        <v/>
      </c>
      <c r="G479" s="8"/>
      <c r="H479" s="22" t="str">
        <f t="shared" si="392"/>
        <v/>
      </c>
      <c r="I479" s="34" t="str">
        <f t="shared" si="413"/>
        <v/>
      </c>
      <c r="J479" s="8"/>
      <c r="K479" s="22" t="str">
        <f t="shared" si="393"/>
        <v/>
      </c>
      <c r="L479" s="34" t="str">
        <f t="shared" si="414"/>
        <v/>
      </c>
      <c r="M479" s="8"/>
      <c r="N479" s="22" t="str">
        <f t="shared" si="394"/>
        <v/>
      </c>
      <c r="O479" s="34" t="str">
        <f t="shared" si="415"/>
        <v/>
      </c>
      <c r="P479" s="8"/>
      <c r="Q479" s="22" t="str">
        <f t="shared" si="395"/>
        <v/>
      </c>
      <c r="R479" s="34" t="str">
        <f t="shared" si="416"/>
        <v/>
      </c>
      <c r="S479" s="8"/>
      <c r="T479" s="22" t="str">
        <f t="shared" si="396"/>
        <v/>
      </c>
      <c r="U479" s="34" t="str">
        <f t="shared" si="417"/>
        <v/>
      </c>
      <c r="V479" s="8"/>
      <c r="W479" s="22" t="str">
        <f t="shared" si="397"/>
        <v/>
      </c>
      <c r="X479" s="34" t="str">
        <f t="shared" si="418"/>
        <v/>
      </c>
      <c r="Y479" s="8"/>
      <c r="Z479" s="22" t="str">
        <f t="shared" si="398"/>
        <v/>
      </c>
      <c r="AA479" s="34" t="str">
        <f t="shared" si="419"/>
        <v/>
      </c>
      <c r="AB479" s="8"/>
      <c r="AC479" s="22" t="str">
        <f t="shared" si="399"/>
        <v/>
      </c>
      <c r="AD479" s="34" t="str">
        <f t="shared" si="420"/>
        <v/>
      </c>
      <c r="AE479" s="8"/>
      <c r="AF479" s="22" t="str">
        <f t="shared" si="400"/>
        <v/>
      </c>
      <c r="AG479" s="34" t="str">
        <f t="shared" si="421"/>
        <v/>
      </c>
      <c r="AH479" s="8"/>
      <c r="AI479" s="22" t="str">
        <f t="shared" si="401"/>
        <v/>
      </c>
      <c r="AJ479" s="34" t="str">
        <f t="shared" si="422"/>
        <v/>
      </c>
      <c r="AK479" s="8"/>
      <c r="AL479" s="22" t="str">
        <f t="shared" si="402"/>
        <v/>
      </c>
      <c r="AM479" s="34" t="str">
        <f t="shared" si="423"/>
        <v/>
      </c>
      <c r="AN479" s="8"/>
      <c r="AO479" s="22" t="str">
        <f t="shared" si="403"/>
        <v/>
      </c>
      <c r="AP479" s="34" t="str">
        <f t="shared" si="424"/>
        <v/>
      </c>
      <c r="AQ479" s="8"/>
      <c r="AR479" s="22" t="str">
        <f t="shared" si="404"/>
        <v/>
      </c>
      <c r="AS479" s="34" t="str">
        <f t="shared" si="425"/>
        <v/>
      </c>
      <c r="AT479" s="8"/>
      <c r="AU479" s="22" t="str">
        <f t="shared" si="405"/>
        <v/>
      </c>
      <c r="AV479" s="34" t="str">
        <f t="shared" si="426"/>
        <v/>
      </c>
      <c r="AW479" s="8"/>
      <c r="AX479" s="22" t="str">
        <f t="shared" si="406"/>
        <v/>
      </c>
      <c r="AY479" s="34" t="str">
        <f t="shared" si="427"/>
        <v/>
      </c>
      <c r="AZ479" s="8"/>
      <c r="BA479" s="22" t="str">
        <f t="shared" si="407"/>
        <v/>
      </c>
      <c r="BB479" s="34" t="str">
        <f t="shared" si="428"/>
        <v/>
      </c>
      <c r="BC479" s="8"/>
      <c r="BD479" s="22" t="str">
        <f t="shared" si="408"/>
        <v/>
      </c>
      <c r="BE479" s="34" t="str">
        <f t="shared" si="429"/>
        <v/>
      </c>
      <c r="BF479" s="8"/>
      <c r="BG479" s="22" t="str">
        <f t="shared" si="409"/>
        <v/>
      </c>
      <c r="BH479" s="34" t="str">
        <f t="shared" si="430"/>
        <v/>
      </c>
      <c r="BI479" s="8"/>
      <c r="BJ479" s="22" t="str">
        <f t="shared" si="410"/>
        <v/>
      </c>
    </row>
    <row r="480" spans="1:62" ht="18" customHeight="1" x14ac:dyDescent="0.35">
      <c r="A480" s="68">
        <f>'Energy - Master'!A479</f>
        <v>46499</v>
      </c>
      <c r="B480" s="24" t="str">
        <f t="shared" si="390"/>
        <v>Apr-2027</v>
      </c>
      <c r="C480" s="34" t="str">
        <f t="shared" si="411"/>
        <v/>
      </c>
      <c r="D480" s="8"/>
      <c r="E480" s="22" t="str">
        <f t="shared" si="391"/>
        <v/>
      </c>
      <c r="F480" s="34" t="str">
        <f t="shared" si="412"/>
        <v/>
      </c>
      <c r="G480" s="8"/>
      <c r="H480" s="22" t="str">
        <f t="shared" si="392"/>
        <v/>
      </c>
      <c r="I480" s="34" t="str">
        <f t="shared" si="413"/>
        <v/>
      </c>
      <c r="J480" s="8"/>
      <c r="K480" s="22" t="str">
        <f t="shared" si="393"/>
        <v/>
      </c>
      <c r="L480" s="34" t="str">
        <f t="shared" si="414"/>
        <v/>
      </c>
      <c r="M480" s="8"/>
      <c r="N480" s="22" t="str">
        <f t="shared" si="394"/>
        <v/>
      </c>
      <c r="O480" s="34" t="str">
        <f t="shared" si="415"/>
        <v/>
      </c>
      <c r="P480" s="8"/>
      <c r="Q480" s="22" t="str">
        <f t="shared" si="395"/>
        <v/>
      </c>
      <c r="R480" s="34" t="str">
        <f t="shared" si="416"/>
        <v/>
      </c>
      <c r="S480" s="8"/>
      <c r="T480" s="22" t="str">
        <f t="shared" si="396"/>
        <v/>
      </c>
      <c r="U480" s="34" t="str">
        <f t="shared" si="417"/>
        <v/>
      </c>
      <c r="V480" s="8"/>
      <c r="W480" s="22" t="str">
        <f t="shared" si="397"/>
        <v/>
      </c>
      <c r="X480" s="34" t="str">
        <f t="shared" si="418"/>
        <v/>
      </c>
      <c r="Y480" s="8"/>
      <c r="Z480" s="22" t="str">
        <f t="shared" si="398"/>
        <v/>
      </c>
      <c r="AA480" s="34" t="str">
        <f t="shared" si="419"/>
        <v/>
      </c>
      <c r="AB480" s="8"/>
      <c r="AC480" s="22" t="str">
        <f t="shared" si="399"/>
        <v/>
      </c>
      <c r="AD480" s="34" t="str">
        <f t="shared" si="420"/>
        <v/>
      </c>
      <c r="AE480" s="8"/>
      <c r="AF480" s="22" t="str">
        <f t="shared" si="400"/>
        <v/>
      </c>
      <c r="AG480" s="34" t="str">
        <f t="shared" si="421"/>
        <v/>
      </c>
      <c r="AH480" s="8"/>
      <c r="AI480" s="22" t="str">
        <f t="shared" si="401"/>
        <v/>
      </c>
      <c r="AJ480" s="34" t="str">
        <f t="shared" si="422"/>
        <v/>
      </c>
      <c r="AK480" s="8"/>
      <c r="AL480" s="22" t="str">
        <f t="shared" si="402"/>
        <v/>
      </c>
      <c r="AM480" s="34" t="str">
        <f t="shared" si="423"/>
        <v/>
      </c>
      <c r="AN480" s="8"/>
      <c r="AO480" s="22" t="str">
        <f t="shared" si="403"/>
        <v/>
      </c>
      <c r="AP480" s="34" t="str">
        <f t="shared" si="424"/>
        <v/>
      </c>
      <c r="AQ480" s="8"/>
      <c r="AR480" s="22" t="str">
        <f t="shared" si="404"/>
        <v/>
      </c>
      <c r="AS480" s="34" t="str">
        <f t="shared" si="425"/>
        <v/>
      </c>
      <c r="AT480" s="8"/>
      <c r="AU480" s="22" t="str">
        <f t="shared" si="405"/>
        <v/>
      </c>
      <c r="AV480" s="34" t="str">
        <f t="shared" si="426"/>
        <v/>
      </c>
      <c r="AW480" s="8"/>
      <c r="AX480" s="22" t="str">
        <f t="shared" si="406"/>
        <v/>
      </c>
      <c r="AY480" s="34" t="str">
        <f t="shared" si="427"/>
        <v/>
      </c>
      <c r="AZ480" s="8"/>
      <c r="BA480" s="22" t="str">
        <f t="shared" si="407"/>
        <v/>
      </c>
      <c r="BB480" s="34" t="str">
        <f t="shared" si="428"/>
        <v/>
      </c>
      <c r="BC480" s="8"/>
      <c r="BD480" s="22" t="str">
        <f t="shared" si="408"/>
        <v/>
      </c>
      <c r="BE480" s="34" t="str">
        <f t="shared" si="429"/>
        <v/>
      </c>
      <c r="BF480" s="8"/>
      <c r="BG480" s="22" t="str">
        <f t="shared" si="409"/>
        <v/>
      </c>
      <c r="BH480" s="34" t="str">
        <f t="shared" si="430"/>
        <v/>
      </c>
      <c r="BI480" s="8"/>
      <c r="BJ480" s="22" t="str">
        <f t="shared" si="410"/>
        <v/>
      </c>
    </row>
    <row r="481" spans="1:62" ht="18" customHeight="1" x14ac:dyDescent="0.35">
      <c r="A481" s="68">
        <f>'Energy - Master'!A480</f>
        <v>46500</v>
      </c>
      <c r="B481" s="24" t="str">
        <f t="shared" si="390"/>
        <v>Apr-2027</v>
      </c>
      <c r="C481" s="34" t="str">
        <f t="shared" si="411"/>
        <v/>
      </c>
      <c r="D481" s="8"/>
      <c r="E481" s="22" t="str">
        <f t="shared" si="391"/>
        <v/>
      </c>
      <c r="F481" s="34" t="str">
        <f t="shared" si="412"/>
        <v/>
      </c>
      <c r="G481" s="8"/>
      <c r="H481" s="22" t="str">
        <f t="shared" si="392"/>
        <v/>
      </c>
      <c r="I481" s="34" t="str">
        <f t="shared" si="413"/>
        <v/>
      </c>
      <c r="J481" s="8"/>
      <c r="K481" s="22" t="str">
        <f t="shared" si="393"/>
        <v/>
      </c>
      <c r="L481" s="34" t="str">
        <f t="shared" si="414"/>
        <v/>
      </c>
      <c r="M481" s="8"/>
      <c r="N481" s="22" t="str">
        <f t="shared" si="394"/>
        <v/>
      </c>
      <c r="O481" s="34" t="str">
        <f t="shared" si="415"/>
        <v/>
      </c>
      <c r="P481" s="8"/>
      <c r="Q481" s="22" t="str">
        <f t="shared" si="395"/>
        <v/>
      </c>
      <c r="R481" s="34" t="str">
        <f t="shared" si="416"/>
        <v/>
      </c>
      <c r="S481" s="8"/>
      <c r="T481" s="22" t="str">
        <f t="shared" si="396"/>
        <v/>
      </c>
      <c r="U481" s="34" t="str">
        <f t="shared" si="417"/>
        <v/>
      </c>
      <c r="V481" s="8"/>
      <c r="W481" s="22" t="str">
        <f t="shared" si="397"/>
        <v/>
      </c>
      <c r="X481" s="34" t="str">
        <f t="shared" si="418"/>
        <v/>
      </c>
      <c r="Y481" s="8"/>
      <c r="Z481" s="22" t="str">
        <f t="shared" si="398"/>
        <v/>
      </c>
      <c r="AA481" s="34" t="str">
        <f t="shared" si="419"/>
        <v/>
      </c>
      <c r="AB481" s="8"/>
      <c r="AC481" s="22" t="str">
        <f t="shared" si="399"/>
        <v/>
      </c>
      <c r="AD481" s="34" t="str">
        <f t="shared" si="420"/>
        <v/>
      </c>
      <c r="AE481" s="8"/>
      <c r="AF481" s="22" t="str">
        <f t="shared" si="400"/>
        <v/>
      </c>
      <c r="AG481" s="34" t="str">
        <f t="shared" si="421"/>
        <v/>
      </c>
      <c r="AH481" s="8"/>
      <c r="AI481" s="22" t="str">
        <f t="shared" si="401"/>
        <v/>
      </c>
      <c r="AJ481" s="34" t="str">
        <f t="shared" si="422"/>
        <v/>
      </c>
      <c r="AK481" s="8"/>
      <c r="AL481" s="22" t="str">
        <f t="shared" si="402"/>
        <v/>
      </c>
      <c r="AM481" s="34" t="str">
        <f t="shared" si="423"/>
        <v/>
      </c>
      <c r="AN481" s="8"/>
      <c r="AO481" s="22" t="str">
        <f t="shared" si="403"/>
        <v/>
      </c>
      <c r="AP481" s="34" t="str">
        <f t="shared" si="424"/>
        <v/>
      </c>
      <c r="AQ481" s="8"/>
      <c r="AR481" s="22" t="str">
        <f t="shared" si="404"/>
        <v/>
      </c>
      <c r="AS481" s="34" t="str">
        <f t="shared" si="425"/>
        <v/>
      </c>
      <c r="AT481" s="8"/>
      <c r="AU481" s="22" t="str">
        <f t="shared" si="405"/>
        <v/>
      </c>
      <c r="AV481" s="34" t="str">
        <f t="shared" si="426"/>
        <v/>
      </c>
      <c r="AW481" s="8"/>
      <c r="AX481" s="22" t="str">
        <f t="shared" si="406"/>
        <v/>
      </c>
      <c r="AY481" s="34" t="str">
        <f t="shared" si="427"/>
        <v/>
      </c>
      <c r="AZ481" s="8"/>
      <c r="BA481" s="22" t="str">
        <f t="shared" si="407"/>
        <v/>
      </c>
      <c r="BB481" s="34" t="str">
        <f t="shared" si="428"/>
        <v/>
      </c>
      <c r="BC481" s="8"/>
      <c r="BD481" s="22" t="str">
        <f t="shared" si="408"/>
        <v/>
      </c>
      <c r="BE481" s="34" t="str">
        <f t="shared" si="429"/>
        <v/>
      </c>
      <c r="BF481" s="8"/>
      <c r="BG481" s="22" t="str">
        <f t="shared" si="409"/>
        <v/>
      </c>
      <c r="BH481" s="34" t="str">
        <f t="shared" si="430"/>
        <v/>
      </c>
      <c r="BI481" s="8"/>
      <c r="BJ481" s="22" t="str">
        <f t="shared" si="410"/>
        <v/>
      </c>
    </row>
    <row r="482" spans="1:62" ht="18" customHeight="1" x14ac:dyDescent="0.35">
      <c r="A482" s="68">
        <f>'Energy - Master'!A481</f>
        <v>46501</v>
      </c>
      <c r="B482" s="24" t="str">
        <f t="shared" si="390"/>
        <v>Apr-2027</v>
      </c>
      <c r="C482" s="34" t="str">
        <f t="shared" si="411"/>
        <v/>
      </c>
      <c r="D482" s="8"/>
      <c r="E482" s="22" t="str">
        <f t="shared" si="391"/>
        <v/>
      </c>
      <c r="F482" s="34" t="str">
        <f t="shared" si="412"/>
        <v/>
      </c>
      <c r="G482" s="8"/>
      <c r="H482" s="22" t="str">
        <f t="shared" si="392"/>
        <v/>
      </c>
      <c r="I482" s="34" t="str">
        <f t="shared" si="413"/>
        <v/>
      </c>
      <c r="J482" s="8"/>
      <c r="K482" s="22" t="str">
        <f t="shared" si="393"/>
        <v/>
      </c>
      <c r="L482" s="34" t="str">
        <f t="shared" si="414"/>
        <v/>
      </c>
      <c r="M482" s="8"/>
      <c r="N482" s="22" t="str">
        <f t="shared" si="394"/>
        <v/>
      </c>
      <c r="O482" s="34" t="str">
        <f t="shared" si="415"/>
        <v/>
      </c>
      <c r="P482" s="8"/>
      <c r="Q482" s="22" t="str">
        <f t="shared" si="395"/>
        <v/>
      </c>
      <c r="R482" s="34" t="str">
        <f t="shared" si="416"/>
        <v/>
      </c>
      <c r="S482" s="8"/>
      <c r="T482" s="22" t="str">
        <f t="shared" si="396"/>
        <v/>
      </c>
      <c r="U482" s="34" t="str">
        <f t="shared" si="417"/>
        <v/>
      </c>
      <c r="V482" s="8"/>
      <c r="W482" s="22" t="str">
        <f t="shared" si="397"/>
        <v/>
      </c>
      <c r="X482" s="34" t="str">
        <f t="shared" si="418"/>
        <v/>
      </c>
      <c r="Y482" s="8"/>
      <c r="Z482" s="22" t="str">
        <f t="shared" si="398"/>
        <v/>
      </c>
      <c r="AA482" s="34" t="str">
        <f t="shared" si="419"/>
        <v/>
      </c>
      <c r="AB482" s="8"/>
      <c r="AC482" s="22" t="str">
        <f t="shared" si="399"/>
        <v/>
      </c>
      <c r="AD482" s="34" t="str">
        <f t="shared" si="420"/>
        <v/>
      </c>
      <c r="AE482" s="8"/>
      <c r="AF482" s="22" t="str">
        <f t="shared" si="400"/>
        <v/>
      </c>
      <c r="AG482" s="34" t="str">
        <f t="shared" si="421"/>
        <v/>
      </c>
      <c r="AH482" s="8"/>
      <c r="AI482" s="22" t="str">
        <f t="shared" si="401"/>
        <v/>
      </c>
      <c r="AJ482" s="34" t="str">
        <f t="shared" si="422"/>
        <v/>
      </c>
      <c r="AK482" s="8"/>
      <c r="AL482" s="22" t="str">
        <f t="shared" si="402"/>
        <v/>
      </c>
      <c r="AM482" s="34" t="str">
        <f t="shared" si="423"/>
        <v/>
      </c>
      <c r="AN482" s="8"/>
      <c r="AO482" s="22" t="str">
        <f t="shared" si="403"/>
        <v/>
      </c>
      <c r="AP482" s="34" t="str">
        <f t="shared" si="424"/>
        <v/>
      </c>
      <c r="AQ482" s="8"/>
      <c r="AR482" s="22" t="str">
        <f t="shared" si="404"/>
        <v/>
      </c>
      <c r="AS482" s="34" t="str">
        <f t="shared" si="425"/>
        <v/>
      </c>
      <c r="AT482" s="8"/>
      <c r="AU482" s="22" t="str">
        <f t="shared" si="405"/>
        <v/>
      </c>
      <c r="AV482" s="34" t="str">
        <f t="shared" si="426"/>
        <v/>
      </c>
      <c r="AW482" s="8"/>
      <c r="AX482" s="22" t="str">
        <f t="shared" si="406"/>
        <v/>
      </c>
      <c r="AY482" s="34" t="str">
        <f t="shared" si="427"/>
        <v/>
      </c>
      <c r="AZ482" s="8"/>
      <c r="BA482" s="22" t="str">
        <f t="shared" si="407"/>
        <v/>
      </c>
      <c r="BB482" s="34" t="str">
        <f t="shared" si="428"/>
        <v/>
      </c>
      <c r="BC482" s="8"/>
      <c r="BD482" s="22" t="str">
        <f t="shared" si="408"/>
        <v/>
      </c>
      <c r="BE482" s="34" t="str">
        <f t="shared" si="429"/>
        <v/>
      </c>
      <c r="BF482" s="8"/>
      <c r="BG482" s="22" t="str">
        <f t="shared" si="409"/>
        <v/>
      </c>
      <c r="BH482" s="34" t="str">
        <f t="shared" si="430"/>
        <v/>
      </c>
      <c r="BI482" s="8"/>
      <c r="BJ482" s="22" t="str">
        <f t="shared" si="410"/>
        <v/>
      </c>
    </row>
    <row r="483" spans="1:62" ht="18" customHeight="1" x14ac:dyDescent="0.35">
      <c r="A483" s="68">
        <f>'Energy - Master'!A482</f>
        <v>46502</v>
      </c>
      <c r="B483" s="24" t="str">
        <f t="shared" si="390"/>
        <v>Apr-2027</v>
      </c>
      <c r="C483" s="34" t="str">
        <f t="shared" si="411"/>
        <v/>
      </c>
      <c r="D483" s="8"/>
      <c r="E483" s="22" t="str">
        <f t="shared" si="391"/>
        <v/>
      </c>
      <c r="F483" s="34" t="str">
        <f t="shared" si="412"/>
        <v/>
      </c>
      <c r="G483" s="8"/>
      <c r="H483" s="22" t="str">
        <f t="shared" si="392"/>
        <v/>
      </c>
      <c r="I483" s="34" t="str">
        <f t="shared" si="413"/>
        <v/>
      </c>
      <c r="J483" s="8"/>
      <c r="K483" s="22" t="str">
        <f t="shared" si="393"/>
        <v/>
      </c>
      <c r="L483" s="34" t="str">
        <f t="shared" si="414"/>
        <v/>
      </c>
      <c r="M483" s="8"/>
      <c r="N483" s="22" t="str">
        <f t="shared" si="394"/>
        <v/>
      </c>
      <c r="O483" s="34" t="str">
        <f t="shared" si="415"/>
        <v/>
      </c>
      <c r="P483" s="8"/>
      <c r="Q483" s="22" t="str">
        <f t="shared" si="395"/>
        <v/>
      </c>
      <c r="R483" s="34" t="str">
        <f t="shared" si="416"/>
        <v/>
      </c>
      <c r="S483" s="8"/>
      <c r="T483" s="22" t="str">
        <f t="shared" si="396"/>
        <v/>
      </c>
      <c r="U483" s="34" t="str">
        <f t="shared" si="417"/>
        <v/>
      </c>
      <c r="V483" s="8"/>
      <c r="W483" s="22" t="str">
        <f t="shared" si="397"/>
        <v/>
      </c>
      <c r="X483" s="34" t="str">
        <f t="shared" si="418"/>
        <v/>
      </c>
      <c r="Y483" s="8"/>
      <c r="Z483" s="22" t="str">
        <f t="shared" si="398"/>
        <v/>
      </c>
      <c r="AA483" s="34" t="str">
        <f t="shared" si="419"/>
        <v/>
      </c>
      <c r="AB483" s="8"/>
      <c r="AC483" s="22" t="str">
        <f t="shared" si="399"/>
        <v/>
      </c>
      <c r="AD483" s="34" t="str">
        <f t="shared" si="420"/>
        <v/>
      </c>
      <c r="AE483" s="8"/>
      <c r="AF483" s="22" t="str">
        <f t="shared" si="400"/>
        <v/>
      </c>
      <c r="AG483" s="34" t="str">
        <f t="shared" si="421"/>
        <v/>
      </c>
      <c r="AH483" s="8"/>
      <c r="AI483" s="22" t="str">
        <f t="shared" si="401"/>
        <v/>
      </c>
      <c r="AJ483" s="34" t="str">
        <f t="shared" si="422"/>
        <v/>
      </c>
      <c r="AK483" s="8"/>
      <c r="AL483" s="22" t="str">
        <f t="shared" si="402"/>
        <v/>
      </c>
      <c r="AM483" s="34" t="str">
        <f t="shared" si="423"/>
        <v/>
      </c>
      <c r="AN483" s="8"/>
      <c r="AO483" s="22" t="str">
        <f t="shared" si="403"/>
        <v/>
      </c>
      <c r="AP483" s="34" t="str">
        <f t="shared" si="424"/>
        <v/>
      </c>
      <c r="AQ483" s="8"/>
      <c r="AR483" s="22" t="str">
        <f t="shared" si="404"/>
        <v/>
      </c>
      <c r="AS483" s="34" t="str">
        <f t="shared" si="425"/>
        <v/>
      </c>
      <c r="AT483" s="8"/>
      <c r="AU483" s="22" t="str">
        <f t="shared" si="405"/>
        <v/>
      </c>
      <c r="AV483" s="34" t="str">
        <f t="shared" si="426"/>
        <v/>
      </c>
      <c r="AW483" s="8"/>
      <c r="AX483" s="22" t="str">
        <f t="shared" si="406"/>
        <v/>
      </c>
      <c r="AY483" s="34" t="str">
        <f t="shared" si="427"/>
        <v/>
      </c>
      <c r="AZ483" s="8"/>
      <c r="BA483" s="22" t="str">
        <f t="shared" si="407"/>
        <v/>
      </c>
      <c r="BB483" s="34" t="str">
        <f t="shared" si="428"/>
        <v/>
      </c>
      <c r="BC483" s="8"/>
      <c r="BD483" s="22" t="str">
        <f t="shared" si="408"/>
        <v/>
      </c>
      <c r="BE483" s="34" t="str">
        <f t="shared" si="429"/>
        <v/>
      </c>
      <c r="BF483" s="8"/>
      <c r="BG483" s="22" t="str">
        <f t="shared" si="409"/>
        <v/>
      </c>
      <c r="BH483" s="34" t="str">
        <f t="shared" si="430"/>
        <v/>
      </c>
      <c r="BI483" s="8"/>
      <c r="BJ483" s="22" t="str">
        <f t="shared" si="410"/>
        <v/>
      </c>
    </row>
    <row r="484" spans="1:62" ht="18" customHeight="1" x14ac:dyDescent="0.35">
      <c r="A484" s="68">
        <f>'Energy - Master'!A483</f>
        <v>46503</v>
      </c>
      <c r="B484" s="24" t="str">
        <f t="shared" si="390"/>
        <v>Apr-2027</v>
      </c>
      <c r="C484" s="34" t="str">
        <f t="shared" si="411"/>
        <v/>
      </c>
      <c r="D484" s="8"/>
      <c r="E484" s="22" t="str">
        <f t="shared" si="391"/>
        <v/>
      </c>
      <c r="F484" s="34" t="str">
        <f t="shared" si="412"/>
        <v/>
      </c>
      <c r="G484" s="8"/>
      <c r="H484" s="22" t="str">
        <f t="shared" si="392"/>
        <v/>
      </c>
      <c r="I484" s="34" t="str">
        <f t="shared" si="413"/>
        <v/>
      </c>
      <c r="J484" s="8"/>
      <c r="K484" s="22" t="str">
        <f t="shared" si="393"/>
        <v/>
      </c>
      <c r="L484" s="34" t="str">
        <f t="shared" si="414"/>
        <v/>
      </c>
      <c r="M484" s="8"/>
      <c r="N484" s="22" t="str">
        <f t="shared" si="394"/>
        <v/>
      </c>
      <c r="O484" s="34" t="str">
        <f t="shared" si="415"/>
        <v/>
      </c>
      <c r="P484" s="8"/>
      <c r="Q484" s="22" t="str">
        <f t="shared" si="395"/>
        <v/>
      </c>
      <c r="R484" s="34" t="str">
        <f t="shared" si="416"/>
        <v/>
      </c>
      <c r="S484" s="8"/>
      <c r="T484" s="22" t="str">
        <f t="shared" si="396"/>
        <v/>
      </c>
      <c r="U484" s="34" t="str">
        <f t="shared" si="417"/>
        <v/>
      </c>
      <c r="V484" s="8"/>
      <c r="W484" s="22" t="str">
        <f t="shared" si="397"/>
        <v/>
      </c>
      <c r="X484" s="34" t="str">
        <f t="shared" si="418"/>
        <v/>
      </c>
      <c r="Y484" s="8"/>
      <c r="Z484" s="22" t="str">
        <f t="shared" si="398"/>
        <v/>
      </c>
      <c r="AA484" s="34" t="str">
        <f t="shared" si="419"/>
        <v/>
      </c>
      <c r="AB484" s="8"/>
      <c r="AC484" s="22" t="str">
        <f t="shared" si="399"/>
        <v/>
      </c>
      <c r="AD484" s="34" t="str">
        <f t="shared" si="420"/>
        <v/>
      </c>
      <c r="AE484" s="8"/>
      <c r="AF484" s="22" t="str">
        <f t="shared" si="400"/>
        <v/>
      </c>
      <c r="AG484" s="34" t="str">
        <f t="shared" si="421"/>
        <v/>
      </c>
      <c r="AH484" s="8"/>
      <c r="AI484" s="22" t="str">
        <f t="shared" si="401"/>
        <v/>
      </c>
      <c r="AJ484" s="34" t="str">
        <f t="shared" si="422"/>
        <v/>
      </c>
      <c r="AK484" s="8"/>
      <c r="AL484" s="22" t="str">
        <f t="shared" si="402"/>
        <v/>
      </c>
      <c r="AM484" s="34" t="str">
        <f t="shared" si="423"/>
        <v/>
      </c>
      <c r="AN484" s="8"/>
      <c r="AO484" s="22" t="str">
        <f t="shared" si="403"/>
        <v/>
      </c>
      <c r="AP484" s="34" t="str">
        <f t="shared" si="424"/>
        <v/>
      </c>
      <c r="AQ484" s="8"/>
      <c r="AR484" s="22" t="str">
        <f t="shared" si="404"/>
        <v/>
      </c>
      <c r="AS484" s="34" t="str">
        <f t="shared" si="425"/>
        <v/>
      </c>
      <c r="AT484" s="8"/>
      <c r="AU484" s="22" t="str">
        <f t="shared" si="405"/>
        <v/>
      </c>
      <c r="AV484" s="34" t="str">
        <f t="shared" si="426"/>
        <v/>
      </c>
      <c r="AW484" s="8"/>
      <c r="AX484" s="22" t="str">
        <f t="shared" si="406"/>
        <v/>
      </c>
      <c r="AY484" s="34" t="str">
        <f t="shared" si="427"/>
        <v/>
      </c>
      <c r="AZ484" s="8"/>
      <c r="BA484" s="22" t="str">
        <f t="shared" si="407"/>
        <v/>
      </c>
      <c r="BB484" s="34" t="str">
        <f t="shared" si="428"/>
        <v/>
      </c>
      <c r="BC484" s="8"/>
      <c r="BD484" s="22" t="str">
        <f t="shared" si="408"/>
        <v/>
      </c>
      <c r="BE484" s="34" t="str">
        <f t="shared" si="429"/>
        <v/>
      </c>
      <c r="BF484" s="8"/>
      <c r="BG484" s="22" t="str">
        <f t="shared" si="409"/>
        <v/>
      </c>
      <c r="BH484" s="34" t="str">
        <f t="shared" si="430"/>
        <v/>
      </c>
      <c r="BI484" s="8"/>
      <c r="BJ484" s="22" t="str">
        <f t="shared" si="410"/>
        <v/>
      </c>
    </row>
    <row r="485" spans="1:62" ht="18" customHeight="1" x14ac:dyDescent="0.35">
      <c r="A485" s="68">
        <f>'Energy - Master'!A484</f>
        <v>46504</v>
      </c>
      <c r="B485" s="24" t="str">
        <f t="shared" si="390"/>
        <v>Apr-2027</v>
      </c>
      <c r="C485" s="34" t="str">
        <f t="shared" si="411"/>
        <v/>
      </c>
      <c r="D485" s="8"/>
      <c r="E485" s="22" t="str">
        <f t="shared" si="391"/>
        <v/>
      </c>
      <c r="F485" s="34" t="str">
        <f t="shared" si="412"/>
        <v/>
      </c>
      <c r="G485" s="8"/>
      <c r="H485" s="22" t="str">
        <f t="shared" si="392"/>
        <v/>
      </c>
      <c r="I485" s="34" t="str">
        <f t="shared" si="413"/>
        <v/>
      </c>
      <c r="J485" s="8"/>
      <c r="K485" s="22" t="str">
        <f t="shared" si="393"/>
        <v/>
      </c>
      <c r="L485" s="34" t="str">
        <f t="shared" si="414"/>
        <v/>
      </c>
      <c r="M485" s="8"/>
      <c r="N485" s="22" t="str">
        <f t="shared" si="394"/>
        <v/>
      </c>
      <c r="O485" s="34" t="str">
        <f t="shared" si="415"/>
        <v/>
      </c>
      <c r="P485" s="8"/>
      <c r="Q485" s="22" t="str">
        <f t="shared" si="395"/>
        <v/>
      </c>
      <c r="R485" s="34" t="str">
        <f t="shared" si="416"/>
        <v/>
      </c>
      <c r="S485" s="8"/>
      <c r="T485" s="22" t="str">
        <f t="shared" si="396"/>
        <v/>
      </c>
      <c r="U485" s="34" t="str">
        <f t="shared" si="417"/>
        <v/>
      </c>
      <c r="V485" s="8"/>
      <c r="W485" s="22" t="str">
        <f t="shared" si="397"/>
        <v/>
      </c>
      <c r="X485" s="34" t="str">
        <f t="shared" si="418"/>
        <v/>
      </c>
      <c r="Y485" s="8"/>
      <c r="Z485" s="22" t="str">
        <f t="shared" si="398"/>
        <v/>
      </c>
      <c r="AA485" s="34" t="str">
        <f t="shared" si="419"/>
        <v/>
      </c>
      <c r="AB485" s="8"/>
      <c r="AC485" s="22" t="str">
        <f t="shared" si="399"/>
        <v/>
      </c>
      <c r="AD485" s="34" t="str">
        <f t="shared" si="420"/>
        <v/>
      </c>
      <c r="AE485" s="8"/>
      <c r="AF485" s="22" t="str">
        <f t="shared" si="400"/>
        <v/>
      </c>
      <c r="AG485" s="34" t="str">
        <f t="shared" si="421"/>
        <v/>
      </c>
      <c r="AH485" s="8"/>
      <c r="AI485" s="22" t="str">
        <f t="shared" si="401"/>
        <v/>
      </c>
      <c r="AJ485" s="34" t="str">
        <f t="shared" si="422"/>
        <v/>
      </c>
      <c r="AK485" s="8"/>
      <c r="AL485" s="22" t="str">
        <f t="shared" si="402"/>
        <v/>
      </c>
      <c r="AM485" s="34" t="str">
        <f t="shared" si="423"/>
        <v/>
      </c>
      <c r="AN485" s="8"/>
      <c r="AO485" s="22" t="str">
        <f t="shared" si="403"/>
        <v/>
      </c>
      <c r="AP485" s="34" t="str">
        <f t="shared" si="424"/>
        <v/>
      </c>
      <c r="AQ485" s="8"/>
      <c r="AR485" s="22" t="str">
        <f t="shared" si="404"/>
        <v/>
      </c>
      <c r="AS485" s="34" t="str">
        <f t="shared" si="425"/>
        <v/>
      </c>
      <c r="AT485" s="8"/>
      <c r="AU485" s="22" t="str">
        <f t="shared" si="405"/>
        <v/>
      </c>
      <c r="AV485" s="34" t="str">
        <f t="shared" si="426"/>
        <v/>
      </c>
      <c r="AW485" s="8"/>
      <c r="AX485" s="22" t="str">
        <f t="shared" si="406"/>
        <v/>
      </c>
      <c r="AY485" s="34" t="str">
        <f t="shared" si="427"/>
        <v/>
      </c>
      <c r="AZ485" s="8"/>
      <c r="BA485" s="22" t="str">
        <f t="shared" si="407"/>
        <v/>
      </c>
      <c r="BB485" s="34" t="str">
        <f t="shared" si="428"/>
        <v/>
      </c>
      <c r="BC485" s="8"/>
      <c r="BD485" s="22" t="str">
        <f t="shared" si="408"/>
        <v/>
      </c>
      <c r="BE485" s="34" t="str">
        <f t="shared" si="429"/>
        <v/>
      </c>
      <c r="BF485" s="8"/>
      <c r="BG485" s="22" t="str">
        <f t="shared" si="409"/>
        <v/>
      </c>
      <c r="BH485" s="34" t="str">
        <f t="shared" si="430"/>
        <v/>
      </c>
      <c r="BI485" s="8"/>
      <c r="BJ485" s="22" t="str">
        <f t="shared" si="410"/>
        <v/>
      </c>
    </row>
    <row r="486" spans="1:62" ht="18" customHeight="1" x14ac:dyDescent="0.35">
      <c r="A486" s="68">
        <f>'Energy - Master'!A485</f>
        <v>46505</v>
      </c>
      <c r="B486" s="24" t="str">
        <f t="shared" si="390"/>
        <v>Apr-2027</v>
      </c>
      <c r="C486" s="34" t="str">
        <f t="shared" si="411"/>
        <v/>
      </c>
      <c r="D486" s="8"/>
      <c r="E486" s="22" t="str">
        <f t="shared" si="391"/>
        <v/>
      </c>
      <c r="F486" s="34" t="str">
        <f t="shared" si="412"/>
        <v/>
      </c>
      <c r="G486" s="8"/>
      <c r="H486" s="22" t="str">
        <f t="shared" si="392"/>
        <v/>
      </c>
      <c r="I486" s="34" t="str">
        <f t="shared" si="413"/>
        <v/>
      </c>
      <c r="J486" s="8"/>
      <c r="K486" s="22" t="str">
        <f t="shared" si="393"/>
        <v/>
      </c>
      <c r="L486" s="34" t="str">
        <f t="shared" si="414"/>
        <v/>
      </c>
      <c r="M486" s="8"/>
      <c r="N486" s="22" t="str">
        <f t="shared" si="394"/>
        <v/>
      </c>
      <c r="O486" s="34" t="str">
        <f t="shared" si="415"/>
        <v/>
      </c>
      <c r="P486" s="8"/>
      <c r="Q486" s="22" t="str">
        <f t="shared" si="395"/>
        <v/>
      </c>
      <c r="R486" s="34" t="str">
        <f t="shared" si="416"/>
        <v/>
      </c>
      <c r="S486" s="8"/>
      <c r="T486" s="22" t="str">
        <f t="shared" si="396"/>
        <v/>
      </c>
      <c r="U486" s="34" t="str">
        <f t="shared" si="417"/>
        <v/>
      </c>
      <c r="V486" s="8"/>
      <c r="W486" s="22" t="str">
        <f t="shared" si="397"/>
        <v/>
      </c>
      <c r="X486" s="34" t="str">
        <f t="shared" si="418"/>
        <v/>
      </c>
      <c r="Y486" s="8"/>
      <c r="Z486" s="22" t="str">
        <f t="shared" si="398"/>
        <v/>
      </c>
      <c r="AA486" s="34" t="str">
        <f t="shared" si="419"/>
        <v/>
      </c>
      <c r="AB486" s="8"/>
      <c r="AC486" s="22" t="str">
        <f t="shared" si="399"/>
        <v/>
      </c>
      <c r="AD486" s="34" t="str">
        <f t="shared" si="420"/>
        <v/>
      </c>
      <c r="AE486" s="8"/>
      <c r="AF486" s="22" t="str">
        <f t="shared" si="400"/>
        <v/>
      </c>
      <c r="AG486" s="34" t="str">
        <f t="shared" si="421"/>
        <v/>
      </c>
      <c r="AH486" s="8"/>
      <c r="AI486" s="22" t="str">
        <f t="shared" si="401"/>
        <v/>
      </c>
      <c r="AJ486" s="34" t="str">
        <f t="shared" si="422"/>
        <v/>
      </c>
      <c r="AK486" s="8"/>
      <c r="AL486" s="22" t="str">
        <f t="shared" si="402"/>
        <v/>
      </c>
      <c r="AM486" s="34" t="str">
        <f t="shared" si="423"/>
        <v/>
      </c>
      <c r="AN486" s="8"/>
      <c r="AO486" s="22" t="str">
        <f t="shared" si="403"/>
        <v/>
      </c>
      <c r="AP486" s="34" t="str">
        <f t="shared" si="424"/>
        <v/>
      </c>
      <c r="AQ486" s="8"/>
      <c r="AR486" s="22" t="str">
        <f t="shared" si="404"/>
        <v/>
      </c>
      <c r="AS486" s="34" t="str">
        <f t="shared" si="425"/>
        <v/>
      </c>
      <c r="AT486" s="8"/>
      <c r="AU486" s="22" t="str">
        <f t="shared" si="405"/>
        <v/>
      </c>
      <c r="AV486" s="34" t="str">
        <f t="shared" si="426"/>
        <v/>
      </c>
      <c r="AW486" s="8"/>
      <c r="AX486" s="22" t="str">
        <f t="shared" si="406"/>
        <v/>
      </c>
      <c r="AY486" s="34" t="str">
        <f t="shared" si="427"/>
        <v/>
      </c>
      <c r="AZ486" s="8"/>
      <c r="BA486" s="22" t="str">
        <f t="shared" si="407"/>
        <v/>
      </c>
      <c r="BB486" s="34" t="str">
        <f t="shared" si="428"/>
        <v/>
      </c>
      <c r="BC486" s="8"/>
      <c r="BD486" s="22" t="str">
        <f t="shared" si="408"/>
        <v/>
      </c>
      <c r="BE486" s="34" t="str">
        <f t="shared" si="429"/>
        <v/>
      </c>
      <c r="BF486" s="8"/>
      <c r="BG486" s="22" t="str">
        <f t="shared" si="409"/>
        <v/>
      </c>
      <c r="BH486" s="34" t="str">
        <f t="shared" si="430"/>
        <v/>
      </c>
      <c r="BI486" s="8"/>
      <c r="BJ486" s="22" t="str">
        <f t="shared" si="410"/>
        <v/>
      </c>
    </row>
    <row r="487" spans="1:62" ht="18" customHeight="1" x14ac:dyDescent="0.35">
      <c r="A487" s="68">
        <f>'Energy - Master'!A486</f>
        <v>46506</v>
      </c>
      <c r="B487" s="24" t="str">
        <f t="shared" si="390"/>
        <v>Apr-2027</v>
      </c>
      <c r="C487" s="34" t="str">
        <f t="shared" si="411"/>
        <v/>
      </c>
      <c r="D487" s="8"/>
      <c r="E487" s="22" t="str">
        <f t="shared" si="391"/>
        <v/>
      </c>
      <c r="F487" s="34" t="str">
        <f t="shared" si="412"/>
        <v/>
      </c>
      <c r="G487" s="8"/>
      <c r="H487" s="22" t="str">
        <f t="shared" si="392"/>
        <v/>
      </c>
      <c r="I487" s="34" t="str">
        <f t="shared" si="413"/>
        <v/>
      </c>
      <c r="J487" s="8"/>
      <c r="K487" s="22" t="str">
        <f t="shared" si="393"/>
        <v/>
      </c>
      <c r="L487" s="34" t="str">
        <f t="shared" si="414"/>
        <v/>
      </c>
      <c r="M487" s="8"/>
      <c r="N487" s="22" t="str">
        <f t="shared" si="394"/>
        <v/>
      </c>
      <c r="O487" s="34" t="str">
        <f t="shared" si="415"/>
        <v/>
      </c>
      <c r="P487" s="8"/>
      <c r="Q487" s="22" t="str">
        <f t="shared" si="395"/>
        <v/>
      </c>
      <c r="R487" s="34" t="str">
        <f t="shared" si="416"/>
        <v/>
      </c>
      <c r="S487" s="8"/>
      <c r="T487" s="22" t="str">
        <f t="shared" si="396"/>
        <v/>
      </c>
      <c r="U487" s="34" t="str">
        <f t="shared" si="417"/>
        <v/>
      </c>
      <c r="V487" s="8"/>
      <c r="W487" s="22" t="str">
        <f t="shared" si="397"/>
        <v/>
      </c>
      <c r="X487" s="34" t="str">
        <f t="shared" si="418"/>
        <v/>
      </c>
      <c r="Y487" s="8"/>
      <c r="Z487" s="22" t="str">
        <f t="shared" si="398"/>
        <v/>
      </c>
      <c r="AA487" s="34" t="str">
        <f t="shared" si="419"/>
        <v/>
      </c>
      <c r="AB487" s="8"/>
      <c r="AC487" s="22" t="str">
        <f t="shared" si="399"/>
        <v/>
      </c>
      <c r="AD487" s="34" t="str">
        <f t="shared" si="420"/>
        <v/>
      </c>
      <c r="AE487" s="8"/>
      <c r="AF487" s="22" t="str">
        <f t="shared" si="400"/>
        <v/>
      </c>
      <c r="AG487" s="34" t="str">
        <f t="shared" si="421"/>
        <v/>
      </c>
      <c r="AH487" s="8"/>
      <c r="AI487" s="22" t="str">
        <f t="shared" si="401"/>
        <v/>
      </c>
      <c r="AJ487" s="34" t="str">
        <f t="shared" si="422"/>
        <v/>
      </c>
      <c r="AK487" s="8"/>
      <c r="AL487" s="22" t="str">
        <f t="shared" si="402"/>
        <v/>
      </c>
      <c r="AM487" s="34" t="str">
        <f t="shared" si="423"/>
        <v/>
      </c>
      <c r="AN487" s="8"/>
      <c r="AO487" s="22" t="str">
        <f t="shared" si="403"/>
        <v/>
      </c>
      <c r="AP487" s="34" t="str">
        <f t="shared" si="424"/>
        <v/>
      </c>
      <c r="AQ487" s="8"/>
      <c r="AR487" s="22" t="str">
        <f t="shared" si="404"/>
        <v/>
      </c>
      <c r="AS487" s="34" t="str">
        <f t="shared" si="425"/>
        <v/>
      </c>
      <c r="AT487" s="8"/>
      <c r="AU487" s="22" t="str">
        <f t="shared" si="405"/>
        <v/>
      </c>
      <c r="AV487" s="34" t="str">
        <f t="shared" si="426"/>
        <v/>
      </c>
      <c r="AW487" s="8"/>
      <c r="AX487" s="22" t="str">
        <f t="shared" si="406"/>
        <v/>
      </c>
      <c r="AY487" s="34" t="str">
        <f t="shared" si="427"/>
        <v/>
      </c>
      <c r="AZ487" s="8"/>
      <c r="BA487" s="22" t="str">
        <f t="shared" si="407"/>
        <v/>
      </c>
      <c r="BB487" s="34" t="str">
        <f t="shared" si="428"/>
        <v/>
      </c>
      <c r="BC487" s="8"/>
      <c r="BD487" s="22" t="str">
        <f t="shared" si="408"/>
        <v/>
      </c>
      <c r="BE487" s="34" t="str">
        <f t="shared" si="429"/>
        <v/>
      </c>
      <c r="BF487" s="8"/>
      <c r="BG487" s="22" t="str">
        <f t="shared" si="409"/>
        <v/>
      </c>
      <c r="BH487" s="34" t="str">
        <f t="shared" si="430"/>
        <v/>
      </c>
      <c r="BI487" s="8"/>
      <c r="BJ487" s="22" t="str">
        <f t="shared" si="410"/>
        <v/>
      </c>
    </row>
    <row r="488" spans="1:62" ht="18" customHeight="1" x14ac:dyDescent="0.35">
      <c r="A488" s="68">
        <f>'Energy - Master'!A487</f>
        <v>46507</v>
      </c>
      <c r="B488" s="24" t="str">
        <f t="shared" si="390"/>
        <v>Apr-2027</v>
      </c>
      <c r="C488" s="34" t="str">
        <f t="shared" si="411"/>
        <v/>
      </c>
      <c r="D488" s="8"/>
      <c r="E488" s="22" t="str">
        <f t="shared" si="391"/>
        <v/>
      </c>
      <c r="F488" s="34" t="str">
        <f t="shared" si="412"/>
        <v/>
      </c>
      <c r="G488" s="8"/>
      <c r="H488" s="22" t="str">
        <f t="shared" si="392"/>
        <v/>
      </c>
      <c r="I488" s="34" t="str">
        <f t="shared" si="413"/>
        <v/>
      </c>
      <c r="J488" s="8"/>
      <c r="K488" s="22" t="str">
        <f t="shared" si="393"/>
        <v/>
      </c>
      <c r="L488" s="34" t="str">
        <f t="shared" si="414"/>
        <v/>
      </c>
      <c r="M488" s="8"/>
      <c r="N488" s="22" t="str">
        <f t="shared" si="394"/>
        <v/>
      </c>
      <c r="O488" s="34" t="str">
        <f t="shared" si="415"/>
        <v/>
      </c>
      <c r="P488" s="8"/>
      <c r="Q488" s="22" t="str">
        <f t="shared" si="395"/>
        <v/>
      </c>
      <c r="R488" s="34" t="str">
        <f t="shared" si="416"/>
        <v/>
      </c>
      <c r="S488" s="8"/>
      <c r="T488" s="22" t="str">
        <f t="shared" si="396"/>
        <v/>
      </c>
      <c r="U488" s="34" t="str">
        <f t="shared" si="417"/>
        <v/>
      </c>
      <c r="V488" s="8"/>
      <c r="W488" s="22" t="str">
        <f t="shared" si="397"/>
        <v/>
      </c>
      <c r="X488" s="34" t="str">
        <f t="shared" si="418"/>
        <v/>
      </c>
      <c r="Y488" s="8"/>
      <c r="Z488" s="22" t="str">
        <f t="shared" si="398"/>
        <v/>
      </c>
      <c r="AA488" s="34" t="str">
        <f t="shared" si="419"/>
        <v/>
      </c>
      <c r="AB488" s="8"/>
      <c r="AC488" s="22" t="str">
        <f t="shared" si="399"/>
        <v/>
      </c>
      <c r="AD488" s="34" t="str">
        <f t="shared" si="420"/>
        <v/>
      </c>
      <c r="AE488" s="8"/>
      <c r="AF488" s="22" t="str">
        <f t="shared" si="400"/>
        <v/>
      </c>
      <c r="AG488" s="34" t="str">
        <f t="shared" si="421"/>
        <v/>
      </c>
      <c r="AH488" s="8"/>
      <c r="AI488" s="22" t="str">
        <f t="shared" si="401"/>
        <v/>
      </c>
      <c r="AJ488" s="34" t="str">
        <f t="shared" si="422"/>
        <v/>
      </c>
      <c r="AK488" s="8"/>
      <c r="AL488" s="22" t="str">
        <f t="shared" si="402"/>
        <v/>
      </c>
      <c r="AM488" s="34" t="str">
        <f t="shared" si="423"/>
        <v/>
      </c>
      <c r="AN488" s="8"/>
      <c r="AO488" s="22" t="str">
        <f t="shared" si="403"/>
        <v/>
      </c>
      <c r="AP488" s="34" t="str">
        <f t="shared" si="424"/>
        <v/>
      </c>
      <c r="AQ488" s="8"/>
      <c r="AR488" s="22" t="str">
        <f t="shared" si="404"/>
        <v/>
      </c>
      <c r="AS488" s="34" t="str">
        <f t="shared" si="425"/>
        <v/>
      </c>
      <c r="AT488" s="8"/>
      <c r="AU488" s="22" t="str">
        <f t="shared" si="405"/>
        <v/>
      </c>
      <c r="AV488" s="34" t="str">
        <f t="shared" si="426"/>
        <v/>
      </c>
      <c r="AW488" s="8"/>
      <c r="AX488" s="22" t="str">
        <f t="shared" si="406"/>
        <v/>
      </c>
      <c r="AY488" s="34" t="str">
        <f t="shared" si="427"/>
        <v/>
      </c>
      <c r="AZ488" s="8"/>
      <c r="BA488" s="22" t="str">
        <f t="shared" si="407"/>
        <v/>
      </c>
      <c r="BB488" s="34" t="str">
        <f t="shared" si="428"/>
        <v/>
      </c>
      <c r="BC488" s="8"/>
      <c r="BD488" s="22" t="str">
        <f t="shared" si="408"/>
        <v/>
      </c>
      <c r="BE488" s="34" t="str">
        <f t="shared" si="429"/>
        <v/>
      </c>
      <c r="BF488" s="8"/>
      <c r="BG488" s="22" t="str">
        <f t="shared" si="409"/>
        <v/>
      </c>
      <c r="BH488" s="34" t="str">
        <f t="shared" si="430"/>
        <v/>
      </c>
      <c r="BI488" s="8"/>
      <c r="BJ488" s="22" t="str">
        <f t="shared" si="410"/>
        <v/>
      </c>
    </row>
    <row r="489" spans="1:62" ht="18" customHeight="1" x14ac:dyDescent="0.35">
      <c r="A489" s="68">
        <f>'Energy - Master'!A488</f>
        <v>46508</v>
      </c>
      <c r="B489" s="24" t="str">
        <f t="shared" si="390"/>
        <v>May-2027</v>
      </c>
      <c r="C489" s="34" t="str">
        <f t="shared" si="411"/>
        <v/>
      </c>
      <c r="D489" s="8"/>
      <c r="E489" s="22" t="str">
        <f t="shared" si="391"/>
        <v/>
      </c>
      <c r="F489" s="34" t="str">
        <f t="shared" si="412"/>
        <v/>
      </c>
      <c r="G489" s="8"/>
      <c r="H489" s="22" t="str">
        <f t="shared" si="392"/>
        <v/>
      </c>
      <c r="I489" s="34" t="str">
        <f t="shared" si="413"/>
        <v/>
      </c>
      <c r="J489" s="8"/>
      <c r="K489" s="22" t="str">
        <f t="shared" si="393"/>
        <v/>
      </c>
      <c r="L489" s="34" t="str">
        <f t="shared" si="414"/>
        <v/>
      </c>
      <c r="M489" s="8"/>
      <c r="N489" s="22" t="str">
        <f t="shared" si="394"/>
        <v/>
      </c>
      <c r="O489" s="34" t="str">
        <f t="shared" si="415"/>
        <v/>
      </c>
      <c r="P489" s="8"/>
      <c r="Q489" s="22" t="str">
        <f t="shared" si="395"/>
        <v/>
      </c>
      <c r="R489" s="34" t="str">
        <f t="shared" si="416"/>
        <v/>
      </c>
      <c r="S489" s="8"/>
      <c r="T489" s="22" t="str">
        <f t="shared" si="396"/>
        <v/>
      </c>
      <c r="U489" s="34" t="str">
        <f t="shared" si="417"/>
        <v/>
      </c>
      <c r="V489" s="8"/>
      <c r="W489" s="22" t="str">
        <f t="shared" si="397"/>
        <v/>
      </c>
      <c r="X489" s="34" t="str">
        <f t="shared" si="418"/>
        <v/>
      </c>
      <c r="Y489" s="8"/>
      <c r="Z489" s="22" t="str">
        <f t="shared" si="398"/>
        <v/>
      </c>
      <c r="AA489" s="34" t="str">
        <f t="shared" si="419"/>
        <v/>
      </c>
      <c r="AB489" s="8"/>
      <c r="AC489" s="22" t="str">
        <f t="shared" si="399"/>
        <v/>
      </c>
      <c r="AD489" s="34" t="str">
        <f t="shared" si="420"/>
        <v/>
      </c>
      <c r="AE489" s="8"/>
      <c r="AF489" s="22" t="str">
        <f t="shared" si="400"/>
        <v/>
      </c>
      <c r="AG489" s="34" t="str">
        <f t="shared" si="421"/>
        <v/>
      </c>
      <c r="AH489" s="8"/>
      <c r="AI489" s="22" t="str">
        <f t="shared" si="401"/>
        <v/>
      </c>
      <c r="AJ489" s="34" t="str">
        <f t="shared" si="422"/>
        <v/>
      </c>
      <c r="AK489" s="8"/>
      <c r="AL489" s="22" t="str">
        <f t="shared" si="402"/>
        <v/>
      </c>
      <c r="AM489" s="34" t="str">
        <f t="shared" si="423"/>
        <v/>
      </c>
      <c r="AN489" s="8"/>
      <c r="AO489" s="22" t="str">
        <f t="shared" si="403"/>
        <v/>
      </c>
      <c r="AP489" s="34" t="str">
        <f t="shared" si="424"/>
        <v/>
      </c>
      <c r="AQ489" s="8"/>
      <c r="AR489" s="22" t="str">
        <f t="shared" si="404"/>
        <v/>
      </c>
      <c r="AS489" s="34" t="str">
        <f t="shared" si="425"/>
        <v/>
      </c>
      <c r="AT489" s="8"/>
      <c r="AU489" s="22" t="str">
        <f t="shared" si="405"/>
        <v/>
      </c>
      <c r="AV489" s="34" t="str">
        <f t="shared" si="426"/>
        <v/>
      </c>
      <c r="AW489" s="8"/>
      <c r="AX489" s="22" t="str">
        <f t="shared" si="406"/>
        <v/>
      </c>
      <c r="AY489" s="34" t="str">
        <f t="shared" si="427"/>
        <v/>
      </c>
      <c r="AZ489" s="8"/>
      <c r="BA489" s="22" t="str">
        <f t="shared" si="407"/>
        <v/>
      </c>
      <c r="BB489" s="34" t="str">
        <f t="shared" si="428"/>
        <v/>
      </c>
      <c r="BC489" s="8"/>
      <c r="BD489" s="22" t="str">
        <f t="shared" si="408"/>
        <v/>
      </c>
      <c r="BE489" s="34" t="str">
        <f t="shared" si="429"/>
        <v/>
      </c>
      <c r="BF489" s="8"/>
      <c r="BG489" s="22" t="str">
        <f t="shared" si="409"/>
        <v/>
      </c>
      <c r="BH489" s="34" t="str">
        <f t="shared" si="430"/>
        <v/>
      </c>
      <c r="BI489" s="8"/>
      <c r="BJ489" s="22" t="str">
        <f t="shared" si="410"/>
        <v/>
      </c>
    </row>
    <row r="490" spans="1:62" ht="18" customHeight="1" x14ac:dyDescent="0.35">
      <c r="A490" s="68">
        <f>'Energy - Master'!A489</f>
        <v>46509</v>
      </c>
      <c r="B490" s="24" t="str">
        <f t="shared" si="390"/>
        <v>May-2027</v>
      </c>
      <c r="C490" s="34" t="str">
        <f t="shared" si="411"/>
        <v/>
      </c>
      <c r="D490" s="8"/>
      <c r="E490" s="22" t="str">
        <f t="shared" si="391"/>
        <v/>
      </c>
      <c r="F490" s="34" t="str">
        <f t="shared" si="412"/>
        <v/>
      </c>
      <c r="G490" s="8"/>
      <c r="H490" s="22" t="str">
        <f t="shared" si="392"/>
        <v/>
      </c>
      <c r="I490" s="34" t="str">
        <f t="shared" si="413"/>
        <v/>
      </c>
      <c r="J490" s="8"/>
      <c r="K490" s="22" t="str">
        <f t="shared" si="393"/>
        <v/>
      </c>
      <c r="L490" s="34" t="str">
        <f t="shared" si="414"/>
        <v/>
      </c>
      <c r="M490" s="8"/>
      <c r="N490" s="22" t="str">
        <f t="shared" si="394"/>
        <v/>
      </c>
      <c r="O490" s="34" t="str">
        <f t="shared" si="415"/>
        <v/>
      </c>
      <c r="P490" s="8"/>
      <c r="Q490" s="22" t="str">
        <f t="shared" si="395"/>
        <v/>
      </c>
      <c r="R490" s="34" t="str">
        <f t="shared" si="416"/>
        <v/>
      </c>
      <c r="S490" s="8"/>
      <c r="T490" s="22" t="str">
        <f t="shared" si="396"/>
        <v/>
      </c>
      <c r="U490" s="34" t="str">
        <f t="shared" si="417"/>
        <v/>
      </c>
      <c r="V490" s="8"/>
      <c r="W490" s="22" t="str">
        <f t="shared" si="397"/>
        <v/>
      </c>
      <c r="X490" s="34" t="str">
        <f t="shared" si="418"/>
        <v/>
      </c>
      <c r="Y490" s="8"/>
      <c r="Z490" s="22" t="str">
        <f t="shared" si="398"/>
        <v/>
      </c>
      <c r="AA490" s="34" t="str">
        <f t="shared" si="419"/>
        <v/>
      </c>
      <c r="AB490" s="8"/>
      <c r="AC490" s="22" t="str">
        <f t="shared" si="399"/>
        <v/>
      </c>
      <c r="AD490" s="34" t="str">
        <f t="shared" si="420"/>
        <v/>
      </c>
      <c r="AE490" s="8"/>
      <c r="AF490" s="22" t="str">
        <f t="shared" si="400"/>
        <v/>
      </c>
      <c r="AG490" s="34" t="str">
        <f t="shared" si="421"/>
        <v/>
      </c>
      <c r="AH490" s="8"/>
      <c r="AI490" s="22" t="str">
        <f t="shared" si="401"/>
        <v/>
      </c>
      <c r="AJ490" s="34" t="str">
        <f t="shared" si="422"/>
        <v/>
      </c>
      <c r="AK490" s="8"/>
      <c r="AL490" s="22" t="str">
        <f t="shared" si="402"/>
        <v/>
      </c>
      <c r="AM490" s="34" t="str">
        <f t="shared" si="423"/>
        <v/>
      </c>
      <c r="AN490" s="8"/>
      <c r="AO490" s="22" t="str">
        <f t="shared" si="403"/>
        <v/>
      </c>
      <c r="AP490" s="34" t="str">
        <f t="shared" si="424"/>
        <v/>
      </c>
      <c r="AQ490" s="8"/>
      <c r="AR490" s="22" t="str">
        <f t="shared" si="404"/>
        <v/>
      </c>
      <c r="AS490" s="34" t="str">
        <f t="shared" si="425"/>
        <v/>
      </c>
      <c r="AT490" s="8"/>
      <c r="AU490" s="22" t="str">
        <f t="shared" si="405"/>
        <v/>
      </c>
      <c r="AV490" s="34" t="str">
        <f t="shared" si="426"/>
        <v/>
      </c>
      <c r="AW490" s="8"/>
      <c r="AX490" s="22" t="str">
        <f t="shared" si="406"/>
        <v/>
      </c>
      <c r="AY490" s="34" t="str">
        <f t="shared" si="427"/>
        <v/>
      </c>
      <c r="AZ490" s="8"/>
      <c r="BA490" s="22" t="str">
        <f t="shared" si="407"/>
        <v/>
      </c>
      <c r="BB490" s="34" t="str">
        <f t="shared" si="428"/>
        <v/>
      </c>
      <c r="BC490" s="8"/>
      <c r="BD490" s="22" t="str">
        <f t="shared" si="408"/>
        <v/>
      </c>
      <c r="BE490" s="34" t="str">
        <f t="shared" si="429"/>
        <v/>
      </c>
      <c r="BF490" s="8"/>
      <c r="BG490" s="22" t="str">
        <f t="shared" si="409"/>
        <v/>
      </c>
      <c r="BH490" s="34" t="str">
        <f t="shared" si="430"/>
        <v/>
      </c>
      <c r="BI490" s="8"/>
      <c r="BJ490" s="22" t="str">
        <f t="shared" si="410"/>
        <v/>
      </c>
    </row>
    <row r="491" spans="1:62" ht="18" customHeight="1" x14ac:dyDescent="0.35">
      <c r="A491" s="68">
        <f>'Energy - Master'!A490</f>
        <v>46510</v>
      </c>
      <c r="B491" s="24" t="str">
        <f t="shared" si="390"/>
        <v>May-2027</v>
      </c>
      <c r="C491" s="34" t="str">
        <f t="shared" si="411"/>
        <v/>
      </c>
      <c r="D491" s="8"/>
      <c r="E491" s="22" t="str">
        <f t="shared" si="391"/>
        <v/>
      </c>
      <c r="F491" s="34" t="str">
        <f t="shared" si="412"/>
        <v/>
      </c>
      <c r="G491" s="8"/>
      <c r="H491" s="22" t="str">
        <f t="shared" si="392"/>
        <v/>
      </c>
      <c r="I491" s="34" t="str">
        <f t="shared" si="413"/>
        <v/>
      </c>
      <c r="J491" s="8"/>
      <c r="K491" s="22" t="str">
        <f t="shared" si="393"/>
        <v/>
      </c>
      <c r="L491" s="34" t="str">
        <f t="shared" si="414"/>
        <v/>
      </c>
      <c r="M491" s="8"/>
      <c r="N491" s="22" t="str">
        <f t="shared" si="394"/>
        <v/>
      </c>
      <c r="O491" s="34" t="str">
        <f t="shared" si="415"/>
        <v/>
      </c>
      <c r="P491" s="8"/>
      <c r="Q491" s="22" t="str">
        <f t="shared" si="395"/>
        <v/>
      </c>
      <c r="R491" s="34" t="str">
        <f t="shared" si="416"/>
        <v/>
      </c>
      <c r="S491" s="8"/>
      <c r="T491" s="22" t="str">
        <f t="shared" si="396"/>
        <v/>
      </c>
      <c r="U491" s="34" t="str">
        <f t="shared" si="417"/>
        <v/>
      </c>
      <c r="V491" s="8"/>
      <c r="W491" s="22" t="str">
        <f t="shared" si="397"/>
        <v/>
      </c>
      <c r="X491" s="34" t="str">
        <f t="shared" si="418"/>
        <v/>
      </c>
      <c r="Y491" s="8"/>
      <c r="Z491" s="22" t="str">
        <f t="shared" si="398"/>
        <v/>
      </c>
      <c r="AA491" s="34" t="str">
        <f t="shared" si="419"/>
        <v/>
      </c>
      <c r="AB491" s="8"/>
      <c r="AC491" s="22" t="str">
        <f t="shared" si="399"/>
        <v/>
      </c>
      <c r="AD491" s="34" t="str">
        <f t="shared" si="420"/>
        <v/>
      </c>
      <c r="AE491" s="8"/>
      <c r="AF491" s="22" t="str">
        <f t="shared" si="400"/>
        <v/>
      </c>
      <c r="AG491" s="34" t="str">
        <f t="shared" si="421"/>
        <v/>
      </c>
      <c r="AH491" s="8"/>
      <c r="AI491" s="22" t="str">
        <f t="shared" si="401"/>
        <v/>
      </c>
      <c r="AJ491" s="34" t="str">
        <f t="shared" si="422"/>
        <v/>
      </c>
      <c r="AK491" s="8"/>
      <c r="AL491" s="22" t="str">
        <f t="shared" si="402"/>
        <v/>
      </c>
      <c r="AM491" s="34" t="str">
        <f t="shared" si="423"/>
        <v/>
      </c>
      <c r="AN491" s="8"/>
      <c r="AO491" s="22" t="str">
        <f t="shared" si="403"/>
        <v/>
      </c>
      <c r="AP491" s="34" t="str">
        <f t="shared" si="424"/>
        <v/>
      </c>
      <c r="AQ491" s="8"/>
      <c r="AR491" s="22" t="str">
        <f t="shared" si="404"/>
        <v/>
      </c>
      <c r="AS491" s="34" t="str">
        <f t="shared" si="425"/>
        <v/>
      </c>
      <c r="AT491" s="8"/>
      <c r="AU491" s="22" t="str">
        <f t="shared" si="405"/>
        <v/>
      </c>
      <c r="AV491" s="34" t="str">
        <f t="shared" si="426"/>
        <v/>
      </c>
      <c r="AW491" s="8"/>
      <c r="AX491" s="22" t="str">
        <f t="shared" si="406"/>
        <v/>
      </c>
      <c r="AY491" s="34" t="str">
        <f t="shared" si="427"/>
        <v/>
      </c>
      <c r="AZ491" s="8"/>
      <c r="BA491" s="22" t="str">
        <f t="shared" si="407"/>
        <v/>
      </c>
      <c r="BB491" s="34" t="str">
        <f t="shared" si="428"/>
        <v/>
      </c>
      <c r="BC491" s="8"/>
      <c r="BD491" s="22" t="str">
        <f t="shared" si="408"/>
        <v/>
      </c>
      <c r="BE491" s="34" t="str">
        <f t="shared" si="429"/>
        <v/>
      </c>
      <c r="BF491" s="8"/>
      <c r="BG491" s="22" t="str">
        <f t="shared" si="409"/>
        <v/>
      </c>
      <c r="BH491" s="34" t="str">
        <f t="shared" si="430"/>
        <v/>
      </c>
      <c r="BI491" s="8"/>
      <c r="BJ491" s="22" t="str">
        <f t="shared" si="410"/>
        <v/>
      </c>
    </row>
    <row r="492" spans="1:62" ht="18" customHeight="1" x14ac:dyDescent="0.35">
      <c r="A492" s="68">
        <f>'Energy - Master'!A491</f>
        <v>46511</v>
      </c>
      <c r="B492" s="24" t="str">
        <f t="shared" si="390"/>
        <v>May-2027</v>
      </c>
      <c r="C492" s="34" t="str">
        <f t="shared" si="411"/>
        <v/>
      </c>
      <c r="D492" s="8"/>
      <c r="E492" s="22" t="str">
        <f t="shared" si="391"/>
        <v/>
      </c>
      <c r="F492" s="34" t="str">
        <f t="shared" si="412"/>
        <v/>
      </c>
      <c r="G492" s="8"/>
      <c r="H492" s="22" t="str">
        <f t="shared" si="392"/>
        <v/>
      </c>
      <c r="I492" s="34" t="str">
        <f t="shared" si="413"/>
        <v/>
      </c>
      <c r="J492" s="8"/>
      <c r="K492" s="22" t="str">
        <f t="shared" si="393"/>
        <v/>
      </c>
      <c r="L492" s="34" t="str">
        <f t="shared" si="414"/>
        <v/>
      </c>
      <c r="M492" s="8"/>
      <c r="N492" s="22" t="str">
        <f t="shared" si="394"/>
        <v/>
      </c>
      <c r="O492" s="34" t="str">
        <f t="shared" si="415"/>
        <v/>
      </c>
      <c r="P492" s="8"/>
      <c r="Q492" s="22" t="str">
        <f t="shared" si="395"/>
        <v/>
      </c>
      <c r="R492" s="34" t="str">
        <f t="shared" si="416"/>
        <v/>
      </c>
      <c r="S492" s="8"/>
      <c r="T492" s="22" t="str">
        <f t="shared" si="396"/>
        <v/>
      </c>
      <c r="U492" s="34" t="str">
        <f t="shared" si="417"/>
        <v/>
      </c>
      <c r="V492" s="8"/>
      <c r="W492" s="22" t="str">
        <f t="shared" si="397"/>
        <v/>
      </c>
      <c r="X492" s="34" t="str">
        <f t="shared" si="418"/>
        <v/>
      </c>
      <c r="Y492" s="8"/>
      <c r="Z492" s="22" t="str">
        <f t="shared" si="398"/>
        <v/>
      </c>
      <c r="AA492" s="34" t="str">
        <f t="shared" si="419"/>
        <v/>
      </c>
      <c r="AB492" s="8"/>
      <c r="AC492" s="22" t="str">
        <f t="shared" si="399"/>
        <v/>
      </c>
      <c r="AD492" s="34" t="str">
        <f t="shared" si="420"/>
        <v/>
      </c>
      <c r="AE492" s="8"/>
      <c r="AF492" s="22" t="str">
        <f t="shared" si="400"/>
        <v/>
      </c>
      <c r="AG492" s="34" t="str">
        <f t="shared" si="421"/>
        <v/>
      </c>
      <c r="AH492" s="8"/>
      <c r="AI492" s="22" t="str">
        <f t="shared" si="401"/>
        <v/>
      </c>
      <c r="AJ492" s="34" t="str">
        <f t="shared" si="422"/>
        <v/>
      </c>
      <c r="AK492" s="8"/>
      <c r="AL492" s="22" t="str">
        <f t="shared" si="402"/>
        <v/>
      </c>
      <c r="AM492" s="34" t="str">
        <f t="shared" si="423"/>
        <v/>
      </c>
      <c r="AN492" s="8"/>
      <c r="AO492" s="22" t="str">
        <f t="shared" si="403"/>
        <v/>
      </c>
      <c r="AP492" s="34" t="str">
        <f t="shared" si="424"/>
        <v/>
      </c>
      <c r="AQ492" s="8"/>
      <c r="AR492" s="22" t="str">
        <f t="shared" si="404"/>
        <v/>
      </c>
      <c r="AS492" s="34" t="str">
        <f t="shared" si="425"/>
        <v/>
      </c>
      <c r="AT492" s="8"/>
      <c r="AU492" s="22" t="str">
        <f t="shared" si="405"/>
        <v/>
      </c>
      <c r="AV492" s="34" t="str">
        <f t="shared" si="426"/>
        <v/>
      </c>
      <c r="AW492" s="8"/>
      <c r="AX492" s="22" t="str">
        <f t="shared" si="406"/>
        <v/>
      </c>
      <c r="AY492" s="34" t="str">
        <f t="shared" si="427"/>
        <v/>
      </c>
      <c r="AZ492" s="8"/>
      <c r="BA492" s="22" t="str">
        <f t="shared" si="407"/>
        <v/>
      </c>
      <c r="BB492" s="34" t="str">
        <f t="shared" si="428"/>
        <v/>
      </c>
      <c r="BC492" s="8"/>
      <c r="BD492" s="22" t="str">
        <f t="shared" si="408"/>
        <v/>
      </c>
      <c r="BE492" s="34" t="str">
        <f t="shared" si="429"/>
        <v/>
      </c>
      <c r="BF492" s="8"/>
      <c r="BG492" s="22" t="str">
        <f t="shared" si="409"/>
        <v/>
      </c>
      <c r="BH492" s="34" t="str">
        <f t="shared" si="430"/>
        <v/>
      </c>
      <c r="BI492" s="8"/>
      <c r="BJ492" s="22" t="str">
        <f t="shared" si="410"/>
        <v/>
      </c>
    </row>
    <row r="493" spans="1:62" ht="18" customHeight="1" x14ac:dyDescent="0.35">
      <c r="A493" s="68">
        <f>'Energy - Master'!A492</f>
        <v>46512</v>
      </c>
      <c r="B493" s="24" t="str">
        <f t="shared" si="390"/>
        <v>May-2027</v>
      </c>
      <c r="C493" s="34" t="str">
        <f t="shared" si="411"/>
        <v/>
      </c>
      <c r="D493" s="8"/>
      <c r="E493" s="22" t="str">
        <f t="shared" si="391"/>
        <v/>
      </c>
      <c r="F493" s="34" t="str">
        <f t="shared" si="412"/>
        <v/>
      </c>
      <c r="G493" s="8"/>
      <c r="H493" s="22" t="str">
        <f t="shared" si="392"/>
        <v/>
      </c>
      <c r="I493" s="34" t="str">
        <f t="shared" si="413"/>
        <v/>
      </c>
      <c r="J493" s="8"/>
      <c r="K493" s="22" t="str">
        <f t="shared" si="393"/>
        <v/>
      </c>
      <c r="L493" s="34" t="str">
        <f t="shared" si="414"/>
        <v/>
      </c>
      <c r="M493" s="8"/>
      <c r="N493" s="22" t="str">
        <f t="shared" si="394"/>
        <v/>
      </c>
      <c r="O493" s="34" t="str">
        <f t="shared" si="415"/>
        <v/>
      </c>
      <c r="P493" s="8"/>
      <c r="Q493" s="22" t="str">
        <f t="shared" si="395"/>
        <v/>
      </c>
      <c r="R493" s="34" t="str">
        <f t="shared" si="416"/>
        <v/>
      </c>
      <c r="S493" s="8"/>
      <c r="T493" s="22" t="str">
        <f t="shared" si="396"/>
        <v/>
      </c>
      <c r="U493" s="34" t="str">
        <f t="shared" si="417"/>
        <v/>
      </c>
      <c r="V493" s="8"/>
      <c r="W493" s="22" t="str">
        <f t="shared" si="397"/>
        <v/>
      </c>
      <c r="X493" s="34" t="str">
        <f t="shared" si="418"/>
        <v/>
      </c>
      <c r="Y493" s="8"/>
      <c r="Z493" s="22" t="str">
        <f t="shared" si="398"/>
        <v/>
      </c>
      <c r="AA493" s="34" t="str">
        <f t="shared" si="419"/>
        <v/>
      </c>
      <c r="AB493" s="8"/>
      <c r="AC493" s="22" t="str">
        <f t="shared" si="399"/>
        <v/>
      </c>
      <c r="AD493" s="34" t="str">
        <f t="shared" si="420"/>
        <v/>
      </c>
      <c r="AE493" s="8"/>
      <c r="AF493" s="22" t="str">
        <f t="shared" si="400"/>
        <v/>
      </c>
      <c r="AG493" s="34" t="str">
        <f t="shared" si="421"/>
        <v/>
      </c>
      <c r="AH493" s="8"/>
      <c r="AI493" s="22" t="str">
        <f t="shared" si="401"/>
        <v/>
      </c>
      <c r="AJ493" s="34" t="str">
        <f t="shared" si="422"/>
        <v/>
      </c>
      <c r="AK493" s="8"/>
      <c r="AL493" s="22" t="str">
        <f t="shared" si="402"/>
        <v/>
      </c>
      <c r="AM493" s="34" t="str">
        <f t="shared" si="423"/>
        <v/>
      </c>
      <c r="AN493" s="8"/>
      <c r="AO493" s="22" t="str">
        <f t="shared" si="403"/>
        <v/>
      </c>
      <c r="AP493" s="34" t="str">
        <f t="shared" si="424"/>
        <v/>
      </c>
      <c r="AQ493" s="8"/>
      <c r="AR493" s="22" t="str">
        <f t="shared" si="404"/>
        <v/>
      </c>
      <c r="AS493" s="34" t="str">
        <f t="shared" si="425"/>
        <v/>
      </c>
      <c r="AT493" s="8"/>
      <c r="AU493" s="22" t="str">
        <f t="shared" si="405"/>
        <v/>
      </c>
      <c r="AV493" s="34" t="str">
        <f t="shared" si="426"/>
        <v/>
      </c>
      <c r="AW493" s="8"/>
      <c r="AX493" s="22" t="str">
        <f t="shared" si="406"/>
        <v/>
      </c>
      <c r="AY493" s="34" t="str">
        <f t="shared" si="427"/>
        <v/>
      </c>
      <c r="AZ493" s="8"/>
      <c r="BA493" s="22" t="str">
        <f t="shared" si="407"/>
        <v/>
      </c>
      <c r="BB493" s="34" t="str">
        <f t="shared" si="428"/>
        <v/>
      </c>
      <c r="BC493" s="8"/>
      <c r="BD493" s="22" t="str">
        <f t="shared" si="408"/>
        <v/>
      </c>
      <c r="BE493" s="34" t="str">
        <f t="shared" si="429"/>
        <v/>
      </c>
      <c r="BF493" s="8"/>
      <c r="BG493" s="22" t="str">
        <f t="shared" si="409"/>
        <v/>
      </c>
      <c r="BH493" s="34" t="str">
        <f t="shared" si="430"/>
        <v/>
      </c>
      <c r="BI493" s="8"/>
      <c r="BJ493" s="22" t="str">
        <f t="shared" si="410"/>
        <v/>
      </c>
    </row>
    <row r="494" spans="1:62" ht="18" customHeight="1" x14ac:dyDescent="0.35">
      <c r="A494" s="68">
        <f>'Energy - Master'!A493</f>
        <v>46513</v>
      </c>
      <c r="B494" s="24" t="str">
        <f t="shared" si="390"/>
        <v>May-2027</v>
      </c>
      <c r="C494" s="34" t="str">
        <f t="shared" si="411"/>
        <v/>
      </c>
      <c r="D494" s="8"/>
      <c r="E494" s="22" t="str">
        <f t="shared" si="391"/>
        <v/>
      </c>
      <c r="F494" s="34" t="str">
        <f t="shared" si="412"/>
        <v/>
      </c>
      <c r="G494" s="8"/>
      <c r="H494" s="22" t="str">
        <f t="shared" si="392"/>
        <v/>
      </c>
      <c r="I494" s="34" t="str">
        <f t="shared" si="413"/>
        <v/>
      </c>
      <c r="J494" s="8"/>
      <c r="K494" s="22" t="str">
        <f t="shared" si="393"/>
        <v/>
      </c>
      <c r="L494" s="34" t="str">
        <f t="shared" si="414"/>
        <v/>
      </c>
      <c r="M494" s="8"/>
      <c r="N494" s="22" t="str">
        <f t="shared" si="394"/>
        <v/>
      </c>
      <c r="O494" s="34" t="str">
        <f t="shared" si="415"/>
        <v/>
      </c>
      <c r="P494" s="8"/>
      <c r="Q494" s="22" t="str">
        <f t="shared" si="395"/>
        <v/>
      </c>
      <c r="R494" s="34" t="str">
        <f t="shared" si="416"/>
        <v/>
      </c>
      <c r="S494" s="8"/>
      <c r="T494" s="22" t="str">
        <f t="shared" si="396"/>
        <v/>
      </c>
      <c r="U494" s="34" t="str">
        <f t="shared" si="417"/>
        <v/>
      </c>
      <c r="V494" s="8"/>
      <c r="W494" s="22" t="str">
        <f t="shared" si="397"/>
        <v/>
      </c>
      <c r="X494" s="34" t="str">
        <f t="shared" si="418"/>
        <v/>
      </c>
      <c r="Y494" s="8"/>
      <c r="Z494" s="22" t="str">
        <f t="shared" si="398"/>
        <v/>
      </c>
      <c r="AA494" s="34" t="str">
        <f t="shared" si="419"/>
        <v/>
      </c>
      <c r="AB494" s="8"/>
      <c r="AC494" s="22" t="str">
        <f t="shared" si="399"/>
        <v/>
      </c>
      <c r="AD494" s="34" t="str">
        <f t="shared" si="420"/>
        <v/>
      </c>
      <c r="AE494" s="8"/>
      <c r="AF494" s="22" t="str">
        <f t="shared" si="400"/>
        <v/>
      </c>
      <c r="AG494" s="34" t="str">
        <f t="shared" si="421"/>
        <v/>
      </c>
      <c r="AH494" s="8"/>
      <c r="AI494" s="22" t="str">
        <f t="shared" si="401"/>
        <v/>
      </c>
      <c r="AJ494" s="34" t="str">
        <f t="shared" si="422"/>
        <v/>
      </c>
      <c r="AK494" s="8"/>
      <c r="AL494" s="22" t="str">
        <f t="shared" si="402"/>
        <v/>
      </c>
      <c r="AM494" s="34" t="str">
        <f t="shared" si="423"/>
        <v/>
      </c>
      <c r="AN494" s="8"/>
      <c r="AO494" s="22" t="str">
        <f t="shared" si="403"/>
        <v/>
      </c>
      <c r="AP494" s="34" t="str">
        <f t="shared" si="424"/>
        <v/>
      </c>
      <c r="AQ494" s="8"/>
      <c r="AR494" s="22" t="str">
        <f t="shared" si="404"/>
        <v/>
      </c>
      <c r="AS494" s="34" t="str">
        <f t="shared" si="425"/>
        <v/>
      </c>
      <c r="AT494" s="8"/>
      <c r="AU494" s="22" t="str">
        <f t="shared" si="405"/>
        <v/>
      </c>
      <c r="AV494" s="34" t="str">
        <f t="shared" si="426"/>
        <v/>
      </c>
      <c r="AW494" s="8"/>
      <c r="AX494" s="22" t="str">
        <f t="shared" si="406"/>
        <v/>
      </c>
      <c r="AY494" s="34" t="str">
        <f t="shared" si="427"/>
        <v/>
      </c>
      <c r="AZ494" s="8"/>
      <c r="BA494" s="22" t="str">
        <f t="shared" si="407"/>
        <v/>
      </c>
      <c r="BB494" s="34" t="str">
        <f t="shared" si="428"/>
        <v/>
      </c>
      <c r="BC494" s="8"/>
      <c r="BD494" s="22" t="str">
        <f t="shared" si="408"/>
        <v/>
      </c>
      <c r="BE494" s="34" t="str">
        <f t="shared" si="429"/>
        <v/>
      </c>
      <c r="BF494" s="8"/>
      <c r="BG494" s="22" t="str">
        <f t="shared" si="409"/>
        <v/>
      </c>
      <c r="BH494" s="34" t="str">
        <f t="shared" si="430"/>
        <v/>
      </c>
      <c r="BI494" s="8"/>
      <c r="BJ494" s="22" t="str">
        <f t="shared" si="410"/>
        <v/>
      </c>
    </row>
    <row r="495" spans="1:62" ht="18" customHeight="1" x14ac:dyDescent="0.35">
      <c r="A495" s="68">
        <f>'Energy - Master'!A494</f>
        <v>46514</v>
      </c>
      <c r="B495" s="24" t="str">
        <f t="shared" si="390"/>
        <v>May-2027</v>
      </c>
      <c r="C495" s="34" t="str">
        <f t="shared" si="411"/>
        <v/>
      </c>
      <c r="D495" s="8"/>
      <c r="E495" s="22" t="str">
        <f t="shared" si="391"/>
        <v/>
      </c>
      <c r="F495" s="34" t="str">
        <f t="shared" si="412"/>
        <v/>
      </c>
      <c r="G495" s="8"/>
      <c r="H495" s="22" t="str">
        <f t="shared" si="392"/>
        <v/>
      </c>
      <c r="I495" s="34" t="str">
        <f t="shared" si="413"/>
        <v/>
      </c>
      <c r="J495" s="8"/>
      <c r="K495" s="22" t="str">
        <f t="shared" si="393"/>
        <v/>
      </c>
      <c r="L495" s="34" t="str">
        <f t="shared" si="414"/>
        <v/>
      </c>
      <c r="M495" s="8"/>
      <c r="N495" s="22" t="str">
        <f t="shared" si="394"/>
        <v/>
      </c>
      <c r="O495" s="34" t="str">
        <f t="shared" si="415"/>
        <v/>
      </c>
      <c r="P495" s="8"/>
      <c r="Q495" s="22" t="str">
        <f t="shared" si="395"/>
        <v/>
      </c>
      <c r="R495" s="34" t="str">
        <f t="shared" si="416"/>
        <v/>
      </c>
      <c r="S495" s="8"/>
      <c r="T495" s="22" t="str">
        <f t="shared" si="396"/>
        <v/>
      </c>
      <c r="U495" s="34" t="str">
        <f t="shared" si="417"/>
        <v/>
      </c>
      <c r="V495" s="8"/>
      <c r="W495" s="22" t="str">
        <f t="shared" si="397"/>
        <v/>
      </c>
      <c r="X495" s="34" t="str">
        <f t="shared" si="418"/>
        <v/>
      </c>
      <c r="Y495" s="8"/>
      <c r="Z495" s="22" t="str">
        <f t="shared" si="398"/>
        <v/>
      </c>
      <c r="AA495" s="34" t="str">
        <f t="shared" si="419"/>
        <v/>
      </c>
      <c r="AB495" s="8"/>
      <c r="AC495" s="22" t="str">
        <f t="shared" si="399"/>
        <v/>
      </c>
      <c r="AD495" s="34" t="str">
        <f t="shared" si="420"/>
        <v/>
      </c>
      <c r="AE495" s="8"/>
      <c r="AF495" s="22" t="str">
        <f t="shared" si="400"/>
        <v/>
      </c>
      <c r="AG495" s="34" t="str">
        <f t="shared" si="421"/>
        <v/>
      </c>
      <c r="AH495" s="8"/>
      <c r="AI495" s="22" t="str">
        <f t="shared" si="401"/>
        <v/>
      </c>
      <c r="AJ495" s="34" t="str">
        <f t="shared" si="422"/>
        <v/>
      </c>
      <c r="AK495" s="8"/>
      <c r="AL495" s="22" t="str">
        <f t="shared" si="402"/>
        <v/>
      </c>
      <c r="AM495" s="34" t="str">
        <f t="shared" si="423"/>
        <v/>
      </c>
      <c r="AN495" s="8"/>
      <c r="AO495" s="22" t="str">
        <f t="shared" si="403"/>
        <v/>
      </c>
      <c r="AP495" s="34" t="str">
        <f t="shared" si="424"/>
        <v/>
      </c>
      <c r="AQ495" s="8"/>
      <c r="AR495" s="22" t="str">
        <f t="shared" si="404"/>
        <v/>
      </c>
      <c r="AS495" s="34" t="str">
        <f t="shared" si="425"/>
        <v/>
      </c>
      <c r="AT495" s="8"/>
      <c r="AU495" s="22" t="str">
        <f t="shared" si="405"/>
        <v/>
      </c>
      <c r="AV495" s="34" t="str">
        <f t="shared" si="426"/>
        <v/>
      </c>
      <c r="AW495" s="8"/>
      <c r="AX495" s="22" t="str">
        <f t="shared" si="406"/>
        <v/>
      </c>
      <c r="AY495" s="34" t="str">
        <f t="shared" si="427"/>
        <v/>
      </c>
      <c r="AZ495" s="8"/>
      <c r="BA495" s="22" t="str">
        <f t="shared" si="407"/>
        <v/>
      </c>
      <c r="BB495" s="34" t="str">
        <f t="shared" si="428"/>
        <v/>
      </c>
      <c r="BC495" s="8"/>
      <c r="BD495" s="22" t="str">
        <f t="shared" si="408"/>
        <v/>
      </c>
      <c r="BE495" s="34" t="str">
        <f t="shared" si="429"/>
        <v/>
      </c>
      <c r="BF495" s="8"/>
      <c r="BG495" s="22" t="str">
        <f t="shared" si="409"/>
        <v/>
      </c>
      <c r="BH495" s="34" t="str">
        <f t="shared" si="430"/>
        <v/>
      </c>
      <c r="BI495" s="8"/>
      <c r="BJ495" s="22" t="str">
        <f t="shared" si="410"/>
        <v/>
      </c>
    </row>
    <row r="496" spans="1:62" ht="18" customHeight="1" x14ac:dyDescent="0.35">
      <c r="A496" s="68">
        <f>'Energy - Master'!A495</f>
        <v>46515</v>
      </c>
      <c r="B496" s="24" t="str">
        <f t="shared" si="390"/>
        <v>May-2027</v>
      </c>
      <c r="C496" s="34" t="str">
        <f t="shared" si="411"/>
        <v/>
      </c>
      <c r="D496" s="8"/>
      <c r="E496" s="22" t="str">
        <f t="shared" si="391"/>
        <v/>
      </c>
      <c r="F496" s="34" t="str">
        <f t="shared" si="412"/>
        <v/>
      </c>
      <c r="G496" s="8"/>
      <c r="H496" s="22" t="str">
        <f t="shared" si="392"/>
        <v/>
      </c>
      <c r="I496" s="34" t="str">
        <f t="shared" si="413"/>
        <v/>
      </c>
      <c r="J496" s="8"/>
      <c r="K496" s="22" t="str">
        <f t="shared" si="393"/>
        <v/>
      </c>
      <c r="L496" s="34" t="str">
        <f t="shared" si="414"/>
        <v/>
      </c>
      <c r="M496" s="8"/>
      <c r="N496" s="22" t="str">
        <f t="shared" si="394"/>
        <v/>
      </c>
      <c r="O496" s="34" t="str">
        <f t="shared" si="415"/>
        <v/>
      </c>
      <c r="P496" s="8"/>
      <c r="Q496" s="22" t="str">
        <f t="shared" si="395"/>
        <v/>
      </c>
      <c r="R496" s="34" t="str">
        <f t="shared" si="416"/>
        <v/>
      </c>
      <c r="S496" s="8"/>
      <c r="T496" s="22" t="str">
        <f t="shared" si="396"/>
        <v/>
      </c>
      <c r="U496" s="34" t="str">
        <f t="shared" si="417"/>
        <v/>
      </c>
      <c r="V496" s="8"/>
      <c r="W496" s="22" t="str">
        <f t="shared" si="397"/>
        <v/>
      </c>
      <c r="X496" s="34" t="str">
        <f t="shared" si="418"/>
        <v/>
      </c>
      <c r="Y496" s="8"/>
      <c r="Z496" s="22" t="str">
        <f t="shared" si="398"/>
        <v/>
      </c>
      <c r="AA496" s="34" t="str">
        <f t="shared" si="419"/>
        <v/>
      </c>
      <c r="AB496" s="8"/>
      <c r="AC496" s="22" t="str">
        <f t="shared" si="399"/>
        <v/>
      </c>
      <c r="AD496" s="34" t="str">
        <f t="shared" si="420"/>
        <v/>
      </c>
      <c r="AE496" s="8"/>
      <c r="AF496" s="22" t="str">
        <f t="shared" si="400"/>
        <v/>
      </c>
      <c r="AG496" s="34" t="str">
        <f t="shared" si="421"/>
        <v/>
      </c>
      <c r="AH496" s="8"/>
      <c r="AI496" s="22" t="str">
        <f t="shared" si="401"/>
        <v/>
      </c>
      <c r="AJ496" s="34" t="str">
        <f t="shared" si="422"/>
        <v/>
      </c>
      <c r="AK496" s="8"/>
      <c r="AL496" s="22" t="str">
        <f t="shared" si="402"/>
        <v/>
      </c>
      <c r="AM496" s="34" t="str">
        <f t="shared" si="423"/>
        <v/>
      </c>
      <c r="AN496" s="8"/>
      <c r="AO496" s="22" t="str">
        <f t="shared" si="403"/>
        <v/>
      </c>
      <c r="AP496" s="34" t="str">
        <f t="shared" si="424"/>
        <v/>
      </c>
      <c r="AQ496" s="8"/>
      <c r="AR496" s="22" t="str">
        <f t="shared" si="404"/>
        <v/>
      </c>
      <c r="AS496" s="34" t="str">
        <f t="shared" si="425"/>
        <v/>
      </c>
      <c r="AT496" s="8"/>
      <c r="AU496" s="22" t="str">
        <f t="shared" si="405"/>
        <v/>
      </c>
      <c r="AV496" s="34" t="str">
        <f t="shared" si="426"/>
        <v/>
      </c>
      <c r="AW496" s="8"/>
      <c r="AX496" s="22" t="str">
        <f t="shared" si="406"/>
        <v/>
      </c>
      <c r="AY496" s="34" t="str">
        <f t="shared" si="427"/>
        <v/>
      </c>
      <c r="AZ496" s="8"/>
      <c r="BA496" s="22" t="str">
        <f t="shared" si="407"/>
        <v/>
      </c>
      <c r="BB496" s="34" t="str">
        <f t="shared" si="428"/>
        <v/>
      </c>
      <c r="BC496" s="8"/>
      <c r="BD496" s="22" t="str">
        <f t="shared" si="408"/>
        <v/>
      </c>
      <c r="BE496" s="34" t="str">
        <f t="shared" si="429"/>
        <v/>
      </c>
      <c r="BF496" s="8"/>
      <c r="BG496" s="22" t="str">
        <f t="shared" si="409"/>
        <v/>
      </c>
      <c r="BH496" s="34" t="str">
        <f t="shared" si="430"/>
        <v/>
      </c>
      <c r="BI496" s="8"/>
      <c r="BJ496" s="22" t="str">
        <f t="shared" si="410"/>
        <v/>
      </c>
    </row>
    <row r="497" spans="1:62" ht="18" customHeight="1" x14ac:dyDescent="0.35">
      <c r="A497" s="68">
        <f>'Energy - Master'!A496</f>
        <v>46516</v>
      </c>
      <c r="B497" s="24" t="str">
        <f t="shared" si="390"/>
        <v>May-2027</v>
      </c>
      <c r="C497" s="34" t="str">
        <f t="shared" si="411"/>
        <v/>
      </c>
      <c r="D497" s="8"/>
      <c r="E497" s="22" t="str">
        <f t="shared" si="391"/>
        <v/>
      </c>
      <c r="F497" s="34" t="str">
        <f t="shared" si="412"/>
        <v/>
      </c>
      <c r="G497" s="8"/>
      <c r="H497" s="22" t="str">
        <f t="shared" si="392"/>
        <v/>
      </c>
      <c r="I497" s="34" t="str">
        <f t="shared" si="413"/>
        <v/>
      </c>
      <c r="J497" s="8"/>
      <c r="K497" s="22" t="str">
        <f t="shared" si="393"/>
        <v/>
      </c>
      <c r="L497" s="34" t="str">
        <f t="shared" si="414"/>
        <v/>
      </c>
      <c r="M497" s="8"/>
      <c r="N497" s="22" t="str">
        <f t="shared" si="394"/>
        <v/>
      </c>
      <c r="O497" s="34" t="str">
        <f t="shared" si="415"/>
        <v/>
      </c>
      <c r="P497" s="8"/>
      <c r="Q497" s="22" t="str">
        <f t="shared" si="395"/>
        <v/>
      </c>
      <c r="R497" s="34" t="str">
        <f t="shared" si="416"/>
        <v/>
      </c>
      <c r="S497" s="8"/>
      <c r="T497" s="22" t="str">
        <f t="shared" si="396"/>
        <v/>
      </c>
      <c r="U497" s="34" t="str">
        <f t="shared" si="417"/>
        <v/>
      </c>
      <c r="V497" s="8"/>
      <c r="W497" s="22" t="str">
        <f t="shared" si="397"/>
        <v/>
      </c>
      <c r="X497" s="34" t="str">
        <f t="shared" si="418"/>
        <v/>
      </c>
      <c r="Y497" s="8"/>
      <c r="Z497" s="22" t="str">
        <f t="shared" si="398"/>
        <v/>
      </c>
      <c r="AA497" s="34" t="str">
        <f t="shared" si="419"/>
        <v/>
      </c>
      <c r="AB497" s="8"/>
      <c r="AC497" s="22" t="str">
        <f t="shared" si="399"/>
        <v/>
      </c>
      <c r="AD497" s="34" t="str">
        <f t="shared" si="420"/>
        <v/>
      </c>
      <c r="AE497" s="8"/>
      <c r="AF497" s="22" t="str">
        <f t="shared" si="400"/>
        <v/>
      </c>
      <c r="AG497" s="34" t="str">
        <f t="shared" si="421"/>
        <v/>
      </c>
      <c r="AH497" s="8"/>
      <c r="AI497" s="22" t="str">
        <f t="shared" si="401"/>
        <v/>
      </c>
      <c r="AJ497" s="34" t="str">
        <f t="shared" si="422"/>
        <v/>
      </c>
      <c r="AK497" s="8"/>
      <c r="AL497" s="22" t="str">
        <f t="shared" si="402"/>
        <v/>
      </c>
      <c r="AM497" s="34" t="str">
        <f t="shared" si="423"/>
        <v/>
      </c>
      <c r="AN497" s="8"/>
      <c r="AO497" s="22" t="str">
        <f t="shared" si="403"/>
        <v/>
      </c>
      <c r="AP497" s="34" t="str">
        <f t="shared" si="424"/>
        <v/>
      </c>
      <c r="AQ497" s="8"/>
      <c r="AR497" s="22" t="str">
        <f t="shared" si="404"/>
        <v/>
      </c>
      <c r="AS497" s="34" t="str">
        <f t="shared" si="425"/>
        <v/>
      </c>
      <c r="AT497" s="8"/>
      <c r="AU497" s="22" t="str">
        <f t="shared" si="405"/>
        <v/>
      </c>
      <c r="AV497" s="34" t="str">
        <f t="shared" si="426"/>
        <v/>
      </c>
      <c r="AW497" s="8"/>
      <c r="AX497" s="22" t="str">
        <f t="shared" si="406"/>
        <v/>
      </c>
      <c r="AY497" s="34" t="str">
        <f t="shared" si="427"/>
        <v/>
      </c>
      <c r="AZ497" s="8"/>
      <c r="BA497" s="22" t="str">
        <f t="shared" si="407"/>
        <v/>
      </c>
      <c r="BB497" s="34" t="str">
        <f t="shared" si="428"/>
        <v/>
      </c>
      <c r="BC497" s="8"/>
      <c r="BD497" s="22" t="str">
        <f t="shared" si="408"/>
        <v/>
      </c>
      <c r="BE497" s="34" t="str">
        <f t="shared" si="429"/>
        <v/>
      </c>
      <c r="BF497" s="8"/>
      <c r="BG497" s="22" t="str">
        <f t="shared" si="409"/>
        <v/>
      </c>
      <c r="BH497" s="34" t="str">
        <f t="shared" si="430"/>
        <v/>
      </c>
      <c r="BI497" s="8"/>
      <c r="BJ497" s="22" t="str">
        <f t="shared" si="410"/>
        <v/>
      </c>
    </row>
    <row r="498" spans="1:62" ht="18" customHeight="1" x14ac:dyDescent="0.35">
      <c r="A498" s="68">
        <f>'Energy - Master'!A497</f>
        <v>46517</v>
      </c>
      <c r="B498" s="24" t="str">
        <f t="shared" si="390"/>
        <v>May-2027</v>
      </c>
      <c r="C498" s="34" t="str">
        <f t="shared" si="411"/>
        <v/>
      </c>
      <c r="D498" s="8"/>
      <c r="E498" s="22" t="str">
        <f t="shared" si="391"/>
        <v/>
      </c>
      <c r="F498" s="34" t="str">
        <f t="shared" si="412"/>
        <v/>
      </c>
      <c r="G498" s="8"/>
      <c r="H498" s="22" t="str">
        <f t="shared" si="392"/>
        <v/>
      </c>
      <c r="I498" s="34" t="str">
        <f t="shared" si="413"/>
        <v/>
      </c>
      <c r="J498" s="8"/>
      <c r="K498" s="22" t="str">
        <f t="shared" si="393"/>
        <v/>
      </c>
      <c r="L498" s="34" t="str">
        <f t="shared" si="414"/>
        <v/>
      </c>
      <c r="M498" s="8"/>
      <c r="N498" s="22" t="str">
        <f t="shared" si="394"/>
        <v/>
      </c>
      <c r="O498" s="34" t="str">
        <f t="shared" si="415"/>
        <v/>
      </c>
      <c r="P498" s="8"/>
      <c r="Q498" s="22" t="str">
        <f t="shared" si="395"/>
        <v/>
      </c>
      <c r="R498" s="34" t="str">
        <f t="shared" si="416"/>
        <v/>
      </c>
      <c r="S498" s="8"/>
      <c r="T498" s="22" t="str">
        <f t="shared" si="396"/>
        <v/>
      </c>
      <c r="U498" s="34" t="str">
        <f t="shared" si="417"/>
        <v/>
      </c>
      <c r="V498" s="8"/>
      <c r="W498" s="22" t="str">
        <f t="shared" si="397"/>
        <v/>
      </c>
      <c r="X498" s="34" t="str">
        <f t="shared" si="418"/>
        <v/>
      </c>
      <c r="Y498" s="8"/>
      <c r="Z498" s="22" t="str">
        <f t="shared" si="398"/>
        <v/>
      </c>
      <c r="AA498" s="34" t="str">
        <f t="shared" si="419"/>
        <v/>
      </c>
      <c r="AB498" s="8"/>
      <c r="AC498" s="22" t="str">
        <f t="shared" si="399"/>
        <v/>
      </c>
      <c r="AD498" s="34" t="str">
        <f t="shared" si="420"/>
        <v/>
      </c>
      <c r="AE498" s="8"/>
      <c r="AF498" s="22" t="str">
        <f t="shared" si="400"/>
        <v/>
      </c>
      <c r="AG498" s="34" t="str">
        <f t="shared" si="421"/>
        <v/>
      </c>
      <c r="AH498" s="8"/>
      <c r="AI498" s="22" t="str">
        <f t="shared" si="401"/>
        <v/>
      </c>
      <c r="AJ498" s="34" t="str">
        <f t="shared" si="422"/>
        <v/>
      </c>
      <c r="AK498" s="8"/>
      <c r="AL498" s="22" t="str">
        <f t="shared" si="402"/>
        <v/>
      </c>
      <c r="AM498" s="34" t="str">
        <f t="shared" si="423"/>
        <v/>
      </c>
      <c r="AN498" s="8"/>
      <c r="AO498" s="22" t="str">
        <f t="shared" si="403"/>
        <v/>
      </c>
      <c r="AP498" s="34" t="str">
        <f t="shared" si="424"/>
        <v/>
      </c>
      <c r="AQ498" s="8"/>
      <c r="AR498" s="22" t="str">
        <f t="shared" si="404"/>
        <v/>
      </c>
      <c r="AS498" s="34" t="str">
        <f t="shared" si="425"/>
        <v/>
      </c>
      <c r="AT498" s="8"/>
      <c r="AU498" s="22" t="str">
        <f t="shared" si="405"/>
        <v/>
      </c>
      <c r="AV498" s="34" t="str">
        <f t="shared" si="426"/>
        <v/>
      </c>
      <c r="AW498" s="8"/>
      <c r="AX498" s="22" t="str">
        <f t="shared" si="406"/>
        <v/>
      </c>
      <c r="AY498" s="34" t="str">
        <f t="shared" si="427"/>
        <v/>
      </c>
      <c r="AZ498" s="8"/>
      <c r="BA498" s="22" t="str">
        <f t="shared" si="407"/>
        <v/>
      </c>
      <c r="BB498" s="34" t="str">
        <f t="shared" si="428"/>
        <v/>
      </c>
      <c r="BC498" s="8"/>
      <c r="BD498" s="22" t="str">
        <f t="shared" si="408"/>
        <v/>
      </c>
      <c r="BE498" s="34" t="str">
        <f t="shared" si="429"/>
        <v/>
      </c>
      <c r="BF498" s="8"/>
      <c r="BG498" s="22" t="str">
        <f t="shared" si="409"/>
        <v/>
      </c>
      <c r="BH498" s="34" t="str">
        <f t="shared" si="430"/>
        <v/>
      </c>
      <c r="BI498" s="8"/>
      <c r="BJ498" s="22" t="str">
        <f t="shared" si="410"/>
        <v/>
      </c>
    </row>
    <row r="499" spans="1:62" ht="18" customHeight="1" x14ac:dyDescent="0.35">
      <c r="A499" s="68">
        <f>'Energy - Master'!A498</f>
        <v>46518</v>
      </c>
      <c r="B499" s="24" t="str">
        <f t="shared" si="390"/>
        <v>May-2027</v>
      </c>
      <c r="C499" s="34" t="str">
        <f t="shared" si="411"/>
        <v/>
      </c>
      <c r="D499" s="8"/>
      <c r="E499" s="22" t="str">
        <f t="shared" si="391"/>
        <v/>
      </c>
      <c r="F499" s="34" t="str">
        <f t="shared" si="412"/>
        <v/>
      </c>
      <c r="G499" s="8"/>
      <c r="H499" s="22" t="str">
        <f t="shared" si="392"/>
        <v/>
      </c>
      <c r="I499" s="34" t="str">
        <f t="shared" si="413"/>
        <v/>
      </c>
      <c r="J499" s="8"/>
      <c r="K499" s="22" t="str">
        <f t="shared" si="393"/>
        <v/>
      </c>
      <c r="L499" s="34" t="str">
        <f t="shared" si="414"/>
        <v/>
      </c>
      <c r="M499" s="8"/>
      <c r="N499" s="22" t="str">
        <f t="shared" si="394"/>
        <v/>
      </c>
      <c r="O499" s="34" t="str">
        <f t="shared" si="415"/>
        <v/>
      </c>
      <c r="P499" s="8"/>
      <c r="Q499" s="22" t="str">
        <f t="shared" si="395"/>
        <v/>
      </c>
      <c r="R499" s="34" t="str">
        <f t="shared" si="416"/>
        <v/>
      </c>
      <c r="S499" s="8"/>
      <c r="T499" s="22" t="str">
        <f t="shared" si="396"/>
        <v/>
      </c>
      <c r="U499" s="34" t="str">
        <f t="shared" si="417"/>
        <v/>
      </c>
      <c r="V499" s="8"/>
      <c r="W499" s="22" t="str">
        <f t="shared" si="397"/>
        <v/>
      </c>
      <c r="X499" s="34" t="str">
        <f t="shared" si="418"/>
        <v/>
      </c>
      <c r="Y499" s="8"/>
      <c r="Z499" s="22" t="str">
        <f t="shared" si="398"/>
        <v/>
      </c>
      <c r="AA499" s="34" t="str">
        <f t="shared" si="419"/>
        <v/>
      </c>
      <c r="AB499" s="8"/>
      <c r="AC499" s="22" t="str">
        <f t="shared" si="399"/>
        <v/>
      </c>
      <c r="AD499" s="34" t="str">
        <f t="shared" si="420"/>
        <v/>
      </c>
      <c r="AE499" s="8"/>
      <c r="AF499" s="22" t="str">
        <f t="shared" si="400"/>
        <v/>
      </c>
      <c r="AG499" s="34" t="str">
        <f t="shared" si="421"/>
        <v/>
      </c>
      <c r="AH499" s="8"/>
      <c r="AI499" s="22" t="str">
        <f t="shared" si="401"/>
        <v/>
      </c>
      <c r="AJ499" s="34" t="str">
        <f t="shared" si="422"/>
        <v/>
      </c>
      <c r="AK499" s="8"/>
      <c r="AL499" s="22" t="str">
        <f t="shared" si="402"/>
        <v/>
      </c>
      <c r="AM499" s="34" t="str">
        <f t="shared" si="423"/>
        <v/>
      </c>
      <c r="AN499" s="8"/>
      <c r="AO499" s="22" t="str">
        <f t="shared" si="403"/>
        <v/>
      </c>
      <c r="AP499" s="34" t="str">
        <f t="shared" si="424"/>
        <v/>
      </c>
      <c r="AQ499" s="8"/>
      <c r="AR499" s="22" t="str">
        <f t="shared" si="404"/>
        <v/>
      </c>
      <c r="AS499" s="34" t="str">
        <f t="shared" si="425"/>
        <v/>
      </c>
      <c r="AT499" s="8"/>
      <c r="AU499" s="22" t="str">
        <f t="shared" si="405"/>
        <v/>
      </c>
      <c r="AV499" s="34" t="str">
        <f t="shared" si="426"/>
        <v/>
      </c>
      <c r="AW499" s="8"/>
      <c r="AX499" s="22" t="str">
        <f t="shared" si="406"/>
        <v/>
      </c>
      <c r="AY499" s="34" t="str">
        <f t="shared" si="427"/>
        <v/>
      </c>
      <c r="AZ499" s="8"/>
      <c r="BA499" s="22" t="str">
        <f t="shared" si="407"/>
        <v/>
      </c>
      <c r="BB499" s="34" t="str">
        <f t="shared" si="428"/>
        <v/>
      </c>
      <c r="BC499" s="8"/>
      <c r="BD499" s="22" t="str">
        <f t="shared" si="408"/>
        <v/>
      </c>
      <c r="BE499" s="34" t="str">
        <f t="shared" si="429"/>
        <v/>
      </c>
      <c r="BF499" s="8"/>
      <c r="BG499" s="22" t="str">
        <f t="shared" si="409"/>
        <v/>
      </c>
      <c r="BH499" s="34" t="str">
        <f t="shared" si="430"/>
        <v/>
      </c>
      <c r="BI499" s="8"/>
      <c r="BJ499" s="22" t="str">
        <f t="shared" si="410"/>
        <v/>
      </c>
    </row>
    <row r="500" spans="1:62" ht="18" customHeight="1" x14ac:dyDescent="0.35">
      <c r="A500" s="68">
        <f>'Energy - Master'!A499</f>
        <v>46519</v>
      </c>
      <c r="B500" s="24" t="str">
        <f t="shared" si="390"/>
        <v>May-2027</v>
      </c>
      <c r="C500" s="34" t="str">
        <f t="shared" si="411"/>
        <v/>
      </c>
      <c r="D500" s="8"/>
      <c r="E500" s="22" t="str">
        <f t="shared" si="391"/>
        <v/>
      </c>
      <c r="F500" s="34" t="str">
        <f t="shared" si="412"/>
        <v/>
      </c>
      <c r="G500" s="8"/>
      <c r="H500" s="22" t="str">
        <f t="shared" si="392"/>
        <v/>
      </c>
      <c r="I500" s="34" t="str">
        <f t="shared" si="413"/>
        <v/>
      </c>
      <c r="J500" s="8"/>
      <c r="K500" s="22" t="str">
        <f t="shared" si="393"/>
        <v/>
      </c>
      <c r="L500" s="34" t="str">
        <f t="shared" si="414"/>
        <v/>
      </c>
      <c r="M500" s="8"/>
      <c r="N500" s="22" t="str">
        <f t="shared" si="394"/>
        <v/>
      </c>
      <c r="O500" s="34" t="str">
        <f t="shared" si="415"/>
        <v/>
      </c>
      <c r="P500" s="8"/>
      <c r="Q500" s="22" t="str">
        <f t="shared" si="395"/>
        <v/>
      </c>
      <c r="R500" s="34" t="str">
        <f t="shared" si="416"/>
        <v/>
      </c>
      <c r="S500" s="8"/>
      <c r="T500" s="22" t="str">
        <f t="shared" si="396"/>
        <v/>
      </c>
      <c r="U500" s="34" t="str">
        <f t="shared" si="417"/>
        <v/>
      </c>
      <c r="V500" s="8"/>
      <c r="W500" s="22" t="str">
        <f t="shared" si="397"/>
        <v/>
      </c>
      <c r="X500" s="34" t="str">
        <f t="shared" si="418"/>
        <v/>
      </c>
      <c r="Y500" s="8"/>
      <c r="Z500" s="22" t="str">
        <f t="shared" si="398"/>
        <v/>
      </c>
      <c r="AA500" s="34" t="str">
        <f t="shared" si="419"/>
        <v/>
      </c>
      <c r="AB500" s="8"/>
      <c r="AC500" s="22" t="str">
        <f t="shared" si="399"/>
        <v/>
      </c>
      <c r="AD500" s="34" t="str">
        <f t="shared" si="420"/>
        <v/>
      </c>
      <c r="AE500" s="8"/>
      <c r="AF500" s="22" t="str">
        <f t="shared" si="400"/>
        <v/>
      </c>
      <c r="AG500" s="34" t="str">
        <f t="shared" si="421"/>
        <v/>
      </c>
      <c r="AH500" s="8"/>
      <c r="AI500" s="22" t="str">
        <f t="shared" si="401"/>
        <v/>
      </c>
      <c r="AJ500" s="34" t="str">
        <f t="shared" si="422"/>
        <v/>
      </c>
      <c r="AK500" s="8"/>
      <c r="AL500" s="22" t="str">
        <f t="shared" si="402"/>
        <v/>
      </c>
      <c r="AM500" s="34" t="str">
        <f t="shared" si="423"/>
        <v/>
      </c>
      <c r="AN500" s="8"/>
      <c r="AO500" s="22" t="str">
        <f t="shared" si="403"/>
        <v/>
      </c>
      <c r="AP500" s="34" t="str">
        <f t="shared" si="424"/>
        <v/>
      </c>
      <c r="AQ500" s="8"/>
      <c r="AR500" s="22" t="str">
        <f t="shared" si="404"/>
        <v/>
      </c>
      <c r="AS500" s="34" t="str">
        <f t="shared" si="425"/>
        <v/>
      </c>
      <c r="AT500" s="8"/>
      <c r="AU500" s="22" t="str">
        <f t="shared" si="405"/>
        <v/>
      </c>
      <c r="AV500" s="34" t="str">
        <f t="shared" si="426"/>
        <v/>
      </c>
      <c r="AW500" s="8"/>
      <c r="AX500" s="22" t="str">
        <f t="shared" si="406"/>
        <v/>
      </c>
      <c r="AY500" s="34" t="str">
        <f t="shared" si="427"/>
        <v/>
      </c>
      <c r="AZ500" s="8"/>
      <c r="BA500" s="22" t="str">
        <f t="shared" si="407"/>
        <v/>
      </c>
      <c r="BB500" s="34" t="str">
        <f t="shared" si="428"/>
        <v/>
      </c>
      <c r="BC500" s="8"/>
      <c r="BD500" s="22" t="str">
        <f t="shared" si="408"/>
        <v/>
      </c>
      <c r="BE500" s="34" t="str">
        <f t="shared" si="429"/>
        <v/>
      </c>
      <c r="BF500" s="8"/>
      <c r="BG500" s="22" t="str">
        <f t="shared" si="409"/>
        <v/>
      </c>
      <c r="BH500" s="34" t="str">
        <f t="shared" si="430"/>
        <v/>
      </c>
      <c r="BI500" s="8"/>
      <c r="BJ500" s="22" t="str">
        <f t="shared" si="410"/>
        <v/>
      </c>
    </row>
    <row r="501" spans="1:62" ht="18" customHeight="1" x14ac:dyDescent="0.35">
      <c r="A501" s="68">
        <f>'Energy - Master'!A500</f>
        <v>46520</v>
      </c>
      <c r="B501" s="24" t="str">
        <f t="shared" si="390"/>
        <v>May-2027</v>
      </c>
      <c r="C501" s="34" t="str">
        <f t="shared" si="411"/>
        <v/>
      </c>
      <c r="D501" s="8"/>
      <c r="E501" s="22" t="str">
        <f t="shared" si="391"/>
        <v/>
      </c>
      <c r="F501" s="34" t="str">
        <f t="shared" si="412"/>
        <v/>
      </c>
      <c r="G501" s="8"/>
      <c r="H501" s="22" t="str">
        <f t="shared" si="392"/>
        <v/>
      </c>
      <c r="I501" s="34" t="str">
        <f t="shared" si="413"/>
        <v/>
      </c>
      <c r="J501" s="8"/>
      <c r="K501" s="22" t="str">
        <f t="shared" si="393"/>
        <v/>
      </c>
      <c r="L501" s="34" t="str">
        <f t="shared" si="414"/>
        <v/>
      </c>
      <c r="M501" s="8"/>
      <c r="N501" s="22" t="str">
        <f t="shared" si="394"/>
        <v/>
      </c>
      <c r="O501" s="34" t="str">
        <f t="shared" si="415"/>
        <v/>
      </c>
      <c r="P501" s="8"/>
      <c r="Q501" s="22" t="str">
        <f t="shared" si="395"/>
        <v/>
      </c>
      <c r="R501" s="34" t="str">
        <f t="shared" si="416"/>
        <v/>
      </c>
      <c r="S501" s="8"/>
      <c r="T501" s="22" t="str">
        <f t="shared" si="396"/>
        <v/>
      </c>
      <c r="U501" s="34" t="str">
        <f t="shared" si="417"/>
        <v/>
      </c>
      <c r="V501" s="8"/>
      <c r="W501" s="22" t="str">
        <f t="shared" si="397"/>
        <v/>
      </c>
      <c r="X501" s="34" t="str">
        <f t="shared" si="418"/>
        <v/>
      </c>
      <c r="Y501" s="8"/>
      <c r="Z501" s="22" t="str">
        <f t="shared" si="398"/>
        <v/>
      </c>
      <c r="AA501" s="34" t="str">
        <f t="shared" si="419"/>
        <v/>
      </c>
      <c r="AB501" s="8"/>
      <c r="AC501" s="22" t="str">
        <f t="shared" si="399"/>
        <v/>
      </c>
      <c r="AD501" s="34" t="str">
        <f t="shared" si="420"/>
        <v/>
      </c>
      <c r="AE501" s="8"/>
      <c r="AF501" s="22" t="str">
        <f t="shared" si="400"/>
        <v/>
      </c>
      <c r="AG501" s="34" t="str">
        <f t="shared" si="421"/>
        <v/>
      </c>
      <c r="AH501" s="8"/>
      <c r="AI501" s="22" t="str">
        <f t="shared" si="401"/>
        <v/>
      </c>
      <c r="AJ501" s="34" t="str">
        <f t="shared" si="422"/>
        <v/>
      </c>
      <c r="AK501" s="8"/>
      <c r="AL501" s="22" t="str">
        <f t="shared" si="402"/>
        <v/>
      </c>
      <c r="AM501" s="34" t="str">
        <f t="shared" si="423"/>
        <v/>
      </c>
      <c r="AN501" s="8"/>
      <c r="AO501" s="22" t="str">
        <f t="shared" si="403"/>
        <v/>
      </c>
      <c r="AP501" s="34" t="str">
        <f t="shared" si="424"/>
        <v/>
      </c>
      <c r="AQ501" s="8"/>
      <c r="AR501" s="22" t="str">
        <f t="shared" si="404"/>
        <v/>
      </c>
      <c r="AS501" s="34" t="str">
        <f t="shared" si="425"/>
        <v/>
      </c>
      <c r="AT501" s="8"/>
      <c r="AU501" s="22" t="str">
        <f t="shared" si="405"/>
        <v/>
      </c>
      <c r="AV501" s="34" t="str">
        <f t="shared" si="426"/>
        <v/>
      </c>
      <c r="AW501" s="8"/>
      <c r="AX501" s="22" t="str">
        <f t="shared" si="406"/>
        <v/>
      </c>
      <c r="AY501" s="34" t="str">
        <f t="shared" si="427"/>
        <v/>
      </c>
      <c r="AZ501" s="8"/>
      <c r="BA501" s="22" t="str">
        <f t="shared" si="407"/>
        <v/>
      </c>
      <c r="BB501" s="34" t="str">
        <f t="shared" si="428"/>
        <v/>
      </c>
      <c r="BC501" s="8"/>
      <c r="BD501" s="22" t="str">
        <f t="shared" si="408"/>
        <v/>
      </c>
      <c r="BE501" s="34" t="str">
        <f t="shared" si="429"/>
        <v/>
      </c>
      <c r="BF501" s="8"/>
      <c r="BG501" s="22" t="str">
        <f t="shared" si="409"/>
        <v/>
      </c>
      <c r="BH501" s="34" t="str">
        <f t="shared" si="430"/>
        <v/>
      </c>
      <c r="BI501" s="8"/>
      <c r="BJ501" s="22" t="str">
        <f t="shared" si="410"/>
        <v/>
      </c>
    </row>
    <row r="502" spans="1:62" ht="18" customHeight="1" x14ac:dyDescent="0.35">
      <c r="A502" s="68">
        <f>'Energy - Master'!A501</f>
        <v>46521</v>
      </c>
      <c r="B502" s="24" t="str">
        <f t="shared" si="390"/>
        <v>May-2027</v>
      </c>
      <c r="C502" s="34" t="str">
        <f t="shared" si="411"/>
        <v/>
      </c>
      <c r="D502" s="8"/>
      <c r="E502" s="22" t="str">
        <f t="shared" si="391"/>
        <v/>
      </c>
      <c r="F502" s="34" t="str">
        <f t="shared" si="412"/>
        <v/>
      </c>
      <c r="G502" s="8"/>
      <c r="H502" s="22" t="str">
        <f t="shared" si="392"/>
        <v/>
      </c>
      <c r="I502" s="34" t="str">
        <f t="shared" si="413"/>
        <v/>
      </c>
      <c r="J502" s="8"/>
      <c r="K502" s="22" t="str">
        <f t="shared" si="393"/>
        <v/>
      </c>
      <c r="L502" s="34" t="str">
        <f t="shared" si="414"/>
        <v/>
      </c>
      <c r="M502" s="8"/>
      <c r="N502" s="22" t="str">
        <f t="shared" si="394"/>
        <v/>
      </c>
      <c r="O502" s="34" t="str">
        <f t="shared" si="415"/>
        <v/>
      </c>
      <c r="P502" s="8"/>
      <c r="Q502" s="22" t="str">
        <f t="shared" si="395"/>
        <v/>
      </c>
      <c r="R502" s="34" t="str">
        <f t="shared" si="416"/>
        <v/>
      </c>
      <c r="S502" s="8"/>
      <c r="T502" s="22" t="str">
        <f t="shared" si="396"/>
        <v/>
      </c>
      <c r="U502" s="34" t="str">
        <f t="shared" si="417"/>
        <v/>
      </c>
      <c r="V502" s="8"/>
      <c r="W502" s="22" t="str">
        <f t="shared" si="397"/>
        <v/>
      </c>
      <c r="X502" s="34" t="str">
        <f t="shared" si="418"/>
        <v/>
      </c>
      <c r="Y502" s="8"/>
      <c r="Z502" s="22" t="str">
        <f t="shared" si="398"/>
        <v/>
      </c>
      <c r="AA502" s="34" t="str">
        <f t="shared" si="419"/>
        <v/>
      </c>
      <c r="AB502" s="8"/>
      <c r="AC502" s="22" t="str">
        <f t="shared" si="399"/>
        <v/>
      </c>
      <c r="AD502" s="34" t="str">
        <f t="shared" si="420"/>
        <v/>
      </c>
      <c r="AE502" s="8"/>
      <c r="AF502" s="22" t="str">
        <f t="shared" si="400"/>
        <v/>
      </c>
      <c r="AG502" s="34" t="str">
        <f t="shared" si="421"/>
        <v/>
      </c>
      <c r="AH502" s="8"/>
      <c r="AI502" s="22" t="str">
        <f t="shared" si="401"/>
        <v/>
      </c>
      <c r="AJ502" s="34" t="str">
        <f t="shared" si="422"/>
        <v/>
      </c>
      <c r="AK502" s="8"/>
      <c r="AL502" s="22" t="str">
        <f t="shared" si="402"/>
        <v/>
      </c>
      <c r="AM502" s="34" t="str">
        <f t="shared" si="423"/>
        <v/>
      </c>
      <c r="AN502" s="8"/>
      <c r="AO502" s="22" t="str">
        <f t="shared" si="403"/>
        <v/>
      </c>
      <c r="AP502" s="34" t="str">
        <f t="shared" si="424"/>
        <v/>
      </c>
      <c r="AQ502" s="8"/>
      <c r="AR502" s="22" t="str">
        <f t="shared" si="404"/>
        <v/>
      </c>
      <c r="AS502" s="34" t="str">
        <f t="shared" si="425"/>
        <v/>
      </c>
      <c r="AT502" s="8"/>
      <c r="AU502" s="22" t="str">
        <f t="shared" si="405"/>
        <v/>
      </c>
      <c r="AV502" s="34" t="str">
        <f t="shared" si="426"/>
        <v/>
      </c>
      <c r="AW502" s="8"/>
      <c r="AX502" s="22" t="str">
        <f t="shared" si="406"/>
        <v/>
      </c>
      <c r="AY502" s="34" t="str">
        <f t="shared" si="427"/>
        <v/>
      </c>
      <c r="AZ502" s="8"/>
      <c r="BA502" s="22" t="str">
        <f t="shared" si="407"/>
        <v/>
      </c>
      <c r="BB502" s="34" t="str">
        <f t="shared" si="428"/>
        <v/>
      </c>
      <c r="BC502" s="8"/>
      <c r="BD502" s="22" t="str">
        <f t="shared" si="408"/>
        <v/>
      </c>
      <c r="BE502" s="34" t="str">
        <f t="shared" si="429"/>
        <v/>
      </c>
      <c r="BF502" s="8"/>
      <c r="BG502" s="22" t="str">
        <f t="shared" si="409"/>
        <v/>
      </c>
      <c r="BH502" s="34" t="str">
        <f t="shared" si="430"/>
        <v/>
      </c>
      <c r="BI502" s="8"/>
      <c r="BJ502" s="22" t="str">
        <f t="shared" si="410"/>
        <v/>
      </c>
    </row>
    <row r="503" spans="1:62" ht="18" customHeight="1" x14ac:dyDescent="0.35">
      <c r="A503" s="68">
        <f>'Energy - Master'!A502</f>
        <v>46522</v>
      </c>
      <c r="B503" s="24" t="str">
        <f t="shared" si="390"/>
        <v>May-2027</v>
      </c>
      <c r="C503" s="34" t="str">
        <f t="shared" si="411"/>
        <v/>
      </c>
      <c r="D503" s="8"/>
      <c r="E503" s="22" t="str">
        <f t="shared" si="391"/>
        <v/>
      </c>
      <c r="F503" s="34" t="str">
        <f t="shared" si="412"/>
        <v/>
      </c>
      <c r="G503" s="8"/>
      <c r="H503" s="22" t="str">
        <f t="shared" si="392"/>
        <v/>
      </c>
      <c r="I503" s="34" t="str">
        <f t="shared" si="413"/>
        <v/>
      </c>
      <c r="J503" s="8"/>
      <c r="K503" s="22" t="str">
        <f t="shared" si="393"/>
        <v/>
      </c>
      <c r="L503" s="34" t="str">
        <f t="shared" si="414"/>
        <v/>
      </c>
      <c r="M503" s="8"/>
      <c r="N503" s="22" t="str">
        <f t="shared" si="394"/>
        <v/>
      </c>
      <c r="O503" s="34" t="str">
        <f t="shared" si="415"/>
        <v/>
      </c>
      <c r="P503" s="8"/>
      <c r="Q503" s="22" t="str">
        <f t="shared" si="395"/>
        <v/>
      </c>
      <c r="R503" s="34" t="str">
        <f t="shared" si="416"/>
        <v/>
      </c>
      <c r="S503" s="8"/>
      <c r="T503" s="22" t="str">
        <f t="shared" si="396"/>
        <v/>
      </c>
      <c r="U503" s="34" t="str">
        <f t="shared" si="417"/>
        <v/>
      </c>
      <c r="V503" s="8"/>
      <c r="W503" s="22" t="str">
        <f t="shared" si="397"/>
        <v/>
      </c>
      <c r="X503" s="34" t="str">
        <f t="shared" si="418"/>
        <v/>
      </c>
      <c r="Y503" s="8"/>
      <c r="Z503" s="22" t="str">
        <f t="shared" si="398"/>
        <v/>
      </c>
      <c r="AA503" s="34" t="str">
        <f t="shared" si="419"/>
        <v/>
      </c>
      <c r="AB503" s="8"/>
      <c r="AC503" s="22" t="str">
        <f t="shared" si="399"/>
        <v/>
      </c>
      <c r="AD503" s="34" t="str">
        <f t="shared" si="420"/>
        <v/>
      </c>
      <c r="AE503" s="8"/>
      <c r="AF503" s="22" t="str">
        <f t="shared" si="400"/>
        <v/>
      </c>
      <c r="AG503" s="34" t="str">
        <f t="shared" si="421"/>
        <v/>
      </c>
      <c r="AH503" s="8"/>
      <c r="AI503" s="22" t="str">
        <f t="shared" si="401"/>
        <v/>
      </c>
      <c r="AJ503" s="34" t="str">
        <f t="shared" si="422"/>
        <v/>
      </c>
      <c r="AK503" s="8"/>
      <c r="AL503" s="22" t="str">
        <f t="shared" si="402"/>
        <v/>
      </c>
      <c r="AM503" s="34" t="str">
        <f t="shared" si="423"/>
        <v/>
      </c>
      <c r="AN503" s="8"/>
      <c r="AO503" s="22" t="str">
        <f t="shared" si="403"/>
        <v/>
      </c>
      <c r="AP503" s="34" t="str">
        <f t="shared" si="424"/>
        <v/>
      </c>
      <c r="AQ503" s="8"/>
      <c r="AR503" s="22" t="str">
        <f t="shared" si="404"/>
        <v/>
      </c>
      <c r="AS503" s="34" t="str">
        <f t="shared" si="425"/>
        <v/>
      </c>
      <c r="AT503" s="8"/>
      <c r="AU503" s="22" t="str">
        <f t="shared" si="405"/>
        <v/>
      </c>
      <c r="AV503" s="34" t="str">
        <f t="shared" si="426"/>
        <v/>
      </c>
      <c r="AW503" s="8"/>
      <c r="AX503" s="22" t="str">
        <f t="shared" si="406"/>
        <v/>
      </c>
      <c r="AY503" s="34" t="str">
        <f t="shared" si="427"/>
        <v/>
      </c>
      <c r="AZ503" s="8"/>
      <c r="BA503" s="22" t="str">
        <f t="shared" si="407"/>
        <v/>
      </c>
      <c r="BB503" s="34" t="str">
        <f t="shared" si="428"/>
        <v/>
      </c>
      <c r="BC503" s="8"/>
      <c r="BD503" s="22" t="str">
        <f t="shared" si="408"/>
        <v/>
      </c>
      <c r="BE503" s="34" t="str">
        <f t="shared" si="429"/>
        <v/>
      </c>
      <c r="BF503" s="8"/>
      <c r="BG503" s="22" t="str">
        <f t="shared" si="409"/>
        <v/>
      </c>
      <c r="BH503" s="34" t="str">
        <f t="shared" si="430"/>
        <v/>
      </c>
      <c r="BI503" s="8"/>
      <c r="BJ503" s="22" t="str">
        <f t="shared" si="410"/>
        <v/>
      </c>
    </row>
    <row r="504" spans="1:62" ht="18" customHeight="1" x14ac:dyDescent="0.35">
      <c r="A504" s="68">
        <f>'Energy - Master'!A503</f>
        <v>46523</v>
      </c>
      <c r="B504" s="24" t="str">
        <f t="shared" si="390"/>
        <v>May-2027</v>
      </c>
      <c r="C504" s="34" t="str">
        <f t="shared" si="411"/>
        <v/>
      </c>
      <c r="D504" s="8"/>
      <c r="E504" s="22" t="str">
        <f t="shared" si="391"/>
        <v/>
      </c>
      <c r="F504" s="34" t="str">
        <f t="shared" si="412"/>
        <v/>
      </c>
      <c r="G504" s="8"/>
      <c r="H504" s="22" t="str">
        <f t="shared" si="392"/>
        <v/>
      </c>
      <c r="I504" s="34" t="str">
        <f t="shared" si="413"/>
        <v/>
      </c>
      <c r="J504" s="8"/>
      <c r="K504" s="22" t="str">
        <f t="shared" si="393"/>
        <v/>
      </c>
      <c r="L504" s="34" t="str">
        <f t="shared" si="414"/>
        <v/>
      </c>
      <c r="M504" s="8"/>
      <c r="N504" s="22" t="str">
        <f t="shared" si="394"/>
        <v/>
      </c>
      <c r="O504" s="34" t="str">
        <f t="shared" si="415"/>
        <v/>
      </c>
      <c r="P504" s="8"/>
      <c r="Q504" s="22" t="str">
        <f t="shared" si="395"/>
        <v/>
      </c>
      <c r="R504" s="34" t="str">
        <f t="shared" si="416"/>
        <v/>
      </c>
      <c r="S504" s="8"/>
      <c r="T504" s="22" t="str">
        <f t="shared" si="396"/>
        <v/>
      </c>
      <c r="U504" s="34" t="str">
        <f t="shared" si="417"/>
        <v/>
      </c>
      <c r="V504" s="8"/>
      <c r="W504" s="22" t="str">
        <f t="shared" si="397"/>
        <v/>
      </c>
      <c r="X504" s="34" t="str">
        <f t="shared" si="418"/>
        <v/>
      </c>
      <c r="Y504" s="8"/>
      <c r="Z504" s="22" t="str">
        <f t="shared" si="398"/>
        <v/>
      </c>
      <c r="AA504" s="34" t="str">
        <f t="shared" si="419"/>
        <v/>
      </c>
      <c r="AB504" s="8"/>
      <c r="AC504" s="22" t="str">
        <f t="shared" si="399"/>
        <v/>
      </c>
      <c r="AD504" s="34" t="str">
        <f t="shared" si="420"/>
        <v/>
      </c>
      <c r="AE504" s="8"/>
      <c r="AF504" s="22" t="str">
        <f t="shared" si="400"/>
        <v/>
      </c>
      <c r="AG504" s="34" t="str">
        <f t="shared" si="421"/>
        <v/>
      </c>
      <c r="AH504" s="8"/>
      <c r="AI504" s="22" t="str">
        <f t="shared" si="401"/>
        <v/>
      </c>
      <c r="AJ504" s="34" t="str">
        <f t="shared" si="422"/>
        <v/>
      </c>
      <c r="AK504" s="8"/>
      <c r="AL504" s="22" t="str">
        <f t="shared" si="402"/>
        <v/>
      </c>
      <c r="AM504" s="34" t="str">
        <f t="shared" si="423"/>
        <v/>
      </c>
      <c r="AN504" s="8"/>
      <c r="AO504" s="22" t="str">
        <f t="shared" si="403"/>
        <v/>
      </c>
      <c r="AP504" s="34" t="str">
        <f t="shared" si="424"/>
        <v/>
      </c>
      <c r="AQ504" s="8"/>
      <c r="AR504" s="22" t="str">
        <f t="shared" si="404"/>
        <v/>
      </c>
      <c r="AS504" s="34" t="str">
        <f t="shared" si="425"/>
        <v/>
      </c>
      <c r="AT504" s="8"/>
      <c r="AU504" s="22" t="str">
        <f t="shared" si="405"/>
        <v/>
      </c>
      <c r="AV504" s="34" t="str">
        <f t="shared" si="426"/>
        <v/>
      </c>
      <c r="AW504" s="8"/>
      <c r="AX504" s="22" t="str">
        <f t="shared" si="406"/>
        <v/>
      </c>
      <c r="AY504" s="34" t="str">
        <f t="shared" si="427"/>
        <v/>
      </c>
      <c r="AZ504" s="8"/>
      <c r="BA504" s="22" t="str">
        <f t="shared" si="407"/>
        <v/>
      </c>
      <c r="BB504" s="34" t="str">
        <f t="shared" si="428"/>
        <v/>
      </c>
      <c r="BC504" s="8"/>
      <c r="BD504" s="22" t="str">
        <f t="shared" si="408"/>
        <v/>
      </c>
      <c r="BE504" s="34" t="str">
        <f t="shared" si="429"/>
        <v/>
      </c>
      <c r="BF504" s="8"/>
      <c r="BG504" s="22" t="str">
        <f t="shared" si="409"/>
        <v/>
      </c>
      <c r="BH504" s="34" t="str">
        <f t="shared" si="430"/>
        <v/>
      </c>
      <c r="BI504" s="8"/>
      <c r="BJ504" s="22" t="str">
        <f t="shared" si="410"/>
        <v/>
      </c>
    </row>
    <row r="505" spans="1:62" ht="18" customHeight="1" x14ac:dyDescent="0.35">
      <c r="A505" s="68">
        <f>'Energy - Master'!A504</f>
        <v>46524</v>
      </c>
      <c r="B505" s="24" t="str">
        <f t="shared" si="390"/>
        <v>May-2027</v>
      </c>
      <c r="C505" s="34" t="str">
        <f t="shared" si="411"/>
        <v/>
      </c>
      <c r="D505" s="8"/>
      <c r="E505" s="22" t="str">
        <f t="shared" si="391"/>
        <v/>
      </c>
      <c r="F505" s="34" t="str">
        <f t="shared" si="412"/>
        <v/>
      </c>
      <c r="G505" s="8"/>
      <c r="H505" s="22" t="str">
        <f t="shared" si="392"/>
        <v/>
      </c>
      <c r="I505" s="34" t="str">
        <f t="shared" si="413"/>
        <v/>
      </c>
      <c r="J505" s="8"/>
      <c r="K505" s="22" t="str">
        <f t="shared" si="393"/>
        <v/>
      </c>
      <c r="L505" s="34" t="str">
        <f t="shared" si="414"/>
        <v/>
      </c>
      <c r="M505" s="8"/>
      <c r="N505" s="22" t="str">
        <f t="shared" si="394"/>
        <v/>
      </c>
      <c r="O505" s="34" t="str">
        <f t="shared" si="415"/>
        <v/>
      </c>
      <c r="P505" s="8"/>
      <c r="Q505" s="22" t="str">
        <f t="shared" si="395"/>
        <v/>
      </c>
      <c r="R505" s="34" t="str">
        <f t="shared" si="416"/>
        <v/>
      </c>
      <c r="S505" s="8"/>
      <c r="T505" s="22" t="str">
        <f t="shared" si="396"/>
        <v/>
      </c>
      <c r="U505" s="34" t="str">
        <f t="shared" si="417"/>
        <v/>
      </c>
      <c r="V505" s="8"/>
      <c r="W505" s="22" t="str">
        <f t="shared" si="397"/>
        <v/>
      </c>
      <c r="X505" s="34" t="str">
        <f t="shared" si="418"/>
        <v/>
      </c>
      <c r="Y505" s="8"/>
      <c r="Z505" s="22" t="str">
        <f t="shared" si="398"/>
        <v/>
      </c>
      <c r="AA505" s="34" t="str">
        <f t="shared" si="419"/>
        <v/>
      </c>
      <c r="AB505" s="8"/>
      <c r="AC505" s="22" t="str">
        <f t="shared" si="399"/>
        <v/>
      </c>
      <c r="AD505" s="34" t="str">
        <f t="shared" si="420"/>
        <v/>
      </c>
      <c r="AE505" s="8"/>
      <c r="AF505" s="22" t="str">
        <f t="shared" si="400"/>
        <v/>
      </c>
      <c r="AG505" s="34" t="str">
        <f t="shared" si="421"/>
        <v/>
      </c>
      <c r="AH505" s="8"/>
      <c r="AI505" s="22" t="str">
        <f t="shared" si="401"/>
        <v/>
      </c>
      <c r="AJ505" s="34" t="str">
        <f t="shared" si="422"/>
        <v/>
      </c>
      <c r="AK505" s="8"/>
      <c r="AL505" s="22" t="str">
        <f t="shared" si="402"/>
        <v/>
      </c>
      <c r="AM505" s="34" t="str">
        <f t="shared" si="423"/>
        <v/>
      </c>
      <c r="AN505" s="8"/>
      <c r="AO505" s="22" t="str">
        <f t="shared" si="403"/>
        <v/>
      </c>
      <c r="AP505" s="34" t="str">
        <f t="shared" si="424"/>
        <v/>
      </c>
      <c r="AQ505" s="8"/>
      <c r="AR505" s="22" t="str">
        <f t="shared" si="404"/>
        <v/>
      </c>
      <c r="AS505" s="34" t="str">
        <f t="shared" si="425"/>
        <v/>
      </c>
      <c r="AT505" s="8"/>
      <c r="AU505" s="22" t="str">
        <f t="shared" si="405"/>
        <v/>
      </c>
      <c r="AV505" s="34" t="str">
        <f t="shared" si="426"/>
        <v/>
      </c>
      <c r="AW505" s="8"/>
      <c r="AX505" s="22" t="str">
        <f t="shared" si="406"/>
        <v/>
      </c>
      <c r="AY505" s="34" t="str">
        <f t="shared" si="427"/>
        <v/>
      </c>
      <c r="AZ505" s="8"/>
      <c r="BA505" s="22" t="str">
        <f t="shared" si="407"/>
        <v/>
      </c>
      <c r="BB505" s="34" t="str">
        <f t="shared" si="428"/>
        <v/>
      </c>
      <c r="BC505" s="8"/>
      <c r="BD505" s="22" t="str">
        <f t="shared" si="408"/>
        <v/>
      </c>
      <c r="BE505" s="34" t="str">
        <f t="shared" si="429"/>
        <v/>
      </c>
      <c r="BF505" s="8"/>
      <c r="BG505" s="22" t="str">
        <f t="shared" si="409"/>
        <v/>
      </c>
      <c r="BH505" s="34" t="str">
        <f t="shared" si="430"/>
        <v/>
      </c>
      <c r="BI505" s="8"/>
      <c r="BJ505" s="22" t="str">
        <f t="shared" si="410"/>
        <v/>
      </c>
    </row>
    <row r="506" spans="1:62" ht="18" customHeight="1" x14ac:dyDescent="0.35">
      <c r="A506" s="68">
        <f>'Energy - Master'!A505</f>
        <v>46525</v>
      </c>
      <c r="B506" s="24" t="str">
        <f t="shared" si="390"/>
        <v>May-2027</v>
      </c>
      <c r="C506" s="34" t="str">
        <f t="shared" si="411"/>
        <v/>
      </c>
      <c r="D506" s="8"/>
      <c r="E506" s="22" t="str">
        <f t="shared" si="391"/>
        <v/>
      </c>
      <c r="F506" s="34" t="str">
        <f t="shared" si="412"/>
        <v/>
      </c>
      <c r="G506" s="8"/>
      <c r="H506" s="22" t="str">
        <f t="shared" si="392"/>
        <v/>
      </c>
      <c r="I506" s="34" t="str">
        <f t="shared" si="413"/>
        <v/>
      </c>
      <c r="J506" s="8"/>
      <c r="K506" s="22" t="str">
        <f t="shared" si="393"/>
        <v/>
      </c>
      <c r="L506" s="34" t="str">
        <f t="shared" si="414"/>
        <v/>
      </c>
      <c r="M506" s="8"/>
      <c r="N506" s="22" t="str">
        <f t="shared" si="394"/>
        <v/>
      </c>
      <c r="O506" s="34" t="str">
        <f t="shared" si="415"/>
        <v/>
      </c>
      <c r="P506" s="8"/>
      <c r="Q506" s="22" t="str">
        <f t="shared" si="395"/>
        <v/>
      </c>
      <c r="R506" s="34" t="str">
        <f t="shared" si="416"/>
        <v/>
      </c>
      <c r="S506" s="8"/>
      <c r="T506" s="22" t="str">
        <f t="shared" si="396"/>
        <v/>
      </c>
      <c r="U506" s="34" t="str">
        <f t="shared" si="417"/>
        <v/>
      </c>
      <c r="V506" s="8"/>
      <c r="W506" s="22" t="str">
        <f t="shared" si="397"/>
        <v/>
      </c>
      <c r="X506" s="34" t="str">
        <f t="shared" si="418"/>
        <v/>
      </c>
      <c r="Y506" s="8"/>
      <c r="Z506" s="22" t="str">
        <f t="shared" si="398"/>
        <v/>
      </c>
      <c r="AA506" s="34" t="str">
        <f t="shared" si="419"/>
        <v/>
      </c>
      <c r="AB506" s="8"/>
      <c r="AC506" s="22" t="str">
        <f t="shared" si="399"/>
        <v/>
      </c>
      <c r="AD506" s="34" t="str">
        <f t="shared" si="420"/>
        <v/>
      </c>
      <c r="AE506" s="8"/>
      <c r="AF506" s="22" t="str">
        <f t="shared" si="400"/>
        <v/>
      </c>
      <c r="AG506" s="34" t="str">
        <f t="shared" si="421"/>
        <v/>
      </c>
      <c r="AH506" s="8"/>
      <c r="AI506" s="22" t="str">
        <f t="shared" si="401"/>
        <v/>
      </c>
      <c r="AJ506" s="34" t="str">
        <f t="shared" si="422"/>
        <v/>
      </c>
      <c r="AK506" s="8"/>
      <c r="AL506" s="22" t="str">
        <f t="shared" si="402"/>
        <v/>
      </c>
      <c r="AM506" s="34" t="str">
        <f t="shared" si="423"/>
        <v/>
      </c>
      <c r="AN506" s="8"/>
      <c r="AO506" s="22" t="str">
        <f t="shared" si="403"/>
        <v/>
      </c>
      <c r="AP506" s="34" t="str">
        <f t="shared" si="424"/>
        <v/>
      </c>
      <c r="AQ506" s="8"/>
      <c r="AR506" s="22" t="str">
        <f t="shared" si="404"/>
        <v/>
      </c>
      <c r="AS506" s="34" t="str">
        <f t="shared" si="425"/>
        <v/>
      </c>
      <c r="AT506" s="8"/>
      <c r="AU506" s="22" t="str">
        <f t="shared" si="405"/>
        <v/>
      </c>
      <c r="AV506" s="34" t="str">
        <f t="shared" si="426"/>
        <v/>
      </c>
      <c r="AW506" s="8"/>
      <c r="AX506" s="22" t="str">
        <f t="shared" si="406"/>
        <v/>
      </c>
      <c r="AY506" s="34" t="str">
        <f t="shared" si="427"/>
        <v/>
      </c>
      <c r="AZ506" s="8"/>
      <c r="BA506" s="22" t="str">
        <f t="shared" si="407"/>
        <v/>
      </c>
      <c r="BB506" s="34" t="str">
        <f t="shared" si="428"/>
        <v/>
      </c>
      <c r="BC506" s="8"/>
      <c r="BD506" s="22" t="str">
        <f t="shared" si="408"/>
        <v/>
      </c>
      <c r="BE506" s="34" t="str">
        <f t="shared" si="429"/>
        <v/>
      </c>
      <c r="BF506" s="8"/>
      <c r="BG506" s="22" t="str">
        <f t="shared" si="409"/>
        <v/>
      </c>
      <c r="BH506" s="34" t="str">
        <f t="shared" si="430"/>
        <v/>
      </c>
      <c r="BI506" s="8"/>
      <c r="BJ506" s="22" t="str">
        <f t="shared" si="410"/>
        <v/>
      </c>
    </row>
    <row r="507" spans="1:62" ht="18" customHeight="1" x14ac:dyDescent="0.35">
      <c r="A507" s="68">
        <f>'Energy - Master'!A506</f>
        <v>46526</v>
      </c>
      <c r="B507" s="24" t="str">
        <f t="shared" si="390"/>
        <v>May-2027</v>
      </c>
      <c r="C507" s="34" t="str">
        <f t="shared" si="411"/>
        <v/>
      </c>
      <c r="D507" s="8"/>
      <c r="E507" s="22" t="str">
        <f t="shared" si="391"/>
        <v/>
      </c>
      <c r="F507" s="34" t="str">
        <f t="shared" si="412"/>
        <v/>
      </c>
      <c r="G507" s="8"/>
      <c r="H507" s="22" t="str">
        <f t="shared" si="392"/>
        <v/>
      </c>
      <c r="I507" s="34" t="str">
        <f t="shared" si="413"/>
        <v/>
      </c>
      <c r="J507" s="8"/>
      <c r="K507" s="22" t="str">
        <f t="shared" si="393"/>
        <v/>
      </c>
      <c r="L507" s="34" t="str">
        <f t="shared" si="414"/>
        <v/>
      </c>
      <c r="M507" s="8"/>
      <c r="N507" s="22" t="str">
        <f t="shared" si="394"/>
        <v/>
      </c>
      <c r="O507" s="34" t="str">
        <f t="shared" si="415"/>
        <v/>
      </c>
      <c r="P507" s="8"/>
      <c r="Q507" s="22" t="str">
        <f t="shared" si="395"/>
        <v/>
      </c>
      <c r="R507" s="34" t="str">
        <f t="shared" si="416"/>
        <v/>
      </c>
      <c r="S507" s="8"/>
      <c r="T507" s="22" t="str">
        <f t="shared" si="396"/>
        <v/>
      </c>
      <c r="U507" s="34" t="str">
        <f t="shared" si="417"/>
        <v/>
      </c>
      <c r="V507" s="8"/>
      <c r="W507" s="22" t="str">
        <f t="shared" si="397"/>
        <v/>
      </c>
      <c r="X507" s="34" t="str">
        <f t="shared" si="418"/>
        <v/>
      </c>
      <c r="Y507" s="8"/>
      <c r="Z507" s="22" t="str">
        <f t="shared" si="398"/>
        <v/>
      </c>
      <c r="AA507" s="34" t="str">
        <f t="shared" si="419"/>
        <v/>
      </c>
      <c r="AB507" s="8"/>
      <c r="AC507" s="22" t="str">
        <f t="shared" si="399"/>
        <v/>
      </c>
      <c r="AD507" s="34" t="str">
        <f t="shared" si="420"/>
        <v/>
      </c>
      <c r="AE507" s="8"/>
      <c r="AF507" s="22" t="str">
        <f t="shared" si="400"/>
        <v/>
      </c>
      <c r="AG507" s="34" t="str">
        <f t="shared" si="421"/>
        <v/>
      </c>
      <c r="AH507" s="8"/>
      <c r="AI507" s="22" t="str">
        <f t="shared" si="401"/>
        <v/>
      </c>
      <c r="AJ507" s="34" t="str">
        <f t="shared" si="422"/>
        <v/>
      </c>
      <c r="AK507" s="8"/>
      <c r="AL507" s="22" t="str">
        <f t="shared" si="402"/>
        <v/>
      </c>
      <c r="AM507" s="34" t="str">
        <f t="shared" si="423"/>
        <v/>
      </c>
      <c r="AN507" s="8"/>
      <c r="AO507" s="22" t="str">
        <f t="shared" si="403"/>
        <v/>
      </c>
      <c r="AP507" s="34" t="str">
        <f t="shared" si="424"/>
        <v/>
      </c>
      <c r="AQ507" s="8"/>
      <c r="AR507" s="22" t="str">
        <f t="shared" si="404"/>
        <v/>
      </c>
      <c r="AS507" s="34" t="str">
        <f t="shared" si="425"/>
        <v/>
      </c>
      <c r="AT507" s="8"/>
      <c r="AU507" s="22" t="str">
        <f t="shared" si="405"/>
        <v/>
      </c>
      <c r="AV507" s="34" t="str">
        <f t="shared" si="426"/>
        <v/>
      </c>
      <c r="AW507" s="8"/>
      <c r="AX507" s="22" t="str">
        <f t="shared" si="406"/>
        <v/>
      </c>
      <c r="AY507" s="34" t="str">
        <f t="shared" si="427"/>
        <v/>
      </c>
      <c r="AZ507" s="8"/>
      <c r="BA507" s="22" t="str">
        <f t="shared" si="407"/>
        <v/>
      </c>
      <c r="BB507" s="34" t="str">
        <f t="shared" si="428"/>
        <v/>
      </c>
      <c r="BC507" s="8"/>
      <c r="BD507" s="22" t="str">
        <f t="shared" si="408"/>
        <v/>
      </c>
      <c r="BE507" s="34" t="str">
        <f t="shared" si="429"/>
        <v/>
      </c>
      <c r="BF507" s="8"/>
      <c r="BG507" s="22" t="str">
        <f t="shared" si="409"/>
        <v/>
      </c>
      <c r="BH507" s="34" t="str">
        <f t="shared" si="430"/>
        <v/>
      </c>
      <c r="BI507" s="8"/>
      <c r="BJ507" s="22" t="str">
        <f t="shared" si="410"/>
        <v/>
      </c>
    </row>
    <row r="508" spans="1:62" ht="18" customHeight="1" x14ac:dyDescent="0.35">
      <c r="A508" s="68">
        <f>'Energy - Master'!A507</f>
        <v>46527</v>
      </c>
      <c r="B508" s="24" t="str">
        <f t="shared" si="390"/>
        <v>May-2027</v>
      </c>
      <c r="C508" s="34" t="str">
        <f t="shared" si="411"/>
        <v/>
      </c>
      <c r="D508" s="8"/>
      <c r="E508" s="22" t="str">
        <f t="shared" si="391"/>
        <v/>
      </c>
      <c r="F508" s="34" t="str">
        <f t="shared" si="412"/>
        <v/>
      </c>
      <c r="G508" s="8"/>
      <c r="H508" s="22" t="str">
        <f t="shared" si="392"/>
        <v/>
      </c>
      <c r="I508" s="34" t="str">
        <f t="shared" si="413"/>
        <v/>
      </c>
      <c r="J508" s="8"/>
      <c r="K508" s="22" t="str">
        <f t="shared" si="393"/>
        <v/>
      </c>
      <c r="L508" s="34" t="str">
        <f t="shared" si="414"/>
        <v/>
      </c>
      <c r="M508" s="8"/>
      <c r="N508" s="22" t="str">
        <f t="shared" si="394"/>
        <v/>
      </c>
      <c r="O508" s="34" t="str">
        <f t="shared" si="415"/>
        <v/>
      </c>
      <c r="P508" s="8"/>
      <c r="Q508" s="22" t="str">
        <f t="shared" si="395"/>
        <v/>
      </c>
      <c r="R508" s="34" t="str">
        <f t="shared" si="416"/>
        <v/>
      </c>
      <c r="S508" s="8"/>
      <c r="T508" s="22" t="str">
        <f t="shared" si="396"/>
        <v/>
      </c>
      <c r="U508" s="34" t="str">
        <f t="shared" si="417"/>
        <v/>
      </c>
      <c r="V508" s="8"/>
      <c r="W508" s="22" t="str">
        <f t="shared" si="397"/>
        <v/>
      </c>
      <c r="X508" s="34" t="str">
        <f t="shared" si="418"/>
        <v/>
      </c>
      <c r="Y508" s="8"/>
      <c r="Z508" s="22" t="str">
        <f t="shared" si="398"/>
        <v/>
      </c>
      <c r="AA508" s="34" t="str">
        <f t="shared" si="419"/>
        <v/>
      </c>
      <c r="AB508" s="8"/>
      <c r="AC508" s="22" t="str">
        <f t="shared" si="399"/>
        <v/>
      </c>
      <c r="AD508" s="34" t="str">
        <f t="shared" si="420"/>
        <v/>
      </c>
      <c r="AE508" s="8"/>
      <c r="AF508" s="22" t="str">
        <f t="shared" si="400"/>
        <v/>
      </c>
      <c r="AG508" s="34" t="str">
        <f t="shared" si="421"/>
        <v/>
      </c>
      <c r="AH508" s="8"/>
      <c r="AI508" s="22" t="str">
        <f t="shared" si="401"/>
        <v/>
      </c>
      <c r="AJ508" s="34" t="str">
        <f t="shared" si="422"/>
        <v/>
      </c>
      <c r="AK508" s="8"/>
      <c r="AL508" s="22" t="str">
        <f t="shared" si="402"/>
        <v/>
      </c>
      <c r="AM508" s="34" t="str">
        <f t="shared" si="423"/>
        <v/>
      </c>
      <c r="AN508" s="8"/>
      <c r="AO508" s="22" t="str">
        <f t="shared" si="403"/>
        <v/>
      </c>
      <c r="AP508" s="34" t="str">
        <f t="shared" si="424"/>
        <v/>
      </c>
      <c r="AQ508" s="8"/>
      <c r="AR508" s="22" t="str">
        <f t="shared" si="404"/>
        <v/>
      </c>
      <c r="AS508" s="34" t="str">
        <f t="shared" si="425"/>
        <v/>
      </c>
      <c r="AT508" s="8"/>
      <c r="AU508" s="22" t="str">
        <f t="shared" si="405"/>
        <v/>
      </c>
      <c r="AV508" s="34" t="str">
        <f t="shared" si="426"/>
        <v/>
      </c>
      <c r="AW508" s="8"/>
      <c r="AX508" s="22" t="str">
        <f t="shared" si="406"/>
        <v/>
      </c>
      <c r="AY508" s="34" t="str">
        <f t="shared" si="427"/>
        <v/>
      </c>
      <c r="AZ508" s="8"/>
      <c r="BA508" s="22" t="str">
        <f t="shared" si="407"/>
        <v/>
      </c>
      <c r="BB508" s="34" t="str">
        <f t="shared" si="428"/>
        <v/>
      </c>
      <c r="BC508" s="8"/>
      <c r="BD508" s="22" t="str">
        <f t="shared" si="408"/>
        <v/>
      </c>
      <c r="BE508" s="34" t="str">
        <f t="shared" si="429"/>
        <v/>
      </c>
      <c r="BF508" s="8"/>
      <c r="BG508" s="22" t="str">
        <f t="shared" si="409"/>
        <v/>
      </c>
      <c r="BH508" s="34" t="str">
        <f t="shared" si="430"/>
        <v/>
      </c>
      <c r="BI508" s="8"/>
      <c r="BJ508" s="22" t="str">
        <f t="shared" si="410"/>
        <v/>
      </c>
    </row>
    <row r="509" spans="1:62" ht="18" customHeight="1" x14ac:dyDescent="0.35">
      <c r="A509" s="68">
        <f>'Energy - Master'!A508</f>
        <v>46528</v>
      </c>
      <c r="B509" s="24" t="str">
        <f t="shared" si="390"/>
        <v>May-2027</v>
      </c>
      <c r="C509" s="34" t="str">
        <f t="shared" si="411"/>
        <v/>
      </c>
      <c r="D509" s="8"/>
      <c r="E509" s="22" t="str">
        <f t="shared" si="391"/>
        <v/>
      </c>
      <c r="F509" s="34" t="str">
        <f t="shared" si="412"/>
        <v/>
      </c>
      <c r="G509" s="8"/>
      <c r="H509" s="22" t="str">
        <f t="shared" si="392"/>
        <v/>
      </c>
      <c r="I509" s="34" t="str">
        <f t="shared" si="413"/>
        <v/>
      </c>
      <c r="J509" s="8"/>
      <c r="K509" s="22" t="str">
        <f t="shared" si="393"/>
        <v/>
      </c>
      <c r="L509" s="34" t="str">
        <f t="shared" si="414"/>
        <v/>
      </c>
      <c r="M509" s="8"/>
      <c r="N509" s="22" t="str">
        <f t="shared" si="394"/>
        <v/>
      </c>
      <c r="O509" s="34" t="str">
        <f t="shared" si="415"/>
        <v/>
      </c>
      <c r="P509" s="8"/>
      <c r="Q509" s="22" t="str">
        <f t="shared" si="395"/>
        <v/>
      </c>
      <c r="R509" s="34" t="str">
        <f t="shared" si="416"/>
        <v/>
      </c>
      <c r="S509" s="8"/>
      <c r="T509" s="22" t="str">
        <f t="shared" si="396"/>
        <v/>
      </c>
      <c r="U509" s="34" t="str">
        <f t="shared" si="417"/>
        <v/>
      </c>
      <c r="V509" s="8"/>
      <c r="W509" s="22" t="str">
        <f t="shared" si="397"/>
        <v/>
      </c>
      <c r="X509" s="34" t="str">
        <f t="shared" si="418"/>
        <v/>
      </c>
      <c r="Y509" s="8"/>
      <c r="Z509" s="22" t="str">
        <f t="shared" si="398"/>
        <v/>
      </c>
      <c r="AA509" s="34" t="str">
        <f t="shared" si="419"/>
        <v/>
      </c>
      <c r="AB509" s="8"/>
      <c r="AC509" s="22" t="str">
        <f t="shared" si="399"/>
        <v/>
      </c>
      <c r="AD509" s="34" t="str">
        <f t="shared" si="420"/>
        <v/>
      </c>
      <c r="AE509" s="8"/>
      <c r="AF509" s="22" t="str">
        <f t="shared" si="400"/>
        <v/>
      </c>
      <c r="AG509" s="34" t="str">
        <f t="shared" si="421"/>
        <v/>
      </c>
      <c r="AH509" s="8"/>
      <c r="AI509" s="22" t="str">
        <f t="shared" si="401"/>
        <v/>
      </c>
      <c r="AJ509" s="34" t="str">
        <f t="shared" si="422"/>
        <v/>
      </c>
      <c r="AK509" s="8"/>
      <c r="AL509" s="22" t="str">
        <f t="shared" si="402"/>
        <v/>
      </c>
      <c r="AM509" s="34" t="str">
        <f t="shared" si="423"/>
        <v/>
      </c>
      <c r="AN509" s="8"/>
      <c r="AO509" s="22" t="str">
        <f t="shared" si="403"/>
        <v/>
      </c>
      <c r="AP509" s="34" t="str">
        <f t="shared" si="424"/>
        <v/>
      </c>
      <c r="AQ509" s="8"/>
      <c r="AR509" s="22" t="str">
        <f t="shared" si="404"/>
        <v/>
      </c>
      <c r="AS509" s="34" t="str">
        <f t="shared" si="425"/>
        <v/>
      </c>
      <c r="AT509" s="8"/>
      <c r="AU509" s="22" t="str">
        <f t="shared" si="405"/>
        <v/>
      </c>
      <c r="AV509" s="34" t="str">
        <f t="shared" si="426"/>
        <v/>
      </c>
      <c r="AW509" s="8"/>
      <c r="AX509" s="22" t="str">
        <f t="shared" si="406"/>
        <v/>
      </c>
      <c r="AY509" s="34" t="str">
        <f t="shared" si="427"/>
        <v/>
      </c>
      <c r="AZ509" s="8"/>
      <c r="BA509" s="22" t="str">
        <f t="shared" si="407"/>
        <v/>
      </c>
      <c r="BB509" s="34" t="str">
        <f t="shared" si="428"/>
        <v/>
      </c>
      <c r="BC509" s="8"/>
      <c r="BD509" s="22" t="str">
        <f t="shared" si="408"/>
        <v/>
      </c>
      <c r="BE509" s="34" t="str">
        <f t="shared" si="429"/>
        <v/>
      </c>
      <c r="BF509" s="8"/>
      <c r="BG509" s="22" t="str">
        <f t="shared" si="409"/>
        <v/>
      </c>
      <c r="BH509" s="34" t="str">
        <f t="shared" si="430"/>
        <v/>
      </c>
      <c r="BI509" s="8"/>
      <c r="BJ509" s="22" t="str">
        <f t="shared" si="410"/>
        <v/>
      </c>
    </row>
    <row r="510" spans="1:62" ht="18" customHeight="1" x14ac:dyDescent="0.35">
      <c r="A510" s="68">
        <f>'Energy - Master'!A509</f>
        <v>46529</v>
      </c>
      <c r="B510" s="24" t="str">
        <f t="shared" si="390"/>
        <v>May-2027</v>
      </c>
      <c r="C510" s="34" t="str">
        <f t="shared" si="411"/>
        <v/>
      </c>
      <c r="D510" s="8"/>
      <c r="E510" s="22" t="str">
        <f t="shared" si="391"/>
        <v/>
      </c>
      <c r="F510" s="34" t="str">
        <f t="shared" si="412"/>
        <v/>
      </c>
      <c r="G510" s="8"/>
      <c r="H510" s="22" t="str">
        <f t="shared" si="392"/>
        <v/>
      </c>
      <c r="I510" s="34" t="str">
        <f t="shared" si="413"/>
        <v/>
      </c>
      <c r="J510" s="8"/>
      <c r="K510" s="22" t="str">
        <f t="shared" si="393"/>
        <v/>
      </c>
      <c r="L510" s="34" t="str">
        <f t="shared" si="414"/>
        <v/>
      </c>
      <c r="M510" s="8"/>
      <c r="N510" s="22" t="str">
        <f t="shared" si="394"/>
        <v/>
      </c>
      <c r="O510" s="34" t="str">
        <f t="shared" si="415"/>
        <v/>
      </c>
      <c r="P510" s="8"/>
      <c r="Q510" s="22" t="str">
        <f t="shared" si="395"/>
        <v/>
      </c>
      <c r="R510" s="34" t="str">
        <f t="shared" si="416"/>
        <v/>
      </c>
      <c r="S510" s="8"/>
      <c r="T510" s="22" t="str">
        <f t="shared" si="396"/>
        <v/>
      </c>
      <c r="U510" s="34" t="str">
        <f t="shared" si="417"/>
        <v/>
      </c>
      <c r="V510" s="8"/>
      <c r="W510" s="22" t="str">
        <f t="shared" si="397"/>
        <v/>
      </c>
      <c r="X510" s="34" t="str">
        <f t="shared" si="418"/>
        <v/>
      </c>
      <c r="Y510" s="8"/>
      <c r="Z510" s="22" t="str">
        <f t="shared" si="398"/>
        <v/>
      </c>
      <c r="AA510" s="34" t="str">
        <f t="shared" si="419"/>
        <v/>
      </c>
      <c r="AB510" s="8"/>
      <c r="AC510" s="22" t="str">
        <f t="shared" si="399"/>
        <v/>
      </c>
      <c r="AD510" s="34" t="str">
        <f t="shared" si="420"/>
        <v/>
      </c>
      <c r="AE510" s="8"/>
      <c r="AF510" s="22" t="str">
        <f t="shared" si="400"/>
        <v/>
      </c>
      <c r="AG510" s="34" t="str">
        <f t="shared" si="421"/>
        <v/>
      </c>
      <c r="AH510" s="8"/>
      <c r="AI510" s="22" t="str">
        <f t="shared" si="401"/>
        <v/>
      </c>
      <c r="AJ510" s="34" t="str">
        <f t="shared" si="422"/>
        <v/>
      </c>
      <c r="AK510" s="8"/>
      <c r="AL510" s="22" t="str">
        <f t="shared" si="402"/>
        <v/>
      </c>
      <c r="AM510" s="34" t="str">
        <f t="shared" si="423"/>
        <v/>
      </c>
      <c r="AN510" s="8"/>
      <c r="AO510" s="22" t="str">
        <f t="shared" si="403"/>
        <v/>
      </c>
      <c r="AP510" s="34" t="str">
        <f t="shared" si="424"/>
        <v/>
      </c>
      <c r="AQ510" s="8"/>
      <c r="AR510" s="22" t="str">
        <f t="shared" si="404"/>
        <v/>
      </c>
      <c r="AS510" s="34" t="str">
        <f t="shared" si="425"/>
        <v/>
      </c>
      <c r="AT510" s="8"/>
      <c r="AU510" s="22" t="str">
        <f t="shared" si="405"/>
        <v/>
      </c>
      <c r="AV510" s="34" t="str">
        <f t="shared" si="426"/>
        <v/>
      </c>
      <c r="AW510" s="8"/>
      <c r="AX510" s="22" t="str">
        <f t="shared" si="406"/>
        <v/>
      </c>
      <c r="AY510" s="34" t="str">
        <f t="shared" si="427"/>
        <v/>
      </c>
      <c r="AZ510" s="8"/>
      <c r="BA510" s="22" t="str">
        <f t="shared" si="407"/>
        <v/>
      </c>
      <c r="BB510" s="34" t="str">
        <f t="shared" si="428"/>
        <v/>
      </c>
      <c r="BC510" s="8"/>
      <c r="BD510" s="22" t="str">
        <f t="shared" si="408"/>
        <v/>
      </c>
      <c r="BE510" s="34" t="str">
        <f t="shared" si="429"/>
        <v/>
      </c>
      <c r="BF510" s="8"/>
      <c r="BG510" s="22" t="str">
        <f t="shared" si="409"/>
        <v/>
      </c>
      <c r="BH510" s="34" t="str">
        <f t="shared" si="430"/>
        <v/>
      </c>
      <c r="BI510" s="8"/>
      <c r="BJ510" s="22" t="str">
        <f t="shared" si="410"/>
        <v/>
      </c>
    </row>
    <row r="511" spans="1:62" ht="18" customHeight="1" x14ac:dyDescent="0.35">
      <c r="A511" s="68">
        <f>'Energy - Master'!A510</f>
        <v>46530</v>
      </c>
      <c r="B511" s="24" t="str">
        <f t="shared" si="390"/>
        <v>May-2027</v>
      </c>
      <c r="C511" s="34" t="str">
        <f t="shared" si="411"/>
        <v/>
      </c>
      <c r="D511" s="8"/>
      <c r="E511" s="22" t="str">
        <f t="shared" si="391"/>
        <v/>
      </c>
      <c r="F511" s="34" t="str">
        <f t="shared" si="412"/>
        <v/>
      </c>
      <c r="G511" s="8"/>
      <c r="H511" s="22" t="str">
        <f t="shared" si="392"/>
        <v/>
      </c>
      <c r="I511" s="34" t="str">
        <f t="shared" si="413"/>
        <v/>
      </c>
      <c r="J511" s="8"/>
      <c r="K511" s="22" t="str">
        <f t="shared" si="393"/>
        <v/>
      </c>
      <c r="L511" s="34" t="str">
        <f t="shared" si="414"/>
        <v/>
      </c>
      <c r="M511" s="8"/>
      <c r="N511" s="22" t="str">
        <f t="shared" si="394"/>
        <v/>
      </c>
      <c r="O511" s="34" t="str">
        <f t="shared" si="415"/>
        <v/>
      </c>
      <c r="P511" s="8"/>
      <c r="Q511" s="22" t="str">
        <f t="shared" si="395"/>
        <v/>
      </c>
      <c r="R511" s="34" t="str">
        <f t="shared" si="416"/>
        <v/>
      </c>
      <c r="S511" s="8"/>
      <c r="T511" s="22" t="str">
        <f t="shared" si="396"/>
        <v/>
      </c>
      <c r="U511" s="34" t="str">
        <f t="shared" si="417"/>
        <v/>
      </c>
      <c r="V511" s="8"/>
      <c r="W511" s="22" t="str">
        <f t="shared" si="397"/>
        <v/>
      </c>
      <c r="X511" s="34" t="str">
        <f t="shared" si="418"/>
        <v/>
      </c>
      <c r="Y511" s="8"/>
      <c r="Z511" s="22" t="str">
        <f t="shared" si="398"/>
        <v/>
      </c>
      <c r="AA511" s="34" t="str">
        <f t="shared" si="419"/>
        <v/>
      </c>
      <c r="AB511" s="8"/>
      <c r="AC511" s="22" t="str">
        <f t="shared" si="399"/>
        <v/>
      </c>
      <c r="AD511" s="34" t="str">
        <f t="shared" si="420"/>
        <v/>
      </c>
      <c r="AE511" s="8"/>
      <c r="AF511" s="22" t="str">
        <f t="shared" si="400"/>
        <v/>
      </c>
      <c r="AG511" s="34" t="str">
        <f t="shared" si="421"/>
        <v/>
      </c>
      <c r="AH511" s="8"/>
      <c r="AI511" s="22" t="str">
        <f t="shared" si="401"/>
        <v/>
      </c>
      <c r="AJ511" s="34" t="str">
        <f t="shared" si="422"/>
        <v/>
      </c>
      <c r="AK511" s="8"/>
      <c r="AL511" s="22" t="str">
        <f t="shared" si="402"/>
        <v/>
      </c>
      <c r="AM511" s="34" t="str">
        <f t="shared" si="423"/>
        <v/>
      </c>
      <c r="AN511" s="8"/>
      <c r="AO511" s="22" t="str">
        <f t="shared" si="403"/>
        <v/>
      </c>
      <c r="AP511" s="34" t="str">
        <f t="shared" si="424"/>
        <v/>
      </c>
      <c r="AQ511" s="8"/>
      <c r="AR511" s="22" t="str">
        <f t="shared" si="404"/>
        <v/>
      </c>
      <c r="AS511" s="34" t="str">
        <f t="shared" si="425"/>
        <v/>
      </c>
      <c r="AT511" s="8"/>
      <c r="AU511" s="22" t="str">
        <f t="shared" si="405"/>
        <v/>
      </c>
      <c r="AV511" s="34" t="str">
        <f t="shared" si="426"/>
        <v/>
      </c>
      <c r="AW511" s="8"/>
      <c r="AX511" s="22" t="str">
        <f t="shared" si="406"/>
        <v/>
      </c>
      <c r="AY511" s="34" t="str">
        <f t="shared" si="427"/>
        <v/>
      </c>
      <c r="AZ511" s="8"/>
      <c r="BA511" s="22" t="str">
        <f t="shared" si="407"/>
        <v/>
      </c>
      <c r="BB511" s="34" t="str">
        <f t="shared" si="428"/>
        <v/>
      </c>
      <c r="BC511" s="8"/>
      <c r="BD511" s="22" t="str">
        <f t="shared" si="408"/>
        <v/>
      </c>
      <c r="BE511" s="34" t="str">
        <f t="shared" si="429"/>
        <v/>
      </c>
      <c r="BF511" s="8"/>
      <c r="BG511" s="22" t="str">
        <f t="shared" si="409"/>
        <v/>
      </c>
      <c r="BH511" s="34" t="str">
        <f t="shared" si="430"/>
        <v/>
      </c>
      <c r="BI511" s="8"/>
      <c r="BJ511" s="22" t="str">
        <f t="shared" si="410"/>
        <v/>
      </c>
    </row>
    <row r="512" spans="1:62" ht="18" customHeight="1" x14ac:dyDescent="0.35">
      <c r="A512" s="68">
        <f>'Energy - Master'!A511</f>
        <v>46531</v>
      </c>
      <c r="B512" s="24" t="str">
        <f t="shared" si="390"/>
        <v>May-2027</v>
      </c>
      <c r="C512" s="34" t="str">
        <f t="shared" si="411"/>
        <v/>
      </c>
      <c r="D512" s="8"/>
      <c r="E512" s="22" t="str">
        <f t="shared" si="391"/>
        <v/>
      </c>
      <c r="F512" s="34" t="str">
        <f t="shared" si="412"/>
        <v/>
      </c>
      <c r="G512" s="8"/>
      <c r="H512" s="22" t="str">
        <f t="shared" si="392"/>
        <v/>
      </c>
      <c r="I512" s="34" t="str">
        <f t="shared" si="413"/>
        <v/>
      </c>
      <c r="J512" s="8"/>
      <c r="K512" s="22" t="str">
        <f t="shared" si="393"/>
        <v/>
      </c>
      <c r="L512" s="34" t="str">
        <f t="shared" si="414"/>
        <v/>
      </c>
      <c r="M512" s="8"/>
      <c r="N512" s="22" t="str">
        <f t="shared" si="394"/>
        <v/>
      </c>
      <c r="O512" s="34" t="str">
        <f t="shared" si="415"/>
        <v/>
      </c>
      <c r="P512" s="8"/>
      <c r="Q512" s="22" t="str">
        <f t="shared" si="395"/>
        <v/>
      </c>
      <c r="R512" s="34" t="str">
        <f t="shared" si="416"/>
        <v/>
      </c>
      <c r="S512" s="8"/>
      <c r="T512" s="22" t="str">
        <f t="shared" si="396"/>
        <v/>
      </c>
      <c r="U512" s="34" t="str">
        <f t="shared" si="417"/>
        <v/>
      </c>
      <c r="V512" s="8"/>
      <c r="W512" s="22" t="str">
        <f t="shared" si="397"/>
        <v/>
      </c>
      <c r="X512" s="34" t="str">
        <f t="shared" si="418"/>
        <v/>
      </c>
      <c r="Y512" s="8"/>
      <c r="Z512" s="22" t="str">
        <f t="shared" si="398"/>
        <v/>
      </c>
      <c r="AA512" s="34" t="str">
        <f t="shared" si="419"/>
        <v/>
      </c>
      <c r="AB512" s="8"/>
      <c r="AC512" s="22" t="str">
        <f t="shared" si="399"/>
        <v/>
      </c>
      <c r="AD512" s="34" t="str">
        <f t="shared" si="420"/>
        <v/>
      </c>
      <c r="AE512" s="8"/>
      <c r="AF512" s="22" t="str">
        <f t="shared" si="400"/>
        <v/>
      </c>
      <c r="AG512" s="34" t="str">
        <f t="shared" si="421"/>
        <v/>
      </c>
      <c r="AH512" s="8"/>
      <c r="AI512" s="22" t="str">
        <f t="shared" si="401"/>
        <v/>
      </c>
      <c r="AJ512" s="34" t="str">
        <f t="shared" si="422"/>
        <v/>
      </c>
      <c r="AK512" s="8"/>
      <c r="AL512" s="22" t="str">
        <f t="shared" si="402"/>
        <v/>
      </c>
      <c r="AM512" s="34" t="str">
        <f t="shared" si="423"/>
        <v/>
      </c>
      <c r="AN512" s="8"/>
      <c r="AO512" s="22" t="str">
        <f t="shared" si="403"/>
        <v/>
      </c>
      <c r="AP512" s="34" t="str">
        <f t="shared" si="424"/>
        <v/>
      </c>
      <c r="AQ512" s="8"/>
      <c r="AR512" s="22" t="str">
        <f t="shared" si="404"/>
        <v/>
      </c>
      <c r="AS512" s="34" t="str">
        <f t="shared" si="425"/>
        <v/>
      </c>
      <c r="AT512" s="8"/>
      <c r="AU512" s="22" t="str">
        <f t="shared" si="405"/>
        <v/>
      </c>
      <c r="AV512" s="34" t="str">
        <f t="shared" si="426"/>
        <v/>
      </c>
      <c r="AW512" s="8"/>
      <c r="AX512" s="22" t="str">
        <f t="shared" si="406"/>
        <v/>
      </c>
      <c r="AY512" s="34" t="str">
        <f t="shared" si="427"/>
        <v/>
      </c>
      <c r="AZ512" s="8"/>
      <c r="BA512" s="22" t="str">
        <f t="shared" si="407"/>
        <v/>
      </c>
      <c r="BB512" s="34" t="str">
        <f t="shared" si="428"/>
        <v/>
      </c>
      <c r="BC512" s="8"/>
      <c r="BD512" s="22" t="str">
        <f t="shared" si="408"/>
        <v/>
      </c>
      <c r="BE512" s="34" t="str">
        <f t="shared" si="429"/>
        <v/>
      </c>
      <c r="BF512" s="8"/>
      <c r="BG512" s="22" t="str">
        <f t="shared" si="409"/>
        <v/>
      </c>
      <c r="BH512" s="34" t="str">
        <f t="shared" si="430"/>
        <v/>
      </c>
      <c r="BI512" s="8"/>
      <c r="BJ512" s="22" t="str">
        <f t="shared" si="410"/>
        <v/>
      </c>
    </row>
    <row r="513" spans="1:62" ht="18" customHeight="1" x14ac:dyDescent="0.35">
      <c r="A513" s="68">
        <f>'Energy - Master'!A512</f>
        <v>46532</v>
      </c>
      <c r="B513" s="24" t="str">
        <f t="shared" si="390"/>
        <v>May-2027</v>
      </c>
      <c r="C513" s="34" t="str">
        <f t="shared" si="411"/>
        <v/>
      </c>
      <c r="D513" s="8"/>
      <c r="E513" s="22" t="str">
        <f t="shared" si="391"/>
        <v/>
      </c>
      <c r="F513" s="34" t="str">
        <f t="shared" si="412"/>
        <v/>
      </c>
      <c r="G513" s="8"/>
      <c r="H513" s="22" t="str">
        <f t="shared" si="392"/>
        <v/>
      </c>
      <c r="I513" s="34" t="str">
        <f t="shared" si="413"/>
        <v/>
      </c>
      <c r="J513" s="8"/>
      <c r="K513" s="22" t="str">
        <f t="shared" si="393"/>
        <v/>
      </c>
      <c r="L513" s="34" t="str">
        <f t="shared" si="414"/>
        <v/>
      </c>
      <c r="M513" s="8"/>
      <c r="N513" s="22" t="str">
        <f t="shared" si="394"/>
        <v/>
      </c>
      <c r="O513" s="34" t="str">
        <f t="shared" si="415"/>
        <v/>
      </c>
      <c r="P513" s="8"/>
      <c r="Q513" s="22" t="str">
        <f t="shared" si="395"/>
        <v/>
      </c>
      <c r="R513" s="34" t="str">
        <f t="shared" si="416"/>
        <v/>
      </c>
      <c r="S513" s="8"/>
      <c r="T513" s="22" t="str">
        <f t="shared" si="396"/>
        <v/>
      </c>
      <c r="U513" s="34" t="str">
        <f t="shared" si="417"/>
        <v/>
      </c>
      <c r="V513" s="8"/>
      <c r="W513" s="22" t="str">
        <f t="shared" si="397"/>
        <v/>
      </c>
      <c r="X513" s="34" t="str">
        <f t="shared" si="418"/>
        <v/>
      </c>
      <c r="Y513" s="8"/>
      <c r="Z513" s="22" t="str">
        <f t="shared" si="398"/>
        <v/>
      </c>
      <c r="AA513" s="34" t="str">
        <f t="shared" si="419"/>
        <v/>
      </c>
      <c r="AB513" s="8"/>
      <c r="AC513" s="22" t="str">
        <f t="shared" si="399"/>
        <v/>
      </c>
      <c r="AD513" s="34" t="str">
        <f t="shared" si="420"/>
        <v/>
      </c>
      <c r="AE513" s="8"/>
      <c r="AF513" s="22" t="str">
        <f t="shared" si="400"/>
        <v/>
      </c>
      <c r="AG513" s="34" t="str">
        <f t="shared" si="421"/>
        <v/>
      </c>
      <c r="AH513" s="8"/>
      <c r="AI513" s="22" t="str">
        <f t="shared" si="401"/>
        <v/>
      </c>
      <c r="AJ513" s="34" t="str">
        <f t="shared" si="422"/>
        <v/>
      </c>
      <c r="AK513" s="8"/>
      <c r="AL513" s="22" t="str">
        <f t="shared" si="402"/>
        <v/>
      </c>
      <c r="AM513" s="34" t="str">
        <f t="shared" si="423"/>
        <v/>
      </c>
      <c r="AN513" s="8"/>
      <c r="AO513" s="22" t="str">
        <f t="shared" si="403"/>
        <v/>
      </c>
      <c r="AP513" s="34" t="str">
        <f t="shared" si="424"/>
        <v/>
      </c>
      <c r="AQ513" s="8"/>
      <c r="AR513" s="22" t="str">
        <f t="shared" si="404"/>
        <v/>
      </c>
      <c r="AS513" s="34" t="str">
        <f t="shared" si="425"/>
        <v/>
      </c>
      <c r="AT513" s="8"/>
      <c r="AU513" s="22" t="str">
        <f t="shared" si="405"/>
        <v/>
      </c>
      <c r="AV513" s="34" t="str">
        <f t="shared" si="426"/>
        <v/>
      </c>
      <c r="AW513" s="8"/>
      <c r="AX513" s="22" t="str">
        <f t="shared" si="406"/>
        <v/>
      </c>
      <c r="AY513" s="34" t="str">
        <f t="shared" si="427"/>
        <v/>
      </c>
      <c r="AZ513" s="8"/>
      <c r="BA513" s="22" t="str">
        <f t="shared" si="407"/>
        <v/>
      </c>
      <c r="BB513" s="34" t="str">
        <f t="shared" si="428"/>
        <v/>
      </c>
      <c r="BC513" s="8"/>
      <c r="BD513" s="22" t="str">
        <f t="shared" si="408"/>
        <v/>
      </c>
      <c r="BE513" s="34" t="str">
        <f t="shared" si="429"/>
        <v/>
      </c>
      <c r="BF513" s="8"/>
      <c r="BG513" s="22" t="str">
        <f t="shared" si="409"/>
        <v/>
      </c>
      <c r="BH513" s="34" t="str">
        <f t="shared" si="430"/>
        <v/>
      </c>
      <c r="BI513" s="8"/>
      <c r="BJ513" s="22" t="str">
        <f t="shared" si="410"/>
        <v/>
      </c>
    </row>
    <row r="514" spans="1:62" ht="18" customHeight="1" x14ac:dyDescent="0.35">
      <c r="A514" s="68">
        <f>'Energy - Master'!A513</f>
        <v>46533</v>
      </c>
      <c r="B514" s="24" t="str">
        <f t="shared" si="390"/>
        <v>May-2027</v>
      </c>
      <c r="C514" s="34" t="str">
        <f t="shared" si="411"/>
        <v/>
      </c>
      <c r="D514" s="8"/>
      <c r="E514" s="22" t="str">
        <f t="shared" si="391"/>
        <v/>
      </c>
      <c r="F514" s="34" t="str">
        <f t="shared" si="412"/>
        <v/>
      </c>
      <c r="G514" s="8"/>
      <c r="H514" s="22" t="str">
        <f t="shared" si="392"/>
        <v/>
      </c>
      <c r="I514" s="34" t="str">
        <f t="shared" si="413"/>
        <v/>
      </c>
      <c r="J514" s="8"/>
      <c r="K514" s="22" t="str">
        <f t="shared" si="393"/>
        <v/>
      </c>
      <c r="L514" s="34" t="str">
        <f t="shared" si="414"/>
        <v/>
      </c>
      <c r="M514" s="8"/>
      <c r="N514" s="22" t="str">
        <f t="shared" si="394"/>
        <v/>
      </c>
      <c r="O514" s="34" t="str">
        <f t="shared" si="415"/>
        <v/>
      </c>
      <c r="P514" s="8"/>
      <c r="Q514" s="22" t="str">
        <f t="shared" si="395"/>
        <v/>
      </c>
      <c r="R514" s="34" t="str">
        <f t="shared" si="416"/>
        <v/>
      </c>
      <c r="S514" s="8"/>
      <c r="T514" s="22" t="str">
        <f t="shared" si="396"/>
        <v/>
      </c>
      <c r="U514" s="34" t="str">
        <f t="shared" si="417"/>
        <v/>
      </c>
      <c r="V514" s="8"/>
      <c r="W514" s="22" t="str">
        <f t="shared" si="397"/>
        <v/>
      </c>
      <c r="X514" s="34" t="str">
        <f t="shared" si="418"/>
        <v/>
      </c>
      <c r="Y514" s="8"/>
      <c r="Z514" s="22" t="str">
        <f t="shared" si="398"/>
        <v/>
      </c>
      <c r="AA514" s="34" t="str">
        <f t="shared" si="419"/>
        <v/>
      </c>
      <c r="AB514" s="8"/>
      <c r="AC514" s="22" t="str">
        <f t="shared" si="399"/>
        <v/>
      </c>
      <c r="AD514" s="34" t="str">
        <f t="shared" si="420"/>
        <v/>
      </c>
      <c r="AE514" s="8"/>
      <c r="AF514" s="22" t="str">
        <f t="shared" si="400"/>
        <v/>
      </c>
      <c r="AG514" s="34" t="str">
        <f t="shared" si="421"/>
        <v/>
      </c>
      <c r="AH514" s="8"/>
      <c r="AI514" s="22" t="str">
        <f t="shared" si="401"/>
        <v/>
      </c>
      <c r="AJ514" s="34" t="str">
        <f t="shared" si="422"/>
        <v/>
      </c>
      <c r="AK514" s="8"/>
      <c r="AL514" s="22" t="str">
        <f t="shared" si="402"/>
        <v/>
      </c>
      <c r="AM514" s="34" t="str">
        <f t="shared" si="423"/>
        <v/>
      </c>
      <c r="AN514" s="8"/>
      <c r="AO514" s="22" t="str">
        <f t="shared" si="403"/>
        <v/>
      </c>
      <c r="AP514" s="34" t="str">
        <f t="shared" si="424"/>
        <v/>
      </c>
      <c r="AQ514" s="8"/>
      <c r="AR514" s="22" t="str">
        <f t="shared" si="404"/>
        <v/>
      </c>
      <c r="AS514" s="34" t="str">
        <f t="shared" si="425"/>
        <v/>
      </c>
      <c r="AT514" s="8"/>
      <c r="AU514" s="22" t="str">
        <f t="shared" si="405"/>
        <v/>
      </c>
      <c r="AV514" s="34" t="str">
        <f t="shared" si="426"/>
        <v/>
      </c>
      <c r="AW514" s="8"/>
      <c r="AX514" s="22" t="str">
        <f t="shared" si="406"/>
        <v/>
      </c>
      <c r="AY514" s="34" t="str">
        <f t="shared" si="427"/>
        <v/>
      </c>
      <c r="AZ514" s="8"/>
      <c r="BA514" s="22" t="str">
        <f t="shared" si="407"/>
        <v/>
      </c>
      <c r="BB514" s="34" t="str">
        <f t="shared" si="428"/>
        <v/>
      </c>
      <c r="BC514" s="8"/>
      <c r="BD514" s="22" t="str">
        <f t="shared" si="408"/>
        <v/>
      </c>
      <c r="BE514" s="34" t="str">
        <f t="shared" si="429"/>
        <v/>
      </c>
      <c r="BF514" s="8"/>
      <c r="BG514" s="22" t="str">
        <f t="shared" si="409"/>
        <v/>
      </c>
      <c r="BH514" s="34" t="str">
        <f t="shared" si="430"/>
        <v/>
      </c>
      <c r="BI514" s="8"/>
      <c r="BJ514" s="22" t="str">
        <f t="shared" si="410"/>
        <v/>
      </c>
    </row>
    <row r="515" spans="1:62" ht="18" customHeight="1" x14ac:dyDescent="0.35">
      <c r="A515" s="68">
        <f>'Energy - Master'!A514</f>
        <v>46534</v>
      </c>
      <c r="B515" s="24" t="str">
        <f t="shared" si="390"/>
        <v>May-2027</v>
      </c>
      <c r="C515" s="34" t="str">
        <f t="shared" si="411"/>
        <v/>
      </c>
      <c r="D515" s="8"/>
      <c r="E515" s="22" t="str">
        <f t="shared" si="391"/>
        <v/>
      </c>
      <c r="F515" s="34" t="str">
        <f t="shared" si="412"/>
        <v/>
      </c>
      <c r="G515" s="8"/>
      <c r="H515" s="22" t="str">
        <f t="shared" si="392"/>
        <v/>
      </c>
      <c r="I515" s="34" t="str">
        <f t="shared" si="413"/>
        <v/>
      </c>
      <c r="J515" s="8"/>
      <c r="K515" s="22" t="str">
        <f t="shared" si="393"/>
        <v/>
      </c>
      <c r="L515" s="34" t="str">
        <f t="shared" si="414"/>
        <v/>
      </c>
      <c r="M515" s="8"/>
      <c r="N515" s="22" t="str">
        <f t="shared" si="394"/>
        <v/>
      </c>
      <c r="O515" s="34" t="str">
        <f t="shared" si="415"/>
        <v/>
      </c>
      <c r="P515" s="8"/>
      <c r="Q515" s="22" t="str">
        <f t="shared" si="395"/>
        <v/>
      </c>
      <c r="R515" s="34" t="str">
        <f t="shared" si="416"/>
        <v/>
      </c>
      <c r="S515" s="8"/>
      <c r="T515" s="22" t="str">
        <f t="shared" si="396"/>
        <v/>
      </c>
      <c r="U515" s="34" t="str">
        <f t="shared" si="417"/>
        <v/>
      </c>
      <c r="V515" s="8"/>
      <c r="W515" s="22" t="str">
        <f t="shared" si="397"/>
        <v/>
      </c>
      <c r="X515" s="34" t="str">
        <f t="shared" si="418"/>
        <v/>
      </c>
      <c r="Y515" s="8"/>
      <c r="Z515" s="22" t="str">
        <f t="shared" si="398"/>
        <v/>
      </c>
      <c r="AA515" s="34" t="str">
        <f t="shared" si="419"/>
        <v/>
      </c>
      <c r="AB515" s="8"/>
      <c r="AC515" s="22" t="str">
        <f t="shared" si="399"/>
        <v/>
      </c>
      <c r="AD515" s="34" t="str">
        <f t="shared" si="420"/>
        <v/>
      </c>
      <c r="AE515" s="8"/>
      <c r="AF515" s="22" t="str">
        <f t="shared" si="400"/>
        <v/>
      </c>
      <c r="AG515" s="34" t="str">
        <f t="shared" si="421"/>
        <v/>
      </c>
      <c r="AH515" s="8"/>
      <c r="AI515" s="22" t="str">
        <f t="shared" si="401"/>
        <v/>
      </c>
      <c r="AJ515" s="34" t="str">
        <f t="shared" si="422"/>
        <v/>
      </c>
      <c r="AK515" s="8"/>
      <c r="AL515" s="22" t="str">
        <f t="shared" si="402"/>
        <v/>
      </c>
      <c r="AM515" s="34" t="str">
        <f t="shared" si="423"/>
        <v/>
      </c>
      <c r="AN515" s="8"/>
      <c r="AO515" s="22" t="str">
        <f t="shared" si="403"/>
        <v/>
      </c>
      <c r="AP515" s="34" t="str">
        <f t="shared" si="424"/>
        <v/>
      </c>
      <c r="AQ515" s="8"/>
      <c r="AR515" s="22" t="str">
        <f t="shared" si="404"/>
        <v/>
      </c>
      <c r="AS515" s="34" t="str">
        <f t="shared" si="425"/>
        <v/>
      </c>
      <c r="AT515" s="8"/>
      <c r="AU515" s="22" t="str">
        <f t="shared" si="405"/>
        <v/>
      </c>
      <c r="AV515" s="34" t="str">
        <f t="shared" si="426"/>
        <v/>
      </c>
      <c r="AW515" s="8"/>
      <c r="AX515" s="22" t="str">
        <f t="shared" si="406"/>
        <v/>
      </c>
      <c r="AY515" s="34" t="str">
        <f t="shared" si="427"/>
        <v/>
      </c>
      <c r="AZ515" s="8"/>
      <c r="BA515" s="22" t="str">
        <f t="shared" si="407"/>
        <v/>
      </c>
      <c r="BB515" s="34" t="str">
        <f t="shared" si="428"/>
        <v/>
      </c>
      <c r="BC515" s="8"/>
      <c r="BD515" s="22" t="str">
        <f t="shared" si="408"/>
        <v/>
      </c>
      <c r="BE515" s="34" t="str">
        <f t="shared" si="429"/>
        <v/>
      </c>
      <c r="BF515" s="8"/>
      <c r="BG515" s="22" t="str">
        <f t="shared" si="409"/>
        <v/>
      </c>
      <c r="BH515" s="34" t="str">
        <f t="shared" si="430"/>
        <v/>
      </c>
      <c r="BI515" s="8"/>
      <c r="BJ515" s="22" t="str">
        <f t="shared" si="410"/>
        <v/>
      </c>
    </row>
    <row r="516" spans="1:62" ht="18" customHeight="1" x14ac:dyDescent="0.35">
      <c r="A516" s="68">
        <f>'Energy - Master'!A515</f>
        <v>46535</v>
      </c>
      <c r="B516" s="24" t="str">
        <f t="shared" ref="B516:B579" si="431">IF(A516="","",TEXT(A516,"MMM-YYYY"))</f>
        <v>May-2027</v>
      </c>
      <c r="C516" s="34" t="str">
        <f t="shared" si="411"/>
        <v/>
      </c>
      <c r="D516" s="8"/>
      <c r="E516" s="22" t="str">
        <f t="shared" ref="E516:E579" si="432">IF(OR(C516="",D516=""),"",D516-C516)</f>
        <v/>
      </c>
      <c r="F516" s="34" t="str">
        <f t="shared" si="412"/>
        <v/>
      </c>
      <c r="G516" s="8"/>
      <c r="H516" s="22" t="str">
        <f t="shared" ref="H516:H579" si="433">IF(OR(F516="",G516=""),"",G516-F516)</f>
        <v/>
      </c>
      <c r="I516" s="34" t="str">
        <f t="shared" si="413"/>
        <v/>
      </c>
      <c r="J516" s="8"/>
      <c r="K516" s="22" t="str">
        <f t="shared" ref="K516:K579" si="434">IF(OR(I516="",J516=""),"",J516-I516)</f>
        <v/>
      </c>
      <c r="L516" s="34" t="str">
        <f t="shared" si="414"/>
        <v/>
      </c>
      <c r="M516" s="8"/>
      <c r="N516" s="22" t="str">
        <f t="shared" ref="N516:N579" si="435">IF(OR(L516="",M516=""),"",M516-L516)</f>
        <v/>
      </c>
      <c r="O516" s="34" t="str">
        <f t="shared" si="415"/>
        <v/>
      </c>
      <c r="P516" s="8"/>
      <c r="Q516" s="22" t="str">
        <f t="shared" ref="Q516:Q579" si="436">IF(OR(O516="",P516=""),"",P516-O516)</f>
        <v/>
      </c>
      <c r="R516" s="34" t="str">
        <f t="shared" si="416"/>
        <v/>
      </c>
      <c r="S516" s="8"/>
      <c r="T516" s="22" t="str">
        <f t="shared" ref="T516:T579" si="437">IF(OR(R516="",S516=""),"",S516-R516)</f>
        <v/>
      </c>
      <c r="U516" s="34" t="str">
        <f t="shared" si="417"/>
        <v/>
      </c>
      <c r="V516" s="8"/>
      <c r="W516" s="22" t="str">
        <f t="shared" ref="W516:W579" si="438">IF(OR(U516="",V516=""),"",V516-U516)</f>
        <v/>
      </c>
      <c r="X516" s="34" t="str">
        <f t="shared" si="418"/>
        <v/>
      </c>
      <c r="Y516" s="8"/>
      <c r="Z516" s="22" t="str">
        <f t="shared" ref="Z516:Z579" si="439">IF(OR(X516="",Y516=""),"",Y516-X516)</f>
        <v/>
      </c>
      <c r="AA516" s="34" t="str">
        <f t="shared" si="419"/>
        <v/>
      </c>
      <c r="AB516" s="8"/>
      <c r="AC516" s="22" t="str">
        <f t="shared" ref="AC516:AC579" si="440">IF(OR(AA516="",AB516=""),"",AB516-AA516)</f>
        <v/>
      </c>
      <c r="AD516" s="34" t="str">
        <f t="shared" si="420"/>
        <v/>
      </c>
      <c r="AE516" s="8"/>
      <c r="AF516" s="22" t="str">
        <f t="shared" ref="AF516:AF579" si="441">IF(OR(AD516="",AE516=""),"",AE516-AD516)</f>
        <v/>
      </c>
      <c r="AG516" s="34" t="str">
        <f t="shared" si="421"/>
        <v/>
      </c>
      <c r="AH516" s="8"/>
      <c r="AI516" s="22" t="str">
        <f t="shared" ref="AI516:AI579" si="442">IF(OR(AG516="",AH516=""),"",AH516-AG516)</f>
        <v/>
      </c>
      <c r="AJ516" s="34" t="str">
        <f t="shared" si="422"/>
        <v/>
      </c>
      <c r="AK516" s="8"/>
      <c r="AL516" s="22" t="str">
        <f t="shared" ref="AL516:AL579" si="443">IF(OR(AJ516="",AK516=""),"",AK516-AJ516)</f>
        <v/>
      </c>
      <c r="AM516" s="34" t="str">
        <f t="shared" si="423"/>
        <v/>
      </c>
      <c r="AN516" s="8"/>
      <c r="AO516" s="22" t="str">
        <f t="shared" ref="AO516:AO579" si="444">IF(OR(AM516="",AN516=""),"",AN516-AM516)</f>
        <v/>
      </c>
      <c r="AP516" s="34" t="str">
        <f t="shared" si="424"/>
        <v/>
      </c>
      <c r="AQ516" s="8"/>
      <c r="AR516" s="22" t="str">
        <f t="shared" ref="AR516:AR579" si="445">IF(OR(AP516="",AQ516=""),"",AQ516-AP516)</f>
        <v/>
      </c>
      <c r="AS516" s="34" t="str">
        <f t="shared" si="425"/>
        <v/>
      </c>
      <c r="AT516" s="8"/>
      <c r="AU516" s="22" t="str">
        <f t="shared" ref="AU516:AU579" si="446">IF(OR(AS516="",AT516=""),"",AT516-AS516)</f>
        <v/>
      </c>
      <c r="AV516" s="34" t="str">
        <f t="shared" si="426"/>
        <v/>
      </c>
      <c r="AW516" s="8"/>
      <c r="AX516" s="22" t="str">
        <f t="shared" ref="AX516:AX579" si="447">IF(OR(AV516="",AW516=""),"",AW516-AV516)</f>
        <v/>
      </c>
      <c r="AY516" s="34" t="str">
        <f t="shared" si="427"/>
        <v/>
      </c>
      <c r="AZ516" s="8"/>
      <c r="BA516" s="22" t="str">
        <f t="shared" ref="BA516:BA579" si="448">IF(OR(AY516="",AZ516=""),"",AZ516-AY516)</f>
        <v/>
      </c>
      <c r="BB516" s="34" t="str">
        <f t="shared" si="428"/>
        <v/>
      </c>
      <c r="BC516" s="8"/>
      <c r="BD516" s="22" t="str">
        <f t="shared" ref="BD516:BD579" si="449">IF(OR(BB516="",BC516=""),"",BC516-BB516)</f>
        <v/>
      </c>
      <c r="BE516" s="34" t="str">
        <f t="shared" si="429"/>
        <v/>
      </c>
      <c r="BF516" s="8"/>
      <c r="BG516" s="22" t="str">
        <f t="shared" ref="BG516:BG579" si="450">IF(OR(BE516="",BF516=""),"",BF516-BE516)</f>
        <v/>
      </c>
      <c r="BH516" s="34" t="str">
        <f t="shared" si="430"/>
        <v/>
      </c>
      <c r="BI516" s="8"/>
      <c r="BJ516" s="22" t="str">
        <f t="shared" ref="BJ516:BJ579" si="451">IF(OR(BH516="",BI516=""),"",BI516-BH516)</f>
        <v/>
      </c>
    </row>
    <row r="517" spans="1:62" ht="18" customHeight="1" x14ac:dyDescent="0.35">
      <c r="A517" s="68">
        <f>'Energy - Master'!A516</f>
        <v>46536</v>
      </c>
      <c r="B517" s="24" t="str">
        <f t="shared" si="431"/>
        <v>May-2027</v>
      </c>
      <c r="C517" s="34" t="str">
        <f t="shared" ref="C517:C580" si="452">IF(D516="","",D516)</f>
        <v/>
      </c>
      <c r="D517" s="8"/>
      <c r="E517" s="22" t="str">
        <f t="shared" si="432"/>
        <v/>
      </c>
      <c r="F517" s="34" t="str">
        <f t="shared" ref="F517:F580" si="453">IF(G516="","",G516)</f>
        <v/>
      </c>
      <c r="G517" s="8"/>
      <c r="H517" s="22" t="str">
        <f t="shared" si="433"/>
        <v/>
      </c>
      <c r="I517" s="34" t="str">
        <f t="shared" ref="I517:I580" si="454">IF(J516="","",J516)</f>
        <v/>
      </c>
      <c r="J517" s="8"/>
      <c r="K517" s="22" t="str">
        <f t="shared" si="434"/>
        <v/>
      </c>
      <c r="L517" s="34" t="str">
        <f t="shared" ref="L517:L580" si="455">IF(M516="","",M516)</f>
        <v/>
      </c>
      <c r="M517" s="8"/>
      <c r="N517" s="22" t="str">
        <f t="shared" si="435"/>
        <v/>
      </c>
      <c r="O517" s="34" t="str">
        <f t="shared" ref="O517:O580" si="456">IF(P516="","",P516)</f>
        <v/>
      </c>
      <c r="P517" s="8"/>
      <c r="Q517" s="22" t="str">
        <f t="shared" si="436"/>
        <v/>
      </c>
      <c r="R517" s="34" t="str">
        <f t="shared" ref="R517:R580" si="457">IF(S516="","",S516)</f>
        <v/>
      </c>
      <c r="S517" s="8"/>
      <c r="T517" s="22" t="str">
        <f t="shared" si="437"/>
        <v/>
      </c>
      <c r="U517" s="34" t="str">
        <f t="shared" ref="U517:U580" si="458">IF(V516="","",V516)</f>
        <v/>
      </c>
      <c r="V517" s="8"/>
      <c r="W517" s="22" t="str">
        <f t="shared" si="438"/>
        <v/>
      </c>
      <c r="X517" s="34" t="str">
        <f t="shared" ref="X517:X580" si="459">IF(Y516="","",Y516)</f>
        <v/>
      </c>
      <c r="Y517" s="8"/>
      <c r="Z517" s="22" t="str">
        <f t="shared" si="439"/>
        <v/>
      </c>
      <c r="AA517" s="34" t="str">
        <f t="shared" ref="AA517:AA580" si="460">IF(AB516="","",AB516)</f>
        <v/>
      </c>
      <c r="AB517" s="8"/>
      <c r="AC517" s="22" t="str">
        <f t="shared" si="440"/>
        <v/>
      </c>
      <c r="AD517" s="34" t="str">
        <f t="shared" ref="AD517:AD580" si="461">IF(AE516="","",AE516)</f>
        <v/>
      </c>
      <c r="AE517" s="8"/>
      <c r="AF517" s="22" t="str">
        <f t="shared" si="441"/>
        <v/>
      </c>
      <c r="AG517" s="34" t="str">
        <f t="shared" ref="AG517:AG580" si="462">IF(AH516="","",AH516)</f>
        <v/>
      </c>
      <c r="AH517" s="8"/>
      <c r="AI517" s="22" t="str">
        <f t="shared" si="442"/>
        <v/>
      </c>
      <c r="AJ517" s="34" t="str">
        <f t="shared" ref="AJ517:AJ580" si="463">IF(AK516="","",AK516)</f>
        <v/>
      </c>
      <c r="AK517" s="8"/>
      <c r="AL517" s="22" t="str">
        <f t="shared" si="443"/>
        <v/>
      </c>
      <c r="AM517" s="34" t="str">
        <f t="shared" ref="AM517:AM580" si="464">IF(AN516="","",AN516)</f>
        <v/>
      </c>
      <c r="AN517" s="8"/>
      <c r="AO517" s="22" t="str">
        <f t="shared" si="444"/>
        <v/>
      </c>
      <c r="AP517" s="34" t="str">
        <f t="shared" ref="AP517:AP580" si="465">IF(AQ516="","",AQ516)</f>
        <v/>
      </c>
      <c r="AQ517" s="8"/>
      <c r="AR517" s="22" t="str">
        <f t="shared" si="445"/>
        <v/>
      </c>
      <c r="AS517" s="34" t="str">
        <f t="shared" ref="AS517:AS580" si="466">IF(AT516="","",AT516)</f>
        <v/>
      </c>
      <c r="AT517" s="8"/>
      <c r="AU517" s="22" t="str">
        <f t="shared" si="446"/>
        <v/>
      </c>
      <c r="AV517" s="34" t="str">
        <f t="shared" ref="AV517:AV580" si="467">IF(AW516="","",AW516)</f>
        <v/>
      </c>
      <c r="AW517" s="8"/>
      <c r="AX517" s="22" t="str">
        <f t="shared" si="447"/>
        <v/>
      </c>
      <c r="AY517" s="34" t="str">
        <f t="shared" ref="AY517:AY580" si="468">IF(AZ516="","",AZ516)</f>
        <v/>
      </c>
      <c r="AZ517" s="8"/>
      <c r="BA517" s="22" t="str">
        <f t="shared" si="448"/>
        <v/>
      </c>
      <c r="BB517" s="34" t="str">
        <f t="shared" ref="BB517:BB580" si="469">IF(BC516="","",BC516)</f>
        <v/>
      </c>
      <c r="BC517" s="8"/>
      <c r="BD517" s="22" t="str">
        <f t="shared" si="449"/>
        <v/>
      </c>
      <c r="BE517" s="34" t="str">
        <f t="shared" ref="BE517:BE580" si="470">IF(BF516="","",BF516)</f>
        <v/>
      </c>
      <c r="BF517" s="8"/>
      <c r="BG517" s="22" t="str">
        <f t="shared" si="450"/>
        <v/>
      </c>
      <c r="BH517" s="34" t="str">
        <f t="shared" ref="BH517:BH580" si="471">IF(BI516="","",BI516)</f>
        <v/>
      </c>
      <c r="BI517" s="8"/>
      <c r="BJ517" s="22" t="str">
        <f t="shared" si="451"/>
        <v/>
      </c>
    </row>
    <row r="518" spans="1:62" ht="18" customHeight="1" x14ac:dyDescent="0.35">
      <c r="A518" s="68">
        <f>'Energy - Master'!A517</f>
        <v>46537</v>
      </c>
      <c r="B518" s="24" t="str">
        <f t="shared" si="431"/>
        <v>May-2027</v>
      </c>
      <c r="C518" s="34" t="str">
        <f t="shared" si="452"/>
        <v/>
      </c>
      <c r="D518" s="8"/>
      <c r="E518" s="22" t="str">
        <f t="shared" si="432"/>
        <v/>
      </c>
      <c r="F518" s="34" t="str">
        <f t="shared" si="453"/>
        <v/>
      </c>
      <c r="G518" s="8"/>
      <c r="H518" s="22" t="str">
        <f t="shared" si="433"/>
        <v/>
      </c>
      <c r="I518" s="34" t="str">
        <f t="shared" si="454"/>
        <v/>
      </c>
      <c r="J518" s="8"/>
      <c r="K518" s="22" t="str">
        <f t="shared" si="434"/>
        <v/>
      </c>
      <c r="L518" s="34" t="str">
        <f t="shared" si="455"/>
        <v/>
      </c>
      <c r="M518" s="8"/>
      <c r="N518" s="22" t="str">
        <f t="shared" si="435"/>
        <v/>
      </c>
      <c r="O518" s="34" t="str">
        <f t="shared" si="456"/>
        <v/>
      </c>
      <c r="P518" s="8"/>
      <c r="Q518" s="22" t="str">
        <f t="shared" si="436"/>
        <v/>
      </c>
      <c r="R518" s="34" t="str">
        <f t="shared" si="457"/>
        <v/>
      </c>
      <c r="S518" s="8"/>
      <c r="T518" s="22" t="str">
        <f t="shared" si="437"/>
        <v/>
      </c>
      <c r="U518" s="34" t="str">
        <f t="shared" si="458"/>
        <v/>
      </c>
      <c r="V518" s="8"/>
      <c r="W518" s="22" t="str">
        <f t="shared" si="438"/>
        <v/>
      </c>
      <c r="X518" s="34" t="str">
        <f t="shared" si="459"/>
        <v/>
      </c>
      <c r="Y518" s="8"/>
      <c r="Z518" s="22" t="str">
        <f t="shared" si="439"/>
        <v/>
      </c>
      <c r="AA518" s="34" t="str">
        <f t="shared" si="460"/>
        <v/>
      </c>
      <c r="AB518" s="8"/>
      <c r="AC518" s="22" t="str">
        <f t="shared" si="440"/>
        <v/>
      </c>
      <c r="AD518" s="34" t="str">
        <f t="shared" si="461"/>
        <v/>
      </c>
      <c r="AE518" s="8"/>
      <c r="AF518" s="22" t="str">
        <f t="shared" si="441"/>
        <v/>
      </c>
      <c r="AG518" s="34" t="str">
        <f t="shared" si="462"/>
        <v/>
      </c>
      <c r="AH518" s="8"/>
      <c r="AI518" s="22" t="str">
        <f t="shared" si="442"/>
        <v/>
      </c>
      <c r="AJ518" s="34" t="str">
        <f t="shared" si="463"/>
        <v/>
      </c>
      <c r="AK518" s="8"/>
      <c r="AL518" s="22" t="str">
        <f t="shared" si="443"/>
        <v/>
      </c>
      <c r="AM518" s="34" t="str">
        <f t="shared" si="464"/>
        <v/>
      </c>
      <c r="AN518" s="8"/>
      <c r="AO518" s="22" t="str">
        <f t="shared" si="444"/>
        <v/>
      </c>
      <c r="AP518" s="34" t="str">
        <f t="shared" si="465"/>
        <v/>
      </c>
      <c r="AQ518" s="8"/>
      <c r="AR518" s="22" t="str">
        <f t="shared" si="445"/>
        <v/>
      </c>
      <c r="AS518" s="34" t="str">
        <f t="shared" si="466"/>
        <v/>
      </c>
      <c r="AT518" s="8"/>
      <c r="AU518" s="22" t="str">
        <f t="shared" si="446"/>
        <v/>
      </c>
      <c r="AV518" s="34" t="str">
        <f t="shared" si="467"/>
        <v/>
      </c>
      <c r="AW518" s="8"/>
      <c r="AX518" s="22" t="str">
        <f t="shared" si="447"/>
        <v/>
      </c>
      <c r="AY518" s="34" t="str">
        <f t="shared" si="468"/>
        <v/>
      </c>
      <c r="AZ518" s="8"/>
      <c r="BA518" s="22" t="str">
        <f t="shared" si="448"/>
        <v/>
      </c>
      <c r="BB518" s="34" t="str">
        <f t="shared" si="469"/>
        <v/>
      </c>
      <c r="BC518" s="8"/>
      <c r="BD518" s="22" t="str">
        <f t="shared" si="449"/>
        <v/>
      </c>
      <c r="BE518" s="34" t="str">
        <f t="shared" si="470"/>
        <v/>
      </c>
      <c r="BF518" s="8"/>
      <c r="BG518" s="22" t="str">
        <f t="shared" si="450"/>
        <v/>
      </c>
      <c r="BH518" s="34" t="str">
        <f t="shared" si="471"/>
        <v/>
      </c>
      <c r="BI518" s="8"/>
      <c r="BJ518" s="22" t="str">
        <f t="shared" si="451"/>
        <v/>
      </c>
    </row>
    <row r="519" spans="1:62" ht="18" customHeight="1" x14ac:dyDescent="0.35">
      <c r="A519" s="68">
        <f>'Energy - Master'!A518</f>
        <v>46538</v>
      </c>
      <c r="B519" s="24" t="str">
        <f t="shared" si="431"/>
        <v>May-2027</v>
      </c>
      <c r="C519" s="34" t="str">
        <f t="shared" si="452"/>
        <v/>
      </c>
      <c r="D519" s="8"/>
      <c r="E519" s="22" t="str">
        <f t="shared" si="432"/>
        <v/>
      </c>
      <c r="F519" s="34" t="str">
        <f t="shared" si="453"/>
        <v/>
      </c>
      <c r="G519" s="8"/>
      <c r="H519" s="22" t="str">
        <f t="shared" si="433"/>
        <v/>
      </c>
      <c r="I519" s="34" t="str">
        <f t="shared" si="454"/>
        <v/>
      </c>
      <c r="J519" s="8"/>
      <c r="K519" s="22" t="str">
        <f t="shared" si="434"/>
        <v/>
      </c>
      <c r="L519" s="34" t="str">
        <f t="shared" si="455"/>
        <v/>
      </c>
      <c r="M519" s="8"/>
      <c r="N519" s="22" t="str">
        <f t="shared" si="435"/>
        <v/>
      </c>
      <c r="O519" s="34" t="str">
        <f t="shared" si="456"/>
        <v/>
      </c>
      <c r="P519" s="8"/>
      <c r="Q519" s="22" t="str">
        <f t="shared" si="436"/>
        <v/>
      </c>
      <c r="R519" s="34" t="str">
        <f t="shared" si="457"/>
        <v/>
      </c>
      <c r="S519" s="8"/>
      <c r="T519" s="22" t="str">
        <f t="shared" si="437"/>
        <v/>
      </c>
      <c r="U519" s="34" t="str">
        <f t="shared" si="458"/>
        <v/>
      </c>
      <c r="V519" s="8"/>
      <c r="W519" s="22" t="str">
        <f t="shared" si="438"/>
        <v/>
      </c>
      <c r="X519" s="34" t="str">
        <f t="shared" si="459"/>
        <v/>
      </c>
      <c r="Y519" s="8"/>
      <c r="Z519" s="22" t="str">
        <f t="shared" si="439"/>
        <v/>
      </c>
      <c r="AA519" s="34" t="str">
        <f t="shared" si="460"/>
        <v/>
      </c>
      <c r="AB519" s="8"/>
      <c r="AC519" s="22" t="str">
        <f t="shared" si="440"/>
        <v/>
      </c>
      <c r="AD519" s="34" t="str">
        <f t="shared" si="461"/>
        <v/>
      </c>
      <c r="AE519" s="8"/>
      <c r="AF519" s="22" t="str">
        <f t="shared" si="441"/>
        <v/>
      </c>
      <c r="AG519" s="34" t="str">
        <f t="shared" si="462"/>
        <v/>
      </c>
      <c r="AH519" s="8"/>
      <c r="AI519" s="22" t="str">
        <f t="shared" si="442"/>
        <v/>
      </c>
      <c r="AJ519" s="34" t="str">
        <f t="shared" si="463"/>
        <v/>
      </c>
      <c r="AK519" s="8"/>
      <c r="AL519" s="22" t="str">
        <f t="shared" si="443"/>
        <v/>
      </c>
      <c r="AM519" s="34" t="str">
        <f t="shared" si="464"/>
        <v/>
      </c>
      <c r="AN519" s="8"/>
      <c r="AO519" s="22" t="str">
        <f t="shared" si="444"/>
        <v/>
      </c>
      <c r="AP519" s="34" t="str">
        <f t="shared" si="465"/>
        <v/>
      </c>
      <c r="AQ519" s="8"/>
      <c r="AR519" s="22" t="str">
        <f t="shared" si="445"/>
        <v/>
      </c>
      <c r="AS519" s="34" t="str">
        <f t="shared" si="466"/>
        <v/>
      </c>
      <c r="AT519" s="8"/>
      <c r="AU519" s="22" t="str">
        <f t="shared" si="446"/>
        <v/>
      </c>
      <c r="AV519" s="34" t="str">
        <f t="shared" si="467"/>
        <v/>
      </c>
      <c r="AW519" s="8"/>
      <c r="AX519" s="22" t="str">
        <f t="shared" si="447"/>
        <v/>
      </c>
      <c r="AY519" s="34" t="str">
        <f t="shared" si="468"/>
        <v/>
      </c>
      <c r="AZ519" s="8"/>
      <c r="BA519" s="22" t="str">
        <f t="shared" si="448"/>
        <v/>
      </c>
      <c r="BB519" s="34" t="str">
        <f t="shared" si="469"/>
        <v/>
      </c>
      <c r="BC519" s="8"/>
      <c r="BD519" s="22" t="str">
        <f t="shared" si="449"/>
        <v/>
      </c>
      <c r="BE519" s="34" t="str">
        <f t="shared" si="470"/>
        <v/>
      </c>
      <c r="BF519" s="8"/>
      <c r="BG519" s="22" t="str">
        <f t="shared" si="450"/>
        <v/>
      </c>
      <c r="BH519" s="34" t="str">
        <f t="shared" si="471"/>
        <v/>
      </c>
      <c r="BI519" s="8"/>
      <c r="BJ519" s="22" t="str">
        <f t="shared" si="451"/>
        <v/>
      </c>
    </row>
    <row r="520" spans="1:62" ht="18" customHeight="1" x14ac:dyDescent="0.35">
      <c r="A520" s="68">
        <f>'Energy - Master'!A519</f>
        <v>46539</v>
      </c>
      <c r="B520" s="24" t="str">
        <f t="shared" si="431"/>
        <v>Jun-2027</v>
      </c>
      <c r="C520" s="34" t="str">
        <f t="shared" si="452"/>
        <v/>
      </c>
      <c r="D520" s="8"/>
      <c r="E520" s="22" t="str">
        <f t="shared" si="432"/>
        <v/>
      </c>
      <c r="F520" s="34" t="str">
        <f t="shared" si="453"/>
        <v/>
      </c>
      <c r="G520" s="8"/>
      <c r="H520" s="22" t="str">
        <f t="shared" si="433"/>
        <v/>
      </c>
      <c r="I520" s="34" t="str">
        <f t="shared" si="454"/>
        <v/>
      </c>
      <c r="J520" s="8"/>
      <c r="K520" s="22" t="str">
        <f t="shared" si="434"/>
        <v/>
      </c>
      <c r="L520" s="34" t="str">
        <f t="shared" si="455"/>
        <v/>
      </c>
      <c r="M520" s="8"/>
      <c r="N520" s="22" t="str">
        <f t="shared" si="435"/>
        <v/>
      </c>
      <c r="O520" s="34" t="str">
        <f t="shared" si="456"/>
        <v/>
      </c>
      <c r="P520" s="8"/>
      <c r="Q520" s="22" t="str">
        <f t="shared" si="436"/>
        <v/>
      </c>
      <c r="R520" s="34" t="str">
        <f t="shared" si="457"/>
        <v/>
      </c>
      <c r="S520" s="8"/>
      <c r="T520" s="22" t="str">
        <f t="shared" si="437"/>
        <v/>
      </c>
      <c r="U520" s="34" t="str">
        <f t="shared" si="458"/>
        <v/>
      </c>
      <c r="V520" s="8"/>
      <c r="W520" s="22" t="str">
        <f t="shared" si="438"/>
        <v/>
      </c>
      <c r="X520" s="34" t="str">
        <f t="shared" si="459"/>
        <v/>
      </c>
      <c r="Y520" s="8"/>
      <c r="Z520" s="22" t="str">
        <f t="shared" si="439"/>
        <v/>
      </c>
      <c r="AA520" s="34" t="str">
        <f t="shared" si="460"/>
        <v/>
      </c>
      <c r="AB520" s="8"/>
      <c r="AC520" s="22" t="str">
        <f t="shared" si="440"/>
        <v/>
      </c>
      <c r="AD520" s="34" t="str">
        <f t="shared" si="461"/>
        <v/>
      </c>
      <c r="AE520" s="8"/>
      <c r="AF520" s="22" t="str">
        <f t="shared" si="441"/>
        <v/>
      </c>
      <c r="AG520" s="34" t="str">
        <f t="shared" si="462"/>
        <v/>
      </c>
      <c r="AH520" s="8"/>
      <c r="AI520" s="22" t="str">
        <f t="shared" si="442"/>
        <v/>
      </c>
      <c r="AJ520" s="34" t="str">
        <f t="shared" si="463"/>
        <v/>
      </c>
      <c r="AK520" s="8"/>
      <c r="AL520" s="22" t="str">
        <f t="shared" si="443"/>
        <v/>
      </c>
      <c r="AM520" s="34" t="str">
        <f t="shared" si="464"/>
        <v/>
      </c>
      <c r="AN520" s="8"/>
      <c r="AO520" s="22" t="str">
        <f t="shared" si="444"/>
        <v/>
      </c>
      <c r="AP520" s="34" t="str">
        <f t="shared" si="465"/>
        <v/>
      </c>
      <c r="AQ520" s="8"/>
      <c r="AR520" s="22" t="str">
        <f t="shared" si="445"/>
        <v/>
      </c>
      <c r="AS520" s="34" t="str">
        <f t="shared" si="466"/>
        <v/>
      </c>
      <c r="AT520" s="8"/>
      <c r="AU520" s="22" t="str">
        <f t="shared" si="446"/>
        <v/>
      </c>
      <c r="AV520" s="34" t="str">
        <f t="shared" si="467"/>
        <v/>
      </c>
      <c r="AW520" s="8"/>
      <c r="AX520" s="22" t="str">
        <f t="shared" si="447"/>
        <v/>
      </c>
      <c r="AY520" s="34" t="str">
        <f t="shared" si="468"/>
        <v/>
      </c>
      <c r="AZ520" s="8"/>
      <c r="BA520" s="22" t="str">
        <f t="shared" si="448"/>
        <v/>
      </c>
      <c r="BB520" s="34" t="str">
        <f t="shared" si="469"/>
        <v/>
      </c>
      <c r="BC520" s="8"/>
      <c r="BD520" s="22" t="str">
        <f t="shared" si="449"/>
        <v/>
      </c>
      <c r="BE520" s="34" t="str">
        <f t="shared" si="470"/>
        <v/>
      </c>
      <c r="BF520" s="8"/>
      <c r="BG520" s="22" t="str">
        <f t="shared" si="450"/>
        <v/>
      </c>
      <c r="BH520" s="34" t="str">
        <f t="shared" si="471"/>
        <v/>
      </c>
      <c r="BI520" s="8"/>
      <c r="BJ520" s="22" t="str">
        <f t="shared" si="451"/>
        <v/>
      </c>
    </row>
    <row r="521" spans="1:62" ht="18" customHeight="1" x14ac:dyDescent="0.35">
      <c r="A521" s="68">
        <f>'Energy - Master'!A520</f>
        <v>46540</v>
      </c>
      <c r="B521" s="24" t="str">
        <f t="shared" si="431"/>
        <v>Jun-2027</v>
      </c>
      <c r="C521" s="34" t="str">
        <f t="shared" si="452"/>
        <v/>
      </c>
      <c r="D521" s="8"/>
      <c r="E521" s="22" t="str">
        <f t="shared" si="432"/>
        <v/>
      </c>
      <c r="F521" s="34" t="str">
        <f t="shared" si="453"/>
        <v/>
      </c>
      <c r="G521" s="8"/>
      <c r="H521" s="22" t="str">
        <f t="shared" si="433"/>
        <v/>
      </c>
      <c r="I521" s="34" t="str">
        <f t="shared" si="454"/>
        <v/>
      </c>
      <c r="J521" s="8"/>
      <c r="K521" s="22" t="str">
        <f t="shared" si="434"/>
        <v/>
      </c>
      <c r="L521" s="34" t="str">
        <f t="shared" si="455"/>
        <v/>
      </c>
      <c r="M521" s="8"/>
      <c r="N521" s="22" t="str">
        <f t="shared" si="435"/>
        <v/>
      </c>
      <c r="O521" s="34" t="str">
        <f t="shared" si="456"/>
        <v/>
      </c>
      <c r="P521" s="8"/>
      <c r="Q521" s="22" t="str">
        <f t="shared" si="436"/>
        <v/>
      </c>
      <c r="R521" s="34" t="str">
        <f t="shared" si="457"/>
        <v/>
      </c>
      <c r="S521" s="8"/>
      <c r="T521" s="22" t="str">
        <f t="shared" si="437"/>
        <v/>
      </c>
      <c r="U521" s="34" t="str">
        <f t="shared" si="458"/>
        <v/>
      </c>
      <c r="V521" s="8"/>
      <c r="W521" s="22" t="str">
        <f t="shared" si="438"/>
        <v/>
      </c>
      <c r="X521" s="34" t="str">
        <f t="shared" si="459"/>
        <v/>
      </c>
      <c r="Y521" s="8"/>
      <c r="Z521" s="22" t="str">
        <f t="shared" si="439"/>
        <v/>
      </c>
      <c r="AA521" s="34" t="str">
        <f t="shared" si="460"/>
        <v/>
      </c>
      <c r="AB521" s="8"/>
      <c r="AC521" s="22" t="str">
        <f t="shared" si="440"/>
        <v/>
      </c>
      <c r="AD521" s="34" t="str">
        <f t="shared" si="461"/>
        <v/>
      </c>
      <c r="AE521" s="8"/>
      <c r="AF521" s="22" t="str">
        <f t="shared" si="441"/>
        <v/>
      </c>
      <c r="AG521" s="34" t="str">
        <f t="shared" si="462"/>
        <v/>
      </c>
      <c r="AH521" s="8"/>
      <c r="AI521" s="22" t="str">
        <f t="shared" si="442"/>
        <v/>
      </c>
      <c r="AJ521" s="34" t="str">
        <f t="shared" si="463"/>
        <v/>
      </c>
      <c r="AK521" s="8"/>
      <c r="AL521" s="22" t="str">
        <f t="shared" si="443"/>
        <v/>
      </c>
      <c r="AM521" s="34" t="str">
        <f t="shared" si="464"/>
        <v/>
      </c>
      <c r="AN521" s="8"/>
      <c r="AO521" s="22" t="str">
        <f t="shared" si="444"/>
        <v/>
      </c>
      <c r="AP521" s="34" t="str">
        <f t="shared" si="465"/>
        <v/>
      </c>
      <c r="AQ521" s="8"/>
      <c r="AR521" s="22" t="str">
        <f t="shared" si="445"/>
        <v/>
      </c>
      <c r="AS521" s="34" t="str">
        <f t="shared" si="466"/>
        <v/>
      </c>
      <c r="AT521" s="8"/>
      <c r="AU521" s="22" t="str">
        <f t="shared" si="446"/>
        <v/>
      </c>
      <c r="AV521" s="34" t="str">
        <f t="shared" si="467"/>
        <v/>
      </c>
      <c r="AW521" s="8"/>
      <c r="AX521" s="22" t="str">
        <f t="shared" si="447"/>
        <v/>
      </c>
      <c r="AY521" s="34" t="str">
        <f t="shared" si="468"/>
        <v/>
      </c>
      <c r="AZ521" s="8"/>
      <c r="BA521" s="22" t="str">
        <f t="shared" si="448"/>
        <v/>
      </c>
      <c r="BB521" s="34" t="str">
        <f t="shared" si="469"/>
        <v/>
      </c>
      <c r="BC521" s="8"/>
      <c r="BD521" s="22" t="str">
        <f t="shared" si="449"/>
        <v/>
      </c>
      <c r="BE521" s="34" t="str">
        <f t="shared" si="470"/>
        <v/>
      </c>
      <c r="BF521" s="8"/>
      <c r="BG521" s="22" t="str">
        <f t="shared" si="450"/>
        <v/>
      </c>
      <c r="BH521" s="34" t="str">
        <f t="shared" si="471"/>
        <v/>
      </c>
      <c r="BI521" s="8"/>
      <c r="BJ521" s="22" t="str">
        <f t="shared" si="451"/>
        <v/>
      </c>
    </row>
    <row r="522" spans="1:62" ht="18" customHeight="1" x14ac:dyDescent="0.35">
      <c r="A522" s="68">
        <f>'Energy - Master'!A521</f>
        <v>46541</v>
      </c>
      <c r="B522" s="24" t="str">
        <f t="shared" si="431"/>
        <v>Jun-2027</v>
      </c>
      <c r="C522" s="34" t="str">
        <f t="shared" si="452"/>
        <v/>
      </c>
      <c r="D522" s="8"/>
      <c r="E522" s="22" t="str">
        <f t="shared" si="432"/>
        <v/>
      </c>
      <c r="F522" s="34" t="str">
        <f t="shared" si="453"/>
        <v/>
      </c>
      <c r="G522" s="8"/>
      <c r="H522" s="22" t="str">
        <f t="shared" si="433"/>
        <v/>
      </c>
      <c r="I522" s="34" t="str">
        <f t="shared" si="454"/>
        <v/>
      </c>
      <c r="J522" s="8"/>
      <c r="K522" s="22" t="str">
        <f t="shared" si="434"/>
        <v/>
      </c>
      <c r="L522" s="34" t="str">
        <f t="shared" si="455"/>
        <v/>
      </c>
      <c r="M522" s="8"/>
      <c r="N522" s="22" t="str">
        <f t="shared" si="435"/>
        <v/>
      </c>
      <c r="O522" s="34" t="str">
        <f t="shared" si="456"/>
        <v/>
      </c>
      <c r="P522" s="8"/>
      <c r="Q522" s="22" t="str">
        <f t="shared" si="436"/>
        <v/>
      </c>
      <c r="R522" s="34" t="str">
        <f t="shared" si="457"/>
        <v/>
      </c>
      <c r="S522" s="8"/>
      <c r="T522" s="22" t="str">
        <f t="shared" si="437"/>
        <v/>
      </c>
      <c r="U522" s="34" t="str">
        <f t="shared" si="458"/>
        <v/>
      </c>
      <c r="V522" s="8"/>
      <c r="W522" s="22" t="str">
        <f t="shared" si="438"/>
        <v/>
      </c>
      <c r="X522" s="34" t="str">
        <f t="shared" si="459"/>
        <v/>
      </c>
      <c r="Y522" s="8"/>
      <c r="Z522" s="22" t="str">
        <f t="shared" si="439"/>
        <v/>
      </c>
      <c r="AA522" s="34" t="str">
        <f t="shared" si="460"/>
        <v/>
      </c>
      <c r="AB522" s="8"/>
      <c r="AC522" s="22" t="str">
        <f t="shared" si="440"/>
        <v/>
      </c>
      <c r="AD522" s="34" t="str">
        <f t="shared" si="461"/>
        <v/>
      </c>
      <c r="AE522" s="8"/>
      <c r="AF522" s="22" t="str">
        <f t="shared" si="441"/>
        <v/>
      </c>
      <c r="AG522" s="34" t="str">
        <f t="shared" si="462"/>
        <v/>
      </c>
      <c r="AH522" s="8"/>
      <c r="AI522" s="22" t="str">
        <f t="shared" si="442"/>
        <v/>
      </c>
      <c r="AJ522" s="34" t="str">
        <f t="shared" si="463"/>
        <v/>
      </c>
      <c r="AK522" s="8"/>
      <c r="AL522" s="22" t="str">
        <f t="shared" si="443"/>
        <v/>
      </c>
      <c r="AM522" s="34" t="str">
        <f t="shared" si="464"/>
        <v/>
      </c>
      <c r="AN522" s="8"/>
      <c r="AO522" s="22" t="str">
        <f t="shared" si="444"/>
        <v/>
      </c>
      <c r="AP522" s="34" t="str">
        <f t="shared" si="465"/>
        <v/>
      </c>
      <c r="AQ522" s="8"/>
      <c r="AR522" s="22" t="str">
        <f t="shared" si="445"/>
        <v/>
      </c>
      <c r="AS522" s="34" t="str">
        <f t="shared" si="466"/>
        <v/>
      </c>
      <c r="AT522" s="8"/>
      <c r="AU522" s="22" t="str">
        <f t="shared" si="446"/>
        <v/>
      </c>
      <c r="AV522" s="34" t="str">
        <f t="shared" si="467"/>
        <v/>
      </c>
      <c r="AW522" s="8"/>
      <c r="AX522" s="22" t="str">
        <f t="shared" si="447"/>
        <v/>
      </c>
      <c r="AY522" s="34" t="str">
        <f t="shared" si="468"/>
        <v/>
      </c>
      <c r="AZ522" s="8"/>
      <c r="BA522" s="22" t="str">
        <f t="shared" si="448"/>
        <v/>
      </c>
      <c r="BB522" s="34" t="str">
        <f t="shared" si="469"/>
        <v/>
      </c>
      <c r="BC522" s="8"/>
      <c r="BD522" s="22" t="str">
        <f t="shared" si="449"/>
        <v/>
      </c>
      <c r="BE522" s="34" t="str">
        <f t="shared" si="470"/>
        <v/>
      </c>
      <c r="BF522" s="8"/>
      <c r="BG522" s="22" t="str">
        <f t="shared" si="450"/>
        <v/>
      </c>
      <c r="BH522" s="34" t="str">
        <f t="shared" si="471"/>
        <v/>
      </c>
      <c r="BI522" s="8"/>
      <c r="BJ522" s="22" t="str">
        <f t="shared" si="451"/>
        <v/>
      </c>
    </row>
    <row r="523" spans="1:62" ht="18" customHeight="1" x14ac:dyDescent="0.35">
      <c r="A523" s="68">
        <f>'Energy - Master'!A522</f>
        <v>46542</v>
      </c>
      <c r="B523" s="24" t="str">
        <f t="shared" si="431"/>
        <v>Jun-2027</v>
      </c>
      <c r="C523" s="34" t="str">
        <f t="shared" si="452"/>
        <v/>
      </c>
      <c r="D523" s="8"/>
      <c r="E523" s="22" t="str">
        <f t="shared" si="432"/>
        <v/>
      </c>
      <c r="F523" s="34" t="str">
        <f t="shared" si="453"/>
        <v/>
      </c>
      <c r="G523" s="8"/>
      <c r="H523" s="22" t="str">
        <f t="shared" si="433"/>
        <v/>
      </c>
      <c r="I523" s="34" t="str">
        <f t="shared" si="454"/>
        <v/>
      </c>
      <c r="J523" s="8"/>
      <c r="K523" s="22" t="str">
        <f t="shared" si="434"/>
        <v/>
      </c>
      <c r="L523" s="34" t="str">
        <f t="shared" si="455"/>
        <v/>
      </c>
      <c r="M523" s="8"/>
      <c r="N523" s="22" t="str">
        <f t="shared" si="435"/>
        <v/>
      </c>
      <c r="O523" s="34" t="str">
        <f t="shared" si="456"/>
        <v/>
      </c>
      <c r="P523" s="8"/>
      <c r="Q523" s="22" t="str">
        <f t="shared" si="436"/>
        <v/>
      </c>
      <c r="R523" s="34" t="str">
        <f t="shared" si="457"/>
        <v/>
      </c>
      <c r="S523" s="8"/>
      <c r="T523" s="22" t="str">
        <f t="shared" si="437"/>
        <v/>
      </c>
      <c r="U523" s="34" t="str">
        <f t="shared" si="458"/>
        <v/>
      </c>
      <c r="V523" s="8"/>
      <c r="W523" s="22" t="str">
        <f t="shared" si="438"/>
        <v/>
      </c>
      <c r="X523" s="34" t="str">
        <f t="shared" si="459"/>
        <v/>
      </c>
      <c r="Y523" s="8"/>
      <c r="Z523" s="22" t="str">
        <f t="shared" si="439"/>
        <v/>
      </c>
      <c r="AA523" s="34" t="str">
        <f t="shared" si="460"/>
        <v/>
      </c>
      <c r="AB523" s="8"/>
      <c r="AC523" s="22" t="str">
        <f t="shared" si="440"/>
        <v/>
      </c>
      <c r="AD523" s="34" t="str">
        <f t="shared" si="461"/>
        <v/>
      </c>
      <c r="AE523" s="8"/>
      <c r="AF523" s="22" t="str">
        <f t="shared" si="441"/>
        <v/>
      </c>
      <c r="AG523" s="34" t="str">
        <f t="shared" si="462"/>
        <v/>
      </c>
      <c r="AH523" s="8"/>
      <c r="AI523" s="22" t="str">
        <f t="shared" si="442"/>
        <v/>
      </c>
      <c r="AJ523" s="34" t="str">
        <f t="shared" si="463"/>
        <v/>
      </c>
      <c r="AK523" s="8"/>
      <c r="AL523" s="22" t="str">
        <f t="shared" si="443"/>
        <v/>
      </c>
      <c r="AM523" s="34" t="str">
        <f t="shared" si="464"/>
        <v/>
      </c>
      <c r="AN523" s="8"/>
      <c r="AO523" s="22" t="str">
        <f t="shared" si="444"/>
        <v/>
      </c>
      <c r="AP523" s="34" t="str">
        <f t="shared" si="465"/>
        <v/>
      </c>
      <c r="AQ523" s="8"/>
      <c r="AR523" s="22" t="str">
        <f t="shared" si="445"/>
        <v/>
      </c>
      <c r="AS523" s="34" t="str">
        <f t="shared" si="466"/>
        <v/>
      </c>
      <c r="AT523" s="8"/>
      <c r="AU523" s="22" t="str">
        <f t="shared" si="446"/>
        <v/>
      </c>
      <c r="AV523" s="34" t="str">
        <f t="shared" si="467"/>
        <v/>
      </c>
      <c r="AW523" s="8"/>
      <c r="AX523" s="22" t="str">
        <f t="shared" si="447"/>
        <v/>
      </c>
      <c r="AY523" s="34" t="str">
        <f t="shared" si="468"/>
        <v/>
      </c>
      <c r="AZ523" s="8"/>
      <c r="BA523" s="22" t="str">
        <f t="shared" si="448"/>
        <v/>
      </c>
      <c r="BB523" s="34" t="str">
        <f t="shared" si="469"/>
        <v/>
      </c>
      <c r="BC523" s="8"/>
      <c r="BD523" s="22" t="str">
        <f t="shared" si="449"/>
        <v/>
      </c>
      <c r="BE523" s="34" t="str">
        <f t="shared" si="470"/>
        <v/>
      </c>
      <c r="BF523" s="8"/>
      <c r="BG523" s="22" t="str">
        <f t="shared" si="450"/>
        <v/>
      </c>
      <c r="BH523" s="34" t="str">
        <f t="shared" si="471"/>
        <v/>
      </c>
      <c r="BI523" s="8"/>
      <c r="BJ523" s="22" t="str">
        <f t="shared" si="451"/>
        <v/>
      </c>
    </row>
    <row r="524" spans="1:62" ht="18" customHeight="1" x14ac:dyDescent="0.35">
      <c r="A524" s="68">
        <f>'Energy - Master'!A523</f>
        <v>46543</v>
      </c>
      <c r="B524" s="24" t="str">
        <f t="shared" si="431"/>
        <v>Jun-2027</v>
      </c>
      <c r="C524" s="34" t="str">
        <f t="shared" si="452"/>
        <v/>
      </c>
      <c r="D524" s="8"/>
      <c r="E524" s="22" t="str">
        <f t="shared" si="432"/>
        <v/>
      </c>
      <c r="F524" s="34" t="str">
        <f t="shared" si="453"/>
        <v/>
      </c>
      <c r="G524" s="8"/>
      <c r="H524" s="22" t="str">
        <f t="shared" si="433"/>
        <v/>
      </c>
      <c r="I524" s="34" t="str">
        <f t="shared" si="454"/>
        <v/>
      </c>
      <c r="J524" s="8"/>
      <c r="K524" s="22" t="str">
        <f t="shared" si="434"/>
        <v/>
      </c>
      <c r="L524" s="34" t="str">
        <f t="shared" si="455"/>
        <v/>
      </c>
      <c r="M524" s="8"/>
      <c r="N524" s="22" t="str">
        <f t="shared" si="435"/>
        <v/>
      </c>
      <c r="O524" s="34" t="str">
        <f t="shared" si="456"/>
        <v/>
      </c>
      <c r="P524" s="8"/>
      <c r="Q524" s="22" t="str">
        <f t="shared" si="436"/>
        <v/>
      </c>
      <c r="R524" s="34" t="str">
        <f t="shared" si="457"/>
        <v/>
      </c>
      <c r="S524" s="8"/>
      <c r="T524" s="22" t="str">
        <f t="shared" si="437"/>
        <v/>
      </c>
      <c r="U524" s="34" t="str">
        <f t="shared" si="458"/>
        <v/>
      </c>
      <c r="V524" s="8"/>
      <c r="W524" s="22" t="str">
        <f t="shared" si="438"/>
        <v/>
      </c>
      <c r="X524" s="34" t="str">
        <f t="shared" si="459"/>
        <v/>
      </c>
      <c r="Y524" s="8"/>
      <c r="Z524" s="22" t="str">
        <f t="shared" si="439"/>
        <v/>
      </c>
      <c r="AA524" s="34" t="str">
        <f t="shared" si="460"/>
        <v/>
      </c>
      <c r="AB524" s="8"/>
      <c r="AC524" s="22" t="str">
        <f t="shared" si="440"/>
        <v/>
      </c>
      <c r="AD524" s="34" t="str">
        <f t="shared" si="461"/>
        <v/>
      </c>
      <c r="AE524" s="8"/>
      <c r="AF524" s="22" t="str">
        <f t="shared" si="441"/>
        <v/>
      </c>
      <c r="AG524" s="34" t="str">
        <f t="shared" si="462"/>
        <v/>
      </c>
      <c r="AH524" s="8"/>
      <c r="AI524" s="22" t="str">
        <f t="shared" si="442"/>
        <v/>
      </c>
      <c r="AJ524" s="34" t="str">
        <f t="shared" si="463"/>
        <v/>
      </c>
      <c r="AK524" s="8"/>
      <c r="AL524" s="22" t="str">
        <f t="shared" si="443"/>
        <v/>
      </c>
      <c r="AM524" s="34" t="str">
        <f t="shared" si="464"/>
        <v/>
      </c>
      <c r="AN524" s="8"/>
      <c r="AO524" s="22" t="str">
        <f t="shared" si="444"/>
        <v/>
      </c>
      <c r="AP524" s="34" t="str">
        <f t="shared" si="465"/>
        <v/>
      </c>
      <c r="AQ524" s="8"/>
      <c r="AR524" s="22" t="str">
        <f t="shared" si="445"/>
        <v/>
      </c>
      <c r="AS524" s="34" t="str">
        <f t="shared" si="466"/>
        <v/>
      </c>
      <c r="AT524" s="8"/>
      <c r="AU524" s="22" t="str">
        <f t="shared" si="446"/>
        <v/>
      </c>
      <c r="AV524" s="34" t="str">
        <f t="shared" si="467"/>
        <v/>
      </c>
      <c r="AW524" s="8"/>
      <c r="AX524" s="22" t="str">
        <f t="shared" si="447"/>
        <v/>
      </c>
      <c r="AY524" s="34" t="str">
        <f t="shared" si="468"/>
        <v/>
      </c>
      <c r="AZ524" s="8"/>
      <c r="BA524" s="22" t="str">
        <f t="shared" si="448"/>
        <v/>
      </c>
      <c r="BB524" s="34" t="str">
        <f t="shared" si="469"/>
        <v/>
      </c>
      <c r="BC524" s="8"/>
      <c r="BD524" s="22" t="str">
        <f t="shared" si="449"/>
        <v/>
      </c>
      <c r="BE524" s="34" t="str">
        <f t="shared" si="470"/>
        <v/>
      </c>
      <c r="BF524" s="8"/>
      <c r="BG524" s="22" t="str">
        <f t="shared" si="450"/>
        <v/>
      </c>
      <c r="BH524" s="34" t="str">
        <f t="shared" si="471"/>
        <v/>
      </c>
      <c r="BI524" s="8"/>
      <c r="BJ524" s="22" t="str">
        <f t="shared" si="451"/>
        <v/>
      </c>
    </row>
    <row r="525" spans="1:62" ht="18" customHeight="1" x14ac:dyDescent="0.35">
      <c r="A525" s="68">
        <f>'Energy - Master'!A524</f>
        <v>46544</v>
      </c>
      <c r="B525" s="24" t="str">
        <f t="shared" si="431"/>
        <v>Jun-2027</v>
      </c>
      <c r="C525" s="34" t="str">
        <f t="shared" si="452"/>
        <v/>
      </c>
      <c r="D525" s="8"/>
      <c r="E525" s="22" t="str">
        <f t="shared" si="432"/>
        <v/>
      </c>
      <c r="F525" s="34" t="str">
        <f t="shared" si="453"/>
        <v/>
      </c>
      <c r="G525" s="8"/>
      <c r="H525" s="22" t="str">
        <f t="shared" si="433"/>
        <v/>
      </c>
      <c r="I525" s="34" t="str">
        <f t="shared" si="454"/>
        <v/>
      </c>
      <c r="J525" s="8"/>
      <c r="K525" s="22" t="str">
        <f t="shared" si="434"/>
        <v/>
      </c>
      <c r="L525" s="34" t="str">
        <f t="shared" si="455"/>
        <v/>
      </c>
      <c r="M525" s="8"/>
      <c r="N525" s="22" t="str">
        <f t="shared" si="435"/>
        <v/>
      </c>
      <c r="O525" s="34" t="str">
        <f t="shared" si="456"/>
        <v/>
      </c>
      <c r="P525" s="8"/>
      <c r="Q525" s="22" t="str">
        <f t="shared" si="436"/>
        <v/>
      </c>
      <c r="R525" s="34" t="str">
        <f t="shared" si="457"/>
        <v/>
      </c>
      <c r="S525" s="8"/>
      <c r="T525" s="22" t="str">
        <f t="shared" si="437"/>
        <v/>
      </c>
      <c r="U525" s="34" t="str">
        <f t="shared" si="458"/>
        <v/>
      </c>
      <c r="V525" s="8"/>
      <c r="W525" s="22" t="str">
        <f t="shared" si="438"/>
        <v/>
      </c>
      <c r="X525" s="34" t="str">
        <f t="shared" si="459"/>
        <v/>
      </c>
      <c r="Y525" s="8"/>
      <c r="Z525" s="22" t="str">
        <f t="shared" si="439"/>
        <v/>
      </c>
      <c r="AA525" s="34" t="str">
        <f t="shared" si="460"/>
        <v/>
      </c>
      <c r="AB525" s="8"/>
      <c r="AC525" s="22" t="str">
        <f t="shared" si="440"/>
        <v/>
      </c>
      <c r="AD525" s="34" t="str">
        <f t="shared" si="461"/>
        <v/>
      </c>
      <c r="AE525" s="8"/>
      <c r="AF525" s="22" t="str">
        <f t="shared" si="441"/>
        <v/>
      </c>
      <c r="AG525" s="34" t="str">
        <f t="shared" si="462"/>
        <v/>
      </c>
      <c r="AH525" s="8"/>
      <c r="AI525" s="22" t="str">
        <f t="shared" si="442"/>
        <v/>
      </c>
      <c r="AJ525" s="34" t="str">
        <f t="shared" si="463"/>
        <v/>
      </c>
      <c r="AK525" s="8"/>
      <c r="AL525" s="22" t="str">
        <f t="shared" si="443"/>
        <v/>
      </c>
      <c r="AM525" s="34" t="str">
        <f t="shared" si="464"/>
        <v/>
      </c>
      <c r="AN525" s="8"/>
      <c r="AO525" s="22" t="str">
        <f t="shared" si="444"/>
        <v/>
      </c>
      <c r="AP525" s="34" t="str">
        <f t="shared" si="465"/>
        <v/>
      </c>
      <c r="AQ525" s="8"/>
      <c r="AR525" s="22" t="str">
        <f t="shared" si="445"/>
        <v/>
      </c>
      <c r="AS525" s="34" t="str">
        <f t="shared" si="466"/>
        <v/>
      </c>
      <c r="AT525" s="8"/>
      <c r="AU525" s="22" t="str">
        <f t="shared" si="446"/>
        <v/>
      </c>
      <c r="AV525" s="34" t="str">
        <f t="shared" si="467"/>
        <v/>
      </c>
      <c r="AW525" s="8"/>
      <c r="AX525" s="22" t="str">
        <f t="shared" si="447"/>
        <v/>
      </c>
      <c r="AY525" s="34" t="str">
        <f t="shared" si="468"/>
        <v/>
      </c>
      <c r="AZ525" s="8"/>
      <c r="BA525" s="22" t="str">
        <f t="shared" si="448"/>
        <v/>
      </c>
      <c r="BB525" s="34" t="str">
        <f t="shared" si="469"/>
        <v/>
      </c>
      <c r="BC525" s="8"/>
      <c r="BD525" s="22" t="str">
        <f t="shared" si="449"/>
        <v/>
      </c>
      <c r="BE525" s="34" t="str">
        <f t="shared" si="470"/>
        <v/>
      </c>
      <c r="BF525" s="8"/>
      <c r="BG525" s="22" t="str">
        <f t="shared" si="450"/>
        <v/>
      </c>
      <c r="BH525" s="34" t="str">
        <f t="shared" si="471"/>
        <v/>
      </c>
      <c r="BI525" s="8"/>
      <c r="BJ525" s="22" t="str">
        <f t="shared" si="451"/>
        <v/>
      </c>
    </row>
    <row r="526" spans="1:62" ht="18" customHeight="1" x14ac:dyDescent="0.35">
      <c r="A526" s="68">
        <f>'Energy - Master'!A525</f>
        <v>46545</v>
      </c>
      <c r="B526" s="24" t="str">
        <f t="shared" si="431"/>
        <v>Jun-2027</v>
      </c>
      <c r="C526" s="34" t="str">
        <f t="shared" si="452"/>
        <v/>
      </c>
      <c r="D526" s="8"/>
      <c r="E526" s="22" t="str">
        <f t="shared" si="432"/>
        <v/>
      </c>
      <c r="F526" s="34" t="str">
        <f t="shared" si="453"/>
        <v/>
      </c>
      <c r="G526" s="8"/>
      <c r="H526" s="22" t="str">
        <f t="shared" si="433"/>
        <v/>
      </c>
      <c r="I526" s="34" t="str">
        <f t="shared" si="454"/>
        <v/>
      </c>
      <c r="J526" s="8"/>
      <c r="K526" s="22" t="str">
        <f t="shared" si="434"/>
        <v/>
      </c>
      <c r="L526" s="34" t="str">
        <f t="shared" si="455"/>
        <v/>
      </c>
      <c r="M526" s="8"/>
      <c r="N526" s="22" t="str">
        <f t="shared" si="435"/>
        <v/>
      </c>
      <c r="O526" s="34" t="str">
        <f t="shared" si="456"/>
        <v/>
      </c>
      <c r="P526" s="8"/>
      <c r="Q526" s="22" t="str">
        <f t="shared" si="436"/>
        <v/>
      </c>
      <c r="R526" s="34" t="str">
        <f t="shared" si="457"/>
        <v/>
      </c>
      <c r="S526" s="8"/>
      <c r="T526" s="22" t="str">
        <f t="shared" si="437"/>
        <v/>
      </c>
      <c r="U526" s="34" t="str">
        <f t="shared" si="458"/>
        <v/>
      </c>
      <c r="V526" s="8"/>
      <c r="W526" s="22" t="str">
        <f t="shared" si="438"/>
        <v/>
      </c>
      <c r="X526" s="34" t="str">
        <f t="shared" si="459"/>
        <v/>
      </c>
      <c r="Y526" s="8"/>
      <c r="Z526" s="22" t="str">
        <f t="shared" si="439"/>
        <v/>
      </c>
      <c r="AA526" s="34" t="str">
        <f t="shared" si="460"/>
        <v/>
      </c>
      <c r="AB526" s="8"/>
      <c r="AC526" s="22" t="str">
        <f t="shared" si="440"/>
        <v/>
      </c>
      <c r="AD526" s="34" t="str">
        <f t="shared" si="461"/>
        <v/>
      </c>
      <c r="AE526" s="8"/>
      <c r="AF526" s="22" t="str">
        <f t="shared" si="441"/>
        <v/>
      </c>
      <c r="AG526" s="34" t="str">
        <f t="shared" si="462"/>
        <v/>
      </c>
      <c r="AH526" s="8"/>
      <c r="AI526" s="22" t="str">
        <f t="shared" si="442"/>
        <v/>
      </c>
      <c r="AJ526" s="34" t="str">
        <f t="shared" si="463"/>
        <v/>
      </c>
      <c r="AK526" s="8"/>
      <c r="AL526" s="22" t="str">
        <f t="shared" si="443"/>
        <v/>
      </c>
      <c r="AM526" s="34" t="str">
        <f t="shared" si="464"/>
        <v/>
      </c>
      <c r="AN526" s="8"/>
      <c r="AO526" s="22" t="str">
        <f t="shared" si="444"/>
        <v/>
      </c>
      <c r="AP526" s="34" t="str">
        <f t="shared" si="465"/>
        <v/>
      </c>
      <c r="AQ526" s="8"/>
      <c r="AR526" s="22" t="str">
        <f t="shared" si="445"/>
        <v/>
      </c>
      <c r="AS526" s="34" t="str">
        <f t="shared" si="466"/>
        <v/>
      </c>
      <c r="AT526" s="8"/>
      <c r="AU526" s="22" t="str">
        <f t="shared" si="446"/>
        <v/>
      </c>
      <c r="AV526" s="34" t="str">
        <f t="shared" si="467"/>
        <v/>
      </c>
      <c r="AW526" s="8"/>
      <c r="AX526" s="22" t="str">
        <f t="shared" si="447"/>
        <v/>
      </c>
      <c r="AY526" s="34" t="str">
        <f t="shared" si="468"/>
        <v/>
      </c>
      <c r="AZ526" s="8"/>
      <c r="BA526" s="22" t="str">
        <f t="shared" si="448"/>
        <v/>
      </c>
      <c r="BB526" s="34" t="str">
        <f t="shared" si="469"/>
        <v/>
      </c>
      <c r="BC526" s="8"/>
      <c r="BD526" s="22" t="str">
        <f t="shared" si="449"/>
        <v/>
      </c>
      <c r="BE526" s="34" t="str">
        <f t="shared" si="470"/>
        <v/>
      </c>
      <c r="BF526" s="8"/>
      <c r="BG526" s="22" t="str">
        <f t="shared" si="450"/>
        <v/>
      </c>
      <c r="BH526" s="34" t="str">
        <f t="shared" si="471"/>
        <v/>
      </c>
      <c r="BI526" s="8"/>
      <c r="BJ526" s="22" t="str">
        <f t="shared" si="451"/>
        <v/>
      </c>
    </row>
    <row r="527" spans="1:62" ht="18" customHeight="1" x14ac:dyDescent="0.35">
      <c r="A527" s="68">
        <f>'Energy - Master'!A526</f>
        <v>46546</v>
      </c>
      <c r="B527" s="24" t="str">
        <f t="shared" si="431"/>
        <v>Jun-2027</v>
      </c>
      <c r="C527" s="34" t="str">
        <f t="shared" si="452"/>
        <v/>
      </c>
      <c r="D527" s="8"/>
      <c r="E527" s="22" t="str">
        <f t="shared" si="432"/>
        <v/>
      </c>
      <c r="F527" s="34" t="str">
        <f t="shared" si="453"/>
        <v/>
      </c>
      <c r="G527" s="8"/>
      <c r="H527" s="22" t="str">
        <f t="shared" si="433"/>
        <v/>
      </c>
      <c r="I527" s="34" t="str">
        <f t="shared" si="454"/>
        <v/>
      </c>
      <c r="J527" s="8"/>
      <c r="K527" s="22" t="str">
        <f t="shared" si="434"/>
        <v/>
      </c>
      <c r="L527" s="34" t="str">
        <f t="shared" si="455"/>
        <v/>
      </c>
      <c r="M527" s="8"/>
      <c r="N527" s="22" t="str">
        <f t="shared" si="435"/>
        <v/>
      </c>
      <c r="O527" s="34" t="str">
        <f t="shared" si="456"/>
        <v/>
      </c>
      <c r="P527" s="8"/>
      <c r="Q527" s="22" t="str">
        <f t="shared" si="436"/>
        <v/>
      </c>
      <c r="R527" s="34" t="str">
        <f t="shared" si="457"/>
        <v/>
      </c>
      <c r="S527" s="8"/>
      <c r="T527" s="22" t="str">
        <f t="shared" si="437"/>
        <v/>
      </c>
      <c r="U527" s="34" t="str">
        <f t="shared" si="458"/>
        <v/>
      </c>
      <c r="V527" s="8"/>
      <c r="W527" s="22" t="str">
        <f t="shared" si="438"/>
        <v/>
      </c>
      <c r="X527" s="34" t="str">
        <f t="shared" si="459"/>
        <v/>
      </c>
      <c r="Y527" s="8"/>
      <c r="Z527" s="22" t="str">
        <f t="shared" si="439"/>
        <v/>
      </c>
      <c r="AA527" s="34" t="str">
        <f t="shared" si="460"/>
        <v/>
      </c>
      <c r="AB527" s="8"/>
      <c r="AC527" s="22" t="str">
        <f t="shared" si="440"/>
        <v/>
      </c>
      <c r="AD527" s="34" t="str">
        <f t="shared" si="461"/>
        <v/>
      </c>
      <c r="AE527" s="8"/>
      <c r="AF527" s="22" t="str">
        <f t="shared" si="441"/>
        <v/>
      </c>
      <c r="AG527" s="34" t="str">
        <f t="shared" si="462"/>
        <v/>
      </c>
      <c r="AH527" s="8"/>
      <c r="AI527" s="22" t="str">
        <f t="shared" si="442"/>
        <v/>
      </c>
      <c r="AJ527" s="34" t="str">
        <f t="shared" si="463"/>
        <v/>
      </c>
      <c r="AK527" s="8"/>
      <c r="AL527" s="22" t="str">
        <f t="shared" si="443"/>
        <v/>
      </c>
      <c r="AM527" s="34" t="str">
        <f t="shared" si="464"/>
        <v/>
      </c>
      <c r="AN527" s="8"/>
      <c r="AO527" s="22" t="str">
        <f t="shared" si="444"/>
        <v/>
      </c>
      <c r="AP527" s="34" t="str">
        <f t="shared" si="465"/>
        <v/>
      </c>
      <c r="AQ527" s="8"/>
      <c r="AR527" s="22" t="str">
        <f t="shared" si="445"/>
        <v/>
      </c>
      <c r="AS527" s="34" t="str">
        <f t="shared" si="466"/>
        <v/>
      </c>
      <c r="AT527" s="8"/>
      <c r="AU527" s="22" t="str">
        <f t="shared" si="446"/>
        <v/>
      </c>
      <c r="AV527" s="34" t="str">
        <f t="shared" si="467"/>
        <v/>
      </c>
      <c r="AW527" s="8"/>
      <c r="AX527" s="22" t="str">
        <f t="shared" si="447"/>
        <v/>
      </c>
      <c r="AY527" s="34" t="str">
        <f t="shared" si="468"/>
        <v/>
      </c>
      <c r="AZ527" s="8"/>
      <c r="BA527" s="22" t="str">
        <f t="shared" si="448"/>
        <v/>
      </c>
      <c r="BB527" s="34" t="str">
        <f t="shared" si="469"/>
        <v/>
      </c>
      <c r="BC527" s="8"/>
      <c r="BD527" s="22" t="str">
        <f t="shared" si="449"/>
        <v/>
      </c>
      <c r="BE527" s="34" t="str">
        <f t="shared" si="470"/>
        <v/>
      </c>
      <c r="BF527" s="8"/>
      <c r="BG527" s="22" t="str">
        <f t="shared" si="450"/>
        <v/>
      </c>
      <c r="BH527" s="34" t="str">
        <f t="shared" si="471"/>
        <v/>
      </c>
      <c r="BI527" s="8"/>
      <c r="BJ527" s="22" t="str">
        <f t="shared" si="451"/>
        <v/>
      </c>
    </row>
    <row r="528" spans="1:62" ht="18" customHeight="1" x14ac:dyDescent="0.35">
      <c r="A528" s="68">
        <f>'Energy - Master'!A527</f>
        <v>46547</v>
      </c>
      <c r="B528" s="24" t="str">
        <f t="shared" si="431"/>
        <v>Jun-2027</v>
      </c>
      <c r="C528" s="34" t="str">
        <f t="shared" si="452"/>
        <v/>
      </c>
      <c r="D528" s="8"/>
      <c r="E528" s="22" t="str">
        <f t="shared" si="432"/>
        <v/>
      </c>
      <c r="F528" s="34" t="str">
        <f t="shared" si="453"/>
        <v/>
      </c>
      <c r="G528" s="8"/>
      <c r="H528" s="22" t="str">
        <f t="shared" si="433"/>
        <v/>
      </c>
      <c r="I528" s="34" t="str">
        <f t="shared" si="454"/>
        <v/>
      </c>
      <c r="J528" s="8"/>
      <c r="K528" s="22" t="str">
        <f t="shared" si="434"/>
        <v/>
      </c>
      <c r="L528" s="34" t="str">
        <f t="shared" si="455"/>
        <v/>
      </c>
      <c r="M528" s="8"/>
      <c r="N528" s="22" t="str">
        <f t="shared" si="435"/>
        <v/>
      </c>
      <c r="O528" s="34" t="str">
        <f t="shared" si="456"/>
        <v/>
      </c>
      <c r="P528" s="8"/>
      <c r="Q528" s="22" t="str">
        <f t="shared" si="436"/>
        <v/>
      </c>
      <c r="R528" s="34" t="str">
        <f t="shared" si="457"/>
        <v/>
      </c>
      <c r="S528" s="8"/>
      <c r="T528" s="22" t="str">
        <f t="shared" si="437"/>
        <v/>
      </c>
      <c r="U528" s="34" t="str">
        <f t="shared" si="458"/>
        <v/>
      </c>
      <c r="V528" s="8"/>
      <c r="W528" s="22" t="str">
        <f t="shared" si="438"/>
        <v/>
      </c>
      <c r="X528" s="34" t="str">
        <f t="shared" si="459"/>
        <v/>
      </c>
      <c r="Y528" s="8"/>
      <c r="Z528" s="22" t="str">
        <f t="shared" si="439"/>
        <v/>
      </c>
      <c r="AA528" s="34" t="str">
        <f t="shared" si="460"/>
        <v/>
      </c>
      <c r="AB528" s="8"/>
      <c r="AC528" s="22" t="str">
        <f t="shared" si="440"/>
        <v/>
      </c>
      <c r="AD528" s="34" t="str">
        <f t="shared" si="461"/>
        <v/>
      </c>
      <c r="AE528" s="8"/>
      <c r="AF528" s="22" t="str">
        <f t="shared" si="441"/>
        <v/>
      </c>
      <c r="AG528" s="34" t="str">
        <f t="shared" si="462"/>
        <v/>
      </c>
      <c r="AH528" s="8"/>
      <c r="AI528" s="22" t="str">
        <f t="shared" si="442"/>
        <v/>
      </c>
      <c r="AJ528" s="34" t="str">
        <f t="shared" si="463"/>
        <v/>
      </c>
      <c r="AK528" s="8"/>
      <c r="AL528" s="22" t="str">
        <f t="shared" si="443"/>
        <v/>
      </c>
      <c r="AM528" s="34" t="str">
        <f t="shared" si="464"/>
        <v/>
      </c>
      <c r="AN528" s="8"/>
      <c r="AO528" s="22" t="str">
        <f t="shared" si="444"/>
        <v/>
      </c>
      <c r="AP528" s="34" t="str">
        <f t="shared" si="465"/>
        <v/>
      </c>
      <c r="AQ528" s="8"/>
      <c r="AR528" s="22" t="str">
        <f t="shared" si="445"/>
        <v/>
      </c>
      <c r="AS528" s="34" t="str">
        <f t="shared" si="466"/>
        <v/>
      </c>
      <c r="AT528" s="8"/>
      <c r="AU528" s="22" t="str">
        <f t="shared" si="446"/>
        <v/>
      </c>
      <c r="AV528" s="34" t="str">
        <f t="shared" si="467"/>
        <v/>
      </c>
      <c r="AW528" s="8"/>
      <c r="AX528" s="22" t="str">
        <f t="shared" si="447"/>
        <v/>
      </c>
      <c r="AY528" s="34" t="str">
        <f t="shared" si="468"/>
        <v/>
      </c>
      <c r="AZ528" s="8"/>
      <c r="BA528" s="22" t="str">
        <f t="shared" si="448"/>
        <v/>
      </c>
      <c r="BB528" s="34" t="str">
        <f t="shared" si="469"/>
        <v/>
      </c>
      <c r="BC528" s="8"/>
      <c r="BD528" s="22" t="str">
        <f t="shared" si="449"/>
        <v/>
      </c>
      <c r="BE528" s="34" t="str">
        <f t="shared" si="470"/>
        <v/>
      </c>
      <c r="BF528" s="8"/>
      <c r="BG528" s="22" t="str">
        <f t="shared" si="450"/>
        <v/>
      </c>
      <c r="BH528" s="34" t="str">
        <f t="shared" si="471"/>
        <v/>
      </c>
      <c r="BI528" s="8"/>
      <c r="BJ528" s="22" t="str">
        <f t="shared" si="451"/>
        <v/>
      </c>
    </row>
    <row r="529" spans="1:62" ht="18" customHeight="1" x14ac:dyDescent="0.35">
      <c r="A529" s="68">
        <f>'Energy - Master'!A528</f>
        <v>46548</v>
      </c>
      <c r="B529" s="24" t="str">
        <f t="shared" si="431"/>
        <v>Jun-2027</v>
      </c>
      <c r="C529" s="34" t="str">
        <f t="shared" si="452"/>
        <v/>
      </c>
      <c r="D529" s="8"/>
      <c r="E529" s="22" t="str">
        <f t="shared" si="432"/>
        <v/>
      </c>
      <c r="F529" s="34" t="str">
        <f t="shared" si="453"/>
        <v/>
      </c>
      <c r="G529" s="8"/>
      <c r="H529" s="22" t="str">
        <f t="shared" si="433"/>
        <v/>
      </c>
      <c r="I529" s="34" t="str">
        <f t="shared" si="454"/>
        <v/>
      </c>
      <c r="J529" s="8"/>
      <c r="K529" s="22" t="str">
        <f t="shared" si="434"/>
        <v/>
      </c>
      <c r="L529" s="34" t="str">
        <f t="shared" si="455"/>
        <v/>
      </c>
      <c r="M529" s="8"/>
      <c r="N529" s="22" t="str">
        <f t="shared" si="435"/>
        <v/>
      </c>
      <c r="O529" s="34" t="str">
        <f t="shared" si="456"/>
        <v/>
      </c>
      <c r="P529" s="8"/>
      <c r="Q529" s="22" t="str">
        <f t="shared" si="436"/>
        <v/>
      </c>
      <c r="R529" s="34" t="str">
        <f t="shared" si="457"/>
        <v/>
      </c>
      <c r="S529" s="8"/>
      <c r="T529" s="22" t="str">
        <f t="shared" si="437"/>
        <v/>
      </c>
      <c r="U529" s="34" t="str">
        <f t="shared" si="458"/>
        <v/>
      </c>
      <c r="V529" s="8"/>
      <c r="W529" s="22" t="str">
        <f t="shared" si="438"/>
        <v/>
      </c>
      <c r="X529" s="34" t="str">
        <f t="shared" si="459"/>
        <v/>
      </c>
      <c r="Y529" s="8"/>
      <c r="Z529" s="22" t="str">
        <f t="shared" si="439"/>
        <v/>
      </c>
      <c r="AA529" s="34" t="str">
        <f t="shared" si="460"/>
        <v/>
      </c>
      <c r="AB529" s="8"/>
      <c r="AC529" s="22" t="str">
        <f t="shared" si="440"/>
        <v/>
      </c>
      <c r="AD529" s="34" t="str">
        <f t="shared" si="461"/>
        <v/>
      </c>
      <c r="AE529" s="8"/>
      <c r="AF529" s="22" t="str">
        <f t="shared" si="441"/>
        <v/>
      </c>
      <c r="AG529" s="34" t="str">
        <f t="shared" si="462"/>
        <v/>
      </c>
      <c r="AH529" s="8"/>
      <c r="AI529" s="22" t="str">
        <f t="shared" si="442"/>
        <v/>
      </c>
      <c r="AJ529" s="34" t="str">
        <f t="shared" si="463"/>
        <v/>
      </c>
      <c r="AK529" s="8"/>
      <c r="AL529" s="22" t="str">
        <f t="shared" si="443"/>
        <v/>
      </c>
      <c r="AM529" s="34" t="str">
        <f t="shared" si="464"/>
        <v/>
      </c>
      <c r="AN529" s="8"/>
      <c r="AO529" s="22" t="str">
        <f t="shared" si="444"/>
        <v/>
      </c>
      <c r="AP529" s="34" t="str">
        <f t="shared" si="465"/>
        <v/>
      </c>
      <c r="AQ529" s="8"/>
      <c r="AR529" s="22" t="str">
        <f t="shared" si="445"/>
        <v/>
      </c>
      <c r="AS529" s="34" t="str">
        <f t="shared" si="466"/>
        <v/>
      </c>
      <c r="AT529" s="8"/>
      <c r="AU529" s="22" t="str">
        <f t="shared" si="446"/>
        <v/>
      </c>
      <c r="AV529" s="34" t="str">
        <f t="shared" si="467"/>
        <v/>
      </c>
      <c r="AW529" s="8"/>
      <c r="AX529" s="22" t="str">
        <f t="shared" si="447"/>
        <v/>
      </c>
      <c r="AY529" s="34" t="str">
        <f t="shared" si="468"/>
        <v/>
      </c>
      <c r="AZ529" s="8"/>
      <c r="BA529" s="22" t="str">
        <f t="shared" si="448"/>
        <v/>
      </c>
      <c r="BB529" s="34" t="str">
        <f t="shared" si="469"/>
        <v/>
      </c>
      <c r="BC529" s="8"/>
      <c r="BD529" s="22" t="str">
        <f t="shared" si="449"/>
        <v/>
      </c>
      <c r="BE529" s="34" t="str">
        <f t="shared" si="470"/>
        <v/>
      </c>
      <c r="BF529" s="8"/>
      <c r="BG529" s="22" t="str">
        <f t="shared" si="450"/>
        <v/>
      </c>
      <c r="BH529" s="34" t="str">
        <f t="shared" si="471"/>
        <v/>
      </c>
      <c r="BI529" s="8"/>
      <c r="BJ529" s="22" t="str">
        <f t="shared" si="451"/>
        <v/>
      </c>
    </row>
    <row r="530" spans="1:62" ht="18" customHeight="1" x14ac:dyDescent="0.35">
      <c r="A530" s="68">
        <f>'Energy - Master'!A529</f>
        <v>46549</v>
      </c>
      <c r="B530" s="24" t="str">
        <f t="shared" si="431"/>
        <v>Jun-2027</v>
      </c>
      <c r="C530" s="34" t="str">
        <f t="shared" si="452"/>
        <v/>
      </c>
      <c r="D530" s="8"/>
      <c r="E530" s="22" t="str">
        <f t="shared" si="432"/>
        <v/>
      </c>
      <c r="F530" s="34" t="str">
        <f t="shared" si="453"/>
        <v/>
      </c>
      <c r="G530" s="8"/>
      <c r="H530" s="22" t="str">
        <f t="shared" si="433"/>
        <v/>
      </c>
      <c r="I530" s="34" t="str">
        <f t="shared" si="454"/>
        <v/>
      </c>
      <c r="J530" s="8"/>
      <c r="K530" s="22" t="str">
        <f t="shared" si="434"/>
        <v/>
      </c>
      <c r="L530" s="34" t="str">
        <f t="shared" si="455"/>
        <v/>
      </c>
      <c r="M530" s="8"/>
      <c r="N530" s="22" t="str">
        <f t="shared" si="435"/>
        <v/>
      </c>
      <c r="O530" s="34" t="str">
        <f t="shared" si="456"/>
        <v/>
      </c>
      <c r="P530" s="8"/>
      <c r="Q530" s="22" t="str">
        <f t="shared" si="436"/>
        <v/>
      </c>
      <c r="R530" s="34" t="str">
        <f t="shared" si="457"/>
        <v/>
      </c>
      <c r="S530" s="8"/>
      <c r="T530" s="22" t="str">
        <f t="shared" si="437"/>
        <v/>
      </c>
      <c r="U530" s="34" t="str">
        <f t="shared" si="458"/>
        <v/>
      </c>
      <c r="V530" s="8"/>
      <c r="W530" s="22" t="str">
        <f t="shared" si="438"/>
        <v/>
      </c>
      <c r="X530" s="34" t="str">
        <f t="shared" si="459"/>
        <v/>
      </c>
      <c r="Y530" s="8"/>
      <c r="Z530" s="22" t="str">
        <f t="shared" si="439"/>
        <v/>
      </c>
      <c r="AA530" s="34" t="str">
        <f t="shared" si="460"/>
        <v/>
      </c>
      <c r="AB530" s="8"/>
      <c r="AC530" s="22" t="str">
        <f t="shared" si="440"/>
        <v/>
      </c>
      <c r="AD530" s="34" t="str">
        <f t="shared" si="461"/>
        <v/>
      </c>
      <c r="AE530" s="8"/>
      <c r="AF530" s="22" t="str">
        <f t="shared" si="441"/>
        <v/>
      </c>
      <c r="AG530" s="34" t="str">
        <f t="shared" si="462"/>
        <v/>
      </c>
      <c r="AH530" s="8"/>
      <c r="AI530" s="22" t="str">
        <f t="shared" si="442"/>
        <v/>
      </c>
      <c r="AJ530" s="34" t="str">
        <f t="shared" si="463"/>
        <v/>
      </c>
      <c r="AK530" s="8"/>
      <c r="AL530" s="22" t="str">
        <f t="shared" si="443"/>
        <v/>
      </c>
      <c r="AM530" s="34" t="str">
        <f t="shared" si="464"/>
        <v/>
      </c>
      <c r="AN530" s="8"/>
      <c r="AO530" s="22" t="str">
        <f t="shared" si="444"/>
        <v/>
      </c>
      <c r="AP530" s="34" t="str">
        <f t="shared" si="465"/>
        <v/>
      </c>
      <c r="AQ530" s="8"/>
      <c r="AR530" s="22" t="str">
        <f t="shared" si="445"/>
        <v/>
      </c>
      <c r="AS530" s="34" t="str">
        <f t="shared" si="466"/>
        <v/>
      </c>
      <c r="AT530" s="8"/>
      <c r="AU530" s="22" t="str">
        <f t="shared" si="446"/>
        <v/>
      </c>
      <c r="AV530" s="34" t="str">
        <f t="shared" si="467"/>
        <v/>
      </c>
      <c r="AW530" s="8"/>
      <c r="AX530" s="22" t="str">
        <f t="shared" si="447"/>
        <v/>
      </c>
      <c r="AY530" s="34" t="str">
        <f t="shared" si="468"/>
        <v/>
      </c>
      <c r="AZ530" s="8"/>
      <c r="BA530" s="22" t="str">
        <f t="shared" si="448"/>
        <v/>
      </c>
      <c r="BB530" s="34" t="str">
        <f t="shared" si="469"/>
        <v/>
      </c>
      <c r="BC530" s="8"/>
      <c r="BD530" s="22" t="str">
        <f t="shared" si="449"/>
        <v/>
      </c>
      <c r="BE530" s="34" t="str">
        <f t="shared" si="470"/>
        <v/>
      </c>
      <c r="BF530" s="8"/>
      <c r="BG530" s="22" t="str">
        <f t="shared" si="450"/>
        <v/>
      </c>
      <c r="BH530" s="34" t="str">
        <f t="shared" si="471"/>
        <v/>
      </c>
      <c r="BI530" s="8"/>
      <c r="BJ530" s="22" t="str">
        <f t="shared" si="451"/>
        <v/>
      </c>
    </row>
    <row r="531" spans="1:62" ht="18" customHeight="1" x14ac:dyDescent="0.35">
      <c r="A531" s="68">
        <f>'Energy - Master'!A530</f>
        <v>46550</v>
      </c>
      <c r="B531" s="24" t="str">
        <f t="shared" si="431"/>
        <v>Jun-2027</v>
      </c>
      <c r="C531" s="34" t="str">
        <f t="shared" si="452"/>
        <v/>
      </c>
      <c r="D531" s="8"/>
      <c r="E531" s="22" t="str">
        <f t="shared" si="432"/>
        <v/>
      </c>
      <c r="F531" s="34" t="str">
        <f t="shared" si="453"/>
        <v/>
      </c>
      <c r="G531" s="8"/>
      <c r="H531" s="22" t="str">
        <f t="shared" si="433"/>
        <v/>
      </c>
      <c r="I531" s="34" t="str">
        <f t="shared" si="454"/>
        <v/>
      </c>
      <c r="J531" s="8"/>
      <c r="K531" s="22" t="str">
        <f t="shared" si="434"/>
        <v/>
      </c>
      <c r="L531" s="34" t="str">
        <f t="shared" si="455"/>
        <v/>
      </c>
      <c r="M531" s="8"/>
      <c r="N531" s="22" t="str">
        <f t="shared" si="435"/>
        <v/>
      </c>
      <c r="O531" s="34" t="str">
        <f t="shared" si="456"/>
        <v/>
      </c>
      <c r="P531" s="8"/>
      <c r="Q531" s="22" t="str">
        <f t="shared" si="436"/>
        <v/>
      </c>
      <c r="R531" s="34" t="str">
        <f t="shared" si="457"/>
        <v/>
      </c>
      <c r="S531" s="8"/>
      <c r="T531" s="22" t="str">
        <f t="shared" si="437"/>
        <v/>
      </c>
      <c r="U531" s="34" t="str">
        <f t="shared" si="458"/>
        <v/>
      </c>
      <c r="V531" s="8"/>
      <c r="W531" s="22" t="str">
        <f t="shared" si="438"/>
        <v/>
      </c>
      <c r="X531" s="34" t="str">
        <f t="shared" si="459"/>
        <v/>
      </c>
      <c r="Y531" s="8"/>
      <c r="Z531" s="22" t="str">
        <f t="shared" si="439"/>
        <v/>
      </c>
      <c r="AA531" s="34" t="str">
        <f t="shared" si="460"/>
        <v/>
      </c>
      <c r="AB531" s="8"/>
      <c r="AC531" s="22" t="str">
        <f t="shared" si="440"/>
        <v/>
      </c>
      <c r="AD531" s="34" t="str">
        <f t="shared" si="461"/>
        <v/>
      </c>
      <c r="AE531" s="8"/>
      <c r="AF531" s="22" t="str">
        <f t="shared" si="441"/>
        <v/>
      </c>
      <c r="AG531" s="34" t="str">
        <f t="shared" si="462"/>
        <v/>
      </c>
      <c r="AH531" s="8"/>
      <c r="AI531" s="22" t="str">
        <f t="shared" si="442"/>
        <v/>
      </c>
      <c r="AJ531" s="34" t="str">
        <f t="shared" si="463"/>
        <v/>
      </c>
      <c r="AK531" s="8"/>
      <c r="AL531" s="22" t="str">
        <f t="shared" si="443"/>
        <v/>
      </c>
      <c r="AM531" s="34" t="str">
        <f t="shared" si="464"/>
        <v/>
      </c>
      <c r="AN531" s="8"/>
      <c r="AO531" s="22" t="str">
        <f t="shared" si="444"/>
        <v/>
      </c>
      <c r="AP531" s="34" t="str">
        <f t="shared" si="465"/>
        <v/>
      </c>
      <c r="AQ531" s="8"/>
      <c r="AR531" s="22" t="str">
        <f t="shared" si="445"/>
        <v/>
      </c>
      <c r="AS531" s="34" t="str">
        <f t="shared" si="466"/>
        <v/>
      </c>
      <c r="AT531" s="8"/>
      <c r="AU531" s="22" t="str">
        <f t="shared" si="446"/>
        <v/>
      </c>
      <c r="AV531" s="34" t="str">
        <f t="shared" si="467"/>
        <v/>
      </c>
      <c r="AW531" s="8"/>
      <c r="AX531" s="22" t="str">
        <f t="shared" si="447"/>
        <v/>
      </c>
      <c r="AY531" s="34" t="str">
        <f t="shared" si="468"/>
        <v/>
      </c>
      <c r="AZ531" s="8"/>
      <c r="BA531" s="22" t="str">
        <f t="shared" si="448"/>
        <v/>
      </c>
      <c r="BB531" s="34" t="str">
        <f t="shared" si="469"/>
        <v/>
      </c>
      <c r="BC531" s="8"/>
      <c r="BD531" s="22" t="str">
        <f t="shared" si="449"/>
        <v/>
      </c>
      <c r="BE531" s="34" t="str">
        <f t="shared" si="470"/>
        <v/>
      </c>
      <c r="BF531" s="8"/>
      <c r="BG531" s="22" t="str">
        <f t="shared" si="450"/>
        <v/>
      </c>
      <c r="BH531" s="34" t="str">
        <f t="shared" si="471"/>
        <v/>
      </c>
      <c r="BI531" s="8"/>
      <c r="BJ531" s="22" t="str">
        <f t="shared" si="451"/>
        <v/>
      </c>
    </row>
    <row r="532" spans="1:62" ht="18" customHeight="1" x14ac:dyDescent="0.35">
      <c r="A532" s="68">
        <f>'Energy - Master'!A531</f>
        <v>46551</v>
      </c>
      <c r="B532" s="24" t="str">
        <f t="shared" si="431"/>
        <v>Jun-2027</v>
      </c>
      <c r="C532" s="34" t="str">
        <f t="shared" si="452"/>
        <v/>
      </c>
      <c r="D532" s="8"/>
      <c r="E532" s="22" t="str">
        <f t="shared" si="432"/>
        <v/>
      </c>
      <c r="F532" s="34" t="str">
        <f t="shared" si="453"/>
        <v/>
      </c>
      <c r="G532" s="8"/>
      <c r="H532" s="22" t="str">
        <f t="shared" si="433"/>
        <v/>
      </c>
      <c r="I532" s="34" t="str">
        <f t="shared" si="454"/>
        <v/>
      </c>
      <c r="J532" s="8"/>
      <c r="K532" s="22" t="str">
        <f t="shared" si="434"/>
        <v/>
      </c>
      <c r="L532" s="34" t="str">
        <f t="shared" si="455"/>
        <v/>
      </c>
      <c r="M532" s="8"/>
      <c r="N532" s="22" t="str">
        <f t="shared" si="435"/>
        <v/>
      </c>
      <c r="O532" s="34" t="str">
        <f t="shared" si="456"/>
        <v/>
      </c>
      <c r="P532" s="8"/>
      <c r="Q532" s="22" t="str">
        <f t="shared" si="436"/>
        <v/>
      </c>
      <c r="R532" s="34" t="str">
        <f t="shared" si="457"/>
        <v/>
      </c>
      <c r="S532" s="8"/>
      <c r="T532" s="22" t="str">
        <f t="shared" si="437"/>
        <v/>
      </c>
      <c r="U532" s="34" t="str">
        <f t="shared" si="458"/>
        <v/>
      </c>
      <c r="V532" s="8"/>
      <c r="W532" s="22" t="str">
        <f t="shared" si="438"/>
        <v/>
      </c>
      <c r="X532" s="34" t="str">
        <f t="shared" si="459"/>
        <v/>
      </c>
      <c r="Y532" s="8"/>
      <c r="Z532" s="22" t="str">
        <f t="shared" si="439"/>
        <v/>
      </c>
      <c r="AA532" s="34" t="str">
        <f t="shared" si="460"/>
        <v/>
      </c>
      <c r="AB532" s="8"/>
      <c r="AC532" s="22" t="str">
        <f t="shared" si="440"/>
        <v/>
      </c>
      <c r="AD532" s="34" t="str">
        <f t="shared" si="461"/>
        <v/>
      </c>
      <c r="AE532" s="8"/>
      <c r="AF532" s="22" t="str">
        <f t="shared" si="441"/>
        <v/>
      </c>
      <c r="AG532" s="34" t="str">
        <f t="shared" si="462"/>
        <v/>
      </c>
      <c r="AH532" s="8"/>
      <c r="AI532" s="22" t="str">
        <f t="shared" si="442"/>
        <v/>
      </c>
      <c r="AJ532" s="34" t="str">
        <f t="shared" si="463"/>
        <v/>
      </c>
      <c r="AK532" s="8"/>
      <c r="AL532" s="22" t="str">
        <f t="shared" si="443"/>
        <v/>
      </c>
      <c r="AM532" s="34" t="str">
        <f t="shared" si="464"/>
        <v/>
      </c>
      <c r="AN532" s="8"/>
      <c r="AO532" s="22" t="str">
        <f t="shared" si="444"/>
        <v/>
      </c>
      <c r="AP532" s="34" t="str">
        <f t="shared" si="465"/>
        <v/>
      </c>
      <c r="AQ532" s="8"/>
      <c r="AR532" s="22" t="str">
        <f t="shared" si="445"/>
        <v/>
      </c>
      <c r="AS532" s="34" t="str">
        <f t="shared" si="466"/>
        <v/>
      </c>
      <c r="AT532" s="8"/>
      <c r="AU532" s="22" t="str">
        <f t="shared" si="446"/>
        <v/>
      </c>
      <c r="AV532" s="34" t="str">
        <f t="shared" si="467"/>
        <v/>
      </c>
      <c r="AW532" s="8"/>
      <c r="AX532" s="22" t="str">
        <f t="shared" si="447"/>
        <v/>
      </c>
      <c r="AY532" s="34" t="str">
        <f t="shared" si="468"/>
        <v/>
      </c>
      <c r="AZ532" s="8"/>
      <c r="BA532" s="22" t="str">
        <f t="shared" si="448"/>
        <v/>
      </c>
      <c r="BB532" s="34" t="str">
        <f t="shared" si="469"/>
        <v/>
      </c>
      <c r="BC532" s="8"/>
      <c r="BD532" s="22" t="str">
        <f t="shared" si="449"/>
        <v/>
      </c>
      <c r="BE532" s="34" t="str">
        <f t="shared" si="470"/>
        <v/>
      </c>
      <c r="BF532" s="8"/>
      <c r="BG532" s="22" t="str">
        <f t="shared" si="450"/>
        <v/>
      </c>
      <c r="BH532" s="34" t="str">
        <f t="shared" si="471"/>
        <v/>
      </c>
      <c r="BI532" s="8"/>
      <c r="BJ532" s="22" t="str">
        <f t="shared" si="451"/>
        <v/>
      </c>
    </row>
    <row r="533" spans="1:62" ht="18" customHeight="1" x14ac:dyDescent="0.35">
      <c r="A533" s="68">
        <f>'Energy - Master'!A532</f>
        <v>46552</v>
      </c>
      <c r="B533" s="24" t="str">
        <f t="shared" si="431"/>
        <v>Jun-2027</v>
      </c>
      <c r="C533" s="34" t="str">
        <f t="shared" si="452"/>
        <v/>
      </c>
      <c r="D533" s="8"/>
      <c r="E533" s="22" t="str">
        <f t="shared" si="432"/>
        <v/>
      </c>
      <c r="F533" s="34" t="str">
        <f t="shared" si="453"/>
        <v/>
      </c>
      <c r="G533" s="8"/>
      <c r="H533" s="22" t="str">
        <f t="shared" si="433"/>
        <v/>
      </c>
      <c r="I533" s="34" t="str">
        <f t="shared" si="454"/>
        <v/>
      </c>
      <c r="J533" s="8"/>
      <c r="K533" s="22" t="str">
        <f t="shared" si="434"/>
        <v/>
      </c>
      <c r="L533" s="34" t="str">
        <f t="shared" si="455"/>
        <v/>
      </c>
      <c r="M533" s="8"/>
      <c r="N533" s="22" t="str">
        <f t="shared" si="435"/>
        <v/>
      </c>
      <c r="O533" s="34" t="str">
        <f t="shared" si="456"/>
        <v/>
      </c>
      <c r="P533" s="8"/>
      <c r="Q533" s="22" t="str">
        <f t="shared" si="436"/>
        <v/>
      </c>
      <c r="R533" s="34" t="str">
        <f t="shared" si="457"/>
        <v/>
      </c>
      <c r="S533" s="8"/>
      <c r="T533" s="22" t="str">
        <f t="shared" si="437"/>
        <v/>
      </c>
      <c r="U533" s="34" t="str">
        <f t="shared" si="458"/>
        <v/>
      </c>
      <c r="V533" s="8"/>
      <c r="W533" s="22" t="str">
        <f t="shared" si="438"/>
        <v/>
      </c>
      <c r="X533" s="34" t="str">
        <f t="shared" si="459"/>
        <v/>
      </c>
      <c r="Y533" s="8"/>
      <c r="Z533" s="22" t="str">
        <f t="shared" si="439"/>
        <v/>
      </c>
      <c r="AA533" s="34" t="str">
        <f t="shared" si="460"/>
        <v/>
      </c>
      <c r="AB533" s="8"/>
      <c r="AC533" s="22" t="str">
        <f t="shared" si="440"/>
        <v/>
      </c>
      <c r="AD533" s="34" t="str">
        <f t="shared" si="461"/>
        <v/>
      </c>
      <c r="AE533" s="8"/>
      <c r="AF533" s="22" t="str">
        <f t="shared" si="441"/>
        <v/>
      </c>
      <c r="AG533" s="34" t="str">
        <f t="shared" si="462"/>
        <v/>
      </c>
      <c r="AH533" s="8"/>
      <c r="AI533" s="22" t="str">
        <f t="shared" si="442"/>
        <v/>
      </c>
      <c r="AJ533" s="34" t="str">
        <f t="shared" si="463"/>
        <v/>
      </c>
      <c r="AK533" s="8"/>
      <c r="AL533" s="22" t="str">
        <f t="shared" si="443"/>
        <v/>
      </c>
      <c r="AM533" s="34" t="str">
        <f t="shared" si="464"/>
        <v/>
      </c>
      <c r="AN533" s="8"/>
      <c r="AO533" s="22" t="str">
        <f t="shared" si="444"/>
        <v/>
      </c>
      <c r="AP533" s="34" t="str">
        <f t="shared" si="465"/>
        <v/>
      </c>
      <c r="AQ533" s="8"/>
      <c r="AR533" s="22" t="str">
        <f t="shared" si="445"/>
        <v/>
      </c>
      <c r="AS533" s="34" t="str">
        <f t="shared" si="466"/>
        <v/>
      </c>
      <c r="AT533" s="8"/>
      <c r="AU533" s="22" t="str">
        <f t="shared" si="446"/>
        <v/>
      </c>
      <c r="AV533" s="34" t="str">
        <f t="shared" si="467"/>
        <v/>
      </c>
      <c r="AW533" s="8"/>
      <c r="AX533" s="22" t="str">
        <f t="shared" si="447"/>
        <v/>
      </c>
      <c r="AY533" s="34" t="str">
        <f t="shared" si="468"/>
        <v/>
      </c>
      <c r="AZ533" s="8"/>
      <c r="BA533" s="22" t="str">
        <f t="shared" si="448"/>
        <v/>
      </c>
      <c r="BB533" s="34" t="str">
        <f t="shared" si="469"/>
        <v/>
      </c>
      <c r="BC533" s="8"/>
      <c r="BD533" s="22" t="str">
        <f t="shared" si="449"/>
        <v/>
      </c>
      <c r="BE533" s="34" t="str">
        <f t="shared" si="470"/>
        <v/>
      </c>
      <c r="BF533" s="8"/>
      <c r="BG533" s="22" t="str">
        <f t="shared" si="450"/>
        <v/>
      </c>
      <c r="BH533" s="34" t="str">
        <f t="shared" si="471"/>
        <v/>
      </c>
      <c r="BI533" s="8"/>
      <c r="BJ533" s="22" t="str">
        <f t="shared" si="451"/>
        <v/>
      </c>
    </row>
    <row r="534" spans="1:62" ht="18" customHeight="1" x14ac:dyDescent="0.35">
      <c r="A534" s="68">
        <f>'Energy - Master'!A533</f>
        <v>46553</v>
      </c>
      <c r="B534" s="24" t="str">
        <f t="shared" si="431"/>
        <v>Jun-2027</v>
      </c>
      <c r="C534" s="34" t="str">
        <f t="shared" si="452"/>
        <v/>
      </c>
      <c r="D534" s="8"/>
      <c r="E534" s="22" t="str">
        <f t="shared" si="432"/>
        <v/>
      </c>
      <c r="F534" s="34" t="str">
        <f t="shared" si="453"/>
        <v/>
      </c>
      <c r="G534" s="8"/>
      <c r="H534" s="22" t="str">
        <f t="shared" si="433"/>
        <v/>
      </c>
      <c r="I534" s="34" t="str">
        <f t="shared" si="454"/>
        <v/>
      </c>
      <c r="J534" s="8"/>
      <c r="K534" s="22" t="str">
        <f t="shared" si="434"/>
        <v/>
      </c>
      <c r="L534" s="34" t="str">
        <f t="shared" si="455"/>
        <v/>
      </c>
      <c r="M534" s="8"/>
      <c r="N534" s="22" t="str">
        <f t="shared" si="435"/>
        <v/>
      </c>
      <c r="O534" s="34" t="str">
        <f t="shared" si="456"/>
        <v/>
      </c>
      <c r="P534" s="8"/>
      <c r="Q534" s="22" t="str">
        <f t="shared" si="436"/>
        <v/>
      </c>
      <c r="R534" s="34" t="str">
        <f t="shared" si="457"/>
        <v/>
      </c>
      <c r="S534" s="8"/>
      <c r="T534" s="22" t="str">
        <f t="shared" si="437"/>
        <v/>
      </c>
      <c r="U534" s="34" t="str">
        <f t="shared" si="458"/>
        <v/>
      </c>
      <c r="V534" s="8"/>
      <c r="W534" s="22" t="str">
        <f t="shared" si="438"/>
        <v/>
      </c>
      <c r="X534" s="34" t="str">
        <f t="shared" si="459"/>
        <v/>
      </c>
      <c r="Y534" s="8"/>
      <c r="Z534" s="22" t="str">
        <f t="shared" si="439"/>
        <v/>
      </c>
      <c r="AA534" s="34" t="str">
        <f t="shared" si="460"/>
        <v/>
      </c>
      <c r="AB534" s="8"/>
      <c r="AC534" s="22" t="str">
        <f t="shared" si="440"/>
        <v/>
      </c>
      <c r="AD534" s="34" t="str">
        <f t="shared" si="461"/>
        <v/>
      </c>
      <c r="AE534" s="8"/>
      <c r="AF534" s="22" t="str">
        <f t="shared" si="441"/>
        <v/>
      </c>
      <c r="AG534" s="34" t="str">
        <f t="shared" si="462"/>
        <v/>
      </c>
      <c r="AH534" s="8"/>
      <c r="AI534" s="22" t="str">
        <f t="shared" si="442"/>
        <v/>
      </c>
      <c r="AJ534" s="34" t="str">
        <f t="shared" si="463"/>
        <v/>
      </c>
      <c r="AK534" s="8"/>
      <c r="AL534" s="22" t="str">
        <f t="shared" si="443"/>
        <v/>
      </c>
      <c r="AM534" s="34" t="str">
        <f t="shared" si="464"/>
        <v/>
      </c>
      <c r="AN534" s="8"/>
      <c r="AO534" s="22" t="str">
        <f t="shared" si="444"/>
        <v/>
      </c>
      <c r="AP534" s="34" t="str">
        <f t="shared" si="465"/>
        <v/>
      </c>
      <c r="AQ534" s="8"/>
      <c r="AR534" s="22" t="str">
        <f t="shared" si="445"/>
        <v/>
      </c>
      <c r="AS534" s="34" t="str">
        <f t="shared" si="466"/>
        <v/>
      </c>
      <c r="AT534" s="8"/>
      <c r="AU534" s="22" t="str">
        <f t="shared" si="446"/>
        <v/>
      </c>
      <c r="AV534" s="34" t="str">
        <f t="shared" si="467"/>
        <v/>
      </c>
      <c r="AW534" s="8"/>
      <c r="AX534" s="22" t="str">
        <f t="shared" si="447"/>
        <v/>
      </c>
      <c r="AY534" s="34" t="str">
        <f t="shared" si="468"/>
        <v/>
      </c>
      <c r="AZ534" s="8"/>
      <c r="BA534" s="22" t="str">
        <f t="shared" si="448"/>
        <v/>
      </c>
      <c r="BB534" s="34" t="str">
        <f t="shared" si="469"/>
        <v/>
      </c>
      <c r="BC534" s="8"/>
      <c r="BD534" s="22" t="str">
        <f t="shared" si="449"/>
        <v/>
      </c>
      <c r="BE534" s="34" t="str">
        <f t="shared" si="470"/>
        <v/>
      </c>
      <c r="BF534" s="8"/>
      <c r="BG534" s="22" t="str">
        <f t="shared" si="450"/>
        <v/>
      </c>
      <c r="BH534" s="34" t="str">
        <f t="shared" si="471"/>
        <v/>
      </c>
      <c r="BI534" s="8"/>
      <c r="BJ534" s="22" t="str">
        <f t="shared" si="451"/>
        <v/>
      </c>
    </row>
    <row r="535" spans="1:62" ht="18" customHeight="1" x14ac:dyDescent="0.35">
      <c r="A535" s="68">
        <f>'Energy - Master'!A534</f>
        <v>46554</v>
      </c>
      <c r="B535" s="24" t="str">
        <f t="shared" si="431"/>
        <v>Jun-2027</v>
      </c>
      <c r="C535" s="34" t="str">
        <f t="shared" si="452"/>
        <v/>
      </c>
      <c r="D535" s="8"/>
      <c r="E535" s="22" t="str">
        <f t="shared" si="432"/>
        <v/>
      </c>
      <c r="F535" s="34" t="str">
        <f t="shared" si="453"/>
        <v/>
      </c>
      <c r="G535" s="8"/>
      <c r="H535" s="22" t="str">
        <f t="shared" si="433"/>
        <v/>
      </c>
      <c r="I535" s="34" t="str">
        <f t="shared" si="454"/>
        <v/>
      </c>
      <c r="J535" s="8"/>
      <c r="K535" s="22" t="str">
        <f t="shared" si="434"/>
        <v/>
      </c>
      <c r="L535" s="34" t="str">
        <f t="shared" si="455"/>
        <v/>
      </c>
      <c r="M535" s="8"/>
      <c r="N535" s="22" t="str">
        <f t="shared" si="435"/>
        <v/>
      </c>
      <c r="O535" s="34" t="str">
        <f t="shared" si="456"/>
        <v/>
      </c>
      <c r="P535" s="8"/>
      <c r="Q535" s="22" t="str">
        <f t="shared" si="436"/>
        <v/>
      </c>
      <c r="R535" s="34" t="str">
        <f t="shared" si="457"/>
        <v/>
      </c>
      <c r="S535" s="8"/>
      <c r="T535" s="22" t="str">
        <f t="shared" si="437"/>
        <v/>
      </c>
      <c r="U535" s="34" t="str">
        <f t="shared" si="458"/>
        <v/>
      </c>
      <c r="V535" s="8"/>
      <c r="W535" s="22" t="str">
        <f t="shared" si="438"/>
        <v/>
      </c>
      <c r="X535" s="34" t="str">
        <f t="shared" si="459"/>
        <v/>
      </c>
      <c r="Y535" s="8"/>
      <c r="Z535" s="22" t="str">
        <f t="shared" si="439"/>
        <v/>
      </c>
      <c r="AA535" s="34" t="str">
        <f t="shared" si="460"/>
        <v/>
      </c>
      <c r="AB535" s="8"/>
      <c r="AC535" s="22" t="str">
        <f t="shared" si="440"/>
        <v/>
      </c>
      <c r="AD535" s="34" t="str">
        <f t="shared" si="461"/>
        <v/>
      </c>
      <c r="AE535" s="8"/>
      <c r="AF535" s="22" t="str">
        <f t="shared" si="441"/>
        <v/>
      </c>
      <c r="AG535" s="34" t="str">
        <f t="shared" si="462"/>
        <v/>
      </c>
      <c r="AH535" s="8"/>
      <c r="AI535" s="22" t="str">
        <f t="shared" si="442"/>
        <v/>
      </c>
      <c r="AJ535" s="34" t="str">
        <f t="shared" si="463"/>
        <v/>
      </c>
      <c r="AK535" s="8"/>
      <c r="AL535" s="22" t="str">
        <f t="shared" si="443"/>
        <v/>
      </c>
      <c r="AM535" s="34" t="str">
        <f t="shared" si="464"/>
        <v/>
      </c>
      <c r="AN535" s="8"/>
      <c r="AO535" s="22" t="str">
        <f t="shared" si="444"/>
        <v/>
      </c>
      <c r="AP535" s="34" t="str">
        <f t="shared" si="465"/>
        <v/>
      </c>
      <c r="AQ535" s="8"/>
      <c r="AR535" s="22" t="str">
        <f t="shared" si="445"/>
        <v/>
      </c>
      <c r="AS535" s="34" t="str">
        <f t="shared" si="466"/>
        <v/>
      </c>
      <c r="AT535" s="8"/>
      <c r="AU535" s="22" t="str">
        <f t="shared" si="446"/>
        <v/>
      </c>
      <c r="AV535" s="34" t="str">
        <f t="shared" si="467"/>
        <v/>
      </c>
      <c r="AW535" s="8"/>
      <c r="AX535" s="22" t="str">
        <f t="shared" si="447"/>
        <v/>
      </c>
      <c r="AY535" s="34" t="str">
        <f t="shared" si="468"/>
        <v/>
      </c>
      <c r="AZ535" s="8"/>
      <c r="BA535" s="22" t="str">
        <f t="shared" si="448"/>
        <v/>
      </c>
      <c r="BB535" s="34" t="str">
        <f t="shared" si="469"/>
        <v/>
      </c>
      <c r="BC535" s="8"/>
      <c r="BD535" s="22" t="str">
        <f t="shared" si="449"/>
        <v/>
      </c>
      <c r="BE535" s="34" t="str">
        <f t="shared" si="470"/>
        <v/>
      </c>
      <c r="BF535" s="8"/>
      <c r="BG535" s="22" t="str">
        <f t="shared" si="450"/>
        <v/>
      </c>
      <c r="BH535" s="34" t="str">
        <f t="shared" si="471"/>
        <v/>
      </c>
      <c r="BI535" s="8"/>
      <c r="BJ535" s="22" t="str">
        <f t="shared" si="451"/>
        <v/>
      </c>
    </row>
    <row r="536" spans="1:62" ht="18" customHeight="1" x14ac:dyDescent="0.35">
      <c r="A536" s="68">
        <f>'Energy - Master'!A535</f>
        <v>46555</v>
      </c>
      <c r="B536" s="24" t="str">
        <f t="shared" si="431"/>
        <v>Jun-2027</v>
      </c>
      <c r="C536" s="34" t="str">
        <f t="shared" si="452"/>
        <v/>
      </c>
      <c r="D536" s="8"/>
      <c r="E536" s="22" t="str">
        <f t="shared" si="432"/>
        <v/>
      </c>
      <c r="F536" s="34" t="str">
        <f t="shared" si="453"/>
        <v/>
      </c>
      <c r="G536" s="8"/>
      <c r="H536" s="22" t="str">
        <f t="shared" si="433"/>
        <v/>
      </c>
      <c r="I536" s="34" t="str">
        <f t="shared" si="454"/>
        <v/>
      </c>
      <c r="J536" s="8"/>
      <c r="K536" s="22" t="str">
        <f t="shared" si="434"/>
        <v/>
      </c>
      <c r="L536" s="34" t="str">
        <f t="shared" si="455"/>
        <v/>
      </c>
      <c r="M536" s="8"/>
      <c r="N536" s="22" t="str">
        <f t="shared" si="435"/>
        <v/>
      </c>
      <c r="O536" s="34" t="str">
        <f t="shared" si="456"/>
        <v/>
      </c>
      <c r="P536" s="8"/>
      <c r="Q536" s="22" t="str">
        <f t="shared" si="436"/>
        <v/>
      </c>
      <c r="R536" s="34" t="str">
        <f t="shared" si="457"/>
        <v/>
      </c>
      <c r="S536" s="8"/>
      <c r="T536" s="22" t="str">
        <f t="shared" si="437"/>
        <v/>
      </c>
      <c r="U536" s="34" t="str">
        <f t="shared" si="458"/>
        <v/>
      </c>
      <c r="V536" s="8"/>
      <c r="W536" s="22" t="str">
        <f t="shared" si="438"/>
        <v/>
      </c>
      <c r="X536" s="34" t="str">
        <f t="shared" si="459"/>
        <v/>
      </c>
      <c r="Y536" s="8"/>
      <c r="Z536" s="22" t="str">
        <f t="shared" si="439"/>
        <v/>
      </c>
      <c r="AA536" s="34" t="str">
        <f t="shared" si="460"/>
        <v/>
      </c>
      <c r="AB536" s="8"/>
      <c r="AC536" s="22" t="str">
        <f t="shared" si="440"/>
        <v/>
      </c>
      <c r="AD536" s="34" t="str">
        <f t="shared" si="461"/>
        <v/>
      </c>
      <c r="AE536" s="8"/>
      <c r="AF536" s="22" t="str">
        <f t="shared" si="441"/>
        <v/>
      </c>
      <c r="AG536" s="34" t="str">
        <f t="shared" si="462"/>
        <v/>
      </c>
      <c r="AH536" s="8"/>
      <c r="AI536" s="22" t="str">
        <f t="shared" si="442"/>
        <v/>
      </c>
      <c r="AJ536" s="34" t="str">
        <f t="shared" si="463"/>
        <v/>
      </c>
      <c r="AK536" s="8"/>
      <c r="AL536" s="22" t="str">
        <f t="shared" si="443"/>
        <v/>
      </c>
      <c r="AM536" s="34" t="str">
        <f t="shared" si="464"/>
        <v/>
      </c>
      <c r="AN536" s="8"/>
      <c r="AO536" s="22" t="str">
        <f t="shared" si="444"/>
        <v/>
      </c>
      <c r="AP536" s="34" t="str">
        <f t="shared" si="465"/>
        <v/>
      </c>
      <c r="AQ536" s="8"/>
      <c r="AR536" s="22" t="str">
        <f t="shared" si="445"/>
        <v/>
      </c>
      <c r="AS536" s="34" t="str">
        <f t="shared" si="466"/>
        <v/>
      </c>
      <c r="AT536" s="8"/>
      <c r="AU536" s="22" t="str">
        <f t="shared" si="446"/>
        <v/>
      </c>
      <c r="AV536" s="34" t="str">
        <f t="shared" si="467"/>
        <v/>
      </c>
      <c r="AW536" s="8"/>
      <c r="AX536" s="22" t="str">
        <f t="shared" si="447"/>
        <v/>
      </c>
      <c r="AY536" s="34" t="str">
        <f t="shared" si="468"/>
        <v/>
      </c>
      <c r="AZ536" s="8"/>
      <c r="BA536" s="22" t="str">
        <f t="shared" si="448"/>
        <v/>
      </c>
      <c r="BB536" s="34" t="str">
        <f t="shared" si="469"/>
        <v/>
      </c>
      <c r="BC536" s="8"/>
      <c r="BD536" s="22" t="str">
        <f t="shared" si="449"/>
        <v/>
      </c>
      <c r="BE536" s="34" t="str">
        <f t="shared" si="470"/>
        <v/>
      </c>
      <c r="BF536" s="8"/>
      <c r="BG536" s="22" t="str">
        <f t="shared" si="450"/>
        <v/>
      </c>
      <c r="BH536" s="34" t="str">
        <f t="shared" si="471"/>
        <v/>
      </c>
      <c r="BI536" s="8"/>
      <c r="BJ536" s="22" t="str">
        <f t="shared" si="451"/>
        <v/>
      </c>
    </row>
    <row r="537" spans="1:62" ht="18" customHeight="1" x14ac:dyDescent="0.35">
      <c r="A537" s="68">
        <f>'Energy - Master'!A536</f>
        <v>46556</v>
      </c>
      <c r="B537" s="24" t="str">
        <f t="shared" si="431"/>
        <v>Jun-2027</v>
      </c>
      <c r="C537" s="34" t="str">
        <f t="shared" si="452"/>
        <v/>
      </c>
      <c r="D537" s="8"/>
      <c r="E537" s="22" t="str">
        <f t="shared" si="432"/>
        <v/>
      </c>
      <c r="F537" s="34" t="str">
        <f t="shared" si="453"/>
        <v/>
      </c>
      <c r="G537" s="8"/>
      <c r="H537" s="22" t="str">
        <f t="shared" si="433"/>
        <v/>
      </c>
      <c r="I537" s="34" t="str">
        <f t="shared" si="454"/>
        <v/>
      </c>
      <c r="J537" s="8"/>
      <c r="K537" s="22" t="str">
        <f t="shared" si="434"/>
        <v/>
      </c>
      <c r="L537" s="34" t="str">
        <f t="shared" si="455"/>
        <v/>
      </c>
      <c r="M537" s="8"/>
      <c r="N537" s="22" t="str">
        <f t="shared" si="435"/>
        <v/>
      </c>
      <c r="O537" s="34" t="str">
        <f t="shared" si="456"/>
        <v/>
      </c>
      <c r="P537" s="8"/>
      <c r="Q537" s="22" t="str">
        <f t="shared" si="436"/>
        <v/>
      </c>
      <c r="R537" s="34" t="str">
        <f t="shared" si="457"/>
        <v/>
      </c>
      <c r="S537" s="8"/>
      <c r="T537" s="22" t="str">
        <f t="shared" si="437"/>
        <v/>
      </c>
      <c r="U537" s="34" t="str">
        <f t="shared" si="458"/>
        <v/>
      </c>
      <c r="V537" s="8"/>
      <c r="W537" s="22" t="str">
        <f t="shared" si="438"/>
        <v/>
      </c>
      <c r="X537" s="34" t="str">
        <f t="shared" si="459"/>
        <v/>
      </c>
      <c r="Y537" s="8"/>
      <c r="Z537" s="22" t="str">
        <f t="shared" si="439"/>
        <v/>
      </c>
      <c r="AA537" s="34" t="str">
        <f t="shared" si="460"/>
        <v/>
      </c>
      <c r="AB537" s="8"/>
      <c r="AC537" s="22" t="str">
        <f t="shared" si="440"/>
        <v/>
      </c>
      <c r="AD537" s="34" t="str">
        <f t="shared" si="461"/>
        <v/>
      </c>
      <c r="AE537" s="8"/>
      <c r="AF537" s="22" t="str">
        <f t="shared" si="441"/>
        <v/>
      </c>
      <c r="AG537" s="34" t="str">
        <f t="shared" si="462"/>
        <v/>
      </c>
      <c r="AH537" s="8"/>
      <c r="AI537" s="22" t="str">
        <f t="shared" si="442"/>
        <v/>
      </c>
      <c r="AJ537" s="34" t="str">
        <f t="shared" si="463"/>
        <v/>
      </c>
      <c r="AK537" s="8"/>
      <c r="AL537" s="22" t="str">
        <f t="shared" si="443"/>
        <v/>
      </c>
      <c r="AM537" s="34" t="str">
        <f t="shared" si="464"/>
        <v/>
      </c>
      <c r="AN537" s="8"/>
      <c r="AO537" s="22" t="str">
        <f t="shared" si="444"/>
        <v/>
      </c>
      <c r="AP537" s="34" t="str">
        <f t="shared" si="465"/>
        <v/>
      </c>
      <c r="AQ537" s="8"/>
      <c r="AR537" s="22" t="str">
        <f t="shared" si="445"/>
        <v/>
      </c>
      <c r="AS537" s="34" t="str">
        <f t="shared" si="466"/>
        <v/>
      </c>
      <c r="AT537" s="8"/>
      <c r="AU537" s="22" t="str">
        <f t="shared" si="446"/>
        <v/>
      </c>
      <c r="AV537" s="34" t="str">
        <f t="shared" si="467"/>
        <v/>
      </c>
      <c r="AW537" s="8"/>
      <c r="AX537" s="22" t="str">
        <f t="shared" si="447"/>
        <v/>
      </c>
      <c r="AY537" s="34" t="str">
        <f t="shared" si="468"/>
        <v/>
      </c>
      <c r="AZ537" s="8"/>
      <c r="BA537" s="22" t="str">
        <f t="shared" si="448"/>
        <v/>
      </c>
      <c r="BB537" s="34" t="str">
        <f t="shared" si="469"/>
        <v/>
      </c>
      <c r="BC537" s="8"/>
      <c r="BD537" s="22" t="str">
        <f t="shared" si="449"/>
        <v/>
      </c>
      <c r="BE537" s="34" t="str">
        <f t="shared" si="470"/>
        <v/>
      </c>
      <c r="BF537" s="8"/>
      <c r="BG537" s="22" t="str">
        <f t="shared" si="450"/>
        <v/>
      </c>
      <c r="BH537" s="34" t="str">
        <f t="shared" si="471"/>
        <v/>
      </c>
      <c r="BI537" s="8"/>
      <c r="BJ537" s="22" t="str">
        <f t="shared" si="451"/>
        <v/>
      </c>
    </row>
    <row r="538" spans="1:62" ht="18" customHeight="1" x14ac:dyDescent="0.35">
      <c r="A538" s="68">
        <f>'Energy - Master'!A537</f>
        <v>46557</v>
      </c>
      <c r="B538" s="24" t="str">
        <f t="shared" si="431"/>
        <v>Jun-2027</v>
      </c>
      <c r="C538" s="34" t="str">
        <f t="shared" si="452"/>
        <v/>
      </c>
      <c r="D538" s="8"/>
      <c r="E538" s="22" t="str">
        <f t="shared" si="432"/>
        <v/>
      </c>
      <c r="F538" s="34" t="str">
        <f t="shared" si="453"/>
        <v/>
      </c>
      <c r="G538" s="8"/>
      <c r="H538" s="22" t="str">
        <f t="shared" si="433"/>
        <v/>
      </c>
      <c r="I538" s="34" t="str">
        <f t="shared" si="454"/>
        <v/>
      </c>
      <c r="J538" s="8"/>
      <c r="K538" s="22" t="str">
        <f t="shared" si="434"/>
        <v/>
      </c>
      <c r="L538" s="34" t="str">
        <f t="shared" si="455"/>
        <v/>
      </c>
      <c r="M538" s="8"/>
      <c r="N538" s="22" t="str">
        <f t="shared" si="435"/>
        <v/>
      </c>
      <c r="O538" s="34" t="str">
        <f t="shared" si="456"/>
        <v/>
      </c>
      <c r="P538" s="8"/>
      <c r="Q538" s="22" t="str">
        <f t="shared" si="436"/>
        <v/>
      </c>
      <c r="R538" s="34" t="str">
        <f t="shared" si="457"/>
        <v/>
      </c>
      <c r="S538" s="8"/>
      <c r="T538" s="22" t="str">
        <f t="shared" si="437"/>
        <v/>
      </c>
      <c r="U538" s="34" t="str">
        <f t="shared" si="458"/>
        <v/>
      </c>
      <c r="V538" s="8"/>
      <c r="W538" s="22" t="str">
        <f t="shared" si="438"/>
        <v/>
      </c>
      <c r="X538" s="34" t="str">
        <f t="shared" si="459"/>
        <v/>
      </c>
      <c r="Y538" s="8"/>
      <c r="Z538" s="22" t="str">
        <f t="shared" si="439"/>
        <v/>
      </c>
      <c r="AA538" s="34" t="str">
        <f t="shared" si="460"/>
        <v/>
      </c>
      <c r="AB538" s="8"/>
      <c r="AC538" s="22" t="str">
        <f t="shared" si="440"/>
        <v/>
      </c>
      <c r="AD538" s="34" t="str">
        <f t="shared" si="461"/>
        <v/>
      </c>
      <c r="AE538" s="8"/>
      <c r="AF538" s="22" t="str">
        <f t="shared" si="441"/>
        <v/>
      </c>
      <c r="AG538" s="34" t="str">
        <f t="shared" si="462"/>
        <v/>
      </c>
      <c r="AH538" s="8"/>
      <c r="AI538" s="22" t="str">
        <f t="shared" si="442"/>
        <v/>
      </c>
      <c r="AJ538" s="34" t="str">
        <f t="shared" si="463"/>
        <v/>
      </c>
      <c r="AK538" s="8"/>
      <c r="AL538" s="22" t="str">
        <f t="shared" si="443"/>
        <v/>
      </c>
      <c r="AM538" s="34" t="str">
        <f t="shared" si="464"/>
        <v/>
      </c>
      <c r="AN538" s="8"/>
      <c r="AO538" s="22" t="str">
        <f t="shared" si="444"/>
        <v/>
      </c>
      <c r="AP538" s="34" t="str">
        <f t="shared" si="465"/>
        <v/>
      </c>
      <c r="AQ538" s="8"/>
      <c r="AR538" s="22" t="str">
        <f t="shared" si="445"/>
        <v/>
      </c>
      <c r="AS538" s="34" t="str">
        <f t="shared" si="466"/>
        <v/>
      </c>
      <c r="AT538" s="8"/>
      <c r="AU538" s="22" t="str">
        <f t="shared" si="446"/>
        <v/>
      </c>
      <c r="AV538" s="34" t="str">
        <f t="shared" si="467"/>
        <v/>
      </c>
      <c r="AW538" s="8"/>
      <c r="AX538" s="22" t="str">
        <f t="shared" si="447"/>
        <v/>
      </c>
      <c r="AY538" s="34" t="str">
        <f t="shared" si="468"/>
        <v/>
      </c>
      <c r="AZ538" s="8"/>
      <c r="BA538" s="22" t="str">
        <f t="shared" si="448"/>
        <v/>
      </c>
      <c r="BB538" s="34" t="str">
        <f t="shared" si="469"/>
        <v/>
      </c>
      <c r="BC538" s="8"/>
      <c r="BD538" s="22" t="str">
        <f t="shared" si="449"/>
        <v/>
      </c>
      <c r="BE538" s="34" t="str">
        <f t="shared" si="470"/>
        <v/>
      </c>
      <c r="BF538" s="8"/>
      <c r="BG538" s="22" t="str">
        <f t="shared" si="450"/>
        <v/>
      </c>
      <c r="BH538" s="34" t="str">
        <f t="shared" si="471"/>
        <v/>
      </c>
      <c r="BI538" s="8"/>
      <c r="BJ538" s="22" t="str">
        <f t="shared" si="451"/>
        <v/>
      </c>
    </row>
    <row r="539" spans="1:62" ht="18" customHeight="1" x14ac:dyDescent="0.35">
      <c r="A539" s="68">
        <f>'Energy - Master'!A538</f>
        <v>46558</v>
      </c>
      <c r="B539" s="24" t="str">
        <f t="shared" si="431"/>
        <v>Jun-2027</v>
      </c>
      <c r="C539" s="34" t="str">
        <f t="shared" si="452"/>
        <v/>
      </c>
      <c r="D539" s="8"/>
      <c r="E539" s="22" t="str">
        <f t="shared" si="432"/>
        <v/>
      </c>
      <c r="F539" s="34" t="str">
        <f t="shared" si="453"/>
        <v/>
      </c>
      <c r="G539" s="8"/>
      <c r="H539" s="22" t="str">
        <f t="shared" si="433"/>
        <v/>
      </c>
      <c r="I539" s="34" t="str">
        <f t="shared" si="454"/>
        <v/>
      </c>
      <c r="J539" s="8"/>
      <c r="K539" s="22" t="str">
        <f t="shared" si="434"/>
        <v/>
      </c>
      <c r="L539" s="34" t="str">
        <f t="shared" si="455"/>
        <v/>
      </c>
      <c r="M539" s="8"/>
      <c r="N539" s="22" t="str">
        <f t="shared" si="435"/>
        <v/>
      </c>
      <c r="O539" s="34" t="str">
        <f t="shared" si="456"/>
        <v/>
      </c>
      <c r="P539" s="8"/>
      <c r="Q539" s="22" t="str">
        <f t="shared" si="436"/>
        <v/>
      </c>
      <c r="R539" s="34" t="str">
        <f t="shared" si="457"/>
        <v/>
      </c>
      <c r="S539" s="8"/>
      <c r="T539" s="22" t="str">
        <f t="shared" si="437"/>
        <v/>
      </c>
      <c r="U539" s="34" t="str">
        <f t="shared" si="458"/>
        <v/>
      </c>
      <c r="V539" s="8"/>
      <c r="W539" s="22" t="str">
        <f t="shared" si="438"/>
        <v/>
      </c>
      <c r="X539" s="34" t="str">
        <f t="shared" si="459"/>
        <v/>
      </c>
      <c r="Y539" s="8"/>
      <c r="Z539" s="22" t="str">
        <f t="shared" si="439"/>
        <v/>
      </c>
      <c r="AA539" s="34" t="str">
        <f t="shared" si="460"/>
        <v/>
      </c>
      <c r="AB539" s="8"/>
      <c r="AC539" s="22" t="str">
        <f t="shared" si="440"/>
        <v/>
      </c>
      <c r="AD539" s="34" t="str">
        <f t="shared" si="461"/>
        <v/>
      </c>
      <c r="AE539" s="8"/>
      <c r="AF539" s="22" t="str">
        <f t="shared" si="441"/>
        <v/>
      </c>
      <c r="AG539" s="34" t="str">
        <f t="shared" si="462"/>
        <v/>
      </c>
      <c r="AH539" s="8"/>
      <c r="AI539" s="22" t="str">
        <f t="shared" si="442"/>
        <v/>
      </c>
      <c r="AJ539" s="34" t="str">
        <f t="shared" si="463"/>
        <v/>
      </c>
      <c r="AK539" s="8"/>
      <c r="AL539" s="22" t="str">
        <f t="shared" si="443"/>
        <v/>
      </c>
      <c r="AM539" s="34" t="str">
        <f t="shared" si="464"/>
        <v/>
      </c>
      <c r="AN539" s="8"/>
      <c r="AO539" s="22" t="str">
        <f t="shared" si="444"/>
        <v/>
      </c>
      <c r="AP539" s="34" t="str">
        <f t="shared" si="465"/>
        <v/>
      </c>
      <c r="AQ539" s="8"/>
      <c r="AR539" s="22" t="str">
        <f t="shared" si="445"/>
        <v/>
      </c>
      <c r="AS539" s="34" t="str">
        <f t="shared" si="466"/>
        <v/>
      </c>
      <c r="AT539" s="8"/>
      <c r="AU539" s="22" t="str">
        <f t="shared" si="446"/>
        <v/>
      </c>
      <c r="AV539" s="34" t="str">
        <f t="shared" si="467"/>
        <v/>
      </c>
      <c r="AW539" s="8"/>
      <c r="AX539" s="22" t="str">
        <f t="shared" si="447"/>
        <v/>
      </c>
      <c r="AY539" s="34" t="str">
        <f t="shared" si="468"/>
        <v/>
      </c>
      <c r="AZ539" s="8"/>
      <c r="BA539" s="22" t="str">
        <f t="shared" si="448"/>
        <v/>
      </c>
      <c r="BB539" s="34" t="str">
        <f t="shared" si="469"/>
        <v/>
      </c>
      <c r="BC539" s="8"/>
      <c r="BD539" s="22" t="str">
        <f t="shared" si="449"/>
        <v/>
      </c>
      <c r="BE539" s="34" t="str">
        <f t="shared" si="470"/>
        <v/>
      </c>
      <c r="BF539" s="8"/>
      <c r="BG539" s="22" t="str">
        <f t="shared" si="450"/>
        <v/>
      </c>
      <c r="BH539" s="34" t="str">
        <f t="shared" si="471"/>
        <v/>
      </c>
      <c r="BI539" s="8"/>
      <c r="BJ539" s="22" t="str">
        <f t="shared" si="451"/>
        <v/>
      </c>
    </row>
    <row r="540" spans="1:62" ht="18" customHeight="1" x14ac:dyDescent="0.35">
      <c r="A540" s="68">
        <f>'Energy - Master'!A539</f>
        <v>46559</v>
      </c>
      <c r="B540" s="24" t="str">
        <f t="shared" si="431"/>
        <v>Jun-2027</v>
      </c>
      <c r="C540" s="34" t="str">
        <f t="shared" si="452"/>
        <v/>
      </c>
      <c r="D540" s="8"/>
      <c r="E540" s="22" t="str">
        <f t="shared" si="432"/>
        <v/>
      </c>
      <c r="F540" s="34" t="str">
        <f t="shared" si="453"/>
        <v/>
      </c>
      <c r="G540" s="8"/>
      <c r="H540" s="22" t="str">
        <f t="shared" si="433"/>
        <v/>
      </c>
      <c r="I540" s="34" t="str">
        <f t="shared" si="454"/>
        <v/>
      </c>
      <c r="J540" s="8"/>
      <c r="K540" s="22" t="str">
        <f t="shared" si="434"/>
        <v/>
      </c>
      <c r="L540" s="34" t="str">
        <f t="shared" si="455"/>
        <v/>
      </c>
      <c r="M540" s="8"/>
      <c r="N540" s="22" t="str">
        <f t="shared" si="435"/>
        <v/>
      </c>
      <c r="O540" s="34" t="str">
        <f t="shared" si="456"/>
        <v/>
      </c>
      <c r="P540" s="8"/>
      <c r="Q540" s="22" t="str">
        <f t="shared" si="436"/>
        <v/>
      </c>
      <c r="R540" s="34" t="str">
        <f t="shared" si="457"/>
        <v/>
      </c>
      <c r="S540" s="8"/>
      <c r="T540" s="22" t="str">
        <f t="shared" si="437"/>
        <v/>
      </c>
      <c r="U540" s="34" t="str">
        <f t="shared" si="458"/>
        <v/>
      </c>
      <c r="V540" s="8"/>
      <c r="W540" s="22" t="str">
        <f t="shared" si="438"/>
        <v/>
      </c>
      <c r="X540" s="34" t="str">
        <f t="shared" si="459"/>
        <v/>
      </c>
      <c r="Y540" s="8"/>
      <c r="Z540" s="22" t="str">
        <f t="shared" si="439"/>
        <v/>
      </c>
      <c r="AA540" s="34" t="str">
        <f t="shared" si="460"/>
        <v/>
      </c>
      <c r="AB540" s="8"/>
      <c r="AC540" s="22" t="str">
        <f t="shared" si="440"/>
        <v/>
      </c>
      <c r="AD540" s="34" t="str">
        <f t="shared" si="461"/>
        <v/>
      </c>
      <c r="AE540" s="8"/>
      <c r="AF540" s="22" t="str">
        <f t="shared" si="441"/>
        <v/>
      </c>
      <c r="AG540" s="34" t="str">
        <f t="shared" si="462"/>
        <v/>
      </c>
      <c r="AH540" s="8"/>
      <c r="AI540" s="22" t="str">
        <f t="shared" si="442"/>
        <v/>
      </c>
      <c r="AJ540" s="34" t="str">
        <f t="shared" si="463"/>
        <v/>
      </c>
      <c r="AK540" s="8"/>
      <c r="AL540" s="22" t="str">
        <f t="shared" si="443"/>
        <v/>
      </c>
      <c r="AM540" s="34" t="str">
        <f t="shared" si="464"/>
        <v/>
      </c>
      <c r="AN540" s="8"/>
      <c r="AO540" s="22" t="str">
        <f t="shared" si="444"/>
        <v/>
      </c>
      <c r="AP540" s="34" t="str">
        <f t="shared" si="465"/>
        <v/>
      </c>
      <c r="AQ540" s="8"/>
      <c r="AR540" s="22" t="str">
        <f t="shared" si="445"/>
        <v/>
      </c>
      <c r="AS540" s="34" t="str">
        <f t="shared" si="466"/>
        <v/>
      </c>
      <c r="AT540" s="8"/>
      <c r="AU540" s="22" t="str">
        <f t="shared" si="446"/>
        <v/>
      </c>
      <c r="AV540" s="34" t="str">
        <f t="shared" si="467"/>
        <v/>
      </c>
      <c r="AW540" s="8"/>
      <c r="AX540" s="22" t="str">
        <f t="shared" si="447"/>
        <v/>
      </c>
      <c r="AY540" s="34" t="str">
        <f t="shared" si="468"/>
        <v/>
      </c>
      <c r="AZ540" s="8"/>
      <c r="BA540" s="22" t="str">
        <f t="shared" si="448"/>
        <v/>
      </c>
      <c r="BB540" s="34" t="str">
        <f t="shared" si="469"/>
        <v/>
      </c>
      <c r="BC540" s="8"/>
      <c r="BD540" s="22" t="str">
        <f t="shared" si="449"/>
        <v/>
      </c>
      <c r="BE540" s="34" t="str">
        <f t="shared" si="470"/>
        <v/>
      </c>
      <c r="BF540" s="8"/>
      <c r="BG540" s="22" t="str">
        <f t="shared" si="450"/>
        <v/>
      </c>
      <c r="BH540" s="34" t="str">
        <f t="shared" si="471"/>
        <v/>
      </c>
      <c r="BI540" s="8"/>
      <c r="BJ540" s="22" t="str">
        <f t="shared" si="451"/>
        <v/>
      </c>
    </row>
    <row r="541" spans="1:62" ht="18" customHeight="1" x14ac:dyDescent="0.35">
      <c r="A541" s="68">
        <f>'Energy - Master'!A540</f>
        <v>46560</v>
      </c>
      <c r="B541" s="24" t="str">
        <f t="shared" si="431"/>
        <v>Jun-2027</v>
      </c>
      <c r="C541" s="34" t="str">
        <f t="shared" si="452"/>
        <v/>
      </c>
      <c r="D541" s="8"/>
      <c r="E541" s="22" t="str">
        <f t="shared" si="432"/>
        <v/>
      </c>
      <c r="F541" s="34" t="str">
        <f t="shared" si="453"/>
        <v/>
      </c>
      <c r="G541" s="8"/>
      <c r="H541" s="22" t="str">
        <f t="shared" si="433"/>
        <v/>
      </c>
      <c r="I541" s="34" t="str">
        <f t="shared" si="454"/>
        <v/>
      </c>
      <c r="J541" s="8"/>
      <c r="K541" s="22" t="str">
        <f t="shared" si="434"/>
        <v/>
      </c>
      <c r="L541" s="34" t="str">
        <f t="shared" si="455"/>
        <v/>
      </c>
      <c r="M541" s="8"/>
      <c r="N541" s="22" t="str">
        <f t="shared" si="435"/>
        <v/>
      </c>
      <c r="O541" s="34" t="str">
        <f t="shared" si="456"/>
        <v/>
      </c>
      <c r="P541" s="8"/>
      <c r="Q541" s="22" t="str">
        <f t="shared" si="436"/>
        <v/>
      </c>
      <c r="R541" s="34" t="str">
        <f t="shared" si="457"/>
        <v/>
      </c>
      <c r="S541" s="8"/>
      <c r="T541" s="22" t="str">
        <f t="shared" si="437"/>
        <v/>
      </c>
      <c r="U541" s="34" t="str">
        <f t="shared" si="458"/>
        <v/>
      </c>
      <c r="V541" s="8"/>
      <c r="W541" s="22" t="str">
        <f t="shared" si="438"/>
        <v/>
      </c>
      <c r="X541" s="34" t="str">
        <f t="shared" si="459"/>
        <v/>
      </c>
      <c r="Y541" s="8"/>
      <c r="Z541" s="22" t="str">
        <f t="shared" si="439"/>
        <v/>
      </c>
      <c r="AA541" s="34" t="str">
        <f t="shared" si="460"/>
        <v/>
      </c>
      <c r="AB541" s="8"/>
      <c r="AC541" s="22" t="str">
        <f t="shared" si="440"/>
        <v/>
      </c>
      <c r="AD541" s="34" t="str">
        <f t="shared" si="461"/>
        <v/>
      </c>
      <c r="AE541" s="8"/>
      <c r="AF541" s="22" t="str">
        <f t="shared" si="441"/>
        <v/>
      </c>
      <c r="AG541" s="34" t="str">
        <f t="shared" si="462"/>
        <v/>
      </c>
      <c r="AH541" s="8"/>
      <c r="AI541" s="22" t="str">
        <f t="shared" si="442"/>
        <v/>
      </c>
      <c r="AJ541" s="34" t="str">
        <f t="shared" si="463"/>
        <v/>
      </c>
      <c r="AK541" s="8"/>
      <c r="AL541" s="22" t="str">
        <f t="shared" si="443"/>
        <v/>
      </c>
      <c r="AM541" s="34" t="str">
        <f t="shared" si="464"/>
        <v/>
      </c>
      <c r="AN541" s="8"/>
      <c r="AO541" s="22" t="str">
        <f t="shared" si="444"/>
        <v/>
      </c>
      <c r="AP541" s="34" t="str">
        <f t="shared" si="465"/>
        <v/>
      </c>
      <c r="AQ541" s="8"/>
      <c r="AR541" s="22" t="str">
        <f t="shared" si="445"/>
        <v/>
      </c>
      <c r="AS541" s="34" t="str">
        <f t="shared" si="466"/>
        <v/>
      </c>
      <c r="AT541" s="8"/>
      <c r="AU541" s="22" t="str">
        <f t="shared" si="446"/>
        <v/>
      </c>
      <c r="AV541" s="34" t="str">
        <f t="shared" si="467"/>
        <v/>
      </c>
      <c r="AW541" s="8"/>
      <c r="AX541" s="22" t="str">
        <f t="shared" si="447"/>
        <v/>
      </c>
      <c r="AY541" s="34" t="str">
        <f t="shared" si="468"/>
        <v/>
      </c>
      <c r="AZ541" s="8"/>
      <c r="BA541" s="22" t="str">
        <f t="shared" si="448"/>
        <v/>
      </c>
      <c r="BB541" s="34" t="str">
        <f t="shared" si="469"/>
        <v/>
      </c>
      <c r="BC541" s="8"/>
      <c r="BD541" s="22" t="str">
        <f t="shared" si="449"/>
        <v/>
      </c>
      <c r="BE541" s="34" t="str">
        <f t="shared" si="470"/>
        <v/>
      </c>
      <c r="BF541" s="8"/>
      <c r="BG541" s="22" t="str">
        <f t="shared" si="450"/>
        <v/>
      </c>
      <c r="BH541" s="34" t="str">
        <f t="shared" si="471"/>
        <v/>
      </c>
      <c r="BI541" s="8"/>
      <c r="BJ541" s="22" t="str">
        <f t="shared" si="451"/>
        <v/>
      </c>
    </row>
    <row r="542" spans="1:62" ht="18" customHeight="1" x14ac:dyDescent="0.35">
      <c r="A542" s="68">
        <f>'Energy - Master'!A541</f>
        <v>46561</v>
      </c>
      <c r="B542" s="24" t="str">
        <f t="shared" si="431"/>
        <v>Jun-2027</v>
      </c>
      <c r="C542" s="34" t="str">
        <f t="shared" si="452"/>
        <v/>
      </c>
      <c r="D542" s="8"/>
      <c r="E542" s="22" t="str">
        <f t="shared" si="432"/>
        <v/>
      </c>
      <c r="F542" s="34" t="str">
        <f t="shared" si="453"/>
        <v/>
      </c>
      <c r="G542" s="8"/>
      <c r="H542" s="22" t="str">
        <f t="shared" si="433"/>
        <v/>
      </c>
      <c r="I542" s="34" t="str">
        <f t="shared" si="454"/>
        <v/>
      </c>
      <c r="J542" s="8"/>
      <c r="K542" s="22" t="str">
        <f t="shared" si="434"/>
        <v/>
      </c>
      <c r="L542" s="34" t="str">
        <f t="shared" si="455"/>
        <v/>
      </c>
      <c r="M542" s="8"/>
      <c r="N542" s="22" t="str">
        <f t="shared" si="435"/>
        <v/>
      </c>
      <c r="O542" s="34" t="str">
        <f t="shared" si="456"/>
        <v/>
      </c>
      <c r="P542" s="8"/>
      <c r="Q542" s="22" t="str">
        <f t="shared" si="436"/>
        <v/>
      </c>
      <c r="R542" s="34" t="str">
        <f t="shared" si="457"/>
        <v/>
      </c>
      <c r="S542" s="8"/>
      <c r="T542" s="22" t="str">
        <f t="shared" si="437"/>
        <v/>
      </c>
      <c r="U542" s="34" t="str">
        <f t="shared" si="458"/>
        <v/>
      </c>
      <c r="V542" s="8"/>
      <c r="W542" s="22" t="str">
        <f t="shared" si="438"/>
        <v/>
      </c>
      <c r="X542" s="34" t="str">
        <f t="shared" si="459"/>
        <v/>
      </c>
      <c r="Y542" s="8"/>
      <c r="Z542" s="22" t="str">
        <f t="shared" si="439"/>
        <v/>
      </c>
      <c r="AA542" s="34" t="str">
        <f t="shared" si="460"/>
        <v/>
      </c>
      <c r="AB542" s="8"/>
      <c r="AC542" s="22" t="str">
        <f t="shared" si="440"/>
        <v/>
      </c>
      <c r="AD542" s="34" t="str">
        <f t="shared" si="461"/>
        <v/>
      </c>
      <c r="AE542" s="8"/>
      <c r="AF542" s="22" t="str">
        <f t="shared" si="441"/>
        <v/>
      </c>
      <c r="AG542" s="34" t="str">
        <f t="shared" si="462"/>
        <v/>
      </c>
      <c r="AH542" s="8"/>
      <c r="AI542" s="22" t="str">
        <f t="shared" si="442"/>
        <v/>
      </c>
      <c r="AJ542" s="34" t="str">
        <f t="shared" si="463"/>
        <v/>
      </c>
      <c r="AK542" s="8"/>
      <c r="AL542" s="22" t="str">
        <f t="shared" si="443"/>
        <v/>
      </c>
      <c r="AM542" s="34" t="str">
        <f t="shared" si="464"/>
        <v/>
      </c>
      <c r="AN542" s="8"/>
      <c r="AO542" s="22" t="str">
        <f t="shared" si="444"/>
        <v/>
      </c>
      <c r="AP542" s="34" t="str">
        <f t="shared" si="465"/>
        <v/>
      </c>
      <c r="AQ542" s="8"/>
      <c r="AR542" s="22" t="str">
        <f t="shared" si="445"/>
        <v/>
      </c>
      <c r="AS542" s="34" t="str">
        <f t="shared" si="466"/>
        <v/>
      </c>
      <c r="AT542" s="8"/>
      <c r="AU542" s="22" t="str">
        <f t="shared" si="446"/>
        <v/>
      </c>
      <c r="AV542" s="34" t="str">
        <f t="shared" si="467"/>
        <v/>
      </c>
      <c r="AW542" s="8"/>
      <c r="AX542" s="22" t="str">
        <f t="shared" si="447"/>
        <v/>
      </c>
      <c r="AY542" s="34" t="str">
        <f t="shared" si="468"/>
        <v/>
      </c>
      <c r="AZ542" s="8"/>
      <c r="BA542" s="22" t="str">
        <f t="shared" si="448"/>
        <v/>
      </c>
      <c r="BB542" s="34" t="str">
        <f t="shared" si="469"/>
        <v/>
      </c>
      <c r="BC542" s="8"/>
      <c r="BD542" s="22" t="str">
        <f t="shared" si="449"/>
        <v/>
      </c>
      <c r="BE542" s="34" t="str">
        <f t="shared" si="470"/>
        <v/>
      </c>
      <c r="BF542" s="8"/>
      <c r="BG542" s="22" t="str">
        <f t="shared" si="450"/>
        <v/>
      </c>
      <c r="BH542" s="34" t="str">
        <f t="shared" si="471"/>
        <v/>
      </c>
      <c r="BI542" s="8"/>
      <c r="BJ542" s="22" t="str">
        <f t="shared" si="451"/>
        <v/>
      </c>
    </row>
    <row r="543" spans="1:62" ht="18" customHeight="1" x14ac:dyDescent="0.35">
      <c r="A543" s="68">
        <f>'Energy - Master'!A542</f>
        <v>46562</v>
      </c>
      <c r="B543" s="24" t="str">
        <f t="shared" si="431"/>
        <v>Jun-2027</v>
      </c>
      <c r="C543" s="34" t="str">
        <f t="shared" si="452"/>
        <v/>
      </c>
      <c r="D543" s="8"/>
      <c r="E543" s="22" t="str">
        <f t="shared" si="432"/>
        <v/>
      </c>
      <c r="F543" s="34" t="str">
        <f t="shared" si="453"/>
        <v/>
      </c>
      <c r="G543" s="8"/>
      <c r="H543" s="22" t="str">
        <f t="shared" si="433"/>
        <v/>
      </c>
      <c r="I543" s="34" t="str">
        <f t="shared" si="454"/>
        <v/>
      </c>
      <c r="J543" s="8"/>
      <c r="K543" s="22" t="str">
        <f t="shared" si="434"/>
        <v/>
      </c>
      <c r="L543" s="34" t="str">
        <f t="shared" si="455"/>
        <v/>
      </c>
      <c r="M543" s="8"/>
      <c r="N543" s="22" t="str">
        <f t="shared" si="435"/>
        <v/>
      </c>
      <c r="O543" s="34" t="str">
        <f t="shared" si="456"/>
        <v/>
      </c>
      <c r="P543" s="8"/>
      <c r="Q543" s="22" t="str">
        <f t="shared" si="436"/>
        <v/>
      </c>
      <c r="R543" s="34" t="str">
        <f t="shared" si="457"/>
        <v/>
      </c>
      <c r="S543" s="8"/>
      <c r="T543" s="22" t="str">
        <f t="shared" si="437"/>
        <v/>
      </c>
      <c r="U543" s="34" t="str">
        <f t="shared" si="458"/>
        <v/>
      </c>
      <c r="V543" s="8"/>
      <c r="W543" s="22" t="str">
        <f t="shared" si="438"/>
        <v/>
      </c>
      <c r="X543" s="34" t="str">
        <f t="shared" si="459"/>
        <v/>
      </c>
      <c r="Y543" s="8"/>
      <c r="Z543" s="22" t="str">
        <f t="shared" si="439"/>
        <v/>
      </c>
      <c r="AA543" s="34" t="str">
        <f t="shared" si="460"/>
        <v/>
      </c>
      <c r="AB543" s="8"/>
      <c r="AC543" s="22" t="str">
        <f t="shared" si="440"/>
        <v/>
      </c>
      <c r="AD543" s="34" t="str">
        <f t="shared" si="461"/>
        <v/>
      </c>
      <c r="AE543" s="8"/>
      <c r="AF543" s="22" t="str">
        <f t="shared" si="441"/>
        <v/>
      </c>
      <c r="AG543" s="34" t="str">
        <f t="shared" si="462"/>
        <v/>
      </c>
      <c r="AH543" s="8"/>
      <c r="AI543" s="22" t="str">
        <f t="shared" si="442"/>
        <v/>
      </c>
      <c r="AJ543" s="34" t="str">
        <f t="shared" si="463"/>
        <v/>
      </c>
      <c r="AK543" s="8"/>
      <c r="AL543" s="22" t="str">
        <f t="shared" si="443"/>
        <v/>
      </c>
      <c r="AM543" s="34" t="str">
        <f t="shared" si="464"/>
        <v/>
      </c>
      <c r="AN543" s="8"/>
      <c r="AO543" s="22" t="str">
        <f t="shared" si="444"/>
        <v/>
      </c>
      <c r="AP543" s="34" t="str">
        <f t="shared" si="465"/>
        <v/>
      </c>
      <c r="AQ543" s="8"/>
      <c r="AR543" s="22" t="str">
        <f t="shared" si="445"/>
        <v/>
      </c>
      <c r="AS543" s="34" t="str">
        <f t="shared" si="466"/>
        <v/>
      </c>
      <c r="AT543" s="8"/>
      <c r="AU543" s="22" t="str">
        <f t="shared" si="446"/>
        <v/>
      </c>
      <c r="AV543" s="34" t="str">
        <f t="shared" si="467"/>
        <v/>
      </c>
      <c r="AW543" s="8"/>
      <c r="AX543" s="22" t="str">
        <f t="shared" si="447"/>
        <v/>
      </c>
      <c r="AY543" s="34" t="str">
        <f t="shared" si="468"/>
        <v/>
      </c>
      <c r="AZ543" s="8"/>
      <c r="BA543" s="22" t="str">
        <f t="shared" si="448"/>
        <v/>
      </c>
      <c r="BB543" s="34" t="str">
        <f t="shared" si="469"/>
        <v/>
      </c>
      <c r="BC543" s="8"/>
      <c r="BD543" s="22" t="str">
        <f t="shared" si="449"/>
        <v/>
      </c>
      <c r="BE543" s="34" t="str">
        <f t="shared" si="470"/>
        <v/>
      </c>
      <c r="BF543" s="8"/>
      <c r="BG543" s="22" t="str">
        <f t="shared" si="450"/>
        <v/>
      </c>
      <c r="BH543" s="34" t="str">
        <f t="shared" si="471"/>
        <v/>
      </c>
      <c r="BI543" s="8"/>
      <c r="BJ543" s="22" t="str">
        <f t="shared" si="451"/>
        <v/>
      </c>
    </row>
    <row r="544" spans="1:62" ht="18" customHeight="1" x14ac:dyDescent="0.35">
      <c r="A544" s="68">
        <f>'Energy - Master'!A543</f>
        <v>46563</v>
      </c>
      <c r="B544" s="24" t="str">
        <f t="shared" si="431"/>
        <v>Jun-2027</v>
      </c>
      <c r="C544" s="34" t="str">
        <f t="shared" si="452"/>
        <v/>
      </c>
      <c r="D544" s="8"/>
      <c r="E544" s="22" t="str">
        <f t="shared" si="432"/>
        <v/>
      </c>
      <c r="F544" s="34" t="str">
        <f t="shared" si="453"/>
        <v/>
      </c>
      <c r="G544" s="8"/>
      <c r="H544" s="22" t="str">
        <f t="shared" si="433"/>
        <v/>
      </c>
      <c r="I544" s="34" t="str">
        <f t="shared" si="454"/>
        <v/>
      </c>
      <c r="J544" s="8"/>
      <c r="K544" s="22" t="str">
        <f t="shared" si="434"/>
        <v/>
      </c>
      <c r="L544" s="34" t="str">
        <f t="shared" si="455"/>
        <v/>
      </c>
      <c r="M544" s="8"/>
      <c r="N544" s="22" t="str">
        <f t="shared" si="435"/>
        <v/>
      </c>
      <c r="O544" s="34" t="str">
        <f t="shared" si="456"/>
        <v/>
      </c>
      <c r="P544" s="8"/>
      <c r="Q544" s="22" t="str">
        <f t="shared" si="436"/>
        <v/>
      </c>
      <c r="R544" s="34" t="str">
        <f t="shared" si="457"/>
        <v/>
      </c>
      <c r="S544" s="8"/>
      <c r="T544" s="22" t="str">
        <f t="shared" si="437"/>
        <v/>
      </c>
      <c r="U544" s="34" t="str">
        <f t="shared" si="458"/>
        <v/>
      </c>
      <c r="V544" s="8"/>
      <c r="W544" s="22" t="str">
        <f t="shared" si="438"/>
        <v/>
      </c>
      <c r="X544" s="34" t="str">
        <f t="shared" si="459"/>
        <v/>
      </c>
      <c r="Y544" s="8"/>
      <c r="Z544" s="22" t="str">
        <f t="shared" si="439"/>
        <v/>
      </c>
      <c r="AA544" s="34" t="str">
        <f t="shared" si="460"/>
        <v/>
      </c>
      <c r="AB544" s="8"/>
      <c r="AC544" s="22" t="str">
        <f t="shared" si="440"/>
        <v/>
      </c>
      <c r="AD544" s="34" t="str">
        <f t="shared" si="461"/>
        <v/>
      </c>
      <c r="AE544" s="8"/>
      <c r="AF544" s="22" t="str">
        <f t="shared" si="441"/>
        <v/>
      </c>
      <c r="AG544" s="34" t="str">
        <f t="shared" si="462"/>
        <v/>
      </c>
      <c r="AH544" s="8"/>
      <c r="AI544" s="22" t="str">
        <f t="shared" si="442"/>
        <v/>
      </c>
      <c r="AJ544" s="34" t="str">
        <f t="shared" si="463"/>
        <v/>
      </c>
      <c r="AK544" s="8"/>
      <c r="AL544" s="22" t="str">
        <f t="shared" si="443"/>
        <v/>
      </c>
      <c r="AM544" s="34" t="str">
        <f t="shared" si="464"/>
        <v/>
      </c>
      <c r="AN544" s="8"/>
      <c r="AO544" s="22" t="str">
        <f t="shared" si="444"/>
        <v/>
      </c>
      <c r="AP544" s="34" t="str">
        <f t="shared" si="465"/>
        <v/>
      </c>
      <c r="AQ544" s="8"/>
      <c r="AR544" s="22" t="str">
        <f t="shared" si="445"/>
        <v/>
      </c>
      <c r="AS544" s="34" t="str">
        <f t="shared" si="466"/>
        <v/>
      </c>
      <c r="AT544" s="8"/>
      <c r="AU544" s="22" t="str">
        <f t="shared" si="446"/>
        <v/>
      </c>
      <c r="AV544" s="34" t="str">
        <f t="shared" si="467"/>
        <v/>
      </c>
      <c r="AW544" s="8"/>
      <c r="AX544" s="22" t="str">
        <f t="shared" si="447"/>
        <v/>
      </c>
      <c r="AY544" s="34" t="str">
        <f t="shared" si="468"/>
        <v/>
      </c>
      <c r="AZ544" s="8"/>
      <c r="BA544" s="22" t="str">
        <f t="shared" si="448"/>
        <v/>
      </c>
      <c r="BB544" s="34" t="str">
        <f t="shared" si="469"/>
        <v/>
      </c>
      <c r="BC544" s="8"/>
      <c r="BD544" s="22" t="str">
        <f t="shared" si="449"/>
        <v/>
      </c>
      <c r="BE544" s="34" t="str">
        <f t="shared" si="470"/>
        <v/>
      </c>
      <c r="BF544" s="8"/>
      <c r="BG544" s="22" t="str">
        <f t="shared" si="450"/>
        <v/>
      </c>
      <c r="BH544" s="34" t="str">
        <f t="shared" si="471"/>
        <v/>
      </c>
      <c r="BI544" s="8"/>
      <c r="BJ544" s="22" t="str">
        <f t="shared" si="451"/>
        <v/>
      </c>
    </row>
    <row r="545" spans="1:62" ht="18" customHeight="1" x14ac:dyDescent="0.35">
      <c r="A545" s="68">
        <f>'Energy - Master'!A544</f>
        <v>46564</v>
      </c>
      <c r="B545" s="24" t="str">
        <f t="shared" si="431"/>
        <v>Jun-2027</v>
      </c>
      <c r="C545" s="34" t="str">
        <f t="shared" si="452"/>
        <v/>
      </c>
      <c r="D545" s="8"/>
      <c r="E545" s="22" t="str">
        <f t="shared" si="432"/>
        <v/>
      </c>
      <c r="F545" s="34" t="str">
        <f t="shared" si="453"/>
        <v/>
      </c>
      <c r="G545" s="8"/>
      <c r="H545" s="22" t="str">
        <f t="shared" si="433"/>
        <v/>
      </c>
      <c r="I545" s="34" t="str">
        <f t="shared" si="454"/>
        <v/>
      </c>
      <c r="J545" s="8"/>
      <c r="K545" s="22" t="str">
        <f t="shared" si="434"/>
        <v/>
      </c>
      <c r="L545" s="34" t="str">
        <f t="shared" si="455"/>
        <v/>
      </c>
      <c r="M545" s="8"/>
      <c r="N545" s="22" t="str">
        <f t="shared" si="435"/>
        <v/>
      </c>
      <c r="O545" s="34" t="str">
        <f t="shared" si="456"/>
        <v/>
      </c>
      <c r="P545" s="8"/>
      <c r="Q545" s="22" t="str">
        <f t="shared" si="436"/>
        <v/>
      </c>
      <c r="R545" s="34" t="str">
        <f t="shared" si="457"/>
        <v/>
      </c>
      <c r="S545" s="8"/>
      <c r="T545" s="22" t="str">
        <f t="shared" si="437"/>
        <v/>
      </c>
      <c r="U545" s="34" t="str">
        <f t="shared" si="458"/>
        <v/>
      </c>
      <c r="V545" s="8"/>
      <c r="W545" s="22" t="str">
        <f t="shared" si="438"/>
        <v/>
      </c>
      <c r="X545" s="34" t="str">
        <f t="shared" si="459"/>
        <v/>
      </c>
      <c r="Y545" s="8"/>
      <c r="Z545" s="22" t="str">
        <f t="shared" si="439"/>
        <v/>
      </c>
      <c r="AA545" s="34" t="str">
        <f t="shared" si="460"/>
        <v/>
      </c>
      <c r="AB545" s="8"/>
      <c r="AC545" s="22" t="str">
        <f t="shared" si="440"/>
        <v/>
      </c>
      <c r="AD545" s="34" t="str">
        <f t="shared" si="461"/>
        <v/>
      </c>
      <c r="AE545" s="8"/>
      <c r="AF545" s="22" t="str">
        <f t="shared" si="441"/>
        <v/>
      </c>
      <c r="AG545" s="34" t="str">
        <f t="shared" si="462"/>
        <v/>
      </c>
      <c r="AH545" s="8"/>
      <c r="AI545" s="22" t="str">
        <f t="shared" si="442"/>
        <v/>
      </c>
      <c r="AJ545" s="34" t="str">
        <f t="shared" si="463"/>
        <v/>
      </c>
      <c r="AK545" s="8"/>
      <c r="AL545" s="22" t="str">
        <f t="shared" si="443"/>
        <v/>
      </c>
      <c r="AM545" s="34" t="str">
        <f t="shared" si="464"/>
        <v/>
      </c>
      <c r="AN545" s="8"/>
      <c r="AO545" s="22" t="str">
        <f t="shared" si="444"/>
        <v/>
      </c>
      <c r="AP545" s="34" t="str">
        <f t="shared" si="465"/>
        <v/>
      </c>
      <c r="AQ545" s="8"/>
      <c r="AR545" s="22" t="str">
        <f t="shared" si="445"/>
        <v/>
      </c>
      <c r="AS545" s="34" t="str">
        <f t="shared" si="466"/>
        <v/>
      </c>
      <c r="AT545" s="8"/>
      <c r="AU545" s="22" t="str">
        <f t="shared" si="446"/>
        <v/>
      </c>
      <c r="AV545" s="34" t="str">
        <f t="shared" si="467"/>
        <v/>
      </c>
      <c r="AW545" s="8"/>
      <c r="AX545" s="22" t="str">
        <f t="shared" si="447"/>
        <v/>
      </c>
      <c r="AY545" s="34" t="str">
        <f t="shared" si="468"/>
        <v/>
      </c>
      <c r="AZ545" s="8"/>
      <c r="BA545" s="22" t="str">
        <f t="shared" si="448"/>
        <v/>
      </c>
      <c r="BB545" s="34" t="str">
        <f t="shared" si="469"/>
        <v/>
      </c>
      <c r="BC545" s="8"/>
      <c r="BD545" s="22" t="str">
        <f t="shared" si="449"/>
        <v/>
      </c>
      <c r="BE545" s="34" t="str">
        <f t="shared" si="470"/>
        <v/>
      </c>
      <c r="BF545" s="8"/>
      <c r="BG545" s="22" t="str">
        <f t="shared" si="450"/>
        <v/>
      </c>
      <c r="BH545" s="34" t="str">
        <f t="shared" si="471"/>
        <v/>
      </c>
      <c r="BI545" s="8"/>
      <c r="BJ545" s="22" t="str">
        <f t="shared" si="451"/>
        <v/>
      </c>
    </row>
    <row r="546" spans="1:62" ht="18" customHeight="1" x14ac:dyDescent="0.35">
      <c r="A546" s="68">
        <f>'Energy - Master'!A545</f>
        <v>46565</v>
      </c>
      <c r="B546" s="24" t="str">
        <f t="shared" si="431"/>
        <v>Jun-2027</v>
      </c>
      <c r="C546" s="34" t="str">
        <f t="shared" si="452"/>
        <v/>
      </c>
      <c r="D546" s="8"/>
      <c r="E546" s="22" t="str">
        <f t="shared" si="432"/>
        <v/>
      </c>
      <c r="F546" s="34" t="str">
        <f t="shared" si="453"/>
        <v/>
      </c>
      <c r="G546" s="8"/>
      <c r="H546" s="22" t="str">
        <f t="shared" si="433"/>
        <v/>
      </c>
      <c r="I546" s="34" t="str">
        <f t="shared" si="454"/>
        <v/>
      </c>
      <c r="J546" s="8"/>
      <c r="K546" s="22" t="str">
        <f t="shared" si="434"/>
        <v/>
      </c>
      <c r="L546" s="34" t="str">
        <f t="shared" si="455"/>
        <v/>
      </c>
      <c r="M546" s="8"/>
      <c r="N546" s="22" t="str">
        <f t="shared" si="435"/>
        <v/>
      </c>
      <c r="O546" s="34" t="str">
        <f t="shared" si="456"/>
        <v/>
      </c>
      <c r="P546" s="8"/>
      <c r="Q546" s="22" t="str">
        <f t="shared" si="436"/>
        <v/>
      </c>
      <c r="R546" s="34" t="str">
        <f t="shared" si="457"/>
        <v/>
      </c>
      <c r="S546" s="8"/>
      <c r="T546" s="22" t="str">
        <f t="shared" si="437"/>
        <v/>
      </c>
      <c r="U546" s="34" t="str">
        <f t="shared" si="458"/>
        <v/>
      </c>
      <c r="V546" s="8"/>
      <c r="W546" s="22" t="str">
        <f t="shared" si="438"/>
        <v/>
      </c>
      <c r="X546" s="34" t="str">
        <f t="shared" si="459"/>
        <v/>
      </c>
      <c r="Y546" s="8"/>
      <c r="Z546" s="22" t="str">
        <f t="shared" si="439"/>
        <v/>
      </c>
      <c r="AA546" s="34" t="str">
        <f t="shared" si="460"/>
        <v/>
      </c>
      <c r="AB546" s="8"/>
      <c r="AC546" s="22" t="str">
        <f t="shared" si="440"/>
        <v/>
      </c>
      <c r="AD546" s="34" t="str">
        <f t="shared" si="461"/>
        <v/>
      </c>
      <c r="AE546" s="8"/>
      <c r="AF546" s="22" t="str">
        <f t="shared" si="441"/>
        <v/>
      </c>
      <c r="AG546" s="34" t="str">
        <f t="shared" si="462"/>
        <v/>
      </c>
      <c r="AH546" s="8"/>
      <c r="AI546" s="22" t="str">
        <f t="shared" si="442"/>
        <v/>
      </c>
      <c r="AJ546" s="34" t="str">
        <f t="shared" si="463"/>
        <v/>
      </c>
      <c r="AK546" s="8"/>
      <c r="AL546" s="22" t="str">
        <f t="shared" si="443"/>
        <v/>
      </c>
      <c r="AM546" s="34" t="str">
        <f t="shared" si="464"/>
        <v/>
      </c>
      <c r="AN546" s="8"/>
      <c r="AO546" s="22" t="str">
        <f t="shared" si="444"/>
        <v/>
      </c>
      <c r="AP546" s="34" t="str">
        <f t="shared" si="465"/>
        <v/>
      </c>
      <c r="AQ546" s="8"/>
      <c r="AR546" s="22" t="str">
        <f t="shared" si="445"/>
        <v/>
      </c>
      <c r="AS546" s="34" t="str">
        <f t="shared" si="466"/>
        <v/>
      </c>
      <c r="AT546" s="8"/>
      <c r="AU546" s="22" t="str">
        <f t="shared" si="446"/>
        <v/>
      </c>
      <c r="AV546" s="34" t="str">
        <f t="shared" si="467"/>
        <v/>
      </c>
      <c r="AW546" s="8"/>
      <c r="AX546" s="22" t="str">
        <f t="shared" si="447"/>
        <v/>
      </c>
      <c r="AY546" s="34" t="str">
        <f t="shared" si="468"/>
        <v/>
      </c>
      <c r="AZ546" s="8"/>
      <c r="BA546" s="22" t="str">
        <f t="shared" si="448"/>
        <v/>
      </c>
      <c r="BB546" s="34" t="str">
        <f t="shared" si="469"/>
        <v/>
      </c>
      <c r="BC546" s="8"/>
      <c r="BD546" s="22" t="str">
        <f t="shared" si="449"/>
        <v/>
      </c>
      <c r="BE546" s="34" t="str">
        <f t="shared" si="470"/>
        <v/>
      </c>
      <c r="BF546" s="8"/>
      <c r="BG546" s="22" t="str">
        <f t="shared" si="450"/>
        <v/>
      </c>
      <c r="BH546" s="34" t="str">
        <f t="shared" si="471"/>
        <v/>
      </c>
      <c r="BI546" s="8"/>
      <c r="BJ546" s="22" t="str">
        <f t="shared" si="451"/>
        <v/>
      </c>
    </row>
    <row r="547" spans="1:62" ht="18" customHeight="1" x14ac:dyDescent="0.35">
      <c r="A547" s="68">
        <f>'Energy - Master'!A546</f>
        <v>46566</v>
      </c>
      <c r="B547" s="24" t="str">
        <f t="shared" si="431"/>
        <v>Jun-2027</v>
      </c>
      <c r="C547" s="34" t="str">
        <f t="shared" si="452"/>
        <v/>
      </c>
      <c r="D547" s="8"/>
      <c r="E547" s="22" t="str">
        <f t="shared" si="432"/>
        <v/>
      </c>
      <c r="F547" s="34" t="str">
        <f t="shared" si="453"/>
        <v/>
      </c>
      <c r="G547" s="8"/>
      <c r="H547" s="22" t="str">
        <f t="shared" si="433"/>
        <v/>
      </c>
      <c r="I547" s="34" t="str">
        <f t="shared" si="454"/>
        <v/>
      </c>
      <c r="J547" s="8"/>
      <c r="K547" s="22" t="str">
        <f t="shared" si="434"/>
        <v/>
      </c>
      <c r="L547" s="34" t="str">
        <f t="shared" si="455"/>
        <v/>
      </c>
      <c r="M547" s="8"/>
      <c r="N547" s="22" t="str">
        <f t="shared" si="435"/>
        <v/>
      </c>
      <c r="O547" s="34" t="str">
        <f t="shared" si="456"/>
        <v/>
      </c>
      <c r="P547" s="8"/>
      <c r="Q547" s="22" t="str">
        <f t="shared" si="436"/>
        <v/>
      </c>
      <c r="R547" s="34" t="str">
        <f t="shared" si="457"/>
        <v/>
      </c>
      <c r="S547" s="8"/>
      <c r="T547" s="22" t="str">
        <f t="shared" si="437"/>
        <v/>
      </c>
      <c r="U547" s="34" t="str">
        <f t="shared" si="458"/>
        <v/>
      </c>
      <c r="V547" s="8"/>
      <c r="W547" s="22" t="str">
        <f t="shared" si="438"/>
        <v/>
      </c>
      <c r="X547" s="34" t="str">
        <f t="shared" si="459"/>
        <v/>
      </c>
      <c r="Y547" s="8"/>
      <c r="Z547" s="22" t="str">
        <f t="shared" si="439"/>
        <v/>
      </c>
      <c r="AA547" s="34" t="str">
        <f t="shared" si="460"/>
        <v/>
      </c>
      <c r="AB547" s="8"/>
      <c r="AC547" s="22" t="str">
        <f t="shared" si="440"/>
        <v/>
      </c>
      <c r="AD547" s="34" t="str">
        <f t="shared" si="461"/>
        <v/>
      </c>
      <c r="AE547" s="8"/>
      <c r="AF547" s="22" t="str">
        <f t="shared" si="441"/>
        <v/>
      </c>
      <c r="AG547" s="34" t="str">
        <f t="shared" si="462"/>
        <v/>
      </c>
      <c r="AH547" s="8"/>
      <c r="AI547" s="22" t="str">
        <f t="shared" si="442"/>
        <v/>
      </c>
      <c r="AJ547" s="34" t="str">
        <f t="shared" si="463"/>
        <v/>
      </c>
      <c r="AK547" s="8"/>
      <c r="AL547" s="22" t="str">
        <f t="shared" si="443"/>
        <v/>
      </c>
      <c r="AM547" s="34" t="str">
        <f t="shared" si="464"/>
        <v/>
      </c>
      <c r="AN547" s="8"/>
      <c r="AO547" s="22" t="str">
        <f t="shared" si="444"/>
        <v/>
      </c>
      <c r="AP547" s="34" t="str">
        <f t="shared" si="465"/>
        <v/>
      </c>
      <c r="AQ547" s="8"/>
      <c r="AR547" s="22" t="str">
        <f t="shared" si="445"/>
        <v/>
      </c>
      <c r="AS547" s="34" t="str">
        <f t="shared" si="466"/>
        <v/>
      </c>
      <c r="AT547" s="8"/>
      <c r="AU547" s="22" t="str">
        <f t="shared" si="446"/>
        <v/>
      </c>
      <c r="AV547" s="34" t="str">
        <f t="shared" si="467"/>
        <v/>
      </c>
      <c r="AW547" s="8"/>
      <c r="AX547" s="22" t="str">
        <f t="shared" si="447"/>
        <v/>
      </c>
      <c r="AY547" s="34" t="str">
        <f t="shared" si="468"/>
        <v/>
      </c>
      <c r="AZ547" s="8"/>
      <c r="BA547" s="22" t="str">
        <f t="shared" si="448"/>
        <v/>
      </c>
      <c r="BB547" s="34" t="str">
        <f t="shared" si="469"/>
        <v/>
      </c>
      <c r="BC547" s="8"/>
      <c r="BD547" s="22" t="str">
        <f t="shared" si="449"/>
        <v/>
      </c>
      <c r="BE547" s="34" t="str">
        <f t="shared" si="470"/>
        <v/>
      </c>
      <c r="BF547" s="8"/>
      <c r="BG547" s="22" t="str">
        <f t="shared" si="450"/>
        <v/>
      </c>
      <c r="BH547" s="34" t="str">
        <f t="shared" si="471"/>
        <v/>
      </c>
      <c r="BI547" s="8"/>
      <c r="BJ547" s="22" t="str">
        <f t="shared" si="451"/>
        <v/>
      </c>
    </row>
    <row r="548" spans="1:62" ht="18" customHeight="1" x14ac:dyDescent="0.35">
      <c r="A548" s="68">
        <f>'Energy - Master'!A547</f>
        <v>46567</v>
      </c>
      <c r="B548" s="24" t="str">
        <f t="shared" si="431"/>
        <v>Jun-2027</v>
      </c>
      <c r="C548" s="34" t="str">
        <f t="shared" si="452"/>
        <v/>
      </c>
      <c r="D548" s="8"/>
      <c r="E548" s="22" t="str">
        <f t="shared" si="432"/>
        <v/>
      </c>
      <c r="F548" s="34" t="str">
        <f t="shared" si="453"/>
        <v/>
      </c>
      <c r="G548" s="8"/>
      <c r="H548" s="22" t="str">
        <f t="shared" si="433"/>
        <v/>
      </c>
      <c r="I548" s="34" t="str">
        <f t="shared" si="454"/>
        <v/>
      </c>
      <c r="J548" s="8"/>
      <c r="K548" s="22" t="str">
        <f t="shared" si="434"/>
        <v/>
      </c>
      <c r="L548" s="34" t="str">
        <f t="shared" si="455"/>
        <v/>
      </c>
      <c r="M548" s="8"/>
      <c r="N548" s="22" t="str">
        <f t="shared" si="435"/>
        <v/>
      </c>
      <c r="O548" s="34" t="str">
        <f t="shared" si="456"/>
        <v/>
      </c>
      <c r="P548" s="8"/>
      <c r="Q548" s="22" t="str">
        <f t="shared" si="436"/>
        <v/>
      </c>
      <c r="R548" s="34" t="str">
        <f t="shared" si="457"/>
        <v/>
      </c>
      <c r="S548" s="8"/>
      <c r="T548" s="22" t="str">
        <f t="shared" si="437"/>
        <v/>
      </c>
      <c r="U548" s="34" t="str">
        <f t="shared" si="458"/>
        <v/>
      </c>
      <c r="V548" s="8"/>
      <c r="W548" s="22" t="str">
        <f t="shared" si="438"/>
        <v/>
      </c>
      <c r="X548" s="34" t="str">
        <f t="shared" si="459"/>
        <v/>
      </c>
      <c r="Y548" s="8"/>
      <c r="Z548" s="22" t="str">
        <f t="shared" si="439"/>
        <v/>
      </c>
      <c r="AA548" s="34" t="str">
        <f t="shared" si="460"/>
        <v/>
      </c>
      <c r="AB548" s="8"/>
      <c r="AC548" s="22" t="str">
        <f t="shared" si="440"/>
        <v/>
      </c>
      <c r="AD548" s="34" t="str">
        <f t="shared" si="461"/>
        <v/>
      </c>
      <c r="AE548" s="8"/>
      <c r="AF548" s="22" t="str">
        <f t="shared" si="441"/>
        <v/>
      </c>
      <c r="AG548" s="34" t="str">
        <f t="shared" si="462"/>
        <v/>
      </c>
      <c r="AH548" s="8"/>
      <c r="AI548" s="22" t="str">
        <f t="shared" si="442"/>
        <v/>
      </c>
      <c r="AJ548" s="34" t="str">
        <f t="shared" si="463"/>
        <v/>
      </c>
      <c r="AK548" s="8"/>
      <c r="AL548" s="22" t="str">
        <f t="shared" si="443"/>
        <v/>
      </c>
      <c r="AM548" s="34" t="str">
        <f t="shared" si="464"/>
        <v/>
      </c>
      <c r="AN548" s="8"/>
      <c r="AO548" s="22" t="str">
        <f t="shared" si="444"/>
        <v/>
      </c>
      <c r="AP548" s="34" t="str">
        <f t="shared" si="465"/>
        <v/>
      </c>
      <c r="AQ548" s="8"/>
      <c r="AR548" s="22" t="str">
        <f t="shared" si="445"/>
        <v/>
      </c>
      <c r="AS548" s="34" t="str">
        <f t="shared" si="466"/>
        <v/>
      </c>
      <c r="AT548" s="8"/>
      <c r="AU548" s="22" t="str">
        <f t="shared" si="446"/>
        <v/>
      </c>
      <c r="AV548" s="34" t="str">
        <f t="shared" si="467"/>
        <v/>
      </c>
      <c r="AW548" s="8"/>
      <c r="AX548" s="22" t="str">
        <f t="shared" si="447"/>
        <v/>
      </c>
      <c r="AY548" s="34" t="str">
        <f t="shared" si="468"/>
        <v/>
      </c>
      <c r="AZ548" s="8"/>
      <c r="BA548" s="22" t="str">
        <f t="shared" si="448"/>
        <v/>
      </c>
      <c r="BB548" s="34" t="str">
        <f t="shared" si="469"/>
        <v/>
      </c>
      <c r="BC548" s="8"/>
      <c r="BD548" s="22" t="str">
        <f t="shared" si="449"/>
        <v/>
      </c>
      <c r="BE548" s="34" t="str">
        <f t="shared" si="470"/>
        <v/>
      </c>
      <c r="BF548" s="8"/>
      <c r="BG548" s="22" t="str">
        <f t="shared" si="450"/>
        <v/>
      </c>
      <c r="BH548" s="34" t="str">
        <f t="shared" si="471"/>
        <v/>
      </c>
      <c r="BI548" s="8"/>
      <c r="BJ548" s="22" t="str">
        <f t="shared" si="451"/>
        <v/>
      </c>
    </row>
    <row r="549" spans="1:62" ht="18" customHeight="1" x14ac:dyDescent="0.35">
      <c r="A549" s="68">
        <f>'Energy - Master'!A548</f>
        <v>46568</v>
      </c>
      <c r="B549" s="24" t="str">
        <f t="shared" si="431"/>
        <v>Jun-2027</v>
      </c>
      <c r="C549" s="34" t="str">
        <f t="shared" si="452"/>
        <v/>
      </c>
      <c r="D549" s="8"/>
      <c r="E549" s="22" t="str">
        <f t="shared" si="432"/>
        <v/>
      </c>
      <c r="F549" s="34" t="str">
        <f t="shared" si="453"/>
        <v/>
      </c>
      <c r="G549" s="8"/>
      <c r="H549" s="22" t="str">
        <f t="shared" si="433"/>
        <v/>
      </c>
      <c r="I549" s="34" t="str">
        <f t="shared" si="454"/>
        <v/>
      </c>
      <c r="J549" s="8"/>
      <c r="K549" s="22" t="str">
        <f t="shared" si="434"/>
        <v/>
      </c>
      <c r="L549" s="34" t="str">
        <f t="shared" si="455"/>
        <v/>
      </c>
      <c r="M549" s="8"/>
      <c r="N549" s="22" t="str">
        <f t="shared" si="435"/>
        <v/>
      </c>
      <c r="O549" s="34" t="str">
        <f t="shared" si="456"/>
        <v/>
      </c>
      <c r="P549" s="8"/>
      <c r="Q549" s="22" t="str">
        <f t="shared" si="436"/>
        <v/>
      </c>
      <c r="R549" s="34" t="str">
        <f t="shared" si="457"/>
        <v/>
      </c>
      <c r="S549" s="8"/>
      <c r="T549" s="22" t="str">
        <f t="shared" si="437"/>
        <v/>
      </c>
      <c r="U549" s="34" t="str">
        <f t="shared" si="458"/>
        <v/>
      </c>
      <c r="V549" s="8"/>
      <c r="W549" s="22" t="str">
        <f t="shared" si="438"/>
        <v/>
      </c>
      <c r="X549" s="34" t="str">
        <f t="shared" si="459"/>
        <v/>
      </c>
      <c r="Y549" s="8"/>
      <c r="Z549" s="22" t="str">
        <f t="shared" si="439"/>
        <v/>
      </c>
      <c r="AA549" s="34" t="str">
        <f t="shared" si="460"/>
        <v/>
      </c>
      <c r="AB549" s="8"/>
      <c r="AC549" s="22" t="str">
        <f t="shared" si="440"/>
        <v/>
      </c>
      <c r="AD549" s="34" t="str">
        <f t="shared" si="461"/>
        <v/>
      </c>
      <c r="AE549" s="8"/>
      <c r="AF549" s="22" t="str">
        <f t="shared" si="441"/>
        <v/>
      </c>
      <c r="AG549" s="34" t="str">
        <f t="shared" si="462"/>
        <v/>
      </c>
      <c r="AH549" s="8"/>
      <c r="AI549" s="22" t="str">
        <f t="shared" si="442"/>
        <v/>
      </c>
      <c r="AJ549" s="34" t="str">
        <f t="shared" si="463"/>
        <v/>
      </c>
      <c r="AK549" s="8"/>
      <c r="AL549" s="22" t="str">
        <f t="shared" si="443"/>
        <v/>
      </c>
      <c r="AM549" s="34" t="str">
        <f t="shared" si="464"/>
        <v/>
      </c>
      <c r="AN549" s="8"/>
      <c r="AO549" s="22" t="str">
        <f t="shared" si="444"/>
        <v/>
      </c>
      <c r="AP549" s="34" t="str">
        <f t="shared" si="465"/>
        <v/>
      </c>
      <c r="AQ549" s="8"/>
      <c r="AR549" s="22" t="str">
        <f t="shared" si="445"/>
        <v/>
      </c>
      <c r="AS549" s="34" t="str">
        <f t="shared" si="466"/>
        <v/>
      </c>
      <c r="AT549" s="8"/>
      <c r="AU549" s="22" t="str">
        <f t="shared" si="446"/>
        <v/>
      </c>
      <c r="AV549" s="34" t="str">
        <f t="shared" si="467"/>
        <v/>
      </c>
      <c r="AW549" s="8"/>
      <c r="AX549" s="22" t="str">
        <f t="shared" si="447"/>
        <v/>
      </c>
      <c r="AY549" s="34" t="str">
        <f t="shared" si="468"/>
        <v/>
      </c>
      <c r="AZ549" s="8"/>
      <c r="BA549" s="22" t="str">
        <f t="shared" si="448"/>
        <v/>
      </c>
      <c r="BB549" s="34" t="str">
        <f t="shared" si="469"/>
        <v/>
      </c>
      <c r="BC549" s="8"/>
      <c r="BD549" s="22" t="str">
        <f t="shared" si="449"/>
        <v/>
      </c>
      <c r="BE549" s="34" t="str">
        <f t="shared" si="470"/>
        <v/>
      </c>
      <c r="BF549" s="8"/>
      <c r="BG549" s="22" t="str">
        <f t="shared" si="450"/>
        <v/>
      </c>
      <c r="BH549" s="34" t="str">
        <f t="shared" si="471"/>
        <v/>
      </c>
      <c r="BI549" s="8"/>
      <c r="BJ549" s="22" t="str">
        <f t="shared" si="451"/>
        <v/>
      </c>
    </row>
    <row r="550" spans="1:62" ht="18" customHeight="1" x14ac:dyDescent="0.35">
      <c r="A550" s="68">
        <f>'Energy - Master'!A549</f>
        <v>46569</v>
      </c>
      <c r="B550" s="24" t="str">
        <f t="shared" si="431"/>
        <v>Jul-2027</v>
      </c>
      <c r="C550" s="34" t="str">
        <f t="shared" si="452"/>
        <v/>
      </c>
      <c r="D550" s="8"/>
      <c r="E550" s="22" t="str">
        <f t="shared" si="432"/>
        <v/>
      </c>
      <c r="F550" s="34" t="str">
        <f t="shared" si="453"/>
        <v/>
      </c>
      <c r="G550" s="8"/>
      <c r="H550" s="22" t="str">
        <f t="shared" si="433"/>
        <v/>
      </c>
      <c r="I550" s="34" t="str">
        <f t="shared" si="454"/>
        <v/>
      </c>
      <c r="J550" s="8"/>
      <c r="K550" s="22" t="str">
        <f t="shared" si="434"/>
        <v/>
      </c>
      <c r="L550" s="34" t="str">
        <f t="shared" si="455"/>
        <v/>
      </c>
      <c r="M550" s="8"/>
      <c r="N550" s="22" t="str">
        <f t="shared" si="435"/>
        <v/>
      </c>
      <c r="O550" s="34" t="str">
        <f t="shared" si="456"/>
        <v/>
      </c>
      <c r="P550" s="8"/>
      <c r="Q550" s="22" t="str">
        <f t="shared" si="436"/>
        <v/>
      </c>
      <c r="R550" s="34" t="str">
        <f t="shared" si="457"/>
        <v/>
      </c>
      <c r="S550" s="8"/>
      <c r="T550" s="22" t="str">
        <f t="shared" si="437"/>
        <v/>
      </c>
      <c r="U550" s="34" t="str">
        <f t="shared" si="458"/>
        <v/>
      </c>
      <c r="V550" s="8"/>
      <c r="W550" s="22" t="str">
        <f t="shared" si="438"/>
        <v/>
      </c>
      <c r="X550" s="34" t="str">
        <f t="shared" si="459"/>
        <v/>
      </c>
      <c r="Y550" s="8"/>
      <c r="Z550" s="22" t="str">
        <f t="shared" si="439"/>
        <v/>
      </c>
      <c r="AA550" s="34" t="str">
        <f t="shared" si="460"/>
        <v/>
      </c>
      <c r="AB550" s="8"/>
      <c r="AC550" s="22" t="str">
        <f t="shared" si="440"/>
        <v/>
      </c>
      <c r="AD550" s="34" t="str">
        <f t="shared" si="461"/>
        <v/>
      </c>
      <c r="AE550" s="8"/>
      <c r="AF550" s="22" t="str">
        <f t="shared" si="441"/>
        <v/>
      </c>
      <c r="AG550" s="34" t="str">
        <f t="shared" si="462"/>
        <v/>
      </c>
      <c r="AH550" s="8"/>
      <c r="AI550" s="22" t="str">
        <f t="shared" si="442"/>
        <v/>
      </c>
      <c r="AJ550" s="34" t="str">
        <f t="shared" si="463"/>
        <v/>
      </c>
      <c r="AK550" s="8"/>
      <c r="AL550" s="22" t="str">
        <f t="shared" si="443"/>
        <v/>
      </c>
      <c r="AM550" s="34" t="str">
        <f t="shared" si="464"/>
        <v/>
      </c>
      <c r="AN550" s="8"/>
      <c r="AO550" s="22" t="str">
        <f t="shared" si="444"/>
        <v/>
      </c>
      <c r="AP550" s="34" t="str">
        <f t="shared" si="465"/>
        <v/>
      </c>
      <c r="AQ550" s="8"/>
      <c r="AR550" s="22" t="str">
        <f t="shared" si="445"/>
        <v/>
      </c>
      <c r="AS550" s="34" t="str">
        <f t="shared" si="466"/>
        <v/>
      </c>
      <c r="AT550" s="8"/>
      <c r="AU550" s="22" t="str">
        <f t="shared" si="446"/>
        <v/>
      </c>
      <c r="AV550" s="34" t="str">
        <f t="shared" si="467"/>
        <v/>
      </c>
      <c r="AW550" s="8"/>
      <c r="AX550" s="22" t="str">
        <f t="shared" si="447"/>
        <v/>
      </c>
      <c r="AY550" s="34" t="str">
        <f t="shared" si="468"/>
        <v/>
      </c>
      <c r="AZ550" s="8"/>
      <c r="BA550" s="22" t="str">
        <f t="shared" si="448"/>
        <v/>
      </c>
      <c r="BB550" s="34" t="str">
        <f t="shared" si="469"/>
        <v/>
      </c>
      <c r="BC550" s="8"/>
      <c r="BD550" s="22" t="str">
        <f t="shared" si="449"/>
        <v/>
      </c>
      <c r="BE550" s="34" t="str">
        <f t="shared" si="470"/>
        <v/>
      </c>
      <c r="BF550" s="8"/>
      <c r="BG550" s="22" t="str">
        <f t="shared" si="450"/>
        <v/>
      </c>
      <c r="BH550" s="34" t="str">
        <f t="shared" si="471"/>
        <v/>
      </c>
      <c r="BI550" s="8"/>
      <c r="BJ550" s="22" t="str">
        <f t="shared" si="451"/>
        <v/>
      </c>
    </row>
    <row r="551" spans="1:62" ht="18" customHeight="1" x14ac:dyDescent="0.35">
      <c r="A551" s="68">
        <f>'Energy - Master'!A550</f>
        <v>46570</v>
      </c>
      <c r="B551" s="24" t="str">
        <f t="shared" si="431"/>
        <v>Jul-2027</v>
      </c>
      <c r="C551" s="34" t="str">
        <f t="shared" si="452"/>
        <v/>
      </c>
      <c r="D551" s="8"/>
      <c r="E551" s="22" t="str">
        <f t="shared" si="432"/>
        <v/>
      </c>
      <c r="F551" s="34" t="str">
        <f t="shared" si="453"/>
        <v/>
      </c>
      <c r="G551" s="8"/>
      <c r="H551" s="22" t="str">
        <f t="shared" si="433"/>
        <v/>
      </c>
      <c r="I551" s="34" t="str">
        <f t="shared" si="454"/>
        <v/>
      </c>
      <c r="J551" s="8"/>
      <c r="K551" s="22" t="str">
        <f t="shared" si="434"/>
        <v/>
      </c>
      <c r="L551" s="34" t="str">
        <f t="shared" si="455"/>
        <v/>
      </c>
      <c r="M551" s="8"/>
      <c r="N551" s="22" t="str">
        <f t="shared" si="435"/>
        <v/>
      </c>
      <c r="O551" s="34" t="str">
        <f t="shared" si="456"/>
        <v/>
      </c>
      <c r="P551" s="8"/>
      <c r="Q551" s="22" t="str">
        <f t="shared" si="436"/>
        <v/>
      </c>
      <c r="R551" s="34" t="str">
        <f t="shared" si="457"/>
        <v/>
      </c>
      <c r="S551" s="8"/>
      <c r="T551" s="22" t="str">
        <f t="shared" si="437"/>
        <v/>
      </c>
      <c r="U551" s="34" t="str">
        <f t="shared" si="458"/>
        <v/>
      </c>
      <c r="V551" s="8"/>
      <c r="W551" s="22" t="str">
        <f t="shared" si="438"/>
        <v/>
      </c>
      <c r="X551" s="34" t="str">
        <f t="shared" si="459"/>
        <v/>
      </c>
      <c r="Y551" s="8"/>
      <c r="Z551" s="22" t="str">
        <f t="shared" si="439"/>
        <v/>
      </c>
      <c r="AA551" s="34" t="str">
        <f t="shared" si="460"/>
        <v/>
      </c>
      <c r="AB551" s="8"/>
      <c r="AC551" s="22" t="str">
        <f t="shared" si="440"/>
        <v/>
      </c>
      <c r="AD551" s="34" t="str">
        <f t="shared" si="461"/>
        <v/>
      </c>
      <c r="AE551" s="8"/>
      <c r="AF551" s="22" t="str">
        <f t="shared" si="441"/>
        <v/>
      </c>
      <c r="AG551" s="34" t="str">
        <f t="shared" si="462"/>
        <v/>
      </c>
      <c r="AH551" s="8"/>
      <c r="AI551" s="22" t="str">
        <f t="shared" si="442"/>
        <v/>
      </c>
      <c r="AJ551" s="34" t="str">
        <f t="shared" si="463"/>
        <v/>
      </c>
      <c r="AK551" s="8"/>
      <c r="AL551" s="22" t="str">
        <f t="shared" si="443"/>
        <v/>
      </c>
      <c r="AM551" s="34" t="str">
        <f t="shared" si="464"/>
        <v/>
      </c>
      <c r="AN551" s="8"/>
      <c r="AO551" s="22" t="str">
        <f t="shared" si="444"/>
        <v/>
      </c>
      <c r="AP551" s="34" t="str">
        <f t="shared" si="465"/>
        <v/>
      </c>
      <c r="AQ551" s="8"/>
      <c r="AR551" s="22" t="str">
        <f t="shared" si="445"/>
        <v/>
      </c>
      <c r="AS551" s="34" t="str">
        <f t="shared" si="466"/>
        <v/>
      </c>
      <c r="AT551" s="8"/>
      <c r="AU551" s="22" t="str">
        <f t="shared" si="446"/>
        <v/>
      </c>
      <c r="AV551" s="34" t="str">
        <f t="shared" si="467"/>
        <v/>
      </c>
      <c r="AW551" s="8"/>
      <c r="AX551" s="22" t="str">
        <f t="shared" si="447"/>
        <v/>
      </c>
      <c r="AY551" s="34" t="str">
        <f t="shared" si="468"/>
        <v/>
      </c>
      <c r="AZ551" s="8"/>
      <c r="BA551" s="22" t="str">
        <f t="shared" si="448"/>
        <v/>
      </c>
      <c r="BB551" s="34" t="str">
        <f t="shared" si="469"/>
        <v/>
      </c>
      <c r="BC551" s="8"/>
      <c r="BD551" s="22" t="str">
        <f t="shared" si="449"/>
        <v/>
      </c>
      <c r="BE551" s="34" t="str">
        <f t="shared" si="470"/>
        <v/>
      </c>
      <c r="BF551" s="8"/>
      <c r="BG551" s="22" t="str">
        <f t="shared" si="450"/>
        <v/>
      </c>
      <c r="BH551" s="34" t="str">
        <f t="shared" si="471"/>
        <v/>
      </c>
      <c r="BI551" s="8"/>
      <c r="BJ551" s="22" t="str">
        <f t="shared" si="451"/>
        <v/>
      </c>
    </row>
    <row r="552" spans="1:62" ht="18" customHeight="1" x14ac:dyDescent="0.35">
      <c r="A552" s="68">
        <f>'Energy - Master'!A551</f>
        <v>46571</v>
      </c>
      <c r="B552" s="24" t="str">
        <f t="shared" si="431"/>
        <v>Jul-2027</v>
      </c>
      <c r="C552" s="34" t="str">
        <f t="shared" si="452"/>
        <v/>
      </c>
      <c r="D552" s="8"/>
      <c r="E552" s="22" t="str">
        <f t="shared" si="432"/>
        <v/>
      </c>
      <c r="F552" s="34" t="str">
        <f t="shared" si="453"/>
        <v/>
      </c>
      <c r="G552" s="8"/>
      <c r="H552" s="22" t="str">
        <f t="shared" si="433"/>
        <v/>
      </c>
      <c r="I552" s="34" t="str">
        <f t="shared" si="454"/>
        <v/>
      </c>
      <c r="J552" s="8"/>
      <c r="K552" s="22" t="str">
        <f t="shared" si="434"/>
        <v/>
      </c>
      <c r="L552" s="34" t="str">
        <f t="shared" si="455"/>
        <v/>
      </c>
      <c r="M552" s="8"/>
      <c r="N552" s="22" t="str">
        <f t="shared" si="435"/>
        <v/>
      </c>
      <c r="O552" s="34" t="str">
        <f t="shared" si="456"/>
        <v/>
      </c>
      <c r="P552" s="8"/>
      <c r="Q552" s="22" t="str">
        <f t="shared" si="436"/>
        <v/>
      </c>
      <c r="R552" s="34" t="str">
        <f t="shared" si="457"/>
        <v/>
      </c>
      <c r="S552" s="8"/>
      <c r="T552" s="22" t="str">
        <f t="shared" si="437"/>
        <v/>
      </c>
      <c r="U552" s="34" t="str">
        <f t="shared" si="458"/>
        <v/>
      </c>
      <c r="V552" s="8"/>
      <c r="W552" s="22" t="str">
        <f t="shared" si="438"/>
        <v/>
      </c>
      <c r="X552" s="34" t="str">
        <f t="shared" si="459"/>
        <v/>
      </c>
      <c r="Y552" s="8"/>
      <c r="Z552" s="22" t="str">
        <f t="shared" si="439"/>
        <v/>
      </c>
      <c r="AA552" s="34" t="str">
        <f t="shared" si="460"/>
        <v/>
      </c>
      <c r="AB552" s="8"/>
      <c r="AC552" s="22" t="str">
        <f t="shared" si="440"/>
        <v/>
      </c>
      <c r="AD552" s="34" t="str">
        <f t="shared" si="461"/>
        <v/>
      </c>
      <c r="AE552" s="8"/>
      <c r="AF552" s="22" t="str">
        <f t="shared" si="441"/>
        <v/>
      </c>
      <c r="AG552" s="34" t="str">
        <f t="shared" si="462"/>
        <v/>
      </c>
      <c r="AH552" s="8"/>
      <c r="AI552" s="22" t="str">
        <f t="shared" si="442"/>
        <v/>
      </c>
      <c r="AJ552" s="34" t="str">
        <f t="shared" si="463"/>
        <v/>
      </c>
      <c r="AK552" s="8"/>
      <c r="AL552" s="22" t="str">
        <f t="shared" si="443"/>
        <v/>
      </c>
      <c r="AM552" s="34" t="str">
        <f t="shared" si="464"/>
        <v/>
      </c>
      <c r="AN552" s="8"/>
      <c r="AO552" s="22" t="str">
        <f t="shared" si="444"/>
        <v/>
      </c>
      <c r="AP552" s="34" t="str">
        <f t="shared" si="465"/>
        <v/>
      </c>
      <c r="AQ552" s="8"/>
      <c r="AR552" s="22" t="str">
        <f t="shared" si="445"/>
        <v/>
      </c>
      <c r="AS552" s="34" t="str">
        <f t="shared" si="466"/>
        <v/>
      </c>
      <c r="AT552" s="8"/>
      <c r="AU552" s="22" t="str">
        <f t="shared" si="446"/>
        <v/>
      </c>
      <c r="AV552" s="34" t="str">
        <f t="shared" si="467"/>
        <v/>
      </c>
      <c r="AW552" s="8"/>
      <c r="AX552" s="22" t="str">
        <f t="shared" si="447"/>
        <v/>
      </c>
      <c r="AY552" s="34" t="str">
        <f t="shared" si="468"/>
        <v/>
      </c>
      <c r="AZ552" s="8"/>
      <c r="BA552" s="22" t="str">
        <f t="shared" si="448"/>
        <v/>
      </c>
      <c r="BB552" s="34" t="str">
        <f t="shared" si="469"/>
        <v/>
      </c>
      <c r="BC552" s="8"/>
      <c r="BD552" s="22" t="str">
        <f t="shared" si="449"/>
        <v/>
      </c>
      <c r="BE552" s="34" t="str">
        <f t="shared" si="470"/>
        <v/>
      </c>
      <c r="BF552" s="8"/>
      <c r="BG552" s="22" t="str">
        <f t="shared" si="450"/>
        <v/>
      </c>
      <c r="BH552" s="34" t="str">
        <f t="shared" si="471"/>
        <v/>
      </c>
      <c r="BI552" s="8"/>
      <c r="BJ552" s="22" t="str">
        <f t="shared" si="451"/>
        <v/>
      </c>
    </row>
    <row r="553" spans="1:62" ht="18" customHeight="1" x14ac:dyDescent="0.35">
      <c r="A553" s="68">
        <f>'Energy - Master'!A552</f>
        <v>46572</v>
      </c>
      <c r="B553" s="24" t="str">
        <f t="shared" si="431"/>
        <v>Jul-2027</v>
      </c>
      <c r="C553" s="34" t="str">
        <f t="shared" si="452"/>
        <v/>
      </c>
      <c r="D553" s="8"/>
      <c r="E553" s="22" t="str">
        <f t="shared" si="432"/>
        <v/>
      </c>
      <c r="F553" s="34" t="str">
        <f t="shared" si="453"/>
        <v/>
      </c>
      <c r="G553" s="8"/>
      <c r="H553" s="22" t="str">
        <f t="shared" si="433"/>
        <v/>
      </c>
      <c r="I553" s="34" t="str">
        <f t="shared" si="454"/>
        <v/>
      </c>
      <c r="J553" s="8"/>
      <c r="K553" s="22" t="str">
        <f t="shared" si="434"/>
        <v/>
      </c>
      <c r="L553" s="34" t="str">
        <f t="shared" si="455"/>
        <v/>
      </c>
      <c r="M553" s="8"/>
      <c r="N553" s="22" t="str">
        <f t="shared" si="435"/>
        <v/>
      </c>
      <c r="O553" s="34" t="str">
        <f t="shared" si="456"/>
        <v/>
      </c>
      <c r="P553" s="8"/>
      <c r="Q553" s="22" t="str">
        <f t="shared" si="436"/>
        <v/>
      </c>
      <c r="R553" s="34" t="str">
        <f t="shared" si="457"/>
        <v/>
      </c>
      <c r="S553" s="8"/>
      <c r="T553" s="22" t="str">
        <f t="shared" si="437"/>
        <v/>
      </c>
      <c r="U553" s="34" t="str">
        <f t="shared" si="458"/>
        <v/>
      </c>
      <c r="V553" s="8"/>
      <c r="W553" s="22" t="str">
        <f t="shared" si="438"/>
        <v/>
      </c>
      <c r="X553" s="34" t="str">
        <f t="shared" si="459"/>
        <v/>
      </c>
      <c r="Y553" s="8"/>
      <c r="Z553" s="22" t="str">
        <f t="shared" si="439"/>
        <v/>
      </c>
      <c r="AA553" s="34" t="str">
        <f t="shared" si="460"/>
        <v/>
      </c>
      <c r="AB553" s="8"/>
      <c r="AC553" s="22" t="str">
        <f t="shared" si="440"/>
        <v/>
      </c>
      <c r="AD553" s="34" t="str">
        <f t="shared" si="461"/>
        <v/>
      </c>
      <c r="AE553" s="8"/>
      <c r="AF553" s="22" t="str">
        <f t="shared" si="441"/>
        <v/>
      </c>
      <c r="AG553" s="34" t="str">
        <f t="shared" si="462"/>
        <v/>
      </c>
      <c r="AH553" s="8"/>
      <c r="AI553" s="22" t="str">
        <f t="shared" si="442"/>
        <v/>
      </c>
      <c r="AJ553" s="34" t="str">
        <f t="shared" si="463"/>
        <v/>
      </c>
      <c r="AK553" s="8"/>
      <c r="AL553" s="22" t="str">
        <f t="shared" si="443"/>
        <v/>
      </c>
      <c r="AM553" s="34" t="str">
        <f t="shared" si="464"/>
        <v/>
      </c>
      <c r="AN553" s="8"/>
      <c r="AO553" s="22" t="str">
        <f t="shared" si="444"/>
        <v/>
      </c>
      <c r="AP553" s="34" t="str">
        <f t="shared" si="465"/>
        <v/>
      </c>
      <c r="AQ553" s="8"/>
      <c r="AR553" s="22" t="str">
        <f t="shared" si="445"/>
        <v/>
      </c>
      <c r="AS553" s="34" t="str">
        <f t="shared" si="466"/>
        <v/>
      </c>
      <c r="AT553" s="8"/>
      <c r="AU553" s="22" t="str">
        <f t="shared" si="446"/>
        <v/>
      </c>
      <c r="AV553" s="34" t="str">
        <f t="shared" si="467"/>
        <v/>
      </c>
      <c r="AW553" s="8"/>
      <c r="AX553" s="22" t="str">
        <f t="shared" si="447"/>
        <v/>
      </c>
      <c r="AY553" s="34" t="str">
        <f t="shared" si="468"/>
        <v/>
      </c>
      <c r="AZ553" s="8"/>
      <c r="BA553" s="22" t="str">
        <f t="shared" si="448"/>
        <v/>
      </c>
      <c r="BB553" s="34" t="str">
        <f t="shared" si="469"/>
        <v/>
      </c>
      <c r="BC553" s="8"/>
      <c r="BD553" s="22" t="str">
        <f t="shared" si="449"/>
        <v/>
      </c>
      <c r="BE553" s="34" t="str">
        <f t="shared" si="470"/>
        <v/>
      </c>
      <c r="BF553" s="8"/>
      <c r="BG553" s="22" t="str">
        <f t="shared" si="450"/>
        <v/>
      </c>
      <c r="BH553" s="34" t="str">
        <f t="shared" si="471"/>
        <v/>
      </c>
      <c r="BI553" s="8"/>
      <c r="BJ553" s="22" t="str">
        <f t="shared" si="451"/>
        <v/>
      </c>
    </row>
    <row r="554" spans="1:62" ht="18" customHeight="1" x14ac:dyDescent="0.35">
      <c r="A554" s="68">
        <f>'Energy - Master'!A553</f>
        <v>46573</v>
      </c>
      <c r="B554" s="24" t="str">
        <f t="shared" si="431"/>
        <v>Jul-2027</v>
      </c>
      <c r="C554" s="34" t="str">
        <f t="shared" si="452"/>
        <v/>
      </c>
      <c r="D554" s="8"/>
      <c r="E554" s="22" t="str">
        <f t="shared" si="432"/>
        <v/>
      </c>
      <c r="F554" s="34" t="str">
        <f t="shared" si="453"/>
        <v/>
      </c>
      <c r="G554" s="8"/>
      <c r="H554" s="22" t="str">
        <f t="shared" si="433"/>
        <v/>
      </c>
      <c r="I554" s="34" t="str">
        <f t="shared" si="454"/>
        <v/>
      </c>
      <c r="J554" s="8"/>
      <c r="K554" s="22" t="str">
        <f t="shared" si="434"/>
        <v/>
      </c>
      <c r="L554" s="34" t="str">
        <f t="shared" si="455"/>
        <v/>
      </c>
      <c r="M554" s="8"/>
      <c r="N554" s="22" t="str">
        <f t="shared" si="435"/>
        <v/>
      </c>
      <c r="O554" s="34" t="str">
        <f t="shared" si="456"/>
        <v/>
      </c>
      <c r="P554" s="8"/>
      <c r="Q554" s="22" t="str">
        <f t="shared" si="436"/>
        <v/>
      </c>
      <c r="R554" s="34" t="str">
        <f t="shared" si="457"/>
        <v/>
      </c>
      <c r="S554" s="8"/>
      <c r="T554" s="22" t="str">
        <f t="shared" si="437"/>
        <v/>
      </c>
      <c r="U554" s="34" t="str">
        <f t="shared" si="458"/>
        <v/>
      </c>
      <c r="V554" s="8"/>
      <c r="W554" s="22" t="str">
        <f t="shared" si="438"/>
        <v/>
      </c>
      <c r="X554" s="34" t="str">
        <f t="shared" si="459"/>
        <v/>
      </c>
      <c r="Y554" s="8"/>
      <c r="Z554" s="22" t="str">
        <f t="shared" si="439"/>
        <v/>
      </c>
      <c r="AA554" s="34" t="str">
        <f t="shared" si="460"/>
        <v/>
      </c>
      <c r="AB554" s="8"/>
      <c r="AC554" s="22" t="str">
        <f t="shared" si="440"/>
        <v/>
      </c>
      <c r="AD554" s="34" t="str">
        <f t="shared" si="461"/>
        <v/>
      </c>
      <c r="AE554" s="8"/>
      <c r="AF554" s="22" t="str">
        <f t="shared" si="441"/>
        <v/>
      </c>
      <c r="AG554" s="34" t="str">
        <f t="shared" si="462"/>
        <v/>
      </c>
      <c r="AH554" s="8"/>
      <c r="AI554" s="22" t="str">
        <f t="shared" si="442"/>
        <v/>
      </c>
      <c r="AJ554" s="34" t="str">
        <f t="shared" si="463"/>
        <v/>
      </c>
      <c r="AK554" s="8"/>
      <c r="AL554" s="22" t="str">
        <f t="shared" si="443"/>
        <v/>
      </c>
      <c r="AM554" s="34" t="str">
        <f t="shared" si="464"/>
        <v/>
      </c>
      <c r="AN554" s="8"/>
      <c r="AO554" s="22" t="str">
        <f t="shared" si="444"/>
        <v/>
      </c>
      <c r="AP554" s="34" t="str">
        <f t="shared" si="465"/>
        <v/>
      </c>
      <c r="AQ554" s="8"/>
      <c r="AR554" s="22" t="str">
        <f t="shared" si="445"/>
        <v/>
      </c>
      <c r="AS554" s="34" t="str">
        <f t="shared" si="466"/>
        <v/>
      </c>
      <c r="AT554" s="8"/>
      <c r="AU554" s="22" t="str">
        <f t="shared" si="446"/>
        <v/>
      </c>
      <c r="AV554" s="34" t="str">
        <f t="shared" si="467"/>
        <v/>
      </c>
      <c r="AW554" s="8"/>
      <c r="AX554" s="22" t="str">
        <f t="shared" si="447"/>
        <v/>
      </c>
      <c r="AY554" s="34" t="str">
        <f t="shared" si="468"/>
        <v/>
      </c>
      <c r="AZ554" s="8"/>
      <c r="BA554" s="22" t="str">
        <f t="shared" si="448"/>
        <v/>
      </c>
      <c r="BB554" s="34" t="str">
        <f t="shared" si="469"/>
        <v/>
      </c>
      <c r="BC554" s="8"/>
      <c r="BD554" s="22" t="str">
        <f t="shared" si="449"/>
        <v/>
      </c>
      <c r="BE554" s="34" t="str">
        <f t="shared" si="470"/>
        <v/>
      </c>
      <c r="BF554" s="8"/>
      <c r="BG554" s="22" t="str">
        <f t="shared" si="450"/>
        <v/>
      </c>
      <c r="BH554" s="34" t="str">
        <f t="shared" si="471"/>
        <v/>
      </c>
      <c r="BI554" s="8"/>
      <c r="BJ554" s="22" t="str">
        <f t="shared" si="451"/>
        <v/>
      </c>
    </row>
    <row r="555" spans="1:62" ht="18" customHeight="1" x14ac:dyDescent="0.35">
      <c r="A555" s="68">
        <f>'Energy - Master'!A554</f>
        <v>46574</v>
      </c>
      <c r="B555" s="24" t="str">
        <f t="shared" si="431"/>
        <v>Jul-2027</v>
      </c>
      <c r="C555" s="34" t="str">
        <f t="shared" si="452"/>
        <v/>
      </c>
      <c r="D555" s="8"/>
      <c r="E555" s="22" t="str">
        <f t="shared" si="432"/>
        <v/>
      </c>
      <c r="F555" s="34" t="str">
        <f t="shared" si="453"/>
        <v/>
      </c>
      <c r="G555" s="8"/>
      <c r="H555" s="22" t="str">
        <f t="shared" si="433"/>
        <v/>
      </c>
      <c r="I555" s="34" t="str">
        <f t="shared" si="454"/>
        <v/>
      </c>
      <c r="J555" s="8"/>
      <c r="K555" s="22" t="str">
        <f t="shared" si="434"/>
        <v/>
      </c>
      <c r="L555" s="34" t="str">
        <f t="shared" si="455"/>
        <v/>
      </c>
      <c r="M555" s="8"/>
      <c r="N555" s="22" t="str">
        <f t="shared" si="435"/>
        <v/>
      </c>
      <c r="O555" s="34" t="str">
        <f t="shared" si="456"/>
        <v/>
      </c>
      <c r="P555" s="8"/>
      <c r="Q555" s="22" t="str">
        <f t="shared" si="436"/>
        <v/>
      </c>
      <c r="R555" s="34" t="str">
        <f t="shared" si="457"/>
        <v/>
      </c>
      <c r="S555" s="8"/>
      <c r="T555" s="22" t="str">
        <f t="shared" si="437"/>
        <v/>
      </c>
      <c r="U555" s="34" t="str">
        <f t="shared" si="458"/>
        <v/>
      </c>
      <c r="V555" s="8"/>
      <c r="W555" s="22" t="str">
        <f t="shared" si="438"/>
        <v/>
      </c>
      <c r="X555" s="34" t="str">
        <f t="shared" si="459"/>
        <v/>
      </c>
      <c r="Y555" s="8"/>
      <c r="Z555" s="22" t="str">
        <f t="shared" si="439"/>
        <v/>
      </c>
      <c r="AA555" s="34" t="str">
        <f t="shared" si="460"/>
        <v/>
      </c>
      <c r="AB555" s="8"/>
      <c r="AC555" s="22" t="str">
        <f t="shared" si="440"/>
        <v/>
      </c>
      <c r="AD555" s="34" t="str">
        <f t="shared" si="461"/>
        <v/>
      </c>
      <c r="AE555" s="8"/>
      <c r="AF555" s="22" t="str">
        <f t="shared" si="441"/>
        <v/>
      </c>
      <c r="AG555" s="34" t="str">
        <f t="shared" si="462"/>
        <v/>
      </c>
      <c r="AH555" s="8"/>
      <c r="AI555" s="22" t="str">
        <f t="shared" si="442"/>
        <v/>
      </c>
      <c r="AJ555" s="34" t="str">
        <f t="shared" si="463"/>
        <v/>
      </c>
      <c r="AK555" s="8"/>
      <c r="AL555" s="22" t="str">
        <f t="shared" si="443"/>
        <v/>
      </c>
      <c r="AM555" s="34" t="str">
        <f t="shared" si="464"/>
        <v/>
      </c>
      <c r="AN555" s="8"/>
      <c r="AO555" s="22" t="str">
        <f t="shared" si="444"/>
        <v/>
      </c>
      <c r="AP555" s="34" t="str">
        <f t="shared" si="465"/>
        <v/>
      </c>
      <c r="AQ555" s="8"/>
      <c r="AR555" s="22" t="str">
        <f t="shared" si="445"/>
        <v/>
      </c>
      <c r="AS555" s="34" t="str">
        <f t="shared" si="466"/>
        <v/>
      </c>
      <c r="AT555" s="8"/>
      <c r="AU555" s="22" t="str">
        <f t="shared" si="446"/>
        <v/>
      </c>
      <c r="AV555" s="34" t="str">
        <f t="shared" si="467"/>
        <v/>
      </c>
      <c r="AW555" s="8"/>
      <c r="AX555" s="22" t="str">
        <f t="shared" si="447"/>
        <v/>
      </c>
      <c r="AY555" s="34" t="str">
        <f t="shared" si="468"/>
        <v/>
      </c>
      <c r="AZ555" s="8"/>
      <c r="BA555" s="22" t="str">
        <f t="shared" si="448"/>
        <v/>
      </c>
      <c r="BB555" s="34" t="str">
        <f t="shared" si="469"/>
        <v/>
      </c>
      <c r="BC555" s="8"/>
      <c r="BD555" s="22" t="str">
        <f t="shared" si="449"/>
        <v/>
      </c>
      <c r="BE555" s="34" t="str">
        <f t="shared" si="470"/>
        <v/>
      </c>
      <c r="BF555" s="8"/>
      <c r="BG555" s="22" t="str">
        <f t="shared" si="450"/>
        <v/>
      </c>
      <c r="BH555" s="34" t="str">
        <f t="shared" si="471"/>
        <v/>
      </c>
      <c r="BI555" s="8"/>
      <c r="BJ555" s="22" t="str">
        <f t="shared" si="451"/>
        <v/>
      </c>
    </row>
    <row r="556" spans="1:62" ht="18" customHeight="1" x14ac:dyDescent="0.35">
      <c r="A556" s="68">
        <f>'Energy - Master'!A555</f>
        <v>46575</v>
      </c>
      <c r="B556" s="24" t="str">
        <f t="shared" si="431"/>
        <v>Jul-2027</v>
      </c>
      <c r="C556" s="34" t="str">
        <f t="shared" si="452"/>
        <v/>
      </c>
      <c r="D556" s="8"/>
      <c r="E556" s="22" t="str">
        <f t="shared" si="432"/>
        <v/>
      </c>
      <c r="F556" s="34" t="str">
        <f t="shared" si="453"/>
        <v/>
      </c>
      <c r="G556" s="8"/>
      <c r="H556" s="22" t="str">
        <f t="shared" si="433"/>
        <v/>
      </c>
      <c r="I556" s="34" t="str">
        <f t="shared" si="454"/>
        <v/>
      </c>
      <c r="J556" s="8"/>
      <c r="K556" s="22" t="str">
        <f t="shared" si="434"/>
        <v/>
      </c>
      <c r="L556" s="34" t="str">
        <f t="shared" si="455"/>
        <v/>
      </c>
      <c r="M556" s="8"/>
      <c r="N556" s="22" t="str">
        <f t="shared" si="435"/>
        <v/>
      </c>
      <c r="O556" s="34" t="str">
        <f t="shared" si="456"/>
        <v/>
      </c>
      <c r="P556" s="8"/>
      <c r="Q556" s="22" t="str">
        <f t="shared" si="436"/>
        <v/>
      </c>
      <c r="R556" s="34" t="str">
        <f t="shared" si="457"/>
        <v/>
      </c>
      <c r="S556" s="8"/>
      <c r="T556" s="22" t="str">
        <f t="shared" si="437"/>
        <v/>
      </c>
      <c r="U556" s="34" t="str">
        <f t="shared" si="458"/>
        <v/>
      </c>
      <c r="V556" s="8"/>
      <c r="W556" s="22" t="str">
        <f t="shared" si="438"/>
        <v/>
      </c>
      <c r="X556" s="34" t="str">
        <f t="shared" si="459"/>
        <v/>
      </c>
      <c r="Y556" s="8"/>
      <c r="Z556" s="22" t="str">
        <f t="shared" si="439"/>
        <v/>
      </c>
      <c r="AA556" s="34" t="str">
        <f t="shared" si="460"/>
        <v/>
      </c>
      <c r="AB556" s="8"/>
      <c r="AC556" s="22" t="str">
        <f t="shared" si="440"/>
        <v/>
      </c>
      <c r="AD556" s="34" t="str">
        <f t="shared" si="461"/>
        <v/>
      </c>
      <c r="AE556" s="8"/>
      <c r="AF556" s="22" t="str">
        <f t="shared" si="441"/>
        <v/>
      </c>
      <c r="AG556" s="34" t="str">
        <f t="shared" si="462"/>
        <v/>
      </c>
      <c r="AH556" s="8"/>
      <c r="AI556" s="22" t="str">
        <f t="shared" si="442"/>
        <v/>
      </c>
      <c r="AJ556" s="34" t="str">
        <f t="shared" si="463"/>
        <v/>
      </c>
      <c r="AK556" s="8"/>
      <c r="AL556" s="22" t="str">
        <f t="shared" si="443"/>
        <v/>
      </c>
      <c r="AM556" s="34" t="str">
        <f t="shared" si="464"/>
        <v/>
      </c>
      <c r="AN556" s="8"/>
      <c r="AO556" s="22" t="str">
        <f t="shared" si="444"/>
        <v/>
      </c>
      <c r="AP556" s="34" t="str">
        <f t="shared" si="465"/>
        <v/>
      </c>
      <c r="AQ556" s="8"/>
      <c r="AR556" s="22" t="str">
        <f t="shared" si="445"/>
        <v/>
      </c>
      <c r="AS556" s="34" t="str">
        <f t="shared" si="466"/>
        <v/>
      </c>
      <c r="AT556" s="8"/>
      <c r="AU556" s="22" t="str">
        <f t="shared" si="446"/>
        <v/>
      </c>
      <c r="AV556" s="34" t="str">
        <f t="shared" si="467"/>
        <v/>
      </c>
      <c r="AW556" s="8"/>
      <c r="AX556" s="22" t="str">
        <f t="shared" si="447"/>
        <v/>
      </c>
      <c r="AY556" s="34" t="str">
        <f t="shared" si="468"/>
        <v/>
      </c>
      <c r="AZ556" s="8"/>
      <c r="BA556" s="22" t="str">
        <f t="shared" si="448"/>
        <v/>
      </c>
      <c r="BB556" s="34" t="str">
        <f t="shared" si="469"/>
        <v/>
      </c>
      <c r="BC556" s="8"/>
      <c r="BD556" s="22" t="str">
        <f t="shared" si="449"/>
        <v/>
      </c>
      <c r="BE556" s="34" t="str">
        <f t="shared" si="470"/>
        <v/>
      </c>
      <c r="BF556" s="8"/>
      <c r="BG556" s="22" t="str">
        <f t="shared" si="450"/>
        <v/>
      </c>
      <c r="BH556" s="34" t="str">
        <f t="shared" si="471"/>
        <v/>
      </c>
      <c r="BI556" s="8"/>
      <c r="BJ556" s="22" t="str">
        <f t="shared" si="451"/>
        <v/>
      </c>
    </row>
    <row r="557" spans="1:62" ht="18" customHeight="1" x14ac:dyDescent="0.35">
      <c r="A557" s="68">
        <f>'Energy - Master'!A556</f>
        <v>46576</v>
      </c>
      <c r="B557" s="24" t="str">
        <f t="shared" si="431"/>
        <v>Jul-2027</v>
      </c>
      <c r="C557" s="34" t="str">
        <f t="shared" si="452"/>
        <v/>
      </c>
      <c r="D557" s="8"/>
      <c r="E557" s="22" t="str">
        <f t="shared" si="432"/>
        <v/>
      </c>
      <c r="F557" s="34" t="str">
        <f t="shared" si="453"/>
        <v/>
      </c>
      <c r="G557" s="8"/>
      <c r="H557" s="22" t="str">
        <f t="shared" si="433"/>
        <v/>
      </c>
      <c r="I557" s="34" t="str">
        <f t="shared" si="454"/>
        <v/>
      </c>
      <c r="J557" s="8"/>
      <c r="K557" s="22" t="str">
        <f t="shared" si="434"/>
        <v/>
      </c>
      <c r="L557" s="34" t="str">
        <f t="shared" si="455"/>
        <v/>
      </c>
      <c r="M557" s="8"/>
      <c r="N557" s="22" t="str">
        <f t="shared" si="435"/>
        <v/>
      </c>
      <c r="O557" s="34" t="str">
        <f t="shared" si="456"/>
        <v/>
      </c>
      <c r="P557" s="8"/>
      <c r="Q557" s="22" t="str">
        <f t="shared" si="436"/>
        <v/>
      </c>
      <c r="R557" s="34" t="str">
        <f t="shared" si="457"/>
        <v/>
      </c>
      <c r="S557" s="8"/>
      <c r="T557" s="22" t="str">
        <f t="shared" si="437"/>
        <v/>
      </c>
      <c r="U557" s="34" t="str">
        <f t="shared" si="458"/>
        <v/>
      </c>
      <c r="V557" s="8"/>
      <c r="W557" s="22" t="str">
        <f t="shared" si="438"/>
        <v/>
      </c>
      <c r="X557" s="34" t="str">
        <f t="shared" si="459"/>
        <v/>
      </c>
      <c r="Y557" s="8"/>
      <c r="Z557" s="22" t="str">
        <f t="shared" si="439"/>
        <v/>
      </c>
      <c r="AA557" s="34" t="str">
        <f t="shared" si="460"/>
        <v/>
      </c>
      <c r="AB557" s="8"/>
      <c r="AC557" s="22" t="str">
        <f t="shared" si="440"/>
        <v/>
      </c>
      <c r="AD557" s="34" t="str">
        <f t="shared" si="461"/>
        <v/>
      </c>
      <c r="AE557" s="8"/>
      <c r="AF557" s="22" t="str">
        <f t="shared" si="441"/>
        <v/>
      </c>
      <c r="AG557" s="34" t="str">
        <f t="shared" si="462"/>
        <v/>
      </c>
      <c r="AH557" s="8"/>
      <c r="AI557" s="22" t="str">
        <f t="shared" si="442"/>
        <v/>
      </c>
      <c r="AJ557" s="34" t="str">
        <f t="shared" si="463"/>
        <v/>
      </c>
      <c r="AK557" s="8"/>
      <c r="AL557" s="22" t="str">
        <f t="shared" si="443"/>
        <v/>
      </c>
      <c r="AM557" s="34" t="str">
        <f t="shared" si="464"/>
        <v/>
      </c>
      <c r="AN557" s="8"/>
      <c r="AO557" s="22" t="str">
        <f t="shared" si="444"/>
        <v/>
      </c>
      <c r="AP557" s="34" t="str">
        <f t="shared" si="465"/>
        <v/>
      </c>
      <c r="AQ557" s="8"/>
      <c r="AR557" s="22" t="str">
        <f t="shared" si="445"/>
        <v/>
      </c>
      <c r="AS557" s="34" t="str">
        <f t="shared" si="466"/>
        <v/>
      </c>
      <c r="AT557" s="8"/>
      <c r="AU557" s="22" t="str">
        <f t="shared" si="446"/>
        <v/>
      </c>
      <c r="AV557" s="34" t="str">
        <f t="shared" si="467"/>
        <v/>
      </c>
      <c r="AW557" s="8"/>
      <c r="AX557" s="22" t="str">
        <f t="shared" si="447"/>
        <v/>
      </c>
      <c r="AY557" s="34" t="str">
        <f t="shared" si="468"/>
        <v/>
      </c>
      <c r="AZ557" s="8"/>
      <c r="BA557" s="22" t="str">
        <f t="shared" si="448"/>
        <v/>
      </c>
      <c r="BB557" s="34" t="str">
        <f t="shared" si="469"/>
        <v/>
      </c>
      <c r="BC557" s="8"/>
      <c r="BD557" s="22" t="str">
        <f t="shared" si="449"/>
        <v/>
      </c>
      <c r="BE557" s="34" t="str">
        <f t="shared" si="470"/>
        <v/>
      </c>
      <c r="BF557" s="8"/>
      <c r="BG557" s="22" t="str">
        <f t="shared" si="450"/>
        <v/>
      </c>
      <c r="BH557" s="34" t="str">
        <f t="shared" si="471"/>
        <v/>
      </c>
      <c r="BI557" s="8"/>
      <c r="BJ557" s="22" t="str">
        <f t="shared" si="451"/>
        <v/>
      </c>
    </row>
    <row r="558" spans="1:62" ht="18" customHeight="1" x14ac:dyDescent="0.35">
      <c r="A558" s="68">
        <f>'Energy - Master'!A557</f>
        <v>46577</v>
      </c>
      <c r="B558" s="24" t="str">
        <f t="shared" si="431"/>
        <v>Jul-2027</v>
      </c>
      <c r="C558" s="34" t="str">
        <f t="shared" si="452"/>
        <v/>
      </c>
      <c r="D558" s="8"/>
      <c r="E558" s="22" t="str">
        <f t="shared" si="432"/>
        <v/>
      </c>
      <c r="F558" s="34" t="str">
        <f t="shared" si="453"/>
        <v/>
      </c>
      <c r="G558" s="8"/>
      <c r="H558" s="22" t="str">
        <f t="shared" si="433"/>
        <v/>
      </c>
      <c r="I558" s="34" t="str">
        <f t="shared" si="454"/>
        <v/>
      </c>
      <c r="J558" s="8"/>
      <c r="K558" s="22" t="str">
        <f t="shared" si="434"/>
        <v/>
      </c>
      <c r="L558" s="34" t="str">
        <f t="shared" si="455"/>
        <v/>
      </c>
      <c r="M558" s="8"/>
      <c r="N558" s="22" t="str">
        <f t="shared" si="435"/>
        <v/>
      </c>
      <c r="O558" s="34" t="str">
        <f t="shared" si="456"/>
        <v/>
      </c>
      <c r="P558" s="8"/>
      <c r="Q558" s="22" t="str">
        <f t="shared" si="436"/>
        <v/>
      </c>
      <c r="R558" s="34" t="str">
        <f t="shared" si="457"/>
        <v/>
      </c>
      <c r="S558" s="8"/>
      <c r="T558" s="22" t="str">
        <f t="shared" si="437"/>
        <v/>
      </c>
      <c r="U558" s="34" t="str">
        <f t="shared" si="458"/>
        <v/>
      </c>
      <c r="V558" s="8"/>
      <c r="W558" s="22" t="str">
        <f t="shared" si="438"/>
        <v/>
      </c>
      <c r="X558" s="34" t="str">
        <f t="shared" si="459"/>
        <v/>
      </c>
      <c r="Y558" s="8"/>
      <c r="Z558" s="22" t="str">
        <f t="shared" si="439"/>
        <v/>
      </c>
      <c r="AA558" s="34" t="str">
        <f t="shared" si="460"/>
        <v/>
      </c>
      <c r="AB558" s="8"/>
      <c r="AC558" s="22" t="str">
        <f t="shared" si="440"/>
        <v/>
      </c>
      <c r="AD558" s="34" t="str">
        <f t="shared" si="461"/>
        <v/>
      </c>
      <c r="AE558" s="8"/>
      <c r="AF558" s="22" t="str">
        <f t="shared" si="441"/>
        <v/>
      </c>
      <c r="AG558" s="34" t="str">
        <f t="shared" si="462"/>
        <v/>
      </c>
      <c r="AH558" s="8"/>
      <c r="AI558" s="22" t="str">
        <f t="shared" si="442"/>
        <v/>
      </c>
      <c r="AJ558" s="34" t="str">
        <f t="shared" si="463"/>
        <v/>
      </c>
      <c r="AK558" s="8"/>
      <c r="AL558" s="22" t="str">
        <f t="shared" si="443"/>
        <v/>
      </c>
      <c r="AM558" s="34" t="str">
        <f t="shared" si="464"/>
        <v/>
      </c>
      <c r="AN558" s="8"/>
      <c r="AO558" s="22" t="str">
        <f t="shared" si="444"/>
        <v/>
      </c>
      <c r="AP558" s="34" t="str">
        <f t="shared" si="465"/>
        <v/>
      </c>
      <c r="AQ558" s="8"/>
      <c r="AR558" s="22" t="str">
        <f t="shared" si="445"/>
        <v/>
      </c>
      <c r="AS558" s="34" t="str">
        <f t="shared" si="466"/>
        <v/>
      </c>
      <c r="AT558" s="8"/>
      <c r="AU558" s="22" t="str">
        <f t="shared" si="446"/>
        <v/>
      </c>
      <c r="AV558" s="34" t="str">
        <f t="shared" si="467"/>
        <v/>
      </c>
      <c r="AW558" s="8"/>
      <c r="AX558" s="22" t="str">
        <f t="shared" si="447"/>
        <v/>
      </c>
      <c r="AY558" s="34" t="str">
        <f t="shared" si="468"/>
        <v/>
      </c>
      <c r="AZ558" s="8"/>
      <c r="BA558" s="22" t="str">
        <f t="shared" si="448"/>
        <v/>
      </c>
      <c r="BB558" s="34" t="str">
        <f t="shared" si="469"/>
        <v/>
      </c>
      <c r="BC558" s="8"/>
      <c r="BD558" s="22" t="str">
        <f t="shared" si="449"/>
        <v/>
      </c>
      <c r="BE558" s="34" t="str">
        <f t="shared" si="470"/>
        <v/>
      </c>
      <c r="BF558" s="8"/>
      <c r="BG558" s="22" t="str">
        <f t="shared" si="450"/>
        <v/>
      </c>
      <c r="BH558" s="34" t="str">
        <f t="shared" si="471"/>
        <v/>
      </c>
      <c r="BI558" s="8"/>
      <c r="BJ558" s="22" t="str">
        <f t="shared" si="451"/>
        <v/>
      </c>
    </row>
    <row r="559" spans="1:62" ht="18" customHeight="1" x14ac:dyDescent="0.35">
      <c r="A559" s="68">
        <f>'Energy - Master'!A558</f>
        <v>46578</v>
      </c>
      <c r="B559" s="24" t="str">
        <f t="shared" si="431"/>
        <v>Jul-2027</v>
      </c>
      <c r="C559" s="34" t="str">
        <f t="shared" si="452"/>
        <v/>
      </c>
      <c r="D559" s="8"/>
      <c r="E559" s="22" t="str">
        <f t="shared" si="432"/>
        <v/>
      </c>
      <c r="F559" s="34" t="str">
        <f t="shared" si="453"/>
        <v/>
      </c>
      <c r="G559" s="8"/>
      <c r="H559" s="22" t="str">
        <f t="shared" si="433"/>
        <v/>
      </c>
      <c r="I559" s="34" t="str">
        <f t="shared" si="454"/>
        <v/>
      </c>
      <c r="J559" s="8"/>
      <c r="K559" s="22" t="str">
        <f t="shared" si="434"/>
        <v/>
      </c>
      <c r="L559" s="34" t="str">
        <f t="shared" si="455"/>
        <v/>
      </c>
      <c r="M559" s="8"/>
      <c r="N559" s="22" t="str">
        <f t="shared" si="435"/>
        <v/>
      </c>
      <c r="O559" s="34" t="str">
        <f t="shared" si="456"/>
        <v/>
      </c>
      <c r="P559" s="8"/>
      <c r="Q559" s="22" t="str">
        <f t="shared" si="436"/>
        <v/>
      </c>
      <c r="R559" s="34" t="str">
        <f t="shared" si="457"/>
        <v/>
      </c>
      <c r="S559" s="8"/>
      <c r="T559" s="22" t="str">
        <f t="shared" si="437"/>
        <v/>
      </c>
      <c r="U559" s="34" t="str">
        <f t="shared" si="458"/>
        <v/>
      </c>
      <c r="V559" s="8"/>
      <c r="W559" s="22" t="str">
        <f t="shared" si="438"/>
        <v/>
      </c>
      <c r="X559" s="34" t="str">
        <f t="shared" si="459"/>
        <v/>
      </c>
      <c r="Y559" s="8"/>
      <c r="Z559" s="22" t="str">
        <f t="shared" si="439"/>
        <v/>
      </c>
      <c r="AA559" s="34" t="str">
        <f t="shared" si="460"/>
        <v/>
      </c>
      <c r="AB559" s="8"/>
      <c r="AC559" s="22" t="str">
        <f t="shared" si="440"/>
        <v/>
      </c>
      <c r="AD559" s="34" t="str">
        <f t="shared" si="461"/>
        <v/>
      </c>
      <c r="AE559" s="8"/>
      <c r="AF559" s="22" t="str">
        <f t="shared" si="441"/>
        <v/>
      </c>
      <c r="AG559" s="34" t="str">
        <f t="shared" si="462"/>
        <v/>
      </c>
      <c r="AH559" s="8"/>
      <c r="AI559" s="22" t="str">
        <f t="shared" si="442"/>
        <v/>
      </c>
      <c r="AJ559" s="34" t="str">
        <f t="shared" si="463"/>
        <v/>
      </c>
      <c r="AK559" s="8"/>
      <c r="AL559" s="22" t="str">
        <f t="shared" si="443"/>
        <v/>
      </c>
      <c r="AM559" s="34" t="str">
        <f t="shared" si="464"/>
        <v/>
      </c>
      <c r="AN559" s="8"/>
      <c r="AO559" s="22" t="str">
        <f t="shared" si="444"/>
        <v/>
      </c>
      <c r="AP559" s="34" t="str">
        <f t="shared" si="465"/>
        <v/>
      </c>
      <c r="AQ559" s="8"/>
      <c r="AR559" s="22" t="str">
        <f t="shared" si="445"/>
        <v/>
      </c>
      <c r="AS559" s="34" t="str">
        <f t="shared" si="466"/>
        <v/>
      </c>
      <c r="AT559" s="8"/>
      <c r="AU559" s="22" t="str">
        <f t="shared" si="446"/>
        <v/>
      </c>
      <c r="AV559" s="34" t="str">
        <f t="shared" si="467"/>
        <v/>
      </c>
      <c r="AW559" s="8"/>
      <c r="AX559" s="22" t="str">
        <f t="shared" si="447"/>
        <v/>
      </c>
      <c r="AY559" s="34" t="str">
        <f t="shared" si="468"/>
        <v/>
      </c>
      <c r="AZ559" s="8"/>
      <c r="BA559" s="22" t="str">
        <f t="shared" si="448"/>
        <v/>
      </c>
      <c r="BB559" s="34" t="str">
        <f t="shared" si="469"/>
        <v/>
      </c>
      <c r="BC559" s="8"/>
      <c r="BD559" s="22" t="str">
        <f t="shared" si="449"/>
        <v/>
      </c>
      <c r="BE559" s="34" t="str">
        <f t="shared" si="470"/>
        <v/>
      </c>
      <c r="BF559" s="8"/>
      <c r="BG559" s="22" t="str">
        <f t="shared" si="450"/>
        <v/>
      </c>
      <c r="BH559" s="34" t="str">
        <f t="shared" si="471"/>
        <v/>
      </c>
      <c r="BI559" s="8"/>
      <c r="BJ559" s="22" t="str">
        <f t="shared" si="451"/>
        <v/>
      </c>
    </row>
    <row r="560" spans="1:62" ht="18" customHeight="1" x14ac:dyDescent="0.35">
      <c r="A560" s="68">
        <f>'Energy - Master'!A559</f>
        <v>46579</v>
      </c>
      <c r="B560" s="24" t="str">
        <f t="shared" si="431"/>
        <v>Jul-2027</v>
      </c>
      <c r="C560" s="34" t="str">
        <f t="shared" si="452"/>
        <v/>
      </c>
      <c r="D560" s="8"/>
      <c r="E560" s="22" t="str">
        <f t="shared" si="432"/>
        <v/>
      </c>
      <c r="F560" s="34" t="str">
        <f t="shared" si="453"/>
        <v/>
      </c>
      <c r="G560" s="8"/>
      <c r="H560" s="22" t="str">
        <f t="shared" si="433"/>
        <v/>
      </c>
      <c r="I560" s="34" t="str">
        <f t="shared" si="454"/>
        <v/>
      </c>
      <c r="J560" s="8"/>
      <c r="K560" s="22" t="str">
        <f t="shared" si="434"/>
        <v/>
      </c>
      <c r="L560" s="34" t="str">
        <f t="shared" si="455"/>
        <v/>
      </c>
      <c r="M560" s="8"/>
      <c r="N560" s="22" t="str">
        <f t="shared" si="435"/>
        <v/>
      </c>
      <c r="O560" s="34" t="str">
        <f t="shared" si="456"/>
        <v/>
      </c>
      <c r="P560" s="8"/>
      <c r="Q560" s="22" t="str">
        <f t="shared" si="436"/>
        <v/>
      </c>
      <c r="R560" s="34" t="str">
        <f t="shared" si="457"/>
        <v/>
      </c>
      <c r="S560" s="8"/>
      <c r="T560" s="22" t="str">
        <f t="shared" si="437"/>
        <v/>
      </c>
      <c r="U560" s="34" t="str">
        <f t="shared" si="458"/>
        <v/>
      </c>
      <c r="V560" s="8"/>
      <c r="W560" s="22" t="str">
        <f t="shared" si="438"/>
        <v/>
      </c>
      <c r="X560" s="34" t="str">
        <f t="shared" si="459"/>
        <v/>
      </c>
      <c r="Y560" s="8"/>
      <c r="Z560" s="22" t="str">
        <f t="shared" si="439"/>
        <v/>
      </c>
      <c r="AA560" s="34" t="str">
        <f t="shared" si="460"/>
        <v/>
      </c>
      <c r="AB560" s="8"/>
      <c r="AC560" s="22" t="str">
        <f t="shared" si="440"/>
        <v/>
      </c>
      <c r="AD560" s="34" t="str">
        <f t="shared" si="461"/>
        <v/>
      </c>
      <c r="AE560" s="8"/>
      <c r="AF560" s="22" t="str">
        <f t="shared" si="441"/>
        <v/>
      </c>
      <c r="AG560" s="34" t="str">
        <f t="shared" si="462"/>
        <v/>
      </c>
      <c r="AH560" s="8"/>
      <c r="AI560" s="22" t="str">
        <f t="shared" si="442"/>
        <v/>
      </c>
      <c r="AJ560" s="34" t="str">
        <f t="shared" si="463"/>
        <v/>
      </c>
      <c r="AK560" s="8"/>
      <c r="AL560" s="22" t="str">
        <f t="shared" si="443"/>
        <v/>
      </c>
      <c r="AM560" s="34" t="str">
        <f t="shared" si="464"/>
        <v/>
      </c>
      <c r="AN560" s="8"/>
      <c r="AO560" s="22" t="str">
        <f t="shared" si="444"/>
        <v/>
      </c>
      <c r="AP560" s="34" t="str">
        <f t="shared" si="465"/>
        <v/>
      </c>
      <c r="AQ560" s="8"/>
      <c r="AR560" s="22" t="str">
        <f t="shared" si="445"/>
        <v/>
      </c>
      <c r="AS560" s="34" t="str">
        <f t="shared" si="466"/>
        <v/>
      </c>
      <c r="AT560" s="8"/>
      <c r="AU560" s="22" t="str">
        <f t="shared" si="446"/>
        <v/>
      </c>
      <c r="AV560" s="34" t="str">
        <f t="shared" si="467"/>
        <v/>
      </c>
      <c r="AW560" s="8"/>
      <c r="AX560" s="22" t="str">
        <f t="shared" si="447"/>
        <v/>
      </c>
      <c r="AY560" s="34" t="str">
        <f t="shared" si="468"/>
        <v/>
      </c>
      <c r="AZ560" s="8"/>
      <c r="BA560" s="22" t="str">
        <f t="shared" si="448"/>
        <v/>
      </c>
      <c r="BB560" s="34" t="str">
        <f t="shared" si="469"/>
        <v/>
      </c>
      <c r="BC560" s="8"/>
      <c r="BD560" s="22" t="str">
        <f t="shared" si="449"/>
        <v/>
      </c>
      <c r="BE560" s="34" t="str">
        <f t="shared" si="470"/>
        <v/>
      </c>
      <c r="BF560" s="8"/>
      <c r="BG560" s="22" t="str">
        <f t="shared" si="450"/>
        <v/>
      </c>
      <c r="BH560" s="34" t="str">
        <f t="shared" si="471"/>
        <v/>
      </c>
      <c r="BI560" s="8"/>
      <c r="BJ560" s="22" t="str">
        <f t="shared" si="451"/>
        <v/>
      </c>
    </row>
    <row r="561" spans="1:62" ht="18" customHeight="1" x14ac:dyDescent="0.35">
      <c r="A561" s="68">
        <f>'Energy - Master'!A560</f>
        <v>46580</v>
      </c>
      <c r="B561" s="24" t="str">
        <f t="shared" si="431"/>
        <v>Jul-2027</v>
      </c>
      <c r="C561" s="34" t="str">
        <f t="shared" si="452"/>
        <v/>
      </c>
      <c r="D561" s="8"/>
      <c r="E561" s="22" t="str">
        <f t="shared" si="432"/>
        <v/>
      </c>
      <c r="F561" s="34" t="str">
        <f t="shared" si="453"/>
        <v/>
      </c>
      <c r="G561" s="8"/>
      <c r="H561" s="22" t="str">
        <f t="shared" si="433"/>
        <v/>
      </c>
      <c r="I561" s="34" t="str">
        <f t="shared" si="454"/>
        <v/>
      </c>
      <c r="J561" s="8"/>
      <c r="K561" s="22" t="str">
        <f t="shared" si="434"/>
        <v/>
      </c>
      <c r="L561" s="34" t="str">
        <f t="shared" si="455"/>
        <v/>
      </c>
      <c r="M561" s="8"/>
      <c r="N561" s="22" t="str">
        <f t="shared" si="435"/>
        <v/>
      </c>
      <c r="O561" s="34" t="str">
        <f t="shared" si="456"/>
        <v/>
      </c>
      <c r="P561" s="8"/>
      <c r="Q561" s="22" t="str">
        <f t="shared" si="436"/>
        <v/>
      </c>
      <c r="R561" s="34" t="str">
        <f t="shared" si="457"/>
        <v/>
      </c>
      <c r="S561" s="8"/>
      <c r="T561" s="22" t="str">
        <f t="shared" si="437"/>
        <v/>
      </c>
      <c r="U561" s="34" t="str">
        <f t="shared" si="458"/>
        <v/>
      </c>
      <c r="V561" s="8"/>
      <c r="W561" s="22" t="str">
        <f t="shared" si="438"/>
        <v/>
      </c>
      <c r="X561" s="34" t="str">
        <f t="shared" si="459"/>
        <v/>
      </c>
      <c r="Y561" s="8"/>
      <c r="Z561" s="22" t="str">
        <f t="shared" si="439"/>
        <v/>
      </c>
      <c r="AA561" s="34" t="str">
        <f t="shared" si="460"/>
        <v/>
      </c>
      <c r="AB561" s="8"/>
      <c r="AC561" s="22" t="str">
        <f t="shared" si="440"/>
        <v/>
      </c>
      <c r="AD561" s="34" t="str">
        <f t="shared" si="461"/>
        <v/>
      </c>
      <c r="AE561" s="8"/>
      <c r="AF561" s="22" t="str">
        <f t="shared" si="441"/>
        <v/>
      </c>
      <c r="AG561" s="34" t="str">
        <f t="shared" si="462"/>
        <v/>
      </c>
      <c r="AH561" s="8"/>
      <c r="AI561" s="22" t="str">
        <f t="shared" si="442"/>
        <v/>
      </c>
      <c r="AJ561" s="34" t="str">
        <f t="shared" si="463"/>
        <v/>
      </c>
      <c r="AK561" s="8"/>
      <c r="AL561" s="22" t="str">
        <f t="shared" si="443"/>
        <v/>
      </c>
      <c r="AM561" s="34" t="str">
        <f t="shared" si="464"/>
        <v/>
      </c>
      <c r="AN561" s="8"/>
      <c r="AO561" s="22" t="str">
        <f t="shared" si="444"/>
        <v/>
      </c>
      <c r="AP561" s="34" t="str">
        <f t="shared" si="465"/>
        <v/>
      </c>
      <c r="AQ561" s="8"/>
      <c r="AR561" s="22" t="str">
        <f t="shared" si="445"/>
        <v/>
      </c>
      <c r="AS561" s="34" t="str">
        <f t="shared" si="466"/>
        <v/>
      </c>
      <c r="AT561" s="8"/>
      <c r="AU561" s="22" t="str">
        <f t="shared" si="446"/>
        <v/>
      </c>
      <c r="AV561" s="34" t="str">
        <f t="shared" si="467"/>
        <v/>
      </c>
      <c r="AW561" s="8"/>
      <c r="AX561" s="22" t="str">
        <f t="shared" si="447"/>
        <v/>
      </c>
      <c r="AY561" s="34" t="str">
        <f t="shared" si="468"/>
        <v/>
      </c>
      <c r="AZ561" s="8"/>
      <c r="BA561" s="22" t="str">
        <f t="shared" si="448"/>
        <v/>
      </c>
      <c r="BB561" s="34" t="str">
        <f t="shared" si="469"/>
        <v/>
      </c>
      <c r="BC561" s="8"/>
      <c r="BD561" s="22" t="str">
        <f t="shared" si="449"/>
        <v/>
      </c>
      <c r="BE561" s="34" t="str">
        <f t="shared" si="470"/>
        <v/>
      </c>
      <c r="BF561" s="8"/>
      <c r="BG561" s="22" t="str">
        <f t="shared" si="450"/>
        <v/>
      </c>
      <c r="BH561" s="34" t="str">
        <f t="shared" si="471"/>
        <v/>
      </c>
      <c r="BI561" s="8"/>
      <c r="BJ561" s="22" t="str">
        <f t="shared" si="451"/>
        <v/>
      </c>
    </row>
    <row r="562" spans="1:62" ht="18" customHeight="1" x14ac:dyDescent="0.35">
      <c r="A562" s="68">
        <f>'Energy - Master'!A561</f>
        <v>46581</v>
      </c>
      <c r="B562" s="24" t="str">
        <f t="shared" si="431"/>
        <v>Jul-2027</v>
      </c>
      <c r="C562" s="34" t="str">
        <f t="shared" si="452"/>
        <v/>
      </c>
      <c r="D562" s="8"/>
      <c r="E562" s="22" t="str">
        <f t="shared" si="432"/>
        <v/>
      </c>
      <c r="F562" s="34" t="str">
        <f t="shared" si="453"/>
        <v/>
      </c>
      <c r="G562" s="8"/>
      <c r="H562" s="22" t="str">
        <f t="shared" si="433"/>
        <v/>
      </c>
      <c r="I562" s="34" t="str">
        <f t="shared" si="454"/>
        <v/>
      </c>
      <c r="J562" s="8"/>
      <c r="K562" s="22" t="str">
        <f t="shared" si="434"/>
        <v/>
      </c>
      <c r="L562" s="34" t="str">
        <f t="shared" si="455"/>
        <v/>
      </c>
      <c r="M562" s="8"/>
      <c r="N562" s="22" t="str">
        <f t="shared" si="435"/>
        <v/>
      </c>
      <c r="O562" s="34" t="str">
        <f t="shared" si="456"/>
        <v/>
      </c>
      <c r="P562" s="8"/>
      <c r="Q562" s="22" t="str">
        <f t="shared" si="436"/>
        <v/>
      </c>
      <c r="R562" s="34" t="str">
        <f t="shared" si="457"/>
        <v/>
      </c>
      <c r="S562" s="8"/>
      <c r="T562" s="22" t="str">
        <f t="shared" si="437"/>
        <v/>
      </c>
      <c r="U562" s="34" t="str">
        <f t="shared" si="458"/>
        <v/>
      </c>
      <c r="V562" s="8"/>
      <c r="W562" s="22" t="str">
        <f t="shared" si="438"/>
        <v/>
      </c>
      <c r="X562" s="34" t="str">
        <f t="shared" si="459"/>
        <v/>
      </c>
      <c r="Y562" s="8"/>
      <c r="Z562" s="22" t="str">
        <f t="shared" si="439"/>
        <v/>
      </c>
      <c r="AA562" s="34" t="str">
        <f t="shared" si="460"/>
        <v/>
      </c>
      <c r="AB562" s="8"/>
      <c r="AC562" s="22" t="str">
        <f t="shared" si="440"/>
        <v/>
      </c>
      <c r="AD562" s="34" t="str">
        <f t="shared" si="461"/>
        <v/>
      </c>
      <c r="AE562" s="8"/>
      <c r="AF562" s="22" t="str">
        <f t="shared" si="441"/>
        <v/>
      </c>
      <c r="AG562" s="34" t="str">
        <f t="shared" si="462"/>
        <v/>
      </c>
      <c r="AH562" s="8"/>
      <c r="AI562" s="22" t="str">
        <f t="shared" si="442"/>
        <v/>
      </c>
      <c r="AJ562" s="34" t="str">
        <f t="shared" si="463"/>
        <v/>
      </c>
      <c r="AK562" s="8"/>
      <c r="AL562" s="22" t="str">
        <f t="shared" si="443"/>
        <v/>
      </c>
      <c r="AM562" s="34" t="str">
        <f t="shared" si="464"/>
        <v/>
      </c>
      <c r="AN562" s="8"/>
      <c r="AO562" s="22" t="str">
        <f t="shared" si="444"/>
        <v/>
      </c>
      <c r="AP562" s="34" t="str">
        <f t="shared" si="465"/>
        <v/>
      </c>
      <c r="AQ562" s="8"/>
      <c r="AR562" s="22" t="str">
        <f t="shared" si="445"/>
        <v/>
      </c>
      <c r="AS562" s="34" t="str">
        <f t="shared" si="466"/>
        <v/>
      </c>
      <c r="AT562" s="8"/>
      <c r="AU562" s="22" t="str">
        <f t="shared" si="446"/>
        <v/>
      </c>
      <c r="AV562" s="34" t="str">
        <f t="shared" si="467"/>
        <v/>
      </c>
      <c r="AW562" s="8"/>
      <c r="AX562" s="22" t="str">
        <f t="shared" si="447"/>
        <v/>
      </c>
      <c r="AY562" s="34" t="str">
        <f t="shared" si="468"/>
        <v/>
      </c>
      <c r="AZ562" s="8"/>
      <c r="BA562" s="22" t="str">
        <f t="shared" si="448"/>
        <v/>
      </c>
      <c r="BB562" s="34" t="str">
        <f t="shared" si="469"/>
        <v/>
      </c>
      <c r="BC562" s="8"/>
      <c r="BD562" s="22" t="str">
        <f t="shared" si="449"/>
        <v/>
      </c>
      <c r="BE562" s="34" t="str">
        <f t="shared" si="470"/>
        <v/>
      </c>
      <c r="BF562" s="8"/>
      <c r="BG562" s="22" t="str">
        <f t="shared" si="450"/>
        <v/>
      </c>
      <c r="BH562" s="34" t="str">
        <f t="shared" si="471"/>
        <v/>
      </c>
      <c r="BI562" s="8"/>
      <c r="BJ562" s="22" t="str">
        <f t="shared" si="451"/>
        <v/>
      </c>
    </row>
    <row r="563" spans="1:62" ht="18" customHeight="1" x14ac:dyDescent="0.35">
      <c r="A563" s="68">
        <f>'Energy - Master'!A562</f>
        <v>46582</v>
      </c>
      <c r="B563" s="24" t="str">
        <f t="shared" si="431"/>
        <v>Jul-2027</v>
      </c>
      <c r="C563" s="34" t="str">
        <f t="shared" si="452"/>
        <v/>
      </c>
      <c r="D563" s="8"/>
      <c r="E563" s="22" t="str">
        <f t="shared" si="432"/>
        <v/>
      </c>
      <c r="F563" s="34" t="str">
        <f t="shared" si="453"/>
        <v/>
      </c>
      <c r="G563" s="8"/>
      <c r="H563" s="22" t="str">
        <f t="shared" si="433"/>
        <v/>
      </c>
      <c r="I563" s="34" t="str">
        <f t="shared" si="454"/>
        <v/>
      </c>
      <c r="J563" s="8"/>
      <c r="K563" s="22" t="str">
        <f t="shared" si="434"/>
        <v/>
      </c>
      <c r="L563" s="34" t="str">
        <f t="shared" si="455"/>
        <v/>
      </c>
      <c r="M563" s="8"/>
      <c r="N563" s="22" t="str">
        <f t="shared" si="435"/>
        <v/>
      </c>
      <c r="O563" s="34" t="str">
        <f t="shared" si="456"/>
        <v/>
      </c>
      <c r="P563" s="8"/>
      <c r="Q563" s="22" t="str">
        <f t="shared" si="436"/>
        <v/>
      </c>
      <c r="R563" s="34" t="str">
        <f t="shared" si="457"/>
        <v/>
      </c>
      <c r="S563" s="8"/>
      <c r="T563" s="22" t="str">
        <f t="shared" si="437"/>
        <v/>
      </c>
      <c r="U563" s="34" t="str">
        <f t="shared" si="458"/>
        <v/>
      </c>
      <c r="V563" s="8"/>
      <c r="W563" s="22" t="str">
        <f t="shared" si="438"/>
        <v/>
      </c>
      <c r="X563" s="34" t="str">
        <f t="shared" si="459"/>
        <v/>
      </c>
      <c r="Y563" s="8"/>
      <c r="Z563" s="22" t="str">
        <f t="shared" si="439"/>
        <v/>
      </c>
      <c r="AA563" s="34" t="str">
        <f t="shared" si="460"/>
        <v/>
      </c>
      <c r="AB563" s="8"/>
      <c r="AC563" s="22" t="str">
        <f t="shared" si="440"/>
        <v/>
      </c>
      <c r="AD563" s="34" t="str">
        <f t="shared" si="461"/>
        <v/>
      </c>
      <c r="AE563" s="8"/>
      <c r="AF563" s="22" t="str">
        <f t="shared" si="441"/>
        <v/>
      </c>
      <c r="AG563" s="34" t="str">
        <f t="shared" si="462"/>
        <v/>
      </c>
      <c r="AH563" s="8"/>
      <c r="AI563" s="22" t="str">
        <f t="shared" si="442"/>
        <v/>
      </c>
      <c r="AJ563" s="34" t="str">
        <f t="shared" si="463"/>
        <v/>
      </c>
      <c r="AK563" s="8"/>
      <c r="AL563" s="22" t="str">
        <f t="shared" si="443"/>
        <v/>
      </c>
      <c r="AM563" s="34" t="str">
        <f t="shared" si="464"/>
        <v/>
      </c>
      <c r="AN563" s="8"/>
      <c r="AO563" s="22" t="str">
        <f t="shared" si="444"/>
        <v/>
      </c>
      <c r="AP563" s="34" t="str">
        <f t="shared" si="465"/>
        <v/>
      </c>
      <c r="AQ563" s="8"/>
      <c r="AR563" s="22" t="str">
        <f t="shared" si="445"/>
        <v/>
      </c>
      <c r="AS563" s="34" t="str">
        <f t="shared" si="466"/>
        <v/>
      </c>
      <c r="AT563" s="8"/>
      <c r="AU563" s="22" t="str">
        <f t="shared" si="446"/>
        <v/>
      </c>
      <c r="AV563" s="34" t="str">
        <f t="shared" si="467"/>
        <v/>
      </c>
      <c r="AW563" s="8"/>
      <c r="AX563" s="22" t="str">
        <f t="shared" si="447"/>
        <v/>
      </c>
      <c r="AY563" s="34" t="str">
        <f t="shared" si="468"/>
        <v/>
      </c>
      <c r="AZ563" s="8"/>
      <c r="BA563" s="22" t="str">
        <f t="shared" si="448"/>
        <v/>
      </c>
      <c r="BB563" s="34" t="str">
        <f t="shared" si="469"/>
        <v/>
      </c>
      <c r="BC563" s="8"/>
      <c r="BD563" s="22" t="str">
        <f t="shared" si="449"/>
        <v/>
      </c>
      <c r="BE563" s="34" t="str">
        <f t="shared" si="470"/>
        <v/>
      </c>
      <c r="BF563" s="8"/>
      <c r="BG563" s="22" t="str">
        <f t="shared" si="450"/>
        <v/>
      </c>
      <c r="BH563" s="34" t="str">
        <f t="shared" si="471"/>
        <v/>
      </c>
      <c r="BI563" s="8"/>
      <c r="BJ563" s="22" t="str">
        <f t="shared" si="451"/>
        <v/>
      </c>
    </row>
    <row r="564" spans="1:62" ht="18" customHeight="1" x14ac:dyDescent="0.35">
      <c r="A564" s="68">
        <f>'Energy - Master'!A563</f>
        <v>46583</v>
      </c>
      <c r="B564" s="24" t="str">
        <f t="shared" si="431"/>
        <v>Jul-2027</v>
      </c>
      <c r="C564" s="34" t="str">
        <f t="shared" si="452"/>
        <v/>
      </c>
      <c r="D564" s="8"/>
      <c r="E564" s="22" t="str">
        <f t="shared" si="432"/>
        <v/>
      </c>
      <c r="F564" s="34" t="str">
        <f t="shared" si="453"/>
        <v/>
      </c>
      <c r="G564" s="8"/>
      <c r="H564" s="22" t="str">
        <f t="shared" si="433"/>
        <v/>
      </c>
      <c r="I564" s="34" t="str">
        <f t="shared" si="454"/>
        <v/>
      </c>
      <c r="J564" s="8"/>
      <c r="K564" s="22" t="str">
        <f t="shared" si="434"/>
        <v/>
      </c>
      <c r="L564" s="34" t="str">
        <f t="shared" si="455"/>
        <v/>
      </c>
      <c r="M564" s="8"/>
      <c r="N564" s="22" t="str">
        <f t="shared" si="435"/>
        <v/>
      </c>
      <c r="O564" s="34" t="str">
        <f t="shared" si="456"/>
        <v/>
      </c>
      <c r="P564" s="8"/>
      <c r="Q564" s="22" t="str">
        <f t="shared" si="436"/>
        <v/>
      </c>
      <c r="R564" s="34" t="str">
        <f t="shared" si="457"/>
        <v/>
      </c>
      <c r="S564" s="8"/>
      <c r="T564" s="22" t="str">
        <f t="shared" si="437"/>
        <v/>
      </c>
      <c r="U564" s="34" t="str">
        <f t="shared" si="458"/>
        <v/>
      </c>
      <c r="V564" s="8"/>
      <c r="W564" s="22" t="str">
        <f t="shared" si="438"/>
        <v/>
      </c>
      <c r="X564" s="34" t="str">
        <f t="shared" si="459"/>
        <v/>
      </c>
      <c r="Y564" s="8"/>
      <c r="Z564" s="22" t="str">
        <f t="shared" si="439"/>
        <v/>
      </c>
      <c r="AA564" s="34" t="str">
        <f t="shared" si="460"/>
        <v/>
      </c>
      <c r="AB564" s="8"/>
      <c r="AC564" s="22" t="str">
        <f t="shared" si="440"/>
        <v/>
      </c>
      <c r="AD564" s="34" t="str">
        <f t="shared" si="461"/>
        <v/>
      </c>
      <c r="AE564" s="8"/>
      <c r="AF564" s="22" t="str">
        <f t="shared" si="441"/>
        <v/>
      </c>
      <c r="AG564" s="34" t="str">
        <f t="shared" si="462"/>
        <v/>
      </c>
      <c r="AH564" s="8"/>
      <c r="AI564" s="22" t="str">
        <f t="shared" si="442"/>
        <v/>
      </c>
      <c r="AJ564" s="34" t="str">
        <f t="shared" si="463"/>
        <v/>
      </c>
      <c r="AK564" s="8"/>
      <c r="AL564" s="22" t="str">
        <f t="shared" si="443"/>
        <v/>
      </c>
      <c r="AM564" s="34" t="str">
        <f t="shared" si="464"/>
        <v/>
      </c>
      <c r="AN564" s="8"/>
      <c r="AO564" s="22" t="str">
        <f t="shared" si="444"/>
        <v/>
      </c>
      <c r="AP564" s="34" t="str">
        <f t="shared" si="465"/>
        <v/>
      </c>
      <c r="AQ564" s="8"/>
      <c r="AR564" s="22" t="str">
        <f t="shared" si="445"/>
        <v/>
      </c>
      <c r="AS564" s="34" t="str">
        <f t="shared" si="466"/>
        <v/>
      </c>
      <c r="AT564" s="8"/>
      <c r="AU564" s="22" t="str">
        <f t="shared" si="446"/>
        <v/>
      </c>
      <c r="AV564" s="34" t="str">
        <f t="shared" si="467"/>
        <v/>
      </c>
      <c r="AW564" s="8"/>
      <c r="AX564" s="22" t="str">
        <f t="shared" si="447"/>
        <v/>
      </c>
      <c r="AY564" s="34" t="str">
        <f t="shared" si="468"/>
        <v/>
      </c>
      <c r="AZ564" s="8"/>
      <c r="BA564" s="22" t="str">
        <f t="shared" si="448"/>
        <v/>
      </c>
      <c r="BB564" s="34" t="str">
        <f t="shared" si="469"/>
        <v/>
      </c>
      <c r="BC564" s="8"/>
      <c r="BD564" s="22" t="str">
        <f t="shared" si="449"/>
        <v/>
      </c>
      <c r="BE564" s="34" t="str">
        <f t="shared" si="470"/>
        <v/>
      </c>
      <c r="BF564" s="8"/>
      <c r="BG564" s="22" t="str">
        <f t="shared" si="450"/>
        <v/>
      </c>
      <c r="BH564" s="34" t="str">
        <f t="shared" si="471"/>
        <v/>
      </c>
      <c r="BI564" s="8"/>
      <c r="BJ564" s="22" t="str">
        <f t="shared" si="451"/>
        <v/>
      </c>
    </row>
    <row r="565" spans="1:62" ht="18" customHeight="1" x14ac:dyDescent="0.35">
      <c r="A565" s="68">
        <f>'Energy - Master'!A564</f>
        <v>46584</v>
      </c>
      <c r="B565" s="24" t="str">
        <f t="shared" si="431"/>
        <v>Jul-2027</v>
      </c>
      <c r="C565" s="34" t="str">
        <f t="shared" si="452"/>
        <v/>
      </c>
      <c r="D565" s="8"/>
      <c r="E565" s="22" t="str">
        <f t="shared" si="432"/>
        <v/>
      </c>
      <c r="F565" s="34" t="str">
        <f t="shared" si="453"/>
        <v/>
      </c>
      <c r="G565" s="8"/>
      <c r="H565" s="22" t="str">
        <f t="shared" si="433"/>
        <v/>
      </c>
      <c r="I565" s="34" t="str">
        <f t="shared" si="454"/>
        <v/>
      </c>
      <c r="J565" s="8"/>
      <c r="K565" s="22" t="str">
        <f t="shared" si="434"/>
        <v/>
      </c>
      <c r="L565" s="34" t="str">
        <f t="shared" si="455"/>
        <v/>
      </c>
      <c r="M565" s="8"/>
      <c r="N565" s="22" t="str">
        <f t="shared" si="435"/>
        <v/>
      </c>
      <c r="O565" s="34" t="str">
        <f t="shared" si="456"/>
        <v/>
      </c>
      <c r="P565" s="8"/>
      <c r="Q565" s="22" t="str">
        <f t="shared" si="436"/>
        <v/>
      </c>
      <c r="R565" s="34" t="str">
        <f t="shared" si="457"/>
        <v/>
      </c>
      <c r="S565" s="8"/>
      <c r="T565" s="22" t="str">
        <f t="shared" si="437"/>
        <v/>
      </c>
      <c r="U565" s="34" t="str">
        <f t="shared" si="458"/>
        <v/>
      </c>
      <c r="V565" s="8"/>
      <c r="W565" s="22" t="str">
        <f t="shared" si="438"/>
        <v/>
      </c>
      <c r="X565" s="34" t="str">
        <f t="shared" si="459"/>
        <v/>
      </c>
      <c r="Y565" s="8"/>
      <c r="Z565" s="22" t="str">
        <f t="shared" si="439"/>
        <v/>
      </c>
      <c r="AA565" s="34" t="str">
        <f t="shared" si="460"/>
        <v/>
      </c>
      <c r="AB565" s="8"/>
      <c r="AC565" s="22" t="str">
        <f t="shared" si="440"/>
        <v/>
      </c>
      <c r="AD565" s="34" t="str">
        <f t="shared" si="461"/>
        <v/>
      </c>
      <c r="AE565" s="8"/>
      <c r="AF565" s="22" t="str">
        <f t="shared" si="441"/>
        <v/>
      </c>
      <c r="AG565" s="34" t="str">
        <f t="shared" si="462"/>
        <v/>
      </c>
      <c r="AH565" s="8"/>
      <c r="AI565" s="22" t="str">
        <f t="shared" si="442"/>
        <v/>
      </c>
      <c r="AJ565" s="34" t="str">
        <f t="shared" si="463"/>
        <v/>
      </c>
      <c r="AK565" s="8"/>
      <c r="AL565" s="22" t="str">
        <f t="shared" si="443"/>
        <v/>
      </c>
      <c r="AM565" s="34" t="str">
        <f t="shared" si="464"/>
        <v/>
      </c>
      <c r="AN565" s="8"/>
      <c r="AO565" s="22" t="str">
        <f t="shared" si="444"/>
        <v/>
      </c>
      <c r="AP565" s="34" t="str">
        <f t="shared" si="465"/>
        <v/>
      </c>
      <c r="AQ565" s="8"/>
      <c r="AR565" s="22" t="str">
        <f t="shared" si="445"/>
        <v/>
      </c>
      <c r="AS565" s="34" t="str">
        <f t="shared" si="466"/>
        <v/>
      </c>
      <c r="AT565" s="8"/>
      <c r="AU565" s="22" t="str">
        <f t="shared" si="446"/>
        <v/>
      </c>
      <c r="AV565" s="34" t="str">
        <f t="shared" si="467"/>
        <v/>
      </c>
      <c r="AW565" s="8"/>
      <c r="AX565" s="22" t="str">
        <f t="shared" si="447"/>
        <v/>
      </c>
      <c r="AY565" s="34" t="str">
        <f t="shared" si="468"/>
        <v/>
      </c>
      <c r="AZ565" s="8"/>
      <c r="BA565" s="22" t="str">
        <f t="shared" si="448"/>
        <v/>
      </c>
      <c r="BB565" s="34" t="str">
        <f t="shared" si="469"/>
        <v/>
      </c>
      <c r="BC565" s="8"/>
      <c r="BD565" s="22" t="str">
        <f t="shared" si="449"/>
        <v/>
      </c>
      <c r="BE565" s="34" t="str">
        <f t="shared" si="470"/>
        <v/>
      </c>
      <c r="BF565" s="8"/>
      <c r="BG565" s="22" t="str">
        <f t="shared" si="450"/>
        <v/>
      </c>
      <c r="BH565" s="34" t="str">
        <f t="shared" si="471"/>
        <v/>
      </c>
      <c r="BI565" s="8"/>
      <c r="BJ565" s="22" t="str">
        <f t="shared" si="451"/>
        <v/>
      </c>
    </row>
    <row r="566" spans="1:62" ht="18" customHeight="1" x14ac:dyDescent="0.35">
      <c r="A566" s="68">
        <f>'Energy - Master'!A565</f>
        <v>46585</v>
      </c>
      <c r="B566" s="24" t="str">
        <f t="shared" si="431"/>
        <v>Jul-2027</v>
      </c>
      <c r="C566" s="34" t="str">
        <f t="shared" si="452"/>
        <v/>
      </c>
      <c r="D566" s="8"/>
      <c r="E566" s="22" t="str">
        <f t="shared" si="432"/>
        <v/>
      </c>
      <c r="F566" s="34" t="str">
        <f t="shared" si="453"/>
        <v/>
      </c>
      <c r="G566" s="8"/>
      <c r="H566" s="22" t="str">
        <f t="shared" si="433"/>
        <v/>
      </c>
      <c r="I566" s="34" t="str">
        <f t="shared" si="454"/>
        <v/>
      </c>
      <c r="J566" s="8"/>
      <c r="K566" s="22" t="str">
        <f t="shared" si="434"/>
        <v/>
      </c>
      <c r="L566" s="34" t="str">
        <f t="shared" si="455"/>
        <v/>
      </c>
      <c r="M566" s="8"/>
      <c r="N566" s="22" t="str">
        <f t="shared" si="435"/>
        <v/>
      </c>
      <c r="O566" s="34" t="str">
        <f t="shared" si="456"/>
        <v/>
      </c>
      <c r="P566" s="8"/>
      <c r="Q566" s="22" t="str">
        <f t="shared" si="436"/>
        <v/>
      </c>
      <c r="R566" s="34" t="str">
        <f t="shared" si="457"/>
        <v/>
      </c>
      <c r="S566" s="8"/>
      <c r="T566" s="22" t="str">
        <f t="shared" si="437"/>
        <v/>
      </c>
      <c r="U566" s="34" t="str">
        <f t="shared" si="458"/>
        <v/>
      </c>
      <c r="V566" s="8"/>
      <c r="W566" s="22" t="str">
        <f t="shared" si="438"/>
        <v/>
      </c>
      <c r="X566" s="34" t="str">
        <f t="shared" si="459"/>
        <v/>
      </c>
      <c r="Y566" s="8"/>
      <c r="Z566" s="22" t="str">
        <f t="shared" si="439"/>
        <v/>
      </c>
      <c r="AA566" s="34" t="str">
        <f t="shared" si="460"/>
        <v/>
      </c>
      <c r="AB566" s="8"/>
      <c r="AC566" s="22" t="str">
        <f t="shared" si="440"/>
        <v/>
      </c>
      <c r="AD566" s="34" t="str">
        <f t="shared" si="461"/>
        <v/>
      </c>
      <c r="AE566" s="8"/>
      <c r="AF566" s="22" t="str">
        <f t="shared" si="441"/>
        <v/>
      </c>
      <c r="AG566" s="34" t="str">
        <f t="shared" si="462"/>
        <v/>
      </c>
      <c r="AH566" s="8"/>
      <c r="AI566" s="22" t="str">
        <f t="shared" si="442"/>
        <v/>
      </c>
      <c r="AJ566" s="34" t="str">
        <f t="shared" si="463"/>
        <v/>
      </c>
      <c r="AK566" s="8"/>
      <c r="AL566" s="22" t="str">
        <f t="shared" si="443"/>
        <v/>
      </c>
      <c r="AM566" s="34" t="str">
        <f t="shared" si="464"/>
        <v/>
      </c>
      <c r="AN566" s="8"/>
      <c r="AO566" s="22" t="str">
        <f t="shared" si="444"/>
        <v/>
      </c>
      <c r="AP566" s="34" t="str">
        <f t="shared" si="465"/>
        <v/>
      </c>
      <c r="AQ566" s="8"/>
      <c r="AR566" s="22" t="str">
        <f t="shared" si="445"/>
        <v/>
      </c>
      <c r="AS566" s="34" t="str">
        <f t="shared" si="466"/>
        <v/>
      </c>
      <c r="AT566" s="8"/>
      <c r="AU566" s="22" t="str">
        <f t="shared" si="446"/>
        <v/>
      </c>
      <c r="AV566" s="34" t="str">
        <f t="shared" si="467"/>
        <v/>
      </c>
      <c r="AW566" s="8"/>
      <c r="AX566" s="22" t="str">
        <f t="shared" si="447"/>
        <v/>
      </c>
      <c r="AY566" s="34" t="str">
        <f t="shared" si="468"/>
        <v/>
      </c>
      <c r="AZ566" s="8"/>
      <c r="BA566" s="22" t="str">
        <f t="shared" si="448"/>
        <v/>
      </c>
      <c r="BB566" s="34" t="str">
        <f t="shared" si="469"/>
        <v/>
      </c>
      <c r="BC566" s="8"/>
      <c r="BD566" s="22" t="str">
        <f t="shared" si="449"/>
        <v/>
      </c>
      <c r="BE566" s="34" t="str">
        <f t="shared" si="470"/>
        <v/>
      </c>
      <c r="BF566" s="8"/>
      <c r="BG566" s="22" t="str">
        <f t="shared" si="450"/>
        <v/>
      </c>
      <c r="BH566" s="34" t="str">
        <f t="shared" si="471"/>
        <v/>
      </c>
      <c r="BI566" s="8"/>
      <c r="BJ566" s="22" t="str">
        <f t="shared" si="451"/>
        <v/>
      </c>
    </row>
    <row r="567" spans="1:62" ht="18" customHeight="1" x14ac:dyDescent="0.35">
      <c r="A567" s="68">
        <f>'Energy - Master'!A566</f>
        <v>46586</v>
      </c>
      <c r="B567" s="24" t="str">
        <f t="shared" si="431"/>
        <v>Jul-2027</v>
      </c>
      <c r="C567" s="34" t="str">
        <f t="shared" si="452"/>
        <v/>
      </c>
      <c r="D567" s="8"/>
      <c r="E567" s="22" t="str">
        <f t="shared" si="432"/>
        <v/>
      </c>
      <c r="F567" s="34" t="str">
        <f t="shared" si="453"/>
        <v/>
      </c>
      <c r="G567" s="8"/>
      <c r="H567" s="22" t="str">
        <f t="shared" si="433"/>
        <v/>
      </c>
      <c r="I567" s="34" t="str">
        <f t="shared" si="454"/>
        <v/>
      </c>
      <c r="J567" s="8"/>
      <c r="K567" s="22" t="str">
        <f t="shared" si="434"/>
        <v/>
      </c>
      <c r="L567" s="34" t="str">
        <f t="shared" si="455"/>
        <v/>
      </c>
      <c r="M567" s="8"/>
      <c r="N567" s="22" t="str">
        <f t="shared" si="435"/>
        <v/>
      </c>
      <c r="O567" s="34" t="str">
        <f t="shared" si="456"/>
        <v/>
      </c>
      <c r="P567" s="8"/>
      <c r="Q567" s="22" t="str">
        <f t="shared" si="436"/>
        <v/>
      </c>
      <c r="R567" s="34" t="str">
        <f t="shared" si="457"/>
        <v/>
      </c>
      <c r="S567" s="8"/>
      <c r="T567" s="22" t="str">
        <f t="shared" si="437"/>
        <v/>
      </c>
      <c r="U567" s="34" t="str">
        <f t="shared" si="458"/>
        <v/>
      </c>
      <c r="V567" s="8"/>
      <c r="W567" s="22" t="str">
        <f t="shared" si="438"/>
        <v/>
      </c>
      <c r="X567" s="34" t="str">
        <f t="shared" si="459"/>
        <v/>
      </c>
      <c r="Y567" s="8"/>
      <c r="Z567" s="22" t="str">
        <f t="shared" si="439"/>
        <v/>
      </c>
      <c r="AA567" s="34" t="str">
        <f t="shared" si="460"/>
        <v/>
      </c>
      <c r="AB567" s="8"/>
      <c r="AC567" s="22" t="str">
        <f t="shared" si="440"/>
        <v/>
      </c>
      <c r="AD567" s="34" t="str">
        <f t="shared" si="461"/>
        <v/>
      </c>
      <c r="AE567" s="8"/>
      <c r="AF567" s="22" t="str">
        <f t="shared" si="441"/>
        <v/>
      </c>
      <c r="AG567" s="34" t="str">
        <f t="shared" si="462"/>
        <v/>
      </c>
      <c r="AH567" s="8"/>
      <c r="AI567" s="22" t="str">
        <f t="shared" si="442"/>
        <v/>
      </c>
      <c r="AJ567" s="34" t="str">
        <f t="shared" si="463"/>
        <v/>
      </c>
      <c r="AK567" s="8"/>
      <c r="AL567" s="22" t="str">
        <f t="shared" si="443"/>
        <v/>
      </c>
      <c r="AM567" s="34" t="str">
        <f t="shared" si="464"/>
        <v/>
      </c>
      <c r="AN567" s="8"/>
      <c r="AO567" s="22" t="str">
        <f t="shared" si="444"/>
        <v/>
      </c>
      <c r="AP567" s="34" t="str">
        <f t="shared" si="465"/>
        <v/>
      </c>
      <c r="AQ567" s="8"/>
      <c r="AR567" s="22" t="str">
        <f t="shared" si="445"/>
        <v/>
      </c>
      <c r="AS567" s="34" t="str">
        <f t="shared" si="466"/>
        <v/>
      </c>
      <c r="AT567" s="8"/>
      <c r="AU567" s="22" t="str">
        <f t="shared" si="446"/>
        <v/>
      </c>
      <c r="AV567" s="34" t="str">
        <f t="shared" si="467"/>
        <v/>
      </c>
      <c r="AW567" s="8"/>
      <c r="AX567" s="22" t="str">
        <f t="shared" si="447"/>
        <v/>
      </c>
      <c r="AY567" s="34" t="str">
        <f t="shared" si="468"/>
        <v/>
      </c>
      <c r="AZ567" s="8"/>
      <c r="BA567" s="22" t="str">
        <f t="shared" si="448"/>
        <v/>
      </c>
      <c r="BB567" s="34" t="str">
        <f t="shared" si="469"/>
        <v/>
      </c>
      <c r="BC567" s="8"/>
      <c r="BD567" s="22" t="str">
        <f t="shared" si="449"/>
        <v/>
      </c>
      <c r="BE567" s="34" t="str">
        <f t="shared" si="470"/>
        <v/>
      </c>
      <c r="BF567" s="8"/>
      <c r="BG567" s="22" t="str">
        <f t="shared" si="450"/>
        <v/>
      </c>
      <c r="BH567" s="34" t="str">
        <f t="shared" si="471"/>
        <v/>
      </c>
      <c r="BI567" s="8"/>
      <c r="BJ567" s="22" t="str">
        <f t="shared" si="451"/>
        <v/>
      </c>
    </row>
    <row r="568" spans="1:62" ht="18" customHeight="1" x14ac:dyDescent="0.35">
      <c r="A568" s="68">
        <f>'Energy - Master'!A567</f>
        <v>46587</v>
      </c>
      <c r="B568" s="24" t="str">
        <f t="shared" si="431"/>
        <v>Jul-2027</v>
      </c>
      <c r="C568" s="34" t="str">
        <f t="shared" si="452"/>
        <v/>
      </c>
      <c r="D568" s="8"/>
      <c r="E568" s="22" t="str">
        <f t="shared" si="432"/>
        <v/>
      </c>
      <c r="F568" s="34" t="str">
        <f t="shared" si="453"/>
        <v/>
      </c>
      <c r="G568" s="8"/>
      <c r="H568" s="22" t="str">
        <f t="shared" si="433"/>
        <v/>
      </c>
      <c r="I568" s="34" t="str">
        <f t="shared" si="454"/>
        <v/>
      </c>
      <c r="J568" s="8"/>
      <c r="K568" s="22" t="str">
        <f t="shared" si="434"/>
        <v/>
      </c>
      <c r="L568" s="34" t="str">
        <f t="shared" si="455"/>
        <v/>
      </c>
      <c r="M568" s="8"/>
      <c r="N568" s="22" t="str">
        <f t="shared" si="435"/>
        <v/>
      </c>
      <c r="O568" s="34" t="str">
        <f t="shared" si="456"/>
        <v/>
      </c>
      <c r="P568" s="8"/>
      <c r="Q568" s="22" t="str">
        <f t="shared" si="436"/>
        <v/>
      </c>
      <c r="R568" s="34" t="str">
        <f t="shared" si="457"/>
        <v/>
      </c>
      <c r="S568" s="8"/>
      <c r="T568" s="22" t="str">
        <f t="shared" si="437"/>
        <v/>
      </c>
      <c r="U568" s="34" t="str">
        <f t="shared" si="458"/>
        <v/>
      </c>
      <c r="V568" s="8"/>
      <c r="W568" s="22" t="str">
        <f t="shared" si="438"/>
        <v/>
      </c>
      <c r="X568" s="34" t="str">
        <f t="shared" si="459"/>
        <v/>
      </c>
      <c r="Y568" s="8"/>
      <c r="Z568" s="22" t="str">
        <f t="shared" si="439"/>
        <v/>
      </c>
      <c r="AA568" s="34" t="str">
        <f t="shared" si="460"/>
        <v/>
      </c>
      <c r="AB568" s="8"/>
      <c r="AC568" s="22" t="str">
        <f t="shared" si="440"/>
        <v/>
      </c>
      <c r="AD568" s="34" t="str">
        <f t="shared" si="461"/>
        <v/>
      </c>
      <c r="AE568" s="8"/>
      <c r="AF568" s="22" t="str">
        <f t="shared" si="441"/>
        <v/>
      </c>
      <c r="AG568" s="34" t="str">
        <f t="shared" si="462"/>
        <v/>
      </c>
      <c r="AH568" s="8"/>
      <c r="AI568" s="22" t="str">
        <f t="shared" si="442"/>
        <v/>
      </c>
      <c r="AJ568" s="34" t="str">
        <f t="shared" si="463"/>
        <v/>
      </c>
      <c r="AK568" s="8"/>
      <c r="AL568" s="22" t="str">
        <f t="shared" si="443"/>
        <v/>
      </c>
      <c r="AM568" s="34" t="str">
        <f t="shared" si="464"/>
        <v/>
      </c>
      <c r="AN568" s="8"/>
      <c r="AO568" s="22" t="str">
        <f t="shared" si="444"/>
        <v/>
      </c>
      <c r="AP568" s="34" t="str">
        <f t="shared" si="465"/>
        <v/>
      </c>
      <c r="AQ568" s="8"/>
      <c r="AR568" s="22" t="str">
        <f t="shared" si="445"/>
        <v/>
      </c>
      <c r="AS568" s="34" t="str">
        <f t="shared" si="466"/>
        <v/>
      </c>
      <c r="AT568" s="8"/>
      <c r="AU568" s="22" t="str">
        <f t="shared" si="446"/>
        <v/>
      </c>
      <c r="AV568" s="34" t="str">
        <f t="shared" si="467"/>
        <v/>
      </c>
      <c r="AW568" s="8"/>
      <c r="AX568" s="22" t="str">
        <f t="shared" si="447"/>
        <v/>
      </c>
      <c r="AY568" s="34" t="str">
        <f t="shared" si="468"/>
        <v/>
      </c>
      <c r="AZ568" s="8"/>
      <c r="BA568" s="22" t="str">
        <f t="shared" si="448"/>
        <v/>
      </c>
      <c r="BB568" s="34" t="str">
        <f t="shared" si="469"/>
        <v/>
      </c>
      <c r="BC568" s="8"/>
      <c r="BD568" s="22" t="str">
        <f t="shared" si="449"/>
        <v/>
      </c>
      <c r="BE568" s="34" t="str">
        <f t="shared" si="470"/>
        <v/>
      </c>
      <c r="BF568" s="8"/>
      <c r="BG568" s="22" t="str">
        <f t="shared" si="450"/>
        <v/>
      </c>
      <c r="BH568" s="34" t="str">
        <f t="shared" si="471"/>
        <v/>
      </c>
      <c r="BI568" s="8"/>
      <c r="BJ568" s="22" t="str">
        <f t="shared" si="451"/>
        <v/>
      </c>
    </row>
    <row r="569" spans="1:62" ht="18" customHeight="1" x14ac:dyDescent="0.35">
      <c r="A569" s="68">
        <f>'Energy - Master'!A568</f>
        <v>46588</v>
      </c>
      <c r="B569" s="24" t="str">
        <f t="shared" si="431"/>
        <v>Jul-2027</v>
      </c>
      <c r="C569" s="34" t="str">
        <f t="shared" si="452"/>
        <v/>
      </c>
      <c r="D569" s="8"/>
      <c r="E569" s="22" t="str">
        <f t="shared" si="432"/>
        <v/>
      </c>
      <c r="F569" s="34" t="str">
        <f t="shared" si="453"/>
        <v/>
      </c>
      <c r="G569" s="8"/>
      <c r="H569" s="22" t="str">
        <f t="shared" si="433"/>
        <v/>
      </c>
      <c r="I569" s="34" t="str">
        <f t="shared" si="454"/>
        <v/>
      </c>
      <c r="J569" s="8"/>
      <c r="K569" s="22" t="str">
        <f t="shared" si="434"/>
        <v/>
      </c>
      <c r="L569" s="34" t="str">
        <f t="shared" si="455"/>
        <v/>
      </c>
      <c r="M569" s="8"/>
      <c r="N569" s="22" t="str">
        <f t="shared" si="435"/>
        <v/>
      </c>
      <c r="O569" s="34" t="str">
        <f t="shared" si="456"/>
        <v/>
      </c>
      <c r="P569" s="8"/>
      <c r="Q569" s="22" t="str">
        <f t="shared" si="436"/>
        <v/>
      </c>
      <c r="R569" s="34" t="str">
        <f t="shared" si="457"/>
        <v/>
      </c>
      <c r="S569" s="8"/>
      <c r="T569" s="22" t="str">
        <f t="shared" si="437"/>
        <v/>
      </c>
      <c r="U569" s="34" t="str">
        <f t="shared" si="458"/>
        <v/>
      </c>
      <c r="V569" s="8"/>
      <c r="W569" s="22" t="str">
        <f t="shared" si="438"/>
        <v/>
      </c>
      <c r="X569" s="34" t="str">
        <f t="shared" si="459"/>
        <v/>
      </c>
      <c r="Y569" s="8"/>
      <c r="Z569" s="22" t="str">
        <f t="shared" si="439"/>
        <v/>
      </c>
      <c r="AA569" s="34" t="str">
        <f t="shared" si="460"/>
        <v/>
      </c>
      <c r="AB569" s="8"/>
      <c r="AC569" s="22" t="str">
        <f t="shared" si="440"/>
        <v/>
      </c>
      <c r="AD569" s="34" t="str">
        <f t="shared" si="461"/>
        <v/>
      </c>
      <c r="AE569" s="8"/>
      <c r="AF569" s="22" t="str">
        <f t="shared" si="441"/>
        <v/>
      </c>
      <c r="AG569" s="34" t="str">
        <f t="shared" si="462"/>
        <v/>
      </c>
      <c r="AH569" s="8"/>
      <c r="AI569" s="22" t="str">
        <f t="shared" si="442"/>
        <v/>
      </c>
      <c r="AJ569" s="34" t="str">
        <f t="shared" si="463"/>
        <v/>
      </c>
      <c r="AK569" s="8"/>
      <c r="AL569" s="22" t="str">
        <f t="shared" si="443"/>
        <v/>
      </c>
      <c r="AM569" s="34" t="str">
        <f t="shared" si="464"/>
        <v/>
      </c>
      <c r="AN569" s="8"/>
      <c r="AO569" s="22" t="str">
        <f t="shared" si="444"/>
        <v/>
      </c>
      <c r="AP569" s="34" t="str">
        <f t="shared" si="465"/>
        <v/>
      </c>
      <c r="AQ569" s="8"/>
      <c r="AR569" s="22" t="str">
        <f t="shared" si="445"/>
        <v/>
      </c>
      <c r="AS569" s="34" t="str">
        <f t="shared" si="466"/>
        <v/>
      </c>
      <c r="AT569" s="8"/>
      <c r="AU569" s="22" t="str">
        <f t="shared" si="446"/>
        <v/>
      </c>
      <c r="AV569" s="34" t="str">
        <f t="shared" si="467"/>
        <v/>
      </c>
      <c r="AW569" s="8"/>
      <c r="AX569" s="22" t="str">
        <f t="shared" si="447"/>
        <v/>
      </c>
      <c r="AY569" s="34" t="str">
        <f t="shared" si="468"/>
        <v/>
      </c>
      <c r="AZ569" s="8"/>
      <c r="BA569" s="22" t="str">
        <f t="shared" si="448"/>
        <v/>
      </c>
      <c r="BB569" s="34" t="str">
        <f t="shared" si="469"/>
        <v/>
      </c>
      <c r="BC569" s="8"/>
      <c r="BD569" s="22" t="str">
        <f t="shared" si="449"/>
        <v/>
      </c>
      <c r="BE569" s="34" t="str">
        <f t="shared" si="470"/>
        <v/>
      </c>
      <c r="BF569" s="8"/>
      <c r="BG569" s="22" t="str">
        <f t="shared" si="450"/>
        <v/>
      </c>
      <c r="BH569" s="34" t="str">
        <f t="shared" si="471"/>
        <v/>
      </c>
      <c r="BI569" s="8"/>
      <c r="BJ569" s="22" t="str">
        <f t="shared" si="451"/>
        <v/>
      </c>
    </row>
    <row r="570" spans="1:62" ht="18" customHeight="1" x14ac:dyDescent="0.35">
      <c r="A570" s="68">
        <f>'Energy - Master'!A569</f>
        <v>46589</v>
      </c>
      <c r="B570" s="24" t="str">
        <f t="shared" si="431"/>
        <v>Jul-2027</v>
      </c>
      <c r="C570" s="34" t="str">
        <f t="shared" si="452"/>
        <v/>
      </c>
      <c r="D570" s="8"/>
      <c r="E570" s="22" t="str">
        <f t="shared" si="432"/>
        <v/>
      </c>
      <c r="F570" s="34" t="str">
        <f t="shared" si="453"/>
        <v/>
      </c>
      <c r="G570" s="8"/>
      <c r="H570" s="22" t="str">
        <f t="shared" si="433"/>
        <v/>
      </c>
      <c r="I570" s="34" t="str">
        <f t="shared" si="454"/>
        <v/>
      </c>
      <c r="J570" s="8"/>
      <c r="K570" s="22" t="str">
        <f t="shared" si="434"/>
        <v/>
      </c>
      <c r="L570" s="34" t="str">
        <f t="shared" si="455"/>
        <v/>
      </c>
      <c r="M570" s="8"/>
      <c r="N570" s="22" t="str">
        <f t="shared" si="435"/>
        <v/>
      </c>
      <c r="O570" s="34" t="str">
        <f t="shared" si="456"/>
        <v/>
      </c>
      <c r="P570" s="8"/>
      <c r="Q570" s="22" t="str">
        <f t="shared" si="436"/>
        <v/>
      </c>
      <c r="R570" s="34" t="str">
        <f t="shared" si="457"/>
        <v/>
      </c>
      <c r="S570" s="8"/>
      <c r="T570" s="22" t="str">
        <f t="shared" si="437"/>
        <v/>
      </c>
      <c r="U570" s="34" t="str">
        <f t="shared" si="458"/>
        <v/>
      </c>
      <c r="V570" s="8"/>
      <c r="W570" s="22" t="str">
        <f t="shared" si="438"/>
        <v/>
      </c>
      <c r="X570" s="34" t="str">
        <f t="shared" si="459"/>
        <v/>
      </c>
      <c r="Y570" s="8"/>
      <c r="Z570" s="22" t="str">
        <f t="shared" si="439"/>
        <v/>
      </c>
      <c r="AA570" s="34" t="str">
        <f t="shared" si="460"/>
        <v/>
      </c>
      <c r="AB570" s="8"/>
      <c r="AC570" s="22" t="str">
        <f t="shared" si="440"/>
        <v/>
      </c>
      <c r="AD570" s="34" t="str">
        <f t="shared" si="461"/>
        <v/>
      </c>
      <c r="AE570" s="8"/>
      <c r="AF570" s="22" t="str">
        <f t="shared" si="441"/>
        <v/>
      </c>
      <c r="AG570" s="34" t="str">
        <f t="shared" si="462"/>
        <v/>
      </c>
      <c r="AH570" s="8"/>
      <c r="AI570" s="22" t="str">
        <f t="shared" si="442"/>
        <v/>
      </c>
      <c r="AJ570" s="34" t="str">
        <f t="shared" si="463"/>
        <v/>
      </c>
      <c r="AK570" s="8"/>
      <c r="AL570" s="22" t="str">
        <f t="shared" si="443"/>
        <v/>
      </c>
      <c r="AM570" s="34" t="str">
        <f t="shared" si="464"/>
        <v/>
      </c>
      <c r="AN570" s="8"/>
      <c r="AO570" s="22" t="str">
        <f t="shared" si="444"/>
        <v/>
      </c>
      <c r="AP570" s="34" t="str">
        <f t="shared" si="465"/>
        <v/>
      </c>
      <c r="AQ570" s="8"/>
      <c r="AR570" s="22" t="str">
        <f t="shared" si="445"/>
        <v/>
      </c>
      <c r="AS570" s="34" t="str">
        <f t="shared" si="466"/>
        <v/>
      </c>
      <c r="AT570" s="8"/>
      <c r="AU570" s="22" t="str">
        <f t="shared" si="446"/>
        <v/>
      </c>
      <c r="AV570" s="34" t="str">
        <f t="shared" si="467"/>
        <v/>
      </c>
      <c r="AW570" s="8"/>
      <c r="AX570" s="22" t="str">
        <f t="shared" si="447"/>
        <v/>
      </c>
      <c r="AY570" s="34" t="str">
        <f t="shared" si="468"/>
        <v/>
      </c>
      <c r="AZ570" s="8"/>
      <c r="BA570" s="22" t="str">
        <f t="shared" si="448"/>
        <v/>
      </c>
      <c r="BB570" s="34" t="str">
        <f t="shared" si="469"/>
        <v/>
      </c>
      <c r="BC570" s="8"/>
      <c r="BD570" s="22" t="str">
        <f t="shared" si="449"/>
        <v/>
      </c>
      <c r="BE570" s="34" t="str">
        <f t="shared" si="470"/>
        <v/>
      </c>
      <c r="BF570" s="8"/>
      <c r="BG570" s="22" t="str">
        <f t="shared" si="450"/>
        <v/>
      </c>
      <c r="BH570" s="34" t="str">
        <f t="shared" si="471"/>
        <v/>
      </c>
      <c r="BI570" s="8"/>
      <c r="BJ570" s="22" t="str">
        <f t="shared" si="451"/>
        <v/>
      </c>
    </row>
    <row r="571" spans="1:62" ht="18" customHeight="1" x14ac:dyDescent="0.35">
      <c r="A571" s="68">
        <f>'Energy - Master'!A570</f>
        <v>46590</v>
      </c>
      <c r="B571" s="24" t="str">
        <f t="shared" si="431"/>
        <v>Jul-2027</v>
      </c>
      <c r="C571" s="34" t="str">
        <f t="shared" si="452"/>
        <v/>
      </c>
      <c r="D571" s="8"/>
      <c r="E571" s="22" t="str">
        <f t="shared" si="432"/>
        <v/>
      </c>
      <c r="F571" s="34" t="str">
        <f t="shared" si="453"/>
        <v/>
      </c>
      <c r="G571" s="8"/>
      <c r="H571" s="22" t="str">
        <f t="shared" si="433"/>
        <v/>
      </c>
      <c r="I571" s="34" t="str">
        <f t="shared" si="454"/>
        <v/>
      </c>
      <c r="J571" s="8"/>
      <c r="K571" s="22" t="str">
        <f t="shared" si="434"/>
        <v/>
      </c>
      <c r="L571" s="34" t="str">
        <f t="shared" si="455"/>
        <v/>
      </c>
      <c r="M571" s="8"/>
      <c r="N571" s="22" t="str">
        <f t="shared" si="435"/>
        <v/>
      </c>
      <c r="O571" s="34" t="str">
        <f t="shared" si="456"/>
        <v/>
      </c>
      <c r="P571" s="8"/>
      <c r="Q571" s="22" t="str">
        <f t="shared" si="436"/>
        <v/>
      </c>
      <c r="R571" s="34" t="str">
        <f t="shared" si="457"/>
        <v/>
      </c>
      <c r="S571" s="8"/>
      <c r="T571" s="22" t="str">
        <f t="shared" si="437"/>
        <v/>
      </c>
      <c r="U571" s="34" t="str">
        <f t="shared" si="458"/>
        <v/>
      </c>
      <c r="V571" s="8"/>
      <c r="W571" s="22" t="str">
        <f t="shared" si="438"/>
        <v/>
      </c>
      <c r="X571" s="34" t="str">
        <f t="shared" si="459"/>
        <v/>
      </c>
      <c r="Y571" s="8"/>
      <c r="Z571" s="22" t="str">
        <f t="shared" si="439"/>
        <v/>
      </c>
      <c r="AA571" s="34" t="str">
        <f t="shared" si="460"/>
        <v/>
      </c>
      <c r="AB571" s="8"/>
      <c r="AC571" s="22" t="str">
        <f t="shared" si="440"/>
        <v/>
      </c>
      <c r="AD571" s="34" t="str">
        <f t="shared" si="461"/>
        <v/>
      </c>
      <c r="AE571" s="8"/>
      <c r="AF571" s="22" t="str">
        <f t="shared" si="441"/>
        <v/>
      </c>
      <c r="AG571" s="34" t="str">
        <f t="shared" si="462"/>
        <v/>
      </c>
      <c r="AH571" s="8"/>
      <c r="AI571" s="22" t="str">
        <f t="shared" si="442"/>
        <v/>
      </c>
      <c r="AJ571" s="34" t="str">
        <f t="shared" si="463"/>
        <v/>
      </c>
      <c r="AK571" s="8"/>
      <c r="AL571" s="22" t="str">
        <f t="shared" si="443"/>
        <v/>
      </c>
      <c r="AM571" s="34" t="str">
        <f t="shared" si="464"/>
        <v/>
      </c>
      <c r="AN571" s="8"/>
      <c r="AO571" s="22" t="str">
        <f t="shared" si="444"/>
        <v/>
      </c>
      <c r="AP571" s="34" t="str">
        <f t="shared" si="465"/>
        <v/>
      </c>
      <c r="AQ571" s="8"/>
      <c r="AR571" s="22" t="str">
        <f t="shared" si="445"/>
        <v/>
      </c>
      <c r="AS571" s="34" t="str">
        <f t="shared" si="466"/>
        <v/>
      </c>
      <c r="AT571" s="8"/>
      <c r="AU571" s="22" t="str">
        <f t="shared" si="446"/>
        <v/>
      </c>
      <c r="AV571" s="34" t="str">
        <f t="shared" si="467"/>
        <v/>
      </c>
      <c r="AW571" s="8"/>
      <c r="AX571" s="22" t="str">
        <f t="shared" si="447"/>
        <v/>
      </c>
      <c r="AY571" s="34" t="str">
        <f t="shared" si="468"/>
        <v/>
      </c>
      <c r="AZ571" s="8"/>
      <c r="BA571" s="22" t="str">
        <f t="shared" si="448"/>
        <v/>
      </c>
      <c r="BB571" s="34" t="str">
        <f t="shared" si="469"/>
        <v/>
      </c>
      <c r="BC571" s="8"/>
      <c r="BD571" s="22" t="str">
        <f t="shared" si="449"/>
        <v/>
      </c>
      <c r="BE571" s="34" t="str">
        <f t="shared" si="470"/>
        <v/>
      </c>
      <c r="BF571" s="8"/>
      <c r="BG571" s="22" t="str">
        <f t="shared" si="450"/>
        <v/>
      </c>
      <c r="BH571" s="34" t="str">
        <f t="shared" si="471"/>
        <v/>
      </c>
      <c r="BI571" s="8"/>
      <c r="BJ571" s="22" t="str">
        <f t="shared" si="451"/>
        <v/>
      </c>
    </row>
    <row r="572" spans="1:62" ht="18" customHeight="1" x14ac:dyDescent="0.35">
      <c r="A572" s="68">
        <f>'Energy - Master'!A571</f>
        <v>46591</v>
      </c>
      <c r="B572" s="24" t="str">
        <f t="shared" si="431"/>
        <v>Jul-2027</v>
      </c>
      <c r="C572" s="34" t="str">
        <f t="shared" si="452"/>
        <v/>
      </c>
      <c r="D572" s="8"/>
      <c r="E572" s="22" t="str">
        <f t="shared" si="432"/>
        <v/>
      </c>
      <c r="F572" s="34" t="str">
        <f t="shared" si="453"/>
        <v/>
      </c>
      <c r="G572" s="8"/>
      <c r="H572" s="22" t="str">
        <f t="shared" si="433"/>
        <v/>
      </c>
      <c r="I572" s="34" t="str">
        <f t="shared" si="454"/>
        <v/>
      </c>
      <c r="J572" s="8"/>
      <c r="K572" s="22" t="str">
        <f t="shared" si="434"/>
        <v/>
      </c>
      <c r="L572" s="34" t="str">
        <f t="shared" si="455"/>
        <v/>
      </c>
      <c r="M572" s="8"/>
      <c r="N572" s="22" t="str">
        <f t="shared" si="435"/>
        <v/>
      </c>
      <c r="O572" s="34" t="str">
        <f t="shared" si="456"/>
        <v/>
      </c>
      <c r="P572" s="8"/>
      <c r="Q572" s="22" t="str">
        <f t="shared" si="436"/>
        <v/>
      </c>
      <c r="R572" s="34" t="str">
        <f t="shared" si="457"/>
        <v/>
      </c>
      <c r="S572" s="8"/>
      <c r="T572" s="22" t="str">
        <f t="shared" si="437"/>
        <v/>
      </c>
      <c r="U572" s="34" t="str">
        <f t="shared" si="458"/>
        <v/>
      </c>
      <c r="V572" s="8"/>
      <c r="W572" s="22" t="str">
        <f t="shared" si="438"/>
        <v/>
      </c>
      <c r="X572" s="34" t="str">
        <f t="shared" si="459"/>
        <v/>
      </c>
      <c r="Y572" s="8"/>
      <c r="Z572" s="22" t="str">
        <f t="shared" si="439"/>
        <v/>
      </c>
      <c r="AA572" s="34" t="str">
        <f t="shared" si="460"/>
        <v/>
      </c>
      <c r="AB572" s="8"/>
      <c r="AC572" s="22" t="str">
        <f t="shared" si="440"/>
        <v/>
      </c>
      <c r="AD572" s="34" t="str">
        <f t="shared" si="461"/>
        <v/>
      </c>
      <c r="AE572" s="8"/>
      <c r="AF572" s="22" t="str">
        <f t="shared" si="441"/>
        <v/>
      </c>
      <c r="AG572" s="34" t="str">
        <f t="shared" si="462"/>
        <v/>
      </c>
      <c r="AH572" s="8"/>
      <c r="AI572" s="22" t="str">
        <f t="shared" si="442"/>
        <v/>
      </c>
      <c r="AJ572" s="34" t="str">
        <f t="shared" si="463"/>
        <v/>
      </c>
      <c r="AK572" s="8"/>
      <c r="AL572" s="22" t="str">
        <f t="shared" si="443"/>
        <v/>
      </c>
      <c r="AM572" s="34" t="str">
        <f t="shared" si="464"/>
        <v/>
      </c>
      <c r="AN572" s="8"/>
      <c r="AO572" s="22" t="str">
        <f t="shared" si="444"/>
        <v/>
      </c>
      <c r="AP572" s="34" t="str">
        <f t="shared" si="465"/>
        <v/>
      </c>
      <c r="AQ572" s="8"/>
      <c r="AR572" s="22" t="str">
        <f t="shared" si="445"/>
        <v/>
      </c>
      <c r="AS572" s="34" t="str">
        <f t="shared" si="466"/>
        <v/>
      </c>
      <c r="AT572" s="8"/>
      <c r="AU572" s="22" t="str">
        <f t="shared" si="446"/>
        <v/>
      </c>
      <c r="AV572" s="34" t="str">
        <f t="shared" si="467"/>
        <v/>
      </c>
      <c r="AW572" s="8"/>
      <c r="AX572" s="22" t="str">
        <f t="shared" si="447"/>
        <v/>
      </c>
      <c r="AY572" s="34" t="str">
        <f t="shared" si="468"/>
        <v/>
      </c>
      <c r="AZ572" s="8"/>
      <c r="BA572" s="22" t="str">
        <f t="shared" si="448"/>
        <v/>
      </c>
      <c r="BB572" s="34" t="str">
        <f t="shared" si="469"/>
        <v/>
      </c>
      <c r="BC572" s="8"/>
      <c r="BD572" s="22" t="str">
        <f t="shared" si="449"/>
        <v/>
      </c>
      <c r="BE572" s="34" t="str">
        <f t="shared" si="470"/>
        <v/>
      </c>
      <c r="BF572" s="8"/>
      <c r="BG572" s="22" t="str">
        <f t="shared" si="450"/>
        <v/>
      </c>
      <c r="BH572" s="34" t="str">
        <f t="shared" si="471"/>
        <v/>
      </c>
      <c r="BI572" s="8"/>
      <c r="BJ572" s="22" t="str">
        <f t="shared" si="451"/>
        <v/>
      </c>
    </row>
    <row r="573" spans="1:62" ht="18" customHeight="1" x14ac:dyDescent="0.35">
      <c r="A573" s="68">
        <f>'Energy - Master'!A572</f>
        <v>46592</v>
      </c>
      <c r="B573" s="24" t="str">
        <f t="shared" si="431"/>
        <v>Jul-2027</v>
      </c>
      <c r="C573" s="34" t="str">
        <f t="shared" si="452"/>
        <v/>
      </c>
      <c r="D573" s="8"/>
      <c r="E573" s="22" t="str">
        <f t="shared" si="432"/>
        <v/>
      </c>
      <c r="F573" s="34" t="str">
        <f t="shared" si="453"/>
        <v/>
      </c>
      <c r="G573" s="8"/>
      <c r="H573" s="22" t="str">
        <f t="shared" si="433"/>
        <v/>
      </c>
      <c r="I573" s="34" t="str">
        <f t="shared" si="454"/>
        <v/>
      </c>
      <c r="J573" s="8"/>
      <c r="K573" s="22" t="str">
        <f t="shared" si="434"/>
        <v/>
      </c>
      <c r="L573" s="34" t="str">
        <f t="shared" si="455"/>
        <v/>
      </c>
      <c r="M573" s="8"/>
      <c r="N573" s="22" t="str">
        <f t="shared" si="435"/>
        <v/>
      </c>
      <c r="O573" s="34" t="str">
        <f t="shared" si="456"/>
        <v/>
      </c>
      <c r="P573" s="8"/>
      <c r="Q573" s="22" t="str">
        <f t="shared" si="436"/>
        <v/>
      </c>
      <c r="R573" s="34" t="str">
        <f t="shared" si="457"/>
        <v/>
      </c>
      <c r="S573" s="8"/>
      <c r="T573" s="22" t="str">
        <f t="shared" si="437"/>
        <v/>
      </c>
      <c r="U573" s="34" t="str">
        <f t="shared" si="458"/>
        <v/>
      </c>
      <c r="V573" s="8"/>
      <c r="W573" s="22" t="str">
        <f t="shared" si="438"/>
        <v/>
      </c>
      <c r="X573" s="34" t="str">
        <f t="shared" si="459"/>
        <v/>
      </c>
      <c r="Y573" s="8"/>
      <c r="Z573" s="22" t="str">
        <f t="shared" si="439"/>
        <v/>
      </c>
      <c r="AA573" s="34" t="str">
        <f t="shared" si="460"/>
        <v/>
      </c>
      <c r="AB573" s="8"/>
      <c r="AC573" s="22" t="str">
        <f t="shared" si="440"/>
        <v/>
      </c>
      <c r="AD573" s="34" t="str">
        <f t="shared" si="461"/>
        <v/>
      </c>
      <c r="AE573" s="8"/>
      <c r="AF573" s="22" t="str">
        <f t="shared" si="441"/>
        <v/>
      </c>
      <c r="AG573" s="34" t="str">
        <f t="shared" si="462"/>
        <v/>
      </c>
      <c r="AH573" s="8"/>
      <c r="AI573" s="22" t="str">
        <f t="shared" si="442"/>
        <v/>
      </c>
      <c r="AJ573" s="34" t="str">
        <f t="shared" si="463"/>
        <v/>
      </c>
      <c r="AK573" s="8"/>
      <c r="AL573" s="22" t="str">
        <f t="shared" si="443"/>
        <v/>
      </c>
      <c r="AM573" s="34" t="str">
        <f t="shared" si="464"/>
        <v/>
      </c>
      <c r="AN573" s="8"/>
      <c r="AO573" s="22" t="str">
        <f t="shared" si="444"/>
        <v/>
      </c>
      <c r="AP573" s="34" t="str">
        <f t="shared" si="465"/>
        <v/>
      </c>
      <c r="AQ573" s="8"/>
      <c r="AR573" s="22" t="str">
        <f t="shared" si="445"/>
        <v/>
      </c>
      <c r="AS573" s="34" t="str">
        <f t="shared" si="466"/>
        <v/>
      </c>
      <c r="AT573" s="8"/>
      <c r="AU573" s="22" t="str">
        <f t="shared" si="446"/>
        <v/>
      </c>
      <c r="AV573" s="34" t="str">
        <f t="shared" si="467"/>
        <v/>
      </c>
      <c r="AW573" s="8"/>
      <c r="AX573" s="22" t="str">
        <f t="shared" si="447"/>
        <v/>
      </c>
      <c r="AY573" s="34" t="str">
        <f t="shared" si="468"/>
        <v/>
      </c>
      <c r="AZ573" s="8"/>
      <c r="BA573" s="22" t="str">
        <f t="shared" si="448"/>
        <v/>
      </c>
      <c r="BB573" s="34" t="str">
        <f t="shared" si="469"/>
        <v/>
      </c>
      <c r="BC573" s="8"/>
      <c r="BD573" s="22" t="str">
        <f t="shared" si="449"/>
        <v/>
      </c>
      <c r="BE573" s="34" t="str">
        <f t="shared" si="470"/>
        <v/>
      </c>
      <c r="BF573" s="8"/>
      <c r="BG573" s="22" t="str">
        <f t="shared" si="450"/>
        <v/>
      </c>
      <c r="BH573" s="34" t="str">
        <f t="shared" si="471"/>
        <v/>
      </c>
      <c r="BI573" s="8"/>
      <c r="BJ573" s="22" t="str">
        <f t="shared" si="451"/>
        <v/>
      </c>
    </row>
    <row r="574" spans="1:62" ht="18" customHeight="1" x14ac:dyDescent="0.35">
      <c r="A574" s="68">
        <f>'Energy - Master'!A573</f>
        <v>46593</v>
      </c>
      <c r="B574" s="24" t="str">
        <f t="shared" si="431"/>
        <v>Jul-2027</v>
      </c>
      <c r="C574" s="34" t="str">
        <f t="shared" si="452"/>
        <v/>
      </c>
      <c r="D574" s="8"/>
      <c r="E574" s="22" t="str">
        <f t="shared" si="432"/>
        <v/>
      </c>
      <c r="F574" s="34" t="str">
        <f t="shared" si="453"/>
        <v/>
      </c>
      <c r="G574" s="8"/>
      <c r="H574" s="22" t="str">
        <f t="shared" si="433"/>
        <v/>
      </c>
      <c r="I574" s="34" t="str">
        <f t="shared" si="454"/>
        <v/>
      </c>
      <c r="J574" s="8"/>
      <c r="K574" s="22" t="str">
        <f t="shared" si="434"/>
        <v/>
      </c>
      <c r="L574" s="34" t="str">
        <f t="shared" si="455"/>
        <v/>
      </c>
      <c r="M574" s="8"/>
      <c r="N574" s="22" t="str">
        <f t="shared" si="435"/>
        <v/>
      </c>
      <c r="O574" s="34" t="str">
        <f t="shared" si="456"/>
        <v/>
      </c>
      <c r="P574" s="8"/>
      <c r="Q574" s="22" t="str">
        <f t="shared" si="436"/>
        <v/>
      </c>
      <c r="R574" s="34" t="str">
        <f t="shared" si="457"/>
        <v/>
      </c>
      <c r="S574" s="8"/>
      <c r="T574" s="22" t="str">
        <f t="shared" si="437"/>
        <v/>
      </c>
      <c r="U574" s="34" t="str">
        <f t="shared" si="458"/>
        <v/>
      </c>
      <c r="V574" s="8"/>
      <c r="W574" s="22" t="str">
        <f t="shared" si="438"/>
        <v/>
      </c>
      <c r="X574" s="34" t="str">
        <f t="shared" si="459"/>
        <v/>
      </c>
      <c r="Y574" s="8"/>
      <c r="Z574" s="22" t="str">
        <f t="shared" si="439"/>
        <v/>
      </c>
      <c r="AA574" s="34" t="str">
        <f t="shared" si="460"/>
        <v/>
      </c>
      <c r="AB574" s="8"/>
      <c r="AC574" s="22" t="str">
        <f t="shared" si="440"/>
        <v/>
      </c>
      <c r="AD574" s="34" t="str">
        <f t="shared" si="461"/>
        <v/>
      </c>
      <c r="AE574" s="8"/>
      <c r="AF574" s="22" t="str">
        <f t="shared" si="441"/>
        <v/>
      </c>
      <c r="AG574" s="34" t="str">
        <f t="shared" si="462"/>
        <v/>
      </c>
      <c r="AH574" s="8"/>
      <c r="AI574" s="22" t="str">
        <f t="shared" si="442"/>
        <v/>
      </c>
      <c r="AJ574" s="34" t="str">
        <f t="shared" si="463"/>
        <v/>
      </c>
      <c r="AK574" s="8"/>
      <c r="AL574" s="22" t="str">
        <f t="shared" si="443"/>
        <v/>
      </c>
      <c r="AM574" s="34" t="str">
        <f t="shared" si="464"/>
        <v/>
      </c>
      <c r="AN574" s="8"/>
      <c r="AO574" s="22" t="str">
        <f t="shared" si="444"/>
        <v/>
      </c>
      <c r="AP574" s="34" t="str">
        <f t="shared" si="465"/>
        <v/>
      </c>
      <c r="AQ574" s="8"/>
      <c r="AR574" s="22" t="str">
        <f t="shared" si="445"/>
        <v/>
      </c>
      <c r="AS574" s="34" t="str">
        <f t="shared" si="466"/>
        <v/>
      </c>
      <c r="AT574" s="8"/>
      <c r="AU574" s="22" t="str">
        <f t="shared" si="446"/>
        <v/>
      </c>
      <c r="AV574" s="34" t="str">
        <f t="shared" si="467"/>
        <v/>
      </c>
      <c r="AW574" s="8"/>
      <c r="AX574" s="22" t="str">
        <f t="shared" si="447"/>
        <v/>
      </c>
      <c r="AY574" s="34" t="str">
        <f t="shared" si="468"/>
        <v/>
      </c>
      <c r="AZ574" s="8"/>
      <c r="BA574" s="22" t="str">
        <f t="shared" si="448"/>
        <v/>
      </c>
      <c r="BB574" s="34" t="str">
        <f t="shared" si="469"/>
        <v/>
      </c>
      <c r="BC574" s="8"/>
      <c r="BD574" s="22" t="str">
        <f t="shared" si="449"/>
        <v/>
      </c>
      <c r="BE574" s="34" t="str">
        <f t="shared" si="470"/>
        <v/>
      </c>
      <c r="BF574" s="8"/>
      <c r="BG574" s="22" t="str">
        <f t="shared" si="450"/>
        <v/>
      </c>
      <c r="BH574" s="34" t="str">
        <f t="shared" si="471"/>
        <v/>
      </c>
      <c r="BI574" s="8"/>
      <c r="BJ574" s="22" t="str">
        <f t="shared" si="451"/>
        <v/>
      </c>
    </row>
    <row r="575" spans="1:62" ht="18" customHeight="1" x14ac:dyDescent="0.35">
      <c r="A575" s="68">
        <f>'Energy - Master'!A574</f>
        <v>46594</v>
      </c>
      <c r="B575" s="24" t="str">
        <f t="shared" si="431"/>
        <v>Jul-2027</v>
      </c>
      <c r="C575" s="34" t="str">
        <f t="shared" si="452"/>
        <v/>
      </c>
      <c r="D575" s="8"/>
      <c r="E575" s="22" t="str">
        <f t="shared" si="432"/>
        <v/>
      </c>
      <c r="F575" s="34" t="str">
        <f t="shared" si="453"/>
        <v/>
      </c>
      <c r="G575" s="8"/>
      <c r="H575" s="22" t="str">
        <f t="shared" si="433"/>
        <v/>
      </c>
      <c r="I575" s="34" t="str">
        <f t="shared" si="454"/>
        <v/>
      </c>
      <c r="J575" s="8"/>
      <c r="K575" s="22" t="str">
        <f t="shared" si="434"/>
        <v/>
      </c>
      <c r="L575" s="34" t="str">
        <f t="shared" si="455"/>
        <v/>
      </c>
      <c r="M575" s="8"/>
      <c r="N575" s="22" t="str">
        <f t="shared" si="435"/>
        <v/>
      </c>
      <c r="O575" s="34" t="str">
        <f t="shared" si="456"/>
        <v/>
      </c>
      <c r="P575" s="8"/>
      <c r="Q575" s="22" t="str">
        <f t="shared" si="436"/>
        <v/>
      </c>
      <c r="R575" s="34" t="str">
        <f t="shared" si="457"/>
        <v/>
      </c>
      <c r="S575" s="8"/>
      <c r="T575" s="22" t="str">
        <f t="shared" si="437"/>
        <v/>
      </c>
      <c r="U575" s="34" t="str">
        <f t="shared" si="458"/>
        <v/>
      </c>
      <c r="V575" s="8"/>
      <c r="W575" s="22" t="str">
        <f t="shared" si="438"/>
        <v/>
      </c>
      <c r="X575" s="34" t="str">
        <f t="shared" si="459"/>
        <v/>
      </c>
      <c r="Y575" s="8"/>
      <c r="Z575" s="22" t="str">
        <f t="shared" si="439"/>
        <v/>
      </c>
      <c r="AA575" s="34" t="str">
        <f t="shared" si="460"/>
        <v/>
      </c>
      <c r="AB575" s="8"/>
      <c r="AC575" s="22" t="str">
        <f t="shared" si="440"/>
        <v/>
      </c>
      <c r="AD575" s="34" t="str">
        <f t="shared" si="461"/>
        <v/>
      </c>
      <c r="AE575" s="8"/>
      <c r="AF575" s="22" t="str">
        <f t="shared" si="441"/>
        <v/>
      </c>
      <c r="AG575" s="34" t="str">
        <f t="shared" si="462"/>
        <v/>
      </c>
      <c r="AH575" s="8"/>
      <c r="AI575" s="22" t="str">
        <f t="shared" si="442"/>
        <v/>
      </c>
      <c r="AJ575" s="34" t="str">
        <f t="shared" si="463"/>
        <v/>
      </c>
      <c r="AK575" s="8"/>
      <c r="AL575" s="22" t="str">
        <f t="shared" si="443"/>
        <v/>
      </c>
      <c r="AM575" s="34" t="str">
        <f t="shared" si="464"/>
        <v/>
      </c>
      <c r="AN575" s="8"/>
      <c r="AO575" s="22" t="str">
        <f t="shared" si="444"/>
        <v/>
      </c>
      <c r="AP575" s="34" t="str">
        <f t="shared" si="465"/>
        <v/>
      </c>
      <c r="AQ575" s="8"/>
      <c r="AR575" s="22" t="str">
        <f t="shared" si="445"/>
        <v/>
      </c>
      <c r="AS575" s="34" t="str">
        <f t="shared" si="466"/>
        <v/>
      </c>
      <c r="AT575" s="8"/>
      <c r="AU575" s="22" t="str">
        <f t="shared" si="446"/>
        <v/>
      </c>
      <c r="AV575" s="34" t="str">
        <f t="shared" si="467"/>
        <v/>
      </c>
      <c r="AW575" s="8"/>
      <c r="AX575" s="22" t="str">
        <f t="shared" si="447"/>
        <v/>
      </c>
      <c r="AY575" s="34" t="str">
        <f t="shared" si="468"/>
        <v/>
      </c>
      <c r="AZ575" s="8"/>
      <c r="BA575" s="22" t="str">
        <f t="shared" si="448"/>
        <v/>
      </c>
      <c r="BB575" s="34" t="str">
        <f t="shared" si="469"/>
        <v/>
      </c>
      <c r="BC575" s="8"/>
      <c r="BD575" s="22" t="str">
        <f t="shared" si="449"/>
        <v/>
      </c>
      <c r="BE575" s="34" t="str">
        <f t="shared" si="470"/>
        <v/>
      </c>
      <c r="BF575" s="8"/>
      <c r="BG575" s="22" t="str">
        <f t="shared" si="450"/>
        <v/>
      </c>
      <c r="BH575" s="34" t="str">
        <f t="shared" si="471"/>
        <v/>
      </c>
      <c r="BI575" s="8"/>
      <c r="BJ575" s="22" t="str">
        <f t="shared" si="451"/>
        <v/>
      </c>
    </row>
    <row r="576" spans="1:62" ht="18" customHeight="1" x14ac:dyDescent="0.35">
      <c r="A576" s="68">
        <f>'Energy - Master'!A575</f>
        <v>46595</v>
      </c>
      <c r="B576" s="24" t="str">
        <f t="shared" si="431"/>
        <v>Jul-2027</v>
      </c>
      <c r="C576" s="34" t="str">
        <f t="shared" si="452"/>
        <v/>
      </c>
      <c r="D576" s="8"/>
      <c r="E576" s="22" t="str">
        <f t="shared" si="432"/>
        <v/>
      </c>
      <c r="F576" s="34" t="str">
        <f t="shared" si="453"/>
        <v/>
      </c>
      <c r="G576" s="8"/>
      <c r="H576" s="22" t="str">
        <f t="shared" si="433"/>
        <v/>
      </c>
      <c r="I576" s="34" t="str">
        <f t="shared" si="454"/>
        <v/>
      </c>
      <c r="J576" s="8"/>
      <c r="K576" s="22" t="str">
        <f t="shared" si="434"/>
        <v/>
      </c>
      <c r="L576" s="34" t="str">
        <f t="shared" si="455"/>
        <v/>
      </c>
      <c r="M576" s="8"/>
      <c r="N576" s="22" t="str">
        <f t="shared" si="435"/>
        <v/>
      </c>
      <c r="O576" s="34" t="str">
        <f t="shared" si="456"/>
        <v/>
      </c>
      <c r="P576" s="8"/>
      <c r="Q576" s="22" t="str">
        <f t="shared" si="436"/>
        <v/>
      </c>
      <c r="R576" s="34" t="str">
        <f t="shared" si="457"/>
        <v/>
      </c>
      <c r="S576" s="8"/>
      <c r="T576" s="22" t="str">
        <f t="shared" si="437"/>
        <v/>
      </c>
      <c r="U576" s="34" t="str">
        <f t="shared" si="458"/>
        <v/>
      </c>
      <c r="V576" s="8"/>
      <c r="W576" s="22" t="str">
        <f t="shared" si="438"/>
        <v/>
      </c>
      <c r="X576" s="34" t="str">
        <f t="shared" si="459"/>
        <v/>
      </c>
      <c r="Y576" s="8"/>
      <c r="Z576" s="22" t="str">
        <f t="shared" si="439"/>
        <v/>
      </c>
      <c r="AA576" s="34" t="str">
        <f t="shared" si="460"/>
        <v/>
      </c>
      <c r="AB576" s="8"/>
      <c r="AC576" s="22" t="str">
        <f t="shared" si="440"/>
        <v/>
      </c>
      <c r="AD576" s="34" t="str">
        <f t="shared" si="461"/>
        <v/>
      </c>
      <c r="AE576" s="8"/>
      <c r="AF576" s="22" t="str">
        <f t="shared" si="441"/>
        <v/>
      </c>
      <c r="AG576" s="34" t="str">
        <f t="shared" si="462"/>
        <v/>
      </c>
      <c r="AH576" s="8"/>
      <c r="AI576" s="22" t="str">
        <f t="shared" si="442"/>
        <v/>
      </c>
      <c r="AJ576" s="34" t="str">
        <f t="shared" si="463"/>
        <v/>
      </c>
      <c r="AK576" s="8"/>
      <c r="AL576" s="22" t="str">
        <f t="shared" si="443"/>
        <v/>
      </c>
      <c r="AM576" s="34" t="str">
        <f t="shared" si="464"/>
        <v/>
      </c>
      <c r="AN576" s="8"/>
      <c r="AO576" s="22" t="str">
        <f t="shared" si="444"/>
        <v/>
      </c>
      <c r="AP576" s="34" t="str">
        <f t="shared" si="465"/>
        <v/>
      </c>
      <c r="AQ576" s="8"/>
      <c r="AR576" s="22" t="str">
        <f t="shared" si="445"/>
        <v/>
      </c>
      <c r="AS576" s="34" t="str">
        <f t="shared" si="466"/>
        <v/>
      </c>
      <c r="AT576" s="8"/>
      <c r="AU576" s="22" t="str">
        <f t="shared" si="446"/>
        <v/>
      </c>
      <c r="AV576" s="34" t="str">
        <f t="shared" si="467"/>
        <v/>
      </c>
      <c r="AW576" s="8"/>
      <c r="AX576" s="22" t="str">
        <f t="shared" si="447"/>
        <v/>
      </c>
      <c r="AY576" s="34" t="str">
        <f t="shared" si="468"/>
        <v/>
      </c>
      <c r="AZ576" s="8"/>
      <c r="BA576" s="22" t="str">
        <f t="shared" si="448"/>
        <v/>
      </c>
      <c r="BB576" s="34" t="str">
        <f t="shared" si="469"/>
        <v/>
      </c>
      <c r="BC576" s="8"/>
      <c r="BD576" s="22" t="str">
        <f t="shared" si="449"/>
        <v/>
      </c>
      <c r="BE576" s="34" t="str">
        <f t="shared" si="470"/>
        <v/>
      </c>
      <c r="BF576" s="8"/>
      <c r="BG576" s="22" t="str">
        <f t="shared" si="450"/>
        <v/>
      </c>
      <c r="BH576" s="34" t="str">
        <f t="shared" si="471"/>
        <v/>
      </c>
      <c r="BI576" s="8"/>
      <c r="BJ576" s="22" t="str">
        <f t="shared" si="451"/>
        <v/>
      </c>
    </row>
    <row r="577" spans="1:62" ht="18" customHeight="1" x14ac:dyDescent="0.35">
      <c r="A577" s="68">
        <f>'Energy - Master'!A576</f>
        <v>46596</v>
      </c>
      <c r="B577" s="24" t="str">
        <f t="shared" si="431"/>
        <v>Jul-2027</v>
      </c>
      <c r="C577" s="34" t="str">
        <f t="shared" si="452"/>
        <v/>
      </c>
      <c r="D577" s="8"/>
      <c r="E577" s="22" t="str">
        <f t="shared" si="432"/>
        <v/>
      </c>
      <c r="F577" s="34" t="str">
        <f t="shared" si="453"/>
        <v/>
      </c>
      <c r="G577" s="8"/>
      <c r="H577" s="22" t="str">
        <f t="shared" si="433"/>
        <v/>
      </c>
      <c r="I577" s="34" t="str">
        <f t="shared" si="454"/>
        <v/>
      </c>
      <c r="J577" s="8"/>
      <c r="K577" s="22" t="str">
        <f t="shared" si="434"/>
        <v/>
      </c>
      <c r="L577" s="34" t="str">
        <f t="shared" si="455"/>
        <v/>
      </c>
      <c r="M577" s="8"/>
      <c r="N577" s="22" t="str">
        <f t="shared" si="435"/>
        <v/>
      </c>
      <c r="O577" s="34" t="str">
        <f t="shared" si="456"/>
        <v/>
      </c>
      <c r="P577" s="8"/>
      <c r="Q577" s="22" t="str">
        <f t="shared" si="436"/>
        <v/>
      </c>
      <c r="R577" s="34" t="str">
        <f t="shared" si="457"/>
        <v/>
      </c>
      <c r="S577" s="8"/>
      <c r="T577" s="22" t="str">
        <f t="shared" si="437"/>
        <v/>
      </c>
      <c r="U577" s="34" t="str">
        <f t="shared" si="458"/>
        <v/>
      </c>
      <c r="V577" s="8"/>
      <c r="W577" s="22" t="str">
        <f t="shared" si="438"/>
        <v/>
      </c>
      <c r="X577" s="34" t="str">
        <f t="shared" si="459"/>
        <v/>
      </c>
      <c r="Y577" s="8"/>
      <c r="Z577" s="22" t="str">
        <f t="shared" si="439"/>
        <v/>
      </c>
      <c r="AA577" s="34" t="str">
        <f t="shared" si="460"/>
        <v/>
      </c>
      <c r="AB577" s="8"/>
      <c r="AC577" s="22" t="str">
        <f t="shared" si="440"/>
        <v/>
      </c>
      <c r="AD577" s="34" t="str">
        <f t="shared" si="461"/>
        <v/>
      </c>
      <c r="AE577" s="8"/>
      <c r="AF577" s="22" t="str">
        <f t="shared" si="441"/>
        <v/>
      </c>
      <c r="AG577" s="34" t="str">
        <f t="shared" si="462"/>
        <v/>
      </c>
      <c r="AH577" s="8"/>
      <c r="AI577" s="22" t="str">
        <f t="shared" si="442"/>
        <v/>
      </c>
      <c r="AJ577" s="34" t="str">
        <f t="shared" si="463"/>
        <v/>
      </c>
      <c r="AK577" s="8"/>
      <c r="AL577" s="22" t="str">
        <f t="shared" si="443"/>
        <v/>
      </c>
      <c r="AM577" s="34" t="str">
        <f t="shared" si="464"/>
        <v/>
      </c>
      <c r="AN577" s="8"/>
      <c r="AO577" s="22" t="str">
        <f t="shared" si="444"/>
        <v/>
      </c>
      <c r="AP577" s="34" t="str">
        <f t="shared" si="465"/>
        <v/>
      </c>
      <c r="AQ577" s="8"/>
      <c r="AR577" s="22" t="str">
        <f t="shared" si="445"/>
        <v/>
      </c>
      <c r="AS577" s="34" t="str">
        <f t="shared" si="466"/>
        <v/>
      </c>
      <c r="AT577" s="8"/>
      <c r="AU577" s="22" t="str">
        <f t="shared" si="446"/>
        <v/>
      </c>
      <c r="AV577" s="34" t="str">
        <f t="shared" si="467"/>
        <v/>
      </c>
      <c r="AW577" s="8"/>
      <c r="AX577" s="22" t="str">
        <f t="shared" si="447"/>
        <v/>
      </c>
      <c r="AY577" s="34" t="str">
        <f t="shared" si="468"/>
        <v/>
      </c>
      <c r="AZ577" s="8"/>
      <c r="BA577" s="22" t="str">
        <f t="shared" si="448"/>
        <v/>
      </c>
      <c r="BB577" s="34" t="str">
        <f t="shared" si="469"/>
        <v/>
      </c>
      <c r="BC577" s="8"/>
      <c r="BD577" s="22" t="str">
        <f t="shared" si="449"/>
        <v/>
      </c>
      <c r="BE577" s="34" t="str">
        <f t="shared" si="470"/>
        <v/>
      </c>
      <c r="BF577" s="8"/>
      <c r="BG577" s="22" t="str">
        <f t="shared" si="450"/>
        <v/>
      </c>
      <c r="BH577" s="34" t="str">
        <f t="shared" si="471"/>
        <v/>
      </c>
      <c r="BI577" s="8"/>
      <c r="BJ577" s="22" t="str">
        <f t="shared" si="451"/>
        <v/>
      </c>
    </row>
    <row r="578" spans="1:62" ht="18" customHeight="1" x14ac:dyDescent="0.35">
      <c r="A578" s="68">
        <f>'Energy - Master'!A577</f>
        <v>46597</v>
      </c>
      <c r="B578" s="24" t="str">
        <f t="shared" si="431"/>
        <v>Jul-2027</v>
      </c>
      <c r="C578" s="34" t="str">
        <f t="shared" si="452"/>
        <v/>
      </c>
      <c r="D578" s="8"/>
      <c r="E578" s="22" t="str">
        <f t="shared" si="432"/>
        <v/>
      </c>
      <c r="F578" s="34" t="str">
        <f t="shared" si="453"/>
        <v/>
      </c>
      <c r="G578" s="8"/>
      <c r="H578" s="22" t="str">
        <f t="shared" si="433"/>
        <v/>
      </c>
      <c r="I578" s="34" t="str">
        <f t="shared" si="454"/>
        <v/>
      </c>
      <c r="J578" s="8"/>
      <c r="K578" s="22" t="str">
        <f t="shared" si="434"/>
        <v/>
      </c>
      <c r="L578" s="34" t="str">
        <f t="shared" si="455"/>
        <v/>
      </c>
      <c r="M578" s="8"/>
      <c r="N578" s="22" t="str">
        <f t="shared" si="435"/>
        <v/>
      </c>
      <c r="O578" s="34" t="str">
        <f t="shared" si="456"/>
        <v/>
      </c>
      <c r="P578" s="8"/>
      <c r="Q578" s="22" t="str">
        <f t="shared" si="436"/>
        <v/>
      </c>
      <c r="R578" s="34" t="str">
        <f t="shared" si="457"/>
        <v/>
      </c>
      <c r="S578" s="8"/>
      <c r="T578" s="22" t="str">
        <f t="shared" si="437"/>
        <v/>
      </c>
      <c r="U578" s="34" t="str">
        <f t="shared" si="458"/>
        <v/>
      </c>
      <c r="V578" s="8"/>
      <c r="W578" s="22" t="str">
        <f t="shared" si="438"/>
        <v/>
      </c>
      <c r="X578" s="34" t="str">
        <f t="shared" si="459"/>
        <v/>
      </c>
      <c r="Y578" s="8"/>
      <c r="Z578" s="22" t="str">
        <f t="shared" si="439"/>
        <v/>
      </c>
      <c r="AA578" s="34" t="str">
        <f t="shared" si="460"/>
        <v/>
      </c>
      <c r="AB578" s="8"/>
      <c r="AC578" s="22" t="str">
        <f t="shared" si="440"/>
        <v/>
      </c>
      <c r="AD578" s="34" t="str">
        <f t="shared" si="461"/>
        <v/>
      </c>
      <c r="AE578" s="8"/>
      <c r="AF578" s="22" t="str">
        <f t="shared" si="441"/>
        <v/>
      </c>
      <c r="AG578" s="34" t="str">
        <f t="shared" si="462"/>
        <v/>
      </c>
      <c r="AH578" s="8"/>
      <c r="AI578" s="22" t="str">
        <f t="shared" si="442"/>
        <v/>
      </c>
      <c r="AJ578" s="34" t="str">
        <f t="shared" si="463"/>
        <v/>
      </c>
      <c r="AK578" s="8"/>
      <c r="AL578" s="22" t="str">
        <f t="shared" si="443"/>
        <v/>
      </c>
      <c r="AM578" s="34" t="str">
        <f t="shared" si="464"/>
        <v/>
      </c>
      <c r="AN578" s="8"/>
      <c r="AO578" s="22" t="str">
        <f t="shared" si="444"/>
        <v/>
      </c>
      <c r="AP578" s="34" t="str">
        <f t="shared" si="465"/>
        <v/>
      </c>
      <c r="AQ578" s="8"/>
      <c r="AR578" s="22" t="str">
        <f t="shared" si="445"/>
        <v/>
      </c>
      <c r="AS578" s="34" t="str">
        <f t="shared" si="466"/>
        <v/>
      </c>
      <c r="AT578" s="8"/>
      <c r="AU578" s="22" t="str">
        <f t="shared" si="446"/>
        <v/>
      </c>
      <c r="AV578" s="34" t="str">
        <f t="shared" si="467"/>
        <v/>
      </c>
      <c r="AW578" s="8"/>
      <c r="AX578" s="22" t="str">
        <f t="shared" si="447"/>
        <v/>
      </c>
      <c r="AY578" s="34" t="str">
        <f t="shared" si="468"/>
        <v/>
      </c>
      <c r="AZ578" s="8"/>
      <c r="BA578" s="22" t="str">
        <f t="shared" si="448"/>
        <v/>
      </c>
      <c r="BB578" s="34" t="str">
        <f t="shared" si="469"/>
        <v/>
      </c>
      <c r="BC578" s="8"/>
      <c r="BD578" s="22" t="str">
        <f t="shared" si="449"/>
        <v/>
      </c>
      <c r="BE578" s="34" t="str">
        <f t="shared" si="470"/>
        <v/>
      </c>
      <c r="BF578" s="8"/>
      <c r="BG578" s="22" t="str">
        <f t="shared" si="450"/>
        <v/>
      </c>
      <c r="BH578" s="34" t="str">
        <f t="shared" si="471"/>
        <v/>
      </c>
      <c r="BI578" s="8"/>
      <c r="BJ578" s="22" t="str">
        <f t="shared" si="451"/>
        <v/>
      </c>
    </row>
    <row r="579" spans="1:62" ht="18" customHeight="1" x14ac:dyDescent="0.35">
      <c r="A579" s="68">
        <f>'Energy - Master'!A578</f>
        <v>46598</v>
      </c>
      <c r="B579" s="24" t="str">
        <f t="shared" si="431"/>
        <v>Jul-2027</v>
      </c>
      <c r="C579" s="34" t="str">
        <f t="shared" si="452"/>
        <v/>
      </c>
      <c r="D579" s="8"/>
      <c r="E579" s="22" t="str">
        <f t="shared" si="432"/>
        <v/>
      </c>
      <c r="F579" s="34" t="str">
        <f t="shared" si="453"/>
        <v/>
      </c>
      <c r="G579" s="8"/>
      <c r="H579" s="22" t="str">
        <f t="shared" si="433"/>
        <v/>
      </c>
      <c r="I579" s="34" t="str">
        <f t="shared" si="454"/>
        <v/>
      </c>
      <c r="J579" s="8"/>
      <c r="K579" s="22" t="str">
        <f t="shared" si="434"/>
        <v/>
      </c>
      <c r="L579" s="34" t="str">
        <f t="shared" si="455"/>
        <v/>
      </c>
      <c r="M579" s="8"/>
      <c r="N579" s="22" t="str">
        <f t="shared" si="435"/>
        <v/>
      </c>
      <c r="O579" s="34" t="str">
        <f t="shared" si="456"/>
        <v/>
      </c>
      <c r="P579" s="8"/>
      <c r="Q579" s="22" t="str">
        <f t="shared" si="436"/>
        <v/>
      </c>
      <c r="R579" s="34" t="str">
        <f t="shared" si="457"/>
        <v/>
      </c>
      <c r="S579" s="8"/>
      <c r="T579" s="22" t="str">
        <f t="shared" si="437"/>
        <v/>
      </c>
      <c r="U579" s="34" t="str">
        <f t="shared" si="458"/>
        <v/>
      </c>
      <c r="V579" s="8"/>
      <c r="W579" s="22" t="str">
        <f t="shared" si="438"/>
        <v/>
      </c>
      <c r="X579" s="34" t="str">
        <f t="shared" si="459"/>
        <v/>
      </c>
      <c r="Y579" s="8"/>
      <c r="Z579" s="22" t="str">
        <f t="shared" si="439"/>
        <v/>
      </c>
      <c r="AA579" s="34" t="str">
        <f t="shared" si="460"/>
        <v/>
      </c>
      <c r="AB579" s="8"/>
      <c r="AC579" s="22" t="str">
        <f t="shared" si="440"/>
        <v/>
      </c>
      <c r="AD579" s="34" t="str">
        <f t="shared" si="461"/>
        <v/>
      </c>
      <c r="AE579" s="8"/>
      <c r="AF579" s="22" t="str">
        <f t="shared" si="441"/>
        <v/>
      </c>
      <c r="AG579" s="34" t="str">
        <f t="shared" si="462"/>
        <v/>
      </c>
      <c r="AH579" s="8"/>
      <c r="AI579" s="22" t="str">
        <f t="shared" si="442"/>
        <v/>
      </c>
      <c r="AJ579" s="34" t="str">
        <f t="shared" si="463"/>
        <v/>
      </c>
      <c r="AK579" s="8"/>
      <c r="AL579" s="22" t="str">
        <f t="shared" si="443"/>
        <v/>
      </c>
      <c r="AM579" s="34" t="str">
        <f t="shared" si="464"/>
        <v/>
      </c>
      <c r="AN579" s="8"/>
      <c r="AO579" s="22" t="str">
        <f t="shared" si="444"/>
        <v/>
      </c>
      <c r="AP579" s="34" t="str">
        <f t="shared" si="465"/>
        <v/>
      </c>
      <c r="AQ579" s="8"/>
      <c r="AR579" s="22" t="str">
        <f t="shared" si="445"/>
        <v/>
      </c>
      <c r="AS579" s="34" t="str">
        <f t="shared" si="466"/>
        <v/>
      </c>
      <c r="AT579" s="8"/>
      <c r="AU579" s="22" t="str">
        <f t="shared" si="446"/>
        <v/>
      </c>
      <c r="AV579" s="34" t="str">
        <f t="shared" si="467"/>
        <v/>
      </c>
      <c r="AW579" s="8"/>
      <c r="AX579" s="22" t="str">
        <f t="shared" si="447"/>
        <v/>
      </c>
      <c r="AY579" s="34" t="str">
        <f t="shared" si="468"/>
        <v/>
      </c>
      <c r="AZ579" s="8"/>
      <c r="BA579" s="22" t="str">
        <f t="shared" si="448"/>
        <v/>
      </c>
      <c r="BB579" s="34" t="str">
        <f t="shared" si="469"/>
        <v/>
      </c>
      <c r="BC579" s="8"/>
      <c r="BD579" s="22" t="str">
        <f t="shared" si="449"/>
        <v/>
      </c>
      <c r="BE579" s="34" t="str">
        <f t="shared" si="470"/>
        <v/>
      </c>
      <c r="BF579" s="8"/>
      <c r="BG579" s="22" t="str">
        <f t="shared" si="450"/>
        <v/>
      </c>
      <c r="BH579" s="34" t="str">
        <f t="shared" si="471"/>
        <v/>
      </c>
      <c r="BI579" s="8"/>
      <c r="BJ579" s="22" t="str">
        <f t="shared" si="451"/>
        <v/>
      </c>
    </row>
    <row r="580" spans="1:62" ht="18" customHeight="1" x14ac:dyDescent="0.35">
      <c r="A580" s="68">
        <f>'Energy - Master'!A579</f>
        <v>46599</v>
      </c>
      <c r="B580" s="24" t="str">
        <f t="shared" ref="B580:B643" si="472">IF(A580="","",TEXT(A580,"MMM-YYYY"))</f>
        <v>Jul-2027</v>
      </c>
      <c r="C580" s="34" t="str">
        <f t="shared" si="452"/>
        <v/>
      </c>
      <c r="D580" s="8"/>
      <c r="E580" s="22" t="str">
        <f t="shared" ref="E580:E643" si="473">IF(OR(C580="",D580=""),"",D580-C580)</f>
        <v/>
      </c>
      <c r="F580" s="34" t="str">
        <f t="shared" si="453"/>
        <v/>
      </c>
      <c r="G580" s="8"/>
      <c r="H580" s="22" t="str">
        <f t="shared" ref="H580:H643" si="474">IF(OR(F580="",G580=""),"",G580-F580)</f>
        <v/>
      </c>
      <c r="I580" s="34" t="str">
        <f t="shared" si="454"/>
        <v/>
      </c>
      <c r="J580" s="8"/>
      <c r="K580" s="22" t="str">
        <f t="shared" ref="K580:K643" si="475">IF(OR(I580="",J580=""),"",J580-I580)</f>
        <v/>
      </c>
      <c r="L580" s="34" t="str">
        <f t="shared" si="455"/>
        <v/>
      </c>
      <c r="M580" s="8"/>
      <c r="N580" s="22" t="str">
        <f t="shared" ref="N580:N643" si="476">IF(OR(L580="",M580=""),"",M580-L580)</f>
        <v/>
      </c>
      <c r="O580" s="34" t="str">
        <f t="shared" si="456"/>
        <v/>
      </c>
      <c r="P580" s="8"/>
      <c r="Q580" s="22" t="str">
        <f t="shared" ref="Q580:Q643" si="477">IF(OR(O580="",P580=""),"",P580-O580)</f>
        <v/>
      </c>
      <c r="R580" s="34" t="str">
        <f t="shared" si="457"/>
        <v/>
      </c>
      <c r="S580" s="8"/>
      <c r="T580" s="22" t="str">
        <f t="shared" ref="T580:T643" si="478">IF(OR(R580="",S580=""),"",S580-R580)</f>
        <v/>
      </c>
      <c r="U580" s="34" t="str">
        <f t="shared" si="458"/>
        <v/>
      </c>
      <c r="V580" s="8"/>
      <c r="W580" s="22" t="str">
        <f t="shared" ref="W580:W643" si="479">IF(OR(U580="",V580=""),"",V580-U580)</f>
        <v/>
      </c>
      <c r="X580" s="34" t="str">
        <f t="shared" si="459"/>
        <v/>
      </c>
      <c r="Y580" s="8"/>
      <c r="Z580" s="22" t="str">
        <f t="shared" ref="Z580:Z643" si="480">IF(OR(X580="",Y580=""),"",Y580-X580)</f>
        <v/>
      </c>
      <c r="AA580" s="34" t="str">
        <f t="shared" si="460"/>
        <v/>
      </c>
      <c r="AB580" s="8"/>
      <c r="AC580" s="22" t="str">
        <f t="shared" ref="AC580:AC643" si="481">IF(OR(AA580="",AB580=""),"",AB580-AA580)</f>
        <v/>
      </c>
      <c r="AD580" s="34" t="str">
        <f t="shared" si="461"/>
        <v/>
      </c>
      <c r="AE580" s="8"/>
      <c r="AF580" s="22" t="str">
        <f t="shared" ref="AF580:AF643" si="482">IF(OR(AD580="",AE580=""),"",AE580-AD580)</f>
        <v/>
      </c>
      <c r="AG580" s="34" t="str">
        <f t="shared" si="462"/>
        <v/>
      </c>
      <c r="AH580" s="8"/>
      <c r="AI580" s="22" t="str">
        <f t="shared" ref="AI580:AI643" si="483">IF(OR(AG580="",AH580=""),"",AH580-AG580)</f>
        <v/>
      </c>
      <c r="AJ580" s="34" t="str">
        <f t="shared" si="463"/>
        <v/>
      </c>
      <c r="AK580" s="8"/>
      <c r="AL580" s="22" t="str">
        <f t="shared" ref="AL580:AL643" si="484">IF(OR(AJ580="",AK580=""),"",AK580-AJ580)</f>
        <v/>
      </c>
      <c r="AM580" s="34" t="str">
        <f t="shared" si="464"/>
        <v/>
      </c>
      <c r="AN580" s="8"/>
      <c r="AO580" s="22" t="str">
        <f t="shared" ref="AO580:AO643" si="485">IF(OR(AM580="",AN580=""),"",AN580-AM580)</f>
        <v/>
      </c>
      <c r="AP580" s="34" t="str">
        <f t="shared" si="465"/>
        <v/>
      </c>
      <c r="AQ580" s="8"/>
      <c r="AR580" s="22" t="str">
        <f t="shared" ref="AR580:AR643" si="486">IF(OR(AP580="",AQ580=""),"",AQ580-AP580)</f>
        <v/>
      </c>
      <c r="AS580" s="34" t="str">
        <f t="shared" si="466"/>
        <v/>
      </c>
      <c r="AT580" s="8"/>
      <c r="AU580" s="22" t="str">
        <f t="shared" ref="AU580:AU643" si="487">IF(OR(AS580="",AT580=""),"",AT580-AS580)</f>
        <v/>
      </c>
      <c r="AV580" s="34" t="str">
        <f t="shared" si="467"/>
        <v/>
      </c>
      <c r="AW580" s="8"/>
      <c r="AX580" s="22" t="str">
        <f t="shared" ref="AX580:AX643" si="488">IF(OR(AV580="",AW580=""),"",AW580-AV580)</f>
        <v/>
      </c>
      <c r="AY580" s="34" t="str">
        <f t="shared" si="468"/>
        <v/>
      </c>
      <c r="AZ580" s="8"/>
      <c r="BA580" s="22" t="str">
        <f t="shared" ref="BA580:BA643" si="489">IF(OR(AY580="",AZ580=""),"",AZ580-AY580)</f>
        <v/>
      </c>
      <c r="BB580" s="34" t="str">
        <f t="shared" si="469"/>
        <v/>
      </c>
      <c r="BC580" s="8"/>
      <c r="BD580" s="22" t="str">
        <f t="shared" ref="BD580:BD643" si="490">IF(OR(BB580="",BC580=""),"",BC580-BB580)</f>
        <v/>
      </c>
      <c r="BE580" s="34" t="str">
        <f t="shared" si="470"/>
        <v/>
      </c>
      <c r="BF580" s="8"/>
      <c r="BG580" s="22" t="str">
        <f t="shared" ref="BG580:BG643" si="491">IF(OR(BE580="",BF580=""),"",BF580-BE580)</f>
        <v/>
      </c>
      <c r="BH580" s="34" t="str">
        <f t="shared" si="471"/>
        <v/>
      </c>
      <c r="BI580" s="8"/>
      <c r="BJ580" s="22" t="str">
        <f t="shared" ref="BJ580:BJ643" si="492">IF(OR(BH580="",BI580=""),"",BI580-BH580)</f>
        <v/>
      </c>
    </row>
    <row r="581" spans="1:62" ht="18" customHeight="1" x14ac:dyDescent="0.35">
      <c r="A581" s="68">
        <f>'Energy - Master'!A580</f>
        <v>46600</v>
      </c>
      <c r="B581" s="24" t="str">
        <f t="shared" si="472"/>
        <v>Aug-2027</v>
      </c>
      <c r="C581" s="34" t="str">
        <f t="shared" ref="C581:C644" si="493">IF(D580="","",D580)</f>
        <v/>
      </c>
      <c r="D581" s="8"/>
      <c r="E581" s="22" t="str">
        <f t="shared" si="473"/>
        <v/>
      </c>
      <c r="F581" s="34" t="str">
        <f t="shared" ref="F581:F644" si="494">IF(G580="","",G580)</f>
        <v/>
      </c>
      <c r="G581" s="8"/>
      <c r="H581" s="22" t="str">
        <f t="shared" si="474"/>
        <v/>
      </c>
      <c r="I581" s="34" t="str">
        <f t="shared" ref="I581:I644" si="495">IF(J580="","",J580)</f>
        <v/>
      </c>
      <c r="J581" s="8"/>
      <c r="K581" s="22" t="str">
        <f t="shared" si="475"/>
        <v/>
      </c>
      <c r="L581" s="34" t="str">
        <f t="shared" ref="L581:L644" si="496">IF(M580="","",M580)</f>
        <v/>
      </c>
      <c r="M581" s="8"/>
      <c r="N581" s="22" t="str">
        <f t="shared" si="476"/>
        <v/>
      </c>
      <c r="O581" s="34" t="str">
        <f t="shared" ref="O581:O644" si="497">IF(P580="","",P580)</f>
        <v/>
      </c>
      <c r="P581" s="8"/>
      <c r="Q581" s="22" t="str">
        <f t="shared" si="477"/>
        <v/>
      </c>
      <c r="R581" s="34" t="str">
        <f t="shared" ref="R581:R644" si="498">IF(S580="","",S580)</f>
        <v/>
      </c>
      <c r="S581" s="8"/>
      <c r="T581" s="22" t="str">
        <f t="shared" si="478"/>
        <v/>
      </c>
      <c r="U581" s="34" t="str">
        <f t="shared" ref="U581:U644" si="499">IF(V580="","",V580)</f>
        <v/>
      </c>
      <c r="V581" s="8"/>
      <c r="W581" s="22" t="str">
        <f t="shared" si="479"/>
        <v/>
      </c>
      <c r="X581" s="34" t="str">
        <f t="shared" ref="X581:X644" si="500">IF(Y580="","",Y580)</f>
        <v/>
      </c>
      <c r="Y581" s="8"/>
      <c r="Z581" s="22" t="str">
        <f t="shared" si="480"/>
        <v/>
      </c>
      <c r="AA581" s="34" t="str">
        <f t="shared" ref="AA581:AA644" si="501">IF(AB580="","",AB580)</f>
        <v/>
      </c>
      <c r="AB581" s="8"/>
      <c r="AC581" s="22" t="str">
        <f t="shared" si="481"/>
        <v/>
      </c>
      <c r="AD581" s="34" t="str">
        <f t="shared" ref="AD581:AD644" si="502">IF(AE580="","",AE580)</f>
        <v/>
      </c>
      <c r="AE581" s="8"/>
      <c r="AF581" s="22" t="str">
        <f t="shared" si="482"/>
        <v/>
      </c>
      <c r="AG581" s="34" t="str">
        <f t="shared" ref="AG581:AG644" si="503">IF(AH580="","",AH580)</f>
        <v/>
      </c>
      <c r="AH581" s="8"/>
      <c r="AI581" s="22" t="str">
        <f t="shared" si="483"/>
        <v/>
      </c>
      <c r="AJ581" s="34" t="str">
        <f t="shared" ref="AJ581:AJ644" si="504">IF(AK580="","",AK580)</f>
        <v/>
      </c>
      <c r="AK581" s="8"/>
      <c r="AL581" s="22" t="str">
        <f t="shared" si="484"/>
        <v/>
      </c>
      <c r="AM581" s="34" t="str">
        <f t="shared" ref="AM581:AM644" si="505">IF(AN580="","",AN580)</f>
        <v/>
      </c>
      <c r="AN581" s="8"/>
      <c r="AO581" s="22" t="str">
        <f t="shared" si="485"/>
        <v/>
      </c>
      <c r="AP581" s="34" t="str">
        <f t="shared" ref="AP581:AP644" si="506">IF(AQ580="","",AQ580)</f>
        <v/>
      </c>
      <c r="AQ581" s="8"/>
      <c r="AR581" s="22" t="str">
        <f t="shared" si="486"/>
        <v/>
      </c>
      <c r="AS581" s="34" t="str">
        <f t="shared" ref="AS581:AS644" si="507">IF(AT580="","",AT580)</f>
        <v/>
      </c>
      <c r="AT581" s="8"/>
      <c r="AU581" s="22" t="str">
        <f t="shared" si="487"/>
        <v/>
      </c>
      <c r="AV581" s="34" t="str">
        <f t="shared" ref="AV581:AV644" si="508">IF(AW580="","",AW580)</f>
        <v/>
      </c>
      <c r="AW581" s="8"/>
      <c r="AX581" s="22" t="str">
        <f t="shared" si="488"/>
        <v/>
      </c>
      <c r="AY581" s="34" t="str">
        <f t="shared" ref="AY581:AY644" si="509">IF(AZ580="","",AZ580)</f>
        <v/>
      </c>
      <c r="AZ581" s="8"/>
      <c r="BA581" s="22" t="str">
        <f t="shared" si="489"/>
        <v/>
      </c>
      <c r="BB581" s="34" t="str">
        <f t="shared" ref="BB581:BB644" si="510">IF(BC580="","",BC580)</f>
        <v/>
      </c>
      <c r="BC581" s="8"/>
      <c r="BD581" s="22" t="str">
        <f t="shared" si="490"/>
        <v/>
      </c>
      <c r="BE581" s="34" t="str">
        <f t="shared" ref="BE581:BE644" si="511">IF(BF580="","",BF580)</f>
        <v/>
      </c>
      <c r="BF581" s="8"/>
      <c r="BG581" s="22" t="str">
        <f t="shared" si="491"/>
        <v/>
      </c>
      <c r="BH581" s="34" t="str">
        <f t="shared" ref="BH581:BH644" si="512">IF(BI580="","",BI580)</f>
        <v/>
      </c>
      <c r="BI581" s="8"/>
      <c r="BJ581" s="22" t="str">
        <f t="shared" si="492"/>
        <v/>
      </c>
    </row>
    <row r="582" spans="1:62" ht="18" customHeight="1" x14ac:dyDescent="0.35">
      <c r="A582" s="68">
        <f>'Energy - Master'!A581</f>
        <v>46601</v>
      </c>
      <c r="B582" s="24" t="str">
        <f t="shared" si="472"/>
        <v>Aug-2027</v>
      </c>
      <c r="C582" s="34" t="str">
        <f t="shared" si="493"/>
        <v/>
      </c>
      <c r="D582" s="8"/>
      <c r="E582" s="22" t="str">
        <f t="shared" si="473"/>
        <v/>
      </c>
      <c r="F582" s="34" t="str">
        <f t="shared" si="494"/>
        <v/>
      </c>
      <c r="G582" s="8"/>
      <c r="H582" s="22" t="str">
        <f t="shared" si="474"/>
        <v/>
      </c>
      <c r="I582" s="34" t="str">
        <f t="shared" si="495"/>
        <v/>
      </c>
      <c r="J582" s="8"/>
      <c r="K582" s="22" t="str">
        <f t="shared" si="475"/>
        <v/>
      </c>
      <c r="L582" s="34" t="str">
        <f t="shared" si="496"/>
        <v/>
      </c>
      <c r="M582" s="8"/>
      <c r="N582" s="22" t="str">
        <f t="shared" si="476"/>
        <v/>
      </c>
      <c r="O582" s="34" t="str">
        <f t="shared" si="497"/>
        <v/>
      </c>
      <c r="P582" s="8"/>
      <c r="Q582" s="22" t="str">
        <f t="shared" si="477"/>
        <v/>
      </c>
      <c r="R582" s="34" t="str">
        <f t="shared" si="498"/>
        <v/>
      </c>
      <c r="S582" s="8"/>
      <c r="T582" s="22" t="str">
        <f t="shared" si="478"/>
        <v/>
      </c>
      <c r="U582" s="34" t="str">
        <f t="shared" si="499"/>
        <v/>
      </c>
      <c r="V582" s="8"/>
      <c r="W582" s="22" t="str">
        <f t="shared" si="479"/>
        <v/>
      </c>
      <c r="X582" s="34" t="str">
        <f t="shared" si="500"/>
        <v/>
      </c>
      <c r="Y582" s="8"/>
      <c r="Z582" s="22" t="str">
        <f t="shared" si="480"/>
        <v/>
      </c>
      <c r="AA582" s="34" t="str">
        <f t="shared" si="501"/>
        <v/>
      </c>
      <c r="AB582" s="8"/>
      <c r="AC582" s="22" t="str">
        <f t="shared" si="481"/>
        <v/>
      </c>
      <c r="AD582" s="34" t="str">
        <f t="shared" si="502"/>
        <v/>
      </c>
      <c r="AE582" s="8"/>
      <c r="AF582" s="22" t="str">
        <f t="shared" si="482"/>
        <v/>
      </c>
      <c r="AG582" s="34" t="str">
        <f t="shared" si="503"/>
        <v/>
      </c>
      <c r="AH582" s="8"/>
      <c r="AI582" s="22" t="str">
        <f t="shared" si="483"/>
        <v/>
      </c>
      <c r="AJ582" s="34" t="str">
        <f t="shared" si="504"/>
        <v/>
      </c>
      <c r="AK582" s="8"/>
      <c r="AL582" s="22" t="str">
        <f t="shared" si="484"/>
        <v/>
      </c>
      <c r="AM582" s="34" t="str">
        <f t="shared" si="505"/>
        <v/>
      </c>
      <c r="AN582" s="8"/>
      <c r="AO582" s="22" t="str">
        <f t="shared" si="485"/>
        <v/>
      </c>
      <c r="AP582" s="34" t="str">
        <f t="shared" si="506"/>
        <v/>
      </c>
      <c r="AQ582" s="8"/>
      <c r="AR582" s="22" t="str">
        <f t="shared" si="486"/>
        <v/>
      </c>
      <c r="AS582" s="34" t="str">
        <f t="shared" si="507"/>
        <v/>
      </c>
      <c r="AT582" s="8"/>
      <c r="AU582" s="22" t="str">
        <f t="shared" si="487"/>
        <v/>
      </c>
      <c r="AV582" s="34" t="str">
        <f t="shared" si="508"/>
        <v/>
      </c>
      <c r="AW582" s="8"/>
      <c r="AX582" s="22" t="str">
        <f t="shared" si="488"/>
        <v/>
      </c>
      <c r="AY582" s="34" t="str">
        <f t="shared" si="509"/>
        <v/>
      </c>
      <c r="AZ582" s="8"/>
      <c r="BA582" s="22" t="str">
        <f t="shared" si="489"/>
        <v/>
      </c>
      <c r="BB582" s="34" t="str">
        <f t="shared" si="510"/>
        <v/>
      </c>
      <c r="BC582" s="8"/>
      <c r="BD582" s="22" t="str">
        <f t="shared" si="490"/>
        <v/>
      </c>
      <c r="BE582" s="34" t="str">
        <f t="shared" si="511"/>
        <v/>
      </c>
      <c r="BF582" s="8"/>
      <c r="BG582" s="22" t="str">
        <f t="shared" si="491"/>
        <v/>
      </c>
      <c r="BH582" s="34" t="str">
        <f t="shared" si="512"/>
        <v/>
      </c>
      <c r="BI582" s="8"/>
      <c r="BJ582" s="22" t="str">
        <f t="shared" si="492"/>
        <v/>
      </c>
    </row>
    <row r="583" spans="1:62" ht="18" customHeight="1" x14ac:dyDescent="0.35">
      <c r="A583" s="68">
        <f>'Energy - Master'!A582</f>
        <v>46602</v>
      </c>
      <c r="B583" s="24" t="str">
        <f t="shared" si="472"/>
        <v>Aug-2027</v>
      </c>
      <c r="C583" s="34" t="str">
        <f t="shared" si="493"/>
        <v/>
      </c>
      <c r="D583" s="8"/>
      <c r="E583" s="22" t="str">
        <f t="shared" si="473"/>
        <v/>
      </c>
      <c r="F583" s="34" t="str">
        <f t="shared" si="494"/>
        <v/>
      </c>
      <c r="G583" s="8"/>
      <c r="H583" s="22" t="str">
        <f t="shared" si="474"/>
        <v/>
      </c>
      <c r="I583" s="34" t="str">
        <f t="shared" si="495"/>
        <v/>
      </c>
      <c r="J583" s="8"/>
      <c r="K583" s="22" t="str">
        <f t="shared" si="475"/>
        <v/>
      </c>
      <c r="L583" s="34" t="str">
        <f t="shared" si="496"/>
        <v/>
      </c>
      <c r="M583" s="8"/>
      <c r="N583" s="22" t="str">
        <f t="shared" si="476"/>
        <v/>
      </c>
      <c r="O583" s="34" t="str">
        <f t="shared" si="497"/>
        <v/>
      </c>
      <c r="P583" s="8"/>
      <c r="Q583" s="22" t="str">
        <f t="shared" si="477"/>
        <v/>
      </c>
      <c r="R583" s="34" t="str">
        <f t="shared" si="498"/>
        <v/>
      </c>
      <c r="S583" s="8"/>
      <c r="T583" s="22" t="str">
        <f t="shared" si="478"/>
        <v/>
      </c>
      <c r="U583" s="34" t="str">
        <f t="shared" si="499"/>
        <v/>
      </c>
      <c r="V583" s="8"/>
      <c r="W583" s="22" t="str">
        <f t="shared" si="479"/>
        <v/>
      </c>
      <c r="X583" s="34" t="str">
        <f t="shared" si="500"/>
        <v/>
      </c>
      <c r="Y583" s="8"/>
      <c r="Z583" s="22" t="str">
        <f t="shared" si="480"/>
        <v/>
      </c>
      <c r="AA583" s="34" t="str">
        <f t="shared" si="501"/>
        <v/>
      </c>
      <c r="AB583" s="8"/>
      <c r="AC583" s="22" t="str">
        <f t="shared" si="481"/>
        <v/>
      </c>
      <c r="AD583" s="34" t="str">
        <f t="shared" si="502"/>
        <v/>
      </c>
      <c r="AE583" s="8"/>
      <c r="AF583" s="22" t="str">
        <f t="shared" si="482"/>
        <v/>
      </c>
      <c r="AG583" s="34" t="str">
        <f t="shared" si="503"/>
        <v/>
      </c>
      <c r="AH583" s="8"/>
      <c r="AI583" s="22" t="str">
        <f t="shared" si="483"/>
        <v/>
      </c>
      <c r="AJ583" s="34" t="str">
        <f t="shared" si="504"/>
        <v/>
      </c>
      <c r="AK583" s="8"/>
      <c r="AL583" s="22" t="str">
        <f t="shared" si="484"/>
        <v/>
      </c>
      <c r="AM583" s="34" t="str">
        <f t="shared" si="505"/>
        <v/>
      </c>
      <c r="AN583" s="8"/>
      <c r="AO583" s="22" t="str">
        <f t="shared" si="485"/>
        <v/>
      </c>
      <c r="AP583" s="34" t="str">
        <f t="shared" si="506"/>
        <v/>
      </c>
      <c r="AQ583" s="8"/>
      <c r="AR583" s="22" t="str">
        <f t="shared" si="486"/>
        <v/>
      </c>
      <c r="AS583" s="34" t="str">
        <f t="shared" si="507"/>
        <v/>
      </c>
      <c r="AT583" s="8"/>
      <c r="AU583" s="22" t="str">
        <f t="shared" si="487"/>
        <v/>
      </c>
      <c r="AV583" s="34" t="str">
        <f t="shared" si="508"/>
        <v/>
      </c>
      <c r="AW583" s="8"/>
      <c r="AX583" s="22" t="str">
        <f t="shared" si="488"/>
        <v/>
      </c>
      <c r="AY583" s="34" t="str">
        <f t="shared" si="509"/>
        <v/>
      </c>
      <c r="AZ583" s="8"/>
      <c r="BA583" s="22" t="str">
        <f t="shared" si="489"/>
        <v/>
      </c>
      <c r="BB583" s="34" t="str">
        <f t="shared" si="510"/>
        <v/>
      </c>
      <c r="BC583" s="8"/>
      <c r="BD583" s="22" t="str">
        <f t="shared" si="490"/>
        <v/>
      </c>
      <c r="BE583" s="34" t="str">
        <f t="shared" si="511"/>
        <v/>
      </c>
      <c r="BF583" s="8"/>
      <c r="BG583" s="22" t="str">
        <f t="shared" si="491"/>
        <v/>
      </c>
      <c r="BH583" s="34" t="str">
        <f t="shared" si="512"/>
        <v/>
      </c>
      <c r="BI583" s="8"/>
      <c r="BJ583" s="22" t="str">
        <f t="shared" si="492"/>
        <v/>
      </c>
    </row>
    <row r="584" spans="1:62" ht="18" customHeight="1" x14ac:dyDescent="0.35">
      <c r="A584" s="68">
        <f>'Energy - Master'!A583</f>
        <v>46603</v>
      </c>
      <c r="B584" s="24" t="str">
        <f t="shared" si="472"/>
        <v>Aug-2027</v>
      </c>
      <c r="C584" s="34" t="str">
        <f t="shared" si="493"/>
        <v/>
      </c>
      <c r="D584" s="8"/>
      <c r="E584" s="22" t="str">
        <f t="shared" si="473"/>
        <v/>
      </c>
      <c r="F584" s="34" t="str">
        <f t="shared" si="494"/>
        <v/>
      </c>
      <c r="G584" s="8"/>
      <c r="H584" s="22" t="str">
        <f t="shared" si="474"/>
        <v/>
      </c>
      <c r="I584" s="34" t="str">
        <f t="shared" si="495"/>
        <v/>
      </c>
      <c r="J584" s="8"/>
      <c r="K584" s="22" t="str">
        <f t="shared" si="475"/>
        <v/>
      </c>
      <c r="L584" s="34" t="str">
        <f t="shared" si="496"/>
        <v/>
      </c>
      <c r="M584" s="8"/>
      <c r="N584" s="22" t="str">
        <f t="shared" si="476"/>
        <v/>
      </c>
      <c r="O584" s="34" t="str">
        <f t="shared" si="497"/>
        <v/>
      </c>
      <c r="P584" s="8"/>
      <c r="Q584" s="22" t="str">
        <f t="shared" si="477"/>
        <v/>
      </c>
      <c r="R584" s="34" t="str">
        <f t="shared" si="498"/>
        <v/>
      </c>
      <c r="S584" s="8"/>
      <c r="T584" s="22" t="str">
        <f t="shared" si="478"/>
        <v/>
      </c>
      <c r="U584" s="34" t="str">
        <f t="shared" si="499"/>
        <v/>
      </c>
      <c r="V584" s="8"/>
      <c r="W584" s="22" t="str">
        <f t="shared" si="479"/>
        <v/>
      </c>
      <c r="X584" s="34" t="str">
        <f t="shared" si="500"/>
        <v/>
      </c>
      <c r="Y584" s="8"/>
      <c r="Z584" s="22" t="str">
        <f t="shared" si="480"/>
        <v/>
      </c>
      <c r="AA584" s="34" t="str">
        <f t="shared" si="501"/>
        <v/>
      </c>
      <c r="AB584" s="8"/>
      <c r="AC584" s="22" t="str">
        <f t="shared" si="481"/>
        <v/>
      </c>
      <c r="AD584" s="34" t="str">
        <f t="shared" si="502"/>
        <v/>
      </c>
      <c r="AE584" s="8"/>
      <c r="AF584" s="22" t="str">
        <f t="shared" si="482"/>
        <v/>
      </c>
      <c r="AG584" s="34" t="str">
        <f t="shared" si="503"/>
        <v/>
      </c>
      <c r="AH584" s="8"/>
      <c r="AI584" s="22" t="str">
        <f t="shared" si="483"/>
        <v/>
      </c>
      <c r="AJ584" s="34" t="str">
        <f t="shared" si="504"/>
        <v/>
      </c>
      <c r="AK584" s="8"/>
      <c r="AL584" s="22" t="str">
        <f t="shared" si="484"/>
        <v/>
      </c>
      <c r="AM584" s="34" t="str">
        <f t="shared" si="505"/>
        <v/>
      </c>
      <c r="AN584" s="8"/>
      <c r="AO584" s="22" t="str">
        <f t="shared" si="485"/>
        <v/>
      </c>
      <c r="AP584" s="34" t="str">
        <f t="shared" si="506"/>
        <v/>
      </c>
      <c r="AQ584" s="8"/>
      <c r="AR584" s="22" t="str">
        <f t="shared" si="486"/>
        <v/>
      </c>
      <c r="AS584" s="34" t="str">
        <f t="shared" si="507"/>
        <v/>
      </c>
      <c r="AT584" s="8"/>
      <c r="AU584" s="22" t="str">
        <f t="shared" si="487"/>
        <v/>
      </c>
      <c r="AV584" s="34" t="str">
        <f t="shared" si="508"/>
        <v/>
      </c>
      <c r="AW584" s="8"/>
      <c r="AX584" s="22" t="str">
        <f t="shared" si="488"/>
        <v/>
      </c>
      <c r="AY584" s="34" t="str">
        <f t="shared" si="509"/>
        <v/>
      </c>
      <c r="AZ584" s="8"/>
      <c r="BA584" s="22" t="str">
        <f t="shared" si="489"/>
        <v/>
      </c>
      <c r="BB584" s="34" t="str">
        <f t="shared" si="510"/>
        <v/>
      </c>
      <c r="BC584" s="8"/>
      <c r="BD584" s="22" t="str">
        <f t="shared" si="490"/>
        <v/>
      </c>
      <c r="BE584" s="34" t="str">
        <f t="shared" si="511"/>
        <v/>
      </c>
      <c r="BF584" s="8"/>
      <c r="BG584" s="22" t="str">
        <f t="shared" si="491"/>
        <v/>
      </c>
      <c r="BH584" s="34" t="str">
        <f t="shared" si="512"/>
        <v/>
      </c>
      <c r="BI584" s="8"/>
      <c r="BJ584" s="22" t="str">
        <f t="shared" si="492"/>
        <v/>
      </c>
    </row>
    <row r="585" spans="1:62" ht="18" customHeight="1" x14ac:dyDescent="0.35">
      <c r="A585" s="68">
        <f>'Energy - Master'!A584</f>
        <v>46604</v>
      </c>
      <c r="B585" s="24" t="str">
        <f t="shared" si="472"/>
        <v>Aug-2027</v>
      </c>
      <c r="C585" s="34" t="str">
        <f t="shared" si="493"/>
        <v/>
      </c>
      <c r="D585" s="8"/>
      <c r="E585" s="22" t="str">
        <f t="shared" si="473"/>
        <v/>
      </c>
      <c r="F585" s="34" t="str">
        <f t="shared" si="494"/>
        <v/>
      </c>
      <c r="G585" s="8"/>
      <c r="H585" s="22" t="str">
        <f t="shared" si="474"/>
        <v/>
      </c>
      <c r="I585" s="34" t="str">
        <f t="shared" si="495"/>
        <v/>
      </c>
      <c r="J585" s="8"/>
      <c r="K585" s="22" t="str">
        <f t="shared" si="475"/>
        <v/>
      </c>
      <c r="L585" s="34" t="str">
        <f t="shared" si="496"/>
        <v/>
      </c>
      <c r="M585" s="8"/>
      <c r="N585" s="22" t="str">
        <f t="shared" si="476"/>
        <v/>
      </c>
      <c r="O585" s="34" t="str">
        <f t="shared" si="497"/>
        <v/>
      </c>
      <c r="P585" s="8"/>
      <c r="Q585" s="22" t="str">
        <f t="shared" si="477"/>
        <v/>
      </c>
      <c r="R585" s="34" t="str">
        <f t="shared" si="498"/>
        <v/>
      </c>
      <c r="S585" s="8"/>
      <c r="T585" s="22" t="str">
        <f t="shared" si="478"/>
        <v/>
      </c>
      <c r="U585" s="34" t="str">
        <f t="shared" si="499"/>
        <v/>
      </c>
      <c r="V585" s="8"/>
      <c r="W585" s="22" t="str">
        <f t="shared" si="479"/>
        <v/>
      </c>
      <c r="X585" s="34" t="str">
        <f t="shared" si="500"/>
        <v/>
      </c>
      <c r="Y585" s="8"/>
      <c r="Z585" s="22" t="str">
        <f t="shared" si="480"/>
        <v/>
      </c>
      <c r="AA585" s="34" t="str">
        <f t="shared" si="501"/>
        <v/>
      </c>
      <c r="AB585" s="8"/>
      <c r="AC585" s="22" t="str">
        <f t="shared" si="481"/>
        <v/>
      </c>
      <c r="AD585" s="34" t="str">
        <f t="shared" si="502"/>
        <v/>
      </c>
      <c r="AE585" s="8"/>
      <c r="AF585" s="22" t="str">
        <f t="shared" si="482"/>
        <v/>
      </c>
      <c r="AG585" s="34" t="str">
        <f t="shared" si="503"/>
        <v/>
      </c>
      <c r="AH585" s="8"/>
      <c r="AI585" s="22" t="str">
        <f t="shared" si="483"/>
        <v/>
      </c>
      <c r="AJ585" s="34" t="str">
        <f t="shared" si="504"/>
        <v/>
      </c>
      <c r="AK585" s="8"/>
      <c r="AL585" s="22" t="str">
        <f t="shared" si="484"/>
        <v/>
      </c>
      <c r="AM585" s="34" t="str">
        <f t="shared" si="505"/>
        <v/>
      </c>
      <c r="AN585" s="8"/>
      <c r="AO585" s="22" t="str">
        <f t="shared" si="485"/>
        <v/>
      </c>
      <c r="AP585" s="34" t="str">
        <f t="shared" si="506"/>
        <v/>
      </c>
      <c r="AQ585" s="8"/>
      <c r="AR585" s="22" t="str">
        <f t="shared" si="486"/>
        <v/>
      </c>
      <c r="AS585" s="34" t="str">
        <f t="shared" si="507"/>
        <v/>
      </c>
      <c r="AT585" s="8"/>
      <c r="AU585" s="22" t="str">
        <f t="shared" si="487"/>
        <v/>
      </c>
      <c r="AV585" s="34" t="str">
        <f t="shared" si="508"/>
        <v/>
      </c>
      <c r="AW585" s="8"/>
      <c r="AX585" s="22" t="str">
        <f t="shared" si="488"/>
        <v/>
      </c>
      <c r="AY585" s="34" t="str">
        <f t="shared" si="509"/>
        <v/>
      </c>
      <c r="AZ585" s="8"/>
      <c r="BA585" s="22" t="str">
        <f t="shared" si="489"/>
        <v/>
      </c>
      <c r="BB585" s="34" t="str">
        <f t="shared" si="510"/>
        <v/>
      </c>
      <c r="BC585" s="8"/>
      <c r="BD585" s="22" t="str">
        <f t="shared" si="490"/>
        <v/>
      </c>
      <c r="BE585" s="34" t="str">
        <f t="shared" si="511"/>
        <v/>
      </c>
      <c r="BF585" s="8"/>
      <c r="BG585" s="22" t="str">
        <f t="shared" si="491"/>
        <v/>
      </c>
      <c r="BH585" s="34" t="str">
        <f t="shared" si="512"/>
        <v/>
      </c>
      <c r="BI585" s="8"/>
      <c r="BJ585" s="22" t="str">
        <f t="shared" si="492"/>
        <v/>
      </c>
    </row>
    <row r="586" spans="1:62" ht="18" customHeight="1" x14ac:dyDescent="0.35">
      <c r="A586" s="68">
        <f>'Energy - Master'!A585</f>
        <v>46605</v>
      </c>
      <c r="B586" s="24" t="str">
        <f t="shared" si="472"/>
        <v>Aug-2027</v>
      </c>
      <c r="C586" s="34" t="str">
        <f t="shared" si="493"/>
        <v/>
      </c>
      <c r="D586" s="8"/>
      <c r="E586" s="22" t="str">
        <f t="shared" si="473"/>
        <v/>
      </c>
      <c r="F586" s="34" t="str">
        <f t="shared" si="494"/>
        <v/>
      </c>
      <c r="G586" s="8"/>
      <c r="H586" s="22" t="str">
        <f t="shared" si="474"/>
        <v/>
      </c>
      <c r="I586" s="34" t="str">
        <f t="shared" si="495"/>
        <v/>
      </c>
      <c r="J586" s="8"/>
      <c r="K586" s="22" t="str">
        <f t="shared" si="475"/>
        <v/>
      </c>
      <c r="L586" s="34" t="str">
        <f t="shared" si="496"/>
        <v/>
      </c>
      <c r="M586" s="8"/>
      <c r="N586" s="22" t="str">
        <f t="shared" si="476"/>
        <v/>
      </c>
      <c r="O586" s="34" t="str">
        <f t="shared" si="497"/>
        <v/>
      </c>
      <c r="P586" s="8"/>
      <c r="Q586" s="22" t="str">
        <f t="shared" si="477"/>
        <v/>
      </c>
      <c r="R586" s="34" t="str">
        <f t="shared" si="498"/>
        <v/>
      </c>
      <c r="S586" s="8"/>
      <c r="T586" s="22" t="str">
        <f t="shared" si="478"/>
        <v/>
      </c>
      <c r="U586" s="34" t="str">
        <f t="shared" si="499"/>
        <v/>
      </c>
      <c r="V586" s="8"/>
      <c r="W586" s="22" t="str">
        <f t="shared" si="479"/>
        <v/>
      </c>
      <c r="X586" s="34" t="str">
        <f t="shared" si="500"/>
        <v/>
      </c>
      <c r="Y586" s="8"/>
      <c r="Z586" s="22" t="str">
        <f t="shared" si="480"/>
        <v/>
      </c>
      <c r="AA586" s="34" t="str">
        <f t="shared" si="501"/>
        <v/>
      </c>
      <c r="AB586" s="8"/>
      <c r="AC586" s="22" t="str">
        <f t="shared" si="481"/>
        <v/>
      </c>
      <c r="AD586" s="34" t="str">
        <f t="shared" si="502"/>
        <v/>
      </c>
      <c r="AE586" s="8"/>
      <c r="AF586" s="22" t="str">
        <f t="shared" si="482"/>
        <v/>
      </c>
      <c r="AG586" s="34" t="str">
        <f t="shared" si="503"/>
        <v/>
      </c>
      <c r="AH586" s="8"/>
      <c r="AI586" s="22" t="str">
        <f t="shared" si="483"/>
        <v/>
      </c>
      <c r="AJ586" s="34" t="str">
        <f t="shared" si="504"/>
        <v/>
      </c>
      <c r="AK586" s="8"/>
      <c r="AL586" s="22" t="str">
        <f t="shared" si="484"/>
        <v/>
      </c>
      <c r="AM586" s="34" t="str">
        <f t="shared" si="505"/>
        <v/>
      </c>
      <c r="AN586" s="8"/>
      <c r="AO586" s="22" t="str">
        <f t="shared" si="485"/>
        <v/>
      </c>
      <c r="AP586" s="34" t="str">
        <f t="shared" si="506"/>
        <v/>
      </c>
      <c r="AQ586" s="8"/>
      <c r="AR586" s="22" t="str">
        <f t="shared" si="486"/>
        <v/>
      </c>
      <c r="AS586" s="34" t="str">
        <f t="shared" si="507"/>
        <v/>
      </c>
      <c r="AT586" s="8"/>
      <c r="AU586" s="22" t="str">
        <f t="shared" si="487"/>
        <v/>
      </c>
      <c r="AV586" s="34" t="str">
        <f t="shared" si="508"/>
        <v/>
      </c>
      <c r="AW586" s="8"/>
      <c r="AX586" s="22" t="str">
        <f t="shared" si="488"/>
        <v/>
      </c>
      <c r="AY586" s="34" t="str">
        <f t="shared" si="509"/>
        <v/>
      </c>
      <c r="AZ586" s="8"/>
      <c r="BA586" s="22" t="str">
        <f t="shared" si="489"/>
        <v/>
      </c>
      <c r="BB586" s="34" t="str">
        <f t="shared" si="510"/>
        <v/>
      </c>
      <c r="BC586" s="8"/>
      <c r="BD586" s="22" t="str">
        <f t="shared" si="490"/>
        <v/>
      </c>
      <c r="BE586" s="34" t="str">
        <f t="shared" si="511"/>
        <v/>
      </c>
      <c r="BF586" s="8"/>
      <c r="BG586" s="22" t="str">
        <f t="shared" si="491"/>
        <v/>
      </c>
      <c r="BH586" s="34" t="str">
        <f t="shared" si="512"/>
        <v/>
      </c>
      <c r="BI586" s="8"/>
      <c r="BJ586" s="22" t="str">
        <f t="shared" si="492"/>
        <v/>
      </c>
    </row>
    <row r="587" spans="1:62" ht="18" customHeight="1" x14ac:dyDescent="0.35">
      <c r="A587" s="68">
        <f>'Energy - Master'!A586</f>
        <v>46606</v>
      </c>
      <c r="B587" s="24" t="str">
        <f t="shared" si="472"/>
        <v>Aug-2027</v>
      </c>
      <c r="C587" s="34" t="str">
        <f t="shared" si="493"/>
        <v/>
      </c>
      <c r="D587" s="8"/>
      <c r="E587" s="22" t="str">
        <f t="shared" si="473"/>
        <v/>
      </c>
      <c r="F587" s="34" t="str">
        <f t="shared" si="494"/>
        <v/>
      </c>
      <c r="G587" s="8"/>
      <c r="H587" s="22" t="str">
        <f t="shared" si="474"/>
        <v/>
      </c>
      <c r="I587" s="34" t="str">
        <f t="shared" si="495"/>
        <v/>
      </c>
      <c r="J587" s="8"/>
      <c r="K587" s="22" t="str">
        <f t="shared" si="475"/>
        <v/>
      </c>
      <c r="L587" s="34" t="str">
        <f t="shared" si="496"/>
        <v/>
      </c>
      <c r="M587" s="8"/>
      <c r="N587" s="22" t="str">
        <f t="shared" si="476"/>
        <v/>
      </c>
      <c r="O587" s="34" t="str">
        <f t="shared" si="497"/>
        <v/>
      </c>
      <c r="P587" s="8"/>
      <c r="Q587" s="22" t="str">
        <f t="shared" si="477"/>
        <v/>
      </c>
      <c r="R587" s="34" t="str">
        <f t="shared" si="498"/>
        <v/>
      </c>
      <c r="S587" s="8"/>
      <c r="T587" s="22" t="str">
        <f t="shared" si="478"/>
        <v/>
      </c>
      <c r="U587" s="34" t="str">
        <f t="shared" si="499"/>
        <v/>
      </c>
      <c r="V587" s="8"/>
      <c r="W587" s="22" t="str">
        <f t="shared" si="479"/>
        <v/>
      </c>
      <c r="X587" s="34" t="str">
        <f t="shared" si="500"/>
        <v/>
      </c>
      <c r="Y587" s="8"/>
      <c r="Z587" s="22" t="str">
        <f t="shared" si="480"/>
        <v/>
      </c>
      <c r="AA587" s="34" t="str">
        <f t="shared" si="501"/>
        <v/>
      </c>
      <c r="AB587" s="8"/>
      <c r="AC587" s="22" t="str">
        <f t="shared" si="481"/>
        <v/>
      </c>
      <c r="AD587" s="34" t="str">
        <f t="shared" si="502"/>
        <v/>
      </c>
      <c r="AE587" s="8"/>
      <c r="AF587" s="22" t="str">
        <f t="shared" si="482"/>
        <v/>
      </c>
      <c r="AG587" s="34" t="str">
        <f t="shared" si="503"/>
        <v/>
      </c>
      <c r="AH587" s="8"/>
      <c r="AI587" s="22" t="str">
        <f t="shared" si="483"/>
        <v/>
      </c>
      <c r="AJ587" s="34" t="str">
        <f t="shared" si="504"/>
        <v/>
      </c>
      <c r="AK587" s="8"/>
      <c r="AL587" s="22" t="str">
        <f t="shared" si="484"/>
        <v/>
      </c>
      <c r="AM587" s="34" t="str">
        <f t="shared" si="505"/>
        <v/>
      </c>
      <c r="AN587" s="8"/>
      <c r="AO587" s="22" t="str">
        <f t="shared" si="485"/>
        <v/>
      </c>
      <c r="AP587" s="34" t="str">
        <f t="shared" si="506"/>
        <v/>
      </c>
      <c r="AQ587" s="8"/>
      <c r="AR587" s="22" t="str">
        <f t="shared" si="486"/>
        <v/>
      </c>
      <c r="AS587" s="34" t="str">
        <f t="shared" si="507"/>
        <v/>
      </c>
      <c r="AT587" s="8"/>
      <c r="AU587" s="22" t="str">
        <f t="shared" si="487"/>
        <v/>
      </c>
      <c r="AV587" s="34" t="str">
        <f t="shared" si="508"/>
        <v/>
      </c>
      <c r="AW587" s="8"/>
      <c r="AX587" s="22" t="str">
        <f t="shared" si="488"/>
        <v/>
      </c>
      <c r="AY587" s="34" t="str">
        <f t="shared" si="509"/>
        <v/>
      </c>
      <c r="AZ587" s="8"/>
      <c r="BA587" s="22" t="str">
        <f t="shared" si="489"/>
        <v/>
      </c>
      <c r="BB587" s="34" t="str">
        <f t="shared" si="510"/>
        <v/>
      </c>
      <c r="BC587" s="8"/>
      <c r="BD587" s="22" t="str">
        <f t="shared" si="490"/>
        <v/>
      </c>
      <c r="BE587" s="34" t="str">
        <f t="shared" si="511"/>
        <v/>
      </c>
      <c r="BF587" s="8"/>
      <c r="BG587" s="22" t="str">
        <f t="shared" si="491"/>
        <v/>
      </c>
      <c r="BH587" s="34" t="str">
        <f t="shared" si="512"/>
        <v/>
      </c>
      <c r="BI587" s="8"/>
      <c r="BJ587" s="22" t="str">
        <f t="shared" si="492"/>
        <v/>
      </c>
    </row>
    <row r="588" spans="1:62" ht="18" customHeight="1" x14ac:dyDescent="0.35">
      <c r="A588" s="68">
        <f>'Energy - Master'!A587</f>
        <v>46607</v>
      </c>
      <c r="B588" s="24" t="str">
        <f t="shared" si="472"/>
        <v>Aug-2027</v>
      </c>
      <c r="C588" s="34" t="str">
        <f t="shared" si="493"/>
        <v/>
      </c>
      <c r="D588" s="8"/>
      <c r="E588" s="22" t="str">
        <f t="shared" si="473"/>
        <v/>
      </c>
      <c r="F588" s="34" t="str">
        <f t="shared" si="494"/>
        <v/>
      </c>
      <c r="G588" s="8"/>
      <c r="H588" s="22" t="str">
        <f t="shared" si="474"/>
        <v/>
      </c>
      <c r="I588" s="34" t="str">
        <f t="shared" si="495"/>
        <v/>
      </c>
      <c r="J588" s="8"/>
      <c r="K588" s="22" t="str">
        <f t="shared" si="475"/>
        <v/>
      </c>
      <c r="L588" s="34" t="str">
        <f t="shared" si="496"/>
        <v/>
      </c>
      <c r="M588" s="8"/>
      <c r="N588" s="22" t="str">
        <f t="shared" si="476"/>
        <v/>
      </c>
      <c r="O588" s="34" t="str">
        <f t="shared" si="497"/>
        <v/>
      </c>
      <c r="P588" s="8"/>
      <c r="Q588" s="22" t="str">
        <f t="shared" si="477"/>
        <v/>
      </c>
      <c r="R588" s="34" t="str">
        <f t="shared" si="498"/>
        <v/>
      </c>
      <c r="S588" s="8"/>
      <c r="T588" s="22" t="str">
        <f t="shared" si="478"/>
        <v/>
      </c>
      <c r="U588" s="34" t="str">
        <f t="shared" si="499"/>
        <v/>
      </c>
      <c r="V588" s="8"/>
      <c r="W588" s="22" t="str">
        <f t="shared" si="479"/>
        <v/>
      </c>
      <c r="X588" s="34" t="str">
        <f t="shared" si="500"/>
        <v/>
      </c>
      <c r="Y588" s="8"/>
      <c r="Z588" s="22" t="str">
        <f t="shared" si="480"/>
        <v/>
      </c>
      <c r="AA588" s="34" t="str">
        <f t="shared" si="501"/>
        <v/>
      </c>
      <c r="AB588" s="8"/>
      <c r="AC588" s="22" t="str">
        <f t="shared" si="481"/>
        <v/>
      </c>
      <c r="AD588" s="34" t="str">
        <f t="shared" si="502"/>
        <v/>
      </c>
      <c r="AE588" s="8"/>
      <c r="AF588" s="22" t="str">
        <f t="shared" si="482"/>
        <v/>
      </c>
      <c r="AG588" s="34" t="str">
        <f t="shared" si="503"/>
        <v/>
      </c>
      <c r="AH588" s="8"/>
      <c r="AI588" s="22" t="str">
        <f t="shared" si="483"/>
        <v/>
      </c>
      <c r="AJ588" s="34" t="str">
        <f t="shared" si="504"/>
        <v/>
      </c>
      <c r="AK588" s="8"/>
      <c r="AL588" s="22" t="str">
        <f t="shared" si="484"/>
        <v/>
      </c>
      <c r="AM588" s="34" t="str">
        <f t="shared" si="505"/>
        <v/>
      </c>
      <c r="AN588" s="8"/>
      <c r="AO588" s="22" t="str">
        <f t="shared" si="485"/>
        <v/>
      </c>
      <c r="AP588" s="34" t="str">
        <f t="shared" si="506"/>
        <v/>
      </c>
      <c r="AQ588" s="8"/>
      <c r="AR588" s="22" t="str">
        <f t="shared" si="486"/>
        <v/>
      </c>
      <c r="AS588" s="34" t="str">
        <f t="shared" si="507"/>
        <v/>
      </c>
      <c r="AT588" s="8"/>
      <c r="AU588" s="22" t="str">
        <f t="shared" si="487"/>
        <v/>
      </c>
      <c r="AV588" s="34" t="str">
        <f t="shared" si="508"/>
        <v/>
      </c>
      <c r="AW588" s="8"/>
      <c r="AX588" s="22" t="str">
        <f t="shared" si="488"/>
        <v/>
      </c>
      <c r="AY588" s="34" t="str">
        <f t="shared" si="509"/>
        <v/>
      </c>
      <c r="AZ588" s="8"/>
      <c r="BA588" s="22" t="str">
        <f t="shared" si="489"/>
        <v/>
      </c>
      <c r="BB588" s="34" t="str">
        <f t="shared" si="510"/>
        <v/>
      </c>
      <c r="BC588" s="8"/>
      <c r="BD588" s="22" t="str">
        <f t="shared" si="490"/>
        <v/>
      </c>
      <c r="BE588" s="34" t="str">
        <f t="shared" si="511"/>
        <v/>
      </c>
      <c r="BF588" s="8"/>
      <c r="BG588" s="22" t="str">
        <f t="shared" si="491"/>
        <v/>
      </c>
      <c r="BH588" s="34" t="str">
        <f t="shared" si="512"/>
        <v/>
      </c>
      <c r="BI588" s="8"/>
      <c r="BJ588" s="22" t="str">
        <f t="shared" si="492"/>
        <v/>
      </c>
    </row>
    <row r="589" spans="1:62" ht="18" customHeight="1" x14ac:dyDescent="0.35">
      <c r="A589" s="68">
        <f>'Energy - Master'!A588</f>
        <v>46608</v>
      </c>
      <c r="B589" s="24" t="str">
        <f t="shared" si="472"/>
        <v>Aug-2027</v>
      </c>
      <c r="C589" s="34" t="str">
        <f t="shared" si="493"/>
        <v/>
      </c>
      <c r="D589" s="8"/>
      <c r="E589" s="22" t="str">
        <f t="shared" si="473"/>
        <v/>
      </c>
      <c r="F589" s="34" t="str">
        <f t="shared" si="494"/>
        <v/>
      </c>
      <c r="G589" s="8"/>
      <c r="H589" s="22" t="str">
        <f t="shared" si="474"/>
        <v/>
      </c>
      <c r="I589" s="34" t="str">
        <f t="shared" si="495"/>
        <v/>
      </c>
      <c r="J589" s="8"/>
      <c r="K589" s="22" t="str">
        <f t="shared" si="475"/>
        <v/>
      </c>
      <c r="L589" s="34" t="str">
        <f t="shared" si="496"/>
        <v/>
      </c>
      <c r="M589" s="8"/>
      <c r="N589" s="22" t="str">
        <f t="shared" si="476"/>
        <v/>
      </c>
      <c r="O589" s="34" t="str">
        <f t="shared" si="497"/>
        <v/>
      </c>
      <c r="P589" s="8"/>
      <c r="Q589" s="22" t="str">
        <f t="shared" si="477"/>
        <v/>
      </c>
      <c r="R589" s="34" t="str">
        <f t="shared" si="498"/>
        <v/>
      </c>
      <c r="S589" s="8"/>
      <c r="T589" s="22" t="str">
        <f t="shared" si="478"/>
        <v/>
      </c>
      <c r="U589" s="34" t="str">
        <f t="shared" si="499"/>
        <v/>
      </c>
      <c r="V589" s="8"/>
      <c r="W589" s="22" t="str">
        <f t="shared" si="479"/>
        <v/>
      </c>
      <c r="X589" s="34" t="str">
        <f t="shared" si="500"/>
        <v/>
      </c>
      <c r="Y589" s="8"/>
      <c r="Z589" s="22" t="str">
        <f t="shared" si="480"/>
        <v/>
      </c>
      <c r="AA589" s="34" t="str">
        <f t="shared" si="501"/>
        <v/>
      </c>
      <c r="AB589" s="8"/>
      <c r="AC589" s="22" t="str">
        <f t="shared" si="481"/>
        <v/>
      </c>
      <c r="AD589" s="34" t="str">
        <f t="shared" si="502"/>
        <v/>
      </c>
      <c r="AE589" s="8"/>
      <c r="AF589" s="22" t="str">
        <f t="shared" si="482"/>
        <v/>
      </c>
      <c r="AG589" s="34" t="str">
        <f t="shared" si="503"/>
        <v/>
      </c>
      <c r="AH589" s="8"/>
      <c r="AI589" s="22" t="str">
        <f t="shared" si="483"/>
        <v/>
      </c>
      <c r="AJ589" s="34" t="str">
        <f t="shared" si="504"/>
        <v/>
      </c>
      <c r="AK589" s="8"/>
      <c r="AL589" s="22" t="str">
        <f t="shared" si="484"/>
        <v/>
      </c>
      <c r="AM589" s="34" t="str">
        <f t="shared" si="505"/>
        <v/>
      </c>
      <c r="AN589" s="8"/>
      <c r="AO589" s="22" t="str">
        <f t="shared" si="485"/>
        <v/>
      </c>
      <c r="AP589" s="34" t="str">
        <f t="shared" si="506"/>
        <v/>
      </c>
      <c r="AQ589" s="8"/>
      <c r="AR589" s="22" t="str">
        <f t="shared" si="486"/>
        <v/>
      </c>
      <c r="AS589" s="34" t="str">
        <f t="shared" si="507"/>
        <v/>
      </c>
      <c r="AT589" s="8"/>
      <c r="AU589" s="22" t="str">
        <f t="shared" si="487"/>
        <v/>
      </c>
      <c r="AV589" s="34" t="str">
        <f t="shared" si="508"/>
        <v/>
      </c>
      <c r="AW589" s="8"/>
      <c r="AX589" s="22" t="str">
        <f t="shared" si="488"/>
        <v/>
      </c>
      <c r="AY589" s="34" t="str">
        <f t="shared" si="509"/>
        <v/>
      </c>
      <c r="AZ589" s="8"/>
      <c r="BA589" s="22" t="str">
        <f t="shared" si="489"/>
        <v/>
      </c>
      <c r="BB589" s="34" t="str">
        <f t="shared" si="510"/>
        <v/>
      </c>
      <c r="BC589" s="8"/>
      <c r="BD589" s="22" t="str">
        <f t="shared" si="490"/>
        <v/>
      </c>
      <c r="BE589" s="34" t="str">
        <f t="shared" si="511"/>
        <v/>
      </c>
      <c r="BF589" s="8"/>
      <c r="BG589" s="22" t="str">
        <f t="shared" si="491"/>
        <v/>
      </c>
      <c r="BH589" s="34" t="str">
        <f t="shared" si="512"/>
        <v/>
      </c>
      <c r="BI589" s="8"/>
      <c r="BJ589" s="22" t="str">
        <f t="shared" si="492"/>
        <v/>
      </c>
    </row>
    <row r="590" spans="1:62" ht="18" customHeight="1" x14ac:dyDescent="0.35">
      <c r="A590" s="68">
        <f>'Energy - Master'!A589</f>
        <v>46609</v>
      </c>
      <c r="B590" s="24" t="str">
        <f t="shared" si="472"/>
        <v>Aug-2027</v>
      </c>
      <c r="C590" s="34" t="str">
        <f t="shared" si="493"/>
        <v/>
      </c>
      <c r="D590" s="8"/>
      <c r="E590" s="22" t="str">
        <f t="shared" si="473"/>
        <v/>
      </c>
      <c r="F590" s="34" t="str">
        <f t="shared" si="494"/>
        <v/>
      </c>
      <c r="G590" s="8"/>
      <c r="H590" s="22" t="str">
        <f t="shared" si="474"/>
        <v/>
      </c>
      <c r="I590" s="34" t="str">
        <f t="shared" si="495"/>
        <v/>
      </c>
      <c r="J590" s="8"/>
      <c r="K590" s="22" t="str">
        <f t="shared" si="475"/>
        <v/>
      </c>
      <c r="L590" s="34" t="str">
        <f t="shared" si="496"/>
        <v/>
      </c>
      <c r="M590" s="8"/>
      <c r="N590" s="22" t="str">
        <f t="shared" si="476"/>
        <v/>
      </c>
      <c r="O590" s="34" t="str">
        <f t="shared" si="497"/>
        <v/>
      </c>
      <c r="P590" s="8"/>
      <c r="Q590" s="22" t="str">
        <f t="shared" si="477"/>
        <v/>
      </c>
      <c r="R590" s="34" t="str">
        <f t="shared" si="498"/>
        <v/>
      </c>
      <c r="S590" s="8"/>
      <c r="T590" s="22" t="str">
        <f t="shared" si="478"/>
        <v/>
      </c>
      <c r="U590" s="34" t="str">
        <f t="shared" si="499"/>
        <v/>
      </c>
      <c r="V590" s="8"/>
      <c r="W590" s="22" t="str">
        <f t="shared" si="479"/>
        <v/>
      </c>
      <c r="X590" s="34" t="str">
        <f t="shared" si="500"/>
        <v/>
      </c>
      <c r="Y590" s="8"/>
      <c r="Z590" s="22" t="str">
        <f t="shared" si="480"/>
        <v/>
      </c>
      <c r="AA590" s="34" t="str">
        <f t="shared" si="501"/>
        <v/>
      </c>
      <c r="AB590" s="8"/>
      <c r="AC590" s="22" t="str">
        <f t="shared" si="481"/>
        <v/>
      </c>
      <c r="AD590" s="34" t="str">
        <f t="shared" si="502"/>
        <v/>
      </c>
      <c r="AE590" s="8"/>
      <c r="AF590" s="22" t="str">
        <f t="shared" si="482"/>
        <v/>
      </c>
      <c r="AG590" s="34" t="str">
        <f t="shared" si="503"/>
        <v/>
      </c>
      <c r="AH590" s="8"/>
      <c r="AI590" s="22" t="str">
        <f t="shared" si="483"/>
        <v/>
      </c>
      <c r="AJ590" s="34" t="str">
        <f t="shared" si="504"/>
        <v/>
      </c>
      <c r="AK590" s="8"/>
      <c r="AL590" s="22" t="str">
        <f t="shared" si="484"/>
        <v/>
      </c>
      <c r="AM590" s="34" t="str">
        <f t="shared" si="505"/>
        <v/>
      </c>
      <c r="AN590" s="8"/>
      <c r="AO590" s="22" t="str">
        <f t="shared" si="485"/>
        <v/>
      </c>
      <c r="AP590" s="34" t="str">
        <f t="shared" si="506"/>
        <v/>
      </c>
      <c r="AQ590" s="8"/>
      <c r="AR590" s="22" t="str">
        <f t="shared" si="486"/>
        <v/>
      </c>
      <c r="AS590" s="34" t="str">
        <f t="shared" si="507"/>
        <v/>
      </c>
      <c r="AT590" s="8"/>
      <c r="AU590" s="22" t="str">
        <f t="shared" si="487"/>
        <v/>
      </c>
      <c r="AV590" s="34" t="str">
        <f t="shared" si="508"/>
        <v/>
      </c>
      <c r="AW590" s="8"/>
      <c r="AX590" s="22" t="str">
        <f t="shared" si="488"/>
        <v/>
      </c>
      <c r="AY590" s="34" t="str">
        <f t="shared" si="509"/>
        <v/>
      </c>
      <c r="AZ590" s="8"/>
      <c r="BA590" s="22" t="str">
        <f t="shared" si="489"/>
        <v/>
      </c>
      <c r="BB590" s="34" t="str">
        <f t="shared" si="510"/>
        <v/>
      </c>
      <c r="BC590" s="8"/>
      <c r="BD590" s="22" t="str">
        <f t="shared" si="490"/>
        <v/>
      </c>
      <c r="BE590" s="34" t="str">
        <f t="shared" si="511"/>
        <v/>
      </c>
      <c r="BF590" s="8"/>
      <c r="BG590" s="22" t="str">
        <f t="shared" si="491"/>
        <v/>
      </c>
      <c r="BH590" s="34" t="str">
        <f t="shared" si="512"/>
        <v/>
      </c>
      <c r="BI590" s="8"/>
      <c r="BJ590" s="22" t="str">
        <f t="shared" si="492"/>
        <v/>
      </c>
    </row>
    <row r="591" spans="1:62" ht="18" customHeight="1" x14ac:dyDescent="0.35">
      <c r="A591" s="68">
        <f>'Energy - Master'!A590</f>
        <v>46610</v>
      </c>
      <c r="B591" s="24" t="str">
        <f t="shared" si="472"/>
        <v>Aug-2027</v>
      </c>
      <c r="C591" s="34" t="str">
        <f t="shared" si="493"/>
        <v/>
      </c>
      <c r="D591" s="8"/>
      <c r="E591" s="22" t="str">
        <f t="shared" si="473"/>
        <v/>
      </c>
      <c r="F591" s="34" t="str">
        <f t="shared" si="494"/>
        <v/>
      </c>
      <c r="G591" s="8"/>
      <c r="H591" s="22" t="str">
        <f t="shared" si="474"/>
        <v/>
      </c>
      <c r="I591" s="34" t="str">
        <f t="shared" si="495"/>
        <v/>
      </c>
      <c r="J591" s="8"/>
      <c r="K591" s="22" t="str">
        <f t="shared" si="475"/>
        <v/>
      </c>
      <c r="L591" s="34" t="str">
        <f t="shared" si="496"/>
        <v/>
      </c>
      <c r="M591" s="8"/>
      <c r="N591" s="22" t="str">
        <f t="shared" si="476"/>
        <v/>
      </c>
      <c r="O591" s="34" t="str">
        <f t="shared" si="497"/>
        <v/>
      </c>
      <c r="P591" s="8"/>
      <c r="Q591" s="22" t="str">
        <f t="shared" si="477"/>
        <v/>
      </c>
      <c r="R591" s="34" t="str">
        <f t="shared" si="498"/>
        <v/>
      </c>
      <c r="S591" s="8"/>
      <c r="T591" s="22" t="str">
        <f t="shared" si="478"/>
        <v/>
      </c>
      <c r="U591" s="34" t="str">
        <f t="shared" si="499"/>
        <v/>
      </c>
      <c r="V591" s="8"/>
      <c r="W591" s="22" t="str">
        <f t="shared" si="479"/>
        <v/>
      </c>
      <c r="X591" s="34" t="str">
        <f t="shared" si="500"/>
        <v/>
      </c>
      <c r="Y591" s="8"/>
      <c r="Z591" s="22" t="str">
        <f t="shared" si="480"/>
        <v/>
      </c>
      <c r="AA591" s="34" t="str">
        <f t="shared" si="501"/>
        <v/>
      </c>
      <c r="AB591" s="8"/>
      <c r="AC591" s="22" t="str">
        <f t="shared" si="481"/>
        <v/>
      </c>
      <c r="AD591" s="34" t="str">
        <f t="shared" si="502"/>
        <v/>
      </c>
      <c r="AE591" s="8"/>
      <c r="AF591" s="22" t="str">
        <f t="shared" si="482"/>
        <v/>
      </c>
      <c r="AG591" s="34" t="str">
        <f t="shared" si="503"/>
        <v/>
      </c>
      <c r="AH591" s="8"/>
      <c r="AI591" s="22" t="str">
        <f t="shared" si="483"/>
        <v/>
      </c>
      <c r="AJ591" s="34" t="str">
        <f t="shared" si="504"/>
        <v/>
      </c>
      <c r="AK591" s="8"/>
      <c r="AL591" s="22" t="str">
        <f t="shared" si="484"/>
        <v/>
      </c>
      <c r="AM591" s="34" t="str">
        <f t="shared" si="505"/>
        <v/>
      </c>
      <c r="AN591" s="8"/>
      <c r="AO591" s="22" t="str">
        <f t="shared" si="485"/>
        <v/>
      </c>
      <c r="AP591" s="34" t="str">
        <f t="shared" si="506"/>
        <v/>
      </c>
      <c r="AQ591" s="8"/>
      <c r="AR591" s="22" t="str">
        <f t="shared" si="486"/>
        <v/>
      </c>
      <c r="AS591" s="34" t="str">
        <f t="shared" si="507"/>
        <v/>
      </c>
      <c r="AT591" s="8"/>
      <c r="AU591" s="22" t="str">
        <f t="shared" si="487"/>
        <v/>
      </c>
      <c r="AV591" s="34" t="str">
        <f t="shared" si="508"/>
        <v/>
      </c>
      <c r="AW591" s="8"/>
      <c r="AX591" s="22" t="str">
        <f t="shared" si="488"/>
        <v/>
      </c>
      <c r="AY591" s="34" t="str">
        <f t="shared" si="509"/>
        <v/>
      </c>
      <c r="AZ591" s="8"/>
      <c r="BA591" s="22" t="str">
        <f t="shared" si="489"/>
        <v/>
      </c>
      <c r="BB591" s="34" t="str">
        <f t="shared" si="510"/>
        <v/>
      </c>
      <c r="BC591" s="8"/>
      <c r="BD591" s="22" t="str">
        <f t="shared" si="490"/>
        <v/>
      </c>
      <c r="BE591" s="34" t="str">
        <f t="shared" si="511"/>
        <v/>
      </c>
      <c r="BF591" s="8"/>
      <c r="BG591" s="22" t="str">
        <f t="shared" si="491"/>
        <v/>
      </c>
      <c r="BH591" s="34" t="str">
        <f t="shared" si="512"/>
        <v/>
      </c>
      <c r="BI591" s="8"/>
      <c r="BJ591" s="22" t="str">
        <f t="shared" si="492"/>
        <v/>
      </c>
    </row>
    <row r="592" spans="1:62" ht="18" customHeight="1" x14ac:dyDescent="0.35">
      <c r="A592" s="68">
        <f>'Energy - Master'!A591</f>
        <v>46611</v>
      </c>
      <c r="B592" s="24" t="str">
        <f t="shared" si="472"/>
        <v>Aug-2027</v>
      </c>
      <c r="C592" s="34" t="str">
        <f t="shared" si="493"/>
        <v/>
      </c>
      <c r="D592" s="8"/>
      <c r="E592" s="22" t="str">
        <f t="shared" si="473"/>
        <v/>
      </c>
      <c r="F592" s="34" t="str">
        <f t="shared" si="494"/>
        <v/>
      </c>
      <c r="G592" s="8"/>
      <c r="H592" s="22" t="str">
        <f t="shared" si="474"/>
        <v/>
      </c>
      <c r="I592" s="34" t="str">
        <f t="shared" si="495"/>
        <v/>
      </c>
      <c r="J592" s="8"/>
      <c r="K592" s="22" t="str">
        <f t="shared" si="475"/>
        <v/>
      </c>
      <c r="L592" s="34" t="str">
        <f t="shared" si="496"/>
        <v/>
      </c>
      <c r="M592" s="8"/>
      <c r="N592" s="22" t="str">
        <f t="shared" si="476"/>
        <v/>
      </c>
      <c r="O592" s="34" t="str">
        <f t="shared" si="497"/>
        <v/>
      </c>
      <c r="P592" s="8"/>
      <c r="Q592" s="22" t="str">
        <f t="shared" si="477"/>
        <v/>
      </c>
      <c r="R592" s="34" t="str">
        <f t="shared" si="498"/>
        <v/>
      </c>
      <c r="S592" s="8"/>
      <c r="T592" s="22" t="str">
        <f t="shared" si="478"/>
        <v/>
      </c>
      <c r="U592" s="34" t="str">
        <f t="shared" si="499"/>
        <v/>
      </c>
      <c r="V592" s="8"/>
      <c r="W592" s="22" t="str">
        <f t="shared" si="479"/>
        <v/>
      </c>
      <c r="X592" s="34" t="str">
        <f t="shared" si="500"/>
        <v/>
      </c>
      <c r="Y592" s="8"/>
      <c r="Z592" s="22" t="str">
        <f t="shared" si="480"/>
        <v/>
      </c>
      <c r="AA592" s="34" t="str">
        <f t="shared" si="501"/>
        <v/>
      </c>
      <c r="AB592" s="8"/>
      <c r="AC592" s="22" t="str">
        <f t="shared" si="481"/>
        <v/>
      </c>
      <c r="AD592" s="34" t="str">
        <f t="shared" si="502"/>
        <v/>
      </c>
      <c r="AE592" s="8"/>
      <c r="AF592" s="22" t="str">
        <f t="shared" si="482"/>
        <v/>
      </c>
      <c r="AG592" s="34" t="str">
        <f t="shared" si="503"/>
        <v/>
      </c>
      <c r="AH592" s="8"/>
      <c r="AI592" s="22" t="str">
        <f t="shared" si="483"/>
        <v/>
      </c>
      <c r="AJ592" s="34" t="str">
        <f t="shared" si="504"/>
        <v/>
      </c>
      <c r="AK592" s="8"/>
      <c r="AL592" s="22" t="str">
        <f t="shared" si="484"/>
        <v/>
      </c>
      <c r="AM592" s="34" t="str">
        <f t="shared" si="505"/>
        <v/>
      </c>
      <c r="AN592" s="8"/>
      <c r="AO592" s="22" t="str">
        <f t="shared" si="485"/>
        <v/>
      </c>
      <c r="AP592" s="34" t="str">
        <f t="shared" si="506"/>
        <v/>
      </c>
      <c r="AQ592" s="8"/>
      <c r="AR592" s="22" t="str">
        <f t="shared" si="486"/>
        <v/>
      </c>
      <c r="AS592" s="34" t="str">
        <f t="shared" si="507"/>
        <v/>
      </c>
      <c r="AT592" s="8"/>
      <c r="AU592" s="22" t="str">
        <f t="shared" si="487"/>
        <v/>
      </c>
      <c r="AV592" s="34" t="str">
        <f t="shared" si="508"/>
        <v/>
      </c>
      <c r="AW592" s="8"/>
      <c r="AX592" s="22" t="str">
        <f t="shared" si="488"/>
        <v/>
      </c>
      <c r="AY592" s="34" t="str">
        <f t="shared" si="509"/>
        <v/>
      </c>
      <c r="AZ592" s="8"/>
      <c r="BA592" s="22" t="str">
        <f t="shared" si="489"/>
        <v/>
      </c>
      <c r="BB592" s="34" t="str">
        <f t="shared" si="510"/>
        <v/>
      </c>
      <c r="BC592" s="8"/>
      <c r="BD592" s="22" t="str">
        <f t="shared" si="490"/>
        <v/>
      </c>
      <c r="BE592" s="34" t="str">
        <f t="shared" si="511"/>
        <v/>
      </c>
      <c r="BF592" s="8"/>
      <c r="BG592" s="22" t="str">
        <f t="shared" si="491"/>
        <v/>
      </c>
      <c r="BH592" s="34" t="str">
        <f t="shared" si="512"/>
        <v/>
      </c>
      <c r="BI592" s="8"/>
      <c r="BJ592" s="22" t="str">
        <f t="shared" si="492"/>
        <v/>
      </c>
    </row>
    <row r="593" spans="1:62" ht="18" customHeight="1" x14ac:dyDescent="0.35">
      <c r="A593" s="68">
        <f>'Energy - Master'!A592</f>
        <v>46612</v>
      </c>
      <c r="B593" s="24" t="str">
        <f t="shared" si="472"/>
        <v>Aug-2027</v>
      </c>
      <c r="C593" s="34" t="str">
        <f t="shared" si="493"/>
        <v/>
      </c>
      <c r="D593" s="8"/>
      <c r="E593" s="22" t="str">
        <f t="shared" si="473"/>
        <v/>
      </c>
      <c r="F593" s="34" t="str">
        <f t="shared" si="494"/>
        <v/>
      </c>
      <c r="G593" s="8"/>
      <c r="H593" s="22" t="str">
        <f t="shared" si="474"/>
        <v/>
      </c>
      <c r="I593" s="34" t="str">
        <f t="shared" si="495"/>
        <v/>
      </c>
      <c r="J593" s="8"/>
      <c r="K593" s="22" t="str">
        <f t="shared" si="475"/>
        <v/>
      </c>
      <c r="L593" s="34" t="str">
        <f t="shared" si="496"/>
        <v/>
      </c>
      <c r="M593" s="8"/>
      <c r="N593" s="22" t="str">
        <f t="shared" si="476"/>
        <v/>
      </c>
      <c r="O593" s="34" t="str">
        <f t="shared" si="497"/>
        <v/>
      </c>
      <c r="P593" s="8"/>
      <c r="Q593" s="22" t="str">
        <f t="shared" si="477"/>
        <v/>
      </c>
      <c r="R593" s="34" t="str">
        <f t="shared" si="498"/>
        <v/>
      </c>
      <c r="S593" s="8"/>
      <c r="T593" s="22" t="str">
        <f t="shared" si="478"/>
        <v/>
      </c>
      <c r="U593" s="34" t="str">
        <f t="shared" si="499"/>
        <v/>
      </c>
      <c r="V593" s="8"/>
      <c r="W593" s="22" t="str">
        <f t="shared" si="479"/>
        <v/>
      </c>
      <c r="X593" s="34" t="str">
        <f t="shared" si="500"/>
        <v/>
      </c>
      <c r="Y593" s="8"/>
      <c r="Z593" s="22" t="str">
        <f t="shared" si="480"/>
        <v/>
      </c>
      <c r="AA593" s="34" t="str">
        <f t="shared" si="501"/>
        <v/>
      </c>
      <c r="AB593" s="8"/>
      <c r="AC593" s="22" t="str">
        <f t="shared" si="481"/>
        <v/>
      </c>
      <c r="AD593" s="34" t="str">
        <f t="shared" si="502"/>
        <v/>
      </c>
      <c r="AE593" s="8"/>
      <c r="AF593" s="22" t="str">
        <f t="shared" si="482"/>
        <v/>
      </c>
      <c r="AG593" s="34" t="str">
        <f t="shared" si="503"/>
        <v/>
      </c>
      <c r="AH593" s="8"/>
      <c r="AI593" s="22" t="str">
        <f t="shared" si="483"/>
        <v/>
      </c>
      <c r="AJ593" s="34" t="str">
        <f t="shared" si="504"/>
        <v/>
      </c>
      <c r="AK593" s="8"/>
      <c r="AL593" s="22" t="str">
        <f t="shared" si="484"/>
        <v/>
      </c>
      <c r="AM593" s="34" t="str">
        <f t="shared" si="505"/>
        <v/>
      </c>
      <c r="AN593" s="8"/>
      <c r="AO593" s="22" t="str">
        <f t="shared" si="485"/>
        <v/>
      </c>
      <c r="AP593" s="34" t="str">
        <f t="shared" si="506"/>
        <v/>
      </c>
      <c r="AQ593" s="8"/>
      <c r="AR593" s="22" t="str">
        <f t="shared" si="486"/>
        <v/>
      </c>
      <c r="AS593" s="34" t="str">
        <f t="shared" si="507"/>
        <v/>
      </c>
      <c r="AT593" s="8"/>
      <c r="AU593" s="22" t="str">
        <f t="shared" si="487"/>
        <v/>
      </c>
      <c r="AV593" s="34" t="str">
        <f t="shared" si="508"/>
        <v/>
      </c>
      <c r="AW593" s="8"/>
      <c r="AX593" s="22" t="str">
        <f t="shared" si="488"/>
        <v/>
      </c>
      <c r="AY593" s="34" t="str">
        <f t="shared" si="509"/>
        <v/>
      </c>
      <c r="AZ593" s="8"/>
      <c r="BA593" s="22" t="str">
        <f t="shared" si="489"/>
        <v/>
      </c>
      <c r="BB593" s="34" t="str">
        <f t="shared" si="510"/>
        <v/>
      </c>
      <c r="BC593" s="8"/>
      <c r="BD593" s="22" t="str">
        <f t="shared" si="490"/>
        <v/>
      </c>
      <c r="BE593" s="34" t="str">
        <f t="shared" si="511"/>
        <v/>
      </c>
      <c r="BF593" s="8"/>
      <c r="BG593" s="22" t="str">
        <f t="shared" si="491"/>
        <v/>
      </c>
      <c r="BH593" s="34" t="str">
        <f t="shared" si="512"/>
        <v/>
      </c>
      <c r="BI593" s="8"/>
      <c r="BJ593" s="22" t="str">
        <f t="shared" si="492"/>
        <v/>
      </c>
    </row>
    <row r="594" spans="1:62" ht="18" customHeight="1" x14ac:dyDescent="0.35">
      <c r="A594" s="68">
        <f>'Energy - Master'!A593</f>
        <v>46613</v>
      </c>
      <c r="B594" s="24" t="str">
        <f t="shared" si="472"/>
        <v>Aug-2027</v>
      </c>
      <c r="C594" s="34" t="str">
        <f t="shared" si="493"/>
        <v/>
      </c>
      <c r="D594" s="8"/>
      <c r="E594" s="22" t="str">
        <f t="shared" si="473"/>
        <v/>
      </c>
      <c r="F594" s="34" t="str">
        <f t="shared" si="494"/>
        <v/>
      </c>
      <c r="G594" s="8"/>
      <c r="H594" s="22" t="str">
        <f t="shared" si="474"/>
        <v/>
      </c>
      <c r="I594" s="34" t="str">
        <f t="shared" si="495"/>
        <v/>
      </c>
      <c r="J594" s="8"/>
      <c r="K594" s="22" t="str">
        <f t="shared" si="475"/>
        <v/>
      </c>
      <c r="L594" s="34" t="str">
        <f t="shared" si="496"/>
        <v/>
      </c>
      <c r="M594" s="8"/>
      <c r="N594" s="22" t="str">
        <f t="shared" si="476"/>
        <v/>
      </c>
      <c r="O594" s="34" t="str">
        <f t="shared" si="497"/>
        <v/>
      </c>
      <c r="P594" s="8"/>
      <c r="Q594" s="22" t="str">
        <f t="shared" si="477"/>
        <v/>
      </c>
      <c r="R594" s="34" t="str">
        <f t="shared" si="498"/>
        <v/>
      </c>
      <c r="S594" s="8"/>
      <c r="T594" s="22" t="str">
        <f t="shared" si="478"/>
        <v/>
      </c>
      <c r="U594" s="34" t="str">
        <f t="shared" si="499"/>
        <v/>
      </c>
      <c r="V594" s="8"/>
      <c r="W594" s="22" t="str">
        <f t="shared" si="479"/>
        <v/>
      </c>
      <c r="X594" s="34" t="str">
        <f t="shared" si="500"/>
        <v/>
      </c>
      <c r="Y594" s="8"/>
      <c r="Z594" s="22" t="str">
        <f t="shared" si="480"/>
        <v/>
      </c>
      <c r="AA594" s="34" t="str">
        <f t="shared" si="501"/>
        <v/>
      </c>
      <c r="AB594" s="8"/>
      <c r="AC594" s="22" t="str">
        <f t="shared" si="481"/>
        <v/>
      </c>
      <c r="AD594" s="34" t="str">
        <f t="shared" si="502"/>
        <v/>
      </c>
      <c r="AE594" s="8"/>
      <c r="AF594" s="22" t="str">
        <f t="shared" si="482"/>
        <v/>
      </c>
      <c r="AG594" s="34" t="str">
        <f t="shared" si="503"/>
        <v/>
      </c>
      <c r="AH594" s="8"/>
      <c r="AI594" s="22" t="str">
        <f t="shared" si="483"/>
        <v/>
      </c>
      <c r="AJ594" s="34" t="str">
        <f t="shared" si="504"/>
        <v/>
      </c>
      <c r="AK594" s="8"/>
      <c r="AL594" s="22" t="str">
        <f t="shared" si="484"/>
        <v/>
      </c>
      <c r="AM594" s="34" t="str">
        <f t="shared" si="505"/>
        <v/>
      </c>
      <c r="AN594" s="8"/>
      <c r="AO594" s="22" t="str">
        <f t="shared" si="485"/>
        <v/>
      </c>
      <c r="AP594" s="34" t="str">
        <f t="shared" si="506"/>
        <v/>
      </c>
      <c r="AQ594" s="8"/>
      <c r="AR594" s="22" t="str">
        <f t="shared" si="486"/>
        <v/>
      </c>
      <c r="AS594" s="34" t="str">
        <f t="shared" si="507"/>
        <v/>
      </c>
      <c r="AT594" s="8"/>
      <c r="AU594" s="22" t="str">
        <f t="shared" si="487"/>
        <v/>
      </c>
      <c r="AV594" s="34" t="str">
        <f t="shared" si="508"/>
        <v/>
      </c>
      <c r="AW594" s="8"/>
      <c r="AX594" s="22" t="str">
        <f t="shared" si="488"/>
        <v/>
      </c>
      <c r="AY594" s="34" t="str">
        <f t="shared" si="509"/>
        <v/>
      </c>
      <c r="AZ594" s="8"/>
      <c r="BA594" s="22" t="str">
        <f t="shared" si="489"/>
        <v/>
      </c>
      <c r="BB594" s="34" t="str">
        <f t="shared" si="510"/>
        <v/>
      </c>
      <c r="BC594" s="8"/>
      <c r="BD594" s="22" t="str">
        <f t="shared" si="490"/>
        <v/>
      </c>
      <c r="BE594" s="34" t="str">
        <f t="shared" si="511"/>
        <v/>
      </c>
      <c r="BF594" s="8"/>
      <c r="BG594" s="22" t="str">
        <f t="shared" si="491"/>
        <v/>
      </c>
      <c r="BH594" s="34" t="str">
        <f t="shared" si="512"/>
        <v/>
      </c>
      <c r="BI594" s="8"/>
      <c r="BJ594" s="22" t="str">
        <f t="shared" si="492"/>
        <v/>
      </c>
    </row>
    <row r="595" spans="1:62" ht="18" customHeight="1" x14ac:dyDescent="0.35">
      <c r="A595" s="68">
        <f>'Energy - Master'!A594</f>
        <v>46614</v>
      </c>
      <c r="B595" s="24" t="str">
        <f t="shared" si="472"/>
        <v>Aug-2027</v>
      </c>
      <c r="C595" s="34" t="str">
        <f t="shared" si="493"/>
        <v/>
      </c>
      <c r="D595" s="8"/>
      <c r="E595" s="22" t="str">
        <f t="shared" si="473"/>
        <v/>
      </c>
      <c r="F595" s="34" t="str">
        <f t="shared" si="494"/>
        <v/>
      </c>
      <c r="G595" s="8"/>
      <c r="H595" s="22" t="str">
        <f t="shared" si="474"/>
        <v/>
      </c>
      <c r="I595" s="34" t="str">
        <f t="shared" si="495"/>
        <v/>
      </c>
      <c r="J595" s="8"/>
      <c r="K595" s="22" t="str">
        <f t="shared" si="475"/>
        <v/>
      </c>
      <c r="L595" s="34" t="str">
        <f t="shared" si="496"/>
        <v/>
      </c>
      <c r="M595" s="8"/>
      <c r="N595" s="22" t="str">
        <f t="shared" si="476"/>
        <v/>
      </c>
      <c r="O595" s="34" t="str">
        <f t="shared" si="497"/>
        <v/>
      </c>
      <c r="P595" s="8"/>
      <c r="Q595" s="22" t="str">
        <f t="shared" si="477"/>
        <v/>
      </c>
      <c r="R595" s="34" t="str">
        <f t="shared" si="498"/>
        <v/>
      </c>
      <c r="S595" s="8"/>
      <c r="T595" s="22" t="str">
        <f t="shared" si="478"/>
        <v/>
      </c>
      <c r="U595" s="34" t="str">
        <f t="shared" si="499"/>
        <v/>
      </c>
      <c r="V595" s="8"/>
      <c r="W595" s="22" t="str">
        <f t="shared" si="479"/>
        <v/>
      </c>
      <c r="X595" s="34" t="str">
        <f t="shared" si="500"/>
        <v/>
      </c>
      <c r="Y595" s="8"/>
      <c r="Z595" s="22" t="str">
        <f t="shared" si="480"/>
        <v/>
      </c>
      <c r="AA595" s="34" t="str">
        <f t="shared" si="501"/>
        <v/>
      </c>
      <c r="AB595" s="8"/>
      <c r="AC595" s="22" t="str">
        <f t="shared" si="481"/>
        <v/>
      </c>
      <c r="AD595" s="34" t="str">
        <f t="shared" si="502"/>
        <v/>
      </c>
      <c r="AE595" s="8"/>
      <c r="AF595" s="22" t="str">
        <f t="shared" si="482"/>
        <v/>
      </c>
      <c r="AG595" s="34" t="str">
        <f t="shared" si="503"/>
        <v/>
      </c>
      <c r="AH595" s="8"/>
      <c r="AI595" s="22" t="str">
        <f t="shared" si="483"/>
        <v/>
      </c>
      <c r="AJ595" s="34" t="str">
        <f t="shared" si="504"/>
        <v/>
      </c>
      <c r="AK595" s="8"/>
      <c r="AL595" s="22" t="str">
        <f t="shared" si="484"/>
        <v/>
      </c>
      <c r="AM595" s="34" t="str">
        <f t="shared" si="505"/>
        <v/>
      </c>
      <c r="AN595" s="8"/>
      <c r="AO595" s="22" t="str">
        <f t="shared" si="485"/>
        <v/>
      </c>
      <c r="AP595" s="34" t="str">
        <f t="shared" si="506"/>
        <v/>
      </c>
      <c r="AQ595" s="8"/>
      <c r="AR595" s="22" t="str">
        <f t="shared" si="486"/>
        <v/>
      </c>
      <c r="AS595" s="34" t="str">
        <f t="shared" si="507"/>
        <v/>
      </c>
      <c r="AT595" s="8"/>
      <c r="AU595" s="22" t="str">
        <f t="shared" si="487"/>
        <v/>
      </c>
      <c r="AV595" s="34" t="str">
        <f t="shared" si="508"/>
        <v/>
      </c>
      <c r="AW595" s="8"/>
      <c r="AX595" s="22" t="str">
        <f t="shared" si="488"/>
        <v/>
      </c>
      <c r="AY595" s="34" t="str">
        <f t="shared" si="509"/>
        <v/>
      </c>
      <c r="AZ595" s="8"/>
      <c r="BA595" s="22" t="str">
        <f t="shared" si="489"/>
        <v/>
      </c>
      <c r="BB595" s="34" t="str">
        <f t="shared" si="510"/>
        <v/>
      </c>
      <c r="BC595" s="8"/>
      <c r="BD595" s="22" t="str">
        <f t="shared" si="490"/>
        <v/>
      </c>
      <c r="BE595" s="34" t="str">
        <f t="shared" si="511"/>
        <v/>
      </c>
      <c r="BF595" s="8"/>
      <c r="BG595" s="22" t="str">
        <f t="shared" si="491"/>
        <v/>
      </c>
      <c r="BH595" s="34" t="str">
        <f t="shared" si="512"/>
        <v/>
      </c>
      <c r="BI595" s="8"/>
      <c r="BJ595" s="22" t="str">
        <f t="shared" si="492"/>
        <v/>
      </c>
    </row>
    <row r="596" spans="1:62" ht="18" customHeight="1" x14ac:dyDescent="0.35">
      <c r="A596" s="68">
        <f>'Energy - Master'!A595</f>
        <v>46615</v>
      </c>
      <c r="B596" s="24" t="str">
        <f t="shared" si="472"/>
        <v>Aug-2027</v>
      </c>
      <c r="C596" s="34" t="str">
        <f t="shared" si="493"/>
        <v/>
      </c>
      <c r="D596" s="8"/>
      <c r="E596" s="22" t="str">
        <f t="shared" si="473"/>
        <v/>
      </c>
      <c r="F596" s="34" t="str">
        <f t="shared" si="494"/>
        <v/>
      </c>
      <c r="G596" s="8"/>
      <c r="H596" s="22" t="str">
        <f t="shared" si="474"/>
        <v/>
      </c>
      <c r="I596" s="34" t="str">
        <f t="shared" si="495"/>
        <v/>
      </c>
      <c r="J596" s="8"/>
      <c r="K596" s="22" t="str">
        <f t="shared" si="475"/>
        <v/>
      </c>
      <c r="L596" s="34" t="str">
        <f t="shared" si="496"/>
        <v/>
      </c>
      <c r="M596" s="8"/>
      <c r="N596" s="22" t="str">
        <f t="shared" si="476"/>
        <v/>
      </c>
      <c r="O596" s="34" t="str">
        <f t="shared" si="497"/>
        <v/>
      </c>
      <c r="P596" s="8"/>
      <c r="Q596" s="22" t="str">
        <f t="shared" si="477"/>
        <v/>
      </c>
      <c r="R596" s="34" t="str">
        <f t="shared" si="498"/>
        <v/>
      </c>
      <c r="S596" s="8"/>
      <c r="T596" s="22" t="str">
        <f t="shared" si="478"/>
        <v/>
      </c>
      <c r="U596" s="34" t="str">
        <f t="shared" si="499"/>
        <v/>
      </c>
      <c r="V596" s="8"/>
      <c r="W596" s="22" t="str">
        <f t="shared" si="479"/>
        <v/>
      </c>
      <c r="X596" s="34" t="str">
        <f t="shared" si="500"/>
        <v/>
      </c>
      <c r="Y596" s="8"/>
      <c r="Z596" s="22" t="str">
        <f t="shared" si="480"/>
        <v/>
      </c>
      <c r="AA596" s="34" t="str">
        <f t="shared" si="501"/>
        <v/>
      </c>
      <c r="AB596" s="8"/>
      <c r="AC596" s="22" t="str">
        <f t="shared" si="481"/>
        <v/>
      </c>
      <c r="AD596" s="34" t="str">
        <f t="shared" si="502"/>
        <v/>
      </c>
      <c r="AE596" s="8"/>
      <c r="AF596" s="22" t="str">
        <f t="shared" si="482"/>
        <v/>
      </c>
      <c r="AG596" s="34" t="str">
        <f t="shared" si="503"/>
        <v/>
      </c>
      <c r="AH596" s="8"/>
      <c r="AI596" s="22" t="str">
        <f t="shared" si="483"/>
        <v/>
      </c>
      <c r="AJ596" s="34" t="str">
        <f t="shared" si="504"/>
        <v/>
      </c>
      <c r="AK596" s="8"/>
      <c r="AL596" s="22" t="str">
        <f t="shared" si="484"/>
        <v/>
      </c>
      <c r="AM596" s="34" t="str">
        <f t="shared" si="505"/>
        <v/>
      </c>
      <c r="AN596" s="8"/>
      <c r="AO596" s="22" t="str">
        <f t="shared" si="485"/>
        <v/>
      </c>
      <c r="AP596" s="34" t="str">
        <f t="shared" si="506"/>
        <v/>
      </c>
      <c r="AQ596" s="8"/>
      <c r="AR596" s="22" t="str">
        <f t="shared" si="486"/>
        <v/>
      </c>
      <c r="AS596" s="34" t="str">
        <f t="shared" si="507"/>
        <v/>
      </c>
      <c r="AT596" s="8"/>
      <c r="AU596" s="22" t="str">
        <f t="shared" si="487"/>
        <v/>
      </c>
      <c r="AV596" s="34" t="str">
        <f t="shared" si="508"/>
        <v/>
      </c>
      <c r="AW596" s="8"/>
      <c r="AX596" s="22" t="str">
        <f t="shared" si="488"/>
        <v/>
      </c>
      <c r="AY596" s="34" t="str">
        <f t="shared" si="509"/>
        <v/>
      </c>
      <c r="AZ596" s="8"/>
      <c r="BA596" s="22" t="str">
        <f t="shared" si="489"/>
        <v/>
      </c>
      <c r="BB596" s="34" t="str">
        <f t="shared" si="510"/>
        <v/>
      </c>
      <c r="BC596" s="8"/>
      <c r="BD596" s="22" t="str">
        <f t="shared" si="490"/>
        <v/>
      </c>
      <c r="BE596" s="34" t="str">
        <f t="shared" si="511"/>
        <v/>
      </c>
      <c r="BF596" s="8"/>
      <c r="BG596" s="22" t="str">
        <f t="shared" si="491"/>
        <v/>
      </c>
      <c r="BH596" s="34" t="str">
        <f t="shared" si="512"/>
        <v/>
      </c>
      <c r="BI596" s="8"/>
      <c r="BJ596" s="22" t="str">
        <f t="shared" si="492"/>
        <v/>
      </c>
    </row>
    <row r="597" spans="1:62" ht="18" customHeight="1" x14ac:dyDescent="0.35">
      <c r="A597" s="68">
        <f>'Energy - Master'!A596</f>
        <v>46616</v>
      </c>
      <c r="B597" s="24" t="str">
        <f t="shared" si="472"/>
        <v>Aug-2027</v>
      </c>
      <c r="C597" s="34" t="str">
        <f t="shared" si="493"/>
        <v/>
      </c>
      <c r="D597" s="8"/>
      <c r="E597" s="22" t="str">
        <f t="shared" si="473"/>
        <v/>
      </c>
      <c r="F597" s="34" t="str">
        <f t="shared" si="494"/>
        <v/>
      </c>
      <c r="G597" s="8"/>
      <c r="H597" s="22" t="str">
        <f t="shared" si="474"/>
        <v/>
      </c>
      <c r="I597" s="34" t="str">
        <f t="shared" si="495"/>
        <v/>
      </c>
      <c r="J597" s="8"/>
      <c r="K597" s="22" t="str">
        <f t="shared" si="475"/>
        <v/>
      </c>
      <c r="L597" s="34" t="str">
        <f t="shared" si="496"/>
        <v/>
      </c>
      <c r="M597" s="8"/>
      <c r="N597" s="22" t="str">
        <f t="shared" si="476"/>
        <v/>
      </c>
      <c r="O597" s="34" t="str">
        <f t="shared" si="497"/>
        <v/>
      </c>
      <c r="P597" s="8"/>
      <c r="Q597" s="22" t="str">
        <f t="shared" si="477"/>
        <v/>
      </c>
      <c r="R597" s="34" t="str">
        <f t="shared" si="498"/>
        <v/>
      </c>
      <c r="S597" s="8"/>
      <c r="T597" s="22" t="str">
        <f t="shared" si="478"/>
        <v/>
      </c>
      <c r="U597" s="34" t="str">
        <f t="shared" si="499"/>
        <v/>
      </c>
      <c r="V597" s="8"/>
      <c r="W597" s="22" t="str">
        <f t="shared" si="479"/>
        <v/>
      </c>
      <c r="X597" s="34" t="str">
        <f t="shared" si="500"/>
        <v/>
      </c>
      <c r="Y597" s="8"/>
      <c r="Z597" s="22" t="str">
        <f t="shared" si="480"/>
        <v/>
      </c>
      <c r="AA597" s="34" t="str">
        <f t="shared" si="501"/>
        <v/>
      </c>
      <c r="AB597" s="8"/>
      <c r="AC597" s="22" t="str">
        <f t="shared" si="481"/>
        <v/>
      </c>
      <c r="AD597" s="34" t="str">
        <f t="shared" si="502"/>
        <v/>
      </c>
      <c r="AE597" s="8"/>
      <c r="AF597" s="22" t="str">
        <f t="shared" si="482"/>
        <v/>
      </c>
      <c r="AG597" s="34" t="str">
        <f t="shared" si="503"/>
        <v/>
      </c>
      <c r="AH597" s="8"/>
      <c r="AI597" s="22" t="str">
        <f t="shared" si="483"/>
        <v/>
      </c>
      <c r="AJ597" s="34" t="str">
        <f t="shared" si="504"/>
        <v/>
      </c>
      <c r="AK597" s="8"/>
      <c r="AL597" s="22" t="str">
        <f t="shared" si="484"/>
        <v/>
      </c>
      <c r="AM597" s="34" t="str">
        <f t="shared" si="505"/>
        <v/>
      </c>
      <c r="AN597" s="8"/>
      <c r="AO597" s="22" t="str">
        <f t="shared" si="485"/>
        <v/>
      </c>
      <c r="AP597" s="34" t="str">
        <f t="shared" si="506"/>
        <v/>
      </c>
      <c r="AQ597" s="8"/>
      <c r="AR597" s="22" t="str">
        <f t="shared" si="486"/>
        <v/>
      </c>
      <c r="AS597" s="34" t="str">
        <f t="shared" si="507"/>
        <v/>
      </c>
      <c r="AT597" s="8"/>
      <c r="AU597" s="22" t="str">
        <f t="shared" si="487"/>
        <v/>
      </c>
      <c r="AV597" s="34" t="str">
        <f t="shared" si="508"/>
        <v/>
      </c>
      <c r="AW597" s="8"/>
      <c r="AX597" s="22" t="str">
        <f t="shared" si="488"/>
        <v/>
      </c>
      <c r="AY597" s="34" t="str">
        <f t="shared" si="509"/>
        <v/>
      </c>
      <c r="AZ597" s="8"/>
      <c r="BA597" s="22" t="str">
        <f t="shared" si="489"/>
        <v/>
      </c>
      <c r="BB597" s="34" t="str">
        <f t="shared" si="510"/>
        <v/>
      </c>
      <c r="BC597" s="8"/>
      <c r="BD597" s="22" t="str">
        <f t="shared" si="490"/>
        <v/>
      </c>
      <c r="BE597" s="34" t="str">
        <f t="shared" si="511"/>
        <v/>
      </c>
      <c r="BF597" s="8"/>
      <c r="BG597" s="22" t="str">
        <f t="shared" si="491"/>
        <v/>
      </c>
      <c r="BH597" s="34" t="str">
        <f t="shared" si="512"/>
        <v/>
      </c>
      <c r="BI597" s="8"/>
      <c r="BJ597" s="22" t="str">
        <f t="shared" si="492"/>
        <v/>
      </c>
    </row>
    <row r="598" spans="1:62" ht="18" customHeight="1" x14ac:dyDescent="0.35">
      <c r="A598" s="68">
        <f>'Energy - Master'!A597</f>
        <v>46617</v>
      </c>
      <c r="B598" s="24" t="str">
        <f t="shared" si="472"/>
        <v>Aug-2027</v>
      </c>
      <c r="C598" s="34" t="str">
        <f t="shared" si="493"/>
        <v/>
      </c>
      <c r="D598" s="8"/>
      <c r="E598" s="22" t="str">
        <f t="shared" si="473"/>
        <v/>
      </c>
      <c r="F598" s="34" t="str">
        <f t="shared" si="494"/>
        <v/>
      </c>
      <c r="G598" s="8"/>
      <c r="H598" s="22" t="str">
        <f t="shared" si="474"/>
        <v/>
      </c>
      <c r="I598" s="34" t="str">
        <f t="shared" si="495"/>
        <v/>
      </c>
      <c r="J598" s="8"/>
      <c r="K598" s="22" t="str">
        <f t="shared" si="475"/>
        <v/>
      </c>
      <c r="L598" s="34" t="str">
        <f t="shared" si="496"/>
        <v/>
      </c>
      <c r="M598" s="8"/>
      <c r="N598" s="22" t="str">
        <f t="shared" si="476"/>
        <v/>
      </c>
      <c r="O598" s="34" t="str">
        <f t="shared" si="497"/>
        <v/>
      </c>
      <c r="P598" s="8"/>
      <c r="Q598" s="22" t="str">
        <f t="shared" si="477"/>
        <v/>
      </c>
      <c r="R598" s="34" t="str">
        <f t="shared" si="498"/>
        <v/>
      </c>
      <c r="S598" s="8"/>
      <c r="T598" s="22" t="str">
        <f t="shared" si="478"/>
        <v/>
      </c>
      <c r="U598" s="34" t="str">
        <f t="shared" si="499"/>
        <v/>
      </c>
      <c r="V598" s="8"/>
      <c r="W598" s="22" t="str">
        <f t="shared" si="479"/>
        <v/>
      </c>
      <c r="X598" s="34" t="str">
        <f t="shared" si="500"/>
        <v/>
      </c>
      <c r="Y598" s="8"/>
      <c r="Z598" s="22" t="str">
        <f t="shared" si="480"/>
        <v/>
      </c>
      <c r="AA598" s="34" t="str">
        <f t="shared" si="501"/>
        <v/>
      </c>
      <c r="AB598" s="8"/>
      <c r="AC598" s="22" t="str">
        <f t="shared" si="481"/>
        <v/>
      </c>
      <c r="AD598" s="34" t="str">
        <f t="shared" si="502"/>
        <v/>
      </c>
      <c r="AE598" s="8"/>
      <c r="AF598" s="22" t="str">
        <f t="shared" si="482"/>
        <v/>
      </c>
      <c r="AG598" s="34" t="str">
        <f t="shared" si="503"/>
        <v/>
      </c>
      <c r="AH598" s="8"/>
      <c r="AI598" s="22" t="str">
        <f t="shared" si="483"/>
        <v/>
      </c>
      <c r="AJ598" s="34" t="str">
        <f t="shared" si="504"/>
        <v/>
      </c>
      <c r="AK598" s="8"/>
      <c r="AL598" s="22" t="str">
        <f t="shared" si="484"/>
        <v/>
      </c>
      <c r="AM598" s="34" t="str">
        <f t="shared" si="505"/>
        <v/>
      </c>
      <c r="AN598" s="8"/>
      <c r="AO598" s="22" t="str">
        <f t="shared" si="485"/>
        <v/>
      </c>
      <c r="AP598" s="34" t="str">
        <f t="shared" si="506"/>
        <v/>
      </c>
      <c r="AQ598" s="8"/>
      <c r="AR598" s="22" t="str">
        <f t="shared" si="486"/>
        <v/>
      </c>
      <c r="AS598" s="34" t="str">
        <f t="shared" si="507"/>
        <v/>
      </c>
      <c r="AT598" s="8"/>
      <c r="AU598" s="22" t="str">
        <f t="shared" si="487"/>
        <v/>
      </c>
      <c r="AV598" s="34" t="str">
        <f t="shared" si="508"/>
        <v/>
      </c>
      <c r="AW598" s="8"/>
      <c r="AX598" s="22" t="str">
        <f t="shared" si="488"/>
        <v/>
      </c>
      <c r="AY598" s="34" t="str">
        <f t="shared" si="509"/>
        <v/>
      </c>
      <c r="AZ598" s="8"/>
      <c r="BA598" s="22" t="str">
        <f t="shared" si="489"/>
        <v/>
      </c>
      <c r="BB598" s="34" t="str">
        <f t="shared" si="510"/>
        <v/>
      </c>
      <c r="BC598" s="8"/>
      <c r="BD598" s="22" t="str">
        <f t="shared" si="490"/>
        <v/>
      </c>
      <c r="BE598" s="34" t="str">
        <f t="shared" si="511"/>
        <v/>
      </c>
      <c r="BF598" s="8"/>
      <c r="BG598" s="22" t="str">
        <f t="shared" si="491"/>
        <v/>
      </c>
      <c r="BH598" s="34" t="str">
        <f t="shared" si="512"/>
        <v/>
      </c>
      <c r="BI598" s="8"/>
      <c r="BJ598" s="22" t="str">
        <f t="shared" si="492"/>
        <v/>
      </c>
    </row>
    <row r="599" spans="1:62" ht="18" customHeight="1" x14ac:dyDescent="0.35">
      <c r="A599" s="68">
        <f>'Energy - Master'!A598</f>
        <v>46618</v>
      </c>
      <c r="B599" s="24" t="str">
        <f t="shared" si="472"/>
        <v>Aug-2027</v>
      </c>
      <c r="C599" s="34" t="str">
        <f t="shared" si="493"/>
        <v/>
      </c>
      <c r="D599" s="8"/>
      <c r="E599" s="22" t="str">
        <f t="shared" si="473"/>
        <v/>
      </c>
      <c r="F599" s="34" t="str">
        <f t="shared" si="494"/>
        <v/>
      </c>
      <c r="G599" s="8"/>
      <c r="H599" s="22" t="str">
        <f t="shared" si="474"/>
        <v/>
      </c>
      <c r="I599" s="34" t="str">
        <f t="shared" si="495"/>
        <v/>
      </c>
      <c r="J599" s="8"/>
      <c r="K599" s="22" t="str">
        <f t="shared" si="475"/>
        <v/>
      </c>
      <c r="L599" s="34" t="str">
        <f t="shared" si="496"/>
        <v/>
      </c>
      <c r="M599" s="8"/>
      <c r="N599" s="22" t="str">
        <f t="shared" si="476"/>
        <v/>
      </c>
      <c r="O599" s="34" t="str">
        <f t="shared" si="497"/>
        <v/>
      </c>
      <c r="P599" s="8"/>
      <c r="Q599" s="22" t="str">
        <f t="shared" si="477"/>
        <v/>
      </c>
      <c r="R599" s="34" t="str">
        <f t="shared" si="498"/>
        <v/>
      </c>
      <c r="S599" s="8"/>
      <c r="T599" s="22" t="str">
        <f t="shared" si="478"/>
        <v/>
      </c>
      <c r="U599" s="34" t="str">
        <f t="shared" si="499"/>
        <v/>
      </c>
      <c r="V599" s="8"/>
      <c r="W599" s="22" t="str">
        <f t="shared" si="479"/>
        <v/>
      </c>
      <c r="X599" s="34" t="str">
        <f t="shared" si="500"/>
        <v/>
      </c>
      <c r="Y599" s="8"/>
      <c r="Z599" s="22" t="str">
        <f t="shared" si="480"/>
        <v/>
      </c>
      <c r="AA599" s="34" t="str">
        <f t="shared" si="501"/>
        <v/>
      </c>
      <c r="AB599" s="8"/>
      <c r="AC599" s="22" t="str">
        <f t="shared" si="481"/>
        <v/>
      </c>
      <c r="AD599" s="34" t="str">
        <f t="shared" si="502"/>
        <v/>
      </c>
      <c r="AE599" s="8"/>
      <c r="AF599" s="22" t="str">
        <f t="shared" si="482"/>
        <v/>
      </c>
      <c r="AG599" s="34" t="str">
        <f t="shared" si="503"/>
        <v/>
      </c>
      <c r="AH599" s="8"/>
      <c r="AI599" s="22" t="str">
        <f t="shared" si="483"/>
        <v/>
      </c>
      <c r="AJ599" s="34" t="str">
        <f t="shared" si="504"/>
        <v/>
      </c>
      <c r="AK599" s="8"/>
      <c r="AL599" s="22" t="str">
        <f t="shared" si="484"/>
        <v/>
      </c>
      <c r="AM599" s="34" t="str">
        <f t="shared" si="505"/>
        <v/>
      </c>
      <c r="AN599" s="8"/>
      <c r="AO599" s="22" t="str">
        <f t="shared" si="485"/>
        <v/>
      </c>
      <c r="AP599" s="34" t="str">
        <f t="shared" si="506"/>
        <v/>
      </c>
      <c r="AQ599" s="8"/>
      <c r="AR599" s="22" t="str">
        <f t="shared" si="486"/>
        <v/>
      </c>
      <c r="AS599" s="34" t="str">
        <f t="shared" si="507"/>
        <v/>
      </c>
      <c r="AT599" s="8"/>
      <c r="AU599" s="22" t="str">
        <f t="shared" si="487"/>
        <v/>
      </c>
      <c r="AV599" s="34" t="str">
        <f t="shared" si="508"/>
        <v/>
      </c>
      <c r="AW599" s="8"/>
      <c r="AX599" s="22" t="str">
        <f t="shared" si="488"/>
        <v/>
      </c>
      <c r="AY599" s="34" t="str">
        <f t="shared" si="509"/>
        <v/>
      </c>
      <c r="AZ599" s="8"/>
      <c r="BA599" s="22" t="str">
        <f t="shared" si="489"/>
        <v/>
      </c>
      <c r="BB599" s="34" t="str">
        <f t="shared" si="510"/>
        <v/>
      </c>
      <c r="BC599" s="8"/>
      <c r="BD599" s="22" t="str">
        <f t="shared" si="490"/>
        <v/>
      </c>
      <c r="BE599" s="34" t="str">
        <f t="shared" si="511"/>
        <v/>
      </c>
      <c r="BF599" s="8"/>
      <c r="BG599" s="22" t="str">
        <f t="shared" si="491"/>
        <v/>
      </c>
      <c r="BH599" s="34" t="str">
        <f t="shared" si="512"/>
        <v/>
      </c>
      <c r="BI599" s="8"/>
      <c r="BJ599" s="22" t="str">
        <f t="shared" si="492"/>
        <v/>
      </c>
    </row>
    <row r="600" spans="1:62" ht="18" customHeight="1" x14ac:dyDescent="0.35">
      <c r="A600" s="68">
        <f>'Energy - Master'!A599</f>
        <v>46619</v>
      </c>
      <c r="B600" s="24" t="str">
        <f t="shared" si="472"/>
        <v>Aug-2027</v>
      </c>
      <c r="C600" s="34" t="str">
        <f t="shared" si="493"/>
        <v/>
      </c>
      <c r="D600" s="8"/>
      <c r="E600" s="22" t="str">
        <f t="shared" si="473"/>
        <v/>
      </c>
      <c r="F600" s="34" t="str">
        <f t="shared" si="494"/>
        <v/>
      </c>
      <c r="G600" s="8"/>
      <c r="H600" s="22" t="str">
        <f t="shared" si="474"/>
        <v/>
      </c>
      <c r="I600" s="34" t="str">
        <f t="shared" si="495"/>
        <v/>
      </c>
      <c r="J600" s="8"/>
      <c r="K600" s="22" t="str">
        <f t="shared" si="475"/>
        <v/>
      </c>
      <c r="L600" s="34" t="str">
        <f t="shared" si="496"/>
        <v/>
      </c>
      <c r="M600" s="8"/>
      <c r="N600" s="22" t="str">
        <f t="shared" si="476"/>
        <v/>
      </c>
      <c r="O600" s="34" t="str">
        <f t="shared" si="497"/>
        <v/>
      </c>
      <c r="P600" s="8"/>
      <c r="Q600" s="22" t="str">
        <f t="shared" si="477"/>
        <v/>
      </c>
      <c r="R600" s="34" t="str">
        <f t="shared" si="498"/>
        <v/>
      </c>
      <c r="S600" s="8"/>
      <c r="T600" s="22" t="str">
        <f t="shared" si="478"/>
        <v/>
      </c>
      <c r="U600" s="34" t="str">
        <f t="shared" si="499"/>
        <v/>
      </c>
      <c r="V600" s="8"/>
      <c r="W600" s="22" t="str">
        <f t="shared" si="479"/>
        <v/>
      </c>
      <c r="X600" s="34" t="str">
        <f t="shared" si="500"/>
        <v/>
      </c>
      <c r="Y600" s="8"/>
      <c r="Z600" s="22" t="str">
        <f t="shared" si="480"/>
        <v/>
      </c>
      <c r="AA600" s="34" t="str">
        <f t="shared" si="501"/>
        <v/>
      </c>
      <c r="AB600" s="8"/>
      <c r="AC600" s="22" t="str">
        <f t="shared" si="481"/>
        <v/>
      </c>
      <c r="AD600" s="34" t="str">
        <f t="shared" si="502"/>
        <v/>
      </c>
      <c r="AE600" s="8"/>
      <c r="AF600" s="22" t="str">
        <f t="shared" si="482"/>
        <v/>
      </c>
      <c r="AG600" s="34" t="str">
        <f t="shared" si="503"/>
        <v/>
      </c>
      <c r="AH600" s="8"/>
      <c r="AI600" s="22" t="str">
        <f t="shared" si="483"/>
        <v/>
      </c>
      <c r="AJ600" s="34" t="str">
        <f t="shared" si="504"/>
        <v/>
      </c>
      <c r="AK600" s="8"/>
      <c r="AL600" s="22" t="str">
        <f t="shared" si="484"/>
        <v/>
      </c>
      <c r="AM600" s="34" t="str">
        <f t="shared" si="505"/>
        <v/>
      </c>
      <c r="AN600" s="8"/>
      <c r="AO600" s="22" t="str">
        <f t="shared" si="485"/>
        <v/>
      </c>
      <c r="AP600" s="34" t="str">
        <f t="shared" si="506"/>
        <v/>
      </c>
      <c r="AQ600" s="8"/>
      <c r="AR600" s="22" t="str">
        <f t="shared" si="486"/>
        <v/>
      </c>
      <c r="AS600" s="34" t="str">
        <f t="shared" si="507"/>
        <v/>
      </c>
      <c r="AT600" s="8"/>
      <c r="AU600" s="22" t="str">
        <f t="shared" si="487"/>
        <v/>
      </c>
      <c r="AV600" s="34" t="str">
        <f t="shared" si="508"/>
        <v/>
      </c>
      <c r="AW600" s="8"/>
      <c r="AX600" s="22" t="str">
        <f t="shared" si="488"/>
        <v/>
      </c>
      <c r="AY600" s="34" t="str">
        <f t="shared" si="509"/>
        <v/>
      </c>
      <c r="AZ600" s="8"/>
      <c r="BA600" s="22" t="str">
        <f t="shared" si="489"/>
        <v/>
      </c>
      <c r="BB600" s="34" t="str">
        <f t="shared" si="510"/>
        <v/>
      </c>
      <c r="BC600" s="8"/>
      <c r="BD600" s="22" t="str">
        <f t="shared" si="490"/>
        <v/>
      </c>
      <c r="BE600" s="34" t="str">
        <f t="shared" si="511"/>
        <v/>
      </c>
      <c r="BF600" s="8"/>
      <c r="BG600" s="22" t="str">
        <f t="shared" si="491"/>
        <v/>
      </c>
      <c r="BH600" s="34" t="str">
        <f t="shared" si="512"/>
        <v/>
      </c>
      <c r="BI600" s="8"/>
      <c r="BJ600" s="22" t="str">
        <f t="shared" si="492"/>
        <v/>
      </c>
    </row>
    <row r="601" spans="1:62" ht="18" customHeight="1" x14ac:dyDescent="0.35">
      <c r="A601" s="68">
        <f>'Energy - Master'!A600</f>
        <v>46620</v>
      </c>
      <c r="B601" s="24" t="str">
        <f t="shared" si="472"/>
        <v>Aug-2027</v>
      </c>
      <c r="C601" s="34" t="str">
        <f t="shared" si="493"/>
        <v/>
      </c>
      <c r="D601" s="8"/>
      <c r="E601" s="22" t="str">
        <f t="shared" si="473"/>
        <v/>
      </c>
      <c r="F601" s="34" t="str">
        <f t="shared" si="494"/>
        <v/>
      </c>
      <c r="G601" s="8"/>
      <c r="H601" s="22" t="str">
        <f t="shared" si="474"/>
        <v/>
      </c>
      <c r="I601" s="34" t="str">
        <f t="shared" si="495"/>
        <v/>
      </c>
      <c r="J601" s="8"/>
      <c r="K601" s="22" t="str">
        <f t="shared" si="475"/>
        <v/>
      </c>
      <c r="L601" s="34" t="str">
        <f t="shared" si="496"/>
        <v/>
      </c>
      <c r="M601" s="8"/>
      <c r="N601" s="22" t="str">
        <f t="shared" si="476"/>
        <v/>
      </c>
      <c r="O601" s="34" t="str">
        <f t="shared" si="497"/>
        <v/>
      </c>
      <c r="P601" s="8"/>
      <c r="Q601" s="22" t="str">
        <f t="shared" si="477"/>
        <v/>
      </c>
      <c r="R601" s="34" t="str">
        <f t="shared" si="498"/>
        <v/>
      </c>
      <c r="S601" s="8"/>
      <c r="T601" s="22" t="str">
        <f t="shared" si="478"/>
        <v/>
      </c>
      <c r="U601" s="34" t="str">
        <f t="shared" si="499"/>
        <v/>
      </c>
      <c r="V601" s="8"/>
      <c r="W601" s="22" t="str">
        <f t="shared" si="479"/>
        <v/>
      </c>
      <c r="X601" s="34" t="str">
        <f t="shared" si="500"/>
        <v/>
      </c>
      <c r="Y601" s="8"/>
      <c r="Z601" s="22" t="str">
        <f t="shared" si="480"/>
        <v/>
      </c>
      <c r="AA601" s="34" t="str">
        <f t="shared" si="501"/>
        <v/>
      </c>
      <c r="AB601" s="8"/>
      <c r="AC601" s="22" t="str">
        <f t="shared" si="481"/>
        <v/>
      </c>
      <c r="AD601" s="34" t="str">
        <f t="shared" si="502"/>
        <v/>
      </c>
      <c r="AE601" s="8"/>
      <c r="AF601" s="22" t="str">
        <f t="shared" si="482"/>
        <v/>
      </c>
      <c r="AG601" s="34" t="str">
        <f t="shared" si="503"/>
        <v/>
      </c>
      <c r="AH601" s="8"/>
      <c r="AI601" s="22" t="str">
        <f t="shared" si="483"/>
        <v/>
      </c>
      <c r="AJ601" s="34" t="str">
        <f t="shared" si="504"/>
        <v/>
      </c>
      <c r="AK601" s="8"/>
      <c r="AL601" s="22" t="str">
        <f t="shared" si="484"/>
        <v/>
      </c>
      <c r="AM601" s="34" t="str">
        <f t="shared" si="505"/>
        <v/>
      </c>
      <c r="AN601" s="8"/>
      <c r="AO601" s="22" t="str">
        <f t="shared" si="485"/>
        <v/>
      </c>
      <c r="AP601" s="34" t="str">
        <f t="shared" si="506"/>
        <v/>
      </c>
      <c r="AQ601" s="8"/>
      <c r="AR601" s="22" t="str">
        <f t="shared" si="486"/>
        <v/>
      </c>
      <c r="AS601" s="34" t="str">
        <f t="shared" si="507"/>
        <v/>
      </c>
      <c r="AT601" s="8"/>
      <c r="AU601" s="22" t="str">
        <f t="shared" si="487"/>
        <v/>
      </c>
      <c r="AV601" s="34" t="str">
        <f t="shared" si="508"/>
        <v/>
      </c>
      <c r="AW601" s="8"/>
      <c r="AX601" s="22" t="str">
        <f t="shared" si="488"/>
        <v/>
      </c>
      <c r="AY601" s="34" t="str">
        <f t="shared" si="509"/>
        <v/>
      </c>
      <c r="AZ601" s="8"/>
      <c r="BA601" s="22" t="str">
        <f t="shared" si="489"/>
        <v/>
      </c>
      <c r="BB601" s="34" t="str">
        <f t="shared" si="510"/>
        <v/>
      </c>
      <c r="BC601" s="8"/>
      <c r="BD601" s="22" t="str">
        <f t="shared" si="490"/>
        <v/>
      </c>
      <c r="BE601" s="34" t="str">
        <f t="shared" si="511"/>
        <v/>
      </c>
      <c r="BF601" s="8"/>
      <c r="BG601" s="22" t="str">
        <f t="shared" si="491"/>
        <v/>
      </c>
      <c r="BH601" s="34" t="str">
        <f t="shared" si="512"/>
        <v/>
      </c>
      <c r="BI601" s="8"/>
      <c r="BJ601" s="22" t="str">
        <f t="shared" si="492"/>
        <v/>
      </c>
    </row>
    <row r="602" spans="1:62" ht="18" customHeight="1" x14ac:dyDescent="0.35">
      <c r="A602" s="68">
        <f>'Energy - Master'!A601</f>
        <v>46621</v>
      </c>
      <c r="B602" s="24" t="str">
        <f t="shared" si="472"/>
        <v>Aug-2027</v>
      </c>
      <c r="C602" s="34" t="str">
        <f t="shared" si="493"/>
        <v/>
      </c>
      <c r="D602" s="8"/>
      <c r="E602" s="22" t="str">
        <f t="shared" si="473"/>
        <v/>
      </c>
      <c r="F602" s="34" t="str">
        <f t="shared" si="494"/>
        <v/>
      </c>
      <c r="G602" s="8"/>
      <c r="H602" s="22" t="str">
        <f t="shared" si="474"/>
        <v/>
      </c>
      <c r="I602" s="34" t="str">
        <f t="shared" si="495"/>
        <v/>
      </c>
      <c r="J602" s="8"/>
      <c r="K602" s="22" t="str">
        <f t="shared" si="475"/>
        <v/>
      </c>
      <c r="L602" s="34" t="str">
        <f t="shared" si="496"/>
        <v/>
      </c>
      <c r="M602" s="8"/>
      <c r="N602" s="22" t="str">
        <f t="shared" si="476"/>
        <v/>
      </c>
      <c r="O602" s="34" t="str">
        <f t="shared" si="497"/>
        <v/>
      </c>
      <c r="P602" s="8"/>
      <c r="Q602" s="22" t="str">
        <f t="shared" si="477"/>
        <v/>
      </c>
      <c r="R602" s="34" t="str">
        <f t="shared" si="498"/>
        <v/>
      </c>
      <c r="S602" s="8"/>
      <c r="T602" s="22" t="str">
        <f t="shared" si="478"/>
        <v/>
      </c>
      <c r="U602" s="34" t="str">
        <f t="shared" si="499"/>
        <v/>
      </c>
      <c r="V602" s="8"/>
      <c r="W602" s="22" t="str">
        <f t="shared" si="479"/>
        <v/>
      </c>
      <c r="X602" s="34" t="str">
        <f t="shared" si="500"/>
        <v/>
      </c>
      <c r="Y602" s="8"/>
      <c r="Z602" s="22" t="str">
        <f t="shared" si="480"/>
        <v/>
      </c>
      <c r="AA602" s="34" t="str">
        <f t="shared" si="501"/>
        <v/>
      </c>
      <c r="AB602" s="8"/>
      <c r="AC602" s="22" t="str">
        <f t="shared" si="481"/>
        <v/>
      </c>
      <c r="AD602" s="34" t="str">
        <f t="shared" si="502"/>
        <v/>
      </c>
      <c r="AE602" s="8"/>
      <c r="AF602" s="22" t="str">
        <f t="shared" si="482"/>
        <v/>
      </c>
      <c r="AG602" s="34" t="str">
        <f t="shared" si="503"/>
        <v/>
      </c>
      <c r="AH602" s="8"/>
      <c r="AI602" s="22" t="str">
        <f t="shared" si="483"/>
        <v/>
      </c>
      <c r="AJ602" s="34" t="str">
        <f t="shared" si="504"/>
        <v/>
      </c>
      <c r="AK602" s="8"/>
      <c r="AL602" s="22" t="str">
        <f t="shared" si="484"/>
        <v/>
      </c>
      <c r="AM602" s="34" t="str">
        <f t="shared" si="505"/>
        <v/>
      </c>
      <c r="AN602" s="8"/>
      <c r="AO602" s="22" t="str">
        <f t="shared" si="485"/>
        <v/>
      </c>
      <c r="AP602" s="34" t="str">
        <f t="shared" si="506"/>
        <v/>
      </c>
      <c r="AQ602" s="8"/>
      <c r="AR602" s="22" t="str">
        <f t="shared" si="486"/>
        <v/>
      </c>
      <c r="AS602" s="34" t="str">
        <f t="shared" si="507"/>
        <v/>
      </c>
      <c r="AT602" s="8"/>
      <c r="AU602" s="22" t="str">
        <f t="shared" si="487"/>
        <v/>
      </c>
      <c r="AV602" s="34" t="str">
        <f t="shared" si="508"/>
        <v/>
      </c>
      <c r="AW602" s="8"/>
      <c r="AX602" s="22" t="str">
        <f t="shared" si="488"/>
        <v/>
      </c>
      <c r="AY602" s="34" t="str">
        <f t="shared" si="509"/>
        <v/>
      </c>
      <c r="AZ602" s="8"/>
      <c r="BA602" s="22" t="str">
        <f t="shared" si="489"/>
        <v/>
      </c>
      <c r="BB602" s="34" t="str">
        <f t="shared" si="510"/>
        <v/>
      </c>
      <c r="BC602" s="8"/>
      <c r="BD602" s="22" t="str">
        <f t="shared" si="490"/>
        <v/>
      </c>
      <c r="BE602" s="34" t="str">
        <f t="shared" si="511"/>
        <v/>
      </c>
      <c r="BF602" s="8"/>
      <c r="BG602" s="22" t="str">
        <f t="shared" si="491"/>
        <v/>
      </c>
      <c r="BH602" s="34" t="str">
        <f t="shared" si="512"/>
        <v/>
      </c>
      <c r="BI602" s="8"/>
      <c r="BJ602" s="22" t="str">
        <f t="shared" si="492"/>
        <v/>
      </c>
    </row>
    <row r="603" spans="1:62" ht="18" customHeight="1" x14ac:dyDescent="0.35">
      <c r="A603" s="68">
        <f>'Energy - Master'!A602</f>
        <v>46622</v>
      </c>
      <c r="B603" s="24" t="str">
        <f t="shared" si="472"/>
        <v>Aug-2027</v>
      </c>
      <c r="C603" s="34" t="str">
        <f t="shared" si="493"/>
        <v/>
      </c>
      <c r="D603" s="8"/>
      <c r="E603" s="22" t="str">
        <f t="shared" si="473"/>
        <v/>
      </c>
      <c r="F603" s="34" t="str">
        <f t="shared" si="494"/>
        <v/>
      </c>
      <c r="G603" s="8"/>
      <c r="H603" s="22" t="str">
        <f t="shared" si="474"/>
        <v/>
      </c>
      <c r="I603" s="34" t="str">
        <f t="shared" si="495"/>
        <v/>
      </c>
      <c r="J603" s="8"/>
      <c r="K603" s="22" t="str">
        <f t="shared" si="475"/>
        <v/>
      </c>
      <c r="L603" s="34" t="str">
        <f t="shared" si="496"/>
        <v/>
      </c>
      <c r="M603" s="8"/>
      <c r="N603" s="22" t="str">
        <f t="shared" si="476"/>
        <v/>
      </c>
      <c r="O603" s="34" t="str">
        <f t="shared" si="497"/>
        <v/>
      </c>
      <c r="P603" s="8"/>
      <c r="Q603" s="22" t="str">
        <f t="shared" si="477"/>
        <v/>
      </c>
      <c r="R603" s="34" t="str">
        <f t="shared" si="498"/>
        <v/>
      </c>
      <c r="S603" s="8"/>
      <c r="T603" s="22" t="str">
        <f t="shared" si="478"/>
        <v/>
      </c>
      <c r="U603" s="34" t="str">
        <f t="shared" si="499"/>
        <v/>
      </c>
      <c r="V603" s="8"/>
      <c r="W603" s="22" t="str">
        <f t="shared" si="479"/>
        <v/>
      </c>
      <c r="X603" s="34" t="str">
        <f t="shared" si="500"/>
        <v/>
      </c>
      <c r="Y603" s="8"/>
      <c r="Z603" s="22" t="str">
        <f t="shared" si="480"/>
        <v/>
      </c>
      <c r="AA603" s="34" t="str">
        <f t="shared" si="501"/>
        <v/>
      </c>
      <c r="AB603" s="8"/>
      <c r="AC603" s="22" t="str">
        <f t="shared" si="481"/>
        <v/>
      </c>
      <c r="AD603" s="34" t="str">
        <f t="shared" si="502"/>
        <v/>
      </c>
      <c r="AE603" s="8"/>
      <c r="AF603" s="22" t="str">
        <f t="shared" si="482"/>
        <v/>
      </c>
      <c r="AG603" s="34" t="str">
        <f t="shared" si="503"/>
        <v/>
      </c>
      <c r="AH603" s="8"/>
      <c r="AI603" s="22" t="str">
        <f t="shared" si="483"/>
        <v/>
      </c>
      <c r="AJ603" s="34" t="str">
        <f t="shared" si="504"/>
        <v/>
      </c>
      <c r="AK603" s="8"/>
      <c r="AL603" s="22" t="str">
        <f t="shared" si="484"/>
        <v/>
      </c>
      <c r="AM603" s="34" t="str">
        <f t="shared" si="505"/>
        <v/>
      </c>
      <c r="AN603" s="8"/>
      <c r="AO603" s="22" t="str">
        <f t="shared" si="485"/>
        <v/>
      </c>
      <c r="AP603" s="34" t="str">
        <f t="shared" si="506"/>
        <v/>
      </c>
      <c r="AQ603" s="8"/>
      <c r="AR603" s="22" t="str">
        <f t="shared" si="486"/>
        <v/>
      </c>
      <c r="AS603" s="34" t="str">
        <f t="shared" si="507"/>
        <v/>
      </c>
      <c r="AT603" s="8"/>
      <c r="AU603" s="22" t="str">
        <f t="shared" si="487"/>
        <v/>
      </c>
      <c r="AV603" s="34" t="str">
        <f t="shared" si="508"/>
        <v/>
      </c>
      <c r="AW603" s="8"/>
      <c r="AX603" s="22" t="str">
        <f t="shared" si="488"/>
        <v/>
      </c>
      <c r="AY603" s="34" t="str">
        <f t="shared" si="509"/>
        <v/>
      </c>
      <c r="AZ603" s="8"/>
      <c r="BA603" s="22" t="str">
        <f t="shared" si="489"/>
        <v/>
      </c>
      <c r="BB603" s="34" t="str">
        <f t="shared" si="510"/>
        <v/>
      </c>
      <c r="BC603" s="8"/>
      <c r="BD603" s="22" t="str">
        <f t="shared" si="490"/>
        <v/>
      </c>
      <c r="BE603" s="34" t="str">
        <f t="shared" si="511"/>
        <v/>
      </c>
      <c r="BF603" s="8"/>
      <c r="BG603" s="22" t="str">
        <f t="shared" si="491"/>
        <v/>
      </c>
      <c r="BH603" s="34" t="str">
        <f t="shared" si="512"/>
        <v/>
      </c>
      <c r="BI603" s="8"/>
      <c r="BJ603" s="22" t="str">
        <f t="shared" si="492"/>
        <v/>
      </c>
    </row>
    <row r="604" spans="1:62" ht="18" customHeight="1" x14ac:dyDescent="0.35">
      <c r="A604" s="68">
        <f>'Energy - Master'!A603</f>
        <v>46623</v>
      </c>
      <c r="B604" s="24" t="str">
        <f t="shared" si="472"/>
        <v>Aug-2027</v>
      </c>
      <c r="C604" s="34" t="str">
        <f t="shared" si="493"/>
        <v/>
      </c>
      <c r="D604" s="8"/>
      <c r="E604" s="22" t="str">
        <f t="shared" si="473"/>
        <v/>
      </c>
      <c r="F604" s="34" t="str">
        <f t="shared" si="494"/>
        <v/>
      </c>
      <c r="G604" s="8"/>
      <c r="H604" s="22" t="str">
        <f t="shared" si="474"/>
        <v/>
      </c>
      <c r="I604" s="34" t="str">
        <f t="shared" si="495"/>
        <v/>
      </c>
      <c r="J604" s="8"/>
      <c r="K604" s="22" t="str">
        <f t="shared" si="475"/>
        <v/>
      </c>
      <c r="L604" s="34" t="str">
        <f t="shared" si="496"/>
        <v/>
      </c>
      <c r="M604" s="8"/>
      <c r="N604" s="22" t="str">
        <f t="shared" si="476"/>
        <v/>
      </c>
      <c r="O604" s="34" t="str">
        <f t="shared" si="497"/>
        <v/>
      </c>
      <c r="P604" s="8"/>
      <c r="Q604" s="22" t="str">
        <f t="shared" si="477"/>
        <v/>
      </c>
      <c r="R604" s="34" t="str">
        <f t="shared" si="498"/>
        <v/>
      </c>
      <c r="S604" s="8"/>
      <c r="T604" s="22" t="str">
        <f t="shared" si="478"/>
        <v/>
      </c>
      <c r="U604" s="34" t="str">
        <f t="shared" si="499"/>
        <v/>
      </c>
      <c r="V604" s="8"/>
      <c r="W604" s="22" t="str">
        <f t="shared" si="479"/>
        <v/>
      </c>
      <c r="X604" s="34" t="str">
        <f t="shared" si="500"/>
        <v/>
      </c>
      <c r="Y604" s="8"/>
      <c r="Z604" s="22" t="str">
        <f t="shared" si="480"/>
        <v/>
      </c>
      <c r="AA604" s="34" t="str">
        <f t="shared" si="501"/>
        <v/>
      </c>
      <c r="AB604" s="8"/>
      <c r="AC604" s="22" t="str">
        <f t="shared" si="481"/>
        <v/>
      </c>
      <c r="AD604" s="34" t="str">
        <f t="shared" si="502"/>
        <v/>
      </c>
      <c r="AE604" s="8"/>
      <c r="AF604" s="22" t="str">
        <f t="shared" si="482"/>
        <v/>
      </c>
      <c r="AG604" s="34" t="str">
        <f t="shared" si="503"/>
        <v/>
      </c>
      <c r="AH604" s="8"/>
      <c r="AI604" s="22" t="str">
        <f t="shared" si="483"/>
        <v/>
      </c>
      <c r="AJ604" s="34" t="str">
        <f t="shared" si="504"/>
        <v/>
      </c>
      <c r="AK604" s="8"/>
      <c r="AL604" s="22" t="str">
        <f t="shared" si="484"/>
        <v/>
      </c>
      <c r="AM604" s="34" t="str">
        <f t="shared" si="505"/>
        <v/>
      </c>
      <c r="AN604" s="8"/>
      <c r="AO604" s="22" t="str">
        <f t="shared" si="485"/>
        <v/>
      </c>
      <c r="AP604" s="34" t="str">
        <f t="shared" si="506"/>
        <v/>
      </c>
      <c r="AQ604" s="8"/>
      <c r="AR604" s="22" t="str">
        <f t="shared" si="486"/>
        <v/>
      </c>
      <c r="AS604" s="34" t="str">
        <f t="shared" si="507"/>
        <v/>
      </c>
      <c r="AT604" s="8"/>
      <c r="AU604" s="22" t="str">
        <f t="shared" si="487"/>
        <v/>
      </c>
      <c r="AV604" s="34" t="str">
        <f t="shared" si="508"/>
        <v/>
      </c>
      <c r="AW604" s="8"/>
      <c r="AX604" s="22" t="str">
        <f t="shared" si="488"/>
        <v/>
      </c>
      <c r="AY604" s="34" t="str">
        <f t="shared" si="509"/>
        <v/>
      </c>
      <c r="AZ604" s="8"/>
      <c r="BA604" s="22" t="str">
        <f t="shared" si="489"/>
        <v/>
      </c>
      <c r="BB604" s="34" t="str">
        <f t="shared" si="510"/>
        <v/>
      </c>
      <c r="BC604" s="8"/>
      <c r="BD604" s="22" t="str">
        <f t="shared" si="490"/>
        <v/>
      </c>
      <c r="BE604" s="34" t="str">
        <f t="shared" si="511"/>
        <v/>
      </c>
      <c r="BF604" s="8"/>
      <c r="BG604" s="22" t="str">
        <f t="shared" si="491"/>
        <v/>
      </c>
      <c r="BH604" s="34" t="str">
        <f t="shared" si="512"/>
        <v/>
      </c>
      <c r="BI604" s="8"/>
      <c r="BJ604" s="22" t="str">
        <f t="shared" si="492"/>
        <v/>
      </c>
    </row>
    <row r="605" spans="1:62" ht="18" customHeight="1" x14ac:dyDescent="0.35">
      <c r="A605" s="68">
        <f>'Energy - Master'!A604</f>
        <v>46624</v>
      </c>
      <c r="B605" s="24" t="str">
        <f t="shared" si="472"/>
        <v>Aug-2027</v>
      </c>
      <c r="C605" s="34" t="str">
        <f t="shared" si="493"/>
        <v/>
      </c>
      <c r="D605" s="8"/>
      <c r="E605" s="22" t="str">
        <f t="shared" si="473"/>
        <v/>
      </c>
      <c r="F605" s="34" t="str">
        <f t="shared" si="494"/>
        <v/>
      </c>
      <c r="G605" s="8"/>
      <c r="H605" s="22" t="str">
        <f t="shared" si="474"/>
        <v/>
      </c>
      <c r="I605" s="34" t="str">
        <f t="shared" si="495"/>
        <v/>
      </c>
      <c r="J605" s="8"/>
      <c r="K605" s="22" t="str">
        <f t="shared" si="475"/>
        <v/>
      </c>
      <c r="L605" s="34" t="str">
        <f t="shared" si="496"/>
        <v/>
      </c>
      <c r="M605" s="8"/>
      <c r="N605" s="22" t="str">
        <f t="shared" si="476"/>
        <v/>
      </c>
      <c r="O605" s="34" t="str">
        <f t="shared" si="497"/>
        <v/>
      </c>
      <c r="P605" s="8"/>
      <c r="Q605" s="22" t="str">
        <f t="shared" si="477"/>
        <v/>
      </c>
      <c r="R605" s="34" t="str">
        <f t="shared" si="498"/>
        <v/>
      </c>
      <c r="S605" s="8"/>
      <c r="T605" s="22" t="str">
        <f t="shared" si="478"/>
        <v/>
      </c>
      <c r="U605" s="34" t="str">
        <f t="shared" si="499"/>
        <v/>
      </c>
      <c r="V605" s="8"/>
      <c r="W605" s="22" t="str">
        <f t="shared" si="479"/>
        <v/>
      </c>
      <c r="X605" s="34" t="str">
        <f t="shared" si="500"/>
        <v/>
      </c>
      <c r="Y605" s="8"/>
      <c r="Z605" s="22" t="str">
        <f t="shared" si="480"/>
        <v/>
      </c>
      <c r="AA605" s="34" t="str">
        <f t="shared" si="501"/>
        <v/>
      </c>
      <c r="AB605" s="8"/>
      <c r="AC605" s="22" t="str">
        <f t="shared" si="481"/>
        <v/>
      </c>
      <c r="AD605" s="34" t="str">
        <f t="shared" si="502"/>
        <v/>
      </c>
      <c r="AE605" s="8"/>
      <c r="AF605" s="22" t="str">
        <f t="shared" si="482"/>
        <v/>
      </c>
      <c r="AG605" s="34" t="str">
        <f t="shared" si="503"/>
        <v/>
      </c>
      <c r="AH605" s="8"/>
      <c r="AI605" s="22" t="str">
        <f t="shared" si="483"/>
        <v/>
      </c>
      <c r="AJ605" s="34" t="str">
        <f t="shared" si="504"/>
        <v/>
      </c>
      <c r="AK605" s="8"/>
      <c r="AL605" s="22" t="str">
        <f t="shared" si="484"/>
        <v/>
      </c>
      <c r="AM605" s="34" t="str">
        <f t="shared" si="505"/>
        <v/>
      </c>
      <c r="AN605" s="8"/>
      <c r="AO605" s="22" t="str">
        <f t="shared" si="485"/>
        <v/>
      </c>
      <c r="AP605" s="34" t="str">
        <f t="shared" si="506"/>
        <v/>
      </c>
      <c r="AQ605" s="8"/>
      <c r="AR605" s="22" t="str">
        <f t="shared" si="486"/>
        <v/>
      </c>
      <c r="AS605" s="34" t="str">
        <f t="shared" si="507"/>
        <v/>
      </c>
      <c r="AT605" s="8"/>
      <c r="AU605" s="22" t="str">
        <f t="shared" si="487"/>
        <v/>
      </c>
      <c r="AV605" s="34" t="str">
        <f t="shared" si="508"/>
        <v/>
      </c>
      <c r="AW605" s="8"/>
      <c r="AX605" s="22" t="str">
        <f t="shared" si="488"/>
        <v/>
      </c>
      <c r="AY605" s="34" t="str">
        <f t="shared" si="509"/>
        <v/>
      </c>
      <c r="AZ605" s="8"/>
      <c r="BA605" s="22" t="str">
        <f t="shared" si="489"/>
        <v/>
      </c>
      <c r="BB605" s="34" t="str">
        <f t="shared" si="510"/>
        <v/>
      </c>
      <c r="BC605" s="8"/>
      <c r="BD605" s="22" t="str">
        <f t="shared" si="490"/>
        <v/>
      </c>
      <c r="BE605" s="34" t="str">
        <f t="shared" si="511"/>
        <v/>
      </c>
      <c r="BF605" s="8"/>
      <c r="BG605" s="22" t="str">
        <f t="shared" si="491"/>
        <v/>
      </c>
      <c r="BH605" s="34" t="str">
        <f t="shared" si="512"/>
        <v/>
      </c>
      <c r="BI605" s="8"/>
      <c r="BJ605" s="22" t="str">
        <f t="shared" si="492"/>
        <v/>
      </c>
    </row>
    <row r="606" spans="1:62" ht="18" customHeight="1" x14ac:dyDescent="0.35">
      <c r="A606" s="68">
        <f>'Energy - Master'!A605</f>
        <v>46625</v>
      </c>
      <c r="B606" s="24" t="str">
        <f t="shared" si="472"/>
        <v>Aug-2027</v>
      </c>
      <c r="C606" s="34" t="str">
        <f t="shared" si="493"/>
        <v/>
      </c>
      <c r="D606" s="8"/>
      <c r="E606" s="22" t="str">
        <f t="shared" si="473"/>
        <v/>
      </c>
      <c r="F606" s="34" t="str">
        <f t="shared" si="494"/>
        <v/>
      </c>
      <c r="G606" s="8"/>
      <c r="H606" s="22" t="str">
        <f t="shared" si="474"/>
        <v/>
      </c>
      <c r="I606" s="34" t="str">
        <f t="shared" si="495"/>
        <v/>
      </c>
      <c r="J606" s="8"/>
      <c r="K606" s="22" t="str">
        <f t="shared" si="475"/>
        <v/>
      </c>
      <c r="L606" s="34" t="str">
        <f t="shared" si="496"/>
        <v/>
      </c>
      <c r="M606" s="8"/>
      <c r="N606" s="22" t="str">
        <f t="shared" si="476"/>
        <v/>
      </c>
      <c r="O606" s="34" t="str">
        <f t="shared" si="497"/>
        <v/>
      </c>
      <c r="P606" s="8"/>
      <c r="Q606" s="22" t="str">
        <f t="shared" si="477"/>
        <v/>
      </c>
      <c r="R606" s="34" t="str">
        <f t="shared" si="498"/>
        <v/>
      </c>
      <c r="S606" s="8"/>
      <c r="T606" s="22" t="str">
        <f t="shared" si="478"/>
        <v/>
      </c>
      <c r="U606" s="34" t="str">
        <f t="shared" si="499"/>
        <v/>
      </c>
      <c r="V606" s="8"/>
      <c r="W606" s="22" t="str">
        <f t="shared" si="479"/>
        <v/>
      </c>
      <c r="X606" s="34" t="str">
        <f t="shared" si="500"/>
        <v/>
      </c>
      <c r="Y606" s="8"/>
      <c r="Z606" s="22" t="str">
        <f t="shared" si="480"/>
        <v/>
      </c>
      <c r="AA606" s="34" t="str">
        <f t="shared" si="501"/>
        <v/>
      </c>
      <c r="AB606" s="8"/>
      <c r="AC606" s="22" t="str">
        <f t="shared" si="481"/>
        <v/>
      </c>
      <c r="AD606" s="34" t="str">
        <f t="shared" si="502"/>
        <v/>
      </c>
      <c r="AE606" s="8"/>
      <c r="AF606" s="22" t="str">
        <f t="shared" si="482"/>
        <v/>
      </c>
      <c r="AG606" s="34" t="str">
        <f t="shared" si="503"/>
        <v/>
      </c>
      <c r="AH606" s="8"/>
      <c r="AI606" s="22" t="str">
        <f t="shared" si="483"/>
        <v/>
      </c>
      <c r="AJ606" s="34" t="str">
        <f t="shared" si="504"/>
        <v/>
      </c>
      <c r="AK606" s="8"/>
      <c r="AL606" s="22" t="str">
        <f t="shared" si="484"/>
        <v/>
      </c>
      <c r="AM606" s="34" t="str">
        <f t="shared" si="505"/>
        <v/>
      </c>
      <c r="AN606" s="8"/>
      <c r="AO606" s="22" t="str">
        <f t="shared" si="485"/>
        <v/>
      </c>
      <c r="AP606" s="34" t="str">
        <f t="shared" si="506"/>
        <v/>
      </c>
      <c r="AQ606" s="8"/>
      <c r="AR606" s="22" t="str">
        <f t="shared" si="486"/>
        <v/>
      </c>
      <c r="AS606" s="34" t="str">
        <f t="shared" si="507"/>
        <v/>
      </c>
      <c r="AT606" s="8"/>
      <c r="AU606" s="22" t="str">
        <f t="shared" si="487"/>
        <v/>
      </c>
      <c r="AV606" s="34" t="str">
        <f t="shared" si="508"/>
        <v/>
      </c>
      <c r="AW606" s="8"/>
      <c r="AX606" s="22" t="str">
        <f t="shared" si="488"/>
        <v/>
      </c>
      <c r="AY606" s="34" t="str">
        <f t="shared" si="509"/>
        <v/>
      </c>
      <c r="AZ606" s="8"/>
      <c r="BA606" s="22" t="str">
        <f t="shared" si="489"/>
        <v/>
      </c>
      <c r="BB606" s="34" t="str">
        <f t="shared" si="510"/>
        <v/>
      </c>
      <c r="BC606" s="8"/>
      <c r="BD606" s="22" t="str">
        <f t="shared" si="490"/>
        <v/>
      </c>
      <c r="BE606" s="34" t="str">
        <f t="shared" si="511"/>
        <v/>
      </c>
      <c r="BF606" s="8"/>
      <c r="BG606" s="22" t="str">
        <f t="shared" si="491"/>
        <v/>
      </c>
      <c r="BH606" s="34" t="str">
        <f t="shared" si="512"/>
        <v/>
      </c>
      <c r="BI606" s="8"/>
      <c r="BJ606" s="22" t="str">
        <f t="shared" si="492"/>
        <v/>
      </c>
    </row>
    <row r="607" spans="1:62" ht="18" customHeight="1" x14ac:dyDescent="0.35">
      <c r="A607" s="68">
        <f>'Energy - Master'!A606</f>
        <v>46626</v>
      </c>
      <c r="B607" s="24" t="str">
        <f t="shared" si="472"/>
        <v>Aug-2027</v>
      </c>
      <c r="C607" s="34" t="str">
        <f t="shared" si="493"/>
        <v/>
      </c>
      <c r="D607" s="8"/>
      <c r="E607" s="22" t="str">
        <f t="shared" si="473"/>
        <v/>
      </c>
      <c r="F607" s="34" t="str">
        <f t="shared" si="494"/>
        <v/>
      </c>
      <c r="G607" s="8"/>
      <c r="H607" s="22" t="str">
        <f t="shared" si="474"/>
        <v/>
      </c>
      <c r="I607" s="34" t="str">
        <f t="shared" si="495"/>
        <v/>
      </c>
      <c r="J607" s="8"/>
      <c r="K607" s="22" t="str">
        <f t="shared" si="475"/>
        <v/>
      </c>
      <c r="L607" s="34" t="str">
        <f t="shared" si="496"/>
        <v/>
      </c>
      <c r="M607" s="8"/>
      <c r="N607" s="22" t="str">
        <f t="shared" si="476"/>
        <v/>
      </c>
      <c r="O607" s="34" t="str">
        <f t="shared" si="497"/>
        <v/>
      </c>
      <c r="P607" s="8"/>
      <c r="Q607" s="22" t="str">
        <f t="shared" si="477"/>
        <v/>
      </c>
      <c r="R607" s="34" t="str">
        <f t="shared" si="498"/>
        <v/>
      </c>
      <c r="S607" s="8"/>
      <c r="T607" s="22" t="str">
        <f t="shared" si="478"/>
        <v/>
      </c>
      <c r="U607" s="34" t="str">
        <f t="shared" si="499"/>
        <v/>
      </c>
      <c r="V607" s="8"/>
      <c r="W607" s="22" t="str">
        <f t="shared" si="479"/>
        <v/>
      </c>
      <c r="X607" s="34" t="str">
        <f t="shared" si="500"/>
        <v/>
      </c>
      <c r="Y607" s="8"/>
      <c r="Z607" s="22" t="str">
        <f t="shared" si="480"/>
        <v/>
      </c>
      <c r="AA607" s="34" t="str">
        <f t="shared" si="501"/>
        <v/>
      </c>
      <c r="AB607" s="8"/>
      <c r="AC607" s="22" t="str">
        <f t="shared" si="481"/>
        <v/>
      </c>
      <c r="AD607" s="34" t="str">
        <f t="shared" si="502"/>
        <v/>
      </c>
      <c r="AE607" s="8"/>
      <c r="AF607" s="22" t="str">
        <f t="shared" si="482"/>
        <v/>
      </c>
      <c r="AG607" s="34" t="str">
        <f t="shared" si="503"/>
        <v/>
      </c>
      <c r="AH607" s="8"/>
      <c r="AI607" s="22" t="str">
        <f t="shared" si="483"/>
        <v/>
      </c>
      <c r="AJ607" s="34" t="str">
        <f t="shared" si="504"/>
        <v/>
      </c>
      <c r="AK607" s="8"/>
      <c r="AL607" s="22" t="str">
        <f t="shared" si="484"/>
        <v/>
      </c>
      <c r="AM607" s="34" t="str">
        <f t="shared" si="505"/>
        <v/>
      </c>
      <c r="AN607" s="8"/>
      <c r="AO607" s="22" t="str">
        <f t="shared" si="485"/>
        <v/>
      </c>
      <c r="AP607" s="34" t="str">
        <f t="shared" si="506"/>
        <v/>
      </c>
      <c r="AQ607" s="8"/>
      <c r="AR607" s="22" t="str">
        <f t="shared" si="486"/>
        <v/>
      </c>
      <c r="AS607" s="34" t="str">
        <f t="shared" si="507"/>
        <v/>
      </c>
      <c r="AT607" s="8"/>
      <c r="AU607" s="22" t="str">
        <f t="shared" si="487"/>
        <v/>
      </c>
      <c r="AV607" s="34" t="str">
        <f t="shared" si="508"/>
        <v/>
      </c>
      <c r="AW607" s="8"/>
      <c r="AX607" s="22" t="str">
        <f t="shared" si="488"/>
        <v/>
      </c>
      <c r="AY607" s="34" t="str">
        <f t="shared" si="509"/>
        <v/>
      </c>
      <c r="AZ607" s="8"/>
      <c r="BA607" s="22" t="str">
        <f t="shared" si="489"/>
        <v/>
      </c>
      <c r="BB607" s="34" t="str">
        <f t="shared" si="510"/>
        <v/>
      </c>
      <c r="BC607" s="8"/>
      <c r="BD607" s="22" t="str">
        <f t="shared" si="490"/>
        <v/>
      </c>
      <c r="BE607" s="34" t="str">
        <f t="shared" si="511"/>
        <v/>
      </c>
      <c r="BF607" s="8"/>
      <c r="BG607" s="22" t="str">
        <f t="shared" si="491"/>
        <v/>
      </c>
      <c r="BH607" s="34" t="str">
        <f t="shared" si="512"/>
        <v/>
      </c>
      <c r="BI607" s="8"/>
      <c r="BJ607" s="22" t="str">
        <f t="shared" si="492"/>
        <v/>
      </c>
    </row>
    <row r="608" spans="1:62" ht="18" customHeight="1" x14ac:dyDescent="0.35">
      <c r="A608" s="68">
        <f>'Energy - Master'!A607</f>
        <v>46627</v>
      </c>
      <c r="B608" s="24" t="str">
        <f t="shared" si="472"/>
        <v>Aug-2027</v>
      </c>
      <c r="C608" s="34" t="str">
        <f t="shared" si="493"/>
        <v/>
      </c>
      <c r="D608" s="8"/>
      <c r="E608" s="22" t="str">
        <f t="shared" si="473"/>
        <v/>
      </c>
      <c r="F608" s="34" t="str">
        <f t="shared" si="494"/>
        <v/>
      </c>
      <c r="G608" s="8"/>
      <c r="H608" s="22" t="str">
        <f t="shared" si="474"/>
        <v/>
      </c>
      <c r="I608" s="34" t="str">
        <f t="shared" si="495"/>
        <v/>
      </c>
      <c r="J608" s="8"/>
      <c r="K608" s="22" t="str">
        <f t="shared" si="475"/>
        <v/>
      </c>
      <c r="L608" s="34" t="str">
        <f t="shared" si="496"/>
        <v/>
      </c>
      <c r="M608" s="8"/>
      <c r="N608" s="22" t="str">
        <f t="shared" si="476"/>
        <v/>
      </c>
      <c r="O608" s="34" t="str">
        <f t="shared" si="497"/>
        <v/>
      </c>
      <c r="P608" s="8"/>
      <c r="Q608" s="22" t="str">
        <f t="shared" si="477"/>
        <v/>
      </c>
      <c r="R608" s="34" t="str">
        <f t="shared" si="498"/>
        <v/>
      </c>
      <c r="S608" s="8"/>
      <c r="T608" s="22" t="str">
        <f t="shared" si="478"/>
        <v/>
      </c>
      <c r="U608" s="34" t="str">
        <f t="shared" si="499"/>
        <v/>
      </c>
      <c r="V608" s="8"/>
      <c r="W608" s="22" t="str">
        <f t="shared" si="479"/>
        <v/>
      </c>
      <c r="X608" s="34" t="str">
        <f t="shared" si="500"/>
        <v/>
      </c>
      <c r="Y608" s="8"/>
      <c r="Z608" s="22" t="str">
        <f t="shared" si="480"/>
        <v/>
      </c>
      <c r="AA608" s="34" t="str">
        <f t="shared" si="501"/>
        <v/>
      </c>
      <c r="AB608" s="8"/>
      <c r="AC608" s="22" t="str">
        <f t="shared" si="481"/>
        <v/>
      </c>
      <c r="AD608" s="34" t="str">
        <f t="shared" si="502"/>
        <v/>
      </c>
      <c r="AE608" s="8"/>
      <c r="AF608" s="22" t="str">
        <f t="shared" si="482"/>
        <v/>
      </c>
      <c r="AG608" s="34" t="str">
        <f t="shared" si="503"/>
        <v/>
      </c>
      <c r="AH608" s="8"/>
      <c r="AI608" s="22" t="str">
        <f t="shared" si="483"/>
        <v/>
      </c>
      <c r="AJ608" s="34" t="str">
        <f t="shared" si="504"/>
        <v/>
      </c>
      <c r="AK608" s="8"/>
      <c r="AL608" s="22" t="str">
        <f t="shared" si="484"/>
        <v/>
      </c>
      <c r="AM608" s="34" t="str">
        <f t="shared" si="505"/>
        <v/>
      </c>
      <c r="AN608" s="8"/>
      <c r="AO608" s="22" t="str">
        <f t="shared" si="485"/>
        <v/>
      </c>
      <c r="AP608" s="34" t="str">
        <f t="shared" si="506"/>
        <v/>
      </c>
      <c r="AQ608" s="8"/>
      <c r="AR608" s="22" t="str">
        <f t="shared" si="486"/>
        <v/>
      </c>
      <c r="AS608" s="34" t="str">
        <f t="shared" si="507"/>
        <v/>
      </c>
      <c r="AT608" s="8"/>
      <c r="AU608" s="22" t="str">
        <f t="shared" si="487"/>
        <v/>
      </c>
      <c r="AV608" s="34" t="str">
        <f t="shared" si="508"/>
        <v/>
      </c>
      <c r="AW608" s="8"/>
      <c r="AX608" s="22" t="str">
        <f t="shared" si="488"/>
        <v/>
      </c>
      <c r="AY608" s="34" t="str">
        <f t="shared" si="509"/>
        <v/>
      </c>
      <c r="AZ608" s="8"/>
      <c r="BA608" s="22" t="str">
        <f t="shared" si="489"/>
        <v/>
      </c>
      <c r="BB608" s="34" t="str">
        <f t="shared" si="510"/>
        <v/>
      </c>
      <c r="BC608" s="8"/>
      <c r="BD608" s="22" t="str">
        <f t="shared" si="490"/>
        <v/>
      </c>
      <c r="BE608" s="34" t="str">
        <f t="shared" si="511"/>
        <v/>
      </c>
      <c r="BF608" s="8"/>
      <c r="BG608" s="22" t="str">
        <f t="shared" si="491"/>
        <v/>
      </c>
      <c r="BH608" s="34" t="str">
        <f t="shared" si="512"/>
        <v/>
      </c>
      <c r="BI608" s="8"/>
      <c r="BJ608" s="22" t="str">
        <f t="shared" si="492"/>
        <v/>
      </c>
    </row>
    <row r="609" spans="1:62" ht="18" customHeight="1" x14ac:dyDescent="0.35">
      <c r="A609" s="68">
        <f>'Energy - Master'!A608</f>
        <v>46628</v>
      </c>
      <c r="B609" s="24" t="str">
        <f t="shared" si="472"/>
        <v>Aug-2027</v>
      </c>
      <c r="C609" s="34" t="str">
        <f t="shared" si="493"/>
        <v/>
      </c>
      <c r="D609" s="8"/>
      <c r="E609" s="22" t="str">
        <f t="shared" si="473"/>
        <v/>
      </c>
      <c r="F609" s="34" t="str">
        <f t="shared" si="494"/>
        <v/>
      </c>
      <c r="G609" s="8"/>
      <c r="H609" s="22" t="str">
        <f t="shared" si="474"/>
        <v/>
      </c>
      <c r="I609" s="34" t="str">
        <f t="shared" si="495"/>
        <v/>
      </c>
      <c r="J609" s="8"/>
      <c r="K609" s="22" t="str">
        <f t="shared" si="475"/>
        <v/>
      </c>
      <c r="L609" s="34" t="str">
        <f t="shared" si="496"/>
        <v/>
      </c>
      <c r="M609" s="8"/>
      <c r="N609" s="22" t="str">
        <f t="shared" si="476"/>
        <v/>
      </c>
      <c r="O609" s="34" t="str">
        <f t="shared" si="497"/>
        <v/>
      </c>
      <c r="P609" s="8"/>
      <c r="Q609" s="22" t="str">
        <f t="shared" si="477"/>
        <v/>
      </c>
      <c r="R609" s="34" t="str">
        <f t="shared" si="498"/>
        <v/>
      </c>
      <c r="S609" s="8"/>
      <c r="T609" s="22" t="str">
        <f t="shared" si="478"/>
        <v/>
      </c>
      <c r="U609" s="34" t="str">
        <f t="shared" si="499"/>
        <v/>
      </c>
      <c r="V609" s="8"/>
      <c r="W609" s="22" t="str">
        <f t="shared" si="479"/>
        <v/>
      </c>
      <c r="X609" s="34" t="str">
        <f t="shared" si="500"/>
        <v/>
      </c>
      <c r="Y609" s="8"/>
      <c r="Z609" s="22" t="str">
        <f t="shared" si="480"/>
        <v/>
      </c>
      <c r="AA609" s="34" t="str">
        <f t="shared" si="501"/>
        <v/>
      </c>
      <c r="AB609" s="8"/>
      <c r="AC609" s="22" t="str">
        <f t="shared" si="481"/>
        <v/>
      </c>
      <c r="AD609" s="34" t="str">
        <f t="shared" si="502"/>
        <v/>
      </c>
      <c r="AE609" s="8"/>
      <c r="AF609" s="22" t="str">
        <f t="shared" si="482"/>
        <v/>
      </c>
      <c r="AG609" s="34" t="str">
        <f t="shared" si="503"/>
        <v/>
      </c>
      <c r="AH609" s="8"/>
      <c r="AI609" s="22" t="str">
        <f t="shared" si="483"/>
        <v/>
      </c>
      <c r="AJ609" s="34" t="str">
        <f t="shared" si="504"/>
        <v/>
      </c>
      <c r="AK609" s="8"/>
      <c r="AL609" s="22" t="str">
        <f t="shared" si="484"/>
        <v/>
      </c>
      <c r="AM609" s="34" t="str">
        <f t="shared" si="505"/>
        <v/>
      </c>
      <c r="AN609" s="8"/>
      <c r="AO609" s="22" t="str">
        <f t="shared" si="485"/>
        <v/>
      </c>
      <c r="AP609" s="34" t="str">
        <f t="shared" si="506"/>
        <v/>
      </c>
      <c r="AQ609" s="8"/>
      <c r="AR609" s="22" t="str">
        <f t="shared" si="486"/>
        <v/>
      </c>
      <c r="AS609" s="34" t="str">
        <f t="shared" si="507"/>
        <v/>
      </c>
      <c r="AT609" s="8"/>
      <c r="AU609" s="22" t="str">
        <f t="shared" si="487"/>
        <v/>
      </c>
      <c r="AV609" s="34" t="str">
        <f t="shared" si="508"/>
        <v/>
      </c>
      <c r="AW609" s="8"/>
      <c r="AX609" s="22" t="str">
        <f t="shared" si="488"/>
        <v/>
      </c>
      <c r="AY609" s="34" t="str">
        <f t="shared" si="509"/>
        <v/>
      </c>
      <c r="AZ609" s="8"/>
      <c r="BA609" s="22" t="str">
        <f t="shared" si="489"/>
        <v/>
      </c>
      <c r="BB609" s="34" t="str">
        <f t="shared" si="510"/>
        <v/>
      </c>
      <c r="BC609" s="8"/>
      <c r="BD609" s="22" t="str">
        <f t="shared" si="490"/>
        <v/>
      </c>
      <c r="BE609" s="34" t="str">
        <f t="shared" si="511"/>
        <v/>
      </c>
      <c r="BF609" s="8"/>
      <c r="BG609" s="22" t="str">
        <f t="shared" si="491"/>
        <v/>
      </c>
      <c r="BH609" s="34" t="str">
        <f t="shared" si="512"/>
        <v/>
      </c>
      <c r="BI609" s="8"/>
      <c r="BJ609" s="22" t="str">
        <f t="shared" si="492"/>
        <v/>
      </c>
    </row>
    <row r="610" spans="1:62" ht="18" customHeight="1" x14ac:dyDescent="0.35">
      <c r="A610" s="68">
        <f>'Energy - Master'!A609</f>
        <v>46629</v>
      </c>
      <c r="B610" s="24" t="str">
        <f t="shared" si="472"/>
        <v>Aug-2027</v>
      </c>
      <c r="C610" s="34" t="str">
        <f t="shared" si="493"/>
        <v/>
      </c>
      <c r="D610" s="8"/>
      <c r="E610" s="22" t="str">
        <f t="shared" si="473"/>
        <v/>
      </c>
      <c r="F610" s="34" t="str">
        <f t="shared" si="494"/>
        <v/>
      </c>
      <c r="G610" s="8"/>
      <c r="H610" s="22" t="str">
        <f t="shared" si="474"/>
        <v/>
      </c>
      <c r="I610" s="34" t="str">
        <f t="shared" si="495"/>
        <v/>
      </c>
      <c r="J610" s="8"/>
      <c r="K610" s="22" t="str">
        <f t="shared" si="475"/>
        <v/>
      </c>
      <c r="L610" s="34" t="str">
        <f t="shared" si="496"/>
        <v/>
      </c>
      <c r="M610" s="8"/>
      <c r="N610" s="22" t="str">
        <f t="shared" si="476"/>
        <v/>
      </c>
      <c r="O610" s="34" t="str">
        <f t="shared" si="497"/>
        <v/>
      </c>
      <c r="P610" s="8"/>
      <c r="Q610" s="22" t="str">
        <f t="shared" si="477"/>
        <v/>
      </c>
      <c r="R610" s="34" t="str">
        <f t="shared" si="498"/>
        <v/>
      </c>
      <c r="S610" s="8"/>
      <c r="T610" s="22" t="str">
        <f t="shared" si="478"/>
        <v/>
      </c>
      <c r="U610" s="34" t="str">
        <f t="shared" si="499"/>
        <v/>
      </c>
      <c r="V610" s="8"/>
      <c r="W610" s="22" t="str">
        <f t="shared" si="479"/>
        <v/>
      </c>
      <c r="X610" s="34" t="str">
        <f t="shared" si="500"/>
        <v/>
      </c>
      <c r="Y610" s="8"/>
      <c r="Z610" s="22" t="str">
        <f t="shared" si="480"/>
        <v/>
      </c>
      <c r="AA610" s="34" t="str">
        <f t="shared" si="501"/>
        <v/>
      </c>
      <c r="AB610" s="8"/>
      <c r="AC610" s="22" t="str">
        <f t="shared" si="481"/>
        <v/>
      </c>
      <c r="AD610" s="34" t="str">
        <f t="shared" si="502"/>
        <v/>
      </c>
      <c r="AE610" s="8"/>
      <c r="AF610" s="22" t="str">
        <f t="shared" si="482"/>
        <v/>
      </c>
      <c r="AG610" s="34" t="str">
        <f t="shared" si="503"/>
        <v/>
      </c>
      <c r="AH610" s="8"/>
      <c r="AI610" s="22" t="str">
        <f t="shared" si="483"/>
        <v/>
      </c>
      <c r="AJ610" s="34" t="str">
        <f t="shared" si="504"/>
        <v/>
      </c>
      <c r="AK610" s="8"/>
      <c r="AL610" s="22" t="str">
        <f t="shared" si="484"/>
        <v/>
      </c>
      <c r="AM610" s="34" t="str">
        <f t="shared" si="505"/>
        <v/>
      </c>
      <c r="AN610" s="8"/>
      <c r="AO610" s="22" t="str">
        <f t="shared" si="485"/>
        <v/>
      </c>
      <c r="AP610" s="34" t="str">
        <f t="shared" si="506"/>
        <v/>
      </c>
      <c r="AQ610" s="8"/>
      <c r="AR610" s="22" t="str">
        <f t="shared" si="486"/>
        <v/>
      </c>
      <c r="AS610" s="34" t="str">
        <f t="shared" si="507"/>
        <v/>
      </c>
      <c r="AT610" s="8"/>
      <c r="AU610" s="22" t="str">
        <f t="shared" si="487"/>
        <v/>
      </c>
      <c r="AV610" s="34" t="str">
        <f t="shared" si="508"/>
        <v/>
      </c>
      <c r="AW610" s="8"/>
      <c r="AX610" s="22" t="str">
        <f t="shared" si="488"/>
        <v/>
      </c>
      <c r="AY610" s="34" t="str">
        <f t="shared" si="509"/>
        <v/>
      </c>
      <c r="AZ610" s="8"/>
      <c r="BA610" s="22" t="str">
        <f t="shared" si="489"/>
        <v/>
      </c>
      <c r="BB610" s="34" t="str">
        <f t="shared" si="510"/>
        <v/>
      </c>
      <c r="BC610" s="8"/>
      <c r="BD610" s="22" t="str">
        <f t="shared" si="490"/>
        <v/>
      </c>
      <c r="BE610" s="34" t="str">
        <f t="shared" si="511"/>
        <v/>
      </c>
      <c r="BF610" s="8"/>
      <c r="BG610" s="22" t="str">
        <f t="shared" si="491"/>
        <v/>
      </c>
      <c r="BH610" s="34" t="str">
        <f t="shared" si="512"/>
        <v/>
      </c>
      <c r="BI610" s="8"/>
      <c r="BJ610" s="22" t="str">
        <f t="shared" si="492"/>
        <v/>
      </c>
    </row>
    <row r="611" spans="1:62" ht="18" customHeight="1" x14ac:dyDescent="0.35">
      <c r="A611" s="68">
        <f>'Energy - Master'!A610</f>
        <v>46630</v>
      </c>
      <c r="B611" s="24" t="str">
        <f t="shared" si="472"/>
        <v>Aug-2027</v>
      </c>
      <c r="C611" s="34" t="str">
        <f t="shared" si="493"/>
        <v/>
      </c>
      <c r="D611" s="8"/>
      <c r="E611" s="22" t="str">
        <f t="shared" si="473"/>
        <v/>
      </c>
      <c r="F611" s="34" t="str">
        <f t="shared" si="494"/>
        <v/>
      </c>
      <c r="G611" s="8"/>
      <c r="H611" s="22" t="str">
        <f t="shared" si="474"/>
        <v/>
      </c>
      <c r="I611" s="34" t="str">
        <f t="shared" si="495"/>
        <v/>
      </c>
      <c r="J611" s="8"/>
      <c r="K611" s="22" t="str">
        <f t="shared" si="475"/>
        <v/>
      </c>
      <c r="L611" s="34" t="str">
        <f t="shared" si="496"/>
        <v/>
      </c>
      <c r="M611" s="8"/>
      <c r="N611" s="22" t="str">
        <f t="shared" si="476"/>
        <v/>
      </c>
      <c r="O611" s="34" t="str">
        <f t="shared" si="497"/>
        <v/>
      </c>
      <c r="P611" s="8"/>
      <c r="Q611" s="22" t="str">
        <f t="shared" si="477"/>
        <v/>
      </c>
      <c r="R611" s="34" t="str">
        <f t="shared" si="498"/>
        <v/>
      </c>
      <c r="S611" s="8"/>
      <c r="T611" s="22" t="str">
        <f t="shared" si="478"/>
        <v/>
      </c>
      <c r="U611" s="34" t="str">
        <f t="shared" si="499"/>
        <v/>
      </c>
      <c r="V611" s="8"/>
      <c r="W611" s="22" t="str">
        <f t="shared" si="479"/>
        <v/>
      </c>
      <c r="X611" s="34" t="str">
        <f t="shared" si="500"/>
        <v/>
      </c>
      <c r="Y611" s="8"/>
      <c r="Z611" s="22" t="str">
        <f t="shared" si="480"/>
        <v/>
      </c>
      <c r="AA611" s="34" t="str">
        <f t="shared" si="501"/>
        <v/>
      </c>
      <c r="AB611" s="8"/>
      <c r="AC611" s="22" t="str">
        <f t="shared" si="481"/>
        <v/>
      </c>
      <c r="AD611" s="34" t="str">
        <f t="shared" si="502"/>
        <v/>
      </c>
      <c r="AE611" s="8"/>
      <c r="AF611" s="22" t="str">
        <f t="shared" si="482"/>
        <v/>
      </c>
      <c r="AG611" s="34" t="str">
        <f t="shared" si="503"/>
        <v/>
      </c>
      <c r="AH611" s="8"/>
      <c r="AI611" s="22" t="str">
        <f t="shared" si="483"/>
        <v/>
      </c>
      <c r="AJ611" s="34" t="str">
        <f t="shared" si="504"/>
        <v/>
      </c>
      <c r="AK611" s="8"/>
      <c r="AL611" s="22" t="str">
        <f t="shared" si="484"/>
        <v/>
      </c>
      <c r="AM611" s="34" t="str">
        <f t="shared" si="505"/>
        <v/>
      </c>
      <c r="AN611" s="8"/>
      <c r="AO611" s="22" t="str">
        <f t="shared" si="485"/>
        <v/>
      </c>
      <c r="AP611" s="34" t="str">
        <f t="shared" si="506"/>
        <v/>
      </c>
      <c r="AQ611" s="8"/>
      <c r="AR611" s="22" t="str">
        <f t="shared" si="486"/>
        <v/>
      </c>
      <c r="AS611" s="34" t="str">
        <f t="shared" si="507"/>
        <v/>
      </c>
      <c r="AT611" s="8"/>
      <c r="AU611" s="22" t="str">
        <f t="shared" si="487"/>
        <v/>
      </c>
      <c r="AV611" s="34" t="str">
        <f t="shared" si="508"/>
        <v/>
      </c>
      <c r="AW611" s="8"/>
      <c r="AX611" s="22" t="str">
        <f t="shared" si="488"/>
        <v/>
      </c>
      <c r="AY611" s="34" t="str">
        <f t="shared" si="509"/>
        <v/>
      </c>
      <c r="AZ611" s="8"/>
      <c r="BA611" s="22" t="str">
        <f t="shared" si="489"/>
        <v/>
      </c>
      <c r="BB611" s="34" t="str">
        <f t="shared" si="510"/>
        <v/>
      </c>
      <c r="BC611" s="8"/>
      <c r="BD611" s="22" t="str">
        <f t="shared" si="490"/>
        <v/>
      </c>
      <c r="BE611" s="34" t="str">
        <f t="shared" si="511"/>
        <v/>
      </c>
      <c r="BF611" s="8"/>
      <c r="BG611" s="22" t="str">
        <f t="shared" si="491"/>
        <v/>
      </c>
      <c r="BH611" s="34" t="str">
        <f t="shared" si="512"/>
        <v/>
      </c>
      <c r="BI611" s="8"/>
      <c r="BJ611" s="22" t="str">
        <f t="shared" si="492"/>
        <v/>
      </c>
    </row>
    <row r="612" spans="1:62" ht="18" customHeight="1" x14ac:dyDescent="0.35">
      <c r="A612" s="68">
        <f>'Energy - Master'!A611</f>
        <v>46631</v>
      </c>
      <c r="B612" s="24" t="str">
        <f t="shared" si="472"/>
        <v>Sep-2027</v>
      </c>
      <c r="C612" s="34" t="str">
        <f t="shared" si="493"/>
        <v/>
      </c>
      <c r="D612" s="8"/>
      <c r="E612" s="22" t="str">
        <f t="shared" si="473"/>
        <v/>
      </c>
      <c r="F612" s="34" t="str">
        <f t="shared" si="494"/>
        <v/>
      </c>
      <c r="G612" s="8"/>
      <c r="H612" s="22" t="str">
        <f t="shared" si="474"/>
        <v/>
      </c>
      <c r="I612" s="34" t="str">
        <f t="shared" si="495"/>
        <v/>
      </c>
      <c r="J612" s="8"/>
      <c r="K612" s="22" t="str">
        <f t="shared" si="475"/>
        <v/>
      </c>
      <c r="L612" s="34" t="str">
        <f t="shared" si="496"/>
        <v/>
      </c>
      <c r="M612" s="8"/>
      <c r="N612" s="22" t="str">
        <f t="shared" si="476"/>
        <v/>
      </c>
      <c r="O612" s="34" t="str">
        <f t="shared" si="497"/>
        <v/>
      </c>
      <c r="P612" s="8"/>
      <c r="Q612" s="22" t="str">
        <f t="shared" si="477"/>
        <v/>
      </c>
      <c r="R612" s="34" t="str">
        <f t="shared" si="498"/>
        <v/>
      </c>
      <c r="S612" s="8"/>
      <c r="T612" s="22" t="str">
        <f t="shared" si="478"/>
        <v/>
      </c>
      <c r="U612" s="34" t="str">
        <f t="shared" si="499"/>
        <v/>
      </c>
      <c r="V612" s="8"/>
      <c r="W612" s="22" t="str">
        <f t="shared" si="479"/>
        <v/>
      </c>
      <c r="X612" s="34" t="str">
        <f t="shared" si="500"/>
        <v/>
      </c>
      <c r="Y612" s="8"/>
      <c r="Z612" s="22" t="str">
        <f t="shared" si="480"/>
        <v/>
      </c>
      <c r="AA612" s="34" t="str">
        <f t="shared" si="501"/>
        <v/>
      </c>
      <c r="AB612" s="8"/>
      <c r="AC612" s="22" t="str">
        <f t="shared" si="481"/>
        <v/>
      </c>
      <c r="AD612" s="34" t="str">
        <f t="shared" si="502"/>
        <v/>
      </c>
      <c r="AE612" s="8"/>
      <c r="AF612" s="22" t="str">
        <f t="shared" si="482"/>
        <v/>
      </c>
      <c r="AG612" s="34" t="str">
        <f t="shared" si="503"/>
        <v/>
      </c>
      <c r="AH612" s="8"/>
      <c r="AI612" s="22" t="str">
        <f t="shared" si="483"/>
        <v/>
      </c>
      <c r="AJ612" s="34" t="str">
        <f t="shared" si="504"/>
        <v/>
      </c>
      <c r="AK612" s="8"/>
      <c r="AL612" s="22" t="str">
        <f t="shared" si="484"/>
        <v/>
      </c>
      <c r="AM612" s="34" t="str">
        <f t="shared" si="505"/>
        <v/>
      </c>
      <c r="AN612" s="8"/>
      <c r="AO612" s="22" t="str">
        <f t="shared" si="485"/>
        <v/>
      </c>
      <c r="AP612" s="34" t="str">
        <f t="shared" si="506"/>
        <v/>
      </c>
      <c r="AQ612" s="8"/>
      <c r="AR612" s="22" t="str">
        <f t="shared" si="486"/>
        <v/>
      </c>
      <c r="AS612" s="34" t="str">
        <f t="shared" si="507"/>
        <v/>
      </c>
      <c r="AT612" s="8"/>
      <c r="AU612" s="22" t="str">
        <f t="shared" si="487"/>
        <v/>
      </c>
      <c r="AV612" s="34" t="str">
        <f t="shared" si="508"/>
        <v/>
      </c>
      <c r="AW612" s="8"/>
      <c r="AX612" s="22" t="str">
        <f t="shared" si="488"/>
        <v/>
      </c>
      <c r="AY612" s="34" t="str">
        <f t="shared" si="509"/>
        <v/>
      </c>
      <c r="AZ612" s="8"/>
      <c r="BA612" s="22" t="str">
        <f t="shared" si="489"/>
        <v/>
      </c>
      <c r="BB612" s="34" t="str">
        <f t="shared" si="510"/>
        <v/>
      </c>
      <c r="BC612" s="8"/>
      <c r="BD612" s="22" t="str">
        <f t="shared" si="490"/>
        <v/>
      </c>
      <c r="BE612" s="34" t="str">
        <f t="shared" si="511"/>
        <v/>
      </c>
      <c r="BF612" s="8"/>
      <c r="BG612" s="22" t="str">
        <f t="shared" si="491"/>
        <v/>
      </c>
      <c r="BH612" s="34" t="str">
        <f t="shared" si="512"/>
        <v/>
      </c>
      <c r="BI612" s="8"/>
      <c r="BJ612" s="22" t="str">
        <f t="shared" si="492"/>
        <v/>
      </c>
    </row>
    <row r="613" spans="1:62" ht="18" customHeight="1" x14ac:dyDescent="0.35">
      <c r="A613" s="68">
        <f>'Energy - Master'!A612</f>
        <v>46632</v>
      </c>
      <c r="B613" s="24" t="str">
        <f t="shared" si="472"/>
        <v>Sep-2027</v>
      </c>
      <c r="C613" s="34" t="str">
        <f t="shared" si="493"/>
        <v/>
      </c>
      <c r="D613" s="8"/>
      <c r="E613" s="22" t="str">
        <f t="shared" si="473"/>
        <v/>
      </c>
      <c r="F613" s="34" t="str">
        <f t="shared" si="494"/>
        <v/>
      </c>
      <c r="G613" s="8"/>
      <c r="H613" s="22" t="str">
        <f t="shared" si="474"/>
        <v/>
      </c>
      <c r="I613" s="34" t="str">
        <f t="shared" si="495"/>
        <v/>
      </c>
      <c r="J613" s="8"/>
      <c r="K613" s="22" t="str">
        <f t="shared" si="475"/>
        <v/>
      </c>
      <c r="L613" s="34" t="str">
        <f t="shared" si="496"/>
        <v/>
      </c>
      <c r="M613" s="8"/>
      <c r="N613" s="22" t="str">
        <f t="shared" si="476"/>
        <v/>
      </c>
      <c r="O613" s="34" t="str">
        <f t="shared" si="497"/>
        <v/>
      </c>
      <c r="P613" s="8"/>
      <c r="Q613" s="22" t="str">
        <f t="shared" si="477"/>
        <v/>
      </c>
      <c r="R613" s="34" t="str">
        <f t="shared" si="498"/>
        <v/>
      </c>
      <c r="S613" s="8"/>
      <c r="T613" s="22" t="str">
        <f t="shared" si="478"/>
        <v/>
      </c>
      <c r="U613" s="34" t="str">
        <f t="shared" si="499"/>
        <v/>
      </c>
      <c r="V613" s="8"/>
      <c r="W613" s="22" t="str">
        <f t="shared" si="479"/>
        <v/>
      </c>
      <c r="X613" s="34" t="str">
        <f t="shared" si="500"/>
        <v/>
      </c>
      <c r="Y613" s="8"/>
      <c r="Z613" s="22" t="str">
        <f t="shared" si="480"/>
        <v/>
      </c>
      <c r="AA613" s="34" t="str">
        <f t="shared" si="501"/>
        <v/>
      </c>
      <c r="AB613" s="8"/>
      <c r="AC613" s="22" t="str">
        <f t="shared" si="481"/>
        <v/>
      </c>
      <c r="AD613" s="34" t="str">
        <f t="shared" si="502"/>
        <v/>
      </c>
      <c r="AE613" s="8"/>
      <c r="AF613" s="22" t="str">
        <f t="shared" si="482"/>
        <v/>
      </c>
      <c r="AG613" s="34" t="str">
        <f t="shared" si="503"/>
        <v/>
      </c>
      <c r="AH613" s="8"/>
      <c r="AI613" s="22" t="str">
        <f t="shared" si="483"/>
        <v/>
      </c>
      <c r="AJ613" s="34" t="str">
        <f t="shared" si="504"/>
        <v/>
      </c>
      <c r="AK613" s="8"/>
      <c r="AL613" s="22" t="str">
        <f t="shared" si="484"/>
        <v/>
      </c>
      <c r="AM613" s="34" t="str">
        <f t="shared" si="505"/>
        <v/>
      </c>
      <c r="AN613" s="8"/>
      <c r="AO613" s="22" t="str">
        <f t="shared" si="485"/>
        <v/>
      </c>
      <c r="AP613" s="34" t="str">
        <f t="shared" si="506"/>
        <v/>
      </c>
      <c r="AQ613" s="8"/>
      <c r="AR613" s="22" t="str">
        <f t="shared" si="486"/>
        <v/>
      </c>
      <c r="AS613" s="34" t="str">
        <f t="shared" si="507"/>
        <v/>
      </c>
      <c r="AT613" s="8"/>
      <c r="AU613" s="22" t="str">
        <f t="shared" si="487"/>
        <v/>
      </c>
      <c r="AV613" s="34" t="str">
        <f t="shared" si="508"/>
        <v/>
      </c>
      <c r="AW613" s="8"/>
      <c r="AX613" s="22" t="str">
        <f t="shared" si="488"/>
        <v/>
      </c>
      <c r="AY613" s="34" t="str">
        <f t="shared" si="509"/>
        <v/>
      </c>
      <c r="AZ613" s="8"/>
      <c r="BA613" s="22" t="str">
        <f t="shared" si="489"/>
        <v/>
      </c>
      <c r="BB613" s="34" t="str">
        <f t="shared" si="510"/>
        <v/>
      </c>
      <c r="BC613" s="8"/>
      <c r="BD613" s="22" t="str">
        <f t="shared" si="490"/>
        <v/>
      </c>
      <c r="BE613" s="34" t="str">
        <f t="shared" si="511"/>
        <v/>
      </c>
      <c r="BF613" s="8"/>
      <c r="BG613" s="22" t="str">
        <f t="shared" si="491"/>
        <v/>
      </c>
      <c r="BH613" s="34" t="str">
        <f t="shared" si="512"/>
        <v/>
      </c>
      <c r="BI613" s="8"/>
      <c r="BJ613" s="22" t="str">
        <f t="shared" si="492"/>
        <v/>
      </c>
    </row>
    <row r="614" spans="1:62" ht="18" customHeight="1" x14ac:dyDescent="0.35">
      <c r="A614" s="68">
        <f>'Energy - Master'!A613</f>
        <v>46633</v>
      </c>
      <c r="B614" s="24" t="str">
        <f t="shared" si="472"/>
        <v>Sep-2027</v>
      </c>
      <c r="C614" s="34" t="str">
        <f t="shared" si="493"/>
        <v/>
      </c>
      <c r="D614" s="8"/>
      <c r="E614" s="22" t="str">
        <f t="shared" si="473"/>
        <v/>
      </c>
      <c r="F614" s="34" t="str">
        <f t="shared" si="494"/>
        <v/>
      </c>
      <c r="G614" s="8"/>
      <c r="H614" s="22" t="str">
        <f t="shared" si="474"/>
        <v/>
      </c>
      <c r="I614" s="34" t="str">
        <f t="shared" si="495"/>
        <v/>
      </c>
      <c r="J614" s="8"/>
      <c r="K614" s="22" t="str">
        <f t="shared" si="475"/>
        <v/>
      </c>
      <c r="L614" s="34" t="str">
        <f t="shared" si="496"/>
        <v/>
      </c>
      <c r="M614" s="8"/>
      <c r="N614" s="22" t="str">
        <f t="shared" si="476"/>
        <v/>
      </c>
      <c r="O614" s="34" t="str">
        <f t="shared" si="497"/>
        <v/>
      </c>
      <c r="P614" s="8"/>
      <c r="Q614" s="22" t="str">
        <f t="shared" si="477"/>
        <v/>
      </c>
      <c r="R614" s="34" t="str">
        <f t="shared" si="498"/>
        <v/>
      </c>
      <c r="S614" s="8"/>
      <c r="T614" s="22" t="str">
        <f t="shared" si="478"/>
        <v/>
      </c>
      <c r="U614" s="34" t="str">
        <f t="shared" si="499"/>
        <v/>
      </c>
      <c r="V614" s="8"/>
      <c r="W614" s="22" t="str">
        <f t="shared" si="479"/>
        <v/>
      </c>
      <c r="X614" s="34" t="str">
        <f t="shared" si="500"/>
        <v/>
      </c>
      <c r="Y614" s="8"/>
      <c r="Z614" s="22" t="str">
        <f t="shared" si="480"/>
        <v/>
      </c>
      <c r="AA614" s="34" t="str">
        <f t="shared" si="501"/>
        <v/>
      </c>
      <c r="AB614" s="8"/>
      <c r="AC614" s="22" t="str">
        <f t="shared" si="481"/>
        <v/>
      </c>
      <c r="AD614" s="34" t="str">
        <f t="shared" si="502"/>
        <v/>
      </c>
      <c r="AE614" s="8"/>
      <c r="AF614" s="22" t="str">
        <f t="shared" si="482"/>
        <v/>
      </c>
      <c r="AG614" s="34" t="str">
        <f t="shared" si="503"/>
        <v/>
      </c>
      <c r="AH614" s="8"/>
      <c r="AI614" s="22" t="str">
        <f t="shared" si="483"/>
        <v/>
      </c>
      <c r="AJ614" s="34" t="str">
        <f t="shared" si="504"/>
        <v/>
      </c>
      <c r="AK614" s="8"/>
      <c r="AL614" s="22" t="str">
        <f t="shared" si="484"/>
        <v/>
      </c>
      <c r="AM614" s="34" t="str">
        <f t="shared" si="505"/>
        <v/>
      </c>
      <c r="AN614" s="8"/>
      <c r="AO614" s="22" t="str">
        <f t="shared" si="485"/>
        <v/>
      </c>
      <c r="AP614" s="34" t="str">
        <f t="shared" si="506"/>
        <v/>
      </c>
      <c r="AQ614" s="8"/>
      <c r="AR614" s="22" t="str">
        <f t="shared" si="486"/>
        <v/>
      </c>
      <c r="AS614" s="34" t="str">
        <f t="shared" si="507"/>
        <v/>
      </c>
      <c r="AT614" s="8"/>
      <c r="AU614" s="22" t="str">
        <f t="shared" si="487"/>
        <v/>
      </c>
      <c r="AV614" s="34" t="str">
        <f t="shared" si="508"/>
        <v/>
      </c>
      <c r="AW614" s="8"/>
      <c r="AX614" s="22" t="str">
        <f t="shared" si="488"/>
        <v/>
      </c>
      <c r="AY614" s="34" t="str">
        <f t="shared" si="509"/>
        <v/>
      </c>
      <c r="AZ614" s="8"/>
      <c r="BA614" s="22" t="str">
        <f t="shared" si="489"/>
        <v/>
      </c>
      <c r="BB614" s="34" t="str">
        <f t="shared" si="510"/>
        <v/>
      </c>
      <c r="BC614" s="8"/>
      <c r="BD614" s="22" t="str">
        <f t="shared" si="490"/>
        <v/>
      </c>
      <c r="BE614" s="34" t="str">
        <f t="shared" si="511"/>
        <v/>
      </c>
      <c r="BF614" s="8"/>
      <c r="BG614" s="22" t="str">
        <f t="shared" si="491"/>
        <v/>
      </c>
      <c r="BH614" s="34" t="str">
        <f t="shared" si="512"/>
        <v/>
      </c>
      <c r="BI614" s="8"/>
      <c r="BJ614" s="22" t="str">
        <f t="shared" si="492"/>
        <v/>
      </c>
    </row>
    <row r="615" spans="1:62" ht="18" customHeight="1" x14ac:dyDescent="0.35">
      <c r="A615" s="68">
        <f>'Energy - Master'!A614</f>
        <v>46634</v>
      </c>
      <c r="B615" s="24" t="str">
        <f t="shared" si="472"/>
        <v>Sep-2027</v>
      </c>
      <c r="C615" s="34" t="str">
        <f t="shared" si="493"/>
        <v/>
      </c>
      <c r="D615" s="8"/>
      <c r="E615" s="22" t="str">
        <f t="shared" si="473"/>
        <v/>
      </c>
      <c r="F615" s="34" t="str">
        <f t="shared" si="494"/>
        <v/>
      </c>
      <c r="G615" s="8"/>
      <c r="H615" s="22" t="str">
        <f t="shared" si="474"/>
        <v/>
      </c>
      <c r="I615" s="34" t="str">
        <f t="shared" si="495"/>
        <v/>
      </c>
      <c r="J615" s="8"/>
      <c r="K615" s="22" t="str">
        <f t="shared" si="475"/>
        <v/>
      </c>
      <c r="L615" s="34" t="str">
        <f t="shared" si="496"/>
        <v/>
      </c>
      <c r="M615" s="8"/>
      <c r="N615" s="22" t="str">
        <f t="shared" si="476"/>
        <v/>
      </c>
      <c r="O615" s="34" t="str">
        <f t="shared" si="497"/>
        <v/>
      </c>
      <c r="P615" s="8"/>
      <c r="Q615" s="22" t="str">
        <f t="shared" si="477"/>
        <v/>
      </c>
      <c r="R615" s="34" t="str">
        <f t="shared" si="498"/>
        <v/>
      </c>
      <c r="S615" s="8"/>
      <c r="T615" s="22" t="str">
        <f t="shared" si="478"/>
        <v/>
      </c>
      <c r="U615" s="34" t="str">
        <f t="shared" si="499"/>
        <v/>
      </c>
      <c r="V615" s="8"/>
      <c r="W615" s="22" t="str">
        <f t="shared" si="479"/>
        <v/>
      </c>
      <c r="X615" s="34" t="str">
        <f t="shared" si="500"/>
        <v/>
      </c>
      <c r="Y615" s="8"/>
      <c r="Z615" s="22" t="str">
        <f t="shared" si="480"/>
        <v/>
      </c>
      <c r="AA615" s="34" t="str">
        <f t="shared" si="501"/>
        <v/>
      </c>
      <c r="AB615" s="8"/>
      <c r="AC615" s="22" t="str">
        <f t="shared" si="481"/>
        <v/>
      </c>
      <c r="AD615" s="34" t="str">
        <f t="shared" si="502"/>
        <v/>
      </c>
      <c r="AE615" s="8"/>
      <c r="AF615" s="22" t="str">
        <f t="shared" si="482"/>
        <v/>
      </c>
      <c r="AG615" s="34" t="str">
        <f t="shared" si="503"/>
        <v/>
      </c>
      <c r="AH615" s="8"/>
      <c r="AI615" s="22" t="str">
        <f t="shared" si="483"/>
        <v/>
      </c>
      <c r="AJ615" s="34" t="str">
        <f t="shared" si="504"/>
        <v/>
      </c>
      <c r="AK615" s="8"/>
      <c r="AL615" s="22" t="str">
        <f t="shared" si="484"/>
        <v/>
      </c>
      <c r="AM615" s="34" t="str">
        <f t="shared" si="505"/>
        <v/>
      </c>
      <c r="AN615" s="8"/>
      <c r="AO615" s="22" t="str">
        <f t="shared" si="485"/>
        <v/>
      </c>
      <c r="AP615" s="34" t="str">
        <f t="shared" si="506"/>
        <v/>
      </c>
      <c r="AQ615" s="8"/>
      <c r="AR615" s="22" t="str">
        <f t="shared" si="486"/>
        <v/>
      </c>
      <c r="AS615" s="34" t="str">
        <f t="shared" si="507"/>
        <v/>
      </c>
      <c r="AT615" s="8"/>
      <c r="AU615" s="22" t="str">
        <f t="shared" si="487"/>
        <v/>
      </c>
      <c r="AV615" s="34" t="str">
        <f t="shared" si="508"/>
        <v/>
      </c>
      <c r="AW615" s="8"/>
      <c r="AX615" s="22" t="str">
        <f t="shared" si="488"/>
        <v/>
      </c>
      <c r="AY615" s="34" t="str">
        <f t="shared" si="509"/>
        <v/>
      </c>
      <c r="AZ615" s="8"/>
      <c r="BA615" s="22" t="str">
        <f t="shared" si="489"/>
        <v/>
      </c>
      <c r="BB615" s="34" t="str">
        <f t="shared" si="510"/>
        <v/>
      </c>
      <c r="BC615" s="8"/>
      <c r="BD615" s="22" t="str">
        <f t="shared" si="490"/>
        <v/>
      </c>
      <c r="BE615" s="34" t="str">
        <f t="shared" si="511"/>
        <v/>
      </c>
      <c r="BF615" s="8"/>
      <c r="BG615" s="22" t="str">
        <f t="shared" si="491"/>
        <v/>
      </c>
      <c r="BH615" s="34" t="str">
        <f t="shared" si="512"/>
        <v/>
      </c>
      <c r="BI615" s="8"/>
      <c r="BJ615" s="22" t="str">
        <f t="shared" si="492"/>
        <v/>
      </c>
    </row>
    <row r="616" spans="1:62" ht="18" customHeight="1" x14ac:dyDescent="0.35">
      <c r="A616" s="68">
        <f>'Energy - Master'!A615</f>
        <v>46635</v>
      </c>
      <c r="B616" s="24" t="str">
        <f t="shared" si="472"/>
        <v>Sep-2027</v>
      </c>
      <c r="C616" s="34" t="str">
        <f t="shared" si="493"/>
        <v/>
      </c>
      <c r="D616" s="8"/>
      <c r="E616" s="22" t="str">
        <f t="shared" si="473"/>
        <v/>
      </c>
      <c r="F616" s="34" t="str">
        <f t="shared" si="494"/>
        <v/>
      </c>
      <c r="G616" s="8"/>
      <c r="H616" s="22" t="str">
        <f t="shared" si="474"/>
        <v/>
      </c>
      <c r="I616" s="34" t="str">
        <f t="shared" si="495"/>
        <v/>
      </c>
      <c r="J616" s="8"/>
      <c r="K616" s="22" t="str">
        <f t="shared" si="475"/>
        <v/>
      </c>
      <c r="L616" s="34" t="str">
        <f t="shared" si="496"/>
        <v/>
      </c>
      <c r="M616" s="8"/>
      <c r="N616" s="22" t="str">
        <f t="shared" si="476"/>
        <v/>
      </c>
      <c r="O616" s="34" t="str">
        <f t="shared" si="497"/>
        <v/>
      </c>
      <c r="P616" s="8"/>
      <c r="Q616" s="22" t="str">
        <f t="shared" si="477"/>
        <v/>
      </c>
      <c r="R616" s="34" t="str">
        <f t="shared" si="498"/>
        <v/>
      </c>
      <c r="S616" s="8"/>
      <c r="T616" s="22" t="str">
        <f t="shared" si="478"/>
        <v/>
      </c>
      <c r="U616" s="34" t="str">
        <f t="shared" si="499"/>
        <v/>
      </c>
      <c r="V616" s="8"/>
      <c r="W616" s="22" t="str">
        <f t="shared" si="479"/>
        <v/>
      </c>
      <c r="X616" s="34" t="str">
        <f t="shared" si="500"/>
        <v/>
      </c>
      <c r="Y616" s="8"/>
      <c r="Z616" s="22" t="str">
        <f t="shared" si="480"/>
        <v/>
      </c>
      <c r="AA616" s="34" t="str">
        <f t="shared" si="501"/>
        <v/>
      </c>
      <c r="AB616" s="8"/>
      <c r="AC616" s="22" t="str">
        <f t="shared" si="481"/>
        <v/>
      </c>
      <c r="AD616" s="34" t="str">
        <f t="shared" si="502"/>
        <v/>
      </c>
      <c r="AE616" s="8"/>
      <c r="AF616" s="22" t="str">
        <f t="shared" si="482"/>
        <v/>
      </c>
      <c r="AG616" s="34" t="str">
        <f t="shared" si="503"/>
        <v/>
      </c>
      <c r="AH616" s="8"/>
      <c r="AI616" s="22" t="str">
        <f t="shared" si="483"/>
        <v/>
      </c>
      <c r="AJ616" s="34" t="str">
        <f t="shared" si="504"/>
        <v/>
      </c>
      <c r="AK616" s="8"/>
      <c r="AL616" s="22" t="str">
        <f t="shared" si="484"/>
        <v/>
      </c>
      <c r="AM616" s="34" t="str">
        <f t="shared" si="505"/>
        <v/>
      </c>
      <c r="AN616" s="8"/>
      <c r="AO616" s="22" t="str">
        <f t="shared" si="485"/>
        <v/>
      </c>
      <c r="AP616" s="34" t="str">
        <f t="shared" si="506"/>
        <v/>
      </c>
      <c r="AQ616" s="8"/>
      <c r="AR616" s="22" t="str">
        <f t="shared" si="486"/>
        <v/>
      </c>
      <c r="AS616" s="34" t="str">
        <f t="shared" si="507"/>
        <v/>
      </c>
      <c r="AT616" s="8"/>
      <c r="AU616" s="22" t="str">
        <f t="shared" si="487"/>
        <v/>
      </c>
      <c r="AV616" s="34" t="str">
        <f t="shared" si="508"/>
        <v/>
      </c>
      <c r="AW616" s="8"/>
      <c r="AX616" s="22" t="str">
        <f t="shared" si="488"/>
        <v/>
      </c>
      <c r="AY616" s="34" t="str">
        <f t="shared" si="509"/>
        <v/>
      </c>
      <c r="AZ616" s="8"/>
      <c r="BA616" s="22" t="str">
        <f t="shared" si="489"/>
        <v/>
      </c>
      <c r="BB616" s="34" t="str">
        <f t="shared" si="510"/>
        <v/>
      </c>
      <c r="BC616" s="8"/>
      <c r="BD616" s="22" t="str">
        <f t="shared" si="490"/>
        <v/>
      </c>
      <c r="BE616" s="34" t="str">
        <f t="shared" si="511"/>
        <v/>
      </c>
      <c r="BF616" s="8"/>
      <c r="BG616" s="22" t="str">
        <f t="shared" si="491"/>
        <v/>
      </c>
      <c r="BH616" s="34" t="str">
        <f t="shared" si="512"/>
        <v/>
      </c>
      <c r="BI616" s="8"/>
      <c r="BJ616" s="22" t="str">
        <f t="shared" si="492"/>
        <v/>
      </c>
    </row>
    <row r="617" spans="1:62" ht="18" customHeight="1" x14ac:dyDescent="0.35">
      <c r="A617" s="68">
        <f>'Energy - Master'!A616</f>
        <v>46636</v>
      </c>
      <c r="B617" s="24" t="str">
        <f t="shared" si="472"/>
        <v>Sep-2027</v>
      </c>
      <c r="C617" s="34" t="str">
        <f t="shared" si="493"/>
        <v/>
      </c>
      <c r="D617" s="8"/>
      <c r="E617" s="22" t="str">
        <f t="shared" si="473"/>
        <v/>
      </c>
      <c r="F617" s="34" t="str">
        <f t="shared" si="494"/>
        <v/>
      </c>
      <c r="G617" s="8"/>
      <c r="H617" s="22" t="str">
        <f t="shared" si="474"/>
        <v/>
      </c>
      <c r="I617" s="34" t="str">
        <f t="shared" si="495"/>
        <v/>
      </c>
      <c r="J617" s="8"/>
      <c r="K617" s="22" t="str">
        <f t="shared" si="475"/>
        <v/>
      </c>
      <c r="L617" s="34" t="str">
        <f t="shared" si="496"/>
        <v/>
      </c>
      <c r="M617" s="8"/>
      <c r="N617" s="22" t="str">
        <f t="shared" si="476"/>
        <v/>
      </c>
      <c r="O617" s="34" t="str">
        <f t="shared" si="497"/>
        <v/>
      </c>
      <c r="P617" s="8"/>
      <c r="Q617" s="22" t="str">
        <f t="shared" si="477"/>
        <v/>
      </c>
      <c r="R617" s="34" t="str">
        <f t="shared" si="498"/>
        <v/>
      </c>
      <c r="S617" s="8"/>
      <c r="T617" s="22" t="str">
        <f t="shared" si="478"/>
        <v/>
      </c>
      <c r="U617" s="34" t="str">
        <f t="shared" si="499"/>
        <v/>
      </c>
      <c r="V617" s="8"/>
      <c r="W617" s="22" t="str">
        <f t="shared" si="479"/>
        <v/>
      </c>
      <c r="X617" s="34" t="str">
        <f t="shared" si="500"/>
        <v/>
      </c>
      <c r="Y617" s="8"/>
      <c r="Z617" s="22" t="str">
        <f t="shared" si="480"/>
        <v/>
      </c>
      <c r="AA617" s="34" t="str">
        <f t="shared" si="501"/>
        <v/>
      </c>
      <c r="AB617" s="8"/>
      <c r="AC617" s="22" t="str">
        <f t="shared" si="481"/>
        <v/>
      </c>
      <c r="AD617" s="34" t="str">
        <f t="shared" si="502"/>
        <v/>
      </c>
      <c r="AE617" s="8"/>
      <c r="AF617" s="22" t="str">
        <f t="shared" si="482"/>
        <v/>
      </c>
      <c r="AG617" s="34" t="str">
        <f t="shared" si="503"/>
        <v/>
      </c>
      <c r="AH617" s="8"/>
      <c r="AI617" s="22" t="str">
        <f t="shared" si="483"/>
        <v/>
      </c>
      <c r="AJ617" s="34" t="str">
        <f t="shared" si="504"/>
        <v/>
      </c>
      <c r="AK617" s="8"/>
      <c r="AL617" s="22" t="str">
        <f t="shared" si="484"/>
        <v/>
      </c>
      <c r="AM617" s="34" t="str">
        <f t="shared" si="505"/>
        <v/>
      </c>
      <c r="AN617" s="8"/>
      <c r="AO617" s="22" t="str">
        <f t="shared" si="485"/>
        <v/>
      </c>
      <c r="AP617" s="34" t="str">
        <f t="shared" si="506"/>
        <v/>
      </c>
      <c r="AQ617" s="8"/>
      <c r="AR617" s="22" t="str">
        <f t="shared" si="486"/>
        <v/>
      </c>
      <c r="AS617" s="34" t="str">
        <f t="shared" si="507"/>
        <v/>
      </c>
      <c r="AT617" s="8"/>
      <c r="AU617" s="22" t="str">
        <f t="shared" si="487"/>
        <v/>
      </c>
      <c r="AV617" s="34" t="str">
        <f t="shared" si="508"/>
        <v/>
      </c>
      <c r="AW617" s="8"/>
      <c r="AX617" s="22" t="str">
        <f t="shared" si="488"/>
        <v/>
      </c>
      <c r="AY617" s="34" t="str">
        <f t="shared" si="509"/>
        <v/>
      </c>
      <c r="AZ617" s="8"/>
      <c r="BA617" s="22" t="str">
        <f t="shared" si="489"/>
        <v/>
      </c>
      <c r="BB617" s="34" t="str">
        <f t="shared" si="510"/>
        <v/>
      </c>
      <c r="BC617" s="8"/>
      <c r="BD617" s="22" t="str">
        <f t="shared" si="490"/>
        <v/>
      </c>
      <c r="BE617" s="34" t="str">
        <f t="shared" si="511"/>
        <v/>
      </c>
      <c r="BF617" s="8"/>
      <c r="BG617" s="22" t="str">
        <f t="shared" si="491"/>
        <v/>
      </c>
      <c r="BH617" s="34" t="str">
        <f t="shared" si="512"/>
        <v/>
      </c>
      <c r="BI617" s="8"/>
      <c r="BJ617" s="22" t="str">
        <f t="shared" si="492"/>
        <v/>
      </c>
    </row>
    <row r="618" spans="1:62" ht="18" customHeight="1" x14ac:dyDescent="0.35">
      <c r="A618" s="68">
        <f>'Energy - Master'!A617</f>
        <v>46637</v>
      </c>
      <c r="B618" s="24" t="str">
        <f t="shared" si="472"/>
        <v>Sep-2027</v>
      </c>
      <c r="C618" s="34" t="str">
        <f t="shared" si="493"/>
        <v/>
      </c>
      <c r="D618" s="8"/>
      <c r="E618" s="22" t="str">
        <f t="shared" si="473"/>
        <v/>
      </c>
      <c r="F618" s="34" t="str">
        <f t="shared" si="494"/>
        <v/>
      </c>
      <c r="G618" s="8"/>
      <c r="H618" s="22" t="str">
        <f t="shared" si="474"/>
        <v/>
      </c>
      <c r="I618" s="34" t="str">
        <f t="shared" si="495"/>
        <v/>
      </c>
      <c r="J618" s="8"/>
      <c r="K618" s="22" t="str">
        <f t="shared" si="475"/>
        <v/>
      </c>
      <c r="L618" s="34" t="str">
        <f t="shared" si="496"/>
        <v/>
      </c>
      <c r="M618" s="8"/>
      <c r="N618" s="22" t="str">
        <f t="shared" si="476"/>
        <v/>
      </c>
      <c r="O618" s="34" t="str">
        <f t="shared" si="497"/>
        <v/>
      </c>
      <c r="P618" s="8"/>
      <c r="Q618" s="22" t="str">
        <f t="shared" si="477"/>
        <v/>
      </c>
      <c r="R618" s="34" t="str">
        <f t="shared" si="498"/>
        <v/>
      </c>
      <c r="S618" s="8"/>
      <c r="T618" s="22" t="str">
        <f t="shared" si="478"/>
        <v/>
      </c>
      <c r="U618" s="34" t="str">
        <f t="shared" si="499"/>
        <v/>
      </c>
      <c r="V618" s="8"/>
      <c r="W618" s="22" t="str">
        <f t="shared" si="479"/>
        <v/>
      </c>
      <c r="X618" s="34" t="str">
        <f t="shared" si="500"/>
        <v/>
      </c>
      <c r="Y618" s="8"/>
      <c r="Z618" s="22" t="str">
        <f t="shared" si="480"/>
        <v/>
      </c>
      <c r="AA618" s="34" t="str">
        <f t="shared" si="501"/>
        <v/>
      </c>
      <c r="AB618" s="8"/>
      <c r="AC618" s="22" t="str">
        <f t="shared" si="481"/>
        <v/>
      </c>
      <c r="AD618" s="34" t="str">
        <f t="shared" si="502"/>
        <v/>
      </c>
      <c r="AE618" s="8"/>
      <c r="AF618" s="22" t="str">
        <f t="shared" si="482"/>
        <v/>
      </c>
      <c r="AG618" s="34" t="str">
        <f t="shared" si="503"/>
        <v/>
      </c>
      <c r="AH618" s="8"/>
      <c r="AI618" s="22" t="str">
        <f t="shared" si="483"/>
        <v/>
      </c>
      <c r="AJ618" s="34" t="str">
        <f t="shared" si="504"/>
        <v/>
      </c>
      <c r="AK618" s="8"/>
      <c r="AL618" s="22" t="str">
        <f t="shared" si="484"/>
        <v/>
      </c>
      <c r="AM618" s="34" t="str">
        <f t="shared" si="505"/>
        <v/>
      </c>
      <c r="AN618" s="8"/>
      <c r="AO618" s="22" t="str">
        <f t="shared" si="485"/>
        <v/>
      </c>
      <c r="AP618" s="34" t="str">
        <f t="shared" si="506"/>
        <v/>
      </c>
      <c r="AQ618" s="8"/>
      <c r="AR618" s="22" t="str">
        <f t="shared" si="486"/>
        <v/>
      </c>
      <c r="AS618" s="34" t="str">
        <f t="shared" si="507"/>
        <v/>
      </c>
      <c r="AT618" s="8"/>
      <c r="AU618" s="22" t="str">
        <f t="shared" si="487"/>
        <v/>
      </c>
      <c r="AV618" s="34" t="str">
        <f t="shared" si="508"/>
        <v/>
      </c>
      <c r="AW618" s="8"/>
      <c r="AX618" s="22" t="str">
        <f t="shared" si="488"/>
        <v/>
      </c>
      <c r="AY618" s="34" t="str">
        <f t="shared" si="509"/>
        <v/>
      </c>
      <c r="AZ618" s="8"/>
      <c r="BA618" s="22" t="str">
        <f t="shared" si="489"/>
        <v/>
      </c>
      <c r="BB618" s="34" t="str">
        <f t="shared" si="510"/>
        <v/>
      </c>
      <c r="BC618" s="8"/>
      <c r="BD618" s="22" t="str">
        <f t="shared" si="490"/>
        <v/>
      </c>
      <c r="BE618" s="34" t="str">
        <f t="shared" si="511"/>
        <v/>
      </c>
      <c r="BF618" s="8"/>
      <c r="BG618" s="22" t="str">
        <f t="shared" si="491"/>
        <v/>
      </c>
      <c r="BH618" s="34" t="str">
        <f t="shared" si="512"/>
        <v/>
      </c>
      <c r="BI618" s="8"/>
      <c r="BJ618" s="22" t="str">
        <f t="shared" si="492"/>
        <v/>
      </c>
    </row>
    <row r="619" spans="1:62" ht="18" customHeight="1" x14ac:dyDescent="0.35">
      <c r="A619" s="68">
        <f>'Energy - Master'!A618</f>
        <v>46638</v>
      </c>
      <c r="B619" s="24" t="str">
        <f t="shared" si="472"/>
        <v>Sep-2027</v>
      </c>
      <c r="C619" s="34" t="str">
        <f t="shared" si="493"/>
        <v/>
      </c>
      <c r="D619" s="8"/>
      <c r="E619" s="22" t="str">
        <f t="shared" si="473"/>
        <v/>
      </c>
      <c r="F619" s="34" t="str">
        <f t="shared" si="494"/>
        <v/>
      </c>
      <c r="G619" s="8"/>
      <c r="H619" s="22" t="str">
        <f t="shared" si="474"/>
        <v/>
      </c>
      <c r="I619" s="34" t="str">
        <f t="shared" si="495"/>
        <v/>
      </c>
      <c r="J619" s="8"/>
      <c r="K619" s="22" t="str">
        <f t="shared" si="475"/>
        <v/>
      </c>
      <c r="L619" s="34" t="str">
        <f t="shared" si="496"/>
        <v/>
      </c>
      <c r="M619" s="8"/>
      <c r="N619" s="22" t="str">
        <f t="shared" si="476"/>
        <v/>
      </c>
      <c r="O619" s="34" t="str">
        <f t="shared" si="497"/>
        <v/>
      </c>
      <c r="P619" s="8"/>
      <c r="Q619" s="22" t="str">
        <f t="shared" si="477"/>
        <v/>
      </c>
      <c r="R619" s="34" t="str">
        <f t="shared" si="498"/>
        <v/>
      </c>
      <c r="S619" s="8"/>
      <c r="T619" s="22" t="str">
        <f t="shared" si="478"/>
        <v/>
      </c>
      <c r="U619" s="34" t="str">
        <f t="shared" si="499"/>
        <v/>
      </c>
      <c r="V619" s="8"/>
      <c r="W619" s="22" t="str">
        <f t="shared" si="479"/>
        <v/>
      </c>
      <c r="X619" s="34" t="str">
        <f t="shared" si="500"/>
        <v/>
      </c>
      <c r="Y619" s="8"/>
      <c r="Z619" s="22" t="str">
        <f t="shared" si="480"/>
        <v/>
      </c>
      <c r="AA619" s="34" t="str">
        <f t="shared" si="501"/>
        <v/>
      </c>
      <c r="AB619" s="8"/>
      <c r="AC619" s="22" t="str">
        <f t="shared" si="481"/>
        <v/>
      </c>
      <c r="AD619" s="34" t="str">
        <f t="shared" si="502"/>
        <v/>
      </c>
      <c r="AE619" s="8"/>
      <c r="AF619" s="22" t="str">
        <f t="shared" si="482"/>
        <v/>
      </c>
      <c r="AG619" s="34" t="str">
        <f t="shared" si="503"/>
        <v/>
      </c>
      <c r="AH619" s="8"/>
      <c r="AI619" s="22" t="str">
        <f t="shared" si="483"/>
        <v/>
      </c>
      <c r="AJ619" s="34" t="str">
        <f t="shared" si="504"/>
        <v/>
      </c>
      <c r="AK619" s="8"/>
      <c r="AL619" s="22" t="str">
        <f t="shared" si="484"/>
        <v/>
      </c>
      <c r="AM619" s="34" t="str">
        <f t="shared" si="505"/>
        <v/>
      </c>
      <c r="AN619" s="8"/>
      <c r="AO619" s="22" t="str">
        <f t="shared" si="485"/>
        <v/>
      </c>
      <c r="AP619" s="34" t="str">
        <f t="shared" si="506"/>
        <v/>
      </c>
      <c r="AQ619" s="8"/>
      <c r="AR619" s="22" t="str">
        <f t="shared" si="486"/>
        <v/>
      </c>
      <c r="AS619" s="34" t="str">
        <f t="shared" si="507"/>
        <v/>
      </c>
      <c r="AT619" s="8"/>
      <c r="AU619" s="22" t="str">
        <f t="shared" si="487"/>
        <v/>
      </c>
      <c r="AV619" s="34" t="str">
        <f t="shared" si="508"/>
        <v/>
      </c>
      <c r="AW619" s="8"/>
      <c r="AX619" s="22" t="str">
        <f t="shared" si="488"/>
        <v/>
      </c>
      <c r="AY619" s="34" t="str">
        <f t="shared" si="509"/>
        <v/>
      </c>
      <c r="AZ619" s="8"/>
      <c r="BA619" s="22" t="str">
        <f t="shared" si="489"/>
        <v/>
      </c>
      <c r="BB619" s="34" t="str">
        <f t="shared" si="510"/>
        <v/>
      </c>
      <c r="BC619" s="8"/>
      <c r="BD619" s="22" t="str">
        <f t="shared" si="490"/>
        <v/>
      </c>
      <c r="BE619" s="34" t="str">
        <f t="shared" si="511"/>
        <v/>
      </c>
      <c r="BF619" s="8"/>
      <c r="BG619" s="22" t="str">
        <f t="shared" si="491"/>
        <v/>
      </c>
      <c r="BH619" s="34" t="str">
        <f t="shared" si="512"/>
        <v/>
      </c>
      <c r="BI619" s="8"/>
      <c r="BJ619" s="22" t="str">
        <f t="shared" si="492"/>
        <v/>
      </c>
    </row>
    <row r="620" spans="1:62" ht="18" customHeight="1" x14ac:dyDescent="0.35">
      <c r="A620" s="68">
        <f>'Energy - Master'!A619</f>
        <v>46639</v>
      </c>
      <c r="B620" s="24" t="str">
        <f t="shared" si="472"/>
        <v>Sep-2027</v>
      </c>
      <c r="C620" s="34" t="str">
        <f t="shared" si="493"/>
        <v/>
      </c>
      <c r="D620" s="8"/>
      <c r="E620" s="22" t="str">
        <f t="shared" si="473"/>
        <v/>
      </c>
      <c r="F620" s="34" t="str">
        <f t="shared" si="494"/>
        <v/>
      </c>
      <c r="G620" s="8"/>
      <c r="H620" s="22" t="str">
        <f t="shared" si="474"/>
        <v/>
      </c>
      <c r="I620" s="34" t="str">
        <f t="shared" si="495"/>
        <v/>
      </c>
      <c r="J620" s="8"/>
      <c r="K620" s="22" t="str">
        <f t="shared" si="475"/>
        <v/>
      </c>
      <c r="L620" s="34" t="str">
        <f t="shared" si="496"/>
        <v/>
      </c>
      <c r="M620" s="8"/>
      <c r="N620" s="22" t="str">
        <f t="shared" si="476"/>
        <v/>
      </c>
      <c r="O620" s="34" t="str">
        <f t="shared" si="497"/>
        <v/>
      </c>
      <c r="P620" s="8"/>
      <c r="Q620" s="22" t="str">
        <f t="shared" si="477"/>
        <v/>
      </c>
      <c r="R620" s="34" t="str">
        <f t="shared" si="498"/>
        <v/>
      </c>
      <c r="S620" s="8"/>
      <c r="T620" s="22" t="str">
        <f t="shared" si="478"/>
        <v/>
      </c>
      <c r="U620" s="34" t="str">
        <f t="shared" si="499"/>
        <v/>
      </c>
      <c r="V620" s="8"/>
      <c r="W620" s="22" t="str">
        <f t="shared" si="479"/>
        <v/>
      </c>
      <c r="X620" s="34" t="str">
        <f t="shared" si="500"/>
        <v/>
      </c>
      <c r="Y620" s="8"/>
      <c r="Z620" s="22" t="str">
        <f t="shared" si="480"/>
        <v/>
      </c>
      <c r="AA620" s="34" t="str">
        <f t="shared" si="501"/>
        <v/>
      </c>
      <c r="AB620" s="8"/>
      <c r="AC620" s="22" t="str">
        <f t="shared" si="481"/>
        <v/>
      </c>
      <c r="AD620" s="34" t="str">
        <f t="shared" si="502"/>
        <v/>
      </c>
      <c r="AE620" s="8"/>
      <c r="AF620" s="22" t="str">
        <f t="shared" si="482"/>
        <v/>
      </c>
      <c r="AG620" s="34" t="str">
        <f t="shared" si="503"/>
        <v/>
      </c>
      <c r="AH620" s="8"/>
      <c r="AI620" s="22" t="str">
        <f t="shared" si="483"/>
        <v/>
      </c>
      <c r="AJ620" s="34" t="str">
        <f t="shared" si="504"/>
        <v/>
      </c>
      <c r="AK620" s="8"/>
      <c r="AL620" s="22" t="str">
        <f t="shared" si="484"/>
        <v/>
      </c>
      <c r="AM620" s="34" t="str">
        <f t="shared" si="505"/>
        <v/>
      </c>
      <c r="AN620" s="8"/>
      <c r="AO620" s="22" t="str">
        <f t="shared" si="485"/>
        <v/>
      </c>
      <c r="AP620" s="34" t="str">
        <f t="shared" si="506"/>
        <v/>
      </c>
      <c r="AQ620" s="8"/>
      <c r="AR620" s="22" t="str">
        <f t="shared" si="486"/>
        <v/>
      </c>
      <c r="AS620" s="34" t="str">
        <f t="shared" si="507"/>
        <v/>
      </c>
      <c r="AT620" s="8"/>
      <c r="AU620" s="22" t="str">
        <f t="shared" si="487"/>
        <v/>
      </c>
      <c r="AV620" s="34" t="str">
        <f t="shared" si="508"/>
        <v/>
      </c>
      <c r="AW620" s="8"/>
      <c r="AX620" s="22" t="str">
        <f t="shared" si="488"/>
        <v/>
      </c>
      <c r="AY620" s="34" t="str">
        <f t="shared" si="509"/>
        <v/>
      </c>
      <c r="AZ620" s="8"/>
      <c r="BA620" s="22" t="str">
        <f t="shared" si="489"/>
        <v/>
      </c>
      <c r="BB620" s="34" t="str">
        <f t="shared" si="510"/>
        <v/>
      </c>
      <c r="BC620" s="8"/>
      <c r="BD620" s="22" t="str">
        <f t="shared" si="490"/>
        <v/>
      </c>
      <c r="BE620" s="34" t="str">
        <f t="shared" si="511"/>
        <v/>
      </c>
      <c r="BF620" s="8"/>
      <c r="BG620" s="22" t="str">
        <f t="shared" si="491"/>
        <v/>
      </c>
      <c r="BH620" s="34" t="str">
        <f t="shared" si="512"/>
        <v/>
      </c>
      <c r="BI620" s="8"/>
      <c r="BJ620" s="22" t="str">
        <f t="shared" si="492"/>
        <v/>
      </c>
    </row>
    <row r="621" spans="1:62" ht="18" customHeight="1" x14ac:dyDescent="0.35">
      <c r="A621" s="68">
        <f>'Energy - Master'!A620</f>
        <v>46640</v>
      </c>
      <c r="B621" s="24" t="str">
        <f t="shared" si="472"/>
        <v>Sep-2027</v>
      </c>
      <c r="C621" s="34" t="str">
        <f t="shared" si="493"/>
        <v/>
      </c>
      <c r="D621" s="8"/>
      <c r="E621" s="22" t="str">
        <f t="shared" si="473"/>
        <v/>
      </c>
      <c r="F621" s="34" t="str">
        <f t="shared" si="494"/>
        <v/>
      </c>
      <c r="G621" s="8"/>
      <c r="H621" s="22" t="str">
        <f t="shared" si="474"/>
        <v/>
      </c>
      <c r="I621" s="34" t="str">
        <f t="shared" si="495"/>
        <v/>
      </c>
      <c r="J621" s="8"/>
      <c r="K621" s="22" t="str">
        <f t="shared" si="475"/>
        <v/>
      </c>
      <c r="L621" s="34" t="str">
        <f t="shared" si="496"/>
        <v/>
      </c>
      <c r="M621" s="8"/>
      <c r="N621" s="22" t="str">
        <f t="shared" si="476"/>
        <v/>
      </c>
      <c r="O621" s="34" t="str">
        <f t="shared" si="497"/>
        <v/>
      </c>
      <c r="P621" s="8"/>
      <c r="Q621" s="22" t="str">
        <f t="shared" si="477"/>
        <v/>
      </c>
      <c r="R621" s="34" t="str">
        <f t="shared" si="498"/>
        <v/>
      </c>
      <c r="S621" s="8"/>
      <c r="T621" s="22" t="str">
        <f t="shared" si="478"/>
        <v/>
      </c>
      <c r="U621" s="34" t="str">
        <f t="shared" si="499"/>
        <v/>
      </c>
      <c r="V621" s="8"/>
      <c r="W621" s="22" t="str">
        <f t="shared" si="479"/>
        <v/>
      </c>
      <c r="X621" s="34" t="str">
        <f t="shared" si="500"/>
        <v/>
      </c>
      <c r="Y621" s="8"/>
      <c r="Z621" s="22" t="str">
        <f t="shared" si="480"/>
        <v/>
      </c>
      <c r="AA621" s="34" t="str">
        <f t="shared" si="501"/>
        <v/>
      </c>
      <c r="AB621" s="8"/>
      <c r="AC621" s="22" t="str">
        <f t="shared" si="481"/>
        <v/>
      </c>
      <c r="AD621" s="34" t="str">
        <f t="shared" si="502"/>
        <v/>
      </c>
      <c r="AE621" s="8"/>
      <c r="AF621" s="22" t="str">
        <f t="shared" si="482"/>
        <v/>
      </c>
      <c r="AG621" s="34" t="str">
        <f t="shared" si="503"/>
        <v/>
      </c>
      <c r="AH621" s="8"/>
      <c r="AI621" s="22" t="str">
        <f t="shared" si="483"/>
        <v/>
      </c>
      <c r="AJ621" s="34" t="str">
        <f t="shared" si="504"/>
        <v/>
      </c>
      <c r="AK621" s="8"/>
      <c r="AL621" s="22" t="str">
        <f t="shared" si="484"/>
        <v/>
      </c>
      <c r="AM621" s="34" t="str">
        <f t="shared" si="505"/>
        <v/>
      </c>
      <c r="AN621" s="8"/>
      <c r="AO621" s="22" t="str">
        <f t="shared" si="485"/>
        <v/>
      </c>
      <c r="AP621" s="34" t="str">
        <f t="shared" si="506"/>
        <v/>
      </c>
      <c r="AQ621" s="8"/>
      <c r="AR621" s="22" t="str">
        <f t="shared" si="486"/>
        <v/>
      </c>
      <c r="AS621" s="34" t="str">
        <f t="shared" si="507"/>
        <v/>
      </c>
      <c r="AT621" s="8"/>
      <c r="AU621" s="22" t="str">
        <f t="shared" si="487"/>
        <v/>
      </c>
      <c r="AV621" s="34" t="str">
        <f t="shared" si="508"/>
        <v/>
      </c>
      <c r="AW621" s="8"/>
      <c r="AX621" s="22" t="str">
        <f t="shared" si="488"/>
        <v/>
      </c>
      <c r="AY621" s="34" t="str">
        <f t="shared" si="509"/>
        <v/>
      </c>
      <c r="AZ621" s="8"/>
      <c r="BA621" s="22" t="str">
        <f t="shared" si="489"/>
        <v/>
      </c>
      <c r="BB621" s="34" t="str">
        <f t="shared" si="510"/>
        <v/>
      </c>
      <c r="BC621" s="8"/>
      <c r="BD621" s="22" t="str">
        <f t="shared" si="490"/>
        <v/>
      </c>
      <c r="BE621" s="34" t="str">
        <f t="shared" si="511"/>
        <v/>
      </c>
      <c r="BF621" s="8"/>
      <c r="BG621" s="22" t="str">
        <f t="shared" si="491"/>
        <v/>
      </c>
      <c r="BH621" s="34" t="str">
        <f t="shared" si="512"/>
        <v/>
      </c>
      <c r="BI621" s="8"/>
      <c r="BJ621" s="22" t="str">
        <f t="shared" si="492"/>
        <v/>
      </c>
    </row>
    <row r="622" spans="1:62" ht="18" customHeight="1" x14ac:dyDescent="0.35">
      <c r="A622" s="68">
        <f>'Energy - Master'!A621</f>
        <v>46641</v>
      </c>
      <c r="B622" s="24" t="str">
        <f t="shared" si="472"/>
        <v>Sep-2027</v>
      </c>
      <c r="C622" s="34" t="str">
        <f t="shared" si="493"/>
        <v/>
      </c>
      <c r="D622" s="8"/>
      <c r="E622" s="22" t="str">
        <f t="shared" si="473"/>
        <v/>
      </c>
      <c r="F622" s="34" t="str">
        <f t="shared" si="494"/>
        <v/>
      </c>
      <c r="G622" s="8"/>
      <c r="H622" s="22" t="str">
        <f t="shared" si="474"/>
        <v/>
      </c>
      <c r="I622" s="34" t="str">
        <f t="shared" si="495"/>
        <v/>
      </c>
      <c r="J622" s="8"/>
      <c r="K622" s="22" t="str">
        <f t="shared" si="475"/>
        <v/>
      </c>
      <c r="L622" s="34" t="str">
        <f t="shared" si="496"/>
        <v/>
      </c>
      <c r="M622" s="8"/>
      <c r="N622" s="22" t="str">
        <f t="shared" si="476"/>
        <v/>
      </c>
      <c r="O622" s="34" t="str">
        <f t="shared" si="497"/>
        <v/>
      </c>
      <c r="P622" s="8"/>
      <c r="Q622" s="22" t="str">
        <f t="shared" si="477"/>
        <v/>
      </c>
      <c r="R622" s="34" t="str">
        <f t="shared" si="498"/>
        <v/>
      </c>
      <c r="S622" s="8"/>
      <c r="T622" s="22" t="str">
        <f t="shared" si="478"/>
        <v/>
      </c>
      <c r="U622" s="34" t="str">
        <f t="shared" si="499"/>
        <v/>
      </c>
      <c r="V622" s="8"/>
      <c r="W622" s="22" t="str">
        <f t="shared" si="479"/>
        <v/>
      </c>
      <c r="X622" s="34" t="str">
        <f t="shared" si="500"/>
        <v/>
      </c>
      <c r="Y622" s="8"/>
      <c r="Z622" s="22" t="str">
        <f t="shared" si="480"/>
        <v/>
      </c>
      <c r="AA622" s="34" t="str">
        <f t="shared" si="501"/>
        <v/>
      </c>
      <c r="AB622" s="8"/>
      <c r="AC622" s="22" t="str">
        <f t="shared" si="481"/>
        <v/>
      </c>
      <c r="AD622" s="34" t="str">
        <f t="shared" si="502"/>
        <v/>
      </c>
      <c r="AE622" s="8"/>
      <c r="AF622" s="22" t="str">
        <f t="shared" si="482"/>
        <v/>
      </c>
      <c r="AG622" s="34" t="str">
        <f t="shared" si="503"/>
        <v/>
      </c>
      <c r="AH622" s="8"/>
      <c r="AI622" s="22" t="str">
        <f t="shared" si="483"/>
        <v/>
      </c>
      <c r="AJ622" s="34" t="str">
        <f t="shared" si="504"/>
        <v/>
      </c>
      <c r="AK622" s="8"/>
      <c r="AL622" s="22" t="str">
        <f t="shared" si="484"/>
        <v/>
      </c>
      <c r="AM622" s="34" t="str">
        <f t="shared" si="505"/>
        <v/>
      </c>
      <c r="AN622" s="8"/>
      <c r="AO622" s="22" t="str">
        <f t="shared" si="485"/>
        <v/>
      </c>
      <c r="AP622" s="34" t="str">
        <f t="shared" si="506"/>
        <v/>
      </c>
      <c r="AQ622" s="8"/>
      <c r="AR622" s="22" t="str">
        <f t="shared" si="486"/>
        <v/>
      </c>
      <c r="AS622" s="34" t="str">
        <f t="shared" si="507"/>
        <v/>
      </c>
      <c r="AT622" s="8"/>
      <c r="AU622" s="22" t="str">
        <f t="shared" si="487"/>
        <v/>
      </c>
      <c r="AV622" s="34" t="str">
        <f t="shared" si="508"/>
        <v/>
      </c>
      <c r="AW622" s="8"/>
      <c r="AX622" s="22" t="str">
        <f t="shared" si="488"/>
        <v/>
      </c>
      <c r="AY622" s="34" t="str">
        <f t="shared" si="509"/>
        <v/>
      </c>
      <c r="AZ622" s="8"/>
      <c r="BA622" s="22" t="str">
        <f t="shared" si="489"/>
        <v/>
      </c>
      <c r="BB622" s="34" t="str">
        <f t="shared" si="510"/>
        <v/>
      </c>
      <c r="BC622" s="8"/>
      <c r="BD622" s="22" t="str">
        <f t="shared" si="490"/>
        <v/>
      </c>
      <c r="BE622" s="34" t="str">
        <f t="shared" si="511"/>
        <v/>
      </c>
      <c r="BF622" s="8"/>
      <c r="BG622" s="22" t="str">
        <f t="shared" si="491"/>
        <v/>
      </c>
      <c r="BH622" s="34" t="str">
        <f t="shared" si="512"/>
        <v/>
      </c>
      <c r="BI622" s="8"/>
      <c r="BJ622" s="22" t="str">
        <f t="shared" si="492"/>
        <v/>
      </c>
    </row>
    <row r="623" spans="1:62" ht="18" customHeight="1" x14ac:dyDescent="0.35">
      <c r="A623" s="68">
        <f>'Energy - Master'!A622</f>
        <v>46642</v>
      </c>
      <c r="B623" s="24" t="str">
        <f t="shared" si="472"/>
        <v>Sep-2027</v>
      </c>
      <c r="C623" s="34" t="str">
        <f t="shared" si="493"/>
        <v/>
      </c>
      <c r="D623" s="8"/>
      <c r="E623" s="22" t="str">
        <f t="shared" si="473"/>
        <v/>
      </c>
      <c r="F623" s="34" t="str">
        <f t="shared" si="494"/>
        <v/>
      </c>
      <c r="G623" s="8"/>
      <c r="H623" s="22" t="str">
        <f t="shared" si="474"/>
        <v/>
      </c>
      <c r="I623" s="34" t="str">
        <f t="shared" si="495"/>
        <v/>
      </c>
      <c r="J623" s="8"/>
      <c r="K623" s="22" t="str">
        <f t="shared" si="475"/>
        <v/>
      </c>
      <c r="L623" s="34" t="str">
        <f t="shared" si="496"/>
        <v/>
      </c>
      <c r="M623" s="8"/>
      <c r="N623" s="22" t="str">
        <f t="shared" si="476"/>
        <v/>
      </c>
      <c r="O623" s="34" t="str">
        <f t="shared" si="497"/>
        <v/>
      </c>
      <c r="P623" s="8"/>
      <c r="Q623" s="22" t="str">
        <f t="shared" si="477"/>
        <v/>
      </c>
      <c r="R623" s="34" t="str">
        <f t="shared" si="498"/>
        <v/>
      </c>
      <c r="S623" s="8"/>
      <c r="T623" s="22" t="str">
        <f t="shared" si="478"/>
        <v/>
      </c>
      <c r="U623" s="34" t="str">
        <f t="shared" si="499"/>
        <v/>
      </c>
      <c r="V623" s="8"/>
      <c r="W623" s="22" t="str">
        <f t="shared" si="479"/>
        <v/>
      </c>
      <c r="X623" s="34" t="str">
        <f t="shared" si="500"/>
        <v/>
      </c>
      <c r="Y623" s="8"/>
      <c r="Z623" s="22" t="str">
        <f t="shared" si="480"/>
        <v/>
      </c>
      <c r="AA623" s="34" t="str">
        <f t="shared" si="501"/>
        <v/>
      </c>
      <c r="AB623" s="8"/>
      <c r="AC623" s="22" t="str">
        <f t="shared" si="481"/>
        <v/>
      </c>
      <c r="AD623" s="34" t="str">
        <f t="shared" si="502"/>
        <v/>
      </c>
      <c r="AE623" s="8"/>
      <c r="AF623" s="22" t="str">
        <f t="shared" si="482"/>
        <v/>
      </c>
      <c r="AG623" s="34" t="str">
        <f t="shared" si="503"/>
        <v/>
      </c>
      <c r="AH623" s="8"/>
      <c r="AI623" s="22" t="str">
        <f t="shared" si="483"/>
        <v/>
      </c>
      <c r="AJ623" s="34" t="str">
        <f t="shared" si="504"/>
        <v/>
      </c>
      <c r="AK623" s="8"/>
      <c r="AL623" s="22" t="str">
        <f t="shared" si="484"/>
        <v/>
      </c>
      <c r="AM623" s="34" t="str">
        <f t="shared" si="505"/>
        <v/>
      </c>
      <c r="AN623" s="8"/>
      <c r="AO623" s="22" t="str">
        <f t="shared" si="485"/>
        <v/>
      </c>
      <c r="AP623" s="34" t="str">
        <f t="shared" si="506"/>
        <v/>
      </c>
      <c r="AQ623" s="8"/>
      <c r="AR623" s="22" t="str">
        <f t="shared" si="486"/>
        <v/>
      </c>
      <c r="AS623" s="34" t="str">
        <f t="shared" si="507"/>
        <v/>
      </c>
      <c r="AT623" s="8"/>
      <c r="AU623" s="22" t="str">
        <f t="shared" si="487"/>
        <v/>
      </c>
      <c r="AV623" s="34" t="str">
        <f t="shared" si="508"/>
        <v/>
      </c>
      <c r="AW623" s="8"/>
      <c r="AX623" s="22" t="str">
        <f t="shared" si="488"/>
        <v/>
      </c>
      <c r="AY623" s="34" t="str">
        <f t="shared" si="509"/>
        <v/>
      </c>
      <c r="AZ623" s="8"/>
      <c r="BA623" s="22" t="str">
        <f t="shared" si="489"/>
        <v/>
      </c>
      <c r="BB623" s="34" t="str">
        <f t="shared" si="510"/>
        <v/>
      </c>
      <c r="BC623" s="8"/>
      <c r="BD623" s="22" t="str">
        <f t="shared" si="490"/>
        <v/>
      </c>
      <c r="BE623" s="34" t="str">
        <f t="shared" si="511"/>
        <v/>
      </c>
      <c r="BF623" s="8"/>
      <c r="BG623" s="22" t="str">
        <f t="shared" si="491"/>
        <v/>
      </c>
      <c r="BH623" s="34" t="str">
        <f t="shared" si="512"/>
        <v/>
      </c>
      <c r="BI623" s="8"/>
      <c r="BJ623" s="22" t="str">
        <f t="shared" si="492"/>
        <v/>
      </c>
    </row>
    <row r="624" spans="1:62" ht="18" customHeight="1" x14ac:dyDescent="0.35">
      <c r="A624" s="68">
        <f>'Energy - Master'!A623</f>
        <v>46643</v>
      </c>
      <c r="B624" s="24" t="str">
        <f t="shared" si="472"/>
        <v>Sep-2027</v>
      </c>
      <c r="C624" s="34" t="str">
        <f t="shared" si="493"/>
        <v/>
      </c>
      <c r="D624" s="8"/>
      <c r="E624" s="22" t="str">
        <f t="shared" si="473"/>
        <v/>
      </c>
      <c r="F624" s="34" t="str">
        <f t="shared" si="494"/>
        <v/>
      </c>
      <c r="G624" s="8"/>
      <c r="H624" s="22" t="str">
        <f t="shared" si="474"/>
        <v/>
      </c>
      <c r="I624" s="34" t="str">
        <f t="shared" si="495"/>
        <v/>
      </c>
      <c r="J624" s="8"/>
      <c r="K624" s="22" t="str">
        <f t="shared" si="475"/>
        <v/>
      </c>
      <c r="L624" s="34" t="str">
        <f t="shared" si="496"/>
        <v/>
      </c>
      <c r="M624" s="8"/>
      <c r="N624" s="22" t="str">
        <f t="shared" si="476"/>
        <v/>
      </c>
      <c r="O624" s="34" t="str">
        <f t="shared" si="497"/>
        <v/>
      </c>
      <c r="P624" s="8"/>
      <c r="Q624" s="22" t="str">
        <f t="shared" si="477"/>
        <v/>
      </c>
      <c r="R624" s="34" t="str">
        <f t="shared" si="498"/>
        <v/>
      </c>
      <c r="S624" s="8"/>
      <c r="T624" s="22" t="str">
        <f t="shared" si="478"/>
        <v/>
      </c>
      <c r="U624" s="34" t="str">
        <f t="shared" si="499"/>
        <v/>
      </c>
      <c r="V624" s="8"/>
      <c r="W624" s="22" t="str">
        <f t="shared" si="479"/>
        <v/>
      </c>
      <c r="X624" s="34" t="str">
        <f t="shared" si="500"/>
        <v/>
      </c>
      <c r="Y624" s="8"/>
      <c r="Z624" s="22" t="str">
        <f t="shared" si="480"/>
        <v/>
      </c>
      <c r="AA624" s="34" t="str">
        <f t="shared" si="501"/>
        <v/>
      </c>
      <c r="AB624" s="8"/>
      <c r="AC624" s="22" t="str">
        <f t="shared" si="481"/>
        <v/>
      </c>
      <c r="AD624" s="34" t="str">
        <f t="shared" si="502"/>
        <v/>
      </c>
      <c r="AE624" s="8"/>
      <c r="AF624" s="22" t="str">
        <f t="shared" si="482"/>
        <v/>
      </c>
      <c r="AG624" s="34" t="str">
        <f t="shared" si="503"/>
        <v/>
      </c>
      <c r="AH624" s="8"/>
      <c r="AI624" s="22" t="str">
        <f t="shared" si="483"/>
        <v/>
      </c>
      <c r="AJ624" s="34" t="str">
        <f t="shared" si="504"/>
        <v/>
      </c>
      <c r="AK624" s="8"/>
      <c r="AL624" s="22" t="str">
        <f t="shared" si="484"/>
        <v/>
      </c>
      <c r="AM624" s="34" t="str">
        <f t="shared" si="505"/>
        <v/>
      </c>
      <c r="AN624" s="8"/>
      <c r="AO624" s="22" t="str">
        <f t="shared" si="485"/>
        <v/>
      </c>
      <c r="AP624" s="34" t="str">
        <f t="shared" si="506"/>
        <v/>
      </c>
      <c r="AQ624" s="8"/>
      <c r="AR624" s="22" t="str">
        <f t="shared" si="486"/>
        <v/>
      </c>
      <c r="AS624" s="34" t="str">
        <f t="shared" si="507"/>
        <v/>
      </c>
      <c r="AT624" s="8"/>
      <c r="AU624" s="22" t="str">
        <f t="shared" si="487"/>
        <v/>
      </c>
      <c r="AV624" s="34" t="str">
        <f t="shared" si="508"/>
        <v/>
      </c>
      <c r="AW624" s="8"/>
      <c r="AX624" s="22" t="str">
        <f t="shared" si="488"/>
        <v/>
      </c>
      <c r="AY624" s="34" t="str">
        <f t="shared" si="509"/>
        <v/>
      </c>
      <c r="AZ624" s="8"/>
      <c r="BA624" s="22" t="str">
        <f t="shared" si="489"/>
        <v/>
      </c>
      <c r="BB624" s="34" t="str">
        <f t="shared" si="510"/>
        <v/>
      </c>
      <c r="BC624" s="8"/>
      <c r="BD624" s="22" t="str">
        <f t="shared" si="490"/>
        <v/>
      </c>
      <c r="BE624" s="34" t="str">
        <f t="shared" si="511"/>
        <v/>
      </c>
      <c r="BF624" s="8"/>
      <c r="BG624" s="22" t="str">
        <f t="shared" si="491"/>
        <v/>
      </c>
      <c r="BH624" s="34" t="str">
        <f t="shared" si="512"/>
        <v/>
      </c>
      <c r="BI624" s="8"/>
      <c r="BJ624" s="22" t="str">
        <f t="shared" si="492"/>
        <v/>
      </c>
    </row>
    <row r="625" spans="1:62" ht="18" customHeight="1" x14ac:dyDescent="0.35">
      <c r="A625" s="68">
        <f>'Energy - Master'!A624</f>
        <v>46644</v>
      </c>
      <c r="B625" s="24" t="str">
        <f t="shared" si="472"/>
        <v>Sep-2027</v>
      </c>
      <c r="C625" s="34" t="str">
        <f t="shared" si="493"/>
        <v/>
      </c>
      <c r="D625" s="8"/>
      <c r="E625" s="22" t="str">
        <f t="shared" si="473"/>
        <v/>
      </c>
      <c r="F625" s="34" t="str">
        <f t="shared" si="494"/>
        <v/>
      </c>
      <c r="G625" s="8"/>
      <c r="H625" s="22" t="str">
        <f t="shared" si="474"/>
        <v/>
      </c>
      <c r="I625" s="34" t="str">
        <f t="shared" si="495"/>
        <v/>
      </c>
      <c r="J625" s="8"/>
      <c r="K625" s="22" t="str">
        <f t="shared" si="475"/>
        <v/>
      </c>
      <c r="L625" s="34" t="str">
        <f t="shared" si="496"/>
        <v/>
      </c>
      <c r="M625" s="8"/>
      <c r="N625" s="22" t="str">
        <f t="shared" si="476"/>
        <v/>
      </c>
      <c r="O625" s="34" t="str">
        <f t="shared" si="497"/>
        <v/>
      </c>
      <c r="P625" s="8"/>
      <c r="Q625" s="22" t="str">
        <f t="shared" si="477"/>
        <v/>
      </c>
      <c r="R625" s="34" t="str">
        <f t="shared" si="498"/>
        <v/>
      </c>
      <c r="S625" s="8"/>
      <c r="T625" s="22" t="str">
        <f t="shared" si="478"/>
        <v/>
      </c>
      <c r="U625" s="34" t="str">
        <f t="shared" si="499"/>
        <v/>
      </c>
      <c r="V625" s="8"/>
      <c r="W625" s="22" t="str">
        <f t="shared" si="479"/>
        <v/>
      </c>
      <c r="X625" s="34" t="str">
        <f t="shared" si="500"/>
        <v/>
      </c>
      <c r="Y625" s="8"/>
      <c r="Z625" s="22" t="str">
        <f t="shared" si="480"/>
        <v/>
      </c>
      <c r="AA625" s="34" t="str">
        <f t="shared" si="501"/>
        <v/>
      </c>
      <c r="AB625" s="8"/>
      <c r="AC625" s="22" t="str">
        <f t="shared" si="481"/>
        <v/>
      </c>
      <c r="AD625" s="34" t="str">
        <f t="shared" si="502"/>
        <v/>
      </c>
      <c r="AE625" s="8"/>
      <c r="AF625" s="22" t="str">
        <f t="shared" si="482"/>
        <v/>
      </c>
      <c r="AG625" s="34" t="str">
        <f t="shared" si="503"/>
        <v/>
      </c>
      <c r="AH625" s="8"/>
      <c r="AI625" s="22" t="str">
        <f t="shared" si="483"/>
        <v/>
      </c>
      <c r="AJ625" s="34" t="str">
        <f t="shared" si="504"/>
        <v/>
      </c>
      <c r="AK625" s="8"/>
      <c r="AL625" s="22" t="str">
        <f t="shared" si="484"/>
        <v/>
      </c>
      <c r="AM625" s="34" t="str">
        <f t="shared" si="505"/>
        <v/>
      </c>
      <c r="AN625" s="8"/>
      <c r="AO625" s="22" t="str">
        <f t="shared" si="485"/>
        <v/>
      </c>
      <c r="AP625" s="34" t="str">
        <f t="shared" si="506"/>
        <v/>
      </c>
      <c r="AQ625" s="8"/>
      <c r="AR625" s="22" t="str">
        <f t="shared" si="486"/>
        <v/>
      </c>
      <c r="AS625" s="34" t="str">
        <f t="shared" si="507"/>
        <v/>
      </c>
      <c r="AT625" s="8"/>
      <c r="AU625" s="22" t="str">
        <f t="shared" si="487"/>
        <v/>
      </c>
      <c r="AV625" s="34" t="str">
        <f t="shared" si="508"/>
        <v/>
      </c>
      <c r="AW625" s="8"/>
      <c r="AX625" s="22" t="str">
        <f t="shared" si="488"/>
        <v/>
      </c>
      <c r="AY625" s="34" t="str">
        <f t="shared" si="509"/>
        <v/>
      </c>
      <c r="AZ625" s="8"/>
      <c r="BA625" s="22" t="str">
        <f t="shared" si="489"/>
        <v/>
      </c>
      <c r="BB625" s="34" t="str">
        <f t="shared" si="510"/>
        <v/>
      </c>
      <c r="BC625" s="8"/>
      <c r="BD625" s="22" t="str">
        <f t="shared" si="490"/>
        <v/>
      </c>
      <c r="BE625" s="34" t="str">
        <f t="shared" si="511"/>
        <v/>
      </c>
      <c r="BF625" s="8"/>
      <c r="BG625" s="22" t="str">
        <f t="shared" si="491"/>
        <v/>
      </c>
      <c r="BH625" s="34" t="str">
        <f t="shared" si="512"/>
        <v/>
      </c>
      <c r="BI625" s="8"/>
      <c r="BJ625" s="22" t="str">
        <f t="shared" si="492"/>
        <v/>
      </c>
    </row>
    <row r="626" spans="1:62" ht="18" customHeight="1" x14ac:dyDescent="0.35">
      <c r="A626" s="68">
        <f>'Energy - Master'!A625</f>
        <v>46645</v>
      </c>
      <c r="B626" s="24" t="str">
        <f t="shared" si="472"/>
        <v>Sep-2027</v>
      </c>
      <c r="C626" s="34" t="str">
        <f t="shared" si="493"/>
        <v/>
      </c>
      <c r="D626" s="8"/>
      <c r="E626" s="22" t="str">
        <f t="shared" si="473"/>
        <v/>
      </c>
      <c r="F626" s="34" t="str">
        <f t="shared" si="494"/>
        <v/>
      </c>
      <c r="G626" s="8"/>
      <c r="H626" s="22" t="str">
        <f t="shared" si="474"/>
        <v/>
      </c>
      <c r="I626" s="34" t="str">
        <f t="shared" si="495"/>
        <v/>
      </c>
      <c r="J626" s="8"/>
      <c r="K626" s="22" t="str">
        <f t="shared" si="475"/>
        <v/>
      </c>
      <c r="L626" s="34" t="str">
        <f t="shared" si="496"/>
        <v/>
      </c>
      <c r="M626" s="8"/>
      <c r="N626" s="22" t="str">
        <f t="shared" si="476"/>
        <v/>
      </c>
      <c r="O626" s="34" t="str">
        <f t="shared" si="497"/>
        <v/>
      </c>
      <c r="P626" s="8"/>
      <c r="Q626" s="22" t="str">
        <f t="shared" si="477"/>
        <v/>
      </c>
      <c r="R626" s="34" t="str">
        <f t="shared" si="498"/>
        <v/>
      </c>
      <c r="S626" s="8"/>
      <c r="T626" s="22" t="str">
        <f t="shared" si="478"/>
        <v/>
      </c>
      <c r="U626" s="34" t="str">
        <f t="shared" si="499"/>
        <v/>
      </c>
      <c r="V626" s="8"/>
      <c r="W626" s="22" t="str">
        <f t="shared" si="479"/>
        <v/>
      </c>
      <c r="X626" s="34" t="str">
        <f t="shared" si="500"/>
        <v/>
      </c>
      <c r="Y626" s="8"/>
      <c r="Z626" s="22" t="str">
        <f t="shared" si="480"/>
        <v/>
      </c>
      <c r="AA626" s="34" t="str">
        <f t="shared" si="501"/>
        <v/>
      </c>
      <c r="AB626" s="8"/>
      <c r="AC626" s="22" t="str">
        <f t="shared" si="481"/>
        <v/>
      </c>
      <c r="AD626" s="34" t="str">
        <f t="shared" si="502"/>
        <v/>
      </c>
      <c r="AE626" s="8"/>
      <c r="AF626" s="22" t="str">
        <f t="shared" si="482"/>
        <v/>
      </c>
      <c r="AG626" s="34" t="str">
        <f t="shared" si="503"/>
        <v/>
      </c>
      <c r="AH626" s="8"/>
      <c r="AI626" s="22" t="str">
        <f t="shared" si="483"/>
        <v/>
      </c>
      <c r="AJ626" s="34" t="str">
        <f t="shared" si="504"/>
        <v/>
      </c>
      <c r="AK626" s="8"/>
      <c r="AL626" s="22" t="str">
        <f t="shared" si="484"/>
        <v/>
      </c>
      <c r="AM626" s="34" t="str">
        <f t="shared" si="505"/>
        <v/>
      </c>
      <c r="AN626" s="8"/>
      <c r="AO626" s="22" t="str">
        <f t="shared" si="485"/>
        <v/>
      </c>
      <c r="AP626" s="34" t="str">
        <f t="shared" si="506"/>
        <v/>
      </c>
      <c r="AQ626" s="8"/>
      <c r="AR626" s="22" t="str">
        <f t="shared" si="486"/>
        <v/>
      </c>
      <c r="AS626" s="34" t="str">
        <f t="shared" si="507"/>
        <v/>
      </c>
      <c r="AT626" s="8"/>
      <c r="AU626" s="22" t="str">
        <f t="shared" si="487"/>
        <v/>
      </c>
      <c r="AV626" s="34" t="str">
        <f t="shared" si="508"/>
        <v/>
      </c>
      <c r="AW626" s="8"/>
      <c r="AX626" s="22" t="str">
        <f t="shared" si="488"/>
        <v/>
      </c>
      <c r="AY626" s="34" t="str">
        <f t="shared" si="509"/>
        <v/>
      </c>
      <c r="AZ626" s="8"/>
      <c r="BA626" s="22" t="str">
        <f t="shared" si="489"/>
        <v/>
      </c>
      <c r="BB626" s="34" t="str">
        <f t="shared" si="510"/>
        <v/>
      </c>
      <c r="BC626" s="8"/>
      <c r="BD626" s="22" t="str">
        <f t="shared" si="490"/>
        <v/>
      </c>
      <c r="BE626" s="34" t="str">
        <f t="shared" si="511"/>
        <v/>
      </c>
      <c r="BF626" s="8"/>
      <c r="BG626" s="22" t="str">
        <f t="shared" si="491"/>
        <v/>
      </c>
      <c r="BH626" s="34" t="str">
        <f t="shared" si="512"/>
        <v/>
      </c>
      <c r="BI626" s="8"/>
      <c r="BJ626" s="22" t="str">
        <f t="shared" si="492"/>
        <v/>
      </c>
    </row>
    <row r="627" spans="1:62" ht="18" customHeight="1" x14ac:dyDescent="0.35">
      <c r="A627" s="68">
        <f>'Energy - Master'!A626</f>
        <v>46646</v>
      </c>
      <c r="B627" s="24" t="str">
        <f t="shared" si="472"/>
        <v>Sep-2027</v>
      </c>
      <c r="C627" s="34" t="str">
        <f t="shared" si="493"/>
        <v/>
      </c>
      <c r="D627" s="8"/>
      <c r="E627" s="22" t="str">
        <f t="shared" si="473"/>
        <v/>
      </c>
      <c r="F627" s="34" t="str">
        <f t="shared" si="494"/>
        <v/>
      </c>
      <c r="G627" s="8"/>
      <c r="H627" s="22" t="str">
        <f t="shared" si="474"/>
        <v/>
      </c>
      <c r="I627" s="34" t="str">
        <f t="shared" si="495"/>
        <v/>
      </c>
      <c r="J627" s="8"/>
      <c r="K627" s="22" t="str">
        <f t="shared" si="475"/>
        <v/>
      </c>
      <c r="L627" s="34" t="str">
        <f t="shared" si="496"/>
        <v/>
      </c>
      <c r="M627" s="8"/>
      <c r="N627" s="22" t="str">
        <f t="shared" si="476"/>
        <v/>
      </c>
      <c r="O627" s="34" t="str">
        <f t="shared" si="497"/>
        <v/>
      </c>
      <c r="P627" s="8"/>
      <c r="Q627" s="22" t="str">
        <f t="shared" si="477"/>
        <v/>
      </c>
      <c r="R627" s="34" t="str">
        <f t="shared" si="498"/>
        <v/>
      </c>
      <c r="S627" s="8"/>
      <c r="T627" s="22" t="str">
        <f t="shared" si="478"/>
        <v/>
      </c>
      <c r="U627" s="34" t="str">
        <f t="shared" si="499"/>
        <v/>
      </c>
      <c r="V627" s="8"/>
      <c r="W627" s="22" t="str">
        <f t="shared" si="479"/>
        <v/>
      </c>
      <c r="X627" s="34" t="str">
        <f t="shared" si="500"/>
        <v/>
      </c>
      <c r="Y627" s="8"/>
      <c r="Z627" s="22" t="str">
        <f t="shared" si="480"/>
        <v/>
      </c>
      <c r="AA627" s="34" t="str">
        <f t="shared" si="501"/>
        <v/>
      </c>
      <c r="AB627" s="8"/>
      <c r="AC627" s="22" t="str">
        <f t="shared" si="481"/>
        <v/>
      </c>
      <c r="AD627" s="34" t="str">
        <f t="shared" si="502"/>
        <v/>
      </c>
      <c r="AE627" s="8"/>
      <c r="AF627" s="22" t="str">
        <f t="shared" si="482"/>
        <v/>
      </c>
      <c r="AG627" s="34" t="str">
        <f t="shared" si="503"/>
        <v/>
      </c>
      <c r="AH627" s="8"/>
      <c r="AI627" s="22" t="str">
        <f t="shared" si="483"/>
        <v/>
      </c>
      <c r="AJ627" s="34" t="str">
        <f t="shared" si="504"/>
        <v/>
      </c>
      <c r="AK627" s="8"/>
      <c r="AL627" s="22" t="str">
        <f t="shared" si="484"/>
        <v/>
      </c>
      <c r="AM627" s="34" t="str">
        <f t="shared" si="505"/>
        <v/>
      </c>
      <c r="AN627" s="8"/>
      <c r="AO627" s="22" t="str">
        <f t="shared" si="485"/>
        <v/>
      </c>
      <c r="AP627" s="34" t="str">
        <f t="shared" si="506"/>
        <v/>
      </c>
      <c r="AQ627" s="8"/>
      <c r="AR627" s="22" t="str">
        <f t="shared" si="486"/>
        <v/>
      </c>
      <c r="AS627" s="34" t="str">
        <f t="shared" si="507"/>
        <v/>
      </c>
      <c r="AT627" s="8"/>
      <c r="AU627" s="22" t="str">
        <f t="shared" si="487"/>
        <v/>
      </c>
      <c r="AV627" s="34" t="str">
        <f t="shared" si="508"/>
        <v/>
      </c>
      <c r="AW627" s="8"/>
      <c r="AX627" s="22" t="str">
        <f t="shared" si="488"/>
        <v/>
      </c>
      <c r="AY627" s="34" t="str">
        <f t="shared" si="509"/>
        <v/>
      </c>
      <c r="AZ627" s="8"/>
      <c r="BA627" s="22" t="str">
        <f t="shared" si="489"/>
        <v/>
      </c>
      <c r="BB627" s="34" t="str">
        <f t="shared" si="510"/>
        <v/>
      </c>
      <c r="BC627" s="8"/>
      <c r="BD627" s="22" t="str">
        <f t="shared" si="490"/>
        <v/>
      </c>
      <c r="BE627" s="34" t="str">
        <f t="shared" si="511"/>
        <v/>
      </c>
      <c r="BF627" s="8"/>
      <c r="BG627" s="22" t="str">
        <f t="shared" si="491"/>
        <v/>
      </c>
      <c r="BH627" s="34" t="str">
        <f t="shared" si="512"/>
        <v/>
      </c>
      <c r="BI627" s="8"/>
      <c r="BJ627" s="22" t="str">
        <f t="shared" si="492"/>
        <v/>
      </c>
    </row>
    <row r="628" spans="1:62" ht="18" customHeight="1" x14ac:dyDescent="0.35">
      <c r="A628" s="68">
        <f>'Energy - Master'!A627</f>
        <v>46647</v>
      </c>
      <c r="B628" s="24" t="str">
        <f t="shared" si="472"/>
        <v>Sep-2027</v>
      </c>
      <c r="C628" s="34" t="str">
        <f t="shared" si="493"/>
        <v/>
      </c>
      <c r="D628" s="8"/>
      <c r="E628" s="22" t="str">
        <f t="shared" si="473"/>
        <v/>
      </c>
      <c r="F628" s="34" t="str">
        <f t="shared" si="494"/>
        <v/>
      </c>
      <c r="G628" s="8"/>
      <c r="H628" s="22" t="str">
        <f t="shared" si="474"/>
        <v/>
      </c>
      <c r="I628" s="34" t="str">
        <f t="shared" si="495"/>
        <v/>
      </c>
      <c r="J628" s="8"/>
      <c r="K628" s="22" t="str">
        <f t="shared" si="475"/>
        <v/>
      </c>
      <c r="L628" s="34" t="str">
        <f t="shared" si="496"/>
        <v/>
      </c>
      <c r="M628" s="8"/>
      <c r="N628" s="22" t="str">
        <f t="shared" si="476"/>
        <v/>
      </c>
      <c r="O628" s="34" t="str">
        <f t="shared" si="497"/>
        <v/>
      </c>
      <c r="P628" s="8"/>
      <c r="Q628" s="22" t="str">
        <f t="shared" si="477"/>
        <v/>
      </c>
      <c r="R628" s="34" t="str">
        <f t="shared" si="498"/>
        <v/>
      </c>
      <c r="S628" s="8"/>
      <c r="T628" s="22" t="str">
        <f t="shared" si="478"/>
        <v/>
      </c>
      <c r="U628" s="34" t="str">
        <f t="shared" si="499"/>
        <v/>
      </c>
      <c r="V628" s="8"/>
      <c r="W628" s="22" t="str">
        <f t="shared" si="479"/>
        <v/>
      </c>
      <c r="X628" s="34" t="str">
        <f t="shared" si="500"/>
        <v/>
      </c>
      <c r="Y628" s="8"/>
      <c r="Z628" s="22" t="str">
        <f t="shared" si="480"/>
        <v/>
      </c>
      <c r="AA628" s="34" t="str">
        <f t="shared" si="501"/>
        <v/>
      </c>
      <c r="AB628" s="8"/>
      <c r="AC628" s="22" t="str">
        <f t="shared" si="481"/>
        <v/>
      </c>
      <c r="AD628" s="34" t="str">
        <f t="shared" si="502"/>
        <v/>
      </c>
      <c r="AE628" s="8"/>
      <c r="AF628" s="22" t="str">
        <f t="shared" si="482"/>
        <v/>
      </c>
      <c r="AG628" s="34" t="str">
        <f t="shared" si="503"/>
        <v/>
      </c>
      <c r="AH628" s="8"/>
      <c r="AI628" s="22" t="str">
        <f t="shared" si="483"/>
        <v/>
      </c>
      <c r="AJ628" s="34" t="str">
        <f t="shared" si="504"/>
        <v/>
      </c>
      <c r="AK628" s="8"/>
      <c r="AL628" s="22" t="str">
        <f t="shared" si="484"/>
        <v/>
      </c>
      <c r="AM628" s="34" t="str">
        <f t="shared" si="505"/>
        <v/>
      </c>
      <c r="AN628" s="8"/>
      <c r="AO628" s="22" t="str">
        <f t="shared" si="485"/>
        <v/>
      </c>
      <c r="AP628" s="34" t="str">
        <f t="shared" si="506"/>
        <v/>
      </c>
      <c r="AQ628" s="8"/>
      <c r="AR628" s="22" t="str">
        <f t="shared" si="486"/>
        <v/>
      </c>
      <c r="AS628" s="34" t="str">
        <f t="shared" si="507"/>
        <v/>
      </c>
      <c r="AT628" s="8"/>
      <c r="AU628" s="22" t="str">
        <f t="shared" si="487"/>
        <v/>
      </c>
      <c r="AV628" s="34" t="str">
        <f t="shared" si="508"/>
        <v/>
      </c>
      <c r="AW628" s="8"/>
      <c r="AX628" s="22" t="str">
        <f t="shared" si="488"/>
        <v/>
      </c>
      <c r="AY628" s="34" t="str">
        <f t="shared" si="509"/>
        <v/>
      </c>
      <c r="AZ628" s="8"/>
      <c r="BA628" s="22" t="str">
        <f t="shared" si="489"/>
        <v/>
      </c>
      <c r="BB628" s="34" t="str">
        <f t="shared" si="510"/>
        <v/>
      </c>
      <c r="BC628" s="8"/>
      <c r="BD628" s="22" t="str">
        <f t="shared" si="490"/>
        <v/>
      </c>
      <c r="BE628" s="34" t="str">
        <f t="shared" si="511"/>
        <v/>
      </c>
      <c r="BF628" s="8"/>
      <c r="BG628" s="22" t="str">
        <f t="shared" si="491"/>
        <v/>
      </c>
      <c r="BH628" s="34" t="str">
        <f t="shared" si="512"/>
        <v/>
      </c>
      <c r="BI628" s="8"/>
      <c r="BJ628" s="22" t="str">
        <f t="shared" si="492"/>
        <v/>
      </c>
    </row>
    <row r="629" spans="1:62" ht="18" customHeight="1" x14ac:dyDescent="0.35">
      <c r="A629" s="68">
        <f>'Energy - Master'!A628</f>
        <v>46648</v>
      </c>
      <c r="B629" s="24" t="str">
        <f t="shared" si="472"/>
        <v>Sep-2027</v>
      </c>
      <c r="C629" s="34" t="str">
        <f t="shared" si="493"/>
        <v/>
      </c>
      <c r="D629" s="8"/>
      <c r="E629" s="22" t="str">
        <f t="shared" si="473"/>
        <v/>
      </c>
      <c r="F629" s="34" t="str">
        <f t="shared" si="494"/>
        <v/>
      </c>
      <c r="G629" s="8"/>
      <c r="H629" s="22" t="str">
        <f t="shared" si="474"/>
        <v/>
      </c>
      <c r="I629" s="34" t="str">
        <f t="shared" si="495"/>
        <v/>
      </c>
      <c r="J629" s="8"/>
      <c r="K629" s="22" t="str">
        <f t="shared" si="475"/>
        <v/>
      </c>
      <c r="L629" s="34" t="str">
        <f t="shared" si="496"/>
        <v/>
      </c>
      <c r="M629" s="8"/>
      <c r="N629" s="22" t="str">
        <f t="shared" si="476"/>
        <v/>
      </c>
      <c r="O629" s="34" t="str">
        <f t="shared" si="497"/>
        <v/>
      </c>
      <c r="P629" s="8"/>
      <c r="Q629" s="22" t="str">
        <f t="shared" si="477"/>
        <v/>
      </c>
      <c r="R629" s="34" t="str">
        <f t="shared" si="498"/>
        <v/>
      </c>
      <c r="S629" s="8"/>
      <c r="T629" s="22" t="str">
        <f t="shared" si="478"/>
        <v/>
      </c>
      <c r="U629" s="34" t="str">
        <f t="shared" si="499"/>
        <v/>
      </c>
      <c r="V629" s="8"/>
      <c r="W629" s="22" t="str">
        <f t="shared" si="479"/>
        <v/>
      </c>
      <c r="X629" s="34" t="str">
        <f t="shared" si="500"/>
        <v/>
      </c>
      <c r="Y629" s="8"/>
      <c r="Z629" s="22" t="str">
        <f t="shared" si="480"/>
        <v/>
      </c>
      <c r="AA629" s="34" t="str">
        <f t="shared" si="501"/>
        <v/>
      </c>
      <c r="AB629" s="8"/>
      <c r="AC629" s="22" t="str">
        <f t="shared" si="481"/>
        <v/>
      </c>
      <c r="AD629" s="34" t="str">
        <f t="shared" si="502"/>
        <v/>
      </c>
      <c r="AE629" s="8"/>
      <c r="AF629" s="22" t="str">
        <f t="shared" si="482"/>
        <v/>
      </c>
      <c r="AG629" s="34" t="str">
        <f t="shared" si="503"/>
        <v/>
      </c>
      <c r="AH629" s="8"/>
      <c r="AI629" s="22" t="str">
        <f t="shared" si="483"/>
        <v/>
      </c>
      <c r="AJ629" s="34" t="str">
        <f t="shared" si="504"/>
        <v/>
      </c>
      <c r="AK629" s="8"/>
      <c r="AL629" s="22" t="str">
        <f t="shared" si="484"/>
        <v/>
      </c>
      <c r="AM629" s="34" t="str">
        <f t="shared" si="505"/>
        <v/>
      </c>
      <c r="AN629" s="8"/>
      <c r="AO629" s="22" t="str">
        <f t="shared" si="485"/>
        <v/>
      </c>
      <c r="AP629" s="34" t="str">
        <f t="shared" si="506"/>
        <v/>
      </c>
      <c r="AQ629" s="8"/>
      <c r="AR629" s="22" t="str">
        <f t="shared" si="486"/>
        <v/>
      </c>
      <c r="AS629" s="34" t="str">
        <f t="shared" si="507"/>
        <v/>
      </c>
      <c r="AT629" s="8"/>
      <c r="AU629" s="22" t="str">
        <f t="shared" si="487"/>
        <v/>
      </c>
      <c r="AV629" s="34" t="str">
        <f t="shared" si="508"/>
        <v/>
      </c>
      <c r="AW629" s="8"/>
      <c r="AX629" s="22" t="str">
        <f t="shared" si="488"/>
        <v/>
      </c>
      <c r="AY629" s="34" t="str">
        <f t="shared" si="509"/>
        <v/>
      </c>
      <c r="AZ629" s="8"/>
      <c r="BA629" s="22" t="str">
        <f t="shared" si="489"/>
        <v/>
      </c>
      <c r="BB629" s="34" t="str">
        <f t="shared" si="510"/>
        <v/>
      </c>
      <c r="BC629" s="8"/>
      <c r="BD629" s="22" t="str">
        <f t="shared" si="490"/>
        <v/>
      </c>
      <c r="BE629" s="34" t="str">
        <f t="shared" si="511"/>
        <v/>
      </c>
      <c r="BF629" s="8"/>
      <c r="BG629" s="22" t="str">
        <f t="shared" si="491"/>
        <v/>
      </c>
      <c r="BH629" s="34" t="str">
        <f t="shared" si="512"/>
        <v/>
      </c>
      <c r="BI629" s="8"/>
      <c r="BJ629" s="22" t="str">
        <f t="shared" si="492"/>
        <v/>
      </c>
    </row>
    <row r="630" spans="1:62" ht="18" customHeight="1" x14ac:dyDescent="0.35">
      <c r="A630" s="68">
        <f>'Energy - Master'!A629</f>
        <v>46649</v>
      </c>
      <c r="B630" s="24" t="str">
        <f t="shared" si="472"/>
        <v>Sep-2027</v>
      </c>
      <c r="C630" s="34" t="str">
        <f t="shared" si="493"/>
        <v/>
      </c>
      <c r="D630" s="8"/>
      <c r="E630" s="22" t="str">
        <f t="shared" si="473"/>
        <v/>
      </c>
      <c r="F630" s="34" t="str">
        <f t="shared" si="494"/>
        <v/>
      </c>
      <c r="G630" s="8"/>
      <c r="H630" s="22" t="str">
        <f t="shared" si="474"/>
        <v/>
      </c>
      <c r="I630" s="34" t="str">
        <f t="shared" si="495"/>
        <v/>
      </c>
      <c r="J630" s="8"/>
      <c r="K630" s="22" t="str">
        <f t="shared" si="475"/>
        <v/>
      </c>
      <c r="L630" s="34" t="str">
        <f t="shared" si="496"/>
        <v/>
      </c>
      <c r="M630" s="8"/>
      <c r="N630" s="22" t="str">
        <f t="shared" si="476"/>
        <v/>
      </c>
      <c r="O630" s="34" t="str">
        <f t="shared" si="497"/>
        <v/>
      </c>
      <c r="P630" s="8"/>
      <c r="Q630" s="22" t="str">
        <f t="shared" si="477"/>
        <v/>
      </c>
      <c r="R630" s="34" t="str">
        <f t="shared" si="498"/>
        <v/>
      </c>
      <c r="S630" s="8"/>
      <c r="T630" s="22" t="str">
        <f t="shared" si="478"/>
        <v/>
      </c>
      <c r="U630" s="34" t="str">
        <f t="shared" si="499"/>
        <v/>
      </c>
      <c r="V630" s="8"/>
      <c r="W630" s="22" t="str">
        <f t="shared" si="479"/>
        <v/>
      </c>
      <c r="X630" s="34" t="str">
        <f t="shared" si="500"/>
        <v/>
      </c>
      <c r="Y630" s="8"/>
      <c r="Z630" s="22" t="str">
        <f t="shared" si="480"/>
        <v/>
      </c>
      <c r="AA630" s="34" t="str">
        <f t="shared" si="501"/>
        <v/>
      </c>
      <c r="AB630" s="8"/>
      <c r="AC630" s="22" t="str">
        <f t="shared" si="481"/>
        <v/>
      </c>
      <c r="AD630" s="34" t="str">
        <f t="shared" si="502"/>
        <v/>
      </c>
      <c r="AE630" s="8"/>
      <c r="AF630" s="22" t="str">
        <f t="shared" si="482"/>
        <v/>
      </c>
      <c r="AG630" s="34" t="str">
        <f t="shared" si="503"/>
        <v/>
      </c>
      <c r="AH630" s="8"/>
      <c r="AI630" s="22" t="str">
        <f t="shared" si="483"/>
        <v/>
      </c>
      <c r="AJ630" s="34" t="str">
        <f t="shared" si="504"/>
        <v/>
      </c>
      <c r="AK630" s="8"/>
      <c r="AL630" s="22" t="str">
        <f t="shared" si="484"/>
        <v/>
      </c>
      <c r="AM630" s="34" t="str">
        <f t="shared" si="505"/>
        <v/>
      </c>
      <c r="AN630" s="8"/>
      <c r="AO630" s="22" t="str">
        <f t="shared" si="485"/>
        <v/>
      </c>
      <c r="AP630" s="34" t="str">
        <f t="shared" si="506"/>
        <v/>
      </c>
      <c r="AQ630" s="8"/>
      <c r="AR630" s="22" t="str">
        <f t="shared" si="486"/>
        <v/>
      </c>
      <c r="AS630" s="34" t="str">
        <f t="shared" si="507"/>
        <v/>
      </c>
      <c r="AT630" s="8"/>
      <c r="AU630" s="22" t="str">
        <f t="shared" si="487"/>
        <v/>
      </c>
      <c r="AV630" s="34" t="str">
        <f t="shared" si="508"/>
        <v/>
      </c>
      <c r="AW630" s="8"/>
      <c r="AX630" s="22" t="str">
        <f t="shared" si="488"/>
        <v/>
      </c>
      <c r="AY630" s="34" t="str">
        <f t="shared" si="509"/>
        <v/>
      </c>
      <c r="AZ630" s="8"/>
      <c r="BA630" s="22" t="str">
        <f t="shared" si="489"/>
        <v/>
      </c>
      <c r="BB630" s="34" t="str">
        <f t="shared" si="510"/>
        <v/>
      </c>
      <c r="BC630" s="8"/>
      <c r="BD630" s="22" t="str">
        <f t="shared" si="490"/>
        <v/>
      </c>
      <c r="BE630" s="34" t="str">
        <f t="shared" si="511"/>
        <v/>
      </c>
      <c r="BF630" s="8"/>
      <c r="BG630" s="22" t="str">
        <f t="shared" si="491"/>
        <v/>
      </c>
      <c r="BH630" s="34" t="str">
        <f t="shared" si="512"/>
        <v/>
      </c>
      <c r="BI630" s="8"/>
      <c r="BJ630" s="22" t="str">
        <f t="shared" si="492"/>
        <v/>
      </c>
    </row>
    <row r="631" spans="1:62" ht="18" customHeight="1" x14ac:dyDescent="0.35">
      <c r="A631" s="68">
        <f>'Energy - Master'!A630</f>
        <v>46650</v>
      </c>
      <c r="B631" s="24" t="str">
        <f t="shared" si="472"/>
        <v>Sep-2027</v>
      </c>
      <c r="C631" s="34" t="str">
        <f t="shared" si="493"/>
        <v/>
      </c>
      <c r="D631" s="8"/>
      <c r="E631" s="22" t="str">
        <f t="shared" si="473"/>
        <v/>
      </c>
      <c r="F631" s="34" t="str">
        <f t="shared" si="494"/>
        <v/>
      </c>
      <c r="G631" s="8"/>
      <c r="H631" s="22" t="str">
        <f t="shared" si="474"/>
        <v/>
      </c>
      <c r="I631" s="34" t="str">
        <f t="shared" si="495"/>
        <v/>
      </c>
      <c r="J631" s="8"/>
      <c r="K631" s="22" t="str">
        <f t="shared" si="475"/>
        <v/>
      </c>
      <c r="L631" s="34" t="str">
        <f t="shared" si="496"/>
        <v/>
      </c>
      <c r="M631" s="8"/>
      <c r="N631" s="22" t="str">
        <f t="shared" si="476"/>
        <v/>
      </c>
      <c r="O631" s="34" t="str">
        <f t="shared" si="497"/>
        <v/>
      </c>
      <c r="P631" s="8"/>
      <c r="Q631" s="22" t="str">
        <f t="shared" si="477"/>
        <v/>
      </c>
      <c r="R631" s="34" t="str">
        <f t="shared" si="498"/>
        <v/>
      </c>
      <c r="S631" s="8"/>
      <c r="T631" s="22" t="str">
        <f t="shared" si="478"/>
        <v/>
      </c>
      <c r="U631" s="34" t="str">
        <f t="shared" si="499"/>
        <v/>
      </c>
      <c r="V631" s="8"/>
      <c r="W631" s="22" t="str">
        <f t="shared" si="479"/>
        <v/>
      </c>
      <c r="X631" s="34" t="str">
        <f t="shared" si="500"/>
        <v/>
      </c>
      <c r="Y631" s="8"/>
      <c r="Z631" s="22" t="str">
        <f t="shared" si="480"/>
        <v/>
      </c>
      <c r="AA631" s="34" t="str">
        <f t="shared" si="501"/>
        <v/>
      </c>
      <c r="AB631" s="8"/>
      <c r="AC631" s="22" t="str">
        <f t="shared" si="481"/>
        <v/>
      </c>
      <c r="AD631" s="34" t="str">
        <f t="shared" si="502"/>
        <v/>
      </c>
      <c r="AE631" s="8"/>
      <c r="AF631" s="22" t="str">
        <f t="shared" si="482"/>
        <v/>
      </c>
      <c r="AG631" s="34" t="str">
        <f t="shared" si="503"/>
        <v/>
      </c>
      <c r="AH631" s="8"/>
      <c r="AI631" s="22" t="str">
        <f t="shared" si="483"/>
        <v/>
      </c>
      <c r="AJ631" s="34" t="str">
        <f t="shared" si="504"/>
        <v/>
      </c>
      <c r="AK631" s="8"/>
      <c r="AL631" s="22" t="str">
        <f t="shared" si="484"/>
        <v/>
      </c>
      <c r="AM631" s="34" t="str">
        <f t="shared" si="505"/>
        <v/>
      </c>
      <c r="AN631" s="8"/>
      <c r="AO631" s="22" t="str">
        <f t="shared" si="485"/>
        <v/>
      </c>
      <c r="AP631" s="34" t="str">
        <f t="shared" si="506"/>
        <v/>
      </c>
      <c r="AQ631" s="8"/>
      <c r="AR631" s="22" t="str">
        <f t="shared" si="486"/>
        <v/>
      </c>
      <c r="AS631" s="34" t="str">
        <f t="shared" si="507"/>
        <v/>
      </c>
      <c r="AT631" s="8"/>
      <c r="AU631" s="22" t="str">
        <f t="shared" si="487"/>
        <v/>
      </c>
      <c r="AV631" s="34" t="str">
        <f t="shared" si="508"/>
        <v/>
      </c>
      <c r="AW631" s="8"/>
      <c r="AX631" s="22" t="str">
        <f t="shared" si="488"/>
        <v/>
      </c>
      <c r="AY631" s="34" t="str">
        <f t="shared" si="509"/>
        <v/>
      </c>
      <c r="AZ631" s="8"/>
      <c r="BA631" s="22" t="str">
        <f t="shared" si="489"/>
        <v/>
      </c>
      <c r="BB631" s="34" t="str">
        <f t="shared" si="510"/>
        <v/>
      </c>
      <c r="BC631" s="8"/>
      <c r="BD631" s="22" t="str">
        <f t="shared" si="490"/>
        <v/>
      </c>
      <c r="BE631" s="34" t="str">
        <f t="shared" si="511"/>
        <v/>
      </c>
      <c r="BF631" s="8"/>
      <c r="BG631" s="22" t="str">
        <f t="shared" si="491"/>
        <v/>
      </c>
      <c r="BH631" s="34" t="str">
        <f t="shared" si="512"/>
        <v/>
      </c>
      <c r="BI631" s="8"/>
      <c r="BJ631" s="22" t="str">
        <f t="shared" si="492"/>
        <v/>
      </c>
    </row>
    <row r="632" spans="1:62" ht="18" customHeight="1" x14ac:dyDescent="0.35">
      <c r="A632" s="68">
        <f>'Energy - Master'!A631</f>
        <v>46651</v>
      </c>
      <c r="B632" s="24" t="str">
        <f t="shared" si="472"/>
        <v>Sep-2027</v>
      </c>
      <c r="C632" s="34" t="str">
        <f t="shared" si="493"/>
        <v/>
      </c>
      <c r="D632" s="8"/>
      <c r="E632" s="22" t="str">
        <f t="shared" si="473"/>
        <v/>
      </c>
      <c r="F632" s="34" t="str">
        <f t="shared" si="494"/>
        <v/>
      </c>
      <c r="G632" s="8"/>
      <c r="H632" s="22" t="str">
        <f t="shared" si="474"/>
        <v/>
      </c>
      <c r="I632" s="34" t="str">
        <f t="shared" si="495"/>
        <v/>
      </c>
      <c r="J632" s="8"/>
      <c r="K632" s="22" t="str">
        <f t="shared" si="475"/>
        <v/>
      </c>
      <c r="L632" s="34" t="str">
        <f t="shared" si="496"/>
        <v/>
      </c>
      <c r="M632" s="8"/>
      <c r="N632" s="22" t="str">
        <f t="shared" si="476"/>
        <v/>
      </c>
      <c r="O632" s="34" t="str">
        <f t="shared" si="497"/>
        <v/>
      </c>
      <c r="P632" s="8"/>
      <c r="Q632" s="22" t="str">
        <f t="shared" si="477"/>
        <v/>
      </c>
      <c r="R632" s="34" t="str">
        <f t="shared" si="498"/>
        <v/>
      </c>
      <c r="S632" s="8"/>
      <c r="T632" s="22" t="str">
        <f t="shared" si="478"/>
        <v/>
      </c>
      <c r="U632" s="34" t="str">
        <f t="shared" si="499"/>
        <v/>
      </c>
      <c r="V632" s="8"/>
      <c r="W632" s="22" t="str">
        <f t="shared" si="479"/>
        <v/>
      </c>
      <c r="X632" s="34" t="str">
        <f t="shared" si="500"/>
        <v/>
      </c>
      <c r="Y632" s="8"/>
      <c r="Z632" s="22" t="str">
        <f t="shared" si="480"/>
        <v/>
      </c>
      <c r="AA632" s="34" t="str">
        <f t="shared" si="501"/>
        <v/>
      </c>
      <c r="AB632" s="8"/>
      <c r="AC632" s="22" t="str">
        <f t="shared" si="481"/>
        <v/>
      </c>
      <c r="AD632" s="34" t="str">
        <f t="shared" si="502"/>
        <v/>
      </c>
      <c r="AE632" s="8"/>
      <c r="AF632" s="22" t="str">
        <f t="shared" si="482"/>
        <v/>
      </c>
      <c r="AG632" s="34" t="str">
        <f t="shared" si="503"/>
        <v/>
      </c>
      <c r="AH632" s="8"/>
      <c r="AI632" s="22" t="str">
        <f t="shared" si="483"/>
        <v/>
      </c>
      <c r="AJ632" s="34" t="str">
        <f t="shared" si="504"/>
        <v/>
      </c>
      <c r="AK632" s="8"/>
      <c r="AL632" s="22" t="str">
        <f t="shared" si="484"/>
        <v/>
      </c>
      <c r="AM632" s="34" t="str">
        <f t="shared" si="505"/>
        <v/>
      </c>
      <c r="AN632" s="8"/>
      <c r="AO632" s="22" t="str">
        <f t="shared" si="485"/>
        <v/>
      </c>
      <c r="AP632" s="34" t="str">
        <f t="shared" si="506"/>
        <v/>
      </c>
      <c r="AQ632" s="8"/>
      <c r="AR632" s="22" t="str">
        <f t="shared" si="486"/>
        <v/>
      </c>
      <c r="AS632" s="34" t="str">
        <f t="shared" si="507"/>
        <v/>
      </c>
      <c r="AT632" s="8"/>
      <c r="AU632" s="22" t="str">
        <f t="shared" si="487"/>
        <v/>
      </c>
      <c r="AV632" s="34" t="str">
        <f t="shared" si="508"/>
        <v/>
      </c>
      <c r="AW632" s="8"/>
      <c r="AX632" s="22" t="str">
        <f t="shared" si="488"/>
        <v/>
      </c>
      <c r="AY632" s="34" t="str">
        <f t="shared" si="509"/>
        <v/>
      </c>
      <c r="AZ632" s="8"/>
      <c r="BA632" s="22" t="str">
        <f t="shared" si="489"/>
        <v/>
      </c>
      <c r="BB632" s="34" t="str">
        <f t="shared" si="510"/>
        <v/>
      </c>
      <c r="BC632" s="8"/>
      <c r="BD632" s="22" t="str">
        <f t="shared" si="490"/>
        <v/>
      </c>
      <c r="BE632" s="34" t="str">
        <f t="shared" si="511"/>
        <v/>
      </c>
      <c r="BF632" s="8"/>
      <c r="BG632" s="22" t="str">
        <f t="shared" si="491"/>
        <v/>
      </c>
      <c r="BH632" s="34" t="str">
        <f t="shared" si="512"/>
        <v/>
      </c>
      <c r="BI632" s="8"/>
      <c r="BJ632" s="22" t="str">
        <f t="shared" si="492"/>
        <v/>
      </c>
    </row>
    <row r="633" spans="1:62" ht="18" customHeight="1" x14ac:dyDescent="0.35">
      <c r="A633" s="68">
        <f>'Energy - Master'!A632</f>
        <v>46652</v>
      </c>
      <c r="B633" s="24" t="str">
        <f t="shared" si="472"/>
        <v>Sep-2027</v>
      </c>
      <c r="C633" s="34" t="str">
        <f t="shared" si="493"/>
        <v/>
      </c>
      <c r="D633" s="8"/>
      <c r="E633" s="22" t="str">
        <f t="shared" si="473"/>
        <v/>
      </c>
      <c r="F633" s="34" t="str">
        <f t="shared" si="494"/>
        <v/>
      </c>
      <c r="G633" s="8"/>
      <c r="H633" s="22" t="str">
        <f t="shared" si="474"/>
        <v/>
      </c>
      <c r="I633" s="34" t="str">
        <f t="shared" si="495"/>
        <v/>
      </c>
      <c r="J633" s="8"/>
      <c r="K633" s="22" t="str">
        <f t="shared" si="475"/>
        <v/>
      </c>
      <c r="L633" s="34" t="str">
        <f t="shared" si="496"/>
        <v/>
      </c>
      <c r="M633" s="8"/>
      <c r="N633" s="22" t="str">
        <f t="shared" si="476"/>
        <v/>
      </c>
      <c r="O633" s="34" t="str">
        <f t="shared" si="497"/>
        <v/>
      </c>
      <c r="P633" s="8"/>
      <c r="Q633" s="22" t="str">
        <f t="shared" si="477"/>
        <v/>
      </c>
      <c r="R633" s="34" t="str">
        <f t="shared" si="498"/>
        <v/>
      </c>
      <c r="S633" s="8"/>
      <c r="T633" s="22" t="str">
        <f t="shared" si="478"/>
        <v/>
      </c>
      <c r="U633" s="34" t="str">
        <f t="shared" si="499"/>
        <v/>
      </c>
      <c r="V633" s="8"/>
      <c r="W633" s="22" t="str">
        <f t="shared" si="479"/>
        <v/>
      </c>
      <c r="X633" s="34" t="str">
        <f t="shared" si="500"/>
        <v/>
      </c>
      <c r="Y633" s="8"/>
      <c r="Z633" s="22" t="str">
        <f t="shared" si="480"/>
        <v/>
      </c>
      <c r="AA633" s="34" t="str">
        <f t="shared" si="501"/>
        <v/>
      </c>
      <c r="AB633" s="8"/>
      <c r="AC633" s="22" t="str">
        <f t="shared" si="481"/>
        <v/>
      </c>
      <c r="AD633" s="34" t="str">
        <f t="shared" si="502"/>
        <v/>
      </c>
      <c r="AE633" s="8"/>
      <c r="AF633" s="22" t="str">
        <f t="shared" si="482"/>
        <v/>
      </c>
      <c r="AG633" s="34" t="str">
        <f t="shared" si="503"/>
        <v/>
      </c>
      <c r="AH633" s="8"/>
      <c r="AI633" s="22" t="str">
        <f t="shared" si="483"/>
        <v/>
      </c>
      <c r="AJ633" s="34" t="str">
        <f t="shared" si="504"/>
        <v/>
      </c>
      <c r="AK633" s="8"/>
      <c r="AL633" s="22" t="str">
        <f t="shared" si="484"/>
        <v/>
      </c>
      <c r="AM633" s="34" t="str">
        <f t="shared" si="505"/>
        <v/>
      </c>
      <c r="AN633" s="8"/>
      <c r="AO633" s="22" t="str">
        <f t="shared" si="485"/>
        <v/>
      </c>
      <c r="AP633" s="34" t="str">
        <f t="shared" si="506"/>
        <v/>
      </c>
      <c r="AQ633" s="8"/>
      <c r="AR633" s="22" t="str">
        <f t="shared" si="486"/>
        <v/>
      </c>
      <c r="AS633" s="34" t="str">
        <f t="shared" si="507"/>
        <v/>
      </c>
      <c r="AT633" s="8"/>
      <c r="AU633" s="22" t="str">
        <f t="shared" si="487"/>
        <v/>
      </c>
      <c r="AV633" s="34" t="str">
        <f t="shared" si="508"/>
        <v/>
      </c>
      <c r="AW633" s="8"/>
      <c r="AX633" s="22" t="str">
        <f t="shared" si="488"/>
        <v/>
      </c>
      <c r="AY633" s="34" t="str">
        <f t="shared" si="509"/>
        <v/>
      </c>
      <c r="AZ633" s="8"/>
      <c r="BA633" s="22" t="str">
        <f t="shared" si="489"/>
        <v/>
      </c>
      <c r="BB633" s="34" t="str">
        <f t="shared" si="510"/>
        <v/>
      </c>
      <c r="BC633" s="8"/>
      <c r="BD633" s="22" t="str">
        <f t="shared" si="490"/>
        <v/>
      </c>
      <c r="BE633" s="34" t="str">
        <f t="shared" si="511"/>
        <v/>
      </c>
      <c r="BF633" s="8"/>
      <c r="BG633" s="22" t="str">
        <f t="shared" si="491"/>
        <v/>
      </c>
      <c r="BH633" s="34" t="str">
        <f t="shared" si="512"/>
        <v/>
      </c>
      <c r="BI633" s="8"/>
      <c r="BJ633" s="22" t="str">
        <f t="shared" si="492"/>
        <v/>
      </c>
    </row>
    <row r="634" spans="1:62" ht="18" customHeight="1" x14ac:dyDescent="0.35">
      <c r="A634" s="68">
        <f>'Energy - Master'!A633</f>
        <v>46653</v>
      </c>
      <c r="B634" s="24" t="str">
        <f t="shared" si="472"/>
        <v>Sep-2027</v>
      </c>
      <c r="C634" s="34" t="str">
        <f t="shared" si="493"/>
        <v/>
      </c>
      <c r="D634" s="8"/>
      <c r="E634" s="22" t="str">
        <f t="shared" si="473"/>
        <v/>
      </c>
      <c r="F634" s="34" t="str">
        <f t="shared" si="494"/>
        <v/>
      </c>
      <c r="G634" s="8"/>
      <c r="H634" s="22" t="str">
        <f t="shared" si="474"/>
        <v/>
      </c>
      <c r="I634" s="34" t="str">
        <f t="shared" si="495"/>
        <v/>
      </c>
      <c r="J634" s="8"/>
      <c r="K634" s="22" t="str">
        <f t="shared" si="475"/>
        <v/>
      </c>
      <c r="L634" s="34" t="str">
        <f t="shared" si="496"/>
        <v/>
      </c>
      <c r="M634" s="8"/>
      <c r="N634" s="22" t="str">
        <f t="shared" si="476"/>
        <v/>
      </c>
      <c r="O634" s="34" t="str">
        <f t="shared" si="497"/>
        <v/>
      </c>
      <c r="P634" s="8"/>
      <c r="Q634" s="22" t="str">
        <f t="shared" si="477"/>
        <v/>
      </c>
      <c r="R634" s="34" t="str">
        <f t="shared" si="498"/>
        <v/>
      </c>
      <c r="S634" s="8"/>
      <c r="T634" s="22" t="str">
        <f t="shared" si="478"/>
        <v/>
      </c>
      <c r="U634" s="34" t="str">
        <f t="shared" si="499"/>
        <v/>
      </c>
      <c r="V634" s="8"/>
      <c r="W634" s="22" t="str">
        <f t="shared" si="479"/>
        <v/>
      </c>
      <c r="X634" s="34" t="str">
        <f t="shared" si="500"/>
        <v/>
      </c>
      <c r="Y634" s="8"/>
      <c r="Z634" s="22" t="str">
        <f t="shared" si="480"/>
        <v/>
      </c>
      <c r="AA634" s="34" t="str">
        <f t="shared" si="501"/>
        <v/>
      </c>
      <c r="AB634" s="8"/>
      <c r="AC634" s="22" t="str">
        <f t="shared" si="481"/>
        <v/>
      </c>
      <c r="AD634" s="34" t="str">
        <f t="shared" si="502"/>
        <v/>
      </c>
      <c r="AE634" s="8"/>
      <c r="AF634" s="22" t="str">
        <f t="shared" si="482"/>
        <v/>
      </c>
      <c r="AG634" s="34" t="str">
        <f t="shared" si="503"/>
        <v/>
      </c>
      <c r="AH634" s="8"/>
      <c r="AI634" s="22" t="str">
        <f t="shared" si="483"/>
        <v/>
      </c>
      <c r="AJ634" s="34" t="str">
        <f t="shared" si="504"/>
        <v/>
      </c>
      <c r="AK634" s="8"/>
      <c r="AL634" s="22" t="str">
        <f t="shared" si="484"/>
        <v/>
      </c>
      <c r="AM634" s="34" t="str">
        <f t="shared" si="505"/>
        <v/>
      </c>
      <c r="AN634" s="8"/>
      <c r="AO634" s="22" t="str">
        <f t="shared" si="485"/>
        <v/>
      </c>
      <c r="AP634" s="34" t="str">
        <f t="shared" si="506"/>
        <v/>
      </c>
      <c r="AQ634" s="8"/>
      <c r="AR634" s="22" t="str">
        <f t="shared" si="486"/>
        <v/>
      </c>
      <c r="AS634" s="34" t="str">
        <f t="shared" si="507"/>
        <v/>
      </c>
      <c r="AT634" s="8"/>
      <c r="AU634" s="22" t="str">
        <f t="shared" si="487"/>
        <v/>
      </c>
      <c r="AV634" s="34" t="str">
        <f t="shared" si="508"/>
        <v/>
      </c>
      <c r="AW634" s="8"/>
      <c r="AX634" s="22" t="str">
        <f t="shared" si="488"/>
        <v/>
      </c>
      <c r="AY634" s="34" t="str">
        <f t="shared" si="509"/>
        <v/>
      </c>
      <c r="AZ634" s="8"/>
      <c r="BA634" s="22" t="str">
        <f t="shared" si="489"/>
        <v/>
      </c>
      <c r="BB634" s="34" t="str">
        <f t="shared" si="510"/>
        <v/>
      </c>
      <c r="BC634" s="8"/>
      <c r="BD634" s="22" t="str">
        <f t="shared" si="490"/>
        <v/>
      </c>
      <c r="BE634" s="34" t="str">
        <f t="shared" si="511"/>
        <v/>
      </c>
      <c r="BF634" s="8"/>
      <c r="BG634" s="22" t="str">
        <f t="shared" si="491"/>
        <v/>
      </c>
      <c r="BH634" s="34" t="str">
        <f t="shared" si="512"/>
        <v/>
      </c>
      <c r="BI634" s="8"/>
      <c r="BJ634" s="22" t="str">
        <f t="shared" si="492"/>
        <v/>
      </c>
    </row>
    <row r="635" spans="1:62" ht="18" customHeight="1" x14ac:dyDescent="0.35">
      <c r="A635" s="68">
        <f>'Energy - Master'!A634</f>
        <v>46654</v>
      </c>
      <c r="B635" s="24" t="str">
        <f t="shared" si="472"/>
        <v>Sep-2027</v>
      </c>
      <c r="C635" s="34" t="str">
        <f t="shared" si="493"/>
        <v/>
      </c>
      <c r="D635" s="8"/>
      <c r="E635" s="22" t="str">
        <f t="shared" si="473"/>
        <v/>
      </c>
      <c r="F635" s="34" t="str">
        <f t="shared" si="494"/>
        <v/>
      </c>
      <c r="G635" s="8"/>
      <c r="H635" s="22" t="str">
        <f t="shared" si="474"/>
        <v/>
      </c>
      <c r="I635" s="34" t="str">
        <f t="shared" si="495"/>
        <v/>
      </c>
      <c r="J635" s="8"/>
      <c r="K635" s="22" t="str">
        <f t="shared" si="475"/>
        <v/>
      </c>
      <c r="L635" s="34" t="str">
        <f t="shared" si="496"/>
        <v/>
      </c>
      <c r="M635" s="8"/>
      <c r="N635" s="22" t="str">
        <f t="shared" si="476"/>
        <v/>
      </c>
      <c r="O635" s="34" t="str">
        <f t="shared" si="497"/>
        <v/>
      </c>
      <c r="P635" s="8"/>
      <c r="Q635" s="22" t="str">
        <f t="shared" si="477"/>
        <v/>
      </c>
      <c r="R635" s="34" t="str">
        <f t="shared" si="498"/>
        <v/>
      </c>
      <c r="S635" s="8"/>
      <c r="T635" s="22" t="str">
        <f t="shared" si="478"/>
        <v/>
      </c>
      <c r="U635" s="34" t="str">
        <f t="shared" si="499"/>
        <v/>
      </c>
      <c r="V635" s="8"/>
      <c r="W635" s="22" t="str">
        <f t="shared" si="479"/>
        <v/>
      </c>
      <c r="X635" s="34" t="str">
        <f t="shared" si="500"/>
        <v/>
      </c>
      <c r="Y635" s="8"/>
      <c r="Z635" s="22" t="str">
        <f t="shared" si="480"/>
        <v/>
      </c>
      <c r="AA635" s="34" t="str">
        <f t="shared" si="501"/>
        <v/>
      </c>
      <c r="AB635" s="8"/>
      <c r="AC635" s="22" t="str">
        <f t="shared" si="481"/>
        <v/>
      </c>
      <c r="AD635" s="34" t="str">
        <f t="shared" si="502"/>
        <v/>
      </c>
      <c r="AE635" s="8"/>
      <c r="AF635" s="22" t="str">
        <f t="shared" si="482"/>
        <v/>
      </c>
      <c r="AG635" s="34" t="str">
        <f t="shared" si="503"/>
        <v/>
      </c>
      <c r="AH635" s="8"/>
      <c r="AI635" s="22" t="str">
        <f t="shared" si="483"/>
        <v/>
      </c>
      <c r="AJ635" s="34" t="str">
        <f t="shared" si="504"/>
        <v/>
      </c>
      <c r="AK635" s="8"/>
      <c r="AL635" s="22" t="str">
        <f t="shared" si="484"/>
        <v/>
      </c>
      <c r="AM635" s="34" t="str">
        <f t="shared" si="505"/>
        <v/>
      </c>
      <c r="AN635" s="8"/>
      <c r="AO635" s="22" t="str">
        <f t="shared" si="485"/>
        <v/>
      </c>
      <c r="AP635" s="34" t="str">
        <f t="shared" si="506"/>
        <v/>
      </c>
      <c r="AQ635" s="8"/>
      <c r="AR635" s="22" t="str">
        <f t="shared" si="486"/>
        <v/>
      </c>
      <c r="AS635" s="34" t="str">
        <f t="shared" si="507"/>
        <v/>
      </c>
      <c r="AT635" s="8"/>
      <c r="AU635" s="22" t="str">
        <f t="shared" si="487"/>
        <v/>
      </c>
      <c r="AV635" s="34" t="str">
        <f t="shared" si="508"/>
        <v/>
      </c>
      <c r="AW635" s="8"/>
      <c r="AX635" s="22" t="str">
        <f t="shared" si="488"/>
        <v/>
      </c>
      <c r="AY635" s="34" t="str">
        <f t="shared" si="509"/>
        <v/>
      </c>
      <c r="AZ635" s="8"/>
      <c r="BA635" s="22" t="str">
        <f t="shared" si="489"/>
        <v/>
      </c>
      <c r="BB635" s="34" t="str">
        <f t="shared" si="510"/>
        <v/>
      </c>
      <c r="BC635" s="8"/>
      <c r="BD635" s="22" t="str">
        <f t="shared" si="490"/>
        <v/>
      </c>
      <c r="BE635" s="34" t="str">
        <f t="shared" si="511"/>
        <v/>
      </c>
      <c r="BF635" s="8"/>
      <c r="BG635" s="22" t="str">
        <f t="shared" si="491"/>
        <v/>
      </c>
      <c r="BH635" s="34" t="str">
        <f t="shared" si="512"/>
        <v/>
      </c>
      <c r="BI635" s="8"/>
      <c r="BJ635" s="22" t="str">
        <f t="shared" si="492"/>
        <v/>
      </c>
    </row>
    <row r="636" spans="1:62" ht="18" customHeight="1" x14ac:dyDescent="0.35">
      <c r="A636" s="68">
        <f>'Energy - Master'!A635</f>
        <v>46655</v>
      </c>
      <c r="B636" s="24" t="str">
        <f t="shared" si="472"/>
        <v>Sep-2027</v>
      </c>
      <c r="C636" s="34" t="str">
        <f t="shared" si="493"/>
        <v/>
      </c>
      <c r="D636" s="8"/>
      <c r="E636" s="22" t="str">
        <f t="shared" si="473"/>
        <v/>
      </c>
      <c r="F636" s="34" t="str">
        <f t="shared" si="494"/>
        <v/>
      </c>
      <c r="G636" s="8"/>
      <c r="H636" s="22" t="str">
        <f t="shared" si="474"/>
        <v/>
      </c>
      <c r="I636" s="34" t="str">
        <f t="shared" si="495"/>
        <v/>
      </c>
      <c r="J636" s="8"/>
      <c r="K636" s="22" t="str">
        <f t="shared" si="475"/>
        <v/>
      </c>
      <c r="L636" s="34" t="str">
        <f t="shared" si="496"/>
        <v/>
      </c>
      <c r="M636" s="8"/>
      <c r="N636" s="22" t="str">
        <f t="shared" si="476"/>
        <v/>
      </c>
      <c r="O636" s="34" t="str">
        <f t="shared" si="497"/>
        <v/>
      </c>
      <c r="P636" s="8"/>
      <c r="Q636" s="22" t="str">
        <f t="shared" si="477"/>
        <v/>
      </c>
      <c r="R636" s="34" t="str">
        <f t="shared" si="498"/>
        <v/>
      </c>
      <c r="S636" s="8"/>
      <c r="T636" s="22" t="str">
        <f t="shared" si="478"/>
        <v/>
      </c>
      <c r="U636" s="34" t="str">
        <f t="shared" si="499"/>
        <v/>
      </c>
      <c r="V636" s="8"/>
      <c r="W636" s="22" t="str">
        <f t="shared" si="479"/>
        <v/>
      </c>
      <c r="X636" s="34" t="str">
        <f t="shared" si="500"/>
        <v/>
      </c>
      <c r="Y636" s="8"/>
      <c r="Z636" s="22" t="str">
        <f t="shared" si="480"/>
        <v/>
      </c>
      <c r="AA636" s="34" t="str">
        <f t="shared" si="501"/>
        <v/>
      </c>
      <c r="AB636" s="8"/>
      <c r="AC636" s="22" t="str">
        <f t="shared" si="481"/>
        <v/>
      </c>
      <c r="AD636" s="34" t="str">
        <f t="shared" si="502"/>
        <v/>
      </c>
      <c r="AE636" s="8"/>
      <c r="AF636" s="22" t="str">
        <f t="shared" si="482"/>
        <v/>
      </c>
      <c r="AG636" s="34" t="str">
        <f t="shared" si="503"/>
        <v/>
      </c>
      <c r="AH636" s="8"/>
      <c r="AI636" s="22" t="str">
        <f t="shared" si="483"/>
        <v/>
      </c>
      <c r="AJ636" s="34" t="str">
        <f t="shared" si="504"/>
        <v/>
      </c>
      <c r="AK636" s="8"/>
      <c r="AL636" s="22" t="str">
        <f t="shared" si="484"/>
        <v/>
      </c>
      <c r="AM636" s="34" t="str">
        <f t="shared" si="505"/>
        <v/>
      </c>
      <c r="AN636" s="8"/>
      <c r="AO636" s="22" t="str">
        <f t="shared" si="485"/>
        <v/>
      </c>
      <c r="AP636" s="34" t="str">
        <f t="shared" si="506"/>
        <v/>
      </c>
      <c r="AQ636" s="8"/>
      <c r="AR636" s="22" t="str">
        <f t="shared" si="486"/>
        <v/>
      </c>
      <c r="AS636" s="34" t="str">
        <f t="shared" si="507"/>
        <v/>
      </c>
      <c r="AT636" s="8"/>
      <c r="AU636" s="22" t="str">
        <f t="shared" si="487"/>
        <v/>
      </c>
      <c r="AV636" s="34" t="str">
        <f t="shared" si="508"/>
        <v/>
      </c>
      <c r="AW636" s="8"/>
      <c r="AX636" s="22" t="str">
        <f t="shared" si="488"/>
        <v/>
      </c>
      <c r="AY636" s="34" t="str">
        <f t="shared" si="509"/>
        <v/>
      </c>
      <c r="AZ636" s="8"/>
      <c r="BA636" s="22" t="str">
        <f t="shared" si="489"/>
        <v/>
      </c>
      <c r="BB636" s="34" t="str">
        <f t="shared" si="510"/>
        <v/>
      </c>
      <c r="BC636" s="8"/>
      <c r="BD636" s="22" t="str">
        <f t="shared" si="490"/>
        <v/>
      </c>
      <c r="BE636" s="34" t="str">
        <f t="shared" si="511"/>
        <v/>
      </c>
      <c r="BF636" s="8"/>
      <c r="BG636" s="22" t="str">
        <f t="shared" si="491"/>
        <v/>
      </c>
      <c r="BH636" s="34" t="str">
        <f t="shared" si="512"/>
        <v/>
      </c>
      <c r="BI636" s="8"/>
      <c r="BJ636" s="22" t="str">
        <f t="shared" si="492"/>
        <v/>
      </c>
    </row>
    <row r="637" spans="1:62" ht="18" customHeight="1" x14ac:dyDescent="0.35">
      <c r="A637" s="68">
        <f>'Energy - Master'!A636</f>
        <v>46656</v>
      </c>
      <c r="B637" s="24" t="str">
        <f t="shared" si="472"/>
        <v>Sep-2027</v>
      </c>
      <c r="C637" s="34" t="str">
        <f t="shared" si="493"/>
        <v/>
      </c>
      <c r="D637" s="8"/>
      <c r="E637" s="22" t="str">
        <f t="shared" si="473"/>
        <v/>
      </c>
      <c r="F637" s="34" t="str">
        <f t="shared" si="494"/>
        <v/>
      </c>
      <c r="G637" s="8"/>
      <c r="H637" s="22" t="str">
        <f t="shared" si="474"/>
        <v/>
      </c>
      <c r="I637" s="34" t="str">
        <f t="shared" si="495"/>
        <v/>
      </c>
      <c r="J637" s="8"/>
      <c r="K637" s="22" t="str">
        <f t="shared" si="475"/>
        <v/>
      </c>
      <c r="L637" s="34" t="str">
        <f t="shared" si="496"/>
        <v/>
      </c>
      <c r="M637" s="8"/>
      <c r="N637" s="22" t="str">
        <f t="shared" si="476"/>
        <v/>
      </c>
      <c r="O637" s="34" t="str">
        <f t="shared" si="497"/>
        <v/>
      </c>
      <c r="P637" s="8"/>
      <c r="Q637" s="22" t="str">
        <f t="shared" si="477"/>
        <v/>
      </c>
      <c r="R637" s="34" t="str">
        <f t="shared" si="498"/>
        <v/>
      </c>
      <c r="S637" s="8"/>
      <c r="T637" s="22" t="str">
        <f t="shared" si="478"/>
        <v/>
      </c>
      <c r="U637" s="34" t="str">
        <f t="shared" si="499"/>
        <v/>
      </c>
      <c r="V637" s="8"/>
      <c r="W637" s="22" t="str">
        <f t="shared" si="479"/>
        <v/>
      </c>
      <c r="X637" s="34" t="str">
        <f t="shared" si="500"/>
        <v/>
      </c>
      <c r="Y637" s="8"/>
      <c r="Z637" s="22" t="str">
        <f t="shared" si="480"/>
        <v/>
      </c>
      <c r="AA637" s="34" t="str">
        <f t="shared" si="501"/>
        <v/>
      </c>
      <c r="AB637" s="8"/>
      <c r="AC637" s="22" t="str">
        <f t="shared" si="481"/>
        <v/>
      </c>
      <c r="AD637" s="34" t="str">
        <f t="shared" si="502"/>
        <v/>
      </c>
      <c r="AE637" s="8"/>
      <c r="AF637" s="22" t="str">
        <f t="shared" si="482"/>
        <v/>
      </c>
      <c r="AG637" s="34" t="str">
        <f t="shared" si="503"/>
        <v/>
      </c>
      <c r="AH637" s="8"/>
      <c r="AI637" s="22" t="str">
        <f t="shared" si="483"/>
        <v/>
      </c>
      <c r="AJ637" s="34" t="str">
        <f t="shared" si="504"/>
        <v/>
      </c>
      <c r="AK637" s="8"/>
      <c r="AL637" s="22" t="str">
        <f t="shared" si="484"/>
        <v/>
      </c>
      <c r="AM637" s="34" t="str">
        <f t="shared" si="505"/>
        <v/>
      </c>
      <c r="AN637" s="8"/>
      <c r="AO637" s="22" t="str">
        <f t="shared" si="485"/>
        <v/>
      </c>
      <c r="AP637" s="34" t="str">
        <f t="shared" si="506"/>
        <v/>
      </c>
      <c r="AQ637" s="8"/>
      <c r="AR637" s="22" t="str">
        <f t="shared" si="486"/>
        <v/>
      </c>
      <c r="AS637" s="34" t="str">
        <f t="shared" si="507"/>
        <v/>
      </c>
      <c r="AT637" s="8"/>
      <c r="AU637" s="22" t="str">
        <f t="shared" si="487"/>
        <v/>
      </c>
      <c r="AV637" s="34" t="str">
        <f t="shared" si="508"/>
        <v/>
      </c>
      <c r="AW637" s="8"/>
      <c r="AX637" s="22" t="str">
        <f t="shared" si="488"/>
        <v/>
      </c>
      <c r="AY637" s="34" t="str">
        <f t="shared" si="509"/>
        <v/>
      </c>
      <c r="AZ637" s="8"/>
      <c r="BA637" s="22" t="str">
        <f t="shared" si="489"/>
        <v/>
      </c>
      <c r="BB637" s="34" t="str">
        <f t="shared" si="510"/>
        <v/>
      </c>
      <c r="BC637" s="8"/>
      <c r="BD637" s="22" t="str">
        <f t="shared" si="490"/>
        <v/>
      </c>
      <c r="BE637" s="34" t="str">
        <f t="shared" si="511"/>
        <v/>
      </c>
      <c r="BF637" s="8"/>
      <c r="BG637" s="22" t="str">
        <f t="shared" si="491"/>
        <v/>
      </c>
      <c r="BH637" s="34" t="str">
        <f t="shared" si="512"/>
        <v/>
      </c>
      <c r="BI637" s="8"/>
      <c r="BJ637" s="22" t="str">
        <f t="shared" si="492"/>
        <v/>
      </c>
    </row>
    <row r="638" spans="1:62" ht="18" customHeight="1" x14ac:dyDescent="0.35">
      <c r="A638" s="68">
        <f>'Energy - Master'!A637</f>
        <v>46657</v>
      </c>
      <c r="B638" s="24" t="str">
        <f t="shared" si="472"/>
        <v>Sep-2027</v>
      </c>
      <c r="C638" s="34" t="str">
        <f t="shared" si="493"/>
        <v/>
      </c>
      <c r="D638" s="8"/>
      <c r="E638" s="22" t="str">
        <f t="shared" si="473"/>
        <v/>
      </c>
      <c r="F638" s="34" t="str">
        <f t="shared" si="494"/>
        <v/>
      </c>
      <c r="G638" s="8"/>
      <c r="H638" s="22" t="str">
        <f t="shared" si="474"/>
        <v/>
      </c>
      <c r="I638" s="34" t="str">
        <f t="shared" si="495"/>
        <v/>
      </c>
      <c r="J638" s="8"/>
      <c r="K638" s="22" t="str">
        <f t="shared" si="475"/>
        <v/>
      </c>
      <c r="L638" s="34" t="str">
        <f t="shared" si="496"/>
        <v/>
      </c>
      <c r="M638" s="8"/>
      <c r="N638" s="22" t="str">
        <f t="shared" si="476"/>
        <v/>
      </c>
      <c r="O638" s="34" t="str">
        <f t="shared" si="497"/>
        <v/>
      </c>
      <c r="P638" s="8"/>
      <c r="Q638" s="22" t="str">
        <f t="shared" si="477"/>
        <v/>
      </c>
      <c r="R638" s="34" t="str">
        <f t="shared" si="498"/>
        <v/>
      </c>
      <c r="S638" s="8"/>
      <c r="T638" s="22" t="str">
        <f t="shared" si="478"/>
        <v/>
      </c>
      <c r="U638" s="34" t="str">
        <f t="shared" si="499"/>
        <v/>
      </c>
      <c r="V638" s="8"/>
      <c r="W638" s="22" t="str">
        <f t="shared" si="479"/>
        <v/>
      </c>
      <c r="X638" s="34" t="str">
        <f t="shared" si="500"/>
        <v/>
      </c>
      <c r="Y638" s="8"/>
      <c r="Z638" s="22" t="str">
        <f t="shared" si="480"/>
        <v/>
      </c>
      <c r="AA638" s="34" t="str">
        <f t="shared" si="501"/>
        <v/>
      </c>
      <c r="AB638" s="8"/>
      <c r="AC638" s="22" t="str">
        <f t="shared" si="481"/>
        <v/>
      </c>
      <c r="AD638" s="34" t="str">
        <f t="shared" si="502"/>
        <v/>
      </c>
      <c r="AE638" s="8"/>
      <c r="AF638" s="22" t="str">
        <f t="shared" si="482"/>
        <v/>
      </c>
      <c r="AG638" s="34" t="str">
        <f t="shared" si="503"/>
        <v/>
      </c>
      <c r="AH638" s="8"/>
      <c r="AI638" s="22" t="str">
        <f t="shared" si="483"/>
        <v/>
      </c>
      <c r="AJ638" s="34" t="str">
        <f t="shared" si="504"/>
        <v/>
      </c>
      <c r="AK638" s="8"/>
      <c r="AL638" s="22" t="str">
        <f t="shared" si="484"/>
        <v/>
      </c>
      <c r="AM638" s="34" t="str">
        <f t="shared" si="505"/>
        <v/>
      </c>
      <c r="AN638" s="8"/>
      <c r="AO638" s="22" t="str">
        <f t="shared" si="485"/>
        <v/>
      </c>
      <c r="AP638" s="34" t="str">
        <f t="shared" si="506"/>
        <v/>
      </c>
      <c r="AQ638" s="8"/>
      <c r="AR638" s="22" t="str">
        <f t="shared" si="486"/>
        <v/>
      </c>
      <c r="AS638" s="34" t="str">
        <f t="shared" si="507"/>
        <v/>
      </c>
      <c r="AT638" s="8"/>
      <c r="AU638" s="22" t="str">
        <f t="shared" si="487"/>
        <v/>
      </c>
      <c r="AV638" s="34" t="str">
        <f t="shared" si="508"/>
        <v/>
      </c>
      <c r="AW638" s="8"/>
      <c r="AX638" s="22" t="str">
        <f t="shared" si="488"/>
        <v/>
      </c>
      <c r="AY638" s="34" t="str">
        <f t="shared" si="509"/>
        <v/>
      </c>
      <c r="AZ638" s="8"/>
      <c r="BA638" s="22" t="str">
        <f t="shared" si="489"/>
        <v/>
      </c>
      <c r="BB638" s="34" t="str">
        <f t="shared" si="510"/>
        <v/>
      </c>
      <c r="BC638" s="8"/>
      <c r="BD638" s="22" t="str">
        <f t="shared" si="490"/>
        <v/>
      </c>
      <c r="BE638" s="34" t="str">
        <f t="shared" si="511"/>
        <v/>
      </c>
      <c r="BF638" s="8"/>
      <c r="BG638" s="22" t="str">
        <f t="shared" si="491"/>
        <v/>
      </c>
      <c r="BH638" s="34" t="str">
        <f t="shared" si="512"/>
        <v/>
      </c>
      <c r="BI638" s="8"/>
      <c r="BJ638" s="22" t="str">
        <f t="shared" si="492"/>
        <v/>
      </c>
    </row>
    <row r="639" spans="1:62" ht="18" customHeight="1" x14ac:dyDescent="0.35">
      <c r="A639" s="68">
        <f>'Energy - Master'!A638</f>
        <v>46658</v>
      </c>
      <c r="B639" s="24" t="str">
        <f t="shared" si="472"/>
        <v>Sep-2027</v>
      </c>
      <c r="C639" s="34" t="str">
        <f t="shared" si="493"/>
        <v/>
      </c>
      <c r="D639" s="8"/>
      <c r="E639" s="22" t="str">
        <f t="shared" si="473"/>
        <v/>
      </c>
      <c r="F639" s="34" t="str">
        <f t="shared" si="494"/>
        <v/>
      </c>
      <c r="G639" s="8"/>
      <c r="H639" s="22" t="str">
        <f t="shared" si="474"/>
        <v/>
      </c>
      <c r="I639" s="34" t="str">
        <f t="shared" si="495"/>
        <v/>
      </c>
      <c r="J639" s="8"/>
      <c r="K639" s="22" t="str">
        <f t="shared" si="475"/>
        <v/>
      </c>
      <c r="L639" s="34" t="str">
        <f t="shared" si="496"/>
        <v/>
      </c>
      <c r="M639" s="8"/>
      <c r="N639" s="22" t="str">
        <f t="shared" si="476"/>
        <v/>
      </c>
      <c r="O639" s="34" t="str">
        <f t="shared" si="497"/>
        <v/>
      </c>
      <c r="P639" s="8"/>
      <c r="Q639" s="22" t="str">
        <f t="shared" si="477"/>
        <v/>
      </c>
      <c r="R639" s="34" t="str">
        <f t="shared" si="498"/>
        <v/>
      </c>
      <c r="S639" s="8"/>
      <c r="T639" s="22" t="str">
        <f t="shared" si="478"/>
        <v/>
      </c>
      <c r="U639" s="34" t="str">
        <f t="shared" si="499"/>
        <v/>
      </c>
      <c r="V639" s="8"/>
      <c r="W639" s="22" t="str">
        <f t="shared" si="479"/>
        <v/>
      </c>
      <c r="X639" s="34" t="str">
        <f t="shared" si="500"/>
        <v/>
      </c>
      <c r="Y639" s="8"/>
      <c r="Z639" s="22" t="str">
        <f t="shared" si="480"/>
        <v/>
      </c>
      <c r="AA639" s="34" t="str">
        <f t="shared" si="501"/>
        <v/>
      </c>
      <c r="AB639" s="8"/>
      <c r="AC639" s="22" t="str">
        <f t="shared" si="481"/>
        <v/>
      </c>
      <c r="AD639" s="34" t="str">
        <f t="shared" si="502"/>
        <v/>
      </c>
      <c r="AE639" s="8"/>
      <c r="AF639" s="22" t="str">
        <f t="shared" si="482"/>
        <v/>
      </c>
      <c r="AG639" s="34" t="str">
        <f t="shared" si="503"/>
        <v/>
      </c>
      <c r="AH639" s="8"/>
      <c r="AI639" s="22" t="str">
        <f t="shared" si="483"/>
        <v/>
      </c>
      <c r="AJ639" s="34" t="str">
        <f t="shared" si="504"/>
        <v/>
      </c>
      <c r="AK639" s="8"/>
      <c r="AL639" s="22" t="str">
        <f t="shared" si="484"/>
        <v/>
      </c>
      <c r="AM639" s="34" t="str">
        <f t="shared" si="505"/>
        <v/>
      </c>
      <c r="AN639" s="8"/>
      <c r="AO639" s="22" t="str">
        <f t="shared" si="485"/>
        <v/>
      </c>
      <c r="AP639" s="34" t="str">
        <f t="shared" si="506"/>
        <v/>
      </c>
      <c r="AQ639" s="8"/>
      <c r="AR639" s="22" t="str">
        <f t="shared" si="486"/>
        <v/>
      </c>
      <c r="AS639" s="34" t="str">
        <f t="shared" si="507"/>
        <v/>
      </c>
      <c r="AT639" s="8"/>
      <c r="AU639" s="22" t="str">
        <f t="shared" si="487"/>
        <v/>
      </c>
      <c r="AV639" s="34" t="str">
        <f t="shared" si="508"/>
        <v/>
      </c>
      <c r="AW639" s="8"/>
      <c r="AX639" s="22" t="str">
        <f t="shared" si="488"/>
        <v/>
      </c>
      <c r="AY639" s="34" t="str">
        <f t="shared" si="509"/>
        <v/>
      </c>
      <c r="AZ639" s="8"/>
      <c r="BA639" s="22" t="str">
        <f t="shared" si="489"/>
        <v/>
      </c>
      <c r="BB639" s="34" t="str">
        <f t="shared" si="510"/>
        <v/>
      </c>
      <c r="BC639" s="8"/>
      <c r="BD639" s="22" t="str">
        <f t="shared" si="490"/>
        <v/>
      </c>
      <c r="BE639" s="34" t="str">
        <f t="shared" si="511"/>
        <v/>
      </c>
      <c r="BF639" s="8"/>
      <c r="BG639" s="22" t="str">
        <f t="shared" si="491"/>
        <v/>
      </c>
      <c r="BH639" s="34" t="str">
        <f t="shared" si="512"/>
        <v/>
      </c>
      <c r="BI639" s="8"/>
      <c r="BJ639" s="22" t="str">
        <f t="shared" si="492"/>
        <v/>
      </c>
    </row>
    <row r="640" spans="1:62" ht="18" customHeight="1" x14ac:dyDescent="0.35">
      <c r="A640" s="68">
        <f>'Energy - Master'!A639</f>
        <v>46659</v>
      </c>
      <c r="B640" s="24" t="str">
        <f t="shared" si="472"/>
        <v>Sep-2027</v>
      </c>
      <c r="C640" s="34" t="str">
        <f t="shared" si="493"/>
        <v/>
      </c>
      <c r="D640" s="8"/>
      <c r="E640" s="22" t="str">
        <f t="shared" si="473"/>
        <v/>
      </c>
      <c r="F640" s="34" t="str">
        <f t="shared" si="494"/>
        <v/>
      </c>
      <c r="G640" s="8"/>
      <c r="H640" s="22" t="str">
        <f t="shared" si="474"/>
        <v/>
      </c>
      <c r="I640" s="34" t="str">
        <f t="shared" si="495"/>
        <v/>
      </c>
      <c r="J640" s="8"/>
      <c r="K640" s="22" t="str">
        <f t="shared" si="475"/>
        <v/>
      </c>
      <c r="L640" s="34" t="str">
        <f t="shared" si="496"/>
        <v/>
      </c>
      <c r="M640" s="8"/>
      <c r="N640" s="22" t="str">
        <f t="shared" si="476"/>
        <v/>
      </c>
      <c r="O640" s="34" t="str">
        <f t="shared" si="497"/>
        <v/>
      </c>
      <c r="P640" s="8"/>
      <c r="Q640" s="22" t="str">
        <f t="shared" si="477"/>
        <v/>
      </c>
      <c r="R640" s="34" t="str">
        <f t="shared" si="498"/>
        <v/>
      </c>
      <c r="S640" s="8"/>
      <c r="T640" s="22" t="str">
        <f t="shared" si="478"/>
        <v/>
      </c>
      <c r="U640" s="34" t="str">
        <f t="shared" si="499"/>
        <v/>
      </c>
      <c r="V640" s="8"/>
      <c r="W640" s="22" t="str">
        <f t="shared" si="479"/>
        <v/>
      </c>
      <c r="X640" s="34" t="str">
        <f t="shared" si="500"/>
        <v/>
      </c>
      <c r="Y640" s="8"/>
      <c r="Z640" s="22" t="str">
        <f t="shared" si="480"/>
        <v/>
      </c>
      <c r="AA640" s="34" t="str">
        <f t="shared" si="501"/>
        <v/>
      </c>
      <c r="AB640" s="8"/>
      <c r="AC640" s="22" t="str">
        <f t="shared" si="481"/>
        <v/>
      </c>
      <c r="AD640" s="34" t="str">
        <f t="shared" si="502"/>
        <v/>
      </c>
      <c r="AE640" s="8"/>
      <c r="AF640" s="22" t="str">
        <f t="shared" si="482"/>
        <v/>
      </c>
      <c r="AG640" s="34" t="str">
        <f t="shared" si="503"/>
        <v/>
      </c>
      <c r="AH640" s="8"/>
      <c r="AI640" s="22" t="str">
        <f t="shared" si="483"/>
        <v/>
      </c>
      <c r="AJ640" s="34" t="str">
        <f t="shared" si="504"/>
        <v/>
      </c>
      <c r="AK640" s="8"/>
      <c r="AL640" s="22" t="str">
        <f t="shared" si="484"/>
        <v/>
      </c>
      <c r="AM640" s="34" t="str">
        <f t="shared" si="505"/>
        <v/>
      </c>
      <c r="AN640" s="8"/>
      <c r="AO640" s="22" t="str">
        <f t="shared" si="485"/>
        <v/>
      </c>
      <c r="AP640" s="34" t="str">
        <f t="shared" si="506"/>
        <v/>
      </c>
      <c r="AQ640" s="8"/>
      <c r="AR640" s="22" t="str">
        <f t="shared" si="486"/>
        <v/>
      </c>
      <c r="AS640" s="34" t="str">
        <f t="shared" si="507"/>
        <v/>
      </c>
      <c r="AT640" s="8"/>
      <c r="AU640" s="22" t="str">
        <f t="shared" si="487"/>
        <v/>
      </c>
      <c r="AV640" s="34" t="str">
        <f t="shared" si="508"/>
        <v/>
      </c>
      <c r="AW640" s="8"/>
      <c r="AX640" s="22" t="str">
        <f t="shared" si="488"/>
        <v/>
      </c>
      <c r="AY640" s="34" t="str">
        <f t="shared" si="509"/>
        <v/>
      </c>
      <c r="AZ640" s="8"/>
      <c r="BA640" s="22" t="str">
        <f t="shared" si="489"/>
        <v/>
      </c>
      <c r="BB640" s="34" t="str">
        <f t="shared" si="510"/>
        <v/>
      </c>
      <c r="BC640" s="8"/>
      <c r="BD640" s="22" t="str">
        <f t="shared" si="490"/>
        <v/>
      </c>
      <c r="BE640" s="34" t="str">
        <f t="shared" si="511"/>
        <v/>
      </c>
      <c r="BF640" s="8"/>
      <c r="BG640" s="22" t="str">
        <f t="shared" si="491"/>
        <v/>
      </c>
      <c r="BH640" s="34" t="str">
        <f t="shared" si="512"/>
        <v/>
      </c>
      <c r="BI640" s="8"/>
      <c r="BJ640" s="22" t="str">
        <f t="shared" si="492"/>
        <v/>
      </c>
    </row>
    <row r="641" spans="1:62" ht="18" customHeight="1" x14ac:dyDescent="0.35">
      <c r="A641" s="68">
        <f>'Energy - Master'!A640</f>
        <v>46660</v>
      </c>
      <c r="B641" s="24" t="str">
        <f t="shared" si="472"/>
        <v>Sep-2027</v>
      </c>
      <c r="C641" s="34" t="str">
        <f t="shared" si="493"/>
        <v/>
      </c>
      <c r="D641" s="8"/>
      <c r="E641" s="22" t="str">
        <f t="shared" si="473"/>
        <v/>
      </c>
      <c r="F641" s="34" t="str">
        <f t="shared" si="494"/>
        <v/>
      </c>
      <c r="G641" s="8"/>
      <c r="H641" s="22" t="str">
        <f t="shared" si="474"/>
        <v/>
      </c>
      <c r="I641" s="34" t="str">
        <f t="shared" si="495"/>
        <v/>
      </c>
      <c r="J641" s="8"/>
      <c r="K641" s="22" t="str">
        <f t="shared" si="475"/>
        <v/>
      </c>
      <c r="L641" s="34" t="str">
        <f t="shared" si="496"/>
        <v/>
      </c>
      <c r="M641" s="8"/>
      <c r="N641" s="22" t="str">
        <f t="shared" si="476"/>
        <v/>
      </c>
      <c r="O641" s="34" t="str">
        <f t="shared" si="497"/>
        <v/>
      </c>
      <c r="P641" s="8"/>
      <c r="Q641" s="22" t="str">
        <f t="shared" si="477"/>
        <v/>
      </c>
      <c r="R641" s="34" t="str">
        <f t="shared" si="498"/>
        <v/>
      </c>
      <c r="S641" s="8"/>
      <c r="T641" s="22" t="str">
        <f t="shared" si="478"/>
        <v/>
      </c>
      <c r="U641" s="34" t="str">
        <f t="shared" si="499"/>
        <v/>
      </c>
      <c r="V641" s="8"/>
      <c r="W641" s="22" t="str">
        <f t="shared" si="479"/>
        <v/>
      </c>
      <c r="X641" s="34" t="str">
        <f t="shared" si="500"/>
        <v/>
      </c>
      <c r="Y641" s="8"/>
      <c r="Z641" s="22" t="str">
        <f t="shared" si="480"/>
        <v/>
      </c>
      <c r="AA641" s="34" t="str">
        <f t="shared" si="501"/>
        <v/>
      </c>
      <c r="AB641" s="8"/>
      <c r="AC641" s="22" t="str">
        <f t="shared" si="481"/>
        <v/>
      </c>
      <c r="AD641" s="34" t="str">
        <f t="shared" si="502"/>
        <v/>
      </c>
      <c r="AE641" s="8"/>
      <c r="AF641" s="22" t="str">
        <f t="shared" si="482"/>
        <v/>
      </c>
      <c r="AG641" s="34" t="str">
        <f t="shared" si="503"/>
        <v/>
      </c>
      <c r="AH641" s="8"/>
      <c r="AI641" s="22" t="str">
        <f t="shared" si="483"/>
        <v/>
      </c>
      <c r="AJ641" s="34" t="str">
        <f t="shared" si="504"/>
        <v/>
      </c>
      <c r="AK641" s="8"/>
      <c r="AL641" s="22" t="str">
        <f t="shared" si="484"/>
        <v/>
      </c>
      <c r="AM641" s="34" t="str">
        <f t="shared" si="505"/>
        <v/>
      </c>
      <c r="AN641" s="8"/>
      <c r="AO641" s="22" t="str">
        <f t="shared" si="485"/>
        <v/>
      </c>
      <c r="AP641" s="34" t="str">
        <f t="shared" si="506"/>
        <v/>
      </c>
      <c r="AQ641" s="8"/>
      <c r="AR641" s="22" t="str">
        <f t="shared" si="486"/>
        <v/>
      </c>
      <c r="AS641" s="34" t="str">
        <f t="shared" si="507"/>
        <v/>
      </c>
      <c r="AT641" s="8"/>
      <c r="AU641" s="22" t="str">
        <f t="shared" si="487"/>
        <v/>
      </c>
      <c r="AV641" s="34" t="str">
        <f t="shared" si="508"/>
        <v/>
      </c>
      <c r="AW641" s="8"/>
      <c r="AX641" s="22" t="str">
        <f t="shared" si="488"/>
        <v/>
      </c>
      <c r="AY641" s="34" t="str">
        <f t="shared" si="509"/>
        <v/>
      </c>
      <c r="AZ641" s="8"/>
      <c r="BA641" s="22" t="str">
        <f t="shared" si="489"/>
        <v/>
      </c>
      <c r="BB641" s="34" t="str">
        <f t="shared" si="510"/>
        <v/>
      </c>
      <c r="BC641" s="8"/>
      <c r="BD641" s="22" t="str">
        <f t="shared" si="490"/>
        <v/>
      </c>
      <c r="BE641" s="34" t="str">
        <f t="shared" si="511"/>
        <v/>
      </c>
      <c r="BF641" s="8"/>
      <c r="BG641" s="22" t="str">
        <f t="shared" si="491"/>
        <v/>
      </c>
      <c r="BH641" s="34" t="str">
        <f t="shared" si="512"/>
        <v/>
      </c>
      <c r="BI641" s="8"/>
      <c r="BJ641" s="22" t="str">
        <f t="shared" si="492"/>
        <v/>
      </c>
    </row>
    <row r="642" spans="1:62" ht="18" customHeight="1" x14ac:dyDescent="0.35">
      <c r="A642" s="68">
        <f>'Energy - Master'!A641</f>
        <v>46661</v>
      </c>
      <c r="B642" s="24" t="str">
        <f t="shared" si="472"/>
        <v>Oct-2027</v>
      </c>
      <c r="C642" s="34" t="str">
        <f t="shared" si="493"/>
        <v/>
      </c>
      <c r="D642" s="8"/>
      <c r="E642" s="22" t="str">
        <f t="shared" si="473"/>
        <v/>
      </c>
      <c r="F642" s="34" t="str">
        <f t="shared" si="494"/>
        <v/>
      </c>
      <c r="G642" s="8"/>
      <c r="H642" s="22" t="str">
        <f t="shared" si="474"/>
        <v/>
      </c>
      <c r="I642" s="34" t="str">
        <f t="shared" si="495"/>
        <v/>
      </c>
      <c r="J642" s="8"/>
      <c r="K642" s="22" t="str">
        <f t="shared" si="475"/>
        <v/>
      </c>
      <c r="L642" s="34" t="str">
        <f t="shared" si="496"/>
        <v/>
      </c>
      <c r="M642" s="8"/>
      <c r="N642" s="22" t="str">
        <f t="shared" si="476"/>
        <v/>
      </c>
      <c r="O642" s="34" t="str">
        <f t="shared" si="497"/>
        <v/>
      </c>
      <c r="P642" s="8"/>
      <c r="Q642" s="22" t="str">
        <f t="shared" si="477"/>
        <v/>
      </c>
      <c r="R642" s="34" t="str">
        <f t="shared" si="498"/>
        <v/>
      </c>
      <c r="S642" s="8"/>
      <c r="T642" s="22" t="str">
        <f t="shared" si="478"/>
        <v/>
      </c>
      <c r="U642" s="34" t="str">
        <f t="shared" si="499"/>
        <v/>
      </c>
      <c r="V642" s="8"/>
      <c r="W642" s="22" t="str">
        <f t="shared" si="479"/>
        <v/>
      </c>
      <c r="X642" s="34" t="str">
        <f t="shared" si="500"/>
        <v/>
      </c>
      <c r="Y642" s="8"/>
      <c r="Z642" s="22" t="str">
        <f t="shared" si="480"/>
        <v/>
      </c>
      <c r="AA642" s="34" t="str">
        <f t="shared" si="501"/>
        <v/>
      </c>
      <c r="AB642" s="8"/>
      <c r="AC642" s="22" t="str">
        <f t="shared" si="481"/>
        <v/>
      </c>
      <c r="AD642" s="34" t="str">
        <f t="shared" si="502"/>
        <v/>
      </c>
      <c r="AE642" s="8"/>
      <c r="AF642" s="22" t="str">
        <f t="shared" si="482"/>
        <v/>
      </c>
      <c r="AG642" s="34" t="str">
        <f t="shared" si="503"/>
        <v/>
      </c>
      <c r="AH642" s="8"/>
      <c r="AI642" s="22" t="str">
        <f t="shared" si="483"/>
        <v/>
      </c>
      <c r="AJ642" s="34" t="str">
        <f t="shared" si="504"/>
        <v/>
      </c>
      <c r="AK642" s="8"/>
      <c r="AL642" s="22" t="str">
        <f t="shared" si="484"/>
        <v/>
      </c>
      <c r="AM642" s="34" t="str">
        <f t="shared" si="505"/>
        <v/>
      </c>
      <c r="AN642" s="8"/>
      <c r="AO642" s="22" t="str">
        <f t="shared" si="485"/>
        <v/>
      </c>
      <c r="AP642" s="34" t="str">
        <f t="shared" si="506"/>
        <v/>
      </c>
      <c r="AQ642" s="8"/>
      <c r="AR642" s="22" t="str">
        <f t="shared" si="486"/>
        <v/>
      </c>
      <c r="AS642" s="34" t="str">
        <f t="shared" si="507"/>
        <v/>
      </c>
      <c r="AT642" s="8"/>
      <c r="AU642" s="22" t="str">
        <f t="shared" si="487"/>
        <v/>
      </c>
      <c r="AV642" s="34" t="str">
        <f t="shared" si="508"/>
        <v/>
      </c>
      <c r="AW642" s="8"/>
      <c r="AX642" s="22" t="str">
        <f t="shared" si="488"/>
        <v/>
      </c>
      <c r="AY642" s="34" t="str">
        <f t="shared" si="509"/>
        <v/>
      </c>
      <c r="AZ642" s="8"/>
      <c r="BA642" s="22" t="str">
        <f t="shared" si="489"/>
        <v/>
      </c>
      <c r="BB642" s="34" t="str">
        <f t="shared" si="510"/>
        <v/>
      </c>
      <c r="BC642" s="8"/>
      <c r="BD642" s="22" t="str">
        <f t="shared" si="490"/>
        <v/>
      </c>
      <c r="BE642" s="34" t="str">
        <f t="shared" si="511"/>
        <v/>
      </c>
      <c r="BF642" s="8"/>
      <c r="BG642" s="22" t="str">
        <f t="shared" si="491"/>
        <v/>
      </c>
      <c r="BH642" s="34" t="str">
        <f t="shared" si="512"/>
        <v/>
      </c>
      <c r="BI642" s="8"/>
      <c r="BJ642" s="22" t="str">
        <f t="shared" si="492"/>
        <v/>
      </c>
    </row>
    <row r="643" spans="1:62" ht="18" customHeight="1" x14ac:dyDescent="0.35">
      <c r="A643" s="68">
        <f>'Energy - Master'!A642</f>
        <v>46662</v>
      </c>
      <c r="B643" s="24" t="str">
        <f t="shared" si="472"/>
        <v>Oct-2027</v>
      </c>
      <c r="C643" s="34" t="str">
        <f t="shared" si="493"/>
        <v/>
      </c>
      <c r="D643" s="8"/>
      <c r="E643" s="22" t="str">
        <f t="shared" si="473"/>
        <v/>
      </c>
      <c r="F643" s="34" t="str">
        <f t="shared" si="494"/>
        <v/>
      </c>
      <c r="G643" s="8"/>
      <c r="H643" s="22" t="str">
        <f t="shared" si="474"/>
        <v/>
      </c>
      <c r="I643" s="34" t="str">
        <f t="shared" si="495"/>
        <v/>
      </c>
      <c r="J643" s="8"/>
      <c r="K643" s="22" t="str">
        <f t="shared" si="475"/>
        <v/>
      </c>
      <c r="L643" s="34" t="str">
        <f t="shared" si="496"/>
        <v/>
      </c>
      <c r="M643" s="8"/>
      <c r="N643" s="22" t="str">
        <f t="shared" si="476"/>
        <v/>
      </c>
      <c r="O643" s="34" t="str">
        <f t="shared" si="497"/>
        <v/>
      </c>
      <c r="P643" s="8"/>
      <c r="Q643" s="22" t="str">
        <f t="shared" si="477"/>
        <v/>
      </c>
      <c r="R643" s="34" t="str">
        <f t="shared" si="498"/>
        <v/>
      </c>
      <c r="S643" s="8"/>
      <c r="T643" s="22" t="str">
        <f t="shared" si="478"/>
        <v/>
      </c>
      <c r="U643" s="34" t="str">
        <f t="shared" si="499"/>
        <v/>
      </c>
      <c r="V643" s="8"/>
      <c r="W643" s="22" t="str">
        <f t="shared" si="479"/>
        <v/>
      </c>
      <c r="X643" s="34" t="str">
        <f t="shared" si="500"/>
        <v/>
      </c>
      <c r="Y643" s="8"/>
      <c r="Z643" s="22" t="str">
        <f t="shared" si="480"/>
        <v/>
      </c>
      <c r="AA643" s="34" t="str">
        <f t="shared" si="501"/>
        <v/>
      </c>
      <c r="AB643" s="8"/>
      <c r="AC643" s="22" t="str">
        <f t="shared" si="481"/>
        <v/>
      </c>
      <c r="AD643" s="34" t="str">
        <f t="shared" si="502"/>
        <v/>
      </c>
      <c r="AE643" s="8"/>
      <c r="AF643" s="22" t="str">
        <f t="shared" si="482"/>
        <v/>
      </c>
      <c r="AG643" s="34" t="str">
        <f t="shared" si="503"/>
        <v/>
      </c>
      <c r="AH643" s="8"/>
      <c r="AI643" s="22" t="str">
        <f t="shared" si="483"/>
        <v/>
      </c>
      <c r="AJ643" s="34" t="str">
        <f t="shared" si="504"/>
        <v/>
      </c>
      <c r="AK643" s="8"/>
      <c r="AL643" s="22" t="str">
        <f t="shared" si="484"/>
        <v/>
      </c>
      <c r="AM643" s="34" t="str">
        <f t="shared" si="505"/>
        <v/>
      </c>
      <c r="AN643" s="8"/>
      <c r="AO643" s="22" t="str">
        <f t="shared" si="485"/>
        <v/>
      </c>
      <c r="AP643" s="34" t="str">
        <f t="shared" si="506"/>
        <v/>
      </c>
      <c r="AQ643" s="8"/>
      <c r="AR643" s="22" t="str">
        <f t="shared" si="486"/>
        <v/>
      </c>
      <c r="AS643" s="34" t="str">
        <f t="shared" si="507"/>
        <v/>
      </c>
      <c r="AT643" s="8"/>
      <c r="AU643" s="22" t="str">
        <f t="shared" si="487"/>
        <v/>
      </c>
      <c r="AV643" s="34" t="str">
        <f t="shared" si="508"/>
        <v/>
      </c>
      <c r="AW643" s="8"/>
      <c r="AX643" s="22" t="str">
        <f t="shared" si="488"/>
        <v/>
      </c>
      <c r="AY643" s="34" t="str">
        <f t="shared" si="509"/>
        <v/>
      </c>
      <c r="AZ643" s="8"/>
      <c r="BA643" s="22" t="str">
        <f t="shared" si="489"/>
        <v/>
      </c>
      <c r="BB643" s="34" t="str">
        <f t="shared" si="510"/>
        <v/>
      </c>
      <c r="BC643" s="8"/>
      <c r="BD643" s="22" t="str">
        <f t="shared" si="490"/>
        <v/>
      </c>
      <c r="BE643" s="34" t="str">
        <f t="shared" si="511"/>
        <v/>
      </c>
      <c r="BF643" s="8"/>
      <c r="BG643" s="22" t="str">
        <f t="shared" si="491"/>
        <v/>
      </c>
      <c r="BH643" s="34" t="str">
        <f t="shared" si="512"/>
        <v/>
      </c>
      <c r="BI643" s="8"/>
      <c r="BJ643" s="22" t="str">
        <f t="shared" si="492"/>
        <v/>
      </c>
    </row>
    <row r="644" spans="1:62" ht="18" customHeight="1" x14ac:dyDescent="0.35">
      <c r="A644" s="68">
        <f>'Energy - Master'!A643</f>
        <v>46663</v>
      </c>
      <c r="B644" s="24" t="str">
        <f t="shared" ref="B644:B707" si="513">IF(A644="","",TEXT(A644,"MMM-YYYY"))</f>
        <v>Oct-2027</v>
      </c>
      <c r="C644" s="34" t="str">
        <f t="shared" si="493"/>
        <v/>
      </c>
      <c r="D644" s="8"/>
      <c r="E644" s="22" t="str">
        <f t="shared" ref="E644:E707" si="514">IF(OR(C644="",D644=""),"",D644-C644)</f>
        <v/>
      </c>
      <c r="F644" s="34" t="str">
        <f t="shared" si="494"/>
        <v/>
      </c>
      <c r="G644" s="8"/>
      <c r="H644" s="22" t="str">
        <f t="shared" ref="H644:H707" si="515">IF(OR(F644="",G644=""),"",G644-F644)</f>
        <v/>
      </c>
      <c r="I644" s="34" t="str">
        <f t="shared" si="495"/>
        <v/>
      </c>
      <c r="J644" s="8"/>
      <c r="K644" s="22" t="str">
        <f t="shared" ref="K644:K707" si="516">IF(OR(I644="",J644=""),"",J644-I644)</f>
        <v/>
      </c>
      <c r="L644" s="34" t="str">
        <f t="shared" si="496"/>
        <v/>
      </c>
      <c r="M644" s="8"/>
      <c r="N644" s="22" t="str">
        <f t="shared" ref="N644:N707" si="517">IF(OR(L644="",M644=""),"",M644-L644)</f>
        <v/>
      </c>
      <c r="O644" s="34" t="str">
        <f t="shared" si="497"/>
        <v/>
      </c>
      <c r="P644" s="8"/>
      <c r="Q644" s="22" t="str">
        <f t="shared" ref="Q644:Q707" si="518">IF(OR(O644="",P644=""),"",P644-O644)</f>
        <v/>
      </c>
      <c r="R644" s="34" t="str">
        <f t="shared" si="498"/>
        <v/>
      </c>
      <c r="S644" s="8"/>
      <c r="T644" s="22" t="str">
        <f t="shared" ref="T644:T707" si="519">IF(OR(R644="",S644=""),"",S644-R644)</f>
        <v/>
      </c>
      <c r="U644" s="34" t="str">
        <f t="shared" si="499"/>
        <v/>
      </c>
      <c r="V644" s="8"/>
      <c r="W644" s="22" t="str">
        <f t="shared" ref="W644:W707" si="520">IF(OR(U644="",V644=""),"",V644-U644)</f>
        <v/>
      </c>
      <c r="X644" s="34" t="str">
        <f t="shared" si="500"/>
        <v/>
      </c>
      <c r="Y644" s="8"/>
      <c r="Z644" s="22" t="str">
        <f t="shared" ref="Z644:Z707" si="521">IF(OR(X644="",Y644=""),"",Y644-X644)</f>
        <v/>
      </c>
      <c r="AA644" s="34" t="str">
        <f t="shared" si="501"/>
        <v/>
      </c>
      <c r="AB644" s="8"/>
      <c r="AC644" s="22" t="str">
        <f t="shared" ref="AC644:AC707" si="522">IF(OR(AA644="",AB644=""),"",AB644-AA644)</f>
        <v/>
      </c>
      <c r="AD644" s="34" t="str">
        <f t="shared" si="502"/>
        <v/>
      </c>
      <c r="AE644" s="8"/>
      <c r="AF644" s="22" t="str">
        <f t="shared" ref="AF644:AF707" si="523">IF(OR(AD644="",AE644=""),"",AE644-AD644)</f>
        <v/>
      </c>
      <c r="AG644" s="34" t="str">
        <f t="shared" si="503"/>
        <v/>
      </c>
      <c r="AH644" s="8"/>
      <c r="AI644" s="22" t="str">
        <f t="shared" ref="AI644:AI707" si="524">IF(OR(AG644="",AH644=""),"",AH644-AG644)</f>
        <v/>
      </c>
      <c r="AJ644" s="34" t="str">
        <f t="shared" si="504"/>
        <v/>
      </c>
      <c r="AK644" s="8"/>
      <c r="AL644" s="22" t="str">
        <f t="shared" ref="AL644:AL707" si="525">IF(OR(AJ644="",AK644=""),"",AK644-AJ644)</f>
        <v/>
      </c>
      <c r="AM644" s="34" t="str">
        <f t="shared" si="505"/>
        <v/>
      </c>
      <c r="AN644" s="8"/>
      <c r="AO644" s="22" t="str">
        <f t="shared" ref="AO644:AO707" si="526">IF(OR(AM644="",AN644=""),"",AN644-AM644)</f>
        <v/>
      </c>
      <c r="AP644" s="34" t="str">
        <f t="shared" si="506"/>
        <v/>
      </c>
      <c r="AQ644" s="8"/>
      <c r="AR644" s="22" t="str">
        <f t="shared" ref="AR644:AR707" si="527">IF(OR(AP644="",AQ644=""),"",AQ644-AP644)</f>
        <v/>
      </c>
      <c r="AS644" s="34" t="str">
        <f t="shared" si="507"/>
        <v/>
      </c>
      <c r="AT644" s="8"/>
      <c r="AU644" s="22" t="str">
        <f t="shared" ref="AU644:AU707" si="528">IF(OR(AS644="",AT644=""),"",AT644-AS644)</f>
        <v/>
      </c>
      <c r="AV644" s="34" t="str">
        <f t="shared" si="508"/>
        <v/>
      </c>
      <c r="AW644" s="8"/>
      <c r="AX644" s="22" t="str">
        <f t="shared" ref="AX644:AX707" si="529">IF(OR(AV644="",AW644=""),"",AW644-AV644)</f>
        <v/>
      </c>
      <c r="AY644" s="34" t="str">
        <f t="shared" si="509"/>
        <v/>
      </c>
      <c r="AZ644" s="8"/>
      <c r="BA644" s="22" t="str">
        <f t="shared" ref="BA644:BA707" si="530">IF(OR(AY644="",AZ644=""),"",AZ644-AY644)</f>
        <v/>
      </c>
      <c r="BB644" s="34" t="str">
        <f t="shared" si="510"/>
        <v/>
      </c>
      <c r="BC644" s="8"/>
      <c r="BD644" s="22" t="str">
        <f t="shared" ref="BD644:BD707" si="531">IF(OR(BB644="",BC644=""),"",BC644-BB644)</f>
        <v/>
      </c>
      <c r="BE644" s="34" t="str">
        <f t="shared" si="511"/>
        <v/>
      </c>
      <c r="BF644" s="8"/>
      <c r="BG644" s="22" t="str">
        <f t="shared" ref="BG644:BG707" si="532">IF(OR(BE644="",BF644=""),"",BF644-BE644)</f>
        <v/>
      </c>
      <c r="BH644" s="34" t="str">
        <f t="shared" si="512"/>
        <v/>
      </c>
      <c r="BI644" s="8"/>
      <c r="BJ644" s="22" t="str">
        <f t="shared" ref="BJ644:BJ707" si="533">IF(OR(BH644="",BI644=""),"",BI644-BH644)</f>
        <v/>
      </c>
    </row>
    <row r="645" spans="1:62" ht="18" customHeight="1" x14ac:dyDescent="0.35">
      <c r="A645" s="68">
        <f>'Energy - Master'!A644</f>
        <v>46664</v>
      </c>
      <c r="B645" s="24" t="str">
        <f t="shared" si="513"/>
        <v>Oct-2027</v>
      </c>
      <c r="C645" s="34" t="str">
        <f t="shared" ref="C645:C708" si="534">IF(D644="","",D644)</f>
        <v/>
      </c>
      <c r="D645" s="8"/>
      <c r="E645" s="22" t="str">
        <f t="shared" si="514"/>
        <v/>
      </c>
      <c r="F645" s="34" t="str">
        <f t="shared" ref="F645:F708" si="535">IF(G644="","",G644)</f>
        <v/>
      </c>
      <c r="G645" s="8"/>
      <c r="H645" s="22" t="str">
        <f t="shared" si="515"/>
        <v/>
      </c>
      <c r="I645" s="34" t="str">
        <f t="shared" ref="I645:I708" si="536">IF(J644="","",J644)</f>
        <v/>
      </c>
      <c r="J645" s="8"/>
      <c r="K645" s="22" t="str">
        <f t="shared" si="516"/>
        <v/>
      </c>
      <c r="L645" s="34" t="str">
        <f t="shared" ref="L645:L708" si="537">IF(M644="","",M644)</f>
        <v/>
      </c>
      <c r="M645" s="8"/>
      <c r="N645" s="22" t="str">
        <f t="shared" si="517"/>
        <v/>
      </c>
      <c r="O645" s="34" t="str">
        <f t="shared" ref="O645:O708" si="538">IF(P644="","",P644)</f>
        <v/>
      </c>
      <c r="P645" s="8"/>
      <c r="Q645" s="22" t="str">
        <f t="shared" si="518"/>
        <v/>
      </c>
      <c r="R645" s="34" t="str">
        <f t="shared" ref="R645:R708" si="539">IF(S644="","",S644)</f>
        <v/>
      </c>
      <c r="S645" s="8"/>
      <c r="T645" s="22" t="str">
        <f t="shared" si="519"/>
        <v/>
      </c>
      <c r="U645" s="34" t="str">
        <f t="shared" ref="U645:U708" si="540">IF(V644="","",V644)</f>
        <v/>
      </c>
      <c r="V645" s="8"/>
      <c r="W645" s="22" t="str">
        <f t="shared" si="520"/>
        <v/>
      </c>
      <c r="X645" s="34" t="str">
        <f t="shared" ref="X645:X708" si="541">IF(Y644="","",Y644)</f>
        <v/>
      </c>
      <c r="Y645" s="8"/>
      <c r="Z645" s="22" t="str">
        <f t="shared" si="521"/>
        <v/>
      </c>
      <c r="AA645" s="34" t="str">
        <f t="shared" ref="AA645:AA708" si="542">IF(AB644="","",AB644)</f>
        <v/>
      </c>
      <c r="AB645" s="8"/>
      <c r="AC645" s="22" t="str">
        <f t="shared" si="522"/>
        <v/>
      </c>
      <c r="AD645" s="34" t="str">
        <f t="shared" ref="AD645:AD708" si="543">IF(AE644="","",AE644)</f>
        <v/>
      </c>
      <c r="AE645" s="8"/>
      <c r="AF645" s="22" t="str">
        <f t="shared" si="523"/>
        <v/>
      </c>
      <c r="AG645" s="34" t="str">
        <f t="shared" ref="AG645:AG708" si="544">IF(AH644="","",AH644)</f>
        <v/>
      </c>
      <c r="AH645" s="8"/>
      <c r="AI645" s="22" t="str">
        <f t="shared" si="524"/>
        <v/>
      </c>
      <c r="AJ645" s="34" t="str">
        <f t="shared" ref="AJ645:AJ708" si="545">IF(AK644="","",AK644)</f>
        <v/>
      </c>
      <c r="AK645" s="8"/>
      <c r="AL645" s="22" t="str">
        <f t="shared" si="525"/>
        <v/>
      </c>
      <c r="AM645" s="34" t="str">
        <f t="shared" ref="AM645:AM708" si="546">IF(AN644="","",AN644)</f>
        <v/>
      </c>
      <c r="AN645" s="8"/>
      <c r="AO645" s="22" t="str">
        <f t="shared" si="526"/>
        <v/>
      </c>
      <c r="AP645" s="34" t="str">
        <f t="shared" ref="AP645:AP708" si="547">IF(AQ644="","",AQ644)</f>
        <v/>
      </c>
      <c r="AQ645" s="8"/>
      <c r="AR645" s="22" t="str">
        <f t="shared" si="527"/>
        <v/>
      </c>
      <c r="AS645" s="34" t="str">
        <f t="shared" ref="AS645:AS708" si="548">IF(AT644="","",AT644)</f>
        <v/>
      </c>
      <c r="AT645" s="8"/>
      <c r="AU645" s="22" t="str">
        <f t="shared" si="528"/>
        <v/>
      </c>
      <c r="AV645" s="34" t="str">
        <f t="shared" ref="AV645:AV708" si="549">IF(AW644="","",AW644)</f>
        <v/>
      </c>
      <c r="AW645" s="8"/>
      <c r="AX645" s="22" t="str">
        <f t="shared" si="529"/>
        <v/>
      </c>
      <c r="AY645" s="34" t="str">
        <f t="shared" ref="AY645:AY708" si="550">IF(AZ644="","",AZ644)</f>
        <v/>
      </c>
      <c r="AZ645" s="8"/>
      <c r="BA645" s="22" t="str">
        <f t="shared" si="530"/>
        <v/>
      </c>
      <c r="BB645" s="34" t="str">
        <f t="shared" ref="BB645:BB708" si="551">IF(BC644="","",BC644)</f>
        <v/>
      </c>
      <c r="BC645" s="8"/>
      <c r="BD645" s="22" t="str">
        <f t="shared" si="531"/>
        <v/>
      </c>
      <c r="BE645" s="34" t="str">
        <f t="shared" ref="BE645:BE708" si="552">IF(BF644="","",BF644)</f>
        <v/>
      </c>
      <c r="BF645" s="8"/>
      <c r="BG645" s="22" t="str">
        <f t="shared" si="532"/>
        <v/>
      </c>
      <c r="BH645" s="34" t="str">
        <f t="shared" ref="BH645:BH708" si="553">IF(BI644="","",BI644)</f>
        <v/>
      </c>
      <c r="BI645" s="8"/>
      <c r="BJ645" s="22" t="str">
        <f t="shared" si="533"/>
        <v/>
      </c>
    </row>
    <row r="646" spans="1:62" ht="18" customHeight="1" x14ac:dyDescent="0.35">
      <c r="A646" s="68">
        <f>'Energy - Master'!A645</f>
        <v>46665</v>
      </c>
      <c r="B646" s="24" t="str">
        <f t="shared" si="513"/>
        <v>Oct-2027</v>
      </c>
      <c r="C646" s="34" t="str">
        <f t="shared" si="534"/>
        <v/>
      </c>
      <c r="D646" s="8"/>
      <c r="E646" s="22" t="str">
        <f t="shared" si="514"/>
        <v/>
      </c>
      <c r="F646" s="34" t="str">
        <f t="shared" si="535"/>
        <v/>
      </c>
      <c r="G646" s="8"/>
      <c r="H646" s="22" t="str">
        <f t="shared" si="515"/>
        <v/>
      </c>
      <c r="I646" s="34" t="str">
        <f t="shared" si="536"/>
        <v/>
      </c>
      <c r="J646" s="8"/>
      <c r="K646" s="22" t="str">
        <f t="shared" si="516"/>
        <v/>
      </c>
      <c r="L646" s="34" t="str">
        <f t="shared" si="537"/>
        <v/>
      </c>
      <c r="M646" s="8"/>
      <c r="N646" s="22" t="str">
        <f t="shared" si="517"/>
        <v/>
      </c>
      <c r="O646" s="34" t="str">
        <f t="shared" si="538"/>
        <v/>
      </c>
      <c r="P646" s="8"/>
      <c r="Q646" s="22" t="str">
        <f t="shared" si="518"/>
        <v/>
      </c>
      <c r="R646" s="34" t="str">
        <f t="shared" si="539"/>
        <v/>
      </c>
      <c r="S646" s="8"/>
      <c r="T646" s="22" t="str">
        <f t="shared" si="519"/>
        <v/>
      </c>
      <c r="U646" s="34" t="str">
        <f t="shared" si="540"/>
        <v/>
      </c>
      <c r="V646" s="8"/>
      <c r="W646" s="22" t="str">
        <f t="shared" si="520"/>
        <v/>
      </c>
      <c r="X646" s="34" t="str">
        <f t="shared" si="541"/>
        <v/>
      </c>
      <c r="Y646" s="8"/>
      <c r="Z646" s="22" t="str">
        <f t="shared" si="521"/>
        <v/>
      </c>
      <c r="AA646" s="34" t="str">
        <f t="shared" si="542"/>
        <v/>
      </c>
      <c r="AB646" s="8"/>
      <c r="AC646" s="22" t="str">
        <f t="shared" si="522"/>
        <v/>
      </c>
      <c r="AD646" s="34" t="str">
        <f t="shared" si="543"/>
        <v/>
      </c>
      <c r="AE646" s="8"/>
      <c r="AF646" s="22" t="str">
        <f t="shared" si="523"/>
        <v/>
      </c>
      <c r="AG646" s="34" t="str">
        <f t="shared" si="544"/>
        <v/>
      </c>
      <c r="AH646" s="8"/>
      <c r="AI646" s="22" t="str">
        <f t="shared" si="524"/>
        <v/>
      </c>
      <c r="AJ646" s="34" t="str">
        <f t="shared" si="545"/>
        <v/>
      </c>
      <c r="AK646" s="8"/>
      <c r="AL646" s="22" t="str">
        <f t="shared" si="525"/>
        <v/>
      </c>
      <c r="AM646" s="34" t="str">
        <f t="shared" si="546"/>
        <v/>
      </c>
      <c r="AN646" s="8"/>
      <c r="AO646" s="22" t="str">
        <f t="shared" si="526"/>
        <v/>
      </c>
      <c r="AP646" s="34" t="str">
        <f t="shared" si="547"/>
        <v/>
      </c>
      <c r="AQ646" s="8"/>
      <c r="AR646" s="22" t="str">
        <f t="shared" si="527"/>
        <v/>
      </c>
      <c r="AS646" s="34" t="str">
        <f t="shared" si="548"/>
        <v/>
      </c>
      <c r="AT646" s="8"/>
      <c r="AU646" s="22" t="str">
        <f t="shared" si="528"/>
        <v/>
      </c>
      <c r="AV646" s="34" t="str">
        <f t="shared" si="549"/>
        <v/>
      </c>
      <c r="AW646" s="8"/>
      <c r="AX646" s="22" t="str">
        <f t="shared" si="529"/>
        <v/>
      </c>
      <c r="AY646" s="34" t="str">
        <f t="shared" si="550"/>
        <v/>
      </c>
      <c r="AZ646" s="8"/>
      <c r="BA646" s="22" t="str">
        <f t="shared" si="530"/>
        <v/>
      </c>
      <c r="BB646" s="34" t="str">
        <f t="shared" si="551"/>
        <v/>
      </c>
      <c r="BC646" s="8"/>
      <c r="BD646" s="22" t="str">
        <f t="shared" si="531"/>
        <v/>
      </c>
      <c r="BE646" s="34" t="str">
        <f t="shared" si="552"/>
        <v/>
      </c>
      <c r="BF646" s="8"/>
      <c r="BG646" s="22" t="str">
        <f t="shared" si="532"/>
        <v/>
      </c>
      <c r="BH646" s="34" t="str">
        <f t="shared" si="553"/>
        <v/>
      </c>
      <c r="BI646" s="8"/>
      <c r="BJ646" s="22" t="str">
        <f t="shared" si="533"/>
        <v/>
      </c>
    </row>
    <row r="647" spans="1:62" ht="18" customHeight="1" x14ac:dyDescent="0.35">
      <c r="A647" s="68">
        <f>'Energy - Master'!A646</f>
        <v>46666</v>
      </c>
      <c r="B647" s="24" t="str">
        <f t="shared" si="513"/>
        <v>Oct-2027</v>
      </c>
      <c r="C647" s="34" t="str">
        <f t="shared" si="534"/>
        <v/>
      </c>
      <c r="D647" s="8"/>
      <c r="E647" s="22" t="str">
        <f t="shared" si="514"/>
        <v/>
      </c>
      <c r="F647" s="34" t="str">
        <f t="shared" si="535"/>
        <v/>
      </c>
      <c r="G647" s="8"/>
      <c r="H647" s="22" t="str">
        <f t="shared" si="515"/>
        <v/>
      </c>
      <c r="I647" s="34" t="str">
        <f t="shared" si="536"/>
        <v/>
      </c>
      <c r="J647" s="8"/>
      <c r="K647" s="22" t="str">
        <f t="shared" si="516"/>
        <v/>
      </c>
      <c r="L647" s="34" t="str">
        <f t="shared" si="537"/>
        <v/>
      </c>
      <c r="M647" s="8"/>
      <c r="N647" s="22" t="str">
        <f t="shared" si="517"/>
        <v/>
      </c>
      <c r="O647" s="34" t="str">
        <f t="shared" si="538"/>
        <v/>
      </c>
      <c r="P647" s="8"/>
      <c r="Q647" s="22" t="str">
        <f t="shared" si="518"/>
        <v/>
      </c>
      <c r="R647" s="34" t="str">
        <f t="shared" si="539"/>
        <v/>
      </c>
      <c r="S647" s="8"/>
      <c r="T647" s="22" t="str">
        <f t="shared" si="519"/>
        <v/>
      </c>
      <c r="U647" s="34" t="str">
        <f t="shared" si="540"/>
        <v/>
      </c>
      <c r="V647" s="8"/>
      <c r="W647" s="22" t="str">
        <f t="shared" si="520"/>
        <v/>
      </c>
      <c r="X647" s="34" t="str">
        <f t="shared" si="541"/>
        <v/>
      </c>
      <c r="Y647" s="8"/>
      <c r="Z647" s="22" t="str">
        <f t="shared" si="521"/>
        <v/>
      </c>
      <c r="AA647" s="34" t="str">
        <f t="shared" si="542"/>
        <v/>
      </c>
      <c r="AB647" s="8"/>
      <c r="AC647" s="22" t="str">
        <f t="shared" si="522"/>
        <v/>
      </c>
      <c r="AD647" s="34" t="str">
        <f t="shared" si="543"/>
        <v/>
      </c>
      <c r="AE647" s="8"/>
      <c r="AF647" s="22" t="str">
        <f t="shared" si="523"/>
        <v/>
      </c>
      <c r="AG647" s="34" t="str">
        <f t="shared" si="544"/>
        <v/>
      </c>
      <c r="AH647" s="8"/>
      <c r="AI647" s="22" t="str">
        <f t="shared" si="524"/>
        <v/>
      </c>
      <c r="AJ647" s="34" t="str">
        <f t="shared" si="545"/>
        <v/>
      </c>
      <c r="AK647" s="8"/>
      <c r="AL647" s="22" t="str">
        <f t="shared" si="525"/>
        <v/>
      </c>
      <c r="AM647" s="34" t="str">
        <f t="shared" si="546"/>
        <v/>
      </c>
      <c r="AN647" s="8"/>
      <c r="AO647" s="22" t="str">
        <f t="shared" si="526"/>
        <v/>
      </c>
      <c r="AP647" s="34" t="str">
        <f t="shared" si="547"/>
        <v/>
      </c>
      <c r="AQ647" s="8"/>
      <c r="AR647" s="22" t="str">
        <f t="shared" si="527"/>
        <v/>
      </c>
      <c r="AS647" s="34" t="str">
        <f t="shared" si="548"/>
        <v/>
      </c>
      <c r="AT647" s="8"/>
      <c r="AU647" s="22" t="str">
        <f t="shared" si="528"/>
        <v/>
      </c>
      <c r="AV647" s="34" t="str">
        <f t="shared" si="549"/>
        <v/>
      </c>
      <c r="AW647" s="8"/>
      <c r="AX647" s="22" t="str">
        <f t="shared" si="529"/>
        <v/>
      </c>
      <c r="AY647" s="34" t="str">
        <f t="shared" si="550"/>
        <v/>
      </c>
      <c r="AZ647" s="8"/>
      <c r="BA647" s="22" t="str">
        <f t="shared" si="530"/>
        <v/>
      </c>
      <c r="BB647" s="34" t="str">
        <f t="shared" si="551"/>
        <v/>
      </c>
      <c r="BC647" s="8"/>
      <c r="BD647" s="22" t="str">
        <f t="shared" si="531"/>
        <v/>
      </c>
      <c r="BE647" s="34" t="str">
        <f t="shared" si="552"/>
        <v/>
      </c>
      <c r="BF647" s="8"/>
      <c r="BG647" s="22" t="str">
        <f t="shared" si="532"/>
        <v/>
      </c>
      <c r="BH647" s="34" t="str">
        <f t="shared" si="553"/>
        <v/>
      </c>
      <c r="BI647" s="8"/>
      <c r="BJ647" s="22" t="str">
        <f t="shared" si="533"/>
        <v/>
      </c>
    </row>
    <row r="648" spans="1:62" ht="18" customHeight="1" x14ac:dyDescent="0.35">
      <c r="A648" s="68">
        <f>'Energy - Master'!A647</f>
        <v>46667</v>
      </c>
      <c r="B648" s="24" t="str">
        <f t="shared" si="513"/>
        <v>Oct-2027</v>
      </c>
      <c r="C648" s="34" t="str">
        <f t="shared" si="534"/>
        <v/>
      </c>
      <c r="D648" s="8"/>
      <c r="E648" s="22" t="str">
        <f t="shared" si="514"/>
        <v/>
      </c>
      <c r="F648" s="34" t="str">
        <f t="shared" si="535"/>
        <v/>
      </c>
      <c r="G648" s="8"/>
      <c r="H648" s="22" t="str">
        <f t="shared" si="515"/>
        <v/>
      </c>
      <c r="I648" s="34" t="str">
        <f t="shared" si="536"/>
        <v/>
      </c>
      <c r="J648" s="8"/>
      <c r="K648" s="22" t="str">
        <f t="shared" si="516"/>
        <v/>
      </c>
      <c r="L648" s="34" t="str">
        <f t="shared" si="537"/>
        <v/>
      </c>
      <c r="M648" s="8"/>
      <c r="N648" s="22" t="str">
        <f t="shared" si="517"/>
        <v/>
      </c>
      <c r="O648" s="34" t="str">
        <f t="shared" si="538"/>
        <v/>
      </c>
      <c r="P648" s="8"/>
      <c r="Q648" s="22" t="str">
        <f t="shared" si="518"/>
        <v/>
      </c>
      <c r="R648" s="34" t="str">
        <f t="shared" si="539"/>
        <v/>
      </c>
      <c r="S648" s="8"/>
      <c r="T648" s="22" t="str">
        <f t="shared" si="519"/>
        <v/>
      </c>
      <c r="U648" s="34" t="str">
        <f t="shared" si="540"/>
        <v/>
      </c>
      <c r="V648" s="8"/>
      <c r="W648" s="22" t="str">
        <f t="shared" si="520"/>
        <v/>
      </c>
      <c r="X648" s="34" t="str">
        <f t="shared" si="541"/>
        <v/>
      </c>
      <c r="Y648" s="8"/>
      <c r="Z648" s="22" t="str">
        <f t="shared" si="521"/>
        <v/>
      </c>
      <c r="AA648" s="34" t="str">
        <f t="shared" si="542"/>
        <v/>
      </c>
      <c r="AB648" s="8"/>
      <c r="AC648" s="22" t="str">
        <f t="shared" si="522"/>
        <v/>
      </c>
      <c r="AD648" s="34" t="str">
        <f t="shared" si="543"/>
        <v/>
      </c>
      <c r="AE648" s="8"/>
      <c r="AF648" s="22" t="str">
        <f t="shared" si="523"/>
        <v/>
      </c>
      <c r="AG648" s="34" t="str">
        <f t="shared" si="544"/>
        <v/>
      </c>
      <c r="AH648" s="8"/>
      <c r="AI648" s="22" t="str">
        <f t="shared" si="524"/>
        <v/>
      </c>
      <c r="AJ648" s="34" t="str">
        <f t="shared" si="545"/>
        <v/>
      </c>
      <c r="AK648" s="8"/>
      <c r="AL648" s="22" t="str">
        <f t="shared" si="525"/>
        <v/>
      </c>
      <c r="AM648" s="34" t="str">
        <f t="shared" si="546"/>
        <v/>
      </c>
      <c r="AN648" s="8"/>
      <c r="AO648" s="22" t="str">
        <f t="shared" si="526"/>
        <v/>
      </c>
      <c r="AP648" s="34" t="str">
        <f t="shared" si="547"/>
        <v/>
      </c>
      <c r="AQ648" s="8"/>
      <c r="AR648" s="22" t="str">
        <f t="shared" si="527"/>
        <v/>
      </c>
      <c r="AS648" s="34" t="str">
        <f t="shared" si="548"/>
        <v/>
      </c>
      <c r="AT648" s="8"/>
      <c r="AU648" s="22" t="str">
        <f t="shared" si="528"/>
        <v/>
      </c>
      <c r="AV648" s="34" t="str">
        <f t="shared" si="549"/>
        <v/>
      </c>
      <c r="AW648" s="8"/>
      <c r="AX648" s="22" t="str">
        <f t="shared" si="529"/>
        <v/>
      </c>
      <c r="AY648" s="34" t="str">
        <f t="shared" si="550"/>
        <v/>
      </c>
      <c r="AZ648" s="8"/>
      <c r="BA648" s="22" t="str">
        <f t="shared" si="530"/>
        <v/>
      </c>
      <c r="BB648" s="34" t="str">
        <f t="shared" si="551"/>
        <v/>
      </c>
      <c r="BC648" s="8"/>
      <c r="BD648" s="22" t="str">
        <f t="shared" si="531"/>
        <v/>
      </c>
      <c r="BE648" s="34" t="str">
        <f t="shared" si="552"/>
        <v/>
      </c>
      <c r="BF648" s="8"/>
      <c r="BG648" s="22" t="str">
        <f t="shared" si="532"/>
        <v/>
      </c>
      <c r="BH648" s="34" t="str">
        <f t="shared" si="553"/>
        <v/>
      </c>
      <c r="BI648" s="8"/>
      <c r="BJ648" s="22" t="str">
        <f t="shared" si="533"/>
        <v/>
      </c>
    </row>
    <row r="649" spans="1:62" ht="18" customHeight="1" x14ac:dyDescent="0.35">
      <c r="A649" s="68">
        <f>'Energy - Master'!A648</f>
        <v>46668</v>
      </c>
      <c r="B649" s="24" t="str">
        <f t="shared" si="513"/>
        <v>Oct-2027</v>
      </c>
      <c r="C649" s="34" t="str">
        <f t="shared" si="534"/>
        <v/>
      </c>
      <c r="D649" s="8"/>
      <c r="E649" s="22" t="str">
        <f t="shared" si="514"/>
        <v/>
      </c>
      <c r="F649" s="34" t="str">
        <f t="shared" si="535"/>
        <v/>
      </c>
      <c r="G649" s="8"/>
      <c r="H649" s="22" t="str">
        <f t="shared" si="515"/>
        <v/>
      </c>
      <c r="I649" s="34" t="str">
        <f t="shared" si="536"/>
        <v/>
      </c>
      <c r="J649" s="8"/>
      <c r="K649" s="22" t="str">
        <f t="shared" si="516"/>
        <v/>
      </c>
      <c r="L649" s="34" t="str">
        <f t="shared" si="537"/>
        <v/>
      </c>
      <c r="M649" s="8"/>
      <c r="N649" s="22" t="str">
        <f t="shared" si="517"/>
        <v/>
      </c>
      <c r="O649" s="34" t="str">
        <f t="shared" si="538"/>
        <v/>
      </c>
      <c r="P649" s="8"/>
      <c r="Q649" s="22" t="str">
        <f t="shared" si="518"/>
        <v/>
      </c>
      <c r="R649" s="34" t="str">
        <f t="shared" si="539"/>
        <v/>
      </c>
      <c r="S649" s="8"/>
      <c r="T649" s="22" t="str">
        <f t="shared" si="519"/>
        <v/>
      </c>
      <c r="U649" s="34" t="str">
        <f t="shared" si="540"/>
        <v/>
      </c>
      <c r="V649" s="8"/>
      <c r="W649" s="22" t="str">
        <f t="shared" si="520"/>
        <v/>
      </c>
      <c r="X649" s="34" t="str">
        <f t="shared" si="541"/>
        <v/>
      </c>
      <c r="Y649" s="8"/>
      <c r="Z649" s="22" t="str">
        <f t="shared" si="521"/>
        <v/>
      </c>
      <c r="AA649" s="34" t="str">
        <f t="shared" si="542"/>
        <v/>
      </c>
      <c r="AB649" s="8"/>
      <c r="AC649" s="22" t="str">
        <f t="shared" si="522"/>
        <v/>
      </c>
      <c r="AD649" s="34" t="str">
        <f t="shared" si="543"/>
        <v/>
      </c>
      <c r="AE649" s="8"/>
      <c r="AF649" s="22" t="str">
        <f t="shared" si="523"/>
        <v/>
      </c>
      <c r="AG649" s="34" t="str">
        <f t="shared" si="544"/>
        <v/>
      </c>
      <c r="AH649" s="8"/>
      <c r="AI649" s="22" t="str">
        <f t="shared" si="524"/>
        <v/>
      </c>
      <c r="AJ649" s="34" t="str">
        <f t="shared" si="545"/>
        <v/>
      </c>
      <c r="AK649" s="8"/>
      <c r="AL649" s="22" t="str">
        <f t="shared" si="525"/>
        <v/>
      </c>
      <c r="AM649" s="34" t="str">
        <f t="shared" si="546"/>
        <v/>
      </c>
      <c r="AN649" s="8"/>
      <c r="AO649" s="22" t="str">
        <f t="shared" si="526"/>
        <v/>
      </c>
      <c r="AP649" s="34" t="str">
        <f t="shared" si="547"/>
        <v/>
      </c>
      <c r="AQ649" s="8"/>
      <c r="AR649" s="22" t="str">
        <f t="shared" si="527"/>
        <v/>
      </c>
      <c r="AS649" s="34" t="str">
        <f t="shared" si="548"/>
        <v/>
      </c>
      <c r="AT649" s="8"/>
      <c r="AU649" s="22" t="str">
        <f t="shared" si="528"/>
        <v/>
      </c>
      <c r="AV649" s="34" t="str">
        <f t="shared" si="549"/>
        <v/>
      </c>
      <c r="AW649" s="8"/>
      <c r="AX649" s="22" t="str">
        <f t="shared" si="529"/>
        <v/>
      </c>
      <c r="AY649" s="34" t="str">
        <f t="shared" si="550"/>
        <v/>
      </c>
      <c r="AZ649" s="8"/>
      <c r="BA649" s="22" t="str">
        <f t="shared" si="530"/>
        <v/>
      </c>
      <c r="BB649" s="34" t="str">
        <f t="shared" si="551"/>
        <v/>
      </c>
      <c r="BC649" s="8"/>
      <c r="BD649" s="22" t="str">
        <f t="shared" si="531"/>
        <v/>
      </c>
      <c r="BE649" s="34" t="str">
        <f t="shared" si="552"/>
        <v/>
      </c>
      <c r="BF649" s="8"/>
      <c r="BG649" s="22" t="str">
        <f t="shared" si="532"/>
        <v/>
      </c>
      <c r="BH649" s="34" t="str">
        <f t="shared" si="553"/>
        <v/>
      </c>
      <c r="BI649" s="8"/>
      <c r="BJ649" s="22" t="str">
        <f t="shared" si="533"/>
        <v/>
      </c>
    </row>
    <row r="650" spans="1:62" ht="18" customHeight="1" x14ac:dyDescent="0.35">
      <c r="A650" s="68">
        <f>'Energy - Master'!A649</f>
        <v>46669</v>
      </c>
      <c r="B650" s="24" t="str">
        <f t="shared" si="513"/>
        <v>Oct-2027</v>
      </c>
      <c r="C650" s="34" t="str">
        <f t="shared" si="534"/>
        <v/>
      </c>
      <c r="D650" s="8"/>
      <c r="E650" s="22" t="str">
        <f t="shared" si="514"/>
        <v/>
      </c>
      <c r="F650" s="34" t="str">
        <f t="shared" si="535"/>
        <v/>
      </c>
      <c r="G650" s="8"/>
      <c r="H650" s="22" t="str">
        <f t="shared" si="515"/>
        <v/>
      </c>
      <c r="I650" s="34" t="str">
        <f t="shared" si="536"/>
        <v/>
      </c>
      <c r="J650" s="8"/>
      <c r="K650" s="22" t="str">
        <f t="shared" si="516"/>
        <v/>
      </c>
      <c r="L650" s="34" t="str">
        <f t="shared" si="537"/>
        <v/>
      </c>
      <c r="M650" s="8"/>
      <c r="N650" s="22" t="str">
        <f t="shared" si="517"/>
        <v/>
      </c>
      <c r="O650" s="34" t="str">
        <f t="shared" si="538"/>
        <v/>
      </c>
      <c r="P650" s="8"/>
      <c r="Q650" s="22" t="str">
        <f t="shared" si="518"/>
        <v/>
      </c>
      <c r="R650" s="34" t="str">
        <f t="shared" si="539"/>
        <v/>
      </c>
      <c r="S650" s="8"/>
      <c r="T650" s="22" t="str">
        <f t="shared" si="519"/>
        <v/>
      </c>
      <c r="U650" s="34" t="str">
        <f t="shared" si="540"/>
        <v/>
      </c>
      <c r="V650" s="8"/>
      <c r="W650" s="22" t="str">
        <f t="shared" si="520"/>
        <v/>
      </c>
      <c r="X650" s="34" t="str">
        <f t="shared" si="541"/>
        <v/>
      </c>
      <c r="Y650" s="8"/>
      <c r="Z650" s="22" t="str">
        <f t="shared" si="521"/>
        <v/>
      </c>
      <c r="AA650" s="34" t="str">
        <f t="shared" si="542"/>
        <v/>
      </c>
      <c r="AB650" s="8"/>
      <c r="AC650" s="22" t="str">
        <f t="shared" si="522"/>
        <v/>
      </c>
      <c r="AD650" s="34" t="str">
        <f t="shared" si="543"/>
        <v/>
      </c>
      <c r="AE650" s="8"/>
      <c r="AF650" s="22" t="str">
        <f t="shared" si="523"/>
        <v/>
      </c>
      <c r="AG650" s="34" t="str">
        <f t="shared" si="544"/>
        <v/>
      </c>
      <c r="AH650" s="8"/>
      <c r="AI650" s="22" t="str">
        <f t="shared" si="524"/>
        <v/>
      </c>
      <c r="AJ650" s="34" t="str">
        <f t="shared" si="545"/>
        <v/>
      </c>
      <c r="AK650" s="8"/>
      <c r="AL650" s="22" t="str">
        <f t="shared" si="525"/>
        <v/>
      </c>
      <c r="AM650" s="34" t="str">
        <f t="shared" si="546"/>
        <v/>
      </c>
      <c r="AN650" s="8"/>
      <c r="AO650" s="22" t="str">
        <f t="shared" si="526"/>
        <v/>
      </c>
      <c r="AP650" s="34" t="str">
        <f t="shared" si="547"/>
        <v/>
      </c>
      <c r="AQ650" s="8"/>
      <c r="AR650" s="22" t="str">
        <f t="shared" si="527"/>
        <v/>
      </c>
      <c r="AS650" s="34" t="str">
        <f t="shared" si="548"/>
        <v/>
      </c>
      <c r="AT650" s="8"/>
      <c r="AU650" s="22" t="str">
        <f t="shared" si="528"/>
        <v/>
      </c>
      <c r="AV650" s="34" t="str">
        <f t="shared" si="549"/>
        <v/>
      </c>
      <c r="AW650" s="8"/>
      <c r="AX650" s="22" t="str">
        <f t="shared" si="529"/>
        <v/>
      </c>
      <c r="AY650" s="34" t="str">
        <f t="shared" si="550"/>
        <v/>
      </c>
      <c r="AZ650" s="8"/>
      <c r="BA650" s="22" t="str">
        <f t="shared" si="530"/>
        <v/>
      </c>
      <c r="BB650" s="34" t="str">
        <f t="shared" si="551"/>
        <v/>
      </c>
      <c r="BC650" s="8"/>
      <c r="BD650" s="22" t="str">
        <f t="shared" si="531"/>
        <v/>
      </c>
      <c r="BE650" s="34" t="str">
        <f t="shared" si="552"/>
        <v/>
      </c>
      <c r="BF650" s="8"/>
      <c r="BG650" s="22" t="str">
        <f t="shared" si="532"/>
        <v/>
      </c>
      <c r="BH650" s="34" t="str">
        <f t="shared" si="553"/>
        <v/>
      </c>
      <c r="BI650" s="8"/>
      <c r="BJ650" s="22" t="str">
        <f t="shared" si="533"/>
        <v/>
      </c>
    </row>
    <row r="651" spans="1:62" ht="18" customHeight="1" x14ac:dyDescent="0.35">
      <c r="A651" s="68">
        <f>'Energy - Master'!A650</f>
        <v>46670</v>
      </c>
      <c r="B651" s="24" t="str">
        <f t="shared" si="513"/>
        <v>Oct-2027</v>
      </c>
      <c r="C651" s="34" t="str">
        <f t="shared" si="534"/>
        <v/>
      </c>
      <c r="D651" s="8"/>
      <c r="E651" s="22" t="str">
        <f t="shared" si="514"/>
        <v/>
      </c>
      <c r="F651" s="34" t="str">
        <f t="shared" si="535"/>
        <v/>
      </c>
      <c r="G651" s="8"/>
      <c r="H651" s="22" t="str">
        <f t="shared" si="515"/>
        <v/>
      </c>
      <c r="I651" s="34" t="str">
        <f t="shared" si="536"/>
        <v/>
      </c>
      <c r="J651" s="8"/>
      <c r="K651" s="22" t="str">
        <f t="shared" si="516"/>
        <v/>
      </c>
      <c r="L651" s="34" t="str">
        <f t="shared" si="537"/>
        <v/>
      </c>
      <c r="M651" s="8"/>
      <c r="N651" s="22" t="str">
        <f t="shared" si="517"/>
        <v/>
      </c>
      <c r="O651" s="34" t="str">
        <f t="shared" si="538"/>
        <v/>
      </c>
      <c r="P651" s="8"/>
      <c r="Q651" s="22" t="str">
        <f t="shared" si="518"/>
        <v/>
      </c>
      <c r="R651" s="34" t="str">
        <f t="shared" si="539"/>
        <v/>
      </c>
      <c r="S651" s="8"/>
      <c r="T651" s="22" t="str">
        <f t="shared" si="519"/>
        <v/>
      </c>
      <c r="U651" s="34" t="str">
        <f t="shared" si="540"/>
        <v/>
      </c>
      <c r="V651" s="8"/>
      <c r="W651" s="22" t="str">
        <f t="shared" si="520"/>
        <v/>
      </c>
      <c r="X651" s="34" t="str">
        <f t="shared" si="541"/>
        <v/>
      </c>
      <c r="Y651" s="8"/>
      <c r="Z651" s="22" t="str">
        <f t="shared" si="521"/>
        <v/>
      </c>
      <c r="AA651" s="34" t="str">
        <f t="shared" si="542"/>
        <v/>
      </c>
      <c r="AB651" s="8"/>
      <c r="AC651" s="22" t="str">
        <f t="shared" si="522"/>
        <v/>
      </c>
      <c r="AD651" s="34" t="str">
        <f t="shared" si="543"/>
        <v/>
      </c>
      <c r="AE651" s="8"/>
      <c r="AF651" s="22" t="str">
        <f t="shared" si="523"/>
        <v/>
      </c>
      <c r="AG651" s="34" t="str">
        <f t="shared" si="544"/>
        <v/>
      </c>
      <c r="AH651" s="8"/>
      <c r="AI651" s="22" t="str">
        <f t="shared" si="524"/>
        <v/>
      </c>
      <c r="AJ651" s="34" t="str">
        <f t="shared" si="545"/>
        <v/>
      </c>
      <c r="AK651" s="8"/>
      <c r="AL651" s="22" t="str">
        <f t="shared" si="525"/>
        <v/>
      </c>
      <c r="AM651" s="34" t="str">
        <f t="shared" si="546"/>
        <v/>
      </c>
      <c r="AN651" s="8"/>
      <c r="AO651" s="22" t="str">
        <f t="shared" si="526"/>
        <v/>
      </c>
      <c r="AP651" s="34" t="str">
        <f t="shared" si="547"/>
        <v/>
      </c>
      <c r="AQ651" s="8"/>
      <c r="AR651" s="22" t="str">
        <f t="shared" si="527"/>
        <v/>
      </c>
      <c r="AS651" s="34" t="str">
        <f t="shared" si="548"/>
        <v/>
      </c>
      <c r="AT651" s="8"/>
      <c r="AU651" s="22" t="str">
        <f t="shared" si="528"/>
        <v/>
      </c>
      <c r="AV651" s="34" t="str">
        <f t="shared" si="549"/>
        <v/>
      </c>
      <c r="AW651" s="8"/>
      <c r="AX651" s="22" t="str">
        <f t="shared" si="529"/>
        <v/>
      </c>
      <c r="AY651" s="34" t="str">
        <f t="shared" si="550"/>
        <v/>
      </c>
      <c r="AZ651" s="8"/>
      <c r="BA651" s="22" t="str">
        <f t="shared" si="530"/>
        <v/>
      </c>
      <c r="BB651" s="34" t="str">
        <f t="shared" si="551"/>
        <v/>
      </c>
      <c r="BC651" s="8"/>
      <c r="BD651" s="22" t="str">
        <f t="shared" si="531"/>
        <v/>
      </c>
      <c r="BE651" s="34" t="str">
        <f t="shared" si="552"/>
        <v/>
      </c>
      <c r="BF651" s="8"/>
      <c r="BG651" s="22" t="str">
        <f t="shared" si="532"/>
        <v/>
      </c>
      <c r="BH651" s="34" t="str">
        <f t="shared" si="553"/>
        <v/>
      </c>
      <c r="BI651" s="8"/>
      <c r="BJ651" s="22" t="str">
        <f t="shared" si="533"/>
        <v/>
      </c>
    </row>
    <row r="652" spans="1:62" ht="18" customHeight="1" x14ac:dyDescent="0.35">
      <c r="A652" s="68">
        <f>'Energy - Master'!A651</f>
        <v>46671</v>
      </c>
      <c r="B652" s="24" t="str">
        <f t="shared" si="513"/>
        <v>Oct-2027</v>
      </c>
      <c r="C652" s="34" t="str">
        <f t="shared" si="534"/>
        <v/>
      </c>
      <c r="D652" s="8"/>
      <c r="E652" s="22" t="str">
        <f t="shared" si="514"/>
        <v/>
      </c>
      <c r="F652" s="34" t="str">
        <f t="shared" si="535"/>
        <v/>
      </c>
      <c r="G652" s="8"/>
      <c r="H652" s="22" t="str">
        <f t="shared" si="515"/>
        <v/>
      </c>
      <c r="I652" s="34" t="str">
        <f t="shared" si="536"/>
        <v/>
      </c>
      <c r="J652" s="8"/>
      <c r="K652" s="22" t="str">
        <f t="shared" si="516"/>
        <v/>
      </c>
      <c r="L652" s="34" t="str">
        <f t="shared" si="537"/>
        <v/>
      </c>
      <c r="M652" s="8"/>
      <c r="N652" s="22" t="str">
        <f t="shared" si="517"/>
        <v/>
      </c>
      <c r="O652" s="34" t="str">
        <f t="shared" si="538"/>
        <v/>
      </c>
      <c r="P652" s="8"/>
      <c r="Q652" s="22" t="str">
        <f t="shared" si="518"/>
        <v/>
      </c>
      <c r="R652" s="34" t="str">
        <f t="shared" si="539"/>
        <v/>
      </c>
      <c r="S652" s="8"/>
      <c r="T652" s="22" t="str">
        <f t="shared" si="519"/>
        <v/>
      </c>
      <c r="U652" s="34" t="str">
        <f t="shared" si="540"/>
        <v/>
      </c>
      <c r="V652" s="8"/>
      <c r="W652" s="22" t="str">
        <f t="shared" si="520"/>
        <v/>
      </c>
      <c r="X652" s="34" t="str">
        <f t="shared" si="541"/>
        <v/>
      </c>
      <c r="Y652" s="8"/>
      <c r="Z652" s="22" t="str">
        <f t="shared" si="521"/>
        <v/>
      </c>
      <c r="AA652" s="34" t="str">
        <f t="shared" si="542"/>
        <v/>
      </c>
      <c r="AB652" s="8"/>
      <c r="AC652" s="22" t="str">
        <f t="shared" si="522"/>
        <v/>
      </c>
      <c r="AD652" s="34" t="str">
        <f t="shared" si="543"/>
        <v/>
      </c>
      <c r="AE652" s="8"/>
      <c r="AF652" s="22" t="str">
        <f t="shared" si="523"/>
        <v/>
      </c>
      <c r="AG652" s="34" t="str">
        <f t="shared" si="544"/>
        <v/>
      </c>
      <c r="AH652" s="8"/>
      <c r="AI652" s="22" t="str">
        <f t="shared" si="524"/>
        <v/>
      </c>
      <c r="AJ652" s="34" t="str">
        <f t="shared" si="545"/>
        <v/>
      </c>
      <c r="AK652" s="8"/>
      <c r="AL652" s="22" t="str">
        <f t="shared" si="525"/>
        <v/>
      </c>
      <c r="AM652" s="34" t="str">
        <f t="shared" si="546"/>
        <v/>
      </c>
      <c r="AN652" s="8"/>
      <c r="AO652" s="22" t="str">
        <f t="shared" si="526"/>
        <v/>
      </c>
      <c r="AP652" s="34" t="str">
        <f t="shared" si="547"/>
        <v/>
      </c>
      <c r="AQ652" s="8"/>
      <c r="AR652" s="22" t="str">
        <f t="shared" si="527"/>
        <v/>
      </c>
      <c r="AS652" s="34" t="str">
        <f t="shared" si="548"/>
        <v/>
      </c>
      <c r="AT652" s="8"/>
      <c r="AU652" s="22" t="str">
        <f t="shared" si="528"/>
        <v/>
      </c>
      <c r="AV652" s="34" t="str">
        <f t="shared" si="549"/>
        <v/>
      </c>
      <c r="AW652" s="8"/>
      <c r="AX652" s="22" t="str">
        <f t="shared" si="529"/>
        <v/>
      </c>
      <c r="AY652" s="34" t="str">
        <f t="shared" si="550"/>
        <v/>
      </c>
      <c r="AZ652" s="8"/>
      <c r="BA652" s="22" t="str">
        <f t="shared" si="530"/>
        <v/>
      </c>
      <c r="BB652" s="34" t="str">
        <f t="shared" si="551"/>
        <v/>
      </c>
      <c r="BC652" s="8"/>
      <c r="BD652" s="22" t="str">
        <f t="shared" si="531"/>
        <v/>
      </c>
      <c r="BE652" s="34" t="str">
        <f t="shared" si="552"/>
        <v/>
      </c>
      <c r="BF652" s="8"/>
      <c r="BG652" s="22" t="str">
        <f t="shared" si="532"/>
        <v/>
      </c>
      <c r="BH652" s="34" t="str">
        <f t="shared" si="553"/>
        <v/>
      </c>
      <c r="BI652" s="8"/>
      <c r="BJ652" s="22" t="str">
        <f t="shared" si="533"/>
        <v/>
      </c>
    </row>
    <row r="653" spans="1:62" ht="18" customHeight="1" x14ac:dyDescent="0.35">
      <c r="A653" s="68">
        <f>'Energy - Master'!A652</f>
        <v>46672</v>
      </c>
      <c r="B653" s="24" t="str">
        <f t="shared" si="513"/>
        <v>Oct-2027</v>
      </c>
      <c r="C653" s="34" t="str">
        <f t="shared" si="534"/>
        <v/>
      </c>
      <c r="D653" s="8"/>
      <c r="E653" s="22" t="str">
        <f t="shared" si="514"/>
        <v/>
      </c>
      <c r="F653" s="34" t="str">
        <f t="shared" si="535"/>
        <v/>
      </c>
      <c r="G653" s="8"/>
      <c r="H653" s="22" t="str">
        <f t="shared" si="515"/>
        <v/>
      </c>
      <c r="I653" s="34" t="str">
        <f t="shared" si="536"/>
        <v/>
      </c>
      <c r="J653" s="8"/>
      <c r="K653" s="22" t="str">
        <f t="shared" si="516"/>
        <v/>
      </c>
      <c r="L653" s="34" t="str">
        <f t="shared" si="537"/>
        <v/>
      </c>
      <c r="M653" s="8"/>
      <c r="N653" s="22" t="str">
        <f t="shared" si="517"/>
        <v/>
      </c>
      <c r="O653" s="34" t="str">
        <f t="shared" si="538"/>
        <v/>
      </c>
      <c r="P653" s="8"/>
      <c r="Q653" s="22" t="str">
        <f t="shared" si="518"/>
        <v/>
      </c>
      <c r="R653" s="34" t="str">
        <f t="shared" si="539"/>
        <v/>
      </c>
      <c r="S653" s="8"/>
      <c r="T653" s="22" t="str">
        <f t="shared" si="519"/>
        <v/>
      </c>
      <c r="U653" s="34" t="str">
        <f t="shared" si="540"/>
        <v/>
      </c>
      <c r="V653" s="8"/>
      <c r="W653" s="22" t="str">
        <f t="shared" si="520"/>
        <v/>
      </c>
      <c r="X653" s="34" t="str">
        <f t="shared" si="541"/>
        <v/>
      </c>
      <c r="Y653" s="8"/>
      <c r="Z653" s="22" t="str">
        <f t="shared" si="521"/>
        <v/>
      </c>
      <c r="AA653" s="34" t="str">
        <f t="shared" si="542"/>
        <v/>
      </c>
      <c r="AB653" s="8"/>
      <c r="AC653" s="22" t="str">
        <f t="shared" si="522"/>
        <v/>
      </c>
      <c r="AD653" s="34" t="str">
        <f t="shared" si="543"/>
        <v/>
      </c>
      <c r="AE653" s="8"/>
      <c r="AF653" s="22" t="str">
        <f t="shared" si="523"/>
        <v/>
      </c>
      <c r="AG653" s="34" t="str">
        <f t="shared" si="544"/>
        <v/>
      </c>
      <c r="AH653" s="8"/>
      <c r="AI653" s="22" t="str">
        <f t="shared" si="524"/>
        <v/>
      </c>
      <c r="AJ653" s="34" t="str">
        <f t="shared" si="545"/>
        <v/>
      </c>
      <c r="AK653" s="8"/>
      <c r="AL653" s="22" t="str">
        <f t="shared" si="525"/>
        <v/>
      </c>
      <c r="AM653" s="34" t="str">
        <f t="shared" si="546"/>
        <v/>
      </c>
      <c r="AN653" s="8"/>
      <c r="AO653" s="22" t="str">
        <f t="shared" si="526"/>
        <v/>
      </c>
      <c r="AP653" s="34" t="str">
        <f t="shared" si="547"/>
        <v/>
      </c>
      <c r="AQ653" s="8"/>
      <c r="AR653" s="22" t="str">
        <f t="shared" si="527"/>
        <v/>
      </c>
      <c r="AS653" s="34" t="str">
        <f t="shared" si="548"/>
        <v/>
      </c>
      <c r="AT653" s="8"/>
      <c r="AU653" s="22" t="str">
        <f t="shared" si="528"/>
        <v/>
      </c>
      <c r="AV653" s="34" t="str">
        <f t="shared" si="549"/>
        <v/>
      </c>
      <c r="AW653" s="8"/>
      <c r="AX653" s="22" t="str">
        <f t="shared" si="529"/>
        <v/>
      </c>
      <c r="AY653" s="34" t="str">
        <f t="shared" si="550"/>
        <v/>
      </c>
      <c r="AZ653" s="8"/>
      <c r="BA653" s="22" t="str">
        <f t="shared" si="530"/>
        <v/>
      </c>
      <c r="BB653" s="34" t="str">
        <f t="shared" si="551"/>
        <v/>
      </c>
      <c r="BC653" s="8"/>
      <c r="BD653" s="22" t="str">
        <f t="shared" si="531"/>
        <v/>
      </c>
      <c r="BE653" s="34" t="str">
        <f t="shared" si="552"/>
        <v/>
      </c>
      <c r="BF653" s="8"/>
      <c r="BG653" s="22" t="str">
        <f t="shared" si="532"/>
        <v/>
      </c>
      <c r="BH653" s="34" t="str">
        <f t="shared" si="553"/>
        <v/>
      </c>
      <c r="BI653" s="8"/>
      <c r="BJ653" s="22" t="str">
        <f t="shared" si="533"/>
        <v/>
      </c>
    </row>
    <row r="654" spans="1:62" ht="18" customHeight="1" x14ac:dyDescent="0.35">
      <c r="A654" s="68">
        <f>'Energy - Master'!A653</f>
        <v>46673</v>
      </c>
      <c r="B654" s="24" t="str">
        <f t="shared" si="513"/>
        <v>Oct-2027</v>
      </c>
      <c r="C654" s="34" t="str">
        <f t="shared" si="534"/>
        <v/>
      </c>
      <c r="D654" s="8"/>
      <c r="E654" s="22" t="str">
        <f t="shared" si="514"/>
        <v/>
      </c>
      <c r="F654" s="34" t="str">
        <f t="shared" si="535"/>
        <v/>
      </c>
      <c r="G654" s="8"/>
      <c r="H654" s="22" t="str">
        <f t="shared" si="515"/>
        <v/>
      </c>
      <c r="I654" s="34" t="str">
        <f t="shared" si="536"/>
        <v/>
      </c>
      <c r="J654" s="8"/>
      <c r="K654" s="22" t="str">
        <f t="shared" si="516"/>
        <v/>
      </c>
      <c r="L654" s="34" t="str">
        <f t="shared" si="537"/>
        <v/>
      </c>
      <c r="M654" s="8"/>
      <c r="N654" s="22" t="str">
        <f t="shared" si="517"/>
        <v/>
      </c>
      <c r="O654" s="34" t="str">
        <f t="shared" si="538"/>
        <v/>
      </c>
      <c r="P654" s="8"/>
      <c r="Q654" s="22" t="str">
        <f t="shared" si="518"/>
        <v/>
      </c>
      <c r="R654" s="34" t="str">
        <f t="shared" si="539"/>
        <v/>
      </c>
      <c r="S654" s="8"/>
      <c r="T654" s="22" t="str">
        <f t="shared" si="519"/>
        <v/>
      </c>
      <c r="U654" s="34" t="str">
        <f t="shared" si="540"/>
        <v/>
      </c>
      <c r="V654" s="8"/>
      <c r="W654" s="22" t="str">
        <f t="shared" si="520"/>
        <v/>
      </c>
      <c r="X654" s="34" t="str">
        <f t="shared" si="541"/>
        <v/>
      </c>
      <c r="Y654" s="8"/>
      <c r="Z654" s="22" t="str">
        <f t="shared" si="521"/>
        <v/>
      </c>
      <c r="AA654" s="34" t="str">
        <f t="shared" si="542"/>
        <v/>
      </c>
      <c r="AB654" s="8"/>
      <c r="AC654" s="22" t="str">
        <f t="shared" si="522"/>
        <v/>
      </c>
      <c r="AD654" s="34" t="str">
        <f t="shared" si="543"/>
        <v/>
      </c>
      <c r="AE654" s="8"/>
      <c r="AF654" s="22" t="str">
        <f t="shared" si="523"/>
        <v/>
      </c>
      <c r="AG654" s="34" t="str">
        <f t="shared" si="544"/>
        <v/>
      </c>
      <c r="AH654" s="8"/>
      <c r="AI654" s="22" t="str">
        <f t="shared" si="524"/>
        <v/>
      </c>
      <c r="AJ654" s="34" t="str">
        <f t="shared" si="545"/>
        <v/>
      </c>
      <c r="AK654" s="8"/>
      <c r="AL654" s="22" t="str">
        <f t="shared" si="525"/>
        <v/>
      </c>
      <c r="AM654" s="34" t="str">
        <f t="shared" si="546"/>
        <v/>
      </c>
      <c r="AN654" s="8"/>
      <c r="AO654" s="22" t="str">
        <f t="shared" si="526"/>
        <v/>
      </c>
      <c r="AP654" s="34" t="str">
        <f t="shared" si="547"/>
        <v/>
      </c>
      <c r="AQ654" s="8"/>
      <c r="AR654" s="22" t="str">
        <f t="shared" si="527"/>
        <v/>
      </c>
      <c r="AS654" s="34" t="str">
        <f t="shared" si="548"/>
        <v/>
      </c>
      <c r="AT654" s="8"/>
      <c r="AU654" s="22" t="str">
        <f t="shared" si="528"/>
        <v/>
      </c>
      <c r="AV654" s="34" t="str">
        <f t="shared" si="549"/>
        <v/>
      </c>
      <c r="AW654" s="8"/>
      <c r="AX654" s="22" t="str">
        <f t="shared" si="529"/>
        <v/>
      </c>
      <c r="AY654" s="34" t="str">
        <f t="shared" si="550"/>
        <v/>
      </c>
      <c r="AZ654" s="8"/>
      <c r="BA654" s="22" t="str">
        <f t="shared" si="530"/>
        <v/>
      </c>
      <c r="BB654" s="34" t="str">
        <f t="shared" si="551"/>
        <v/>
      </c>
      <c r="BC654" s="8"/>
      <c r="BD654" s="22" t="str">
        <f t="shared" si="531"/>
        <v/>
      </c>
      <c r="BE654" s="34" t="str">
        <f t="shared" si="552"/>
        <v/>
      </c>
      <c r="BF654" s="8"/>
      <c r="BG654" s="22" t="str">
        <f t="shared" si="532"/>
        <v/>
      </c>
      <c r="BH654" s="34" t="str">
        <f t="shared" si="553"/>
        <v/>
      </c>
      <c r="BI654" s="8"/>
      <c r="BJ654" s="22" t="str">
        <f t="shared" si="533"/>
        <v/>
      </c>
    </row>
    <row r="655" spans="1:62" ht="18" customHeight="1" x14ac:dyDescent="0.35">
      <c r="A655" s="68">
        <f>'Energy - Master'!A654</f>
        <v>46674</v>
      </c>
      <c r="B655" s="24" t="str">
        <f t="shared" si="513"/>
        <v>Oct-2027</v>
      </c>
      <c r="C655" s="34" t="str">
        <f t="shared" si="534"/>
        <v/>
      </c>
      <c r="D655" s="8"/>
      <c r="E655" s="22" t="str">
        <f t="shared" si="514"/>
        <v/>
      </c>
      <c r="F655" s="34" t="str">
        <f t="shared" si="535"/>
        <v/>
      </c>
      <c r="G655" s="8"/>
      <c r="H655" s="22" t="str">
        <f t="shared" si="515"/>
        <v/>
      </c>
      <c r="I655" s="34" t="str">
        <f t="shared" si="536"/>
        <v/>
      </c>
      <c r="J655" s="8"/>
      <c r="K655" s="22" t="str">
        <f t="shared" si="516"/>
        <v/>
      </c>
      <c r="L655" s="34" t="str">
        <f t="shared" si="537"/>
        <v/>
      </c>
      <c r="M655" s="8"/>
      <c r="N655" s="22" t="str">
        <f t="shared" si="517"/>
        <v/>
      </c>
      <c r="O655" s="34" t="str">
        <f t="shared" si="538"/>
        <v/>
      </c>
      <c r="P655" s="8"/>
      <c r="Q655" s="22" t="str">
        <f t="shared" si="518"/>
        <v/>
      </c>
      <c r="R655" s="34" t="str">
        <f t="shared" si="539"/>
        <v/>
      </c>
      <c r="S655" s="8"/>
      <c r="T655" s="22" t="str">
        <f t="shared" si="519"/>
        <v/>
      </c>
      <c r="U655" s="34" t="str">
        <f t="shared" si="540"/>
        <v/>
      </c>
      <c r="V655" s="8"/>
      <c r="W655" s="22" t="str">
        <f t="shared" si="520"/>
        <v/>
      </c>
      <c r="X655" s="34" t="str">
        <f t="shared" si="541"/>
        <v/>
      </c>
      <c r="Y655" s="8"/>
      <c r="Z655" s="22" t="str">
        <f t="shared" si="521"/>
        <v/>
      </c>
      <c r="AA655" s="34" t="str">
        <f t="shared" si="542"/>
        <v/>
      </c>
      <c r="AB655" s="8"/>
      <c r="AC655" s="22" t="str">
        <f t="shared" si="522"/>
        <v/>
      </c>
      <c r="AD655" s="34" t="str">
        <f t="shared" si="543"/>
        <v/>
      </c>
      <c r="AE655" s="8"/>
      <c r="AF655" s="22" t="str">
        <f t="shared" si="523"/>
        <v/>
      </c>
      <c r="AG655" s="34" t="str">
        <f t="shared" si="544"/>
        <v/>
      </c>
      <c r="AH655" s="8"/>
      <c r="AI655" s="22" t="str">
        <f t="shared" si="524"/>
        <v/>
      </c>
      <c r="AJ655" s="34" t="str">
        <f t="shared" si="545"/>
        <v/>
      </c>
      <c r="AK655" s="8"/>
      <c r="AL655" s="22" t="str">
        <f t="shared" si="525"/>
        <v/>
      </c>
      <c r="AM655" s="34" t="str">
        <f t="shared" si="546"/>
        <v/>
      </c>
      <c r="AN655" s="8"/>
      <c r="AO655" s="22" t="str">
        <f t="shared" si="526"/>
        <v/>
      </c>
      <c r="AP655" s="34" t="str">
        <f t="shared" si="547"/>
        <v/>
      </c>
      <c r="AQ655" s="8"/>
      <c r="AR655" s="22" t="str">
        <f t="shared" si="527"/>
        <v/>
      </c>
      <c r="AS655" s="34" t="str">
        <f t="shared" si="548"/>
        <v/>
      </c>
      <c r="AT655" s="8"/>
      <c r="AU655" s="22" t="str">
        <f t="shared" si="528"/>
        <v/>
      </c>
      <c r="AV655" s="34" t="str">
        <f t="shared" si="549"/>
        <v/>
      </c>
      <c r="AW655" s="8"/>
      <c r="AX655" s="22" t="str">
        <f t="shared" si="529"/>
        <v/>
      </c>
      <c r="AY655" s="34" t="str">
        <f t="shared" si="550"/>
        <v/>
      </c>
      <c r="AZ655" s="8"/>
      <c r="BA655" s="22" t="str">
        <f t="shared" si="530"/>
        <v/>
      </c>
      <c r="BB655" s="34" t="str">
        <f t="shared" si="551"/>
        <v/>
      </c>
      <c r="BC655" s="8"/>
      <c r="BD655" s="22" t="str">
        <f t="shared" si="531"/>
        <v/>
      </c>
      <c r="BE655" s="34" t="str">
        <f t="shared" si="552"/>
        <v/>
      </c>
      <c r="BF655" s="8"/>
      <c r="BG655" s="22" t="str">
        <f t="shared" si="532"/>
        <v/>
      </c>
      <c r="BH655" s="34" t="str">
        <f t="shared" si="553"/>
        <v/>
      </c>
      <c r="BI655" s="8"/>
      <c r="BJ655" s="22" t="str">
        <f t="shared" si="533"/>
        <v/>
      </c>
    </row>
    <row r="656" spans="1:62" ht="18" customHeight="1" x14ac:dyDescent="0.35">
      <c r="A656" s="68">
        <f>'Energy - Master'!A655</f>
        <v>46675</v>
      </c>
      <c r="B656" s="24" t="str">
        <f t="shared" si="513"/>
        <v>Oct-2027</v>
      </c>
      <c r="C656" s="34" t="str">
        <f t="shared" si="534"/>
        <v/>
      </c>
      <c r="D656" s="8"/>
      <c r="E656" s="22" t="str">
        <f t="shared" si="514"/>
        <v/>
      </c>
      <c r="F656" s="34" t="str">
        <f t="shared" si="535"/>
        <v/>
      </c>
      <c r="G656" s="8"/>
      <c r="H656" s="22" t="str">
        <f t="shared" si="515"/>
        <v/>
      </c>
      <c r="I656" s="34" t="str">
        <f t="shared" si="536"/>
        <v/>
      </c>
      <c r="J656" s="8"/>
      <c r="K656" s="22" t="str">
        <f t="shared" si="516"/>
        <v/>
      </c>
      <c r="L656" s="34" t="str">
        <f t="shared" si="537"/>
        <v/>
      </c>
      <c r="M656" s="8"/>
      <c r="N656" s="22" t="str">
        <f t="shared" si="517"/>
        <v/>
      </c>
      <c r="O656" s="34" t="str">
        <f t="shared" si="538"/>
        <v/>
      </c>
      <c r="P656" s="8"/>
      <c r="Q656" s="22" t="str">
        <f t="shared" si="518"/>
        <v/>
      </c>
      <c r="R656" s="34" t="str">
        <f t="shared" si="539"/>
        <v/>
      </c>
      <c r="S656" s="8"/>
      <c r="T656" s="22" t="str">
        <f t="shared" si="519"/>
        <v/>
      </c>
      <c r="U656" s="34" t="str">
        <f t="shared" si="540"/>
        <v/>
      </c>
      <c r="V656" s="8"/>
      <c r="W656" s="22" t="str">
        <f t="shared" si="520"/>
        <v/>
      </c>
      <c r="X656" s="34" t="str">
        <f t="shared" si="541"/>
        <v/>
      </c>
      <c r="Y656" s="8"/>
      <c r="Z656" s="22" t="str">
        <f t="shared" si="521"/>
        <v/>
      </c>
      <c r="AA656" s="34" t="str">
        <f t="shared" si="542"/>
        <v/>
      </c>
      <c r="AB656" s="8"/>
      <c r="AC656" s="22" t="str">
        <f t="shared" si="522"/>
        <v/>
      </c>
      <c r="AD656" s="34" t="str">
        <f t="shared" si="543"/>
        <v/>
      </c>
      <c r="AE656" s="8"/>
      <c r="AF656" s="22" t="str">
        <f t="shared" si="523"/>
        <v/>
      </c>
      <c r="AG656" s="34" t="str">
        <f t="shared" si="544"/>
        <v/>
      </c>
      <c r="AH656" s="8"/>
      <c r="AI656" s="22" t="str">
        <f t="shared" si="524"/>
        <v/>
      </c>
      <c r="AJ656" s="34" t="str">
        <f t="shared" si="545"/>
        <v/>
      </c>
      <c r="AK656" s="8"/>
      <c r="AL656" s="22" t="str">
        <f t="shared" si="525"/>
        <v/>
      </c>
      <c r="AM656" s="34" t="str">
        <f t="shared" si="546"/>
        <v/>
      </c>
      <c r="AN656" s="8"/>
      <c r="AO656" s="22" t="str">
        <f t="shared" si="526"/>
        <v/>
      </c>
      <c r="AP656" s="34" t="str">
        <f t="shared" si="547"/>
        <v/>
      </c>
      <c r="AQ656" s="8"/>
      <c r="AR656" s="22" t="str">
        <f t="shared" si="527"/>
        <v/>
      </c>
      <c r="AS656" s="34" t="str">
        <f t="shared" si="548"/>
        <v/>
      </c>
      <c r="AT656" s="8"/>
      <c r="AU656" s="22" t="str">
        <f t="shared" si="528"/>
        <v/>
      </c>
      <c r="AV656" s="34" t="str">
        <f t="shared" si="549"/>
        <v/>
      </c>
      <c r="AW656" s="8"/>
      <c r="AX656" s="22" t="str">
        <f t="shared" si="529"/>
        <v/>
      </c>
      <c r="AY656" s="34" t="str">
        <f t="shared" si="550"/>
        <v/>
      </c>
      <c r="AZ656" s="8"/>
      <c r="BA656" s="22" t="str">
        <f t="shared" si="530"/>
        <v/>
      </c>
      <c r="BB656" s="34" t="str">
        <f t="shared" si="551"/>
        <v/>
      </c>
      <c r="BC656" s="8"/>
      <c r="BD656" s="22" t="str">
        <f t="shared" si="531"/>
        <v/>
      </c>
      <c r="BE656" s="34" t="str">
        <f t="shared" si="552"/>
        <v/>
      </c>
      <c r="BF656" s="8"/>
      <c r="BG656" s="22" t="str">
        <f t="shared" si="532"/>
        <v/>
      </c>
      <c r="BH656" s="34" t="str">
        <f t="shared" si="553"/>
        <v/>
      </c>
      <c r="BI656" s="8"/>
      <c r="BJ656" s="22" t="str">
        <f t="shared" si="533"/>
        <v/>
      </c>
    </row>
    <row r="657" spans="1:62" ht="18" customHeight="1" x14ac:dyDescent="0.35">
      <c r="A657" s="68">
        <f>'Energy - Master'!A656</f>
        <v>46676</v>
      </c>
      <c r="B657" s="24" t="str">
        <f t="shared" si="513"/>
        <v>Oct-2027</v>
      </c>
      <c r="C657" s="34" t="str">
        <f t="shared" si="534"/>
        <v/>
      </c>
      <c r="D657" s="8"/>
      <c r="E657" s="22" t="str">
        <f t="shared" si="514"/>
        <v/>
      </c>
      <c r="F657" s="34" t="str">
        <f t="shared" si="535"/>
        <v/>
      </c>
      <c r="G657" s="8"/>
      <c r="H657" s="22" t="str">
        <f t="shared" si="515"/>
        <v/>
      </c>
      <c r="I657" s="34" t="str">
        <f t="shared" si="536"/>
        <v/>
      </c>
      <c r="J657" s="8"/>
      <c r="K657" s="22" t="str">
        <f t="shared" si="516"/>
        <v/>
      </c>
      <c r="L657" s="34" t="str">
        <f t="shared" si="537"/>
        <v/>
      </c>
      <c r="M657" s="8"/>
      <c r="N657" s="22" t="str">
        <f t="shared" si="517"/>
        <v/>
      </c>
      <c r="O657" s="34" t="str">
        <f t="shared" si="538"/>
        <v/>
      </c>
      <c r="P657" s="8"/>
      <c r="Q657" s="22" t="str">
        <f t="shared" si="518"/>
        <v/>
      </c>
      <c r="R657" s="34" t="str">
        <f t="shared" si="539"/>
        <v/>
      </c>
      <c r="S657" s="8"/>
      <c r="T657" s="22" t="str">
        <f t="shared" si="519"/>
        <v/>
      </c>
      <c r="U657" s="34" t="str">
        <f t="shared" si="540"/>
        <v/>
      </c>
      <c r="V657" s="8"/>
      <c r="W657" s="22" t="str">
        <f t="shared" si="520"/>
        <v/>
      </c>
      <c r="X657" s="34" t="str">
        <f t="shared" si="541"/>
        <v/>
      </c>
      <c r="Y657" s="8"/>
      <c r="Z657" s="22" t="str">
        <f t="shared" si="521"/>
        <v/>
      </c>
      <c r="AA657" s="34" t="str">
        <f t="shared" si="542"/>
        <v/>
      </c>
      <c r="AB657" s="8"/>
      <c r="AC657" s="22" t="str">
        <f t="shared" si="522"/>
        <v/>
      </c>
      <c r="AD657" s="34" t="str">
        <f t="shared" si="543"/>
        <v/>
      </c>
      <c r="AE657" s="8"/>
      <c r="AF657" s="22" t="str">
        <f t="shared" si="523"/>
        <v/>
      </c>
      <c r="AG657" s="34" t="str">
        <f t="shared" si="544"/>
        <v/>
      </c>
      <c r="AH657" s="8"/>
      <c r="AI657" s="22" t="str">
        <f t="shared" si="524"/>
        <v/>
      </c>
      <c r="AJ657" s="34" t="str">
        <f t="shared" si="545"/>
        <v/>
      </c>
      <c r="AK657" s="8"/>
      <c r="AL657" s="22" t="str">
        <f t="shared" si="525"/>
        <v/>
      </c>
      <c r="AM657" s="34" t="str">
        <f t="shared" si="546"/>
        <v/>
      </c>
      <c r="AN657" s="8"/>
      <c r="AO657" s="22" t="str">
        <f t="shared" si="526"/>
        <v/>
      </c>
      <c r="AP657" s="34" t="str">
        <f t="shared" si="547"/>
        <v/>
      </c>
      <c r="AQ657" s="8"/>
      <c r="AR657" s="22" t="str">
        <f t="shared" si="527"/>
        <v/>
      </c>
      <c r="AS657" s="34" t="str">
        <f t="shared" si="548"/>
        <v/>
      </c>
      <c r="AT657" s="8"/>
      <c r="AU657" s="22" t="str">
        <f t="shared" si="528"/>
        <v/>
      </c>
      <c r="AV657" s="34" t="str">
        <f t="shared" si="549"/>
        <v/>
      </c>
      <c r="AW657" s="8"/>
      <c r="AX657" s="22" t="str">
        <f t="shared" si="529"/>
        <v/>
      </c>
      <c r="AY657" s="34" t="str">
        <f t="shared" si="550"/>
        <v/>
      </c>
      <c r="AZ657" s="8"/>
      <c r="BA657" s="22" t="str">
        <f t="shared" si="530"/>
        <v/>
      </c>
      <c r="BB657" s="34" t="str">
        <f t="shared" si="551"/>
        <v/>
      </c>
      <c r="BC657" s="8"/>
      <c r="BD657" s="22" t="str">
        <f t="shared" si="531"/>
        <v/>
      </c>
      <c r="BE657" s="34" t="str">
        <f t="shared" si="552"/>
        <v/>
      </c>
      <c r="BF657" s="8"/>
      <c r="BG657" s="22" t="str">
        <f t="shared" si="532"/>
        <v/>
      </c>
      <c r="BH657" s="34" t="str">
        <f t="shared" si="553"/>
        <v/>
      </c>
      <c r="BI657" s="8"/>
      <c r="BJ657" s="22" t="str">
        <f t="shared" si="533"/>
        <v/>
      </c>
    </row>
    <row r="658" spans="1:62" ht="18" customHeight="1" x14ac:dyDescent="0.35">
      <c r="A658" s="68">
        <f>'Energy - Master'!A657</f>
        <v>46677</v>
      </c>
      <c r="B658" s="24" t="str">
        <f t="shared" si="513"/>
        <v>Oct-2027</v>
      </c>
      <c r="C658" s="34" t="str">
        <f t="shared" si="534"/>
        <v/>
      </c>
      <c r="D658" s="8"/>
      <c r="E658" s="22" t="str">
        <f t="shared" si="514"/>
        <v/>
      </c>
      <c r="F658" s="34" t="str">
        <f t="shared" si="535"/>
        <v/>
      </c>
      <c r="G658" s="8"/>
      <c r="H658" s="22" t="str">
        <f t="shared" si="515"/>
        <v/>
      </c>
      <c r="I658" s="34" t="str">
        <f t="shared" si="536"/>
        <v/>
      </c>
      <c r="J658" s="8"/>
      <c r="K658" s="22" t="str">
        <f t="shared" si="516"/>
        <v/>
      </c>
      <c r="L658" s="34" t="str">
        <f t="shared" si="537"/>
        <v/>
      </c>
      <c r="M658" s="8"/>
      <c r="N658" s="22" t="str">
        <f t="shared" si="517"/>
        <v/>
      </c>
      <c r="O658" s="34" t="str">
        <f t="shared" si="538"/>
        <v/>
      </c>
      <c r="P658" s="8"/>
      <c r="Q658" s="22" t="str">
        <f t="shared" si="518"/>
        <v/>
      </c>
      <c r="R658" s="34" t="str">
        <f t="shared" si="539"/>
        <v/>
      </c>
      <c r="S658" s="8"/>
      <c r="T658" s="22" t="str">
        <f t="shared" si="519"/>
        <v/>
      </c>
      <c r="U658" s="34" t="str">
        <f t="shared" si="540"/>
        <v/>
      </c>
      <c r="V658" s="8"/>
      <c r="W658" s="22" t="str">
        <f t="shared" si="520"/>
        <v/>
      </c>
      <c r="X658" s="34" t="str">
        <f t="shared" si="541"/>
        <v/>
      </c>
      <c r="Y658" s="8"/>
      <c r="Z658" s="22" t="str">
        <f t="shared" si="521"/>
        <v/>
      </c>
      <c r="AA658" s="34" t="str">
        <f t="shared" si="542"/>
        <v/>
      </c>
      <c r="AB658" s="8"/>
      <c r="AC658" s="22" t="str">
        <f t="shared" si="522"/>
        <v/>
      </c>
      <c r="AD658" s="34" t="str">
        <f t="shared" si="543"/>
        <v/>
      </c>
      <c r="AE658" s="8"/>
      <c r="AF658" s="22" t="str">
        <f t="shared" si="523"/>
        <v/>
      </c>
      <c r="AG658" s="34" t="str">
        <f t="shared" si="544"/>
        <v/>
      </c>
      <c r="AH658" s="8"/>
      <c r="AI658" s="22" t="str">
        <f t="shared" si="524"/>
        <v/>
      </c>
      <c r="AJ658" s="34" t="str">
        <f t="shared" si="545"/>
        <v/>
      </c>
      <c r="AK658" s="8"/>
      <c r="AL658" s="22" t="str">
        <f t="shared" si="525"/>
        <v/>
      </c>
      <c r="AM658" s="34" t="str">
        <f t="shared" si="546"/>
        <v/>
      </c>
      <c r="AN658" s="8"/>
      <c r="AO658" s="22" t="str">
        <f t="shared" si="526"/>
        <v/>
      </c>
      <c r="AP658" s="34" t="str">
        <f t="shared" si="547"/>
        <v/>
      </c>
      <c r="AQ658" s="8"/>
      <c r="AR658" s="22" t="str">
        <f t="shared" si="527"/>
        <v/>
      </c>
      <c r="AS658" s="34" t="str">
        <f t="shared" si="548"/>
        <v/>
      </c>
      <c r="AT658" s="8"/>
      <c r="AU658" s="22" t="str">
        <f t="shared" si="528"/>
        <v/>
      </c>
      <c r="AV658" s="34" t="str">
        <f t="shared" si="549"/>
        <v/>
      </c>
      <c r="AW658" s="8"/>
      <c r="AX658" s="22" t="str">
        <f t="shared" si="529"/>
        <v/>
      </c>
      <c r="AY658" s="34" t="str">
        <f t="shared" si="550"/>
        <v/>
      </c>
      <c r="AZ658" s="8"/>
      <c r="BA658" s="22" t="str">
        <f t="shared" si="530"/>
        <v/>
      </c>
      <c r="BB658" s="34" t="str">
        <f t="shared" si="551"/>
        <v/>
      </c>
      <c r="BC658" s="8"/>
      <c r="BD658" s="22" t="str">
        <f t="shared" si="531"/>
        <v/>
      </c>
      <c r="BE658" s="34" t="str">
        <f t="shared" si="552"/>
        <v/>
      </c>
      <c r="BF658" s="8"/>
      <c r="BG658" s="22" t="str">
        <f t="shared" si="532"/>
        <v/>
      </c>
      <c r="BH658" s="34" t="str">
        <f t="shared" si="553"/>
        <v/>
      </c>
      <c r="BI658" s="8"/>
      <c r="BJ658" s="22" t="str">
        <f t="shared" si="533"/>
        <v/>
      </c>
    </row>
    <row r="659" spans="1:62" ht="18" customHeight="1" x14ac:dyDescent="0.35">
      <c r="A659" s="68">
        <f>'Energy - Master'!A658</f>
        <v>46678</v>
      </c>
      <c r="B659" s="24" t="str">
        <f t="shared" si="513"/>
        <v>Oct-2027</v>
      </c>
      <c r="C659" s="34" t="str">
        <f t="shared" si="534"/>
        <v/>
      </c>
      <c r="D659" s="8"/>
      <c r="E659" s="22" t="str">
        <f t="shared" si="514"/>
        <v/>
      </c>
      <c r="F659" s="34" t="str">
        <f t="shared" si="535"/>
        <v/>
      </c>
      <c r="G659" s="8"/>
      <c r="H659" s="22" t="str">
        <f t="shared" si="515"/>
        <v/>
      </c>
      <c r="I659" s="34" t="str">
        <f t="shared" si="536"/>
        <v/>
      </c>
      <c r="J659" s="8"/>
      <c r="K659" s="22" t="str">
        <f t="shared" si="516"/>
        <v/>
      </c>
      <c r="L659" s="34" t="str">
        <f t="shared" si="537"/>
        <v/>
      </c>
      <c r="M659" s="8"/>
      <c r="N659" s="22" t="str">
        <f t="shared" si="517"/>
        <v/>
      </c>
      <c r="O659" s="34" t="str">
        <f t="shared" si="538"/>
        <v/>
      </c>
      <c r="P659" s="8"/>
      <c r="Q659" s="22" t="str">
        <f t="shared" si="518"/>
        <v/>
      </c>
      <c r="R659" s="34" t="str">
        <f t="shared" si="539"/>
        <v/>
      </c>
      <c r="S659" s="8"/>
      <c r="T659" s="22" t="str">
        <f t="shared" si="519"/>
        <v/>
      </c>
      <c r="U659" s="34" t="str">
        <f t="shared" si="540"/>
        <v/>
      </c>
      <c r="V659" s="8"/>
      <c r="W659" s="22" t="str">
        <f t="shared" si="520"/>
        <v/>
      </c>
      <c r="X659" s="34" t="str">
        <f t="shared" si="541"/>
        <v/>
      </c>
      <c r="Y659" s="8"/>
      <c r="Z659" s="22" t="str">
        <f t="shared" si="521"/>
        <v/>
      </c>
      <c r="AA659" s="34" t="str">
        <f t="shared" si="542"/>
        <v/>
      </c>
      <c r="AB659" s="8"/>
      <c r="AC659" s="22" t="str">
        <f t="shared" si="522"/>
        <v/>
      </c>
      <c r="AD659" s="34" t="str">
        <f t="shared" si="543"/>
        <v/>
      </c>
      <c r="AE659" s="8"/>
      <c r="AF659" s="22" t="str">
        <f t="shared" si="523"/>
        <v/>
      </c>
      <c r="AG659" s="34" t="str">
        <f t="shared" si="544"/>
        <v/>
      </c>
      <c r="AH659" s="8"/>
      <c r="AI659" s="22" t="str">
        <f t="shared" si="524"/>
        <v/>
      </c>
      <c r="AJ659" s="34" t="str">
        <f t="shared" si="545"/>
        <v/>
      </c>
      <c r="AK659" s="8"/>
      <c r="AL659" s="22" t="str">
        <f t="shared" si="525"/>
        <v/>
      </c>
      <c r="AM659" s="34" t="str">
        <f t="shared" si="546"/>
        <v/>
      </c>
      <c r="AN659" s="8"/>
      <c r="AO659" s="22" t="str">
        <f t="shared" si="526"/>
        <v/>
      </c>
      <c r="AP659" s="34" t="str">
        <f t="shared" si="547"/>
        <v/>
      </c>
      <c r="AQ659" s="8"/>
      <c r="AR659" s="22" t="str">
        <f t="shared" si="527"/>
        <v/>
      </c>
      <c r="AS659" s="34" t="str">
        <f t="shared" si="548"/>
        <v/>
      </c>
      <c r="AT659" s="8"/>
      <c r="AU659" s="22" t="str">
        <f t="shared" si="528"/>
        <v/>
      </c>
      <c r="AV659" s="34" t="str">
        <f t="shared" si="549"/>
        <v/>
      </c>
      <c r="AW659" s="8"/>
      <c r="AX659" s="22" t="str">
        <f t="shared" si="529"/>
        <v/>
      </c>
      <c r="AY659" s="34" t="str">
        <f t="shared" si="550"/>
        <v/>
      </c>
      <c r="AZ659" s="8"/>
      <c r="BA659" s="22" t="str">
        <f t="shared" si="530"/>
        <v/>
      </c>
      <c r="BB659" s="34" t="str">
        <f t="shared" si="551"/>
        <v/>
      </c>
      <c r="BC659" s="8"/>
      <c r="BD659" s="22" t="str">
        <f t="shared" si="531"/>
        <v/>
      </c>
      <c r="BE659" s="34" t="str">
        <f t="shared" si="552"/>
        <v/>
      </c>
      <c r="BF659" s="8"/>
      <c r="BG659" s="22" t="str">
        <f t="shared" si="532"/>
        <v/>
      </c>
      <c r="BH659" s="34" t="str">
        <f t="shared" si="553"/>
        <v/>
      </c>
      <c r="BI659" s="8"/>
      <c r="BJ659" s="22" t="str">
        <f t="shared" si="533"/>
        <v/>
      </c>
    </row>
    <row r="660" spans="1:62" ht="18" customHeight="1" x14ac:dyDescent="0.35">
      <c r="A660" s="68">
        <f>'Energy - Master'!A659</f>
        <v>46679</v>
      </c>
      <c r="B660" s="24" t="str">
        <f t="shared" si="513"/>
        <v>Oct-2027</v>
      </c>
      <c r="C660" s="34" t="str">
        <f t="shared" si="534"/>
        <v/>
      </c>
      <c r="D660" s="8"/>
      <c r="E660" s="22" t="str">
        <f t="shared" si="514"/>
        <v/>
      </c>
      <c r="F660" s="34" t="str">
        <f t="shared" si="535"/>
        <v/>
      </c>
      <c r="G660" s="8"/>
      <c r="H660" s="22" t="str">
        <f t="shared" si="515"/>
        <v/>
      </c>
      <c r="I660" s="34" t="str">
        <f t="shared" si="536"/>
        <v/>
      </c>
      <c r="J660" s="8"/>
      <c r="K660" s="22" t="str">
        <f t="shared" si="516"/>
        <v/>
      </c>
      <c r="L660" s="34" t="str">
        <f t="shared" si="537"/>
        <v/>
      </c>
      <c r="M660" s="8"/>
      <c r="N660" s="22" t="str">
        <f t="shared" si="517"/>
        <v/>
      </c>
      <c r="O660" s="34" t="str">
        <f t="shared" si="538"/>
        <v/>
      </c>
      <c r="P660" s="8"/>
      <c r="Q660" s="22" t="str">
        <f t="shared" si="518"/>
        <v/>
      </c>
      <c r="R660" s="34" t="str">
        <f t="shared" si="539"/>
        <v/>
      </c>
      <c r="S660" s="8"/>
      <c r="T660" s="22" t="str">
        <f t="shared" si="519"/>
        <v/>
      </c>
      <c r="U660" s="34" t="str">
        <f t="shared" si="540"/>
        <v/>
      </c>
      <c r="V660" s="8"/>
      <c r="W660" s="22" t="str">
        <f t="shared" si="520"/>
        <v/>
      </c>
      <c r="X660" s="34" t="str">
        <f t="shared" si="541"/>
        <v/>
      </c>
      <c r="Y660" s="8"/>
      <c r="Z660" s="22" t="str">
        <f t="shared" si="521"/>
        <v/>
      </c>
      <c r="AA660" s="34" t="str">
        <f t="shared" si="542"/>
        <v/>
      </c>
      <c r="AB660" s="8"/>
      <c r="AC660" s="22" t="str">
        <f t="shared" si="522"/>
        <v/>
      </c>
      <c r="AD660" s="34" t="str">
        <f t="shared" si="543"/>
        <v/>
      </c>
      <c r="AE660" s="8"/>
      <c r="AF660" s="22" t="str">
        <f t="shared" si="523"/>
        <v/>
      </c>
      <c r="AG660" s="34" t="str">
        <f t="shared" si="544"/>
        <v/>
      </c>
      <c r="AH660" s="8"/>
      <c r="AI660" s="22" t="str">
        <f t="shared" si="524"/>
        <v/>
      </c>
      <c r="AJ660" s="34" t="str">
        <f t="shared" si="545"/>
        <v/>
      </c>
      <c r="AK660" s="8"/>
      <c r="AL660" s="22" t="str">
        <f t="shared" si="525"/>
        <v/>
      </c>
      <c r="AM660" s="34" t="str">
        <f t="shared" si="546"/>
        <v/>
      </c>
      <c r="AN660" s="8"/>
      <c r="AO660" s="22" t="str">
        <f t="shared" si="526"/>
        <v/>
      </c>
      <c r="AP660" s="34" t="str">
        <f t="shared" si="547"/>
        <v/>
      </c>
      <c r="AQ660" s="8"/>
      <c r="AR660" s="22" t="str">
        <f t="shared" si="527"/>
        <v/>
      </c>
      <c r="AS660" s="34" t="str">
        <f t="shared" si="548"/>
        <v/>
      </c>
      <c r="AT660" s="8"/>
      <c r="AU660" s="22" t="str">
        <f t="shared" si="528"/>
        <v/>
      </c>
      <c r="AV660" s="34" t="str">
        <f t="shared" si="549"/>
        <v/>
      </c>
      <c r="AW660" s="8"/>
      <c r="AX660" s="22" t="str">
        <f t="shared" si="529"/>
        <v/>
      </c>
      <c r="AY660" s="34" t="str">
        <f t="shared" si="550"/>
        <v/>
      </c>
      <c r="AZ660" s="8"/>
      <c r="BA660" s="22" t="str">
        <f t="shared" si="530"/>
        <v/>
      </c>
      <c r="BB660" s="34" t="str">
        <f t="shared" si="551"/>
        <v/>
      </c>
      <c r="BC660" s="8"/>
      <c r="BD660" s="22" t="str">
        <f t="shared" si="531"/>
        <v/>
      </c>
      <c r="BE660" s="34" t="str">
        <f t="shared" si="552"/>
        <v/>
      </c>
      <c r="BF660" s="8"/>
      <c r="BG660" s="22" t="str">
        <f t="shared" si="532"/>
        <v/>
      </c>
      <c r="BH660" s="34" t="str">
        <f t="shared" si="553"/>
        <v/>
      </c>
      <c r="BI660" s="8"/>
      <c r="BJ660" s="22" t="str">
        <f t="shared" si="533"/>
        <v/>
      </c>
    </row>
    <row r="661" spans="1:62" ht="18" customHeight="1" x14ac:dyDescent="0.35">
      <c r="A661" s="68">
        <f>'Energy - Master'!A660</f>
        <v>46680</v>
      </c>
      <c r="B661" s="24" t="str">
        <f t="shared" si="513"/>
        <v>Oct-2027</v>
      </c>
      <c r="C661" s="34" t="str">
        <f t="shared" si="534"/>
        <v/>
      </c>
      <c r="D661" s="8"/>
      <c r="E661" s="22" t="str">
        <f t="shared" si="514"/>
        <v/>
      </c>
      <c r="F661" s="34" t="str">
        <f t="shared" si="535"/>
        <v/>
      </c>
      <c r="G661" s="8"/>
      <c r="H661" s="22" t="str">
        <f t="shared" si="515"/>
        <v/>
      </c>
      <c r="I661" s="34" t="str">
        <f t="shared" si="536"/>
        <v/>
      </c>
      <c r="J661" s="8"/>
      <c r="K661" s="22" t="str">
        <f t="shared" si="516"/>
        <v/>
      </c>
      <c r="L661" s="34" t="str">
        <f t="shared" si="537"/>
        <v/>
      </c>
      <c r="M661" s="8"/>
      <c r="N661" s="22" t="str">
        <f t="shared" si="517"/>
        <v/>
      </c>
      <c r="O661" s="34" t="str">
        <f t="shared" si="538"/>
        <v/>
      </c>
      <c r="P661" s="8"/>
      <c r="Q661" s="22" t="str">
        <f t="shared" si="518"/>
        <v/>
      </c>
      <c r="R661" s="34" t="str">
        <f t="shared" si="539"/>
        <v/>
      </c>
      <c r="S661" s="8"/>
      <c r="T661" s="22" t="str">
        <f t="shared" si="519"/>
        <v/>
      </c>
      <c r="U661" s="34" t="str">
        <f t="shared" si="540"/>
        <v/>
      </c>
      <c r="V661" s="8"/>
      <c r="W661" s="22" t="str">
        <f t="shared" si="520"/>
        <v/>
      </c>
      <c r="X661" s="34" t="str">
        <f t="shared" si="541"/>
        <v/>
      </c>
      <c r="Y661" s="8"/>
      <c r="Z661" s="22" t="str">
        <f t="shared" si="521"/>
        <v/>
      </c>
      <c r="AA661" s="34" t="str">
        <f t="shared" si="542"/>
        <v/>
      </c>
      <c r="AB661" s="8"/>
      <c r="AC661" s="22" t="str">
        <f t="shared" si="522"/>
        <v/>
      </c>
      <c r="AD661" s="34" t="str">
        <f t="shared" si="543"/>
        <v/>
      </c>
      <c r="AE661" s="8"/>
      <c r="AF661" s="22" t="str">
        <f t="shared" si="523"/>
        <v/>
      </c>
      <c r="AG661" s="34" t="str">
        <f t="shared" si="544"/>
        <v/>
      </c>
      <c r="AH661" s="8"/>
      <c r="AI661" s="22" t="str">
        <f t="shared" si="524"/>
        <v/>
      </c>
      <c r="AJ661" s="34" t="str">
        <f t="shared" si="545"/>
        <v/>
      </c>
      <c r="AK661" s="8"/>
      <c r="AL661" s="22" t="str">
        <f t="shared" si="525"/>
        <v/>
      </c>
      <c r="AM661" s="34" t="str">
        <f t="shared" si="546"/>
        <v/>
      </c>
      <c r="AN661" s="8"/>
      <c r="AO661" s="22" t="str">
        <f t="shared" si="526"/>
        <v/>
      </c>
      <c r="AP661" s="34" t="str">
        <f t="shared" si="547"/>
        <v/>
      </c>
      <c r="AQ661" s="8"/>
      <c r="AR661" s="22" t="str">
        <f t="shared" si="527"/>
        <v/>
      </c>
      <c r="AS661" s="34" t="str">
        <f t="shared" si="548"/>
        <v/>
      </c>
      <c r="AT661" s="8"/>
      <c r="AU661" s="22" t="str">
        <f t="shared" si="528"/>
        <v/>
      </c>
      <c r="AV661" s="34" t="str">
        <f t="shared" si="549"/>
        <v/>
      </c>
      <c r="AW661" s="8"/>
      <c r="AX661" s="22" t="str">
        <f t="shared" si="529"/>
        <v/>
      </c>
      <c r="AY661" s="34" t="str">
        <f t="shared" si="550"/>
        <v/>
      </c>
      <c r="AZ661" s="8"/>
      <c r="BA661" s="22" t="str">
        <f t="shared" si="530"/>
        <v/>
      </c>
      <c r="BB661" s="34" t="str">
        <f t="shared" si="551"/>
        <v/>
      </c>
      <c r="BC661" s="8"/>
      <c r="BD661" s="22" t="str">
        <f t="shared" si="531"/>
        <v/>
      </c>
      <c r="BE661" s="34" t="str">
        <f t="shared" si="552"/>
        <v/>
      </c>
      <c r="BF661" s="8"/>
      <c r="BG661" s="22" t="str">
        <f t="shared" si="532"/>
        <v/>
      </c>
      <c r="BH661" s="34" t="str">
        <f t="shared" si="553"/>
        <v/>
      </c>
      <c r="BI661" s="8"/>
      <c r="BJ661" s="22" t="str">
        <f t="shared" si="533"/>
        <v/>
      </c>
    </row>
    <row r="662" spans="1:62" ht="18" customHeight="1" x14ac:dyDescent="0.35">
      <c r="A662" s="68">
        <f>'Energy - Master'!A661</f>
        <v>46681</v>
      </c>
      <c r="B662" s="24" t="str">
        <f t="shared" si="513"/>
        <v>Oct-2027</v>
      </c>
      <c r="C662" s="34" t="str">
        <f t="shared" si="534"/>
        <v/>
      </c>
      <c r="D662" s="8"/>
      <c r="E662" s="22" t="str">
        <f t="shared" si="514"/>
        <v/>
      </c>
      <c r="F662" s="34" t="str">
        <f t="shared" si="535"/>
        <v/>
      </c>
      <c r="G662" s="8"/>
      <c r="H662" s="22" t="str">
        <f t="shared" si="515"/>
        <v/>
      </c>
      <c r="I662" s="34" t="str">
        <f t="shared" si="536"/>
        <v/>
      </c>
      <c r="J662" s="8"/>
      <c r="K662" s="22" t="str">
        <f t="shared" si="516"/>
        <v/>
      </c>
      <c r="L662" s="34" t="str">
        <f t="shared" si="537"/>
        <v/>
      </c>
      <c r="M662" s="8"/>
      <c r="N662" s="22" t="str">
        <f t="shared" si="517"/>
        <v/>
      </c>
      <c r="O662" s="34" t="str">
        <f t="shared" si="538"/>
        <v/>
      </c>
      <c r="P662" s="8"/>
      <c r="Q662" s="22" t="str">
        <f t="shared" si="518"/>
        <v/>
      </c>
      <c r="R662" s="34" t="str">
        <f t="shared" si="539"/>
        <v/>
      </c>
      <c r="S662" s="8"/>
      <c r="T662" s="22" t="str">
        <f t="shared" si="519"/>
        <v/>
      </c>
      <c r="U662" s="34" t="str">
        <f t="shared" si="540"/>
        <v/>
      </c>
      <c r="V662" s="8"/>
      <c r="W662" s="22" t="str">
        <f t="shared" si="520"/>
        <v/>
      </c>
      <c r="X662" s="34" t="str">
        <f t="shared" si="541"/>
        <v/>
      </c>
      <c r="Y662" s="8"/>
      <c r="Z662" s="22" t="str">
        <f t="shared" si="521"/>
        <v/>
      </c>
      <c r="AA662" s="34" t="str">
        <f t="shared" si="542"/>
        <v/>
      </c>
      <c r="AB662" s="8"/>
      <c r="AC662" s="22" t="str">
        <f t="shared" si="522"/>
        <v/>
      </c>
      <c r="AD662" s="34" t="str">
        <f t="shared" si="543"/>
        <v/>
      </c>
      <c r="AE662" s="8"/>
      <c r="AF662" s="22" t="str">
        <f t="shared" si="523"/>
        <v/>
      </c>
      <c r="AG662" s="34" t="str">
        <f t="shared" si="544"/>
        <v/>
      </c>
      <c r="AH662" s="8"/>
      <c r="AI662" s="22" t="str">
        <f t="shared" si="524"/>
        <v/>
      </c>
      <c r="AJ662" s="34" t="str">
        <f t="shared" si="545"/>
        <v/>
      </c>
      <c r="AK662" s="8"/>
      <c r="AL662" s="22" t="str">
        <f t="shared" si="525"/>
        <v/>
      </c>
      <c r="AM662" s="34" t="str">
        <f t="shared" si="546"/>
        <v/>
      </c>
      <c r="AN662" s="8"/>
      <c r="AO662" s="22" t="str">
        <f t="shared" si="526"/>
        <v/>
      </c>
      <c r="AP662" s="34" t="str">
        <f t="shared" si="547"/>
        <v/>
      </c>
      <c r="AQ662" s="8"/>
      <c r="AR662" s="22" t="str">
        <f t="shared" si="527"/>
        <v/>
      </c>
      <c r="AS662" s="34" t="str">
        <f t="shared" si="548"/>
        <v/>
      </c>
      <c r="AT662" s="8"/>
      <c r="AU662" s="22" t="str">
        <f t="shared" si="528"/>
        <v/>
      </c>
      <c r="AV662" s="34" t="str">
        <f t="shared" si="549"/>
        <v/>
      </c>
      <c r="AW662" s="8"/>
      <c r="AX662" s="22" t="str">
        <f t="shared" si="529"/>
        <v/>
      </c>
      <c r="AY662" s="34" t="str">
        <f t="shared" si="550"/>
        <v/>
      </c>
      <c r="AZ662" s="8"/>
      <c r="BA662" s="22" t="str">
        <f t="shared" si="530"/>
        <v/>
      </c>
      <c r="BB662" s="34" t="str">
        <f t="shared" si="551"/>
        <v/>
      </c>
      <c r="BC662" s="8"/>
      <c r="BD662" s="22" t="str">
        <f t="shared" si="531"/>
        <v/>
      </c>
      <c r="BE662" s="34" t="str">
        <f t="shared" si="552"/>
        <v/>
      </c>
      <c r="BF662" s="8"/>
      <c r="BG662" s="22" t="str">
        <f t="shared" si="532"/>
        <v/>
      </c>
      <c r="BH662" s="34" t="str">
        <f t="shared" si="553"/>
        <v/>
      </c>
      <c r="BI662" s="8"/>
      <c r="BJ662" s="22" t="str">
        <f t="shared" si="533"/>
        <v/>
      </c>
    </row>
    <row r="663" spans="1:62" ht="18" customHeight="1" x14ac:dyDescent="0.35">
      <c r="A663" s="68">
        <f>'Energy - Master'!A662</f>
        <v>46682</v>
      </c>
      <c r="B663" s="24" t="str">
        <f t="shared" si="513"/>
        <v>Oct-2027</v>
      </c>
      <c r="C663" s="34" t="str">
        <f t="shared" si="534"/>
        <v/>
      </c>
      <c r="D663" s="8"/>
      <c r="E663" s="22" t="str">
        <f t="shared" si="514"/>
        <v/>
      </c>
      <c r="F663" s="34" t="str">
        <f t="shared" si="535"/>
        <v/>
      </c>
      <c r="G663" s="8"/>
      <c r="H663" s="22" t="str">
        <f t="shared" si="515"/>
        <v/>
      </c>
      <c r="I663" s="34" t="str">
        <f t="shared" si="536"/>
        <v/>
      </c>
      <c r="J663" s="8"/>
      <c r="K663" s="22" t="str">
        <f t="shared" si="516"/>
        <v/>
      </c>
      <c r="L663" s="34" t="str">
        <f t="shared" si="537"/>
        <v/>
      </c>
      <c r="M663" s="8"/>
      <c r="N663" s="22" t="str">
        <f t="shared" si="517"/>
        <v/>
      </c>
      <c r="O663" s="34" t="str">
        <f t="shared" si="538"/>
        <v/>
      </c>
      <c r="P663" s="8"/>
      <c r="Q663" s="22" t="str">
        <f t="shared" si="518"/>
        <v/>
      </c>
      <c r="R663" s="34" t="str">
        <f t="shared" si="539"/>
        <v/>
      </c>
      <c r="S663" s="8"/>
      <c r="T663" s="22" t="str">
        <f t="shared" si="519"/>
        <v/>
      </c>
      <c r="U663" s="34" t="str">
        <f t="shared" si="540"/>
        <v/>
      </c>
      <c r="V663" s="8"/>
      <c r="W663" s="22" t="str">
        <f t="shared" si="520"/>
        <v/>
      </c>
      <c r="X663" s="34" t="str">
        <f t="shared" si="541"/>
        <v/>
      </c>
      <c r="Y663" s="8"/>
      <c r="Z663" s="22" t="str">
        <f t="shared" si="521"/>
        <v/>
      </c>
      <c r="AA663" s="34" t="str">
        <f t="shared" si="542"/>
        <v/>
      </c>
      <c r="AB663" s="8"/>
      <c r="AC663" s="22" t="str">
        <f t="shared" si="522"/>
        <v/>
      </c>
      <c r="AD663" s="34" t="str">
        <f t="shared" si="543"/>
        <v/>
      </c>
      <c r="AE663" s="8"/>
      <c r="AF663" s="22" t="str">
        <f t="shared" si="523"/>
        <v/>
      </c>
      <c r="AG663" s="34" t="str">
        <f t="shared" si="544"/>
        <v/>
      </c>
      <c r="AH663" s="8"/>
      <c r="AI663" s="22" t="str">
        <f t="shared" si="524"/>
        <v/>
      </c>
      <c r="AJ663" s="34" t="str">
        <f t="shared" si="545"/>
        <v/>
      </c>
      <c r="AK663" s="8"/>
      <c r="AL663" s="22" t="str">
        <f t="shared" si="525"/>
        <v/>
      </c>
      <c r="AM663" s="34" t="str">
        <f t="shared" si="546"/>
        <v/>
      </c>
      <c r="AN663" s="8"/>
      <c r="AO663" s="22" t="str">
        <f t="shared" si="526"/>
        <v/>
      </c>
      <c r="AP663" s="34" t="str">
        <f t="shared" si="547"/>
        <v/>
      </c>
      <c r="AQ663" s="8"/>
      <c r="AR663" s="22" t="str">
        <f t="shared" si="527"/>
        <v/>
      </c>
      <c r="AS663" s="34" t="str">
        <f t="shared" si="548"/>
        <v/>
      </c>
      <c r="AT663" s="8"/>
      <c r="AU663" s="22" t="str">
        <f t="shared" si="528"/>
        <v/>
      </c>
      <c r="AV663" s="34" t="str">
        <f t="shared" si="549"/>
        <v/>
      </c>
      <c r="AW663" s="8"/>
      <c r="AX663" s="22" t="str">
        <f t="shared" si="529"/>
        <v/>
      </c>
      <c r="AY663" s="34" t="str">
        <f t="shared" si="550"/>
        <v/>
      </c>
      <c r="AZ663" s="8"/>
      <c r="BA663" s="22" t="str">
        <f t="shared" si="530"/>
        <v/>
      </c>
      <c r="BB663" s="34" t="str">
        <f t="shared" si="551"/>
        <v/>
      </c>
      <c r="BC663" s="8"/>
      <c r="BD663" s="22" t="str">
        <f t="shared" si="531"/>
        <v/>
      </c>
      <c r="BE663" s="34" t="str">
        <f t="shared" si="552"/>
        <v/>
      </c>
      <c r="BF663" s="8"/>
      <c r="BG663" s="22" t="str">
        <f t="shared" si="532"/>
        <v/>
      </c>
      <c r="BH663" s="34" t="str">
        <f t="shared" si="553"/>
        <v/>
      </c>
      <c r="BI663" s="8"/>
      <c r="BJ663" s="22" t="str">
        <f t="shared" si="533"/>
        <v/>
      </c>
    </row>
    <row r="664" spans="1:62" ht="18" customHeight="1" x14ac:dyDescent="0.35">
      <c r="A664" s="68">
        <f>'Energy - Master'!A663</f>
        <v>46683</v>
      </c>
      <c r="B664" s="24" t="str">
        <f t="shared" si="513"/>
        <v>Oct-2027</v>
      </c>
      <c r="C664" s="34" t="str">
        <f t="shared" si="534"/>
        <v/>
      </c>
      <c r="D664" s="8"/>
      <c r="E664" s="22" t="str">
        <f t="shared" si="514"/>
        <v/>
      </c>
      <c r="F664" s="34" t="str">
        <f t="shared" si="535"/>
        <v/>
      </c>
      <c r="G664" s="8"/>
      <c r="H664" s="22" t="str">
        <f t="shared" si="515"/>
        <v/>
      </c>
      <c r="I664" s="34" t="str">
        <f t="shared" si="536"/>
        <v/>
      </c>
      <c r="J664" s="8"/>
      <c r="K664" s="22" t="str">
        <f t="shared" si="516"/>
        <v/>
      </c>
      <c r="L664" s="34" t="str">
        <f t="shared" si="537"/>
        <v/>
      </c>
      <c r="M664" s="8"/>
      <c r="N664" s="22" t="str">
        <f t="shared" si="517"/>
        <v/>
      </c>
      <c r="O664" s="34" t="str">
        <f t="shared" si="538"/>
        <v/>
      </c>
      <c r="P664" s="8"/>
      <c r="Q664" s="22" t="str">
        <f t="shared" si="518"/>
        <v/>
      </c>
      <c r="R664" s="34" t="str">
        <f t="shared" si="539"/>
        <v/>
      </c>
      <c r="S664" s="8"/>
      <c r="T664" s="22" t="str">
        <f t="shared" si="519"/>
        <v/>
      </c>
      <c r="U664" s="34" t="str">
        <f t="shared" si="540"/>
        <v/>
      </c>
      <c r="V664" s="8"/>
      <c r="W664" s="22" t="str">
        <f t="shared" si="520"/>
        <v/>
      </c>
      <c r="X664" s="34" t="str">
        <f t="shared" si="541"/>
        <v/>
      </c>
      <c r="Y664" s="8"/>
      <c r="Z664" s="22" t="str">
        <f t="shared" si="521"/>
        <v/>
      </c>
      <c r="AA664" s="34" t="str">
        <f t="shared" si="542"/>
        <v/>
      </c>
      <c r="AB664" s="8"/>
      <c r="AC664" s="22" t="str">
        <f t="shared" si="522"/>
        <v/>
      </c>
      <c r="AD664" s="34" t="str">
        <f t="shared" si="543"/>
        <v/>
      </c>
      <c r="AE664" s="8"/>
      <c r="AF664" s="22" t="str">
        <f t="shared" si="523"/>
        <v/>
      </c>
      <c r="AG664" s="34" t="str">
        <f t="shared" si="544"/>
        <v/>
      </c>
      <c r="AH664" s="8"/>
      <c r="AI664" s="22" t="str">
        <f t="shared" si="524"/>
        <v/>
      </c>
      <c r="AJ664" s="34" t="str">
        <f t="shared" si="545"/>
        <v/>
      </c>
      <c r="AK664" s="8"/>
      <c r="AL664" s="22" t="str">
        <f t="shared" si="525"/>
        <v/>
      </c>
      <c r="AM664" s="34" t="str">
        <f t="shared" si="546"/>
        <v/>
      </c>
      <c r="AN664" s="8"/>
      <c r="AO664" s="22" t="str">
        <f t="shared" si="526"/>
        <v/>
      </c>
      <c r="AP664" s="34" t="str">
        <f t="shared" si="547"/>
        <v/>
      </c>
      <c r="AQ664" s="8"/>
      <c r="AR664" s="22" t="str">
        <f t="shared" si="527"/>
        <v/>
      </c>
      <c r="AS664" s="34" t="str">
        <f t="shared" si="548"/>
        <v/>
      </c>
      <c r="AT664" s="8"/>
      <c r="AU664" s="22" t="str">
        <f t="shared" si="528"/>
        <v/>
      </c>
      <c r="AV664" s="34" t="str">
        <f t="shared" si="549"/>
        <v/>
      </c>
      <c r="AW664" s="8"/>
      <c r="AX664" s="22" t="str">
        <f t="shared" si="529"/>
        <v/>
      </c>
      <c r="AY664" s="34" t="str">
        <f t="shared" si="550"/>
        <v/>
      </c>
      <c r="AZ664" s="8"/>
      <c r="BA664" s="22" t="str">
        <f t="shared" si="530"/>
        <v/>
      </c>
      <c r="BB664" s="34" t="str">
        <f t="shared" si="551"/>
        <v/>
      </c>
      <c r="BC664" s="8"/>
      <c r="BD664" s="22" t="str">
        <f t="shared" si="531"/>
        <v/>
      </c>
      <c r="BE664" s="34" t="str">
        <f t="shared" si="552"/>
        <v/>
      </c>
      <c r="BF664" s="8"/>
      <c r="BG664" s="22" t="str">
        <f t="shared" si="532"/>
        <v/>
      </c>
      <c r="BH664" s="34" t="str">
        <f t="shared" si="553"/>
        <v/>
      </c>
      <c r="BI664" s="8"/>
      <c r="BJ664" s="22" t="str">
        <f t="shared" si="533"/>
        <v/>
      </c>
    </row>
    <row r="665" spans="1:62" ht="18" customHeight="1" x14ac:dyDescent="0.35">
      <c r="A665" s="68">
        <f>'Energy - Master'!A664</f>
        <v>46684</v>
      </c>
      <c r="B665" s="24" t="str">
        <f t="shared" si="513"/>
        <v>Oct-2027</v>
      </c>
      <c r="C665" s="34" t="str">
        <f t="shared" si="534"/>
        <v/>
      </c>
      <c r="D665" s="8"/>
      <c r="E665" s="22" t="str">
        <f t="shared" si="514"/>
        <v/>
      </c>
      <c r="F665" s="34" t="str">
        <f t="shared" si="535"/>
        <v/>
      </c>
      <c r="G665" s="8"/>
      <c r="H665" s="22" t="str">
        <f t="shared" si="515"/>
        <v/>
      </c>
      <c r="I665" s="34" t="str">
        <f t="shared" si="536"/>
        <v/>
      </c>
      <c r="J665" s="8"/>
      <c r="K665" s="22" t="str">
        <f t="shared" si="516"/>
        <v/>
      </c>
      <c r="L665" s="34" t="str">
        <f t="shared" si="537"/>
        <v/>
      </c>
      <c r="M665" s="8"/>
      <c r="N665" s="22" t="str">
        <f t="shared" si="517"/>
        <v/>
      </c>
      <c r="O665" s="34" t="str">
        <f t="shared" si="538"/>
        <v/>
      </c>
      <c r="P665" s="8"/>
      <c r="Q665" s="22" t="str">
        <f t="shared" si="518"/>
        <v/>
      </c>
      <c r="R665" s="34" t="str">
        <f t="shared" si="539"/>
        <v/>
      </c>
      <c r="S665" s="8"/>
      <c r="T665" s="22" t="str">
        <f t="shared" si="519"/>
        <v/>
      </c>
      <c r="U665" s="34" t="str">
        <f t="shared" si="540"/>
        <v/>
      </c>
      <c r="V665" s="8"/>
      <c r="W665" s="22" t="str">
        <f t="shared" si="520"/>
        <v/>
      </c>
      <c r="X665" s="34" t="str">
        <f t="shared" si="541"/>
        <v/>
      </c>
      <c r="Y665" s="8"/>
      <c r="Z665" s="22" t="str">
        <f t="shared" si="521"/>
        <v/>
      </c>
      <c r="AA665" s="34" t="str">
        <f t="shared" si="542"/>
        <v/>
      </c>
      <c r="AB665" s="8"/>
      <c r="AC665" s="22" t="str">
        <f t="shared" si="522"/>
        <v/>
      </c>
      <c r="AD665" s="34" t="str">
        <f t="shared" si="543"/>
        <v/>
      </c>
      <c r="AE665" s="8"/>
      <c r="AF665" s="22" t="str">
        <f t="shared" si="523"/>
        <v/>
      </c>
      <c r="AG665" s="34" t="str">
        <f t="shared" si="544"/>
        <v/>
      </c>
      <c r="AH665" s="8"/>
      <c r="AI665" s="22" t="str">
        <f t="shared" si="524"/>
        <v/>
      </c>
      <c r="AJ665" s="34" t="str">
        <f t="shared" si="545"/>
        <v/>
      </c>
      <c r="AK665" s="8"/>
      <c r="AL665" s="22" t="str">
        <f t="shared" si="525"/>
        <v/>
      </c>
      <c r="AM665" s="34" t="str">
        <f t="shared" si="546"/>
        <v/>
      </c>
      <c r="AN665" s="8"/>
      <c r="AO665" s="22" t="str">
        <f t="shared" si="526"/>
        <v/>
      </c>
      <c r="AP665" s="34" t="str">
        <f t="shared" si="547"/>
        <v/>
      </c>
      <c r="AQ665" s="8"/>
      <c r="AR665" s="22" t="str">
        <f t="shared" si="527"/>
        <v/>
      </c>
      <c r="AS665" s="34" t="str">
        <f t="shared" si="548"/>
        <v/>
      </c>
      <c r="AT665" s="8"/>
      <c r="AU665" s="22" t="str">
        <f t="shared" si="528"/>
        <v/>
      </c>
      <c r="AV665" s="34" t="str">
        <f t="shared" si="549"/>
        <v/>
      </c>
      <c r="AW665" s="8"/>
      <c r="AX665" s="22" t="str">
        <f t="shared" si="529"/>
        <v/>
      </c>
      <c r="AY665" s="34" t="str">
        <f t="shared" si="550"/>
        <v/>
      </c>
      <c r="AZ665" s="8"/>
      <c r="BA665" s="22" t="str">
        <f t="shared" si="530"/>
        <v/>
      </c>
      <c r="BB665" s="34" t="str">
        <f t="shared" si="551"/>
        <v/>
      </c>
      <c r="BC665" s="8"/>
      <c r="BD665" s="22" t="str">
        <f t="shared" si="531"/>
        <v/>
      </c>
      <c r="BE665" s="34" t="str">
        <f t="shared" si="552"/>
        <v/>
      </c>
      <c r="BF665" s="8"/>
      <c r="BG665" s="22" t="str">
        <f t="shared" si="532"/>
        <v/>
      </c>
      <c r="BH665" s="34" t="str">
        <f t="shared" si="553"/>
        <v/>
      </c>
      <c r="BI665" s="8"/>
      <c r="BJ665" s="22" t="str">
        <f t="shared" si="533"/>
        <v/>
      </c>
    </row>
    <row r="666" spans="1:62" ht="18" customHeight="1" x14ac:dyDescent="0.35">
      <c r="A666" s="68">
        <f>'Energy - Master'!A665</f>
        <v>46685</v>
      </c>
      <c r="B666" s="24" t="str">
        <f t="shared" si="513"/>
        <v>Oct-2027</v>
      </c>
      <c r="C666" s="34" t="str">
        <f t="shared" si="534"/>
        <v/>
      </c>
      <c r="D666" s="8"/>
      <c r="E666" s="22" t="str">
        <f t="shared" si="514"/>
        <v/>
      </c>
      <c r="F666" s="34" t="str">
        <f t="shared" si="535"/>
        <v/>
      </c>
      <c r="G666" s="8"/>
      <c r="H666" s="22" t="str">
        <f t="shared" si="515"/>
        <v/>
      </c>
      <c r="I666" s="34" t="str">
        <f t="shared" si="536"/>
        <v/>
      </c>
      <c r="J666" s="8"/>
      <c r="K666" s="22" t="str">
        <f t="shared" si="516"/>
        <v/>
      </c>
      <c r="L666" s="34" t="str">
        <f t="shared" si="537"/>
        <v/>
      </c>
      <c r="M666" s="8"/>
      <c r="N666" s="22" t="str">
        <f t="shared" si="517"/>
        <v/>
      </c>
      <c r="O666" s="34" t="str">
        <f t="shared" si="538"/>
        <v/>
      </c>
      <c r="P666" s="8"/>
      <c r="Q666" s="22" t="str">
        <f t="shared" si="518"/>
        <v/>
      </c>
      <c r="R666" s="34" t="str">
        <f t="shared" si="539"/>
        <v/>
      </c>
      <c r="S666" s="8"/>
      <c r="T666" s="22" t="str">
        <f t="shared" si="519"/>
        <v/>
      </c>
      <c r="U666" s="34" t="str">
        <f t="shared" si="540"/>
        <v/>
      </c>
      <c r="V666" s="8"/>
      <c r="W666" s="22" t="str">
        <f t="shared" si="520"/>
        <v/>
      </c>
      <c r="X666" s="34" t="str">
        <f t="shared" si="541"/>
        <v/>
      </c>
      <c r="Y666" s="8"/>
      <c r="Z666" s="22" t="str">
        <f t="shared" si="521"/>
        <v/>
      </c>
      <c r="AA666" s="34" t="str">
        <f t="shared" si="542"/>
        <v/>
      </c>
      <c r="AB666" s="8"/>
      <c r="AC666" s="22" t="str">
        <f t="shared" si="522"/>
        <v/>
      </c>
      <c r="AD666" s="34" t="str">
        <f t="shared" si="543"/>
        <v/>
      </c>
      <c r="AE666" s="8"/>
      <c r="AF666" s="22" t="str">
        <f t="shared" si="523"/>
        <v/>
      </c>
      <c r="AG666" s="34" t="str">
        <f t="shared" si="544"/>
        <v/>
      </c>
      <c r="AH666" s="8"/>
      <c r="AI666" s="22" t="str">
        <f t="shared" si="524"/>
        <v/>
      </c>
      <c r="AJ666" s="34" t="str">
        <f t="shared" si="545"/>
        <v/>
      </c>
      <c r="AK666" s="8"/>
      <c r="AL666" s="22" t="str">
        <f t="shared" si="525"/>
        <v/>
      </c>
      <c r="AM666" s="34" t="str">
        <f t="shared" si="546"/>
        <v/>
      </c>
      <c r="AN666" s="8"/>
      <c r="AO666" s="22" t="str">
        <f t="shared" si="526"/>
        <v/>
      </c>
      <c r="AP666" s="34" t="str">
        <f t="shared" si="547"/>
        <v/>
      </c>
      <c r="AQ666" s="8"/>
      <c r="AR666" s="22" t="str">
        <f t="shared" si="527"/>
        <v/>
      </c>
      <c r="AS666" s="34" t="str">
        <f t="shared" si="548"/>
        <v/>
      </c>
      <c r="AT666" s="8"/>
      <c r="AU666" s="22" t="str">
        <f t="shared" si="528"/>
        <v/>
      </c>
      <c r="AV666" s="34" t="str">
        <f t="shared" si="549"/>
        <v/>
      </c>
      <c r="AW666" s="8"/>
      <c r="AX666" s="22" t="str">
        <f t="shared" si="529"/>
        <v/>
      </c>
      <c r="AY666" s="34" t="str">
        <f t="shared" si="550"/>
        <v/>
      </c>
      <c r="AZ666" s="8"/>
      <c r="BA666" s="22" t="str">
        <f t="shared" si="530"/>
        <v/>
      </c>
      <c r="BB666" s="34" t="str">
        <f t="shared" si="551"/>
        <v/>
      </c>
      <c r="BC666" s="8"/>
      <c r="BD666" s="22" t="str">
        <f t="shared" si="531"/>
        <v/>
      </c>
      <c r="BE666" s="34" t="str">
        <f t="shared" si="552"/>
        <v/>
      </c>
      <c r="BF666" s="8"/>
      <c r="BG666" s="22" t="str">
        <f t="shared" si="532"/>
        <v/>
      </c>
      <c r="BH666" s="34" t="str">
        <f t="shared" si="553"/>
        <v/>
      </c>
      <c r="BI666" s="8"/>
      <c r="BJ666" s="22" t="str">
        <f t="shared" si="533"/>
        <v/>
      </c>
    </row>
    <row r="667" spans="1:62" ht="18" customHeight="1" x14ac:dyDescent="0.35">
      <c r="A667" s="68">
        <f>'Energy - Master'!A666</f>
        <v>46686</v>
      </c>
      <c r="B667" s="24" t="str">
        <f t="shared" si="513"/>
        <v>Oct-2027</v>
      </c>
      <c r="C667" s="34" t="str">
        <f t="shared" si="534"/>
        <v/>
      </c>
      <c r="D667" s="8"/>
      <c r="E667" s="22" t="str">
        <f t="shared" si="514"/>
        <v/>
      </c>
      <c r="F667" s="34" t="str">
        <f t="shared" si="535"/>
        <v/>
      </c>
      <c r="G667" s="8"/>
      <c r="H667" s="22" t="str">
        <f t="shared" si="515"/>
        <v/>
      </c>
      <c r="I667" s="34" t="str">
        <f t="shared" si="536"/>
        <v/>
      </c>
      <c r="J667" s="8"/>
      <c r="K667" s="22" t="str">
        <f t="shared" si="516"/>
        <v/>
      </c>
      <c r="L667" s="34" t="str">
        <f t="shared" si="537"/>
        <v/>
      </c>
      <c r="M667" s="8"/>
      <c r="N667" s="22" t="str">
        <f t="shared" si="517"/>
        <v/>
      </c>
      <c r="O667" s="34" t="str">
        <f t="shared" si="538"/>
        <v/>
      </c>
      <c r="P667" s="8"/>
      <c r="Q667" s="22" t="str">
        <f t="shared" si="518"/>
        <v/>
      </c>
      <c r="R667" s="34" t="str">
        <f t="shared" si="539"/>
        <v/>
      </c>
      <c r="S667" s="8"/>
      <c r="T667" s="22" t="str">
        <f t="shared" si="519"/>
        <v/>
      </c>
      <c r="U667" s="34" t="str">
        <f t="shared" si="540"/>
        <v/>
      </c>
      <c r="V667" s="8"/>
      <c r="W667" s="22" t="str">
        <f t="shared" si="520"/>
        <v/>
      </c>
      <c r="X667" s="34" t="str">
        <f t="shared" si="541"/>
        <v/>
      </c>
      <c r="Y667" s="8"/>
      <c r="Z667" s="22" t="str">
        <f t="shared" si="521"/>
        <v/>
      </c>
      <c r="AA667" s="34" t="str">
        <f t="shared" si="542"/>
        <v/>
      </c>
      <c r="AB667" s="8"/>
      <c r="AC667" s="22" t="str">
        <f t="shared" si="522"/>
        <v/>
      </c>
      <c r="AD667" s="34" t="str">
        <f t="shared" si="543"/>
        <v/>
      </c>
      <c r="AE667" s="8"/>
      <c r="AF667" s="22" t="str">
        <f t="shared" si="523"/>
        <v/>
      </c>
      <c r="AG667" s="34" t="str">
        <f t="shared" si="544"/>
        <v/>
      </c>
      <c r="AH667" s="8"/>
      <c r="AI667" s="22" t="str">
        <f t="shared" si="524"/>
        <v/>
      </c>
      <c r="AJ667" s="34" t="str">
        <f t="shared" si="545"/>
        <v/>
      </c>
      <c r="AK667" s="8"/>
      <c r="AL667" s="22" t="str">
        <f t="shared" si="525"/>
        <v/>
      </c>
      <c r="AM667" s="34" t="str">
        <f t="shared" si="546"/>
        <v/>
      </c>
      <c r="AN667" s="8"/>
      <c r="AO667" s="22" t="str">
        <f t="shared" si="526"/>
        <v/>
      </c>
      <c r="AP667" s="34" t="str">
        <f t="shared" si="547"/>
        <v/>
      </c>
      <c r="AQ667" s="8"/>
      <c r="AR667" s="22" t="str">
        <f t="shared" si="527"/>
        <v/>
      </c>
      <c r="AS667" s="34" t="str">
        <f t="shared" si="548"/>
        <v/>
      </c>
      <c r="AT667" s="8"/>
      <c r="AU667" s="22" t="str">
        <f t="shared" si="528"/>
        <v/>
      </c>
      <c r="AV667" s="34" t="str">
        <f t="shared" si="549"/>
        <v/>
      </c>
      <c r="AW667" s="8"/>
      <c r="AX667" s="22" t="str">
        <f t="shared" si="529"/>
        <v/>
      </c>
      <c r="AY667" s="34" t="str">
        <f t="shared" si="550"/>
        <v/>
      </c>
      <c r="AZ667" s="8"/>
      <c r="BA667" s="22" t="str">
        <f t="shared" si="530"/>
        <v/>
      </c>
      <c r="BB667" s="34" t="str">
        <f t="shared" si="551"/>
        <v/>
      </c>
      <c r="BC667" s="8"/>
      <c r="BD667" s="22" t="str">
        <f t="shared" si="531"/>
        <v/>
      </c>
      <c r="BE667" s="34" t="str">
        <f t="shared" si="552"/>
        <v/>
      </c>
      <c r="BF667" s="8"/>
      <c r="BG667" s="22" t="str">
        <f t="shared" si="532"/>
        <v/>
      </c>
      <c r="BH667" s="34" t="str">
        <f t="shared" si="553"/>
        <v/>
      </c>
      <c r="BI667" s="8"/>
      <c r="BJ667" s="22" t="str">
        <f t="shared" si="533"/>
        <v/>
      </c>
    </row>
    <row r="668" spans="1:62" ht="18" customHeight="1" x14ac:dyDescent="0.35">
      <c r="A668" s="68">
        <f>'Energy - Master'!A667</f>
        <v>46687</v>
      </c>
      <c r="B668" s="24" t="str">
        <f t="shared" si="513"/>
        <v>Oct-2027</v>
      </c>
      <c r="C668" s="34" t="str">
        <f t="shared" si="534"/>
        <v/>
      </c>
      <c r="D668" s="8"/>
      <c r="E668" s="22" t="str">
        <f t="shared" si="514"/>
        <v/>
      </c>
      <c r="F668" s="34" t="str">
        <f t="shared" si="535"/>
        <v/>
      </c>
      <c r="G668" s="8"/>
      <c r="H668" s="22" t="str">
        <f t="shared" si="515"/>
        <v/>
      </c>
      <c r="I668" s="34" t="str">
        <f t="shared" si="536"/>
        <v/>
      </c>
      <c r="J668" s="8"/>
      <c r="K668" s="22" t="str">
        <f t="shared" si="516"/>
        <v/>
      </c>
      <c r="L668" s="34" t="str">
        <f t="shared" si="537"/>
        <v/>
      </c>
      <c r="M668" s="8"/>
      <c r="N668" s="22" t="str">
        <f t="shared" si="517"/>
        <v/>
      </c>
      <c r="O668" s="34" t="str">
        <f t="shared" si="538"/>
        <v/>
      </c>
      <c r="P668" s="8"/>
      <c r="Q668" s="22" t="str">
        <f t="shared" si="518"/>
        <v/>
      </c>
      <c r="R668" s="34" t="str">
        <f t="shared" si="539"/>
        <v/>
      </c>
      <c r="S668" s="8"/>
      <c r="T668" s="22" t="str">
        <f t="shared" si="519"/>
        <v/>
      </c>
      <c r="U668" s="34" t="str">
        <f t="shared" si="540"/>
        <v/>
      </c>
      <c r="V668" s="8"/>
      <c r="W668" s="22" t="str">
        <f t="shared" si="520"/>
        <v/>
      </c>
      <c r="X668" s="34" t="str">
        <f t="shared" si="541"/>
        <v/>
      </c>
      <c r="Y668" s="8"/>
      <c r="Z668" s="22" t="str">
        <f t="shared" si="521"/>
        <v/>
      </c>
      <c r="AA668" s="34" t="str">
        <f t="shared" si="542"/>
        <v/>
      </c>
      <c r="AB668" s="8"/>
      <c r="AC668" s="22" t="str">
        <f t="shared" si="522"/>
        <v/>
      </c>
      <c r="AD668" s="34" t="str">
        <f t="shared" si="543"/>
        <v/>
      </c>
      <c r="AE668" s="8"/>
      <c r="AF668" s="22" t="str">
        <f t="shared" si="523"/>
        <v/>
      </c>
      <c r="AG668" s="34" t="str">
        <f t="shared" si="544"/>
        <v/>
      </c>
      <c r="AH668" s="8"/>
      <c r="AI668" s="22" t="str">
        <f t="shared" si="524"/>
        <v/>
      </c>
      <c r="AJ668" s="34" t="str">
        <f t="shared" si="545"/>
        <v/>
      </c>
      <c r="AK668" s="8"/>
      <c r="AL668" s="22" t="str">
        <f t="shared" si="525"/>
        <v/>
      </c>
      <c r="AM668" s="34" t="str">
        <f t="shared" si="546"/>
        <v/>
      </c>
      <c r="AN668" s="8"/>
      <c r="AO668" s="22" t="str">
        <f t="shared" si="526"/>
        <v/>
      </c>
      <c r="AP668" s="34" t="str">
        <f t="shared" si="547"/>
        <v/>
      </c>
      <c r="AQ668" s="8"/>
      <c r="AR668" s="22" t="str">
        <f t="shared" si="527"/>
        <v/>
      </c>
      <c r="AS668" s="34" t="str">
        <f t="shared" si="548"/>
        <v/>
      </c>
      <c r="AT668" s="8"/>
      <c r="AU668" s="22" t="str">
        <f t="shared" si="528"/>
        <v/>
      </c>
      <c r="AV668" s="34" t="str">
        <f t="shared" si="549"/>
        <v/>
      </c>
      <c r="AW668" s="8"/>
      <c r="AX668" s="22" t="str">
        <f t="shared" si="529"/>
        <v/>
      </c>
      <c r="AY668" s="34" t="str">
        <f t="shared" si="550"/>
        <v/>
      </c>
      <c r="AZ668" s="8"/>
      <c r="BA668" s="22" t="str">
        <f t="shared" si="530"/>
        <v/>
      </c>
      <c r="BB668" s="34" t="str">
        <f t="shared" si="551"/>
        <v/>
      </c>
      <c r="BC668" s="8"/>
      <c r="BD668" s="22" t="str">
        <f t="shared" si="531"/>
        <v/>
      </c>
      <c r="BE668" s="34" t="str">
        <f t="shared" si="552"/>
        <v/>
      </c>
      <c r="BF668" s="8"/>
      <c r="BG668" s="22" t="str">
        <f t="shared" si="532"/>
        <v/>
      </c>
      <c r="BH668" s="34" t="str">
        <f t="shared" si="553"/>
        <v/>
      </c>
      <c r="BI668" s="8"/>
      <c r="BJ668" s="22" t="str">
        <f t="shared" si="533"/>
        <v/>
      </c>
    </row>
    <row r="669" spans="1:62" ht="18" customHeight="1" x14ac:dyDescent="0.35">
      <c r="A669" s="68">
        <f>'Energy - Master'!A668</f>
        <v>46688</v>
      </c>
      <c r="B669" s="24" t="str">
        <f t="shared" si="513"/>
        <v>Oct-2027</v>
      </c>
      <c r="C669" s="34" t="str">
        <f t="shared" si="534"/>
        <v/>
      </c>
      <c r="D669" s="8"/>
      <c r="E669" s="22" t="str">
        <f t="shared" si="514"/>
        <v/>
      </c>
      <c r="F669" s="34" t="str">
        <f t="shared" si="535"/>
        <v/>
      </c>
      <c r="G669" s="8"/>
      <c r="H669" s="22" t="str">
        <f t="shared" si="515"/>
        <v/>
      </c>
      <c r="I669" s="34" t="str">
        <f t="shared" si="536"/>
        <v/>
      </c>
      <c r="J669" s="8"/>
      <c r="K669" s="22" t="str">
        <f t="shared" si="516"/>
        <v/>
      </c>
      <c r="L669" s="34" t="str">
        <f t="shared" si="537"/>
        <v/>
      </c>
      <c r="M669" s="8"/>
      <c r="N669" s="22" t="str">
        <f t="shared" si="517"/>
        <v/>
      </c>
      <c r="O669" s="34" t="str">
        <f t="shared" si="538"/>
        <v/>
      </c>
      <c r="P669" s="8"/>
      <c r="Q669" s="22" t="str">
        <f t="shared" si="518"/>
        <v/>
      </c>
      <c r="R669" s="34" t="str">
        <f t="shared" si="539"/>
        <v/>
      </c>
      <c r="S669" s="8"/>
      <c r="T669" s="22" t="str">
        <f t="shared" si="519"/>
        <v/>
      </c>
      <c r="U669" s="34" t="str">
        <f t="shared" si="540"/>
        <v/>
      </c>
      <c r="V669" s="8"/>
      <c r="W669" s="22" t="str">
        <f t="shared" si="520"/>
        <v/>
      </c>
      <c r="X669" s="34" t="str">
        <f t="shared" si="541"/>
        <v/>
      </c>
      <c r="Y669" s="8"/>
      <c r="Z669" s="22" t="str">
        <f t="shared" si="521"/>
        <v/>
      </c>
      <c r="AA669" s="34" t="str">
        <f t="shared" si="542"/>
        <v/>
      </c>
      <c r="AB669" s="8"/>
      <c r="AC669" s="22" t="str">
        <f t="shared" si="522"/>
        <v/>
      </c>
      <c r="AD669" s="34" t="str">
        <f t="shared" si="543"/>
        <v/>
      </c>
      <c r="AE669" s="8"/>
      <c r="AF669" s="22" t="str">
        <f t="shared" si="523"/>
        <v/>
      </c>
      <c r="AG669" s="34" t="str">
        <f t="shared" si="544"/>
        <v/>
      </c>
      <c r="AH669" s="8"/>
      <c r="AI669" s="22" t="str">
        <f t="shared" si="524"/>
        <v/>
      </c>
      <c r="AJ669" s="34" t="str">
        <f t="shared" si="545"/>
        <v/>
      </c>
      <c r="AK669" s="8"/>
      <c r="AL669" s="22" t="str">
        <f t="shared" si="525"/>
        <v/>
      </c>
      <c r="AM669" s="34" t="str">
        <f t="shared" si="546"/>
        <v/>
      </c>
      <c r="AN669" s="8"/>
      <c r="AO669" s="22" t="str">
        <f t="shared" si="526"/>
        <v/>
      </c>
      <c r="AP669" s="34" t="str">
        <f t="shared" si="547"/>
        <v/>
      </c>
      <c r="AQ669" s="8"/>
      <c r="AR669" s="22" t="str">
        <f t="shared" si="527"/>
        <v/>
      </c>
      <c r="AS669" s="34" t="str">
        <f t="shared" si="548"/>
        <v/>
      </c>
      <c r="AT669" s="8"/>
      <c r="AU669" s="22" t="str">
        <f t="shared" si="528"/>
        <v/>
      </c>
      <c r="AV669" s="34" t="str">
        <f t="shared" si="549"/>
        <v/>
      </c>
      <c r="AW669" s="8"/>
      <c r="AX669" s="22" t="str">
        <f t="shared" si="529"/>
        <v/>
      </c>
      <c r="AY669" s="34" t="str">
        <f t="shared" si="550"/>
        <v/>
      </c>
      <c r="AZ669" s="8"/>
      <c r="BA669" s="22" t="str">
        <f t="shared" si="530"/>
        <v/>
      </c>
      <c r="BB669" s="34" t="str">
        <f t="shared" si="551"/>
        <v/>
      </c>
      <c r="BC669" s="8"/>
      <c r="BD669" s="22" t="str">
        <f t="shared" si="531"/>
        <v/>
      </c>
      <c r="BE669" s="34" t="str">
        <f t="shared" si="552"/>
        <v/>
      </c>
      <c r="BF669" s="8"/>
      <c r="BG669" s="22" t="str">
        <f t="shared" si="532"/>
        <v/>
      </c>
      <c r="BH669" s="34" t="str">
        <f t="shared" si="553"/>
        <v/>
      </c>
      <c r="BI669" s="8"/>
      <c r="BJ669" s="22" t="str">
        <f t="shared" si="533"/>
        <v/>
      </c>
    </row>
    <row r="670" spans="1:62" ht="18" customHeight="1" x14ac:dyDescent="0.35">
      <c r="A670" s="68">
        <f>'Energy - Master'!A669</f>
        <v>46689</v>
      </c>
      <c r="B670" s="24" t="str">
        <f t="shared" si="513"/>
        <v>Oct-2027</v>
      </c>
      <c r="C670" s="34" t="str">
        <f t="shared" si="534"/>
        <v/>
      </c>
      <c r="D670" s="8"/>
      <c r="E670" s="22" t="str">
        <f t="shared" si="514"/>
        <v/>
      </c>
      <c r="F670" s="34" t="str">
        <f t="shared" si="535"/>
        <v/>
      </c>
      <c r="G670" s="8"/>
      <c r="H670" s="22" t="str">
        <f t="shared" si="515"/>
        <v/>
      </c>
      <c r="I670" s="34" t="str">
        <f t="shared" si="536"/>
        <v/>
      </c>
      <c r="J670" s="8"/>
      <c r="K670" s="22" t="str">
        <f t="shared" si="516"/>
        <v/>
      </c>
      <c r="L670" s="34" t="str">
        <f t="shared" si="537"/>
        <v/>
      </c>
      <c r="M670" s="8"/>
      <c r="N670" s="22" t="str">
        <f t="shared" si="517"/>
        <v/>
      </c>
      <c r="O670" s="34" t="str">
        <f t="shared" si="538"/>
        <v/>
      </c>
      <c r="P670" s="8"/>
      <c r="Q670" s="22" t="str">
        <f t="shared" si="518"/>
        <v/>
      </c>
      <c r="R670" s="34" t="str">
        <f t="shared" si="539"/>
        <v/>
      </c>
      <c r="S670" s="8"/>
      <c r="T670" s="22" t="str">
        <f t="shared" si="519"/>
        <v/>
      </c>
      <c r="U670" s="34" t="str">
        <f t="shared" si="540"/>
        <v/>
      </c>
      <c r="V670" s="8"/>
      <c r="W670" s="22" t="str">
        <f t="shared" si="520"/>
        <v/>
      </c>
      <c r="X670" s="34" t="str">
        <f t="shared" si="541"/>
        <v/>
      </c>
      <c r="Y670" s="8"/>
      <c r="Z670" s="22" t="str">
        <f t="shared" si="521"/>
        <v/>
      </c>
      <c r="AA670" s="34" t="str">
        <f t="shared" si="542"/>
        <v/>
      </c>
      <c r="AB670" s="8"/>
      <c r="AC670" s="22" t="str">
        <f t="shared" si="522"/>
        <v/>
      </c>
      <c r="AD670" s="34" t="str">
        <f t="shared" si="543"/>
        <v/>
      </c>
      <c r="AE670" s="8"/>
      <c r="AF670" s="22" t="str">
        <f t="shared" si="523"/>
        <v/>
      </c>
      <c r="AG670" s="34" t="str">
        <f t="shared" si="544"/>
        <v/>
      </c>
      <c r="AH670" s="8"/>
      <c r="AI670" s="22" t="str">
        <f t="shared" si="524"/>
        <v/>
      </c>
      <c r="AJ670" s="34" t="str">
        <f t="shared" si="545"/>
        <v/>
      </c>
      <c r="AK670" s="8"/>
      <c r="AL670" s="22" t="str">
        <f t="shared" si="525"/>
        <v/>
      </c>
      <c r="AM670" s="34" t="str">
        <f t="shared" si="546"/>
        <v/>
      </c>
      <c r="AN670" s="8"/>
      <c r="AO670" s="22" t="str">
        <f t="shared" si="526"/>
        <v/>
      </c>
      <c r="AP670" s="34" t="str">
        <f t="shared" si="547"/>
        <v/>
      </c>
      <c r="AQ670" s="8"/>
      <c r="AR670" s="22" t="str">
        <f t="shared" si="527"/>
        <v/>
      </c>
      <c r="AS670" s="34" t="str">
        <f t="shared" si="548"/>
        <v/>
      </c>
      <c r="AT670" s="8"/>
      <c r="AU670" s="22" t="str">
        <f t="shared" si="528"/>
        <v/>
      </c>
      <c r="AV670" s="34" t="str">
        <f t="shared" si="549"/>
        <v/>
      </c>
      <c r="AW670" s="8"/>
      <c r="AX670" s="22" t="str">
        <f t="shared" si="529"/>
        <v/>
      </c>
      <c r="AY670" s="34" t="str">
        <f t="shared" si="550"/>
        <v/>
      </c>
      <c r="AZ670" s="8"/>
      <c r="BA670" s="22" t="str">
        <f t="shared" si="530"/>
        <v/>
      </c>
      <c r="BB670" s="34" t="str">
        <f t="shared" si="551"/>
        <v/>
      </c>
      <c r="BC670" s="8"/>
      <c r="BD670" s="22" t="str">
        <f t="shared" si="531"/>
        <v/>
      </c>
      <c r="BE670" s="34" t="str">
        <f t="shared" si="552"/>
        <v/>
      </c>
      <c r="BF670" s="8"/>
      <c r="BG670" s="22" t="str">
        <f t="shared" si="532"/>
        <v/>
      </c>
      <c r="BH670" s="34" t="str">
        <f t="shared" si="553"/>
        <v/>
      </c>
      <c r="BI670" s="8"/>
      <c r="BJ670" s="22" t="str">
        <f t="shared" si="533"/>
        <v/>
      </c>
    </row>
    <row r="671" spans="1:62" ht="18" customHeight="1" x14ac:dyDescent="0.35">
      <c r="A671" s="68">
        <f>'Energy - Master'!A670</f>
        <v>46690</v>
      </c>
      <c r="B671" s="24" t="str">
        <f t="shared" si="513"/>
        <v>Oct-2027</v>
      </c>
      <c r="C671" s="34" t="str">
        <f t="shared" si="534"/>
        <v/>
      </c>
      <c r="D671" s="8"/>
      <c r="E671" s="22" t="str">
        <f t="shared" si="514"/>
        <v/>
      </c>
      <c r="F671" s="34" t="str">
        <f t="shared" si="535"/>
        <v/>
      </c>
      <c r="G671" s="8"/>
      <c r="H671" s="22" t="str">
        <f t="shared" si="515"/>
        <v/>
      </c>
      <c r="I671" s="34" t="str">
        <f t="shared" si="536"/>
        <v/>
      </c>
      <c r="J671" s="8"/>
      <c r="K671" s="22" t="str">
        <f t="shared" si="516"/>
        <v/>
      </c>
      <c r="L671" s="34" t="str">
        <f t="shared" si="537"/>
        <v/>
      </c>
      <c r="M671" s="8"/>
      <c r="N671" s="22" t="str">
        <f t="shared" si="517"/>
        <v/>
      </c>
      <c r="O671" s="34" t="str">
        <f t="shared" si="538"/>
        <v/>
      </c>
      <c r="P671" s="8"/>
      <c r="Q671" s="22" t="str">
        <f t="shared" si="518"/>
        <v/>
      </c>
      <c r="R671" s="34" t="str">
        <f t="shared" si="539"/>
        <v/>
      </c>
      <c r="S671" s="8"/>
      <c r="T671" s="22" t="str">
        <f t="shared" si="519"/>
        <v/>
      </c>
      <c r="U671" s="34" t="str">
        <f t="shared" si="540"/>
        <v/>
      </c>
      <c r="V671" s="8"/>
      <c r="W671" s="22" t="str">
        <f t="shared" si="520"/>
        <v/>
      </c>
      <c r="X671" s="34" t="str">
        <f t="shared" si="541"/>
        <v/>
      </c>
      <c r="Y671" s="8"/>
      <c r="Z671" s="22" t="str">
        <f t="shared" si="521"/>
        <v/>
      </c>
      <c r="AA671" s="34" t="str">
        <f t="shared" si="542"/>
        <v/>
      </c>
      <c r="AB671" s="8"/>
      <c r="AC671" s="22" t="str">
        <f t="shared" si="522"/>
        <v/>
      </c>
      <c r="AD671" s="34" t="str">
        <f t="shared" si="543"/>
        <v/>
      </c>
      <c r="AE671" s="8"/>
      <c r="AF671" s="22" t="str">
        <f t="shared" si="523"/>
        <v/>
      </c>
      <c r="AG671" s="34" t="str">
        <f t="shared" si="544"/>
        <v/>
      </c>
      <c r="AH671" s="8"/>
      <c r="AI671" s="22" t="str">
        <f t="shared" si="524"/>
        <v/>
      </c>
      <c r="AJ671" s="34" t="str">
        <f t="shared" si="545"/>
        <v/>
      </c>
      <c r="AK671" s="8"/>
      <c r="AL671" s="22" t="str">
        <f t="shared" si="525"/>
        <v/>
      </c>
      <c r="AM671" s="34" t="str">
        <f t="shared" si="546"/>
        <v/>
      </c>
      <c r="AN671" s="8"/>
      <c r="AO671" s="22" t="str">
        <f t="shared" si="526"/>
        <v/>
      </c>
      <c r="AP671" s="34" t="str">
        <f t="shared" si="547"/>
        <v/>
      </c>
      <c r="AQ671" s="8"/>
      <c r="AR671" s="22" t="str">
        <f t="shared" si="527"/>
        <v/>
      </c>
      <c r="AS671" s="34" t="str">
        <f t="shared" si="548"/>
        <v/>
      </c>
      <c r="AT671" s="8"/>
      <c r="AU671" s="22" t="str">
        <f t="shared" si="528"/>
        <v/>
      </c>
      <c r="AV671" s="34" t="str">
        <f t="shared" si="549"/>
        <v/>
      </c>
      <c r="AW671" s="8"/>
      <c r="AX671" s="22" t="str">
        <f t="shared" si="529"/>
        <v/>
      </c>
      <c r="AY671" s="34" t="str">
        <f t="shared" si="550"/>
        <v/>
      </c>
      <c r="AZ671" s="8"/>
      <c r="BA671" s="22" t="str">
        <f t="shared" si="530"/>
        <v/>
      </c>
      <c r="BB671" s="34" t="str">
        <f t="shared" si="551"/>
        <v/>
      </c>
      <c r="BC671" s="8"/>
      <c r="BD671" s="22" t="str">
        <f t="shared" si="531"/>
        <v/>
      </c>
      <c r="BE671" s="34" t="str">
        <f t="shared" si="552"/>
        <v/>
      </c>
      <c r="BF671" s="8"/>
      <c r="BG671" s="22" t="str">
        <f t="shared" si="532"/>
        <v/>
      </c>
      <c r="BH671" s="34" t="str">
        <f t="shared" si="553"/>
        <v/>
      </c>
      <c r="BI671" s="8"/>
      <c r="BJ671" s="22" t="str">
        <f t="shared" si="533"/>
        <v/>
      </c>
    </row>
    <row r="672" spans="1:62" ht="18" customHeight="1" x14ac:dyDescent="0.35">
      <c r="A672" s="68">
        <f>'Energy - Master'!A671</f>
        <v>46691</v>
      </c>
      <c r="B672" s="24" t="str">
        <f t="shared" si="513"/>
        <v>Oct-2027</v>
      </c>
      <c r="C672" s="34" t="str">
        <f t="shared" si="534"/>
        <v/>
      </c>
      <c r="D672" s="8"/>
      <c r="E672" s="22" t="str">
        <f t="shared" si="514"/>
        <v/>
      </c>
      <c r="F672" s="34" t="str">
        <f t="shared" si="535"/>
        <v/>
      </c>
      <c r="G672" s="8"/>
      <c r="H672" s="22" t="str">
        <f t="shared" si="515"/>
        <v/>
      </c>
      <c r="I672" s="34" t="str">
        <f t="shared" si="536"/>
        <v/>
      </c>
      <c r="J672" s="8"/>
      <c r="K672" s="22" t="str">
        <f t="shared" si="516"/>
        <v/>
      </c>
      <c r="L672" s="34" t="str">
        <f t="shared" si="537"/>
        <v/>
      </c>
      <c r="M672" s="8"/>
      <c r="N672" s="22" t="str">
        <f t="shared" si="517"/>
        <v/>
      </c>
      <c r="O672" s="34" t="str">
        <f t="shared" si="538"/>
        <v/>
      </c>
      <c r="P672" s="8"/>
      <c r="Q672" s="22" t="str">
        <f t="shared" si="518"/>
        <v/>
      </c>
      <c r="R672" s="34" t="str">
        <f t="shared" si="539"/>
        <v/>
      </c>
      <c r="S672" s="8"/>
      <c r="T672" s="22" t="str">
        <f t="shared" si="519"/>
        <v/>
      </c>
      <c r="U672" s="34" t="str">
        <f t="shared" si="540"/>
        <v/>
      </c>
      <c r="V672" s="8"/>
      <c r="W672" s="22" t="str">
        <f t="shared" si="520"/>
        <v/>
      </c>
      <c r="X672" s="34" t="str">
        <f t="shared" si="541"/>
        <v/>
      </c>
      <c r="Y672" s="8"/>
      <c r="Z672" s="22" t="str">
        <f t="shared" si="521"/>
        <v/>
      </c>
      <c r="AA672" s="34" t="str">
        <f t="shared" si="542"/>
        <v/>
      </c>
      <c r="AB672" s="8"/>
      <c r="AC672" s="22" t="str">
        <f t="shared" si="522"/>
        <v/>
      </c>
      <c r="AD672" s="34" t="str">
        <f t="shared" si="543"/>
        <v/>
      </c>
      <c r="AE672" s="8"/>
      <c r="AF672" s="22" t="str">
        <f t="shared" si="523"/>
        <v/>
      </c>
      <c r="AG672" s="34" t="str">
        <f t="shared" si="544"/>
        <v/>
      </c>
      <c r="AH672" s="8"/>
      <c r="AI672" s="22" t="str">
        <f t="shared" si="524"/>
        <v/>
      </c>
      <c r="AJ672" s="34" t="str">
        <f t="shared" si="545"/>
        <v/>
      </c>
      <c r="AK672" s="8"/>
      <c r="AL672" s="22" t="str">
        <f t="shared" si="525"/>
        <v/>
      </c>
      <c r="AM672" s="34" t="str">
        <f t="shared" si="546"/>
        <v/>
      </c>
      <c r="AN672" s="8"/>
      <c r="AO672" s="22" t="str">
        <f t="shared" si="526"/>
        <v/>
      </c>
      <c r="AP672" s="34" t="str">
        <f t="shared" si="547"/>
        <v/>
      </c>
      <c r="AQ672" s="8"/>
      <c r="AR672" s="22" t="str">
        <f t="shared" si="527"/>
        <v/>
      </c>
      <c r="AS672" s="34" t="str">
        <f t="shared" si="548"/>
        <v/>
      </c>
      <c r="AT672" s="8"/>
      <c r="AU672" s="22" t="str">
        <f t="shared" si="528"/>
        <v/>
      </c>
      <c r="AV672" s="34" t="str">
        <f t="shared" si="549"/>
        <v/>
      </c>
      <c r="AW672" s="8"/>
      <c r="AX672" s="22" t="str">
        <f t="shared" si="529"/>
        <v/>
      </c>
      <c r="AY672" s="34" t="str">
        <f t="shared" si="550"/>
        <v/>
      </c>
      <c r="AZ672" s="8"/>
      <c r="BA672" s="22" t="str">
        <f t="shared" si="530"/>
        <v/>
      </c>
      <c r="BB672" s="34" t="str">
        <f t="shared" si="551"/>
        <v/>
      </c>
      <c r="BC672" s="8"/>
      <c r="BD672" s="22" t="str">
        <f t="shared" si="531"/>
        <v/>
      </c>
      <c r="BE672" s="34" t="str">
        <f t="shared" si="552"/>
        <v/>
      </c>
      <c r="BF672" s="8"/>
      <c r="BG672" s="22" t="str">
        <f t="shared" si="532"/>
        <v/>
      </c>
      <c r="BH672" s="34" t="str">
        <f t="shared" si="553"/>
        <v/>
      </c>
      <c r="BI672" s="8"/>
      <c r="BJ672" s="22" t="str">
        <f t="shared" si="533"/>
        <v/>
      </c>
    </row>
    <row r="673" spans="1:62" ht="18" customHeight="1" x14ac:dyDescent="0.35">
      <c r="A673" s="68">
        <f>'Energy - Master'!A672</f>
        <v>46692</v>
      </c>
      <c r="B673" s="24" t="str">
        <f t="shared" si="513"/>
        <v>Nov-2027</v>
      </c>
      <c r="C673" s="34" t="str">
        <f t="shared" si="534"/>
        <v/>
      </c>
      <c r="D673" s="8"/>
      <c r="E673" s="22" t="str">
        <f t="shared" si="514"/>
        <v/>
      </c>
      <c r="F673" s="34" t="str">
        <f t="shared" si="535"/>
        <v/>
      </c>
      <c r="G673" s="8"/>
      <c r="H673" s="22" t="str">
        <f t="shared" si="515"/>
        <v/>
      </c>
      <c r="I673" s="34" t="str">
        <f t="shared" si="536"/>
        <v/>
      </c>
      <c r="J673" s="8"/>
      <c r="K673" s="22" t="str">
        <f t="shared" si="516"/>
        <v/>
      </c>
      <c r="L673" s="34" t="str">
        <f t="shared" si="537"/>
        <v/>
      </c>
      <c r="M673" s="8"/>
      <c r="N673" s="22" t="str">
        <f t="shared" si="517"/>
        <v/>
      </c>
      <c r="O673" s="34" t="str">
        <f t="shared" si="538"/>
        <v/>
      </c>
      <c r="P673" s="8"/>
      <c r="Q673" s="22" t="str">
        <f t="shared" si="518"/>
        <v/>
      </c>
      <c r="R673" s="34" t="str">
        <f t="shared" si="539"/>
        <v/>
      </c>
      <c r="S673" s="8"/>
      <c r="T673" s="22" t="str">
        <f t="shared" si="519"/>
        <v/>
      </c>
      <c r="U673" s="34" t="str">
        <f t="shared" si="540"/>
        <v/>
      </c>
      <c r="V673" s="8"/>
      <c r="W673" s="22" t="str">
        <f t="shared" si="520"/>
        <v/>
      </c>
      <c r="X673" s="34" t="str">
        <f t="shared" si="541"/>
        <v/>
      </c>
      <c r="Y673" s="8"/>
      <c r="Z673" s="22" t="str">
        <f t="shared" si="521"/>
        <v/>
      </c>
      <c r="AA673" s="34" t="str">
        <f t="shared" si="542"/>
        <v/>
      </c>
      <c r="AB673" s="8"/>
      <c r="AC673" s="22" t="str">
        <f t="shared" si="522"/>
        <v/>
      </c>
      <c r="AD673" s="34" t="str">
        <f t="shared" si="543"/>
        <v/>
      </c>
      <c r="AE673" s="8"/>
      <c r="AF673" s="22" t="str">
        <f t="shared" si="523"/>
        <v/>
      </c>
      <c r="AG673" s="34" t="str">
        <f t="shared" si="544"/>
        <v/>
      </c>
      <c r="AH673" s="8"/>
      <c r="AI673" s="22" t="str">
        <f t="shared" si="524"/>
        <v/>
      </c>
      <c r="AJ673" s="34" t="str">
        <f t="shared" si="545"/>
        <v/>
      </c>
      <c r="AK673" s="8"/>
      <c r="AL673" s="22" t="str">
        <f t="shared" si="525"/>
        <v/>
      </c>
      <c r="AM673" s="34" t="str">
        <f t="shared" si="546"/>
        <v/>
      </c>
      <c r="AN673" s="8"/>
      <c r="AO673" s="22" t="str">
        <f t="shared" si="526"/>
        <v/>
      </c>
      <c r="AP673" s="34" t="str">
        <f t="shared" si="547"/>
        <v/>
      </c>
      <c r="AQ673" s="8"/>
      <c r="AR673" s="22" t="str">
        <f t="shared" si="527"/>
        <v/>
      </c>
      <c r="AS673" s="34" t="str">
        <f t="shared" si="548"/>
        <v/>
      </c>
      <c r="AT673" s="8"/>
      <c r="AU673" s="22" t="str">
        <f t="shared" si="528"/>
        <v/>
      </c>
      <c r="AV673" s="34" t="str">
        <f t="shared" si="549"/>
        <v/>
      </c>
      <c r="AW673" s="8"/>
      <c r="AX673" s="22" t="str">
        <f t="shared" si="529"/>
        <v/>
      </c>
      <c r="AY673" s="34" t="str">
        <f t="shared" si="550"/>
        <v/>
      </c>
      <c r="AZ673" s="8"/>
      <c r="BA673" s="22" t="str">
        <f t="shared" si="530"/>
        <v/>
      </c>
      <c r="BB673" s="34" t="str">
        <f t="shared" si="551"/>
        <v/>
      </c>
      <c r="BC673" s="8"/>
      <c r="BD673" s="22" t="str">
        <f t="shared" si="531"/>
        <v/>
      </c>
      <c r="BE673" s="34" t="str">
        <f t="shared" si="552"/>
        <v/>
      </c>
      <c r="BF673" s="8"/>
      <c r="BG673" s="22" t="str">
        <f t="shared" si="532"/>
        <v/>
      </c>
      <c r="BH673" s="34" t="str">
        <f t="shared" si="553"/>
        <v/>
      </c>
      <c r="BI673" s="8"/>
      <c r="BJ673" s="22" t="str">
        <f t="shared" si="533"/>
        <v/>
      </c>
    </row>
    <row r="674" spans="1:62" ht="18" customHeight="1" x14ac:dyDescent="0.35">
      <c r="A674" s="68">
        <f>'Energy - Master'!A673</f>
        <v>46693</v>
      </c>
      <c r="B674" s="24" t="str">
        <f t="shared" si="513"/>
        <v>Nov-2027</v>
      </c>
      <c r="C674" s="34" t="str">
        <f t="shared" si="534"/>
        <v/>
      </c>
      <c r="D674" s="8"/>
      <c r="E674" s="22" t="str">
        <f t="shared" si="514"/>
        <v/>
      </c>
      <c r="F674" s="34" t="str">
        <f t="shared" si="535"/>
        <v/>
      </c>
      <c r="G674" s="8"/>
      <c r="H674" s="22" t="str">
        <f t="shared" si="515"/>
        <v/>
      </c>
      <c r="I674" s="34" t="str">
        <f t="shared" si="536"/>
        <v/>
      </c>
      <c r="J674" s="8"/>
      <c r="K674" s="22" t="str">
        <f t="shared" si="516"/>
        <v/>
      </c>
      <c r="L674" s="34" t="str">
        <f t="shared" si="537"/>
        <v/>
      </c>
      <c r="M674" s="8"/>
      <c r="N674" s="22" t="str">
        <f t="shared" si="517"/>
        <v/>
      </c>
      <c r="O674" s="34" t="str">
        <f t="shared" si="538"/>
        <v/>
      </c>
      <c r="P674" s="8"/>
      <c r="Q674" s="22" t="str">
        <f t="shared" si="518"/>
        <v/>
      </c>
      <c r="R674" s="34" t="str">
        <f t="shared" si="539"/>
        <v/>
      </c>
      <c r="S674" s="8"/>
      <c r="T674" s="22" t="str">
        <f t="shared" si="519"/>
        <v/>
      </c>
      <c r="U674" s="34" t="str">
        <f t="shared" si="540"/>
        <v/>
      </c>
      <c r="V674" s="8"/>
      <c r="W674" s="22" t="str">
        <f t="shared" si="520"/>
        <v/>
      </c>
      <c r="X674" s="34" t="str">
        <f t="shared" si="541"/>
        <v/>
      </c>
      <c r="Y674" s="8"/>
      <c r="Z674" s="22" t="str">
        <f t="shared" si="521"/>
        <v/>
      </c>
      <c r="AA674" s="34" t="str">
        <f t="shared" si="542"/>
        <v/>
      </c>
      <c r="AB674" s="8"/>
      <c r="AC674" s="22" t="str">
        <f t="shared" si="522"/>
        <v/>
      </c>
      <c r="AD674" s="34" t="str">
        <f t="shared" si="543"/>
        <v/>
      </c>
      <c r="AE674" s="8"/>
      <c r="AF674" s="22" t="str">
        <f t="shared" si="523"/>
        <v/>
      </c>
      <c r="AG674" s="34" t="str">
        <f t="shared" si="544"/>
        <v/>
      </c>
      <c r="AH674" s="8"/>
      <c r="AI674" s="22" t="str">
        <f t="shared" si="524"/>
        <v/>
      </c>
      <c r="AJ674" s="34" t="str">
        <f t="shared" si="545"/>
        <v/>
      </c>
      <c r="AK674" s="8"/>
      <c r="AL674" s="22" t="str">
        <f t="shared" si="525"/>
        <v/>
      </c>
      <c r="AM674" s="34" t="str">
        <f t="shared" si="546"/>
        <v/>
      </c>
      <c r="AN674" s="8"/>
      <c r="AO674" s="22" t="str">
        <f t="shared" si="526"/>
        <v/>
      </c>
      <c r="AP674" s="34" t="str">
        <f t="shared" si="547"/>
        <v/>
      </c>
      <c r="AQ674" s="8"/>
      <c r="AR674" s="22" t="str">
        <f t="shared" si="527"/>
        <v/>
      </c>
      <c r="AS674" s="34" t="str">
        <f t="shared" si="548"/>
        <v/>
      </c>
      <c r="AT674" s="8"/>
      <c r="AU674" s="22" t="str">
        <f t="shared" si="528"/>
        <v/>
      </c>
      <c r="AV674" s="34" t="str">
        <f t="shared" si="549"/>
        <v/>
      </c>
      <c r="AW674" s="8"/>
      <c r="AX674" s="22" t="str">
        <f t="shared" si="529"/>
        <v/>
      </c>
      <c r="AY674" s="34" t="str">
        <f t="shared" si="550"/>
        <v/>
      </c>
      <c r="AZ674" s="8"/>
      <c r="BA674" s="22" t="str">
        <f t="shared" si="530"/>
        <v/>
      </c>
      <c r="BB674" s="34" t="str">
        <f t="shared" si="551"/>
        <v/>
      </c>
      <c r="BC674" s="8"/>
      <c r="BD674" s="22" t="str">
        <f t="shared" si="531"/>
        <v/>
      </c>
      <c r="BE674" s="34" t="str">
        <f t="shared" si="552"/>
        <v/>
      </c>
      <c r="BF674" s="8"/>
      <c r="BG674" s="22" t="str">
        <f t="shared" si="532"/>
        <v/>
      </c>
      <c r="BH674" s="34" t="str">
        <f t="shared" si="553"/>
        <v/>
      </c>
      <c r="BI674" s="8"/>
      <c r="BJ674" s="22" t="str">
        <f t="shared" si="533"/>
        <v/>
      </c>
    </row>
    <row r="675" spans="1:62" ht="18" customHeight="1" x14ac:dyDescent="0.35">
      <c r="A675" s="68">
        <f>'Energy - Master'!A674</f>
        <v>46694</v>
      </c>
      <c r="B675" s="24" t="str">
        <f t="shared" si="513"/>
        <v>Nov-2027</v>
      </c>
      <c r="C675" s="34" t="str">
        <f t="shared" si="534"/>
        <v/>
      </c>
      <c r="D675" s="8"/>
      <c r="E675" s="22" t="str">
        <f t="shared" si="514"/>
        <v/>
      </c>
      <c r="F675" s="34" t="str">
        <f t="shared" si="535"/>
        <v/>
      </c>
      <c r="G675" s="8"/>
      <c r="H675" s="22" t="str">
        <f t="shared" si="515"/>
        <v/>
      </c>
      <c r="I675" s="34" t="str">
        <f t="shared" si="536"/>
        <v/>
      </c>
      <c r="J675" s="8"/>
      <c r="K675" s="22" t="str">
        <f t="shared" si="516"/>
        <v/>
      </c>
      <c r="L675" s="34" t="str">
        <f t="shared" si="537"/>
        <v/>
      </c>
      <c r="M675" s="8"/>
      <c r="N675" s="22" t="str">
        <f t="shared" si="517"/>
        <v/>
      </c>
      <c r="O675" s="34" t="str">
        <f t="shared" si="538"/>
        <v/>
      </c>
      <c r="P675" s="8"/>
      <c r="Q675" s="22" t="str">
        <f t="shared" si="518"/>
        <v/>
      </c>
      <c r="R675" s="34" t="str">
        <f t="shared" si="539"/>
        <v/>
      </c>
      <c r="S675" s="8"/>
      <c r="T675" s="22" t="str">
        <f t="shared" si="519"/>
        <v/>
      </c>
      <c r="U675" s="34" t="str">
        <f t="shared" si="540"/>
        <v/>
      </c>
      <c r="V675" s="8"/>
      <c r="W675" s="22" t="str">
        <f t="shared" si="520"/>
        <v/>
      </c>
      <c r="X675" s="34" t="str">
        <f t="shared" si="541"/>
        <v/>
      </c>
      <c r="Y675" s="8"/>
      <c r="Z675" s="22" t="str">
        <f t="shared" si="521"/>
        <v/>
      </c>
      <c r="AA675" s="34" t="str">
        <f t="shared" si="542"/>
        <v/>
      </c>
      <c r="AB675" s="8"/>
      <c r="AC675" s="22" t="str">
        <f t="shared" si="522"/>
        <v/>
      </c>
      <c r="AD675" s="34" t="str">
        <f t="shared" si="543"/>
        <v/>
      </c>
      <c r="AE675" s="8"/>
      <c r="AF675" s="22" t="str">
        <f t="shared" si="523"/>
        <v/>
      </c>
      <c r="AG675" s="34" t="str">
        <f t="shared" si="544"/>
        <v/>
      </c>
      <c r="AH675" s="8"/>
      <c r="AI675" s="22" t="str">
        <f t="shared" si="524"/>
        <v/>
      </c>
      <c r="AJ675" s="34" t="str">
        <f t="shared" si="545"/>
        <v/>
      </c>
      <c r="AK675" s="8"/>
      <c r="AL675" s="22" t="str">
        <f t="shared" si="525"/>
        <v/>
      </c>
      <c r="AM675" s="34" t="str">
        <f t="shared" si="546"/>
        <v/>
      </c>
      <c r="AN675" s="8"/>
      <c r="AO675" s="22" t="str">
        <f t="shared" si="526"/>
        <v/>
      </c>
      <c r="AP675" s="34" t="str">
        <f t="shared" si="547"/>
        <v/>
      </c>
      <c r="AQ675" s="8"/>
      <c r="AR675" s="22" t="str">
        <f t="shared" si="527"/>
        <v/>
      </c>
      <c r="AS675" s="34" t="str">
        <f t="shared" si="548"/>
        <v/>
      </c>
      <c r="AT675" s="8"/>
      <c r="AU675" s="22" t="str">
        <f t="shared" si="528"/>
        <v/>
      </c>
      <c r="AV675" s="34" t="str">
        <f t="shared" si="549"/>
        <v/>
      </c>
      <c r="AW675" s="8"/>
      <c r="AX675" s="22" t="str">
        <f t="shared" si="529"/>
        <v/>
      </c>
      <c r="AY675" s="34" t="str">
        <f t="shared" si="550"/>
        <v/>
      </c>
      <c r="AZ675" s="8"/>
      <c r="BA675" s="22" t="str">
        <f t="shared" si="530"/>
        <v/>
      </c>
      <c r="BB675" s="34" t="str">
        <f t="shared" si="551"/>
        <v/>
      </c>
      <c r="BC675" s="8"/>
      <c r="BD675" s="22" t="str">
        <f t="shared" si="531"/>
        <v/>
      </c>
      <c r="BE675" s="34" t="str">
        <f t="shared" si="552"/>
        <v/>
      </c>
      <c r="BF675" s="8"/>
      <c r="BG675" s="22" t="str">
        <f t="shared" si="532"/>
        <v/>
      </c>
      <c r="BH675" s="34" t="str">
        <f t="shared" si="553"/>
        <v/>
      </c>
      <c r="BI675" s="8"/>
      <c r="BJ675" s="22" t="str">
        <f t="shared" si="533"/>
        <v/>
      </c>
    </row>
    <row r="676" spans="1:62" ht="18" customHeight="1" x14ac:dyDescent="0.35">
      <c r="A676" s="68">
        <f>'Energy - Master'!A675</f>
        <v>46695</v>
      </c>
      <c r="B676" s="24" t="str">
        <f t="shared" si="513"/>
        <v>Nov-2027</v>
      </c>
      <c r="C676" s="34" t="str">
        <f t="shared" si="534"/>
        <v/>
      </c>
      <c r="D676" s="8"/>
      <c r="E676" s="22" t="str">
        <f t="shared" si="514"/>
        <v/>
      </c>
      <c r="F676" s="34" t="str">
        <f t="shared" si="535"/>
        <v/>
      </c>
      <c r="G676" s="8"/>
      <c r="H676" s="22" t="str">
        <f t="shared" si="515"/>
        <v/>
      </c>
      <c r="I676" s="34" t="str">
        <f t="shared" si="536"/>
        <v/>
      </c>
      <c r="J676" s="8"/>
      <c r="K676" s="22" t="str">
        <f t="shared" si="516"/>
        <v/>
      </c>
      <c r="L676" s="34" t="str">
        <f t="shared" si="537"/>
        <v/>
      </c>
      <c r="M676" s="8"/>
      <c r="N676" s="22" t="str">
        <f t="shared" si="517"/>
        <v/>
      </c>
      <c r="O676" s="34" t="str">
        <f t="shared" si="538"/>
        <v/>
      </c>
      <c r="P676" s="8"/>
      <c r="Q676" s="22" t="str">
        <f t="shared" si="518"/>
        <v/>
      </c>
      <c r="R676" s="34" t="str">
        <f t="shared" si="539"/>
        <v/>
      </c>
      <c r="S676" s="8"/>
      <c r="T676" s="22" t="str">
        <f t="shared" si="519"/>
        <v/>
      </c>
      <c r="U676" s="34" t="str">
        <f t="shared" si="540"/>
        <v/>
      </c>
      <c r="V676" s="8"/>
      <c r="W676" s="22" t="str">
        <f t="shared" si="520"/>
        <v/>
      </c>
      <c r="X676" s="34" t="str">
        <f t="shared" si="541"/>
        <v/>
      </c>
      <c r="Y676" s="8"/>
      <c r="Z676" s="22" t="str">
        <f t="shared" si="521"/>
        <v/>
      </c>
      <c r="AA676" s="34" t="str">
        <f t="shared" si="542"/>
        <v/>
      </c>
      <c r="AB676" s="8"/>
      <c r="AC676" s="22" t="str">
        <f t="shared" si="522"/>
        <v/>
      </c>
      <c r="AD676" s="34" t="str">
        <f t="shared" si="543"/>
        <v/>
      </c>
      <c r="AE676" s="8"/>
      <c r="AF676" s="22" t="str">
        <f t="shared" si="523"/>
        <v/>
      </c>
      <c r="AG676" s="34" t="str">
        <f t="shared" si="544"/>
        <v/>
      </c>
      <c r="AH676" s="8"/>
      <c r="AI676" s="22" t="str">
        <f t="shared" si="524"/>
        <v/>
      </c>
      <c r="AJ676" s="34" t="str">
        <f t="shared" si="545"/>
        <v/>
      </c>
      <c r="AK676" s="8"/>
      <c r="AL676" s="22" t="str">
        <f t="shared" si="525"/>
        <v/>
      </c>
      <c r="AM676" s="34" t="str">
        <f t="shared" si="546"/>
        <v/>
      </c>
      <c r="AN676" s="8"/>
      <c r="AO676" s="22" t="str">
        <f t="shared" si="526"/>
        <v/>
      </c>
      <c r="AP676" s="34" t="str">
        <f t="shared" si="547"/>
        <v/>
      </c>
      <c r="AQ676" s="8"/>
      <c r="AR676" s="22" t="str">
        <f t="shared" si="527"/>
        <v/>
      </c>
      <c r="AS676" s="34" t="str">
        <f t="shared" si="548"/>
        <v/>
      </c>
      <c r="AT676" s="8"/>
      <c r="AU676" s="22" t="str">
        <f t="shared" si="528"/>
        <v/>
      </c>
      <c r="AV676" s="34" t="str">
        <f t="shared" si="549"/>
        <v/>
      </c>
      <c r="AW676" s="8"/>
      <c r="AX676" s="22" t="str">
        <f t="shared" si="529"/>
        <v/>
      </c>
      <c r="AY676" s="34" t="str">
        <f t="shared" si="550"/>
        <v/>
      </c>
      <c r="AZ676" s="8"/>
      <c r="BA676" s="22" t="str">
        <f t="shared" si="530"/>
        <v/>
      </c>
      <c r="BB676" s="34" t="str">
        <f t="shared" si="551"/>
        <v/>
      </c>
      <c r="BC676" s="8"/>
      <c r="BD676" s="22" t="str">
        <f t="shared" si="531"/>
        <v/>
      </c>
      <c r="BE676" s="34" t="str">
        <f t="shared" si="552"/>
        <v/>
      </c>
      <c r="BF676" s="8"/>
      <c r="BG676" s="22" t="str">
        <f t="shared" si="532"/>
        <v/>
      </c>
      <c r="BH676" s="34" t="str">
        <f t="shared" si="553"/>
        <v/>
      </c>
      <c r="BI676" s="8"/>
      <c r="BJ676" s="22" t="str">
        <f t="shared" si="533"/>
        <v/>
      </c>
    </row>
    <row r="677" spans="1:62" ht="18" customHeight="1" x14ac:dyDescent="0.35">
      <c r="A677" s="68">
        <f>'Energy - Master'!A676</f>
        <v>46696</v>
      </c>
      <c r="B677" s="24" t="str">
        <f t="shared" si="513"/>
        <v>Nov-2027</v>
      </c>
      <c r="C677" s="34" t="str">
        <f t="shared" si="534"/>
        <v/>
      </c>
      <c r="D677" s="8"/>
      <c r="E677" s="22" t="str">
        <f t="shared" si="514"/>
        <v/>
      </c>
      <c r="F677" s="34" t="str">
        <f t="shared" si="535"/>
        <v/>
      </c>
      <c r="G677" s="8"/>
      <c r="H677" s="22" t="str">
        <f t="shared" si="515"/>
        <v/>
      </c>
      <c r="I677" s="34" t="str">
        <f t="shared" si="536"/>
        <v/>
      </c>
      <c r="J677" s="8"/>
      <c r="K677" s="22" t="str">
        <f t="shared" si="516"/>
        <v/>
      </c>
      <c r="L677" s="34" t="str">
        <f t="shared" si="537"/>
        <v/>
      </c>
      <c r="M677" s="8"/>
      <c r="N677" s="22" t="str">
        <f t="shared" si="517"/>
        <v/>
      </c>
      <c r="O677" s="34" t="str">
        <f t="shared" si="538"/>
        <v/>
      </c>
      <c r="P677" s="8"/>
      <c r="Q677" s="22" t="str">
        <f t="shared" si="518"/>
        <v/>
      </c>
      <c r="R677" s="34" t="str">
        <f t="shared" si="539"/>
        <v/>
      </c>
      <c r="S677" s="8"/>
      <c r="T677" s="22" t="str">
        <f t="shared" si="519"/>
        <v/>
      </c>
      <c r="U677" s="34" t="str">
        <f t="shared" si="540"/>
        <v/>
      </c>
      <c r="V677" s="8"/>
      <c r="W677" s="22" t="str">
        <f t="shared" si="520"/>
        <v/>
      </c>
      <c r="X677" s="34" t="str">
        <f t="shared" si="541"/>
        <v/>
      </c>
      <c r="Y677" s="8"/>
      <c r="Z677" s="22" t="str">
        <f t="shared" si="521"/>
        <v/>
      </c>
      <c r="AA677" s="34" t="str">
        <f t="shared" si="542"/>
        <v/>
      </c>
      <c r="AB677" s="8"/>
      <c r="AC677" s="22" t="str">
        <f t="shared" si="522"/>
        <v/>
      </c>
      <c r="AD677" s="34" t="str">
        <f t="shared" si="543"/>
        <v/>
      </c>
      <c r="AE677" s="8"/>
      <c r="AF677" s="22" t="str">
        <f t="shared" si="523"/>
        <v/>
      </c>
      <c r="AG677" s="34" t="str">
        <f t="shared" si="544"/>
        <v/>
      </c>
      <c r="AH677" s="8"/>
      <c r="AI677" s="22" t="str">
        <f t="shared" si="524"/>
        <v/>
      </c>
      <c r="AJ677" s="34" t="str">
        <f t="shared" si="545"/>
        <v/>
      </c>
      <c r="AK677" s="8"/>
      <c r="AL677" s="22" t="str">
        <f t="shared" si="525"/>
        <v/>
      </c>
      <c r="AM677" s="34" t="str">
        <f t="shared" si="546"/>
        <v/>
      </c>
      <c r="AN677" s="8"/>
      <c r="AO677" s="22" t="str">
        <f t="shared" si="526"/>
        <v/>
      </c>
      <c r="AP677" s="34" t="str">
        <f t="shared" si="547"/>
        <v/>
      </c>
      <c r="AQ677" s="8"/>
      <c r="AR677" s="22" t="str">
        <f t="shared" si="527"/>
        <v/>
      </c>
      <c r="AS677" s="34" t="str">
        <f t="shared" si="548"/>
        <v/>
      </c>
      <c r="AT677" s="8"/>
      <c r="AU677" s="22" t="str">
        <f t="shared" si="528"/>
        <v/>
      </c>
      <c r="AV677" s="34" t="str">
        <f t="shared" si="549"/>
        <v/>
      </c>
      <c r="AW677" s="8"/>
      <c r="AX677" s="22" t="str">
        <f t="shared" si="529"/>
        <v/>
      </c>
      <c r="AY677" s="34" t="str">
        <f t="shared" si="550"/>
        <v/>
      </c>
      <c r="AZ677" s="8"/>
      <c r="BA677" s="22" t="str">
        <f t="shared" si="530"/>
        <v/>
      </c>
      <c r="BB677" s="34" t="str">
        <f t="shared" si="551"/>
        <v/>
      </c>
      <c r="BC677" s="8"/>
      <c r="BD677" s="22" t="str">
        <f t="shared" si="531"/>
        <v/>
      </c>
      <c r="BE677" s="34" t="str">
        <f t="shared" si="552"/>
        <v/>
      </c>
      <c r="BF677" s="8"/>
      <c r="BG677" s="22" t="str">
        <f t="shared" si="532"/>
        <v/>
      </c>
      <c r="BH677" s="34" t="str">
        <f t="shared" si="553"/>
        <v/>
      </c>
      <c r="BI677" s="8"/>
      <c r="BJ677" s="22" t="str">
        <f t="shared" si="533"/>
        <v/>
      </c>
    </row>
    <row r="678" spans="1:62" ht="18" customHeight="1" x14ac:dyDescent="0.35">
      <c r="A678" s="68">
        <f>'Energy - Master'!A677</f>
        <v>46697</v>
      </c>
      <c r="B678" s="24" t="str">
        <f t="shared" si="513"/>
        <v>Nov-2027</v>
      </c>
      <c r="C678" s="34" t="str">
        <f t="shared" si="534"/>
        <v/>
      </c>
      <c r="D678" s="8"/>
      <c r="E678" s="22" t="str">
        <f t="shared" si="514"/>
        <v/>
      </c>
      <c r="F678" s="34" t="str">
        <f t="shared" si="535"/>
        <v/>
      </c>
      <c r="G678" s="8"/>
      <c r="H678" s="22" t="str">
        <f t="shared" si="515"/>
        <v/>
      </c>
      <c r="I678" s="34" t="str">
        <f t="shared" si="536"/>
        <v/>
      </c>
      <c r="J678" s="8"/>
      <c r="K678" s="22" t="str">
        <f t="shared" si="516"/>
        <v/>
      </c>
      <c r="L678" s="34" t="str">
        <f t="shared" si="537"/>
        <v/>
      </c>
      <c r="M678" s="8"/>
      <c r="N678" s="22" t="str">
        <f t="shared" si="517"/>
        <v/>
      </c>
      <c r="O678" s="34" t="str">
        <f t="shared" si="538"/>
        <v/>
      </c>
      <c r="P678" s="8"/>
      <c r="Q678" s="22" t="str">
        <f t="shared" si="518"/>
        <v/>
      </c>
      <c r="R678" s="34" t="str">
        <f t="shared" si="539"/>
        <v/>
      </c>
      <c r="S678" s="8"/>
      <c r="T678" s="22" t="str">
        <f t="shared" si="519"/>
        <v/>
      </c>
      <c r="U678" s="34" t="str">
        <f t="shared" si="540"/>
        <v/>
      </c>
      <c r="V678" s="8"/>
      <c r="W678" s="22" t="str">
        <f t="shared" si="520"/>
        <v/>
      </c>
      <c r="X678" s="34" t="str">
        <f t="shared" si="541"/>
        <v/>
      </c>
      <c r="Y678" s="8"/>
      <c r="Z678" s="22" t="str">
        <f t="shared" si="521"/>
        <v/>
      </c>
      <c r="AA678" s="34" t="str">
        <f t="shared" si="542"/>
        <v/>
      </c>
      <c r="AB678" s="8"/>
      <c r="AC678" s="22" t="str">
        <f t="shared" si="522"/>
        <v/>
      </c>
      <c r="AD678" s="34" t="str">
        <f t="shared" si="543"/>
        <v/>
      </c>
      <c r="AE678" s="8"/>
      <c r="AF678" s="22" t="str">
        <f t="shared" si="523"/>
        <v/>
      </c>
      <c r="AG678" s="34" t="str">
        <f t="shared" si="544"/>
        <v/>
      </c>
      <c r="AH678" s="8"/>
      <c r="AI678" s="22" t="str">
        <f t="shared" si="524"/>
        <v/>
      </c>
      <c r="AJ678" s="34" t="str">
        <f t="shared" si="545"/>
        <v/>
      </c>
      <c r="AK678" s="8"/>
      <c r="AL678" s="22" t="str">
        <f t="shared" si="525"/>
        <v/>
      </c>
      <c r="AM678" s="34" t="str">
        <f t="shared" si="546"/>
        <v/>
      </c>
      <c r="AN678" s="8"/>
      <c r="AO678" s="22" t="str">
        <f t="shared" si="526"/>
        <v/>
      </c>
      <c r="AP678" s="34" t="str">
        <f t="shared" si="547"/>
        <v/>
      </c>
      <c r="AQ678" s="8"/>
      <c r="AR678" s="22" t="str">
        <f t="shared" si="527"/>
        <v/>
      </c>
      <c r="AS678" s="34" t="str">
        <f t="shared" si="548"/>
        <v/>
      </c>
      <c r="AT678" s="8"/>
      <c r="AU678" s="22" t="str">
        <f t="shared" si="528"/>
        <v/>
      </c>
      <c r="AV678" s="34" t="str">
        <f t="shared" si="549"/>
        <v/>
      </c>
      <c r="AW678" s="8"/>
      <c r="AX678" s="22" t="str">
        <f t="shared" si="529"/>
        <v/>
      </c>
      <c r="AY678" s="34" t="str">
        <f t="shared" si="550"/>
        <v/>
      </c>
      <c r="AZ678" s="8"/>
      <c r="BA678" s="22" t="str">
        <f t="shared" si="530"/>
        <v/>
      </c>
      <c r="BB678" s="34" t="str">
        <f t="shared" si="551"/>
        <v/>
      </c>
      <c r="BC678" s="8"/>
      <c r="BD678" s="22" t="str">
        <f t="shared" si="531"/>
        <v/>
      </c>
      <c r="BE678" s="34" t="str">
        <f t="shared" si="552"/>
        <v/>
      </c>
      <c r="BF678" s="8"/>
      <c r="BG678" s="22" t="str">
        <f t="shared" si="532"/>
        <v/>
      </c>
      <c r="BH678" s="34" t="str">
        <f t="shared" si="553"/>
        <v/>
      </c>
      <c r="BI678" s="8"/>
      <c r="BJ678" s="22" t="str">
        <f t="shared" si="533"/>
        <v/>
      </c>
    </row>
    <row r="679" spans="1:62" ht="18" customHeight="1" x14ac:dyDescent="0.35">
      <c r="A679" s="68">
        <f>'Energy - Master'!A678</f>
        <v>46698</v>
      </c>
      <c r="B679" s="24" t="str">
        <f t="shared" si="513"/>
        <v>Nov-2027</v>
      </c>
      <c r="C679" s="34" t="str">
        <f t="shared" si="534"/>
        <v/>
      </c>
      <c r="D679" s="8"/>
      <c r="E679" s="22" t="str">
        <f t="shared" si="514"/>
        <v/>
      </c>
      <c r="F679" s="34" t="str">
        <f t="shared" si="535"/>
        <v/>
      </c>
      <c r="G679" s="8"/>
      <c r="H679" s="22" t="str">
        <f t="shared" si="515"/>
        <v/>
      </c>
      <c r="I679" s="34" t="str">
        <f t="shared" si="536"/>
        <v/>
      </c>
      <c r="J679" s="8"/>
      <c r="K679" s="22" t="str">
        <f t="shared" si="516"/>
        <v/>
      </c>
      <c r="L679" s="34" t="str">
        <f t="shared" si="537"/>
        <v/>
      </c>
      <c r="M679" s="8"/>
      <c r="N679" s="22" t="str">
        <f t="shared" si="517"/>
        <v/>
      </c>
      <c r="O679" s="34" t="str">
        <f t="shared" si="538"/>
        <v/>
      </c>
      <c r="P679" s="8"/>
      <c r="Q679" s="22" t="str">
        <f t="shared" si="518"/>
        <v/>
      </c>
      <c r="R679" s="34" t="str">
        <f t="shared" si="539"/>
        <v/>
      </c>
      <c r="S679" s="8"/>
      <c r="T679" s="22" t="str">
        <f t="shared" si="519"/>
        <v/>
      </c>
      <c r="U679" s="34" t="str">
        <f t="shared" si="540"/>
        <v/>
      </c>
      <c r="V679" s="8"/>
      <c r="W679" s="22" t="str">
        <f t="shared" si="520"/>
        <v/>
      </c>
      <c r="X679" s="34" t="str">
        <f t="shared" si="541"/>
        <v/>
      </c>
      <c r="Y679" s="8"/>
      <c r="Z679" s="22" t="str">
        <f t="shared" si="521"/>
        <v/>
      </c>
      <c r="AA679" s="34" t="str">
        <f t="shared" si="542"/>
        <v/>
      </c>
      <c r="AB679" s="8"/>
      <c r="AC679" s="22" t="str">
        <f t="shared" si="522"/>
        <v/>
      </c>
      <c r="AD679" s="34" t="str">
        <f t="shared" si="543"/>
        <v/>
      </c>
      <c r="AE679" s="8"/>
      <c r="AF679" s="22" t="str">
        <f t="shared" si="523"/>
        <v/>
      </c>
      <c r="AG679" s="34" t="str">
        <f t="shared" si="544"/>
        <v/>
      </c>
      <c r="AH679" s="8"/>
      <c r="AI679" s="22" t="str">
        <f t="shared" si="524"/>
        <v/>
      </c>
      <c r="AJ679" s="34" t="str">
        <f t="shared" si="545"/>
        <v/>
      </c>
      <c r="AK679" s="8"/>
      <c r="AL679" s="22" t="str">
        <f t="shared" si="525"/>
        <v/>
      </c>
      <c r="AM679" s="34" t="str">
        <f t="shared" si="546"/>
        <v/>
      </c>
      <c r="AN679" s="8"/>
      <c r="AO679" s="22" t="str">
        <f t="shared" si="526"/>
        <v/>
      </c>
      <c r="AP679" s="34" t="str">
        <f t="shared" si="547"/>
        <v/>
      </c>
      <c r="AQ679" s="8"/>
      <c r="AR679" s="22" t="str">
        <f t="shared" si="527"/>
        <v/>
      </c>
      <c r="AS679" s="34" t="str">
        <f t="shared" si="548"/>
        <v/>
      </c>
      <c r="AT679" s="8"/>
      <c r="AU679" s="22" t="str">
        <f t="shared" si="528"/>
        <v/>
      </c>
      <c r="AV679" s="34" t="str">
        <f t="shared" si="549"/>
        <v/>
      </c>
      <c r="AW679" s="8"/>
      <c r="AX679" s="22" t="str">
        <f t="shared" si="529"/>
        <v/>
      </c>
      <c r="AY679" s="34" t="str">
        <f t="shared" si="550"/>
        <v/>
      </c>
      <c r="AZ679" s="8"/>
      <c r="BA679" s="22" t="str">
        <f t="shared" si="530"/>
        <v/>
      </c>
      <c r="BB679" s="34" t="str">
        <f t="shared" si="551"/>
        <v/>
      </c>
      <c r="BC679" s="8"/>
      <c r="BD679" s="22" t="str">
        <f t="shared" si="531"/>
        <v/>
      </c>
      <c r="BE679" s="34" t="str">
        <f t="shared" si="552"/>
        <v/>
      </c>
      <c r="BF679" s="8"/>
      <c r="BG679" s="22" t="str">
        <f t="shared" si="532"/>
        <v/>
      </c>
      <c r="BH679" s="34" t="str">
        <f t="shared" si="553"/>
        <v/>
      </c>
      <c r="BI679" s="8"/>
      <c r="BJ679" s="22" t="str">
        <f t="shared" si="533"/>
        <v/>
      </c>
    </row>
    <row r="680" spans="1:62" ht="18" customHeight="1" x14ac:dyDescent="0.35">
      <c r="A680" s="68">
        <f>'Energy - Master'!A679</f>
        <v>46699</v>
      </c>
      <c r="B680" s="24" t="str">
        <f t="shared" si="513"/>
        <v>Nov-2027</v>
      </c>
      <c r="C680" s="34" t="str">
        <f t="shared" si="534"/>
        <v/>
      </c>
      <c r="D680" s="8"/>
      <c r="E680" s="22" t="str">
        <f t="shared" si="514"/>
        <v/>
      </c>
      <c r="F680" s="34" t="str">
        <f t="shared" si="535"/>
        <v/>
      </c>
      <c r="G680" s="8"/>
      <c r="H680" s="22" t="str">
        <f t="shared" si="515"/>
        <v/>
      </c>
      <c r="I680" s="34" t="str">
        <f t="shared" si="536"/>
        <v/>
      </c>
      <c r="J680" s="8"/>
      <c r="K680" s="22" t="str">
        <f t="shared" si="516"/>
        <v/>
      </c>
      <c r="L680" s="34" t="str">
        <f t="shared" si="537"/>
        <v/>
      </c>
      <c r="M680" s="8"/>
      <c r="N680" s="22" t="str">
        <f t="shared" si="517"/>
        <v/>
      </c>
      <c r="O680" s="34" t="str">
        <f t="shared" si="538"/>
        <v/>
      </c>
      <c r="P680" s="8"/>
      <c r="Q680" s="22" t="str">
        <f t="shared" si="518"/>
        <v/>
      </c>
      <c r="R680" s="34" t="str">
        <f t="shared" si="539"/>
        <v/>
      </c>
      <c r="S680" s="8"/>
      <c r="T680" s="22" t="str">
        <f t="shared" si="519"/>
        <v/>
      </c>
      <c r="U680" s="34" t="str">
        <f t="shared" si="540"/>
        <v/>
      </c>
      <c r="V680" s="8"/>
      <c r="W680" s="22" t="str">
        <f t="shared" si="520"/>
        <v/>
      </c>
      <c r="X680" s="34" t="str">
        <f t="shared" si="541"/>
        <v/>
      </c>
      <c r="Y680" s="8"/>
      <c r="Z680" s="22" t="str">
        <f t="shared" si="521"/>
        <v/>
      </c>
      <c r="AA680" s="34" t="str">
        <f t="shared" si="542"/>
        <v/>
      </c>
      <c r="AB680" s="8"/>
      <c r="AC680" s="22" t="str">
        <f t="shared" si="522"/>
        <v/>
      </c>
      <c r="AD680" s="34" t="str">
        <f t="shared" si="543"/>
        <v/>
      </c>
      <c r="AE680" s="8"/>
      <c r="AF680" s="22" t="str">
        <f t="shared" si="523"/>
        <v/>
      </c>
      <c r="AG680" s="34" t="str">
        <f t="shared" si="544"/>
        <v/>
      </c>
      <c r="AH680" s="8"/>
      <c r="AI680" s="22" t="str">
        <f t="shared" si="524"/>
        <v/>
      </c>
      <c r="AJ680" s="34" t="str">
        <f t="shared" si="545"/>
        <v/>
      </c>
      <c r="AK680" s="8"/>
      <c r="AL680" s="22" t="str">
        <f t="shared" si="525"/>
        <v/>
      </c>
      <c r="AM680" s="34" t="str">
        <f t="shared" si="546"/>
        <v/>
      </c>
      <c r="AN680" s="8"/>
      <c r="AO680" s="22" t="str">
        <f t="shared" si="526"/>
        <v/>
      </c>
      <c r="AP680" s="34" t="str">
        <f t="shared" si="547"/>
        <v/>
      </c>
      <c r="AQ680" s="8"/>
      <c r="AR680" s="22" t="str">
        <f t="shared" si="527"/>
        <v/>
      </c>
      <c r="AS680" s="34" t="str">
        <f t="shared" si="548"/>
        <v/>
      </c>
      <c r="AT680" s="8"/>
      <c r="AU680" s="22" t="str">
        <f t="shared" si="528"/>
        <v/>
      </c>
      <c r="AV680" s="34" t="str">
        <f t="shared" si="549"/>
        <v/>
      </c>
      <c r="AW680" s="8"/>
      <c r="AX680" s="22" t="str">
        <f t="shared" si="529"/>
        <v/>
      </c>
      <c r="AY680" s="34" t="str">
        <f t="shared" si="550"/>
        <v/>
      </c>
      <c r="AZ680" s="8"/>
      <c r="BA680" s="22" t="str">
        <f t="shared" si="530"/>
        <v/>
      </c>
      <c r="BB680" s="34" t="str">
        <f t="shared" si="551"/>
        <v/>
      </c>
      <c r="BC680" s="8"/>
      <c r="BD680" s="22" t="str">
        <f t="shared" si="531"/>
        <v/>
      </c>
      <c r="BE680" s="34" t="str">
        <f t="shared" si="552"/>
        <v/>
      </c>
      <c r="BF680" s="8"/>
      <c r="BG680" s="22" t="str">
        <f t="shared" si="532"/>
        <v/>
      </c>
      <c r="BH680" s="34" t="str">
        <f t="shared" si="553"/>
        <v/>
      </c>
      <c r="BI680" s="8"/>
      <c r="BJ680" s="22" t="str">
        <f t="shared" si="533"/>
        <v/>
      </c>
    </row>
    <row r="681" spans="1:62" ht="18" customHeight="1" x14ac:dyDescent="0.35">
      <c r="A681" s="68">
        <f>'Energy - Master'!A680</f>
        <v>46700</v>
      </c>
      <c r="B681" s="24" t="str">
        <f t="shared" si="513"/>
        <v>Nov-2027</v>
      </c>
      <c r="C681" s="34" t="str">
        <f t="shared" si="534"/>
        <v/>
      </c>
      <c r="D681" s="8"/>
      <c r="E681" s="22" t="str">
        <f t="shared" si="514"/>
        <v/>
      </c>
      <c r="F681" s="34" t="str">
        <f t="shared" si="535"/>
        <v/>
      </c>
      <c r="G681" s="8"/>
      <c r="H681" s="22" t="str">
        <f t="shared" si="515"/>
        <v/>
      </c>
      <c r="I681" s="34" t="str">
        <f t="shared" si="536"/>
        <v/>
      </c>
      <c r="J681" s="8"/>
      <c r="K681" s="22" t="str">
        <f t="shared" si="516"/>
        <v/>
      </c>
      <c r="L681" s="34" t="str">
        <f t="shared" si="537"/>
        <v/>
      </c>
      <c r="M681" s="8"/>
      <c r="N681" s="22" t="str">
        <f t="shared" si="517"/>
        <v/>
      </c>
      <c r="O681" s="34" t="str">
        <f t="shared" si="538"/>
        <v/>
      </c>
      <c r="P681" s="8"/>
      <c r="Q681" s="22" t="str">
        <f t="shared" si="518"/>
        <v/>
      </c>
      <c r="R681" s="34" t="str">
        <f t="shared" si="539"/>
        <v/>
      </c>
      <c r="S681" s="8"/>
      <c r="T681" s="22" t="str">
        <f t="shared" si="519"/>
        <v/>
      </c>
      <c r="U681" s="34" t="str">
        <f t="shared" si="540"/>
        <v/>
      </c>
      <c r="V681" s="8"/>
      <c r="W681" s="22" t="str">
        <f t="shared" si="520"/>
        <v/>
      </c>
      <c r="X681" s="34" t="str">
        <f t="shared" si="541"/>
        <v/>
      </c>
      <c r="Y681" s="8"/>
      <c r="Z681" s="22" t="str">
        <f t="shared" si="521"/>
        <v/>
      </c>
      <c r="AA681" s="34" t="str">
        <f t="shared" si="542"/>
        <v/>
      </c>
      <c r="AB681" s="8"/>
      <c r="AC681" s="22" t="str">
        <f t="shared" si="522"/>
        <v/>
      </c>
      <c r="AD681" s="34" t="str">
        <f t="shared" si="543"/>
        <v/>
      </c>
      <c r="AE681" s="8"/>
      <c r="AF681" s="22" t="str">
        <f t="shared" si="523"/>
        <v/>
      </c>
      <c r="AG681" s="34" t="str">
        <f t="shared" si="544"/>
        <v/>
      </c>
      <c r="AH681" s="8"/>
      <c r="AI681" s="22" t="str">
        <f t="shared" si="524"/>
        <v/>
      </c>
      <c r="AJ681" s="34" t="str">
        <f t="shared" si="545"/>
        <v/>
      </c>
      <c r="AK681" s="8"/>
      <c r="AL681" s="22" t="str">
        <f t="shared" si="525"/>
        <v/>
      </c>
      <c r="AM681" s="34" t="str">
        <f t="shared" si="546"/>
        <v/>
      </c>
      <c r="AN681" s="8"/>
      <c r="AO681" s="22" t="str">
        <f t="shared" si="526"/>
        <v/>
      </c>
      <c r="AP681" s="34" t="str">
        <f t="shared" si="547"/>
        <v/>
      </c>
      <c r="AQ681" s="8"/>
      <c r="AR681" s="22" t="str">
        <f t="shared" si="527"/>
        <v/>
      </c>
      <c r="AS681" s="34" t="str">
        <f t="shared" si="548"/>
        <v/>
      </c>
      <c r="AT681" s="8"/>
      <c r="AU681" s="22" t="str">
        <f t="shared" si="528"/>
        <v/>
      </c>
      <c r="AV681" s="34" t="str">
        <f t="shared" si="549"/>
        <v/>
      </c>
      <c r="AW681" s="8"/>
      <c r="AX681" s="22" t="str">
        <f t="shared" si="529"/>
        <v/>
      </c>
      <c r="AY681" s="34" t="str">
        <f t="shared" si="550"/>
        <v/>
      </c>
      <c r="AZ681" s="8"/>
      <c r="BA681" s="22" t="str">
        <f t="shared" si="530"/>
        <v/>
      </c>
      <c r="BB681" s="34" t="str">
        <f t="shared" si="551"/>
        <v/>
      </c>
      <c r="BC681" s="8"/>
      <c r="BD681" s="22" t="str">
        <f t="shared" si="531"/>
        <v/>
      </c>
      <c r="BE681" s="34" t="str">
        <f t="shared" si="552"/>
        <v/>
      </c>
      <c r="BF681" s="8"/>
      <c r="BG681" s="22" t="str">
        <f t="shared" si="532"/>
        <v/>
      </c>
      <c r="BH681" s="34" t="str">
        <f t="shared" si="553"/>
        <v/>
      </c>
      <c r="BI681" s="8"/>
      <c r="BJ681" s="22" t="str">
        <f t="shared" si="533"/>
        <v/>
      </c>
    </row>
    <row r="682" spans="1:62" ht="18" customHeight="1" x14ac:dyDescent="0.35">
      <c r="A682" s="68">
        <f>'Energy - Master'!A681</f>
        <v>46701</v>
      </c>
      <c r="B682" s="24" t="str">
        <f t="shared" si="513"/>
        <v>Nov-2027</v>
      </c>
      <c r="C682" s="34" t="str">
        <f t="shared" si="534"/>
        <v/>
      </c>
      <c r="D682" s="8"/>
      <c r="E682" s="22" t="str">
        <f t="shared" si="514"/>
        <v/>
      </c>
      <c r="F682" s="34" t="str">
        <f t="shared" si="535"/>
        <v/>
      </c>
      <c r="G682" s="8"/>
      <c r="H682" s="22" t="str">
        <f t="shared" si="515"/>
        <v/>
      </c>
      <c r="I682" s="34" t="str">
        <f t="shared" si="536"/>
        <v/>
      </c>
      <c r="J682" s="8"/>
      <c r="K682" s="22" t="str">
        <f t="shared" si="516"/>
        <v/>
      </c>
      <c r="L682" s="34" t="str">
        <f t="shared" si="537"/>
        <v/>
      </c>
      <c r="M682" s="8"/>
      <c r="N682" s="22" t="str">
        <f t="shared" si="517"/>
        <v/>
      </c>
      <c r="O682" s="34" t="str">
        <f t="shared" si="538"/>
        <v/>
      </c>
      <c r="P682" s="8"/>
      <c r="Q682" s="22" t="str">
        <f t="shared" si="518"/>
        <v/>
      </c>
      <c r="R682" s="34" t="str">
        <f t="shared" si="539"/>
        <v/>
      </c>
      <c r="S682" s="8"/>
      <c r="T682" s="22" t="str">
        <f t="shared" si="519"/>
        <v/>
      </c>
      <c r="U682" s="34" t="str">
        <f t="shared" si="540"/>
        <v/>
      </c>
      <c r="V682" s="8"/>
      <c r="W682" s="22" t="str">
        <f t="shared" si="520"/>
        <v/>
      </c>
      <c r="X682" s="34" t="str">
        <f t="shared" si="541"/>
        <v/>
      </c>
      <c r="Y682" s="8"/>
      <c r="Z682" s="22" t="str">
        <f t="shared" si="521"/>
        <v/>
      </c>
      <c r="AA682" s="34" t="str">
        <f t="shared" si="542"/>
        <v/>
      </c>
      <c r="AB682" s="8"/>
      <c r="AC682" s="22" t="str">
        <f t="shared" si="522"/>
        <v/>
      </c>
      <c r="AD682" s="34" t="str">
        <f t="shared" si="543"/>
        <v/>
      </c>
      <c r="AE682" s="8"/>
      <c r="AF682" s="22" t="str">
        <f t="shared" si="523"/>
        <v/>
      </c>
      <c r="AG682" s="34" t="str">
        <f t="shared" si="544"/>
        <v/>
      </c>
      <c r="AH682" s="8"/>
      <c r="AI682" s="22" t="str">
        <f t="shared" si="524"/>
        <v/>
      </c>
      <c r="AJ682" s="34" t="str">
        <f t="shared" si="545"/>
        <v/>
      </c>
      <c r="AK682" s="8"/>
      <c r="AL682" s="22" t="str">
        <f t="shared" si="525"/>
        <v/>
      </c>
      <c r="AM682" s="34" t="str">
        <f t="shared" si="546"/>
        <v/>
      </c>
      <c r="AN682" s="8"/>
      <c r="AO682" s="22" t="str">
        <f t="shared" si="526"/>
        <v/>
      </c>
      <c r="AP682" s="34" t="str">
        <f t="shared" si="547"/>
        <v/>
      </c>
      <c r="AQ682" s="8"/>
      <c r="AR682" s="22" t="str">
        <f t="shared" si="527"/>
        <v/>
      </c>
      <c r="AS682" s="34" t="str">
        <f t="shared" si="548"/>
        <v/>
      </c>
      <c r="AT682" s="8"/>
      <c r="AU682" s="22" t="str">
        <f t="shared" si="528"/>
        <v/>
      </c>
      <c r="AV682" s="34" t="str">
        <f t="shared" si="549"/>
        <v/>
      </c>
      <c r="AW682" s="8"/>
      <c r="AX682" s="22" t="str">
        <f t="shared" si="529"/>
        <v/>
      </c>
      <c r="AY682" s="34" t="str">
        <f t="shared" si="550"/>
        <v/>
      </c>
      <c r="AZ682" s="8"/>
      <c r="BA682" s="22" t="str">
        <f t="shared" si="530"/>
        <v/>
      </c>
      <c r="BB682" s="34" t="str">
        <f t="shared" si="551"/>
        <v/>
      </c>
      <c r="BC682" s="8"/>
      <c r="BD682" s="22" t="str">
        <f t="shared" si="531"/>
        <v/>
      </c>
      <c r="BE682" s="34" t="str">
        <f t="shared" si="552"/>
        <v/>
      </c>
      <c r="BF682" s="8"/>
      <c r="BG682" s="22" t="str">
        <f t="shared" si="532"/>
        <v/>
      </c>
      <c r="BH682" s="34" t="str">
        <f t="shared" si="553"/>
        <v/>
      </c>
      <c r="BI682" s="8"/>
      <c r="BJ682" s="22" t="str">
        <f t="shared" si="533"/>
        <v/>
      </c>
    </row>
    <row r="683" spans="1:62" ht="18" customHeight="1" x14ac:dyDescent="0.35">
      <c r="A683" s="68">
        <f>'Energy - Master'!A682</f>
        <v>46702</v>
      </c>
      <c r="B683" s="24" t="str">
        <f t="shared" si="513"/>
        <v>Nov-2027</v>
      </c>
      <c r="C683" s="34" t="str">
        <f t="shared" si="534"/>
        <v/>
      </c>
      <c r="D683" s="8"/>
      <c r="E683" s="22" t="str">
        <f t="shared" si="514"/>
        <v/>
      </c>
      <c r="F683" s="34" t="str">
        <f t="shared" si="535"/>
        <v/>
      </c>
      <c r="G683" s="8"/>
      <c r="H683" s="22" t="str">
        <f t="shared" si="515"/>
        <v/>
      </c>
      <c r="I683" s="34" t="str">
        <f t="shared" si="536"/>
        <v/>
      </c>
      <c r="J683" s="8"/>
      <c r="K683" s="22" t="str">
        <f t="shared" si="516"/>
        <v/>
      </c>
      <c r="L683" s="34" t="str">
        <f t="shared" si="537"/>
        <v/>
      </c>
      <c r="M683" s="8"/>
      <c r="N683" s="22" t="str">
        <f t="shared" si="517"/>
        <v/>
      </c>
      <c r="O683" s="34" t="str">
        <f t="shared" si="538"/>
        <v/>
      </c>
      <c r="P683" s="8"/>
      <c r="Q683" s="22" t="str">
        <f t="shared" si="518"/>
        <v/>
      </c>
      <c r="R683" s="34" t="str">
        <f t="shared" si="539"/>
        <v/>
      </c>
      <c r="S683" s="8"/>
      <c r="T683" s="22" t="str">
        <f t="shared" si="519"/>
        <v/>
      </c>
      <c r="U683" s="34" t="str">
        <f t="shared" si="540"/>
        <v/>
      </c>
      <c r="V683" s="8"/>
      <c r="W683" s="22" t="str">
        <f t="shared" si="520"/>
        <v/>
      </c>
      <c r="X683" s="34" t="str">
        <f t="shared" si="541"/>
        <v/>
      </c>
      <c r="Y683" s="8"/>
      <c r="Z683" s="22" t="str">
        <f t="shared" si="521"/>
        <v/>
      </c>
      <c r="AA683" s="34" t="str">
        <f t="shared" si="542"/>
        <v/>
      </c>
      <c r="AB683" s="8"/>
      <c r="AC683" s="22" t="str">
        <f t="shared" si="522"/>
        <v/>
      </c>
      <c r="AD683" s="34" t="str">
        <f t="shared" si="543"/>
        <v/>
      </c>
      <c r="AE683" s="8"/>
      <c r="AF683" s="22" t="str">
        <f t="shared" si="523"/>
        <v/>
      </c>
      <c r="AG683" s="34" t="str">
        <f t="shared" si="544"/>
        <v/>
      </c>
      <c r="AH683" s="8"/>
      <c r="AI683" s="22" t="str">
        <f t="shared" si="524"/>
        <v/>
      </c>
      <c r="AJ683" s="34" t="str">
        <f t="shared" si="545"/>
        <v/>
      </c>
      <c r="AK683" s="8"/>
      <c r="AL683" s="22" t="str">
        <f t="shared" si="525"/>
        <v/>
      </c>
      <c r="AM683" s="34" t="str">
        <f t="shared" si="546"/>
        <v/>
      </c>
      <c r="AN683" s="8"/>
      <c r="AO683" s="22" t="str">
        <f t="shared" si="526"/>
        <v/>
      </c>
      <c r="AP683" s="34" t="str">
        <f t="shared" si="547"/>
        <v/>
      </c>
      <c r="AQ683" s="8"/>
      <c r="AR683" s="22" t="str">
        <f t="shared" si="527"/>
        <v/>
      </c>
      <c r="AS683" s="34" t="str">
        <f t="shared" si="548"/>
        <v/>
      </c>
      <c r="AT683" s="8"/>
      <c r="AU683" s="22" t="str">
        <f t="shared" si="528"/>
        <v/>
      </c>
      <c r="AV683" s="34" t="str">
        <f t="shared" si="549"/>
        <v/>
      </c>
      <c r="AW683" s="8"/>
      <c r="AX683" s="22" t="str">
        <f t="shared" si="529"/>
        <v/>
      </c>
      <c r="AY683" s="34" t="str">
        <f t="shared" si="550"/>
        <v/>
      </c>
      <c r="AZ683" s="8"/>
      <c r="BA683" s="22" t="str">
        <f t="shared" si="530"/>
        <v/>
      </c>
      <c r="BB683" s="34" t="str">
        <f t="shared" si="551"/>
        <v/>
      </c>
      <c r="BC683" s="8"/>
      <c r="BD683" s="22" t="str">
        <f t="shared" si="531"/>
        <v/>
      </c>
      <c r="BE683" s="34" t="str">
        <f t="shared" si="552"/>
        <v/>
      </c>
      <c r="BF683" s="8"/>
      <c r="BG683" s="22" t="str">
        <f t="shared" si="532"/>
        <v/>
      </c>
      <c r="BH683" s="34" t="str">
        <f t="shared" si="553"/>
        <v/>
      </c>
      <c r="BI683" s="8"/>
      <c r="BJ683" s="22" t="str">
        <f t="shared" si="533"/>
        <v/>
      </c>
    </row>
    <row r="684" spans="1:62" ht="18" customHeight="1" x14ac:dyDescent="0.35">
      <c r="A684" s="68">
        <f>'Energy - Master'!A683</f>
        <v>46703</v>
      </c>
      <c r="B684" s="24" t="str">
        <f t="shared" si="513"/>
        <v>Nov-2027</v>
      </c>
      <c r="C684" s="34" t="str">
        <f t="shared" si="534"/>
        <v/>
      </c>
      <c r="D684" s="8"/>
      <c r="E684" s="22" t="str">
        <f t="shared" si="514"/>
        <v/>
      </c>
      <c r="F684" s="34" t="str">
        <f t="shared" si="535"/>
        <v/>
      </c>
      <c r="G684" s="8"/>
      <c r="H684" s="22" t="str">
        <f t="shared" si="515"/>
        <v/>
      </c>
      <c r="I684" s="34" t="str">
        <f t="shared" si="536"/>
        <v/>
      </c>
      <c r="J684" s="8"/>
      <c r="K684" s="22" t="str">
        <f t="shared" si="516"/>
        <v/>
      </c>
      <c r="L684" s="34" t="str">
        <f t="shared" si="537"/>
        <v/>
      </c>
      <c r="M684" s="8"/>
      <c r="N684" s="22" t="str">
        <f t="shared" si="517"/>
        <v/>
      </c>
      <c r="O684" s="34" t="str">
        <f t="shared" si="538"/>
        <v/>
      </c>
      <c r="P684" s="8"/>
      <c r="Q684" s="22" t="str">
        <f t="shared" si="518"/>
        <v/>
      </c>
      <c r="R684" s="34" t="str">
        <f t="shared" si="539"/>
        <v/>
      </c>
      <c r="S684" s="8"/>
      <c r="T684" s="22" t="str">
        <f t="shared" si="519"/>
        <v/>
      </c>
      <c r="U684" s="34" t="str">
        <f t="shared" si="540"/>
        <v/>
      </c>
      <c r="V684" s="8"/>
      <c r="W684" s="22" t="str">
        <f t="shared" si="520"/>
        <v/>
      </c>
      <c r="X684" s="34" t="str">
        <f t="shared" si="541"/>
        <v/>
      </c>
      <c r="Y684" s="8"/>
      <c r="Z684" s="22" t="str">
        <f t="shared" si="521"/>
        <v/>
      </c>
      <c r="AA684" s="34" t="str">
        <f t="shared" si="542"/>
        <v/>
      </c>
      <c r="AB684" s="8"/>
      <c r="AC684" s="22" t="str">
        <f t="shared" si="522"/>
        <v/>
      </c>
      <c r="AD684" s="34" t="str">
        <f t="shared" si="543"/>
        <v/>
      </c>
      <c r="AE684" s="8"/>
      <c r="AF684" s="22" t="str">
        <f t="shared" si="523"/>
        <v/>
      </c>
      <c r="AG684" s="34" t="str">
        <f t="shared" si="544"/>
        <v/>
      </c>
      <c r="AH684" s="8"/>
      <c r="AI684" s="22" t="str">
        <f t="shared" si="524"/>
        <v/>
      </c>
      <c r="AJ684" s="34" t="str">
        <f t="shared" si="545"/>
        <v/>
      </c>
      <c r="AK684" s="8"/>
      <c r="AL684" s="22" t="str">
        <f t="shared" si="525"/>
        <v/>
      </c>
      <c r="AM684" s="34" t="str">
        <f t="shared" si="546"/>
        <v/>
      </c>
      <c r="AN684" s="8"/>
      <c r="AO684" s="22" t="str">
        <f t="shared" si="526"/>
        <v/>
      </c>
      <c r="AP684" s="34" t="str">
        <f t="shared" si="547"/>
        <v/>
      </c>
      <c r="AQ684" s="8"/>
      <c r="AR684" s="22" t="str">
        <f t="shared" si="527"/>
        <v/>
      </c>
      <c r="AS684" s="34" t="str">
        <f t="shared" si="548"/>
        <v/>
      </c>
      <c r="AT684" s="8"/>
      <c r="AU684" s="22" t="str">
        <f t="shared" si="528"/>
        <v/>
      </c>
      <c r="AV684" s="34" t="str">
        <f t="shared" si="549"/>
        <v/>
      </c>
      <c r="AW684" s="8"/>
      <c r="AX684" s="22" t="str">
        <f t="shared" si="529"/>
        <v/>
      </c>
      <c r="AY684" s="34" t="str">
        <f t="shared" si="550"/>
        <v/>
      </c>
      <c r="AZ684" s="8"/>
      <c r="BA684" s="22" t="str">
        <f t="shared" si="530"/>
        <v/>
      </c>
      <c r="BB684" s="34" t="str">
        <f t="shared" si="551"/>
        <v/>
      </c>
      <c r="BC684" s="8"/>
      <c r="BD684" s="22" t="str">
        <f t="shared" si="531"/>
        <v/>
      </c>
      <c r="BE684" s="34" t="str">
        <f t="shared" si="552"/>
        <v/>
      </c>
      <c r="BF684" s="8"/>
      <c r="BG684" s="22" t="str">
        <f t="shared" si="532"/>
        <v/>
      </c>
      <c r="BH684" s="34" t="str">
        <f t="shared" si="553"/>
        <v/>
      </c>
      <c r="BI684" s="8"/>
      <c r="BJ684" s="22" t="str">
        <f t="shared" si="533"/>
        <v/>
      </c>
    </row>
    <row r="685" spans="1:62" ht="18" customHeight="1" x14ac:dyDescent="0.35">
      <c r="A685" s="68">
        <f>'Energy - Master'!A684</f>
        <v>46704</v>
      </c>
      <c r="B685" s="24" t="str">
        <f t="shared" si="513"/>
        <v>Nov-2027</v>
      </c>
      <c r="C685" s="34" t="str">
        <f t="shared" si="534"/>
        <v/>
      </c>
      <c r="D685" s="8"/>
      <c r="E685" s="22" t="str">
        <f t="shared" si="514"/>
        <v/>
      </c>
      <c r="F685" s="34" t="str">
        <f t="shared" si="535"/>
        <v/>
      </c>
      <c r="G685" s="8"/>
      <c r="H685" s="22" t="str">
        <f t="shared" si="515"/>
        <v/>
      </c>
      <c r="I685" s="34" t="str">
        <f t="shared" si="536"/>
        <v/>
      </c>
      <c r="J685" s="8"/>
      <c r="K685" s="22" t="str">
        <f t="shared" si="516"/>
        <v/>
      </c>
      <c r="L685" s="34" t="str">
        <f t="shared" si="537"/>
        <v/>
      </c>
      <c r="M685" s="8"/>
      <c r="N685" s="22" t="str">
        <f t="shared" si="517"/>
        <v/>
      </c>
      <c r="O685" s="34" t="str">
        <f t="shared" si="538"/>
        <v/>
      </c>
      <c r="P685" s="8"/>
      <c r="Q685" s="22" t="str">
        <f t="shared" si="518"/>
        <v/>
      </c>
      <c r="R685" s="34" t="str">
        <f t="shared" si="539"/>
        <v/>
      </c>
      <c r="S685" s="8"/>
      <c r="T685" s="22" t="str">
        <f t="shared" si="519"/>
        <v/>
      </c>
      <c r="U685" s="34" t="str">
        <f t="shared" si="540"/>
        <v/>
      </c>
      <c r="V685" s="8"/>
      <c r="W685" s="22" t="str">
        <f t="shared" si="520"/>
        <v/>
      </c>
      <c r="X685" s="34" t="str">
        <f t="shared" si="541"/>
        <v/>
      </c>
      <c r="Y685" s="8"/>
      <c r="Z685" s="22" t="str">
        <f t="shared" si="521"/>
        <v/>
      </c>
      <c r="AA685" s="34" t="str">
        <f t="shared" si="542"/>
        <v/>
      </c>
      <c r="AB685" s="8"/>
      <c r="AC685" s="22" t="str">
        <f t="shared" si="522"/>
        <v/>
      </c>
      <c r="AD685" s="34" t="str">
        <f t="shared" si="543"/>
        <v/>
      </c>
      <c r="AE685" s="8"/>
      <c r="AF685" s="22" t="str">
        <f t="shared" si="523"/>
        <v/>
      </c>
      <c r="AG685" s="34" t="str">
        <f t="shared" si="544"/>
        <v/>
      </c>
      <c r="AH685" s="8"/>
      <c r="AI685" s="22" t="str">
        <f t="shared" si="524"/>
        <v/>
      </c>
      <c r="AJ685" s="34" t="str">
        <f t="shared" si="545"/>
        <v/>
      </c>
      <c r="AK685" s="8"/>
      <c r="AL685" s="22" t="str">
        <f t="shared" si="525"/>
        <v/>
      </c>
      <c r="AM685" s="34" t="str">
        <f t="shared" si="546"/>
        <v/>
      </c>
      <c r="AN685" s="8"/>
      <c r="AO685" s="22" t="str">
        <f t="shared" si="526"/>
        <v/>
      </c>
      <c r="AP685" s="34" t="str">
        <f t="shared" si="547"/>
        <v/>
      </c>
      <c r="AQ685" s="8"/>
      <c r="AR685" s="22" t="str">
        <f t="shared" si="527"/>
        <v/>
      </c>
      <c r="AS685" s="34" t="str">
        <f t="shared" si="548"/>
        <v/>
      </c>
      <c r="AT685" s="8"/>
      <c r="AU685" s="22" t="str">
        <f t="shared" si="528"/>
        <v/>
      </c>
      <c r="AV685" s="34" t="str">
        <f t="shared" si="549"/>
        <v/>
      </c>
      <c r="AW685" s="8"/>
      <c r="AX685" s="22" t="str">
        <f t="shared" si="529"/>
        <v/>
      </c>
      <c r="AY685" s="34" t="str">
        <f t="shared" si="550"/>
        <v/>
      </c>
      <c r="AZ685" s="8"/>
      <c r="BA685" s="22" t="str">
        <f t="shared" si="530"/>
        <v/>
      </c>
      <c r="BB685" s="34" t="str">
        <f t="shared" si="551"/>
        <v/>
      </c>
      <c r="BC685" s="8"/>
      <c r="BD685" s="22" t="str">
        <f t="shared" si="531"/>
        <v/>
      </c>
      <c r="BE685" s="34" t="str">
        <f t="shared" si="552"/>
        <v/>
      </c>
      <c r="BF685" s="8"/>
      <c r="BG685" s="22" t="str">
        <f t="shared" si="532"/>
        <v/>
      </c>
      <c r="BH685" s="34" t="str">
        <f t="shared" si="553"/>
        <v/>
      </c>
      <c r="BI685" s="8"/>
      <c r="BJ685" s="22" t="str">
        <f t="shared" si="533"/>
        <v/>
      </c>
    </row>
    <row r="686" spans="1:62" ht="18" customHeight="1" x14ac:dyDescent="0.35">
      <c r="A686" s="68">
        <f>'Energy - Master'!A685</f>
        <v>46705</v>
      </c>
      <c r="B686" s="24" t="str">
        <f t="shared" si="513"/>
        <v>Nov-2027</v>
      </c>
      <c r="C686" s="34" t="str">
        <f t="shared" si="534"/>
        <v/>
      </c>
      <c r="D686" s="8"/>
      <c r="E686" s="22" t="str">
        <f t="shared" si="514"/>
        <v/>
      </c>
      <c r="F686" s="34" t="str">
        <f t="shared" si="535"/>
        <v/>
      </c>
      <c r="G686" s="8"/>
      <c r="H686" s="22" t="str">
        <f t="shared" si="515"/>
        <v/>
      </c>
      <c r="I686" s="34" t="str">
        <f t="shared" si="536"/>
        <v/>
      </c>
      <c r="J686" s="8"/>
      <c r="K686" s="22" t="str">
        <f t="shared" si="516"/>
        <v/>
      </c>
      <c r="L686" s="34" t="str">
        <f t="shared" si="537"/>
        <v/>
      </c>
      <c r="M686" s="8"/>
      <c r="N686" s="22" t="str">
        <f t="shared" si="517"/>
        <v/>
      </c>
      <c r="O686" s="34" t="str">
        <f t="shared" si="538"/>
        <v/>
      </c>
      <c r="P686" s="8"/>
      <c r="Q686" s="22" t="str">
        <f t="shared" si="518"/>
        <v/>
      </c>
      <c r="R686" s="34" t="str">
        <f t="shared" si="539"/>
        <v/>
      </c>
      <c r="S686" s="8"/>
      <c r="T686" s="22" t="str">
        <f t="shared" si="519"/>
        <v/>
      </c>
      <c r="U686" s="34" t="str">
        <f t="shared" si="540"/>
        <v/>
      </c>
      <c r="V686" s="8"/>
      <c r="W686" s="22" t="str">
        <f t="shared" si="520"/>
        <v/>
      </c>
      <c r="X686" s="34" t="str">
        <f t="shared" si="541"/>
        <v/>
      </c>
      <c r="Y686" s="8"/>
      <c r="Z686" s="22" t="str">
        <f t="shared" si="521"/>
        <v/>
      </c>
      <c r="AA686" s="34" t="str">
        <f t="shared" si="542"/>
        <v/>
      </c>
      <c r="AB686" s="8"/>
      <c r="AC686" s="22" t="str">
        <f t="shared" si="522"/>
        <v/>
      </c>
      <c r="AD686" s="34" t="str">
        <f t="shared" si="543"/>
        <v/>
      </c>
      <c r="AE686" s="8"/>
      <c r="AF686" s="22" t="str">
        <f t="shared" si="523"/>
        <v/>
      </c>
      <c r="AG686" s="34" t="str">
        <f t="shared" si="544"/>
        <v/>
      </c>
      <c r="AH686" s="8"/>
      <c r="AI686" s="22" t="str">
        <f t="shared" si="524"/>
        <v/>
      </c>
      <c r="AJ686" s="34" t="str">
        <f t="shared" si="545"/>
        <v/>
      </c>
      <c r="AK686" s="8"/>
      <c r="AL686" s="22" t="str">
        <f t="shared" si="525"/>
        <v/>
      </c>
      <c r="AM686" s="34" t="str">
        <f t="shared" si="546"/>
        <v/>
      </c>
      <c r="AN686" s="8"/>
      <c r="AO686" s="22" t="str">
        <f t="shared" si="526"/>
        <v/>
      </c>
      <c r="AP686" s="34" t="str">
        <f t="shared" si="547"/>
        <v/>
      </c>
      <c r="AQ686" s="8"/>
      <c r="AR686" s="22" t="str">
        <f t="shared" si="527"/>
        <v/>
      </c>
      <c r="AS686" s="34" t="str">
        <f t="shared" si="548"/>
        <v/>
      </c>
      <c r="AT686" s="8"/>
      <c r="AU686" s="22" t="str">
        <f t="shared" si="528"/>
        <v/>
      </c>
      <c r="AV686" s="34" t="str">
        <f t="shared" si="549"/>
        <v/>
      </c>
      <c r="AW686" s="8"/>
      <c r="AX686" s="22" t="str">
        <f t="shared" si="529"/>
        <v/>
      </c>
      <c r="AY686" s="34" t="str">
        <f t="shared" si="550"/>
        <v/>
      </c>
      <c r="AZ686" s="8"/>
      <c r="BA686" s="22" t="str">
        <f t="shared" si="530"/>
        <v/>
      </c>
      <c r="BB686" s="34" t="str">
        <f t="shared" si="551"/>
        <v/>
      </c>
      <c r="BC686" s="8"/>
      <c r="BD686" s="22" t="str">
        <f t="shared" si="531"/>
        <v/>
      </c>
      <c r="BE686" s="34" t="str">
        <f t="shared" si="552"/>
        <v/>
      </c>
      <c r="BF686" s="8"/>
      <c r="BG686" s="22" t="str">
        <f t="shared" si="532"/>
        <v/>
      </c>
      <c r="BH686" s="34" t="str">
        <f t="shared" si="553"/>
        <v/>
      </c>
      <c r="BI686" s="8"/>
      <c r="BJ686" s="22" t="str">
        <f t="shared" si="533"/>
        <v/>
      </c>
    </row>
    <row r="687" spans="1:62" ht="18" customHeight="1" x14ac:dyDescent="0.35">
      <c r="A687" s="68">
        <f>'Energy - Master'!A686</f>
        <v>46706</v>
      </c>
      <c r="B687" s="24" t="str">
        <f t="shared" si="513"/>
        <v>Nov-2027</v>
      </c>
      <c r="C687" s="34" t="str">
        <f t="shared" si="534"/>
        <v/>
      </c>
      <c r="D687" s="8"/>
      <c r="E687" s="22" t="str">
        <f t="shared" si="514"/>
        <v/>
      </c>
      <c r="F687" s="34" t="str">
        <f t="shared" si="535"/>
        <v/>
      </c>
      <c r="G687" s="8"/>
      <c r="H687" s="22" t="str">
        <f t="shared" si="515"/>
        <v/>
      </c>
      <c r="I687" s="34" t="str">
        <f t="shared" si="536"/>
        <v/>
      </c>
      <c r="J687" s="8"/>
      <c r="K687" s="22" t="str">
        <f t="shared" si="516"/>
        <v/>
      </c>
      <c r="L687" s="34" t="str">
        <f t="shared" si="537"/>
        <v/>
      </c>
      <c r="M687" s="8"/>
      <c r="N687" s="22" t="str">
        <f t="shared" si="517"/>
        <v/>
      </c>
      <c r="O687" s="34" t="str">
        <f t="shared" si="538"/>
        <v/>
      </c>
      <c r="P687" s="8"/>
      <c r="Q687" s="22" t="str">
        <f t="shared" si="518"/>
        <v/>
      </c>
      <c r="R687" s="34" t="str">
        <f t="shared" si="539"/>
        <v/>
      </c>
      <c r="S687" s="8"/>
      <c r="T687" s="22" t="str">
        <f t="shared" si="519"/>
        <v/>
      </c>
      <c r="U687" s="34" t="str">
        <f t="shared" si="540"/>
        <v/>
      </c>
      <c r="V687" s="8"/>
      <c r="W687" s="22" t="str">
        <f t="shared" si="520"/>
        <v/>
      </c>
      <c r="X687" s="34" t="str">
        <f t="shared" si="541"/>
        <v/>
      </c>
      <c r="Y687" s="8"/>
      <c r="Z687" s="22" t="str">
        <f t="shared" si="521"/>
        <v/>
      </c>
      <c r="AA687" s="34" t="str">
        <f t="shared" si="542"/>
        <v/>
      </c>
      <c r="AB687" s="8"/>
      <c r="AC687" s="22" t="str">
        <f t="shared" si="522"/>
        <v/>
      </c>
      <c r="AD687" s="34" t="str">
        <f t="shared" si="543"/>
        <v/>
      </c>
      <c r="AE687" s="8"/>
      <c r="AF687" s="22" t="str">
        <f t="shared" si="523"/>
        <v/>
      </c>
      <c r="AG687" s="34" t="str">
        <f t="shared" si="544"/>
        <v/>
      </c>
      <c r="AH687" s="8"/>
      <c r="AI687" s="22" t="str">
        <f t="shared" si="524"/>
        <v/>
      </c>
      <c r="AJ687" s="34" t="str">
        <f t="shared" si="545"/>
        <v/>
      </c>
      <c r="AK687" s="8"/>
      <c r="AL687" s="22" t="str">
        <f t="shared" si="525"/>
        <v/>
      </c>
      <c r="AM687" s="34" t="str">
        <f t="shared" si="546"/>
        <v/>
      </c>
      <c r="AN687" s="8"/>
      <c r="AO687" s="22" t="str">
        <f t="shared" si="526"/>
        <v/>
      </c>
      <c r="AP687" s="34" t="str">
        <f t="shared" si="547"/>
        <v/>
      </c>
      <c r="AQ687" s="8"/>
      <c r="AR687" s="22" t="str">
        <f t="shared" si="527"/>
        <v/>
      </c>
      <c r="AS687" s="34" t="str">
        <f t="shared" si="548"/>
        <v/>
      </c>
      <c r="AT687" s="8"/>
      <c r="AU687" s="22" t="str">
        <f t="shared" si="528"/>
        <v/>
      </c>
      <c r="AV687" s="34" t="str">
        <f t="shared" si="549"/>
        <v/>
      </c>
      <c r="AW687" s="8"/>
      <c r="AX687" s="22" t="str">
        <f t="shared" si="529"/>
        <v/>
      </c>
      <c r="AY687" s="34" t="str">
        <f t="shared" si="550"/>
        <v/>
      </c>
      <c r="AZ687" s="8"/>
      <c r="BA687" s="22" t="str">
        <f t="shared" si="530"/>
        <v/>
      </c>
      <c r="BB687" s="34" t="str">
        <f t="shared" si="551"/>
        <v/>
      </c>
      <c r="BC687" s="8"/>
      <c r="BD687" s="22" t="str">
        <f t="shared" si="531"/>
        <v/>
      </c>
      <c r="BE687" s="34" t="str">
        <f t="shared" si="552"/>
        <v/>
      </c>
      <c r="BF687" s="8"/>
      <c r="BG687" s="22" t="str">
        <f t="shared" si="532"/>
        <v/>
      </c>
      <c r="BH687" s="34" t="str">
        <f t="shared" si="553"/>
        <v/>
      </c>
      <c r="BI687" s="8"/>
      <c r="BJ687" s="22" t="str">
        <f t="shared" si="533"/>
        <v/>
      </c>
    </row>
    <row r="688" spans="1:62" ht="18" customHeight="1" x14ac:dyDescent="0.35">
      <c r="A688" s="68">
        <f>'Energy - Master'!A687</f>
        <v>46707</v>
      </c>
      <c r="B688" s="24" t="str">
        <f t="shared" si="513"/>
        <v>Nov-2027</v>
      </c>
      <c r="C688" s="34" t="str">
        <f t="shared" si="534"/>
        <v/>
      </c>
      <c r="D688" s="8"/>
      <c r="E688" s="22" t="str">
        <f t="shared" si="514"/>
        <v/>
      </c>
      <c r="F688" s="34" t="str">
        <f t="shared" si="535"/>
        <v/>
      </c>
      <c r="G688" s="8"/>
      <c r="H688" s="22" t="str">
        <f t="shared" si="515"/>
        <v/>
      </c>
      <c r="I688" s="34" t="str">
        <f t="shared" si="536"/>
        <v/>
      </c>
      <c r="J688" s="8"/>
      <c r="K688" s="22" t="str">
        <f t="shared" si="516"/>
        <v/>
      </c>
      <c r="L688" s="34" t="str">
        <f t="shared" si="537"/>
        <v/>
      </c>
      <c r="M688" s="8"/>
      <c r="N688" s="22" t="str">
        <f t="shared" si="517"/>
        <v/>
      </c>
      <c r="O688" s="34" t="str">
        <f t="shared" si="538"/>
        <v/>
      </c>
      <c r="P688" s="8"/>
      <c r="Q688" s="22" t="str">
        <f t="shared" si="518"/>
        <v/>
      </c>
      <c r="R688" s="34" t="str">
        <f t="shared" si="539"/>
        <v/>
      </c>
      <c r="S688" s="8"/>
      <c r="T688" s="22" t="str">
        <f t="shared" si="519"/>
        <v/>
      </c>
      <c r="U688" s="34" t="str">
        <f t="shared" si="540"/>
        <v/>
      </c>
      <c r="V688" s="8"/>
      <c r="W688" s="22" t="str">
        <f t="shared" si="520"/>
        <v/>
      </c>
      <c r="X688" s="34" t="str">
        <f t="shared" si="541"/>
        <v/>
      </c>
      <c r="Y688" s="8"/>
      <c r="Z688" s="22" t="str">
        <f t="shared" si="521"/>
        <v/>
      </c>
      <c r="AA688" s="34" t="str">
        <f t="shared" si="542"/>
        <v/>
      </c>
      <c r="AB688" s="8"/>
      <c r="AC688" s="22" t="str">
        <f t="shared" si="522"/>
        <v/>
      </c>
      <c r="AD688" s="34" t="str">
        <f t="shared" si="543"/>
        <v/>
      </c>
      <c r="AE688" s="8"/>
      <c r="AF688" s="22" t="str">
        <f t="shared" si="523"/>
        <v/>
      </c>
      <c r="AG688" s="34" t="str">
        <f t="shared" si="544"/>
        <v/>
      </c>
      <c r="AH688" s="8"/>
      <c r="AI688" s="22" t="str">
        <f t="shared" si="524"/>
        <v/>
      </c>
      <c r="AJ688" s="34" t="str">
        <f t="shared" si="545"/>
        <v/>
      </c>
      <c r="AK688" s="8"/>
      <c r="AL688" s="22" t="str">
        <f t="shared" si="525"/>
        <v/>
      </c>
      <c r="AM688" s="34" t="str">
        <f t="shared" si="546"/>
        <v/>
      </c>
      <c r="AN688" s="8"/>
      <c r="AO688" s="22" t="str">
        <f t="shared" si="526"/>
        <v/>
      </c>
      <c r="AP688" s="34" t="str">
        <f t="shared" si="547"/>
        <v/>
      </c>
      <c r="AQ688" s="8"/>
      <c r="AR688" s="22" t="str">
        <f t="shared" si="527"/>
        <v/>
      </c>
      <c r="AS688" s="34" t="str">
        <f t="shared" si="548"/>
        <v/>
      </c>
      <c r="AT688" s="8"/>
      <c r="AU688" s="22" t="str">
        <f t="shared" si="528"/>
        <v/>
      </c>
      <c r="AV688" s="34" t="str">
        <f t="shared" si="549"/>
        <v/>
      </c>
      <c r="AW688" s="8"/>
      <c r="AX688" s="22" t="str">
        <f t="shared" si="529"/>
        <v/>
      </c>
      <c r="AY688" s="34" t="str">
        <f t="shared" si="550"/>
        <v/>
      </c>
      <c r="AZ688" s="8"/>
      <c r="BA688" s="22" t="str">
        <f t="shared" si="530"/>
        <v/>
      </c>
      <c r="BB688" s="34" t="str">
        <f t="shared" si="551"/>
        <v/>
      </c>
      <c r="BC688" s="8"/>
      <c r="BD688" s="22" t="str">
        <f t="shared" si="531"/>
        <v/>
      </c>
      <c r="BE688" s="34" t="str">
        <f t="shared" si="552"/>
        <v/>
      </c>
      <c r="BF688" s="8"/>
      <c r="BG688" s="22" t="str">
        <f t="shared" si="532"/>
        <v/>
      </c>
      <c r="BH688" s="34" t="str">
        <f t="shared" si="553"/>
        <v/>
      </c>
      <c r="BI688" s="8"/>
      <c r="BJ688" s="22" t="str">
        <f t="shared" si="533"/>
        <v/>
      </c>
    </row>
    <row r="689" spans="1:62" ht="18" customHeight="1" x14ac:dyDescent="0.35">
      <c r="A689" s="68">
        <f>'Energy - Master'!A688</f>
        <v>46708</v>
      </c>
      <c r="B689" s="24" t="str">
        <f t="shared" si="513"/>
        <v>Nov-2027</v>
      </c>
      <c r="C689" s="34" t="str">
        <f t="shared" si="534"/>
        <v/>
      </c>
      <c r="D689" s="8"/>
      <c r="E689" s="22" t="str">
        <f t="shared" si="514"/>
        <v/>
      </c>
      <c r="F689" s="34" t="str">
        <f t="shared" si="535"/>
        <v/>
      </c>
      <c r="G689" s="8"/>
      <c r="H689" s="22" t="str">
        <f t="shared" si="515"/>
        <v/>
      </c>
      <c r="I689" s="34" t="str">
        <f t="shared" si="536"/>
        <v/>
      </c>
      <c r="J689" s="8"/>
      <c r="K689" s="22" t="str">
        <f t="shared" si="516"/>
        <v/>
      </c>
      <c r="L689" s="34" t="str">
        <f t="shared" si="537"/>
        <v/>
      </c>
      <c r="M689" s="8"/>
      <c r="N689" s="22" t="str">
        <f t="shared" si="517"/>
        <v/>
      </c>
      <c r="O689" s="34" t="str">
        <f t="shared" si="538"/>
        <v/>
      </c>
      <c r="P689" s="8"/>
      <c r="Q689" s="22" t="str">
        <f t="shared" si="518"/>
        <v/>
      </c>
      <c r="R689" s="34" t="str">
        <f t="shared" si="539"/>
        <v/>
      </c>
      <c r="S689" s="8"/>
      <c r="T689" s="22" t="str">
        <f t="shared" si="519"/>
        <v/>
      </c>
      <c r="U689" s="34" t="str">
        <f t="shared" si="540"/>
        <v/>
      </c>
      <c r="V689" s="8"/>
      <c r="W689" s="22" t="str">
        <f t="shared" si="520"/>
        <v/>
      </c>
      <c r="X689" s="34" t="str">
        <f t="shared" si="541"/>
        <v/>
      </c>
      <c r="Y689" s="8"/>
      <c r="Z689" s="22" t="str">
        <f t="shared" si="521"/>
        <v/>
      </c>
      <c r="AA689" s="34" t="str">
        <f t="shared" si="542"/>
        <v/>
      </c>
      <c r="AB689" s="8"/>
      <c r="AC689" s="22" t="str">
        <f t="shared" si="522"/>
        <v/>
      </c>
      <c r="AD689" s="34" t="str">
        <f t="shared" si="543"/>
        <v/>
      </c>
      <c r="AE689" s="8"/>
      <c r="AF689" s="22" t="str">
        <f t="shared" si="523"/>
        <v/>
      </c>
      <c r="AG689" s="34" t="str">
        <f t="shared" si="544"/>
        <v/>
      </c>
      <c r="AH689" s="8"/>
      <c r="AI689" s="22" t="str">
        <f t="shared" si="524"/>
        <v/>
      </c>
      <c r="AJ689" s="34" t="str">
        <f t="shared" si="545"/>
        <v/>
      </c>
      <c r="AK689" s="8"/>
      <c r="AL689" s="22" t="str">
        <f t="shared" si="525"/>
        <v/>
      </c>
      <c r="AM689" s="34" t="str">
        <f t="shared" si="546"/>
        <v/>
      </c>
      <c r="AN689" s="8"/>
      <c r="AO689" s="22" t="str">
        <f t="shared" si="526"/>
        <v/>
      </c>
      <c r="AP689" s="34" t="str">
        <f t="shared" si="547"/>
        <v/>
      </c>
      <c r="AQ689" s="8"/>
      <c r="AR689" s="22" t="str">
        <f t="shared" si="527"/>
        <v/>
      </c>
      <c r="AS689" s="34" t="str">
        <f t="shared" si="548"/>
        <v/>
      </c>
      <c r="AT689" s="8"/>
      <c r="AU689" s="22" t="str">
        <f t="shared" si="528"/>
        <v/>
      </c>
      <c r="AV689" s="34" t="str">
        <f t="shared" si="549"/>
        <v/>
      </c>
      <c r="AW689" s="8"/>
      <c r="AX689" s="22" t="str">
        <f t="shared" si="529"/>
        <v/>
      </c>
      <c r="AY689" s="34" t="str">
        <f t="shared" si="550"/>
        <v/>
      </c>
      <c r="AZ689" s="8"/>
      <c r="BA689" s="22" t="str">
        <f t="shared" si="530"/>
        <v/>
      </c>
      <c r="BB689" s="34" t="str">
        <f t="shared" si="551"/>
        <v/>
      </c>
      <c r="BC689" s="8"/>
      <c r="BD689" s="22" t="str">
        <f t="shared" si="531"/>
        <v/>
      </c>
      <c r="BE689" s="34" t="str">
        <f t="shared" si="552"/>
        <v/>
      </c>
      <c r="BF689" s="8"/>
      <c r="BG689" s="22" t="str">
        <f t="shared" si="532"/>
        <v/>
      </c>
      <c r="BH689" s="34" t="str">
        <f t="shared" si="553"/>
        <v/>
      </c>
      <c r="BI689" s="8"/>
      <c r="BJ689" s="22" t="str">
        <f t="shared" si="533"/>
        <v/>
      </c>
    </row>
    <row r="690" spans="1:62" ht="18" customHeight="1" x14ac:dyDescent="0.35">
      <c r="A690" s="68">
        <f>'Energy - Master'!A689</f>
        <v>46709</v>
      </c>
      <c r="B690" s="24" t="str">
        <f t="shared" si="513"/>
        <v>Nov-2027</v>
      </c>
      <c r="C690" s="34" t="str">
        <f t="shared" si="534"/>
        <v/>
      </c>
      <c r="D690" s="8"/>
      <c r="E690" s="22" t="str">
        <f t="shared" si="514"/>
        <v/>
      </c>
      <c r="F690" s="34" t="str">
        <f t="shared" si="535"/>
        <v/>
      </c>
      <c r="G690" s="8"/>
      <c r="H690" s="22" t="str">
        <f t="shared" si="515"/>
        <v/>
      </c>
      <c r="I690" s="34" t="str">
        <f t="shared" si="536"/>
        <v/>
      </c>
      <c r="J690" s="8"/>
      <c r="K690" s="22" t="str">
        <f t="shared" si="516"/>
        <v/>
      </c>
      <c r="L690" s="34" t="str">
        <f t="shared" si="537"/>
        <v/>
      </c>
      <c r="M690" s="8"/>
      <c r="N690" s="22" t="str">
        <f t="shared" si="517"/>
        <v/>
      </c>
      <c r="O690" s="34" t="str">
        <f t="shared" si="538"/>
        <v/>
      </c>
      <c r="P690" s="8"/>
      <c r="Q690" s="22" t="str">
        <f t="shared" si="518"/>
        <v/>
      </c>
      <c r="R690" s="34" t="str">
        <f t="shared" si="539"/>
        <v/>
      </c>
      <c r="S690" s="8"/>
      <c r="T690" s="22" t="str">
        <f t="shared" si="519"/>
        <v/>
      </c>
      <c r="U690" s="34" t="str">
        <f t="shared" si="540"/>
        <v/>
      </c>
      <c r="V690" s="8"/>
      <c r="W690" s="22" t="str">
        <f t="shared" si="520"/>
        <v/>
      </c>
      <c r="X690" s="34" t="str">
        <f t="shared" si="541"/>
        <v/>
      </c>
      <c r="Y690" s="8"/>
      <c r="Z690" s="22" t="str">
        <f t="shared" si="521"/>
        <v/>
      </c>
      <c r="AA690" s="34" t="str">
        <f t="shared" si="542"/>
        <v/>
      </c>
      <c r="AB690" s="8"/>
      <c r="AC690" s="22" t="str">
        <f t="shared" si="522"/>
        <v/>
      </c>
      <c r="AD690" s="34" t="str">
        <f t="shared" si="543"/>
        <v/>
      </c>
      <c r="AE690" s="8"/>
      <c r="AF690" s="22" t="str">
        <f t="shared" si="523"/>
        <v/>
      </c>
      <c r="AG690" s="34" t="str">
        <f t="shared" si="544"/>
        <v/>
      </c>
      <c r="AH690" s="8"/>
      <c r="AI690" s="22" t="str">
        <f t="shared" si="524"/>
        <v/>
      </c>
      <c r="AJ690" s="34" t="str">
        <f t="shared" si="545"/>
        <v/>
      </c>
      <c r="AK690" s="8"/>
      <c r="AL690" s="22" t="str">
        <f t="shared" si="525"/>
        <v/>
      </c>
      <c r="AM690" s="34" t="str">
        <f t="shared" si="546"/>
        <v/>
      </c>
      <c r="AN690" s="8"/>
      <c r="AO690" s="22" t="str">
        <f t="shared" si="526"/>
        <v/>
      </c>
      <c r="AP690" s="34" t="str">
        <f t="shared" si="547"/>
        <v/>
      </c>
      <c r="AQ690" s="8"/>
      <c r="AR690" s="22" t="str">
        <f t="shared" si="527"/>
        <v/>
      </c>
      <c r="AS690" s="34" t="str">
        <f t="shared" si="548"/>
        <v/>
      </c>
      <c r="AT690" s="8"/>
      <c r="AU690" s="22" t="str">
        <f t="shared" si="528"/>
        <v/>
      </c>
      <c r="AV690" s="34" t="str">
        <f t="shared" si="549"/>
        <v/>
      </c>
      <c r="AW690" s="8"/>
      <c r="AX690" s="22" t="str">
        <f t="shared" si="529"/>
        <v/>
      </c>
      <c r="AY690" s="34" t="str">
        <f t="shared" si="550"/>
        <v/>
      </c>
      <c r="AZ690" s="8"/>
      <c r="BA690" s="22" t="str">
        <f t="shared" si="530"/>
        <v/>
      </c>
      <c r="BB690" s="34" t="str">
        <f t="shared" si="551"/>
        <v/>
      </c>
      <c r="BC690" s="8"/>
      <c r="BD690" s="22" t="str">
        <f t="shared" si="531"/>
        <v/>
      </c>
      <c r="BE690" s="34" t="str">
        <f t="shared" si="552"/>
        <v/>
      </c>
      <c r="BF690" s="8"/>
      <c r="BG690" s="22" t="str">
        <f t="shared" si="532"/>
        <v/>
      </c>
      <c r="BH690" s="34" t="str">
        <f t="shared" si="553"/>
        <v/>
      </c>
      <c r="BI690" s="8"/>
      <c r="BJ690" s="22" t="str">
        <f t="shared" si="533"/>
        <v/>
      </c>
    </row>
    <row r="691" spans="1:62" ht="18" customHeight="1" x14ac:dyDescent="0.35">
      <c r="A691" s="68">
        <f>'Energy - Master'!A690</f>
        <v>46710</v>
      </c>
      <c r="B691" s="24" t="str">
        <f t="shared" si="513"/>
        <v>Nov-2027</v>
      </c>
      <c r="C691" s="34" t="str">
        <f t="shared" si="534"/>
        <v/>
      </c>
      <c r="D691" s="8"/>
      <c r="E691" s="22" t="str">
        <f t="shared" si="514"/>
        <v/>
      </c>
      <c r="F691" s="34" t="str">
        <f t="shared" si="535"/>
        <v/>
      </c>
      <c r="G691" s="8"/>
      <c r="H691" s="22" t="str">
        <f t="shared" si="515"/>
        <v/>
      </c>
      <c r="I691" s="34" t="str">
        <f t="shared" si="536"/>
        <v/>
      </c>
      <c r="J691" s="8"/>
      <c r="K691" s="22" t="str">
        <f t="shared" si="516"/>
        <v/>
      </c>
      <c r="L691" s="34" t="str">
        <f t="shared" si="537"/>
        <v/>
      </c>
      <c r="M691" s="8"/>
      <c r="N691" s="22" t="str">
        <f t="shared" si="517"/>
        <v/>
      </c>
      <c r="O691" s="34" t="str">
        <f t="shared" si="538"/>
        <v/>
      </c>
      <c r="P691" s="8"/>
      <c r="Q691" s="22" t="str">
        <f t="shared" si="518"/>
        <v/>
      </c>
      <c r="R691" s="34" t="str">
        <f t="shared" si="539"/>
        <v/>
      </c>
      <c r="S691" s="8"/>
      <c r="T691" s="22" t="str">
        <f t="shared" si="519"/>
        <v/>
      </c>
      <c r="U691" s="34" t="str">
        <f t="shared" si="540"/>
        <v/>
      </c>
      <c r="V691" s="8"/>
      <c r="W691" s="22" t="str">
        <f t="shared" si="520"/>
        <v/>
      </c>
      <c r="X691" s="34" t="str">
        <f t="shared" si="541"/>
        <v/>
      </c>
      <c r="Y691" s="8"/>
      <c r="Z691" s="22" t="str">
        <f t="shared" si="521"/>
        <v/>
      </c>
      <c r="AA691" s="34" t="str">
        <f t="shared" si="542"/>
        <v/>
      </c>
      <c r="AB691" s="8"/>
      <c r="AC691" s="22" t="str">
        <f t="shared" si="522"/>
        <v/>
      </c>
      <c r="AD691" s="34" t="str">
        <f t="shared" si="543"/>
        <v/>
      </c>
      <c r="AE691" s="8"/>
      <c r="AF691" s="22" t="str">
        <f t="shared" si="523"/>
        <v/>
      </c>
      <c r="AG691" s="34" t="str">
        <f t="shared" si="544"/>
        <v/>
      </c>
      <c r="AH691" s="8"/>
      <c r="AI691" s="22" t="str">
        <f t="shared" si="524"/>
        <v/>
      </c>
      <c r="AJ691" s="34" t="str">
        <f t="shared" si="545"/>
        <v/>
      </c>
      <c r="AK691" s="8"/>
      <c r="AL691" s="22" t="str">
        <f t="shared" si="525"/>
        <v/>
      </c>
      <c r="AM691" s="34" t="str">
        <f t="shared" si="546"/>
        <v/>
      </c>
      <c r="AN691" s="8"/>
      <c r="AO691" s="22" t="str">
        <f t="shared" si="526"/>
        <v/>
      </c>
      <c r="AP691" s="34" t="str">
        <f t="shared" si="547"/>
        <v/>
      </c>
      <c r="AQ691" s="8"/>
      <c r="AR691" s="22" t="str">
        <f t="shared" si="527"/>
        <v/>
      </c>
      <c r="AS691" s="34" t="str">
        <f t="shared" si="548"/>
        <v/>
      </c>
      <c r="AT691" s="8"/>
      <c r="AU691" s="22" t="str">
        <f t="shared" si="528"/>
        <v/>
      </c>
      <c r="AV691" s="34" t="str">
        <f t="shared" si="549"/>
        <v/>
      </c>
      <c r="AW691" s="8"/>
      <c r="AX691" s="22" t="str">
        <f t="shared" si="529"/>
        <v/>
      </c>
      <c r="AY691" s="34" t="str">
        <f t="shared" si="550"/>
        <v/>
      </c>
      <c r="AZ691" s="8"/>
      <c r="BA691" s="22" t="str">
        <f t="shared" si="530"/>
        <v/>
      </c>
      <c r="BB691" s="34" t="str">
        <f t="shared" si="551"/>
        <v/>
      </c>
      <c r="BC691" s="8"/>
      <c r="BD691" s="22" t="str">
        <f t="shared" si="531"/>
        <v/>
      </c>
      <c r="BE691" s="34" t="str">
        <f t="shared" si="552"/>
        <v/>
      </c>
      <c r="BF691" s="8"/>
      <c r="BG691" s="22" t="str">
        <f t="shared" si="532"/>
        <v/>
      </c>
      <c r="BH691" s="34" t="str">
        <f t="shared" si="553"/>
        <v/>
      </c>
      <c r="BI691" s="8"/>
      <c r="BJ691" s="22" t="str">
        <f t="shared" si="533"/>
        <v/>
      </c>
    </row>
    <row r="692" spans="1:62" ht="18" customHeight="1" x14ac:dyDescent="0.35">
      <c r="A692" s="68">
        <f>'Energy - Master'!A691</f>
        <v>46711</v>
      </c>
      <c r="B692" s="24" t="str">
        <f t="shared" si="513"/>
        <v>Nov-2027</v>
      </c>
      <c r="C692" s="34" t="str">
        <f t="shared" si="534"/>
        <v/>
      </c>
      <c r="D692" s="8"/>
      <c r="E692" s="22" t="str">
        <f t="shared" si="514"/>
        <v/>
      </c>
      <c r="F692" s="34" t="str">
        <f t="shared" si="535"/>
        <v/>
      </c>
      <c r="G692" s="8"/>
      <c r="H692" s="22" t="str">
        <f t="shared" si="515"/>
        <v/>
      </c>
      <c r="I692" s="34" t="str">
        <f t="shared" si="536"/>
        <v/>
      </c>
      <c r="J692" s="8"/>
      <c r="K692" s="22" t="str">
        <f t="shared" si="516"/>
        <v/>
      </c>
      <c r="L692" s="34" t="str">
        <f t="shared" si="537"/>
        <v/>
      </c>
      <c r="M692" s="8"/>
      <c r="N692" s="22" t="str">
        <f t="shared" si="517"/>
        <v/>
      </c>
      <c r="O692" s="34" t="str">
        <f t="shared" si="538"/>
        <v/>
      </c>
      <c r="P692" s="8"/>
      <c r="Q692" s="22" t="str">
        <f t="shared" si="518"/>
        <v/>
      </c>
      <c r="R692" s="34" t="str">
        <f t="shared" si="539"/>
        <v/>
      </c>
      <c r="S692" s="8"/>
      <c r="T692" s="22" t="str">
        <f t="shared" si="519"/>
        <v/>
      </c>
      <c r="U692" s="34" t="str">
        <f t="shared" si="540"/>
        <v/>
      </c>
      <c r="V692" s="8"/>
      <c r="W692" s="22" t="str">
        <f t="shared" si="520"/>
        <v/>
      </c>
      <c r="X692" s="34" t="str">
        <f t="shared" si="541"/>
        <v/>
      </c>
      <c r="Y692" s="8"/>
      <c r="Z692" s="22" t="str">
        <f t="shared" si="521"/>
        <v/>
      </c>
      <c r="AA692" s="34" t="str">
        <f t="shared" si="542"/>
        <v/>
      </c>
      <c r="AB692" s="8"/>
      <c r="AC692" s="22" t="str">
        <f t="shared" si="522"/>
        <v/>
      </c>
      <c r="AD692" s="34" t="str">
        <f t="shared" si="543"/>
        <v/>
      </c>
      <c r="AE692" s="8"/>
      <c r="AF692" s="22" t="str">
        <f t="shared" si="523"/>
        <v/>
      </c>
      <c r="AG692" s="34" t="str">
        <f t="shared" si="544"/>
        <v/>
      </c>
      <c r="AH692" s="8"/>
      <c r="AI692" s="22" t="str">
        <f t="shared" si="524"/>
        <v/>
      </c>
      <c r="AJ692" s="34" t="str">
        <f t="shared" si="545"/>
        <v/>
      </c>
      <c r="AK692" s="8"/>
      <c r="AL692" s="22" t="str">
        <f t="shared" si="525"/>
        <v/>
      </c>
      <c r="AM692" s="34" t="str">
        <f t="shared" si="546"/>
        <v/>
      </c>
      <c r="AN692" s="8"/>
      <c r="AO692" s="22" t="str">
        <f t="shared" si="526"/>
        <v/>
      </c>
      <c r="AP692" s="34" t="str">
        <f t="shared" si="547"/>
        <v/>
      </c>
      <c r="AQ692" s="8"/>
      <c r="AR692" s="22" t="str">
        <f t="shared" si="527"/>
        <v/>
      </c>
      <c r="AS692" s="34" t="str">
        <f t="shared" si="548"/>
        <v/>
      </c>
      <c r="AT692" s="8"/>
      <c r="AU692" s="22" t="str">
        <f t="shared" si="528"/>
        <v/>
      </c>
      <c r="AV692" s="34" t="str">
        <f t="shared" si="549"/>
        <v/>
      </c>
      <c r="AW692" s="8"/>
      <c r="AX692" s="22" t="str">
        <f t="shared" si="529"/>
        <v/>
      </c>
      <c r="AY692" s="34" t="str">
        <f t="shared" si="550"/>
        <v/>
      </c>
      <c r="AZ692" s="8"/>
      <c r="BA692" s="22" t="str">
        <f t="shared" si="530"/>
        <v/>
      </c>
      <c r="BB692" s="34" t="str">
        <f t="shared" si="551"/>
        <v/>
      </c>
      <c r="BC692" s="8"/>
      <c r="BD692" s="22" t="str">
        <f t="shared" si="531"/>
        <v/>
      </c>
      <c r="BE692" s="34" t="str">
        <f t="shared" si="552"/>
        <v/>
      </c>
      <c r="BF692" s="8"/>
      <c r="BG692" s="22" t="str">
        <f t="shared" si="532"/>
        <v/>
      </c>
      <c r="BH692" s="34" t="str">
        <f t="shared" si="553"/>
        <v/>
      </c>
      <c r="BI692" s="8"/>
      <c r="BJ692" s="22" t="str">
        <f t="shared" si="533"/>
        <v/>
      </c>
    </row>
    <row r="693" spans="1:62" ht="18" customHeight="1" x14ac:dyDescent="0.35">
      <c r="A693" s="68">
        <f>'Energy - Master'!A692</f>
        <v>46712</v>
      </c>
      <c r="B693" s="24" t="str">
        <f t="shared" si="513"/>
        <v>Nov-2027</v>
      </c>
      <c r="C693" s="34" t="str">
        <f t="shared" si="534"/>
        <v/>
      </c>
      <c r="D693" s="8"/>
      <c r="E693" s="22" t="str">
        <f t="shared" si="514"/>
        <v/>
      </c>
      <c r="F693" s="34" t="str">
        <f t="shared" si="535"/>
        <v/>
      </c>
      <c r="G693" s="8"/>
      <c r="H693" s="22" t="str">
        <f t="shared" si="515"/>
        <v/>
      </c>
      <c r="I693" s="34" t="str">
        <f t="shared" si="536"/>
        <v/>
      </c>
      <c r="J693" s="8"/>
      <c r="K693" s="22" t="str">
        <f t="shared" si="516"/>
        <v/>
      </c>
      <c r="L693" s="34" t="str">
        <f t="shared" si="537"/>
        <v/>
      </c>
      <c r="M693" s="8"/>
      <c r="N693" s="22" t="str">
        <f t="shared" si="517"/>
        <v/>
      </c>
      <c r="O693" s="34" t="str">
        <f t="shared" si="538"/>
        <v/>
      </c>
      <c r="P693" s="8"/>
      <c r="Q693" s="22" t="str">
        <f t="shared" si="518"/>
        <v/>
      </c>
      <c r="R693" s="34" t="str">
        <f t="shared" si="539"/>
        <v/>
      </c>
      <c r="S693" s="8"/>
      <c r="T693" s="22" t="str">
        <f t="shared" si="519"/>
        <v/>
      </c>
      <c r="U693" s="34" t="str">
        <f t="shared" si="540"/>
        <v/>
      </c>
      <c r="V693" s="8"/>
      <c r="W693" s="22" t="str">
        <f t="shared" si="520"/>
        <v/>
      </c>
      <c r="X693" s="34" t="str">
        <f t="shared" si="541"/>
        <v/>
      </c>
      <c r="Y693" s="8"/>
      <c r="Z693" s="22" t="str">
        <f t="shared" si="521"/>
        <v/>
      </c>
      <c r="AA693" s="34" t="str">
        <f t="shared" si="542"/>
        <v/>
      </c>
      <c r="AB693" s="8"/>
      <c r="AC693" s="22" t="str">
        <f t="shared" si="522"/>
        <v/>
      </c>
      <c r="AD693" s="34" t="str">
        <f t="shared" si="543"/>
        <v/>
      </c>
      <c r="AE693" s="8"/>
      <c r="AF693" s="22" t="str">
        <f t="shared" si="523"/>
        <v/>
      </c>
      <c r="AG693" s="34" t="str">
        <f t="shared" si="544"/>
        <v/>
      </c>
      <c r="AH693" s="8"/>
      <c r="AI693" s="22" t="str">
        <f t="shared" si="524"/>
        <v/>
      </c>
      <c r="AJ693" s="34" t="str">
        <f t="shared" si="545"/>
        <v/>
      </c>
      <c r="AK693" s="8"/>
      <c r="AL693" s="22" t="str">
        <f t="shared" si="525"/>
        <v/>
      </c>
      <c r="AM693" s="34" t="str">
        <f t="shared" si="546"/>
        <v/>
      </c>
      <c r="AN693" s="8"/>
      <c r="AO693" s="22" t="str">
        <f t="shared" si="526"/>
        <v/>
      </c>
      <c r="AP693" s="34" t="str">
        <f t="shared" si="547"/>
        <v/>
      </c>
      <c r="AQ693" s="8"/>
      <c r="AR693" s="22" t="str">
        <f t="shared" si="527"/>
        <v/>
      </c>
      <c r="AS693" s="34" t="str">
        <f t="shared" si="548"/>
        <v/>
      </c>
      <c r="AT693" s="8"/>
      <c r="AU693" s="22" t="str">
        <f t="shared" si="528"/>
        <v/>
      </c>
      <c r="AV693" s="34" t="str">
        <f t="shared" si="549"/>
        <v/>
      </c>
      <c r="AW693" s="8"/>
      <c r="AX693" s="22" t="str">
        <f t="shared" si="529"/>
        <v/>
      </c>
      <c r="AY693" s="34" t="str">
        <f t="shared" si="550"/>
        <v/>
      </c>
      <c r="AZ693" s="8"/>
      <c r="BA693" s="22" t="str">
        <f t="shared" si="530"/>
        <v/>
      </c>
      <c r="BB693" s="34" t="str">
        <f t="shared" si="551"/>
        <v/>
      </c>
      <c r="BC693" s="8"/>
      <c r="BD693" s="22" t="str">
        <f t="shared" si="531"/>
        <v/>
      </c>
      <c r="BE693" s="34" t="str">
        <f t="shared" si="552"/>
        <v/>
      </c>
      <c r="BF693" s="8"/>
      <c r="BG693" s="22" t="str">
        <f t="shared" si="532"/>
        <v/>
      </c>
      <c r="BH693" s="34" t="str">
        <f t="shared" si="553"/>
        <v/>
      </c>
      <c r="BI693" s="8"/>
      <c r="BJ693" s="22" t="str">
        <f t="shared" si="533"/>
        <v/>
      </c>
    </row>
    <row r="694" spans="1:62" ht="18" customHeight="1" x14ac:dyDescent="0.35">
      <c r="A694" s="68">
        <f>'Energy - Master'!A693</f>
        <v>46713</v>
      </c>
      <c r="B694" s="24" t="str">
        <f t="shared" si="513"/>
        <v>Nov-2027</v>
      </c>
      <c r="C694" s="34" t="str">
        <f t="shared" si="534"/>
        <v/>
      </c>
      <c r="D694" s="8"/>
      <c r="E694" s="22" t="str">
        <f t="shared" si="514"/>
        <v/>
      </c>
      <c r="F694" s="34" t="str">
        <f t="shared" si="535"/>
        <v/>
      </c>
      <c r="G694" s="8"/>
      <c r="H694" s="22" t="str">
        <f t="shared" si="515"/>
        <v/>
      </c>
      <c r="I694" s="34" t="str">
        <f t="shared" si="536"/>
        <v/>
      </c>
      <c r="J694" s="8"/>
      <c r="K694" s="22" t="str">
        <f t="shared" si="516"/>
        <v/>
      </c>
      <c r="L694" s="34" t="str">
        <f t="shared" si="537"/>
        <v/>
      </c>
      <c r="M694" s="8"/>
      <c r="N694" s="22" t="str">
        <f t="shared" si="517"/>
        <v/>
      </c>
      <c r="O694" s="34" t="str">
        <f t="shared" si="538"/>
        <v/>
      </c>
      <c r="P694" s="8"/>
      <c r="Q694" s="22" t="str">
        <f t="shared" si="518"/>
        <v/>
      </c>
      <c r="R694" s="34" t="str">
        <f t="shared" si="539"/>
        <v/>
      </c>
      <c r="S694" s="8"/>
      <c r="T694" s="22" t="str">
        <f t="shared" si="519"/>
        <v/>
      </c>
      <c r="U694" s="34" t="str">
        <f t="shared" si="540"/>
        <v/>
      </c>
      <c r="V694" s="8"/>
      <c r="W694" s="22" t="str">
        <f t="shared" si="520"/>
        <v/>
      </c>
      <c r="X694" s="34" t="str">
        <f t="shared" si="541"/>
        <v/>
      </c>
      <c r="Y694" s="8"/>
      <c r="Z694" s="22" t="str">
        <f t="shared" si="521"/>
        <v/>
      </c>
      <c r="AA694" s="34" t="str">
        <f t="shared" si="542"/>
        <v/>
      </c>
      <c r="AB694" s="8"/>
      <c r="AC694" s="22" t="str">
        <f t="shared" si="522"/>
        <v/>
      </c>
      <c r="AD694" s="34" t="str">
        <f t="shared" si="543"/>
        <v/>
      </c>
      <c r="AE694" s="8"/>
      <c r="AF694" s="22" t="str">
        <f t="shared" si="523"/>
        <v/>
      </c>
      <c r="AG694" s="34" t="str">
        <f t="shared" si="544"/>
        <v/>
      </c>
      <c r="AH694" s="8"/>
      <c r="AI694" s="22" t="str">
        <f t="shared" si="524"/>
        <v/>
      </c>
      <c r="AJ694" s="34" t="str">
        <f t="shared" si="545"/>
        <v/>
      </c>
      <c r="AK694" s="8"/>
      <c r="AL694" s="22" t="str">
        <f t="shared" si="525"/>
        <v/>
      </c>
      <c r="AM694" s="34" t="str">
        <f t="shared" si="546"/>
        <v/>
      </c>
      <c r="AN694" s="8"/>
      <c r="AO694" s="22" t="str">
        <f t="shared" si="526"/>
        <v/>
      </c>
      <c r="AP694" s="34" t="str">
        <f t="shared" si="547"/>
        <v/>
      </c>
      <c r="AQ694" s="8"/>
      <c r="AR694" s="22" t="str">
        <f t="shared" si="527"/>
        <v/>
      </c>
      <c r="AS694" s="34" t="str">
        <f t="shared" si="548"/>
        <v/>
      </c>
      <c r="AT694" s="8"/>
      <c r="AU694" s="22" t="str">
        <f t="shared" si="528"/>
        <v/>
      </c>
      <c r="AV694" s="34" t="str">
        <f t="shared" si="549"/>
        <v/>
      </c>
      <c r="AW694" s="8"/>
      <c r="AX694" s="22" t="str">
        <f t="shared" si="529"/>
        <v/>
      </c>
      <c r="AY694" s="34" t="str">
        <f t="shared" si="550"/>
        <v/>
      </c>
      <c r="AZ694" s="8"/>
      <c r="BA694" s="22" t="str">
        <f t="shared" si="530"/>
        <v/>
      </c>
      <c r="BB694" s="34" t="str">
        <f t="shared" si="551"/>
        <v/>
      </c>
      <c r="BC694" s="8"/>
      <c r="BD694" s="22" t="str">
        <f t="shared" si="531"/>
        <v/>
      </c>
      <c r="BE694" s="34" t="str">
        <f t="shared" si="552"/>
        <v/>
      </c>
      <c r="BF694" s="8"/>
      <c r="BG694" s="22" t="str">
        <f t="shared" si="532"/>
        <v/>
      </c>
      <c r="BH694" s="34" t="str">
        <f t="shared" si="553"/>
        <v/>
      </c>
      <c r="BI694" s="8"/>
      <c r="BJ694" s="22" t="str">
        <f t="shared" si="533"/>
        <v/>
      </c>
    </row>
    <row r="695" spans="1:62" ht="18" customHeight="1" x14ac:dyDescent="0.35">
      <c r="A695" s="68">
        <f>'Energy - Master'!A694</f>
        <v>46714</v>
      </c>
      <c r="B695" s="24" t="str">
        <f t="shared" si="513"/>
        <v>Nov-2027</v>
      </c>
      <c r="C695" s="34" t="str">
        <f t="shared" si="534"/>
        <v/>
      </c>
      <c r="D695" s="8"/>
      <c r="E695" s="22" t="str">
        <f t="shared" si="514"/>
        <v/>
      </c>
      <c r="F695" s="34" t="str">
        <f t="shared" si="535"/>
        <v/>
      </c>
      <c r="G695" s="8"/>
      <c r="H695" s="22" t="str">
        <f t="shared" si="515"/>
        <v/>
      </c>
      <c r="I695" s="34" t="str">
        <f t="shared" si="536"/>
        <v/>
      </c>
      <c r="J695" s="8"/>
      <c r="K695" s="22" t="str">
        <f t="shared" si="516"/>
        <v/>
      </c>
      <c r="L695" s="34" t="str">
        <f t="shared" si="537"/>
        <v/>
      </c>
      <c r="M695" s="8"/>
      <c r="N695" s="22" t="str">
        <f t="shared" si="517"/>
        <v/>
      </c>
      <c r="O695" s="34" t="str">
        <f t="shared" si="538"/>
        <v/>
      </c>
      <c r="P695" s="8"/>
      <c r="Q695" s="22" t="str">
        <f t="shared" si="518"/>
        <v/>
      </c>
      <c r="R695" s="34" t="str">
        <f t="shared" si="539"/>
        <v/>
      </c>
      <c r="S695" s="8"/>
      <c r="T695" s="22" t="str">
        <f t="shared" si="519"/>
        <v/>
      </c>
      <c r="U695" s="34" t="str">
        <f t="shared" si="540"/>
        <v/>
      </c>
      <c r="V695" s="8"/>
      <c r="W695" s="22" t="str">
        <f t="shared" si="520"/>
        <v/>
      </c>
      <c r="X695" s="34" t="str">
        <f t="shared" si="541"/>
        <v/>
      </c>
      <c r="Y695" s="8"/>
      <c r="Z695" s="22" t="str">
        <f t="shared" si="521"/>
        <v/>
      </c>
      <c r="AA695" s="34" t="str">
        <f t="shared" si="542"/>
        <v/>
      </c>
      <c r="AB695" s="8"/>
      <c r="AC695" s="22" t="str">
        <f t="shared" si="522"/>
        <v/>
      </c>
      <c r="AD695" s="34" t="str">
        <f t="shared" si="543"/>
        <v/>
      </c>
      <c r="AE695" s="8"/>
      <c r="AF695" s="22" t="str">
        <f t="shared" si="523"/>
        <v/>
      </c>
      <c r="AG695" s="34" t="str">
        <f t="shared" si="544"/>
        <v/>
      </c>
      <c r="AH695" s="8"/>
      <c r="AI695" s="22" t="str">
        <f t="shared" si="524"/>
        <v/>
      </c>
      <c r="AJ695" s="34" t="str">
        <f t="shared" si="545"/>
        <v/>
      </c>
      <c r="AK695" s="8"/>
      <c r="AL695" s="22" t="str">
        <f t="shared" si="525"/>
        <v/>
      </c>
      <c r="AM695" s="34" t="str">
        <f t="shared" si="546"/>
        <v/>
      </c>
      <c r="AN695" s="8"/>
      <c r="AO695" s="22" t="str">
        <f t="shared" si="526"/>
        <v/>
      </c>
      <c r="AP695" s="34" t="str">
        <f t="shared" si="547"/>
        <v/>
      </c>
      <c r="AQ695" s="8"/>
      <c r="AR695" s="22" t="str">
        <f t="shared" si="527"/>
        <v/>
      </c>
      <c r="AS695" s="34" t="str">
        <f t="shared" si="548"/>
        <v/>
      </c>
      <c r="AT695" s="8"/>
      <c r="AU695" s="22" t="str">
        <f t="shared" si="528"/>
        <v/>
      </c>
      <c r="AV695" s="34" t="str">
        <f t="shared" si="549"/>
        <v/>
      </c>
      <c r="AW695" s="8"/>
      <c r="AX695" s="22" t="str">
        <f t="shared" si="529"/>
        <v/>
      </c>
      <c r="AY695" s="34" t="str">
        <f t="shared" si="550"/>
        <v/>
      </c>
      <c r="AZ695" s="8"/>
      <c r="BA695" s="22" t="str">
        <f t="shared" si="530"/>
        <v/>
      </c>
      <c r="BB695" s="34" t="str">
        <f t="shared" si="551"/>
        <v/>
      </c>
      <c r="BC695" s="8"/>
      <c r="BD695" s="22" t="str">
        <f t="shared" si="531"/>
        <v/>
      </c>
      <c r="BE695" s="34" t="str">
        <f t="shared" si="552"/>
        <v/>
      </c>
      <c r="BF695" s="8"/>
      <c r="BG695" s="22" t="str">
        <f t="shared" si="532"/>
        <v/>
      </c>
      <c r="BH695" s="34" t="str">
        <f t="shared" si="553"/>
        <v/>
      </c>
      <c r="BI695" s="8"/>
      <c r="BJ695" s="22" t="str">
        <f t="shared" si="533"/>
        <v/>
      </c>
    </row>
    <row r="696" spans="1:62" ht="18" customHeight="1" x14ac:dyDescent="0.35">
      <c r="A696" s="68">
        <f>'Energy - Master'!A695</f>
        <v>46715</v>
      </c>
      <c r="B696" s="24" t="str">
        <f t="shared" si="513"/>
        <v>Nov-2027</v>
      </c>
      <c r="C696" s="34" t="str">
        <f t="shared" si="534"/>
        <v/>
      </c>
      <c r="D696" s="8"/>
      <c r="E696" s="22" t="str">
        <f t="shared" si="514"/>
        <v/>
      </c>
      <c r="F696" s="34" t="str">
        <f t="shared" si="535"/>
        <v/>
      </c>
      <c r="G696" s="8"/>
      <c r="H696" s="22" t="str">
        <f t="shared" si="515"/>
        <v/>
      </c>
      <c r="I696" s="34" t="str">
        <f t="shared" si="536"/>
        <v/>
      </c>
      <c r="J696" s="8"/>
      <c r="K696" s="22" t="str">
        <f t="shared" si="516"/>
        <v/>
      </c>
      <c r="L696" s="34" t="str">
        <f t="shared" si="537"/>
        <v/>
      </c>
      <c r="M696" s="8"/>
      <c r="N696" s="22" t="str">
        <f t="shared" si="517"/>
        <v/>
      </c>
      <c r="O696" s="34" t="str">
        <f t="shared" si="538"/>
        <v/>
      </c>
      <c r="P696" s="8"/>
      <c r="Q696" s="22" t="str">
        <f t="shared" si="518"/>
        <v/>
      </c>
      <c r="R696" s="34" t="str">
        <f t="shared" si="539"/>
        <v/>
      </c>
      <c r="S696" s="8"/>
      <c r="T696" s="22" t="str">
        <f t="shared" si="519"/>
        <v/>
      </c>
      <c r="U696" s="34" t="str">
        <f t="shared" si="540"/>
        <v/>
      </c>
      <c r="V696" s="8"/>
      <c r="W696" s="22" t="str">
        <f t="shared" si="520"/>
        <v/>
      </c>
      <c r="X696" s="34" t="str">
        <f t="shared" si="541"/>
        <v/>
      </c>
      <c r="Y696" s="8"/>
      <c r="Z696" s="22" t="str">
        <f t="shared" si="521"/>
        <v/>
      </c>
      <c r="AA696" s="34" t="str">
        <f t="shared" si="542"/>
        <v/>
      </c>
      <c r="AB696" s="8"/>
      <c r="AC696" s="22" t="str">
        <f t="shared" si="522"/>
        <v/>
      </c>
      <c r="AD696" s="34" t="str">
        <f t="shared" si="543"/>
        <v/>
      </c>
      <c r="AE696" s="8"/>
      <c r="AF696" s="22" t="str">
        <f t="shared" si="523"/>
        <v/>
      </c>
      <c r="AG696" s="34" t="str">
        <f t="shared" si="544"/>
        <v/>
      </c>
      <c r="AH696" s="8"/>
      <c r="AI696" s="22" t="str">
        <f t="shared" si="524"/>
        <v/>
      </c>
      <c r="AJ696" s="34" t="str">
        <f t="shared" si="545"/>
        <v/>
      </c>
      <c r="AK696" s="8"/>
      <c r="AL696" s="22" t="str">
        <f t="shared" si="525"/>
        <v/>
      </c>
      <c r="AM696" s="34" t="str">
        <f t="shared" si="546"/>
        <v/>
      </c>
      <c r="AN696" s="8"/>
      <c r="AO696" s="22" t="str">
        <f t="shared" si="526"/>
        <v/>
      </c>
      <c r="AP696" s="34" t="str">
        <f t="shared" si="547"/>
        <v/>
      </c>
      <c r="AQ696" s="8"/>
      <c r="AR696" s="22" t="str">
        <f t="shared" si="527"/>
        <v/>
      </c>
      <c r="AS696" s="34" t="str">
        <f t="shared" si="548"/>
        <v/>
      </c>
      <c r="AT696" s="8"/>
      <c r="AU696" s="22" t="str">
        <f t="shared" si="528"/>
        <v/>
      </c>
      <c r="AV696" s="34" t="str">
        <f t="shared" si="549"/>
        <v/>
      </c>
      <c r="AW696" s="8"/>
      <c r="AX696" s="22" t="str">
        <f t="shared" si="529"/>
        <v/>
      </c>
      <c r="AY696" s="34" t="str">
        <f t="shared" si="550"/>
        <v/>
      </c>
      <c r="AZ696" s="8"/>
      <c r="BA696" s="22" t="str">
        <f t="shared" si="530"/>
        <v/>
      </c>
      <c r="BB696" s="34" t="str">
        <f t="shared" si="551"/>
        <v/>
      </c>
      <c r="BC696" s="8"/>
      <c r="BD696" s="22" t="str">
        <f t="shared" si="531"/>
        <v/>
      </c>
      <c r="BE696" s="34" t="str">
        <f t="shared" si="552"/>
        <v/>
      </c>
      <c r="BF696" s="8"/>
      <c r="BG696" s="22" t="str">
        <f t="shared" si="532"/>
        <v/>
      </c>
      <c r="BH696" s="34" t="str">
        <f t="shared" si="553"/>
        <v/>
      </c>
      <c r="BI696" s="8"/>
      <c r="BJ696" s="22" t="str">
        <f t="shared" si="533"/>
        <v/>
      </c>
    </row>
    <row r="697" spans="1:62" ht="18" customHeight="1" x14ac:dyDescent="0.35">
      <c r="A697" s="68">
        <f>'Energy - Master'!A696</f>
        <v>46716</v>
      </c>
      <c r="B697" s="24" t="str">
        <f t="shared" si="513"/>
        <v>Nov-2027</v>
      </c>
      <c r="C697" s="34" t="str">
        <f t="shared" si="534"/>
        <v/>
      </c>
      <c r="D697" s="8"/>
      <c r="E697" s="22" t="str">
        <f t="shared" si="514"/>
        <v/>
      </c>
      <c r="F697" s="34" t="str">
        <f t="shared" si="535"/>
        <v/>
      </c>
      <c r="G697" s="8"/>
      <c r="H697" s="22" t="str">
        <f t="shared" si="515"/>
        <v/>
      </c>
      <c r="I697" s="34" t="str">
        <f t="shared" si="536"/>
        <v/>
      </c>
      <c r="J697" s="8"/>
      <c r="K697" s="22" t="str">
        <f t="shared" si="516"/>
        <v/>
      </c>
      <c r="L697" s="34" t="str">
        <f t="shared" si="537"/>
        <v/>
      </c>
      <c r="M697" s="8"/>
      <c r="N697" s="22" t="str">
        <f t="shared" si="517"/>
        <v/>
      </c>
      <c r="O697" s="34" t="str">
        <f t="shared" si="538"/>
        <v/>
      </c>
      <c r="P697" s="8"/>
      <c r="Q697" s="22" t="str">
        <f t="shared" si="518"/>
        <v/>
      </c>
      <c r="R697" s="34" t="str">
        <f t="shared" si="539"/>
        <v/>
      </c>
      <c r="S697" s="8"/>
      <c r="T697" s="22" t="str">
        <f t="shared" si="519"/>
        <v/>
      </c>
      <c r="U697" s="34" t="str">
        <f t="shared" si="540"/>
        <v/>
      </c>
      <c r="V697" s="8"/>
      <c r="W697" s="22" t="str">
        <f t="shared" si="520"/>
        <v/>
      </c>
      <c r="X697" s="34" t="str">
        <f t="shared" si="541"/>
        <v/>
      </c>
      <c r="Y697" s="8"/>
      <c r="Z697" s="22" t="str">
        <f t="shared" si="521"/>
        <v/>
      </c>
      <c r="AA697" s="34" t="str">
        <f t="shared" si="542"/>
        <v/>
      </c>
      <c r="AB697" s="8"/>
      <c r="AC697" s="22" t="str">
        <f t="shared" si="522"/>
        <v/>
      </c>
      <c r="AD697" s="34" t="str">
        <f t="shared" si="543"/>
        <v/>
      </c>
      <c r="AE697" s="8"/>
      <c r="AF697" s="22" t="str">
        <f t="shared" si="523"/>
        <v/>
      </c>
      <c r="AG697" s="34" t="str">
        <f t="shared" si="544"/>
        <v/>
      </c>
      <c r="AH697" s="8"/>
      <c r="AI697" s="22" t="str">
        <f t="shared" si="524"/>
        <v/>
      </c>
      <c r="AJ697" s="34" t="str">
        <f t="shared" si="545"/>
        <v/>
      </c>
      <c r="AK697" s="8"/>
      <c r="AL697" s="22" t="str">
        <f t="shared" si="525"/>
        <v/>
      </c>
      <c r="AM697" s="34" t="str">
        <f t="shared" si="546"/>
        <v/>
      </c>
      <c r="AN697" s="8"/>
      <c r="AO697" s="22" t="str">
        <f t="shared" si="526"/>
        <v/>
      </c>
      <c r="AP697" s="34" t="str">
        <f t="shared" si="547"/>
        <v/>
      </c>
      <c r="AQ697" s="8"/>
      <c r="AR697" s="22" t="str">
        <f t="shared" si="527"/>
        <v/>
      </c>
      <c r="AS697" s="34" t="str">
        <f t="shared" si="548"/>
        <v/>
      </c>
      <c r="AT697" s="8"/>
      <c r="AU697" s="22" t="str">
        <f t="shared" si="528"/>
        <v/>
      </c>
      <c r="AV697" s="34" t="str">
        <f t="shared" si="549"/>
        <v/>
      </c>
      <c r="AW697" s="8"/>
      <c r="AX697" s="22" t="str">
        <f t="shared" si="529"/>
        <v/>
      </c>
      <c r="AY697" s="34" t="str">
        <f t="shared" si="550"/>
        <v/>
      </c>
      <c r="AZ697" s="8"/>
      <c r="BA697" s="22" t="str">
        <f t="shared" si="530"/>
        <v/>
      </c>
      <c r="BB697" s="34" t="str">
        <f t="shared" si="551"/>
        <v/>
      </c>
      <c r="BC697" s="8"/>
      <c r="BD697" s="22" t="str">
        <f t="shared" si="531"/>
        <v/>
      </c>
      <c r="BE697" s="34" t="str">
        <f t="shared" si="552"/>
        <v/>
      </c>
      <c r="BF697" s="8"/>
      <c r="BG697" s="22" t="str">
        <f t="shared" si="532"/>
        <v/>
      </c>
      <c r="BH697" s="34" t="str">
        <f t="shared" si="553"/>
        <v/>
      </c>
      <c r="BI697" s="8"/>
      <c r="BJ697" s="22" t="str">
        <f t="shared" si="533"/>
        <v/>
      </c>
    </row>
    <row r="698" spans="1:62" ht="18" customHeight="1" x14ac:dyDescent="0.35">
      <c r="A698" s="68">
        <f>'Energy - Master'!A697</f>
        <v>46717</v>
      </c>
      <c r="B698" s="24" t="str">
        <f t="shared" si="513"/>
        <v>Nov-2027</v>
      </c>
      <c r="C698" s="34" t="str">
        <f t="shared" si="534"/>
        <v/>
      </c>
      <c r="D698" s="8"/>
      <c r="E698" s="22" t="str">
        <f t="shared" si="514"/>
        <v/>
      </c>
      <c r="F698" s="34" t="str">
        <f t="shared" si="535"/>
        <v/>
      </c>
      <c r="G698" s="8"/>
      <c r="H698" s="22" t="str">
        <f t="shared" si="515"/>
        <v/>
      </c>
      <c r="I698" s="34" t="str">
        <f t="shared" si="536"/>
        <v/>
      </c>
      <c r="J698" s="8"/>
      <c r="K698" s="22" t="str">
        <f t="shared" si="516"/>
        <v/>
      </c>
      <c r="L698" s="34" t="str">
        <f t="shared" si="537"/>
        <v/>
      </c>
      <c r="M698" s="8"/>
      <c r="N698" s="22" t="str">
        <f t="shared" si="517"/>
        <v/>
      </c>
      <c r="O698" s="34" t="str">
        <f t="shared" si="538"/>
        <v/>
      </c>
      <c r="P698" s="8"/>
      <c r="Q698" s="22" t="str">
        <f t="shared" si="518"/>
        <v/>
      </c>
      <c r="R698" s="34" t="str">
        <f t="shared" si="539"/>
        <v/>
      </c>
      <c r="S698" s="8"/>
      <c r="T698" s="22" t="str">
        <f t="shared" si="519"/>
        <v/>
      </c>
      <c r="U698" s="34" t="str">
        <f t="shared" si="540"/>
        <v/>
      </c>
      <c r="V698" s="8"/>
      <c r="W698" s="22" t="str">
        <f t="shared" si="520"/>
        <v/>
      </c>
      <c r="X698" s="34" t="str">
        <f t="shared" si="541"/>
        <v/>
      </c>
      <c r="Y698" s="8"/>
      <c r="Z698" s="22" t="str">
        <f t="shared" si="521"/>
        <v/>
      </c>
      <c r="AA698" s="34" t="str">
        <f t="shared" si="542"/>
        <v/>
      </c>
      <c r="AB698" s="8"/>
      <c r="AC698" s="22" t="str">
        <f t="shared" si="522"/>
        <v/>
      </c>
      <c r="AD698" s="34" t="str">
        <f t="shared" si="543"/>
        <v/>
      </c>
      <c r="AE698" s="8"/>
      <c r="AF698" s="22" t="str">
        <f t="shared" si="523"/>
        <v/>
      </c>
      <c r="AG698" s="34" t="str">
        <f t="shared" si="544"/>
        <v/>
      </c>
      <c r="AH698" s="8"/>
      <c r="AI698" s="22" t="str">
        <f t="shared" si="524"/>
        <v/>
      </c>
      <c r="AJ698" s="34" t="str">
        <f t="shared" si="545"/>
        <v/>
      </c>
      <c r="AK698" s="8"/>
      <c r="AL698" s="22" t="str">
        <f t="shared" si="525"/>
        <v/>
      </c>
      <c r="AM698" s="34" t="str">
        <f t="shared" si="546"/>
        <v/>
      </c>
      <c r="AN698" s="8"/>
      <c r="AO698" s="22" t="str">
        <f t="shared" si="526"/>
        <v/>
      </c>
      <c r="AP698" s="34" t="str">
        <f t="shared" si="547"/>
        <v/>
      </c>
      <c r="AQ698" s="8"/>
      <c r="AR698" s="22" t="str">
        <f t="shared" si="527"/>
        <v/>
      </c>
      <c r="AS698" s="34" t="str">
        <f t="shared" si="548"/>
        <v/>
      </c>
      <c r="AT698" s="8"/>
      <c r="AU698" s="22" t="str">
        <f t="shared" si="528"/>
        <v/>
      </c>
      <c r="AV698" s="34" t="str">
        <f t="shared" si="549"/>
        <v/>
      </c>
      <c r="AW698" s="8"/>
      <c r="AX698" s="22" t="str">
        <f t="shared" si="529"/>
        <v/>
      </c>
      <c r="AY698" s="34" t="str">
        <f t="shared" si="550"/>
        <v/>
      </c>
      <c r="AZ698" s="8"/>
      <c r="BA698" s="22" t="str">
        <f t="shared" si="530"/>
        <v/>
      </c>
      <c r="BB698" s="34" t="str">
        <f t="shared" si="551"/>
        <v/>
      </c>
      <c r="BC698" s="8"/>
      <c r="BD698" s="22" t="str">
        <f t="shared" si="531"/>
        <v/>
      </c>
      <c r="BE698" s="34" t="str">
        <f t="shared" si="552"/>
        <v/>
      </c>
      <c r="BF698" s="8"/>
      <c r="BG698" s="22" t="str">
        <f t="shared" si="532"/>
        <v/>
      </c>
      <c r="BH698" s="34" t="str">
        <f t="shared" si="553"/>
        <v/>
      </c>
      <c r="BI698" s="8"/>
      <c r="BJ698" s="22" t="str">
        <f t="shared" si="533"/>
        <v/>
      </c>
    </row>
    <row r="699" spans="1:62" ht="18" customHeight="1" x14ac:dyDescent="0.35">
      <c r="A699" s="68">
        <f>'Energy - Master'!A698</f>
        <v>46718</v>
      </c>
      <c r="B699" s="24" t="str">
        <f t="shared" si="513"/>
        <v>Nov-2027</v>
      </c>
      <c r="C699" s="34" t="str">
        <f t="shared" si="534"/>
        <v/>
      </c>
      <c r="D699" s="8"/>
      <c r="E699" s="22" t="str">
        <f t="shared" si="514"/>
        <v/>
      </c>
      <c r="F699" s="34" t="str">
        <f t="shared" si="535"/>
        <v/>
      </c>
      <c r="G699" s="8"/>
      <c r="H699" s="22" t="str">
        <f t="shared" si="515"/>
        <v/>
      </c>
      <c r="I699" s="34" t="str">
        <f t="shared" si="536"/>
        <v/>
      </c>
      <c r="J699" s="8"/>
      <c r="K699" s="22" t="str">
        <f t="shared" si="516"/>
        <v/>
      </c>
      <c r="L699" s="34" t="str">
        <f t="shared" si="537"/>
        <v/>
      </c>
      <c r="M699" s="8"/>
      <c r="N699" s="22" t="str">
        <f t="shared" si="517"/>
        <v/>
      </c>
      <c r="O699" s="34" t="str">
        <f t="shared" si="538"/>
        <v/>
      </c>
      <c r="P699" s="8"/>
      <c r="Q699" s="22" t="str">
        <f t="shared" si="518"/>
        <v/>
      </c>
      <c r="R699" s="34" t="str">
        <f t="shared" si="539"/>
        <v/>
      </c>
      <c r="S699" s="8"/>
      <c r="T699" s="22" t="str">
        <f t="shared" si="519"/>
        <v/>
      </c>
      <c r="U699" s="34" t="str">
        <f t="shared" si="540"/>
        <v/>
      </c>
      <c r="V699" s="8"/>
      <c r="W699" s="22" t="str">
        <f t="shared" si="520"/>
        <v/>
      </c>
      <c r="X699" s="34" t="str">
        <f t="shared" si="541"/>
        <v/>
      </c>
      <c r="Y699" s="8"/>
      <c r="Z699" s="22" t="str">
        <f t="shared" si="521"/>
        <v/>
      </c>
      <c r="AA699" s="34" t="str">
        <f t="shared" si="542"/>
        <v/>
      </c>
      <c r="AB699" s="8"/>
      <c r="AC699" s="22" t="str">
        <f t="shared" si="522"/>
        <v/>
      </c>
      <c r="AD699" s="34" t="str">
        <f t="shared" si="543"/>
        <v/>
      </c>
      <c r="AE699" s="8"/>
      <c r="AF699" s="22" t="str">
        <f t="shared" si="523"/>
        <v/>
      </c>
      <c r="AG699" s="34" t="str">
        <f t="shared" si="544"/>
        <v/>
      </c>
      <c r="AH699" s="8"/>
      <c r="AI699" s="22" t="str">
        <f t="shared" si="524"/>
        <v/>
      </c>
      <c r="AJ699" s="34" t="str">
        <f t="shared" si="545"/>
        <v/>
      </c>
      <c r="AK699" s="8"/>
      <c r="AL699" s="22" t="str">
        <f t="shared" si="525"/>
        <v/>
      </c>
      <c r="AM699" s="34" t="str">
        <f t="shared" si="546"/>
        <v/>
      </c>
      <c r="AN699" s="8"/>
      <c r="AO699" s="22" t="str">
        <f t="shared" si="526"/>
        <v/>
      </c>
      <c r="AP699" s="34" t="str">
        <f t="shared" si="547"/>
        <v/>
      </c>
      <c r="AQ699" s="8"/>
      <c r="AR699" s="22" t="str">
        <f t="shared" si="527"/>
        <v/>
      </c>
      <c r="AS699" s="34" t="str">
        <f t="shared" si="548"/>
        <v/>
      </c>
      <c r="AT699" s="8"/>
      <c r="AU699" s="22" t="str">
        <f t="shared" si="528"/>
        <v/>
      </c>
      <c r="AV699" s="34" t="str">
        <f t="shared" si="549"/>
        <v/>
      </c>
      <c r="AW699" s="8"/>
      <c r="AX699" s="22" t="str">
        <f t="shared" si="529"/>
        <v/>
      </c>
      <c r="AY699" s="34" t="str">
        <f t="shared" si="550"/>
        <v/>
      </c>
      <c r="AZ699" s="8"/>
      <c r="BA699" s="22" t="str">
        <f t="shared" si="530"/>
        <v/>
      </c>
      <c r="BB699" s="34" t="str">
        <f t="shared" si="551"/>
        <v/>
      </c>
      <c r="BC699" s="8"/>
      <c r="BD699" s="22" t="str">
        <f t="shared" si="531"/>
        <v/>
      </c>
      <c r="BE699" s="34" t="str">
        <f t="shared" si="552"/>
        <v/>
      </c>
      <c r="BF699" s="8"/>
      <c r="BG699" s="22" t="str">
        <f t="shared" si="532"/>
        <v/>
      </c>
      <c r="BH699" s="34" t="str">
        <f t="shared" si="553"/>
        <v/>
      </c>
      <c r="BI699" s="8"/>
      <c r="BJ699" s="22" t="str">
        <f t="shared" si="533"/>
        <v/>
      </c>
    </row>
    <row r="700" spans="1:62" ht="18" customHeight="1" x14ac:dyDescent="0.35">
      <c r="A700" s="68">
        <f>'Energy - Master'!A699</f>
        <v>46719</v>
      </c>
      <c r="B700" s="24" t="str">
        <f t="shared" si="513"/>
        <v>Nov-2027</v>
      </c>
      <c r="C700" s="34" t="str">
        <f t="shared" si="534"/>
        <v/>
      </c>
      <c r="D700" s="8"/>
      <c r="E700" s="22" t="str">
        <f t="shared" si="514"/>
        <v/>
      </c>
      <c r="F700" s="34" t="str">
        <f t="shared" si="535"/>
        <v/>
      </c>
      <c r="G700" s="8"/>
      <c r="H700" s="22" t="str">
        <f t="shared" si="515"/>
        <v/>
      </c>
      <c r="I700" s="34" t="str">
        <f t="shared" si="536"/>
        <v/>
      </c>
      <c r="J700" s="8"/>
      <c r="K700" s="22" t="str">
        <f t="shared" si="516"/>
        <v/>
      </c>
      <c r="L700" s="34" t="str">
        <f t="shared" si="537"/>
        <v/>
      </c>
      <c r="M700" s="8"/>
      <c r="N700" s="22" t="str">
        <f t="shared" si="517"/>
        <v/>
      </c>
      <c r="O700" s="34" t="str">
        <f t="shared" si="538"/>
        <v/>
      </c>
      <c r="P700" s="8"/>
      <c r="Q700" s="22" t="str">
        <f t="shared" si="518"/>
        <v/>
      </c>
      <c r="R700" s="34" t="str">
        <f t="shared" si="539"/>
        <v/>
      </c>
      <c r="S700" s="8"/>
      <c r="T700" s="22" t="str">
        <f t="shared" si="519"/>
        <v/>
      </c>
      <c r="U700" s="34" t="str">
        <f t="shared" si="540"/>
        <v/>
      </c>
      <c r="V700" s="8"/>
      <c r="W700" s="22" t="str">
        <f t="shared" si="520"/>
        <v/>
      </c>
      <c r="X700" s="34" t="str">
        <f t="shared" si="541"/>
        <v/>
      </c>
      <c r="Y700" s="8"/>
      <c r="Z700" s="22" t="str">
        <f t="shared" si="521"/>
        <v/>
      </c>
      <c r="AA700" s="34" t="str">
        <f t="shared" si="542"/>
        <v/>
      </c>
      <c r="AB700" s="8"/>
      <c r="AC700" s="22" t="str">
        <f t="shared" si="522"/>
        <v/>
      </c>
      <c r="AD700" s="34" t="str">
        <f t="shared" si="543"/>
        <v/>
      </c>
      <c r="AE700" s="8"/>
      <c r="AF700" s="22" t="str">
        <f t="shared" si="523"/>
        <v/>
      </c>
      <c r="AG700" s="34" t="str">
        <f t="shared" si="544"/>
        <v/>
      </c>
      <c r="AH700" s="8"/>
      <c r="AI700" s="22" t="str">
        <f t="shared" si="524"/>
        <v/>
      </c>
      <c r="AJ700" s="34" t="str">
        <f t="shared" si="545"/>
        <v/>
      </c>
      <c r="AK700" s="8"/>
      <c r="AL700" s="22" t="str">
        <f t="shared" si="525"/>
        <v/>
      </c>
      <c r="AM700" s="34" t="str">
        <f t="shared" si="546"/>
        <v/>
      </c>
      <c r="AN700" s="8"/>
      <c r="AO700" s="22" t="str">
        <f t="shared" si="526"/>
        <v/>
      </c>
      <c r="AP700" s="34" t="str">
        <f t="shared" si="547"/>
        <v/>
      </c>
      <c r="AQ700" s="8"/>
      <c r="AR700" s="22" t="str">
        <f t="shared" si="527"/>
        <v/>
      </c>
      <c r="AS700" s="34" t="str">
        <f t="shared" si="548"/>
        <v/>
      </c>
      <c r="AT700" s="8"/>
      <c r="AU700" s="22" t="str">
        <f t="shared" si="528"/>
        <v/>
      </c>
      <c r="AV700" s="34" t="str">
        <f t="shared" si="549"/>
        <v/>
      </c>
      <c r="AW700" s="8"/>
      <c r="AX700" s="22" t="str">
        <f t="shared" si="529"/>
        <v/>
      </c>
      <c r="AY700" s="34" t="str">
        <f t="shared" si="550"/>
        <v/>
      </c>
      <c r="AZ700" s="8"/>
      <c r="BA700" s="22" t="str">
        <f t="shared" si="530"/>
        <v/>
      </c>
      <c r="BB700" s="34" t="str">
        <f t="shared" si="551"/>
        <v/>
      </c>
      <c r="BC700" s="8"/>
      <c r="BD700" s="22" t="str">
        <f t="shared" si="531"/>
        <v/>
      </c>
      <c r="BE700" s="34" t="str">
        <f t="shared" si="552"/>
        <v/>
      </c>
      <c r="BF700" s="8"/>
      <c r="BG700" s="22" t="str">
        <f t="shared" si="532"/>
        <v/>
      </c>
      <c r="BH700" s="34" t="str">
        <f t="shared" si="553"/>
        <v/>
      </c>
      <c r="BI700" s="8"/>
      <c r="BJ700" s="22" t="str">
        <f t="shared" si="533"/>
        <v/>
      </c>
    </row>
    <row r="701" spans="1:62" ht="18" customHeight="1" x14ac:dyDescent="0.35">
      <c r="A701" s="68">
        <f>'Energy - Master'!A700</f>
        <v>46720</v>
      </c>
      <c r="B701" s="24" t="str">
        <f t="shared" si="513"/>
        <v>Nov-2027</v>
      </c>
      <c r="C701" s="34" t="str">
        <f t="shared" si="534"/>
        <v/>
      </c>
      <c r="D701" s="8"/>
      <c r="E701" s="22" t="str">
        <f t="shared" si="514"/>
        <v/>
      </c>
      <c r="F701" s="34" t="str">
        <f t="shared" si="535"/>
        <v/>
      </c>
      <c r="G701" s="8"/>
      <c r="H701" s="22" t="str">
        <f t="shared" si="515"/>
        <v/>
      </c>
      <c r="I701" s="34" t="str">
        <f t="shared" si="536"/>
        <v/>
      </c>
      <c r="J701" s="8"/>
      <c r="K701" s="22" t="str">
        <f t="shared" si="516"/>
        <v/>
      </c>
      <c r="L701" s="34" t="str">
        <f t="shared" si="537"/>
        <v/>
      </c>
      <c r="M701" s="8"/>
      <c r="N701" s="22" t="str">
        <f t="shared" si="517"/>
        <v/>
      </c>
      <c r="O701" s="34" t="str">
        <f t="shared" si="538"/>
        <v/>
      </c>
      <c r="P701" s="8"/>
      <c r="Q701" s="22" t="str">
        <f t="shared" si="518"/>
        <v/>
      </c>
      <c r="R701" s="34" t="str">
        <f t="shared" si="539"/>
        <v/>
      </c>
      <c r="S701" s="8"/>
      <c r="T701" s="22" t="str">
        <f t="shared" si="519"/>
        <v/>
      </c>
      <c r="U701" s="34" t="str">
        <f t="shared" si="540"/>
        <v/>
      </c>
      <c r="V701" s="8"/>
      <c r="W701" s="22" t="str">
        <f t="shared" si="520"/>
        <v/>
      </c>
      <c r="X701" s="34" t="str">
        <f t="shared" si="541"/>
        <v/>
      </c>
      <c r="Y701" s="8"/>
      <c r="Z701" s="22" t="str">
        <f t="shared" si="521"/>
        <v/>
      </c>
      <c r="AA701" s="34" t="str">
        <f t="shared" si="542"/>
        <v/>
      </c>
      <c r="AB701" s="8"/>
      <c r="AC701" s="22" t="str">
        <f t="shared" si="522"/>
        <v/>
      </c>
      <c r="AD701" s="34" t="str">
        <f t="shared" si="543"/>
        <v/>
      </c>
      <c r="AE701" s="8"/>
      <c r="AF701" s="22" t="str">
        <f t="shared" si="523"/>
        <v/>
      </c>
      <c r="AG701" s="34" t="str">
        <f t="shared" si="544"/>
        <v/>
      </c>
      <c r="AH701" s="8"/>
      <c r="AI701" s="22" t="str">
        <f t="shared" si="524"/>
        <v/>
      </c>
      <c r="AJ701" s="34" t="str">
        <f t="shared" si="545"/>
        <v/>
      </c>
      <c r="AK701" s="8"/>
      <c r="AL701" s="22" t="str">
        <f t="shared" si="525"/>
        <v/>
      </c>
      <c r="AM701" s="34" t="str">
        <f t="shared" si="546"/>
        <v/>
      </c>
      <c r="AN701" s="8"/>
      <c r="AO701" s="22" t="str">
        <f t="shared" si="526"/>
        <v/>
      </c>
      <c r="AP701" s="34" t="str">
        <f t="shared" si="547"/>
        <v/>
      </c>
      <c r="AQ701" s="8"/>
      <c r="AR701" s="22" t="str">
        <f t="shared" si="527"/>
        <v/>
      </c>
      <c r="AS701" s="34" t="str">
        <f t="shared" si="548"/>
        <v/>
      </c>
      <c r="AT701" s="8"/>
      <c r="AU701" s="22" t="str">
        <f t="shared" si="528"/>
        <v/>
      </c>
      <c r="AV701" s="34" t="str">
        <f t="shared" si="549"/>
        <v/>
      </c>
      <c r="AW701" s="8"/>
      <c r="AX701" s="22" t="str">
        <f t="shared" si="529"/>
        <v/>
      </c>
      <c r="AY701" s="34" t="str">
        <f t="shared" si="550"/>
        <v/>
      </c>
      <c r="AZ701" s="8"/>
      <c r="BA701" s="22" t="str">
        <f t="shared" si="530"/>
        <v/>
      </c>
      <c r="BB701" s="34" t="str">
        <f t="shared" si="551"/>
        <v/>
      </c>
      <c r="BC701" s="8"/>
      <c r="BD701" s="22" t="str">
        <f t="shared" si="531"/>
        <v/>
      </c>
      <c r="BE701" s="34" t="str">
        <f t="shared" si="552"/>
        <v/>
      </c>
      <c r="BF701" s="8"/>
      <c r="BG701" s="22" t="str">
        <f t="shared" si="532"/>
        <v/>
      </c>
      <c r="BH701" s="34" t="str">
        <f t="shared" si="553"/>
        <v/>
      </c>
      <c r="BI701" s="8"/>
      <c r="BJ701" s="22" t="str">
        <f t="shared" si="533"/>
        <v/>
      </c>
    </row>
    <row r="702" spans="1:62" ht="18" customHeight="1" x14ac:dyDescent="0.35">
      <c r="A702" s="68">
        <f>'Energy - Master'!A701</f>
        <v>46721</v>
      </c>
      <c r="B702" s="24" t="str">
        <f t="shared" si="513"/>
        <v>Nov-2027</v>
      </c>
      <c r="C702" s="34" t="str">
        <f t="shared" si="534"/>
        <v/>
      </c>
      <c r="D702" s="8"/>
      <c r="E702" s="22" t="str">
        <f t="shared" si="514"/>
        <v/>
      </c>
      <c r="F702" s="34" t="str">
        <f t="shared" si="535"/>
        <v/>
      </c>
      <c r="G702" s="8"/>
      <c r="H702" s="22" t="str">
        <f t="shared" si="515"/>
        <v/>
      </c>
      <c r="I702" s="34" t="str">
        <f t="shared" si="536"/>
        <v/>
      </c>
      <c r="J702" s="8"/>
      <c r="K702" s="22" t="str">
        <f t="shared" si="516"/>
        <v/>
      </c>
      <c r="L702" s="34" t="str">
        <f t="shared" si="537"/>
        <v/>
      </c>
      <c r="M702" s="8"/>
      <c r="N702" s="22" t="str">
        <f t="shared" si="517"/>
        <v/>
      </c>
      <c r="O702" s="34" t="str">
        <f t="shared" si="538"/>
        <v/>
      </c>
      <c r="P702" s="8"/>
      <c r="Q702" s="22" t="str">
        <f t="shared" si="518"/>
        <v/>
      </c>
      <c r="R702" s="34" t="str">
        <f t="shared" si="539"/>
        <v/>
      </c>
      <c r="S702" s="8"/>
      <c r="T702" s="22" t="str">
        <f t="shared" si="519"/>
        <v/>
      </c>
      <c r="U702" s="34" t="str">
        <f t="shared" si="540"/>
        <v/>
      </c>
      <c r="V702" s="8"/>
      <c r="W702" s="22" t="str">
        <f t="shared" si="520"/>
        <v/>
      </c>
      <c r="X702" s="34" t="str">
        <f t="shared" si="541"/>
        <v/>
      </c>
      <c r="Y702" s="8"/>
      <c r="Z702" s="22" t="str">
        <f t="shared" si="521"/>
        <v/>
      </c>
      <c r="AA702" s="34" t="str">
        <f t="shared" si="542"/>
        <v/>
      </c>
      <c r="AB702" s="8"/>
      <c r="AC702" s="22" t="str">
        <f t="shared" si="522"/>
        <v/>
      </c>
      <c r="AD702" s="34" t="str">
        <f t="shared" si="543"/>
        <v/>
      </c>
      <c r="AE702" s="8"/>
      <c r="AF702" s="22" t="str">
        <f t="shared" si="523"/>
        <v/>
      </c>
      <c r="AG702" s="34" t="str">
        <f t="shared" si="544"/>
        <v/>
      </c>
      <c r="AH702" s="8"/>
      <c r="AI702" s="22" t="str">
        <f t="shared" si="524"/>
        <v/>
      </c>
      <c r="AJ702" s="34" t="str">
        <f t="shared" si="545"/>
        <v/>
      </c>
      <c r="AK702" s="8"/>
      <c r="AL702" s="22" t="str">
        <f t="shared" si="525"/>
        <v/>
      </c>
      <c r="AM702" s="34" t="str">
        <f t="shared" si="546"/>
        <v/>
      </c>
      <c r="AN702" s="8"/>
      <c r="AO702" s="22" t="str">
        <f t="shared" si="526"/>
        <v/>
      </c>
      <c r="AP702" s="34" t="str">
        <f t="shared" si="547"/>
        <v/>
      </c>
      <c r="AQ702" s="8"/>
      <c r="AR702" s="22" t="str">
        <f t="shared" si="527"/>
        <v/>
      </c>
      <c r="AS702" s="34" t="str">
        <f t="shared" si="548"/>
        <v/>
      </c>
      <c r="AT702" s="8"/>
      <c r="AU702" s="22" t="str">
        <f t="shared" si="528"/>
        <v/>
      </c>
      <c r="AV702" s="34" t="str">
        <f t="shared" si="549"/>
        <v/>
      </c>
      <c r="AW702" s="8"/>
      <c r="AX702" s="22" t="str">
        <f t="shared" si="529"/>
        <v/>
      </c>
      <c r="AY702" s="34" t="str">
        <f t="shared" si="550"/>
        <v/>
      </c>
      <c r="AZ702" s="8"/>
      <c r="BA702" s="22" t="str">
        <f t="shared" si="530"/>
        <v/>
      </c>
      <c r="BB702" s="34" t="str">
        <f t="shared" si="551"/>
        <v/>
      </c>
      <c r="BC702" s="8"/>
      <c r="BD702" s="22" t="str">
        <f t="shared" si="531"/>
        <v/>
      </c>
      <c r="BE702" s="34" t="str">
        <f t="shared" si="552"/>
        <v/>
      </c>
      <c r="BF702" s="8"/>
      <c r="BG702" s="22" t="str">
        <f t="shared" si="532"/>
        <v/>
      </c>
      <c r="BH702" s="34" t="str">
        <f t="shared" si="553"/>
        <v/>
      </c>
      <c r="BI702" s="8"/>
      <c r="BJ702" s="22" t="str">
        <f t="shared" si="533"/>
        <v/>
      </c>
    </row>
    <row r="703" spans="1:62" ht="18" customHeight="1" x14ac:dyDescent="0.35">
      <c r="A703" s="68">
        <f>'Energy - Master'!A702</f>
        <v>46722</v>
      </c>
      <c r="B703" s="24" t="str">
        <f t="shared" si="513"/>
        <v>Dec-2027</v>
      </c>
      <c r="C703" s="34" t="str">
        <f t="shared" si="534"/>
        <v/>
      </c>
      <c r="D703" s="8"/>
      <c r="E703" s="22" t="str">
        <f t="shared" si="514"/>
        <v/>
      </c>
      <c r="F703" s="34" t="str">
        <f t="shared" si="535"/>
        <v/>
      </c>
      <c r="G703" s="8"/>
      <c r="H703" s="22" t="str">
        <f t="shared" si="515"/>
        <v/>
      </c>
      <c r="I703" s="34" t="str">
        <f t="shared" si="536"/>
        <v/>
      </c>
      <c r="J703" s="8"/>
      <c r="K703" s="22" t="str">
        <f t="shared" si="516"/>
        <v/>
      </c>
      <c r="L703" s="34" t="str">
        <f t="shared" si="537"/>
        <v/>
      </c>
      <c r="M703" s="8"/>
      <c r="N703" s="22" t="str">
        <f t="shared" si="517"/>
        <v/>
      </c>
      <c r="O703" s="34" t="str">
        <f t="shared" si="538"/>
        <v/>
      </c>
      <c r="P703" s="8"/>
      <c r="Q703" s="22" t="str">
        <f t="shared" si="518"/>
        <v/>
      </c>
      <c r="R703" s="34" t="str">
        <f t="shared" si="539"/>
        <v/>
      </c>
      <c r="S703" s="8"/>
      <c r="T703" s="22" t="str">
        <f t="shared" si="519"/>
        <v/>
      </c>
      <c r="U703" s="34" t="str">
        <f t="shared" si="540"/>
        <v/>
      </c>
      <c r="V703" s="8"/>
      <c r="W703" s="22" t="str">
        <f t="shared" si="520"/>
        <v/>
      </c>
      <c r="X703" s="34" t="str">
        <f t="shared" si="541"/>
        <v/>
      </c>
      <c r="Y703" s="8"/>
      <c r="Z703" s="22" t="str">
        <f t="shared" si="521"/>
        <v/>
      </c>
      <c r="AA703" s="34" t="str">
        <f t="shared" si="542"/>
        <v/>
      </c>
      <c r="AB703" s="8"/>
      <c r="AC703" s="22" t="str">
        <f t="shared" si="522"/>
        <v/>
      </c>
      <c r="AD703" s="34" t="str">
        <f t="shared" si="543"/>
        <v/>
      </c>
      <c r="AE703" s="8"/>
      <c r="AF703" s="22" t="str">
        <f t="shared" si="523"/>
        <v/>
      </c>
      <c r="AG703" s="34" t="str">
        <f t="shared" si="544"/>
        <v/>
      </c>
      <c r="AH703" s="8"/>
      <c r="AI703" s="22" t="str">
        <f t="shared" si="524"/>
        <v/>
      </c>
      <c r="AJ703" s="34" t="str">
        <f t="shared" si="545"/>
        <v/>
      </c>
      <c r="AK703" s="8"/>
      <c r="AL703" s="22" t="str">
        <f t="shared" si="525"/>
        <v/>
      </c>
      <c r="AM703" s="34" t="str">
        <f t="shared" si="546"/>
        <v/>
      </c>
      <c r="AN703" s="8"/>
      <c r="AO703" s="22" t="str">
        <f t="shared" si="526"/>
        <v/>
      </c>
      <c r="AP703" s="34" t="str">
        <f t="shared" si="547"/>
        <v/>
      </c>
      <c r="AQ703" s="8"/>
      <c r="AR703" s="22" t="str">
        <f t="shared" si="527"/>
        <v/>
      </c>
      <c r="AS703" s="34" t="str">
        <f t="shared" si="548"/>
        <v/>
      </c>
      <c r="AT703" s="8"/>
      <c r="AU703" s="22" t="str">
        <f t="shared" si="528"/>
        <v/>
      </c>
      <c r="AV703" s="34" t="str">
        <f t="shared" si="549"/>
        <v/>
      </c>
      <c r="AW703" s="8"/>
      <c r="AX703" s="22" t="str">
        <f t="shared" si="529"/>
        <v/>
      </c>
      <c r="AY703" s="34" t="str">
        <f t="shared" si="550"/>
        <v/>
      </c>
      <c r="AZ703" s="8"/>
      <c r="BA703" s="22" t="str">
        <f t="shared" si="530"/>
        <v/>
      </c>
      <c r="BB703" s="34" t="str">
        <f t="shared" si="551"/>
        <v/>
      </c>
      <c r="BC703" s="8"/>
      <c r="BD703" s="22" t="str">
        <f t="shared" si="531"/>
        <v/>
      </c>
      <c r="BE703" s="34" t="str">
        <f t="shared" si="552"/>
        <v/>
      </c>
      <c r="BF703" s="8"/>
      <c r="BG703" s="22" t="str">
        <f t="shared" si="532"/>
        <v/>
      </c>
      <c r="BH703" s="34" t="str">
        <f t="shared" si="553"/>
        <v/>
      </c>
      <c r="BI703" s="8"/>
      <c r="BJ703" s="22" t="str">
        <f t="shared" si="533"/>
        <v/>
      </c>
    </row>
    <row r="704" spans="1:62" ht="18" customHeight="1" x14ac:dyDescent="0.35">
      <c r="A704" s="68">
        <f>'Energy - Master'!A703</f>
        <v>46723</v>
      </c>
      <c r="B704" s="24" t="str">
        <f t="shared" si="513"/>
        <v>Dec-2027</v>
      </c>
      <c r="C704" s="34" t="str">
        <f t="shared" si="534"/>
        <v/>
      </c>
      <c r="D704" s="8"/>
      <c r="E704" s="22" t="str">
        <f t="shared" si="514"/>
        <v/>
      </c>
      <c r="F704" s="34" t="str">
        <f t="shared" si="535"/>
        <v/>
      </c>
      <c r="G704" s="8"/>
      <c r="H704" s="22" t="str">
        <f t="shared" si="515"/>
        <v/>
      </c>
      <c r="I704" s="34" t="str">
        <f t="shared" si="536"/>
        <v/>
      </c>
      <c r="J704" s="8"/>
      <c r="K704" s="22" t="str">
        <f t="shared" si="516"/>
        <v/>
      </c>
      <c r="L704" s="34" t="str">
        <f t="shared" si="537"/>
        <v/>
      </c>
      <c r="M704" s="8"/>
      <c r="N704" s="22" t="str">
        <f t="shared" si="517"/>
        <v/>
      </c>
      <c r="O704" s="34" t="str">
        <f t="shared" si="538"/>
        <v/>
      </c>
      <c r="P704" s="8"/>
      <c r="Q704" s="22" t="str">
        <f t="shared" si="518"/>
        <v/>
      </c>
      <c r="R704" s="34" t="str">
        <f t="shared" si="539"/>
        <v/>
      </c>
      <c r="S704" s="8"/>
      <c r="T704" s="22" t="str">
        <f t="shared" si="519"/>
        <v/>
      </c>
      <c r="U704" s="34" t="str">
        <f t="shared" si="540"/>
        <v/>
      </c>
      <c r="V704" s="8"/>
      <c r="W704" s="22" t="str">
        <f t="shared" si="520"/>
        <v/>
      </c>
      <c r="X704" s="34" t="str">
        <f t="shared" si="541"/>
        <v/>
      </c>
      <c r="Y704" s="8"/>
      <c r="Z704" s="22" t="str">
        <f t="shared" si="521"/>
        <v/>
      </c>
      <c r="AA704" s="34" t="str">
        <f t="shared" si="542"/>
        <v/>
      </c>
      <c r="AB704" s="8"/>
      <c r="AC704" s="22" t="str">
        <f t="shared" si="522"/>
        <v/>
      </c>
      <c r="AD704" s="34" t="str">
        <f t="shared" si="543"/>
        <v/>
      </c>
      <c r="AE704" s="8"/>
      <c r="AF704" s="22" t="str">
        <f t="shared" si="523"/>
        <v/>
      </c>
      <c r="AG704" s="34" t="str">
        <f t="shared" si="544"/>
        <v/>
      </c>
      <c r="AH704" s="8"/>
      <c r="AI704" s="22" t="str">
        <f t="shared" si="524"/>
        <v/>
      </c>
      <c r="AJ704" s="34" t="str">
        <f t="shared" si="545"/>
        <v/>
      </c>
      <c r="AK704" s="8"/>
      <c r="AL704" s="22" t="str">
        <f t="shared" si="525"/>
        <v/>
      </c>
      <c r="AM704" s="34" t="str">
        <f t="shared" si="546"/>
        <v/>
      </c>
      <c r="AN704" s="8"/>
      <c r="AO704" s="22" t="str">
        <f t="shared" si="526"/>
        <v/>
      </c>
      <c r="AP704" s="34" t="str">
        <f t="shared" si="547"/>
        <v/>
      </c>
      <c r="AQ704" s="8"/>
      <c r="AR704" s="22" t="str">
        <f t="shared" si="527"/>
        <v/>
      </c>
      <c r="AS704" s="34" t="str">
        <f t="shared" si="548"/>
        <v/>
      </c>
      <c r="AT704" s="8"/>
      <c r="AU704" s="22" t="str">
        <f t="shared" si="528"/>
        <v/>
      </c>
      <c r="AV704" s="34" t="str">
        <f t="shared" si="549"/>
        <v/>
      </c>
      <c r="AW704" s="8"/>
      <c r="AX704" s="22" t="str">
        <f t="shared" si="529"/>
        <v/>
      </c>
      <c r="AY704" s="34" t="str">
        <f t="shared" si="550"/>
        <v/>
      </c>
      <c r="AZ704" s="8"/>
      <c r="BA704" s="22" t="str">
        <f t="shared" si="530"/>
        <v/>
      </c>
      <c r="BB704" s="34" t="str">
        <f t="shared" si="551"/>
        <v/>
      </c>
      <c r="BC704" s="8"/>
      <c r="BD704" s="22" t="str">
        <f t="shared" si="531"/>
        <v/>
      </c>
      <c r="BE704" s="34" t="str">
        <f t="shared" si="552"/>
        <v/>
      </c>
      <c r="BF704" s="8"/>
      <c r="BG704" s="22" t="str">
        <f t="shared" si="532"/>
        <v/>
      </c>
      <c r="BH704" s="34" t="str">
        <f t="shared" si="553"/>
        <v/>
      </c>
      <c r="BI704" s="8"/>
      <c r="BJ704" s="22" t="str">
        <f t="shared" si="533"/>
        <v/>
      </c>
    </row>
    <row r="705" spans="1:62" ht="18" customHeight="1" x14ac:dyDescent="0.35">
      <c r="A705" s="68">
        <f>'Energy - Master'!A704</f>
        <v>46724</v>
      </c>
      <c r="B705" s="24" t="str">
        <f t="shared" si="513"/>
        <v>Dec-2027</v>
      </c>
      <c r="C705" s="34" t="str">
        <f t="shared" si="534"/>
        <v/>
      </c>
      <c r="D705" s="8"/>
      <c r="E705" s="22" t="str">
        <f t="shared" si="514"/>
        <v/>
      </c>
      <c r="F705" s="34" t="str">
        <f t="shared" si="535"/>
        <v/>
      </c>
      <c r="G705" s="8"/>
      <c r="H705" s="22" t="str">
        <f t="shared" si="515"/>
        <v/>
      </c>
      <c r="I705" s="34" t="str">
        <f t="shared" si="536"/>
        <v/>
      </c>
      <c r="J705" s="8"/>
      <c r="K705" s="22" t="str">
        <f t="shared" si="516"/>
        <v/>
      </c>
      <c r="L705" s="34" t="str">
        <f t="shared" si="537"/>
        <v/>
      </c>
      <c r="M705" s="8"/>
      <c r="N705" s="22" t="str">
        <f t="shared" si="517"/>
        <v/>
      </c>
      <c r="O705" s="34" t="str">
        <f t="shared" si="538"/>
        <v/>
      </c>
      <c r="P705" s="8"/>
      <c r="Q705" s="22" t="str">
        <f t="shared" si="518"/>
        <v/>
      </c>
      <c r="R705" s="34" t="str">
        <f t="shared" si="539"/>
        <v/>
      </c>
      <c r="S705" s="8"/>
      <c r="T705" s="22" t="str">
        <f t="shared" si="519"/>
        <v/>
      </c>
      <c r="U705" s="34" t="str">
        <f t="shared" si="540"/>
        <v/>
      </c>
      <c r="V705" s="8"/>
      <c r="W705" s="22" t="str">
        <f t="shared" si="520"/>
        <v/>
      </c>
      <c r="X705" s="34" t="str">
        <f t="shared" si="541"/>
        <v/>
      </c>
      <c r="Y705" s="8"/>
      <c r="Z705" s="22" t="str">
        <f t="shared" si="521"/>
        <v/>
      </c>
      <c r="AA705" s="34" t="str">
        <f t="shared" si="542"/>
        <v/>
      </c>
      <c r="AB705" s="8"/>
      <c r="AC705" s="22" t="str">
        <f t="shared" si="522"/>
        <v/>
      </c>
      <c r="AD705" s="34" t="str">
        <f t="shared" si="543"/>
        <v/>
      </c>
      <c r="AE705" s="8"/>
      <c r="AF705" s="22" t="str">
        <f t="shared" si="523"/>
        <v/>
      </c>
      <c r="AG705" s="34" t="str">
        <f t="shared" si="544"/>
        <v/>
      </c>
      <c r="AH705" s="8"/>
      <c r="AI705" s="22" t="str">
        <f t="shared" si="524"/>
        <v/>
      </c>
      <c r="AJ705" s="34" t="str">
        <f t="shared" si="545"/>
        <v/>
      </c>
      <c r="AK705" s="8"/>
      <c r="AL705" s="22" t="str">
        <f t="shared" si="525"/>
        <v/>
      </c>
      <c r="AM705" s="34" t="str">
        <f t="shared" si="546"/>
        <v/>
      </c>
      <c r="AN705" s="8"/>
      <c r="AO705" s="22" t="str">
        <f t="shared" si="526"/>
        <v/>
      </c>
      <c r="AP705" s="34" t="str">
        <f t="shared" si="547"/>
        <v/>
      </c>
      <c r="AQ705" s="8"/>
      <c r="AR705" s="22" t="str">
        <f t="shared" si="527"/>
        <v/>
      </c>
      <c r="AS705" s="34" t="str">
        <f t="shared" si="548"/>
        <v/>
      </c>
      <c r="AT705" s="8"/>
      <c r="AU705" s="22" t="str">
        <f t="shared" si="528"/>
        <v/>
      </c>
      <c r="AV705" s="34" t="str">
        <f t="shared" si="549"/>
        <v/>
      </c>
      <c r="AW705" s="8"/>
      <c r="AX705" s="22" t="str">
        <f t="shared" si="529"/>
        <v/>
      </c>
      <c r="AY705" s="34" t="str">
        <f t="shared" si="550"/>
        <v/>
      </c>
      <c r="AZ705" s="8"/>
      <c r="BA705" s="22" t="str">
        <f t="shared" si="530"/>
        <v/>
      </c>
      <c r="BB705" s="34" t="str">
        <f t="shared" si="551"/>
        <v/>
      </c>
      <c r="BC705" s="8"/>
      <c r="BD705" s="22" t="str">
        <f t="shared" si="531"/>
        <v/>
      </c>
      <c r="BE705" s="34" t="str">
        <f t="shared" si="552"/>
        <v/>
      </c>
      <c r="BF705" s="8"/>
      <c r="BG705" s="22" t="str">
        <f t="shared" si="532"/>
        <v/>
      </c>
      <c r="BH705" s="34" t="str">
        <f t="shared" si="553"/>
        <v/>
      </c>
      <c r="BI705" s="8"/>
      <c r="BJ705" s="22" t="str">
        <f t="shared" si="533"/>
        <v/>
      </c>
    </row>
    <row r="706" spans="1:62" ht="18" customHeight="1" x14ac:dyDescent="0.35">
      <c r="A706" s="68">
        <f>'Energy - Master'!A705</f>
        <v>46725</v>
      </c>
      <c r="B706" s="24" t="str">
        <f t="shared" si="513"/>
        <v>Dec-2027</v>
      </c>
      <c r="C706" s="34" t="str">
        <f t="shared" si="534"/>
        <v/>
      </c>
      <c r="D706" s="8"/>
      <c r="E706" s="22" t="str">
        <f t="shared" si="514"/>
        <v/>
      </c>
      <c r="F706" s="34" t="str">
        <f t="shared" si="535"/>
        <v/>
      </c>
      <c r="G706" s="8"/>
      <c r="H706" s="22" t="str">
        <f t="shared" si="515"/>
        <v/>
      </c>
      <c r="I706" s="34" t="str">
        <f t="shared" si="536"/>
        <v/>
      </c>
      <c r="J706" s="8"/>
      <c r="K706" s="22" t="str">
        <f t="shared" si="516"/>
        <v/>
      </c>
      <c r="L706" s="34" t="str">
        <f t="shared" si="537"/>
        <v/>
      </c>
      <c r="M706" s="8"/>
      <c r="N706" s="22" t="str">
        <f t="shared" si="517"/>
        <v/>
      </c>
      <c r="O706" s="34" t="str">
        <f t="shared" si="538"/>
        <v/>
      </c>
      <c r="P706" s="8"/>
      <c r="Q706" s="22" t="str">
        <f t="shared" si="518"/>
        <v/>
      </c>
      <c r="R706" s="34" t="str">
        <f t="shared" si="539"/>
        <v/>
      </c>
      <c r="S706" s="8"/>
      <c r="T706" s="22" t="str">
        <f t="shared" si="519"/>
        <v/>
      </c>
      <c r="U706" s="34" t="str">
        <f t="shared" si="540"/>
        <v/>
      </c>
      <c r="V706" s="8"/>
      <c r="W706" s="22" t="str">
        <f t="shared" si="520"/>
        <v/>
      </c>
      <c r="X706" s="34" t="str">
        <f t="shared" si="541"/>
        <v/>
      </c>
      <c r="Y706" s="8"/>
      <c r="Z706" s="22" t="str">
        <f t="shared" si="521"/>
        <v/>
      </c>
      <c r="AA706" s="34" t="str">
        <f t="shared" si="542"/>
        <v/>
      </c>
      <c r="AB706" s="8"/>
      <c r="AC706" s="22" t="str">
        <f t="shared" si="522"/>
        <v/>
      </c>
      <c r="AD706" s="34" t="str">
        <f t="shared" si="543"/>
        <v/>
      </c>
      <c r="AE706" s="8"/>
      <c r="AF706" s="22" t="str">
        <f t="shared" si="523"/>
        <v/>
      </c>
      <c r="AG706" s="34" t="str">
        <f t="shared" si="544"/>
        <v/>
      </c>
      <c r="AH706" s="8"/>
      <c r="AI706" s="22" t="str">
        <f t="shared" si="524"/>
        <v/>
      </c>
      <c r="AJ706" s="34" t="str">
        <f t="shared" si="545"/>
        <v/>
      </c>
      <c r="AK706" s="8"/>
      <c r="AL706" s="22" t="str">
        <f t="shared" si="525"/>
        <v/>
      </c>
      <c r="AM706" s="34" t="str">
        <f t="shared" si="546"/>
        <v/>
      </c>
      <c r="AN706" s="8"/>
      <c r="AO706" s="22" t="str">
        <f t="shared" si="526"/>
        <v/>
      </c>
      <c r="AP706" s="34" t="str">
        <f t="shared" si="547"/>
        <v/>
      </c>
      <c r="AQ706" s="8"/>
      <c r="AR706" s="22" t="str">
        <f t="shared" si="527"/>
        <v/>
      </c>
      <c r="AS706" s="34" t="str">
        <f t="shared" si="548"/>
        <v/>
      </c>
      <c r="AT706" s="8"/>
      <c r="AU706" s="22" t="str">
        <f t="shared" si="528"/>
        <v/>
      </c>
      <c r="AV706" s="34" t="str">
        <f t="shared" si="549"/>
        <v/>
      </c>
      <c r="AW706" s="8"/>
      <c r="AX706" s="22" t="str">
        <f t="shared" si="529"/>
        <v/>
      </c>
      <c r="AY706" s="34" t="str">
        <f t="shared" si="550"/>
        <v/>
      </c>
      <c r="AZ706" s="8"/>
      <c r="BA706" s="22" t="str">
        <f t="shared" si="530"/>
        <v/>
      </c>
      <c r="BB706" s="34" t="str">
        <f t="shared" si="551"/>
        <v/>
      </c>
      <c r="BC706" s="8"/>
      <c r="BD706" s="22" t="str">
        <f t="shared" si="531"/>
        <v/>
      </c>
      <c r="BE706" s="34" t="str">
        <f t="shared" si="552"/>
        <v/>
      </c>
      <c r="BF706" s="8"/>
      <c r="BG706" s="22" t="str">
        <f t="shared" si="532"/>
        <v/>
      </c>
      <c r="BH706" s="34" t="str">
        <f t="shared" si="553"/>
        <v/>
      </c>
      <c r="BI706" s="8"/>
      <c r="BJ706" s="22" t="str">
        <f t="shared" si="533"/>
        <v/>
      </c>
    </row>
    <row r="707" spans="1:62" ht="18" customHeight="1" x14ac:dyDescent="0.35">
      <c r="A707" s="68">
        <f>'Energy - Master'!A706</f>
        <v>46726</v>
      </c>
      <c r="B707" s="24" t="str">
        <f t="shared" si="513"/>
        <v>Dec-2027</v>
      </c>
      <c r="C707" s="34" t="str">
        <f t="shared" si="534"/>
        <v/>
      </c>
      <c r="D707" s="8"/>
      <c r="E707" s="22" t="str">
        <f t="shared" si="514"/>
        <v/>
      </c>
      <c r="F707" s="34" t="str">
        <f t="shared" si="535"/>
        <v/>
      </c>
      <c r="G707" s="8"/>
      <c r="H707" s="22" t="str">
        <f t="shared" si="515"/>
        <v/>
      </c>
      <c r="I707" s="34" t="str">
        <f t="shared" si="536"/>
        <v/>
      </c>
      <c r="J707" s="8"/>
      <c r="K707" s="22" t="str">
        <f t="shared" si="516"/>
        <v/>
      </c>
      <c r="L707" s="34" t="str">
        <f t="shared" si="537"/>
        <v/>
      </c>
      <c r="M707" s="8"/>
      <c r="N707" s="22" t="str">
        <f t="shared" si="517"/>
        <v/>
      </c>
      <c r="O707" s="34" t="str">
        <f t="shared" si="538"/>
        <v/>
      </c>
      <c r="P707" s="8"/>
      <c r="Q707" s="22" t="str">
        <f t="shared" si="518"/>
        <v/>
      </c>
      <c r="R707" s="34" t="str">
        <f t="shared" si="539"/>
        <v/>
      </c>
      <c r="S707" s="8"/>
      <c r="T707" s="22" t="str">
        <f t="shared" si="519"/>
        <v/>
      </c>
      <c r="U707" s="34" t="str">
        <f t="shared" si="540"/>
        <v/>
      </c>
      <c r="V707" s="8"/>
      <c r="W707" s="22" t="str">
        <f t="shared" si="520"/>
        <v/>
      </c>
      <c r="X707" s="34" t="str">
        <f t="shared" si="541"/>
        <v/>
      </c>
      <c r="Y707" s="8"/>
      <c r="Z707" s="22" t="str">
        <f t="shared" si="521"/>
        <v/>
      </c>
      <c r="AA707" s="34" t="str">
        <f t="shared" si="542"/>
        <v/>
      </c>
      <c r="AB707" s="8"/>
      <c r="AC707" s="22" t="str">
        <f t="shared" si="522"/>
        <v/>
      </c>
      <c r="AD707" s="34" t="str">
        <f t="shared" si="543"/>
        <v/>
      </c>
      <c r="AE707" s="8"/>
      <c r="AF707" s="22" t="str">
        <f t="shared" si="523"/>
        <v/>
      </c>
      <c r="AG707" s="34" t="str">
        <f t="shared" si="544"/>
        <v/>
      </c>
      <c r="AH707" s="8"/>
      <c r="AI707" s="22" t="str">
        <f t="shared" si="524"/>
        <v/>
      </c>
      <c r="AJ707" s="34" t="str">
        <f t="shared" si="545"/>
        <v/>
      </c>
      <c r="AK707" s="8"/>
      <c r="AL707" s="22" t="str">
        <f t="shared" si="525"/>
        <v/>
      </c>
      <c r="AM707" s="34" t="str">
        <f t="shared" si="546"/>
        <v/>
      </c>
      <c r="AN707" s="8"/>
      <c r="AO707" s="22" t="str">
        <f t="shared" si="526"/>
        <v/>
      </c>
      <c r="AP707" s="34" t="str">
        <f t="shared" si="547"/>
        <v/>
      </c>
      <c r="AQ707" s="8"/>
      <c r="AR707" s="22" t="str">
        <f t="shared" si="527"/>
        <v/>
      </c>
      <c r="AS707" s="34" t="str">
        <f t="shared" si="548"/>
        <v/>
      </c>
      <c r="AT707" s="8"/>
      <c r="AU707" s="22" t="str">
        <f t="shared" si="528"/>
        <v/>
      </c>
      <c r="AV707" s="34" t="str">
        <f t="shared" si="549"/>
        <v/>
      </c>
      <c r="AW707" s="8"/>
      <c r="AX707" s="22" t="str">
        <f t="shared" si="529"/>
        <v/>
      </c>
      <c r="AY707" s="34" t="str">
        <f t="shared" si="550"/>
        <v/>
      </c>
      <c r="AZ707" s="8"/>
      <c r="BA707" s="22" t="str">
        <f t="shared" si="530"/>
        <v/>
      </c>
      <c r="BB707" s="34" t="str">
        <f t="shared" si="551"/>
        <v/>
      </c>
      <c r="BC707" s="8"/>
      <c r="BD707" s="22" t="str">
        <f t="shared" si="531"/>
        <v/>
      </c>
      <c r="BE707" s="34" t="str">
        <f t="shared" si="552"/>
        <v/>
      </c>
      <c r="BF707" s="8"/>
      <c r="BG707" s="22" t="str">
        <f t="shared" si="532"/>
        <v/>
      </c>
      <c r="BH707" s="34" t="str">
        <f t="shared" si="553"/>
        <v/>
      </c>
      <c r="BI707" s="8"/>
      <c r="BJ707" s="22" t="str">
        <f t="shared" si="533"/>
        <v/>
      </c>
    </row>
    <row r="708" spans="1:62" ht="18" customHeight="1" x14ac:dyDescent="0.35">
      <c r="A708" s="68">
        <f>'Energy - Master'!A707</f>
        <v>46727</v>
      </c>
      <c r="B708" s="24" t="str">
        <f t="shared" ref="B708:B771" si="554">IF(A708="","",TEXT(A708,"MMM-YYYY"))</f>
        <v>Dec-2027</v>
      </c>
      <c r="C708" s="34" t="str">
        <f t="shared" si="534"/>
        <v/>
      </c>
      <c r="D708" s="8"/>
      <c r="E708" s="22" t="str">
        <f t="shared" ref="E708:E771" si="555">IF(OR(C708="",D708=""),"",D708-C708)</f>
        <v/>
      </c>
      <c r="F708" s="34" t="str">
        <f t="shared" si="535"/>
        <v/>
      </c>
      <c r="G708" s="8"/>
      <c r="H708" s="22" t="str">
        <f t="shared" ref="H708:H771" si="556">IF(OR(F708="",G708=""),"",G708-F708)</f>
        <v/>
      </c>
      <c r="I708" s="34" t="str">
        <f t="shared" si="536"/>
        <v/>
      </c>
      <c r="J708" s="8"/>
      <c r="K708" s="22" t="str">
        <f t="shared" ref="K708:K771" si="557">IF(OR(I708="",J708=""),"",J708-I708)</f>
        <v/>
      </c>
      <c r="L708" s="34" t="str">
        <f t="shared" si="537"/>
        <v/>
      </c>
      <c r="M708" s="8"/>
      <c r="N708" s="22" t="str">
        <f t="shared" ref="N708:N771" si="558">IF(OR(L708="",M708=""),"",M708-L708)</f>
        <v/>
      </c>
      <c r="O708" s="34" t="str">
        <f t="shared" si="538"/>
        <v/>
      </c>
      <c r="P708" s="8"/>
      <c r="Q708" s="22" t="str">
        <f t="shared" ref="Q708:Q771" si="559">IF(OR(O708="",P708=""),"",P708-O708)</f>
        <v/>
      </c>
      <c r="R708" s="34" t="str">
        <f t="shared" si="539"/>
        <v/>
      </c>
      <c r="S708" s="8"/>
      <c r="T708" s="22" t="str">
        <f t="shared" ref="T708:T771" si="560">IF(OR(R708="",S708=""),"",S708-R708)</f>
        <v/>
      </c>
      <c r="U708" s="34" t="str">
        <f t="shared" si="540"/>
        <v/>
      </c>
      <c r="V708" s="8"/>
      <c r="W708" s="22" t="str">
        <f t="shared" ref="W708:W771" si="561">IF(OR(U708="",V708=""),"",V708-U708)</f>
        <v/>
      </c>
      <c r="X708" s="34" t="str">
        <f t="shared" si="541"/>
        <v/>
      </c>
      <c r="Y708" s="8"/>
      <c r="Z708" s="22" t="str">
        <f t="shared" ref="Z708:Z771" si="562">IF(OR(X708="",Y708=""),"",Y708-X708)</f>
        <v/>
      </c>
      <c r="AA708" s="34" t="str">
        <f t="shared" si="542"/>
        <v/>
      </c>
      <c r="AB708" s="8"/>
      <c r="AC708" s="22" t="str">
        <f t="shared" ref="AC708:AC771" si="563">IF(OR(AA708="",AB708=""),"",AB708-AA708)</f>
        <v/>
      </c>
      <c r="AD708" s="34" t="str">
        <f t="shared" si="543"/>
        <v/>
      </c>
      <c r="AE708" s="8"/>
      <c r="AF708" s="22" t="str">
        <f t="shared" ref="AF708:AF771" si="564">IF(OR(AD708="",AE708=""),"",AE708-AD708)</f>
        <v/>
      </c>
      <c r="AG708" s="34" t="str">
        <f t="shared" si="544"/>
        <v/>
      </c>
      <c r="AH708" s="8"/>
      <c r="AI708" s="22" t="str">
        <f t="shared" ref="AI708:AI771" si="565">IF(OR(AG708="",AH708=""),"",AH708-AG708)</f>
        <v/>
      </c>
      <c r="AJ708" s="34" t="str">
        <f t="shared" si="545"/>
        <v/>
      </c>
      <c r="AK708" s="8"/>
      <c r="AL708" s="22" t="str">
        <f t="shared" ref="AL708:AL771" si="566">IF(OR(AJ708="",AK708=""),"",AK708-AJ708)</f>
        <v/>
      </c>
      <c r="AM708" s="34" t="str">
        <f t="shared" si="546"/>
        <v/>
      </c>
      <c r="AN708" s="8"/>
      <c r="AO708" s="22" t="str">
        <f t="shared" ref="AO708:AO771" si="567">IF(OR(AM708="",AN708=""),"",AN708-AM708)</f>
        <v/>
      </c>
      <c r="AP708" s="34" t="str">
        <f t="shared" si="547"/>
        <v/>
      </c>
      <c r="AQ708" s="8"/>
      <c r="AR708" s="22" t="str">
        <f t="shared" ref="AR708:AR771" si="568">IF(OR(AP708="",AQ708=""),"",AQ708-AP708)</f>
        <v/>
      </c>
      <c r="AS708" s="34" t="str">
        <f t="shared" si="548"/>
        <v/>
      </c>
      <c r="AT708" s="8"/>
      <c r="AU708" s="22" t="str">
        <f t="shared" ref="AU708:AU771" si="569">IF(OR(AS708="",AT708=""),"",AT708-AS708)</f>
        <v/>
      </c>
      <c r="AV708" s="34" t="str">
        <f t="shared" si="549"/>
        <v/>
      </c>
      <c r="AW708" s="8"/>
      <c r="AX708" s="22" t="str">
        <f t="shared" ref="AX708:AX771" si="570">IF(OR(AV708="",AW708=""),"",AW708-AV708)</f>
        <v/>
      </c>
      <c r="AY708" s="34" t="str">
        <f t="shared" si="550"/>
        <v/>
      </c>
      <c r="AZ708" s="8"/>
      <c r="BA708" s="22" t="str">
        <f t="shared" ref="BA708:BA771" si="571">IF(OR(AY708="",AZ708=""),"",AZ708-AY708)</f>
        <v/>
      </c>
      <c r="BB708" s="34" t="str">
        <f t="shared" si="551"/>
        <v/>
      </c>
      <c r="BC708" s="8"/>
      <c r="BD708" s="22" t="str">
        <f t="shared" ref="BD708:BD771" si="572">IF(OR(BB708="",BC708=""),"",BC708-BB708)</f>
        <v/>
      </c>
      <c r="BE708" s="34" t="str">
        <f t="shared" si="552"/>
        <v/>
      </c>
      <c r="BF708" s="8"/>
      <c r="BG708" s="22" t="str">
        <f t="shared" ref="BG708:BG771" si="573">IF(OR(BE708="",BF708=""),"",BF708-BE708)</f>
        <v/>
      </c>
      <c r="BH708" s="34" t="str">
        <f t="shared" si="553"/>
        <v/>
      </c>
      <c r="BI708" s="8"/>
      <c r="BJ708" s="22" t="str">
        <f t="shared" ref="BJ708:BJ771" si="574">IF(OR(BH708="",BI708=""),"",BI708-BH708)</f>
        <v/>
      </c>
    </row>
    <row r="709" spans="1:62" ht="18" customHeight="1" x14ac:dyDescent="0.35">
      <c r="A709" s="68">
        <f>'Energy - Master'!A708</f>
        <v>46728</v>
      </c>
      <c r="B709" s="24" t="str">
        <f t="shared" si="554"/>
        <v>Dec-2027</v>
      </c>
      <c r="C709" s="34" t="str">
        <f t="shared" ref="C709:C772" si="575">IF(D708="","",D708)</f>
        <v/>
      </c>
      <c r="D709" s="8"/>
      <c r="E709" s="22" t="str">
        <f t="shared" si="555"/>
        <v/>
      </c>
      <c r="F709" s="34" t="str">
        <f t="shared" ref="F709:F772" si="576">IF(G708="","",G708)</f>
        <v/>
      </c>
      <c r="G709" s="8"/>
      <c r="H709" s="22" t="str">
        <f t="shared" si="556"/>
        <v/>
      </c>
      <c r="I709" s="34" t="str">
        <f t="shared" ref="I709:I772" si="577">IF(J708="","",J708)</f>
        <v/>
      </c>
      <c r="J709" s="8"/>
      <c r="K709" s="22" t="str">
        <f t="shared" si="557"/>
        <v/>
      </c>
      <c r="L709" s="34" t="str">
        <f t="shared" ref="L709:L772" si="578">IF(M708="","",M708)</f>
        <v/>
      </c>
      <c r="M709" s="8"/>
      <c r="N709" s="22" t="str">
        <f t="shared" si="558"/>
        <v/>
      </c>
      <c r="O709" s="34" t="str">
        <f t="shared" ref="O709:O772" si="579">IF(P708="","",P708)</f>
        <v/>
      </c>
      <c r="P709" s="8"/>
      <c r="Q709" s="22" t="str">
        <f t="shared" si="559"/>
        <v/>
      </c>
      <c r="R709" s="34" t="str">
        <f t="shared" ref="R709:R772" si="580">IF(S708="","",S708)</f>
        <v/>
      </c>
      <c r="S709" s="8"/>
      <c r="T709" s="22" t="str">
        <f t="shared" si="560"/>
        <v/>
      </c>
      <c r="U709" s="34" t="str">
        <f t="shared" ref="U709:U772" si="581">IF(V708="","",V708)</f>
        <v/>
      </c>
      <c r="V709" s="8"/>
      <c r="W709" s="22" t="str">
        <f t="shared" si="561"/>
        <v/>
      </c>
      <c r="X709" s="34" t="str">
        <f t="shared" ref="X709:X772" si="582">IF(Y708="","",Y708)</f>
        <v/>
      </c>
      <c r="Y709" s="8"/>
      <c r="Z709" s="22" t="str">
        <f t="shared" si="562"/>
        <v/>
      </c>
      <c r="AA709" s="34" t="str">
        <f t="shared" ref="AA709:AA772" si="583">IF(AB708="","",AB708)</f>
        <v/>
      </c>
      <c r="AB709" s="8"/>
      <c r="AC709" s="22" t="str">
        <f t="shared" si="563"/>
        <v/>
      </c>
      <c r="AD709" s="34" t="str">
        <f t="shared" ref="AD709:AD772" si="584">IF(AE708="","",AE708)</f>
        <v/>
      </c>
      <c r="AE709" s="8"/>
      <c r="AF709" s="22" t="str">
        <f t="shared" si="564"/>
        <v/>
      </c>
      <c r="AG709" s="34" t="str">
        <f t="shared" ref="AG709:AG772" si="585">IF(AH708="","",AH708)</f>
        <v/>
      </c>
      <c r="AH709" s="8"/>
      <c r="AI709" s="22" t="str">
        <f t="shared" si="565"/>
        <v/>
      </c>
      <c r="AJ709" s="34" t="str">
        <f t="shared" ref="AJ709:AJ772" si="586">IF(AK708="","",AK708)</f>
        <v/>
      </c>
      <c r="AK709" s="8"/>
      <c r="AL709" s="22" t="str">
        <f t="shared" si="566"/>
        <v/>
      </c>
      <c r="AM709" s="34" t="str">
        <f t="shared" ref="AM709:AM772" si="587">IF(AN708="","",AN708)</f>
        <v/>
      </c>
      <c r="AN709" s="8"/>
      <c r="AO709" s="22" t="str">
        <f t="shared" si="567"/>
        <v/>
      </c>
      <c r="AP709" s="34" t="str">
        <f t="shared" ref="AP709:AP772" si="588">IF(AQ708="","",AQ708)</f>
        <v/>
      </c>
      <c r="AQ709" s="8"/>
      <c r="AR709" s="22" t="str">
        <f t="shared" si="568"/>
        <v/>
      </c>
      <c r="AS709" s="34" t="str">
        <f t="shared" ref="AS709:AS772" si="589">IF(AT708="","",AT708)</f>
        <v/>
      </c>
      <c r="AT709" s="8"/>
      <c r="AU709" s="22" t="str">
        <f t="shared" si="569"/>
        <v/>
      </c>
      <c r="AV709" s="34" t="str">
        <f t="shared" ref="AV709:AV772" si="590">IF(AW708="","",AW708)</f>
        <v/>
      </c>
      <c r="AW709" s="8"/>
      <c r="AX709" s="22" t="str">
        <f t="shared" si="570"/>
        <v/>
      </c>
      <c r="AY709" s="34" t="str">
        <f t="shared" ref="AY709:AY772" si="591">IF(AZ708="","",AZ708)</f>
        <v/>
      </c>
      <c r="AZ709" s="8"/>
      <c r="BA709" s="22" t="str">
        <f t="shared" si="571"/>
        <v/>
      </c>
      <c r="BB709" s="34" t="str">
        <f t="shared" ref="BB709:BB772" si="592">IF(BC708="","",BC708)</f>
        <v/>
      </c>
      <c r="BC709" s="8"/>
      <c r="BD709" s="22" t="str">
        <f t="shared" si="572"/>
        <v/>
      </c>
      <c r="BE709" s="34" t="str">
        <f t="shared" ref="BE709:BE772" si="593">IF(BF708="","",BF708)</f>
        <v/>
      </c>
      <c r="BF709" s="8"/>
      <c r="BG709" s="22" t="str">
        <f t="shared" si="573"/>
        <v/>
      </c>
      <c r="BH709" s="34" t="str">
        <f t="shared" ref="BH709:BH772" si="594">IF(BI708="","",BI708)</f>
        <v/>
      </c>
      <c r="BI709" s="8"/>
      <c r="BJ709" s="22" t="str">
        <f t="shared" si="574"/>
        <v/>
      </c>
    </row>
    <row r="710" spans="1:62" ht="18" customHeight="1" x14ac:dyDescent="0.35">
      <c r="A710" s="68">
        <f>'Energy - Master'!A709</f>
        <v>46729</v>
      </c>
      <c r="B710" s="24" t="str">
        <f t="shared" si="554"/>
        <v>Dec-2027</v>
      </c>
      <c r="C710" s="34" t="str">
        <f t="shared" si="575"/>
        <v/>
      </c>
      <c r="D710" s="8"/>
      <c r="E710" s="22" t="str">
        <f t="shared" si="555"/>
        <v/>
      </c>
      <c r="F710" s="34" t="str">
        <f t="shared" si="576"/>
        <v/>
      </c>
      <c r="G710" s="8"/>
      <c r="H710" s="22" t="str">
        <f t="shared" si="556"/>
        <v/>
      </c>
      <c r="I710" s="34" t="str">
        <f t="shared" si="577"/>
        <v/>
      </c>
      <c r="J710" s="8"/>
      <c r="K710" s="22" t="str">
        <f t="shared" si="557"/>
        <v/>
      </c>
      <c r="L710" s="34" t="str">
        <f t="shared" si="578"/>
        <v/>
      </c>
      <c r="M710" s="8"/>
      <c r="N710" s="22" t="str">
        <f t="shared" si="558"/>
        <v/>
      </c>
      <c r="O710" s="34" t="str">
        <f t="shared" si="579"/>
        <v/>
      </c>
      <c r="P710" s="8"/>
      <c r="Q710" s="22" t="str">
        <f t="shared" si="559"/>
        <v/>
      </c>
      <c r="R710" s="34" t="str">
        <f t="shared" si="580"/>
        <v/>
      </c>
      <c r="S710" s="8"/>
      <c r="T710" s="22" t="str">
        <f t="shared" si="560"/>
        <v/>
      </c>
      <c r="U710" s="34" t="str">
        <f t="shared" si="581"/>
        <v/>
      </c>
      <c r="V710" s="8"/>
      <c r="W710" s="22" t="str">
        <f t="shared" si="561"/>
        <v/>
      </c>
      <c r="X710" s="34" t="str">
        <f t="shared" si="582"/>
        <v/>
      </c>
      <c r="Y710" s="8"/>
      <c r="Z710" s="22" t="str">
        <f t="shared" si="562"/>
        <v/>
      </c>
      <c r="AA710" s="34" t="str">
        <f t="shared" si="583"/>
        <v/>
      </c>
      <c r="AB710" s="8"/>
      <c r="AC710" s="22" t="str">
        <f t="shared" si="563"/>
        <v/>
      </c>
      <c r="AD710" s="34" t="str">
        <f t="shared" si="584"/>
        <v/>
      </c>
      <c r="AE710" s="8"/>
      <c r="AF710" s="22" t="str">
        <f t="shared" si="564"/>
        <v/>
      </c>
      <c r="AG710" s="34" t="str">
        <f t="shared" si="585"/>
        <v/>
      </c>
      <c r="AH710" s="8"/>
      <c r="AI710" s="22" t="str">
        <f t="shared" si="565"/>
        <v/>
      </c>
      <c r="AJ710" s="34" t="str">
        <f t="shared" si="586"/>
        <v/>
      </c>
      <c r="AK710" s="8"/>
      <c r="AL710" s="22" t="str">
        <f t="shared" si="566"/>
        <v/>
      </c>
      <c r="AM710" s="34" t="str">
        <f t="shared" si="587"/>
        <v/>
      </c>
      <c r="AN710" s="8"/>
      <c r="AO710" s="22" t="str">
        <f t="shared" si="567"/>
        <v/>
      </c>
      <c r="AP710" s="34" t="str">
        <f t="shared" si="588"/>
        <v/>
      </c>
      <c r="AQ710" s="8"/>
      <c r="AR710" s="22" t="str">
        <f t="shared" si="568"/>
        <v/>
      </c>
      <c r="AS710" s="34" t="str">
        <f t="shared" si="589"/>
        <v/>
      </c>
      <c r="AT710" s="8"/>
      <c r="AU710" s="22" t="str">
        <f t="shared" si="569"/>
        <v/>
      </c>
      <c r="AV710" s="34" t="str">
        <f t="shared" si="590"/>
        <v/>
      </c>
      <c r="AW710" s="8"/>
      <c r="AX710" s="22" t="str">
        <f t="shared" si="570"/>
        <v/>
      </c>
      <c r="AY710" s="34" t="str">
        <f t="shared" si="591"/>
        <v/>
      </c>
      <c r="AZ710" s="8"/>
      <c r="BA710" s="22" t="str">
        <f t="shared" si="571"/>
        <v/>
      </c>
      <c r="BB710" s="34" t="str">
        <f t="shared" si="592"/>
        <v/>
      </c>
      <c r="BC710" s="8"/>
      <c r="BD710" s="22" t="str">
        <f t="shared" si="572"/>
        <v/>
      </c>
      <c r="BE710" s="34" t="str">
        <f t="shared" si="593"/>
        <v/>
      </c>
      <c r="BF710" s="8"/>
      <c r="BG710" s="22" t="str">
        <f t="shared" si="573"/>
        <v/>
      </c>
      <c r="BH710" s="34" t="str">
        <f t="shared" si="594"/>
        <v/>
      </c>
      <c r="BI710" s="8"/>
      <c r="BJ710" s="22" t="str">
        <f t="shared" si="574"/>
        <v/>
      </c>
    </row>
    <row r="711" spans="1:62" ht="18" customHeight="1" x14ac:dyDescent="0.35">
      <c r="A711" s="68">
        <f>'Energy - Master'!A710</f>
        <v>46730</v>
      </c>
      <c r="B711" s="24" t="str">
        <f t="shared" si="554"/>
        <v>Dec-2027</v>
      </c>
      <c r="C711" s="34" t="str">
        <f t="shared" si="575"/>
        <v/>
      </c>
      <c r="D711" s="8"/>
      <c r="E711" s="22" t="str">
        <f t="shared" si="555"/>
        <v/>
      </c>
      <c r="F711" s="34" t="str">
        <f t="shared" si="576"/>
        <v/>
      </c>
      <c r="G711" s="8"/>
      <c r="H711" s="22" t="str">
        <f t="shared" si="556"/>
        <v/>
      </c>
      <c r="I711" s="34" t="str">
        <f t="shared" si="577"/>
        <v/>
      </c>
      <c r="J711" s="8"/>
      <c r="K711" s="22" t="str">
        <f t="shared" si="557"/>
        <v/>
      </c>
      <c r="L711" s="34" t="str">
        <f t="shared" si="578"/>
        <v/>
      </c>
      <c r="M711" s="8"/>
      <c r="N711" s="22" t="str">
        <f t="shared" si="558"/>
        <v/>
      </c>
      <c r="O711" s="34" t="str">
        <f t="shared" si="579"/>
        <v/>
      </c>
      <c r="P711" s="8"/>
      <c r="Q711" s="22" t="str">
        <f t="shared" si="559"/>
        <v/>
      </c>
      <c r="R711" s="34" t="str">
        <f t="shared" si="580"/>
        <v/>
      </c>
      <c r="S711" s="8"/>
      <c r="T711" s="22" t="str">
        <f t="shared" si="560"/>
        <v/>
      </c>
      <c r="U711" s="34" t="str">
        <f t="shared" si="581"/>
        <v/>
      </c>
      <c r="V711" s="8"/>
      <c r="W711" s="22" t="str">
        <f t="shared" si="561"/>
        <v/>
      </c>
      <c r="X711" s="34" t="str">
        <f t="shared" si="582"/>
        <v/>
      </c>
      <c r="Y711" s="8"/>
      <c r="Z711" s="22" t="str">
        <f t="shared" si="562"/>
        <v/>
      </c>
      <c r="AA711" s="34" t="str">
        <f t="shared" si="583"/>
        <v/>
      </c>
      <c r="AB711" s="8"/>
      <c r="AC711" s="22" t="str">
        <f t="shared" si="563"/>
        <v/>
      </c>
      <c r="AD711" s="34" t="str">
        <f t="shared" si="584"/>
        <v/>
      </c>
      <c r="AE711" s="8"/>
      <c r="AF711" s="22" t="str">
        <f t="shared" si="564"/>
        <v/>
      </c>
      <c r="AG711" s="34" t="str">
        <f t="shared" si="585"/>
        <v/>
      </c>
      <c r="AH711" s="8"/>
      <c r="AI711" s="22" t="str">
        <f t="shared" si="565"/>
        <v/>
      </c>
      <c r="AJ711" s="34" t="str">
        <f t="shared" si="586"/>
        <v/>
      </c>
      <c r="AK711" s="8"/>
      <c r="AL711" s="22" t="str">
        <f t="shared" si="566"/>
        <v/>
      </c>
      <c r="AM711" s="34" t="str">
        <f t="shared" si="587"/>
        <v/>
      </c>
      <c r="AN711" s="8"/>
      <c r="AO711" s="22" t="str">
        <f t="shared" si="567"/>
        <v/>
      </c>
      <c r="AP711" s="34" t="str">
        <f t="shared" si="588"/>
        <v/>
      </c>
      <c r="AQ711" s="8"/>
      <c r="AR711" s="22" t="str">
        <f t="shared" si="568"/>
        <v/>
      </c>
      <c r="AS711" s="34" t="str">
        <f t="shared" si="589"/>
        <v/>
      </c>
      <c r="AT711" s="8"/>
      <c r="AU711" s="22" t="str">
        <f t="shared" si="569"/>
        <v/>
      </c>
      <c r="AV711" s="34" t="str">
        <f t="shared" si="590"/>
        <v/>
      </c>
      <c r="AW711" s="8"/>
      <c r="AX711" s="22" t="str">
        <f t="shared" si="570"/>
        <v/>
      </c>
      <c r="AY711" s="34" t="str">
        <f t="shared" si="591"/>
        <v/>
      </c>
      <c r="AZ711" s="8"/>
      <c r="BA711" s="22" t="str">
        <f t="shared" si="571"/>
        <v/>
      </c>
      <c r="BB711" s="34" t="str">
        <f t="shared" si="592"/>
        <v/>
      </c>
      <c r="BC711" s="8"/>
      <c r="BD711" s="22" t="str">
        <f t="shared" si="572"/>
        <v/>
      </c>
      <c r="BE711" s="34" t="str">
        <f t="shared" si="593"/>
        <v/>
      </c>
      <c r="BF711" s="8"/>
      <c r="BG711" s="22" t="str">
        <f t="shared" si="573"/>
        <v/>
      </c>
      <c r="BH711" s="34" t="str">
        <f t="shared" si="594"/>
        <v/>
      </c>
      <c r="BI711" s="8"/>
      <c r="BJ711" s="22" t="str">
        <f t="shared" si="574"/>
        <v/>
      </c>
    </row>
    <row r="712" spans="1:62" ht="18" customHeight="1" x14ac:dyDescent="0.35">
      <c r="A712" s="68">
        <f>'Energy - Master'!A711</f>
        <v>46731</v>
      </c>
      <c r="B712" s="24" t="str">
        <f t="shared" si="554"/>
        <v>Dec-2027</v>
      </c>
      <c r="C712" s="34" t="str">
        <f t="shared" si="575"/>
        <v/>
      </c>
      <c r="D712" s="8"/>
      <c r="E712" s="22" t="str">
        <f t="shared" si="555"/>
        <v/>
      </c>
      <c r="F712" s="34" t="str">
        <f t="shared" si="576"/>
        <v/>
      </c>
      <c r="G712" s="8"/>
      <c r="H712" s="22" t="str">
        <f t="shared" si="556"/>
        <v/>
      </c>
      <c r="I712" s="34" t="str">
        <f t="shared" si="577"/>
        <v/>
      </c>
      <c r="J712" s="8"/>
      <c r="K712" s="22" t="str">
        <f t="shared" si="557"/>
        <v/>
      </c>
      <c r="L712" s="34" t="str">
        <f t="shared" si="578"/>
        <v/>
      </c>
      <c r="M712" s="8"/>
      <c r="N712" s="22" t="str">
        <f t="shared" si="558"/>
        <v/>
      </c>
      <c r="O712" s="34" t="str">
        <f t="shared" si="579"/>
        <v/>
      </c>
      <c r="P712" s="8"/>
      <c r="Q712" s="22" t="str">
        <f t="shared" si="559"/>
        <v/>
      </c>
      <c r="R712" s="34" t="str">
        <f t="shared" si="580"/>
        <v/>
      </c>
      <c r="S712" s="8"/>
      <c r="T712" s="22" t="str">
        <f t="shared" si="560"/>
        <v/>
      </c>
      <c r="U712" s="34" t="str">
        <f t="shared" si="581"/>
        <v/>
      </c>
      <c r="V712" s="8"/>
      <c r="W712" s="22" t="str">
        <f t="shared" si="561"/>
        <v/>
      </c>
      <c r="X712" s="34" t="str">
        <f t="shared" si="582"/>
        <v/>
      </c>
      <c r="Y712" s="8"/>
      <c r="Z712" s="22" t="str">
        <f t="shared" si="562"/>
        <v/>
      </c>
      <c r="AA712" s="34" t="str">
        <f t="shared" si="583"/>
        <v/>
      </c>
      <c r="AB712" s="8"/>
      <c r="AC712" s="22" t="str">
        <f t="shared" si="563"/>
        <v/>
      </c>
      <c r="AD712" s="34" t="str">
        <f t="shared" si="584"/>
        <v/>
      </c>
      <c r="AE712" s="8"/>
      <c r="AF712" s="22" t="str">
        <f t="shared" si="564"/>
        <v/>
      </c>
      <c r="AG712" s="34" t="str">
        <f t="shared" si="585"/>
        <v/>
      </c>
      <c r="AH712" s="8"/>
      <c r="AI712" s="22" t="str">
        <f t="shared" si="565"/>
        <v/>
      </c>
      <c r="AJ712" s="34" t="str">
        <f t="shared" si="586"/>
        <v/>
      </c>
      <c r="AK712" s="8"/>
      <c r="AL712" s="22" t="str">
        <f t="shared" si="566"/>
        <v/>
      </c>
      <c r="AM712" s="34" t="str">
        <f t="shared" si="587"/>
        <v/>
      </c>
      <c r="AN712" s="8"/>
      <c r="AO712" s="22" t="str">
        <f t="shared" si="567"/>
        <v/>
      </c>
      <c r="AP712" s="34" t="str">
        <f t="shared" si="588"/>
        <v/>
      </c>
      <c r="AQ712" s="8"/>
      <c r="AR712" s="22" t="str">
        <f t="shared" si="568"/>
        <v/>
      </c>
      <c r="AS712" s="34" t="str">
        <f t="shared" si="589"/>
        <v/>
      </c>
      <c r="AT712" s="8"/>
      <c r="AU712" s="22" t="str">
        <f t="shared" si="569"/>
        <v/>
      </c>
      <c r="AV712" s="34" t="str">
        <f t="shared" si="590"/>
        <v/>
      </c>
      <c r="AW712" s="8"/>
      <c r="AX712" s="22" t="str">
        <f t="shared" si="570"/>
        <v/>
      </c>
      <c r="AY712" s="34" t="str">
        <f t="shared" si="591"/>
        <v/>
      </c>
      <c r="AZ712" s="8"/>
      <c r="BA712" s="22" t="str">
        <f t="shared" si="571"/>
        <v/>
      </c>
      <c r="BB712" s="34" t="str">
        <f t="shared" si="592"/>
        <v/>
      </c>
      <c r="BC712" s="8"/>
      <c r="BD712" s="22" t="str">
        <f t="shared" si="572"/>
        <v/>
      </c>
      <c r="BE712" s="34" t="str">
        <f t="shared" si="593"/>
        <v/>
      </c>
      <c r="BF712" s="8"/>
      <c r="BG712" s="22" t="str">
        <f t="shared" si="573"/>
        <v/>
      </c>
      <c r="BH712" s="34" t="str">
        <f t="shared" si="594"/>
        <v/>
      </c>
      <c r="BI712" s="8"/>
      <c r="BJ712" s="22" t="str">
        <f t="shared" si="574"/>
        <v/>
      </c>
    </row>
    <row r="713" spans="1:62" ht="18" customHeight="1" x14ac:dyDescent="0.35">
      <c r="A713" s="68">
        <f>'Energy - Master'!A712</f>
        <v>46732</v>
      </c>
      <c r="B713" s="24" t="str">
        <f t="shared" si="554"/>
        <v>Dec-2027</v>
      </c>
      <c r="C713" s="34" t="str">
        <f t="shared" si="575"/>
        <v/>
      </c>
      <c r="D713" s="8"/>
      <c r="E713" s="22" t="str">
        <f t="shared" si="555"/>
        <v/>
      </c>
      <c r="F713" s="34" t="str">
        <f t="shared" si="576"/>
        <v/>
      </c>
      <c r="G713" s="8"/>
      <c r="H713" s="22" t="str">
        <f t="shared" si="556"/>
        <v/>
      </c>
      <c r="I713" s="34" t="str">
        <f t="shared" si="577"/>
        <v/>
      </c>
      <c r="J713" s="8"/>
      <c r="K713" s="22" t="str">
        <f t="shared" si="557"/>
        <v/>
      </c>
      <c r="L713" s="34" t="str">
        <f t="shared" si="578"/>
        <v/>
      </c>
      <c r="M713" s="8"/>
      <c r="N713" s="22" t="str">
        <f t="shared" si="558"/>
        <v/>
      </c>
      <c r="O713" s="34" t="str">
        <f t="shared" si="579"/>
        <v/>
      </c>
      <c r="P713" s="8"/>
      <c r="Q713" s="22" t="str">
        <f t="shared" si="559"/>
        <v/>
      </c>
      <c r="R713" s="34" t="str">
        <f t="shared" si="580"/>
        <v/>
      </c>
      <c r="S713" s="8"/>
      <c r="T713" s="22" t="str">
        <f t="shared" si="560"/>
        <v/>
      </c>
      <c r="U713" s="34" t="str">
        <f t="shared" si="581"/>
        <v/>
      </c>
      <c r="V713" s="8"/>
      <c r="W713" s="22" t="str">
        <f t="shared" si="561"/>
        <v/>
      </c>
      <c r="X713" s="34" t="str">
        <f t="shared" si="582"/>
        <v/>
      </c>
      <c r="Y713" s="8"/>
      <c r="Z713" s="22" t="str">
        <f t="shared" si="562"/>
        <v/>
      </c>
      <c r="AA713" s="34" t="str">
        <f t="shared" si="583"/>
        <v/>
      </c>
      <c r="AB713" s="8"/>
      <c r="AC713" s="22" t="str">
        <f t="shared" si="563"/>
        <v/>
      </c>
      <c r="AD713" s="34" t="str">
        <f t="shared" si="584"/>
        <v/>
      </c>
      <c r="AE713" s="8"/>
      <c r="AF713" s="22" t="str">
        <f t="shared" si="564"/>
        <v/>
      </c>
      <c r="AG713" s="34" t="str">
        <f t="shared" si="585"/>
        <v/>
      </c>
      <c r="AH713" s="8"/>
      <c r="AI713" s="22" t="str">
        <f t="shared" si="565"/>
        <v/>
      </c>
      <c r="AJ713" s="34" t="str">
        <f t="shared" si="586"/>
        <v/>
      </c>
      <c r="AK713" s="8"/>
      <c r="AL713" s="22" t="str">
        <f t="shared" si="566"/>
        <v/>
      </c>
      <c r="AM713" s="34" t="str">
        <f t="shared" si="587"/>
        <v/>
      </c>
      <c r="AN713" s="8"/>
      <c r="AO713" s="22" t="str">
        <f t="shared" si="567"/>
        <v/>
      </c>
      <c r="AP713" s="34" t="str">
        <f t="shared" si="588"/>
        <v/>
      </c>
      <c r="AQ713" s="8"/>
      <c r="AR713" s="22" t="str">
        <f t="shared" si="568"/>
        <v/>
      </c>
      <c r="AS713" s="34" t="str">
        <f t="shared" si="589"/>
        <v/>
      </c>
      <c r="AT713" s="8"/>
      <c r="AU713" s="22" t="str">
        <f t="shared" si="569"/>
        <v/>
      </c>
      <c r="AV713" s="34" t="str">
        <f t="shared" si="590"/>
        <v/>
      </c>
      <c r="AW713" s="8"/>
      <c r="AX713" s="22" t="str">
        <f t="shared" si="570"/>
        <v/>
      </c>
      <c r="AY713" s="34" t="str">
        <f t="shared" si="591"/>
        <v/>
      </c>
      <c r="AZ713" s="8"/>
      <c r="BA713" s="22" t="str">
        <f t="shared" si="571"/>
        <v/>
      </c>
      <c r="BB713" s="34" t="str">
        <f t="shared" si="592"/>
        <v/>
      </c>
      <c r="BC713" s="8"/>
      <c r="BD713" s="22" t="str">
        <f t="shared" si="572"/>
        <v/>
      </c>
      <c r="BE713" s="34" t="str">
        <f t="shared" si="593"/>
        <v/>
      </c>
      <c r="BF713" s="8"/>
      <c r="BG713" s="22" t="str">
        <f t="shared" si="573"/>
        <v/>
      </c>
      <c r="BH713" s="34" t="str">
        <f t="shared" si="594"/>
        <v/>
      </c>
      <c r="BI713" s="8"/>
      <c r="BJ713" s="22" t="str">
        <f t="shared" si="574"/>
        <v/>
      </c>
    </row>
    <row r="714" spans="1:62" ht="18" customHeight="1" x14ac:dyDescent="0.35">
      <c r="A714" s="68">
        <f>'Energy - Master'!A713</f>
        <v>46733</v>
      </c>
      <c r="B714" s="24" t="str">
        <f t="shared" si="554"/>
        <v>Dec-2027</v>
      </c>
      <c r="C714" s="34" t="str">
        <f t="shared" si="575"/>
        <v/>
      </c>
      <c r="D714" s="8"/>
      <c r="E714" s="22" t="str">
        <f t="shared" si="555"/>
        <v/>
      </c>
      <c r="F714" s="34" t="str">
        <f t="shared" si="576"/>
        <v/>
      </c>
      <c r="G714" s="8"/>
      <c r="H714" s="22" t="str">
        <f t="shared" si="556"/>
        <v/>
      </c>
      <c r="I714" s="34" t="str">
        <f t="shared" si="577"/>
        <v/>
      </c>
      <c r="J714" s="8"/>
      <c r="K714" s="22" t="str">
        <f t="shared" si="557"/>
        <v/>
      </c>
      <c r="L714" s="34" t="str">
        <f t="shared" si="578"/>
        <v/>
      </c>
      <c r="M714" s="8"/>
      <c r="N714" s="22" t="str">
        <f t="shared" si="558"/>
        <v/>
      </c>
      <c r="O714" s="34" t="str">
        <f t="shared" si="579"/>
        <v/>
      </c>
      <c r="P714" s="8"/>
      <c r="Q714" s="22" t="str">
        <f t="shared" si="559"/>
        <v/>
      </c>
      <c r="R714" s="34" t="str">
        <f t="shared" si="580"/>
        <v/>
      </c>
      <c r="S714" s="8"/>
      <c r="T714" s="22" t="str">
        <f t="shared" si="560"/>
        <v/>
      </c>
      <c r="U714" s="34" t="str">
        <f t="shared" si="581"/>
        <v/>
      </c>
      <c r="V714" s="8"/>
      <c r="W714" s="22" t="str">
        <f t="shared" si="561"/>
        <v/>
      </c>
      <c r="X714" s="34" t="str">
        <f t="shared" si="582"/>
        <v/>
      </c>
      <c r="Y714" s="8"/>
      <c r="Z714" s="22" t="str">
        <f t="shared" si="562"/>
        <v/>
      </c>
      <c r="AA714" s="34" t="str">
        <f t="shared" si="583"/>
        <v/>
      </c>
      <c r="AB714" s="8"/>
      <c r="AC714" s="22" t="str">
        <f t="shared" si="563"/>
        <v/>
      </c>
      <c r="AD714" s="34" t="str">
        <f t="shared" si="584"/>
        <v/>
      </c>
      <c r="AE714" s="8"/>
      <c r="AF714" s="22" t="str">
        <f t="shared" si="564"/>
        <v/>
      </c>
      <c r="AG714" s="34" t="str">
        <f t="shared" si="585"/>
        <v/>
      </c>
      <c r="AH714" s="8"/>
      <c r="AI714" s="22" t="str">
        <f t="shared" si="565"/>
        <v/>
      </c>
      <c r="AJ714" s="34" t="str">
        <f t="shared" si="586"/>
        <v/>
      </c>
      <c r="AK714" s="8"/>
      <c r="AL714" s="22" t="str">
        <f t="shared" si="566"/>
        <v/>
      </c>
      <c r="AM714" s="34" t="str">
        <f t="shared" si="587"/>
        <v/>
      </c>
      <c r="AN714" s="8"/>
      <c r="AO714" s="22" t="str">
        <f t="shared" si="567"/>
        <v/>
      </c>
      <c r="AP714" s="34" t="str">
        <f t="shared" si="588"/>
        <v/>
      </c>
      <c r="AQ714" s="8"/>
      <c r="AR714" s="22" t="str">
        <f t="shared" si="568"/>
        <v/>
      </c>
      <c r="AS714" s="34" t="str">
        <f t="shared" si="589"/>
        <v/>
      </c>
      <c r="AT714" s="8"/>
      <c r="AU714" s="22" t="str">
        <f t="shared" si="569"/>
        <v/>
      </c>
      <c r="AV714" s="34" t="str">
        <f t="shared" si="590"/>
        <v/>
      </c>
      <c r="AW714" s="8"/>
      <c r="AX714" s="22" t="str">
        <f t="shared" si="570"/>
        <v/>
      </c>
      <c r="AY714" s="34" t="str">
        <f t="shared" si="591"/>
        <v/>
      </c>
      <c r="AZ714" s="8"/>
      <c r="BA714" s="22" t="str">
        <f t="shared" si="571"/>
        <v/>
      </c>
      <c r="BB714" s="34" t="str">
        <f t="shared" si="592"/>
        <v/>
      </c>
      <c r="BC714" s="8"/>
      <c r="BD714" s="22" t="str">
        <f t="shared" si="572"/>
        <v/>
      </c>
      <c r="BE714" s="34" t="str">
        <f t="shared" si="593"/>
        <v/>
      </c>
      <c r="BF714" s="8"/>
      <c r="BG714" s="22" t="str">
        <f t="shared" si="573"/>
        <v/>
      </c>
      <c r="BH714" s="34" t="str">
        <f t="shared" si="594"/>
        <v/>
      </c>
      <c r="BI714" s="8"/>
      <c r="BJ714" s="22" t="str">
        <f t="shared" si="574"/>
        <v/>
      </c>
    </row>
    <row r="715" spans="1:62" ht="18" customHeight="1" x14ac:dyDescent="0.35">
      <c r="A715" s="68">
        <f>'Energy - Master'!A714</f>
        <v>46734</v>
      </c>
      <c r="B715" s="24" t="str">
        <f t="shared" si="554"/>
        <v>Dec-2027</v>
      </c>
      <c r="C715" s="34" t="str">
        <f t="shared" si="575"/>
        <v/>
      </c>
      <c r="D715" s="8"/>
      <c r="E715" s="22" t="str">
        <f t="shared" si="555"/>
        <v/>
      </c>
      <c r="F715" s="34" t="str">
        <f t="shared" si="576"/>
        <v/>
      </c>
      <c r="G715" s="8"/>
      <c r="H715" s="22" t="str">
        <f t="shared" si="556"/>
        <v/>
      </c>
      <c r="I715" s="34" t="str">
        <f t="shared" si="577"/>
        <v/>
      </c>
      <c r="J715" s="8"/>
      <c r="K715" s="22" t="str">
        <f t="shared" si="557"/>
        <v/>
      </c>
      <c r="L715" s="34" t="str">
        <f t="shared" si="578"/>
        <v/>
      </c>
      <c r="M715" s="8"/>
      <c r="N715" s="22" t="str">
        <f t="shared" si="558"/>
        <v/>
      </c>
      <c r="O715" s="34" t="str">
        <f t="shared" si="579"/>
        <v/>
      </c>
      <c r="P715" s="8"/>
      <c r="Q715" s="22" t="str">
        <f t="shared" si="559"/>
        <v/>
      </c>
      <c r="R715" s="34" t="str">
        <f t="shared" si="580"/>
        <v/>
      </c>
      <c r="S715" s="8"/>
      <c r="T715" s="22" t="str">
        <f t="shared" si="560"/>
        <v/>
      </c>
      <c r="U715" s="34" t="str">
        <f t="shared" si="581"/>
        <v/>
      </c>
      <c r="V715" s="8"/>
      <c r="W715" s="22" t="str">
        <f t="shared" si="561"/>
        <v/>
      </c>
      <c r="X715" s="34" t="str">
        <f t="shared" si="582"/>
        <v/>
      </c>
      <c r="Y715" s="8"/>
      <c r="Z715" s="22" t="str">
        <f t="shared" si="562"/>
        <v/>
      </c>
      <c r="AA715" s="34" t="str">
        <f t="shared" si="583"/>
        <v/>
      </c>
      <c r="AB715" s="8"/>
      <c r="AC715" s="22" t="str">
        <f t="shared" si="563"/>
        <v/>
      </c>
      <c r="AD715" s="34" t="str">
        <f t="shared" si="584"/>
        <v/>
      </c>
      <c r="AE715" s="8"/>
      <c r="AF715" s="22" t="str">
        <f t="shared" si="564"/>
        <v/>
      </c>
      <c r="AG715" s="34" t="str">
        <f t="shared" si="585"/>
        <v/>
      </c>
      <c r="AH715" s="8"/>
      <c r="AI715" s="22" t="str">
        <f t="shared" si="565"/>
        <v/>
      </c>
      <c r="AJ715" s="34" t="str">
        <f t="shared" si="586"/>
        <v/>
      </c>
      <c r="AK715" s="8"/>
      <c r="AL715" s="22" t="str">
        <f t="shared" si="566"/>
        <v/>
      </c>
      <c r="AM715" s="34" t="str">
        <f t="shared" si="587"/>
        <v/>
      </c>
      <c r="AN715" s="8"/>
      <c r="AO715" s="22" t="str">
        <f t="shared" si="567"/>
        <v/>
      </c>
      <c r="AP715" s="34" t="str">
        <f t="shared" si="588"/>
        <v/>
      </c>
      <c r="AQ715" s="8"/>
      <c r="AR715" s="22" t="str">
        <f t="shared" si="568"/>
        <v/>
      </c>
      <c r="AS715" s="34" t="str">
        <f t="shared" si="589"/>
        <v/>
      </c>
      <c r="AT715" s="8"/>
      <c r="AU715" s="22" t="str">
        <f t="shared" si="569"/>
        <v/>
      </c>
      <c r="AV715" s="34" t="str">
        <f t="shared" si="590"/>
        <v/>
      </c>
      <c r="AW715" s="8"/>
      <c r="AX715" s="22" t="str">
        <f t="shared" si="570"/>
        <v/>
      </c>
      <c r="AY715" s="34" t="str">
        <f t="shared" si="591"/>
        <v/>
      </c>
      <c r="AZ715" s="8"/>
      <c r="BA715" s="22" t="str">
        <f t="shared" si="571"/>
        <v/>
      </c>
      <c r="BB715" s="34" t="str">
        <f t="shared" si="592"/>
        <v/>
      </c>
      <c r="BC715" s="8"/>
      <c r="BD715" s="22" t="str">
        <f t="shared" si="572"/>
        <v/>
      </c>
      <c r="BE715" s="34" t="str">
        <f t="shared" si="593"/>
        <v/>
      </c>
      <c r="BF715" s="8"/>
      <c r="BG715" s="22" t="str">
        <f t="shared" si="573"/>
        <v/>
      </c>
      <c r="BH715" s="34" t="str">
        <f t="shared" si="594"/>
        <v/>
      </c>
      <c r="BI715" s="8"/>
      <c r="BJ715" s="22" t="str">
        <f t="shared" si="574"/>
        <v/>
      </c>
    </row>
    <row r="716" spans="1:62" ht="18" customHeight="1" x14ac:dyDescent="0.35">
      <c r="A716" s="68">
        <f>'Energy - Master'!A715</f>
        <v>46735</v>
      </c>
      <c r="B716" s="24" t="str">
        <f t="shared" si="554"/>
        <v>Dec-2027</v>
      </c>
      <c r="C716" s="34" t="str">
        <f t="shared" si="575"/>
        <v/>
      </c>
      <c r="D716" s="8"/>
      <c r="E716" s="22" t="str">
        <f t="shared" si="555"/>
        <v/>
      </c>
      <c r="F716" s="34" t="str">
        <f t="shared" si="576"/>
        <v/>
      </c>
      <c r="G716" s="8"/>
      <c r="H716" s="22" t="str">
        <f t="shared" si="556"/>
        <v/>
      </c>
      <c r="I716" s="34" t="str">
        <f t="shared" si="577"/>
        <v/>
      </c>
      <c r="J716" s="8"/>
      <c r="K716" s="22" t="str">
        <f t="shared" si="557"/>
        <v/>
      </c>
      <c r="L716" s="34" t="str">
        <f t="shared" si="578"/>
        <v/>
      </c>
      <c r="M716" s="8"/>
      <c r="N716" s="22" t="str">
        <f t="shared" si="558"/>
        <v/>
      </c>
      <c r="O716" s="34" t="str">
        <f t="shared" si="579"/>
        <v/>
      </c>
      <c r="P716" s="8"/>
      <c r="Q716" s="22" t="str">
        <f t="shared" si="559"/>
        <v/>
      </c>
      <c r="R716" s="34" t="str">
        <f t="shared" si="580"/>
        <v/>
      </c>
      <c r="S716" s="8"/>
      <c r="T716" s="22" t="str">
        <f t="shared" si="560"/>
        <v/>
      </c>
      <c r="U716" s="34" t="str">
        <f t="shared" si="581"/>
        <v/>
      </c>
      <c r="V716" s="8"/>
      <c r="W716" s="22" t="str">
        <f t="shared" si="561"/>
        <v/>
      </c>
      <c r="X716" s="34" t="str">
        <f t="shared" si="582"/>
        <v/>
      </c>
      <c r="Y716" s="8"/>
      <c r="Z716" s="22" t="str">
        <f t="shared" si="562"/>
        <v/>
      </c>
      <c r="AA716" s="34" t="str">
        <f t="shared" si="583"/>
        <v/>
      </c>
      <c r="AB716" s="8"/>
      <c r="AC716" s="22" t="str">
        <f t="shared" si="563"/>
        <v/>
      </c>
      <c r="AD716" s="34" t="str">
        <f t="shared" si="584"/>
        <v/>
      </c>
      <c r="AE716" s="8"/>
      <c r="AF716" s="22" t="str">
        <f t="shared" si="564"/>
        <v/>
      </c>
      <c r="AG716" s="34" t="str">
        <f t="shared" si="585"/>
        <v/>
      </c>
      <c r="AH716" s="8"/>
      <c r="AI716" s="22" t="str">
        <f t="shared" si="565"/>
        <v/>
      </c>
      <c r="AJ716" s="34" t="str">
        <f t="shared" si="586"/>
        <v/>
      </c>
      <c r="AK716" s="8"/>
      <c r="AL716" s="22" t="str">
        <f t="shared" si="566"/>
        <v/>
      </c>
      <c r="AM716" s="34" t="str">
        <f t="shared" si="587"/>
        <v/>
      </c>
      <c r="AN716" s="8"/>
      <c r="AO716" s="22" t="str">
        <f t="shared" si="567"/>
        <v/>
      </c>
      <c r="AP716" s="34" t="str">
        <f t="shared" si="588"/>
        <v/>
      </c>
      <c r="AQ716" s="8"/>
      <c r="AR716" s="22" t="str">
        <f t="shared" si="568"/>
        <v/>
      </c>
      <c r="AS716" s="34" t="str">
        <f t="shared" si="589"/>
        <v/>
      </c>
      <c r="AT716" s="8"/>
      <c r="AU716" s="22" t="str">
        <f t="shared" si="569"/>
        <v/>
      </c>
      <c r="AV716" s="34" t="str">
        <f t="shared" si="590"/>
        <v/>
      </c>
      <c r="AW716" s="8"/>
      <c r="AX716" s="22" t="str">
        <f t="shared" si="570"/>
        <v/>
      </c>
      <c r="AY716" s="34" t="str">
        <f t="shared" si="591"/>
        <v/>
      </c>
      <c r="AZ716" s="8"/>
      <c r="BA716" s="22" t="str">
        <f t="shared" si="571"/>
        <v/>
      </c>
      <c r="BB716" s="34" t="str">
        <f t="shared" si="592"/>
        <v/>
      </c>
      <c r="BC716" s="8"/>
      <c r="BD716" s="22" t="str">
        <f t="shared" si="572"/>
        <v/>
      </c>
      <c r="BE716" s="34" t="str">
        <f t="shared" si="593"/>
        <v/>
      </c>
      <c r="BF716" s="8"/>
      <c r="BG716" s="22" t="str">
        <f t="shared" si="573"/>
        <v/>
      </c>
      <c r="BH716" s="34" t="str">
        <f t="shared" si="594"/>
        <v/>
      </c>
      <c r="BI716" s="8"/>
      <c r="BJ716" s="22" t="str">
        <f t="shared" si="574"/>
        <v/>
      </c>
    </row>
    <row r="717" spans="1:62" ht="18" customHeight="1" x14ac:dyDescent="0.35">
      <c r="A717" s="68">
        <f>'Energy - Master'!A716</f>
        <v>46736</v>
      </c>
      <c r="B717" s="24" t="str">
        <f t="shared" si="554"/>
        <v>Dec-2027</v>
      </c>
      <c r="C717" s="34" t="str">
        <f t="shared" si="575"/>
        <v/>
      </c>
      <c r="D717" s="8"/>
      <c r="E717" s="22" t="str">
        <f t="shared" si="555"/>
        <v/>
      </c>
      <c r="F717" s="34" t="str">
        <f t="shared" si="576"/>
        <v/>
      </c>
      <c r="G717" s="8"/>
      <c r="H717" s="22" t="str">
        <f t="shared" si="556"/>
        <v/>
      </c>
      <c r="I717" s="34" t="str">
        <f t="shared" si="577"/>
        <v/>
      </c>
      <c r="J717" s="8"/>
      <c r="K717" s="22" t="str">
        <f t="shared" si="557"/>
        <v/>
      </c>
      <c r="L717" s="34" t="str">
        <f t="shared" si="578"/>
        <v/>
      </c>
      <c r="M717" s="8"/>
      <c r="N717" s="22" t="str">
        <f t="shared" si="558"/>
        <v/>
      </c>
      <c r="O717" s="34" t="str">
        <f t="shared" si="579"/>
        <v/>
      </c>
      <c r="P717" s="8"/>
      <c r="Q717" s="22" t="str">
        <f t="shared" si="559"/>
        <v/>
      </c>
      <c r="R717" s="34" t="str">
        <f t="shared" si="580"/>
        <v/>
      </c>
      <c r="S717" s="8"/>
      <c r="T717" s="22" t="str">
        <f t="shared" si="560"/>
        <v/>
      </c>
      <c r="U717" s="34" t="str">
        <f t="shared" si="581"/>
        <v/>
      </c>
      <c r="V717" s="8"/>
      <c r="W717" s="22" t="str">
        <f t="shared" si="561"/>
        <v/>
      </c>
      <c r="X717" s="34" t="str">
        <f t="shared" si="582"/>
        <v/>
      </c>
      <c r="Y717" s="8"/>
      <c r="Z717" s="22" t="str">
        <f t="shared" si="562"/>
        <v/>
      </c>
      <c r="AA717" s="34" t="str">
        <f t="shared" si="583"/>
        <v/>
      </c>
      <c r="AB717" s="8"/>
      <c r="AC717" s="22" t="str">
        <f t="shared" si="563"/>
        <v/>
      </c>
      <c r="AD717" s="34" t="str">
        <f t="shared" si="584"/>
        <v/>
      </c>
      <c r="AE717" s="8"/>
      <c r="AF717" s="22" t="str">
        <f t="shared" si="564"/>
        <v/>
      </c>
      <c r="AG717" s="34" t="str">
        <f t="shared" si="585"/>
        <v/>
      </c>
      <c r="AH717" s="8"/>
      <c r="AI717" s="22" t="str">
        <f t="shared" si="565"/>
        <v/>
      </c>
      <c r="AJ717" s="34" t="str">
        <f t="shared" si="586"/>
        <v/>
      </c>
      <c r="AK717" s="8"/>
      <c r="AL717" s="22" t="str">
        <f t="shared" si="566"/>
        <v/>
      </c>
      <c r="AM717" s="34" t="str">
        <f t="shared" si="587"/>
        <v/>
      </c>
      <c r="AN717" s="8"/>
      <c r="AO717" s="22" t="str">
        <f t="shared" si="567"/>
        <v/>
      </c>
      <c r="AP717" s="34" t="str">
        <f t="shared" si="588"/>
        <v/>
      </c>
      <c r="AQ717" s="8"/>
      <c r="AR717" s="22" t="str">
        <f t="shared" si="568"/>
        <v/>
      </c>
      <c r="AS717" s="34" t="str">
        <f t="shared" si="589"/>
        <v/>
      </c>
      <c r="AT717" s="8"/>
      <c r="AU717" s="22" t="str">
        <f t="shared" si="569"/>
        <v/>
      </c>
      <c r="AV717" s="34" t="str">
        <f t="shared" si="590"/>
        <v/>
      </c>
      <c r="AW717" s="8"/>
      <c r="AX717" s="22" t="str">
        <f t="shared" si="570"/>
        <v/>
      </c>
      <c r="AY717" s="34" t="str">
        <f t="shared" si="591"/>
        <v/>
      </c>
      <c r="AZ717" s="8"/>
      <c r="BA717" s="22" t="str">
        <f t="shared" si="571"/>
        <v/>
      </c>
      <c r="BB717" s="34" t="str">
        <f t="shared" si="592"/>
        <v/>
      </c>
      <c r="BC717" s="8"/>
      <c r="BD717" s="22" t="str">
        <f t="shared" si="572"/>
        <v/>
      </c>
      <c r="BE717" s="34" t="str">
        <f t="shared" si="593"/>
        <v/>
      </c>
      <c r="BF717" s="8"/>
      <c r="BG717" s="22" t="str">
        <f t="shared" si="573"/>
        <v/>
      </c>
      <c r="BH717" s="34" t="str">
        <f t="shared" si="594"/>
        <v/>
      </c>
      <c r="BI717" s="8"/>
      <c r="BJ717" s="22" t="str">
        <f t="shared" si="574"/>
        <v/>
      </c>
    </row>
    <row r="718" spans="1:62" ht="18" customHeight="1" x14ac:dyDescent="0.35">
      <c r="A718" s="68">
        <f>'Energy - Master'!A717</f>
        <v>46737</v>
      </c>
      <c r="B718" s="24" t="str">
        <f t="shared" si="554"/>
        <v>Dec-2027</v>
      </c>
      <c r="C718" s="34" t="str">
        <f t="shared" si="575"/>
        <v/>
      </c>
      <c r="D718" s="8"/>
      <c r="E718" s="22" t="str">
        <f t="shared" si="555"/>
        <v/>
      </c>
      <c r="F718" s="34" t="str">
        <f t="shared" si="576"/>
        <v/>
      </c>
      <c r="G718" s="8"/>
      <c r="H718" s="22" t="str">
        <f t="shared" si="556"/>
        <v/>
      </c>
      <c r="I718" s="34" t="str">
        <f t="shared" si="577"/>
        <v/>
      </c>
      <c r="J718" s="8"/>
      <c r="K718" s="22" t="str">
        <f t="shared" si="557"/>
        <v/>
      </c>
      <c r="L718" s="34" t="str">
        <f t="shared" si="578"/>
        <v/>
      </c>
      <c r="M718" s="8"/>
      <c r="N718" s="22" t="str">
        <f t="shared" si="558"/>
        <v/>
      </c>
      <c r="O718" s="34" t="str">
        <f t="shared" si="579"/>
        <v/>
      </c>
      <c r="P718" s="8"/>
      <c r="Q718" s="22" t="str">
        <f t="shared" si="559"/>
        <v/>
      </c>
      <c r="R718" s="34" t="str">
        <f t="shared" si="580"/>
        <v/>
      </c>
      <c r="S718" s="8"/>
      <c r="T718" s="22" t="str">
        <f t="shared" si="560"/>
        <v/>
      </c>
      <c r="U718" s="34" t="str">
        <f t="shared" si="581"/>
        <v/>
      </c>
      <c r="V718" s="8"/>
      <c r="W718" s="22" t="str">
        <f t="shared" si="561"/>
        <v/>
      </c>
      <c r="X718" s="34" t="str">
        <f t="shared" si="582"/>
        <v/>
      </c>
      <c r="Y718" s="8"/>
      <c r="Z718" s="22" t="str">
        <f t="shared" si="562"/>
        <v/>
      </c>
      <c r="AA718" s="34" t="str">
        <f t="shared" si="583"/>
        <v/>
      </c>
      <c r="AB718" s="8"/>
      <c r="AC718" s="22" t="str">
        <f t="shared" si="563"/>
        <v/>
      </c>
      <c r="AD718" s="34" t="str">
        <f t="shared" si="584"/>
        <v/>
      </c>
      <c r="AE718" s="8"/>
      <c r="AF718" s="22" t="str">
        <f t="shared" si="564"/>
        <v/>
      </c>
      <c r="AG718" s="34" t="str">
        <f t="shared" si="585"/>
        <v/>
      </c>
      <c r="AH718" s="8"/>
      <c r="AI718" s="22" t="str">
        <f t="shared" si="565"/>
        <v/>
      </c>
      <c r="AJ718" s="34" t="str">
        <f t="shared" si="586"/>
        <v/>
      </c>
      <c r="AK718" s="8"/>
      <c r="AL718" s="22" t="str">
        <f t="shared" si="566"/>
        <v/>
      </c>
      <c r="AM718" s="34" t="str">
        <f t="shared" si="587"/>
        <v/>
      </c>
      <c r="AN718" s="8"/>
      <c r="AO718" s="22" t="str">
        <f t="shared" si="567"/>
        <v/>
      </c>
      <c r="AP718" s="34" t="str">
        <f t="shared" si="588"/>
        <v/>
      </c>
      <c r="AQ718" s="8"/>
      <c r="AR718" s="22" t="str">
        <f t="shared" si="568"/>
        <v/>
      </c>
      <c r="AS718" s="34" t="str">
        <f t="shared" si="589"/>
        <v/>
      </c>
      <c r="AT718" s="8"/>
      <c r="AU718" s="22" t="str">
        <f t="shared" si="569"/>
        <v/>
      </c>
      <c r="AV718" s="34" t="str">
        <f t="shared" si="590"/>
        <v/>
      </c>
      <c r="AW718" s="8"/>
      <c r="AX718" s="22" t="str">
        <f t="shared" si="570"/>
        <v/>
      </c>
      <c r="AY718" s="34" t="str">
        <f t="shared" si="591"/>
        <v/>
      </c>
      <c r="AZ718" s="8"/>
      <c r="BA718" s="22" t="str">
        <f t="shared" si="571"/>
        <v/>
      </c>
      <c r="BB718" s="34" t="str">
        <f t="shared" si="592"/>
        <v/>
      </c>
      <c r="BC718" s="8"/>
      <c r="BD718" s="22" t="str">
        <f t="shared" si="572"/>
        <v/>
      </c>
      <c r="BE718" s="34" t="str">
        <f t="shared" si="593"/>
        <v/>
      </c>
      <c r="BF718" s="8"/>
      <c r="BG718" s="22" t="str">
        <f t="shared" si="573"/>
        <v/>
      </c>
      <c r="BH718" s="34" t="str">
        <f t="shared" si="594"/>
        <v/>
      </c>
      <c r="BI718" s="8"/>
      <c r="BJ718" s="22" t="str">
        <f t="shared" si="574"/>
        <v/>
      </c>
    </row>
    <row r="719" spans="1:62" ht="18" customHeight="1" x14ac:dyDescent="0.35">
      <c r="A719" s="68">
        <f>'Energy - Master'!A718</f>
        <v>46738</v>
      </c>
      <c r="B719" s="24" t="str">
        <f t="shared" si="554"/>
        <v>Dec-2027</v>
      </c>
      <c r="C719" s="34" t="str">
        <f t="shared" si="575"/>
        <v/>
      </c>
      <c r="D719" s="8"/>
      <c r="E719" s="22" t="str">
        <f t="shared" si="555"/>
        <v/>
      </c>
      <c r="F719" s="34" t="str">
        <f t="shared" si="576"/>
        <v/>
      </c>
      <c r="G719" s="8"/>
      <c r="H719" s="22" t="str">
        <f t="shared" si="556"/>
        <v/>
      </c>
      <c r="I719" s="34" t="str">
        <f t="shared" si="577"/>
        <v/>
      </c>
      <c r="J719" s="8"/>
      <c r="K719" s="22" t="str">
        <f t="shared" si="557"/>
        <v/>
      </c>
      <c r="L719" s="34" t="str">
        <f t="shared" si="578"/>
        <v/>
      </c>
      <c r="M719" s="8"/>
      <c r="N719" s="22" t="str">
        <f t="shared" si="558"/>
        <v/>
      </c>
      <c r="O719" s="34" t="str">
        <f t="shared" si="579"/>
        <v/>
      </c>
      <c r="P719" s="8"/>
      <c r="Q719" s="22" t="str">
        <f t="shared" si="559"/>
        <v/>
      </c>
      <c r="R719" s="34" t="str">
        <f t="shared" si="580"/>
        <v/>
      </c>
      <c r="S719" s="8"/>
      <c r="T719" s="22" t="str">
        <f t="shared" si="560"/>
        <v/>
      </c>
      <c r="U719" s="34" t="str">
        <f t="shared" si="581"/>
        <v/>
      </c>
      <c r="V719" s="8"/>
      <c r="W719" s="22" t="str">
        <f t="shared" si="561"/>
        <v/>
      </c>
      <c r="X719" s="34" t="str">
        <f t="shared" si="582"/>
        <v/>
      </c>
      <c r="Y719" s="8"/>
      <c r="Z719" s="22" t="str">
        <f t="shared" si="562"/>
        <v/>
      </c>
      <c r="AA719" s="34" t="str">
        <f t="shared" si="583"/>
        <v/>
      </c>
      <c r="AB719" s="8"/>
      <c r="AC719" s="22" t="str">
        <f t="shared" si="563"/>
        <v/>
      </c>
      <c r="AD719" s="34" t="str">
        <f t="shared" si="584"/>
        <v/>
      </c>
      <c r="AE719" s="8"/>
      <c r="AF719" s="22" t="str">
        <f t="shared" si="564"/>
        <v/>
      </c>
      <c r="AG719" s="34" t="str">
        <f t="shared" si="585"/>
        <v/>
      </c>
      <c r="AH719" s="8"/>
      <c r="AI719" s="22" t="str">
        <f t="shared" si="565"/>
        <v/>
      </c>
      <c r="AJ719" s="34" t="str">
        <f t="shared" si="586"/>
        <v/>
      </c>
      <c r="AK719" s="8"/>
      <c r="AL719" s="22" t="str">
        <f t="shared" si="566"/>
        <v/>
      </c>
      <c r="AM719" s="34" t="str">
        <f t="shared" si="587"/>
        <v/>
      </c>
      <c r="AN719" s="8"/>
      <c r="AO719" s="22" t="str">
        <f t="shared" si="567"/>
        <v/>
      </c>
      <c r="AP719" s="34" t="str">
        <f t="shared" si="588"/>
        <v/>
      </c>
      <c r="AQ719" s="8"/>
      <c r="AR719" s="22" t="str">
        <f t="shared" si="568"/>
        <v/>
      </c>
      <c r="AS719" s="34" t="str">
        <f t="shared" si="589"/>
        <v/>
      </c>
      <c r="AT719" s="8"/>
      <c r="AU719" s="22" t="str">
        <f t="shared" si="569"/>
        <v/>
      </c>
      <c r="AV719" s="34" t="str">
        <f t="shared" si="590"/>
        <v/>
      </c>
      <c r="AW719" s="8"/>
      <c r="AX719" s="22" t="str">
        <f t="shared" si="570"/>
        <v/>
      </c>
      <c r="AY719" s="34" t="str">
        <f t="shared" si="591"/>
        <v/>
      </c>
      <c r="AZ719" s="8"/>
      <c r="BA719" s="22" t="str">
        <f t="shared" si="571"/>
        <v/>
      </c>
      <c r="BB719" s="34" t="str">
        <f t="shared" si="592"/>
        <v/>
      </c>
      <c r="BC719" s="8"/>
      <c r="BD719" s="22" t="str">
        <f t="shared" si="572"/>
        <v/>
      </c>
      <c r="BE719" s="34" t="str">
        <f t="shared" si="593"/>
        <v/>
      </c>
      <c r="BF719" s="8"/>
      <c r="BG719" s="22" t="str">
        <f t="shared" si="573"/>
        <v/>
      </c>
      <c r="BH719" s="34" t="str">
        <f t="shared" si="594"/>
        <v/>
      </c>
      <c r="BI719" s="8"/>
      <c r="BJ719" s="22" t="str">
        <f t="shared" si="574"/>
        <v/>
      </c>
    </row>
    <row r="720" spans="1:62" ht="18" customHeight="1" x14ac:dyDescent="0.35">
      <c r="A720" s="68">
        <f>'Energy - Master'!A719</f>
        <v>46739</v>
      </c>
      <c r="B720" s="24" t="str">
        <f t="shared" si="554"/>
        <v>Dec-2027</v>
      </c>
      <c r="C720" s="34" t="str">
        <f t="shared" si="575"/>
        <v/>
      </c>
      <c r="D720" s="8"/>
      <c r="E720" s="22" t="str">
        <f t="shared" si="555"/>
        <v/>
      </c>
      <c r="F720" s="34" t="str">
        <f t="shared" si="576"/>
        <v/>
      </c>
      <c r="G720" s="8"/>
      <c r="H720" s="22" t="str">
        <f t="shared" si="556"/>
        <v/>
      </c>
      <c r="I720" s="34" t="str">
        <f t="shared" si="577"/>
        <v/>
      </c>
      <c r="J720" s="8"/>
      <c r="K720" s="22" t="str">
        <f t="shared" si="557"/>
        <v/>
      </c>
      <c r="L720" s="34" t="str">
        <f t="shared" si="578"/>
        <v/>
      </c>
      <c r="M720" s="8"/>
      <c r="N720" s="22" t="str">
        <f t="shared" si="558"/>
        <v/>
      </c>
      <c r="O720" s="34" t="str">
        <f t="shared" si="579"/>
        <v/>
      </c>
      <c r="P720" s="8"/>
      <c r="Q720" s="22" t="str">
        <f t="shared" si="559"/>
        <v/>
      </c>
      <c r="R720" s="34" t="str">
        <f t="shared" si="580"/>
        <v/>
      </c>
      <c r="S720" s="8"/>
      <c r="T720" s="22" t="str">
        <f t="shared" si="560"/>
        <v/>
      </c>
      <c r="U720" s="34" t="str">
        <f t="shared" si="581"/>
        <v/>
      </c>
      <c r="V720" s="8"/>
      <c r="W720" s="22" t="str">
        <f t="shared" si="561"/>
        <v/>
      </c>
      <c r="X720" s="34" t="str">
        <f t="shared" si="582"/>
        <v/>
      </c>
      <c r="Y720" s="8"/>
      <c r="Z720" s="22" t="str">
        <f t="shared" si="562"/>
        <v/>
      </c>
      <c r="AA720" s="34" t="str">
        <f t="shared" si="583"/>
        <v/>
      </c>
      <c r="AB720" s="8"/>
      <c r="AC720" s="22" t="str">
        <f t="shared" si="563"/>
        <v/>
      </c>
      <c r="AD720" s="34" t="str">
        <f t="shared" si="584"/>
        <v/>
      </c>
      <c r="AE720" s="8"/>
      <c r="AF720" s="22" t="str">
        <f t="shared" si="564"/>
        <v/>
      </c>
      <c r="AG720" s="34" t="str">
        <f t="shared" si="585"/>
        <v/>
      </c>
      <c r="AH720" s="8"/>
      <c r="AI720" s="22" t="str">
        <f t="shared" si="565"/>
        <v/>
      </c>
      <c r="AJ720" s="34" t="str">
        <f t="shared" si="586"/>
        <v/>
      </c>
      <c r="AK720" s="8"/>
      <c r="AL720" s="22" t="str">
        <f t="shared" si="566"/>
        <v/>
      </c>
      <c r="AM720" s="34" t="str">
        <f t="shared" si="587"/>
        <v/>
      </c>
      <c r="AN720" s="8"/>
      <c r="AO720" s="22" t="str">
        <f t="shared" si="567"/>
        <v/>
      </c>
      <c r="AP720" s="34" t="str">
        <f t="shared" si="588"/>
        <v/>
      </c>
      <c r="AQ720" s="8"/>
      <c r="AR720" s="22" t="str">
        <f t="shared" si="568"/>
        <v/>
      </c>
      <c r="AS720" s="34" t="str">
        <f t="shared" si="589"/>
        <v/>
      </c>
      <c r="AT720" s="8"/>
      <c r="AU720" s="22" t="str">
        <f t="shared" si="569"/>
        <v/>
      </c>
      <c r="AV720" s="34" t="str">
        <f t="shared" si="590"/>
        <v/>
      </c>
      <c r="AW720" s="8"/>
      <c r="AX720" s="22" t="str">
        <f t="shared" si="570"/>
        <v/>
      </c>
      <c r="AY720" s="34" t="str">
        <f t="shared" si="591"/>
        <v/>
      </c>
      <c r="AZ720" s="8"/>
      <c r="BA720" s="22" t="str">
        <f t="shared" si="571"/>
        <v/>
      </c>
      <c r="BB720" s="34" t="str">
        <f t="shared" si="592"/>
        <v/>
      </c>
      <c r="BC720" s="8"/>
      <c r="BD720" s="22" t="str">
        <f t="shared" si="572"/>
        <v/>
      </c>
      <c r="BE720" s="34" t="str">
        <f t="shared" si="593"/>
        <v/>
      </c>
      <c r="BF720" s="8"/>
      <c r="BG720" s="22" t="str">
        <f t="shared" si="573"/>
        <v/>
      </c>
      <c r="BH720" s="34" t="str">
        <f t="shared" si="594"/>
        <v/>
      </c>
      <c r="BI720" s="8"/>
      <c r="BJ720" s="22" t="str">
        <f t="shared" si="574"/>
        <v/>
      </c>
    </row>
    <row r="721" spans="1:62" ht="18" customHeight="1" x14ac:dyDescent="0.35">
      <c r="A721" s="68">
        <f>'Energy - Master'!A720</f>
        <v>46740</v>
      </c>
      <c r="B721" s="24" t="str">
        <f t="shared" si="554"/>
        <v>Dec-2027</v>
      </c>
      <c r="C721" s="34" t="str">
        <f t="shared" si="575"/>
        <v/>
      </c>
      <c r="D721" s="8"/>
      <c r="E721" s="22" t="str">
        <f t="shared" si="555"/>
        <v/>
      </c>
      <c r="F721" s="34" t="str">
        <f t="shared" si="576"/>
        <v/>
      </c>
      <c r="G721" s="8"/>
      <c r="H721" s="22" t="str">
        <f t="shared" si="556"/>
        <v/>
      </c>
      <c r="I721" s="34" t="str">
        <f t="shared" si="577"/>
        <v/>
      </c>
      <c r="J721" s="8"/>
      <c r="K721" s="22" t="str">
        <f t="shared" si="557"/>
        <v/>
      </c>
      <c r="L721" s="34" t="str">
        <f t="shared" si="578"/>
        <v/>
      </c>
      <c r="M721" s="8"/>
      <c r="N721" s="22" t="str">
        <f t="shared" si="558"/>
        <v/>
      </c>
      <c r="O721" s="34" t="str">
        <f t="shared" si="579"/>
        <v/>
      </c>
      <c r="P721" s="8"/>
      <c r="Q721" s="22" t="str">
        <f t="shared" si="559"/>
        <v/>
      </c>
      <c r="R721" s="34" t="str">
        <f t="shared" si="580"/>
        <v/>
      </c>
      <c r="S721" s="8"/>
      <c r="T721" s="22" t="str">
        <f t="shared" si="560"/>
        <v/>
      </c>
      <c r="U721" s="34" t="str">
        <f t="shared" si="581"/>
        <v/>
      </c>
      <c r="V721" s="8"/>
      <c r="W721" s="22" t="str">
        <f t="shared" si="561"/>
        <v/>
      </c>
      <c r="X721" s="34" t="str">
        <f t="shared" si="582"/>
        <v/>
      </c>
      <c r="Y721" s="8"/>
      <c r="Z721" s="22" t="str">
        <f t="shared" si="562"/>
        <v/>
      </c>
      <c r="AA721" s="34" t="str">
        <f t="shared" si="583"/>
        <v/>
      </c>
      <c r="AB721" s="8"/>
      <c r="AC721" s="22" t="str">
        <f t="shared" si="563"/>
        <v/>
      </c>
      <c r="AD721" s="34" t="str">
        <f t="shared" si="584"/>
        <v/>
      </c>
      <c r="AE721" s="8"/>
      <c r="AF721" s="22" t="str">
        <f t="shared" si="564"/>
        <v/>
      </c>
      <c r="AG721" s="34" t="str">
        <f t="shared" si="585"/>
        <v/>
      </c>
      <c r="AH721" s="8"/>
      <c r="AI721" s="22" t="str">
        <f t="shared" si="565"/>
        <v/>
      </c>
      <c r="AJ721" s="34" t="str">
        <f t="shared" si="586"/>
        <v/>
      </c>
      <c r="AK721" s="8"/>
      <c r="AL721" s="22" t="str">
        <f t="shared" si="566"/>
        <v/>
      </c>
      <c r="AM721" s="34" t="str">
        <f t="shared" si="587"/>
        <v/>
      </c>
      <c r="AN721" s="8"/>
      <c r="AO721" s="22" t="str">
        <f t="shared" si="567"/>
        <v/>
      </c>
      <c r="AP721" s="34" t="str">
        <f t="shared" si="588"/>
        <v/>
      </c>
      <c r="AQ721" s="8"/>
      <c r="AR721" s="22" t="str">
        <f t="shared" si="568"/>
        <v/>
      </c>
      <c r="AS721" s="34" t="str">
        <f t="shared" si="589"/>
        <v/>
      </c>
      <c r="AT721" s="8"/>
      <c r="AU721" s="22" t="str">
        <f t="shared" si="569"/>
        <v/>
      </c>
      <c r="AV721" s="34" t="str">
        <f t="shared" si="590"/>
        <v/>
      </c>
      <c r="AW721" s="8"/>
      <c r="AX721" s="22" t="str">
        <f t="shared" si="570"/>
        <v/>
      </c>
      <c r="AY721" s="34" t="str">
        <f t="shared" si="591"/>
        <v/>
      </c>
      <c r="AZ721" s="8"/>
      <c r="BA721" s="22" t="str">
        <f t="shared" si="571"/>
        <v/>
      </c>
      <c r="BB721" s="34" t="str">
        <f t="shared" si="592"/>
        <v/>
      </c>
      <c r="BC721" s="8"/>
      <c r="BD721" s="22" t="str">
        <f t="shared" si="572"/>
        <v/>
      </c>
      <c r="BE721" s="34" t="str">
        <f t="shared" si="593"/>
        <v/>
      </c>
      <c r="BF721" s="8"/>
      <c r="BG721" s="22" t="str">
        <f t="shared" si="573"/>
        <v/>
      </c>
      <c r="BH721" s="34" t="str">
        <f t="shared" si="594"/>
        <v/>
      </c>
      <c r="BI721" s="8"/>
      <c r="BJ721" s="22" t="str">
        <f t="shared" si="574"/>
        <v/>
      </c>
    </row>
    <row r="722" spans="1:62" ht="18" customHeight="1" x14ac:dyDescent="0.35">
      <c r="A722" s="68">
        <f>'Energy - Master'!A721</f>
        <v>46741</v>
      </c>
      <c r="B722" s="24" t="str">
        <f t="shared" si="554"/>
        <v>Dec-2027</v>
      </c>
      <c r="C722" s="34" t="str">
        <f t="shared" si="575"/>
        <v/>
      </c>
      <c r="D722" s="8"/>
      <c r="E722" s="22" t="str">
        <f t="shared" si="555"/>
        <v/>
      </c>
      <c r="F722" s="34" t="str">
        <f t="shared" si="576"/>
        <v/>
      </c>
      <c r="G722" s="8"/>
      <c r="H722" s="22" t="str">
        <f t="shared" si="556"/>
        <v/>
      </c>
      <c r="I722" s="34" t="str">
        <f t="shared" si="577"/>
        <v/>
      </c>
      <c r="J722" s="8"/>
      <c r="K722" s="22" t="str">
        <f t="shared" si="557"/>
        <v/>
      </c>
      <c r="L722" s="34" t="str">
        <f t="shared" si="578"/>
        <v/>
      </c>
      <c r="M722" s="8"/>
      <c r="N722" s="22" t="str">
        <f t="shared" si="558"/>
        <v/>
      </c>
      <c r="O722" s="34" t="str">
        <f t="shared" si="579"/>
        <v/>
      </c>
      <c r="P722" s="8"/>
      <c r="Q722" s="22" t="str">
        <f t="shared" si="559"/>
        <v/>
      </c>
      <c r="R722" s="34" t="str">
        <f t="shared" si="580"/>
        <v/>
      </c>
      <c r="S722" s="8"/>
      <c r="T722" s="22" t="str">
        <f t="shared" si="560"/>
        <v/>
      </c>
      <c r="U722" s="34" t="str">
        <f t="shared" si="581"/>
        <v/>
      </c>
      <c r="V722" s="8"/>
      <c r="W722" s="22" t="str">
        <f t="shared" si="561"/>
        <v/>
      </c>
      <c r="X722" s="34" t="str">
        <f t="shared" si="582"/>
        <v/>
      </c>
      <c r="Y722" s="8"/>
      <c r="Z722" s="22" t="str">
        <f t="shared" si="562"/>
        <v/>
      </c>
      <c r="AA722" s="34" t="str">
        <f t="shared" si="583"/>
        <v/>
      </c>
      <c r="AB722" s="8"/>
      <c r="AC722" s="22" t="str">
        <f t="shared" si="563"/>
        <v/>
      </c>
      <c r="AD722" s="34" t="str">
        <f t="shared" si="584"/>
        <v/>
      </c>
      <c r="AE722" s="8"/>
      <c r="AF722" s="22" t="str">
        <f t="shared" si="564"/>
        <v/>
      </c>
      <c r="AG722" s="34" t="str">
        <f t="shared" si="585"/>
        <v/>
      </c>
      <c r="AH722" s="8"/>
      <c r="AI722" s="22" t="str">
        <f t="shared" si="565"/>
        <v/>
      </c>
      <c r="AJ722" s="34" t="str">
        <f t="shared" si="586"/>
        <v/>
      </c>
      <c r="AK722" s="8"/>
      <c r="AL722" s="22" t="str">
        <f t="shared" si="566"/>
        <v/>
      </c>
      <c r="AM722" s="34" t="str">
        <f t="shared" si="587"/>
        <v/>
      </c>
      <c r="AN722" s="8"/>
      <c r="AO722" s="22" t="str">
        <f t="shared" si="567"/>
        <v/>
      </c>
      <c r="AP722" s="34" t="str">
        <f t="shared" si="588"/>
        <v/>
      </c>
      <c r="AQ722" s="8"/>
      <c r="AR722" s="22" t="str">
        <f t="shared" si="568"/>
        <v/>
      </c>
      <c r="AS722" s="34" t="str">
        <f t="shared" si="589"/>
        <v/>
      </c>
      <c r="AT722" s="8"/>
      <c r="AU722" s="22" t="str">
        <f t="shared" si="569"/>
        <v/>
      </c>
      <c r="AV722" s="34" t="str">
        <f t="shared" si="590"/>
        <v/>
      </c>
      <c r="AW722" s="8"/>
      <c r="AX722" s="22" t="str">
        <f t="shared" si="570"/>
        <v/>
      </c>
      <c r="AY722" s="34" t="str">
        <f t="shared" si="591"/>
        <v/>
      </c>
      <c r="AZ722" s="8"/>
      <c r="BA722" s="22" t="str">
        <f t="shared" si="571"/>
        <v/>
      </c>
      <c r="BB722" s="34" t="str">
        <f t="shared" si="592"/>
        <v/>
      </c>
      <c r="BC722" s="8"/>
      <c r="BD722" s="22" t="str">
        <f t="shared" si="572"/>
        <v/>
      </c>
      <c r="BE722" s="34" t="str">
        <f t="shared" si="593"/>
        <v/>
      </c>
      <c r="BF722" s="8"/>
      <c r="BG722" s="22" t="str">
        <f t="shared" si="573"/>
        <v/>
      </c>
      <c r="BH722" s="34" t="str">
        <f t="shared" si="594"/>
        <v/>
      </c>
      <c r="BI722" s="8"/>
      <c r="BJ722" s="22" t="str">
        <f t="shared" si="574"/>
        <v/>
      </c>
    </row>
    <row r="723" spans="1:62" ht="18" customHeight="1" x14ac:dyDescent="0.35">
      <c r="A723" s="68">
        <f>'Energy - Master'!A722</f>
        <v>46742</v>
      </c>
      <c r="B723" s="24" t="str">
        <f t="shared" si="554"/>
        <v>Dec-2027</v>
      </c>
      <c r="C723" s="34" t="str">
        <f t="shared" si="575"/>
        <v/>
      </c>
      <c r="D723" s="8"/>
      <c r="E723" s="22" t="str">
        <f t="shared" si="555"/>
        <v/>
      </c>
      <c r="F723" s="34" t="str">
        <f t="shared" si="576"/>
        <v/>
      </c>
      <c r="G723" s="8"/>
      <c r="H723" s="22" t="str">
        <f t="shared" si="556"/>
        <v/>
      </c>
      <c r="I723" s="34" t="str">
        <f t="shared" si="577"/>
        <v/>
      </c>
      <c r="J723" s="8"/>
      <c r="K723" s="22" t="str">
        <f t="shared" si="557"/>
        <v/>
      </c>
      <c r="L723" s="34" t="str">
        <f t="shared" si="578"/>
        <v/>
      </c>
      <c r="M723" s="8"/>
      <c r="N723" s="22" t="str">
        <f t="shared" si="558"/>
        <v/>
      </c>
      <c r="O723" s="34" t="str">
        <f t="shared" si="579"/>
        <v/>
      </c>
      <c r="P723" s="8"/>
      <c r="Q723" s="22" t="str">
        <f t="shared" si="559"/>
        <v/>
      </c>
      <c r="R723" s="34" t="str">
        <f t="shared" si="580"/>
        <v/>
      </c>
      <c r="S723" s="8"/>
      <c r="T723" s="22" t="str">
        <f t="shared" si="560"/>
        <v/>
      </c>
      <c r="U723" s="34" t="str">
        <f t="shared" si="581"/>
        <v/>
      </c>
      <c r="V723" s="8"/>
      <c r="W723" s="22" t="str">
        <f t="shared" si="561"/>
        <v/>
      </c>
      <c r="X723" s="34" t="str">
        <f t="shared" si="582"/>
        <v/>
      </c>
      <c r="Y723" s="8"/>
      <c r="Z723" s="22" t="str">
        <f t="shared" si="562"/>
        <v/>
      </c>
      <c r="AA723" s="34" t="str">
        <f t="shared" si="583"/>
        <v/>
      </c>
      <c r="AB723" s="8"/>
      <c r="AC723" s="22" t="str">
        <f t="shared" si="563"/>
        <v/>
      </c>
      <c r="AD723" s="34" t="str">
        <f t="shared" si="584"/>
        <v/>
      </c>
      <c r="AE723" s="8"/>
      <c r="AF723" s="22" t="str">
        <f t="shared" si="564"/>
        <v/>
      </c>
      <c r="AG723" s="34" t="str">
        <f t="shared" si="585"/>
        <v/>
      </c>
      <c r="AH723" s="8"/>
      <c r="AI723" s="22" t="str">
        <f t="shared" si="565"/>
        <v/>
      </c>
      <c r="AJ723" s="34" t="str">
        <f t="shared" si="586"/>
        <v/>
      </c>
      <c r="AK723" s="8"/>
      <c r="AL723" s="22" t="str">
        <f t="shared" si="566"/>
        <v/>
      </c>
      <c r="AM723" s="34" t="str">
        <f t="shared" si="587"/>
        <v/>
      </c>
      <c r="AN723" s="8"/>
      <c r="AO723" s="22" t="str">
        <f t="shared" si="567"/>
        <v/>
      </c>
      <c r="AP723" s="34" t="str">
        <f t="shared" si="588"/>
        <v/>
      </c>
      <c r="AQ723" s="8"/>
      <c r="AR723" s="22" t="str">
        <f t="shared" si="568"/>
        <v/>
      </c>
      <c r="AS723" s="34" t="str">
        <f t="shared" si="589"/>
        <v/>
      </c>
      <c r="AT723" s="8"/>
      <c r="AU723" s="22" t="str">
        <f t="shared" si="569"/>
        <v/>
      </c>
      <c r="AV723" s="34" t="str">
        <f t="shared" si="590"/>
        <v/>
      </c>
      <c r="AW723" s="8"/>
      <c r="AX723" s="22" t="str">
        <f t="shared" si="570"/>
        <v/>
      </c>
      <c r="AY723" s="34" t="str">
        <f t="shared" si="591"/>
        <v/>
      </c>
      <c r="AZ723" s="8"/>
      <c r="BA723" s="22" t="str">
        <f t="shared" si="571"/>
        <v/>
      </c>
      <c r="BB723" s="34" t="str">
        <f t="shared" si="592"/>
        <v/>
      </c>
      <c r="BC723" s="8"/>
      <c r="BD723" s="22" t="str">
        <f t="shared" si="572"/>
        <v/>
      </c>
      <c r="BE723" s="34" t="str">
        <f t="shared" si="593"/>
        <v/>
      </c>
      <c r="BF723" s="8"/>
      <c r="BG723" s="22" t="str">
        <f t="shared" si="573"/>
        <v/>
      </c>
      <c r="BH723" s="34" t="str">
        <f t="shared" si="594"/>
        <v/>
      </c>
      <c r="BI723" s="8"/>
      <c r="BJ723" s="22" t="str">
        <f t="shared" si="574"/>
        <v/>
      </c>
    </row>
    <row r="724" spans="1:62" ht="18" customHeight="1" x14ac:dyDescent="0.35">
      <c r="A724" s="68">
        <f>'Energy - Master'!A723</f>
        <v>46743</v>
      </c>
      <c r="B724" s="24" t="str">
        <f t="shared" si="554"/>
        <v>Dec-2027</v>
      </c>
      <c r="C724" s="34" t="str">
        <f t="shared" si="575"/>
        <v/>
      </c>
      <c r="D724" s="8"/>
      <c r="E724" s="22" t="str">
        <f t="shared" si="555"/>
        <v/>
      </c>
      <c r="F724" s="34" t="str">
        <f t="shared" si="576"/>
        <v/>
      </c>
      <c r="G724" s="8"/>
      <c r="H724" s="22" t="str">
        <f t="shared" si="556"/>
        <v/>
      </c>
      <c r="I724" s="34" t="str">
        <f t="shared" si="577"/>
        <v/>
      </c>
      <c r="J724" s="8"/>
      <c r="K724" s="22" t="str">
        <f t="shared" si="557"/>
        <v/>
      </c>
      <c r="L724" s="34" t="str">
        <f t="shared" si="578"/>
        <v/>
      </c>
      <c r="M724" s="8"/>
      <c r="N724" s="22" t="str">
        <f t="shared" si="558"/>
        <v/>
      </c>
      <c r="O724" s="34" t="str">
        <f t="shared" si="579"/>
        <v/>
      </c>
      <c r="P724" s="8"/>
      <c r="Q724" s="22" t="str">
        <f t="shared" si="559"/>
        <v/>
      </c>
      <c r="R724" s="34" t="str">
        <f t="shared" si="580"/>
        <v/>
      </c>
      <c r="S724" s="8"/>
      <c r="T724" s="22" t="str">
        <f t="shared" si="560"/>
        <v/>
      </c>
      <c r="U724" s="34" t="str">
        <f t="shared" si="581"/>
        <v/>
      </c>
      <c r="V724" s="8"/>
      <c r="W724" s="22" t="str">
        <f t="shared" si="561"/>
        <v/>
      </c>
      <c r="X724" s="34" t="str">
        <f t="shared" si="582"/>
        <v/>
      </c>
      <c r="Y724" s="8"/>
      <c r="Z724" s="22" t="str">
        <f t="shared" si="562"/>
        <v/>
      </c>
      <c r="AA724" s="34" t="str">
        <f t="shared" si="583"/>
        <v/>
      </c>
      <c r="AB724" s="8"/>
      <c r="AC724" s="22" t="str">
        <f t="shared" si="563"/>
        <v/>
      </c>
      <c r="AD724" s="34" t="str">
        <f t="shared" si="584"/>
        <v/>
      </c>
      <c r="AE724" s="8"/>
      <c r="AF724" s="22" t="str">
        <f t="shared" si="564"/>
        <v/>
      </c>
      <c r="AG724" s="34" t="str">
        <f t="shared" si="585"/>
        <v/>
      </c>
      <c r="AH724" s="8"/>
      <c r="AI724" s="22" t="str">
        <f t="shared" si="565"/>
        <v/>
      </c>
      <c r="AJ724" s="34" t="str">
        <f t="shared" si="586"/>
        <v/>
      </c>
      <c r="AK724" s="8"/>
      <c r="AL724" s="22" t="str">
        <f t="shared" si="566"/>
        <v/>
      </c>
      <c r="AM724" s="34" t="str">
        <f t="shared" si="587"/>
        <v/>
      </c>
      <c r="AN724" s="8"/>
      <c r="AO724" s="22" t="str">
        <f t="shared" si="567"/>
        <v/>
      </c>
      <c r="AP724" s="34" t="str">
        <f t="shared" si="588"/>
        <v/>
      </c>
      <c r="AQ724" s="8"/>
      <c r="AR724" s="22" t="str">
        <f t="shared" si="568"/>
        <v/>
      </c>
      <c r="AS724" s="34" t="str">
        <f t="shared" si="589"/>
        <v/>
      </c>
      <c r="AT724" s="8"/>
      <c r="AU724" s="22" t="str">
        <f t="shared" si="569"/>
        <v/>
      </c>
      <c r="AV724" s="34" t="str">
        <f t="shared" si="590"/>
        <v/>
      </c>
      <c r="AW724" s="8"/>
      <c r="AX724" s="22" t="str">
        <f t="shared" si="570"/>
        <v/>
      </c>
      <c r="AY724" s="34" t="str">
        <f t="shared" si="591"/>
        <v/>
      </c>
      <c r="AZ724" s="8"/>
      <c r="BA724" s="22" t="str">
        <f t="shared" si="571"/>
        <v/>
      </c>
      <c r="BB724" s="34" t="str">
        <f t="shared" si="592"/>
        <v/>
      </c>
      <c r="BC724" s="8"/>
      <c r="BD724" s="22" t="str">
        <f t="shared" si="572"/>
        <v/>
      </c>
      <c r="BE724" s="34" t="str">
        <f t="shared" si="593"/>
        <v/>
      </c>
      <c r="BF724" s="8"/>
      <c r="BG724" s="22" t="str">
        <f t="shared" si="573"/>
        <v/>
      </c>
      <c r="BH724" s="34" t="str">
        <f t="shared" si="594"/>
        <v/>
      </c>
      <c r="BI724" s="8"/>
      <c r="BJ724" s="22" t="str">
        <f t="shared" si="574"/>
        <v/>
      </c>
    </row>
    <row r="725" spans="1:62" ht="18" customHeight="1" x14ac:dyDescent="0.35">
      <c r="A725" s="68">
        <f>'Energy - Master'!A724</f>
        <v>46744</v>
      </c>
      <c r="B725" s="24" t="str">
        <f t="shared" si="554"/>
        <v>Dec-2027</v>
      </c>
      <c r="C725" s="34" t="str">
        <f t="shared" si="575"/>
        <v/>
      </c>
      <c r="D725" s="8"/>
      <c r="E725" s="22" t="str">
        <f t="shared" si="555"/>
        <v/>
      </c>
      <c r="F725" s="34" t="str">
        <f t="shared" si="576"/>
        <v/>
      </c>
      <c r="G725" s="8"/>
      <c r="H725" s="22" t="str">
        <f t="shared" si="556"/>
        <v/>
      </c>
      <c r="I725" s="34" t="str">
        <f t="shared" si="577"/>
        <v/>
      </c>
      <c r="J725" s="8"/>
      <c r="K725" s="22" t="str">
        <f t="shared" si="557"/>
        <v/>
      </c>
      <c r="L725" s="34" t="str">
        <f t="shared" si="578"/>
        <v/>
      </c>
      <c r="M725" s="8"/>
      <c r="N725" s="22" t="str">
        <f t="shared" si="558"/>
        <v/>
      </c>
      <c r="O725" s="34" t="str">
        <f t="shared" si="579"/>
        <v/>
      </c>
      <c r="P725" s="8"/>
      <c r="Q725" s="22" t="str">
        <f t="shared" si="559"/>
        <v/>
      </c>
      <c r="R725" s="34" t="str">
        <f t="shared" si="580"/>
        <v/>
      </c>
      <c r="S725" s="8"/>
      <c r="T725" s="22" t="str">
        <f t="shared" si="560"/>
        <v/>
      </c>
      <c r="U725" s="34" t="str">
        <f t="shared" si="581"/>
        <v/>
      </c>
      <c r="V725" s="8"/>
      <c r="W725" s="22" t="str">
        <f t="shared" si="561"/>
        <v/>
      </c>
      <c r="X725" s="34" t="str">
        <f t="shared" si="582"/>
        <v/>
      </c>
      <c r="Y725" s="8"/>
      <c r="Z725" s="22" t="str">
        <f t="shared" si="562"/>
        <v/>
      </c>
      <c r="AA725" s="34" t="str">
        <f t="shared" si="583"/>
        <v/>
      </c>
      <c r="AB725" s="8"/>
      <c r="AC725" s="22" t="str">
        <f t="shared" si="563"/>
        <v/>
      </c>
      <c r="AD725" s="34" t="str">
        <f t="shared" si="584"/>
        <v/>
      </c>
      <c r="AE725" s="8"/>
      <c r="AF725" s="22" t="str">
        <f t="shared" si="564"/>
        <v/>
      </c>
      <c r="AG725" s="34" t="str">
        <f t="shared" si="585"/>
        <v/>
      </c>
      <c r="AH725" s="8"/>
      <c r="AI725" s="22" t="str">
        <f t="shared" si="565"/>
        <v/>
      </c>
      <c r="AJ725" s="34" t="str">
        <f t="shared" si="586"/>
        <v/>
      </c>
      <c r="AK725" s="8"/>
      <c r="AL725" s="22" t="str">
        <f t="shared" si="566"/>
        <v/>
      </c>
      <c r="AM725" s="34" t="str">
        <f t="shared" si="587"/>
        <v/>
      </c>
      <c r="AN725" s="8"/>
      <c r="AO725" s="22" t="str">
        <f t="shared" si="567"/>
        <v/>
      </c>
      <c r="AP725" s="34" t="str">
        <f t="shared" si="588"/>
        <v/>
      </c>
      <c r="AQ725" s="8"/>
      <c r="AR725" s="22" t="str">
        <f t="shared" si="568"/>
        <v/>
      </c>
      <c r="AS725" s="34" t="str">
        <f t="shared" si="589"/>
        <v/>
      </c>
      <c r="AT725" s="8"/>
      <c r="AU725" s="22" t="str">
        <f t="shared" si="569"/>
        <v/>
      </c>
      <c r="AV725" s="34" t="str">
        <f t="shared" si="590"/>
        <v/>
      </c>
      <c r="AW725" s="8"/>
      <c r="AX725" s="22" t="str">
        <f t="shared" si="570"/>
        <v/>
      </c>
      <c r="AY725" s="34" t="str">
        <f t="shared" si="591"/>
        <v/>
      </c>
      <c r="AZ725" s="8"/>
      <c r="BA725" s="22" t="str">
        <f t="shared" si="571"/>
        <v/>
      </c>
      <c r="BB725" s="34" t="str">
        <f t="shared" si="592"/>
        <v/>
      </c>
      <c r="BC725" s="8"/>
      <c r="BD725" s="22" t="str">
        <f t="shared" si="572"/>
        <v/>
      </c>
      <c r="BE725" s="34" t="str">
        <f t="shared" si="593"/>
        <v/>
      </c>
      <c r="BF725" s="8"/>
      <c r="BG725" s="22" t="str">
        <f t="shared" si="573"/>
        <v/>
      </c>
      <c r="BH725" s="34" t="str">
        <f t="shared" si="594"/>
        <v/>
      </c>
      <c r="BI725" s="8"/>
      <c r="BJ725" s="22" t="str">
        <f t="shared" si="574"/>
        <v/>
      </c>
    </row>
    <row r="726" spans="1:62" ht="18" customHeight="1" x14ac:dyDescent="0.35">
      <c r="A726" s="68">
        <f>'Energy - Master'!A725</f>
        <v>46745</v>
      </c>
      <c r="B726" s="24" t="str">
        <f t="shared" si="554"/>
        <v>Dec-2027</v>
      </c>
      <c r="C726" s="34" t="str">
        <f t="shared" si="575"/>
        <v/>
      </c>
      <c r="D726" s="8"/>
      <c r="E726" s="22" t="str">
        <f t="shared" si="555"/>
        <v/>
      </c>
      <c r="F726" s="34" t="str">
        <f t="shared" si="576"/>
        <v/>
      </c>
      <c r="G726" s="8"/>
      <c r="H726" s="22" t="str">
        <f t="shared" si="556"/>
        <v/>
      </c>
      <c r="I726" s="34" t="str">
        <f t="shared" si="577"/>
        <v/>
      </c>
      <c r="J726" s="8"/>
      <c r="K726" s="22" t="str">
        <f t="shared" si="557"/>
        <v/>
      </c>
      <c r="L726" s="34" t="str">
        <f t="shared" si="578"/>
        <v/>
      </c>
      <c r="M726" s="8"/>
      <c r="N726" s="22" t="str">
        <f t="shared" si="558"/>
        <v/>
      </c>
      <c r="O726" s="34" t="str">
        <f t="shared" si="579"/>
        <v/>
      </c>
      <c r="P726" s="8"/>
      <c r="Q726" s="22" t="str">
        <f t="shared" si="559"/>
        <v/>
      </c>
      <c r="R726" s="34" t="str">
        <f t="shared" si="580"/>
        <v/>
      </c>
      <c r="S726" s="8"/>
      <c r="T726" s="22" t="str">
        <f t="shared" si="560"/>
        <v/>
      </c>
      <c r="U726" s="34" t="str">
        <f t="shared" si="581"/>
        <v/>
      </c>
      <c r="V726" s="8"/>
      <c r="W726" s="22" t="str">
        <f t="shared" si="561"/>
        <v/>
      </c>
      <c r="X726" s="34" t="str">
        <f t="shared" si="582"/>
        <v/>
      </c>
      <c r="Y726" s="8"/>
      <c r="Z726" s="22" t="str">
        <f t="shared" si="562"/>
        <v/>
      </c>
      <c r="AA726" s="34" t="str">
        <f t="shared" si="583"/>
        <v/>
      </c>
      <c r="AB726" s="8"/>
      <c r="AC726" s="22" t="str">
        <f t="shared" si="563"/>
        <v/>
      </c>
      <c r="AD726" s="34" t="str">
        <f t="shared" si="584"/>
        <v/>
      </c>
      <c r="AE726" s="8"/>
      <c r="AF726" s="22" t="str">
        <f t="shared" si="564"/>
        <v/>
      </c>
      <c r="AG726" s="34" t="str">
        <f t="shared" si="585"/>
        <v/>
      </c>
      <c r="AH726" s="8"/>
      <c r="AI726" s="22" t="str">
        <f t="shared" si="565"/>
        <v/>
      </c>
      <c r="AJ726" s="34" t="str">
        <f t="shared" si="586"/>
        <v/>
      </c>
      <c r="AK726" s="8"/>
      <c r="AL726" s="22" t="str">
        <f t="shared" si="566"/>
        <v/>
      </c>
      <c r="AM726" s="34" t="str">
        <f t="shared" si="587"/>
        <v/>
      </c>
      <c r="AN726" s="8"/>
      <c r="AO726" s="22" t="str">
        <f t="shared" si="567"/>
        <v/>
      </c>
      <c r="AP726" s="34" t="str">
        <f t="shared" si="588"/>
        <v/>
      </c>
      <c r="AQ726" s="8"/>
      <c r="AR726" s="22" t="str">
        <f t="shared" si="568"/>
        <v/>
      </c>
      <c r="AS726" s="34" t="str">
        <f t="shared" si="589"/>
        <v/>
      </c>
      <c r="AT726" s="8"/>
      <c r="AU726" s="22" t="str">
        <f t="shared" si="569"/>
        <v/>
      </c>
      <c r="AV726" s="34" t="str">
        <f t="shared" si="590"/>
        <v/>
      </c>
      <c r="AW726" s="8"/>
      <c r="AX726" s="22" t="str">
        <f t="shared" si="570"/>
        <v/>
      </c>
      <c r="AY726" s="34" t="str">
        <f t="shared" si="591"/>
        <v/>
      </c>
      <c r="AZ726" s="8"/>
      <c r="BA726" s="22" t="str">
        <f t="shared" si="571"/>
        <v/>
      </c>
      <c r="BB726" s="34" t="str">
        <f t="shared" si="592"/>
        <v/>
      </c>
      <c r="BC726" s="8"/>
      <c r="BD726" s="22" t="str">
        <f t="shared" si="572"/>
        <v/>
      </c>
      <c r="BE726" s="34" t="str">
        <f t="shared" si="593"/>
        <v/>
      </c>
      <c r="BF726" s="8"/>
      <c r="BG726" s="22" t="str">
        <f t="shared" si="573"/>
        <v/>
      </c>
      <c r="BH726" s="34" t="str">
        <f t="shared" si="594"/>
        <v/>
      </c>
      <c r="BI726" s="8"/>
      <c r="BJ726" s="22" t="str">
        <f t="shared" si="574"/>
        <v/>
      </c>
    </row>
    <row r="727" spans="1:62" ht="18" customHeight="1" x14ac:dyDescent="0.35">
      <c r="A727" s="68">
        <f>'Energy - Master'!A726</f>
        <v>46746</v>
      </c>
      <c r="B727" s="24" t="str">
        <f t="shared" si="554"/>
        <v>Dec-2027</v>
      </c>
      <c r="C727" s="34" t="str">
        <f t="shared" si="575"/>
        <v/>
      </c>
      <c r="D727" s="8"/>
      <c r="E727" s="22" t="str">
        <f t="shared" si="555"/>
        <v/>
      </c>
      <c r="F727" s="34" t="str">
        <f t="shared" si="576"/>
        <v/>
      </c>
      <c r="G727" s="8"/>
      <c r="H727" s="22" t="str">
        <f t="shared" si="556"/>
        <v/>
      </c>
      <c r="I727" s="34" t="str">
        <f t="shared" si="577"/>
        <v/>
      </c>
      <c r="J727" s="8"/>
      <c r="K727" s="22" t="str">
        <f t="shared" si="557"/>
        <v/>
      </c>
      <c r="L727" s="34" t="str">
        <f t="shared" si="578"/>
        <v/>
      </c>
      <c r="M727" s="8"/>
      <c r="N727" s="22" t="str">
        <f t="shared" si="558"/>
        <v/>
      </c>
      <c r="O727" s="34" t="str">
        <f t="shared" si="579"/>
        <v/>
      </c>
      <c r="P727" s="8"/>
      <c r="Q727" s="22" t="str">
        <f t="shared" si="559"/>
        <v/>
      </c>
      <c r="R727" s="34" t="str">
        <f t="shared" si="580"/>
        <v/>
      </c>
      <c r="S727" s="8"/>
      <c r="T727" s="22" t="str">
        <f t="shared" si="560"/>
        <v/>
      </c>
      <c r="U727" s="34" t="str">
        <f t="shared" si="581"/>
        <v/>
      </c>
      <c r="V727" s="8"/>
      <c r="W727" s="22" t="str">
        <f t="shared" si="561"/>
        <v/>
      </c>
      <c r="X727" s="34" t="str">
        <f t="shared" si="582"/>
        <v/>
      </c>
      <c r="Y727" s="8"/>
      <c r="Z727" s="22" t="str">
        <f t="shared" si="562"/>
        <v/>
      </c>
      <c r="AA727" s="34" t="str">
        <f t="shared" si="583"/>
        <v/>
      </c>
      <c r="AB727" s="8"/>
      <c r="AC727" s="22" t="str">
        <f t="shared" si="563"/>
        <v/>
      </c>
      <c r="AD727" s="34" t="str">
        <f t="shared" si="584"/>
        <v/>
      </c>
      <c r="AE727" s="8"/>
      <c r="AF727" s="22" t="str">
        <f t="shared" si="564"/>
        <v/>
      </c>
      <c r="AG727" s="34" t="str">
        <f t="shared" si="585"/>
        <v/>
      </c>
      <c r="AH727" s="8"/>
      <c r="AI727" s="22" t="str">
        <f t="shared" si="565"/>
        <v/>
      </c>
      <c r="AJ727" s="34" t="str">
        <f t="shared" si="586"/>
        <v/>
      </c>
      <c r="AK727" s="8"/>
      <c r="AL727" s="22" t="str">
        <f t="shared" si="566"/>
        <v/>
      </c>
      <c r="AM727" s="34" t="str">
        <f t="shared" si="587"/>
        <v/>
      </c>
      <c r="AN727" s="8"/>
      <c r="AO727" s="22" t="str">
        <f t="shared" si="567"/>
        <v/>
      </c>
      <c r="AP727" s="34" t="str">
        <f t="shared" si="588"/>
        <v/>
      </c>
      <c r="AQ727" s="8"/>
      <c r="AR727" s="22" t="str">
        <f t="shared" si="568"/>
        <v/>
      </c>
      <c r="AS727" s="34" t="str">
        <f t="shared" si="589"/>
        <v/>
      </c>
      <c r="AT727" s="8"/>
      <c r="AU727" s="22" t="str">
        <f t="shared" si="569"/>
        <v/>
      </c>
      <c r="AV727" s="34" t="str">
        <f t="shared" si="590"/>
        <v/>
      </c>
      <c r="AW727" s="8"/>
      <c r="AX727" s="22" t="str">
        <f t="shared" si="570"/>
        <v/>
      </c>
      <c r="AY727" s="34" t="str">
        <f t="shared" si="591"/>
        <v/>
      </c>
      <c r="AZ727" s="8"/>
      <c r="BA727" s="22" t="str">
        <f t="shared" si="571"/>
        <v/>
      </c>
      <c r="BB727" s="34" t="str">
        <f t="shared" si="592"/>
        <v/>
      </c>
      <c r="BC727" s="8"/>
      <c r="BD727" s="22" t="str">
        <f t="shared" si="572"/>
        <v/>
      </c>
      <c r="BE727" s="34" t="str">
        <f t="shared" si="593"/>
        <v/>
      </c>
      <c r="BF727" s="8"/>
      <c r="BG727" s="22" t="str">
        <f t="shared" si="573"/>
        <v/>
      </c>
      <c r="BH727" s="34" t="str">
        <f t="shared" si="594"/>
        <v/>
      </c>
      <c r="BI727" s="8"/>
      <c r="BJ727" s="22" t="str">
        <f t="shared" si="574"/>
        <v/>
      </c>
    </row>
    <row r="728" spans="1:62" ht="18" customHeight="1" x14ac:dyDescent="0.35">
      <c r="A728" s="68">
        <f>'Energy - Master'!A727</f>
        <v>46747</v>
      </c>
      <c r="B728" s="24" t="str">
        <f t="shared" si="554"/>
        <v>Dec-2027</v>
      </c>
      <c r="C728" s="34" t="str">
        <f t="shared" si="575"/>
        <v/>
      </c>
      <c r="D728" s="8"/>
      <c r="E728" s="22" t="str">
        <f t="shared" si="555"/>
        <v/>
      </c>
      <c r="F728" s="34" t="str">
        <f t="shared" si="576"/>
        <v/>
      </c>
      <c r="G728" s="8"/>
      <c r="H728" s="22" t="str">
        <f t="shared" si="556"/>
        <v/>
      </c>
      <c r="I728" s="34" t="str">
        <f t="shared" si="577"/>
        <v/>
      </c>
      <c r="J728" s="8"/>
      <c r="K728" s="22" t="str">
        <f t="shared" si="557"/>
        <v/>
      </c>
      <c r="L728" s="34" t="str">
        <f t="shared" si="578"/>
        <v/>
      </c>
      <c r="M728" s="8"/>
      <c r="N728" s="22" t="str">
        <f t="shared" si="558"/>
        <v/>
      </c>
      <c r="O728" s="34" t="str">
        <f t="shared" si="579"/>
        <v/>
      </c>
      <c r="P728" s="8"/>
      <c r="Q728" s="22" t="str">
        <f t="shared" si="559"/>
        <v/>
      </c>
      <c r="R728" s="34" t="str">
        <f t="shared" si="580"/>
        <v/>
      </c>
      <c r="S728" s="8"/>
      <c r="T728" s="22" t="str">
        <f t="shared" si="560"/>
        <v/>
      </c>
      <c r="U728" s="34" t="str">
        <f t="shared" si="581"/>
        <v/>
      </c>
      <c r="V728" s="8"/>
      <c r="W728" s="22" t="str">
        <f t="shared" si="561"/>
        <v/>
      </c>
      <c r="X728" s="34" t="str">
        <f t="shared" si="582"/>
        <v/>
      </c>
      <c r="Y728" s="8"/>
      <c r="Z728" s="22" t="str">
        <f t="shared" si="562"/>
        <v/>
      </c>
      <c r="AA728" s="34" t="str">
        <f t="shared" si="583"/>
        <v/>
      </c>
      <c r="AB728" s="8"/>
      <c r="AC728" s="22" t="str">
        <f t="shared" si="563"/>
        <v/>
      </c>
      <c r="AD728" s="34" t="str">
        <f t="shared" si="584"/>
        <v/>
      </c>
      <c r="AE728" s="8"/>
      <c r="AF728" s="22" t="str">
        <f t="shared" si="564"/>
        <v/>
      </c>
      <c r="AG728" s="34" t="str">
        <f t="shared" si="585"/>
        <v/>
      </c>
      <c r="AH728" s="8"/>
      <c r="AI728" s="22" t="str">
        <f t="shared" si="565"/>
        <v/>
      </c>
      <c r="AJ728" s="34" t="str">
        <f t="shared" si="586"/>
        <v/>
      </c>
      <c r="AK728" s="8"/>
      <c r="AL728" s="22" t="str">
        <f t="shared" si="566"/>
        <v/>
      </c>
      <c r="AM728" s="34" t="str">
        <f t="shared" si="587"/>
        <v/>
      </c>
      <c r="AN728" s="8"/>
      <c r="AO728" s="22" t="str">
        <f t="shared" si="567"/>
        <v/>
      </c>
      <c r="AP728" s="34" t="str">
        <f t="shared" si="588"/>
        <v/>
      </c>
      <c r="AQ728" s="8"/>
      <c r="AR728" s="22" t="str">
        <f t="shared" si="568"/>
        <v/>
      </c>
      <c r="AS728" s="34" t="str">
        <f t="shared" si="589"/>
        <v/>
      </c>
      <c r="AT728" s="8"/>
      <c r="AU728" s="22" t="str">
        <f t="shared" si="569"/>
        <v/>
      </c>
      <c r="AV728" s="34" t="str">
        <f t="shared" si="590"/>
        <v/>
      </c>
      <c r="AW728" s="8"/>
      <c r="AX728" s="22" t="str">
        <f t="shared" si="570"/>
        <v/>
      </c>
      <c r="AY728" s="34" t="str">
        <f t="shared" si="591"/>
        <v/>
      </c>
      <c r="AZ728" s="8"/>
      <c r="BA728" s="22" t="str">
        <f t="shared" si="571"/>
        <v/>
      </c>
      <c r="BB728" s="34" t="str">
        <f t="shared" si="592"/>
        <v/>
      </c>
      <c r="BC728" s="8"/>
      <c r="BD728" s="22" t="str">
        <f t="shared" si="572"/>
        <v/>
      </c>
      <c r="BE728" s="34" t="str">
        <f t="shared" si="593"/>
        <v/>
      </c>
      <c r="BF728" s="8"/>
      <c r="BG728" s="22" t="str">
        <f t="shared" si="573"/>
        <v/>
      </c>
      <c r="BH728" s="34" t="str">
        <f t="shared" si="594"/>
        <v/>
      </c>
      <c r="BI728" s="8"/>
      <c r="BJ728" s="22" t="str">
        <f t="shared" si="574"/>
        <v/>
      </c>
    </row>
    <row r="729" spans="1:62" ht="18" customHeight="1" x14ac:dyDescent="0.35">
      <c r="A729" s="68">
        <f>'Energy - Master'!A728</f>
        <v>46748</v>
      </c>
      <c r="B729" s="24" t="str">
        <f t="shared" si="554"/>
        <v>Dec-2027</v>
      </c>
      <c r="C729" s="34" t="str">
        <f t="shared" si="575"/>
        <v/>
      </c>
      <c r="D729" s="8"/>
      <c r="E729" s="22" t="str">
        <f t="shared" si="555"/>
        <v/>
      </c>
      <c r="F729" s="34" t="str">
        <f t="shared" si="576"/>
        <v/>
      </c>
      <c r="G729" s="8"/>
      <c r="H729" s="22" t="str">
        <f t="shared" si="556"/>
        <v/>
      </c>
      <c r="I729" s="34" t="str">
        <f t="shared" si="577"/>
        <v/>
      </c>
      <c r="J729" s="8"/>
      <c r="K729" s="22" t="str">
        <f t="shared" si="557"/>
        <v/>
      </c>
      <c r="L729" s="34" t="str">
        <f t="shared" si="578"/>
        <v/>
      </c>
      <c r="M729" s="8"/>
      <c r="N729" s="22" t="str">
        <f t="shared" si="558"/>
        <v/>
      </c>
      <c r="O729" s="34" t="str">
        <f t="shared" si="579"/>
        <v/>
      </c>
      <c r="P729" s="8"/>
      <c r="Q729" s="22" t="str">
        <f t="shared" si="559"/>
        <v/>
      </c>
      <c r="R729" s="34" t="str">
        <f t="shared" si="580"/>
        <v/>
      </c>
      <c r="S729" s="8"/>
      <c r="T729" s="22" t="str">
        <f t="shared" si="560"/>
        <v/>
      </c>
      <c r="U729" s="34" t="str">
        <f t="shared" si="581"/>
        <v/>
      </c>
      <c r="V729" s="8"/>
      <c r="W729" s="22" t="str">
        <f t="shared" si="561"/>
        <v/>
      </c>
      <c r="X729" s="34" t="str">
        <f t="shared" si="582"/>
        <v/>
      </c>
      <c r="Y729" s="8"/>
      <c r="Z729" s="22" t="str">
        <f t="shared" si="562"/>
        <v/>
      </c>
      <c r="AA729" s="34" t="str">
        <f t="shared" si="583"/>
        <v/>
      </c>
      <c r="AB729" s="8"/>
      <c r="AC729" s="22" t="str">
        <f t="shared" si="563"/>
        <v/>
      </c>
      <c r="AD729" s="34" t="str">
        <f t="shared" si="584"/>
        <v/>
      </c>
      <c r="AE729" s="8"/>
      <c r="AF729" s="22" t="str">
        <f t="shared" si="564"/>
        <v/>
      </c>
      <c r="AG729" s="34" t="str">
        <f t="shared" si="585"/>
        <v/>
      </c>
      <c r="AH729" s="8"/>
      <c r="AI729" s="22" t="str">
        <f t="shared" si="565"/>
        <v/>
      </c>
      <c r="AJ729" s="34" t="str">
        <f t="shared" si="586"/>
        <v/>
      </c>
      <c r="AK729" s="8"/>
      <c r="AL729" s="22" t="str">
        <f t="shared" si="566"/>
        <v/>
      </c>
      <c r="AM729" s="34" t="str">
        <f t="shared" si="587"/>
        <v/>
      </c>
      <c r="AN729" s="8"/>
      <c r="AO729" s="22" t="str">
        <f t="shared" si="567"/>
        <v/>
      </c>
      <c r="AP729" s="34" t="str">
        <f t="shared" si="588"/>
        <v/>
      </c>
      <c r="AQ729" s="8"/>
      <c r="AR729" s="22" t="str">
        <f t="shared" si="568"/>
        <v/>
      </c>
      <c r="AS729" s="34" t="str">
        <f t="shared" si="589"/>
        <v/>
      </c>
      <c r="AT729" s="8"/>
      <c r="AU729" s="22" t="str">
        <f t="shared" si="569"/>
        <v/>
      </c>
      <c r="AV729" s="34" t="str">
        <f t="shared" si="590"/>
        <v/>
      </c>
      <c r="AW729" s="8"/>
      <c r="AX729" s="22" t="str">
        <f t="shared" si="570"/>
        <v/>
      </c>
      <c r="AY729" s="34" t="str">
        <f t="shared" si="591"/>
        <v/>
      </c>
      <c r="AZ729" s="8"/>
      <c r="BA729" s="22" t="str">
        <f t="shared" si="571"/>
        <v/>
      </c>
      <c r="BB729" s="34" t="str">
        <f t="shared" si="592"/>
        <v/>
      </c>
      <c r="BC729" s="8"/>
      <c r="BD729" s="22" t="str">
        <f t="shared" si="572"/>
        <v/>
      </c>
      <c r="BE729" s="34" t="str">
        <f t="shared" si="593"/>
        <v/>
      </c>
      <c r="BF729" s="8"/>
      <c r="BG729" s="22" t="str">
        <f t="shared" si="573"/>
        <v/>
      </c>
      <c r="BH729" s="34" t="str">
        <f t="shared" si="594"/>
        <v/>
      </c>
      <c r="BI729" s="8"/>
      <c r="BJ729" s="22" t="str">
        <f t="shared" si="574"/>
        <v/>
      </c>
    </row>
    <row r="730" spans="1:62" ht="18" customHeight="1" x14ac:dyDescent="0.35">
      <c r="A730" s="68">
        <f>'Energy - Master'!A729</f>
        <v>46749</v>
      </c>
      <c r="B730" s="24" t="str">
        <f t="shared" si="554"/>
        <v>Dec-2027</v>
      </c>
      <c r="C730" s="34" t="str">
        <f t="shared" si="575"/>
        <v/>
      </c>
      <c r="D730" s="8"/>
      <c r="E730" s="22" t="str">
        <f t="shared" si="555"/>
        <v/>
      </c>
      <c r="F730" s="34" t="str">
        <f t="shared" si="576"/>
        <v/>
      </c>
      <c r="G730" s="8"/>
      <c r="H730" s="22" t="str">
        <f t="shared" si="556"/>
        <v/>
      </c>
      <c r="I730" s="34" t="str">
        <f t="shared" si="577"/>
        <v/>
      </c>
      <c r="J730" s="8"/>
      <c r="K730" s="22" t="str">
        <f t="shared" si="557"/>
        <v/>
      </c>
      <c r="L730" s="34" t="str">
        <f t="shared" si="578"/>
        <v/>
      </c>
      <c r="M730" s="8"/>
      <c r="N730" s="22" t="str">
        <f t="shared" si="558"/>
        <v/>
      </c>
      <c r="O730" s="34" t="str">
        <f t="shared" si="579"/>
        <v/>
      </c>
      <c r="P730" s="8"/>
      <c r="Q730" s="22" t="str">
        <f t="shared" si="559"/>
        <v/>
      </c>
      <c r="R730" s="34" t="str">
        <f t="shared" si="580"/>
        <v/>
      </c>
      <c r="S730" s="8"/>
      <c r="T730" s="22" t="str">
        <f t="shared" si="560"/>
        <v/>
      </c>
      <c r="U730" s="34" t="str">
        <f t="shared" si="581"/>
        <v/>
      </c>
      <c r="V730" s="8"/>
      <c r="W730" s="22" t="str">
        <f t="shared" si="561"/>
        <v/>
      </c>
      <c r="X730" s="34" t="str">
        <f t="shared" si="582"/>
        <v/>
      </c>
      <c r="Y730" s="8"/>
      <c r="Z730" s="22" t="str">
        <f t="shared" si="562"/>
        <v/>
      </c>
      <c r="AA730" s="34" t="str">
        <f t="shared" si="583"/>
        <v/>
      </c>
      <c r="AB730" s="8"/>
      <c r="AC730" s="22" t="str">
        <f t="shared" si="563"/>
        <v/>
      </c>
      <c r="AD730" s="34" t="str">
        <f t="shared" si="584"/>
        <v/>
      </c>
      <c r="AE730" s="8"/>
      <c r="AF730" s="22" t="str">
        <f t="shared" si="564"/>
        <v/>
      </c>
      <c r="AG730" s="34" t="str">
        <f t="shared" si="585"/>
        <v/>
      </c>
      <c r="AH730" s="8"/>
      <c r="AI730" s="22" t="str">
        <f t="shared" si="565"/>
        <v/>
      </c>
      <c r="AJ730" s="34" t="str">
        <f t="shared" si="586"/>
        <v/>
      </c>
      <c r="AK730" s="8"/>
      <c r="AL730" s="22" t="str">
        <f t="shared" si="566"/>
        <v/>
      </c>
      <c r="AM730" s="34" t="str">
        <f t="shared" si="587"/>
        <v/>
      </c>
      <c r="AN730" s="8"/>
      <c r="AO730" s="22" t="str">
        <f t="shared" si="567"/>
        <v/>
      </c>
      <c r="AP730" s="34" t="str">
        <f t="shared" si="588"/>
        <v/>
      </c>
      <c r="AQ730" s="8"/>
      <c r="AR730" s="22" t="str">
        <f t="shared" si="568"/>
        <v/>
      </c>
      <c r="AS730" s="34" t="str">
        <f t="shared" si="589"/>
        <v/>
      </c>
      <c r="AT730" s="8"/>
      <c r="AU730" s="22" t="str">
        <f t="shared" si="569"/>
        <v/>
      </c>
      <c r="AV730" s="34" t="str">
        <f t="shared" si="590"/>
        <v/>
      </c>
      <c r="AW730" s="8"/>
      <c r="AX730" s="22" t="str">
        <f t="shared" si="570"/>
        <v/>
      </c>
      <c r="AY730" s="34" t="str">
        <f t="shared" si="591"/>
        <v/>
      </c>
      <c r="AZ730" s="8"/>
      <c r="BA730" s="22" t="str">
        <f t="shared" si="571"/>
        <v/>
      </c>
      <c r="BB730" s="34" t="str">
        <f t="shared" si="592"/>
        <v/>
      </c>
      <c r="BC730" s="8"/>
      <c r="BD730" s="22" t="str">
        <f t="shared" si="572"/>
        <v/>
      </c>
      <c r="BE730" s="34" t="str">
        <f t="shared" si="593"/>
        <v/>
      </c>
      <c r="BF730" s="8"/>
      <c r="BG730" s="22" t="str">
        <f t="shared" si="573"/>
        <v/>
      </c>
      <c r="BH730" s="34" t="str">
        <f t="shared" si="594"/>
        <v/>
      </c>
      <c r="BI730" s="8"/>
      <c r="BJ730" s="22" t="str">
        <f t="shared" si="574"/>
        <v/>
      </c>
    </row>
    <row r="731" spans="1:62" ht="18" customHeight="1" x14ac:dyDescent="0.35">
      <c r="A731" s="68">
        <f>'Energy - Master'!A730</f>
        <v>46750</v>
      </c>
      <c r="B731" s="24" t="str">
        <f t="shared" si="554"/>
        <v>Dec-2027</v>
      </c>
      <c r="C731" s="34" t="str">
        <f t="shared" si="575"/>
        <v/>
      </c>
      <c r="D731" s="8"/>
      <c r="E731" s="22" t="str">
        <f t="shared" si="555"/>
        <v/>
      </c>
      <c r="F731" s="34" t="str">
        <f t="shared" si="576"/>
        <v/>
      </c>
      <c r="G731" s="8"/>
      <c r="H731" s="22" t="str">
        <f t="shared" si="556"/>
        <v/>
      </c>
      <c r="I731" s="34" t="str">
        <f t="shared" si="577"/>
        <v/>
      </c>
      <c r="J731" s="8"/>
      <c r="K731" s="22" t="str">
        <f t="shared" si="557"/>
        <v/>
      </c>
      <c r="L731" s="34" t="str">
        <f t="shared" si="578"/>
        <v/>
      </c>
      <c r="M731" s="8"/>
      <c r="N731" s="22" t="str">
        <f t="shared" si="558"/>
        <v/>
      </c>
      <c r="O731" s="34" t="str">
        <f t="shared" si="579"/>
        <v/>
      </c>
      <c r="P731" s="8"/>
      <c r="Q731" s="22" t="str">
        <f t="shared" si="559"/>
        <v/>
      </c>
      <c r="R731" s="34" t="str">
        <f t="shared" si="580"/>
        <v/>
      </c>
      <c r="S731" s="8"/>
      <c r="T731" s="22" t="str">
        <f t="shared" si="560"/>
        <v/>
      </c>
      <c r="U731" s="34" t="str">
        <f t="shared" si="581"/>
        <v/>
      </c>
      <c r="V731" s="8"/>
      <c r="W731" s="22" t="str">
        <f t="shared" si="561"/>
        <v/>
      </c>
      <c r="X731" s="34" t="str">
        <f t="shared" si="582"/>
        <v/>
      </c>
      <c r="Y731" s="8"/>
      <c r="Z731" s="22" t="str">
        <f t="shared" si="562"/>
        <v/>
      </c>
      <c r="AA731" s="34" t="str">
        <f t="shared" si="583"/>
        <v/>
      </c>
      <c r="AB731" s="8"/>
      <c r="AC731" s="22" t="str">
        <f t="shared" si="563"/>
        <v/>
      </c>
      <c r="AD731" s="34" t="str">
        <f t="shared" si="584"/>
        <v/>
      </c>
      <c r="AE731" s="8"/>
      <c r="AF731" s="22" t="str">
        <f t="shared" si="564"/>
        <v/>
      </c>
      <c r="AG731" s="34" t="str">
        <f t="shared" si="585"/>
        <v/>
      </c>
      <c r="AH731" s="8"/>
      <c r="AI731" s="22" t="str">
        <f t="shared" si="565"/>
        <v/>
      </c>
      <c r="AJ731" s="34" t="str">
        <f t="shared" si="586"/>
        <v/>
      </c>
      <c r="AK731" s="8"/>
      <c r="AL731" s="22" t="str">
        <f t="shared" si="566"/>
        <v/>
      </c>
      <c r="AM731" s="34" t="str">
        <f t="shared" si="587"/>
        <v/>
      </c>
      <c r="AN731" s="8"/>
      <c r="AO731" s="22" t="str">
        <f t="shared" si="567"/>
        <v/>
      </c>
      <c r="AP731" s="34" t="str">
        <f t="shared" si="588"/>
        <v/>
      </c>
      <c r="AQ731" s="8"/>
      <c r="AR731" s="22" t="str">
        <f t="shared" si="568"/>
        <v/>
      </c>
      <c r="AS731" s="34" t="str">
        <f t="shared" si="589"/>
        <v/>
      </c>
      <c r="AT731" s="8"/>
      <c r="AU731" s="22" t="str">
        <f t="shared" si="569"/>
        <v/>
      </c>
      <c r="AV731" s="34" t="str">
        <f t="shared" si="590"/>
        <v/>
      </c>
      <c r="AW731" s="8"/>
      <c r="AX731" s="22" t="str">
        <f t="shared" si="570"/>
        <v/>
      </c>
      <c r="AY731" s="34" t="str">
        <f t="shared" si="591"/>
        <v/>
      </c>
      <c r="AZ731" s="8"/>
      <c r="BA731" s="22" t="str">
        <f t="shared" si="571"/>
        <v/>
      </c>
      <c r="BB731" s="34" t="str">
        <f t="shared" si="592"/>
        <v/>
      </c>
      <c r="BC731" s="8"/>
      <c r="BD731" s="22" t="str">
        <f t="shared" si="572"/>
        <v/>
      </c>
      <c r="BE731" s="34" t="str">
        <f t="shared" si="593"/>
        <v/>
      </c>
      <c r="BF731" s="8"/>
      <c r="BG731" s="22" t="str">
        <f t="shared" si="573"/>
        <v/>
      </c>
      <c r="BH731" s="34" t="str">
        <f t="shared" si="594"/>
        <v/>
      </c>
      <c r="BI731" s="8"/>
      <c r="BJ731" s="22" t="str">
        <f t="shared" si="574"/>
        <v/>
      </c>
    </row>
    <row r="732" spans="1:62" ht="18" customHeight="1" x14ac:dyDescent="0.35">
      <c r="A732" s="68">
        <f>'Energy - Master'!A731</f>
        <v>46751</v>
      </c>
      <c r="B732" s="24" t="str">
        <f t="shared" si="554"/>
        <v>Dec-2027</v>
      </c>
      <c r="C732" s="34" t="str">
        <f t="shared" si="575"/>
        <v/>
      </c>
      <c r="D732" s="8"/>
      <c r="E732" s="22" t="str">
        <f t="shared" si="555"/>
        <v/>
      </c>
      <c r="F732" s="34" t="str">
        <f t="shared" si="576"/>
        <v/>
      </c>
      <c r="G732" s="8"/>
      <c r="H732" s="22" t="str">
        <f t="shared" si="556"/>
        <v/>
      </c>
      <c r="I732" s="34" t="str">
        <f t="shared" si="577"/>
        <v/>
      </c>
      <c r="J732" s="8"/>
      <c r="K732" s="22" t="str">
        <f t="shared" si="557"/>
        <v/>
      </c>
      <c r="L732" s="34" t="str">
        <f t="shared" si="578"/>
        <v/>
      </c>
      <c r="M732" s="8"/>
      <c r="N732" s="22" t="str">
        <f t="shared" si="558"/>
        <v/>
      </c>
      <c r="O732" s="34" t="str">
        <f t="shared" si="579"/>
        <v/>
      </c>
      <c r="P732" s="8"/>
      <c r="Q732" s="22" t="str">
        <f t="shared" si="559"/>
        <v/>
      </c>
      <c r="R732" s="34" t="str">
        <f t="shared" si="580"/>
        <v/>
      </c>
      <c r="S732" s="8"/>
      <c r="T732" s="22" t="str">
        <f t="shared" si="560"/>
        <v/>
      </c>
      <c r="U732" s="34" t="str">
        <f t="shared" si="581"/>
        <v/>
      </c>
      <c r="V732" s="8"/>
      <c r="W732" s="22" t="str">
        <f t="shared" si="561"/>
        <v/>
      </c>
      <c r="X732" s="34" t="str">
        <f t="shared" si="582"/>
        <v/>
      </c>
      <c r="Y732" s="8"/>
      <c r="Z732" s="22" t="str">
        <f t="shared" si="562"/>
        <v/>
      </c>
      <c r="AA732" s="34" t="str">
        <f t="shared" si="583"/>
        <v/>
      </c>
      <c r="AB732" s="8"/>
      <c r="AC732" s="22" t="str">
        <f t="shared" si="563"/>
        <v/>
      </c>
      <c r="AD732" s="34" t="str">
        <f t="shared" si="584"/>
        <v/>
      </c>
      <c r="AE732" s="8"/>
      <c r="AF732" s="22" t="str">
        <f t="shared" si="564"/>
        <v/>
      </c>
      <c r="AG732" s="34" t="str">
        <f t="shared" si="585"/>
        <v/>
      </c>
      <c r="AH732" s="8"/>
      <c r="AI732" s="22" t="str">
        <f t="shared" si="565"/>
        <v/>
      </c>
      <c r="AJ732" s="34" t="str">
        <f t="shared" si="586"/>
        <v/>
      </c>
      <c r="AK732" s="8"/>
      <c r="AL732" s="22" t="str">
        <f t="shared" si="566"/>
        <v/>
      </c>
      <c r="AM732" s="34" t="str">
        <f t="shared" si="587"/>
        <v/>
      </c>
      <c r="AN732" s="8"/>
      <c r="AO732" s="22" t="str">
        <f t="shared" si="567"/>
        <v/>
      </c>
      <c r="AP732" s="34" t="str">
        <f t="shared" si="588"/>
        <v/>
      </c>
      <c r="AQ732" s="8"/>
      <c r="AR732" s="22" t="str">
        <f t="shared" si="568"/>
        <v/>
      </c>
      <c r="AS732" s="34" t="str">
        <f t="shared" si="589"/>
        <v/>
      </c>
      <c r="AT732" s="8"/>
      <c r="AU732" s="22" t="str">
        <f t="shared" si="569"/>
        <v/>
      </c>
      <c r="AV732" s="34" t="str">
        <f t="shared" si="590"/>
        <v/>
      </c>
      <c r="AW732" s="8"/>
      <c r="AX732" s="22" t="str">
        <f t="shared" si="570"/>
        <v/>
      </c>
      <c r="AY732" s="34" t="str">
        <f t="shared" si="591"/>
        <v/>
      </c>
      <c r="AZ732" s="8"/>
      <c r="BA732" s="22" t="str">
        <f t="shared" si="571"/>
        <v/>
      </c>
      <c r="BB732" s="34" t="str">
        <f t="shared" si="592"/>
        <v/>
      </c>
      <c r="BC732" s="8"/>
      <c r="BD732" s="22" t="str">
        <f t="shared" si="572"/>
        <v/>
      </c>
      <c r="BE732" s="34" t="str">
        <f t="shared" si="593"/>
        <v/>
      </c>
      <c r="BF732" s="8"/>
      <c r="BG732" s="22" t="str">
        <f t="shared" si="573"/>
        <v/>
      </c>
      <c r="BH732" s="34" t="str">
        <f t="shared" si="594"/>
        <v/>
      </c>
      <c r="BI732" s="8"/>
      <c r="BJ732" s="22" t="str">
        <f t="shared" si="574"/>
        <v/>
      </c>
    </row>
    <row r="733" spans="1:62" ht="18" customHeight="1" x14ac:dyDescent="0.35">
      <c r="A733" s="68">
        <f>'Energy - Master'!A732</f>
        <v>46752</v>
      </c>
      <c r="B733" s="24" t="str">
        <f t="shared" si="554"/>
        <v>Dec-2027</v>
      </c>
      <c r="C733" s="34" t="str">
        <f t="shared" si="575"/>
        <v/>
      </c>
      <c r="D733" s="8"/>
      <c r="E733" s="22" t="str">
        <f t="shared" si="555"/>
        <v/>
      </c>
      <c r="F733" s="34" t="str">
        <f t="shared" si="576"/>
        <v/>
      </c>
      <c r="G733" s="8"/>
      <c r="H733" s="22" t="str">
        <f t="shared" si="556"/>
        <v/>
      </c>
      <c r="I733" s="34" t="str">
        <f t="shared" si="577"/>
        <v/>
      </c>
      <c r="J733" s="8"/>
      <c r="K733" s="22" t="str">
        <f t="shared" si="557"/>
        <v/>
      </c>
      <c r="L733" s="34" t="str">
        <f t="shared" si="578"/>
        <v/>
      </c>
      <c r="M733" s="8"/>
      <c r="N733" s="22" t="str">
        <f t="shared" si="558"/>
        <v/>
      </c>
      <c r="O733" s="34" t="str">
        <f t="shared" si="579"/>
        <v/>
      </c>
      <c r="P733" s="8"/>
      <c r="Q733" s="22" t="str">
        <f t="shared" si="559"/>
        <v/>
      </c>
      <c r="R733" s="34" t="str">
        <f t="shared" si="580"/>
        <v/>
      </c>
      <c r="S733" s="8"/>
      <c r="T733" s="22" t="str">
        <f t="shared" si="560"/>
        <v/>
      </c>
      <c r="U733" s="34" t="str">
        <f t="shared" si="581"/>
        <v/>
      </c>
      <c r="V733" s="8"/>
      <c r="W733" s="22" t="str">
        <f t="shared" si="561"/>
        <v/>
      </c>
      <c r="X733" s="34" t="str">
        <f t="shared" si="582"/>
        <v/>
      </c>
      <c r="Y733" s="8"/>
      <c r="Z733" s="22" t="str">
        <f t="shared" si="562"/>
        <v/>
      </c>
      <c r="AA733" s="34" t="str">
        <f t="shared" si="583"/>
        <v/>
      </c>
      <c r="AB733" s="8"/>
      <c r="AC733" s="22" t="str">
        <f t="shared" si="563"/>
        <v/>
      </c>
      <c r="AD733" s="34" t="str">
        <f t="shared" si="584"/>
        <v/>
      </c>
      <c r="AE733" s="8"/>
      <c r="AF733" s="22" t="str">
        <f t="shared" si="564"/>
        <v/>
      </c>
      <c r="AG733" s="34" t="str">
        <f t="shared" si="585"/>
        <v/>
      </c>
      <c r="AH733" s="8"/>
      <c r="AI733" s="22" t="str">
        <f t="shared" si="565"/>
        <v/>
      </c>
      <c r="AJ733" s="34" t="str">
        <f t="shared" si="586"/>
        <v/>
      </c>
      <c r="AK733" s="8"/>
      <c r="AL733" s="22" t="str">
        <f t="shared" si="566"/>
        <v/>
      </c>
      <c r="AM733" s="34" t="str">
        <f t="shared" si="587"/>
        <v/>
      </c>
      <c r="AN733" s="8"/>
      <c r="AO733" s="22" t="str">
        <f t="shared" si="567"/>
        <v/>
      </c>
      <c r="AP733" s="34" t="str">
        <f t="shared" si="588"/>
        <v/>
      </c>
      <c r="AQ733" s="8"/>
      <c r="AR733" s="22" t="str">
        <f t="shared" si="568"/>
        <v/>
      </c>
      <c r="AS733" s="34" t="str">
        <f t="shared" si="589"/>
        <v/>
      </c>
      <c r="AT733" s="8"/>
      <c r="AU733" s="22" t="str">
        <f t="shared" si="569"/>
        <v/>
      </c>
      <c r="AV733" s="34" t="str">
        <f t="shared" si="590"/>
        <v/>
      </c>
      <c r="AW733" s="8"/>
      <c r="AX733" s="22" t="str">
        <f t="shared" si="570"/>
        <v/>
      </c>
      <c r="AY733" s="34" t="str">
        <f t="shared" si="591"/>
        <v/>
      </c>
      <c r="AZ733" s="8"/>
      <c r="BA733" s="22" t="str">
        <f t="shared" si="571"/>
        <v/>
      </c>
      <c r="BB733" s="34" t="str">
        <f t="shared" si="592"/>
        <v/>
      </c>
      <c r="BC733" s="8"/>
      <c r="BD733" s="22" t="str">
        <f t="shared" si="572"/>
        <v/>
      </c>
      <c r="BE733" s="34" t="str">
        <f t="shared" si="593"/>
        <v/>
      </c>
      <c r="BF733" s="8"/>
      <c r="BG733" s="22" t="str">
        <f t="shared" si="573"/>
        <v/>
      </c>
      <c r="BH733" s="34" t="str">
        <f t="shared" si="594"/>
        <v/>
      </c>
      <c r="BI733" s="8"/>
      <c r="BJ733" s="22" t="str">
        <f t="shared" si="574"/>
        <v/>
      </c>
    </row>
    <row r="734" spans="1:62" ht="18" customHeight="1" x14ac:dyDescent="0.35">
      <c r="A734" s="68">
        <f>'Energy - Master'!A733</f>
        <v>46753</v>
      </c>
      <c r="B734" s="24" t="str">
        <f t="shared" si="554"/>
        <v>Jan-2028</v>
      </c>
      <c r="C734" s="34" t="str">
        <f t="shared" si="575"/>
        <v/>
      </c>
      <c r="D734" s="8"/>
      <c r="E734" s="22" t="str">
        <f t="shared" si="555"/>
        <v/>
      </c>
      <c r="F734" s="34" t="str">
        <f t="shared" si="576"/>
        <v/>
      </c>
      <c r="G734" s="8"/>
      <c r="H734" s="22" t="str">
        <f t="shared" si="556"/>
        <v/>
      </c>
      <c r="I734" s="34" t="str">
        <f t="shared" si="577"/>
        <v/>
      </c>
      <c r="J734" s="8"/>
      <c r="K734" s="22" t="str">
        <f t="shared" si="557"/>
        <v/>
      </c>
      <c r="L734" s="34" t="str">
        <f t="shared" si="578"/>
        <v/>
      </c>
      <c r="M734" s="8"/>
      <c r="N734" s="22" t="str">
        <f t="shared" si="558"/>
        <v/>
      </c>
      <c r="O734" s="34" t="str">
        <f t="shared" si="579"/>
        <v/>
      </c>
      <c r="P734" s="8"/>
      <c r="Q734" s="22" t="str">
        <f t="shared" si="559"/>
        <v/>
      </c>
      <c r="R734" s="34" t="str">
        <f t="shared" si="580"/>
        <v/>
      </c>
      <c r="S734" s="8"/>
      <c r="T734" s="22" t="str">
        <f t="shared" si="560"/>
        <v/>
      </c>
      <c r="U734" s="34" t="str">
        <f t="shared" si="581"/>
        <v/>
      </c>
      <c r="V734" s="8"/>
      <c r="W734" s="22" t="str">
        <f t="shared" si="561"/>
        <v/>
      </c>
      <c r="X734" s="34" t="str">
        <f t="shared" si="582"/>
        <v/>
      </c>
      <c r="Y734" s="8"/>
      <c r="Z734" s="22" t="str">
        <f t="shared" si="562"/>
        <v/>
      </c>
      <c r="AA734" s="34" t="str">
        <f t="shared" si="583"/>
        <v/>
      </c>
      <c r="AB734" s="8"/>
      <c r="AC734" s="22" t="str">
        <f t="shared" si="563"/>
        <v/>
      </c>
      <c r="AD734" s="34" t="str">
        <f t="shared" si="584"/>
        <v/>
      </c>
      <c r="AE734" s="8"/>
      <c r="AF734" s="22" t="str">
        <f t="shared" si="564"/>
        <v/>
      </c>
      <c r="AG734" s="34" t="str">
        <f t="shared" si="585"/>
        <v/>
      </c>
      <c r="AH734" s="8"/>
      <c r="AI734" s="22" t="str">
        <f t="shared" si="565"/>
        <v/>
      </c>
      <c r="AJ734" s="34" t="str">
        <f t="shared" si="586"/>
        <v/>
      </c>
      <c r="AK734" s="8"/>
      <c r="AL734" s="22" t="str">
        <f t="shared" si="566"/>
        <v/>
      </c>
      <c r="AM734" s="34" t="str">
        <f t="shared" si="587"/>
        <v/>
      </c>
      <c r="AN734" s="8"/>
      <c r="AO734" s="22" t="str">
        <f t="shared" si="567"/>
        <v/>
      </c>
      <c r="AP734" s="34" t="str">
        <f t="shared" si="588"/>
        <v/>
      </c>
      <c r="AQ734" s="8"/>
      <c r="AR734" s="22" t="str">
        <f t="shared" si="568"/>
        <v/>
      </c>
      <c r="AS734" s="34" t="str">
        <f t="shared" si="589"/>
        <v/>
      </c>
      <c r="AT734" s="8"/>
      <c r="AU734" s="22" t="str">
        <f t="shared" si="569"/>
        <v/>
      </c>
      <c r="AV734" s="34" t="str">
        <f t="shared" si="590"/>
        <v/>
      </c>
      <c r="AW734" s="8"/>
      <c r="AX734" s="22" t="str">
        <f t="shared" si="570"/>
        <v/>
      </c>
      <c r="AY734" s="34" t="str">
        <f t="shared" si="591"/>
        <v/>
      </c>
      <c r="AZ734" s="8"/>
      <c r="BA734" s="22" t="str">
        <f t="shared" si="571"/>
        <v/>
      </c>
      <c r="BB734" s="34" t="str">
        <f t="shared" si="592"/>
        <v/>
      </c>
      <c r="BC734" s="8"/>
      <c r="BD734" s="22" t="str">
        <f t="shared" si="572"/>
        <v/>
      </c>
      <c r="BE734" s="34" t="str">
        <f t="shared" si="593"/>
        <v/>
      </c>
      <c r="BF734" s="8"/>
      <c r="BG734" s="22" t="str">
        <f t="shared" si="573"/>
        <v/>
      </c>
      <c r="BH734" s="34" t="str">
        <f t="shared" si="594"/>
        <v/>
      </c>
      <c r="BI734" s="8"/>
      <c r="BJ734" s="22" t="str">
        <f t="shared" si="574"/>
        <v/>
      </c>
    </row>
    <row r="735" spans="1:62" ht="18" customHeight="1" x14ac:dyDescent="0.35">
      <c r="A735" s="68">
        <f>'Energy - Master'!A734</f>
        <v>46754</v>
      </c>
      <c r="B735" s="24" t="str">
        <f t="shared" si="554"/>
        <v>Jan-2028</v>
      </c>
      <c r="C735" s="34" t="str">
        <f t="shared" si="575"/>
        <v/>
      </c>
      <c r="D735" s="8"/>
      <c r="E735" s="22" t="str">
        <f t="shared" si="555"/>
        <v/>
      </c>
      <c r="F735" s="34" t="str">
        <f t="shared" si="576"/>
        <v/>
      </c>
      <c r="G735" s="8"/>
      <c r="H735" s="22" t="str">
        <f t="shared" si="556"/>
        <v/>
      </c>
      <c r="I735" s="34" t="str">
        <f t="shared" si="577"/>
        <v/>
      </c>
      <c r="J735" s="8"/>
      <c r="K735" s="22" t="str">
        <f t="shared" si="557"/>
        <v/>
      </c>
      <c r="L735" s="34" t="str">
        <f t="shared" si="578"/>
        <v/>
      </c>
      <c r="M735" s="8"/>
      <c r="N735" s="22" t="str">
        <f t="shared" si="558"/>
        <v/>
      </c>
      <c r="O735" s="34" t="str">
        <f t="shared" si="579"/>
        <v/>
      </c>
      <c r="P735" s="8"/>
      <c r="Q735" s="22" t="str">
        <f t="shared" si="559"/>
        <v/>
      </c>
      <c r="R735" s="34" t="str">
        <f t="shared" si="580"/>
        <v/>
      </c>
      <c r="S735" s="8"/>
      <c r="T735" s="22" t="str">
        <f t="shared" si="560"/>
        <v/>
      </c>
      <c r="U735" s="34" t="str">
        <f t="shared" si="581"/>
        <v/>
      </c>
      <c r="V735" s="8"/>
      <c r="W735" s="22" t="str">
        <f t="shared" si="561"/>
        <v/>
      </c>
      <c r="X735" s="34" t="str">
        <f t="shared" si="582"/>
        <v/>
      </c>
      <c r="Y735" s="8"/>
      <c r="Z735" s="22" t="str">
        <f t="shared" si="562"/>
        <v/>
      </c>
      <c r="AA735" s="34" t="str">
        <f t="shared" si="583"/>
        <v/>
      </c>
      <c r="AB735" s="8"/>
      <c r="AC735" s="22" t="str">
        <f t="shared" si="563"/>
        <v/>
      </c>
      <c r="AD735" s="34" t="str">
        <f t="shared" si="584"/>
        <v/>
      </c>
      <c r="AE735" s="8"/>
      <c r="AF735" s="22" t="str">
        <f t="shared" si="564"/>
        <v/>
      </c>
      <c r="AG735" s="34" t="str">
        <f t="shared" si="585"/>
        <v/>
      </c>
      <c r="AH735" s="8"/>
      <c r="AI735" s="22" t="str">
        <f t="shared" si="565"/>
        <v/>
      </c>
      <c r="AJ735" s="34" t="str">
        <f t="shared" si="586"/>
        <v/>
      </c>
      <c r="AK735" s="8"/>
      <c r="AL735" s="22" t="str">
        <f t="shared" si="566"/>
        <v/>
      </c>
      <c r="AM735" s="34" t="str">
        <f t="shared" si="587"/>
        <v/>
      </c>
      <c r="AN735" s="8"/>
      <c r="AO735" s="22" t="str">
        <f t="shared" si="567"/>
        <v/>
      </c>
      <c r="AP735" s="34" t="str">
        <f t="shared" si="588"/>
        <v/>
      </c>
      <c r="AQ735" s="8"/>
      <c r="AR735" s="22" t="str">
        <f t="shared" si="568"/>
        <v/>
      </c>
      <c r="AS735" s="34" t="str">
        <f t="shared" si="589"/>
        <v/>
      </c>
      <c r="AT735" s="8"/>
      <c r="AU735" s="22" t="str">
        <f t="shared" si="569"/>
        <v/>
      </c>
      <c r="AV735" s="34" t="str">
        <f t="shared" si="590"/>
        <v/>
      </c>
      <c r="AW735" s="8"/>
      <c r="AX735" s="22" t="str">
        <f t="shared" si="570"/>
        <v/>
      </c>
      <c r="AY735" s="34" t="str">
        <f t="shared" si="591"/>
        <v/>
      </c>
      <c r="AZ735" s="8"/>
      <c r="BA735" s="22" t="str">
        <f t="shared" si="571"/>
        <v/>
      </c>
      <c r="BB735" s="34" t="str">
        <f t="shared" si="592"/>
        <v/>
      </c>
      <c r="BC735" s="8"/>
      <c r="BD735" s="22" t="str">
        <f t="shared" si="572"/>
        <v/>
      </c>
      <c r="BE735" s="34" t="str">
        <f t="shared" si="593"/>
        <v/>
      </c>
      <c r="BF735" s="8"/>
      <c r="BG735" s="22" t="str">
        <f t="shared" si="573"/>
        <v/>
      </c>
      <c r="BH735" s="34" t="str">
        <f t="shared" si="594"/>
        <v/>
      </c>
      <c r="BI735" s="8"/>
      <c r="BJ735" s="22" t="str">
        <f t="shared" si="574"/>
        <v/>
      </c>
    </row>
    <row r="736" spans="1:62" ht="18" customHeight="1" x14ac:dyDescent="0.35">
      <c r="A736" s="68">
        <f>'Energy - Master'!A735</f>
        <v>46755</v>
      </c>
      <c r="B736" s="24" t="str">
        <f t="shared" si="554"/>
        <v>Jan-2028</v>
      </c>
      <c r="C736" s="34" t="str">
        <f t="shared" si="575"/>
        <v/>
      </c>
      <c r="D736" s="8"/>
      <c r="E736" s="22" t="str">
        <f t="shared" si="555"/>
        <v/>
      </c>
      <c r="F736" s="34" t="str">
        <f t="shared" si="576"/>
        <v/>
      </c>
      <c r="G736" s="8"/>
      <c r="H736" s="22" t="str">
        <f t="shared" si="556"/>
        <v/>
      </c>
      <c r="I736" s="34" t="str">
        <f t="shared" si="577"/>
        <v/>
      </c>
      <c r="J736" s="8"/>
      <c r="K736" s="22" t="str">
        <f t="shared" si="557"/>
        <v/>
      </c>
      <c r="L736" s="34" t="str">
        <f t="shared" si="578"/>
        <v/>
      </c>
      <c r="M736" s="8"/>
      <c r="N736" s="22" t="str">
        <f t="shared" si="558"/>
        <v/>
      </c>
      <c r="O736" s="34" t="str">
        <f t="shared" si="579"/>
        <v/>
      </c>
      <c r="P736" s="8"/>
      <c r="Q736" s="22" t="str">
        <f t="shared" si="559"/>
        <v/>
      </c>
      <c r="R736" s="34" t="str">
        <f t="shared" si="580"/>
        <v/>
      </c>
      <c r="S736" s="8"/>
      <c r="T736" s="22" t="str">
        <f t="shared" si="560"/>
        <v/>
      </c>
      <c r="U736" s="34" t="str">
        <f t="shared" si="581"/>
        <v/>
      </c>
      <c r="V736" s="8"/>
      <c r="W736" s="22" t="str">
        <f t="shared" si="561"/>
        <v/>
      </c>
      <c r="X736" s="34" t="str">
        <f t="shared" si="582"/>
        <v/>
      </c>
      <c r="Y736" s="8"/>
      <c r="Z736" s="22" t="str">
        <f t="shared" si="562"/>
        <v/>
      </c>
      <c r="AA736" s="34" t="str">
        <f t="shared" si="583"/>
        <v/>
      </c>
      <c r="AB736" s="8"/>
      <c r="AC736" s="22" t="str">
        <f t="shared" si="563"/>
        <v/>
      </c>
      <c r="AD736" s="34" t="str">
        <f t="shared" si="584"/>
        <v/>
      </c>
      <c r="AE736" s="8"/>
      <c r="AF736" s="22" t="str">
        <f t="shared" si="564"/>
        <v/>
      </c>
      <c r="AG736" s="34" t="str">
        <f t="shared" si="585"/>
        <v/>
      </c>
      <c r="AH736" s="8"/>
      <c r="AI736" s="22" t="str">
        <f t="shared" si="565"/>
        <v/>
      </c>
      <c r="AJ736" s="34" t="str">
        <f t="shared" si="586"/>
        <v/>
      </c>
      <c r="AK736" s="8"/>
      <c r="AL736" s="22" t="str">
        <f t="shared" si="566"/>
        <v/>
      </c>
      <c r="AM736" s="34" t="str">
        <f t="shared" si="587"/>
        <v/>
      </c>
      <c r="AN736" s="8"/>
      <c r="AO736" s="22" t="str">
        <f t="shared" si="567"/>
        <v/>
      </c>
      <c r="AP736" s="34" t="str">
        <f t="shared" si="588"/>
        <v/>
      </c>
      <c r="AQ736" s="8"/>
      <c r="AR736" s="22" t="str">
        <f t="shared" si="568"/>
        <v/>
      </c>
      <c r="AS736" s="34" t="str">
        <f t="shared" si="589"/>
        <v/>
      </c>
      <c r="AT736" s="8"/>
      <c r="AU736" s="22" t="str">
        <f t="shared" si="569"/>
        <v/>
      </c>
      <c r="AV736" s="34" t="str">
        <f t="shared" si="590"/>
        <v/>
      </c>
      <c r="AW736" s="8"/>
      <c r="AX736" s="22" t="str">
        <f t="shared" si="570"/>
        <v/>
      </c>
      <c r="AY736" s="34" t="str">
        <f t="shared" si="591"/>
        <v/>
      </c>
      <c r="AZ736" s="8"/>
      <c r="BA736" s="22" t="str">
        <f t="shared" si="571"/>
        <v/>
      </c>
      <c r="BB736" s="34" t="str">
        <f t="shared" si="592"/>
        <v/>
      </c>
      <c r="BC736" s="8"/>
      <c r="BD736" s="22" t="str">
        <f t="shared" si="572"/>
        <v/>
      </c>
      <c r="BE736" s="34" t="str">
        <f t="shared" si="593"/>
        <v/>
      </c>
      <c r="BF736" s="8"/>
      <c r="BG736" s="22" t="str">
        <f t="shared" si="573"/>
        <v/>
      </c>
      <c r="BH736" s="34" t="str">
        <f t="shared" si="594"/>
        <v/>
      </c>
      <c r="BI736" s="8"/>
      <c r="BJ736" s="22" t="str">
        <f t="shared" si="574"/>
        <v/>
      </c>
    </row>
    <row r="737" spans="1:62" ht="18" customHeight="1" x14ac:dyDescent="0.35">
      <c r="A737" s="68">
        <f>'Energy - Master'!A736</f>
        <v>46756</v>
      </c>
      <c r="B737" s="24" t="str">
        <f t="shared" si="554"/>
        <v>Jan-2028</v>
      </c>
      <c r="C737" s="34" t="str">
        <f t="shared" si="575"/>
        <v/>
      </c>
      <c r="D737" s="8"/>
      <c r="E737" s="22" t="str">
        <f t="shared" si="555"/>
        <v/>
      </c>
      <c r="F737" s="34" t="str">
        <f t="shared" si="576"/>
        <v/>
      </c>
      <c r="G737" s="8"/>
      <c r="H737" s="22" t="str">
        <f t="shared" si="556"/>
        <v/>
      </c>
      <c r="I737" s="34" t="str">
        <f t="shared" si="577"/>
        <v/>
      </c>
      <c r="J737" s="8"/>
      <c r="K737" s="22" t="str">
        <f t="shared" si="557"/>
        <v/>
      </c>
      <c r="L737" s="34" t="str">
        <f t="shared" si="578"/>
        <v/>
      </c>
      <c r="M737" s="8"/>
      <c r="N737" s="22" t="str">
        <f t="shared" si="558"/>
        <v/>
      </c>
      <c r="O737" s="34" t="str">
        <f t="shared" si="579"/>
        <v/>
      </c>
      <c r="P737" s="8"/>
      <c r="Q737" s="22" t="str">
        <f t="shared" si="559"/>
        <v/>
      </c>
      <c r="R737" s="34" t="str">
        <f t="shared" si="580"/>
        <v/>
      </c>
      <c r="S737" s="8"/>
      <c r="T737" s="22" t="str">
        <f t="shared" si="560"/>
        <v/>
      </c>
      <c r="U737" s="34" t="str">
        <f t="shared" si="581"/>
        <v/>
      </c>
      <c r="V737" s="8"/>
      <c r="W737" s="22" t="str">
        <f t="shared" si="561"/>
        <v/>
      </c>
      <c r="X737" s="34" t="str">
        <f t="shared" si="582"/>
        <v/>
      </c>
      <c r="Y737" s="8"/>
      <c r="Z737" s="22" t="str">
        <f t="shared" si="562"/>
        <v/>
      </c>
      <c r="AA737" s="34" t="str">
        <f t="shared" si="583"/>
        <v/>
      </c>
      <c r="AB737" s="8"/>
      <c r="AC737" s="22" t="str">
        <f t="shared" si="563"/>
        <v/>
      </c>
      <c r="AD737" s="34" t="str">
        <f t="shared" si="584"/>
        <v/>
      </c>
      <c r="AE737" s="8"/>
      <c r="AF737" s="22" t="str">
        <f t="shared" si="564"/>
        <v/>
      </c>
      <c r="AG737" s="34" t="str">
        <f t="shared" si="585"/>
        <v/>
      </c>
      <c r="AH737" s="8"/>
      <c r="AI737" s="22" t="str">
        <f t="shared" si="565"/>
        <v/>
      </c>
      <c r="AJ737" s="34" t="str">
        <f t="shared" si="586"/>
        <v/>
      </c>
      <c r="AK737" s="8"/>
      <c r="AL737" s="22" t="str">
        <f t="shared" si="566"/>
        <v/>
      </c>
      <c r="AM737" s="34" t="str">
        <f t="shared" si="587"/>
        <v/>
      </c>
      <c r="AN737" s="8"/>
      <c r="AO737" s="22" t="str">
        <f t="shared" si="567"/>
        <v/>
      </c>
      <c r="AP737" s="34" t="str">
        <f t="shared" si="588"/>
        <v/>
      </c>
      <c r="AQ737" s="8"/>
      <c r="AR737" s="22" t="str">
        <f t="shared" si="568"/>
        <v/>
      </c>
      <c r="AS737" s="34" t="str">
        <f t="shared" si="589"/>
        <v/>
      </c>
      <c r="AT737" s="8"/>
      <c r="AU737" s="22" t="str">
        <f t="shared" si="569"/>
        <v/>
      </c>
      <c r="AV737" s="34" t="str">
        <f t="shared" si="590"/>
        <v/>
      </c>
      <c r="AW737" s="8"/>
      <c r="AX737" s="22" t="str">
        <f t="shared" si="570"/>
        <v/>
      </c>
      <c r="AY737" s="34" t="str">
        <f t="shared" si="591"/>
        <v/>
      </c>
      <c r="AZ737" s="8"/>
      <c r="BA737" s="22" t="str">
        <f t="shared" si="571"/>
        <v/>
      </c>
      <c r="BB737" s="34" t="str">
        <f t="shared" si="592"/>
        <v/>
      </c>
      <c r="BC737" s="8"/>
      <c r="BD737" s="22" t="str">
        <f t="shared" si="572"/>
        <v/>
      </c>
      <c r="BE737" s="34" t="str">
        <f t="shared" si="593"/>
        <v/>
      </c>
      <c r="BF737" s="8"/>
      <c r="BG737" s="22" t="str">
        <f t="shared" si="573"/>
        <v/>
      </c>
      <c r="BH737" s="34" t="str">
        <f t="shared" si="594"/>
        <v/>
      </c>
      <c r="BI737" s="8"/>
      <c r="BJ737" s="22" t="str">
        <f t="shared" si="574"/>
        <v/>
      </c>
    </row>
    <row r="738" spans="1:62" ht="18" customHeight="1" x14ac:dyDescent="0.35">
      <c r="A738" s="68">
        <f>'Energy - Master'!A737</f>
        <v>46757</v>
      </c>
      <c r="B738" s="24" t="str">
        <f t="shared" si="554"/>
        <v>Jan-2028</v>
      </c>
      <c r="C738" s="34" t="str">
        <f t="shared" si="575"/>
        <v/>
      </c>
      <c r="D738" s="8"/>
      <c r="E738" s="22" t="str">
        <f t="shared" si="555"/>
        <v/>
      </c>
      <c r="F738" s="34" t="str">
        <f t="shared" si="576"/>
        <v/>
      </c>
      <c r="G738" s="8"/>
      <c r="H738" s="22" t="str">
        <f t="shared" si="556"/>
        <v/>
      </c>
      <c r="I738" s="34" t="str">
        <f t="shared" si="577"/>
        <v/>
      </c>
      <c r="J738" s="8"/>
      <c r="K738" s="22" t="str">
        <f t="shared" si="557"/>
        <v/>
      </c>
      <c r="L738" s="34" t="str">
        <f t="shared" si="578"/>
        <v/>
      </c>
      <c r="M738" s="8"/>
      <c r="N738" s="22" t="str">
        <f t="shared" si="558"/>
        <v/>
      </c>
      <c r="O738" s="34" t="str">
        <f t="shared" si="579"/>
        <v/>
      </c>
      <c r="P738" s="8"/>
      <c r="Q738" s="22" t="str">
        <f t="shared" si="559"/>
        <v/>
      </c>
      <c r="R738" s="34" t="str">
        <f t="shared" si="580"/>
        <v/>
      </c>
      <c r="S738" s="8"/>
      <c r="T738" s="22" t="str">
        <f t="shared" si="560"/>
        <v/>
      </c>
      <c r="U738" s="34" t="str">
        <f t="shared" si="581"/>
        <v/>
      </c>
      <c r="V738" s="8"/>
      <c r="W738" s="22" t="str">
        <f t="shared" si="561"/>
        <v/>
      </c>
      <c r="X738" s="34" t="str">
        <f t="shared" si="582"/>
        <v/>
      </c>
      <c r="Y738" s="8"/>
      <c r="Z738" s="22" t="str">
        <f t="shared" si="562"/>
        <v/>
      </c>
      <c r="AA738" s="34" t="str">
        <f t="shared" si="583"/>
        <v/>
      </c>
      <c r="AB738" s="8"/>
      <c r="AC738" s="22" t="str">
        <f t="shared" si="563"/>
        <v/>
      </c>
      <c r="AD738" s="34" t="str">
        <f t="shared" si="584"/>
        <v/>
      </c>
      <c r="AE738" s="8"/>
      <c r="AF738" s="22" t="str">
        <f t="shared" si="564"/>
        <v/>
      </c>
      <c r="AG738" s="34" t="str">
        <f t="shared" si="585"/>
        <v/>
      </c>
      <c r="AH738" s="8"/>
      <c r="AI738" s="22" t="str">
        <f t="shared" si="565"/>
        <v/>
      </c>
      <c r="AJ738" s="34" t="str">
        <f t="shared" si="586"/>
        <v/>
      </c>
      <c r="AK738" s="8"/>
      <c r="AL738" s="22" t="str">
        <f t="shared" si="566"/>
        <v/>
      </c>
      <c r="AM738" s="34" t="str">
        <f t="shared" si="587"/>
        <v/>
      </c>
      <c r="AN738" s="8"/>
      <c r="AO738" s="22" t="str">
        <f t="shared" si="567"/>
        <v/>
      </c>
      <c r="AP738" s="34" t="str">
        <f t="shared" si="588"/>
        <v/>
      </c>
      <c r="AQ738" s="8"/>
      <c r="AR738" s="22" t="str">
        <f t="shared" si="568"/>
        <v/>
      </c>
      <c r="AS738" s="34" t="str">
        <f t="shared" si="589"/>
        <v/>
      </c>
      <c r="AT738" s="8"/>
      <c r="AU738" s="22" t="str">
        <f t="shared" si="569"/>
        <v/>
      </c>
      <c r="AV738" s="34" t="str">
        <f t="shared" si="590"/>
        <v/>
      </c>
      <c r="AW738" s="8"/>
      <c r="AX738" s="22" t="str">
        <f t="shared" si="570"/>
        <v/>
      </c>
      <c r="AY738" s="34" t="str">
        <f t="shared" si="591"/>
        <v/>
      </c>
      <c r="AZ738" s="8"/>
      <c r="BA738" s="22" t="str">
        <f t="shared" si="571"/>
        <v/>
      </c>
      <c r="BB738" s="34" t="str">
        <f t="shared" si="592"/>
        <v/>
      </c>
      <c r="BC738" s="8"/>
      <c r="BD738" s="22" t="str">
        <f t="shared" si="572"/>
        <v/>
      </c>
      <c r="BE738" s="34" t="str">
        <f t="shared" si="593"/>
        <v/>
      </c>
      <c r="BF738" s="8"/>
      <c r="BG738" s="22" t="str">
        <f t="shared" si="573"/>
        <v/>
      </c>
      <c r="BH738" s="34" t="str">
        <f t="shared" si="594"/>
        <v/>
      </c>
      <c r="BI738" s="8"/>
      <c r="BJ738" s="22" t="str">
        <f t="shared" si="574"/>
        <v/>
      </c>
    </row>
    <row r="739" spans="1:62" ht="18" customHeight="1" x14ac:dyDescent="0.35">
      <c r="A739" s="68">
        <f>'Energy - Master'!A738</f>
        <v>46758</v>
      </c>
      <c r="B739" s="24" t="str">
        <f t="shared" si="554"/>
        <v>Jan-2028</v>
      </c>
      <c r="C739" s="34" t="str">
        <f t="shared" si="575"/>
        <v/>
      </c>
      <c r="D739" s="8"/>
      <c r="E739" s="22" t="str">
        <f t="shared" si="555"/>
        <v/>
      </c>
      <c r="F739" s="34" t="str">
        <f t="shared" si="576"/>
        <v/>
      </c>
      <c r="G739" s="8"/>
      <c r="H739" s="22" t="str">
        <f t="shared" si="556"/>
        <v/>
      </c>
      <c r="I739" s="34" t="str">
        <f t="shared" si="577"/>
        <v/>
      </c>
      <c r="J739" s="8"/>
      <c r="K739" s="22" t="str">
        <f t="shared" si="557"/>
        <v/>
      </c>
      <c r="L739" s="34" t="str">
        <f t="shared" si="578"/>
        <v/>
      </c>
      <c r="M739" s="8"/>
      <c r="N739" s="22" t="str">
        <f t="shared" si="558"/>
        <v/>
      </c>
      <c r="O739" s="34" t="str">
        <f t="shared" si="579"/>
        <v/>
      </c>
      <c r="P739" s="8"/>
      <c r="Q739" s="22" t="str">
        <f t="shared" si="559"/>
        <v/>
      </c>
      <c r="R739" s="34" t="str">
        <f t="shared" si="580"/>
        <v/>
      </c>
      <c r="S739" s="8"/>
      <c r="T739" s="22" t="str">
        <f t="shared" si="560"/>
        <v/>
      </c>
      <c r="U739" s="34" t="str">
        <f t="shared" si="581"/>
        <v/>
      </c>
      <c r="V739" s="8"/>
      <c r="W739" s="22" t="str">
        <f t="shared" si="561"/>
        <v/>
      </c>
      <c r="X739" s="34" t="str">
        <f t="shared" si="582"/>
        <v/>
      </c>
      <c r="Y739" s="8"/>
      <c r="Z739" s="22" t="str">
        <f t="shared" si="562"/>
        <v/>
      </c>
      <c r="AA739" s="34" t="str">
        <f t="shared" si="583"/>
        <v/>
      </c>
      <c r="AB739" s="8"/>
      <c r="AC739" s="22" t="str">
        <f t="shared" si="563"/>
        <v/>
      </c>
      <c r="AD739" s="34" t="str">
        <f t="shared" si="584"/>
        <v/>
      </c>
      <c r="AE739" s="8"/>
      <c r="AF739" s="22" t="str">
        <f t="shared" si="564"/>
        <v/>
      </c>
      <c r="AG739" s="34" t="str">
        <f t="shared" si="585"/>
        <v/>
      </c>
      <c r="AH739" s="8"/>
      <c r="AI739" s="22" t="str">
        <f t="shared" si="565"/>
        <v/>
      </c>
      <c r="AJ739" s="34" t="str">
        <f t="shared" si="586"/>
        <v/>
      </c>
      <c r="AK739" s="8"/>
      <c r="AL739" s="22" t="str">
        <f t="shared" si="566"/>
        <v/>
      </c>
      <c r="AM739" s="34" t="str">
        <f t="shared" si="587"/>
        <v/>
      </c>
      <c r="AN739" s="8"/>
      <c r="AO739" s="22" t="str">
        <f t="shared" si="567"/>
        <v/>
      </c>
      <c r="AP739" s="34" t="str">
        <f t="shared" si="588"/>
        <v/>
      </c>
      <c r="AQ739" s="8"/>
      <c r="AR739" s="22" t="str">
        <f t="shared" si="568"/>
        <v/>
      </c>
      <c r="AS739" s="34" t="str">
        <f t="shared" si="589"/>
        <v/>
      </c>
      <c r="AT739" s="8"/>
      <c r="AU739" s="22" t="str">
        <f t="shared" si="569"/>
        <v/>
      </c>
      <c r="AV739" s="34" t="str">
        <f t="shared" si="590"/>
        <v/>
      </c>
      <c r="AW739" s="8"/>
      <c r="AX739" s="22" t="str">
        <f t="shared" si="570"/>
        <v/>
      </c>
      <c r="AY739" s="34" t="str">
        <f t="shared" si="591"/>
        <v/>
      </c>
      <c r="AZ739" s="8"/>
      <c r="BA739" s="22" t="str">
        <f t="shared" si="571"/>
        <v/>
      </c>
      <c r="BB739" s="34" t="str">
        <f t="shared" si="592"/>
        <v/>
      </c>
      <c r="BC739" s="8"/>
      <c r="BD739" s="22" t="str">
        <f t="shared" si="572"/>
        <v/>
      </c>
      <c r="BE739" s="34" t="str">
        <f t="shared" si="593"/>
        <v/>
      </c>
      <c r="BF739" s="8"/>
      <c r="BG739" s="22" t="str">
        <f t="shared" si="573"/>
        <v/>
      </c>
      <c r="BH739" s="34" t="str">
        <f t="shared" si="594"/>
        <v/>
      </c>
      <c r="BI739" s="8"/>
      <c r="BJ739" s="22" t="str">
        <f t="shared" si="574"/>
        <v/>
      </c>
    </row>
    <row r="740" spans="1:62" ht="18" customHeight="1" x14ac:dyDescent="0.35">
      <c r="A740" s="68">
        <f>'Energy - Master'!A739</f>
        <v>46759</v>
      </c>
      <c r="B740" s="24" t="str">
        <f t="shared" si="554"/>
        <v>Jan-2028</v>
      </c>
      <c r="C740" s="34" t="str">
        <f t="shared" si="575"/>
        <v/>
      </c>
      <c r="D740" s="8"/>
      <c r="E740" s="22" t="str">
        <f t="shared" si="555"/>
        <v/>
      </c>
      <c r="F740" s="34" t="str">
        <f t="shared" si="576"/>
        <v/>
      </c>
      <c r="G740" s="8"/>
      <c r="H740" s="22" t="str">
        <f t="shared" si="556"/>
        <v/>
      </c>
      <c r="I740" s="34" t="str">
        <f t="shared" si="577"/>
        <v/>
      </c>
      <c r="J740" s="8"/>
      <c r="K740" s="22" t="str">
        <f t="shared" si="557"/>
        <v/>
      </c>
      <c r="L740" s="34" t="str">
        <f t="shared" si="578"/>
        <v/>
      </c>
      <c r="M740" s="8"/>
      <c r="N740" s="22" t="str">
        <f t="shared" si="558"/>
        <v/>
      </c>
      <c r="O740" s="34" t="str">
        <f t="shared" si="579"/>
        <v/>
      </c>
      <c r="P740" s="8"/>
      <c r="Q740" s="22" t="str">
        <f t="shared" si="559"/>
        <v/>
      </c>
      <c r="R740" s="34" t="str">
        <f t="shared" si="580"/>
        <v/>
      </c>
      <c r="S740" s="8"/>
      <c r="T740" s="22" t="str">
        <f t="shared" si="560"/>
        <v/>
      </c>
      <c r="U740" s="34" t="str">
        <f t="shared" si="581"/>
        <v/>
      </c>
      <c r="V740" s="8"/>
      <c r="W740" s="22" t="str">
        <f t="shared" si="561"/>
        <v/>
      </c>
      <c r="X740" s="34" t="str">
        <f t="shared" si="582"/>
        <v/>
      </c>
      <c r="Y740" s="8"/>
      <c r="Z740" s="22" t="str">
        <f t="shared" si="562"/>
        <v/>
      </c>
      <c r="AA740" s="34" t="str">
        <f t="shared" si="583"/>
        <v/>
      </c>
      <c r="AB740" s="8"/>
      <c r="AC740" s="22" t="str">
        <f t="shared" si="563"/>
        <v/>
      </c>
      <c r="AD740" s="34" t="str">
        <f t="shared" si="584"/>
        <v/>
      </c>
      <c r="AE740" s="8"/>
      <c r="AF740" s="22" t="str">
        <f t="shared" si="564"/>
        <v/>
      </c>
      <c r="AG740" s="34" t="str">
        <f t="shared" si="585"/>
        <v/>
      </c>
      <c r="AH740" s="8"/>
      <c r="AI740" s="22" t="str">
        <f t="shared" si="565"/>
        <v/>
      </c>
      <c r="AJ740" s="34" t="str">
        <f t="shared" si="586"/>
        <v/>
      </c>
      <c r="AK740" s="8"/>
      <c r="AL740" s="22" t="str">
        <f t="shared" si="566"/>
        <v/>
      </c>
      <c r="AM740" s="34" t="str">
        <f t="shared" si="587"/>
        <v/>
      </c>
      <c r="AN740" s="8"/>
      <c r="AO740" s="22" t="str">
        <f t="shared" si="567"/>
        <v/>
      </c>
      <c r="AP740" s="34" t="str">
        <f t="shared" si="588"/>
        <v/>
      </c>
      <c r="AQ740" s="8"/>
      <c r="AR740" s="22" t="str">
        <f t="shared" si="568"/>
        <v/>
      </c>
      <c r="AS740" s="34" t="str">
        <f t="shared" si="589"/>
        <v/>
      </c>
      <c r="AT740" s="8"/>
      <c r="AU740" s="22" t="str">
        <f t="shared" si="569"/>
        <v/>
      </c>
      <c r="AV740" s="34" t="str">
        <f t="shared" si="590"/>
        <v/>
      </c>
      <c r="AW740" s="8"/>
      <c r="AX740" s="22" t="str">
        <f t="shared" si="570"/>
        <v/>
      </c>
      <c r="AY740" s="34" t="str">
        <f t="shared" si="591"/>
        <v/>
      </c>
      <c r="AZ740" s="8"/>
      <c r="BA740" s="22" t="str">
        <f t="shared" si="571"/>
        <v/>
      </c>
      <c r="BB740" s="34" t="str">
        <f t="shared" si="592"/>
        <v/>
      </c>
      <c r="BC740" s="8"/>
      <c r="BD740" s="22" t="str">
        <f t="shared" si="572"/>
        <v/>
      </c>
      <c r="BE740" s="34" t="str">
        <f t="shared" si="593"/>
        <v/>
      </c>
      <c r="BF740" s="8"/>
      <c r="BG740" s="22" t="str">
        <f t="shared" si="573"/>
        <v/>
      </c>
      <c r="BH740" s="34" t="str">
        <f t="shared" si="594"/>
        <v/>
      </c>
      <c r="BI740" s="8"/>
      <c r="BJ740" s="22" t="str">
        <f t="shared" si="574"/>
        <v/>
      </c>
    </row>
    <row r="741" spans="1:62" ht="18" customHeight="1" x14ac:dyDescent="0.35">
      <c r="A741" s="68">
        <f>'Energy - Master'!A740</f>
        <v>46760</v>
      </c>
      <c r="B741" s="24" t="str">
        <f t="shared" si="554"/>
        <v>Jan-2028</v>
      </c>
      <c r="C741" s="34" t="str">
        <f t="shared" si="575"/>
        <v/>
      </c>
      <c r="D741" s="8"/>
      <c r="E741" s="22" t="str">
        <f t="shared" si="555"/>
        <v/>
      </c>
      <c r="F741" s="34" t="str">
        <f t="shared" si="576"/>
        <v/>
      </c>
      <c r="G741" s="8"/>
      <c r="H741" s="22" t="str">
        <f t="shared" si="556"/>
        <v/>
      </c>
      <c r="I741" s="34" t="str">
        <f t="shared" si="577"/>
        <v/>
      </c>
      <c r="J741" s="8"/>
      <c r="K741" s="22" t="str">
        <f t="shared" si="557"/>
        <v/>
      </c>
      <c r="L741" s="34" t="str">
        <f t="shared" si="578"/>
        <v/>
      </c>
      <c r="M741" s="8"/>
      <c r="N741" s="22" t="str">
        <f t="shared" si="558"/>
        <v/>
      </c>
      <c r="O741" s="34" t="str">
        <f t="shared" si="579"/>
        <v/>
      </c>
      <c r="P741" s="8"/>
      <c r="Q741" s="22" t="str">
        <f t="shared" si="559"/>
        <v/>
      </c>
      <c r="R741" s="34" t="str">
        <f t="shared" si="580"/>
        <v/>
      </c>
      <c r="S741" s="8"/>
      <c r="T741" s="22" t="str">
        <f t="shared" si="560"/>
        <v/>
      </c>
      <c r="U741" s="34" t="str">
        <f t="shared" si="581"/>
        <v/>
      </c>
      <c r="V741" s="8"/>
      <c r="W741" s="22" t="str">
        <f t="shared" si="561"/>
        <v/>
      </c>
      <c r="X741" s="34" t="str">
        <f t="shared" si="582"/>
        <v/>
      </c>
      <c r="Y741" s="8"/>
      <c r="Z741" s="22" t="str">
        <f t="shared" si="562"/>
        <v/>
      </c>
      <c r="AA741" s="34" t="str">
        <f t="shared" si="583"/>
        <v/>
      </c>
      <c r="AB741" s="8"/>
      <c r="AC741" s="22" t="str">
        <f t="shared" si="563"/>
        <v/>
      </c>
      <c r="AD741" s="34" t="str">
        <f t="shared" si="584"/>
        <v/>
      </c>
      <c r="AE741" s="8"/>
      <c r="AF741" s="22" t="str">
        <f t="shared" si="564"/>
        <v/>
      </c>
      <c r="AG741" s="34" t="str">
        <f t="shared" si="585"/>
        <v/>
      </c>
      <c r="AH741" s="8"/>
      <c r="AI741" s="22" t="str">
        <f t="shared" si="565"/>
        <v/>
      </c>
      <c r="AJ741" s="34" t="str">
        <f t="shared" si="586"/>
        <v/>
      </c>
      <c r="AK741" s="8"/>
      <c r="AL741" s="22" t="str">
        <f t="shared" si="566"/>
        <v/>
      </c>
      <c r="AM741" s="34" t="str">
        <f t="shared" si="587"/>
        <v/>
      </c>
      <c r="AN741" s="8"/>
      <c r="AO741" s="22" t="str">
        <f t="shared" si="567"/>
        <v/>
      </c>
      <c r="AP741" s="34" t="str">
        <f t="shared" si="588"/>
        <v/>
      </c>
      <c r="AQ741" s="8"/>
      <c r="AR741" s="22" t="str">
        <f t="shared" si="568"/>
        <v/>
      </c>
      <c r="AS741" s="34" t="str">
        <f t="shared" si="589"/>
        <v/>
      </c>
      <c r="AT741" s="8"/>
      <c r="AU741" s="22" t="str">
        <f t="shared" si="569"/>
        <v/>
      </c>
      <c r="AV741" s="34" t="str">
        <f t="shared" si="590"/>
        <v/>
      </c>
      <c r="AW741" s="8"/>
      <c r="AX741" s="22" t="str">
        <f t="shared" si="570"/>
        <v/>
      </c>
      <c r="AY741" s="34" t="str">
        <f t="shared" si="591"/>
        <v/>
      </c>
      <c r="AZ741" s="8"/>
      <c r="BA741" s="22" t="str">
        <f t="shared" si="571"/>
        <v/>
      </c>
      <c r="BB741" s="34" t="str">
        <f t="shared" si="592"/>
        <v/>
      </c>
      <c r="BC741" s="8"/>
      <c r="BD741" s="22" t="str">
        <f t="shared" si="572"/>
        <v/>
      </c>
      <c r="BE741" s="34" t="str">
        <f t="shared" si="593"/>
        <v/>
      </c>
      <c r="BF741" s="8"/>
      <c r="BG741" s="22" t="str">
        <f t="shared" si="573"/>
        <v/>
      </c>
      <c r="BH741" s="34" t="str">
        <f t="shared" si="594"/>
        <v/>
      </c>
      <c r="BI741" s="8"/>
      <c r="BJ741" s="22" t="str">
        <f t="shared" si="574"/>
        <v/>
      </c>
    </row>
    <row r="742" spans="1:62" ht="18" customHeight="1" x14ac:dyDescent="0.35">
      <c r="A742" s="68">
        <f>'Energy - Master'!A741</f>
        <v>46761</v>
      </c>
      <c r="B742" s="24" t="str">
        <f t="shared" si="554"/>
        <v>Jan-2028</v>
      </c>
      <c r="C742" s="34" t="str">
        <f t="shared" si="575"/>
        <v/>
      </c>
      <c r="D742" s="8"/>
      <c r="E742" s="22" t="str">
        <f t="shared" si="555"/>
        <v/>
      </c>
      <c r="F742" s="34" t="str">
        <f t="shared" si="576"/>
        <v/>
      </c>
      <c r="G742" s="8"/>
      <c r="H742" s="22" t="str">
        <f t="shared" si="556"/>
        <v/>
      </c>
      <c r="I742" s="34" t="str">
        <f t="shared" si="577"/>
        <v/>
      </c>
      <c r="J742" s="8"/>
      <c r="K742" s="22" t="str">
        <f t="shared" si="557"/>
        <v/>
      </c>
      <c r="L742" s="34" t="str">
        <f t="shared" si="578"/>
        <v/>
      </c>
      <c r="M742" s="8"/>
      <c r="N742" s="22" t="str">
        <f t="shared" si="558"/>
        <v/>
      </c>
      <c r="O742" s="34" t="str">
        <f t="shared" si="579"/>
        <v/>
      </c>
      <c r="P742" s="8"/>
      <c r="Q742" s="22" t="str">
        <f t="shared" si="559"/>
        <v/>
      </c>
      <c r="R742" s="34" t="str">
        <f t="shared" si="580"/>
        <v/>
      </c>
      <c r="S742" s="8"/>
      <c r="T742" s="22" t="str">
        <f t="shared" si="560"/>
        <v/>
      </c>
      <c r="U742" s="34" t="str">
        <f t="shared" si="581"/>
        <v/>
      </c>
      <c r="V742" s="8"/>
      <c r="W742" s="22" t="str">
        <f t="shared" si="561"/>
        <v/>
      </c>
      <c r="X742" s="34" t="str">
        <f t="shared" si="582"/>
        <v/>
      </c>
      <c r="Y742" s="8"/>
      <c r="Z742" s="22" t="str">
        <f t="shared" si="562"/>
        <v/>
      </c>
      <c r="AA742" s="34" t="str">
        <f t="shared" si="583"/>
        <v/>
      </c>
      <c r="AB742" s="8"/>
      <c r="AC742" s="22" t="str">
        <f t="shared" si="563"/>
        <v/>
      </c>
      <c r="AD742" s="34" t="str">
        <f t="shared" si="584"/>
        <v/>
      </c>
      <c r="AE742" s="8"/>
      <c r="AF742" s="22" t="str">
        <f t="shared" si="564"/>
        <v/>
      </c>
      <c r="AG742" s="34" t="str">
        <f t="shared" si="585"/>
        <v/>
      </c>
      <c r="AH742" s="8"/>
      <c r="AI742" s="22" t="str">
        <f t="shared" si="565"/>
        <v/>
      </c>
      <c r="AJ742" s="34" t="str">
        <f t="shared" si="586"/>
        <v/>
      </c>
      <c r="AK742" s="8"/>
      <c r="AL742" s="22" t="str">
        <f t="shared" si="566"/>
        <v/>
      </c>
      <c r="AM742" s="34" t="str">
        <f t="shared" si="587"/>
        <v/>
      </c>
      <c r="AN742" s="8"/>
      <c r="AO742" s="22" t="str">
        <f t="shared" si="567"/>
        <v/>
      </c>
      <c r="AP742" s="34" t="str">
        <f t="shared" si="588"/>
        <v/>
      </c>
      <c r="AQ742" s="8"/>
      <c r="AR742" s="22" t="str">
        <f t="shared" si="568"/>
        <v/>
      </c>
      <c r="AS742" s="34" t="str">
        <f t="shared" si="589"/>
        <v/>
      </c>
      <c r="AT742" s="8"/>
      <c r="AU742" s="22" t="str">
        <f t="shared" si="569"/>
        <v/>
      </c>
      <c r="AV742" s="34" t="str">
        <f t="shared" si="590"/>
        <v/>
      </c>
      <c r="AW742" s="8"/>
      <c r="AX742" s="22" t="str">
        <f t="shared" si="570"/>
        <v/>
      </c>
      <c r="AY742" s="34" t="str">
        <f t="shared" si="591"/>
        <v/>
      </c>
      <c r="AZ742" s="8"/>
      <c r="BA742" s="22" t="str">
        <f t="shared" si="571"/>
        <v/>
      </c>
      <c r="BB742" s="34" t="str">
        <f t="shared" si="592"/>
        <v/>
      </c>
      <c r="BC742" s="8"/>
      <c r="BD742" s="22" t="str">
        <f t="shared" si="572"/>
        <v/>
      </c>
      <c r="BE742" s="34" t="str">
        <f t="shared" si="593"/>
        <v/>
      </c>
      <c r="BF742" s="8"/>
      <c r="BG742" s="22" t="str">
        <f t="shared" si="573"/>
        <v/>
      </c>
      <c r="BH742" s="34" t="str">
        <f t="shared" si="594"/>
        <v/>
      </c>
      <c r="BI742" s="8"/>
      <c r="BJ742" s="22" t="str">
        <f t="shared" si="574"/>
        <v/>
      </c>
    </row>
    <row r="743" spans="1:62" ht="18" customHeight="1" x14ac:dyDescent="0.35">
      <c r="A743" s="68">
        <f>'Energy - Master'!A742</f>
        <v>46762</v>
      </c>
      <c r="B743" s="24" t="str">
        <f t="shared" si="554"/>
        <v>Jan-2028</v>
      </c>
      <c r="C743" s="34" t="str">
        <f t="shared" si="575"/>
        <v/>
      </c>
      <c r="D743" s="8"/>
      <c r="E743" s="22" t="str">
        <f t="shared" si="555"/>
        <v/>
      </c>
      <c r="F743" s="34" t="str">
        <f t="shared" si="576"/>
        <v/>
      </c>
      <c r="G743" s="8"/>
      <c r="H743" s="22" t="str">
        <f t="shared" si="556"/>
        <v/>
      </c>
      <c r="I743" s="34" t="str">
        <f t="shared" si="577"/>
        <v/>
      </c>
      <c r="J743" s="8"/>
      <c r="K743" s="22" t="str">
        <f t="shared" si="557"/>
        <v/>
      </c>
      <c r="L743" s="34" t="str">
        <f t="shared" si="578"/>
        <v/>
      </c>
      <c r="M743" s="8"/>
      <c r="N743" s="22" t="str">
        <f t="shared" si="558"/>
        <v/>
      </c>
      <c r="O743" s="34" t="str">
        <f t="shared" si="579"/>
        <v/>
      </c>
      <c r="P743" s="8"/>
      <c r="Q743" s="22" t="str">
        <f t="shared" si="559"/>
        <v/>
      </c>
      <c r="R743" s="34" t="str">
        <f t="shared" si="580"/>
        <v/>
      </c>
      <c r="S743" s="8"/>
      <c r="T743" s="22" t="str">
        <f t="shared" si="560"/>
        <v/>
      </c>
      <c r="U743" s="34" t="str">
        <f t="shared" si="581"/>
        <v/>
      </c>
      <c r="V743" s="8"/>
      <c r="W743" s="22" t="str">
        <f t="shared" si="561"/>
        <v/>
      </c>
      <c r="X743" s="34" t="str">
        <f t="shared" si="582"/>
        <v/>
      </c>
      <c r="Y743" s="8"/>
      <c r="Z743" s="22" t="str">
        <f t="shared" si="562"/>
        <v/>
      </c>
      <c r="AA743" s="34" t="str">
        <f t="shared" si="583"/>
        <v/>
      </c>
      <c r="AB743" s="8"/>
      <c r="AC743" s="22" t="str">
        <f t="shared" si="563"/>
        <v/>
      </c>
      <c r="AD743" s="34" t="str">
        <f t="shared" si="584"/>
        <v/>
      </c>
      <c r="AE743" s="8"/>
      <c r="AF743" s="22" t="str">
        <f t="shared" si="564"/>
        <v/>
      </c>
      <c r="AG743" s="34" t="str">
        <f t="shared" si="585"/>
        <v/>
      </c>
      <c r="AH743" s="8"/>
      <c r="AI743" s="22" t="str">
        <f t="shared" si="565"/>
        <v/>
      </c>
      <c r="AJ743" s="34" t="str">
        <f t="shared" si="586"/>
        <v/>
      </c>
      <c r="AK743" s="8"/>
      <c r="AL743" s="22" t="str">
        <f t="shared" si="566"/>
        <v/>
      </c>
      <c r="AM743" s="34" t="str">
        <f t="shared" si="587"/>
        <v/>
      </c>
      <c r="AN743" s="8"/>
      <c r="AO743" s="22" t="str">
        <f t="shared" si="567"/>
        <v/>
      </c>
      <c r="AP743" s="34" t="str">
        <f t="shared" si="588"/>
        <v/>
      </c>
      <c r="AQ743" s="8"/>
      <c r="AR743" s="22" t="str">
        <f t="shared" si="568"/>
        <v/>
      </c>
      <c r="AS743" s="34" t="str">
        <f t="shared" si="589"/>
        <v/>
      </c>
      <c r="AT743" s="8"/>
      <c r="AU743" s="22" t="str">
        <f t="shared" si="569"/>
        <v/>
      </c>
      <c r="AV743" s="34" t="str">
        <f t="shared" si="590"/>
        <v/>
      </c>
      <c r="AW743" s="8"/>
      <c r="AX743" s="22" t="str">
        <f t="shared" si="570"/>
        <v/>
      </c>
      <c r="AY743" s="34" t="str">
        <f t="shared" si="591"/>
        <v/>
      </c>
      <c r="AZ743" s="8"/>
      <c r="BA743" s="22" t="str">
        <f t="shared" si="571"/>
        <v/>
      </c>
      <c r="BB743" s="34" t="str">
        <f t="shared" si="592"/>
        <v/>
      </c>
      <c r="BC743" s="8"/>
      <c r="BD743" s="22" t="str">
        <f t="shared" si="572"/>
        <v/>
      </c>
      <c r="BE743" s="34" t="str">
        <f t="shared" si="593"/>
        <v/>
      </c>
      <c r="BF743" s="8"/>
      <c r="BG743" s="22" t="str">
        <f t="shared" si="573"/>
        <v/>
      </c>
      <c r="BH743" s="34" t="str">
        <f t="shared" si="594"/>
        <v/>
      </c>
      <c r="BI743" s="8"/>
      <c r="BJ743" s="22" t="str">
        <f t="shared" si="574"/>
        <v/>
      </c>
    </row>
    <row r="744" spans="1:62" ht="18" customHeight="1" x14ac:dyDescent="0.35">
      <c r="A744" s="68">
        <f>'Energy - Master'!A743</f>
        <v>46763</v>
      </c>
      <c r="B744" s="24" t="str">
        <f t="shared" si="554"/>
        <v>Jan-2028</v>
      </c>
      <c r="C744" s="34" t="str">
        <f t="shared" si="575"/>
        <v/>
      </c>
      <c r="D744" s="8"/>
      <c r="E744" s="22" t="str">
        <f t="shared" si="555"/>
        <v/>
      </c>
      <c r="F744" s="34" t="str">
        <f t="shared" si="576"/>
        <v/>
      </c>
      <c r="G744" s="8"/>
      <c r="H744" s="22" t="str">
        <f t="shared" si="556"/>
        <v/>
      </c>
      <c r="I744" s="34" t="str">
        <f t="shared" si="577"/>
        <v/>
      </c>
      <c r="J744" s="8"/>
      <c r="K744" s="22" t="str">
        <f t="shared" si="557"/>
        <v/>
      </c>
      <c r="L744" s="34" t="str">
        <f t="shared" si="578"/>
        <v/>
      </c>
      <c r="M744" s="8"/>
      <c r="N744" s="22" t="str">
        <f t="shared" si="558"/>
        <v/>
      </c>
      <c r="O744" s="34" t="str">
        <f t="shared" si="579"/>
        <v/>
      </c>
      <c r="P744" s="8"/>
      <c r="Q744" s="22" t="str">
        <f t="shared" si="559"/>
        <v/>
      </c>
      <c r="R744" s="34" t="str">
        <f t="shared" si="580"/>
        <v/>
      </c>
      <c r="S744" s="8"/>
      <c r="T744" s="22" t="str">
        <f t="shared" si="560"/>
        <v/>
      </c>
      <c r="U744" s="34" t="str">
        <f t="shared" si="581"/>
        <v/>
      </c>
      <c r="V744" s="8"/>
      <c r="W744" s="22" t="str">
        <f t="shared" si="561"/>
        <v/>
      </c>
      <c r="X744" s="34" t="str">
        <f t="shared" si="582"/>
        <v/>
      </c>
      <c r="Y744" s="8"/>
      <c r="Z744" s="22" t="str">
        <f t="shared" si="562"/>
        <v/>
      </c>
      <c r="AA744" s="34" t="str">
        <f t="shared" si="583"/>
        <v/>
      </c>
      <c r="AB744" s="8"/>
      <c r="AC744" s="22" t="str">
        <f t="shared" si="563"/>
        <v/>
      </c>
      <c r="AD744" s="34" t="str">
        <f t="shared" si="584"/>
        <v/>
      </c>
      <c r="AE744" s="8"/>
      <c r="AF744" s="22" t="str">
        <f t="shared" si="564"/>
        <v/>
      </c>
      <c r="AG744" s="34" t="str">
        <f t="shared" si="585"/>
        <v/>
      </c>
      <c r="AH744" s="8"/>
      <c r="AI744" s="22" t="str">
        <f t="shared" si="565"/>
        <v/>
      </c>
      <c r="AJ744" s="34" t="str">
        <f t="shared" si="586"/>
        <v/>
      </c>
      <c r="AK744" s="8"/>
      <c r="AL744" s="22" t="str">
        <f t="shared" si="566"/>
        <v/>
      </c>
      <c r="AM744" s="34" t="str">
        <f t="shared" si="587"/>
        <v/>
      </c>
      <c r="AN744" s="8"/>
      <c r="AO744" s="22" t="str">
        <f t="shared" si="567"/>
        <v/>
      </c>
      <c r="AP744" s="34" t="str">
        <f t="shared" si="588"/>
        <v/>
      </c>
      <c r="AQ744" s="8"/>
      <c r="AR744" s="22" t="str">
        <f t="shared" si="568"/>
        <v/>
      </c>
      <c r="AS744" s="34" t="str">
        <f t="shared" si="589"/>
        <v/>
      </c>
      <c r="AT744" s="8"/>
      <c r="AU744" s="22" t="str">
        <f t="shared" si="569"/>
        <v/>
      </c>
      <c r="AV744" s="34" t="str">
        <f t="shared" si="590"/>
        <v/>
      </c>
      <c r="AW744" s="8"/>
      <c r="AX744" s="22" t="str">
        <f t="shared" si="570"/>
        <v/>
      </c>
      <c r="AY744" s="34" t="str">
        <f t="shared" si="591"/>
        <v/>
      </c>
      <c r="AZ744" s="8"/>
      <c r="BA744" s="22" t="str">
        <f t="shared" si="571"/>
        <v/>
      </c>
      <c r="BB744" s="34" t="str">
        <f t="shared" si="592"/>
        <v/>
      </c>
      <c r="BC744" s="8"/>
      <c r="BD744" s="22" t="str">
        <f t="shared" si="572"/>
        <v/>
      </c>
      <c r="BE744" s="34" t="str">
        <f t="shared" si="593"/>
        <v/>
      </c>
      <c r="BF744" s="8"/>
      <c r="BG744" s="22" t="str">
        <f t="shared" si="573"/>
        <v/>
      </c>
      <c r="BH744" s="34" t="str">
        <f t="shared" si="594"/>
        <v/>
      </c>
      <c r="BI744" s="8"/>
      <c r="BJ744" s="22" t="str">
        <f t="shared" si="574"/>
        <v/>
      </c>
    </row>
    <row r="745" spans="1:62" ht="18" customHeight="1" x14ac:dyDescent="0.35">
      <c r="A745" s="68">
        <f>'Energy - Master'!A744</f>
        <v>46764</v>
      </c>
      <c r="B745" s="24" t="str">
        <f t="shared" si="554"/>
        <v>Jan-2028</v>
      </c>
      <c r="C745" s="34" t="str">
        <f t="shared" si="575"/>
        <v/>
      </c>
      <c r="D745" s="8"/>
      <c r="E745" s="22" t="str">
        <f t="shared" si="555"/>
        <v/>
      </c>
      <c r="F745" s="34" t="str">
        <f t="shared" si="576"/>
        <v/>
      </c>
      <c r="G745" s="8"/>
      <c r="H745" s="22" t="str">
        <f t="shared" si="556"/>
        <v/>
      </c>
      <c r="I745" s="34" t="str">
        <f t="shared" si="577"/>
        <v/>
      </c>
      <c r="J745" s="8"/>
      <c r="K745" s="22" t="str">
        <f t="shared" si="557"/>
        <v/>
      </c>
      <c r="L745" s="34" t="str">
        <f t="shared" si="578"/>
        <v/>
      </c>
      <c r="M745" s="8"/>
      <c r="N745" s="22" t="str">
        <f t="shared" si="558"/>
        <v/>
      </c>
      <c r="O745" s="34" t="str">
        <f t="shared" si="579"/>
        <v/>
      </c>
      <c r="P745" s="8"/>
      <c r="Q745" s="22" t="str">
        <f t="shared" si="559"/>
        <v/>
      </c>
      <c r="R745" s="34" t="str">
        <f t="shared" si="580"/>
        <v/>
      </c>
      <c r="S745" s="8"/>
      <c r="T745" s="22" t="str">
        <f t="shared" si="560"/>
        <v/>
      </c>
      <c r="U745" s="34" t="str">
        <f t="shared" si="581"/>
        <v/>
      </c>
      <c r="V745" s="8"/>
      <c r="W745" s="22" t="str">
        <f t="shared" si="561"/>
        <v/>
      </c>
      <c r="X745" s="34" t="str">
        <f t="shared" si="582"/>
        <v/>
      </c>
      <c r="Y745" s="8"/>
      <c r="Z745" s="22" t="str">
        <f t="shared" si="562"/>
        <v/>
      </c>
      <c r="AA745" s="34" t="str">
        <f t="shared" si="583"/>
        <v/>
      </c>
      <c r="AB745" s="8"/>
      <c r="AC745" s="22" t="str">
        <f t="shared" si="563"/>
        <v/>
      </c>
      <c r="AD745" s="34" t="str">
        <f t="shared" si="584"/>
        <v/>
      </c>
      <c r="AE745" s="8"/>
      <c r="AF745" s="22" t="str">
        <f t="shared" si="564"/>
        <v/>
      </c>
      <c r="AG745" s="34" t="str">
        <f t="shared" si="585"/>
        <v/>
      </c>
      <c r="AH745" s="8"/>
      <c r="AI745" s="22" t="str">
        <f t="shared" si="565"/>
        <v/>
      </c>
      <c r="AJ745" s="34" t="str">
        <f t="shared" si="586"/>
        <v/>
      </c>
      <c r="AK745" s="8"/>
      <c r="AL745" s="22" t="str">
        <f t="shared" si="566"/>
        <v/>
      </c>
      <c r="AM745" s="34" t="str">
        <f t="shared" si="587"/>
        <v/>
      </c>
      <c r="AN745" s="8"/>
      <c r="AO745" s="22" t="str">
        <f t="shared" si="567"/>
        <v/>
      </c>
      <c r="AP745" s="34" t="str">
        <f t="shared" si="588"/>
        <v/>
      </c>
      <c r="AQ745" s="8"/>
      <c r="AR745" s="22" t="str">
        <f t="shared" si="568"/>
        <v/>
      </c>
      <c r="AS745" s="34" t="str">
        <f t="shared" si="589"/>
        <v/>
      </c>
      <c r="AT745" s="8"/>
      <c r="AU745" s="22" t="str">
        <f t="shared" si="569"/>
        <v/>
      </c>
      <c r="AV745" s="34" t="str">
        <f t="shared" si="590"/>
        <v/>
      </c>
      <c r="AW745" s="8"/>
      <c r="AX745" s="22" t="str">
        <f t="shared" si="570"/>
        <v/>
      </c>
      <c r="AY745" s="34" t="str">
        <f t="shared" si="591"/>
        <v/>
      </c>
      <c r="AZ745" s="8"/>
      <c r="BA745" s="22" t="str">
        <f t="shared" si="571"/>
        <v/>
      </c>
      <c r="BB745" s="34" t="str">
        <f t="shared" si="592"/>
        <v/>
      </c>
      <c r="BC745" s="8"/>
      <c r="BD745" s="22" t="str">
        <f t="shared" si="572"/>
        <v/>
      </c>
      <c r="BE745" s="34" t="str">
        <f t="shared" si="593"/>
        <v/>
      </c>
      <c r="BF745" s="8"/>
      <c r="BG745" s="22" t="str">
        <f t="shared" si="573"/>
        <v/>
      </c>
      <c r="BH745" s="34" t="str">
        <f t="shared" si="594"/>
        <v/>
      </c>
      <c r="BI745" s="8"/>
      <c r="BJ745" s="22" t="str">
        <f t="shared" si="574"/>
        <v/>
      </c>
    </row>
    <row r="746" spans="1:62" ht="18" customHeight="1" x14ac:dyDescent="0.35">
      <c r="A746" s="68">
        <f>'Energy - Master'!A745</f>
        <v>46765</v>
      </c>
      <c r="B746" s="24" t="str">
        <f t="shared" si="554"/>
        <v>Jan-2028</v>
      </c>
      <c r="C746" s="34" t="str">
        <f t="shared" si="575"/>
        <v/>
      </c>
      <c r="D746" s="8"/>
      <c r="E746" s="22" t="str">
        <f t="shared" si="555"/>
        <v/>
      </c>
      <c r="F746" s="34" t="str">
        <f t="shared" si="576"/>
        <v/>
      </c>
      <c r="G746" s="8"/>
      <c r="H746" s="22" t="str">
        <f t="shared" si="556"/>
        <v/>
      </c>
      <c r="I746" s="34" t="str">
        <f t="shared" si="577"/>
        <v/>
      </c>
      <c r="J746" s="8"/>
      <c r="K746" s="22" t="str">
        <f t="shared" si="557"/>
        <v/>
      </c>
      <c r="L746" s="34" t="str">
        <f t="shared" si="578"/>
        <v/>
      </c>
      <c r="M746" s="8"/>
      <c r="N746" s="22" t="str">
        <f t="shared" si="558"/>
        <v/>
      </c>
      <c r="O746" s="34" t="str">
        <f t="shared" si="579"/>
        <v/>
      </c>
      <c r="P746" s="8"/>
      <c r="Q746" s="22" t="str">
        <f t="shared" si="559"/>
        <v/>
      </c>
      <c r="R746" s="34" t="str">
        <f t="shared" si="580"/>
        <v/>
      </c>
      <c r="S746" s="8"/>
      <c r="T746" s="22" t="str">
        <f t="shared" si="560"/>
        <v/>
      </c>
      <c r="U746" s="34" t="str">
        <f t="shared" si="581"/>
        <v/>
      </c>
      <c r="V746" s="8"/>
      <c r="W746" s="22" t="str">
        <f t="shared" si="561"/>
        <v/>
      </c>
      <c r="X746" s="34" t="str">
        <f t="shared" si="582"/>
        <v/>
      </c>
      <c r="Y746" s="8"/>
      <c r="Z746" s="22" t="str">
        <f t="shared" si="562"/>
        <v/>
      </c>
      <c r="AA746" s="34" t="str">
        <f t="shared" si="583"/>
        <v/>
      </c>
      <c r="AB746" s="8"/>
      <c r="AC746" s="22" t="str">
        <f t="shared" si="563"/>
        <v/>
      </c>
      <c r="AD746" s="34" t="str">
        <f t="shared" si="584"/>
        <v/>
      </c>
      <c r="AE746" s="8"/>
      <c r="AF746" s="22" t="str">
        <f t="shared" si="564"/>
        <v/>
      </c>
      <c r="AG746" s="34" t="str">
        <f t="shared" si="585"/>
        <v/>
      </c>
      <c r="AH746" s="8"/>
      <c r="AI746" s="22" t="str">
        <f t="shared" si="565"/>
        <v/>
      </c>
      <c r="AJ746" s="34" t="str">
        <f t="shared" si="586"/>
        <v/>
      </c>
      <c r="AK746" s="8"/>
      <c r="AL746" s="22" t="str">
        <f t="shared" si="566"/>
        <v/>
      </c>
      <c r="AM746" s="34" t="str">
        <f t="shared" si="587"/>
        <v/>
      </c>
      <c r="AN746" s="8"/>
      <c r="AO746" s="22" t="str">
        <f t="shared" si="567"/>
        <v/>
      </c>
      <c r="AP746" s="34" t="str">
        <f t="shared" si="588"/>
        <v/>
      </c>
      <c r="AQ746" s="8"/>
      <c r="AR746" s="22" t="str">
        <f t="shared" si="568"/>
        <v/>
      </c>
      <c r="AS746" s="34" t="str">
        <f t="shared" si="589"/>
        <v/>
      </c>
      <c r="AT746" s="8"/>
      <c r="AU746" s="22" t="str">
        <f t="shared" si="569"/>
        <v/>
      </c>
      <c r="AV746" s="34" t="str">
        <f t="shared" si="590"/>
        <v/>
      </c>
      <c r="AW746" s="8"/>
      <c r="AX746" s="22" t="str">
        <f t="shared" si="570"/>
        <v/>
      </c>
      <c r="AY746" s="34" t="str">
        <f t="shared" si="591"/>
        <v/>
      </c>
      <c r="AZ746" s="8"/>
      <c r="BA746" s="22" t="str">
        <f t="shared" si="571"/>
        <v/>
      </c>
      <c r="BB746" s="34" t="str">
        <f t="shared" si="592"/>
        <v/>
      </c>
      <c r="BC746" s="8"/>
      <c r="BD746" s="22" t="str">
        <f t="shared" si="572"/>
        <v/>
      </c>
      <c r="BE746" s="34" t="str">
        <f t="shared" si="593"/>
        <v/>
      </c>
      <c r="BF746" s="8"/>
      <c r="BG746" s="22" t="str">
        <f t="shared" si="573"/>
        <v/>
      </c>
      <c r="BH746" s="34" t="str">
        <f t="shared" si="594"/>
        <v/>
      </c>
      <c r="BI746" s="8"/>
      <c r="BJ746" s="22" t="str">
        <f t="shared" si="574"/>
        <v/>
      </c>
    </row>
    <row r="747" spans="1:62" ht="18" customHeight="1" x14ac:dyDescent="0.35">
      <c r="A747" s="68">
        <f>'Energy - Master'!A746</f>
        <v>46766</v>
      </c>
      <c r="B747" s="24" t="str">
        <f t="shared" si="554"/>
        <v>Jan-2028</v>
      </c>
      <c r="C747" s="34" t="str">
        <f t="shared" si="575"/>
        <v/>
      </c>
      <c r="D747" s="8"/>
      <c r="E747" s="22" t="str">
        <f t="shared" si="555"/>
        <v/>
      </c>
      <c r="F747" s="34" t="str">
        <f t="shared" si="576"/>
        <v/>
      </c>
      <c r="G747" s="8"/>
      <c r="H747" s="22" t="str">
        <f t="shared" si="556"/>
        <v/>
      </c>
      <c r="I747" s="34" t="str">
        <f t="shared" si="577"/>
        <v/>
      </c>
      <c r="J747" s="8"/>
      <c r="K747" s="22" t="str">
        <f t="shared" si="557"/>
        <v/>
      </c>
      <c r="L747" s="34" t="str">
        <f t="shared" si="578"/>
        <v/>
      </c>
      <c r="M747" s="8"/>
      <c r="N747" s="22" t="str">
        <f t="shared" si="558"/>
        <v/>
      </c>
      <c r="O747" s="34" t="str">
        <f t="shared" si="579"/>
        <v/>
      </c>
      <c r="P747" s="8"/>
      <c r="Q747" s="22" t="str">
        <f t="shared" si="559"/>
        <v/>
      </c>
      <c r="R747" s="34" t="str">
        <f t="shared" si="580"/>
        <v/>
      </c>
      <c r="S747" s="8"/>
      <c r="T747" s="22" t="str">
        <f t="shared" si="560"/>
        <v/>
      </c>
      <c r="U747" s="34" t="str">
        <f t="shared" si="581"/>
        <v/>
      </c>
      <c r="V747" s="8"/>
      <c r="W747" s="22" t="str">
        <f t="shared" si="561"/>
        <v/>
      </c>
      <c r="X747" s="34" t="str">
        <f t="shared" si="582"/>
        <v/>
      </c>
      <c r="Y747" s="8"/>
      <c r="Z747" s="22" t="str">
        <f t="shared" si="562"/>
        <v/>
      </c>
      <c r="AA747" s="34" t="str">
        <f t="shared" si="583"/>
        <v/>
      </c>
      <c r="AB747" s="8"/>
      <c r="AC747" s="22" t="str">
        <f t="shared" si="563"/>
        <v/>
      </c>
      <c r="AD747" s="34" t="str">
        <f t="shared" si="584"/>
        <v/>
      </c>
      <c r="AE747" s="8"/>
      <c r="AF747" s="22" t="str">
        <f t="shared" si="564"/>
        <v/>
      </c>
      <c r="AG747" s="34" t="str">
        <f t="shared" si="585"/>
        <v/>
      </c>
      <c r="AH747" s="8"/>
      <c r="AI747" s="22" t="str">
        <f t="shared" si="565"/>
        <v/>
      </c>
      <c r="AJ747" s="34" t="str">
        <f t="shared" si="586"/>
        <v/>
      </c>
      <c r="AK747" s="8"/>
      <c r="AL747" s="22" t="str">
        <f t="shared" si="566"/>
        <v/>
      </c>
      <c r="AM747" s="34" t="str">
        <f t="shared" si="587"/>
        <v/>
      </c>
      <c r="AN747" s="8"/>
      <c r="AO747" s="22" t="str">
        <f t="shared" si="567"/>
        <v/>
      </c>
      <c r="AP747" s="34" t="str">
        <f t="shared" si="588"/>
        <v/>
      </c>
      <c r="AQ747" s="8"/>
      <c r="AR747" s="22" t="str">
        <f t="shared" si="568"/>
        <v/>
      </c>
      <c r="AS747" s="34" t="str">
        <f t="shared" si="589"/>
        <v/>
      </c>
      <c r="AT747" s="8"/>
      <c r="AU747" s="22" t="str">
        <f t="shared" si="569"/>
        <v/>
      </c>
      <c r="AV747" s="34" t="str">
        <f t="shared" si="590"/>
        <v/>
      </c>
      <c r="AW747" s="8"/>
      <c r="AX747" s="22" t="str">
        <f t="shared" si="570"/>
        <v/>
      </c>
      <c r="AY747" s="34" t="str">
        <f t="shared" si="591"/>
        <v/>
      </c>
      <c r="AZ747" s="8"/>
      <c r="BA747" s="22" t="str">
        <f t="shared" si="571"/>
        <v/>
      </c>
      <c r="BB747" s="34" t="str">
        <f t="shared" si="592"/>
        <v/>
      </c>
      <c r="BC747" s="8"/>
      <c r="BD747" s="22" t="str">
        <f t="shared" si="572"/>
        <v/>
      </c>
      <c r="BE747" s="34" t="str">
        <f t="shared" si="593"/>
        <v/>
      </c>
      <c r="BF747" s="8"/>
      <c r="BG747" s="22" t="str">
        <f t="shared" si="573"/>
        <v/>
      </c>
      <c r="BH747" s="34" t="str">
        <f t="shared" si="594"/>
        <v/>
      </c>
      <c r="BI747" s="8"/>
      <c r="BJ747" s="22" t="str">
        <f t="shared" si="574"/>
        <v/>
      </c>
    </row>
    <row r="748" spans="1:62" ht="18" customHeight="1" x14ac:dyDescent="0.35">
      <c r="A748" s="68">
        <f>'Energy - Master'!A747</f>
        <v>46767</v>
      </c>
      <c r="B748" s="24" t="str">
        <f t="shared" si="554"/>
        <v>Jan-2028</v>
      </c>
      <c r="C748" s="34" t="str">
        <f t="shared" si="575"/>
        <v/>
      </c>
      <c r="D748" s="8"/>
      <c r="E748" s="22" t="str">
        <f t="shared" si="555"/>
        <v/>
      </c>
      <c r="F748" s="34" t="str">
        <f t="shared" si="576"/>
        <v/>
      </c>
      <c r="G748" s="8"/>
      <c r="H748" s="22" t="str">
        <f t="shared" si="556"/>
        <v/>
      </c>
      <c r="I748" s="34" t="str">
        <f t="shared" si="577"/>
        <v/>
      </c>
      <c r="J748" s="8"/>
      <c r="K748" s="22" t="str">
        <f t="shared" si="557"/>
        <v/>
      </c>
      <c r="L748" s="34" t="str">
        <f t="shared" si="578"/>
        <v/>
      </c>
      <c r="M748" s="8"/>
      <c r="N748" s="22" t="str">
        <f t="shared" si="558"/>
        <v/>
      </c>
      <c r="O748" s="34" t="str">
        <f t="shared" si="579"/>
        <v/>
      </c>
      <c r="P748" s="8"/>
      <c r="Q748" s="22" t="str">
        <f t="shared" si="559"/>
        <v/>
      </c>
      <c r="R748" s="34" t="str">
        <f t="shared" si="580"/>
        <v/>
      </c>
      <c r="S748" s="8"/>
      <c r="T748" s="22" t="str">
        <f t="shared" si="560"/>
        <v/>
      </c>
      <c r="U748" s="34" t="str">
        <f t="shared" si="581"/>
        <v/>
      </c>
      <c r="V748" s="8"/>
      <c r="W748" s="22" t="str">
        <f t="shared" si="561"/>
        <v/>
      </c>
      <c r="X748" s="34" t="str">
        <f t="shared" si="582"/>
        <v/>
      </c>
      <c r="Y748" s="8"/>
      <c r="Z748" s="22" t="str">
        <f t="shared" si="562"/>
        <v/>
      </c>
      <c r="AA748" s="34" t="str">
        <f t="shared" si="583"/>
        <v/>
      </c>
      <c r="AB748" s="8"/>
      <c r="AC748" s="22" t="str">
        <f t="shared" si="563"/>
        <v/>
      </c>
      <c r="AD748" s="34" t="str">
        <f t="shared" si="584"/>
        <v/>
      </c>
      <c r="AE748" s="8"/>
      <c r="AF748" s="22" t="str">
        <f t="shared" si="564"/>
        <v/>
      </c>
      <c r="AG748" s="34" t="str">
        <f t="shared" si="585"/>
        <v/>
      </c>
      <c r="AH748" s="8"/>
      <c r="AI748" s="22" t="str">
        <f t="shared" si="565"/>
        <v/>
      </c>
      <c r="AJ748" s="34" t="str">
        <f t="shared" si="586"/>
        <v/>
      </c>
      <c r="AK748" s="8"/>
      <c r="AL748" s="22" t="str">
        <f t="shared" si="566"/>
        <v/>
      </c>
      <c r="AM748" s="34" t="str">
        <f t="shared" si="587"/>
        <v/>
      </c>
      <c r="AN748" s="8"/>
      <c r="AO748" s="22" t="str">
        <f t="shared" si="567"/>
        <v/>
      </c>
      <c r="AP748" s="34" t="str">
        <f t="shared" si="588"/>
        <v/>
      </c>
      <c r="AQ748" s="8"/>
      <c r="AR748" s="22" t="str">
        <f t="shared" si="568"/>
        <v/>
      </c>
      <c r="AS748" s="34" t="str">
        <f t="shared" si="589"/>
        <v/>
      </c>
      <c r="AT748" s="8"/>
      <c r="AU748" s="22" t="str">
        <f t="shared" si="569"/>
        <v/>
      </c>
      <c r="AV748" s="34" t="str">
        <f t="shared" si="590"/>
        <v/>
      </c>
      <c r="AW748" s="8"/>
      <c r="AX748" s="22" t="str">
        <f t="shared" si="570"/>
        <v/>
      </c>
      <c r="AY748" s="34" t="str">
        <f t="shared" si="591"/>
        <v/>
      </c>
      <c r="AZ748" s="8"/>
      <c r="BA748" s="22" t="str">
        <f t="shared" si="571"/>
        <v/>
      </c>
      <c r="BB748" s="34" t="str">
        <f t="shared" si="592"/>
        <v/>
      </c>
      <c r="BC748" s="8"/>
      <c r="BD748" s="22" t="str">
        <f t="shared" si="572"/>
        <v/>
      </c>
      <c r="BE748" s="34" t="str">
        <f t="shared" si="593"/>
        <v/>
      </c>
      <c r="BF748" s="8"/>
      <c r="BG748" s="22" t="str">
        <f t="shared" si="573"/>
        <v/>
      </c>
      <c r="BH748" s="34" t="str">
        <f t="shared" si="594"/>
        <v/>
      </c>
      <c r="BI748" s="8"/>
      <c r="BJ748" s="22" t="str">
        <f t="shared" si="574"/>
        <v/>
      </c>
    </row>
    <row r="749" spans="1:62" ht="18" customHeight="1" x14ac:dyDescent="0.35">
      <c r="A749" s="68">
        <f>'Energy - Master'!A748</f>
        <v>46768</v>
      </c>
      <c r="B749" s="24" t="str">
        <f t="shared" si="554"/>
        <v>Jan-2028</v>
      </c>
      <c r="C749" s="34" t="str">
        <f t="shared" si="575"/>
        <v/>
      </c>
      <c r="D749" s="8"/>
      <c r="E749" s="22" t="str">
        <f t="shared" si="555"/>
        <v/>
      </c>
      <c r="F749" s="34" t="str">
        <f t="shared" si="576"/>
        <v/>
      </c>
      <c r="G749" s="8"/>
      <c r="H749" s="22" t="str">
        <f t="shared" si="556"/>
        <v/>
      </c>
      <c r="I749" s="34" t="str">
        <f t="shared" si="577"/>
        <v/>
      </c>
      <c r="J749" s="8"/>
      <c r="K749" s="22" t="str">
        <f t="shared" si="557"/>
        <v/>
      </c>
      <c r="L749" s="34" t="str">
        <f t="shared" si="578"/>
        <v/>
      </c>
      <c r="M749" s="8"/>
      <c r="N749" s="22" t="str">
        <f t="shared" si="558"/>
        <v/>
      </c>
      <c r="O749" s="34" t="str">
        <f t="shared" si="579"/>
        <v/>
      </c>
      <c r="P749" s="8"/>
      <c r="Q749" s="22" t="str">
        <f t="shared" si="559"/>
        <v/>
      </c>
      <c r="R749" s="34" t="str">
        <f t="shared" si="580"/>
        <v/>
      </c>
      <c r="S749" s="8"/>
      <c r="T749" s="22" t="str">
        <f t="shared" si="560"/>
        <v/>
      </c>
      <c r="U749" s="34" t="str">
        <f t="shared" si="581"/>
        <v/>
      </c>
      <c r="V749" s="8"/>
      <c r="W749" s="22" t="str">
        <f t="shared" si="561"/>
        <v/>
      </c>
      <c r="X749" s="34" t="str">
        <f t="shared" si="582"/>
        <v/>
      </c>
      <c r="Y749" s="8"/>
      <c r="Z749" s="22" t="str">
        <f t="shared" si="562"/>
        <v/>
      </c>
      <c r="AA749" s="34" t="str">
        <f t="shared" si="583"/>
        <v/>
      </c>
      <c r="AB749" s="8"/>
      <c r="AC749" s="22" t="str">
        <f t="shared" si="563"/>
        <v/>
      </c>
      <c r="AD749" s="34" t="str">
        <f t="shared" si="584"/>
        <v/>
      </c>
      <c r="AE749" s="8"/>
      <c r="AF749" s="22" t="str">
        <f t="shared" si="564"/>
        <v/>
      </c>
      <c r="AG749" s="34" t="str">
        <f t="shared" si="585"/>
        <v/>
      </c>
      <c r="AH749" s="8"/>
      <c r="AI749" s="22" t="str">
        <f t="shared" si="565"/>
        <v/>
      </c>
      <c r="AJ749" s="34" t="str">
        <f t="shared" si="586"/>
        <v/>
      </c>
      <c r="AK749" s="8"/>
      <c r="AL749" s="22" t="str">
        <f t="shared" si="566"/>
        <v/>
      </c>
      <c r="AM749" s="34" t="str">
        <f t="shared" si="587"/>
        <v/>
      </c>
      <c r="AN749" s="8"/>
      <c r="AO749" s="22" t="str">
        <f t="shared" si="567"/>
        <v/>
      </c>
      <c r="AP749" s="34" t="str">
        <f t="shared" si="588"/>
        <v/>
      </c>
      <c r="AQ749" s="8"/>
      <c r="AR749" s="22" t="str">
        <f t="shared" si="568"/>
        <v/>
      </c>
      <c r="AS749" s="34" t="str">
        <f t="shared" si="589"/>
        <v/>
      </c>
      <c r="AT749" s="8"/>
      <c r="AU749" s="22" t="str">
        <f t="shared" si="569"/>
        <v/>
      </c>
      <c r="AV749" s="34" t="str">
        <f t="shared" si="590"/>
        <v/>
      </c>
      <c r="AW749" s="8"/>
      <c r="AX749" s="22" t="str">
        <f t="shared" si="570"/>
        <v/>
      </c>
      <c r="AY749" s="34" t="str">
        <f t="shared" si="591"/>
        <v/>
      </c>
      <c r="AZ749" s="8"/>
      <c r="BA749" s="22" t="str">
        <f t="shared" si="571"/>
        <v/>
      </c>
      <c r="BB749" s="34" t="str">
        <f t="shared" si="592"/>
        <v/>
      </c>
      <c r="BC749" s="8"/>
      <c r="BD749" s="22" t="str">
        <f t="shared" si="572"/>
        <v/>
      </c>
      <c r="BE749" s="34" t="str">
        <f t="shared" si="593"/>
        <v/>
      </c>
      <c r="BF749" s="8"/>
      <c r="BG749" s="22" t="str">
        <f t="shared" si="573"/>
        <v/>
      </c>
      <c r="BH749" s="34" t="str">
        <f t="shared" si="594"/>
        <v/>
      </c>
      <c r="BI749" s="8"/>
      <c r="BJ749" s="22" t="str">
        <f t="shared" si="574"/>
        <v/>
      </c>
    </row>
    <row r="750" spans="1:62" ht="18" customHeight="1" x14ac:dyDescent="0.35">
      <c r="A750" s="68">
        <f>'Energy - Master'!A749</f>
        <v>46769</v>
      </c>
      <c r="B750" s="24" t="str">
        <f t="shared" si="554"/>
        <v>Jan-2028</v>
      </c>
      <c r="C750" s="34" t="str">
        <f t="shared" si="575"/>
        <v/>
      </c>
      <c r="D750" s="8"/>
      <c r="E750" s="22" t="str">
        <f t="shared" si="555"/>
        <v/>
      </c>
      <c r="F750" s="34" t="str">
        <f t="shared" si="576"/>
        <v/>
      </c>
      <c r="G750" s="8"/>
      <c r="H750" s="22" t="str">
        <f t="shared" si="556"/>
        <v/>
      </c>
      <c r="I750" s="34" t="str">
        <f t="shared" si="577"/>
        <v/>
      </c>
      <c r="J750" s="8"/>
      <c r="K750" s="22" t="str">
        <f t="shared" si="557"/>
        <v/>
      </c>
      <c r="L750" s="34" t="str">
        <f t="shared" si="578"/>
        <v/>
      </c>
      <c r="M750" s="8"/>
      <c r="N750" s="22" t="str">
        <f t="shared" si="558"/>
        <v/>
      </c>
      <c r="O750" s="34" t="str">
        <f t="shared" si="579"/>
        <v/>
      </c>
      <c r="P750" s="8"/>
      <c r="Q750" s="22" t="str">
        <f t="shared" si="559"/>
        <v/>
      </c>
      <c r="R750" s="34" t="str">
        <f t="shared" si="580"/>
        <v/>
      </c>
      <c r="S750" s="8"/>
      <c r="T750" s="22" t="str">
        <f t="shared" si="560"/>
        <v/>
      </c>
      <c r="U750" s="34" t="str">
        <f t="shared" si="581"/>
        <v/>
      </c>
      <c r="V750" s="8"/>
      <c r="W750" s="22" t="str">
        <f t="shared" si="561"/>
        <v/>
      </c>
      <c r="X750" s="34" t="str">
        <f t="shared" si="582"/>
        <v/>
      </c>
      <c r="Y750" s="8"/>
      <c r="Z750" s="22" t="str">
        <f t="shared" si="562"/>
        <v/>
      </c>
      <c r="AA750" s="34" t="str">
        <f t="shared" si="583"/>
        <v/>
      </c>
      <c r="AB750" s="8"/>
      <c r="AC750" s="22" t="str">
        <f t="shared" si="563"/>
        <v/>
      </c>
      <c r="AD750" s="34" t="str">
        <f t="shared" si="584"/>
        <v/>
      </c>
      <c r="AE750" s="8"/>
      <c r="AF750" s="22" t="str">
        <f t="shared" si="564"/>
        <v/>
      </c>
      <c r="AG750" s="34" t="str">
        <f t="shared" si="585"/>
        <v/>
      </c>
      <c r="AH750" s="8"/>
      <c r="AI750" s="22" t="str">
        <f t="shared" si="565"/>
        <v/>
      </c>
      <c r="AJ750" s="34" t="str">
        <f t="shared" si="586"/>
        <v/>
      </c>
      <c r="AK750" s="8"/>
      <c r="AL750" s="22" t="str">
        <f t="shared" si="566"/>
        <v/>
      </c>
      <c r="AM750" s="34" t="str">
        <f t="shared" si="587"/>
        <v/>
      </c>
      <c r="AN750" s="8"/>
      <c r="AO750" s="22" t="str">
        <f t="shared" si="567"/>
        <v/>
      </c>
      <c r="AP750" s="34" t="str">
        <f t="shared" si="588"/>
        <v/>
      </c>
      <c r="AQ750" s="8"/>
      <c r="AR750" s="22" t="str">
        <f t="shared" si="568"/>
        <v/>
      </c>
      <c r="AS750" s="34" t="str">
        <f t="shared" si="589"/>
        <v/>
      </c>
      <c r="AT750" s="8"/>
      <c r="AU750" s="22" t="str">
        <f t="shared" si="569"/>
        <v/>
      </c>
      <c r="AV750" s="34" t="str">
        <f t="shared" si="590"/>
        <v/>
      </c>
      <c r="AW750" s="8"/>
      <c r="AX750" s="22" t="str">
        <f t="shared" si="570"/>
        <v/>
      </c>
      <c r="AY750" s="34" t="str">
        <f t="shared" si="591"/>
        <v/>
      </c>
      <c r="AZ750" s="8"/>
      <c r="BA750" s="22" t="str">
        <f t="shared" si="571"/>
        <v/>
      </c>
      <c r="BB750" s="34" t="str">
        <f t="shared" si="592"/>
        <v/>
      </c>
      <c r="BC750" s="8"/>
      <c r="BD750" s="22" t="str">
        <f t="shared" si="572"/>
        <v/>
      </c>
      <c r="BE750" s="34" t="str">
        <f t="shared" si="593"/>
        <v/>
      </c>
      <c r="BF750" s="8"/>
      <c r="BG750" s="22" t="str">
        <f t="shared" si="573"/>
        <v/>
      </c>
      <c r="BH750" s="34" t="str">
        <f t="shared" si="594"/>
        <v/>
      </c>
      <c r="BI750" s="8"/>
      <c r="BJ750" s="22" t="str">
        <f t="shared" si="574"/>
        <v/>
      </c>
    </row>
    <row r="751" spans="1:62" ht="18" customHeight="1" x14ac:dyDescent="0.35">
      <c r="A751" s="68">
        <f>'Energy - Master'!A750</f>
        <v>46770</v>
      </c>
      <c r="B751" s="24" t="str">
        <f t="shared" si="554"/>
        <v>Jan-2028</v>
      </c>
      <c r="C751" s="34" t="str">
        <f t="shared" si="575"/>
        <v/>
      </c>
      <c r="D751" s="8"/>
      <c r="E751" s="22" t="str">
        <f t="shared" si="555"/>
        <v/>
      </c>
      <c r="F751" s="34" t="str">
        <f t="shared" si="576"/>
        <v/>
      </c>
      <c r="G751" s="8"/>
      <c r="H751" s="22" t="str">
        <f t="shared" si="556"/>
        <v/>
      </c>
      <c r="I751" s="34" t="str">
        <f t="shared" si="577"/>
        <v/>
      </c>
      <c r="J751" s="8"/>
      <c r="K751" s="22" t="str">
        <f t="shared" si="557"/>
        <v/>
      </c>
      <c r="L751" s="34" t="str">
        <f t="shared" si="578"/>
        <v/>
      </c>
      <c r="M751" s="8"/>
      <c r="N751" s="22" t="str">
        <f t="shared" si="558"/>
        <v/>
      </c>
      <c r="O751" s="34" t="str">
        <f t="shared" si="579"/>
        <v/>
      </c>
      <c r="P751" s="8"/>
      <c r="Q751" s="22" t="str">
        <f t="shared" si="559"/>
        <v/>
      </c>
      <c r="R751" s="34" t="str">
        <f t="shared" si="580"/>
        <v/>
      </c>
      <c r="S751" s="8"/>
      <c r="T751" s="22" t="str">
        <f t="shared" si="560"/>
        <v/>
      </c>
      <c r="U751" s="34" t="str">
        <f t="shared" si="581"/>
        <v/>
      </c>
      <c r="V751" s="8"/>
      <c r="W751" s="22" t="str">
        <f t="shared" si="561"/>
        <v/>
      </c>
      <c r="X751" s="34" t="str">
        <f t="shared" si="582"/>
        <v/>
      </c>
      <c r="Y751" s="8"/>
      <c r="Z751" s="22" t="str">
        <f t="shared" si="562"/>
        <v/>
      </c>
      <c r="AA751" s="34" t="str">
        <f t="shared" si="583"/>
        <v/>
      </c>
      <c r="AB751" s="8"/>
      <c r="AC751" s="22" t="str">
        <f t="shared" si="563"/>
        <v/>
      </c>
      <c r="AD751" s="34" t="str">
        <f t="shared" si="584"/>
        <v/>
      </c>
      <c r="AE751" s="8"/>
      <c r="AF751" s="22" t="str">
        <f t="shared" si="564"/>
        <v/>
      </c>
      <c r="AG751" s="34" t="str">
        <f t="shared" si="585"/>
        <v/>
      </c>
      <c r="AH751" s="8"/>
      <c r="AI751" s="22" t="str">
        <f t="shared" si="565"/>
        <v/>
      </c>
      <c r="AJ751" s="34" t="str">
        <f t="shared" si="586"/>
        <v/>
      </c>
      <c r="AK751" s="8"/>
      <c r="AL751" s="22" t="str">
        <f t="shared" si="566"/>
        <v/>
      </c>
      <c r="AM751" s="34" t="str">
        <f t="shared" si="587"/>
        <v/>
      </c>
      <c r="AN751" s="8"/>
      <c r="AO751" s="22" t="str">
        <f t="shared" si="567"/>
        <v/>
      </c>
      <c r="AP751" s="34" t="str">
        <f t="shared" si="588"/>
        <v/>
      </c>
      <c r="AQ751" s="8"/>
      <c r="AR751" s="22" t="str">
        <f t="shared" si="568"/>
        <v/>
      </c>
      <c r="AS751" s="34" t="str">
        <f t="shared" si="589"/>
        <v/>
      </c>
      <c r="AT751" s="8"/>
      <c r="AU751" s="22" t="str">
        <f t="shared" si="569"/>
        <v/>
      </c>
      <c r="AV751" s="34" t="str">
        <f t="shared" si="590"/>
        <v/>
      </c>
      <c r="AW751" s="8"/>
      <c r="AX751" s="22" t="str">
        <f t="shared" si="570"/>
        <v/>
      </c>
      <c r="AY751" s="34" t="str">
        <f t="shared" si="591"/>
        <v/>
      </c>
      <c r="AZ751" s="8"/>
      <c r="BA751" s="22" t="str">
        <f t="shared" si="571"/>
        <v/>
      </c>
      <c r="BB751" s="34" t="str">
        <f t="shared" si="592"/>
        <v/>
      </c>
      <c r="BC751" s="8"/>
      <c r="BD751" s="22" t="str">
        <f t="shared" si="572"/>
        <v/>
      </c>
      <c r="BE751" s="34" t="str">
        <f t="shared" si="593"/>
        <v/>
      </c>
      <c r="BF751" s="8"/>
      <c r="BG751" s="22" t="str">
        <f t="shared" si="573"/>
        <v/>
      </c>
      <c r="BH751" s="34" t="str">
        <f t="shared" si="594"/>
        <v/>
      </c>
      <c r="BI751" s="8"/>
      <c r="BJ751" s="22" t="str">
        <f t="shared" si="574"/>
        <v/>
      </c>
    </row>
    <row r="752" spans="1:62" ht="18" customHeight="1" x14ac:dyDescent="0.35">
      <c r="A752" s="68">
        <f>'Energy - Master'!A751</f>
        <v>46771</v>
      </c>
      <c r="B752" s="24" t="str">
        <f t="shared" si="554"/>
        <v>Jan-2028</v>
      </c>
      <c r="C752" s="34" t="str">
        <f t="shared" si="575"/>
        <v/>
      </c>
      <c r="D752" s="8"/>
      <c r="E752" s="22" t="str">
        <f t="shared" si="555"/>
        <v/>
      </c>
      <c r="F752" s="34" t="str">
        <f t="shared" si="576"/>
        <v/>
      </c>
      <c r="G752" s="8"/>
      <c r="H752" s="22" t="str">
        <f t="shared" si="556"/>
        <v/>
      </c>
      <c r="I752" s="34" t="str">
        <f t="shared" si="577"/>
        <v/>
      </c>
      <c r="J752" s="8"/>
      <c r="K752" s="22" t="str">
        <f t="shared" si="557"/>
        <v/>
      </c>
      <c r="L752" s="34" t="str">
        <f t="shared" si="578"/>
        <v/>
      </c>
      <c r="M752" s="8"/>
      <c r="N752" s="22" t="str">
        <f t="shared" si="558"/>
        <v/>
      </c>
      <c r="O752" s="34" t="str">
        <f t="shared" si="579"/>
        <v/>
      </c>
      <c r="P752" s="8"/>
      <c r="Q752" s="22" t="str">
        <f t="shared" si="559"/>
        <v/>
      </c>
      <c r="R752" s="34" t="str">
        <f t="shared" si="580"/>
        <v/>
      </c>
      <c r="S752" s="8"/>
      <c r="T752" s="22" t="str">
        <f t="shared" si="560"/>
        <v/>
      </c>
      <c r="U752" s="34" t="str">
        <f t="shared" si="581"/>
        <v/>
      </c>
      <c r="V752" s="8"/>
      <c r="W752" s="22" t="str">
        <f t="shared" si="561"/>
        <v/>
      </c>
      <c r="X752" s="34" t="str">
        <f t="shared" si="582"/>
        <v/>
      </c>
      <c r="Y752" s="8"/>
      <c r="Z752" s="22" t="str">
        <f t="shared" si="562"/>
        <v/>
      </c>
      <c r="AA752" s="34" t="str">
        <f t="shared" si="583"/>
        <v/>
      </c>
      <c r="AB752" s="8"/>
      <c r="AC752" s="22" t="str">
        <f t="shared" si="563"/>
        <v/>
      </c>
      <c r="AD752" s="34" t="str">
        <f t="shared" si="584"/>
        <v/>
      </c>
      <c r="AE752" s="8"/>
      <c r="AF752" s="22" t="str">
        <f t="shared" si="564"/>
        <v/>
      </c>
      <c r="AG752" s="34" t="str">
        <f t="shared" si="585"/>
        <v/>
      </c>
      <c r="AH752" s="8"/>
      <c r="AI752" s="22" t="str">
        <f t="shared" si="565"/>
        <v/>
      </c>
      <c r="AJ752" s="34" t="str">
        <f t="shared" si="586"/>
        <v/>
      </c>
      <c r="AK752" s="8"/>
      <c r="AL752" s="22" t="str">
        <f t="shared" si="566"/>
        <v/>
      </c>
      <c r="AM752" s="34" t="str">
        <f t="shared" si="587"/>
        <v/>
      </c>
      <c r="AN752" s="8"/>
      <c r="AO752" s="22" t="str">
        <f t="shared" si="567"/>
        <v/>
      </c>
      <c r="AP752" s="34" t="str">
        <f t="shared" si="588"/>
        <v/>
      </c>
      <c r="AQ752" s="8"/>
      <c r="AR752" s="22" t="str">
        <f t="shared" si="568"/>
        <v/>
      </c>
      <c r="AS752" s="34" t="str">
        <f t="shared" si="589"/>
        <v/>
      </c>
      <c r="AT752" s="8"/>
      <c r="AU752" s="22" t="str">
        <f t="shared" si="569"/>
        <v/>
      </c>
      <c r="AV752" s="34" t="str">
        <f t="shared" si="590"/>
        <v/>
      </c>
      <c r="AW752" s="8"/>
      <c r="AX752" s="22" t="str">
        <f t="shared" si="570"/>
        <v/>
      </c>
      <c r="AY752" s="34" t="str">
        <f t="shared" si="591"/>
        <v/>
      </c>
      <c r="AZ752" s="8"/>
      <c r="BA752" s="22" t="str">
        <f t="shared" si="571"/>
        <v/>
      </c>
      <c r="BB752" s="34" t="str">
        <f t="shared" si="592"/>
        <v/>
      </c>
      <c r="BC752" s="8"/>
      <c r="BD752" s="22" t="str">
        <f t="shared" si="572"/>
        <v/>
      </c>
      <c r="BE752" s="34" t="str">
        <f t="shared" si="593"/>
        <v/>
      </c>
      <c r="BF752" s="8"/>
      <c r="BG752" s="22" t="str">
        <f t="shared" si="573"/>
        <v/>
      </c>
      <c r="BH752" s="34" t="str">
        <f t="shared" si="594"/>
        <v/>
      </c>
      <c r="BI752" s="8"/>
      <c r="BJ752" s="22" t="str">
        <f t="shared" si="574"/>
        <v/>
      </c>
    </row>
    <row r="753" spans="1:62" ht="18" customHeight="1" x14ac:dyDescent="0.35">
      <c r="A753" s="68">
        <f>'Energy - Master'!A752</f>
        <v>46772</v>
      </c>
      <c r="B753" s="24" t="str">
        <f t="shared" si="554"/>
        <v>Jan-2028</v>
      </c>
      <c r="C753" s="34" t="str">
        <f t="shared" si="575"/>
        <v/>
      </c>
      <c r="D753" s="8"/>
      <c r="E753" s="22" t="str">
        <f t="shared" si="555"/>
        <v/>
      </c>
      <c r="F753" s="34" t="str">
        <f t="shared" si="576"/>
        <v/>
      </c>
      <c r="G753" s="8"/>
      <c r="H753" s="22" t="str">
        <f t="shared" si="556"/>
        <v/>
      </c>
      <c r="I753" s="34" t="str">
        <f t="shared" si="577"/>
        <v/>
      </c>
      <c r="J753" s="8"/>
      <c r="K753" s="22" t="str">
        <f t="shared" si="557"/>
        <v/>
      </c>
      <c r="L753" s="34" t="str">
        <f t="shared" si="578"/>
        <v/>
      </c>
      <c r="M753" s="8"/>
      <c r="N753" s="22" t="str">
        <f t="shared" si="558"/>
        <v/>
      </c>
      <c r="O753" s="34" t="str">
        <f t="shared" si="579"/>
        <v/>
      </c>
      <c r="P753" s="8"/>
      <c r="Q753" s="22" t="str">
        <f t="shared" si="559"/>
        <v/>
      </c>
      <c r="R753" s="34" t="str">
        <f t="shared" si="580"/>
        <v/>
      </c>
      <c r="S753" s="8"/>
      <c r="T753" s="22" t="str">
        <f t="shared" si="560"/>
        <v/>
      </c>
      <c r="U753" s="34" t="str">
        <f t="shared" si="581"/>
        <v/>
      </c>
      <c r="V753" s="8"/>
      <c r="W753" s="22" t="str">
        <f t="shared" si="561"/>
        <v/>
      </c>
      <c r="X753" s="34" t="str">
        <f t="shared" si="582"/>
        <v/>
      </c>
      <c r="Y753" s="8"/>
      <c r="Z753" s="22" t="str">
        <f t="shared" si="562"/>
        <v/>
      </c>
      <c r="AA753" s="34" t="str">
        <f t="shared" si="583"/>
        <v/>
      </c>
      <c r="AB753" s="8"/>
      <c r="AC753" s="22" t="str">
        <f t="shared" si="563"/>
        <v/>
      </c>
      <c r="AD753" s="34" t="str">
        <f t="shared" si="584"/>
        <v/>
      </c>
      <c r="AE753" s="8"/>
      <c r="AF753" s="22" t="str">
        <f t="shared" si="564"/>
        <v/>
      </c>
      <c r="AG753" s="34" t="str">
        <f t="shared" si="585"/>
        <v/>
      </c>
      <c r="AH753" s="8"/>
      <c r="AI753" s="22" t="str">
        <f t="shared" si="565"/>
        <v/>
      </c>
      <c r="AJ753" s="34" t="str">
        <f t="shared" si="586"/>
        <v/>
      </c>
      <c r="AK753" s="8"/>
      <c r="AL753" s="22" t="str">
        <f t="shared" si="566"/>
        <v/>
      </c>
      <c r="AM753" s="34" t="str">
        <f t="shared" si="587"/>
        <v/>
      </c>
      <c r="AN753" s="8"/>
      <c r="AO753" s="22" t="str">
        <f t="shared" si="567"/>
        <v/>
      </c>
      <c r="AP753" s="34" t="str">
        <f t="shared" si="588"/>
        <v/>
      </c>
      <c r="AQ753" s="8"/>
      <c r="AR753" s="22" t="str">
        <f t="shared" si="568"/>
        <v/>
      </c>
      <c r="AS753" s="34" t="str">
        <f t="shared" si="589"/>
        <v/>
      </c>
      <c r="AT753" s="8"/>
      <c r="AU753" s="22" t="str">
        <f t="shared" si="569"/>
        <v/>
      </c>
      <c r="AV753" s="34" t="str">
        <f t="shared" si="590"/>
        <v/>
      </c>
      <c r="AW753" s="8"/>
      <c r="AX753" s="22" t="str">
        <f t="shared" si="570"/>
        <v/>
      </c>
      <c r="AY753" s="34" t="str">
        <f t="shared" si="591"/>
        <v/>
      </c>
      <c r="AZ753" s="8"/>
      <c r="BA753" s="22" t="str">
        <f t="shared" si="571"/>
        <v/>
      </c>
      <c r="BB753" s="34" t="str">
        <f t="shared" si="592"/>
        <v/>
      </c>
      <c r="BC753" s="8"/>
      <c r="BD753" s="22" t="str">
        <f t="shared" si="572"/>
        <v/>
      </c>
      <c r="BE753" s="34" t="str">
        <f t="shared" si="593"/>
        <v/>
      </c>
      <c r="BF753" s="8"/>
      <c r="BG753" s="22" t="str">
        <f t="shared" si="573"/>
        <v/>
      </c>
      <c r="BH753" s="34" t="str">
        <f t="shared" si="594"/>
        <v/>
      </c>
      <c r="BI753" s="8"/>
      <c r="BJ753" s="22" t="str">
        <f t="shared" si="574"/>
        <v/>
      </c>
    </row>
    <row r="754" spans="1:62" ht="18" customHeight="1" x14ac:dyDescent="0.35">
      <c r="A754" s="68">
        <f>'Energy - Master'!A753</f>
        <v>46773</v>
      </c>
      <c r="B754" s="24" t="str">
        <f t="shared" si="554"/>
        <v>Jan-2028</v>
      </c>
      <c r="C754" s="34" t="str">
        <f t="shared" si="575"/>
        <v/>
      </c>
      <c r="D754" s="8"/>
      <c r="E754" s="22" t="str">
        <f t="shared" si="555"/>
        <v/>
      </c>
      <c r="F754" s="34" t="str">
        <f t="shared" si="576"/>
        <v/>
      </c>
      <c r="G754" s="8"/>
      <c r="H754" s="22" t="str">
        <f t="shared" si="556"/>
        <v/>
      </c>
      <c r="I754" s="34" t="str">
        <f t="shared" si="577"/>
        <v/>
      </c>
      <c r="J754" s="8"/>
      <c r="K754" s="22" t="str">
        <f t="shared" si="557"/>
        <v/>
      </c>
      <c r="L754" s="34" t="str">
        <f t="shared" si="578"/>
        <v/>
      </c>
      <c r="M754" s="8"/>
      <c r="N754" s="22" t="str">
        <f t="shared" si="558"/>
        <v/>
      </c>
      <c r="O754" s="34" t="str">
        <f t="shared" si="579"/>
        <v/>
      </c>
      <c r="P754" s="8"/>
      <c r="Q754" s="22" t="str">
        <f t="shared" si="559"/>
        <v/>
      </c>
      <c r="R754" s="34" t="str">
        <f t="shared" si="580"/>
        <v/>
      </c>
      <c r="S754" s="8"/>
      <c r="T754" s="22" t="str">
        <f t="shared" si="560"/>
        <v/>
      </c>
      <c r="U754" s="34" t="str">
        <f t="shared" si="581"/>
        <v/>
      </c>
      <c r="V754" s="8"/>
      <c r="W754" s="22" t="str">
        <f t="shared" si="561"/>
        <v/>
      </c>
      <c r="X754" s="34" t="str">
        <f t="shared" si="582"/>
        <v/>
      </c>
      <c r="Y754" s="8"/>
      <c r="Z754" s="22" t="str">
        <f t="shared" si="562"/>
        <v/>
      </c>
      <c r="AA754" s="34" t="str">
        <f t="shared" si="583"/>
        <v/>
      </c>
      <c r="AB754" s="8"/>
      <c r="AC754" s="22" t="str">
        <f t="shared" si="563"/>
        <v/>
      </c>
      <c r="AD754" s="34" t="str">
        <f t="shared" si="584"/>
        <v/>
      </c>
      <c r="AE754" s="8"/>
      <c r="AF754" s="22" t="str">
        <f t="shared" si="564"/>
        <v/>
      </c>
      <c r="AG754" s="34" t="str">
        <f t="shared" si="585"/>
        <v/>
      </c>
      <c r="AH754" s="8"/>
      <c r="AI754" s="22" t="str">
        <f t="shared" si="565"/>
        <v/>
      </c>
      <c r="AJ754" s="34" t="str">
        <f t="shared" si="586"/>
        <v/>
      </c>
      <c r="AK754" s="8"/>
      <c r="AL754" s="22" t="str">
        <f t="shared" si="566"/>
        <v/>
      </c>
      <c r="AM754" s="34" t="str">
        <f t="shared" si="587"/>
        <v/>
      </c>
      <c r="AN754" s="8"/>
      <c r="AO754" s="22" t="str">
        <f t="shared" si="567"/>
        <v/>
      </c>
      <c r="AP754" s="34" t="str">
        <f t="shared" si="588"/>
        <v/>
      </c>
      <c r="AQ754" s="8"/>
      <c r="AR754" s="22" t="str">
        <f t="shared" si="568"/>
        <v/>
      </c>
      <c r="AS754" s="34" t="str">
        <f t="shared" si="589"/>
        <v/>
      </c>
      <c r="AT754" s="8"/>
      <c r="AU754" s="22" t="str">
        <f t="shared" si="569"/>
        <v/>
      </c>
      <c r="AV754" s="34" t="str">
        <f t="shared" si="590"/>
        <v/>
      </c>
      <c r="AW754" s="8"/>
      <c r="AX754" s="22" t="str">
        <f t="shared" si="570"/>
        <v/>
      </c>
      <c r="AY754" s="34" t="str">
        <f t="shared" si="591"/>
        <v/>
      </c>
      <c r="AZ754" s="8"/>
      <c r="BA754" s="22" t="str">
        <f t="shared" si="571"/>
        <v/>
      </c>
      <c r="BB754" s="34" t="str">
        <f t="shared" si="592"/>
        <v/>
      </c>
      <c r="BC754" s="8"/>
      <c r="BD754" s="22" t="str">
        <f t="shared" si="572"/>
        <v/>
      </c>
      <c r="BE754" s="34" t="str">
        <f t="shared" si="593"/>
        <v/>
      </c>
      <c r="BF754" s="8"/>
      <c r="BG754" s="22" t="str">
        <f t="shared" si="573"/>
        <v/>
      </c>
      <c r="BH754" s="34" t="str">
        <f t="shared" si="594"/>
        <v/>
      </c>
      <c r="BI754" s="8"/>
      <c r="BJ754" s="22" t="str">
        <f t="shared" si="574"/>
        <v/>
      </c>
    </row>
    <row r="755" spans="1:62" ht="18" customHeight="1" x14ac:dyDescent="0.35">
      <c r="A755" s="68">
        <f>'Energy - Master'!A754</f>
        <v>46774</v>
      </c>
      <c r="B755" s="24" t="str">
        <f t="shared" si="554"/>
        <v>Jan-2028</v>
      </c>
      <c r="C755" s="34" t="str">
        <f t="shared" si="575"/>
        <v/>
      </c>
      <c r="D755" s="8"/>
      <c r="E755" s="22" t="str">
        <f t="shared" si="555"/>
        <v/>
      </c>
      <c r="F755" s="34" t="str">
        <f t="shared" si="576"/>
        <v/>
      </c>
      <c r="G755" s="8"/>
      <c r="H755" s="22" t="str">
        <f t="shared" si="556"/>
        <v/>
      </c>
      <c r="I755" s="34" t="str">
        <f t="shared" si="577"/>
        <v/>
      </c>
      <c r="J755" s="8"/>
      <c r="K755" s="22" t="str">
        <f t="shared" si="557"/>
        <v/>
      </c>
      <c r="L755" s="34" t="str">
        <f t="shared" si="578"/>
        <v/>
      </c>
      <c r="M755" s="8"/>
      <c r="N755" s="22" t="str">
        <f t="shared" si="558"/>
        <v/>
      </c>
      <c r="O755" s="34" t="str">
        <f t="shared" si="579"/>
        <v/>
      </c>
      <c r="P755" s="8"/>
      <c r="Q755" s="22" t="str">
        <f t="shared" si="559"/>
        <v/>
      </c>
      <c r="R755" s="34" t="str">
        <f t="shared" si="580"/>
        <v/>
      </c>
      <c r="S755" s="8"/>
      <c r="T755" s="22" t="str">
        <f t="shared" si="560"/>
        <v/>
      </c>
      <c r="U755" s="34" t="str">
        <f t="shared" si="581"/>
        <v/>
      </c>
      <c r="V755" s="8"/>
      <c r="W755" s="22" t="str">
        <f t="shared" si="561"/>
        <v/>
      </c>
      <c r="X755" s="34" t="str">
        <f t="shared" si="582"/>
        <v/>
      </c>
      <c r="Y755" s="8"/>
      <c r="Z755" s="22" t="str">
        <f t="shared" si="562"/>
        <v/>
      </c>
      <c r="AA755" s="34" t="str">
        <f t="shared" si="583"/>
        <v/>
      </c>
      <c r="AB755" s="8"/>
      <c r="AC755" s="22" t="str">
        <f t="shared" si="563"/>
        <v/>
      </c>
      <c r="AD755" s="34" t="str">
        <f t="shared" si="584"/>
        <v/>
      </c>
      <c r="AE755" s="8"/>
      <c r="AF755" s="22" t="str">
        <f t="shared" si="564"/>
        <v/>
      </c>
      <c r="AG755" s="34" t="str">
        <f t="shared" si="585"/>
        <v/>
      </c>
      <c r="AH755" s="8"/>
      <c r="AI755" s="22" t="str">
        <f t="shared" si="565"/>
        <v/>
      </c>
      <c r="AJ755" s="34" t="str">
        <f t="shared" si="586"/>
        <v/>
      </c>
      <c r="AK755" s="8"/>
      <c r="AL755" s="22" t="str">
        <f t="shared" si="566"/>
        <v/>
      </c>
      <c r="AM755" s="34" t="str">
        <f t="shared" si="587"/>
        <v/>
      </c>
      <c r="AN755" s="8"/>
      <c r="AO755" s="22" t="str">
        <f t="shared" si="567"/>
        <v/>
      </c>
      <c r="AP755" s="34" t="str">
        <f t="shared" si="588"/>
        <v/>
      </c>
      <c r="AQ755" s="8"/>
      <c r="AR755" s="22" t="str">
        <f t="shared" si="568"/>
        <v/>
      </c>
      <c r="AS755" s="34" t="str">
        <f t="shared" si="589"/>
        <v/>
      </c>
      <c r="AT755" s="8"/>
      <c r="AU755" s="22" t="str">
        <f t="shared" si="569"/>
        <v/>
      </c>
      <c r="AV755" s="34" t="str">
        <f t="shared" si="590"/>
        <v/>
      </c>
      <c r="AW755" s="8"/>
      <c r="AX755" s="22" t="str">
        <f t="shared" si="570"/>
        <v/>
      </c>
      <c r="AY755" s="34" t="str">
        <f t="shared" si="591"/>
        <v/>
      </c>
      <c r="AZ755" s="8"/>
      <c r="BA755" s="22" t="str">
        <f t="shared" si="571"/>
        <v/>
      </c>
      <c r="BB755" s="34" t="str">
        <f t="shared" si="592"/>
        <v/>
      </c>
      <c r="BC755" s="8"/>
      <c r="BD755" s="22" t="str">
        <f t="shared" si="572"/>
        <v/>
      </c>
      <c r="BE755" s="34" t="str">
        <f t="shared" si="593"/>
        <v/>
      </c>
      <c r="BF755" s="8"/>
      <c r="BG755" s="22" t="str">
        <f t="shared" si="573"/>
        <v/>
      </c>
      <c r="BH755" s="34" t="str">
        <f t="shared" si="594"/>
        <v/>
      </c>
      <c r="BI755" s="8"/>
      <c r="BJ755" s="22" t="str">
        <f t="shared" si="574"/>
        <v/>
      </c>
    </row>
    <row r="756" spans="1:62" ht="18" customHeight="1" x14ac:dyDescent="0.35">
      <c r="A756" s="68">
        <f>'Energy - Master'!A755</f>
        <v>46775</v>
      </c>
      <c r="B756" s="24" t="str">
        <f t="shared" si="554"/>
        <v>Jan-2028</v>
      </c>
      <c r="C756" s="34" t="str">
        <f t="shared" si="575"/>
        <v/>
      </c>
      <c r="D756" s="8"/>
      <c r="E756" s="22" t="str">
        <f t="shared" si="555"/>
        <v/>
      </c>
      <c r="F756" s="34" t="str">
        <f t="shared" si="576"/>
        <v/>
      </c>
      <c r="G756" s="8"/>
      <c r="H756" s="22" t="str">
        <f t="shared" si="556"/>
        <v/>
      </c>
      <c r="I756" s="34" t="str">
        <f t="shared" si="577"/>
        <v/>
      </c>
      <c r="J756" s="8"/>
      <c r="K756" s="22" t="str">
        <f t="shared" si="557"/>
        <v/>
      </c>
      <c r="L756" s="34" t="str">
        <f t="shared" si="578"/>
        <v/>
      </c>
      <c r="M756" s="8"/>
      <c r="N756" s="22" t="str">
        <f t="shared" si="558"/>
        <v/>
      </c>
      <c r="O756" s="34" t="str">
        <f t="shared" si="579"/>
        <v/>
      </c>
      <c r="P756" s="8"/>
      <c r="Q756" s="22" t="str">
        <f t="shared" si="559"/>
        <v/>
      </c>
      <c r="R756" s="34" t="str">
        <f t="shared" si="580"/>
        <v/>
      </c>
      <c r="S756" s="8"/>
      <c r="T756" s="22" t="str">
        <f t="shared" si="560"/>
        <v/>
      </c>
      <c r="U756" s="34" t="str">
        <f t="shared" si="581"/>
        <v/>
      </c>
      <c r="V756" s="8"/>
      <c r="W756" s="22" t="str">
        <f t="shared" si="561"/>
        <v/>
      </c>
      <c r="X756" s="34" t="str">
        <f t="shared" si="582"/>
        <v/>
      </c>
      <c r="Y756" s="8"/>
      <c r="Z756" s="22" t="str">
        <f t="shared" si="562"/>
        <v/>
      </c>
      <c r="AA756" s="34" t="str">
        <f t="shared" si="583"/>
        <v/>
      </c>
      <c r="AB756" s="8"/>
      <c r="AC756" s="22" t="str">
        <f t="shared" si="563"/>
        <v/>
      </c>
      <c r="AD756" s="34" t="str">
        <f t="shared" si="584"/>
        <v/>
      </c>
      <c r="AE756" s="8"/>
      <c r="AF756" s="22" t="str">
        <f t="shared" si="564"/>
        <v/>
      </c>
      <c r="AG756" s="34" t="str">
        <f t="shared" si="585"/>
        <v/>
      </c>
      <c r="AH756" s="8"/>
      <c r="AI756" s="22" t="str">
        <f t="shared" si="565"/>
        <v/>
      </c>
      <c r="AJ756" s="34" t="str">
        <f t="shared" si="586"/>
        <v/>
      </c>
      <c r="AK756" s="8"/>
      <c r="AL756" s="22" t="str">
        <f t="shared" si="566"/>
        <v/>
      </c>
      <c r="AM756" s="34" t="str">
        <f t="shared" si="587"/>
        <v/>
      </c>
      <c r="AN756" s="8"/>
      <c r="AO756" s="22" t="str">
        <f t="shared" si="567"/>
        <v/>
      </c>
      <c r="AP756" s="34" t="str">
        <f t="shared" si="588"/>
        <v/>
      </c>
      <c r="AQ756" s="8"/>
      <c r="AR756" s="22" t="str">
        <f t="shared" si="568"/>
        <v/>
      </c>
      <c r="AS756" s="34" t="str">
        <f t="shared" si="589"/>
        <v/>
      </c>
      <c r="AT756" s="8"/>
      <c r="AU756" s="22" t="str">
        <f t="shared" si="569"/>
        <v/>
      </c>
      <c r="AV756" s="34" t="str">
        <f t="shared" si="590"/>
        <v/>
      </c>
      <c r="AW756" s="8"/>
      <c r="AX756" s="22" t="str">
        <f t="shared" si="570"/>
        <v/>
      </c>
      <c r="AY756" s="34" t="str">
        <f t="shared" si="591"/>
        <v/>
      </c>
      <c r="AZ756" s="8"/>
      <c r="BA756" s="22" t="str">
        <f t="shared" si="571"/>
        <v/>
      </c>
      <c r="BB756" s="34" t="str">
        <f t="shared" si="592"/>
        <v/>
      </c>
      <c r="BC756" s="8"/>
      <c r="BD756" s="22" t="str">
        <f t="shared" si="572"/>
        <v/>
      </c>
      <c r="BE756" s="34" t="str">
        <f t="shared" si="593"/>
        <v/>
      </c>
      <c r="BF756" s="8"/>
      <c r="BG756" s="22" t="str">
        <f t="shared" si="573"/>
        <v/>
      </c>
      <c r="BH756" s="34" t="str">
        <f t="shared" si="594"/>
        <v/>
      </c>
      <c r="BI756" s="8"/>
      <c r="BJ756" s="22" t="str">
        <f t="shared" si="574"/>
        <v/>
      </c>
    </row>
    <row r="757" spans="1:62" ht="18" customHeight="1" x14ac:dyDescent="0.35">
      <c r="A757" s="68">
        <f>'Energy - Master'!A756</f>
        <v>46776</v>
      </c>
      <c r="B757" s="24" t="str">
        <f t="shared" si="554"/>
        <v>Jan-2028</v>
      </c>
      <c r="C757" s="34" t="str">
        <f t="shared" si="575"/>
        <v/>
      </c>
      <c r="D757" s="8"/>
      <c r="E757" s="22" t="str">
        <f t="shared" si="555"/>
        <v/>
      </c>
      <c r="F757" s="34" t="str">
        <f t="shared" si="576"/>
        <v/>
      </c>
      <c r="G757" s="8"/>
      <c r="H757" s="22" t="str">
        <f t="shared" si="556"/>
        <v/>
      </c>
      <c r="I757" s="34" t="str">
        <f t="shared" si="577"/>
        <v/>
      </c>
      <c r="J757" s="8"/>
      <c r="K757" s="22" t="str">
        <f t="shared" si="557"/>
        <v/>
      </c>
      <c r="L757" s="34" t="str">
        <f t="shared" si="578"/>
        <v/>
      </c>
      <c r="M757" s="8"/>
      <c r="N757" s="22" t="str">
        <f t="shared" si="558"/>
        <v/>
      </c>
      <c r="O757" s="34" t="str">
        <f t="shared" si="579"/>
        <v/>
      </c>
      <c r="P757" s="8"/>
      <c r="Q757" s="22" t="str">
        <f t="shared" si="559"/>
        <v/>
      </c>
      <c r="R757" s="34" t="str">
        <f t="shared" si="580"/>
        <v/>
      </c>
      <c r="S757" s="8"/>
      <c r="T757" s="22" t="str">
        <f t="shared" si="560"/>
        <v/>
      </c>
      <c r="U757" s="34" t="str">
        <f t="shared" si="581"/>
        <v/>
      </c>
      <c r="V757" s="8"/>
      <c r="W757" s="22" t="str">
        <f t="shared" si="561"/>
        <v/>
      </c>
      <c r="X757" s="34" t="str">
        <f t="shared" si="582"/>
        <v/>
      </c>
      <c r="Y757" s="8"/>
      <c r="Z757" s="22" t="str">
        <f t="shared" si="562"/>
        <v/>
      </c>
      <c r="AA757" s="34" t="str">
        <f t="shared" si="583"/>
        <v/>
      </c>
      <c r="AB757" s="8"/>
      <c r="AC757" s="22" t="str">
        <f t="shared" si="563"/>
        <v/>
      </c>
      <c r="AD757" s="34" t="str">
        <f t="shared" si="584"/>
        <v/>
      </c>
      <c r="AE757" s="8"/>
      <c r="AF757" s="22" t="str">
        <f t="shared" si="564"/>
        <v/>
      </c>
      <c r="AG757" s="34" t="str">
        <f t="shared" si="585"/>
        <v/>
      </c>
      <c r="AH757" s="8"/>
      <c r="AI757" s="22" t="str">
        <f t="shared" si="565"/>
        <v/>
      </c>
      <c r="AJ757" s="34" t="str">
        <f t="shared" si="586"/>
        <v/>
      </c>
      <c r="AK757" s="8"/>
      <c r="AL757" s="22" t="str">
        <f t="shared" si="566"/>
        <v/>
      </c>
      <c r="AM757" s="34" t="str">
        <f t="shared" si="587"/>
        <v/>
      </c>
      <c r="AN757" s="8"/>
      <c r="AO757" s="22" t="str">
        <f t="shared" si="567"/>
        <v/>
      </c>
      <c r="AP757" s="34" t="str">
        <f t="shared" si="588"/>
        <v/>
      </c>
      <c r="AQ757" s="8"/>
      <c r="AR757" s="22" t="str">
        <f t="shared" si="568"/>
        <v/>
      </c>
      <c r="AS757" s="34" t="str">
        <f t="shared" si="589"/>
        <v/>
      </c>
      <c r="AT757" s="8"/>
      <c r="AU757" s="22" t="str">
        <f t="shared" si="569"/>
        <v/>
      </c>
      <c r="AV757" s="34" t="str">
        <f t="shared" si="590"/>
        <v/>
      </c>
      <c r="AW757" s="8"/>
      <c r="AX757" s="22" t="str">
        <f t="shared" si="570"/>
        <v/>
      </c>
      <c r="AY757" s="34" t="str">
        <f t="shared" si="591"/>
        <v/>
      </c>
      <c r="AZ757" s="8"/>
      <c r="BA757" s="22" t="str">
        <f t="shared" si="571"/>
        <v/>
      </c>
      <c r="BB757" s="34" t="str">
        <f t="shared" si="592"/>
        <v/>
      </c>
      <c r="BC757" s="8"/>
      <c r="BD757" s="22" t="str">
        <f t="shared" si="572"/>
        <v/>
      </c>
      <c r="BE757" s="34" t="str">
        <f t="shared" si="593"/>
        <v/>
      </c>
      <c r="BF757" s="8"/>
      <c r="BG757" s="22" t="str">
        <f t="shared" si="573"/>
        <v/>
      </c>
      <c r="BH757" s="34" t="str">
        <f t="shared" si="594"/>
        <v/>
      </c>
      <c r="BI757" s="8"/>
      <c r="BJ757" s="22" t="str">
        <f t="shared" si="574"/>
        <v/>
      </c>
    </row>
    <row r="758" spans="1:62" ht="18" customHeight="1" x14ac:dyDescent="0.35">
      <c r="A758" s="68">
        <f>'Energy - Master'!A757</f>
        <v>46777</v>
      </c>
      <c r="B758" s="24" t="str">
        <f t="shared" si="554"/>
        <v>Jan-2028</v>
      </c>
      <c r="C758" s="34" t="str">
        <f t="shared" si="575"/>
        <v/>
      </c>
      <c r="D758" s="8"/>
      <c r="E758" s="22" t="str">
        <f t="shared" si="555"/>
        <v/>
      </c>
      <c r="F758" s="34" t="str">
        <f t="shared" si="576"/>
        <v/>
      </c>
      <c r="G758" s="8"/>
      <c r="H758" s="22" t="str">
        <f t="shared" si="556"/>
        <v/>
      </c>
      <c r="I758" s="34" t="str">
        <f t="shared" si="577"/>
        <v/>
      </c>
      <c r="J758" s="8"/>
      <c r="K758" s="22" t="str">
        <f t="shared" si="557"/>
        <v/>
      </c>
      <c r="L758" s="34" t="str">
        <f t="shared" si="578"/>
        <v/>
      </c>
      <c r="M758" s="8"/>
      <c r="N758" s="22" t="str">
        <f t="shared" si="558"/>
        <v/>
      </c>
      <c r="O758" s="34" t="str">
        <f t="shared" si="579"/>
        <v/>
      </c>
      <c r="P758" s="8"/>
      <c r="Q758" s="22" t="str">
        <f t="shared" si="559"/>
        <v/>
      </c>
      <c r="R758" s="34" t="str">
        <f t="shared" si="580"/>
        <v/>
      </c>
      <c r="S758" s="8"/>
      <c r="T758" s="22" t="str">
        <f t="shared" si="560"/>
        <v/>
      </c>
      <c r="U758" s="34" t="str">
        <f t="shared" si="581"/>
        <v/>
      </c>
      <c r="V758" s="8"/>
      <c r="W758" s="22" t="str">
        <f t="shared" si="561"/>
        <v/>
      </c>
      <c r="X758" s="34" t="str">
        <f t="shared" si="582"/>
        <v/>
      </c>
      <c r="Y758" s="8"/>
      <c r="Z758" s="22" t="str">
        <f t="shared" si="562"/>
        <v/>
      </c>
      <c r="AA758" s="34" t="str">
        <f t="shared" si="583"/>
        <v/>
      </c>
      <c r="AB758" s="8"/>
      <c r="AC758" s="22" t="str">
        <f t="shared" si="563"/>
        <v/>
      </c>
      <c r="AD758" s="34" t="str">
        <f t="shared" si="584"/>
        <v/>
      </c>
      <c r="AE758" s="8"/>
      <c r="AF758" s="22" t="str">
        <f t="shared" si="564"/>
        <v/>
      </c>
      <c r="AG758" s="34" t="str">
        <f t="shared" si="585"/>
        <v/>
      </c>
      <c r="AH758" s="8"/>
      <c r="AI758" s="22" t="str">
        <f t="shared" si="565"/>
        <v/>
      </c>
      <c r="AJ758" s="34" t="str">
        <f t="shared" si="586"/>
        <v/>
      </c>
      <c r="AK758" s="8"/>
      <c r="AL758" s="22" t="str">
        <f t="shared" si="566"/>
        <v/>
      </c>
      <c r="AM758" s="34" t="str">
        <f t="shared" si="587"/>
        <v/>
      </c>
      <c r="AN758" s="8"/>
      <c r="AO758" s="22" t="str">
        <f t="shared" si="567"/>
        <v/>
      </c>
      <c r="AP758" s="34" t="str">
        <f t="shared" si="588"/>
        <v/>
      </c>
      <c r="AQ758" s="8"/>
      <c r="AR758" s="22" t="str">
        <f t="shared" si="568"/>
        <v/>
      </c>
      <c r="AS758" s="34" t="str">
        <f t="shared" si="589"/>
        <v/>
      </c>
      <c r="AT758" s="8"/>
      <c r="AU758" s="22" t="str">
        <f t="shared" si="569"/>
        <v/>
      </c>
      <c r="AV758" s="34" t="str">
        <f t="shared" si="590"/>
        <v/>
      </c>
      <c r="AW758" s="8"/>
      <c r="AX758" s="22" t="str">
        <f t="shared" si="570"/>
        <v/>
      </c>
      <c r="AY758" s="34" t="str">
        <f t="shared" si="591"/>
        <v/>
      </c>
      <c r="AZ758" s="8"/>
      <c r="BA758" s="22" t="str">
        <f t="shared" si="571"/>
        <v/>
      </c>
      <c r="BB758" s="34" t="str">
        <f t="shared" si="592"/>
        <v/>
      </c>
      <c r="BC758" s="8"/>
      <c r="BD758" s="22" t="str">
        <f t="shared" si="572"/>
        <v/>
      </c>
      <c r="BE758" s="34" t="str">
        <f t="shared" si="593"/>
        <v/>
      </c>
      <c r="BF758" s="8"/>
      <c r="BG758" s="22" t="str">
        <f t="shared" si="573"/>
        <v/>
      </c>
      <c r="BH758" s="34" t="str">
        <f t="shared" si="594"/>
        <v/>
      </c>
      <c r="BI758" s="8"/>
      <c r="BJ758" s="22" t="str">
        <f t="shared" si="574"/>
        <v/>
      </c>
    </row>
    <row r="759" spans="1:62" ht="18" customHeight="1" x14ac:dyDescent="0.35">
      <c r="A759" s="68">
        <f>'Energy - Master'!A758</f>
        <v>46778</v>
      </c>
      <c r="B759" s="24" t="str">
        <f t="shared" si="554"/>
        <v>Jan-2028</v>
      </c>
      <c r="C759" s="34" t="str">
        <f t="shared" si="575"/>
        <v/>
      </c>
      <c r="D759" s="8"/>
      <c r="E759" s="22" t="str">
        <f t="shared" si="555"/>
        <v/>
      </c>
      <c r="F759" s="34" t="str">
        <f t="shared" si="576"/>
        <v/>
      </c>
      <c r="G759" s="8"/>
      <c r="H759" s="22" t="str">
        <f t="shared" si="556"/>
        <v/>
      </c>
      <c r="I759" s="34" t="str">
        <f t="shared" si="577"/>
        <v/>
      </c>
      <c r="J759" s="8"/>
      <c r="K759" s="22" t="str">
        <f t="shared" si="557"/>
        <v/>
      </c>
      <c r="L759" s="34" t="str">
        <f t="shared" si="578"/>
        <v/>
      </c>
      <c r="M759" s="8"/>
      <c r="N759" s="22" t="str">
        <f t="shared" si="558"/>
        <v/>
      </c>
      <c r="O759" s="34" t="str">
        <f t="shared" si="579"/>
        <v/>
      </c>
      <c r="P759" s="8"/>
      <c r="Q759" s="22" t="str">
        <f t="shared" si="559"/>
        <v/>
      </c>
      <c r="R759" s="34" t="str">
        <f t="shared" si="580"/>
        <v/>
      </c>
      <c r="S759" s="8"/>
      <c r="T759" s="22" t="str">
        <f t="shared" si="560"/>
        <v/>
      </c>
      <c r="U759" s="34" t="str">
        <f t="shared" si="581"/>
        <v/>
      </c>
      <c r="V759" s="8"/>
      <c r="W759" s="22" t="str">
        <f t="shared" si="561"/>
        <v/>
      </c>
      <c r="X759" s="34" t="str">
        <f t="shared" si="582"/>
        <v/>
      </c>
      <c r="Y759" s="8"/>
      <c r="Z759" s="22" t="str">
        <f t="shared" si="562"/>
        <v/>
      </c>
      <c r="AA759" s="34" t="str">
        <f t="shared" si="583"/>
        <v/>
      </c>
      <c r="AB759" s="8"/>
      <c r="AC759" s="22" t="str">
        <f t="shared" si="563"/>
        <v/>
      </c>
      <c r="AD759" s="34" t="str">
        <f t="shared" si="584"/>
        <v/>
      </c>
      <c r="AE759" s="8"/>
      <c r="AF759" s="22" t="str">
        <f t="shared" si="564"/>
        <v/>
      </c>
      <c r="AG759" s="34" t="str">
        <f t="shared" si="585"/>
        <v/>
      </c>
      <c r="AH759" s="8"/>
      <c r="AI759" s="22" t="str">
        <f t="shared" si="565"/>
        <v/>
      </c>
      <c r="AJ759" s="34" t="str">
        <f t="shared" si="586"/>
        <v/>
      </c>
      <c r="AK759" s="8"/>
      <c r="AL759" s="22" t="str">
        <f t="shared" si="566"/>
        <v/>
      </c>
      <c r="AM759" s="34" t="str">
        <f t="shared" si="587"/>
        <v/>
      </c>
      <c r="AN759" s="8"/>
      <c r="AO759" s="22" t="str">
        <f t="shared" si="567"/>
        <v/>
      </c>
      <c r="AP759" s="34" t="str">
        <f t="shared" si="588"/>
        <v/>
      </c>
      <c r="AQ759" s="8"/>
      <c r="AR759" s="22" t="str">
        <f t="shared" si="568"/>
        <v/>
      </c>
      <c r="AS759" s="34" t="str">
        <f t="shared" si="589"/>
        <v/>
      </c>
      <c r="AT759" s="8"/>
      <c r="AU759" s="22" t="str">
        <f t="shared" si="569"/>
        <v/>
      </c>
      <c r="AV759" s="34" t="str">
        <f t="shared" si="590"/>
        <v/>
      </c>
      <c r="AW759" s="8"/>
      <c r="AX759" s="22" t="str">
        <f t="shared" si="570"/>
        <v/>
      </c>
      <c r="AY759" s="34" t="str">
        <f t="shared" si="591"/>
        <v/>
      </c>
      <c r="AZ759" s="8"/>
      <c r="BA759" s="22" t="str">
        <f t="shared" si="571"/>
        <v/>
      </c>
      <c r="BB759" s="34" t="str">
        <f t="shared" si="592"/>
        <v/>
      </c>
      <c r="BC759" s="8"/>
      <c r="BD759" s="22" t="str">
        <f t="shared" si="572"/>
        <v/>
      </c>
      <c r="BE759" s="34" t="str">
        <f t="shared" si="593"/>
        <v/>
      </c>
      <c r="BF759" s="8"/>
      <c r="BG759" s="22" t="str">
        <f t="shared" si="573"/>
        <v/>
      </c>
      <c r="BH759" s="34" t="str">
        <f t="shared" si="594"/>
        <v/>
      </c>
      <c r="BI759" s="8"/>
      <c r="BJ759" s="22" t="str">
        <f t="shared" si="574"/>
        <v/>
      </c>
    </row>
    <row r="760" spans="1:62" ht="18" customHeight="1" x14ac:dyDescent="0.35">
      <c r="A760" s="68">
        <f>'Energy - Master'!A759</f>
        <v>46779</v>
      </c>
      <c r="B760" s="24" t="str">
        <f t="shared" si="554"/>
        <v>Jan-2028</v>
      </c>
      <c r="C760" s="34" t="str">
        <f t="shared" si="575"/>
        <v/>
      </c>
      <c r="D760" s="8"/>
      <c r="E760" s="22" t="str">
        <f t="shared" si="555"/>
        <v/>
      </c>
      <c r="F760" s="34" t="str">
        <f t="shared" si="576"/>
        <v/>
      </c>
      <c r="G760" s="8"/>
      <c r="H760" s="22" t="str">
        <f t="shared" si="556"/>
        <v/>
      </c>
      <c r="I760" s="34" t="str">
        <f t="shared" si="577"/>
        <v/>
      </c>
      <c r="J760" s="8"/>
      <c r="K760" s="22" t="str">
        <f t="shared" si="557"/>
        <v/>
      </c>
      <c r="L760" s="34" t="str">
        <f t="shared" si="578"/>
        <v/>
      </c>
      <c r="M760" s="8"/>
      <c r="N760" s="22" t="str">
        <f t="shared" si="558"/>
        <v/>
      </c>
      <c r="O760" s="34" t="str">
        <f t="shared" si="579"/>
        <v/>
      </c>
      <c r="P760" s="8"/>
      <c r="Q760" s="22" t="str">
        <f t="shared" si="559"/>
        <v/>
      </c>
      <c r="R760" s="34" t="str">
        <f t="shared" si="580"/>
        <v/>
      </c>
      <c r="S760" s="8"/>
      <c r="T760" s="22" t="str">
        <f t="shared" si="560"/>
        <v/>
      </c>
      <c r="U760" s="34" t="str">
        <f t="shared" si="581"/>
        <v/>
      </c>
      <c r="V760" s="8"/>
      <c r="W760" s="22" t="str">
        <f t="shared" si="561"/>
        <v/>
      </c>
      <c r="X760" s="34" t="str">
        <f t="shared" si="582"/>
        <v/>
      </c>
      <c r="Y760" s="8"/>
      <c r="Z760" s="22" t="str">
        <f t="shared" si="562"/>
        <v/>
      </c>
      <c r="AA760" s="34" t="str">
        <f t="shared" si="583"/>
        <v/>
      </c>
      <c r="AB760" s="8"/>
      <c r="AC760" s="22" t="str">
        <f t="shared" si="563"/>
        <v/>
      </c>
      <c r="AD760" s="34" t="str">
        <f t="shared" si="584"/>
        <v/>
      </c>
      <c r="AE760" s="8"/>
      <c r="AF760" s="22" t="str">
        <f t="shared" si="564"/>
        <v/>
      </c>
      <c r="AG760" s="34" t="str">
        <f t="shared" si="585"/>
        <v/>
      </c>
      <c r="AH760" s="8"/>
      <c r="AI760" s="22" t="str">
        <f t="shared" si="565"/>
        <v/>
      </c>
      <c r="AJ760" s="34" t="str">
        <f t="shared" si="586"/>
        <v/>
      </c>
      <c r="AK760" s="8"/>
      <c r="AL760" s="22" t="str">
        <f t="shared" si="566"/>
        <v/>
      </c>
      <c r="AM760" s="34" t="str">
        <f t="shared" si="587"/>
        <v/>
      </c>
      <c r="AN760" s="8"/>
      <c r="AO760" s="22" t="str">
        <f t="shared" si="567"/>
        <v/>
      </c>
      <c r="AP760" s="34" t="str">
        <f t="shared" si="588"/>
        <v/>
      </c>
      <c r="AQ760" s="8"/>
      <c r="AR760" s="22" t="str">
        <f t="shared" si="568"/>
        <v/>
      </c>
      <c r="AS760" s="34" t="str">
        <f t="shared" si="589"/>
        <v/>
      </c>
      <c r="AT760" s="8"/>
      <c r="AU760" s="22" t="str">
        <f t="shared" si="569"/>
        <v/>
      </c>
      <c r="AV760" s="34" t="str">
        <f t="shared" si="590"/>
        <v/>
      </c>
      <c r="AW760" s="8"/>
      <c r="AX760" s="22" t="str">
        <f t="shared" si="570"/>
        <v/>
      </c>
      <c r="AY760" s="34" t="str">
        <f t="shared" si="591"/>
        <v/>
      </c>
      <c r="AZ760" s="8"/>
      <c r="BA760" s="22" t="str">
        <f t="shared" si="571"/>
        <v/>
      </c>
      <c r="BB760" s="34" t="str">
        <f t="shared" si="592"/>
        <v/>
      </c>
      <c r="BC760" s="8"/>
      <c r="BD760" s="22" t="str">
        <f t="shared" si="572"/>
        <v/>
      </c>
      <c r="BE760" s="34" t="str">
        <f t="shared" si="593"/>
        <v/>
      </c>
      <c r="BF760" s="8"/>
      <c r="BG760" s="22" t="str">
        <f t="shared" si="573"/>
        <v/>
      </c>
      <c r="BH760" s="34" t="str">
        <f t="shared" si="594"/>
        <v/>
      </c>
      <c r="BI760" s="8"/>
      <c r="BJ760" s="22" t="str">
        <f t="shared" si="574"/>
        <v/>
      </c>
    </row>
    <row r="761" spans="1:62" ht="18" customHeight="1" x14ac:dyDescent="0.35">
      <c r="A761" s="68">
        <f>'Energy - Master'!A760</f>
        <v>46780</v>
      </c>
      <c r="B761" s="24" t="str">
        <f t="shared" si="554"/>
        <v>Jan-2028</v>
      </c>
      <c r="C761" s="34" t="str">
        <f t="shared" si="575"/>
        <v/>
      </c>
      <c r="D761" s="8"/>
      <c r="E761" s="22" t="str">
        <f t="shared" si="555"/>
        <v/>
      </c>
      <c r="F761" s="34" t="str">
        <f t="shared" si="576"/>
        <v/>
      </c>
      <c r="G761" s="8"/>
      <c r="H761" s="22" t="str">
        <f t="shared" si="556"/>
        <v/>
      </c>
      <c r="I761" s="34" t="str">
        <f t="shared" si="577"/>
        <v/>
      </c>
      <c r="J761" s="8"/>
      <c r="K761" s="22" t="str">
        <f t="shared" si="557"/>
        <v/>
      </c>
      <c r="L761" s="34" t="str">
        <f t="shared" si="578"/>
        <v/>
      </c>
      <c r="M761" s="8"/>
      <c r="N761" s="22" t="str">
        <f t="shared" si="558"/>
        <v/>
      </c>
      <c r="O761" s="34" t="str">
        <f t="shared" si="579"/>
        <v/>
      </c>
      <c r="P761" s="8"/>
      <c r="Q761" s="22" t="str">
        <f t="shared" si="559"/>
        <v/>
      </c>
      <c r="R761" s="34" t="str">
        <f t="shared" si="580"/>
        <v/>
      </c>
      <c r="S761" s="8"/>
      <c r="T761" s="22" t="str">
        <f t="shared" si="560"/>
        <v/>
      </c>
      <c r="U761" s="34" t="str">
        <f t="shared" si="581"/>
        <v/>
      </c>
      <c r="V761" s="8"/>
      <c r="W761" s="22" t="str">
        <f t="shared" si="561"/>
        <v/>
      </c>
      <c r="X761" s="34" t="str">
        <f t="shared" si="582"/>
        <v/>
      </c>
      <c r="Y761" s="8"/>
      <c r="Z761" s="22" t="str">
        <f t="shared" si="562"/>
        <v/>
      </c>
      <c r="AA761" s="34" t="str">
        <f t="shared" si="583"/>
        <v/>
      </c>
      <c r="AB761" s="8"/>
      <c r="AC761" s="22" t="str">
        <f t="shared" si="563"/>
        <v/>
      </c>
      <c r="AD761" s="34" t="str">
        <f t="shared" si="584"/>
        <v/>
      </c>
      <c r="AE761" s="8"/>
      <c r="AF761" s="22" t="str">
        <f t="shared" si="564"/>
        <v/>
      </c>
      <c r="AG761" s="34" t="str">
        <f t="shared" si="585"/>
        <v/>
      </c>
      <c r="AH761" s="8"/>
      <c r="AI761" s="22" t="str">
        <f t="shared" si="565"/>
        <v/>
      </c>
      <c r="AJ761" s="34" t="str">
        <f t="shared" si="586"/>
        <v/>
      </c>
      <c r="AK761" s="8"/>
      <c r="AL761" s="22" t="str">
        <f t="shared" si="566"/>
        <v/>
      </c>
      <c r="AM761" s="34" t="str">
        <f t="shared" si="587"/>
        <v/>
      </c>
      <c r="AN761" s="8"/>
      <c r="AO761" s="22" t="str">
        <f t="shared" si="567"/>
        <v/>
      </c>
      <c r="AP761" s="34" t="str">
        <f t="shared" si="588"/>
        <v/>
      </c>
      <c r="AQ761" s="8"/>
      <c r="AR761" s="22" t="str">
        <f t="shared" si="568"/>
        <v/>
      </c>
      <c r="AS761" s="34" t="str">
        <f t="shared" si="589"/>
        <v/>
      </c>
      <c r="AT761" s="8"/>
      <c r="AU761" s="22" t="str">
        <f t="shared" si="569"/>
        <v/>
      </c>
      <c r="AV761" s="34" t="str">
        <f t="shared" si="590"/>
        <v/>
      </c>
      <c r="AW761" s="8"/>
      <c r="AX761" s="22" t="str">
        <f t="shared" si="570"/>
        <v/>
      </c>
      <c r="AY761" s="34" t="str">
        <f t="shared" si="591"/>
        <v/>
      </c>
      <c r="AZ761" s="8"/>
      <c r="BA761" s="22" t="str">
        <f t="shared" si="571"/>
        <v/>
      </c>
      <c r="BB761" s="34" t="str">
        <f t="shared" si="592"/>
        <v/>
      </c>
      <c r="BC761" s="8"/>
      <c r="BD761" s="22" t="str">
        <f t="shared" si="572"/>
        <v/>
      </c>
      <c r="BE761" s="34" t="str">
        <f t="shared" si="593"/>
        <v/>
      </c>
      <c r="BF761" s="8"/>
      <c r="BG761" s="22" t="str">
        <f t="shared" si="573"/>
        <v/>
      </c>
      <c r="BH761" s="34" t="str">
        <f t="shared" si="594"/>
        <v/>
      </c>
      <c r="BI761" s="8"/>
      <c r="BJ761" s="22" t="str">
        <f t="shared" si="574"/>
        <v/>
      </c>
    </row>
    <row r="762" spans="1:62" ht="18" customHeight="1" x14ac:dyDescent="0.35">
      <c r="A762" s="68">
        <f>'Energy - Master'!A761</f>
        <v>46781</v>
      </c>
      <c r="B762" s="24" t="str">
        <f t="shared" si="554"/>
        <v>Jan-2028</v>
      </c>
      <c r="C762" s="34" t="str">
        <f t="shared" si="575"/>
        <v/>
      </c>
      <c r="D762" s="8"/>
      <c r="E762" s="22" t="str">
        <f t="shared" si="555"/>
        <v/>
      </c>
      <c r="F762" s="34" t="str">
        <f t="shared" si="576"/>
        <v/>
      </c>
      <c r="G762" s="8"/>
      <c r="H762" s="22" t="str">
        <f t="shared" si="556"/>
        <v/>
      </c>
      <c r="I762" s="34" t="str">
        <f t="shared" si="577"/>
        <v/>
      </c>
      <c r="J762" s="8"/>
      <c r="K762" s="22" t="str">
        <f t="shared" si="557"/>
        <v/>
      </c>
      <c r="L762" s="34" t="str">
        <f t="shared" si="578"/>
        <v/>
      </c>
      <c r="M762" s="8"/>
      <c r="N762" s="22" t="str">
        <f t="shared" si="558"/>
        <v/>
      </c>
      <c r="O762" s="34" t="str">
        <f t="shared" si="579"/>
        <v/>
      </c>
      <c r="P762" s="8"/>
      <c r="Q762" s="22" t="str">
        <f t="shared" si="559"/>
        <v/>
      </c>
      <c r="R762" s="34" t="str">
        <f t="shared" si="580"/>
        <v/>
      </c>
      <c r="S762" s="8"/>
      <c r="T762" s="22" t="str">
        <f t="shared" si="560"/>
        <v/>
      </c>
      <c r="U762" s="34" t="str">
        <f t="shared" si="581"/>
        <v/>
      </c>
      <c r="V762" s="8"/>
      <c r="W762" s="22" t="str">
        <f t="shared" si="561"/>
        <v/>
      </c>
      <c r="X762" s="34" t="str">
        <f t="shared" si="582"/>
        <v/>
      </c>
      <c r="Y762" s="8"/>
      <c r="Z762" s="22" t="str">
        <f t="shared" si="562"/>
        <v/>
      </c>
      <c r="AA762" s="34" t="str">
        <f t="shared" si="583"/>
        <v/>
      </c>
      <c r="AB762" s="8"/>
      <c r="AC762" s="22" t="str">
        <f t="shared" si="563"/>
        <v/>
      </c>
      <c r="AD762" s="34" t="str">
        <f t="shared" si="584"/>
        <v/>
      </c>
      <c r="AE762" s="8"/>
      <c r="AF762" s="22" t="str">
        <f t="shared" si="564"/>
        <v/>
      </c>
      <c r="AG762" s="34" t="str">
        <f t="shared" si="585"/>
        <v/>
      </c>
      <c r="AH762" s="8"/>
      <c r="AI762" s="22" t="str">
        <f t="shared" si="565"/>
        <v/>
      </c>
      <c r="AJ762" s="34" t="str">
        <f t="shared" si="586"/>
        <v/>
      </c>
      <c r="AK762" s="8"/>
      <c r="AL762" s="22" t="str">
        <f t="shared" si="566"/>
        <v/>
      </c>
      <c r="AM762" s="34" t="str">
        <f t="shared" si="587"/>
        <v/>
      </c>
      <c r="AN762" s="8"/>
      <c r="AO762" s="22" t="str">
        <f t="shared" si="567"/>
        <v/>
      </c>
      <c r="AP762" s="34" t="str">
        <f t="shared" si="588"/>
        <v/>
      </c>
      <c r="AQ762" s="8"/>
      <c r="AR762" s="22" t="str">
        <f t="shared" si="568"/>
        <v/>
      </c>
      <c r="AS762" s="34" t="str">
        <f t="shared" si="589"/>
        <v/>
      </c>
      <c r="AT762" s="8"/>
      <c r="AU762" s="22" t="str">
        <f t="shared" si="569"/>
        <v/>
      </c>
      <c r="AV762" s="34" t="str">
        <f t="shared" si="590"/>
        <v/>
      </c>
      <c r="AW762" s="8"/>
      <c r="AX762" s="22" t="str">
        <f t="shared" si="570"/>
        <v/>
      </c>
      <c r="AY762" s="34" t="str">
        <f t="shared" si="591"/>
        <v/>
      </c>
      <c r="AZ762" s="8"/>
      <c r="BA762" s="22" t="str">
        <f t="shared" si="571"/>
        <v/>
      </c>
      <c r="BB762" s="34" t="str">
        <f t="shared" si="592"/>
        <v/>
      </c>
      <c r="BC762" s="8"/>
      <c r="BD762" s="22" t="str">
        <f t="shared" si="572"/>
        <v/>
      </c>
      <c r="BE762" s="34" t="str">
        <f t="shared" si="593"/>
        <v/>
      </c>
      <c r="BF762" s="8"/>
      <c r="BG762" s="22" t="str">
        <f t="shared" si="573"/>
        <v/>
      </c>
      <c r="BH762" s="34" t="str">
        <f t="shared" si="594"/>
        <v/>
      </c>
      <c r="BI762" s="8"/>
      <c r="BJ762" s="22" t="str">
        <f t="shared" si="574"/>
        <v/>
      </c>
    </row>
    <row r="763" spans="1:62" ht="18" customHeight="1" x14ac:dyDescent="0.35">
      <c r="A763" s="68">
        <f>'Energy - Master'!A762</f>
        <v>46782</v>
      </c>
      <c r="B763" s="24" t="str">
        <f t="shared" si="554"/>
        <v>Jan-2028</v>
      </c>
      <c r="C763" s="34" t="str">
        <f t="shared" si="575"/>
        <v/>
      </c>
      <c r="D763" s="8"/>
      <c r="E763" s="22" t="str">
        <f t="shared" si="555"/>
        <v/>
      </c>
      <c r="F763" s="34" t="str">
        <f t="shared" si="576"/>
        <v/>
      </c>
      <c r="G763" s="8"/>
      <c r="H763" s="22" t="str">
        <f t="shared" si="556"/>
        <v/>
      </c>
      <c r="I763" s="34" t="str">
        <f t="shared" si="577"/>
        <v/>
      </c>
      <c r="J763" s="8"/>
      <c r="K763" s="22" t="str">
        <f t="shared" si="557"/>
        <v/>
      </c>
      <c r="L763" s="34" t="str">
        <f t="shared" si="578"/>
        <v/>
      </c>
      <c r="M763" s="8"/>
      <c r="N763" s="22" t="str">
        <f t="shared" si="558"/>
        <v/>
      </c>
      <c r="O763" s="34" t="str">
        <f t="shared" si="579"/>
        <v/>
      </c>
      <c r="P763" s="8"/>
      <c r="Q763" s="22" t="str">
        <f t="shared" si="559"/>
        <v/>
      </c>
      <c r="R763" s="34" t="str">
        <f t="shared" si="580"/>
        <v/>
      </c>
      <c r="S763" s="8"/>
      <c r="T763" s="22" t="str">
        <f t="shared" si="560"/>
        <v/>
      </c>
      <c r="U763" s="34" t="str">
        <f t="shared" si="581"/>
        <v/>
      </c>
      <c r="V763" s="8"/>
      <c r="W763" s="22" t="str">
        <f t="shared" si="561"/>
        <v/>
      </c>
      <c r="X763" s="34" t="str">
        <f t="shared" si="582"/>
        <v/>
      </c>
      <c r="Y763" s="8"/>
      <c r="Z763" s="22" t="str">
        <f t="shared" si="562"/>
        <v/>
      </c>
      <c r="AA763" s="34" t="str">
        <f t="shared" si="583"/>
        <v/>
      </c>
      <c r="AB763" s="8"/>
      <c r="AC763" s="22" t="str">
        <f t="shared" si="563"/>
        <v/>
      </c>
      <c r="AD763" s="34" t="str">
        <f t="shared" si="584"/>
        <v/>
      </c>
      <c r="AE763" s="8"/>
      <c r="AF763" s="22" t="str">
        <f t="shared" si="564"/>
        <v/>
      </c>
      <c r="AG763" s="34" t="str">
        <f t="shared" si="585"/>
        <v/>
      </c>
      <c r="AH763" s="8"/>
      <c r="AI763" s="22" t="str">
        <f t="shared" si="565"/>
        <v/>
      </c>
      <c r="AJ763" s="34" t="str">
        <f t="shared" si="586"/>
        <v/>
      </c>
      <c r="AK763" s="8"/>
      <c r="AL763" s="22" t="str">
        <f t="shared" si="566"/>
        <v/>
      </c>
      <c r="AM763" s="34" t="str">
        <f t="shared" si="587"/>
        <v/>
      </c>
      <c r="AN763" s="8"/>
      <c r="AO763" s="22" t="str">
        <f t="shared" si="567"/>
        <v/>
      </c>
      <c r="AP763" s="34" t="str">
        <f t="shared" si="588"/>
        <v/>
      </c>
      <c r="AQ763" s="8"/>
      <c r="AR763" s="22" t="str">
        <f t="shared" si="568"/>
        <v/>
      </c>
      <c r="AS763" s="34" t="str">
        <f t="shared" si="589"/>
        <v/>
      </c>
      <c r="AT763" s="8"/>
      <c r="AU763" s="22" t="str">
        <f t="shared" si="569"/>
        <v/>
      </c>
      <c r="AV763" s="34" t="str">
        <f t="shared" si="590"/>
        <v/>
      </c>
      <c r="AW763" s="8"/>
      <c r="AX763" s="22" t="str">
        <f t="shared" si="570"/>
        <v/>
      </c>
      <c r="AY763" s="34" t="str">
        <f t="shared" si="591"/>
        <v/>
      </c>
      <c r="AZ763" s="8"/>
      <c r="BA763" s="22" t="str">
        <f t="shared" si="571"/>
        <v/>
      </c>
      <c r="BB763" s="34" t="str">
        <f t="shared" si="592"/>
        <v/>
      </c>
      <c r="BC763" s="8"/>
      <c r="BD763" s="22" t="str">
        <f t="shared" si="572"/>
        <v/>
      </c>
      <c r="BE763" s="34" t="str">
        <f t="shared" si="593"/>
        <v/>
      </c>
      <c r="BF763" s="8"/>
      <c r="BG763" s="22" t="str">
        <f t="shared" si="573"/>
        <v/>
      </c>
      <c r="BH763" s="34" t="str">
        <f t="shared" si="594"/>
        <v/>
      </c>
      <c r="BI763" s="8"/>
      <c r="BJ763" s="22" t="str">
        <f t="shared" si="574"/>
        <v/>
      </c>
    </row>
    <row r="764" spans="1:62" ht="18" customHeight="1" x14ac:dyDescent="0.35">
      <c r="A764" s="68">
        <f>'Energy - Master'!A763</f>
        <v>46783</v>
      </c>
      <c r="B764" s="24" t="str">
        <f t="shared" si="554"/>
        <v>Jan-2028</v>
      </c>
      <c r="C764" s="34" t="str">
        <f t="shared" si="575"/>
        <v/>
      </c>
      <c r="D764" s="8"/>
      <c r="E764" s="22" t="str">
        <f t="shared" si="555"/>
        <v/>
      </c>
      <c r="F764" s="34" t="str">
        <f t="shared" si="576"/>
        <v/>
      </c>
      <c r="G764" s="8"/>
      <c r="H764" s="22" t="str">
        <f t="shared" si="556"/>
        <v/>
      </c>
      <c r="I764" s="34" t="str">
        <f t="shared" si="577"/>
        <v/>
      </c>
      <c r="J764" s="8"/>
      <c r="K764" s="22" t="str">
        <f t="shared" si="557"/>
        <v/>
      </c>
      <c r="L764" s="34" t="str">
        <f t="shared" si="578"/>
        <v/>
      </c>
      <c r="M764" s="8"/>
      <c r="N764" s="22" t="str">
        <f t="shared" si="558"/>
        <v/>
      </c>
      <c r="O764" s="34" t="str">
        <f t="shared" si="579"/>
        <v/>
      </c>
      <c r="P764" s="8"/>
      <c r="Q764" s="22" t="str">
        <f t="shared" si="559"/>
        <v/>
      </c>
      <c r="R764" s="34" t="str">
        <f t="shared" si="580"/>
        <v/>
      </c>
      <c r="S764" s="8"/>
      <c r="T764" s="22" t="str">
        <f t="shared" si="560"/>
        <v/>
      </c>
      <c r="U764" s="34" t="str">
        <f t="shared" si="581"/>
        <v/>
      </c>
      <c r="V764" s="8"/>
      <c r="W764" s="22" t="str">
        <f t="shared" si="561"/>
        <v/>
      </c>
      <c r="X764" s="34" t="str">
        <f t="shared" si="582"/>
        <v/>
      </c>
      <c r="Y764" s="8"/>
      <c r="Z764" s="22" t="str">
        <f t="shared" si="562"/>
        <v/>
      </c>
      <c r="AA764" s="34" t="str">
        <f t="shared" si="583"/>
        <v/>
      </c>
      <c r="AB764" s="8"/>
      <c r="AC764" s="22" t="str">
        <f t="shared" si="563"/>
        <v/>
      </c>
      <c r="AD764" s="34" t="str">
        <f t="shared" si="584"/>
        <v/>
      </c>
      <c r="AE764" s="8"/>
      <c r="AF764" s="22" t="str">
        <f t="shared" si="564"/>
        <v/>
      </c>
      <c r="AG764" s="34" t="str">
        <f t="shared" si="585"/>
        <v/>
      </c>
      <c r="AH764" s="8"/>
      <c r="AI764" s="22" t="str">
        <f t="shared" si="565"/>
        <v/>
      </c>
      <c r="AJ764" s="34" t="str">
        <f t="shared" si="586"/>
        <v/>
      </c>
      <c r="AK764" s="8"/>
      <c r="AL764" s="22" t="str">
        <f t="shared" si="566"/>
        <v/>
      </c>
      <c r="AM764" s="34" t="str">
        <f t="shared" si="587"/>
        <v/>
      </c>
      <c r="AN764" s="8"/>
      <c r="AO764" s="22" t="str">
        <f t="shared" si="567"/>
        <v/>
      </c>
      <c r="AP764" s="34" t="str">
        <f t="shared" si="588"/>
        <v/>
      </c>
      <c r="AQ764" s="8"/>
      <c r="AR764" s="22" t="str">
        <f t="shared" si="568"/>
        <v/>
      </c>
      <c r="AS764" s="34" t="str">
        <f t="shared" si="589"/>
        <v/>
      </c>
      <c r="AT764" s="8"/>
      <c r="AU764" s="22" t="str">
        <f t="shared" si="569"/>
        <v/>
      </c>
      <c r="AV764" s="34" t="str">
        <f t="shared" si="590"/>
        <v/>
      </c>
      <c r="AW764" s="8"/>
      <c r="AX764" s="22" t="str">
        <f t="shared" si="570"/>
        <v/>
      </c>
      <c r="AY764" s="34" t="str">
        <f t="shared" si="591"/>
        <v/>
      </c>
      <c r="AZ764" s="8"/>
      <c r="BA764" s="22" t="str">
        <f t="shared" si="571"/>
        <v/>
      </c>
      <c r="BB764" s="34" t="str">
        <f t="shared" si="592"/>
        <v/>
      </c>
      <c r="BC764" s="8"/>
      <c r="BD764" s="22" t="str">
        <f t="shared" si="572"/>
        <v/>
      </c>
      <c r="BE764" s="34" t="str">
        <f t="shared" si="593"/>
        <v/>
      </c>
      <c r="BF764" s="8"/>
      <c r="BG764" s="22" t="str">
        <f t="shared" si="573"/>
        <v/>
      </c>
      <c r="BH764" s="34" t="str">
        <f t="shared" si="594"/>
        <v/>
      </c>
      <c r="BI764" s="8"/>
      <c r="BJ764" s="22" t="str">
        <f t="shared" si="574"/>
        <v/>
      </c>
    </row>
    <row r="765" spans="1:62" ht="18" customHeight="1" x14ac:dyDescent="0.35">
      <c r="A765" s="68">
        <f>'Energy - Master'!A764</f>
        <v>46784</v>
      </c>
      <c r="B765" s="24" t="str">
        <f t="shared" si="554"/>
        <v>Feb-2028</v>
      </c>
      <c r="C765" s="34" t="str">
        <f t="shared" si="575"/>
        <v/>
      </c>
      <c r="D765" s="8"/>
      <c r="E765" s="22" t="str">
        <f t="shared" si="555"/>
        <v/>
      </c>
      <c r="F765" s="34" t="str">
        <f t="shared" si="576"/>
        <v/>
      </c>
      <c r="G765" s="8"/>
      <c r="H765" s="22" t="str">
        <f t="shared" si="556"/>
        <v/>
      </c>
      <c r="I765" s="34" t="str">
        <f t="shared" si="577"/>
        <v/>
      </c>
      <c r="J765" s="8"/>
      <c r="K765" s="22" t="str">
        <f t="shared" si="557"/>
        <v/>
      </c>
      <c r="L765" s="34" t="str">
        <f t="shared" si="578"/>
        <v/>
      </c>
      <c r="M765" s="8"/>
      <c r="N765" s="22" t="str">
        <f t="shared" si="558"/>
        <v/>
      </c>
      <c r="O765" s="34" t="str">
        <f t="shared" si="579"/>
        <v/>
      </c>
      <c r="P765" s="8"/>
      <c r="Q765" s="22" t="str">
        <f t="shared" si="559"/>
        <v/>
      </c>
      <c r="R765" s="34" t="str">
        <f t="shared" si="580"/>
        <v/>
      </c>
      <c r="S765" s="8"/>
      <c r="T765" s="22" t="str">
        <f t="shared" si="560"/>
        <v/>
      </c>
      <c r="U765" s="34" t="str">
        <f t="shared" si="581"/>
        <v/>
      </c>
      <c r="V765" s="8"/>
      <c r="W765" s="22" t="str">
        <f t="shared" si="561"/>
        <v/>
      </c>
      <c r="X765" s="34" t="str">
        <f t="shared" si="582"/>
        <v/>
      </c>
      <c r="Y765" s="8"/>
      <c r="Z765" s="22" t="str">
        <f t="shared" si="562"/>
        <v/>
      </c>
      <c r="AA765" s="34" t="str">
        <f t="shared" si="583"/>
        <v/>
      </c>
      <c r="AB765" s="8"/>
      <c r="AC765" s="22" t="str">
        <f t="shared" si="563"/>
        <v/>
      </c>
      <c r="AD765" s="34" t="str">
        <f t="shared" si="584"/>
        <v/>
      </c>
      <c r="AE765" s="8"/>
      <c r="AF765" s="22" t="str">
        <f t="shared" si="564"/>
        <v/>
      </c>
      <c r="AG765" s="34" t="str">
        <f t="shared" si="585"/>
        <v/>
      </c>
      <c r="AH765" s="8"/>
      <c r="AI765" s="22" t="str">
        <f t="shared" si="565"/>
        <v/>
      </c>
      <c r="AJ765" s="34" t="str">
        <f t="shared" si="586"/>
        <v/>
      </c>
      <c r="AK765" s="8"/>
      <c r="AL765" s="22" t="str">
        <f t="shared" si="566"/>
        <v/>
      </c>
      <c r="AM765" s="34" t="str">
        <f t="shared" si="587"/>
        <v/>
      </c>
      <c r="AN765" s="8"/>
      <c r="AO765" s="22" t="str">
        <f t="shared" si="567"/>
        <v/>
      </c>
      <c r="AP765" s="34" t="str">
        <f t="shared" si="588"/>
        <v/>
      </c>
      <c r="AQ765" s="8"/>
      <c r="AR765" s="22" t="str">
        <f t="shared" si="568"/>
        <v/>
      </c>
      <c r="AS765" s="34" t="str">
        <f t="shared" si="589"/>
        <v/>
      </c>
      <c r="AT765" s="8"/>
      <c r="AU765" s="22" t="str">
        <f t="shared" si="569"/>
        <v/>
      </c>
      <c r="AV765" s="34" t="str">
        <f t="shared" si="590"/>
        <v/>
      </c>
      <c r="AW765" s="8"/>
      <c r="AX765" s="22" t="str">
        <f t="shared" si="570"/>
        <v/>
      </c>
      <c r="AY765" s="34" t="str">
        <f t="shared" si="591"/>
        <v/>
      </c>
      <c r="AZ765" s="8"/>
      <c r="BA765" s="22" t="str">
        <f t="shared" si="571"/>
        <v/>
      </c>
      <c r="BB765" s="34" t="str">
        <f t="shared" si="592"/>
        <v/>
      </c>
      <c r="BC765" s="8"/>
      <c r="BD765" s="22" t="str">
        <f t="shared" si="572"/>
        <v/>
      </c>
      <c r="BE765" s="34" t="str">
        <f t="shared" si="593"/>
        <v/>
      </c>
      <c r="BF765" s="8"/>
      <c r="BG765" s="22" t="str">
        <f t="shared" si="573"/>
        <v/>
      </c>
      <c r="BH765" s="34" t="str">
        <f t="shared" si="594"/>
        <v/>
      </c>
      <c r="BI765" s="8"/>
      <c r="BJ765" s="22" t="str">
        <f t="shared" si="574"/>
        <v/>
      </c>
    </row>
    <row r="766" spans="1:62" ht="18" customHeight="1" x14ac:dyDescent="0.35">
      <c r="A766" s="68">
        <f>'Energy - Master'!A765</f>
        <v>46785</v>
      </c>
      <c r="B766" s="24" t="str">
        <f t="shared" si="554"/>
        <v>Feb-2028</v>
      </c>
      <c r="C766" s="34" t="str">
        <f t="shared" si="575"/>
        <v/>
      </c>
      <c r="D766" s="8"/>
      <c r="E766" s="22" t="str">
        <f t="shared" si="555"/>
        <v/>
      </c>
      <c r="F766" s="34" t="str">
        <f t="shared" si="576"/>
        <v/>
      </c>
      <c r="G766" s="8"/>
      <c r="H766" s="22" t="str">
        <f t="shared" si="556"/>
        <v/>
      </c>
      <c r="I766" s="34" t="str">
        <f t="shared" si="577"/>
        <v/>
      </c>
      <c r="J766" s="8"/>
      <c r="K766" s="22" t="str">
        <f t="shared" si="557"/>
        <v/>
      </c>
      <c r="L766" s="34" t="str">
        <f t="shared" si="578"/>
        <v/>
      </c>
      <c r="M766" s="8"/>
      <c r="N766" s="22" t="str">
        <f t="shared" si="558"/>
        <v/>
      </c>
      <c r="O766" s="34" t="str">
        <f t="shared" si="579"/>
        <v/>
      </c>
      <c r="P766" s="8"/>
      <c r="Q766" s="22" t="str">
        <f t="shared" si="559"/>
        <v/>
      </c>
      <c r="R766" s="34" t="str">
        <f t="shared" si="580"/>
        <v/>
      </c>
      <c r="S766" s="8"/>
      <c r="T766" s="22" t="str">
        <f t="shared" si="560"/>
        <v/>
      </c>
      <c r="U766" s="34" t="str">
        <f t="shared" si="581"/>
        <v/>
      </c>
      <c r="V766" s="8"/>
      <c r="W766" s="22" t="str">
        <f t="shared" si="561"/>
        <v/>
      </c>
      <c r="X766" s="34" t="str">
        <f t="shared" si="582"/>
        <v/>
      </c>
      <c r="Y766" s="8"/>
      <c r="Z766" s="22" t="str">
        <f t="shared" si="562"/>
        <v/>
      </c>
      <c r="AA766" s="34" t="str">
        <f t="shared" si="583"/>
        <v/>
      </c>
      <c r="AB766" s="8"/>
      <c r="AC766" s="22" t="str">
        <f t="shared" si="563"/>
        <v/>
      </c>
      <c r="AD766" s="34" t="str">
        <f t="shared" si="584"/>
        <v/>
      </c>
      <c r="AE766" s="8"/>
      <c r="AF766" s="22" t="str">
        <f t="shared" si="564"/>
        <v/>
      </c>
      <c r="AG766" s="34" t="str">
        <f t="shared" si="585"/>
        <v/>
      </c>
      <c r="AH766" s="8"/>
      <c r="AI766" s="22" t="str">
        <f t="shared" si="565"/>
        <v/>
      </c>
      <c r="AJ766" s="34" t="str">
        <f t="shared" si="586"/>
        <v/>
      </c>
      <c r="AK766" s="8"/>
      <c r="AL766" s="22" t="str">
        <f t="shared" si="566"/>
        <v/>
      </c>
      <c r="AM766" s="34" t="str">
        <f t="shared" si="587"/>
        <v/>
      </c>
      <c r="AN766" s="8"/>
      <c r="AO766" s="22" t="str">
        <f t="shared" si="567"/>
        <v/>
      </c>
      <c r="AP766" s="34" t="str">
        <f t="shared" si="588"/>
        <v/>
      </c>
      <c r="AQ766" s="8"/>
      <c r="AR766" s="22" t="str">
        <f t="shared" si="568"/>
        <v/>
      </c>
      <c r="AS766" s="34" t="str">
        <f t="shared" si="589"/>
        <v/>
      </c>
      <c r="AT766" s="8"/>
      <c r="AU766" s="22" t="str">
        <f t="shared" si="569"/>
        <v/>
      </c>
      <c r="AV766" s="34" t="str">
        <f t="shared" si="590"/>
        <v/>
      </c>
      <c r="AW766" s="8"/>
      <c r="AX766" s="22" t="str">
        <f t="shared" si="570"/>
        <v/>
      </c>
      <c r="AY766" s="34" t="str">
        <f t="shared" si="591"/>
        <v/>
      </c>
      <c r="AZ766" s="8"/>
      <c r="BA766" s="22" t="str">
        <f t="shared" si="571"/>
        <v/>
      </c>
      <c r="BB766" s="34" t="str">
        <f t="shared" si="592"/>
        <v/>
      </c>
      <c r="BC766" s="8"/>
      <c r="BD766" s="22" t="str">
        <f t="shared" si="572"/>
        <v/>
      </c>
      <c r="BE766" s="34" t="str">
        <f t="shared" si="593"/>
        <v/>
      </c>
      <c r="BF766" s="8"/>
      <c r="BG766" s="22" t="str">
        <f t="shared" si="573"/>
        <v/>
      </c>
      <c r="BH766" s="34" t="str">
        <f t="shared" si="594"/>
        <v/>
      </c>
      <c r="BI766" s="8"/>
      <c r="BJ766" s="22" t="str">
        <f t="shared" si="574"/>
        <v/>
      </c>
    </row>
    <row r="767" spans="1:62" ht="18" customHeight="1" x14ac:dyDescent="0.35">
      <c r="A767" s="68">
        <f>'Energy - Master'!A766</f>
        <v>46786</v>
      </c>
      <c r="B767" s="24" t="str">
        <f t="shared" si="554"/>
        <v>Feb-2028</v>
      </c>
      <c r="C767" s="34" t="str">
        <f t="shared" si="575"/>
        <v/>
      </c>
      <c r="D767" s="8"/>
      <c r="E767" s="22" t="str">
        <f t="shared" si="555"/>
        <v/>
      </c>
      <c r="F767" s="34" t="str">
        <f t="shared" si="576"/>
        <v/>
      </c>
      <c r="G767" s="8"/>
      <c r="H767" s="22" t="str">
        <f t="shared" si="556"/>
        <v/>
      </c>
      <c r="I767" s="34" t="str">
        <f t="shared" si="577"/>
        <v/>
      </c>
      <c r="J767" s="8"/>
      <c r="K767" s="22" t="str">
        <f t="shared" si="557"/>
        <v/>
      </c>
      <c r="L767" s="34" t="str">
        <f t="shared" si="578"/>
        <v/>
      </c>
      <c r="M767" s="8"/>
      <c r="N767" s="22" t="str">
        <f t="shared" si="558"/>
        <v/>
      </c>
      <c r="O767" s="34" t="str">
        <f t="shared" si="579"/>
        <v/>
      </c>
      <c r="P767" s="8"/>
      <c r="Q767" s="22" t="str">
        <f t="shared" si="559"/>
        <v/>
      </c>
      <c r="R767" s="34" t="str">
        <f t="shared" si="580"/>
        <v/>
      </c>
      <c r="S767" s="8"/>
      <c r="T767" s="22" t="str">
        <f t="shared" si="560"/>
        <v/>
      </c>
      <c r="U767" s="34" t="str">
        <f t="shared" si="581"/>
        <v/>
      </c>
      <c r="V767" s="8"/>
      <c r="W767" s="22" t="str">
        <f t="shared" si="561"/>
        <v/>
      </c>
      <c r="X767" s="34" t="str">
        <f t="shared" si="582"/>
        <v/>
      </c>
      <c r="Y767" s="8"/>
      <c r="Z767" s="22" t="str">
        <f t="shared" si="562"/>
        <v/>
      </c>
      <c r="AA767" s="34" t="str">
        <f t="shared" si="583"/>
        <v/>
      </c>
      <c r="AB767" s="8"/>
      <c r="AC767" s="22" t="str">
        <f t="shared" si="563"/>
        <v/>
      </c>
      <c r="AD767" s="34" t="str">
        <f t="shared" si="584"/>
        <v/>
      </c>
      <c r="AE767" s="8"/>
      <c r="AF767" s="22" t="str">
        <f t="shared" si="564"/>
        <v/>
      </c>
      <c r="AG767" s="34" t="str">
        <f t="shared" si="585"/>
        <v/>
      </c>
      <c r="AH767" s="8"/>
      <c r="AI767" s="22" t="str">
        <f t="shared" si="565"/>
        <v/>
      </c>
      <c r="AJ767" s="34" t="str">
        <f t="shared" si="586"/>
        <v/>
      </c>
      <c r="AK767" s="8"/>
      <c r="AL767" s="22" t="str">
        <f t="shared" si="566"/>
        <v/>
      </c>
      <c r="AM767" s="34" t="str">
        <f t="shared" si="587"/>
        <v/>
      </c>
      <c r="AN767" s="8"/>
      <c r="AO767" s="22" t="str">
        <f t="shared" si="567"/>
        <v/>
      </c>
      <c r="AP767" s="34" t="str">
        <f t="shared" si="588"/>
        <v/>
      </c>
      <c r="AQ767" s="8"/>
      <c r="AR767" s="22" t="str">
        <f t="shared" si="568"/>
        <v/>
      </c>
      <c r="AS767" s="34" t="str">
        <f t="shared" si="589"/>
        <v/>
      </c>
      <c r="AT767" s="8"/>
      <c r="AU767" s="22" t="str">
        <f t="shared" si="569"/>
        <v/>
      </c>
      <c r="AV767" s="34" t="str">
        <f t="shared" si="590"/>
        <v/>
      </c>
      <c r="AW767" s="8"/>
      <c r="AX767" s="22" t="str">
        <f t="shared" si="570"/>
        <v/>
      </c>
      <c r="AY767" s="34" t="str">
        <f t="shared" si="591"/>
        <v/>
      </c>
      <c r="AZ767" s="8"/>
      <c r="BA767" s="22" t="str">
        <f t="shared" si="571"/>
        <v/>
      </c>
      <c r="BB767" s="34" t="str">
        <f t="shared" si="592"/>
        <v/>
      </c>
      <c r="BC767" s="8"/>
      <c r="BD767" s="22" t="str">
        <f t="shared" si="572"/>
        <v/>
      </c>
      <c r="BE767" s="34" t="str">
        <f t="shared" si="593"/>
        <v/>
      </c>
      <c r="BF767" s="8"/>
      <c r="BG767" s="22" t="str">
        <f t="shared" si="573"/>
        <v/>
      </c>
      <c r="BH767" s="34" t="str">
        <f t="shared" si="594"/>
        <v/>
      </c>
      <c r="BI767" s="8"/>
      <c r="BJ767" s="22" t="str">
        <f t="shared" si="574"/>
        <v/>
      </c>
    </row>
    <row r="768" spans="1:62" ht="18" customHeight="1" x14ac:dyDescent="0.35">
      <c r="A768" s="68">
        <f>'Energy - Master'!A767</f>
        <v>46787</v>
      </c>
      <c r="B768" s="24" t="str">
        <f t="shared" si="554"/>
        <v>Feb-2028</v>
      </c>
      <c r="C768" s="34" t="str">
        <f t="shared" si="575"/>
        <v/>
      </c>
      <c r="D768" s="8"/>
      <c r="E768" s="22" t="str">
        <f t="shared" si="555"/>
        <v/>
      </c>
      <c r="F768" s="34" t="str">
        <f t="shared" si="576"/>
        <v/>
      </c>
      <c r="G768" s="8"/>
      <c r="H768" s="22" t="str">
        <f t="shared" si="556"/>
        <v/>
      </c>
      <c r="I768" s="34" t="str">
        <f t="shared" si="577"/>
        <v/>
      </c>
      <c r="J768" s="8"/>
      <c r="K768" s="22" t="str">
        <f t="shared" si="557"/>
        <v/>
      </c>
      <c r="L768" s="34" t="str">
        <f t="shared" si="578"/>
        <v/>
      </c>
      <c r="M768" s="8"/>
      <c r="N768" s="22" t="str">
        <f t="shared" si="558"/>
        <v/>
      </c>
      <c r="O768" s="34" t="str">
        <f t="shared" si="579"/>
        <v/>
      </c>
      <c r="P768" s="8"/>
      <c r="Q768" s="22" t="str">
        <f t="shared" si="559"/>
        <v/>
      </c>
      <c r="R768" s="34" t="str">
        <f t="shared" si="580"/>
        <v/>
      </c>
      <c r="S768" s="8"/>
      <c r="T768" s="22" t="str">
        <f t="shared" si="560"/>
        <v/>
      </c>
      <c r="U768" s="34" t="str">
        <f t="shared" si="581"/>
        <v/>
      </c>
      <c r="V768" s="8"/>
      <c r="W768" s="22" t="str">
        <f t="shared" si="561"/>
        <v/>
      </c>
      <c r="X768" s="34" t="str">
        <f t="shared" si="582"/>
        <v/>
      </c>
      <c r="Y768" s="8"/>
      <c r="Z768" s="22" t="str">
        <f t="shared" si="562"/>
        <v/>
      </c>
      <c r="AA768" s="34" t="str">
        <f t="shared" si="583"/>
        <v/>
      </c>
      <c r="AB768" s="8"/>
      <c r="AC768" s="22" t="str">
        <f t="shared" si="563"/>
        <v/>
      </c>
      <c r="AD768" s="34" t="str">
        <f t="shared" si="584"/>
        <v/>
      </c>
      <c r="AE768" s="8"/>
      <c r="AF768" s="22" t="str">
        <f t="shared" si="564"/>
        <v/>
      </c>
      <c r="AG768" s="34" t="str">
        <f t="shared" si="585"/>
        <v/>
      </c>
      <c r="AH768" s="8"/>
      <c r="AI768" s="22" t="str">
        <f t="shared" si="565"/>
        <v/>
      </c>
      <c r="AJ768" s="34" t="str">
        <f t="shared" si="586"/>
        <v/>
      </c>
      <c r="AK768" s="8"/>
      <c r="AL768" s="22" t="str">
        <f t="shared" si="566"/>
        <v/>
      </c>
      <c r="AM768" s="34" t="str">
        <f t="shared" si="587"/>
        <v/>
      </c>
      <c r="AN768" s="8"/>
      <c r="AO768" s="22" t="str">
        <f t="shared" si="567"/>
        <v/>
      </c>
      <c r="AP768" s="34" t="str">
        <f t="shared" si="588"/>
        <v/>
      </c>
      <c r="AQ768" s="8"/>
      <c r="AR768" s="22" t="str">
        <f t="shared" si="568"/>
        <v/>
      </c>
      <c r="AS768" s="34" t="str">
        <f t="shared" si="589"/>
        <v/>
      </c>
      <c r="AT768" s="8"/>
      <c r="AU768" s="22" t="str">
        <f t="shared" si="569"/>
        <v/>
      </c>
      <c r="AV768" s="34" t="str">
        <f t="shared" si="590"/>
        <v/>
      </c>
      <c r="AW768" s="8"/>
      <c r="AX768" s="22" t="str">
        <f t="shared" si="570"/>
        <v/>
      </c>
      <c r="AY768" s="34" t="str">
        <f t="shared" si="591"/>
        <v/>
      </c>
      <c r="AZ768" s="8"/>
      <c r="BA768" s="22" t="str">
        <f t="shared" si="571"/>
        <v/>
      </c>
      <c r="BB768" s="34" t="str">
        <f t="shared" si="592"/>
        <v/>
      </c>
      <c r="BC768" s="8"/>
      <c r="BD768" s="22" t="str">
        <f t="shared" si="572"/>
        <v/>
      </c>
      <c r="BE768" s="34" t="str">
        <f t="shared" si="593"/>
        <v/>
      </c>
      <c r="BF768" s="8"/>
      <c r="BG768" s="22" t="str">
        <f t="shared" si="573"/>
        <v/>
      </c>
      <c r="BH768" s="34" t="str">
        <f t="shared" si="594"/>
        <v/>
      </c>
      <c r="BI768" s="8"/>
      <c r="BJ768" s="22" t="str">
        <f t="shared" si="574"/>
        <v/>
      </c>
    </row>
    <row r="769" spans="1:62" ht="18" customHeight="1" x14ac:dyDescent="0.35">
      <c r="A769" s="68">
        <f>'Energy - Master'!A768</f>
        <v>46788</v>
      </c>
      <c r="B769" s="24" t="str">
        <f t="shared" si="554"/>
        <v>Feb-2028</v>
      </c>
      <c r="C769" s="34" t="str">
        <f t="shared" si="575"/>
        <v/>
      </c>
      <c r="D769" s="8"/>
      <c r="E769" s="22" t="str">
        <f t="shared" si="555"/>
        <v/>
      </c>
      <c r="F769" s="34" t="str">
        <f t="shared" si="576"/>
        <v/>
      </c>
      <c r="G769" s="8"/>
      <c r="H769" s="22" t="str">
        <f t="shared" si="556"/>
        <v/>
      </c>
      <c r="I769" s="34" t="str">
        <f t="shared" si="577"/>
        <v/>
      </c>
      <c r="J769" s="8"/>
      <c r="K769" s="22" t="str">
        <f t="shared" si="557"/>
        <v/>
      </c>
      <c r="L769" s="34" t="str">
        <f t="shared" si="578"/>
        <v/>
      </c>
      <c r="M769" s="8"/>
      <c r="N769" s="22" t="str">
        <f t="shared" si="558"/>
        <v/>
      </c>
      <c r="O769" s="34" t="str">
        <f t="shared" si="579"/>
        <v/>
      </c>
      <c r="P769" s="8"/>
      <c r="Q769" s="22" t="str">
        <f t="shared" si="559"/>
        <v/>
      </c>
      <c r="R769" s="34" t="str">
        <f t="shared" si="580"/>
        <v/>
      </c>
      <c r="S769" s="8"/>
      <c r="T769" s="22" t="str">
        <f t="shared" si="560"/>
        <v/>
      </c>
      <c r="U769" s="34" t="str">
        <f t="shared" si="581"/>
        <v/>
      </c>
      <c r="V769" s="8"/>
      <c r="W769" s="22" t="str">
        <f t="shared" si="561"/>
        <v/>
      </c>
      <c r="X769" s="34" t="str">
        <f t="shared" si="582"/>
        <v/>
      </c>
      <c r="Y769" s="8"/>
      <c r="Z769" s="22" t="str">
        <f t="shared" si="562"/>
        <v/>
      </c>
      <c r="AA769" s="34" t="str">
        <f t="shared" si="583"/>
        <v/>
      </c>
      <c r="AB769" s="8"/>
      <c r="AC769" s="22" t="str">
        <f t="shared" si="563"/>
        <v/>
      </c>
      <c r="AD769" s="34" t="str">
        <f t="shared" si="584"/>
        <v/>
      </c>
      <c r="AE769" s="8"/>
      <c r="AF769" s="22" t="str">
        <f t="shared" si="564"/>
        <v/>
      </c>
      <c r="AG769" s="34" t="str">
        <f t="shared" si="585"/>
        <v/>
      </c>
      <c r="AH769" s="8"/>
      <c r="AI769" s="22" t="str">
        <f t="shared" si="565"/>
        <v/>
      </c>
      <c r="AJ769" s="34" t="str">
        <f t="shared" si="586"/>
        <v/>
      </c>
      <c r="AK769" s="8"/>
      <c r="AL769" s="22" t="str">
        <f t="shared" si="566"/>
        <v/>
      </c>
      <c r="AM769" s="34" t="str">
        <f t="shared" si="587"/>
        <v/>
      </c>
      <c r="AN769" s="8"/>
      <c r="AO769" s="22" t="str">
        <f t="shared" si="567"/>
        <v/>
      </c>
      <c r="AP769" s="34" t="str">
        <f t="shared" si="588"/>
        <v/>
      </c>
      <c r="AQ769" s="8"/>
      <c r="AR769" s="22" t="str">
        <f t="shared" si="568"/>
        <v/>
      </c>
      <c r="AS769" s="34" t="str">
        <f t="shared" si="589"/>
        <v/>
      </c>
      <c r="AT769" s="8"/>
      <c r="AU769" s="22" t="str">
        <f t="shared" si="569"/>
        <v/>
      </c>
      <c r="AV769" s="34" t="str">
        <f t="shared" si="590"/>
        <v/>
      </c>
      <c r="AW769" s="8"/>
      <c r="AX769" s="22" t="str">
        <f t="shared" si="570"/>
        <v/>
      </c>
      <c r="AY769" s="34" t="str">
        <f t="shared" si="591"/>
        <v/>
      </c>
      <c r="AZ769" s="8"/>
      <c r="BA769" s="22" t="str">
        <f t="shared" si="571"/>
        <v/>
      </c>
      <c r="BB769" s="34" t="str">
        <f t="shared" si="592"/>
        <v/>
      </c>
      <c r="BC769" s="8"/>
      <c r="BD769" s="22" t="str">
        <f t="shared" si="572"/>
        <v/>
      </c>
      <c r="BE769" s="34" t="str">
        <f t="shared" si="593"/>
        <v/>
      </c>
      <c r="BF769" s="8"/>
      <c r="BG769" s="22" t="str">
        <f t="shared" si="573"/>
        <v/>
      </c>
      <c r="BH769" s="34" t="str">
        <f t="shared" si="594"/>
        <v/>
      </c>
      <c r="BI769" s="8"/>
      <c r="BJ769" s="22" t="str">
        <f t="shared" si="574"/>
        <v/>
      </c>
    </row>
    <row r="770" spans="1:62" ht="18" customHeight="1" x14ac:dyDescent="0.35">
      <c r="A770" s="68">
        <f>'Energy - Master'!A769</f>
        <v>46789</v>
      </c>
      <c r="B770" s="24" t="str">
        <f t="shared" si="554"/>
        <v>Feb-2028</v>
      </c>
      <c r="C770" s="34" t="str">
        <f t="shared" si="575"/>
        <v/>
      </c>
      <c r="D770" s="8"/>
      <c r="E770" s="22" t="str">
        <f t="shared" si="555"/>
        <v/>
      </c>
      <c r="F770" s="34" t="str">
        <f t="shared" si="576"/>
        <v/>
      </c>
      <c r="G770" s="8"/>
      <c r="H770" s="22" t="str">
        <f t="shared" si="556"/>
        <v/>
      </c>
      <c r="I770" s="34" t="str">
        <f t="shared" si="577"/>
        <v/>
      </c>
      <c r="J770" s="8"/>
      <c r="K770" s="22" t="str">
        <f t="shared" si="557"/>
        <v/>
      </c>
      <c r="L770" s="34" t="str">
        <f t="shared" si="578"/>
        <v/>
      </c>
      <c r="M770" s="8"/>
      <c r="N770" s="22" t="str">
        <f t="shared" si="558"/>
        <v/>
      </c>
      <c r="O770" s="34" t="str">
        <f t="shared" si="579"/>
        <v/>
      </c>
      <c r="P770" s="8"/>
      <c r="Q770" s="22" t="str">
        <f t="shared" si="559"/>
        <v/>
      </c>
      <c r="R770" s="34" t="str">
        <f t="shared" si="580"/>
        <v/>
      </c>
      <c r="S770" s="8"/>
      <c r="T770" s="22" t="str">
        <f t="shared" si="560"/>
        <v/>
      </c>
      <c r="U770" s="34" t="str">
        <f t="shared" si="581"/>
        <v/>
      </c>
      <c r="V770" s="8"/>
      <c r="W770" s="22" t="str">
        <f t="shared" si="561"/>
        <v/>
      </c>
      <c r="X770" s="34" t="str">
        <f t="shared" si="582"/>
        <v/>
      </c>
      <c r="Y770" s="8"/>
      <c r="Z770" s="22" t="str">
        <f t="shared" si="562"/>
        <v/>
      </c>
      <c r="AA770" s="34" t="str">
        <f t="shared" si="583"/>
        <v/>
      </c>
      <c r="AB770" s="8"/>
      <c r="AC770" s="22" t="str">
        <f t="shared" si="563"/>
        <v/>
      </c>
      <c r="AD770" s="34" t="str">
        <f t="shared" si="584"/>
        <v/>
      </c>
      <c r="AE770" s="8"/>
      <c r="AF770" s="22" t="str">
        <f t="shared" si="564"/>
        <v/>
      </c>
      <c r="AG770" s="34" t="str">
        <f t="shared" si="585"/>
        <v/>
      </c>
      <c r="AH770" s="8"/>
      <c r="AI770" s="22" t="str">
        <f t="shared" si="565"/>
        <v/>
      </c>
      <c r="AJ770" s="34" t="str">
        <f t="shared" si="586"/>
        <v/>
      </c>
      <c r="AK770" s="8"/>
      <c r="AL770" s="22" t="str">
        <f t="shared" si="566"/>
        <v/>
      </c>
      <c r="AM770" s="34" t="str">
        <f t="shared" si="587"/>
        <v/>
      </c>
      <c r="AN770" s="8"/>
      <c r="AO770" s="22" t="str">
        <f t="shared" si="567"/>
        <v/>
      </c>
      <c r="AP770" s="34" t="str">
        <f t="shared" si="588"/>
        <v/>
      </c>
      <c r="AQ770" s="8"/>
      <c r="AR770" s="22" t="str">
        <f t="shared" si="568"/>
        <v/>
      </c>
      <c r="AS770" s="34" t="str">
        <f t="shared" si="589"/>
        <v/>
      </c>
      <c r="AT770" s="8"/>
      <c r="AU770" s="22" t="str">
        <f t="shared" si="569"/>
        <v/>
      </c>
      <c r="AV770" s="34" t="str">
        <f t="shared" si="590"/>
        <v/>
      </c>
      <c r="AW770" s="8"/>
      <c r="AX770" s="22" t="str">
        <f t="shared" si="570"/>
        <v/>
      </c>
      <c r="AY770" s="34" t="str">
        <f t="shared" si="591"/>
        <v/>
      </c>
      <c r="AZ770" s="8"/>
      <c r="BA770" s="22" t="str">
        <f t="shared" si="571"/>
        <v/>
      </c>
      <c r="BB770" s="34" t="str">
        <f t="shared" si="592"/>
        <v/>
      </c>
      <c r="BC770" s="8"/>
      <c r="BD770" s="22" t="str">
        <f t="shared" si="572"/>
        <v/>
      </c>
      <c r="BE770" s="34" t="str">
        <f t="shared" si="593"/>
        <v/>
      </c>
      <c r="BF770" s="8"/>
      <c r="BG770" s="22" t="str">
        <f t="shared" si="573"/>
        <v/>
      </c>
      <c r="BH770" s="34" t="str">
        <f t="shared" si="594"/>
        <v/>
      </c>
      <c r="BI770" s="8"/>
      <c r="BJ770" s="22" t="str">
        <f t="shared" si="574"/>
        <v/>
      </c>
    </row>
    <row r="771" spans="1:62" ht="18" customHeight="1" x14ac:dyDescent="0.35">
      <c r="A771" s="68">
        <f>'Energy - Master'!A770</f>
        <v>46790</v>
      </c>
      <c r="B771" s="24" t="str">
        <f t="shared" si="554"/>
        <v>Feb-2028</v>
      </c>
      <c r="C771" s="34" t="str">
        <f t="shared" si="575"/>
        <v/>
      </c>
      <c r="D771" s="8"/>
      <c r="E771" s="22" t="str">
        <f t="shared" si="555"/>
        <v/>
      </c>
      <c r="F771" s="34" t="str">
        <f t="shared" si="576"/>
        <v/>
      </c>
      <c r="G771" s="8"/>
      <c r="H771" s="22" t="str">
        <f t="shared" si="556"/>
        <v/>
      </c>
      <c r="I771" s="34" t="str">
        <f t="shared" si="577"/>
        <v/>
      </c>
      <c r="J771" s="8"/>
      <c r="K771" s="22" t="str">
        <f t="shared" si="557"/>
        <v/>
      </c>
      <c r="L771" s="34" t="str">
        <f t="shared" si="578"/>
        <v/>
      </c>
      <c r="M771" s="8"/>
      <c r="N771" s="22" t="str">
        <f t="shared" si="558"/>
        <v/>
      </c>
      <c r="O771" s="34" t="str">
        <f t="shared" si="579"/>
        <v/>
      </c>
      <c r="P771" s="8"/>
      <c r="Q771" s="22" t="str">
        <f t="shared" si="559"/>
        <v/>
      </c>
      <c r="R771" s="34" t="str">
        <f t="shared" si="580"/>
        <v/>
      </c>
      <c r="S771" s="8"/>
      <c r="T771" s="22" t="str">
        <f t="shared" si="560"/>
        <v/>
      </c>
      <c r="U771" s="34" t="str">
        <f t="shared" si="581"/>
        <v/>
      </c>
      <c r="V771" s="8"/>
      <c r="W771" s="22" t="str">
        <f t="shared" si="561"/>
        <v/>
      </c>
      <c r="X771" s="34" t="str">
        <f t="shared" si="582"/>
        <v/>
      </c>
      <c r="Y771" s="8"/>
      <c r="Z771" s="22" t="str">
        <f t="shared" si="562"/>
        <v/>
      </c>
      <c r="AA771" s="34" t="str">
        <f t="shared" si="583"/>
        <v/>
      </c>
      <c r="AB771" s="8"/>
      <c r="AC771" s="22" t="str">
        <f t="shared" si="563"/>
        <v/>
      </c>
      <c r="AD771" s="34" t="str">
        <f t="shared" si="584"/>
        <v/>
      </c>
      <c r="AE771" s="8"/>
      <c r="AF771" s="22" t="str">
        <f t="shared" si="564"/>
        <v/>
      </c>
      <c r="AG771" s="34" t="str">
        <f t="shared" si="585"/>
        <v/>
      </c>
      <c r="AH771" s="8"/>
      <c r="AI771" s="22" t="str">
        <f t="shared" si="565"/>
        <v/>
      </c>
      <c r="AJ771" s="34" t="str">
        <f t="shared" si="586"/>
        <v/>
      </c>
      <c r="AK771" s="8"/>
      <c r="AL771" s="22" t="str">
        <f t="shared" si="566"/>
        <v/>
      </c>
      <c r="AM771" s="34" t="str">
        <f t="shared" si="587"/>
        <v/>
      </c>
      <c r="AN771" s="8"/>
      <c r="AO771" s="22" t="str">
        <f t="shared" si="567"/>
        <v/>
      </c>
      <c r="AP771" s="34" t="str">
        <f t="shared" si="588"/>
        <v/>
      </c>
      <c r="AQ771" s="8"/>
      <c r="AR771" s="22" t="str">
        <f t="shared" si="568"/>
        <v/>
      </c>
      <c r="AS771" s="34" t="str">
        <f t="shared" si="589"/>
        <v/>
      </c>
      <c r="AT771" s="8"/>
      <c r="AU771" s="22" t="str">
        <f t="shared" si="569"/>
        <v/>
      </c>
      <c r="AV771" s="34" t="str">
        <f t="shared" si="590"/>
        <v/>
      </c>
      <c r="AW771" s="8"/>
      <c r="AX771" s="22" t="str">
        <f t="shared" si="570"/>
        <v/>
      </c>
      <c r="AY771" s="34" t="str">
        <f t="shared" si="591"/>
        <v/>
      </c>
      <c r="AZ771" s="8"/>
      <c r="BA771" s="22" t="str">
        <f t="shared" si="571"/>
        <v/>
      </c>
      <c r="BB771" s="34" t="str">
        <f t="shared" si="592"/>
        <v/>
      </c>
      <c r="BC771" s="8"/>
      <c r="BD771" s="22" t="str">
        <f t="shared" si="572"/>
        <v/>
      </c>
      <c r="BE771" s="34" t="str">
        <f t="shared" si="593"/>
        <v/>
      </c>
      <c r="BF771" s="8"/>
      <c r="BG771" s="22" t="str">
        <f t="shared" si="573"/>
        <v/>
      </c>
      <c r="BH771" s="34" t="str">
        <f t="shared" si="594"/>
        <v/>
      </c>
      <c r="BI771" s="8"/>
      <c r="BJ771" s="22" t="str">
        <f t="shared" si="574"/>
        <v/>
      </c>
    </row>
    <row r="772" spans="1:62" ht="18" customHeight="1" x14ac:dyDescent="0.35">
      <c r="A772" s="68">
        <f>'Energy - Master'!A771</f>
        <v>46791</v>
      </c>
      <c r="B772" s="24" t="str">
        <f t="shared" ref="B772:B835" si="595">IF(A772="","",TEXT(A772,"MMM-YYYY"))</f>
        <v>Feb-2028</v>
      </c>
      <c r="C772" s="34" t="str">
        <f t="shared" si="575"/>
        <v/>
      </c>
      <c r="D772" s="8"/>
      <c r="E772" s="22" t="str">
        <f t="shared" ref="E772:E835" si="596">IF(OR(C772="",D772=""),"",D772-C772)</f>
        <v/>
      </c>
      <c r="F772" s="34" t="str">
        <f t="shared" si="576"/>
        <v/>
      </c>
      <c r="G772" s="8"/>
      <c r="H772" s="22" t="str">
        <f t="shared" ref="H772:H835" si="597">IF(OR(F772="",G772=""),"",G772-F772)</f>
        <v/>
      </c>
      <c r="I772" s="34" t="str">
        <f t="shared" si="577"/>
        <v/>
      </c>
      <c r="J772" s="8"/>
      <c r="K772" s="22" t="str">
        <f t="shared" ref="K772:K835" si="598">IF(OR(I772="",J772=""),"",J772-I772)</f>
        <v/>
      </c>
      <c r="L772" s="34" t="str">
        <f t="shared" si="578"/>
        <v/>
      </c>
      <c r="M772" s="8"/>
      <c r="N772" s="22" t="str">
        <f t="shared" ref="N772:N835" si="599">IF(OR(L772="",M772=""),"",M772-L772)</f>
        <v/>
      </c>
      <c r="O772" s="34" t="str">
        <f t="shared" si="579"/>
        <v/>
      </c>
      <c r="P772" s="8"/>
      <c r="Q772" s="22" t="str">
        <f t="shared" ref="Q772:Q835" si="600">IF(OR(O772="",P772=""),"",P772-O772)</f>
        <v/>
      </c>
      <c r="R772" s="34" t="str">
        <f t="shared" si="580"/>
        <v/>
      </c>
      <c r="S772" s="8"/>
      <c r="T772" s="22" t="str">
        <f t="shared" ref="T772:T835" si="601">IF(OR(R772="",S772=""),"",S772-R772)</f>
        <v/>
      </c>
      <c r="U772" s="34" t="str">
        <f t="shared" si="581"/>
        <v/>
      </c>
      <c r="V772" s="8"/>
      <c r="W772" s="22" t="str">
        <f t="shared" ref="W772:W835" si="602">IF(OR(U772="",V772=""),"",V772-U772)</f>
        <v/>
      </c>
      <c r="X772" s="34" t="str">
        <f t="shared" si="582"/>
        <v/>
      </c>
      <c r="Y772" s="8"/>
      <c r="Z772" s="22" t="str">
        <f t="shared" ref="Z772:Z835" si="603">IF(OR(X772="",Y772=""),"",Y772-X772)</f>
        <v/>
      </c>
      <c r="AA772" s="34" t="str">
        <f t="shared" si="583"/>
        <v/>
      </c>
      <c r="AB772" s="8"/>
      <c r="AC772" s="22" t="str">
        <f t="shared" ref="AC772:AC835" si="604">IF(OR(AA772="",AB772=""),"",AB772-AA772)</f>
        <v/>
      </c>
      <c r="AD772" s="34" t="str">
        <f t="shared" si="584"/>
        <v/>
      </c>
      <c r="AE772" s="8"/>
      <c r="AF772" s="22" t="str">
        <f t="shared" ref="AF772:AF835" si="605">IF(OR(AD772="",AE772=""),"",AE772-AD772)</f>
        <v/>
      </c>
      <c r="AG772" s="34" t="str">
        <f t="shared" si="585"/>
        <v/>
      </c>
      <c r="AH772" s="8"/>
      <c r="AI772" s="22" t="str">
        <f t="shared" ref="AI772:AI835" si="606">IF(OR(AG772="",AH772=""),"",AH772-AG772)</f>
        <v/>
      </c>
      <c r="AJ772" s="34" t="str">
        <f t="shared" si="586"/>
        <v/>
      </c>
      <c r="AK772" s="8"/>
      <c r="AL772" s="22" t="str">
        <f t="shared" ref="AL772:AL835" si="607">IF(OR(AJ772="",AK772=""),"",AK772-AJ772)</f>
        <v/>
      </c>
      <c r="AM772" s="34" t="str">
        <f t="shared" si="587"/>
        <v/>
      </c>
      <c r="AN772" s="8"/>
      <c r="AO772" s="22" t="str">
        <f t="shared" ref="AO772:AO835" si="608">IF(OR(AM772="",AN772=""),"",AN772-AM772)</f>
        <v/>
      </c>
      <c r="AP772" s="34" t="str">
        <f t="shared" si="588"/>
        <v/>
      </c>
      <c r="AQ772" s="8"/>
      <c r="AR772" s="22" t="str">
        <f t="shared" ref="AR772:AR835" si="609">IF(OR(AP772="",AQ772=""),"",AQ772-AP772)</f>
        <v/>
      </c>
      <c r="AS772" s="34" t="str">
        <f t="shared" si="589"/>
        <v/>
      </c>
      <c r="AT772" s="8"/>
      <c r="AU772" s="22" t="str">
        <f t="shared" ref="AU772:AU835" si="610">IF(OR(AS772="",AT772=""),"",AT772-AS772)</f>
        <v/>
      </c>
      <c r="AV772" s="34" t="str">
        <f t="shared" si="590"/>
        <v/>
      </c>
      <c r="AW772" s="8"/>
      <c r="AX772" s="22" t="str">
        <f t="shared" ref="AX772:AX835" si="611">IF(OR(AV772="",AW772=""),"",AW772-AV772)</f>
        <v/>
      </c>
      <c r="AY772" s="34" t="str">
        <f t="shared" si="591"/>
        <v/>
      </c>
      <c r="AZ772" s="8"/>
      <c r="BA772" s="22" t="str">
        <f t="shared" ref="BA772:BA835" si="612">IF(OR(AY772="",AZ772=""),"",AZ772-AY772)</f>
        <v/>
      </c>
      <c r="BB772" s="34" t="str">
        <f t="shared" si="592"/>
        <v/>
      </c>
      <c r="BC772" s="8"/>
      <c r="BD772" s="22" t="str">
        <f t="shared" ref="BD772:BD835" si="613">IF(OR(BB772="",BC772=""),"",BC772-BB772)</f>
        <v/>
      </c>
      <c r="BE772" s="34" t="str">
        <f t="shared" si="593"/>
        <v/>
      </c>
      <c r="BF772" s="8"/>
      <c r="BG772" s="22" t="str">
        <f t="shared" ref="BG772:BG835" si="614">IF(OR(BE772="",BF772=""),"",BF772-BE772)</f>
        <v/>
      </c>
      <c r="BH772" s="34" t="str">
        <f t="shared" si="594"/>
        <v/>
      </c>
      <c r="BI772" s="8"/>
      <c r="BJ772" s="22" t="str">
        <f t="shared" ref="BJ772:BJ835" si="615">IF(OR(BH772="",BI772=""),"",BI772-BH772)</f>
        <v/>
      </c>
    </row>
    <row r="773" spans="1:62" ht="18" customHeight="1" x14ac:dyDescent="0.35">
      <c r="A773" s="68">
        <f>'Energy - Master'!A772</f>
        <v>46792</v>
      </c>
      <c r="B773" s="24" t="str">
        <f t="shared" si="595"/>
        <v>Feb-2028</v>
      </c>
      <c r="C773" s="34" t="str">
        <f t="shared" ref="C773:C836" si="616">IF(D772="","",D772)</f>
        <v/>
      </c>
      <c r="D773" s="8"/>
      <c r="E773" s="22" t="str">
        <f t="shared" si="596"/>
        <v/>
      </c>
      <c r="F773" s="34" t="str">
        <f t="shared" ref="F773:F836" si="617">IF(G772="","",G772)</f>
        <v/>
      </c>
      <c r="G773" s="8"/>
      <c r="H773" s="22" t="str">
        <f t="shared" si="597"/>
        <v/>
      </c>
      <c r="I773" s="34" t="str">
        <f t="shared" ref="I773:I836" si="618">IF(J772="","",J772)</f>
        <v/>
      </c>
      <c r="J773" s="8"/>
      <c r="K773" s="22" t="str">
        <f t="shared" si="598"/>
        <v/>
      </c>
      <c r="L773" s="34" t="str">
        <f t="shared" ref="L773:L836" si="619">IF(M772="","",M772)</f>
        <v/>
      </c>
      <c r="M773" s="8"/>
      <c r="N773" s="22" t="str">
        <f t="shared" si="599"/>
        <v/>
      </c>
      <c r="O773" s="34" t="str">
        <f t="shared" ref="O773:O836" si="620">IF(P772="","",P772)</f>
        <v/>
      </c>
      <c r="P773" s="8"/>
      <c r="Q773" s="22" t="str">
        <f t="shared" si="600"/>
        <v/>
      </c>
      <c r="R773" s="34" t="str">
        <f t="shared" ref="R773:R836" si="621">IF(S772="","",S772)</f>
        <v/>
      </c>
      <c r="S773" s="8"/>
      <c r="T773" s="22" t="str">
        <f t="shared" si="601"/>
        <v/>
      </c>
      <c r="U773" s="34" t="str">
        <f t="shared" ref="U773:U836" si="622">IF(V772="","",V772)</f>
        <v/>
      </c>
      <c r="V773" s="8"/>
      <c r="W773" s="22" t="str">
        <f t="shared" si="602"/>
        <v/>
      </c>
      <c r="X773" s="34" t="str">
        <f t="shared" ref="X773:X836" si="623">IF(Y772="","",Y772)</f>
        <v/>
      </c>
      <c r="Y773" s="8"/>
      <c r="Z773" s="22" t="str">
        <f t="shared" si="603"/>
        <v/>
      </c>
      <c r="AA773" s="34" t="str">
        <f t="shared" ref="AA773:AA836" si="624">IF(AB772="","",AB772)</f>
        <v/>
      </c>
      <c r="AB773" s="8"/>
      <c r="AC773" s="22" t="str">
        <f t="shared" si="604"/>
        <v/>
      </c>
      <c r="AD773" s="34" t="str">
        <f t="shared" ref="AD773:AD836" si="625">IF(AE772="","",AE772)</f>
        <v/>
      </c>
      <c r="AE773" s="8"/>
      <c r="AF773" s="22" t="str">
        <f t="shared" si="605"/>
        <v/>
      </c>
      <c r="AG773" s="34" t="str">
        <f t="shared" ref="AG773:AG836" si="626">IF(AH772="","",AH772)</f>
        <v/>
      </c>
      <c r="AH773" s="8"/>
      <c r="AI773" s="22" t="str">
        <f t="shared" si="606"/>
        <v/>
      </c>
      <c r="AJ773" s="34" t="str">
        <f t="shared" ref="AJ773:AJ836" si="627">IF(AK772="","",AK772)</f>
        <v/>
      </c>
      <c r="AK773" s="8"/>
      <c r="AL773" s="22" t="str">
        <f t="shared" si="607"/>
        <v/>
      </c>
      <c r="AM773" s="34" t="str">
        <f t="shared" ref="AM773:AM836" si="628">IF(AN772="","",AN772)</f>
        <v/>
      </c>
      <c r="AN773" s="8"/>
      <c r="AO773" s="22" t="str">
        <f t="shared" si="608"/>
        <v/>
      </c>
      <c r="AP773" s="34" t="str">
        <f t="shared" ref="AP773:AP836" si="629">IF(AQ772="","",AQ772)</f>
        <v/>
      </c>
      <c r="AQ773" s="8"/>
      <c r="AR773" s="22" t="str">
        <f t="shared" si="609"/>
        <v/>
      </c>
      <c r="AS773" s="34" t="str">
        <f t="shared" ref="AS773:AS836" si="630">IF(AT772="","",AT772)</f>
        <v/>
      </c>
      <c r="AT773" s="8"/>
      <c r="AU773" s="22" t="str">
        <f t="shared" si="610"/>
        <v/>
      </c>
      <c r="AV773" s="34" t="str">
        <f t="shared" ref="AV773:AV836" si="631">IF(AW772="","",AW772)</f>
        <v/>
      </c>
      <c r="AW773" s="8"/>
      <c r="AX773" s="22" t="str">
        <f t="shared" si="611"/>
        <v/>
      </c>
      <c r="AY773" s="34" t="str">
        <f t="shared" ref="AY773:AY836" si="632">IF(AZ772="","",AZ772)</f>
        <v/>
      </c>
      <c r="AZ773" s="8"/>
      <c r="BA773" s="22" t="str">
        <f t="shared" si="612"/>
        <v/>
      </c>
      <c r="BB773" s="34" t="str">
        <f t="shared" ref="BB773:BB836" si="633">IF(BC772="","",BC772)</f>
        <v/>
      </c>
      <c r="BC773" s="8"/>
      <c r="BD773" s="22" t="str">
        <f t="shared" si="613"/>
        <v/>
      </c>
      <c r="BE773" s="34" t="str">
        <f t="shared" ref="BE773:BE836" si="634">IF(BF772="","",BF772)</f>
        <v/>
      </c>
      <c r="BF773" s="8"/>
      <c r="BG773" s="22" t="str">
        <f t="shared" si="614"/>
        <v/>
      </c>
      <c r="BH773" s="34" t="str">
        <f t="shared" ref="BH773:BH836" si="635">IF(BI772="","",BI772)</f>
        <v/>
      </c>
      <c r="BI773" s="8"/>
      <c r="BJ773" s="22" t="str">
        <f t="shared" si="615"/>
        <v/>
      </c>
    </row>
    <row r="774" spans="1:62" ht="18" customHeight="1" x14ac:dyDescent="0.35">
      <c r="A774" s="68">
        <f>'Energy - Master'!A773</f>
        <v>46793</v>
      </c>
      <c r="B774" s="24" t="str">
        <f t="shared" si="595"/>
        <v>Feb-2028</v>
      </c>
      <c r="C774" s="34" t="str">
        <f t="shared" si="616"/>
        <v/>
      </c>
      <c r="D774" s="8"/>
      <c r="E774" s="22" t="str">
        <f t="shared" si="596"/>
        <v/>
      </c>
      <c r="F774" s="34" t="str">
        <f t="shared" si="617"/>
        <v/>
      </c>
      <c r="G774" s="8"/>
      <c r="H774" s="22" t="str">
        <f t="shared" si="597"/>
        <v/>
      </c>
      <c r="I774" s="34" t="str">
        <f t="shared" si="618"/>
        <v/>
      </c>
      <c r="J774" s="8"/>
      <c r="K774" s="22" t="str">
        <f t="shared" si="598"/>
        <v/>
      </c>
      <c r="L774" s="34" t="str">
        <f t="shared" si="619"/>
        <v/>
      </c>
      <c r="M774" s="8"/>
      <c r="N774" s="22" t="str">
        <f t="shared" si="599"/>
        <v/>
      </c>
      <c r="O774" s="34" t="str">
        <f t="shared" si="620"/>
        <v/>
      </c>
      <c r="P774" s="8"/>
      <c r="Q774" s="22" t="str">
        <f t="shared" si="600"/>
        <v/>
      </c>
      <c r="R774" s="34" t="str">
        <f t="shared" si="621"/>
        <v/>
      </c>
      <c r="S774" s="8"/>
      <c r="T774" s="22" t="str">
        <f t="shared" si="601"/>
        <v/>
      </c>
      <c r="U774" s="34" t="str">
        <f t="shared" si="622"/>
        <v/>
      </c>
      <c r="V774" s="8"/>
      <c r="W774" s="22" t="str">
        <f t="shared" si="602"/>
        <v/>
      </c>
      <c r="X774" s="34" t="str">
        <f t="shared" si="623"/>
        <v/>
      </c>
      <c r="Y774" s="8"/>
      <c r="Z774" s="22" t="str">
        <f t="shared" si="603"/>
        <v/>
      </c>
      <c r="AA774" s="34" t="str">
        <f t="shared" si="624"/>
        <v/>
      </c>
      <c r="AB774" s="8"/>
      <c r="AC774" s="22" t="str">
        <f t="shared" si="604"/>
        <v/>
      </c>
      <c r="AD774" s="34" t="str">
        <f t="shared" si="625"/>
        <v/>
      </c>
      <c r="AE774" s="8"/>
      <c r="AF774" s="22" t="str">
        <f t="shared" si="605"/>
        <v/>
      </c>
      <c r="AG774" s="34" t="str">
        <f t="shared" si="626"/>
        <v/>
      </c>
      <c r="AH774" s="8"/>
      <c r="AI774" s="22" t="str">
        <f t="shared" si="606"/>
        <v/>
      </c>
      <c r="AJ774" s="34" t="str">
        <f t="shared" si="627"/>
        <v/>
      </c>
      <c r="AK774" s="8"/>
      <c r="AL774" s="22" t="str">
        <f t="shared" si="607"/>
        <v/>
      </c>
      <c r="AM774" s="34" t="str">
        <f t="shared" si="628"/>
        <v/>
      </c>
      <c r="AN774" s="8"/>
      <c r="AO774" s="22" t="str">
        <f t="shared" si="608"/>
        <v/>
      </c>
      <c r="AP774" s="34" t="str">
        <f t="shared" si="629"/>
        <v/>
      </c>
      <c r="AQ774" s="8"/>
      <c r="AR774" s="22" t="str">
        <f t="shared" si="609"/>
        <v/>
      </c>
      <c r="AS774" s="34" t="str">
        <f t="shared" si="630"/>
        <v/>
      </c>
      <c r="AT774" s="8"/>
      <c r="AU774" s="22" t="str">
        <f t="shared" si="610"/>
        <v/>
      </c>
      <c r="AV774" s="34" t="str">
        <f t="shared" si="631"/>
        <v/>
      </c>
      <c r="AW774" s="8"/>
      <c r="AX774" s="22" t="str">
        <f t="shared" si="611"/>
        <v/>
      </c>
      <c r="AY774" s="34" t="str">
        <f t="shared" si="632"/>
        <v/>
      </c>
      <c r="AZ774" s="8"/>
      <c r="BA774" s="22" t="str">
        <f t="shared" si="612"/>
        <v/>
      </c>
      <c r="BB774" s="34" t="str">
        <f t="shared" si="633"/>
        <v/>
      </c>
      <c r="BC774" s="8"/>
      <c r="BD774" s="22" t="str">
        <f t="shared" si="613"/>
        <v/>
      </c>
      <c r="BE774" s="34" t="str">
        <f t="shared" si="634"/>
        <v/>
      </c>
      <c r="BF774" s="8"/>
      <c r="BG774" s="22" t="str">
        <f t="shared" si="614"/>
        <v/>
      </c>
      <c r="BH774" s="34" t="str">
        <f t="shared" si="635"/>
        <v/>
      </c>
      <c r="BI774" s="8"/>
      <c r="BJ774" s="22" t="str">
        <f t="shared" si="615"/>
        <v/>
      </c>
    </row>
    <row r="775" spans="1:62" ht="18" customHeight="1" x14ac:dyDescent="0.35">
      <c r="A775" s="68">
        <f>'Energy - Master'!A774</f>
        <v>46794</v>
      </c>
      <c r="B775" s="24" t="str">
        <f t="shared" si="595"/>
        <v>Feb-2028</v>
      </c>
      <c r="C775" s="34" t="str">
        <f t="shared" si="616"/>
        <v/>
      </c>
      <c r="D775" s="8"/>
      <c r="E775" s="22" t="str">
        <f t="shared" si="596"/>
        <v/>
      </c>
      <c r="F775" s="34" t="str">
        <f t="shared" si="617"/>
        <v/>
      </c>
      <c r="G775" s="8"/>
      <c r="H775" s="22" t="str">
        <f t="shared" si="597"/>
        <v/>
      </c>
      <c r="I775" s="34" t="str">
        <f t="shared" si="618"/>
        <v/>
      </c>
      <c r="J775" s="8"/>
      <c r="K775" s="22" t="str">
        <f t="shared" si="598"/>
        <v/>
      </c>
      <c r="L775" s="34" t="str">
        <f t="shared" si="619"/>
        <v/>
      </c>
      <c r="M775" s="8"/>
      <c r="N775" s="22" t="str">
        <f t="shared" si="599"/>
        <v/>
      </c>
      <c r="O775" s="34" t="str">
        <f t="shared" si="620"/>
        <v/>
      </c>
      <c r="P775" s="8"/>
      <c r="Q775" s="22" t="str">
        <f t="shared" si="600"/>
        <v/>
      </c>
      <c r="R775" s="34" t="str">
        <f t="shared" si="621"/>
        <v/>
      </c>
      <c r="S775" s="8"/>
      <c r="T775" s="22" t="str">
        <f t="shared" si="601"/>
        <v/>
      </c>
      <c r="U775" s="34" t="str">
        <f t="shared" si="622"/>
        <v/>
      </c>
      <c r="V775" s="8"/>
      <c r="W775" s="22" t="str">
        <f t="shared" si="602"/>
        <v/>
      </c>
      <c r="X775" s="34" t="str">
        <f t="shared" si="623"/>
        <v/>
      </c>
      <c r="Y775" s="8"/>
      <c r="Z775" s="22" t="str">
        <f t="shared" si="603"/>
        <v/>
      </c>
      <c r="AA775" s="34" t="str">
        <f t="shared" si="624"/>
        <v/>
      </c>
      <c r="AB775" s="8"/>
      <c r="AC775" s="22" t="str">
        <f t="shared" si="604"/>
        <v/>
      </c>
      <c r="AD775" s="34" t="str">
        <f t="shared" si="625"/>
        <v/>
      </c>
      <c r="AE775" s="8"/>
      <c r="AF775" s="22" t="str">
        <f t="shared" si="605"/>
        <v/>
      </c>
      <c r="AG775" s="34" t="str">
        <f t="shared" si="626"/>
        <v/>
      </c>
      <c r="AH775" s="8"/>
      <c r="AI775" s="22" t="str">
        <f t="shared" si="606"/>
        <v/>
      </c>
      <c r="AJ775" s="34" t="str">
        <f t="shared" si="627"/>
        <v/>
      </c>
      <c r="AK775" s="8"/>
      <c r="AL775" s="22" t="str">
        <f t="shared" si="607"/>
        <v/>
      </c>
      <c r="AM775" s="34" t="str">
        <f t="shared" si="628"/>
        <v/>
      </c>
      <c r="AN775" s="8"/>
      <c r="AO775" s="22" t="str">
        <f t="shared" si="608"/>
        <v/>
      </c>
      <c r="AP775" s="34" t="str">
        <f t="shared" si="629"/>
        <v/>
      </c>
      <c r="AQ775" s="8"/>
      <c r="AR775" s="22" t="str">
        <f t="shared" si="609"/>
        <v/>
      </c>
      <c r="AS775" s="34" t="str">
        <f t="shared" si="630"/>
        <v/>
      </c>
      <c r="AT775" s="8"/>
      <c r="AU775" s="22" t="str">
        <f t="shared" si="610"/>
        <v/>
      </c>
      <c r="AV775" s="34" t="str">
        <f t="shared" si="631"/>
        <v/>
      </c>
      <c r="AW775" s="8"/>
      <c r="AX775" s="22" t="str">
        <f t="shared" si="611"/>
        <v/>
      </c>
      <c r="AY775" s="34" t="str">
        <f t="shared" si="632"/>
        <v/>
      </c>
      <c r="AZ775" s="8"/>
      <c r="BA775" s="22" t="str">
        <f t="shared" si="612"/>
        <v/>
      </c>
      <c r="BB775" s="34" t="str">
        <f t="shared" si="633"/>
        <v/>
      </c>
      <c r="BC775" s="8"/>
      <c r="BD775" s="22" t="str">
        <f t="shared" si="613"/>
        <v/>
      </c>
      <c r="BE775" s="34" t="str">
        <f t="shared" si="634"/>
        <v/>
      </c>
      <c r="BF775" s="8"/>
      <c r="BG775" s="22" t="str">
        <f t="shared" si="614"/>
        <v/>
      </c>
      <c r="BH775" s="34" t="str">
        <f t="shared" si="635"/>
        <v/>
      </c>
      <c r="BI775" s="8"/>
      <c r="BJ775" s="22" t="str">
        <f t="shared" si="615"/>
        <v/>
      </c>
    </row>
    <row r="776" spans="1:62" ht="18" customHeight="1" x14ac:dyDescent="0.35">
      <c r="A776" s="68">
        <f>'Energy - Master'!A775</f>
        <v>46795</v>
      </c>
      <c r="B776" s="24" t="str">
        <f t="shared" si="595"/>
        <v>Feb-2028</v>
      </c>
      <c r="C776" s="34" t="str">
        <f t="shared" si="616"/>
        <v/>
      </c>
      <c r="D776" s="8"/>
      <c r="E776" s="22" t="str">
        <f t="shared" si="596"/>
        <v/>
      </c>
      <c r="F776" s="34" t="str">
        <f t="shared" si="617"/>
        <v/>
      </c>
      <c r="G776" s="8"/>
      <c r="H776" s="22" t="str">
        <f t="shared" si="597"/>
        <v/>
      </c>
      <c r="I776" s="34" t="str">
        <f t="shared" si="618"/>
        <v/>
      </c>
      <c r="J776" s="8"/>
      <c r="K776" s="22" t="str">
        <f t="shared" si="598"/>
        <v/>
      </c>
      <c r="L776" s="34" t="str">
        <f t="shared" si="619"/>
        <v/>
      </c>
      <c r="M776" s="8"/>
      <c r="N776" s="22" t="str">
        <f t="shared" si="599"/>
        <v/>
      </c>
      <c r="O776" s="34" t="str">
        <f t="shared" si="620"/>
        <v/>
      </c>
      <c r="P776" s="8"/>
      <c r="Q776" s="22" t="str">
        <f t="shared" si="600"/>
        <v/>
      </c>
      <c r="R776" s="34" t="str">
        <f t="shared" si="621"/>
        <v/>
      </c>
      <c r="S776" s="8"/>
      <c r="T776" s="22" t="str">
        <f t="shared" si="601"/>
        <v/>
      </c>
      <c r="U776" s="34" t="str">
        <f t="shared" si="622"/>
        <v/>
      </c>
      <c r="V776" s="8"/>
      <c r="W776" s="22" t="str">
        <f t="shared" si="602"/>
        <v/>
      </c>
      <c r="X776" s="34" t="str">
        <f t="shared" si="623"/>
        <v/>
      </c>
      <c r="Y776" s="8"/>
      <c r="Z776" s="22" t="str">
        <f t="shared" si="603"/>
        <v/>
      </c>
      <c r="AA776" s="34" t="str">
        <f t="shared" si="624"/>
        <v/>
      </c>
      <c r="AB776" s="8"/>
      <c r="AC776" s="22" t="str">
        <f t="shared" si="604"/>
        <v/>
      </c>
      <c r="AD776" s="34" t="str">
        <f t="shared" si="625"/>
        <v/>
      </c>
      <c r="AE776" s="8"/>
      <c r="AF776" s="22" t="str">
        <f t="shared" si="605"/>
        <v/>
      </c>
      <c r="AG776" s="34" t="str">
        <f t="shared" si="626"/>
        <v/>
      </c>
      <c r="AH776" s="8"/>
      <c r="AI776" s="22" t="str">
        <f t="shared" si="606"/>
        <v/>
      </c>
      <c r="AJ776" s="34" t="str">
        <f t="shared" si="627"/>
        <v/>
      </c>
      <c r="AK776" s="8"/>
      <c r="AL776" s="22" t="str">
        <f t="shared" si="607"/>
        <v/>
      </c>
      <c r="AM776" s="34" t="str">
        <f t="shared" si="628"/>
        <v/>
      </c>
      <c r="AN776" s="8"/>
      <c r="AO776" s="22" t="str">
        <f t="shared" si="608"/>
        <v/>
      </c>
      <c r="AP776" s="34" t="str">
        <f t="shared" si="629"/>
        <v/>
      </c>
      <c r="AQ776" s="8"/>
      <c r="AR776" s="22" t="str">
        <f t="shared" si="609"/>
        <v/>
      </c>
      <c r="AS776" s="34" t="str">
        <f t="shared" si="630"/>
        <v/>
      </c>
      <c r="AT776" s="8"/>
      <c r="AU776" s="22" t="str">
        <f t="shared" si="610"/>
        <v/>
      </c>
      <c r="AV776" s="34" t="str">
        <f t="shared" si="631"/>
        <v/>
      </c>
      <c r="AW776" s="8"/>
      <c r="AX776" s="22" t="str">
        <f t="shared" si="611"/>
        <v/>
      </c>
      <c r="AY776" s="34" t="str">
        <f t="shared" si="632"/>
        <v/>
      </c>
      <c r="AZ776" s="8"/>
      <c r="BA776" s="22" t="str">
        <f t="shared" si="612"/>
        <v/>
      </c>
      <c r="BB776" s="34" t="str">
        <f t="shared" si="633"/>
        <v/>
      </c>
      <c r="BC776" s="8"/>
      <c r="BD776" s="22" t="str">
        <f t="shared" si="613"/>
        <v/>
      </c>
      <c r="BE776" s="34" t="str">
        <f t="shared" si="634"/>
        <v/>
      </c>
      <c r="BF776" s="8"/>
      <c r="BG776" s="22" t="str">
        <f t="shared" si="614"/>
        <v/>
      </c>
      <c r="BH776" s="34" t="str">
        <f t="shared" si="635"/>
        <v/>
      </c>
      <c r="BI776" s="8"/>
      <c r="BJ776" s="22" t="str">
        <f t="shared" si="615"/>
        <v/>
      </c>
    </row>
    <row r="777" spans="1:62" ht="18" customHeight="1" x14ac:dyDescent="0.35">
      <c r="A777" s="68">
        <f>'Energy - Master'!A776</f>
        <v>46796</v>
      </c>
      <c r="B777" s="24" t="str">
        <f t="shared" si="595"/>
        <v>Feb-2028</v>
      </c>
      <c r="C777" s="34" t="str">
        <f t="shared" si="616"/>
        <v/>
      </c>
      <c r="D777" s="8"/>
      <c r="E777" s="22" t="str">
        <f t="shared" si="596"/>
        <v/>
      </c>
      <c r="F777" s="34" t="str">
        <f t="shared" si="617"/>
        <v/>
      </c>
      <c r="G777" s="8"/>
      <c r="H777" s="22" t="str">
        <f t="shared" si="597"/>
        <v/>
      </c>
      <c r="I777" s="34" t="str">
        <f t="shared" si="618"/>
        <v/>
      </c>
      <c r="J777" s="8"/>
      <c r="K777" s="22" t="str">
        <f t="shared" si="598"/>
        <v/>
      </c>
      <c r="L777" s="34" t="str">
        <f t="shared" si="619"/>
        <v/>
      </c>
      <c r="M777" s="8"/>
      <c r="N777" s="22" t="str">
        <f t="shared" si="599"/>
        <v/>
      </c>
      <c r="O777" s="34" t="str">
        <f t="shared" si="620"/>
        <v/>
      </c>
      <c r="P777" s="8"/>
      <c r="Q777" s="22" t="str">
        <f t="shared" si="600"/>
        <v/>
      </c>
      <c r="R777" s="34" t="str">
        <f t="shared" si="621"/>
        <v/>
      </c>
      <c r="S777" s="8"/>
      <c r="T777" s="22" t="str">
        <f t="shared" si="601"/>
        <v/>
      </c>
      <c r="U777" s="34" t="str">
        <f t="shared" si="622"/>
        <v/>
      </c>
      <c r="V777" s="8"/>
      <c r="W777" s="22" t="str">
        <f t="shared" si="602"/>
        <v/>
      </c>
      <c r="X777" s="34" t="str">
        <f t="shared" si="623"/>
        <v/>
      </c>
      <c r="Y777" s="8"/>
      <c r="Z777" s="22" t="str">
        <f t="shared" si="603"/>
        <v/>
      </c>
      <c r="AA777" s="34" t="str">
        <f t="shared" si="624"/>
        <v/>
      </c>
      <c r="AB777" s="8"/>
      <c r="AC777" s="22" t="str">
        <f t="shared" si="604"/>
        <v/>
      </c>
      <c r="AD777" s="34" t="str">
        <f t="shared" si="625"/>
        <v/>
      </c>
      <c r="AE777" s="8"/>
      <c r="AF777" s="22" t="str">
        <f t="shared" si="605"/>
        <v/>
      </c>
      <c r="AG777" s="34" t="str">
        <f t="shared" si="626"/>
        <v/>
      </c>
      <c r="AH777" s="8"/>
      <c r="AI777" s="22" t="str">
        <f t="shared" si="606"/>
        <v/>
      </c>
      <c r="AJ777" s="34" t="str">
        <f t="shared" si="627"/>
        <v/>
      </c>
      <c r="AK777" s="8"/>
      <c r="AL777" s="22" t="str">
        <f t="shared" si="607"/>
        <v/>
      </c>
      <c r="AM777" s="34" t="str">
        <f t="shared" si="628"/>
        <v/>
      </c>
      <c r="AN777" s="8"/>
      <c r="AO777" s="22" t="str">
        <f t="shared" si="608"/>
        <v/>
      </c>
      <c r="AP777" s="34" t="str">
        <f t="shared" si="629"/>
        <v/>
      </c>
      <c r="AQ777" s="8"/>
      <c r="AR777" s="22" t="str">
        <f t="shared" si="609"/>
        <v/>
      </c>
      <c r="AS777" s="34" t="str">
        <f t="shared" si="630"/>
        <v/>
      </c>
      <c r="AT777" s="8"/>
      <c r="AU777" s="22" t="str">
        <f t="shared" si="610"/>
        <v/>
      </c>
      <c r="AV777" s="34" t="str">
        <f t="shared" si="631"/>
        <v/>
      </c>
      <c r="AW777" s="8"/>
      <c r="AX777" s="22" t="str">
        <f t="shared" si="611"/>
        <v/>
      </c>
      <c r="AY777" s="34" t="str">
        <f t="shared" si="632"/>
        <v/>
      </c>
      <c r="AZ777" s="8"/>
      <c r="BA777" s="22" t="str">
        <f t="shared" si="612"/>
        <v/>
      </c>
      <c r="BB777" s="34" t="str">
        <f t="shared" si="633"/>
        <v/>
      </c>
      <c r="BC777" s="8"/>
      <c r="BD777" s="22" t="str">
        <f t="shared" si="613"/>
        <v/>
      </c>
      <c r="BE777" s="34" t="str">
        <f t="shared" si="634"/>
        <v/>
      </c>
      <c r="BF777" s="8"/>
      <c r="BG777" s="22" t="str">
        <f t="shared" si="614"/>
        <v/>
      </c>
      <c r="BH777" s="34" t="str">
        <f t="shared" si="635"/>
        <v/>
      </c>
      <c r="BI777" s="8"/>
      <c r="BJ777" s="22" t="str">
        <f t="shared" si="615"/>
        <v/>
      </c>
    </row>
    <row r="778" spans="1:62" ht="18" customHeight="1" x14ac:dyDescent="0.35">
      <c r="A778" s="68">
        <f>'Energy - Master'!A777</f>
        <v>46797</v>
      </c>
      <c r="B778" s="24" t="str">
        <f t="shared" si="595"/>
        <v>Feb-2028</v>
      </c>
      <c r="C778" s="34" t="str">
        <f t="shared" si="616"/>
        <v/>
      </c>
      <c r="D778" s="8"/>
      <c r="E778" s="22" t="str">
        <f t="shared" si="596"/>
        <v/>
      </c>
      <c r="F778" s="34" t="str">
        <f t="shared" si="617"/>
        <v/>
      </c>
      <c r="G778" s="8"/>
      <c r="H778" s="22" t="str">
        <f t="shared" si="597"/>
        <v/>
      </c>
      <c r="I778" s="34" t="str">
        <f t="shared" si="618"/>
        <v/>
      </c>
      <c r="J778" s="8"/>
      <c r="K778" s="22" t="str">
        <f t="shared" si="598"/>
        <v/>
      </c>
      <c r="L778" s="34" t="str">
        <f t="shared" si="619"/>
        <v/>
      </c>
      <c r="M778" s="8"/>
      <c r="N778" s="22" t="str">
        <f t="shared" si="599"/>
        <v/>
      </c>
      <c r="O778" s="34" t="str">
        <f t="shared" si="620"/>
        <v/>
      </c>
      <c r="P778" s="8"/>
      <c r="Q778" s="22" t="str">
        <f t="shared" si="600"/>
        <v/>
      </c>
      <c r="R778" s="34" t="str">
        <f t="shared" si="621"/>
        <v/>
      </c>
      <c r="S778" s="8"/>
      <c r="T778" s="22" t="str">
        <f t="shared" si="601"/>
        <v/>
      </c>
      <c r="U778" s="34" t="str">
        <f t="shared" si="622"/>
        <v/>
      </c>
      <c r="V778" s="8"/>
      <c r="W778" s="22" t="str">
        <f t="shared" si="602"/>
        <v/>
      </c>
      <c r="X778" s="34" t="str">
        <f t="shared" si="623"/>
        <v/>
      </c>
      <c r="Y778" s="8"/>
      <c r="Z778" s="22" t="str">
        <f t="shared" si="603"/>
        <v/>
      </c>
      <c r="AA778" s="34" t="str">
        <f t="shared" si="624"/>
        <v/>
      </c>
      <c r="AB778" s="8"/>
      <c r="AC778" s="22" t="str">
        <f t="shared" si="604"/>
        <v/>
      </c>
      <c r="AD778" s="34" t="str">
        <f t="shared" si="625"/>
        <v/>
      </c>
      <c r="AE778" s="8"/>
      <c r="AF778" s="22" t="str">
        <f t="shared" si="605"/>
        <v/>
      </c>
      <c r="AG778" s="34" t="str">
        <f t="shared" si="626"/>
        <v/>
      </c>
      <c r="AH778" s="8"/>
      <c r="AI778" s="22" t="str">
        <f t="shared" si="606"/>
        <v/>
      </c>
      <c r="AJ778" s="34" t="str">
        <f t="shared" si="627"/>
        <v/>
      </c>
      <c r="AK778" s="8"/>
      <c r="AL778" s="22" t="str">
        <f t="shared" si="607"/>
        <v/>
      </c>
      <c r="AM778" s="34" t="str">
        <f t="shared" si="628"/>
        <v/>
      </c>
      <c r="AN778" s="8"/>
      <c r="AO778" s="22" t="str">
        <f t="shared" si="608"/>
        <v/>
      </c>
      <c r="AP778" s="34" t="str">
        <f t="shared" si="629"/>
        <v/>
      </c>
      <c r="AQ778" s="8"/>
      <c r="AR778" s="22" t="str">
        <f t="shared" si="609"/>
        <v/>
      </c>
      <c r="AS778" s="34" t="str">
        <f t="shared" si="630"/>
        <v/>
      </c>
      <c r="AT778" s="8"/>
      <c r="AU778" s="22" t="str">
        <f t="shared" si="610"/>
        <v/>
      </c>
      <c r="AV778" s="34" t="str">
        <f t="shared" si="631"/>
        <v/>
      </c>
      <c r="AW778" s="8"/>
      <c r="AX778" s="22" t="str">
        <f t="shared" si="611"/>
        <v/>
      </c>
      <c r="AY778" s="34" t="str">
        <f t="shared" si="632"/>
        <v/>
      </c>
      <c r="AZ778" s="8"/>
      <c r="BA778" s="22" t="str">
        <f t="shared" si="612"/>
        <v/>
      </c>
      <c r="BB778" s="34" t="str">
        <f t="shared" si="633"/>
        <v/>
      </c>
      <c r="BC778" s="8"/>
      <c r="BD778" s="22" t="str">
        <f t="shared" si="613"/>
        <v/>
      </c>
      <c r="BE778" s="34" t="str">
        <f t="shared" si="634"/>
        <v/>
      </c>
      <c r="BF778" s="8"/>
      <c r="BG778" s="22" t="str">
        <f t="shared" si="614"/>
        <v/>
      </c>
      <c r="BH778" s="34" t="str">
        <f t="shared" si="635"/>
        <v/>
      </c>
      <c r="BI778" s="8"/>
      <c r="BJ778" s="22" t="str">
        <f t="shared" si="615"/>
        <v/>
      </c>
    </row>
    <row r="779" spans="1:62" ht="18" customHeight="1" x14ac:dyDescent="0.35">
      <c r="A779" s="68">
        <f>'Energy - Master'!A778</f>
        <v>46798</v>
      </c>
      <c r="B779" s="24" t="str">
        <f t="shared" si="595"/>
        <v>Feb-2028</v>
      </c>
      <c r="C779" s="34" t="str">
        <f t="shared" si="616"/>
        <v/>
      </c>
      <c r="D779" s="8"/>
      <c r="E779" s="22" t="str">
        <f t="shared" si="596"/>
        <v/>
      </c>
      <c r="F779" s="34" t="str">
        <f t="shared" si="617"/>
        <v/>
      </c>
      <c r="G779" s="8"/>
      <c r="H779" s="22" t="str">
        <f t="shared" si="597"/>
        <v/>
      </c>
      <c r="I779" s="34" t="str">
        <f t="shared" si="618"/>
        <v/>
      </c>
      <c r="J779" s="8"/>
      <c r="K779" s="22" t="str">
        <f t="shared" si="598"/>
        <v/>
      </c>
      <c r="L779" s="34" t="str">
        <f t="shared" si="619"/>
        <v/>
      </c>
      <c r="M779" s="8"/>
      <c r="N779" s="22" t="str">
        <f t="shared" si="599"/>
        <v/>
      </c>
      <c r="O779" s="34" t="str">
        <f t="shared" si="620"/>
        <v/>
      </c>
      <c r="P779" s="8"/>
      <c r="Q779" s="22" t="str">
        <f t="shared" si="600"/>
        <v/>
      </c>
      <c r="R779" s="34" t="str">
        <f t="shared" si="621"/>
        <v/>
      </c>
      <c r="S779" s="8"/>
      <c r="T779" s="22" t="str">
        <f t="shared" si="601"/>
        <v/>
      </c>
      <c r="U779" s="34" t="str">
        <f t="shared" si="622"/>
        <v/>
      </c>
      <c r="V779" s="8"/>
      <c r="W779" s="22" t="str">
        <f t="shared" si="602"/>
        <v/>
      </c>
      <c r="X779" s="34" t="str">
        <f t="shared" si="623"/>
        <v/>
      </c>
      <c r="Y779" s="8"/>
      <c r="Z779" s="22" t="str">
        <f t="shared" si="603"/>
        <v/>
      </c>
      <c r="AA779" s="34" t="str">
        <f t="shared" si="624"/>
        <v/>
      </c>
      <c r="AB779" s="8"/>
      <c r="AC779" s="22" t="str">
        <f t="shared" si="604"/>
        <v/>
      </c>
      <c r="AD779" s="34" t="str">
        <f t="shared" si="625"/>
        <v/>
      </c>
      <c r="AE779" s="8"/>
      <c r="AF779" s="22" t="str">
        <f t="shared" si="605"/>
        <v/>
      </c>
      <c r="AG779" s="34" t="str">
        <f t="shared" si="626"/>
        <v/>
      </c>
      <c r="AH779" s="8"/>
      <c r="AI779" s="22" t="str">
        <f t="shared" si="606"/>
        <v/>
      </c>
      <c r="AJ779" s="34" t="str">
        <f t="shared" si="627"/>
        <v/>
      </c>
      <c r="AK779" s="8"/>
      <c r="AL779" s="22" t="str">
        <f t="shared" si="607"/>
        <v/>
      </c>
      <c r="AM779" s="34" t="str">
        <f t="shared" si="628"/>
        <v/>
      </c>
      <c r="AN779" s="8"/>
      <c r="AO779" s="22" t="str">
        <f t="shared" si="608"/>
        <v/>
      </c>
      <c r="AP779" s="34" t="str">
        <f t="shared" si="629"/>
        <v/>
      </c>
      <c r="AQ779" s="8"/>
      <c r="AR779" s="22" t="str">
        <f t="shared" si="609"/>
        <v/>
      </c>
      <c r="AS779" s="34" t="str">
        <f t="shared" si="630"/>
        <v/>
      </c>
      <c r="AT779" s="8"/>
      <c r="AU779" s="22" t="str">
        <f t="shared" si="610"/>
        <v/>
      </c>
      <c r="AV779" s="34" t="str">
        <f t="shared" si="631"/>
        <v/>
      </c>
      <c r="AW779" s="8"/>
      <c r="AX779" s="22" t="str">
        <f t="shared" si="611"/>
        <v/>
      </c>
      <c r="AY779" s="34" t="str">
        <f t="shared" si="632"/>
        <v/>
      </c>
      <c r="AZ779" s="8"/>
      <c r="BA779" s="22" t="str">
        <f t="shared" si="612"/>
        <v/>
      </c>
      <c r="BB779" s="34" t="str">
        <f t="shared" si="633"/>
        <v/>
      </c>
      <c r="BC779" s="8"/>
      <c r="BD779" s="22" t="str">
        <f t="shared" si="613"/>
        <v/>
      </c>
      <c r="BE779" s="34" t="str">
        <f t="shared" si="634"/>
        <v/>
      </c>
      <c r="BF779" s="8"/>
      <c r="BG779" s="22" t="str">
        <f t="shared" si="614"/>
        <v/>
      </c>
      <c r="BH779" s="34" t="str">
        <f t="shared" si="635"/>
        <v/>
      </c>
      <c r="BI779" s="8"/>
      <c r="BJ779" s="22" t="str">
        <f t="shared" si="615"/>
        <v/>
      </c>
    </row>
    <row r="780" spans="1:62" ht="18" customHeight="1" x14ac:dyDescent="0.35">
      <c r="A780" s="68">
        <f>'Energy - Master'!A779</f>
        <v>46799</v>
      </c>
      <c r="B780" s="24" t="str">
        <f t="shared" si="595"/>
        <v>Feb-2028</v>
      </c>
      <c r="C780" s="34" t="str">
        <f t="shared" si="616"/>
        <v/>
      </c>
      <c r="D780" s="8"/>
      <c r="E780" s="22" t="str">
        <f t="shared" si="596"/>
        <v/>
      </c>
      <c r="F780" s="34" t="str">
        <f t="shared" si="617"/>
        <v/>
      </c>
      <c r="G780" s="8"/>
      <c r="H780" s="22" t="str">
        <f t="shared" si="597"/>
        <v/>
      </c>
      <c r="I780" s="34" t="str">
        <f t="shared" si="618"/>
        <v/>
      </c>
      <c r="J780" s="8"/>
      <c r="K780" s="22" t="str">
        <f t="shared" si="598"/>
        <v/>
      </c>
      <c r="L780" s="34" t="str">
        <f t="shared" si="619"/>
        <v/>
      </c>
      <c r="M780" s="8"/>
      <c r="N780" s="22" t="str">
        <f t="shared" si="599"/>
        <v/>
      </c>
      <c r="O780" s="34" t="str">
        <f t="shared" si="620"/>
        <v/>
      </c>
      <c r="P780" s="8"/>
      <c r="Q780" s="22" t="str">
        <f t="shared" si="600"/>
        <v/>
      </c>
      <c r="R780" s="34" t="str">
        <f t="shared" si="621"/>
        <v/>
      </c>
      <c r="S780" s="8"/>
      <c r="T780" s="22" t="str">
        <f t="shared" si="601"/>
        <v/>
      </c>
      <c r="U780" s="34" t="str">
        <f t="shared" si="622"/>
        <v/>
      </c>
      <c r="V780" s="8"/>
      <c r="W780" s="22" t="str">
        <f t="shared" si="602"/>
        <v/>
      </c>
      <c r="X780" s="34" t="str">
        <f t="shared" si="623"/>
        <v/>
      </c>
      <c r="Y780" s="8"/>
      <c r="Z780" s="22" t="str">
        <f t="shared" si="603"/>
        <v/>
      </c>
      <c r="AA780" s="34" t="str">
        <f t="shared" si="624"/>
        <v/>
      </c>
      <c r="AB780" s="8"/>
      <c r="AC780" s="22" t="str">
        <f t="shared" si="604"/>
        <v/>
      </c>
      <c r="AD780" s="34" t="str">
        <f t="shared" si="625"/>
        <v/>
      </c>
      <c r="AE780" s="8"/>
      <c r="AF780" s="22" t="str">
        <f t="shared" si="605"/>
        <v/>
      </c>
      <c r="AG780" s="34" t="str">
        <f t="shared" si="626"/>
        <v/>
      </c>
      <c r="AH780" s="8"/>
      <c r="AI780" s="22" t="str">
        <f t="shared" si="606"/>
        <v/>
      </c>
      <c r="AJ780" s="34" t="str">
        <f t="shared" si="627"/>
        <v/>
      </c>
      <c r="AK780" s="8"/>
      <c r="AL780" s="22" t="str">
        <f t="shared" si="607"/>
        <v/>
      </c>
      <c r="AM780" s="34" t="str">
        <f t="shared" si="628"/>
        <v/>
      </c>
      <c r="AN780" s="8"/>
      <c r="AO780" s="22" t="str">
        <f t="shared" si="608"/>
        <v/>
      </c>
      <c r="AP780" s="34" t="str">
        <f t="shared" si="629"/>
        <v/>
      </c>
      <c r="AQ780" s="8"/>
      <c r="AR780" s="22" t="str">
        <f t="shared" si="609"/>
        <v/>
      </c>
      <c r="AS780" s="34" t="str">
        <f t="shared" si="630"/>
        <v/>
      </c>
      <c r="AT780" s="8"/>
      <c r="AU780" s="22" t="str">
        <f t="shared" si="610"/>
        <v/>
      </c>
      <c r="AV780" s="34" t="str">
        <f t="shared" si="631"/>
        <v/>
      </c>
      <c r="AW780" s="8"/>
      <c r="AX780" s="22" t="str">
        <f t="shared" si="611"/>
        <v/>
      </c>
      <c r="AY780" s="34" t="str">
        <f t="shared" si="632"/>
        <v/>
      </c>
      <c r="AZ780" s="8"/>
      <c r="BA780" s="22" t="str">
        <f t="shared" si="612"/>
        <v/>
      </c>
      <c r="BB780" s="34" t="str">
        <f t="shared" si="633"/>
        <v/>
      </c>
      <c r="BC780" s="8"/>
      <c r="BD780" s="22" t="str">
        <f t="shared" si="613"/>
        <v/>
      </c>
      <c r="BE780" s="34" t="str">
        <f t="shared" si="634"/>
        <v/>
      </c>
      <c r="BF780" s="8"/>
      <c r="BG780" s="22" t="str">
        <f t="shared" si="614"/>
        <v/>
      </c>
      <c r="BH780" s="34" t="str">
        <f t="shared" si="635"/>
        <v/>
      </c>
      <c r="BI780" s="8"/>
      <c r="BJ780" s="22" t="str">
        <f t="shared" si="615"/>
        <v/>
      </c>
    </row>
    <row r="781" spans="1:62" ht="18" customHeight="1" x14ac:dyDescent="0.35">
      <c r="A781" s="68">
        <f>'Energy - Master'!A780</f>
        <v>46800</v>
      </c>
      <c r="B781" s="24" t="str">
        <f t="shared" si="595"/>
        <v>Feb-2028</v>
      </c>
      <c r="C781" s="34" t="str">
        <f t="shared" si="616"/>
        <v/>
      </c>
      <c r="D781" s="8"/>
      <c r="E781" s="22" t="str">
        <f t="shared" si="596"/>
        <v/>
      </c>
      <c r="F781" s="34" t="str">
        <f t="shared" si="617"/>
        <v/>
      </c>
      <c r="G781" s="8"/>
      <c r="H781" s="22" t="str">
        <f t="shared" si="597"/>
        <v/>
      </c>
      <c r="I781" s="34" t="str">
        <f t="shared" si="618"/>
        <v/>
      </c>
      <c r="J781" s="8"/>
      <c r="K781" s="22" t="str">
        <f t="shared" si="598"/>
        <v/>
      </c>
      <c r="L781" s="34" t="str">
        <f t="shared" si="619"/>
        <v/>
      </c>
      <c r="M781" s="8"/>
      <c r="N781" s="22" t="str">
        <f t="shared" si="599"/>
        <v/>
      </c>
      <c r="O781" s="34" t="str">
        <f t="shared" si="620"/>
        <v/>
      </c>
      <c r="P781" s="8"/>
      <c r="Q781" s="22" t="str">
        <f t="shared" si="600"/>
        <v/>
      </c>
      <c r="R781" s="34" t="str">
        <f t="shared" si="621"/>
        <v/>
      </c>
      <c r="S781" s="8"/>
      <c r="T781" s="22" t="str">
        <f t="shared" si="601"/>
        <v/>
      </c>
      <c r="U781" s="34" t="str">
        <f t="shared" si="622"/>
        <v/>
      </c>
      <c r="V781" s="8"/>
      <c r="W781" s="22" t="str">
        <f t="shared" si="602"/>
        <v/>
      </c>
      <c r="X781" s="34" t="str">
        <f t="shared" si="623"/>
        <v/>
      </c>
      <c r="Y781" s="8"/>
      <c r="Z781" s="22" t="str">
        <f t="shared" si="603"/>
        <v/>
      </c>
      <c r="AA781" s="34" t="str">
        <f t="shared" si="624"/>
        <v/>
      </c>
      <c r="AB781" s="8"/>
      <c r="AC781" s="22" t="str">
        <f t="shared" si="604"/>
        <v/>
      </c>
      <c r="AD781" s="34" t="str">
        <f t="shared" si="625"/>
        <v/>
      </c>
      <c r="AE781" s="8"/>
      <c r="AF781" s="22" t="str">
        <f t="shared" si="605"/>
        <v/>
      </c>
      <c r="AG781" s="34" t="str">
        <f t="shared" si="626"/>
        <v/>
      </c>
      <c r="AH781" s="8"/>
      <c r="AI781" s="22" t="str">
        <f t="shared" si="606"/>
        <v/>
      </c>
      <c r="AJ781" s="34" t="str">
        <f t="shared" si="627"/>
        <v/>
      </c>
      <c r="AK781" s="8"/>
      <c r="AL781" s="22" t="str">
        <f t="shared" si="607"/>
        <v/>
      </c>
      <c r="AM781" s="34" t="str">
        <f t="shared" si="628"/>
        <v/>
      </c>
      <c r="AN781" s="8"/>
      <c r="AO781" s="22" t="str">
        <f t="shared" si="608"/>
        <v/>
      </c>
      <c r="AP781" s="34" t="str">
        <f t="shared" si="629"/>
        <v/>
      </c>
      <c r="AQ781" s="8"/>
      <c r="AR781" s="22" t="str">
        <f t="shared" si="609"/>
        <v/>
      </c>
      <c r="AS781" s="34" t="str">
        <f t="shared" si="630"/>
        <v/>
      </c>
      <c r="AT781" s="8"/>
      <c r="AU781" s="22" t="str">
        <f t="shared" si="610"/>
        <v/>
      </c>
      <c r="AV781" s="34" t="str">
        <f t="shared" si="631"/>
        <v/>
      </c>
      <c r="AW781" s="8"/>
      <c r="AX781" s="22" t="str">
        <f t="shared" si="611"/>
        <v/>
      </c>
      <c r="AY781" s="34" t="str">
        <f t="shared" si="632"/>
        <v/>
      </c>
      <c r="AZ781" s="8"/>
      <c r="BA781" s="22" t="str">
        <f t="shared" si="612"/>
        <v/>
      </c>
      <c r="BB781" s="34" t="str">
        <f t="shared" si="633"/>
        <v/>
      </c>
      <c r="BC781" s="8"/>
      <c r="BD781" s="22" t="str">
        <f t="shared" si="613"/>
        <v/>
      </c>
      <c r="BE781" s="34" t="str">
        <f t="shared" si="634"/>
        <v/>
      </c>
      <c r="BF781" s="8"/>
      <c r="BG781" s="22" t="str">
        <f t="shared" si="614"/>
        <v/>
      </c>
      <c r="BH781" s="34" t="str">
        <f t="shared" si="635"/>
        <v/>
      </c>
      <c r="BI781" s="8"/>
      <c r="BJ781" s="22" t="str">
        <f t="shared" si="615"/>
        <v/>
      </c>
    </row>
    <row r="782" spans="1:62" ht="18" customHeight="1" x14ac:dyDescent="0.35">
      <c r="A782" s="68">
        <f>'Energy - Master'!A781</f>
        <v>46801</v>
      </c>
      <c r="B782" s="24" t="str">
        <f t="shared" si="595"/>
        <v>Feb-2028</v>
      </c>
      <c r="C782" s="34" t="str">
        <f t="shared" si="616"/>
        <v/>
      </c>
      <c r="D782" s="8"/>
      <c r="E782" s="22" t="str">
        <f t="shared" si="596"/>
        <v/>
      </c>
      <c r="F782" s="34" t="str">
        <f t="shared" si="617"/>
        <v/>
      </c>
      <c r="G782" s="8"/>
      <c r="H782" s="22" t="str">
        <f t="shared" si="597"/>
        <v/>
      </c>
      <c r="I782" s="34" t="str">
        <f t="shared" si="618"/>
        <v/>
      </c>
      <c r="J782" s="8"/>
      <c r="K782" s="22" t="str">
        <f t="shared" si="598"/>
        <v/>
      </c>
      <c r="L782" s="34" t="str">
        <f t="shared" si="619"/>
        <v/>
      </c>
      <c r="M782" s="8"/>
      <c r="N782" s="22" t="str">
        <f t="shared" si="599"/>
        <v/>
      </c>
      <c r="O782" s="34" t="str">
        <f t="shared" si="620"/>
        <v/>
      </c>
      <c r="P782" s="8"/>
      <c r="Q782" s="22" t="str">
        <f t="shared" si="600"/>
        <v/>
      </c>
      <c r="R782" s="34" t="str">
        <f t="shared" si="621"/>
        <v/>
      </c>
      <c r="S782" s="8"/>
      <c r="T782" s="22" t="str">
        <f t="shared" si="601"/>
        <v/>
      </c>
      <c r="U782" s="34" t="str">
        <f t="shared" si="622"/>
        <v/>
      </c>
      <c r="V782" s="8"/>
      <c r="W782" s="22" t="str">
        <f t="shared" si="602"/>
        <v/>
      </c>
      <c r="X782" s="34" t="str">
        <f t="shared" si="623"/>
        <v/>
      </c>
      <c r="Y782" s="8"/>
      <c r="Z782" s="22" t="str">
        <f t="shared" si="603"/>
        <v/>
      </c>
      <c r="AA782" s="34" t="str">
        <f t="shared" si="624"/>
        <v/>
      </c>
      <c r="AB782" s="8"/>
      <c r="AC782" s="22" t="str">
        <f t="shared" si="604"/>
        <v/>
      </c>
      <c r="AD782" s="34" t="str">
        <f t="shared" si="625"/>
        <v/>
      </c>
      <c r="AE782" s="8"/>
      <c r="AF782" s="22" t="str">
        <f t="shared" si="605"/>
        <v/>
      </c>
      <c r="AG782" s="34" t="str">
        <f t="shared" si="626"/>
        <v/>
      </c>
      <c r="AH782" s="8"/>
      <c r="AI782" s="22" t="str">
        <f t="shared" si="606"/>
        <v/>
      </c>
      <c r="AJ782" s="34" t="str">
        <f t="shared" si="627"/>
        <v/>
      </c>
      <c r="AK782" s="8"/>
      <c r="AL782" s="22" t="str">
        <f t="shared" si="607"/>
        <v/>
      </c>
      <c r="AM782" s="34" t="str">
        <f t="shared" si="628"/>
        <v/>
      </c>
      <c r="AN782" s="8"/>
      <c r="AO782" s="22" t="str">
        <f t="shared" si="608"/>
        <v/>
      </c>
      <c r="AP782" s="34" t="str">
        <f t="shared" si="629"/>
        <v/>
      </c>
      <c r="AQ782" s="8"/>
      <c r="AR782" s="22" t="str">
        <f t="shared" si="609"/>
        <v/>
      </c>
      <c r="AS782" s="34" t="str">
        <f t="shared" si="630"/>
        <v/>
      </c>
      <c r="AT782" s="8"/>
      <c r="AU782" s="22" t="str">
        <f t="shared" si="610"/>
        <v/>
      </c>
      <c r="AV782" s="34" t="str">
        <f t="shared" si="631"/>
        <v/>
      </c>
      <c r="AW782" s="8"/>
      <c r="AX782" s="22" t="str">
        <f t="shared" si="611"/>
        <v/>
      </c>
      <c r="AY782" s="34" t="str">
        <f t="shared" si="632"/>
        <v/>
      </c>
      <c r="AZ782" s="8"/>
      <c r="BA782" s="22" t="str">
        <f t="shared" si="612"/>
        <v/>
      </c>
      <c r="BB782" s="34" t="str">
        <f t="shared" si="633"/>
        <v/>
      </c>
      <c r="BC782" s="8"/>
      <c r="BD782" s="22" t="str">
        <f t="shared" si="613"/>
        <v/>
      </c>
      <c r="BE782" s="34" t="str">
        <f t="shared" si="634"/>
        <v/>
      </c>
      <c r="BF782" s="8"/>
      <c r="BG782" s="22" t="str">
        <f t="shared" si="614"/>
        <v/>
      </c>
      <c r="BH782" s="34" t="str">
        <f t="shared" si="635"/>
        <v/>
      </c>
      <c r="BI782" s="8"/>
      <c r="BJ782" s="22" t="str">
        <f t="shared" si="615"/>
        <v/>
      </c>
    </row>
    <row r="783" spans="1:62" ht="18" customHeight="1" x14ac:dyDescent="0.35">
      <c r="A783" s="68">
        <f>'Energy - Master'!A782</f>
        <v>46802</v>
      </c>
      <c r="B783" s="24" t="str">
        <f t="shared" si="595"/>
        <v>Feb-2028</v>
      </c>
      <c r="C783" s="34" t="str">
        <f t="shared" si="616"/>
        <v/>
      </c>
      <c r="D783" s="8"/>
      <c r="E783" s="22" t="str">
        <f t="shared" si="596"/>
        <v/>
      </c>
      <c r="F783" s="34" t="str">
        <f t="shared" si="617"/>
        <v/>
      </c>
      <c r="G783" s="8"/>
      <c r="H783" s="22" t="str">
        <f t="shared" si="597"/>
        <v/>
      </c>
      <c r="I783" s="34" t="str">
        <f t="shared" si="618"/>
        <v/>
      </c>
      <c r="J783" s="8"/>
      <c r="K783" s="22" t="str">
        <f t="shared" si="598"/>
        <v/>
      </c>
      <c r="L783" s="34" t="str">
        <f t="shared" si="619"/>
        <v/>
      </c>
      <c r="M783" s="8"/>
      <c r="N783" s="22" t="str">
        <f t="shared" si="599"/>
        <v/>
      </c>
      <c r="O783" s="34" t="str">
        <f t="shared" si="620"/>
        <v/>
      </c>
      <c r="P783" s="8"/>
      <c r="Q783" s="22" t="str">
        <f t="shared" si="600"/>
        <v/>
      </c>
      <c r="R783" s="34" t="str">
        <f t="shared" si="621"/>
        <v/>
      </c>
      <c r="S783" s="8"/>
      <c r="T783" s="22" t="str">
        <f t="shared" si="601"/>
        <v/>
      </c>
      <c r="U783" s="34" t="str">
        <f t="shared" si="622"/>
        <v/>
      </c>
      <c r="V783" s="8"/>
      <c r="W783" s="22" t="str">
        <f t="shared" si="602"/>
        <v/>
      </c>
      <c r="X783" s="34" t="str">
        <f t="shared" si="623"/>
        <v/>
      </c>
      <c r="Y783" s="8"/>
      <c r="Z783" s="22" t="str">
        <f t="shared" si="603"/>
        <v/>
      </c>
      <c r="AA783" s="34" t="str">
        <f t="shared" si="624"/>
        <v/>
      </c>
      <c r="AB783" s="8"/>
      <c r="AC783" s="22" t="str">
        <f t="shared" si="604"/>
        <v/>
      </c>
      <c r="AD783" s="34" t="str">
        <f t="shared" si="625"/>
        <v/>
      </c>
      <c r="AE783" s="8"/>
      <c r="AF783" s="22" t="str">
        <f t="shared" si="605"/>
        <v/>
      </c>
      <c r="AG783" s="34" t="str">
        <f t="shared" si="626"/>
        <v/>
      </c>
      <c r="AH783" s="8"/>
      <c r="AI783" s="22" t="str">
        <f t="shared" si="606"/>
        <v/>
      </c>
      <c r="AJ783" s="34" t="str">
        <f t="shared" si="627"/>
        <v/>
      </c>
      <c r="AK783" s="8"/>
      <c r="AL783" s="22" t="str">
        <f t="shared" si="607"/>
        <v/>
      </c>
      <c r="AM783" s="34" t="str">
        <f t="shared" si="628"/>
        <v/>
      </c>
      <c r="AN783" s="8"/>
      <c r="AO783" s="22" t="str">
        <f t="shared" si="608"/>
        <v/>
      </c>
      <c r="AP783" s="34" t="str">
        <f t="shared" si="629"/>
        <v/>
      </c>
      <c r="AQ783" s="8"/>
      <c r="AR783" s="22" t="str">
        <f t="shared" si="609"/>
        <v/>
      </c>
      <c r="AS783" s="34" t="str">
        <f t="shared" si="630"/>
        <v/>
      </c>
      <c r="AT783" s="8"/>
      <c r="AU783" s="22" t="str">
        <f t="shared" si="610"/>
        <v/>
      </c>
      <c r="AV783" s="34" t="str">
        <f t="shared" si="631"/>
        <v/>
      </c>
      <c r="AW783" s="8"/>
      <c r="AX783" s="22" t="str">
        <f t="shared" si="611"/>
        <v/>
      </c>
      <c r="AY783" s="34" t="str">
        <f t="shared" si="632"/>
        <v/>
      </c>
      <c r="AZ783" s="8"/>
      <c r="BA783" s="22" t="str">
        <f t="shared" si="612"/>
        <v/>
      </c>
      <c r="BB783" s="34" t="str">
        <f t="shared" si="633"/>
        <v/>
      </c>
      <c r="BC783" s="8"/>
      <c r="BD783" s="22" t="str">
        <f t="shared" si="613"/>
        <v/>
      </c>
      <c r="BE783" s="34" t="str">
        <f t="shared" si="634"/>
        <v/>
      </c>
      <c r="BF783" s="8"/>
      <c r="BG783" s="22" t="str">
        <f t="shared" si="614"/>
        <v/>
      </c>
      <c r="BH783" s="34" t="str">
        <f t="shared" si="635"/>
        <v/>
      </c>
      <c r="BI783" s="8"/>
      <c r="BJ783" s="22" t="str">
        <f t="shared" si="615"/>
        <v/>
      </c>
    </row>
    <row r="784" spans="1:62" ht="18" customHeight="1" x14ac:dyDescent="0.35">
      <c r="A784" s="68">
        <f>'Energy - Master'!A783</f>
        <v>46803</v>
      </c>
      <c r="B784" s="24" t="str">
        <f t="shared" si="595"/>
        <v>Feb-2028</v>
      </c>
      <c r="C784" s="34" t="str">
        <f t="shared" si="616"/>
        <v/>
      </c>
      <c r="D784" s="8"/>
      <c r="E784" s="22" t="str">
        <f t="shared" si="596"/>
        <v/>
      </c>
      <c r="F784" s="34" t="str">
        <f t="shared" si="617"/>
        <v/>
      </c>
      <c r="G784" s="8"/>
      <c r="H784" s="22" t="str">
        <f t="shared" si="597"/>
        <v/>
      </c>
      <c r="I784" s="34" t="str">
        <f t="shared" si="618"/>
        <v/>
      </c>
      <c r="J784" s="8"/>
      <c r="K784" s="22" t="str">
        <f t="shared" si="598"/>
        <v/>
      </c>
      <c r="L784" s="34" t="str">
        <f t="shared" si="619"/>
        <v/>
      </c>
      <c r="M784" s="8"/>
      <c r="N784" s="22" t="str">
        <f t="shared" si="599"/>
        <v/>
      </c>
      <c r="O784" s="34" t="str">
        <f t="shared" si="620"/>
        <v/>
      </c>
      <c r="P784" s="8"/>
      <c r="Q784" s="22" t="str">
        <f t="shared" si="600"/>
        <v/>
      </c>
      <c r="R784" s="34" t="str">
        <f t="shared" si="621"/>
        <v/>
      </c>
      <c r="S784" s="8"/>
      <c r="T784" s="22" t="str">
        <f t="shared" si="601"/>
        <v/>
      </c>
      <c r="U784" s="34" t="str">
        <f t="shared" si="622"/>
        <v/>
      </c>
      <c r="V784" s="8"/>
      <c r="W784" s="22" t="str">
        <f t="shared" si="602"/>
        <v/>
      </c>
      <c r="X784" s="34" t="str">
        <f t="shared" si="623"/>
        <v/>
      </c>
      <c r="Y784" s="8"/>
      <c r="Z784" s="22" t="str">
        <f t="shared" si="603"/>
        <v/>
      </c>
      <c r="AA784" s="34" t="str">
        <f t="shared" si="624"/>
        <v/>
      </c>
      <c r="AB784" s="8"/>
      <c r="AC784" s="22" t="str">
        <f t="shared" si="604"/>
        <v/>
      </c>
      <c r="AD784" s="34" t="str">
        <f t="shared" si="625"/>
        <v/>
      </c>
      <c r="AE784" s="8"/>
      <c r="AF784" s="22" t="str">
        <f t="shared" si="605"/>
        <v/>
      </c>
      <c r="AG784" s="34" t="str">
        <f t="shared" si="626"/>
        <v/>
      </c>
      <c r="AH784" s="8"/>
      <c r="AI784" s="22" t="str">
        <f t="shared" si="606"/>
        <v/>
      </c>
      <c r="AJ784" s="34" t="str">
        <f t="shared" si="627"/>
        <v/>
      </c>
      <c r="AK784" s="8"/>
      <c r="AL784" s="22" t="str">
        <f t="shared" si="607"/>
        <v/>
      </c>
      <c r="AM784" s="34" t="str">
        <f t="shared" si="628"/>
        <v/>
      </c>
      <c r="AN784" s="8"/>
      <c r="AO784" s="22" t="str">
        <f t="shared" si="608"/>
        <v/>
      </c>
      <c r="AP784" s="34" t="str">
        <f t="shared" si="629"/>
        <v/>
      </c>
      <c r="AQ784" s="8"/>
      <c r="AR784" s="22" t="str">
        <f t="shared" si="609"/>
        <v/>
      </c>
      <c r="AS784" s="34" t="str">
        <f t="shared" si="630"/>
        <v/>
      </c>
      <c r="AT784" s="8"/>
      <c r="AU784" s="22" t="str">
        <f t="shared" si="610"/>
        <v/>
      </c>
      <c r="AV784" s="34" t="str">
        <f t="shared" si="631"/>
        <v/>
      </c>
      <c r="AW784" s="8"/>
      <c r="AX784" s="22" t="str">
        <f t="shared" si="611"/>
        <v/>
      </c>
      <c r="AY784" s="34" t="str">
        <f t="shared" si="632"/>
        <v/>
      </c>
      <c r="AZ784" s="8"/>
      <c r="BA784" s="22" t="str">
        <f t="shared" si="612"/>
        <v/>
      </c>
      <c r="BB784" s="34" t="str">
        <f t="shared" si="633"/>
        <v/>
      </c>
      <c r="BC784" s="8"/>
      <c r="BD784" s="22" t="str">
        <f t="shared" si="613"/>
        <v/>
      </c>
      <c r="BE784" s="34" t="str">
        <f t="shared" si="634"/>
        <v/>
      </c>
      <c r="BF784" s="8"/>
      <c r="BG784" s="22" t="str">
        <f t="shared" si="614"/>
        <v/>
      </c>
      <c r="BH784" s="34" t="str">
        <f t="shared" si="635"/>
        <v/>
      </c>
      <c r="BI784" s="8"/>
      <c r="BJ784" s="22" t="str">
        <f t="shared" si="615"/>
        <v/>
      </c>
    </row>
    <row r="785" spans="1:62" ht="18" customHeight="1" x14ac:dyDescent="0.35">
      <c r="A785" s="68">
        <f>'Energy - Master'!A784</f>
        <v>46804</v>
      </c>
      <c r="B785" s="24" t="str">
        <f t="shared" si="595"/>
        <v>Feb-2028</v>
      </c>
      <c r="C785" s="34" t="str">
        <f t="shared" si="616"/>
        <v/>
      </c>
      <c r="D785" s="8"/>
      <c r="E785" s="22" t="str">
        <f t="shared" si="596"/>
        <v/>
      </c>
      <c r="F785" s="34" t="str">
        <f t="shared" si="617"/>
        <v/>
      </c>
      <c r="G785" s="8"/>
      <c r="H785" s="22" t="str">
        <f t="shared" si="597"/>
        <v/>
      </c>
      <c r="I785" s="34" t="str">
        <f t="shared" si="618"/>
        <v/>
      </c>
      <c r="J785" s="8"/>
      <c r="K785" s="22" t="str">
        <f t="shared" si="598"/>
        <v/>
      </c>
      <c r="L785" s="34" t="str">
        <f t="shared" si="619"/>
        <v/>
      </c>
      <c r="M785" s="8"/>
      <c r="N785" s="22" t="str">
        <f t="shared" si="599"/>
        <v/>
      </c>
      <c r="O785" s="34" t="str">
        <f t="shared" si="620"/>
        <v/>
      </c>
      <c r="P785" s="8"/>
      <c r="Q785" s="22" t="str">
        <f t="shared" si="600"/>
        <v/>
      </c>
      <c r="R785" s="34" t="str">
        <f t="shared" si="621"/>
        <v/>
      </c>
      <c r="S785" s="8"/>
      <c r="T785" s="22" t="str">
        <f t="shared" si="601"/>
        <v/>
      </c>
      <c r="U785" s="34" t="str">
        <f t="shared" si="622"/>
        <v/>
      </c>
      <c r="V785" s="8"/>
      <c r="W785" s="22" t="str">
        <f t="shared" si="602"/>
        <v/>
      </c>
      <c r="X785" s="34" t="str">
        <f t="shared" si="623"/>
        <v/>
      </c>
      <c r="Y785" s="8"/>
      <c r="Z785" s="22" t="str">
        <f t="shared" si="603"/>
        <v/>
      </c>
      <c r="AA785" s="34" t="str">
        <f t="shared" si="624"/>
        <v/>
      </c>
      <c r="AB785" s="8"/>
      <c r="AC785" s="22" t="str">
        <f t="shared" si="604"/>
        <v/>
      </c>
      <c r="AD785" s="34" t="str">
        <f t="shared" si="625"/>
        <v/>
      </c>
      <c r="AE785" s="8"/>
      <c r="AF785" s="22" t="str">
        <f t="shared" si="605"/>
        <v/>
      </c>
      <c r="AG785" s="34" t="str">
        <f t="shared" si="626"/>
        <v/>
      </c>
      <c r="AH785" s="8"/>
      <c r="AI785" s="22" t="str">
        <f t="shared" si="606"/>
        <v/>
      </c>
      <c r="AJ785" s="34" t="str">
        <f t="shared" si="627"/>
        <v/>
      </c>
      <c r="AK785" s="8"/>
      <c r="AL785" s="22" t="str">
        <f t="shared" si="607"/>
        <v/>
      </c>
      <c r="AM785" s="34" t="str">
        <f t="shared" si="628"/>
        <v/>
      </c>
      <c r="AN785" s="8"/>
      <c r="AO785" s="22" t="str">
        <f t="shared" si="608"/>
        <v/>
      </c>
      <c r="AP785" s="34" t="str">
        <f t="shared" si="629"/>
        <v/>
      </c>
      <c r="AQ785" s="8"/>
      <c r="AR785" s="22" t="str">
        <f t="shared" si="609"/>
        <v/>
      </c>
      <c r="AS785" s="34" t="str">
        <f t="shared" si="630"/>
        <v/>
      </c>
      <c r="AT785" s="8"/>
      <c r="AU785" s="22" t="str">
        <f t="shared" si="610"/>
        <v/>
      </c>
      <c r="AV785" s="34" t="str">
        <f t="shared" si="631"/>
        <v/>
      </c>
      <c r="AW785" s="8"/>
      <c r="AX785" s="22" t="str">
        <f t="shared" si="611"/>
        <v/>
      </c>
      <c r="AY785" s="34" t="str">
        <f t="shared" si="632"/>
        <v/>
      </c>
      <c r="AZ785" s="8"/>
      <c r="BA785" s="22" t="str">
        <f t="shared" si="612"/>
        <v/>
      </c>
      <c r="BB785" s="34" t="str">
        <f t="shared" si="633"/>
        <v/>
      </c>
      <c r="BC785" s="8"/>
      <c r="BD785" s="22" t="str">
        <f t="shared" si="613"/>
        <v/>
      </c>
      <c r="BE785" s="34" t="str">
        <f t="shared" si="634"/>
        <v/>
      </c>
      <c r="BF785" s="8"/>
      <c r="BG785" s="22" t="str">
        <f t="shared" si="614"/>
        <v/>
      </c>
      <c r="BH785" s="34" t="str">
        <f t="shared" si="635"/>
        <v/>
      </c>
      <c r="BI785" s="8"/>
      <c r="BJ785" s="22" t="str">
        <f t="shared" si="615"/>
        <v/>
      </c>
    </row>
    <row r="786" spans="1:62" ht="18" customHeight="1" x14ac:dyDescent="0.35">
      <c r="A786" s="68">
        <f>'Energy - Master'!A785</f>
        <v>46805</v>
      </c>
      <c r="B786" s="24" t="str">
        <f t="shared" si="595"/>
        <v>Feb-2028</v>
      </c>
      <c r="C786" s="34" t="str">
        <f t="shared" si="616"/>
        <v/>
      </c>
      <c r="D786" s="8"/>
      <c r="E786" s="22" t="str">
        <f t="shared" si="596"/>
        <v/>
      </c>
      <c r="F786" s="34" t="str">
        <f t="shared" si="617"/>
        <v/>
      </c>
      <c r="G786" s="8"/>
      <c r="H786" s="22" t="str">
        <f t="shared" si="597"/>
        <v/>
      </c>
      <c r="I786" s="34" t="str">
        <f t="shared" si="618"/>
        <v/>
      </c>
      <c r="J786" s="8"/>
      <c r="K786" s="22" t="str">
        <f t="shared" si="598"/>
        <v/>
      </c>
      <c r="L786" s="34" t="str">
        <f t="shared" si="619"/>
        <v/>
      </c>
      <c r="M786" s="8"/>
      <c r="N786" s="22" t="str">
        <f t="shared" si="599"/>
        <v/>
      </c>
      <c r="O786" s="34" t="str">
        <f t="shared" si="620"/>
        <v/>
      </c>
      <c r="P786" s="8"/>
      <c r="Q786" s="22" t="str">
        <f t="shared" si="600"/>
        <v/>
      </c>
      <c r="R786" s="34" t="str">
        <f t="shared" si="621"/>
        <v/>
      </c>
      <c r="S786" s="8"/>
      <c r="T786" s="22" t="str">
        <f t="shared" si="601"/>
        <v/>
      </c>
      <c r="U786" s="34" t="str">
        <f t="shared" si="622"/>
        <v/>
      </c>
      <c r="V786" s="8"/>
      <c r="W786" s="22" t="str">
        <f t="shared" si="602"/>
        <v/>
      </c>
      <c r="X786" s="34" t="str">
        <f t="shared" si="623"/>
        <v/>
      </c>
      <c r="Y786" s="8"/>
      <c r="Z786" s="22" t="str">
        <f t="shared" si="603"/>
        <v/>
      </c>
      <c r="AA786" s="34" t="str">
        <f t="shared" si="624"/>
        <v/>
      </c>
      <c r="AB786" s="8"/>
      <c r="AC786" s="22" t="str">
        <f t="shared" si="604"/>
        <v/>
      </c>
      <c r="AD786" s="34" t="str">
        <f t="shared" si="625"/>
        <v/>
      </c>
      <c r="AE786" s="8"/>
      <c r="AF786" s="22" t="str">
        <f t="shared" si="605"/>
        <v/>
      </c>
      <c r="AG786" s="34" t="str">
        <f t="shared" si="626"/>
        <v/>
      </c>
      <c r="AH786" s="8"/>
      <c r="AI786" s="22" t="str">
        <f t="shared" si="606"/>
        <v/>
      </c>
      <c r="AJ786" s="34" t="str">
        <f t="shared" si="627"/>
        <v/>
      </c>
      <c r="AK786" s="8"/>
      <c r="AL786" s="22" t="str">
        <f t="shared" si="607"/>
        <v/>
      </c>
      <c r="AM786" s="34" t="str">
        <f t="shared" si="628"/>
        <v/>
      </c>
      <c r="AN786" s="8"/>
      <c r="AO786" s="22" t="str">
        <f t="shared" si="608"/>
        <v/>
      </c>
      <c r="AP786" s="34" t="str">
        <f t="shared" si="629"/>
        <v/>
      </c>
      <c r="AQ786" s="8"/>
      <c r="AR786" s="22" t="str">
        <f t="shared" si="609"/>
        <v/>
      </c>
      <c r="AS786" s="34" t="str">
        <f t="shared" si="630"/>
        <v/>
      </c>
      <c r="AT786" s="8"/>
      <c r="AU786" s="22" t="str">
        <f t="shared" si="610"/>
        <v/>
      </c>
      <c r="AV786" s="34" t="str">
        <f t="shared" si="631"/>
        <v/>
      </c>
      <c r="AW786" s="8"/>
      <c r="AX786" s="22" t="str">
        <f t="shared" si="611"/>
        <v/>
      </c>
      <c r="AY786" s="34" t="str">
        <f t="shared" si="632"/>
        <v/>
      </c>
      <c r="AZ786" s="8"/>
      <c r="BA786" s="22" t="str">
        <f t="shared" si="612"/>
        <v/>
      </c>
      <c r="BB786" s="34" t="str">
        <f t="shared" si="633"/>
        <v/>
      </c>
      <c r="BC786" s="8"/>
      <c r="BD786" s="22" t="str">
        <f t="shared" si="613"/>
        <v/>
      </c>
      <c r="BE786" s="34" t="str">
        <f t="shared" si="634"/>
        <v/>
      </c>
      <c r="BF786" s="8"/>
      <c r="BG786" s="22" t="str">
        <f t="shared" si="614"/>
        <v/>
      </c>
      <c r="BH786" s="34" t="str">
        <f t="shared" si="635"/>
        <v/>
      </c>
      <c r="BI786" s="8"/>
      <c r="BJ786" s="22" t="str">
        <f t="shared" si="615"/>
        <v/>
      </c>
    </row>
    <row r="787" spans="1:62" ht="18" customHeight="1" x14ac:dyDescent="0.35">
      <c r="A787" s="68">
        <f>'Energy - Master'!A786</f>
        <v>46806</v>
      </c>
      <c r="B787" s="24" t="str">
        <f t="shared" si="595"/>
        <v>Feb-2028</v>
      </c>
      <c r="C787" s="34" t="str">
        <f t="shared" si="616"/>
        <v/>
      </c>
      <c r="D787" s="8"/>
      <c r="E787" s="22" t="str">
        <f t="shared" si="596"/>
        <v/>
      </c>
      <c r="F787" s="34" t="str">
        <f t="shared" si="617"/>
        <v/>
      </c>
      <c r="G787" s="8"/>
      <c r="H787" s="22" t="str">
        <f t="shared" si="597"/>
        <v/>
      </c>
      <c r="I787" s="34" t="str">
        <f t="shared" si="618"/>
        <v/>
      </c>
      <c r="J787" s="8"/>
      <c r="K787" s="22" t="str">
        <f t="shared" si="598"/>
        <v/>
      </c>
      <c r="L787" s="34" t="str">
        <f t="shared" si="619"/>
        <v/>
      </c>
      <c r="M787" s="8"/>
      <c r="N787" s="22" t="str">
        <f t="shared" si="599"/>
        <v/>
      </c>
      <c r="O787" s="34" t="str">
        <f t="shared" si="620"/>
        <v/>
      </c>
      <c r="P787" s="8"/>
      <c r="Q787" s="22" t="str">
        <f t="shared" si="600"/>
        <v/>
      </c>
      <c r="R787" s="34" t="str">
        <f t="shared" si="621"/>
        <v/>
      </c>
      <c r="S787" s="8"/>
      <c r="T787" s="22" t="str">
        <f t="shared" si="601"/>
        <v/>
      </c>
      <c r="U787" s="34" t="str">
        <f t="shared" si="622"/>
        <v/>
      </c>
      <c r="V787" s="8"/>
      <c r="W787" s="22" t="str">
        <f t="shared" si="602"/>
        <v/>
      </c>
      <c r="X787" s="34" t="str">
        <f t="shared" si="623"/>
        <v/>
      </c>
      <c r="Y787" s="8"/>
      <c r="Z787" s="22" t="str">
        <f t="shared" si="603"/>
        <v/>
      </c>
      <c r="AA787" s="34" t="str">
        <f t="shared" si="624"/>
        <v/>
      </c>
      <c r="AB787" s="8"/>
      <c r="AC787" s="22" t="str">
        <f t="shared" si="604"/>
        <v/>
      </c>
      <c r="AD787" s="34" t="str">
        <f t="shared" si="625"/>
        <v/>
      </c>
      <c r="AE787" s="8"/>
      <c r="AF787" s="22" t="str">
        <f t="shared" si="605"/>
        <v/>
      </c>
      <c r="AG787" s="34" t="str">
        <f t="shared" si="626"/>
        <v/>
      </c>
      <c r="AH787" s="8"/>
      <c r="AI787" s="22" t="str">
        <f t="shared" si="606"/>
        <v/>
      </c>
      <c r="AJ787" s="34" t="str">
        <f t="shared" si="627"/>
        <v/>
      </c>
      <c r="AK787" s="8"/>
      <c r="AL787" s="22" t="str">
        <f t="shared" si="607"/>
        <v/>
      </c>
      <c r="AM787" s="34" t="str">
        <f t="shared" si="628"/>
        <v/>
      </c>
      <c r="AN787" s="8"/>
      <c r="AO787" s="22" t="str">
        <f t="shared" si="608"/>
        <v/>
      </c>
      <c r="AP787" s="34" t="str">
        <f t="shared" si="629"/>
        <v/>
      </c>
      <c r="AQ787" s="8"/>
      <c r="AR787" s="22" t="str">
        <f t="shared" si="609"/>
        <v/>
      </c>
      <c r="AS787" s="34" t="str">
        <f t="shared" si="630"/>
        <v/>
      </c>
      <c r="AT787" s="8"/>
      <c r="AU787" s="22" t="str">
        <f t="shared" si="610"/>
        <v/>
      </c>
      <c r="AV787" s="34" t="str">
        <f t="shared" si="631"/>
        <v/>
      </c>
      <c r="AW787" s="8"/>
      <c r="AX787" s="22" t="str">
        <f t="shared" si="611"/>
        <v/>
      </c>
      <c r="AY787" s="34" t="str">
        <f t="shared" si="632"/>
        <v/>
      </c>
      <c r="AZ787" s="8"/>
      <c r="BA787" s="22" t="str">
        <f t="shared" si="612"/>
        <v/>
      </c>
      <c r="BB787" s="34" t="str">
        <f t="shared" si="633"/>
        <v/>
      </c>
      <c r="BC787" s="8"/>
      <c r="BD787" s="22" t="str">
        <f t="shared" si="613"/>
        <v/>
      </c>
      <c r="BE787" s="34" t="str">
        <f t="shared" si="634"/>
        <v/>
      </c>
      <c r="BF787" s="8"/>
      <c r="BG787" s="22" t="str">
        <f t="shared" si="614"/>
        <v/>
      </c>
      <c r="BH787" s="34" t="str">
        <f t="shared" si="635"/>
        <v/>
      </c>
      <c r="BI787" s="8"/>
      <c r="BJ787" s="22" t="str">
        <f t="shared" si="615"/>
        <v/>
      </c>
    </row>
    <row r="788" spans="1:62" ht="18" customHeight="1" x14ac:dyDescent="0.35">
      <c r="A788" s="68">
        <f>'Energy - Master'!A787</f>
        <v>46807</v>
      </c>
      <c r="B788" s="24" t="str">
        <f t="shared" si="595"/>
        <v>Feb-2028</v>
      </c>
      <c r="C788" s="34" t="str">
        <f t="shared" si="616"/>
        <v/>
      </c>
      <c r="D788" s="8"/>
      <c r="E788" s="22" t="str">
        <f t="shared" si="596"/>
        <v/>
      </c>
      <c r="F788" s="34" t="str">
        <f t="shared" si="617"/>
        <v/>
      </c>
      <c r="G788" s="8"/>
      <c r="H788" s="22" t="str">
        <f t="shared" si="597"/>
        <v/>
      </c>
      <c r="I788" s="34" t="str">
        <f t="shared" si="618"/>
        <v/>
      </c>
      <c r="J788" s="8"/>
      <c r="K788" s="22" t="str">
        <f t="shared" si="598"/>
        <v/>
      </c>
      <c r="L788" s="34" t="str">
        <f t="shared" si="619"/>
        <v/>
      </c>
      <c r="M788" s="8"/>
      <c r="N788" s="22" t="str">
        <f t="shared" si="599"/>
        <v/>
      </c>
      <c r="O788" s="34" t="str">
        <f t="shared" si="620"/>
        <v/>
      </c>
      <c r="P788" s="8"/>
      <c r="Q788" s="22" t="str">
        <f t="shared" si="600"/>
        <v/>
      </c>
      <c r="R788" s="34" t="str">
        <f t="shared" si="621"/>
        <v/>
      </c>
      <c r="S788" s="8"/>
      <c r="T788" s="22" t="str">
        <f t="shared" si="601"/>
        <v/>
      </c>
      <c r="U788" s="34" t="str">
        <f t="shared" si="622"/>
        <v/>
      </c>
      <c r="V788" s="8"/>
      <c r="W788" s="22" t="str">
        <f t="shared" si="602"/>
        <v/>
      </c>
      <c r="X788" s="34" t="str">
        <f t="shared" si="623"/>
        <v/>
      </c>
      <c r="Y788" s="8"/>
      <c r="Z788" s="22" t="str">
        <f t="shared" si="603"/>
        <v/>
      </c>
      <c r="AA788" s="34" t="str">
        <f t="shared" si="624"/>
        <v/>
      </c>
      <c r="AB788" s="8"/>
      <c r="AC788" s="22" t="str">
        <f t="shared" si="604"/>
        <v/>
      </c>
      <c r="AD788" s="34" t="str">
        <f t="shared" si="625"/>
        <v/>
      </c>
      <c r="AE788" s="8"/>
      <c r="AF788" s="22" t="str">
        <f t="shared" si="605"/>
        <v/>
      </c>
      <c r="AG788" s="34" t="str">
        <f t="shared" si="626"/>
        <v/>
      </c>
      <c r="AH788" s="8"/>
      <c r="AI788" s="22" t="str">
        <f t="shared" si="606"/>
        <v/>
      </c>
      <c r="AJ788" s="34" t="str">
        <f t="shared" si="627"/>
        <v/>
      </c>
      <c r="AK788" s="8"/>
      <c r="AL788" s="22" t="str">
        <f t="shared" si="607"/>
        <v/>
      </c>
      <c r="AM788" s="34" t="str">
        <f t="shared" si="628"/>
        <v/>
      </c>
      <c r="AN788" s="8"/>
      <c r="AO788" s="22" t="str">
        <f t="shared" si="608"/>
        <v/>
      </c>
      <c r="AP788" s="34" t="str">
        <f t="shared" si="629"/>
        <v/>
      </c>
      <c r="AQ788" s="8"/>
      <c r="AR788" s="22" t="str">
        <f t="shared" si="609"/>
        <v/>
      </c>
      <c r="AS788" s="34" t="str">
        <f t="shared" si="630"/>
        <v/>
      </c>
      <c r="AT788" s="8"/>
      <c r="AU788" s="22" t="str">
        <f t="shared" si="610"/>
        <v/>
      </c>
      <c r="AV788" s="34" t="str">
        <f t="shared" si="631"/>
        <v/>
      </c>
      <c r="AW788" s="8"/>
      <c r="AX788" s="22" t="str">
        <f t="shared" si="611"/>
        <v/>
      </c>
      <c r="AY788" s="34" t="str">
        <f t="shared" si="632"/>
        <v/>
      </c>
      <c r="AZ788" s="8"/>
      <c r="BA788" s="22" t="str">
        <f t="shared" si="612"/>
        <v/>
      </c>
      <c r="BB788" s="34" t="str">
        <f t="shared" si="633"/>
        <v/>
      </c>
      <c r="BC788" s="8"/>
      <c r="BD788" s="22" t="str">
        <f t="shared" si="613"/>
        <v/>
      </c>
      <c r="BE788" s="34" t="str">
        <f t="shared" si="634"/>
        <v/>
      </c>
      <c r="BF788" s="8"/>
      <c r="BG788" s="22" t="str">
        <f t="shared" si="614"/>
        <v/>
      </c>
      <c r="BH788" s="34" t="str">
        <f t="shared" si="635"/>
        <v/>
      </c>
      <c r="BI788" s="8"/>
      <c r="BJ788" s="22" t="str">
        <f t="shared" si="615"/>
        <v/>
      </c>
    </row>
    <row r="789" spans="1:62" ht="18" customHeight="1" x14ac:dyDescent="0.35">
      <c r="A789" s="68">
        <f>'Energy - Master'!A788</f>
        <v>46808</v>
      </c>
      <c r="B789" s="24" t="str">
        <f t="shared" si="595"/>
        <v>Feb-2028</v>
      </c>
      <c r="C789" s="34" t="str">
        <f t="shared" si="616"/>
        <v/>
      </c>
      <c r="D789" s="8"/>
      <c r="E789" s="22" t="str">
        <f t="shared" si="596"/>
        <v/>
      </c>
      <c r="F789" s="34" t="str">
        <f t="shared" si="617"/>
        <v/>
      </c>
      <c r="G789" s="8"/>
      <c r="H789" s="22" t="str">
        <f t="shared" si="597"/>
        <v/>
      </c>
      <c r="I789" s="34" t="str">
        <f t="shared" si="618"/>
        <v/>
      </c>
      <c r="J789" s="8"/>
      <c r="K789" s="22" t="str">
        <f t="shared" si="598"/>
        <v/>
      </c>
      <c r="L789" s="34" t="str">
        <f t="shared" si="619"/>
        <v/>
      </c>
      <c r="M789" s="8"/>
      <c r="N789" s="22" t="str">
        <f t="shared" si="599"/>
        <v/>
      </c>
      <c r="O789" s="34" t="str">
        <f t="shared" si="620"/>
        <v/>
      </c>
      <c r="P789" s="8"/>
      <c r="Q789" s="22" t="str">
        <f t="shared" si="600"/>
        <v/>
      </c>
      <c r="R789" s="34" t="str">
        <f t="shared" si="621"/>
        <v/>
      </c>
      <c r="S789" s="8"/>
      <c r="T789" s="22" t="str">
        <f t="shared" si="601"/>
        <v/>
      </c>
      <c r="U789" s="34" t="str">
        <f t="shared" si="622"/>
        <v/>
      </c>
      <c r="V789" s="8"/>
      <c r="W789" s="22" t="str">
        <f t="shared" si="602"/>
        <v/>
      </c>
      <c r="X789" s="34" t="str">
        <f t="shared" si="623"/>
        <v/>
      </c>
      <c r="Y789" s="8"/>
      <c r="Z789" s="22" t="str">
        <f t="shared" si="603"/>
        <v/>
      </c>
      <c r="AA789" s="34" t="str">
        <f t="shared" si="624"/>
        <v/>
      </c>
      <c r="AB789" s="8"/>
      <c r="AC789" s="22" t="str">
        <f t="shared" si="604"/>
        <v/>
      </c>
      <c r="AD789" s="34" t="str">
        <f t="shared" si="625"/>
        <v/>
      </c>
      <c r="AE789" s="8"/>
      <c r="AF789" s="22" t="str">
        <f t="shared" si="605"/>
        <v/>
      </c>
      <c r="AG789" s="34" t="str">
        <f t="shared" si="626"/>
        <v/>
      </c>
      <c r="AH789" s="8"/>
      <c r="AI789" s="22" t="str">
        <f t="shared" si="606"/>
        <v/>
      </c>
      <c r="AJ789" s="34" t="str">
        <f t="shared" si="627"/>
        <v/>
      </c>
      <c r="AK789" s="8"/>
      <c r="AL789" s="22" t="str">
        <f t="shared" si="607"/>
        <v/>
      </c>
      <c r="AM789" s="34" t="str">
        <f t="shared" si="628"/>
        <v/>
      </c>
      <c r="AN789" s="8"/>
      <c r="AO789" s="22" t="str">
        <f t="shared" si="608"/>
        <v/>
      </c>
      <c r="AP789" s="34" t="str">
        <f t="shared" si="629"/>
        <v/>
      </c>
      <c r="AQ789" s="8"/>
      <c r="AR789" s="22" t="str">
        <f t="shared" si="609"/>
        <v/>
      </c>
      <c r="AS789" s="34" t="str">
        <f t="shared" si="630"/>
        <v/>
      </c>
      <c r="AT789" s="8"/>
      <c r="AU789" s="22" t="str">
        <f t="shared" si="610"/>
        <v/>
      </c>
      <c r="AV789" s="34" t="str">
        <f t="shared" si="631"/>
        <v/>
      </c>
      <c r="AW789" s="8"/>
      <c r="AX789" s="22" t="str">
        <f t="shared" si="611"/>
        <v/>
      </c>
      <c r="AY789" s="34" t="str">
        <f t="shared" si="632"/>
        <v/>
      </c>
      <c r="AZ789" s="8"/>
      <c r="BA789" s="22" t="str">
        <f t="shared" si="612"/>
        <v/>
      </c>
      <c r="BB789" s="34" t="str">
        <f t="shared" si="633"/>
        <v/>
      </c>
      <c r="BC789" s="8"/>
      <c r="BD789" s="22" t="str">
        <f t="shared" si="613"/>
        <v/>
      </c>
      <c r="BE789" s="34" t="str">
        <f t="shared" si="634"/>
        <v/>
      </c>
      <c r="BF789" s="8"/>
      <c r="BG789" s="22" t="str">
        <f t="shared" si="614"/>
        <v/>
      </c>
      <c r="BH789" s="34" t="str">
        <f t="shared" si="635"/>
        <v/>
      </c>
      <c r="BI789" s="8"/>
      <c r="BJ789" s="22" t="str">
        <f t="shared" si="615"/>
        <v/>
      </c>
    </row>
    <row r="790" spans="1:62" ht="18" customHeight="1" x14ac:dyDescent="0.35">
      <c r="A790" s="68">
        <f>'Energy - Master'!A789</f>
        <v>46809</v>
      </c>
      <c r="B790" s="24" t="str">
        <f t="shared" si="595"/>
        <v>Feb-2028</v>
      </c>
      <c r="C790" s="34" t="str">
        <f t="shared" si="616"/>
        <v/>
      </c>
      <c r="D790" s="8"/>
      <c r="E790" s="22" t="str">
        <f t="shared" si="596"/>
        <v/>
      </c>
      <c r="F790" s="34" t="str">
        <f t="shared" si="617"/>
        <v/>
      </c>
      <c r="G790" s="8"/>
      <c r="H790" s="22" t="str">
        <f t="shared" si="597"/>
        <v/>
      </c>
      <c r="I790" s="34" t="str">
        <f t="shared" si="618"/>
        <v/>
      </c>
      <c r="J790" s="8"/>
      <c r="K790" s="22" t="str">
        <f t="shared" si="598"/>
        <v/>
      </c>
      <c r="L790" s="34" t="str">
        <f t="shared" si="619"/>
        <v/>
      </c>
      <c r="M790" s="8"/>
      <c r="N790" s="22" t="str">
        <f t="shared" si="599"/>
        <v/>
      </c>
      <c r="O790" s="34" t="str">
        <f t="shared" si="620"/>
        <v/>
      </c>
      <c r="P790" s="8"/>
      <c r="Q790" s="22" t="str">
        <f t="shared" si="600"/>
        <v/>
      </c>
      <c r="R790" s="34" t="str">
        <f t="shared" si="621"/>
        <v/>
      </c>
      <c r="S790" s="8"/>
      <c r="T790" s="22" t="str">
        <f t="shared" si="601"/>
        <v/>
      </c>
      <c r="U790" s="34" t="str">
        <f t="shared" si="622"/>
        <v/>
      </c>
      <c r="V790" s="8"/>
      <c r="W790" s="22" t="str">
        <f t="shared" si="602"/>
        <v/>
      </c>
      <c r="X790" s="34" t="str">
        <f t="shared" si="623"/>
        <v/>
      </c>
      <c r="Y790" s="8"/>
      <c r="Z790" s="22" t="str">
        <f t="shared" si="603"/>
        <v/>
      </c>
      <c r="AA790" s="34" t="str">
        <f t="shared" si="624"/>
        <v/>
      </c>
      <c r="AB790" s="8"/>
      <c r="AC790" s="22" t="str">
        <f t="shared" si="604"/>
        <v/>
      </c>
      <c r="AD790" s="34" t="str">
        <f t="shared" si="625"/>
        <v/>
      </c>
      <c r="AE790" s="8"/>
      <c r="AF790" s="22" t="str">
        <f t="shared" si="605"/>
        <v/>
      </c>
      <c r="AG790" s="34" t="str">
        <f t="shared" si="626"/>
        <v/>
      </c>
      <c r="AH790" s="8"/>
      <c r="AI790" s="22" t="str">
        <f t="shared" si="606"/>
        <v/>
      </c>
      <c r="AJ790" s="34" t="str">
        <f t="shared" si="627"/>
        <v/>
      </c>
      <c r="AK790" s="8"/>
      <c r="AL790" s="22" t="str">
        <f t="shared" si="607"/>
        <v/>
      </c>
      <c r="AM790" s="34" t="str">
        <f t="shared" si="628"/>
        <v/>
      </c>
      <c r="AN790" s="8"/>
      <c r="AO790" s="22" t="str">
        <f t="shared" si="608"/>
        <v/>
      </c>
      <c r="AP790" s="34" t="str">
        <f t="shared" si="629"/>
        <v/>
      </c>
      <c r="AQ790" s="8"/>
      <c r="AR790" s="22" t="str">
        <f t="shared" si="609"/>
        <v/>
      </c>
      <c r="AS790" s="34" t="str">
        <f t="shared" si="630"/>
        <v/>
      </c>
      <c r="AT790" s="8"/>
      <c r="AU790" s="22" t="str">
        <f t="shared" si="610"/>
        <v/>
      </c>
      <c r="AV790" s="34" t="str">
        <f t="shared" si="631"/>
        <v/>
      </c>
      <c r="AW790" s="8"/>
      <c r="AX790" s="22" t="str">
        <f t="shared" si="611"/>
        <v/>
      </c>
      <c r="AY790" s="34" t="str">
        <f t="shared" si="632"/>
        <v/>
      </c>
      <c r="AZ790" s="8"/>
      <c r="BA790" s="22" t="str">
        <f t="shared" si="612"/>
        <v/>
      </c>
      <c r="BB790" s="34" t="str">
        <f t="shared" si="633"/>
        <v/>
      </c>
      <c r="BC790" s="8"/>
      <c r="BD790" s="22" t="str">
        <f t="shared" si="613"/>
        <v/>
      </c>
      <c r="BE790" s="34" t="str">
        <f t="shared" si="634"/>
        <v/>
      </c>
      <c r="BF790" s="8"/>
      <c r="BG790" s="22" t="str">
        <f t="shared" si="614"/>
        <v/>
      </c>
      <c r="BH790" s="34" t="str">
        <f t="shared" si="635"/>
        <v/>
      </c>
      <c r="BI790" s="8"/>
      <c r="BJ790" s="22" t="str">
        <f t="shared" si="615"/>
        <v/>
      </c>
    </row>
    <row r="791" spans="1:62" ht="18" customHeight="1" x14ac:dyDescent="0.35">
      <c r="A791" s="68">
        <f>'Energy - Master'!A790</f>
        <v>46810</v>
      </c>
      <c r="B791" s="24" t="str">
        <f t="shared" si="595"/>
        <v>Feb-2028</v>
      </c>
      <c r="C791" s="34" t="str">
        <f t="shared" si="616"/>
        <v/>
      </c>
      <c r="D791" s="8"/>
      <c r="E791" s="22" t="str">
        <f t="shared" si="596"/>
        <v/>
      </c>
      <c r="F791" s="34" t="str">
        <f t="shared" si="617"/>
        <v/>
      </c>
      <c r="G791" s="8"/>
      <c r="H791" s="22" t="str">
        <f t="shared" si="597"/>
        <v/>
      </c>
      <c r="I791" s="34" t="str">
        <f t="shared" si="618"/>
        <v/>
      </c>
      <c r="J791" s="8"/>
      <c r="K791" s="22" t="str">
        <f t="shared" si="598"/>
        <v/>
      </c>
      <c r="L791" s="34" t="str">
        <f t="shared" si="619"/>
        <v/>
      </c>
      <c r="M791" s="8"/>
      <c r="N791" s="22" t="str">
        <f t="shared" si="599"/>
        <v/>
      </c>
      <c r="O791" s="34" t="str">
        <f t="shared" si="620"/>
        <v/>
      </c>
      <c r="P791" s="8"/>
      <c r="Q791" s="22" t="str">
        <f t="shared" si="600"/>
        <v/>
      </c>
      <c r="R791" s="34" t="str">
        <f t="shared" si="621"/>
        <v/>
      </c>
      <c r="S791" s="8"/>
      <c r="T791" s="22" t="str">
        <f t="shared" si="601"/>
        <v/>
      </c>
      <c r="U791" s="34" t="str">
        <f t="shared" si="622"/>
        <v/>
      </c>
      <c r="V791" s="8"/>
      <c r="W791" s="22" t="str">
        <f t="shared" si="602"/>
        <v/>
      </c>
      <c r="X791" s="34" t="str">
        <f t="shared" si="623"/>
        <v/>
      </c>
      <c r="Y791" s="8"/>
      <c r="Z791" s="22" t="str">
        <f t="shared" si="603"/>
        <v/>
      </c>
      <c r="AA791" s="34" t="str">
        <f t="shared" si="624"/>
        <v/>
      </c>
      <c r="AB791" s="8"/>
      <c r="AC791" s="22" t="str">
        <f t="shared" si="604"/>
        <v/>
      </c>
      <c r="AD791" s="34" t="str">
        <f t="shared" si="625"/>
        <v/>
      </c>
      <c r="AE791" s="8"/>
      <c r="AF791" s="22" t="str">
        <f t="shared" si="605"/>
        <v/>
      </c>
      <c r="AG791" s="34" t="str">
        <f t="shared" si="626"/>
        <v/>
      </c>
      <c r="AH791" s="8"/>
      <c r="AI791" s="22" t="str">
        <f t="shared" si="606"/>
        <v/>
      </c>
      <c r="AJ791" s="34" t="str">
        <f t="shared" si="627"/>
        <v/>
      </c>
      <c r="AK791" s="8"/>
      <c r="AL791" s="22" t="str">
        <f t="shared" si="607"/>
        <v/>
      </c>
      <c r="AM791" s="34" t="str">
        <f t="shared" si="628"/>
        <v/>
      </c>
      <c r="AN791" s="8"/>
      <c r="AO791" s="22" t="str">
        <f t="shared" si="608"/>
        <v/>
      </c>
      <c r="AP791" s="34" t="str">
        <f t="shared" si="629"/>
        <v/>
      </c>
      <c r="AQ791" s="8"/>
      <c r="AR791" s="22" t="str">
        <f t="shared" si="609"/>
        <v/>
      </c>
      <c r="AS791" s="34" t="str">
        <f t="shared" si="630"/>
        <v/>
      </c>
      <c r="AT791" s="8"/>
      <c r="AU791" s="22" t="str">
        <f t="shared" si="610"/>
        <v/>
      </c>
      <c r="AV791" s="34" t="str">
        <f t="shared" si="631"/>
        <v/>
      </c>
      <c r="AW791" s="8"/>
      <c r="AX791" s="22" t="str">
        <f t="shared" si="611"/>
        <v/>
      </c>
      <c r="AY791" s="34" t="str">
        <f t="shared" si="632"/>
        <v/>
      </c>
      <c r="AZ791" s="8"/>
      <c r="BA791" s="22" t="str">
        <f t="shared" si="612"/>
        <v/>
      </c>
      <c r="BB791" s="34" t="str">
        <f t="shared" si="633"/>
        <v/>
      </c>
      <c r="BC791" s="8"/>
      <c r="BD791" s="22" t="str">
        <f t="shared" si="613"/>
        <v/>
      </c>
      <c r="BE791" s="34" t="str">
        <f t="shared" si="634"/>
        <v/>
      </c>
      <c r="BF791" s="8"/>
      <c r="BG791" s="22" t="str">
        <f t="shared" si="614"/>
        <v/>
      </c>
      <c r="BH791" s="34" t="str">
        <f t="shared" si="635"/>
        <v/>
      </c>
      <c r="BI791" s="8"/>
      <c r="BJ791" s="22" t="str">
        <f t="shared" si="615"/>
        <v/>
      </c>
    </row>
    <row r="792" spans="1:62" ht="18" customHeight="1" x14ac:dyDescent="0.35">
      <c r="A792" s="68">
        <f>'Energy - Master'!A791</f>
        <v>46811</v>
      </c>
      <c r="B792" s="24" t="str">
        <f t="shared" si="595"/>
        <v>Feb-2028</v>
      </c>
      <c r="C792" s="34" t="str">
        <f t="shared" si="616"/>
        <v/>
      </c>
      <c r="D792" s="8"/>
      <c r="E792" s="22" t="str">
        <f t="shared" si="596"/>
        <v/>
      </c>
      <c r="F792" s="34" t="str">
        <f t="shared" si="617"/>
        <v/>
      </c>
      <c r="G792" s="8"/>
      <c r="H792" s="22" t="str">
        <f t="shared" si="597"/>
        <v/>
      </c>
      <c r="I792" s="34" t="str">
        <f t="shared" si="618"/>
        <v/>
      </c>
      <c r="J792" s="8"/>
      <c r="K792" s="22" t="str">
        <f t="shared" si="598"/>
        <v/>
      </c>
      <c r="L792" s="34" t="str">
        <f t="shared" si="619"/>
        <v/>
      </c>
      <c r="M792" s="8"/>
      <c r="N792" s="22" t="str">
        <f t="shared" si="599"/>
        <v/>
      </c>
      <c r="O792" s="34" t="str">
        <f t="shared" si="620"/>
        <v/>
      </c>
      <c r="P792" s="8"/>
      <c r="Q792" s="22" t="str">
        <f t="shared" si="600"/>
        <v/>
      </c>
      <c r="R792" s="34" t="str">
        <f t="shared" si="621"/>
        <v/>
      </c>
      <c r="S792" s="8"/>
      <c r="T792" s="22" t="str">
        <f t="shared" si="601"/>
        <v/>
      </c>
      <c r="U792" s="34" t="str">
        <f t="shared" si="622"/>
        <v/>
      </c>
      <c r="V792" s="8"/>
      <c r="W792" s="22" t="str">
        <f t="shared" si="602"/>
        <v/>
      </c>
      <c r="X792" s="34" t="str">
        <f t="shared" si="623"/>
        <v/>
      </c>
      <c r="Y792" s="8"/>
      <c r="Z792" s="22" t="str">
        <f t="shared" si="603"/>
        <v/>
      </c>
      <c r="AA792" s="34" t="str">
        <f t="shared" si="624"/>
        <v/>
      </c>
      <c r="AB792" s="8"/>
      <c r="AC792" s="22" t="str">
        <f t="shared" si="604"/>
        <v/>
      </c>
      <c r="AD792" s="34" t="str">
        <f t="shared" si="625"/>
        <v/>
      </c>
      <c r="AE792" s="8"/>
      <c r="AF792" s="22" t="str">
        <f t="shared" si="605"/>
        <v/>
      </c>
      <c r="AG792" s="34" t="str">
        <f t="shared" si="626"/>
        <v/>
      </c>
      <c r="AH792" s="8"/>
      <c r="AI792" s="22" t="str">
        <f t="shared" si="606"/>
        <v/>
      </c>
      <c r="AJ792" s="34" t="str">
        <f t="shared" si="627"/>
        <v/>
      </c>
      <c r="AK792" s="8"/>
      <c r="AL792" s="22" t="str">
        <f t="shared" si="607"/>
        <v/>
      </c>
      <c r="AM792" s="34" t="str">
        <f t="shared" si="628"/>
        <v/>
      </c>
      <c r="AN792" s="8"/>
      <c r="AO792" s="22" t="str">
        <f t="shared" si="608"/>
        <v/>
      </c>
      <c r="AP792" s="34" t="str">
        <f t="shared" si="629"/>
        <v/>
      </c>
      <c r="AQ792" s="8"/>
      <c r="AR792" s="22" t="str">
        <f t="shared" si="609"/>
        <v/>
      </c>
      <c r="AS792" s="34" t="str">
        <f t="shared" si="630"/>
        <v/>
      </c>
      <c r="AT792" s="8"/>
      <c r="AU792" s="22" t="str">
        <f t="shared" si="610"/>
        <v/>
      </c>
      <c r="AV792" s="34" t="str">
        <f t="shared" si="631"/>
        <v/>
      </c>
      <c r="AW792" s="8"/>
      <c r="AX792" s="22" t="str">
        <f t="shared" si="611"/>
        <v/>
      </c>
      <c r="AY792" s="34" t="str">
        <f t="shared" si="632"/>
        <v/>
      </c>
      <c r="AZ792" s="8"/>
      <c r="BA792" s="22" t="str">
        <f t="shared" si="612"/>
        <v/>
      </c>
      <c r="BB792" s="34" t="str">
        <f t="shared" si="633"/>
        <v/>
      </c>
      <c r="BC792" s="8"/>
      <c r="BD792" s="22" t="str">
        <f t="shared" si="613"/>
        <v/>
      </c>
      <c r="BE792" s="34" t="str">
        <f t="shared" si="634"/>
        <v/>
      </c>
      <c r="BF792" s="8"/>
      <c r="BG792" s="22" t="str">
        <f t="shared" si="614"/>
        <v/>
      </c>
      <c r="BH792" s="34" t="str">
        <f t="shared" si="635"/>
        <v/>
      </c>
      <c r="BI792" s="8"/>
      <c r="BJ792" s="22" t="str">
        <f t="shared" si="615"/>
        <v/>
      </c>
    </row>
    <row r="793" spans="1:62" ht="18" customHeight="1" x14ac:dyDescent="0.35">
      <c r="A793" s="68">
        <f>'Energy - Master'!A792</f>
        <v>46812</v>
      </c>
      <c r="B793" s="24" t="str">
        <f t="shared" si="595"/>
        <v>Feb-2028</v>
      </c>
      <c r="C793" s="34" t="str">
        <f t="shared" si="616"/>
        <v/>
      </c>
      <c r="D793" s="8"/>
      <c r="E793" s="22" t="str">
        <f t="shared" si="596"/>
        <v/>
      </c>
      <c r="F793" s="34" t="str">
        <f t="shared" si="617"/>
        <v/>
      </c>
      <c r="G793" s="8"/>
      <c r="H793" s="22" t="str">
        <f t="shared" si="597"/>
        <v/>
      </c>
      <c r="I793" s="34" t="str">
        <f t="shared" si="618"/>
        <v/>
      </c>
      <c r="J793" s="8"/>
      <c r="K793" s="22" t="str">
        <f t="shared" si="598"/>
        <v/>
      </c>
      <c r="L793" s="34" t="str">
        <f t="shared" si="619"/>
        <v/>
      </c>
      <c r="M793" s="8"/>
      <c r="N793" s="22" t="str">
        <f t="shared" si="599"/>
        <v/>
      </c>
      <c r="O793" s="34" t="str">
        <f t="shared" si="620"/>
        <v/>
      </c>
      <c r="P793" s="8"/>
      <c r="Q793" s="22" t="str">
        <f t="shared" si="600"/>
        <v/>
      </c>
      <c r="R793" s="34" t="str">
        <f t="shared" si="621"/>
        <v/>
      </c>
      <c r="S793" s="8"/>
      <c r="T793" s="22" t="str">
        <f t="shared" si="601"/>
        <v/>
      </c>
      <c r="U793" s="34" t="str">
        <f t="shared" si="622"/>
        <v/>
      </c>
      <c r="V793" s="8"/>
      <c r="W793" s="22" t="str">
        <f t="shared" si="602"/>
        <v/>
      </c>
      <c r="X793" s="34" t="str">
        <f t="shared" si="623"/>
        <v/>
      </c>
      <c r="Y793" s="8"/>
      <c r="Z793" s="22" t="str">
        <f t="shared" si="603"/>
        <v/>
      </c>
      <c r="AA793" s="34" t="str">
        <f t="shared" si="624"/>
        <v/>
      </c>
      <c r="AB793" s="8"/>
      <c r="AC793" s="22" t="str">
        <f t="shared" si="604"/>
        <v/>
      </c>
      <c r="AD793" s="34" t="str">
        <f t="shared" si="625"/>
        <v/>
      </c>
      <c r="AE793" s="8"/>
      <c r="AF793" s="22" t="str">
        <f t="shared" si="605"/>
        <v/>
      </c>
      <c r="AG793" s="34" t="str">
        <f t="shared" si="626"/>
        <v/>
      </c>
      <c r="AH793" s="8"/>
      <c r="AI793" s="22" t="str">
        <f t="shared" si="606"/>
        <v/>
      </c>
      <c r="AJ793" s="34" t="str">
        <f t="shared" si="627"/>
        <v/>
      </c>
      <c r="AK793" s="8"/>
      <c r="AL793" s="22" t="str">
        <f t="shared" si="607"/>
        <v/>
      </c>
      <c r="AM793" s="34" t="str">
        <f t="shared" si="628"/>
        <v/>
      </c>
      <c r="AN793" s="8"/>
      <c r="AO793" s="22" t="str">
        <f t="shared" si="608"/>
        <v/>
      </c>
      <c r="AP793" s="34" t="str">
        <f t="shared" si="629"/>
        <v/>
      </c>
      <c r="AQ793" s="8"/>
      <c r="AR793" s="22" t="str">
        <f t="shared" si="609"/>
        <v/>
      </c>
      <c r="AS793" s="34" t="str">
        <f t="shared" si="630"/>
        <v/>
      </c>
      <c r="AT793" s="8"/>
      <c r="AU793" s="22" t="str">
        <f t="shared" si="610"/>
        <v/>
      </c>
      <c r="AV793" s="34" t="str">
        <f t="shared" si="631"/>
        <v/>
      </c>
      <c r="AW793" s="8"/>
      <c r="AX793" s="22" t="str">
        <f t="shared" si="611"/>
        <v/>
      </c>
      <c r="AY793" s="34" t="str">
        <f t="shared" si="632"/>
        <v/>
      </c>
      <c r="AZ793" s="8"/>
      <c r="BA793" s="22" t="str">
        <f t="shared" si="612"/>
        <v/>
      </c>
      <c r="BB793" s="34" t="str">
        <f t="shared" si="633"/>
        <v/>
      </c>
      <c r="BC793" s="8"/>
      <c r="BD793" s="22" t="str">
        <f t="shared" si="613"/>
        <v/>
      </c>
      <c r="BE793" s="34" t="str">
        <f t="shared" si="634"/>
        <v/>
      </c>
      <c r="BF793" s="8"/>
      <c r="BG793" s="22" t="str">
        <f t="shared" si="614"/>
        <v/>
      </c>
      <c r="BH793" s="34" t="str">
        <f t="shared" si="635"/>
        <v/>
      </c>
      <c r="BI793" s="8"/>
      <c r="BJ793" s="22" t="str">
        <f t="shared" si="615"/>
        <v/>
      </c>
    </row>
    <row r="794" spans="1:62" ht="18" customHeight="1" x14ac:dyDescent="0.35">
      <c r="A794" s="68">
        <f>'Energy - Master'!A793</f>
        <v>46813</v>
      </c>
      <c r="B794" s="24" t="str">
        <f t="shared" si="595"/>
        <v>Mar-2028</v>
      </c>
      <c r="C794" s="34" t="str">
        <f t="shared" si="616"/>
        <v/>
      </c>
      <c r="D794" s="8"/>
      <c r="E794" s="22" t="str">
        <f t="shared" si="596"/>
        <v/>
      </c>
      <c r="F794" s="34" t="str">
        <f t="shared" si="617"/>
        <v/>
      </c>
      <c r="G794" s="8"/>
      <c r="H794" s="22" t="str">
        <f t="shared" si="597"/>
        <v/>
      </c>
      <c r="I794" s="34" t="str">
        <f t="shared" si="618"/>
        <v/>
      </c>
      <c r="J794" s="8"/>
      <c r="K794" s="22" t="str">
        <f t="shared" si="598"/>
        <v/>
      </c>
      <c r="L794" s="34" t="str">
        <f t="shared" si="619"/>
        <v/>
      </c>
      <c r="M794" s="8"/>
      <c r="N794" s="22" t="str">
        <f t="shared" si="599"/>
        <v/>
      </c>
      <c r="O794" s="34" t="str">
        <f t="shared" si="620"/>
        <v/>
      </c>
      <c r="P794" s="8"/>
      <c r="Q794" s="22" t="str">
        <f t="shared" si="600"/>
        <v/>
      </c>
      <c r="R794" s="34" t="str">
        <f t="shared" si="621"/>
        <v/>
      </c>
      <c r="S794" s="8"/>
      <c r="T794" s="22" t="str">
        <f t="shared" si="601"/>
        <v/>
      </c>
      <c r="U794" s="34" t="str">
        <f t="shared" si="622"/>
        <v/>
      </c>
      <c r="V794" s="8"/>
      <c r="W794" s="22" t="str">
        <f t="shared" si="602"/>
        <v/>
      </c>
      <c r="X794" s="34" t="str">
        <f t="shared" si="623"/>
        <v/>
      </c>
      <c r="Y794" s="8"/>
      <c r="Z794" s="22" t="str">
        <f t="shared" si="603"/>
        <v/>
      </c>
      <c r="AA794" s="34" t="str">
        <f t="shared" si="624"/>
        <v/>
      </c>
      <c r="AB794" s="8"/>
      <c r="AC794" s="22" t="str">
        <f t="shared" si="604"/>
        <v/>
      </c>
      <c r="AD794" s="34" t="str">
        <f t="shared" si="625"/>
        <v/>
      </c>
      <c r="AE794" s="8"/>
      <c r="AF794" s="22" t="str">
        <f t="shared" si="605"/>
        <v/>
      </c>
      <c r="AG794" s="34" t="str">
        <f t="shared" si="626"/>
        <v/>
      </c>
      <c r="AH794" s="8"/>
      <c r="AI794" s="22" t="str">
        <f t="shared" si="606"/>
        <v/>
      </c>
      <c r="AJ794" s="34" t="str">
        <f t="shared" si="627"/>
        <v/>
      </c>
      <c r="AK794" s="8"/>
      <c r="AL794" s="22" t="str">
        <f t="shared" si="607"/>
        <v/>
      </c>
      <c r="AM794" s="34" t="str">
        <f t="shared" si="628"/>
        <v/>
      </c>
      <c r="AN794" s="8"/>
      <c r="AO794" s="22" t="str">
        <f t="shared" si="608"/>
        <v/>
      </c>
      <c r="AP794" s="34" t="str">
        <f t="shared" si="629"/>
        <v/>
      </c>
      <c r="AQ794" s="8"/>
      <c r="AR794" s="22" t="str">
        <f t="shared" si="609"/>
        <v/>
      </c>
      <c r="AS794" s="34" t="str">
        <f t="shared" si="630"/>
        <v/>
      </c>
      <c r="AT794" s="8"/>
      <c r="AU794" s="22" t="str">
        <f t="shared" si="610"/>
        <v/>
      </c>
      <c r="AV794" s="34" t="str">
        <f t="shared" si="631"/>
        <v/>
      </c>
      <c r="AW794" s="8"/>
      <c r="AX794" s="22" t="str">
        <f t="shared" si="611"/>
        <v/>
      </c>
      <c r="AY794" s="34" t="str">
        <f t="shared" si="632"/>
        <v/>
      </c>
      <c r="AZ794" s="8"/>
      <c r="BA794" s="22" t="str">
        <f t="shared" si="612"/>
        <v/>
      </c>
      <c r="BB794" s="34" t="str">
        <f t="shared" si="633"/>
        <v/>
      </c>
      <c r="BC794" s="8"/>
      <c r="BD794" s="22" t="str">
        <f t="shared" si="613"/>
        <v/>
      </c>
      <c r="BE794" s="34" t="str">
        <f t="shared" si="634"/>
        <v/>
      </c>
      <c r="BF794" s="8"/>
      <c r="BG794" s="22" t="str">
        <f t="shared" si="614"/>
        <v/>
      </c>
      <c r="BH794" s="34" t="str">
        <f t="shared" si="635"/>
        <v/>
      </c>
      <c r="BI794" s="8"/>
      <c r="BJ794" s="22" t="str">
        <f t="shared" si="615"/>
        <v/>
      </c>
    </row>
    <row r="795" spans="1:62" ht="18" customHeight="1" x14ac:dyDescent="0.35">
      <c r="A795" s="68">
        <f>'Energy - Master'!A794</f>
        <v>46814</v>
      </c>
      <c r="B795" s="24" t="str">
        <f t="shared" si="595"/>
        <v>Mar-2028</v>
      </c>
      <c r="C795" s="34" t="str">
        <f t="shared" si="616"/>
        <v/>
      </c>
      <c r="D795" s="8"/>
      <c r="E795" s="22" t="str">
        <f t="shared" si="596"/>
        <v/>
      </c>
      <c r="F795" s="34" t="str">
        <f t="shared" si="617"/>
        <v/>
      </c>
      <c r="G795" s="8"/>
      <c r="H795" s="22" t="str">
        <f t="shared" si="597"/>
        <v/>
      </c>
      <c r="I795" s="34" t="str">
        <f t="shared" si="618"/>
        <v/>
      </c>
      <c r="J795" s="8"/>
      <c r="K795" s="22" t="str">
        <f t="shared" si="598"/>
        <v/>
      </c>
      <c r="L795" s="34" t="str">
        <f t="shared" si="619"/>
        <v/>
      </c>
      <c r="M795" s="8"/>
      <c r="N795" s="22" t="str">
        <f t="shared" si="599"/>
        <v/>
      </c>
      <c r="O795" s="34" t="str">
        <f t="shared" si="620"/>
        <v/>
      </c>
      <c r="P795" s="8"/>
      <c r="Q795" s="22" t="str">
        <f t="shared" si="600"/>
        <v/>
      </c>
      <c r="R795" s="34" t="str">
        <f t="shared" si="621"/>
        <v/>
      </c>
      <c r="S795" s="8"/>
      <c r="T795" s="22" t="str">
        <f t="shared" si="601"/>
        <v/>
      </c>
      <c r="U795" s="34" t="str">
        <f t="shared" si="622"/>
        <v/>
      </c>
      <c r="V795" s="8"/>
      <c r="W795" s="22" t="str">
        <f t="shared" si="602"/>
        <v/>
      </c>
      <c r="X795" s="34" t="str">
        <f t="shared" si="623"/>
        <v/>
      </c>
      <c r="Y795" s="8"/>
      <c r="Z795" s="22" t="str">
        <f t="shared" si="603"/>
        <v/>
      </c>
      <c r="AA795" s="34" t="str">
        <f t="shared" si="624"/>
        <v/>
      </c>
      <c r="AB795" s="8"/>
      <c r="AC795" s="22" t="str">
        <f t="shared" si="604"/>
        <v/>
      </c>
      <c r="AD795" s="34" t="str">
        <f t="shared" si="625"/>
        <v/>
      </c>
      <c r="AE795" s="8"/>
      <c r="AF795" s="22" t="str">
        <f t="shared" si="605"/>
        <v/>
      </c>
      <c r="AG795" s="34" t="str">
        <f t="shared" si="626"/>
        <v/>
      </c>
      <c r="AH795" s="8"/>
      <c r="AI795" s="22" t="str">
        <f t="shared" si="606"/>
        <v/>
      </c>
      <c r="AJ795" s="34" t="str">
        <f t="shared" si="627"/>
        <v/>
      </c>
      <c r="AK795" s="8"/>
      <c r="AL795" s="22" t="str">
        <f t="shared" si="607"/>
        <v/>
      </c>
      <c r="AM795" s="34" t="str">
        <f t="shared" si="628"/>
        <v/>
      </c>
      <c r="AN795" s="8"/>
      <c r="AO795" s="22" t="str">
        <f t="shared" si="608"/>
        <v/>
      </c>
      <c r="AP795" s="34" t="str">
        <f t="shared" si="629"/>
        <v/>
      </c>
      <c r="AQ795" s="8"/>
      <c r="AR795" s="22" t="str">
        <f t="shared" si="609"/>
        <v/>
      </c>
      <c r="AS795" s="34" t="str">
        <f t="shared" si="630"/>
        <v/>
      </c>
      <c r="AT795" s="8"/>
      <c r="AU795" s="22" t="str">
        <f t="shared" si="610"/>
        <v/>
      </c>
      <c r="AV795" s="34" t="str">
        <f t="shared" si="631"/>
        <v/>
      </c>
      <c r="AW795" s="8"/>
      <c r="AX795" s="22" t="str">
        <f t="shared" si="611"/>
        <v/>
      </c>
      <c r="AY795" s="34" t="str">
        <f t="shared" si="632"/>
        <v/>
      </c>
      <c r="AZ795" s="8"/>
      <c r="BA795" s="22" t="str">
        <f t="shared" si="612"/>
        <v/>
      </c>
      <c r="BB795" s="34" t="str">
        <f t="shared" si="633"/>
        <v/>
      </c>
      <c r="BC795" s="8"/>
      <c r="BD795" s="22" t="str">
        <f t="shared" si="613"/>
        <v/>
      </c>
      <c r="BE795" s="34" t="str">
        <f t="shared" si="634"/>
        <v/>
      </c>
      <c r="BF795" s="8"/>
      <c r="BG795" s="22" t="str">
        <f t="shared" si="614"/>
        <v/>
      </c>
      <c r="BH795" s="34" t="str">
        <f t="shared" si="635"/>
        <v/>
      </c>
      <c r="BI795" s="8"/>
      <c r="BJ795" s="22" t="str">
        <f t="shared" si="615"/>
        <v/>
      </c>
    </row>
    <row r="796" spans="1:62" ht="18" customHeight="1" x14ac:dyDescent="0.35">
      <c r="A796" s="68">
        <f>'Energy - Master'!A795</f>
        <v>46815</v>
      </c>
      <c r="B796" s="24" t="str">
        <f t="shared" si="595"/>
        <v>Mar-2028</v>
      </c>
      <c r="C796" s="34" t="str">
        <f t="shared" si="616"/>
        <v/>
      </c>
      <c r="D796" s="8"/>
      <c r="E796" s="22" t="str">
        <f t="shared" si="596"/>
        <v/>
      </c>
      <c r="F796" s="34" t="str">
        <f t="shared" si="617"/>
        <v/>
      </c>
      <c r="G796" s="8"/>
      <c r="H796" s="22" t="str">
        <f t="shared" si="597"/>
        <v/>
      </c>
      <c r="I796" s="34" t="str">
        <f t="shared" si="618"/>
        <v/>
      </c>
      <c r="J796" s="8"/>
      <c r="K796" s="22" t="str">
        <f t="shared" si="598"/>
        <v/>
      </c>
      <c r="L796" s="34" t="str">
        <f t="shared" si="619"/>
        <v/>
      </c>
      <c r="M796" s="8"/>
      <c r="N796" s="22" t="str">
        <f t="shared" si="599"/>
        <v/>
      </c>
      <c r="O796" s="34" t="str">
        <f t="shared" si="620"/>
        <v/>
      </c>
      <c r="P796" s="8"/>
      <c r="Q796" s="22" t="str">
        <f t="shared" si="600"/>
        <v/>
      </c>
      <c r="R796" s="34" t="str">
        <f t="shared" si="621"/>
        <v/>
      </c>
      <c r="S796" s="8"/>
      <c r="T796" s="22" t="str">
        <f t="shared" si="601"/>
        <v/>
      </c>
      <c r="U796" s="34" t="str">
        <f t="shared" si="622"/>
        <v/>
      </c>
      <c r="V796" s="8"/>
      <c r="W796" s="22" t="str">
        <f t="shared" si="602"/>
        <v/>
      </c>
      <c r="X796" s="34" t="str">
        <f t="shared" si="623"/>
        <v/>
      </c>
      <c r="Y796" s="8"/>
      <c r="Z796" s="22" t="str">
        <f t="shared" si="603"/>
        <v/>
      </c>
      <c r="AA796" s="34" t="str">
        <f t="shared" si="624"/>
        <v/>
      </c>
      <c r="AB796" s="8"/>
      <c r="AC796" s="22" t="str">
        <f t="shared" si="604"/>
        <v/>
      </c>
      <c r="AD796" s="34" t="str">
        <f t="shared" si="625"/>
        <v/>
      </c>
      <c r="AE796" s="8"/>
      <c r="AF796" s="22" t="str">
        <f t="shared" si="605"/>
        <v/>
      </c>
      <c r="AG796" s="34" t="str">
        <f t="shared" si="626"/>
        <v/>
      </c>
      <c r="AH796" s="8"/>
      <c r="AI796" s="22" t="str">
        <f t="shared" si="606"/>
        <v/>
      </c>
      <c r="AJ796" s="34" t="str">
        <f t="shared" si="627"/>
        <v/>
      </c>
      <c r="AK796" s="8"/>
      <c r="AL796" s="22" t="str">
        <f t="shared" si="607"/>
        <v/>
      </c>
      <c r="AM796" s="34" t="str">
        <f t="shared" si="628"/>
        <v/>
      </c>
      <c r="AN796" s="8"/>
      <c r="AO796" s="22" t="str">
        <f t="shared" si="608"/>
        <v/>
      </c>
      <c r="AP796" s="34" t="str">
        <f t="shared" si="629"/>
        <v/>
      </c>
      <c r="AQ796" s="8"/>
      <c r="AR796" s="22" t="str">
        <f t="shared" si="609"/>
        <v/>
      </c>
      <c r="AS796" s="34" t="str">
        <f t="shared" si="630"/>
        <v/>
      </c>
      <c r="AT796" s="8"/>
      <c r="AU796" s="22" t="str">
        <f t="shared" si="610"/>
        <v/>
      </c>
      <c r="AV796" s="34" t="str">
        <f t="shared" si="631"/>
        <v/>
      </c>
      <c r="AW796" s="8"/>
      <c r="AX796" s="22" t="str">
        <f t="shared" si="611"/>
        <v/>
      </c>
      <c r="AY796" s="34" t="str">
        <f t="shared" si="632"/>
        <v/>
      </c>
      <c r="AZ796" s="8"/>
      <c r="BA796" s="22" t="str">
        <f t="shared" si="612"/>
        <v/>
      </c>
      <c r="BB796" s="34" t="str">
        <f t="shared" si="633"/>
        <v/>
      </c>
      <c r="BC796" s="8"/>
      <c r="BD796" s="22" t="str">
        <f t="shared" si="613"/>
        <v/>
      </c>
      <c r="BE796" s="34" t="str">
        <f t="shared" si="634"/>
        <v/>
      </c>
      <c r="BF796" s="8"/>
      <c r="BG796" s="22" t="str">
        <f t="shared" si="614"/>
        <v/>
      </c>
      <c r="BH796" s="34" t="str">
        <f t="shared" si="635"/>
        <v/>
      </c>
      <c r="BI796" s="8"/>
      <c r="BJ796" s="22" t="str">
        <f t="shared" si="615"/>
        <v/>
      </c>
    </row>
    <row r="797" spans="1:62" ht="18" customHeight="1" x14ac:dyDescent="0.35">
      <c r="A797" s="68">
        <f>'Energy - Master'!A796</f>
        <v>46816</v>
      </c>
      <c r="B797" s="24" t="str">
        <f t="shared" si="595"/>
        <v>Mar-2028</v>
      </c>
      <c r="C797" s="34" t="str">
        <f t="shared" si="616"/>
        <v/>
      </c>
      <c r="D797" s="8"/>
      <c r="E797" s="22" t="str">
        <f t="shared" si="596"/>
        <v/>
      </c>
      <c r="F797" s="34" t="str">
        <f t="shared" si="617"/>
        <v/>
      </c>
      <c r="G797" s="8"/>
      <c r="H797" s="22" t="str">
        <f t="shared" si="597"/>
        <v/>
      </c>
      <c r="I797" s="34" t="str">
        <f t="shared" si="618"/>
        <v/>
      </c>
      <c r="J797" s="8"/>
      <c r="K797" s="22" t="str">
        <f t="shared" si="598"/>
        <v/>
      </c>
      <c r="L797" s="34" t="str">
        <f t="shared" si="619"/>
        <v/>
      </c>
      <c r="M797" s="8"/>
      <c r="N797" s="22" t="str">
        <f t="shared" si="599"/>
        <v/>
      </c>
      <c r="O797" s="34" t="str">
        <f t="shared" si="620"/>
        <v/>
      </c>
      <c r="P797" s="8"/>
      <c r="Q797" s="22" t="str">
        <f t="shared" si="600"/>
        <v/>
      </c>
      <c r="R797" s="34" t="str">
        <f t="shared" si="621"/>
        <v/>
      </c>
      <c r="S797" s="8"/>
      <c r="T797" s="22" t="str">
        <f t="shared" si="601"/>
        <v/>
      </c>
      <c r="U797" s="34" t="str">
        <f t="shared" si="622"/>
        <v/>
      </c>
      <c r="V797" s="8"/>
      <c r="W797" s="22" t="str">
        <f t="shared" si="602"/>
        <v/>
      </c>
      <c r="X797" s="34" t="str">
        <f t="shared" si="623"/>
        <v/>
      </c>
      <c r="Y797" s="8"/>
      <c r="Z797" s="22" t="str">
        <f t="shared" si="603"/>
        <v/>
      </c>
      <c r="AA797" s="34" t="str">
        <f t="shared" si="624"/>
        <v/>
      </c>
      <c r="AB797" s="8"/>
      <c r="AC797" s="22" t="str">
        <f t="shared" si="604"/>
        <v/>
      </c>
      <c r="AD797" s="34" t="str">
        <f t="shared" si="625"/>
        <v/>
      </c>
      <c r="AE797" s="8"/>
      <c r="AF797" s="22" t="str">
        <f t="shared" si="605"/>
        <v/>
      </c>
      <c r="AG797" s="34" t="str">
        <f t="shared" si="626"/>
        <v/>
      </c>
      <c r="AH797" s="8"/>
      <c r="AI797" s="22" t="str">
        <f t="shared" si="606"/>
        <v/>
      </c>
      <c r="AJ797" s="34" t="str">
        <f t="shared" si="627"/>
        <v/>
      </c>
      <c r="AK797" s="8"/>
      <c r="AL797" s="22" t="str">
        <f t="shared" si="607"/>
        <v/>
      </c>
      <c r="AM797" s="34" t="str">
        <f t="shared" si="628"/>
        <v/>
      </c>
      <c r="AN797" s="8"/>
      <c r="AO797" s="22" t="str">
        <f t="shared" si="608"/>
        <v/>
      </c>
      <c r="AP797" s="34" t="str">
        <f t="shared" si="629"/>
        <v/>
      </c>
      <c r="AQ797" s="8"/>
      <c r="AR797" s="22" t="str">
        <f t="shared" si="609"/>
        <v/>
      </c>
      <c r="AS797" s="34" t="str">
        <f t="shared" si="630"/>
        <v/>
      </c>
      <c r="AT797" s="8"/>
      <c r="AU797" s="22" t="str">
        <f t="shared" si="610"/>
        <v/>
      </c>
      <c r="AV797" s="34" t="str">
        <f t="shared" si="631"/>
        <v/>
      </c>
      <c r="AW797" s="8"/>
      <c r="AX797" s="22" t="str">
        <f t="shared" si="611"/>
        <v/>
      </c>
      <c r="AY797" s="34" t="str">
        <f t="shared" si="632"/>
        <v/>
      </c>
      <c r="AZ797" s="8"/>
      <c r="BA797" s="22" t="str">
        <f t="shared" si="612"/>
        <v/>
      </c>
      <c r="BB797" s="34" t="str">
        <f t="shared" si="633"/>
        <v/>
      </c>
      <c r="BC797" s="8"/>
      <c r="BD797" s="22" t="str">
        <f t="shared" si="613"/>
        <v/>
      </c>
      <c r="BE797" s="34" t="str">
        <f t="shared" si="634"/>
        <v/>
      </c>
      <c r="BF797" s="8"/>
      <c r="BG797" s="22" t="str">
        <f t="shared" si="614"/>
        <v/>
      </c>
      <c r="BH797" s="34" t="str">
        <f t="shared" si="635"/>
        <v/>
      </c>
      <c r="BI797" s="8"/>
      <c r="BJ797" s="22" t="str">
        <f t="shared" si="615"/>
        <v/>
      </c>
    </row>
    <row r="798" spans="1:62" ht="18" customHeight="1" x14ac:dyDescent="0.35">
      <c r="A798" s="68">
        <f>'Energy - Master'!A797</f>
        <v>46817</v>
      </c>
      <c r="B798" s="24" t="str">
        <f t="shared" si="595"/>
        <v>Mar-2028</v>
      </c>
      <c r="C798" s="34" t="str">
        <f t="shared" si="616"/>
        <v/>
      </c>
      <c r="D798" s="8"/>
      <c r="E798" s="22" t="str">
        <f t="shared" si="596"/>
        <v/>
      </c>
      <c r="F798" s="34" t="str">
        <f t="shared" si="617"/>
        <v/>
      </c>
      <c r="G798" s="8"/>
      <c r="H798" s="22" t="str">
        <f t="shared" si="597"/>
        <v/>
      </c>
      <c r="I798" s="34" t="str">
        <f t="shared" si="618"/>
        <v/>
      </c>
      <c r="J798" s="8"/>
      <c r="K798" s="22" t="str">
        <f t="shared" si="598"/>
        <v/>
      </c>
      <c r="L798" s="34" t="str">
        <f t="shared" si="619"/>
        <v/>
      </c>
      <c r="M798" s="8"/>
      <c r="N798" s="22" t="str">
        <f t="shared" si="599"/>
        <v/>
      </c>
      <c r="O798" s="34" t="str">
        <f t="shared" si="620"/>
        <v/>
      </c>
      <c r="P798" s="8"/>
      <c r="Q798" s="22" t="str">
        <f t="shared" si="600"/>
        <v/>
      </c>
      <c r="R798" s="34" t="str">
        <f t="shared" si="621"/>
        <v/>
      </c>
      <c r="S798" s="8"/>
      <c r="T798" s="22" t="str">
        <f t="shared" si="601"/>
        <v/>
      </c>
      <c r="U798" s="34" t="str">
        <f t="shared" si="622"/>
        <v/>
      </c>
      <c r="V798" s="8"/>
      <c r="W798" s="22" t="str">
        <f t="shared" si="602"/>
        <v/>
      </c>
      <c r="X798" s="34" t="str">
        <f t="shared" si="623"/>
        <v/>
      </c>
      <c r="Y798" s="8"/>
      <c r="Z798" s="22" t="str">
        <f t="shared" si="603"/>
        <v/>
      </c>
      <c r="AA798" s="34" t="str">
        <f t="shared" si="624"/>
        <v/>
      </c>
      <c r="AB798" s="8"/>
      <c r="AC798" s="22" t="str">
        <f t="shared" si="604"/>
        <v/>
      </c>
      <c r="AD798" s="34" t="str">
        <f t="shared" si="625"/>
        <v/>
      </c>
      <c r="AE798" s="8"/>
      <c r="AF798" s="22" t="str">
        <f t="shared" si="605"/>
        <v/>
      </c>
      <c r="AG798" s="34" t="str">
        <f t="shared" si="626"/>
        <v/>
      </c>
      <c r="AH798" s="8"/>
      <c r="AI798" s="22" t="str">
        <f t="shared" si="606"/>
        <v/>
      </c>
      <c r="AJ798" s="34" t="str">
        <f t="shared" si="627"/>
        <v/>
      </c>
      <c r="AK798" s="8"/>
      <c r="AL798" s="22" t="str">
        <f t="shared" si="607"/>
        <v/>
      </c>
      <c r="AM798" s="34" t="str">
        <f t="shared" si="628"/>
        <v/>
      </c>
      <c r="AN798" s="8"/>
      <c r="AO798" s="22" t="str">
        <f t="shared" si="608"/>
        <v/>
      </c>
      <c r="AP798" s="34" t="str">
        <f t="shared" si="629"/>
        <v/>
      </c>
      <c r="AQ798" s="8"/>
      <c r="AR798" s="22" t="str">
        <f t="shared" si="609"/>
        <v/>
      </c>
      <c r="AS798" s="34" t="str">
        <f t="shared" si="630"/>
        <v/>
      </c>
      <c r="AT798" s="8"/>
      <c r="AU798" s="22" t="str">
        <f t="shared" si="610"/>
        <v/>
      </c>
      <c r="AV798" s="34" t="str">
        <f t="shared" si="631"/>
        <v/>
      </c>
      <c r="AW798" s="8"/>
      <c r="AX798" s="22" t="str">
        <f t="shared" si="611"/>
        <v/>
      </c>
      <c r="AY798" s="34" t="str">
        <f t="shared" si="632"/>
        <v/>
      </c>
      <c r="AZ798" s="8"/>
      <c r="BA798" s="22" t="str">
        <f t="shared" si="612"/>
        <v/>
      </c>
      <c r="BB798" s="34" t="str">
        <f t="shared" si="633"/>
        <v/>
      </c>
      <c r="BC798" s="8"/>
      <c r="BD798" s="22" t="str">
        <f t="shared" si="613"/>
        <v/>
      </c>
      <c r="BE798" s="34" t="str">
        <f t="shared" si="634"/>
        <v/>
      </c>
      <c r="BF798" s="8"/>
      <c r="BG798" s="22" t="str">
        <f t="shared" si="614"/>
        <v/>
      </c>
      <c r="BH798" s="34" t="str">
        <f t="shared" si="635"/>
        <v/>
      </c>
      <c r="BI798" s="8"/>
      <c r="BJ798" s="22" t="str">
        <f t="shared" si="615"/>
        <v/>
      </c>
    </row>
    <row r="799" spans="1:62" ht="18" customHeight="1" x14ac:dyDescent="0.35">
      <c r="A799" s="68">
        <f>'Energy - Master'!A798</f>
        <v>46818</v>
      </c>
      <c r="B799" s="24" t="str">
        <f t="shared" si="595"/>
        <v>Mar-2028</v>
      </c>
      <c r="C799" s="34" t="str">
        <f t="shared" si="616"/>
        <v/>
      </c>
      <c r="D799" s="8"/>
      <c r="E799" s="22" t="str">
        <f t="shared" si="596"/>
        <v/>
      </c>
      <c r="F799" s="34" t="str">
        <f t="shared" si="617"/>
        <v/>
      </c>
      <c r="G799" s="8"/>
      <c r="H799" s="22" t="str">
        <f t="shared" si="597"/>
        <v/>
      </c>
      <c r="I799" s="34" t="str">
        <f t="shared" si="618"/>
        <v/>
      </c>
      <c r="J799" s="8"/>
      <c r="K799" s="22" t="str">
        <f t="shared" si="598"/>
        <v/>
      </c>
      <c r="L799" s="34" t="str">
        <f t="shared" si="619"/>
        <v/>
      </c>
      <c r="M799" s="8"/>
      <c r="N799" s="22" t="str">
        <f t="shared" si="599"/>
        <v/>
      </c>
      <c r="O799" s="34" t="str">
        <f t="shared" si="620"/>
        <v/>
      </c>
      <c r="P799" s="8"/>
      <c r="Q799" s="22" t="str">
        <f t="shared" si="600"/>
        <v/>
      </c>
      <c r="R799" s="34" t="str">
        <f t="shared" si="621"/>
        <v/>
      </c>
      <c r="S799" s="8"/>
      <c r="T799" s="22" t="str">
        <f t="shared" si="601"/>
        <v/>
      </c>
      <c r="U799" s="34" t="str">
        <f t="shared" si="622"/>
        <v/>
      </c>
      <c r="V799" s="8"/>
      <c r="W799" s="22" t="str">
        <f t="shared" si="602"/>
        <v/>
      </c>
      <c r="X799" s="34" t="str">
        <f t="shared" si="623"/>
        <v/>
      </c>
      <c r="Y799" s="8"/>
      <c r="Z799" s="22" t="str">
        <f t="shared" si="603"/>
        <v/>
      </c>
      <c r="AA799" s="34" t="str">
        <f t="shared" si="624"/>
        <v/>
      </c>
      <c r="AB799" s="8"/>
      <c r="AC799" s="22" t="str">
        <f t="shared" si="604"/>
        <v/>
      </c>
      <c r="AD799" s="34" t="str">
        <f t="shared" si="625"/>
        <v/>
      </c>
      <c r="AE799" s="8"/>
      <c r="AF799" s="22" t="str">
        <f t="shared" si="605"/>
        <v/>
      </c>
      <c r="AG799" s="34" t="str">
        <f t="shared" si="626"/>
        <v/>
      </c>
      <c r="AH799" s="8"/>
      <c r="AI799" s="22" t="str">
        <f t="shared" si="606"/>
        <v/>
      </c>
      <c r="AJ799" s="34" t="str">
        <f t="shared" si="627"/>
        <v/>
      </c>
      <c r="AK799" s="8"/>
      <c r="AL799" s="22" t="str">
        <f t="shared" si="607"/>
        <v/>
      </c>
      <c r="AM799" s="34" t="str">
        <f t="shared" si="628"/>
        <v/>
      </c>
      <c r="AN799" s="8"/>
      <c r="AO799" s="22" t="str">
        <f t="shared" si="608"/>
        <v/>
      </c>
      <c r="AP799" s="34" t="str">
        <f t="shared" si="629"/>
        <v/>
      </c>
      <c r="AQ799" s="8"/>
      <c r="AR799" s="22" t="str">
        <f t="shared" si="609"/>
        <v/>
      </c>
      <c r="AS799" s="34" t="str">
        <f t="shared" si="630"/>
        <v/>
      </c>
      <c r="AT799" s="8"/>
      <c r="AU799" s="22" t="str">
        <f t="shared" si="610"/>
        <v/>
      </c>
      <c r="AV799" s="34" t="str">
        <f t="shared" si="631"/>
        <v/>
      </c>
      <c r="AW799" s="8"/>
      <c r="AX799" s="22" t="str">
        <f t="shared" si="611"/>
        <v/>
      </c>
      <c r="AY799" s="34" t="str">
        <f t="shared" si="632"/>
        <v/>
      </c>
      <c r="AZ799" s="8"/>
      <c r="BA799" s="22" t="str">
        <f t="shared" si="612"/>
        <v/>
      </c>
      <c r="BB799" s="34" t="str">
        <f t="shared" si="633"/>
        <v/>
      </c>
      <c r="BC799" s="8"/>
      <c r="BD799" s="22" t="str">
        <f t="shared" si="613"/>
        <v/>
      </c>
      <c r="BE799" s="34" t="str">
        <f t="shared" si="634"/>
        <v/>
      </c>
      <c r="BF799" s="8"/>
      <c r="BG799" s="22" t="str">
        <f t="shared" si="614"/>
        <v/>
      </c>
      <c r="BH799" s="34" t="str">
        <f t="shared" si="635"/>
        <v/>
      </c>
      <c r="BI799" s="8"/>
      <c r="BJ799" s="22" t="str">
        <f t="shared" si="615"/>
        <v/>
      </c>
    </row>
    <row r="800" spans="1:62" ht="18" customHeight="1" x14ac:dyDescent="0.35">
      <c r="A800" s="68">
        <f>'Energy - Master'!A799</f>
        <v>46819</v>
      </c>
      <c r="B800" s="24" t="str">
        <f t="shared" si="595"/>
        <v>Mar-2028</v>
      </c>
      <c r="C800" s="34" t="str">
        <f t="shared" si="616"/>
        <v/>
      </c>
      <c r="D800" s="8"/>
      <c r="E800" s="22" t="str">
        <f t="shared" si="596"/>
        <v/>
      </c>
      <c r="F800" s="34" t="str">
        <f t="shared" si="617"/>
        <v/>
      </c>
      <c r="G800" s="8"/>
      <c r="H800" s="22" t="str">
        <f t="shared" si="597"/>
        <v/>
      </c>
      <c r="I800" s="34" t="str">
        <f t="shared" si="618"/>
        <v/>
      </c>
      <c r="J800" s="8"/>
      <c r="K800" s="22" t="str">
        <f t="shared" si="598"/>
        <v/>
      </c>
      <c r="L800" s="34" t="str">
        <f t="shared" si="619"/>
        <v/>
      </c>
      <c r="M800" s="8"/>
      <c r="N800" s="22" t="str">
        <f t="shared" si="599"/>
        <v/>
      </c>
      <c r="O800" s="34" t="str">
        <f t="shared" si="620"/>
        <v/>
      </c>
      <c r="P800" s="8"/>
      <c r="Q800" s="22" t="str">
        <f t="shared" si="600"/>
        <v/>
      </c>
      <c r="R800" s="34" t="str">
        <f t="shared" si="621"/>
        <v/>
      </c>
      <c r="S800" s="8"/>
      <c r="T800" s="22" t="str">
        <f t="shared" si="601"/>
        <v/>
      </c>
      <c r="U800" s="34" t="str">
        <f t="shared" si="622"/>
        <v/>
      </c>
      <c r="V800" s="8"/>
      <c r="W800" s="22" t="str">
        <f t="shared" si="602"/>
        <v/>
      </c>
      <c r="X800" s="34" t="str">
        <f t="shared" si="623"/>
        <v/>
      </c>
      <c r="Y800" s="8"/>
      <c r="Z800" s="22" t="str">
        <f t="shared" si="603"/>
        <v/>
      </c>
      <c r="AA800" s="34" t="str">
        <f t="shared" si="624"/>
        <v/>
      </c>
      <c r="AB800" s="8"/>
      <c r="AC800" s="22" t="str">
        <f t="shared" si="604"/>
        <v/>
      </c>
      <c r="AD800" s="34" t="str">
        <f t="shared" si="625"/>
        <v/>
      </c>
      <c r="AE800" s="8"/>
      <c r="AF800" s="22" t="str">
        <f t="shared" si="605"/>
        <v/>
      </c>
      <c r="AG800" s="34" t="str">
        <f t="shared" si="626"/>
        <v/>
      </c>
      <c r="AH800" s="8"/>
      <c r="AI800" s="22" t="str">
        <f t="shared" si="606"/>
        <v/>
      </c>
      <c r="AJ800" s="34" t="str">
        <f t="shared" si="627"/>
        <v/>
      </c>
      <c r="AK800" s="8"/>
      <c r="AL800" s="22" t="str">
        <f t="shared" si="607"/>
        <v/>
      </c>
      <c r="AM800" s="34" t="str">
        <f t="shared" si="628"/>
        <v/>
      </c>
      <c r="AN800" s="8"/>
      <c r="AO800" s="22" t="str">
        <f t="shared" si="608"/>
        <v/>
      </c>
      <c r="AP800" s="34" t="str">
        <f t="shared" si="629"/>
        <v/>
      </c>
      <c r="AQ800" s="8"/>
      <c r="AR800" s="22" t="str">
        <f t="shared" si="609"/>
        <v/>
      </c>
      <c r="AS800" s="34" t="str">
        <f t="shared" si="630"/>
        <v/>
      </c>
      <c r="AT800" s="8"/>
      <c r="AU800" s="22" t="str">
        <f t="shared" si="610"/>
        <v/>
      </c>
      <c r="AV800" s="34" t="str">
        <f t="shared" si="631"/>
        <v/>
      </c>
      <c r="AW800" s="8"/>
      <c r="AX800" s="22" t="str">
        <f t="shared" si="611"/>
        <v/>
      </c>
      <c r="AY800" s="34" t="str">
        <f t="shared" si="632"/>
        <v/>
      </c>
      <c r="AZ800" s="8"/>
      <c r="BA800" s="22" t="str">
        <f t="shared" si="612"/>
        <v/>
      </c>
      <c r="BB800" s="34" t="str">
        <f t="shared" si="633"/>
        <v/>
      </c>
      <c r="BC800" s="8"/>
      <c r="BD800" s="22" t="str">
        <f t="shared" si="613"/>
        <v/>
      </c>
      <c r="BE800" s="34" t="str">
        <f t="shared" si="634"/>
        <v/>
      </c>
      <c r="BF800" s="8"/>
      <c r="BG800" s="22" t="str">
        <f t="shared" si="614"/>
        <v/>
      </c>
      <c r="BH800" s="34" t="str">
        <f t="shared" si="635"/>
        <v/>
      </c>
      <c r="BI800" s="8"/>
      <c r="BJ800" s="22" t="str">
        <f t="shared" si="615"/>
        <v/>
      </c>
    </row>
    <row r="801" spans="1:62" ht="18" customHeight="1" x14ac:dyDescent="0.35">
      <c r="A801" s="68">
        <f>'Energy - Master'!A800</f>
        <v>46820</v>
      </c>
      <c r="B801" s="24" t="str">
        <f t="shared" si="595"/>
        <v>Mar-2028</v>
      </c>
      <c r="C801" s="34" t="str">
        <f t="shared" si="616"/>
        <v/>
      </c>
      <c r="D801" s="8"/>
      <c r="E801" s="22" t="str">
        <f t="shared" si="596"/>
        <v/>
      </c>
      <c r="F801" s="34" t="str">
        <f t="shared" si="617"/>
        <v/>
      </c>
      <c r="G801" s="8"/>
      <c r="H801" s="22" t="str">
        <f t="shared" si="597"/>
        <v/>
      </c>
      <c r="I801" s="34" t="str">
        <f t="shared" si="618"/>
        <v/>
      </c>
      <c r="J801" s="8"/>
      <c r="K801" s="22" t="str">
        <f t="shared" si="598"/>
        <v/>
      </c>
      <c r="L801" s="34" t="str">
        <f t="shared" si="619"/>
        <v/>
      </c>
      <c r="M801" s="8"/>
      <c r="N801" s="22" t="str">
        <f t="shared" si="599"/>
        <v/>
      </c>
      <c r="O801" s="34" t="str">
        <f t="shared" si="620"/>
        <v/>
      </c>
      <c r="P801" s="8"/>
      <c r="Q801" s="22" t="str">
        <f t="shared" si="600"/>
        <v/>
      </c>
      <c r="R801" s="34" t="str">
        <f t="shared" si="621"/>
        <v/>
      </c>
      <c r="S801" s="8"/>
      <c r="T801" s="22" t="str">
        <f t="shared" si="601"/>
        <v/>
      </c>
      <c r="U801" s="34" t="str">
        <f t="shared" si="622"/>
        <v/>
      </c>
      <c r="V801" s="8"/>
      <c r="W801" s="22" t="str">
        <f t="shared" si="602"/>
        <v/>
      </c>
      <c r="X801" s="34" t="str">
        <f t="shared" si="623"/>
        <v/>
      </c>
      <c r="Y801" s="8"/>
      <c r="Z801" s="22" t="str">
        <f t="shared" si="603"/>
        <v/>
      </c>
      <c r="AA801" s="34" t="str">
        <f t="shared" si="624"/>
        <v/>
      </c>
      <c r="AB801" s="8"/>
      <c r="AC801" s="22" t="str">
        <f t="shared" si="604"/>
        <v/>
      </c>
      <c r="AD801" s="34" t="str">
        <f t="shared" si="625"/>
        <v/>
      </c>
      <c r="AE801" s="8"/>
      <c r="AF801" s="22" t="str">
        <f t="shared" si="605"/>
        <v/>
      </c>
      <c r="AG801" s="34" t="str">
        <f t="shared" si="626"/>
        <v/>
      </c>
      <c r="AH801" s="8"/>
      <c r="AI801" s="22" t="str">
        <f t="shared" si="606"/>
        <v/>
      </c>
      <c r="AJ801" s="34" t="str">
        <f t="shared" si="627"/>
        <v/>
      </c>
      <c r="AK801" s="8"/>
      <c r="AL801" s="22" t="str">
        <f t="shared" si="607"/>
        <v/>
      </c>
      <c r="AM801" s="34" t="str">
        <f t="shared" si="628"/>
        <v/>
      </c>
      <c r="AN801" s="8"/>
      <c r="AO801" s="22" t="str">
        <f t="shared" si="608"/>
        <v/>
      </c>
      <c r="AP801" s="34" t="str">
        <f t="shared" si="629"/>
        <v/>
      </c>
      <c r="AQ801" s="8"/>
      <c r="AR801" s="22" t="str">
        <f t="shared" si="609"/>
        <v/>
      </c>
      <c r="AS801" s="34" t="str">
        <f t="shared" si="630"/>
        <v/>
      </c>
      <c r="AT801" s="8"/>
      <c r="AU801" s="22" t="str">
        <f t="shared" si="610"/>
        <v/>
      </c>
      <c r="AV801" s="34" t="str">
        <f t="shared" si="631"/>
        <v/>
      </c>
      <c r="AW801" s="8"/>
      <c r="AX801" s="22" t="str">
        <f t="shared" si="611"/>
        <v/>
      </c>
      <c r="AY801" s="34" t="str">
        <f t="shared" si="632"/>
        <v/>
      </c>
      <c r="AZ801" s="8"/>
      <c r="BA801" s="22" t="str">
        <f t="shared" si="612"/>
        <v/>
      </c>
      <c r="BB801" s="34" t="str">
        <f t="shared" si="633"/>
        <v/>
      </c>
      <c r="BC801" s="8"/>
      <c r="BD801" s="22" t="str">
        <f t="shared" si="613"/>
        <v/>
      </c>
      <c r="BE801" s="34" t="str">
        <f t="shared" si="634"/>
        <v/>
      </c>
      <c r="BF801" s="8"/>
      <c r="BG801" s="22" t="str">
        <f t="shared" si="614"/>
        <v/>
      </c>
      <c r="BH801" s="34" t="str">
        <f t="shared" si="635"/>
        <v/>
      </c>
      <c r="BI801" s="8"/>
      <c r="BJ801" s="22" t="str">
        <f t="shared" si="615"/>
        <v/>
      </c>
    </row>
    <row r="802" spans="1:62" ht="18" customHeight="1" x14ac:dyDescent="0.35">
      <c r="A802" s="68">
        <f>'Energy - Master'!A801</f>
        <v>46821</v>
      </c>
      <c r="B802" s="24" t="str">
        <f t="shared" si="595"/>
        <v>Mar-2028</v>
      </c>
      <c r="C802" s="34" t="str">
        <f t="shared" si="616"/>
        <v/>
      </c>
      <c r="D802" s="8"/>
      <c r="E802" s="22" t="str">
        <f t="shared" si="596"/>
        <v/>
      </c>
      <c r="F802" s="34" t="str">
        <f t="shared" si="617"/>
        <v/>
      </c>
      <c r="G802" s="8"/>
      <c r="H802" s="22" t="str">
        <f t="shared" si="597"/>
        <v/>
      </c>
      <c r="I802" s="34" t="str">
        <f t="shared" si="618"/>
        <v/>
      </c>
      <c r="J802" s="8"/>
      <c r="K802" s="22" t="str">
        <f t="shared" si="598"/>
        <v/>
      </c>
      <c r="L802" s="34" t="str">
        <f t="shared" si="619"/>
        <v/>
      </c>
      <c r="M802" s="8"/>
      <c r="N802" s="22" t="str">
        <f t="shared" si="599"/>
        <v/>
      </c>
      <c r="O802" s="34" t="str">
        <f t="shared" si="620"/>
        <v/>
      </c>
      <c r="P802" s="8"/>
      <c r="Q802" s="22" t="str">
        <f t="shared" si="600"/>
        <v/>
      </c>
      <c r="R802" s="34" t="str">
        <f t="shared" si="621"/>
        <v/>
      </c>
      <c r="S802" s="8"/>
      <c r="T802" s="22" t="str">
        <f t="shared" si="601"/>
        <v/>
      </c>
      <c r="U802" s="34" t="str">
        <f t="shared" si="622"/>
        <v/>
      </c>
      <c r="V802" s="8"/>
      <c r="W802" s="22" t="str">
        <f t="shared" si="602"/>
        <v/>
      </c>
      <c r="X802" s="34" t="str">
        <f t="shared" si="623"/>
        <v/>
      </c>
      <c r="Y802" s="8"/>
      <c r="Z802" s="22" t="str">
        <f t="shared" si="603"/>
        <v/>
      </c>
      <c r="AA802" s="34" t="str">
        <f t="shared" si="624"/>
        <v/>
      </c>
      <c r="AB802" s="8"/>
      <c r="AC802" s="22" t="str">
        <f t="shared" si="604"/>
        <v/>
      </c>
      <c r="AD802" s="34" t="str">
        <f t="shared" si="625"/>
        <v/>
      </c>
      <c r="AE802" s="8"/>
      <c r="AF802" s="22" t="str">
        <f t="shared" si="605"/>
        <v/>
      </c>
      <c r="AG802" s="34" t="str">
        <f t="shared" si="626"/>
        <v/>
      </c>
      <c r="AH802" s="8"/>
      <c r="AI802" s="22" t="str">
        <f t="shared" si="606"/>
        <v/>
      </c>
      <c r="AJ802" s="34" t="str">
        <f t="shared" si="627"/>
        <v/>
      </c>
      <c r="AK802" s="8"/>
      <c r="AL802" s="22" t="str">
        <f t="shared" si="607"/>
        <v/>
      </c>
      <c r="AM802" s="34" t="str">
        <f t="shared" si="628"/>
        <v/>
      </c>
      <c r="AN802" s="8"/>
      <c r="AO802" s="22" t="str">
        <f t="shared" si="608"/>
        <v/>
      </c>
      <c r="AP802" s="34" t="str">
        <f t="shared" si="629"/>
        <v/>
      </c>
      <c r="AQ802" s="8"/>
      <c r="AR802" s="22" t="str">
        <f t="shared" si="609"/>
        <v/>
      </c>
      <c r="AS802" s="34" t="str">
        <f t="shared" si="630"/>
        <v/>
      </c>
      <c r="AT802" s="8"/>
      <c r="AU802" s="22" t="str">
        <f t="shared" si="610"/>
        <v/>
      </c>
      <c r="AV802" s="34" t="str">
        <f t="shared" si="631"/>
        <v/>
      </c>
      <c r="AW802" s="8"/>
      <c r="AX802" s="22" t="str">
        <f t="shared" si="611"/>
        <v/>
      </c>
      <c r="AY802" s="34" t="str">
        <f t="shared" si="632"/>
        <v/>
      </c>
      <c r="AZ802" s="8"/>
      <c r="BA802" s="22" t="str">
        <f t="shared" si="612"/>
        <v/>
      </c>
      <c r="BB802" s="34" t="str">
        <f t="shared" si="633"/>
        <v/>
      </c>
      <c r="BC802" s="8"/>
      <c r="BD802" s="22" t="str">
        <f t="shared" si="613"/>
        <v/>
      </c>
      <c r="BE802" s="34" t="str">
        <f t="shared" si="634"/>
        <v/>
      </c>
      <c r="BF802" s="8"/>
      <c r="BG802" s="22" t="str">
        <f t="shared" si="614"/>
        <v/>
      </c>
      <c r="BH802" s="34" t="str">
        <f t="shared" si="635"/>
        <v/>
      </c>
      <c r="BI802" s="8"/>
      <c r="BJ802" s="22" t="str">
        <f t="shared" si="615"/>
        <v/>
      </c>
    </row>
    <row r="803" spans="1:62" ht="18" customHeight="1" x14ac:dyDescent="0.35">
      <c r="A803" s="68">
        <f>'Energy - Master'!A802</f>
        <v>46822</v>
      </c>
      <c r="B803" s="24" t="str">
        <f t="shared" si="595"/>
        <v>Mar-2028</v>
      </c>
      <c r="C803" s="34" t="str">
        <f t="shared" si="616"/>
        <v/>
      </c>
      <c r="D803" s="8"/>
      <c r="E803" s="22" t="str">
        <f t="shared" si="596"/>
        <v/>
      </c>
      <c r="F803" s="34" t="str">
        <f t="shared" si="617"/>
        <v/>
      </c>
      <c r="G803" s="8"/>
      <c r="H803" s="22" t="str">
        <f t="shared" si="597"/>
        <v/>
      </c>
      <c r="I803" s="34" t="str">
        <f t="shared" si="618"/>
        <v/>
      </c>
      <c r="J803" s="8"/>
      <c r="K803" s="22" t="str">
        <f t="shared" si="598"/>
        <v/>
      </c>
      <c r="L803" s="34" t="str">
        <f t="shared" si="619"/>
        <v/>
      </c>
      <c r="M803" s="8"/>
      <c r="N803" s="22" t="str">
        <f t="shared" si="599"/>
        <v/>
      </c>
      <c r="O803" s="34" t="str">
        <f t="shared" si="620"/>
        <v/>
      </c>
      <c r="P803" s="8"/>
      <c r="Q803" s="22" t="str">
        <f t="shared" si="600"/>
        <v/>
      </c>
      <c r="R803" s="34" t="str">
        <f t="shared" si="621"/>
        <v/>
      </c>
      <c r="S803" s="8"/>
      <c r="T803" s="22" t="str">
        <f t="shared" si="601"/>
        <v/>
      </c>
      <c r="U803" s="34" t="str">
        <f t="shared" si="622"/>
        <v/>
      </c>
      <c r="V803" s="8"/>
      <c r="W803" s="22" t="str">
        <f t="shared" si="602"/>
        <v/>
      </c>
      <c r="X803" s="34" t="str">
        <f t="shared" si="623"/>
        <v/>
      </c>
      <c r="Y803" s="8"/>
      <c r="Z803" s="22" t="str">
        <f t="shared" si="603"/>
        <v/>
      </c>
      <c r="AA803" s="34" t="str">
        <f t="shared" si="624"/>
        <v/>
      </c>
      <c r="AB803" s="8"/>
      <c r="AC803" s="22" t="str">
        <f t="shared" si="604"/>
        <v/>
      </c>
      <c r="AD803" s="34" t="str">
        <f t="shared" si="625"/>
        <v/>
      </c>
      <c r="AE803" s="8"/>
      <c r="AF803" s="22" t="str">
        <f t="shared" si="605"/>
        <v/>
      </c>
      <c r="AG803" s="34" t="str">
        <f t="shared" si="626"/>
        <v/>
      </c>
      <c r="AH803" s="8"/>
      <c r="AI803" s="22" t="str">
        <f t="shared" si="606"/>
        <v/>
      </c>
      <c r="AJ803" s="34" t="str">
        <f t="shared" si="627"/>
        <v/>
      </c>
      <c r="AK803" s="8"/>
      <c r="AL803" s="22" t="str">
        <f t="shared" si="607"/>
        <v/>
      </c>
      <c r="AM803" s="34" t="str">
        <f t="shared" si="628"/>
        <v/>
      </c>
      <c r="AN803" s="8"/>
      <c r="AO803" s="22" t="str">
        <f t="shared" si="608"/>
        <v/>
      </c>
      <c r="AP803" s="34" t="str">
        <f t="shared" si="629"/>
        <v/>
      </c>
      <c r="AQ803" s="8"/>
      <c r="AR803" s="22" t="str">
        <f t="shared" si="609"/>
        <v/>
      </c>
      <c r="AS803" s="34" t="str">
        <f t="shared" si="630"/>
        <v/>
      </c>
      <c r="AT803" s="8"/>
      <c r="AU803" s="22" t="str">
        <f t="shared" si="610"/>
        <v/>
      </c>
      <c r="AV803" s="34" t="str">
        <f t="shared" si="631"/>
        <v/>
      </c>
      <c r="AW803" s="8"/>
      <c r="AX803" s="22" t="str">
        <f t="shared" si="611"/>
        <v/>
      </c>
      <c r="AY803" s="34" t="str">
        <f t="shared" si="632"/>
        <v/>
      </c>
      <c r="AZ803" s="8"/>
      <c r="BA803" s="22" t="str">
        <f t="shared" si="612"/>
        <v/>
      </c>
      <c r="BB803" s="34" t="str">
        <f t="shared" si="633"/>
        <v/>
      </c>
      <c r="BC803" s="8"/>
      <c r="BD803" s="22" t="str">
        <f t="shared" si="613"/>
        <v/>
      </c>
      <c r="BE803" s="34" t="str">
        <f t="shared" si="634"/>
        <v/>
      </c>
      <c r="BF803" s="8"/>
      <c r="BG803" s="22" t="str">
        <f t="shared" si="614"/>
        <v/>
      </c>
      <c r="BH803" s="34" t="str">
        <f t="shared" si="635"/>
        <v/>
      </c>
      <c r="BI803" s="8"/>
      <c r="BJ803" s="22" t="str">
        <f t="shared" si="615"/>
        <v/>
      </c>
    </row>
    <row r="804" spans="1:62" ht="18" customHeight="1" x14ac:dyDescent="0.35">
      <c r="A804" s="68">
        <f>'Energy - Master'!A803</f>
        <v>46823</v>
      </c>
      <c r="B804" s="24" t="str">
        <f t="shared" si="595"/>
        <v>Mar-2028</v>
      </c>
      <c r="C804" s="34" t="str">
        <f t="shared" si="616"/>
        <v/>
      </c>
      <c r="D804" s="8"/>
      <c r="E804" s="22" t="str">
        <f t="shared" si="596"/>
        <v/>
      </c>
      <c r="F804" s="34" t="str">
        <f t="shared" si="617"/>
        <v/>
      </c>
      <c r="G804" s="8"/>
      <c r="H804" s="22" t="str">
        <f t="shared" si="597"/>
        <v/>
      </c>
      <c r="I804" s="34" t="str">
        <f t="shared" si="618"/>
        <v/>
      </c>
      <c r="J804" s="8"/>
      <c r="K804" s="22" t="str">
        <f t="shared" si="598"/>
        <v/>
      </c>
      <c r="L804" s="34" t="str">
        <f t="shared" si="619"/>
        <v/>
      </c>
      <c r="M804" s="8"/>
      <c r="N804" s="22" t="str">
        <f t="shared" si="599"/>
        <v/>
      </c>
      <c r="O804" s="34" t="str">
        <f t="shared" si="620"/>
        <v/>
      </c>
      <c r="P804" s="8"/>
      <c r="Q804" s="22" t="str">
        <f t="shared" si="600"/>
        <v/>
      </c>
      <c r="R804" s="34" t="str">
        <f t="shared" si="621"/>
        <v/>
      </c>
      <c r="S804" s="8"/>
      <c r="T804" s="22" t="str">
        <f t="shared" si="601"/>
        <v/>
      </c>
      <c r="U804" s="34" t="str">
        <f t="shared" si="622"/>
        <v/>
      </c>
      <c r="V804" s="8"/>
      <c r="W804" s="22" t="str">
        <f t="shared" si="602"/>
        <v/>
      </c>
      <c r="X804" s="34" t="str">
        <f t="shared" si="623"/>
        <v/>
      </c>
      <c r="Y804" s="8"/>
      <c r="Z804" s="22" t="str">
        <f t="shared" si="603"/>
        <v/>
      </c>
      <c r="AA804" s="34" t="str">
        <f t="shared" si="624"/>
        <v/>
      </c>
      <c r="AB804" s="8"/>
      <c r="AC804" s="22" t="str">
        <f t="shared" si="604"/>
        <v/>
      </c>
      <c r="AD804" s="34" t="str">
        <f t="shared" si="625"/>
        <v/>
      </c>
      <c r="AE804" s="8"/>
      <c r="AF804" s="22" t="str">
        <f t="shared" si="605"/>
        <v/>
      </c>
      <c r="AG804" s="34" t="str">
        <f t="shared" si="626"/>
        <v/>
      </c>
      <c r="AH804" s="8"/>
      <c r="AI804" s="22" t="str">
        <f t="shared" si="606"/>
        <v/>
      </c>
      <c r="AJ804" s="34" t="str">
        <f t="shared" si="627"/>
        <v/>
      </c>
      <c r="AK804" s="8"/>
      <c r="AL804" s="22" t="str">
        <f t="shared" si="607"/>
        <v/>
      </c>
      <c r="AM804" s="34" t="str">
        <f t="shared" si="628"/>
        <v/>
      </c>
      <c r="AN804" s="8"/>
      <c r="AO804" s="22" t="str">
        <f t="shared" si="608"/>
        <v/>
      </c>
      <c r="AP804" s="34" t="str">
        <f t="shared" si="629"/>
        <v/>
      </c>
      <c r="AQ804" s="8"/>
      <c r="AR804" s="22" t="str">
        <f t="shared" si="609"/>
        <v/>
      </c>
      <c r="AS804" s="34" t="str">
        <f t="shared" si="630"/>
        <v/>
      </c>
      <c r="AT804" s="8"/>
      <c r="AU804" s="22" t="str">
        <f t="shared" si="610"/>
        <v/>
      </c>
      <c r="AV804" s="34" t="str">
        <f t="shared" si="631"/>
        <v/>
      </c>
      <c r="AW804" s="8"/>
      <c r="AX804" s="22" t="str">
        <f t="shared" si="611"/>
        <v/>
      </c>
      <c r="AY804" s="34" t="str">
        <f t="shared" si="632"/>
        <v/>
      </c>
      <c r="AZ804" s="8"/>
      <c r="BA804" s="22" t="str">
        <f t="shared" si="612"/>
        <v/>
      </c>
      <c r="BB804" s="34" t="str">
        <f t="shared" si="633"/>
        <v/>
      </c>
      <c r="BC804" s="8"/>
      <c r="BD804" s="22" t="str">
        <f t="shared" si="613"/>
        <v/>
      </c>
      <c r="BE804" s="34" t="str">
        <f t="shared" si="634"/>
        <v/>
      </c>
      <c r="BF804" s="8"/>
      <c r="BG804" s="22" t="str">
        <f t="shared" si="614"/>
        <v/>
      </c>
      <c r="BH804" s="34" t="str">
        <f t="shared" si="635"/>
        <v/>
      </c>
      <c r="BI804" s="8"/>
      <c r="BJ804" s="22" t="str">
        <f t="shared" si="615"/>
        <v/>
      </c>
    </row>
    <row r="805" spans="1:62" ht="18" customHeight="1" x14ac:dyDescent="0.35">
      <c r="A805" s="68">
        <f>'Energy - Master'!A804</f>
        <v>46824</v>
      </c>
      <c r="B805" s="24" t="str">
        <f t="shared" si="595"/>
        <v>Mar-2028</v>
      </c>
      <c r="C805" s="34" t="str">
        <f t="shared" si="616"/>
        <v/>
      </c>
      <c r="D805" s="8"/>
      <c r="E805" s="22" t="str">
        <f t="shared" si="596"/>
        <v/>
      </c>
      <c r="F805" s="34" t="str">
        <f t="shared" si="617"/>
        <v/>
      </c>
      <c r="G805" s="8"/>
      <c r="H805" s="22" t="str">
        <f t="shared" si="597"/>
        <v/>
      </c>
      <c r="I805" s="34" t="str">
        <f t="shared" si="618"/>
        <v/>
      </c>
      <c r="J805" s="8"/>
      <c r="K805" s="22" t="str">
        <f t="shared" si="598"/>
        <v/>
      </c>
      <c r="L805" s="34" t="str">
        <f t="shared" si="619"/>
        <v/>
      </c>
      <c r="M805" s="8"/>
      <c r="N805" s="22" t="str">
        <f t="shared" si="599"/>
        <v/>
      </c>
      <c r="O805" s="34" t="str">
        <f t="shared" si="620"/>
        <v/>
      </c>
      <c r="P805" s="8"/>
      <c r="Q805" s="22" t="str">
        <f t="shared" si="600"/>
        <v/>
      </c>
      <c r="R805" s="34" t="str">
        <f t="shared" si="621"/>
        <v/>
      </c>
      <c r="S805" s="8"/>
      <c r="T805" s="22" t="str">
        <f t="shared" si="601"/>
        <v/>
      </c>
      <c r="U805" s="34" t="str">
        <f t="shared" si="622"/>
        <v/>
      </c>
      <c r="V805" s="8"/>
      <c r="W805" s="22" t="str">
        <f t="shared" si="602"/>
        <v/>
      </c>
      <c r="X805" s="34" t="str">
        <f t="shared" si="623"/>
        <v/>
      </c>
      <c r="Y805" s="8"/>
      <c r="Z805" s="22" t="str">
        <f t="shared" si="603"/>
        <v/>
      </c>
      <c r="AA805" s="34" t="str">
        <f t="shared" si="624"/>
        <v/>
      </c>
      <c r="AB805" s="8"/>
      <c r="AC805" s="22" t="str">
        <f t="shared" si="604"/>
        <v/>
      </c>
      <c r="AD805" s="34" t="str">
        <f t="shared" si="625"/>
        <v/>
      </c>
      <c r="AE805" s="8"/>
      <c r="AF805" s="22" t="str">
        <f t="shared" si="605"/>
        <v/>
      </c>
      <c r="AG805" s="34" t="str">
        <f t="shared" si="626"/>
        <v/>
      </c>
      <c r="AH805" s="8"/>
      <c r="AI805" s="22" t="str">
        <f t="shared" si="606"/>
        <v/>
      </c>
      <c r="AJ805" s="34" t="str">
        <f t="shared" si="627"/>
        <v/>
      </c>
      <c r="AK805" s="8"/>
      <c r="AL805" s="22" t="str">
        <f t="shared" si="607"/>
        <v/>
      </c>
      <c r="AM805" s="34" t="str">
        <f t="shared" si="628"/>
        <v/>
      </c>
      <c r="AN805" s="8"/>
      <c r="AO805" s="22" t="str">
        <f t="shared" si="608"/>
        <v/>
      </c>
      <c r="AP805" s="34" t="str">
        <f t="shared" si="629"/>
        <v/>
      </c>
      <c r="AQ805" s="8"/>
      <c r="AR805" s="22" t="str">
        <f t="shared" si="609"/>
        <v/>
      </c>
      <c r="AS805" s="34" t="str">
        <f t="shared" si="630"/>
        <v/>
      </c>
      <c r="AT805" s="8"/>
      <c r="AU805" s="22" t="str">
        <f t="shared" si="610"/>
        <v/>
      </c>
      <c r="AV805" s="34" t="str">
        <f t="shared" si="631"/>
        <v/>
      </c>
      <c r="AW805" s="8"/>
      <c r="AX805" s="22" t="str">
        <f t="shared" si="611"/>
        <v/>
      </c>
      <c r="AY805" s="34" t="str">
        <f t="shared" si="632"/>
        <v/>
      </c>
      <c r="AZ805" s="8"/>
      <c r="BA805" s="22" t="str">
        <f t="shared" si="612"/>
        <v/>
      </c>
      <c r="BB805" s="34" t="str">
        <f t="shared" si="633"/>
        <v/>
      </c>
      <c r="BC805" s="8"/>
      <c r="BD805" s="22" t="str">
        <f t="shared" si="613"/>
        <v/>
      </c>
      <c r="BE805" s="34" t="str">
        <f t="shared" si="634"/>
        <v/>
      </c>
      <c r="BF805" s="8"/>
      <c r="BG805" s="22" t="str">
        <f t="shared" si="614"/>
        <v/>
      </c>
      <c r="BH805" s="34" t="str">
        <f t="shared" si="635"/>
        <v/>
      </c>
      <c r="BI805" s="8"/>
      <c r="BJ805" s="22" t="str">
        <f t="shared" si="615"/>
        <v/>
      </c>
    </row>
    <row r="806" spans="1:62" ht="18" customHeight="1" x14ac:dyDescent="0.35">
      <c r="A806" s="68">
        <f>'Energy - Master'!A805</f>
        <v>46825</v>
      </c>
      <c r="B806" s="24" t="str">
        <f t="shared" si="595"/>
        <v>Mar-2028</v>
      </c>
      <c r="C806" s="34" t="str">
        <f t="shared" si="616"/>
        <v/>
      </c>
      <c r="D806" s="8"/>
      <c r="E806" s="22" t="str">
        <f t="shared" si="596"/>
        <v/>
      </c>
      <c r="F806" s="34" t="str">
        <f t="shared" si="617"/>
        <v/>
      </c>
      <c r="G806" s="8"/>
      <c r="H806" s="22" t="str">
        <f t="shared" si="597"/>
        <v/>
      </c>
      <c r="I806" s="34" t="str">
        <f t="shared" si="618"/>
        <v/>
      </c>
      <c r="J806" s="8"/>
      <c r="K806" s="22" t="str">
        <f t="shared" si="598"/>
        <v/>
      </c>
      <c r="L806" s="34" t="str">
        <f t="shared" si="619"/>
        <v/>
      </c>
      <c r="M806" s="8"/>
      <c r="N806" s="22" t="str">
        <f t="shared" si="599"/>
        <v/>
      </c>
      <c r="O806" s="34" t="str">
        <f t="shared" si="620"/>
        <v/>
      </c>
      <c r="P806" s="8"/>
      <c r="Q806" s="22" t="str">
        <f t="shared" si="600"/>
        <v/>
      </c>
      <c r="R806" s="34" t="str">
        <f t="shared" si="621"/>
        <v/>
      </c>
      <c r="S806" s="8"/>
      <c r="T806" s="22" t="str">
        <f t="shared" si="601"/>
        <v/>
      </c>
      <c r="U806" s="34" t="str">
        <f t="shared" si="622"/>
        <v/>
      </c>
      <c r="V806" s="8"/>
      <c r="W806" s="22" t="str">
        <f t="shared" si="602"/>
        <v/>
      </c>
      <c r="X806" s="34" t="str">
        <f t="shared" si="623"/>
        <v/>
      </c>
      <c r="Y806" s="8"/>
      <c r="Z806" s="22" t="str">
        <f t="shared" si="603"/>
        <v/>
      </c>
      <c r="AA806" s="34" t="str">
        <f t="shared" si="624"/>
        <v/>
      </c>
      <c r="AB806" s="8"/>
      <c r="AC806" s="22" t="str">
        <f t="shared" si="604"/>
        <v/>
      </c>
      <c r="AD806" s="34" t="str">
        <f t="shared" si="625"/>
        <v/>
      </c>
      <c r="AE806" s="8"/>
      <c r="AF806" s="22" t="str">
        <f t="shared" si="605"/>
        <v/>
      </c>
      <c r="AG806" s="34" t="str">
        <f t="shared" si="626"/>
        <v/>
      </c>
      <c r="AH806" s="8"/>
      <c r="AI806" s="22" t="str">
        <f t="shared" si="606"/>
        <v/>
      </c>
      <c r="AJ806" s="34" t="str">
        <f t="shared" si="627"/>
        <v/>
      </c>
      <c r="AK806" s="8"/>
      <c r="AL806" s="22" t="str">
        <f t="shared" si="607"/>
        <v/>
      </c>
      <c r="AM806" s="34" t="str">
        <f t="shared" si="628"/>
        <v/>
      </c>
      <c r="AN806" s="8"/>
      <c r="AO806" s="22" t="str">
        <f t="shared" si="608"/>
        <v/>
      </c>
      <c r="AP806" s="34" t="str">
        <f t="shared" si="629"/>
        <v/>
      </c>
      <c r="AQ806" s="8"/>
      <c r="AR806" s="22" t="str">
        <f t="shared" si="609"/>
        <v/>
      </c>
      <c r="AS806" s="34" t="str">
        <f t="shared" si="630"/>
        <v/>
      </c>
      <c r="AT806" s="8"/>
      <c r="AU806" s="22" t="str">
        <f t="shared" si="610"/>
        <v/>
      </c>
      <c r="AV806" s="34" t="str">
        <f t="shared" si="631"/>
        <v/>
      </c>
      <c r="AW806" s="8"/>
      <c r="AX806" s="22" t="str">
        <f t="shared" si="611"/>
        <v/>
      </c>
      <c r="AY806" s="34" t="str">
        <f t="shared" si="632"/>
        <v/>
      </c>
      <c r="AZ806" s="8"/>
      <c r="BA806" s="22" t="str">
        <f t="shared" si="612"/>
        <v/>
      </c>
      <c r="BB806" s="34" t="str">
        <f t="shared" si="633"/>
        <v/>
      </c>
      <c r="BC806" s="8"/>
      <c r="BD806" s="22" t="str">
        <f t="shared" si="613"/>
        <v/>
      </c>
      <c r="BE806" s="34" t="str">
        <f t="shared" si="634"/>
        <v/>
      </c>
      <c r="BF806" s="8"/>
      <c r="BG806" s="22" t="str">
        <f t="shared" si="614"/>
        <v/>
      </c>
      <c r="BH806" s="34" t="str">
        <f t="shared" si="635"/>
        <v/>
      </c>
      <c r="BI806" s="8"/>
      <c r="BJ806" s="22" t="str">
        <f t="shared" si="615"/>
        <v/>
      </c>
    </row>
    <row r="807" spans="1:62" ht="18" customHeight="1" x14ac:dyDescent="0.35">
      <c r="A807" s="68">
        <f>'Energy - Master'!A806</f>
        <v>46826</v>
      </c>
      <c r="B807" s="24" t="str">
        <f t="shared" si="595"/>
        <v>Mar-2028</v>
      </c>
      <c r="C807" s="34" t="str">
        <f t="shared" si="616"/>
        <v/>
      </c>
      <c r="D807" s="8"/>
      <c r="E807" s="22" t="str">
        <f t="shared" si="596"/>
        <v/>
      </c>
      <c r="F807" s="34" t="str">
        <f t="shared" si="617"/>
        <v/>
      </c>
      <c r="G807" s="8"/>
      <c r="H807" s="22" t="str">
        <f t="shared" si="597"/>
        <v/>
      </c>
      <c r="I807" s="34" t="str">
        <f t="shared" si="618"/>
        <v/>
      </c>
      <c r="J807" s="8"/>
      <c r="K807" s="22" t="str">
        <f t="shared" si="598"/>
        <v/>
      </c>
      <c r="L807" s="34" t="str">
        <f t="shared" si="619"/>
        <v/>
      </c>
      <c r="M807" s="8"/>
      <c r="N807" s="22" t="str">
        <f t="shared" si="599"/>
        <v/>
      </c>
      <c r="O807" s="34" t="str">
        <f t="shared" si="620"/>
        <v/>
      </c>
      <c r="P807" s="8"/>
      <c r="Q807" s="22" t="str">
        <f t="shared" si="600"/>
        <v/>
      </c>
      <c r="R807" s="34" t="str">
        <f t="shared" si="621"/>
        <v/>
      </c>
      <c r="S807" s="8"/>
      <c r="T807" s="22" t="str">
        <f t="shared" si="601"/>
        <v/>
      </c>
      <c r="U807" s="34" t="str">
        <f t="shared" si="622"/>
        <v/>
      </c>
      <c r="V807" s="8"/>
      <c r="W807" s="22" t="str">
        <f t="shared" si="602"/>
        <v/>
      </c>
      <c r="X807" s="34" t="str">
        <f t="shared" si="623"/>
        <v/>
      </c>
      <c r="Y807" s="8"/>
      <c r="Z807" s="22" t="str">
        <f t="shared" si="603"/>
        <v/>
      </c>
      <c r="AA807" s="34" t="str">
        <f t="shared" si="624"/>
        <v/>
      </c>
      <c r="AB807" s="8"/>
      <c r="AC807" s="22" t="str">
        <f t="shared" si="604"/>
        <v/>
      </c>
      <c r="AD807" s="34" t="str">
        <f t="shared" si="625"/>
        <v/>
      </c>
      <c r="AE807" s="8"/>
      <c r="AF807" s="22" t="str">
        <f t="shared" si="605"/>
        <v/>
      </c>
      <c r="AG807" s="34" t="str">
        <f t="shared" si="626"/>
        <v/>
      </c>
      <c r="AH807" s="8"/>
      <c r="AI807" s="22" t="str">
        <f t="shared" si="606"/>
        <v/>
      </c>
      <c r="AJ807" s="34" t="str">
        <f t="shared" si="627"/>
        <v/>
      </c>
      <c r="AK807" s="8"/>
      <c r="AL807" s="22" t="str">
        <f t="shared" si="607"/>
        <v/>
      </c>
      <c r="AM807" s="34" t="str">
        <f t="shared" si="628"/>
        <v/>
      </c>
      <c r="AN807" s="8"/>
      <c r="AO807" s="22" t="str">
        <f t="shared" si="608"/>
        <v/>
      </c>
      <c r="AP807" s="34" t="str">
        <f t="shared" si="629"/>
        <v/>
      </c>
      <c r="AQ807" s="8"/>
      <c r="AR807" s="22" t="str">
        <f t="shared" si="609"/>
        <v/>
      </c>
      <c r="AS807" s="34" t="str">
        <f t="shared" si="630"/>
        <v/>
      </c>
      <c r="AT807" s="8"/>
      <c r="AU807" s="22" t="str">
        <f t="shared" si="610"/>
        <v/>
      </c>
      <c r="AV807" s="34" t="str">
        <f t="shared" si="631"/>
        <v/>
      </c>
      <c r="AW807" s="8"/>
      <c r="AX807" s="22" t="str">
        <f t="shared" si="611"/>
        <v/>
      </c>
      <c r="AY807" s="34" t="str">
        <f t="shared" si="632"/>
        <v/>
      </c>
      <c r="AZ807" s="8"/>
      <c r="BA807" s="22" t="str">
        <f t="shared" si="612"/>
        <v/>
      </c>
      <c r="BB807" s="34" t="str">
        <f t="shared" si="633"/>
        <v/>
      </c>
      <c r="BC807" s="8"/>
      <c r="BD807" s="22" t="str">
        <f t="shared" si="613"/>
        <v/>
      </c>
      <c r="BE807" s="34" t="str">
        <f t="shared" si="634"/>
        <v/>
      </c>
      <c r="BF807" s="8"/>
      <c r="BG807" s="22" t="str">
        <f t="shared" si="614"/>
        <v/>
      </c>
      <c r="BH807" s="34" t="str">
        <f t="shared" si="635"/>
        <v/>
      </c>
      <c r="BI807" s="8"/>
      <c r="BJ807" s="22" t="str">
        <f t="shared" si="615"/>
        <v/>
      </c>
    </row>
    <row r="808" spans="1:62" ht="18" customHeight="1" x14ac:dyDescent="0.35">
      <c r="A808" s="68">
        <f>'Energy - Master'!A807</f>
        <v>46827</v>
      </c>
      <c r="B808" s="24" t="str">
        <f t="shared" si="595"/>
        <v>Mar-2028</v>
      </c>
      <c r="C808" s="34" t="str">
        <f t="shared" si="616"/>
        <v/>
      </c>
      <c r="D808" s="8"/>
      <c r="E808" s="22" t="str">
        <f t="shared" si="596"/>
        <v/>
      </c>
      <c r="F808" s="34" t="str">
        <f t="shared" si="617"/>
        <v/>
      </c>
      <c r="G808" s="8"/>
      <c r="H808" s="22" t="str">
        <f t="shared" si="597"/>
        <v/>
      </c>
      <c r="I808" s="34" t="str">
        <f t="shared" si="618"/>
        <v/>
      </c>
      <c r="J808" s="8"/>
      <c r="K808" s="22" t="str">
        <f t="shared" si="598"/>
        <v/>
      </c>
      <c r="L808" s="34" t="str">
        <f t="shared" si="619"/>
        <v/>
      </c>
      <c r="M808" s="8"/>
      <c r="N808" s="22" t="str">
        <f t="shared" si="599"/>
        <v/>
      </c>
      <c r="O808" s="34" t="str">
        <f t="shared" si="620"/>
        <v/>
      </c>
      <c r="P808" s="8"/>
      <c r="Q808" s="22" t="str">
        <f t="shared" si="600"/>
        <v/>
      </c>
      <c r="R808" s="34" t="str">
        <f t="shared" si="621"/>
        <v/>
      </c>
      <c r="S808" s="8"/>
      <c r="T808" s="22" t="str">
        <f t="shared" si="601"/>
        <v/>
      </c>
      <c r="U808" s="34" t="str">
        <f t="shared" si="622"/>
        <v/>
      </c>
      <c r="V808" s="8"/>
      <c r="W808" s="22" t="str">
        <f t="shared" si="602"/>
        <v/>
      </c>
      <c r="X808" s="34" t="str">
        <f t="shared" si="623"/>
        <v/>
      </c>
      <c r="Y808" s="8"/>
      <c r="Z808" s="22" t="str">
        <f t="shared" si="603"/>
        <v/>
      </c>
      <c r="AA808" s="34" t="str">
        <f t="shared" si="624"/>
        <v/>
      </c>
      <c r="AB808" s="8"/>
      <c r="AC808" s="22" t="str">
        <f t="shared" si="604"/>
        <v/>
      </c>
      <c r="AD808" s="34" t="str">
        <f t="shared" si="625"/>
        <v/>
      </c>
      <c r="AE808" s="8"/>
      <c r="AF808" s="22" t="str">
        <f t="shared" si="605"/>
        <v/>
      </c>
      <c r="AG808" s="34" t="str">
        <f t="shared" si="626"/>
        <v/>
      </c>
      <c r="AH808" s="8"/>
      <c r="AI808" s="22" t="str">
        <f t="shared" si="606"/>
        <v/>
      </c>
      <c r="AJ808" s="34" t="str">
        <f t="shared" si="627"/>
        <v/>
      </c>
      <c r="AK808" s="8"/>
      <c r="AL808" s="22" t="str">
        <f t="shared" si="607"/>
        <v/>
      </c>
      <c r="AM808" s="34" t="str">
        <f t="shared" si="628"/>
        <v/>
      </c>
      <c r="AN808" s="8"/>
      <c r="AO808" s="22" t="str">
        <f t="shared" si="608"/>
        <v/>
      </c>
      <c r="AP808" s="34" t="str">
        <f t="shared" si="629"/>
        <v/>
      </c>
      <c r="AQ808" s="8"/>
      <c r="AR808" s="22" t="str">
        <f t="shared" si="609"/>
        <v/>
      </c>
      <c r="AS808" s="34" t="str">
        <f t="shared" si="630"/>
        <v/>
      </c>
      <c r="AT808" s="8"/>
      <c r="AU808" s="22" t="str">
        <f t="shared" si="610"/>
        <v/>
      </c>
      <c r="AV808" s="34" t="str">
        <f t="shared" si="631"/>
        <v/>
      </c>
      <c r="AW808" s="8"/>
      <c r="AX808" s="22" t="str">
        <f t="shared" si="611"/>
        <v/>
      </c>
      <c r="AY808" s="34" t="str">
        <f t="shared" si="632"/>
        <v/>
      </c>
      <c r="AZ808" s="8"/>
      <c r="BA808" s="22" t="str">
        <f t="shared" si="612"/>
        <v/>
      </c>
      <c r="BB808" s="34" t="str">
        <f t="shared" si="633"/>
        <v/>
      </c>
      <c r="BC808" s="8"/>
      <c r="BD808" s="22" t="str">
        <f t="shared" si="613"/>
        <v/>
      </c>
      <c r="BE808" s="34" t="str">
        <f t="shared" si="634"/>
        <v/>
      </c>
      <c r="BF808" s="8"/>
      <c r="BG808" s="22" t="str">
        <f t="shared" si="614"/>
        <v/>
      </c>
      <c r="BH808" s="34" t="str">
        <f t="shared" si="635"/>
        <v/>
      </c>
      <c r="BI808" s="8"/>
      <c r="BJ808" s="22" t="str">
        <f t="shared" si="615"/>
        <v/>
      </c>
    </row>
    <row r="809" spans="1:62" ht="18" customHeight="1" x14ac:dyDescent="0.35">
      <c r="A809" s="68">
        <f>'Energy - Master'!A808</f>
        <v>46828</v>
      </c>
      <c r="B809" s="24" t="str">
        <f t="shared" si="595"/>
        <v>Mar-2028</v>
      </c>
      <c r="C809" s="34" t="str">
        <f t="shared" si="616"/>
        <v/>
      </c>
      <c r="D809" s="8"/>
      <c r="E809" s="22" t="str">
        <f t="shared" si="596"/>
        <v/>
      </c>
      <c r="F809" s="34" t="str">
        <f t="shared" si="617"/>
        <v/>
      </c>
      <c r="G809" s="8"/>
      <c r="H809" s="22" t="str">
        <f t="shared" si="597"/>
        <v/>
      </c>
      <c r="I809" s="34" t="str">
        <f t="shared" si="618"/>
        <v/>
      </c>
      <c r="J809" s="8"/>
      <c r="K809" s="22" t="str">
        <f t="shared" si="598"/>
        <v/>
      </c>
      <c r="L809" s="34" t="str">
        <f t="shared" si="619"/>
        <v/>
      </c>
      <c r="M809" s="8"/>
      <c r="N809" s="22" t="str">
        <f t="shared" si="599"/>
        <v/>
      </c>
      <c r="O809" s="34" t="str">
        <f t="shared" si="620"/>
        <v/>
      </c>
      <c r="P809" s="8"/>
      <c r="Q809" s="22" t="str">
        <f t="shared" si="600"/>
        <v/>
      </c>
      <c r="R809" s="34" t="str">
        <f t="shared" si="621"/>
        <v/>
      </c>
      <c r="S809" s="8"/>
      <c r="T809" s="22" t="str">
        <f t="shared" si="601"/>
        <v/>
      </c>
      <c r="U809" s="34" t="str">
        <f t="shared" si="622"/>
        <v/>
      </c>
      <c r="V809" s="8"/>
      <c r="W809" s="22" t="str">
        <f t="shared" si="602"/>
        <v/>
      </c>
      <c r="X809" s="34" t="str">
        <f t="shared" si="623"/>
        <v/>
      </c>
      <c r="Y809" s="8"/>
      <c r="Z809" s="22" t="str">
        <f t="shared" si="603"/>
        <v/>
      </c>
      <c r="AA809" s="34" t="str">
        <f t="shared" si="624"/>
        <v/>
      </c>
      <c r="AB809" s="8"/>
      <c r="AC809" s="22" t="str">
        <f t="shared" si="604"/>
        <v/>
      </c>
      <c r="AD809" s="34" t="str">
        <f t="shared" si="625"/>
        <v/>
      </c>
      <c r="AE809" s="8"/>
      <c r="AF809" s="22" t="str">
        <f t="shared" si="605"/>
        <v/>
      </c>
      <c r="AG809" s="34" t="str">
        <f t="shared" si="626"/>
        <v/>
      </c>
      <c r="AH809" s="8"/>
      <c r="AI809" s="22" t="str">
        <f t="shared" si="606"/>
        <v/>
      </c>
      <c r="AJ809" s="34" t="str">
        <f t="shared" si="627"/>
        <v/>
      </c>
      <c r="AK809" s="8"/>
      <c r="AL809" s="22" t="str">
        <f t="shared" si="607"/>
        <v/>
      </c>
      <c r="AM809" s="34" t="str">
        <f t="shared" si="628"/>
        <v/>
      </c>
      <c r="AN809" s="8"/>
      <c r="AO809" s="22" t="str">
        <f t="shared" si="608"/>
        <v/>
      </c>
      <c r="AP809" s="34" t="str">
        <f t="shared" si="629"/>
        <v/>
      </c>
      <c r="AQ809" s="8"/>
      <c r="AR809" s="22" t="str">
        <f t="shared" si="609"/>
        <v/>
      </c>
      <c r="AS809" s="34" t="str">
        <f t="shared" si="630"/>
        <v/>
      </c>
      <c r="AT809" s="8"/>
      <c r="AU809" s="22" t="str">
        <f t="shared" si="610"/>
        <v/>
      </c>
      <c r="AV809" s="34" t="str">
        <f t="shared" si="631"/>
        <v/>
      </c>
      <c r="AW809" s="8"/>
      <c r="AX809" s="22" t="str">
        <f t="shared" si="611"/>
        <v/>
      </c>
      <c r="AY809" s="34" t="str">
        <f t="shared" si="632"/>
        <v/>
      </c>
      <c r="AZ809" s="8"/>
      <c r="BA809" s="22" t="str">
        <f t="shared" si="612"/>
        <v/>
      </c>
      <c r="BB809" s="34" t="str">
        <f t="shared" si="633"/>
        <v/>
      </c>
      <c r="BC809" s="8"/>
      <c r="BD809" s="22" t="str">
        <f t="shared" si="613"/>
        <v/>
      </c>
      <c r="BE809" s="34" t="str">
        <f t="shared" si="634"/>
        <v/>
      </c>
      <c r="BF809" s="8"/>
      <c r="BG809" s="22" t="str">
        <f t="shared" si="614"/>
        <v/>
      </c>
      <c r="BH809" s="34" t="str">
        <f t="shared" si="635"/>
        <v/>
      </c>
      <c r="BI809" s="8"/>
      <c r="BJ809" s="22" t="str">
        <f t="shared" si="615"/>
        <v/>
      </c>
    </row>
    <row r="810" spans="1:62" ht="18" customHeight="1" x14ac:dyDescent="0.35">
      <c r="A810" s="68">
        <f>'Energy - Master'!A809</f>
        <v>46829</v>
      </c>
      <c r="B810" s="24" t="str">
        <f t="shared" si="595"/>
        <v>Mar-2028</v>
      </c>
      <c r="C810" s="34" t="str">
        <f t="shared" si="616"/>
        <v/>
      </c>
      <c r="D810" s="8"/>
      <c r="E810" s="22" t="str">
        <f t="shared" si="596"/>
        <v/>
      </c>
      <c r="F810" s="34" t="str">
        <f t="shared" si="617"/>
        <v/>
      </c>
      <c r="G810" s="8"/>
      <c r="H810" s="22" t="str">
        <f t="shared" si="597"/>
        <v/>
      </c>
      <c r="I810" s="34" t="str">
        <f t="shared" si="618"/>
        <v/>
      </c>
      <c r="J810" s="8"/>
      <c r="K810" s="22" t="str">
        <f t="shared" si="598"/>
        <v/>
      </c>
      <c r="L810" s="34" t="str">
        <f t="shared" si="619"/>
        <v/>
      </c>
      <c r="M810" s="8"/>
      <c r="N810" s="22" t="str">
        <f t="shared" si="599"/>
        <v/>
      </c>
      <c r="O810" s="34" t="str">
        <f t="shared" si="620"/>
        <v/>
      </c>
      <c r="P810" s="8"/>
      <c r="Q810" s="22" t="str">
        <f t="shared" si="600"/>
        <v/>
      </c>
      <c r="R810" s="34" t="str">
        <f t="shared" si="621"/>
        <v/>
      </c>
      <c r="S810" s="8"/>
      <c r="T810" s="22" t="str">
        <f t="shared" si="601"/>
        <v/>
      </c>
      <c r="U810" s="34" t="str">
        <f t="shared" si="622"/>
        <v/>
      </c>
      <c r="V810" s="8"/>
      <c r="W810" s="22" t="str">
        <f t="shared" si="602"/>
        <v/>
      </c>
      <c r="X810" s="34" t="str">
        <f t="shared" si="623"/>
        <v/>
      </c>
      <c r="Y810" s="8"/>
      <c r="Z810" s="22" t="str">
        <f t="shared" si="603"/>
        <v/>
      </c>
      <c r="AA810" s="34" t="str">
        <f t="shared" si="624"/>
        <v/>
      </c>
      <c r="AB810" s="8"/>
      <c r="AC810" s="22" t="str">
        <f t="shared" si="604"/>
        <v/>
      </c>
      <c r="AD810" s="34" t="str">
        <f t="shared" si="625"/>
        <v/>
      </c>
      <c r="AE810" s="8"/>
      <c r="AF810" s="22" t="str">
        <f t="shared" si="605"/>
        <v/>
      </c>
      <c r="AG810" s="34" t="str">
        <f t="shared" si="626"/>
        <v/>
      </c>
      <c r="AH810" s="8"/>
      <c r="AI810" s="22" t="str">
        <f t="shared" si="606"/>
        <v/>
      </c>
      <c r="AJ810" s="34" t="str">
        <f t="shared" si="627"/>
        <v/>
      </c>
      <c r="AK810" s="8"/>
      <c r="AL810" s="22" t="str">
        <f t="shared" si="607"/>
        <v/>
      </c>
      <c r="AM810" s="34" t="str">
        <f t="shared" si="628"/>
        <v/>
      </c>
      <c r="AN810" s="8"/>
      <c r="AO810" s="22" t="str">
        <f t="shared" si="608"/>
        <v/>
      </c>
      <c r="AP810" s="34" t="str">
        <f t="shared" si="629"/>
        <v/>
      </c>
      <c r="AQ810" s="8"/>
      <c r="AR810" s="22" t="str">
        <f t="shared" si="609"/>
        <v/>
      </c>
      <c r="AS810" s="34" t="str">
        <f t="shared" si="630"/>
        <v/>
      </c>
      <c r="AT810" s="8"/>
      <c r="AU810" s="22" t="str">
        <f t="shared" si="610"/>
        <v/>
      </c>
      <c r="AV810" s="34" t="str">
        <f t="shared" si="631"/>
        <v/>
      </c>
      <c r="AW810" s="8"/>
      <c r="AX810" s="22" t="str">
        <f t="shared" si="611"/>
        <v/>
      </c>
      <c r="AY810" s="34" t="str">
        <f t="shared" si="632"/>
        <v/>
      </c>
      <c r="AZ810" s="8"/>
      <c r="BA810" s="22" t="str">
        <f t="shared" si="612"/>
        <v/>
      </c>
      <c r="BB810" s="34" t="str">
        <f t="shared" si="633"/>
        <v/>
      </c>
      <c r="BC810" s="8"/>
      <c r="BD810" s="22" t="str">
        <f t="shared" si="613"/>
        <v/>
      </c>
      <c r="BE810" s="34" t="str">
        <f t="shared" si="634"/>
        <v/>
      </c>
      <c r="BF810" s="8"/>
      <c r="BG810" s="22" t="str">
        <f t="shared" si="614"/>
        <v/>
      </c>
      <c r="BH810" s="34" t="str">
        <f t="shared" si="635"/>
        <v/>
      </c>
      <c r="BI810" s="8"/>
      <c r="BJ810" s="22" t="str">
        <f t="shared" si="615"/>
        <v/>
      </c>
    </row>
    <row r="811" spans="1:62" ht="18" customHeight="1" x14ac:dyDescent="0.35">
      <c r="A811" s="68">
        <f>'Energy - Master'!A810</f>
        <v>46830</v>
      </c>
      <c r="B811" s="24" t="str">
        <f t="shared" si="595"/>
        <v>Mar-2028</v>
      </c>
      <c r="C811" s="34" t="str">
        <f t="shared" si="616"/>
        <v/>
      </c>
      <c r="D811" s="8"/>
      <c r="E811" s="22" t="str">
        <f t="shared" si="596"/>
        <v/>
      </c>
      <c r="F811" s="34" t="str">
        <f t="shared" si="617"/>
        <v/>
      </c>
      <c r="G811" s="8"/>
      <c r="H811" s="22" t="str">
        <f t="shared" si="597"/>
        <v/>
      </c>
      <c r="I811" s="34" t="str">
        <f t="shared" si="618"/>
        <v/>
      </c>
      <c r="J811" s="8"/>
      <c r="K811" s="22" t="str">
        <f t="shared" si="598"/>
        <v/>
      </c>
      <c r="L811" s="34" t="str">
        <f t="shared" si="619"/>
        <v/>
      </c>
      <c r="M811" s="8"/>
      <c r="N811" s="22" t="str">
        <f t="shared" si="599"/>
        <v/>
      </c>
      <c r="O811" s="34" t="str">
        <f t="shared" si="620"/>
        <v/>
      </c>
      <c r="P811" s="8"/>
      <c r="Q811" s="22" t="str">
        <f t="shared" si="600"/>
        <v/>
      </c>
      <c r="R811" s="34" t="str">
        <f t="shared" si="621"/>
        <v/>
      </c>
      <c r="S811" s="8"/>
      <c r="T811" s="22" t="str">
        <f t="shared" si="601"/>
        <v/>
      </c>
      <c r="U811" s="34" t="str">
        <f t="shared" si="622"/>
        <v/>
      </c>
      <c r="V811" s="8"/>
      <c r="W811" s="22" t="str">
        <f t="shared" si="602"/>
        <v/>
      </c>
      <c r="X811" s="34" t="str">
        <f t="shared" si="623"/>
        <v/>
      </c>
      <c r="Y811" s="8"/>
      <c r="Z811" s="22" t="str">
        <f t="shared" si="603"/>
        <v/>
      </c>
      <c r="AA811" s="34" t="str">
        <f t="shared" si="624"/>
        <v/>
      </c>
      <c r="AB811" s="8"/>
      <c r="AC811" s="22" t="str">
        <f t="shared" si="604"/>
        <v/>
      </c>
      <c r="AD811" s="34" t="str">
        <f t="shared" si="625"/>
        <v/>
      </c>
      <c r="AE811" s="8"/>
      <c r="AF811" s="22" t="str">
        <f t="shared" si="605"/>
        <v/>
      </c>
      <c r="AG811" s="34" t="str">
        <f t="shared" si="626"/>
        <v/>
      </c>
      <c r="AH811" s="8"/>
      <c r="AI811" s="22" t="str">
        <f t="shared" si="606"/>
        <v/>
      </c>
      <c r="AJ811" s="34" t="str">
        <f t="shared" si="627"/>
        <v/>
      </c>
      <c r="AK811" s="8"/>
      <c r="AL811" s="22" t="str">
        <f t="shared" si="607"/>
        <v/>
      </c>
      <c r="AM811" s="34" t="str">
        <f t="shared" si="628"/>
        <v/>
      </c>
      <c r="AN811" s="8"/>
      <c r="AO811" s="22" t="str">
        <f t="shared" si="608"/>
        <v/>
      </c>
      <c r="AP811" s="34" t="str">
        <f t="shared" si="629"/>
        <v/>
      </c>
      <c r="AQ811" s="8"/>
      <c r="AR811" s="22" t="str">
        <f t="shared" si="609"/>
        <v/>
      </c>
      <c r="AS811" s="34" t="str">
        <f t="shared" si="630"/>
        <v/>
      </c>
      <c r="AT811" s="8"/>
      <c r="AU811" s="22" t="str">
        <f t="shared" si="610"/>
        <v/>
      </c>
      <c r="AV811" s="34" t="str">
        <f t="shared" si="631"/>
        <v/>
      </c>
      <c r="AW811" s="8"/>
      <c r="AX811" s="22" t="str">
        <f t="shared" si="611"/>
        <v/>
      </c>
      <c r="AY811" s="34" t="str">
        <f t="shared" si="632"/>
        <v/>
      </c>
      <c r="AZ811" s="8"/>
      <c r="BA811" s="22" t="str">
        <f t="shared" si="612"/>
        <v/>
      </c>
      <c r="BB811" s="34" t="str">
        <f t="shared" si="633"/>
        <v/>
      </c>
      <c r="BC811" s="8"/>
      <c r="BD811" s="22" t="str">
        <f t="shared" si="613"/>
        <v/>
      </c>
      <c r="BE811" s="34" t="str">
        <f t="shared" si="634"/>
        <v/>
      </c>
      <c r="BF811" s="8"/>
      <c r="BG811" s="22" t="str">
        <f t="shared" si="614"/>
        <v/>
      </c>
      <c r="BH811" s="34" t="str">
        <f t="shared" si="635"/>
        <v/>
      </c>
      <c r="BI811" s="8"/>
      <c r="BJ811" s="22" t="str">
        <f t="shared" si="615"/>
        <v/>
      </c>
    </row>
    <row r="812" spans="1:62" ht="18" customHeight="1" x14ac:dyDescent="0.35">
      <c r="A812" s="68">
        <f>'Energy - Master'!A811</f>
        <v>46831</v>
      </c>
      <c r="B812" s="24" t="str">
        <f t="shared" si="595"/>
        <v>Mar-2028</v>
      </c>
      <c r="C812" s="34" t="str">
        <f t="shared" si="616"/>
        <v/>
      </c>
      <c r="D812" s="8"/>
      <c r="E812" s="22" t="str">
        <f t="shared" si="596"/>
        <v/>
      </c>
      <c r="F812" s="34" t="str">
        <f t="shared" si="617"/>
        <v/>
      </c>
      <c r="G812" s="8"/>
      <c r="H812" s="22" t="str">
        <f t="shared" si="597"/>
        <v/>
      </c>
      <c r="I812" s="34" t="str">
        <f t="shared" si="618"/>
        <v/>
      </c>
      <c r="J812" s="8"/>
      <c r="K812" s="22" t="str">
        <f t="shared" si="598"/>
        <v/>
      </c>
      <c r="L812" s="34" t="str">
        <f t="shared" si="619"/>
        <v/>
      </c>
      <c r="M812" s="8"/>
      <c r="N812" s="22" t="str">
        <f t="shared" si="599"/>
        <v/>
      </c>
      <c r="O812" s="34" t="str">
        <f t="shared" si="620"/>
        <v/>
      </c>
      <c r="P812" s="8"/>
      <c r="Q812" s="22" t="str">
        <f t="shared" si="600"/>
        <v/>
      </c>
      <c r="R812" s="34" t="str">
        <f t="shared" si="621"/>
        <v/>
      </c>
      <c r="S812" s="8"/>
      <c r="T812" s="22" t="str">
        <f t="shared" si="601"/>
        <v/>
      </c>
      <c r="U812" s="34" t="str">
        <f t="shared" si="622"/>
        <v/>
      </c>
      <c r="V812" s="8"/>
      <c r="W812" s="22" t="str">
        <f t="shared" si="602"/>
        <v/>
      </c>
      <c r="X812" s="34" t="str">
        <f t="shared" si="623"/>
        <v/>
      </c>
      <c r="Y812" s="8"/>
      <c r="Z812" s="22" t="str">
        <f t="shared" si="603"/>
        <v/>
      </c>
      <c r="AA812" s="34" t="str">
        <f t="shared" si="624"/>
        <v/>
      </c>
      <c r="AB812" s="8"/>
      <c r="AC812" s="22" t="str">
        <f t="shared" si="604"/>
        <v/>
      </c>
      <c r="AD812" s="34" t="str">
        <f t="shared" si="625"/>
        <v/>
      </c>
      <c r="AE812" s="8"/>
      <c r="AF812" s="22" t="str">
        <f t="shared" si="605"/>
        <v/>
      </c>
      <c r="AG812" s="34" t="str">
        <f t="shared" si="626"/>
        <v/>
      </c>
      <c r="AH812" s="8"/>
      <c r="AI812" s="22" t="str">
        <f t="shared" si="606"/>
        <v/>
      </c>
      <c r="AJ812" s="34" t="str">
        <f t="shared" si="627"/>
        <v/>
      </c>
      <c r="AK812" s="8"/>
      <c r="AL812" s="22" t="str">
        <f t="shared" si="607"/>
        <v/>
      </c>
      <c r="AM812" s="34" t="str">
        <f t="shared" si="628"/>
        <v/>
      </c>
      <c r="AN812" s="8"/>
      <c r="AO812" s="22" t="str">
        <f t="shared" si="608"/>
        <v/>
      </c>
      <c r="AP812" s="34" t="str">
        <f t="shared" si="629"/>
        <v/>
      </c>
      <c r="AQ812" s="8"/>
      <c r="AR812" s="22" t="str">
        <f t="shared" si="609"/>
        <v/>
      </c>
      <c r="AS812" s="34" t="str">
        <f t="shared" si="630"/>
        <v/>
      </c>
      <c r="AT812" s="8"/>
      <c r="AU812" s="22" t="str">
        <f t="shared" si="610"/>
        <v/>
      </c>
      <c r="AV812" s="34" t="str">
        <f t="shared" si="631"/>
        <v/>
      </c>
      <c r="AW812" s="8"/>
      <c r="AX812" s="22" t="str">
        <f t="shared" si="611"/>
        <v/>
      </c>
      <c r="AY812" s="34" t="str">
        <f t="shared" si="632"/>
        <v/>
      </c>
      <c r="AZ812" s="8"/>
      <c r="BA812" s="22" t="str">
        <f t="shared" si="612"/>
        <v/>
      </c>
      <c r="BB812" s="34" t="str">
        <f t="shared" si="633"/>
        <v/>
      </c>
      <c r="BC812" s="8"/>
      <c r="BD812" s="22" t="str">
        <f t="shared" si="613"/>
        <v/>
      </c>
      <c r="BE812" s="34" t="str">
        <f t="shared" si="634"/>
        <v/>
      </c>
      <c r="BF812" s="8"/>
      <c r="BG812" s="22" t="str">
        <f t="shared" si="614"/>
        <v/>
      </c>
      <c r="BH812" s="34" t="str">
        <f t="shared" si="635"/>
        <v/>
      </c>
      <c r="BI812" s="8"/>
      <c r="BJ812" s="22" t="str">
        <f t="shared" si="615"/>
        <v/>
      </c>
    </row>
    <row r="813" spans="1:62" ht="18" customHeight="1" x14ac:dyDescent="0.35">
      <c r="A813" s="68">
        <f>'Energy - Master'!A812</f>
        <v>46832</v>
      </c>
      <c r="B813" s="24" t="str">
        <f t="shared" si="595"/>
        <v>Mar-2028</v>
      </c>
      <c r="C813" s="34" t="str">
        <f t="shared" si="616"/>
        <v/>
      </c>
      <c r="D813" s="8"/>
      <c r="E813" s="22" t="str">
        <f t="shared" si="596"/>
        <v/>
      </c>
      <c r="F813" s="34" t="str">
        <f t="shared" si="617"/>
        <v/>
      </c>
      <c r="G813" s="8"/>
      <c r="H813" s="22" t="str">
        <f t="shared" si="597"/>
        <v/>
      </c>
      <c r="I813" s="34" t="str">
        <f t="shared" si="618"/>
        <v/>
      </c>
      <c r="J813" s="8"/>
      <c r="K813" s="22" t="str">
        <f t="shared" si="598"/>
        <v/>
      </c>
      <c r="L813" s="34" t="str">
        <f t="shared" si="619"/>
        <v/>
      </c>
      <c r="M813" s="8"/>
      <c r="N813" s="22" t="str">
        <f t="shared" si="599"/>
        <v/>
      </c>
      <c r="O813" s="34" t="str">
        <f t="shared" si="620"/>
        <v/>
      </c>
      <c r="P813" s="8"/>
      <c r="Q813" s="22" t="str">
        <f t="shared" si="600"/>
        <v/>
      </c>
      <c r="R813" s="34" t="str">
        <f t="shared" si="621"/>
        <v/>
      </c>
      <c r="S813" s="8"/>
      <c r="T813" s="22" t="str">
        <f t="shared" si="601"/>
        <v/>
      </c>
      <c r="U813" s="34" t="str">
        <f t="shared" si="622"/>
        <v/>
      </c>
      <c r="V813" s="8"/>
      <c r="W813" s="22" t="str">
        <f t="shared" si="602"/>
        <v/>
      </c>
      <c r="X813" s="34" t="str">
        <f t="shared" si="623"/>
        <v/>
      </c>
      <c r="Y813" s="8"/>
      <c r="Z813" s="22" t="str">
        <f t="shared" si="603"/>
        <v/>
      </c>
      <c r="AA813" s="34" t="str">
        <f t="shared" si="624"/>
        <v/>
      </c>
      <c r="AB813" s="8"/>
      <c r="AC813" s="22" t="str">
        <f t="shared" si="604"/>
        <v/>
      </c>
      <c r="AD813" s="34" t="str">
        <f t="shared" si="625"/>
        <v/>
      </c>
      <c r="AE813" s="8"/>
      <c r="AF813" s="22" t="str">
        <f t="shared" si="605"/>
        <v/>
      </c>
      <c r="AG813" s="34" t="str">
        <f t="shared" si="626"/>
        <v/>
      </c>
      <c r="AH813" s="8"/>
      <c r="AI813" s="22" t="str">
        <f t="shared" si="606"/>
        <v/>
      </c>
      <c r="AJ813" s="34" t="str">
        <f t="shared" si="627"/>
        <v/>
      </c>
      <c r="AK813" s="8"/>
      <c r="AL813" s="22" t="str">
        <f t="shared" si="607"/>
        <v/>
      </c>
      <c r="AM813" s="34" t="str">
        <f t="shared" si="628"/>
        <v/>
      </c>
      <c r="AN813" s="8"/>
      <c r="AO813" s="22" t="str">
        <f t="shared" si="608"/>
        <v/>
      </c>
      <c r="AP813" s="34" t="str">
        <f t="shared" si="629"/>
        <v/>
      </c>
      <c r="AQ813" s="8"/>
      <c r="AR813" s="22" t="str">
        <f t="shared" si="609"/>
        <v/>
      </c>
      <c r="AS813" s="34" t="str">
        <f t="shared" si="630"/>
        <v/>
      </c>
      <c r="AT813" s="8"/>
      <c r="AU813" s="22" t="str">
        <f t="shared" si="610"/>
        <v/>
      </c>
      <c r="AV813" s="34" t="str">
        <f t="shared" si="631"/>
        <v/>
      </c>
      <c r="AW813" s="8"/>
      <c r="AX813" s="22" t="str">
        <f t="shared" si="611"/>
        <v/>
      </c>
      <c r="AY813" s="34" t="str">
        <f t="shared" si="632"/>
        <v/>
      </c>
      <c r="AZ813" s="8"/>
      <c r="BA813" s="22" t="str">
        <f t="shared" si="612"/>
        <v/>
      </c>
      <c r="BB813" s="34" t="str">
        <f t="shared" si="633"/>
        <v/>
      </c>
      <c r="BC813" s="8"/>
      <c r="BD813" s="22" t="str">
        <f t="shared" si="613"/>
        <v/>
      </c>
      <c r="BE813" s="34" t="str">
        <f t="shared" si="634"/>
        <v/>
      </c>
      <c r="BF813" s="8"/>
      <c r="BG813" s="22" t="str">
        <f t="shared" si="614"/>
        <v/>
      </c>
      <c r="BH813" s="34" t="str">
        <f t="shared" si="635"/>
        <v/>
      </c>
      <c r="BI813" s="8"/>
      <c r="BJ813" s="22" t="str">
        <f t="shared" si="615"/>
        <v/>
      </c>
    </row>
    <row r="814" spans="1:62" ht="18" customHeight="1" x14ac:dyDescent="0.35">
      <c r="A814" s="68">
        <f>'Energy - Master'!A813</f>
        <v>46833</v>
      </c>
      <c r="B814" s="24" t="str">
        <f t="shared" si="595"/>
        <v>Mar-2028</v>
      </c>
      <c r="C814" s="34" t="str">
        <f t="shared" si="616"/>
        <v/>
      </c>
      <c r="D814" s="8"/>
      <c r="E814" s="22" t="str">
        <f t="shared" si="596"/>
        <v/>
      </c>
      <c r="F814" s="34" t="str">
        <f t="shared" si="617"/>
        <v/>
      </c>
      <c r="G814" s="8"/>
      <c r="H814" s="22" t="str">
        <f t="shared" si="597"/>
        <v/>
      </c>
      <c r="I814" s="34" t="str">
        <f t="shared" si="618"/>
        <v/>
      </c>
      <c r="J814" s="8"/>
      <c r="K814" s="22" t="str">
        <f t="shared" si="598"/>
        <v/>
      </c>
      <c r="L814" s="34" t="str">
        <f t="shared" si="619"/>
        <v/>
      </c>
      <c r="M814" s="8"/>
      <c r="N814" s="22" t="str">
        <f t="shared" si="599"/>
        <v/>
      </c>
      <c r="O814" s="34" t="str">
        <f t="shared" si="620"/>
        <v/>
      </c>
      <c r="P814" s="8"/>
      <c r="Q814" s="22" t="str">
        <f t="shared" si="600"/>
        <v/>
      </c>
      <c r="R814" s="34" t="str">
        <f t="shared" si="621"/>
        <v/>
      </c>
      <c r="S814" s="8"/>
      <c r="T814" s="22" t="str">
        <f t="shared" si="601"/>
        <v/>
      </c>
      <c r="U814" s="34" t="str">
        <f t="shared" si="622"/>
        <v/>
      </c>
      <c r="V814" s="8"/>
      <c r="W814" s="22" t="str">
        <f t="shared" si="602"/>
        <v/>
      </c>
      <c r="X814" s="34" t="str">
        <f t="shared" si="623"/>
        <v/>
      </c>
      <c r="Y814" s="8"/>
      <c r="Z814" s="22" t="str">
        <f t="shared" si="603"/>
        <v/>
      </c>
      <c r="AA814" s="34" t="str">
        <f t="shared" si="624"/>
        <v/>
      </c>
      <c r="AB814" s="8"/>
      <c r="AC814" s="22" t="str">
        <f t="shared" si="604"/>
        <v/>
      </c>
      <c r="AD814" s="34" t="str">
        <f t="shared" si="625"/>
        <v/>
      </c>
      <c r="AE814" s="8"/>
      <c r="AF814" s="22" t="str">
        <f t="shared" si="605"/>
        <v/>
      </c>
      <c r="AG814" s="34" t="str">
        <f t="shared" si="626"/>
        <v/>
      </c>
      <c r="AH814" s="8"/>
      <c r="AI814" s="22" t="str">
        <f t="shared" si="606"/>
        <v/>
      </c>
      <c r="AJ814" s="34" t="str">
        <f t="shared" si="627"/>
        <v/>
      </c>
      <c r="AK814" s="8"/>
      <c r="AL814" s="22" t="str">
        <f t="shared" si="607"/>
        <v/>
      </c>
      <c r="AM814" s="34" t="str">
        <f t="shared" si="628"/>
        <v/>
      </c>
      <c r="AN814" s="8"/>
      <c r="AO814" s="22" t="str">
        <f t="shared" si="608"/>
        <v/>
      </c>
      <c r="AP814" s="34" t="str">
        <f t="shared" si="629"/>
        <v/>
      </c>
      <c r="AQ814" s="8"/>
      <c r="AR814" s="22" t="str">
        <f t="shared" si="609"/>
        <v/>
      </c>
      <c r="AS814" s="34" t="str">
        <f t="shared" si="630"/>
        <v/>
      </c>
      <c r="AT814" s="8"/>
      <c r="AU814" s="22" t="str">
        <f t="shared" si="610"/>
        <v/>
      </c>
      <c r="AV814" s="34" t="str">
        <f t="shared" si="631"/>
        <v/>
      </c>
      <c r="AW814" s="8"/>
      <c r="AX814" s="22" t="str">
        <f t="shared" si="611"/>
        <v/>
      </c>
      <c r="AY814" s="34" t="str">
        <f t="shared" si="632"/>
        <v/>
      </c>
      <c r="AZ814" s="8"/>
      <c r="BA814" s="22" t="str">
        <f t="shared" si="612"/>
        <v/>
      </c>
      <c r="BB814" s="34" t="str">
        <f t="shared" si="633"/>
        <v/>
      </c>
      <c r="BC814" s="8"/>
      <c r="BD814" s="22" t="str">
        <f t="shared" si="613"/>
        <v/>
      </c>
      <c r="BE814" s="34" t="str">
        <f t="shared" si="634"/>
        <v/>
      </c>
      <c r="BF814" s="8"/>
      <c r="BG814" s="22" t="str">
        <f t="shared" si="614"/>
        <v/>
      </c>
      <c r="BH814" s="34" t="str">
        <f t="shared" si="635"/>
        <v/>
      </c>
      <c r="BI814" s="8"/>
      <c r="BJ814" s="22" t="str">
        <f t="shared" si="615"/>
        <v/>
      </c>
    </row>
    <row r="815" spans="1:62" ht="18" customHeight="1" x14ac:dyDescent="0.35">
      <c r="A815" s="68">
        <f>'Energy - Master'!A814</f>
        <v>46834</v>
      </c>
      <c r="B815" s="24" t="str">
        <f t="shared" si="595"/>
        <v>Mar-2028</v>
      </c>
      <c r="C815" s="34" t="str">
        <f t="shared" si="616"/>
        <v/>
      </c>
      <c r="D815" s="8"/>
      <c r="E815" s="22" t="str">
        <f t="shared" si="596"/>
        <v/>
      </c>
      <c r="F815" s="34" t="str">
        <f t="shared" si="617"/>
        <v/>
      </c>
      <c r="G815" s="8"/>
      <c r="H815" s="22" t="str">
        <f t="shared" si="597"/>
        <v/>
      </c>
      <c r="I815" s="34" t="str">
        <f t="shared" si="618"/>
        <v/>
      </c>
      <c r="J815" s="8"/>
      <c r="K815" s="22" t="str">
        <f t="shared" si="598"/>
        <v/>
      </c>
      <c r="L815" s="34" t="str">
        <f t="shared" si="619"/>
        <v/>
      </c>
      <c r="M815" s="8"/>
      <c r="N815" s="22" t="str">
        <f t="shared" si="599"/>
        <v/>
      </c>
      <c r="O815" s="34" t="str">
        <f t="shared" si="620"/>
        <v/>
      </c>
      <c r="P815" s="8"/>
      <c r="Q815" s="22" t="str">
        <f t="shared" si="600"/>
        <v/>
      </c>
      <c r="R815" s="34" t="str">
        <f t="shared" si="621"/>
        <v/>
      </c>
      <c r="S815" s="8"/>
      <c r="T815" s="22" t="str">
        <f t="shared" si="601"/>
        <v/>
      </c>
      <c r="U815" s="34" t="str">
        <f t="shared" si="622"/>
        <v/>
      </c>
      <c r="V815" s="8"/>
      <c r="W815" s="22" t="str">
        <f t="shared" si="602"/>
        <v/>
      </c>
      <c r="X815" s="34" t="str">
        <f t="shared" si="623"/>
        <v/>
      </c>
      <c r="Y815" s="8"/>
      <c r="Z815" s="22" t="str">
        <f t="shared" si="603"/>
        <v/>
      </c>
      <c r="AA815" s="34" t="str">
        <f t="shared" si="624"/>
        <v/>
      </c>
      <c r="AB815" s="8"/>
      <c r="AC815" s="22" t="str">
        <f t="shared" si="604"/>
        <v/>
      </c>
      <c r="AD815" s="34" t="str">
        <f t="shared" si="625"/>
        <v/>
      </c>
      <c r="AE815" s="8"/>
      <c r="AF815" s="22" t="str">
        <f t="shared" si="605"/>
        <v/>
      </c>
      <c r="AG815" s="34" t="str">
        <f t="shared" si="626"/>
        <v/>
      </c>
      <c r="AH815" s="8"/>
      <c r="AI815" s="22" t="str">
        <f t="shared" si="606"/>
        <v/>
      </c>
      <c r="AJ815" s="34" t="str">
        <f t="shared" si="627"/>
        <v/>
      </c>
      <c r="AK815" s="8"/>
      <c r="AL815" s="22" t="str">
        <f t="shared" si="607"/>
        <v/>
      </c>
      <c r="AM815" s="34" t="str">
        <f t="shared" si="628"/>
        <v/>
      </c>
      <c r="AN815" s="8"/>
      <c r="AO815" s="22" t="str">
        <f t="shared" si="608"/>
        <v/>
      </c>
      <c r="AP815" s="34" t="str">
        <f t="shared" si="629"/>
        <v/>
      </c>
      <c r="AQ815" s="8"/>
      <c r="AR815" s="22" t="str">
        <f t="shared" si="609"/>
        <v/>
      </c>
      <c r="AS815" s="34" t="str">
        <f t="shared" si="630"/>
        <v/>
      </c>
      <c r="AT815" s="8"/>
      <c r="AU815" s="22" t="str">
        <f t="shared" si="610"/>
        <v/>
      </c>
      <c r="AV815" s="34" t="str">
        <f t="shared" si="631"/>
        <v/>
      </c>
      <c r="AW815" s="8"/>
      <c r="AX815" s="22" t="str">
        <f t="shared" si="611"/>
        <v/>
      </c>
      <c r="AY815" s="34" t="str">
        <f t="shared" si="632"/>
        <v/>
      </c>
      <c r="AZ815" s="8"/>
      <c r="BA815" s="22" t="str">
        <f t="shared" si="612"/>
        <v/>
      </c>
      <c r="BB815" s="34" t="str">
        <f t="shared" si="633"/>
        <v/>
      </c>
      <c r="BC815" s="8"/>
      <c r="BD815" s="22" t="str">
        <f t="shared" si="613"/>
        <v/>
      </c>
      <c r="BE815" s="34" t="str">
        <f t="shared" si="634"/>
        <v/>
      </c>
      <c r="BF815" s="8"/>
      <c r="BG815" s="22" t="str">
        <f t="shared" si="614"/>
        <v/>
      </c>
      <c r="BH815" s="34" t="str">
        <f t="shared" si="635"/>
        <v/>
      </c>
      <c r="BI815" s="8"/>
      <c r="BJ815" s="22" t="str">
        <f t="shared" si="615"/>
        <v/>
      </c>
    </row>
    <row r="816" spans="1:62" ht="18" customHeight="1" x14ac:dyDescent="0.35">
      <c r="A816" s="68">
        <f>'Energy - Master'!A815</f>
        <v>46835</v>
      </c>
      <c r="B816" s="24" t="str">
        <f t="shared" si="595"/>
        <v>Mar-2028</v>
      </c>
      <c r="C816" s="34" t="str">
        <f t="shared" si="616"/>
        <v/>
      </c>
      <c r="D816" s="8"/>
      <c r="E816" s="22" t="str">
        <f t="shared" si="596"/>
        <v/>
      </c>
      <c r="F816" s="34" t="str">
        <f t="shared" si="617"/>
        <v/>
      </c>
      <c r="G816" s="8"/>
      <c r="H816" s="22" t="str">
        <f t="shared" si="597"/>
        <v/>
      </c>
      <c r="I816" s="34" t="str">
        <f t="shared" si="618"/>
        <v/>
      </c>
      <c r="J816" s="8"/>
      <c r="K816" s="22" t="str">
        <f t="shared" si="598"/>
        <v/>
      </c>
      <c r="L816" s="34" t="str">
        <f t="shared" si="619"/>
        <v/>
      </c>
      <c r="M816" s="8"/>
      <c r="N816" s="22" t="str">
        <f t="shared" si="599"/>
        <v/>
      </c>
      <c r="O816" s="34" t="str">
        <f t="shared" si="620"/>
        <v/>
      </c>
      <c r="P816" s="8"/>
      <c r="Q816" s="22" t="str">
        <f t="shared" si="600"/>
        <v/>
      </c>
      <c r="R816" s="34" t="str">
        <f t="shared" si="621"/>
        <v/>
      </c>
      <c r="S816" s="8"/>
      <c r="T816" s="22" t="str">
        <f t="shared" si="601"/>
        <v/>
      </c>
      <c r="U816" s="34" t="str">
        <f t="shared" si="622"/>
        <v/>
      </c>
      <c r="V816" s="8"/>
      <c r="W816" s="22" t="str">
        <f t="shared" si="602"/>
        <v/>
      </c>
      <c r="X816" s="34" t="str">
        <f t="shared" si="623"/>
        <v/>
      </c>
      <c r="Y816" s="8"/>
      <c r="Z816" s="22" t="str">
        <f t="shared" si="603"/>
        <v/>
      </c>
      <c r="AA816" s="34" t="str">
        <f t="shared" si="624"/>
        <v/>
      </c>
      <c r="AB816" s="8"/>
      <c r="AC816" s="22" t="str">
        <f t="shared" si="604"/>
        <v/>
      </c>
      <c r="AD816" s="34" t="str">
        <f t="shared" si="625"/>
        <v/>
      </c>
      <c r="AE816" s="8"/>
      <c r="AF816" s="22" t="str">
        <f t="shared" si="605"/>
        <v/>
      </c>
      <c r="AG816" s="34" t="str">
        <f t="shared" si="626"/>
        <v/>
      </c>
      <c r="AH816" s="8"/>
      <c r="AI816" s="22" t="str">
        <f t="shared" si="606"/>
        <v/>
      </c>
      <c r="AJ816" s="34" t="str">
        <f t="shared" si="627"/>
        <v/>
      </c>
      <c r="AK816" s="8"/>
      <c r="AL816" s="22" t="str">
        <f t="shared" si="607"/>
        <v/>
      </c>
      <c r="AM816" s="34" t="str">
        <f t="shared" si="628"/>
        <v/>
      </c>
      <c r="AN816" s="8"/>
      <c r="AO816" s="22" t="str">
        <f t="shared" si="608"/>
        <v/>
      </c>
      <c r="AP816" s="34" t="str">
        <f t="shared" si="629"/>
        <v/>
      </c>
      <c r="AQ816" s="8"/>
      <c r="AR816" s="22" t="str">
        <f t="shared" si="609"/>
        <v/>
      </c>
      <c r="AS816" s="34" t="str">
        <f t="shared" si="630"/>
        <v/>
      </c>
      <c r="AT816" s="8"/>
      <c r="AU816" s="22" t="str">
        <f t="shared" si="610"/>
        <v/>
      </c>
      <c r="AV816" s="34" t="str">
        <f t="shared" si="631"/>
        <v/>
      </c>
      <c r="AW816" s="8"/>
      <c r="AX816" s="22" t="str">
        <f t="shared" si="611"/>
        <v/>
      </c>
      <c r="AY816" s="34" t="str">
        <f t="shared" si="632"/>
        <v/>
      </c>
      <c r="AZ816" s="8"/>
      <c r="BA816" s="22" t="str">
        <f t="shared" si="612"/>
        <v/>
      </c>
      <c r="BB816" s="34" t="str">
        <f t="shared" si="633"/>
        <v/>
      </c>
      <c r="BC816" s="8"/>
      <c r="BD816" s="22" t="str">
        <f t="shared" si="613"/>
        <v/>
      </c>
      <c r="BE816" s="34" t="str">
        <f t="shared" si="634"/>
        <v/>
      </c>
      <c r="BF816" s="8"/>
      <c r="BG816" s="22" t="str">
        <f t="shared" si="614"/>
        <v/>
      </c>
      <c r="BH816" s="34" t="str">
        <f t="shared" si="635"/>
        <v/>
      </c>
      <c r="BI816" s="8"/>
      <c r="BJ816" s="22" t="str">
        <f t="shared" si="615"/>
        <v/>
      </c>
    </row>
    <row r="817" spans="1:62" ht="18" customHeight="1" x14ac:dyDescent="0.35">
      <c r="A817" s="68">
        <f>'Energy - Master'!A816</f>
        <v>46836</v>
      </c>
      <c r="B817" s="24" t="str">
        <f t="shared" si="595"/>
        <v>Mar-2028</v>
      </c>
      <c r="C817" s="34" t="str">
        <f t="shared" si="616"/>
        <v/>
      </c>
      <c r="D817" s="8"/>
      <c r="E817" s="22" t="str">
        <f t="shared" si="596"/>
        <v/>
      </c>
      <c r="F817" s="34" t="str">
        <f t="shared" si="617"/>
        <v/>
      </c>
      <c r="G817" s="8"/>
      <c r="H817" s="22" t="str">
        <f t="shared" si="597"/>
        <v/>
      </c>
      <c r="I817" s="34" t="str">
        <f t="shared" si="618"/>
        <v/>
      </c>
      <c r="J817" s="8"/>
      <c r="K817" s="22" t="str">
        <f t="shared" si="598"/>
        <v/>
      </c>
      <c r="L817" s="34" t="str">
        <f t="shared" si="619"/>
        <v/>
      </c>
      <c r="M817" s="8"/>
      <c r="N817" s="22" t="str">
        <f t="shared" si="599"/>
        <v/>
      </c>
      <c r="O817" s="34" t="str">
        <f t="shared" si="620"/>
        <v/>
      </c>
      <c r="P817" s="8"/>
      <c r="Q817" s="22" t="str">
        <f t="shared" si="600"/>
        <v/>
      </c>
      <c r="R817" s="34" t="str">
        <f t="shared" si="621"/>
        <v/>
      </c>
      <c r="S817" s="8"/>
      <c r="T817" s="22" t="str">
        <f t="shared" si="601"/>
        <v/>
      </c>
      <c r="U817" s="34" t="str">
        <f t="shared" si="622"/>
        <v/>
      </c>
      <c r="V817" s="8"/>
      <c r="W817" s="22" t="str">
        <f t="shared" si="602"/>
        <v/>
      </c>
      <c r="X817" s="34" t="str">
        <f t="shared" si="623"/>
        <v/>
      </c>
      <c r="Y817" s="8"/>
      <c r="Z817" s="22" t="str">
        <f t="shared" si="603"/>
        <v/>
      </c>
      <c r="AA817" s="34" t="str">
        <f t="shared" si="624"/>
        <v/>
      </c>
      <c r="AB817" s="8"/>
      <c r="AC817" s="22" t="str">
        <f t="shared" si="604"/>
        <v/>
      </c>
      <c r="AD817" s="34" t="str">
        <f t="shared" si="625"/>
        <v/>
      </c>
      <c r="AE817" s="8"/>
      <c r="AF817" s="22" t="str">
        <f t="shared" si="605"/>
        <v/>
      </c>
      <c r="AG817" s="34" t="str">
        <f t="shared" si="626"/>
        <v/>
      </c>
      <c r="AH817" s="8"/>
      <c r="AI817" s="22" t="str">
        <f t="shared" si="606"/>
        <v/>
      </c>
      <c r="AJ817" s="34" t="str">
        <f t="shared" si="627"/>
        <v/>
      </c>
      <c r="AK817" s="8"/>
      <c r="AL817" s="22" t="str">
        <f t="shared" si="607"/>
        <v/>
      </c>
      <c r="AM817" s="34" t="str">
        <f t="shared" si="628"/>
        <v/>
      </c>
      <c r="AN817" s="8"/>
      <c r="AO817" s="22" t="str">
        <f t="shared" si="608"/>
        <v/>
      </c>
      <c r="AP817" s="34" t="str">
        <f t="shared" si="629"/>
        <v/>
      </c>
      <c r="AQ817" s="8"/>
      <c r="AR817" s="22" t="str">
        <f t="shared" si="609"/>
        <v/>
      </c>
      <c r="AS817" s="34" t="str">
        <f t="shared" si="630"/>
        <v/>
      </c>
      <c r="AT817" s="8"/>
      <c r="AU817" s="22" t="str">
        <f t="shared" si="610"/>
        <v/>
      </c>
      <c r="AV817" s="34" t="str">
        <f t="shared" si="631"/>
        <v/>
      </c>
      <c r="AW817" s="8"/>
      <c r="AX817" s="22" t="str">
        <f t="shared" si="611"/>
        <v/>
      </c>
      <c r="AY817" s="34" t="str">
        <f t="shared" si="632"/>
        <v/>
      </c>
      <c r="AZ817" s="8"/>
      <c r="BA817" s="22" t="str">
        <f t="shared" si="612"/>
        <v/>
      </c>
      <c r="BB817" s="34" t="str">
        <f t="shared" si="633"/>
        <v/>
      </c>
      <c r="BC817" s="8"/>
      <c r="BD817" s="22" t="str">
        <f t="shared" si="613"/>
        <v/>
      </c>
      <c r="BE817" s="34" t="str">
        <f t="shared" si="634"/>
        <v/>
      </c>
      <c r="BF817" s="8"/>
      <c r="BG817" s="22" t="str">
        <f t="shared" si="614"/>
        <v/>
      </c>
      <c r="BH817" s="34" t="str">
        <f t="shared" si="635"/>
        <v/>
      </c>
      <c r="BI817" s="8"/>
      <c r="BJ817" s="22" t="str">
        <f t="shared" si="615"/>
        <v/>
      </c>
    </row>
    <row r="818" spans="1:62" ht="18" customHeight="1" x14ac:dyDescent="0.35">
      <c r="A818" s="68">
        <f>'Energy - Master'!A817</f>
        <v>46837</v>
      </c>
      <c r="B818" s="24" t="str">
        <f t="shared" si="595"/>
        <v>Mar-2028</v>
      </c>
      <c r="C818" s="34" t="str">
        <f t="shared" si="616"/>
        <v/>
      </c>
      <c r="D818" s="8"/>
      <c r="E818" s="22" t="str">
        <f t="shared" si="596"/>
        <v/>
      </c>
      <c r="F818" s="34" t="str">
        <f t="shared" si="617"/>
        <v/>
      </c>
      <c r="G818" s="8"/>
      <c r="H818" s="22" t="str">
        <f t="shared" si="597"/>
        <v/>
      </c>
      <c r="I818" s="34" t="str">
        <f t="shared" si="618"/>
        <v/>
      </c>
      <c r="J818" s="8"/>
      <c r="K818" s="22" t="str">
        <f t="shared" si="598"/>
        <v/>
      </c>
      <c r="L818" s="34" t="str">
        <f t="shared" si="619"/>
        <v/>
      </c>
      <c r="M818" s="8"/>
      <c r="N818" s="22" t="str">
        <f t="shared" si="599"/>
        <v/>
      </c>
      <c r="O818" s="34" t="str">
        <f t="shared" si="620"/>
        <v/>
      </c>
      <c r="P818" s="8"/>
      <c r="Q818" s="22" t="str">
        <f t="shared" si="600"/>
        <v/>
      </c>
      <c r="R818" s="34" t="str">
        <f t="shared" si="621"/>
        <v/>
      </c>
      <c r="S818" s="8"/>
      <c r="T818" s="22" t="str">
        <f t="shared" si="601"/>
        <v/>
      </c>
      <c r="U818" s="34" t="str">
        <f t="shared" si="622"/>
        <v/>
      </c>
      <c r="V818" s="8"/>
      <c r="W818" s="22" t="str">
        <f t="shared" si="602"/>
        <v/>
      </c>
      <c r="X818" s="34" t="str">
        <f t="shared" si="623"/>
        <v/>
      </c>
      <c r="Y818" s="8"/>
      <c r="Z818" s="22" t="str">
        <f t="shared" si="603"/>
        <v/>
      </c>
      <c r="AA818" s="34" t="str">
        <f t="shared" si="624"/>
        <v/>
      </c>
      <c r="AB818" s="8"/>
      <c r="AC818" s="22" t="str">
        <f t="shared" si="604"/>
        <v/>
      </c>
      <c r="AD818" s="34" t="str">
        <f t="shared" si="625"/>
        <v/>
      </c>
      <c r="AE818" s="8"/>
      <c r="AF818" s="22" t="str">
        <f t="shared" si="605"/>
        <v/>
      </c>
      <c r="AG818" s="34" t="str">
        <f t="shared" si="626"/>
        <v/>
      </c>
      <c r="AH818" s="8"/>
      <c r="AI818" s="22" t="str">
        <f t="shared" si="606"/>
        <v/>
      </c>
      <c r="AJ818" s="34" t="str">
        <f t="shared" si="627"/>
        <v/>
      </c>
      <c r="AK818" s="8"/>
      <c r="AL818" s="22" t="str">
        <f t="shared" si="607"/>
        <v/>
      </c>
      <c r="AM818" s="34" t="str">
        <f t="shared" si="628"/>
        <v/>
      </c>
      <c r="AN818" s="8"/>
      <c r="AO818" s="22" t="str">
        <f t="shared" si="608"/>
        <v/>
      </c>
      <c r="AP818" s="34" t="str">
        <f t="shared" si="629"/>
        <v/>
      </c>
      <c r="AQ818" s="8"/>
      <c r="AR818" s="22" t="str">
        <f t="shared" si="609"/>
        <v/>
      </c>
      <c r="AS818" s="34" t="str">
        <f t="shared" si="630"/>
        <v/>
      </c>
      <c r="AT818" s="8"/>
      <c r="AU818" s="22" t="str">
        <f t="shared" si="610"/>
        <v/>
      </c>
      <c r="AV818" s="34" t="str">
        <f t="shared" si="631"/>
        <v/>
      </c>
      <c r="AW818" s="8"/>
      <c r="AX818" s="22" t="str">
        <f t="shared" si="611"/>
        <v/>
      </c>
      <c r="AY818" s="34" t="str">
        <f t="shared" si="632"/>
        <v/>
      </c>
      <c r="AZ818" s="8"/>
      <c r="BA818" s="22" t="str">
        <f t="shared" si="612"/>
        <v/>
      </c>
      <c r="BB818" s="34" t="str">
        <f t="shared" si="633"/>
        <v/>
      </c>
      <c r="BC818" s="8"/>
      <c r="BD818" s="22" t="str">
        <f t="shared" si="613"/>
        <v/>
      </c>
      <c r="BE818" s="34" t="str">
        <f t="shared" si="634"/>
        <v/>
      </c>
      <c r="BF818" s="8"/>
      <c r="BG818" s="22" t="str">
        <f t="shared" si="614"/>
        <v/>
      </c>
      <c r="BH818" s="34" t="str">
        <f t="shared" si="635"/>
        <v/>
      </c>
      <c r="BI818" s="8"/>
      <c r="BJ818" s="22" t="str">
        <f t="shared" si="615"/>
        <v/>
      </c>
    </row>
    <row r="819" spans="1:62" ht="18" customHeight="1" x14ac:dyDescent="0.35">
      <c r="A819" s="68">
        <f>'Energy - Master'!A818</f>
        <v>46838</v>
      </c>
      <c r="B819" s="24" t="str">
        <f t="shared" si="595"/>
        <v>Mar-2028</v>
      </c>
      <c r="C819" s="34" t="str">
        <f t="shared" si="616"/>
        <v/>
      </c>
      <c r="D819" s="8"/>
      <c r="E819" s="22" t="str">
        <f t="shared" si="596"/>
        <v/>
      </c>
      <c r="F819" s="34" t="str">
        <f t="shared" si="617"/>
        <v/>
      </c>
      <c r="G819" s="8"/>
      <c r="H819" s="22" t="str">
        <f t="shared" si="597"/>
        <v/>
      </c>
      <c r="I819" s="34" t="str">
        <f t="shared" si="618"/>
        <v/>
      </c>
      <c r="J819" s="8"/>
      <c r="K819" s="22" t="str">
        <f t="shared" si="598"/>
        <v/>
      </c>
      <c r="L819" s="34" t="str">
        <f t="shared" si="619"/>
        <v/>
      </c>
      <c r="M819" s="8"/>
      <c r="N819" s="22" t="str">
        <f t="shared" si="599"/>
        <v/>
      </c>
      <c r="O819" s="34" t="str">
        <f t="shared" si="620"/>
        <v/>
      </c>
      <c r="P819" s="8"/>
      <c r="Q819" s="22" t="str">
        <f t="shared" si="600"/>
        <v/>
      </c>
      <c r="R819" s="34" t="str">
        <f t="shared" si="621"/>
        <v/>
      </c>
      <c r="S819" s="8"/>
      <c r="T819" s="22" t="str">
        <f t="shared" si="601"/>
        <v/>
      </c>
      <c r="U819" s="34" t="str">
        <f t="shared" si="622"/>
        <v/>
      </c>
      <c r="V819" s="8"/>
      <c r="W819" s="22" t="str">
        <f t="shared" si="602"/>
        <v/>
      </c>
      <c r="X819" s="34" t="str">
        <f t="shared" si="623"/>
        <v/>
      </c>
      <c r="Y819" s="8"/>
      <c r="Z819" s="22" t="str">
        <f t="shared" si="603"/>
        <v/>
      </c>
      <c r="AA819" s="34" t="str">
        <f t="shared" si="624"/>
        <v/>
      </c>
      <c r="AB819" s="8"/>
      <c r="AC819" s="22" t="str">
        <f t="shared" si="604"/>
        <v/>
      </c>
      <c r="AD819" s="34" t="str">
        <f t="shared" si="625"/>
        <v/>
      </c>
      <c r="AE819" s="8"/>
      <c r="AF819" s="22" t="str">
        <f t="shared" si="605"/>
        <v/>
      </c>
      <c r="AG819" s="34" t="str">
        <f t="shared" si="626"/>
        <v/>
      </c>
      <c r="AH819" s="8"/>
      <c r="AI819" s="22" t="str">
        <f t="shared" si="606"/>
        <v/>
      </c>
      <c r="AJ819" s="34" t="str">
        <f t="shared" si="627"/>
        <v/>
      </c>
      <c r="AK819" s="8"/>
      <c r="AL819" s="22" t="str">
        <f t="shared" si="607"/>
        <v/>
      </c>
      <c r="AM819" s="34" t="str">
        <f t="shared" si="628"/>
        <v/>
      </c>
      <c r="AN819" s="8"/>
      <c r="AO819" s="22" t="str">
        <f t="shared" si="608"/>
        <v/>
      </c>
      <c r="AP819" s="34" t="str">
        <f t="shared" si="629"/>
        <v/>
      </c>
      <c r="AQ819" s="8"/>
      <c r="AR819" s="22" t="str">
        <f t="shared" si="609"/>
        <v/>
      </c>
      <c r="AS819" s="34" t="str">
        <f t="shared" si="630"/>
        <v/>
      </c>
      <c r="AT819" s="8"/>
      <c r="AU819" s="22" t="str">
        <f t="shared" si="610"/>
        <v/>
      </c>
      <c r="AV819" s="34" t="str">
        <f t="shared" si="631"/>
        <v/>
      </c>
      <c r="AW819" s="8"/>
      <c r="AX819" s="22" t="str">
        <f t="shared" si="611"/>
        <v/>
      </c>
      <c r="AY819" s="34" t="str">
        <f t="shared" si="632"/>
        <v/>
      </c>
      <c r="AZ819" s="8"/>
      <c r="BA819" s="22" t="str">
        <f t="shared" si="612"/>
        <v/>
      </c>
      <c r="BB819" s="34" t="str">
        <f t="shared" si="633"/>
        <v/>
      </c>
      <c r="BC819" s="8"/>
      <c r="BD819" s="22" t="str">
        <f t="shared" si="613"/>
        <v/>
      </c>
      <c r="BE819" s="34" t="str">
        <f t="shared" si="634"/>
        <v/>
      </c>
      <c r="BF819" s="8"/>
      <c r="BG819" s="22" t="str">
        <f t="shared" si="614"/>
        <v/>
      </c>
      <c r="BH819" s="34" t="str">
        <f t="shared" si="635"/>
        <v/>
      </c>
      <c r="BI819" s="8"/>
      <c r="BJ819" s="22" t="str">
        <f t="shared" si="615"/>
        <v/>
      </c>
    </row>
    <row r="820" spans="1:62" ht="18" customHeight="1" x14ac:dyDescent="0.35">
      <c r="A820" s="68">
        <f>'Energy - Master'!A819</f>
        <v>46839</v>
      </c>
      <c r="B820" s="24" t="str">
        <f t="shared" si="595"/>
        <v>Mar-2028</v>
      </c>
      <c r="C820" s="34" t="str">
        <f t="shared" si="616"/>
        <v/>
      </c>
      <c r="D820" s="8"/>
      <c r="E820" s="22" t="str">
        <f t="shared" si="596"/>
        <v/>
      </c>
      <c r="F820" s="34" t="str">
        <f t="shared" si="617"/>
        <v/>
      </c>
      <c r="G820" s="8"/>
      <c r="H820" s="22" t="str">
        <f t="shared" si="597"/>
        <v/>
      </c>
      <c r="I820" s="34" t="str">
        <f t="shared" si="618"/>
        <v/>
      </c>
      <c r="J820" s="8"/>
      <c r="K820" s="22" t="str">
        <f t="shared" si="598"/>
        <v/>
      </c>
      <c r="L820" s="34" t="str">
        <f t="shared" si="619"/>
        <v/>
      </c>
      <c r="M820" s="8"/>
      <c r="N820" s="22" t="str">
        <f t="shared" si="599"/>
        <v/>
      </c>
      <c r="O820" s="34" t="str">
        <f t="shared" si="620"/>
        <v/>
      </c>
      <c r="P820" s="8"/>
      <c r="Q820" s="22" t="str">
        <f t="shared" si="600"/>
        <v/>
      </c>
      <c r="R820" s="34" t="str">
        <f t="shared" si="621"/>
        <v/>
      </c>
      <c r="S820" s="8"/>
      <c r="T820" s="22" t="str">
        <f t="shared" si="601"/>
        <v/>
      </c>
      <c r="U820" s="34" t="str">
        <f t="shared" si="622"/>
        <v/>
      </c>
      <c r="V820" s="8"/>
      <c r="W820" s="22" t="str">
        <f t="shared" si="602"/>
        <v/>
      </c>
      <c r="X820" s="34" t="str">
        <f t="shared" si="623"/>
        <v/>
      </c>
      <c r="Y820" s="8"/>
      <c r="Z820" s="22" t="str">
        <f t="shared" si="603"/>
        <v/>
      </c>
      <c r="AA820" s="34" t="str">
        <f t="shared" si="624"/>
        <v/>
      </c>
      <c r="AB820" s="8"/>
      <c r="AC820" s="22" t="str">
        <f t="shared" si="604"/>
        <v/>
      </c>
      <c r="AD820" s="34" t="str">
        <f t="shared" si="625"/>
        <v/>
      </c>
      <c r="AE820" s="8"/>
      <c r="AF820" s="22" t="str">
        <f t="shared" si="605"/>
        <v/>
      </c>
      <c r="AG820" s="34" t="str">
        <f t="shared" si="626"/>
        <v/>
      </c>
      <c r="AH820" s="8"/>
      <c r="AI820" s="22" t="str">
        <f t="shared" si="606"/>
        <v/>
      </c>
      <c r="AJ820" s="34" t="str">
        <f t="shared" si="627"/>
        <v/>
      </c>
      <c r="AK820" s="8"/>
      <c r="AL820" s="22" t="str">
        <f t="shared" si="607"/>
        <v/>
      </c>
      <c r="AM820" s="34" t="str">
        <f t="shared" si="628"/>
        <v/>
      </c>
      <c r="AN820" s="8"/>
      <c r="AO820" s="22" t="str">
        <f t="shared" si="608"/>
        <v/>
      </c>
      <c r="AP820" s="34" t="str">
        <f t="shared" si="629"/>
        <v/>
      </c>
      <c r="AQ820" s="8"/>
      <c r="AR820" s="22" t="str">
        <f t="shared" si="609"/>
        <v/>
      </c>
      <c r="AS820" s="34" t="str">
        <f t="shared" si="630"/>
        <v/>
      </c>
      <c r="AT820" s="8"/>
      <c r="AU820" s="22" t="str">
        <f t="shared" si="610"/>
        <v/>
      </c>
      <c r="AV820" s="34" t="str">
        <f t="shared" si="631"/>
        <v/>
      </c>
      <c r="AW820" s="8"/>
      <c r="AX820" s="22" t="str">
        <f t="shared" si="611"/>
        <v/>
      </c>
      <c r="AY820" s="34" t="str">
        <f t="shared" si="632"/>
        <v/>
      </c>
      <c r="AZ820" s="8"/>
      <c r="BA820" s="22" t="str">
        <f t="shared" si="612"/>
        <v/>
      </c>
      <c r="BB820" s="34" t="str">
        <f t="shared" si="633"/>
        <v/>
      </c>
      <c r="BC820" s="8"/>
      <c r="BD820" s="22" t="str">
        <f t="shared" si="613"/>
        <v/>
      </c>
      <c r="BE820" s="34" t="str">
        <f t="shared" si="634"/>
        <v/>
      </c>
      <c r="BF820" s="8"/>
      <c r="BG820" s="22" t="str">
        <f t="shared" si="614"/>
        <v/>
      </c>
      <c r="BH820" s="34" t="str">
        <f t="shared" si="635"/>
        <v/>
      </c>
      <c r="BI820" s="8"/>
      <c r="BJ820" s="22" t="str">
        <f t="shared" si="615"/>
        <v/>
      </c>
    </row>
    <row r="821" spans="1:62" ht="18" customHeight="1" x14ac:dyDescent="0.35">
      <c r="A821" s="68">
        <f>'Energy - Master'!A820</f>
        <v>46840</v>
      </c>
      <c r="B821" s="24" t="str">
        <f t="shared" si="595"/>
        <v>Mar-2028</v>
      </c>
      <c r="C821" s="34" t="str">
        <f t="shared" si="616"/>
        <v/>
      </c>
      <c r="D821" s="8"/>
      <c r="E821" s="22" t="str">
        <f t="shared" si="596"/>
        <v/>
      </c>
      <c r="F821" s="34" t="str">
        <f t="shared" si="617"/>
        <v/>
      </c>
      <c r="G821" s="8"/>
      <c r="H821" s="22" t="str">
        <f t="shared" si="597"/>
        <v/>
      </c>
      <c r="I821" s="34" t="str">
        <f t="shared" si="618"/>
        <v/>
      </c>
      <c r="J821" s="8"/>
      <c r="K821" s="22" t="str">
        <f t="shared" si="598"/>
        <v/>
      </c>
      <c r="L821" s="34" t="str">
        <f t="shared" si="619"/>
        <v/>
      </c>
      <c r="M821" s="8"/>
      <c r="N821" s="22" t="str">
        <f t="shared" si="599"/>
        <v/>
      </c>
      <c r="O821" s="34" t="str">
        <f t="shared" si="620"/>
        <v/>
      </c>
      <c r="P821" s="8"/>
      <c r="Q821" s="22" t="str">
        <f t="shared" si="600"/>
        <v/>
      </c>
      <c r="R821" s="34" t="str">
        <f t="shared" si="621"/>
        <v/>
      </c>
      <c r="S821" s="8"/>
      <c r="T821" s="22" t="str">
        <f t="shared" si="601"/>
        <v/>
      </c>
      <c r="U821" s="34" t="str">
        <f t="shared" si="622"/>
        <v/>
      </c>
      <c r="V821" s="8"/>
      <c r="W821" s="22" t="str">
        <f t="shared" si="602"/>
        <v/>
      </c>
      <c r="X821" s="34" t="str">
        <f t="shared" si="623"/>
        <v/>
      </c>
      <c r="Y821" s="8"/>
      <c r="Z821" s="22" t="str">
        <f t="shared" si="603"/>
        <v/>
      </c>
      <c r="AA821" s="34" t="str">
        <f t="shared" si="624"/>
        <v/>
      </c>
      <c r="AB821" s="8"/>
      <c r="AC821" s="22" t="str">
        <f t="shared" si="604"/>
        <v/>
      </c>
      <c r="AD821" s="34" t="str">
        <f t="shared" si="625"/>
        <v/>
      </c>
      <c r="AE821" s="8"/>
      <c r="AF821" s="22" t="str">
        <f t="shared" si="605"/>
        <v/>
      </c>
      <c r="AG821" s="34" t="str">
        <f t="shared" si="626"/>
        <v/>
      </c>
      <c r="AH821" s="8"/>
      <c r="AI821" s="22" t="str">
        <f t="shared" si="606"/>
        <v/>
      </c>
      <c r="AJ821" s="34" t="str">
        <f t="shared" si="627"/>
        <v/>
      </c>
      <c r="AK821" s="8"/>
      <c r="AL821" s="22" t="str">
        <f t="shared" si="607"/>
        <v/>
      </c>
      <c r="AM821" s="34" t="str">
        <f t="shared" si="628"/>
        <v/>
      </c>
      <c r="AN821" s="8"/>
      <c r="AO821" s="22" t="str">
        <f t="shared" si="608"/>
        <v/>
      </c>
      <c r="AP821" s="34" t="str">
        <f t="shared" si="629"/>
        <v/>
      </c>
      <c r="AQ821" s="8"/>
      <c r="AR821" s="22" t="str">
        <f t="shared" si="609"/>
        <v/>
      </c>
      <c r="AS821" s="34" t="str">
        <f t="shared" si="630"/>
        <v/>
      </c>
      <c r="AT821" s="8"/>
      <c r="AU821" s="22" t="str">
        <f t="shared" si="610"/>
        <v/>
      </c>
      <c r="AV821" s="34" t="str">
        <f t="shared" si="631"/>
        <v/>
      </c>
      <c r="AW821" s="8"/>
      <c r="AX821" s="22" t="str">
        <f t="shared" si="611"/>
        <v/>
      </c>
      <c r="AY821" s="34" t="str">
        <f t="shared" si="632"/>
        <v/>
      </c>
      <c r="AZ821" s="8"/>
      <c r="BA821" s="22" t="str">
        <f t="shared" si="612"/>
        <v/>
      </c>
      <c r="BB821" s="34" t="str">
        <f t="shared" si="633"/>
        <v/>
      </c>
      <c r="BC821" s="8"/>
      <c r="BD821" s="22" t="str">
        <f t="shared" si="613"/>
        <v/>
      </c>
      <c r="BE821" s="34" t="str">
        <f t="shared" si="634"/>
        <v/>
      </c>
      <c r="BF821" s="8"/>
      <c r="BG821" s="22" t="str">
        <f t="shared" si="614"/>
        <v/>
      </c>
      <c r="BH821" s="34" t="str">
        <f t="shared" si="635"/>
        <v/>
      </c>
      <c r="BI821" s="8"/>
      <c r="BJ821" s="22" t="str">
        <f t="shared" si="615"/>
        <v/>
      </c>
    </row>
    <row r="822" spans="1:62" ht="18" customHeight="1" x14ac:dyDescent="0.35">
      <c r="A822" s="68">
        <f>'Energy - Master'!A821</f>
        <v>46841</v>
      </c>
      <c r="B822" s="24" t="str">
        <f t="shared" si="595"/>
        <v>Mar-2028</v>
      </c>
      <c r="C822" s="34" t="str">
        <f t="shared" si="616"/>
        <v/>
      </c>
      <c r="D822" s="8"/>
      <c r="E822" s="22" t="str">
        <f t="shared" si="596"/>
        <v/>
      </c>
      <c r="F822" s="34" t="str">
        <f t="shared" si="617"/>
        <v/>
      </c>
      <c r="G822" s="8"/>
      <c r="H822" s="22" t="str">
        <f t="shared" si="597"/>
        <v/>
      </c>
      <c r="I822" s="34" t="str">
        <f t="shared" si="618"/>
        <v/>
      </c>
      <c r="J822" s="8"/>
      <c r="K822" s="22" t="str">
        <f t="shared" si="598"/>
        <v/>
      </c>
      <c r="L822" s="34" t="str">
        <f t="shared" si="619"/>
        <v/>
      </c>
      <c r="M822" s="8"/>
      <c r="N822" s="22" t="str">
        <f t="shared" si="599"/>
        <v/>
      </c>
      <c r="O822" s="34" t="str">
        <f t="shared" si="620"/>
        <v/>
      </c>
      <c r="P822" s="8"/>
      <c r="Q822" s="22" t="str">
        <f t="shared" si="600"/>
        <v/>
      </c>
      <c r="R822" s="34" t="str">
        <f t="shared" si="621"/>
        <v/>
      </c>
      <c r="S822" s="8"/>
      <c r="T822" s="22" t="str">
        <f t="shared" si="601"/>
        <v/>
      </c>
      <c r="U822" s="34" t="str">
        <f t="shared" si="622"/>
        <v/>
      </c>
      <c r="V822" s="8"/>
      <c r="W822" s="22" t="str">
        <f t="shared" si="602"/>
        <v/>
      </c>
      <c r="X822" s="34" t="str">
        <f t="shared" si="623"/>
        <v/>
      </c>
      <c r="Y822" s="8"/>
      <c r="Z822" s="22" t="str">
        <f t="shared" si="603"/>
        <v/>
      </c>
      <c r="AA822" s="34" t="str">
        <f t="shared" si="624"/>
        <v/>
      </c>
      <c r="AB822" s="8"/>
      <c r="AC822" s="22" t="str">
        <f t="shared" si="604"/>
        <v/>
      </c>
      <c r="AD822" s="34" t="str">
        <f t="shared" si="625"/>
        <v/>
      </c>
      <c r="AE822" s="8"/>
      <c r="AF822" s="22" t="str">
        <f t="shared" si="605"/>
        <v/>
      </c>
      <c r="AG822" s="34" t="str">
        <f t="shared" si="626"/>
        <v/>
      </c>
      <c r="AH822" s="8"/>
      <c r="AI822" s="22" t="str">
        <f t="shared" si="606"/>
        <v/>
      </c>
      <c r="AJ822" s="34" t="str">
        <f t="shared" si="627"/>
        <v/>
      </c>
      <c r="AK822" s="8"/>
      <c r="AL822" s="22" t="str">
        <f t="shared" si="607"/>
        <v/>
      </c>
      <c r="AM822" s="34" t="str">
        <f t="shared" si="628"/>
        <v/>
      </c>
      <c r="AN822" s="8"/>
      <c r="AO822" s="22" t="str">
        <f t="shared" si="608"/>
        <v/>
      </c>
      <c r="AP822" s="34" t="str">
        <f t="shared" si="629"/>
        <v/>
      </c>
      <c r="AQ822" s="8"/>
      <c r="AR822" s="22" t="str">
        <f t="shared" si="609"/>
        <v/>
      </c>
      <c r="AS822" s="34" t="str">
        <f t="shared" si="630"/>
        <v/>
      </c>
      <c r="AT822" s="8"/>
      <c r="AU822" s="22" t="str">
        <f t="shared" si="610"/>
        <v/>
      </c>
      <c r="AV822" s="34" t="str">
        <f t="shared" si="631"/>
        <v/>
      </c>
      <c r="AW822" s="8"/>
      <c r="AX822" s="22" t="str">
        <f t="shared" si="611"/>
        <v/>
      </c>
      <c r="AY822" s="34" t="str">
        <f t="shared" si="632"/>
        <v/>
      </c>
      <c r="AZ822" s="8"/>
      <c r="BA822" s="22" t="str">
        <f t="shared" si="612"/>
        <v/>
      </c>
      <c r="BB822" s="34" t="str">
        <f t="shared" si="633"/>
        <v/>
      </c>
      <c r="BC822" s="8"/>
      <c r="BD822" s="22" t="str">
        <f t="shared" si="613"/>
        <v/>
      </c>
      <c r="BE822" s="34" t="str">
        <f t="shared" si="634"/>
        <v/>
      </c>
      <c r="BF822" s="8"/>
      <c r="BG822" s="22" t="str">
        <f t="shared" si="614"/>
        <v/>
      </c>
      <c r="BH822" s="34" t="str">
        <f t="shared" si="635"/>
        <v/>
      </c>
      <c r="BI822" s="8"/>
      <c r="BJ822" s="22" t="str">
        <f t="shared" si="615"/>
        <v/>
      </c>
    </row>
    <row r="823" spans="1:62" ht="18" customHeight="1" x14ac:dyDescent="0.35">
      <c r="A823" s="68">
        <f>'Energy - Master'!A822</f>
        <v>46842</v>
      </c>
      <c r="B823" s="24" t="str">
        <f t="shared" si="595"/>
        <v>Mar-2028</v>
      </c>
      <c r="C823" s="34" t="str">
        <f t="shared" si="616"/>
        <v/>
      </c>
      <c r="D823" s="8"/>
      <c r="E823" s="22" t="str">
        <f t="shared" si="596"/>
        <v/>
      </c>
      <c r="F823" s="34" t="str">
        <f t="shared" si="617"/>
        <v/>
      </c>
      <c r="G823" s="8"/>
      <c r="H823" s="22" t="str">
        <f t="shared" si="597"/>
        <v/>
      </c>
      <c r="I823" s="34" t="str">
        <f t="shared" si="618"/>
        <v/>
      </c>
      <c r="J823" s="8"/>
      <c r="K823" s="22" t="str">
        <f t="shared" si="598"/>
        <v/>
      </c>
      <c r="L823" s="34" t="str">
        <f t="shared" si="619"/>
        <v/>
      </c>
      <c r="M823" s="8"/>
      <c r="N823" s="22" t="str">
        <f t="shared" si="599"/>
        <v/>
      </c>
      <c r="O823" s="34" t="str">
        <f t="shared" si="620"/>
        <v/>
      </c>
      <c r="P823" s="8"/>
      <c r="Q823" s="22" t="str">
        <f t="shared" si="600"/>
        <v/>
      </c>
      <c r="R823" s="34" t="str">
        <f t="shared" si="621"/>
        <v/>
      </c>
      <c r="S823" s="8"/>
      <c r="T823" s="22" t="str">
        <f t="shared" si="601"/>
        <v/>
      </c>
      <c r="U823" s="34" t="str">
        <f t="shared" si="622"/>
        <v/>
      </c>
      <c r="V823" s="8"/>
      <c r="W823" s="22" t="str">
        <f t="shared" si="602"/>
        <v/>
      </c>
      <c r="X823" s="34" t="str">
        <f t="shared" si="623"/>
        <v/>
      </c>
      <c r="Y823" s="8"/>
      <c r="Z823" s="22" t="str">
        <f t="shared" si="603"/>
        <v/>
      </c>
      <c r="AA823" s="34" t="str">
        <f t="shared" si="624"/>
        <v/>
      </c>
      <c r="AB823" s="8"/>
      <c r="AC823" s="22" t="str">
        <f t="shared" si="604"/>
        <v/>
      </c>
      <c r="AD823" s="34" t="str">
        <f t="shared" si="625"/>
        <v/>
      </c>
      <c r="AE823" s="8"/>
      <c r="AF823" s="22" t="str">
        <f t="shared" si="605"/>
        <v/>
      </c>
      <c r="AG823" s="34" t="str">
        <f t="shared" si="626"/>
        <v/>
      </c>
      <c r="AH823" s="8"/>
      <c r="AI823" s="22" t="str">
        <f t="shared" si="606"/>
        <v/>
      </c>
      <c r="AJ823" s="34" t="str">
        <f t="shared" si="627"/>
        <v/>
      </c>
      <c r="AK823" s="8"/>
      <c r="AL823" s="22" t="str">
        <f t="shared" si="607"/>
        <v/>
      </c>
      <c r="AM823" s="34" t="str">
        <f t="shared" si="628"/>
        <v/>
      </c>
      <c r="AN823" s="8"/>
      <c r="AO823" s="22" t="str">
        <f t="shared" si="608"/>
        <v/>
      </c>
      <c r="AP823" s="34" t="str">
        <f t="shared" si="629"/>
        <v/>
      </c>
      <c r="AQ823" s="8"/>
      <c r="AR823" s="22" t="str">
        <f t="shared" si="609"/>
        <v/>
      </c>
      <c r="AS823" s="34" t="str">
        <f t="shared" si="630"/>
        <v/>
      </c>
      <c r="AT823" s="8"/>
      <c r="AU823" s="22" t="str">
        <f t="shared" si="610"/>
        <v/>
      </c>
      <c r="AV823" s="34" t="str">
        <f t="shared" si="631"/>
        <v/>
      </c>
      <c r="AW823" s="8"/>
      <c r="AX823" s="22" t="str">
        <f t="shared" si="611"/>
        <v/>
      </c>
      <c r="AY823" s="34" t="str">
        <f t="shared" si="632"/>
        <v/>
      </c>
      <c r="AZ823" s="8"/>
      <c r="BA823" s="22" t="str">
        <f t="shared" si="612"/>
        <v/>
      </c>
      <c r="BB823" s="34" t="str">
        <f t="shared" si="633"/>
        <v/>
      </c>
      <c r="BC823" s="8"/>
      <c r="BD823" s="22" t="str">
        <f t="shared" si="613"/>
        <v/>
      </c>
      <c r="BE823" s="34" t="str">
        <f t="shared" si="634"/>
        <v/>
      </c>
      <c r="BF823" s="8"/>
      <c r="BG823" s="22" t="str">
        <f t="shared" si="614"/>
        <v/>
      </c>
      <c r="BH823" s="34" t="str">
        <f t="shared" si="635"/>
        <v/>
      </c>
      <c r="BI823" s="8"/>
      <c r="BJ823" s="22" t="str">
        <f t="shared" si="615"/>
        <v/>
      </c>
    </row>
    <row r="824" spans="1:62" ht="18" customHeight="1" x14ac:dyDescent="0.35">
      <c r="A824" s="68">
        <f>'Energy - Master'!A823</f>
        <v>46843</v>
      </c>
      <c r="B824" s="24" t="str">
        <f t="shared" si="595"/>
        <v>Mar-2028</v>
      </c>
      <c r="C824" s="34" t="str">
        <f t="shared" si="616"/>
        <v/>
      </c>
      <c r="D824" s="8"/>
      <c r="E824" s="22" t="str">
        <f t="shared" si="596"/>
        <v/>
      </c>
      <c r="F824" s="34" t="str">
        <f t="shared" si="617"/>
        <v/>
      </c>
      <c r="G824" s="8"/>
      <c r="H824" s="22" t="str">
        <f t="shared" si="597"/>
        <v/>
      </c>
      <c r="I824" s="34" t="str">
        <f t="shared" si="618"/>
        <v/>
      </c>
      <c r="J824" s="8"/>
      <c r="K824" s="22" t="str">
        <f t="shared" si="598"/>
        <v/>
      </c>
      <c r="L824" s="34" t="str">
        <f t="shared" si="619"/>
        <v/>
      </c>
      <c r="M824" s="8"/>
      <c r="N824" s="22" t="str">
        <f t="shared" si="599"/>
        <v/>
      </c>
      <c r="O824" s="34" t="str">
        <f t="shared" si="620"/>
        <v/>
      </c>
      <c r="P824" s="8"/>
      <c r="Q824" s="22" t="str">
        <f t="shared" si="600"/>
        <v/>
      </c>
      <c r="R824" s="34" t="str">
        <f t="shared" si="621"/>
        <v/>
      </c>
      <c r="S824" s="8"/>
      <c r="T824" s="22" t="str">
        <f t="shared" si="601"/>
        <v/>
      </c>
      <c r="U824" s="34" t="str">
        <f t="shared" si="622"/>
        <v/>
      </c>
      <c r="V824" s="8"/>
      <c r="W824" s="22" t="str">
        <f t="shared" si="602"/>
        <v/>
      </c>
      <c r="X824" s="34" t="str">
        <f t="shared" si="623"/>
        <v/>
      </c>
      <c r="Y824" s="8"/>
      <c r="Z824" s="22" t="str">
        <f t="shared" si="603"/>
        <v/>
      </c>
      <c r="AA824" s="34" t="str">
        <f t="shared" si="624"/>
        <v/>
      </c>
      <c r="AB824" s="8"/>
      <c r="AC824" s="22" t="str">
        <f t="shared" si="604"/>
        <v/>
      </c>
      <c r="AD824" s="34" t="str">
        <f t="shared" si="625"/>
        <v/>
      </c>
      <c r="AE824" s="8"/>
      <c r="AF824" s="22" t="str">
        <f t="shared" si="605"/>
        <v/>
      </c>
      <c r="AG824" s="34" t="str">
        <f t="shared" si="626"/>
        <v/>
      </c>
      <c r="AH824" s="8"/>
      <c r="AI824" s="22" t="str">
        <f t="shared" si="606"/>
        <v/>
      </c>
      <c r="AJ824" s="34" t="str">
        <f t="shared" si="627"/>
        <v/>
      </c>
      <c r="AK824" s="8"/>
      <c r="AL824" s="22" t="str">
        <f t="shared" si="607"/>
        <v/>
      </c>
      <c r="AM824" s="34" t="str">
        <f t="shared" si="628"/>
        <v/>
      </c>
      <c r="AN824" s="8"/>
      <c r="AO824" s="22" t="str">
        <f t="shared" si="608"/>
        <v/>
      </c>
      <c r="AP824" s="34" t="str">
        <f t="shared" si="629"/>
        <v/>
      </c>
      <c r="AQ824" s="8"/>
      <c r="AR824" s="22" t="str">
        <f t="shared" si="609"/>
        <v/>
      </c>
      <c r="AS824" s="34" t="str">
        <f t="shared" si="630"/>
        <v/>
      </c>
      <c r="AT824" s="8"/>
      <c r="AU824" s="22" t="str">
        <f t="shared" si="610"/>
        <v/>
      </c>
      <c r="AV824" s="34" t="str">
        <f t="shared" si="631"/>
        <v/>
      </c>
      <c r="AW824" s="8"/>
      <c r="AX824" s="22" t="str">
        <f t="shared" si="611"/>
        <v/>
      </c>
      <c r="AY824" s="34" t="str">
        <f t="shared" si="632"/>
        <v/>
      </c>
      <c r="AZ824" s="8"/>
      <c r="BA824" s="22" t="str">
        <f t="shared" si="612"/>
        <v/>
      </c>
      <c r="BB824" s="34" t="str">
        <f t="shared" si="633"/>
        <v/>
      </c>
      <c r="BC824" s="8"/>
      <c r="BD824" s="22" t="str">
        <f t="shared" si="613"/>
        <v/>
      </c>
      <c r="BE824" s="34" t="str">
        <f t="shared" si="634"/>
        <v/>
      </c>
      <c r="BF824" s="8"/>
      <c r="BG824" s="22" t="str">
        <f t="shared" si="614"/>
        <v/>
      </c>
      <c r="BH824" s="34" t="str">
        <f t="shared" si="635"/>
        <v/>
      </c>
      <c r="BI824" s="8"/>
      <c r="BJ824" s="22" t="str">
        <f t="shared" si="615"/>
        <v/>
      </c>
    </row>
    <row r="825" spans="1:62" ht="18" customHeight="1" x14ac:dyDescent="0.35">
      <c r="A825" s="68">
        <f>'Energy - Master'!A824</f>
        <v>46844</v>
      </c>
      <c r="B825" s="24" t="str">
        <f t="shared" si="595"/>
        <v>Apr-2028</v>
      </c>
      <c r="C825" s="34" t="str">
        <f t="shared" si="616"/>
        <v/>
      </c>
      <c r="D825" s="8"/>
      <c r="E825" s="22" t="str">
        <f t="shared" si="596"/>
        <v/>
      </c>
      <c r="F825" s="34" t="str">
        <f t="shared" si="617"/>
        <v/>
      </c>
      <c r="G825" s="8"/>
      <c r="H825" s="22" t="str">
        <f t="shared" si="597"/>
        <v/>
      </c>
      <c r="I825" s="34" t="str">
        <f t="shared" si="618"/>
        <v/>
      </c>
      <c r="J825" s="8"/>
      <c r="K825" s="22" t="str">
        <f t="shared" si="598"/>
        <v/>
      </c>
      <c r="L825" s="34" t="str">
        <f t="shared" si="619"/>
        <v/>
      </c>
      <c r="M825" s="8"/>
      <c r="N825" s="22" t="str">
        <f t="shared" si="599"/>
        <v/>
      </c>
      <c r="O825" s="34" t="str">
        <f t="shared" si="620"/>
        <v/>
      </c>
      <c r="P825" s="8"/>
      <c r="Q825" s="22" t="str">
        <f t="shared" si="600"/>
        <v/>
      </c>
      <c r="R825" s="34" t="str">
        <f t="shared" si="621"/>
        <v/>
      </c>
      <c r="S825" s="8"/>
      <c r="T825" s="22" t="str">
        <f t="shared" si="601"/>
        <v/>
      </c>
      <c r="U825" s="34" t="str">
        <f t="shared" si="622"/>
        <v/>
      </c>
      <c r="V825" s="8"/>
      <c r="W825" s="22" t="str">
        <f t="shared" si="602"/>
        <v/>
      </c>
      <c r="X825" s="34" t="str">
        <f t="shared" si="623"/>
        <v/>
      </c>
      <c r="Y825" s="8"/>
      <c r="Z825" s="22" t="str">
        <f t="shared" si="603"/>
        <v/>
      </c>
      <c r="AA825" s="34" t="str">
        <f t="shared" si="624"/>
        <v/>
      </c>
      <c r="AB825" s="8"/>
      <c r="AC825" s="22" t="str">
        <f t="shared" si="604"/>
        <v/>
      </c>
      <c r="AD825" s="34" t="str">
        <f t="shared" si="625"/>
        <v/>
      </c>
      <c r="AE825" s="8"/>
      <c r="AF825" s="22" t="str">
        <f t="shared" si="605"/>
        <v/>
      </c>
      <c r="AG825" s="34" t="str">
        <f t="shared" si="626"/>
        <v/>
      </c>
      <c r="AH825" s="8"/>
      <c r="AI825" s="22" t="str">
        <f t="shared" si="606"/>
        <v/>
      </c>
      <c r="AJ825" s="34" t="str">
        <f t="shared" si="627"/>
        <v/>
      </c>
      <c r="AK825" s="8"/>
      <c r="AL825" s="22" t="str">
        <f t="shared" si="607"/>
        <v/>
      </c>
      <c r="AM825" s="34" t="str">
        <f t="shared" si="628"/>
        <v/>
      </c>
      <c r="AN825" s="8"/>
      <c r="AO825" s="22" t="str">
        <f t="shared" si="608"/>
        <v/>
      </c>
      <c r="AP825" s="34" t="str">
        <f t="shared" si="629"/>
        <v/>
      </c>
      <c r="AQ825" s="8"/>
      <c r="AR825" s="22" t="str">
        <f t="shared" si="609"/>
        <v/>
      </c>
      <c r="AS825" s="34" t="str">
        <f t="shared" si="630"/>
        <v/>
      </c>
      <c r="AT825" s="8"/>
      <c r="AU825" s="22" t="str">
        <f t="shared" si="610"/>
        <v/>
      </c>
      <c r="AV825" s="34" t="str">
        <f t="shared" si="631"/>
        <v/>
      </c>
      <c r="AW825" s="8"/>
      <c r="AX825" s="22" t="str">
        <f t="shared" si="611"/>
        <v/>
      </c>
      <c r="AY825" s="34" t="str">
        <f t="shared" si="632"/>
        <v/>
      </c>
      <c r="AZ825" s="8"/>
      <c r="BA825" s="22" t="str">
        <f t="shared" si="612"/>
        <v/>
      </c>
      <c r="BB825" s="34" t="str">
        <f t="shared" si="633"/>
        <v/>
      </c>
      <c r="BC825" s="8"/>
      <c r="BD825" s="22" t="str">
        <f t="shared" si="613"/>
        <v/>
      </c>
      <c r="BE825" s="34" t="str">
        <f t="shared" si="634"/>
        <v/>
      </c>
      <c r="BF825" s="8"/>
      <c r="BG825" s="22" t="str">
        <f t="shared" si="614"/>
        <v/>
      </c>
      <c r="BH825" s="34" t="str">
        <f t="shared" si="635"/>
        <v/>
      </c>
      <c r="BI825" s="8"/>
      <c r="BJ825" s="22" t="str">
        <f t="shared" si="615"/>
        <v/>
      </c>
    </row>
    <row r="826" spans="1:62" ht="18" customHeight="1" x14ac:dyDescent="0.35">
      <c r="A826" s="68">
        <f>'Energy - Master'!A825</f>
        <v>46845</v>
      </c>
      <c r="B826" s="24" t="str">
        <f t="shared" si="595"/>
        <v>Apr-2028</v>
      </c>
      <c r="C826" s="34" t="str">
        <f t="shared" si="616"/>
        <v/>
      </c>
      <c r="D826" s="8"/>
      <c r="E826" s="22" t="str">
        <f t="shared" si="596"/>
        <v/>
      </c>
      <c r="F826" s="34" t="str">
        <f t="shared" si="617"/>
        <v/>
      </c>
      <c r="G826" s="8"/>
      <c r="H826" s="22" t="str">
        <f t="shared" si="597"/>
        <v/>
      </c>
      <c r="I826" s="34" t="str">
        <f t="shared" si="618"/>
        <v/>
      </c>
      <c r="J826" s="8"/>
      <c r="K826" s="22" t="str">
        <f t="shared" si="598"/>
        <v/>
      </c>
      <c r="L826" s="34" t="str">
        <f t="shared" si="619"/>
        <v/>
      </c>
      <c r="M826" s="8"/>
      <c r="N826" s="22" t="str">
        <f t="shared" si="599"/>
        <v/>
      </c>
      <c r="O826" s="34" t="str">
        <f t="shared" si="620"/>
        <v/>
      </c>
      <c r="P826" s="8"/>
      <c r="Q826" s="22" t="str">
        <f t="shared" si="600"/>
        <v/>
      </c>
      <c r="R826" s="34" t="str">
        <f t="shared" si="621"/>
        <v/>
      </c>
      <c r="S826" s="8"/>
      <c r="T826" s="22" t="str">
        <f t="shared" si="601"/>
        <v/>
      </c>
      <c r="U826" s="34" t="str">
        <f t="shared" si="622"/>
        <v/>
      </c>
      <c r="V826" s="8"/>
      <c r="W826" s="22" t="str">
        <f t="shared" si="602"/>
        <v/>
      </c>
      <c r="X826" s="34" t="str">
        <f t="shared" si="623"/>
        <v/>
      </c>
      <c r="Y826" s="8"/>
      <c r="Z826" s="22" t="str">
        <f t="shared" si="603"/>
        <v/>
      </c>
      <c r="AA826" s="34" t="str">
        <f t="shared" si="624"/>
        <v/>
      </c>
      <c r="AB826" s="8"/>
      <c r="AC826" s="22" t="str">
        <f t="shared" si="604"/>
        <v/>
      </c>
      <c r="AD826" s="34" t="str">
        <f t="shared" si="625"/>
        <v/>
      </c>
      <c r="AE826" s="8"/>
      <c r="AF826" s="22" t="str">
        <f t="shared" si="605"/>
        <v/>
      </c>
      <c r="AG826" s="34" t="str">
        <f t="shared" si="626"/>
        <v/>
      </c>
      <c r="AH826" s="8"/>
      <c r="AI826" s="22" t="str">
        <f t="shared" si="606"/>
        <v/>
      </c>
      <c r="AJ826" s="34" t="str">
        <f t="shared" si="627"/>
        <v/>
      </c>
      <c r="AK826" s="8"/>
      <c r="AL826" s="22" t="str">
        <f t="shared" si="607"/>
        <v/>
      </c>
      <c r="AM826" s="34" t="str">
        <f t="shared" si="628"/>
        <v/>
      </c>
      <c r="AN826" s="8"/>
      <c r="AO826" s="22" t="str">
        <f t="shared" si="608"/>
        <v/>
      </c>
      <c r="AP826" s="34" t="str">
        <f t="shared" si="629"/>
        <v/>
      </c>
      <c r="AQ826" s="8"/>
      <c r="AR826" s="22" t="str">
        <f t="shared" si="609"/>
        <v/>
      </c>
      <c r="AS826" s="34" t="str">
        <f t="shared" si="630"/>
        <v/>
      </c>
      <c r="AT826" s="8"/>
      <c r="AU826" s="22" t="str">
        <f t="shared" si="610"/>
        <v/>
      </c>
      <c r="AV826" s="34" t="str">
        <f t="shared" si="631"/>
        <v/>
      </c>
      <c r="AW826" s="8"/>
      <c r="AX826" s="22" t="str">
        <f t="shared" si="611"/>
        <v/>
      </c>
      <c r="AY826" s="34" t="str">
        <f t="shared" si="632"/>
        <v/>
      </c>
      <c r="AZ826" s="8"/>
      <c r="BA826" s="22" t="str">
        <f t="shared" si="612"/>
        <v/>
      </c>
      <c r="BB826" s="34" t="str">
        <f t="shared" si="633"/>
        <v/>
      </c>
      <c r="BC826" s="8"/>
      <c r="BD826" s="22" t="str">
        <f t="shared" si="613"/>
        <v/>
      </c>
      <c r="BE826" s="34" t="str">
        <f t="shared" si="634"/>
        <v/>
      </c>
      <c r="BF826" s="8"/>
      <c r="BG826" s="22" t="str">
        <f t="shared" si="614"/>
        <v/>
      </c>
      <c r="BH826" s="34" t="str">
        <f t="shared" si="635"/>
        <v/>
      </c>
      <c r="BI826" s="8"/>
      <c r="BJ826" s="22" t="str">
        <f t="shared" si="615"/>
        <v/>
      </c>
    </row>
    <row r="827" spans="1:62" ht="18" customHeight="1" x14ac:dyDescent="0.35">
      <c r="A827" s="68">
        <f>'Energy - Master'!A826</f>
        <v>46846</v>
      </c>
      <c r="B827" s="24" t="str">
        <f t="shared" si="595"/>
        <v>Apr-2028</v>
      </c>
      <c r="C827" s="34" t="str">
        <f t="shared" si="616"/>
        <v/>
      </c>
      <c r="D827" s="8"/>
      <c r="E827" s="22" t="str">
        <f t="shared" si="596"/>
        <v/>
      </c>
      <c r="F827" s="34" t="str">
        <f t="shared" si="617"/>
        <v/>
      </c>
      <c r="G827" s="8"/>
      <c r="H827" s="22" t="str">
        <f t="shared" si="597"/>
        <v/>
      </c>
      <c r="I827" s="34" t="str">
        <f t="shared" si="618"/>
        <v/>
      </c>
      <c r="J827" s="8"/>
      <c r="K827" s="22" t="str">
        <f t="shared" si="598"/>
        <v/>
      </c>
      <c r="L827" s="34" t="str">
        <f t="shared" si="619"/>
        <v/>
      </c>
      <c r="M827" s="8"/>
      <c r="N827" s="22" t="str">
        <f t="shared" si="599"/>
        <v/>
      </c>
      <c r="O827" s="34" t="str">
        <f t="shared" si="620"/>
        <v/>
      </c>
      <c r="P827" s="8"/>
      <c r="Q827" s="22" t="str">
        <f t="shared" si="600"/>
        <v/>
      </c>
      <c r="R827" s="34" t="str">
        <f t="shared" si="621"/>
        <v/>
      </c>
      <c r="S827" s="8"/>
      <c r="T827" s="22" t="str">
        <f t="shared" si="601"/>
        <v/>
      </c>
      <c r="U827" s="34" t="str">
        <f t="shared" si="622"/>
        <v/>
      </c>
      <c r="V827" s="8"/>
      <c r="W827" s="22" t="str">
        <f t="shared" si="602"/>
        <v/>
      </c>
      <c r="X827" s="34" t="str">
        <f t="shared" si="623"/>
        <v/>
      </c>
      <c r="Y827" s="8"/>
      <c r="Z827" s="22" t="str">
        <f t="shared" si="603"/>
        <v/>
      </c>
      <c r="AA827" s="34" t="str">
        <f t="shared" si="624"/>
        <v/>
      </c>
      <c r="AB827" s="8"/>
      <c r="AC827" s="22" t="str">
        <f t="shared" si="604"/>
        <v/>
      </c>
      <c r="AD827" s="34" t="str">
        <f t="shared" si="625"/>
        <v/>
      </c>
      <c r="AE827" s="8"/>
      <c r="AF827" s="22" t="str">
        <f t="shared" si="605"/>
        <v/>
      </c>
      <c r="AG827" s="34" t="str">
        <f t="shared" si="626"/>
        <v/>
      </c>
      <c r="AH827" s="8"/>
      <c r="AI827" s="22" t="str">
        <f t="shared" si="606"/>
        <v/>
      </c>
      <c r="AJ827" s="34" t="str">
        <f t="shared" si="627"/>
        <v/>
      </c>
      <c r="AK827" s="8"/>
      <c r="AL827" s="22" t="str">
        <f t="shared" si="607"/>
        <v/>
      </c>
      <c r="AM827" s="34" t="str">
        <f t="shared" si="628"/>
        <v/>
      </c>
      <c r="AN827" s="8"/>
      <c r="AO827" s="22" t="str">
        <f t="shared" si="608"/>
        <v/>
      </c>
      <c r="AP827" s="34" t="str">
        <f t="shared" si="629"/>
        <v/>
      </c>
      <c r="AQ827" s="8"/>
      <c r="AR827" s="22" t="str">
        <f t="shared" si="609"/>
        <v/>
      </c>
      <c r="AS827" s="34" t="str">
        <f t="shared" si="630"/>
        <v/>
      </c>
      <c r="AT827" s="8"/>
      <c r="AU827" s="22" t="str">
        <f t="shared" si="610"/>
        <v/>
      </c>
      <c r="AV827" s="34" t="str">
        <f t="shared" si="631"/>
        <v/>
      </c>
      <c r="AW827" s="8"/>
      <c r="AX827" s="22" t="str">
        <f t="shared" si="611"/>
        <v/>
      </c>
      <c r="AY827" s="34" t="str">
        <f t="shared" si="632"/>
        <v/>
      </c>
      <c r="AZ827" s="8"/>
      <c r="BA827" s="22" t="str">
        <f t="shared" si="612"/>
        <v/>
      </c>
      <c r="BB827" s="34" t="str">
        <f t="shared" si="633"/>
        <v/>
      </c>
      <c r="BC827" s="8"/>
      <c r="BD827" s="22" t="str">
        <f t="shared" si="613"/>
        <v/>
      </c>
      <c r="BE827" s="34" t="str">
        <f t="shared" si="634"/>
        <v/>
      </c>
      <c r="BF827" s="8"/>
      <c r="BG827" s="22" t="str">
        <f t="shared" si="614"/>
        <v/>
      </c>
      <c r="BH827" s="34" t="str">
        <f t="shared" si="635"/>
        <v/>
      </c>
      <c r="BI827" s="8"/>
      <c r="BJ827" s="22" t="str">
        <f t="shared" si="615"/>
        <v/>
      </c>
    </row>
    <row r="828" spans="1:62" ht="18" customHeight="1" x14ac:dyDescent="0.35">
      <c r="A828" s="68">
        <f>'Energy - Master'!A827</f>
        <v>46847</v>
      </c>
      <c r="B828" s="24" t="str">
        <f t="shared" si="595"/>
        <v>Apr-2028</v>
      </c>
      <c r="C828" s="34" t="str">
        <f t="shared" si="616"/>
        <v/>
      </c>
      <c r="D828" s="8"/>
      <c r="E828" s="22" t="str">
        <f t="shared" si="596"/>
        <v/>
      </c>
      <c r="F828" s="34" t="str">
        <f t="shared" si="617"/>
        <v/>
      </c>
      <c r="G828" s="8"/>
      <c r="H828" s="22" t="str">
        <f t="shared" si="597"/>
        <v/>
      </c>
      <c r="I828" s="34" t="str">
        <f t="shared" si="618"/>
        <v/>
      </c>
      <c r="J828" s="8"/>
      <c r="K828" s="22" t="str">
        <f t="shared" si="598"/>
        <v/>
      </c>
      <c r="L828" s="34" t="str">
        <f t="shared" si="619"/>
        <v/>
      </c>
      <c r="M828" s="8"/>
      <c r="N828" s="22" t="str">
        <f t="shared" si="599"/>
        <v/>
      </c>
      <c r="O828" s="34" t="str">
        <f t="shared" si="620"/>
        <v/>
      </c>
      <c r="P828" s="8"/>
      <c r="Q828" s="22" t="str">
        <f t="shared" si="600"/>
        <v/>
      </c>
      <c r="R828" s="34" t="str">
        <f t="shared" si="621"/>
        <v/>
      </c>
      <c r="S828" s="8"/>
      <c r="T828" s="22" t="str">
        <f t="shared" si="601"/>
        <v/>
      </c>
      <c r="U828" s="34" t="str">
        <f t="shared" si="622"/>
        <v/>
      </c>
      <c r="V828" s="8"/>
      <c r="W828" s="22" t="str">
        <f t="shared" si="602"/>
        <v/>
      </c>
      <c r="X828" s="34" t="str">
        <f t="shared" si="623"/>
        <v/>
      </c>
      <c r="Y828" s="8"/>
      <c r="Z828" s="22" t="str">
        <f t="shared" si="603"/>
        <v/>
      </c>
      <c r="AA828" s="34" t="str">
        <f t="shared" si="624"/>
        <v/>
      </c>
      <c r="AB828" s="8"/>
      <c r="AC828" s="22" t="str">
        <f t="shared" si="604"/>
        <v/>
      </c>
      <c r="AD828" s="34" t="str">
        <f t="shared" si="625"/>
        <v/>
      </c>
      <c r="AE828" s="8"/>
      <c r="AF828" s="22" t="str">
        <f t="shared" si="605"/>
        <v/>
      </c>
      <c r="AG828" s="34" t="str">
        <f t="shared" si="626"/>
        <v/>
      </c>
      <c r="AH828" s="8"/>
      <c r="AI828" s="22" t="str">
        <f t="shared" si="606"/>
        <v/>
      </c>
      <c r="AJ828" s="34" t="str">
        <f t="shared" si="627"/>
        <v/>
      </c>
      <c r="AK828" s="8"/>
      <c r="AL828" s="22" t="str">
        <f t="shared" si="607"/>
        <v/>
      </c>
      <c r="AM828" s="34" t="str">
        <f t="shared" si="628"/>
        <v/>
      </c>
      <c r="AN828" s="8"/>
      <c r="AO828" s="22" t="str">
        <f t="shared" si="608"/>
        <v/>
      </c>
      <c r="AP828" s="34" t="str">
        <f t="shared" si="629"/>
        <v/>
      </c>
      <c r="AQ828" s="8"/>
      <c r="AR828" s="22" t="str">
        <f t="shared" si="609"/>
        <v/>
      </c>
      <c r="AS828" s="34" t="str">
        <f t="shared" si="630"/>
        <v/>
      </c>
      <c r="AT828" s="8"/>
      <c r="AU828" s="22" t="str">
        <f t="shared" si="610"/>
        <v/>
      </c>
      <c r="AV828" s="34" t="str">
        <f t="shared" si="631"/>
        <v/>
      </c>
      <c r="AW828" s="8"/>
      <c r="AX828" s="22" t="str">
        <f t="shared" si="611"/>
        <v/>
      </c>
      <c r="AY828" s="34" t="str">
        <f t="shared" si="632"/>
        <v/>
      </c>
      <c r="AZ828" s="8"/>
      <c r="BA828" s="22" t="str">
        <f t="shared" si="612"/>
        <v/>
      </c>
      <c r="BB828" s="34" t="str">
        <f t="shared" si="633"/>
        <v/>
      </c>
      <c r="BC828" s="8"/>
      <c r="BD828" s="22" t="str">
        <f t="shared" si="613"/>
        <v/>
      </c>
      <c r="BE828" s="34" t="str">
        <f t="shared" si="634"/>
        <v/>
      </c>
      <c r="BF828" s="8"/>
      <c r="BG828" s="22" t="str">
        <f t="shared" si="614"/>
        <v/>
      </c>
      <c r="BH828" s="34" t="str">
        <f t="shared" si="635"/>
        <v/>
      </c>
      <c r="BI828" s="8"/>
      <c r="BJ828" s="22" t="str">
        <f t="shared" si="615"/>
        <v/>
      </c>
    </row>
    <row r="829" spans="1:62" ht="18" customHeight="1" x14ac:dyDescent="0.35">
      <c r="A829" s="68">
        <f>'Energy - Master'!A828</f>
        <v>46848</v>
      </c>
      <c r="B829" s="24" t="str">
        <f t="shared" si="595"/>
        <v>Apr-2028</v>
      </c>
      <c r="C829" s="34" t="str">
        <f t="shared" si="616"/>
        <v/>
      </c>
      <c r="D829" s="8"/>
      <c r="E829" s="22" t="str">
        <f t="shared" si="596"/>
        <v/>
      </c>
      <c r="F829" s="34" t="str">
        <f t="shared" si="617"/>
        <v/>
      </c>
      <c r="G829" s="8"/>
      <c r="H829" s="22" t="str">
        <f t="shared" si="597"/>
        <v/>
      </c>
      <c r="I829" s="34" t="str">
        <f t="shared" si="618"/>
        <v/>
      </c>
      <c r="J829" s="8"/>
      <c r="K829" s="22" t="str">
        <f t="shared" si="598"/>
        <v/>
      </c>
      <c r="L829" s="34" t="str">
        <f t="shared" si="619"/>
        <v/>
      </c>
      <c r="M829" s="8"/>
      <c r="N829" s="22" t="str">
        <f t="shared" si="599"/>
        <v/>
      </c>
      <c r="O829" s="34" t="str">
        <f t="shared" si="620"/>
        <v/>
      </c>
      <c r="P829" s="8"/>
      <c r="Q829" s="22" t="str">
        <f t="shared" si="600"/>
        <v/>
      </c>
      <c r="R829" s="34" t="str">
        <f t="shared" si="621"/>
        <v/>
      </c>
      <c r="S829" s="8"/>
      <c r="T829" s="22" t="str">
        <f t="shared" si="601"/>
        <v/>
      </c>
      <c r="U829" s="34" t="str">
        <f t="shared" si="622"/>
        <v/>
      </c>
      <c r="V829" s="8"/>
      <c r="W829" s="22" t="str">
        <f t="shared" si="602"/>
        <v/>
      </c>
      <c r="X829" s="34" t="str">
        <f t="shared" si="623"/>
        <v/>
      </c>
      <c r="Y829" s="8"/>
      <c r="Z829" s="22" t="str">
        <f t="shared" si="603"/>
        <v/>
      </c>
      <c r="AA829" s="34" t="str">
        <f t="shared" si="624"/>
        <v/>
      </c>
      <c r="AB829" s="8"/>
      <c r="AC829" s="22" t="str">
        <f t="shared" si="604"/>
        <v/>
      </c>
      <c r="AD829" s="34" t="str">
        <f t="shared" si="625"/>
        <v/>
      </c>
      <c r="AE829" s="8"/>
      <c r="AF829" s="22" t="str">
        <f t="shared" si="605"/>
        <v/>
      </c>
      <c r="AG829" s="34" t="str">
        <f t="shared" si="626"/>
        <v/>
      </c>
      <c r="AH829" s="8"/>
      <c r="AI829" s="22" t="str">
        <f t="shared" si="606"/>
        <v/>
      </c>
      <c r="AJ829" s="34" t="str">
        <f t="shared" si="627"/>
        <v/>
      </c>
      <c r="AK829" s="8"/>
      <c r="AL829" s="22" t="str">
        <f t="shared" si="607"/>
        <v/>
      </c>
      <c r="AM829" s="34" t="str">
        <f t="shared" si="628"/>
        <v/>
      </c>
      <c r="AN829" s="8"/>
      <c r="AO829" s="22" t="str">
        <f t="shared" si="608"/>
        <v/>
      </c>
      <c r="AP829" s="34" t="str">
        <f t="shared" si="629"/>
        <v/>
      </c>
      <c r="AQ829" s="8"/>
      <c r="AR829" s="22" t="str">
        <f t="shared" si="609"/>
        <v/>
      </c>
      <c r="AS829" s="34" t="str">
        <f t="shared" si="630"/>
        <v/>
      </c>
      <c r="AT829" s="8"/>
      <c r="AU829" s="22" t="str">
        <f t="shared" si="610"/>
        <v/>
      </c>
      <c r="AV829" s="34" t="str">
        <f t="shared" si="631"/>
        <v/>
      </c>
      <c r="AW829" s="8"/>
      <c r="AX829" s="22" t="str">
        <f t="shared" si="611"/>
        <v/>
      </c>
      <c r="AY829" s="34" t="str">
        <f t="shared" si="632"/>
        <v/>
      </c>
      <c r="AZ829" s="8"/>
      <c r="BA829" s="22" t="str">
        <f t="shared" si="612"/>
        <v/>
      </c>
      <c r="BB829" s="34" t="str">
        <f t="shared" si="633"/>
        <v/>
      </c>
      <c r="BC829" s="8"/>
      <c r="BD829" s="22" t="str">
        <f t="shared" si="613"/>
        <v/>
      </c>
      <c r="BE829" s="34" t="str">
        <f t="shared" si="634"/>
        <v/>
      </c>
      <c r="BF829" s="8"/>
      <c r="BG829" s="22" t="str">
        <f t="shared" si="614"/>
        <v/>
      </c>
      <c r="BH829" s="34" t="str">
        <f t="shared" si="635"/>
        <v/>
      </c>
      <c r="BI829" s="8"/>
      <c r="BJ829" s="22" t="str">
        <f t="shared" si="615"/>
        <v/>
      </c>
    </row>
    <row r="830" spans="1:62" ht="18" customHeight="1" x14ac:dyDescent="0.35">
      <c r="A830" s="68">
        <f>'Energy - Master'!A829</f>
        <v>46849</v>
      </c>
      <c r="B830" s="24" t="str">
        <f t="shared" si="595"/>
        <v>Apr-2028</v>
      </c>
      <c r="C830" s="34" t="str">
        <f t="shared" si="616"/>
        <v/>
      </c>
      <c r="D830" s="8"/>
      <c r="E830" s="22" t="str">
        <f t="shared" si="596"/>
        <v/>
      </c>
      <c r="F830" s="34" t="str">
        <f t="shared" si="617"/>
        <v/>
      </c>
      <c r="G830" s="8"/>
      <c r="H830" s="22" t="str">
        <f t="shared" si="597"/>
        <v/>
      </c>
      <c r="I830" s="34" t="str">
        <f t="shared" si="618"/>
        <v/>
      </c>
      <c r="J830" s="8"/>
      <c r="K830" s="22" t="str">
        <f t="shared" si="598"/>
        <v/>
      </c>
      <c r="L830" s="34" t="str">
        <f t="shared" si="619"/>
        <v/>
      </c>
      <c r="M830" s="8"/>
      <c r="N830" s="22" t="str">
        <f t="shared" si="599"/>
        <v/>
      </c>
      <c r="O830" s="34" t="str">
        <f t="shared" si="620"/>
        <v/>
      </c>
      <c r="P830" s="8"/>
      <c r="Q830" s="22" t="str">
        <f t="shared" si="600"/>
        <v/>
      </c>
      <c r="R830" s="34" t="str">
        <f t="shared" si="621"/>
        <v/>
      </c>
      <c r="S830" s="8"/>
      <c r="T830" s="22" t="str">
        <f t="shared" si="601"/>
        <v/>
      </c>
      <c r="U830" s="34" t="str">
        <f t="shared" si="622"/>
        <v/>
      </c>
      <c r="V830" s="8"/>
      <c r="W830" s="22" t="str">
        <f t="shared" si="602"/>
        <v/>
      </c>
      <c r="X830" s="34" t="str">
        <f t="shared" si="623"/>
        <v/>
      </c>
      <c r="Y830" s="8"/>
      <c r="Z830" s="22" t="str">
        <f t="shared" si="603"/>
        <v/>
      </c>
      <c r="AA830" s="34" t="str">
        <f t="shared" si="624"/>
        <v/>
      </c>
      <c r="AB830" s="8"/>
      <c r="AC830" s="22" t="str">
        <f t="shared" si="604"/>
        <v/>
      </c>
      <c r="AD830" s="34" t="str">
        <f t="shared" si="625"/>
        <v/>
      </c>
      <c r="AE830" s="8"/>
      <c r="AF830" s="22" t="str">
        <f t="shared" si="605"/>
        <v/>
      </c>
      <c r="AG830" s="34" t="str">
        <f t="shared" si="626"/>
        <v/>
      </c>
      <c r="AH830" s="8"/>
      <c r="AI830" s="22" t="str">
        <f t="shared" si="606"/>
        <v/>
      </c>
      <c r="AJ830" s="34" t="str">
        <f t="shared" si="627"/>
        <v/>
      </c>
      <c r="AK830" s="8"/>
      <c r="AL830" s="22" t="str">
        <f t="shared" si="607"/>
        <v/>
      </c>
      <c r="AM830" s="34" t="str">
        <f t="shared" si="628"/>
        <v/>
      </c>
      <c r="AN830" s="8"/>
      <c r="AO830" s="22" t="str">
        <f t="shared" si="608"/>
        <v/>
      </c>
      <c r="AP830" s="34" t="str">
        <f t="shared" si="629"/>
        <v/>
      </c>
      <c r="AQ830" s="8"/>
      <c r="AR830" s="22" t="str">
        <f t="shared" si="609"/>
        <v/>
      </c>
      <c r="AS830" s="34" t="str">
        <f t="shared" si="630"/>
        <v/>
      </c>
      <c r="AT830" s="8"/>
      <c r="AU830" s="22" t="str">
        <f t="shared" si="610"/>
        <v/>
      </c>
      <c r="AV830" s="34" t="str">
        <f t="shared" si="631"/>
        <v/>
      </c>
      <c r="AW830" s="8"/>
      <c r="AX830" s="22" t="str">
        <f t="shared" si="611"/>
        <v/>
      </c>
      <c r="AY830" s="34" t="str">
        <f t="shared" si="632"/>
        <v/>
      </c>
      <c r="AZ830" s="8"/>
      <c r="BA830" s="22" t="str">
        <f t="shared" si="612"/>
        <v/>
      </c>
      <c r="BB830" s="34" t="str">
        <f t="shared" si="633"/>
        <v/>
      </c>
      <c r="BC830" s="8"/>
      <c r="BD830" s="22" t="str">
        <f t="shared" si="613"/>
        <v/>
      </c>
      <c r="BE830" s="34" t="str">
        <f t="shared" si="634"/>
        <v/>
      </c>
      <c r="BF830" s="8"/>
      <c r="BG830" s="22" t="str">
        <f t="shared" si="614"/>
        <v/>
      </c>
      <c r="BH830" s="34" t="str">
        <f t="shared" si="635"/>
        <v/>
      </c>
      <c r="BI830" s="8"/>
      <c r="BJ830" s="22" t="str">
        <f t="shared" si="615"/>
        <v/>
      </c>
    </row>
    <row r="831" spans="1:62" ht="18" customHeight="1" x14ac:dyDescent="0.35">
      <c r="A831" s="68">
        <f>'Energy - Master'!A830</f>
        <v>46850</v>
      </c>
      <c r="B831" s="24" t="str">
        <f t="shared" si="595"/>
        <v>Apr-2028</v>
      </c>
      <c r="C831" s="34" t="str">
        <f t="shared" si="616"/>
        <v/>
      </c>
      <c r="D831" s="8"/>
      <c r="E831" s="22" t="str">
        <f t="shared" si="596"/>
        <v/>
      </c>
      <c r="F831" s="34" t="str">
        <f t="shared" si="617"/>
        <v/>
      </c>
      <c r="G831" s="8"/>
      <c r="H831" s="22" t="str">
        <f t="shared" si="597"/>
        <v/>
      </c>
      <c r="I831" s="34" t="str">
        <f t="shared" si="618"/>
        <v/>
      </c>
      <c r="J831" s="8"/>
      <c r="K831" s="22" t="str">
        <f t="shared" si="598"/>
        <v/>
      </c>
      <c r="L831" s="34" t="str">
        <f t="shared" si="619"/>
        <v/>
      </c>
      <c r="M831" s="8"/>
      <c r="N831" s="22" t="str">
        <f t="shared" si="599"/>
        <v/>
      </c>
      <c r="O831" s="34" t="str">
        <f t="shared" si="620"/>
        <v/>
      </c>
      <c r="P831" s="8"/>
      <c r="Q831" s="22" t="str">
        <f t="shared" si="600"/>
        <v/>
      </c>
      <c r="R831" s="34" t="str">
        <f t="shared" si="621"/>
        <v/>
      </c>
      <c r="S831" s="8"/>
      <c r="T831" s="22" t="str">
        <f t="shared" si="601"/>
        <v/>
      </c>
      <c r="U831" s="34" t="str">
        <f t="shared" si="622"/>
        <v/>
      </c>
      <c r="V831" s="8"/>
      <c r="W831" s="22" t="str">
        <f t="shared" si="602"/>
        <v/>
      </c>
      <c r="X831" s="34" t="str">
        <f t="shared" si="623"/>
        <v/>
      </c>
      <c r="Y831" s="8"/>
      <c r="Z831" s="22" t="str">
        <f t="shared" si="603"/>
        <v/>
      </c>
      <c r="AA831" s="34" t="str">
        <f t="shared" si="624"/>
        <v/>
      </c>
      <c r="AB831" s="8"/>
      <c r="AC831" s="22" t="str">
        <f t="shared" si="604"/>
        <v/>
      </c>
      <c r="AD831" s="34" t="str">
        <f t="shared" si="625"/>
        <v/>
      </c>
      <c r="AE831" s="8"/>
      <c r="AF831" s="22" t="str">
        <f t="shared" si="605"/>
        <v/>
      </c>
      <c r="AG831" s="34" t="str">
        <f t="shared" si="626"/>
        <v/>
      </c>
      <c r="AH831" s="8"/>
      <c r="AI831" s="22" t="str">
        <f t="shared" si="606"/>
        <v/>
      </c>
      <c r="AJ831" s="34" t="str">
        <f t="shared" si="627"/>
        <v/>
      </c>
      <c r="AK831" s="8"/>
      <c r="AL831" s="22" t="str">
        <f t="shared" si="607"/>
        <v/>
      </c>
      <c r="AM831" s="34" t="str">
        <f t="shared" si="628"/>
        <v/>
      </c>
      <c r="AN831" s="8"/>
      <c r="AO831" s="22" t="str">
        <f t="shared" si="608"/>
        <v/>
      </c>
      <c r="AP831" s="34" t="str">
        <f t="shared" si="629"/>
        <v/>
      </c>
      <c r="AQ831" s="8"/>
      <c r="AR831" s="22" t="str">
        <f t="shared" si="609"/>
        <v/>
      </c>
      <c r="AS831" s="34" t="str">
        <f t="shared" si="630"/>
        <v/>
      </c>
      <c r="AT831" s="8"/>
      <c r="AU831" s="22" t="str">
        <f t="shared" si="610"/>
        <v/>
      </c>
      <c r="AV831" s="34" t="str">
        <f t="shared" si="631"/>
        <v/>
      </c>
      <c r="AW831" s="8"/>
      <c r="AX831" s="22" t="str">
        <f t="shared" si="611"/>
        <v/>
      </c>
      <c r="AY831" s="34" t="str">
        <f t="shared" si="632"/>
        <v/>
      </c>
      <c r="AZ831" s="8"/>
      <c r="BA831" s="22" t="str">
        <f t="shared" si="612"/>
        <v/>
      </c>
      <c r="BB831" s="34" t="str">
        <f t="shared" si="633"/>
        <v/>
      </c>
      <c r="BC831" s="8"/>
      <c r="BD831" s="22" t="str">
        <f t="shared" si="613"/>
        <v/>
      </c>
      <c r="BE831" s="34" t="str">
        <f t="shared" si="634"/>
        <v/>
      </c>
      <c r="BF831" s="8"/>
      <c r="BG831" s="22" t="str">
        <f t="shared" si="614"/>
        <v/>
      </c>
      <c r="BH831" s="34" t="str">
        <f t="shared" si="635"/>
        <v/>
      </c>
      <c r="BI831" s="8"/>
      <c r="BJ831" s="22" t="str">
        <f t="shared" si="615"/>
        <v/>
      </c>
    </row>
    <row r="832" spans="1:62" ht="18" customHeight="1" x14ac:dyDescent="0.35">
      <c r="A832" s="68">
        <f>'Energy - Master'!A831</f>
        <v>46851</v>
      </c>
      <c r="B832" s="24" t="str">
        <f t="shared" si="595"/>
        <v>Apr-2028</v>
      </c>
      <c r="C832" s="34" t="str">
        <f t="shared" si="616"/>
        <v/>
      </c>
      <c r="D832" s="8"/>
      <c r="E832" s="22" t="str">
        <f t="shared" si="596"/>
        <v/>
      </c>
      <c r="F832" s="34" t="str">
        <f t="shared" si="617"/>
        <v/>
      </c>
      <c r="G832" s="8"/>
      <c r="H832" s="22" t="str">
        <f t="shared" si="597"/>
        <v/>
      </c>
      <c r="I832" s="34" t="str">
        <f t="shared" si="618"/>
        <v/>
      </c>
      <c r="J832" s="8"/>
      <c r="K832" s="22" t="str">
        <f t="shared" si="598"/>
        <v/>
      </c>
      <c r="L832" s="34" t="str">
        <f t="shared" si="619"/>
        <v/>
      </c>
      <c r="M832" s="8"/>
      <c r="N832" s="22" t="str">
        <f t="shared" si="599"/>
        <v/>
      </c>
      <c r="O832" s="34" t="str">
        <f t="shared" si="620"/>
        <v/>
      </c>
      <c r="P832" s="8"/>
      <c r="Q832" s="22" t="str">
        <f t="shared" si="600"/>
        <v/>
      </c>
      <c r="R832" s="34" t="str">
        <f t="shared" si="621"/>
        <v/>
      </c>
      <c r="S832" s="8"/>
      <c r="T832" s="22" t="str">
        <f t="shared" si="601"/>
        <v/>
      </c>
      <c r="U832" s="34" t="str">
        <f t="shared" si="622"/>
        <v/>
      </c>
      <c r="V832" s="8"/>
      <c r="W832" s="22" t="str">
        <f t="shared" si="602"/>
        <v/>
      </c>
      <c r="X832" s="34" t="str">
        <f t="shared" si="623"/>
        <v/>
      </c>
      <c r="Y832" s="8"/>
      <c r="Z832" s="22" t="str">
        <f t="shared" si="603"/>
        <v/>
      </c>
      <c r="AA832" s="34" t="str">
        <f t="shared" si="624"/>
        <v/>
      </c>
      <c r="AB832" s="8"/>
      <c r="AC832" s="22" t="str">
        <f t="shared" si="604"/>
        <v/>
      </c>
      <c r="AD832" s="34" t="str">
        <f t="shared" si="625"/>
        <v/>
      </c>
      <c r="AE832" s="8"/>
      <c r="AF832" s="22" t="str">
        <f t="shared" si="605"/>
        <v/>
      </c>
      <c r="AG832" s="34" t="str">
        <f t="shared" si="626"/>
        <v/>
      </c>
      <c r="AH832" s="8"/>
      <c r="AI832" s="22" t="str">
        <f t="shared" si="606"/>
        <v/>
      </c>
      <c r="AJ832" s="34" t="str">
        <f t="shared" si="627"/>
        <v/>
      </c>
      <c r="AK832" s="8"/>
      <c r="AL832" s="22" t="str">
        <f t="shared" si="607"/>
        <v/>
      </c>
      <c r="AM832" s="34" t="str">
        <f t="shared" si="628"/>
        <v/>
      </c>
      <c r="AN832" s="8"/>
      <c r="AO832" s="22" t="str">
        <f t="shared" si="608"/>
        <v/>
      </c>
      <c r="AP832" s="34" t="str">
        <f t="shared" si="629"/>
        <v/>
      </c>
      <c r="AQ832" s="8"/>
      <c r="AR832" s="22" t="str">
        <f t="shared" si="609"/>
        <v/>
      </c>
      <c r="AS832" s="34" t="str">
        <f t="shared" si="630"/>
        <v/>
      </c>
      <c r="AT832" s="8"/>
      <c r="AU832" s="22" t="str">
        <f t="shared" si="610"/>
        <v/>
      </c>
      <c r="AV832" s="34" t="str">
        <f t="shared" si="631"/>
        <v/>
      </c>
      <c r="AW832" s="8"/>
      <c r="AX832" s="22" t="str">
        <f t="shared" si="611"/>
        <v/>
      </c>
      <c r="AY832" s="34" t="str">
        <f t="shared" si="632"/>
        <v/>
      </c>
      <c r="AZ832" s="8"/>
      <c r="BA832" s="22" t="str">
        <f t="shared" si="612"/>
        <v/>
      </c>
      <c r="BB832" s="34" t="str">
        <f t="shared" si="633"/>
        <v/>
      </c>
      <c r="BC832" s="8"/>
      <c r="BD832" s="22" t="str">
        <f t="shared" si="613"/>
        <v/>
      </c>
      <c r="BE832" s="34" t="str">
        <f t="shared" si="634"/>
        <v/>
      </c>
      <c r="BF832" s="8"/>
      <c r="BG832" s="22" t="str">
        <f t="shared" si="614"/>
        <v/>
      </c>
      <c r="BH832" s="34" t="str">
        <f t="shared" si="635"/>
        <v/>
      </c>
      <c r="BI832" s="8"/>
      <c r="BJ832" s="22" t="str">
        <f t="shared" si="615"/>
        <v/>
      </c>
    </row>
    <row r="833" spans="1:62" ht="18" customHeight="1" x14ac:dyDescent="0.35">
      <c r="A833" s="68">
        <f>'Energy - Master'!A832</f>
        <v>46852</v>
      </c>
      <c r="B833" s="24" t="str">
        <f t="shared" si="595"/>
        <v>Apr-2028</v>
      </c>
      <c r="C833" s="34" t="str">
        <f t="shared" si="616"/>
        <v/>
      </c>
      <c r="D833" s="8"/>
      <c r="E833" s="22" t="str">
        <f t="shared" si="596"/>
        <v/>
      </c>
      <c r="F833" s="34" t="str">
        <f t="shared" si="617"/>
        <v/>
      </c>
      <c r="G833" s="8"/>
      <c r="H833" s="22" t="str">
        <f t="shared" si="597"/>
        <v/>
      </c>
      <c r="I833" s="34" t="str">
        <f t="shared" si="618"/>
        <v/>
      </c>
      <c r="J833" s="8"/>
      <c r="K833" s="22" t="str">
        <f t="shared" si="598"/>
        <v/>
      </c>
      <c r="L833" s="34" t="str">
        <f t="shared" si="619"/>
        <v/>
      </c>
      <c r="M833" s="8"/>
      <c r="N833" s="22" t="str">
        <f t="shared" si="599"/>
        <v/>
      </c>
      <c r="O833" s="34" t="str">
        <f t="shared" si="620"/>
        <v/>
      </c>
      <c r="P833" s="8"/>
      <c r="Q833" s="22" t="str">
        <f t="shared" si="600"/>
        <v/>
      </c>
      <c r="R833" s="34" t="str">
        <f t="shared" si="621"/>
        <v/>
      </c>
      <c r="S833" s="8"/>
      <c r="T833" s="22" t="str">
        <f t="shared" si="601"/>
        <v/>
      </c>
      <c r="U833" s="34" t="str">
        <f t="shared" si="622"/>
        <v/>
      </c>
      <c r="V833" s="8"/>
      <c r="W833" s="22" t="str">
        <f t="shared" si="602"/>
        <v/>
      </c>
      <c r="X833" s="34" t="str">
        <f t="shared" si="623"/>
        <v/>
      </c>
      <c r="Y833" s="8"/>
      <c r="Z833" s="22" t="str">
        <f t="shared" si="603"/>
        <v/>
      </c>
      <c r="AA833" s="34" t="str">
        <f t="shared" si="624"/>
        <v/>
      </c>
      <c r="AB833" s="8"/>
      <c r="AC833" s="22" t="str">
        <f t="shared" si="604"/>
        <v/>
      </c>
      <c r="AD833" s="34" t="str">
        <f t="shared" si="625"/>
        <v/>
      </c>
      <c r="AE833" s="8"/>
      <c r="AF833" s="22" t="str">
        <f t="shared" si="605"/>
        <v/>
      </c>
      <c r="AG833" s="34" t="str">
        <f t="shared" si="626"/>
        <v/>
      </c>
      <c r="AH833" s="8"/>
      <c r="AI833" s="22" t="str">
        <f t="shared" si="606"/>
        <v/>
      </c>
      <c r="AJ833" s="34" t="str">
        <f t="shared" si="627"/>
        <v/>
      </c>
      <c r="AK833" s="8"/>
      <c r="AL833" s="22" t="str">
        <f t="shared" si="607"/>
        <v/>
      </c>
      <c r="AM833" s="34" t="str">
        <f t="shared" si="628"/>
        <v/>
      </c>
      <c r="AN833" s="8"/>
      <c r="AO833" s="22" t="str">
        <f t="shared" si="608"/>
        <v/>
      </c>
      <c r="AP833" s="34" t="str">
        <f t="shared" si="629"/>
        <v/>
      </c>
      <c r="AQ833" s="8"/>
      <c r="AR833" s="22" t="str">
        <f t="shared" si="609"/>
        <v/>
      </c>
      <c r="AS833" s="34" t="str">
        <f t="shared" si="630"/>
        <v/>
      </c>
      <c r="AT833" s="8"/>
      <c r="AU833" s="22" t="str">
        <f t="shared" si="610"/>
        <v/>
      </c>
      <c r="AV833" s="34" t="str">
        <f t="shared" si="631"/>
        <v/>
      </c>
      <c r="AW833" s="8"/>
      <c r="AX833" s="22" t="str">
        <f t="shared" si="611"/>
        <v/>
      </c>
      <c r="AY833" s="34" t="str">
        <f t="shared" si="632"/>
        <v/>
      </c>
      <c r="AZ833" s="8"/>
      <c r="BA833" s="22" t="str">
        <f t="shared" si="612"/>
        <v/>
      </c>
      <c r="BB833" s="34" t="str">
        <f t="shared" si="633"/>
        <v/>
      </c>
      <c r="BC833" s="8"/>
      <c r="BD833" s="22" t="str">
        <f t="shared" si="613"/>
        <v/>
      </c>
      <c r="BE833" s="34" t="str">
        <f t="shared" si="634"/>
        <v/>
      </c>
      <c r="BF833" s="8"/>
      <c r="BG833" s="22" t="str">
        <f t="shared" si="614"/>
        <v/>
      </c>
      <c r="BH833" s="34" t="str">
        <f t="shared" si="635"/>
        <v/>
      </c>
      <c r="BI833" s="8"/>
      <c r="BJ833" s="22" t="str">
        <f t="shared" si="615"/>
        <v/>
      </c>
    </row>
    <row r="834" spans="1:62" ht="18" customHeight="1" x14ac:dyDescent="0.35">
      <c r="A834" s="68">
        <f>'Energy - Master'!A833</f>
        <v>46853</v>
      </c>
      <c r="B834" s="24" t="str">
        <f t="shared" si="595"/>
        <v>Apr-2028</v>
      </c>
      <c r="C834" s="34" t="str">
        <f t="shared" si="616"/>
        <v/>
      </c>
      <c r="D834" s="8"/>
      <c r="E834" s="22" t="str">
        <f t="shared" si="596"/>
        <v/>
      </c>
      <c r="F834" s="34" t="str">
        <f t="shared" si="617"/>
        <v/>
      </c>
      <c r="G834" s="8"/>
      <c r="H834" s="22" t="str">
        <f t="shared" si="597"/>
        <v/>
      </c>
      <c r="I834" s="34" t="str">
        <f t="shared" si="618"/>
        <v/>
      </c>
      <c r="J834" s="8"/>
      <c r="K834" s="22" t="str">
        <f t="shared" si="598"/>
        <v/>
      </c>
      <c r="L834" s="34" t="str">
        <f t="shared" si="619"/>
        <v/>
      </c>
      <c r="M834" s="8"/>
      <c r="N834" s="22" t="str">
        <f t="shared" si="599"/>
        <v/>
      </c>
      <c r="O834" s="34" t="str">
        <f t="shared" si="620"/>
        <v/>
      </c>
      <c r="P834" s="8"/>
      <c r="Q834" s="22" t="str">
        <f t="shared" si="600"/>
        <v/>
      </c>
      <c r="R834" s="34" t="str">
        <f t="shared" si="621"/>
        <v/>
      </c>
      <c r="S834" s="8"/>
      <c r="T834" s="22" t="str">
        <f t="shared" si="601"/>
        <v/>
      </c>
      <c r="U834" s="34" t="str">
        <f t="shared" si="622"/>
        <v/>
      </c>
      <c r="V834" s="8"/>
      <c r="W834" s="22" t="str">
        <f t="shared" si="602"/>
        <v/>
      </c>
      <c r="X834" s="34" t="str">
        <f t="shared" si="623"/>
        <v/>
      </c>
      <c r="Y834" s="8"/>
      <c r="Z834" s="22" t="str">
        <f t="shared" si="603"/>
        <v/>
      </c>
      <c r="AA834" s="34" t="str">
        <f t="shared" si="624"/>
        <v/>
      </c>
      <c r="AB834" s="8"/>
      <c r="AC834" s="22" t="str">
        <f t="shared" si="604"/>
        <v/>
      </c>
      <c r="AD834" s="34" t="str">
        <f t="shared" si="625"/>
        <v/>
      </c>
      <c r="AE834" s="8"/>
      <c r="AF834" s="22" t="str">
        <f t="shared" si="605"/>
        <v/>
      </c>
      <c r="AG834" s="34" t="str">
        <f t="shared" si="626"/>
        <v/>
      </c>
      <c r="AH834" s="8"/>
      <c r="AI834" s="22" t="str">
        <f t="shared" si="606"/>
        <v/>
      </c>
      <c r="AJ834" s="34" t="str">
        <f t="shared" si="627"/>
        <v/>
      </c>
      <c r="AK834" s="8"/>
      <c r="AL834" s="22" t="str">
        <f t="shared" si="607"/>
        <v/>
      </c>
      <c r="AM834" s="34" t="str">
        <f t="shared" si="628"/>
        <v/>
      </c>
      <c r="AN834" s="8"/>
      <c r="AO834" s="22" t="str">
        <f t="shared" si="608"/>
        <v/>
      </c>
      <c r="AP834" s="34" t="str">
        <f t="shared" si="629"/>
        <v/>
      </c>
      <c r="AQ834" s="8"/>
      <c r="AR834" s="22" t="str">
        <f t="shared" si="609"/>
        <v/>
      </c>
      <c r="AS834" s="34" t="str">
        <f t="shared" si="630"/>
        <v/>
      </c>
      <c r="AT834" s="8"/>
      <c r="AU834" s="22" t="str">
        <f t="shared" si="610"/>
        <v/>
      </c>
      <c r="AV834" s="34" t="str">
        <f t="shared" si="631"/>
        <v/>
      </c>
      <c r="AW834" s="8"/>
      <c r="AX834" s="22" t="str">
        <f t="shared" si="611"/>
        <v/>
      </c>
      <c r="AY834" s="34" t="str">
        <f t="shared" si="632"/>
        <v/>
      </c>
      <c r="AZ834" s="8"/>
      <c r="BA834" s="22" t="str">
        <f t="shared" si="612"/>
        <v/>
      </c>
      <c r="BB834" s="34" t="str">
        <f t="shared" si="633"/>
        <v/>
      </c>
      <c r="BC834" s="8"/>
      <c r="BD834" s="22" t="str">
        <f t="shared" si="613"/>
        <v/>
      </c>
      <c r="BE834" s="34" t="str">
        <f t="shared" si="634"/>
        <v/>
      </c>
      <c r="BF834" s="8"/>
      <c r="BG834" s="22" t="str">
        <f t="shared" si="614"/>
        <v/>
      </c>
      <c r="BH834" s="34" t="str">
        <f t="shared" si="635"/>
        <v/>
      </c>
      <c r="BI834" s="8"/>
      <c r="BJ834" s="22" t="str">
        <f t="shared" si="615"/>
        <v/>
      </c>
    </row>
    <row r="835" spans="1:62" ht="18" customHeight="1" x14ac:dyDescent="0.35">
      <c r="A835" s="68">
        <f>'Energy - Master'!A834</f>
        <v>46854</v>
      </c>
      <c r="B835" s="24" t="str">
        <f t="shared" si="595"/>
        <v>Apr-2028</v>
      </c>
      <c r="C835" s="34" t="str">
        <f t="shared" si="616"/>
        <v/>
      </c>
      <c r="D835" s="8"/>
      <c r="E835" s="22" t="str">
        <f t="shared" si="596"/>
        <v/>
      </c>
      <c r="F835" s="34" t="str">
        <f t="shared" si="617"/>
        <v/>
      </c>
      <c r="G835" s="8"/>
      <c r="H835" s="22" t="str">
        <f t="shared" si="597"/>
        <v/>
      </c>
      <c r="I835" s="34" t="str">
        <f t="shared" si="618"/>
        <v/>
      </c>
      <c r="J835" s="8"/>
      <c r="K835" s="22" t="str">
        <f t="shared" si="598"/>
        <v/>
      </c>
      <c r="L835" s="34" t="str">
        <f t="shared" si="619"/>
        <v/>
      </c>
      <c r="M835" s="8"/>
      <c r="N835" s="22" t="str">
        <f t="shared" si="599"/>
        <v/>
      </c>
      <c r="O835" s="34" t="str">
        <f t="shared" si="620"/>
        <v/>
      </c>
      <c r="P835" s="8"/>
      <c r="Q835" s="22" t="str">
        <f t="shared" si="600"/>
        <v/>
      </c>
      <c r="R835" s="34" t="str">
        <f t="shared" si="621"/>
        <v/>
      </c>
      <c r="S835" s="8"/>
      <c r="T835" s="22" t="str">
        <f t="shared" si="601"/>
        <v/>
      </c>
      <c r="U835" s="34" t="str">
        <f t="shared" si="622"/>
        <v/>
      </c>
      <c r="V835" s="8"/>
      <c r="W835" s="22" t="str">
        <f t="shared" si="602"/>
        <v/>
      </c>
      <c r="X835" s="34" t="str">
        <f t="shared" si="623"/>
        <v/>
      </c>
      <c r="Y835" s="8"/>
      <c r="Z835" s="22" t="str">
        <f t="shared" si="603"/>
        <v/>
      </c>
      <c r="AA835" s="34" t="str">
        <f t="shared" si="624"/>
        <v/>
      </c>
      <c r="AB835" s="8"/>
      <c r="AC835" s="22" t="str">
        <f t="shared" si="604"/>
        <v/>
      </c>
      <c r="AD835" s="34" t="str">
        <f t="shared" si="625"/>
        <v/>
      </c>
      <c r="AE835" s="8"/>
      <c r="AF835" s="22" t="str">
        <f t="shared" si="605"/>
        <v/>
      </c>
      <c r="AG835" s="34" t="str">
        <f t="shared" si="626"/>
        <v/>
      </c>
      <c r="AH835" s="8"/>
      <c r="AI835" s="22" t="str">
        <f t="shared" si="606"/>
        <v/>
      </c>
      <c r="AJ835" s="34" t="str">
        <f t="shared" si="627"/>
        <v/>
      </c>
      <c r="AK835" s="8"/>
      <c r="AL835" s="22" t="str">
        <f t="shared" si="607"/>
        <v/>
      </c>
      <c r="AM835" s="34" t="str">
        <f t="shared" si="628"/>
        <v/>
      </c>
      <c r="AN835" s="8"/>
      <c r="AO835" s="22" t="str">
        <f t="shared" si="608"/>
        <v/>
      </c>
      <c r="AP835" s="34" t="str">
        <f t="shared" si="629"/>
        <v/>
      </c>
      <c r="AQ835" s="8"/>
      <c r="AR835" s="22" t="str">
        <f t="shared" si="609"/>
        <v/>
      </c>
      <c r="AS835" s="34" t="str">
        <f t="shared" si="630"/>
        <v/>
      </c>
      <c r="AT835" s="8"/>
      <c r="AU835" s="22" t="str">
        <f t="shared" si="610"/>
        <v/>
      </c>
      <c r="AV835" s="34" t="str">
        <f t="shared" si="631"/>
        <v/>
      </c>
      <c r="AW835" s="8"/>
      <c r="AX835" s="22" t="str">
        <f t="shared" si="611"/>
        <v/>
      </c>
      <c r="AY835" s="34" t="str">
        <f t="shared" si="632"/>
        <v/>
      </c>
      <c r="AZ835" s="8"/>
      <c r="BA835" s="22" t="str">
        <f t="shared" si="612"/>
        <v/>
      </c>
      <c r="BB835" s="34" t="str">
        <f t="shared" si="633"/>
        <v/>
      </c>
      <c r="BC835" s="8"/>
      <c r="BD835" s="22" t="str">
        <f t="shared" si="613"/>
        <v/>
      </c>
      <c r="BE835" s="34" t="str">
        <f t="shared" si="634"/>
        <v/>
      </c>
      <c r="BF835" s="8"/>
      <c r="BG835" s="22" t="str">
        <f t="shared" si="614"/>
        <v/>
      </c>
      <c r="BH835" s="34" t="str">
        <f t="shared" si="635"/>
        <v/>
      </c>
      <c r="BI835" s="8"/>
      <c r="BJ835" s="22" t="str">
        <f t="shared" si="615"/>
        <v/>
      </c>
    </row>
    <row r="836" spans="1:62" ht="18" customHeight="1" x14ac:dyDescent="0.35">
      <c r="A836" s="68">
        <f>'Energy - Master'!A835</f>
        <v>46855</v>
      </c>
      <c r="B836" s="24" t="str">
        <f t="shared" ref="B836:B899" si="636">IF(A836="","",TEXT(A836,"MMM-YYYY"))</f>
        <v>Apr-2028</v>
      </c>
      <c r="C836" s="34" t="str">
        <f t="shared" si="616"/>
        <v/>
      </c>
      <c r="D836" s="8"/>
      <c r="E836" s="22" t="str">
        <f t="shared" ref="E836:E899" si="637">IF(OR(C836="",D836=""),"",D836-C836)</f>
        <v/>
      </c>
      <c r="F836" s="34" t="str">
        <f t="shared" si="617"/>
        <v/>
      </c>
      <c r="G836" s="8"/>
      <c r="H836" s="22" t="str">
        <f t="shared" ref="H836:H899" si="638">IF(OR(F836="",G836=""),"",G836-F836)</f>
        <v/>
      </c>
      <c r="I836" s="34" t="str">
        <f t="shared" si="618"/>
        <v/>
      </c>
      <c r="J836" s="8"/>
      <c r="K836" s="22" t="str">
        <f t="shared" ref="K836:K899" si="639">IF(OR(I836="",J836=""),"",J836-I836)</f>
        <v/>
      </c>
      <c r="L836" s="34" t="str">
        <f t="shared" si="619"/>
        <v/>
      </c>
      <c r="M836" s="8"/>
      <c r="N836" s="22" t="str">
        <f t="shared" ref="N836:N899" si="640">IF(OR(L836="",M836=""),"",M836-L836)</f>
        <v/>
      </c>
      <c r="O836" s="34" t="str">
        <f t="shared" si="620"/>
        <v/>
      </c>
      <c r="P836" s="8"/>
      <c r="Q836" s="22" t="str">
        <f t="shared" ref="Q836:Q899" si="641">IF(OR(O836="",P836=""),"",P836-O836)</f>
        <v/>
      </c>
      <c r="R836" s="34" t="str">
        <f t="shared" si="621"/>
        <v/>
      </c>
      <c r="S836" s="8"/>
      <c r="T836" s="22" t="str">
        <f t="shared" ref="T836:T899" si="642">IF(OR(R836="",S836=""),"",S836-R836)</f>
        <v/>
      </c>
      <c r="U836" s="34" t="str">
        <f t="shared" si="622"/>
        <v/>
      </c>
      <c r="V836" s="8"/>
      <c r="W836" s="22" t="str">
        <f t="shared" ref="W836:W899" si="643">IF(OR(U836="",V836=""),"",V836-U836)</f>
        <v/>
      </c>
      <c r="X836" s="34" t="str">
        <f t="shared" si="623"/>
        <v/>
      </c>
      <c r="Y836" s="8"/>
      <c r="Z836" s="22" t="str">
        <f t="shared" ref="Z836:Z899" si="644">IF(OR(X836="",Y836=""),"",Y836-X836)</f>
        <v/>
      </c>
      <c r="AA836" s="34" t="str">
        <f t="shared" si="624"/>
        <v/>
      </c>
      <c r="AB836" s="8"/>
      <c r="AC836" s="22" t="str">
        <f t="shared" ref="AC836:AC899" si="645">IF(OR(AA836="",AB836=""),"",AB836-AA836)</f>
        <v/>
      </c>
      <c r="AD836" s="34" t="str">
        <f t="shared" si="625"/>
        <v/>
      </c>
      <c r="AE836" s="8"/>
      <c r="AF836" s="22" t="str">
        <f t="shared" ref="AF836:AF899" si="646">IF(OR(AD836="",AE836=""),"",AE836-AD836)</f>
        <v/>
      </c>
      <c r="AG836" s="34" t="str">
        <f t="shared" si="626"/>
        <v/>
      </c>
      <c r="AH836" s="8"/>
      <c r="AI836" s="22" t="str">
        <f t="shared" ref="AI836:AI899" si="647">IF(OR(AG836="",AH836=""),"",AH836-AG836)</f>
        <v/>
      </c>
      <c r="AJ836" s="34" t="str">
        <f t="shared" si="627"/>
        <v/>
      </c>
      <c r="AK836" s="8"/>
      <c r="AL836" s="22" t="str">
        <f t="shared" ref="AL836:AL899" si="648">IF(OR(AJ836="",AK836=""),"",AK836-AJ836)</f>
        <v/>
      </c>
      <c r="AM836" s="34" t="str">
        <f t="shared" si="628"/>
        <v/>
      </c>
      <c r="AN836" s="8"/>
      <c r="AO836" s="22" t="str">
        <f t="shared" ref="AO836:AO899" si="649">IF(OR(AM836="",AN836=""),"",AN836-AM836)</f>
        <v/>
      </c>
      <c r="AP836" s="34" t="str">
        <f t="shared" si="629"/>
        <v/>
      </c>
      <c r="AQ836" s="8"/>
      <c r="AR836" s="22" t="str">
        <f t="shared" ref="AR836:AR899" si="650">IF(OR(AP836="",AQ836=""),"",AQ836-AP836)</f>
        <v/>
      </c>
      <c r="AS836" s="34" t="str">
        <f t="shared" si="630"/>
        <v/>
      </c>
      <c r="AT836" s="8"/>
      <c r="AU836" s="22" t="str">
        <f t="shared" ref="AU836:AU899" si="651">IF(OR(AS836="",AT836=""),"",AT836-AS836)</f>
        <v/>
      </c>
      <c r="AV836" s="34" t="str">
        <f t="shared" si="631"/>
        <v/>
      </c>
      <c r="AW836" s="8"/>
      <c r="AX836" s="22" t="str">
        <f t="shared" ref="AX836:AX899" si="652">IF(OR(AV836="",AW836=""),"",AW836-AV836)</f>
        <v/>
      </c>
      <c r="AY836" s="34" t="str">
        <f t="shared" si="632"/>
        <v/>
      </c>
      <c r="AZ836" s="8"/>
      <c r="BA836" s="22" t="str">
        <f t="shared" ref="BA836:BA899" si="653">IF(OR(AY836="",AZ836=""),"",AZ836-AY836)</f>
        <v/>
      </c>
      <c r="BB836" s="34" t="str">
        <f t="shared" si="633"/>
        <v/>
      </c>
      <c r="BC836" s="8"/>
      <c r="BD836" s="22" t="str">
        <f t="shared" ref="BD836:BD899" si="654">IF(OR(BB836="",BC836=""),"",BC836-BB836)</f>
        <v/>
      </c>
      <c r="BE836" s="34" t="str">
        <f t="shared" si="634"/>
        <v/>
      </c>
      <c r="BF836" s="8"/>
      <c r="BG836" s="22" t="str">
        <f t="shared" ref="BG836:BG899" si="655">IF(OR(BE836="",BF836=""),"",BF836-BE836)</f>
        <v/>
      </c>
      <c r="BH836" s="34" t="str">
        <f t="shared" si="635"/>
        <v/>
      </c>
      <c r="BI836" s="8"/>
      <c r="BJ836" s="22" t="str">
        <f t="shared" ref="BJ836:BJ899" si="656">IF(OR(BH836="",BI836=""),"",BI836-BH836)</f>
        <v/>
      </c>
    </row>
    <row r="837" spans="1:62" ht="18" customHeight="1" x14ac:dyDescent="0.35">
      <c r="A837" s="68">
        <f>'Energy - Master'!A836</f>
        <v>46856</v>
      </c>
      <c r="B837" s="24" t="str">
        <f t="shared" si="636"/>
        <v>Apr-2028</v>
      </c>
      <c r="C837" s="34" t="str">
        <f t="shared" ref="C837:C900" si="657">IF(D836="","",D836)</f>
        <v/>
      </c>
      <c r="D837" s="8"/>
      <c r="E837" s="22" t="str">
        <f t="shared" si="637"/>
        <v/>
      </c>
      <c r="F837" s="34" t="str">
        <f t="shared" ref="F837:F900" si="658">IF(G836="","",G836)</f>
        <v/>
      </c>
      <c r="G837" s="8"/>
      <c r="H837" s="22" t="str">
        <f t="shared" si="638"/>
        <v/>
      </c>
      <c r="I837" s="34" t="str">
        <f t="shared" ref="I837:I900" si="659">IF(J836="","",J836)</f>
        <v/>
      </c>
      <c r="J837" s="8"/>
      <c r="K837" s="22" t="str">
        <f t="shared" si="639"/>
        <v/>
      </c>
      <c r="L837" s="34" t="str">
        <f t="shared" ref="L837:L900" si="660">IF(M836="","",M836)</f>
        <v/>
      </c>
      <c r="M837" s="8"/>
      <c r="N837" s="22" t="str">
        <f t="shared" si="640"/>
        <v/>
      </c>
      <c r="O837" s="34" t="str">
        <f t="shared" ref="O837:O900" si="661">IF(P836="","",P836)</f>
        <v/>
      </c>
      <c r="P837" s="8"/>
      <c r="Q837" s="22" t="str">
        <f t="shared" si="641"/>
        <v/>
      </c>
      <c r="R837" s="34" t="str">
        <f t="shared" ref="R837:R900" si="662">IF(S836="","",S836)</f>
        <v/>
      </c>
      <c r="S837" s="8"/>
      <c r="T837" s="22" t="str">
        <f t="shared" si="642"/>
        <v/>
      </c>
      <c r="U837" s="34" t="str">
        <f t="shared" ref="U837:U900" si="663">IF(V836="","",V836)</f>
        <v/>
      </c>
      <c r="V837" s="8"/>
      <c r="W837" s="22" t="str">
        <f t="shared" si="643"/>
        <v/>
      </c>
      <c r="X837" s="34" t="str">
        <f t="shared" ref="X837:X900" si="664">IF(Y836="","",Y836)</f>
        <v/>
      </c>
      <c r="Y837" s="8"/>
      <c r="Z837" s="22" t="str">
        <f t="shared" si="644"/>
        <v/>
      </c>
      <c r="AA837" s="34" t="str">
        <f t="shared" ref="AA837:AA900" si="665">IF(AB836="","",AB836)</f>
        <v/>
      </c>
      <c r="AB837" s="8"/>
      <c r="AC837" s="22" t="str">
        <f t="shared" si="645"/>
        <v/>
      </c>
      <c r="AD837" s="34" t="str">
        <f t="shared" ref="AD837:AD900" si="666">IF(AE836="","",AE836)</f>
        <v/>
      </c>
      <c r="AE837" s="8"/>
      <c r="AF837" s="22" t="str">
        <f t="shared" si="646"/>
        <v/>
      </c>
      <c r="AG837" s="34" t="str">
        <f t="shared" ref="AG837:AG900" si="667">IF(AH836="","",AH836)</f>
        <v/>
      </c>
      <c r="AH837" s="8"/>
      <c r="AI837" s="22" t="str">
        <f t="shared" si="647"/>
        <v/>
      </c>
      <c r="AJ837" s="34" t="str">
        <f t="shared" ref="AJ837:AJ900" si="668">IF(AK836="","",AK836)</f>
        <v/>
      </c>
      <c r="AK837" s="8"/>
      <c r="AL837" s="22" t="str">
        <f t="shared" si="648"/>
        <v/>
      </c>
      <c r="AM837" s="34" t="str">
        <f t="shared" ref="AM837:AM900" si="669">IF(AN836="","",AN836)</f>
        <v/>
      </c>
      <c r="AN837" s="8"/>
      <c r="AO837" s="22" t="str">
        <f t="shared" si="649"/>
        <v/>
      </c>
      <c r="AP837" s="34" t="str">
        <f t="shared" ref="AP837:AP900" si="670">IF(AQ836="","",AQ836)</f>
        <v/>
      </c>
      <c r="AQ837" s="8"/>
      <c r="AR837" s="22" t="str">
        <f t="shared" si="650"/>
        <v/>
      </c>
      <c r="AS837" s="34" t="str">
        <f t="shared" ref="AS837:AS900" si="671">IF(AT836="","",AT836)</f>
        <v/>
      </c>
      <c r="AT837" s="8"/>
      <c r="AU837" s="22" t="str">
        <f t="shared" si="651"/>
        <v/>
      </c>
      <c r="AV837" s="34" t="str">
        <f t="shared" ref="AV837:AV900" si="672">IF(AW836="","",AW836)</f>
        <v/>
      </c>
      <c r="AW837" s="8"/>
      <c r="AX837" s="22" t="str">
        <f t="shared" si="652"/>
        <v/>
      </c>
      <c r="AY837" s="34" t="str">
        <f t="shared" ref="AY837:AY900" si="673">IF(AZ836="","",AZ836)</f>
        <v/>
      </c>
      <c r="AZ837" s="8"/>
      <c r="BA837" s="22" t="str">
        <f t="shared" si="653"/>
        <v/>
      </c>
      <c r="BB837" s="34" t="str">
        <f t="shared" ref="BB837:BB900" si="674">IF(BC836="","",BC836)</f>
        <v/>
      </c>
      <c r="BC837" s="8"/>
      <c r="BD837" s="22" t="str">
        <f t="shared" si="654"/>
        <v/>
      </c>
      <c r="BE837" s="34" t="str">
        <f t="shared" ref="BE837:BE900" si="675">IF(BF836="","",BF836)</f>
        <v/>
      </c>
      <c r="BF837" s="8"/>
      <c r="BG837" s="22" t="str">
        <f t="shared" si="655"/>
        <v/>
      </c>
      <c r="BH837" s="34" t="str">
        <f t="shared" ref="BH837:BH900" si="676">IF(BI836="","",BI836)</f>
        <v/>
      </c>
      <c r="BI837" s="8"/>
      <c r="BJ837" s="22" t="str">
        <f t="shared" si="656"/>
        <v/>
      </c>
    </row>
    <row r="838" spans="1:62" ht="18" customHeight="1" x14ac:dyDescent="0.35">
      <c r="A838" s="68">
        <f>'Energy - Master'!A837</f>
        <v>46857</v>
      </c>
      <c r="B838" s="24" t="str">
        <f t="shared" si="636"/>
        <v>Apr-2028</v>
      </c>
      <c r="C838" s="34" t="str">
        <f t="shared" si="657"/>
        <v/>
      </c>
      <c r="D838" s="8"/>
      <c r="E838" s="22" t="str">
        <f t="shared" si="637"/>
        <v/>
      </c>
      <c r="F838" s="34" t="str">
        <f t="shared" si="658"/>
        <v/>
      </c>
      <c r="G838" s="8"/>
      <c r="H838" s="22" t="str">
        <f t="shared" si="638"/>
        <v/>
      </c>
      <c r="I838" s="34" t="str">
        <f t="shared" si="659"/>
        <v/>
      </c>
      <c r="J838" s="8"/>
      <c r="K838" s="22" t="str">
        <f t="shared" si="639"/>
        <v/>
      </c>
      <c r="L838" s="34" t="str">
        <f t="shared" si="660"/>
        <v/>
      </c>
      <c r="M838" s="8"/>
      <c r="N838" s="22" t="str">
        <f t="shared" si="640"/>
        <v/>
      </c>
      <c r="O838" s="34" t="str">
        <f t="shared" si="661"/>
        <v/>
      </c>
      <c r="P838" s="8"/>
      <c r="Q838" s="22" t="str">
        <f t="shared" si="641"/>
        <v/>
      </c>
      <c r="R838" s="34" t="str">
        <f t="shared" si="662"/>
        <v/>
      </c>
      <c r="S838" s="8"/>
      <c r="T838" s="22" t="str">
        <f t="shared" si="642"/>
        <v/>
      </c>
      <c r="U838" s="34" t="str">
        <f t="shared" si="663"/>
        <v/>
      </c>
      <c r="V838" s="8"/>
      <c r="W838" s="22" t="str">
        <f t="shared" si="643"/>
        <v/>
      </c>
      <c r="X838" s="34" t="str">
        <f t="shared" si="664"/>
        <v/>
      </c>
      <c r="Y838" s="8"/>
      <c r="Z838" s="22" t="str">
        <f t="shared" si="644"/>
        <v/>
      </c>
      <c r="AA838" s="34" t="str">
        <f t="shared" si="665"/>
        <v/>
      </c>
      <c r="AB838" s="8"/>
      <c r="AC838" s="22" t="str">
        <f t="shared" si="645"/>
        <v/>
      </c>
      <c r="AD838" s="34" t="str">
        <f t="shared" si="666"/>
        <v/>
      </c>
      <c r="AE838" s="8"/>
      <c r="AF838" s="22" t="str">
        <f t="shared" si="646"/>
        <v/>
      </c>
      <c r="AG838" s="34" t="str">
        <f t="shared" si="667"/>
        <v/>
      </c>
      <c r="AH838" s="8"/>
      <c r="AI838" s="22" t="str">
        <f t="shared" si="647"/>
        <v/>
      </c>
      <c r="AJ838" s="34" t="str">
        <f t="shared" si="668"/>
        <v/>
      </c>
      <c r="AK838" s="8"/>
      <c r="AL838" s="22" t="str">
        <f t="shared" si="648"/>
        <v/>
      </c>
      <c r="AM838" s="34" t="str">
        <f t="shared" si="669"/>
        <v/>
      </c>
      <c r="AN838" s="8"/>
      <c r="AO838" s="22" t="str">
        <f t="shared" si="649"/>
        <v/>
      </c>
      <c r="AP838" s="34" t="str">
        <f t="shared" si="670"/>
        <v/>
      </c>
      <c r="AQ838" s="8"/>
      <c r="AR838" s="22" t="str">
        <f t="shared" si="650"/>
        <v/>
      </c>
      <c r="AS838" s="34" t="str">
        <f t="shared" si="671"/>
        <v/>
      </c>
      <c r="AT838" s="8"/>
      <c r="AU838" s="22" t="str">
        <f t="shared" si="651"/>
        <v/>
      </c>
      <c r="AV838" s="34" t="str">
        <f t="shared" si="672"/>
        <v/>
      </c>
      <c r="AW838" s="8"/>
      <c r="AX838" s="22" t="str">
        <f t="shared" si="652"/>
        <v/>
      </c>
      <c r="AY838" s="34" t="str">
        <f t="shared" si="673"/>
        <v/>
      </c>
      <c r="AZ838" s="8"/>
      <c r="BA838" s="22" t="str">
        <f t="shared" si="653"/>
        <v/>
      </c>
      <c r="BB838" s="34" t="str">
        <f t="shared" si="674"/>
        <v/>
      </c>
      <c r="BC838" s="8"/>
      <c r="BD838" s="22" t="str">
        <f t="shared" si="654"/>
        <v/>
      </c>
      <c r="BE838" s="34" t="str">
        <f t="shared" si="675"/>
        <v/>
      </c>
      <c r="BF838" s="8"/>
      <c r="BG838" s="22" t="str">
        <f t="shared" si="655"/>
        <v/>
      </c>
      <c r="BH838" s="34" t="str">
        <f t="shared" si="676"/>
        <v/>
      </c>
      <c r="BI838" s="8"/>
      <c r="BJ838" s="22" t="str">
        <f t="shared" si="656"/>
        <v/>
      </c>
    </row>
    <row r="839" spans="1:62" ht="18" customHeight="1" x14ac:dyDescent="0.35">
      <c r="A839" s="68">
        <f>'Energy - Master'!A838</f>
        <v>46858</v>
      </c>
      <c r="B839" s="24" t="str">
        <f t="shared" si="636"/>
        <v>Apr-2028</v>
      </c>
      <c r="C839" s="34" t="str">
        <f t="shared" si="657"/>
        <v/>
      </c>
      <c r="D839" s="8"/>
      <c r="E839" s="22" t="str">
        <f t="shared" si="637"/>
        <v/>
      </c>
      <c r="F839" s="34" t="str">
        <f t="shared" si="658"/>
        <v/>
      </c>
      <c r="G839" s="8"/>
      <c r="H839" s="22" t="str">
        <f t="shared" si="638"/>
        <v/>
      </c>
      <c r="I839" s="34" t="str">
        <f t="shared" si="659"/>
        <v/>
      </c>
      <c r="J839" s="8"/>
      <c r="K839" s="22" t="str">
        <f t="shared" si="639"/>
        <v/>
      </c>
      <c r="L839" s="34" t="str">
        <f t="shared" si="660"/>
        <v/>
      </c>
      <c r="M839" s="8"/>
      <c r="N839" s="22" t="str">
        <f t="shared" si="640"/>
        <v/>
      </c>
      <c r="O839" s="34" t="str">
        <f t="shared" si="661"/>
        <v/>
      </c>
      <c r="P839" s="8"/>
      <c r="Q839" s="22" t="str">
        <f t="shared" si="641"/>
        <v/>
      </c>
      <c r="R839" s="34" t="str">
        <f t="shared" si="662"/>
        <v/>
      </c>
      <c r="S839" s="8"/>
      <c r="T839" s="22" t="str">
        <f t="shared" si="642"/>
        <v/>
      </c>
      <c r="U839" s="34" t="str">
        <f t="shared" si="663"/>
        <v/>
      </c>
      <c r="V839" s="8"/>
      <c r="W839" s="22" t="str">
        <f t="shared" si="643"/>
        <v/>
      </c>
      <c r="X839" s="34" t="str">
        <f t="shared" si="664"/>
        <v/>
      </c>
      <c r="Y839" s="8"/>
      <c r="Z839" s="22" t="str">
        <f t="shared" si="644"/>
        <v/>
      </c>
      <c r="AA839" s="34" t="str">
        <f t="shared" si="665"/>
        <v/>
      </c>
      <c r="AB839" s="8"/>
      <c r="AC839" s="22" t="str">
        <f t="shared" si="645"/>
        <v/>
      </c>
      <c r="AD839" s="34" t="str">
        <f t="shared" si="666"/>
        <v/>
      </c>
      <c r="AE839" s="8"/>
      <c r="AF839" s="22" t="str">
        <f t="shared" si="646"/>
        <v/>
      </c>
      <c r="AG839" s="34" t="str">
        <f t="shared" si="667"/>
        <v/>
      </c>
      <c r="AH839" s="8"/>
      <c r="AI839" s="22" t="str">
        <f t="shared" si="647"/>
        <v/>
      </c>
      <c r="AJ839" s="34" t="str">
        <f t="shared" si="668"/>
        <v/>
      </c>
      <c r="AK839" s="8"/>
      <c r="AL839" s="22" t="str">
        <f t="shared" si="648"/>
        <v/>
      </c>
      <c r="AM839" s="34" t="str">
        <f t="shared" si="669"/>
        <v/>
      </c>
      <c r="AN839" s="8"/>
      <c r="AO839" s="22" t="str">
        <f t="shared" si="649"/>
        <v/>
      </c>
      <c r="AP839" s="34" t="str">
        <f t="shared" si="670"/>
        <v/>
      </c>
      <c r="AQ839" s="8"/>
      <c r="AR839" s="22" t="str">
        <f t="shared" si="650"/>
        <v/>
      </c>
      <c r="AS839" s="34" t="str">
        <f t="shared" si="671"/>
        <v/>
      </c>
      <c r="AT839" s="8"/>
      <c r="AU839" s="22" t="str">
        <f t="shared" si="651"/>
        <v/>
      </c>
      <c r="AV839" s="34" t="str">
        <f t="shared" si="672"/>
        <v/>
      </c>
      <c r="AW839" s="8"/>
      <c r="AX839" s="22" t="str">
        <f t="shared" si="652"/>
        <v/>
      </c>
      <c r="AY839" s="34" t="str">
        <f t="shared" si="673"/>
        <v/>
      </c>
      <c r="AZ839" s="8"/>
      <c r="BA839" s="22" t="str">
        <f t="shared" si="653"/>
        <v/>
      </c>
      <c r="BB839" s="34" t="str">
        <f t="shared" si="674"/>
        <v/>
      </c>
      <c r="BC839" s="8"/>
      <c r="BD839" s="22" t="str">
        <f t="shared" si="654"/>
        <v/>
      </c>
      <c r="BE839" s="34" t="str">
        <f t="shared" si="675"/>
        <v/>
      </c>
      <c r="BF839" s="8"/>
      <c r="BG839" s="22" t="str">
        <f t="shared" si="655"/>
        <v/>
      </c>
      <c r="BH839" s="34" t="str">
        <f t="shared" si="676"/>
        <v/>
      </c>
      <c r="BI839" s="8"/>
      <c r="BJ839" s="22" t="str">
        <f t="shared" si="656"/>
        <v/>
      </c>
    </row>
    <row r="840" spans="1:62" ht="18" customHeight="1" x14ac:dyDescent="0.35">
      <c r="A840" s="68">
        <f>'Energy - Master'!A839</f>
        <v>46859</v>
      </c>
      <c r="B840" s="24" t="str">
        <f t="shared" si="636"/>
        <v>Apr-2028</v>
      </c>
      <c r="C840" s="34" t="str">
        <f t="shared" si="657"/>
        <v/>
      </c>
      <c r="D840" s="8"/>
      <c r="E840" s="22" t="str">
        <f t="shared" si="637"/>
        <v/>
      </c>
      <c r="F840" s="34" t="str">
        <f t="shared" si="658"/>
        <v/>
      </c>
      <c r="G840" s="8"/>
      <c r="H840" s="22" t="str">
        <f t="shared" si="638"/>
        <v/>
      </c>
      <c r="I840" s="34" t="str">
        <f t="shared" si="659"/>
        <v/>
      </c>
      <c r="J840" s="8"/>
      <c r="K840" s="22" t="str">
        <f t="shared" si="639"/>
        <v/>
      </c>
      <c r="L840" s="34" t="str">
        <f t="shared" si="660"/>
        <v/>
      </c>
      <c r="M840" s="8"/>
      <c r="N840" s="22" t="str">
        <f t="shared" si="640"/>
        <v/>
      </c>
      <c r="O840" s="34" t="str">
        <f t="shared" si="661"/>
        <v/>
      </c>
      <c r="P840" s="8"/>
      <c r="Q840" s="22" t="str">
        <f t="shared" si="641"/>
        <v/>
      </c>
      <c r="R840" s="34" t="str">
        <f t="shared" si="662"/>
        <v/>
      </c>
      <c r="S840" s="8"/>
      <c r="T840" s="22" t="str">
        <f t="shared" si="642"/>
        <v/>
      </c>
      <c r="U840" s="34" t="str">
        <f t="shared" si="663"/>
        <v/>
      </c>
      <c r="V840" s="8"/>
      <c r="W840" s="22" t="str">
        <f t="shared" si="643"/>
        <v/>
      </c>
      <c r="X840" s="34" t="str">
        <f t="shared" si="664"/>
        <v/>
      </c>
      <c r="Y840" s="8"/>
      <c r="Z840" s="22" t="str">
        <f t="shared" si="644"/>
        <v/>
      </c>
      <c r="AA840" s="34" t="str">
        <f t="shared" si="665"/>
        <v/>
      </c>
      <c r="AB840" s="8"/>
      <c r="AC840" s="22" t="str">
        <f t="shared" si="645"/>
        <v/>
      </c>
      <c r="AD840" s="34" t="str">
        <f t="shared" si="666"/>
        <v/>
      </c>
      <c r="AE840" s="8"/>
      <c r="AF840" s="22" t="str">
        <f t="shared" si="646"/>
        <v/>
      </c>
      <c r="AG840" s="34" t="str">
        <f t="shared" si="667"/>
        <v/>
      </c>
      <c r="AH840" s="8"/>
      <c r="AI840" s="22" t="str">
        <f t="shared" si="647"/>
        <v/>
      </c>
      <c r="AJ840" s="34" t="str">
        <f t="shared" si="668"/>
        <v/>
      </c>
      <c r="AK840" s="8"/>
      <c r="AL840" s="22" t="str">
        <f t="shared" si="648"/>
        <v/>
      </c>
      <c r="AM840" s="34" t="str">
        <f t="shared" si="669"/>
        <v/>
      </c>
      <c r="AN840" s="8"/>
      <c r="AO840" s="22" t="str">
        <f t="shared" si="649"/>
        <v/>
      </c>
      <c r="AP840" s="34" t="str">
        <f t="shared" si="670"/>
        <v/>
      </c>
      <c r="AQ840" s="8"/>
      <c r="AR840" s="22" t="str">
        <f t="shared" si="650"/>
        <v/>
      </c>
      <c r="AS840" s="34" t="str">
        <f t="shared" si="671"/>
        <v/>
      </c>
      <c r="AT840" s="8"/>
      <c r="AU840" s="22" t="str">
        <f t="shared" si="651"/>
        <v/>
      </c>
      <c r="AV840" s="34" t="str">
        <f t="shared" si="672"/>
        <v/>
      </c>
      <c r="AW840" s="8"/>
      <c r="AX840" s="22" t="str">
        <f t="shared" si="652"/>
        <v/>
      </c>
      <c r="AY840" s="34" t="str">
        <f t="shared" si="673"/>
        <v/>
      </c>
      <c r="AZ840" s="8"/>
      <c r="BA840" s="22" t="str">
        <f t="shared" si="653"/>
        <v/>
      </c>
      <c r="BB840" s="34" t="str">
        <f t="shared" si="674"/>
        <v/>
      </c>
      <c r="BC840" s="8"/>
      <c r="BD840" s="22" t="str">
        <f t="shared" si="654"/>
        <v/>
      </c>
      <c r="BE840" s="34" t="str">
        <f t="shared" si="675"/>
        <v/>
      </c>
      <c r="BF840" s="8"/>
      <c r="BG840" s="22" t="str">
        <f t="shared" si="655"/>
        <v/>
      </c>
      <c r="BH840" s="34" t="str">
        <f t="shared" si="676"/>
        <v/>
      </c>
      <c r="BI840" s="8"/>
      <c r="BJ840" s="22" t="str">
        <f t="shared" si="656"/>
        <v/>
      </c>
    </row>
    <row r="841" spans="1:62" ht="18" customHeight="1" x14ac:dyDescent="0.35">
      <c r="A841" s="68">
        <f>'Energy - Master'!A840</f>
        <v>46860</v>
      </c>
      <c r="B841" s="24" t="str">
        <f t="shared" si="636"/>
        <v>Apr-2028</v>
      </c>
      <c r="C841" s="34" t="str">
        <f t="shared" si="657"/>
        <v/>
      </c>
      <c r="D841" s="8"/>
      <c r="E841" s="22" t="str">
        <f t="shared" si="637"/>
        <v/>
      </c>
      <c r="F841" s="34" t="str">
        <f t="shared" si="658"/>
        <v/>
      </c>
      <c r="G841" s="8"/>
      <c r="H841" s="22" t="str">
        <f t="shared" si="638"/>
        <v/>
      </c>
      <c r="I841" s="34" t="str">
        <f t="shared" si="659"/>
        <v/>
      </c>
      <c r="J841" s="8"/>
      <c r="K841" s="22" t="str">
        <f t="shared" si="639"/>
        <v/>
      </c>
      <c r="L841" s="34" t="str">
        <f t="shared" si="660"/>
        <v/>
      </c>
      <c r="M841" s="8"/>
      <c r="N841" s="22" t="str">
        <f t="shared" si="640"/>
        <v/>
      </c>
      <c r="O841" s="34" t="str">
        <f t="shared" si="661"/>
        <v/>
      </c>
      <c r="P841" s="8"/>
      <c r="Q841" s="22" t="str">
        <f t="shared" si="641"/>
        <v/>
      </c>
      <c r="R841" s="34" t="str">
        <f t="shared" si="662"/>
        <v/>
      </c>
      <c r="S841" s="8"/>
      <c r="T841" s="22" t="str">
        <f t="shared" si="642"/>
        <v/>
      </c>
      <c r="U841" s="34" t="str">
        <f t="shared" si="663"/>
        <v/>
      </c>
      <c r="V841" s="8"/>
      <c r="W841" s="22" t="str">
        <f t="shared" si="643"/>
        <v/>
      </c>
      <c r="X841" s="34" t="str">
        <f t="shared" si="664"/>
        <v/>
      </c>
      <c r="Y841" s="8"/>
      <c r="Z841" s="22" t="str">
        <f t="shared" si="644"/>
        <v/>
      </c>
      <c r="AA841" s="34" t="str">
        <f t="shared" si="665"/>
        <v/>
      </c>
      <c r="AB841" s="8"/>
      <c r="AC841" s="22" t="str">
        <f t="shared" si="645"/>
        <v/>
      </c>
      <c r="AD841" s="34" t="str">
        <f t="shared" si="666"/>
        <v/>
      </c>
      <c r="AE841" s="8"/>
      <c r="AF841" s="22" t="str">
        <f t="shared" si="646"/>
        <v/>
      </c>
      <c r="AG841" s="34" t="str">
        <f t="shared" si="667"/>
        <v/>
      </c>
      <c r="AH841" s="8"/>
      <c r="AI841" s="22" t="str">
        <f t="shared" si="647"/>
        <v/>
      </c>
      <c r="AJ841" s="34" t="str">
        <f t="shared" si="668"/>
        <v/>
      </c>
      <c r="AK841" s="8"/>
      <c r="AL841" s="22" t="str">
        <f t="shared" si="648"/>
        <v/>
      </c>
      <c r="AM841" s="34" t="str">
        <f t="shared" si="669"/>
        <v/>
      </c>
      <c r="AN841" s="8"/>
      <c r="AO841" s="22" t="str">
        <f t="shared" si="649"/>
        <v/>
      </c>
      <c r="AP841" s="34" t="str">
        <f t="shared" si="670"/>
        <v/>
      </c>
      <c r="AQ841" s="8"/>
      <c r="AR841" s="22" t="str">
        <f t="shared" si="650"/>
        <v/>
      </c>
      <c r="AS841" s="34" t="str">
        <f t="shared" si="671"/>
        <v/>
      </c>
      <c r="AT841" s="8"/>
      <c r="AU841" s="22" t="str">
        <f t="shared" si="651"/>
        <v/>
      </c>
      <c r="AV841" s="34" t="str">
        <f t="shared" si="672"/>
        <v/>
      </c>
      <c r="AW841" s="8"/>
      <c r="AX841" s="22" t="str">
        <f t="shared" si="652"/>
        <v/>
      </c>
      <c r="AY841" s="34" t="str">
        <f t="shared" si="673"/>
        <v/>
      </c>
      <c r="AZ841" s="8"/>
      <c r="BA841" s="22" t="str">
        <f t="shared" si="653"/>
        <v/>
      </c>
      <c r="BB841" s="34" t="str">
        <f t="shared" si="674"/>
        <v/>
      </c>
      <c r="BC841" s="8"/>
      <c r="BD841" s="22" t="str">
        <f t="shared" si="654"/>
        <v/>
      </c>
      <c r="BE841" s="34" t="str">
        <f t="shared" si="675"/>
        <v/>
      </c>
      <c r="BF841" s="8"/>
      <c r="BG841" s="22" t="str">
        <f t="shared" si="655"/>
        <v/>
      </c>
      <c r="BH841" s="34" t="str">
        <f t="shared" si="676"/>
        <v/>
      </c>
      <c r="BI841" s="8"/>
      <c r="BJ841" s="22" t="str">
        <f t="shared" si="656"/>
        <v/>
      </c>
    </row>
    <row r="842" spans="1:62" ht="18" customHeight="1" x14ac:dyDescent="0.35">
      <c r="A842" s="68">
        <f>'Energy - Master'!A841</f>
        <v>46861</v>
      </c>
      <c r="B842" s="24" t="str">
        <f t="shared" si="636"/>
        <v>Apr-2028</v>
      </c>
      <c r="C842" s="34" t="str">
        <f t="shared" si="657"/>
        <v/>
      </c>
      <c r="D842" s="8"/>
      <c r="E842" s="22" t="str">
        <f t="shared" si="637"/>
        <v/>
      </c>
      <c r="F842" s="34" t="str">
        <f t="shared" si="658"/>
        <v/>
      </c>
      <c r="G842" s="8"/>
      <c r="H842" s="22" t="str">
        <f t="shared" si="638"/>
        <v/>
      </c>
      <c r="I842" s="34" t="str">
        <f t="shared" si="659"/>
        <v/>
      </c>
      <c r="J842" s="8"/>
      <c r="K842" s="22" t="str">
        <f t="shared" si="639"/>
        <v/>
      </c>
      <c r="L842" s="34" t="str">
        <f t="shared" si="660"/>
        <v/>
      </c>
      <c r="M842" s="8"/>
      <c r="N842" s="22" t="str">
        <f t="shared" si="640"/>
        <v/>
      </c>
      <c r="O842" s="34" t="str">
        <f t="shared" si="661"/>
        <v/>
      </c>
      <c r="P842" s="8"/>
      <c r="Q842" s="22" t="str">
        <f t="shared" si="641"/>
        <v/>
      </c>
      <c r="R842" s="34" t="str">
        <f t="shared" si="662"/>
        <v/>
      </c>
      <c r="S842" s="8"/>
      <c r="T842" s="22" t="str">
        <f t="shared" si="642"/>
        <v/>
      </c>
      <c r="U842" s="34" t="str">
        <f t="shared" si="663"/>
        <v/>
      </c>
      <c r="V842" s="8"/>
      <c r="W842" s="22" t="str">
        <f t="shared" si="643"/>
        <v/>
      </c>
      <c r="X842" s="34" t="str">
        <f t="shared" si="664"/>
        <v/>
      </c>
      <c r="Y842" s="8"/>
      <c r="Z842" s="22" t="str">
        <f t="shared" si="644"/>
        <v/>
      </c>
      <c r="AA842" s="34" t="str">
        <f t="shared" si="665"/>
        <v/>
      </c>
      <c r="AB842" s="8"/>
      <c r="AC842" s="22" t="str">
        <f t="shared" si="645"/>
        <v/>
      </c>
      <c r="AD842" s="34" t="str">
        <f t="shared" si="666"/>
        <v/>
      </c>
      <c r="AE842" s="8"/>
      <c r="AF842" s="22" t="str">
        <f t="shared" si="646"/>
        <v/>
      </c>
      <c r="AG842" s="34" t="str">
        <f t="shared" si="667"/>
        <v/>
      </c>
      <c r="AH842" s="8"/>
      <c r="AI842" s="22" t="str">
        <f t="shared" si="647"/>
        <v/>
      </c>
      <c r="AJ842" s="34" t="str">
        <f t="shared" si="668"/>
        <v/>
      </c>
      <c r="AK842" s="8"/>
      <c r="AL842" s="22" t="str">
        <f t="shared" si="648"/>
        <v/>
      </c>
      <c r="AM842" s="34" t="str">
        <f t="shared" si="669"/>
        <v/>
      </c>
      <c r="AN842" s="8"/>
      <c r="AO842" s="22" t="str">
        <f t="shared" si="649"/>
        <v/>
      </c>
      <c r="AP842" s="34" t="str">
        <f t="shared" si="670"/>
        <v/>
      </c>
      <c r="AQ842" s="8"/>
      <c r="AR842" s="22" t="str">
        <f t="shared" si="650"/>
        <v/>
      </c>
      <c r="AS842" s="34" t="str">
        <f t="shared" si="671"/>
        <v/>
      </c>
      <c r="AT842" s="8"/>
      <c r="AU842" s="22" t="str">
        <f t="shared" si="651"/>
        <v/>
      </c>
      <c r="AV842" s="34" t="str">
        <f t="shared" si="672"/>
        <v/>
      </c>
      <c r="AW842" s="8"/>
      <c r="AX842" s="22" t="str">
        <f t="shared" si="652"/>
        <v/>
      </c>
      <c r="AY842" s="34" t="str">
        <f t="shared" si="673"/>
        <v/>
      </c>
      <c r="AZ842" s="8"/>
      <c r="BA842" s="22" t="str">
        <f t="shared" si="653"/>
        <v/>
      </c>
      <c r="BB842" s="34" t="str">
        <f t="shared" si="674"/>
        <v/>
      </c>
      <c r="BC842" s="8"/>
      <c r="BD842" s="22" t="str">
        <f t="shared" si="654"/>
        <v/>
      </c>
      <c r="BE842" s="34" t="str">
        <f t="shared" si="675"/>
        <v/>
      </c>
      <c r="BF842" s="8"/>
      <c r="BG842" s="22" t="str">
        <f t="shared" si="655"/>
        <v/>
      </c>
      <c r="BH842" s="34" t="str">
        <f t="shared" si="676"/>
        <v/>
      </c>
      <c r="BI842" s="8"/>
      <c r="BJ842" s="22" t="str">
        <f t="shared" si="656"/>
        <v/>
      </c>
    </row>
    <row r="843" spans="1:62" ht="18" customHeight="1" x14ac:dyDescent="0.35">
      <c r="A843" s="68">
        <f>'Energy - Master'!A842</f>
        <v>46862</v>
      </c>
      <c r="B843" s="24" t="str">
        <f t="shared" si="636"/>
        <v>Apr-2028</v>
      </c>
      <c r="C843" s="34" t="str">
        <f t="shared" si="657"/>
        <v/>
      </c>
      <c r="D843" s="8"/>
      <c r="E843" s="22" t="str">
        <f t="shared" si="637"/>
        <v/>
      </c>
      <c r="F843" s="34" t="str">
        <f t="shared" si="658"/>
        <v/>
      </c>
      <c r="G843" s="8"/>
      <c r="H843" s="22" t="str">
        <f t="shared" si="638"/>
        <v/>
      </c>
      <c r="I843" s="34" t="str">
        <f t="shared" si="659"/>
        <v/>
      </c>
      <c r="J843" s="8"/>
      <c r="K843" s="22" t="str">
        <f t="shared" si="639"/>
        <v/>
      </c>
      <c r="L843" s="34" t="str">
        <f t="shared" si="660"/>
        <v/>
      </c>
      <c r="M843" s="8"/>
      <c r="N843" s="22" t="str">
        <f t="shared" si="640"/>
        <v/>
      </c>
      <c r="O843" s="34" t="str">
        <f t="shared" si="661"/>
        <v/>
      </c>
      <c r="P843" s="8"/>
      <c r="Q843" s="22" t="str">
        <f t="shared" si="641"/>
        <v/>
      </c>
      <c r="R843" s="34" t="str">
        <f t="shared" si="662"/>
        <v/>
      </c>
      <c r="S843" s="8"/>
      <c r="T843" s="22" t="str">
        <f t="shared" si="642"/>
        <v/>
      </c>
      <c r="U843" s="34" t="str">
        <f t="shared" si="663"/>
        <v/>
      </c>
      <c r="V843" s="8"/>
      <c r="W843" s="22" t="str">
        <f t="shared" si="643"/>
        <v/>
      </c>
      <c r="X843" s="34" t="str">
        <f t="shared" si="664"/>
        <v/>
      </c>
      <c r="Y843" s="8"/>
      <c r="Z843" s="22" t="str">
        <f t="shared" si="644"/>
        <v/>
      </c>
      <c r="AA843" s="34" t="str">
        <f t="shared" si="665"/>
        <v/>
      </c>
      <c r="AB843" s="8"/>
      <c r="AC843" s="22" t="str">
        <f t="shared" si="645"/>
        <v/>
      </c>
      <c r="AD843" s="34" t="str">
        <f t="shared" si="666"/>
        <v/>
      </c>
      <c r="AE843" s="8"/>
      <c r="AF843" s="22" t="str">
        <f t="shared" si="646"/>
        <v/>
      </c>
      <c r="AG843" s="34" t="str">
        <f t="shared" si="667"/>
        <v/>
      </c>
      <c r="AH843" s="8"/>
      <c r="AI843" s="22" t="str">
        <f t="shared" si="647"/>
        <v/>
      </c>
      <c r="AJ843" s="34" t="str">
        <f t="shared" si="668"/>
        <v/>
      </c>
      <c r="AK843" s="8"/>
      <c r="AL843" s="22" t="str">
        <f t="shared" si="648"/>
        <v/>
      </c>
      <c r="AM843" s="34" t="str">
        <f t="shared" si="669"/>
        <v/>
      </c>
      <c r="AN843" s="8"/>
      <c r="AO843" s="22" t="str">
        <f t="shared" si="649"/>
        <v/>
      </c>
      <c r="AP843" s="34" t="str">
        <f t="shared" si="670"/>
        <v/>
      </c>
      <c r="AQ843" s="8"/>
      <c r="AR843" s="22" t="str">
        <f t="shared" si="650"/>
        <v/>
      </c>
      <c r="AS843" s="34" t="str">
        <f t="shared" si="671"/>
        <v/>
      </c>
      <c r="AT843" s="8"/>
      <c r="AU843" s="22" t="str">
        <f t="shared" si="651"/>
        <v/>
      </c>
      <c r="AV843" s="34" t="str">
        <f t="shared" si="672"/>
        <v/>
      </c>
      <c r="AW843" s="8"/>
      <c r="AX843" s="22" t="str">
        <f t="shared" si="652"/>
        <v/>
      </c>
      <c r="AY843" s="34" t="str">
        <f t="shared" si="673"/>
        <v/>
      </c>
      <c r="AZ843" s="8"/>
      <c r="BA843" s="22" t="str">
        <f t="shared" si="653"/>
        <v/>
      </c>
      <c r="BB843" s="34" t="str">
        <f t="shared" si="674"/>
        <v/>
      </c>
      <c r="BC843" s="8"/>
      <c r="BD843" s="22" t="str">
        <f t="shared" si="654"/>
        <v/>
      </c>
      <c r="BE843" s="34" t="str">
        <f t="shared" si="675"/>
        <v/>
      </c>
      <c r="BF843" s="8"/>
      <c r="BG843" s="22" t="str">
        <f t="shared" si="655"/>
        <v/>
      </c>
      <c r="BH843" s="34" t="str">
        <f t="shared" si="676"/>
        <v/>
      </c>
      <c r="BI843" s="8"/>
      <c r="BJ843" s="22" t="str">
        <f t="shared" si="656"/>
        <v/>
      </c>
    </row>
    <row r="844" spans="1:62" ht="18" customHeight="1" x14ac:dyDescent="0.35">
      <c r="A844" s="68">
        <f>'Energy - Master'!A843</f>
        <v>46863</v>
      </c>
      <c r="B844" s="24" t="str">
        <f t="shared" si="636"/>
        <v>Apr-2028</v>
      </c>
      <c r="C844" s="34" t="str">
        <f t="shared" si="657"/>
        <v/>
      </c>
      <c r="D844" s="8"/>
      <c r="E844" s="22" t="str">
        <f t="shared" si="637"/>
        <v/>
      </c>
      <c r="F844" s="34" t="str">
        <f t="shared" si="658"/>
        <v/>
      </c>
      <c r="G844" s="8"/>
      <c r="H844" s="22" t="str">
        <f t="shared" si="638"/>
        <v/>
      </c>
      <c r="I844" s="34" t="str">
        <f t="shared" si="659"/>
        <v/>
      </c>
      <c r="J844" s="8"/>
      <c r="K844" s="22" t="str">
        <f t="shared" si="639"/>
        <v/>
      </c>
      <c r="L844" s="34" t="str">
        <f t="shared" si="660"/>
        <v/>
      </c>
      <c r="M844" s="8"/>
      <c r="N844" s="22" t="str">
        <f t="shared" si="640"/>
        <v/>
      </c>
      <c r="O844" s="34" t="str">
        <f t="shared" si="661"/>
        <v/>
      </c>
      <c r="P844" s="8"/>
      <c r="Q844" s="22" t="str">
        <f t="shared" si="641"/>
        <v/>
      </c>
      <c r="R844" s="34" t="str">
        <f t="shared" si="662"/>
        <v/>
      </c>
      <c r="S844" s="8"/>
      <c r="T844" s="22" t="str">
        <f t="shared" si="642"/>
        <v/>
      </c>
      <c r="U844" s="34" t="str">
        <f t="shared" si="663"/>
        <v/>
      </c>
      <c r="V844" s="8"/>
      <c r="W844" s="22" t="str">
        <f t="shared" si="643"/>
        <v/>
      </c>
      <c r="X844" s="34" t="str">
        <f t="shared" si="664"/>
        <v/>
      </c>
      <c r="Y844" s="8"/>
      <c r="Z844" s="22" t="str">
        <f t="shared" si="644"/>
        <v/>
      </c>
      <c r="AA844" s="34" t="str">
        <f t="shared" si="665"/>
        <v/>
      </c>
      <c r="AB844" s="8"/>
      <c r="AC844" s="22" t="str">
        <f t="shared" si="645"/>
        <v/>
      </c>
      <c r="AD844" s="34" t="str">
        <f t="shared" si="666"/>
        <v/>
      </c>
      <c r="AE844" s="8"/>
      <c r="AF844" s="22" t="str">
        <f t="shared" si="646"/>
        <v/>
      </c>
      <c r="AG844" s="34" t="str">
        <f t="shared" si="667"/>
        <v/>
      </c>
      <c r="AH844" s="8"/>
      <c r="AI844" s="22" t="str">
        <f t="shared" si="647"/>
        <v/>
      </c>
      <c r="AJ844" s="34" t="str">
        <f t="shared" si="668"/>
        <v/>
      </c>
      <c r="AK844" s="8"/>
      <c r="AL844" s="22" t="str">
        <f t="shared" si="648"/>
        <v/>
      </c>
      <c r="AM844" s="34" t="str">
        <f t="shared" si="669"/>
        <v/>
      </c>
      <c r="AN844" s="8"/>
      <c r="AO844" s="22" t="str">
        <f t="shared" si="649"/>
        <v/>
      </c>
      <c r="AP844" s="34" t="str">
        <f t="shared" si="670"/>
        <v/>
      </c>
      <c r="AQ844" s="8"/>
      <c r="AR844" s="22" t="str">
        <f t="shared" si="650"/>
        <v/>
      </c>
      <c r="AS844" s="34" t="str">
        <f t="shared" si="671"/>
        <v/>
      </c>
      <c r="AT844" s="8"/>
      <c r="AU844" s="22" t="str">
        <f t="shared" si="651"/>
        <v/>
      </c>
      <c r="AV844" s="34" t="str">
        <f t="shared" si="672"/>
        <v/>
      </c>
      <c r="AW844" s="8"/>
      <c r="AX844" s="22" t="str">
        <f t="shared" si="652"/>
        <v/>
      </c>
      <c r="AY844" s="34" t="str">
        <f t="shared" si="673"/>
        <v/>
      </c>
      <c r="AZ844" s="8"/>
      <c r="BA844" s="22" t="str">
        <f t="shared" si="653"/>
        <v/>
      </c>
      <c r="BB844" s="34" t="str">
        <f t="shared" si="674"/>
        <v/>
      </c>
      <c r="BC844" s="8"/>
      <c r="BD844" s="22" t="str">
        <f t="shared" si="654"/>
        <v/>
      </c>
      <c r="BE844" s="34" t="str">
        <f t="shared" si="675"/>
        <v/>
      </c>
      <c r="BF844" s="8"/>
      <c r="BG844" s="22" t="str">
        <f t="shared" si="655"/>
        <v/>
      </c>
      <c r="BH844" s="34" t="str">
        <f t="shared" si="676"/>
        <v/>
      </c>
      <c r="BI844" s="8"/>
      <c r="BJ844" s="22" t="str">
        <f t="shared" si="656"/>
        <v/>
      </c>
    </row>
    <row r="845" spans="1:62" ht="18" customHeight="1" x14ac:dyDescent="0.35">
      <c r="A845" s="68">
        <f>'Energy - Master'!A844</f>
        <v>46864</v>
      </c>
      <c r="B845" s="24" t="str">
        <f t="shared" si="636"/>
        <v>Apr-2028</v>
      </c>
      <c r="C845" s="34" t="str">
        <f t="shared" si="657"/>
        <v/>
      </c>
      <c r="D845" s="8"/>
      <c r="E845" s="22" t="str">
        <f t="shared" si="637"/>
        <v/>
      </c>
      <c r="F845" s="34" t="str">
        <f t="shared" si="658"/>
        <v/>
      </c>
      <c r="G845" s="8"/>
      <c r="H845" s="22" t="str">
        <f t="shared" si="638"/>
        <v/>
      </c>
      <c r="I845" s="34" t="str">
        <f t="shared" si="659"/>
        <v/>
      </c>
      <c r="J845" s="8"/>
      <c r="K845" s="22" t="str">
        <f t="shared" si="639"/>
        <v/>
      </c>
      <c r="L845" s="34" t="str">
        <f t="shared" si="660"/>
        <v/>
      </c>
      <c r="M845" s="8"/>
      <c r="N845" s="22" t="str">
        <f t="shared" si="640"/>
        <v/>
      </c>
      <c r="O845" s="34" t="str">
        <f t="shared" si="661"/>
        <v/>
      </c>
      <c r="P845" s="8"/>
      <c r="Q845" s="22" t="str">
        <f t="shared" si="641"/>
        <v/>
      </c>
      <c r="R845" s="34" t="str">
        <f t="shared" si="662"/>
        <v/>
      </c>
      <c r="S845" s="8"/>
      <c r="T845" s="22" t="str">
        <f t="shared" si="642"/>
        <v/>
      </c>
      <c r="U845" s="34" t="str">
        <f t="shared" si="663"/>
        <v/>
      </c>
      <c r="V845" s="8"/>
      <c r="W845" s="22" t="str">
        <f t="shared" si="643"/>
        <v/>
      </c>
      <c r="X845" s="34" t="str">
        <f t="shared" si="664"/>
        <v/>
      </c>
      <c r="Y845" s="8"/>
      <c r="Z845" s="22" t="str">
        <f t="shared" si="644"/>
        <v/>
      </c>
      <c r="AA845" s="34" t="str">
        <f t="shared" si="665"/>
        <v/>
      </c>
      <c r="AB845" s="8"/>
      <c r="AC845" s="22" t="str">
        <f t="shared" si="645"/>
        <v/>
      </c>
      <c r="AD845" s="34" t="str">
        <f t="shared" si="666"/>
        <v/>
      </c>
      <c r="AE845" s="8"/>
      <c r="AF845" s="22" t="str">
        <f t="shared" si="646"/>
        <v/>
      </c>
      <c r="AG845" s="34" t="str">
        <f t="shared" si="667"/>
        <v/>
      </c>
      <c r="AH845" s="8"/>
      <c r="AI845" s="22" t="str">
        <f t="shared" si="647"/>
        <v/>
      </c>
      <c r="AJ845" s="34" t="str">
        <f t="shared" si="668"/>
        <v/>
      </c>
      <c r="AK845" s="8"/>
      <c r="AL845" s="22" t="str">
        <f t="shared" si="648"/>
        <v/>
      </c>
      <c r="AM845" s="34" t="str">
        <f t="shared" si="669"/>
        <v/>
      </c>
      <c r="AN845" s="8"/>
      <c r="AO845" s="22" t="str">
        <f t="shared" si="649"/>
        <v/>
      </c>
      <c r="AP845" s="34" t="str">
        <f t="shared" si="670"/>
        <v/>
      </c>
      <c r="AQ845" s="8"/>
      <c r="AR845" s="22" t="str">
        <f t="shared" si="650"/>
        <v/>
      </c>
      <c r="AS845" s="34" t="str">
        <f t="shared" si="671"/>
        <v/>
      </c>
      <c r="AT845" s="8"/>
      <c r="AU845" s="22" t="str">
        <f t="shared" si="651"/>
        <v/>
      </c>
      <c r="AV845" s="34" t="str">
        <f t="shared" si="672"/>
        <v/>
      </c>
      <c r="AW845" s="8"/>
      <c r="AX845" s="22" t="str">
        <f t="shared" si="652"/>
        <v/>
      </c>
      <c r="AY845" s="34" t="str">
        <f t="shared" si="673"/>
        <v/>
      </c>
      <c r="AZ845" s="8"/>
      <c r="BA845" s="22" t="str">
        <f t="shared" si="653"/>
        <v/>
      </c>
      <c r="BB845" s="34" t="str">
        <f t="shared" si="674"/>
        <v/>
      </c>
      <c r="BC845" s="8"/>
      <c r="BD845" s="22" t="str">
        <f t="shared" si="654"/>
        <v/>
      </c>
      <c r="BE845" s="34" t="str">
        <f t="shared" si="675"/>
        <v/>
      </c>
      <c r="BF845" s="8"/>
      <c r="BG845" s="22" t="str">
        <f t="shared" si="655"/>
        <v/>
      </c>
      <c r="BH845" s="34" t="str">
        <f t="shared" si="676"/>
        <v/>
      </c>
      <c r="BI845" s="8"/>
      <c r="BJ845" s="22" t="str">
        <f t="shared" si="656"/>
        <v/>
      </c>
    </row>
    <row r="846" spans="1:62" ht="18" customHeight="1" x14ac:dyDescent="0.35">
      <c r="A846" s="68">
        <f>'Energy - Master'!A845</f>
        <v>46865</v>
      </c>
      <c r="B846" s="24" t="str">
        <f t="shared" si="636"/>
        <v>Apr-2028</v>
      </c>
      <c r="C846" s="34" t="str">
        <f t="shared" si="657"/>
        <v/>
      </c>
      <c r="D846" s="8"/>
      <c r="E846" s="22" t="str">
        <f t="shared" si="637"/>
        <v/>
      </c>
      <c r="F846" s="34" t="str">
        <f t="shared" si="658"/>
        <v/>
      </c>
      <c r="G846" s="8"/>
      <c r="H846" s="22" t="str">
        <f t="shared" si="638"/>
        <v/>
      </c>
      <c r="I846" s="34" t="str">
        <f t="shared" si="659"/>
        <v/>
      </c>
      <c r="J846" s="8"/>
      <c r="K846" s="22" t="str">
        <f t="shared" si="639"/>
        <v/>
      </c>
      <c r="L846" s="34" t="str">
        <f t="shared" si="660"/>
        <v/>
      </c>
      <c r="M846" s="8"/>
      <c r="N846" s="22" t="str">
        <f t="shared" si="640"/>
        <v/>
      </c>
      <c r="O846" s="34" t="str">
        <f t="shared" si="661"/>
        <v/>
      </c>
      <c r="P846" s="8"/>
      <c r="Q846" s="22" t="str">
        <f t="shared" si="641"/>
        <v/>
      </c>
      <c r="R846" s="34" t="str">
        <f t="shared" si="662"/>
        <v/>
      </c>
      <c r="S846" s="8"/>
      <c r="T846" s="22" t="str">
        <f t="shared" si="642"/>
        <v/>
      </c>
      <c r="U846" s="34" t="str">
        <f t="shared" si="663"/>
        <v/>
      </c>
      <c r="V846" s="8"/>
      <c r="W846" s="22" t="str">
        <f t="shared" si="643"/>
        <v/>
      </c>
      <c r="X846" s="34" t="str">
        <f t="shared" si="664"/>
        <v/>
      </c>
      <c r="Y846" s="8"/>
      <c r="Z846" s="22" t="str">
        <f t="shared" si="644"/>
        <v/>
      </c>
      <c r="AA846" s="34" t="str">
        <f t="shared" si="665"/>
        <v/>
      </c>
      <c r="AB846" s="8"/>
      <c r="AC846" s="22" t="str">
        <f t="shared" si="645"/>
        <v/>
      </c>
      <c r="AD846" s="34" t="str">
        <f t="shared" si="666"/>
        <v/>
      </c>
      <c r="AE846" s="8"/>
      <c r="AF846" s="22" t="str">
        <f t="shared" si="646"/>
        <v/>
      </c>
      <c r="AG846" s="34" t="str">
        <f t="shared" si="667"/>
        <v/>
      </c>
      <c r="AH846" s="8"/>
      <c r="AI846" s="22" t="str">
        <f t="shared" si="647"/>
        <v/>
      </c>
      <c r="AJ846" s="34" t="str">
        <f t="shared" si="668"/>
        <v/>
      </c>
      <c r="AK846" s="8"/>
      <c r="AL846" s="22" t="str">
        <f t="shared" si="648"/>
        <v/>
      </c>
      <c r="AM846" s="34" t="str">
        <f t="shared" si="669"/>
        <v/>
      </c>
      <c r="AN846" s="8"/>
      <c r="AO846" s="22" t="str">
        <f t="shared" si="649"/>
        <v/>
      </c>
      <c r="AP846" s="34" t="str">
        <f t="shared" si="670"/>
        <v/>
      </c>
      <c r="AQ846" s="8"/>
      <c r="AR846" s="22" t="str">
        <f t="shared" si="650"/>
        <v/>
      </c>
      <c r="AS846" s="34" t="str">
        <f t="shared" si="671"/>
        <v/>
      </c>
      <c r="AT846" s="8"/>
      <c r="AU846" s="22" t="str">
        <f t="shared" si="651"/>
        <v/>
      </c>
      <c r="AV846" s="34" t="str">
        <f t="shared" si="672"/>
        <v/>
      </c>
      <c r="AW846" s="8"/>
      <c r="AX846" s="22" t="str">
        <f t="shared" si="652"/>
        <v/>
      </c>
      <c r="AY846" s="34" t="str">
        <f t="shared" si="673"/>
        <v/>
      </c>
      <c r="AZ846" s="8"/>
      <c r="BA846" s="22" t="str">
        <f t="shared" si="653"/>
        <v/>
      </c>
      <c r="BB846" s="34" t="str">
        <f t="shared" si="674"/>
        <v/>
      </c>
      <c r="BC846" s="8"/>
      <c r="BD846" s="22" t="str">
        <f t="shared" si="654"/>
        <v/>
      </c>
      <c r="BE846" s="34" t="str">
        <f t="shared" si="675"/>
        <v/>
      </c>
      <c r="BF846" s="8"/>
      <c r="BG846" s="22" t="str">
        <f t="shared" si="655"/>
        <v/>
      </c>
      <c r="BH846" s="34" t="str">
        <f t="shared" si="676"/>
        <v/>
      </c>
      <c r="BI846" s="8"/>
      <c r="BJ846" s="22" t="str">
        <f t="shared" si="656"/>
        <v/>
      </c>
    </row>
    <row r="847" spans="1:62" ht="18" customHeight="1" x14ac:dyDescent="0.35">
      <c r="A847" s="68">
        <f>'Energy - Master'!A846</f>
        <v>46866</v>
      </c>
      <c r="B847" s="24" t="str">
        <f t="shared" si="636"/>
        <v>Apr-2028</v>
      </c>
      <c r="C847" s="34" t="str">
        <f t="shared" si="657"/>
        <v/>
      </c>
      <c r="D847" s="8"/>
      <c r="E847" s="22" t="str">
        <f t="shared" si="637"/>
        <v/>
      </c>
      <c r="F847" s="34" t="str">
        <f t="shared" si="658"/>
        <v/>
      </c>
      <c r="G847" s="8"/>
      <c r="H847" s="22" t="str">
        <f t="shared" si="638"/>
        <v/>
      </c>
      <c r="I847" s="34" t="str">
        <f t="shared" si="659"/>
        <v/>
      </c>
      <c r="J847" s="8"/>
      <c r="K847" s="22" t="str">
        <f t="shared" si="639"/>
        <v/>
      </c>
      <c r="L847" s="34" t="str">
        <f t="shared" si="660"/>
        <v/>
      </c>
      <c r="M847" s="8"/>
      <c r="N847" s="22" t="str">
        <f t="shared" si="640"/>
        <v/>
      </c>
      <c r="O847" s="34" t="str">
        <f t="shared" si="661"/>
        <v/>
      </c>
      <c r="P847" s="8"/>
      <c r="Q847" s="22" t="str">
        <f t="shared" si="641"/>
        <v/>
      </c>
      <c r="R847" s="34" t="str">
        <f t="shared" si="662"/>
        <v/>
      </c>
      <c r="S847" s="8"/>
      <c r="T847" s="22" t="str">
        <f t="shared" si="642"/>
        <v/>
      </c>
      <c r="U847" s="34" t="str">
        <f t="shared" si="663"/>
        <v/>
      </c>
      <c r="V847" s="8"/>
      <c r="W847" s="22" t="str">
        <f t="shared" si="643"/>
        <v/>
      </c>
      <c r="X847" s="34" t="str">
        <f t="shared" si="664"/>
        <v/>
      </c>
      <c r="Y847" s="8"/>
      <c r="Z847" s="22" t="str">
        <f t="shared" si="644"/>
        <v/>
      </c>
      <c r="AA847" s="34" t="str">
        <f t="shared" si="665"/>
        <v/>
      </c>
      <c r="AB847" s="8"/>
      <c r="AC847" s="22" t="str">
        <f t="shared" si="645"/>
        <v/>
      </c>
      <c r="AD847" s="34" t="str">
        <f t="shared" si="666"/>
        <v/>
      </c>
      <c r="AE847" s="8"/>
      <c r="AF847" s="22" t="str">
        <f t="shared" si="646"/>
        <v/>
      </c>
      <c r="AG847" s="34" t="str">
        <f t="shared" si="667"/>
        <v/>
      </c>
      <c r="AH847" s="8"/>
      <c r="AI847" s="22" t="str">
        <f t="shared" si="647"/>
        <v/>
      </c>
      <c r="AJ847" s="34" t="str">
        <f t="shared" si="668"/>
        <v/>
      </c>
      <c r="AK847" s="8"/>
      <c r="AL847" s="22" t="str">
        <f t="shared" si="648"/>
        <v/>
      </c>
      <c r="AM847" s="34" t="str">
        <f t="shared" si="669"/>
        <v/>
      </c>
      <c r="AN847" s="8"/>
      <c r="AO847" s="22" t="str">
        <f t="shared" si="649"/>
        <v/>
      </c>
      <c r="AP847" s="34" t="str">
        <f t="shared" si="670"/>
        <v/>
      </c>
      <c r="AQ847" s="8"/>
      <c r="AR847" s="22" t="str">
        <f t="shared" si="650"/>
        <v/>
      </c>
      <c r="AS847" s="34" t="str">
        <f t="shared" si="671"/>
        <v/>
      </c>
      <c r="AT847" s="8"/>
      <c r="AU847" s="22" t="str">
        <f t="shared" si="651"/>
        <v/>
      </c>
      <c r="AV847" s="34" t="str">
        <f t="shared" si="672"/>
        <v/>
      </c>
      <c r="AW847" s="8"/>
      <c r="AX847" s="22" t="str">
        <f t="shared" si="652"/>
        <v/>
      </c>
      <c r="AY847" s="34" t="str">
        <f t="shared" si="673"/>
        <v/>
      </c>
      <c r="AZ847" s="8"/>
      <c r="BA847" s="22" t="str">
        <f t="shared" si="653"/>
        <v/>
      </c>
      <c r="BB847" s="34" t="str">
        <f t="shared" si="674"/>
        <v/>
      </c>
      <c r="BC847" s="8"/>
      <c r="BD847" s="22" t="str">
        <f t="shared" si="654"/>
        <v/>
      </c>
      <c r="BE847" s="34" t="str">
        <f t="shared" si="675"/>
        <v/>
      </c>
      <c r="BF847" s="8"/>
      <c r="BG847" s="22" t="str">
        <f t="shared" si="655"/>
        <v/>
      </c>
      <c r="BH847" s="34" t="str">
        <f t="shared" si="676"/>
        <v/>
      </c>
      <c r="BI847" s="8"/>
      <c r="BJ847" s="22" t="str">
        <f t="shared" si="656"/>
        <v/>
      </c>
    </row>
    <row r="848" spans="1:62" ht="18" customHeight="1" x14ac:dyDescent="0.35">
      <c r="A848" s="68">
        <f>'Energy - Master'!A847</f>
        <v>46867</v>
      </c>
      <c r="B848" s="24" t="str">
        <f t="shared" si="636"/>
        <v>Apr-2028</v>
      </c>
      <c r="C848" s="34" t="str">
        <f t="shared" si="657"/>
        <v/>
      </c>
      <c r="D848" s="8"/>
      <c r="E848" s="22" t="str">
        <f t="shared" si="637"/>
        <v/>
      </c>
      <c r="F848" s="34" t="str">
        <f t="shared" si="658"/>
        <v/>
      </c>
      <c r="G848" s="8"/>
      <c r="H848" s="22" t="str">
        <f t="shared" si="638"/>
        <v/>
      </c>
      <c r="I848" s="34" t="str">
        <f t="shared" si="659"/>
        <v/>
      </c>
      <c r="J848" s="8"/>
      <c r="K848" s="22" t="str">
        <f t="shared" si="639"/>
        <v/>
      </c>
      <c r="L848" s="34" t="str">
        <f t="shared" si="660"/>
        <v/>
      </c>
      <c r="M848" s="8"/>
      <c r="N848" s="22" t="str">
        <f t="shared" si="640"/>
        <v/>
      </c>
      <c r="O848" s="34" t="str">
        <f t="shared" si="661"/>
        <v/>
      </c>
      <c r="P848" s="8"/>
      <c r="Q848" s="22" t="str">
        <f t="shared" si="641"/>
        <v/>
      </c>
      <c r="R848" s="34" t="str">
        <f t="shared" si="662"/>
        <v/>
      </c>
      <c r="S848" s="8"/>
      <c r="T848" s="22" t="str">
        <f t="shared" si="642"/>
        <v/>
      </c>
      <c r="U848" s="34" t="str">
        <f t="shared" si="663"/>
        <v/>
      </c>
      <c r="V848" s="8"/>
      <c r="W848" s="22" t="str">
        <f t="shared" si="643"/>
        <v/>
      </c>
      <c r="X848" s="34" t="str">
        <f t="shared" si="664"/>
        <v/>
      </c>
      <c r="Y848" s="8"/>
      <c r="Z848" s="22" t="str">
        <f t="shared" si="644"/>
        <v/>
      </c>
      <c r="AA848" s="34" t="str">
        <f t="shared" si="665"/>
        <v/>
      </c>
      <c r="AB848" s="8"/>
      <c r="AC848" s="22" t="str">
        <f t="shared" si="645"/>
        <v/>
      </c>
      <c r="AD848" s="34" t="str">
        <f t="shared" si="666"/>
        <v/>
      </c>
      <c r="AE848" s="8"/>
      <c r="AF848" s="22" t="str">
        <f t="shared" si="646"/>
        <v/>
      </c>
      <c r="AG848" s="34" t="str">
        <f t="shared" si="667"/>
        <v/>
      </c>
      <c r="AH848" s="8"/>
      <c r="AI848" s="22" t="str">
        <f t="shared" si="647"/>
        <v/>
      </c>
      <c r="AJ848" s="34" t="str">
        <f t="shared" si="668"/>
        <v/>
      </c>
      <c r="AK848" s="8"/>
      <c r="AL848" s="22" t="str">
        <f t="shared" si="648"/>
        <v/>
      </c>
      <c r="AM848" s="34" t="str">
        <f t="shared" si="669"/>
        <v/>
      </c>
      <c r="AN848" s="8"/>
      <c r="AO848" s="22" t="str">
        <f t="shared" si="649"/>
        <v/>
      </c>
      <c r="AP848" s="34" t="str">
        <f t="shared" si="670"/>
        <v/>
      </c>
      <c r="AQ848" s="8"/>
      <c r="AR848" s="22" t="str">
        <f t="shared" si="650"/>
        <v/>
      </c>
      <c r="AS848" s="34" t="str">
        <f t="shared" si="671"/>
        <v/>
      </c>
      <c r="AT848" s="8"/>
      <c r="AU848" s="22" t="str">
        <f t="shared" si="651"/>
        <v/>
      </c>
      <c r="AV848" s="34" t="str">
        <f t="shared" si="672"/>
        <v/>
      </c>
      <c r="AW848" s="8"/>
      <c r="AX848" s="22" t="str">
        <f t="shared" si="652"/>
        <v/>
      </c>
      <c r="AY848" s="34" t="str">
        <f t="shared" si="673"/>
        <v/>
      </c>
      <c r="AZ848" s="8"/>
      <c r="BA848" s="22" t="str">
        <f t="shared" si="653"/>
        <v/>
      </c>
      <c r="BB848" s="34" t="str">
        <f t="shared" si="674"/>
        <v/>
      </c>
      <c r="BC848" s="8"/>
      <c r="BD848" s="22" t="str">
        <f t="shared" si="654"/>
        <v/>
      </c>
      <c r="BE848" s="34" t="str">
        <f t="shared" si="675"/>
        <v/>
      </c>
      <c r="BF848" s="8"/>
      <c r="BG848" s="22" t="str">
        <f t="shared" si="655"/>
        <v/>
      </c>
      <c r="BH848" s="34" t="str">
        <f t="shared" si="676"/>
        <v/>
      </c>
      <c r="BI848" s="8"/>
      <c r="BJ848" s="22" t="str">
        <f t="shared" si="656"/>
        <v/>
      </c>
    </row>
    <row r="849" spans="1:62" ht="18" customHeight="1" x14ac:dyDescent="0.35">
      <c r="A849" s="68">
        <f>'Energy - Master'!A848</f>
        <v>46868</v>
      </c>
      <c r="B849" s="24" t="str">
        <f t="shared" si="636"/>
        <v>Apr-2028</v>
      </c>
      <c r="C849" s="34" t="str">
        <f t="shared" si="657"/>
        <v/>
      </c>
      <c r="D849" s="8"/>
      <c r="E849" s="22" t="str">
        <f t="shared" si="637"/>
        <v/>
      </c>
      <c r="F849" s="34" t="str">
        <f t="shared" si="658"/>
        <v/>
      </c>
      <c r="G849" s="8"/>
      <c r="H849" s="22" t="str">
        <f t="shared" si="638"/>
        <v/>
      </c>
      <c r="I849" s="34" t="str">
        <f t="shared" si="659"/>
        <v/>
      </c>
      <c r="J849" s="8"/>
      <c r="K849" s="22" t="str">
        <f t="shared" si="639"/>
        <v/>
      </c>
      <c r="L849" s="34" t="str">
        <f t="shared" si="660"/>
        <v/>
      </c>
      <c r="M849" s="8"/>
      <c r="N849" s="22" t="str">
        <f t="shared" si="640"/>
        <v/>
      </c>
      <c r="O849" s="34" t="str">
        <f t="shared" si="661"/>
        <v/>
      </c>
      <c r="P849" s="8"/>
      <c r="Q849" s="22" t="str">
        <f t="shared" si="641"/>
        <v/>
      </c>
      <c r="R849" s="34" t="str">
        <f t="shared" si="662"/>
        <v/>
      </c>
      <c r="S849" s="8"/>
      <c r="T849" s="22" t="str">
        <f t="shared" si="642"/>
        <v/>
      </c>
      <c r="U849" s="34" t="str">
        <f t="shared" si="663"/>
        <v/>
      </c>
      <c r="V849" s="8"/>
      <c r="W849" s="22" t="str">
        <f t="shared" si="643"/>
        <v/>
      </c>
      <c r="X849" s="34" t="str">
        <f t="shared" si="664"/>
        <v/>
      </c>
      <c r="Y849" s="8"/>
      <c r="Z849" s="22" t="str">
        <f t="shared" si="644"/>
        <v/>
      </c>
      <c r="AA849" s="34" t="str">
        <f t="shared" si="665"/>
        <v/>
      </c>
      <c r="AB849" s="8"/>
      <c r="AC849" s="22" t="str">
        <f t="shared" si="645"/>
        <v/>
      </c>
      <c r="AD849" s="34" t="str">
        <f t="shared" si="666"/>
        <v/>
      </c>
      <c r="AE849" s="8"/>
      <c r="AF849" s="22" t="str">
        <f t="shared" si="646"/>
        <v/>
      </c>
      <c r="AG849" s="34" t="str">
        <f t="shared" si="667"/>
        <v/>
      </c>
      <c r="AH849" s="8"/>
      <c r="AI849" s="22" t="str">
        <f t="shared" si="647"/>
        <v/>
      </c>
      <c r="AJ849" s="34" t="str">
        <f t="shared" si="668"/>
        <v/>
      </c>
      <c r="AK849" s="8"/>
      <c r="AL849" s="22" t="str">
        <f t="shared" si="648"/>
        <v/>
      </c>
      <c r="AM849" s="34" t="str">
        <f t="shared" si="669"/>
        <v/>
      </c>
      <c r="AN849" s="8"/>
      <c r="AO849" s="22" t="str">
        <f t="shared" si="649"/>
        <v/>
      </c>
      <c r="AP849" s="34" t="str">
        <f t="shared" si="670"/>
        <v/>
      </c>
      <c r="AQ849" s="8"/>
      <c r="AR849" s="22" t="str">
        <f t="shared" si="650"/>
        <v/>
      </c>
      <c r="AS849" s="34" t="str">
        <f t="shared" si="671"/>
        <v/>
      </c>
      <c r="AT849" s="8"/>
      <c r="AU849" s="22" t="str">
        <f t="shared" si="651"/>
        <v/>
      </c>
      <c r="AV849" s="34" t="str">
        <f t="shared" si="672"/>
        <v/>
      </c>
      <c r="AW849" s="8"/>
      <c r="AX849" s="22" t="str">
        <f t="shared" si="652"/>
        <v/>
      </c>
      <c r="AY849" s="34" t="str">
        <f t="shared" si="673"/>
        <v/>
      </c>
      <c r="AZ849" s="8"/>
      <c r="BA849" s="22" t="str">
        <f t="shared" si="653"/>
        <v/>
      </c>
      <c r="BB849" s="34" t="str">
        <f t="shared" si="674"/>
        <v/>
      </c>
      <c r="BC849" s="8"/>
      <c r="BD849" s="22" t="str">
        <f t="shared" si="654"/>
        <v/>
      </c>
      <c r="BE849" s="34" t="str">
        <f t="shared" si="675"/>
        <v/>
      </c>
      <c r="BF849" s="8"/>
      <c r="BG849" s="22" t="str">
        <f t="shared" si="655"/>
        <v/>
      </c>
      <c r="BH849" s="34" t="str">
        <f t="shared" si="676"/>
        <v/>
      </c>
      <c r="BI849" s="8"/>
      <c r="BJ849" s="22" t="str">
        <f t="shared" si="656"/>
        <v/>
      </c>
    </row>
    <row r="850" spans="1:62" ht="18" customHeight="1" x14ac:dyDescent="0.35">
      <c r="A850" s="68">
        <f>'Energy - Master'!A849</f>
        <v>46869</v>
      </c>
      <c r="B850" s="24" t="str">
        <f t="shared" si="636"/>
        <v>Apr-2028</v>
      </c>
      <c r="C850" s="34" t="str">
        <f t="shared" si="657"/>
        <v/>
      </c>
      <c r="D850" s="8"/>
      <c r="E850" s="22" t="str">
        <f t="shared" si="637"/>
        <v/>
      </c>
      <c r="F850" s="34" t="str">
        <f t="shared" si="658"/>
        <v/>
      </c>
      <c r="G850" s="8"/>
      <c r="H850" s="22" t="str">
        <f t="shared" si="638"/>
        <v/>
      </c>
      <c r="I850" s="34" t="str">
        <f t="shared" si="659"/>
        <v/>
      </c>
      <c r="J850" s="8"/>
      <c r="K850" s="22" t="str">
        <f t="shared" si="639"/>
        <v/>
      </c>
      <c r="L850" s="34" t="str">
        <f t="shared" si="660"/>
        <v/>
      </c>
      <c r="M850" s="8"/>
      <c r="N850" s="22" t="str">
        <f t="shared" si="640"/>
        <v/>
      </c>
      <c r="O850" s="34" t="str">
        <f t="shared" si="661"/>
        <v/>
      </c>
      <c r="P850" s="8"/>
      <c r="Q850" s="22" t="str">
        <f t="shared" si="641"/>
        <v/>
      </c>
      <c r="R850" s="34" t="str">
        <f t="shared" si="662"/>
        <v/>
      </c>
      <c r="S850" s="8"/>
      <c r="T850" s="22" t="str">
        <f t="shared" si="642"/>
        <v/>
      </c>
      <c r="U850" s="34" t="str">
        <f t="shared" si="663"/>
        <v/>
      </c>
      <c r="V850" s="8"/>
      <c r="W850" s="22" t="str">
        <f t="shared" si="643"/>
        <v/>
      </c>
      <c r="X850" s="34" t="str">
        <f t="shared" si="664"/>
        <v/>
      </c>
      <c r="Y850" s="8"/>
      <c r="Z850" s="22" t="str">
        <f t="shared" si="644"/>
        <v/>
      </c>
      <c r="AA850" s="34" t="str">
        <f t="shared" si="665"/>
        <v/>
      </c>
      <c r="AB850" s="8"/>
      <c r="AC850" s="22" t="str">
        <f t="shared" si="645"/>
        <v/>
      </c>
      <c r="AD850" s="34" t="str">
        <f t="shared" si="666"/>
        <v/>
      </c>
      <c r="AE850" s="8"/>
      <c r="AF850" s="22" t="str">
        <f t="shared" si="646"/>
        <v/>
      </c>
      <c r="AG850" s="34" t="str">
        <f t="shared" si="667"/>
        <v/>
      </c>
      <c r="AH850" s="8"/>
      <c r="AI850" s="22" t="str">
        <f t="shared" si="647"/>
        <v/>
      </c>
      <c r="AJ850" s="34" t="str">
        <f t="shared" si="668"/>
        <v/>
      </c>
      <c r="AK850" s="8"/>
      <c r="AL850" s="22" t="str">
        <f t="shared" si="648"/>
        <v/>
      </c>
      <c r="AM850" s="34" t="str">
        <f t="shared" si="669"/>
        <v/>
      </c>
      <c r="AN850" s="8"/>
      <c r="AO850" s="22" t="str">
        <f t="shared" si="649"/>
        <v/>
      </c>
      <c r="AP850" s="34" t="str">
        <f t="shared" si="670"/>
        <v/>
      </c>
      <c r="AQ850" s="8"/>
      <c r="AR850" s="22" t="str">
        <f t="shared" si="650"/>
        <v/>
      </c>
      <c r="AS850" s="34" t="str">
        <f t="shared" si="671"/>
        <v/>
      </c>
      <c r="AT850" s="8"/>
      <c r="AU850" s="22" t="str">
        <f t="shared" si="651"/>
        <v/>
      </c>
      <c r="AV850" s="34" t="str">
        <f t="shared" si="672"/>
        <v/>
      </c>
      <c r="AW850" s="8"/>
      <c r="AX850" s="22" t="str">
        <f t="shared" si="652"/>
        <v/>
      </c>
      <c r="AY850" s="34" t="str">
        <f t="shared" si="673"/>
        <v/>
      </c>
      <c r="AZ850" s="8"/>
      <c r="BA850" s="22" t="str">
        <f t="shared" si="653"/>
        <v/>
      </c>
      <c r="BB850" s="34" t="str">
        <f t="shared" si="674"/>
        <v/>
      </c>
      <c r="BC850" s="8"/>
      <c r="BD850" s="22" t="str">
        <f t="shared" si="654"/>
        <v/>
      </c>
      <c r="BE850" s="34" t="str">
        <f t="shared" si="675"/>
        <v/>
      </c>
      <c r="BF850" s="8"/>
      <c r="BG850" s="22" t="str">
        <f t="shared" si="655"/>
        <v/>
      </c>
      <c r="BH850" s="34" t="str">
        <f t="shared" si="676"/>
        <v/>
      </c>
      <c r="BI850" s="8"/>
      <c r="BJ850" s="22" t="str">
        <f t="shared" si="656"/>
        <v/>
      </c>
    </row>
    <row r="851" spans="1:62" ht="18" customHeight="1" x14ac:dyDescent="0.35">
      <c r="A851" s="68">
        <f>'Energy - Master'!A850</f>
        <v>46870</v>
      </c>
      <c r="B851" s="24" t="str">
        <f t="shared" si="636"/>
        <v>Apr-2028</v>
      </c>
      <c r="C851" s="34" t="str">
        <f t="shared" si="657"/>
        <v/>
      </c>
      <c r="D851" s="8"/>
      <c r="E851" s="22" t="str">
        <f t="shared" si="637"/>
        <v/>
      </c>
      <c r="F851" s="34" t="str">
        <f t="shared" si="658"/>
        <v/>
      </c>
      <c r="G851" s="8"/>
      <c r="H851" s="22" t="str">
        <f t="shared" si="638"/>
        <v/>
      </c>
      <c r="I851" s="34" t="str">
        <f t="shared" si="659"/>
        <v/>
      </c>
      <c r="J851" s="8"/>
      <c r="K851" s="22" t="str">
        <f t="shared" si="639"/>
        <v/>
      </c>
      <c r="L851" s="34" t="str">
        <f t="shared" si="660"/>
        <v/>
      </c>
      <c r="M851" s="8"/>
      <c r="N851" s="22" t="str">
        <f t="shared" si="640"/>
        <v/>
      </c>
      <c r="O851" s="34" t="str">
        <f t="shared" si="661"/>
        <v/>
      </c>
      <c r="P851" s="8"/>
      <c r="Q851" s="22" t="str">
        <f t="shared" si="641"/>
        <v/>
      </c>
      <c r="R851" s="34" t="str">
        <f t="shared" si="662"/>
        <v/>
      </c>
      <c r="S851" s="8"/>
      <c r="T851" s="22" t="str">
        <f t="shared" si="642"/>
        <v/>
      </c>
      <c r="U851" s="34" t="str">
        <f t="shared" si="663"/>
        <v/>
      </c>
      <c r="V851" s="8"/>
      <c r="W851" s="22" t="str">
        <f t="shared" si="643"/>
        <v/>
      </c>
      <c r="X851" s="34" t="str">
        <f t="shared" si="664"/>
        <v/>
      </c>
      <c r="Y851" s="8"/>
      <c r="Z851" s="22" t="str">
        <f t="shared" si="644"/>
        <v/>
      </c>
      <c r="AA851" s="34" t="str">
        <f t="shared" si="665"/>
        <v/>
      </c>
      <c r="AB851" s="8"/>
      <c r="AC851" s="22" t="str">
        <f t="shared" si="645"/>
        <v/>
      </c>
      <c r="AD851" s="34" t="str">
        <f t="shared" si="666"/>
        <v/>
      </c>
      <c r="AE851" s="8"/>
      <c r="AF851" s="22" t="str">
        <f t="shared" si="646"/>
        <v/>
      </c>
      <c r="AG851" s="34" t="str">
        <f t="shared" si="667"/>
        <v/>
      </c>
      <c r="AH851" s="8"/>
      <c r="AI851" s="22" t="str">
        <f t="shared" si="647"/>
        <v/>
      </c>
      <c r="AJ851" s="34" t="str">
        <f t="shared" si="668"/>
        <v/>
      </c>
      <c r="AK851" s="8"/>
      <c r="AL851" s="22" t="str">
        <f t="shared" si="648"/>
        <v/>
      </c>
      <c r="AM851" s="34" t="str">
        <f t="shared" si="669"/>
        <v/>
      </c>
      <c r="AN851" s="8"/>
      <c r="AO851" s="22" t="str">
        <f t="shared" si="649"/>
        <v/>
      </c>
      <c r="AP851" s="34" t="str">
        <f t="shared" si="670"/>
        <v/>
      </c>
      <c r="AQ851" s="8"/>
      <c r="AR851" s="22" t="str">
        <f t="shared" si="650"/>
        <v/>
      </c>
      <c r="AS851" s="34" t="str">
        <f t="shared" si="671"/>
        <v/>
      </c>
      <c r="AT851" s="8"/>
      <c r="AU851" s="22" t="str">
        <f t="shared" si="651"/>
        <v/>
      </c>
      <c r="AV851" s="34" t="str">
        <f t="shared" si="672"/>
        <v/>
      </c>
      <c r="AW851" s="8"/>
      <c r="AX851" s="22" t="str">
        <f t="shared" si="652"/>
        <v/>
      </c>
      <c r="AY851" s="34" t="str">
        <f t="shared" si="673"/>
        <v/>
      </c>
      <c r="AZ851" s="8"/>
      <c r="BA851" s="22" t="str">
        <f t="shared" si="653"/>
        <v/>
      </c>
      <c r="BB851" s="34" t="str">
        <f t="shared" si="674"/>
        <v/>
      </c>
      <c r="BC851" s="8"/>
      <c r="BD851" s="22" t="str">
        <f t="shared" si="654"/>
        <v/>
      </c>
      <c r="BE851" s="34" t="str">
        <f t="shared" si="675"/>
        <v/>
      </c>
      <c r="BF851" s="8"/>
      <c r="BG851" s="22" t="str">
        <f t="shared" si="655"/>
        <v/>
      </c>
      <c r="BH851" s="34" t="str">
        <f t="shared" si="676"/>
        <v/>
      </c>
      <c r="BI851" s="8"/>
      <c r="BJ851" s="22" t="str">
        <f t="shared" si="656"/>
        <v/>
      </c>
    </row>
    <row r="852" spans="1:62" ht="18" customHeight="1" x14ac:dyDescent="0.35">
      <c r="A852" s="68">
        <f>'Energy - Master'!A851</f>
        <v>46871</v>
      </c>
      <c r="B852" s="24" t="str">
        <f t="shared" si="636"/>
        <v>Apr-2028</v>
      </c>
      <c r="C852" s="34" t="str">
        <f t="shared" si="657"/>
        <v/>
      </c>
      <c r="D852" s="8"/>
      <c r="E852" s="22" t="str">
        <f t="shared" si="637"/>
        <v/>
      </c>
      <c r="F852" s="34" t="str">
        <f t="shared" si="658"/>
        <v/>
      </c>
      <c r="G852" s="8"/>
      <c r="H852" s="22" t="str">
        <f t="shared" si="638"/>
        <v/>
      </c>
      <c r="I852" s="34" t="str">
        <f t="shared" si="659"/>
        <v/>
      </c>
      <c r="J852" s="8"/>
      <c r="K852" s="22" t="str">
        <f t="shared" si="639"/>
        <v/>
      </c>
      <c r="L852" s="34" t="str">
        <f t="shared" si="660"/>
        <v/>
      </c>
      <c r="M852" s="8"/>
      <c r="N852" s="22" t="str">
        <f t="shared" si="640"/>
        <v/>
      </c>
      <c r="O852" s="34" t="str">
        <f t="shared" si="661"/>
        <v/>
      </c>
      <c r="P852" s="8"/>
      <c r="Q852" s="22" t="str">
        <f t="shared" si="641"/>
        <v/>
      </c>
      <c r="R852" s="34" t="str">
        <f t="shared" si="662"/>
        <v/>
      </c>
      <c r="S852" s="8"/>
      <c r="T852" s="22" t="str">
        <f t="shared" si="642"/>
        <v/>
      </c>
      <c r="U852" s="34" t="str">
        <f t="shared" si="663"/>
        <v/>
      </c>
      <c r="V852" s="8"/>
      <c r="W852" s="22" t="str">
        <f t="shared" si="643"/>
        <v/>
      </c>
      <c r="X852" s="34" t="str">
        <f t="shared" si="664"/>
        <v/>
      </c>
      <c r="Y852" s="8"/>
      <c r="Z852" s="22" t="str">
        <f t="shared" si="644"/>
        <v/>
      </c>
      <c r="AA852" s="34" t="str">
        <f t="shared" si="665"/>
        <v/>
      </c>
      <c r="AB852" s="8"/>
      <c r="AC852" s="22" t="str">
        <f t="shared" si="645"/>
        <v/>
      </c>
      <c r="AD852" s="34" t="str">
        <f t="shared" si="666"/>
        <v/>
      </c>
      <c r="AE852" s="8"/>
      <c r="AF852" s="22" t="str">
        <f t="shared" si="646"/>
        <v/>
      </c>
      <c r="AG852" s="34" t="str">
        <f t="shared" si="667"/>
        <v/>
      </c>
      <c r="AH852" s="8"/>
      <c r="AI852" s="22" t="str">
        <f t="shared" si="647"/>
        <v/>
      </c>
      <c r="AJ852" s="34" t="str">
        <f t="shared" si="668"/>
        <v/>
      </c>
      <c r="AK852" s="8"/>
      <c r="AL852" s="22" t="str">
        <f t="shared" si="648"/>
        <v/>
      </c>
      <c r="AM852" s="34" t="str">
        <f t="shared" si="669"/>
        <v/>
      </c>
      <c r="AN852" s="8"/>
      <c r="AO852" s="22" t="str">
        <f t="shared" si="649"/>
        <v/>
      </c>
      <c r="AP852" s="34" t="str">
        <f t="shared" si="670"/>
        <v/>
      </c>
      <c r="AQ852" s="8"/>
      <c r="AR852" s="22" t="str">
        <f t="shared" si="650"/>
        <v/>
      </c>
      <c r="AS852" s="34" t="str">
        <f t="shared" si="671"/>
        <v/>
      </c>
      <c r="AT852" s="8"/>
      <c r="AU852" s="22" t="str">
        <f t="shared" si="651"/>
        <v/>
      </c>
      <c r="AV852" s="34" t="str">
        <f t="shared" si="672"/>
        <v/>
      </c>
      <c r="AW852" s="8"/>
      <c r="AX852" s="22" t="str">
        <f t="shared" si="652"/>
        <v/>
      </c>
      <c r="AY852" s="34" t="str">
        <f t="shared" si="673"/>
        <v/>
      </c>
      <c r="AZ852" s="8"/>
      <c r="BA852" s="22" t="str">
        <f t="shared" si="653"/>
        <v/>
      </c>
      <c r="BB852" s="34" t="str">
        <f t="shared" si="674"/>
        <v/>
      </c>
      <c r="BC852" s="8"/>
      <c r="BD852" s="22" t="str">
        <f t="shared" si="654"/>
        <v/>
      </c>
      <c r="BE852" s="34" t="str">
        <f t="shared" si="675"/>
        <v/>
      </c>
      <c r="BF852" s="8"/>
      <c r="BG852" s="22" t="str">
        <f t="shared" si="655"/>
        <v/>
      </c>
      <c r="BH852" s="34" t="str">
        <f t="shared" si="676"/>
        <v/>
      </c>
      <c r="BI852" s="8"/>
      <c r="BJ852" s="22" t="str">
        <f t="shared" si="656"/>
        <v/>
      </c>
    </row>
    <row r="853" spans="1:62" ht="18" customHeight="1" x14ac:dyDescent="0.35">
      <c r="A853" s="68">
        <f>'Energy - Master'!A852</f>
        <v>46872</v>
      </c>
      <c r="B853" s="24" t="str">
        <f t="shared" si="636"/>
        <v>Apr-2028</v>
      </c>
      <c r="C853" s="34" t="str">
        <f t="shared" si="657"/>
        <v/>
      </c>
      <c r="D853" s="8"/>
      <c r="E853" s="22" t="str">
        <f t="shared" si="637"/>
        <v/>
      </c>
      <c r="F853" s="34" t="str">
        <f t="shared" si="658"/>
        <v/>
      </c>
      <c r="G853" s="8"/>
      <c r="H853" s="22" t="str">
        <f t="shared" si="638"/>
        <v/>
      </c>
      <c r="I853" s="34" t="str">
        <f t="shared" si="659"/>
        <v/>
      </c>
      <c r="J853" s="8"/>
      <c r="K853" s="22" t="str">
        <f t="shared" si="639"/>
        <v/>
      </c>
      <c r="L853" s="34" t="str">
        <f t="shared" si="660"/>
        <v/>
      </c>
      <c r="M853" s="8"/>
      <c r="N853" s="22" t="str">
        <f t="shared" si="640"/>
        <v/>
      </c>
      <c r="O853" s="34" t="str">
        <f t="shared" si="661"/>
        <v/>
      </c>
      <c r="P853" s="8"/>
      <c r="Q853" s="22" t="str">
        <f t="shared" si="641"/>
        <v/>
      </c>
      <c r="R853" s="34" t="str">
        <f t="shared" si="662"/>
        <v/>
      </c>
      <c r="S853" s="8"/>
      <c r="T853" s="22" t="str">
        <f t="shared" si="642"/>
        <v/>
      </c>
      <c r="U853" s="34" t="str">
        <f t="shared" si="663"/>
        <v/>
      </c>
      <c r="V853" s="8"/>
      <c r="W853" s="22" t="str">
        <f t="shared" si="643"/>
        <v/>
      </c>
      <c r="X853" s="34" t="str">
        <f t="shared" si="664"/>
        <v/>
      </c>
      <c r="Y853" s="8"/>
      <c r="Z853" s="22" t="str">
        <f t="shared" si="644"/>
        <v/>
      </c>
      <c r="AA853" s="34" t="str">
        <f t="shared" si="665"/>
        <v/>
      </c>
      <c r="AB853" s="8"/>
      <c r="AC853" s="22" t="str">
        <f t="shared" si="645"/>
        <v/>
      </c>
      <c r="AD853" s="34" t="str">
        <f t="shared" si="666"/>
        <v/>
      </c>
      <c r="AE853" s="8"/>
      <c r="AF853" s="22" t="str">
        <f t="shared" si="646"/>
        <v/>
      </c>
      <c r="AG853" s="34" t="str">
        <f t="shared" si="667"/>
        <v/>
      </c>
      <c r="AH853" s="8"/>
      <c r="AI853" s="22" t="str">
        <f t="shared" si="647"/>
        <v/>
      </c>
      <c r="AJ853" s="34" t="str">
        <f t="shared" si="668"/>
        <v/>
      </c>
      <c r="AK853" s="8"/>
      <c r="AL853" s="22" t="str">
        <f t="shared" si="648"/>
        <v/>
      </c>
      <c r="AM853" s="34" t="str">
        <f t="shared" si="669"/>
        <v/>
      </c>
      <c r="AN853" s="8"/>
      <c r="AO853" s="22" t="str">
        <f t="shared" si="649"/>
        <v/>
      </c>
      <c r="AP853" s="34" t="str">
        <f t="shared" si="670"/>
        <v/>
      </c>
      <c r="AQ853" s="8"/>
      <c r="AR853" s="22" t="str">
        <f t="shared" si="650"/>
        <v/>
      </c>
      <c r="AS853" s="34" t="str">
        <f t="shared" si="671"/>
        <v/>
      </c>
      <c r="AT853" s="8"/>
      <c r="AU853" s="22" t="str">
        <f t="shared" si="651"/>
        <v/>
      </c>
      <c r="AV853" s="34" t="str">
        <f t="shared" si="672"/>
        <v/>
      </c>
      <c r="AW853" s="8"/>
      <c r="AX853" s="22" t="str">
        <f t="shared" si="652"/>
        <v/>
      </c>
      <c r="AY853" s="34" t="str">
        <f t="shared" si="673"/>
        <v/>
      </c>
      <c r="AZ853" s="8"/>
      <c r="BA853" s="22" t="str">
        <f t="shared" si="653"/>
        <v/>
      </c>
      <c r="BB853" s="34" t="str">
        <f t="shared" si="674"/>
        <v/>
      </c>
      <c r="BC853" s="8"/>
      <c r="BD853" s="22" t="str">
        <f t="shared" si="654"/>
        <v/>
      </c>
      <c r="BE853" s="34" t="str">
        <f t="shared" si="675"/>
        <v/>
      </c>
      <c r="BF853" s="8"/>
      <c r="BG853" s="22" t="str">
        <f t="shared" si="655"/>
        <v/>
      </c>
      <c r="BH853" s="34" t="str">
        <f t="shared" si="676"/>
        <v/>
      </c>
      <c r="BI853" s="8"/>
      <c r="BJ853" s="22" t="str">
        <f t="shared" si="656"/>
        <v/>
      </c>
    </row>
    <row r="854" spans="1:62" ht="18" customHeight="1" x14ac:dyDescent="0.35">
      <c r="A854" s="68">
        <f>'Energy - Master'!A853</f>
        <v>46873</v>
      </c>
      <c r="B854" s="24" t="str">
        <f t="shared" si="636"/>
        <v>Apr-2028</v>
      </c>
      <c r="C854" s="34" t="str">
        <f t="shared" si="657"/>
        <v/>
      </c>
      <c r="D854" s="8"/>
      <c r="E854" s="22" t="str">
        <f t="shared" si="637"/>
        <v/>
      </c>
      <c r="F854" s="34" t="str">
        <f t="shared" si="658"/>
        <v/>
      </c>
      <c r="G854" s="8"/>
      <c r="H854" s="22" t="str">
        <f t="shared" si="638"/>
        <v/>
      </c>
      <c r="I854" s="34" t="str">
        <f t="shared" si="659"/>
        <v/>
      </c>
      <c r="J854" s="8"/>
      <c r="K854" s="22" t="str">
        <f t="shared" si="639"/>
        <v/>
      </c>
      <c r="L854" s="34" t="str">
        <f t="shared" si="660"/>
        <v/>
      </c>
      <c r="M854" s="8"/>
      <c r="N854" s="22" t="str">
        <f t="shared" si="640"/>
        <v/>
      </c>
      <c r="O854" s="34" t="str">
        <f t="shared" si="661"/>
        <v/>
      </c>
      <c r="P854" s="8"/>
      <c r="Q854" s="22" t="str">
        <f t="shared" si="641"/>
        <v/>
      </c>
      <c r="R854" s="34" t="str">
        <f t="shared" si="662"/>
        <v/>
      </c>
      <c r="S854" s="8"/>
      <c r="T854" s="22" t="str">
        <f t="shared" si="642"/>
        <v/>
      </c>
      <c r="U854" s="34" t="str">
        <f t="shared" si="663"/>
        <v/>
      </c>
      <c r="V854" s="8"/>
      <c r="W854" s="22" t="str">
        <f t="shared" si="643"/>
        <v/>
      </c>
      <c r="X854" s="34" t="str">
        <f t="shared" si="664"/>
        <v/>
      </c>
      <c r="Y854" s="8"/>
      <c r="Z854" s="22" t="str">
        <f t="shared" si="644"/>
        <v/>
      </c>
      <c r="AA854" s="34" t="str">
        <f t="shared" si="665"/>
        <v/>
      </c>
      <c r="AB854" s="8"/>
      <c r="AC854" s="22" t="str">
        <f t="shared" si="645"/>
        <v/>
      </c>
      <c r="AD854" s="34" t="str">
        <f t="shared" si="666"/>
        <v/>
      </c>
      <c r="AE854" s="8"/>
      <c r="AF854" s="22" t="str">
        <f t="shared" si="646"/>
        <v/>
      </c>
      <c r="AG854" s="34" t="str">
        <f t="shared" si="667"/>
        <v/>
      </c>
      <c r="AH854" s="8"/>
      <c r="AI854" s="22" t="str">
        <f t="shared" si="647"/>
        <v/>
      </c>
      <c r="AJ854" s="34" t="str">
        <f t="shared" si="668"/>
        <v/>
      </c>
      <c r="AK854" s="8"/>
      <c r="AL854" s="22" t="str">
        <f t="shared" si="648"/>
        <v/>
      </c>
      <c r="AM854" s="34" t="str">
        <f t="shared" si="669"/>
        <v/>
      </c>
      <c r="AN854" s="8"/>
      <c r="AO854" s="22" t="str">
        <f t="shared" si="649"/>
        <v/>
      </c>
      <c r="AP854" s="34" t="str">
        <f t="shared" si="670"/>
        <v/>
      </c>
      <c r="AQ854" s="8"/>
      <c r="AR854" s="22" t="str">
        <f t="shared" si="650"/>
        <v/>
      </c>
      <c r="AS854" s="34" t="str">
        <f t="shared" si="671"/>
        <v/>
      </c>
      <c r="AT854" s="8"/>
      <c r="AU854" s="22" t="str">
        <f t="shared" si="651"/>
        <v/>
      </c>
      <c r="AV854" s="34" t="str">
        <f t="shared" si="672"/>
        <v/>
      </c>
      <c r="AW854" s="8"/>
      <c r="AX854" s="22" t="str">
        <f t="shared" si="652"/>
        <v/>
      </c>
      <c r="AY854" s="34" t="str">
        <f t="shared" si="673"/>
        <v/>
      </c>
      <c r="AZ854" s="8"/>
      <c r="BA854" s="22" t="str">
        <f t="shared" si="653"/>
        <v/>
      </c>
      <c r="BB854" s="34" t="str">
        <f t="shared" si="674"/>
        <v/>
      </c>
      <c r="BC854" s="8"/>
      <c r="BD854" s="22" t="str">
        <f t="shared" si="654"/>
        <v/>
      </c>
      <c r="BE854" s="34" t="str">
        <f t="shared" si="675"/>
        <v/>
      </c>
      <c r="BF854" s="8"/>
      <c r="BG854" s="22" t="str">
        <f t="shared" si="655"/>
        <v/>
      </c>
      <c r="BH854" s="34" t="str">
        <f t="shared" si="676"/>
        <v/>
      </c>
      <c r="BI854" s="8"/>
      <c r="BJ854" s="22" t="str">
        <f t="shared" si="656"/>
        <v/>
      </c>
    </row>
    <row r="855" spans="1:62" ht="18" customHeight="1" x14ac:dyDescent="0.35">
      <c r="A855" s="68">
        <f>'Energy - Master'!A854</f>
        <v>46874</v>
      </c>
      <c r="B855" s="24" t="str">
        <f t="shared" si="636"/>
        <v>May-2028</v>
      </c>
      <c r="C855" s="34" t="str">
        <f t="shared" si="657"/>
        <v/>
      </c>
      <c r="D855" s="8"/>
      <c r="E855" s="22" t="str">
        <f t="shared" si="637"/>
        <v/>
      </c>
      <c r="F855" s="34" t="str">
        <f t="shared" si="658"/>
        <v/>
      </c>
      <c r="G855" s="8"/>
      <c r="H855" s="22" t="str">
        <f t="shared" si="638"/>
        <v/>
      </c>
      <c r="I855" s="34" t="str">
        <f t="shared" si="659"/>
        <v/>
      </c>
      <c r="J855" s="8"/>
      <c r="K855" s="22" t="str">
        <f t="shared" si="639"/>
        <v/>
      </c>
      <c r="L855" s="34" t="str">
        <f t="shared" si="660"/>
        <v/>
      </c>
      <c r="M855" s="8"/>
      <c r="N855" s="22" t="str">
        <f t="shared" si="640"/>
        <v/>
      </c>
      <c r="O855" s="34" t="str">
        <f t="shared" si="661"/>
        <v/>
      </c>
      <c r="P855" s="8"/>
      <c r="Q855" s="22" t="str">
        <f t="shared" si="641"/>
        <v/>
      </c>
      <c r="R855" s="34" t="str">
        <f t="shared" si="662"/>
        <v/>
      </c>
      <c r="S855" s="8"/>
      <c r="T855" s="22" t="str">
        <f t="shared" si="642"/>
        <v/>
      </c>
      <c r="U855" s="34" t="str">
        <f t="shared" si="663"/>
        <v/>
      </c>
      <c r="V855" s="8"/>
      <c r="W855" s="22" t="str">
        <f t="shared" si="643"/>
        <v/>
      </c>
      <c r="X855" s="34" t="str">
        <f t="shared" si="664"/>
        <v/>
      </c>
      <c r="Y855" s="8"/>
      <c r="Z855" s="22" t="str">
        <f t="shared" si="644"/>
        <v/>
      </c>
      <c r="AA855" s="34" t="str">
        <f t="shared" si="665"/>
        <v/>
      </c>
      <c r="AB855" s="8"/>
      <c r="AC855" s="22" t="str">
        <f t="shared" si="645"/>
        <v/>
      </c>
      <c r="AD855" s="34" t="str">
        <f t="shared" si="666"/>
        <v/>
      </c>
      <c r="AE855" s="8"/>
      <c r="AF855" s="22" t="str">
        <f t="shared" si="646"/>
        <v/>
      </c>
      <c r="AG855" s="34" t="str">
        <f t="shared" si="667"/>
        <v/>
      </c>
      <c r="AH855" s="8"/>
      <c r="AI855" s="22" t="str">
        <f t="shared" si="647"/>
        <v/>
      </c>
      <c r="AJ855" s="34" t="str">
        <f t="shared" si="668"/>
        <v/>
      </c>
      <c r="AK855" s="8"/>
      <c r="AL855" s="22" t="str">
        <f t="shared" si="648"/>
        <v/>
      </c>
      <c r="AM855" s="34" t="str">
        <f t="shared" si="669"/>
        <v/>
      </c>
      <c r="AN855" s="8"/>
      <c r="AO855" s="22" t="str">
        <f t="shared" si="649"/>
        <v/>
      </c>
      <c r="AP855" s="34" t="str">
        <f t="shared" si="670"/>
        <v/>
      </c>
      <c r="AQ855" s="8"/>
      <c r="AR855" s="22" t="str">
        <f t="shared" si="650"/>
        <v/>
      </c>
      <c r="AS855" s="34" t="str">
        <f t="shared" si="671"/>
        <v/>
      </c>
      <c r="AT855" s="8"/>
      <c r="AU855" s="22" t="str">
        <f t="shared" si="651"/>
        <v/>
      </c>
      <c r="AV855" s="34" t="str">
        <f t="shared" si="672"/>
        <v/>
      </c>
      <c r="AW855" s="8"/>
      <c r="AX855" s="22" t="str">
        <f t="shared" si="652"/>
        <v/>
      </c>
      <c r="AY855" s="34" t="str">
        <f t="shared" si="673"/>
        <v/>
      </c>
      <c r="AZ855" s="8"/>
      <c r="BA855" s="22" t="str">
        <f t="shared" si="653"/>
        <v/>
      </c>
      <c r="BB855" s="34" t="str">
        <f t="shared" si="674"/>
        <v/>
      </c>
      <c r="BC855" s="8"/>
      <c r="BD855" s="22" t="str">
        <f t="shared" si="654"/>
        <v/>
      </c>
      <c r="BE855" s="34" t="str">
        <f t="shared" si="675"/>
        <v/>
      </c>
      <c r="BF855" s="8"/>
      <c r="BG855" s="22" t="str">
        <f t="shared" si="655"/>
        <v/>
      </c>
      <c r="BH855" s="34" t="str">
        <f t="shared" si="676"/>
        <v/>
      </c>
      <c r="BI855" s="8"/>
      <c r="BJ855" s="22" t="str">
        <f t="shared" si="656"/>
        <v/>
      </c>
    </row>
    <row r="856" spans="1:62" ht="18" customHeight="1" x14ac:dyDescent="0.35">
      <c r="A856" s="68">
        <f>'Energy - Master'!A855</f>
        <v>46875</v>
      </c>
      <c r="B856" s="24" t="str">
        <f t="shared" si="636"/>
        <v>May-2028</v>
      </c>
      <c r="C856" s="34" t="str">
        <f t="shared" si="657"/>
        <v/>
      </c>
      <c r="D856" s="8"/>
      <c r="E856" s="22" t="str">
        <f t="shared" si="637"/>
        <v/>
      </c>
      <c r="F856" s="34" t="str">
        <f t="shared" si="658"/>
        <v/>
      </c>
      <c r="G856" s="8"/>
      <c r="H856" s="22" t="str">
        <f t="shared" si="638"/>
        <v/>
      </c>
      <c r="I856" s="34" t="str">
        <f t="shared" si="659"/>
        <v/>
      </c>
      <c r="J856" s="8"/>
      <c r="K856" s="22" t="str">
        <f t="shared" si="639"/>
        <v/>
      </c>
      <c r="L856" s="34" t="str">
        <f t="shared" si="660"/>
        <v/>
      </c>
      <c r="M856" s="8"/>
      <c r="N856" s="22" t="str">
        <f t="shared" si="640"/>
        <v/>
      </c>
      <c r="O856" s="34" t="str">
        <f t="shared" si="661"/>
        <v/>
      </c>
      <c r="P856" s="8"/>
      <c r="Q856" s="22" t="str">
        <f t="shared" si="641"/>
        <v/>
      </c>
      <c r="R856" s="34" t="str">
        <f t="shared" si="662"/>
        <v/>
      </c>
      <c r="S856" s="8"/>
      <c r="T856" s="22" t="str">
        <f t="shared" si="642"/>
        <v/>
      </c>
      <c r="U856" s="34" t="str">
        <f t="shared" si="663"/>
        <v/>
      </c>
      <c r="V856" s="8"/>
      <c r="W856" s="22" t="str">
        <f t="shared" si="643"/>
        <v/>
      </c>
      <c r="X856" s="34" t="str">
        <f t="shared" si="664"/>
        <v/>
      </c>
      <c r="Y856" s="8"/>
      <c r="Z856" s="22" t="str">
        <f t="shared" si="644"/>
        <v/>
      </c>
      <c r="AA856" s="34" t="str">
        <f t="shared" si="665"/>
        <v/>
      </c>
      <c r="AB856" s="8"/>
      <c r="AC856" s="22" t="str">
        <f t="shared" si="645"/>
        <v/>
      </c>
      <c r="AD856" s="34" t="str">
        <f t="shared" si="666"/>
        <v/>
      </c>
      <c r="AE856" s="8"/>
      <c r="AF856" s="22" t="str">
        <f t="shared" si="646"/>
        <v/>
      </c>
      <c r="AG856" s="34" t="str">
        <f t="shared" si="667"/>
        <v/>
      </c>
      <c r="AH856" s="8"/>
      <c r="AI856" s="22" t="str">
        <f t="shared" si="647"/>
        <v/>
      </c>
      <c r="AJ856" s="34" t="str">
        <f t="shared" si="668"/>
        <v/>
      </c>
      <c r="AK856" s="8"/>
      <c r="AL856" s="22" t="str">
        <f t="shared" si="648"/>
        <v/>
      </c>
      <c r="AM856" s="34" t="str">
        <f t="shared" si="669"/>
        <v/>
      </c>
      <c r="AN856" s="8"/>
      <c r="AO856" s="22" t="str">
        <f t="shared" si="649"/>
        <v/>
      </c>
      <c r="AP856" s="34" t="str">
        <f t="shared" si="670"/>
        <v/>
      </c>
      <c r="AQ856" s="8"/>
      <c r="AR856" s="22" t="str">
        <f t="shared" si="650"/>
        <v/>
      </c>
      <c r="AS856" s="34" t="str">
        <f t="shared" si="671"/>
        <v/>
      </c>
      <c r="AT856" s="8"/>
      <c r="AU856" s="22" t="str">
        <f t="shared" si="651"/>
        <v/>
      </c>
      <c r="AV856" s="34" t="str">
        <f t="shared" si="672"/>
        <v/>
      </c>
      <c r="AW856" s="8"/>
      <c r="AX856" s="22" t="str">
        <f t="shared" si="652"/>
        <v/>
      </c>
      <c r="AY856" s="34" t="str">
        <f t="shared" si="673"/>
        <v/>
      </c>
      <c r="AZ856" s="8"/>
      <c r="BA856" s="22" t="str">
        <f t="shared" si="653"/>
        <v/>
      </c>
      <c r="BB856" s="34" t="str">
        <f t="shared" si="674"/>
        <v/>
      </c>
      <c r="BC856" s="8"/>
      <c r="BD856" s="22" t="str">
        <f t="shared" si="654"/>
        <v/>
      </c>
      <c r="BE856" s="34" t="str">
        <f t="shared" si="675"/>
        <v/>
      </c>
      <c r="BF856" s="8"/>
      <c r="BG856" s="22" t="str">
        <f t="shared" si="655"/>
        <v/>
      </c>
      <c r="BH856" s="34" t="str">
        <f t="shared" si="676"/>
        <v/>
      </c>
      <c r="BI856" s="8"/>
      <c r="BJ856" s="22" t="str">
        <f t="shared" si="656"/>
        <v/>
      </c>
    </row>
    <row r="857" spans="1:62" ht="18" customHeight="1" x14ac:dyDescent="0.35">
      <c r="A857" s="68">
        <f>'Energy - Master'!A856</f>
        <v>46876</v>
      </c>
      <c r="B857" s="24" t="str">
        <f t="shared" si="636"/>
        <v>May-2028</v>
      </c>
      <c r="C857" s="34" t="str">
        <f t="shared" si="657"/>
        <v/>
      </c>
      <c r="D857" s="8"/>
      <c r="E857" s="22" t="str">
        <f t="shared" si="637"/>
        <v/>
      </c>
      <c r="F857" s="34" t="str">
        <f t="shared" si="658"/>
        <v/>
      </c>
      <c r="G857" s="8"/>
      <c r="H857" s="22" t="str">
        <f t="shared" si="638"/>
        <v/>
      </c>
      <c r="I857" s="34" t="str">
        <f t="shared" si="659"/>
        <v/>
      </c>
      <c r="J857" s="8"/>
      <c r="K857" s="22" t="str">
        <f t="shared" si="639"/>
        <v/>
      </c>
      <c r="L857" s="34" t="str">
        <f t="shared" si="660"/>
        <v/>
      </c>
      <c r="M857" s="8"/>
      <c r="N857" s="22" t="str">
        <f t="shared" si="640"/>
        <v/>
      </c>
      <c r="O857" s="34" t="str">
        <f t="shared" si="661"/>
        <v/>
      </c>
      <c r="P857" s="8"/>
      <c r="Q857" s="22" t="str">
        <f t="shared" si="641"/>
        <v/>
      </c>
      <c r="R857" s="34" t="str">
        <f t="shared" si="662"/>
        <v/>
      </c>
      <c r="S857" s="8"/>
      <c r="T857" s="22" t="str">
        <f t="shared" si="642"/>
        <v/>
      </c>
      <c r="U857" s="34" t="str">
        <f t="shared" si="663"/>
        <v/>
      </c>
      <c r="V857" s="8"/>
      <c r="W857" s="22" t="str">
        <f t="shared" si="643"/>
        <v/>
      </c>
      <c r="X857" s="34" t="str">
        <f t="shared" si="664"/>
        <v/>
      </c>
      <c r="Y857" s="8"/>
      <c r="Z857" s="22" t="str">
        <f t="shared" si="644"/>
        <v/>
      </c>
      <c r="AA857" s="34" t="str">
        <f t="shared" si="665"/>
        <v/>
      </c>
      <c r="AB857" s="8"/>
      <c r="AC857" s="22" t="str">
        <f t="shared" si="645"/>
        <v/>
      </c>
      <c r="AD857" s="34" t="str">
        <f t="shared" si="666"/>
        <v/>
      </c>
      <c r="AE857" s="8"/>
      <c r="AF857" s="22" t="str">
        <f t="shared" si="646"/>
        <v/>
      </c>
      <c r="AG857" s="34" t="str">
        <f t="shared" si="667"/>
        <v/>
      </c>
      <c r="AH857" s="8"/>
      <c r="AI857" s="22" t="str">
        <f t="shared" si="647"/>
        <v/>
      </c>
      <c r="AJ857" s="34" t="str">
        <f t="shared" si="668"/>
        <v/>
      </c>
      <c r="AK857" s="8"/>
      <c r="AL857" s="22" t="str">
        <f t="shared" si="648"/>
        <v/>
      </c>
      <c r="AM857" s="34" t="str">
        <f t="shared" si="669"/>
        <v/>
      </c>
      <c r="AN857" s="8"/>
      <c r="AO857" s="22" t="str">
        <f t="shared" si="649"/>
        <v/>
      </c>
      <c r="AP857" s="34" t="str">
        <f t="shared" si="670"/>
        <v/>
      </c>
      <c r="AQ857" s="8"/>
      <c r="AR857" s="22" t="str">
        <f t="shared" si="650"/>
        <v/>
      </c>
      <c r="AS857" s="34" t="str">
        <f t="shared" si="671"/>
        <v/>
      </c>
      <c r="AT857" s="8"/>
      <c r="AU857" s="22" t="str">
        <f t="shared" si="651"/>
        <v/>
      </c>
      <c r="AV857" s="34" t="str">
        <f t="shared" si="672"/>
        <v/>
      </c>
      <c r="AW857" s="8"/>
      <c r="AX857" s="22" t="str">
        <f t="shared" si="652"/>
        <v/>
      </c>
      <c r="AY857" s="34" t="str">
        <f t="shared" si="673"/>
        <v/>
      </c>
      <c r="AZ857" s="8"/>
      <c r="BA857" s="22" t="str">
        <f t="shared" si="653"/>
        <v/>
      </c>
      <c r="BB857" s="34" t="str">
        <f t="shared" si="674"/>
        <v/>
      </c>
      <c r="BC857" s="8"/>
      <c r="BD857" s="22" t="str">
        <f t="shared" si="654"/>
        <v/>
      </c>
      <c r="BE857" s="34" t="str">
        <f t="shared" si="675"/>
        <v/>
      </c>
      <c r="BF857" s="8"/>
      <c r="BG857" s="22" t="str">
        <f t="shared" si="655"/>
        <v/>
      </c>
      <c r="BH857" s="34" t="str">
        <f t="shared" si="676"/>
        <v/>
      </c>
      <c r="BI857" s="8"/>
      <c r="BJ857" s="22" t="str">
        <f t="shared" si="656"/>
        <v/>
      </c>
    </row>
    <row r="858" spans="1:62" ht="18" customHeight="1" x14ac:dyDescent="0.35">
      <c r="A858" s="68">
        <f>'Energy - Master'!A857</f>
        <v>46877</v>
      </c>
      <c r="B858" s="24" t="str">
        <f t="shared" si="636"/>
        <v>May-2028</v>
      </c>
      <c r="C858" s="34" t="str">
        <f t="shared" si="657"/>
        <v/>
      </c>
      <c r="D858" s="8"/>
      <c r="E858" s="22" t="str">
        <f t="shared" si="637"/>
        <v/>
      </c>
      <c r="F858" s="34" t="str">
        <f t="shared" si="658"/>
        <v/>
      </c>
      <c r="G858" s="8"/>
      <c r="H858" s="22" t="str">
        <f t="shared" si="638"/>
        <v/>
      </c>
      <c r="I858" s="34" t="str">
        <f t="shared" si="659"/>
        <v/>
      </c>
      <c r="J858" s="8"/>
      <c r="K858" s="22" t="str">
        <f t="shared" si="639"/>
        <v/>
      </c>
      <c r="L858" s="34" t="str">
        <f t="shared" si="660"/>
        <v/>
      </c>
      <c r="M858" s="8"/>
      <c r="N858" s="22" t="str">
        <f t="shared" si="640"/>
        <v/>
      </c>
      <c r="O858" s="34" t="str">
        <f t="shared" si="661"/>
        <v/>
      </c>
      <c r="P858" s="8"/>
      <c r="Q858" s="22" t="str">
        <f t="shared" si="641"/>
        <v/>
      </c>
      <c r="R858" s="34" t="str">
        <f t="shared" si="662"/>
        <v/>
      </c>
      <c r="S858" s="8"/>
      <c r="T858" s="22" t="str">
        <f t="shared" si="642"/>
        <v/>
      </c>
      <c r="U858" s="34" t="str">
        <f t="shared" si="663"/>
        <v/>
      </c>
      <c r="V858" s="8"/>
      <c r="W858" s="22" t="str">
        <f t="shared" si="643"/>
        <v/>
      </c>
      <c r="X858" s="34" t="str">
        <f t="shared" si="664"/>
        <v/>
      </c>
      <c r="Y858" s="8"/>
      <c r="Z858" s="22" t="str">
        <f t="shared" si="644"/>
        <v/>
      </c>
      <c r="AA858" s="34" t="str">
        <f t="shared" si="665"/>
        <v/>
      </c>
      <c r="AB858" s="8"/>
      <c r="AC858" s="22" t="str">
        <f t="shared" si="645"/>
        <v/>
      </c>
      <c r="AD858" s="34" t="str">
        <f t="shared" si="666"/>
        <v/>
      </c>
      <c r="AE858" s="8"/>
      <c r="AF858" s="22" t="str">
        <f t="shared" si="646"/>
        <v/>
      </c>
      <c r="AG858" s="34" t="str">
        <f t="shared" si="667"/>
        <v/>
      </c>
      <c r="AH858" s="8"/>
      <c r="AI858" s="22" t="str">
        <f t="shared" si="647"/>
        <v/>
      </c>
      <c r="AJ858" s="34" t="str">
        <f t="shared" si="668"/>
        <v/>
      </c>
      <c r="AK858" s="8"/>
      <c r="AL858" s="22" t="str">
        <f t="shared" si="648"/>
        <v/>
      </c>
      <c r="AM858" s="34" t="str">
        <f t="shared" si="669"/>
        <v/>
      </c>
      <c r="AN858" s="8"/>
      <c r="AO858" s="22" t="str">
        <f t="shared" si="649"/>
        <v/>
      </c>
      <c r="AP858" s="34" t="str">
        <f t="shared" si="670"/>
        <v/>
      </c>
      <c r="AQ858" s="8"/>
      <c r="AR858" s="22" t="str">
        <f t="shared" si="650"/>
        <v/>
      </c>
      <c r="AS858" s="34" t="str">
        <f t="shared" si="671"/>
        <v/>
      </c>
      <c r="AT858" s="8"/>
      <c r="AU858" s="22" t="str">
        <f t="shared" si="651"/>
        <v/>
      </c>
      <c r="AV858" s="34" t="str">
        <f t="shared" si="672"/>
        <v/>
      </c>
      <c r="AW858" s="8"/>
      <c r="AX858" s="22" t="str">
        <f t="shared" si="652"/>
        <v/>
      </c>
      <c r="AY858" s="34" t="str">
        <f t="shared" si="673"/>
        <v/>
      </c>
      <c r="AZ858" s="8"/>
      <c r="BA858" s="22" t="str">
        <f t="shared" si="653"/>
        <v/>
      </c>
      <c r="BB858" s="34" t="str">
        <f t="shared" si="674"/>
        <v/>
      </c>
      <c r="BC858" s="8"/>
      <c r="BD858" s="22" t="str">
        <f t="shared" si="654"/>
        <v/>
      </c>
      <c r="BE858" s="34" t="str">
        <f t="shared" si="675"/>
        <v/>
      </c>
      <c r="BF858" s="8"/>
      <c r="BG858" s="22" t="str">
        <f t="shared" si="655"/>
        <v/>
      </c>
      <c r="BH858" s="34" t="str">
        <f t="shared" si="676"/>
        <v/>
      </c>
      <c r="BI858" s="8"/>
      <c r="BJ858" s="22" t="str">
        <f t="shared" si="656"/>
        <v/>
      </c>
    </row>
    <row r="859" spans="1:62" ht="18" customHeight="1" x14ac:dyDescent="0.35">
      <c r="A859" s="68">
        <f>'Energy - Master'!A858</f>
        <v>46878</v>
      </c>
      <c r="B859" s="24" t="str">
        <f t="shared" si="636"/>
        <v>May-2028</v>
      </c>
      <c r="C859" s="34" t="str">
        <f t="shared" si="657"/>
        <v/>
      </c>
      <c r="D859" s="8"/>
      <c r="E859" s="22" t="str">
        <f t="shared" si="637"/>
        <v/>
      </c>
      <c r="F859" s="34" t="str">
        <f t="shared" si="658"/>
        <v/>
      </c>
      <c r="G859" s="8"/>
      <c r="H859" s="22" t="str">
        <f t="shared" si="638"/>
        <v/>
      </c>
      <c r="I859" s="34" t="str">
        <f t="shared" si="659"/>
        <v/>
      </c>
      <c r="J859" s="8"/>
      <c r="K859" s="22" t="str">
        <f t="shared" si="639"/>
        <v/>
      </c>
      <c r="L859" s="34" t="str">
        <f t="shared" si="660"/>
        <v/>
      </c>
      <c r="M859" s="8"/>
      <c r="N859" s="22" t="str">
        <f t="shared" si="640"/>
        <v/>
      </c>
      <c r="O859" s="34" t="str">
        <f t="shared" si="661"/>
        <v/>
      </c>
      <c r="P859" s="8"/>
      <c r="Q859" s="22" t="str">
        <f t="shared" si="641"/>
        <v/>
      </c>
      <c r="R859" s="34" t="str">
        <f t="shared" si="662"/>
        <v/>
      </c>
      <c r="S859" s="8"/>
      <c r="T859" s="22" t="str">
        <f t="shared" si="642"/>
        <v/>
      </c>
      <c r="U859" s="34" t="str">
        <f t="shared" si="663"/>
        <v/>
      </c>
      <c r="V859" s="8"/>
      <c r="W859" s="22" t="str">
        <f t="shared" si="643"/>
        <v/>
      </c>
      <c r="X859" s="34" t="str">
        <f t="shared" si="664"/>
        <v/>
      </c>
      <c r="Y859" s="8"/>
      <c r="Z859" s="22" t="str">
        <f t="shared" si="644"/>
        <v/>
      </c>
      <c r="AA859" s="34" t="str">
        <f t="shared" si="665"/>
        <v/>
      </c>
      <c r="AB859" s="8"/>
      <c r="AC859" s="22" t="str">
        <f t="shared" si="645"/>
        <v/>
      </c>
      <c r="AD859" s="34" t="str">
        <f t="shared" si="666"/>
        <v/>
      </c>
      <c r="AE859" s="8"/>
      <c r="AF859" s="22" t="str">
        <f t="shared" si="646"/>
        <v/>
      </c>
      <c r="AG859" s="34" t="str">
        <f t="shared" si="667"/>
        <v/>
      </c>
      <c r="AH859" s="8"/>
      <c r="AI859" s="22" t="str">
        <f t="shared" si="647"/>
        <v/>
      </c>
      <c r="AJ859" s="34" t="str">
        <f t="shared" si="668"/>
        <v/>
      </c>
      <c r="AK859" s="8"/>
      <c r="AL859" s="22" t="str">
        <f t="shared" si="648"/>
        <v/>
      </c>
      <c r="AM859" s="34" t="str">
        <f t="shared" si="669"/>
        <v/>
      </c>
      <c r="AN859" s="8"/>
      <c r="AO859" s="22" t="str">
        <f t="shared" si="649"/>
        <v/>
      </c>
      <c r="AP859" s="34" t="str">
        <f t="shared" si="670"/>
        <v/>
      </c>
      <c r="AQ859" s="8"/>
      <c r="AR859" s="22" t="str">
        <f t="shared" si="650"/>
        <v/>
      </c>
      <c r="AS859" s="34" t="str">
        <f t="shared" si="671"/>
        <v/>
      </c>
      <c r="AT859" s="8"/>
      <c r="AU859" s="22" t="str">
        <f t="shared" si="651"/>
        <v/>
      </c>
      <c r="AV859" s="34" t="str">
        <f t="shared" si="672"/>
        <v/>
      </c>
      <c r="AW859" s="8"/>
      <c r="AX859" s="22" t="str">
        <f t="shared" si="652"/>
        <v/>
      </c>
      <c r="AY859" s="34" t="str">
        <f t="shared" si="673"/>
        <v/>
      </c>
      <c r="AZ859" s="8"/>
      <c r="BA859" s="22" t="str">
        <f t="shared" si="653"/>
        <v/>
      </c>
      <c r="BB859" s="34" t="str">
        <f t="shared" si="674"/>
        <v/>
      </c>
      <c r="BC859" s="8"/>
      <c r="BD859" s="22" t="str">
        <f t="shared" si="654"/>
        <v/>
      </c>
      <c r="BE859" s="34" t="str">
        <f t="shared" si="675"/>
        <v/>
      </c>
      <c r="BF859" s="8"/>
      <c r="BG859" s="22" t="str">
        <f t="shared" si="655"/>
        <v/>
      </c>
      <c r="BH859" s="34" t="str">
        <f t="shared" si="676"/>
        <v/>
      </c>
      <c r="BI859" s="8"/>
      <c r="BJ859" s="22" t="str">
        <f t="shared" si="656"/>
        <v/>
      </c>
    </row>
    <row r="860" spans="1:62" ht="18" customHeight="1" x14ac:dyDescent="0.35">
      <c r="A860" s="68">
        <f>'Energy - Master'!A859</f>
        <v>46879</v>
      </c>
      <c r="B860" s="24" t="str">
        <f t="shared" si="636"/>
        <v>May-2028</v>
      </c>
      <c r="C860" s="34" t="str">
        <f t="shared" si="657"/>
        <v/>
      </c>
      <c r="D860" s="8"/>
      <c r="E860" s="22" t="str">
        <f t="shared" si="637"/>
        <v/>
      </c>
      <c r="F860" s="34" t="str">
        <f t="shared" si="658"/>
        <v/>
      </c>
      <c r="G860" s="8"/>
      <c r="H860" s="22" t="str">
        <f t="shared" si="638"/>
        <v/>
      </c>
      <c r="I860" s="34" t="str">
        <f t="shared" si="659"/>
        <v/>
      </c>
      <c r="J860" s="8"/>
      <c r="K860" s="22" t="str">
        <f t="shared" si="639"/>
        <v/>
      </c>
      <c r="L860" s="34" t="str">
        <f t="shared" si="660"/>
        <v/>
      </c>
      <c r="M860" s="8"/>
      <c r="N860" s="22" t="str">
        <f t="shared" si="640"/>
        <v/>
      </c>
      <c r="O860" s="34" t="str">
        <f t="shared" si="661"/>
        <v/>
      </c>
      <c r="P860" s="8"/>
      <c r="Q860" s="22" t="str">
        <f t="shared" si="641"/>
        <v/>
      </c>
      <c r="R860" s="34" t="str">
        <f t="shared" si="662"/>
        <v/>
      </c>
      <c r="S860" s="8"/>
      <c r="T860" s="22" t="str">
        <f t="shared" si="642"/>
        <v/>
      </c>
      <c r="U860" s="34" t="str">
        <f t="shared" si="663"/>
        <v/>
      </c>
      <c r="V860" s="8"/>
      <c r="W860" s="22" t="str">
        <f t="shared" si="643"/>
        <v/>
      </c>
      <c r="X860" s="34" t="str">
        <f t="shared" si="664"/>
        <v/>
      </c>
      <c r="Y860" s="8"/>
      <c r="Z860" s="22" t="str">
        <f t="shared" si="644"/>
        <v/>
      </c>
      <c r="AA860" s="34" t="str">
        <f t="shared" si="665"/>
        <v/>
      </c>
      <c r="AB860" s="8"/>
      <c r="AC860" s="22" t="str">
        <f t="shared" si="645"/>
        <v/>
      </c>
      <c r="AD860" s="34" t="str">
        <f t="shared" si="666"/>
        <v/>
      </c>
      <c r="AE860" s="8"/>
      <c r="AF860" s="22" t="str">
        <f t="shared" si="646"/>
        <v/>
      </c>
      <c r="AG860" s="34" t="str">
        <f t="shared" si="667"/>
        <v/>
      </c>
      <c r="AH860" s="8"/>
      <c r="AI860" s="22" t="str">
        <f t="shared" si="647"/>
        <v/>
      </c>
      <c r="AJ860" s="34" t="str">
        <f t="shared" si="668"/>
        <v/>
      </c>
      <c r="AK860" s="8"/>
      <c r="AL860" s="22" t="str">
        <f t="shared" si="648"/>
        <v/>
      </c>
      <c r="AM860" s="34" t="str">
        <f t="shared" si="669"/>
        <v/>
      </c>
      <c r="AN860" s="8"/>
      <c r="AO860" s="22" t="str">
        <f t="shared" si="649"/>
        <v/>
      </c>
      <c r="AP860" s="34" t="str">
        <f t="shared" si="670"/>
        <v/>
      </c>
      <c r="AQ860" s="8"/>
      <c r="AR860" s="22" t="str">
        <f t="shared" si="650"/>
        <v/>
      </c>
      <c r="AS860" s="34" t="str">
        <f t="shared" si="671"/>
        <v/>
      </c>
      <c r="AT860" s="8"/>
      <c r="AU860" s="22" t="str">
        <f t="shared" si="651"/>
        <v/>
      </c>
      <c r="AV860" s="34" t="str">
        <f t="shared" si="672"/>
        <v/>
      </c>
      <c r="AW860" s="8"/>
      <c r="AX860" s="22" t="str">
        <f t="shared" si="652"/>
        <v/>
      </c>
      <c r="AY860" s="34" t="str">
        <f t="shared" si="673"/>
        <v/>
      </c>
      <c r="AZ860" s="8"/>
      <c r="BA860" s="22" t="str">
        <f t="shared" si="653"/>
        <v/>
      </c>
      <c r="BB860" s="34" t="str">
        <f t="shared" si="674"/>
        <v/>
      </c>
      <c r="BC860" s="8"/>
      <c r="BD860" s="22" t="str">
        <f t="shared" si="654"/>
        <v/>
      </c>
      <c r="BE860" s="34" t="str">
        <f t="shared" si="675"/>
        <v/>
      </c>
      <c r="BF860" s="8"/>
      <c r="BG860" s="22" t="str">
        <f t="shared" si="655"/>
        <v/>
      </c>
      <c r="BH860" s="34" t="str">
        <f t="shared" si="676"/>
        <v/>
      </c>
      <c r="BI860" s="8"/>
      <c r="BJ860" s="22" t="str">
        <f t="shared" si="656"/>
        <v/>
      </c>
    </row>
    <row r="861" spans="1:62" ht="18" customHeight="1" x14ac:dyDescent="0.35">
      <c r="A861" s="68">
        <f>'Energy - Master'!A860</f>
        <v>46880</v>
      </c>
      <c r="B861" s="24" t="str">
        <f t="shared" si="636"/>
        <v>May-2028</v>
      </c>
      <c r="C861" s="34" t="str">
        <f t="shared" si="657"/>
        <v/>
      </c>
      <c r="D861" s="8"/>
      <c r="E861" s="22" t="str">
        <f t="shared" si="637"/>
        <v/>
      </c>
      <c r="F861" s="34" t="str">
        <f t="shared" si="658"/>
        <v/>
      </c>
      <c r="G861" s="8"/>
      <c r="H861" s="22" t="str">
        <f t="shared" si="638"/>
        <v/>
      </c>
      <c r="I861" s="34" t="str">
        <f t="shared" si="659"/>
        <v/>
      </c>
      <c r="J861" s="8"/>
      <c r="K861" s="22" t="str">
        <f t="shared" si="639"/>
        <v/>
      </c>
      <c r="L861" s="34" t="str">
        <f t="shared" si="660"/>
        <v/>
      </c>
      <c r="M861" s="8"/>
      <c r="N861" s="22" t="str">
        <f t="shared" si="640"/>
        <v/>
      </c>
      <c r="O861" s="34" t="str">
        <f t="shared" si="661"/>
        <v/>
      </c>
      <c r="P861" s="8"/>
      <c r="Q861" s="22" t="str">
        <f t="shared" si="641"/>
        <v/>
      </c>
      <c r="R861" s="34" t="str">
        <f t="shared" si="662"/>
        <v/>
      </c>
      <c r="S861" s="8"/>
      <c r="T861" s="22" t="str">
        <f t="shared" si="642"/>
        <v/>
      </c>
      <c r="U861" s="34" t="str">
        <f t="shared" si="663"/>
        <v/>
      </c>
      <c r="V861" s="8"/>
      <c r="W861" s="22" t="str">
        <f t="shared" si="643"/>
        <v/>
      </c>
      <c r="X861" s="34" t="str">
        <f t="shared" si="664"/>
        <v/>
      </c>
      <c r="Y861" s="8"/>
      <c r="Z861" s="22" t="str">
        <f t="shared" si="644"/>
        <v/>
      </c>
      <c r="AA861" s="34" t="str">
        <f t="shared" si="665"/>
        <v/>
      </c>
      <c r="AB861" s="8"/>
      <c r="AC861" s="22" t="str">
        <f t="shared" si="645"/>
        <v/>
      </c>
      <c r="AD861" s="34" t="str">
        <f t="shared" si="666"/>
        <v/>
      </c>
      <c r="AE861" s="8"/>
      <c r="AF861" s="22" t="str">
        <f t="shared" si="646"/>
        <v/>
      </c>
      <c r="AG861" s="34" t="str">
        <f t="shared" si="667"/>
        <v/>
      </c>
      <c r="AH861" s="8"/>
      <c r="AI861" s="22" t="str">
        <f t="shared" si="647"/>
        <v/>
      </c>
      <c r="AJ861" s="34" t="str">
        <f t="shared" si="668"/>
        <v/>
      </c>
      <c r="AK861" s="8"/>
      <c r="AL861" s="22" t="str">
        <f t="shared" si="648"/>
        <v/>
      </c>
      <c r="AM861" s="34" t="str">
        <f t="shared" si="669"/>
        <v/>
      </c>
      <c r="AN861" s="8"/>
      <c r="AO861" s="22" t="str">
        <f t="shared" si="649"/>
        <v/>
      </c>
      <c r="AP861" s="34" t="str">
        <f t="shared" si="670"/>
        <v/>
      </c>
      <c r="AQ861" s="8"/>
      <c r="AR861" s="22" t="str">
        <f t="shared" si="650"/>
        <v/>
      </c>
      <c r="AS861" s="34" t="str">
        <f t="shared" si="671"/>
        <v/>
      </c>
      <c r="AT861" s="8"/>
      <c r="AU861" s="22" t="str">
        <f t="shared" si="651"/>
        <v/>
      </c>
      <c r="AV861" s="34" t="str">
        <f t="shared" si="672"/>
        <v/>
      </c>
      <c r="AW861" s="8"/>
      <c r="AX861" s="22" t="str">
        <f t="shared" si="652"/>
        <v/>
      </c>
      <c r="AY861" s="34" t="str">
        <f t="shared" si="673"/>
        <v/>
      </c>
      <c r="AZ861" s="8"/>
      <c r="BA861" s="22" t="str">
        <f t="shared" si="653"/>
        <v/>
      </c>
      <c r="BB861" s="34" t="str">
        <f t="shared" si="674"/>
        <v/>
      </c>
      <c r="BC861" s="8"/>
      <c r="BD861" s="22" t="str">
        <f t="shared" si="654"/>
        <v/>
      </c>
      <c r="BE861" s="34" t="str">
        <f t="shared" si="675"/>
        <v/>
      </c>
      <c r="BF861" s="8"/>
      <c r="BG861" s="22" t="str">
        <f t="shared" si="655"/>
        <v/>
      </c>
      <c r="BH861" s="34" t="str">
        <f t="shared" si="676"/>
        <v/>
      </c>
      <c r="BI861" s="8"/>
      <c r="BJ861" s="22" t="str">
        <f t="shared" si="656"/>
        <v/>
      </c>
    </row>
    <row r="862" spans="1:62" ht="18" customHeight="1" x14ac:dyDescent="0.35">
      <c r="A862" s="68">
        <f>'Energy - Master'!A861</f>
        <v>46881</v>
      </c>
      <c r="B862" s="24" t="str">
        <f t="shared" si="636"/>
        <v>May-2028</v>
      </c>
      <c r="C862" s="34" t="str">
        <f t="shared" si="657"/>
        <v/>
      </c>
      <c r="D862" s="8"/>
      <c r="E862" s="22" t="str">
        <f t="shared" si="637"/>
        <v/>
      </c>
      <c r="F862" s="34" t="str">
        <f t="shared" si="658"/>
        <v/>
      </c>
      <c r="G862" s="8"/>
      <c r="H862" s="22" t="str">
        <f t="shared" si="638"/>
        <v/>
      </c>
      <c r="I862" s="34" t="str">
        <f t="shared" si="659"/>
        <v/>
      </c>
      <c r="J862" s="8"/>
      <c r="K862" s="22" t="str">
        <f t="shared" si="639"/>
        <v/>
      </c>
      <c r="L862" s="34" t="str">
        <f t="shared" si="660"/>
        <v/>
      </c>
      <c r="M862" s="8"/>
      <c r="N862" s="22" t="str">
        <f t="shared" si="640"/>
        <v/>
      </c>
      <c r="O862" s="34" t="str">
        <f t="shared" si="661"/>
        <v/>
      </c>
      <c r="P862" s="8"/>
      <c r="Q862" s="22" t="str">
        <f t="shared" si="641"/>
        <v/>
      </c>
      <c r="R862" s="34" t="str">
        <f t="shared" si="662"/>
        <v/>
      </c>
      <c r="S862" s="8"/>
      <c r="T862" s="22" t="str">
        <f t="shared" si="642"/>
        <v/>
      </c>
      <c r="U862" s="34" t="str">
        <f t="shared" si="663"/>
        <v/>
      </c>
      <c r="V862" s="8"/>
      <c r="W862" s="22" t="str">
        <f t="shared" si="643"/>
        <v/>
      </c>
      <c r="X862" s="34" t="str">
        <f t="shared" si="664"/>
        <v/>
      </c>
      <c r="Y862" s="8"/>
      <c r="Z862" s="22" t="str">
        <f t="shared" si="644"/>
        <v/>
      </c>
      <c r="AA862" s="34" t="str">
        <f t="shared" si="665"/>
        <v/>
      </c>
      <c r="AB862" s="8"/>
      <c r="AC862" s="22" t="str">
        <f t="shared" si="645"/>
        <v/>
      </c>
      <c r="AD862" s="34" t="str">
        <f t="shared" si="666"/>
        <v/>
      </c>
      <c r="AE862" s="8"/>
      <c r="AF862" s="22" t="str">
        <f t="shared" si="646"/>
        <v/>
      </c>
      <c r="AG862" s="34" t="str">
        <f t="shared" si="667"/>
        <v/>
      </c>
      <c r="AH862" s="8"/>
      <c r="AI862" s="22" t="str">
        <f t="shared" si="647"/>
        <v/>
      </c>
      <c r="AJ862" s="34" t="str">
        <f t="shared" si="668"/>
        <v/>
      </c>
      <c r="AK862" s="8"/>
      <c r="AL862" s="22" t="str">
        <f t="shared" si="648"/>
        <v/>
      </c>
      <c r="AM862" s="34" t="str">
        <f t="shared" si="669"/>
        <v/>
      </c>
      <c r="AN862" s="8"/>
      <c r="AO862" s="22" t="str">
        <f t="shared" si="649"/>
        <v/>
      </c>
      <c r="AP862" s="34" t="str">
        <f t="shared" si="670"/>
        <v/>
      </c>
      <c r="AQ862" s="8"/>
      <c r="AR862" s="22" t="str">
        <f t="shared" si="650"/>
        <v/>
      </c>
      <c r="AS862" s="34" t="str">
        <f t="shared" si="671"/>
        <v/>
      </c>
      <c r="AT862" s="8"/>
      <c r="AU862" s="22" t="str">
        <f t="shared" si="651"/>
        <v/>
      </c>
      <c r="AV862" s="34" t="str">
        <f t="shared" si="672"/>
        <v/>
      </c>
      <c r="AW862" s="8"/>
      <c r="AX862" s="22" t="str">
        <f t="shared" si="652"/>
        <v/>
      </c>
      <c r="AY862" s="34" t="str">
        <f t="shared" si="673"/>
        <v/>
      </c>
      <c r="AZ862" s="8"/>
      <c r="BA862" s="22" t="str">
        <f t="shared" si="653"/>
        <v/>
      </c>
      <c r="BB862" s="34" t="str">
        <f t="shared" si="674"/>
        <v/>
      </c>
      <c r="BC862" s="8"/>
      <c r="BD862" s="22" t="str">
        <f t="shared" si="654"/>
        <v/>
      </c>
      <c r="BE862" s="34" t="str">
        <f t="shared" si="675"/>
        <v/>
      </c>
      <c r="BF862" s="8"/>
      <c r="BG862" s="22" t="str">
        <f t="shared" si="655"/>
        <v/>
      </c>
      <c r="BH862" s="34" t="str">
        <f t="shared" si="676"/>
        <v/>
      </c>
      <c r="BI862" s="8"/>
      <c r="BJ862" s="22" t="str">
        <f t="shared" si="656"/>
        <v/>
      </c>
    </row>
    <row r="863" spans="1:62" ht="18" customHeight="1" x14ac:dyDescent="0.35">
      <c r="A863" s="68">
        <f>'Energy - Master'!A862</f>
        <v>46882</v>
      </c>
      <c r="B863" s="24" t="str">
        <f t="shared" si="636"/>
        <v>May-2028</v>
      </c>
      <c r="C863" s="34" t="str">
        <f t="shared" si="657"/>
        <v/>
      </c>
      <c r="D863" s="8"/>
      <c r="E863" s="22" t="str">
        <f t="shared" si="637"/>
        <v/>
      </c>
      <c r="F863" s="34" t="str">
        <f t="shared" si="658"/>
        <v/>
      </c>
      <c r="G863" s="8"/>
      <c r="H863" s="22" t="str">
        <f t="shared" si="638"/>
        <v/>
      </c>
      <c r="I863" s="34" t="str">
        <f t="shared" si="659"/>
        <v/>
      </c>
      <c r="J863" s="8"/>
      <c r="K863" s="22" t="str">
        <f t="shared" si="639"/>
        <v/>
      </c>
      <c r="L863" s="34" t="str">
        <f t="shared" si="660"/>
        <v/>
      </c>
      <c r="M863" s="8"/>
      <c r="N863" s="22" t="str">
        <f t="shared" si="640"/>
        <v/>
      </c>
      <c r="O863" s="34" t="str">
        <f t="shared" si="661"/>
        <v/>
      </c>
      <c r="P863" s="8"/>
      <c r="Q863" s="22" t="str">
        <f t="shared" si="641"/>
        <v/>
      </c>
      <c r="R863" s="34" t="str">
        <f t="shared" si="662"/>
        <v/>
      </c>
      <c r="S863" s="8"/>
      <c r="T863" s="22" t="str">
        <f t="shared" si="642"/>
        <v/>
      </c>
      <c r="U863" s="34" t="str">
        <f t="shared" si="663"/>
        <v/>
      </c>
      <c r="V863" s="8"/>
      <c r="W863" s="22" t="str">
        <f t="shared" si="643"/>
        <v/>
      </c>
      <c r="X863" s="34" t="str">
        <f t="shared" si="664"/>
        <v/>
      </c>
      <c r="Y863" s="8"/>
      <c r="Z863" s="22" t="str">
        <f t="shared" si="644"/>
        <v/>
      </c>
      <c r="AA863" s="34" t="str">
        <f t="shared" si="665"/>
        <v/>
      </c>
      <c r="AB863" s="8"/>
      <c r="AC863" s="22" t="str">
        <f t="shared" si="645"/>
        <v/>
      </c>
      <c r="AD863" s="34" t="str">
        <f t="shared" si="666"/>
        <v/>
      </c>
      <c r="AE863" s="8"/>
      <c r="AF863" s="22" t="str">
        <f t="shared" si="646"/>
        <v/>
      </c>
      <c r="AG863" s="34" t="str">
        <f t="shared" si="667"/>
        <v/>
      </c>
      <c r="AH863" s="8"/>
      <c r="AI863" s="22" t="str">
        <f t="shared" si="647"/>
        <v/>
      </c>
      <c r="AJ863" s="34" t="str">
        <f t="shared" si="668"/>
        <v/>
      </c>
      <c r="AK863" s="8"/>
      <c r="AL863" s="22" t="str">
        <f t="shared" si="648"/>
        <v/>
      </c>
      <c r="AM863" s="34" t="str">
        <f t="shared" si="669"/>
        <v/>
      </c>
      <c r="AN863" s="8"/>
      <c r="AO863" s="22" t="str">
        <f t="shared" si="649"/>
        <v/>
      </c>
      <c r="AP863" s="34" t="str">
        <f t="shared" si="670"/>
        <v/>
      </c>
      <c r="AQ863" s="8"/>
      <c r="AR863" s="22" t="str">
        <f t="shared" si="650"/>
        <v/>
      </c>
      <c r="AS863" s="34" t="str">
        <f t="shared" si="671"/>
        <v/>
      </c>
      <c r="AT863" s="8"/>
      <c r="AU863" s="22" t="str">
        <f t="shared" si="651"/>
        <v/>
      </c>
      <c r="AV863" s="34" t="str">
        <f t="shared" si="672"/>
        <v/>
      </c>
      <c r="AW863" s="8"/>
      <c r="AX863" s="22" t="str">
        <f t="shared" si="652"/>
        <v/>
      </c>
      <c r="AY863" s="34" t="str">
        <f t="shared" si="673"/>
        <v/>
      </c>
      <c r="AZ863" s="8"/>
      <c r="BA863" s="22" t="str">
        <f t="shared" si="653"/>
        <v/>
      </c>
      <c r="BB863" s="34" t="str">
        <f t="shared" si="674"/>
        <v/>
      </c>
      <c r="BC863" s="8"/>
      <c r="BD863" s="22" t="str">
        <f t="shared" si="654"/>
        <v/>
      </c>
      <c r="BE863" s="34" t="str">
        <f t="shared" si="675"/>
        <v/>
      </c>
      <c r="BF863" s="8"/>
      <c r="BG863" s="22" t="str">
        <f t="shared" si="655"/>
        <v/>
      </c>
      <c r="BH863" s="34" t="str">
        <f t="shared" si="676"/>
        <v/>
      </c>
      <c r="BI863" s="8"/>
      <c r="BJ863" s="22" t="str">
        <f t="shared" si="656"/>
        <v/>
      </c>
    </row>
    <row r="864" spans="1:62" ht="18" customHeight="1" x14ac:dyDescent="0.35">
      <c r="A864" s="68">
        <f>'Energy - Master'!A863</f>
        <v>46883</v>
      </c>
      <c r="B864" s="24" t="str">
        <f t="shared" si="636"/>
        <v>May-2028</v>
      </c>
      <c r="C864" s="34" t="str">
        <f t="shared" si="657"/>
        <v/>
      </c>
      <c r="D864" s="8"/>
      <c r="E864" s="22" t="str">
        <f t="shared" si="637"/>
        <v/>
      </c>
      <c r="F864" s="34" t="str">
        <f t="shared" si="658"/>
        <v/>
      </c>
      <c r="G864" s="8"/>
      <c r="H864" s="22" t="str">
        <f t="shared" si="638"/>
        <v/>
      </c>
      <c r="I864" s="34" t="str">
        <f t="shared" si="659"/>
        <v/>
      </c>
      <c r="J864" s="8"/>
      <c r="K864" s="22" t="str">
        <f t="shared" si="639"/>
        <v/>
      </c>
      <c r="L864" s="34" t="str">
        <f t="shared" si="660"/>
        <v/>
      </c>
      <c r="M864" s="8"/>
      <c r="N864" s="22" t="str">
        <f t="shared" si="640"/>
        <v/>
      </c>
      <c r="O864" s="34" t="str">
        <f t="shared" si="661"/>
        <v/>
      </c>
      <c r="P864" s="8"/>
      <c r="Q864" s="22" t="str">
        <f t="shared" si="641"/>
        <v/>
      </c>
      <c r="R864" s="34" t="str">
        <f t="shared" si="662"/>
        <v/>
      </c>
      <c r="S864" s="8"/>
      <c r="T864" s="22" t="str">
        <f t="shared" si="642"/>
        <v/>
      </c>
      <c r="U864" s="34" t="str">
        <f t="shared" si="663"/>
        <v/>
      </c>
      <c r="V864" s="8"/>
      <c r="W864" s="22" t="str">
        <f t="shared" si="643"/>
        <v/>
      </c>
      <c r="X864" s="34" t="str">
        <f t="shared" si="664"/>
        <v/>
      </c>
      <c r="Y864" s="8"/>
      <c r="Z864" s="22" t="str">
        <f t="shared" si="644"/>
        <v/>
      </c>
      <c r="AA864" s="34" t="str">
        <f t="shared" si="665"/>
        <v/>
      </c>
      <c r="AB864" s="8"/>
      <c r="AC864" s="22" t="str">
        <f t="shared" si="645"/>
        <v/>
      </c>
      <c r="AD864" s="34" t="str">
        <f t="shared" si="666"/>
        <v/>
      </c>
      <c r="AE864" s="8"/>
      <c r="AF864" s="22" t="str">
        <f t="shared" si="646"/>
        <v/>
      </c>
      <c r="AG864" s="34" t="str">
        <f t="shared" si="667"/>
        <v/>
      </c>
      <c r="AH864" s="8"/>
      <c r="AI864" s="22" t="str">
        <f t="shared" si="647"/>
        <v/>
      </c>
      <c r="AJ864" s="34" t="str">
        <f t="shared" si="668"/>
        <v/>
      </c>
      <c r="AK864" s="8"/>
      <c r="AL864" s="22" t="str">
        <f t="shared" si="648"/>
        <v/>
      </c>
      <c r="AM864" s="34" t="str">
        <f t="shared" si="669"/>
        <v/>
      </c>
      <c r="AN864" s="8"/>
      <c r="AO864" s="22" t="str">
        <f t="shared" si="649"/>
        <v/>
      </c>
      <c r="AP864" s="34" t="str">
        <f t="shared" si="670"/>
        <v/>
      </c>
      <c r="AQ864" s="8"/>
      <c r="AR864" s="22" t="str">
        <f t="shared" si="650"/>
        <v/>
      </c>
      <c r="AS864" s="34" t="str">
        <f t="shared" si="671"/>
        <v/>
      </c>
      <c r="AT864" s="8"/>
      <c r="AU864" s="22" t="str">
        <f t="shared" si="651"/>
        <v/>
      </c>
      <c r="AV864" s="34" t="str">
        <f t="shared" si="672"/>
        <v/>
      </c>
      <c r="AW864" s="8"/>
      <c r="AX864" s="22" t="str">
        <f t="shared" si="652"/>
        <v/>
      </c>
      <c r="AY864" s="34" t="str">
        <f t="shared" si="673"/>
        <v/>
      </c>
      <c r="AZ864" s="8"/>
      <c r="BA864" s="22" t="str">
        <f t="shared" si="653"/>
        <v/>
      </c>
      <c r="BB864" s="34" t="str">
        <f t="shared" si="674"/>
        <v/>
      </c>
      <c r="BC864" s="8"/>
      <c r="BD864" s="22" t="str">
        <f t="shared" si="654"/>
        <v/>
      </c>
      <c r="BE864" s="34" t="str">
        <f t="shared" si="675"/>
        <v/>
      </c>
      <c r="BF864" s="8"/>
      <c r="BG864" s="22" t="str">
        <f t="shared" si="655"/>
        <v/>
      </c>
      <c r="BH864" s="34" t="str">
        <f t="shared" si="676"/>
        <v/>
      </c>
      <c r="BI864" s="8"/>
      <c r="BJ864" s="22" t="str">
        <f t="shared" si="656"/>
        <v/>
      </c>
    </row>
    <row r="865" spans="1:62" ht="18" customHeight="1" x14ac:dyDescent="0.35">
      <c r="A865" s="68">
        <f>'Energy - Master'!A864</f>
        <v>46884</v>
      </c>
      <c r="B865" s="24" t="str">
        <f t="shared" si="636"/>
        <v>May-2028</v>
      </c>
      <c r="C865" s="34" t="str">
        <f t="shared" si="657"/>
        <v/>
      </c>
      <c r="D865" s="8"/>
      <c r="E865" s="22" t="str">
        <f t="shared" si="637"/>
        <v/>
      </c>
      <c r="F865" s="34" t="str">
        <f t="shared" si="658"/>
        <v/>
      </c>
      <c r="G865" s="8"/>
      <c r="H865" s="22" t="str">
        <f t="shared" si="638"/>
        <v/>
      </c>
      <c r="I865" s="34" t="str">
        <f t="shared" si="659"/>
        <v/>
      </c>
      <c r="J865" s="8"/>
      <c r="K865" s="22" t="str">
        <f t="shared" si="639"/>
        <v/>
      </c>
      <c r="L865" s="34" t="str">
        <f t="shared" si="660"/>
        <v/>
      </c>
      <c r="M865" s="8"/>
      <c r="N865" s="22" t="str">
        <f t="shared" si="640"/>
        <v/>
      </c>
      <c r="O865" s="34" t="str">
        <f t="shared" si="661"/>
        <v/>
      </c>
      <c r="P865" s="8"/>
      <c r="Q865" s="22" t="str">
        <f t="shared" si="641"/>
        <v/>
      </c>
      <c r="R865" s="34" t="str">
        <f t="shared" si="662"/>
        <v/>
      </c>
      <c r="S865" s="8"/>
      <c r="T865" s="22" t="str">
        <f t="shared" si="642"/>
        <v/>
      </c>
      <c r="U865" s="34" t="str">
        <f t="shared" si="663"/>
        <v/>
      </c>
      <c r="V865" s="8"/>
      <c r="W865" s="22" t="str">
        <f t="shared" si="643"/>
        <v/>
      </c>
      <c r="X865" s="34" t="str">
        <f t="shared" si="664"/>
        <v/>
      </c>
      <c r="Y865" s="8"/>
      <c r="Z865" s="22" t="str">
        <f t="shared" si="644"/>
        <v/>
      </c>
      <c r="AA865" s="34" t="str">
        <f t="shared" si="665"/>
        <v/>
      </c>
      <c r="AB865" s="8"/>
      <c r="AC865" s="22" t="str">
        <f t="shared" si="645"/>
        <v/>
      </c>
      <c r="AD865" s="34" t="str">
        <f t="shared" si="666"/>
        <v/>
      </c>
      <c r="AE865" s="8"/>
      <c r="AF865" s="22" t="str">
        <f t="shared" si="646"/>
        <v/>
      </c>
      <c r="AG865" s="34" t="str">
        <f t="shared" si="667"/>
        <v/>
      </c>
      <c r="AH865" s="8"/>
      <c r="AI865" s="22" t="str">
        <f t="shared" si="647"/>
        <v/>
      </c>
      <c r="AJ865" s="34" t="str">
        <f t="shared" si="668"/>
        <v/>
      </c>
      <c r="AK865" s="8"/>
      <c r="AL865" s="22" t="str">
        <f t="shared" si="648"/>
        <v/>
      </c>
      <c r="AM865" s="34" t="str">
        <f t="shared" si="669"/>
        <v/>
      </c>
      <c r="AN865" s="8"/>
      <c r="AO865" s="22" t="str">
        <f t="shared" si="649"/>
        <v/>
      </c>
      <c r="AP865" s="34" t="str">
        <f t="shared" si="670"/>
        <v/>
      </c>
      <c r="AQ865" s="8"/>
      <c r="AR865" s="22" t="str">
        <f t="shared" si="650"/>
        <v/>
      </c>
      <c r="AS865" s="34" t="str">
        <f t="shared" si="671"/>
        <v/>
      </c>
      <c r="AT865" s="8"/>
      <c r="AU865" s="22" t="str">
        <f t="shared" si="651"/>
        <v/>
      </c>
      <c r="AV865" s="34" t="str">
        <f t="shared" si="672"/>
        <v/>
      </c>
      <c r="AW865" s="8"/>
      <c r="AX865" s="22" t="str">
        <f t="shared" si="652"/>
        <v/>
      </c>
      <c r="AY865" s="34" t="str">
        <f t="shared" si="673"/>
        <v/>
      </c>
      <c r="AZ865" s="8"/>
      <c r="BA865" s="22" t="str">
        <f t="shared" si="653"/>
        <v/>
      </c>
      <c r="BB865" s="34" t="str">
        <f t="shared" si="674"/>
        <v/>
      </c>
      <c r="BC865" s="8"/>
      <c r="BD865" s="22" t="str">
        <f t="shared" si="654"/>
        <v/>
      </c>
      <c r="BE865" s="34" t="str">
        <f t="shared" si="675"/>
        <v/>
      </c>
      <c r="BF865" s="8"/>
      <c r="BG865" s="22" t="str">
        <f t="shared" si="655"/>
        <v/>
      </c>
      <c r="BH865" s="34" t="str">
        <f t="shared" si="676"/>
        <v/>
      </c>
      <c r="BI865" s="8"/>
      <c r="BJ865" s="22" t="str">
        <f t="shared" si="656"/>
        <v/>
      </c>
    </row>
    <row r="866" spans="1:62" ht="18" customHeight="1" x14ac:dyDescent="0.35">
      <c r="A866" s="68">
        <f>'Energy - Master'!A865</f>
        <v>46885</v>
      </c>
      <c r="B866" s="24" t="str">
        <f t="shared" si="636"/>
        <v>May-2028</v>
      </c>
      <c r="C866" s="34" t="str">
        <f t="shared" si="657"/>
        <v/>
      </c>
      <c r="D866" s="8"/>
      <c r="E866" s="22" t="str">
        <f t="shared" si="637"/>
        <v/>
      </c>
      <c r="F866" s="34" t="str">
        <f t="shared" si="658"/>
        <v/>
      </c>
      <c r="G866" s="8"/>
      <c r="H866" s="22" t="str">
        <f t="shared" si="638"/>
        <v/>
      </c>
      <c r="I866" s="34" t="str">
        <f t="shared" si="659"/>
        <v/>
      </c>
      <c r="J866" s="8"/>
      <c r="K866" s="22" t="str">
        <f t="shared" si="639"/>
        <v/>
      </c>
      <c r="L866" s="34" t="str">
        <f t="shared" si="660"/>
        <v/>
      </c>
      <c r="M866" s="8"/>
      <c r="N866" s="22" t="str">
        <f t="shared" si="640"/>
        <v/>
      </c>
      <c r="O866" s="34" t="str">
        <f t="shared" si="661"/>
        <v/>
      </c>
      <c r="P866" s="8"/>
      <c r="Q866" s="22" t="str">
        <f t="shared" si="641"/>
        <v/>
      </c>
      <c r="R866" s="34" t="str">
        <f t="shared" si="662"/>
        <v/>
      </c>
      <c r="S866" s="8"/>
      <c r="T866" s="22" t="str">
        <f t="shared" si="642"/>
        <v/>
      </c>
      <c r="U866" s="34" t="str">
        <f t="shared" si="663"/>
        <v/>
      </c>
      <c r="V866" s="8"/>
      <c r="W866" s="22" t="str">
        <f t="shared" si="643"/>
        <v/>
      </c>
      <c r="X866" s="34" t="str">
        <f t="shared" si="664"/>
        <v/>
      </c>
      <c r="Y866" s="8"/>
      <c r="Z866" s="22" t="str">
        <f t="shared" si="644"/>
        <v/>
      </c>
      <c r="AA866" s="34" t="str">
        <f t="shared" si="665"/>
        <v/>
      </c>
      <c r="AB866" s="8"/>
      <c r="AC866" s="22" t="str">
        <f t="shared" si="645"/>
        <v/>
      </c>
      <c r="AD866" s="34" t="str">
        <f t="shared" si="666"/>
        <v/>
      </c>
      <c r="AE866" s="8"/>
      <c r="AF866" s="22" t="str">
        <f t="shared" si="646"/>
        <v/>
      </c>
      <c r="AG866" s="34" t="str">
        <f t="shared" si="667"/>
        <v/>
      </c>
      <c r="AH866" s="8"/>
      <c r="AI866" s="22" t="str">
        <f t="shared" si="647"/>
        <v/>
      </c>
      <c r="AJ866" s="34" t="str">
        <f t="shared" si="668"/>
        <v/>
      </c>
      <c r="AK866" s="8"/>
      <c r="AL866" s="22" t="str">
        <f t="shared" si="648"/>
        <v/>
      </c>
      <c r="AM866" s="34" t="str">
        <f t="shared" si="669"/>
        <v/>
      </c>
      <c r="AN866" s="8"/>
      <c r="AO866" s="22" t="str">
        <f t="shared" si="649"/>
        <v/>
      </c>
      <c r="AP866" s="34" t="str">
        <f t="shared" si="670"/>
        <v/>
      </c>
      <c r="AQ866" s="8"/>
      <c r="AR866" s="22" t="str">
        <f t="shared" si="650"/>
        <v/>
      </c>
      <c r="AS866" s="34" t="str">
        <f t="shared" si="671"/>
        <v/>
      </c>
      <c r="AT866" s="8"/>
      <c r="AU866" s="22" t="str">
        <f t="shared" si="651"/>
        <v/>
      </c>
      <c r="AV866" s="34" t="str">
        <f t="shared" si="672"/>
        <v/>
      </c>
      <c r="AW866" s="8"/>
      <c r="AX866" s="22" t="str">
        <f t="shared" si="652"/>
        <v/>
      </c>
      <c r="AY866" s="34" t="str">
        <f t="shared" si="673"/>
        <v/>
      </c>
      <c r="AZ866" s="8"/>
      <c r="BA866" s="22" t="str">
        <f t="shared" si="653"/>
        <v/>
      </c>
      <c r="BB866" s="34" t="str">
        <f t="shared" si="674"/>
        <v/>
      </c>
      <c r="BC866" s="8"/>
      <c r="BD866" s="22" t="str">
        <f t="shared" si="654"/>
        <v/>
      </c>
      <c r="BE866" s="34" t="str">
        <f t="shared" si="675"/>
        <v/>
      </c>
      <c r="BF866" s="8"/>
      <c r="BG866" s="22" t="str">
        <f t="shared" si="655"/>
        <v/>
      </c>
      <c r="BH866" s="34" t="str">
        <f t="shared" si="676"/>
        <v/>
      </c>
      <c r="BI866" s="8"/>
      <c r="BJ866" s="22" t="str">
        <f t="shared" si="656"/>
        <v/>
      </c>
    </row>
    <row r="867" spans="1:62" ht="18" customHeight="1" x14ac:dyDescent="0.35">
      <c r="A867" s="68">
        <f>'Energy - Master'!A866</f>
        <v>46886</v>
      </c>
      <c r="B867" s="24" t="str">
        <f t="shared" si="636"/>
        <v>May-2028</v>
      </c>
      <c r="C867" s="34" t="str">
        <f t="shared" si="657"/>
        <v/>
      </c>
      <c r="D867" s="8"/>
      <c r="E867" s="22" t="str">
        <f t="shared" si="637"/>
        <v/>
      </c>
      <c r="F867" s="34" t="str">
        <f t="shared" si="658"/>
        <v/>
      </c>
      <c r="G867" s="8"/>
      <c r="H867" s="22" t="str">
        <f t="shared" si="638"/>
        <v/>
      </c>
      <c r="I867" s="34" t="str">
        <f t="shared" si="659"/>
        <v/>
      </c>
      <c r="J867" s="8"/>
      <c r="K867" s="22" t="str">
        <f t="shared" si="639"/>
        <v/>
      </c>
      <c r="L867" s="34" t="str">
        <f t="shared" si="660"/>
        <v/>
      </c>
      <c r="M867" s="8"/>
      <c r="N867" s="22" t="str">
        <f t="shared" si="640"/>
        <v/>
      </c>
      <c r="O867" s="34" t="str">
        <f t="shared" si="661"/>
        <v/>
      </c>
      <c r="P867" s="8"/>
      <c r="Q867" s="22" t="str">
        <f t="shared" si="641"/>
        <v/>
      </c>
      <c r="R867" s="34" t="str">
        <f t="shared" si="662"/>
        <v/>
      </c>
      <c r="S867" s="8"/>
      <c r="T867" s="22" t="str">
        <f t="shared" si="642"/>
        <v/>
      </c>
      <c r="U867" s="34" t="str">
        <f t="shared" si="663"/>
        <v/>
      </c>
      <c r="V867" s="8"/>
      <c r="W867" s="22" t="str">
        <f t="shared" si="643"/>
        <v/>
      </c>
      <c r="X867" s="34" t="str">
        <f t="shared" si="664"/>
        <v/>
      </c>
      <c r="Y867" s="8"/>
      <c r="Z867" s="22" t="str">
        <f t="shared" si="644"/>
        <v/>
      </c>
      <c r="AA867" s="34" t="str">
        <f t="shared" si="665"/>
        <v/>
      </c>
      <c r="AB867" s="8"/>
      <c r="AC867" s="22" t="str">
        <f t="shared" si="645"/>
        <v/>
      </c>
      <c r="AD867" s="34" t="str">
        <f t="shared" si="666"/>
        <v/>
      </c>
      <c r="AE867" s="8"/>
      <c r="AF867" s="22" t="str">
        <f t="shared" si="646"/>
        <v/>
      </c>
      <c r="AG867" s="34" t="str">
        <f t="shared" si="667"/>
        <v/>
      </c>
      <c r="AH867" s="8"/>
      <c r="AI867" s="22" t="str">
        <f t="shared" si="647"/>
        <v/>
      </c>
      <c r="AJ867" s="34" t="str">
        <f t="shared" si="668"/>
        <v/>
      </c>
      <c r="AK867" s="8"/>
      <c r="AL867" s="22" t="str">
        <f t="shared" si="648"/>
        <v/>
      </c>
      <c r="AM867" s="34" t="str">
        <f t="shared" si="669"/>
        <v/>
      </c>
      <c r="AN867" s="8"/>
      <c r="AO867" s="22" t="str">
        <f t="shared" si="649"/>
        <v/>
      </c>
      <c r="AP867" s="34" t="str">
        <f t="shared" si="670"/>
        <v/>
      </c>
      <c r="AQ867" s="8"/>
      <c r="AR867" s="22" t="str">
        <f t="shared" si="650"/>
        <v/>
      </c>
      <c r="AS867" s="34" t="str">
        <f t="shared" si="671"/>
        <v/>
      </c>
      <c r="AT867" s="8"/>
      <c r="AU867" s="22" t="str">
        <f t="shared" si="651"/>
        <v/>
      </c>
      <c r="AV867" s="34" t="str">
        <f t="shared" si="672"/>
        <v/>
      </c>
      <c r="AW867" s="8"/>
      <c r="AX867" s="22" t="str">
        <f t="shared" si="652"/>
        <v/>
      </c>
      <c r="AY867" s="34" t="str">
        <f t="shared" si="673"/>
        <v/>
      </c>
      <c r="AZ867" s="8"/>
      <c r="BA867" s="22" t="str">
        <f t="shared" si="653"/>
        <v/>
      </c>
      <c r="BB867" s="34" t="str">
        <f t="shared" si="674"/>
        <v/>
      </c>
      <c r="BC867" s="8"/>
      <c r="BD867" s="22" t="str">
        <f t="shared" si="654"/>
        <v/>
      </c>
      <c r="BE867" s="34" t="str">
        <f t="shared" si="675"/>
        <v/>
      </c>
      <c r="BF867" s="8"/>
      <c r="BG867" s="22" t="str">
        <f t="shared" si="655"/>
        <v/>
      </c>
      <c r="BH867" s="34" t="str">
        <f t="shared" si="676"/>
        <v/>
      </c>
      <c r="BI867" s="8"/>
      <c r="BJ867" s="22" t="str">
        <f t="shared" si="656"/>
        <v/>
      </c>
    </row>
    <row r="868" spans="1:62" ht="18" customHeight="1" x14ac:dyDescent="0.35">
      <c r="A868" s="68">
        <f>'Energy - Master'!A867</f>
        <v>46887</v>
      </c>
      <c r="B868" s="24" t="str">
        <f t="shared" si="636"/>
        <v>May-2028</v>
      </c>
      <c r="C868" s="34" t="str">
        <f t="shared" si="657"/>
        <v/>
      </c>
      <c r="D868" s="8"/>
      <c r="E868" s="22" t="str">
        <f t="shared" si="637"/>
        <v/>
      </c>
      <c r="F868" s="34" t="str">
        <f t="shared" si="658"/>
        <v/>
      </c>
      <c r="G868" s="8"/>
      <c r="H868" s="22" t="str">
        <f t="shared" si="638"/>
        <v/>
      </c>
      <c r="I868" s="34" t="str">
        <f t="shared" si="659"/>
        <v/>
      </c>
      <c r="J868" s="8"/>
      <c r="K868" s="22" t="str">
        <f t="shared" si="639"/>
        <v/>
      </c>
      <c r="L868" s="34" t="str">
        <f t="shared" si="660"/>
        <v/>
      </c>
      <c r="M868" s="8"/>
      <c r="N868" s="22" t="str">
        <f t="shared" si="640"/>
        <v/>
      </c>
      <c r="O868" s="34" t="str">
        <f t="shared" si="661"/>
        <v/>
      </c>
      <c r="P868" s="8"/>
      <c r="Q868" s="22" t="str">
        <f t="shared" si="641"/>
        <v/>
      </c>
      <c r="R868" s="34" t="str">
        <f t="shared" si="662"/>
        <v/>
      </c>
      <c r="S868" s="8"/>
      <c r="T868" s="22" t="str">
        <f t="shared" si="642"/>
        <v/>
      </c>
      <c r="U868" s="34" t="str">
        <f t="shared" si="663"/>
        <v/>
      </c>
      <c r="V868" s="8"/>
      <c r="W868" s="22" t="str">
        <f t="shared" si="643"/>
        <v/>
      </c>
      <c r="X868" s="34" t="str">
        <f t="shared" si="664"/>
        <v/>
      </c>
      <c r="Y868" s="8"/>
      <c r="Z868" s="22" t="str">
        <f t="shared" si="644"/>
        <v/>
      </c>
      <c r="AA868" s="34" t="str">
        <f t="shared" si="665"/>
        <v/>
      </c>
      <c r="AB868" s="8"/>
      <c r="AC868" s="22" t="str">
        <f t="shared" si="645"/>
        <v/>
      </c>
      <c r="AD868" s="34" t="str">
        <f t="shared" si="666"/>
        <v/>
      </c>
      <c r="AE868" s="8"/>
      <c r="AF868" s="22" t="str">
        <f t="shared" si="646"/>
        <v/>
      </c>
      <c r="AG868" s="34" t="str">
        <f t="shared" si="667"/>
        <v/>
      </c>
      <c r="AH868" s="8"/>
      <c r="AI868" s="22" t="str">
        <f t="shared" si="647"/>
        <v/>
      </c>
      <c r="AJ868" s="34" t="str">
        <f t="shared" si="668"/>
        <v/>
      </c>
      <c r="AK868" s="8"/>
      <c r="AL868" s="22" t="str">
        <f t="shared" si="648"/>
        <v/>
      </c>
      <c r="AM868" s="34" t="str">
        <f t="shared" si="669"/>
        <v/>
      </c>
      <c r="AN868" s="8"/>
      <c r="AO868" s="22" t="str">
        <f t="shared" si="649"/>
        <v/>
      </c>
      <c r="AP868" s="34" t="str">
        <f t="shared" si="670"/>
        <v/>
      </c>
      <c r="AQ868" s="8"/>
      <c r="AR868" s="22" t="str">
        <f t="shared" si="650"/>
        <v/>
      </c>
      <c r="AS868" s="34" t="str">
        <f t="shared" si="671"/>
        <v/>
      </c>
      <c r="AT868" s="8"/>
      <c r="AU868" s="22" t="str">
        <f t="shared" si="651"/>
        <v/>
      </c>
      <c r="AV868" s="34" t="str">
        <f t="shared" si="672"/>
        <v/>
      </c>
      <c r="AW868" s="8"/>
      <c r="AX868" s="22" t="str">
        <f t="shared" si="652"/>
        <v/>
      </c>
      <c r="AY868" s="34" t="str">
        <f t="shared" si="673"/>
        <v/>
      </c>
      <c r="AZ868" s="8"/>
      <c r="BA868" s="22" t="str">
        <f t="shared" si="653"/>
        <v/>
      </c>
      <c r="BB868" s="34" t="str">
        <f t="shared" si="674"/>
        <v/>
      </c>
      <c r="BC868" s="8"/>
      <c r="BD868" s="22" t="str">
        <f t="shared" si="654"/>
        <v/>
      </c>
      <c r="BE868" s="34" t="str">
        <f t="shared" si="675"/>
        <v/>
      </c>
      <c r="BF868" s="8"/>
      <c r="BG868" s="22" t="str">
        <f t="shared" si="655"/>
        <v/>
      </c>
      <c r="BH868" s="34" t="str">
        <f t="shared" si="676"/>
        <v/>
      </c>
      <c r="BI868" s="8"/>
      <c r="BJ868" s="22" t="str">
        <f t="shared" si="656"/>
        <v/>
      </c>
    </row>
    <row r="869" spans="1:62" ht="18" customHeight="1" x14ac:dyDescent="0.35">
      <c r="A869" s="68">
        <f>'Energy - Master'!A868</f>
        <v>46888</v>
      </c>
      <c r="B869" s="24" t="str">
        <f t="shared" si="636"/>
        <v>May-2028</v>
      </c>
      <c r="C869" s="34" t="str">
        <f t="shared" si="657"/>
        <v/>
      </c>
      <c r="D869" s="8"/>
      <c r="E869" s="22" t="str">
        <f t="shared" si="637"/>
        <v/>
      </c>
      <c r="F869" s="34" t="str">
        <f t="shared" si="658"/>
        <v/>
      </c>
      <c r="G869" s="8"/>
      <c r="H869" s="22" t="str">
        <f t="shared" si="638"/>
        <v/>
      </c>
      <c r="I869" s="34" t="str">
        <f t="shared" si="659"/>
        <v/>
      </c>
      <c r="J869" s="8"/>
      <c r="K869" s="22" t="str">
        <f t="shared" si="639"/>
        <v/>
      </c>
      <c r="L869" s="34" t="str">
        <f t="shared" si="660"/>
        <v/>
      </c>
      <c r="M869" s="8"/>
      <c r="N869" s="22" t="str">
        <f t="shared" si="640"/>
        <v/>
      </c>
      <c r="O869" s="34" t="str">
        <f t="shared" si="661"/>
        <v/>
      </c>
      <c r="P869" s="8"/>
      <c r="Q869" s="22" t="str">
        <f t="shared" si="641"/>
        <v/>
      </c>
      <c r="R869" s="34" t="str">
        <f t="shared" si="662"/>
        <v/>
      </c>
      <c r="S869" s="8"/>
      <c r="T869" s="22" t="str">
        <f t="shared" si="642"/>
        <v/>
      </c>
      <c r="U869" s="34" t="str">
        <f t="shared" si="663"/>
        <v/>
      </c>
      <c r="V869" s="8"/>
      <c r="W869" s="22" t="str">
        <f t="shared" si="643"/>
        <v/>
      </c>
      <c r="X869" s="34" t="str">
        <f t="shared" si="664"/>
        <v/>
      </c>
      <c r="Y869" s="8"/>
      <c r="Z869" s="22" t="str">
        <f t="shared" si="644"/>
        <v/>
      </c>
      <c r="AA869" s="34" t="str">
        <f t="shared" si="665"/>
        <v/>
      </c>
      <c r="AB869" s="8"/>
      <c r="AC869" s="22" t="str">
        <f t="shared" si="645"/>
        <v/>
      </c>
      <c r="AD869" s="34" t="str">
        <f t="shared" si="666"/>
        <v/>
      </c>
      <c r="AE869" s="8"/>
      <c r="AF869" s="22" t="str">
        <f t="shared" si="646"/>
        <v/>
      </c>
      <c r="AG869" s="34" t="str">
        <f t="shared" si="667"/>
        <v/>
      </c>
      <c r="AH869" s="8"/>
      <c r="AI869" s="22" t="str">
        <f t="shared" si="647"/>
        <v/>
      </c>
      <c r="AJ869" s="34" t="str">
        <f t="shared" si="668"/>
        <v/>
      </c>
      <c r="AK869" s="8"/>
      <c r="AL869" s="22" t="str">
        <f t="shared" si="648"/>
        <v/>
      </c>
      <c r="AM869" s="34" t="str">
        <f t="shared" si="669"/>
        <v/>
      </c>
      <c r="AN869" s="8"/>
      <c r="AO869" s="22" t="str">
        <f t="shared" si="649"/>
        <v/>
      </c>
      <c r="AP869" s="34" t="str">
        <f t="shared" si="670"/>
        <v/>
      </c>
      <c r="AQ869" s="8"/>
      <c r="AR869" s="22" t="str">
        <f t="shared" si="650"/>
        <v/>
      </c>
      <c r="AS869" s="34" t="str">
        <f t="shared" si="671"/>
        <v/>
      </c>
      <c r="AT869" s="8"/>
      <c r="AU869" s="22" t="str">
        <f t="shared" si="651"/>
        <v/>
      </c>
      <c r="AV869" s="34" t="str">
        <f t="shared" si="672"/>
        <v/>
      </c>
      <c r="AW869" s="8"/>
      <c r="AX869" s="22" t="str">
        <f t="shared" si="652"/>
        <v/>
      </c>
      <c r="AY869" s="34" t="str">
        <f t="shared" si="673"/>
        <v/>
      </c>
      <c r="AZ869" s="8"/>
      <c r="BA869" s="22" t="str">
        <f t="shared" si="653"/>
        <v/>
      </c>
      <c r="BB869" s="34" t="str">
        <f t="shared" si="674"/>
        <v/>
      </c>
      <c r="BC869" s="8"/>
      <c r="BD869" s="22" t="str">
        <f t="shared" si="654"/>
        <v/>
      </c>
      <c r="BE869" s="34" t="str">
        <f t="shared" si="675"/>
        <v/>
      </c>
      <c r="BF869" s="8"/>
      <c r="BG869" s="22" t="str">
        <f t="shared" si="655"/>
        <v/>
      </c>
      <c r="BH869" s="34" t="str">
        <f t="shared" si="676"/>
        <v/>
      </c>
      <c r="BI869" s="8"/>
      <c r="BJ869" s="22" t="str">
        <f t="shared" si="656"/>
        <v/>
      </c>
    </row>
    <row r="870" spans="1:62" ht="18" customHeight="1" x14ac:dyDescent="0.35">
      <c r="A870" s="68">
        <f>'Energy - Master'!A869</f>
        <v>46889</v>
      </c>
      <c r="B870" s="24" t="str">
        <f t="shared" si="636"/>
        <v>May-2028</v>
      </c>
      <c r="C870" s="34" t="str">
        <f t="shared" si="657"/>
        <v/>
      </c>
      <c r="D870" s="8"/>
      <c r="E870" s="22" t="str">
        <f t="shared" si="637"/>
        <v/>
      </c>
      <c r="F870" s="34" t="str">
        <f t="shared" si="658"/>
        <v/>
      </c>
      <c r="G870" s="8"/>
      <c r="H870" s="22" t="str">
        <f t="shared" si="638"/>
        <v/>
      </c>
      <c r="I870" s="34" t="str">
        <f t="shared" si="659"/>
        <v/>
      </c>
      <c r="J870" s="8"/>
      <c r="K870" s="22" t="str">
        <f t="shared" si="639"/>
        <v/>
      </c>
      <c r="L870" s="34" t="str">
        <f t="shared" si="660"/>
        <v/>
      </c>
      <c r="M870" s="8"/>
      <c r="N870" s="22" t="str">
        <f t="shared" si="640"/>
        <v/>
      </c>
      <c r="O870" s="34" t="str">
        <f t="shared" si="661"/>
        <v/>
      </c>
      <c r="P870" s="8"/>
      <c r="Q870" s="22" t="str">
        <f t="shared" si="641"/>
        <v/>
      </c>
      <c r="R870" s="34" t="str">
        <f t="shared" si="662"/>
        <v/>
      </c>
      <c r="S870" s="8"/>
      <c r="T870" s="22" t="str">
        <f t="shared" si="642"/>
        <v/>
      </c>
      <c r="U870" s="34" t="str">
        <f t="shared" si="663"/>
        <v/>
      </c>
      <c r="V870" s="8"/>
      <c r="W870" s="22" t="str">
        <f t="shared" si="643"/>
        <v/>
      </c>
      <c r="X870" s="34" t="str">
        <f t="shared" si="664"/>
        <v/>
      </c>
      <c r="Y870" s="8"/>
      <c r="Z870" s="22" t="str">
        <f t="shared" si="644"/>
        <v/>
      </c>
      <c r="AA870" s="34" t="str">
        <f t="shared" si="665"/>
        <v/>
      </c>
      <c r="AB870" s="8"/>
      <c r="AC870" s="22" t="str">
        <f t="shared" si="645"/>
        <v/>
      </c>
      <c r="AD870" s="34" t="str">
        <f t="shared" si="666"/>
        <v/>
      </c>
      <c r="AE870" s="8"/>
      <c r="AF870" s="22" t="str">
        <f t="shared" si="646"/>
        <v/>
      </c>
      <c r="AG870" s="34" t="str">
        <f t="shared" si="667"/>
        <v/>
      </c>
      <c r="AH870" s="8"/>
      <c r="AI870" s="22" t="str">
        <f t="shared" si="647"/>
        <v/>
      </c>
      <c r="AJ870" s="34" t="str">
        <f t="shared" si="668"/>
        <v/>
      </c>
      <c r="AK870" s="8"/>
      <c r="AL870" s="22" t="str">
        <f t="shared" si="648"/>
        <v/>
      </c>
      <c r="AM870" s="34" t="str">
        <f t="shared" si="669"/>
        <v/>
      </c>
      <c r="AN870" s="8"/>
      <c r="AO870" s="22" t="str">
        <f t="shared" si="649"/>
        <v/>
      </c>
      <c r="AP870" s="34" t="str">
        <f t="shared" si="670"/>
        <v/>
      </c>
      <c r="AQ870" s="8"/>
      <c r="AR870" s="22" t="str">
        <f t="shared" si="650"/>
        <v/>
      </c>
      <c r="AS870" s="34" t="str">
        <f t="shared" si="671"/>
        <v/>
      </c>
      <c r="AT870" s="8"/>
      <c r="AU870" s="22" t="str">
        <f t="shared" si="651"/>
        <v/>
      </c>
      <c r="AV870" s="34" t="str">
        <f t="shared" si="672"/>
        <v/>
      </c>
      <c r="AW870" s="8"/>
      <c r="AX870" s="22" t="str">
        <f t="shared" si="652"/>
        <v/>
      </c>
      <c r="AY870" s="34" t="str">
        <f t="shared" si="673"/>
        <v/>
      </c>
      <c r="AZ870" s="8"/>
      <c r="BA870" s="22" t="str">
        <f t="shared" si="653"/>
        <v/>
      </c>
      <c r="BB870" s="34" t="str">
        <f t="shared" si="674"/>
        <v/>
      </c>
      <c r="BC870" s="8"/>
      <c r="BD870" s="22" t="str">
        <f t="shared" si="654"/>
        <v/>
      </c>
      <c r="BE870" s="34" t="str">
        <f t="shared" si="675"/>
        <v/>
      </c>
      <c r="BF870" s="8"/>
      <c r="BG870" s="22" t="str">
        <f t="shared" si="655"/>
        <v/>
      </c>
      <c r="BH870" s="34" t="str">
        <f t="shared" si="676"/>
        <v/>
      </c>
      <c r="BI870" s="8"/>
      <c r="BJ870" s="22" t="str">
        <f t="shared" si="656"/>
        <v/>
      </c>
    </row>
    <row r="871" spans="1:62" ht="18" customHeight="1" x14ac:dyDescent="0.35">
      <c r="A871" s="68">
        <f>'Energy - Master'!A870</f>
        <v>46890</v>
      </c>
      <c r="B871" s="24" t="str">
        <f t="shared" si="636"/>
        <v>May-2028</v>
      </c>
      <c r="C871" s="34" t="str">
        <f t="shared" si="657"/>
        <v/>
      </c>
      <c r="D871" s="8"/>
      <c r="E871" s="22" t="str">
        <f t="shared" si="637"/>
        <v/>
      </c>
      <c r="F871" s="34" t="str">
        <f t="shared" si="658"/>
        <v/>
      </c>
      <c r="G871" s="8"/>
      <c r="H871" s="22" t="str">
        <f t="shared" si="638"/>
        <v/>
      </c>
      <c r="I871" s="34" t="str">
        <f t="shared" si="659"/>
        <v/>
      </c>
      <c r="J871" s="8"/>
      <c r="K871" s="22" t="str">
        <f t="shared" si="639"/>
        <v/>
      </c>
      <c r="L871" s="34" t="str">
        <f t="shared" si="660"/>
        <v/>
      </c>
      <c r="M871" s="8"/>
      <c r="N871" s="22" t="str">
        <f t="shared" si="640"/>
        <v/>
      </c>
      <c r="O871" s="34" t="str">
        <f t="shared" si="661"/>
        <v/>
      </c>
      <c r="P871" s="8"/>
      <c r="Q871" s="22" t="str">
        <f t="shared" si="641"/>
        <v/>
      </c>
      <c r="R871" s="34" t="str">
        <f t="shared" si="662"/>
        <v/>
      </c>
      <c r="S871" s="8"/>
      <c r="T871" s="22" t="str">
        <f t="shared" si="642"/>
        <v/>
      </c>
      <c r="U871" s="34" t="str">
        <f t="shared" si="663"/>
        <v/>
      </c>
      <c r="V871" s="8"/>
      <c r="W871" s="22" t="str">
        <f t="shared" si="643"/>
        <v/>
      </c>
      <c r="X871" s="34" t="str">
        <f t="shared" si="664"/>
        <v/>
      </c>
      <c r="Y871" s="8"/>
      <c r="Z871" s="22" t="str">
        <f t="shared" si="644"/>
        <v/>
      </c>
      <c r="AA871" s="34" t="str">
        <f t="shared" si="665"/>
        <v/>
      </c>
      <c r="AB871" s="8"/>
      <c r="AC871" s="22" t="str">
        <f t="shared" si="645"/>
        <v/>
      </c>
      <c r="AD871" s="34" t="str">
        <f t="shared" si="666"/>
        <v/>
      </c>
      <c r="AE871" s="8"/>
      <c r="AF871" s="22" t="str">
        <f t="shared" si="646"/>
        <v/>
      </c>
      <c r="AG871" s="34" t="str">
        <f t="shared" si="667"/>
        <v/>
      </c>
      <c r="AH871" s="8"/>
      <c r="AI871" s="22" t="str">
        <f t="shared" si="647"/>
        <v/>
      </c>
      <c r="AJ871" s="34" t="str">
        <f t="shared" si="668"/>
        <v/>
      </c>
      <c r="AK871" s="8"/>
      <c r="AL871" s="22" t="str">
        <f t="shared" si="648"/>
        <v/>
      </c>
      <c r="AM871" s="34" t="str">
        <f t="shared" si="669"/>
        <v/>
      </c>
      <c r="AN871" s="8"/>
      <c r="AO871" s="22" t="str">
        <f t="shared" si="649"/>
        <v/>
      </c>
      <c r="AP871" s="34" t="str">
        <f t="shared" si="670"/>
        <v/>
      </c>
      <c r="AQ871" s="8"/>
      <c r="AR871" s="22" t="str">
        <f t="shared" si="650"/>
        <v/>
      </c>
      <c r="AS871" s="34" t="str">
        <f t="shared" si="671"/>
        <v/>
      </c>
      <c r="AT871" s="8"/>
      <c r="AU871" s="22" t="str">
        <f t="shared" si="651"/>
        <v/>
      </c>
      <c r="AV871" s="34" t="str">
        <f t="shared" si="672"/>
        <v/>
      </c>
      <c r="AW871" s="8"/>
      <c r="AX871" s="22" t="str">
        <f t="shared" si="652"/>
        <v/>
      </c>
      <c r="AY871" s="34" t="str">
        <f t="shared" si="673"/>
        <v/>
      </c>
      <c r="AZ871" s="8"/>
      <c r="BA871" s="22" t="str">
        <f t="shared" si="653"/>
        <v/>
      </c>
      <c r="BB871" s="34" t="str">
        <f t="shared" si="674"/>
        <v/>
      </c>
      <c r="BC871" s="8"/>
      <c r="BD871" s="22" t="str">
        <f t="shared" si="654"/>
        <v/>
      </c>
      <c r="BE871" s="34" t="str">
        <f t="shared" si="675"/>
        <v/>
      </c>
      <c r="BF871" s="8"/>
      <c r="BG871" s="22" t="str">
        <f t="shared" si="655"/>
        <v/>
      </c>
      <c r="BH871" s="34" t="str">
        <f t="shared" si="676"/>
        <v/>
      </c>
      <c r="BI871" s="8"/>
      <c r="BJ871" s="22" t="str">
        <f t="shared" si="656"/>
        <v/>
      </c>
    </row>
    <row r="872" spans="1:62" ht="18" customHeight="1" x14ac:dyDescent="0.35">
      <c r="A872" s="68">
        <f>'Energy - Master'!A871</f>
        <v>46891</v>
      </c>
      <c r="B872" s="24" t="str">
        <f t="shared" si="636"/>
        <v>May-2028</v>
      </c>
      <c r="C872" s="34" t="str">
        <f t="shared" si="657"/>
        <v/>
      </c>
      <c r="D872" s="8"/>
      <c r="E872" s="22" t="str">
        <f t="shared" si="637"/>
        <v/>
      </c>
      <c r="F872" s="34" t="str">
        <f t="shared" si="658"/>
        <v/>
      </c>
      <c r="G872" s="8"/>
      <c r="H872" s="22" t="str">
        <f t="shared" si="638"/>
        <v/>
      </c>
      <c r="I872" s="34" t="str">
        <f t="shared" si="659"/>
        <v/>
      </c>
      <c r="J872" s="8"/>
      <c r="K872" s="22" t="str">
        <f t="shared" si="639"/>
        <v/>
      </c>
      <c r="L872" s="34" t="str">
        <f t="shared" si="660"/>
        <v/>
      </c>
      <c r="M872" s="8"/>
      <c r="N872" s="22" t="str">
        <f t="shared" si="640"/>
        <v/>
      </c>
      <c r="O872" s="34" t="str">
        <f t="shared" si="661"/>
        <v/>
      </c>
      <c r="P872" s="8"/>
      <c r="Q872" s="22" t="str">
        <f t="shared" si="641"/>
        <v/>
      </c>
      <c r="R872" s="34" t="str">
        <f t="shared" si="662"/>
        <v/>
      </c>
      <c r="S872" s="8"/>
      <c r="T872" s="22" t="str">
        <f t="shared" si="642"/>
        <v/>
      </c>
      <c r="U872" s="34" t="str">
        <f t="shared" si="663"/>
        <v/>
      </c>
      <c r="V872" s="8"/>
      <c r="W872" s="22" t="str">
        <f t="shared" si="643"/>
        <v/>
      </c>
      <c r="X872" s="34" t="str">
        <f t="shared" si="664"/>
        <v/>
      </c>
      <c r="Y872" s="8"/>
      <c r="Z872" s="22" t="str">
        <f t="shared" si="644"/>
        <v/>
      </c>
      <c r="AA872" s="34" t="str">
        <f t="shared" si="665"/>
        <v/>
      </c>
      <c r="AB872" s="8"/>
      <c r="AC872" s="22" t="str">
        <f t="shared" si="645"/>
        <v/>
      </c>
      <c r="AD872" s="34" t="str">
        <f t="shared" si="666"/>
        <v/>
      </c>
      <c r="AE872" s="8"/>
      <c r="AF872" s="22" t="str">
        <f t="shared" si="646"/>
        <v/>
      </c>
      <c r="AG872" s="34" t="str">
        <f t="shared" si="667"/>
        <v/>
      </c>
      <c r="AH872" s="8"/>
      <c r="AI872" s="22" t="str">
        <f t="shared" si="647"/>
        <v/>
      </c>
      <c r="AJ872" s="34" t="str">
        <f t="shared" si="668"/>
        <v/>
      </c>
      <c r="AK872" s="8"/>
      <c r="AL872" s="22" t="str">
        <f t="shared" si="648"/>
        <v/>
      </c>
      <c r="AM872" s="34" t="str">
        <f t="shared" si="669"/>
        <v/>
      </c>
      <c r="AN872" s="8"/>
      <c r="AO872" s="22" t="str">
        <f t="shared" si="649"/>
        <v/>
      </c>
      <c r="AP872" s="34" t="str">
        <f t="shared" si="670"/>
        <v/>
      </c>
      <c r="AQ872" s="8"/>
      <c r="AR872" s="22" t="str">
        <f t="shared" si="650"/>
        <v/>
      </c>
      <c r="AS872" s="34" t="str">
        <f t="shared" si="671"/>
        <v/>
      </c>
      <c r="AT872" s="8"/>
      <c r="AU872" s="22" t="str">
        <f t="shared" si="651"/>
        <v/>
      </c>
      <c r="AV872" s="34" t="str">
        <f t="shared" si="672"/>
        <v/>
      </c>
      <c r="AW872" s="8"/>
      <c r="AX872" s="22" t="str">
        <f t="shared" si="652"/>
        <v/>
      </c>
      <c r="AY872" s="34" t="str">
        <f t="shared" si="673"/>
        <v/>
      </c>
      <c r="AZ872" s="8"/>
      <c r="BA872" s="22" t="str">
        <f t="shared" si="653"/>
        <v/>
      </c>
      <c r="BB872" s="34" t="str">
        <f t="shared" si="674"/>
        <v/>
      </c>
      <c r="BC872" s="8"/>
      <c r="BD872" s="22" t="str">
        <f t="shared" si="654"/>
        <v/>
      </c>
      <c r="BE872" s="34" t="str">
        <f t="shared" si="675"/>
        <v/>
      </c>
      <c r="BF872" s="8"/>
      <c r="BG872" s="22" t="str">
        <f t="shared" si="655"/>
        <v/>
      </c>
      <c r="BH872" s="34" t="str">
        <f t="shared" si="676"/>
        <v/>
      </c>
      <c r="BI872" s="8"/>
      <c r="BJ872" s="22" t="str">
        <f t="shared" si="656"/>
        <v/>
      </c>
    </row>
    <row r="873" spans="1:62" ht="18" customHeight="1" x14ac:dyDescent="0.35">
      <c r="A873" s="68">
        <f>'Energy - Master'!A872</f>
        <v>46892</v>
      </c>
      <c r="B873" s="24" t="str">
        <f t="shared" si="636"/>
        <v>May-2028</v>
      </c>
      <c r="C873" s="34" t="str">
        <f t="shared" si="657"/>
        <v/>
      </c>
      <c r="D873" s="8"/>
      <c r="E873" s="22" t="str">
        <f t="shared" si="637"/>
        <v/>
      </c>
      <c r="F873" s="34" t="str">
        <f t="shared" si="658"/>
        <v/>
      </c>
      <c r="G873" s="8"/>
      <c r="H873" s="22" t="str">
        <f t="shared" si="638"/>
        <v/>
      </c>
      <c r="I873" s="34" t="str">
        <f t="shared" si="659"/>
        <v/>
      </c>
      <c r="J873" s="8"/>
      <c r="K873" s="22" t="str">
        <f t="shared" si="639"/>
        <v/>
      </c>
      <c r="L873" s="34" t="str">
        <f t="shared" si="660"/>
        <v/>
      </c>
      <c r="M873" s="8"/>
      <c r="N873" s="22" t="str">
        <f t="shared" si="640"/>
        <v/>
      </c>
      <c r="O873" s="34" t="str">
        <f t="shared" si="661"/>
        <v/>
      </c>
      <c r="P873" s="8"/>
      <c r="Q873" s="22" t="str">
        <f t="shared" si="641"/>
        <v/>
      </c>
      <c r="R873" s="34" t="str">
        <f t="shared" si="662"/>
        <v/>
      </c>
      <c r="S873" s="8"/>
      <c r="T873" s="22" t="str">
        <f t="shared" si="642"/>
        <v/>
      </c>
      <c r="U873" s="34" t="str">
        <f t="shared" si="663"/>
        <v/>
      </c>
      <c r="V873" s="8"/>
      <c r="W873" s="22" t="str">
        <f t="shared" si="643"/>
        <v/>
      </c>
      <c r="X873" s="34" t="str">
        <f t="shared" si="664"/>
        <v/>
      </c>
      <c r="Y873" s="8"/>
      <c r="Z873" s="22" t="str">
        <f t="shared" si="644"/>
        <v/>
      </c>
      <c r="AA873" s="34" t="str">
        <f t="shared" si="665"/>
        <v/>
      </c>
      <c r="AB873" s="8"/>
      <c r="AC873" s="22" t="str">
        <f t="shared" si="645"/>
        <v/>
      </c>
      <c r="AD873" s="34" t="str">
        <f t="shared" si="666"/>
        <v/>
      </c>
      <c r="AE873" s="8"/>
      <c r="AF873" s="22" t="str">
        <f t="shared" si="646"/>
        <v/>
      </c>
      <c r="AG873" s="34" t="str">
        <f t="shared" si="667"/>
        <v/>
      </c>
      <c r="AH873" s="8"/>
      <c r="AI873" s="22" t="str">
        <f t="shared" si="647"/>
        <v/>
      </c>
      <c r="AJ873" s="34" t="str">
        <f t="shared" si="668"/>
        <v/>
      </c>
      <c r="AK873" s="8"/>
      <c r="AL873" s="22" t="str">
        <f t="shared" si="648"/>
        <v/>
      </c>
      <c r="AM873" s="34" t="str">
        <f t="shared" si="669"/>
        <v/>
      </c>
      <c r="AN873" s="8"/>
      <c r="AO873" s="22" t="str">
        <f t="shared" si="649"/>
        <v/>
      </c>
      <c r="AP873" s="34" t="str">
        <f t="shared" si="670"/>
        <v/>
      </c>
      <c r="AQ873" s="8"/>
      <c r="AR873" s="22" t="str">
        <f t="shared" si="650"/>
        <v/>
      </c>
      <c r="AS873" s="34" t="str">
        <f t="shared" si="671"/>
        <v/>
      </c>
      <c r="AT873" s="8"/>
      <c r="AU873" s="22" t="str">
        <f t="shared" si="651"/>
        <v/>
      </c>
      <c r="AV873" s="34" t="str">
        <f t="shared" si="672"/>
        <v/>
      </c>
      <c r="AW873" s="8"/>
      <c r="AX873" s="22" t="str">
        <f t="shared" si="652"/>
        <v/>
      </c>
      <c r="AY873" s="34" t="str">
        <f t="shared" si="673"/>
        <v/>
      </c>
      <c r="AZ873" s="8"/>
      <c r="BA873" s="22" t="str">
        <f t="shared" si="653"/>
        <v/>
      </c>
      <c r="BB873" s="34" t="str">
        <f t="shared" si="674"/>
        <v/>
      </c>
      <c r="BC873" s="8"/>
      <c r="BD873" s="22" t="str">
        <f t="shared" si="654"/>
        <v/>
      </c>
      <c r="BE873" s="34" t="str">
        <f t="shared" si="675"/>
        <v/>
      </c>
      <c r="BF873" s="8"/>
      <c r="BG873" s="22" t="str">
        <f t="shared" si="655"/>
        <v/>
      </c>
      <c r="BH873" s="34" t="str">
        <f t="shared" si="676"/>
        <v/>
      </c>
      <c r="BI873" s="8"/>
      <c r="BJ873" s="22" t="str">
        <f t="shared" si="656"/>
        <v/>
      </c>
    </row>
    <row r="874" spans="1:62" ht="18" customHeight="1" x14ac:dyDescent="0.35">
      <c r="A874" s="68">
        <f>'Energy - Master'!A873</f>
        <v>46893</v>
      </c>
      <c r="B874" s="24" t="str">
        <f t="shared" si="636"/>
        <v>May-2028</v>
      </c>
      <c r="C874" s="34" t="str">
        <f t="shared" si="657"/>
        <v/>
      </c>
      <c r="D874" s="8"/>
      <c r="E874" s="22" t="str">
        <f t="shared" si="637"/>
        <v/>
      </c>
      <c r="F874" s="34" t="str">
        <f t="shared" si="658"/>
        <v/>
      </c>
      <c r="G874" s="8"/>
      <c r="H874" s="22" t="str">
        <f t="shared" si="638"/>
        <v/>
      </c>
      <c r="I874" s="34" t="str">
        <f t="shared" si="659"/>
        <v/>
      </c>
      <c r="J874" s="8"/>
      <c r="K874" s="22" t="str">
        <f t="shared" si="639"/>
        <v/>
      </c>
      <c r="L874" s="34" t="str">
        <f t="shared" si="660"/>
        <v/>
      </c>
      <c r="M874" s="8"/>
      <c r="N874" s="22" t="str">
        <f t="shared" si="640"/>
        <v/>
      </c>
      <c r="O874" s="34" t="str">
        <f t="shared" si="661"/>
        <v/>
      </c>
      <c r="P874" s="8"/>
      <c r="Q874" s="22" t="str">
        <f t="shared" si="641"/>
        <v/>
      </c>
      <c r="R874" s="34" t="str">
        <f t="shared" si="662"/>
        <v/>
      </c>
      <c r="S874" s="8"/>
      <c r="T874" s="22" t="str">
        <f t="shared" si="642"/>
        <v/>
      </c>
      <c r="U874" s="34" t="str">
        <f t="shared" si="663"/>
        <v/>
      </c>
      <c r="V874" s="8"/>
      <c r="W874" s="22" t="str">
        <f t="shared" si="643"/>
        <v/>
      </c>
      <c r="X874" s="34" t="str">
        <f t="shared" si="664"/>
        <v/>
      </c>
      <c r="Y874" s="8"/>
      <c r="Z874" s="22" t="str">
        <f t="shared" si="644"/>
        <v/>
      </c>
      <c r="AA874" s="34" t="str">
        <f t="shared" si="665"/>
        <v/>
      </c>
      <c r="AB874" s="8"/>
      <c r="AC874" s="22" t="str">
        <f t="shared" si="645"/>
        <v/>
      </c>
      <c r="AD874" s="34" t="str">
        <f t="shared" si="666"/>
        <v/>
      </c>
      <c r="AE874" s="8"/>
      <c r="AF874" s="22" t="str">
        <f t="shared" si="646"/>
        <v/>
      </c>
      <c r="AG874" s="34" t="str">
        <f t="shared" si="667"/>
        <v/>
      </c>
      <c r="AH874" s="8"/>
      <c r="AI874" s="22" t="str">
        <f t="shared" si="647"/>
        <v/>
      </c>
      <c r="AJ874" s="34" t="str">
        <f t="shared" si="668"/>
        <v/>
      </c>
      <c r="AK874" s="8"/>
      <c r="AL874" s="22" t="str">
        <f t="shared" si="648"/>
        <v/>
      </c>
      <c r="AM874" s="34" t="str">
        <f t="shared" si="669"/>
        <v/>
      </c>
      <c r="AN874" s="8"/>
      <c r="AO874" s="22" t="str">
        <f t="shared" si="649"/>
        <v/>
      </c>
      <c r="AP874" s="34" t="str">
        <f t="shared" si="670"/>
        <v/>
      </c>
      <c r="AQ874" s="8"/>
      <c r="AR874" s="22" t="str">
        <f t="shared" si="650"/>
        <v/>
      </c>
      <c r="AS874" s="34" t="str">
        <f t="shared" si="671"/>
        <v/>
      </c>
      <c r="AT874" s="8"/>
      <c r="AU874" s="22" t="str">
        <f t="shared" si="651"/>
        <v/>
      </c>
      <c r="AV874" s="34" t="str">
        <f t="shared" si="672"/>
        <v/>
      </c>
      <c r="AW874" s="8"/>
      <c r="AX874" s="22" t="str">
        <f t="shared" si="652"/>
        <v/>
      </c>
      <c r="AY874" s="34" t="str">
        <f t="shared" si="673"/>
        <v/>
      </c>
      <c r="AZ874" s="8"/>
      <c r="BA874" s="22" t="str">
        <f t="shared" si="653"/>
        <v/>
      </c>
      <c r="BB874" s="34" t="str">
        <f t="shared" si="674"/>
        <v/>
      </c>
      <c r="BC874" s="8"/>
      <c r="BD874" s="22" t="str">
        <f t="shared" si="654"/>
        <v/>
      </c>
      <c r="BE874" s="34" t="str">
        <f t="shared" si="675"/>
        <v/>
      </c>
      <c r="BF874" s="8"/>
      <c r="BG874" s="22" t="str">
        <f t="shared" si="655"/>
        <v/>
      </c>
      <c r="BH874" s="34" t="str">
        <f t="shared" si="676"/>
        <v/>
      </c>
      <c r="BI874" s="8"/>
      <c r="BJ874" s="22" t="str">
        <f t="shared" si="656"/>
        <v/>
      </c>
    </row>
    <row r="875" spans="1:62" ht="18" customHeight="1" x14ac:dyDescent="0.35">
      <c r="A875" s="68">
        <f>'Energy - Master'!A874</f>
        <v>46894</v>
      </c>
      <c r="B875" s="24" t="str">
        <f t="shared" si="636"/>
        <v>May-2028</v>
      </c>
      <c r="C875" s="34" t="str">
        <f t="shared" si="657"/>
        <v/>
      </c>
      <c r="D875" s="8"/>
      <c r="E875" s="22" t="str">
        <f t="shared" si="637"/>
        <v/>
      </c>
      <c r="F875" s="34" t="str">
        <f t="shared" si="658"/>
        <v/>
      </c>
      <c r="G875" s="8"/>
      <c r="H875" s="22" t="str">
        <f t="shared" si="638"/>
        <v/>
      </c>
      <c r="I875" s="34" t="str">
        <f t="shared" si="659"/>
        <v/>
      </c>
      <c r="J875" s="8"/>
      <c r="K875" s="22" t="str">
        <f t="shared" si="639"/>
        <v/>
      </c>
      <c r="L875" s="34" t="str">
        <f t="shared" si="660"/>
        <v/>
      </c>
      <c r="M875" s="8"/>
      <c r="N875" s="22" t="str">
        <f t="shared" si="640"/>
        <v/>
      </c>
      <c r="O875" s="34" t="str">
        <f t="shared" si="661"/>
        <v/>
      </c>
      <c r="P875" s="8"/>
      <c r="Q875" s="22" t="str">
        <f t="shared" si="641"/>
        <v/>
      </c>
      <c r="R875" s="34" t="str">
        <f t="shared" si="662"/>
        <v/>
      </c>
      <c r="S875" s="8"/>
      <c r="T875" s="22" t="str">
        <f t="shared" si="642"/>
        <v/>
      </c>
      <c r="U875" s="34" t="str">
        <f t="shared" si="663"/>
        <v/>
      </c>
      <c r="V875" s="8"/>
      <c r="W875" s="22" t="str">
        <f t="shared" si="643"/>
        <v/>
      </c>
      <c r="X875" s="34" t="str">
        <f t="shared" si="664"/>
        <v/>
      </c>
      <c r="Y875" s="8"/>
      <c r="Z875" s="22" t="str">
        <f t="shared" si="644"/>
        <v/>
      </c>
      <c r="AA875" s="34" t="str">
        <f t="shared" si="665"/>
        <v/>
      </c>
      <c r="AB875" s="8"/>
      <c r="AC875" s="22" t="str">
        <f t="shared" si="645"/>
        <v/>
      </c>
      <c r="AD875" s="34" t="str">
        <f t="shared" si="666"/>
        <v/>
      </c>
      <c r="AE875" s="8"/>
      <c r="AF875" s="22" t="str">
        <f t="shared" si="646"/>
        <v/>
      </c>
      <c r="AG875" s="34" t="str">
        <f t="shared" si="667"/>
        <v/>
      </c>
      <c r="AH875" s="8"/>
      <c r="AI875" s="22" t="str">
        <f t="shared" si="647"/>
        <v/>
      </c>
      <c r="AJ875" s="34" t="str">
        <f t="shared" si="668"/>
        <v/>
      </c>
      <c r="AK875" s="8"/>
      <c r="AL875" s="22" t="str">
        <f t="shared" si="648"/>
        <v/>
      </c>
      <c r="AM875" s="34" t="str">
        <f t="shared" si="669"/>
        <v/>
      </c>
      <c r="AN875" s="8"/>
      <c r="AO875" s="22" t="str">
        <f t="shared" si="649"/>
        <v/>
      </c>
      <c r="AP875" s="34" t="str">
        <f t="shared" si="670"/>
        <v/>
      </c>
      <c r="AQ875" s="8"/>
      <c r="AR875" s="22" t="str">
        <f t="shared" si="650"/>
        <v/>
      </c>
      <c r="AS875" s="34" t="str">
        <f t="shared" si="671"/>
        <v/>
      </c>
      <c r="AT875" s="8"/>
      <c r="AU875" s="22" t="str">
        <f t="shared" si="651"/>
        <v/>
      </c>
      <c r="AV875" s="34" t="str">
        <f t="shared" si="672"/>
        <v/>
      </c>
      <c r="AW875" s="8"/>
      <c r="AX875" s="22" t="str">
        <f t="shared" si="652"/>
        <v/>
      </c>
      <c r="AY875" s="34" t="str">
        <f t="shared" si="673"/>
        <v/>
      </c>
      <c r="AZ875" s="8"/>
      <c r="BA875" s="22" t="str">
        <f t="shared" si="653"/>
        <v/>
      </c>
      <c r="BB875" s="34" t="str">
        <f t="shared" si="674"/>
        <v/>
      </c>
      <c r="BC875" s="8"/>
      <c r="BD875" s="22" t="str">
        <f t="shared" si="654"/>
        <v/>
      </c>
      <c r="BE875" s="34" t="str">
        <f t="shared" si="675"/>
        <v/>
      </c>
      <c r="BF875" s="8"/>
      <c r="BG875" s="22" t="str">
        <f t="shared" si="655"/>
        <v/>
      </c>
      <c r="BH875" s="34" t="str">
        <f t="shared" si="676"/>
        <v/>
      </c>
      <c r="BI875" s="8"/>
      <c r="BJ875" s="22" t="str">
        <f t="shared" si="656"/>
        <v/>
      </c>
    </row>
    <row r="876" spans="1:62" ht="18" customHeight="1" x14ac:dyDescent="0.35">
      <c r="A876" s="68">
        <f>'Energy - Master'!A875</f>
        <v>46895</v>
      </c>
      <c r="B876" s="24" t="str">
        <f t="shared" si="636"/>
        <v>May-2028</v>
      </c>
      <c r="C876" s="34" t="str">
        <f t="shared" si="657"/>
        <v/>
      </c>
      <c r="D876" s="8"/>
      <c r="E876" s="22" t="str">
        <f t="shared" si="637"/>
        <v/>
      </c>
      <c r="F876" s="34" t="str">
        <f t="shared" si="658"/>
        <v/>
      </c>
      <c r="G876" s="8"/>
      <c r="H876" s="22" t="str">
        <f t="shared" si="638"/>
        <v/>
      </c>
      <c r="I876" s="34" t="str">
        <f t="shared" si="659"/>
        <v/>
      </c>
      <c r="J876" s="8"/>
      <c r="K876" s="22" t="str">
        <f t="shared" si="639"/>
        <v/>
      </c>
      <c r="L876" s="34" t="str">
        <f t="shared" si="660"/>
        <v/>
      </c>
      <c r="M876" s="8"/>
      <c r="N876" s="22" t="str">
        <f t="shared" si="640"/>
        <v/>
      </c>
      <c r="O876" s="34" t="str">
        <f t="shared" si="661"/>
        <v/>
      </c>
      <c r="P876" s="8"/>
      <c r="Q876" s="22" t="str">
        <f t="shared" si="641"/>
        <v/>
      </c>
      <c r="R876" s="34" t="str">
        <f t="shared" si="662"/>
        <v/>
      </c>
      <c r="S876" s="8"/>
      <c r="T876" s="22" t="str">
        <f t="shared" si="642"/>
        <v/>
      </c>
      <c r="U876" s="34" t="str">
        <f t="shared" si="663"/>
        <v/>
      </c>
      <c r="V876" s="8"/>
      <c r="W876" s="22" t="str">
        <f t="shared" si="643"/>
        <v/>
      </c>
      <c r="X876" s="34" t="str">
        <f t="shared" si="664"/>
        <v/>
      </c>
      <c r="Y876" s="8"/>
      <c r="Z876" s="22" t="str">
        <f t="shared" si="644"/>
        <v/>
      </c>
      <c r="AA876" s="34" t="str">
        <f t="shared" si="665"/>
        <v/>
      </c>
      <c r="AB876" s="8"/>
      <c r="AC876" s="22" t="str">
        <f t="shared" si="645"/>
        <v/>
      </c>
      <c r="AD876" s="34" t="str">
        <f t="shared" si="666"/>
        <v/>
      </c>
      <c r="AE876" s="8"/>
      <c r="AF876" s="22" t="str">
        <f t="shared" si="646"/>
        <v/>
      </c>
      <c r="AG876" s="34" t="str">
        <f t="shared" si="667"/>
        <v/>
      </c>
      <c r="AH876" s="8"/>
      <c r="AI876" s="22" t="str">
        <f t="shared" si="647"/>
        <v/>
      </c>
      <c r="AJ876" s="34" t="str">
        <f t="shared" si="668"/>
        <v/>
      </c>
      <c r="AK876" s="8"/>
      <c r="AL876" s="22" t="str">
        <f t="shared" si="648"/>
        <v/>
      </c>
      <c r="AM876" s="34" t="str">
        <f t="shared" si="669"/>
        <v/>
      </c>
      <c r="AN876" s="8"/>
      <c r="AO876" s="22" t="str">
        <f t="shared" si="649"/>
        <v/>
      </c>
      <c r="AP876" s="34" t="str">
        <f t="shared" si="670"/>
        <v/>
      </c>
      <c r="AQ876" s="8"/>
      <c r="AR876" s="22" t="str">
        <f t="shared" si="650"/>
        <v/>
      </c>
      <c r="AS876" s="34" t="str">
        <f t="shared" si="671"/>
        <v/>
      </c>
      <c r="AT876" s="8"/>
      <c r="AU876" s="22" t="str">
        <f t="shared" si="651"/>
        <v/>
      </c>
      <c r="AV876" s="34" t="str">
        <f t="shared" si="672"/>
        <v/>
      </c>
      <c r="AW876" s="8"/>
      <c r="AX876" s="22" t="str">
        <f t="shared" si="652"/>
        <v/>
      </c>
      <c r="AY876" s="34" t="str">
        <f t="shared" si="673"/>
        <v/>
      </c>
      <c r="AZ876" s="8"/>
      <c r="BA876" s="22" t="str">
        <f t="shared" si="653"/>
        <v/>
      </c>
      <c r="BB876" s="34" t="str">
        <f t="shared" si="674"/>
        <v/>
      </c>
      <c r="BC876" s="8"/>
      <c r="BD876" s="22" t="str">
        <f t="shared" si="654"/>
        <v/>
      </c>
      <c r="BE876" s="34" t="str">
        <f t="shared" si="675"/>
        <v/>
      </c>
      <c r="BF876" s="8"/>
      <c r="BG876" s="22" t="str">
        <f t="shared" si="655"/>
        <v/>
      </c>
      <c r="BH876" s="34" t="str">
        <f t="shared" si="676"/>
        <v/>
      </c>
      <c r="BI876" s="8"/>
      <c r="BJ876" s="22" t="str">
        <f t="shared" si="656"/>
        <v/>
      </c>
    </row>
    <row r="877" spans="1:62" ht="18" customHeight="1" x14ac:dyDescent="0.35">
      <c r="A877" s="68">
        <f>'Energy - Master'!A876</f>
        <v>46896</v>
      </c>
      <c r="B877" s="24" t="str">
        <f t="shared" si="636"/>
        <v>May-2028</v>
      </c>
      <c r="C877" s="34" t="str">
        <f t="shared" si="657"/>
        <v/>
      </c>
      <c r="D877" s="8"/>
      <c r="E877" s="22" t="str">
        <f t="shared" si="637"/>
        <v/>
      </c>
      <c r="F877" s="34" t="str">
        <f t="shared" si="658"/>
        <v/>
      </c>
      <c r="G877" s="8"/>
      <c r="H877" s="22" t="str">
        <f t="shared" si="638"/>
        <v/>
      </c>
      <c r="I877" s="34" t="str">
        <f t="shared" si="659"/>
        <v/>
      </c>
      <c r="J877" s="8"/>
      <c r="K877" s="22" t="str">
        <f t="shared" si="639"/>
        <v/>
      </c>
      <c r="L877" s="34" t="str">
        <f t="shared" si="660"/>
        <v/>
      </c>
      <c r="M877" s="8"/>
      <c r="N877" s="22" t="str">
        <f t="shared" si="640"/>
        <v/>
      </c>
      <c r="O877" s="34" t="str">
        <f t="shared" si="661"/>
        <v/>
      </c>
      <c r="P877" s="8"/>
      <c r="Q877" s="22" t="str">
        <f t="shared" si="641"/>
        <v/>
      </c>
      <c r="R877" s="34" t="str">
        <f t="shared" si="662"/>
        <v/>
      </c>
      <c r="S877" s="8"/>
      <c r="T877" s="22" t="str">
        <f t="shared" si="642"/>
        <v/>
      </c>
      <c r="U877" s="34" t="str">
        <f t="shared" si="663"/>
        <v/>
      </c>
      <c r="V877" s="8"/>
      <c r="W877" s="22" t="str">
        <f t="shared" si="643"/>
        <v/>
      </c>
      <c r="X877" s="34" t="str">
        <f t="shared" si="664"/>
        <v/>
      </c>
      <c r="Y877" s="8"/>
      <c r="Z877" s="22" t="str">
        <f t="shared" si="644"/>
        <v/>
      </c>
      <c r="AA877" s="34" t="str">
        <f t="shared" si="665"/>
        <v/>
      </c>
      <c r="AB877" s="8"/>
      <c r="AC877" s="22" t="str">
        <f t="shared" si="645"/>
        <v/>
      </c>
      <c r="AD877" s="34" t="str">
        <f t="shared" si="666"/>
        <v/>
      </c>
      <c r="AE877" s="8"/>
      <c r="AF877" s="22" t="str">
        <f t="shared" si="646"/>
        <v/>
      </c>
      <c r="AG877" s="34" t="str">
        <f t="shared" si="667"/>
        <v/>
      </c>
      <c r="AH877" s="8"/>
      <c r="AI877" s="22" t="str">
        <f t="shared" si="647"/>
        <v/>
      </c>
      <c r="AJ877" s="34" t="str">
        <f t="shared" si="668"/>
        <v/>
      </c>
      <c r="AK877" s="8"/>
      <c r="AL877" s="22" t="str">
        <f t="shared" si="648"/>
        <v/>
      </c>
      <c r="AM877" s="34" t="str">
        <f t="shared" si="669"/>
        <v/>
      </c>
      <c r="AN877" s="8"/>
      <c r="AO877" s="22" t="str">
        <f t="shared" si="649"/>
        <v/>
      </c>
      <c r="AP877" s="34" t="str">
        <f t="shared" si="670"/>
        <v/>
      </c>
      <c r="AQ877" s="8"/>
      <c r="AR877" s="22" t="str">
        <f t="shared" si="650"/>
        <v/>
      </c>
      <c r="AS877" s="34" t="str">
        <f t="shared" si="671"/>
        <v/>
      </c>
      <c r="AT877" s="8"/>
      <c r="AU877" s="22" t="str">
        <f t="shared" si="651"/>
        <v/>
      </c>
      <c r="AV877" s="34" t="str">
        <f t="shared" si="672"/>
        <v/>
      </c>
      <c r="AW877" s="8"/>
      <c r="AX877" s="22" t="str">
        <f t="shared" si="652"/>
        <v/>
      </c>
      <c r="AY877" s="34" t="str">
        <f t="shared" si="673"/>
        <v/>
      </c>
      <c r="AZ877" s="8"/>
      <c r="BA877" s="22" t="str">
        <f t="shared" si="653"/>
        <v/>
      </c>
      <c r="BB877" s="34" t="str">
        <f t="shared" si="674"/>
        <v/>
      </c>
      <c r="BC877" s="8"/>
      <c r="BD877" s="22" t="str">
        <f t="shared" si="654"/>
        <v/>
      </c>
      <c r="BE877" s="34" t="str">
        <f t="shared" si="675"/>
        <v/>
      </c>
      <c r="BF877" s="8"/>
      <c r="BG877" s="22" t="str">
        <f t="shared" si="655"/>
        <v/>
      </c>
      <c r="BH877" s="34" t="str">
        <f t="shared" si="676"/>
        <v/>
      </c>
      <c r="BI877" s="8"/>
      <c r="BJ877" s="22" t="str">
        <f t="shared" si="656"/>
        <v/>
      </c>
    </row>
    <row r="878" spans="1:62" ht="18" customHeight="1" x14ac:dyDescent="0.35">
      <c r="A878" s="68">
        <f>'Energy - Master'!A877</f>
        <v>46897</v>
      </c>
      <c r="B878" s="24" t="str">
        <f t="shared" si="636"/>
        <v>May-2028</v>
      </c>
      <c r="C878" s="34" t="str">
        <f t="shared" si="657"/>
        <v/>
      </c>
      <c r="D878" s="8"/>
      <c r="E878" s="22" t="str">
        <f t="shared" si="637"/>
        <v/>
      </c>
      <c r="F878" s="34" t="str">
        <f t="shared" si="658"/>
        <v/>
      </c>
      <c r="G878" s="8"/>
      <c r="H878" s="22" t="str">
        <f t="shared" si="638"/>
        <v/>
      </c>
      <c r="I878" s="34" t="str">
        <f t="shared" si="659"/>
        <v/>
      </c>
      <c r="J878" s="8"/>
      <c r="K878" s="22" t="str">
        <f t="shared" si="639"/>
        <v/>
      </c>
      <c r="L878" s="34" t="str">
        <f t="shared" si="660"/>
        <v/>
      </c>
      <c r="M878" s="8"/>
      <c r="N878" s="22" t="str">
        <f t="shared" si="640"/>
        <v/>
      </c>
      <c r="O878" s="34" t="str">
        <f t="shared" si="661"/>
        <v/>
      </c>
      <c r="P878" s="8"/>
      <c r="Q878" s="22" t="str">
        <f t="shared" si="641"/>
        <v/>
      </c>
      <c r="R878" s="34" t="str">
        <f t="shared" si="662"/>
        <v/>
      </c>
      <c r="S878" s="8"/>
      <c r="T878" s="22" t="str">
        <f t="shared" si="642"/>
        <v/>
      </c>
      <c r="U878" s="34" t="str">
        <f t="shared" si="663"/>
        <v/>
      </c>
      <c r="V878" s="8"/>
      <c r="W878" s="22" t="str">
        <f t="shared" si="643"/>
        <v/>
      </c>
      <c r="X878" s="34" t="str">
        <f t="shared" si="664"/>
        <v/>
      </c>
      <c r="Y878" s="8"/>
      <c r="Z878" s="22" t="str">
        <f t="shared" si="644"/>
        <v/>
      </c>
      <c r="AA878" s="34" t="str">
        <f t="shared" si="665"/>
        <v/>
      </c>
      <c r="AB878" s="8"/>
      <c r="AC878" s="22" t="str">
        <f t="shared" si="645"/>
        <v/>
      </c>
      <c r="AD878" s="34" t="str">
        <f t="shared" si="666"/>
        <v/>
      </c>
      <c r="AE878" s="8"/>
      <c r="AF878" s="22" t="str">
        <f t="shared" si="646"/>
        <v/>
      </c>
      <c r="AG878" s="34" t="str">
        <f t="shared" si="667"/>
        <v/>
      </c>
      <c r="AH878" s="8"/>
      <c r="AI878" s="22" t="str">
        <f t="shared" si="647"/>
        <v/>
      </c>
      <c r="AJ878" s="34" t="str">
        <f t="shared" si="668"/>
        <v/>
      </c>
      <c r="AK878" s="8"/>
      <c r="AL878" s="22" t="str">
        <f t="shared" si="648"/>
        <v/>
      </c>
      <c r="AM878" s="34" t="str">
        <f t="shared" si="669"/>
        <v/>
      </c>
      <c r="AN878" s="8"/>
      <c r="AO878" s="22" t="str">
        <f t="shared" si="649"/>
        <v/>
      </c>
      <c r="AP878" s="34" t="str">
        <f t="shared" si="670"/>
        <v/>
      </c>
      <c r="AQ878" s="8"/>
      <c r="AR878" s="22" t="str">
        <f t="shared" si="650"/>
        <v/>
      </c>
      <c r="AS878" s="34" t="str">
        <f t="shared" si="671"/>
        <v/>
      </c>
      <c r="AT878" s="8"/>
      <c r="AU878" s="22" t="str">
        <f t="shared" si="651"/>
        <v/>
      </c>
      <c r="AV878" s="34" t="str">
        <f t="shared" si="672"/>
        <v/>
      </c>
      <c r="AW878" s="8"/>
      <c r="AX878" s="22" t="str">
        <f t="shared" si="652"/>
        <v/>
      </c>
      <c r="AY878" s="34" t="str">
        <f t="shared" si="673"/>
        <v/>
      </c>
      <c r="AZ878" s="8"/>
      <c r="BA878" s="22" t="str">
        <f t="shared" si="653"/>
        <v/>
      </c>
      <c r="BB878" s="34" t="str">
        <f t="shared" si="674"/>
        <v/>
      </c>
      <c r="BC878" s="8"/>
      <c r="BD878" s="22" t="str">
        <f t="shared" si="654"/>
        <v/>
      </c>
      <c r="BE878" s="34" t="str">
        <f t="shared" si="675"/>
        <v/>
      </c>
      <c r="BF878" s="8"/>
      <c r="BG878" s="22" t="str">
        <f t="shared" si="655"/>
        <v/>
      </c>
      <c r="BH878" s="34" t="str">
        <f t="shared" si="676"/>
        <v/>
      </c>
      <c r="BI878" s="8"/>
      <c r="BJ878" s="22" t="str">
        <f t="shared" si="656"/>
        <v/>
      </c>
    </row>
    <row r="879" spans="1:62" ht="18" customHeight="1" x14ac:dyDescent="0.35">
      <c r="A879" s="68">
        <f>'Energy - Master'!A878</f>
        <v>46898</v>
      </c>
      <c r="B879" s="24" t="str">
        <f t="shared" si="636"/>
        <v>May-2028</v>
      </c>
      <c r="C879" s="34" t="str">
        <f t="shared" si="657"/>
        <v/>
      </c>
      <c r="D879" s="8"/>
      <c r="E879" s="22" t="str">
        <f t="shared" si="637"/>
        <v/>
      </c>
      <c r="F879" s="34" t="str">
        <f t="shared" si="658"/>
        <v/>
      </c>
      <c r="G879" s="8"/>
      <c r="H879" s="22" t="str">
        <f t="shared" si="638"/>
        <v/>
      </c>
      <c r="I879" s="34" t="str">
        <f t="shared" si="659"/>
        <v/>
      </c>
      <c r="J879" s="8"/>
      <c r="K879" s="22" t="str">
        <f t="shared" si="639"/>
        <v/>
      </c>
      <c r="L879" s="34" t="str">
        <f t="shared" si="660"/>
        <v/>
      </c>
      <c r="M879" s="8"/>
      <c r="N879" s="22" t="str">
        <f t="shared" si="640"/>
        <v/>
      </c>
      <c r="O879" s="34" t="str">
        <f t="shared" si="661"/>
        <v/>
      </c>
      <c r="P879" s="8"/>
      <c r="Q879" s="22" t="str">
        <f t="shared" si="641"/>
        <v/>
      </c>
      <c r="R879" s="34" t="str">
        <f t="shared" si="662"/>
        <v/>
      </c>
      <c r="S879" s="8"/>
      <c r="T879" s="22" t="str">
        <f t="shared" si="642"/>
        <v/>
      </c>
      <c r="U879" s="34" t="str">
        <f t="shared" si="663"/>
        <v/>
      </c>
      <c r="V879" s="8"/>
      <c r="W879" s="22" t="str">
        <f t="shared" si="643"/>
        <v/>
      </c>
      <c r="X879" s="34" t="str">
        <f t="shared" si="664"/>
        <v/>
      </c>
      <c r="Y879" s="8"/>
      <c r="Z879" s="22" t="str">
        <f t="shared" si="644"/>
        <v/>
      </c>
      <c r="AA879" s="34" t="str">
        <f t="shared" si="665"/>
        <v/>
      </c>
      <c r="AB879" s="8"/>
      <c r="AC879" s="22" t="str">
        <f t="shared" si="645"/>
        <v/>
      </c>
      <c r="AD879" s="34" t="str">
        <f t="shared" si="666"/>
        <v/>
      </c>
      <c r="AE879" s="8"/>
      <c r="AF879" s="22" t="str">
        <f t="shared" si="646"/>
        <v/>
      </c>
      <c r="AG879" s="34" t="str">
        <f t="shared" si="667"/>
        <v/>
      </c>
      <c r="AH879" s="8"/>
      <c r="AI879" s="22" t="str">
        <f t="shared" si="647"/>
        <v/>
      </c>
      <c r="AJ879" s="34" t="str">
        <f t="shared" si="668"/>
        <v/>
      </c>
      <c r="AK879" s="8"/>
      <c r="AL879" s="22" t="str">
        <f t="shared" si="648"/>
        <v/>
      </c>
      <c r="AM879" s="34" t="str">
        <f t="shared" si="669"/>
        <v/>
      </c>
      <c r="AN879" s="8"/>
      <c r="AO879" s="22" t="str">
        <f t="shared" si="649"/>
        <v/>
      </c>
      <c r="AP879" s="34" t="str">
        <f t="shared" si="670"/>
        <v/>
      </c>
      <c r="AQ879" s="8"/>
      <c r="AR879" s="22" t="str">
        <f t="shared" si="650"/>
        <v/>
      </c>
      <c r="AS879" s="34" t="str">
        <f t="shared" si="671"/>
        <v/>
      </c>
      <c r="AT879" s="8"/>
      <c r="AU879" s="22" t="str">
        <f t="shared" si="651"/>
        <v/>
      </c>
      <c r="AV879" s="34" t="str">
        <f t="shared" si="672"/>
        <v/>
      </c>
      <c r="AW879" s="8"/>
      <c r="AX879" s="22" t="str">
        <f t="shared" si="652"/>
        <v/>
      </c>
      <c r="AY879" s="34" t="str">
        <f t="shared" si="673"/>
        <v/>
      </c>
      <c r="AZ879" s="8"/>
      <c r="BA879" s="22" t="str">
        <f t="shared" si="653"/>
        <v/>
      </c>
      <c r="BB879" s="34" t="str">
        <f t="shared" si="674"/>
        <v/>
      </c>
      <c r="BC879" s="8"/>
      <c r="BD879" s="22" t="str">
        <f t="shared" si="654"/>
        <v/>
      </c>
      <c r="BE879" s="34" t="str">
        <f t="shared" si="675"/>
        <v/>
      </c>
      <c r="BF879" s="8"/>
      <c r="BG879" s="22" t="str">
        <f t="shared" si="655"/>
        <v/>
      </c>
      <c r="BH879" s="34" t="str">
        <f t="shared" si="676"/>
        <v/>
      </c>
      <c r="BI879" s="8"/>
      <c r="BJ879" s="22" t="str">
        <f t="shared" si="656"/>
        <v/>
      </c>
    </row>
    <row r="880" spans="1:62" ht="18" customHeight="1" x14ac:dyDescent="0.35">
      <c r="A880" s="68">
        <f>'Energy - Master'!A879</f>
        <v>46899</v>
      </c>
      <c r="B880" s="24" t="str">
        <f t="shared" si="636"/>
        <v>May-2028</v>
      </c>
      <c r="C880" s="34" t="str">
        <f t="shared" si="657"/>
        <v/>
      </c>
      <c r="D880" s="8"/>
      <c r="E880" s="22" t="str">
        <f t="shared" si="637"/>
        <v/>
      </c>
      <c r="F880" s="34" t="str">
        <f t="shared" si="658"/>
        <v/>
      </c>
      <c r="G880" s="8"/>
      <c r="H880" s="22" t="str">
        <f t="shared" si="638"/>
        <v/>
      </c>
      <c r="I880" s="34" t="str">
        <f t="shared" si="659"/>
        <v/>
      </c>
      <c r="J880" s="8"/>
      <c r="K880" s="22" t="str">
        <f t="shared" si="639"/>
        <v/>
      </c>
      <c r="L880" s="34" t="str">
        <f t="shared" si="660"/>
        <v/>
      </c>
      <c r="M880" s="8"/>
      <c r="N880" s="22" t="str">
        <f t="shared" si="640"/>
        <v/>
      </c>
      <c r="O880" s="34" t="str">
        <f t="shared" si="661"/>
        <v/>
      </c>
      <c r="P880" s="8"/>
      <c r="Q880" s="22" t="str">
        <f t="shared" si="641"/>
        <v/>
      </c>
      <c r="R880" s="34" t="str">
        <f t="shared" si="662"/>
        <v/>
      </c>
      <c r="S880" s="8"/>
      <c r="T880" s="22" t="str">
        <f t="shared" si="642"/>
        <v/>
      </c>
      <c r="U880" s="34" t="str">
        <f t="shared" si="663"/>
        <v/>
      </c>
      <c r="V880" s="8"/>
      <c r="W880" s="22" t="str">
        <f t="shared" si="643"/>
        <v/>
      </c>
      <c r="X880" s="34" t="str">
        <f t="shared" si="664"/>
        <v/>
      </c>
      <c r="Y880" s="8"/>
      <c r="Z880" s="22" t="str">
        <f t="shared" si="644"/>
        <v/>
      </c>
      <c r="AA880" s="34" t="str">
        <f t="shared" si="665"/>
        <v/>
      </c>
      <c r="AB880" s="8"/>
      <c r="AC880" s="22" t="str">
        <f t="shared" si="645"/>
        <v/>
      </c>
      <c r="AD880" s="34" t="str">
        <f t="shared" si="666"/>
        <v/>
      </c>
      <c r="AE880" s="8"/>
      <c r="AF880" s="22" t="str">
        <f t="shared" si="646"/>
        <v/>
      </c>
      <c r="AG880" s="34" t="str">
        <f t="shared" si="667"/>
        <v/>
      </c>
      <c r="AH880" s="8"/>
      <c r="AI880" s="22" t="str">
        <f t="shared" si="647"/>
        <v/>
      </c>
      <c r="AJ880" s="34" t="str">
        <f t="shared" si="668"/>
        <v/>
      </c>
      <c r="AK880" s="8"/>
      <c r="AL880" s="22" t="str">
        <f t="shared" si="648"/>
        <v/>
      </c>
      <c r="AM880" s="34" t="str">
        <f t="shared" si="669"/>
        <v/>
      </c>
      <c r="AN880" s="8"/>
      <c r="AO880" s="22" t="str">
        <f t="shared" si="649"/>
        <v/>
      </c>
      <c r="AP880" s="34" t="str">
        <f t="shared" si="670"/>
        <v/>
      </c>
      <c r="AQ880" s="8"/>
      <c r="AR880" s="22" t="str">
        <f t="shared" si="650"/>
        <v/>
      </c>
      <c r="AS880" s="34" t="str">
        <f t="shared" si="671"/>
        <v/>
      </c>
      <c r="AT880" s="8"/>
      <c r="AU880" s="22" t="str">
        <f t="shared" si="651"/>
        <v/>
      </c>
      <c r="AV880" s="34" t="str">
        <f t="shared" si="672"/>
        <v/>
      </c>
      <c r="AW880" s="8"/>
      <c r="AX880" s="22" t="str">
        <f t="shared" si="652"/>
        <v/>
      </c>
      <c r="AY880" s="34" t="str">
        <f t="shared" si="673"/>
        <v/>
      </c>
      <c r="AZ880" s="8"/>
      <c r="BA880" s="22" t="str">
        <f t="shared" si="653"/>
        <v/>
      </c>
      <c r="BB880" s="34" t="str">
        <f t="shared" si="674"/>
        <v/>
      </c>
      <c r="BC880" s="8"/>
      <c r="BD880" s="22" t="str">
        <f t="shared" si="654"/>
        <v/>
      </c>
      <c r="BE880" s="34" t="str">
        <f t="shared" si="675"/>
        <v/>
      </c>
      <c r="BF880" s="8"/>
      <c r="BG880" s="22" t="str">
        <f t="shared" si="655"/>
        <v/>
      </c>
      <c r="BH880" s="34" t="str">
        <f t="shared" si="676"/>
        <v/>
      </c>
      <c r="BI880" s="8"/>
      <c r="BJ880" s="22" t="str">
        <f t="shared" si="656"/>
        <v/>
      </c>
    </row>
    <row r="881" spans="1:62" ht="18" customHeight="1" x14ac:dyDescent="0.35">
      <c r="A881" s="68">
        <f>'Energy - Master'!A880</f>
        <v>46900</v>
      </c>
      <c r="B881" s="24" t="str">
        <f t="shared" si="636"/>
        <v>May-2028</v>
      </c>
      <c r="C881" s="34" t="str">
        <f t="shared" si="657"/>
        <v/>
      </c>
      <c r="D881" s="8"/>
      <c r="E881" s="22" t="str">
        <f t="shared" si="637"/>
        <v/>
      </c>
      <c r="F881" s="34" t="str">
        <f t="shared" si="658"/>
        <v/>
      </c>
      <c r="G881" s="8"/>
      <c r="H881" s="22" t="str">
        <f t="shared" si="638"/>
        <v/>
      </c>
      <c r="I881" s="34" t="str">
        <f t="shared" si="659"/>
        <v/>
      </c>
      <c r="J881" s="8"/>
      <c r="K881" s="22" t="str">
        <f t="shared" si="639"/>
        <v/>
      </c>
      <c r="L881" s="34" t="str">
        <f t="shared" si="660"/>
        <v/>
      </c>
      <c r="M881" s="8"/>
      <c r="N881" s="22" t="str">
        <f t="shared" si="640"/>
        <v/>
      </c>
      <c r="O881" s="34" t="str">
        <f t="shared" si="661"/>
        <v/>
      </c>
      <c r="P881" s="8"/>
      <c r="Q881" s="22" t="str">
        <f t="shared" si="641"/>
        <v/>
      </c>
      <c r="R881" s="34" t="str">
        <f t="shared" si="662"/>
        <v/>
      </c>
      <c r="S881" s="8"/>
      <c r="T881" s="22" t="str">
        <f t="shared" si="642"/>
        <v/>
      </c>
      <c r="U881" s="34" t="str">
        <f t="shared" si="663"/>
        <v/>
      </c>
      <c r="V881" s="8"/>
      <c r="W881" s="22" t="str">
        <f t="shared" si="643"/>
        <v/>
      </c>
      <c r="X881" s="34" t="str">
        <f t="shared" si="664"/>
        <v/>
      </c>
      <c r="Y881" s="8"/>
      <c r="Z881" s="22" t="str">
        <f t="shared" si="644"/>
        <v/>
      </c>
      <c r="AA881" s="34" t="str">
        <f t="shared" si="665"/>
        <v/>
      </c>
      <c r="AB881" s="8"/>
      <c r="AC881" s="22" t="str">
        <f t="shared" si="645"/>
        <v/>
      </c>
      <c r="AD881" s="34" t="str">
        <f t="shared" si="666"/>
        <v/>
      </c>
      <c r="AE881" s="8"/>
      <c r="AF881" s="22" t="str">
        <f t="shared" si="646"/>
        <v/>
      </c>
      <c r="AG881" s="34" t="str">
        <f t="shared" si="667"/>
        <v/>
      </c>
      <c r="AH881" s="8"/>
      <c r="AI881" s="22" t="str">
        <f t="shared" si="647"/>
        <v/>
      </c>
      <c r="AJ881" s="34" t="str">
        <f t="shared" si="668"/>
        <v/>
      </c>
      <c r="AK881" s="8"/>
      <c r="AL881" s="22" t="str">
        <f t="shared" si="648"/>
        <v/>
      </c>
      <c r="AM881" s="34" t="str">
        <f t="shared" si="669"/>
        <v/>
      </c>
      <c r="AN881" s="8"/>
      <c r="AO881" s="22" t="str">
        <f t="shared" si="649"/>
        <v/>
      </c>
      <c r="AP881" s="34" t="str">
        <f t="shared" si="670"/>
        <v/>
      </c>
      <c r="AQ881" s="8"/>
      <c r="AR881" s="22" t="str">
        <f t="shared" si="650"/>
        <v/>
      </c>
      <c r="AS881" s="34" t="str">
        <f t="shared" si="671"/>
        <v/>
      </c>
      <c r="AT881" s="8"/>
      <c r="AU881" s="22" t="str">
        <f t="shared" si="651"/>
        <v/>
      </c>
      <c r="AV881" s="34" t="str">
        <f t="shared" si="672"/>
        <v/>
      </c>
      <c r="AW881" s="8"/>
      <c r="AX881" s="22" t="str">
        <f t="shared" si="652"/>
        <v/>
      </c>
      <c r="AY881" s="34" t="str">
        <f t="shared" si="673"/>
        <v/>
      </c>
      <c r="AZ881" s="8"/>
      <c r="BA881" s="22" t="str">
        <f t="shared" si="653"/>
        <v/>
      </c>
      <c r="BB881" s="34" t="str">
        <f t="shared" si="674"/>
        <v/>
      </c>
      <c r="BC881" s="8"/>
      <c r="BD881" s="22" t="str">
        <f t="shared" si="654"/>
        <v/>
      </c>
      <c r="BE881" s="34" t="str">
        <f t="shared" si="675"/>
        <v/>
      </c>
      <c r="BF881" s="8"/>
      <c r="BG881" s="22" t="str">
        <f t="shared" si="655"/>
        <v/>
      </c>
      <c r="BH881" s="34" t="str">
        <f t="shared" si="676"/>
        <v/>
      </c>
      <c r="BI881" s="8"/>
      <c r="BJ881" s="22" t="str">
        <f t="shared" si="656"/>
        <v/>
      </c>
    </row>
    <row r="882" spans="1:62" ht="18" customHeight="1" x14ac:dyDescent="0.35">
      <c r="A882" s="68">
        <f>'Energy - Master'!A881</f>
        <v>46901</v>
      </c>
      <c r="B882" s="24" t="str">
        <f t="shared" si="636"/>
        <v>May-2028</v>
      </c>
      <c r="C882" s="34" t="str">
        <f t="shared" si="657"/>
        <v/>
      </c>
      <c r="D882" s="8"/>
      <c r="E882" s="22" t="str">
        <f t="shared" si="637"/>
        <v/>
      </c>
      <c r="F882" s="34" t="str">
        <f t="shared" si="658"/>
        <v/>
      </c>
      <c r="G882" s="8"/>
      <c r="H882" s="22" t="str">
        <f t="shared" si="638"/>
        <v/>
      </c>
      <c r="I882" s="34" t="str">
        <f t="shared" si="659"/>
        <v/>
      </c>
      <c r="J882" s="8"/>
      <c r="K882" s="22" t="str">
        <f t="shared" si="639"/>
        <v/>
      </c>
      <c r="L882" s="34" t="str">
        <f t="shared" si="660"/>
        <v/>
      </c>
      <c r="M882" s="8"/>
      <c r="N882" s="22" t="str">
        <f t="shared" si="640"/>
        <v/>
      </c>
      <c r="O882" s="34" t="str">
        <f t="shared" si="661"/>
        <v/>
      </c>
      <c r="P882" s="8"/>
      <c r="Q882" s="22" t="str">
        <f t="shared" si="641"/>
        <v/>
      </c>
      <c r="R882" s="34" t="str">
        <f t="shared" si="662"/>
        <v/>
      </c>
      <c r="S882" s="8"/>
      <c r="T882" s="22" t="str">
        <f t="shared" si="642"/>
        <v/>
      </c>
      <c r="U882" s="34" t="str">
        <f t="shared" si="663"/>
        <v/>
      </c>
      <c r="V882" s="8"/>
      <c r="W882" s="22" t="str">
        <f t="shared" si="643"/>
        <v/>
      </c>
      <c r="X882" s="34" t="str">
        <f t="shared" si="664"/>
        <v/>
      </c>
      <c r="Y882" s="8"/>
      <c r="Z882" s="22" t="str">
        <f t="shared" si="644"/>
        <v/>
      </c>
      <c r="AA882" s="34" t="str">
        <f t="shared" si="665"/>
        <v/>
      </c>
      <c r="AB882" s="8"/>
      <c r="AC882" s="22" t="str">
        <f t="shared" si="645"/>
        <v/>
      </c>
      <c r="AD882" s="34" t="str">
        <f t="shared" si="666"/>
        <v/>
      </c>
      <c r="AE882" s="8"/>
      <c r="AF882" s="22" t="str">
        <f t="shared" si="646"/>
        <v/>
      </c>
      <c r="AG882" s="34" t="str">
        <f t="shared" si="667"/>
        <v/>
      </c>
      <c r="AH882" s="8"/>
      <c r="AI882" s="22" t="str">
        <f t="shared" si="647"/>
        <v/>
      </c>
      <c r="AJ882" s="34" t="str">
        <f t="shared" si="668"/>
        <v/>
      </c>
      <c r="AK882" s="8"/>
      <c r="AL882" s="22" t="str">
        <f t="shared" si="648"/>
        <v/>
      </c>
      <c r="AM882" s="34" t="str">
        <f t="shared" si="669"/>
        <v/>
      </c>
      <c r="AN882" s="8"/>
      <c r="AO882" s="22" t="str">
        <f t="shared" si="649"/>
        <v/>
      </c>
      <c r="AP882" s="34" t="str">
        <f t="shared" si="670"/>
        <v/>
      </c>
      <c r="AQ882" s="8"/>
      <c r="AR882" s="22" t="str">
        <f t="shared" si="650"/>
        <v/>
      </c>
      <c r="AS882" s="34" t="str">
        <f t="shared" si="671"/>
        <v/>
      </c>
      <c r="AT882" s="8"/>
      <c r="AU882" s="22" t="str">
        <f t="shared" si="651"/>
        <v/>
      </c>
      <c r="AV882" s="34" t="str">
        <f t="shared" si="672"/>
        <v/>
      </c>
      <c r="AW882" s="8"/>
      <c r="AX882" s="22" t="str">
        <f t="shared" si="652"/>
        <v/>
      </c>
      <c r="AY882" s="34" t="str">
        <f t="shared" si="673"/>
        <v/>
      </c>
      <c r="AZ882" s="8"/>
      <c r="BA882" s="22" t="str">
        <f t="shared" si="653"/>
        <v/>
      </c>
      <c r="BB882" s="34" t="str">
        <f t="shared" si="674"/>
        <v/>
      </c>
      <c r="BC882" s="8"/>
      <c r="BD882" s="22" t="str">
        <f t="shared" si="654"/>
        <v/>
      </c>
      <c r="BE882" s="34" t="str">
        <f t="shared" si="675"/>
        <v/>
      </c>
      <c r="BF882" s="8"/>
      <c r="BG882" s="22" t="str">
        <f t="shared" si="655"/>
        <v/>
      </c>
      <c r="BH882" s="34" t="str">
        <f t="shared" si="676"/>
        <v/>
      </c>
      <c r="BI882" s="8"/>
      <c r="BJ882" s="22" t="str">
        <f t="shared" si="656"/>
        <v/>
      </c>
    </row>
    <row r="883" spans="1:62" ht="18" customHeight="1" x14ac:dyDescent="0.35">
      <c r="A883" s="68">
        <f>'Energy - Master'!A882</f>
        <v>46902</v>
      </c>
      <c r="B883" s="24" t="str">
        <f t="shared" si="636"/>
        <v>May-2028</v>
      </c>
      <c r="C883" s="34" t="str">
        <f t="shared" si="657"/>
        <v/>
      </c>
      <c r="D883" s="8"/>
      <c r="E883" s="22" t="str">
        <f t="shared" si="637"/>
        <v/>
      </c>
      <c r="F883" s="34" t="str">
        <f t="shared" si="658"/>
        <v/>
      </c>
      <c r="G883" s="8"/>
      <c r="H883" s="22" t="str">
        <f t="shared" si="638"/>
        <v/>
      </c>
      <c r="I883" s="34" t="str">
        <f t="shared" si="659"/>
        <v/>
      </c>
      <c r="J883" s="8"/>
      <c r="K883" s="22" t="str">
        <f t="shared" si="639"/>
        <v/>
      </c>
      <c r="L883" s="34" t="str">
        <f t="shared" si="660"/>
        <v/>
      </c>
      <c r="M883" s="8"/>
      <c r="N883" s="22" t="str">
        <f t="shared" si="640"/>
        <v/>
      </c>
      <c r="O883" s="34" t="str">
        <f t="shared" si="661"/>
        <v/>
      </c>
      <c r="P883" s="8"/>
      <c r="Q883" s="22" t="str">
        <f t="shared" si="641"/>
        <v/>
      </c>
      <c r="R883" s="34" t="str">
        <f t="shared" si="662"/>
        <v/>
      </c>
      <c r="S883" s="8"/>
      <c r="T883" s="22" t="str">
        <f t="shared" si="642"/>
        <v/>
      </c>
      <c r="U883" s="34" t="str">
        <f t="shared" si="663"/>
        <v/>
      </c>
      <c r="V883" s="8"/>
      <c r="W883" s="22" t="str">
        <f t="shared" si="643"/>
        <v/>
      </c>
      <c r="X883" s="34" t="str">
        <f t="shared" si="664"/>
        <v/>
      </c>
      <c r="Y883" s="8"/>
      <c r="Z883" s="22" t="str">
        <f t="shared" si="644"/>
        <v/>
      </c>
      <c r="AA883" s="34" t="str">
        <f t="shared" si="665"/>
        <v/>
      </c>
      <c r="AB883" s="8"/>
      <c r="AC883" s="22" t="str">
        <f t="shared" si="645"/>
        <v/>
      </c>
      <c r="AD883" s="34" t="str">
        <f t="shared" si="666"/>
        <v/>
      </c>
      <c r="AE883" s="8"/>
      <c r="AF883" s="22" t="str">
        <f t="shared" si="646"/>
        <v/>
      </c>
      <c r="AG883" s="34" t="str">
        <f t="shared" si="667"/>
        <v/>
      </c>
      <c r="AH883" s="8"/>
      <c r="AI883" s="22" t="str">
        <f t="shared" si="647"/>
        <v/>
      </c>
      <c r="AJ883" s="34" t="str">
        <f t="shared" si="668"/>
        <v/>
      </c>
      <c r="AK883" s="8"/>
      <c r="AL883" s="22" t="str">
        <f t="shared" si="648"/>
        <v/>
      </c>
      <c r="AM883" s="34" t="str">
        <f t="shared" si="669"/>
        <v/>
      </c>
      <c r="AN883" s="8"/>
      <c r="AO883" s="22" t="str">
        <f t="shared" si="649"/>
        <v/>
      </c>
      <c r="AP883" s="34" t="str">
        <f t="shared" si="670"/>
        <v/>
      </c>
      <c r="AQ883" s="8"/>
      <c r="AR883" s="22" t="str">
        <f t="shared" si="650"/>
        <v/>
      </c>
      <c r="AS883" s="34" t="str">
        <f t="shared" si="671"/>
        <v/>
      </c>
      <c r="AT883" s="8"/>
      <c r="AU883" s="22" t="str">
        <f t="shared" si="651"/>
        <v/>
      </c>
      <c r="AV883" s="34" t="str">
        <f t="shared" si="672"/>
        <v/>
      </c>
      <c r="AW883" s="8"/>
      <c r="AX883" s="22" t="str">
        <f t="shared" si="652"/>
        <v/>
      </c>
      <c r="AY883" s="34" t="str">
        <f t="shared" si="673"/>
        <v/>
      </c>
      <c r="AZ883" s="8"/>
      <c r="BA883" s="22" t="str">
        <f t="shared" si="653"/>
        <v/>
      </c>
      <c r="BB883" s="34" t="str">
        <f t="shared" si="674"/>
        <v/>
      </c>
      <c r="BC883" s="8"/>
      <c r="BD883" s="22" t="str">
        <f t="shared" si="654"/>
        <v/>
      </c>
      <c r="BE883" s="34" t="str">
        <f t="shared" si="675"/>
        <v/>
      </c>
      <c r="BF883" s="8"/>
      <c r="BG883" s="22" t="str">
        <f t="shared" si="655"/>
        <v/>
      </c>
      <c r="BH883" s="34" t="str">
        <f t="shared" si="676"/>
        <v/>
      </c>
      <c r="BI883" s="8"/>
      <c r="BJ883" s="22" t="str">
        <f t="shared" si="656"/>
        <v/>
      </c>
    </row>
    <row r="884" spans="1:62" ht="18" customHeight="1" x14ac:dyDescent="0.35">
      <c r="A884" s="68">
        <f>'Energy - Master'!A883</f>
        <v>46903</v>
      </c>
      <c r="B884" s="24" t="str">
        <f t="shared" si="636"/>
        <v>May-2028</v>
      </c>
      <c r="C884" s="34" t="str">
        <f t="shared" si="657"/>
        <v/>
      </c>
      <c r="D884" s="8"/>
      <c r="E884" s="22" t="str">
        <f t="shared" si="637"/>
        <v/>
      </c>
      <c r="F884" s="34" t="str">
        <f t="shared" si="658"/>
        <v/>
      </c>
      <c r="G884" s="8"/>
      <c r="H884" s="22" t="str">
        <f t="shared" si="638"/>
        <v/>
      </c>
      <c r="I884" s="34" t="str">
        <f t="shared" si="659"/>
        <v/>
      </c>
      <c r="J884" s="8"/>
      <c r="K884" s="22" t="str">
        <f t="shared" si="639"/>
        <v/>
      </c>
      <c r="L884" s="34" t="str">
        <f t="shared" si="660"/>
        <v/>
      </c>
      <c r="M884" s="8"/>
      <c r="N884" s="22" t="str">
        <f t="shared" si="640"/>
        <v/>
      </c>
      <c r="O884" s="34" t="str">
        <f t="shared" si="661"/>
        <v/>
      </c>
      <c r="P884" s="8"/>
      <c r="Q884" s="22" t="str">
        <f t="shared" si="641"/>
        <v/>
      </c>
      <c r="R884" s="34" t="str">
        <f t="shared" si="662"/>
        <v/>
      </c>
      <c r="S884" s="8"/>
      <c r="T884" s="22" t="str">
        <f t="shared" si="642"/>
        <v/>
      </c>
      <c r="U884" s="34" t="str">
        <f t="shared" si="663"/>
        <v/>
      </c>
      <c r="V884" s="8"/>
      <c r="W884" s="22" t="str">
        <f t="shared" si="643"/>
        <v/>
      </c>
      <c r="X884" s="34" t="str">
        <f t="shared" si="664"/>
        <v/>
      </c>
      <c r="Y884" s="8"/>
      <c r="Z884" s="22" t="str">
        <f t="shared" si="644"/>
        <v/>
      </c>
      <c r="AA884" s="34" t="str">
        <f t="shared" si="665"/>
        <v/>
      </c>
      <c r="AB884" s="8"/>
      <c r="AC884" s="22" t="str">
        <f t="shared" si="645"/>
        <v/>
      </c>
      <c r="AD884" s="34" t="str">
        <f t="shared" si="666"/>
        <v/>
      </c>
      <c r="AE884" s="8"/>
      <c r="AF884" s="22" t="str">
        <f t="shared" si="646"/>
        <v/>
      </c>
      <c r="AG884" s="34" t="str">
        <f t="shared" si="667"/>
        <v/>
      </c>
      <c r="AH884" s="8"/>
      <c r="AI884" s="22" t="str">
        <f t="shared" si="647"/>
        <v/>
      </c>
      <c r="AJ884" s="34" t="str">
        <f t="shared" si="668"/>
        <v/>
      </c>
      <c r="AK884" s="8"/>
      <c r="AL884" s="22" t="str">
        <f t="shared" si="648"/>
        <v/>
      </c>
      <c r="AM884" s="34" t="str">
        <f t="shared" si="669"/>
        <v/>
      </c>
      <c r="AN884" s="8"/>
      <c r="AO884" s="22" t="str">
        <f t="shared" si="649"/>
        <v/>
      </c>
      <c r="AP884" s="34" t="str">
        <f t="shared" si="670"/>
        <v/>
      </c>
      <c r="AQ884" s="8"/>
      <c r="AR884" s="22" t="str">
        <f t="shared" si="650"/>
        <v/>
      </c>
      <c r="AS884" s="34" t="str">
        <f t="shared" si="671"/>
        <v/>
      </c>
      <c r="AT884" s="8"/>
      <c r="AU884" s="22" t="str">
        <f t="shared" si="651"/>
        <v/>
      </c>
      <c r="AV884" s="34" t="str">
        <f t="shared" si="672"/>
        <v/>
      </c>
      <c r="AW884" s="8"/>
      <c r="AX884" s="22" t="str">
        <f t="shared" si="652"/>
        <v/>
      </c>
      <c r="AY884" s="34" t="str">
        <f t="shared" si="673"/>
        <v/>
      </c>
      <c r="AZ884" s="8"/>
      <c r="BA884" s="22" t="str">
        <f t="shared" si="653"/>
        <v/>
      </c>
      <c r="BB884" s="34" t="str">
        <f t="shared" si="674"/>
        <v/>
      </c>
      <c r="BC884" s="8"/>
      <c r="BD884" s="22" t="str">
        <f t="shared" si="654"/>
        <v/>
      </c>
      <c r="BE884" s="34" t="str">
        <f t="shared" si="675"/>
        <v/>
      </c>
      <c r="BF884" s="8"/>
      <c r="BG884" s="22" t="str">
        <f t="shared" si="655"/>
        <v/>
      </c>
      <c r="BH884" s="34" t="str">
        <f t="shared" si="676"/>
        <v/>
      </c>
      <c r="BI884" s="8"/>
      <c r="BJ884" s="22" t="str">
        <f t="shared" si="656"/>
        <v/>
      </c>
    </row>
    <row r="885" spans="1:62" ht="18" customHeight="1" x14ac:dyDescent="0.35">
      <c r="A885" s="68">
        <f>'Energy - Master'!A884</f>
        <v>46904</v>
      </c>
      <c r="B885" s="24" t="str">
        <f t="shared" si="636"/>
        <v>May-2028</v>
      </c>
      <c r="C885" s="34" t="str">
        <f t="shared" si="657"/>
        <v/>
      </c>
      <c r="D885" s="8"/>
      <c r="E885" s="22" t="str">
        <f t="shared" si="637"/>
        <v/>
      </c>
      <c r="F885" s="34" t="str">
        <f t="shared" si="658"/>
        <v/>
      </c>
      <c r="G885" s="8"/>
      <c r="H885" s="22" t="str">
        <f t="shared" si="638"/>
        <v/>
      </c>
      <c r="I885" s="34" t="str">
        <f t="shared" si="659"/>
        <v/>
      </c>
      <c r="J885" s="8"/>
      <c r="K885" s="22" t="str">
        <f t="shared" si="639"/>
        <v/>
      </c>
      <c r="L885" s="34" t="str">
        <f t="shared" si="660"/>
        <v/>
      </c>
      <c r="M885" s="8"/>
      <c r="N885" s="22" t="str">
        <f t="shared" si="640"/>
        <v/>
      </c>
      <c r="O885" s="34" t="str">
        <f t="shared" si="661"/>
        <v/>
      </c>
      <c r="P885" s="8"/>
      <c r="Q885" s="22" t="str">
        <f t="shared" si="641"/>
        <v/>
      </c>
      <c r="R885" s="34" t="str">
        <f t="shared" si="662"/>
        <v/>
      </c>
      <c r="S885" s="8"/>
      <c r="T885" s="22" t="str">
        <f t="shared" si="642"/>
        <v/>
      </c>
      <c r="U885" s="34" t="str">
        <f t="shared" si="663"/>
        <v/>
      </c>
      <c r="V885" s="8"/>
      <c r="W885" s="22" t="str">
        <f t="shared" si="643"/>
        <v/>
      </c>
      <c r="X885" s="34" t="str">
        <f t="shared" si="664"/>
        <v/>
      </c>
      <c r="Y885" s="8"/>
      <c r="Z885" s="22" t="str">
        <f t="shared" si="644"/>
        <v/>
      </c>
      <c r="AA885" s="34" t="str">
        <f t="shared" si="665"/>
        <v/>
      </c>
      <c r="AB885" s="8"/>
      <c r="AC885" s="22" t="str">
        <f t="shared" si="645"/>
        <v/>
      </c>
      <c r="AD885" s="34" t="str">
        <f t="shared" si="666"/>
        <v/>
      </c>
      <c r="AE885" s="8"/>
      <c r="AF885" s="22" t="str">
        <f t="shared" si="646"/>
        <v/>
      </c>
      <c r="AG885" s="34" t="str">
        <f t="shared" si="667"/>
        <v/>
      </c>
      <c r="AH885" s="8"/>
      <c r="AI885" s="22" t="str">
        <f t="shared" si="647"/>
        <v/>
      </c>
      <c r="AJ885" s="34" t="str">
        <f t="shared" si="668"/>
        <v/>
      </c>
      <c r="AK885" s="8"/>
      <c r="AL885" s="22" t="str">
        <f t="shared" si="648"/>
        <v/>
      </c>
      <c r="AM885" s="34" t="str">
        <f t="shared" si="669"/>
        <v/>
      </c>
      <c r="AN885" s="8"/>
      <c r="AO885" s="22" t="str">
        <f t="shared" si="649"/>
        <v/>
      </c>
      <c r="AP885" s="34" t="str">
        <f t="shared" si="670"/>
        <v/>
      </c>
      <c r="AQ885" s="8"/>
      <c r="AR885" s="22" t="str">
        <f t="shared" si="650"/>
        <v/>
      </c>
      <c r="AS885" s="34" t="str">
        <f t="shared" si="671"/>
        <v/>
      </c>
      <c r="AT885" s="8"/>
      <c r="AU885" s="22" t="str">
        <f t="shared" si="651"/>
        <v/>
      </c>
      <c r="AV885" s="34" t="str">
        <f t="shared" si="672"/>
        <v/>
      </c>
      <c r="AW885" s="8"/>
      <c r="AX885" s="22" t="str">
        <f t="shared" si="652"/>
        <v/>
      </c>
      <c r="AY885" s="34" t="str">
        <f t="shared" si="673"/>
        <v/>
      </c>
      <c r="AZ885" s="8"/>
      <c r="BA885" s="22" t="str">
        <f t="shared" si="653"/>
        <v/>
      </c>
      <c r="BB885" s="34" t="str">
        <f t="shared" si="674"/>
        <v/>
      </c>
      <c r="BC885" s="8"/>
      <c r="BD885" s="22" t="str">
        <f t="shared" si="654"/>
        <v/>
      </c>
      <c r="BE885" s="34" t="str">
        <f t="shared" si="675"/>
        <v/>
      </c>
      <c r="BF885" s="8"/>
      <c r="BG885" s="22" t="str">
        <f t="shared" si="655"/>
        <v/>
      </c>
      <c r="BH885" s="34" t="str">
        <f t="shared" si="676"/>
        <v/>
      </c>
      <c r="BI885" s="8"/>
      <c r="BJ885" s="22" t="str">
        <f t="shared" si="656"/>
        <v/>
      </c>
    </row>
    <row r="886" spans="1:62" ht="18" customHeight="1" x14ac:dyDescent="0.35">
      <c r="A886" s="68">
        <f>'Energy - Master'!A885</f>
        <v>46905</v>
      </c>
      <c r="B886" s="24" t="str">
        <f t="shared" si="636"/>
        <v>Jun-2028</v>
      </c>
      <c r="C886" s="34" t="str">
        <f t="shared" si="657"/>
        <v/>
      </c>
      <c r="D886" s="8"/>
      <c r="E886" s="22" t="str">
        <f t="shared" si="637"/>
        <v/>
      </c>
      <c r="F886" s="34" t="str">
        <f t="shared" si="658"/>
        <v/>
      </c>
      <c r="G886" s="8"/>
      <c r="H886" s="22" t="str">
        <f t="shared" si="638"/>
        <v/>
      </c>
      <c r="I886" s="34" t="str">
        <f t="shared" si="659"/>
        <v/>
      </c>
      <c r="J886" s="8"/>
      <c r="K886" s="22" t="str">
        <f t="shared" si="639"/>
        <v/>
      </c>
      <c r="L886" s="34" t="str">
        <f t="shared" si="660"/>
        <v/>
      </c>
      <c r="M886" s="8"/>
      <c r="N886" s="22" t="str">
        <f t="shared" si="640"/>
        <v/>
      </c>
      <c r="O886" s="34" t="str">
        <f t="shared" si="661"/>
        <v/>
      </c>
      <c r="P886" s="8"/>
      <c r="Q886" s="22" t="str">
        <f t="shared" si="641"/>
        <v/>
      </c>
      <c r="R886" s="34" t="str">
        <f t="shared" si="662"/>
        <v/>
      </c>
      <c r="S886" s="8"/>
      <c r="T886" s="22" t="str">
        <f t="shared" si="642"/>
        <v/>
      </c>
      <c r="U886" s="34" t="str">
        <f t="shared" si="663"/>
        <v/>
      </c>
      <c r="V886" s="8"/>
      <c r="W886" s="22" t="str">
        <f t="shared" si="643"/>
        <v/>
      </c>
      <c r="X886" s="34" t="str">
        <f t="shared" si="664"/>
        <v/>
      </c>
      <c r="Y886" s="8"/>
      <c r="Z886" s="22" t="str">
        <f t="shared" si="644"/>
        <v/>
      </c>
      <c r="AA886" s="34" t="str">
        <f t="shared" si="665"/>
        <v/>
      </c>
      <c r="AB886" s="8"/>
      <c r="AC886" s="22" t="str">
        <f t="shared" si="645"/>
        <v/>
      </c>
      <c r="AD886" s="34" t="str">
        <f t="shared" si="666"/>
        <v/>
      </c>
      <c r="AE886" s="8"/>
      <c r="AF886" s="22" t="str">
        <f t="shared" si="646"/>
        <v/>
      </c>
      <c r="AG886" s="34" t="str">
        <f t="shared" si="667"/>
        <v/>
      </c>
      <c r="AH886" s="8"/>
      <c r="AI886" s="22" t="str">
        <f t="shared" si="647"/>
        <v/>
      </c>
      <c r="AJ886" s="34" t="str">
        <f t="shared" si="668"/>
        <v/>
      </c>
      <c r="AK886" s="8"/>
      <c r="AL886" s="22" t="str">
        <f t="shared" si="648"/>
        <v/>
      </c>
      <c r="AM886" s="34" t="str">
        <f t="shared" si="669"/>
        <v/>
      </c>
      <c r="AN886" s="8"/>
      <c r="AO886" s="22" t="str">
        <f t="shared" si="649"/>
        <v/>
      </c>
      <c r="AP886" s="34" t="str">
        <f t="shared" si="670"/>
        <v/>
      </c>
      <c r="AQ886" s="8"/>
      <c r="AR886" s="22" t="str">
        <f t="shared" si="650"/>
        <v/>
      </c>
      <c r="AS886" s="34" t="str">
        <f t="shared" si="671"/>
        <v/>
      </c>
      <c r="AT886" s="8"/>
      <c r="AU886" s="22" t="str">
        <f t="shared" si="651"/>
        <v/>
      </c>
      <c r="AV886" s="34" t="str">
        <f t="shared" si="672"/>
        <v/>
      </c>
      <c r="AW886" s="8"/>
      <c r="AX886" s="22" t="str">
        <f t="shared" si="652"/>
        <v/>
      </c>
      <c r="AY886" s="34" t="str">
        <f t="shared" si="673"/>
        <v/>
      </c>
      <c r="AZ886" s="8"/>
      <c r="BA886" s="22" t="str">
        <f t="shared" si="653"/>
        <v/>
      </c>
      <c r="BB886" s="34" t="str">
        <f t="shared" si="674"/>
        <v/>
      </c>
      <c r="BC886" s="8"/>
      <c r="BD886" s="22" t="str">
        <f t="shared" si="654"/>
        <v/>
      </c>
      <c r="BE886" s="34" t="str">
        <f t="shared" si="675"/>
        <v/>
      </c>
      <c r="BF886" s="8"/>
      <c r="BG886" s="22" t="str">
        <f t="shared" si="655"/>
        <v/>
      </c>
      <c r="BH886" s="34" t="str">
        <f t="shared" si="676"/>
        <v/>
      </c>
      <c r="BI886" s="8"/>
      <c r="BJ886" s="22" t="str">
        <f t="shared" si="656"/>
        <v/>
      </c>
    </row>
    <row r="887" spans="1:62" ht="18" customHeight="1" x14ac:dyDescent="0.35">
      <c r="A887" s="68">
        <f>'Energy - Master'!A886</f>
        <v>46906</v>
      </c>
      <c r="B887" s="24" t="str">
        <f t="shared" si="636"/>
        <v>Jun-2028</v>
      </c>
      <c r="C887" s="34" t="str">
        <f t="shared" si="657"/>
        <v/>
      </c>
      <c r="D887" s="8"/>
      <c r="E887" s="22" t="str">
        <f t="shared" si="637"/>
        <v/>
      </c>
      <c r="F887" s="34" t="str">
        <f t="shared" si="658"/>
        <v/>
      </c>
      <c r="G887" s="8"/>
      <c r="H887" s="22" t="str">
        <f t="shared" si="638"/>
        <v/>
      </c>
      <c r="I887" s="34" t="str">
        <f t="shared" si="659"/>
        <v/>
      </c>
      <c r="J887" s="8"/>
      <c r="K887" s="22" t="str">
        <f t="shared" si="639"/>
        <v/>
      </c>
      <c r="L887" s="34" t="str">
        <f t="shared" si="660"/>
        <v/>
      </c>
      <c r="M887" s="8"/>
      <c r="N887" s="22" t="str">
        <f t="shared" si="640"/>
        <v/>
      </c>
      <c r="O887" s="34" t="str">
        <f t="shared" si="661"/>
        <v/>
      </c>
      <c r="P887" s="8"/>
      <c r="Q887" s="22" t="str">
        <f t="shared" si="641"/>
        <v/>
      </c>
      <c r="R887" s="34" t="str">
        <f t="shared" si="662"/>
        <v/>
      </c>
      <c r="S887" s="8"/>
      <c r="T887" s="22" t="str">
        <f t="shared" si="642"/>
        <v/>
      </c>
      <c r="U887" s="34" t="str">
        <f t="shared" si="663"/>
        <v/>
      </c>
      <c r="V887" s="8"/>
      <c r="W887" s="22" t="str">
        <f t="shared" si="643"/>
        <v/>
      </c>
      <c r="X887" s="34" t="str">
        <f t="shared" si="664"/>
        <v/>
      </c>
      <c r="Y887" s="8"/>
      <c r="Z887" s="22" t="str">
        <f t="shared" si="644"/>
        <v/>
      </c>
      <c r="AA887" s="34" t="str">
        <f t="shared" si="665"/>
        <v/>
      </c>
      <c r="AB887" s="8"/>
      <c r="AC887" s="22" t="str">
        <f t="shared" si="645"/>
        <v/>
      </c>
      <c r="AD887" s="34" t="str">
        <f t="shared" si="666"/>
        <v/>
      </c>
      <c r="AE887" s="8"/>
      <c r="AF887" s="22" t="str">
        <f t="shared" si="646"/>
        <v/>
      </c>
      <c r="AG887" s="34" t="str">
        <f t="shared" si="667"/>
        <v/>
      </c>
      <c r="AH887" s="8"/>
      <c r="AI887" s="22" t="str">
        <f t="shared" si="647"/>
        <v/>
      </c>
      <c r="AJ887" s="34" t="str">
        <f t="shared" si="668"/>
        <v/>
      </c>
      <c r="AK887" s="8"/>
      <c r="AL887" s="22" t="str">
        <f t="shared" si="648"/>
        <v/>
      </c>
      <c r="AM887" s="34" t="str">
        <f t="shared" si="669"/>
        <v/>
      </c>
      <c r="AN887" s="8"/>
      <c r="AO887" s="22" t="str">
        <f t="shared" si="649"/>
        <v/>
      </c>
      <c r="AP887" s="34" t="str">
        <f t="shared" si="670"/>
        <v/>
      </c>
      <c r="AQ887" s="8"/>
      <c r="AR887" s="22" t="str">
        <f t="shared" si="650"/>
        <v/>
      </c>
      <c r="AS887" s="34" t="str">
        <f t="shared" si="671"/>
        <v/>
      </c>
      <c r="AT887" s="8"/>
      <c r="AU887" s="22" t="str">
        <f t="shared" si="651"/>
        <v/>
      </c>
      <c r="AV887" s="34" t="str">
        <f t="shared" si="672"/>
        <v/>
      </c>
      <c r="AW887" s="8"/>
      <c r="AX887" s="22" t="str">
        <f t="shared" si="652"/>
        <v/>
      </c>
      <c r="AY887" s="34" t="str">
        <f t="shared" si="673"/>
        <v/>
      </c>
      <c r="AZ887" s="8"/>
      <c r="BA887" s="22" t="str">
        <f t="shared" si="653"/>
        <v/>
      </c>
      <c r="BB887" s="34" t="str">
        <f t="shared" si="674"/>
        <v/>
      </c>
      <c r="BC887" s="8"/>
      <c r="BD887" s="22" t="str">
        <f t="shared" si="654"/>
        <v/>
      </c>
      <c r="BE887" s="34" t="str">
        <f t="shared" si="675"/>
        <v/>
      </c>
      <c r="BF887" s="8"/>
      <c r="BG887" s="22" t="str">
        <f t="shared" si="655"/>
        <v/>
      </c>
      <c r="BH887" s="34" t="str">
        <f t="shared" si="676"/>
        <v/>
      </c>
      <c r="BI887" s="8"/>
      <c r="BJ887" s="22" t="str">
        <f t="shared" si="656"/>
        <v/>
      </c>
    </row>
    <row r="888" spans="1:62" ht="18" customHeight="1" x14ac:dyDescent="0.35">
      <c r="A888" s="68">
        <f>'Energy - Master'!A887</f>
        <v>46907</v>
      </c>
      <c r="B888" s="24" t="str">
        <f t="shared" si="636"/>
        <v>Jun-2028</v>
      </c>
      <c r="C888" s="34" t="str">
        <f t="shared" si="657"/>
        <v/>
      </c>
      <c r="D888" s="8"/>
      <c r="E888" s="22" t="str">
        <f t="shared" si="637"/>
        <v/>
      </c>
      <c r="F888" s="34" t="str">
        <f t="shared" si="658"/>
        <v/>
      </c>
      <c r="G888" s="8"/>
      <c r="H888" s="22" t="str">
        <f t="shared" si="638"/>
        <v/>
      </c>
      <c r="I888" s="34" t="str">
        <f t="shared" si="659"/>
        <v/>
      </c>
      <c r="J888" s="8"/>
      <c r="K888" s="22" t="str">
        <f t="shared" si="639"/>
        <v/>
      </c>
      <c r="L888" s="34" t="str">
        <f t="shared" si="660"/>
        <v/>
      </c>
      <c r="M888" s="8"/>
      <c r="N888" s="22" t="str">
        <f t="shared" si="640"/>
        <v/>
      </c>
      <c r="O888" s="34" t="str">
        <f t="shared" si="661"/>
        <v/>
      </c>
      <c r="P888" s="8"/>
      <c r="Q888" s="22" t="str">
        <f t="shared" si="641"/>
        <v/>
      </c>
      <c r="R888" s="34" t="str">
        <f t="shared" si="662"/>
        <v/>
      </c>
      <c r="S888" s="8"/>
      <c r="T888" s="22" t="str">
        <f t="shared" si="642"/>
        <v/>
      </c>
      <c r="U888" s="34" t="str">
        <f t="shared" si="663"/>
        <v/>
      </c>
      <c r="V888" s="8"/>
      <c r="W888" s="22" t="str">
        <f t="shared" si="643"/>
        <v/>
      </c>
      <c r="X888" s="34" t="str">
        <f t="shared" si="664"/>
        <v/>
      </c>
      <c r="Y888" s="8"/>
      <c r="Z888" s="22" t="str">
        <f t="shared" si="644"/>
        <v/>
      </c>
      <c r="AA888" s="34" t="str">
        <f t="shared" si="665"/>
        <v/>
      </c>
      <c r="AB888" s="8"/>
      <c r="AC888" s="22" t="str">
        <f t="shared" si="645"/>
        <v/>
      </c>
      <c r="AD888" s="34" t="str">
        <f t="shared" si="666"/>
        <v/>
      </c>
      <c r="AE888" s="8"/>
      <c r="AF888" s="22" t="str">
        <f t="shared" si="646"/>
        <v/>
      </c>
      <c r="AG888" s="34" t="str">
        <f t="shared" si="667"/>
        <v/>
      </c>
      <c r="AH888" s="8"/>
      <c r="AI888" s="22" t="str">
        <f t="shared" si="647"/>
        <v/>
      </c>
      <c r="AJ888" s="34" t="str">
        <f t="shared" si="668"/>
        <v/>
      </c>
      <c r="AK888" s="8"/>
      <c r="AL888" s="22" t="str">
        <f t="shared" si="648"/>
        <v/>
      </c>
      <c r="AM888" s="34" t="str">
        <f t="shared" si="669"/>
        <v/>
      </c>
      <c r="AN888" s="8"/>
      <c r="AO888" s="22" t="str">
        <f t="shared" si="649"/>
        <v/>
      </c>
      <c r="AP888" s="34" t="str">
        <f t="shared" si="670"/>
        <v/>
      </c>
      <c r="AQ888" s="8"/>
      <c r="AR888" s="22" t="str">
        <f t="shared" si="650"/>
        <v/>
      </c>
      <c r="AS888" s="34" t="str">
        <f t="shared" si="671"/>
        <v/>
      </c>
      <c r="AT888" s="8"/>
      <c r="AU888" s="22" t="str">
        <f t="shared" si="651"/>
        <v/>
      </c>
      <c r="AV888" s="34" t="str">
        <f t="shared" si="672"/>
        <v/>
      </c>
      <c r="AW888" s="8"/>
      <c r="AX888" s="22" t="str">
        <f t="shared" si="652"/>
        <v/>
      </c>
      <c r="AY888" s="34" t="str">
        <f t="shared" si="673"/>
        <v/>
      </c>
      <c r="AZ888" s="8"/>
      <c r="BA888" s="22" t="str">
        <f t="shared" si="653"/>
        <v/>
      </c>
      <c r="BB888" s="34" t="str">
        <f t="shared" si="674"/>
        <v/>
      </c>
      <c r="BC888" s="8"/>
      <c r="BD888" s="22" t="str">
        <f t="shared" si="654"/>
        <v/>
      </c>
      <c r="BE888" s="34" t="str">
        <f t="shared" si="675"/>
        <v/>
      </c>
      <c r="BF888" s="8"/>
      <c r="BG888" s="22" t="str">
        <f t="shared" si="655"/>
        <v/>
      </c>
      <c r="BH888" s="34" t="str">
        <f t="shared" si="676"/>
        <v/>
      </c>
      <c r="BI888" s="8"/>
      <c r="BJ888" s="22" t="str">
        <f t="shared" si="656"/>
        <v/>
      </c>
    </row>
    <row r="889" spans="1:62" ht="18" customHeight="1" x14ac:dyDescent="0.35">
      <c r="A889" s="68">
        <f>'Energy - Master'!A888</f>
        <v>46908</v>
      </c>
      <c r="B889" s="24" t="str">
        <f t="shared" si="636"/>
        <v>Jun-2028</v>
      </c>
      <c r="C889" s="34" t="str">
        <f t="shared" si="657"/>
        <v/>
      </c>
      <c r="D889" s="8"/>
      <c r="E889" s="22" t="str">
        <f t="shared" si="637"/>
        <v/>
      </c>
      <c r="F889" s="34" t="str">
        <f t="shared" si="658"/>
        <v/>
      </c>
      <c r="G889" s="8"/>
      <c r="H889" s="22" t="str">
        <f t="shared" si="638"/>
        <v/>
      </c>
      <c r="I889" s="34" t="str">
        <f t="shared" si="659"/>
        <v/>
      </c>
      <c r="J889" s="8"/>
      <c r="K889" s="22" t="str">
        <f t="shared" si="639"/>
        <v/>
      </c>
      <c r="L889" s="34" t="str">
        <f t="shared" si="660"/>
        <v/>
      </c>
      <c r="M889" s="8"/>
      <c r="N889" s="22" t="str">
        <f t="shared" si="640"/>
        <v/>
      </c>
      <c r="O889" s="34" t="str">
        <f t="shared" si="661"/>
        <v/>
      </c>
      <c r="P889" s="8"/>
      <c r="Q889" s="22" t="str">
        <f t="shared" si="641"/>
        <v/>
      </c>
      <c r="R889" s="34" t="str">
        <f t="shared" si="662"/>
        <v/>
      </c>
      <c r="S889" s="8"/>
      <c r="T889" s="22" t="str">
        <f t="shared" si="642"/>
        <v/>
      </c>
      <c r="U889" s="34" t="str">
        <f t="shared" si="663"/>
        <v/>
      </c>
      <c r="V889" s="8"/>
      <c r="W889" s="22" t="str">
        <f t="shared" si="643"/>
        <v/>
      </c>
      <c r="X889" s="34" t="str">
        <f t="shared" si="664"/>
        <v/>
      </c>
      <c r="Y889" s="8"/>
      <c r="Z889" s="22" t="str">
        <f t="shared" si="644"/>
        <v/>
      </c>
      <c r="AA889" s="34" t="str">
        <f t="shared" si="665"/>
        <v/>
      </c>
      <c r="AB889" s="8"/>
      <c r="AC889" s="22" t="str">
        <f t="shared" si="645"/>
        <v/>
      </c>
      <c r="AD889" s="34" t="str">
        <f t="shared" si="666"/>
        <v/>
      </c>
      <c r="AE889" s="8"/>
      <c r="AF889" s="22" t="str">
        <f t="shared" si="646"/>
        <v/>
      </c>
      <c r="AG889" s="34" t="str">
        <f t="shared" si="667"/>
        <v/>
      </c>
      <c r="AH889" s="8"/>
      <c r="AI889" s="22" t="str">
        <f t="shared" si="647"/>
        <v/>
      </c>
      <c r="AJ889" s="34" t="str">
        <f t="shared" si="668"/>
        <v/>
      </c>
      <c r="AK889" s="8"/>
      <c r="AL889" s="22" t="str">
        <f t="shared" si="648"/>
        <v/>
      </c>
      <c r="AM889" s="34" t="str">
        <f t="shared" si="669"/>
        <v/>
      </c>
      <c r="AN889" s="8"/>
      <c r="AO889" s="22" t="str">
        <f t="shared" si="649"/>
        <v/>
      </c>
      <c r="AP889" s="34" t="str">
        <f t="shared" si="670"/>
        <v/>
      </c>
      <c r="AQ889" s="8"/>
      <c r="AR889" s="22" t="str">
        <f t="shared" si="650"/>
        <v/>
      </c>
      <c r="AS889" s="34" t="str">
        <f t="shared" si="671"/>
        <v/>
      </c>
      <c r="AT889" s="8"/>
      <c r="AU889" s="22" t="str">
        <f t="shared" si="651"/>
        <v/>
      </c>
      <c r="AV889" s="34" t="str">
        <f t="shared" si="672"/>
        <v/>
      </c>
      <c r="AW889" s="8"/>
      <c r="AX889" s="22" t="str">
        <f t="shared" si="652"/>
        <v/>
      </c>
      <c r="AY889" s="34" t="str">
        <f t="shared" si="673"/>
        <v/>
      </c>
      <c r="AZ889" s="8"/>
      <c r="BA889" s="22" t="str">
        <f t="shared" si="653"/>
        <v/>
      </c>
      <c r="BB889" s="34" t="str">
        <f t="shared" si="674"/>
        <v/>
      </c>
      <c r="BC889" s="8"/>
      <c r="BD889" s="22" t="str">
        <f t="shared" si="654"/>
        <v/>
      </c>
      <c r="BE889" s="34" t="str">
        <f t="shared" si="675"/>
        <v/>
      </c>
      <c r="BF889" s="8"/>
      <c r="BG889" s="22" t="str">
        <f t="shared" si="655"/>
        <v/>
      </c>
      <c r="BH889" s="34" t="str">
        <f t="shared" si="676"/>
        <v/>
      </c>
      <c r="BI889" s="8"/>
      <c r="BJ889" s="22" t="str">
        <f t="shared" si="656"/>
        <v/>
      </c>
    </row>
    <row r="890" spans="1:62" ht="18" customHeight="1" x14ac:dyDescent="0.35">
      <c r="A890" s="68">
        <f>'Energy - Master'!A889</f>
        <v>46909</v>
      </c>
      <c r="B890" s="24" t="str">
        <f t="shared" si="636"/>
        <v>Jun-2028</v>
      </c>
      <c r="C890" s="34" t="str">
        <f t="shared" si="657"/>
        <v/>
      </c>
      <c r="D890" s="8"/>
      <c r="E890" s="22" t="str">
        <f t="shared" si="637"/>
        <v/>
      </c>
      <c r="F890" s="34" t="str">
        <f t="shared" si="658"/>
        <v/>
      </c>
      <c r="G890" s="8"/>
      <c r="H890" s="22" t="str">
        <f t="shared" si="638"/>
        <v/>
      </c>
      <c r="I890" s="34" t="str">
        <f t="shared" si="659"/>
        <v/>
      </c>
      <c r="J890" s="8"/>
      <c r="K890" s="22" t="str">
        <f t="shared" si="639"/>
        <v/>
      </c>
      <c r="L890" s="34" t="str">
        <f t="shared" si="660"/>
        <v/>
      </c>
      <c r="M890" s="8"/>
      <c r="N890" s="22" t="str">
        <f t="shared" si="640"/>
        <v/>
      </c>
      <c r="O890" s="34" t="str">
        <f t="shared" si="661"/>
        <v/>
      </c>
      <c r="P890" s="8"/>
      <c r="Q890" s="22" t="str">
        <f t="shared" si="641"/>
        <v/>
      </c>
      <c r="R890" s="34" t="str">
        <f t="shared" si="662"/>
        <v/>
      </c>
      <c r="S890" s="8"/>
      <c r="T890" s="22" t="str">
        <f t="shared" si="642"/>
        <v/>
      </c>
      <c r="U890" s="34" t="str">
        <f t="shared" si="663"/>
        <v/>
      </c>
      <c r="V890" s="8"/>
      <c r="W890" s="22" t="str">
        <f t="shared" si="643"/>
        <v/>
      </c>
      <c r="X890" s="34" t="str">
        <f t="shared" si="664"/>
        <v/>
      </c>
      <c r="Y890" s="8"/>
      <c r="Z890" s="22" t="str">
        <f t="shared" si="644"/>
        <v/>
      </c>
      <c r="AA890" s="34" t="str">
        <f t="shared" si="665"/>
        <v/>
      </c>
      <c r="AB890" s="8"/>
      <c r="AC890" s="22" t="str">
        <f t="shared" si="645"/>
        <v/>
      </c>
      <c r="AD890" s="34" t="str">
        <f t="shared" si="666"/>
        <v/>
      </c>
      <c r="AE890" s="8"/>
      <c r="AF890" s="22" t="str">
        <f t="shared" si="646"/>
        <v/>
      </c>
      <c r="AG890" s="34" t="str">
        <f t="shared" si="667"/>
        <v/>
      </c>
      <c r="AH890" s="8"/>
      <c r="AI890" s="22" t="str">
        <f t="shared" si="647"/>
        <v/>
      </c>
      <c r="AJ890" s="34" t="str">
        <f t="shared" si="668"/>
        <v/>
      </c>
      <c r="AK890" s="8"/>
      <c r="AL890" s="22" t="str">
        <f t="shared" si="648"/>
        <v/>
      </c>
      <c r="AM890" s="34" t="str">
        <f t="shared" si="669"/>
        <v/>
      </c>
      <c r="AN890" s="8"/>
      <c r="AO890" s="22" t="str">
        <f t="shared" si="649"/>
        <v/>
      </c>
      <c r="AP890" s="34" t="str">
        <f t="shared" si="670"/>
        <v/>
      </c>
      <c r="AQ890" s="8"/>
      <c r="AR890" s="22" t="str">
        <f t="shared" si="650"/>
        <v/>
      </c>
      <c r="AS890" s="34" t="str">
        <f t="shared" si="671"/>
        <v/>
      </c>
      <c r="AT890" s="8"/>
      <c r="AU890" s="22" t="str">
        <f t="shared" si="651"/>
        <v/>
      </c>
      <c r="AV890" s="34" t="str">
        <f t="shared" si="672"/>
        <v/>
      </c>
      <c r="AW890" s="8"/>
      <c r="AX890" s="22" t="str">
        <f t="shared" si="652"/>
        <v/>
      </c>
      <c r="AY890" s="34" t="str">
        <f t="shared" si="673"/>
        <v/>
      </c>
      <c r="AZ890" s="8"/>
      <c r="BA890" s="22" t="str">
        <f t="shared" si="653"/>
        <v/>
      </c>
      <c r="BB890" s="34" t="str">
        <f t="shared" si="674"/>
        <v/>
      </c>
      <c r="BC890" s="8"/>
      <c r="BD890" s="22" t="str">
        <f t="shared" si="654"/>
        <v/>
      </c>
      <c r="BE890" s="34" t="str">
        <f t="shared" si="675"/>
        <v/>
      </c>
      <c r="BF890" s="8"/>
      <c r="BG890" s="22" t="str">
        <f t="shared" si="655"/>
        <v/>
      </c>
      <c r="BH890" s="34" t="str">
        <f t="shared" si="676"/>
        <v/>
      </c>
      <c r="BI890" s="8"/>
      <c r="BJ890" s="22" t="str">
        <f t="shared" si="656"/>
        <v/>
      </c>
    </row>
    <row r="891" spans="1:62" ht="18" customHeight="1" x14ac:dyDescent="0.35">
      <c r="A891" s="68">
        <f>'Energy - Master'!A890</f>
        <v>46910</v>
      </c>
      <c r="B891" s="24" t="str">
        <f t="shared" si="636"/>
        <v>Jun-2028</v>
      </c>
      <c r="C891" s="34" t="str">
        <f t="shared" si="657"/>
        <v/>
      </c>
      <c r="D891" s="8"/>
      <c r="E891" s="22" t="str">
        <f t="shared" si="637"/>
        <v/>
      </c>
      <c r="F891" s="34" t="str">
        <f t="shared" si="658"/>
        <v/>
      </c>
      <c r="G891" s="8"/>
      <c r="H891" s="22" t="str">
        <f t="shared" si="638"/>
        <v/>
      </c>
      <c r="I891" s="34" t="str">
        <f t="shared" si="659"/>
        <v/>
      </c>
      <c r="J891" s="8"/>
      <c r="K891" s="22" t="str">
        <f t="shared" si="639"/>
        <v/>
      </c>
      <c r="L891" s="34" t="str">
        <f t="shared" si="660"/>
        <v/>
      </c>
      <c r="M891" s="8"/>
      <c r="N891" s="22" t="str">
        <f t="shared" si="640"/>
        <v/>
      </c>
      <c r="O891" s="34" t="str">
        <f t="shared" si="661"/>
        <v/>
      </c>
      <c r="P891" s="8"/>
      <c r="Q891" s="22" t="str">
        <f t="shared" si="641"/>
        <v/>
      </c>
      <c r="R891" s="34" t="str">
        <f t="shared" si="662"/>
        <v/>
      </c>
      <c r="S891" s="8"/>
      <c r="T891" s="22" t="str">
        <f t="shared" si="642"/>
        <v/>
      </c>
      <c r="U891" s="34" t="str">
        <f t="shared" si="663"/>
        <v/>
      </c>
      <c r="V891" s="8"/>
      <c r="W891" s="22" t="str">
        <f t="shared" si="643"/>
        <v/>
      </c>
      <c r="X891" s="34" t="str">
        <f t="shared" si="664"/>
        <v/>
      </c>
      <c r="Y891" s="8"/>
      <c r="Z891" s="22" t="str">
        <f t="shared" si="644"/>
        <v/>
      </c>
      <c r="AA891" s="34" t="str">
        <f t="shared" si="665"/>
        <v/>
      </c>
      <c r="AB891" s="8"/>
      <c r="AC891" s="22" t="str">
        <f t="shared" si="645"/>
        <v/>
      </c>
      <c r="AD891" s="34" t="str">
        <f t="shared" si="666"/>
        <v/>
      </c>
      <c r="AE891" s="8"/>
      <c r="AF891" s="22" t="str">
        <f t="shared" si="646"/>
        <v/>
      </c>
      <c r="AG891" s="34" t="str">
        <f t="shared" si="667"/>
        <v/>
      </c>
      <c r="AH891" s="8"/>
      <c r="AI891" s="22" t="str">
        <f t="shared" si="647"/>
        <v/>
      </c>
      <c r="AJ891" s="34" t="str">
        <f t="shared" si="668"/>
        <v/>
      </c>
      <c r="AK891" s="8"/>
      <c r="AL891" s="22" t="str">
        <f t="shared" si="648"/>
        <v/>
      </c>
      <c r="AM891" s="34" t="str">
        <f t="shared" si="669"/>
        <v/>
      </c>
      <c r="AN891" s="8"/>
      <c r="AO891" s="22" t="str">
        <f t="shared" si="649"/>
        <v/>
      </c>
      <c r="AP891" s="34" t="str">
        <f t="shared" si="670"/>
        <v/>
      </c>
      <c r="AQ891" s="8"/>
      <c r="AR891" s="22" t="str">
        <f t="shared" si="650"/>
        <v/>
      </c>
      <c r="AS891" s="34" t="str">
        <f t="shared" si="671"/>
        <v/>
      </c>
      <c r="AT891" s="8"/>
      <c r="AU891" s="22" t="str">
        <f t="shared" si="651"/>
        <v/>
      </c>
      <c r="AV891" s="34" t="str">
        <f t="shared" si="672"/>
        <v/>
      </c>
      <c r="AW891" s="8"/>
      <c r="AX891" s="22" t="str">
        <f t="shared" si="652"/>
        <v/>
      </c>
      <c r="AY891" s="34" t="str">
        <f t="shared" si="673"/>
        <v/>
      </c>
      <c r="AZ891" s="8"/>
      <c r="BA891" s="22" t="str">
        <f t="shared" si="653"/>
        <v/>
      </c>
      <c r="BB891" s="34" t="str">
        <f t="shared" si="674"/>
        <v/>
      </c>
      <c r="BC891" s="8"/>
      <c r="BD891" s="22" t="str">
        <f t="shared" si="654"/>
        <v/>
      </c>
      <c r="BE891" s="34" t="str">
        <f t="shared" si="675"/>
        <v/>
      </c>
      <c r="BF891" s="8"/>
      <c r="BG891" s="22" t="str">
        <f t="shared" si="655"/>
        <v/>
      </c>
      <c r="BH891" s="34" t="str">
        <f t="shared" si="676"/>
        <v/>
      </c>
      <c r="BI891" s="8"/>
      <c r="BJ891" s="22" t="str">
        <f t="shared" si="656"/>
        <v/>
      </c>
    </row>
    <row r="892" spans="1:62" ht="18" customHeight="1" x14ac:dyDescent="0.35">
      <c r="A892" s="68">
        <f>'Energy - Master'!A891</f>
        <v>46911</v>
      </c>
      <c r="B892" s="24" t="str">
        <f t="shared" si="636"/>
        <v>Jun-2028</v>
      </c>
      <c r="C892" s="34" t="str">
        <f t="shared" si="657"/>
        <v/>
      </c>
      <c r="D892" s="8"/>
      <c r="E892" s="22" t="str">
        <f t="shared" si="637"/>
        <v/>
      </c>
      <c r="F892" s="34" t="str">
        <f t="shared" si="658"/>
        <v/>
      </c>
      <c r="G892" s="8"/>
      <c r="H892" s="22" t="str">
        <f t="shared" si="638"/>
        <v/>
      </c>
      <c r="I892" s="34" t="str">
        <f t="shared" si="659"/>
        <v/>
      </c>
      <c r="J892" s="8"/>
      <c r="K892" s="22" t="str">
        <f t="shared" si="639"/>
        <v/>
      </c>
      <c r="L892" s="34" t="str">
        <f t="shared" si="660"/>
        <v/>
      </c>
      <c r="M892" s="8"/>
      <c r="N892" s="22" t="str">
        <f t="shared" si="640"/>
        <v/>
      </c>
      <c r="O892" s="34" t="str">
        <f t="shared" si="661"/>
        <v/>
      </c>
      <c r="P892" s="8"/>
      <c r="Q892" s="22" t="str">
        <f t="shared" si="641"/>
        <v/>
      </c>
      <c r="R892" s="34" t="str">
        <f t="shared" si="662"/>
        <v/>
      </c>
      <c r="S892" s="8"/>
      <c r="T892" s="22" t="str">
        <f t="shared" si="642"/>
        <v/>
      </c>
      <c r="U892" s="34" t="str">
        <f t="shared" si="663"/>
        <v/>
      </c>
      <c r="V892" s="8"/>
      <c r="W892" s="22" t="str">
        <f t="shared" si="643"/>
        <v/>
      </c>
      <c r="X892" s="34" t="str">
        <f t="shared" si="664"/>
        <v/>
      </c>
      <c r="Y892" s="8"/>
      <c r="Z892" s="22" t="str">
        <f t="shared" si="644"/>
        <v/>
      </c>
      <c r="AA892" s="34" t="str">
        <f t="shared" si="665"/>
        <v/>
      </c>
      <c r="AB892" s="8"/>
      <c r="AC892" s="22" t="str">
        <f t="shared" si="645"/>
        <v/>
      </c>
      <c r="AD892" s="34" t="str">
        <f t="shared" si="666"/>
        <v/>
      </c>
      <c r="AE892" s="8"/>
      <c r="AF892" s="22" t="str">
        <f t="shared" si="646"/>
        <v/>
      </c>
      <c r="AG892" s="34" t="str">
        <f t="shared" si="667"/>
        <v/>
      </c>
      <c r="AH892" s="8"/>
      <c r="AI892" s="22" t="str">
        <f t="shared" si="647"/>
        <v/>
      </c>
      <c r="AJ892" s="34" t="str">
        <f t="shared" si="668"/>
        <v/>
      </c>
      <c r="AK892" s="8"/>
      <c r="AL892" s="22" t="str">
        <f t="shared" si="648"/>
        <v/>
      </c>
      <c r="AM892" s="34" t="str">
        <f t="shared" si="669"/>
        <v/>
      </c>
      <c r="AN892" s="8"/>
      <c r="AO892" s="22" t="str">
        <f t="shared" si="649"/>
        <v/>
      </c>
      <c r="AP892" s="34" t="str">
        <f t="shared" si="670"/>
        <v/>
      </c>
      <c r="AQ892" s="8"/>
      <c r="AR892" s="22" t="str">
        <f t="shared" si="650"/>
        <v/>
      </c>
      <c r="AS892" s="34" t="str">
        <f t="shared" si="671"/>
        <v/>
      </c>
      <c r="AT892" s="8"/>
      <c r="AU892" s="22" t="str">
        <f t="shared" si="651"/>
        <v/>
      </c>
      <c r="AV892" s="34" t="str">
        <f t="shared" si="672"/>
        <v/>
      </c>
      <c r="AW892" s="8"/>
      <c r="AX892" s="22" t="str">
        <f t="shared" si="652"/>
        <v/>
      </c>
      <c r="AY892" s="34" t="str">
        <f t="shared" si="673"/>
        <v/>
      </c>
      <c r="AZ892" s="8"/>
      <c r="BA892" s="22" t="str">
        <f t="shared" si="653"/>
        <v/>
      </c>
      <c r="BB892" s="34" t="str">
        <f t="shared" si="674"/>
        <v/>
      </c>
      <c r="BC892" s="8"/>
      <c r="BD892" s="22" t="str">
        <f t="shared" si="654"/>
        <v/>
      </c>
      <c r="BE892" s="34" t="str">
        <f t="shared" si="675"/>
        <v/>
      </c>
      <c r="BF892" s="8"/>
      <c r="BG892" s="22" t="str">
        <f t="shared" si="655"/>
        <v/>
      </c>
      <c r="BH892" s="34" t="str">
        <f t="shared" si="676"/>
        <v/>
      </c>
      <c r="BI892" s="8"/>
      <c r="BJ892" s="22" t="str">
        <f t="shared" si="656"/>
        <v/>
      </c>
    </row>
    <row r="893" spans="1:62" ht="18" customHeight="1" x14ac:dyDescent="0.35">
      <c r="A893" s="68">
        <f>'Energy - Master'!A892</f>
        <v>46912</v>
      </c>
      <c r="B893" s="24" t="str">
        <f t="shared" si="636"/>
        <v>Jun-2028</v>
      </c>
      <c r="C893" s="34" t="str">
        <f t="shared" si="657"/>
        <v/>
      </c>
      <c r="D893" s="8"/>
      <c r="E893" s="22" t="str">
        <f t="shared" si="637"/>
        <v/>
      </c>
      <c r="F893" s="34" t="str">
        <f t="shared" si="658"/>
        <v/>
      </c>
      <c r="G893" s="8"/>
      <c r="H893" s="22" t="str">
        <f t="shared" si="638"/>
        <v/>
      </c>
      <c r="I893" s="34" t="str">
        <f t="shared" si="659"/>
        <v/>
      </c>
      <c r="J893" s="8"/>
      <c r="K893" s="22" t="str">
        <f t="shared" si="639"/>
        <v/>
      </c>
      <c r="L893" s="34" t="str">
        <f t="shared" si="660"/>
        <v/>
      </c>
      <c r="M893" s="8"/>
      <c r="N893" s="22" t="str">
        <f t="shared" si="640"/>
        <v/>
      </c>
      <c r="O893" s="34" t="str">
        <f t="shared" si="661"/>
        <v/>
      </c>
      <c r="P893" s="8"/>
      <c r="Q893" s="22" t="str">
        <f t="shared" si="641"/>
        <v/>
      </c>
      <c r="R893" s="34" t="str">
        <f t="shared" si="662"/>
        <v/>
      </c>
      <c r="S893" s="8"/>
      <c r="T893" s="22" t="str">
        <f t="shared" si="642"/>
        <v/>
      </c>
      <c r="U893" s="34" t="str">
        <f t="shared" si="663"/>
        <v/>
      </c>
      <c r="V893" s="8"/>
      <c r="W893" s="22" t="str">
        <f t="shared" si="643"/>
        <v/>
      </c>
      <c r="X893" s="34" t="str">
        <f t="shared" si="664"/>
        <v/>
      </c>
      <c r="Y893" s="8"/>
      <c r="Z893" s="22" t="str">
        <f t="shared" si="644"/>
        <v/>
      </c>
      <c r="AA893" s="34" t="str">
        <f t="shared" si="665"/>
        <v/>
      </c>
      <c r="AB893" s="8"/>
      <c r="AC893" s="22" t="str">
        <f t="shared" si="645"/>
        <v/>
      </c>
      <c r="AD893" s="34" t="str">
        <f t="shared" si="666"/>
        <v/>
      </c>
      <c r="AE893" s="8"/>
      <c r="AF893" s="22" t="str">
        <f t="shared" si="646"/>
        <v/>
      </c>
      <c r="AG893" s="34" t="str">
        <f t="shared" si="667"/>
        <v/>
      </c>
      <c r="AH893" s="8"/>
      <c r="AI893" s="22" t="str">
        <f t="shared" si="647"/>
        <v/>
      </c>
      <c r="AJ893" s="34" t="str">
        <f t="shared" si="668"/>
        <v/>
      </c>
      <c r="AK893" s="8"/>
      <c r="AL893" s="22" t="str">
        <f t="shared" si="648"/>
        <v/>
      </c>
      <c r="AM893" s="34" t="str">
        <f t="shared" si="669"/>
        <v/>
      </c>
      <c r="AN893" s="8"/>
      <c r="AO893" s="22" t="str">
        <f t="shared" si="649"/>
        <v/>
      </c>
      <c r="AP893" s="34" t="str">
        <f t="shared" si="670"/>
        <v/>
      </c>
      <c r="AQ893" s="8"/>
      <c r="AR893" s="22" t="str">
        <f t="shared" si="650"/>
        <v/>
      </c>
      <c r="AS893" s="34" t="str">
        <f t="shared" si="671"/>
        <v/>
      </c>
      <c r="AT893" s="8"/>
      <c r="AU893" s="22" t="str">
        <f t="shared" si="651"/>
        <v/>
      </c>
      <c r="AV893" s="34" t="str">
        <f t="shared" si="672"/>
        <v/>
      </c>
      <c r="AW893" s="8"/>
      <c r="AX893" s="22" t="str">
        <f t="shared" si="652"/>
        <v/>
      </c>
      <c r="AY893" s="34" t="str">
        <f t="shared" si="673"/>
        <v/>
      </c>
      <c r="AZ893" s="8"/>
      <c r="BA893" s="22" t="str">
        <f t="shared" si="653"/>
        <v/>
      </c>
      <c r="BB893" s="34" t="str">
        <f t="shared" si="674"/>
        <v/>
      </c>
      <c r="BC893" s="8"/>
      <c r="BD893" s="22" t="str">
        <f t="shared" si="654"/>
        <v/>
      </c>
      <c r="BE893" s="34" t="str">
        <f t="shared" si="675"/>
        <v/>
      </c>
      <c r="BF893" s="8"/>
      <c r="BG893" s="22" t="str">
        <f t="shared" si="655"/>
        <v/>
      </c>
      <c r="BH893" s="34" t="str">
        <f t="shared" si="676"/>
        <v/>
      </c>
      <c r="BI893" s="8"/>
      <c r="BJ893" s="22" t="str">
        <f t="shared" si="656"/>
        <v/>
      </c>
    </row>
    <row r="894" spans="1:62" ht="18" customHeight="1" x14ac:dyDescent="0.35">
      <c r="A894" s="68">
        <f>'Energy - Master'!A893</f>
        <v>46913</v>
      </c>
      <c r="B894" s="24" t="str">
        <f t="shared" si="636"/>
        <v>Jun-2028</v>
      </c>
      <c r="C894" s="34" t="str">
        <f t="shared" si="657"/>
        <v/>
      </c>
      <c r="D894" s="8"/>
      <c r="E894" s="22" t="str">
        <f t="shared" si="637"/>
        <v/>
      </c>
      <c r="F894" s="34" t="str">
        <f t="shared" si="658"/>
        <v/>
      </c>
      <c r="G894" s="8"/>
      <c r="H894" s="22" t="str">
        <f t="shared" si="638"/>
        <v/>
      </c>
      <c r="I894" s="34" t="str">
        <f t="shared" si="659"/>
        <v/>
      </c>
      <c r="J894" s="8"/>
      <c r="K894" s="22" t="str">
        <f t="shared" si="639"/>
        <v/>
      </c>
      <c r="L894" s="34" t="str">
        <f t="shared" si="660"/>
        <v/>
      </c>
      <c r="M894" s="8"/>
      <c r="N894" s="22" t="str">
        <f t="shared" si="640"/>
        <v/>
      </c>
      <c r="O894" s="34" t="str">
        <f t="shared" si="661"/>
        <v/>
      </c>
      <c r="P894" s="8"/>
      <c r="Q894" s="22" t="str">
        <f t="shared" si="641"/>
        <v/>
      </c>
      <c r="R894" s="34" t="str">
        <f t="shared" si="662"/>
        <v/>
      </c>
      <c r="S894" s="8"/>
      <c r="T894" s="22" t="str">
        <f t="shared" si="642"/>
        <v/>
      </c>
      <c r="U894" s="34" t="str">
        <f t="shared" si="663"/>
        <v/>
      </c>
      <c r="V894" s="8"/>
      <c r="W894" s="22" t="str">
        <f t="shared" si="643"/>
        <v/>
      </c>
      <c r="X894" s="34" t="str">
        <f t="shared" si="664"/>
        <v/>
      </c>
      <c r="Y894" s="8"/>
      <c r="Z894" s="22" t="str">
        <f t="shared" si="644"/>
        <v/>
      </c>
      <c r="AA894" s="34" t="str">
        <f t="shared" si="665"/>
        <v/>
      </c>
      <c r="AB894" s="8"/>
      <c r="AC894" s="22" t="str">
        <f t="shared" si="645"/>
        <v/>
      </c>
      <c r="AD894" s="34" t="str">
        <f t="shared" si="666"/>
        <v/>
      </c>
      <c r="AE894" s="8"/>
      <c r="AF894" s="22" t="str">
        <f t="shared" si="646"/>
        <v/>
      </c>
      <c r="AG894" s="34" t="str">
        <f t="shared" si="667"/>
        <v/>
      </c>
      <c r="AH894" s="8"/>
      <c r="AI894" s="22" t="str">
        <f t="shared" si="647"/>
        <v/>
      </c>
      <c r="AJ894" s="34" t="str">
        <f t="shared" si="668"/>
        <v/>
      </c>
      <c r="AK894" s="8"/>
      <c r="AL894" s="22" t="str">
        <f t="shared" si="648"/>
        <v/>
      </c>
      <c r="AM894" s="34" t="str">
        <f t="shared" si="669"/>
        <v/>
      </c>
      <c r="AN894" s="8"/>
      <c r="AO894" s="22" t="str">
        <f t="shared" si="649"/>
        <v/>
      </c>
      <c r="AP894" s="34" t="str">
        <f t="shared" si="670"/>
        <v/>
      </c>
      <c r="AQ894" s="8"/>
      <c r="AR894" s="22" t="str">
        <f t="shared" si="650"/>
        <v/>
      </c>
      <c r="AS894" s="34" t="str">
        <f t="shared" si="671"/>
        <v/>
      </c>
      <c r="AT894" s="8"/>
      <c r="AU894" s="22" t="str">
        <f t="shared" si="651"/>
        <v/>
      </c>
      <c r="AV894" s="34" t="str">
        <f t="shared" si="672"/>
        <v/>
      </c>
      <c r="AW894" s="8"/>
      <c r="AX894" s="22" t="str">
        <f t="shared" si="652"/>
        <v/>
      </c>
      <c r="AY894" s="34" t="str">
        <f t="shared" si="673"/>
        <v/>
      </c>
      <c r="AZ894" s="8"/>
      <c r="BA894" s="22" t="str">
        <f t="shared" si="653"/>
        <v/>
      </c>
      <c r="BB894" s="34" t="str">
        <f t="shared" si="674"/>
        <v/>
      </c>
      <c r="BC894" s="8"/>
      <c r="BD894" s="22" t="str">
        <f t="shared" si="654"/>
        <v/>
      </c>
      <c r="BE894" s="34" t="str">
        <f t="shared" si="675"/>
        <v/>
      </c>
      <c r="BF894" s="8"/>
      <c r="BG894" s="22" t="str">
        <f t="shared" si="655"/>
        <v/>
      </c>
      <c r="BH894" s="34" t="str">
        <f t="shared" si="676"/>
        <v/>
      </c>
      <c r="BI894" s="8"/>
      <c r="BJ894" s="22" t="str">
        <f t="shared" si="656"/>
        <v/>
      </c>
    </row>
    <row r="895" spans="1:62" ht="18" customHeight="1" x14ac:dyDescent="0.35">
      <c r="A895" s="68">
        <f>'Energy - Master'!A894</f>
        <v>46914</v>
      </c>
      <c r="B895" s="24" t="str">
        <f t="shared" si="636"/>
        <v>Jun-2028</v>
      </c>
      <c r="C895" s="34" t="str">
        <f t="shared" si="657"/>
        <v/>
      </c>
      <c r="D895" s="8"/>
      <c r="E895" s="22" t="str">
        <f t="shared" si="637"/>
        <v/>
      </c>
      <c r="F895" s="34" t="str">
        <f t="shared" si="658"/>
        <v/>
      </c>
      <c r="G895" s="8"/>
      <c r="H895" s="22" t="str">
        <f t="shared" si="638"/>
        <v/>
      </c>
      <c r="I895" s="34" t="str">
        <f t="shared" si="659"/>
        <v/>
      </c>
      <c r="J895" s="8"/>
      <c r="K895" s="22" t="str">
        <f t="shared" si="639"/>
        <v/>
      </c>
      <c r="L895" s="34" t="str">
        <f t="shared" si="660"/>
        <v/>
      </c>
      <c r="M895" s="8"/>
      <c r="N895" s="22" t="str">
        <f t="shared" si="640"/>
        <v/>
      </c>
      <c r="O895" s="34" t="str">
        <f t="shared" si="661"/>
        <v/>
      </c>
      <c r="P895" s="8"/>
      <c r="Q895" s="22" t="str">
        <f t="shared" si="641"/>
        <v/>
      </c>
      <c r="R895" s="34" t="str">
        <f t="shared" si="662"/>
        <v/>
      </c>
      <c r="S895" s="8"/>
      <c r="T895" s="22" t="str">
        <f t="shared" si="642"/>
        <v/>
      </c>
      <c r="U895" s="34" t="str">
        <f t="shared" si="663"/>
        <v/>
      </c>
      <c r="V895" s="8"/>
      <c r="W895" s="22" t="str">
        <f t="shared" si="643"/>
        <v/>
      </c>
      <c r="X895" s="34" t="str">
        <f t="shared" si="664"/>
        <v/>
      </c>
      <c r="Y895" s="8"/>
      <c r="Z895" s="22" t="str">
        <f t="shared" si="644"/>
        <v/>
      </c>
      <c r="AA895" s="34" t="str">
        <f t="shared" si="665"/>
        <v/>
      </c>
      <c r="AB895" s="8"/>
      <c r="AC895" s="22" t="str">
        <f t="shared" si="645"/>
        <v/>
      </c>
      <c r="AD895" s="34" t="str">
        <f t="shared" si="666"/>
        <v/>
      </c>
      <c r="AE895" s="8"/>
      <c r="AF895" s="22" t="str">
        <f t="shared" si="646"/>
        <v/>
      </c>
      <c r="AG895" s="34" t="str">
        <f t="shared" si="667"/>
        <v/>
      </c>
      <c r="AH895" s="8"/>
      <c r="AI895" s="22" t="str">
        <f t="shared" si="647"/>
        <v/>
      </c>
      <c r="AJ895" s="34" t="str">
        <f t="shared" si="668"/>
        <v/>
      </c>
      <c r="AK895" s="8"/>
      <c r="AL895" s="22" t="str">
        <f t="shared" si="648"/>
        <v/>
      </c>
      <c r="AM895" s="34" t="str">
        <f t="shared" si="669"/>
        <v/>
      </c>
      <c r="AN895" s="8"/>
      <c r="AO895" s="22" t="str">
        <f t="shared" si="649"/>
        <v/>
      </c>
      <c r="AP895" s="34" t="str">
        <f t="shared" si="670"/>
        <v/>
      </c>
      <c r="AQ895" s="8"/>
      <c r="AR895" s="22" t="str">
        <f t="shared" si="650"/>
        <v/>
      </c>
      <c r="AS895" s="34" t="str">
        <f t="shared" si="671"/>
        <v/>
      </c>
      <c r="AT895" s="8"/>
      <c r="AU895" s="22" t="str">
        <f t="shared" si="651"/>
        <v/>
      </c>
      <c r="AV895" s="34" t="str">
        <f t="shared" si="672"/>
        <v/>
      </c>
      <c r="AW895" s="8"/>
      <c r="AX895" s="22" t="str">
        <f t="shared" si="652"/>
        <v/>
      </c>
      <c r="AY895" s="34" t="str">
        <f t="shared" si="673"/>
        <v/>
      </c>
      <c r="AZ895" s="8"/>
      <c r="BA895" s="22" t="str">
        <f t="shared" si="653"/>
        <v/>
      </c>
      <c r="BB895" s="34" t="str">
        <f t="shared" si="674"/>
        <v/>
      </c>
      <c r="BC895" s="8"/>
      <c r="BD895" s="22" t="str">
        <f t="shared" si="654"/>
        <v/>
      </c>
      <c r="BE895" s="34" t="str">
        <f t="shared" si="675"/>
        <v/>
      </c>
      <c r="BF895" s="8"/>
      <c r="BG895" s="22" t="str">
        <f t="shared" si="655"/>
        <v/>
      </c>
      <c r="BH895" s="34" t="str">
        <f t="shared" si="676"/>
        <v/>
      </c>
      <c r="BI895" s="8"/>
      <c r="BJ895" s="22" t="str">
        <f t="shared" si="656"/>
        <v/>
      </c>
    </row>
    <row r="896" spans="1:62" ht="18" customHeight="1" x14ac:dyDescent="0.35">
      <c r="A896" s="68">
        <f>'Energy - Master'!A895</f>
        <v>46915</v>
      </c>
      <c r="B896" s="24" t="str">
        <f t="shared" si="636"/>
        <v>Jun-2028</v>
      </c>
      <c r="C896" s="34" t="str">
        <f t="shared" si="657"/>
        <v/>
      </c>
      <c r="D896" s="8"/>
      <c r="E896" s="22" t="str">
        <f t="shared" si="637"/>
        <v/>
      </c>
      <c r="F896" s="34" t="str">
        <f t="shared" si="658"/>
        <v/>
      </c>
      <c r="G896" s="8"/>
      <c r="H896" s="22" t="str">
        <f t="shared" si="638"/>
        <v/>
      </c>
      <c r="I896" s="34" t="str">
        <f t="shared" si="659"/>
        <v/>
      </c>
      <c r="J896" s="8"/>
      <c r="K896" s="22" t="str">
        <f t="shared" si="639"/>
        <v/>
      </c>
      <c r="L896" s="34" t="str">
        <f t="shared" si="660"/>
        <v/>
      </c>
      <c r="M896" s="8"/>
      <c r="N896" s="22" t="str">
        <f t="shared" si="640"/>
        <v/>
      </c>
      <c r="O896" s="34" t="str">
        <f t="shared" si="661"/>
        <v/>
      </c>
      <c r="P896" s="8"/>
      <c r="Q896" s="22" t="str">
        <f t="shared" si="641"/>
        <v/>
      </c>
      <c r="R896" s="34" t="str">
        <f t="shared" si="662"/>
        <v/>
      </c>
      <c r="S896" s="8"/>
      <c r="T896" s="22" t="str">
        <f t="shared" si="642"/>
        <v/>
      </c>
      <c r="U896" s="34" t="str">
        <f t="shared" si="663"/>
        <v/>
      </c>
      <c r="V896" s="8"/>
      <c r="W896" s="22" t="str">
        <f t="shared" si="643"/>
        <v/>
      </c>
      <c r="X896" s="34" t="str">
        <f t="shared" si="664"/>
        <v/>
      </c>
      <c r="Y896" s="8"/>
      <c r="Z896" s="22" t="str">
        <f t="shared" si="644"/>
        <v/>
      </c>
      <c r="AA896" s="34" t="str">
        <f t="shared" si="665"/>
        <v/>
      </c>
      <c r="AB896" s="8"/>
      <c r="AC896" s="22" t="str">
        <f t="shared" si="645"/>
        <v/>
      </c>
      <c r="AD896" s="34" t="str">
        <f t="shared" si="666"/>
        <v/>
      </c>
      <c r="AE896" s="8"/>
      <c r="AF896" s="22" t="str">
        <f t="shared" si="646"/>
        <v/>
      </c>
      <c r="AG896" s="34" t="str">
        <f t="shared" si="667"/>
        <v/>
      </c>
      <c r="AH896" s="8"/>
      <c r="AI896" s="22" t="str">
        <f t="shared" si="647"/>
        <v/>
      </c>
      <c r="AJ896" s="34" t="str">
        <f t="shared" si="668"/>
        <v/>
      </c>
      <c r="AK896" s="8"/>
      <c r="AL896" s="22" t="str">
        <f t="shared" si="648"/>
        <v/>
      </c>
      <c r="AM896" s="34" t="str">
        <f t="shared" si="669"/>
        <v/>
      </c>
      <c r="AN896" s="8"/>
      <c r="AO896" s="22" t="str">
        <f t="shared" si="649"/>
        <v/>
      </c>
      <c r="AP896" s="34" t="str">
        <f t="shared" si="670"/>
        <v/>
      </c>
      <c r="AQ896" s="8"/>
      <c r="AR896" s="22" t="str">
        <f t="shared" si="650"/>
        <v/>
      </c>
      <c r="AS896" s="34" t="str">
        <f t="shared" si="671"/>
        <v/>
      </c>
      <c r="AT896" s="8"/>
      <c r="AU896" s="22" t="str">
        <f t="shared" si="651"/>
        <v/>
      </c>
      <c r="AV896" s="34" t="str">
        <f t="shared" si="672"/>
        <v/>
      </c>
      <c r="AW896" s="8"/>
      <c r="AX896" s="22" t="str">
        <f t="shared" si="652"/>
        <v/>
      </c>
      <c r="AY896" s="34" t="str">
        <f t="shared" si="673"/>
        <v/>
      </c>
      <c r="AZ896" s="8"/>
      <c r="BA896" s="22" t="str">
        <f t="shared" si="653"/>
        <v/>
      </c>
      <c r="BB896" s="34" t="str">
        <f t="shared" si="674"/>
        <v/>
      </c>
      <c r="BC896" s="8"/>
      <c r="BD896" s="22" t="str">
        <f t="shared" si="654"/>
        <v/>
      </c>
      <c r="BE896" s="34" t="str">
        <f t="shared" si="675"/>
        <v/>
      </c>
      <c r="BF896" s="8"/>
      <c r="BG896" s="22" t="str">
        <f t="shared" si="655"/>
        <v/>
      </c>
      <c r="BH896" s="34" t="str">
        <f t="shared" si="676"/>
        <v/>
      </c>
      <c r="BI896" s="8"/>
      <c r="BJ896" s="22" t="str">
        <f t="shared" si="656"/>
        <v/>
      </c>
    </row>
    <row r="897" spans="1:62" ht="18" customHeight="1" x14ac:dyDescent="0.35">
      <c r="A897" s="68">
        <f>'Energy - Master'!A896</f>
        <v>46916</v>
      </c>
      <c r="B897" s="24" t="str">
        <f t="shared" si="636"/>
        <v>Jun-2028</v>
      </c>
      <c r="C897" s="34" t="str">
        <f t="shared" si="657"/>
        <v/>
      </c>
      <c r="D897" s="8"/>
      <c r="E897" s="22" t="str">
        <f t="shared" si="637"/>
        <v/>
      </c>
      <c r="F897" s="34" t="str">
        <f t="shared" si="658"/>
        <v/>
      </c>
      <c r="G897" s="8"/>
      <c r="H897" s="22" t="str">
        <f t="shared" si="638"/>
        <v/>
      </c>
      <c r="I897" s="34" t="str">
        <f t="shared" si="659"/>
        <v/>
      </c>
      <c r="J897" s="8"/>
      <c r="K897" s="22" t="str">
        <f t="shared" si="639"/>
        <v/>
      </c>
      <c r="L897" s="34" t="str">
        <f t="shared" si="660"/>
        <v/>
      </c>
      <c r="M897" s="8"/>
      <c r="N897" s="22" t="str">
        <f t="shared" si="640"/>
        <v/>
      </c>
      <c r="O897" s="34" t="str">
        <f t="shared" si="661"/>
        <v/>
      </c>
      <c r="P897" s="8"/>
      <c r="Q897" s="22" t="str">
        <f t="shared" si="641"/>
        <v/>
      </c>
      <c r="R897" s="34" t="str">
        <f t="shared" si="662"/>
        <v/>
      </c>
      <c r="S897" s="8"/>
      <c r="T897" s="22" t="str">
        <f t="shared" si="642"/>
        <v/>
      </c>
      <c r="U897" s="34" t="str">
        <f t="shared" si="663"/>
        <v/>
      </c>
      <c r="V897" s="8"/>
      <c r="W897" s="22" t="str">
        <f t="shared" si="643"/>
        <v/>
      </c>
      <c r="X897" s="34" t="str">
        <f t="shared" si="664"/>
        <v/>
      </c>
      <c r="Y897" s="8"/>
      <c r="Z897" s="22" t="str">
        <f t="shared" si="644"/>
        <v/>
      </c>
      <c r="AA897" s="34" t="str">
        <f t="shared" si="665"/>
        <v/>
      </c>
      <c r="AB897" s="8"/>
      <c r="AC897" s="22" t="str">
        <f t="shared" si="645"/>
        <v/>
      </c>
      <c r="AD897" s="34" t="str">
        <f t="shared" si="666"/>
        <v/>
      </c>
      <c r="AE897" s="8"/>
      <c r="AF897" s="22" t="str">
        <f t="shared" si="646"/>
        <v/>
      </c>
      <c r="AG897" s="34" t="str">
        <f t="shared" si="667"/>
        <v/>
      </c>
      <c r="AH897" s="8"/>
      <c r="AI897" s="22" t="str">
        <f t="shared" si="647"/>
        <v/>
      </c>
      <c r="AJ897" s="34" t="str">
        <f t="shared" si="668"/>
        <v/>
      </c>
      <c r="AK897" s="8"/>
      <c r="AL897" s="22" t="str">
        <f t="shared" si="648"/>
        <v/>
      </c>
      <c r="AM897" s="34" t="str">
        <f t="shared" si="669"/>
        <v/>
      </c>
      <c r="AN897" s="8"/>
      <c r="AO897" s="22" t="str">
        <f t="shared" si="649"/>
        <v/>
      </c>
      <c r="AP897" s="34" t="str">
        <f t="shared" si="670"/>
        <v/>
      </c>
      <c r="AQ897" s="8"/>
      <c r="AR897" s="22" t="str">
        <f t="shared" si="650"/>
        <v/>
      </c>
      <c r="AS897" s="34" t="str">
        <f t="shared" si="671"/>
        <v/>
      </c>
      <c r="AT897" s="8"/>
      <c r="AU897" s="22" t="str">
        <f t="shared" si="651"/>
        <v/>
      </c>
      <c r="AV897" s="34" t="str">
        <f t="shared" si="672"/>
        <v/>
      </c>
      <c r="AW897" s="8"/>
      <c r="AX897" s="22" t="str">
        <f t="shared" si="652"/>
        <v/>
      </c>
      <c r="AY897" s="34" t="str">
        <f t="shared" si="673"/>
        <v/>
      </c>
      <c r="AZ897" s="8"/>
      <c r="BA897" s="22" t="str">
        <f t="shared" si="653"/>
        <v/>
      </c>
      <c r="BB897" s="34" t="str">
        <f t="shared" si="674"/>
        <v/>
      </c>
      <c r="BC897" s="8"/>
      <c r="BD897" s="22" t="str">
        <f t="shared" si="654"/>
        <v/>
      </c>
      <c r="BE897" s="34" t="str">
        <f t="shared" si="675"/>
        <v/>
      </c>
      <c r="BF897" s="8"/>
      <c r="BG897" s="22" t="str">
        <f t="shared" si="655"/>
        <v/>
      </c>
      <c r="BH897" s="34" t="str">
        <f t="shared" si="676"/>
        <v/>
      </c>
      <c r="BI897" s="8"/>
      <c r="BJ897" s="22" t="str">
        <f t="shared" si="656"/>
        <v/>
      </c>
    </row>
    <row r="898" spans="1:62" ht="18" customHeight="1" x14ac:dyDescent="0.35">
      <c r="A898" s="68">
        <f>'Energy - Master'!A897</f>
        <v>46917</v>
      </c>
      <c r="B898" s="24" t="str">
        <f t="shared" si="636"/>
        <v>Jun-2028</v>
      </c>
      <c r="C898" s="34" t="str">
        <f t="shared" si="657"/>
        <v/>
      </c>
      <c r="D898" s="8"/>
      <c r="E898" s="22" t="str">
        <f t="shared" si="637"/>
        <v/>
      </c>
      <c r="F898" s="34" t="str">
        <f t="shared" si="658"/>
        <v/>
      </c>
      <c r="G898" s="8"/>
      <c r="H898" s="22" t="str">
        <f t="shared" si="638"/>
        <v/>
      </c>
      <c r="I898" s="34" t="str">
        <f t="shared" si="659"/>
        <v/>
      </c>
      <c r="J898" s="8"/>
      <c r="K898" s="22" t="str">
        <f t="shared" si="639"/>
        <v/>
      </c>
      <c r="L898" s="34" t="str">
        <f t="shared" si="660"/>
        <v/>
      </c>
      <c r="M898" s="8"/>
      <c r="N898" s="22" t="str">
        <f t="shared" si="640"/>
        <v/>
      </c>
      <c r="O898" s="34" t="str">
        <f t="shared" si="661"/>
        <v/>
      </c>
      <c r="P898" s="8"/>
      <c r="Q898" s="22" t="str">
        <f t="shared" si="641"/>
        <v/>
      </c>
      <c r="R898" s="34" t="str">
        <f t="shared" si="662"/>
        <v/>
      </c>
      <c r="S898" s="8"/>
      <c r="T898" s="22" t="str">
        <f t="shared" si="642"/>
        <v/>
      </c>
      <c r="U898" s="34" t="str">
        <f t="shared" si="663"/>
        <v/>
      </c>
      <c r="V898" s="8"/>
      <c r="W898" s="22" t="str">
        <f t="shared" si="643"/>
        <v/>
      </c>
      <c r="X898" s="34" t="str">
        <f t="shared" si="664"/>
        <v/>
      </c>
      <c r="Y898" s="8"/>
      <c r="Z898" s="22" t="str">
        <f t="shared" si="644"/>
        <v/>
      </c>
      <c r="AA898" s="34" t="str">
        <f t="shared" si="665"/>
        <v/>
      </c>
      <c r="AB898" s="8"/>
      <c r="AC898" s="22" t="str">
        <f t="shared" si="645"/>
        <v/>
      </c>
      <c r="AD898" s="34" t="str">
        <f t="shared" si="666"/>
        <v/>
      </c>
      <c r="AE898" s="8"/>
      <c r="AF898" s="22" t="str">
        <f t="shared" si="646"/>
        <v/>
      </c>
      <c r="AG898" s="34" t="str">
        <f t="shared" si="667"/>
        <v/>
      </c>
      <c r="AH898" s="8"/>
      <c r="AI898" s="22" t="str">
        <f t="shared" si="647"/>
        <v/>
      </c>
      <c r="AJ898" s="34" t="str">
        <f t="shared" si="668"/>
        <v/>
      </c>
      <c r="AK898" s="8"/>
      <c r="AL898" s="22" t="str">
        <f t="shared" si="648"/>
        <v/>
      </c>
      <c r="AM898" s="34" t="str">
        <f t="shared" si="669"/>
        <v/>
      </c>
      <c r="AN898" s="8"/>
      <c r="AO898" s="22" t="str">
        <f t="shared" si="649"/>
        <v/>
      </c>
      <c r="AP898" s="34" t="str">
        <f t="shared" si="670"/>
        <v/>
      </c>
      <c r="AQ898" s="8"/>
      <c r="AR898" s="22" t="str">
        <f t="shared" si="650"/>
        <v/>
      </c>
      <c r="AS898" s="34" t="str">
        <f t="shared" si="671"/>
        <v/>
      </c>
      <c r="AT898" s="8"/>
      <c r="AU898" s="22" t="str">
        <f t="shared" si="651"/>
        <v/>
      </c>
      <c r="AV898" s="34" t="str">
        <f t="shared" si="672"/>
        <v/>
      </c>
      <c r="AW898" s="8"/>
      <c r="AX898" s="22" t="str">
        <f t="shared" si="652"/>
        <v/>
      </c>
      <c r="AY898" s="34" t="str">
        <f t="shared" si="673"/>
        <v/>
      </c>
      <c r="AZ898" s="8"/>
      <c r="BA898" s="22" t="str">
        <f t="shared" si="653"/>
        <v/>
      </c>
      <c r="BB898" s="34" t="str">
        <f t="shared" si="674"/>
        <v/>
      </c>
      <c r="BC898" s="8"/>
      <c r="BD898" s="22" t="str">
        <f t="shared" si="654"/>
        <v/>
      </c>
      <c r="BE898" s="34" t="str">
        <f t="shared" si="675"/>
        <v/>
      </c>
      <c r="BF898" s="8"/>
      <c r="BG898" s="22" t="str">
        <f t="shared" si="655"/>
        <v/>
      </c>
      <c r="BH898" s="34" t="str">
        <f t="shared" si="676"/>
        <v/>
      </c>
      <c r="BI898" s="8"/>
      <c r="BJ898" s="22" t="str">
        <f t="shared" si="656"/>
        <v/>
      </c>
    </row>
    <row r="899" spans="1:62" ht="18" customHeight="1" x14ac:dyDescent="0.35">
      <c r="A899" s="68">
        <f>'Energy - Master'!A898</f>
        <v>46918</v>
      </c>
      <c r="B899" s="24" t="str">
        <f t="shared" si="636"/>
        <v>Jun-2028</v>
      </c>
      <c r="C899" s="34" t="str">
        <f t="shared" si="657"/>
        <v/>
      </c>
      <c r="D899" s="8"/>
      <c r="E899" s="22" t="str">
        <f t="shared" si="637"/>
        <v/>
      </c>
      <c r="F899" s="34" t="str">
        <f t="shared" si="658"/>
        <v/>
      </c>
      <c r="G899" s="8"/>
      <c r="H899" s="22" t="str">
        <f t="shared" si="638"/>
        <v/>
      </c>
      <c r="I899" s="34" t="str">
        <f t="shared" si="659"/>
        <v/>
      </c>
      <c r="J899" s="8"/>
      <c r="K899" s="22" t="str">
        <f t="shared" si="639"/>
        <v/>
      </c>
      <c r="L899" s="34" t="str">
        <f t="shared" si="660"/>
        <v/>
      </c>
      <c r="M899" s="8"/>
      <c r="N899" s="22" t="str">
        <f t="shared" si="640"/>
        <v/>
      </c>
      <c r="O899" s="34" t="str">
        <f t="shared" si="661"/>
        <v/>
      </c>
      <c r="P899" s="8"/>
      <c r="Q899" s="22" t="str">
        <f t="shared" si="641"/>
        <v/>
      </c>
      <c r="R899" s="34" t="str">
        <f t="shared" si="662"/>
        <v/>
      </c>
      <c r="S899" s="8"/>
      <c r="T899" s="22" t="str">
        <f t="shared" si="642"/>
        <v/>
      </c>
      <c r="U899" s="34" t="str">
        <f t="shared" si="663"/>
        <v/>
      </c>
      <c r="V899" s="8"/>
      <c r="W899" s="22" t="str">
        <f t="shared" si="643"/>
        <v/>
      </c>
      <c r="X899" s="34" t="str">
        <f t="shared" si="664"/>
        <v/>
      </c>
      <c r="Y899" s="8"/>
      <c r="Z899" s="22" t="str">
        <f t="shared" si="644"/>
        <v/>
      </c>
      <c r="AA899" s="34" t="str">
        <f t="shared" si="665"/>
        <v/>
      </c>
      <c r="AB899" s="8"/>
      <c r="AC899" s="22" t="str">
        <f t="shared" si="645"/>
        <v/>
      </c>
      <c r="AD899" s="34" t="str">
        <f t="shared" si="666"/>
        <v/>
      </c>
      <c r="AE899" s="8"/>
      <c r="AF899" s="22" t="str">
        <f t="shared" si="646"/>
        <v/>
      </c>
      <c r="AG899" s="34" t="str">
        <f t="shared" si="667"/>
        <v/>
      </c>
      <c r="AH899" s="8"/>
      <c r="AI899" s="22" t="str">
        <f t="shared" si="647"/>
        <v/>
      </c>
      <c r="AJ899" s="34" t="str">
        <f t="shared" si="668"/>
        <v/>
      </c>
      <c r="AK899" s="8"/>
      <c r="AL899" s="22" t="str">
        <f t="shared" si="648"/>
        <v/>
      </c>
      <c r="AM899" s="34" t="str">
        <f t="shared" si="669"/>
        <v/>
      </c>
      <c r="AN899" s="8"/>
      <c r="AO899" s="22" t="str">
        <f t="shared" si="649"/>
        <v/>
      </c>
      <c r="AP899" s="34" t="str">
        <f t="shared" si="670"/>
        <v/>
      </c>
      <c r="AQ899" s="8"/>
      <c r="AR899" s="22" t="str">
        <f t="shared" si="650"/>
        <v/>
      </c>
      <c r="AS899" s="34" t="str">
        <f t="shared" si="671"/>
        <v/>
      </c>
      <c r="AT899" s="8"/>
      <c r="AU899" s="22" t="str">
        <f t="shared" si="651"/>
        <v/>
      </c>
      <c r="AV899" s="34" t="str">
        <f t="shared" si="672"/>
        <v/>
      </c>
      <c r="AW899" s="8"/>
      <c r="AX899" s="22" t="str">
        <f t="shared" si="652"/>
        <v/>
      </c>
      <c r="AY899" s="34" t="str">
        <f t="shared" si="673"/>
        <v/>
      </c>
      <c r="AZ899" s="8"/>
      <c r="BA899" s="22" t="str">
        <f t="shared" si="653"/>
        <v/>
      </c>
      <c r="BB899" s="34" t="str">
        <f t="shared" si="674"/>
        <v/>
      </c>
      <c r="BC899" s="8"/>
      <c r="BD899" s="22" t="str">
        <f t="shared" si="654"/>
        <v/>
      </c>
      <c r="BE899" s="34" t="str">
        <f t="shared" si="675"/>
        <v/>
      </c>
      <c r="BF899" s="8"/>
      <c r="BG899" s="22" t="str">
        <f t="shared" si="655"/>
        <v/>
      </c>
      <c r="BH899" s="34" t="str">
        <f t="shared" si="676"/>
        <v/>
      </c>
      <c r="BI899" s="8"/>
      <c r="BJ899" s="22" t="str">
        <f t="shared" si="656"/>
        <v/>
      </c>
    </row>
    <row r="900" spans="1:62" ht="18" customHeight="1" x14ac:dyDescent="0.35">
      <c r="A900" s="68">
        <f>'Energy - Master'!A899</f>
        <v>46919</v>
      </c>
      <c r="B900" s="24" t="str">
        <f t="shared" ref="B900:B963" si="677">IF(A900="","",TEXT(A900,"MMM-YYYY"))</f>
        <v>Jun-2028</v>
      </c>
      <c r="C900" s="34" t="str">
        <f t="shared" si="657"/>
        <v/>
      </c>
      <c r="D900" s="8"/>
      <c r="E900" s="22" t="str">
        <f t="shared" ref="E900:E963" si="678">IF(OR(C900="",D900=""),"",D900-C900)</f>
        <v/>
      </c>
      <c r="F900" s="34" t="str">
        <f t="shared" si="658"/>
        <v/>
      </c>
      <c r="G900" s="8"/>
      <c r="H900" s="22" t="str">
        <f t="shared" ref="H900:H963" si="679">IF(OR(F900="",G900=""),"",G900-F900)</f>
        <v/>
      </c>
      <c r="I900" s="34" t="str">
        <f t="shared" si="659"/>
        <v/>
      </c>
      <c r="J900" s="8"/>
      <c r="K900" s="22" t="str">
        <f t="shared" ref="K900:K963" si="680">IF(OR(I900="",J900=""),"",J900-I900)</f>
        <v/>
      </c>
      <c r="L900" s="34" t="str">
        <f t="shared" si="660"/>
        <v/>
      </c>
      <c r="M900" s="8"/>
      <c r="N900" s="22" t="str">
        <f t="shared" ref="N900:N963" si="681">IF(OR(L900="",M900=""),"",M900-L900)</f>
        <v/>
      </c>
      <c r="O900" s="34" t="str">
        <f t="shared" si="661"/>
        <v/>
      </c>
      <c r="P900" s="8"/>
      <c r="Q900" s="22" t="str">
        <f t="shared" ref="Q900:Q963" si="682">IF(OR(O900="",P900=""),"",P900-O900)</f>
        <v/>
      </c>
      <c r="R900" s="34" t="str">
        <f t="shared" si="662"/>
        <v/>
      </c>
      <c r="S900" s="8"/>
      <c r="T900" s="22" t="str">
        <f t="shared" ref="T900:T963" si="683">IF(OR(R900="",S900=""),"",S900-R900)</f>
        <v/>
      </c>
      <c r="U900" s="34" t="str">
        <f t="shared" si="663"/>
        <v/>
      </c>
      <c r="V900" s="8"/>
      <c r="W900" s="22" t="str">
        <f t="shared" ref="W900:W963" si="684">IF(OR(U900="",V900=""),"",V900-U900)</f>
        <v/>
      </c>
      <c r="X900" s="34" t="str">
        <f t="shared" si="664"/>
        <v/>
      </c>
      <c r="Y900" s="8"/>
      <c r="Z900" s="22" t="str">
        <f t="shared" ref="Z900:Z963" si="685">IF(OR(X900="",Y900=""),"",Y900-X900)</f>
        <v/>
      </c>
      <c r="AA900" s="34" t="str">
        <f t="shared" si="665"/>
        <v/>
      </c>
      <c r="AB900" s="8"/>
      <c r="AC900" s="22" t="str">
        <f t="shared" ref="AC900:AC963" si="686">IF(OR(AA900="",AB900=""),"",AB900-AA900)</f>
        <v/>
      </c>
      <c r="AD900" s="34" t="str">
        <f t="shared" si="666"/>
        <v/>
      </c>
      <c r="AE900" s="8"/>
      <c r="AF900" s="22" t="str">
        <f t="shared" ref="AF900:AF963" si="687">IF(OR(AD900="",AE900=""),"",AE900-AD900)</f>
        <v/>
      </c>
      <c r="AG900" s="34" t="str">
        <f t="shared" si="667"/>
        <v/>
      </c>
      <c r="AH900" s="8"/>
      <c r="AI900" s="22" t="str">
        <f t="shared" ref="AI900:AI963" si="688">IF(OR(AG900="",AH900=""),"",AH900-AG900)</f>
        <v/>
      </c>
      <c r="AJ900" s="34" t="str">
        <f t="shared" si="668"/>
        <v/>
      </c>
      <c r="AK900" s="8"/>
      <c r="AL900" s="22" t="str">
        <f t="shared" ref="AL900:AL963" si="689">IF(OR(AJ900="",AK900=""),"",AK900-AJ900)</f>
        <v/>
      </c>
      <c r="AM900" s="34" t="str">
        <f t="shared" si="669"/>
        <v/>
      </c>
      <c r="AN900" s="8"/>
      <c r="AO900" s="22" t="str">
        <f t="shared" ref="AO900:AO963" si="690">IF(OR(AM900="",AN900=""),"",AN900-AM900)</f>
        <v/>
      </c>
      <c r="AP900" s="34" t="str">
        <f t="shared" si="670"/>
        <v/>
      </c>
      <c r="AQ900" s="8"/>
      <c r="AR900" s="22" t="str">
        <f t="shared" ref="AR900:AR963" si="691">IF(OR(AP900="",AQ900=""),"",AQ900-AP900)</f>
        <v/>
      </c>
      <c r="AS900" s="34" t="str">
        <f t="shared" si="671"/>
        <v/>
      </c>
      <c r="AT900" s="8"/>
      <c r="AU900" s="22" t="str">
        <f t="shared" ref="AU900:AU963" si="692">IF(OR(AS900="",AT900=""),"",AT900-AS900)</f>
        <v/>
      </c>
      <c r="AV900" s="34" t="str">
        <f t="shared" si="672"/>
        <v/>
      </c>
      <c r="AW900" s="8"/>
      <c r="AX900" s="22" t="str">
        <f t="shared" ref="AX900:AX963" si="693">IF(OR(AV900="",AW900=""),"",AW900-AV900)</f>
        <v/>
      </c>
      <c r="AY900" s="34" t="str">
        <f t="shared" si="673"/>
        <v/>
      </c>
      <c r="AZ900" s="8"/>
      <c r="BA900" s="22" t="str">
        <f t="shared" ref="BA900:BA963" si="694">IF(OR(AY900="",AZ900=""),"",AZ900-AY900)</f>
        <v/>
      </c>
      <c r="BB900" s="34" t="str">
        <f t="shared" si="674"/>
        <v/>
      </c>
      <c r="BC900" s="8"/>
      <c r="BD900" s="22" t="str">
        <f t="shared" ref="BD900:BD963" si="695">IF(OR(BB900="",BC900=""),"",BC900-BB900)</f>
        <v/>
      </c>
      <c r="BE900" s="34" t="str">
        <f t="shared" si="675"/>
        <v/>
      </c>
      <c r="BF900" s="8"/>
      <c r="BG900" s="22" t="str">
        <f t="shared" ref="BG900:BG963" si="696">IF(OR(BE900="",BF900=""),"",BF900-BE900)</f>
        <v/>
      </c>
      <c r="BH900" s="34" t="str">
        <f t="shared" si="676"/>
        <v/>
      </c>
      <c r="BI900" s="8"/>
      <c r="BJ900" s="22" t="str">
        <f t="shared" ref="BJ900:BJ963" si="697">IF(OR(BH900="",BI900=""),"",BI900-BH900)</f>
        <v/>
      </c>
    </row>
    <row r="901" spans="1:62" ht="18" customHeight="1" x14ac:dyDescent="0.35">
      <c r="A901" s="68">
        <f>'Energy - Master'!A900</f>
        <v>46920</v>
      </c>
      <c r="B901" s="24" t="str">
        <f t="shared" si="677"/>
        <v>Jun-2028</v>
      </c>
      <c r="C901" s="34" t="str">
        <f t="shared" ref="C901:C964" si="698">IF(D900="","",D900)</f>
        <v/>
      </c>
      <c r="D901" s="8"/>
      <c r="E901" s="22" t="str">
        <f t="shared" si="678"/>
        <v/>
      </c>
      <c r="F901" s="34" t="str">
        <f t="shared" ref="F901:F964" si="699">IF(G900="","",G900)</f>
        <v/>
      </c>
      <c r="G901" s="8"/>
      <c r="H901" s="22" t="str">
        <f t="shared" si="679"/>
        <v/>
      </c>
      <c r="I901" s="34" t="str">
        <f t="shared" ref="I901:I964" si="700">IF(J900="","",J900)</f>
        <v/>
      </c>
      <c r="J901" s="8"/>
      <c r="K901" s="22" t="str">
        <f t="shared" si="680"/>
        <v/>
      </c>
      <c r="L901" s="34" t="str">
        <f t="shared" ref="L901:L964" si="701">IF(M900="","",M900)</f>
        <v/>
      </c>
      <c r="M901" s="8"/>
      <c r="N901" s="22" t="str">
        <f t="shared" si="681"/>
        <v/>
      </c>
      <c r="O901" s="34" t="str">
        <f t="shared" ref="O901:O964" si="702">IF(P900="","",P900)</f>
        <v/>
      </c>
      <c r="P901" s="8"/>
      <c r="Q901" s="22" t="str">
        <f t="shared" si="682"/>
        <v/>
      </c>
      <c r="R901" s="34" t="str">
        <f t="shared" ref="R901:R964" si="703">IF(S900="","",S900)</f>
        <v/>
      </c>
      <c r="S901" s="8"/>
      <c r="T901" s="22" t="str">
        <f t="shared" si="683"/>
        <v/>
      </c>
      <c r="U901" s="34" t="str">
        <f t="shared" ref="U901:U964" si="704">IF(V900="","",V900)</f>
        <v/>
      </c>
      <c r="V901" s="8"/>
      <c r="W901" s="22" t="str">
        <f t="shared" si="684"/>
        <v/>
      </c>
      <c r="X901" s="34" t="str">
        <f t="shared" ref="X901:X964" si="705">IF(Y900="","",Y900)</f>
        <v/>
      </c>
      <c r="Y901" s="8"/>
      <c r="Z901" s="22" t="str">
        <f t="shared" si="685"/>
        <v/>
      </c>
      <c r="AA901" s="34" t="str">
        <f t="shared" ref="AA901:AA964" si="706">IF(AB900="","",AB900)</f>
        <v/>
      </c>
      <c r="AB901" s="8"/>
      <c r="AC901" s="22" t="str">
        <f t="shared" si="686"/>
        <v/>
      </c>
      <c r="AD901" s="34" t="str">
        <f t="shared" ref="AD901:AD964" si="707">IF(AE900="","",AE900)</f>
        <v/>
      </c>
      <c r="AE901" s="8"/>
      <c r="AF901" s="22" t="str">
        <f t="shared" si="687"/>
        <v/>
      </c>
      <c r="AG901" s="34" t="str">
        <f t="shared" ref="AG901:AG964" si="708">IF(AH900="","",AH900)</f>
        <v/>
      </c>
      <c r="AH901" s="8"/>
      <c r="AI901" s="22" t="str">
        <f t="shared" si="688"/>
        <v/>
      </c>
      <c r="AJ901" s="34" t="str">
        <f t="shared" ref="AJ901:AJ964" si="709">IF(AK900="","",AK900)</f>
        <v/>
      </c>
      <c r="AK901" s="8"/>
      <c r="AL901" s="22" t="str">
        <f t="shared" si="689"/>
        <v/>
      </c>
      <c r="AM901" s="34" t="str">
        <f t="shared" ref="AM901:AM964" si="710">IF(AN900="","",AN900)</f>
        <v/>
      </c>
      <c r="AN901" s="8"/>
      <c r="AO901" s="22" t="str">
        <f t="shared" si="690"/>
        <v/>
      </c>
      <c r="AP901" s="34" t="str">
        <f t="shared" ref="AP901:AP964" si="711">IF(AQ900="","",AQ900)</f>
        <v/>
      </c>
      <c r="AQ901" s="8"/>
      <c r="AR901" s="22" t="str">
        <f t="shared" si="691"/>
        <v/>
      </c>
      <c r="AS901" s="34" t="str">
        <f t="shared" ref="AS901:AS964" si="712">IF(AT900="","",AT900)</f>
        <v/>
      </c>
      <c r="AT901" s="8"/>
      <c r="AU901" s="22" t="str">
        <f t="shared" si="692"/>
        <v/>
      </c>
      <c r="AV901" s="34" t="str">
        <f t="shared" ref="AV901:AV964" si="713">IF(AW900="","",AW900)</f>
        <v/>
      </c>
      <c r="AW901" s="8"/>
      <c r="AX901" s="22" t="str">
        <f t="shared" si="693"/>
        <v/>
      </c>
      <c r="AY901" s="34" t="str">
        <f t="shared" ref="AY901:AY964" si="714">IF(AZ900="","",AZ900)</f>
        <v/>
      </c>
      <c r="AZ901" s="8"/>
      <c r="BA901" s="22" t="str">
        <f t="shared" si="694"/>
        <v/>
      </c>
      <c r="BB901" s="34" t="str">
        <f t="shared" ref="BB901:BB964" si="715">IF(BC900="","",BC900)</f>
        <v/>
      </c>
      <c r="BC901" s="8"/>
      <c r="BD901" s="22" t="str">
        <f t="shared" si="695"/>
        <v/>
      </c>
      <c r="BE901" s="34" t="str">
        <f t="shared" ref="BE901:BE964" si="716">IF(BF900="","",BF900)</f>
        <v/>
      </c>
      <c r="BF901" s="8"/>
      <c r="BG901" s="22" t="str">
        <f t="shared" si="696"/>
        <v/>
      </c>
      <c r="BH901" s="34" t="str">
        <f t="shared" ref="BH901:BH964" si="717">IF(BI900="","",BI900)</f>
        <v/>
      </c>
      <c r="BI901" s="8"/>
      <c r="BJ901" s="22" t="str">
        <f t="shared" si="697"/>
        <v/>
      </c>
    </row>
    <row r="902" spans="1:62" ht="18" customHeight="1" x14ac:dyDescent="0.35">
      <c r="A902" s="68">
        <f>'Energy - Master'!A901</f>
        <v>46921</v>
      </c>
      <c r="B902" s="24" t="str">
        <f t="shared" si="677"/>
        <v>Jun-2028</v>
      </c>
      <c r="C902" s="34" t="str">
        <f t="shared" si="698"/>
        <v/>
      </c>
      <c r="D902" s="8"/>
      <c r="E902" s="22" t="str">
        <f t="shared" si="678"/>
        <v/>
      </c>
      <c r="F902" s="34" t="str">
        <f t="shared" si="699"/>
        <v/>
      </c>
      <c r="G902" s="8"/>
      <c r="H902" s="22" t="str">
        <f t="shared" si="679"/>
        <v/>
      </c>
      <c r="I902" s="34" t="str">
        <f t="shared" si="700"/>
        <v/>
      </c>
      <c r="J902" s="8"/>
      <c r="K902" s="22" t="str">
        <f t="shared" si="680"/>
        <v/>
      </c>
      <c r="L902" s="34" t="str">
        <f t="shared" si="701"/>
        <v/>
      </c>
      <c r="M902" s="8"/>
      <c r="N902" s="22" t="str">
        <f t="shared" si="681"/>
        <v/>
      </c>
      <c r="O902" s="34" t="str">
        <f t="shared" si="702"/>
        <v/>
      </c>
      <c r="P902" s="8"/>
      <c r="Q902" s="22" t="str">
        <f t="shared" si="682"/>
        <v/>
      </c>
      <c r="R902" s="34" t="str">
        <f t="shared" si="703"/>
        <v/>
      </c>
      <c r="S902" s="8"/>
      <c r="T902" s="22" t="str">
        <f t="shared" si="683"/>
        <v/>
      </c>
      <c r="U902" s="34" t="str">
        <f t="shared" si="704"/>
        <v/>
      </c>
      <c r="V902" s="8"/>
      <c r="W902" s="22" t="str">
        <f t="shared" si="684"/>
        <v/>
      </c>
      <c r="X902" s="34" t="str">
        <f t="shared" si="705"/>
        <v/>
      </c>
      <c r="Y902" s="8"/>
      <c r="Z902" s="22" t="str">
        <f t="shared" si="685"/>
        <v/>
      </c>
      <c r="AA902" s="34" t="str">
        <f t="shared" si="706"/>
        <v/>
      </c>
      <c r="AB902" s="8"/>
      <c r="AC902" s="22" t="str">
        <f t="shared" si="686"/>
        <v/>
      </c>
      <c r="AD902" s="34" t="str">
        <f t="shared" si="707"/>
        <v/>
      </c>
      <c r="AE902" s="8"/>
      <c r="AF902" s="22" t="str">
        <f t="shared" si="687"/>
        <v/>
      </c>
      <c r="AG902" s="34" t="str">
        <f t="shared" si="708"/>
        <v/>
      </c>
      <c r="AH902" s="8"/>
      <c r="AI902" s="22" t="str">
        <f t="shared" si="688"/>
        <v/>
      </c>
      <c r="AJ902" s="34" t="str">
        <f t="shared" si="709"/>
        <v/>
      </c>
      <c r="AK902" s="8"/>
      <c r="AL902" s="22" t="str">
        <f t="shared" si="689"/>
        <v/>
      </c>
      <c r="AM902" s="34" t="str">
        <f t="shared" si="710"/>
        <v/>
      </c>
      <c r="AN902" s="8"/>
      <c r="AO902" s="22" t="str">
        <f t="shared" si="690"/>
        <v/>
      </c>
      <c r="AP902" s="34" t="str">
        <f t="shared" si="711"/>
        <v/>
      </c>
      <c r="AQ902" s="8"/>
      <c r="AR902" s="22" t="str">
        <f t="shared" si="691"/>
        <v/>
      </c>
      <c r="AS902" s="34" t="str">
        <f t="shared" si="712"/>
        <v/>
      </c>
      <c r="AT902" s="8"/>
      <c r="AU902" s="22" t="str">
        <f t="shared" si="692"/>
        <v/>
      </c>
      <c r="AV902" s="34" t="str">
        <f t="shared" si="713"/>
        <v/>
      </c>
      <c r="AW902" s="8"/>
      <c r="AX902" s="22" t="str">
        <f t="shared" si="693"/>
        <v/>
      </c>
      <c r="AY902" s="34" t="str">
        <f t="shared" si="714"/>
        <v/>
      </c>
      <c r="AZ902" s="8"/>
      <c r="BA902" s="22" t="str">
        <f t="shared" si="694"/>
        <v/>
      </c>
      <c r="BB902" s="34" t="str">
        <f t="shared" si="715"/>
        <v/>
      </c>
      <c r="BC902" s="8"/>
      <c r="BD902" s="22" t="str">
        <f t="shared" si="695"/>
        <v/>
      </c>
      <c r="BE902" s="34" t="str">
        <f t="shared" si="716"/>
        <v/>
      </c>
      <c r="BF902" s="8"/>
      <c r="BG902" s="22" t="str">
        <f t="shared" si="696"/>
        <v/>
      </c>
      <c r="BH902" s="34" t="str">
        <f t="shared" si="717"/>
        <v/>
      </c>
      <c r="BI902" s="8"/>
      <c r="BJ902" s="22" t="str">
        <f t="shared" si="697"/>
        <v/>
      </c>
    </row>
    <row r="903" spans="1:62" ht="18" customHeight="1" x14ac:dyDescent="0.35">
      <c r="A903" s="68">
        <f>'Energy - Master'!A902</f>
        <v>46922</v>
      </c>
      <c r="B903" s="24" t="str">
        <f t="shared" si="677"/>
        <v>Jun-2028</v>
      </c>
      <c r="C903" s="34" t="str">
        <f t="shared" si="698"/>
        <v/>
      </c>
      <c r="D903" s="8"/>
      <c r="E903" s="22" t="str">
        <f t="shared" si="678"/>
        <v/>
      </c>
      <c r="F903" s="34" t="str">
        <f t="shared" si="699"/>
        <v/>
      </c>
      <c r="G903" s="8"/>
      <c r="H903" s="22" t="str">
        <f t="shared" si="679"/>
        <v/>
      </c>
      <c r="I903" s="34" t="str">
        <f t="shared" si="700"/>
        <v/>
      </c>
      <c r="J903" s="8"/>
      <c r="K903" s="22" t="str">
        <f t="shared" si="680"/>
        <v/>
      </c>
      <c r="L903" s="34" t="str">
        <f t="shared" si="701"/>
        <v/>
      </c>
      <c r="M903" s="8"/>
      <c r="N903" s="22" t="str">
        <f t="shared" si="681"/>
        <v/>
      </c>
      <c r="O903" s="34" t="str">
        <f t="shared" si="702"/>
        <v/>
      </c>
      <c r="P903" s="8"/>
      <c r="Q903" s="22" t="str">
        <f t="shared" si="682"/>
        <v/>
      </c>
      <c r="R903" s="34" t="str">
        <f t="shared" si="703"/>
        <v/>
      </c>
      <c r="S903" s="8"/>
      <c r="T903" s="22" t="str">
        <f t="shared" si="683"/>
        <v/>
      </c>
      <c r="U903" s="34" t="str">
        <f t="shared" si="704"/>
        <v/>
      </c>
      <c r="V903" s="8"/>
      <c r="W903" s="22" t="str">
        <f t="shared" si="684"/>
        <v/>
      </c>
      <c r="X903" s="34" t="str">
        <f t="shared" si="705"/>
        <v/>
      </c>
      <c r="Y903" s="8"/>
      <c r="Z903" s="22" t="str">
        <f t="shared" si="685"/>
        <v/>
      </c>
      <c r="AA903" s="34" t="str">
        <f t="shared" si="706"/>
        <v/>
      </c>
      <c r="AB903" s="8"/>
      <c r="AC903" s="22" t="str">
        <f t="shared" si="686"/>
        <v/>
      </c>
      <c r="AD903" s="34" t="str">
        <f t="shared" si="707"/>
        <v/>
      </c>
      <c r="AE903" s="8"/>
      <c r="AF903" s="22" t="str">
        <f t="shared" si="687"/>
        <v/>
      </c>
      <c r="AG903" s="34" t="str">
        <f t="shared" si="708"/>
        <v/>
      </c>
      <c r="AH903" s="8"/>
      <c r="AI903" s="22" t="str">
        <f t="shared" si="688"/>
        <v/>
      </c>
      <c r="AJ903" s="34" t="str">
        <f t="shared" si="709"/>
        <v/>
      </c>
      <c r="AK903" s="8"/>
      <c r="AL903" s="22" t="str">
        <f t="shared" si="689"/>
        <v/>
      </c>
      <c r="AM903" s="34" t="str">
        <f t="shared" si="710"/>
        <v/>
      </c>
      <c r="AN903" s="8"/>
      <c r="AO903" s="22" t="str">
        <f t="shared" si="690"/>
        <v/>
      </c>
      <c r="AP903" s="34" t="str">
        <f t="shared" si="711"/>
        <v/>
      </c>
      <c r="AQ903" s="8"/>
      <c r="AR903" s="22" t="str">
        <f t="shared" si="691"/>
        <v/>
      </c>
      <c r="AS903" s="34" t="str">
        <f t="shared" si="712"/>
        <v/>
      </c>
      <c r="AT903" s="8"/>
      <c r="AU903" s="22" t="str">
        <f t="shared" si="692"/>
        <v/>
      </c>
      <c r="AV903" s="34" t="str">
        <f t="shared" si="713"/>
        <v/>
      </c>
      <c r="AW903" s="8"/>
      <c r="AX903" s="22" t="str">
        <f t="shared" si="693"/>
        <v/>
      </c>
      <c r="AY903" s="34" t="str">
        <f t="shared" si="714"/>
        <v/>
      </c>
      <c r="AZ903" s="8"/>
      <c r="BA903" s="22" t="str">
        <f t="shared" si="694"/>
        <v/>
      </c>
      <c r="BB903" s="34" t="str">
        <f t="shared" si="715"/>
        <v/>
      </c>
      <c r="BC903" s="8"/>
      <c r="BD903" s="22" t="str">
        <f t="shared" si="695"/>
        <v/>
      </c>
      <c r="BE903" s="34" t="str">
        <f t="shared" si="716"/>
        <v/>
      </c>
      <c r="BF903" s="8"/>
      <c r="BG903" s="22" t="str">
        <f t="shared" si="696"/>
        <v/>
      </c>
      <c r="BH903" s="34" t="str">
        <f t="shared" si="717"/>
        <v/>
      </c>
      <c r="BI903" s="8"/>
      <c r="BJ903" s="22" t="str">
        <f t="shared" si="697"/>
        <v/>
      </c>
    </row>
    <row r="904" spans="1:62" ht="18" customHeight="1" x14ac:dyDescent="0.35">
      <c r="A904" s="68">
        <f>'Energy - Master'!A903</f>
        <v>46923</v>
      </c>
      <c r="B904" s="24" t="str">
        <f t="shared" si="677"/>
        <v>Jun-2028</v>
      </c>
      <c r="C904" s="34" t="str">
        <f t="shared" si="698"/>
        <v/>
      </c>
      <c r="D904" s="8"/>
      <c r="E904" s="22" t="str">
        <f t="shared" si="678"/>
        <v/>
      </c>
      <c r="F904" s="34" t="str">
        <f t="shared" si="699"/>
        <v/>
      </c>
      <c r="G904" s="8"/>
      <c r="H904" s="22" t="str">
        <f t="shared" si="679"/>
        <v/>
      </c>
      <c r="I904" s="34" t="str">
        <f t="shared" si="700"/>
        <v/>
      </c>
      <c r="J904" s="8"/>
      <c r="K904" s="22" t="str">
        <f t="shared" si="680"/>
        <v/>
      </c>
      <c r="L904" s="34" t="str">
        <f t="shared" si="701"/>
        <v/>
      </c>
      <c r="M904" s="8"/>
      <c r="N904" s="22" t="str">
        <f t="shared" si="681"/>
        <v/>
      </c>
      <c r="O904" s="34" t="str">
        <f t="shared" si="702"/>
        <v/>
      </c>
      <c r="P904" s="8"/>
      <c r="Q904" s="22" t="str">
        <f t="shared" si="682"/>
        <v/>
      </c>
      <c r="R904" s="34" t="str">
        <f t="shared" si="703"/>
        <v/>
      </c>
      <c r="S904" s="8"/>
      <c r="T904" s="22" t="str">
        <f t="shared" si="683"/>
        <v/>
      </c>
      <c r="U904" s="34" t="str">
        <f t="shared" si="704"/>
        <v/>
      </c>
      <c r="V904" s="8"/>
      <c r="W904" s="22" t="str">
        <f t="shared" si="684"/>
        <v/>
      </c>
      <c r="X904" s="34" t="str">
        <f t="shared" si="705"/>
        <v/>
      </c>
      <c r="Y904" s="8"/>
      <c r="Z904" s="22" t="str">
        <f t="shared" si="685"/>
        <v/>
      </c>
      <c r="AA904" s="34" t="str">
        <f t="shared" si="706"/>
        <v/>
      </c>
      <c r="AB904" s="8"/>
      <c r="AC904" s="22" t="str">
        <f t="shared" si="686"/>
        <v/>
      </c>
      <c r="AD904" s="34" t="str">
        <f t="shared" si="707"/>
        <v/>
      </c>
      <c r="AE904" s="8"/>
      <c r="AF904" s="22" t="str">
        <f t="shared" si="687"/>
        <v/>
      </c>
      <c r="AG904" s="34" t="str">
        <f t="shared" si="708"/>
        <v/>
      </c>
      <c r="AH904" s="8"/>
      <c r="AI904" s="22" t="str">
        <f t="shared" si="688"/>
        <v/>
      </c>
      <c r="AJ904" s="34" t="str">
        <f t="shared" si="709"/>
        <v/>
      </c>
      <c r="AK904" s="8"/>
      <c r="AL904" s="22" t="str">
        <f t="shared" si="689"/>
        <v/>
      </c>
      <c r="AM904" s="34" t="str">
        <f t="shared" si="710"/>
        <v/>
      </c>
      <c r="AN904" s="8"/>
      <c r="AO904" s="22" t="str">
        <f t="shared" si="690"/>
        <v/>
      </c>
      <c r="AP904" s="34" t="str">
        <f t="shared" si="711"/>
        <v/>
      </c>
      <c r="AQ904" s="8"/>
      <c r="AR904" s="22" t="str">
        <f t="shared" si="691"/>
        <v/>
      </c>
      <c r="AS904" s="34" t="str">
        <f t="shared" si="712"/>
        <v/>
      </c>
      <c r="AT904" s="8"/>
      <c r="AU904" s="22" t="str">
        <f t="shared" si="692"/>
        <v/>
      </c>
      <c r="AV904" s="34" t="str">
        <f t="shared" si="713"/>
        <v/>
      </c>
      <c r="AW904" s="8"/>
      <c r="AX904" s="22" t="str">
        <f t="shared" si="693"/>
        <v/>
      </c>
      <c r="AY904" s="34" t="str">
        <f t="shared" si="714"/>
        <v/>
      </c>
      <c r="AZ904" s="8"/>
      <c r="BA904" s="22" t="str">
        <f t="shared" si="694"/>
        <v/>
      </c>
      <c r="BB904" s="34" t="str">
        <f t="shared" si="715"/>
        <v/>
      </c>
      <c r="BC904" s="8"/>
      <c r="BD904" s="22" t="str">
        <f t="shared" si="695"/>
        <v/>
      </c>
      <c r="BE904" s="34" t="str">
        <f t="shared" si="716"/>
        <v/>
      </c>
      <c r="BF904" s="8"/>
      <c r="BG904" s="22" t="str">
        <f t="shared" si="696"/>
        <v/>
      </c>
      <c r="BH904" s="34" t="str">
        <f t="shared" si="717"/>
        <v/>
      </c>
      <c r="BI904" s="8"/>
      <c r="BJ904" s="22" t="str">
        <f t="shared" si="697"/>
        <v/>
      </c>
    </row>
    <row r="905" spans="1:62" ht="18" customHeight="1" x14ac:dyDescent="0.35">
      <c r="A905" s="68">
        <f>'Energy - Master'!A904</f>
        <v>46924</v>
      </c>
      <c r="B905" s="24" t="str">
        <f t="shared" si="677"/>
        <v>Jun-2028</v>
      </c>
      <c r="C905" s="34" t="str">
        <f t="shared" si="698"/>
        <v/>
      </c>
      <c r="D905" s="8"/>
      <c r="E905" s="22" t="str">
        <f t="shared" si="678"/>
        <v/>
      </c>
      <c r="F905" s="34" t="str">
        <f t="shared" si="699"/>
        <v/>
      </c>
      <c r="G905" s="8"/>
      <c r="H905" s="22" t="str">
        <f t="shared" si="679"/>
        <v/>
      </c>
      <c r="I905" s="34" t="str">
        <f t="shared" si="700"/>
        <v/>
      </c>
      <c r="J905" s="8"/>
      <c r="K905" s="22" t="str">
        <f t="shared" si="680"/>
        <v/>
      </c>
      <c r="L905" s="34" t="str">
        <f t="shared" si="701"/>
        <v/>
      </c>
      <c r="M905" s="8"/>
      <c r="N905" s="22" t="str">
        <f t="shared" si="681"/>
        <v/>
      </c>
      <c r="O905" s="34" t="str">
        <f t="shared" si="702"/>
        <v/>
      </c>
      <c r="P905" s="8"/>
      <c r="Q905" s="22" t="str">
        <f t="shared" si="682"/>
        <v/>
      </c>
      <c r="R905" s="34" t="str">
        <f t="shared" si="703"/>
        <v/>
      </c>
      <c r="S905" s="8"/>
      <c r="T905" s="22" t="str">
        <f t="shared" si="683"/>
        <v/>
      </c>
      <c r="U905" s="34" t="str">
        <f t="shared" si="704"/>
        <v/>
      </c>
      <c r="V905" s="8"/>
      <c r="W905" s="22" t="str">
        <f t="shared" si="684"/>
        <v/>
      </c>
      <c r="X905" s="34" t="str">
        <f t="shared" si="705"/>
        <v/>
      </c>
      <c r="Y905" s="8"/>
      <c r="Z905" s="22" t="str">
        <f t="shared" si="685"/>
        <v/>
      </c>
      <c r="AA905" s="34" t="str">
        <f t="shared" si="706"/>
        <v/>
      </c>
      <c r="AB905" s="8"/>
      <c r="AC905" s="22" t="str">
        <f t="shared" si="686"/>
        <v/>
      </c>
      <c r="AD905" s="34" t="str">
        <f t="shared" si="707"/>
        <v/>
      </c>
      <c r="AE905" s="8"/>
      <c r="AF905" s="22" t="str">
        <f t="shared" si="687"/>
        <v/>
      </c>
      <c r="AG905" s="34" t="str">
        <f t="shared" si="708"/>
        <v/>
      </c>
      <c r="AH905" s="8"/>
      <c r="AI905" s="22" t="str">
        <f t="shared" si="688"/>
        <v/>
      </c>
      <c r="AJ905" s="34" t="str">
        <f t="shared" si="709"/>
        <v/>
      </c>
      <c r="AK905" s="8"/>
      <c r="AL905" s="22" t="str">
        <f t="shared" si="689"/>
        <v/>
      </c>
      <c r="AM905" s="34" t="str">
        <f t="shared" si="710"/>
        <v/>
      </c>
      <c r="AN905" s="8"/>
      <c r="AO905" s="22" t="str">
        <f t="shared" si="690"/>
        <v/>
      </c>
      <c r="AP905" s="34" t="str">
        <f t="shared" si="711"/>
        <v/>
      </c>
      <c r="AQ905" s="8"/>
      <c r="AR905" s="22" t="str">
        <f t="shared" si="691"/>
        <v/>
      </c>
      <c r="AS905" s="34" t="str">
        <f t="shared" si="712"/>
        <v/>
      </c>
      <c r="AT905" s="8"/>
      <c r="AU905" s="22" t="str">
        <f t="shared" si="692"/>
        <v/>
      </c>
      <c r="AV905" s="34" t="str">
        <f t="shared" si="713"/>
        <v/>
      </c>
      <c r="AW905" s="8"/>
      <c r="AX905" s="22" t="str">
        <f t="shared" si="693"/>
        <v/>
      </c>
      <c r="AY905" s="34" t="str">
        <f t="shared" si="714"/>
        <v/>
      </c>
      <c r="AZ905" s="8"/>
      <c r="BA905" s="22" t="str">
        <f t="shared" si="694"/>
        <v/>
      </c>
      <c r="BB905" s="34" t="str">
        <f t="shared" si="715"/>
        <v/>
      </c>
      <c r="BC905" s="8"/>
      <c r="BD905" s="22" t="str">
        <f t="shared" si="695"/>
        <v/>
      </c>
      <c r="BE905" s="34" t="str">
        <f t="shared" si="716"/>
        <v/>
      </c>
      <c r="BF905" s="8"/>
      <c r="BG905" s="22" t="str">
        <f t="shared" si="696"/>
        <v/>
      </c>
      <c r="BH905" s="34" t="str">
        <f t="shared" si="717"/>
        <v/>
      </c>
      <c r="BI905" s="8"/>
      <c r="BJ905" s="22" t="str">
        <f t="shared" si="697"/>
        <v/>
      </c>
    </row>
    <row r="906" spans="1:62" ht="18" customHeight="1" x14ac:dyDescent="0.35">
      <c r="A906" s="68">
        <f>'Energy - Master'!A905</f>
        <v>46925</v>
      </c>
      <c r="B906" s="24" t="str">
        <f t="shared" si="677"/>
        <v>Jun-2028</v>
      </c>
      <c r="C906" s="34" t="str">
        <f t="shared" si="698"/>
        <v/>
      </c>
      <c r="D906" s="8"/>
      <c r="E906" s="22" t="str">
        <f t="shared" si="678"/>
        <v/>
      </c>
      <c r="F906" s="34" t="str">
        <f t="shared" si="699"/>
        <v/>
      </c>
      <c r="G906" s="8"/>
      <c r="H906" s="22" t="str">
        <f t="shared" si="679"/>
        <v/>
      </c>
      <c r="I906" s="34" t="str">
        <f t="shared" si="700"/>
        <v/>
      </c>
      <c r="J906" s="8"/>
      <c r="K906" s="22" t="str">
        <f t="shared" si="680"/>
        <v/>
      </c>
      <c r="L906" s="34" t="str">
        <f t="shared" si="701"/>
        <v/>
      </c>
      <c r="M906" s="8"/>
      <c r="N906" s="22" t="str">
        <f t="shared" si="681"/>
        <v/>
      </c>
      <c r="O906" s="34" t="str">
        <f t="shared" si="702"/>
        <v/>
      </c>
      <c r="P906" s="8"/>
      <c r="Q906" s="22" t="str">
        <f t="shared" si="682"/>
        <v/>
      </c>
      <c r="R906" s="34" t="str">
        <f t="shared" si="703"/>
        <v/>
      </c>
      <c r="S906" s="8"/>
      <c r="T906" s="22" t="str">
        <f t="shared" si="683"/>
        <v/>
      </c>
      <c r="U906" s="34" t="str">
        <f t="shared" si="704"/>
        <v/>
      </c>
      <c r="V906" s="8"/>
      <c r="W906" s="22" t="str">
        <f t="shared" si="684"/>
        <v/>
      </c>
      <c r="X906" s="34" t="str">
        <f t="shared" si="705"/>
        <v/>
      </c>
      <c r="Y906" s="8"/>
      <c r="Z906" s="22" t="str">
        <f t="shared" si="685"/>
        <v/>
      </c>
      <c r="AA906" s="34" t="str">
        <f t="shared" si="706"/>
        <v/>
      </c>
      <c r="AB906" s="8"/>
      <c r="AC906" s="22" t="str">
        <f t="shared" si="686"/>
        <v/>
      </c>
      <c r="AD906" s="34" t="str">
        <f t="shared" si="707"/>
        <v/>
      </c>
      <c r="AE906" s="8"/>
      <c r="AF906" s="22" t="str">
        <f t="shared" si="687"/>
        <v/>
      </c>
      <c r="AG906" s="34" t="str">
        <f t="shared" si="708"/>
        <v/>
      </c>
      <c r="AH906" s="8"/>
      <c r="AI906" s="22" t="str">
        <f t="shared" si="688"/>
        <v/>
      </c>
      <c r="AJ906" s="34" t="str">
        <f t="shared" si="709"/>
        <v/>
      </c>
      <c r="AK906" s="8"/>
      <c r="AL906" s="22" t="str">
        <f t="shared" si="689"/>
        <v/>
      </c>
      <c r="AM906" s="34" t="str">
        <f t="shared" si="710"/>
        <v/>
      </c>
      <c r="AN906" s="8"/>
      <c r="AO906" s="22" t="str">
        <f t="shared" si="690"/>
        <v/>
      </c>
      <c r="AP906" s="34" t="str">
        <f t="shared" si="711"/>
        <v/>
      </c>
      <c r="AQ906" s="8"/>
      <c r="AR906" s="22" t="str">
        <f t="shared" si="691"/>
        <v/>
      </c>
      <c r="AS906" s="34" t="str">
        <f t="shared" si="712"/>
        <v/>
      </c>
      <c r="AT906" s="8"/>
      <c r="AU906" s="22" t="str">
        <f t="shared" si="692"/>
        <v/>
      </c>
      <c r="AV906" s="34" t="str">
        <f t="shared" si="713"/>
        <v/>
      </c>
      <c r="AW906" s="8"/>
      <c r="AX906" s="22" t="str">
        <f t="shared" si="693"/>
        <v/>
      </c>
      <c r="AY906" s="34" t="str">
        <f t="shared" si="714"/>
        <v/>
      </c>
      <c r="AZ906" s="8"/>
      <c r="BA906" s="22" t="str">
        <f t="shared" si="694"/>
        <v/>
      </c>
      <c r="BB906" s="34" t="str">
        <f t="shared" si="715"/>
        <v/>
      </c>
      <c r="BC906" s="8"/>
      <c r="BD906" s="22" t="str">
        <f t="shared" si="695"/>
        <v/>
      </c>
      <c r="BE906" s="34" t="str">
        <f t="shared" si="716"/>
        <v/>
      </c>
      <c r="BF906" s="8"/>
      <c r="BG906" s="22" t="str">
        <f t="shared" si="696"/>
        <v/>
      </c>
      <c r="BH906" s="34" t="str">
        <f t="shared" si="717"/>
        <v/>
      </c>
      <c r="BI906" s="8"/>
      <c r="BJ906" s="22" t="str">
        <f t="shared" si="697"/>
        <v/>
      </c>
    </row>
    <row r="907" spans="1:62" ht="18" customHeight="1" x14ac:dyDescent="0.35">
      <c r="A907" s="68">
        <f>'Energy - Master'!A906</f>
        <v>46926</v>
      </c>
      <c r="B907" s="24" t="str">
        <f t="shared" si="677"/>
        <v>Jun-2028</v>
      </c>
      <c r="C907" s="34" t="str">
        <f t="shared" si="698"/>
        <v/>
      </c>
      <c r="D907" s="8"/>
      <c r="E907" s="22" t="str">
        <f t="shared" si="678"/>
        <v/>
      </c>
      <c r="F907" s="34" t="str">
        <f t="shared" si="699"/>
        <v/>
      </c>
      <c r="G907" s="8"/>
      <c r="H907" s="22" t="str">
        <f t="shared" si="679"/>
        <v/>
      </c>
      <c r="I907" s="34" t="str">
        <f t="shared" si="700"/>
        <v/>
      </c>
      <c r="J907" s="8"/>
      <c r="K907" s="22" t="str">
        <f t="shared" si="680"/>
        <v/>
      </c>
      <c r="L907" s="34" t="str">
        <f t="shared" si="701"/>
        <v/>
      </c>
      <c r="M907" s="8"/>
      <c r="N907" s="22" t="str">
        <f t="shared" si="681"/>
        <v/>
      </c>
      <c r="O907" s="34" t="str">
        <f t="shared" si="702"/>
        <v/>
      </c>
      <c r="P907" s="8"/>
      <c r="Q907" s="22" t="str">
        <f t="shared" si="682"/>
        <v/>
      </c>
      <c r="R907" s="34" t="str">
        <f t="shared" si="703"/>
        <v/>
      </c>
      <c r="S907" s="8"/>
      <c r="T907" s="22" t="str">
        <f t="shared" si="683"/>
        <v/>
      </c>
      <c r="U907" s="34" t="str">
        <f t="shared" si="704"/>
        <v/>
      </c>
      <c r="V907" s="8"/>
      <c r="W907" s="22" t="str">
        <f t="shared" si="684"/>
        <v/>
      </c>
      <c r="X907" s="34" t="str">
        <f t="shared" si="705"/>
        <v/>
      </c>
      <c r="Y907" s="8"/>
      <c r="Z907" s="22" t="str">
        <f t="shared" si="685"/>
        <v/>
      </c>
      <c r="AA907" s="34" t="str">
        <f t="shared" si="706"/>
        <v/>
      </c>
      <c r="AB907" s="8"/>
      <c r="AC907" s="22" t="str">
        <f t="shared" si="686"/>
        <v/>
      </c>
      <c r="AD907" s="34" t="str">
        <f t="shared" si="707"/>
        <v/>
      </c>
      <c r="AE907" s="8"/>
      <c r="AF907" s="22" t="str">
        <f t="shared" si="687"/>
        <v/>
      </c>
      <c r="AG907" s="34" t="str">
        <f t="shared" si="708"/>
        <v/>
      </c>
      <c r="AH907" s="8"/>
      <c r="AI907" s="22" t="str">
        <f t="shared" si="688"/>
        <v/>
      </c>
      <c r="AJ907" s="34" t="str">
        <f t="shared" si="709"/>
        <v/>
      </c>
      <c r="AK907" s="8"/>
      <c r="AL907" s="22" t="str">
        <f t="shared" si="689"/>
        <v/>
      </c>
      <c r="AM907" s="34" t="str">
        <f t="shared" si="710"/>
        <v/>
      </c>
      <c r="AN907" s="8"/>
      <c r="AO907" s="22" t="str">
        <f t="shared" si="690"/>
        <v/>
      </c>
      <c r="AP907" s="34" t="str">
        <f t="shared" si="711"/>
        <v/>
      </c>
      <c r="AQ907" s="8"/>
      <c r="AR907" s="22" t="str">
        <f t="shared" si="691"/>
        <v/>
      </c>
      <c r="AS907" s="34" t="str">
        <f t="shared" si="712"/>
        <v/>
      </c>
      <c r="AT907" s="8"/>
      <c r="AU907" s="22" t="str">
        <f t="shared" si="692"/>
        <v/>
      </c>
      <c r="AV907" s="34" t="str">
        <f t="shared" si="713"/>
        <v/>
      </c>
      <c r="AW907" s="8"/>
      <c r="AX907" s="22" t="str">
        <f t="shared" si="693"/>
        <v/>
      </c>
      <c r="AY907" s="34" t="str">
        <f t="shared" si="714"/>
        <v/>
      </c>
      <c r="AZ907" s="8"/>
      <c r="BA907" s="22" t="str">
        <f t="shared" si="694"/>
        <v/>
      </c>
      <c r="BB907" s="34" t="str">
        <f t="shared" si="715"/>
        <v/>
      </c>
      <c r="BC907" s="8"/>
      <c r="BD907" s="22" t="str">
        <f t="shared" si="695"/>
        <v/>
      </c>
      <c r="BE907" s="34" t="str">
        <f t="shared" si="716"/>
        <v/>
      </c>
      <c r="BF907" s="8"/>
      <c r="BG907" s="22" t="str">
        <f t="shared" si="696"/>
        <v/>
      </c>
      <c r="BH907" s="34" t="str">
        <f t="shared" si="717"/>
        <v/>
      </c>
      <c r="BI907" s="8"/>
      <c r="BJ907" s="22" t="str">
        <f t="shared" si="697"/>
        <v/>
      </c>
    </row>
    <row r="908" spans="1:62" ht="18" customHeight="1" x14ac:dyDescent="0.35">
      <c r="A908" s="68">
        <f>'Energy - Master'!A907</f>
        <v>46927</v>
      </c>
      <c r="B908" s="24" t="str">
        <f t="shared" si="677"/>
        <v>Jun-2028</v>
      </c>
      <c r="C908" s="34" t="str">
        <f t="shared" si="698"/>
        <v/>
      </c>
      <c r="D908" s="8"/>
      <c r="E908" s="22" t="str">
        <f t="shared" si="678"/>
        <v/>
      </c>
      <c r="F908" s="34" t="str">
        <f t="shared" si="699"/>
        <v/>
      </c>
      <c r="G908" s="8"/>
      <c r="H908" s="22" t="str">
        <f t="shared" si="679"/>
        <v/>
      </c>
      <c r="I908" s="34" t="str">
        <f t="shared" si="700"/>
        <v/>
      </c>
      <c r="J908" s="8"/>
      <c r="K908" s="22" t="str">
        <f t="shared" si="680"/>
        <v/>
      </c>
      <c r="L908" s="34" t="str">
        <f t="shared" si="701"/>
        <v/>
      </c>
      <c r="M908" s="8"/>
      <c r="N908" s="22" t="str">
        <f t="shared" si="681"/>
        <v/>
      </c>
      <c r="O908" s="34" t="str">
        <f t="shared" si="702"/>
        <v/>
      </c>
      <c r="P908" s="8"/>
      <c r="Q908" s="22" t="str">
        <f t="shared" si="682"/>
        <v/>
      </c>
      <c r="R908" s="34" t="str">
        <f t="shared" si="703"/>
        <v/>
      </c>
      <c r="S908" s="8"/>
      <c r="T908" s="22" t="str">
        <f t="shared" si="683"/>
        <v/>
      </c>
      <c r="U908" s="34" t="str">
        <f t="shared" si="704"/>
        <v/>
      </c>
      <c r="V908" s="8"/>
      <c r="W908" s="22" t="str">
        <f t="shared" si="684"/>
        <v/>
      </c>
      <c r="X908" s="34" t="str">
        <f t="shared" si="705"/>
        <v/>
      </c>
      <c r="Y908" s="8"/>
      <c r="Z908" s="22" t="str">
        <f t="shared" si="685"/>
        <v/>
      </c>
      <c r="AA908" s="34" t="str">
        <f t="shared" si="706"/>
        <v/>
      </c>
      <c r="AB908" s="8"/>
      <c r="AC908" s="22" t="str">
        <f t="shared" si="686"/>
        <v/>
      </c>
      <c r="AD908" s="34" t="str">
        <f t="shared" si="707"/>
        <v/>
      </c>
      <c r="AE908" s="8"/>
      <c r="AF908" s="22" t="str">
        <f t="shared" si="687"/>
        <v/>
      </c>
      <c r="AG908" s="34" t="str">
        <f t="shared" si="708"/>
        <v/>
      </c>
      <c r="AH908" s="8"/>
      <c r="AI908" s="22" t="str">
        <f t="shared" si="688"/>
        <v/>
      </c>
      <c r="AJ908" s="34" t="str">
        <f t="shared" si="709"/>
        <v/>
      </c>
      <c r="AK908" s="8"/>
      <c r="AL908" s="22" t="str">
        <f t="shared" si="689"/>
        <v/>
      </c>
      <c r="AM908" s="34" t="str">
        <f t="shared" si="710"/>
        <v/>
      </c>
      <c r="AN908" s="8"/>
      <c r="AO908" s="22" t="str">
        <f t="shared" si="690"/>
        <v/>
      </c>
      <c r="AP908" s="34" t="str">
        <f t="shared" si="711"/>
        <v/>
      </c>
      <c r="AQ908" s="8"/>
      <c r="AR908" s="22" t="str">
        <f t="shared" si="691"/>
        <v/>
      </c>
      <c r="AS908" s="34" t="str">
        <f t="shared" si="712"/>
        <v/>
      </c>
      <c r="AT908" s="8"/>
      <c r="AU908" s="22" t="str">
        <f t="shared" si="692"/>
        <v/>
      </c>
      <c r="AV908" s="34" t="str">
        <f t="shared" si="713"/>
        <v/>
      </c>
      <c r="AW908" s="8"/>
      <c r="AX908" s="22" t="str">
        <f t="shared" si="693"/>
        <v/>
      </c>
      <c r="AY908" s="34" t="str">
        <f t="shared" si="714"/>
        <v/>
      </c>
      <c r="AZ908" s="8"/>
      <c r="BA908" s="22" t="str">
        <f t="shared" si="694"/>
        <v/>
      </c>
      <c r="BB908" s="34" t="str">
        <f t="shared" si="715"/>
        <v/>
      </c>
      <c r="BC908" s="8"/>
      <c r="BD908" s="22" t="str">
        <f t="shared" si="695"/>
        <v/>
      </c>
      <c r="BE908" s="34" t="str">
        <f t="shared" si="716"/>
        <v/>
      </c>
      <c r="BF908" s="8"/>
      <c r="BG908" s="22" t="str">
        <f t="shared" si="696"/>
        <v/>
      </c>
      <c r="BH908" s="34" t="str">
        <f t="shared" si="717"/>
        <v/>
      </c>
      <c r="BI908" s="8"/>
      <c r="BJ908" s="22" t="str">
        <f t="shared" si="697"/>
        <v/>
      </c>
    </row>
    <row r="909" spans="1:62" ht="18" customHeight="1" x14ac:dyDescent="0.35">
      <c r="A909" s="68">
        <f>'Energy - Master'!A908</f>
        <v>46928</v>
      </c>
      <c r="B909" s="24" t="str">
        <f t="shared" si="677"/>
        <v>Jun-2028</v>
      </c>
      <c r="C909" s="34" t="str">
        <f t="shared" si="698"/>
        <v/>
      </c>
      <c r="D909" s="8"/>
      <c r="E909" s="22" t="str">
        <f t="shared" si="678"/>
        <v/>
      </c>
      <c r="F909" s="34" t="str">
        <f t="shared" si="699"/>
        <v/>
      </c>
      <c r="G909" s="8"/>
      <c r="H909" s="22" t="str">
        <f t="shared" si="679"/>
        <v/>
      </c>
      <c r="I909" s="34" t="str">
        <f t="shared" si="700"/>
        <v/>
      </c>
      <c r="J909" s="8"/>
      <c r="K909" s="22" t="str">
        <f t="shared" si="680"/>
        <v/>
      </c>
      <c r="L909" s="34" t="str">
        <f t="shared" si="701"/>
        <v/>
      </c>
      <c r="M909" s="8"/>
      <c r="N909" s="22" t="str">
        <f t="shared" si="681"/>
        <v/>
      </c>
      <c r="O909" s="34" t="str">
        <f t="shared" si="702"/>
        <v/>
      </c>
      <c r="P909" s="8"/>
      <c r="Q909" s="22" t="str">
        <f t="shared" si="682"/>
        <v/>
      </c>
      <c r="R909" s="34" t="str">
        <f t="shared" si="703"/>
        <v/>
      </c>
      <c r="S909" s="8"/>
      <c r="T909" s="22" t="str">
        <f t="shared" si="683"/>
        <v/>
      </c>
      <c r="U909" s="34" t="str">
        <f t="shared" si="704"/>
        <v/>
      </c>
      <c r="V909" s="8"/>
      <c r="W909" s="22" t="str">
        <f t="shared" si="684"/>
        <v/>
      </c>
      <c r="X909" s="34" t="str">
        <f t="shared" si="705"/>
        <v/>
      </c>
      <c r="Y909" s="8"/>
      <c r="Z909" s="22" t="str">
        <f t="shared" si="685"/>
        <v/>
      </c>
      <c r="AA909" s="34" t="str">
        <f t="shared" si="706"/>
        <v/>
      </c>
      <c r="AB909" s="8"/>
      <c r="AC909" s="22" t="str">
        <f t="shared" si="686"/>
        <v/>
      </c>
      <c r="AD909" s="34" t="str">
        <f t="shared" si="707"/>
        <v/>
      </c>
      <c r="AE909" s="8"/>
      <c r="AF909" s="22" t="str">
        <f t="shared" si="687"/>
        <v/>
      </c>
      <c r="AG909" s="34" t="str">
        <f t="shared" si="708"/>
        <v/>
      </c>
      <c r="AH909" s="8"/>
      <c r="AI909" s="22" t="str">
        <f t="shared" si="688"/>
        <v/>
      </c>
      <c r="AJ909" s="34" t="str">
        <f t="shared" si="709"/>
        <v/>
      </c>
      <c r="AK909" s="8"/>
      <c r="AL909" s="22" t="str">
        <f t="shared" si="689"/>
        <v/>
      </c>
      <c r="AM909" s="34" t="str">
        <f t="shared" si="710"/>
        <v/>
      </c>
      <c r="AN909" s="8"/>
      <c r="AO909" s="22" t="str">
        <f t="shared" si="690"/>
        <v/>
      </c>
      <c r="AP909" s="34" t="str">
        <f t="shared" si="711"/>
        <v/>
      </c>
      <c r="AQ909" s="8"/>
      <c r="AR909" s="22" t="str">
        <f t="shared" si="691"/>
        <v/>
      </c>
      <c r="AS909" s="34" t="str">
        <f t="shared" si="712"/>
        <v/>
      </c>
      <c r="AT909" s="8"/>
      <c r="AU909" s="22" t="str">
        <f t="shared" si="692"/>
        <v/>
      </c>
      <c r="AV909" s="34" t="str">
        <f t="shared" si="713"/>
        <v/>
      </c>
      <c r="AW909" s="8"/>
      <c r="AX909" s="22" t="str">
        <f t="shared" si="693"/>
        <v/>
      </c>
      <c r="AY909" s="34" t="str">
        <f t="shared" si="714"/>
        <v/>
      </c>
      <c r="AZ909" s="8"/>
      <c r="BA909" s="22" t="str">
        <f t="shared" si="694"/>
        <v/>
      </c>
      <c r="BB909" s="34" t="str">
        <f t="shared" si="715"/>
        <v/>
      </c>
      <c r="BC909" s="8"/>
      <c r="BD909" s="22" t="str">
        <f t="shared" si="695"/>
        <v/>
      </c>
      <c r="BE909" s="34" t="str">
        <f t="shared" si="716"/>
        <v/>
      </c>
      <c r="BF909" s="8"/>
      <c r="BG909" s="22" t="str">
        <f t="shared" si="696"/>
        <v/>
      </c>
      <c r="BH909" s="34" t="str">
        <f t="shared" si="717"/>
        <v/>
      </c>
      <c r="BI909" s="8"/>
      <c r="BJ909" s="22" t="str">
        <f t="shared" si="697"/>
        <v/>
      </c>
    </row>
    <row r="910" spans="1:62" ht="18" customHeight="1" x14ac:dyDescent="0.35">
      <c r="A910" s="68">
        <f>'Energy - Master'!A909</f>
        <v>46929</v>
      </c>
      <c r="B910" s="24" t="str">
        <f t="shared" si="677"/>
        <v>Jun-2028</v>
      </c>
      <c r="C910" s="34" t="str">
        <f t="shared" si="698"/>
        <v/>
      </c>
      <c r="D910" s="8"/>
      <c r="E910" s="22" t="str">
        <f t="shared" si="678"/>
        <v/>
      </c>
      <c r="F910" s="34" t="str">
        <f t="shared" si="699"/>
        <v/>
      </c>
      <c r="G910" s="8"/>
      <c r="H910" s="22" t="str">
        <f t="shared" si="679"/>
        <v/>
      </c>
      <c r="I910" s="34" t="str">
        <f t="shared" si="700"/>
        <v/>
      </c>
      <c r="J910" s="8"/>
      <c r="K910" s="22" t="str">
        <f t="shared" si="680"/>
        <v/>
      </c>
      <c r="L910" s="34" t="str">
        <f t="shared" si="701"/>
        <v/>
      </c>
      <c r="M910" s="8"/>
      <c r="N910" s="22" t="str">
        <f t="shared" si="681"/>
        <v/>
      </c>
      <c r="O910" s="34" t="str">
        <f t="shared" si="702"/>
        <v/>
      </c>
      <c r="P910" s="8"/>
      <c r="Q910" s="22" t="str">
        <f t="shared" si="682"/>
        <v/>
      </c>
      <c r="R910" s="34" t="str">
        <f t="shared" si="703"/>
        <v/>
      </c>
      <c r="S910" s="8"/>
      <c r="T910" s="22" t="str">
        <f t="shared" si="683"/>
        <v/>
      </c>
      <c r="U910" s="34" t="str">
        <f t="shared" si="704"/>
        <v/>
      </c>
      <c r="V910" s="8"/>
      <c r="W910" s="22" t="str">
        <f t="shared" si="684"/>
        <v/>
      </c>
      <c r="X910" s="34" t="str">
        <f t="shared" si="705"/>
        <v/>
      </c>
      <c r="Y910" s="8"/>
      <c r="Z910" s="22" t="str">
        <f t="shared" si="685"/>
        <v/>
      </c>
      <c r="AA910" s="34" t="str">
        <f t="shared" si="706"/>
        <v/>
      </c>
      <c r="AB910" s="8"/>
      <c r="AC910" s="22" t="str">
        <f t="shared" si="686"/>
        <v/>
      </c>
      <c r="AD910" s="34" t="str">
        <f t="shared" si="707"/>
        <v/>
      </c>
      <c r="AE910" s="8"/>
      <c r="AF910" s="22" t="str">
        <f t="shared" si="687"/>
        <v/>
      </c>
      <c r="AG910" s="34" t="str">
        <f t="shared" si="708"/>
        <v/>
      </c>
      <c r="AH910" s="8"/>
      <c r="AI910" s="22" t="str">
        <f t="shared" si="688"/>
        <v/>
      </c>
      <c r="AJ910" s="34" t="str">
        <f t="shared" si="709"/>
        <v/>
      </c>
      <c r="AK910" s="8"/>
      <c r="AL910" s="22" t="str">
        <f t="shared" si="689"/>
        <v/>
      </c>
      <c r="AM910" s="34" t="str">
        <f t="shared" si="710"/>
        <v/>
      </c>
      <c r="AN910" s="8"/>
      <c r="AO910" s="22" t="str">
        <f t="shared" si="690"/>
        <v/>
      </c>
      <c r="AP910" s="34" t="str">
        <f t="shared" si="711"/>
        <v/>
      </c>
      <c r="AQ910" s="8"/>
      <c r="AR910" s="22" t="str">
        <f t="shared" si="691"/>
        <v/>
      </c>
      <c r="AS910" s="34" t="str">
        <f t="shared" si="712"/>
        <v/>
      </c>
      <c r="AT910" s="8"/>
      <c r="AU910" s="22" t="str">
        <f t="shared" si="692"/>
        <v/>
      </c>
      <c r="AV910" s="34" t="str">
        <f t="shared" si="713"/>
        <v/>
      </c>
      <c r="AW910" s="8"/>
      <c r="AX910" s="22" t="str">
        <f t="shared" si="693"/>
        <v/>
      </c>
      <c r="AY910" s="34" t="str">
        <f t="shared" si="714"/>
        <v/>
      </c>
      <c r="AZ910" s="8"/>
      <c r="BA910" s="22" t="str">
        <f t="shared" si="694"/>
        <v/>
      </c>
      <c r="BB910" s="34" t="str">
        <f t="shared" si="715"/>
        <v/>
      </c>
      <c r="BC910" s="8"/>
      <c r="BD910" s="22" t="str">
        <f t="shared" si="695"/>
        <v/>
      </c>
      <c r="BE910" s="34" t="str">
        <f t="shared" si="716"/>
        <v/>
      </c>
      <c r="BF910" s="8"/>
      <c r="BG910" s="22" t="str">
        <f t="shared" si="696"/>
        <v/>
      </c>
      <c r="BH910" s="34" t="str">
        <f t="shared" si="717"/>
        <v/>
      </c>
      <c r="BI910" s="8"/>
      <c r="BJ910" s="22" t="str">
        <f t="shared" si="697"/>
        <v/>
      </c>
    </row>
    <row r="911" spans="1:62" ht="18" customHeight="1" x14ac:dyDescent="0.35">
      <c r="A911" s="68">
        <f>'Energy - Master'!A910</f>
        <v>46930</v>
      </c>
      <c r="B911" s="24" t="str">
        <f t="shared" si="677"/>
        <v>Jun-2028</v>
      </c>
      <c r="C911" s="34" t="str">
        <f t="shared" si="698"/>
        <v/>
      </c>
      <c r="D911" s="8"/>
      <c r="E911" s="22" t="str">
        <f t="shared" si="678"/>
        <v/>
      </c>
      <c r="F911" s="34" t="str">
        <f t="shared" si="699"/>
        <v/>
      </c>
      <c r="G911" s="8"/>
      <c r="H911" s="22" t="str">
        <f t="shared" si="679"/>
        <v/>
      </c>
      <c r="I911" s="34" t="str">
        <f t="shared" si="700"/>
        <v/>
      </c>
      <c r="J911" s="8"/>
      <c r="K911" s="22" t="str">
        <f t="shared" si="680"/>
        <v/>
      </c>
      <c r="L911" s="34" t="str">
        <f t="shared" si="701"/>
        <v/>
      </c>
      <c r="M911" s="8"/>
      <c r="N911" s="22" t="str">
        <f t="shared" si="681"/>
        <v/>
      </c>
      <c r="O911" s="34" t="str">
        <f t="shared" si="702"/>
        <v/>
      </c>
      <c r="P911" s="8"/>
      <c r="Q911" s="22" t="str">
        <f t="shared" si="682"/>
        <v/>
      </c>
      <c r="R911" s="34" t="str">
        <f t="shared" si="703"/>
        <v/>
      </c>
      <c r="S911" s="8"/>
      <c r="T911" s="22" t="str">
        <f t="shared" si="683"/>
        <v/>
      </c>
      <c r="U911" s="34" t="str">
        <f t="shared" si="704"/>
        <v/>
      </c>
      <c r="V911" s="8"/>
      <c r="W911" s="22" t="str">
        <f t="shared" si="684"/>
        <v/>
      </c>
      <c r="X911" s="34" t="str">
        <f t="shared" si="705"/>
        <v/>
      </c>
      <c r="Y911" s="8"/>
      <c r="Z911" s="22" t="str">
        <f t="shared" si="685"/>
        <v/>
      </c>
      <c r="AA911" s="34" t="str">
        <f t="shared" si="706"/>
        <v/>
      </c>
      <c r="AB911" s="8"/>
      <c r="AC911" s="22" t="str">
        <f t="shared" si="686"/>
        <v/>
      </c>
      <c r="AD911" s="34" t="str">
        <f t="shared" si="707"/>
        <v/>
      </c>
      <c r="AE911" s="8"/>
      <c r="AF911" s="22" t="str">
        <f t="shared" si="687"/>
        <v/>
      </c>
      <c r="AG911" s="34" t="str">
        <f t="shared" si="708"/>
        <v/>
      </c>
      <c r="AH911" s="8"/>
      <c r="AI911" s="22" t="str">
        <f t="shared" si="688"/>
        <v/>
      </c>
      <c r="AJ911" s="34" t="str">
        <f t="shared" si="709"/>
        <v/>
      </c>
      <c r="AK911" s="8"/>
      <c r="AL911" s="22" t="str">
        <f t="shared" si="689"/>
        <v/>
      </c>
      <c r="AM911" s="34" t="str">
        <f t="shared" si="710"/>
        <v/>
      </c>
      <c r="AN911" s="8"/>
      <c r="AO911" s="22" t="str">
        <f t="shared" si="690"/>
        <v/>
      </c>
      <c r="AP911" s="34" t="str">
        <f t="shared" si="711"/>
        <v/>
      </c>
      <c r="AQ911" s="8"/>
      <c r="AR911" s="22" t="str">
        <f t="shared" si="691"/>
        <v/>
      </c>
      <c r="AS911" s="34" t="str">
        <f t="shared" si="712"/>
        <v/>
      </c>
      <c r="AT911" s="8"/>
      <c r="AU911" s="22" t="str">
        <f t="shared" si="692"/>
        <v/>
      </c>
      <c r="AV911" s="34" t="str">
        <f t="shared" si="713"/>
        <v/>
      </c>
      <c r="AW911" s="8"/>
      <c r="AX911" s="22" t="str">
        <f t="shared" si="693"/>
        <v/>
      </c>
      <c r="AY911" s="34" t="str">
        <f t="shared" si="714"/>
        <v/>
      </c>
      <c r="AZ911" s="8"/>
      <c r="BA911" s="22" t="str">
        <f t="shared" si="694"/>
        <v/>
      </c>
      <c r="BB911" s="34" t="str">
        <f t="shared" si="715"/>
        <v/>
      </c>
      <c r="BC911" s="8"/>
      <c r="BD911" s="22" t="str">
        <f t="shared" si="695"/>
        <v/>
      </c>
      <c r="BE911" s="34" t="str">
        <f t="shared" si="716"/>
        <v/>
      </c>
      <c r="BF911" s="8"/>
      <c r="BG911" s="22" t="str">
        <f t="shared" si="696"/>
        <v/>
      </c>
      <c r="BH911" s="34" t="str">
        <f t="shared" si="717"/>
        <v/>
      </c>
      <c r="BI911" s="8"/>
      <c r="BJ911" s="22" t="str">
        <f t="shared" si="697"/>
        <v/>
      </c>
    </row>
    <row r="912" spans="1:62" ht="18" customHeight="1" x14ac:dyDescent="0.35">
      <c r="A912" s="68">
        <f>'Energy - Master'!A911</f>
        <v>46931</v>
      </c>
      <c r="B912" s="24" t="str">
        <f t="shared" si="677"/>
        <v>Jun-2028</v>
      </c>
      <c r="C912" s="34" t="str">
        <f t="shared" si="698"/>
        <v/>
      </c>
      <c r="D912" s="8"/>
      <c r="E912" s="22" t="str">
        <f t="shared" si="678"/>
        <v/>
      </c>
      <c r="F912" s="34" t="str">
        <f t="shared" si="699"/>
        <v/>
      </c>
      <c r="G912" s="8"/>
      <c r="H912" s="22" t="str">
        <f t="shared" si="679"/>
        <v/>
      </c>
      <c r="I912" s="34" t="str">
        <f t="shared" si="700"/>
        <v/>
      </c>
      <c r="J912" s="8"/>
      <c r="K912" s="22" t="str">
        <f t="shared" si="680"/>
        <v/>
      </c>
      <c r="L912" s="34" t="str">
        <f t="shared" si="701"/>
        <v/>
      </c>
      <c r="M912" s="8"/>
      <c r="N912" s="22" t="str">
        <f t="shared" si="681"/>
        <v/>
      </c>
      <c r="O912" s="34" t="str">
        <f t="shared" si="702"/>
        <v/>
      </c>
      <c r="P912" s="8"/>
      <c r="Q912" s="22" t="str">
        <f t="shared" si="682"/>
        <v/>
      </c>
      <c r="R912" s="34" t="str">
        <f t="shared" si="703"/>
        <v/>
      </c>
      <c r="S912" s="8"/>
      <c r="T912" s="22" t="str">
        <f t="shared" si="683"/>
        <v/>
      </c>
      <c r="U912" s="34" t="str">
        <f t="shared" si="704"/>
        <v/>
      </c>
      <c r="V912" s="8"/>
      <c r="W912" s="22" t="str">
        <f t="shared" si="684"/>
        <v/>
      </c>
      <c r="X912" s="34" t="str">
        <f t="shared" si="705"/>
        <v/>
      </c>
      <c r="Y912" s="8"/>
      <c r="Z912" s="22" t="str">
        <f t="shared" si="685"/>
        <v/>
      </c>
      <c r="AA912" s="34" t="str">
        <f t="shared" si="706"/>
        <v/>
      </c>
      <c r="AB912" s="8"/>
      <c r="AC912" s="22" t="str">
        <f t="shared" si="686"/>
        <v/>
      </c>
      <c r="AD912" s="34" t="str">
        <f t="shared" si="707"/>
        <v/>
      </c>
      <c r="AE912" s="8"/>
      <c r="AF912" s="22" t="str">
        <f t="shared" si="687"/>
        <v/>
      </c>
      <c r="AG912" s="34" t="str">
        <f t="shared" si="708"/>
        <v/>
      </c>
      <c r="AH912" s="8"/>
      <c r="AI912" s="22" t="str">
        <f t="shared" si="688"/>
        <v/>
      </c>
      <c r="AJ912" s="34" t="str">
        <f t="shared" si="709"/>
        <v/>
      </c>
      <c r="AK912" s="8"/>
      <c r="AL912" s="22" t="str">
        <f t="shared" si="689"/>
        <v/>
      </c>
      <c r="AM912" s="34" t="str">
        <f t="shared" si="710"/>
        <v/>
      </c>
      <c r="AN912" s="8"/>
      <c r="AO912" s="22" t="str">
        <f t="shared" si="690"/>
        <v/>
      </c>
      <c r="AP912" s="34" t="str">
        <f t="shared" si="711"/>
        <v/>
      </c>
      <c r="AQ912" s="8"/>
      <c r="AR912" s="22" t="str">
        <f t="shared" si="691"/>
        <v/>
      </c>
      <c r="AS912" s="34" t="str">
        <f t="shared" si="712"/>
        <v/>
      </c>
      <c r="AT912" s="8"/>
      <c r="AU912" s="22" t="str">
        <f t="shared" si="692"/>
        <v/>
      </c>
      <c r="AV912" s="34" t="str">
        <f t="shared" si="713"/>
        <v/>
      </c>
      <c r="AW912" s="8"/>
      <c r="AX912" s="22" t="str">
        <f t="shared" si="693"/>
        <v/>
      </c>
      <c r="AY912" s="34" t="str">
        <f t="shared" si="714"/>
        <v/>
      </c>
      <c r="AZ912" s="8"/>
      <c r="BA912" s="22" t="str">
        <f t="shared" si="694"/>
        <v/>
      </c>
      <c r="BB912" s="34" t="str">
        <f t="shared" si="715"/>
        <v/>
      </c>
      <c r="BC912" s="8"/>
      <c r="BD912" s="22" t="str">
        <f t="shared" si="695"/>
        <v/>
      </c>
      <c r="BE912" s="34" t="str">
        <f t="shared" si="716"/>
        <v/>
      </c>
      <c r="BF912" s="8"/>
      <c r="BG912" s="22" t="str">
        <f t="shared" si="696"/>
        <v/>
      </c>
      <c r="BH912" s="34" t="str">
        <f t="shared" si="717"/>
        <v/>
      </c>
      <c r="BI912" s="8"/>
      <c r="BJ912" s="22" t="str">
        <f t="shared" si="697"/>
        <v/>
      </c>
    </row>
    <row r="913" spans="1:62" ht="18" customHeight="1" x14ac:dyDescent="0.35">
      <c r="A913" s="68">
        <f>'Energy - Master'!A912</f>
        <v>46932</v>
      </c>
      <c r="B913" s="24" t="str">
        <f t="shared" si="677"/>
        <v>Jun-2028</v>
      </c>
      <c r="C913" s="34" t="str">
        <f t="shared" si="698"/>
        <v/>
      </c>
      <c r="D913" s="8"/>
      <c r="E913" s="22" t="str">
        <f t="shared" si="678"/>
        <v/>
      </c>
      <c r="F913" s="34" t="str">
        <f t="shared" si="699"/>
        <v/>
      </c>
      <c r="G913" s="8"/>
      <c r="H913" s="22" t="str">
        <f t="shared" si="679"/>
        <v/>
      </c>
      <c r="I913" s="34" t="str">
        <f t="shared" si="700"/>
        <v/>
      </c>
      <c r="J913" s="8"/>
      <c r="K913" s="22" t="str">
        <f t="shared" si="680"/>
        <v/>
      </c>
      <c r="L913" s="34" t="str">
        <f t="shared" si="701"/>
        <v/>
      </c>
      <c r="M913" s="8"/>
      <c r="N913" s="22" t="str">
        <f t="shared" si="681"/>
        <v/>
      </c>
      <c r="O913" s="34" t="str">
        <f t="shared" si="702"/>
        <v/>
      </c>
      <c r="P913" s="8"/>
      <c r="Q913" s="22" t="str">
        <f t="shared" si="682"/>
        <v/>
      </c>
      <c r="R913" s="34" t="str">
        <f t="shared" si="703"/>
        <v/>
      </c>
      <c r="S913" s="8"/>
      <c r="T913" s="22" t="str">
        <f t="shared" si="683"/>
        <v/>
      </c>
      <c r="U913" s="34" t="str">
        <f t="shared" si="704"/>
        <v/>
      </c>
      <c r="V913" s="8"/>
      <c r="W913" s="22" t="str">
        <f t="shared" si="684"/>
        <v/>
      </c>
      <c r="X913" s="34" t="str">
        <f t="shared" si="705"/>
        <v/>
      </c>
      <c r="Y913" s="8"/>
      <c r="Z913" s="22" t="str">
        <f t="shared" si="685"/>
        <v/>
      </c>
      <c r="AA913" s="34" t="str">
        <f t="shared" si="706"/>
        <v/>
      </c>
      <c r="AB913" s="8"/>
      <c r="AC913" s="22" t="str">
        <f t="shared" si="686"/>
        <v/>
      </c>
      <c r="AD913" s="34" t="str">
        <f t="shared" si="707"/>
        <v/>
      </c>
      <c r="AE913" s="8"/>
      <c r="AF913" s="22" t="str">
        <f t="shared" si="687"/>
        <v/>
      </c>
      <c r="AG913" s="34" t="str">
        <f t="shared" si="708"/>
        <v/>
      </c>
      <c r="AH913" s="8"/>
      <c r="AI913" s="22" t="str">
        <f t="shared" si="688"/>
        <v/>
      </c>
      <c r="AJ913" s="34" t="str">
        <f t="shared" si="709"/>
        <v/>
      </c>
      <c r="AK913" s="8"/>
      <c r="AL913" s="22" t="str">
        <f t="shared" si="689"/>
        <v/>
      </c>
      <c r="AM913" s="34" t="str">
        <f t="shared" si="710"/>
        <v/>
      </c>
      <c r="AN913" s="8"/>
      <c r="AO913" s="22" t="str">
        <f t="shared" si="690"/>
        <v/>
      </c>
      <c r="AP913" s="34" t="str">
        <f t="shared" si="711"/>
        <v/>
      </c>
      <c r="AQ913" s="8"/>
      <c r="AR913" s="22" t="str">
        <f t="shared" si="691"/>
        <v/>
      </c>
      <c r="AS913" s="34" t="str">
        <f t="shared" si="712"/>
        <v/>
      </c>
      <c r="AT913" s="8"/>
      <c r="AU913" s="22" t="str">
        <f t="shared" si="692"/>
        <v/>
      </c>
      <c r="AV913" s="34" t="str">
        <f t="shared" si="713"/>
        <v/>
      </c>
      <c r="AW913" s="8"/>
      <c r="AX913" s="22" t="str">
        <f t="shared" si="693"/>
        <v/>
      </c>
      <c r="AY913" s="34" t="str">
        <f t="shared" si="714"/>
        <v/>
      </c>
      <c r="AZ913" s="8"/>
      <c r="BA913" s="22" t="str">
        <f t="shared" si="694"/>
        <v/>
      </c>
      <c r="BB913" s="34" t="str">
        <f t="shared" si="715"/>
        <v/>
      </c>
      <c r="BC913" s="8"/>
      <c r="BD913" s="22" t="str">
        <f t="shared" si="695"/>
        <v/>
      </c>
      <c r="BE913" s="34" t="str">
        <f t="shared" si="716"/>
        <v/>
      </c>
      <c r="BF913" s="8"/>
      <c r="BG913" s="22" t="str">
        <f t="shared" si="696"/>
        <v/>
      </c>
      <c r="BH913" s="34" t="str">
        <f t="shared" si="717"/>
        <v/>
      </c>
      <c r="BI913" s="8"/>
      <c r="BJ913" s="22" t="str">
        <f t="shared" si="697"/>
        <v/>
      </c>
    </row>
    <row r="914" spans="1:62" ht="18" customHeight="1" x14ac:dyDescent="0.35">
      <c r="A914" s="68">
        <f>'Energy - Master'!A913</f>
        <v>46933</v>
      </c>
      <c r="B914" s="24" t="str">
        <f t="shared" si="677"/>
        <v>Jun-2028</v>
      </c>
      <c r="C914" s="34" t="str">
        <f t="shared" si="698"/>
        <v/>
      </c>
      <c r="D914" s="8"/>
      <c r="E914" s="22" t="str">
        <f t="shared" si="678"/>
        <v/>
      </c>
      <c r="F914" s="34" t="str">
        <f t="shared" si="699"/>
        <v/>
      </c>
      <c r="G914" s="8"/>
      <c r="H914" s="22" t="str">
        <f t="shared" si="679"/>
        <v/>
      </c>
      <c r="I914" s="34" t="str">
        <f t="shared" si="700"/>
        <v/>
      </c>
      <c r="J914" s="8"/>
      <c r="K914" s="22" t="str">
        <f t="shared" si="680"/>
        <v/>
      </c>
      <c r="L914" s="34" t="str">
        <f t="shared" si="701"/>
        <v/>
      </c>
      <c r="M914" s="8"/>
      <c r="N914" s="22" t="str">
        <f t="shared" si="681"/>
        <v/>
      </c>
      <c r="O914" s="34" t="str">
        <f t="shared" si="702"/>
        <v/>
      </c>
      <c r="P914" s="8"/>
      <c r="Q914" s="22" t="str">
        <f t="shared" si="682"/>
        <v/>
      </c>
      <c r="R914" s="34" t="str">
        <f t="shared" si="703"/>
        <v/>
      </c>
      <c r="S914" s="8"/>
      <c r="T914" s="22" t="str">
        <f t="shared" si="683"/>
        <v/>
      </c>
      <c r="U914" s="34" t="str">
        <f t="shared" si="704"/>
        <v/>
      </c>
      <c r="V914" s="8"/>
      <c r="W914" s="22" t="str">
        <f t="shared" si="684"/>
        <v/>
      </c>
      <c r="X914" s="34" t="str">
        <f t="shared" si="705"/>
        <v/>
      </c>
      <c r="Y914" s="8"/>
      <c r="Z914" s="22" t="str">
        <f t="shared" si="685"/>
        <v/>
      </c>
      <c r="AA914" s="34" t="str">
        <f t="shared" si="706"/>
        <v/>
      </c>
      <c r="AB914" s="8"/>
      <c r="AC914" s="22" t="str">
        <f t="shared" si="686"/>
        <v/>
      </c>
      <c r="AD914" s="34" t="str">
        <f t="shared" si="707"/>
        <v/>
      </c>
      <c r="AE914" s="8"/>
      <c r="AF914" s="22" t="str">
        <f t="shared" si="687"/>
        <v/>
      </c>
      <c r="AG914" s="34" t="str">
        <f t="shared" si="708"/>
        <v/>
      </c>
      <c r="AH914" s="8"/>
      <c r="AI914" s="22" t="str">
        <f t="shared" si="688"/>
        <v/>
      </c>
      <c r="AJ914" s="34" t="str">
        <f t="shared" si="709"/>
        <v/>
      </c>
      <c r="AK914" s="8"/>
      <c r="AL914" s="22" t="str">
        <f t="shared" si="689"/>
        <v/>
      </c>
      <c r="AM914" s="34" t="str">
        <f t="shared" si="710"/>
        <v/>
      </c>
      <c r="AN914" s="8"/>
      <c r="AO914" s="22" t="str">
        <f t="shared" si="690"/>
        <v/>
      </c>
      <c r="AP914" s="34" t="str">
        <f t="shared" si="711"/>
        <v/>
      </c>
      <c r="AQ914" s="8"/>
      <c r="AR914" s="22" t="str">
        <f t="shared" si="691"/>
        <v/>
      </c>
      <c r="AS914" s="34" t="str">
        <f t="shared" si="712"/>
        <v/>
      </c>
      <c r="AT914" s="8"/>
      <c r="AU914" s="22" t="str">
        <f t="shared" si="692"/>
        <v/>
      </c>
      <c r="AV914" s="34" t="str">
        <f t="shared" si="713"/>
        <v/>
      </c>
      <c r="AW914" s="8"/>
      <c r="AX914" s="22" t="str">
        <f t="shared" si="693"/>
        <v/>
      </c>
      <c r="AY914" s="34" t="str">
        <f t="shared" si="714"/>
        <v/>
      </c>
      <c r="AZ914" s="8"/>
      <c r="BA914" s="22" t="str">
        <f t="shared" si="694"/>
        <v/>
      </c>
      <c r="BB914" s="34" t="str">
        <f t="shared" si="715"/>
        <v/>
      </c>
      <c r="BC914" s="8"/>
      <c r="BD914" s="22" t="str">
        <f t="shared" si="695"/>
        <v/>
      </c>
      <c r="BE914" s="34" t="str">
        <f t="shared" si="716"/>
        <v/>
      </c>
      <c r="BF914" s="8"/>
      <c r="BG914" s="22" t="str">
        <f t="shared" si="696"/>
        <v/>
      </c>
      <c r="BH914" s="34" t="str">
        <f t="shared" si="717"/>
        <v/>
      </c>
      <c r="BI914" s="8"/>
      <c r="BJ914" s="22" t="str">
        <f t="shared" si="697"/>
        <v/>
      </c>
    </row>
    <row r="915" spans="1:62" ht="18" customHeight="1" x14ac:dyDescent="0.35">
      <c r="A915" s="68">
        <f>'Energy - Master'!A914</f>
        <v>46934</v>
      </c>
      <c r="B915" s="24" t="str">
        <f t="shared" si="677"/>
        <v>Jun-2028</v>
      </c>
      <c r="C915" s="34" t="str">
        <f t="shared" si="698"/>
        <v/>
      </c>
      <c r="D915" s="8"/>
      <c r="E915" s="22" t="str">
        <f t="shared" si="678"/>
        <v/>
      </c>
      <c r="F915" s="34" t="str">
        <f t="shared" si="699"/>
        <v/>
      </c>
      <c r="G915" s="8"/>
      <c r="H915" s="22" t="str">
        <f t="shared" si="679"/>
        <v/>
      </c>
      <c r="I915" s="34" t="str">
        <f t="shared" si="700"/>
        <v/>
      </c>
      <c r="J915" s="8"/>
      <c r="K915" s="22" t="str">
        <f t="shared" si="680"/>
        <v/>
      </c>
      <c r="L915" s="34" t="str">
        <f t="shared" si="701"/>
        <v/>
      </c>
      <c r="M915" s="8"/>
      <c r="N915" s="22" t="str">
        <f t="shared" si="681"/>
        <v/>
      </c>
      <c r="O915" s="34" t="str">
        <f t="shared" si="702"/>
        <v/>
      </c>
      <c r="P915" s="8"/>
      <c r="Q915" s="22" t="str">
        <f t="shared" si="682"/>
        <v/>
      </c>
      <c r="R915" s="34" t="str">
        <f t="shared" si="703"/>
        <v/>
      </c>
      <c r="S915" s="8"/>
      <c r="T915" s="22" t="str">
        <f t="shared" si="683"/>
        <v/>
      </c>
      <c r="U915" s="34" t="str">
        <f t="shared" si="704"/>
        <v/>
      </c>
      <c r="V915" s="8"/>
      <c r="W915" s="22" t="str">
        <f t="shared" si="684"/>
        <v/>
      </c>
      <c r="X915" s="34" t="str">
        <f t="shared" si="705"/>
        <v/>
      </c>
      <c r="Y915" s="8"/>
      <c r="Z915" s="22" t="str">
        <f t="shared" si="685"/>
        <v/>
      </c>
      <c r="AA915" s="34" t="str">
        <f t="shared" si="706"/>
        <v/>
      </c>
      <c r="AB915" s="8"/>
      <c r="AC915" s="22" t="str">
        <f t="shared" si="686"/>
        <v/>
      </c>
      <c r="AD915" s="34" t="str">
        <f t="shared" si="707"/>
        <v/>
      </c>
      <c r="AE915" s="8"/>
      <c r="AF915" s="22" t="str">
        <f t="shared" si="687"/>
        <v/>
      </c>
      <c r="AG915" s="34" t="str">
        <f t="shared" si="708"/>
        <v/>
      </c>
      <c r="AH915" s="8"/>
      <c r="AI915" s="22" t="str">
        <f t="shared" si="688"/>
        <v/>
      </c>
      <c r="AJ915" s="34" t="str">
        <f t="shared" si="709"/>
        <v/>
      </c>
      <c r="AK915" s="8"/>
      <c r="AL915" s="22" t="str">
        <f t="shared" si="689"/>
        <v/>
      </c>
      <c r="AM915" s="34" t="str">
        <f t="shared" si="710"/>
        <v/>
      </c>
      <c r="AN915" s="8"/>
      <c r="AO915" s="22" t="str">
        <f t="shared" si="690"/>
        <v/>
      </c>
      <c r="AP915" s="34" t="str">
        <f t="shared" si="711"/>
        <v/>
      </c>
      <c r="AQ915" s="8"/>
      <c r="AR915" s="22" t="str">
        <f t="shared" si="691"/>
        <v/>
      </c>
      <c r="AS915" s="34" t="str">
        <f t="shared" si="712"/>
        <v/>
      </c>
      <c r="AT915" s="8"/>
      <c r="AU915" s="22" t="str">
        <f t="shared" si="692"/>
        <v/>
      </c>
      <c r="AV915" s="34" t="str">
        <f t="shared" si="713"/>
        <v/>
      </c>
      <c r="AW915" s="8"/>
      <c r="AX915" s="22" t="str">
        <f t="shared" si="693"/>
        <v/>
      </c>
      <c r="AY915" s="34" t="str">
        <f t="shared" si="714"/>
        <v/>
      </c>
      <c r="AZ915" s="8"/>
      <c r="BA915" s="22" t="str">
        <f t="shared" si="694"/>
        <v/>
      </c>
      <c r="BB915" s="34" t="str">
        <f t="shared" si="715"/>
        <v/>
      </c>
      <c r="BC915" s="8"/>
      <c r="BD915" s="22" t="str">
        <f t="shared" si="695"/>
        <v/>
      </c>
      <c r="BE915" s="34" t="str">
        <f t="shared" si="716"/>
        <v/>
      </c>
      <c r="BF915" s="8"/>
      <c r="BG915" s="22" t="str">
        <f t="shared" si="696"/>
        <v/>
      </c>
      <c r="BH915" s="34" t="str">
        <f t="shared" si="717"/>
        <v/>
      </c>
      <c r="BI915" s="8"/>
      <c r="BJ915" s="22" t="str">
        <f t="shared" si="697"/>
        <v/>
      </c>
    </row>
    <row r="916" spans="1:62" ht="18" customHeight="1" x14ac:dyDescent="0.35">
      <c r="A916" s="68">
        <f>'Energy - Master'!A915</f>
        <v>46935</v>
      </c>
      <c r="B916" s="24" t="str">
        <f t="shared" si="677"/>
        <v>Jul-2028</v>
      </c>
      <c r="C916" s="34" t="str">
        <f t="shared" si="698"/>
        <v/>
      </c>
      <c r="D916" s="8"/>
      <c r="E916" s="22" t="str">
        <f t="shared" si="678"/>
        <v/>
      </c>
      <c r="F916" s="34" t="str">
        <f t="shared" si="699"/>
        <v/>
      </c>
      <c r="G916" s="8"/>
      <c r="H916" s="22" t="str">
        <f t="shared" si="679"/>
        <v/>
      </c>
      <c r="I916" s="34" t="str">
        <f t="shared" si="700"/>
        <v/>
      </c>
      <c r="J916" s="8"/>
      <c r="K916" s="22" t="str">
        <f t="shared" si="680"/>
        <v/>
      </c>
      <c r="L916" s="34" t="str">
        <f t="shared" si="701"/>
        <v/>
      </c>
      <c r="M916" s="8"/>
      <c r="N916" s="22" t="str">
        <f t="shared" si="681"/>
        <v/>
      </c>
      <c r="O916" s="34" t="str">
        <f t="shared" si="702"/>
        <v/>
      </c>
      <c r="P916" s="8"/>
      <c r="Q916" s="22" t="str">
        <f t="shared" si="682"/>
        <v/>
      </c>
      <c r="R916" s="34" t="str">
        <f t="shared" si="703"/>
        <v/>
      </c>
      <c r="S916" s="8"/>
      <c r="T916" s="22" t="str">
        <f t="shared" si="683"/>
        <v/>
      </c>
      <c r="U916" s="34" t="str">
        <f t="shared" si="704"/>
        <v/>
      </c>
      <c r="V916" s="8"/>
      <c r="W916" s="22" t="str">
        <f t="shared" si="684"/>
        <v/>
      </c>
      <c r="X916" s="34" t="str">
        <f t="shared" si="705"/>
        <v/>
      </c>
      <c r="Y916" s="8"/>
      <c r="Z916" s="22" t="str">
        <f t="shared" si="685"/>
        <v/>
      </c>
      <c r="AA916" s="34" t="str">
        <f t="shared" si="706"/>
        <v/>
      </c>
      <c r="AB916" s="8"/>
      <c r="AC916" s="22" t="str">
        <f t="shared" si="686"/>
        <v/>
      </c>
      <c r="AD916" s="34" t="str">
        <f t="shared" si="707"/>
        <v/>
      </c>
      <c r="AE916" s="8"/>
      <c r="AF916" s="22" t="str">
        <f t="shared" si="687"/>
        <v/>
      </c>
      <c r="AG916" s="34" t="str">
        <f t="shared" si="708"/>
        <v/>
      </c>
      <c r="AH916" s="8"/>
      <c r="AI916" s="22" t="str">
        <f t="shared" si="688"/>
        <v/>
      </c>
      <c r="AJ916" s="34" t="str">
        <f t="shared" si="709"/>
        <v/>
      </c>
      <c r="AK916" s="8"/>
      <c r="AL916" s="22" t="str">
        <f t="shared" si="689"/>
        <v/>
      </c>
      <c r="AM916" s="34" t="str">
        <f t="shared" si="710"/>
        <v/>
      </c>
      <c r="AN916" s="8"/>
      <c r="AO916" s="22" t="str">
        <f t="shared" si="690"/>
        <v/>
      </c>
      <c r="AP916" s="34" t="str">
        <f t="shared" si="711"/>
        <v/>
      </c>
      <c r="AQ916" s="8"/>
      <c r="AR916" s="22" t="str">
        <f t="shared" si="691"/>
        <v/>
      </c>
      <c r="AS916" s="34" t="str">
        <f t="shared" si="712"/>
        <v/>
      </c>
      <c r="AT916" s="8"/>
      <c r="AU916" s="22" t="str">
        <f t="shared" si="692"/>
        <v/>
      </c>
      <c r="AV916" s="34" t="str">
        <f t="shared" si="713"/>
        <v/>
      </c>
      <c r="AW916" s="8"/>
      <c r="AX916" s="22" t="str">
        <f t="shared" si="693"/>
        <v/>
      </c>
      <c r="AY916" s="34" t="str">
        <f t="shared" si="714"/>
        <v/>
      </c>
      <c r="AZ916" s="8"/>
      <c r="BA916" s="22" t="str">
        <f t="shared" si="694"/>
        <v/>
      </c>
      <c r="BB916" s="34" t="str">
        <f t="shared" si="715"/>
        <v/>
      </c>
      <c r="BC916" s="8"/>
      <c r="BD916" s="22" t="str">
        <f t="shared" si="695"/>
        <v/>
      </c>
      <c r="BE916" s="34" t="str">
        <f t="shared" si="716"/>
        <v/>
      </c>
      <c r="BF916" s="8"/>
      <c r="BG916" s="22" t="str">
        <f t="shared" si="696"/>
        <v/>
      </c>
      <c r="BH916" s="34" t="str">
        <f t="shared" si="717"/>
        <v/>
      </c>
      <c r="BI916" s="8"/>
      <c r="BJ916" s="22" t="str">
        <f t="shared" si="697"/>
        <v/>
      </c>
    </row>
    <row r="917" spans="1:62" ht="18" customHeight="1" x14ac:dyDescent="0.35">
      <c r="A917" s="68">
        <f>'Energy - Master'!A916</f>
        <v>46936</v>
      </c>
      <c r="B917" s="24" t="str">
        <f t="shared" si="677"/>
        <v>Jul-2028</v>
      </c>
      <c r="C917" s="34" t="str">
        <f t="shared" si="698"/>
        <v/>
      </c>
      <c r="D917" s="8"/>
      <c r="E917" s="22" t="str">
        <f t="shared" si="678"/>
        <v/>
      </c>
      <c r="F917" s="34" t="str">
        <f t="shared" si="699"/>
        <v/>
      </c>
      <c r="G917" s="8"/>
      <c r="H917" s="22" t="str">
        <f t="shared" si="679"/>
        <v/>
      </c>
      <c r="I917" s="34" t="str">
        <f t="shared" si="700"/>
        <v/>
      </c>
      <c r="J917" s="8"/>
      <c r="K917" s="22" t="str">
        <f t="shared" si="680"/>
        <v/>
      </c>
      <c r="L917" s="34" t="str">
        <f t="shared" si="701"/>
        <v/>
      </c>
      <c r="M917" s="8"/>
      <c r="N917" s="22" t="str">
        <f t="shared" si="681"/>
        <v/>
      </c>
      <c r="O917" s="34" t="str">
        <f t="shared" si="702"/>
        <v/>
      </c>
      <c r="P917" s="8"/>
      <c r="Q917" s="22" t="str">
        <f t="shared" si="682"/>
        <v/>
      </c>
      <c r="R917" s="34" t="str">
        <f t="shared" si="703"/>
        <v/>
      </c>
      <c r="S917" s="8"/>
      <c r="T917" s="22" t="str">
        <f t="shared" si="683"/>
        <v/>
      </c>
      <c r="U917" s="34" t="str">
        <f t="shared" si="704"/>
        <v/>
      </c>
      <c r="V917" s="8"/>
      <c r="W917" s="22" t="str">
        <f t="shared" si="684"/>
        <v/>
      </c>
      <c r="X917" s="34" t="str">
        <f t="shared" si="705"/>
        <v/>
      </c>
      <c r="Y917" s="8"/>
      <c r="Z917" s="22" t="str">
        <f t="shared" si="685"/>
        <v/>
      </c>
      <c r="AA917" s="34" t="str">
        <f t="shared" si="706"/>
        <v/>
      </c>
      <c r="AB917" s="8"/>
      <c r="AC917" s="22" t="str">
        <f t="shared" si="686"/>
        <v/>
      </c>
      <c r="AD917" s="34" t="str">
        <f t="shared" si="707"/>
        <v/>
      </c>
      <c r="AE917" s="8"/>
      <c r="AF917" s="22" t="str">
        <f t="shared" si="687"/>
        <v/>
      </c>
      <c r="AG917" s="34" t="str">
        <f t="shared" si="708"/>
        <v/>
      </c>
      <c r="AH917" s="8"/>
      <c r="AI917" s="22" t="str">
        <f t="shared" si="688"/>
        <v/>
      </c>
      <c r="AJ917" s="34" t="str">
        <f t="shared" si="709"/>
        <v/>
      </c>
      <c r="AK917" s="8"/>
      <c r="AL917" s="22" t="str">
        <f t="shared" si="689"/>
        <v/>
      </c>
      <c r="AM917" s="34" t="str">
        <f t="shared" si="710"/>
        <v/>
      </c>
      <c r="AN917" s="8"/>
      <c r="AO917" s="22" t="str">
        <f t="shared" si="690"/>
        <v/>
      </c>
      <c r="AP917" s="34" t="str">
        <f t="shared" si="711"/>
        <v/>
      </c>
      <c r="AQ917" s="8"/>
      <c r="AR917" s="22" t="str">
        <f t="shared" si="691"/>
        <v/>
      </c>
      <c r="AS917" s="34" t="str">
        <f t="shared" si="712"/>
        <v/>
      </c>
      <c r="AT917" s="8"/>
      <c r="AU917" s="22" t="str">
        <f t="shared" si="692"/>
        <v/>
      </c>
      <c r="AV917" s="34" t="str">
        <f t="shared" si="713"/>
        <v/>
      </c>
      <c r="AW917" s="8"/>
      <c r="AX917" s="22" t="str">
        <f t="shared" si="693"/>
        <v/>
      </c>
      <c r="AY917" s="34" t="str">
        <f t="shared" si="714"/>
        <v/>
      </c>
      <c r="AZ917" s="8"/>
      <c r="BA917" s="22" t="str">
        <f t="shared" si="694"/>
        <v/>
      </c>
      <c r="BB917" s="34" t="str">
        <f t="shared" si="715"/>
        <v/>
      </c>
      <c r="BC917" s="8"/>
      <c r="BD917" s="22" t="str">
        <f t="shared" si="695"/>
        <v/>
      </c>
      <c r="BE917" s="34" t="str">
        <f t="shared" si="716"/>
        <v/>
      </c>
      <c r="BF917" s="8"/>
      <c r="BG917" s="22" t="str">
        <f t="shared" si="696"/>
        <v/>
      </c>
      <c r="BH917" s="34" t="str">
        <f t="shared" si="717"/>
        <v/>
      </c>
      <c r="BI917" s="8"/>
      <c r="BJ917" s="22" t="str">
        <f t="shared" si="697"/>
        <v/>
      </c>
    </row>
    <row r="918" spans="1:62" ht="18" customHeight="1" x14ac:dyDescent="0.35">
      <c r="A918" s="68">
        <f>'Energy - Master'!A917</f>
        <v>46937</v>
      </c>
      <c r="B918" s="24" t="str">
        <f t="shared" si="677"/>
        <v>Jul-2028</v>
      </c>
      <c r="C918" s="34" t="str">
        <f t="shared" si="698"/>
        <v/>
      </c>
      <c r="D918" s="8"/>
      <c r="E918" s="22" t="str">
        <f t="shared" si="678"/>
        <v/>
      </c>
      <c r="F918" s="34" t="str">
        <f t="shared" si="699"/>
        <v/>
      </c>
      <c r="G918" s="8"/>
      <c r="H918" s="22" t="str">
        <f t="shared" si="679"/>
        <v/>
      </c>
      <c r="I918" s="34" t="str">
        <f t="shared" si="700"/>
        <v/>
      </c>
      <c r="J918" s="8"/>
      <c r="K918" s="22" t="str">
        <f t="shared" si="680"/>
        <v/>
      </c>
      <c r="L918" s="34" t="str">
        <f t="shared" si="701"/>
        <v/>
      </c>
      <c r="M918" s="8"/>
      <c r="N918" s="22" t="str">
        <f t="shared" si="681"/>
        <v/>
      </c>
      <c r="O918" s="34" t="str">
        <f t="shared" si="702"/>
        <v/>
      </c>
      <c r="P918" s="8"/>
      <c r="Q918" s="22" t="str">
        <f t="shared" si="682"/>
        <v/>
      </c>
      <c r="R918" s="34" t="str">
        <f t="shared" si="703"/>
        <v/>
      </c>
      <c r="S918" s="8"/>
      <c r="T918" s="22" t="str">
        <f t="shared" si="683"/>
        <v/>
      </c>
      <c r="U918" s="34" t="str">
        <f t="shared" si="704"/>
        <v/>
      </c>
      <c r="V918" s="8"/>
      <c r="W918" s="22" t="str">
        <f t="shared" si="684"/>
        <v/>
      </c>
      <c r="X918" s="34" t="str">
        <f t="shared" si="705"/>
        <v/>
      </c>
      <c r="Y918" s="8"/>
      <c r="Z918" s="22" t="str">
        <f t="shared" si="685"/>
        <v/>
      </c>
      <c r="AA918" s="34" t="str">
        <f t="shared" si="706"/>
        <v/>
      </c>
      <c r="AB918" s="8"/>
      <c r="AC918" s="22" t="str">
        <f t="shared" si="686"/>
        <v/>
      </c>
      <c r="AD918" s="34" t="str">
        <f t="shared" si="707"/>
        <v/>
      </c>
      <c r="AE918" s="8"/>
      <c r="AF918" s="22" t="str">
        <f t="shared" si="687"/>
        <v/>
      </c>
      <c r="AG918" s="34" t="str">
        <f t="shared" si="708"/>
        <v/>
      </c>
      <c r="AH918" s="8"/>
      <c r="AI918" s="22" t="str">
        <f t="shared" si="688"/>
        <v/>
      </c>
      <c r="AJ918" s="34" t="str">
        <f t="shared" si="709"/>
        <v/>
      </c>
      <c r="AK918" s="8"/>
      <c r="AL918" s="22" t="str">
        <f t="shared" si="689"/>
        <v/>
      </c>
      <c r="AM918" s="34" t="str">
        <f t="shared" si="710"/>
        <v/>
      </c>
      <c r="AN918" s="8"/>
      <c r="AO918" s="22" t="str">
        <f t="shared" si="690"/>
        <v/>
      </c>
      <c r="AP918" s="34" t="str">
        <f t="shared" si="711"/>
        <v/>
      </c>
      <c r="AQ918" s="8"/>
      <c r="AR918" s="22" t="str">
        <f t="shared" si="691"/>
        <v/>
      </c>
      <c r="AS918" s="34" t="str">
        <f t="shared" si="712"/>
        <v/>
      </c>
      <c r="AT918" s="8"/>
      <c r="AU918" s="22" t="str">
        <f t="shared" si="692"/>
        <v/>
      </c>
      <c r="AV918" s="34" t="str">
        <f t="shared" si="713"/>
        <v/>
      </c>
      <c r="AW918" s="8"/>
      <c r="AX918" s="22" t="str">
        <f t="shared" si="693"/>
        <v/>
      </c>
      <c r="AY918" s="34" t="str">
        <f t="shared" si="714"/>
        <v/>
      </c>
      <c r="AZ918" s="8"/>
      <c r="BA918" s="22" t="str">
        <f t="shared" si="694"/>
        <v/>
      </c>
      <c r="BB918" s="34" t="str">
        <f t="shared" si="715"/>
        <v/>
      </c>
      <c r="BC918" s="8"/>
      <c r="BD918" s="22" t="str">
        <f t="shared" si="695"/>
        <v/>
      </c>
      <c r="BE918" s="34" t="str">
        <f t="shared" si="716"/>
        <v/>
      </c>
      <c r="BF918" s="8"/>
      <c r="BG918" s="22" t="str">
        <f t="shared" si="696"/>
        <v/>
      </c>
      <c r="BH918" s="34" t="str">
        <f t="shared" si="717"/>
        <v/>
      </c>
      <c r="BI918" s="8"/>
      <c r="BJ918" s="22" t="str">
        <f t="shared" si="697"/>
        <v/>
      </c>
    </row>
    <row r="919" spans="1:62" ht="18" customHeight="1" x14ac:dyDescent="0.35">
      <c r="A919" s="68">
        <f>'Energy - Master'!A918</f>
        <v>46938</v>
      </c>
      <c r="B919" s="24" t="str">
        <f t="shared" si="677"/>
        <v>Jul-2028</v>
      </c>
      <c r="C919" s="34" t="str">
        <f t="shared" si="698"/>
        <v/>
      </c>
      <c r="D919" s="8"/>
      <c r="E919" s="22" t="str">
        <f t="shared" si="678"/>
        <v/>
      </c>
      <c r="F919" s="34" t="str">
        <f t="shared" si="699"/>
        <v/>
      </c>
      <c r="G919" s="8"/>
      <c r="H919" s="22" t="str">
        <f t="shared" si="679"/>
        <v/>
      </c>
      <c r="I919" s="34" t="str">
        <f t="shared" si="700"/>
        <v/>
      </c>
      <c r="J919" s="8"/>
      <c r="K919" s="22" t="str">
        <f t="shared" si="680"/>
        <v/>
      </c>
      <c r="L919" s="34" t="str">
        <f t="shared" si="701"/>
        <v/>
      </c>
      <c r="M919" s="8"/>
      <c r="N919" s="22" t="str">
        <f t="shared" si="681"/>
        <v/>
      </c>
      <c r="O919" s="34" t="str">
        <f t="shared" si="702"/>
        <v/>
      </c>
      <c r="P919" s="8"/>
      <c r="Q919" s="22" t="str">
        <f t="shared" si="682"/>
        <v/>
      </c>
      <c r="R919" s="34" t="str">
        <f t="shared" si="703"/>
        <v/>
      </c>
      <c r="S919" s="8"/>
      <c r="T919" s="22" t="str">
        <f t="shared" si="683"/>
        <v/>
      </c>
      <c r="U919" s="34" t="str">
        <f t="shared" si="704"/>
        <v/>
      </c>
      <c r="V919" s="8"/>
      <c r="W919" s="22" t="str">
        <f t="shared" si="684"/>
        <v/>
      </c>
      <c r="X919" s="34" t="str">
        <f t="shared" si="705"/>
        <v/>
      </c>
      <c r="Y919" s="8"/>
      <c r="Z919" s="22" t="str">
        <f t="shared" si="685"/>
        <v/>
      </c>
      <c r="AA919" s="34" t="str">
        <f t="shared" si="706"/>
        <v/>
      </c>
      <c r="AB919" s="8"/>
      <c r="AC919" s="22" t="str">
        <f t="shared" si="686"/>
        <v/>
      </c>
      <c r="AD919" s="34" t="str">
        <f t="shared" si="707"/>
        <v/>
      </c>
      <c r="AE919" s="8"/>
      <c r="AF919" s="22" t="str">
        <f t="shared" si="687"/>
        <v/>
      </c>
      <c r="AG919" s="34" t="str">
        <f t="shared" si="708"/>
        <v/>
      </c>
      <c r="AH919" s="8"/>
      <c r="AI919" s="22" t="str">
        <f t="shared" si="688"/>
        <v/>
      </c>
      <c r="AJ919" s="34" t="str">
        <f t="shared" si="709"/>
        <v/>
      </c>
      <c r="AK919" s="8"/>
      <c r="AL919" s="22" t="str">
        <f t="shared" si="689"/>
        <v/>
      </c>
      <c r="AM919" s="34" t="str">
        <f t="shared" si="710"/>
        <v/>
      </c>
      <c r="AN919" s="8"/>
      <c r="AO919" s="22" t="str">
        <f t="shared" si="690"/>
        <v/>
      </c>
      <c r="AP919" s="34" t="str">
        <f t="shared" si="711"/>
        <v/>
      </c>
      <c r="AQ919" s="8"/>
      <c r="AR919" s="22" t="str">
        <f t="shared" si="691"/>
        <v/>
      </c>
      <c r="AS919" s="34" t="str">
        <f t="shared" si="712"/>
        <v/>
      </c>
      <c r="AT919" s="8"/>
      <c r="AU919" s="22" t="str">
        <f t="shared" si="692"/>
        <v/>
      </c>
      <c r="AV919" s="34" t="str">
        <f t="shared" si="713"/>
        <v/>
      </c>
      <c r="AW919" s="8"/>
      <c r="AX919" s="22" t="str">
        <f t="shared" si="693"/>
        <v/>
      </c>
      <c r="AY919" s="34" t="str">
        <f t="shared" si="714"/>
        <v/>
      </c>
      <c r="AZ919" s="8"/>
      <c r="BA919" s="22" t="str">
        <f t="shared" si="694"/>
        <v/>
      </c>
      <c r="BB919" s="34" t="str">
        <f t="shared" si="715"/>
        <v/>
      </c>
      <c r="BC919" s="8"/>
      <c r="BD919" s="22" t="str">
        <f t="shared" si="695"/>
        <v/>
      </c>
      <c r="BE919" s="34" t="str">
        <f t="shared" si="716"/>
        <v/>
      </c>
      <c r="BF919" s="8"/>
      <c r="BG919" s="22" t="str">
        <f t="shared" si="696"/>
        <v/>
      </c>
      <c r="BH919" s="34" t="str">
        <f t="shared" si="717"/>
        <v/>
      </c>
      <c r="BI919" s="8"/>
      <c r="BJ919" s="22" t="str">
        <f t="shared" si="697"/>
        <v/>
      </c>
    </row>
    <row r="920" spans="1:62" ht="18" customHeight="1" x14ac:dyDescent="0.35">
      <c r="A920" s="68">
        <f>'Energy - Master'!A919</f>
        <v>46939</v>
      </c>
      <c r="B920" s="24" t="str">
        <f t="shared" si="677"/>
        <v>Jul-2028</v>
      </c>
      <c r="C920" s="34" t="str">
        <f t="shared" si="698"/>
        <v/>
      </c>
      <c r="D920" s="8"/>
      <c r="E920" s="22" t="str">
        <f t="shared" si="678"/>
        <v/>
      </c>
      <c r="F920" s="34" t="str">
        <f t="shared" si="699"/>
        <v/>
      </c>
      <c r="G920" s="8"/>
      <c r="H920" s="22" t="str">
        <f t="shared" si="679"/>
        <v/>
      </c>
      <c r="I920" s="34" t="str">
        <f t="shared" si="700"/>
        <v/>
      </c>
      <c r="J920" s="8"/>
      <c r="K920" s="22" t="str">
        <f t="shared" si="680"/>
        <v/>
      </c>
      <c r="L920" s="34" t="str">
        <f t="shared" si="701"/>
        <v/>
      </c>
      <c r="M920" s="8"/>
      <c r="N920" s="22" t="str">
        <f t="shared" si="681"/>
        <v/>
      </c>
      <c r="O920" s="34" t="str">
        <f t="shared" si="702"/>
        <v/>
      </c>
      <c r="P920" s="8"/>
      <c r="Q920" s="22" t="str">
        <f t="shared" si="682"/>
        <v/>
      </c>
      <c r="R920" s="34" t="str">
        <f t="shared" si="703"/>
        <v/>
      </c>
      <c r="S920" s="8"/>
      <c r="T920" s="22" t="str">
        <f t="shared" si="683"/>
        <v/>
      </c>
      <c r="U920" s="34" t="str">
        <f t="shared" si="704"/>
        <v/>
      </c>
      <c r="V920" s="8"/>
      <c r="W920" s="22" t="str">
        <f t="shared" si="684"/>
        <v/>
      </c>
      <c r="X920" s="34" t="str">
        <f t="shared" si="705"/>
        <v/>
      </c>
      <c r="Y920" s="8"/>
      <c r="Z920" s="22" t="str">
        <f t="shared" si="685"/>
        <v/>
      </c>
      <c r="AA920" s="34" t="str">
        <f t="shared" si="706"/>
        <v/>
      </c>
      <c r="AB920" s="8"/>
      <c r="AC920" s="22" t="str">
        <f t="shared" si="686"/>
        <v/>
      </c>
      <c r="AD920" s="34" t="str">
        <f t="shared" si="707"/>
        <v/>
      </c>
      <c r="AE920" s="8"/>
      <c r="AF920" s="22" t="str">
        <f t="shared" si="687"/>
        <v/>
      </c>
      <c r="AG920" s="34" t="str">
        <f t="shared" si="708"/>
        <v/>
      </c>
      <c r="AH920" s="8"/>
      <c r="AI920" s="22" t="str">
        <f t="shared" si="688"/>
        <v/>
      </c>
      <c r="AJ920" s="34" t="str">
        <f t="shared" si="709"/>
        <v/>
      </c>
      <c r="AK920" s="8"/>
      <c r="AL920" s="22" t="str">
        <f t="shared" si="689"/>
        <v/>
      </c>
      <c r="AM920" s="34" t="str">
        <f t="shared" si="710"/>
        <v/>
      </c>
      <c r="AN920" s="8"/>
      <c r="AO920" s="22" t="str">
        <f t="shared" si="690"/>
        <v/>
      </c>
      <c r="AP920" s="34" t="str">
        <f t="shared" si="711"/>
        <v/>
      </c>
      <c r="AQ920" s="8"/>
      <c r="AR920" s="22" t="str">
        <f t="shared" si="691"/>
        <v/>
      </c>
      <c r="AS920" s="34" t="str">
        <f t="shared" si="712"/>
        <v/>
      </c>
      <c r="AT920" s="8"/>
      <c r="AU920" s="22" t="str">
        <f t="shared" si="692"/>
        <v/>
      </c>
      <c r="AV920" s="34" t="str">
        <f t="shared" si="713"/>
        <v/>
      </c>
      <c r="AW920" s="8"/>
      <c r="AX920" s="22" t="str">
        <f t="shared" si="693"/>
        <v/>
      </c>
      <c r="AY920" s="34" t="str">
        <f t="shared" si="714"/>
        <v/>
      </c>
      <c r="AZ920" s="8"/>
      <c r="BA920" s="22" t="str">
        <f t="shared" si="694"/>
        <v/>
      </c>
      <c r="BB920" s="34" t="str">
        <f t="shared" si="715"/>
        <v/>
      </c>
      <c r="BC920" s="8"/>
      <c r="BD920" s="22" t="str">
        <f t="shared" si="695"/>
        <v/>
      </c>
      <c r="BE920" s="34" t="str">
        <f t="shared" si="716"/>
        <v/>
      </c>
      <c r="BF920" s="8"/>
      <c r="BG920" s="22" t="str">
        <f t="shared" si="696"/>
        <v/>
      </c>
      <c r="BH920" s="34" t="str">
        <f t="shared" si="717"/>
        <v/>
      </c>
      <c r="BI920" s="8"/>
      <c r="BJ920" s="22" t="str">
        <f t="shared" si="697"/>
        <v/>
      </c>
    </row>
    <row r="921" spans="1:62" ht="18" customHeight="1" x14ac:dyDescent="0.35">
      <c r="A921" s="68">
        <f>'Energy - Master'!A920</f>
        <v>46940</v>
      </c>
      <c r="B921" s="24" t="str">
        <f t="shared" si="677"/>
        <v>Jul-2028</v>
      </c>
      <c r="C921" s="34" t="str">
        <f t="shared" si="698"/>
        <v/>
      </c>
      <c r="D921" s="8"/>
      <c r="E921" s="22" t="str">
        <f t="shared" si="678"/>
        <v/>
      </c>
      <c r="F921" s="34" t="str">
        <f t="shared" si="699"/>
        <v/>
      </c>
      <c r="G921" s="8"/>
      <c r="H921" s="22" t="str">
        <f t="shared" si="679"/>
        <v/>
      </c>
      <c r="I921" s="34" t="str">
        <f t="shared" si="700"/>
        <v/>
      </c>
      <c r="J921" s="8"/>
      <c r="K921" s="22" t="str">
        <f t="shared" si="680"/>
        <v/>
      </c>
      <c r="L921" s="34" t="str">
        <f t="shared" si="701"/>
        <v/>
      </c>
      <c r="M921" s="8"/>
      <c r="N921" s="22" t="str">
        <f t="shared" si="681"/>
        <v/>
      </c>
      <c r="O921" s="34" t="str">
        <f t="shared" si="702"/>
        <v/>
      </c>
      <c r="P921" s="8"/>
      <c r="Q921" s="22" t="str">
        <f t="shared" si="682"/>
        <v/>
      </c>
      <c r="R921" s="34" t="str">
        <f t="shared" si="703"/>
        <v/>
      </c>
      <c r="S921" s="8"/>
      <c r="T921" s="22" t="str">
        <f t="shared" si="683"/>
        <v/>
      </c>
      <c r="U921" s="34" t="str">
        <f t="shared" si="704"/>
        <v/>
      </c>
      <c r="V921" s="8"/>
      <c r="W921" s="22" t="str">
        <f t="shared" si="684"/>
        <v/>
      </c>
      <c r="X921" s="34" t="str">
        <f t="shared" si="705"/>
        <v/>
      </c>
      <c r="Y921" s="8"/>
      <c r="Z921" s="22" t="str">
        <f t="shared" si="685"/>
        <v/>
      </c>
      <c r="AA921" s="34" t="str">
        <f t="shared" si="706"/>
        <v/>
      </c>
      <c r="AB921" s="8"/>
      <c r="AC921" s="22" t="str">
        <f t="shared" si="686"/>
        <v/>
      </c>
      <c r="AD921" s="34" t="str">
        <f t="shared" si="707"/>
        <v/>
      </c>
      <c r="AE921" s="8"/>
      <c r="AF921" s="22" t="str">
        <f t="shared" si="687"/>
        <v/>
      </c>
      <c r="AG921" s="34" t="str">
        <f t="shared" si="708"/>
        <v/>
      </c>
      <c r="AH921" s="8"/>
      <c r="AI921" s="22" t="str">
        <f t="shared" si="688"/>
        <v/>
      </c>
      <c r="AJ921" s="34" t="str">
        <f t="shared" si="709"/>
        <v/>
      </c>
      <c r="AK921" s="8"/>
      <c r="AL921" s="22" t="str">
        <f t="shared" si="689"/>
        <v/>
      </c>
      <c r="AM921" s="34" t="str">
        <f t="shared" si="710"/>
        <v/>
      </c>
      <c r="AN921" s="8"/>
      <c r="AO921" s="22" t="str">
        <f t="shared" si="690"/>
        <v/>
      </c>
      <c r="AP921" s="34" t="str">
        <f t="shared" si="711"/>
        <v/>
      </c>
      <c r="AQ921" s="8"/>
      <c r="AR921" s="22" t="str">
        <f t="shared" si="691"/>
        <v/>
      </c>
      <c r="AS921" s="34" t="str">
        <f t="shared" si="712"/>
        <v/>
      </c>
      <c r="AT921" s="8"/>
      <c r="AU921" s="22" t="str">
        <f t="shared" si="692"/>
        <v/>
      </c>
      <c r="AV921" s="34" t="str">
        <f t="shared" si="713"/>
        <v/>
      </c>
      <c r="AW921" s="8"/>
      <c r="AX921" s="22" t="str">
        <f t="shared" si="693"/>
        <v/>
      </c>
      <c r="AY921" s="34" t="str">
        <f t="shared" si="714"/>
        <v/>
      </c>
      <c r="AZ921" s="8"/>
      <c r="BA921" s="22" t="str">
        <f t="shared" si="694"/>
        <v/>
      </c>
      <c r="BB921" s="34" t="str">
        <f t="shared" si="715"/>
        <v/>
      </c>
      <c r="BC921" s="8"/>
      <c r="BD921" s="22" t="str">
        <f t="shared" si="695"/>
        <v/>
      </c>
      <c r="BE921" s="34" t="str">
        <f t="shared" si="716"/>
        <v/>
      </c>
      <c r="BF921" s="8"/>
      <c r="BG921" s="22" t="str">
        <f t="shared" si="696"/>
        <v/>
      </c>
      <c r="BH921" s="34" t="str">
        <f t="shared" si="717"/>
        <v/>
      </c>
      <c r="BI921" s="8"/>
      <c r="BJ921" s="22" t="str">
        <f t="shared" si="697"/>
        <v/>
      </c>
    </row>
    <row r="922" spans="1:62" ht="18" customHeight="1" x14ac:dyDescent="0.35">
      <c r="A922" s="68">
        <f>'Energy - Master'!A921</f>
        <v>46941</v>
      </c>
      <c r="B922" s="24" t="str">
        <f t="shared" si="677"/>
        <v>Jul-2028</v>
      </c>
      <c r="C922" s="34" t="str">
        <f t="shared" si="698"/>
        <v/>
      </c>
      <c r="D922" s="8"/>
      <c r="E922" s="22" t="str">
        <f t="shared" si="678"/>
        <v/>
      </c>
      <c r="F922" s="34" t="str">
        <f t="shared" si="699"/>
        <v/>
      </c>
      <c r="G922" s="8"/>
      <c r="H922" s="22" t="str">
        <f t="shared" si="679"/>
        <v/>
      </c>
      <c r="I922" s="34" t="str">
        <f t="shared" si="700"/>
        <v/>
      </c>
      <c r="J922" s="8"/>
      <c r="K922" s="22" t="str">
        <f t="shared" si="680"/>
        <v/>
      </c>
      <c r="L922" s="34" t="str">
        <f t="shared" si="701"/>
        <v/>
      </c>
      <c r="M922" s="8"/>
      <c r="N922" s="22" t="str">
        <f t="shared" si="681"/>
        <v/>
      </c>
      <c r="O922" s="34" t="str">
        <f t="shared" si="702"/>
        <v/>
      </c>
      <c r="P922" s="8"/>
      <c r="Q922" s="22" t="str">
        <f t="shared" si="682"/>
        <v/>
      </c>
      <c r="R922" s="34" t="str">
        <f t="shared" si="703"/>
        <v/>
      </c>
      <c r="S922" s="8"/>
      <c r="T922" s="22" t="str">
        <f t="shared" si="683"/>
        <v/>
      </c>
      <c r="U922" s="34" t="str">
        <f t="shared" si="704"/>
        <v/>
      </c>
      <c r="V922" s="8"/>
      <c r="W922" s="22" t="str">
        <f t="shared" si="684"/>
        <v/>
      </c>
      <c r="X922" s="34" t="str">
        <f t="shared" si="705"/>
        <v/>
      </c>
      <c r="Y922" s="8"/>
      <c r="Z922" s="22" t="str">
        <f t="shared" si="685"/>
        <v/>
      </c>
      <c r="AA922" s="34" t="str">
        <f t="shared" si="706"/>
        <v/>
      </c>
      <c r="AB922" s="8"/>
      <c r="AC922" s="22" t="str">
        <f t="shared" si="686"/>
        <v/>
      </c>
      <c r="AD922" s="34" t="str">
        <f t="shared" si="707"/>
        <v/>
      </c>
      <c r="AE922" s="8"/>
      <c r="AF922" s="22" t="str">
        <f t="shared" si="687"/>
        <v/>
      </c>
      <c r="AG922" s="34" t="str">
        <f t="shared" si="708"/>
        <v/>
      </c>
      <c r="AH922" s="8"/>
      <c r="AI922" s="22" t="str">
        <f t="shared" si="688"/>
        <v/>
      </c>
      <c r="AJ922" s="34" t="str">
        <f t="shared" si="709"/>
        <v/>
      </c>
      <c r="AK922" s="8"/>
      <c r="AL922" s="22" t="str">
        <f t="shared" si="689"/>
        <v/>
      </c>
      <c r="AM922" s="34" t="str">
        <f t="shared" si="710"/>
        <v/>
      </c>
      <c r="AN922" s="8"/>
      <c r="AO922" s="22" t="str">
        <f t="shared" si="690"/>
        <v/>
      </c>
      <c r="AP922" s="34" t="str">
        <f t="shared" si="711"/>
        <v/>
      </c>
      <c r="AQ922" s="8"/>
      <c r="AR922" s="22" t="str">
        <f t="shared" si="691"/>
        <v/>
      </c>
      <c r="AS922" s="34" t="str">
        <f t="shared" si="712"/>
        <v/>
      </c>
      <c r="AT922" s="8"/>
      <c r="AU922" s="22" t="str">
        <f t="shared" si="692"/>
        <v/>
      </c>
      <c r="AV922" s="34" t="str">
        <f t="shared" si="713"/>
        <v/>
      </c>
      <c r="AW922" s="8"/>
      <c r="AX922" s="22" t="str">
        <f t="shared" si="693"/>
        <v/>
      </c>
      <c r="AY922" s="34" t="str">
        <f t="shared" si="714"/>
        <v/>
      </c>
      <c r="AZ922" s="8"/>
      <c r="BA922" s="22" t="str">
        <f t="shared" si="694"/>
        <v/>
      </c>
      <c r="BB922" s="34" t="str">
        <f t="shared" si="715"/>
        <v/>
      </c>
      <c r="BC922" s="8"/>
      <c r="BD922" s="22" t="str">
        <f t="shared" si="695"/>
        <v/>
      </c>
      <c r="BE922" s="34" t="str">
        <f t="shared" si="716"/>
        <v/>
      </c>
      <c r="BF922" s="8"/>
      <c r="BG922" s="22" t="str">
        <f t="shared" si="696"/>
        <v/>
      </c>
      <c r="BH922" s="34" t="str">
        <f t="shared" si="717"/>
        <v/>
      </c>
      <c r="BI922" s="8"/>
      <c r="BJ922" s="22" t="str">
        <f t="shared" si="697"/>
        <v/>
      </c>
    </row>
    <row r="923" spans="1:62" ht="18" customHeight="1" x14ac:dyDescent="0.35">
      <c r="A923" s="68">
        <f>'Energy - Master'!A922</f>
        <v>46942</v>
      </c>
      <c r="B923" s="24" t="str">
        <f t="shared" si="677"/>
        <v>Jul-2028</v>
      </c>
      <c r="C923" s="34" t="str">
        <f t="shared" si="698"/>
        <v/>
      </c>
      <c r="D923" s="8"/>
      <c r="E923" s="22" t="str">
        <f t="shared" si="678"/>
        <v/>
      </c>
      <c r="F923" s="34" t="str">
        <f t="shared" si="699"/>
        <v/>
      </c>
      <c r="G923" s="8"/>
      <c r="H923" s="22" t="str">
        <f t="shared" si="679"/>
        <v/>
      </c>
      <c r="I923" s="34" t="str">
        <f t="shared" si="700"/>
        <v/>
      </c>
      <c r="J923" s="8"/>
      <c r="K923" s="22" t="str">
        <f t="shared" si="680"/>
        <v/>
      </c>
      <c r="L923" s="34" t="str">
        <f t="shared" si="701"/>
        <v/>
      </c>
      <c r="M923" s="8"/>
      <c r="N923" s="22" t="str">
        <f t="shared" si="681"/>
        <v/>
      </c>
      <c r="O923" s="34" t="str">
        <f t="shared" si="702"/>
        <v/>
      </c>
      <c r="P923" s="8"/>
      <c r="Q923" s="22" t="str">
        <f t="shared" si="682"/>
        <v/>
      </c>
      <c r="R923" s="34" t="str">
        <f t="shared" si="703"/>
        <v/>
      </c>
      <c r="S923" s="8"/>
      <c r="T923" s="22" t="str">
        <f t="shared" si="683"/>
        <v/>
      </c>
      <c r="U923" s="34" t="str">
        <f t="shared" si="704"/>
        <v/>
      </c>
      <c r="V923" s="8"/>
      <c r="W923" s="22" t="str">
        <f t="shared" si="684"/>
        <v/>
      </c>
      <c r="X923" s="34" t="str">
        <f t="shared" si="705"/>
        <v/>
      </c>
      <c r="Y923" s="8"/>
      <c r="Z923" s="22" t="str">
        <f t="shared" si="685"/>
        <v/>
      </c>
      <c r="AA923" s="34" t="str">
        <f t="shared" si="706"/>
        <v/>
      </c>
      <c r="AB923" s="8"/>
      <c r="AC923" s="22" t="str">
        <f t="shared" si="686"/>
        <v/>
      </c>
      <c r="AD923" s="34" t="str">
        <f t="shared" si="707"/>
        <v/>
      </c>
      <c r="AE923" s="8"/>
      <c r="AF923" s="22" t="str">
        <f t="shared" si="687"/>
        <v/>
      </c>
      <c r="AG923" s="34" t="str">
        <f t="shared" si="708"/>
        <v/>
      </c>
      <c r="AH923" s="8"/>
      <c r="AI923" s="22" t="str">
        <f t="shared" si="688"/>
        <v/>
      </c>
      <c r="AJ923" s="34" t="str">
        <f t="shared" si="709"/>
        <v/>
      </c>
      <c r="AK923" s="8"/>
      <c r="AL923" s="22" t="str">
        <f t="shared" si="689"/>
        <v/>
      </c>
      <c r="AM923" s="34" t="str">
        <f t="shared" si="710"/>
        <v/>
      </c>
      <c r="AN923" s="8"/>
      <c r="AO923" s="22" t="str">
        <f t="shared" si="690"/>
        <v/>
      </c>
      <c r="AP923" s="34" t="str">
        <f t="shared" si="711"/>
        <v/>
      </c>
      <c r="AQ923" s="8"/>
      <c r="AR923" s="22" t="str">
        <f t="shared" si="691"/>
        <v/>
      </c>
      <c r="AS923" s="34" t="str">
        <f t="shared" si="712"/>
        <v/>
      </c>
      <c r="AT923" s="8"/>
      <c r="AU923" s="22" t="str">
        <f t="shared" si="692"/>
        <v/>
      </c>
      <c r="AV923" s="34" t="str">
        <f t="shared" si="713"/>
        <v/>
      </c>
      <c r="AW923" s="8"/>
      <c r="AX923" s="22" t="str">
        <f t="shared" si="693"/>
        <v/>
      </c>
      <c r="AY923" s="34" t="str">
        <f t="shared" si="714"/>
        <v/>
      </c>
      <c r="AZ923" s="8"/>
      <c r="BA923" s="22" t="str">
        <f t="shared" si="694"/>
        <v/>
      </c>
      <c r="BB923" s="34" t="str">
        <f t="shared" si="715"/>
        <v/>
      </c>
      <c r="BC923" s="8"/>
      <c r="BD923" s="22" t="str">
        <f t="shared" si="695"/>
        <v/>
      </c>
      <c r="BE923" s="34" t="str">
        <f t="shared" si="716"/>
        <v/>
      </c>
      <c r="BF923" s="8"/>
      <c r="BG923" s="22" t="str">
        <f t="shared" si="696"/>
        <v/>
      </c>
      <c r="BH923" s="34" t="str">
        <f t="shared" si="717"/>
        <v/>
      </c>
      <c r="BI923" s="8"/>
      <c r="BJ923" s="22" t="str">
        <f t="shared" si="697"/>
        <v/>
      </c>
    </row>
    <row r="924" spans="1:62" ht="18" customHeight="1" x14ac:dyDescent="0.35">
      <c r="A924" s="68">
        <f>'Energy - Master'!A923</f>
        <v>46943</v>
      </c>
      <c r="B924" s="24" t="str">
        <f t="shared" si="677"/>
        <v>Jul-2028</v>
      </c>
      <c r="C924" s="34" t="str">
        <f t="shared" si="698"/>
        <v/>
      </c>
      <c r="D924" s="8"/>
      <c r="E924" s="22" t="str">
        <f t="shared" si="678"/>
        <v/>
      </c>
      <c r="F924" s="34" t="str">
        <f t="shared" si="699"/>
        <v/>
      </c>
      <c r="G924" s="8"/>
      <c r="H924" s="22" t="str">
        <f t="shared" si="679"/>
        <v/>
      </c>
      <c r="I924" s="34" t="str">
        <f t="shared" si="700"/>
        <v/>
      </c>
      <c r="J924" s="8"/>
      <c r="K924" s="22" t="str">
        <f t="shared" si="680"/>
        <v/>
      </c>
      <c r="L924" s="34" t="str">
        <f t="shared" si="701"/>
        <v/>
      </c>
      <c r="M924" s="8"/>
      <c r="N924" s="22" t="str">
        <f t="shared" si="681"/>
        <v/>
      </c>
      <c r="O924" s="34" t="str">
        <f t="shared" si="702"/>
        <v/>
      </c>
      <c r="P924" s="8"/>
      <c r="Q924" s="22" t="str">
        <f t="shared" si="682"/>
        <v/>
      </c>
      <c r="R924" s="34" t="str">
        <f t="shared" si="703"/>
        <v/>
      </c>
      <c r="S924" s="8"/>
      <c r="T924" s="22" t="str">
        <f t="shared" si="683"/>
        <v/>
      </c>
      <c r="U924" s="34" t="str">
        <f t="shared" si="704"/>
        <v/>
      </c>
      <c r="V924" s="8"/>
      <c r="W924" s="22" t="str">
        <f t="shared" si="684"/>
        <v/>
      </c>
      <c r="X924" s="34" t="str">
        <f t="shared" si="705"/>
        <v/>
      </c>
      <c r="Y924" s="8"/>
      <c r="Z924" s="22" t="str">
        <f t="shared" si="685"/>
        <v/>
      </c>
      <c r="AA924" s="34" t="str">
        <f t="shared" si="706"/>
        <v/>
      </c>
      <c r="AB924" s="8"/>
      <c r="AC924" s="22" t="str">
        <f t="shared" si="686"/>
        <v/>
      </c>
      <c r="AD924" s="34" t="str">
        <f t="shared" si="707"/>
        <v/>
      </c>
      <c r="AE924" s="8"/>
      <c r="AF924" s="22" t="str">
        <f t="shared" si="687"/>
        <v/>
      </c>
      <c r="AG924" s="34" t="str">
        <f t="shared" si="708"/>
        <v/>
      </c>
      <c r="AH924" s="8"/>
      <c r="AI924" s="22" t="str">
        <f t="shared" si="688"/>
        <v/>
      </c>
      <c r="AJ924" s="34" t="str">
        <f t="shared" si="709"/>
        <v/>
      </c>
      <c r="AK924" s="8"/>
      <c r="AL924" s="22" t="str">
        <f t="shared" si="689"/>
        <v/>
      </c>
      <c r="AM924" s="34" t="str">
        <f t="shared" si="710"/>
        <v/>
      </c>
      <c r="AN924" s="8"/>
      <c r="AO924" s="22" t="str">
        <f t="shared" si="690"/>
        <v/>
      </c>
      <c r="AP924" s="34" t="str">
        <f t="shared" si="711"/>
        <v/>
      </c>
      <c r="AQ924" s="8"/>
      <c r="AR924" s="22" t="str">
        <f t="shared" si="691"/>
        <v/>
      </c>
      <c r="AS924" s="34" t="str">
        <f t="shared" si="712"/>
        <v/>
      </c>
      <c r="AT924" s="8"/>
      <c r="AU924" s="22" t="str">
        <f t="shared" si="692"/>
        <v/>
      </c>
      <c r="AV924" s="34" t="str">
        <f t="shared" si="713"/>
        <v/>
      </c>
      <c r="AW924" s="8"/>
      <c r="AX924" s="22" t="str">
        <f t="shared" si="693"/>
        <v/>
      </c>
      <c r="AY924" s="34" t="str">
        <f t="shared" si="714"/>
        <v/>
      </c>
      <c r="AZ924" s="8"/>
      <c r="BA924" s="22" t="str">
        <f t="shared" si="694"/>
        <v/>
      </c>
      <c r="BB924" s="34" t="str">
        <f t="shared" si="715"/>
        <v/>
      </c>
      <c r="BC924" s="8"/>
      <c r="BD924" s="22" t="str">
        <f t="shared" si="695"/>
        <v/>
      </c>
      <c r="BE924" s="34" t="str">
        <f t="shared" si="716"/>
        <v/>
      </c>
      <c r="BF924" s="8"/>
      <c r="BG924" s="22" t="str">
        <f t="shared" si="696"/>
        <v/>
      </c>
      <c r="BH924" s="34" t="str">
        <f t="shared" si="717"/>
        <v/>
      </c>
      <c r="BI924" s="8"/>
      <c r="BJ924" s="22" t="str">
        <f t="shared" si="697"/>
        <v/>
      </c>
    </row>
    <row r="925" spans="1:62" ht="18" customHeight="1" x14ac:dyDescent="0.35">
      <c r="A925" s="68">
        <f>'Energy - Master'!A924</f>
        <v>46944</v>
      </c>
      <c r="B925" s="24" t="str">
        <f t="shared" si="677"/>
        <v>Jul-2028</v>
      </c>
      <c r="C925" s="34" t="str">
        <f t="shared" si="698"/>
        <v/>
      </c>
      <c r="D925" s="8"/>
      <c r="E925" s="22" t="str">
        <f t="shared" si="678"/>
        <v/>
      </c>
      <c r="F925" s="34" t="str">
        <f t="shared" si="699"/>
        <v/>
      </c>
      <c r="G925" s="8"/>
      <c r="H925" s="22" t="str">
        <f t="shared" si="679"/>
        <v/>
      </c>
      <c r="I925" s="34" t="str">
        <f t="shared" si="700"/>
        <v/>
      </c>
      <c r="J925" s="8"/>
      <c r="K925" s="22" t="str">
        <f t="shared" si="680"/>
        <v/>
      </c>
      <c r="L925" s="34" t="str">
        <f t="shared" si="701"/>
        <v/>
      </c>
      <c r="M925" s="8"/>
      <c r="N925" s="22" t="str">
        <f t="shared" si="681"/>
        <v/>
      </c>
      <c r="O925" s="34" t="str">
        <f t="shared" si="702"/>
        <v/>
      </c>
      <c r="P925" s="8"/>
      <c r="Q925" s="22" t="str">
        <f t="shared" si="682"/>
        <v/>
      </c>
      <c r="R925" s="34" t="str">
        <f t="shared" si="703"/>
        <v/>
      </c>
      <c r="S925" s="8"/>
      <c r="T925" s="22" t="str">
        <f t="shared" si="683"/>
        <v/>
      </c>
      <c r="U925" s="34" t="str">
        <f t="shared" si="704"/>
        <v/>
      </c>
      <c r="V925" s="8"/>
      <c r="W925" s="22" t="str">
        <f t="shared" si="684"/>
        <v/>
      </c>
      <c r="X925" s="34" t="str">
        <f t="shared" si="705"/>
        <v/>
      </c>
      <c r="Y925" s="8"/>
      <c r="Z925" s="22" t="str">
        <f t="shared" si="685"/>
        <v/>
      </c>
      <c r="AA925" s="34" t="str">
        <f t="shared" si="706"/>
        <v/>
      </c>
      <c r="AB925" s="8"/>
      <c r="AC925" s="22" t="str">
        <f t="shared" si="686"/>
        <v/>
      </c>
      <c r="AD925" s="34" t="str">
        <f t="shared" si="707"/>
        <v/>
      </c>
      <c r="AE925" s="8"/>
      <c r="AF925" s="22" t="str">
        <f t="shared" si="687"/>
        <v/>
      </c>
      <c r="AG925" s="34" t="str">
        <f t="shared" si="708"/>
        <v/>
      </c>
      <c r="AH925" s="8"/>
      <c r="AI925" s="22" t="str">
        <f t="shared" si="688"/>
        <v/>
      </c>
      <c r="AJ925" s="34" t="str">
        <f t="shared" si="709"/>
        <v/>
      </c>
      <c r="AK925" s="8"/>
      <c r="AL925" s="22" t="str">
        <f t="shared" si="689"/>
        <v/>
      </c>
      <c r="AM925" s="34" t="str">
        <f t="shared" si="710"/>
        <v/>
      </c>
      <c r="AN925" s="8"/>
      <c r="AO925" s="22" t="str">
        <f t="shared" si="690"/>
        <v/>
      </c>
      <c r="AP925" s="34" t="str">
        <f t="shared" si="711"/>
        <v/>
      </c>
      <c r="AQ925" s="8"/>
      <c r="AR925" s="22" t="str">
        <f t="shared" si="691"/>
        <v/>
      </c>
      <c r="AS925" s="34" t="str">
        <f t="shared" si="712"/>
        <v/>
      </c>
      <c r="AT925" s="8"/>
      <c r="AU925" s="22" t="str">
        <f t="shared" si="692"/>
        <v/>
      </c>
      <c r="AV925" s="34" t="str">
        <f t="shared" si="713"/>
        <v/>
      </c>
      <c r="AW925" s="8"/>
      <c r="AX925" s="22" t="str">
        <f t="shared" si="693"/>
        <v/>
      </c>
      <c r="AY925" s="34" t="str">
        <f t="shared" si="714"/>
        <v/>
      </c>
      <c r="AZ925" s="8"/>
      <c r="BA925" s="22" t="str">
        <f t="shared" si="694"/>
        <v/>
      </c>
      <c r="BB925" s="34" t="str">
        <f t="shared" si="715"/>
        <v/>
      </c>
      <c r="BC925" s="8"/>
      <c r="BD925" s="22" t="str">
        <f t="shared" si="695"/>
        <v/>
      </c>
      <c r="BE925" s="34" t="str">
        <f t="shared" si="716"/>
        <v/>
      </c>
      <c r="BF925" s="8"/>
      <c r="BG925" s="22" t="str">
        <f t="shared" si="696"/>
        <v/>
      </c>
      <c r="BH925" s="34" t="str">
        <f t="shared" si="717"/>
        <v/>
      </c>
      <c r="BI925" s="8"/>
      <c r="BJ925" s="22" t="str">
        <f t="shared" si="697"/>
        <v/>
      </c>
    </row>
    <row r="926" spans="1:62" ht="18" customHeight="1" x14ac:dyDescent="0.35">
      <c r="A926" s="68">
        <f>'Energy - Master'!A925</f>
        <v>46945</v>
      </c>
      <c r="B926" s="24" t="str">
        <f t="shared" si="677"/>
        <v>Jul-2028</v>
      </c>
      <c r="C926" s="34" t="str">
        <f t="shared" si="698"/>
        <v/>
      </c>
      <c r="D926" s="8"/>
      <c r="E926" s="22" t="str">
        <f t="shared" si="678"/>
        <v/>
      </c>
      <c r="F926" s="34" t="str">
        <f t="shared" si="699"/>
        <v/>
      </c>
      <c r="G926" s="8"/>
      <c r="H926" s="22" t="str">
        <f t="shared" si="679"/>
        <v/>
      </c>
      <c r="I926" s="34" t="str">
        <f t="shared" si="700"/>
        <v/>
      </c>
      <c r="J926" s="8"/>
      <c r="K926" s="22" t="str">
        <f t="shared" si="680"/>
        <v/>
      </c>
      <c r="L926" s="34" t="str">
        <f t="shared" si="701"/>
        <v/>
      </c>
      <c r="M926" s="8"/>
      <c r="N926" s="22" t="str">
        <f t="shared" si="681"/>
        <v/>
      </c>
      <c r="O926" s="34" t="str">
        <f t="shared" si="702"/>
        <v/>
      </c>
      <c r="P926" s="8"/>
      <c r="Q926" s="22" t="str">
        <f t="shared" si="682"/>
        <v/>
      </c>
      <c r="R926" s="34" t="str">
        <f t="shared" si="703"/>
        <v/>
      </c>
      <c r="S926" s="8"/>
      <c r="T926" s="22" t="str">
        <f t="shared" si="683"/>
        <v/>
      </c>
      <c r="U926" s="34" t="str">
        <f t="shared" si="704"/>
        <v/>
      </c>
      <c r="V926" s="8"/>
      <c r="W926" s="22" t="str">
        <f t="shared" si="684"/>
        <v/>
      </c>
      <c r="X926" s="34" t="str">
        <f t="shared" si="705"/>
        <v/>
      </c>
      <c r="Y926" s="8"/>
      <c r="Z926" s="22" t="str">
        <f t="shared" si="685"/>
        <v/>
      </c>
      <c r="AA926" s="34" t="str">
        <f t="shared" si="706"/>
        <v/>
      </c>
      <c r="AB926" s="8"/>
      <c r="AC926" s="22" t="str">
        <f t="shared" si="686"/>
        <v/>
      </c>
      <c r="AD926" s="34" t="str">
        <f t="shared" si="707"/>
        <v/>
      </c>
      <c r="AE926" s="8"/>
      <c r="AF926" s="22" t="str">
        <f t="shared" si="687"/>
        <v/>
      </c>
      <c r="AG926" s="34" t="str">
        <f t="shared" si="708"/>
        <v/>
      </c>
      <c r="AH926" s="8"/>
      <c r="AI926" s="22" t="str">
        <f t="shared" si="688"/>
        <v/>
      </c>
      <c r="AJ926" s="34" t="str">
        <f t="shared" si="709"/>
        <v/>
      </c>
      <c r="AK926" s="8"/>
      <c r="AL926" s="22" t="str">
        <f t="shared" si="689"/>
        <v/>
      </c>
      <c r="AM926" s="34" t="str">
        <f t="shared" si="710"/>
        <v/>
      </c>
      <c r="AN926" s="8"/>
      <c r="AO926" s="22" t="str">
        <f t="shared" si="690"/>
        <v/>
      </c>
      <c r="AP926" s="34" t="str">
        <f t="shared" si="711"/>
        <v/>
      </c>
      <c r="AQ926" s="8"/>
      <c r="AR926" s="22" t="str">
        <f t="shared" si="691"/>
        <v/>
      </c>
      <c r="AS926" s="34" t="str">
        <f t="shared" si="712"/>
        <v/>
      </c>
      <c r="AT926" s="8"/>
      <c r="AU926" s="22" t="str">
        <f t="shared" si="692"/>
        <v/>
      </c>
      <c r="AV926" s="34" t="str">
        <f t="shared" si="713"/>
        <v/>
      </c>
      <c r="AW926" s="8"/>
      <c r="AX926" s="22" t="str">
        <f t="shared" si="693"/>
        <v/>
      </c>
      <c r="AY926" s="34" t="str">
        <f t="shared" si="714"/>
        <v/>
      </c>
      <c r="AZ926" s="8"/>
      <c r="BA926" s="22" t="str">
        <f t="shared" si="694"/>
        <v/>
      </c>
      <c r="BB926" s="34" t="str">
        <f t="shared" si="715"/>
        <v/>
      </c>
      <c r="BC926" s="8"/>
      <c r="BD926" s="22" t="str">
        <f t="shared" si="695"/>
        <v/>
      </c>
      <c r="BE926" s="34" t="str">
        <f t="shared" si="716"/>
        <v/>
      </c>
      <c r="BF926" s="8"/>
      <c r="BG926" s="22" t="str">
        <f t="shared" si="696"/>
        <v/>
      </c>
      <c r="BH926" s="34" t="str">
        <f t="shared" si="717"/>
        <v/>
      </c>
      <c r="BI926" s="8"/>
      <c r="BJ926" s="22" t="str">
        <f t="shared" si="697"/>
        <v/>
      </c>
    </row>
    <row r="927" spans="1:62" ht="18" customHeight="1" x14ac:dyDescent="0.35">
      <c r="A927" s="68">
        <f>'Energy - Master'!A926</f>
        <v>46946</v>
      </c>
      <c r="B927" s="24" t="str">
        <f t="shared" si="677"/>
        <v>Jul-2028</v>
      </c>
      <c r="C927" s="34" t="str">
        <f t="shared" si="698"/>
        <v/>
      </c>
      <c r="D927" s="8"/>
      <c r="E927" s="22" t="str">
        <f t="shared" si="678"/>
        <v/>
      </c>
      <c r="F927" s="34" t="str">
        <f t="shared" si="699"/>
        <v/>
      </c>
      <c r="G927" s="8"/>
      <c r="H927" s="22" t="str">
        <f t="shared" si="679"/>
        <v/>
      </c>
      <c r="I927" s="34" t="str">
        <f t="shared" si="700"/>
        <v/>
      </c>
      <c r="J927" s="8"/>
      <c r="K927" s="22" t="str">
        <f t="shared" si="680"/>
        <v/>
      </c>
      <c r="L927" s="34" t="str">
        <f t="shared" si="701"/>
        <v/>
      </c>
      <c r="M927" s="8"/>
      <c r="N927" s="22" t="str">
        <f t="shared" si="681"/>
        <v/>
      </c>
      <c r="O927" s="34" t="str">
        <f t="shared" si="702"/>
        <v/>
      </c>
      <c r="P927" s="8"/>
      <c r="Q927" s="22" t="str">
        <f t="shared" si="682"/>
        <v/>
      </c>
      <c r="R927" s="34" t="str">
        <f t="shared" si="703"/>
        <v/>
      </c>
      <c r="S927" s="8"/>
      <c r="T927" s="22" t="str">
        <f t="shared" si="683"/>
        <v/>
      </c>
      <c r="U927" s="34" t="str">
        <f t="shared" si="704"/>
        <v/>
      </c>
      <c r="V927" s="8"/>
      <c r="W927" s="22" t="str">
        <f t="shared" si="684"/>
        <v/>
      </c>
      <c r="X927" s="34" t="str">
        <f t="shared" si="705"/>
        <v/>
      </c>
      <c r="Y927" s="8"/>
      <c r="Z927" s="22" t="str">
        <f t="shared" si="685"/>
        <v/>
      </c>
      <c r="AA927" s="34" t="str">
        <f t="shared" si="706"/>
        <v/>
      </c>
      <c r="AB927" s="8"/>
      <c r="AC927" s="22" t="str">
        <f t="shared" si="686"/>
        <v/>
      </c>
      <c r="AD927" s="34" t="str">
        <f t="shared" si="707"/>
        <v/>
      </c>
      <c r="AE927" s="8"/>
      <c r="AF927" s="22" t="str">
        <f t="shared" si="687"/>
        <v/>
      </c>
      <c r="AG927" s="34" t="str">
        <f t="shared" si="708"/>
        <v/>
      </c>
      <c r="AH927" s="8"/>
      <c r="AI927" s="22" t="str">
        <f t="shared" si="688"/>
        <v/>
      </c>
      <c r="AJ927" s="34" t="str">
        <f t="shared" si="709"/>
        <v/>
      </c>
      <c r="AK927" s="8"/>
      <c r="AL927" s="22" t="str">
        <f t="shared" si="689"/>
        <v/>
      </c>
      <c r="AM927" s="34" t="str">
        <f t="shared" si="710"/>
        <v/>
      </c>
      <c r="AN927" s="8"/>
      <c r="AO927" s="22" t="str">
        <f t="shared" si="690"/>
        <v/>
      </c>
      <c r="AP927" s="34" t="str">
        <f t="shared" si="711"/>
        <v/>
      </c>
      <c r="AQ927" s="8"/>
      <c r="AR927" s="22" t="str">
        <f t="shared" si="691"/>
        <v/>
      </c>
      <c r="AS927" s="34" t="str">
        <f t="shared" si="712"/>
        <v/>
      </c>
      <c r="AT927" s="8"/>
      <c r="AU927" s="22" t="str">
        <f t="shared" si="692"/>
        <v/>
      </c>
      <c r="AV927" s="34" t="str">
        <f t="shared" si="713"/>
        <v/>
      </c>
      <c r="AW927" s="8"/>
      <c r="AX927" s="22" t="str">
        <f t="shared" si="693"/>
        <v/>
      </c>
      <c r="AY927" s="34" t="str">
        <f t="shared" si="714"/>
        <v/>
      </c>
      <c r="AZ927" s="8"/>
      <c r="BA927" s="22" t="str">
        <f t="shared" si="694"/>
        <v/>
      </c>
      <c r="BB927" s="34" t="str">
        <f t="shared" si="715"/>
        <v/>
      </c>
      <c r="BC927" s="8"/>
      <c r="BD927" s="22" t="str">
        <f t="shared" si="695"/>
        <v/>
      </c>
      <c r="BE927" s="34" t="str">
        <f t="shared" si="716"/>
        <v/>
      </c>
      <c r="BF927" s="8"/>
      <c r="BG927" s="22" t="str">
        <f t="shared" si="696"/>
        <v/>
      </c>
      <c r="BH927" s="34" t="str">
        <f t="shared" si="717"/>
        <v/>
      </c>
      <c r="BI927" s="8"/>
      <c r="BJ927" s="22" t="str">
        <f t="shared" si="697"/>
        <v/>
      </c>
    </row>
    <row r="928" spans="1:62" ht="18" customHeight="1" x14ac:dyDescent="0.35">
      <c r="A928" s="68">
        <f>'Energy - Master'!A927</f>
        <v>46947</v>
      </c>
      <c r="B928" s="24" t="str">
        <f t="shared" si="677"/>
        <v>Jul-2028</v>
      </c>
      <c r="C928" s="34" t="str">
        <f t="shared" si="698"/>
        <v/>
      </c>
      <c r="D928" s="8"/>
      <c r="E928" s="22" t="str">
        <f t="shared" si="678"/>
        <v/>
      </c>
      <c r="F928" s="34" t="str">
        <f t="shared" si="699"/>
        <v/>
      </c>
      <c r="G928" s="8"/>
      <c r="H928" s="22" t="str">
        <f t="shared" si="679"/>
        <v/>
      </c>
      <c r="I928" s="34" t="str">
        <f t="shared" si="700"/>
        <v/>
      </c>
      <c r="J928" s="8"/>
      <c r="K928" s="22" t="str">
        <f t="shared" si="680"/>
        <v/>
      </c>
      <c r="L928" s="34" t="str">
        <f t="shared" si="701"/>
        <v/>
      </c>
      <c r="M928" s="8"/>
      <c r="N928" s="22" t="str">
        <f t="shared" si="681"/>
        <v/>
      </c>
      <c r="O928" s="34" t="str">
        <f t="shared" si="702"/>
        <v/>
      </c>
      <c r="P928" s="8"/>
      <c r="Q928" s="22" t="str">
        <f t="shared" si="682"/>
        <v/>
      </c>
      <c r="R928" s="34" t="str">
        <f t="shared" si="703"/>
        <v/>
      </c>
      <c r="S928" s="8"/>
      <c r="T928" s="22" t="str">
        <f t="shared" si="683"/>
        <v/>
      </c>
      <c r="U928" s="34" t="str">
        <f t="shared" si="704"/>
        <v/>
      </c>
      <c r="V928" s="8"/>
      <c r="W928" s="22" t="str">
        <f t="shared" si="684"/>
        <v/>
      </c>
      <c r="X928" s="34" t="str">
        <f t="shared" si="705"/>
        <v/>
      </c>
      <c r="Y928" s="8"/>
      <c r="Z928" s="22" t="str">
        <f t="shared" si="685"/>
        <v/>
      </c>
      <c r="AA928" s="34" t="str">
        <f t="shared" si="706"/>
        <v/>
      </c>
      <c r="AB928" s="8"/>
      <c r="AC928" s="22" t="str">
        <f t="shared" si="686"/>
        <v/>
      </c>
      <c r="AD928" s="34" t="str">
        <f t="shared" si="707"/>
        <v/>
      </c>
      <c r="AE928" s="8"/>
      <c r="AF928" s="22" t="str">
        <f t="shared" si="687"/>
        <v/>
      </c>
      <c r="AG928" s="34" t="str">
        <f t="shared" si="708"/>
        <v/>
      </c>
      <c r="AH928" s="8"/>
      <c r="AI928" s="22" t="str">
        <f t="shared" si="688"/>
        <v/>
      </c>
      <c r="AJ928" s="34" t="str">
        <f t="shared" si="709"/>
        <v/>
      </c>
      <c r="AK928" s="8"/>
      <c r="AL928" s="22" t="str">
        <f t="shared" si="689"/>
        <v/>
      </c>
      <c r="AM928" s="34" t="str">
        <f t="shared" si="710"/>
        <v/>
      </c>
      <c r="AN928" s="8"/>
      <c r="AO928" s="22" t="str">
        <f t="shared" si="690"/>
        <v/>
      </c>
      <c r="AP928" s="34" t="str">
        <f t="shared" si="711"/>
        <v/>
      </c>
      <c r="AQ928" s="8"/>
      <c r="AR928" s="22" t="str">
        <f t="shared" si="691"/>
        <v/>
      </c>
      <c r="AS928" s="34" t="str">
        <f t="shared" si="712"/>
        <v/>
      </c>
      <c r="AT928" s="8"/>
      <c r="AU928" s="22" t="str">
        <f t="shared" si="692"/>
        <v/>
      </c>
      <c r="AV928" s="34" t="str">
        <f t="shared" si="713"/>
        <v/>
      </c>
      <c r="AW928" s="8"/>
      <c r="AX928" s="22" t="str">
        <f t="shared" si="693"/>
        <v/>
      </c>
      <c r="AY928" s="34" t="str">
        <f t="shared" si="714"/>
        <v/>
      </c>
      <c r="AZ928" s="8"/>
      <c r="BA928" s="22" t="str">
        <f t="shared" si="694"/>
        <v/>
      </c>
      <c r="BB928" s="34" t="str">
        <f t="shared" si="715"/>
        <v/>
      </c>
      <c r="BC928" s="8"/>
      <c r="BD928" s="22" t="str">
        <f t="shared" si="695"/>
        <v/>
      </c>
      <c r="BE928" s="34" t="str">
        <f t="shared" si="716"/>
        <v/>
      </c>
      <c r="BF928" s="8"/>
      <c r="BG928" s="22" t="str">
        <f t="shared" si="696"/>
        <v/>
      </c>
      <c r="BH928" s="34" t="str">
        <f t="shared" si="717"/>
        <v/>
      </c>
      <c r="BI928" s="8"/>
      <c r="BJ928" s="22" t="str">
        <f t="shared" si="697"/>
        <v/>
      </c>
    </row>
    <row r="929" spans="1:62" ht="18" customHeight="1" x14ac:dyDescent="0.35">
      <c r="A929" s="68">
        <f>'Energy - Master'!A928</f>
        <v>46948</v>
      </c>
      <c r="B929" s="24" t="str">
        <f t="shared" si="677"/>
        <v>Jul-2028</v>
      </c>
      <c r="C929" s="34" t="str">
        <f t="shared" si="698"/>
        <v/>
      </c>
      <c r="D929" s="8"/>
      <c r="E929" s="22" t="str">
        <f t="shared" si="678"/>
        <v/>
      </c>
      <c r="F929" s="34" t="str">
        <f t="shared" si="699"/>
        <v/>
      </c>
      <c r="G929" s="8"/>
      <c r="H929" s="22" t="str">
        <f t="shared" si="679"/>
        <v/>
      </c>
      <c r="I929" s="34" t="str">
        <f t="shared" si="700"/>
        <v/>
      </c>
      <c r="J929" s="8"/>
      <c r="K929" s="22" t="str">
        <f t="shared" si="680"/>
        <v/>
      </c>
      <c r="L929" s="34" t="str">
        <f t="shared" si="701"/>
        <v/>
      </c>
      <c r="M929" s="8"/>
      <c r="N929" s="22" t="str">
        <f t="shared" si="681"/>
        <v/>
      </c>
      <c r="O929" s="34" t="str">
        <f t="shared" si="702"/>
        <v/>
      </c>
      <c r="P929" s="8"/>
      <c r="Q929" s="22" t="str">
        <f t="shared" si="682"/>
        <v/>
      </c>
      <c r="R929" s="34" t="str">
        <f t="shared" si="703"/>
        <v/>
      </c>
      <c r="S929" s="8"/>
      <c r="T929" s="22" t="str">
        <f t="shared" si="683"/>
        <v/>
      </c>
      <c r="U929" s="34" t="str">
        <f t="shared" si="704"/>
        <v/>
      </c>
      <c r="V929" s="8"/>
      <c r="W929" s="22" t="str">
        <f t="shared" si="684"/>
        <v/>
      </c>
      <c r="X929" s="34" t="str">
        <f t="shared" si="705"/>
        <v/>
      </c>
      <c r="Y929" s="8"/>
      <c r="Z929" s="22" t="str">
        <f t="shared" si="685"/>
        <v/>
      </c>
      <c r="AA929" s="34" t="str">
        <f t="shared" si="706"/>
        <v/>
      </c>
      <c r="AB929" s="8"/>
      <c r="AC929" s="22" t="str">
        <f t="shared" si="686"/>
        <v/>
      </c>
      <c r="AD929" s="34" t="str">
        <f t="shared" si="707"/>
        <v/>
      </c>
      <c r="AE929" s="8"/>
      <c r="AF929" s="22" t="str">
        <f t="shared" si="687"/>
        <v/>
      </c>
      <c r="AG929" s="34" t="str">
        <f t="shared" si="708"/>
        <v/>
      </c>
      <c r="AH929" s="8"/>
      <c r="AI929" s="22" t="str">
        <f t="shared" si="688"/>
        <v/>
      </c>
      <c r="AJ929" s="34" t="str">
        <f t="shared" si="709"/>
        <v/>
      </c>
      <c r="AK929" s="8"/>
      <c r="AL929" s="22" t="str">
        <f t="shared" si="689"/>
        <v/>
      </c>
      <c r="AM929" s="34" t="str">
        <f t="shared" si="710"/>
        <v/>
      </c>
      <c r="AN929" s="8"/>
      <c r="AO929" s="22" t="str">
        <f t="shared" si="690"/>
        <v/>
      </c>
      <c r="AP929" s="34" t="str">
        <f t="shared" si="711"/>
        <v/>
      </c>
      <c r="AQ929" s="8"/>
      <c r="AR929" s="22" t="str">
        <f t="shared" si="691"/>
        <v/>
      </c>
      <c r="AS929" s="34" t="str">
        <f t="shared" si="712"/>
        <v/>
      </c>
      <c r="AT929" s="8"/>
      <c r="AU929" s="22" t="str">
        <f t="shared" si="692"/>
        <v/>
      </c>
      <c r="AV929" s="34" t="str">
        <f t="shared" si="713"/>
        <v/>
      </c>
      <c r="AW929" s="8"/>
      <c r="AX929" s="22" t="str">
        <f t="shared" si="693"/>
        <v/>
      </c>
      <c r="AY929" s="34" t="str">
        <f t="shared" si="714"/>
        <v/>
      </c>
      <c r="AZ929" s="8"/>
      <c r="BA929" s="22" t="str">
        <f t="shared" si="694"/>
        <v/>
      </c>
      <c r="BB929" s="34" t="str">
        <f t="shared" si="715"/>
        <v/>
      </c>
      <c r="BC929" s="8"/>
      <c r="BD929" s="22" t="str">
        <f t="shared" si="695"/>
        <v/>
      </c>
      <c r="BE929" s="34" t="str">
        <f t="shared" si="716"/>
        <v/>
      </c>
      <c r="BF929" s="8"/>
      <c r="BG929" s="22" t="str">
        <f t="shared" si="696"/>
        <v/>
      </c>
      <c r="BH929" s="34" t="str">
        <f t="shared" si="717"/>
        <v/>
      </c>
      <c r="BI929" s="8"/>
      <c r="BJ929" s="22" t="str">
        <f t="shared" si="697"/>
        <v/>
      </c>
    </row>
    <row r="930" spans="1:62" ht="18" customHeight="1" x14ac:dyDescent="0.35">
      <c r="A930" s="68">
        <f>'Energy - Master'!A929</f>
        <v>46949</v>
      </c>
      <c r="B930" s="24" t="str">
        <f t="shared" si="677"/>
        <v>Jul-2028</v>
      </c>
      <c r="C930" s="34" t="str">
        <f t="shared" si="698"/>
        <v/>
      </c>
      <c r="D930" s="8"/>
      <c r="E930" s="22" t="str">
        <f t="shared" si="678"/>
        <v/>
      </c>
      <c r="F930" s="34" t="str">
        <f t="shared" si="699"/>
        <v/>
      </c>
      <c r="G930" s="8"/>
      <c r="H930" s="22" t="str">
        <f t="shared" si="679"/>
        <v/>
      </c>
      <c r="I930" s="34" t="str">
        <f t="shared" si="700"/>
        <v/>
      </c>
      <c r="J930" s="8"/>
      <c r="K930" s="22" t="str">
        <f t="shared" si="680"/>
        <v/>
      </c>
      <c r="L930" s="34" t="str">
        <f t="shared" si="701"/>
        <v/>
      </c>
      <c r="M930" s="8"/>
      <c r="N930" s="22" t="str">
        <f t="shared" si="681"/>
        <v/>
      </c>
      <c r="O930" s="34" t="str">
        <f t="shared" si="702"/>
        <v/>
      </c>
      <c r="P930" s="8"/>
      <c r="Q930" s="22" t="str">
        <f t="shared" si="682"/>
        <v/>
      </c>
      <c r="R930" s="34" t="str">
        <f t="shared" si="703"/>
        <v/>
      </c>
      <c r="S930" s="8"/>
      <c r="T930" s="22" t="str">
        <f t="shared" si="683"/>
        <v/>
      </c>
      <c r="U930" s="34" t="str">
        <f t="shared" si="704"/>
        <v/>
      </c>
      <c r="V930" s="8"/>
      <c r="W930" s="22" t="str">
        <f t="shared" si="684"/>
        <v/>
      </c>
      <c r="X930" s="34" t="str">
        <f t="shared" si="705"/>
        <v/>
      </c>
      <c r="Y930" s="8"/>
      <c r="Z930" s="22" t="str">
        <f t="shared" si="685"/>
        <v/>
      </c>
      <c r="AA930" s="34" t="str">
        <f t="shared" si="706"/>
        <v/>
      </c>
      <c r="AB930" s="8"/>
      <c r="AC930" s="22" t="str">
        <f t="shared" si="686"/>
        <v/>
      </c>
      <c r="AD930" s="34" t="str">
        <f t="shared" si="707"/>
        <v/>
      </c>
      <c r="AE930" s="8"/>
      <c r="AF930" s="22" t="str">
        <f t="shared" si="687"/>
        <v/>
      </c>
      <c r="AG930" s="34" t="str">
        <f t="shared" si="708"/>
        <v/>
      </c>
      <c r="AH930" s="8"/>
      <c r="AI930" s="22" t="str">
        <f t="shared" si="688"/>
        <v/>
      </c>
      <c r="AJ930" s="34" t="str">
        <f t="shared" si="709"/>
        <v/>
      </c>
      <c r="AK930" s="8"/>
      <c r="AL930" s="22" t="str">
        <f t="shared" si="689"/>
        <v/>
      </c>
      <c r="AM930" s="34" t="str">
        <f t="shared" si="710"/>
        <v/>
      </c>
      <c r="AN930" s="8"/>
      <c r="AO930" s="22" t="str">
        <f t="shared" si="690"/>
        <v/>
      </c>
      <c r="AP930" s="34" t="str">
        <f t="shared" si="711"/>
        <v/>
      </c>
      <c r="AQ930" s="8"/>
      <c r="AR930" s="22" t="str">
        <f t="shared" si="691"/>
        <v/>
      </c>
      <c r="AS930" s="34" t="str">
        <f t="shared" si="712"/>
        <v/>
      </c>
      <c r="AT930" s="8"/>
      <c r="AU930" s="22" t="str">
        <f t="shared" si="692"/>
        <v/>
      </c>
      <c r="AV930" s="34" t="str">
        <f t="shared" si="713"/>
        <v/>
      </c>
      <c r="AW930" s="8"/>
      <c r="AX930" s="22" t="str">
        <f t="shared" si="693"/>
        <v/>
      </c>
      <c r="AY930" s="34" t="str">
        <f t="shared" si="714"/>
        <v/>
      </c>
      <c r="AZ930" s="8"/>
      <c r="BA930" s="22" t="str">
        <f t="shared" si="694"/>
        <v/>
      </c>
      <c r="BB930" s="34" t="str">
        <f t="shared" si="715"/>
        <v/>
      </c>
      <c r="BC930" s="8"/>
      <c r="BD930" s="22" t="str">
        <f t="shared" si="695"/>
        <v/>
      </c>
      <c r="BE930" s="34" t="str">
        <f t="shared" si="716"/>
        <v/>
      </c>
      <c r="BF930" s="8"/>
      <c r="BG930" s="22" t="str">
        <f t="shared" si="696"/>
        <v/>
      </c>
      <c r="BH930" s="34" t="str">
        <f t="shared" si="717"/>
        <v/>
      </c>
      <c r="BI930" s="8"/>
      <c r="BJ930" s="22" t="str">
        <f t="shared" si="697"/>
        <v/>
      </c>
    </row>
    <row r="931" spans="1:62" ht="18" customHeight="1" x14ac:dyDescent="0.35">
      <c r="A931" s="68">
        <f>'Energy - Master'!A930</f>
        <v>46950</v>
      </c>
      <c r="B931" s="24" t="str">
        <f t="shared" si="677"/>
        <v>Jul-2028</v>
      </c>
      <c r="C931" s="34" t="str">
        <f t="shared" si="698"/>
        <v/>
      </c>
      <c r="D931" s="8"/>
      <c r="E931" s="22" t="str">
        <f t="shared" si="678"/>
        <v/>
      </c>
      <c r="F931" s="34" t="str">
        <f t="shared" si="699"/>
        <v/>
      </c>
      <c r="G931" s="8"/>
      <c r="H931" s="22" t="str">
        <f t="shared" si="679"/>
        <v/>
      </c>
      <c r="I931" s="34" t="str">
        <f t="shared" si="700"/>
        <v/>
      </c>
      <c r="J931" s="8"/>
      <c r="K931" s="22" t="str">
        <f t="shared" si="680"/>
        <v/>
      </c>
      <c r="L931" s="34" t="str">
        <f t="shared" si="701"/>
        <v/>
      </c>
      <c r="M931" s="8"/>
      <c r="N931" s="22" t="str">
        <f t="shared" si="681"/>
        <v/>
      </c>
      <c r="O931" s="34" t="str">
        <f t="shared" si="702"/>
        <v/>
      </c>
      <c r="P931" s="8"/>
      <c r="Q931" s="22" t="str">
        <f t="shared" si="682"/>
        <v/>
      </c>
      <c r="R931" s="34" t="str">
        <f t="shared" si="703"/>
        <v/>
      </c>
      <c r="S931" s="8"/>
      <c r="T931" s="22" t="str">
        <f t="shared" si="683"/>
        <v/>
      </c>
      <c r="U931" s="34" t="str">
        <f t="shared" si="704"/>
        <v/>
      </c>
      <c r="V931" s="8"/>
      <c r="W931" s="22" t="str">
        <f t="shared" si="684"/>
        <v/>
      </c>
      <c r="X931" s="34" t="str">
        <f t="shared" si="705"/>
        <v/>
      </c>
      <c r="Y931" s="8"/>
      <c r="Z931" s="22" t="str">
        <f t="shared" si="685"/>
        <v/>
      </c>
      <c r="AA931" s="34" t="str">
        <f t="shared" si="706"/>
        <v/>
      </c>
      <c r="AB931" s="8"/>
      <c r="AC931" s="22" t="str">
        <f t="shared" si="686"/>
        <v/>
      </c>
      <c r="AD931" s="34" t="str">
        <f t="shared" si="707"/>
        <v/>
      </c>
      <c r="AE931" s="8"/>
      <c r="AF931" s="22" t="str">
        <f t="shared" si="687"/>
        <v/>
      </c>
      <c r="AG931" s="34" t="str">
        <f t="shared" si="708"/>
        <v/>
      </c>
      <c r="AH931" s="8"/>
      <c r="AI931" s="22" t="str">
        <f t="shared" si="688"/>
        <v/>
      </c>
      <c r="AJ931" s="34" t="str">
        <f t="shared" si="709"/>
        <v/>
      </c>
      <c r="AK931" s="8"/>
      <c r="AL931" s="22" t="str">
        <f t="shared" si="689"/>
        <v/>
      </c>
      <c r="AM931" s="34" t="str">
        <f t="shared" si="710"/>
        <v/>
      </c>
      <c r="AN931" s="8"/>
      <c r="AO931" s="22" t="str">
        <f t="shared" si="690"/>
        <v/>
      </c>
      <c r="AP931" s="34" t="str">
        <f t="shared" si="711"/>
        <v/>
      </c>
      <c r="AQ931" s="8"/>
      <c r="AR931" s="22" t="str">
        <f t="shared" si="691"/>
        <v/>
      </c>
      <c r="AS931" s="34" t="str">
        <f t="shared" si="712"/>
        <v/>
      </c>
      <c r="AT931" s="8"/>
      <c r="AU931" s="22" t="str">
        <f t="shared" si="692"/>
        <v/>
      </c>
      <c r="AV931" s="34" t="str">
        <f t="shared" si="713"/>
        <v/>
      </c>
      <c r="AW931" s="8"/>
      <c r="AX931" s="22" t="str">
        <f t="shared" si="693"/>
        <v/>
      </c>
      <c r="AY931" s="34" t="str">
        <f t="shared" si="714"/>
        <v/>
      </c>
      <c r="AZ931" s="8"/>
      <c r="BA931" s="22" t="str">
        <f t="shared" si="694"/>
        <v/>
      </c>
      <c r="BB931" s="34" t="str">
        <f t="shared" si="715"/>
        <v/>
      </c>
      <c r="BC931" s="8"/>
      <c r="BD931" s="22" t="str">
        <f t="shared" si="695"/>
        <v/>
      </c>
      <c r="BE931" s="34" t="str">
        <f t="shared" si="716"/>
        <v/>
      </c>
      <c r="BF931" s="8"/>
      <c r="BG931" s="22" t="str">
        <f t="shared" si="696"/>
        <v/>
      </c>
      <c r="BH931" s="34" t="str">
        <f t="shared" si="717"/>
        <v/>
      </c>
      <c r="BI931" s="8"/>
      <c r="BJ931" s="22" t="str">
        <f t="shared" si="697"/>
        <v/>
      </c>
    </row>
    <row r="932" spans="1:62" ht="18" customHeight="1" x14ac:dyDescent="0.35">
      <c r="A932" s="68">
        <f>'Energy - Master'!A931</f>
        <v>46951</v>
      </c>
      <c r="B932" s="24" t="str">
        <f t="shared" si="677"/>
        <v>Jul-2028</v>
      </c>
      <c r="C932" s="34" t="str">
        <f t="shared" si="698"/>
        <v/>
      </c>
      <c r="D932" s="8"/>
      <c r="E932" s="22" t="str">
        <f t="shared" si="678"/>
        <v/>
      </c>
      <c r="F932" s="34" t="str">
        <f t="shared" si="699"/>
        <v/>
      </c>
      <c r="G932" s="8"/>
      <c r="H932" s="22" t="str">
        <f t="shared" si="679"/>
        <v/>
      </c>
      <c r="I932" s="34" t="str">
        <f t="shared" si="700"/>
        <v/>
      </c>
      <c r="J932" s="8"/>
      <c r="K932" s="22" t="str">
        <f t="shared" si="680"/>
        <v/>
      </c>
      <c r="L932" s="34" t="str">
        <f t="shared" si="701"/>
        <v/>
      </c>
      <c r="M932" s="8"/>
      <c r="N932" s="22" t="str">
        <f t="shared" si="681"/>
        <v/>
      </c>
      <c r="O932" s="34" t="str">
        <f t="shared" si="702"/>
        <v/>
      </c>
      <c r="P932" s="8"/>
      <c r="Q932" s="22" t="str">
        <f t="shared" si="682"/>
        <v/>
      </c>
      <c r="R932" s="34" t="str">
        <f t="shared" si="703"/>
        <v/>
      </c>
      <c r="S932" s="8"/>
      <c r="T932" s="22" t="str">
        <f t="shared" si="683"/>
        <v/>
      </c>
      <c r="U932" s="34" t="str">
        <f t="shared" si="704"/>
        <v/>
      </c>
      <c r="V932" s="8"/>
      <c r="W932" s="22" t="str">
        <f t="shared" si="684"/>
        <v/>
      </c>
      <c r="X932" s="34" t="str">
        <f t="shared" si="705"/>
        <v/>
      </c>
      <c r="Y932" s="8"/>
      <c r="Z932" s="22" t="str">
        <f t="shared" si="685"/>
        <v/>
      </c>
      <c r="AA932" s="34" t="str">
        <f t="shared" si="706"/>
        <v/>
      </c>
      <c r="AB932" s="8"/>
      <c r="AC932" s="22" t="str">
        <f t="shared" si="686"/>
        <v/>
      </c>
      <c r="AD932" s="34" t="str">
        <f t="shared" si="707"/>
        <v/>
      </c>
      <c r="AE932" s="8"/>
      <c r="AF932" s="22" t="str">
        <f t="shared" si="687"/>
        <v/>
      </c>
      <c r="AG932" s="34" t="str">
        <f t="shared" si="708"/>
        <v/>
      </c>
      <c r="AH932" s="8"/>
      <c r="AI932" s="22" t="str">
        <f t="shared" si="688"/>
        <v/>
      </c>
      <c r="AJ932" s="34" t="str">
        <f t="shared" si="709"/>
        <v/>
      </c>
      <c r="AK932" s="8"/>
      <c r="AL932" s="22" t="str">
        <f t="shared" si="689"/>
        <v/>
      </c>
      <c r="AM932" s="34" t="str">
        <f t="shared" si="710"/>
        <v/>
      </c>
      <c r="AN932" s="8"/>
      <c r="AO932" s="22" t="str">
        <f t="shared" si="690"/>
        <v/>
      </c>
      <c r="AP932" s="34" t="str">
        <f t="shared" si="711"/>
        <v/>
      </c>
      <c r="AQ932" s="8"/>
      <c r="AR932" s="22" t="str">
        <f t="shared" si="691"/>
        <v/>
      </c>
      <c r="AS932" s="34" t="str">
        <f t="shared" si="712"/>
        <v/>
      </c>
      <c r="AT932" s="8"/>
      <c r="AU932" s="22" t="str">
        <f t="shared" si="692"/>
        <v/>
      </c>
      <c r="AV932" s="34" t="str">
        <f t="shared" si="713"/>
        <v/>
      </c>
      <c r="AW932" s="8"/>
      <c r="AX932" s="22" t="str">
        <f t="shared" si="693"/>
        <v/>
      </c>
      <c r="AY932" s="34" t="str">
        <f t="shared" si="714"/>
        <v/>
      </c>
      <c r="AZ932" s="8"/>
      <c r="BA932" s="22" t="str">
        <f t="shared" si="694"/>
        <v/>
      </c>
      <c r="BB932" s="34" t="str">
        <f t="shared" si="715"/>
        <v/>
      </c>
      <c r="BC932" s="8"/>
      <c r="BD932" s="22" t="str">
        <f t="shared" si="695"/>
        <v/>
      </c>
      <c r="BE932" s="34" t="str">
        <f t="shared" si="716"/>
        <v/>
      </c>
      <c r="BF932" s="8"/>
      <c r="BG932" s="22" t="str">
        <f t="shared" si="696"/>
        <v/>
      </c>
      <c r="BH932" s="34" t="str">
        <f t="shared" si="717"/>
        <v/>
      </c>
      <c r="BI932" s="8"/>
      <c r="BJ932" s="22" t="str">
        <f t="shared" si="697"/>
        <v/>
      </c>
    </row>
    <row r="933" spans="1:62" ht="18" customHeight="1" x14ac:dyDescent="0.35">
      <c r="A933" s="68">
        <f>'Energy - Master'!A932</f>
        <v>46952</v>
      </c>
      <c r="B933" s="24" t="str">
        <f t="shared" si="677"/>
        <v>Jul-2028</v>
      </c>
      <c r="C933" s="34" t="str">
        <f t="shared" si="698"/>
        <v/>
      </c>
      <c r="D933" s="8"/>
      <c r="E933" s="22" t="str">
        <f t="shared" si="678"/>
        <v/>
      </c>
      <c r="F933" s="34" t="str">
        <f t="shared" si="699"/>
        <v/>
      </c>
      <c r="G933" s="8"/>
      <c r="H933" s="22" t="str">
        <f t="shared" si="679"/>
        <v/>
      </c>
      <c r="I933" s="34" t="str">
        <f t="shared" si="700"/>
        <v/>
      </c>
      <c r="J933" s="8"/>
      <c r="K933" s="22" t="str">
        <f t="shared" si="680"/>
        <v/>
      </c>
      <c r="L933" s="34" t="str">
        <f t="shared" si="701"/>
        <v/>
      </c>
      <c r="M933" s="8"/>
      <c r="N933" s="22" t="str">
        <f t="shared" si="681"/>
        <v/>
      </c>
      <c r="O933" s="34" t="str">
        <f t="shared" si="702"/>
        <v/>
      </c>
      <c r="P933" s="8"/>
      <c r="Q933" s="22" t="str">
        <f t="shared" si="682"/>
        <v/>
      </c>
      <c r="R933" s="34" t="str">
        <f t="shared" si="703"/>
        <v/>
      </c>
      <c r="S933" s="8"/>
      <c r="T933" s="22" t="str">
        <f t="shared" si="683"/>
        <v/>
      </c>
      <c r="U933" s="34" t="str">
        <f t="shared" si="704"/>
        <v/>
      </c>
      <c r="V933" s="8"/>
      <c r="W933" s="22" t="str">
        <f t="shared" si="684"/>
        <v/>
      </c>
      <c r="X933" s="34" t="str">
        <f t="shared" si="705"/>
        <v/>
      </c>
      <c r="Y933" s="8"/>
      <c r="Z933" s="22" t="str">
        <f t="shared" si="685"/>
        <v/>
      </c>
      <c r="AA933" s="34" t="str">
        <f t="shared" si="706"/>
        <v/>
      </c>
      <c r="AB933" s="8"/>
      <c r="AC933" s="22" t="str">
        <f t="shared" si="686"/>
        <v/>
      </c>
      <c r="AD933" s="34" t="str">
        <f t="shared" si="707"/>
        <v/>
      </c>
      <c r="AE933" s="8"/>
      <c r="AF933" s="22" t="str">
        <f t="shared" si="687"/>
        <v/>
      </c>
      <c r="AG933" s="34" t="str">
        <f t="shared" si="708"/>
        <v/>
      </c>
      <c r="AH933" s="8"/>
      <c r="AI933" s="22" t="str">
        <f t="shared" si="688"/>
        <v/>
      </c>
      <c r="AJ933" s="34" t="str">
        <f t="shared" si="709"/>
        <v/>
      </c>
      <c r="AK933" s="8"/>
      <c r="AL933" s="22" t="str">
        <f t="shared" si="689"/>
        <v/>
      </c>
      <c r="AM933" s="34" t="str">
        <f t="shared" si="710"/>
        <v/>
      </c>
      <c r="AN933" s="8"/>
      <c r="AO933" s="22" t="str">
        <f t="shared" si="690"/>
        <v/>
      </c>
      <c r="AP933" s="34" t="str">
        <f t="shared" si="711"/>
        <v/>
      </c>
      <c r="AQ933" s="8"/>
      <c r="AR933" s="22" t="str">
        <f t="shared" si="691"/>
        <v/>
      </c>
      <c r="AS933" s="34" t="str">
        <f t="shared" si="712"/>
        <v/>
      </c>
      <c r="AT933" s="8"/>
      <c r="AU933" s="22" t="str">
        <f t="shared" si="692"/>
        <v/>
      </c>
      <c r="AV933" s="34" t="str">
        <f t="shared" si="713"/>
        <v/>
      </c>
      <c r="AW933" s="8"/>
      <c r="AX933" s="22" t="str">
        <f t="shared" si="693"/>
        <v/>
      </c>
      <c r="AY933" s="34" t="str">
        <f t="shared" si="714"/>
        <v/>
      </c>
      <c r="AZ933" s="8"/>
      <c r="BA933" s="22" t="str">
        <f t="shared" si="694"/>
        <v/>
      </c>
      <c r="BB933" s="34" t="str">
        <f t="shared" si="715"/>
        <v/>
      </c>
      <c r="BC933" s="8"/>
      <c r="BD933" s="22" t="str">
        <f t="shared" si="695"/>
        <v/>
      </c>
      <c r="BE933" s="34" t="str">
        <f t="shared" si="716"/>
        <v/>
      </c>
      <c r="BF933" s="8"/>
      <c r="BG933" s="22" t="str">
        <f t="shared" si="696"/>
        <v/>
      </c>
      <c r="BH933" s="34" t="str">
        <f t="shared" si="717"/>
        <v/>
      </c>
      <c r="BI933" s="8"/>
      <c r="BJ933" s="22" t="str">
        <f t="shared" si="697"/>
        <v/>
      </c>
    </row>
    <row r="934" spans="1:62" ht="18" customHeight="1" x14ac:dyDescent="0.35">
      <c r="A934" s="68">
        <f>'Energy - Master'!A933</f>
        <v>46953</v>
      </c>
      <c r="B934" s="24" t="str">
        <f t="shared" si="677"/>
        <v>Jul-2028</v>
      </c>
      <c r="C934" s="34" t="str">
        <f t="shared" si="698"/>
        <v/>
      </c>
      <c r="D934" s="8"/>
      <c r="E934" s="22" t="str">
        <f t="shared" si="678"/>
        <v/>
      </c>
      <c r="F934" s="34" t="str">
        <f t="shared" si="699"/>
        <v/>
      </c>
      <c r="G934" s="8"/>
      <c r="H934" s="22" t="str">
        <f t="shared" si="679"/>
        <v/>
      </c>
      <c r="I934" s="34" t="str">
        <f t="shared" si="700"/>
        <v/>
      </c>
      <c r="J934" s="8"/>
      <c r="K934" s="22" t="str">
        <f t="shared" si="680"/>
        <v/>
      </c>
      <c r="L934" s="34" t="str">
        <f t="shared" si="701"/>
        <v/>
      </c>
      <c r="M934" s="8"/>
      <c r="N934" s="22" t="str">
        <f t="shared" si="681"/>
        <v/>
      </c>
      <c r="O934" s="34" t="str">
        <f t="shared" si="702"/>
        <v/>
      </c>
      <c r="P934" s="8"/>
      <c r="Q934" s="22" t="str">
        <f t="shared" si="682"/>
        <v/>
      </c>
      <c r="R934" s="34" t="str">
        <f t="shared" si="703"/>
        <v/>
      </c>
      <c r="S934" s="8"/>
      <c r="T934" s="22" t="str">
        <f t="shared" si="683"/>
        <v/>
      </c>
      <c r="U934" s="34" t="str">
        <f t="shared" si="704"/>
        <v/>
      </c>
      <c r="V934" s="8"/>
      <c r="W934" s="22" t="str">
        <f t="shared" si="684"/>
        <v/>
      </c>
      <c r="X934" s="34" t="str">
        <f t="shared" si="705"/>
        <v/>
      </c>
      <c r="Y934" s="8"/>
      <c r="Z934" s="22" t="str">
        <f t="shared" si="685"/>
        <v/>
      </c>
      <c r="AA934" s="34" t="str">
        <f t="shared" si="706"/>
        <v/>
      </c>
      <c r="AB934" s="8"/>
      <c r="AC934" s="22" t="str">
        <f t="shared" si="686"/>
        <v/>
      </c>
      <c r="AD934" s="34" t="str">
        <f t="shared" si="707"/>
        <v/>
      </c>
      <c r="AE934" s="8"/>
      <c r="AF934" s="22" t="str">
        <f t="shared" si="687"/>
        <v/>
      </c>
      <c r="AG934" s="34" t="str">
        <f t="shared" si="708"/>
        <v/>
      </c>
      <c r="AH934" s="8"/>
      <c r="AI934" s="22" t="str">
        <f t="shared" si="688"/>
        <v/>
      </c>
      <c r="AJ934" s="34" t="str">
        <f t="shared" si="709"/>
        <v/>
      </c>
      <c r="AK934" s="8"/>
      <c r="AL934" s="22" t="str">
        <f t="shared" si="689"/>
        <v/>
      </c>
      <c r="AM934" s="34" t="str">
        <f t="shared" si="710"/>
        <v/>
      </c>
      <c r="AN934" s="8"/>
      <c r="AO934" s="22" t="str">
        <f t="shared" si="690"/>
        <v/>
      </c>
      <c r="AP934" s="34" t="str">
        <f t="shared" si="711"/>
        <v/>
      </c>
      <c r="AQ934" s="8"/>
      <c r="AR934" s="22" t="str">
        <f t="shared" si="691"/>
        <v/>
      </c>
      <c r="AS934" s="34" t="str">
        <f t="shared" si="712"/>
        <v/>
      </c>
      <c r="AT934" s="8"/>
      <c r="AU934" s="22" t="str">
        <f t="shared" si="692"/>
        <v/>
      </c>
      <c r="AV934" s="34" t="str">
        <f t="shared" si="713"/>
        <v/>
      </c>
      <c r="AW934" s="8"/>
      <c r="AX934" s="22" t="str">
        <f t="shared" si="693"/>
        <v/>
      </c>
      <c r="AY934" s="34" t="str">
        <f t="shared" si="714"/>
        <v/>
      </c>
      <c r="AZ934" s="8"/>
      <c r="BA934" s="22" t="str">
        <f t="shared" si="694"/>
        <v/>
      </c>
      <c r="BB934" s="34" t="str">
        <f t="shared" si="715"/>
        <v/>
      </c>
      <c r="BC934" s="8"/>
      <c r="BD934" s="22" t="str">
        <f t="shared" si="695"/>
        <v/>
      </c>
      <c r="BE934" s="34" t="str">
        <f t="shared" si="716"/>
        <v/>
      </c>
      <c r="BF934" s="8"/>
      <c r="BG934" s="22" t="str">
        <f t="shared" si="696"/>
        <v/>
      </c>
      <c r="BH934" s="34" t="str">
        <f t="shared" si="717"/>
        <v/>
      </c>
      <c r="BI934" s="8"/>
      <c r="BJ934" s="22" t="str">
        <f t="shared" si="697"/>
        <v/>
      </c>
    </row>
    <row r="935" spans="1:62" ht="18" customHeight="1" x14ac:dyDescent="0.35">
      <c r="A935" s="68">
        <f>'Energy - Master'!A934</f>
        <v>46954</v>
      </c>
      <c r="B935" s="24" t="str">
        <f t="shared" si="677"/>
        <v>Jul-2028</v>
      </c>
      <c r="C935" s="34" t="str">
        <f t="shared" si="698"/>
        <v/>
      </c>
      <c r="D935" s="8"/>
      <c r="E935" s="22" t="str">
        <f t="shared" si="678"/>
        <v/>
      </c>
      <c r="F935" s="34" t="str">
        <f t="shared" si="699"/>
        <v/>
      </c>
      <c r="G935" s="8"/>
      <c r="H935" s="22" t="str">
        <f t="shared" si="679"/>
        <v/>
      </c>
      <c r="I935" s="34" t="str">
        <f t="shared" si="700"/>
        <v/>
      </c>
      <c r="J935" s="8"/>
      <c r="K935" s="22" t="str">
        <f t="shared" si="680"/>
        <v/>
      </c>
      <c r="L935" s="34" t="str">
        <f t="shared" si="701"/>
        <v/>
      </c>
      <c r="M935" s="8"/>
      <c r="N935" s="22" t="str">
        <f t="shared" si="681"/>
        <v/>
      </c>
      <c r="O935" s="34" t="str">
        <f t="shared" si="702"/>
        <v/>
      </c>
      <c r="P935" s="8"/>
      <c r="Q935" s="22" t="str">
        <f t="shared" si="682"/>
        <v/>
      </c>
      <c r="R935" s="34" t="str">
        <f t="shared" si="703"/>
        <v/>
      </c>
      <c r="S935" s="8"/>
      <c r="T935" s="22" t="str">
        <f t="shared" si="683"/>
        <v/>
      </c>
      <c r="U935" s="34" t="str">
        <f t="shared" si="704"/>
        <v/>
      </c>
      <c r="V935" s="8"/>
      <c r="W935" s="22" t="str">
        <f t="shared" si="684"/>
        <v/>
      </c>
      <c r="X935" s="34" t="str">
        <f t="shared" si="705"/>
        <v/>
      </c>
      <c r="Y935" s="8"/>
      <c r="Z935" s="22" t="str">
        <f t="shared" si="685"/>
        <v/>
      </c>
      <c r="AA935" s="34" t="str">
        <f t="shared" si="706"/>
        <v/>
      </c>
      <c r="AB935" s="8"/>
      <c r="AC935" s="22" t="str">
        <f t="shared" si="686"/>
        <v/>
      </c>
      <c r="AD935" s="34" t="str">
        <f t="shared" si="707"/>
        <v/>
      </c>
      <c r="AE935" s="8"/>
      <c r="AF935" s="22" t="str">
        <f t="shared" si="687"/>
        <v/>
      </c>
      <c r="AG935" s="34" t="str">
        <f t="shared" si="708"/>
        <v/>
      </c>
      <c r="AH935" s="8"/>
      <c r="AI935" s="22" t="str">
        <f t="shared" si="688"/>
        <v/>
      </c>
      <c r="AJ935" s="34" t="str">
        <f t="shared" si="709"/>
        <v/>
      </c>
      <c r="AK935" s="8"/>
      <c r="AL935" s="22" t="str">
        <f t="shared" si="689"/>
        <v/>
      </c>
      <c r="AM935" s="34" t="str">
        <f t="shared" si="710"/>
        <v/>
      </c>
      <c r="AN935" s="8"/>
      <c r="AO935" s="22" t="str">
        <f t="shared" si="690"/>
        <v/>
      </c>
      <c r="AP935" s="34" t="str">
        <f t="shared" si="711"/>
        <v/>
      </c>
      <c r="AQ935" s="8"/>
      <c r="AR935" s="22" t="str">
        <f t="shared" si="691"/>
        <v/>
      </c>
      <c r="AS935" s="34" t="str">
        <f t="shared" si="712"/>
        <v/>
      </c>
      <c r="AT935" s="8"/>
      <c r="AU935" s="22" t="str">
        <f t="shared" si="692"/>
        <v/>
      </c>
      <c r="AV935" s="34" t="str">
        <f t="shared" si="713"/>
        <v/>
      </c>
      <c r="AW935" s="8"/>
      <c r="AX935" s="22" t="str">
        <f t="shared" si="693"/>
        <v/>
      </c>
      <c r="AY935" s="34" t="str">
        <f t="shared" si="714"/>
        <v/>
      </c>
      <c r="AZ935" s="8"/>
      <c r="BA935" s="22" t="str">
        <f t="shared" si="694"/>
        <v/>
      </c>
      <c r="BB935" s="34" t="str">
        <f t="shared" si="715"/>
        <v/>
      </c>
      <c r="BC935" s="8"/>
      <c r="BD935" s="22" t="str">
        <f t="shared" si="695"/>
        <v/>
      </c>
      <c r="BE935" s="34" t="str">
        <f t="shared" si="716"/>
        <v/>
      </c>
      <c r="BF935" s="8"/>
      <c r="BG935" s="22" t="str">
        <f t="shared" si="696"/>
        <v/>
      </c>
      <c r="BH935" s="34" t="str">
        <f t="shared" si="717"/>
        <v/>
      </c>
      <c r="BI935" s="8"/>
      <c r="BJ935" s="22" t="str">
        <f t="shared" si="697"/>
        <v/>
      </c>
    </row>
    <row r="936" spans="1:62" ht="18" customHeight="1" x14ac:dyDescent="0.35">
      <c r="A936" s="68">
        <f>'Energy - Master'!A935</f>
        <v>46955</v>
      </c>
      <c r="B936" s="24" t="str">
        <f t="shared" si="677"/>
        <v>Jul-2028</v>
      </c>
      <c r="C936" s="34" t="str">
        <f t="shared" si="698"/>
        <v/>
      </c>
      <c r="D936" s="8"/>
      <c r="E936" s="22" t="str">
        <f t="shared" si="678"/>
        <v/>
      </c>
      <c r="F936" s="34" t="str">
        <f t="shared" si="699"/>
        <v/>
      </c>
      <c r="G936" s="8"/>
      <c r="H936" s="22" t="str">
        <f t="shared" si="679"/>
        <v/>
      </c>
      <c r="I936" s="34" t="str">
        <f t="shared" si="700"/>
        <v/>
      </c>
      <c r="J936" s="8"/>
      <c r="K936" s="22" t="str">
        <f t="shared" si="680"/>
        <v/>
      </c>
      <c r="L936" s="34" t="str">
        <f t="shared" si="701"/>
        <v/>
      </c>
      <c r="M936" s="8"/>
      <c r="N936" s="22" t="str">
        <f t="shared" si="681"/>
        <v/>
      </c>
      <c r="O936" s="34" t="str">
        <f t="shared" si="702"/>
        <v/>
      </c>
      <c r="P936" s="8"/>
      <c r="Q936" s="22" t="str">
        <f t="shared" si="682"/>
        <v/>
      </c>
      <c r="R936" s="34" t="str">
        <f t="shared" si="703"/>
        <v/>
      </c>
      <c r="S936" s="8"/>
      <c r="T936" s="22" t="str">
        <f t="shared" si="683"/>
        <v/>
      </c>
      <c r="U936" s="34" t="str">
        <f t="shared" si="704"/>
        <v/>
      </c>
      <c r="V936" s="8"/>
      <c r="W936" s="22" t="str">
        <f t="shared" si="684"/>
        <v/>
      </c>
      <c r="X936" s="34" t="str">
        <f t="shared" si="705"/>
        <v/>
      </c>
      <c r="Y936" s="8"/>
      <c r="Z936" s="22" t="str">
        <f t="shared" si="685"/>
        <v/>
      </c>
      <c r="AA936" s="34" t="str">
        <f t="shared" si="706"/>
        <v/>
      </c>
      <c r="AB936" s="8"/>
      <c r="AC936" s="22" t="str">
        <f t="shared" si="686"/>
        <v/>
      </c>
      <c r="AD936" s="34" t="str">
        <f t="shared" si="707"/>
        <v/>
      </c>
      <c r="AE936" s="8"/>
      <c r="AF936" s="22" t="str">
        <f t="shared" si="687"/>
        <v/>
      </c>
      <c r="AG936" s="34" t="str">
        <f t="shared" si="708"/>
        <v/>
      </c>
      <c r="AH936" s="8"/>
      <c r="AI936" s="22" t="str">
        <f t="shared" si="688"/>
        <v/>
      </c>
      <c r="AJ936" s="34" t="str">
        <f t="shared" si="709"/>
        <v/>
      </c>
      <c r="AK936" s="8"/>
      <c r="AL936" s="22" t="str">
        <f t="shared" si="689"/>
        <v/>
      </c>
      <c r="AM936" s="34" t="str">
        <f t="shared" si="710"/>
        <v/>
      </c>
      <c r="AN936" s="8"/>
      <c r="AO936" s="22" t="str">
        <f t="shared" si="690"/>
        <v/>
      </c>
      <c r="AP936" s="34" t="str">
        <f t="shared" si="711"/>
        <v/>
      </c>
      <c r="AQ936" s="8"/>
      <c r="AR936" s="22" t="str">
        <f t="shared" si="691"/>
        <v/>
      </c>
      <c r="AS936" s="34" t="str">
        <f t="shared" si="712"/>
        <v/>
      </c>
      <c r="AT936" s="8"/>
      <c r="AU936" s="22" t="str">
        <f t="shared" si="692"/>
        <v/>
      </c>
      <c r="AV936" s="34" t="str">
        <f t="shared" si="713"/>
        <v/>
      </c>
      <c r="AW936" s="8"/>
      <c r="AX936" s="22" t="str">
        <f t="shared" si="693"/>
        <v/>
      </c>
      <c r="AY936" s="34" t="str">
        <f t="shared" si="714"/>
        <v/>
      </c>
      <c r="AZ936" s="8"/>
      <c r="BA936" s="22" t="str">
        <f t="shared" si="694"/>
        <v/>
      </c>
      <c r="BB936" s="34" t="str">
        <f t="shared" si="715"/>
        <v/>
      </c>
      <c r="BC936" s="8"/>
      <c r="BD936" s="22" t="str">
        <f t="shared" si="695"/>
        <v/>
      </c>
      <c r="BE936" s="34" t="str">
        <f t="shared" si="716"/>
        <v/>
      </c>
      <c r="BF936" s="8"/>
      <c r="BG936" s="22" t="str">
        <f t="shared" si="696"/>
        <v/>
      </c>
      <c r="BH936" s="34" t="str">
        <f t="shared" si="717"/>
        <v/>
      </c>
      <c r="BI936" s="8"/>
      <c r="BJ936" s="22" t="str">
        <f t="shared" si="697"/>
        <v/>
      </c>
    </row>
    <row r="937" spans="1:62" ht="18" customHeight="1" x14ac:dyDescent="0.35">
      <c r="A937" s="68">
        <f>'Energy - Master'!A936</f>
        <v>46956</v>
      </c>
      <c r="B937" s="24" t="str">
        <f t="shared" si="677"/>
        <v>Jul-2028</v>
      </c>
      <c r="C937" s="34" t="str">
        <f t="shared" si="698"/>
        <v/>
      </c>
      <c r="D937" s="8"/>
      <c r="E937" s="22" t="str">
        <f t="shared" si="678"/>
        <v/>
      </c>
      <c r="F937" s="34" t="str">
        <f t="shared" si="699"/>
        <v/>
      </c>
      <c r="G937" s="8"/>
      <c r="H937" s="22" t="str">
        <f t="shared" si="679"/>
        <v/>
      </c>
      <c r="I937" s="34" t="str">
        <f t="shared" si="700"/>
        <v/>
      </c>
      <c r="J937" s="8"/>
      <c r="K937" s="22" t="str">
        <f t="shared" si="680"/>
        <v/>
      </c>
      <c r="L937" s="34" t="str">
        <f t="shared" si="701"/>
        <v/>
      </c>
      <c r="M937" s="8"/>
      <c r="N937" s="22" t="str">
        <f t="shared" si="681"/>
        <v/>
      </c>
      <c r="O937" s="34" t="str">
        <f t="shared" si="702"/>
        <v/>
      </c>
      <c r="P937" s="8"/>
      <c r="Q937" s="22" t="str">
        <f t="shared" si="682"/>
        <v/>
      </c>
      <c r="R937" s="34" t="str">
        <f t="shared" si="703"/>
        <v/>
      </c>
      <c r="S937" s="8"/>
      <c r="T937" s="22" t="str">
        <f t="shared" si="683"/>
        <v/>
      </c>
      <c r="U937" s="34" t="str">
        <f t="shared" si="704"/>
        <v/>
      </c>
      <c r="V937" s="8"/>
      <c r="W937" s="22" t="str">
        <f t="shared" si="684"/>
        <v/>
      </c>
      <c r="X937" s="34" t="str">
        <f t="shared" si="705"/>
        <v/>
      </c>
      <c r="Y937" s="8"/>
      <c r="Z937" s="22" t="str">
        <f t="shared" si="685"/>
        <v/>
      </c>
      <c r="AA937" s="34" t="str">
        <f t="shared" si="706"/>
        <v/>
      </c>
      <c r="AB937" s="8"/>
      <c r="AC937" s="22" t="str">
        <f t="shared" si="686"/>
        <v/>
      </c>
      <c r="AD937" s="34" t="str">
        <f t="shared" si="707"/>
        <v/>
      </c>
      <c r="AE937" s="8"/>
      <c r="AF937" s="22" t="str">
        <f t="shared" si="687"/>
        <v/>
      </c>
      <c r="AG937" s="34" t="str">
        <f t="shared" si="708"/>
        <v/>
      </c>
      <c r="AH937" s="8"/>
      <c r="AI937" s="22" t="str">
        <f t="shared" si="688"/>
        <v/>
      </c>
      <c r="AJ937" s="34" t="str">
        <f t="shared" si="709"/>
        <v/>
      </c>
      <c r="AK937" s="8"/>
      <c r="AL937" s="22" t="str">
        <f t="shared" si="689"/>
        <v/>
      </c>
      <c r="AM937" s="34" t="str">
        <f t="shared" si="710"/>
        <v/>
      </c>
      <c r="AN937" s="8"/>
      <c r="AO937" s="22" t="str">
        <f t="shared" si="690"/>
        <v/>
      </c>
      <c r="AP937" s="34" t="str">
        <f t="shared" si="711"/>
        <v/>
      </c>
      <c r="AQ937" s="8"/>
      <c r="AR937" s="22" t="str">
        <f t="shared" si="691"/>
        <v/>
      </c>
      <c r="AS937" s="34" t="str">
        <f t="shared" si="712"/>
        <v/>
      </c>
      <c r="AT937" s="8"/>
      <c r="AU937" s="22" t="str">
        <f t="shared" si="692"/>
        <v/>
      </c>
      <c r="AV937" s="34" t="str">
        <f t="shared" si="713"/>
        <v/>
      </c>
      <c r="AW937" s="8"/>
      <c r="AX937" s="22" t="str">
        <f t="shared" si="693"/>
        <v/>
      </c>
      <c r="AY937" s="34" t="str">
        <f t="shared" si="714"/>
        <v/>
      </c>
      <c r="AZ937" s="8"/>
      <c r="BA937" s="22" t="str">
        <f t="shared" si="694"/>
        <v/>
      </c>
      <c r="BB937" s="34" t="str">
        <f t="shared" si="715"/>
        <v/>
      </c>
      <c r="BC937" s="8"/>
      <c r="BD937" s="22" t="str">
        <f t="shared" si="695"/>
        <v/>
      </c>
      <c r="BE937" s="34" t="str">
        <f t="shared" si="716"/>
        <v/>
      </c>
      <c r="BF937" s="8"/>
      <c r="BG937" s="22" t="str">
        <f t="shared" si="696"/>
        <v/>
      </c>
      <c r="BH937" s="34" t="str">
        <f t="shared" si="717"/>
        <v/>
      </c>
      <c r="BI937" s="8"/>
      <c r="BJ937" s="22" t="str">
        <f t="shared" si="697"/>
        <v/>
      </c>
    </row>
    <row r="938" spans="1:62" ht="18" customHeight="1" x14ac:dyDescent="0.35">
      <c r="A938" s="68">
        <f>'Energy - Master'!A937</f>
        <v>46957</v>
      </c>
      <c r="B938" s="24" t="str">
        <f t="shared" si="677"/>
        <v>Jul-2028</v>
      </c>
      <c r="C938" s="34" t="str">
        <f t="shared" si="698"/>
        <v/>
      </c>
      <c r="D938" s="8"/>
      <c r="E938" s="22" t="str">
        <f t="shared" si="678"/>
        <v/>
      </c>
      <c r="F938" s="34" t="str">
        <f t="shared" si="699"/>
        <v/>
      </c>
      <c r="G938" s="8"/>
      <c r="H938" s="22" t="str">
        <f t="shared" si="679"/>
        <v/>
      </c>
      <c r="I938" s="34" t="str">
        <f t="shared" si="700"/>
        <v/>
      </c>
      <c r="J938" s="8"/>
      <c r="K938" s="22" t="str">
        <f t="shared" si="680"/>
        <v/>
      </c>
      <c r="L938" s="34" t="str">
        <f t="shared" si="701"/>
        <v/>
      </c>
      <c r="M938" s="8"/>
      <c r="N938" s="22" t="str">
        <f t="shared" si="681"/>
        <v/>
      </c>
      <c r="O938" s="34" t="str">
        <f t="shared" si="702"/>
        <v/>
      </c>
      <c r="P938" s="8"/>
      <c r="Q938" s="22" t="str">
        <f t="shared" si="682"/>
        <v/>
      </c>
      <c r="R938" s="34" t="str">
        <f t="shared" si="703"/>
        <v/>
      </c>
      <c r="S938" s="8"/>
      <c r="T938" s="22" t="str">
        <f t="shared" si="683"/>
        <v/>
      </c>
      <c r="U938" s="34" t="str">
        <f t="shared" si="704"/>
        <v/>
      </c>
      <c r="V938" s="8"/>
      <c r="W938" s="22" t="str">
        <f t="shared" si="684"/>
        <v/>
      </c>
      <c r="X938" s="34" t="str">
        <f t="shared" si="705"/>
        <v/>
      </c>
      <c r="Y938" s="8"/>
      <c r="Z938" s="22" t="str">
        <f t="shared" si="685"/>
        <v/>
      </c>
      <c r="AA938" s="34" t="str">
        <f t="shared" si="706"/>
        <v/>
      </c>
      <c r="AB938" s="8"/>
      <c r="AC938" s="22" t="str">
        <f t="shared" si="686"/>
        <v/>
      </c>
      <c r="AD938" s="34" t="str">
        <f t="shared" si="707"/>
        <v/>
      </c>
      <c r="AE938" s="8"/>
      <c r="AF938" s="22" t="str">
        <f t="shared" si="687"/>
        <v/>
      </c>
      <c r="AG938" s="34" t="str">
        <f t="shared" si="708"/>
        <v/>
      </c>
      <c r="AH938" s="8"/>
      <c r="AI938" s="22" t="str">
        <f t="shared" si="688"/>
        <v/>
      </c>
      <c r="AJ938" s="34" t="str">
        <f t="shared" si="709"/>
        <v/>
      </c>
      <c r="AK938" s="8"/>
      <c r="AL938" s="22" t="str">
        <f t="shared" si="689"/>
        <v/>
      </c>
      <c r="AM938" s="34" t="str">
        <f t="shared" si="710"/>
        <v/>
      </c>
      <c r="AN938" s="8"/>
      <c r="AO938" s="22" t="str">
        <f t="shared" si="690"/>
        <v/>
      </c>
      <c r="AP938" s="34" t="str">
        <f t="shared" si="711"/>
        <v/>
      </c>
      <c r="AQ938" s="8"/>
      <c r="AR938" s="22" t="str">
        <f t="shared" si="691"/>
        <v/>
      </c>
      <c r="AS938" s="34" t="str">
        <f t="shared" si="712"/>
        <v/>
      </c>
      <c r="AT938" s="8"/>
      <c r="AU938" s="22" t="str">
        <f t="shared" si="692"/>
        <v/>
      </c>
      <c r="AV938" s="34" t="str">
        <f t="shared" si="713"/>
        <v/>
      </c>
      <c r="AW938" s="8"/>
      <c r="AX938" s="22" t="str">
        <f t="shared" si="693"/>
        <v/>
      </c>
      <c r="AY938" s="34" t="str">
        <f t="shared" si="714"/>
        <v/>
      </c>
      <c r="AZ938" s="8"/>
      <c r="BA938" s="22" t="str">
        <f t="shared" si="694"/>
        <v/>
      </c>
      <c r="BB938" s="34" t="str">
        <f t="shared" si="715"/>
        <v/>
      </c>
      <c r="BC938" s="8"/>
      <c r="BD938" s="22" t="str">
        <f t="shared" si="695"/>
        <v/>
      </c>
      <c r="BE938" s="34" t="str">
        <f t="shared" si="716"/>
        <v/>
      </c>
      <c r="BF938" s="8"/>
      <c r="BG938" s="22" t="str">
        <f t="shared" si="696"/>
        <v/>
      </c>
      <c r="BH938" s="34" t="str">
        <f t="shared" si="717"/>
        <v/>
      </c>
      <c r="BI938" s="8"/>
      <c r="BJ938" s="22" t="str">
        <f t="shared" si="697"/>
        <v/>
      </c>
    </row>
    <row r="939" spans="1:62" ht="18" customHeight="1" x14ac:dyDescent="0.35">
      <c r="A939" s="68">
        <f>'Energy - Master'!A938</f>
        <v>46958</v>
      </c>
      <c r="B939" s="24" t="str">
        <f t="shared" si="677"/>
        <v>Jul-2028</v>
      </c>
      <c r="C939" s="34" t="str">
        <f t="shared" si="698"/>
        <v/>
      </c>
      <c r="D939" s="8"/>
      <c r="E939" s="22" t="str">
        <f t="shared" si="678"/>
        <v/>
      </c>
      <c r="F939" s="34" t="str">
        <f t="shared" si="699"/>
        <v/>
      </c>
      <c r="G939" s="8"/>
      <c r="H939" s="22" t="str">
        <f t="shared" si="679"/>
        <v/>
      </c>
      <c r="I939" s="34" t="str">
        <f t="shared" si="700"/>
        <v/>
      </c>
      <c r="J939" s="8"/>
      <c r="K939" s="22" t="str">
        <f t="shared" si="680"/>
        <v/>
      </c>
      <c r="L939" s="34" t="str">
        <f t="shared" si="701"/>
        <v/>
      </c>
      <c r="M939" s="8"/>
      <c r="N939" s="22" t="str">
        <f t="shared" si="681"/>
        <v/>
      </c>
      <c r="O939" s="34" t="str">
        <f t="shared" si="702"/>
        <v/>
      </c>
      <c r="P939" s="8"/>
      <c r="Q939" s="22" t="str">
        <f t="shared" si="682"/>
        <v/>
      </c>
      <c r="R939" s="34" t="str">
        <f t="shared" si="703"/>
        <v/>
      </c>
      <c r="S939" s="8"/>
      <c r="T939" s="22" t="str">
        <f t="shared" si="683"/>
        <v/>
      </c>
      <c r="U939" s="34" t="str">
        <f t="shared" si="704"/>
        <v/>
      </c>
      <c r="V939" s="8"/>
      <c r="W939" s="22" t="str">
        <f t="shared" si="684"/>
        <v/>
      </c>
      <c r="X939" s="34" t="str">
        <f t="shared" si="705"/>
        <v/>
      </c>
      <c r="Y939" s="8"/>
      <c r="Z939" s="22" t="str">
        <f t="shared" si="685"/>
        <v/>
      </c>
      <c r="AA939" s="34" t="str">
        <f t="shared" si="706"/>
        <v/>
      </c>
      <c r="AB939" s="8"/>
      <c r="AC939" s="22" t="str">
        <f t="shared" si="686"/>
        <v/>
      </c>
      <c r="AD939" s="34" t="str">
        <f t="shared" si="707"/>
        <v/>
      </c>
      <c r="AE939" s="8"/>
      <c r="AF939" s="22" t="str">
        <f t="shared" si="687"/>
        <v/>
      </c>
      <c r="AG939" s="34" t="str">
        <f t="shared" si="708"/>
        <v/>
      </c>
      <c r="AH939" s="8"/>
      <c r="AI939" s="22" t="str">
        <f t="shared" si="688"/>
        <v/>
      </c>
      <c r="AJ939" s="34" t="str">
        <f t="shared" si="709"/>
        <v/>
      </c>
      <c r="AK939" s="8"/>
      <c r="AL939" s="22" t="str">
        <f t="shared" si="689"/>
        <v/>
      </c>
      <c r="AM939" s="34" t="str">
        <f t="shared" si="710"/>
        <v/>
      </c>
      <c r="AN939" s="8"/>
      <c r="AO939" s="22" t="str">
        <f t="shared" si="690"/>
        <v/>
      </c>
      <c r="AP939" s="34" t="str">
        <f t="shared" si="711"/>
        <v/>
      </c>
      <c r="AQ939" s="8"/>
      <c r="AR939" s="22" t="str">
        <f t="shared" si="691"/>
        <v/>
      </c>
      <c r="AS939" s="34" t="str">
        <f t="shared" si="712"/>
        <v/>
      </c>
      <c r="AT939" s="8"/>
      <c r="AU939" s="22" t="str">
        <f t="shared" si="692"/>
        <v/>
      </c>
      <c r="AV939" s="34" t="str">
        <f t="shared" si="713"/>
        <v/>
      </c>
      <c r="AW939" s="8"/>
      <c r="AX939" s="22" t="str">
        <f t="shared" si="693"/>
        <v/>
      </c>
      <c r="AY939" s="34" t="str">
        <f t="shared" si="714"/>
        <v/>
      </c>
      <c r="AZ939" s="8"/>
      <c r="BA939" s="22" t="str">
        <f t="shared" si="694"/>
        <v/>
      </c>
      <c r="BB939" s="34" t="str">
        <f t="shared" si="715"/>
        <v/>
      </c>
      <c r="BC939" s="8"/>
      <c r="BD939" s="22" t="str">
        <f t="shared" si="695"/>
        <v/>
      </c>
      <c r="BE939" s="34" t="str">
        <f t="shared" si="716"/>
        <v/>
      </c>
      <c r="BF939" s="8"/>
      <c r="BG939" s="22" t="str">
        <f t="shared" si="696"/>
        <v/>
      </c>
      <c r="BH939" s="34" t="str">
        <f t="shared" si="717"/>
        <v/>
      </c>
      <c r="BI939" s="8"/>
      <c r="BJ939" s="22" t="str">
        <f t="shared" si="697"/>
        <v/>
      </c>
    </row>
    <row r="940" spans="1:62" ht="18" customHeight="1" x14ac:dyDescent="0.35">
      <c r="A940" s="68">
        <f>'Energy - Master'!A939</f>
        <v>46959</v>
      </c>
      <c r="B940" s="24" t="str">
        <f t="shared" si="677"/>
        <v>Jul-2028</v>
      </c>
      <c r="C940" s="34" t="str">
        <f t="shared" si="698"/>
        <v/>
      </c>
      <c r="D940" s="8"/>
      <c r="E940" s="22" t="str">
        <f t="shared" si="678"/>
        <v/>
      </c>
      <c r="F940" s="34" t="str">
        <f t="shared" si="699"/>
        <v/>
      </c>
      <c r="G940" s="8"/>
      <c r="H940" s="22" t="str">
        <f t="shared" si="679"/>
        <v/>
      </c>
      <c r="I940" s="34" t="str">
        <f t="shared" si="700"/>
        <v/>
      </c>
      <c r="J940" s="8"/>
      <c r="K940" s="22" t="str">
        <f t="shared" si="680"/>
        <v/>
      </c>
      <c r="L940" s="34" t="str">
        <f t="shared" si="701"/>
        <v/>
      </c>
      <c r="M940" s="8"/>
      <c r="N940" s="22" t="str">
        <f t="shared" si="681"/>
        <v/>
      </c>
      <c r="O940" s="34" t="str">
        <f t="shared" si="702"/>
        <v/>
      </c>
      <c r="P940" s="8"/>
      <c r="Q940" s="22" t="str">
        <f t="shared" si="682"/>
        <v/>
      </c>
      <c r="R940" s="34" t="str">
        <f t="shared" si="703"/>
        <v/>
      </c>
      <c r="S940" s="8"/>
      <c r="T940" s="22" t="str">
        <f t="shared" si="683"/>
        <v/>
      </c>
      <c r="U940" s="34" t="str">
        <f t="shared" si="704"/>
        <v/>
      </c>
      <c r="V940" s="8"/>
      <c r="W940" s="22" t="str">
        <f t="shared" si="684"/>
        <v/>
      </c>
      <c r="X940" s="34" t="str">
        <f t="shared" si="705"/>
        <v/>
      </c>
      <c r="Y940" s="8"/>
      <c r="Z940" s="22" t="str">
        <f t="shared" si="685"/>
        <v/>
      </c>
      <c r="AA940" s="34" t="str">
        <f t="shared" si="706"/>
        <v/>
      </c>
      <c r="AB940" s="8"/>
      <c r="AC940" s="22" t="str">
        <f t="shared" si="686"/>
        <v/>
      </c>
      <c r="AD940" s="34" t="str">
        <f t="shared" si="707"/>
        <v/>
      </c>
      <c r="AE940" s="8"/>
      <c r="AF940" s="22" t="str">
        <f t="shared" si="687"/>
        <v/>
      </c>
      <c r="AG940" s="34" t="str">
        <f t="shared" si="708"/>
        <v/>
      </c>
      <c r="AH940" s="8"/>
      <c r="AI940" s="22" t="str">
        <f t="shared" si="688"/>
        <v/>
      </c>
      <c r="AJ940" s="34" t="str">
        <f t="shared" si="709"/>
        <v/>
      </c>
      <c r="AK940" s="8"/>
      <c r="AL940" s="22" t="str">
        <f t="shared" si="689"/>
        <v/>
      </c>
      <c r="AM940" s="34" t="str">
        <f t="shared" si="710"/>
        <v/>
      </c>
      <c r="AN940" s="8"/>
      <c r="AO940" s="22" t="str">
        <f t="shared" si="690"/>
        <v/>
      </c>
      <c r="AP940" s="34" t="str">
        <f t="shared" si="711"/>
        <v/>
      </c>
      <c r="AQ940" s="8"/>
      <c r="AR940" s="22" t="str">
        <f t="shared" si="691"/>
        <v/>
      </c>
      <c r="AS940" s="34" t="str">
        <f t="shared" si="712"/>
        <v/>
      </c>
      <c r="AT940" s="8"/>
      <c r="AU940" s="22" t="str">
        <f t="shared" si="692"/>
        <v/>
      </c>
      <c r="AV940" s="34" t="str">
        <f t="shared" si="713"/>
        <v/>
      </c>
      <c r="AW940" s="8"/>
      <c r="AX940" s="22" t="str">
        <f t="shared" si="693"/>
        <v/>
      </c>
      <c r="AY940" s="34" t="str">
        <f t="shared" si="714"/>
        <v/>
      </c>
      <c r="AZ940" s="8"/>
      <c r="BA940" s="22" t="str">
        <f t="shared" si="694"/>
        <v/>
      </c>
      <c r="BB940" s="34" t="str">
        <f t="shared" si="715"/>
        <v/>
      </c>
      <c r="BC940" s="8"/>
      <c r="BD940" s="22" t="str">
        <f t="shared" si="695"/>
        <v/>
      </c>
      <c r="BE940" s="34" t="str">
        <f t="shared" si="716"/>
        <v/>
      </c>
      <c r="BF940" s="8"/>
      <c r="BG940" s="22" t="str">
        <f t="shared" si="696"/>
        <v/>
      </c>
      <c r="BH940" s="34" t="str">
        <f t="shared" si="717"/>
        <v/>
      </c>
      <c r="BI940" s="8"/>
      <c r="BJ940" s="22" t="str">
        <f t="shared" si="697"/>
        <v/>
      </c>
    </row>
    <row r="941" spans="1:62" ht="18" customHeight="1" x14ac:dyDescent="0.35">
      <c r="A941" s="68">
        <f>'Energy - Master'!A940</f>
        <v>46960</v>
      </c>
      <c r="B941" s="24" t="str">
        <f t="shared" si="677"/>
        <v>Jul-2028</v>
      </c>
      <c r="C941" s="34" t="str">
        <f t="shared" si="698"/>
        <v/>
      </c>
      <c r="D941" s="8"/>
      <c r="E941" s="22" t="str">
        <f t="shared" si="678"/>
        <v/>
      </c>
      <c r="F941" s="34" t="str">
        <f t="shared" si="699"/>
        <v/>
      </c>
      <c r="G941" s="8"/>
      <c r="H941" s="22" t="str">
        <f t="shared" si="679"/>
        <v/>
      </c>
      <c r="I941" s="34" t="str">
        <f t="shared" si="700"/>
        <v/>
      </c>
      <c r="J941" s="8"/>
      <c r="K941" s="22" t="str">
        <f t="shared" si="680"/>
        <v/>
      </c>
      <c r="L941" s="34" t="str">
        <f t="shared" si="701"/>
        <v/>
      </c>
      <c r="M941" s="8"/>
      <c r="N941" s="22" t="str">
        <f t="shared" si="681"/>
        <v/>
      </c>
      <c r="O941" s="34" t="str">
        <f t="shared" si="702"/>
        <v/>
      </c>
      <c r="P941" s="8"/>
      <c r="Q941" s="22" t="str">
        <f t="shared" si="682"/>
        <v/>
      </c>
      <c r="R941" s="34" t="str">
        <f t="shared" si="703"/>
        <v/>
      </c>
      <c r="S941" s="8"/>
      <c r="T941" s="22" t="str">
        <f t="shared" si="683"/>
        <v/>
      </c>
      <c r="U941" s="34" t="str">
        <f t="shared" si="704"/>
        <v/>
      </c>
      <c r="V941" s="8"/>
      <c r="W941" s="22" t="str">
        <f t="shared" si="684"/>
        <v/>
      </c>
      <c r="X941" s="34" t="str">
        <f t="shared" si="705"/>
        <v/>
      </c>
      <c r="Y941" s="8"/>
      <c r="Z941" s="22" t="str">
        <f t="shared" si="685"/>
        <v/>
      </c>
      <c r="AA941" s="34" t="str">
        <f t="shared" si="706"/>
        <v/>
      </c>
      <c r="AB941" s="8"/>
      <c r="AC941" s="22" t="str">
        <f t="shared" si="686"/>
        <v/>
      </c>
      <c r="AD941" s="34" t="str">
        <f t="shared" si="707"/>
        <v/>
      </c>
      <c r="AE941" s="8"/>
      <c r="AF941" s="22" t="str">
        <f t="shared" si="687"/>
        <v/>
      </c>
      <c r="AG941" s="34" t="str">
        <f t="shared" si="708"/>
        <v/>
      </c>
      <c r="AH941" s="8"/>
      <c r="AI941" s="22" t="str">
        <f t="shared" si="688"/>
        <v/>
      </c>
      <c r="AJ941" s="34" t="str">
        <f t="shared" si="709"/>
        <v/>
      </c>
      <c r="AK941" s="8"/>
      <c r="AL941" s="22" t="str">
        <f t="shared" si="689"/>
        <v/>
      </c>
      <c r="AM941" s="34" t="str">
        <f t="shared" si="710"/>
        <v/>
      </c>
      <c r="AN941" s="8"/>
      <c r="AO941" s="22" t="str">
        <f t="shared" si="690"/>
        <v/>
      </c>
      <c r="AP941" s="34" t="str">
        <f t="shared" si="711"/>
        <v/>
      </c>
      <c r="AQ941" s="8"/>
      <c r="AR941" s="22" t="str">
        <f t="shared" si="691"/>
        <v/>
      </c>
      <c r="AS941" s="34" t="str">
        <f t="shared" si="712"/>
        <v/>
      </c>
      <c r="AT941" s="8"/>
      <c r="AU941" s="22" t="str">
        <f t="shared" si="692"/>
        <v/>
      </c>
      <c r="AV941" s="34" t="str">
        <f t="shared" si="713"/>
        <v/>
      </c>
      <c r="AW941" s="8"/>
      <c r="AX941" s="22" t="str">
        <f t="shared" si="693"/>
        <v/>
      </c>
      <c r="AY941" s="34" t="str">
        <f t="shared" si="714"/>
        <v/>
      </c>
      <c r="AZ941" s="8"/>
      <c r="BA941" s="22" t="str">
        <f t="shared" si="694"/>
        <v/>
      </c>
      <c r="BB941" s="34" t="str">
        <f t="shared" si="715"/>
        <v/>
      </c>
      <c r="BC941" s="8"/>
      <c r="BD941" s="22" t="str">
        <f t="shared" si="695"/>
        <v/>
      </c>
      <c r="BE941" s="34" t="str">
        <f t="shared" si="716"/>
        <v/>
      </c>
      <c r="BF941" s="8"/>
      <c r="BG941" s="22" t="str">
        <f t="shared" si="696"/>
        <v/>
      </c>
      <c r="BH941" s="34" t="str">
        <f t="shared" si="717"/>
        <v/>
      </c>
      <c r="BI941" s="8"/>
      <c r="BJ941" s="22" t="str">
        <f t="shared" si="697"/>
        <v/>
      </c>
    </row>
    <row r="942" spans="1:62" ht="18" customHeight="1" x14ac:dyDescent="0.35">
      <c r="A942" s="68">
        <f>'Energy - Master'!A941</f>
        <v>46961</v>
      </c>
      <c r="B942" s="24" t="str">
        <f t="shared" si="677"/>
        <v>Jul-2028</v>
      </c>
      <c r="C942" s="34" t="str">
        <f t="shared" si="698"/>
        <v/>
      </c>
      <c r="D942" s="8"/>
      <c r="E942" s="22" t="str">
        <f t="shared" si="678"/>
        <v/>
      </c>
      <c r="F942" s="34" t="str">
        <f t="shared" si="699"/>
        <v/>
      </c>
      <c r="G942" s="8"/>
      <c r="H942" s="22" t="str">
        <f t="shared" si="679"/>
        <v/>
      </c>
      <c r="I942" s="34" t="str">
        <f t="shared" si="700"/>
        <v/>
      </c>
      <c r="J942" s="8"/>
      <c r="K942" s="22" t="str">
        <f t="shared" si="680"/>
        <v/>
      </c>
      <c r="L942" s="34" t="str">
        <f t="shared" si="701"/>
        <v/>
      </c>
      <c r="M942" s="8"/>
      <c r="N942" s="22" t="str">
        <f t="shared" si="681"/>
        <v/>
      </c>
      <c r="O942" s="34" t="str">
        <f t="shared" si="702"/>
        <v/>
      </c>
      <c r="P942" s="8"/>
      <c r="Q942" s="22" t="str">
        <f t="shared" si="682"/>
        <v/>
      </c>
      <c r="R942" s="34" t="str">
        <f t="shared" si="703"/>
        <v/>
      </c>
      <c r="S942" s="8"/>
      <c r="T942" s="22" t="str">
        <f t="shared" si="683"/>
        <v/>
      </c>
      <c r="U942" s="34" t="str">
        <f t="shared" si="704"/>
        <v/>
      </c>
      <c r="V942" s="8"/>
      <c r="W942" s="22" t="str">
        <f t="shared" si="684"/>
        <v/>
      </c>
      <c r="X942" s="34" t="str">
        <f t="shared" si="705"/>
        <v/>
      </c>
      <c r="Y942" s="8"/>
      <c r="Z942" s="22" t="str">
        <f t="shared" si="685"/>
        <v/>
      </c>
      <c r="AA942" s="34" t="str">
        <f t="shared" si="706"/>
        <v/>
      </c>
      <c r="AB942" s="8"/>
      <c r="AC942" s="22" t="str">
        <f t="shared" si="686"/>
        <v/>
      </c>
      <c r="AD942" s="34" t="str">
        <f t="shared" si="707"/>
        <v/>
      </c>
      <c r="AE942" s="8"/>
      <c r="AF942" s="22" t="str">
        <f t="shared" si="687"/>
        <v/>
      </c>
      <c r="AG942" s="34" t="str">
        <f t="shared" si="708"/>
        <v/>
      </c>
      <c r="AH942" s="8"/>
      <c r="AI942" s="22" t="str">
        <f t="shared" si="688"/>
        <v/>
      </c>
      <c r="AJ942" s="34" t="str">
        <f t="shared" si="709"/>
        <v/>
      </c>
      <c r="AK942" s="8"/>
      <c r="AL942" s="22" t="str">
        <f t="shared" si="689"/>
        <v/>
      </c>
      <c r="AM942" s="34" t="str">
        <f t="shared" si="710"/>
        <v/>
      </c>
      <c r="AN942" s="8"/>
      <c r="AO942" s="22" t="str">
        <f t="shared" si="690"/>
        <v/>
      </c>
      <c r="AP942" s="34" t="str">
        <f t="shared" si="711"/>
        <v/>
      </c>
      <c r="AQ942" s="8"/>
      <c r="AR942" s="22" t="str">
        <f t="shared" si="691"/>
        <v/>
      </c>
      <c r="AS942" s="34" t="str">
        <f t="shared" si="712"/>
        <v/>
      </c>
      <c r="AT942" s="8"/>
      <c r="AU942" s="22" t="str">
        <f t="shared" si="692"/>
        <v/>
      </c>
      <c r="AV942" s="34" t="str">
        <f t="shared" si="713"/>
        <v/>
      </c>
      <c r="AW942" s="8"/>
      <c r="AX942" s="22" t="str">
        <f t="shared" si="693"/>
        <v/>
      </c>
      <c r="AY942" s="34" t="str">
        <f t="shared" si="714"/>
        <v/>
      </c>
      <c r="AZ942" s="8"/>
      <c r="BA942" s="22" t="str">
        <f t="shared" si="694"/>
        <v/>
      </c>
      <c r="BB942" s="34" t="str">
        <f t="shared" si="715"/>
        <v/>
      </c>
      <c r="BC942" s="8"/>
      <c r="BD942" s="22" t="str">
        <f t="shared" si="695"/>
        <v/>
      </c>
      <c r="BE942" s="34" t="str">
        <f t="shared" si="716"/>
        <v/>
      </c>
      <c r="BF942" s="8"/>
      <c r="BG942" s="22" t="str">
        <f t="shared" si="696"/>
        <v/>
      </c>
      <c r="BH942" s="34" t="str">
        <f t="shared" si="717"/>
        <v/>
      </c>
      <c r="BI942" s="8"/>
      <c r="BJ942" s="22" t="str">
        <f t="shared" si="697"/>
        <v/>
      </c>
    </row>
    <row r="943" spans="1:62" ht="18" customHeight="1" x14ac:dyDescent="0.35">
      <c r="A943" s="68">
        <f>'Energy - Master'!A942</f>
        <v>46962</v>
      </c>
      <c r="B943" s="24" t="str">
        <f t="shared" si="677"/>
        <v>Jul-2028</v>
      </c>
      <c r="C943" s="34" t="str">
        <f t="shared" si="698"/>
        <v/>
      </c>
      <c r="D943" s="8"/>
      <c r="E943" s="22" t="str">
        <f t="shared" si="678"/>
        <v/>
      </c>
      <c r="F943" s="34" t="str">
        <f t="shared" si="699"/>
        <v/>
      </c>
      <c r="G943" s="8"/>
      <c r="H943" s="22" t="str">
        <f t="shared" si="679"/>
        <v/>
      </c>
      <c r="I943" s="34" t="str">
        <f t="shared" si="700"/>
        <v/>
      </c>
      <c r="J943" s="8"/>
      <c r="K943" s="22" t="str">
        <f t="shared" si="680"/>
        <v/>
      </c>
      <c r="L943" s="34" t="str">
        <f t="shared" si="701"/>
        <v/>
      </c>
      <c r="M943" s="8"/>
      <c r="N943" s="22" t="str">
        <f t="shared" si="681"/>
        <v/>
      </c>
      <c r="O943" s="34" t="str">
        <f t="shared" si="702"/>
        <v/>
      </c>
      <c r="P943" s="8"/>
      <c r="Q943" s="22" t="str">
        <f t="shared" si="682"/>
        <v/>
      </c>
      <c r="R943" s="34" t="str">
        <f t="shared" si="703"/>
        <v/>
      </c>
      <c r="S943" s="8"/>
      <c r="T943" s="22" t="str">
        <f t="shared" si="683"/>
        <v/>
      </c>
      <c r="U943" s="34" t="str">
        <f t="shared" si="704"/>
        <v/>
      </c>
      <c r="V943" s="8"/>
      <c r="W943" s="22" t="str">
        <f t="shared" si="684"/>
        <v/>
      </c>
      <c r="X943" s="34" t="str">
        <f t="shared" si="705"/>
        <v/>
      </c>
      <c r="Y943" s="8"/>
      <c r="Z943" s="22" t="str">
        <f t="shared" si="685"/>
        <v/>
      </c>
      <c r="AA943" s="34" t="str">
        <f t="shared" si="706"/>
        <v/>
      </c>
      <c r="AB943" s="8"/>
      <c r="AC943" s="22" t="str">
        <f t="shared" si="686"/>
        <v/>
      </c>
      <c r="AD943" s="34" t="str">
        <f t="shared" si="707"/>
        <v/>
      </c>
      <c r="AE943" s="8"/>
      <c r="AF943" s="22" t="str">
        <f t="shared" si="687"/>
        <v/>
      </c>
      <c r="AG943" s="34" t="str">
        <f t="shared" si="708"/>
        <v/>
      </c>
      <c r="AH943" s="8"/>
      <c r="AI943" s="22" t="str">
        <f t="shared" si="688"/>
        <v/>
      </c>
      <c r="AJ943" s="34" t="str">
        <f t="shared" si="709"/>
        <v/>
      </c>
      <c r="AK943" s="8"/>
      <c r="AL943" s="22" t="str">
        <f t="shared" si="689"/>
        <v/>
      </c>
      <c r="AM943" s="34" t="str">
        <f t="shared" si="710"/>
        <v/>
      </c>
      <c r="AN943" s="8"/>
      <c r="AO943" s="22" t="str">
        <f t="shared" si="690"/>
        <v/>
      </c>
      <c r="AP943" s="34" t="str">
        <f t="shared" si="711"/>
        <v/>
      </c>
      <c r="AQ943" s="8"/>
      <c r="AR943" s="22" t="str">
        <f t="shared" si="691"/>
        <v/>
      </c>
      <c r="AS943" s="34" t="str">
        <f t="shared" si="712"/>
        <v/>
      </c>
      <c r="AT943" s="8"/>
      <c r="AU943" s="22" t="str">
        <f t="shared" si="692"/>
        <v/>
      </c>
      <c r="AV943" s="34" t="str">
        <f t="shared" si="713"/>
        <v/>
      </c>
      <c r="AW943" s="8"/>
      <c r="AX943" s="22" t="str">
        <f t="shared" si="693"/>
        <v/>
      </c>
      <c r="AY943" s="34" t="str">
        <f t="shared" si="714"/>
        <v/>
      </c>
      <c r="AZ943" s="8"/>
      <c r="BA943" s="22" t="str">
        <f t="shared" si="694"/>
        <v/>
      </c>
      <c r="BB943" s="34" t="str">
        <f t="shared" si="715"/>
        <v/>
      </c>
      <c r="BC943" s="8"/>
      <c r="BD943" s="22" t="str">
        <f t="shared" si="695"/>
        <v/>
      </c>
      <c r="BE943" s="34" t="str">
        <f t="shared" si="716"/>
        <v/>
      </c>
      <c r="BF943" s="8"/>
      <c r="BG943" s="22" t="str">
        <f t="shared" si="696"/>
        <v/>
      </c>
      <c r="BH943" s="34" t="str">
        <f t="shared" si="717"/>
        <v/>
      </c>
      <c r="BI943" s="8"/>
      <c r="BJ943" s="22" t="str">
        <f t="shared" si="697"/>
        <v/>
      </c>
    </row>
    <row r="944" spans="1:62" ht="18" customHeight="1" x14ac:dyDescent="0.35">
      <c r="A944" s="68">
        <f>'Energy - Master'!A943</f>
        <v>46963</v>
      </c>
      <c r="B944" s="24" t="str">
        <f t="shared" si="677"/>
        <v>Jul-2028</v>
      </c>
      <c r="C944" s="34" t="str">
        <f t="shared" si="698"/>
        <v/>
      </c>
      <c r="D944" s="8"/>
      <c r="E944" s="22" t="str">
        <f t="shared" si="678"/>
        <v/>
      </c>
      <c r="F944" s="34" t="str">
        <f t="shared" si="699"/>
        <v/>
      </c>
      <c r="G944" s="8"/>
      <c r="H944" s="22" t="str">
        <f t="shared" si="679"/>
        <v/>
      </c>
      <c r="I944" s="34" t="str">
        <f t="shared" si="700"/>
        <v/>
      </c>
      <c r="J944" s="8"/>
      <c r="K944" s="22" t="str">
        <f t="shared" si="680"/>
        <v/>
      </c>
      <c r="L944" s="34" t="str">
        <f t="shared" si="701"/>
        <v/>
      </c>
      <c r="M944" s="8"/>
      <c r="N944" s="22" t="str">
        <f t="shared" si="681"/>
        <v/>
      </c>
      <c r="O944" s="34" t="str">
        <f t="shared" si="702"/>
        <v/>
      </c>
      <c r="P944" s="8"/>
      <c r="Q944" s="22" t="str">
        <f t="shared" si="682"/>
        <v/>
      </c>
      <c r="R944" s="34" t="str">
        <f t="shared" si="703"/>
        <v/>
      </c>
      <c r="S944" s="8"/>
      <c r="T944" s="22" t="str">
        <f t="shared" si="683"/>
        <v/>
      </c>
      <c r="U944" s="34" t="str">
        <f t="shared" si="704"/>
        <v/>
      </c>
      <c r="V944" s="8"/>
      <c r="W944" s="22" t="str">
        <f t="shared" si="684"/>
        <v/>
      </c>
      <c r="X944" s="34" t="str">
        <f t="shared" si="705"/>
        <v/>
      </c>
      <c r="Y944" s="8"/>
      <c r="Z944" s="22" t="str">
        <f t="shared" si="685"/>
        <v/>
      </c>
      <c r="AA944" s="34" t="str">
        <f t="shared" si="706"/>
        <v/>
      </c>
      <c r="AB944" s="8"/>
      <c r="AC944" s="22" t="str">
        <f t="shared" si="686"/>
        <v/>
      </c>
      <c r="AD944" s="34" t="str">
        <f t="shared" si="707"/>
        <v/>
      </c>
      <c r="AE944" s="8"/>
      <c r="AF944" s="22" t="str">
        <f t="shared" si="687"/>
        <v/>
      </c>
      <c r="AG944" s="34" t="str">
        <f t="shared" si="708"/>
        <v/>
      </c>
      <c r="AH944" s="8"/>
      <c r="AI944" s="22" t="str">
        <f t="shared" si="688"/>
        <v/>
      </c>
      <c r="AJ944" s="34" t="str">
        <f t="shared" si="709"/>
        <v/>
      </c>
      <c r="AK944" s="8"/>
      <c r="AL944" s="22" t="str">
        <f t="shared" si="689"/>
        <v/>
      </c>
      <c r="AM944" s="34" t="str">
        <f t="shared" si="710"/>
        <v/>
      </c>
      <c r="AN944" s="8"/>
      <c r="AO944" s="22" t="str">
        <f t="shared" si="690"/>
        <v/>
      </c>
      <c r="AP944" s="34" t="str">
        <f t="shared" si="711"/>
        <v/>
      </c>
      <c r="AQ944" s="8"/>
      <c r="AR944" s="22" t="str">
        <f t="shared" si="691"/>
        <v/>
      </c>
      <c r="AS944" s="34" t="str">
        <f t="shared" si="712"/>
        <v/>
      </c>
      <c r="AT944" s="8"/>
      <c r="AU944" s="22" t="str">
        <f t="shared" si="692"/>
        <v/>
      </c>
      <c r="AV944" s="34" t="str">
        <f t="shared" si="713"/>
        <v/>
      </c>
      <c r="AW944" s="8"/>
      <c r="AX944" s="22" t="str">
        <f t="shared" si="693"/>
        <v/>
      </c>
      <c r="AY944" s="34" t="str">
        <f t="shared" si="714"/>
        <v/>
      </c>
      <c r="AZ944" s="8"/>
      <c r="BA944" s="22" t="str">
        <f t="shared" si="694"/>
        <v/>
      </c>
      <c r="BB944" s="34" t="str">
        <f t="shared" si="715"/>
        <v/>
      </c>
      <c r="BC944" s="8"/>
      <c r="BD944" s="22" t="str">
        <f t="shared" si="695"/>
        <v/>
      </c>
      <c r="BE944" s="34" t="str">
        <f t="shared" si="716"/>
        <v/>
      </c>
      <c r="BF944" s="8"/>
      <c r="BG944" s="22" t="str">
        <f t="shared" si="696"/>
        <v/>
      </c>
      <c r="BH944" s="34" t="str">
        <f t="shared" si="717"/>
        <v/>
      </c>
      <c r="BI944" s="8"/>
      <c r="BJ944" s="22" t="str">
        <f t="shared" si="697"/>
        <v/>
      </c>
    </row>
    <row r="945" spans="1:62" ht="18" customHeight="1" x14ac:dyDescent="0.35">
      <c r="A945" s="68">
        <f>'Energy - Master'!A944</f>
        <v>46964</v>
      </c>
      <c r="B945" s="24" t="str">
        <f t="shared" si="677"/>
        <v>Jul-2028</v>
      </c>
      <c r="C945" s="34" t="str">
        <f t="shared" si="698"/>
        <v/>
      </c>
      <c r="D945" s="8"/>
      <c r="E945" s="22" t="str">
        <f t="shared" si="678"/>
        <v/>
      </c>
      <c r="F945" s="34" t="str">
        <f t="shared" si="699"/>
        <v/>
      </c>
      <c r="G945" s="8"/>
      <c r="H945" s="22" t="str">
        <f t="shared" si="679"/>
        <v/>
      </c>
      <c r="I945" s="34" t="str">
        <f t="shared" si="700"/>
        <v/>
      </c>
      <c r="J945" s="8"/>
      <c r="K945" s="22" t="str">
        <f t="shared" si="680"/>
        <v/>
      </c>
      <c r="L945" s="34" t="str">
        <f t="shared" si="701"/>
        <v/>
      </c>
      <c r="M945" s="8"/>
      <c r="N945" s="22" t="str">
        <f t="shared" si="681"/>
        <v/>
      </c>
      <c r="O945" s="34" t="str">
        <f t="shared" si="702"/>
        <v/>
      </c>
      <c r="P945" s="8"/>
      <c r="Q945" s="22" t="str">
        <f t="shared" si="682"/>
        <v/>
      </c>
      <c r="R945" s="34" t="str">
        <f t="shared" si="703"/>
        <v/>
      </c>
      <c r="S945" s="8"/>
      <c r="T945" s="22" t="str">
        <f t="shared" si="683"/>
        <v/>
      </c>
      <c r="U945" s="34" t="str">
        <f t="shared" si="704"/>
        <v/>
      </c>
      <c r="V945" s="8"/>
      <c r="W945" s="22" t="str">
        <f t="shared" si="684"/>
        <v/>
      </c>
      <c r="X945" s="34" t="str">
        <f t="shared" si="705"/>
        <v/>
      </c>
      <c r="Y945" s="8"/>
      <c r="Z945" s="22" t="str">
        <f t="shared" si="685"/>
        <v/>
      </c>
      <c r="AA945" s="34" t="str">
        <f t="shared" si="706"/>
        <v/>
      </c>
      <c r="AB945" s="8"/>
      <c r="AC945" s="22" t="str">
        <f t="shared" si="686"/>
        <v/>
      </c>
      <c r="AD945" s="34" t="str">
        <f t="shared" si="707"/>
        <v/>
      </c>
      <c r="AE945" s="8"/>
      <c r="AF945" s="22" t="str">
        <f t="shared" si="687"/>
        <v/>
      </c>
      <c r="AG945" s="34" t="str">
        <f t="shared" si="708"/>
        <v/>
      </c>
      <c r="AH945" s="8"/>
      <c r="AI945" s="22" t="str">
        <f t="shared" si="688"/>
        <v/>
      </c>
      <c r="AJ945" s="34" t="str">
        <f t="shared" si="709"/>
        <v/>
      </c>
      <c r="AK945" s="8"/>
      <c r="AL945" s="22" t="str">
        <f t="shared" si="689"/>
        <v/>
      </c>
      <c r="AM945" s="34" t="str">
        <f t="shared" si="710"/>
        <v/>
      </c>
      <c r="AN945" s="8"/>
      <c r="AO945" s="22" t="str">
        <f t="shared" si="690"/>
        <v/>
      </c>
      <c r="AP945" s="34" t="str">
        <f t="shared" si="711"/>
        <v/>
      </c>
      <c r="AQ945" s="8"/>
      <c r="AR945" s="22" t="str">
        <f t="shared" si="691"/>
        <v/>
      </c>
      <c r="AS945" s="34" t="str">
        <f t="shared" si="712"/>
        <v/>
      </c>
      <c r="AT945" s="8"/>
      <c r="AU945" s="22" t="str">
        <f t="shared" si="692"/>
        <v/>
      </c>
      <c r="AV945" s="34" t="str">
        <f t="shared" si="713"/>
        <v/>
      </c>
      <c r="AW945" s="8"/>
      <c r="AX945" s="22" t="str">
        <f t="shared" si="693"/>
        <v/>
      </c>
      <c r="AY945" s="34" t="str">
        <f t="shared" si="714"/>
        <v/>
      </c>
      <c r="AZ945" s="8"/>
      <c r="BA945" s="22" t="str">
        <f t="shared" si="694"/>
        <v/>
      </c>
      <c r="BB945" s="34" t="str">
        <f t="shared" si="715"/>
        <v/>
      </c>
      <c r="BC945" s="8"/>
      <c r="BD945" s="22" t="str">
        <f t="shared" si="695"/>
        <v/>
      </c>
      <c r="BE945" s="34" t="str">
        <f t="shared" si="716"/>
        <v/>
      </c>
      <c r="BF945" s="8"/>
      <c r="BG945" s="22" t="str">
        <f t="shared" si="696"/>
        <v/>
      </c>
      <c r="BH945" s="34" t="str">
        <f t="shared" si="717"/>
        <v/>
      </c>
      <c r="BI945" s="8"/>
      <c r="BJ945" s="22" t="str">
        <f t="shared" si="697"/>
        <v/>
      </c>
    </row>
    <row r="946" spans="1:62" ht="18" customHeight="1" x14ac:dyDescent="0.35">
      <c r="A946" s="68">
        <f>'Energy - Master'!A945</f>
        <v>46965</v>
      </c>
      <c r="B946" s="24" t="str">
        <f t="shared" si="677"/>
        <v>Jul-2028</v>
      </c>
      <c r="C946" s="34" t="str">
        <f t="shared" si="698"/>
        <v/>
      </c>
      <c r="D946" s="8"/>
      <c r="E946" s="22" t="str">
        <f t="shared" si="678"/>
        <v/>
      </c>
      <c r="F946" s="34" t="str">
        <f t="shared" si="699"/>
        <v/>
      </c>
      <c r="G946" s="8"/>
      <c r="H946" s="22" t="str">
        <f t="shared" si="679"/>
        <v/>
      </c>
      <c r="I946" s="34" t="str">
        <f t="shared" si="700"/>
        <v/>
      </c>
      <c r="J946" s="8"/>
      <c r="K946" s="22" t="str">
        <f t="shared" si="680"/>
        <v/>
      </c>
      <c r="L946" s="34" t="str">
        <f t="shared" si="701"/>
        <v/>
      </c>
      <c r="M946" s="8"/>
      <c r="N946" s="22" t="str">
        <f t="shared" si="681"/>
        <v/>
      </c>
      <c r="O946" s="34" t="str">
        <f t="shared" si="702"/>
        <v/>
      </c>
      <c r="P946" s="8"/>
      <c r="Q946" s="22" t="str">
        <f t="shared" si="682"/>
        <v/>
      </c>
      <c r="R946" s="34" t="str">
        <f t="shared" si="703"/>
        <v/>
      </c>
      <c r="S946" s="8"/>
      <c r="T946" s="22" t="str">
        <f t="shared" si="683"/>
        <v/>
      </c>
      <c r="U946" s="34" t="str">
        <f t="shared" si="704"/>
        <v/>
      </c>
      <c r="V946" s="8"/>
      <c r="W946" s="22" t="str">
        <f t="shared" si="684"/>
        <v/>
      </c>
      <c r="X946" s="34" t="str">
        <f t="shared" si="705"/>
        <v/>
      </c>
      <c r="Y946" s="8"/>
      <c r="Z946" s="22" t="str">
        <f t="shared" si="685"/>
        <v/>
      </c>
      <c r="AA946" s="34" t="str">
        <f t="shared" si="706"/>
        <v/>
      </c>
      <c r="AB946" s="8"/>
      <c r="AC946" s="22" t="str">
        <f t="shared" si="686"/>
        <v/>
      </c>
      <c r="AD946" s="34" t="str">
        <f t="shared" si="707"/>
        <v/>
      </c>
      <c r="AE946" s="8"/>
      <c r="AF946" s="22" t="str">
        <f t="shared" si="687"/>
        <v/>
      </c>
      <c r="AG946" s="34" t="str">
        <f t="shared" si="708"/>
        <v/>
      </c>
      <c r="AH946" s="8"/>
      <c r="AI946" s="22" t="str">
        <f t="shared" si="688"/>
        <v/>
      </c>
      <c r="AJ946" s="34" t="str">
        <f t="shared" si="709"/>
        <v/>
      </c>
      <c r="AK946" s="8"/>
      <c r="AL946" s="22" t="str">
        <f t="shared" si="689"/>
        <v/>
      </c>
      <c r="AM946" s="34" t="str">
        <f t="shared" si="710"/>
        <v/>
      </c>
      <c r="AN946" s="8"/>
      <c r="AO946" s="22" t="str">
        <f t="shared" si="690"/>
        <v/>
      </c>
      <c r="AP946" s="34" t="str">
        <f t="shared" si="711"/>
        <v/>
      </c>
      <c r="AQ946" s="8"/>
      <c r="AR946" s="22" t="str">
        <f t="shared" si="691"/>
        <v/>
      </c>
      <c r="AS946" s="34" t="str">
        <f t="shared" si="712"/>
        <v/>
      </c>
      <c r="AT946" s="8"/>
      <c r="AU946" s="22" t="str">
        <f t="shared" si="692"/>
        <v/>
      </c>
      <c r="AV946" s="34" t="str">
        <f t="shared" si="713"/>
        <v/>
      </c>
      <c r="AW946" s="8"/>
      <c r="AX946" s="22" t="str">
        <f t="shared" si="693"/>
        <v/>
      </c>
      <c r="AY946" s="34" t="str">
        <f t="shared" si="714"/>
        <v/>
      </c>
      <c r="AZ946" s="8"/>
      <c r="BA946" s="22" t="str">
        <f t="shared" si="694"/>
        <v/>
      </c>
      <c r="BB946" s="34" t="str">
        <f t="shared" si="715"/>
        <v/>
      </c>
      <c r="BC946" s="8"/>
      <c r="BD946" s="22" t="str">
        <f t="shared" si="695"/>
        <v/>
      </c>
      <c r="BE946" s="34" t="str">
        <f t="shared" si="716"/>
        <v/>
      </c>
      <c r="BF946" s="8"/>
      <c r="BG946" s="22" t="str">
        <f t="shared" si="696"/>
        <v/>
      </c>
      <c r="BH946" s="34" t="str">
        <f t="shared" si="717"/>
        <v/>
      </c>
      <c r="BI946" s="8"/>
      <c r="BJ946" s="22" t="str">
        <f t="shared" si="697"/>
        <v/>
      </c>
    </row>
    <row r="947" spans="1:62" ht="18" customHeight="1" x14ac:dyDescent="0.35">
      <c r="A947" s="68">
        <f>'Energy - Master'!A946</f>
        <v>46966</v>
      </c>
      <c r="B947" s="24" t="str">
        <f t="shared" si="677"/>
        <v>Aug-2028</v>
      </c>
      <c r="C947" s="34" t="str">
        <f t="shared" si="698"/>
        <v/>
      </c>
      <c r="D947" s="8"/>
      <c r="E947" s="22" t="str">
        <f t="shared" si="678"/>
        <v/>
      </c>
      <c r="F947" s="34" t="str">
        <f t="shared" si="699"/>
        <v/>
      </c>
      <c r="G947" s="8"/>
      <c r="H947" s="22" t="str">
        <f t="shared" si="679"/>
        <v/>
      </c>
      <c r="I947" s="34" t="str">
        <f t="shared" si="700"/>
        <v/>
      </c>
      <c r="J947" s="8"/>
      <c r="K947" s="22" t="str">
        <f t="shared" si="680"/>
        <v/>
      </c>
      <c r="L947" s="34" t="str">
        <f t="shared" si="701"/>
        <v/>
      </c>
      <c r="M947" s="8"/>
      <c r="N947" s="22" t="str">
        <f t="shared" si="681"/>
        <v/>
      </c>
      <c r="O947" s="34" t="str">
        <f t="shared" si="702"/>
        <v/>
      </c>
      <c r="P947" s="8"/>
      <c r="Q947" s="22" t="str">
        <f t="shared" si="682"/>
        <v/>
      </c>
      <c r="R947" s="34" t="str">
        <f t="shared" si="703"/>
        <v/>
      </c>
      <c r="S947" s="8"/>
      <c r="T947" s="22" t="str">
        <f t="shared" si="683"/>
        <v/>
      </c>
      <c r="U947" s="34" t="str">
        <f t="shared" si="704"/>
        <v/>
      </c>
      <c r="V947" s="8"/>
      <c r="W947" s="22" t="str">
        <f t="shared" si="684"/>
        <v/>
      </c>
      <c r="X947" s="34" t="str">
        <f t="shared" si="705"/>
        <v/>
      </c>
      <c r="Y947" s="8"/>
      <c r="Z947" s="22" t="str">
        <f t="shared" si="685"/>
        <v/>
      </c>
      <c r="AA947" s="34" t="str">
        <f t="shared" si="706"/>
        <v/>
      </c>
      <c r="AB947" s="8"/>
      <c r="AC947" s="22" t="str">
        <f t="shared" si="686"/>
        <v/>
      </c>
      <c r="AD947" s="34" t="str">
        <f t="shared" si="707"/>
        <v/>
      </c>
      <c r="AE947" s="8"/>
      <c r="AF947" s="22" t="str">
        <f t="shared" si="687"/>
        <v/>
      </c>
      <c r="AG947" s="34" t="str">
        <f t="shared" si="708"/>
        <v/>
      </c>
      <c r="AH947" s="8"/>
      <c r="AI947" s="22" t="str">
        <f t="shared" si="688"/>
        <v/>
      </c>
      <c r="AJ947" s="34" t="str">
        <f t="shared" si="709"/>
        <v/>
      </c>
      <c r="AK947" s="8"/>
      <c r="AL947" s="22" t="str">
        <f t="shared" si="689"/>
        <v/>
      </c>
      <c r="AM947" s="34" t="str">
        <f t="shared" si="710"/>
        <v/>
      </c>
      <c r="AN947" s="8"/>
      <c r="AO947" s="22" t="str">
        <f t="shared" si="690"/>
        <v/>
      </c>
      <c r="AP947" s="34" t="str">
        <f t="shared" si="711"/>
        <v/>
      </c>
      <c r="AQ947" s="8"/>
      <c r="AR947" s="22" t="str">
        <f t="shared" si="691"/>
        <v/>
      </c>
      <c r="AS947" s="34" t="str">
        <f t="shared" si="712"/>
        <v/>
      </c>
      <c r="AT947" s="8"/>
      <c r="AU947" s="22" t="str">
        <f t="shared" si="692"/>
        <v/>
      </c>
      <c r="AV947" s="34" t="str">
        <f t="shared" si="713"/>
        <v/>
      </c>
      <c r="AW947" s="8"/>
      <c r="AX947" s="22" t="str">
        <f t="shared" si="693"/>
        <v/>
      </c>
      <c r="AY947" s="34" t="str">
        <f t="shared" si="714"/>
        <v/>
      </c>
      <c r="AZ947" s="8"/>
      <c r="BA947" s="22" t="str">
        <f t="shared" si="694"/>
        <v/>
      </c>
      <c r="BB947" s="34" t="str">
        <f t="shared" si="715"/>
        <v/>
      </c>
      <c r="BC947" s="8"/>
      <c r="BD947" s="22" t="str">
        <f t="shared" si="695"/>
        <v/>
      </c>
      <c r="BE947" s="34" t="str">
        <f t="shared" si="716"/>
        <v/>
      </c>
      <c r="BF947" s="8"/>
      <c r="BG947" s="22" t="str">
        <f t="shared" si="696"/>
        <v/>
      </c>
      <c r="BH947" s="34" t="str">
        <f t="shared" si="717"/>
        <v/>
      </c>
      <c r="BI947" s="8"/>
      <c r="BJ947" s="22" t="str">
        <f t="shared" si="697"/>
        <v/>
      </c>
    </row>
    <row r="948" spans="1:62" ht="18" customHeight="1" x14ac:dyDescent="0.35">
      <c r="A948" s="68">
        <f>'Energy - Master'!A947</f>
        <v>46967</v>
      </c>
      <c r="B948" s="24" t="str">
        <f t="shared" si="677"/>
        <v>Aug-2028</v>
      </c>
      <c r="C948" s="34" t="str">
        <f t="shared" si="698"/>
        <v/>
      </c>
      <c r="D948" s="8"/>
      <c r="E948" s="22" t="str">
        <f t="shared" si="678"/>
        <v/>
      </c>
      <c r="F948" s="34" t="str">
        <f t="shared" si="699"/>
        <v/>
      </c>
      <c r="G948" s="8"/>
      <c r="H948" s="22" t="str">
        <f t="shared" si="679"/>
        <v/>
      </c>
      <c r="I948" s="34" t="str">
        <f t="shared" si="700"/>
        <v/>
      </c>
      <c r="J948" s="8"/>
      <c r="K948" s="22" t="str">
        <f t="shared" si="680"/>
        <v/>
      </c>
      <c r="L948" s="34" t="str">
        <f t="shared" si="701"/>
        <v/>
      </c>
      <c r="M948" s="8"/>
      <c r="N948" s="22" t="str">
        <f t="shared" si="681"/>
        <v/>
      </c>
      <c r="O948" s="34" t="str">
        <f t="shared" si="702"/>
        <v/>
      </c>
      <c r="P948" s="8"/>
      <c r="Q948" s="22" t="str">
        <f t="shared" si="682"/>
        <v/>
      </c>
      <c r="R948" s="34" t="str">
        <f t="shared" si="703"/>
        <v/>
      </c>
      <c r="S948" s="8"/>
      <c r="T948" s="22" t="str">
        <f t="shared" si="683"/>
        <v/>
      </c>
      <c r="U948" s="34" t="str">
        <f t="shared" si="704"/>
        <v/>
      </c>
      <c r="V948" s="8"/>
      <c r="W948" s="22" t="str">
        <f t="shared" si="684"/>
        <v/>
      </c>
      <c r="X948" s="34" t="str">
        <f t="shared" si="705"/>
        <v/>
      </c>
      <c r="Y948" s="8"/>
      <c r="Z948" s="22" t="str">
        <f t="shared" si="685"/>
        <v/>
      </c>
      <c r="AA948" s="34" t="str">
        <f t="shared" si="706"/>
        <v/>
      </c>
      <c r="AB948" s="8"/>
      <c r="AC948" s="22" t="str">
        <f t="shared" si="686"/>
        <v/>
      </c>
      <c r="AD948" s="34" t="str">
        <f t="shared" si="707"/>
        <v/>
      </c>
      <c r="AE948" s="8"/>
      <c r="AF948" s="22" t="str">
        <f t="shared" si="687"/>
        <v/>
      </c>
      <c r="AG948" s="34" t="str">
        <f t="shared" si="708"/>
        <v/>
      </c>
      <c r="AH948" s="8"/>
      <c r="AI948" s="22" t="str">
        <f t="shared" si="688"/>
        <v/>
      </c>
      <c r="AJ948" s="34" t="str">
        <f t="shared" si="709"/>
        <v/>
      </c>
      <c r="AK948" s="8"/>
      <c r="AL948" s="22" t="str">
        <f t="shared" si="689"/>
        <v/>
      </c>
      <c r="AM948" s="34" t="str">
        <f t="shared" si="710"/>
        <v/>
      </c>
      <c r="AN948" s="8"/>
      <c r="AO948" s="22" t="str">
        <f t="shared" si="690"/>
        <v/>
      </c>
      <c r="AP948" s="34" t="str">
        <f t="shared" si="711"/>
        <v/>
      </c>
      <c r="AQ948" s="8"/>
      <c r="AR948" s="22" t="str">
        <f t="shared" si="691"/>
        <v/>
      </c>
      <c r="AS948" s="34" t="str">
        <f t="shared" si="712"/>
        <v/>
      </c>
      <c r="AT948" s="8"/>
      <c r="AU948" s="22" t="str">
        <f t="shared" si="692"/>
        <v/>
      </c>
      <c r="AV948" s="34" t="str">
        <f t="shared" si="713"/>
        <v/>
      </c>
      <c r="AW948" s="8"/>
      <c r="AX948" s="22" t="str">
        <f t="shared" si="693"/>
        <v/>
      </c>
      <c r="AY948" s="34" t="str">
        <f t="shared" si="714"/>
        <v/>
      </c>
      <c r="AZ948" s="8"/>
      <c r="BA948" s="22" t="str">
        <f t="shared" si="694"/>
        <v/>
      </c>
      <c r="BB948" s="34" t="str">
        <f t="shared" si="715"/>
        <v/>
      </c>
      <c r="BC948" s="8"/>
      <c r="BD948" s="22" t="str">
        <f t="shared" si="695"/>
        <v/>
      </c>
      <c r="BE948" s="34" t="str">
        <f t="shared" si="716"/>
        <v/>
      </c>
      <c r="BF948" s="8"/>
      <c r="BG948" s="22" t="str">
        <f t="shared" si="696"/>
        <v/>
      </c>
      <c r="BH948" s="34" t="str">
        <f t="shared" si="717"/>
        <v/>
      </c>
      <c r="BI948" s="8"/>
      <c r="BJ948" s="22" t="str">
        <f t="shared" si="697"/>
        <v/>
      </c>
    </row>
    <row r="949" spans="1:62" ht="18" customHeight="1" x14ac:dyDescent="0.35">
      <c r="A949" s="68">
        <f>'Energy - Master'!A948</f>
        <v>46968</v>
      </c>
      <c r="B949" s="24" t="str">
        <f t="shared" si="677"/>
        <v>Aug-2028</v>
      </c>
      <c r="C949" s="34" t="str">
        <f t="shared" si="698"/>
        <v/>
      </c>
      <c r="D949" s="8"/>
      <c r="E949" s="22" t="str">
        <f t="shared" si="678"/>
        <v/>
      </c>
      <c r="F949" s="34" t="str">
        <f t="shared" si="699"/>
        <v/>
      </c>
      <c r="G949" s="8"/>
      <c r="H949" s="22" t="str">
        <f t="shared" si="679"/>
        <v/>
      </c>
      <c r="I949" s="34" t="str">
        <f t="shared" si="700"/>
        <v/>
      </c>
      <c r="J949" s="8"/>
      <c r="K949" s="22" t="str">
        <f t="shared" si="680"/>
        <v/>
      </c>
      <c r="L949" s="34" t="str">
        <f t="shared" si="701"/>
        <v/>
      </c>
      <c r="M949" s="8"/>
      <c r="N949" s="22" t="str">
        <f t="shared" si="681"/>
        <v/>
      </c>
      <c r="O949" s="34" t="str">
        <f t="shared" si="702"/>
        <v/>
      </c>
      <c r="P949" s="8"/>
      <c r="Q949" s="22" t="str">
        <f t="shared" si="682"/>
        <v/>
      </c>
      <c r="R949" s="34" t="str">
        <f t="shared" si="703"/>
        <v/>
      </c>
      <c r="S949" s="8"/>
      <c r="T949" s="22" t="str">
        <f t="shared" si="683"/>
        <v/>
      </c>
      <c r="U949" s="34" t="str">
        <f t="shared" si="704"/>
        <v/>
      </c>
      <c r="V949" s="8"/>
      <c r="W949" s="22" t="str">
        <f t="shared" si="684"/>
        <v/>
      </c>
      <c r="X949" s="34" t="str">
        <f t="shared" si="705"/>
        <v/>
      </c>
      <c r="Y949" s="8"/>
      <c r="Z949" s="22" t="str">
        <f t="shared" si="685"/>
        <v/>
      </c>
      <c r="AA949" s="34" t="str">
        <f t="shared" si="706"/>
        <v/>
      </c>
      <c r="AB949" s="8"/>
      <c r="AC949" s="22" t="str">
        <f t="shared" si="686"/>
        <v/>
      </c>
      <c r="AD949" s="34" t="str">
        <f t="shared" si="707"/>
        <v/>
      </c>
      <c r="AE949" s="8"/>
      <c r="AF949" s="22" t="str">
        <f t="shared" si="687"/>
        <v/>
      </c>
      <c r="AG949" s="34" t="str">
        <f t="shared" si="708"/>
        <v/>
      </c>
      <c r="AH949" s="8"/>
      <c r="AI949" s="22" t="str">
        <f t="shared" si="688"/>
        <v/>
      </c>
      <c r="AJ949" s="34" t="str">
        <f t="shared" si="709"/>
        <v/>
      </c>
      <c r="AK949" s="8"/>
      <c r="AL949" s="22" t="str">
        <f t="shared" si="689"/>
        <v/>
      </c>
      <c r="AM949" s="34" t="str">
        <f t="shared" si="710"/>
        <v/>
      </c>
      <c r="AN949" s="8"/>
      <c r="AO949" s="22" t="str">
        <f t="shared" si="690"/>
        <v/>
      </c>
      <c r="AP949" s="34" t="str">
        <f t="shared" si="711"/>
        <v/>
      </c>
      <c r="AQ949" s="8"/>
      <c r="AR949" s="22" t="str">
        <f t="shared" si="691"/>
        <v/>
      </c>
      <c r="AS949" s="34" t="str">
        <f t="shared" si="712"/>
        <v/>
      </c>
      <c r="AT949" s="8"/>
      <c r="AU949" s="22" t="str">
        <f t="shared" si="692"/>
        <v/>
      </c>
      <c r="AV949" s="34" t="str">
        <f t="shared" si="713"/>
        <v/>
      </c>
      <c r="AW949" s="8"/>
      <c r="AX949" s="22" t="str">
        <f t="shared" si="693"/>
        <v/>
      </c>
      <c r="AY949" s="34" t="str">
        <f t="shared" si="714"/>
        <v/>
      </c>
      <c r="AZ949" s="8"/>
      <c r="BA949" s="22" t="str">
        <f t="shared" si="694"/>
        <v/>
      </c>
      <c r="BB949" s="34" t="str">
        <f t="shared" si="715"/>
        <v/>
      </c>
      <c r="BC949" s="8"/>
      <c r="BD949" s="22" t="str">
        <f t="shared" si="695"/>
        <v/>
      </c>
      <c r="BE949" s="34" t="str">
        <f t="shared" si="716"/>
        <v/>
      </c>
      <c r="BF949" s="8"/>
      <c r="BG949" s="22" t="str">
        <f t="shared" si="696"/>
        <v/>
      </c>
      <c r="BH949" s="34" t="str">
        <f t="shared" si="717"/>
        <v/>
      </c>
      <c r="BI949" s="8"/>
      <c r="BJ949" s="22" t="str">
        <f t="shared" si="697"/>
        <v/>
      </c>
    </row>
    <row r="950" spans="1:62" ht="18" customHeight="1" x14ac:dyDescent="0.35">
      <c r="A950" s="68">
        <f>'Energy - Master'!A949</f>
        <v>46969</v>
      </c>
      <c r="B950" s="24" t="str">
        <f t="shared" si="677"/>
        <v>Aug-2028</v>
      </c>
      <c r="C950" s="34" t="str">
        <f t="shared" si="698"/>
        <v/>
      </c>
      <c r="D950" s="8"/>
      <c r="E950" s="22" t="str">
        <f t="shared" si="678"/>
        <v/>
      </c>
      <c r="F950" s="34" t="str">
        <f t="shared" si="699"/>
        <v/>
      </c>
      <c r="G950" s="8"/>
      <c r="H950" s="22" t="str">
        <f t="shared" si="679"/>
        <v/>
      </c>
      <c r="I950" s="34" t="str">
        <f t="shared" si="700"/>
        <v/>
      </c>
      <c r="J950" s="8"/>
      <c r="K950" s="22" t="str">
        <f t="shared" si="680"/>
        <v/>
      </c>
      <c r="L950" s="34" t="str">
        <f t="shared" si="701"/>
        <v/>
      </c>
      <c r="M950" s="8"/>
      <c r="N950" s="22" t="str">
        <f t="shared" si="681"/>
        <v/>
      </c>
      <c r="O950" s="34" t="str">
        <f t="shared" si="702"/>
        <v/>
      </c>
      <c r="P950" s="8"/>
      <c r="Q950" s="22" t="str">
        <f t="shared" si="682"/>
        <v/>
      </c>
      <c r="R950" s="34" t="str">
        <f t="shared" si="703"/>
        <v/>
      </c>
      <c r="S950" s="8"/>
      <c r="T950" s="22" t="str">
        <f t="shared" si="683"/>
        <v/>
      </c>
      <c r="U950" s="34" t="str">
        <f t="shared" si="704"/>
        <v/>
      </c>
      <c r="V950" s="8"/>
      <c r="W950" s="22" t="str">
        <f t="shared" si="684"/>
        <v/>
      </c>
      <c r="X950" s="34" t="str">
        <f t="shared" si="705"/>
        <v/>
      </c>
      <c r="Y950" s="8"/>
      <c r="Z950" s="22" t="str">
        <f t="shared" si="685"/>
        <v/>
      </c>
      <c r="AA950" s="34" t="str">
        <f t="shared" si="706"/>
        <v/>
      </c>
      <c r="AB950" s="8"/>
      <c r="AC950" s="22" t="str">
        <f t="shared" si="686"/>
        <v/>
      </c>
      <c r="AD950" s="34" t="str">
        <f t="shared" si="707"/>
        <v/>
      </c>
      <c r="AE950" s="8"/>
      <c r="AF950" s="22" t="str">
        <f t="shared" si="687"/>
        <v/>
      </c>
      <c r="AG950" s="34" t="str">
        <f t="shared" si="708"/>
        <v/>
      </c>
      <c r="AH950" s="8"/>
      <c r="AI950" s="22" t="str">
        <f t="shared" si="688"/>
        <v/>
      </c>
      <c r="AJ950" s="34" t="str">
        <f t="shared" si="709"/>
        <v/>
      </c>
      <c r="AK950" s="8"/>
      <c r="AL950" s="22" t="str">
        <f t="shared" si="689"/>
        <v/>
      </c>
      <c r="AM950" s="34" t="str">
        <f t="shared" si="710"/>
        <v/>
      </c>
      <c r="AN950" s="8"/>
      <c r="AO950" s="22" t="str">
        <f t="shared" si="690"/>
        <v/>
      </c>
      <c r="AP950" s="34" t="str">
        <f t="shared" si="711"/>
        <v/>
      </c>
      <c r="AQ950" s="8"/>
      <c r="AR950" s="22" t="str">
        <f t="shared" si="691"/>
        <v/>
      </c>
      <c r="AS950" s="34" t="str">
        <f t="shared" si="712"/>
        <v/>
      </c>
      <c r="AT950" s="8"/>
      <c r="AU950" s="22" t="str">
        <f t="shared" si="692"/>
        <v/>
      </c>
      <c r="AV950" s="34" t="str">
        <f t="shared" si="713"/>
        <v/>
      </c>
      <c r="AW950" s="8"/>
      <c r="AX950" s="22" t="str">
        <f t="shared" si="693"/>
        <v/>
      </c>
      <c r="AY950" s="34" t="str">
        <f t="shared" si="714"/>
        <v/>
      </c>
      <c r="AZ950" s="8"/>
      <c r="BA950" s="22" t="str">
        <f t="shared" si="694"/>
        <v/>
      </c>
      <c r="BB950" s="34" t="str">
        <f t="shared" si="715"/>
        <v/>
      </c>
      <c r="BC950" s="8"/>
      <c r="BD950" s="22" t="str">
        <f t="shared" si="695"/>
        <v/>
      </c>
      <c r="BE950" s="34" t="str">
        <f t="shared" si="716"/>
        <v/>
      </c>
      <c r="BF950" s="8"/>
      <c r="BG950" s="22" t="str">
        <f t="shared" si="696"/>
        <v/>
      </c>
      <c r="BH950" s="34" t="str">
        <f t="shared" si="717"/>
        <v/>
      </c>
      <c r="BI950" s="8"/>
      <c r="BJ950" s="22" t="str">
        <f t="shared" si="697"/>
        <v/>
      </c>
    </row>
    <row r="951" spans="1:62" ht="18" customHeight="1" x14ac:dyDescent="0.35">
      <c r="A951" s="68">
        <f>'Energy - Master'!A950</f>
        <v>46970</v>
      </c>
      <c r="B951" s="24" t="str">
        <f t="shared" si="677"/>
        <v>Aug-2028</v>
      </c>
      <c r="C951" s="34" t="str">
        <f t="shared" si="698"/>
        <v/>
      </c>
      <c r="D951" s="8"/>
      <c r="E951" s="22" t="str">
        <f t="shared" si="678"/>
        <v/>
      </c>
      <c r="F951" s="34" t="str">
        <f t="shared" si="699"/>
        <v/>
      </c>
      <c r="G951" s="8"/>
      <c r="H951" s="22" t="str">
        <f t="shared" si="679"/>
        <v/>
      </c>
      <c r="I951" s="34" t="str">
        <f t="shared" si="700"/>
        <v/>
      </c>
      <c r="J951" s="8"/>
      <c r="K951" s="22" t="str">
        <f t="shared" si="680"/>
        <v/>
      </c>
      <c r="L951" s="34" t="str">
        <f t="shared" si="701"/>
        <v/>
      </c>
      <c r="M951" s="8"/>
      <c r="N951" s="22" t="str">
        <f t="shared" si="681"/>
        <v/>
      </c>
      <c r="O951" s="34" t="str">
        <f t="shared" si="702"/>
        <v/>
      </c>
      <c r="P951" s="8"/>
      <c r="Q951" s="22" t="str">
        <f t="shared" si="682"/>
        <v/>
      </c>
      <c r="R951" s="34" t="str">
        <f t="shared" si="703"/>
        <v/>
      </c>
      <c r="S951" s="8"/>
      <c r="T951" s="22" t="str">
        <f t="shared" si="683"/>
        <v/>
      </c>
      <c r="U951" s="34" t="str">
        <f t="shared" si="704"/>
        <v/>
      </c>
      <c r="V951" s="8"/>
      <c r="W951" s="22" t="str">
        <f t="shared" si="684"/>
        <v/>
      </c>
      <c r="X951" s="34" t="str">
        <f t="shared" si="705"/>
        <v/>
      </c>
      <c r="Y951" s="8"/>
      <c r="Z951" s="22" t="str">
        <f t="shared" si="685"/>
        <v/>
      </c>
      <c r="AA951" s="34" t="str">
        <f t="shared" si="706"/>
        <v/>
      </c>
      <c r="AB951" s="8"/>
      <c r="AC951" s="22" t="str">
        <f t="shared" si="686"/>
        <v/>
      </c>
      <c r="AD951" s="34" t="str">
        <f t="shared" si="707"/>
        <v/>
      </c>
      <c r="AE951" s="8"/>
      <c r="AF951" s="22" t="str">
        <f t="shared" si="687"/>
        <v/>
      </c>
      <c r="AG951" s="34" t="str">
        <f t="shared" si="708"/>
        <v/>
      </c>
      <c r="AH951" s="8"/>
      <c r="AI951" s="22" t="str">
        <f t="shared" si="688"/>
        <v/>
      </c>
      <c r="AJ951" s="34" t="str">
        <f t="shared" si="709"/>
        <v/>
      </c>
      <c r="AK951" s="8"/>
      <c r="AL951" s="22" t="str">
        <f t="shared" si="689"/>
        <v/>
      </c>
      <c r="AM951" s="34" t="str">
        <f t="shared" si="710"/>
        <v/>
      </c>
      <c r="AN951" s="8"/>
      <c r="AO951" s="22" t="str">
        <f t="shared" si="690"/>
        <v/>
      </c>
      <c r="AP951" s="34" t="str">
        <f t="shared" si="711"/>
        <v/>
      </c>
      <c r="AQ951" s="8"/>
      <c r="AR951" s="22" t="str">
        <f t="shared" si="691"/>
        <v/>
      </c>
      <c r="AS951" s="34" t="str">
        <f t="shared" si="712"/>
        <v/>
      </c>
      <c r="AT951" s="8"/>
      <c r="AU951" s="22" t="str">
        <f t="shared" si="692"/>
        <v/>
      </c>
      <c r="AV951" s="34" t="str">
        <f t="shared" si="713"/>
        <v/>
      </c>
      <c r="AW951" s="8"/>
      <c r="AX951" s="22" t="str">
        <f t="shared" si="693"/>
        <v/>
      </c>
      <c r="AY951" s="34" t="str">
        <f t="shared" si="714"/>
        <v/>
      </c>
      <c r="AZ951" s="8"/>
      <c r="BA951" s="22" t="str">
        <f t="shared" si="694"/>
        <v/>
      </c>
      <c r="BB951" s="34" t="str">
        <f t="shared" si="715"/>
        <v/>
      </c>
      <c r="BC951" s="8"/>
      <c r="BD951" s="22" t="str">
        <f t="shared" si="695"/>
        <v/>
      </c>
      <c r="BE951" s="34" t="str">
        <f t="shared" si="716"/>
        <v/>
      </c>
      <c r="BF951" s="8"/>
      <c r="BG951" s="22" t="str">
        <f t="shared" si="696"/>
        <v/>
      </c>
      <c r="BH951" s="34" t="str">
        <f t="shared" si="717"/>
        <v/>
      </c>
      <c r="BI951" s="8"/>
      <c r="BJ951" s="22" t="str">
        <f t="shared" si="697"/>
        <v/>
      </c>
    </row>
    <row r="952" spans="1:62" ht="18" customHeight="1" x14ac:dyDescent="0.35">
      <c r="A952" s="68">
        <f>'Energy - Master'!A951</f>
        <v>46971</v>
      </c>
      <c r="B952" s="24" t="str">
        <f t="shared" si="677"/>
        <v>Aug-2028</v>
      </c>
      <c r="C952" s="34" t="str">
        <f t="shared" si="698"/>
        <v/>
      </c>
      <c r="D952" s="8"/>
      <c r="E952" s="22" t="str">
        <f t="shared" si="678"/>
        <v/>
      </c>
      <c r="F952" s="34" t="str">
        <f t="shared" si="699"/>
        <v/>
      </c>
      <c r="G952" s="8"/>
      <c r="H952" s="22" t="str">
        <f t="shared" si="679"/>
        <v/>
      </c>
      <c r="I952" s="34" t="str">
        <f t="shared" si="700"/>
        <v/>
      </c>
      <c r="J952" s="8"/>
      <c r="K952" s="22" t="str">
        <f t="shared" si="680"/>
        <v/>
      </c>
      <c r="L952" s="34" t="str">
        <f t="shared" si="701"/>
        <v/>
      </c>
      <c r="M952" s="8"/>
      <c r="N952" s="22" t="str">
        <f t="shared" si="681"/>
        <v/>
      </c>
      <c r="O952" s="34" t="str">
        <f t="shared" si="702"/>
        <v/>
      </c>
      <c r="P952" s="8"/>
      <c r="Q952" s="22" t="str">
        <f t="shared" si="682"/>
        <v/>
      </c>
      <c r="R952" s="34" t="str">
        <f t="shared" si="703"/>
        <v/>
      </c>
      <c r="S952" s="8"/>
      <c r="T952" s="22" t="str">
        <f t="shared" si="683"/>
        <v/>
      </c>
      <c r="U952" s="34" t="str">
        <f t="shared" si="704"/>
        <v/>
      </c>
      <c r="V952" s="8"/>
      <c r="W952" s="22" t="str">
        <f t="shared" si="684"/>
        <v/>
      </c>
      <c r="X952" s="34" t="str">
        <f t="shared" si="705"/>
        <v/>
      </c>
      <c r="Y952" s="8"/>
      <c r="Z952" s="22" t="str">
        <f t="shared" si="685"/>
        <v/>
      </c>
      <c r="AA952" s="34" t="str">
        <f t="shared" si="706"/>
        <v/>
      </c>
      <c r="AB952" s="8"/>
      <c r="AC952" s="22" t="str">
        <f t="shared" si="686"/>
        <v/>
      </c>
      <c r="AD952" s="34" t="str">
        <f t="shared" si="707"/>
        <v/>
      </c>
      <c r="AE952" s="8"/>
      <c r="AF952" s="22" t="str">
        <f t="shared" si="687"/>
        <v/>
      </c>
      <c r="AG952" s="34" t="str">
        <f t="shared" si="708"/>
        <v/>
      </c>
      <c r="AH952" s="8"/>
      <c r="AI952" s="22" t="str">
        <f t="shared" si="688"/>
        <v/>
      </c>
      <c r="AJ952" s="34" t="str">
        <f t="shared" si="709"/>
        <v/>
      </c>
      <c r="AK952" s="8"/>
      <c r="AL952" s="22" t="str">
        <f t="shared" si="689"/>
        <v/>
      </c>
      <c r="AM952" s="34" t="str">
        <f t="shared" si="710"/>
        <v/>
      </c>
      <c r="AN952" s="8"/>
      <c r="AO952" s="22" t="str">
        <f t="shared" si="690"/>
        <v/>
      </c>
      <c r="AP952" s="34" t="str">
        <f t="shared" si="711"/>
        <v/>
      </c>
      <c r="AQ952" s="8"/>
      <c r="AR952" s="22" t="str">
        <f t="shared" si="691"/>
        <v/>
      </c>
      <c r="AS952" s="34" t="str">
        <f t="shared" si="712"/>
        <v/>
      </c>
      <c r="AT952" s="8"/>
      <c r="AU952" s="22" t="str">
        <f t="shared" si="692"/>
        <v/>
      </c>
      <c r="AV952" s="34" t="str">
        <f t="shared" si="713"/>
        <v/>
      </c>
      <c r="AW952" s="8"/>
      <c r="AX952" s="22" t="str">
        <f t="shared" si="693"/>
        <v/>
      </c>
      <c r="AY952" s="34" t="str">
        <f t="shared" si="714"/>
        <v/>
      </c>
      <c r="AZ952" s="8"/>
      <c r="BA952" s="22" t="str">
        <f t="shared" si="694"/>
        <v/>
      </c>
      <c r="BB952" s="34" t="str">
        <f t="shared" si="715"/>
        <v/>
      </c>
      <c r="BC952" s="8"/>
      <c r="BD952" s="22" t="str">
        <f t="shared" si="695"/>
        <v/>
      </c>
      <c r="BE952" s="34" t="str">
        <f t="shared" si="716"/>
        <v/>
      </c>
      <c r="BF952" s="8"/>
      <c r="BG952" s="22" t="str">
        <f t="shared" si="696"/>
        <v/>
      </c>
      <c r="BH952" s="34" t="str">
        <f t="shared" si="717"/>
        <v/>
      </c>
      <c r="BI952" s="8"/>
      <c r="BJ952" s="22" t="str">
        <f t="shared" si="697"/>
        <v/>
      </c>
    </row>
    <row r="953" spans="1:62" ht="18" customHeight="1" x14ac:dyDescent="0.35">
      <c r="A953" s="68">
        <f>'Energy - Master'!A952</f>
        <v>46972</v>
      </c>
      <c r="B953" s="24" t="str">
        <f t="shared" si="677"/>
        <v>Aug-2028</v>
      </c>
      <c r="C953" s="34" t="str">
        <f t="shared" si="698"/>
        <v/>
      </c>
      <c r="D953" s="8"/>
      <c r="E953" s="22" t="str">
        <f t="shared" si="678"/>
        <v/>
      </c>
      <c r="F953" s="34" t="str">
        <f t="shared" si="699"/>
        <v/>
      </c>
      <c r="G953" s="8"/>
      <c r="H953" s="22" t="str">
        <f t="shared" si="679"/>
        <v/>
      </c>
      <c r="I953" s="34" t="str">
        <f t="shared" si="700"/>
        <v/>
      </c>
      <c r="J953" s="8"/>
      <c r="K953" s="22" t="str">
        <f t="shared" si="680"/>
        <v/>
      </c>
      <c r="L953" s="34" t="str">
        <f t="shared" si="701"/>
        <v/>
      </c>
      <c r="M953" s="8"/>
      <c r="N953" s="22" t="str">
        <f t="shared" si="681"/>
        <v/>
      </c>
      <c r="O953" s="34" t="str">
        <f t="shared" si="702"/>
        <v/>
      </c>
      <c r="P953" s="8"/>
      <c r="Q953" s="22" t="str">
        <f t="shared" si="682"/>
        <v/>
      </c>
      <c r="R953" s="34" t="str">
        <f t="shared" si="703"/>
        <v/>
      </c>
      <c r="S953" s="8"/>
      <c r="T953" s="22" t="str">
        <f t="shared" si="683"/>
        <v/>
      </c>
      <c r="U953" s="34" t="str">
        <f t="shared" si="704"/>
        <v/>
      </c>
      <c r="V953" s="8"/>
      <c r="W953" s="22" t="str">
        <f t="shared" si="684"/>
        <v/>
      </c>
      <c r="X953" s="34" t="str">
        <f t="shared" si="705"/>
        <v/>
      </c>
      <c r="Y953" s="8"/>
      <c r="Z953" s="22" t="str">
        <f t="shared" si="685"/>
        <v/>
      </c>
      <c r="AA953" s="34" t="str">
        <f t="shared" si="706"/>
        <v/>
      </c>
      <c r="AB953" s="8"/>
      <c r="AC953" s="22" t="str">
        <f t="shared" si="686"/>
        <v/>
      </c>
      <c r="AD953" s="34" t="str">
        <f t="shared" si="707"/>
        <v/>
      </c>
      <c r="AE953" s="8"/>
      <c r="AF953" s="22" t="str">
        <f t="shared" si="687"/>
        <v/>
      </c>
      <c r="AG953" s="34" t="str">
        <f t="shared" si="708"/>
        <v/>
      </c>
      <c r="AH953" s="8"/>
      <c r="AI953" s="22" t="str">
        <f t="shared" si="688"/>
        <v/>
      </c>
      <c r="AJ953" s="34" t="str">
        <f t="shared" si="709"/>
        <v/>
      </c>
      <c r="AK953" s="8"/>
      <c r="AL953" s="22" t="str">
        <f t="shared" si="689"/>
        <v/>
      </c>
      <c r="AM953" s="34" t="str">
        <f t="shared" si="710"/>
        <v/>
      </c>
      <c r="AN953" s="8"/>
      <c r="AO953" s="22" t="str">
        <f t="shared" si="690"/>
        <v/>
      </c>
      <c r="AP953" s="34" t="str">
        <f t="shared" si="711"/>
        <v/>
      </c>
      <c r="AQ953" s="8"/>
      <c r="AR953" s="22" t="str">
        <f t="shared" si="691"/>
        <v/>
      </c>
      <c r="AS953" s="34" t="str">
        <f t="shared" si="712"/>
        <v/>
      </c>
      <c r="AT953" s="8"/>
      <c r="AU953" s="22" t="str">
        <f t="shared" si="692"/>
        <v/>
      </c>
      <c r="AV953" s="34" t="str">
        <f t="shared" si="713"/>
        <v/>
      </c>
      <c r="AW953" s="8"/>
      <c r="AX953" s="22" t="str">
        <f t="shared" si="693"/>
        <v/>
      </c>
      <c r="AY953" s="34" t="str">
        <f t="shared" si="714"/>
        <v/>
      </c>
      <c r="AZ953" s="8"/>
      <c r="BA953" s="22" t="str">
        <f t="shared" si="694"/>
        <v/>
      </c>
      <c r="BB953" s="34" t="str">
        <f t="shared" si="715"/>
        <v/>
      </c>
      <c r="BC953" s="8"/>
      <c r="BD953" s="22" t="str">
        <f t="shared" si="695"/>
        <v/>
      </c>
      <c r="BE953" s="34" t="str">
        <f t="shared" si="716"/>
        <v/>
      </c>
      <c r="BF953" s="8"/>
      <c r="BG953" s="22" t="str">
        <f t="shared" si="696"/>
        <v/>
      </c>
      <c r="BH953" s="34" t="str">
        <f t="shared" si="717"/>
        <v/>
      </c>
      <c r="BI953" s="8"/>
      <c r="BJ953" s="22" t="str">
        <f t="shared" si="697"/>
        <v/>
      </c>
    </row>
    <row r="954" spans="1:62" ht="18" customHeight="1" x14ac:dyDescent="0.35">
      <c r="A954" s="68">
        <f>'Energy - Master'!A953</f>
        <v>46973</v>
      </c>
      <c r="B954" s="24" t="str">
        <f t="shared" si="677"/>
        <v>Aug-2028</v>
      </c>
      <c r="C954" s="34" t="str">
        <f t="shared" si="698"/>
        <v/>
      </c>
      <c r="D954" s="8"/>
      <c r="E954" s="22" t="str">
        <f t="shared" si="678"/>
        <v/>
      </c>
      <c r="F954" s="34" t="str">
        <f t="shared" si="699"/>
        <v/>
      </c>
      <c r="G954" s="8"/>
      <c r="H954" s="22" t="str">
        <f t="shared" si="679"/>
        <v/>
      </c>
      <c r="I954" s="34" t="str">
        <f t="shared" si="700"/>
        <v/>
      </c>
      <c r="J954" s="8"/>
      <c r="K954" s="22" t="str">
        <f t="shared" si="680"/>
        <v/>
      </c>
      <c r="L954" s="34" t="str">
        <f t="shared" si="701"/>
        <v/>
      </c>
      <c r="M954" s="8"/>
      <c r="N954" s="22" t="str">
        <f t="shared" si="681"/>
        <v/>
      </c>
      <c r="O954" s="34" t="str">
        <f t="shared" si="702"/>
        <v/>
      </c>
      <c r="P954" s="8"/>
      <c r="Q954" s="22" t="str">
        <f t="shared" si="682"/>
        <v/>
      </c>
      <c r="R954" s="34" t="str">
        <f t="shared" si="703"/>
        <v/>
      </c>
      <c r="S954" s="8"/>
      <c r="T954" s="22" t="str">
        <f t="shared" si="683"/>
        <v/>
      </c>
      <c r="U954" s="34" t="str">
        <f t="shared" si="704"/>
        <v/>
      </c>
      <c r="V954" s="8"/>
      <c r="W954" s="22" t="str">
        <f t="shared" si="684"/>
        <v/>
      </c>
      <c r="X954" s="34" t="str">
        <f t="shared" si="705"/>
        <v/>
      </c>
      <c r="Y954" s="8"/>
      <c r="Z954" s="22" t="str">
        <f t="shared" si="685"/>
        <v/>
      </c>
      <c r="AA954" s="34" t="str">
        <f t="shared" si="706"/>
        <v/>
      </c>
      <c r="AB954" s="8"/>
      <c r="AC954" s="22" t="str">
        <f t="shared" si="686"/>
        <v/>
      </c>
      <c r="AD954" s="34" t="str">
        <f t="shared" si="707"/>
        <v/>
      </c>
      <c r="AE954" s="8"/>
      <c r="AF954" s="22" t="str">
        <f t="shared" si="687"/>
        <v/>
      </c>
      <c r="AG954" s="34" t="str">
        <f t="shared" si="708"/>
        <v/>
      </c>
      <c r="AH954" s="8"/>
      <c r="AI954" s="22" t="str">
        <f t="shared" si="688"/>
        <v/>
      </c>
      <c r="AJ954" s="34" t="str">
        <f t="shared" si="709"/>
        <v/>
      </c>
      <c r="AK954" s="8"/>
      <c r="AL954" s="22" t="str">
        <f t="shared" si="689"/>
        <v/>
      </c>
      <c r="AM954" s="34" t="str">
        <f t="shared" si="710"/>
        <v/>
      </c>
      <c r="AN954" s="8"/>
      <c r="AO954" s="22" t="str">
        <f t="shared" si="690"/>
        <v/>
      </c>
      <c r="AP954" s="34" t="str">
        <f t="shared" si="711"/>
        <v/>
      </c>
      <c r="AQ954" s="8"/>
      <c r="AR954" s="22" t="str">
        <f t="shared" si="691"/>
        <v/>
      </c>
      <c r="AS954" s="34" t="str">
        <f t="shared" si="712"/>
        <v/>
      </c>
      <c r="AT954" s="8"/>
      <c r="AU954" s="22" t="str">
        <f t="shared" si="692"/>
        <v/>
      </c>
      <c r="AV954" s="34" t="str">
        <f t="shared" si="713"/>
        <v/>
      </c>
      <c r="AW954" s="8"/>
      <c r="AX954" s="22" t="str">
        <f t="shared" si="693"/>
        <v/>
      </c>
      <c r="AY954" s="34" t="str">
        <f t="shared" si="714"/>
        <v/>
      </c>
      <c r="AZ954" s="8"/>
      <c r="BA954" s="22" t="str">
        <f t="shared" si="694"/>
        <v/>
      </c>
      <c r="BB954" s="34" t="str">
        <f t="shared" si="715"/>
        <v/>
      </c>
      <c r="BC954" s="8"/>
      <c r="BD954" s="22" t="str">
        <f t="shared" si="695"/>
        <v/>
      </c>
      <c r="BE954" s="34" t="str">
        <f t="shared" si="716"/>
        <v/>
      </c>
      <c r="BF954" s="8"/>
      <c r="BG954" s="22" t="str">
        <f t="shared" si="696"/>
        <v/>
      </c>
      <c r="BH954" s="34" t="str">
        <f t="shared" si="717"/>
        <v/>
      </c>
      <c r="BI954" s="8"/>
      <c r="BJ954" s="22" t="str">
        <f t="shared" si="697"/>
        <v/>
      </c>
    </row>
    <row r="955" spans="1:62" ht="18" customHeight="1" x14ac:dyDescent="0.35">
      <c r="A955" s="68">
        <f>'Energy - Master'!A954</f>
        <v>46974</v>
      </c>
      <c r="B955" s="24" t="str">
        <f t="shared" si="677"/>
        <v>Aug-2028</v>
      </c>
      <c r="C955" s="34" t="str">
        <f t="shared" si="698"/>
        <v/>
      </c>
      <c r="D955" s="8"/>
      <c r="E955" s="22" t="str">
        <f t="shared" si="678"/>
        <v/>
      </c>
      <c r="F955" s="34" t="str">
        <f t="shared" si="699"/>
        <v/>
      </c>
      <c r="G955" s="8"/>
      <c r="H955" s="22" t="str">
        <f t="shared" si="679"/>
        <v/>
      </c>
      <c r="I955" s="34" t="str">
        <f t="shared" si="700"/>
        <v/>
      </c>
      <c r="J955" s="8"/>
      <c r="K955" s="22" t="str">
        <f t="shared" si="680"/>
        <v/>
      </c>
      <c r="L955" s="34" t="str">
        <f t="shared" si="701"/>
        <v/>
      </c>
      <c r="M955" s="8"/>
      <c r="N955" s="22" t="str">
        <f t="shared" si="681"/>
        <v/>
      </c>
      <c r="O955" s="34" t="str">
        <f t="shared" si="702"/>
        <v/>
      </c>
      <c r="P955" s="8"/>
      <c r="Q955" s="22" t="str">
        <f t="shared" si="682"/>
        <v/>
      </c>
      <c r="R955" s="34" t="str">
        <f t="shared" si="703"/>
        <v/>
      </c>
      <c r="S955" s="8"/>
      <c r="T955" s="22" t="str">
        <f t="shared" si="683"/>
        <v/>
      </c>
      <c r="U955" s="34" t="str">
        <f t="shared" si="704"/>
        <v/>
      </c>
      <c r="V955" s="8"/>
      <c r="W955" s="22" t="str">
        <f t="shared" si="684"/>
        <v/>
      </c>
      <c r="X955" s="34" t="str">
        <f t="shared" si="705"/>
        <v/>
      </c>
      <c r="Y955" s="8"/>
      <c r="Z955" s="22" t="str">
        <f t="shared" si="685"/>
        <v/>
      </c>
      <c r="AA955" s="34" t="str">
        <f t="shared" si="706"/>
        <v/>
      </c>
      <c r="AB955" s="8"/>
      <c r="AC955" s="22" t="str">
        <f t="shared" si="686"/>
        <v/>
      </c>
      <c r="AD955" s="34" t="str">
        <f t="shared" si="707"/>
        <v/>
      </c>
      <c r="AE955" s="8"/>
      <c r="AF955" s="22" t="str">
        <f t="shared" si="687"/>
        <v/>
      </c>
      <c r="AG955" s="34" t="str">
        <f t="shared" si="708"/>
        <v/>
      </c>
      <c r="AH955" s="8"/>
      <c r="AI955" s="22" t="str">
        <f t="shared" si="688"/>
        <v/>
      </c>
      <c r="AJ955" s="34" t="str">
        <f t="shared" si="709"/>
        <v/>
      </c>
      <c r="AK955" s="8"/>
      <c r="AL955" s="22" t="str">
        <f t="shared" si="689"/>
        <v/>
      </c>
      <c r="AM955" s="34" t="str">
        <f t="shared" si="710"/>
        <v/>
      </c>
      <c r="AN955" s="8"/>
      <c r="AO955" s="22" t="str">
        <f t="shared" si="690"/>
        <v/>
      </c>
      <c r="AP955" s="34" t="str">
        <f t="shared" si="711"/>
        <v/>
      </c>
      <c r="AQ955" s="8"/>
      <c r="AR955" s="22" t="str">
        <f t="shared" si="691"/>
        <v/>
      </c>
      <c r="AS955" s="34" t="str">
        <f t="shared" si="712"/>
        <v/>
      </c>
      <c r="AT955" s="8"/>
      <c r="AU955" s="22" t="str">
        <f t="shared" si="692"/>
        <v/>
      </c>
      <c r="AV955" s="34" t="str">
        <f t="shared" si="713"/>
        <v/>
      </c>
      <c r="AW955" s="8"/>
      <c r="AX955" s="22" t="str">
        <f t="shared" si="693"/>
        <v/>
      </c>
      <c r="AY955" s="34" t="str">
        <f t="shared" si="714"/>
        <v/>
      </c>
      <c r="AZ955" s="8"/>
      <c r="BA955" s="22" t="str">
        <f t="shared" si="694"/>
        <v/>
      </c>
      <c r="BB955" s="34" t="str">
        <f t="shared" si="715"/>
        <v/>
      </c>
      <c r="BC955" s="8"/>
      <c r="BD955" s="22" t="str">
        <f t="shared" si="695"/>
        <v/>
      </c>
      <c r="BE955" s="34" t="str">
        <f t="shared" si="716"/>
        <v/>
      </c>
      <c r="BF955" s="8"/>
      <c r="BG955" s="22" t="str">
        <f t="shared" si="696"/>
        <v/>
      </c>
      <c r="BH955" s="34" t="str">
        <f t="shared" si="717"/>
        <v/>
      </c>
      <c r="BI955" s="8"/>
      <c r="BJ955" s="22" t="str">
        <f t="shared" si="697"/>
        <v/>
      </c>
    </row>
    <row r="956" spans="1:62" ht="18" customHeight="1" x14ac:dyDescent="0.35">
      <c r="A956" s="68">
        <f>'Energy - Master'!A955</f>
        <v>46975</v>
      </c>
      <c r="B956" s="24" t="str">
        <f t="shared" si="677"/>
        <v>Aug-2028</v>
      </c>
      <c r="C956" s="34" t="str">
        <f t="shared" si="698"/>
        <v/>
      </c>
      <c r="D956" s="8"/>
      <c r="E956" s="22" t="str">
        <f t="shared" si="678"/>
        <v/>
      </c>
      <c r="F956" s="34" t="str">
        <f t="shared" si="699"/>
        <v/>
      </c>
      <c r="G956" s="8"/>
      <c r="H956" s="22" t="str">
        <f t="shared" si="679"/>
        <v/>
      </c>
      <c r="I956" s="34" t="str">
        <f t="shared" si="700"/>
        <v/>
      </c>
      <c r="J956" s="8"/>
      <c r="K956" s="22" t="str">
        <f t="shared" si="680"/>
        <v/>
      </c>
      <c r="L956" s="34" t="str">
        <f t="shared" si="701"/>
        <v/>
      </c>
      <c r="M956" s="8"/>
      <c r="N956" s="22" t="str">
        <f t="shared" si="681"/>
        <v/>
      </c>
      <c r="O956" s="34" t="str">
        <f t="shared" si="702"/>
        <v/>
      </c>
      <c r="P956" s="8"/>
      <c r="Q956" s="22" t="str">
        <f t="shared" si="682"/>
        <v/>
      </c>
      <c r="R956" s="34" t="str">
        <f t="shared" si="703"/>
        <v/>
      </c>
      <c r="S956" s="8"/>
      <c r="T956" s="22" t="str">
        <f t="shared" si="683"/>
        <v/>
      </c>
      <c r="U956" s="34" t="str">
        <f t="shared" si="704"/>
        <v/>
      </c>
      <c r="V956" s="8"/>
      <c r="W956" s="22" t="str">
        <f t="shared" si="684"/>
        <v/>
      </c>
      <c r="X956" s="34" t="str">
        <f t="shared" si="705"/>
        <v/>
      </c>
      <c r="Y956" s="8"/>
      <c r="Z956" s="22" t="str">
        <f t="shared" si="685"/>
        <v/>
      </c>
      <c r="AA956" s="34" t="str">
        <f t="shared" si="706"/>
        <v/>
      </c>
      <c r="AB956" s="8"/>
      <c r="AC956" s="22" t="str">
        <f t="shared" si="686"/>
        <v/>
      </c>
      <c r="AD956" s="34" t="str">
        <f t="shared" si="707"/>
        <v/>
      </c>
      <c r="AE956" s="8"/>
      <c r="AF956" s="22" t="str">
        <f t="shared" si="687"/>
        <v/>
      </c>
      <c r="AG956" s="34" t="str">
        <f t="shared" si="708"/>
        <v/>
      </c>
      <c r="AH956" s="8"/>
      <c r="AI956" s="22" t="str">
        <f t="shared" si="688"/>
        <v/>
      </c>
      <c r="AJ956" s="34" t="str">
        <f t="shared" si="709"/>
        <v/>
      </c>
      <c r="AK956" s="8"/>
      <c r="AL956" s="22" t="str">
        <f t="shared" si="689"/>
        <v/>
      </c>
      <c r="AM956" s="34" t="str">
        <f t="shared" si="710"/>
        <v/>
      </c>
      <c r="AN956" s="8"/>
      <c r="AO956" s="22" t="str">
        <f t="shared" si="690"/>
        <v/>
      </c>
      <c r="AP956" s="34" t="str">
        <f t="shared" si="711"/>
        <v/>
      </c>
      <c r="AQ956" s="8"/>
      <c r="AR956" s="22" t="str">
        <f t="shared" si="691"/>
        <v/>
      </c>
      <c r="AS956" s="34" t="str">
        <f t="shared" si="712"/>
        <v/>
      </c>
      <c r="AT956" s="8"/>
      <c r="AU956" s="22" t="str">
        <f t="shared" si="692"/>
        <v/>
      </c>
      <c r="AV956" s="34" t="str">
        <f t="shared" si="713"/>
        <v/>
      </c>
      <c r="AW956" s="8"/>
      <c r="AX956" s="22" t="str">
        <f t="shared" si="693"/>
        <v/>
      </c>
      <c r="AY956" s="34" t="str">
        <f t="shared" si="714"/>
        <v/>
      </c>
      <c r="AZ956" s="8"/>
      <c r="BA956" s="22" t="str">
        <f t="shared" si="694"/>
        <v/>
      </c>
      <c r="BB956" s="34" t="str">
        <f t="shared" si="715"/>
        <v/>
      </c>
      <c r="BC956" s="8"/>
      <c r="BD956" s="22" t="str">
        <f t="shared" si="695"/>
        <v/>
      </c>
      <c r="BE956" s="34" t="str">
        <f t="shared" si="716"/>
        <v/>
      </c>
      <c r="BF956" s="8"/>
      <c r="BG956" s="22" t="str">
        <f t="shared" si="696"/>
        <v/>
      </c>
      <c r="BH956" s="34" t="str">
        <f t="shared" si="717"/>
        <v/>
      </c>
      <c r="BI956" s="8"/>
      <c r="BJ956" s="22" t="str">
        <f t="shared" si="697"/>
        <v/>
      </c>
    </row>
    <row r="957" spans="1:62" ht="18" customHeight="1" x14ac:dyDescent="0.35">
      <c r="A957" s="68">
        <f>'Energy - Master'!A956</f>
        <v>46976</v>
      </c>
      <c r="B957" s="24" t="str">
        <f t="shared" si="677"/>
        <v>Aug-2028</v>
      </c>
      <c r="C957" s="34" t="str">
        <f t="shared" si="698"/>
        <v/>
      </c>
      <c r="D957" s="8"/>
      <c r="E957" s="22" t="str">
        <f t="shared" si="678"/>
        <v/>
      </c>
      <c r="F957" s="34" t="str">
        <f t="shared" si="699"/>
        <v/>
      </c>
      <c r="G957" s="8"/>
      <c r="H957" s="22" t="str">
        <f t="shared" si="679"/>
        <v/>
      </c>
      <c r="I957" s="34" t="str">
        <f t="shared" si="700"/>
        <v/>
      </c>
      <c r="J957" s="8"/>
      <c r="K957" s="22" t="str">
        <f t="shared" si="680"/>
        <v/>
      </c>
      <c r="L957" s="34" t="str">
        <f t="shared" si="701"/>
        <v/>
      </c>
      <c r="M957" s="8"/>
      <c r="N957" s="22" t="str">
        <f t="shared" si="681"/>
        <v/>
      </c>
      <c r="O957" s="34" t="str">
        <f t="shared" si="702"/>
        <v/>
      </c>
      <c r="P957" s="8"/>
      <c r="Q957" s="22" t="str">
        <f t="shared" si="682"/>
        <v/>
      </c>
      <c r="R957" s="34" t="str">
        <f t="shared" si="703"/>
        <v/>
      </c>
      <c r="S957" s="8"/>
      <c r="T957" s="22" t="str">
        <f t="shared" si="683"/>
        <v/>
      </c>
      <c r="U957" s="34" t="str">
        <f t="shared" si="704"/>
        <v/>
      </c>
      <c r="V957" s="8"/>
      <c r="W957" s="22" t="str">
        <f t="shared" si="684"/>
        <v/>
      </c>
      <c r="X957" s="34" t="str">
        <f t="shared" si="705"/>
        <v/>
      </c>
      <c r="Y957" s="8"/>
      <c r="Z957" s="22" t="str">
        <f t="shared" si="685"/>
        <v/>
      </c>
      <c r="AA957" s="34" t="str">
        <f t="shared" si="706"/>
        <v/>
      </c>
      <c r="AB957" s="8"/>
      <c r="AC957" s="22" t="str">
        <f t="shared" si="686"/>
        <v/>
      </c>
      <c r="AD957" s="34" t="str">
        <f t="shared" si="707"/>
        <v/>
      </c>
      <c r="AE957" s="8"/>
      <c r="AF957" s="22" t="str">
        <f t="shared" si="687"/>
        <v/>
      </c>
      <c r="AG957" s="34" t="str">
        <f t="shared" si="708"/>
        <v/>
      </c>
      <c r="AH957" s="8"/>
      <c r="AI957" s="22" t="str">
        <f t="shared" si="688"/>
        <v/>
      </c>
      <c r="AJ957" s="34" t="str">
        <f t="shared" si="709"/>
        <v/>
      </c>
      <c r="AK957" s="8"/>
      <c r="AL957" s="22" t="str">
        <f t="shared" si="689"/>
        <v/>
      </c>
      <c r="AM957" s="34" t="str">
        <f t="shared" si="710"/>
        <v/>
      </c>
      <c r="AN957" s="8"/>
      <c r="AO957" s="22" t="str">
        <f t="shared" si="690"/>
        <v/>
      </c>
      <c r="AP957" s="34" t="str">
        <f t="shared" si="711"/>
        <v/>
      </c>
      <c r="AQ957" s="8"/>
      <c r="AR957" s="22" t="str">
        <f t="shared" si="691"/>
        <v/>
      </c>
      <c r="AS957" s="34" t="str">
        <f t="shared" si="712"/>
        <v/>
      </c>
      <c r="AT957" s="8"/>
      <c r="AU957" s="22" t="str">
        <f t="shared" si="692"/>
        <v/>
      </c>
      <c r="AV957" s="34" t="str">
        <f t="shared" si="713"/>
        <v/>
      </c>
      <c r="AW957" s="8"/>
      <c r="AX957" s="22" t="str">
        <f t="shared" si="693"/>
        <v/>
      </c>
      <c r="AY957" s="34" t="str">
        <f t="shared" si="714"/>
        <v/>
      </c>
      <c r="AZ957" s="8"/>
      <c r="BA957" s="22" t="str">
        <f t="shared" si="694"/>
        <v/>
      </c>
      <c r="BB957" s="34" t="str">
        <f t="shared" si="715"/>
        <v/>
      </c>
      <c r="BC957" s="8"/>
      <c r="BD957" s="22" t="str">
        <f t="shared" si="695"/>
        <v/>
      </c>
      <c r="BE957" s="34" t="str">
        <f t="shared" si="716"/>
        <v/>
      </c>
      <c r="BF957" s="8"/>
      <c r="BG957" s="22" t="str">
        <f t="shared" si="696"/>
        <v/>
      </c>
      <c r="BH957" s="34" t="str">
        <f t="shared" si="717"/>
        <v/>
      </c>
      <c r="BI957" s="8"/>
      <c r="BJ957" s="22" t="str">
        <f t="shared" si="697"/>
        <v/>
      </c>
    </row>
    <row r="958" spans="1:62" ht="18" customHeight="1" x14ac:dyDescent="0.35">
      <c r="A958" s="68">
        <f>'Energy - Master'!A957</f>
        <v>46977</v>
      </c>
      <c r="B958" s="24" t="str">
        <f t="shared" si="677"/>
        <v>Aug-2028</v>
      </c>
      <c r="C958" s="34" t="str">
        <f t="shared" si="698"/>
        <v/>
      </c>
      <c r="D958" s="8"/>
      <c r="E958" s="22" t="str">
        <f t="shared" si="678"/>
        <v/>
      </c>
      <c r="F958" s="34" t="str">
        <f t="shared" si="699"/>
        <v/>
      </c>
      <c r="G958" s="8"/>
      <c r="H958" s="22" t="str">
        <f t="shared" si="679"/>
        <v/>
      </c>
      <c r="I958" s="34" t="str">
        <f t="shared" si="700"/>
        <v/>
      </c>
      <c r="J958" s="8"/>
      <c r="K958" s="22" t="str">
        <f t="shared" si="680"/>
        <v/>
      </c>
      <c r="L958" s="34" t="str">
        <f t="shared" si="701"/>
        <v/>
      </c>
      <c r="M958" s="8"/>
      <c r="N958" s="22" t="str">
        <f t="shared" si="681"/>
        <v/>
      </c>
      <c r="O958" s="34" t="str">
        <f t="shared" si="702"/>
        <v/>
      </c>
      <c r="P958" s="8"/>
      <c r="Q958" s="22" t="str">
        <f t="shared" si="682"/>
        <v/>
      </c>
      <c r="R958" s="34" t="str">
        <f t="shared" si="703"/>
        <v/>
      </c>
      <c r="S958" s="8"/>
      <c r="T958" s="22" t="str">
        <f t="shared" si="683"/>
        <v/>
      </c>
      <c r="U958" s="34" t="str">
        <f t="shared" si="704"/>
        <v/>
      </c>
      <c r="V958" s="8"/>
      <c r="W958" s="22" t="str">
        <f t="shared" si="684"/>
        <v/>
      </c>
      <c r="X958" s="34" t="str">
        <f t="shared" si="705"/>
        <v/>
      </c>
      <c r="Y958" s="8"/>
      <c r="Z958" s="22" t="str">
        <f t="shared" si="685"/>
        <v/>
      </c>
      <c r="AA958" s="34" t="str">
        <f t="shared" si="706"/>
        <v/>
      </c>
      <c r="AB958" s="8"/>
      <c r="AC958" s="22" t="str">
        <f t="shared" si="686"/>
        <v/>
      </c>
      <c r="AD958" s="34" t="str">
        <f t="shared" si="707"/>
        <v/>
      </c>
      <c r="AE958" s="8"/>
      <c r="AF958" s="22" t="str">
        <f t="shared" si="687"/>
        <v/>
      </c>
      <c r="AG958" s="34" t="str">
        <f t="shared" si="708"/>
        <v/>
      </c>
      <c r="AH958" s="8"/>
      <c r="AI958" s="22" t="str">
        <f t="shared" si="688"/>
        <v/>
      </c>
      <c r="AJ958" s="34" t="str">
        <f t="shared" si="709"/>
        <v/>
      </c>
      <c r="AK958" s="8"/>
      <c r="AL958" s="22" t="str">
        <f t="shared" si="689"/>
        <v/>
      </c>
      <c r="AM958" s="34" t="str">
        <f t="shared" si="710"/>
        <v/>
      </c>
      <c r="AN958" s="8"/>
      <c r="AO958" s="22" t="str">
        <f t="shared" si="690"/>
        <v/>
      </c>
      <c r="AP958" s="34" t="str">
        <f t="shared" si="711"/>
        <v/>
      </c>
      <c r="AQ958" s="8"/>
      <c r="AR958" s="22" t="str">
        <f t="shared" si="691"/>
        <v/>
      </c>
      <c r="AS958" s="34" t="str">
        <f t="shared" si="712"/>
        <v/>
      </c>
      <c r="AT958" s="8"/>
      <c r="AU958" s="22" t="str">
        <f t="shared" si="692"/>
        <v/>
      </c>
      <c r="AV958" s="34" t="str">
        <f t="shared" si="713"/>
        <v/>
      </c>
      <c r="AW958" s="8"/>
      <c r="AX958" s="22" t="str">
        <f t="shared" si="693"/>
        <v/>
      </c>
      <c r="AY958" s="34" t="str">
        <f t="shared" si="714"/>
        <v/>
      </c>
      <c r="AZ958" s="8"/>
      <c r="BA958" s="22" t="str">
        <f t="shared" si="694"/>
        <v/>
      </c>
      <c r="BB958" s="34" t="str">
        <f t="shared" si="715"/>
        <v/>
      </c>
      <c r="BC958" s="8"/>
      <c r="BD958" s="22" t="str">
        <f t="shared" si="695"/>
        <v/>
      </c>
      <c r="BE958" s="34" t="str">
        <f t="shared" si="716"/>
        <v/>
      </c>
      <c r="BF958" s="8"/>
      <c r="BG958" s="22" t="str">
        <f t="shared" si="696"/>
        <v/>
      </c>
      <c r="BH958" s="34" t="str">
        <f t="shared" si="717"/>
        <v/>
      </c>
      <c r="BI958" s="8"/>
      <c r="BJ958" s="22" t="str">
        <f t="shared" si="697"/>
        <v/>
      </c>
    </row>
    <row r="959" spans="1:62" ht="18" customHeight="1" x14ac:dyDescent="0.35">
      <c r="A959" s="68">
        <f>'Energy - Master'!A958</f>
        <v>46978</v>
      </c>
      <c r="B959" s="24" t="str">
        <f t="shared" si="677"/>
        <v>Aug-2028</v>
      </c>
      <c r="C959" s="34" t="str">
        <f t="shared" si="698"/>
        <v/>
      </c>
      <c r="D959" s="8"/>
      <c r="E959" s="22" t="str">
        <f t="shared" si="678"/>
        <v/>
      </c>
      <c r="F959" s="34" t="str">
        <f t="shared" si="699"/>
        <v/>
      </c>
      <c r="G959" s="8"/>
      <c r="H959" s="22" t="str">
        <f t="shared" si="679"/>
        <v/>
      </c>
      <c r="I959" s="34" t="str">
        <f t="shared" si="700"/>
        <v/>
      </c>
      <c r="J959" s="8"/>
      <c r="K959" s="22" t="str">
        <f t="shared" si="680"/>
        <v/>
      </c>
      <c r="L959" s="34" t="str">
        <f t="shared" si="701"/>
        <v/>
      </c>
      <c r="M959" s="8"/>
      <c r="N959" s="22" t="str">
        <f t="shared" si="681"/>
        <v/>
      </c>
      <c r="O959" s="34" t="str">
        <f t="shared" si="702"/>
        <v/>
      </c>
      <c r="P959" s="8"/>
      <c r="Q959" s="22" t="str">
        <f t="shared" si="682"/>
        <v/>
      </c>
      <c r="R959" s="34" t="str">
        <f t="shared" si="703"/>
        <v/>
      </c>
      <c r="S959" s="8"/>
      <c r="T959" s="22" t="str">
        <f t="shared" si="683"/>
        <v/>
      </c>
      <c r="U959" s="34" t="str">
        <f t="shared" si="704"/>
        <v/>
      </c>
      <c r="V959" s="8"/>
      <c r="W959" s="22" t="str">
        <f t="shared" si="684"/>
        <v/>
      </c>
      <c r="X959" s="34" t="str">
        <f t="shared" si="705"/>
        <v/>
      </c>
      <c r="Y959" s="8"/>
      <c r="Z959" s="22" t="str">
        <f t="shared" si="685"/>
        <v/>
      </c>
      <c r="AA959" s="34" t="str">
        <f t="shared" si="706"/>
        <v/>
      </c>
      <c r="AB959" s="8"/>
      <c r="AC959" s="22" t="str">
        <f t="shared" si="686"/>
        <v/>
      </c>
      <c r="AD959" s="34" t="str">
        <f t="shared" si="707"/>
        <v/>
      </c>
      <c r="AE959" s="8"/>
      <c r="AF959" s="22" t="str">
        <f t="shared" si="687"/>
        <v/>
      </c>
      <c r="AG959" s="34" t="str">
        <f t="shared" si="708"/>
        <v/>
      </c>
      <c r="AH959" s="8"/>
      <c r="AI959" s="22" t="str">
        <f t="shared" si="688"/>
        <v/>
      </c>
      <c r="AJ959" s="34" t="str">
        <f t="shared" si="709"/>
        <v/>
      </c>
      <c r="AK959" s="8"/>
      <c r="AL959" s="22" t="str">
        <f t="shared" si="689"/>
        <v/>
      </c>
      <c r="AM959" s="34" t="str">
        <f t="shared" si="710"/>
        <v/>
      </c>
      <c r="AN959" s="8"/>
      <c r="AO959" s="22" t="str">
        <f t="shared" si="690"/>
        <v/>
      </c>
      <c r="AP959" s="34" t="str">
        <f t="shared" si="711"/>
        <v/>
      </c>
      <c r="AQ959" s="8"/>
      <c r="AR959" s="22" t="str">
        <f t="shared" si="691"/>
        <v/>
      </c>
      <c r="AS959" s="34" t="str">
        <f t="shared" si="712"/>
        <v/>
      </c>
      <c r="AT959" s="8"/>
      <c r="AU959" s="22" t="str">
        <f t="shared" si="692"/>
        <v/>
      </c>
      <c r="AV959" s="34" t="str">
        <f t="shared" si="713"/>
        <v/>
      </c>
      <c r="AW959" s="8"/>
      <c r="AX959" s="22" t="str">
        <f t="shared" si="693"/>
        <v/>
      </c>
      <c r="AY959" s="34" t="str">
        <f t="shared" si="714"/>
        <v/>
      </c>
      <c r="AZ959" s="8"/>
      <c r="BA959" s="22" t="str">
        <f t="shared" si="694"/>
        <v/>
      </c>
      <c r="BB959" s="34" t="str">
        <f t="shared" si="715"/>
        <v/>
      </c>
      <c r="BC959" s="8"/>
      <c r="BD959" s="22" t="str">
        <f t="shared" si="695"/>
        <v/>
      </c>
      <c r="BE959" s="34" t="str">
        <f t="shared" si="716"/>
        <v/>
      </c>
      <c r="BF959" s="8"/>
      <c r="BG959" s="22" t="str">
        <f t="shared" si="696"/>
        <v/>
      </c>
      <c r="BH959" s="34" t="str">
        <f t="shared" si="717"/>
        <v/>
      </c>
      <c r="BI959" s="8"/>
      <c r="BJ959" s="22" t="str">
        <f t="shared" si="697"/>
        <v/>
      </c>
    </row>
    <row r="960" spans="1:62" ht="18" customHeight="1" x14ac:dyDescent="0.35">
      <c r="A960" s="68">
        <f>'Energy - Master'!A959</f>
        <v>46979</v>
      </c>
      <c r="B960" s="24" t="str">
        <f t="shared" si="677"/>
        <v>Aug-2028</v>
      </c>
      <c r="C960" s="34" t="str">
        <f t="shared" si="698"/>
        <v/>
      </c>
      <c r="D960" s="8"/>
      <c r="E960" s="22" t="str">
        <f t="shared" si="678"/>
        <v/>
      </c>
      <c r="F960" s="34" t="str">
        <f t="shared" si="699"/>
        <v/>
      </c>
      <c r="G960" s="8"/>
      <c r="H960" s="22" t="str">
        <f t="shared" si="679"/>
        <v/>
      </c>
      <c r="I960" s="34" t="str">
        <f t="shared" si="700"/>
        <v/>
      </c>
      <c r="J960" s="8"/>
      <c r="K960" s="22" t="str">
        <f t="shared" si="680"/>
        <v/>
      </c>
      <c r="L960" s="34" t="str">
        <f t="shared" si="701"/>
        <v/>
      </c>
      <c r="M960" s="8"/>
      <c r="N960" s="22" t="str">
        <f t="shared" si="681"/>
        <v/>
      </c>
      <c r="O960" s="34" t="str">
        <f t="shared" si="702"/>
        <v/>
      </c>
      <c r="P960" s="8"/>
      <c r="Q960" s="22" t="str">
        <f t="shared" si="682"/>
        <v/>
      </c>
      <c r="R960" s="34" t="str">
        <f t="shared" si="703"/>
        <v/>
      </c>
      <c r="S960" s="8"/>
      <c r="T960" s="22" t="str">
        <f t="shared" si="683"/>
        <v/>
      </c>
      <c r="U960" s="34" t="str">
        <f t="shared" si="704"/>
        <v/>
      </c>
      <c r="V960" s="8"/>
      <c r="W960" s="22" t="str">
        <f t="shared" si="684"/>
        <v/>
      </c>
      <c r="X960" s="34" t="str">
        <f t="shared" si="705"/>
        <v/>
      </c>
      <c r="Y960" s="8"/>
      <c r="Z960" s="22" t="str">
        <f t="shared" si="685"/>
        <v/>
      </c>
      <c r="AA960" s="34" t="str">
        <f t="shared" si="706"/>
        <v/>
      </c>
      <c r="AB960" s="8"/>
      <c r="AC960" s="22" t="str">
        <f t="shared" si="686"/>
        <v/>
      </c>
      <c r="AD960" s="34" t="str">
        <f t="shared" si="707"/>
        <v/>
      </c>
      <c r="AE960" s="8"/>
      <c r="AF960" s="22" t="str">
        <f t="shared" si="687"/>
        <v/>
      </c>
      <c r="AG960" s="34" t="str">
        <f t="shared" si="708"/>
        <v/>
      </c>
      <c r="AH960" s="8"/>
      <c r="AI960" s="22" t="str">
        <f t="shared" si="688"/>
        <v/>
      </c>
      <c r="AJ960" s="34" t="str">
        <f t="shared" si="709"/>
        <v/>
      </c>
      <c r="AK960" s="8"/>
      <c r="AL960" s="22" t="str">
        <f t="shared" si="689"/>
        <v/>
      </c>
      <c r="AM960" s="34" t="str">
        <f t="shared" si="710"/>
        <v/>
      </c>
      <c r="AN960" s="8"/>
      <c r="AO960" s="22" t="str">
        <f t="shared" si="690"/>
        <v/>
      </c>
      <c r="AP960" s="34" t="str">
        <f t="shared" si="711"/>
        <v/>
      </c>
      <c r="AQ960" s="8"/>
      <c r="AR960" s="22" t="str">
        <f t="shared" si="691"/>
        <v/>
      </c>
      <c r="AS960" s="34" t="str">
        <f t="shared" si="712"/>
        <v/>
      </c>
      <c r="AT960" s="8"/>
      <c r="AU960" s="22" t="str">
        <f t="shared" si="692"/>
        <v/>
      </c>
      <c r="AV960" s="34" t="str">
        <f t="shared" si="713"/>
        <v/>
      </c>
      <c r="AW960" s="8"/>
      <c r="AX960" s="22" t="str">
        <f t="shared" si="693"/>
        <v/>
      </c>
      <c r="AY960" s="34" t="str">
        <f t="shared" si="714"/>
        <v/>
      </c>
      <c r="AZ960" s="8"/>
      <c r="BA960" s="22" t="str">
        <f t="shared" si="694"/>
        <v/>
      </c>
      <c r="BB960" s="34" t="str">
        <f t="shared" si="715"/>
        <v/>
      </c>
      <c r="BC960" s="8"/>
      <c r="BD960" s="22" t="str">
        <f t="shared" si="695"/>
        <v/>
      </c>
      <c r="BE960" s="34" t="str">
        <f t="shared" si="716"/>
        <v/>
      </c>
      <c r="BF960" s="8"/>
      <c r="BG960" s="22" t="str">
        <f t="shared" si="696"/>
        <v/>
      </c>
      <c r="BH960" s="34" t="str">
        <f t="shared" si="717"/>
        <v/>
      </c>
      <c r="BI960" s="8"/>
      <c r="BJ960" s="22" t="str">
        <f t="shared" si="697"/>
        <v/>
      </c>
    </row>
    <row r="961" spans="1:62" ht="18" customHeight="1" x14ac:dyDescent="0.35">
      <c r="A961" s="68">
        <f>'Energy - Master'!A960</f>
        <v>46980</v>
      </c>
      <c r="B961" s="24" t="str">
        <f t="shared" si="677"/>
        <v>Aug-2028</v>
      </c>
      <c r="C961" s="34" t="str">
        <f t="shared" si="698"/>
        <v/>
      </c>
      <c r="D961" s="8"/>
      <c r="E961" s="22" t="str">
        <f t="shared" si="678"/>
        <v/>
      </c>
      <c r="F961" s="34" t="str">
        <f t="shared" si="699"/>
        <v/>
      </c>
      <c r="G961" s="8"/>
      <c r="H961" s="22" t="str">
        <f t="shared" si="679"/>
        <v/>
      </c>
      <c r="I961" s="34" t="str">
        <f t="shared" si="700"/>
        <v/>
      </c>
      <c r="J961" s="8"/>
      <c r="K961" s="22" t="str">
        <f t="shared" si="680"/>
        <v/>
      </c>
      <c r="L961" s="34" t="str">
        <f t="shared" si="701"/>
        <v/>
      </c>
      <c r="M961" s="8"/>
      <c r="N961" s="22" t="str">
        <f t="shared" si="681"/>
        <v/>
      </c>
      <c r="O961" s="34" t="str">
        <f t="shared" si="702"/>
        <v/>
      </c>
      <c r="P961" s="8"/>
      <c r="Q961" s="22" t="str">
        <f t="shared" si="682"/>
        <v/>
      </c>
      <c r="R961" s="34" t="str">
        <f t="shared" si="703"/>
        <v/>
      </c>
      <c r="S961" s="8"/>
      <c r="T961" s="22" t="str">
        <f t="shared" si="683"/>
        <v/>
      </c>
      <c r="U961" s="34" t="str">
        <f t="shared" si="704"/>
        <v/>
      </c>
      <c r="V961" s="8"/>
      <c r="W961" s="22" t="str">
        <f t="shared" si="684"/>
        <v/>
      </c>
      <c r="X961" s="34" t="str">
        <f t="shared" si="705"/>
        <v/>
      </c>
      <c r="Y961" s="8"/>
      <c r="Z961" s="22" t="str">
        <f t="shared" si="685"/>
        <v/>
      </c>
      <c r="AA961" s="34" t="str">
        <f t="shared" si="706"/>
        <v/>
      </c>
      <c r="AB961" s="8"/>
      <c r="AC961" s="22" t="str">
        <f t="shared" si="686"/>
        <v/>
      </c>
      <c r="AD961" s="34" t="str">
        <f t="shared" si="707"/>
        <v/>
      </c>
      <c r="AE961" s="8"/>
      <c r="AF961" s="22" t="str">
        <f t="shared" si="687"/>
        <v/>
      </c>
      <c r="AG961" s="34" t="str">
        <f t="shared" si="708"/>
        <v/>
      </c>
      <c r="AH961" s="8"/>
      <c r="AI961" s="22" t="str">
        <f t="shared" si="688"/>
        <v/>
      </c>
      <c r="AJ961" s="34" t="str">
        <f t="shared" si="709"/>
        <v/>
      </c>
      <c r="AK961" s="8"/>
      <c r="AL961" s="22" t="str">
        <f t="shared" si="689"/>
        <v/>
      </c>
      <c r="AM961" s="34" t="str">
        <f t="shared" si="710"/>
        <v/>
      </c>
      <c r="AN961" s="8"/>
      <c r="AO961" s="22" t="str">
        <f t="shared" si="690"/>
        <v/>
      </c>
      <c r="AP961" s="34" t="str">
        <f t="shared" si="711"/>
        <v/>
      </c>
      <c r="AQ961" s="8"/>
      <c r="AR961" s="22" t="str">
        <f t="shared" si="691"/>
        <v/>
      </c>
      <c r="AS961" s="34" t="str">
        <f t="shared" si="712"/>
        <v/>
      </c>
      <c r="AT961" s="8"/>
      <c r="AU961" s="22" t="str">
        <f t="shared" si="692"/>
        <v/>
      </c>
      <c r="AV961" s="34" t="str">
        <f t="shared" si="713"/>
        <v/>
      </c>
      <c r="AW961" s="8"/>
      <c r="AX961" s="22" t="str">
        <f t="shared" si="693"/>
        <v/>
      </c>
      <c r="AY961" s="34" t="str">
        <f t="shared" si="714"/>
        <v/>
      </c>
      <c r="AZ961" s="8"/>
      <c r="BA961" s="22" t="str">
        <f t="shared" si="694"/>
        <v/>
      </c>
      <c r="BB961" s="34" t="str">
        <f t="shared" si="715"/>
        <v/>
      </c>
      <c r="BC961" s="8"/>
      <c r="BD961" s="22" t="str">
        <f t="shared" si="695"/>
        <v/>
      </c>
      <c r="BE961" s="34" t="str">
        <f t="shared" si="716"/>
        <v/>
      </c>
      <c r="BF961" s="8"/>
      <c r="BG961" s="22" t="str">
        <f t="shared" si="696"/>
        <v/>
      </c>
      <c r="BH961" s="34" t="str">
        <f t="shared" si="717"/>
        <v/>
      </c>
      <c r="BI961" s="8"/>
      <c r="BJ961" s="22" t="str">
        <f t="shared" si="697"/>
        <v/>
      </c>
    </row>
    <row r="962" spans="1:62" ht="18" customHeight="1" x14ac:dyDescent="0.35">
      <c r="A962" s="68">
        <f>'Energy - Master'!A961</f>
        <v>46981</v>
      </c>
      <c r="B962" s="24" t="str">
        <f t="shared" si="677"/>
        <v>Aug-2028</v>
      </c>
      <c r="C962" s="34" t="str">
        <f t="shared" si="698"/>
        <v/>
      </c>
      <c r="D962" s="8"/>
      <c r="E962" s="22" t="str">
        <f t="shared" si="678"/>
        <v/>
      </c>
      <c r="F962" s="34" t="str">
        <f t="shared" si="699"/>
        <v/>
      </c>
      <c r="G962" s="8"/>
      <c r="H962" s="22" t="str">
        <f t="shared" si="679"/>
        <v/>
      </c>
      <c r="I962" s="34" t="str">
        <f t="shared" si="700"/>
        <v/>
      </c>
      <c r="J962" s="8"/>
      <c r="K962" s="22" t="str">
        <f t="shared" si="680"/>
        <v/>
      </c>
      <c r="L962" s="34" t="str">
        <f t="shared" si="701"/>
        <v/>
      </c>
      <c r="M962" s="8"/>
      <c r="N962" s="22" t="str">
        <f t="shared" si="681"/>
        <v/>
      </c>
      <c r="O962" s="34" t="str">
        <f t="shared" si="702"/>
        <v/>
      </c>
      <c r="P962" s="8"/>
      <c r="Q962" s="22" t="str">
        <f t="shared" si="682"/>
        <v/>
      </c>
      <c r="R962" s="34" t="str">
        <f t="shared" si="703"/>
        <v/>
      </c>
      <c r="S962" s="8"/>
      <c r="T962" s="22" t="str">
        <f t="shared" si="683"/>
        <v/>
      </c>
      <c r="U962" s="34" t="str">
        <f t="shared" si="704"/>
        <v/>
      </c>
      <c r="V962" s="8"/>
      <c r="W962" s="22" t="str">
        <f t="shared" si="684"/>
        <v/>
      </c>
      <c r="X962" s="34" t="str">
        <f t="shared" si="705"/>
        <v/>
      </c>
      <c r="Y962" s="8"/>
      <c r="Z962" s="22" t="str">
        <f t="shared" si="685"/>
        <v/>
      </c>
      <c r="AA962" s="34" t="str">
        <f t="shared" si="706"/>
        <v/>
      </c>
      <c r="AB962" s="8"/>
      <c r="AC962" s="22" t="str">
        <f t="shared" si="686"/>
        <v/>
      </c>
      <c r="AD962" s="34" t="str">
        <f t="shared" si="707"/>
        <v/>
      </c>
      <c r="AE962" s="8"/>
      <c r="AF962" s="22" t="str">
        <f t="shared" si="687"/>
        <v/>
      </c>
      <c r="AG962" s="34" t="str">
        <f t="shared" si="708"/>
        <v/>
      </c>
      <c r="AH962" s="8"/>
      <c r="AI962" s="22" t="str">
        <f t="shared" si="688"/>
        <v/>
      </c>
      <c r="AJ962" s="34" t="str">
        <f t="shared" si="709"/>
        <v/>
      </c>
      <c r="AK962" s="8"/>
      <c r="AL962" s="22" t="str">
        <f t="shared" si="689"/>
        <v/>
      </c>
      <c r="AM962" s="34" t="str">
        <f t="shared" si="710"/>
        <v/>
      </c>
      <c r="AN962" s="8"/>
      <c r="AO962" s="22" t="str">
        <f t="shared" si="690"/>
        <v/>
      </c>
      <c r="AP962" s="34" t="str">
        <f t="shared" si="711"/>
        <v/>
      </c>
      <c r="AQ962" s="8"/>
      <c r="AR962" s="22" t="str">
        <f t="shared" si="691"/>
        <v/>
      </c>
      <c r="AS962" s="34" t="str">
        <f t="shared" si="712"/>
        <v/>
      </c>
      <c r="AT962" s="8"/>
      <c r="AU962" s="22" t="str">
        <f t="shared" si="692"/>
        <v/>
      </c>
      <c r="AV962" s="34" t="str">
        <f t="shared" si="713"/>
        <v/>
      </c>
      <c r="AW962" s="8"/>
      <c r="AX962" s="22" t="str">
        <f t="shared" si="693"/>
        <v/>
      </c>
      <c r="AY962" s="34" t="str">
        <f t="shared" si="714"/>
        <v/>
      </c>
      <c r="AZ962" s="8"/>
      <c r="BA962" s="22" t="str">
        <f t="shared" si="694"/>
        <v/>
      </c>
      <c r="BB962" s="34" t="str">
        <f t="shared" si="715"/>
        <v/>
      </c>
      <c r="BC962" s="8"/>
      <c r="BD962" s="22" t="str">
        <f t="shared" si="695"/>
        <v/>
      </c>
      <c r="BE962" s="34" t="str">
        <f t="shared" si="716"/>
        <v/>
      </c>
      <c r="BF962" s="8"/>
      <c r="BG962" s="22" t="str">
        <f t="shared" si="696"/>
        <v/>
      </c>
      <c r="BH962" s="34" t="str">
        <f t="shared" si="717"/>
        <v/>
      </c>
      <c r="BI962" s="8"/>
      <c r="BJ962" s="22" t="str">
        <f t="shared" si="697"/>
        <v/>
      </c>
    </row>
    <row r="963" spans="1:62" ht="18" customHeight="1" x14ac:dyDescent="0.35">
      <c r="A963" s="68">
        <f>'Energy - Master'!A962</f>
        <v>46982</v>
      </c>
      <c r="B963" s="24" t="str">
        <f t="shared" si="677"/>
        <v>Aug-2028</v>
      </c>
      <c r="C963" s="34" t="str">
        <f t="shared" si="698"/>
        <v/>
      </c>
      <c r="D963" s="8"/>
      <c r="E963" s="22" t="str">
        <f t="shared" si="678"/>
        <v/>
      </c>
      <c r="F963" s="34" t="str">
        <f t="shared" si="699"/>
        <v/>
      </c>
      <c r="G963" s="8"/>
      <c r="H963" s="22" t="str">
        <f t="shared" si="679"/>
        <v/>
      </c>
      <c r="I963" s="34" t="str">
        <f t="shared" si="700"/>
        <v/>
      </c>
      <c r="J963" s="8"/>
      <c r="K963" s="22" t="str">
        <f t="shared" si="680"/>
        <v/>
      </c>
      <c r="L963" s="34" t="str">
        <f t="shared" si="701"/>
        <v/>
      </c>
      <c r="M963" s="8"/>
      <c r="N963" s="22" t="str">
        <f t="shared" si="681"/>
        <v/>
      </c>
      <c r="O963" s="34" t="str">
        <f t="shared" si="702"/>
        <v/>
      </c>
      <c r="P963" s="8"/>
      <c r="Q963" s="22" t="str">
        <f t="shared" si="682"/>
        <v/>
      </c>
      <c r="R963" s="34" t="str">
        <f t="shared" si="703"/>
        <v/>
      </c>
      <c r="S963" s="8"/>
      <c r="T963" s="22" t="str">
        <f t="shared" si="683"/>
        <v/>
      </c>
      <c r="U963" s="34" t="str">
        <f t="shared" si="704"/>
        <v/>
      </c>
      <c r="V963" s="8"/>
      <c r="W963" s="22" t="str">
        <f t="shared" si="684"/>
        <v/>
      </c>
      <c r="X963" s="34" t="str">
        <f t="shared" si="705"/>
        <v/>
      </c>
      <c r="Y963" s="8"/>
      <c r="Z963" s="22" t="str">
        <f t="shared" si="685"/>
        <v/>
      </c>
      <c r="AA963" s="34" t="str">
        <f t="shared" si="706"/>
        <v/>
      </c>
      <c r="AB963" s="8"/>
      <c r="AC963" s="22" t="str">
        <f t="shared" si="686"/>
        <v/>
      </c>
      <c r="AD963" s="34" t="str">
        <f t="shared" si="707"/>
        <v/>
      </c>
      <c r="AE963" s="8"/>
      <c r="AF963" s="22" t="str">
        <f t="shared" si="687"/>
        <v/>
      </c>
      <c r="AG963" s="34" t="str">
        <f t="shared" si="708"/>
        <v/>
      </c>
      <c r="AH963" s="8"/>
      <c r="AI963" s="22" t="str">
        <f t="shared" si="688"/>
        <v/>
      </c>
      <c r="AJ963" s="34" t="str">
        <f t="shared" si="709"/>
        <v/>
      </c>
      <c r="AK963" s="8"/>
      <c r="AL963" s="22" t="str">
        <f t="shared" si="689"/>
        <v/>
      </c>
      <c r="AM963" s="34" t="str">
        <f t="shared" si="710"/>
        <v/>
      </c>
      <c r="AN963" s="8"/>
      <c r="AO963" s="22" t="str">
        <f t="shared" si="690"/>
        <v/>
      </c>
      <c r="AP963" s="34" t="str">
        <f t="shared" si="711"/>
        <v/>
      </c>
      <c r="AQ963" s="8"/>
      <c r="AR963" s="22" t="str">
        <f t="shared" si="691"/>
        <v/>
      </c>
      <c r="AS963" s="34" t="str">
        <f t="shared" si="712"/>
        <v/>
      </c>
      <c r="AT963" s="8"/>
      <c r="AU963" s="22" t="str">
        <f t="shared" si="692"/>
        <v/>
      </c>
      <c r="AV963" s="34" t="str">
        <f t="shared" si="713"/>
        <v/>
      </c>
      <c r="AW963" s="8"/>
      <c r="AX963" s="22" t="str">
        <f t="shared" si="693"/>
        <v/>
      </c>
      <c r="AY963" s="34" t="str">
        <f t="shared" si="714"/>
        <v/>
      </c>
      <c r="AZ963" s="8"/>
      <c r="BA963" s="22" t="str">
        <f t="shared" si="694"/>
        <v/>
      </c>
      <c r="BB963" s="34" t="str">
        <f t="shared" si="715"/>
        <v/>
      </c>
      <c r="BC963" s="8"/>
      <c r="BD963" s="22" t="str">
        <f t="shared" si="695"/>
        <v/>
      </c>
      <c r="BE963" s="34" t="str">
        <f t="shared" si="716"/>
        <v/>
      </c>
      <c r="BF963" s="8"/>
      <c r="BG963" s="22" t="str">
        <f t="shared" si="696"/>
        <v/>
      </c>
      <c r="BH963" s="34" t="str">
        <f t="shared" si="717"/>
        <v/>
      </c>
      <c r="BI963" s="8"/>
      <c r="BJ963" s="22" t="str">
        <f t="shared" si="697"/>
        <v/>
      </c>
    </row>
    <row r="964" spans="1:62" ht="18" customHeight="1" x14ac:dyDescent="0.35">
      <c r="A964" s="68">
        <f>'Energy - Master'!A963</f>
        <v>46983</v>
      </c>
      <c r="B964" s="24" t="str">
        <f t="shared" ref="B964:B1027" si="718">IF(A964="","",TEXT(A964,"MMM-YYYY"))</f>
        <v>Aug-2028</v>
      </c>
      <c r="C964" s="34" t="str">
        <f t="shared" si="698"/>
        <v/>
      </c>
      <c r="D964" s="8"/>
      <c r="E964" s="22" t="str">
        <f t="shared" ref="E964:E1027" si="719">IF(OR(C964="",D964=""),"",D964-C964)</f>
        <v/>
      </c>
      <c r="F964" s="34" t="str">
        <f t="shared" si="699"/>
        <v/>
      </c>
      <c r="G964" s="8"/>
      <c r="H964" s="22" t="str">
        <f t="shared" ref="H964:H1027" si="720">IF(OR(F964="",G964=""),"",G964-F964)</f>
        <v/>
      </c>
      <c r="I964" s="34" t="str">
        <f t="shared" si="700"/>
        <v/>
      </c>
      <c r="J964" s="8"/>
      <c r="K964" s="22" t="str">
        <f t="shared" ref="K964:K1027" si="721">IF(OR(I964="",J964=""),"",J964-I964)</f>
        <v/>
      </c>
      <c r="L964" s="34" t="str">
        <f t="shared" si="701"/>
        <v/>
      </c>
      <c r="M964" s="8"/>
      <c r="N964" s="22" t="str">
        <f t="shared" ref="N964:N1027" si="722">IF(OR(L964="",M964=""),"",M964-L964)</f>
        <v/>
      </c>
      <c r="O964" s="34" t="str">
        <f t="shared" si="702"/>
        <v/>
      </c>
      <c r="P964" s="8"/>
      <c r="Q964" s="22" t="str">
        <f t="shared" ref="Q964:Q1027" si="723">IF(OR(O964="",P964=""),"",P964-O964)</f>
        <v/>
      </c>
      <c r="R964" s="34" t="str">
        <f t="shared" si="703"/>
        <v/>
      </c>
      <c r="S964" s="8"/>
      <c r="T964" s="22" t="str">
        <f t="shared" ref="T964:T1027" si="724">IF(OR(R964="",S964=""),"",S964-R964)</f>
        <v/>
      </c>
      <c r="U964" s="34" t="str">
        <f t="shared" si="704"/>
        <v/>
      </c>
      <c r="V964" s="8"/>
      <c r="W964" s="22" t="str">
        <f t="shared" ref="W964:W1027" si="725">IF(OR(U964="",V964=""),"",V964-U964)</f>
        <v/>
      </c>
      <c r="X964" s="34" t="str">
        <f t="shared" si="705"/>
        <v/>
      </c>
      <c r="Y964" s="8"/>
      <c r="Z964" s="22" t="str">
        <f t="shared" ref="Z964:Z1027" si="726">IF(OR(X964="",Y964=""),"",Y964-X964)</f>
        <v/>
      </c>
      <c r="AA964" s="34" t="str">
        <f t="shared" si="706"/>
        <v/>
      </c>
      <c r="AB964" s="8"/>
      <c r="AC964" s="22" t="str">
        <f t="shared" ref="AC964:AC1027" si="727">IF(OR(AA964="",AB964=""),"",AB964-AA964)</f>
        <v/>
      </c>
      <c r="AD964" s="34" t="str">
        <f t="shared" si="707"/>
        <v/>
      </c>
      <c r="AE964" s="8"/>
      <c r="AF964" s="22" t="str">
        <f t="shared" ref="AF964:AF1027" si="728">IF(OR(AD964="",AE964=""),"",AE964-AD964)</f>
        <v/>
      </c>
      <c r="AG964" s="34" t="str">
        <f t="shared" si="708"/>
        <v/>
      </c>
      <c r="AH964" s="8"/>
      <c r="AI964" s="22" t="str">
        <f t="shared" ref="AI964:AI1027" si="729">IF(OR(AG964="",AH964=""),"",AH964-AG964)</f>
        <v/>
      </c>
      <c r="AJ964" s="34" t="str">
        <f t="shared" si="709"/>
        <v/>
      </c>
      <c r="AK964" s="8"/>
      <c r="AL964" s="22" t="str">
        <f t="shared" ref="AL964:AL1027" si="730">IF(OR(AJ964="",AK964=""),"",AK964-AJ964)</f>
        <v/>
      </c>
      <c r="AM964" s="34" t="str">
        <f t="shared" si="710"/>
        <v/>
      </c>
      <c r="AN964" s="8"/>
      <c r="AO964" s="22" t="str">
        <f t="shared" ref="AO964:AO1027" si="731">IF(OR(AM964="",AN964=""),"",AN964-AM964)</f>
        <v/>
      </c>
      <c r="AP964" s="34" t="str">
        <f t="shared" si="711"/>
        <v/>
      </c>
      <c r="AQ964" s="8"/>
      <c r="AR964" s="22" t="str">
        <f t="shared" ref="AR964:AR1027" si="732">IF(OR(AP964="",AQ964=""),"",AQ964-AP964)</f>
        <v/>
      </c>
      <c r="AS964" s="34" t="str">
        <f t="shared" si="712"/>
        <v/>
      </c>
      <c r="AT964" s="8"/>
      <c r="AU964" s="22" t="str">
        <f t="shared" ref="AU964:AU1027" si="733">IF(OR(AS964="",AT964=""),"",AT964-AS964)</f>
        <v/>
      </c>
      <c r="AV964" s="34" t="str">
        <f t="shared" si="713"/>
        <v/>
      </c>
      <c r="AW964" s="8"/>
      <c r="AX964" s="22" t="str">
        <f t="shared" ref="AX964:AX1027" si="734">IF(OR(AV964="",AW964=""),"",AW964-AV964)</f>
        <v/>
      </c>
      <c r="AY964" s="34" t="str">
        <f t="shared" si="714"/>
        <v/>
      </c>
      <c r="AZ964" s="8"/>
      <c r="BA964" s="22" t="str">
        <f t="shared" ref="BA964:BA1027" si="735">IF(OR(AY964="",AZ964=""),"",AZ964-AY964)</f>
        <v/>
      </c>
      <c r="BB964" s="34" t="str">
        <f t="shared" si="715"/>
        <v/>
      </c>
      <c r="BC964" s="8"/>
      <c r="BD964" s="22" t="str">
        <f t="shared" ref="BD964:BD1027" si="736">IF(OR(BB964="",BC964=""),"",BC964-BB964)</f>
        <v/>
      </c>
      <c r="BE964" s="34" t="str">
        <f t="shared" si="716"/>
        <v/>
      </c>
      <c r="BF964" s="8"/>
      <c r="BG964" s="22" t="str">
        <f t="shared" ref="BG964:BG1027" si="737">IF(OR(BE964="",BF964=""),"",BF964-BE964)</f>
        <v/>
      </c>
      <c r="BH964" s="34" t="str">
        <f t="shared" si="717"/>
        <v/>
      </c>
      <c r="BI964" s="8"/>
      <c r="BJ964" s="22" t="str">
        <f t="shared" ref="BJ964:BJ1027" si="738">IF(OR(BH964="",BI964=""),"",BI964-BH964)</f>
        <v/>
      </c>
    </row>
    <row r="965" spans="1:62" ht="18" customHeight="1" x14ac:dyDescent="0.35">
      <c r="A965" s="68">
        <f>'Energy - Master'!A964</f>
        <v>46984</v>
      </c>
      <c r="B965" s="24" t="str">
        <f t="shared" si="718"/>
        <v>Aug-2028</v>
      </c>
      <c r="C965" s="34" t="str">
        <f t="shared" ref="C965:C1028" si="739">IF(D964="","",D964)</f>
        <v/>
      </c>
      <c r="D965" s="8"/>
      <c r="E965" s="22" t="str">
        <f t="shared" si="719"/>
        <v/>
      </c>
      <c r="F965" s="34" t="str">
        <f t="shared" ref="F965:F1028" si="740">IF(G964="","",G964)</f>
        <v/>
      </c>
      <c r="G965" s="8"/>
      <c r="H965" s="22" t="str">
        <f t="shared" si="720"/>
        <v/>
      </c>
      <c r="I965" s="34" t="str">
        <f t="shared" ref="I965:I1028" si="741">IF(J964="","",J964)</f>
        <v/>
      </c>
      <c r="J965" s="8"/>
      <c r="K965" s="22" t="str">
        <f t="shared" si="721"/>
        <v/>
      </c>
      <c r="L965" s="34" t="str">
        <f t="shared" ref="L965:L1028" si="742">IF(M964="","",M964)</f>
        <v/>
      </c>
      <c r="M965" s="8"/>
      <c r="N965" s="22" t="str">
        <f t="shared" si="722"/>
        <v/>
      </c>
      <c r="O965" s="34" t="str">
        <f t="shared" ref="O965:O1028" si="743">IF(P964="","",P964)</f>
        <v/>
      </c>
      <c r="P965" s="8"/>
      <c r="Q965" s="22" t="str">
        <f t="shared" si="723"/>
        <v/>
      </c>
      <c r="R965" s="34" t="str">
        <f t="shared" ref="R965:R1028" si="744">IF(S964="","",S964)</f>
        <v/>
      </c>
      <c r="S965" s="8"/>
      <c r="T965" s="22" t="str">
        <f t="shared" si="724"/>
        <v/>
      </c>
      <c r="U965" s="34" t="str">
        <f t="shared" ref="U965:U1028" si="745">IF(V964="","",V964)</f>
        <v/>
      </c>
      <c r="V965" s="8"/>
      <c r="W965" s="22" t="str">
        <f t="shared" si="725"/>
        <v/>
      </c>
      <c r="X965" s="34" t="str">
        <f t="shared" ref="X965:X1028" si="746">IF(Y964="","",Y964)</f>
        <v/>
      </c>
      <c r="Y965" s="8"/>
      <c r="Z965" s="22" t="str">
        <f t="shared" si="726"/>
        <v/>
      </c>
      <c r="AA965" s="34" t="str">
        <f t="shared" ref="AA965:AA1028" si="747">IF(AB964="","",AB964)</f>
        <v/>
      </c>
      <c r="AB965" s="8"/>
      <c r="AC965" s="22" t="str">
        <f t="shared" si="727"/>
        <v/>
      </c>
      <c r="AD965" s="34" t="str">
        <f t="shared" ref="AD965:AD1028" si="748">IF(AE964="","",AE964)</f>
        <v/>
      </c>
      <c r="AE965" s="8"/>
      <c r="AF965" s="22" t="str">
        <f t="shared" si="728"/>
        <v/>
      </c>
      <c r="AG965" s="34" t="str">
        <f t="shared" ref="AG965:AG1028" si="749">IF(AH964="","",AH964)</f>
        <v/>
      </c>
      <c r="AH965" s="8"/>
      <c r="AI965" s="22" t="str">
        <f t="shared" si="729"/>
        <v/>
      </c>
      <c r="AJ965" s="34" t="str">
        <f t="shared" ref="AJ965:AJ1028" si="750">IF(AK964="","",AK964)</f>
        <v/>
      </c>
      <c r="AK965" s="8"/>
      <c r="AL965" s="22" t="str">
        <f t="shared" si="730"/>
        <v/>
      </c>
      <c r="AM965" s="34" t="str">
        <f t="shared" ref="AM965:AM1028" si="751">IF(AN964="","",AN964)</f>
        <v/>
      </c>
      <c r="AN965" s="8"/>
      <c r="AO965" s="22" t="str">
        <f t="shared" si="731"/>
        <v/>
      </c>
      <c r="AP965" s="34" t="str">
        <f t="shared" ref="AP965:AP1028" si="752">IF(AQ964="","",AQ964)</f>
        <v/>
      </c>
      <c r="AQ965" s="8"/>
      <c r="AR965" s="22" t="str">
        <f t="shared" si="732"/>
        <v/>
      </c>
      <c r="AS965" s="34" t="str">
        <f t="shared" ref="AS965:AS1028" si="753">IF(AT964="","",AT964)</f>
        <v/>
      </c>
      <c r="AT965" s="8"/>
      <c r="AU965" s="22" t="str">
        <f t="shared" si="733"/>
        <v/>
      </c>
      <c r="AV965" s="34" t="str">
        <f t="shared" ref="AV965:AV1028" si="754">IF(AW964="","",AW964)</f>
        <v/>
      </c>
      <c r="AW965" s="8"/>
      <c r="AX965" s="22" t="str">
        <f t="shared" si="734"/>
        <v/>
      </c>
      <c r="AY965" s="34" t="str">
        <f t="shared" ref="AY965:AY1028" si="755">IF(AZ964="","",AZ964)</f>
        <v/>
      </c>
      <c r="AZ965" s="8"/>
      <c r="BA965" s="22" t="str">
        <f t="shared" si="735"/>
        <v/>
      </c>
      <c r="BB965" s="34" t="str">
        <f t="shared" ref="BB965:BB1028" si="756">IF(BC964="","",BC964)</f>
        <v/>
      </c>
      <c r="BC965" s="8"/>
      <c r="BD965" s="22" t="str">
        <f t="shared" si="736"/>
        <v/>
      </c>
      <c r="BE965" s="34" t="str">
        <f t="shared" ref="BE965:BE1028" si="757">IF(BF964="","",BF964)</f>
        <v/>
      </c>
      <c r="BF965" s="8"/>
      <c r="BG965" s="22" t="str">
        <f t="shared" si="737"/>
        <v/>
      </c>
      <c r="BH965" s="34" t="str">
        <f t="shared" ref="BH965:BH1028" si="758">IF(BI964="","",BI964)</f>
        <v/>
      </c>
      <c r="BI965" s="8"/>
      <c r="BJ965" s="22" t="str">
        <f t="shared" si="738"/>
        <v/>
      </c>
    </row>
    <row r="966" spans="1:62" ht="18" customHeight="1" x14ac:dyDescent="0.35">
      <c r="A966" s="68">
        <f>'Energy - Master'!A965</f>
        <v>46985</v>
      </c>
      <c r="B966" s="24" t="str">
        <f t="shared" si="718"/>
        <v>Aug-2028</v>
      </c>
      <c r="C966" s="34" t="str">
        <f t="shared" si="739"/>
        <v/>
      </c>
      <c r="D966" s="8"/>
      <c r="E966" s="22" t="str">
        <f t="shared" si="719"/>
        <v/>
      </c>
      <c r="F966" s="34" t="str">
        <f t="shared" si="740"/>
        <v/>
      </c>
      <c r="G966" s="8"/>
      <c r="H966" s="22" t="str">
        <f t="shared" si="720"/>
        <v/>
      </c>
      <c r="I966" s="34" t="str">
        <f t="shared" si="741"/>
        <v/>
      </c>
      <c r="J966" s="8"/>
      <c r="K966" s="22" t="str">
        <f t="shared" si="721"/>
        <v/>
      </c>
      <c r="L966" s="34" t="str">
        <f t="shared" si="742"/>
        <v/>
      </c>
      <c r="M966" s="8"/>
      <c r="N966" s="22" t="str">
        <f t="shared" si="722"/>
        <v/>
      </c>
      <c r="O966" s="34" t="str">
        <f t="shared" si="743"/>
        <v/>
      </c>
      <c r="P966" s="8"/>
      <c r="Q966" s="22" t="str">
        <f t="shared" si="723"/>
        <v/>
      </c>
      <c r="R966" s="34" t="str">
        <f t="shared" si="744"/>
        <v/>
      </c>
      <c r="S966" s="8"/>
      <c r="T966" s="22" t="str">
        <f t="shared" si="724"/>
        <v/>
      </c>
      <c r="U966" s="34" t="str">
        <f t="shared" si="745"/>
        <v/>
      </c>
      <c r="V966" s="8"/>
      <c r="W966" s="22" t="str">
        <f t="shared" si="725"/>
        <v/>
      </c>
      <c r="X966" s="34" t="str">
        <f t="shared" si="746"/>
        <v/>
      </c>
      <c r="Y966" s="8"/>
      <c r="Z966" s="22" t="str">
        <f t="shared" si="726"/>
        <v/>
      </c>
      <c r="AA966" s="34" t="str">
        <f t="shared" si="747"/>
        <v/>
      </c>
      <c r="AB966" s="8"/>
      <c r="AC966" s="22" t="str">
        <f t="shared" si="727"/>
        <v/>
      </c>
      <c r="AD966" s="34" t="str">
        <f t="shared" si="748"/>
        <v/>
      </c>
      <c r="AE966" s="8"/>
      <c r="AF966" s="22" t="str">
        <f t="shared" si="728"/>
        <v/>
      </c>
      <c r="AG966" s="34" t="str">
        <f t="shared" si="749"/>
        <v/>
      </c>
      <c r="AH966" s="8"/>
      <c r="AI966" s="22" t="str">
        <f t="shared" si="729"/>
        <v/>
      </c>
      <c r="AJ966" s="34" t="str">
        <f t="shared" si="750"/>
        <v/>
      </c>
      <c r="AK966" s="8"/>
      <c r="AL966" s="22" t="str">
        <f t="shared" si="730"/>
        <v/>
      </c>
      <c r="AM966" s="34" t="str">
        <f t="shared" si="751"/>
        <v/>
      </c>
      <c r="AN966" s="8"/>
      <c r="AO966" s="22" t="str">
        <f t="shared" si="731"/>
        <v/>
      </c>
      <c r="AP966" s="34" t="str">
        <f t="shared" si="752"/>
        <v/>
      </c>
      <c r="AQ966" s="8"/>
      <c r="AR966" s="22" t="str">
        <f t="shared" si="732"/>
        <v/>
      </c>
      <c r="AS966" s="34" t="str">
        <f t="shared" si="753"/>
        <v/>
      </c>
      <c r="AT966" s="8"/>
      <c r="AU966" s="22" t="str">
        <f t="shared" si="733"/>
        <v/>
      </c>
      <c r="AV966" s="34" t="str">
        <f t="shared" si="754"/>
        <v/>
      </c>
      <c r="AW966" s="8"/>
      <c r="AX966" s="22" t="str">
        <f t="shared" si="734"/>
        <v/>
      </c>
      <c r="AY966" s="34" t="str">
        <f t="shared" si="755"/>
        <v/>
      </c>
      <c r="AZ966" s="8"/>
      <c r="BA966" s="22" t="str">
        <f t="shared" si="735"/>
        <v/>
      </c>
      <c r="BB966" s="34" t="str">
        <f t="shared" si="756"/>
        <v/>
      </c>
      <c r="BC966" s="8"/>
      <c r="BD966" s="22" t="str">
        <f t="shared" si="736"/>
        <v/>
      </c>
      <c r="BE966" s="34" t="str">
        <f t="shared" si="757"/>
        <v/>
      </c>
      <c r="BF966" s="8"/>
      <c r="BG966" s="22" t="str">
        <f t="shared" si="737"/>
        <v/>
      </c>
      <c r="BH966" s="34" t="str">
        <f t="shared" si="758"/>
        <v/>
      </c>
      <c r="BI966" s="8"/>
      <c r="BJ966" s="22" t="str">
        <f t="shared" si="738"/>
        <v/>
      </c>
    </row>
    <row r="967" spans="1:62" ht="18" customHeight="1" x14ac:dyDescent="0.35">
      <c r="A967" s="68">
        <f>'Energy - Master'!A966</f>
        <v>46986</v>
      </c>
      <c r="B967" s="24" t="str">
        <f t="shared" si="718"/>
        <v>Aug-2028</v>
      </c>
      <c r="C967" s="34" t="str">
        <f t="shared" si="739"/>
        <v/>
      </c>
      <c r="D967" s="8"/>
      <c r="E967" s="22" t="str">
        <f t="shared" si="719"/>
        <v/>
      </c>
      <c r="F967" s="34" t="str">
        <f t="shared" si="740"/>
        <v/>
      </c>
      <c r="G967" s="8"/>
      <c r="H967" s="22" t="str">
        <f t="shared" si="720"/>
        <v/>
      </c>
      <c r="I967" s="34" t="str">
        <f t="shared" si="741"/>
        <v/>
      </c>
      <c r="J967" s="8"/>
      <c r="K967" s="22" t="str">
        <f t="shared" si="721"/>
        <v/>
      </c>
      <c r="L967" s="34" t="str">
        <f t="shared" si="742"/>
        <v/>
      </c>
      <c r="M967" s="8"/>
      <c r="N967" s="22" t="str">
        <f t="shared" si="722"/>
        <v/>
      </c>
      <c r="O967" s="34" t="str">
        <f t="shared" si="743"/>
        <v/>
      </c>
      <c r="P967" s="8"/>
      <c r="Q967" s="22" t="str">
        <f t="shared" si="723"/>
        <v/>
      </c>
      <c r="R967" s="34" t="str">
        <f t="shared" si="744"/>
        <v/>
      </c>
      <c r="S967" s="8"/>
      <c r="T967" s="22" t="str">
        <f t="shared" si="724"/>
        <v/>
      </c>
      <c r="U967" s="34" t="str">
        <f t="shared" si="745"/>
        <v/>
      </c>
      <c r="V967" s="8"/>
      <c r="W967" s="22" t="str">
        <f t="shared" si="725"/>
        <v/>
      </c>
      <c r="X967" s="34" t="str">
        <f t="shared" si="746"/>
        <v/>
      </c>
      <c r="Y967" s="8"/>
      <c r="Z967" s="22" t="str">
        <f t="shared" si="726"/>
        <v/>
      </c>
      <c r="AA967" s="34" t="str">
        <f t="shared" si="747"/>
        <v/>
      </c>
      <c r="AB967" s="8"/>
      <c r="AC967" s="22" t="str">
        <f t="shared" si="727"/>
        <v/>
      </c>
      <c r="AD967" s="34" t="str">
        <f t="shared" si="748"/>
        <v/>
      </c>
      <c r="AE967" s="8"/>
      <c r="AF967" s="22" t="str">
        <f t="shared" si="728"/>
        <v/>
      </c>
      <c r="AG967" s="34" t="str">
        <f t="shared" si="749"/>
        <v/>
      </c>
      <c r="AH967" s="8"/>
      <c r="AI967" s="22" t="str">
        <f t="shared" si="729"/>
        <v/>
      </c>
      <c r="AJ967" s="34" t="str">
        <f t="shared" si="750"/>
        <v/>
      </c>
      <c r="AK967" s="8"/>
      <c r="AL967" s="22" t="str">
        <f t="shared" si="730"/>
        <v/>
      </c>
      <c r="AM967" s="34" t="str">
        <f t="shared" si="751"/>
        <v/>
      </c>
      <c r="AN967" s="8"/>
      <c r="AO967" s="22" t="str">
        <f t="shared" si="731"/>
        <v/>
      </c>
      <c r="AP967" s="34" t="str">
        <f t="shared" si="752"/>
        <v/>
      </c>
      <c r="AQ967" s="8"/>
      <c r="AR967" s="22" t="str">
        <f t="shared" si="732"/>
        <v/>
      </c>
      <c r="AS967" s="34" t="str">
        <f t="shared" si="753"/>
        <v/>
      </c>
      <c r="AT967" s="8"/>
      <c r="AU967" s="22" t="str">
        <f t="shared" si="733"/>
        <v/>
      </c>
      <c r="AV967" s="34" t="str">
        <f t="shared" si="754"/>
        <v/>
      </c>
      <c r="AW967" s="8"/>
      <c r="AX967" s="22" t="str">
        <f t="shared" si="734"/>
        <v/>
      </c>
      <c r="AY967" s="34" t="str">
        <f t="shared" si="755"/>
        <v/>
      </c>
      <c r="AZ967" s="8"/>
      <c r="BA967" s="22" t="str">
        <f t="shared" si="735"/>
        <v/>
      </c>
      <c r="BB967" s="34" t="str">
        <f t="shared" si="756"/>
        <v/>
      </c>
      <c r="BC967" s="8"/>
      <c r="BD967" s="22" t="str">
        <f t="shared" si="736"/>
        <v/>
      </c>
      <c r="BE967" s="34" t="str">
        <f t="shared" si="757"/>
        <v/>
      </c>
      <c r="BF967" s="8"/>
      <c r="BG967" s="22" t="str">
        <f t="shared" si="737"/>
        <v/>
      </c>
      <c r="BH967" s="34" t="str">
        <f t="shared" si="758"/>
        <v/>
      </c>
      <c r="BI967" s="8"/>
      <c r="BJ967" s="22" t="str">
        <f t="shared" si="738"/>
        <v/>
      </c>
    </row>
    <row r="968" spans="1:62" ht="18" customHeight="1" x14ac:dyDescent="0.35">
      <c r="A968" s="68">
        <f>'Energy - Master'!A967</f>
        <v>46987</v>
      </c>
      <c r="B968" s="24" t="str">
        <f t="shared" si="718"/>
        <v>Aug-2028</v>
      </c>
      <c r="C968" s="34" t="str">
        <f t="shared" si="739"/>
        <v/>
      </c>
      <c r="D968" s="8"/>
      <c r="E968" s="22" t="str">
        <f t="shared" si="719"/>
        <v/>
      </c>
      <c r="F968" s="34" t="str">
        <f t="shared" si="740"/>
        <v/>
      </c>
      <c r="G968" s="8"/>
      <c r="H968" s="22" t="str">
        <f t="shared" si="720"/>
        <v/>
      </c>
      <c r="I968" s="34" t="str">
        <f t="shared" si="741"/>
        <v/>
      </c>
      <c r="J968" s="8"/>
      <c r="K968" s="22" t="str">
        <f t="shared" si="721"/>
        <v/>
      </c>
      <c r="L968" s="34" t="str">
        <f t="shared" si="742"/>
        <v/>
      </c>
      <c r="M968" s="8"/>
      <c r="N968" s="22" t="str">
        <f t="shared" si="722"/>
        <v/>
      </c>
      <c r="O968" s="34" t="str">
        <f t="shared" si="743"/>
        <v/>
      </c>
      <c r="P968" s="8"/>
      <c r="Q968" s="22" t="str">
        <f t="shared" si="723"/>
        <v/>
      </c>
      <c r="R968" s="34" t="str">
        <f t="shared" si="744"/>
        <v/>
      </c>
      <c r="S968" s="8"/>
      <c r="T968" s="22" t="str">
        <f t="shared" si="724"/>
        <v/>
      </c>
      <c r="U968" s="34" t="str">
        <f t="shared" si="745"/>
        <v/>
      </c>
      <c r="V968" s="8"/>
      <c r="W968" s="22" t="str">
        <f t="shared" si="725"/>
        <v/>
      </c>
      <c r="X968" s="34" t="str">
        <f t="shared" si="746"/>
        <v/>
      </c>
      <c r="Y968" s="8"/>
      <c r="Z968" s="22" t="str">
        <f t="shared" si="726"/>
        <v/>
      </c>
      <c r="AA968" s="34" t="str">
        <f t="shared" si="747"/>
        <v/>
      </c>
      <c r="AB968" s="8"/>
      <c r="AC968" s="22" t="str">
        <f t="shared" si="727"/>
        <v/>
      </c>
      <c r="AD968" s="34" t="str">
        <f t="shared" si="748"/>
        <v/>
      </c>
      <c r="AE968" s="8"/>
      <c r="AF968" s="22" t="str">
        <f t="shared" si="728"/>
        <v/>
      </c>
      <c r="AG968" s="34" t="str">
        <f t="shared" si="749"/>
        <v/>
      </c>
      <c r="AH968" s="8"/>
      <c r="AI968" s="22" t="str">
        <f t="shared" si="729"/>
        <v/>
      </c>
      <c r="AJ968" s="34" t="str">
        <f t="shared" si="750"/>
        <v/>
      </c>
      <c r="AK968" s="8"/>
      <c r="AL968" s="22" t="str">
        <f t="shared" si="730"/>
        <v/>
      </c>
      <c r="AM968" s="34" t="str">
        <f t="shared" si="751"/>
        <v/>
      </c>
      <c r="AN968" s="8"/>
      <c r="AO968" s="22" t="str">
        <f t="shared" si="731"/>
        <v/>
      </c>
      <c r="AP968" s="34" t="str">
        <f t="shared" si="752"/>
        <v/>
      </c>
      <c r="AQ968" s="8"/>
      <c r="AR968" s="22" t="str">
        <f t="shared" si="732"/>
        <v/>
      </c>
      <c r="AS968" s="34" t="str">
        <f t="shared" si="753"/>
        <v/>
      </c>
      <c r="AT968" s="8"/>
      <c r="AU968" s="22" t="str">
        <f t="shared" si="733"/>
        <v/>
      </c>
      <c r="AV968" s="34" t="str">
        <f t="shared" si="754"/>
        <v/>
      </c>
      <c r="AW968" s="8"/>
      <c r="AX968" s="22" t="str">
        <f t="shared" si="734"/>
        <v/>
      </c>
      <c r="AY968" s="34" t="str">
        <f t="shared" si="755"/>
        <v/>
      </c>
      <c r="AZ968" s="8"/>
      <c r="BA968" s="22" t="str">
        <f t="shared" si="735"/>
        <v/>
      </c>
      <c r="BB968" s="34" t="str">
        <f t="shared" si="756"/>
        <v/>
      </c>
      <c r="BC968" s="8"/>
      <c r="BD968" s="22" t="str">
        <f t="shared" si="736"/>
        <v/>
      </c>
      <c r="BE968" s="34" t="str">
        <f t="shared" si="757"/>
        <v/>
      </c>
      <c r="BF968" s="8"/>
      <c r="BG968" s="22" t="str">
        <f t="shared" si="737"/>
        <v/>
      </c>
      <c r="BH968" s="34" t="str">
        <f t="shared" si="758"/>
        <v/>
      </c>
      <c r="BI968" s="8"/>
      <c r="BJ968" s="22" t="str">
        <f t="shared" si="738"/>
        <v/>
      </c>
    </row>
    <row r="969" spans="1:62" ht="18" customHeight="1" x14ac:dyDescent="0.35">
      <c r="A969" s="68">
        <f>'Energy - Master'!A968</f>
        <v>46988</v>
      </c>
      <c r="B969" s="24" t="str">
        <f t="shared" si="718"/>
        <v>Aug-2028</v>
      </c>
      <c r="C969" s="34" t="str">
        <f t="shared" si="739"/>
        <v/>
      </c>
      <c r="D969" s="8"/>
      <c r="E969" s="22" t="str">
        <f t="shared" si="719"/>
        <v/>
      </c>
      <c r="F969" s="34" t="str">
        <f t="shared" si="740"/>
        <v/>
      </c>
      <c r="G969" s="8"/>
      <c r="H969" s="22" t="str">
        <f t="shared" si="720"/>
        <v/>
      </c>
      <c r="I969" s="34" t="str">
        <f t="shared" si="741"/>
        <v/>
      </c>
      <c r="J969" s="8"/>
      <c r="K969" s="22" t="str">
        <f t="shared" si="721"/>
        <v/>
      </c>
      <c r="L969" s="34" t="str">
        <f t="shared" si="742"/>
        <v/>
      </c>
      <c r="M969" s="8"/>
      <c r="N969" s="22" t="str">
        <f t="shared" si="722"/>
        <v/>
      </c>
      <c r="O969" s="34" t="str">
        <f t="shared" si="743"/>
        <v/>
      </c>
      <c r="P969" s="8"/>
      <c r="Q969" s="22" t="str">
        <f t="shared" si="723"/>
        <v/>
      </c>
      <c r="R969" s="34" t="str">
        <f t="shared" si="744"/>
        <v/>
      </c>
      <c r="S969" s="8"/>
      <c r="T969" s="22" t="str">
        <f t="shared" si="724"/>
        <v/>
      </c>
      <c r="U969" s="34" t="str">
        <f t="shared" si="745"/>
        <v/>
      </c>
      <c r="V969" s="8"/>
      <c r="W969" s="22" t="str">
        <f t="shared" si="725"/>
        <v/>
      </c>
      <c r="X969" s="34" t="str">
        <f t="shared" si="746"/>
        <v/>
      </c>
      <c r="Y969" s="8"/>
      <c r="Z969" s="22" t="str">
        <f t="shared" si="726"/>
        <v/>
      </c>
      <c r="AA969" s="34" t="str">
        <f t="shared" si="747"/>
        <v/>
      </c>
      <c r="AB969" s="8"/>
      <c r="AC969" s="22" t="str">
        <f t="shared" si="727"/>
        <v/>
      </c>
      <c r="AD969" s="34" t="str">
        <f t="shared" si="748"/>
        <v/>
      </c>
      <c r="AE969" s="8"/>
      <c r="AF969" s="22" t="str">
        <f t="shared" si="728"/>
        <v/>
      </c>
      <c r="AG969" s="34" t="str">
        <f t="shared" si="749"/>
        <v/>
      </c>
      <c r="AH969" s="8"/>
      <c r="AI969" s="22" t="str">
        <f t="shared" si="729"/>
        <v/>
      </c>
      <c r="AJ969" s="34" t="str">
        <f t="shared" si="750"/>
        <v/>
      </c>
      <c r="AK969" s="8"/>
      <c r="AL969" s="22" t="str">
        <f t="shared" si="730"/>
        <v/>
      </c>
      <c r="AM969" s="34" t="str">
        <f t="shared" si="751"/>
        <v/>
      </c>
      <c r="AN969" s="8"/>
      <c r="AO969" s="22" t="str">
        <f t="shared" si="731"/>
        <v/>
      </c>
      <c r="AP969" s="34" t="str">
        <f t="shared" si="752"/>
        <v/>
      </c>
      <c r="AQ969" s="8"/>
      <c r="AR969" s="22" t="str">
        <f t="shared" si="732"/>
        <v/>
      </c>
      <c r="AS969" s="34" t="str">
        <f t="shared" si="753"/>
        <v/>
      </c>
      <c r="AT969" s="8"/>
      <c r="AU969" s="22" t="str">
        <f t="shared" si="733"/>
        <v/>
      </c>
      <c r="AV969" s="34" t="str">
        <f t="shared" si="754"/>
        <v/>
      </c>
      <c r="AW969" s="8"/>
      <c r="AX969" s="22" t="str">
        <f t="shared" si="734"/>
        <v/>
      </c>
      <c r="AY969" s="34" t="str">
        <f t="shared" si="755"/>
        <v/>
      </c>
      <c r="AZ969" s="8"/>
      <c r="BA969" s="22" t="str">
        <f t="shared" si="735"/>
        <v/>
      </c>
      <c r="BB969" s="34" t="str">
        <f t="shared" si="756"/>
        <v/>
      </c>
      <c r="BC969" s="8"/>
      <c r="BD969" s="22" t="str">
        <f t="shared" si="736"/>
        <v/>
      </c>
      <c r="BE969" s="34" t="str">
        <f t="shared" si="757"/>
        <v/>
      </c>
      <c r="BF969" s="8"/>
      <c r="BG969" s="22" t="str">
        <f t="shared" si="737"/>
        <v/>
      </c>
      <c r="BH969" s="34" t="str">
        <f t="shared" si="758"/>
        <v/>
      </c>
      <c r="BI969" s="8"/>
      <c r="BJ969" s="22" t="str">
        <f t="shared" si="738"/>
        <v/>
      </c>
    </row>
    <row r="970" spans="1:62" ht="18" customHeight="1" x14ac:dyDescent="0.35">
      <c r="A970" s="68">
        <f>'Energy - Master'!A969</f>
        <v>46989</v>
      </c>
      <c r="B970" s="24" t="str">
        <f t="shared" si="718"/>
        <v>Aug-2028</v>
      </c>
      <c r="C970" s="34" t="str">
        <f t="shared" si="739"/>
        <v/>
      </c>
      <c r="D970" s="8"/>
      <c r="E970" s="22" t="str">
        <f t="shared" si="719"/>
        <v/>
      </c>
      <c r="F970" s="34" t="str">
        <f t="shared" si="740"/>
        <v/>
      </c>
      <c r="G970" s="8"/>
      <c r="H970" s="22" t="str">
        <f t="shared" si="720"/>
        <v/>
      </c>
      <c r="I970" s="34" t="str">
        <f t="shared" si="741"/>
        <v/>
      </c>
      <c r="J970" s="8"/>
      <c r="K970" s="22" t="str">
        <f t="shared" si="721"/>
        <v/>
      </c>
      <c r="L970" s="34" t="str">
        <f t="shared" si="742"/>
        <v/>
      </c>
      <c r="M970" s="8"/>
      <c r="N970" s="22" t="str">
        <f t="shared" si="722"/>
        <v/>
      </c>
      <c r="O970" s="34" t="str">
        <f t="shared" si="743"/>
        <v/>
      </c>
      <c r="P970" s="8"/>
      <c r="Q970" s="22" t="str">
        <f t="shared" si="723"/>
        <v/>
      </c>
      <c r="R970" s="34" t="str">
        <f t="shared" si="744"/>
        <v/>
      </c>
      <c r="S970" s="8"/>
      <c r="T970" s="22" t="str">
        <f t="shared" si="724"/>
        <v/>
      </c>
      <c r="U970" s="34" t="str">
        <f t="shared" si="745"/>
        <v/>
      </c>
      <c r="V970" s="8"/>
      <c r="W970" s="22" t="str">
        <f t="shared" si="725"/>
        <v/>
      </c>
      <c r="X970" s="34" t="str">
        <f t="shared" si="746"/>
        <v/>
      </c>
      <c r="Y970" s="8"/>
      <c r="Z970" s="22" t="str">
        <f t="shared" si="726"/>
        <v/>
      </c>
      <c r="AA970" s="34" t="str">
        <f t="shared" si="747"/>
        <v/>
      </c>
      <c r="AB970" s="8"/>
      <c r="AC970" s="22" t="str">
        <f t="shared" si="727"/>
        <v/>
      </c>
      <c r="AD970" s="34" t="str">
        <f t="shared" si="748"/>
        <v/>
      </c>
      <c r="AE970" s="8"/>
      <c r="AF970" s="22" t="str">
        <f t="shared" si="728"/>
        <v/>
      </c>
      <c r="AG970" s="34" t="str">
        <f t="shared" si="749"/>
        <v/>
      </c>
      <c r="AH970" s="8"/>
      <c r="AI970" s="22" t="str">
        <f t="shared" si="729"/>
        <v/>
      </c>
      <c r="AJ970" s="34" t="str">
        <f t="shared" si="750"/>
        <v/>
      </c>
      <c r="AK970" s="8"/>
      <c r="AL970" s="22" t="str">
        <f t="shared" si="730"/>
        <v/>
      </c>
      <c r="AM970" s="34" t="str">
        <f t="shared" si="751"/>
        <v/>
      </c>
      <c r="AN970" s="8"/>
      <c r="AO970" s="22" t="str">
        <f t="shared" si="731"/>
        <v/>
      </c>
      <c r="AP970" s="34" t="str">
        <f t="shared" si="752"/>
        <v/>
      </c>
      <c r="AQ970" s="8"/>
      <c r="AR970" s="22" t="str">
        <f t="shared" si="732"/>
        <v/>
      </c>
      <c r="AS970" s="34" t="str">
        <f t="shared" si="753"/>
        <v/>
      </c>
      <c r="AT970" s="8"/>
      <c r="AU970" s="22" t="str">
        <f t="shared" si="733"/>
        <v/>
      </c>
      <c r="AV970" s="34" t="str">
        <f t="shared" si="754"/>
        <v/>
      </c>
      <c r="AW970" s="8"/>
      <c r="AX970" s="22" t="str">
        <f t="shared" si="734"/>
        <v/>
      </c>
      <c r="AY970" s="34" t="str">
        <f t="shared" si="755"/>
        <v/>
      </c>
      <c r="AZ970" s="8"/>
      <c r="BA970" s="22" t="str">
        <f t="shared" si="735"/>
        <v/>
      </c>
      <c r="BB970" s="34" t="str">
        <f t="shared" si="756"/>
        <v/>
      </c>
      <c r="BC970" s="8"/>
      <c r="BD970" s="22" t="str">
        <f t="shared" si="736"/>
        <v/>
      </c>
      <c r="BE970" s="34" t="str">
        <f t="shared" si="757"/>
        <v/>
      </c>
      <c r="BF970" s="8"/>
      <c r="BG970" s="22" t="str">
        <f t="shared" si="737"/>
        <v/>
      </c>
      <c r="BH970" s="34" t="str">
        <f t="shared" si="758"/>
        <v/>
      </c>
      <c r="BI970" s="8"/>
      <c r="BJ970" s="22" t="str">
        <f t="shared" si="738"/>
        <v/>
      </c>
    </row>
    <row r="971" spans="1:62" ht="18" customHeight="1" x14ac:dyDescent="0.35">
      <c r="A971" s="68">
        <f>'Energy - Master'!A970</f>
        <v>46990</v>
      </c>
      <c r="B971" s="24" t="str">
        <f t="shared" si="718"/>
        <v>Aug-2028</v>
      </c>
      <c r="C971" s="34" t="str">
        <f t="shared" si="739"/>
        <v/>
      </c>
      <c r="D971" s="8"/>
      <c r="E971" s="22" t="str">
        <f t="shared" si="719"/>
        <v/>
      </c>
      <c r="F971" s="34" t="str">
        <f t="shared" si="740"/>
        <v/>
      </c>
      <c r="G971" s="8"/>
      <c r="H971" s="22" t="str">
        <f t="shared" si="720"/>
        <v/>
      </c>
      <c r="I971" s="34" t="str">
        <f t="shared" si="741"/>
        <v/>
      </c>
      <c r="J971" s="8"/>
      <c r="K971" s="22" t="str">
        <f t="shared" si="721"/>
        <v/>
      </c>
      <c r="L971" s="34" t="str">
        <f t="shared" si="742"/>
        <v/>
      </c>
      <c r="M971" s="8"/>
      <c r="N971" s="22" t="str">
        <f t="shared" si="722"/>
        <v/>
      </c>
      <c r="O971" s="34" t="str">
        <f t="shared" si="743"/>
        <v/>
      </c>
      <c r="P971" s="8"/>
      <c r="Q971" s="22" t="str">
        <f t="shared" si="723"/>
        <v/>
      </c>
      <c r="R971" s="34" t="str">
        <f t="shared" si="744"/>
        <v/>
      </c>
      <c r="S971" s="8"/>
      <c r="T971" s="22" t="str">
        <f t="shared" si="724"/>
        <v/>
      </c>
      <c r="U971" s="34" t="str">
        <f t="shared" si="745"/>
        <v/>
      </c>
      <c r="V971" s="8"/>
      <c r="W971" s="22" t="str">
        <f t="shared" si="725"/>
        <v/>
      </c>
      <c r="X971" s="34" t="str">
        <f t="shared" si="746"/>
        <v/>
      </c>
      <c r="Y971" s="8"/>
      <c r="Z971" s="22" t="str">
        <f t="shared" si="726"/>
        <v/>
      </c>
      <c r="AA971" s="34" t="str">
        <f t="shared" si="747"/>
        <v/>
      </c>
      <c r="AB971" s="8"/>
      <c r="AC971" s="22" t="str">
        <f t="shared" si="727"/>
        <v/>
      </c>
      <c r="AD971" s="34" t="str">
        <f t="shared" si="748"/>
        <v/>
      </c>
      <c r="AE971" s="8"/>
      <c r="AF971" s="22" t="str">
        <f t="shared" si="728"/>
        <v/>
      </c>
      <c r="AG971" s="34" t="str">
        <f t="shared" si="749"/>
        <v/>
      </c>
      <c r="AH971" s="8"/>
      <c r="AI971" s="22" t="str">
        <f t="shared" si="729"/>
        <v/>
      </c>
      <c r="AJ971" s="34" t="str">
        <f t="shared" si="750"/>
        <v/>
      </c>
      <c r="AK971" s="8"/>
      <c r="AL971" s="22" t="str">
        <f t="shared" si="730"/>
        <v/>
      </c>
      <c r="AM971" s="34" t="str">
        <f t="shared" si="751"/>
        <v/>
      </c>
      <c r="AN971" s="8"/>
      <c r="AO971" s="22" t="str">
        <f t="shared" si="731"/>
        <v/>
      </c>
      <c r="AP971" s="34" t="str">
        <f t="shared" si="752"/>
        <v/>
      </c>
      <c r="AQ971" s="8"/>
      <c r="AR971" s="22" t="str">
        <f t="shared" si="732"/>
        <v/>
      </c>
      <c r="AS971" s="34" t="str">
        <f t="shared" si="753"/>
        <v/>
      </c>
      <c r="AT971" s="8"/>
      <c r="AU971" s="22" t="str">
        <f t="shared" si="733"/>
        <v/>
      </c>
      <c r="AV971" s="34" t="str">
        <f t="shared" si="754"/>
        <v/>
      </c>
      <c r="AW971" s="8"/>
      <c r="AX971" s="22" t="str">
        <f t="shared" si="734"/>
        <v/>
      </c>
      <c r="AY971" s="34" t="str">
        <f t="shared" si="755"/>
        <v/>
      </c>
      <c r="AZ971" s="8"/>
      <c r="BA971" s="22" t="str">
        <f t="shared" si="735"/>
        <v/>
      </c>
      <c r="BB971" s="34" t="str">
        <f t="shared" si="756"/>
        <v/>
      </c>
      <c r="BC971" s="8"/>
      <c r="BD971" s="22" t="str">
        <f t="shared" si="736"/>
        <v/>
      </c>
      <c r="BE971" s="34" t="str">
        <f t="shared" si="757"/>
        <v/>
      </c>
      <c r="BF971" s="8"/>
      <c r="BG971" s="22" t="str">
        <f t="shared" si="737"/>
        <v/>
      </c>
      <c r="BH971" s="34" t="str">
        <f t="shared" si="758"/>
        <v/>
      </c>
      <c r="BI971" s="8"/>
      <c r="BJ971" s="22" t="str">
        <f t="shared" si="738"/>
        <v/>
      </c>
    </row>
    <row r="972" spans="1:62" ht="18" customHeight="1" x14ac:dyDescent="0.35">
      <c r="A972" s="68">
        <f>'Energy - Master'!A971</f>
        <v>46991</v>
      </c>
      <c r="B972" s="24" t="str">
        <f t="shared" si="718"/>
        <v>Aug-2028</v>
      </c>
      <c r="C972" s="34" t="str">
        <f t="shared" si="739"/>
        <v/>
      </c>
      <c r="D972" s="8"/>
      <c r="E972" s="22" t="str">
        <f t="shared" si="719"/>
        <v/>
      </c>
      <c r="F972" s="34" t="str">
        <f t="shared" si="740"/>
        <v/>
      </c>
      <c r="G972" s="8"/>
      <c r="H972" s="22" t="str">
        <f t="shared" si="720"/>
        <v/>
      </c>
      <c r="I972" s="34" t="str">
        <f t="shared" si="741"/>
        <v/>
      </c>
      <c r="J972" s="8"/>
      <c r="K972" s="22" t="str">
        <f t="shared" si="721"/>
        <v/>
      </c>
      <c r="L972" s="34" t="str">
        <f t="shared" si="742"/>
        <v/>
      </c>
      <c r="M972" s="8"/>
      <c r="N972" s="22" t="str">
        <f t="shared" si="722"/>
        <v/>
      </c>
      <c r="O972" s="34" t="str">
        <f t="shared" si="743"/>
        <v/>
      </c>
      <c r="P972" s="8"/>
      <c r="Q972" s="22" t="str">
        <f t="shared" si="723"/>
        <v/>
      </c>
      <c r="R972" s="34" t="str">
        <f t="shared" si="744"/>
        <v/>
      </c>
      <c r="S972" s="8"/>
      <c r="T972" s="22" t="str">
        <f t="shared" si="724"/>
        <v/>
      </c>
      <c r="U972" s="34" t="str">
        <f t="shared" si="745"/>
        <v/>
      </c>
      <c r="V972" s="8"/>
      <c r="W972" s="22" t="str">
        <f t="shared" si="725"/>
        <v/>
      </c>
      <c r="X972" s="34" t="str">
        <f t="shared" si="746"/>
        <v/>
      </c>
      <c r="Y972" s="8"/>
      <c r="Z972" s="22" t="str">
        <f t="shared" si="726"/>
        <v/>
      </c>
      <c r="AA972" s="34" t="str">
        <f t="shared" si="747"/>
        <v/>
      </c>
      <c r="AB972" s="8"/>
      <c r="AC972" s="22" t="str">
        <f t="shared" si="727"/>
        <v/>
      </c>
      <c r="AD972" s="34" t="str">
        <f t="shared" si="748"/>
        <v/>
      </c>
      <c r="AE972" s="8"/>
      <c r="AF972" s="22" t="str">
        <f t="shared" si="728"/>
        <v/>
      </c>
      <c r="AG972" s="34" t="str">
        <f t="shared" si="749"/>
        <v/>
      </c>
      <c r="AH972" s="8"/>
      <c r="AI972" s="22" t="str">
        <f t="shared" si="729"/>
        <v/>
      </c>
      <c r="AJ972" s="34" t="str">
        <f t="shared" si="750"/>
        <v/>
      </c>
      <c r="AK972" s="8"/>
      <c r="AL972" s="22" t="str">
        <f t="shared" si="730"/>
        <v/>
      </c>
      <c r="AM972" s="34" t="str">
        <f t="shared" si="751"/>
        <v/>
      </c>
      <c r="AN972" s="8"/>
      <c r="AO972" s="22" t="str">
        <f t="shared" si="731"/>
        <v/>
      </c>
      <c r="AP972" s="34" t="str">
        <f t="shared" si="752"/>
        <v/>
      </c>
      <c r="AQ972" s="8"/>
      <c r="AR972" s="22" t="str">
        <f t="shared" si="732"/>
        <v/>
      </c>
      <c r="AS972" s="34" t="str">
        <f t="shared" si="753"/>
        <v/>
      </c>
      <c r="AT972" s="8"/>
      <c r="AU972" s="22" t="str">
        <f t="shared" si="733"/>
        <v/>
      </c>
      <c r="AV972" s="34" t="str">
        <f t="shared" si="754"/>
        <v/>
      </c>
      <c r="AW972" s="8"/>
      <c r="AX972" s="22" t="str">
        <f t="shared" si="734"/>
        <v/>
      </c>
      <c r="AY972" s="34" t="str">
        <f t="shared" si="755"/>
        <v/>
      </c>
      <c r="AZ972" s="8"/>
      <c r="BA972" s="22" t="str">
        <f t="shared" si="735"/>
        <v/>
      </c>
      <c r="BB972" s="34" t="str">
        <f t="shared" si="756"/>
        <v/>
      </c>
      <c r="BC972" s="8"/>
      <c r="BD972" s="22" t="str">
        <f t="shared" si="736"/>
        <v/>
      </c>
      <c r="BE972" s="34" t="str">
        <f t="shared" si="757"/>
        <v/>
      </c>
      <c r="BF972" s="8"/>
      <c r="BG972" s="22" t="str">
        <f t="shared" si="737"/>
        <v/>
      </c>
      <c r="BH972" s="34" t="str">
        <f t="shared" si="758"/>
        <v/>
      </c>
      <c r="BI972" s="8"/>
      <c r="BJ972" s="22" t="str">
        <f t="shared" si="738"/>
        <v/>
      </c>
    </row>
    <row r="973" spans="1:62" ht="18" customHeight="1" x14ac:dyDescent="0.35">
      <c r="A973" s="68">
        <f>'Energy - Master'!A972</f>
        <v>46992</v>
      </c>
      <c r="B973" s="24" t="str">
        <f t="shared" si="718"/>
        <v>Aug-2028</v>
      </c>
      <c r="C973" s="34" t="str">
        <f t="shared" si="739"/>
        <v/>
      </c>
      <c r="D973" s="8"/>
      <c r="E973" s="22" t="str">
        <f t="shared" si="719"/>
        <v/>
      </c>
      <c r="F973" s="34" t="str">
        <f t="shared" si="740"/>
        <v/>
      </c>
      <c r="G973" s="8"/>
      <c r="H973" s="22" t="str">
        <f t="shared" si="720"/>
        <v/>
      </c>
      <c r="I973" s="34" t="str">
        <f t="shared" si="741"/>
        <v/>
      </c>
      <c r="J973" s="8"/>
      <c r="K973" s="22" t="str">
        <f t="shared" si="721"/>
        <v/>
      </c>
      <c r="L973" s="34" t="str">
        <f t="shared" si="742"/>
        <v/>
      </c>
      <c r="M973" s="8"/>
      <c r="N973" s="22" t="str">
        <f t="shared" si="722"/>
        <v/>
      </c>
      <c r="O973" s="34" t="str">
        <f t="shared" si="743"/>
        <v/>
      </c>
      <c r="P973" s="8"/>
      <c r="Q973" s="22" t="str">
        <f t="shared" si="723"/>
        <v/>
      </c>
      <c r="R973" s="34" t="str">
        <f t="shared" si="744"/>
        <v/>
      </c>
      <c r="S973" s="8"/>
      <c r="T973" s="22" t="str">
        <f t="shared" si="724"/>
        <v/>
      </c>
      <c r="U973" s="34" t="str">
        <f t="shared" si="745"/>
        <v/>
      </c>
      <c r="V973" s="8"/>
      <c r="W973" s="22" t="str">
        <f t="shared" si="725"/>
        <v/>
      </c>
      <c r="X973" s="34" t="str">
        <f t="shared" si="746"/>
        <v/>
      </c>
      <c r="Y973" s="8"/>
      <c r="Z973" s="22" t="str">
        <f t="shared" si="726"/>
        <v/>
      </c>
      <c r="AA973" s="34" t="str">
        <f t="shared" si="747"/>
        <v/>
      </c>
      <c r="AB973" s="8"/>
      <c r="AC973" s="22" t="str">
        <f t="shared" si="727"/>
        <v/>
      </c>
      <c r="AD973" s="34" t="str">
        <f t="shared" si="748"/>
        <v/>
      </c>
      <c r="AE973" s="8"/>
      <c r="AF973" s="22" t="str">
        <f t="shared" si="728"/>
        <v/>
      </c>
      <c r="AG973" s="34" t="str">
        <f t="shared" si="749"/>
        <v/>
      </c>
      <c r="AH973" s="8"/>
      <c r="AI973" s="22" t="str">
        <f t="shared" si="729"/>
        <v/>
      </c>
      <c r="AJ973" s="34" t="str">
        <f t="shared" si="750"/>
        <v/>
      </c>
      <c r="AK973" s="8"/>
      <c r="AL973" s="22" t="str">
        <f t="shared" si="730"/>
        <v/>
      </c>
      <c r="AM973" s="34" t="str">
        <f t="shared" si="751"/>
        <v/>
      </c>
      <c r="AN973" s="8"/>
      <c r="AO973" s="22" t="str">
        <f t="shared" si="731"/>
        <v/>
      </c>
      <c r="AP973" s="34" t="str">
        <f t="shared" si="752"/>
        <v/>
      </c>
      <c r="AQ973" s="8"/>
      <c r="AR973" s="22" t="str">
        <f t="shared" si="732"/>
        <v/>
      </c>
      <c r="AS973" s="34" t="str">
        <f t="shared" si="753"/>
        <v/>
      </c>
      <c r="AT973" s="8"/>
      <c r="AU973" s="22" t="str">
        <f t="shared" si="733"/>
        <v/>
      </c>
      <c r="AV973" s="34" t="str">
        <f t="shared" si="754"/>
        <v/>
      </c>
      <c r="AW973" s="8"/>
      <c r="AX973" s="22" t="str">
        <f t="shared" si="734"/>
        <v/>
      </c>
      <c r="AY973" s="34" t="str">
        <f t="shared" si="755"/>
        <v/>
      </c>
      <c r="AZ973" s="8"/>
      <c r="BA973" s="22" t="str">
        <f t="shared" si="735"/>
        <v/>
      </c>
      <c r="BB973" s="34" t="str">
        <f t="shared" si="756"/>
        <v/>
      </c>
      <c r="BC973" s="8"/>
      <c r="BD973" s="22" t="str">
        <f t="shared" si="736"/>
        <v/>
      </c>
      <c r="BE973" s="34" t="str">
        <f t="shared" si="757"/>
        <v/>
      </c>
      <c r="BF973" s="8"/>
      <c r="BG973" s="22" t="str">
        <f t="shared" si="737"/>
        <v/>
      </c>
      <c r="BH973" s="34" t="str">
        <f t="shared" si="758"/>
        <v/>
      </c>
      <c r="BI973" s="8"/>
      <c r="BJ973" s="22" t="str">
        <f t="shared" si="738"/>
        <v/>
      </c>
    </row>
    <row r="974" spans="1:62" ht="18" customHeight="1" x14ac:dyDescent="0.35">
      <c r="A974" s="68">
        <f>'Energy - Master'!A973</f>
        <v>46993</v>
      </c>
      <c r="B974" s="24" t="str">
        <f t="shared" si="718"/>
        <v>Aug-2028</v>
      </c>
      <c r="C974" s="34" t="str">
        <f t="shared" si="739"/>
        <v/>
      </c>
      <c r="D974" s="8"/>
      <c r="E974" s="22" t="str">
        <f t="shared" si="719"/>
        <v/>
      </c>
      <c r="F974" s="34" t="str">
        <f t="shared" si="740"/>
        <v/>
      </c>
      <c r="G974" s="8"/>
      <c r="H974" s="22" t="str">
        <f t="shared" si="720"/>
        <v/>
      </c>
      <c r="I974" s="34" t="str">
        <f t="shared" si="741"/>
        <v/>
      </c>
      <c r="J974" s="8"/>
      <c r="K974" s="22" t="str">
        <f t="shared" si="721"/>
        <v/>
      </c>
      <c r="L974" s="34" t="str">
        <f t="shared" si="742"/>
        <v/>
      </c>
      <c r="M974" s="8"/>
      <c r="N974" s="22" t="str">
        <f t="shared" si="722"/>
        <v/>
      </c>
      <c r="O974" s="34" t="str">
        <f t="shared" si="743"/>
        <v/>
      </c>
      <c r="P974" s="8"/>
      <c r="Q974" s="22" t="str">
        <f t="shared" si="723"/>
        <v/>
      </c>
      <c r="R974" s="34" t="str">
        <f t="shared" si="744"/>
        <v/>
      </c>
      <c r="S974" s="8"/>
      <c r="T974" s="22" t="str">
        <f t="shared" si="724"/>
        <v/>
      </c>
      <c r="U974" s="34" t="str">
        <f t="shared" si="745"/>
        <v/>
      </c>
      <c r="V974" s="8"/>
      <c r="W974" s="22" t="str">
        <f t="shared" si="725"/>
        <v/>
      </c>
      <c r="X974" s="34" t="str">
        <f t="shared" si="746"/>
        <v/>
      </c>
      <c r="Y974" s="8"/>
      <c r="Z974" s="22" t="str">
        <f t="shared" si="726"/>
        <v/>
      </c>
      <c r="AA974" s="34" t="str">
        <f t="shared" si="747"/>
        <v/>
      </c>
      <c r="AB974" s="8"/>
      <c r="AC974" s="22" t="str">
        <f t="shared" si="727"/>
        <v/>
      </c>
      <c r="AD974" s="34" t="str">
        <f t="shared" si="748"/>
        <v/>
      </c>
      <c r="AE974" s="8"/>
      <c r="AF974" s="22" t="str">
        <f t="shared" si="728"/>
        <v/>
      </c>
      <c r="AG974" s="34" t="str">
        <f t="shared" si="749"/>
        <v/>
      </c>
      <c r="AH974" s="8"/>
      <c r="AI974" s="22" t="str">
        <f t="shared" si="729"/>
        <v/>
      </c>
      <c r="AJ974" s="34" t="str">
        <f t="shared" si="750"/>
        <v/>
      </c>
      <c r="AK974" s="8"/>
      <c r="AL974" s="22" t="str">
        <f t="shared" si="730"/>
        <v/>
      </c>
      <c r="AM974" s="34" t="str">
        <f t="shared" si="751"/>
        <v/>
      </c>
      <c r="AN974" s="8"/>
      <c r="AO974" s="22" t="str">
        <f t="shared" si="731"/>
        <v/>
      </c>
      <c r="AP974" s="34" t="str">
        <f t="shared" si="752"/>
        <v/>
      </c>
      <c r="AQ974" s="8"/>
      <c r="AR974" s="22" t="str">
        <f t="shared" si="732"/>
        <v/>
      </c>
      <c r="AS974" s="34" t="str">
        <f t="shared" si="753"/>
        <v/>
      </c>
      <c r="AT974" s="8"/>
      <c r="AU974" s="22" t="str">
        <f t="shared" si="733"/>
        <v/>
      </c>
      <c r="AV974" s="34" t="str">
        <f t="shared" si="754"/>
        <v/>
      </c>
      <c r="AW974" s="8"/>
      <c r="AX974" s="22" t="str">
        <f t="shared" si="734"/>
        <v/>
      </c>
      <c r="AY974" s="34" t="str">
        <f t="shared" si="755"/>
        <v/>
      </c>
      <c r="AZ974" s="8"/>
      <c r="BA974" s="22" t="str">
        <f t="shared" si="735"/>
        <v/>
      </c>
      <c r="BB974" s="34" t="str">
        <f t="shared" si="756"/>
        <v/>
      </c>
      <c r="BC974" s="8"/>
      <c r="BD974" s="22" t="str">
        <f t="shared" si="736"/>
        <v/>
      </c>
      <c r="BE974" s="34" t="str">
        <f t="shared" si="757"/>
        <v/>
      </c>
      <c r="BF974" s="8"/>
      <c r="BG974" s="22" t="str">
        <f t="shared" si="737"/>
        <v/>
      </c>
      <c r="BH974" s="34" t="str">
        <f t="shared" si="758"/>
        <v/>
      </c>
      <c r="BI974" s="8"/>
      <c r="BJ974" s="22" t="str">
        <f t="shared" si="738"/>
        <v/>
      </c>
    </row>
    <row r="975" spans="1:62" ht="18" customHeight="1" x14ac:dyDescent="0.35">
      <c r="A975" s="68">
        <f>'Energy - Master'!A974</f>
        <v>46994</v>
      </c>
      <c r="B975" s="24" t="str">
        <f t="shared" si="718"/>
        <v>Aug-2028</v>
      </c>
      <c r="C975" s="34" t="str">
        <f t="shared" si="739"/>
        <v/>
      </c>
      <c r="D975" s="8"/>
      <c r="E975" s="22" t="str">
        <f t="shared" si="719"/>
        <v/>
      </c>
      <c r="F975" s="34" t="str">
        <f t="shared" si="740"/>
        <v/>
      </c>
      <c r="G975" s="8"/>
      <c r="H975" s="22" t="str">
        <f t="shared" si="720"/>
        <v/>
      </c>
      <c r="I975" s="34" t="str">
        <f t="shared" si="741"/>
        <v/>
      </c>
      <c r="J975" s="8"/>
      <c r="K975" s="22" t="str">
        <f t="shared" si="721"/>
        <v/>
      </c>
      <c r="L975" s="34" t="str">
        <f t="shared" si="742"/>
        <v/>
      </c>
      <c r="M975" s="8"/>
      <c r="N975" s="22" t="str">
        <f t="shared" si="722"/>
        <v/>
      </c>
      <c r="O975" s="34" t="str">
        <f t="shared" si="743"/>
        <v/>
      </c>
      <c r="P975" s="8"/>
      <c r="Q975" s="22" t="str">
        <f t="shared" si="723"/>
        <v/>
      </c>
      <c r="R975" s="34" t="str">
        <f t="shared" si="744"/>
        <v/>
      </c>
      <c r="S975" s="8"/>
      <c r="T975" s="22" t="str">
        <f t="shared" si="724"/>
        <v/>
      </c>
      <c r="U975" s="34" t="str">
        <f t="shared" si="745"/>
        <v/>
      </c>
      <c r="V975" s="8"/>
      <c r="W975" s="22" t="str">
        <f t="shared" si="725"/>
        <v/>
      </c>
      <c r="X975" s="34" t="str">
        <f t="shared" si="746"/>
        <v/>
      </c>
      <c r="Y975" s="8"/>
      <c r="Z975" s="22" t="str">
        <f t="shared" si="726"/>
        <v/>
      </c>
      <c r="AA975" s="34" t="str">
        <f t="shared" si="747"/>
        <v/>
      </c>
      <c r="AB975" s="8"/>
      <c r="AC975" s="22" t="str">
        <f t="shared" si="727"/>
        <v/>
      </c>
      <c r="AD975" s="34" t="str">
        <f t="shared" si="748"/>
        <v/>
      </c>
      <c r="AE975" s="8"/>
      <c r="AF975" s="22" t="str">
        <f t="shared" si="728"/>
        <v/>
      </c>
      <c r="AG975" s="34" t="str">
        <f t="shared" si="749"/>
        <v/>
      </c>
      <c r="AH975" s="8"/>
      <c r="AI975" s="22" t="str">
        <f t="shared" si="729"/>
        <v/>
      </c>
      <c r="AJ975" s="34" t="str">
        <f t="shared" si="750"/>
        <v/>
      </c>
      <c r="AK975" s="8"/>
      <c r="AL975" s="22" t="str">
        <f t="shared" si="730"/>
        <v/>
      </c>
      <c r="AM975" s="34" t="str">
        <f t="shared" si="751"/>
        <v/>
      </c>
      <c r="AN975" s="8"/>
      <c r="AO975" s="22" t="str">
        <f t="shared" si="731"/>
        <v/>
      </c>
      <c r="AP975" s="34" t="str">
        <f t="shared" si="752"/>
        <v/>
      </c>
      <c r="AQ975" s="8"/>
      <c r="AR975" s="22" t="str">
        <f t="shared" si="732"/>
        <v/>
      </c>
      <c r="AS975" s="34" t="str">
        <f t="shared" si="753"/>
        <v/>
      </c>
      <c r="AT975" s="8"/>
      <c r="AU975" s="22" t="str">
        <f t="shared" si="733"/>
        <v/>
      </c>
      <c r="AV975" s="34" t="str">
        <f t="shared" si="754"/>
        <v/>
      </c>
      <c r="AW975" s="8"/>
      <c r="AX975" s="22" t="str">
        <f t="shared" si="734"/>
        <v/>
      </c>
      <c r="AY975" s="34" t="str">
        <f t="shared" si="755"/>
        <v/>
      </c>
      <c r="AZ975" s="8"/>
      <c r="BA975" s="22" t="str">
        <f t="shared" si="735"/>
        <v/>
      </c>
      <c r="BB975" s="34" t="str">
        <f t="shared" si="756"/>
        <v/>
      </c>
      <c r="BC975" s="8"/>
      <c r="BD975" s="22" t="str">
        <f t="shared" si="736"/>
        <v/>
      </c>
      <c r="BE975" s="34" t="str">
        <f t="shared" si="757"/>
        <v/>
      </c>
      <c r="BF975" s="8"/>
      <c r="BG975" s="22" t="str">
        <f t="shared" si="737"/>
        <v/>
      </c>
      <c r="BH975" s="34" t="str">
        <f t="shared" si="758"/>
        <v/>
      </c>
      <c r="BI975" s="8"/>
      <c r="BJ975" s="22" t="str">
        <f t="shared" si="738"/>
        <v/>
      </c>
    </row>
    <row r="976" spans="1:62" ht="18" customHeight="1" x14ac:dyDescent="0.35">
      <c r="A976" s="68">
        <f>'Energy - Master'!A975</f>
        <v>46995</v>
      </c>
      <c r="B976" s="24" t="str">
        <f t="shared" si="718"/>
        <v>Aug-2028</v>
      </c>
      <c r="C976" s="34" t="str">
        <f t="shared" si="739"/>
        <v/>
      </c>
      <c r="D976" s="8"/>
      <c r="E976" s="22" t="str">
        <f t="shared" si="719"/>
        <v/>
      </c>
      <c r="F976" s="34" t="str">
        <f t="shared" si="740"/>
        <v/>
      </c>
      <c r="G976" s="8"/>
      <c r="H976" s="22" t="str">
        <f t="shared" si="720"/>
        <v/>
      </c>
      <c r="I976" s="34" t="str">
        <f t="shared" si="741"/>
        <v/>
      </c>
      <c r="J976" s="8"/>
      <c r="K976" s="22" t="str">
        <f t="shared" si="721"/>
        <v/>
      </c>
      <c r="L976" s="34" t="str">
        <f t="shared" si="742"/>
        <v/>
      </c>
      <c r="M976" s="8"/>
      <c r="N976" s="22" t="str">
        <f t="shared" si="722"/>
        <v/>
      </c>
      <c r="O976" s="34" t="str">
        <f t="shared" si="743"/>
        <v/>
      </c>
      <c r="P976" s="8"/>
      <c r="Q976" s="22" t="str">
        <f t="shared" si="723"/>
        <v/>
      </c>
      <c r="R976" s="34" t="str">
        <f t="shared" si="744"/>
        <v/>
      </c>
      <c r="S976" s="8"/>
      <c r="T976" s="22" t="str">
        <f t="shared" si="724"/>
        <v/>
      </c>
      <c r="U976" s="34" t="str">
        <f t="shared" si="745"/>
        <v/>
      </c>
      <c r="V976" s="8"/>
      <c r="W976" s="22" t="str">
        <f t="shared" si="725"/>
        <v/>
      </c>
      <c r="X976" s="34" t="str">
        <f t="shared" si="746"/>
        <v/>
      </c>
      <c r="Y976" s="8"/>
      <c r="Z976" s="22" t="str">
        <f t="shared" si="726"/>
        <v/>
      </c>
      <c r="AA976" s="34" t="str">
        <f t="shared" si="747"/>
        <v/>
      </c>
      <c r="AB976" s="8"/>
      <c r="AC976" s="22" t="str">
        <f t="shared" si="727"/>
        <v/>
      </c>
      <c r="AD976" s="34" t="str">
        <f t="shared" si="748"/>
        <v/>
      </c>
      <c r="AE976" s="8"/>
      <c r="AF976" s="22" t="str">
        <f t="shared" si="728"/>
        <v/>
      </c>
      <c r="AG976" s="34" t="str">
        <f t="shared" si="749"/>
        <v/>
      </c>
      <c r="AH976" s="8"/>
      <c r="AI976" s="22" t="str">
        <f t="shared" si="729"/>
        <v/>
      </c>
      <c r="AJ976" s="34" t="str">
        <f t="shared" si="750"/>
        <v/>
      </c>
      <c r="AK976" s="8"/>
      <c r="AL976" s="22" t="str">
        <f t="shared" si="730"/>
        <v/>
      </c>
      <c r="AM976" s="34" t="str">
        <f t="shared" si="751"/>
        <v/>
      </c>
      <c r="AN976" s="8"/>
      <c r="AO976" s="22" t="str">
        <f t="shared" si="731"/>
        <v/>
      </c>
      <c r="AP976" s="34" t="str">
        <f t="shared" si="752"/>
        <v/>
      </c>
      <c r="AQ976" s="8"/>
      <c r="AR976" s="22" t="str">
        <f t="shared" si="732"/>
        <v/>
      </c>
      <c r="AS976" s="34" t="str">
        <f t="shared" si="753"/>
        <v/>
      </c>
      <c r="AT976" s="8"/>
      <c r="AU976" s="22" t="str">
        <f t="shared" si="733"/>
        <v/>
      </c>
      <c r="AV976" s="34" t="str">
        <f t="shared" si="754"/>
        <v/>
      </c>
      <c r="AW976" s="8"/>
      <c r="AX976" s="22" t="str">
        <f t="shared" si="734"/>
        <v/>
      </c>
      <c r="AY976" s="34" t="str">
        <f t="shared" si="755"/>
        <v/>
      </c>
      <c r="AZ976" s="8"/>
      <c r="BA976" s="22" t="str">
        <f t="shared" si="735"/>
        <v/>
      </c>
      <c r="BB976" s="34" t="str">
        <f t="shared" si="756"/>
        <v/>
      </c>
      <c r="BC976" s="8"/>
      <c r="BD976" s="22" t="str">
        <f t="shared" si="736"/>
        <v/>
      </c>
      <c r="BE976" s="34" t="str">
        <f t="shared" si="757"/>
        <v/>
      </c>
      <c r="BF976" s="8"/>
      <c r="BG976" s="22" t="str">
        <f t="shared" si="737"/>
        <v/>
      </c>
      <c r="BH976" s="34" t="str">
        <f t="shared" si="758"/>
        <v/>
      </c>
      <c r="BI976" s="8"/>
      <c r="BJ976" s="22" t="str">
        <f t="shared" si="738"/>
        <v/>
      </c>
    </row>
    <row r="977" spans="1:62" ht="18" customHeight="1" x14ac:dyDescent="0.35">
      <c r="A977" s="68">
        <f>'Energy - Master'!A976</f>
        <v>46996</v>
      </c>
      <c r="B977" s="24" t="str">
        <f t="shared" si="718"/>
        <v>Aug-2028</v>
      </c>
      <c r="C977" s="34" t="str">
        <f t="shared" si="739"/>
        <v/>
      </c>
      <c r="D977" s="8"/>
      <c r="E977" s="22" t="str">
        <f t="shared" si="719"/>
        <v/>
      </c>
      <c r="F977" s="34" t="str">
        <f t="shared" si="740"/>
        <v/>
      </c>
      <c r="G977" s="8"/>
      <c r="H977" s="22" t="str">
        <f t="shared" si="720"/>
        <v/>
      </c>
      <c r="I977" s="34" t="str">
        <f t="shared" si="741"/>
        <v/>
      </c>
      <c r="J977" s="8"/>
      <c r="K977" s="22" t="str">
        <f t="shared" si="721"/>
        <v/>
      </c>
      <c r="L977" s="34" t="str">
        <f t="shared" si="742"/>
        <v/>
      </c>
      <c r="M977" s="8"/>
      <c r="N977" s="22" t="str">
        <f t="shared" si="722"/>
        <v/>
      </c>
      <c r="O977" s="34" t="str">
        <f t="shared" si="743"/>
        <v/>
      </c>
      <c r="P977" s="8"/>
      <c r="Q977" s="22" t="str">
        <f t="shared" si="723"/>
        <v/>
      </c>
      <c r="R977" s="34" t="str">
        <f t="shared" si="744"/>
        <v/>
      </c>
      <c r="S977" s="8"/>
      <c r="T977" s="22" t="str">
        <f t="shared" si="724"/>
        <v/>
      </c>
      <c r="U977" s="34" t="str">
        <f t="shared" si="745"/>
        <v/>
      </c>
      <c r="V977" s="8"/>
      <c r="W977" s="22" t="str">
        <f t="shared" si="725"/>
        <v/>
      </c>
      <c r="X977" s="34" t="str">
        <f t="shared" si="746"/>
        <v/>
      </c>
      <c r="Y977" s="8"/>
      <c r="Z977" s="22" t="str">
        <f t="shared" si="726"/>
        <v/>
      </c>
      <c r="AA977" s="34" t="str">
        <f t="shared" si="747"/>
        <v/>
      </c>
      <c r="AB977" s="8"/>
      <c r="AC977" s="22" t="str">
        <f t="shared" si="727"/>
        <v/>
      </c>
      <c r="AD977" s="34" t="str">
        <f t="shared" si="748"/>
        <v/>
      </c>
      <c r="AE977" s="8"/>
      <c r="AF977" s="22" t="str">
        <f t="shared" si="728"/>
        <v/>
      </c>
      <c r="AG977" s="34" t="str">
        <f t="shared" si="749"/>
        <v/>
      </c>
      <c r="AH977" s="8"/>
      <c r="AI977" s="22" t="str">
        <f t="shared" si="729"/>
        <v/>
      </c>
      <c r="AJ977" s="34" t="str">
        <f t="shared" si="750"/>
        <v/>
      </c>
      <c r="AK977" s="8"/>
      <c r="AL977" s="22" t="str">
        <f t="shared" si="730"/>
        <v/>
      </c>
      <c r="AM977" s="34" t="str">
        <f t="shared" si="751"/>
        <v/>
      </c>
      <c r="AN977" s="8"/>
      <c r="AO977" s="22" t="str">
        <f t="shared" si="731"/>
        <v/>
      </c>
      <c r="AP977" s="34" t="str">
        <f t="shared" si="752"/>
        <v/>
      </c>
      <c r="AQ977" s="8"/>
      <c r="AR977" s="22" t="str">
        <f t="shared" si="732"/>
        <v/>
      </c>
      <c r="AS977" s="34" t="str">
        <f t="shared" si="753"/>
        <v/>
      </c>
      <c r="AT977" s="8"/>
      <c r="AU977" s="22" t="str">
        <f t="shared" si="733"/>
        <v/>
      </c>
      <c r="AV977" s="34" t="str">
        <f t="shared" si="754"/>
        <v/>
      </c>
      <c r="AW977" s="8"/>
      <c r="AX977" s="22" t="str">
        <f t="shared" si="734"/>
        <v/>
      </c>
      <c r="AY977" s="34" t="str">
        <f t="shared" si="755"/>
        <v/>
      </c>
      <c r="AZ977" s="8"/>
      <c r="BA977" s="22" t="str">
        <f t="shared" si="735"/>
        <v/>
      </c>
      <c r="BB977" s="34" t="str">
        <f t="shared" si="756"/>
        <v/>
      </c>
      <c r="BC977" s="8"/>
      <c r="BD977" s="22" t="str">
        <f t="shared" si="736"/>
        <v/>
      </c>
      <c r="BE977" s="34" t="str">
        <f t="shared" si="757"/>
        <v/>
      </c>
      <c r="BF977" s="8"/>
      <c r="BG977" s="22" t="str">
        <f t="shared" si="737"/>
        <v/>
      </c>
      <c r="BH977" s="34" t="str">
        <f t="shared" si="758"/>
        <v/>
      </c>
      <c r="BI977" s="8"/>
      <c r="BJ977" s="22" t="str">
        <f t="shared" si="738"/>
        <v/>
      </c>
    </row>
    <row r="978" spans="1:62" ht="18" customHeight="1" x14ac:dyDescent="0.35">
      <c r="A978" s="68">
        <f>'Energy - Master'!A977</f>
        <v>46997</v>
      </c>
      <c r="B978" s="24" t="str">
        <f t="shared" si="718"/>
        <v>Sep-2028</v>
      </c>
      <c r="C978" s="34" t="str">
        <f t="shared" si="739"/>
        <v/>
      </c>
      <c r="D978" s="8"/>
      <c r="E978" s="22" t="str">
        <f t="shared" si="719"/>
        <v/>
      </c>
      <c r="F978" s="34" t="str">
        <f t="shared" si="740"/>
        <v/>
      </c>
      <c r="G978" s="8"/>
      <c r="H978" s="22" t="str">
        <f t="shared" si="720"/>
        <v/>
      </c>
      <c r="I978" s="34" t="str">
        <f t="shared" si="741"/>
        <v/>
      </c>
      <c r="J978" s="8"/>
      <c r="K978" s="22" t="str">
        <f t="shared" si="721"/>
        <v/>
      </c>
      <c r="L978" s="34" t="str">
        <f t="shared" si="742"/>
        <v/>
      </c>
      <c r="M978" s="8"/>
      <c r="N978" s="22" t="str">
        <f t="shared" si="722"/>
        <v/>
      </c>
      <c r="O978" s="34" t="str">
        <f t="shared" si="743"/>
        <v/>
      </c>
      <c r="P978" s="8"/>
      <c r="Q978" s="22" t="str">
        <f t="shared" si="723"/>
        <v/>
      </c>
      <c r="R978" s="34" t="str">
        <f t="shared" si="744"/>
        <v/>
      </c>
      <c r="S978" s="8"/>
      <c r="T978" s="22" t="str">
        <f t="shared" si="724"/>
        <v/>
      </c>
      <c r="U978" s="34" t="str">
        <f t="shared" si="745"/>
        <v/>
      </c>
      <c r="V978" s="8"/>
      <c r="W978" s="22" t="str">
        <f t="shared" si="725"/>
        <v/>
      </c>
      <c r="X978" s="34" t="str">
        <f t="shared" si="746"/>
        <v/>
      </c>
      <c r="Y978" s="8"/>
      <c r="Z978" s="22" t="str">
        <f t="shared" si="726"/>
        <v/>
      </c>
      <c r="AA978" s="34" t="str">
        <f t="shared" si="747"/>
        <v/>
      </c>
      <c r="AB978" s="8"/>
      <c r="AC978" s="22" t="str">
        <f t="shared" si="727"/>
        <v/>
      </c>
      <c r="AD978" s="34" t="str">
        <f t="shared" si="748"/>
        <v/>
      </c>
      <c r="AE978" s="8"/>
      <c r="AF978" s="22" t="str">
        <f t="shared" si="728"/>
        <v/>
      </c>
      <c r="AG978" s="34" t="str">
        <f t="shared" si="749"/>
        <v/>
      </c>
      <c r="AH978" s="8"/>
      <c r="AI978" s="22" t="str">
        <f t="shared" si="729"/>
        <v/>
      </c>
      <c r="AJ978" s="34" t="str">
        <f t="shared" si="750"/>
        <v/>
      </c>
      <c r="AK978" s="8"/>
      <c r="AL978" s="22" t="str">
        <f t="shared" si="730"/>
        <v/>
      </c>
      <c r="AM978" s="34" t="str">
        <f t="shared" si="751"/>
        <v/>
      </c>
      <c r="AN978" s="8"/>
      <c r="AO978" s="22" t="str">
        <f t="shared" si="731"/>
        <v/>
      </c>
      <c r="AP978" s="34" t="str">
        <f t="shared" si="752"/>
        <v/>
      </c>
      <c r="AQ978" s="8"/>
      <c r="AR978" s="22" t="str">
        <f t="shared" si="732"/>
        <v/>
      </c>
      <c r="AS978" s="34" t="str">
        <f t="shared" si="753"/>
        <v/>
      </c>
      <c r="AT978" s="8"/>
      <c r="AU978" s="22" t="str">
        <f t="shared" si="733"/>
        <v/>
      </c>
      <c r="AV978" s="34" t="str">
        <f t="shared" si="754"/>
        <v/>
      </c>
      <c r="AW978" s="8"/>
      <c r="AX978" s="22" t="str">
        <f t="shared" si="734"/>
        <v/>
      </c>
      <c r="AY978" s="34" t="str">
        <f t="shared" si="755"/>
        <v/>
      </c>
      <c r="AZ978" s="8"/>
      <c r="BA978" s="22" t="str">
        <f t="shared" si="735"/>
        <v/>
      </c>
      <c r="BB978" s="34" t="str">
        <f t="shared" si="756"/>
        <v/>
      </c>
      <c r="BC978" s="8"/>
      <c r="BD978" s="22" t="str">
        <f t="shared" si="736"/>
        <v/>
      </c>
      <c r="BE978" s="34" t="str">
        <f t="shared" si="757"/>
        <v/>
      </c>
      <c r="BF978" s="8"/>
      <c r="BG978" s="22" t="str">
        <f t="shared" si="737"/>
        <v/>
      </c>
      <c r="BH978" s="34" t="str">
        <f t="shared" si="758"/>
        <v/>
      </c>
      <c r="BI978" s="8"/>
      <c r="BJ978" s="22" t="str">
        <f t="shared" si="738"/>
        <v/>
      </c>
    </row>
    <row r="979" spans="1:62" ht="18" customHeight="1" x14ac:dyDescent="0.35">
      <c r="A979" s="68">
        <f>'Energy - Master'!A978</f>
        <v>46998</v>
      </c>
      <c r="B979" s="24" t="str">
        <f t="shared" si="718"/>
        <v>Sep-2028</v>
      </c>
      <c r="C979" s="34" t="str">
        <f t="shared" si="739"/>
        <v/>
      </c>
      <c r="D979" s="8"/>
      <c r="E979" s="22" t="str">
        <f t="shared" si="719"/>
        <v/>
      </c>
      <c r="F979" s="34" t="str">
        <f t="shared" si="740"/>
        <v/>
      </c>
      <c r="G979" s="8"/>
      <c r="H979" s="22" t="str">
        <f t="shared" si="720"/>
        <v/>
      </c>
      <c r="I979" s="34" t="str">
        <f t="shared" si="741"/>
        <v/>
      </c>
      <c r="J979" s="8"/>
      <c r="K979" s="22" t="str">
        <f t="shared" si="721"/>
        <v/>
      </c>
      <c r="L979" s="34" t="str">
        <f t="shared" si="742"/>
        <v/>
      </c>
      <c r="M979" s="8"/>
      <c r="N979" s="22" t="str">
        <f t="shared" si="722"/>
        <v/>
      </c>
      <c r="O979" s="34" t="str">
        <f t="shared" si="743"/>
        <v/>
      </c>
      <c r="P979" s="8"/>
      <c r="Q979" s="22" t="str">
        <f t="shared" si="723"/>
        <v/>
      </c>
      <c r="R979" s="34" t="str">
        <f t="shared" si="744"/>
        <v/>
      </c>
      <c r="S979" s="8"/>
      <c r="T979" s="22" t="str">
        <f t="shared" si="724"/>
        <v/>
      </c>
      <c r="U979" s="34" t="str">
        <f t="shared" si="745"/>
        <v/>
      </c>
      <c r="V979" s="8"/>
      <c r="W979" s="22" t="str">
        <f t="shared" si="725"/>
        <v/>
      </c>
      <c r="X979" s="34" t="str">
        <f t="shared" si="746"/>
        <v/>
      </c>
      <c r="Y979" s="8"/>
      <c r="Z979" s="22" t="str">
        <f t="shared" si="726"/>
        <v/>
      </c>
      <c r="AA979" s="34" t="str">
        <f t="shared" si="747"/>
        <v/>
      </c>
      <c r="AB979" s="8"/>
      <c r="AC979" s="22" t="str">
        <f t="shared" si="727"/>
        <v/>
      </c>
      <c r="AD979" s="34" t="str">
        <f t="shared" si="748"/>
        <v/>
      </c>
      <c r="AE979" s="8"/>
      <c r="AF979" s="22" t="str">
        <f t="shared" si="728"/>
        <v/>
      </c>
      <c r="AG979" s="34" t="str">
        <f t="shared" si="749"/>
        <v/>
      </c>
      <c r="AH979" s="8"/>
      <c r="AI979" s="22" t="str">
        <f t="shared" si="729"/>
        <v/>
      </c>
      <c r="AJ979" s="34" t="str">
        <f t="shared" si="750"/>
        <v/>
      </c>
      <c r="AK979" s="8"/>
      <c r="AL979" s="22" t="str">
        <f t="shared" si="730"/>
        <v/>
      </c>
      <c r="AM979" s="34" t="str">
        <f t="shared" si="751"/>
        <v/>
      </c>
      <c r="AN979" s="8"/>
      <c r="AO979" s="22" t="str">
        <f t="shared" si="731"/>
        <v/>
      </c>
      <c r="AP979" s="34" t="str">
        <f t="shared" si="752"/>
        <v/>
      </c>
      <c r="AQ979" s="8"/>
      <c r="AR979" s="22" t="str">
        <f t="shared" si="732"/>
        <v/>
      </c>
      <c r="AS979" s="34" t="str">
        <f t="shared" si="753"/>
        <v/>
      </c>
      <c r="AT979" s="8"/>
      <c r="AU979" s="22" t="str">
        <f t="shared" si="733"/>
        <v/>
      </c>
      <c r="AV979" s="34" t="str">
        <f t="shared" si="754"/>
        <v/>
      </c>
      <c r="AW979" s="8"/>
      <c r="AX979" s="22" t="str">
        <f t="shared" si="734"/>
        <v/>
      </c>
      <c r="AY979" s="34" t="str">
        <f t="shared" si="755"/>
        <v/>
      </c>
      <c r="AZ979" s="8"/>
      <c r="BA979" s="22" t="str">
        <f t="shared" si="735"/>
        <v/>
      </c>
      <c r="BB979" s="34" t="str">
        <f t="shared" si="756"/>
        <v/>
      </c>
      <c r="BC979" s="8"/>
      <c r="BD979" s="22" t="str">
        <f t="shared" si="736"/>
        <v/>
      </c>
      <c r="BE979" s="34" t="str">
        <f t="shared" si="757"/>
        <v/>
      </c>
      <c r="BF979" s="8"/>
      <c r="BG979" s="22" t="str">
        <f t="shared" si="737"/>
        <v/>
      </c>
      <c r="BH979" s="34" t="str">
        <f t="shared" si="758"/>
        <v/>
      </c>
      <c r="BI979" s="8"/>
      <c r="BJ979" s="22" t="str">
        <f t="shared" si="738"/>
        <v/>
      </c>
    </row>
    <row r="980" spans="1:62" ht="18" customHeight="1" x14ac:dyDescent="0.35">
      <c r="A980" s="68">
        <f>'Energy - Master'!A979</f>
        <v>46999</v>
      </c>
      <c r="B980" s="24" t="str">
        <f t="shared" si="718"/>
        <v>Sep-2028</v>
      </c>
      <c r="C980" s="34" t="str">
        <f t="shared" si="739"/>
        <v/>
      </c>
      <c r="D980" s="8"/>
      <c r="E980" s="22" t="str">
        <f t="shared" si="719"/>
        <v/>
      </c>
      <c r="F980" s="34" t="str">
        <f t="shared" si="740"/>
        <v/>
      </c>
      <c r="G980" s="8"/>
      <c r="H980" s="22" t="str">
        <f t="shared" si="720"/>
        <v/>
      </c>
      <c r="I980" s="34" t="str">
        <f t="shared" si="741"/>
        <v/>
      </c>
      <c r="J980" s="8"/>
      <c r="K980" s="22" t="str">
        <f t="shared" si="721"/>
        <v/>
      </c>
      <c r="L980" s="34" t="str">
        <f t="shared" si="742"/>
        <v/>
      </c>
      <c r="M980" s="8"/>
      <c r="N980" s="22" t="str">
        <f t="shared" si="722"/>
        <v/>
      </c>
      <c r="O980" s="34" t="str">
        <f t="shared" si="743"/>
        <v/>
      </c>
      <c r="P980" s="8"/>
      <c r="Q980" s="22" t="str">
        <f t="shared" si="723"/>
        <v/>
      </c>
      <c r="R980" s="34" t="str">
        <f t="shared" si="744"/>
        <v/>
      </c>
      <c r="S980" s="8"/>
      <c r="T980" s="22" t="str">
        <f t="shared" si="724"/>
        <v/>
      </c>
      <c r="U980" s="34" t="str">
        <f t="shared" si="745"/>
        <v/>
      </c>
      <c r="V980" s="8"/>
      <c r="W980" s="22" t="str">
        <f t="shared" si="725"/>
        <v/>
      </c>
      <c r="X980" s="34" t="str">
        <f t="shared" si="746"/>
        <v/>
      </c>
      <c r="Y980" s="8"/>
      <c r="Z980" s="22" t="str">
        <f t="shared" si="726"/>
        <v/>
      </c>
      <c r="AA980" s="34" t="str">
        <f t="shared" si="747"/>
        <v/>
      </c>
      <c r="AB980" s="8"/>
      <c r="AC980" s="22" t="str">
        <f t="shared" si="727"/>
        <v/>
      </c>
      <c r="AD980" s="34" t="str">
        <f t="shared" si="748"/>
        <v/>
      </c>
      <c r="AE980" s="8"/>
      <c r="AF980" s="22" t="str">
        <f t="shared" si="728"/>
        <v/>
      </c>
      <c r="AG980" s="34" t="str">
        <f t="shared" si="749"/>
        <v/>
      </c>
      <c r="AH980" s="8"/>
      <c r="AI980" s="22" t="str">
        <f t="shared" si="729"/>
        <v/>
      </c>
      <c r="AJ980" s="34" t="str">
        <f t="shared" si="750"/>
        <v/>
      </c>
      <c r="AK980" s="8"/>
      <c r="AL980" s="22" t="str">
        <f t="shared" si="730"/>
        <v/>
      </c>
      <c r="AM980" s="34" t="str">
        <f t="shared" si="751"/>
        <v/>
      </c>
      <c r="AN980" s="8"/>
      <c r="AO980" s="22" t="str">
        <f t="shared" si="731"/>
        <v/>
      </c>
      <c r="AP980" s="34" t="str">
        <f t="shared" si="752"/>
        <v/>
      </c>
      <c r="AQ980" s="8"/>
      <c r="AR980" s="22" t="str">
        <f t="shared" si="732"/>
        <v/>
      </c>
      <c r="AS980" s="34" t="str">
        <f t="shared" si="753"/>
        <v/>
      </c>
      <c r="AT980" s="8"/>
      <c r="AU980" s="22" t="str">
        <f t="shared" si="733"/>
        <v/>
      </c>
      <c r="AV980" s="34" t="str">
        <f t="shared" si="754"/>
        <v/>
      </c>
      <c r="AW980" s="8"/>
      <c r="AX980" s="22" t="str">
        <f t="shared" si="734"/>
        <v/>
      </c>
      <c r="AY980" s="34" t="str">
        <f t="shared" si="755"/>
        <v/>
      </c>
      <c r="AZ980" s="8"/>
      <c r="BA980" s="22" t="str">
        <f t="shared" si="735"/>
        <v/>
      </c>
      <c r="BB980" s="34" t="str">
        <f t="shared" si="756"/>
        <v/>
      </c>
      <c r="BC980" s="8"/>
      <c r="BD980" s="22" t="str">
        <f t="shared" si="736"/>
        <v/>
      </c>
      <c r="BE980" s="34" t="str">
        <f t="shared" si="757"/>
        <v/>
      </c>
      <c r="BF980" s="8"/>
      <c r="BG980" s="22" t="str">
        <f t="shared" si="737"/>
        <v/>
      </c>
      <c r="BH980" s="34" t="str">
        <f t="shared" si="758"/>
        <v/>
      </c>
      <c r="BI980" s="8"/>
      <c r="BJ980" s="22" t="str">
        <f t="shared" si="738"/>
        <v/>
      </c>
    </row>
    <row r="981" spans="1:62" ht="18" customHeight="1" x14ac:dyDescent="0.35">
      <c r="A981" s="68">
        <f>'Energy - Master'!A980</f>
        <v>47000</v>
      </c>
      <c r="B981" s="24" t="str">
        <f t="shared" si="718"/>
        <v>Sep-2028</v>
      </c>
      <c r="C981" s="34" t="str">
        <f t="shared" si="739"/>
        <v/>
      </c>
      <c r="D981" s="8"/>
      <c r="E981" s="22" t="str">
        <f t="shared" si="719"/>
        <v/>
      </c>
      <c r="F981" s="34" t="str">
        <f t="shared" si="740"/>
        <v/>
      </c>
      <c r="G981" s="8"/>
      <c r="H981" s="22" t="str">
        <f t="shared" si="720"/>
        <v/>
      </c>
      <c r="I981" s="34" t="str">
        <f t="shared" si="741"/>
        <v/>
      </c>
      <c r="J981" s="8"/>
      <c r="K981" s="22" t="str">
        <f t="shared" si="721"/>
        <v/>
      </c>
      <c r="L981" s="34" t="str">
        <f t="shared" si="742"/>
        <v/>
      </c>
      <c r="M981" s="8"/>
      <c r="N981" s="22" t="str">
        <f t="shared" si="722"/>
        <v/>
      </c>
      <c r="O981" s="34" t="str">
        <f t="shared" si="743"/>
        <v/>
      </c>
      <c r="P981" s="8"/>
      <c r="Q981" s="22" t="str">
        <f t="shared" si="723"/>
        <v/>
      </c>
      <c r="R981" s="34" t="str">
        <f t="shared" si="744"/>
        <v/>
      </c>
      <c r="S981" s="8"/>
      <c r="T981" s="22" t="str">
        <f t="shared" si="724"/>
        <v/>
      </c>
      <c r="U981" s="34" t="str">
        <f t="shared" si="745"/>
        <v/>
      </c>
      <c r="V981" s="8"/>
      <c r="W981" s="22" t="str">
        <f t="shared" si="725"/>
        <v/>
      </c>
      <c r="X981" s="34" t="str">
        <f t="shared" si="746"/>
        <v/>
      </c>
      <c r="Y981" s="8"/>
      <c r="Z981" s="22" t="str">
        <f t="shared" si="726"/>
        <v/>
      </c>
      <c r="AA981" s="34" t="str">
        <f t="shared" si="747"/>
        <v/>
      </c>
      <c r="AB981" s="8"/>
      <c r="AC981" s="22" t="str">
        <f t="shared" si="727"/>
        <v/>
      </c>
      <c r="AD981" s="34" t="str">
        <f t="shared" si="748"/>
        <v/>
      </c>
      <c r="AE981" s="8"/>
      <c r="AF981" s="22" t="str">
        <f t="shared" si="728"/>
        <v/>
      </c>
      <c r="AG981" s="34" t="str">
        <f t="shared" si="749"/>
        <v/>
      </c>
      <c r="AH981" s="8"/>
      <c r="AI981" s="22" t="str">
        <f t="shared" si="729"/>
        <v/>
      </c>
      <c r="AJ981" s="34" t="str">
        <f t="shared" si="750"/>
        <v/>
      </c>
      <c r="AK981" s="8"/>
      <c r="AL981" s="22" t="str">
        <f t="shared" si="730"/>
        <v/>
      </c>
      <c r="AM981" s="34" t="str">
        <f t="shared" si="751"/>
        <v/>
      </c>
      <c r="AN981" s="8"/>
      <c r="AO981" s="22" t="str">
        <f t="shared" si="731"/>
        <v/>
      </c>
      <c r="AP981" s="34" t="str">
        <f t="shared" si="752"/>
        <v/>
      </c>
      <c r="AQ981" s="8"/>
      <c r="AR981" s="22" t="str">
        <f t="shared" si="732"/>
        <v/>
      </c>
      <c r="AS981" s="34" t="str">
        <f t="shared" si="753"/>
        <v/>
      </c>
      <c r="AT981" s="8"/>
      <c r="AU981" s="22" t="str">
        <f t="shared" si="733"/>
        <v/>
      </c>
      <c r="AV981" s="34" t="str">
        <f t="shared" si="754"/>
        <v/>
      </c>
      <c r="AW981" s="8"/>
      <c r="AX981" s="22" t="str">
        <f t="shared" si="734"/>
        <v/>
      </c>
      <c r="AY981" s="34" t="str">
        <f t="shared" si="755"/>
        <v/>
      </c>
      <c r="AZ981" s="8"/>
      <c r="BA981" s="22" t="str">
        <f t="shared" si="735"/>
        <v/>
      </c>
      <c r="BB981" s="34" t="str">
        <f t="shared" si="756"/>
        <v/>
      </c>
      <c r="BC981" s="8"/>
      <c r="BD981" s="22" t="str">
        <f t="shared" si="736"/>
        <v/>
      </c>
      <c r="BE981" s="34" t="str">
        <f t="shared" si="757"/>
        <v/>
      </c>
      <c r="BF981" s="8"/>
      <c r="BG981" s="22" t="str">
        <f t="shared" si="737"/>
        <v/>
      </c>
      <c r="BH981" s="34" t="str">
        <f t="shared" si="758"/>
        <v/>
      </c>
      <c r="BI981" s="8"/>
      <c r="BJ981" s="22" t="str">
        <f t="shared" si="738"/>
        <v/>
      </c>
    </row>
    <row r="982" spans="1:62" ht="18" customHeight="1" x14ac:dyDescent="0.35">
      <c r="A982" s="68">
        <f>'Energy - Master'!A981</f>
        <v>47001</v>
      </c>
      <c r="B982" s="24" t="str">
        <f t="shared" si="718"/>
        <v>Sep-2028</v>
      </c>
      <c r="C982" s="34" t="str">
        <f t="shared" si="739"/>
        <v/>
      </c>
      <c r="D982" s="8"/>
      <c r="E982" s="22" t="str">
        <f t="shared" si="719"/>
        <v/>
      </c>
      <c r="F982" s="34" t="str">
        <f t="shared" si="740"/>
        <v/>
      </c>
      <c r="G982" s="8"/>
      <c r="H982" s="22" t="str">
        <f t="shared" si="720"/>
        <v/>
      </c>
      <c r="I982" s="34" t="str">
        <f t="shared" si="741"/>
        <v/>
      </c>
      <c r="J982" s="8"/>
      <c r="K982" s="22" t="str">
        <f t="shared" si="721"/>
        <v/>
      </c>
      <c r="L982" s="34" t="str">
        <f t="shared" si="742"/>
        <v/>
      </c>
      <c r="M982" s="8"/>
      <c r="N982" s="22" t="str">
        <f t="shared" si="722"/>
        <v/>
      </c>
      <c r="O982" s="34" t="str">
        <f t="shared" si="743"/>
        <v/>
      </c>
      <c r="P982" s="8"/>
      <c r="Q982" s="22" t="str">
        <f t="shared" si="723"/>
        <v/>
      </c>
      <c r="R982" s="34" t="str">
        <f t="shared" si="744"/>
        <v/>
      </c>
      <c r="S982" s="8"/>
      <c r="T982" s="22" t="str">
        <f t="shared" si="724"/>
        <v/>
      </c>
      <c r="U982" s="34" t="str">
        <f t="shared" si="745"/>
        <v/>
      </c>
      <c r="V982" s="8"/>
      <c r="W982" s="22" t="str">
        <f t="shared" si="725"/>
        <v/>
      </c>
      <c r="X982" s="34" t="str">
        <f t="shared" si="746"/>
        <v/>
      </c>
      <c r="Y982" s="8"/>
      <c r="Z982" s="22" t="str">
        <f t="shared" si="726"/>
        <v/>
      </c>
      <c r="AA982" s="34" t="str">
        <f t="shared" si="747"/>
        <v/>
      </c>
      <c r="AB982" s="8"/>
      <c r="AC982" s="22" t="str">
        <f t="shared" si="727"/>
        <v/>
      </c>
      <c r="AD982" s="34" t="str">
        <f t="shared" si="748"/>
        <v/>
      </c>
      <c r="AE982" s="8"/>
      <c r="AF982" s="22" t="str">
        <f t="shared" si="728"/>
        <v/>
      </c>
      <c r="AG982" s="34" t="str">
        <f t="shared" si="749"/>
        <v/>
      </c>
      <c r="AH982" s="8"/>
      <c r="AI982" s="22" t="str">
        <f t="shared" si="729"/>
        <v/>
      </c>
      <c r="AJ982" s="34" t="str">
        <f t="shared" si="750"/>
        <v/>
      </c>
      <c r="AK982" s="8"/>
      <c r="AL982" s="22" t="str">
        <f t="shared" si="730"/>
        <v/>
      </c>
      <c r="AM982" s="34" t="str">
        <f t="shared" si="751"/>
        <v/>
      </c>
      <c r="AN982" s="8"/>
      <c r="AO982" s="22" t="str">
        <f t="shared" si="731"/>
        <v/>
      </c>
      <c r="AP982" s="34" t="str">
        <f t="shared" si="752"/>
        <v/>
      </c>
      <c r="AQ982" s="8"/>
      <c r="AR982" s="22" t="str">
        <f t="shared" si="732"/>
        <v/>
      </c>
      <c r="AS982" s="34" t="str">
        <f t="shared" si="753"/>
        <v/>
      </c>
      <c r="AT982" s="8"/>
      <c r="AU982" s="22" t="str">
        <f t="shared" si="733"/>
        <v/>
      </c>
      <c r="AV982" s="34" t="str">
        <f t="shared" si="754"/>
        <v/>
      </c>
      <c r="AW982" s="8"/>
      <c r="AX982" s="22" t="str">
        <f t="shared" si="734"/>
        <v/>
      </c>
      <c r="AY982" s="34" t="str">
        <f t="shared" si="755"/>
        <v/>
      </c>
      <c r="AZ982" s="8"/>
      <c r="BA982" s="22" t="str">
        <f t="shared" si="735"/>
        <v/>
      </c>
      <c r="BB982" s="34" t="str">
        <f t="shared" si="756"/>
        <v/>
      </c>
      <c r="BC982" s="8"/>
      <c r="BD982" s="22" t="str">
        <f t="shared" si="736"/>
        <v/>
      </c>
      <c r="BE982" s="34" t="str">
        <f t="shared" si="757"/>
        <v/>
      </c>
      <c r="BF982" s="8"/>
      <c r="BG982" s="22" t="str">
        <f t="shared" si="737"/>
        <v/>
      </c>
      <c r="BH982" s="34" t="str">
        <f t="shared" si="758"/>
        <v/>
      </c>
      <c r="BI982" s="8"/>
      <c r="BJ982" s="22" t="str">
        <f t="shared" si="738"/>
        <v/>
      </c>
    </row>
    <row r="983" spans="1:62" ht="18" customHeight="1" x14ac:dyDescent="0.35">
      <c r="A983" s="68">
        <f>'Energy - Master'!A982</f>
        <v>47002</v>
      </c>
      <c r="B983" s="24" t="str">
        <f t="shared" si="718"/>
        <v>Sep-2028</v>
      </c>
      <c r="C983" s="34" t="str">
        <f t="shared" si="739"/>
        <v/>
      </c>
      <c r="D983" s="8"/>
      <c r="E983" s="22" t="str">
        <f t="shared" si="719"/>
        <v/>
      </c>
      <c r="F983" s="34" t="str">
        <f t="shared" si="740"/>
        <v/>
      </c>
      <c r="G983" s="8"/>
      <c r="H983" s="22" t="str">
        <f t="shared" si="720"/>
        <v/>
      </c>
      <c r="I983" s="34" t="str">
        <f t="shared" si="741"/>
        <v/>
      </c>
      <c r="J983" s="8"/>
      <c r="K983" s="22" t="str">
        <f t="shared" si="721"/>
        <v/>
      </c>
      <c r="L983" s="34" t="str">
        <f t="shared" si="742"/>
        <v/>
      </c>
      <c r="M983" s="8"/>
      <c r="N983" s="22" t="str">
        <f t="shared" si="722"/>
        <v/>
      </c>
      <c r="O983" s="34" t="str">
        <f t="shared" si="743"/>
        <v/>
      </c>
      <c r="P983" s="8"/>
      <c r="Q983" s="22" t="str">
        <f t="shared" si="723"/>
        <v/>
      </c>
      <c r="R983" s="34" t="str">
        <f t="shared" si="744"/>
        <v/>
      </c>
      <c r="S983" s="8"/>
      <c r="T983" s="22" t="str">
        <f t="shared" si="724"/>
        <v/>
      </c>
      <c r="U983" s="34" t="str">
        <f t="shared" si="745"/>
        <v/>
      </c>
      <c r="V983" s="8"/>
      <c r="W983" s="22" t="str">
        <f t="shared" si="725"/>
        <v/>
      </c>
      <c r="X983" s="34" t="str">
        <f t="shared" si="746"/>
        <v/>
      </c>
      <c r="Y983" s="8"/>
      <c r="Z983" s="22" t="str">
        <f t="shared" si="726"/>
        <v/>
      </c>
      <c r="AA983" s="34" t="str">
        <f t="shared" si="747"/>
        <v/>
      </c>
      <c r="AB983" s="8"/>
      <c r="AC983" s="22" t="str">
        <f t="shared" si="727"/>
        <v/>
      </c>
      <c r="AD983" s="34" t="str">
        <f t="shared" si="748"/>
        <v/>
      </c>
      <c r="AE983" s="8"/>
      <c r="AF983" s="22" t="str">
        <f t="shared" si="728"/>
        <v/>
      </c>
      <c r="AG983" s="34" t="str">
        <f t="shared" si="749"/>
        <v/>
      </c>
      <c r="AH983" s="8"/>
      <c r="AI983" s="22" t="str">
        <f t="shared" si="729"/>
        <v/>
      </c>
      <c r="AJ983" s="34" t="str">
        <f t="shared" si="750"/>
        <v/>
      </c>
      <c r="AK983" s="8"/>
      <c r="AL983" s="22" t="str">
        <f t="shared" si="730"/>
        <v/>
      </c>
      <c r="AM983" s="34" t="str">
        <f t="shared" si="751"/>
        <v/>
      </c>
      <c r="AN983" s="8"/>
      <c r="AO983" s="22" t="str">
        <f t="shared" si="731"/>
        <v/>
      </c>
      <c r="AP983" s="34" t="str">
        <f t="shared" si="752"/>
        <v/>
      </c>
      <c r="AQ983" s="8"/>
      <c r="AR983" s="22" t="str">
        <f t="shared" si="732"/>
        <v/>
      </c>
      <c r="AS983" s="34" t="str">
        <f t="shared" si="753"/>
        <v/>
      </c>
      <c r="AT983" s="8"/>
      <c r="AU983" s="22" t="str">
        <f t="shared" si="733"/>
        <v/>
      </c>
      <c r="AV983" s="34" t="str">
        <f t="shared" si="754"/>
        <v/>
      </c>
      <c r="AW983" s="8"/>
      <c r="AX983" s="22" t="str">
        <f t="shared" si="734"/>
        <v/>
      </c>
      <c r="AY983" s="34" t="str">
        <f t="shared" si="755"/>
        <v/>
      </c>
      <c r="AZ983" s="8"/>
      <c r="BA983" s="22" t="str">
        <f t="shared" si="735"/>
        <v/>
      </c>
      <c r="BB983" s="34" t="str">
        <f t="shared" si="756"/>
        <v/>
      </c>
      <c r="BC983" s="8"/>
      <c r="BD983" s="22" t="str">
        <f t="shared" si="736"/>
        <v/>
      </c>
      <c r="BE983" s="34" t="str">
        <f t="shared" si="757"/>
        <v/>
      </c>
      <c r="BF983" s="8"/>
      <c r="BG983" s="22" t="str">
        <f t="shared" si="737"/>
        <v/>
      </c>
      <c r="BH983" s="34" t="str">
        <f t="shared" si="758"/>
        <v/>
      </c>
      <c r="BI983" s="8"/>
      <c r="BJ983" s="22" t="str">
        <f t="shared" si="738"/>
        <v/>
      </c>
    </row>
    <row r="984" spans="1:62" ht="18" customHeight="1" x14ac:dyDescent="0.35">
      <c r="A984" s="68">
        <f>'Energy - Master'!A983</f>
        <v>47003</v>
      </c>
      <c r="B984" s="24" t="str">
        <f t="shared" si="718"/>
        <v>Sep-2028</v>
      </c>
      <c r="C984" s="34" t="str">
        <f t="shared" si="739"/>
        <v/>
      </c>
      <c r="D984" s="8"/>
      <c r="E984" s="22" t="str">
        <f t="shared" si="719"/>
        <v/>
      </c>
      <c r="F984" s="34" t="str">
        <f t="shared" si="740"/>
        <v/>
      </c>
      <c r="G984" s="8"/>
      <c r="H984" s="22" t="str">
        <f t="shared" si="720"/>
        <v/>
      </c>
      <c r="I984" s="34" t="str">
        <f t="shared" si="741"/>
        <v/>
      </c>
      <c r="J984" s="8"/>
      <c r="K984" s="22" t="str">
        <f t="shared" si="721"/>
        <v/>
      </c>
      <c r="L984" s="34" t="str">
        <f t="shared" si="742"/>
        <v/>
      </c>
      <c r="M984" s="8"/>
      <c r="N984" s="22" t="str">
        <f t="shared" si="722"/>
        <v/>
      </c>
      <c r="O984" s="34" t="str">
        <f t="shared" si="743"/>
        <v/>
      </c>
      <c r="P984" s="8"/>
      <c r="Q984" s="22" t="str">
        <f t="shared" si="723"/>
        <v/>
      </c>
      <c r="R984" s="34" t="str">
        <f t="shared" si="744"/>
        <v/>
      </c>
      <c r="S984" s="8"/>
      <c r="T984" s="22" t="str">
        <f t="shared" si="724"/>
        <v/>
      </c>
      <c r="U984" s="34" t="str">
        <f t="shared" si="745"/>
        <v/>
      </c>
      <c r="V984" s="8"/>
      <c r="W984" s="22" t="str">
        <f t="shared" si="725"/>
        <v/>
      </c>
      <c r="X984" s="34" t="str">
        <f t="shared" si="746"/>
        <v/>
      </c>
      <c r="Y984" s="8"/>
      <c r="Z984" s="22" t="str">
        <f t="shared" si="726"/>
        <v/>
      </c>
      <c r="AA984" s="34" t="str">
        <f t="shared" si="747"/>
        <v/>
      </c>
      <c r="AB984" s="8"/>
      <c r="AC984" s="22" t="str">
        <f t="shared" si="727"/>
        <v/>
      </c>
      <c r="AD984" s="34" t="str">
        <f t="shared" si="748"/>
        <v/>
      </c>
      <c r="AE984" s="8"/>
      <c r="AF984" s="22" t="str">
        <f t="shared" si="728"/>
        <v/>
      </c>
      <c r="AG984" s="34" t="str">
        <f t="shared" si="749"/>
        <v/>
      </c>
      <c r="AH984" s="8"/>
      <c r="AI984" s="22" t="str">
        <f t="shared" si="729"/>
        <v/>
      </c>
      <c r="AJ984" s="34" t="str">
        <f t="shared" si="750"/>
        <v/>
      </c>
      <c r="AK984" s="8"/>
      <c r="AL984" s="22" t="str">
        <f t="shared" si="730"/>
        <v/>
      </c>
      <c r="AM984" s="34" t="str">
        <f t="shared" si="751"/>
        <v/>
      </c>
      <c r="AN984" s="8"/>
      <c r="AO984" s="22" t="str">
        <f t="shared" si="731"/>
        <v/>
      </c>
      <c r="AP984" s="34" t="str">
        <f t="shared" si="752"/>
        <v/>
      </c>
      <c r="AQ984" s="8"/>
      <c r="AR984" s="22" t="str">
        <f t="shared" si="732"/>
        <v/>
      </c>
      <c r="AS984" s="34" t="str">
        <f t="shared" si="753"/>
        <v/>
      </c>
      <c r="AT984" s="8"/>
      <c r="AU984" s="22" t="str">
        <f t="shared" si="733"/>
        <v/>
      </c>
      <c r="AV984" s="34" t="str">
        <f t="shared" si="754"/>
        <v/>
      </c>
      <c r="AW984" s="8"/>
      <c r="AX984" s="22" t="str">
        <f t="shared" si="734"/>
        <v/>
      </c>
      <c r="AY984" s="34" t="str">
        <f t="shared" si="755"/>
        <v/>
      </c>
      <c r="AZ984" s="8"/>
      <c r="BA984" s="22" t="str">
        <f t="shared" si="735"/>
        <v/>
      </c>
      <c r="BB984" s="34" t="str">
        <f t="shared" si="756"/>
        <v/>
      </c>
      <c r="BC984" s="8"/>
      <c r="BD984" s="22" t="str">
        <f t="shared" si="736"/>
        <v/>
      </c>
      <c r="BE984" s="34" t="str">
        <f t="shared" si="757"/>
        <v/>
      </c>
      <c r="BF984" s="8"/>
      <c r="BG984" s="22" t="str">
        <f t="shared" si="737"/>
        <v/>
      </c>
      <c r="BH984" s="34" t="str">
        <f t="shared" si="758"/>
        <v/>
      </c>
      <c r="BI984" s="8"/>
      <c r="BJ984" s="22" t="str">
        <f t="shared" si="738"/>
        <v/>
      </c>
    </row>
    <row r="985" spans="1:62" ht="18" customHeight="1" x14ac:dyDescent="0.35">
      <c r="A985" s="68">
        <f>'Energy - Master'!A984</f>
        <v>47004</v>
      </c>
      <c r="B985" s="24" t="str">
        <f t="shared" si="718"/>
        <v>Sep-2028</v>
      </c>
      <c r="C985" s="34" t="str">
        <f t="shared" si="739"/>
        <v/>
      </c>
      <c r="D985" s="8"/>
      <c r="E985" s="22" t="str">
        <f t="shared" si="719"/>
        <v/>
      </c>
      <c r="F985" s="34" t="str">
        <f t="shared" si="740"/>
        <v/>
      </c>
      <c r="G985" s="8"/>
      <c r="H985" s="22" t="str">
        <f t="shared" si="720"/>
        <v/>
      </c>
      <c r="I985" s="34" t="str">
        <f t="shared" si="741"/>
        <v/>
      </c>
      <c r="J985" s="8"/>
      <c r="K985" s="22" t="str">
        <f t="shared" si="721"/>
        <v/>
      </c>
      <c r="L985" s="34" t="str">
        <f t="shared" si="742"/>
        <v/>
      </c>
      <c r="M985" s="8"/>
      <c r="N985" s="22" t="str">
        <f t="shared" si="722"/>
        <v/>
      </c>
      <c r="O985" s="34" t="str">
        <f t="shared" si="743"/>
        <v/>
      </c>
      <c r="P985" s="8"/>
      <c r="Q985" s="22" t="str">
        <f t="shared" si="723"/>
        <v/>
      </c>
      <c r="R985" s="34" t="str">
        <f t="shared" si="744"/>
        <v/>
      </c>
      <c r="S985" s="8"/>
      <c r="T985" s="22" t="str">
        <f t="shared" si="724"/>
        <v/>
      </c>
      <c r="U985" s="34" t="str">
        <f t="shared" si="745"/>
        <v/>
      </c>
      <c r="V985" s="8"/>
      <c r="W985" s="22" t="str">
        <f t="shared" si="725"/>
        <v/>
      </c>
      <c r="X985" s="34" t="str">
        <f t="shared" si="746"/>
        <v/>
      </c>
      <c r="Y985" s="8"/>
      <c r="Z985" s="22" t="str">
        <f t="shared" si="726"/>
        <v/>
      </c>
      <c r="AA985" s="34" t="str">
        <f t="shared" si="747"/>
        <v/>
      </c>
      <c r="AB985" s="8"/>
      <c r="AC985" s="22" t="str">
        <f t="shared" si="727"/>
        <v/>
      </c>
      <c r="AD985" s="34" t="str">
        <f t="shared" si="748"/>
        <v/>
      </c>
      <c r="AE985" s="8"/>
      <c r="AF985" s="22" t="str">
        <f t="shared" si="728"/>
        <v/>
      </c>
      <c r="AG985" s="34" t="str">
        <f t="shared" si="749"/>
        <v/>
      </c>
      <c r="AH985" s="8"/>
      <c r="AI985" s="22" t="str">
        <f t="shared" si="729"/>
        <v/>
      </c>
      <c r="AJ985" s="34" t="str">
        <f t="shared" si="750"/>
        <v/>
      </c>
      <c r="AK985" s="8"/>
      <c r="AL985" s="22" t="str">
        <f t="shared" si="730"/>
        <v/>
      </c>
      <c r="AM985" s="34" t="str">
        <f t="shared" si="751"/>
        <v/>
      </c>
      <c r="AN985" s="8"/>
      <c r="AO985" s="22" t="str">
        <f t="shared" si="731"/>
        <v/>
      </c>
      <c r="AP985" s="34" t="str">
        <f t="shared" si="752"/>
        <v/>
      </c>
      <c r="AQ985" s="8"/>
      <c r="AR985" s="22" t="str">
        <f t="shared" si="732"/>
        <v/>
      </c>
      <c r="AS985" s="34" t="str">
        <f t="shared" si="753"/>
        <v/>
      </c>
      <c r="AT985" s="8"/>
      <c r="AU985" s="22" t="str">
        <f t="shared" si="733"/>
        <v/>
      </c>
      <c r="AV985" s="34" t="str">
        <f t="shared" si="754"/>
        <v/>
      </c>
      <c r="AW985" s="8"/>
      <c r="AX985" s="22" t="str">
        <f t="shared" si="734"/>
        <v/>
      </c>
      <c r="AY985" s="34" t="str">
        <f t="shared" si="755"/>
        <v/>
      </c>
      <c r="AZ985" s="8"/>
      <c r="BA985" s="22" t="str">
        <f t="shared" si="735"/>
        <v/>
      </c>
      <c r="BB985" s="34" t="str">
        <f t="shared" si="756"/>
        <v/>
      </c>
      <c r="BC985" s="8"/>
      <c r="BD985" s="22" t="str">
        <f t="shared" si="736"/>
        <v/>
      </c>
      <c r="BE985" s="34" t="str">
        <f t="shared" si="757"/>
        <v/>
      </c>
      <c r="BF985" s="8"/>
      <c r="BG985" s="22" t="str">
        <f t="shared" si="737"/>
        <v/>
      </c>
      <c r="BH985" s="34" t="str">
        <f t="shared" si="758"/>
        <v/>
      </c>
      <c r="BI985" s="8"/>
      <c r="BJ985" s="22" t="str">
        <f t="shared" si="738"/>
        <v/>
      </c>
    </row>
    <row r="986" spans="1:62" ht="18" customHeight="1" x14ac:dyDescent="0.35">
      <c r="A986" s="68">
        <f>'Energy - Master'!A985</f>
        <v>47005</v>
      </c>
      <c r="B986" s="24" t="str">
        <f t="shared" si="718"/>
        <v>Sep-2028</v>
      </c>
      <c r="C986" s="34" t="str">
        <f t="shared" si="739"/>
        <v/>
      </c>
      <c r="D986" s="8"/>
      <c r="E986" s="22" t="str">
        <f t="shared" si="719"/>
        <v/>
      </c>
      <c r="F986" s="34" t="str">
        <f t="shared" si="740"/>
        <v/>
      </c>
      <c r="G986" s="8"/>
      <c r="H986" s="22" t="str">
        <f t="shared" si="720"/>
        <v/>
      </c>
      <c r="I986" s="34" t="str">
        <f t="shared" si="741"/>
        <v/>
      </c>
      <c r="J986" s="8"/>
      <c r="K986" s="22" t="str">
        <f t="shared" si="721"/>
        <v/>
      </c>
      <c r="L986" s="34" t="str">
        <f t="shared" si="742"/>
        <v/>
      </c>
      <c r="M986" s="8"/>
      <c r="N986" s="22" t="str">
        <f t="shared" si="722"/>
        <v/>
      </c>
      <c r="O986" s="34" t="str">
        <f t="shared" si="743"/>
        <v/>
      </c>
      <c r="P986" s="8"/>
      <c r="Q986" s="22" t="str">
        <f t="shared" si="723"/>
        <v/>
      </c>
      <c r="R986" s="34" t="str">
        <f t="shared" si="744"/>
        <v/>
      </c>
      <c r="S986" s="8"/>
      <c r="T986" s="22" t="str">
        <f t="shared" si="724"/>
        <v/>
      </c>
      <c r="U986" s="34" t="str">
        <f t="shared" si="745"/>
        <v/>
      </c>
      <c r="V986" s="8"/>
      <c r="W986" s="22" t="str">
        <f t="shared" si="725"/>
        <v/>
      </c>
      <c r="X986" s="34" t="str">
        <f t="shared" si="746"/>
        <v/>
      </c>
      <c r="Y986" s="8"/>
      <c r="Z986" s="22" t="str">
        <f t="shared" si="726"/>
        <v/>
      </c>
      <c r="AA986" s="34" t="str">
        <f t="shared" si="747"/>
        <v/>
      </c>
      <c r="AB986" s="8"/>
      <c r="AC986" s="22" t="str">
        <f t="shared" si="727"/>
        <v/>
      </c>
      <c r="AD986" s="34" t="str">
        <f t="shared" si="748"/>
        <v/>
      </c>
      <c r="AE986" s="8"/>
      <c r="AF986" s="22" t="str">
        <f t="shared" si="728"/>
        <v/>
      </c>
      <c r="AG986" s="34" t="str">
        <f t="shared" si="749"/>
        <v/>
      </c>
      <c r="AH986" s="8"/>
      <c r="AI986" s="22" t="str">
        <f t="shared" si="729"/>
        <v/>
      </c>
      <c r="AJ986" s="34" t="str">
        <f t="shared" si="750"/>
        <v/>
      </c>
      <c r="AK986" s="8"/>
      <c r="AL986" s="22" t="str">
        <f t="shared" si="730"/>
        <v/>
      </c>
      <c r="AM986" s="34" t="str">
        <f t="shared" si="751"/>
        <v/>
      </c>
      <c r="AN986" s="8"/>
      <c r="AO986" s="22" t="str">
        <f t="shared" si="731"/>
        <v/>
      </c>
      <c r="AP986" s="34" t="str">
        <f t="shared" si="752"/>
        <v/>
      </c>
      <c r="AQ986" s="8"/>
      <c r="AR986" s="22" t="str">
        <f t="shared" si="732"/>
        <v/>
      </c>
      <c r="AS986" s="34" t="str">
        <f t="shared" si="753"/>
        <v/>
      </c>
      <c r="AT986" s="8"/>
      <c r="AU986" s="22" t="str">
        <f t="shared" si="733"/>
        <v/>
      </c>
      <c r="AV986" s="34" t="str">
        <f t="shared" si="754"/>
        <v/>
      </c>
      <c r="AW986" s="8"/>
      <c r="AX986" s="22" t="str">
        <f t="shared" si="734"/>
        <v/>
      </c>
      <c r="AY986" s="34" t="str">
        <f t="shared" si="755"/>
        <v/>
      </c>
      <c r="AZ986" s="8"/>
      <c r="BA986" s="22" t="str">
        <f t="shared" si="735"/>
        <v/>
      </c>
      <c r="BB986" s="34" t="str">
        <f t="shared" si="756"/>
        <v/>
      </c>
      <c r="BC986" s="8"/>
      <c r="BD986" s="22" t="str">
        <f t="shared" si="736"/>
        <v/>
      </c>
      <c r="BE986" s="34" t="str">
        <f t="shared" si="757"/>
        <v/>
      </c>
      <c r="BF986" s="8"/>
      <c r="BG986" s="22" t="str">
        <f t="shared" si="737"/>
        <v/>
      </c>
      <c r="BH986" s="34" t="str">
        <f t="shared" si="758"/>
        <v/>
      </c>
      <c r="BI986" s="8"/>
      <c r="BJ986" s="22" t="str">
        <f t="shared" si="738"/>
        <v/>
      </c>
    </row>
    <row r="987" spans="1:62" ht="18" customHeight="1" x14ac:dyDescent="0.35">
      <c r="A987" s="68">
        <f>'Energy - Master'!A986</f>
        <v>47006</v>
      </c>
      <c r="B987" s="24" t="str">
        <f t="shared" si="718"/>
        <v>Sep-2028</v>
      </c>
      <c r="C987" s="34" t="str">
        <f t="shared" si="739"/>
        <v/>
      </c>
      <c r="D987" s="8"/>
      <c r="E987" s="22" t="str">
        <f t="shared" si="719"/>
        <v/>
      </c>
      <c r="F987" s="34" t="str">
        <f t="shared" si="740"/>
        <v/>
      </c>
      <c r="G987" s="8"/>
      <c r="H987" s="22" t="str">
        <f t="shared" si="720"/>
        <v/>
      </c>
      <c r="I987" s="34" t="str">
        <f t="shared" si="741"/>
        <v/>
      </c>
      <c r="J987" s="8"/>
      <c r="K987" s="22" t="str">
        <f t="shared" si="721"/>
        <v/>
      </c>
      <c r="L987" s="34" t="str">
        <f t="shared" si="742"/>
        <v/>
      </c>
      <c r="M987" s="8"/>
      <c r="N987" s="22" t="str">
        <f t="shared" si="722"/>
        <v/>
      </c>
      <c r="O987" s="34" t="str">
        <f t="shared" si="743"/>
        <v/>
      </c>
      <c r="P987" s="8"/>
      <c r="Q987" s="22" t="str">
        <f t="shared" si="723"/>
        <v/>
      </c>
      <c r="R987" s="34" t="str">
        <f t="shared" si="744"/>
        <v/>
      </c>
      <c r="S987" s="8"/>
      <c r="T987" s="22" t="str">
        <f t="shared" si="724"/>
        <v/>
      </c>
      <c r="U987" s="34" t="str">
        <f t="shared" si="745"/>
        <v/>
      </c>
      <c r="V987" s="8"/>
      <c r="W987" s="22" t="str">
        <f t="shared" si="725"/>
        <v/>
      </c>
      <c r="X987" s="34" t="str">
        <f t="shared" si="746"/>
        <v/>
      </c>
      <c r="Y987" s="8"/>
      <c r="Z987" s="22" t="str">
        <f t="shared" si="726"/>
        <v/>
      </c>
      <c r="AA987" s="34" t="str">
        <f t="shared" si="747"/>
        <v/>
      </c>
      <c r="AB987" s="8"/>
      <c r="AC987" s="22" t="str">
        <f t="shared" si="727"/>
        <v/>
      </c>
      <c r="AD987" s="34" t="str">
        <f t="shared" si="748"/>
        <v/>
      </c>
      <c r="AE987" s="8"/>
      <c r="AF987" s="22" t="str">
        <f t="shared" si="728"/>
        <v/>
      </c>
      <c r="AG987" s="34" t="str">
        <f t="shared" si="749"/>
        <v/>
      </c>
      <c r="AH987" s="8"/>
      <c r="AI987" s="22" t="str">
        <f t="shared" si="729"/>
        <v/>
      </c>
      <c r="AJ987" s="34" t="str">
        <f t="shared" si="750"/>
        <v/>
      </c>
      <c r="AK987" s="8"/>
      <c r="AL987" s="22" t="str">
        <f t="shared" si="730"/>
        <v/>
      </c>
      <c r="AM987" s="34" t="str">
        <f t="shared" si="751"/>
        <v/>
      </c>
      <c r="AN987" s="8"/>
      <c r="AO987" s="22" t="str">
        <f t="shared" si="731"/>
        <v/>
      </c>
      <c r="AP987" s="34" t="str">
        <f t="shared" si="752"/>
        <v/>
      </c>
      <c r="AQ987" s="8"/>
      <c r="AR987" s="22" t="str">
        <f t="shared" si="732"/>
        <v/>
      </c>
      <c r="AS987" s="34" t="str">
        <f t="shared" si="753"/>
        <v/>
      </c>
      <c r="AT987" s="8"/>
      <c r="AU987" s="22" t="str">
        <f t="shared" si="733"/>
        <v/>
      </c>
      <c r="AV987" s="34" t="str">
        <f t="shared" si="754"/>
        <v/>
      </c>
      <c r="AW987" s="8"/>
      <c r="AX987" s="22" t="str">
        <f t="shared" si="734"/>
        <v/>
      </c>
      <c r="AY987" s="34" t="str">
        <f t="shared" si="755"/>
        <v/>
      </c>
      <c r="AZ987" s="8"/>
      <c r="BA987" s="22" t="str">
        <f t="shared" si="735"/>
        <v/>
      </c>
      <c r="BB987" s="34" t="str">
        <f t="shared" si="756"/>
        <v/>
      </c>
      <c r="BC987" s="8"/>
      <c r="BD987" s="22" t="str">
        <f t="shared" si="736"/>
        <v/>
      </c>
      <c r="BE987" s="34" t="str">
        <f t="shared" si="757"/>
        <v/>
      </c>
      <c r="BF987" s="8"/>
      <c r="BG987" s="22" t="str">
        <f t="shared" si="737"/>
        <v/>
      </c>
      <c r="BH987" s="34" t="str">
        <f t="shared" si="758"/>
        <v/>
      </c>
      <c r="BI987" s="8"/>
      <c r="BJ987" s="22" t="str">
        <f t="shared" si="738"/>
        <v/>
      </c>
    </row>
    <row r="988" spans="1:62" ht="18" customHeight="1" x14ac:dyDescent="0.35">
      <c r="A988" s="68">
        <f>'Energy - Master'!A987</f>
        <v>47007</v>
      </c>
      <c r="B988" s="24" t="str">
        <f t="shared" si="718"/>
        <v>Sep-2028</v>
      </c>
      <c r="C988" s="34" t="str">
        <f t="shared" si="739"/>
        <v/>
      </c>
      <c r="D988" s="8"/>
      <c r="E988" s="22" t="str">
        <f t="shared" si="719"/>
        <v/>
      </c>
      <c r="F988" s="34" t="str">
        <f t="shared" si="740"/>
        <v/>
      </c>
      <c r="G988" s="8"/>
      <c r="H988" s="22" t="str">
        <f t="shared" si="720"/>
        <v/>
      </c>
      <c r="I988" s="34" t="str">
        <f t="shared" si="741"/>
        <v/>
      </c>
      <c r="J988" s="8"/>
      <c r="K988" s="22" t="str">
        <f t="shared" si="721"/>
        <v/>
      </c>
      <c r="L988" s="34" t="str">
        <f t="shared" si="742"/>
        <v/>
      </c>
      <c r="M988" s="8"/>
      <c r="N988" s="22" t="str">
        <f t="shared" si="722"/>
        <v/>
      </c>
      <c r="O988" s="34" t="str">
        <f t="shared" si="743"/>
        <v/>
      </c>
      <c r="P988" s="8"/>
      <c r="Q988" s="22" t="str">
        <f t="shared" si="723"/>
        <v/>
      </c>
      <c r="R988" s="34" t="str">
        <f t="shared" si="744"/>
        <v/>
      </c>
      <c r="S988" s="8"/>
      <c r="T988" s="22" t="str">
        <f t="shared" si="724"/>
        <v/>
      </c>
      <c r="U988" s="34" t="str">
        <f t="shared" si="745"/>
        <v/>
      </c>
      <c r="V988" s="8"/>
      <c r="W988" s="22" t="str">
        <f t="shared" si="725"/>
        <v/>
      </c>
      <c r="X988" s="34" t="str">
        <f t="shared" si="746"/>
        <v/>
      </c>
      <c r="Y988" s="8"/>
      <c r="Z988" s="22" t="str">
        <f t="shared" si="726"/>
        <v/>
      </c>
      <c r="AA988" s="34" t="str">
        <f t="shared" si="747"/>
        <v/>
      </c>
      <c r="AB988" s="8"/>
      <c r="AC988" s="22" t="str">
        <f t="shared" si="727"/>
        <v/>
      </c>
      <c r="AD988" s="34" t="str">
        <f t="shared" si="748"/>
        <v/>
      </c>
      <c r="AE988" s="8"/>
      <c r="AF988" s="22" t="str">
        <f t="shared" si="728"/>
        <v/>
      </c>
      <c r="AG988" s="34" t="str">
        <f t="shared" si="749"/>
        <v/>
      </c>
      <c r="AH988" s="8"/>
      <c r="AI988" s="22" t="str">
        <f t="shared" si="729"/>
        <v/>
      </c>
      <c r="AJ988" s="34" t="str">
        <f t="shared" si="750"/>
        <v/>
      </c>
      <c r="AK988" s="8"/>
      <c r="AL988" s="22" t="str">
        <f t="shared" si="730"/>
        <v/>
      </c>
      <c r="AM988" s="34" t="str">
        <f t="shared" si="751"/>
        <v/>
      </c>
      <c r="AN988" s="8"/>
      <c r="AO988" s="22" t="str">
        <f t="shared" si="731"/>
        <v/>
      </c>
      <c r="AP988" s="34" t="str">
        <f t="shared" si="752"/>
        <v/>
      </c>
      <c r="AQ988" s="8"/>
      <c r="AR988" s="22" t="str">
        <f t="shared" si="732"/>
        <v/>
      </c>
      <c r="AS988" s="34" t="str">
        <f t="shared" si="753"/>
        <v/>
      </c>
      <c r="AT988" s="8"/>
      <c r="AU988" s="22" t="str">
        <f t="shared" si="733"/>
        <v/>
      </c>
      <c r="AV988" s="34" t="str">
        <f t="shared" si="754"/>
        <v/>
      </c>
      <c r="AW988" s="8"/>
      <c r="AX988" s="22" t="str">
        <f t="shared" si="734"/>
        <v/>
      </c>
      <c r="AY988" s="34" t="str">
        <f t="shared" si="755"/>
        <v/>
      </c>
      <c r="AZ988" s="8"/>
      <c r="BA988" s="22" t="str">
        <f t="shared" si="735"/>
        <v/>
      </c>
      <c r="BB988" s="34" t="str">
        <f t="shared" si="756"/>
        <v/>
      </c>
      <c r="BC988" s="8"/>
      <c r="BD988" s="22" t="str">
        <f t="shared" si="736"/>
        <v/>
      </c>
      <c r="BE988" s="34" t="str">
        <f t="shared" si="757"/>
        <v/>
      </c>
      <c r="BF988" s="8"/>
      <c r="BG988" s="22" t="str">
        <f t="shared" si="737"/>
        <v/>
      </c>
      <c r="BH988" s="34" t="str">
        <f t="shared" si="758"/>
        <v/>
      </c>
      <c r="BI988" s="8"/>
      <c r="BJ988" s="22" t="str">
        <f t="shared" si="738"/>
        <v/>
      </c>
    </row>
    <row r="989" spans="1:62" ht="18" customHeight="1" x14ac:dyDescent="0.35">
      <c r="A989" s="68">
        <f>'Energy - Master'!A988</f>
        <v>47008</v>
      </c>
      <c r="B989" s="24" t="str">
        <f t="shared" si="718"/>
        <v>Sep-2028</v>
      </c>
      <c r="C989" s="34" t="str">
        <f t="shared" si="739"/>
        <v/>
      </c>
      <c r="D989" s="8"/>
      <c r="E989" s="22" t="str">
        <f t="shared" si="719"/>
        <v/>
      </c>
      <c r="F989" s="34" t="str">
        <f t="shared" si="740"/>
        <v/>
      </c>
      <c r="G989" s="8"/>
      <c r="H989" s="22" t="str">
        <f t="shared" si="720"/>
        <v/>
      </c>
      <c r="I989" s="34" t="str">
        <f t="shared" si="741"/>
        <v/>
      </c>
      <c r="J989" s="8"/>
      <c r="K989" s="22" t="str">
        <f t="shared" si="721"/>
        <v/>
      </c>
      <c r="L989" s="34" t="str">
        <f t="shared" si="742"/>
        <v/>
      </c>
      <c r="M989" s="8"/>
      <c r="N989" s="22" t="str">
        <f t="shared" si="722"/>
        <v/>
      </c>
      <c r="O989" s="34" t="str">
        <f t="shared" si="743"/>
        <v/>
      </c>
      <c r="P989" s="8"/>
      <c r="Q989" s="22" t="str">
        <f t="shared" si="723"/>
        <v/>
      </c>
      <c r="R989" s="34" t="str">
        <f t="shared" si="744"/>
        <v/>
      </c>
      <c r="S989" s="8"/>
      <c r="T989" s="22" t="str">
        <f t="shared" si="724"/>
        <v/>
      </c>
      <c r="U989" s="34" t="str">
        <f t="shared" si="745"/>
        <v/>
      </c>
      <c r="V989" s="8"/>
      <c r="W989" s="22" t="str">
        <f t="shared" si="725"/>
        <v/>
      </c>
      <c r="X989" s="34" t="str">
        <f t="shared" si="746"/>
        <v/>
      </c>
      <c r="Y989" s="8"/>
      <c r="Z989" s="22" t="str">
        <f t="shared" si="726"/>
        <v/>
      </c>
      <c r="AA989" s="34" t="str">
        <f t="shared" si="747"/>
        <v/>
      </c>
      <c r="AB989" s="8"/>
      <c r="AC989" s="22" t="str">
        <f t="shared" si="727"/>
        <v/>
      </c>
      <c r="AD989" s="34" t="str">
        <f t="shared" si="748"/>
        <v/>
      </c>
      <c r="AE989" s="8"/>
      <c r="AF989" s="22" t="str">
        <f t="shared" si="728"/>
        <v/>
      </c>
      <c r="AG989" s="34" t="str">
        <f t="shared" si="749"/>
        <v/>
      </c>
      <c r="AH989" s="8"/>
      <c r="AI989" s="22" t="str">
        <f t="shared" si="729"/>
        <v/>
      </c>
      <c r="AJ989" s="34" t="str">
        <f t="shared" si="750"/>
        <v/>
      </c>
      <c r="AK989" s="8"/>
      <c r="AL989" s="22" t="str">
        <f t="shared" si="730"/>
        <v/>
      </c>
      <c r="AM989" s="34" t="str">
        <f t="shared" si="751"/>
        <v/>
      </c>
      <c r="AN989" s="8"/>
      <c r="AO989" s="22" t="str">
        <f t="shared" si="731"/>
        <v/>
      </c>
      <c r="AP989" s="34" t="str">
        <f t="shared" si="752"/>
        <v/>
      </c>
      <c r="AQ989" s="8"/>
      <c r="AR989" s="22" t="str">
        <f t="shared" si="732"/>
        <v/>
      </c>
      <c r="AS989" s="34" t="str">
        <f t="shared" si="753"/>
        <v/>
      </c>
      <c r="AT989" s="8"/>
      <c r="AU989" s="22" t="str">
        <f t="shared" si="733"/>
        <v/>
      </c>
      <c r="AV989" s="34" t="str">
        <f t="shared" si="754"/>
        <v/>
      </c>
      <c r="AW989" s="8"/>
      <c r="AX989" s="22" t="str">
        <f t="shared" si="734"/>
        <v/>
      </c>
      <c r="AY989" s="34" t="str">
        <f t="shared" si="755"/>
        <v/>
      </c>
      <c r="AZ989" s="8"/>
      <c r="BA989" s="22" t="str">
        <f t="shared" si="735"/>
        <v/>
      </c>
      <c r="BB989" s="34" t="str">
        <f t="shared" si="756"/>
        <v/>
      </c>
      <c r="BC989" s="8"/>
      <c r="BD989" s="22" t="str">
        <f t="shared" si="736"/>
        <v/>
      </c>
      <c r="BE989" s="34" t="str">
        <f t="shared" si="757"/>
        <v/>
      </c>
      <c r="BF989" s="8"/>
      <c r="BG989" s="22" t="str">
        <f t="shared" si="737"/>
        <v/>
      </c>
      <c r="BH989" s="34" t="str">
        <f t="shared" si="758"/>
        <v/>
      </c>
      <c r="BI989" s="8"/>
      <c r="BJ989" s="22" t="str">
        <f t="shared" si="738"/>
        <v/>
      </c>
    </row>
    <row r="990" spans="1:62" ht="18" customHeight="1" x14ac:dyDescent="0.35">
      <c r="A990" s="68">
        <f>'Energy - Master'!A989</f>
        <v>47009</v>
      </c>
      <c r="B990" s="24" t="str">
        <f t="shared" si="718"/>
        <v>Sep-2028</v>
      </c>
      <c r="C990" s="34" t="str">
        <f t="shared" si="739"/>
        <v/>
      </c>
      <c r="D990" s="8"/>
      <c r="E990" s="22" t="str">
        <f t="shared" si="719"/>
        <v/>
      </c>
      <c r="F990" s="34" t="str">
        <f t="shared" si="740"/>
        <v/>
      </c>
      <c r="G990" s="8"/>
      <c r="H990" s="22" t="str">
        <f t="shared" si="720"/>
        <v/>
      </c>
      <c r="I990" s="34" t="str">
        <f t="shared" si="741"/>
        <v/>
      </c>
      <c r="J990" s="8"/>
      <c r="K990" s="22" t="str">
        <f t="shared" si="721"/>
        <v/>
      </c>
      <c r="L990" s="34" t="str">
        <f t="shared" si="742"/>
        <v/>
      </c>
      <c r="M990" s="8"/>
      <c r="N990" s="22" t="str">
        <f t="shared" si="722"/>
        <v/>
      </c>
      <c r="O990" s="34" t="str">
        <f t="shared" si="743"/>
        <v/>
      </c>
      <c r="P990" s="8"/>
      <c r="Q990" s="22" t="str">
        <f t="shared" si="723"/>
        <v/>
      </c>
      <c r="R990" s="34" t="str">
        <f t="shared" si="744"/>
        <v/>
      </c>
      <c r="S990" s="8"/>
      <c r="T990" s="22" t="str">
        <f t="shared" si="724"/>
        <v/>
      </c>
      <c r="U990" s="34" t="str">
        <f t="shared" si="745"/>
        <v/>
      </c>
      <c r="V990" s="8"/>
      <c r="W990" s="22" t="str">
        <f t="shared" si="725"/>
        <v/>
      </c>
      <c r="X990" s="34" t="str">
        <f t="shared" si="746"/>
        <v/>
      </c>
      <c r="Y990" s="8"/>
      <c r="Z990" s="22" t="str">
        <f t="shared" si="726"/>
        <v/>
      </c>
      <c r="AA990" s="34" t="str">
        <f t="shared" si="747"/>
        <v/>
      </c>
      <c r="AB990" s="8"/>
      <c r="AC990" s="22" t="str">
        <f t="shared" si="727"/>
        <v/>
      </c>
      <c r="AD990" s="34" t="str">
        <f t="shared" si="748"/>
        <v/>
      </c>
      <c r="AE990" s="8"/>
      <c r="AF990" s="22" t="str">
        <f t="shared" si="728"/>
        <v/>
      </c>
      <c r="AG990" s="34" t="str">
        <f t="shared" si="749"/>
        <v/>
      </c>
      <c r="AH990" s="8"/>
      <c r="AI990" s="22" t="str">
        <f t="shared" si="729"/>
        <v/>
      </c>
      <c r="AJ990" s="34" t="str">
        <f t="shared" si="750"/>
        <v/>
      </c>
      <c r="AK990" s="8"/>
      <c r="AL990" s="22" t="str">
        <f t="shared" si="730"/>
        <v/>
      </c>
      <c r="AM990" s="34" t="str">
        <f t="shared" si="751"/>
        <v/>
      </c>
      <c r="AN990" s="8"/>
      <c r="AO990" s="22" t="str">
        <f t="shared" si="731"/>
        <v/>
      </c>
      <c r="AP990" s="34" t="str">
        <f t="shared" si="752"/>
        <v/>
      </c>
      <c r="AQ990" s="8"/>
      <c r="AR990" s="22" t="str">
        <f t="shared" si="732"/>
        <v/>
      </c>
      <c r="AS990" s="34" t="str">
        <f t="shared" si="753"/>
        <v/>
      </c>
      <c r="AT990" s="8"/>
      <c r="AU990" s="22" t="str">
        <f t="shared" si="733"/>
        <v/>
      </c>
      <c r="AV990" s="34" t="str">
        <f t="shared" si="754"/>
        <v/>
      </c>
      <c r="AW990" s="8"/>
      <c r="AX990" s="22" t="str">
        <f t="shared" si="734"/>
        <v/>
      </c>
      <c r="AY990" s="34" t="str">
        <f t="shared" si="755"/>
        <v/>
      </c>
      <c r="AZ990" s="8"/>
      <c r="BA990" s="22" t="str">
        <f t="shared" si="735"/>
        <v/>
      </c>
      <c r="BB990" s="34" t="str">
        <f t="shared" si="756"/>
        <v/>
      </c>
      <c r="BC990" s="8"/>
      <c r="BD990" s="22" t="str">
        <f t="shared" si="736"/>
        <v/>
      </c>
      <c r="BE990" s="34" t="str">
        <f t="shared" si="757"/>
        <v/>
      </c>
      <c r="BF990" s="8"/>
      <c r="BG990" s="22" t="str">
        <f t="shared" si="737"/>
        <v/>
      </c>
      <c r="BH990" s="34" t="str">
        <f t="shared" si="758"/>
        <v/>
      </c>
      <c r="BI990" s="8"/>
      <c r="BJ990" s="22" t="str">
        <f t="shared" si="738"/>
        <v/>
      </c>
    </row>
    <row r="991" spans="1:62" ht="18" customHeight="1" x14ac:dyDescent="0.35">
      <c r="A991" s="68">
        <f>'Energy - Master'!A990</f>
        <v>47010</v>
      </c>
      <c r="B991" s="24" t="str">
        <f t="shared" si="718"/>
        <v>Sep-2028</v>
      </c>
      <c r="C991" s="34" t="str">
        <f t="shared" si="739"/>
        <v/>
      </c>
      <c r="D991" s="8"/>
      <c r="E991" s="22" t="str">
        <f t="shared" si="719"/>
        <v/>
      </c>
      <c r="F991" s="34" t="str">
        <f t="shared" si="740"/>
        <v/>
      </c>
      <c r="G991" s="8"/>
      <c r="H991" s="22" t="str">
        <f t="shared" si="720"/>
        <v/>
      </c>
      <c r="I991" s="34" t="str">
        <f t="shared" si="741"/>
        <v/>
      </c>
      <c r="J991" s="8"/>
      <c r="K991" s="22" t="str">
        <f t="shared" si="721"/>
        <v/>
      </c>
      <c r="L991" s="34" t="str">
        <f t="shared" si="742"/>
        <v/>
      </c>
      <c r="M991" s="8"/>
      <c r="N991" s="22" t="str">
        <f t="shared" si="722"/>
        <v/>
      </c>
      <c r="O991" s="34" t="str">
        <f t="shared" si="743"/>
        <v/>
      </c>
      <c r="P991" s="8"/>
      <c r="Q991" s="22" t="str">
        <f t="shared" si="723"/>
        <v/>
      </c>
      <c r="R991" s="34" t="str">
        <f t="shared" si="744"/>
        <v/>
      </c>
      <c r="S991" s="8"/>
      <c r="T991" s="22" t="str">
        <f t="shared" si="724"/>
        <v/>
      </c>
      <c r="U991" s="34" t="str">
        <f t="shared" si="745"/>
        <v/>
      </c>
      <c r="V991" s="8"/>
      <c r="W991" s="22" t="str">
        <f t="shared" si="725"/>
        <v/>
      </c>
      <c r="X991" s="34" t="str">
        <f t="shared" si="746"/>
        <v/>
      </c>
      <c r="Y991" s="8"/>
      <c r="Z991" s="22" t="str">
        <f t="shared" si="726"/>
        <v/>
      </c>
      <c r="AA991" s="34" t="str">
        <f t="shared" si="747"/>
        <v/>
      </c>
      <c r="AB991" s="8"/>
      <c r="AC991" s="22" t="str">
        <f t="shared" si="727"/>
        <v/>
      </c>
      <c r="AD991" s="34" t="str">
        <f t="shared" si="748"/>
        <v/>
      </c>
      <c r="AE991" s="8"/>
      <c r="AF991" s="22" t="str">
        <f t="shared" si="728"/>
        <v/>
      </c>
      <c r="AG991" s="34" t="str">
        <f t="shared" si="749"/>
        <v/>
      </c>
      <c r="AH991" s="8"/>
      <c r="AI991" s="22" t="str">
        <f t="shared" si="729"/>
        <v/>
      </c>
      <c r="AJ991" s="34" t="str">
        <f t="shared" si="750"/>
        <v/>
      </c>
      <c r="AK991" s="8"/>
      <c r="AL991" s="22" t="str">
        <f t="shared" si="730"/>
        <v/>
      </c>
      <c r="AM991" s="34" t="str">
        <f t="shared" si="751"/>
        <v/>
      </c>
      <c r="AN991" s="8"/>
      <c r="AO991" s="22" t="str">
        <f t="shared" si="731"/>
        <v/>
      </c>
      <c r="AP991" s="34" t="str">
        <f t="shared" si="752"/>
        <v/>
      </c>
      <c r="AQ991" s="8"/>
      <c r="AR991" s="22" t="str">
        <f t="shared" si="732"/>
        <v/>
      </c>
      <c r="AS991" s="34" t="str">
        <f t="shared" si="753"/>
        <v/>
      </c>
      <c r="AT991" s="8"/>
      <c r="AU991" s="22" t="str">
        <f t="shared" si="733"/>
        <v/>
      </c>
      <c r="AV991" s="34" t="str">
        <f t="shared" si="754"/>
        <v/>
      </c>
      <c r="AW991" s="8"/>
      <c r="AX991" s="22" t="str">
        <f t="shared" si="734"/>
        <v/>
      </c>
      <c r="AY991" s="34" t="str">
        <f t="shared" si="755"/>
        <v/>
      </c>
      <c r="AZ991" s="8"/>
      <c r="BA991" s="22" t="str">
        <f t="shared" si="735"/>
        <v/>
      </c>
      <c r="BB991" s="34" t="str">
        <f t="shared" si="756"/>
        <v/>
      </c>
      <c r="BC991" s="8"/>
      <c r="BD991" s="22" t="str">
        <f t="shared" si="736"/>
        <v/>
      </c>
      <c r="BE991" s="34" t="str">
        <f t="shared" si="757"/>
        <v/>
      </c>
      <c r="BF991" s="8"/>
      <c r="BG991" s="22" t="str">
        <f t="shared" si="737"/>
        <v/>
      </c>
      <c r="BH991" s="34" t="str">
        <f t="shared" si="758"/>
        <v/>
      </c>
      <c r="BI991" s="8"/>
      <c r="BJ991" s="22" t="str">
        <f t="shared" si="738"/>
        <v/>
      </c>
    </row>
    <row r="992" spans="1:62" ht="18" customHeight="1" x14ac:dyDescent="0.35">
      <c r="A992" s="68">
        <f>'Energy - Master'!A991</f>
        <v>47011</v>
      </c>
      <c r="B992" s="24" t="str">
        <f t="shared" si="718"/>
        <v>Sep-2028</v>
      </c>
      <c r="C992" s="34" t="str">
        <f t="shared" si="739"/>
        <v/>
      </c>
      <c r="D992" s="8"/>
      <c r="E992" s="22" t="str">
        <f t="shared" si="719"/>
        <v/>
      </c>
      <c r="F992" s="34" t="str">
        <f t="shared" si="740"/>
        <v/>
      </c>
      <c r="G992" s="8"/>
      <c r="H992" s="22" t="str">
        <f t="shared" si="720"/>
        <v/>
      </c>
      <c r="I992" s="34" t="str">
        <f t="shared" si="741"/>
        <v/>
      </c>
      <c r="J992" s="8"/>
      <c r="K992" s="22" t="str">
        <f t="shared" si="721"/>
        <v/>
      </c>
      <c r="L992" s="34" t="str">
        <f t="shared" si="742"/>
        <v/>
      </c>
      <c r="M992" s="8"/>
      <c r="N992" s="22" t="str">
        <f t="shared" si="722"/>
        <v/>
      </c>
      <c r="O992" s="34" t="str">
        <f t="shared" si="743"/>
        <v/>
      </c>
      <c r="P992" s="8"/>
      <c r="Q992" s="22" t="str">
        <f t="shared" si="723"/>
        <v/>
      </c>
      <c r="R992" s="34" t="str">
        <f t="shared" si="744"/>
        <v/>
      </c>
      <c r="S992" s="8"/>
      <c r="T992" s="22" t="str">
        <f t="shared" si="724"/>
        <v/>
      </c>
      <c r="U992" s="34" t="str">
        <f t="shared" si="745"/>
        <v/>
      </c>
      <c r="V992" s="8"/>
      <c r="W992" s="22" t="str">
        <f t="shared" si="725"/>
        <v/>
      </c>
      <c r="X992" s="34" t="str">
        <f t="shared" si="746"/>
        <v/>
      </c>
      <c r="Y992" s="8"/>
      <c r="Z992" s="22" t="str">
        <f t="shared" si="726"/>
        <v/>
      </c>
      <c r="AA992" s="34" t="str">
        <f t="shared" si="747"/>
        <v/>
      </c>
      <c r="AB992" s="8"/>
      <c r="AC992" s="22" t="str">
        <f t="shared" si="727"/>
        <v/>
      </c>
      <c r="AD992" s="34" t="str">
        <f t="shared" si="748"/>
        <v/>
      </c>
      <c r="AE992" s="8"/>
      <c r="AF992" s="22" t="str">
        <f t="shared" si="728"/>
        <v/>
      </c>
      <c r="AG992" s="34" t="str">
        <f t="shared" si="749"/>
        <v/>
      </c>
      <c r="AH992" s="8"/>
      <c r="AI992" s="22" t="str">
        <f t="shared" si="729"/>
        <v/>
      </c>
      <c r="AJ992" s="34" t="str">
        <f t="shared" si="750"/>
        <v/>
      </c>
      <c r="AK992" s="8"/>
      <c r="AL992" s="22" t="str">
        <f t="shared" si="730"/>
        <v/>
      </c>
      <c r="AM992" s="34" t="str">
        <f t="shared" si="751"/>
        <v/>
      </c>
      <c r="AN992" s="8"/>
      <c r="AO992" s="22" t="str">
        <f t="shared" si="731"/>
        <v/>
      </c>
      <c r="AP992" s="34" t="str">
        <f t="shared" si="752"/>
        <v/>
      </c>
      <c r="AQ992" s="8"/>
      <c r="AR992" s="22" t="str">
        <f t="shared" si="732"/>
        <v/>
      </c>
      <c r="AS992" s="34" t="str">
        <f t="shared" si="753"/>
        <v/>
      </c>
      <c r="AT992" s="8"/>
      <c r="AU992" s="22" t="str">
        <f t="shared" si="733"/>
        <v/>
      </c>
      <c r="AV992" s="34" t="str">
        <f t="shared" si="754"/>
        <v/>
      </c>
      <c r="AW992" s="8"/>
      <c r="AX992" s="22" t="str">
        <f t="shared" si="734"/>
        <v/>
      </c>
      <c r="AY992" s="34" t="str">
        <f t="shared" si="755"/>
        <v/>
      </c>
      <c r="AZ992" s="8"/>
      <c r="BA992" s="22" t="str">
        <f t="shared" si="735"/>
        <v/>
      </c>
      <c r="BB992" s="34" t="str">
        <f t="shared" si="756"/>
        <v/>
      </c>
      <c r="BC992" s="8"/>
      <c r="BD992" s="22" t="str">
        <f t="shared" si="736"/>
        <v/>
      </c>
      <c r="BE992" s="34" t="str">
        <f t="shared" si="757"/>
        <v/>
      </c>
      <c r="BF992" s="8"/>
      <c r="BG992" s="22" t="str">
        <f t="shared" si="737"/>
        <v/>
      </c>
      <c r="BH992" s="34" t="str">
        <f t="shared" si="758"/>
        <v/>
      </c>
      <c r="BI992" s="8"/>
      <c r="BJ992" s="22" t="str">
        <f t="shared" si="738"/>
        <v/>
      </c>
    </row>
    <row r="993" spans="1:62" ht="18" customHeight="1" x14ac:dyDescent="0.35">
      <c r="A993" s="68">
        <f>'Energy - Master'!A992</f>
        <v>47012</v>
      </c>
      <c r="B993" s="24" t="str">
        <f t="shared" si="718"/>
        <v>Sep-2028</v>
      </c>
      <c r="C993" s="34" t="str">
        <f t="shared" si="739"/>
        <v/>
      </c>
      <c r="D993" s="8"/>
      <c r="E993" s="22" t="str">
        <f t="shared" si="719"/>
        <v/>
      </c>
      <c r="F993" s="34" t="str">
        <f t="shared" si="740"/>
        <v/>
      </c>
      <c r="G993" s="8"/>
      <c r="H993" s="22" t="str">
        <f t="shared" si="720"/>
        <v/>
      </c>
      <c r="I993" s="34" t="str">
        <f t="shared" si="741"/>
        <v/>
      </c>
      <c r="J993" s="8"/>
      <c r="K993" s="22" t="str">
        <f t="shared" si="721"/>
        <v/>
      </c>
      <c r="L993" s="34" t="str">
        <f t="shared" si="742"/>
        <v/>
      </c>
      <c r="M993" s="8"/>
      <c r="N993" s="22" t="str">
        <f t="shared" si="722"/>
        <v/>
      </c>
      <c r="O993" s="34" t="str">
        <f t="shared" si="743"/>
        <v/>
      </c>
      <c r="P993" s="8"/>
      <c r="Q993" s="22" t="str">
        <f t="shared" si="723"/>
        <v/>
      </c>
      <c r="R993" s="34" t="str">
        <f t="shared" si="744"/>
        <v/>
      </c>
      <c r="S993" s="8"/>
      <c r="T993" s="22" t="str">
        <f t="shared" si="724"/>
        <v/>
      </c>
      <c r="U993" s="34" t="str">
        <f t="shared" si="745"/>
        <v/>
      </c>
      <c r="V993" s="8"/>
      <c r="W993" s="22" t="str">
        <f t="shared" si="725"/>
        <v/>
      </c>
      <c r="X993" s="34" t="str">
        <f t="shared" si="746"/>
        <v/>
      </c>
      <c r="Y993" s="8"/>
      <c r="Z993" s="22" t="str">
        <f t="shared" si="726"/>
        <v/>
      </c>
      <c r="AA993" s="34" t="str">
        <f t="shared" si="747"/>
        <v/>
      </c>
      <c r="AB993" s="8"/>
      <c r="AC993" s="22" t="str">
        <f t="shared" si="727"/>
        <v/>
      </c>
      <c r="AD993" s="34" t="str">
        <f t="shared" si="748"/>
        <v/>
      </c>
      <c r="AE993" s="8"/>
      <c r="AF993" s="22" t="str">
        <f t="shared" si="728"/>
        <v/>
      </c>
      <c r="AG993" s="34" t="str">
        <f t="shared" si="749"/>
        <v/>
      </c>
      <c r="AH993" s="8"/>
      <c r="AI993" s="22" t="str">
        <f t="shared" si="729"/>
        <v/>
      </c>
      <c r="AJ993" s="34" t="str">
        <f t="shared" si="750"/>
        <v/>
      </c>
      <c r="AK993" s="8"/>
      <c r="AL993" s="22" t="str">
        <f t="shared" si="730"/>
        <v/>
      </c>
      <c r="AM993" s="34" t="str">
        <f t="shared" si="751"/>
        <v/>
      </c>
      <c r="AN993" s="8"/>
      <c r="AO993" s="22" t="str">
        <f t="shared" si="731"/>
        <v/>
      </c>
      <c r="AP993" s="34" t="str">
        <f t="shared" si="752"/>
        <v/>
      </c>
      <c r="AQ993" s="8"/>
      <c r="AR993" s="22" t="str">
        <f t="shared" si="732"/>
        <v/>
      </c>
      <c r="AS993" s="34" t="str">
        <f t="shared" si="753"/>
        <v/>
      </c>
      <c r="AT993" s="8"/>
      <c r="AU993" s="22" t="str">
        <f t="shared" si="733"/>
        <v/>
      </c>
      <c r="AV993" s="34" t="str">
        <f t="shared" si="754"/>
        <v/>
      </c>
      <c r="AW993" s="8"/>
      <c r="AX993" s="22" t="str">
        <f t="shared" si="734"/>
        <v/>
      </c>
      <c r="AY993" s="34" t="str">
        <f t="shared" si="755"/>
        <v/>
      </c>
      <c r="AZ993" s="8"/>
      <c r="BA993" s="22" t="str">
        <f t="shared" si="735"/>
        <v/>
      </c>
      <c r="BB993" s="34" t="str">
        <f t="shared" si="756"/>
        <v/>
      </c>
      <c r="BC993" s="8"/>
      <c r="BD993" s="22" t="str">
        <f t="shared" si="736"/>
        <v/>
      </c>
      <c r="BE993" s="34" t="str">
        <f t="shared" si="757"/>
        <v/>
      </c>
      <c r="BF993" s="8"/>
      <c r="BG993" s="22" t="str">
        <f t="shared" si="737"/>
        <v/>
      </c>
      <c r="BH993" s="34" t="str">
        <f t="shared" si="758"/>
        <v/>
      </c>
      <c r="BI993" s="8"/>
      <c r="BJ993" s="22" t="str">
        <f t="shared" si="738"/>
        <v/>
      </c>
    </row>
    <row r="994" spans="1:62" ht="18" customHeight="1" x14ac:dyDescent="0.35">
      <c r="A994" s="68">
        <f>'Energy - Master'!A993</f>
        <v>47013</v>
      </c>
      <c r="B994" s="24" t="str">
        <f t="shared" si="718"/>
        <v>Sep-2028</v>
      </c>
      <c r="C994" s="34" t="str">
        <f t="shared" si="739"/>
        <v/>
      </c>
      <c r="D994" s="8"/>
      <c r="E994" s="22" t="str">
        <f t="shared" si="719"/>
        <v/>
      </c>
      <c r="F994" s="34" t="str">
        <f t="shared" si="740"/>
        <v/>
      </c>
      <c r="G994" s="8"/>
      <c r="H994" s="22" t="str">
        <f t="shared" si="720"/>
        <v/>
      </c>
      <c r="I994" s="34" t="str">
        <f t="shared" si="741"/>
        <v/>
      </c>
      <c r="J994" s="8"/>
      <c r="K994" s="22" t="str">
        <f t="shared" si="721"/>
        <v/>
      </c>
      <c r="L994" s="34" t="str">
        <f t="shared" si="742"/>
        <v/>
      </c>
      <c r="M994" s="8"/>
      <c r="N994" s="22" t="str">
        <f t="shared" si="722"/>
        <v/>
      </c>
      <c r="O994" s="34" t="str">
        <f t="shared" si="743"/>
        <v/>
      </c>
      <c r="P994" s="8"/>
      <c r="Q994" s="22" t="str">
        <f t="shared" si="723"/>
        <v/>
      </c>
      <c r="R994" s="34" t="str">
        <f t="shared" si="744"/>
        <v/>
      </c>
      <c r="S994" s="8"/>
      <c r="T994" s="22" t="str">
        <f t="shared" si="724"/>
        <v/>
      </c>
      <c r="U994" s="34" t="str">
        <f t="shared" si="745"/>
        <v/>
      </c>
      <c r="V994" s="8"/>
      <c r="W994" s="22" t="str">
        <f t="shared" si="725"/>
        <v/>
      </c>
      <c r="X994" s="34" t="str">
        <f t="shared" si="746"/>
        <v/>
      </c>
      <c r="Y994" s="8"/>
      <c r="Z994" s="22" t="str">
        <f t="shared" si="726"/>
        <v/>
      </c>
      <c r="AA994" s="34" t="str">
        <f t="shared" si="747"/>
        <v/>
      </c>
      <c r="AB994" s="8"/>
      <c r="AC994" s="22" t="str">
        <f t="shared" si="727"/>
        <v/>
      </c>
      <c r="AD994" s="34" t="str">
        <f t="shared" si="748"/>
        <v/>
      </c>
      <c r="AE994" s="8"/>
      <c r="AF994" s="22" t="str">
        <f t="shared" si="728"/>
        <v/>
      </c>
      <c r="AG994" s="34" t="str">
        <f t="shared" si="749"/>
        <v/>
      </c>
      <c r="AH994" s="8"/>
      <c r="AI994" s="22" t="str">
        <f t="shared" si="729"/>
        <v/>
      </c>
      <c r="AJ994" s="34" t="str">
        <f t="shared" si="750"/>
        <v/>
      </c>
      <c r="AK994" s="8"/>
      <c r="AL994" s="22" t="str">
        <f t="shared" si="730"/>
        <v/>
      </c>
      <c r="AM994" s="34" t="str">
        <f t="shared" si="751"/>
        <v/>
      </c>
      <c r="AN994" s="8"/>
      <c r="AO994" s="22" t="str">
        <f t="shared" si="731"/>
        <v/>
      </c>
      <c r="AP994" s="34" t="str">
        <f t="shared" si="752"/>
        <v/>
      </c>
      <c r="AQ994" s="8"/>
      <c r="AR994" s="22" t="str">
        <f t="shared" si="732"/>
        <v/>
      </c>
      <c r="AS994" s="34" t="str">
        <f t="shared" si="753"/>
        <v/>
      </c>
      <c r="AT994" s="8"/>
      <c r="AU994" s="22" t="str">
        <f t="shared" si="733"/>
        <v/>
      </c>
      <c r="AV994" s="34" t="str">
        <f t="shared" si="754"/>
        <v/>
      </c>
      <c r="AW994" s="8"/>
      <c r="AX994" s="22" t="str">
        <f t="shared" si="734"/>
        <v/>
      </c>
      <c r="AY994" s="34" t="str">
        <f t="shared" si="755"/>
        <v/>
      </c>
      <c r="AZ994" s="8"/>
      <c r="BA994" s="22" t="str">
        <f t="shared" si="735"/>
        <v/>
      </c>
      <c r="BB994" s="34" t="str">
        <f t="shared" si="756"/>
        <v/>
      </c>
      <c r="BC994" s="8"/>
      <c r="BD994" s="22" t="str">
        <f t="shared" si="736"/>
        <v/>
      </c>
      <c r="BE994" s="34" t="str">
        <f t="shared" si="757"/>
        <v/>
      </c>
      <c r="BF994" s="8"/>
      <c r="BG994" s="22" t="str">
        <f t="shared" si="737"/>
        <v/>
      </c>
      <c r="BH994" s="34" t="str">
        <f t="shared" si="758"/>
        <v/>
      </c>
      <c r="BI994" s="8"/>
      <c r="BJ994" s="22" t="str">
        <f t="shared" si="738"/>
        <v/>
      </c>
    </row>
    <row r="995" spans="1:62" ht="18" customHeight="1" x14ac:dyDescent="0.35">
      <c r="A995" s="68">
        <f>'Energy - Master'!A994</f>
        <v>47014</v>
      </c>
      <c r="B995" s="24" t="str">
        <f t="shared" si="718"/>
        <v>Sep-2028</v>
      </c>
      <c r="C995" s="34" t="str">
        <f t="shared" si="739"/>
        <v/>
      </c>
      <c r="D995" s="8"/>
      <c r="E995" s="22" t="str">
        <f t="shared" si="719"/>
        <v/>
      </c>
      <c r="F995" s="34" t="str">
        <f t="shared" si="740"/>
        <v/>
      </c>
      <c r="G995" s="8"/>
      <c r="H995" s="22" t="str">
        <f t="shared" si="720"/>
        <v/>
      </c>
      <c r="I995" s="34" t="str">
        <f t="shared" si="741"/>
        <v/>
      </c>
      <c r="J995" s="8"/>
      <c r="K995" s="22" t="str">
        <f t="shared" si="721"/>
        <v/>
      </c>
      <c r="L995" s="34" t="str">
        <f t="shared" si="742"/>
        <v/>
      </c>
      <c r="M995" s="8"/>
      <c r="N995" s="22" t="str">
        <f t="shared" si="722"/>
        <v/>
      </c>
      <c r="O995" s="34" t="str">
        <f t="shared" si="743"/>
        <v/>
      </c>
      <c r="P995" s="8"/>
      <c r="Q995" s="22" t="str">
        <f t="shared" si="723"/>
        <v/>
      </c>
      <c r="R995" s="34" t="str">
        <f t="shared" si="744"/>
        <v/>
      </c>
      <c r="S995" s="8"/>
      <c r="T995" s="22" t="str">
        <f t="shared" si="724"/>
        <v/>
      </c>
      <c r="U995" s="34" t="str">
        <f t="shared" si="745"/>
        <v/>
      </c>
      <c r="V995" s="8"/>
      <c r="W995" s="22" t="str">
        <f t="shared" si="725"/>
        <v/>
      </c>
      <c r="X995" s="34" t="str">
        <f t="shared" si="746"/>
        <v/>
      </c>
      <c r="Y995" s="8"/>
      <c r="Z995" s="22" t="str">
        <f t="shared" si="726"/>
        <v/>
      </c>
      <c r="AA995" s="34" t="str">
        <f t="shared" si="747"/>
        <v/>
      </c>
      <c r="AB995" s="8"/>
      <c r="AC995" s="22" t="str">
        <f t="shared" si="727"/>
        <v/>
      </c>
      <c r="AD995" s="34" t="str">
        <f t="shared" si="748"/>
        <v/>
      </c>
      <c r="AE995" s="8"/>
      <c r="AF995" s="22" t="str">
        <f t="shared" si="728"/>
        <v/>
      </c>
      <c r="AG995" s="34" t="str">
        <f t="shared" si="749"/>
        <v/>
      </c>
      <c r="AH995" s="8"/>
      <c r="AI995" s="22" t="str">
        <f t="shared" si="729"/>
        <v/>
      </c>
      <c r="AJ995" s="34" t="str">
        <f t="shared" si="750"/>
        <v/>
      </c>
      <c r="AK995" s="8"/>
      <c r="AL995" s="22" t="str">
        <f t="shared" si="730"/>
        <v/>
      </c>
      <c r="AM995" s="34" t="str">
        <f t="shared" si="751"/>
        <v/>
      </c>
      <c r="AN995" s="8"/>
      <c r="AO995" s="22" t="str">
        <f t="shared" si="731"/>
        <v/>
      </c>
      <c r="AP995" s="34" t="str">
        <f t="shared" si="752"/>
        <v/>
      </c>
      <c r="AQ995" s="8"/>
      <c r="AR995" s="22" t="str">
        <f t="shared" si="732"/>
        <v/>
      </c>
      <c r="AS995" s="34" t="str">
        <f t="shared" si="753"/>
        <v/>
      </c>
      <c r="AT995" s="8"/>
      <c r="AU995" s="22" t="str">
        <f t="shared" si="733"/>
        <v/>
      </c>
      <c r="AV995" s="34" t="str">
        <f t="shared" si="754"/>
        <v/>
      </c>
      <c r="AW995" s="8"/>
      <c r="AX995" s="22" t="str">
        <f t="shared" si="734"/>
        <v/>
      </c>
      <c r="AY995" s="34" t="str">
        <f t="shared" si="755"/>
        <v/>
      </c>
      <c r="AZ995" s="8"/>
      <c r="BA995" s="22" t="str">
        <f t="shared" si="735"/>
        <v/>
      </c>
      <c r="BB995" s="34" t="str">
        <f t="shared" si="756"/>
        <v/>
      </c>
      <c r="BC995" s="8"/>
      <c r="BD995" s="22" t="str">
        <f t="shared" si="736"/>
        <v/>
      </c>
      <c r="BE995" s="34" t="str">
        <f t="shared" si="757"/>
        <v/>
      </c>
      <c r="BF995" s="8"/>
      <c r="BG995" s="22" t="str">
        <f t="shared" si="737"/>
        <v/>
      </c>
      <c r="BH995" s="34" t="str">
        <f t="shared" si="758"/>
        <v/>
      </c>
      <c r="BI995" s="8"/>
      <c r="BJ995" s="22" t="str">
        <f t="shared" si="738"/>
        <v/>
      </c>
    </row>
    <row r="996" spans="1:62" ht="18" customHeight="1" x14ac:dyDescent="0.35">
      <c r="A996" s="68">
        <f>'Energy - Master'!A995</f>
        <v>47015</v>
      </c>
      <c r="B996" s="24" t="str">
        <f t="shared" si="718"/>
        <v>Sep-2028</v>
      </c>
      <c r="C996" s="34" t="str">
        <f t="shared" si="739"/>
        <v/>
      </c>
      <c r="D996" s="8"/>
      <c r="E996" s="22" t="str">
        <f t="shared" si="719"/>
        <v/>
      </c>
      <c r="F996" s="34" t="str">
        <f t="shared" si="740"/>
        <v/>
      </c>
      <c r="G996" s="8"/>
      <c r="H996" s="22" t="str">
        <f t="shared" si="720"/>
        <v/>
      </c>
      <c r="I996" s="34" t="str">
        <f t="shared" si="741"/>
        <v/>
      </c>
      <c r="J996" s="8"/>
      <c r="K996" s="22" t="str">
        <f t="shared" si="721"/>
        <v/>
      </c>
      <c r="L996" s="34" t="str">
        <f t="shared" si="742"/>
        <v/>
      </c>
      <c r="M996" s="8"/>
      <c r="N996" s="22" t="str">
        <f t="shared" si="722"/>
        <v/>
      </c>
      <c r="O996" s="34" t="str">
        <f t="shared" si="743"/>
        <v/>
      </c>
      <c r="P996" s="8"/>
      <c r="Q996" s="22" t="str">
        <f t="shared" si="723"/>
        <v/>
      </c>
      <c r="R996" s="34" t="str">
        <f t="shared" si="744"/>
        <v/>
      </c>
      <c r="S996" s="8"/>
      <c r="T996" s="22" t="str">
        <f t="shared" si="724"/>
        <v/>
      </c>
      <c r="U996" s="34" t="str">
        <f t="shared" si="745"/>
        <v/>
      </c>
      <c r="V996" s="8"/>
      <c r="W996" s="22" t="str">
        <f t="shared" si="725"/>
        <v/>
      </c>
      <c r="X996" s="34" t="str">
        <f t="shared" si="746"/>
        <v/>
      </c>
      <c r="Y996" s="8"/>
      <c r="Z996" s="22" t="str">
        <f t="shared" si="726"/>
        <v/>
      </c>
      <c r="AA996" s="34" t="str">
        <f t="shared" si="747"/>
        <v/>
      </c>
      <c r="AB996" s="8"/>
      <c r="AC996" s="22" t="str">
        <f t="shared" si="727"/>
        <v/>
      </c>
      <c r="AD996" s="34" t="str">
        <f t="shared" si="748"/>
        <v/>
      </c>
      <c r="AE996" s="8"/>
      <c r="AF996" s="22" t="str">
        <f t="shared" si="728"/>
        <v/>
      </c>
      <c r="AG996" s="34" t="str">
        <f t="shared" si="749"/>
        <v/>
      </c>
      <c r="AH996" s="8"/>
      <c r="AI996" s="22" t="str">
        <f t="shared" si="729"/>
        <v/>
      </c>
      <c r="AJ996" s="34" t="str">
        <f t="shared" si="750"/>
        <v/>
      </c>
      <c r="AK996" s="8"/>
      <c r="AL996" s="22" t="str">
        <f t="shared" si="730"/>
        <v/>
      </c>
      <c r="AM996" s="34" t="str">
        <f t="shared" si="751"/>
        <v/>
      </c>
      <c r="AN996" s="8"/>
      <c r="AO996" s="22" t="str">
        <f t="shared" si="731"/>
        <v/>
      </c>
      <c r="AP996" s="34" t="str">
        <f t="shared" si="752"/>
        <v/>
      </c>
      <c r="AQ996" s="8"/>
      <c r="AR996" s="22" t="str">
        <f t="shared" si="732"/>
        <v/>
      </c>
      <c r="AS996" s="34" t="str">
        <f t="shared" si="753"/>
        <v/>
      </c>
      <c r="AT996" s="8"/>
      <c r="AU996" s="22" t="str">
        <f t="shared" si="733"/>
        <v/>
      </c>
      <c r="AV996" s="34" t="str">
        <f t="shared" si="754"/>
        <v/>
      </c>
      <c r="AW996" s="8"/>
      <c r="AX996" s="22" t="str">
        <f t="shared" si="734"/>
        <v/>
      </c>
      <c r="AY996" s="34" t="str">
        <f t="shared" si="755"/>
        <v/>
      </c>
      <c r="AZ996" s="8"/>
      <c r="BA996" s="22" t="str">
        <f t="shared" si="735"/>
        <v/>
      </c>
      <c r="BB996" s="34" t="str">
        <f t="shared" si="756"/>
        <v/>
      </c>
      <c r="BC996" s="8"/>
      <c r="BD996" s="22" t="str">
        <f t="shared" si="736"/>
        <v/>
      </c>
      <c r="BE996" s="34" t="str">
        <f t="shared" si="757"/>
        <v/>
      </c>
      <c r="BF996" s="8"/>
      <c r="BG996" s="22" t="str">
        <f t="shared" si="737"/>
        <v/>
      </c>
      <c r="BH996" s="34" t="str">
        <f t="shared" si="758"/>
        <v/>
      </c>
      <c r="BI996" s="8"/>
      <c r="BJ996" s="22" t="str">
        <f t="shared" si="738"/>
        <v/>
      </c>
    </row>
    <row r="997" spans="1:62" ht="18" customHeight="1" x14ac:dyDescent="0.35">
      <c r="A997" s="68">
        <f>'Energy - Master'!A996</f>
        <v>47016</v>
      </c>
      <c r="B997" s="24" t="str">
        <f t="shared" si="718"/>
        <v>Sep-2028</v>
      </c>
      <c r="C997" s="34" t="str">
        <f t="shared" si="739"/>
        <v/>
      </c>
      <c r="D997" s="8"/>
      <c r="E997" s="22" t="str">
        <f t="shared" si="719"/>
        <v/>
      </c>
      <c r="F997" s="34" t="str">
        <f t="shared" si="740"/>
        <v/>
      </c>
      <c r="G997" s="8"/>
      <c r="H997" s="22" t="str">
        <f t="shared" si="720"/>
        <v/>
      </c>
      <c r="I997" s="34" t="str">
        <f t="shared" si="741"/>
        <v/>
      </c>
      <c r="J997" s="8"/>
      <c r="K997" s="22" t="str">
        <f t="shared" si="721"/>
        <v/>
      </c>
      <c r="L997" s="34" t="str">
        <f t="shared" si="742"/>
        <v/>
      </c>
      <c r="M997" s="8"/>
      <c r="N997" s="22" t="str">
        <f t="shared" si="722"/>
        <v/>
      </c>
      <c r="O997" s="34" t="str">
        <f t="shared" si="743"/>
        <v/>
      </c>
      <c r="P997" s="8"/>
      <c r="Q997" s="22" t="str">
        <f t="shared" si="723"/>
        <v/>
      </c>
      <c r="R997" s="34" t="str">
        <f t="shared" si="744"/>
        <v/>
      </c>
      <c r="S997" s="8"/>
      <c r="T997" s="22" t="str">
        <f t="shared" si="724"/>
        <v/>
      </c>
      <c r="U997" s="34" t="str">
        <f t="shared" si="745"/>
        <v/>
      </c>
      <c r="V997" s="8"/>
      <c r="W997" s="22" t="str">
        <f t="shared" si="725"/>
        <v/>
      </c>
      <c r="X997" s="34" t="str">
        <f t="shared" si="746"/>
        <v/>
      </c>
      <c r="Y997" s="8"/>
      <c r="Z997" s="22" t="str">
        <f t="shared" si="726"/>
        <v/>
      </c>
      <c r="AA997" s="34" t="str">
        <f t="shared" si="747"/>
        <v/>
      </c>
      <c r="AB997" s="8"/>
      <c r="AC997" s="22" t="str">
        <f t="shared" si="727"/>
        <v/>
      </c>
      <c r="AD997" s="34" t="str">
        <f t="shared" si="748"/>
        <v/>
      </c>
      <c r="AE997" s="8"/>
      <c r="AF997" s="22" t="str">
        <f t="shared" si="728"/>
        <v/>
      </c>
      <c r="AG997" s="34" t="str">
        <f t="shared" si="749"/>
        <v/>
      </c>
      <c r="AH997" s="8"/>
      <c r="AI997" s="22" t="str">
        <f t="shared" si="729"/>
        <v/>
      </c>
      <c r="AJ997" s="34" t="str">
        <f t="shared" si="750"/>
        <v/>
      </c>
      <c r="AK997" s="8"/>
      <c r="AL997" s="22" t="str">
        <f t="shared" si="730"/>
        <v/>
      </c>
      <c r="AM997" s="34" t="str">
        <f t="shared" si="751"/>
        <v/>
      </c>
      <c r="AN997" s="8"/>
      <c r="AO997" s="22" t="str">
        <f t="shared" si="731"/>
        <v/>
      </c>
      <c r="AP997" s="34" t="str">
        <f t="shared" si="752"/>
        <v/>
      </c>
      <c r="AQ997" s="8"/>
      <c r="AR997" s="22" t="str">
        <f t="shared" si="732"/>
        <v/>
      </c>
      <c r="AS997" s="34" t="str">
        <f t="shared" si="753"/>
        <v/>
      </c>
      <c r="AT997" s="8"/>
      <c r="AU997" s="22" t="str">
        <f t="shared" si="733"/>
        <v/>
      </c>
      <c r="AV997" s="34" t="str">
        <f t="shared" si="754"/>
        <v/>
      </c>
      <c r="AW997" s="8"/>
      <c r="AX997" s="22" t="str">
        <f t="shared" si="734"/>
        <v/>
      </c>
      <c r="AY997" s="34" t="str">
        <f t="shared" si="755"/>
        <v/>
      </c>
      <c r="AZ997" s="8"/>
      <c r="BA997" s="22" t="str">
        <f t="shared" si="735"/>
        <v/>
      </c>
      <c r="BB997" s="34" t="str">
        <f t="shared" si="756"/>
        <v/>
      </c>
      <c r="BC997" s="8"/>
      <c r="BD997" s="22" t="str">
        <f t="shared" si="736"/>
        <v/>
      </c>
      <c r="BE997" s="34" t="str">
        <f t="shared" si="757"/>
        <v/>
      </c>
      <c r="BF997" s="8"/>
      <c r="BG997" s="22" t="str">
        <f t="shared" si="737"/>
        <v/>
      </c>
      <c r="BH997" s="34" t="str">
        <f t="shared" si="758"/>
        <v/>
      </c>
      <c r="BI997" s="8"/>
      <c r="BJ997" s="22" t="str">
        <f t="shared" si="738"/>
        <v/>
      </c>
    </row>
    <row r="998" spans="1:62" ht="18" customHeight="1" x14ac:dyDescent="0.35">
      <c r="A998" s="68">
        <f>'Energy - Master'!A997</f>
        <v>47017</v>
      </c>
      <c r="B998" s="24" t="str">
        <f t="shared" si="718"/>
        <v>Sep-2028</v>
      </c>
      <c r="C998" s="34" t="str">
        <f t="shared" si="739"/>
        <v/>
      </c>
      <c r="D998" s="8"/>
      <c r="E998" s="22" t="str">
        <f t="shared" si="719"/>
        <v/>
      </c>
      <c r="F998" s="34" t="str">
        <f t="shared" si="740"/>
        <v/>
      </c>
      <c r="G998" s="8"/>
      <c r="H998" s="22" t="str">
        <f t="shared" si="720"/>
        <v/>
      </c>
      <c r="I998" s="34" t="str">
        <f t="shared" si="741"/>
        <v/>
      </c>
      <c r="J998" s="8"/>
      <c r="K998" s="22" t="str">
        <f t="shared" si="721"/>
        <v/>
      </c>
      <c r="L998" s="34" t="str">
        <f t="shared" si="742"/>
        <v/>
      </c>
      <c r="M998" s="8"/>
      <c r="N998" s="22" t="str">
        <f t="shared" si="722"/>
        <v/>
      </c>
      <c r="O998" s="34" t="str">
        <f t="shared" si="743"/>
        <v/>
      </c>
      <c r="P998" s="8"/>
      <c r="Q998" s="22" t="str">
        <f t="shared" si="723"/>
        <v/>
      </c>
      <c r="R998" s="34" t="str">
        <f t="shared" si="744"/>
        <v/>
      </c>
      <c r="S998" s="8"/>
      <c r="T998" s="22" t="str">
        <f t="shared" si="724"/>
        <v/>
      </c>
      <c r="U998" s="34" t="str">
        <f t="shared" si="745"/>
        <v/>
      </c>
      <c r="V998" s="8"/>
      <c r="W998" s="22" t="str">
        <f t="shared" si="725"/>
        <v/>
      </c>
      <c r="X998" s="34" t="str">
        <f t="shared" si="746"/>
        <v/>
      </c>
      <c r="Y998" s="8"/>
      <c r="Z998" s="22" t="str">
        <f t="shared" si="726"/>
        <v/>
      </c>
      <c r="AA998" s="34" t="str">
        <f t="shared" si="747"/>
        <v/>
      </c>
      <c r="AB998" s="8"/>
      <c r="AC998" s="22" t="str">
        <f t="shared" si="727"/>
        <v/>
      </c>
      <c r="AD998" s="34" t="str">
        <f t="shared" si="748"/>
        <v/>
      </c>
      <c r="AE998" s="8"/>
      <c r="AF998" s="22" t="str">
        <f t="shared" si="728"/>
        <v/>
      </c>
      <c r="AG998" s="34" t="str">
        <f t="shared" si="749"/>
        <v/>
      </c>
      <c r="AH998" s="8"/>
      <c r="AI998" s="22" t="str">
        <f t="shared" si="729"/>
        <v/>
      </c>
      <c r="AJ998" s="34" t="str">
        <f t="shared" si="750"/>
        <v/>
      </c>
      <c r="AK998" s="8"/>
      <c r="AL998" s="22" t="str">
        <f t="shared" si="730"/>
        <v/>
      </c>
      <c r="AM998" s="34" t="str">
        <f t="shared" si="751"/>
        <v/>
      </c>
      <c r="AN998" s="8"/>
      <c r="AO998" s="22" t="str">
        <f t="shared" si="731"/>
        <v/>
      </c>
      <c r="AP998" s="34" t="str">
        <f t="shared" si="752"/>
        <v/>
      </c>
      <c r="AQ998" s="8"/>
      <c r="AR998" s="22" t="str">
        <f t="shared" si="732"/>
        <v/>
      </c>
      <c r="AS998" s="34" t="str">
        <f t="shared" si="753"/>
        <v/>
      </c>
      <c r="AT998" s="8"/>
      <c r="AU998" s="22" t="str">
        <f t="shared" si="733"/>
        <v/>
      </c>
      <c r="AV998" s="34" t="str">
        <f t="shared" si="754"/>
        <v/>
      </c>
      <c r="AW998" s="8"/>
      <c r="AX998" s="22" t="str">
        <f t="shared" si="734"/>
        <v/>
      </c>
      <c r="AY998" s="34" t="str">
        <f t="shared" si="755"/>
        <v/>
      </c>
      <c r="AZ998" s="8"/>
      <c r="BA998" s="22" t="str">
        <f t="shared" si="735"/>
        <v/>
      </c>
      <c r="BB998" s="34" t="str">
        <f t="shared" si="756"/>
        <v/>
      </c>
      <c r="BC998" s="8"/>
      <c r="BD998" s="22" t="str">
        <f t="shared" si="736"/>
        <v/>
      </c>
      <c r="BE998" s="34" t="str">
        <f t="shared" si="757"/>
        <v/>
      </c>
      <c r="BF998" s="8"/>
      <c r="BG998" s="22" t="str">
        <f t="shared" si="737"/>
        <v/>
      </c>
      <c r="BH998" s="34" t="str">
        <f t="shared" si="758"/>
        <v/>
      </c>
      <c r="BI998" s="8"/>
      <c r="BJ998" s="22" t="str">
        <f t="shared" si="738"/>
        <v/>
      </c>
    </row>
    <row r="999" spans="1:62" ht="18" customHeight="1" x14ac:dyDescent="0.35">
      <c r="A999" s="68">
        <f>'Energy - Master'!A998</f>
        <v>47018</v>
      </c>
      <c r="B999" s="24" t="str">
        <f t="shared" si="718"/>
        <v>Sep-2028</v>
      </c>
      <c r="C999" s="34" t="str">
        <f t="shared" si="739"/>
        <v/>
      </c>
      <c r="D999" s="8"/>
      <c r="E999" s="22" t="str">
        <f t="shared" si="719"/>
        <v/>
      </c>
      <c r="F999" s="34" t="str">
        <f t="shared" si="740"/>
        <v/>
      </c>
      <c r="G999" s="8"/>
      <c r="H999" s="22" t="str">
        <f t="shared" si="720"/>
        <v/>
      </c>
      <c r="I999" s="34" t="str">
        <f t="shared" si="741"/>
        <v/>
      </c>
      <c r="J999" s="8"/>
      <c r="K999" s="22" t="str">
        <f t="shared" si="721"/>
        <v/>
      </c>
      <c r="L999" s="34" t="str">
        <f t="shared" si="742"/>
        <v/>
      </c>
      <c r="M999" s="8"/>
      <c r="N999" s="22" t="str">
        <f t="shared" si="722"/>
        <v/>
      </c>
      <c r="O999" s="34" t="str">
        <f t="shared" si="743"/>
        <v/>
      </c>
      <c r="P999" s="8"/>
      <c r="Q999" s="22" t="str">
        <f t="shared" si="723"/>
        <v/>
      </c>
      <c r="R999" s="34" t="str">
        <f t="shared" si="744"/>
        <v/>
      </c>
      <c r="S999" s="8"/>
      <c r="T999" s="22" t="str">
        <f t="shared" si="724"/>
        <v/>
      </c>
      <c r="U999" s="34" t="str">
        <f t="shared" si="745"/>
        <v/>
      </c>
      <c r="V999" s="8"/>
      <c r="W999" s="22" t="str">
        <f t="shared" si="725"/>
        <v/>
      </c>
      <c r="X999" s="34" t="str">
        <f t="shared" si="746"/>
        <v/>
      </c>
      <c r="Y999" s="8"/>
      <c r="Z999" s="22" t="str">
        <f t="shared" si="726"/>
        <v/>
      </c>
      <c r="AA999" s="34" t="str">
        <f t="shared" si="747"/>
        <v/>
      </c>
      <c r="AB999" s="8"/>
      <c r="AC999" s="22" t="str">
        <f t="shared" si="727"/>
        <v/>
      </c>
      <c r="AD999" s="34" t="str">
        <f t="shared" si="748"/>
        <v/>
      </c>
      <c r="AE999" s="8"/>
      <c r="AF999" s="22" t="str">
        <f t="shared" si="728"/>
        <v/>
      </c>
      <c r="AG999" s="34" t="str">
        <f t="shared" si="749"/>
        <v/>
      </c>
      <c r="AH999" s="8"/>
      <c r="AI999" s="22" t="str">
        <f t="shared" si="729"/>
        <v/>
      </c>
      <c r="AJ999" s="34" t="str">
        <f t="shared" si="750"/>
        <v/>
      </c>
      <c r="AK999" s="8"/>
      <c r="AL999" s="22" t="str">
        <f t="shared" si="730"/>
        <v/>
      </c>
      <c r="AM999" s="34" t="str">
        <f t="shared" si="751"/>
        <v/>
      </c>
      <c r="AN999" s="8"/>
      <c r="AO999" s="22" t="str">
        <f t="shared" si="731"/>
        <v/>
      </c>
      <c r="AP999" s="34" t="str">
        <f t="shared" si="752"/>
        <v/>
      </c>
      <c r="AQ999" s="8"/>
      <c r="AR999" s="22" t="str">
        <f t="shared" si="732"/>
        <v/>
      </c>
      <c r="AS999" s="34" t="str">
        <f t="shared" si="753"/>
        <v/>
      </c>
      <c r="AT999" s="8"/>
      <c r="AU999" s="22" t="str">
        <f t="shared" si="733"/>
        <v/>
      </c>
      <c r="AV999" s="34" t="str">
        <f t="shared" si="754"/>
        <v/>
      </c>
      <c r="AW999" s="8"/>
      <c r="AX999" s="22" t="str">
        <f t="shared" si="734"/>
        <v/>
      </c>
      <c r="AY999" s="34" t="str">
        <f t="shared" si="755"/>
        <v/>
      </c>
      <c r="AZ999" s="8"/>
      <c r="BA999" s="22" t="str">
        <f t="shared" si="735"/>
        <v/>
      </c>
      <c r="BB999" s="34" t="str">
        <f t="shared" si="756"/>
        <v/>
      </c>
      <c r="BC999" s="8"/>
      <c r="BD999" s="22" t="str">
        <f t="shared" si="736"/>
        <v/>
      </c>
      <c r="BE999" s="34" t="str">
        <f t="shared" si="757"/>
        <v/>
      </c>
      <c r="BF999" s="8"/>
      <c r="BG999" s="22" t="str">
        <f t="shared" si="737"/>
        <v/>
      </c>
      <c r="BH999" s="34" t="str">
        <f t="shared" si="758"/>
        <v/>
      </c>
      <c r="BI999" s="8"/>
      <c r="BJ999" s="22" t="str">
        <f t="shared" si="738"/>
        <v/>
      </c>
    </row>
    <row r="1000" spans="1:62" ht="18" customHeight="1" x14ac:dyDescent="0.35">
      <c r="A1000" s="68">
        <f>'Energy - Master'!A999</f>
        <v>47019</v>
      </c>
      <c r="B1000" s="24" t="str">
        <f t="shared" si="718"/>
        <v>Sep-2028</v>
      </c>
      <c r="C1000" s="34" t="str">
        <f t="shared" si="739"/>
        <v/>
      </c>
      <c r="D1000" s="8"/>
      <c r="E1000" s="22" t="str">
        <f t="shared" si="719"/>
        <v/>
      </c>
      <c r="F1000" s="34" t="str">
        <f t="shared" si="740"/>
        <v/>
      </c>
      <c r="G1000" s="8"/>
      <c r="H1000" s="22" t="str">
        <f t="shared" si="720"/>
        <v/>
      </c>
      <c r="I1000" s="34" t="str">
        <f t="shared" si="741"/>
        <v/>
      </c>
      <c r="J1000" s="8"/>
      <c r="K1000" s="22" t="str">
        <f t="shared" si="721"/>
        <v/>
      </c>
      <c r="L1000" s="34" t="str">
        <f t="shared" si="742"/>
        <v/>
      </c>
      <c r="M1000" s="8"/>
      <c r="N1000" s="22" t="str">
        <f t="shared" si="722"/>
        <v/>
      </c>
      <c r="O1000" s="34" t="str">
        <f t="shared" si="743"/>
        <v/>
      </c>
      <c r="P1000" s="8"/>
      <c r="Q1000" s="22" t="str">
        <f t="shared" si="723"/>
        <v/>
      </c>
      <c r="R1000" s="34" t="str">
        <f t="shared" si="744"/>
        <v/>
      </c>
      <c r="S1000" s="8"/>
      <c r="T1000" s="22" t="str">
        <f t="shared" si="724"/>
        <v/>
      </c>
      <c r="U1000" s="34" t="str">
        <f t="shared" si="745"/>
        <v/>
      </c>
      <c r="V1000" s="8"/>
      <c r="W1000" s="22" t="str">
        <f t="shared" si="725"/>
        <v/>
      </c>
      <c r="X1000" s="34" t="str">
        <f t="shared" si="746"/>
        <v/>
      </c>
      <c r="Y1000" s="8"/>
      <c r="Z1000" s="22" t="str">
        <f t="shared" si="726"/>
        <v/>
      </c>
      <c r="AA1000" s="34" t="str">
        <f t="shared" si="747"/>
        <v/>
      </c>
      <c r="AB1000" s="8"/>
      <c r="AC1000" s="22" t="str">
        <f t="shared" si="727"/>
        <v/>
      </c>
      <c r="AD1000" s="34" t="str">
        <f t="shared" si="748"/>
        <v/>
      </c>
      <c r="AE1000" s="8"/>
      <c r="AF1000" s="22" t="str">
        <f t="shared" si="728"/>
        <v/>
      </c>
      <c r="AG1000" s="34" t="str">
        <f t="shared" si="749"/>
        <v/>
      </c>
      <c r="AH1000" s="8"/>
      <c r="AI1000" s="22" t="str">
        <f t="shared" si="729"/>
        <v/>
      </c>
      <c r="AJ1000" s="34" t="str">
        <f t="shared" si="750"/>
        <v/>
      </c>
      <c r="AK1000" s="8"/>
      <c r="AL1000" s="22" t="str">
        <f t="shared" si="730"/>
        <v/>
      </c>
      <c r="AM1000" s="34" t="str">
        <f t="shared" si="751"/>
        <v/>
      </c>
      <c r="AN1000" s="8"/>
      <c r="AO1000" s="22" t="str">
        <f t="shared" si="731"/>
        <v/>
      </c>
      <c r="AP1000" s="34" t="str">
        <f t="shared" si="752"/>
        <v/>
      </c>
      <c r="AQ1000" s="8"/>
      <c r="AR1000" s="22" t="str">
        <f t="shared" si="732"/>
        <v/>
      </c>
      <c r="AS1000" s="34" t="str">
        <f t="shared" si="753"/>
        <v/>
      </c>
      <c r="AT1000" s="8"/>
      <c r="AU1000" s="22" t="str">
        <f t="shared" si="733"/>
        <v/>
      </c>
      <c r="AV1000" s="34" t="str">
        <f t="shared" si="754"/>
        <v/>
      </c>
      <c r="AW1000" s="8"/>
      <c r="AX1000" s="22" t="str">
        <f t="shared" si="734"/>
        <v/>
      </c>
      <c r="AY1000" s="34" t="str">
        <f t="shared" si="755"/>
        <v/>
      </c>
      <c r="AZ1000" s="8"/>
      <c r="BA1000" s="22" t="str">
        <f t="shared" si="735"/>
        <v/>
      </c>
      <c r="BB1000" s="34" t="str">
        <f t="shared" si="756"/>
        <v/>
      </c>
      <c r="BC1000" s="8"/>
      <c r="BD1000" s="22" t="str">
        <f t="shared" si="736"/>
        <v/>
      </c>
      <c r="BE1000" s="34" t="str">
        <f t="shared" si="757"/>
        <v/>
      </c>
      <c r="BF1000" s="8"/>
      <c r="BG1000" s="22" t="str">
        <f t="shared" si="737"/>
        <v/>
      </c>
      <c r="BH1000" s="34" t="str">
        <f t="shared" si="758"/>
        <v/>
      </c>
      <c r="BI1000" s="8"/>
      <c r="BJ1000" s="22" t="str">
        <f t="shared" si="738"/>
        <v/>
      </c>
    </row>
    <row r="1001" spans="1:62" ht="18" customHeight="1" x14ac:dyDescent="0.35">
      <c r="A1001" s="68">
        <f>'Energy - Master'!A1000</f>
        <v>47020</v>
      </c>
      <c r="B1001" s="24" t="str">
        <f t="shared" si="718"/>
        <v>Sep-2028</v>
      </c>
      <c r="C1001" s="34" t="str">
        <f t="shared" si="739"/>
        <v/>
      </c>
      <c r="D1001" s="8"/>
      <c r="E1001" s="22" t="str">
        <f t="shared" si="719"/>
        <v/>
      </c>
      <c r="F1001" s="34" t="str">
        <f t="shared" si="740"/>
        <v/>
      </c>
      <c r="G1001" s="8"/>
      <c r="H1001" s="22" t="str">
        <f t="shared" si="720"/>
        <v/>
      </c>
      <c r="I1001" s="34" t="str">
        <f t="shared" si="741"/>
        <v/>
      </c>
      <c r="J1001" s="8"/>
      <c r="K1001" s="22" t="str">
        <f t="shared" si="721"/>
        <v/>
      </c>
      <c r="L1001" s="34" t="str">
        <f t="shared" si="742"/>
        <v/>
      </c>
      <c r="M1001" s="8"/>
      <c r="N1001" s="22" t="str">
        <f t="shared" si="722"/>
        <v/>
      </c>
      <c r="O1001" s="34" t="str">
        <f t="shared" si="743"/>
        <v/>
      </c>
      <c r="P1001" s="8"/>
      <c r="Q1001" s="22" t="str">
        <f t="shared" si="723"/>
        <v/>
      </c>
      <c r="R1001" s="34" t="str">
        <f t="shared" si="744"/>
        <v/>
      </c>
      <c r="S1001" s="8"/>
      <c r="T1001" s="22" t="str">
        <f t="shared" si="724"/>
        <v/>
      </c>
      <c r="U1001" s="34" t="str">
        <f t="shared" si="745"/>
        <v/>
      </c>
      <c r="V1001" s="8"/>
      <c r="W1001" s="22" t="str">
        <f t="shared" si="725"/>
        <v/>
      </c>
      <c r="X1001" s="34" t="str">
        <f t="shared" si="746"/>
        <v/>
      </c>
      <c r="Y1001" s="8"/>
      <c r="Z1001" s="22" t="str">
        <f t="shared" si="726"/>
        <v/>
      </c>
      <c r="AA1001" s="34" t="str">
        <f t="shared" si="747"/>
        <v/>
      </c>
      <c r="AB1001" s="8"/>
      <c r="AC1001" s="22" t="str">
        <f t="shared" si="727"/>
        <v/>
      </c>
      <c r="AD1001" s="34" t="str">
        <f t="shared" si="748"/>
        <v/>
      </c>
      <c r="AE1001" s="8"/>
      <c r="AF1001" s="22" t="str">
        <f t="shared" si="728"/>
        <v/>
      </c>
      <c r="AG1001" s="34" t="str">
        <f t="shared" si="749"/>
        <v/>
      </c>
      <c r="AH1001" s="8"/>
      <c r="AI1001" s="22" t="str">
        <f t="shared" si="729"/>
        <v/>
      </c>
      <c r="AJ1001" s="34" t="str">
        <f t="shared" si="750"/>
        <v/>
      </c>
      <c r="AK1001" s="8"/>
      <c r="AL1001" s="22" t="str">
        <f t="shared" si="730"/>
        <v/>
      </c>
      <c r="AM1001" s="34" t="str">
        <f t="shared" si="751"/>
        <v/>
      </c>
      <c r="AN1001" s="8"/>
      <c r="AO1001" s="22" t="str">
        <f t="shared" si="731"/>
        <v/>
      </c>
      <c r="AP1001" s="34" t="str">
        <f t="shared" si="752"/>
        <v/>
      </c>
      <c r="AQ1001" s="8"/>
      <c r="AR1001" s="22" t="str">
        <f t="shared" si="732"/>
        <v/>
      </c>
      <c r="AS1001" s="34" t="str">
        <f t="shared" si="753"/>
        <v/>
      </c>
      <c r="AT1001" s="8"/>
      <c r="AU1001" s="22" t="str">
        <f t="shared" si="733"/>
        <v/>
      </c>
      <c r="AV1001" s="34" t="str">
        <f t="shared" si="754"/>
        <v/>
      </c>
      <c r="AW1001" s="8"/>
      <c r="AX1001" s="22" t="str">
        <f t="shared" si="734"/>
        <v/>
      </c>
      <c r="AY1001" s="34" t="str">
        <f t="shared" si="755"/>
        <v/>
      </c>
      <c r="AZ1001" s="8"/>
      <c r="BA1001" s="22" t="str">
        <f t="shared" si="735"/>
        <v/>
      </c>
      <c r="BB1001" s="34" t="str">
        <f t="shared" si="756"/>
        <v/>
      </c>
      <c r="BC1001" s="8"/>
      <c r="BD1001" s="22" t="str">
        <f t="shared" si="736"/>
        <v/>
      </c>
      <c r="BE1001" s="34" t="str">
        <f t="shared" si="757"/>
        <v/>
      </c>
      <c r="BF1001" s="8"/>
      <c r="BG1001" s="22" t="str">
        <f t="shared" si="737"/>
        <v/>
      </c>
      <c r="BH1001" s="34" t="str">
        <f t="shared" si="758"/>
        <v/>
      </c>
      <c r="BI1001" s="8"/>
      <c r="BJ1001" s="22" t="str">
        <f t="shared" si="738"/>
        <v/>
      </c>
    </row>
    <row r="1002" spans="1:62" ht="18" customHeight="1" x14ac:dyDescent="0.35">
      <c r="A1002" s="68">
        <f>'Energy - Master'!A1001</f>
        <v>47021</v>
      </c>
      <c r="B1002" s="24" t="str">
        <f t="shared" si="718"/>
        <v>Sep-2028</v>
      </c>
      <c r="C1002" s="34" t="str">
        <f t="shared" si="739"/>
        <v/>
      </c>
      <c r="D1002" s="8"/>
      <c r="E1002" s="22" t="str">
        <f t="shared" si="719"/>
        <v/>
      </c>
      <c r="F1002" s="34" t="str">
        <f t="shared" si="740"/>
        <v/>
      </c>
      <c r="G1002" s="8"/>
      <c r="H1002" s="22" t="str">
        <f t="shared" si="720"/>
        <v/>
      </c>
      <c r="I1002" s="34" t="str">
        <f t="shared" si="741"/>
        <v/>
      </c>
      <c r="J1002" s="8"/>
      <c r="K1002" s="22" t="str">
        <f t="shared" si="721"/>
        <v/>
      </c>
      <c r="L1002" s="34" t="str">
        <f t="shared" si="742"/>
        <v/>
      </c>
      <c r="M1002" s="8"/>
      <c r="N1002" s="22" t="str">
        <f t="shared" si="722"/>
        <v/>
      </c>
      <c r="O1002" s="34" t="str">
        <f t="shared" si="743"/>
        <v/>
      </c>
      <c r="P1002" s="8"/>
      <c r="Q1002" s="22" t="str">
        <f t="shared" si="723"/>
        <v/>
      </c>
      <c r="R1002" s="34" t="str">
        <f t="shared" si="744"/>
        <v/>
      </c>
      <c r="S1002" s="8"/>
      <c r="T1002" s="22" t="str">
        <f t="shared" si="724"/>
        <v/>
      </c>
      <c r="U1002" s="34" t="str">
        <f t="shared" si="745"/>
        <v/>
      </c>
      <c r="V1002" s="8"/>
      <c r="W1002" s="22" t="str">
        <f t="shared" si="725"/>
        <v/>
      </c>
      <c r="X1002" s="34" t="str">
        <f t="shared" si="746"/>
        <v/>
      </c>
      <c r="Y1002" s="8"/>
      <c r="Z1002" s="22" t="str">
        <f t="shared" si="726"/>
        <v/>
      </c>
      <c r="AA1002" s="34" t="str">
        <f t="shared" si="747"/>
        <v/>
      </c>
      <c r="AB1002" s="8"/>
      <c r="AC1002" s="22" t="str">
        <f t="shared" si="727"/>
        <v/>
      </c>
      <c r="AD1002" s="34" t="str">
        <f t="shared" si="748"/>
        <v/>
      </c>
      <c r="AE1002" s="8"/>
      <c r="AF1002" s="22" t="str">
        <f t="shared" si="728"/>
        <v/>
      </c>
      <c r="AG1002" s="34" t="str">
        <f t="shared" si="749"/>
        <v/>
      </c>
      <c r="AH1002" s="8"/>
      <c r="AI1002" s="22" t="str">
        <f t="shared" si="729"/>
        <v/>
      </c>
      <c r="AJ1002" s="34" t="str">
        <f t="shared" si="750"/>
        <v/>
      </c>
      <c r="AK1002" s="8"/>
      <c r="AL1002" s="22" t="str">
        <f t="shared" si="730"/>
        <v/>
      </c>
      <c r="AM1002" s="34" t="str">
        <f t="shared" si="751"/>
        <v/>
      </c>
      <c r="AN1002" s="8"/>
      <c r="AO1002" s="22" t="str">
        <f t="shared" si="731"/>
        <v/>
      </c>
      <c r="AP1002" s="34" t="str">
        <f t="shared" si="752"/>
        <v/>
      </c>
      <c r="AQ1002" s="8"/>
      <c r="AR1002" s="22" t="str">
        <f t="shared" si="732"/>
        <v/>
      </c>
      <c r="AS1002" s="34" t="str">
        <f t="shared" si="753"/>
        <v/>
      </c>
      <c r="AT1002" s="8"/>
      <c r="AU1002" s="22" t="str">
        <f t="shared" si="733"/>
        <v/>
      </c>
      <c r="AV1002" s="34" t="str">
        <f t="shared" si="754"/>
        <v/>
      </c>
      <c r="AW1002" s="8"/>
      <c r="AX1002" s="22" t="str">
        <f t="shared" si="734"/>
        <v/>
      </c>
      <c r="AY1002" s="34" t="str">
        <f t="shared" si="755"/>
        <v/>
      </c>
      <c r="AZ1002" s="8"/>
      <c r="BA1002" s="22" t="str">
        <f t="shared" si="735"/>
        <v/>
      </c>
      <c r="BB1002" s="34" t="str">
        <f t="shared" si="756"/>
        <v/>
      </c>
      <c r="BC1002" s="8"/>
      <c r="BD1002" s="22" t="str">
        <f t="shared" si="736"/>
        <v/>
      </c>
      <c r="BE1002" s="34" t="str">
        <f t="shared" si="757"/>
        <v/>
      </c>
      <c r="BF1002" s="8"/>
      <c r="BG1002" s="22" t="str">
        <f t="shared" si="737"/>
        <v/>
      </c>
      <c r="BH1002" s="34" t="str">
        <f t="shared" si="758"/>
        <v/>
      </c>
      <c r="BI1002" s="8"/>
      <c r="BJ1002" s="22" t="str">
        <f t="shared" si="738"/>
        <v/>
      </c>
    </row>
    <row r="1003" spans="1:62" ht="18" customHeight="1" x14ac:dyDescent="0.35">
      <c r="A1003" s="68">
        <f>'Energy - Master'!A1002</f>
        <v>47022</v>
      </c>
      <c r="B1003" s="24" t="str">
        <f t="shared" si="718"/>
        <v>Sep-2028</v>
      </c>
      <c r="C1003" s="34" t="str">
        <f t="shared" si="739"/>
        <v/>
      </c>
      <c r="D1003" s="8"/>
      <c r="E1003" s="22" t="str">
        <f t="shared" si="719"/>
        <v/>
      </c>
      <c r="F1003" s="34" t="str">
        <f t="shared" si="740"/>
        <v/>
      </c>
      <c r="G1003" s="8"/>
      <c r="H1003" s="22" t="str">
        <f t="shared" si="720"/>
        <v/>
      </c>
      <c r="I1003" s="34" t="str">
        <f t="shared" si="741"/>
        <v/>
      </c>
      <c r="J1003" s="8"/>
      <c r="K1003" s="22" t="str">
        <f t="shared" si="721"/>
        <v/>
      </c>
      <c r="L1003" s="34" t="str">
        <f t="shared" si="742"/>
        <v/>
      </c>
      <c r="M1003" s="8"/>
      <c r="N1003" s="22" t="str">
        <f t="shared" si="722"/>
        <v/>
      </c>
      <c r="O1003" s="34" t="str">
        <f t="shared" si="743"/>
        <v/>
      </c>
      <c r="P1003" s="8"/>
      <c r="Q1003" s="22" t="str">
        <f t="shared" si="723"/>
        <v/>
      </c>
      <c r="R1003" s="34" t="str">
        <f t="shared" si="744"/>
        <v/>
      </c>
      <c r="S1003" s="8"/>
      <c r="T1003" s="22" t="str">
        <f t="shared" si="724"/>
        <v/>
      </c>
      <c r="U1003" s="34" t="str">
        <f t="shared" si="745"/>
        <v/>
      </c>
      <c r="V1003" s="8"/>
      <c r="W1003" s="22" t="str">
        <f t="shared" si="725"/>
        <v/>
      </c>
      <c r="X1003" s="34" t="str">
        <f t="shared" si="746"/>
        <v/>
      </c>
      <c r="Y1003" s="8"/>
      <c r="Z1003" s="22" t="str">
        <f t="shared" si="726"/>
        <v/>
      </c>
      <c r="AA1003" s="34" t="str">
        <f t="shared" si="747"/>
        <v/>
      </c>
      <c r="AB1003" s="8"/>
      <c r="AC1003" s="22" t="str">
        <f t="shared" si="727"/>
        <v/>
      </c>
      <c r="AD1003" s="34" t="str">
        <f t="shared" si="748"/>
        <v/>
      </c>
      <c r="AE1003" s="8"/>
      <c r="AF1003" s="22" t="str">
        <f t="shared" si="728"/>
        <v/>
      </c>
      <c r="AG1003" s="34" t="str">
        <f t="shared" si="749"/>
        <v/>
      </c>
      <c r="AH1003" s="8"/>
      <c r="AI1003" s="22" t="str">
        <f t="shared" si="729"/>
        <v/>
      </c>
      <c r="AJ1003" s="34" t="str">
        <f t="shared" si="750"/>
        <v/>
      </c>
      <c r="AK1003" s="8"/>
      <c r="AL1003" s="22" t="str">
        <f t="shared" si="730"/>
        <v/>
      </c>
      <c r="AM1003" s="34" t="str">
        <f t="shared" si="751"/>
        <v/>
      </c>
      <c r="AN1003" s="8"/>
      <c r="AO1003" s="22" t="str">
        <f t="shared" si="731"/>
        <v/>
      </c>
      <c r="AP1003" s="34" t="str">
        <f t="shared" si="752"/>
        <v/>
      </c>
      <c r="AQ1003" s="8"/>
      <c r="AR1003" s="22" t="str">
        <f t="shared" si="732"/>
        <v/>
      </c>
      <c r="AS1003" s="34" t="str">
        <f t="shared" si="753"/>
        <v/>
      </c>
      <c r="AT1003" s="8"/>
      <c r="AU1003" s="22" t="str">
        <f t="shared" si="733"/>
        <v/>
      </c>
      <c r="AV1003" s="34" t="str">
        <f t="shared" si="754"/>
        <v/>
      </c>
      <c r="AW1003" s="8"/>
      <c r="AX1003" s="22" t="str">
        <f t="shared" si="734"/>
        <v/>
      </c>
      <c r="AY1003" s="34" t="str">
        <f t="shared" si="755"/>
        <v/>
      </c>
      <c r="AZ1003" s="8"/>
      <c r="BA1003" s="22" t="str">
        <f t="shared" si="735"/>
        <v/>
      </c>
      <c r="BB1003" s="34" t="str">
        <f t="shared" si="756"/>
        <v/>
      </c>
      <c r="BC1003" s="8"/>
      <c r="BD1003" s="22" t="str">
        <f t="shared" si="736"/>
        <v/>
      </c>
      <c r="BE1003" s="34" t="str">
        <f t="shared" si="757"/>
        <v/>
      </c>
      <c r="BF1003" s="8"/>
      <c r="BG1003" s="22" t="str">
        <f t="shared" si="737"/>
        <v/>
      </c>
      <c r="BH1003" s="34" t="str">
        <f t="shared" si="758"/>
        <v/>
      </c>
      <c r="BI1003" s="8"/>
      <c r="BJ1003" s="22" t="str">
        <f t="shared" si="738"/>
        <v/>
      </c>
    </row>
    <row r="1004" spans="1:62" ht="18" customHeight="1" x14ac:dyDescent="0.35">
      <c r="A1004" s="68">
        <f>'Energy - Master'!A1003</f>
        <v>47023</v>
      </c>
      <c r="B1004" s="24" t="str">
        <f t="shared" si="718"/>
        <v>Sep-2028</v>
      </c>
      <c r="C1004" s="34" t="str">
        <f t="shared" si="739"/>
        <v/>
      </c>
      <c r="D1004" s="8"/>
      <c r="E1004" s="22" t="str">
        <f t="shared" si="719"/>
        <v/>
      </c>
      <c r="F1004" s="34" t="str">
        <f t="shared" si="740"/>
        <v/>
      </c>
      <c r="G1004" s="8"/>
      <c r="H1004" s="22" t="str">
        <f t="shared" si="720"/>
        <v/>
      </c>
      <c r="I1004" s="34" t="str">
        <f t="shared" si="741"/>
        <v/>
      </c>
      <c r="J1004" s="8"/>
      <c r="K1004" s="22" t="str">
        <f t="shared" si="721"/>
        <v/>
      </c>
      <c r="L1004" s="34" t="str">
        <f t="shared" si="742"/>
        <v/>
      </c>
      <c r="M1004" s="8"/>
      <c r="N1004" s="22" t="str">
        <f t="shared" si="722"/>
        <v/>
      </c>
      <c r="O1004" s="34" t="str">
        <f t="shared" si="743"/>
        <v/>
      </c>
      <c r="P1004" s="8"/>
      <c r="Q1004" s="22" t="str">
        <f t="shared" si="723"/>
        <v/>
      </c>
      <c r="R1004" s="34" t="str">
        <f t="shared" si="744"/>
        <v/>
      </c>
      <c r="S1004" s="8"/>
      <c r="T1004" s="22" t="str">
        <f t="shared" si="724"/>
        <v/>
      </c>
      <c r="U1004" s="34" t="str">
        <f t="shared" si="745"/>
        <v/>
      </c>
      <c r="V1004" s="8"/>
      <c r="W1004" s="22" t="str">
        <f t="shared" si="725"/>
        <v/>
      </c>
      <c r="X1004" s="34" t="str">
        <f t="shared" si="746"/>
        <v/>
      </c>
      <c r="Y1004" s="8"/>
      <c r="Z1004" s="22" t="str">
        <f t="shared" si="726"/>
        <v/>
      </c>
      <c r="AA1004" s="34" t="str">
        <f t="shared" si="747"/>
        <v/>
      </c>
      <c r="AB1004" s="8"/>
      <c r="AC1004" s="22" t="str">
        <f t="shared" si="727"/>
        <v/>
      </c>
      <c r="AD1004" s="34" t="str">
        <f t="shared" si="748"/>
        <v/>
      </c>
      <c r="AE1004" s="8"/>
      <c r="AF1004" s="22" t="str">
        <f t="shared" si="728"/>
        <v/>
      </c>
      <c r="AG1004" s="34" t="str">
        <f t="shared" si="749"/>
        <v/>
      </c>
      <c r="AH1004" s="8"/>
      <c r="AI1004" s="22" t="str">
        <f t="shared" si="729"/>
        <v/>
      </c>
      <c r="AJ1004" s="34" t="str">
        <f t="shared" si="750"/>
        <v/>
      </c>
      <c r="AK1004" s="8"/>
      <c r="AL1004" s="22" t="str">
        <f t="shared" si="730"/>
        <v/>
      </c>
      <c r="AM1004" s="34" t="str">
        <f t="shared" si="751"/>
        <v/>
      </c>
      <c r="AN1004" s="8"/>
      <c r="AO1004" s="22" t="str">
        <f t="shared" si="731"/>
        <v/>
      </c>
      <c r="AP1004" s="34" t="str">
        <f t="shared" si="752"/>
        <v/>
      </c>
      <c r="AQ1004" s="8"/>
      <c r="AR1004" s="22" t="str">
        <f t="shared" si="732"/>
        <v/>
      </c>
      <c r="AS1004" s="34" t="str">
        <f t="shared" si="753"/>
        <v/>
      </c>
      <c r="AT1004" s="8"/>
      <c r="AU1004" s="22" t="str">
        <f t="shared" si="733"/>
        <v/>
      </c>
      <c r="AV1004" s="34" t="str">
        <f t="shared" si="754"/>
        <v/>
      </c>
      <c r="AW1004" s="8"/>
      <c r="AX1004" s="22" t="str">
        <f t="shared" si="734"/>
        <v/>
      </c>
      <c r="AY1004" s="34" t="str">
        <f t="shared" si="755"/>
        <v/>
      </c>
      <c r="AZ1004" s="8"/>
      <c r="BA1004" s="22" t="str">
        <f t="shared" si="735"/>
        <v/>
      </c>
      <c r="BB1004" s="34" t="str">
        <f t="shared" si="756"/>
        <v/>
      </c>
      <c r="BC1004" s="8"/>
      <c r="BD1004" s="22" t="str">
        <f t="shared" si="736"/>
        <v/>
      </c>
      <c r="BE1004" s="34" t="str">
        <f t="shared" si="757"/>
        <v/>
      </c>
      <c r="BF1004" s="8"/>
      <c r="BG1004" s="22" t="str">
        <f t="shared" si="737"/>
        <v/>
      </c>
      <c r="BH1004" s="34" t="str">
        <f t="shared" si="758"/>
        <v/>
      </c>
      <c r="BI1004" s="8"/>
      <c r="BJ1004" s="22" t="str">
        <f t="shared" si="738"/>
        <v/>
      </c>
    </row>
    <row r="1005" spans="1:62" ht="18" customHeight="1" x14ac:dyDescent="0.35">
      <c r="A1005" s="68">
        <f>'Energy - Master'!A1004</f>
        <v>47024</v>
      </c>
      <c r="B1005" s="24" t="str">
        <f t="shared" si="718"/>
        <v>Sep-2028</v>
      </c>
      <c r="C1005" s="34" t="str">
        <f t="shared" si="739"/>
        <v/>
      </c>
      <c r="D1005" s="8"/>
      <c r="E1005" s="22" t="str">
        <f t="shared" si="719"/>
        <v/>
      </c>
      <c r="F1005" s="34" t="str">
        <f t="shared" si="740"/>
        <v/>
      </c>
      <c r="G1005" s="8"/>
      <c r="H1005" s="22" t="str">
        <f t="shared" si="720"/>
        <v/>
      </c>
      <c r="I1005" s="34" t="str">
        <f t="shared" si="741"/>
        <v/>
      </c>
      <c r="J1005" s="8"/>
      <c r="K1005" s="22" t="str">
        <f t="shared" si="721"/>
        <v/>
      </c>
      <c r="L1005" s="34" t="str">
        <f t="shared" si="742"/>
        <v/>
      </c>
      <c r="M1005" s="8"/>
      <c r="N1005" s="22" t="str">
        <f t="shared" si="722"/>
        <v/>
      </c>
      <c r="O1005" s="34" t="str">
        <f t="shared" si="743"/>
        <v/>
      </c>
      <c r="P1005" s="8"/>
      <c r="Q1005" s="22" t="str">
        <f t="shared" si="723"/>
        <v/>
      </c>
      <c r="R1005" s="34" t="str">
        <f t="shared" si="744"/>
        <v/>
      </c>
      <c r="S1005" s="8"/>
      <c r="T1005" s="22" t="str">
        <f t="shared" si="724"/>
        <v/>
      </c>
      <c r="U1005" s="34" t="str">
        <f t="shared" si="745"/>
        <v/>
      </c>
      <c r="V1005" s="8"/>
      <c r="W1005" s="22" t="str">
        <f t="shared" si="725"/>
        <v/>
      </c>
      <c r="X1005" s="34" t="str">
        <f t="shared" si="746"/>
        <v/>
      </c>
      <c r="Y1005" s="8"/>
      <c r="Z1005" s="22" t="str">
        <f t="shared" si="726"/>
        <v/>
      </c>
      <c r="AA1005" s="34" t="str">
        <f t="shared" si="747"/>
        <v/>
      </c>
      <c r="AB1005" s="8"/>
      <c r="AC1005" s="22" t="str">
        <f t="shared" si="727"/>
        <v/>
      </c>
      <c r="AD1005" s="34" t="str">
        <f t="shared" si="748"/>
        <v/>
      </c>
      <c r="AE1005" s="8"/>
      <c r="AF1005" s="22" t="str">
        <f t="shared" si="728"/>
        <v/>
      </c>
      <c r="AG1005" s="34" t="str">
        <f t="shared" si="749"/>
        <v/>
      </c>
      <c r="AH1005" s="8"/>
      <c r="AI1005" s="22" t="str">
        <f t="shared" si="729"/>
        <v/>
      </c>
      <c r="AJ1005" s="34" t="str">
        <f t="shared" si="750"/>
        <v/>
      </c>
      <c r="AK1005" s="8"/>
      <c r="AL1005" s="22" t="str">
        <f t="shared" si="730"/>
        <v/>
      </c>
      <c r="AM1005" s="34" t="str">
        <f t="shared" si="751"/>
        <v/>
      </c>
      <c r="AN1005" s="8"/>
      <c r="AO1005" s="22" t="str">
        <f t="shared" si="731"/>
        <v/>
      </c>
      <c r="AP1005" s="34" t="str">
        <f t="shared" si="752"/>
        <v/>
      </c>
      <c r="AQ1005" s="8"/>
      <c r="AR1005" s="22" t="str">
        <f t="shared" si="732"/>
        <v/>
      </c>
      <c r="AS1005" s="34" t="str">
        <f t="shared" si="753"/>
        <v/>
      </c>
      <c r="AT1005" s="8"/>
      <c r="AU1005" s="22" t="str">
        <f t="shared" si="733"/>
        <v/>
      </c>
      <c r="AV1005" s="34" t="str">
        <f t="shared" si="754"/>
        <v/>
      </c>
      <c r="AW1005" s="8"/>
      <c r="AX1005" s="22" t="str">
        <f t="shared" si="734"/>
        <v/>
      </c>
      <c r="AY1005" s="34" t="str">
        <f t="shared" si="755"/>
        <v/>
      </c>
      <c r="AZ1005" s="8"/>
      <c r="BA1005" s="22" t="str">
        <f t="shared" si="735"/>
        <v/>
      </c>
      <c r="BB1005" s="34" t="str">
        <f t="shared" si="756"/>
        <v/>
      </c>
      <c r="BC1005" s="8"/>
      <c r="BD1005" s="22" t="str">
        <f t="shared" si="736"/>
        <v/>
      </c>
      <c r="BE1005" s="34" t="str">
        <f t="shared" si="757"/>
        <v/>
      </c>
      <c r="BF1005" s="8"/>
      <c r="BG1005" s="22" t="str">
        <f t="shared" si="737"/>
        <v/>
      </c>
      <c r="BH1005" s="34" t="str">
        <f t="shared" si="758"/>
        <v/>
      </c>
      <c r="BI1005" s="8"/>
      <c r="BJ1005" s="22" t="str">
        <f t="shared" si="738"/>
        <v/>
      </c>
    </row>
    <row r="1006" spans="1:62" ht="18" customHeight="1" x14ac:dyDescent="0.35">
      <c r="A1006" s="68">
        <f>'Energy - Master'!A1005</f>
        <v>47025</v>
      </c>
      <c r="B1006" s="24" t="str">
        <f t="shared" si="718"/>
        <v>Sep-2028</v>
      </c>
      <c r="C1006" s="34" t="str">
        <f t="shared" si="739"/>
        <v/>
      </c>
      <c r="D1006" s="8"/>
      <c r="E1006" s="22" t="str">
        <f t="shared" si="719"/>
        <v/>
      </c>
      <c r="F1006" s="34" t="str">
        <f t="shared" si="740"/>
        <v/>
      </c>
      <c r="G1006" s="8"/>
      <c r="H1006" s="22" t="str">
        <f t="shared" si="720"/>
        <v/>
      </c>
      <c r="I1006" s="34" t="str">
        <f t="shared" si="741"/>
        <v/>
      </c>
      <c r="J1006" s="8"/>
      <c r="K1006" s="22" t="str">
        <f t="shared" si="721"/>
        <v/>
      </c>
      <c r="L1006" s="34" t="str">
        <f t="shared" si="742"/>
        <v/>
      </c>
      <c r="M1006" s="8"/>
      <c r="N1006" s="22" t="str">
        <f t="shared" si="722"/>
        <v/>
      </c>
      <c r="O1006" s="34" t="str">
        <f t="shared" si="743"/>
        <v/>
      </c>
      <c r="P1006" s="8"/>
      <c r="Q1006" s="22" t="str">
        <f t="shared" si="723"/>
        <v/>
      </c>
      <c r="R1006" s="34" t="str">
        <f t="shared" si="744"/>
        <v/>
      </c>
      <c r="S1006" s="8"/>
      <c r="T1006" s="22" t="str">
        <f t="shared" si="724"/>
        <v/>
      </c>
      <c r="U1006" s="34" t="str">
        <f t="shared" si="745"/>
        <v/>
      </c>
      <c r="V1006" s="8"/>
      <c r="W1006" s="22" t="str">
        <f t="shared" si="725"/>
        <v/>
      </c>
      <c r="X1006" s="34" t="str">
        <f t="shared" si="746"/>
        <v/>
      </c>
      <c r="Y1006" s="8"/>
      <c r="Z1006" s="22" t="str">
        <f t="shared" si="726"/>
        <v/>
      </c>
      <c r="AA1006" s="34" t="str">
        <f t="shared" si="747"/>
        <v/>
      </c>
      <c r="AB1006" s="8"/>
      <c r="AC1006" s="22" t="str">
        <f t="shared" si="727"/>
        <v/>
      </c>
      <c r="AD1006" s="34" t="str">
        <f t="shared" si="748"/>
        <v/>
      </c>
      <c r="AE1006" s="8"/>
      <c r="AF1006" s="22" t="str">
        <f t="shared" si="728"/>
        <v/>
      </c>
      <c r="AG1006" s="34" t="str">
        <f t="shared" si="749"/>
        <v/>
      </c>
      <c r="AH1006" s="8"/>
      <c r="AI1006" s="22" t="str">
        <f t="shared" si="729"/>
        <v/>
      </c>
      <c r="AJ1006" s="34" t="str">
        <f t="shared" si="750"/>
        <v/>
      </c>
      <c r="AK1006" s="8"/>
      <c r="AL1006" s="22" t="str">
        <f t="shared" si="730"/>
        <v/>
      </c>
      <c r="AM1006" s="34" t="str">
        <f t="shared" si="751"/>
        <v/>
      </c>
      <c r="AN1006" s="8"/>
      <c r="AO1006" s="22" t="str">
        <f t="shared" si="731"/>
        <v/>
      </c>
      <c r="AP1006" s="34" t="str">
        <f t="shared" si="752"/>
        <v/>
      </c>
      <c r="AQ1006" s="8"/>
      <c r="AR1006" s="22" t="str">
        <f t="shared" si="732"/>
        <v/>
      </c>
      <c r="AS1006" s="34" t="str">
        <f t="shared" si="753"/>
        <v/>
      </c>
      <c r="AT1006" s="8"/>
      <c r="AU1006" s="22" t="str">
        <f t="shared" si="733"/>
        <v/>
      </c>
      <c r="AV1006" s="34" t="str">
        <f t="shared" si="754"/>
        <v/>
      </c>
      <c r="AW1006" s="8"/>
      <c r="AX1006" s="22" t="str">
        <f t="shared" si="734"/>
        <v/>
      </c>
      <c r="AY1006" s="34" t="str">
        <f t="shared" si="755"/>
        <v/>
      </c>
      <c r="AZ1006" s="8"/>
      <c r="BA1006" s="22" t="str">
        <f t="shared" si="735"/>
        <v/>
      </c>
      <c r="BB1006" s="34" t="str">
        <f t="shared" si="756"/>
        <v/>
      </c>
      <c r="BC1006" s="8"/>
      <c r="BD1006" s="22" t="str">
        <f t="shared" si="736"/>
        <v/>
      </c>
      <c r="BE1006" s="34" t="str">
        <f t="shared" si="757"/>
        <v/>
      </c>
      <c r="BF1006" s="8"/>
      <c r="BG1006" s="22" t="str">
        <f t="shared" si="737"/>
        <v/>
      </c>
      <c r="BH1006" s="34" t="str">
        <f t="shared" si="758"/>
        <v/>
      </c>
      <c r="BI1006" s="8"/>
      <c r="BJ1006" s="22" t="str">
        <f t="shared" si="738"/>
        <v/>
      </c>
    </row>
    <row r="1007" spans="1:62" ht="18" customHeight="1" x14ac:dyDescent="0.35">
      <c r="A1007" s="68">
        <f>'Energy - Master'!A1006</f>
        <v>47026</v>
      </c>
      <c r="B1007" s="24" t="str">
        <f t="shared" si="718"/>
        <v>Sep-2028</v>
      </c>
      <c r="C1007" s="34" t="str">
        <f t="shared" si="739"/>
        <v/>
      </c>
      <c r="D1007" s="8"/>
      <c r="E1007" s="22" t="str">
        <f t="shared" si="719"/>
        <v/>
      </c>
      <c r="F1007" s="34" t="str">
        <f t="shared" si="740"/>
        <v/>
      </c>
      <c r="G1007" s="8"/>
      <c r="H1007" s="22" t="str">
        <f t="shared" si="720"/>
        <v/>
      </c>
      <c r="I1007" s="34" t="str">
        <f t="shared" si="741"/>
        <v/>
      </c>
      <c r="J1007" s="8"/>
      <c r="K1007" s="22" t="str">
        <f t="shared" si="721"/>
        <v/>
      </c>
      <c r="L1007" s="34" t="str">
        <f t="shared" si="742"/>
        <v/>
      </c>
      <c r="M1007" s="8"/>
      <c r="N1007" s="22" t="str">
        <f t="shared" si="722"/>
        <v/>
      </c>
      <c r="O1007" s="34" t="str">
        <f t="shared" si="743"/>
        <v/>
      </c>
      <c r="P1007" s="8"/>
      <c r="Q1007" s="22" t="str">
        <f t="shared" si="723"/>
        <v/>
      </c>
      <c r="R1007" s="34" t="str">
        <f t="shared" si="744"/>
        <v/>
      </c>
      <c r="S1007" s="8"/>
      <c r="T1007" s="22" t="str">
        <f t="shared" si="724"/>
        <v/>
      </c>
      <c r="U1007" s="34" t="str">
        <f t="shared" si="745"/>
        <v/>
      </c>
      <c r="V1007" s="8"/>
      <c r="W1007" s="22" t="str">
        <f t="shared" si="725"/>
        <v/>
      </c>
      <c r="X1007" s="34" t="str">
        <f t="shared" si="746"/>
        <v/>
      </c>
      <c r="Y1007" s="8"/>
      <c r="Z1007" s="22" t="str">
        <f t="shared" si="726"/>
        <v/>
      </c>
      <c r="AA1007" s="34" t="str">
        <f t="shared" si="747"/>
        <v/>
      </c>
      <c r="AB1007" s="8"/>
      <c r="AC1007" s="22" t="str">
        <f t="shared" si="727"/>
        <v/>
      </c>
      <c r="AD1007" s="34" t="str">
        <f t="shared" si="748"/>
        <v/>
      </c>
      <c r="AE1007" s="8"/>
      <c r="AF1007" s="22" t="str">
        <f t="shared" si="728"/>
        <v/>
      </c>
      <c r="AG1007" s="34" t="str">
        <f t="shared" si="749"/>
        <v/>
      </c>
      <c r="AH1007" s="8"/>
      <c r="AI1007" s="22" t="str">
        <f t="shared" si="729"/>
        <v/>
      </c>
      <c r="AJ1007" s="34" t="str">
        <f t="shared" si="750"/>
        <v/>
      </c>
      <c r="AK1007" s="8"/>
      <c r="AL1007" s="22" t="str">
        <f t="shared" si="730"/>
        <v/>
      </c>
      <c r="AM1007" s="34" t="str">
        <f t="shared" si="751"/>
        <v/>
      </c>
      <c r="AN1007" s="8"/>
      <c r="AO1007" s="22" t="str">
        <f t="shared" si="731"/>
        <v/>
      </c>
      <c r="AP1007" s="34" t="str">
        <f t="shared" si="752"/>
        <v/>
      </c>
      <c r="AQ1007" s="8"/>
      <c r="AR1007" s="22" t="str">
        <f t="shared" si="732"/>
        <v/>
      </c>
      <c r="AS1007" s="34" t="str">
        <f t="shared" si="753"/>
        <v/>
      </c>
      <c r="AT1007" s="8"/>
      <c r="AU1007" s="22" t="str">
        <f t="shared" si="733"/>
        <v/>
      </c>
      <c r="AV1007" s="34" t="str">
        <f t="shared" si="754"/>
        <v/>
      </c>
      <c r="AW1007" s="8"/>
      <c r="AX1007" s="22" t="str">
        <f t="shared" si="734"/>
        <v/>
      </c>
      <c r="AY1007" s="34" t="str">
        <f t="shared" si="755"/>
        <v/>
      </c>
      <c r="AZ1007" s="8"/>
      <c r="BA1007" s="22" t="str">
        <f t="shared" si="735"/>
        <v/>
      </c>
      <c r="BB1007" s="34" t="str">
        <f t="shared" si="756"/>
        <v/>
      </c>
      <c r="BC1007" s="8"/>
      <c r="BD1007" s="22" t="str">
        <f t="shared" si="736"/>
        <v/>
      </c>
      <c r="BE1007" s="34" t="str">
        <f t="shared" si="757"/>
        <v/>
      </c>
      <c r="BF1007" s="8"/>
      <c r="BG1007" s="22" t="str">
        <f t="shared" si="737"/>
        <v/>
      </c>
      <c r="BH1007" s="34" t="str">
        <f t="shared" si="758"/>
        <v/>
      </c>
      <c r="BI1007" s="8"/>
      <c r="BJ1007" s="22" t="str">
        <f t="shared" si="738"/>
        <v/>
      </c>
    </row>
    <row r="1008" spans="1:62" ht="18" customHeight="1" x14ac:dyDescent="0.35">
      <c r="A1008" s="68">
        <f>'Energy - Master'!A1007</f>
        <v>47027</v>
      </c>
      <c r="B1008" s="24" t="str">
        <f t="shared" si="718"/>
        <v>Oct-2028</v>
      </c>
      <c r="C1008" s="34" t="str">
        <f t="shared" si="739"/>
        <v/>
      </c>
      <c r="D1008" s="8"/>
      <c r="E1008" s="22" t="str">
        <f t="shared" si="719"/>
        <v/>
      </c>
      <c r="F1008" s="34" t="str">
        <f t="shared" si="740"/>
        <v/>
      </c>
      <c r="G1008" s="8"/>
      <c r="H1008" s="22" t="str">
        <f t="shared" si="720"/>
        <v/>
      </c>
      <c r="I1008" s="34" t="str">
        <f t="shared" si="741"/>
        <v/>
      </c>
      <c r="J1008" s="8"/>
      <c r="K1008" s="22" t="str">
        <f t="shared" si="721"/>
        <v/>
      </c>
      <c r="L1008" s="34" t="str">
        <f t="shared" si="742"/>
        <v/>
      </c>
      <c r="M1008" s="8"/>
      <c r="N1008" s="22" t="str">
        <f t="shared" si="722"/>
        <v/>
      </c>
      <c r="O1008" s="34" t="str">
        <f t="shared" si="743"/>
        <v/>
      </c>
      <c r="P1008" s="8"/>
      <c r="Q1008" s="22" t="str">
        <f t="shared" si="723"/>
        <v/>
      </c>
      <c r="R1008" s="34" t="str">
        <f t="shared" si="744"/>
        <v/>
      </c>
      <c r="S1008" s="8"/>
      <c r="T1008" s="22" t="str">
        <f t="shared" si="724"/>
        <v/>
      </c>
      <c r="U1008" s="34" t="str">
        <f t="shared" si="745"/>
        <v/>
      </c>
      <c r="V1008" s="8"/>
      <c r="W1008" s="22" t="str">
        <f t="shared" si="725"/>
        <v/>
      </c>
      <c r="X1008" s="34" t="str">
        <f t="shared" si="746"/>
        <v/>
      </c>
      <c r="Y1008" s="8"/>
      <c r="Z1008" s="22" t="str">
        <f t="shared" si="726"/>
        <v/>
      </c>
      <c r="AA1008" s="34" t="str">
        <f t="shared" si="747"/>
        <v/>
      </c>
      <c r="AB1008" s="8"/>
      <c r="AC1008" s="22" t="str">
        <f t="shared" si="727"/>
        <v/>
      </c>
      <c r="AD1008" s="34" t="str">
        <f t="shared" si="748"/>
        <v/>
      </c>
      <c r="AE1008" s="8"/>
      <c r="AF1008" s="22" t="str">
        <f t="shared" si="728"/>
        <v/>
      </c>
      <c r="AG1008" s="34" t="str">
        <f t="shared" si="749"/>
        <v/>
      </c>
      <c r="AH1008" s="8"/>
      <c r="AI1008" s="22" t="str">
        <f t="shared" si="729"/>
        <v/>
      </c>
      <c r="AJ1008" s="34" t="str">
        <f t="shared" si="750"/>
        <v/>
      </c>
      <c r="AK1008" s="8"/>
      <c r="AL1008" s="22" t="str">
        <f t="shared" si="730"/>
        <v/>
      </c>
      <c r="AM1008" s="34" t="str">
        <f t="shared" si="751"/>
        <v/>
      </c>
      <c r="AN1008" s="8"/>
      <c r="AO1008" s="22" t="str">
        <f t="shared" si="731"/>
        <v/>
      </c>
      <c r="AP1008" s="34" t="str">
        <f t="shared" si="752"/>
        <v/>
      </c>
      <c r="AQ1008" s="8"/>
      <c r="AR1008" s="22" t="str">
        <f t="shared" si="732"/>
        <v/>
      </c>
      <c r="AS1008" s="34" t="str">
        <f t="shared" si="753"/>
        <v/>
      </c>
      <c r="AT1008" s="8"/>
      <c r="AU1008" s="22" t="str">
        <f t="shared" si="733"/>
        <v/>
      </c>
      <c r="AV1008" s="34" t="str">
        <f t="shared" si="754"/>
        <v/>
      </c>
      <c r="AW1008" s="8"/>
      <c r="AX1008" s="22" t="str">
        <f t="shared" si="734"/>
        <v/>
      </c>
      <c r="AY1008" s="34" t="str">
        <f t="shared" si="755"/>
        <v/>
      </c>
      <c r="AZ1008" s="8"/>
      <c r="BA1008" s="22" t="str">
        <f t="shared" si="735"/>
        <v/>
      </c>
      <c r="BB1008" s="34" t="str">
        <f t="shared" si="756"/>
        <v/>
      </c>
      <c r="BC1008" s="8"/>
      <c r="BD1008" s="22" t="str">
        <f t="shared" si="736"/>
        <v/>
      </c>
      <c r="BE1008" s="34" t="str">
        <f t="shared" si="757"/>
        <v/>
      </c>
      <c r="BF1008" s="8"/>
      <c r="BG1008" s="22" t="str">
        <f t="shared" si="737"/>
        <v/>
      </c>
      <c r="BH1008" s="34" t="str">
        <f t="shared" si="758"/>
        <v/>
      </c>
      <c r="BI1008" s="8"/>
      <c r="BJ1008" s="22" t="str">
        <f t="shared" si="738"/>
        <v/>
      </c>
    </row>
    <row r="1009" spans="1:62" ht="18" customHeight="1" x14ac:dyDescent="0.35">
      <c r="A1009" s="68">
        <f>'Energy - Master'!A1008</f>
        <v>47028</v>
      </c>
      <c r="B1009" s="24" t="str">
        <f t="shared" si="718"/>
        <v>Oct-2028</v>
      </c>
      <c r="C1009" s="34" t="str">
        <f t="shared" si="739"/>
        <v/>
      </c>
      <c r="D1009" s="8"/>
      <c r="E1009" s="22" t="str">
        <f t="shared" si="719"/>
        <v/>
      </c>
      <c r="F1009" s="34" t="str">
        <f t="shared" si="740"/>
        <v/>
      </c>
      <c r="G1009" s="8"/>
      <c r="H1009" s="22" t="str">
        <f t="shared" si="720"/>
        <v/>
      </c>
      <c r="I1009" s="34" t="str">
        <f t="shared" si="741"/>
        <v/>
      </c>
      <c r="J1009" s="8"/>
      <c r="K1009" s="22" t="str">
        <f t="shared" si="721"/>
        <v/>
      </c>
      <c r="L1009" s="34" t="str">
        <f t="shared" si="742"/>
        <v/>
      </c>
      <c r="M1009" s="8"/>
      <c r="N1009" s="22" t="str">
        <f t="shared" si="722"/>
        <v/>
      </c>
      <c r="O1009" s="34" t="str">
        <f t="shared" si="743"/>
        <v/>
      </c>
      <c r="P1009" s="8"/>
      <c r="Q1009" s="22" t="str">
        <f t="shared" si="723"/>
        <v/>
      </c>
      <c r="R1009" s="34" t="str">
        <f t="shared" si="744"/>
        <v/>
      </c>
      <c r="S1009" s="8"/>
      <c r="T1009" s="22" t="str">
        <f t="shared" si="724"/>
        <v/>
      </c>
      <c r="U1009" s="34" t="str">
        <f t="shared" si="745"/>
        <v/>
      </c>
      <c r="V1009" s="8"/>
      <c r="W1009" s="22" t="str">
        <f t="shared" si="725"/>
        <v/>
      </c>
      <c r="X1009" s="34" t="str">
        <f t="shared" si="746"/>
        <v/>
      </c>
      <c r="Y1009" s="8"/>
      <c r="Z1009" s="22" t="str">
        <f t="shared" si="726"/>
        <v/>
      </c>
      <c r="AA1009" s="34" t="str">
        <f t="shared" si="747"/>
        <v/>
      </c>
      <c r="AB1009" s="8"/>
      <c r="AC1009" s="22" t="str">
        <f t="shared" si="727"/>
        <v/>
      </c>
      <c r="AD1009" s="34" t="str">
        <f t="shared" si="748"/>
        <v/>
      </c>
      <c r="AE1009" s="8"/>
      <c r="AF1009" s="22" t="str">
        <f t="shared" si="728"/>
        <v/>
      </c>
      <c r="AG1009" s="34" t="str">
        <f t="shared" si="749"/>
        <v/>
      </c>
      <c r="AH1009" s="8"/>
      <c r="AI1009" s="22" t="str">
        <f t="shared" si="729"/>
        <v/>
      </c>
      <c r="AJ1009" s="34" t="str">
        <f t="shared" si="750"/>
        <v/>
      </c>
      <c r="AK1009" s="8"/>
      <c r="AL1009" s="22" t="str">
        <f t="shared" si="730"/>
        <v/>
      </c>
      <c r="AM1009" s="34" t="str">
        <f t="shared" si="751"/>
        <v/>
      </c>
      <c r="AN1009" s="8"/>
      <c r="AO1009" s="22" t="str">
        <f t="shared" si="731"/>
        <v/>
      </c>
      <c r="AP1009" s="34" t="str">
        <f t="shared" si="752"/>
        <v/>
      </c>
      <c r="AQ1009" s="8"/>
      <c r="AR1009" s="22" t="str">
        <f t="shared" si="732"/>
        <v/>
      </c>
      <c r="AS1009" s="34" t="str">
        <f t="shared" si="753"/>
        <v/>
      </c>
      <c r="AT1009" s="8"/>
      <c r="AU1009" s="22" t="str">
        <f t="shared" si="733"/>
        <v/>
      </c>
      <c r="AV1009" s="34" t="str">
        <f t="shared" si="754"/>
        <v/>
      </c>
      <c r="AW1009" s="8"/>
      <c r="AX1009" s="22" t="str">
        <f t="shared" si="734"/>
        <v/>
      </c>
      <c r="AY1009" s="34" t="str">
        <f t="shared" si="755"/>
        <v/>
      </c>
      <c r="AZ1009" s="8"/>
      <c r="BA1009" s="22" t="str">
        <f t="shared" si="735"/>
        <v/>
      </c>
      <c r="BB1009" s="34" t="str">
        <f t="shared" si="756"/>
        <v/>
      </c>
      <c r="BC1009" s="8"/>
      <c r="BD1009" s="22" t="str">
        <f t="shared" si="736"/>
        <v/>
      </c>
      <c r="BE1009" s="34" t="str">
        <f t="shared" si="757"/>
        <v/>
      </c>
      <c r="BF1009" s="8"/>
      <c r="BG1009" s="22" t="str">
        <f t="shared" si="737"/>
        <v/>
      </c>
      <c r="BH1009" s="34" t="str">
        <f t="shared" si="758"/>
        <v/>
      </c>
      <c r="BI1009" s="8"/>
      <c r="BJ1009" s="22" t="str">
        <f t="shared" si="738"/>
        <v/>
      </c>
    </row>
    <row r="1010" spans="1:62" ht="18" customHeight="1" x14ac:dyDescent="0.35">
      <c r="A1010" s="68">
        <f>'Energy - Master'!A1009</f>
        <v>47029</v>
      </c>
      <c r="B1010" s="24" t="str">
        <f t="shared" si="718"/>
        <v>Oct-2028</v>
      </c>
      <c r="C1010" s="34" t="str">
        <f t="shared" si="739"/>
        <v/>
      </c>
      <c r="D1010" s="8"/>
      <c r="E1010" s="22" t="str">
        <f t="shared" si="719"/>
        <v/>
      </c>
      <c r="F1010" s="34" t="str">
        <f t="shared" si="740"/>
        <v/>
      </c>
      <c r="G1010" s="8"/>
      <c r="H1010" s="22" t="str">
        <f t="shared" si="720"/>
        <v/>
      </c>
      <c r="I1010" s="34" t="str">
        <f t="shared" si="741"/>
        <v/>
      </c>
      <c r="J1010" s="8"/>
      <c r="K1010" s="22" t="str">
        <f t="shared" si="721"/>
        <v/>
      </c>
      <c r="L1010" s="34" t="str">
        <f t="shared" si="742"/>
        <v/>
      </c>
      <c r="M1010" s="8"/>
      <c r="N1010" s="22" t="str">
        <f t="shared" si="722"/>
        <v/>
      </c>
      <c r="O1010" s="34" t="str">
        <f t="shared" si="743"/>
        <v/>
      </c>
      <c r="P1010" s="8"/>
      <c r="Q1010" s="22" t="str">
        <f t="shared" si="723"/>
        <v/>
      </c>
      <c r="R1010" s="34" t="str">
        <f t="shared" si="744"/>
        <v/>
      </c>
      <c r="S1010" s="8"/>
      <c r="T1010" s="22" t="str">
        <f t="shared" si="724"/>
        <v/>
      </c>
      <c r="U1010" s="34" t="str">
        <f t="shared" si="745"/>
        <v/>
      </c>
      <c r="V1010" s="8"/>
      <c r="W1010" s="22" t="str">
        <f t="shared" si="725"/>
        <v/>
      </c>
      <c r="X1010" s="34" t="str">
        <f t="shared" si="746"/>
        <v/>
      </c>
      <c r="Y1010" s="8"/>
      <c r="Z1010" s="22" t="str">
        <f t="shared" si="726"/>
        <v/>
      </c>
      <c r="AA1010" s="34" t="str">
        <f t="shared" si="747"/>
        <v/>
      </c>
      <c r="AB1010" s="8"/>
      <c r="AC1010" s="22" t="str">
        <f t="shared" si="727"/>
        <v/>
      </c>
      <c r="AD1010" s="34" t="str">
        <f t="shared" si="748"/>
        <v/>
      </c>
      <c r="AE1010" s="8"/>
      <c r="AF1010" s="22" t="str">
        <f t="shared" si="728"/>
        <v/>
      </c>
      <c r="AG1010" s="34" t="str">
        <f t="shared" si="749"/>
        <v/>
      </c>
      <c r="AH1010" s="8"/>
      <c r="AI1010" s="22" t="str">
        <f t="shared" si="729"/>
        <v/>
      </c>
      <c r="AJ1010" s="34" t="str">
        <f t="shared" si="750"/>
        <v/>
      </c>
      <c r="AK1010" s="8"/>
      <c r="AL1010" s="22" t="str">
        <f t="shared" si="730"/>
        <v/>
      </c>
      <c r="AM1010" s="34" t="str">
        <f t="shared" si="751"/>
        <v/>
      </c>
      <c r="AN1010" s="8"/>
      <c r="AO1010" s="22" t="str">
        <f t="shared" si="731"/>
        <v/>
      </c>
      <c r="AP1010" s="34" t="str">
        <f t="shared" si="752"/>
        <v/>
      </c>
      <c r="AQ1010" s="8"/>
      <c r="AR1010" s="22" t="str">
        <f t="shared" si="732"/>
        <v/>
      </c>
      <c r="AS1010" s="34" t="str">
        <f t="shared" si="753"/>
        <v/>
      </c>
      <c r="AT1010" s="8"/>
      <c r="AU1010" s="22" t="str">
        <f t="shared" si="733"/>
        <v/>
      </c>
      <c r="AV1010" s="34" t="str">
        <f t="shared" si="754"/>
        <v/>
      </c>
      <c r="AW1010" s="8"/>
      <c r="AX1010" s="22" t="str">
        <f t="shared" si="734"/>
        <v/>
      </c>
      <c r="AY1010" s="34" t="str">
        <f t="shared" si="755"/>
        <v/>
      </c>
      <c r="AZ1010" s="8"/>
      <c r="BA1010" s="22" t="str">
        <f t="shared" si="735"/>
        <v/>
      </c>
      <c r="BB1010" s="34" t="str">
        <f t="shared" si="756"/>
        <v/>
      </c>
      <c r="BC1010" s="8"/>
      <c r="BD1010" s="22" t="str">
        <f t="shared" si="736"/>
        <v/>
      </c>
      <c r="BE1010" s="34" t="str">
        <f t="shared" si="757"/>
        <v/>
      </c>
      <c r="BF1010" s="8"/>
      <c r="BG1010" s="22" t="str">
        <f t="shared" si="737"/>
        <v/>
      </c>
      <c r="BH1010" s="34" t="str">
        <f t="shared" si="758"/>
        <v/>
      </c>
      <c r="BI1010" s="8"/>
      <c r="BJ1010" s="22" t="str">
        <f t="shared" si="738"/>
        <v/>
      </c>
    </row>
    <row r="1011" spans="1:62" ht="18" customHeight="1" x14ac:dyDescent="0.35">
      <c r="A1011" s="68">
        <f>'Energy - Master'!A1010</f>
        <v>47030</v>
      </c>
      <c r="B1011" s="24" t="str">
        <f t="shared" si="718"/>
        <v>Oct-2028</v>
      </c>
      <c r="C1011" s="34" t="str">
        <f t="shared" si="739"/>
        <v/>
      </c>
      <c r="D1011" s="8"/>
      <c r="E1011" s="22" t="str">
        <f t="shared" si="719"/>
        <v/>
      </c>
      <c r="F1011" s="34" t="str">
        <f t="shared" si="740"/>
        <v/>
      </c>
      <c r="G1011" s="8"/>
      <c r="H1011" s="22" t="str">
        <f t="shared" si="720"/>
        <v/>
      </c>
      <c r="I1011" s="34" t="str">
        <f t="shared" si="741"/>
        <v/>
      </c>
      <c r="J1011" s="8"/>
      <c r="K1011" s="22" t="str">
        <f t="shared" si="721"/>
        <v/>
      </c>
      <c r="L1011" s="34" t="str">
        <f t="shared" si="742"/>
        <v/>
      </c>
      <c r="M1011" s="8"/>
      <c r="N1011" s="22" t="str">
        <f t="shared" si="722"/>
        <v/>
      </c>
      <c r="O1011" s="34" t="str">
        <f t="shared" si="743"/>
        <v/>
      </c>
      <c r="P1011" s="8"/>
      <c r="Q1011" s="22" t="str">
        <f t="shared" si="723"/>
        <v/>
      </c>
      <c r="R1011" s="34" t="str">
        <f t="shared" si="744"/>
        <v/>
      </c>
      <c r="S1011" s="8"/>
      <c r="T1011" s="22" t="str">
        <f t="shared" si="724"/>
        <v/>
      </c>
      <c r="U1011" s="34" t="str">
        <f t="shared" si="745"/>
        <v/>
      </c>
      <c r="V1011" s="8"/>
      <c r="W1011" s="22" t="str">
        <f t="shared" si="725"/>
        <v/>
      </c>
      <c r="X1011" s="34" t="str">
        <f t="shared" si="746"/>
        <v/>
      </c>
      <c r="Y1011" s="8"/>
      <c r="Z1011" s="22" t="str">
        <f t="shared" si="726"/>
        <v/>
      </c>
      <c r="AA1011" s="34" t="str">
        <f t="shared" si="747"/>
        <v/>
      </c>
      <c r="AB1011" s="8"/>
      <c r="AC1011" s="22" t="str">
        <f t="shared" si="727"/>
        <v/>
      </c>
      <c r="AD1011" s="34" t="str">
        <f t="shared" si="748"/>
        <v/>
      </c>
      <c r="AE1011" s="8"/>
      <c r="AF1011" s="22" t="str">
        <f t="shared" si="728"/>
        <v/>
      </c>
      <c r="AG1011" s="34" t="str">
        <f t="shared" si="749"/>
        <v/>
      </c>
      <c r="AH1011" s="8"/>
      <c r="AI1011" s="22" t="str">
        <f t="shared" si="729"/>
        <v/>
      </c>
      <c r="AJ1011" s="34" t="str">
        <f t="shared" si="750"/>
        <v/>
      </c>
      <c r="AK1011" s="8"/>
      <c r="AL1011" s="22" t="str">
        <f t="shared" si="730"/>
        <v/>
      </c>
      <c r="AM1011" s="34" t="str">
        <f t="shared" si="751"/>
        <v/>
      </c>
      <c r="AN1011" s="8"/>
      <c r="AO1011" s="22" t="str">
        <f t="shared" si="731"/>
        <v/>
      </c>
      <c r="AP1011" s="34" t="str">
        <f t="shared" si="752"/>
        <v/>
      </c>
      <c r="AQ1011" s="8"/>
      <c r="AR1011" s="22" t="str">
        <f t="shared" si="732"/>
        <v/>
      </c>
      <c r="AS1011" s="34" t="str">
        <f t="shared" si="753"/>
        <v/>
      </c>
      <c r="AT1011" s="8"/>
      <c r="AU1011" s="22" t="str">
        <f t="shared" si="733"/>
        <v/>
      </c>
      <c r="AV1011" s="34" t="str">
        <f t="shared" si="754"/>
        <v/>
      </c>
      <c r="AW1011" s="8"/>
      <c r="AX1011" s="22" t="str">
        <f t="shared" si="734"/>
        <v/>
      </c>
      <c r="AY1011" s="34" t="str">
        <f t="shared" si="755"/>
        <v/>
      </c>
      <c r="AZ1011" s="8"/>
      <c r="BA1011" s="22" t="str">
        <f t="shared" si="735"/>
        <v/>
      </c>
      <c r="BB1011" s="34" t="str">
        <f t="shared" si="756"/>
        <v/>
      </c>
      <c r="BC1011" s="8"/>
      <c r="BD1011" s="22" t="str">
        <f t="shared" si="736"/>
        <v/>
      </c>
      <c r="BE1011" s="34" t="str">
        <f t="shared" si="757"/>
        <v/>
      </c>
      <c r="BF1011" s="8"/>
      <c r="BG1011" s="22" t="str">
        <f t="shared" si="737"/>
        <v/>
      </c>
      <c r="BH1011" s="34" t="str">
        <f t="shared" si="758"/>
        <v/>
      </c>
      <c r="BI1011" s="8"/>
      <c r="BJ1011" s="22" t="str">
        <f t="shared" si="738"/>
        <v/>
      </c>
    </row>
    <row r="1012" spans="1:62" ht="18" customHeight="1" x14ac:dyDescent="0.35">
      <c r="A1012" s="68">
        <f>'Energy - Master'!A1011</f>
        <v>47031</v>
      </c>
      <c r="B1012" s="24" t="str">
        <f t="shared" si="718"/>
        <v>Oct-2028</v>
      </c>
      <c r="C1012" s="34" t="str">
        <f t="shared" si="739"/>
        <v/>
      </c>
      <c r="D1012" s="8"/>
      <c r="E1012" s="22" t="str">
        <f t="shared" si="719"/>
        <v/>
      </c>
      <c r="F1012" s="34" t="str">
        <f t="shared" si="740"/>
        <v/>
      </c>
      <c r="G1012" s="8"/>
      <c r="H1012" s="22" t="str">
        <f t="shared" si="720"/>
        <v/>
      </c>
      <c r="I1012" s="34" t="str">
        <f t="shared" si="741"/>
        <v/>
      </c>
      <c r="J1012" s="8"/>
      <c r="K1012" s="22" t="str">
        <f t="shared" si="721"/>
        <v/>
      </c>
      <c r="L1012" s="34" t="str">
        <f t="shared" si="742"/>
        <v/>
      </c>
      <c r="M1012" s="8"/>
      <c r="N1012" s="22" t="str">
        <f t="shared" si="722"/>
        <v/>
      </c>
      <c r="O1012" s="34" t="str">
        <f t="shared" si="743"/>
        <v/>
      </c>
      <c r="P1012" s="8"/>
      <c r="Q1012" s="22" t="str">
        <f t="shared" si="723"/>
        <v/>
      </c>
      <c r="R1012" s="34" t="str">
        <f t="shared" si="744"/>
        <v/>
      </c>
      <c r="S1012" s="8"/>
      <c r="T1012" s="22" t="str">
        <f t="shared" si="724"/>
        <v/>
      </c>
      <c r="U1012" s="34" t="str">
        <f t="shared" si="745"/>
        <v/>
      </c>
      <c r="V1012" s="8"/>
      <c r="W1012" s="22" t="str">
        <f t="shared" si="725"/>
        <v/>
      </c>
      <c r="X1012" s="34" t="str">
        <f t="shared" si="746"/>
        <v/>
      </c>
      <c r="Y1012" s="8"/>
      <c r="Z1012" s="22" t="str">
        <f t="shared" si="726"/>
        <v/>
      </c>
      <c r="AA1012" s="34" t="str">
        <f t="shared" si="747"/>
        <v/>
      </c>
      <c r="AB1012" s="8"/>
      <c r="AC1012" s="22" t="str">
        <f t="shared" si="727"/>
        <v/>
      </c>
      <c r="AD1012" s="34" t="str">
        <f t="shared" si="748"/>
        <v/>
      </c>
      <c r="AE1012" s="8"/>
      <c r="AF1012" s="22" t="str">
        <f t="shared" si="728"/>
        <v/>
      </c>
      <c r="AG1012" s="34" t="str">
        <f t="shared" si="749"/>
        <v/>
      </c>
      <c r="AH1012" s="8"/>
      <c r="AI1012" s="22" t="str">
        <f t="shared" si="729"/>
        <v/>
      </c>
      <c r="AJ1012" s="34" t="str">
        <f t="shared" si="750"/>
        <v/>
      </c>
      <c r="AK1012" s="8"/>
      <c r="AL1012" s="22" t="str">
        <f t="shared" si="730"/>
        <v/>
      </c>
      <c r="AM1012" s="34" t="str">
        <f t="shared" si="751"/>
        <v/>
      </c>
      <c r="AN1012" s="8"/>
      <c r="AO1012" s="22" t="str">
        <f t="shared" si="731"/>
        <v/>
      </c>
      <c r="AP1012" s="34" t="str">
        <f t="shared" si="752"/>
        <v/>
      </c>
      <c r="AQ1012" s="8"/>
      <c r="AR1012" s="22" t="str">
        <f t="shared" si="732"/>
        <v/>
      </c>
      <c r="AS1012" s="34" t="str">
        <f t="shared" si="753"/>
        <v/>
      </c>
      <c r="AT1012" s="8"/>
      <c r="AU1012" s="22" t="str">
        <f t="shared" si="733"/>
        <v/>
      </c>
      <c r="AV1012" s="34" t="str">
        <f t="shared" si="754"/>
        <v/>
      </c>
      <c r="AW1012" s="8"/>
      <c r="AX1012" s="22" t="str">
        <f t="shared" si="734"/>
        <v/>
      </c>
      <c r="AY1012" s="34" t="str">
        <f t="shared" si="755"/>
        <v/>
      </c>
      <c r="AZ1012" s="8"/>
      <c r="BA1012" s="22" t="str">
        <f t="shared" si="735"/>
        <v/>
      </c>
      <c r="BB1012" s="34" t="str">
        <f t="shared" si="756"/>
        <v/>
      </c>
      <c r="BC1012" s="8"/>
      <c r="BD1012" s="22" t="str">
        <f t="shared" si="736"/>
        <v/>
      </c>
      <c r="BE1012" s="34" t="str">
        <f t="shared" si="757"/>
        <v/>
      </c>
      <c r="BF1012" s="8"/>
      <c r="BG1012" s="22" t="str">
        <f t="shared" si="737"/>
        <v/>
      </c>
      <c r="BH1012" s="34" t="str">
        <f t="shared" si="758"/>
        <v/>
      </c>
      <c r="BI1012" s="8"/>
      <c r="BJ1012" s="22" t="str">
        <f t="shared" si="738"/>
        <v/>
      </c>
    </row>
    <row r="1013" spans="1:62" ht="18" customHeight="1" x14ac:dyDescent="0.35">
      <c r="A1013" s="68">
        <f>'Energy - Master'!A1012</f>
        <v>47032</v>
      </c>
      <c r="B1013" s="24" t="str">
        <f t="shared" si="718"/>
        <v>Oct-2028</v>
      </c>
      <c r="C1013" s="34" t="str">
        <f t="shared" si="739"/>
        <v/>
      </c>
      <c r="D1013" s="8"/>
      <c r="E1013" s="22" t="str">
        <f t="shared" si="719"/>
        <v/>
      </c>
      <c r="F1013" s="34" t="str">
        <f t="shared" si="740"/>
        <v/>
      </c>
      <c r="G1013" s="8"/>
      <c r="H1013" s="22" t="str">
        <f t="shared" si="720"/>
        <v/>
      </c>
      <c r="I1013" s="34" t="str">
        <f t="shared" si="741"/>
        <v/>
      </c>
      <c r="J1013" s="8"/>
      <c r="K1013" s="22" t="str">
        <f t="shared" si="721"/>
        <v/>
      </c>
      <c r="L1013" s="34" t="str">
        <f t="shared" si="742"/>
        <v/>
      </c>
      <c r="M1013" s="8"/>
      <c r="N1013" s="22" t="str">
        <f t="shared" si="722"/>
        <v/>
      </c>
      <c r="O1013" s="34" t="str">
        <f t="shared" si="743"/>
        <v/>
      </c>
      <c r="P1013" s="8"/>
      <c r="Q1013" s="22" t="str">
        <f t="shared" si="723"/>
        <v/>
      </c>
      <c r="R1013" s="34" t="str">
        <f t="shared" si="744"/>
        <v/>
      </c>
      <c r="S1013" s="8"/>
      <c r="T1013" s="22" t="str">
        <f t="shared" si="724"/>
        <v/>
      </c>
      <c r="U1013" s="34" t="str">
        <f t="shared" si="745"/>
        <v/>
      </c>
      <c r="V1013" s="8"/>
      <c r="W1013" s="22" t="str">
        <f t="shared" si="725"/>
        <v/>
      </c>
      <c r="X1013" s="34" t="str">
        <f t="shared" si="746"/>
        <v/>
      </c>
      <c r="Y1013" s="8"/>
      <c r="Z1013" s="22" t="str">
        <f t="shared" si="726"/>
        <v/>
      </c>
      <c r="AA1013" s="34" t="str">
        <f t="shared" si="747"/>
        <v/>
      </c>
      <c r="AB1013" s="8"/>
      <c r="AC1013" s="22" t="str">
        <f t="shared" si="727"/>
        <v/>
      </c>
      <c r="AD1013" s="34" t="str">
        <f t="shared" si="748"/>
        <v/>
      </c>
      <c r="AE1013" s="8"/>
      <c r="AF1013" s="22" t="str">
        <f t="shared" si="728"/>
        <v/>
      </c>
      <c r="AG1013" s="34" t="str">
        <f t="shared" si="749"/>
        <v/>
      </c>
      <c r="AH1013" s="8"/>
      <c r="AI1013" s="22" t="str">
        <f t="shared" si="729"/>
        <v/>
      </c>
      <c r="AJ1013" s="34" t="str">
        <f t="shared" si="750"/>
        <v/>
      </c>
      <c r="AK1013" s="8"/>
      <c r="AL1013" s="22" t="str">
        <f t="shared" si="730"/>
        <v/>
      </c>
      <c r="AM1013" s="34" t="str">
        <f t="shared" si="751"/>
        <v/>
      </c>
      <c r="AN1013" s="8"/>
      <c r="AO1013" s="22" t="str">
        <f t="shared" si="731"/>
        <v/>
      </c>
      <c r="AP1013" s="34" t="str">
        <f t="shared" si="752"/>
        <v/>
      </c>
      <c r="AQ1013" s="8"/>
      <c r="AR1013" s="22" t="str">
        <f t="shared" si="732"/>
        <v/>
      </c>
      <c r="AS1013" s="34" t="str">
        <f t="shared" si="753"/>
        <v/>
      </c>
      <c r="AT1013" s="8"/>
      <c r="AU1013" s="22" t="str">
        <f t="shared" si="733"/>
        <v/>
      </c>
      <c r="AV1013" s="34" t="str">
        <f t="shared" si="754"/>
        <v/>
      </c>
      <c r="AW1013" s="8"/>
      <c r="AX1013" s="22" t="str">
        <f t="shared" si="734"/>
        <v/>
      </c>
      <c r="AY1013" s="34" t="str">
        <f t="shared" si="755"/>
        <v/>
      </c>
      <c r="AZ1013" s="8"/>
      <c r="BA1013" s="22" t="str">
        <f t="shared" si="735"/>
        <v/>
      </c>
      <c r="BB1013" s="34" t="str">
        <f t="shared" si="756"/>
        <v/>
      </c>
      <c r="BC1013" s="8"/>
      <c r="BD1013" s="22" t="str">
        <f t="shared" si="736"/>
        <v/>
      </c>
      <c r="BE1013" s="34" t="str">
        <f t="shared" si="757"/>
        <v/>
      </c>
      <c r="BF1013" s="8"/>
      <c r="BG1013" s="22" t="str">
        <f t="shared" si="737"/>
        <v/>
      </c>
      <c r="BH1013" s="34" t="str">
        <f t="shared" si="758"/>
        <v/>
      </c>
      <c r="BI1013" s="8"/>
      <c r="BJ1013" s="22" t="str">
        <f t="shared" si="738"/>
        <v/>
      </c>
    </row>
    <row r="1014" spans="1:62" ht="18" customHeight="1" x14ac:dyDescent="0.35">
      <c r="A1014" s="68">
        <f>'Energy - Master'!A1013</f>
        <v>47033</v>
      </c>
      <c r="B1014" s="24" t="str">
        <f t="shared" si="718"/>
        <v>Oct-2028</v>
      </c>
      <c r="C1014" s="34" t="str">
        <f t="shared" si="739"/>
        <v/>
      </c>
      <c r="D1014" s="8"/>
      <c r="E1014" s="22" t="str">
        <f t="shared" si="719"/>
        <v/>
      </c>
      <c r="F1014" s="34" t="str">
        <f t="shared" si="740"/>
        <v/>
      </c>
      <c r="G1014" s="8"/>
      <c r="H1014" s="22" t="str">
        <f t="shared" si="720"/>
        <v/>
      </c>
      <c r="I1014" s="34" t="str">
        <f t="shared" si="741"/>
        <v/>
      </c>
      <c r="J1014" s="8"/>
      <c r="K1014" s="22" t="str">
        <f t="shared" si="721"/>
        <v/>
      </c>
      <c r="L1014" s="34" t="str">
        <f t="shared" si="742"/>
        <v/>
      </c>
      <c r="M1014" s="8"/>
      <c r="N1014" s="22" t="str">
        <f t="shared" si="722"/>
        <v/>
      </c>
      <c r="O1014" s="34" t="str">
        <f t="shared" si="743"/>
        <v/>
      </c>
      <c r="P1014" s="8"/>
      <c r="Q1014" s="22" t="str">
        <f t="shared" si="723"/>
        <v/>
      </c>
      <c r="R1014" s="34" t="str">
        <f t="shared" si="744"/>
        <v/>
      </c>
      <c r="S1014" s="8"/>
      <c r="T1014" s="22" t="str">
        <f t="shared" si="724"/>
        <v/>
      </c>
      <c r="U1014" s="34" t="str">
        <f t="shared" si="745"/>
        <v/>
      </c>
      <c r="V1014" s="8"/>
      <c r="W1014" s="22" t="str">
        <f t="shared" si="725"/>
        <v/>
      </c>
      <c r="X1014" s="34" t="str">
        <f t="shared" si="746"/>
        <v/>
      </c>
      <c r="Y1014" s="8"/>
      <c r="Z1014" s="22" t="str">
        <f t="shared" si="726"/>
        <v/>
      </c>
      <c r="AA1014" s="34" t="str">
        <f t="shared" si="747"/>
        <v/>
      </c>
      <c r="AB1014" s="8"/>
      <c r="AC1014" s="22" t="str">
        <f t="shared" si="727"/>
        <v/>
      </c>
      <c r="AD1014" s="34" t="str">
        <f t="shared" si="748"/>
        <v/>
      </c>
      <c r="AE1014" s="8"/>
      <c r="AF1014" s="22" t="str">
        <f t="shared" si="728"/>
        <v/>
      </c>
      <c r="AG1014" s="34" t="str">
        <f t="shared" si="749"/>
        <v/>
      </c>
      <c r="AH1014" s="8"/>
      <c r="AI1014" s="22" t="str">
        <f t="shared" si="729"/>
        <v/>
      </c>
      <c r="AJ1014" s="34" t="str">
        <f t="shared" si="750"/>
        <v/>
      </c>
      <c r="AK1014" s="8"/>
      <c r="AL1014" s="22" t="str">
        <f t="shared" si="730"/>
        <v/>
      </c>
      <c r="AM1014" s="34" t="str">
        <f t="shared" si="751"/>
        <v/>
      </c>
      <c r="AN1014" s="8"/>
      <c r="AO1014" s="22" t="str">
        <f t="shared" si="731"/>
        <v/>
      </c>
      <c r="AP1014" s="34" t="str">
        <f t="shared" si="752"/>
        <v/>
      </c>
      <c r="AQ1014" s="8"/>
      <c r="AR1014" s="22" t="str">
        <f t="shared" si="732"/>
        <v/>
      </c>
      <c r="AS1014" s="34" t="str">
        <f t="shared" si="753"/>
        <v/>
      </c>
      <c r="AT1014" s="8"/>
      <c r="AU1014" s="22" t="str">
        <f t="shared" si="733"/>
        <v/>
      </c>
      <c r="AV1014" s="34" t="str">
        <f t="shared" si="754"/>
        <v/>
      </c>
      <c r="AW1014" s="8"/>
      <c r="AX1014" s="22" t="str">
        <f t="shared" si="734"/>
        <v/>
      </c>
      <c r="AY1014" s="34" t="str">
        <f t="shared" si="755"/>
        <v/>
      </c>
      <c r="AZ1014" s="8"/>
      <c r="BA1014" s="22" t="str">
        <f t="shared" si="735"/>
        <v/>
      </c>
      <c r="BB1014" s="34" t="str">
        <f t="shared" si="756"/>
        <v/>
      </c>
      <c r="BC1014" s="8"/>
      <c r="BD1014" s="22" t="str">
        <f t="shared" si="736"/>
        <v/>
      </c>
      <c r="BE1014" s="34" t="str">
        <f t="shared" si="757"/>
        <v/>
      </c>
      <c r="BF1014" s="8"/>
      <c r="BG1014" s="22" t="str">
        <f t="shared" si="737"/>
        <v/>
      </c>
      <c r="BH1014" s="34" t="str">
        <f t="shared" si="758"/>
        <v/>
      </c>
      <c r="BI1014" s="8"/>
      <c r="BJ1014" s="22" t="str">
        <f t="shared" si="738"/>
        <v/>
      </c>
    </row>
    <row r="1015" spans="1:62" ht="18" customHeight="1" x14ac:dyDescent="0.35">
      <c r="A1015" s="68">
        <f>'Energy - Master'!A1014</f>
        <v>47034</v>
      </c>
      <c r="B1015" s="24" t="str">
        <f t="shared" si="718"/>
        <v>Oct-2028</v>
      </c>
      <c r="C1015" s="34" t="str">
        <f t="shared" si="739"/>
        <v/>
      </c>
      <c r="D1015" s="8"/>
      <c r="E1015" s="22" t="str">
        <f t="shared" si="719"/>
        <v/>
      </c>
      <c r="F1015" s="34" t="str">
        <f t="shared" si="740"/>
        <v/>
      </c>
      <c r="G1015" s="8"/>
      <c r="H1015" s="22" t="str">
        <f t="shared" si="720"/>
        <v/>
      </c>
      <c r="I1015" s="34" t="str">
        <f t="shared" si="741"/>
        <v/>
      </c>
      <c r="J1015" s="8"/>
      <c r="K1015" s="22" t="str">
        <f t="shared" si="721"/>
        <v/>
      </c>
      <c r="L1015" s="34" t="str">
        <f t="shared" si="742"/>
        <v/>
      </c>
      <c r="M1015" s="8"/>
      <c r="N1015" s="22" t="str">
        <f t="shared" si="722"/>
        <v/>
      </c>
      <c r="O1015" s="34" t="str">
        <f t="shared" si="743"/>
        <v/>
      </c>
      <c r="P1015" s="8"/>
      <c r="Q1015" s="22" t="str">
        <f t="shared" si="723"/>
        <v/>
      </c>
      <c r="R1015" s="34" t="str">
        <f t="shared" si="744"/>
        <v/>
      </c>
      <c r="S1015" s="8"/>
      <c r="T1015" s="22" t="str">
        <f t="shared" si="724"/>
        <v/>
      </c>
      <c r="U1015" s="34" t="str">
        <f t="shared" si="745"/>
        <v/>
      </c>
      <c r="V1015" s="8"/>
      <c r="W1015" s="22" t="str">
        <f t="shared" si="725"/>
        <v/>
      </c>
      <c r="X1015" s="34" t="str">
        <f t="shared" si="746"/>
        <v/>
      </c>
      <c r="Y1015" s="8"/>
      <c r="Z1015" s="22" t="str">
        <f t="shared" si="726"/>
        <v/>
      </c>
      <c r="AA1015" s="34" t="str">
        <f t="shared" si="747"/>
        <v/>
      </c>
      <c r="AB1015" s="8"/>
      <c r="AC1015" s="22" t="str">
        <f t="shared" si="727"/>
        <v/>
      </c>
      <c r="AD1015" s="34" t="str">
        <f t="shared" si="748"/>
        <v/>
      </c>
      <c r="AE1015" s="8"/>
      <c r="AF1015" s="22" t="str">
        <f t="shared" si="728"/>
        <v/>
      </c>
      <c r="AG1015" s="34" t="str">
        <f t="shared" si="749"/>
        <v/>
      </c>
      <c r="AH1015" s="8"/>
      <c r="AI1015" s="22" t="str">
        <f t="shared" si="729"/>
        <v/>
      </c>
      <c r="AJ1015" s="34" t="str">
        <f t="shared" si="750"/>
        <v/>
      </c>
      <c r="AK1015" s="8"/>
      <c r="AL1015" s="22" t="str">
        <f t="shared" si="730"/>
        <v/>
      </c>
      <c r="AM1015" s="34" t="str">
        <f t="shared" si="751"/>
        <v/>
      </c>
      <c r="AN1015" s="8"/>
      <c r="AO1015" s="22" t="str">
        <f t="shared" si="731"/>
        <v/>
      </c>
      <c r="AP1015" s="34" t="str">
        <f t="shared" si="752"/>
        <v/>
      </c>
      <c r="AQ1015" s="8"/>
      <c r="AR1015" s="22" t="str">
        <f t="shared" si="732"/>
        <v/>
      </c>
      <c r="AS1015" s="34" t="str">
        <f t="shared" si="753"/>
        <v/>
      </c>
      <c r="AT1015" s="8"/>
      <c r="AU1015" s="22" t="str">
        <f t="shared" si="733"/>
        <v/>
      </c>
      <c r="AV1015" s="34" t="str">
        <f t="shared" si="754"/>
        <v/>
      </c>
      <c r="AW1015" s="8"/>
      <c r="AX1015" s="22" t="str">
        <f t="shared" si="734"/>
        <v/>
      </c>
      <c r="AY1015" s="34" t="str">
        <f t="shared" si="755"/>
        <v/>
      </c>
      <c r="AZ1015" s="8"/>
      <c r="BA1015" s="22" t="str">
        <f t="shared" si="735"/>
        <v/>
      </c>
      <c r="BB1015" s="34" t="str">
        <f t="shared" si="756"/>
        <v/>
      </c>
      <c r="BC1015" s="8"/>
      <c r="BD1015" s="22" t="str">
        <f t="shared" si="736"/>
        <v/>
      </c>
      <c r="BE1015" s="34" t="str">
        <f t="shared" si="757"/>
        <v/>
      </c>
      <c r="BF1015" s="8"/>
      <c r="BG1015" s="22" t="str">
        <f t="shared" si="737"/>
        <v/>
      </c>
      <c r="BH1015" s="34" t="str">
        <f t="shared" si="758"/>
        <v/>
      </c>
      <c r="BI1015" s="8"/>
      <c r="BJ1015" s="22" t="str">
        <f t="shared" si="738"/>
        <v/>
      </c>
    </row>
    <row r="1016" spans="1:62" ht="18" customHeight="1" x14ac:dyDescent="0.35">
      <c r="A1016" s="68">
        <f>'Energy - Master'!A1015</f>
        <v>47035</v>
      </c>
      <c r="B1016" s="24" t="str">
        <f t="shared" si="718"/>
        <v>Oct-2028</v>
      </c>
      <c r="C1016" s="34" t="str">
        <f t="shared" si="739"/>
        <v/>
      </c>
      <c r="D1016" s="8"/>
      <c r="E1016" s="22" t="str">
        <f t="shared" si="719"/>
        <v/>
      </c>
      <c r="F1016" s="34" t="str">
        <f t="shared" si="740"/>
        <v/>
      </c>
      <c r="G1016" s="8"/>
      <c r="H1016" s="22" t="str">
        <f t="shared" si="720"/>
        <v/>
      </c>
      <c r="I1016" s="34" t="str">
        <f t="shared" si="741"/>
        <v/>
      </c>
      <c r="J1016" s="8"/>
      <c r="K1016" s="22" t="str">
        <f t="shared" si="721"/>
        <v/>
      </c>
      <c r="L1016" s="34" t="str">
        <f t="shared" si="742"/>
        <v/>
      </c>
      <c r="M1016" s="8"/>
      <c r="N1016" s="22" t="str">
        <f t="shared" si="722"/>
        <v/>
      </c>
      <c r="O1016" s="34" t="str">
        <f t="shared" si="743"/>
        <v/>
      </c>
      <c r="P1016" s="8"/>
      <c r="Q1016" s="22" t="str">
        <f t="shared" si="723"/>
        <v/>
      </c>
      <c r="R1016" s="34" t="str">
        <f t="shared" si="744"/>
        <v/>
      </c>
      <c r="S1016" s="8"/>
      <c r="T1016" s="22" t="str">
        <f t="shared" si="724"/>
        <v/>
      </c>
      <c r="U1016" s="34" t="str">
        <f t="shared" si="745"/>
        <v/>
      </c>
      <c r="V1016" s="8"/>
      <c r="W1016" s="22" t="str">
        <f t="shared" si="725"/>
        <v/>
      </c>
      <c r="X1016" s="34" t="str">
        <f t="shared" si="746"/>
        <v/>
      </c>
      <c r="Y1016" s="8"/>
      <c r="Z1016" s="22" t="str">
        <f t="shared" si="726"/>
        <v/>
      </c>
      <c r="AA1016" s="34" t="str">
        <f t="shared" si="747"/>
        <v/>
      </c>
      <c r="AB1016" s="8"/>
      <c r="AC1016" s="22" t="str">
        <f t="shared" si="727"/>
        <v/>
      </c>
      <c r="AD1016" s="34" t="str">
        <f t="shared" si="748"/>
        <v/>
      </c>
      <c r="AE1016" s="8"/>
      <c r="AF1016" s="22" t="str">
        <f t="shared" si="728"/>
        <v/>
      </c>
      <c r="AG1016" s="34" t="str">
        <f t="shared" si="749"/>
        <v/>
      </c>
      <c r="AH1016" s="8"/>
      <c r="AI1016" s="22" t="str">
        <f t="shared" si="729"/>
        <v/>
      </c>
      <c r="AJ1016" s="34" t="str">
        <f t="shared" si="750"/>
        <v/>
      </c>
      <c r="AK1016" s="8"/>
      <c r="AL1016" s="22" t="str">
        <f t="shared" si="730"/>
        <v/>
      </c>
      <c r="AM1016" s="34" t="str">
        <f t="shared" si="751"/>
        <v/>
      </c>
      <c r="AN1016" s="8"/>
      <c r="AO1016" s="22" t="str">
        <f t="shared" si="731"/>
        <v/>
      </c>
      <c r="AP1016" s="34" t="str">
        <f t="shared" si="752"/>
        <v/>
      </c>
      <c r="AQ1016" s="8"/>
      <c r="AR1016" s="22" t="str">
        <f t="shared" si="732"/>
        <v/>
      </c>
      <c r="AS1016" s="34" t="str">
        <f t="shared" si="753"/>
        <v/>
      </c>
      <c r="AT1016" s="8"/>
      <c r="AU1016" s="22" t="str">
        <f t="shared" si="733"/>
        <v/>
      </c>
      <c r="AV1016" s="34" t="str">
        <f t="shared" si="754"/>
        <v/>
      </c>
      <c r="AW1016" s="8"/>
      <c r="AX1016" s="22" t="str">
        <f t="shared" si="734"/>
        <v/>
      </c>
      <c r="AY1016" s="34" t="str">
        <f t="shared" si="755"/>
        <v/>
      </c>
      <c r="AZ1016" s="8"/>
      <c r="BA1016" s="22" t="str">
        <f t="shared" si="735"/>
        <v/>
      </c>
      <c r="BB1016" s="34" t="str">
        <f t="shared" si="756"/>
        <v/>
      </c>
      <c r="BC1016" s="8"/>
      <c r="BD1016" s="22" t="str">
        <f t="shared" si="736"/>
        <v/>
      </c>
      <c r="BE1016" s="34" t="str">
        <f t="shared" si="757"/>
        <v/>
      </c>
      <c r="BF1016" s="8"/>
      <c r="BG1016" s="22" t="str">
        <f t="shared" si="737"/>
        <v/>
      </c>
      <c r="BH1016" s="34" t="str">
        <f t="shared" si="758"/>
        <v/>
      </c>
      <c r="BI1016" s="8"/>
      <c r="BJ1016" s="22" t="str">
        <f t="shared" si="738"/>
        <v/>
      </c>
    </row>
    <row r="1017" spans="1:62" ht="18" customHeight="1" x14ac:dyDescent="0.35">
      <c r="A1017" s="68">
        <f>'Energy - Master'!A1016</f>
        <v>47036</v>
      </c>
      <c r="B1017" s="24" t="str">
        <f t="shared" si="718"/>
        <v>Oct-2028</v>
      </c>
      <c r="C1017" s="34" t="str">
        <f t="shared" si="739"/>
        <v/>
      </c>
      <c r="D1017" s="8"/>
      <c r="E1017" s="22" t="str">
        <f t="shared" si="719"/>
        <v/>
      </c>
      <c r="F1017" s="34" t="str">
        <f t="shared" si="740"/>
        <v/>
      </c>
      <c r="G1017" s="8"/>
      <c r="H1017" s="22" t="str">
        <f t="shared" si="720"/>
        <v/>
      </c>
      <c r="I1017" s="34" t="str">
        <f t="shared" si="741"/>
        <v/>
      </c>
      <c r="J1017" s="8"/>
      <c r="K1017" s="22" t="str">
        <f t="shared" si="721"/>
        <v/>
      </c>
      <c r="L1017" s="34" t="str">
        <f t="shared" si="742"/>
        <v/>
      </c>
      <c r="M1017" s="8"/>
      <c r="N1017" s="22" t="str">
        <f t="shared" si="722"/>
        <v/>
      </c>
      <c r="O1017" s="34" t="str">
        <f t="shared" si="743"/>
        <v/>
      </c>
      <c r="P1017" s="8"/>
      <c r="Q1017" s="22" t="str">
        <f t="shared" si="723"/>
        <v/>
      </c>
      <c r="R1017" s="34" t="str">
        <f t="shared" si="744"/>
        <v/>
      </c>
      <c r="S1017" s="8"/>
      <c r="T1017" s="22" t="str">
        <f t="shared" si="724"/>
        <v/>
      </c>
      <c r="U1017" s="34" t="str">
        <f t="shared" si="745"/>
        <v/>
      </c>
      <c r="V1017" s="8"/>
      <c r="W1017" s="22" t="str">
        <f t="shared" si="725"/>
        <v/>
      </c>
      <c r="X1017" s="34" t="str">
        <f t="shared" si="746"/>
        <v/>
      </c>
      <c r="Y1017" s="8"/>
      <c r="Z1017" s="22" t="str">
        <f t="shared" si="726"/>
        <v/>
      </c>
      <c r="AA1017" s="34" t="str">
        <f t="shared" si="747"/>
        <v/>
      </c>
      <c r="AB1017" s="8"/>
      <c r="AC1017" s="22" t="str">
        <f t="shared" si="727"/>
        <v/>
      </c>
      <c r="AD1017" s="34" t="str">
        <f t="shared" si="748"/>
        <v/>
      </c>
      <c r="AE1017" s="8"/>
      <c r="AF1017" s="22" t="str">
        <f t="shared" si="728"/>
        <v/>
      </c>
      <c r="AG1017" s="34" t="str">
        <f t="shared" si="749"/>
        <v/>
      </c>
      <c r="AH1017" s="8"/>
      <c r="AI1017" s="22" t="str">
        <f t="shared" si="729"/>
        <v/>
      </c>
      <c r="AJ1017" s="34" t="str">
        <f t="shared" si="750"/>
        <v/>
      </c>
      <c r="AK1017" s="8"/>
      <c r="AL1017" s="22" t="str">
        <f t="shared" si="730"/>
        <v/>
      </c>
      <c r="AM1017" s="34" t="str">
        <f t="shared" si="751"/>
        <v/>
      </c>
      <c r="AN1017" s="8"/>
      <c r="AO1017" s="22" t="str">
        <f t="shared" si="731"/>
        <v/>
      </c>
      <c r="AP1017" s="34" t="str">
        <f t="shared" si="752"/>
        <v/>
      </c>
      <c r="AQ1017" s="8"/>
      <c r="AR1017" s="22" t="str">
        <f t="shared" si="732"/>
        <v/>
      </c>
      <c r="AS1017" s="34" t="str">
        <f t="shared" si="753"/>
        <v/>
      </c>
      <c r="AT1017" s="8"/>
      <c r="AU1017" s="22" t="str">
        <f t="shared" si="733"/>
        <v/>
      </c>
      <c r="AV1017" s="34" t="str">
        <f t="shared" si="754"/>
        <v/>
      </c>
      <c r="AW1017" s="8"/>
      <c r="AX1017" s="22" t="str">
        <f t="shared" si="734"/>
        <v/>
      </c>
      <c r="AY1017" s="34" t="str">
        <f t="shared" si="755"/>
        <v/>
      </c>
      <c r="AZ1017" s="8"/>
      <c r="BA1017" s="22" t="str">
        <f t="shared" si="735"/>
        <v/>
      </c>
      <c r="BB1017" s="34" t="str">
        <f t="shared" si="756"/>
        <v/>
      </c>
      <c r="BC1017" s="8"/>
      <c r="BD1017" s="22" t="str">
        <f t="shared" si="736"/>
        <v/>
      </c>
      <c r="BE1017" s="34" t="str">
        <f t="shared" si="757"/>
        <v/>
      </c>
      <c r="BF1017" s="8"/>
      <c r="BG1017" s="22" t="str">
        <f t="shared" si="737"/>
        <v/>
      </c>
      <c r="BH1017" s="34" t="str">
        <f t="shared" si="758"/>
        <v/>
      </c>
      <c r="BI1017" s="8"/>
      <c r="BJ1017" s="22" t="str">
        <f t="shared" si="738"/>
        <v/>
      </c>
    </row>
    <row r="1018" spans="1:62" ht="18" customHeight="1" x14ac:dyDescent="0.35">
      <c r="A1018" s="68">
        <f>'Energy - Master'!A1017</f>
        <v>47037</v>
      </c>
      <c r="B1018" s="24" t="str">
        <f t="shared" si="718"/>
        <v>Oct-2028</v>
      </c>
      <c r="C1018" s="34" t="str">
        <f t="shared" si="739"/>
        <v/>
      </c>
      <c r="D1018" s="8"/>
      <c r="E1018" s="22" t="str">
        <f t="shared" si="719"/>
        <v/>
      </c>
      <c r="F1018" s="34" t="str">
        <f t="shared" si="740"/>
        <v/>
      </c>
      <c r="G1018" s="8"/>
      <c r="H1018" s="22" t="str">
        <f t="shared" si="720"/>
        <v/>
      </c>
      <c r="I1018" s="34" t="str">
        <f t="shared" si="741"/>
        <v/>
      </c>
      <c r="J1018" s="8"/>
      <c r="K1018" s="22" t="str">
        <f t="shared" si="721"/>
        <v/>
      </c>
      <c r="L1018" s="34" t="str">
        <f t="shared" si="742"/>
        <v/>
      </c>
      <c r="M1018" s="8"/>
      <c r="N1018" s="22" t="str">
        <f t="shared" si="722"/>
        <v/>
      </c>
      <c r="O1018" s="34" t="str">
        <f t="shared" si="743"/>
        <v/>
      </c>
      <c r="P1018" s="8"/>
      <c r="Q1018" s="22" t="str">
        <f t="shared" si="723"/>
        <v/>
      </c>
      <c r="R1018" s="34" t="str">
        <f t="shared" si="744"/>
        <v/>
      </c>
      <c r="S1018" s="8"/>
      <c r="T1018" s="22" t="str">
        <f t="shared" si="724"/>
        <v/>
      </c>
      <c r="U1018" s="34" t="str">
        <f t="shared" si="745"/>
        <v/>
      </c>
      <c r="V1018" s="8"/>
      <c r="W1018" s="22" t="str">
        <f t="shared" si="725"/>
        <v/>
      </c>
      <c r="X1018" s="34" t="str">
        <f t="shared" si="746"/>
        <v/>
      </c>
      <c r="Y1018" s="8"/>
      <c r="Z1018" s="22" t="str">
        <f t="shared" si="726"/>
        <v/>
      </c>
      <c r="AA1018" s="34" t="str">
        <f t="shared" si="747"/>
        <v/>
      </c>
      <c r="AB1018" s="8"/>
      <c r="AC1018" s="22" t="str">
        <f t="shared" si="727"/>
        <v/>
      </c>
      <c r="AD1018" s="34" t="str">
        <f t="shared" si="748"/>
        <v/>
      </c>
      <c r="AE1018" s="8"/>
      <c r="AF1018" s="22" t="str">
        <f t="shared" si="728"/>
        <v/>
      </c>
      <c r="AG1018" s="34" t="str">
        <f t="shared" si="749"/>
        <v/>
      </c>
      <c r="AH1018" s="8"/>
      <c r="AI1018" s="22" t="str">
        <f t="shared" si="729"/>
        <v/>
      </c>
      <c r="AJ1018" s="34" t="str">
        <f t="shared" si="750"/>
        <v/>
      </c>
      <c r="AK1018" s="8"/>
      <c r="AL1018" s="22" t="str">
        <f t="shared" si="730"/>
        <v/>
      </c>
      <c r="AM1018" s="34" t="str">
        <f t="shared" si="751"/>
        <v/>
      </c>
      <c r="AN1018" s="8"/>
      <c r="AO1018" s="22" t="str">
        <f t="shared" si="731"/>
        <v/>
      </c>
      <c r="AP1018" s="34" t="str">
        <f t="shared" si="752"/>
        <v/>
      </c>
      <c r="AQ1018" s="8"/>
      <c r="AR1018" s="22" t="str">
        <f t="shared" si="732"/>
        <v/>
      </c>
      <c r="AS1018" s="34" t="str">
        <f t="shared" si="753"/>
        <v/>
      </c>
      <c r="AT1018" s="8"/>
      <c r="AU1018" s="22" t="str">
        <f t="shared" si="733"/>
        <v/>
      </c>
      <c r="AV1018" s="34" t="str">
        <f t="shared" si="754"/>
        <v/>
      </c>
      <c r="AW1018" s="8"/>
      <c r="AX1018" s="22" t="str">
        <f t="shared" si="734"/>
        <v/>
      </c>
      <c r="AY1018" s="34" t="str">
        <f t="shared" si="755"/>
        <v/>
      </c>
      <c r="AZ1018" s="8"/>
      <c r="BA1018" s="22" t="str">
        <f t="shared" si="735"/>
        <v/>
      </c>
      <c r="BB1018" s="34" t="str">
        <f t="shared" si="756"/>
        <v/>
      </c>
      <c r="BC1018" s="8"/>
      <c r="BD1018" s="22" t="str">
        <f t="shared" si="736"/>
        <v/>
      </c>
      <c r="BE1018" s="34" t="str">
        <f t="shared" si="757"/>
        <v/>
      </c>
      <c r="BF1018" s="8"/>
      <c r="BG1018" s="22" t="str">
        <f t="shared" si="737"/>
        <v/>
      </c>
      <c r="BH1018" s="34" t="str">
        <f t="shared" si="758"/>
        <v/>
      </c>
      <c r="BI1018" s="8"/>
      <c r="BJ1018" s="22" t="str">
        <f t="shared" si="738"/>
        <v/>
      </c>
    </row>
    <row r="1019" spans="1:62" ht="18" customHeight="1" x14ac:dyDescent="0.35">
      <c r="A1019" s="68">
        <f>'Energy - Master'!A1018</f>
        <v>47038</v>
      </c>
      <c r="B1019" s="24" t="str">
        <f t="shared" si="718"/>
        <v>Oct-2028</v>
      </c>
      <c r="C1019" s="34" t="str">
        <f t="shared" si="739"/>
        <v/>
      </c>
      <c r="D1019" s="8"/>
      <c r="E1019" s="22" t="str">
        <f t="shared" si="719"/>
        <v/>
      </c>
      <c r="F1019" s="34" t="str">
        <f t="shared" si="740"/>
        <v/>
      </c>
      <c r="G1019" s="8"/>
      <c r="H1019" s="22" t="str">
        <f t="shared" si="720"/>
        <v/>
      </c>
      <c r="I1019" s="34" t="str">
        <f t="shared" si="741"/>
        <v/>
      </c>
      <c r="J1019" s="8"/>
      <c r="K1019" s="22" t="str">
        <f t="shared" si="721"/>
        <v/>
      </c>
      <c r="L1019" s="34" t="str">
        <f t="shared" si="742"/>
        <v/>
      </c>
      <c r="M1019" s="8"/>
      <c r="N1019" s="22" t="str">
        <f t="shared" si="722"/>
        <v/>
      </c>
      <c r="O1019" s="34" t="str">
        <f t="shared" si="743"/>
        <v/>
      </c>
      <c r="P1019" s="8"/>
      <c r="Q1019" s="22" t="str">
        <f t="shared" si="723"/>
        <v/>
      </c>
      <c r="R1019" s="34" t="str">
        <f t="shared" si="744"/>
        <v/>
      </c>
      <c r="S1019" s="8"/>
      <c r="T1019" s="22" t="str">
        <f t="shared" si="724"/>
        <v/>
      </c>
      <c r="U1019" s="34" t="str">
        <f t="shared" si="745"/>
        <v/>
      </c>
      <c r="V1019" s="8"/>
      <c r="W1019" s="22" t="str">
        <f t="shared" si="725"/>
        <v/>
      </c>
      <c r="X1019" s="34" t="str">
        <f t="shared" si="746"/>
        <v/>
      </c>
      <c r="Y1019" s="8"/>
      <c r="Z1019" s="22" t="str">
        <f t="shared" si="726"/>
        <v/>
      </c>
      <c r="AA1019" s="34" t="str">
        <f t="shared" si="747"/>
        <v/>
      </c>
      <c r="AB1019" s="8"/>
      <c r="AC1019" s="22" t="str">
        <f t="shared" si="727"/>
        <v/>
      </c>
      <c r="AD1019" s="34" t="str">
        <f t="shared" si="748"/>
        <v/>
      </c>
      <c r="AE1019" s="8"/>
      <c r="AF1019" s="22" t="str">
        <f t="shared" si="728"/>
        <v/>
      </c>
      <c r="AG1019" s="34" t="str">
        <f t="shared" si="749"/>
        <v/>
      </c>
      <c r="AH1019" s="8"/>
      <c r="AI1019" s="22" t="str">
        <f t="shared" si="729"/>
        <v/>
      </c>
      <c r="AJ1019" s="34" t="str">
        <f t="shared" si="750"/>
        <v/>
      </c>
      <c r="AK1019" s="8"/>
      <c r="AL1019" s="22" t="str">
        <f t="shared" si="730"/>
        <v/>
      </c>
      <c r="AM1019" s="34" t="str">
        <f t="shared" si="751"/>
        <v/>
      </c>
      <c r="AN1019" s="8"/>
      <c r="AO1019" s="22" t="str">
        <f t="shared" si="731"/>
        <v/>
      </c>
      <c r="AP1019" s="34" t="str">
        <f t="shared" si="752"/>
        <v/>
      </c>
      <c r="AQ1019" s="8"/>
      <c r="AR1019" s="22" t="str">
        <f t="shared" si="732"/>
        <v/>
      </c>
      <c r="AS1019" s="34" t="str">
        <f t="shared" si="753"/>
        <v/>
      </c>
      <c r="AT1019" s="8"/>
      <c r="AU1019" s="22" t="str">
        <f t="shared" si="733"/>
        <v/>
      </c>
      <c r="AV1019" s="34" t="str">
        <f t="shared" si="754"/>
        <v/>
      </c>
      <c r="AW1019" s="8"/>
      <c r="AX1019" s="22" t="str">
        <f t="shared" si="734"/>
        <v/>
      </c>
      <c r="AY1019" s="34" t="str">
        <f t="shared" si="755"/>
        <v/>
      </c>
      <c r="AZ1019" s="8"/>
      <c r="BA1019" s="22" t="str">
        <f t="shared" si="735"/>
        <v/>
      </c>
      <c r="BB1019" s="34" t="str">
        <f t="shared" si="756"/>
        <v/>
      </c>
      <c r="BC1019" s="8"/>
      <c r="BD1019" s="22" t="str">
        <f t="shared" si="736"/>
        <v/>
      </c>
      <c r="BE1019" s="34" t="str">
        <f t="shared" si="757"/>
        <v/>
      </c>
      <c r="BF1019" s="8"/>
      <c r="BG1019" s="22" t="str">
        <f t="shared" si="737"/>
        <v/>
      </c>
      <c r="BH1019" s="34" t="str">
        <f t="shared" si="758"/>
        <v/>
      </c>
      <c r="BI1019" s="8"/>
      <c r="BJ1019" s="22" t="str">
        <f t="shared" si="738"/>
        <v/>
      </c>
    </row>
    <row r="1020" spans="1:62" ht="18" customHeight="1" x14ac:dyDescent="0.35">
      <c r="A1020" s="68">
        <f>'Energy - Master'!A1019</f>
        <v>47039</v>
      </c>
      <c r="B1020" s="24" t="str">
        <f t="shared" si="718"/>
        <v>Oct-2028</v>
      </c>
      <c r="C1020" s="34" t="str">
        <f t="shared" si="739"/>
        <v/>
      </c>
      <c r="D1020" s="8"/>
      <c r="E1020" s="22" t="str">
        <f t="shared" si="719"/>
        <v/>
      </c>
      <c r="F1020" s="34" t="str">
        <f t="shared" si="740"/>
        <v/>
      </c>
      <c r="G1020" s="8"/>
      <c r="H1020" s="22" t="str">
        <f t="shared" si="720"/>
        <v/>
      </c>
      <c r="I1020" s="34" t="str">
        <f t="shared" si="741"/>
        <v/>
      </c>
      <c r="J1020" s="8"/>
      <c r="K1020" s="22" t="str">
        <f t="shared" si="721"/>
        <v/>
      </c>
      <c r="L1020" s="34" t="str">
        <f t="shared" si="742"/>
        <v/>
      </c>
      <c r="M1020" s="8"/>
      <c r="N1020" s="22" t="str">
        <f t="shared" si="722"/>
        <v/>
      </c>
      <c r="O1020" s="34" t="str">
        <f t="shared" si="743"/>
        <v/>
      </c>
      <c r="P1020" s="8"/>
      <c r="Q1020" s="22" t="str">
        <f t="shared" si="723"/>
        <v/>
      </c>
      <c r="R1020" s="34" t="str">
        <f t="shared" si="744"/>
        <v/>
      </c>
      <c r="S1020" s="8"/>
      <c r="T1020" s="22" t="str">
        <f t="shared" si="724"/>
        <v/>
      </c>
      <c r="U1020" s="34" t="str">
        <f t="shared" si="745"/>
        <v/>
      </c>
      <c r="V1020" s="8"/>
      <c r="W1020" s="22" t="str">
        <f t="shared" si="725"/>
        <v/>
      </c>
      <c r="X1020" s="34" t="str">
        <f t="shared" si="746"/>
        <v/>
      </c>
      <c r="Y1020" s="8"/>
      <c r="Z1020" s="22" t="str">
        <f t="shared" si="726"/>
        <v/>
      </c>
      <c r="AA1020" s="34" t="str">
        <f t="shared" si="747"/>
        <v/>
      </c>
      <c r="AB1020" s="8"/>
      <c r="AC1020" s="22" t="str">
        <f t="shared" si="727"/>
        <v/>
      </c>
      <c r="AD1020" s="34" t="str">
        <f t="shared" si="748"/>
        <v/>
      </c>
      <c r="AE1020" s="8"/>
      <c r="AF1020" s="22" t="str">
        <f t="shared" si="728"/>
        <v/>
      </c>
      <c r="AG1020" s="34" t="str">
        <f t="shared" si="749"/>
        <v/>
      </c>
      <c r="AH1020" s="8"/>
      <c r="AI1020" s="22" t="str">
        <f t="shared" si="729"/>
        <v/>
      </c>
      <c r="AJ1020" s="34" t="str">
        <f t="shared" si="750"/>
        <v/>
      </c>
      <c r="AK1020" s="8"/>
      <c r="AL1020" s="22" t="str">
        <f t="shared" si="730"/>
        <v/>
      </c>
      <c r="AM1020" s="34" t="str">
        <f t="shared" si="751"/>
        <v/>
      </c>
      <c r="AN1020" s="8"/>
      <c r="AO1020" s="22" t="str">
        <f t="shared" si="731"/>
        <v/>
      </c>
      <c r="AP1020" s="34" t="str">
        <f t="shared" si="752"/>
        <v/>
      </c>
      <c r="AQ1020" s="8"/>
      <c r="AR1020" s="22" t="str">
        <f t="shared" si="732"/>
        <v/>
      </c>
      <c r="AS1020" s="34" t="str">
        <f t="shared" si="753"/>
        <v/>
      </c>
      <c r="AT1020" s="8"/>
      <c r="AU1020" s="22" t="str">
        <f t="shared" si="733"/>
        <v/>
      </c>
      <c r="AV1020" s="34" t="str">
        <f t="shared" si="754"/>
        <v/>
      </c>
      <c r="AW1020" s="8"/>
      <c r="AX1020" s="22" t="str">
        <f t="shared" si="734"/>
        <v/>
      </c>
      <c r="AY1020" s="34" t="str">
        <f t="shared" si="755"/>
        <v/>
      </c>
      <c r="AZ1020" s="8"/>
      <c r="BA1020" s="22" t="str">
        <f t="shared" si="735"/>
        <v/>
      </c>
      <c r="BB1020" s="34" t="str">
        <f t="shared" si="756"/>
        <v/>
      </c>
      <c r="BC1020" s="8"/>
      <c r="BD1020" s="22" t="str">
        <f t="shared" si="736"/>
        <v/>
      </c>
      <c r="BE1020" s="34" t="str">
        <f t="shared" si="757"/>
        <v/>
      </c>
      <c r="BF1020" s="8"/>
      <c r="BG1020" s="22" t="str">
        <f t="shared" si="737"/>
        <v/>
      </c>
      <c r="BH1020" s="34" t="str">
        <f t="shared" si="758"/>
        <v/>
      </c>
      <c r="BI1020" s="8"/>
      <c r="BJ1020" s="22" t="str">
        <f t="shared" si="738"/>
        <v/>
      </c>
    </row>
    <row r="1021" spans="1:62" ht="18" customHeight="1" x14ac:dyDescent="0.35">
      <c r="A1021" s="68">
        <f>'Energy - Master'!A1020</f>
        <v>47040</v>
      </c>
      <c r="B1021" s="24" t="str">
        <f t="shared" si="718"/>
        <v>Oct-2028</v>
      </c>
      <c r="C1021" s="34" t="str">
        <f t="shared" si="739"/>
        <v/>
      </c>
      <c r="D1021" s="8"/>
      <c r="E1021" s="22" t="str">
        <f t="shared" si="719"/>
        <v/>
      </c>
      <c r="F1021" s="34" t="str">
        <f t="shared" si="740"/>
        <v/>
      </c>
      <c r="G1021" s="8"/>
      <c r="H1021" s="22" t="str">
        <f t="shared" si="720"/>
        <v/>
      </c>
      <c r="I1021" s="34" t="str">
        <f t="shared" si="741"/>
        <v/>
      </c>
      <c r="J1021" s="8"/>
      <c r="K1021" s="22" t="str">
        <f t="shared" si="721"/>
        <v/>
      </c>
      <c r="L1021" s="34" t="str">
        <f t="shared" si="742"/>
        <v/>
      </c>
      <c r="M1021" s="8"/>
      <c r="N1021" s="22" t="str">
        <f t="shared" si="722"/>
        <v/>
      </c>
      <c r="O1021" s="34" t="str">
        <f t="shared" si="743"/>
        <v/>
      </c>
      <c r="P1021" s="8"/>
      <c r="Q1021" s="22" t="str">
        <f t="shared" si="723"/>
        <v/>
      </c>
      <c r="R1021" s="34" t="str">
        <f t="shared" si="744"/>
        <v/>
      </c>
      <c r="S1021" s="8"/>
      <c r="T1021" s="22" t="str">
        <f t="shared" si="724"/>
        <v/>
      </c>
      <c r="U1021" s="34" t="str">
        <f t="shared" si="745"/>
        <v/>
      </c>
      <c r="V1021" s="8"/>
      <c r="W1021" s="22" t="str">
        <f t="shared" si="725"/>
        <v/>
      </c>
      <c r="X1021" s="34" t="str">
        <f t="shared" si="746"/>
        <v/>
      </c>
      <c r="Y1021" s="8"/>
      <c r="Z1021" s="22" t="str">
        <f t="shared" si="726"/>
        <v/>
      </c>
      <c r="AA1021" s="34" t="str">
        <f t="shared" si="747"/>
        <v/>
      </c>
      <c r="AB1021" s="8"/>
      <c r="AC1021" s="22" t="str">
        <f t="shared" si="727"/>
        <v/>
      </c>
      <c r="AD1021" s="34" t="str">
        <f t="shared" si="748"/>
        <v/>
      </c>
      <c r="AE1021" s="8"/>
      <c r="AF1021" s="22" t="str">
        <f t="shared" si="728"/>
        <v/>
      </c>
      <c r="AG1021" s="34" t="str">
        <f t="shared" si="749"/>
        <v/>
      </c>
      <c r="AH1021" s="8"/>
      <c r="AI1021" s="22" t="str">
        <f t="shared" si="729"/>
        <v/>
      </c>
      <c r="AJ1021" s="34" t="str">
        <f t="shared" si="750"/>
        <v/>
      </c>
      <c r="AK1021" s="8"/>
      <c r="AL1021" s="22" t="str">
        <f t="shared" si="730"/>
        <v/>
      </c>
      <c r="AM1021" s="34" t="str">
        <f t="shared" si="751"/>
        <v/>
      </c>
      <c r="AN1021" s="8"/>
      <c r="AO1021" s="22" t="str">
        <f t="shared" si="731"/>
        <v/>
      </c>
      <c r="AP1021" s="34" t="str">
        <f t="shared" si="752"/>
        <v/>
      </c>
      <c r="AQ1021" s="8"/>
      <c r="AR1021" s="22" t="str">
        <f t="shared" si="732"/>
        <v/>
      </c>
      <c r="AS1021" s="34" t="str">
        <f t="shared" si="753"/>
        <v/>
      </c>
      <c r="AT1021" s="8"/>
      <c r="AU1021" s="22" t="str">
        <f t="shared" si="733"/>
        <v/>
      </c>
      <c r="AV1021" s="34" t="str">
        <f t="shared" si="754"/>
        <v/>
      </c>
      <c r="AW1021" s="8"/>
      <c r="AX1021" s="22" t="str">
        <f t="shared" si="734"/>
        <v/>
      </c>
      <c r="AY1021" s="34" t="str">
        <f t="shared" si="755"/>
        <v/>
      </c>
      <c r="AZ1021" s="8"/>
      <c r="BA1021" s="22" t="str">
        <f t="shared" si="735"/>
        <v/>
      </c>
      <c r="BB1021" s="34" t="str">
        <f t="shared" si="756"/>
        <v/>
      </c>
      <c r="BC1021" s="8"/>
      <c r="BD1021" s="22" t="str">
        <f t="shared" si="736"/>
        <v/>
      </c>
      <c r="BE1021" s="34" t="str">
        <f t="shared" si="757"/>
        <v/>
      </c>
      <c r="BF1021" s="8"/>
      <c r="BG1021" s="22" t="str">
        <f t="shared" si="737"/>
        <v/>
      </c>
      <c r="BH1021" s="34" t="str">
        <f t="shared" si="758"/>
        <v/>
      </c>
      <c r="BI1021" s="8"/>
      <c r="BJ1021" s="22" t="str">
        <f t="shared" si="738"/>
        <v/>
      </c>
    </row>
    <row r="1022" spans="1:62" ht="18" customHeight="1" x14ac:dyDescent="0.35">
      <c r="A1022" s="68">
        <f>'Energy - Master'!A1021</f>
        <v>47041</v>
      </c>
      <c r="B1022" s="24" t="str">
        <f t="shared" si="718"/>
        <v>Oct-2028</v>
      </c>
      <c r="C1022" s="34" t="str">
        <f t="shared" si="739"/>
        <v/>
      </c>
      <c r="D1022" s="8"/>
      <c r="E1022" s="22" t="str">
        <f t="shared" si="719"/>
        <v/>
      </c>
      <c r="F1022" s="34" t="str">
        <f t="shared" si="740"/>
        <v/>
      </c>
      <c r="G1022" s="8"/>
      <c r="H1022" s="22" t="str">
        <f t="shared" si="720"/>
        <v/>
      </c>
      <c r="I1022" s="34" t="str">
        <f t="shared" si="741"/>
        <v/>
      </c>
      <c r="J1022" s="8"/>
      <c r="K1022" s="22" t="str">
        <f t="shared" si="721"/>
        <v/>
      </c>
      <c r="L1022" s="34" t="str">
        <f t="shared" si="742"/>
        <v/>
      </c>
      <c r="M1022" s="8"/>
      <c r="N1022" s="22" t="str">
        <f t="shared" si="722"/>
        <v/>
      </c>
      <c r="O1022" s="34" t="str">
        <f t="shared" si="743"/>
        <v/>
      </c>
      <c r="P1022" s="8"/>
      <c r="Q1022" s="22" t="str">
        <f t="shared" si="723"/>
        <v/>
      </c>
      <c r="R1022" s="34" t="str">
        <f t="shared" si="744"/>
        <v/>
      </c>
      <c r="S1022" s="8"/>
      <c r="T1022" s="22" t="str">
        <f t="shared" si="724"/>
        <v/>
      </c>
      <c r="U1022" s="34" t="str">
        <f t="shared" si="745"/>
        <v/>
      </c>
      <c r="V1022" s="8"/>
      <c r="W1022" s="22" t="str">
        <f t="shared" si="725"/>
        <v/>
      </c>
      <c r="X1022" s="34" t="str">
        <f t="shared" si="746"/>
        <v/>
      </c>
      <c r="Y1022" s="8"/>
      <c r="Z1022" s="22" t="str">
        <f t="shared" si="726"/>
        <v/>
      </c>
      <c r="AA1022" s="34" t="str">
        <f t="shared" si="747"/>
        <v/>
      </c>
      <c r="AB1022" s="8"/>
      <c r="AC1022" s="22" t="str">
        <f t="shared" si="727"/>
        <v/>
      </c>
      <c r="AD1022" s="34" t="str">
        <f t="shared" si="748"/>
        <v/>
      </c>
      <c r="AE1022" s="8"/>
      <c r="AF1022" s="22" t="str">
        <f t="shared" si="728"/>
        <v/>
      </c>
      <c r="AG1022" s="34" t="str">
        <f t="shared" si="749"/>
        <v/>
      </c>
      <c r="AH1022" s="8"/>
      <c r="AI1022" s="22" t="str">
        <f t="shared" si="729"/>
        <v/>
      </c>
      <c r="AJ1022" s="34" t="str">
        <f t="shared" si="750"/>
        <v/>
      </c>
      <c r="AK1022" s="8"/>
      <c r="AL1022" s="22" t="str">
        <f t="shared" si="730"/>
        <v/>
      </c>
      <c r="AM1022" s="34" t="str">
        <f t="shared" si="751"/>
        <v/>
      </c>
      <c r="AN1022" s="8"/>
      <c r="AO1022" s="22" t="str">
        <f t="shared" si="731"/>
        <v/>
      </c>
      <c r="AP1022" s="34" t="str">
        <f t="shared" si="752"/>
        <v/>
      </c>
      <c r="AQ1022" s="8"/>
      <c r="AR1022" s="22" t="str">
        <f t="shared" si="732"/>
        <v/>
      </c>
      <c r="AS1022" s="34" t="str">
        <f t="shared" si="753"/>
        <v/>
      </c>
      <c r="AT1022" s="8"/>
      <c r="AU1022" s="22" t="str">
        <f t="shared" si="733"/>
        <v/>
      </c>
      <c r="AV1022" s="34" t="str">
        <f t="shared" si="754"/>
        <v/>
      </c>
      <c r="AW1022" s="8"/>
      <c r="AX1022" s="22" t="str">
        <f t="shared" si="734"/>
        <v/>
      </c>
      <c r="AY1022" s="34" t="str">
        <f t="shared" si="755"/>
        <v/>
      </c>
      <c r="AZ1022" s="8"/>
      <c r="BA1022" s="22" t="str">
        <f t="shared" si="735"/>
        <v/>
      </c>
      <c r="BB1022" s="34" t="str">
        <f t="shared" si="756"/>
        <v/>
      </c>
      <c r="BC1022" s="8"/>
      <c r="BD1022" s="22" t="str">
        <f t="shared" si="736"/>
        <v/>
      </c>
      <c r="BE1022" s="34" t="str">
        <f t="shared" si="757"/>
        <v/>
      </c>
      <c r="BF1022" s="8"/>
      <c r="BG1022" s="22" t="str">
        <f t="shared" si="737"/>
        <v/>
      </c>
      <c r="BH1022" s="34" t="str">
        <f t="shared" si="758"/>
        <v/>
      </c>
      <c r="BI1022" s="8"/>
      <c r="BJ1022" s="22" t="str">
        <f t="shared" si="738"/>
        <v/>
      </c>
    </row>
    <row r="1023" spans="1:62" ht="18" customHeight="1" x14ac:dyDescent="0.35">
      <c r="A1023" s="68">
        <f>'Energy - Master'!A1022</f>
        <v>47042</v>
      </c>
      <c r="B1023" s="24" t="str">
        <f t="shared" si="718"/>
        <v>Oct-2028</v>
      </c>
      <c r="C1023" s="34" t="str">
        <f t="shared" si="739"/>
        <v/>
      </c>
      <c r="D1023" s="8"/>
      <c r="E1023" s="22" t="str">
        <f t="shared" si="719"/>
        <v/>
      </c>
      <c r="F1023" s="34" t="str">
        <f t="shared" si="740"/>
        <v/>
      </c>
      <c r="G1023" s="8"/>
      <c r="H1023" s="22" t="str">
        <f t="shared" si="720"/>
        <v/>
      </c>
      <c r="I1023" s="34" t="str">
        <f t="shared" si="741"/>
        <v/>
      </c>
      <c r="J1023" s="8"/>
      <c r="K1023" s="22" t="str">
        <f t="shared" si="721"/>
        <v/>
      </c>
      <c r="L1023" s="34" t="str">
        <f t="shared" si="742"/>
        <v/>
      </c>
      <c r="M1023" s="8"/>
      <c r="N1023" s="22" t="str">
        <f t="shared" si="722"/>
        <v/>
      </c>
      <c r="O1023" s="34" t="str">
        <f t="shared" si="743"/>
        <v/>
      </c>
      <c r="P1023" s="8"/>
      <c r="Q1023" s="22" t="str">
        <f t="shared" si="723"/>
        <v/>
      </c>
      <c r="R1023" s="34" t="str">
        <f t="shared" si="744"/>
        <v/>
      </c>
      <c r="S1023" s="8"/>
      <c r="T1023" s="22" t="str">
        <f t="shared" si="724"/>
        <v/>
      </c>
      <c r="U1023" s="34" t="str">
        <f t="shared" si="745"/>
        <v/>
      </c>
      <c r="V1023" s="8"/>
      <c r="W1023" s="22" t="str">
        <f t="shared" si="725"/>
        <v/>
      </c>
      <c r="X1023" s="34" t="str">
        <f t="shared" si="746"/>
        <v/>
      </c>
      <c r="Y1023" s="8"/>
      <c r="Z1023" s="22" t="str">
        <f t="shared" si="726"/>
        <v/>
      </c>
      <c r="AA1023" s="34" t="str">
        <f t="shared" si="747"/>
        <v/>
      </c>
      <c r="AB1023" s="8"/>
      <c r="AC1023" s="22" t="str">
        <f t="shared" si="727"/>
        <v/>
      </c>
      <c r="AD1023" s="34" t="str">
        <f t="shared" si="748"/>
        <v/>
      </c>
      <c r="AE1023" s="8"/>
      <c r="AF1023" s="22" t="str">
        <f t="shared" si="728"/>
        <v/>
      </c>
      <c r="AG1023" s="34" t="str">
        <f t="shared" si="749"/>
        <v/>
      </c>
      <c r="AH1023" s="8"/>
      <c r="AI1023" s="22" t="str">
        <f t="shared" si="729"/>
        <v/>
      </c>
      <c r="AJ1023" s="34" t="str">
        <f t="shared" si="750"/>
        <v/>
      </c>
      <c r="AK1023" s="8"/>
      <c r="AL1023" s="22" t="str">
        <f t="shared" si="730"/>
        <v/>
      </c>
      <c r="AM1023" s="34" t="str">
        <f t="shared" si="751"/>
        <v/>
      </c>
      <c r="AN1023" s="8"/>
      <c r="AO1023" s="22" t="str">
        <f t="shared" si="731"/>
        <v/>
      </c>
      <c r="AP1023" s="34" t="str">
        <f t="shared" si="752"/>
        <v/>
      </c>
      <c r="AQ1023" s="8"/>
      <c r="AR1023" s="22" t="str">
        <f t="shared" si="732"/>
        <v/>
      </c>
      <c r="AS1023" s="34" t="str">
        <f t="shared" si="753"/>
        <v/>
      </c>
      <c r="AT1023" s="8"/>
      <c r="AU1023" s="22" t="str">
        <f t="shared" si="733"/>
        <v/>
      </c>
      <c r="AV1023" s="34" t="str">
        <f t="shared" si="754"/>
        <v/>
      </c>
      <c r="AW1023" s="8"/>
      <c r="AX1023" s="22" t="str">
        <f t="shared" si="734"/>
        <v/>
      </c>
      <c r="AY1023" s="34" t="str">
        <f t="shared" si="755"/>
        <v/>
      </c>
      <c r="AZ1023" s="8"/>
      <c r="BA1023" s="22" t="str">
        <f t="shared" si="735"/>
        <v/>
      </c>
      <c r="BB1023" s="34" t="str">
        <f t="shared" si="756"/>
        <v/>
      </c>
      <c r="BC1023" s="8"/>
      <c r="BD1023" s="22" t="str">
        <f t="shared" si="736"/>
        <v/>
      </c>
      <c r="BE1023" s="34" t="str">
        <f t="shared" si="757"/>
        <v/>
      </c>
      <c r="BF1023" s="8"/>
      <c r="BG1023" s="22" t="str">
        <f t="shared" si="737"/>
        <v/>
      </c>
      <c r="BH1023" s="34" t="str">
        <f t="shared" si="758"/>
        <v/>
      </c>
      <c r="BI1023" s="8"/>
      <c r="BJ1023" s="22" t="str">
        <f t="shared" si="738"/>
        <v/>
      </c>
    </row>
    <row r="1024" spans="1:62" ht="18" customHeight="1" x14ac:dyDescent="0.35">
      <c r="A1024" s="68">
        <f>'Energy - Master'!A1023</f>
        <v>47043</v>
      </c>
      <c r="B1024" s="24" t="str">
        <f t="shared" si="718"/>
        <v>Oct-2028</v>
      </c>
      <c r="C1024" s="34" t="str">
        <f t="shared" si="739"/>
        <v/>
      </c>
      <c r="D1024" s="8"/>
      <c r="E1024" s="22" t="str">
        <f t="shared" si="719"/>
        <v/>
      </c>
      <c r="F1024" s="34" t="str">
        <f t="shared" si="740"/>
        <v/>
      </c>
      <c r="G1024" s="8"/>
      <c r="H1024" s="22" t="str">
        <f t="shared" si="720"/>
        <v/>
      </c>
      <c r="I1024" s="34" t="str">
        <f t="shared" si="741"/>
        <v/>
      </c>
      <c r="J1024" s="8"/>
      <c r="K1024" s="22" t="str">
        <f t="shared" si="721"/>
        <v/>
      </c>
      <c r="L1024" s="34" t="str">
        <f t="shared" si="742"/>
        <v/>
      </c>
      <c r="M1024" s="8"/>
      <c r="N1024" s="22" t="str">
        <f t="shared" si="722"/>
        <v/>
      </c>
      <c r="O1024" s="34" t="str">
        <f t="shared" si="743"/>
        <v/>
      </c>
      <c r="P1024" s="8"/>
      <c r="Q1024" s="22" t="str">
        <f t="shared" si="723"/>
        <v/>
      </c>
      <c r="R1024" s="34" t="str">
        <f t="shared" si="744"/>
        <v/>
      </c>
      <c r="S1024" s="8"/>
      <c r="T1024" s="22" t="str">
        <f t="shared" si="724"/>
        <v/>
      </c>
      <c r="U1024" s="34" t="str">
        <f t="shared" si="745"/>
        <v/>
      </c>
      <c r="V1024" s="8"/>
      <c r="W1024" s="22" t="str">
        <f t="shared" si="725"/>
        <v/>
      </c>
      <c r="X1024" s="34" t="str">
        <f t="shared" si="746"/>
        <v/>
      </c>
      <c r="Y1024" s="8"/>
      <c r="Z1024" s="22" t="str">
        <f t="shared" si="726"/>
        <v/>
      </c>
      <c r="AA1024" s="34" t="str">
        <f t="shared" si="747"/>
        <v/>
      </c>
      <c r="AB1024" s="8"/>
      <c r="AC1024" s="22" t="str">
        <f t="shared" si="727"/>
        <v/>
      </c>
      <c r="AD1024" s="34" t="str">
        <f t="shared" si="748"/>
        <v/>
      </c>
      <c r="AE1024" s="8"/>
      <c r="AF1024" s="22" t="str">
        <f t="shared" si="728"/>
        <v/>
      </c>
      <c r="AG1024" s="34" t="str">
        <f t="shared" si="749"/>
        <v/>
      </c>
      <c r="AH1024" s="8"/>
      <c r="AI1024" s="22" t="str">
        <f t="shared" si="729"/>
        <v/>
      </c>
      <c r="AJ1024" s="34" t="str">
        <f t="shared" si="750"/>
        <v/>
      </c>
      <c r="AK1024" s="8"/>
      <c r="AL1024" s="22" t="str">
        <f t="shared" si="730"/>
        <v/>
      </c>
      <c r="AM1024" s="34" t="str">
        <f t="shared" si="751"/>
        <v/>
      </c>
      <c r="AN1024" s="8"/>
      <c r="AO1024" s="22" t="str">
        <f t="shared" si="731"/>
        <v/>
      </c>
      <c r="AP1024" s="34" t="str">
        <f t="shared" si="752"/>
        <v/>
      </c>
      <c r="AQ1024" s="8"/>
      <c r="AR1024" s="22" t="str">
        <f t="shared" si="732"/>
        <v/>
      </c>
      <c r="AS1024" s="34" t="str">
        <f t="shared" si="753"/>
        <v/>
      </c>
      <c r="AT1024" s="8"/>
      <c r="AU1024" s="22" t="str">
        <f t="shared" si="733"/>
        <v/>
      </c>
      <c r="AV1024" s="34" t="str">
        <f t="shared" si="754"/>
        <v/>
      </c>
      <c r="AW1024" s="8"/>
      <c r="AX1024" s="22" t="str">
        <f t="shared" si="734"/>
        <v/>
      </c>
      <c r="AY1024" s="34" t="str">
        <f t="shared" si="755"/>
        <v/>
      </c>
      <c r="AZ1024" s="8"/>
      <c r="BA1024" s="22" t="str">
        <f t="shared" si="735"/>
        <v/>
      </c>
      <c r="BB1024" s="34" t="str">
        <f t="shared" si="756"/>
        <v/>
      </c>
      <c r="BC1024" s="8"/>
      <c r="BD1024" s="22" t="str">
        <f t="shared" si="736"/>
        <v/>
      </c>
      <c r="BE1024" s="34" t="str">
        <f t="shared" si="757"/>
        <v/>
      </c>
      <c r="BF1024" s="8"/>
      <c r="BG1024" s="22" t="str">
        <f t="shared" si="737"/>
        <v/>
      </c>
      <c r="BH1024" s="34" t="str">
        <f t="shared" si="758"/>
        <v/>
      </c>
      <c r="BI1024" s="8"/>
      <c r="BJ1024" s="22" t="str">
        <f t="shared" si="738"/>
        <v/>
      </c>
    </row>
    <row r="1025" spans="1:62" ht="18" customHeight="1" x14ac:dyDescent="0.35">
      <c r="A1025" s="68">
        <f>'Energy - Master'!A1024</f>
        <v>47044</v>
      </c>
      <c r="B1025" s="24" t="str">
        <f t="shared" si="718"/>
        <v>Oct-2028</v>
      </c>
      <c r="C1025" s="34" t="str">
        <f t="shared" si="739"/>
        <v/>
      </c>
      <c r="D1025" s="8"/>
      <c r="E1025" s="22" t="str">
        <f t="shared" si="719"/>
        <v/>
      </c>
      <c r="F1025" s="34" t="str">
        <f t="shared" si="740"/>
        <v/>
      </c>
      <c r="G1025" s="8"/>
      <c r="H1025" s="22" t="str">
        <f t="shared" si="720"/>
        <v/>
      </c>
      <c r="I1025" s="34" t="str">
        <f t="shared" si="741"/>
        <v/>
      </c>
      <c r="J1025" s="8"/>
      <c r="K1025" s="22" t="str">
        <f t="shared" si="721"/>
        <v/>
      </c>
      <c r="L1025" s="34" t="str">
        <f t="shared" si="742"/>
        <v/>
      </c>
      <c r="M1025" s="8"/>
      <c r="N1025" s="22" t="str">
        <f t="shared" si="722"/>
        <v/>
      </c>
      <c r="O1025" s="34" t="str">
        <f t="shared" si="743"/>
        <v/>
      </c>
      <c r="P1025" s="8"/>
      <c r="Q1025" s="22" t="str">
        <f t="shared" si="723"/>
        <v/>
      </c>
      <c r="R1025" s="34" t="str">
        <f t="shared" si="744"/>
        <v/>
      </c>
      <c r="S1025" s="8"/>
      <c r="T1025" s="22" t="str">
        <f t="shared" si="724"/>
        <v/>
      </c>
      <c r="U1025" s="34" t="str">
        <f t="shared" si="745"/>
        <v/>
      </c>
      <c r="V1025" s="8"/>
      <c r="W1025" s="22" t="str">
        <f t="shared" si="725"/>
        <v/>
      </c>
      <c r="X1025" s="34" t="str">
        <f t="shared" si="746"/>
        <v/>
      </c>
      <c r="Y1025" s="8"/>
      <c r="Z1025" s="22" t="str">
        <f t="shared" si="726"/>
        <v/>
      </c>
      <c r="AA1025" s="34" t="str">
        <f t="shared" si="747"/>
        <v/>
      </c>
      <c r="AB1025" s="8"/>
      <c r="AC1025" s="22" t="str">
        <f t="shared" si="727"/>
        <v/>
      </c>
      <c r="AD1025" s="34" t="str">
        <f t="shared" si="748"/>
        <v/>
      </c>
      <c r="AE1025" s="8"/>
      <c r="AF1025" s="22" t="str">
        <f t="shared" si="728"/>
        <v/>
      </c>
      <c r="AG1025" s="34" t="str">
        <f t="shared" si="749"/>
        <v/>
      </c>
      <c r="AH1025" s="8"/>
      <c r="AI1025" s="22" t="str">
        <f t="shared" si="729"/>
        <v/>
      </c>
      <c r="AJ1025" s="34" t="str">
        <f t="shared" si="750"/>
        <v/>
      </c>
      <c r="AK1025" s="8"/>
      <c r="AL1025" s="22" t="str">
        <f t="shared" si="730"/>
        <v/>
      </c>
      <c r="AM1025" s="34" t="str">
        <f t="shared" si="751"/>
        <v/>
      </c>
      <c r="AN1025" s="8"/>
      <c r="AO1025" s="22" t="str">
        <f t="shared" si="731"/>
        <v/>
      </c>
      <c r="AP1025" s="34" t="str">
        <f t="shared" si="752"/>
        <v/>
      </c>
      <c r="AQ1025" s="8"/>
      <c r="AR1025" s="22" t="str">
        <f t="shared" si="732"/>
        <v/>
      </c>
      <c r="AS1025" s="34" t="str">
        <f t="shared" si="753"/>
        <v/>
      </c>
      <c r="AT1025" s="8"/>
      <c r="AU1025" s="22" t="str">
        <f t="shared" si="733"/>
        <v/>
      </c>
      <c r="AV1025" s="34" t="str">
        <f t="shared" si="754"/>
        <v/>
      </c>
      <c r="AW1025" s="8"/>
      <c r="AX1025" s="22" t="str">
        <f t="shared" si="734"/>
        <v/>
      </c>
      <c r="AY1025" s="34" t="str">
        <f t="shared" si="755"/>
        <v/>
      </c>
      <c r="AZ1025" s="8"/>
      <c r="BA1025" s="22" t="str">
        <f t="shared" si="735"/>
        <v/>
      </c>
      <c r="BB1025" s="34" t="str">
        <f t="shared" si="756"/>
        <v/>
      </c>
      <c r="BC1025" s="8"/>
      <c r="BD1025" s="22" t="str">
        <f t="shared" si="736"/>
        <v/>
      </c>
      <c r="BE1025" s="34" t="str">
        <f t="shared" si="757"/>
        <v/>
      </c>
      <c r="BF1025" s="8"/>
      <c r="BG1025" s="22" t="str">
        <f t="shared" si="737"/>
        <v/>
      </c>
      <c r="BH1025" s="34" t="str">
        <f t="shared" si="758"/>
        <v/>
      </c>
      <c r="BI1025" s="8"/>
      <c r="BJ1025" s="22" t="str">
        <f t="shared" si="738"/>
        <v/>
      </c>
    </row>
    <row r="1026" spans="1:62" ht="18" customHeight="1" x14ac:dyDescent="0.35">
      <c r="A1026" s="68">
        <f>'Energy - Master'!A1025</f>
        <v>47045</v>
      </c>
      <c r="B1026" s="24" t="str">
        <f t="shared" si="718"/>
        <v>Oct-2028</v>
      </c>
      <c r="C1026" s="34" t="str">
        <f t="shared" si="739"/>
        <v/>
      </c>
      <c r="D1026" s="8"/>
      <c r="E1026" s="22" t="str">
        <f t="shared" si="719"/>
        <v/>
      </c>
      <c r="F1026" s="34" t="str">
        <f t="shared" si="740"/>
        <v/>
      </c>
      <c r="G1026" s="8"/>
      <c r="H1026" s="22" t="str">
        <f t="shared" si="720"/>
        <v/>
      </c>
      <c r="I1026" s="34" t="str">
        <f t="shared" si="741"/>
        <v/>
      </c>
      <c r="J1026" s="8"/>
      <c r="K1026" s="22" t="str">
        <f t="shared" si="721"/>
        <v/>
      </c>
      <c r="L1026" s="34" t="str">
        <f t="shared" si="742"/>
        <v/>
      </c>
      <c r="M1026" s="8"/>
      <c r="N1026" s="22" t="str">
        <f t="shared" si="722"/>
        <v/>
      </c>
      <c r="O1026" s="34" t="str">
        <f t="shared" si="743"/>
        <v/>
      </c>
      <c r="P1026" s="8"/>
      <c r="Q1026" s="22" t="str">
        <f t="shared" si="723"/>
        <v/>
      </c>
      <c r="R1026" s="34" t="str">
        <f t="shared" si="744"/>
        <v/>
      </c>
      <c r="S1026" s="8"/>
      <c r="T1026" s="22" t="str">
        <f t="shared" si="724"/>
        <v/>
      </c>
      <c r="U1026" s="34" t="str">
        <f t="shared" si="745"/>
        <v/>
      </c>
      <c r="V1026" s="8"/>
      <c r="W1026" s="22" t="str">
        <f t="shared" si="725"/>
        <v/>
      </c>
      <c r="X1026" s="34" t="str">
        <f t="shared" si="746"/>
        <v/>
      </c>
      <c r="Y1026" s="8"/>
      <c r="Z1026" s="22" t="str">
        <f t="shared" si="726"/>
        <v/>
      </c>
      <c r="AA1026" s="34" t="str">
        <f t="shared" si="747"/>
        <v/>
      </c>
      <c r="AB1026" s="8"/>
      <c r="AC1026" s="22" t="str">
        <f t="shared" si="727"/>
        <v/>
      </c>
      <c r="AD1026" s="34" t="str">
        <f t="shared" si="748"/>
        <v/>
      </c>
      <c r="AE1026" s="8"/>
      <c r="AF1026" s="22" t="str">
        <f t="shared" si="728"/>
        <v/>
      </c>
      <c r="AG1026" s="34" t="str">
        <f t="shared" si="749"/>
        <v/>
      </c>
      <c r="AH1026" s="8"/>
      <c r="AI1026" s="22" t="str">
        <f t="shared" si="729"/>
        <v/>
      </c>
      <c r="AJ1026" s="34" t="str">
        <f t="shared" si="750"/>
        <v/>
      </c>
      <c r="AK1026" s="8"/>
      <c r="AL1026" s="22" t="str">
        <f t="shared" si="730"/>
        <v/>
      </c>
      <c r="AM1026" s="34" t="str">
        <f t="shared" si="751"/>
        <v/>
      </c>
      <c r="AN1026" s="8"/>
      <c r="AO1026" s="22" t="str">
        <f t="shared" si="731"/>
        <v/>
      </c>
      <c r="AP1026" s="34" t="str">
        <f t="shared" si="752"/>
        <v/>
      </c>
      <c r="AQ1026" s="8"/>
      <c r="AR1026" s="22" t="str">
        <f t="shared" si="732"/>
        <v/>
      </c>
      <c r="AS1026" s="34" t="str">
        <f t="shared" si="753"/>
        <v/>
      </c>
      <c r="AT1026" s="8"/>
      <c r="AU1026" s="22" t="str">
        <f t="shared" si="733"/>
        <v/>
      </c>
      <c r="AV1026" s="34" t="str">
        <f t="shared" si="754"/>
        <v/>
      </c>
      <c r="AW1026" s="8"/>
      <c r="AX1026" s="22" t="str">
        <f t="shared" si="734"/>
        <v/>
      </c>
      <c r="AY1026" s="34" t="str">
        <f t="shared" si="755"/>
        <v/>
      </c>
      <c r="AZ1026" s="8"/>
      <c r="BA1026" s="22" t="str">
        <f t="shared" si="735"/>
        <v/>
      </c>
      <c r="BB1026" s="34" t="str">
        <f t="shared" si="756"/>
        <v/>
      </c>
      <c r="BC1026" s="8"/>
      <c r="BD1026" s="22" t="str">
        <f t="shared" si="736"/>
        <v/>
      </c>
      <c r="BE1026" s="34" t="str">
        <f t="shared" si="757"/>
        <v/>
      </c>
      <c r="BF1026" s="8"/>
      <c r="BG1026" s="22" t="str">
        <f t="shared" si="737"/>
        <v/>
      </c>
      <c r="BH1026" s="34" t="str">
        <f t="shared" si="758"/>
        <v/>
      </c>
      <c r="BI1026" s="8"/>
      <c r="BJ1026" s="22" t="str">
        <f t="shared" si="738"/>
        <v/>
      </c>
    </row>
    <row r="1027" spans="1:62" ht="18" customHeight="1" x14ac:dyDescent="0.35">
      <c r="A1027" s="68">
        <f>'Energy - Master'!A1026</f>
        <v>47046</v>
      </c>
      <c r="B1027" s="24" t="str">
        <f t="shared" si="718"/>
        <v>Oct-2028</v>
      </c>
      <c r="C1027" s="34" t="str">
        <f t="shared" si="739"/>
        <v/>
      </c>
      <c r="D1027" s="8"/>
      <c r="E1027" s="22" t="str">
        <f t="shared" si="719"/>
        <v/>
      </c>
      <c r="F1027" s="34" t="str">
        <f t="shared" si="740"/>
        <v/>
      </c>
      <c r="G1027" s="8"/>
      <c r="H1027" s="22" t="str">
        <f t="shared" si="720"/>
        <v/>
      </c>
      <c r="I1027" s="34" t="str">
        <f t="shared" si="741"/>
        <v/>
      </c>
      <c r="J1027" s="8"/>
      <c r="K1027" s="22" t="str">
        <f t="shared" si="721"/>
        <v/>
      </c>
      <c r="L1027" s="34" t="str">
        <f t="shared" si="742"/>
        <v/>
      </c>
      <c r="M1027" s="8"/>
      <c r="N1027" s="22" t="str">
        <f t="shared" si="722"/>
        <v/>
      </c>
      <c r="O1027" s="34" t="str">
        <f t="shared" si="743"/>
        <v/>
      </c>
      <c r="P1027" s="8"/>
      <c r="Q1027" s="22" t="str">
        <f t="shared" si="723"/>
        <v/>
      </c>
      <c r="R1027" s="34" t="str">
        <f t="shared" si="744"/>
        <v/>
      </c>
      <c r="S1027" s="8"/>
      <c r="T1027" s="22" t="str">
        <f t="shared" si="724"/>
        <v/>
      </c>
      <c r="U1027" s="34" t="str">
        <f t="shared" si="745"/>
        <v/>
      </c>
      <c r="V1027" s="8"/>
      <c r="W1027" s="22" t="str">
        <f t="shared" si="725"/>
        <v/>
      </c>
      <c r="X1027" s="34" t="str">
        <f t="shared" si="746"/>
        <v/>
      </c>
      <c r="Y1027" s="8"/>
      <c r="Z1027" s="22" t="str">
        <f t="shared" si="726"/>
        <v/>
      </c>
      <c r="AA1027" s="34" t="str">
        <f t="shared" si="747"/>
        <v/>
      </c>
      <c r="AB1027" s="8"/>
      <c r="AC1027" s="22" t="str">
        <f t="shared" si="727"/>
        <v/>
      </c>
      <c r="AD1027" s="34" t="str">
        <f t="shared" si="748"/>
        <v/>
      </c>
      <c r="AE1027" s="8"/>
      <c r="AF1027" s="22" t="str">
        <f t="shared" si="728"/>
        <v/>
      </c>
      <c r="AG1027" s="34" t="str">
        <f t="shared" si="749"/>
        <v/>
      </c>
      <c r="AH1027" s="8"/>
      <c r="AI1027" s="22" t="str">
        <f t="shared" si="729"/>
        <v/>
      </c>
      <c r="AJ1027" s="34" t="str">
        <f t="shared" si="750"/>
        <v/>
      </c>
      <c r="AK1027" s="8"/>
      <c r="AL1027" s="22" t="str">
        <f t="shared" si="730"/>
        <v/>
      </c>
      <c r="AM1027" s="34" t="str">
        <f t="shared" si="751"/>
        <v/>
      </c>
      <c r="AN1027" s="8"/>
      <c r="AO1027" s="22" t="str">
        <f t="shared" si="731"/>
        <v/>
      </c>
      <c r="AP1027" s="34" t="str">
        <f t="shared" si="752"/>
        <v/>
      </c>
      <c r="AQ1027" s="8"/>
      <c r="AR1027" s="22" t="str">
        <f t="shared" si="732"/>
        <v/>
      </c>
      <c r="AS1027" s="34" t="str">
        <f t="shared" si="753"/>
        <v/>
      </c>
      <c r="AT1027" s="8"/>
      <c r="AU1027" s="22" t="str">
        <f t="shared" si="733"/>
        <v/>
      </c>
      <c r="AV1027" s="34" t="str">
        <f t="shared" si="754"/>
        <v/>
      </c>
      <c r="AW1027" s="8"/>
      <c r="AX1027" s="22" t="str">
        <f t="shared" si="734"/>
        <v/>
      </c>
      <c r="AY1027" s="34" t="str">
        <f t="shared" si="755"/>
        <v/>
      </c>
      <c r="AZ1027" s="8"/>
      <c r="BA1027" s="22" t="str">
        <f t="shared" si="735"/>
        <v/>
      </c>
      <c r="BB1027" s="34" t="str">
        <f t="shared" si="756"/>
        <v/>
      </c>
      <c r="BC1027" s="8"/>
      <c r="BD1027" s="22" t="str">
        <f t="shared" si="736"/>
        <v/>
      </c>
      <c r="BE1027" s="34" t="str">
        <f t="shared" si="757"/>
        <v/>
      </c>
      <c r="BF1027" s="8"/>
      <c r="BG1027" s="22" t="str">
        <f t="shared" si="737"/>
        <v/>
      </c>
      <c r="BH1027" s="34" t="str">
        <f t="shared" si="758"/>
        <v/>
      </c>
      <c r="BI1027" s="8"/>
      <c r="BJ1027" s="22" t="str">
        <f t="shared" si="738"/>
        <v/>
      </c>
    </row>
    <row r="1028" spans="1:62" ht="18" customHeight="1" x14ac:dyDescent="0.35">
      <c r="A1028" s="68">
        <f>'Energy - Master'!A1027</f>
        <v>47047</v>
      </c>
      <c r="B1028" s="24" t="str">
        <f t="shared" ref="B1028:B1091" si="759">IF(A1028="","",TEXT(A1028,"MMM-YYYY"))</f>
        <v>Oct-2028</v>
      </c>
      <c r="C1028" s="34" t="str">
        <f t="shared" si="739"/>
        <v/>
      </c>
      <c r="D1028" s="8"/>
      <c r="E1028" s="22" t="str">
        <f t="shared" ref="E1028:E1091" si="760">IF(OR(C1028="",D1028=""),"",D1028-C1028)</f>
        <v/>
      </c>
      <c r="F1028" s="34" t="str">
        <f t="shared" si="740"/>
        <v/>
      </c>
      <c r="G1028" s="8"/>
      <c r="H1028" s="22" t="str">
        <f t="shared" ref="H1028:H1091" si="761">IF(OR(F1028="",G1028=""),"",G1028-F1028)</f>
        <v/>
      </c>
      <c r="I1028" s="34" t="str">
        <f t="shared" si="741"/>
        <v/>
      </c>
      <c r="J1028" s="8"/>
      <c r="K1028" s="22" t="str">
        <f t="shared" ref="K1028:K1091" si="762">IF(OR(I1028="",J1028=""),"",J1028-I1028)</f>
        <v/>
      </c>
      <c r="L1028" s="34" t="str">
        <f t="shared" si="742"/>
        <v/>
      </c>
      <c r="M1028" s="8"/>
      <c r="N1028" s="22" t="str">
        <f t="shared" ref="N1028:N1091" si="763">IF(OR(L1028="",M1028=""),"",M1028-L1028)</f>
        <v/>
      </c>
      <c r="O1028" s="34" t="str">
        <f t="shared" si="743"/>
        <v/>
      </c>
      <c r="P1028" s="8"/>
      <c r="Q1028" s="22" t="str">
        <f t="shared" ref="Q1028:Q1091" si="764">IF(OR(O1028="",P1028=""),"",P1028-O1028)</f>
        <v/>
      </c>
      <c r="R1028" s="34" t="str">
        <f t="shared" si="744"/>
        <v/>
      </c>
      <c r="S1028" s="8"/>
      <c r="T1028" s="22" t="str">
        <f t="shared" ref="T1028:T1091" si="765">IF(OR(R1028="",S1028=""),"",S1028-R1028)</f>
        <v/>
      </c>
      <c r="U1028" s="34" t="str">
        <f t="shared" si="745"/>
        <v/>
      </c>
      <c r="V1028" s="8"/>
      <c r="W1028" s="22" t="str">
        <f t="shared" ref="W1028:W1091" si="766">IF(OR(U1028="",V1028=""),"",V1028-U1028)</f>
        <v/>
      </c>
      <c r="X1028" s="34" t="str">
        <f t="shared" si="746"/>
        <v/>
      </c>
      <c r="Y1028" s="8"/>
      <c r="Z1028" s="22" t="str">
        <f t="shared" ref="Z1028:Z1091" si="767">IF(OR(X1028="",Y1028=""),"",Y1028-X1028)</f>
        <v/>
      </c>
      <c r="AA1028" s="34" t="str">
        <f t="shared" si="747"/>
        <v/>
      </c>
      <c r="AB1028" s="8"/>
      <c r="AC1028" s="22" t="str">
        <f t="shared" ref="AC1028:AC1091" si="768">IF(OR(AA1028="",AB1028=""),"",AB1028-AA1028)</f>
        <v/>
      </c>
      <c r="AD1028" s="34" t="str">
        <f t="shared" si="748"/>
        <v/>
      </c>
      <c r="AE1028" s="8"/>
      <c r="AF1028" s="22" t="str">
        <f t="shared" ref="AF1028:AF1091" si="769">IF(OR(AD1028="",AE1028=""),"",AE1028-AD1028)</f>
        <v/>
      </c>
      <c r="AG1028" s="34" t="str">
        <f t="shared" si="749"/>
        <v/>
      </c>
      <c r="AH1028" s="8"/>
      <c r="AI1028" s="22" t="str">
        <f t="shared" ref="AI1028:AI1091" si="770">IF(OR(AG1028="",AH1028=""),"",AH1028-AG1028)</f>
        <v/>
      </c>
      <c r="AJ1028" s="34" t="str">
        <f t="shared" si="750"/>
        <v/>
      </c>
      <c r="AK1028" s="8"/>
      <c r="AL1028" s="22" t="str">
        <f t="shared" ref="AL1028:AL1091" si="771">IF(OR(AJ1028="",AK1028=""),"",AK1028-AJ1028)</f>
        <v/>
      </c>
      <c r="AM1028" s="34" t="str">
        <f t="shared" si="751"/>
        <v/>
      </c>
      <c r="AN1028" s="8"/>
      <c r="AO1028" s="22" t="str">
        <f t="shared" ref="AO1028:AO1091" si="772">IF(OR(AM1028="",AN1028=""),"",AN1028-AM1028)</f>
        <v/>
      </c>
      <c r="AP1028" s="34" t="str">
        <f t="shared" si="752"/>
        <v/>
      </c>
      <c r="AQ1028" s="8"/>
      <c r="AR1028" s="22" t="str">
        <f t="shared" ref="AR1028:AR1091" si="773">IF(OR(AP1028="",AQ1028=""),"",AQ1028-AP1028)</f>
        <v/>
      </c>
      <c r="AS1028" s="34" t="str">
        <f t="shared" si="753"/>
        <v/>
      </c>
      <c r="AT1028" s="8"/>
      <c r="AU1028" s="22" t="str">
        <f t="shared" ref="AU1028:AU1091" si="774">IF(OR(AS1028="",AT1028=""),"",AT1028-AS1028)</f>
        <v/>
      </c>
      <c r="AV1028" s="34" t="str">
        <f t="shared" si="754"/>
        <v/>
      </c>
      <c r="AW1028" s="8"/>
      <c r="AX1028" s="22" t="str">
        <f t="shared" ref="AX1028:AX1091" si="775">IF(OR(AV1028="",AW1028=""),"",AW1028-AV1028)</f>
        <v/>
      </c>
      <c r="AY1028" s="34" t="str">
        <f t="shared" si="755"/>
        <v/>
      </c>
      <c r="AZ1028" s="8"/>
      <c r="BA1028" s="22" t="str">
        <f t="shared" ref="BA1028:BA1091" si="776">IF(OR(AY1028="",AZ1028=""),"",AZ1028-AY1028)</f>
        <v/>
      </c>
      <c r="BB1028" s="34" t="str">
        <f t="shared" si="756"/>
        <v/>
      </c>
      <c r="BC1028" s="8"/>
      <c r="BD1028" s="22" t="str">
        <f t="shared" ref="BD1028:BD1091" si="777">IF(OR(BB1028="",BC1028=""),"",BC1028-BB1028)</f>
        <v/>
      </c>
      <c r="BE1028" s="34" t="str">
        <f t="shared" si="757"/>
        <v/>
      </c>
      <c r="BF1028" s="8"/>
      <c r="BG1028" s="22" t="str">
        <f t="shared" ref="BG1028:BG1091" si="778">IF(OR(BE1028="",BF1028=""),"",BF1028-BE1028)</f>
        <v/>
      </c>
      <c r="BH1028" s="34" t="str">
        <f t="shared" si="758"/>
        <v/>
      </c>
      <c r="BI1028" s="8"/>
      <c r="BJ1028" s="22" t="str">
        <f t="shared" ref="BJ1028:BJ1091" si="779">IF(OR(BH1028="",BI1028=""),"",BI1028-BH1028)</f>
        <v/>
      </c>
    </row>
    <row r="1029" spans="1:62" ht="18" customHeight="1" x14ac:dyDescent="0.35">
      <c r="A1029" s="68">
        <f>'Energy - Master'!A1028</f>
        <v>47048</v>
      </c>
      <c r="B1029" s="24" t="str">
        <f t="shared" si="759"/>
        <v>Oct-2028</v>
      </c>
      <c r="C1029" s="34" t="str">
        <f t="shared" ref="C1029:C1092" si="780">IF(D1028="","",D1028)</f>
        <v/>
      </c>
      <c r="D1029" s="8"/>
      <c r="E1029" s="22" t="str">
        <f t="shared" si="760"/>
        <v/>
      </c>
      <c r="F1029" s="34" t="str">
        <f t="shared" ref="F1029:F1092" si="781">IF(G1028="","",G1028)</f>
        <v/>
      </c>
      <c r="G1029" s="8"/>
      <c r="H1029" s="22" t="str">
        <f t="shared" si="761"/>
        <v/>
      </c>
      <c r="I1029" s="34" t="str">
        <f t="shared" ref="I1029:I1092" si="782">IF(J1028="","",J1028)</f>
        <v/>
      </c>
      <c r="J1029" s="8"/>
      <c r="K1029" s="22" t="str">
        <f t="shared" si="762"/>
        <v/>
      </c>
      <c r="L1029" s="34" t="str">
        <f t="shared" ref="L1029:L1092" si="783">IF(M1028="","",M1028)</f>
        <v/>
      </c>
      <c r="M1029" s="8"/>
      <c r="N1029" s="22" t="str">
        <f t="shared" si="763"/>
        <v/>
      </c>
      <c r="O1029" s="34" t="str">
        <f t="shared" ref="O1029:O1092" si="784">IF(P1028="","",P1028)</f>
        <v/>
      </c>
      <c r="P1029" s="8"/>
      <c r="Q1029" s="22" t="str">
        <f t="shared" si="764"/>
        <v/>
      </c>
      <c r="R1029" s="34" t="str">
        <f t="shared" ref="R1029:R1092" si="785">IF(S1028="","",S1028)</f>
        <v/>
      </c>
      <c r="S1029" s="8"/>
      <c r="T1029" s="22" t="str">
        <f t="shared" si="765"/>
        <v/>
      </c>
      <c r="U1029" s="34" t="str">
        <f t="shared" ref="U1029:U1092" si="786">IF(V1028="","",V1028)</f>
        <v/>
      </c>
      <c r="V1029" s="8"/>
      <c r="W1029" s="22" t="str">
        <f t="shared" si="766"/>
        <v/>
      </c>
      <c r="X1029" s="34" t="str">
        <f t="shared" ref="X1029:X1092" si="787">IF(Y1028="","",Y1028)</f>
        <v/>
      </c>
      <c r="Y1029" s="8"/>
      <c r="Z1029" s="22" t="str">
        <f t="shared" si="767"/>
        <v/>
      </c>
      <c r="AA1029" s="34" t="str">
        <f t="shared" ref="AA1029:AA1092" si="788">IF(AB1028="","",AB1028)</f>
        <v/>
      </c>
      <c r="AB1029" s="8"/>
      <c r="AC1029" s="22" t="str">
        <f t="shared" si="768"/>
        <v/>
      </c>
      <c r="AD1029" s="34" t="str">
        <f t="shared" ref="AD1029:AD1092" si="789">IF(AE1028="","",AE1028)</f>
        <v/>
      </c>
      <c r="AE1029" s="8"/>
      <c r="AF1029" s="22" t="str">
        <f t="shared" si="769"/>
        <v/>
      </c>
      <c r="AG1029" s="34" t="str">
        <f t="shared" ref="AG1029:AG1092" si="790">IF(AH1028="","",AH1028)</f>
        <v/>
      </c>
      <c r="AH1029" s="8"/>
      <c r="AI1029" s="22" t="str">
        <f t="shared" si="770"/>
        <v/>
      </c>
      <c r="AJ1029" s="34" t="str">
        <f t="shared" ref="AJ1029:AJ1092" si="791">IF(AK1028="","",AK1028)</f>
        <v/>
      </c>
      <c r="AK1029" s="8"/>
      <c r="AL1029" s="22" t="str">
        <f t="shared" si="771"/>
        <v/>
      </c>
      <c r="AM1029" s="34" t="str">
        <f t="shared" ref="AM1029:AM1092" si="792">IF(AN1028="","",AN1028)</f>
        <v/>
      </c>
      <c r="AN1029" s="8"/>
      <c r="AO1029" s="22" t="str">
        <f t="shared" si="772"/>
        <v/>
      </c>
      <c r="AP1029" s="34" t="str">
        <f t="shared" ref="AP1029:AP1092" si="793">IF(AQ1028="","",AQ1028)</f>
        <v/>
      </c>
      <c r="AQ1029" s="8"/>
      <c r="AR1029" s="22" t="str">
        <f t="shared" si="773"/>
        <v/>
      </c>
      <c r="AS1029" s="34" t="str">
        <f t="shared" ref="AS1029:AS1092" si="794">IF(AT1028="","",AT1028)</f>
        <v/>
      </c>
      <c r="AT1029" s="8"/>
      <c r="AU1029" s="22" t="str">
        <f t="shared" si="774"/>
        <v/>
      </c>
      <c r="AV1029" s="34" t="str">
        <f t="shared" ref="AV1029:AV1092" si="795">IF(AW1028="","",AW1028)</f>
        <v/>
      </c>
      <c r="AW1029" s="8"/>
      <c r="AX1029" s="22" t="str">
        <f t="shared" si="775"/>
        <v/>
      </c>
      <c r="AY1029" s="34" t="str">
        <f t="shared" ref="AY1029:AY1092" si="796">IF(AZ1028="","",AZ1028)</f>
        <v/>
      </c>
      <c r="AZ1029" s="8"/>
      <c r="BA1029" s="22" t="str">
        <f t="shared" si="776"/>
        <v/>
      </c>
      <c r="BB1029" s="34" t="str">
        <f t="shared" ref="BB1029:BB1092" si="797">IF(BC1028="","",BC1028)</f>
        <v/>
      </c>
      <c r="BC1029" s="8"/>
      <c r="BD1029" s="22" t="str">
        <f t="shared" si="777"/>
        <v/>
      </c>
      <c r="BE1029" s="34" t="str">
        <f t="shared" ref="BE1029:BE1092" si="798">IF(BF1028="","",BF1028)</f>
        <v/>
      </c>
      <c r="BF1029" s="8"/>
      <c r="BG1029" s="22" t="str">
        <f t="shared" si="778"/>
        <v/>
      </c>
      <c r="BH1029" s="34" t="str">
        <f t="shared" ref="BH1029:BH1092" si="799">IF(BI1028="","",BI1028)</f>
        <v/>
      </c>
      <c r="BI1029" s="8"/>
      <c r="BJ1029" s="22" t="str">
        <f t="shared" si="779"/>
        <v/>
      </c>
    </row>
    <row r="1030" spans="1:62" ht="18" customHeight="1" x14ac:dyDescent="0.35">
      <c r="A1030" s="68">
        <f>'Energy - Master'!A1029</f>
        <v>47049</v>
      </c>
      <c r="B1030" s="24" t="str">
        <f t="shared" si="759"/>
        <v>Oct-2028</v>
      </c>
      <c r="C1030" s="34" t="str">
        <f t="shared" si="780"/>
        <v/>
      </c>
      <c r="D1030" s="8"/>
      <c r="E1030" s="22" t="str">
        <f t="shared" si="760"/>
        <v/>
      </c>
      <c r="F1030" s="34" t="str">
        <f t="shared" si="781"/>
        <v/>
      </c>
      <c r="G1030" s="8"/>
      <c r="H1030" s="22" t="str">
        <f t="shared" si="761"/>
        <v/>
      </c>
      <c r="I1030" s="34" t="str">
        <f t="shared" si="782"/>
        <v/>
      </c>
      <c r="J1030" s="8"/>
      <c r="K1030" s="22" t="str">
        <f t="shared" si="762"/>
        <v/>
      </c>
      <c r="L1030" s="34" t="str">
        <f t="shared" si="783"/>
        <v/>
      </c>
      <c r="M1030" s="8"/>
      <c r="N1030" s="22" t="str">
        <f t="shared" si="763"/>
        <v/>
      </c>
      <c r="O1030" s="34" t="str">
        <f t="shared" si="784"/>
        <v/>
      </c>
      <c r="P1030" s="8"/>
      <c r="Q1030" s="22" t="str">
        <f t="shared" si="764"/>
        <v/>
      </c>
      <c r="R1030" s="34" t="str">
        <f t="shared" si="785"/>
        <v/>
      </c>
      <c r="S1030" s="8"/>
      <c r="T1030" s="22" t="str">
        <f t="shared" si="765"/>
        <v/>
      </c>
      <c r="U1030" s="34" t="str">
        <f t="shared" si="786"/>
        <v/>
      </c>
      <c r="V1030" s="8"/>
      <c r="W1030" s="22" t="str">
        <f t="shared" si="766"/>
        <v/>
      </c>
      <c r="X1030" s="34" t="str">
        <f t="shared" si="787"/>
        <v/>
      </c>
      <c r="Y1030" s="8"/>
      <c r="Z1030" s="22" t="str">
        <f t="shared" si="767"/>
        <v/>
      </c>
      <c r="AA1030" s="34" t="str">
        <f t="shared" si="788"/>
        <v/>
      </c>
      <c r="AB1030" s="8"/>
      <c r="AC1030" s="22" t="str">
        <f t="shared" si="768"/>
        <v/>
      </c>
      <c r="AD1030" s="34" t="str">
        <f t="shared" si="789"/>
        <v/>
      </c>
      <c r="AE1030" s="8"/>
      <c r="AF1030" s="22" t="str">
        <f t="shared" si="769"/>
        <v/>
      </c>
      <c r="AG1030" s="34" t="str">
        <f t="shared" si="790"/>
        <v/>
      </c>
      <c r="AH1030" s="8"/>
      <c r="AI1030" s="22" t="str">
        <f t="shared" si="770"/>
        <v/>
      </c>
      <c r="AJ1030" s="34" t="str">
        <f t="shared" si="791"/>
        <v/>
      </c>
      <c r="AK1030" s="8"/>
      <c r="AL1030" s="22" t="str">
        <f t="shared" si="771"/>
        <v/>
      </c>
      <c r="AM1030" s="34" t="str">
        <f t="shared" si="792"/>
        <v/>
      </c>
      <c r="AN1030" s="8"/>
      <c r="AO1030" s="22" t="str">
        <f t="shared" si="772"/>
        <v/>
      </c>
      <c r="AP1030" s="34" t="str">
        <f t="shared" si="793"/>
        <v/>
      </c>
      <c r="AQ1030" s="8"/>
      <c r="AR1030" s="22" t="str">
        <f t="shared" si="773"/>
        <v/>
      </c>
      <c r="AS1030" s="34" t="str">
        <f t="shared" si="794"/>
        <v/>
      </c>
      <c r="AT1030" s="8"/>
      <c r="AU1030" s="22" t="str">
        <f t="shared" si="774"/>
        <v/>
      </c>
      <c r="AV1030" s="34" t="str">
        <f t="shared" si="795"/>
        <v/>
      </c>
      <c r="AW1030" s="8"/>
      <c r="AX1030" s="22" t="str">
        <f t="shared" si="775"/>
        <v/>
      </c>
      <c r="AY1030" s="34" t="str">
        <f t="shared" si="796"/>
        <v/>
      </c>
      <c r="AZ1030" s="8"/>
      <c r="BA1030" s="22" t="str">
        <f t="shared" si="776"/>
        <v/>
      </c>
      <c r="BB1030" s="34" t="str">
        <f t="shared" si="797"/>
        <v/>
      </c>
      <c r="BC1030" s="8"/>
      <c r="BD1030" s="22" t="str">
        <f t="shared" si="777"/>
        <v/>
      </c>
      <c r="BE1030" s="34" t="str">
        <f t="shared" si="798"/>
        <v/>
      </c>
      <c r="BF1030" s="8"/>
      <c r="BG1030" s="22" t="str">
        <f t="shared" si="778"/>
        <v/>
      </c>
      <c r="BH1030" s="34" t="str">
        <f t="shared" si="799"/>
        <v/>
      </c>
      <c r="BI1030" s="8"/>
      <c r="BJ1030" s="22" t="str">
        <f t="shared" si="779"/>
        <v/>
      </c>
    </row>
    <row r="1031" spans="1:62" ht="18" customHeight="1" x14ac:dyDescent="0.35">
      <c r="A1031" s="68">
        <f>'Energy - Master'!A1030</f>
        <v>47050</v>
      </c>
      <c r="B1031" s="24" t="str">
        <f t="shared" si="759"/>
        <v>Oct-2028</v>
      </c>
      <c r="C1031" s="34" t="str">
        <f t="shared" si="780"/>
        <v/>
      </c>
      <c r="D1031" s="8"/>
      <c r="E1031" s="22" t="str">
        <f t="shared" si="760"/>
        <v/>
      </c>
      <c r="F1031" s="34" t="str">
        <f t="shared" si="781"/>
        <v/>
      </c>
      <c r="G1031" s="8"/>
      <c r="H1031" s="22" t="str">
        <f t="shared" si="761"/>
        <v/>
      </c>
      <c r="I1031" s="34" t="str">
        <f t="shared" si="782"/>
        <v/>
      </c>
      <c r="J1031" s="8"/>
      <c r="K1031" s="22" t="str">
        <f t="shared" si="762"/>
        <v/>
      </c>
      <c r="L1031" s="34" t="str">
        <f t="shared" si="783"/>
        <v/>
      </c>
      <c r="M1031" s="8"/>
      <c r="N1031" s="22" t="str">
        <f t="shared" si="763"/>
        <v/>
      </c>
      <c r="O1031" s="34" t="str">
        <f t="shared" si="784"/>
        <v/>
      </c>
      <c r="P1031" s="8"/>
      <c r="Q1031" s="22" t="str">
        <f t="shared" si="764"/>
        <v/>
      </c>
      <c r="R1031" s="34" t="str">
        <f t="shared" si="785"/>
        <v/>
      </c>
      <c r="S1031" s="8"/>
      <c r="T1031" s="22" t="str">
        <f t="shared" si="765"/>
        <v/>
      </c>
      <c r="U1031" s="34" t="str">
        <f t="shared" si="786"/>
        <v/>
      </c>
      <c r="V1031" s="8"/>
      <c r="W1031" s="22" t="str">
        <f t="shared" si="766"/>
        <v/>
      </c>
      <c r="X1031" s="34" t="str">
        <f t="shared" si="787"/>
        <v/>
      </c>
      <c r="Y1031" s="8"/>
      <c r="Z1031" s="22" t="str">
        <f t="shared" si="767"/>
        <v/>
      </c>
      <c r="AA1031" s="34" t="str">
        <f t="shared" si="788"/>
        <v/>
      </c>
      <c r="AB1031" s="8"/>
      <c r="AC1031" s="22" t="str">
        <f t="shared" si="768"/>
        <v/>
      </c>
      <c r="AD1031" s="34" t="str">
        <f t="shared" si="789"/>
        <v/>
      </c>
      <c r="AE1031" s="8"/>
      <c r="AF1031" s="22" t="str">
        <f t="shared" si="769"/>
        <v/>
      </c>
      <c r="AG1031" s="34" t="str">
        <f t="shared" si="790"/>
        <v/>
      </c>
      <c r="AH1031" s="8"/>
      <c r="AI1031" s="22" t="str">
        <f t="shared" si="770"/>
        <v/>
      </c>
      <c r="AJ1031" s="34" t="str">
        <f t="shared" si="791"/>
        <v/>
      </c>
      <c r="AK1031" s="8"/>
      <c r="AL1031" s="22" t="str">
        <f t="shared" si="771"/>
        <v/>
      </c>
      <c r="AM1031" s="34" t="str">
        <f t="shared" si="792"/>
        <v/>
      </c>
      <c r="AN1031" s="8"/>
      <c r="AO1031" s="22" t="str">
        <f t="shared" si="772"/>
        <v/>
      </c>
      <c r="AP1031" s="34" t="str">
        <f t="shared" si="793"/>
        <v/>
      </c>
      <c r="AQ1031" s="8"/>
      <c r="AR1031" s="22" t="str">
        <f t="shared" si="773"/>
        <v/>
      </c>
      <c r="AS1031" s="34" t="str">
        <f t="shared" si="794"/>
        <v/>
      </c>
      <c r="AT1031" s="8"/>
      <c r="AU1031" s="22" t="str">
        <f t="shared" si="774"/>
        <v/>
      </c>
      <c r="AV1031" s="34" t="str">
        <f t="shared" si="795"/>
        <v/>
      </c>
      <c r="AW1031" s="8"/>
      <c r="AX1031" s="22" t="str">
        <f t="shared" si="775"/>
        <v/>
      </c>
      <c r="AY1031" s="34" t="str">
        <f t="shared" si="796"/>
        <v/>
      </c>
      <c r="AZ1031" s="8"/>
      <c r="BA1031" s="22" t="str">
        <f t="shared" si="776"/>
        <v/>
      </c>
      <c r="BB1031" s="34" t="str">
        <f t="shared" si="797"/>
        <v/>
      </c>
      <c r="BC1031" s="8"/>
      <c r="BD1031" s="22" t="str">
        <f t="shared" si="777"/>
        <v/>
      </c>
      <c r="BE1031" s="34" t="str">
        <f t="shared" si="798"/>
        <v/>
      </c>
      <c r="BF1031" s="8"/>
      <c r="BG1031" s="22" t="str">
        <f t="shared" si="778"/>
        <v/>
      </c>
      <c r="BH1031" s="34" t="str">
        <f t="shared" si="799"/>
        <v/>
      </c>
      <c r="BI1031" s="8"/>
      <c r="BJ1031" s="22" t="str">
        <f t="shared" si="779"/>
        <v/>
      </c>
    </row>
    <row r="1032" spans="1:62" ht="18" customHeight="1" x14ac:dyDescent="0.35">
      <c r="A1032" s="68">
        <f>'Energy - Master'!A1031</f>
        <v>47051</v>
      </c>
      <c r="B1032" s="24" t="str">
        <f t="shared" si="759"/>
        <v>Oct-2028</v>
      </c>
      <c r="C1032" s="34" t="str">
        <f t="shared" si="780"/>
        <v/>
      </c>
      <c r="D1032" s="8"/>
      <c r="E1032" s="22" t="str">
        <f t="shared" si="760"/>
        <v/>
      </c>
      <c r="F1032" s="34" t="str">
        <f t="shared" si="781"/>
        <v/>
      </c>
      <c r="G1032" s="8"/>
      <c r="H1032" s="22" t="str">
        <f t="shared" si="761"/>
        <v/>
      </c>
      <c r="I1032" s="34" t="str">
        <f t="shared" si="782"/>
        <v/>
      </c>
      <c r="J1032" s="8"/>
      <c r="K1032" s="22" t="str">
        <f t="shared" si="762"/>
        <v/>
      </c>
      <c r="L1032" s="34" t="str">
        <f t="shared" si="783"/>
        <v/>
      </c>
      <c r="M1032" s="8"/>
      <c r="N1032" s="22" t="str">
        <f t="shared" si="763"/>
        <v/>
      </c>
      <c r="O1032" s="34" t="str">
        <f t="shared" si="784"/>
        <v/>
      </c>
      <c r="P1032" s="8"/>
      <c r="Q1032" s="22" t="str">
        <f t="shared" si="764"/>
        <v/>
      </c>
      <c r="R1032" s="34" t="str">
        <f t="shared" si="785"/>
        <v/>
      </c>
      <c r="S1032" s="8"/>
      <c r="T1032" s="22" t="str">
        <f t="shared" si="765"/>
        <v/>
      </c>
      <c r="U1032" s="34" t="str">
        <f t="shared" si="786"/>
        <v/>
      </c>
      <c r="V1032" s="8"/>
      <c r="W1032" s="22" t="str">
        <f t="shared" si="766"/>
        <v/>
      </c>
      <c r="X1032" s="34" t="str">
        <f t="shared" si="787"/>
        <v/>
      </c>
      <c r="Y1032" s="8"/>
      <c r="Z1032" s="22" t="str">
        <f t="shared" si="767"/>
        <v/>
      </c>
      <c r="AA1032" s="34" t="str">
        <f t="shared" si="788"/>
        <v/>
      </c>
      <c r="AB1032" s="8"/>
      <c r="AC1032" s="22" t="str">
        <f t="shared" si="768"/>
        <v/>
      </c>
      <c r="AD1032" s="34" t="str">
        <f t="shared" si="789"/>
        <v/>
      </c>
      <c r="AE1032" s="8"/>
      <c r="AF1032" s="22" t="str">
        <f t="shared" si="769"/>
        <v/>
      </c>
      <c r="AG1032" s="34" t="str">
        <f t="shared" si="790"/>
        <v/>
      </c>
      <c r="AH1032" s="8"/>
      <c r="AI1032" s="22" t="str">
        <f t="shared" si="770"/>
        <v/>
      </c>
      <c r="AJ1032" s="34" t="str">
        <f t="shared" si="791"/>
        <v/>
      </c>
      <c r="AK1032" s="8"/>
      <c r="AL1032" s="22" t="str">
        <f t="shared" si="771"/>
        <v/>
      </c>
      <c r="AM1032" s="34" t="str">
        <f t="shared" si="792"/>
        <v/>
      </c>
      <c r="AN1032" s="8"/>
      <c r="AO1032" s="22" t="str">
        <f t="shared" si="772"/>
        <v/>
      </c>
      <c r="AP1032" s="34" t="str">
        <f t="shared" si="793"/>
        <v/>
      </c>
      <c r="AQ1032" s="8"/>
      <c r="AR1032" s="22" t="str">
        <f t="shared" si="773"/>
        <v/>
      </c>
      <c r="AS1032" s="34" t="str">
        <f t="shared" si="794"/>
        <v/>
      </c>
      <c r="AT1032" s="8"/>
      <c r="AU1032" s="22" t="str">
        <f t="shared" si="774"/>
        <v/>
      </c>
      <c r="AV1032" s="34" t="str">
        <f t="shared" si="795"/>
        <v/>
      </c>
      <c r="AW1032" s="8"/>
      <c r="AX1032" s="22" t="str">
        <f t="shared" si="775"/>
        <v/>
      </c>
      <c r="AY1032" s="34" t="str">
        <f t="shared" si="796"/>
        <v/>
      </c>
      <c r="AZ1032" s="8"/>
      <c r="BA1032" s="22" t="str">
        <f t="shared" si="776"/>
        <v/>
      </c>
      <c r="BB1032" s="34" t="str">
        <f t="shared" si="797"/>
        <v/>
      </c>
      <c r="BC1032" s="8"/>
      <c r="BD1032" s="22" t="str">
        <f t="shared" si="777"/>
        <v/>
      </c>
      <c r="BE1032" s="34" t="str">
        <f t="shared" si="798"/>
        <v/>
      </c>
      <c r="BF1032" s="8"/>
      <c r="BG1032" s="22" t="str">
        <f t="shared" si="778"/>
        <v/>
      </c>
      <c r="BH1032" s="34" t="str">
        <f t="shared" si="799"/>
        <v/>
      </c>
      <c r="BI1032" s="8"/>
      <c r="BJ1032" s="22" t="str">
        <f t="shared" si="779"/>
        <v/>
      </c>
    </row>
    <row r="1033" spans="1:62" ht="18" customHeight="1" x14ac:dyDescent="0.35">
      <c r="A1033" s="68">
        <f>'Energy - Master'!A1032</f>
        <v>47052</v>
      </c>
      <c r="B1033" s="24" t="str">
        <f t="shared" si="759"/>
        <v>Oct-2028</v>
      </c>
      <c r="C1033" s="34" t="str">
        <f t="shared" si="780"/>
        <v/>
      </c>
      <c r="D1033" s="8"/>
      <c r="E1033" s="22" t="str">
        <f t="shared" si="760"/>
        <v/>
      </c>
      <c r="F1033" s="34" t="str">
        <f t="shared" si="781"/>
        <v/>
      </c>
      <c r="G1033" s="8"/>
      <c r="H1033" s="22" t="str">
        <f t="shared" si="761"/>
        <v/>
      </c>
      <c r="I1033" s="34" t="str">
        <f t="shared" si="782"/>
        <v/>
      </c>
      <c r="J1033" s="8"/>
      <c r="K1033" s="22" t="str">
        <f t="shared" si="762"/>
        <v/>
      </c>
      <c r="L1033" s="34" t="str">
        <f t="shared" si="783"/>
        <v/>
      </c>
      <c r="M1033" s="8"/>
      <c r="N1033" s="22" t="str">
        <f t="shared" si="763"/>
        <v/>
      </c>
      <c r="O1033" s="34" t="str">
        <f t="shared" si="784"/>
        <v/>
      </c>
      <c r="P1033" s="8"/>
      <c r="Q1033" s="22" t="str">
        <f t="shared" si="764"/>
        <v/>
      </c>
      <c r="R1033" s="34" t="str">
        <f t="shared" si="785"/>
        <v/>
      </c>
      <c r="S1033" s="8"/>
      <c r="T1033" s="22" t="str">
        <f t="shared" si="765"/>
        <v/>
      </c>
      <c r="U1033" s="34" t="str">
        <f t="shared" si="786"/>
        <v/>
      </c>
      <c r="V1033" s="8"/>
      <c r="W1033" s="22" t="str">
        <f t="shared" si="766"/>
        <v/>
      </c>
      <c r="X1033" s="34" t="str">
        <f t="shared" si="787"/>
        <v/>
      </c>
      <c r="Y1033" s="8"/>
      <c r="Z1033" s="22" t="str">
        <f t="shared" si="767"/>
        <v/>
      </c>
      <c r="AA1033" s="34" t="str">
        <f t="shared" si="788"/>
        <v/>
      </c>
      <c r="AB1033" s="8"/>
      <c r="AC1033" s="22" t="str">
        <f t="shared" si="768"/>
        <v/>
      </c>
      <c r="AD1033" s="34" t="str">
        <f t="shared" si="789"/>
        <v/>
      </c>
      <c r="AE1033" s="8"/>
      <c r="AF1033" s="22" t="str">
        <f t="shared" si="769"/>
        <v/>
      </c>
      <c r="AG1033" s="34" t="str">
        <f t="shared" si="790"/>
        <v/>
      </c>
      <c r="AH1033" s="8"/>
      <c r="AI1033" s="22" t="str">
        <f t="shared" si="770"/>
        <v/>
      </c>
      <c r="AJ1033" s="34" t="str">
        <f t="shared" si="791"/>
        <v/>
      </c>
      <c r="AK1033" s="8"/>
      <c r="AL1033" s="22" t="str">
        <f t="shared" si="771"/>
        <v/>
      </c>
      <c r="AM1033" s="34" t="str">
        <f t="shared" si="792"/>
        <v/>
      </c>
      <c r="AN1033" s="8"/>
      <c r="AO1033" s="22" t="str">
        <f t="shared" si="772"/>
        <v/>
      </c>
      <c r="AP1033" s="34" t="str">
        <f t="shared" si="793"/>
        <v/>
      </c>
      <c r="AQ1033" s="8"/>
      <c r="AR1033" s="22" t="str">
        <f t="shared" si="773"/>
        <v/>
      </c>
      <c r="AS1033" s="34" t="str">
        <f t="shared" si="794"/>
        <v/>
      </c>
      <c r="AT1033" s="8"/>
      <c r="AU1033" s="22" t="str">
        <f t="shared" si="774"/>
        <v/>
      </c>
      <c r="AV1033" s="34" t="str">
        <f t="shared" si="795"/>
        <v/>
      </c>
      <c r="AW1033" s="8"/>
      <c r="AX1033" s="22" t="str">
        <f t="shared" si="775"/>
        <v/>
      </c>
      <c r="AY1033" s="34" t="str">
        <f t="shared" si="796"/>
        <v/>
      </c>
      <c r="AZ1033" s="8"/>
      <c r="BA1033" s="22" t="str">
        <f t="shared" si="776"/>
        <v/>
      </c>
      <c r="BB1033" s="34" t="str">
        <f t="shared" si="797"/>
        <v/>
      </c>
      <c r="BC1033" s="8"/>
      <c r="BD1033" s="22" t="str">
        <f t="shared" si="777"/>
        <v/>
      </c>
      <c r="BE1033" s="34" t="str">
        <f t="shared" si="798"/>
        <v/>
      </c>
      <c r="BF1033" s="8"/>
      <c r="BG1033" s="22" t="str">
        <f t="shared" si="778"/>
        <v/>
      </c>
      <c r="BH1033" s="34" t="str">
        <f t="shared" si="799"/>
        <v/>
      </c>
      <c r="BI1033" s="8"/>
      <c r="BJ1033" s="22" t="str">
        <f t="shared" si="779"/>
        <v/>
      </c>
    </row>
    <row r="1034" spans="1:62" ht="18" customHeight="1" x14ac:dyDescent="0.35">
      <c r="A1034" s="68">
        <f>'Energy - Master'!A1033</f>
        <v>47053</v>
      </c>
      <c r="B1034" s="24" t="str">
        <f t="shared" si="759"/>
        <v>Oct-2028</v>
      </c>
      <c r="C1034" s="34" t="str">
        <f t="shared" si="780"/>
        <v/>
      </c>
      <c r="D1034" s="8"/>
      <c r="E1034" s="22" t="str">
        <f t="shared" si="760"/>
        <v/>
      </c>
      <c r="F1034" s="34" t="str">
        <f t="shared" si="781"/>
        <v/>
      </c>
      <c r="G1034" s="8"/>
      <c r="H1034" s="22" t="str">
        <f t="shared" si="761"/>
        <v/>
      </c>
      <c r="I1034" s="34" t="str">
        <f t="shared" si="782"/>
        <v/>
      </c>
      <c r="J1034" s="8"/>
      <c r="K1034" s="22" t="str">
        <f t="shared" si="762"/>
        <v/>
      </c>
      <c r="L1034" s="34" t="str">
        <f t="shared" si="783"/>
        <v/>
      </c>
      <c r="M1034" s="8"/>
      <c r="N1034" s="22" t="str">
        <f t="shared" si="763"/>
        <v/>
      </c>
      <c r="O1034" s="34" t="str">
        <f t="shared" si="784"/>
        <v/>
      </c>
      <c r="P1034" s="8"/>
      <c r="Q1034" s="22" t="str">
        <f t="shared" si="764"/>
        <v/>
      </c>
      <c r="R1034" s="34" t="str">
        <f t="shared" si="785"/>
        <v/>
      </c>
      <c r="S1034" s="8"/>
      <c r="T1034" s="22" t="str">
        <f t="shared" si="765"/>
        <v/>
      </c>
      <c r="U1034" s="34" t="str">
        <f t="shared" si="786"/>
        <v/>
      </c>
      <c r="V1034" s="8"/>
      <c r="W1034" s="22" t="str">
        <f t="shared" si="766"/>
        <v/>
      </c>
      <c r="X1034" s="34" t="str">
        <f t="shared" si="787"/>
        <v/>
      </c>
      <c r="Y1034" s="8"/>
      <c r="Z1034" s="22" t="str">
        <f t="shared" si="767"/>
        <v/>
      </c>
      <c r="AA1034" s="34" t="str">
        <f t="shared" si="788"/>
        <v/>
      </c>
      <c r="AB1034" s="8"/>
      <c r="AC1034" s="22" t="str">
        <f t="shared" si="768"/>
        <v/>
      </c>
      <c r="AD1034" s="34" t="str">
        <f t="shared" si="789"/>
        <v/>
      </c>
      <c r="AE1034" s="8"/>
      <c r="AF1034" s="22" t="str">
        <f t="shared" si="769"/>
        <v/>
      </c>
      <c r="AG1034" s="34" t="str">
        <f t="shared" si="790"/>
        <v/>
      </c>
      <c r="AH1034" s="8"/>
      <c r="AI1034" s="22" t="str">
        <f t="shared" si="770"/>
        <v/>
      </c>
      <c r="AJ1034" s="34" t="str">
        <f t="shared" si="791"/>
        <v/>
      </c>
      <c r="AK1034" s="8"/>
      <c r="AL1034" s="22" t="str">
        <f t="shared" si="771"/>
        <v/>
      </c>
      <c r="AM1034" s="34" t="str">
        <f t="shared" si="792"/>
        <v/>
      </c>
      <c r="AN1034" s="8"/>
      <c r="AO1034" s="22" t="str">
        <f t="shared" si="772"/>
        <v/>
      </c>
      <c r="AP1034" s="34" t="str">
        <f t="shared" si="793"/>
        <v/>
      </c>
      <c r="AQ1034" s="8"/>
      <c r="AR1034" s="22" t="str">
        <f t="shared" si="773"/>
        <v/>
      </c>
      <c r="AS1034" s="34" t="str">
        <f t="shared" si="794"/>
        <v/>
      </c>
      <c r="AT1034" s="8"/>
      <c r="AU1034" s="22" t="str">
        <f t="shared" si="774"/>
        <v/>
      </c>
      <c r="AV1034" s="34" t="str">
        <f t="shared" si="795"/>
        <v/>
      </c>
      <c r="AW1034" s="8"/>
      <c r="AX1034" s="22" t="str">
        <f t="shared" si="775"/>
        <v/>
      </c>
      <c r="AY1034" s="34" t="str">
        <f t="shared" si="796"/>
        <v/>
      </c>
      <c r="AZ1034" s="8"/>
      <c r="BA1034" s="22" t="str">
        <f t="shared" si="776"/>
        <v/>
      </c>
      <c r="BB1034" s="34" t="str">
        <f t="shared" si="797"/>
        <v/>
      </c>
      <c r="BC1034" s="8"/>
      <c r="BD1034" s="22" t="str">
        <f t="shared" si="777"/>
        <v/>
      </c>
      <c r="BE1034" s="34" t="str">
        <f t="shared" si="798"/>
        <v/>
      </c>
      <c r="BF1034" s="8"/>
      <c r="BG1034" s="22" t="str">
        <f t="shared" si="778"/>
        <v/>
      </c>
      <c r="BH1034" s="34" t="str">
        <f t="shared" si="799"/>
        <v/>
      </c>
      <c r="BI1034" s="8"/>
      <c r="BJ1034" s="22" t="str">
        <f t="shared" si="779"/>
        <v/>
      </c>
    </row>
    <row r="1035" spans="1:62" ht="18" customHeight="1" x14ac:dyDescent="0.35">
      <c r="A1035" s="68">
        <f>'Energy - Master'!A1034</f>
        <v>47054</v>
      </c>
      <c r="B1035" s="24" t="str">
        <f t="shared" si="759"/>
        <v>Oct-2028</v>
      </c>
      <c r="C1035" s="34" t="str">
        <f t="shared" si="780"/>
        <v/>
      </c>
      <c r="D1035" s="8"/>
      <c r="E1035" s="22" t="str">
        <f t="shared" si="760"/>
        <v/>
      </c>
      <c r="F1035" s="34" t="str">
        <f t="shared" si="781"/>
        <v/>
      </c>
      <c r="G1035" s="8"/>
      <c r="H1035" s="22" t="str">
        <f t="shared" si="761"/>
        <v/>
      </c>
      <c r="I1035" s="34" t="str">
        <f t="shared" si="782"/>
        <v/>
      </c>
      <c r="J1035" s="8"/>
      <c r="K1035" s="22" t="str">
        <f t="shared" si="762"/>
        <v/>
      </c>
      <c r="L1035" s="34" t="str">
        <f t="shared" si="783"/>
        <v/>
      </c>
      <c r="M1035" s="8"/>
      <c r="N1035" s="22" t="str">
        <f t="shared" si="763"/>
        <v/>
      </c>
      <c r="O1035" s="34" t="str">
        <f t="shared" si="784"/>
        <v/>
      </c>
      <c r="P1035" s="8"/>
      <c r="Q1035" s="22" t="str">
        <f t="shared" si="764"/>
        <v/>
      </c>
      <c r="R1035" s="34" t="str">
        <f t="shared" si="785"/>
        <v/>
      </c>
      <c r="S1035" s="8"/>
      <c r="T1035" s="22" t="str">
        <f t="shared" si="765"/>
        <v/>
      </c>
      <c r="U1035" s="34" t="str">
        <f t="shared" si="786"/>
        <v/>
      </c>
      <c r="V1035" s="8"/>
      <c r="W1035" s="22" t="str">
        <f t="shared" si="766"/>
        <v/>
      </c>
      <c r="X1035" s="34" t="str">
        <f t="shared" si="787"/>
        <v/>
      </c>
      <c r="Y1035" s="8"/>
      <c r="Z1035" s="22" t="str">
        <f t="shared" si="767"/>
        <v/>
      </c>
      <c r="AA1035" s="34" t="str">
        <f t="shared" si="788"/>
        <v/>
      </c>
      <c r="AB1035" s="8"/>
      <c r="AC1035" s="22" t="str">
        <f t="shared" si="768"/>
        <v/>
      </c>
      <c r="AD1035" s="34" t="str">
        <f t="shared" si="789"/>
        <v/>
      </c>
      <c r="AE1035" s="8"/>
      <c r="AF1035" s="22" t="str">
        <f t="shared" si="769"/>
        <v/>
      </c>
      <c r="AG1035" s="34" t="str">
        <f t="shared" si="790"/>
        <v/>
      </c>
      <c r="AH1035" s="8"/>
      <c r="AI1035" s="22" t="str">
        <f t="shared" si="770"/>
        <v/>
      </c>
      <c r="AJ1035" s="34" t="str">
        <f t="shared" si="791"/>
        <v/>
      </c>
      <c r="AK1035" s="8"/>
      <c r="AL1035" s="22" t="str">
        <f t="shared" si="771"/>
        <v/>
      </c>
      <c r="AM1035" s="34" t="str">
        <f t="shared" si="792"/>
        <v/>
      </c>
      <c r="AN1035" s="8"/>
      <c r="AO1035" s="22" t="str">
        <f t="shared" si="772"/>
        <v/>
      </c>
      <c r="AP1035" s="34" t="str">
        <f t="shared" si="793"/>
        <v/>
      </c>
      <c r="AQ1035" s="8"/>
      <c r="AR1035" s="22" t="str">
        <f t="shared" si="773"/>
        <v/>
      </c>
      <c r="AS1035" s="34" t="str">
        <f t="shared" si="794"/>
        <v/>
      </c>
      <c r="AT1035" s="8"/>
      <c r="AU1035" s="22" t="str">
        <f t="shared" si="774"/>
        <v/>
      </c>
      <c r="AV1035" s="34" t="str">
        <f t="shared" si="795"/>
        <v/>
      </c>
      <c r="AW1035" s="8"/>
      <c r="AX1035" s="22" t="str">
        <f t="shared" si="775"/>
        <v/>
      </c>
      <c r="AY1035" s="34" t="str">
        <f t="shared" si="796"/>
        <v/>
      </c>
      <c r="AZ1035" s="8"/>
      <c r="BA1035" s="22" t="str">
        <f t="shared" si="776"/>
        <v/>
      </c>
      <c r="BB1035" s="34" t="str">
        <f t="shared" si="797"/>
        <v/>
      </c>
      <c r="BC1035" s="8"/>
      <c r="BD1035" s="22" t="str">
        <f t="shared" si="777"/>
        <v/>
      </c>
      <c r="BE1035" s="34" t="str">
        <f t="shared" si="798"/>
        <v/>
      </c>
      <c r="BF1035" s="8"/>
      <c r="BG1035" s="22" t="str">
        <f t="shared" si="778"/>
        <v/>
      </c>
      <c r="BH1035" s="34" t="str">
        <f t="shared" si="799"/>
        <v/>
      </c>
      <c r="BI1035" s="8"/>
      <c r="BJ1035" s="22" t="str">
        <f t="shared" si="779"/>
        <v/>
      </c>
    </row>
    <row r="1036" spans="1:62" ht="18" customHeight="1" x14ac:dyDescent="0.35">
      <c r="A1036" s="68">
        <f>'Energy - Master'!A1035</f>
        <v>47055</v>
      </c>
      <c r="B1036" s="24" t="str">
        <f t="shared" si="759"/>
        <v>Oct-2028</v>
      </c>
      <c r="C1036" s="34" t="str">
        <f t="shared" si="780"/>
        <v/>
      </c>
      <c r="D1036" s="8"/>
      <c r="E1036" s="22" t="str">
        <f t="shared" si="760"/>
        <v/>
      </c>
      <c r="F1036" s="34" t="str">
        <f t="shared" si="781"/>
        <v/>
      </c>
      <c r="G1036" s="8"/>
      <c r="H1036" s="22" t="str">
        <f t="shared" si="761"/>
        <v/>
      </c>
      <c r="I1036" s="34" t="str">
        <f t="shared" si="782"/>
        <v/>
      </c>
      <c r="J1036" s="8"/>
      <c r="K1036" s="22" t="str">
        <f t="shared" si="762"/>
        <v/>
      </c>
      <c r="L1036" s="34" t="str">
        <f t="shared" si="783"/>
        <v/>
      </c>
      <c r="M1036" s="8"/>
      <c r="N1036" s="22" t="str">
        <f t="shared" si="763"/>
        <v/>
      </c>
      <c r="O1036" s="34" t="str">
        <f t="shared" si="784"/>
        <v/>
      </c>
      <c r="P1036" s="8"/>
      <c r="Q1036" s="22" t="str">
        <f t="shared" si="764"/>
        <v/>
      </c>
      <c r="R1036" s="34" t="str">
        <f t="shared" si="785"/>
        <v/>
      </c>
      <c r="S1036" s="8"/>
      <c r="T1036" s="22" t="str">
        <f t="shared" si="765"/>
        <v/>
      </c>
      <c r="U1036" s="34" t="str">
        <f t="shared" si="786"/>
        <v/>
      </c>
      <c r="V1036" s="8"/>
      <c r="W1036" s="22" t="str">
        <f t="shared" si="766"/>
        <v/>
      </c>
      <c r="X1036" s="34" t="str">
        <f t="shared" si="787"/>
        <v/>
      </c>
      <c r="Y1036" s="8"/>
      <c r="Z1036" s="22" t="str">
        <f t="shared" si="767"/>
        <v/>
      </c>
      <c r="AA1036" s="34" t="str">
        <f t="shared" si="788"/>
        <v/>
      </c>
      <c r="AB1036" s="8"/>
      <c r="AC1036" s="22" t="str">
        <f t="shared" si="768"/>
        <v/>
      </c>
      <c r="AD1036" s="34" t="str">
        <f t="shared" si="789"/>
        <v/>
      </c>
      <c r="AE1036" s="8"/>
      <c r="AF1036" s="22" t="str">
        <f t="shared" si="769"/>
        <v/>
      </c>
      <c r="AG1036" s="34" t="str">
        <f t="shared" si="790"/>
        <v/>
      </c>
      <c r="AH1036" s="8"/>
      <c r="AI1036" s="22" t="str">
        <f t="shared" si="770"/>
        <v/>
      </c>
      <c r="AJ1036" s="34" t="str">
        <f t="shared" si="791"/>
        <v/>
      </c>
      <c r="AK1036" s="8"/>
      <c r="AL1036" s="22" t="str">
        <f t="shared" si="771"/>
        <v/>
      </c>
      <c r="AM1036" s="34" t="str">
        <f t="shared" si="792"/>
        <v/>
      </c>
      <c r="AN1036" s="8"/>
      <c r="AO1036" s="22" t="str">
        <f t="shared" si="772"/>
        <v/>
      </c>
      <c r="AP1036" s="34" t="str">
        <f t="shared" si="793"/>
        <v/>
      </c>
      <c r="AQ1036" s="8"/>
      <c r="AR1036" s="22" t="str">
        <f t="shared" si="773"/>
        <v/>
      </c>
      <c r="AS1036" s="34" t="str">
        <f t="shared" si="794"/>
        <v/>
      </c>
      <c r="AT1036" s="8"/>
      <c r="AU1036" s="22" t="str">
        <f t="shared" si="774"/>
        <v/>
      </c>
      <c r="AV1036" s="34" t="str">
        <f t="shared" si="795"/>
        <v/>
      </c>
      <c r="AW1036" s="8"/>
      <c r="AX1036" s="22" t="str">
        <f t="shared" si="775"/>
        <v/>
      </c>
      <c r="AY1036" s="34" t="str">
        <f t="shared" si="796"/>
        <v/>
      </c>
      <c r="AZ1036" s="8"/>
      <c r="BA1036" s="22" t="str">
        <f t="shared" si="776"/>
        <v/>
      </c>
      <c r="BB1036" s="34" t="str">
        <f t="shared" si="797"/>
        <v/>
      </c>
      <c r="BC1036" s="8"/>
      <c r="BD1036" s="22" t="str">
        <f t="shared" si="777"/>
        <v/>
      </c>
      <c r="BE1036" s="34" t="str">
        <f t="shared" si="798"/>
        <v/>
      </c>
      <c r="BF1036" s="8"/>
      <c r="BG1036" s="22" t="str">
        <f t="shared" si="778"/>
        <v/>
      </c>
      <c r="BH1036" s="34" t="str">
        <f t="shared" si="799"/>
        <v/>
      </c>
      <c r="BI1036" s="8"/>
      <c r="BJ1036" s="22" t="str">
        <f t="shared" si="779"/>
        <v/>
      </c>
    </row>
    <row r="1037" spans="1:62" ht="18" customHeight="1" x14ac:dyDescent="0.35">
      <c r="A1037" s="68">
        <f>'Energy - Master'!A1036</f>
        <v>47056</v>
      </c>
      <c r="B1037" s="24" t="str">
        <f t="shared" si="759"/>
        <v>Oct-2028</v>
      </c>
      <c r="C1037" s="34" t="str">
        <f t="shared" si="780"/>
        <v/>
      </c>
      <c r="D1037" s="8"/>
      <c r="E1037" s="22" t="str">
        <f t="shared" si="760"/>
        <v/>
      </c>
      <c r="F1037" s="34" t="str">
        <f t="shared" si="781"/>
        <v/>
      </c>
      <c r="G1037" s="8"/>
      <c r="H1037" s="22" t="str">
        <f t="shared" si="761"/>
        <v/>
      </c>
      <c r="I1037" s="34" t="str">
        <f t="shared" si="782"/>
        <v/>
      </c>
      <c r="J1037" s="8"/>
      <c r="K1037" s="22" t="str">
        <f t="shared" si="762"/>
        <v/>
      </c>
      <c r="L1037" s="34" t="str">
        <f t="shared" si="783"/>
        <v/>
      </c>
      <c r="M1037" s="8"/>
      <c r="N1037" s="22" t="str">
        <f t="shared" si="763"/>
        <v/>
      </c>
      <c r="O1037" s="34" t="str">
        <f t="shared" si="784"/>
        <v/>
      </c>
      <c r="P1037" s="8"/>
      <c r="Q1037" s="22" t="str">
        <f t="shared" si="764"/>
        <v/>
      </c>
      <c r="R1037" s="34" t="str">
        <f t="shared" si="785"/>
        <v/>
      </c>
      <c r="S1037" s="8"/>
      <c r="T1037" s="22" t="str">
        <f t="shared" si="765"/>
        <v/>
      </c>
      <c r="U1037" s="34" t="str">
        <f t="shared" si="786"/>
        <v/>
      </c>
      <c r="V1037" s="8"/>
      <c r="W1037" s="22" t="str">
        <f t="shared" si="766"/>
        <v/>
      </c>
      <c r="X1037" s="34" t="str">
        <f t="shared" si="787"/>
        <v/>
      </c>
      <c r="Y1037" s="8"/>
      <c r="Z1037" s="22" t="str">
        <f t="shared" si="767"/>
        <v/>
      </c>
      <c r="AA1037" s="34" t="str">
        <f t="shared" si="788"/>
        <v/>
      </c>
      <c r="AB1037" s="8"/>
      <c r="AC1037" s="22" t="str">
        <f t="shared" si="768"/>
        <v/>
      </c>
      <c r="AD1037" s="34" t="str">
        <f t="shared" si="789"/>
        <v/>
      </c>
      <c r="AE1037" s="8"/>
      <c r="AF1037" s="22" t="str">
        <f t="shared" si="769"/>
        <v/>
      </c>
      <c r="AG1037" s="34" t="str">
        <f t="shared" si="790"/>
        <v/>
      </c>
      <c r="AH1037" s="8"/>
      <c r="AI1037" s="22" t="str">
        <f t="shared" si="770"/>
        <v/>
      </c>
      <c r="AJ1037" s="34" t="str">
        <f t="shared" si="791"/>
        <v/>
      </c>
      <c r="AK1037" s="8"/>
      <c r="AL1037" s="22" t="str">
        <f t="shared" si="771"/>
        <v/>
      </c>
      <c r="AM1037" s="34" t="str">
        <f t="shared" si="792"/>
        <v/>
      </c>
      <c r="AN1037" s="8"/>
      <c r="AO1037" s="22" t="str">
        <f t="shared" si="772"/>
        <v/>
      </c>
      <c r="AP1037" s="34" t="str">
        <f t="shared" si="793"/>
        <v/>
      </c>
      <c r="AQ1037" s="8"/>
      <c r="AR1037" s="22" t="str">
        <f t="shared" si="773"/>
        <v/>
      </c>
      <c r="AS1037" s="34" t="str">
        <f t="shared" si="794"/>
        <v/>
      </c>
      <c r="AT1037" s="8"/>
      <c r="AU1037" s="22" t="str">
        <f t="shared" si="774"/>
        <v/>
      </c>
      <c r="AV1037" s="34" t="str">
        <f t="shared" si="795"/>
        <v/>
      </c>
      <c r="AW1037" s="8"/>
      <c r="AX1037" s="22" t="str">
        <f t="shared" si="775"/>
        <v/>
      </c>
      <c r="AY1037" s="34" t="str">
        <f t="shared" si="796"/>
        <v/>
      </c>
      <c r="AZ1037" s="8"/>
      <c r="BA1037" s="22" t="str">
        <f t="shared" si="776"/>
        <v/>
      </c>
      <c r="BB1037" s="34" t="str">
        <f t="shared" si="797"/>
        <v/>
      </c>
      <c r="BC1037" s="8"/>
      <c r="BD1037" s="22" t="str">
        <f t="shared" si="777"/>
        <v/>
      </c>
      <c r="BE1037" s="34" t="str">
        <f t="shared" si="798"/>
        <v/>
      </c>
      <c r="BF1037" s="8"/>
      <c r="BG1037" s="22" t="str">
        <f t="shared" si="778"/>
        <v/>
      </c>
      <c r="BH1037" s="34" t="str">
        <f t="shared" si="799"/>
        <v/>
      </c>
      <c r="BI1037" s="8"/>
      <c r="BJ1037" s="22" t="str">
        <f t="shared" si="779"/>
        <v/>
      </c>
    </row>
    <row r="1038" spans="1:62" ht="18" customHeight="1" x14ac:dyDescent="0.35">
      <c r="A1038" s="68">
        <f>'Energy - Master'!A1037</f>
        <v>47057</v>
      </c>
      <c r="B1038" s="24" t="str">
        <f t="shared" si="759"/>
        <v>Oct-2028</v>
      </c>
      <c r="C1038" s="34" t="str">
        <f t="shared" si="780"/>
        <v/>
      </c>
      <c r="D1038" s="8"/>
      <c r="E1038" s="22" t="str">
        <f t="shared" si="760"/>
        <v/>
      </c>
      <c r="F1038" s="34" t="str">
        <f t="shared" si="781"/>
        <v/>
      </c>
      <c r="G1038" s="8"/>
      <c r="H1038" s="22" t="str">
        <f t="shared" si="761"/>
        <v/>
      </c>
      <c r="I1038" s="34" t="str">
        <f t="shared" si="782"/>
        <v/>
      </c>
      <c r="J1038" s="8"/>
      <c r="K1038" s="22" t="str">
        <f t="shared" si="762"/>
        <v/>
      </c>
      <c r="L1038" s="34" t="str">
        <f t="shared" si="783"/>
        <v/>
      </c>
      <c r="M1038" s="8"/>
      <c r="N1038" s="22" t="str">
        <f t="shared" si="763"/>
        <v/>
      </c>
      <c r="O1038" s="34" t="str">
        <f t="shared" si="784"/>
        <v/>
      </c>
      <c r="P1038" s="8"/>
      <c r="Q1038" s="22" t="str">
        <f t="shared" si="764"/>
        <v/>
      </c>
      <c r="R1038" s="34" t="str">
        <f t="shared" si="785"/>
        <v/>
      </c>
      <c r="S1038" s="8"/>
      <c r="T1038" s="22" t="str">
        <f t="shared" si="765"/>
        <v/>
      </c>
      <c r="U1038" s="34" t="str">
        <f t="shared" si="786"/>
        <v/>
      </c>
      <c r="V1038" s="8"/>
      <c r="W1038" s="22" t="str">
        <f t="shared" si="766"/>
        <v/>
      </c>
      <c r="X1038" s="34" t="str">
        <f t="shared" si="787"/>
        <v/>
      </c>
      <c r="Y1038" s="8"/>
      <c r="Z1038" s="22" t="str">
        <f t="shared" si="767"/>
        <v/>
      </c>
      <c r="AA1038" s="34" t="str">
        <f t="shared" si="788"/>
        <v/>
      </c>
      <c r="AB1038" s="8"/>
      <c r="AC1038" s="22" t="str">
        <f t="shared" si="768"/>
        <v/>
      </c>
      <c r="AD1038" s="34" t="str">
        <f t="shared" si="789"/>
        <v/>
      </c>
      <c r="AE1038" s="8"/>
      <c r="AF1038" s="22" t="str">
        <f t="shared" si="769"/>
        <v/>
      </c>
      <c r="AG1038" s="34" t="str">
        <f t="shared" si="790"/>
        <v/>
      </c>
      <c r="AH1038" s="8"/>
      <c r="AI1038" s="22" t="str">
        <f t="shared" si="770"/>
        <v/>
      </c>
      <c r="AJ1038" s="34" t="str">
        <f t="shared" si="791"/>
        <v/>
      </c>
      <c r="AK1038" s="8"/>
      <c r="AL1038" s="22" t="str">
        <f t="shared" si="771"/>
        <v/>
      </c>
      <c r="AM1038" s="34" t="str">
        <f t="shared" si="792"/>
        <v/>
      </c>
      <c r="AN1038" s="8"/>
      <c r="AO1038" s="22" t="str">
        <f t="shared" si="772"/>
        <v/>
      </c>
      <c r="AP1038" s="34" t="str">
        <f t="shared" si="793"/>
        <v/>
      </c>
      <c r="AQ1038" s="8"/>
      <c r="AR1038" s="22" t="str">
        <f t="shared" si="773"/>
        <v/>
      </c>
      <c r="AS1038" s="34" t="str">
        <f t="shared" si="794"/>
        <v/>
      </c>
      <c r="AT1038" s="8"/>
      <c r="AU1038" s="22" t="str">
        <f t="shared" si="774"/>
        <v/>
      </c>
      <c r="AV1038" s="34" t="str">
        <f t="shared" si="795"/>
        <v/>
      </c>
      <c r="AW1038" s="8"/>
      <c r="AX1038" s="22" t="str">
        <f t="shared" si="775"/>
        <v/>
      </c>
      <c r="AY1038" s="34" t="str">
        <f t="shared" si="796"/>
        <v/>
      </c>
      <c r="AZ1038" s="8"/>
      <c r="BA1038" s="22" t="str">
        <f t="shared" si="776"/>
        <v/>
      </c>
      <c r="BB1038" s="34" t="str">
        <f t="shared" si="797"/>
        <v/>
      </c>
      <c r="BC1038" s="8"/>
      <c r="BD1038" s="22" t="str">
        <f t="shared" si="777"/>
        <v/>
      </c>
      <c r="BE1038" s="34" t="str">
        <f t="shared" si="798"/>
        <v/>
      </c>
      <c r="BF1038" s="8"/>
      <c r="BG1038" s="22" t="str">
        <f t="shared" si="778"/>
        <v/>
      </c>
      <c r="BH1038" s="34" t="str">
        <f t="shared" si="799"/>
        <v/>
      </c>
      <c r="BI1038" s="8"/>
      <c r="BJ1038" s="22" t="str">
        <f t="shared" si="779"/>
        <v/>
      </c>
    </row>
    <row r="1039" spans="1:62" ht="18" customHeight="1" x14ac:dyDescent="0.35">
      <c r="A1039" s="68">
        <f>'Energy - Master'!A1038</f>
        <v>47058</v>
      </c>
      <c r="B1039" s="24" t="str">
        <f t="shared" si="759"/>
        <v>Nov-2028</v>
      </c>
      <c r="C1039" s="34" t="str">
        <f t="shared" si="780"/>
        <v/>
      </c>
      <c r="D1039" s="8"/>
      <c r="E1039" s="22" t="str">
        <f t="shared" si="760"/>
        <v/>
      </c>
      <c r="F1039" s="34" t="str">
        <f t="shared" si="781"/>
        <v/>
      </c>
      <c r="G1039" s="8"/>
      <c r="H1039" s="22" t="str">
        <f t="shared" si="761"/>
        <v/>
      </c>
      <c r="I1039" s="34" t="str">
        <f t="shared" si="782"/>
        <v/>
      </c>
      <c r="J1039" s="8"/>
      <c r="K1039" s="22" t="str">
        <f t="shared" si="762"/>
        <v/>
      </c>
      <c r="L1039" s="34" t="str">
        <f t="shared" si="783"/>
        <v/>
      </c>
      <c r="M1039" s="8"/>
      <c r="N1039" s="22" t="str">
        <f t="shared" si="763"/>
        <v/>
      </c>
      <c r="O1039" s="34" t="str">
        <f t="shared" si="784"/>
        <v/>
      </c>
      <c r="P1039" s="8"/>
      <c r="Q1039" s="22" t="str">
        <f t="shared" si="764"/>
        <v/>
      </c>
      <c r="R1039" s="34" t="str">
        <f t="shared" si="785"/>
        <v/>
      </c>
      <c r="S1039" s="8"/>
      <c r="T1039" s="22" t="str">
        <f t="shared" si="765"/>
        <v/>
      </c>
      <c r="U1039" s="34" t="str">
        <f t="shared" si="786"/>
        <v/>
      </c>
      <c r="V1039" s="8"/>
      <c r="W1039" s="22" t="str">
        <f t="shared" si="766"/>
        <v/>
      </c>
      <c r="X1039" s="34" t="str">
        <f t="shared" si="787"/>
        <v/>
      </c>
      <c r="Y1039" s="8"/>
      <c r="Z1039" s="22" t="str">
        <f t="shared" si="767"/>
        <v/>
      </c>
      <c r="AA1039" s="34" t="str">
        <f t="shared" si="788"/>
        <v/>
      </c>
      <c r="AB1039" s="8"/>
      <c r="AC1039" s="22" t="str">
        <f t="shared" si="768"/>
        <v/>
      </c>
      <c r="AD1039" s="34" t="str">
        <f t="shared" si="789"/>
        <v/>
      </c>
      <c r="AE1039" s="8"/>
      <c r="AF1039" s="22" t="str">
        <f t="shared" si="769"/>
        <v/>
      </c>
      <c r="AG1039" s="34" t="str">
        <f t="shared" si="790"/>
        <v/>
      </c>
      <c r="AH1039" s="8"/>
      <c r="AI1039" s="22" t="str">
        <f t="shared" si="770"/>
        <v/>
      </c>
      <c r="AJ1039" s="34" t="str">
        <f t="shared" si="791"/>
        <v/>
      </c>
      <c r="AK1039" s="8"/>
      <c r="AL1039" s="22" t="str">
        <f t="shared" si="771"/>
        <v/>
      </c>
      <c r="AM1039" s="34" t="str">
        <f t="shared" si="792"/>
        <v/>
      </c>
      <c r="AN1039" s="8"/>
      <c r="AO1039" s="22" t="str">
        <f t="shared" si="772"/>
        <v/>
      </c>
      <c r="AP1039" s="34" t="str">
        <f t="shared" si="793"/>
        <v/>
      </c>
      <c r="AQ1039" s="8"/>
      <c r="AR1039" s="22" t="str">
        <f t="shared" si="773"/>
        <v/>
      </c>
      <c r="AS1039" s="34" t="str">
        <f t="shared" si="794"/>
        <v/>
      </c>
      <c r="AT1039" s="8"/>
      <c r="AU1039" s="22" t="str">
        <f t="shared" si="774"/>
        <v/>
      </c>
      <c r="AV1039" s="34" t="str">
        <f t="shared" si="795"/>
        <v/>
      </c>
      <c r="AW1039" s="8"/>
      <c r="AX1039" s="22" t="str">
        <f t="shared" si="775"/>
        <v/>
      </c>
      <c r="AY1039" s="34" t="str">
        <f t="shared" si="796"/>
        <v/>
      </c>
      <c r="AZ1039" s="8"/>
      <c r="BA1039" s="22" t="str">
        <f t="shared" si="776"/>
        <v/>
      </c>
      <c r="BB1039" s="34" t="str">
        <f t="shared" si="797"/>
        <v/>
      </c>
      <c r="BC1039" s="8"/>
      <c r="BD1039" s="22" t="str">
        <f t="shared" si="777"/>
        <v/>
      </c>
      <c r="BE1039" s="34" t="str">
        <f t="shared" si="798"/>
        <v/>
      </c>
      <c r="BF1039" s="8"/>
      <c r="BG1039" s="22" t="str">
        <f t="shared" si="778"/>
        <v/>
      </c>
      <c r="BH1039" s="34" t="str">
        <f t="shared" si="799"/>
        <v/>
      </c>
      <c r="BI1039" s="8"/>
      <c r="BJ1039" s="22" t="str">
        <f t="shared" si="779"/>
        <v/>
      </c>
    </row>
    <row r="1040" spans="1:62" ht="18" customHeight="1" x14ac:dyDescent="0.35">
      <c r="A1040" s="68">
        <f>'Energy - Master'!A1039</f>
        <v>47059</v>
      </c>
      <c r="B1040" s="24" t="str">
        <f t="shared" si="759"/>
        <v>Nov-2028</v>
      </c>
      <c r="C1040" s="34" t="str">
        <f t="shared" si="780"/>
        <v/>
      </c>
      <c r="D1040" s="8"/>
      <c r="E1040" s="22" t="str">
        <f t="shared" si="760"/>
        <v/>
      </c>
      <c r="F1040" s="34" t="str">
        <f t="shared" si="781"/>
        <v/>
      </c>
      <c r="G1040" s="8"/>
      <c r="H1040" s="22" t="str">
        <f t="shared" si="761"/>
        <v/>
      </c>
      <c r="I1040" s="34" t="str">
        <f t="shared" si="782"/>
        <v/>
      </c>
      <c r="J1040" s="8"/>
      <c r="K1040" s="22" t="str">
        <f t="shared" si="762"/>
        <v/>
      </c>
      <c r="L1040" s="34" t="str">
        <f t="shared" si="783"/>
        <v/>
      </c>
      <c r="M1040" s="8"/>
      <c r="N1040" s="22" t="str">
        <f t="shared" si="763"/>
        <v/>
      </c>
      <c r="O1040" s="34" t="str">
        <f t="shared" si="784"/>
        <v/>
      </c>
      <c r="P1040" s="8"/>
      <c r="Q1040" s="22" t="str">
        <f t="shared" si="764"/>
        <v/>
      </c>
      <c r="R1040" s="34" t="str">
        <f t="shared" si="785"/>
        <v/>
      </c>
      <c r="S1040" s="8"/>
      <c r="T1040" s="22" t="str">
        <f t="shared" si="765"/>
        <v/>
      </c>
      <c r="U1040" s="34" t="str">
        <f t="shared" si="786"/>
        <v/>
      </c>
      <c r="V1040" s="8"/>
      <c r="W1040" s="22" t="str">
        <f t="shared" si="766"/>
        <v/>
      </c>
      <c r="X1040" s="34" t="str">
        <f t="shared" si="787"/>
        <v/>
      </c>
      <c r="Y1040" s="8"/>
      <c r="Z1040" s="22" t="str">
        <f t="shared" si="767"/>
        <v/>
      </c>
      <c r="AA1040" s="34" t="str">
        <f t="shared" si="788"/>
        <v/>
      </c>
      <c r="AB1040" s="8"/>
      <c r="AC1040" s="22" t="str">
        <f t="shared" si="768"/>
        <v/>
      </c>
      <c r="AD1040" s="34" t="str">
        <f t="shared" si="789"/>
        <v/>
      </c>
      <c r="AE1040" s="8"/>
      <c r="AF1040" s="22" t="str">
        <f t="shared" si="769"/>
        <v/>
      </c>
      <c r="AG1040" s="34" t="str">
        <f t="shared" si="790"/>
        <v/>
      </c>
      <c r="AH1040" s="8"/>
      <c r="AI1040" s="22" t="str">
        <f t="shared" si="770"/>
        <v/>
      </c>
      <c r="AJ1040" s="34" t="str">
        <f t="shared" si="791"/>
        <v/>
      </c>
      <c r="AK1040" s="8"/>
      <c r="AL1040" s="22" t="str">
        <f t="shared" si="771"/>
        <v/>
      </c>
      <c r="AM1040" s="34" t="str">
        <f t="shared" si="792"/>
        <v/>
      </c>
      <c r="AN1040" s="8"/>
      <c r="AO1040" s="22" t="str">
        <f t="shared" si="772"/>
        <v/>
      </c>
      <c r="AP1040" s="34" t="str">
        <f t="shared" si="793"/>
        <v/>
      </c>
      <c r="AQ1040" s="8"/>
      <c r="AR1040" s="22" t="str">
        <f t="shared" si="773"/>
        <v/>
      </c>
      <c r="AS1040" s="34" t="str">
        <f t="shared" si="794"/>
        <v/>
      </c>
      <c r="AT1040" s="8"/>
      <c r="AU1040" s="22" t="str">
        <f t="shared" si="774"/>
        <v/>
      </c>
      <c r="AV1040" s="34" t="str">
        <f t="shared" si="795"/>
        <v/>
      </c>
      <c r="AW1040" s="8"/>
      <c r="AX1040" s="22" t="str">
        <f t="shared" si="775"/>
        <v/>
      </c>
      <c r="AY1040" s="34" t="str">
        <f t="shared" si="796"/>
        <v/>
      </c>
      <c r="AZ1040" s="8"/>
      <c r="BA1040" s="22" t="str">
        <f t="shared" si="776"/>
        <v/>
      </c>
      <c r="BB1040" s="34" t="str">
        <f t="shared" si="797"/>
        <v/>
      </c>
      <c r="BC1040" s="8"/>
      <c r="BD1040" s="22" t="str">
        <f t="shared" si="777"/>
        <v/>
      </c>
      <c r="BE1040" s="34" t="str">
        <f t="shared" si="798"/>
        <v/>
      </c>
      <c r="BF1040" s="8"/>
      <c r="BG1040" s="22" t="str">
        <f t="shared" si="778"/>
        <v/>
      </c>
      <c r="BH1040" s="34" t="str">
        <f t="shared" si="799"/>
        <v/>
      </c>
      <c r="BI1040" s="8"/>
      <c r="BJ1040" s="22" t="str">
        <f t="shared" si="779"/>
        <v/>
      </c>
    </row>
    <row r="1041" spans="1:62" ht="18" customHeight="1" x14ac:dyDescent="0.35">
      <c r="A1041" s="68">
        <f>'Energy - Master'!A1040</f>
        <v>47060</v>
      </c>
      <c r="B1041" s="24" t="str">
        <f t="shared" si="759"/>
        <v>Nov-2028</v>
      </c>
      <c r="C1041" s="34" t="str">
        <f t="shared" si="780"/>
        <v/>
      </c>
      <c r="D1041" s="8"/>
      <c r="E1041" s="22" t="str">
        <f t="shared" si="760"/>
        <v/>
      </c>
      <c r="F1041" s="34" t="str">
        <f t="shared" si="781"/>
        <v/>
      </c>
      <c r="G1041" s="8"/>
      <c r="H1041" s="22" t="str">
        <f t="shared" si="761"/>
        <v/>
      </c>
      <c r="I1041" s="34" t="str">
        <f t="shared" si="782"/>
        <v/>
      </c>
      <c r="J1041" s="8"/>
      <c r="K1041" s="22" t="str">
        <f t="shared" si="762"/>
        <v/>
      </c>
      <c r="L1041" s="34" t="str">
        <f t="shared" si="783"/>
        <v/>
      </c>
      <c r="M1041" s="8"/>
      <c r="N1041" s="22" t="str">
        <f t="shared" si="763"/>
        <v/>
      </c>
      <c r="O1041" s="34" t="str">
        <f t="shared" si="784"/>
        <v/>
      </c>
      <c r="P1041" s="8"/>
      <c r="Q1041" s="22" t="str">
        <f t="shared" si="764"/>
        <v/>
      </c>
      <c r="R1041" s="34" t="str">
        <f t="shared" si="785"/>
        <v/>
      </c>
      <c r="S1041" s="8"/>
      <c r="T1041" s="22" t="str">
        <f t="shared" si="765"/>
        <v/>
      </c>
      <c r="U1041" s="34" t="str">
        <f t="shared" si="786"/>
        <v/>
      </c>
      <c r="V1041" s="8"/>
      <c r="W1041" s="22" t="str">
        <f t="shared" si="766"/>
        <v/>
      </c>
      <c r="X1041" s="34" t="str">
        <f t="shared" si="787"/>
        <v/>
      </c>
      <c r="Y1041" s="8"/>
      <c r="Z1041" s="22" t="str">
        <f t="shared" si="767"/>
        <v/>
      </c>
      <c r="AA1041" s="34" t="str">
        <f t="shared" si="788"/>
        <v/>
      </c>
      <c r="AB1041" s="8"/>
      <c r="AC1041" s="22" t="str">
        <f t="shared" si="768"/>
        <v/>
      </c>
      <c r="AD1041" s="34" t="str">
        <f t="shared" si="789"/>
        <v/>
      </c>
      <c r="AE1041" s="8"/>
      <c r="AF1041" s="22" t="str">
        <f t="shared" si="769"/>
        <v/>
      </c>
      <c r="AG1041" s="34" t="str">
        <f t="shared" si="790"/>
        <v/>
      </c>
      <c r="AH1041" s="8"/>
      <c r="AI1041" s="22" t="str">
        <f t="shared" si="770"/>
        <v/>
      </c>
      <c r="AJ1041" s="34" t="str">
        <f t="shared" si="791"/>
        <v/>
      </c>
      <c r="AK1041" s="8"/>
      <c r="AL1041" s="22" t="str">
        <f t="shared" si="771"/>
        <v/>
      </c>
      <c r="AM1041" s="34" t="str">
        <f t="shared" si="792"/>
        <v/>
      </c>
      <c r="AN1041" s="8"/>
      <c r="AO1041" s="22" t="str">
        <f t="shared" si="772"/>
        <v/>
      </c>
      <c r="AP1041" s="34" t="str">
        <f t="shared" si="793"/>
        <v/>
      </c>
      <c r="AQ1041" s="8"/>
      <c r="AR1041" s="22" t="str">
        <f t="shared" si="773"/>
        <v/>
      </c>
      <c r="AS1041" s="34" t="str">
        <f t="shared" si="794"/>
        <v/>
      </c>
      <c r="AT1041" s="8"/>
      <c r="AU1041" s="22" t="str">
        <f t="shared" si="774"/>
        <v/>
      </c>
      <c r="AV1041" s="34" t="str">
        <f t="shared" si="795"/>
        <v/>
      </c>
      <c r="AW1041" s="8"/>
      <c r="AX1041" s="22" t="str">
        <f t="shared" si="775"/>
        <v/>
      </c>
      <c r="AY1041" s="34" t="str">
        <f t="shared" si="796"/>
        <v/>
      </c>
      <c r="AZ1041" s="8"/>
      <c r="BA1041" s="22" t="str">
        <f t="shared" si="776"/>
        <v/>
      </c>
      <c r="BB1041" s="34" t="str">
        <f t="shared" si="797"/>
        <v/>
      </c>
      <c r="BC1041" s="8"/>
      <c r="BD1041" s="22" t="str">
        <f t="shared" si="777"/>
        <v/>
      </c>
      <c r="BE1041" s="34" t="str">
        <f t="shared" si="798"/>
        <v/>
      </c>
      <c r="BF1041" s="8"/>
      <c r="BG1041" s="22" t="str">
        <f t="shared" si="778"/>
        <v/>
      </c>
      <c r="BH1041" s="34" t="str">
        <f t="shared" si="799"/>
        <v/>
      </c>
      <c r="BI1041" s="8"/>
      <c r="BJ1041" s="22" t="str">
        <f t="shared" si="779"/>
        <v/>
      </c>
    </row>
    <row r="1042" spans="1:62" ht="18" customHeight="1" x14ac:dyDescent="0.35">
      <c r="A1042" s="68">
        <f>'Energy - Master'!A1041</f>
        <v>47061</v>
      </c>
      <c r="B1042" s="24" t="str">
        <f t="shared" si="759"/>
        <v>Nov-2028</v>
      </c>
      <c r="C1042" s="34" t="str">
        <f t="shared" si="780"/>
        <v/>
      </c>
      <c r="D1042" s="8"/>
      <c r="E1042" s="22" t="str">
        <f t="shared" si="760"/>
        <v/>
      </c>
      <c r="F1042" s="34" t="str">
        <f t="shared" si="781"/>
        <v/>
      </c>
      <c r="G1042" s="8"/>
      <c r="H1042" s="22" t="str">
        <f t="shared" si="761"/>
        <v/>
      </c>
      <c r="I1042" s="34" t="str">
        <f t="shared" si="782"/>
        <v/>
      </c>
      <c r="J1042" s="8"/>
      <c r="K1042" s="22" t="str">
        <f t="shared" si="762"/>
        <v/>
      </c>
      <c r="L1042" s="34" t="str">
        <f t="shared" si="783"/>
        <v/>
      </c>
      <c r="M1042" s="8"/>
      <c r="N1042" s="22" t="str">
        <f t="shared" si="763"/>
        <v/>
      </c>
      <c r="O1042" s="34" t="str">
        <f t="shared" si="784"/>
        <v/>
      </c>
      <c r="P1042" s="8"/>
      <c r="Q1042" s="22" t="str">
        <f t="shared" si="764"/>
        <v/>
      </c>
      <c r="R1042" s="34" t="str">
        <f t="shared" si="785"/>
        <v/>
      </c>
      <c r="S1042" s="8"/>
      <c r="T1042" s="22" t="str">
        <f t="shared" si="765"/>
        <v/>
      </c>
      <c r="U1042" s="34" t="str">
        <f t="shared" si="786"/>
        <v/>
      </c>
      <c r="V1042" s="8"/>
      <c r="W1042" s="22" t="str">
        <f t="shared" si="766"/>
        <v/>
      </c>
      <c r="X1042" s="34" t="str">
        <f t="shared" si="787"/>
        <v/>
      </c>
      <c r="Y1042" s="8"/>
      <c r="Z1042" s="22" t="str">
        <f t="shared" si="767"/>
        <v/>
      </c>
      <c r="AA1042" s="34" t="str">
        <f t="shared" si="788"/>
        <v/>
      </c>
      <c r="AB1042" s="8"/>
      <c r="AC1042" s="22" t="str">
        <f t="shared" si="768"/>
        <v/>
      </c>
      <c r="AD1042" s="34" t="str">
        <f t="shared" si="789"/>
        <v/>
      </c>
      <c r="AE1042" s="8"/>
      <c r="AF1042" s="22" t="str">
        <f t="shared" si="769"/>
        <v/>
      </c>
      <c r="AG1042" s="34" t="str">
        <f t="shared" si="790"/>
        <v/>
      </c>
      <c r="AH1042" s="8"/>
      <c r="AI1042" s="22" t="str">
        <f t="shared" si="770"/>
        <v/>
      </c>
      <c r="AJ1042" s="34" t="str">
        <f t="shared" si="791"/>
        <v/>
      </c>
      <c r="AK1042" s="8"/>
      <c r="AL1042" s="22" t="str">
        <f t="shared" si="771"/>
        <v/>
      </c>
      <c r="AM1042" s="34" t="str">
        <f t="shared" si="792"/>
        <v/>
      </c>
      <c r="AN1042" s="8"/>
      <c r="AO1042" s="22" t="str">
        <f t="shared" si="772"/>
        <v/>
      </c>
      <c r="AP1042" s="34" t="str">
        <f t="shared" si="793"/>
        <v/>
      </c>
      <c r="AQ1042" s="8"/>
      <c r="AR1042" s="22" t="str">
        <f t="shared" si="773"/>
        <v/>
      </c>
      <c r="AS1042" s="34" t="str">
        <f t="shared" si="794"/>
        <v/>
      </c>
      <c r="AT1042" s="8"/>
      <c r="AU1042" s="22" t="str">
        <f t="shared" si="774"/>
        <v/>
      </c>
      <c r="AV1042" s="34" t="str">
        <f t="shared" si="795"/>
        <v/>
      </c>
      <c r="AW1042" s="8"/>
      <c r="AX1042" s="22" t="str">
        <f t="shared" si="775"/>
        <v/>
      </c>
      <c r="AY1042" s="34" t="str">
        <f t="shared" si="796"/>
        <v/>
      </c>
      <c r="AZ1042" s="8"/>
      <c r="BA1042" s="22" t="str">
        <f t="shared" si="776"/>
        <v/>
      </c>
      <c r="BB1042" s="34" t="str">
        <f t="shared" si="797"/>
        <v/>
      </c>
      <c r="BC1042" s="8"/>
      <c r="BD1042" s="22" t="str">
        <f t="shared" si="777"/>
        <v/>
      </c>
      <c r="BE1042" s="34" t="str">
        <f t="shared" si="798"/>
        <v/>
      </c>
      <c r="BF1042" s="8"/>
      <c r="BG1042" s="22" t="str">
        <f t="shared" si="778"/>
        <v/>
      </c>
      <c r="BH1042" s="34" t="str">
        <f t="shared" si="799"/>
        <v/>
      </c>
      <c r="BI1042" s="8"/>
      <c r="BJ1042" s="22" t="str">
        <f t="shared" si="779"/>
        <v/>
      </c>
    </row>
    <row r="1043" spans="1:62" ht="18" customHeight="1" x14ac:dyDescent="0.35">
      <c r="A1043" s="68">
        <f>'Energy - Master'!A1042</f>
        <v>47062</v>
      </c>
      <c r="B1043" s="24" t="str">
        <f t="shared" si="759"/>
        <v>Nov-2028</v>
      </c>
      <c r="C1043" s="34" t="str">
        <f t="shared" si="780"/>
        <v/>
      </c>
      <c r="D1043" s="8"/>
      <c r="E1043" s="22" t="str">
        <f t="shared" si="760"/>
        <v/>
      </c>
      <c r="F1043" s="34" t="str">
        <f t="shared" si="781"/>
        <v/>
      </c>
      <c r="G1043" s="8"/>
      <c r="H1043" s="22" t="str">
        <f t="shared" si="761"/>
        <v/>
      </c>
      <c r="I1043" s="34" t="str">
        <f t="shared" si="782"/>
        <v/>
      </c>
      <c r="J1043" s="8"/>
      <c r="K1043" s="22" t="str">
        <f t="shared" si="762"/>
        <v/>
      </c>
      <c r="L1043" s="34" t="str">
        <f t="shared" si="783"/>
        <v/>
      </c>
      <c r="M1043" s="8"/>
      <c r="N1043" s="22" t="str">
        <f t="shared" si="763"/>
        <v/>
      </c>
      <c r="O1043" s="34" t="str">
        <f t="shared" si="784"/>
        <v/>
      </c>
      <c r="P1043" s="8"/>
      <c r="Q1043" s="22" t="str">
        <f t="shared" si="764"/>
        <v/>
      </c>
      <c r="R1043" s="34" t="str">
        <f t="shared" si="785"/>
        <v/>
      </c>
      <c r="S1043" s="8"/>
      <c r="T1043" s="22" t="str">
        <f t="shared" si="765"/>
        <v/>
      </c>
      <c r="U1043" s="34" t="str">
        <f t="shared" si="786"/>
        <v/>
      </c>
      <c r="V1043" s="8"/>
      <c r="W1043" s="22" t="str">
        <f t="shared" si="766"/>
        <v/>
      </c>
      <c r="X1043" s="34" t="str">
        <f t="shared" si="787"/>
        <v/>
      </c>
      <c r="Y1043" s="8"/>
      <c r="Z1043" s="22" t="str">
        <f t="shared" si="767"/>
        <v/>
      </c>
      <c r="AA1043" s="34" t="str">
        <f t="shared" si="788"/>
        <v/>
      </c>
      <c r="AB1043" s="8"/>
      <c r="AC1043" s="22" t="str">
        <f t="shared" si="768"/>
        <v/>
      </c>
      <c r="AD1043" s="34" t="str">
        <f t="shared" si="789"/>
        <v/>
      </c>
      <c r="AE1043" s="8"/>
      <c r="AF1043" s="22" t="str">
        <f t="shared" si="769"/>
        <v/>
      </c>
      <c r="AG1043" s="34" t="str">
        <f t="shared" si="790"/>
        <v/>
      </c>
      <c r="AH1043" s="8"/>
      <c r="AI1043" s="22" t="str">
        <f t="shared" si="770"/>
        <v/>
      </c>
      <c r="AJ1043" s="34" t="str">
        <f t="shared" si="791"/>
        <v/>
      </c>
      <c r="AK1043" s="8"/>
      <c r="AL1043" s="22" t="str">
        <f t="shared" si="771"/>
        <v/>
      </c>
      <c r="AM1043" s="34" t="str">
        <f t="shared" si="792"/>
        <v/>
      </c>
      <c r="AN1043" s="8"/>
      <c r="AO1043" s="22" t="str">
        <f t="shared" si="772"/>
        <v/>
      </c>
      <c r="AP1043" s="34" t="str">
        <f t="shared" si="793"/>
        <v/>
      </c>
      <c r="AQ1043" s="8"/>
      <c r="AR1043" s="22" t="str">
        <f t="shared" si="773"/>
        <v/>
      </c>
      <c r="AS1043" s="34" t="str">
        <f t="shared" si="794"/>
        <v/>
      </c>
      <c r="AT1043" s="8"/>
      <c r="AU1043" s="22" t="str">
        <f t="shared" si="774"/>
        <v/>
      </c>
      <c r="AV1043" s="34" t="str">
        <f t="shared" si="795"/>
        <v/>
      </c>
      <c r="AW1043" s="8"/>
      <c r="AX1043" s="22" t="str">
        <f t="shared" si="775"/>
        <v/>
      </c>
      <c r="AY1043" s="34" t="str">
        <f t="shared" si="796"/>
        <v/>
      </c>
      <c r="AZ1043" s="8"/>
      <c r="BA1043" s="22" t="str">
        <f t="shared" si="776"/>
        <v/>
      </c>
      <c r="BB1043" s="34" t="str">
        <f t="shared" si="797"/>
        <v/>
      </c>
      <c r="BC1043" s="8"/>
      <c r="BD1043" s="22" t="str">
        <f t="shared" si="777"/>
        <v/>
      </c>
      <c r="BE1043" s="34" t="str">
        <f t="shared" si="798"/>
        <v/>
      </c>
      <c r="BF1043" s="8"/>
      <c r="BG1043" s="22" t="str">
        <f t="shared" si="778"/>
        <v/>
      </c>
      <c r="BH1043" s="34" t="str">
        <f t="shared" si="799"/>
        <v/>
      </c>
      <c r="BI1043" s="8"/>
      <c r="BJ1043" s="22" t="str">
        <f t="shared" si="779"/>
        <v/>
      </c>
    </row>
    <row r="1044" spans="1:62" ht="18" customHeight="1" x14ac:dyDescent="0.35">
      <c r="A1044" s="68">
        <f>'Energy - Master'!A1043</f>
        <v>47063</v>
      </c>
      <c r="B1044" s="24" t="str">
        <f t="shared" si="759"/>
        <v>Nov-2028</v>
      </c>
      <c r="C1044" s="34" t="str">
        <f t="shared" si="780"/>
        <v/>
      </c>
      <c r="D1044" s="8"/>
      <c r="E1044" s="22" t="str">
        <f t="shared" si="760"/>
        <v/>
      </c>
      <c r="F1044" s="34" t="str">
        <f t="shared" si="781"/>
        <v/>
      </c>
      <c r="G1044" s="8"/>
      <c r="H1044" s="22" t="str">
        <f t="shared" si="761"/>
        <v/>
      </c>
      <c r="I1044" s="34" t="str">
        <f t="shared" si="782"/>
        <v/>
      </c>
      <c r="J1044" s="8"/>
      <c r="K1044" s="22" t="str">
        <f t="shared" si="762"/>
        <v/>
      </c>
      <c r="L1044" s="34" t="str">
        <f t="shared" si="783"/>
        <v/>
      </c>
      <c r="M1044" s="8"/>
      <c r="N1044" s="22" t="str">
        <f t="shared" si="763"/>
        <v/>
      </c>
      <c r="O1044" s="34" t="str">
        <f t="shared" si="784"/>
        <v/>
      </c>
      <c r="P1044" s="8"/>
      <c r="Q1044" s="22" t="str">
        <f t="shared" si="764"/>
        <v/>
      </c>
      <c r="R1044" s="34" t="str">
        <f t="shared" si="785"/>
        <v/>
      </c>
      <c r="S1044" s="8"/>
      <c r="T1044" s="22" t="str">
        <f t="shared" si="765"/>
        <v/>
      </c>
      <c r="U1044" s="34" t="str">
        <f t="shared" si="786"/>
        <v/>
      </c>
      <c r="V1044" s="8"/>
      <c r="W1044" s="22" t="str">
        <f t="shared" si="766"/>
        <v/>
      </c>
      <c r="X1044" s="34" t="str">
        <f t="shared" si="787"/>
        <v/>
      </c>
      <c r="Y1044" s="8"/>
      <c r="Z1044" s="22" t="str">
        <f t="shared" si="767"/>
        <v/>
      </c>
      <c r="AA1044" s="34" t="str">
        <f t="shared" si="788"/>
        <v/>
      </c>
      <c r="AB1044" s="8"/>
      <c r="AC1044" s="22" t="str">
        <f t="shared" si="768"/>
        <v/>
      </c>
      <c r="AD1044" s="34" t="str">
        <f t="shared" si="789"/>
        <v/>
      </c>
      <c r="AE1044" s="8"/>
      <c r="AF1044" s="22" t="str">
        <f t="shared" si="769"/>
        <v/>
      </c>
      <c r="AG1044" s="34" t="str">
        <f t="shared" si="790"/>
        <v/>
      </c>
      <c r="AH1044" s="8"/>
      <c r="AI1044" s="22" t="str">
        <f t="shared" si="770"/>
        <v/>
      </c>
      <c r="AJ1044" s="34" t="str">
        <f t="shared" si="791"/>
        <v/>
      </c>
      <c r="AK1044" s="8"/>
      <c r="AL1044" s="22" t="str">
        <f t="shared" si="771"/>
        <v/>
      </c>
      <c r="AM1044" s="34" t="str">
        <f t="shared" si="792"/>
        <v/>
      </c>
      <c r="AN1044" s="8"/>
      <c r="AO1044" s="22" t="str">
        <f t="shared" si="772"/>
        <v/>
      </c>
      <c r="AP1044" s="34" t="str">
        <f t="shared" si="793"/>
        <v/>
      </c>
      <c r="AQ1044" s="8"/>
      <c r="AR1044" s="22" t="str">
        <f t="shared" si="773"/>
        <v/>
      </c>
      <c r="AS1044" s="34" t="str">
        <f t="shared" si="794"/>
        <v/>
      </c>
      <c r="AT1044" s="8"/>
      <c r="AU1044" s="22" t="str">
        <f t="shared" si="774"/>
        <v/>
      </c>
      <c r="AV1044" s="34" t="str">
        <f t="shared" si="795"/>
        <v/>
      </c>
      <c r="AW1044" s="8"/>
      <c r="AX1044" s="22" t="str">
        <f t="shared" si="775"/>
        <v/>
      </c>
      <c r="AY1044" s="34" t="str">
        <f t="shared" si="796"/>
        <v/>
      </c>
      <c r="AZ1044" s="8"/>
      <c r="BA1044" s="22" t="str">
        <f t="shared" si="776"/>
        <v/>
      </c>
      <c r="BB1044" s="34" t="str">
        <f t="shared" si="797"/>
        <v/>
      </c>
      <c r="BC1044" s="8"/>
      <c r="BD1044" s="22" t="str">
        <f t="shared" si="777"/>
        <v/>
      </c>
      <c r="BE1044" s="34" t="str">
        <f t="shared" si="798"/>
        <v/>
      </c>
      <c r="BF1044" s="8"/>
      <c r="BG1044" s="22" t="str">
        <f t="shared" si="778"/>
        <v/>
      </c>
      <c r="BH1044" s="34" t="str">
        <f t="shared" si="799"/>
        <v/>
      </c>
      <c r="BI1044" s="8"/>
      <c r="BJ1044" s="22" t="str">
        <f t="shared" si="779"/>
        <v/>
      </c>
    </row>
    <row r="1045" spans="1:62" ht="18" customHeight="1" x14ac:dyDescent="0.35">
      <c r="A1045" s="68">
        <f>'Energy - Master'!A1044</f>
        <v>47064</v>
      </c>
      <c r="B1045" s="24" t="str">
        <f t="shared" si="759"/>
        <v>Nov-2028</v>
      </c>
      <c r="C1045" s="34" t="str">
        <f t="shared" si="780"/>
        <v/>
      </c>
      <c r="D1045" s="8"/>
      <c r="E1045" s="22" t="str">
        <f t="shared" si="760"/>
        <v/>
      </c>
      <c r="F1045" s="34" t="str">
        <f t="shared" si="781"/>
        <v/>
      </c>
      <c r="G1045" s="8"/>
      <c r="H1045" s="22" t="str">
        <f t="shared" si="761"/>
        <v/>
      </c>
      <c r="I1045" s="34" t="str">
        <f t="shared" si="782"/>
        <v/>
      </c>
      <c r="J1045" s="8"/>
      <c r="K1045" s="22" t="str">
        <f t="shared" si="762"/>
        <v/>
      </c>
      <c r="L1045" s="34" t="str">
        <f t="shared" si="783"/>
        <v/>
      </c>
      <c r="M1045" s="8"/>
      <c r="N1045" s="22" t="str">
        <f t="shared" si="763"/>
        <v/>
      </c>
      <c r="O1045" s="34" t="str">
        <f t="shared" si="784"/>
        <v/>
      </c>
      <c r="P1045" s="8"/>
      <c r="Q1045" s="22" t="str">
        <f t="shared" si="764"/>
        <v/>
      </c>
      <c r="R1045" s="34" t="str">
        <f t="shared" si="785"/>
        <v/>
      </c>
      <c r="S1045" s="8"/>
      <c r="T1045" s="22" t="str">
        <f t="shared" si="765"/>
        <v/>
      </c>
      <c r="U1045" s="34" t="str">
        <f t="shared" si="786"/>
        <v/>
      </c>
      <c r="V1045" s="8"/>
      <c r="W1045" s="22" t="str">
        <f t="shared" si="766"/>
        <v/>
      </c>
      <c r="X1045" s="34" t="str">
        <f t="shared" si="787"/>
        <v/>
      </c>
      <c r="Y1045" s="8"/>
      <c r="Z1045" s="22" t="str">
        <f t="shared" si="767"/>
        <v/>
      </c>
      <c r="AA1045" s="34" t="str">
        <f t="shared" si="788"/>
        <v/>
      </c>
      <c r="AB1045" s="8"/>
      <c r="AC1045" s="22" t="str">
        <f t="shared" si="768"/>
        <v/>
      </c>
      <c r="AD1045" s="34" t="str">
        <f t="shared" si="789"/>
        <v/>
      </c>
      <c r="AE1045" s="8"/>
      <c r="AF1045" s="22" t="str">
        <f t="shared" si="769"/>
        <v/>
      </c>
      <c r="AG1045" s="34" t="str">
        <f t="shared" si="790"/>
        <v/>
      </c>
      <c r="AH1045" s="8"/>
      <c r="AI1045" s="22" t="str">
        <f t="shared" si="770"/>
        <v/>
      </c>
      <c r="AJ1045" s="34" t="str">
        <f t="shared" si="791"/>
        <v/>
      </c>
      <c r="AK1045" s="8"/>
      <c r="AL1045" s="22" t="str">
        <f t="shared" si="771"/>
        <v/>
      </c>
      <c r="AM1045" s="34" t="str">
        <f t="shared" si="792"/>
        <v/>
      </c>
      <c r="AN1045" s="8"/>
      <c r="AO1045" s="22" t="str">
        <f t="shared" si="772"/>
        <v/>
      </c>
      <c r="AP1045" s="34" t="str">
        <f t="shared" si="793"/>
        <v/>
      </c>
      <c r="AQ1045" s="8"/>
      <c r="AR1045" s="22" t="str">
        <f t="shared" si="773"/>
        <v/>
      </c>
      <c r="AS1045" s="34" t="str">
        <f t="shared" si="794"/>
        <v/>
      </c>
      <c r="AT1045" s="8"/>
      <c r="AU1045" s="22" t="str">
        <f t="shared" si="774"/>
        <v/>
      </c>
      <c r="AV1045" s="34" t="str">
        <f t="shared" si="795"/>
        <v/>
      </c>
      <c r="AW1045" s="8"/>
      <c r="AX1045" s="22" t="str">
        <f t="shared" si="775"/>
        <v/>
      </c>
      <c r="AY1045" s="34" t="str">
        <f t="shared" si="796"/>
        <v/>
      </c>
      <c r="AZ1045" s="8"/>
      <c r="BA1045" s="22" t="str">
        <f t="shared" si="776"/>
        <v/>
      </c>
      <c r="BB1045" s="34" t="str">
        <f t="shared" si="797"/>
        <v/>
      </c>
      <c r="BC1045" s="8"/>
      <c r="BD1045" s="22" t="str">
        <f t="shared" si="777"/>
        <v/>
      </c>
      <c r="BE1045" s="34" t="str">
        <f t="shared" si="798"/>
        <v/>
      </c>
      <c r="BF1045" s="8"/>
      <c r="BG1045" s="22" t="str">
        <f t="shared" si="778"/>
        <v/>
      </c>
      <c r="BH1045" s="34" t="str">
        <f t="shared" si="799"/>
        <v/>
      </c>
      <c r="BI1045" s="8"/>
      <c r="BJ1045" s="22" t="str">
        <f t="shared" si="779"/>
        <v/>
      </c>
    </row>
    <row r="1046" spans="1:62" ht="18" customHeight="1" x14ac:dyDescent="0.35">
      <c r="A1046" s="68">
        <f>'Energy - Master'!A1045</f>
        <v>47065</v>
      </c>
      <c r="B1046" s="24" t="str">
        <f t="shared" si="759"/>
        <v>Nov-2028</v>
      </c>
      <c r="C1046" s="34" t="str">
        <f t="shared" si="780"/>
        <v/>
      </c>
      <c r="D1046" s="8"/>
      <c r="E1046" s="22" t="str">
        <f t="shared" si="760"/>
        <v/>
      </c>
      <c r="F1046" s="34" t="str">
        <f t="shared" si="781"/>
        <v/>
      </c>
      <c r="G1046" s="8"/>
      <c r="H1046" s="22" t="str">
        <f t="shared" si="761"/>
        <v/>
      </c>
      <c r="I1046" s="34" t="str">
        <f t="shared" si="782"/>
        <v/>
      </c>
      <c r="J1046" s="8"/>
      <c r="K1046" s="22" t="str">
        <f t="shared" si="762"/>
        <v/>
      </c>
      <c r="L1046" s="34" t="str">
        <f t="shared" si="783"/>
        <v/>
      </c>
      <c r="M1046" s="8"/>
      <c r="N1046" s="22" t="str">
        <f t="shared" si="763"/>
        <v/>
      </c>
      <c r="O1046" s="34" t="str">
        <f t="shared" si="784"/>
        <v/>
      </c>
      <c r="P1046" s="8"/>
      <c r="Q1046" s="22" t="str">
        <f t="shared" si="764"/>
        <v/>
      </c>
      <c r="R1046" s="34" t="str">
        <f t="shared" si="785"/>
        <v/>
      </c>
      <c r="S1046" s="8"/>
      <c r="T1046" s="22" t="str">
        <f t="shared" si="765"/>
        <v/>
      </c>
      <c r="U1046" s="34" t="str">
        <f t="shared" si="786"/>
        <v/>
      </c>
      <c r="V1046" s="8"/>
      <c r="W1046" s="22" t="str">
        <f t="shared" si="766"/>
        <v/>
      </c>
      <c r="X1046" s="34" t="str">
        <f t="shared" si="787"/>
        <v/>
      </c>
      <c r="Y1046" s="8"/>
      <c r="Z1046" s="22" t="str">
        <f t="shared" si="767"/>
        <v/>
      </c>
      <c r="AA1046" s="34" t="str">
        <f t="shared" si="788"/>
        <v/>
      </c>
      <c r="AB1046" s="8"/>
      <c r="AC1046" s="22" t="str">
        <f t="shared" si="768"/>
        <v/>
      </c>
      <c r="AD1046" s="34" t="str">
        <f t="shared" si="789"/>
        <v/>
      </c>
      <c r="AE1046" s="8"/>
      <c r="AF1046" s="22" t="str">
        <f t="shared" si="769"/>
        <v/>
      </c>
      <c r="AG1046" s="34" t="str">
        <f t="shared" si="790"/>
        <v/>
      </c>
      <c r="AH1046" s="8"/>
      <c r="AI1046" s="22" t="str">
        <f t="shared" si="770"/>
        <v/>
      </c>
      <c r="AJ1046" s="34" t="str">
        <f t="shared" si="791"/>
        <v/>
      </c>
      <c r="AK1046" s="8"/>
      <c r="AL1046" s="22" t="str">
        <f t="shared" si="771"/>
        <v/>
      </c>
      <c r="AM1046" s="34" t="str">
        <f t="shared" si="792"/>
        <v/>
      </c>
      <c r="AN1046" s="8"/>
      <c r="AO1046" s="22" t="str">
        <f t="shared" si="772"/>
        <v/>
      </c>
      <c r="AP1046" s="34" t="str">
        <f t="shared" si="793"/>
        <v/>
      </c>
      <c r="AQ1046" s="8"/>
      <c r="AR1046" s="22" t="str">
        <f t="shared" si="773"/>
        <v/>
      </c>
      <c r="AS1046" s="34" t="str">
        <f t="shared" si="794"/>
        <v/>
      </c>
      <c r="AT1046" s="8"/>
      <c r="AU1046" s="22" t="str">
        <f t="shared" si="774"/>
        <v/>
      </c>
      <c r="AV1046" s="34" t="str">
        <f t="shared" si="795"/>
        <v/>
      </c>
      <c r="AW1046" s="8"/>
      <c r="AX1046" s="22" t="str">
        <f t="shared" si="775"/>
        <v/>
      </c>
      <c r="AY1046" s="34" t="str">
        <f t="shared" si="796"/>
        <v/>
      </c>
      <c r="AZ1046" s="8"/>
      <c r="BA1046" s="22" t="str">
        <f t="shared" si="776"/>
        <v/>
      </c>
      <c r="BB1046" s="34" t="str">
        <f t="shared" si="797"/>
        <v/>
      </c>
      <c r="BC1046" s="8"/>
      <c r="BD1046" s="22" t="str">
        <f t="shared" si="777"/>
        <v/>
      </c>
      <c r="BE1046" s="34" t="str">
        <f t="shared" si="798"/>
        <v/>
      </c>
      <c r="BF1046" s="8"/>
      <c r="BG1046" s="22" t="str">
        <f t="shared" si="778"/>
        <v/>
      </c>
      <c r="BH1046" s="34" t="str">
        <f t="shared" si="799"/>
        <v/>
      </c>
      <c r="BI1046" s="8"/>
      <c r="BJ1046" s="22" t="str">
        <f t="shared" si="779"/>
        <v/>
      </c>
    </row>
    <row r="1047" spans="1:62" ht="18" customHeight="1" x14ac:dyDescent="0.35">
      <c r="A1047" s="68">
        <f>'Energy - Master'!A1046</f>
        <v>47066</v>
      </c>
      <c r="B1047" s="24" t="str">
        <f t="shared" si="759"/>
        <v>Nov-2028</v>
      </c>
      <c r="C1047" s="34" t="str">
        <f t="shared" si="780"/>
        <v/>
      </c>
      <c r="D1047" s="8"/>
      <c r="E1047" s="22" t="str">
        <f t="shared" si="760"/>
        <v/>
      </c>
      <c r="F1047" s="34" t="str">
        <f t="shared" si="781"/>
        <v/>
      </c>
      <c r="G1047" s="8"/>
      <c r="H1047" s="22" t="str">
        <f t="shared" si="761"/>
        <v/>
      </c>
      <c r="I1047" s="34" t="str">
        <f t="shared" si="782"/>
        <v/>
      </c>
      <c r="J1047" s="8"/>
      <c r="K1047" s="22" t="str">
        <f t="shared" si="762"/>
        <v/>
      </c>
      <c r="L1047" s="34" t="str">
        <f t="shared" si="783"/>
        <v/>
      </c>
      <c r="M1047" s="8"/>
      <c r="N1047" s="22" t="str">
        <f t="shared" si="763"/>
        <v/>
      </c>
      <c r="O1047" s="34" t="str">
        <f t="shared" si="784"/>
        <v/>
      </c>
      <c r="P1047" s="8"/>
      <c r="Q1047" s="22" t="str">
        <f t="shared" si="764"/>
        <v/>
      </c>
      <c r="R1047" s="34" t="str">
        <f t="shared" si="785"/>
        <v/>
      </c>
      <c r="S1047" s="8"/>
      <c r="T1047" s="22" t="str">
        <f t="shared" si="765"/>
        <v/>
      </c>
      <c r="U1047" s="34" t="str">
        <f t="shared" si="786"/>
        <v/>
      </c>
      <c r="V1047" s="8"/>
      <c r="W1047" s="22" t="str">
        <f t="shared" si="766"/>
        <v/>
      </c>
      <c r="X1047" s="34" t="str">
        <f t="shared" si="787"/>
        <v/>
      </c>
      <c r="Y1047" s="8"/>
      <c r="Z1047" s="22" t="str">
        <f t="shared" si="767"/>
        <v/>
      </c>
      <c r="AA1047" s="34" t="str">
        <f t="shared" si="788"/>
        <v/>
      </c>
      <c r="AB1047" s="8"/>
      <c r="AC1047" s="22" t="str">
        <f t="shared" si="768"/>
        <v/>
      </c>
      <c r="AD1047" s="34" t="str">
        <f t="shared" si="789"/>
        <v/>
      </c>
      <c r="AE1047" s="8"/>
      <c r="AF1047" s="22" t="str">
        <f t="shared" si="769"/>
        <v/>
      </c>
      <c r="AG1047" s="34" t="str">
        <f t="shared" si="790"/>
        <v/>
      </c>
      <c r="AH1047" s="8"/>
      <c r="AI1047" s="22" t="str">
        <f t="shared" si="770"/>
        <v/>
      </c>
      <c r="AJ1047" s="34" t="str">
        <f t="shared" si="791"/>
        <v/>
      </c>
      <c r="AK1047" s="8"/>
      <c r="AL1047" s="22" t="str">
        <f t="shared" si="771"/>
        <v/>
      </c>
      <c r="AM1047" s="34" t="str">
        <f t="shared" si="792"/>
        <v/>
      </c>
      <c r="AN1047" s="8"/>
      <c r="AO1047" s="22" t="str">
        <f t="shared" si="772"/>
        <v/>
      </c>
      <c r="AP1047" s="34" t="str">
        <f t="shared" si="793"/>
        <v/>
      </c>
      <c r="AQ1047" s="8"/>
      <c r="AR1047" s="22" t="str">
        <f t="shared" si="773"/>
        <v/>
      </c>
      <c r="AS1047" s="34" t="str">
        <f t="shared" si="794"/>
        <v/>
      </c>
      <c r="AT1047" s="8"/>
      <c r="AU1047" s="22" t="str">
        <f t="shared" si="774"/>
        <v/>
      </c>
      <c r="AV1047" s="34" t="str">
        <f t="shared" si="795"/>
        <v/>
      </c>
      <c r="AW1047" s="8"/>
      <c r="AX1047" s="22" t="str">
        <f t="shared" si="775"/>
        <v/>
      </c>
      <c r="AY1047" s="34" t="str">
        <f t="shared" si="796"/>
        <v/>
      </c>
      <c r="AZ1047" s="8"/>
      <c r="BA1047" s="22" t="str">
        <f t="shared" si="776"/>
        <v/>
      </c>
      <c r="BB1047" s="34" t="str">
        <f t="shared" si="797"/>
        <v/>
      </c>
      <c r="BC1047" s="8"/>
      <c r="BD1047" s="22" t="str">
        <f t="shared" si="777"/>
        <v/>
      </c>
      <c r="BE1047" s="34" t="str">
        <f t="shared" si="798"/>
        <v/>
      </c>
      <c r="BF1047" s="8"/>
      <c r="BG1047" s="22" t="str">
        <f t="shared" si="778"/>
        <v/>
      </c>
      <c r="BH1047" s="34" t="str">
        <f t="shared" si="799"/>
        <v/>
      </c>
      <c r="BI1047" s="8"/>
      <c r="BJ1047" s="22" t="str">
        <f t="shared" si="779"/>
        <v/>
      </c>
    </row>
    <row r="1048" spans="1:62" ht="18" customHeight="1" x14ac:dyDescent="0.35">
      <c r="A1048" s="68">
        <f>'Energy - Master'!A1047</f>
        <v>47067</v>
      </c>
      <c r="B1048" s="24" t="str">
        <f t="shared" si="759"/>
        <v>Nov-2028</v>
      </c>
      <c r="C1048" s="34" t="str">
        <f t="shared" si="780"/>
        <v/>
      </c>
      <c r="D1048" s="8"/>
      <c r="E1048" s="22" t="str">
        <f t="shared" si="760"/>
        <v/>
      </c>
      <c r="F1048" s="34" t="str">
        <f t="shared" si="781"/>
        <v/>
      </c>
      <c r="G1048" s="8"/>
      <c r="H1048" s="22" t="str">
        <f t="shared" si="761"/>
        <v/>
      </c>
      <c r="I1048" s="34" t="str">
        <f t="shared" si="782"/>
        <v/>
      </c>
      <c r="J1048" s="8"/>
      <c r="K1048" s="22" t="str">
        <f t="shared" si="762"/>
        <v/>
      </c>
      <c r="L1048" s="34" t="str">
        <f t="shared" si="783"/>
        <v/>
      </c>
      <c r="M1048" s="8"/>
      <c r="N1048" s="22" t="str">
        <f t="shared" si="763"/>
        <v/>
      </c>
      <c r="O1048" s="34" t="str">
        <f t="shared" si="784"/>
        <v/>
      </c>
      <c r="P1048" s="8"/>
      <c r="Q1048" s="22" t="str">
        <f t="shared" si="764"/>
        <v/>
      </c>
      <c r="R1048" s="34" t="str">
        <f t="shared" si="785"/>
        <v/>
      </c>
      <c r="S1048" s="8"/>
      <c r="T1048" s="22" t="str">
        <f t="shared" si="765"/>
        <v/>
      </c>
      <c r="U1048" s="34" t="str">
        <f t="shared" si="786"/>
        <v/>
      </c>
      <c r="V1048" s="8"/>
      <c r="W1048" s="22" t="str">
        <f t="shared" si="766"/>
        <v/>
      </c>
      <c r="X1048" s="34" t="str">
        <f t="shared" si="787"/>
        <v/>
      </c>
      <c r="Y1048" s="8"/>
      <c r="Z1048" s="22" t="str">
        <f t="shared" si="767"/>
        <v/>
      </c>
      <c r="AA1048" s="34" t="str">
        <f t="shared" si="788"/>
        <v/>
      </c>
      <c r="AB1048" s="8"/>
      <c r="AC1048" s="22" t="str">
        <f t="shared" si="768"/>
        <v/>
      </c>
      <c r="AD1048" s="34" t="str">
        <f t="shared" si="789"/>
        <v/>
      </c>
      <c r="AE1048" s="8"/>
      <c r="AF1048" s="22" t="str">
        <f t="shared" si="769"/>
        <v/>
      </c>
      <c r="AG1048" s="34" t="str">
        <f t="shared" si="790"/>
        <v/>
      </c>
      <c r="AH1048" s="8"/>
      <c r="AI1048" s="22" t="str">
        <f t="shared" si="770"/>
        <v/>
      </c>
      <c r="AJ1048" s="34" t="str">
        <f t="shared" si="791"/>
        <v/>
      </c>
      <c r="AK1048" s="8"/>
      <c r="AL1048" s="22" t="str">
        <f t="shared" si="771"/>
        <v/>
      </c>
      <c r="AM1048" s="34" t="str">
        <f t="shared" si="792"/>
        <v/>
      </c>
      <c r="AN1048" s="8"/>
      <c r="AO1048" s="22" t="str">
        <f t="shared" si="772"/>
        <v/>
      </c>
      <c r="AP1048" s="34" t="str">
        <f t="shared" si="793"/>
        <v/>
      </c>
      <c r="AQ1048" s="8"/>
      <c r="AR1048" s="22" t="str">
        <f t="shared" si="773"/>
        <v/>
      </c>
      <c r="AS1048" s="34" t="str">
        <f t="shared" si="794"/>
        <v/>
      </c>
      <c r="AT1048" s="8"/>
      <c r="AU1048" s="22" t="str">
        <f t="shared" si="774"/>
        <v/>
      </c>
      <c r="AV1048" s="34" t="str">
        <f t="shared" si="795"/>
        <v/>
      </c>
      <c r="AW1048" s="8"/>
      <c r="AX1048" s="22" t="str">
        <f t="shared" si="775"/>
        <v/>
      </c>
      <c r="AY1048" s="34" t="str">
        <f t="shared" si="796"/>
        <v/>
      </c>
      <c r="AZ1048" s="8"/>
      <c r="BA1048" s="22" t="str">
        <f t="shared" si="776"/>
        <v/>
      </c>
      <c r="BB1048" s="34" t="str">
        <f t="shared" si="797"/>
        <v/>
      </c>
      <c r="BC1048" s="8"/>
      <c r="BD1048" s="22" t="str">
        <f t="shared" si="777"/>
        <v/>
      </c>
      <c r="BE1048" s="34" t="str">
        <f t="shared" si="798"/>
        <v/>
      </c>
      <c r="BF1048" s="8"/>
      <c r="BG1048" s="22" t="str">
        <f t="shared" si="778"/>
        <v/>
      </c>
      <c r="BH1048" s="34" t="str">
        <f t="shared" si="799"/>
        <v/>
      </c>
      <c r="BI1048" s="8"/>
      <c r="BJ1048" s="22" t="str">
        <f t="shared" si="779"/>
        <v/>
      </c>
    </row>
    <row r="1049" spans="1:62" ht="18" customHeight="1" x14ac:dyDescent="0.35">
      <c r="A1049" s="68">
        <f>'Energy - Master'!A1048</f>
        <v>47068</v>
      </c>
      <c r="B1049" s="24" t="str">
        <f t="shared" si="759"/>
        <v>Nov-2028</v>
      </c>
      <c r="C1049" s="34" t="str">
        <f t="shared" si="780"/>
        <v/>
      </c>
      <c r="D1049" s="8"/>
      <c r="E1049" s="22" t="str">
        <f t="shared" si="760"/>
        <v/>
      </c>
      <c r="F1049" s="34" t="str">
        <f t="shared" si="781"/>
        <v/>
      </c>
      <c r="G1049" s="8"/>
      <c r="H1049" s="22" t="str">
        <f t="shared" si="761"/>
        <v/>
      </c>
      <c r="I1049" s="34" t="str">
        <f t="shared" si="782"/>
        <v/>
      </c>
      <c r="J1049" s="8"/>
      <c r="K1049" s="22" t="str">
        <f t="shared" si="762"/>
        <v/>
      </c>
      <c r="L1049" s="34" t="str">
        <f t="shared" si="783"/>
        <v/>
      </c>
      <c r="M1049" s="8"/>
      <c r="N1049" s="22" t="str">
        <f t="shared" si="763"/>
        <v/>
      </c>
      <c r="O1049" s="34" t="str">
        <f t="shared" si="784"/>
        <v/>
      </c>
      <c r="P1049" s="8"/>
      <c r="Q1049" s="22" t="str">
        <f t="shared" si="764"/>
        <v/>
      </c>
      <c r="R1049" s="34" t="str">
        <f t="shared" si="785"/>
        <v/>
      </c>
      <c r="S1049" s="8"/>
      <c r="T1049" s="22" t="str">
        <f t="shared" si="765"/>
        <v/>
      </c>
      <c r="U1049" s="34" t="str">
        <f t="shared" si="786"/>
        <v/>
      </c>
      <c r="V1049" s="8"/>
      <c r="W1049" s="22" t="str">
        <f t="shared" si="766"/>
        <v/>
      </c>
      <c r="X1049" s="34" t="str">
        <f t="shared" si="787"/>
        <v/>
      </c>
      <c r="Y1049" s="8"/>
      <c r="Z1049" s="22" t="str">
        <f t="shared" si="767"/>
        <v/>
      </c>
      <c r="AA1049" s="34" t="str">
        <f t="shared" si="788"/>
        <v/>
      </c>
      <c r="AB1049" s="8"/>
      <c r="AC1049" s="22" t="str">
        <f t="shared" si="768"/>
        <v/>
      </c>
      <c r="AD1049" s="34" t="str">
        <f t="shared" si="789"/>
        <v/>
      </c>
      <c r="AE1049" s="8"/>
      <c r="AF1049" s="22" t="str">
        <f t="shared" si="769"/>
        <v/>
      </c>
      <c r="AG1049" s="34" t="str">
        <f t="shared" si="790"/>
        <v/>
      </c>
      <c r="AH1049" s="8"/>
      <c r="AI1049" s="22" t="str">
        <f t="shared" si="770"/>
        <v/>
      </c>
      <c r="AJ1049" s="34" t="str">
        <f t="shared" si="791"/>
        <v/>
      </c>
      <c r="AK1049" s="8"/>
      <c r="AL1049" s="22" t="str">
        <f t="shared" si="771"/>
        <v/>
      </c>
      <c r="AM1049" s="34" t="str">
        <f t="shared" si="792"/>
        <v/>
      </c>
      <c r="AN1049" s="8"/>
      <c r="AO1049" s="22" t="str">
        <f t="shared" si="772"/>
        <v/>
      </c>
      <c r="AP1049" s="34" t="str">
        <f t="shared" si="793"/>
        <v/>
      </c>
      <c r="AQ1049" s="8"/>
      <c r="AR1049" s="22" t="str">
        <f t="shared" si="773"/>
        <v/>
      </c>
      <c r="AS1049" s="34" t="str">
        <f t="shared" si="794"/>
        <v/>
      </c>
      <c r="AT1049" s="8"/>
      <c r="AU1049" s="22" t="str">
        <f t="shared" si="774"/>
        <v/>
      </c>
      <c r="AV1049" s="34" t="str">
        <f t="shared" si="795"/>
        <v/>
      </c>
      <c r="AW1049" s="8"/>
      <c r="AX1049" s="22" t="str">
        <f t="shared" si="775"/>
        <v/>
      </c>
      <c r="AY1049" s="34" t="str">
        <f t="shared" si="796"/>
        <v/>
      </c>
      <c r="AZ1049" s="8"/>
      <c r="BA1049" s="22" t="str">
        <f t="shared" si="776"/>
        <v/>
      </c>
      <c r="BB1049" s="34" t="str">
        <f t="shared" si="797"/>
        <v/>
      </c>
      <c r="BC1049" s="8"/>
      <c r="BD1049" s="22" t="str">
        <f t="shared" si="777"/>
        <v/>
      </c>
      <c r="BE1049" s="34" t="str">
        <f t="shared" si="798"/>
        <v/>
      </c>
      <c r="BF1049" s="8"/>
      <c r="BG1049" s="22" t="str">
        <f t="shared" si="778"/>
        <v/>
      </c>
      <c r="BH1049" s="34" t="str">
        <f t="shared" si="799"/>
        <v/>
      </c>
      <c r="BI1049" s="8"/>
      <c r="BJ1049" s="22" t="str">
        <f t="shared" si="779"/>
        <v/>
      </c>
    </row>
    <row r="1050" spans="1:62" ht="18" customHeight="1" x14ac:dyDescent="0.35">
      <c r="A1050" s="68">
        <f>'Energy - Master'!A1049</f>
        <v>47069</v>
      </c>
      <c r="B1050" s="24" t="str">
        <f t="shared" si="759"/>
        <v>Nov-2028</v>
      </c>
      <c r="C1050" s="34" t="str">
        <f t="shared" si="780"/>
        <v/>
      </c>
      <c r="D1050" s="8"/>
      <c r="E1050" s="22" t="str">
        <f t="shared" si="760"/>
        <v/>
      </c>
      <c r="F1050" s="34" t="str">
        <f t="shared" si="781"/>
        <v/>
      </c>
      <c r="G1050" s="8"/>
      <c r="H1050" s="22" t="str">
        <f t="shared" si="761"/>
        <v/>
      </c>
      <c r="I1050" s="34" t="str">
        <f t="shared" si="782"/>
        <v/>
      </c>
      <c r="J1050" s="8"/>
      <c r="K1050" s="22" t="str">
        <f t="shared" si="762"/>
        <v/>
      </c>
      <c r="L1050" s="34" t="str">
        <f t="shared" si="783"/>
        <v/>
      </c>
      <c r="M1050" s="8"/>
      <c r="N1050" s="22" t="str">
        <f t="shared" si="763"/>
        <v/>
      </c>
      <c r="O1050" s="34" t="str">
        <f t="shared" si="784"/>
        <v/>
      </c>
      <c r="P1050" s="8"/>
      <c r="Q1050" s="22" t="str">
        <f t="shared" si="764"/>
        <v/>
      </c>
      <c r="R1050" s="34" t="str">
        <f t="shared" si="785"/>
        <v/>
      </c>
      <c r="S1050" s="8"/>
      <c r="T1050" s="22" t="str">
        <f t="shared" si="765"/>
        <v/>
      </c>
      <c r="U1050" s="34" t="str">
        <f t="shared" si="786"/>
        <v/>
      </c>
      <c r="V1050" s="8"/>
      <c r="W1050" s="22" t="str">
        <f t="shared" si="766"/>
        <v/>
      </c>
      <c r="X1050" s="34" t="str">
        <f t="shared" si="787"/>
        <v/>
      </c>
      <c r="Y1050" s="8"/>
      <c r="Z1050" s="22" t="str">
        <f t="shared" si="767"/>
        <v/>
      </c>
      <c r="AA1050" s="34" t="str">
        <f t="shared" si="788"/>
        <v/>
      </c>
      <c r="AB1050" s="8"/>
      <c r="AC1050" s="22" t="str">
        <f t="shared" si="768"/>
        <v/>
      </c>
      <c r="AD1050" s="34" t="str">
        <f t="shared" si="789"/>
        <v/>
      </c>
      <c r="AE1050" s="8"/>
      <c r="AF1050" s="22" t="str">
        <f t="shared" si="769"/>
        <v/>
      </c>
      <c r="AG1050" s="34" t="str">
        <f t="shared" si="790"/>
        <v/>
      </c>
      <c r="AH1050" s="8"/>
      <c r="AI1050" s="22" t="str">
        <f t="shared" si="770"/>
        <v/>
      </c>
      <c r="AJ1050" s="34" t="str">
        <f t="shared" si="791"/>
        <v/>
      </c>
      <c r="AK1050" s="8"/>
      <c r="AL1050" s="22" t="str">
        <f t="shared" si="771"/>
        <v/>
      </c>
      <c r="AM1050" s="34" t="str">
        <f t="shared" si="792"/>
        <v/>
      </c>
      <c r="AN1050" s="8"/>
      <c r="AO1050" s="22" t="str">
        <f t="shared" si="772"/>
        <v/>
      </c>
      <c r="AP1050" s="34" t="str">
        <f t="shared" si="793"/>
        <v/>
      </c>
      <c r="AQ1050" s="8"/>
      <c r="AR1050" s="22" t="str">
        <f t="shared" si="773"/>
        <v/>
      </c>
      <c r="AS1050" s="34" t="str">
        <f t="shared" si="794"/>
        <v/>
      </c>
      <c r="AT1050" s="8"/>
      <c r="AU1050" s="22" t="str">
        <f t="shared" si="774"/>
        <v/>
      </c>
      <c r="AV1050" s="34" t="str">
        <f t="shared" si="795"/>
        <v/>
      </c>
      <c r="AW1050" s="8"/>
      <c r="AX1050" s="22" t="str">
        <f t="shared" si="775"/>
        <v/>
      </c>
      <c r="AY1050" s="34" t="str">
        <f t="shared" si="796"/>
        <v/>
      </c>
      <c r="AZ1050" s="8"/>
      <c r="BA1050" s="22" t="str">
        <f t="shared" si="776"/>
        <v/>
      </c>
      <c r="BB1050" s="34" t="str">
        <f t="shared" si="797"/>
        <v/>
      </c>
      <c r="BC1050" s="8"/>
      <c r="BD1050" s="22" t="str">
        <f t="shared" si="777"/>
        <v/>
      </c>
      <c r="BE1050" s="34" t="str">
        <f t="shared" si="798"/>
        <v/>
      </c>
      <c r="BF1050" s="8"/>
      <c r="BG1050" s="22" t="str">
        <f t="shared" si="778"/>
        <v/>
      </c>
      <c r="BH1050" s="34" t="str">
        <f t="shared" si="799"/>
        <v/>
      </c>
      <c r="BI1050" s="8"/>
      <c r="BJ1050" s="22" t="str">
        <f t="shared" si="779"/>
        <v/>
      </c>
    </row>
    <row r="1051" spans="1:62" ht="18" customHeight="1" x14ac:dyDescent="0.35">
      <c r="A1051" s="68">
        <f>'Energy - Master'!A1050</f>
        <v>47070</v>
      </c>
      <c r="B1051" s="24" t="str">
        <f t="shared" si="759"/>
        <v>Nov-2028</v>
      </c>
      <c r="C1051" s="34" t="str">
        <f t="shared" si="780"/>
        <v/>
      </c>
      <c r="D1051" s="8"/>
      <c r="E1051" s="22" t="str">
        <f t="shared" si="760"/>
        <v/>
      </c>
      <c r="F1051" s="34" t="str">
        <f t="shared" si="781"/>
        <v/>
      </c>
      <c r="G1051" s="8"/>
      <c r="H1051" s="22" t="str">
        <f t="shared" si="761"/>
        <v/>
      </c>
      <c r="I1051" s="34" t="str">
        <f t="shared" si="782"/>
        <v/>
      </c>
      <c r="J1051" s="8"/>
      <c r="K1051" s="22" t="str">
        <f t="shared" si="762"/>
        <v/>
      </c>
      <c r="L1051" s="34" t="str">
        <f t="shared" si="783"/>
        <v/>
      </c>
      <c r="M1051" s="8"/>
      <c r="N1051" s="22" t="str">
        <f t="shared" si="763"/>
        <v/>
      </c>
      <c r="O1051" s="34" t="str">
        <f t="shared" si="784"/>
        <v/>
      </c>
      <c r="P1051" s="8"/>
      <c r="Q1051" s="22" t="str">
        <f t="shared" si="764"/>
        <v/>
      </c>
      <c r="R1051" s="34" t="str">
        <f t="shared" si="785"/>
        <v/>
      </c>
      <c r="S1051" s="8"/>
      <c r="T1051" s="22" t="str">
        <f t="shared" si="765"/>
        <v/>
      </c>
      <c r="U1051" s="34" t="str">
        <f t="shared" si="786"/>
        <v/>
      </c>
      <c r="V1051" s="8"/>
      <c r="W1051" s="22" t="str">
        <f t="shared" si="766"/>
        <v/>
      </c>
      <c r="X1051" s="34" t="str">
        <f t="shared" si="787"/>
        <v/>
      </c>
      <c r="Y1051" s="8"/>
      <c r="Z1051" s="22" t="str">
        <f t="shared" si="767"/>
        <v/>
      </c>
      <c r="AA1051" s="34" t="str">
        <f t="shared" si="788"/>
        <v/>
      </c>
      <c r="AB1051" s="8"/>
      <c r="AC1051" s="22" t="str">
        <f t="shared" si="768"/>
        <v/>
      </c>
      <c r="AD1051" s="34" t="str">
        <f t="shared" si="789"/>
        <v/>
      </c>
      <c r="AE1051" s="8"/>
      <c r="AF1051" s="22" t="str">
        <f t="shared" si="769"/>
        <v/>
      </c>
      <c r="AG1051" s="34" t="str">
        <f t="shared" si="790"/>
        <v/>
      </c>
      <c r="AH1051" s="8"/>
      <c r="AI1051" s="22" t="str">
        <f t="shared" si="770"/>
        <v/>
      </c>
      <c r="AJ1051" s="34" t="str">
        <f t="shared" si="791"/>
        <v/>
      </c>
      <c r="AK1051" s="8"/>
      <c r="AL1051" s="22" t="str">
        <f t="shared" si="771"/>
        <v/>
      </c>
      <c r="AM1051" s="34" t="str">
        <f t="shared" si="792"/>
        <v/>
      </c>
      <c r="AN1051" s="8"/>
      <c r="AO1051" s="22" t="str">
        <f t="shared" si="772"/>
        <v/>
      </c>
      <c r="AP1051" s="34" t="str">
        <f t="shared" si="793"/>
        <v/>
      </c>
      <c r="AQ1051" s="8"/>
      <c r="AR1051" s="22" t="str">
        <f t="shared" si="773"/>
        <v/>
      </c>
      <c r="AS1051" s="34" t="str">
        <f t="shared" si="794"/>
        <v/>
      </c>
      <c r="AT1051" s="8"/>
      <c r="AU1051" s="22" t="str">
        <f t="shared" si="774"/>
        <v/>
      </c>
      <c r="AV1051" s="34" t="str">
        <f t="shared" si="795"/>
        <v/>
      </c>
      <c r="AW1051" s="8"/>
      <c r="AX1051" s="22" t="str">
        <f t="shared" si="775"/>
        <v/>
      </c>
      <c r="AY1051" s="34" t="str">
        <f t="shared" si="796"/>
        <v/>
      </c>
      <c r="AZ1051" s="8"/>
      <c r="BA1051" s="22" t="str">
        <f t="shared" si="776"/>
        <v/>
      </c>
      <c r="BB1051" s="34" t="str">
        <f t="shared" si="797"/>
        <v/>
      </c>
      <c r="BC1051" s="8"/>
      <c r="BD1051" s="22" t="str">
        <f t="shared" si="777"/>
        <v/>
      </c>
      <c r="BE1051" s="34" t="str">
        <f t="shared" si="798"/>
        <v/>
      </c>
      <c r="BF1051" s="8"/>
      <c r="BG1051" s="22" t="str">
        <f t="shared" si="778"/>
        <v/>
      </c>
      <c r="BH1051" s="34" t="str">
        <f t="shared" si="799"/>
        <v/>
      </c>
      <c r="BI1051" s="8"/>
      <c r="BJ1051" s="22" t="str">
        <f t="shared" si="779"/>
        <v/>
      </c>
    </row>
    <row r="1052" spans="1:62" ht="18" customHeight="1" x14ac:dyDescent="0.35">
      <c r="A1052" s="68">
        <f>'Energy - Master'!A1051</f>
        <v>47071</v>
      </c>
      <c r="B1052" s="24" t="str">
        <f t="shared" si="759"/>
        <v>Nov-2028</v>
      </c>
      <c r="C1052" s="34" t="str">
        <f t="shared" si="780"/>
        <v/>
      </c>
      <c r="D1052" s="8"/>
      <c r="E1052" s="22" t="str">
        <f t="shared" si="760"/>
        <v/>
      </c>
      <c r="F1052" s="34" t="str">
        <f t="shared" si="781"/>
        <v/>
      </c>
      <c r="G1052" s="8"/>
      <c r="H1052" s="22" t="str">
        <f t="shared" si="761"/>
        <v/>
      </c>
      <c r="I1052" s="34" t="str">
        <f t="shared" si="782"/>
        <v/>
      </c>
      <c r="J1052" s="8"/>
      <c r="K1052" s="22" t="str">
        <f t="shared" si="762"/>
        <v/>
      </c>
      <c r="L1052" s="34" t="str">
        <f t="shared" si="783"/>
        <v/>
      </c>
      <c r="M1052" s="8"/>
      <c r="N1052" s="22" t="str">
        <f t="shared" si="763"/>
        <v/>
      </c>
      <c r="O1052" s="34" t="str">
        <f t="shared" si="784"/>
        <v/>
      </c>
      <c r="P1052" s="8"/>
      <c r="Q1052" s="22" t="str">
        <f t="shared" si="764"/>
        <v/>
      </c>
      <c r="R1052" s="34" t="str">
        <f t="shared" si="785"/>
        <v/>
      </c>
      <c r="S1052" s="8"/>
      <c r="T1052" s="22" t="str">
        <f t="shared" si="765"/>
        <v/>
      </c>
      <c r="U1052" s="34" t="str">
        <f t="shared" si="786"/>
        <v/>
      </c>
      <c r="V1052" s="8"/>
      <c r="W1052" s="22" t="str">
        <f t="shared" si="766"/>
        <v/>
      </c>
      <c r="X1052" s="34" t="str">
        <f t="shared" si="787"/>
        <v/>
      </c>
      <c r="Y1052" s="8"/>
      <c r="Z1052" s="22" t="str">
        <f t="shared" si="767"/>
        <v/>
      </c>
      <c r="AA1052" s="34" t="str">
        <f t="shared" si="788"/>
        <v/>
      </c>
      <c r="AB1052" s="8"/>
      <c r="AC1052" s="22" t="str">
        <f t="shared" si="768"/>
        <v/>
      </c>
      <c r="AD1052" s="34" t="str">
        <f t="shared" si="789"/>
        <v/>
      </c>
      <c r="AE1052" s="8"/>
      <c r="AF1052" s="22" t="str">
        <f t="shared" si="769"/>
        <v/>
      </c>
      <c r="AG1052" s="34" t="str">
        <f t="shared" si="790"/>
        <v/>
      </c>
      <c r="AH1052" s="8"/>
      <c r="AI1052" s="22" t="str">
        <f t="shared" si="770"/>
        <v/>
      </c>
      <c r="AJ1052" s="34" t="str">
        <f t="shared" si="791"/>
        <v/>
      </c>
      <c r="AK1052" s="8"/>
      <c r="AL1052" s="22" t="str">
        <f t="shared" si="771"/>
        <v/>
      </c>
      <c r="AM1052" s="34" t="str">
        <f t="shared" si="792"/>
        <v/>
      </c>
      <c r="AN1052" s="8"/>
      <c r="AO1052" s="22" t="str">
        <f t="shared" si="772"/>
        <v/>
      </c>
      <c r="AP1052" s="34" t="str">
        <f t="shared" si="793"/>
        <v/>
      </c>
      <c r="AQ1052" s="8"/>
      <c r="AR1052" s="22" t="str">
        <f t="shared" si="773"/>
        <v/>
      </c>
      <c r="AS1052" s="34" t="str">
        <f t="shared" si="794"/>
        <v/>
      </c>
      <c r="AT1052" s="8"/>
      <c r="AU1052" s="22" t="str">
        <f t="shared" si="774"/>
        <v/>
      </c>
      <c r="AV1052" s="34" t="str">
        <f t="shared" si="795"/>
        <v/>
      </c>
      <c r="AW1052" s="8"/>
      <c r="AX1052" s="22" t="str">
        <f t="shared" si="775"/>
        <v/>
      </c>
      <c r="AY1052" s="34" t="str">
        <f t="shared" si="796"/>
        <v/>
      </c>
      <c r="AZ1052" s="8"/>
      <c r="BA1052" s="22" t="str">
        <f t="shared" si="776"/>
        <v/>
      </c>
      <c r="BB1052" s="34" t="str">
        <f t="shared" si="797"/>
        <v/>
      </c>
      <c r="BC1052" s="8"/>
      <c r="BD1052" s="22" t="str">
        <f t="shared" si="777"/>
        <v/>
      </c>
      <c r="BE1052" s="34" t="str">
        <f t="shared" si="798"/>
        <v/>
      </c>
      <c r="BF1052" s="8"/>
      <c r="BG1052" s="22" t="str">
        <f t="shared" si="778"/>
        <v/>
      </c>
      <c r="BH1052" s="34" t="str">
        <f t="shared" si="799"/>
        <v/>
      </c>
      <c r="BI1052" s="8"/>
      <c r="BJ1052" s="22" t="str">
        <f t="shared" si="779"/>
        <v/>
      </c>
    </row>
    <row r="1053" spans="1:62" ht="18" customHeight="1" x14ac:dyDescent="0.35">
      <c r="A1053" s="68">
        <f>'Energy - Master'!A1052</f>
        <v>47072</v>
      </c>
      <c r="B1053" s="24" t="str">
        <f t="shared" si="759"/>
        <v>Nov-2028</v>
      </c>
      <c r="C1053" s="34" t="str">
        <f t="shared" si="780"/>
        <v/>
      </c>
      <c r="D1053" s="8"/>
      <c r="E1053" s="22" t="str">
        <f t="shared" si="760"/>
        <v/>
      </c>
      <c r="F1053" s="34" t="str">
        <f t="shared" si="781"/>
        <v/>
      </c>
      <c r="G1053" s="8"/>
      <c r="H1053" s="22" t="str">
        <f t="shared" si="761"/>
        <v/>
      </c>
      <c r="I1053" s="34" t="str">
        <f t="shared" si="782"/>
        <v/>
      </c>
      <c r="J1053" s="8"/>
      <c r="K1053" s="22" t="str">
        <f t="shared" si="762"/>
        <v/>
      </c>
      <c r="L1053" s="34" t="str">
        <f t="shared" si="783"/>
        <v/>
      </c>
      <c r="M1053" s="8"/>
      <c r="N1053" s="22" t="str">
        <f t="shared" si="763"/>
        <v/>
      </c>
      <c r="O1053" s="34" t="str">
        <f t="shared" si="784"/>
        <v/>
      </c>
      <c r="P1053" s="8"/>
      <c r="Q1053" s="22" t="str">
        <f t="shared" si="764"/>
        <v/>
      </c>
      <c r="R1053" s="34" t="str">
        <f t="shared" si="785"/>
        <v/>
      </c>
      <c r="S1053" s="8"/>
      <c r="T1053" s="22" t="str">
        <f t="shared" si="765"/>
        <v/>
      </c>
      <c r="U1053" s="34" t="str">
        <f t="shared" si="786"/>
        <v/>
      </c>
      <c r="V1053" s="8"/>
      <c r="W1053" s="22" t="str">
        <f t="shared" si="766"/>
        <v/>
      </c>
      <c r="X1053" s="34" t="str">
        <f t="shared" si="787"/>
        <v/>
      </c>
      <c r="Y1053" s="8"/>
      <c r="Z1053" s="22" t="str">
        <f t="shared" si="767"/>
        <v/>
      </c>
      <c r="AA1053" s="34" t="str">
        <f t="shared" si="788"/>
        <v/>
      </c>
      <c r="AB1053" s="8"/>
      <c r="AC1053" s="22" t="str">
        <f t="shared" si="768"/>
        <v/>
      </c>
      <c r="AD1053" s="34" t="str">
        <f t="shared" si="789"/>
        <v/>
      </c>
      <c r="AE1053" s="8"/>
      <c r="AF1053" s="22" t="str">
        <f t="shared" si="769"/>
        <v/>
      </c>
      <c r="AG1053" s="34" t="str">
        <f t="shared" si="790"/>
        <v/>
      </c>
      <c r="AH1053" s="8"/>
      <c r="AI1053" s="22" t="str">
        <f t="shared" si="770"/>
        <v/>
      </c>
      <c r="AJ1053" s="34" t="str">
        <f t="shared" si="791"/>
        <v/>
      </c>
      <c r="AK1053" s="8"/>
      <c r="AL1053" s="22" t="str">
        <f t="shared" si="771"/>
        <v/>
      </c>
      <c r="AM1053" s="34" t="str">
        <f t="shared" si="792"/>
        <v/>
      </c>
      <c r="AN1053" s="8"/>
      <c r="AO1053" s="22" t="str">
        <f t="shared" si="772"/>
        <v/>
      </c>
      <c r="AP1053" s="34" t="str">
        <f t="shared" si="793"/>
        <v/>
      </c>
      <c r="AQ1053" s="8"/>
      <c r="AR1053" s="22" t="str">
        <f t="shared" si="773"/>
        <v/>
      </c>
      <c r="AS1053" s="34" t="str">
        <f t="shared" si="794"/>
        <v/>
      </c>
      <c r="AT1053" s="8"/>
      <c r="AU1053" s="22" t="str">
        <f t="shared" si="774"/>
        <v/>
      </c>
      <c r="AV1053" s="34" t="str">
        <f t="shared" si="795"/>
        <v/>
      </c>
      <c r="AW1053" s="8"/>
      <c r="AX1053" s="22" t="str">
        <f t="shared" si="775"/>
        <v/>
      </c>
      <c r="AY1053" s="34" t="str">
        <f t="shared" si="796"/>
        <v/>
      </c>
      <c r="AZ1053" s="8"/>
      <c r="BA1053" s="22" t="str">
        <f t="shared" si="776"/>
        <v/>
      </c>
      <c r="BB1053" s="34" t="str">
        <f t="shared" si="797"/>
        <v/>
      </c>
      <c r="BC1053" s="8"/>
      <c r="BD1053" s="22" t="str">
        <f t="shared" si="777"/>
        <v/>
      </c>
      <c r="BE1053" s="34" t="str">
        <f t="shared" si="798"/>
        <v/>
      </c>
      <c r="BF1053" s="8"/>
      <c r="BG1053" s="22" t="str">
        <f t="shared" si="778"/>
        <v/>
      </c>
      <c r="BH1053" s="34" t="str">
        <f t="shared" si="799"/>
        <v/>
      </c>
      <c r="BI1053" s="8"/>
      <c r="BJ1053" s="22" t="str">
        <f t="shared" si="779"/>
        <v/>
      </c>
    </row>
    <row r="1054" spans="1:62" ht="18" customHeight="1" x14ac:dyDescent="0.35">
      <c r="A1054" s="68">
        <f>'Energy - Master'!A1053</f>
        <v>47073</v>
      </c>
      <c r="B1054" s="24" t="str">
        <f t="shared" si="759"/>
        <v>Nov-2028</v>
      </c>
      <c r="C1054" s="34" t="str">
        <f t="shared" si="780"/>
        <v/>
      </c>
      <c r="D1054" s="8"/>
      <c r="E1054" s="22" t="str">
        <f t="shared" si="760"/>
        <v/>
      </c>
      <c r="F1054" s="34" t="str">
        <f t="shared" si="781"/>
        <v/>
      </c>
      <c r="G1054" s="8"/>
      <c r="H1054" s="22" t="str">
        <f t="shared" si="761"/>
        <v/>
      </c>
      <c r="I1054" s="34" t="str">
        <f t="shared" si="782"/>
        <v/>
      </c>
      <c r="J1054" s="8"/>
      <c r="K1054" s="22" t="str">
        <f t="shared" si="762"/>
        <v/>
      </c>
      <c r="L1054" s="34" t="str">
        <f t="shared" si="783"/>
        <v/>
      </c>
      <c r="M1054" s="8"/>
      <c r="N1054" s="22" t="str">
        <f t="shared" si="763"/>
        <v/>
      </c>
      <c r="O1054" s="34" t="str">
        <f t="shared" si="784"/>
        <v/>
      </c>
      <c r="P1054" s="8"/>
      <c r="Q1054" s="22" t="str">
        <f t="shared" si="764"/>
        <v/>
      </c>
      <c r="R1054" s="34" t="str">
        <f t="shared" si="785"/>
        <v/>
      </c>
      <c r="S1054" s="8"/>
      <c r="T1054" s="22" t="str">
        <f t="shared" si="765"/>
        <v/>
      </c>
      <c r="U1054" s="34" t="str">
        <f t="shared" si="786"/>
        <v/>
      </c>
      <c r="V1054" s="8"/>
      <c r="W1054" s="22" t="str">
        <f t="shared" si="766"/>
        <v/>
      </c>
      <c r="X1054" s="34" t="str">
        <f t="shared" si="787"/>
        <v/>
      </c>
      <c r="Y1054" s="8"/>
      <c r="Z1054" s="22" t="str">
        <f t="shared" si="767"/>
        <v/>
      </c>
      <c r="AA1054" s="34" t="str">
        <f t="shared" si="788"/>
        <v/>
      </c>
      <c r="AB1054" s="8"/>
      <c r="AC1054" s="22" t="str">
        <f t="shared" si="768"/>
        <v/>
      </c>
      <c r="AD1054" s="34" t="str">
        <f t="shared" si="789"/>
        <v/>
      </c>
      <c r="AE1054" s="8"/>
      <c r="AF1054" s="22" t="str">
        <f t="shared" si="769"/>
        <v/>
      </c>
      <c r="AG1054" s="34" t="str">
        <f t="shared" si="790"/>
        <v/>
      </c>
      <c r="AH1054" s="8"/>
      <c r="AI1054" s="22" t="str">
        <f t="shared" si="770"/>
        <v/>
      </c>
      <c r="AJ1054" s="34" t="str">
        <f t="shared" si="791"/>
        <v/>
      </c>
      <c r="AK1054" s="8"/>
      <c r="AL1054" s="22" t="str">
        <f t="shared" si="771"/>
        <v/>
      </c>
      <c r="AM1054" s="34" t="str">
        <f t="shared" si="792"/>
        <v/>
      </c>
      <c r="AN1054" s="8"/>
      <c r="AO1054" s="22" t="str">
        <f t="shared" si="772"/>
        <v/>
      </c>
      <c r="AP1054" s="34" t="str">
        <f t="shared" si="793"/>
        <v/>
      </c>
      <c r="AQ1054" s="8"/>
      <c r="AR1054" s="22" t="str">
        <f t="shared" si="773"/>
        <v/>
      </c>
      <c r="AS1054" s="34" t="str">
        <f t="shared" si="794"/>
        <v/>
      </c>
      <c r="AT1054" s="8"/>
      <c r="AU1054" s="22" t="str">
        <f t="shared" si="774"/>
        <v/>
      </c>
      <c r="AV1054" s="34" t="str">
        <f t="shared" si="795"/>
        <v/>
      </c>
      <c r="AW1054" s="8"/>
      <c r="AX1054" s="22" t="str">
        <f t="shared" si="775"/>
        <v/>
      </c>
      <c r="AY1054" s="34" t="str">
        <f t="shared" si="796"/>
        <v/>
      </c>
      <c r="AZ1054" s="8"/>
      <c r="BA1054" s="22" t="str">
        <f t="shared" si="776"/>
        <v/>
      </c>
      <c r="BB1054" s="34" t="str">
        <f t="shared" si="797"/>
        <v/>
      </c>
      <c r="BC1054" s="8"/>
      <c r="BD1054" s="22" t="str">
        <f t="shared" si="777"/>
        <v/>
      </c>
      <c r="BE1054" s="34" t="str">
        <f t="shared" si="798"/>
        <v/>
      </c>
      <c r="BF1054" s="8"/>
      <c r="BG1054" s="22" t="str">
        <f t="shared" si="778"/>
        <v/>
      </c>
      <c r="BH1054" s="34" t="str">
        <f t="shared" si="799"/>
        <v/>
      </c>
      <c r="BI1054" s="8"/>
      <c r="BJ1054" s="22" t="str">
        <f t="shared" si="779"/>
        <v/>
      </c>
    </row>
    <row r="1055" spans="1:62" ht="18" customHeight="1" x14ac:dyDescent="0.35">
      <c r="A1055" s="68">
        <f>'Energy - Master'!A1054</f>
        <v>47074</v>
      </c>
      <c r="B1055" s="24" t="str">
        <f t="shared" si="759"/>
        <v>Nov-2028</v>
      </c>
      <c r="C1055" s="34" t="str">
        <f t="shared" si="780"/>
        <v/>
      </c>
      <c r="D1055" s="8"/>
      <c r="E1055" s="22" t="str">
        <f t="shared" si="760"/>
        <v/>
      </c>
      <c r="F1055" s="34" t="str">
        <f t="shared" si="781"/>
        <v/>
      </c>
      <c r="G1055" s="8"/>
      <c r="H1055" s="22" t="str">
        <f t="shared" si="761"/>
        <v/>
      </c>
      <c r="I1055" s="34" t="str">
        <f t="shared" si="782"/>
        <v/>
      </c>
      <c r="J1055" s="8"/>
      <c r="K1055" s="22" t="str">
        <f t="shared" si="762"/>
        <v/>
      </c>
      <c r="L1055" s="34" t="str">
        <f t="shared" si="783"/>
        <v/>
      </c>
      <c r="M1055" s="8"/>
      <c r="N1055" s="22" t="str">
        <f t="shared" si="763"/>
        <v/>
      </c>
      <c r="O1055" s="34" t="str">
        <f t="shared" si="784"/>
        <v/>
      </c>
      <c r="P1055" s="8"/>
      <c r="Q1055" s="22" t="str">
        <f t="shared" si="764"/>
        <v/>
      </c>
      <c r="R1055" s="34" t="str">
        <f t="shared" si="785"/>
        <v/>
      </c>
      <c r="S1055" s="8"/>
      <c r="T1055" s="22" t="str">
        <f t="shared" si="765"/>
        <v/>
      </c>
      <c r="U1055" s="34" t="str">
        <f t="shared" si="786"/>
        <v/>
      </c>
      <c r="V1055" s="8"/>
      <c r="W1055" s="22" t="str">
        <f t="shared" si="766"/>
        <v/>
      </c>
      <c r="X1055" s="34" t="str">
        <f t="shared" si="787"/>
        <v/>
      </c>
      <c r="Y1055" s="8"/>
      <c r="Z1055" s="22" t="str">
        <f t="shared" si="767"/>
        <v/>
      </c>
      <c r="AA1055" s="34" t="str">
        <f t="shared" si="788"/>
        <v/>
      </c>
      <c r="AB1055" s="8"/>
      <c r="AC1055" s="22" t="str">
        <f t="shared" si="768"/>
        <v/>
      </c>
      <c r="AD1055" s="34" t="str">
        <f t="shared" si="789"/>
        <v/>
      </c>
      <c r="AE1055" s="8"/>
      <c r="AF1055" s="22" t="str">
        <f t="shared" si="769"/>
        <v/>
      </c>
      <c r="AG1055" s="34" t="str">
        <f t="shared" si="790"/>
        <v/>
      </c>
      <c r="AH1055" s="8"/>
      <c r="AI1055" s="22" t="str">
        <f t="shared" si="770"/>
        <v/>
      </c>
      <c r="AJ1055" s="34" t="str">
        <f t="shared" si="791"/>
        <v/>
      </c>
      <c r="AK1055" s="8"/>
      <c r="AL1055" s="22" t="str">
        <f t="shared" si="771"/>
        <v/>
      </c>
      <c r="AM1055" s="34" t="str">
        <f t="shared" si="792"/>
        <v/>
      </c>
      <c r="AN1055" s="8"/>
      <c r="AO1055" s="22" t="str">
        <f t="shared" si="772"/>
        <v/>
      </c>
      <c r="AP1055" s="34" t="str">
        <f t="shared" si="793"/>
        <v/>
      </c>
      <c r="AQ1055" s="8"/>
      <c r="AR1055" s="22" t="str">
        <f t="shared" si="773"/>
        <v/>
      </c>
      <c r="AS1055" s="34" t="str">
        <f t="shared" si="794"/>
        <v/>
      </c>
      <c r="AT1055" s="8"/>
      <c r="AU1055" s="22" t="str">
        <f t="shared" si="774"/>
        <v/>
      </c>
      <c r="AV1055" s="34" t="str">
        <f t="shared" si="795"/>
        <v/>
      </c>
      <c r="AW1055" s="8"/>
      <c r="AX1055" s="22" t="str">
        <f t="shared" si="775"/>
        <v/>
      </c>
      <c r="AY1055" s="34" t="str">
        <f t="shared" si="796"/>
        <v/>
      </c>
      <c r="AZ1055" s="8"/>
      <c r="BA1055" s="22" t="str">
        <f t="shared" si="776"/>
        <v/>
      </c>
      <c r="BB1055" s="34" t="str">
        <f t="shared" si="797"/>
        <v/>
      </c>
      <c r="BC1055" s="8"/>
      <c r="BD1055" s="22" t="str">
        <f t="shared" si="777"/>
        <v/>
      </c>
      <c r="BE1055" s="34" t="str">
        <f t="shared" si="798"/>
        <v/>
      </c>
      <c r="BF1055" s="8"/>
      <c r="BG1055" s="22" t="str">
        <f t="shared" si="778"/>
        <v/>
      </c>
      <c r="BH1055" s="34" t="str">
        <f t="shared" si="799"/>
        <v/>
      </c>
      <c r="BI1055" s="8"/>
      <c r="BJ1055" s="22" t="str">
        <f t="shared" si="779"/>
        <v/>
      </c>
    </row>
    <row r="1056" spans="1:62" ht="18" customHeight="1" x14ac:dyDescent="0.35">
      <c r="A1056" s="68">
        <f>'Energy - Master'!A1055</f>
        <v>47075</v>
      </c>
      <c r="B1056" s="24" t="str">
        <f t="shared" si="759"/>
        <v>Nov-2028</v>
      </c>
      <c r="C1056" s="34" t="str">
        <f t="shared" si="780"/>
        <v/>
      </c>
      <c r="D1056" s="8"/>
      <c r="E1056" s="22" t="str">
        <f t="shared" si="760"/>
        <v/>
      </c>
      <c r="F1056" s="34" t="str">
        <f t="shared" si="781"/>
        <v/>
      </c>
      <c r="G1056" s="8"/>
      <c r="H1056" s="22" t="str">
        <f t="shared" si="761"/>
        <v/>
      </c>
      <c r="I1056" s="34" t="str">
        <f t="shared" si="782"/>
        <v/>
      </c>
      <c r="J1056" s="8"/>
      <c r="K1056" s="22" t="str">
        <f t="shared" si="762"/>
        <v/>
      </c>
      <c r="L1056" s="34" t="str">
        <f t="shared" si="783"/>
        <v/>
      </c>
      <c r="M1056" s="8"/>
      <c r="N1056" s="22" t="str">
        <f t="shared" si="763"/>
        <v/>
      </c>
      <c r="O1056" s="34" t="str">
        <f t="shared" si="784"/>
        <v/>
      </c>
      <c r="P1056" s="8"/>
      <c r="Q1056" s="22" t="str">
        <f t="shared" si="764"/>
        <v/>
      </c>
      <c r="R1056" s="34" t="str">
        <f t="shared" si="785"/>
        <v/>
      </c>
      <c r="S1056" s="8"/>
      <c r="T1056" s="22" t="str">
        <f t="shared" si="765"/>
        <v/>
      </c>
      <c r="U1056" s="34" t="str">
        <f t="shared" si="786"/>
        <v/>
      </c>
      <c r="V1056" s="8"/>
      <c r="W1056" s="22" t="str">
        <f t="shared" si="766"/>
        <v/>
      </c>
      <c r="X1056" s="34" t="str">
        <f t="shared" si="787"/>
        <v/>
      </c>
      <c r="Y1056" s="8"/>
      <c r="Z1056" s="22" t="str">
        <f t="shared" si="767"/>
        <v/>
      </c>
      <c r="AA1056" s="34" t="str">
        <f t="shared" si="788"/>
        <v/>
      </c>
      <c r="AB1056" s="8"/>
      <c r="AC1056" s="22" t="str">
        <f t="shared" si="768"/>
        <v/>
      </c>
      <c r="AD1056" s="34" t="str">
        <f t="shared" si="789"/>
        <v/>
      </c>
      <c r="AE1056" s="8"/>
      <c r="AF1056" s="22" t="str">
        <f t="shared" si="769"/>
        <v/>
      </c>
      <c r="AG1056" s="34" t="str">
        <f t="shared" si="790"/>
        <v/>
      </c>
      <c r="AH1056" s="8"/>
      <c r="AI1056" s="22" t="str">
        <f t="shared" si="770"/>
        <v/>
      </c>
      <c r="AJ1056" s="34" t="str">
        <f t="shared" si="791"/>
        <v/>
      </c>
      <c r="AK1056" s="8"/>
      <c r="AL1056" s="22" t="str">
        <f t="shared" si="771"/>
        <v/>
      </c>
      <c r="AM1056" s="34" t="str">
        <f t="shared" si="792"/>
        <v/>
      </c>
      <c r="AN1056" s="8"/>
      <c r="AO1056" s="22" t="str">
        <f t="shared" si="772"/>
        <v/>
      </c>
      <c r="AP1056" s="34" t="str">
        <f t="shared" si="793"/>
        <v/>
      </c>
      <c r="AQ1056" s="8"/>
      <c r="AR1056" s="22" t="str">
        <f t="shared" si="773"/>
        <v/>
      </c>
      <c r="AS1056" s="34" t="str">
        <f t="shared" si="794"/>
        <v/>
      </c>
      <c r="AT1056" s="8"/>
      <c r="AU1056" s="22" t="str">
        <f t="shared" si="774"/>
        <v/>
      </c>
      <c r="AV1056" s="34" t="str">
        <f t="shared" si="795"/>
        <v/>
      </c>
      <c r="AW1056" s="8"/>
      <c r="AX1056" s="22" t="str">
        <f t="shared" si="775"/>
        <v/>
      </c>
      <c r="AY1056" s="34" t="str">
        <f t="shared" si="796"/>
        <v/>
      </c>
      <c r="AZ1056" s="8"/>
      <c r="BA1056" s="22" t="str">
        <f t="shared" si="776"/>
        <v/>
      </c>
      <c r="BB1056" s="34" t="str">
        <f t="shared" si="797"/>
        <v/>
      </c>
      <c r="BC1056" s="8"/>
      <c r="BD1056" s="22" t="str">
        <f t="shared" si="777"/>
        <v/>
      </c>
      <c r="BE1056" s="34" t="str">
        <f t="shared" si="798"/>
        <v/>
      </c>
      <c r="BF1056" s="8"/>
      <c r="BG1056" s="22" t="str">
        <f t="shared" si="778"/>
        <v/>
      </c>
      <c r="BH1056" s="34" t="str">
        <f t="shared" si="799"/>
        <v/>
      </c>
      <c r="BI1056" s="8"/>
      <c r="BJ1056" s="22" t="str">
        <f t="shared" si="779"/>
        <v/>
      </c>
    </row>
    <row r="1057" spans="1:62" ht="18" customHeight="1" x14ac:dyDescent="0.35">
      <c r="A1057" s="68">
        <f>'Energy - Master'!A1056</f>
        <v>47076</v>
      </c>
      <c r="B1057" s="24" t="str">
        <f t="shared" si="759"/>
        <v>Nov-2028</v>
      </c>
      <c r="C1057" s="34" t="str">
        <f t="shared" si="780"/>
        <v/>
      </c>
      <c r="D1057" s="8"/>
      <c r="E1057" s="22" t="str">
        <f t="shared" si="760"/>
        <v/>
      </c>
      <c r="F1057" s="34" t="str">
        <f t="shared" si="781"/>
        <v/>
      </c>
      <c r="G1057" s="8"/>
      <c r="H1057" s="22" t="str">
        <f t="shared" si="761"/>
        <v/>
      </c>
      <c r="I1057" s="34" t="str">
        <f t="shared" si="782"/>
        <v/>
      </c>
      <c r="J1057" s="8"/>
      <c r="K1057" s="22" t="str">
        <f t="shared" si="762"/>
        <v/>
      </c>
      <c r="L1057" s="34" t="str">
        <f t="shared" si="783"/>
        <v/>
      </c>
      <c r="M1057" s="8"/>
      <c r="N1057" s="22" t="str">
        <f t="shared" si="763"/>
        <v/>
      </c>
      <c r="O1057" s="34" t="str">
        <f t="shared" si="784"/>
        <v/>
      </c>
      <c r="P1057" s="8"/>
      <c r="Q1057" s="22" t="str">
        <f t="shared" si="764"/>
        <v/>
      </c>
      <c r="R1057" s="34" t="str">
        <f t="shared" si="785"/>
        <v/>
      </c>
      <c r="S1057" s="8"/>
      <c r="T1057" s="22" t="str">
        <f t="shared" si="765"/>
        <v/>
      </c>
      <c r="U1057" s="34" t="str">
        <f t="shared" si="786"/>
        <v/>
      </c>
      <c r="V1057" s="8"/>
      <c r="W1057" s="22" t="str">
        <f t="shared" si="766"/>
        <v/>
      </c>
      <c r="X1057" s="34" t="str">
        <f t="shared" si="787"/>
        <v/>
      </c>
      <c r="Y1057" s="8"/>
      <c r="Z1057" s="22" t="str">
        <f t="shared" si="767"/>
        <v/>
      </c>
      <c r="AA1057" s="34" t="str">
        <f t="shared" si="788"/>
        <v/>
      </c>
      <c r="AB1057" s="8"/>
      <c r="AC1057" s="22" t="str">
        <f t="shared" si="768"/>
        <v/>
      </c>
      <c r="AD1057" s="34" t="str">
        <f t="shared" si="789"/>
        <v/>
      </c>
      <c r="AE1057" s="8"/>
      <c r="AF1057" s="22" t="str">
        <f t="shared" si="769"/>
        <v/>
      </c>
      <c r="AG1057" s="34" t="str">
        <f t="shared" si="790"/>
        <v/>
      </c>
      <c r="AH1057" s="8"/>
      <c r="AI1057" s="22" t="str">
        <f t="shared" si="770"/>
        <v/>
      </c>
      <c r="AJ1057" s="34" t="str">
        <f t="shared" si="791"/>
        <v/>
      </c>
      <c r="AK1057" s="8"/>
      <c r="AL1057" s="22" t="str">
        <f t="shared" si="771"/>
        <v/>
      </c>
      <c r="AM1057" s="34" t="str">
        <f t="shared" si="792"/>
        <v/>
      </c>
      <c r="AN1057" s="8"/>
      <c r="AO1057" s="22" t="str">
        <f t="shared" si="772"/>
        <v/>
      </c>
      <c r="AP1057" s="34" t="str">
        <f t="shared" si="793"/>
        <v/>
      </c>
      <c r="AQ1057" s="8"/>
      <c r="AR1057" s="22" t="str">
        <f t="shared" si="773"/>
        <v/>
      </c>
      <c r="AS1057" s="34" t="str">
        <f t="shared" si="794"/>
        <v/>
      </c>
      <c r="AT1057" s="8"/>
      <c r="AU1057" s="22" t="str">
        <f t="shared" si="774"/>
        <v/>
      </c>
      <c r="AV1057" s="34" t="str">
        <f t="shared" si="795"/>
        <v/>
      </c>
      <c r="AW1057" s="8"/>
      <c r="AX1057" s="22" t="str">
        <f t="shared" si="775"/>
        <v/>
      </c>
      <c r="AY1057" s="34" t="str">
        <f t="shared" si="796"/>
        <v/>
      </c>
      <c r="AZ1057" s="8"/>
      <c r="BA1057" s="22" t="str">
        <f t="shared" si="776"/>
        <v/>
      </c>
      <c r="BB1057" s="34" t="str">
        <f t="shared" si="797"/>
        <v/>
      </c>
      <c r="BC1057" s="8"/>
      <c r="BD1057" s="22" t="str">
        <f t="shared" si="777"/>
        <v/>
      </c>
      <c r="BE1057" s="34" t="str">
        <f t="shared" si="798"/>
        <v/>
      </c>
      <c r="BF1057" s="8"/>
      <c r="BG1057" s="22" t="str">
        <f t="shared" si="778"/>
        <v/>
      </c>
      <c r="BH1057" s="34" t="str">
        <f t="shared" si="799"/>
        <v/>
      </c>
      <c r="BI1057" s="8"/>
      <c r="BJ1057" s="22" t="str">
        <f t="shared" si="779"/>
        <v/>
      </c>
    </row>
    <row r="1058" spans="1:62" ht="18" customHeight="1" x14ac:dyDescent="0.35">
      <c r="A1058" s="68">
        <f>'Energy - Master'!A1057</f>
        <v>47077</v>
      </c>
      <c r="B1058" s="24" t="str">
        <f t="shared" si="759"/>
        <v>Nov-2028</v>
      </c>
      <c r="C1058" s="34" t="str">
        <f t="shared" si="780"/>
        <v/>
      </c>
      <c r="D1058" s="8"/>
      <c r="E1058" s="22" t="str">
        <f t="shared" si="760"/>
        <v/>
      </c>
      <c r="F1058" s="34" t="str">
        <f t="shared" si="781"/>
        <v/>
      </c>
      <c r="G1058" s="8"/>
      <c r="H1058" s="22" t="str">
        <f t="shared" si="761"/>
        <v/>
      </c>
      <c r="I1058" s="34" t="str">
        <f t="shared" si="782"/>
        <v/>
      </c>
      <c r="J1058" s="8"/>
      <c r="K1058" s="22" t="str">
        <f t="shared" si="762"/>
        <v/>
      </c>
      <c r="L1058" s="34" t="str">
        <f t="shared" si="783"/>
        <v/>
      </c>
      <c r="M1058" s="8"/>
      <c r="N1058" s="22" t="str">
        <f t="shared" si="763"/>
        <v/>
      </c>
      <c r="O1058" s="34" t="str">
        <f t="shared" si="784"/>
        <v/>
      </c>
      <c r="P1058" s="8"/>
      <c r="Q1058" s="22" t="str">
        <f t="shared" si="764"/>
        <v/>
      </c>
      <c r="R1058" s="34" t="str">
        <f t="shared" si="785"/>
        <v/>
      </c>
      <c r="S1058" s="8"/>
      <c r="T1058" s="22" t="str">
        <f t="shared" si="765"/>
        <v/>
      </c>
      <c r="U1058" s="34" t="str">
        <f t="shared" si="786"/>
        <v/>
      </c>
      <c r="V1058" s="8"/>
      <c r="W1058" s="22" t="str">
        <f t="shared" si="766"/>
        <v/>
      </c>
      <c r="X1058" s="34" t="str">
        <f t="shared" si="787"/>
        <v/>
      </c>
      <c r="Y1058" s="8"/>
      <c r="Z1058" s="22" t="str">
        <f t="shared" si="767"/>
        <v/>
      </c>
      <c r="AA1058" s="34" t="str">
        <f t="shared" si="788"/>
        <v/>
      </c>
      <c r="AB1058" s="8"/>
      <c r="AC1058" s="22" t="str">
        <f t="shared" si="768"/>
        <v/>
      </c>
      <c r="AD1058" s="34" t="str">
        <f t="shared" si="789"/>
        <v/>
      </c>
      <c r="AE1058" s="8"/>
      <c r="AF1058" s="22" t="str">
        <f t="shared" si="769"/>
        <v/>
      </c>
      <c r="AG1058" s="34" t="str">
        <f t="shared" si="790"/>
        <v/>
      </c>
      <c r="AH1058" s="8"/>
      <c r="AI1058" s="22" t="str">
        <f t="shared" si="770"/>
        <v/>
      </c>
      <c r="AJ1058" s="34" t="str">
        <f t="shared" si="791"/>
        <v/>
      </c>
      <c r="AK1058" s="8"/>
      <c r="AL1058" s="22" t="str">
        <f t="shared" si="771"/>
        <v/>
      </c>
      <c r="AM1058" s="34" t="str">
        <f t="shared" si="792"/>
        <v/>
      </c>
      <c r="AN1058" s="8"/>
      <c r="AO1058" s="22" t="str">
        <f t="shared" si="772"/>
        <v/>
      </c>
      <c r="AP1058" s="34" t="str">
        <f t="shared" si="793"/>
        <v/>
      </c>
      <c r="AQ1058" s="8"/>
      <c r="AR1058" s="22" t="str">
        <f t="shared" si="773"/>
        <v/>
      </c>
      <c r="AS1058" s="34" t="str">
        <f t="shared" si="794"/>
        <v/>
      </c>
      <c r="AT1058" s="8"/>
      <c r="AU1058" s="22" t="str">
        <f t="shared" si="774"/>
        <v/>
      </c>
      <c r="AV1058" s="34" t="str">
        <f t="shared" si="795"/>
        <v/>
      </c>
      <c r="AW1058" s="8"/>
      <c r="AX1058" s="22" t="str">
        <f t="shared" si="775"/>
        <v/>
      </c>
      <c r="AY1058" s="34" t="str">
        <f t="shared" si="796"/>
        <v/>
      </c>
      <c r="AZ1058" s="8"/>
      <c r="BA1058" s="22" t="str">
        <f t="shared" si="776"/>
        <v/>
      </c>
      <c r="BB1058" s="34" t="str">
        <f t="shared" si="797"/>
        <v/>
      </c>
      <c r="BC1058" s="8"/>
      <c r="BD1058" s="22" t="str">
        <f t="shared" si="777"/>
        <v/>
      </c>
      <c r="BE1058" s="34" t="str">
        <f t="shared" si="798"/>
        <v/>
      </c>
      <c r="BF1058" s="8"/>
      <c r="BG1058" s="22" t="str">
        <f t="shared" si="778"/>
        <v/>
      </c>
      <c r="BH1058" s="34" t="str">
        <f t="shared" si="799"/>
        <v/>
      </c>
      <c r="BI1058" s="8"/>
      <c r="BJ1058" s="22" t="str">
        <f t="shared" si="779"/>
        <v/>
      </c>
    </row>
    <row r="1059" spans="1:62" ht="18" customHeight="1" x14ac:dyDescent="0.35">
      <c r="A1059" s="68">
        <f>'Energy - Master'!A1058</f>
        <v>47078</v>
      </c>
      <c r="B1059" s="24" t="str">
        <f t="shared" si="759"/>
        <v>Nov-2028</v>
      </c>
      <c r="C1059" s="34" t="str">
        <f t="shared" si="780"/>
        <v/>
      </c>
      <c r="D1059" s="8"/>
      <c r="E1059" s="22" t="str">
        <f t="shared" si="760"/>
        <v/>
      </c>
      <c r="F1059" s="34" t="str">
        <f t="shared" si="781"/>
        <v/>
      </c>
      <c r="G1059" s="8"/>
      <c r="H1059" s="22" t="str">
        <f t="shared" si="761"/>
        <v/>
      </c>
      <c r="I1059" s="34" t="str">
        <f t="shared" si="782"/>
        <v/>
      </c>
      <c r="J1059" s="8"/>
      <c r="K1059" s="22" t="str">
        <f t="shared" si="762"/>
        <v/>
      </c>
      <c r="L1059" s="34" t="str">
        <f t="shared" si="783"/>
        <v/>
      </c>
      <c r="M1059" s="8"/>
      <c r="N1059" s="22" t="str">
        <f t="shared" si="763"/>
        <v/>
      </c>
      <c r="O1059" s="34" t="str">
        <f t="shared" si="784"/>
        <v/>
      </c>
      <c r="P1059" s="8"/>
      <c r="Q1059" s="22" t="str">
        <f t="shared" si="764"/>
        <v/>
      </c>
      <c r="R1059" s="34" t="str">
        <f t="shared" si="785"/>
        <v/>
      </c>
      <c r="S1059" s="8"/>
      <c r="T1059" s="22" t="str">
        <f t="shared" si="765"/>
        <v/>
      </c>
      <c r="U1059" s="34" t="str">
        <f t="shared" si="786"/>
        <v/>
      </c>
      <c r="V1059" s="8"/>
      <c r="W1059" s="22" t="str">
        <f t="shared" si="766"/>
        <v/>
      </c>
      <c r="X1059" s="34" t="str">
        <f t="shared" si="787"/>
        <v/>
      </c>
      <c r="Y1059" s="8"/>
      <c r="Z1059" s="22" t="str">
        <f t="shared" si="767"/>
        <v/>
      </c>
      <c r="AA1059" s="34" t="str">
        <f t="shared" si="788"/>
        <v/>
      </c>
      <c r="AB1059" s="8"/>
      <c r="AC1059" s="22" t="str">
        <f t="shared" si="768"/>
        <v/>
      </c>
      <c r="AD1059" s="34" t="str">
        <f t="shared" si="789"/>
        <v/>
      </c>
      <c r="AE1059" s="8"/>
      <c r="AF1059" s="22" t="str">
        <f t="shared" si="769"/>
        <v/>
      </c>
      <c r="AG1059" s="34" t="str">
        <f t="shared" si="790"/>
        <v/>
      </c>
      <c r="AH1059" s="8"/>
      <c r="AI1059" s="22" t="str">
        <f t="shared" si="770"/>
        <v/>
      </c>
      <c r="AJ1059" s="34" t="str">
        <f t="shared" si="791"/>
        <v/>
      </c>
      <c r="AK1059" s="8"/>
      <c r="AL1059" s="22" t="str">
        <f t="shared" si="771"/>
        <v/>
      </c>
      <c r="AM1059" s="34" t="str">
        <f t="shared" si="792"/>
        <v/>
      </c>
      <c r="AN1059" s="8"/>
      <c r="AO1059" s="22" t="str">
        <f t="shared" si="772"/>
        <v/>
      </c>
      <c r="AP1059" s="34" t="str">
        <f t="shared" si="793"/>
        <v/>
      </c>
      <c r="AQ1059" s="8"/>
      <c r="AR1059" s="22" t="str">
        <f t="shared" si="773"/>
        <v/>
      </c>
      <c r="AS1059" s="34" t="str">
        <f t="shared" si="794"/>
        <v/>
      </c>
      <c r="AT1059" s="8"/>
      <c r="AU1059" s="22" t="str">
        <f t="shared" si="774"/>
        <v/>
      </c>
      <c r="AV1059" s="34" t="str">
        <f t="shared" si="795"/>
        <v/>
      </c>
      <c r="AW1059" s="8"/>
      <c r="AX1059" s="22" t="str">
        <f t="shared" si="775"/>
        <v/>
      </c>
      <c r="AY1059" s="34" t="str">
        <f t="shared" si="796"/>
        <v/>
      </c>
      <c r="AZ1059" s="8"/>
      <c r="BA1059" s="22" t="str">
        <f t="shared" si="776"/>
        <v/>
      </c>
      <c r="BB1059" s="34" t="str">
        <f t="shared" si="797"/>
        <v/>
      </c>
      <c r="BC1059" s="8"/>
      <c r="BD1059" s="22" t="str">
        <f t="shared" si="777"/>
        <v/>
      </c>
      <c r="BE1059" s="34" t="str">
        <f t="shared" si="798"/>
        <v/>
      </c>
      <c r="BF1059" s="8"/>
      <c r="BG1059" s="22" t="str">
        <f t="shared" si="778"/>
        <v/>
      </c>
      <c r="BH1059" s="34" t="str">
        <f t="shared" si="799"/>
        <v/>
      </c>
      <c r="BI1059" s="8"/>
      <c r="BJ1059" s="22" t="str">
        <f t="shared" si="779"/>
        <v/>
      </c>
    </row>
    <row r="1060" spans="1:62" ht="18" customHeight="1" x14ac:dyDescent="0.35">
      <c r="A1060" s="68">
        <f>'Energy - Master'!A1059</f>
        <v>47079</v>
      </c>
      <c r="B1060" s="24" t="str">
        <f t="shared" si="759"/>
        <v>Nov-2028</v>
      </c>
      <c r="C1060" s="34" t="str">
        <f t="shared" si="780"/>
        <v/>
      </c>
      <c r="D1060" s="8"/>
      <c r="E1060" s="22" t="str">
        <f t="shared" si="760"/>
        <v/>
      </c>
      <c r="F1060" s="34" t="str">
        <f t="shared" si="781"/>
        <v/>
      </c>
      <c r="G1060" s="8"/>
      <c r="H1060" s="22" t="str">
        <f t="shared" si="761"/>
        <v/>
      </c>
      <c r="I1060" s="34" t="str">
        <f t="shared" si="782"/>
        <v/>
      </c>
      <c r="J1060" s="8"/>
      <c r="K1060" s="22" t="str">
        <f t="shared" si="762"/>
        <v/>
      </c>
      <c r="L1060" s="34" t="str">
        <f t="shared" si="783"/>
        <v/>
      </c>
      <c r="M1060" s="8"/>
      <c r="N1060" s="22" t="str">
        <f t="shared" si="763"/>
        <v/>
      </c>
      <c r="O1060" s="34" t="str">
        <f t="shared" si="784"/>
        <v/>
      </c>
      <c r="P1060" s="8"/>
      <c r="Q1060" s="22" t="str">
        <f t="shared" si="764"/>
        <v/>
      </c>
      <c r="R1060" s="34" t="str">
        <f t="shared" si="785"/>
        <v/>
      </c>
      <c r="S1060" s="8"/>
      <c r="T1060" s="22" t="str">
        <f t="shared" si="765"/>
        <v/>
      </c>
      <c r="U1060" s="34" t="str">
        <f t="shared" si="786"/>
        <v/>
      </c>
      <c r="V1060" s="8"/>
      <c r="W1060" s="22" t="str">
        <f t="shared" si="766"/>
        <v/>
      </c>
      <c r="X1060" s="34" t="str">
        <f t="shared" si="787"/>
        <v/>
      </c>
      <c r="Y1060" s="8"/>
      <c r="Z1060" s="22" t="str">
        <f t="shared" si="767"/>
        <v/>
      </c>
      <c r="AA1060" s="34" t="str">
        <f t="shared" si="788"/>
        <v/>
      </c>
      <c r="AB1060" s="8"/>
      <c r="AC1060" s="22" t="str">
        <f t="shared" si="768"/>
        <v/>
      </c>
      <c r="AD1060" s="34" t="str">
        <f t="shared" si="789"/>
        <v/>
      </c>
      <c r="AE1060" s="8"/>
      <c r="AF1060" s="22" t="str">
        <f t="shared" si="769"/>
        <v/>
      </c>
      <c r="AG1060" s="34" t="str">
        <f t="shared" si="790"/>
        <v/>
      </c>
      <c r="AH1060" s="8"/>
      <c r="AI1060" s="22" t="str">
        <f t="shared" si="770"/>
        <v/>
      </c>
      <c r="AJ1060" s="34" t="str">
        <f t="shared" si="791"/>
        <v/>
      </c>
      <c r="AK1060" s="8"/>
      <c r="AL1060" s="22" t="str">
        <f t="shared" si="771"/>
        <v/>
      </c>
      <c r="AM1060" s="34" t="str">
        <f t="shared" si="792"/>
        <v/>
      </c>
      <c r="AN1060" s="8"/>
      <c r="AO1060" s="22" t="str">
        <f t="shared" si="772"/>
        <v/>
      </c>
      <c r="AP1060" s="34" t="str">
        <f t="shared" si="793"/>
        <v/>
      </c>
      <c r="AQ1060" s="8"/>
      <c r="AR1060" s="22" t="str">
        <f t="shared" si="773"/>
        <v/>
      </c>
      <c r="AS1060" s="34" t="str">
        <f t="shared" si="794"/>
        <v/>
      </c>
      <c r="AT1060" s="8"/>
      <c r="AU1060" s="22" t="str">
        <f t="shared" si="774"/>
        <v/>
      </c>
      <c r="AV1060" s="34" t="str">
        <f t="shared" si="795"/>
        <v/>
      </c>
      <c r="AW1060" s="8"/>
      <c r="AX1060" s="22" t="str">
        <f t="shared" si="775"/>
        <v/>
      </c>
      <c r="AY1060" s="34" t="str">
        <f t="shared" si="796"/>
        <v/>
      </c>
      <c r="AZ1060" s="8"/>
      <c r="BA1060" s="22" t="str">
        <f t="shared" si="776"/>
        <v/>
      </c>
      <c r="BB1060" s="34" t="str">
        <f t="shared" si="797"/>
        <v/>
      </c>
      <c r="BC1060" s="8"/>
      <c r="BD1060" s="22" t="str">
        <f t="shared" si="777"/>
        <v/>
      </c>
      <c r="BE1060" s="34" t="str">
        <f t="shared" si="798"/>
        <v/>
      </c>
      <c r="BF1060" s="8"/>
      <c r="BG1060" s="22" t="str">
        <f t="shared" si="778"/>
        <v/>
      </c>
      <c r="BH1060" s="34" t="str">
        <f t="shared" si="799"/>
        <v/>
      </c>
      <c r="BI1060" s="8"/>
      <c r="BJ1060" s="22" t="str">
        <f t="shared" si="779"/>
        <v/>
      </c>
    </row>
    <row r="1061" spans="1:62" ht="18" customHeight="1" x14ac:dyDescent="0.35">
      <c r="A1061" s="68">
        <f>'Energy - Master'!A1060</f>
        <v>47080</v>
      </c>
      <c r="B1061" s="24" t="str">
        <f t="shared" si="759"/>
        <v>Nov-2028</v>
      </c>
      <c r="C1061" s="34" t="str">
        <f t="shared" si="780"/>
        <v/>
      </c>
      <c r="D1061" s="8"/>
      <c r="E1061" s="22" t="str">
        <f t="shared" si="760"/>
        <v/>
      </c>
      <c r="F1061" s="34" t="str">
        <f t="shared" si="781"/>
        <v/>
      </c>
      <c r="G1061" s="8"/>
      <c r="H1061" s="22" t="str">
        <f t="shared" si="761"/>
        <v/>
      </c>
      <c r="I1061" s="34" t="str">
        <f t="shared" si="782"/>
        <v/>
      </c>
      <c r="J1061" s="8"/>
      <c r="K1061" s="22" t="str">
        <f t="shared" si="762"/>
        <v/>
      </c>
      <c r="L1061" s="34" t="str">
        <f t="shared" si="783"/>
        <v/>
      </c>
      <c r="M1061" s="8"/>
      <c r="N1061" s="22" t="str">
        <f t="shared" si="763"/>
        <v/>
      </c>
      <c r="O1061" s="34" t="str">
        <f t="shared" si="784"/>
        <v/>
      </c>
      <c r="P1061" s="8"/>
      <c r="Q1061" s="22" t="str">
        <f t="shared" si="764"/>
        <v/>
      </c>
      <c r="R1061" s="34" t="str">
        <f t="shared" si="785"/>
        <v/>
      </c>
      <c r="S1061" s="8"/>
      <c r="T1061" s="22" t="str">
        <f t="shared" si="765"/>
        <v/>
      </c>
      <c r="U1061" s="34" t="str">
        <f t="shared" si="786"/>
        <v/>
      </c>
      <c r="V1061" s="8"/>
      <c r="W1061" s="22" t="str">
        <f t="shared" si="766"/>
        <v/>
      </c>
      <c r="X1061" s="34" t="str">
        <f t="shared" si="787"/>
        <v/>
      </c>
      <c r="Y1061" s="8"/>
      <c r="Z1061" s="22" t="str">
        <f t="shared" si="767"/>
        <v/>
      </c>
      <c r="AA1061" s="34" t="str">
        <f t="shared" si="788"/>
        <v/>
      </c>
      <c r="AB1061" s="8"/>
      <c r="AC1061" s="22" t="str">
        <f t="shared" si="768"/>
        <v/>
      </c>
      <c r="AD1061" s="34" t="str">
        <f t="shared" si="789"/>
        <v/>
      </c>
      <c r="AE1061" s="8"/>
      <c r="AF1061" s="22" t="str">
        <f t="shared" si="769"/>
        <v/>
      </c>
      <c r="AG1061" s="34" t="str">
        <f t="shared" si="790"/>
        <v/>
      </c>
      <c r="AH1061" s="8"/>
      <c r="AI1061" s="22" t="str">
        <f t="shared" si="770"/>
        <v/>
      </c>
      <c r="AJ1061" s="34" t="str">
        <f t="shared" si="791"/>
        <v/>
      </c>
      <c r="AK1061" s="8"/>
      <c r="AL1061" s="22" t="str">
        <f t="shared" si="771"/>
        <v/>
      </c>
      <c r="AM1061" s="34" t="str">
        <f t="shared" si="792"/>
        <v/>
      </c>
      <c r="AN1061" s="8"/>
      <c r="AO1061" s="22" t="str">
        <f t="shared" si="772"/>
        <v/>
      </c>
      <c r="AP1061" s="34" t="str">
        <f t="shared" si="793"/>
        <v/>
      </c>
      <c r="AQ1061" s="8"/>
      <c r="AR1061" s="22" t="str">
        <f t="shared" si="773"/>
        <v/>
      </c>
      <c r="AS1061" s="34" t="str">
        <f t="shared" si="794"/>
        <v/>
      </c>
      <c r="AT1061" s="8"/>
      <c r="AU1061" s="22" t="str">
        <f t="shared" si="774"/>
        <v/>
      </c>
      <c r="AV1061" s="34" t="str">
        <f t="shared" si="795"/>
        <v/>
      </c>
      <c r="AW1061" s="8"/>
      <c r="AX1061" s="22" t="str">
        <f t="shared" si="775"/>
        <v/>
      </c>
      <c r="AY1061" s="34" t="str">
        <f t="shared" si="796"/>
        <v/>
      </c>
      <c r="AZ1061" s="8"/>
      <c r="BA1061" s="22" t="str">
        <f t="shared" si="776"/>
        <v/>
      </c>
      <c r="BB1061" s="34" t="str">
        <f t="shared" si="797"/>
        <v/>
      </c>
      <c r="BC1061" s="8"/>
      <c r="BD1061" s="22" t="str">
        <f t="shared" si="777"/>
        <v/>
      </c>
      <c r="BE1061" s="34" t="str">
        <f t="shared" si="798"/>
        <v/>
      </c>
      <c r="BF1061" s="8"/>
      <c r="BG1061" s="22" t="str">
        <f t="shared" si="778"/>
        <v/>
      </c>
      <c r="BH1061" s="34" t="str">
        <f t="shared" si="799"/>
        <v/>
      </c>
      <c r="BI1061" s="8"/>
      <c r="BJ1061" s="22" t="str">
        <f t="shared" si="779"/>
        <v/>
      </c>
    </row>
    <row r="1062" spans="1:62" ht="18" customHeight="1" x14ac:dyDescent="0.35">
      <c r="A1062" s="68">
        <f>'Energy - Master'!A1061</f>
        <v>47081</v>
      </c>
      <c r="B1062" s="24" t="str">
        <f t="shared" si="759"/>
        <v>Nov-2028</v>
      </c>
      <c r="C1062" s="34" t="str">
        <f t="shared" si="780"/>
        <v/>
      </c>
      <c r="D1062" s="8"/>
      <c r="E1062" s="22" t="str">
        <f t="shared" si="760"/>
        <v/>
      </c>
      <c r="F1062" s="34" t="str">
        <f t="shared" si="781"/>
        <v/>
      </c>
      <c r="G1062" s="8"/>
      <c r="H1062" s="22" t="str">
        <f t="shared" si="761"/>
        <v/>
      </c>
      <c r="I1062" s="34" t="str">
        <f t="shared" si="782"/>
        <v/>
      </c>
      <c r="J1062" s="8"/>
      <c r="K1062" s="22" t="str">
        <f t="shared" si="762"/>
        <v/>
      </c>
      <c r="L1062" s="34" t="str">
        <f t="shared" si="783"/>
        <v/>
      </c>
      <c r="M1062" s="8"/>
      <c r="N1062" s="22" t="str">
        <f t="shared" si="763"/>
        <v/>
      </c>
      <c r="O1062" s="34" t="str">
        <f t="shared" si="784"/>
        <v/>
      </c>
      <c r="P1062" s="8"/>
      <c r="Q1062" s="22" t="str">
        <f t="shared" si="764"/>
        <v/>
      </c>
      <c r="R1062" s="34" t="str">
        <f t="shared" si="785"/>
        <v/>
      </c>
      <c r="S1062" s="8"/>
      <c r="T1062" s="22" t="str">
        <f t="shared" si="765"/>
        <v/>
      </c>
      <c r="U1062" s="34" t="str">
        <f t="shared" si="786"/>
        <v/>
      </c>
      <c r="V1062" s="8"/>
      <c r="W1062" s="22" t="str">
        <f t="shared" si="766"/>
        <v/>
      </c>
      <c r="X1062" s="34" t="str">
        <f t="shared" si="787"/>
        <v/>
      </c>
      <c r="Y1062" s="8"/>
      <c r="Z1062" s="22" t="str">
        <f t="shared" si="767"/>
        <v/>
      </c>
      <c r="AA1062" s="34" t="str">
        <f t="shared" si="788"/>
        <v/>
      </c>
      <c r="AB1062" s="8"/>
      <c r="AC1062" s="22" t="str">
        <f t="shared" si="768"/>
        <v/>
      </c>
      <c r="AD1062" s="34" t="str">
        <f t="shared" si="789"/>
        <v/>
      </c>
      <c r="AE1062" s="8"/>
      <c r="AF1062" s="22" t="str">
        <f t="shared" si="769"/>
        <v/>
      </c>
      <c r="AG1062" s="34" t="str">
        <f t="shared" si="790"/>
        <v/>
      </c>
      <c r="AH1062" s="8"/>
      <c r="AI1062" s="22" t="str">
        <f t="shared" si="770"/>
        <v/>
      </c>
      <c r="AJ1062" s="34" t="str">
        <f t="shared" si="791"/>
        <v/>
      </c>
      <c r="AK1062" s="8"/>
      <c r="AL1062" s="22" t="str">
        <f t="shared" si="771"/>
        <v/>
      </c>
      <c r="AM1062" s="34" t="str">
        <f t="shared" si="792"/>
        <v/>
      </c>
      <c r="AN1062" s="8"/>
      <c r="AO1062" s="22" t="str">
        <f t="shared" si="772"/>
        <v/>
      </c>
      <c r="AP1062" s="34" t="str">
        <f t="shared" si="793"/>
        <v/>
      </c>
      <c r="AQ1062" s="8"/>
      <c r="AR1062" s="22" t="str">
        <f t="shared" si="773"/>
        <v/>
      </c>
      <c r="AS1062" s="34" t="str">
        <f t="shared" si="794"/>
        <v/>
      </c>
      <c r="AT1062" s="8"/>
      <c r="AU1062" s="22" t="str">
        <f t="shared" si="774"/>
        <v/>
      </c>
      <c r="AV1062" s="34" t="str">
        <f t="shared" si="795"/>
        <v/>
      </c>
      <c r="AW1062" s="8"/>
      <c r="AX1062" s="22" t="str">
        <f t="shared" si="775"/>
        <v/>
      </c>
      <c r="AY1062" s="34" t="str">
        <f t="shared" si="796"/>
        <v/>
      </c>
      <c r="AZ1062" s="8"/>
      <c r="BA1062" s="22" t="str">
        <f t="shared" si="776"/>
        <v/>
      </c>
      <c r="BB1062" s="34" t="str">
        <f t="shared" si="797"/>
        <v/>
      </c>
      <c r="BC1062" s="8"/>
      <c r="BD1062" s="22" t="str">
        <f t="shared" si="777"/>
        <v/>
      </c>
      <c r="BE1062" s="34" t="str">
        <f t="shared" si="798"/>
        <v/>
      </c>
      <c r="BF1062" s="8"/>
      <c r="BG1062" s="22" t="str">
        <f t="shared" si="778"/>
        <v/>
      </c>
      <c r="BH1062" s="34" t="str">
        <f t="shared" si="799"/>
        <v/>
      </c>
      <c r="BI1062" s="8"/>
      <c r="BJ1062" s="22" t="str">
        <f t="shared" si="779"/>
        <v/>
      </c>
    </row>
    <row r="1063" spans="1:62" ht="18" customHeight="1" x14ac:dyDescent="0.35">
      <c r="A1063" s="68">
        <f>'Energy - Master'!A1062</f>
        <v>47082</v>
      </c>
      <c r="B1063" s="24" t="str">
        <f t="shared" si="759"/>
        <v>Nov-2028</v>
      </c>
      <c r="C1063" s="34" t="str">
        <f t="shared" si="780"/>
        <v/>
      </c>
      <c r="D1063" s="8"/>
      <c r="E1063" s="22" t="str">
        <f t="shared" si="760"/>
        <v/>
      </c>
      <c r="F1063" s="34" t="str">
        <f t="shared" si="781"/>
        <v/>
      </c>
      <c r="G1063" s="8"/>
      <c r="H1063" s="22" t="str">
        <f t="shared" si="761"/>
        <v/>
      </c>
      <c r="I1063" s="34" t="str">
        <f t="shared" si="782"/>
        <v/>
      </c>
      <c r="J1063" s="8"/>
      <c r="K1063" s="22" t="str">
        <f t="shared" si="762"/>
        <v/>
      </c>
      <c r="L1063" s="34" t="str">
        <f t="shared" si="783"/>
        <v/>
      </c>
      <c r="M1063" s="8"/>
      <c r="N1063" s="22" t="str">
        <f t="shared" si="763"/>
        <v/>
      </c>
      <c r="O1063" s="34" t="str">
        <f t="shared" si="784"/>
        <v/>
      </c>
      <c r="P1063" s="8"/>
      <c r="Q1063" s="22" t="str">
        <f t="shared" si="764"/>
        <v/>
      </c>
      <c r="R1063" s="34" t="str">
        <f t="shared" si="785"/>
        <v/>
      </c>
      <c r="S1063" s="8"/>
      <c r="T1063" s="22" t="str">
        <f t="shared" si="765"/>
        <v/>
      </c>
      <c r="U1063" s="34" t="str">
        <f t="shared" si="786"/>
        <v/>
      </c>
      <c r="V1063" s="8"/>
      <c r="W1063" s="22" t="str">
        <f t="shared" si="766"/>
        <v/>
      </c>
      <c r="X1063" s="34" t="str">
        <f t="shared" si="787"/>
        <v/>
      </c>
      <c r="Y1063" s="8"/>
      <c r="Z1063" s="22" t="str">
        <f t="shared" si="767"/>
        <v/>
      </c>
      <c r="AA1063" s="34" t="str">
        <f t="shared" si="788"/>
        <v/>
      </c>
      <c r="AB1063" s="8"/>
      <c r="AC1063" s="22" t="str">
        <f t="shared" si="768"/>
        <v/>
      </c>
      <c r="AD1063" s="34" t="str">
        <f t="shared" si="789"/>
        <v/>
      </c>
      <c r="AE1063" s="8"/>
      <c r="AF1063" s="22" t="str">
        <f t="shared" si="769"/>
        <v/>
      </c>
      <c r="AG1063" s="34" t="str">
        <f t="shared" si="790"/>
        <v/>
      </c>
      <c r="AH1063" s="8"/>
      <c r="AI1063" s="22" t="str">
        <f t="shared" si="770"/>
        <v/>
      </c>
      <c r="AJ1063" s="34" t="str">
        <f t="shared" si="791"/>
        <v/>
      </c>
      <c r="AK1063" s="8"/>
      <c r="AL1063" s="22" t="str">
        <f t="shared" si="771"/>
        <v/>
      </c>
      <c r="AM1063" s="34" t="str">
        <f t="shared" si="792"/>
        <v/>
      </c>
      <c r="AN1063" s="8"/>
      <c r="AO1063" s="22" t="str">
        <f t="shared" si="772"/>
        <v/>
      </c>
      <c r="AP1063" s="34" t="str">
        <f t="shared" si="793"/>
        <v/>
      </c>
      <c r="AQ1063" s="8"/>
      <c r="AR1063" s="22" t="str">
        <f t="shared" si="773"/>
        <v/>
      </c>
      <c r="AS1063" s="34" t="str">
        <f t="shared" si="794"/>
        <v/>
      </c>
      <c r="AT1063" s="8"/>
      <c r="AU1063" s="22" t="str">
        <f t="shared" si="774"/>
        <v/>
      </c>
      <c r="AV1063" s="34" t="str">
        <f t="shared" si="795"/>
        <v/>
      </c>
      <c r="AW1063" s="8"/>
      <c r="AX1063" s="22" t="str">
        <f t="shared" si="775"/>
        <v/>
      </c>
      <c r="AY1063" s="34" t="str">
        <f t="shared" si="796"/>
        <v/>
      </c>
      <c r="AZ1063" s="8"/>
      <c r="BA1063" s="22" t="str">
        <f t="shared" si="776"/>
        <v/>
      </c>
      <c r="BB1063" s="34" t="str">
        <f t="shared" si="797"/>
        <v/>
      </c>
      <c r="BC1063" s="8"/>
      <c r="BD1063" s="22" t="str">
        <f t="shared" si="777"/>
        <v/>
      </c>
      <c r="BE1063" s="34" t="str">
        <f t="shared" si="798"/>
        <v/>
      </c>
      <c r="BF1063" s="8"/>
      <c r="BG1063" s="22" t="str">
        <f t="shared" si="778"/>
        <v/>
      </c>
      <c r="BH1063" s="34" t="str">
        <f t="shared" si="799"/>
        <v/>
      </c>
      <c r="BI1063" s="8"/>
      <c r="BJ1063" s="22" t="str">
        <f t="shared" si="779"/>
        <v/>
      </c>
    </row>
    <row r="1064" spans="1:62" ht="18" customHeight="1" x14ac:dyDescent="0.35">
      <c r="A1064" s="68">
        <f>'Energy - Master'!A1063</f>
        <v>47083</v>
      </c>
      <c r="B1064" s="24" t="str">
        <f t="shared" si="759"/>
        <v>Nov-2028</v>
      </c>
      <c r="C1064" s="34" t="str">
        <f t="shared" si="780"/>
        <v/>
      </c>
      <c r="D1064" s="8"/>
      <c r="E1064" s="22" t="str">
        <f t="shared" si="760"/>
        <v/>
      </c>
      <c r="F1064" s="34" t="str">
        <f t="shared" si="781"/>
        <v/>
      </c>
      <c r="G1064" s="8"/>
      <c r="H1064" s="22" t="str">
        <f t="shared" si="761"/>
        <v/>
      </c>
      <c r="I1064" s="34" t="str">
        <f t="shared" si="782"/>
        <v/>
      </c>
      <c r="J1064" s="8"/>
      <c r="K1064" s="22" t="str">
        <f t="shared" si="762"/>
        <v/>
      </c>
      <c r="L1064" s="34" t="str">
        <f t="shared" si="783"/>
        <v/>
      </c>
      <c r="M1064" s="8"/>
      <c r="N1064" s="22" t="str">
        <f t="shared" si="763"/>
        <v/>
      </c>
      <c r="O1064" s="34" t="str">
        <f t="shared" si="784"/>
        <v/>
      </c>
      <c r="P1064" s="8"/>
      <c r="Q1064" s="22" t="str">
        <f t="shared" si="764"/>
        <v/>
      </c>
      <c r="R1064" s="34" t="str">
        <f t="shared" si="785"/>
        <v/>
      </c>
      <c r="S1064" s="8"/>
      <c r="T1064" s="22" t="str">
        <f t="shared" si="765"/>
        <v/>
      </c>
      <c r="U1064" s="34" t="str">
        <f t="shared" si="786"/>
        <v/>
      </c>
      <c r="V1064" s="8"/>
      <c r="W1064" s="22" t="str">
        <f t="shared" si="766"/>
        <v/>
      </c>
      <c r="X1064" s="34" t="str">
        <f t="shared" si="787"/>
        <v/>
      </c>
      <c r="Y1064" s="8"/>
      <c r="Z1064" s="22" t="str">
        <f t="shared" si="767"/>
        <v/>
      </c>
      <c r="AA1064" s="34" t="str">
        <f t="shared" si="788"/>
        <v/>
      </c>
      <c r="AB1064" s="8"/>
      <c r="AC1064" s="22" t="str">
        <f t="shared" si="768"/>
        <v/>
      </c>
      <c r="AD1064" s="34" t="str">
        <f t="shared" si="789"/>
        <v/>
      </c>
      <c r="AE1064" s="8"/>
      <c r="AF1064" s="22" t="str">
        <f t="shared" si="769"/>
        <v/>
      </c>
      <c r="AG1064" s="34" t="str">
        <f t="shared" si="790"/>
        <v/>
      </c>
      <c r="AH1064" s="8"/>
      <c r="AI1064" s="22" t="str">
        <f t="shared" si="770"/>
        <v/>
      </c>
      <c r="AJ1064" s="34" t="str">
        <f t="shared" si="791"/>
        <v/>
      </c>
      <c r="AK1064" s="8"/>
      <c r="AL1064" s="22" t="str">
        <f t="shared" si="771"/>
        <v/>
      </c>
      <c r="AM1064" s="34" t="str">
        <f t="shared" si="792"/>
        <v/>
      </c>
      <c r="AN1064" s="8"/>
      <c r="AO1064" s="22" t="str">
        <f t="shared" si="772"/>
        <v/>
      </c>
      <c r="AP1064" s="34" t="str">
        <f t="shared" si="793"/>
        <v/>
      </c>
      <c r="AQ1064" s="8"/>
      <c r="AR1064" s="22" t="str">
        <f t="shared" si="773"/>
        <v/>
      </c>
      <c r="AS1064" s="34" t="str">
        <f t="shared" si="794"/>
        <v/>
      </c>
      <c r="AT1064" s="8"/>
      <c r="AU1064" s="22" t="str">
        <f t="shared" si="774"/>
        <v/>
      </c>
      <c r="AV1064" s="34" t="str">
        <f t="shared" si="795"/>
        <v/>
      </c>
      <c r="AW1064" s="8"/>
      <c r="AX1064" s="22" t="str">
        <f t="shared" si="775"/>
        <v/>
      </c>
      <c r="AY1064" s="34" t="str">
        <f t="shared" si="796"/>
        <v/>
      </c>
      <c r="AZ1064" s="8"/>
      <c r="BA1064" s="22" t="str">
        <f t="shared" si="776"/>
        <v/>
      </c>
      <c r="BB1064" s="34" t="str">
        <f t="shared" si="797"/>
        <v/>
      </c>
      <c r="BC1064" s="8"/>
      <c r="BD1064" s="22" t="str">
        <f t="shared" si="777"/>
        <v/>
      </c>
      <c r="BE1064" s="34" t="str">
        <f t="shared" si="798"/>
        <v/>
      </c>
      <c r="BF1064" s="8"/>
      <c r="BG1064" s="22" t="str">
        <f t="shared" si="778"/>
        <v/>
      </c>
      <c r="BH1064" s="34" t="str">
        <f t="shared" si="799"/>
        <v/>
      </c>
      <c r="BI1064" s="8"/>
      <c r="BJ1064" s="22" t="str">
        <f t="shared" si="779"/>
        <v/>
      </c>
    </row>
    <row r="1065" spans="1:62" ht="18" customHeight="1" x14ac:dyDescent="0.35">
      <c r="A1065" s="68">
        <f>'Energy - Master'!A1064</f>
        <v>47084</v>
      </c>
      <c r="B1065" s="24" t="str">
        <f t="shared" si="759"/>
        <v>Nov-2028</v>
      </c>
      <c r="C1065" s="34" t="str">
        <f t="shared" si="780"/>
        <v/>
      </c>
      <c r="D1065" s="8"/>
      <c r="E1065" s="22" t="str">
        <f t="shared" si="760"/>
        <v/>
      </c>
      <c r="F1065" s="34" t="str">
        <f t="shared" si="781"/>
        <v/>
      </c>
      <c r="G1065" s="8"/>
      <c r="H1065" s="22" t="str">
        <f t="shared" si="761"/>
        <v/>
      </c>
      <c r="I1065" s="34" t="str">
        <f t="shared" si="782"/>
        <v/>
      </c>
      <c r="J1065" s="8"/>
      <c r="K1065" s="22" t="str">
        <f t="shared" si="762"/>
        <v/>
      </c>
      <c r="L1065" s="34" t="str">
        <f t="shared" si="783"/>
        <v/>
      </c>
      <c r="M1065" s="8"/>
      <c r="N1065" s="22" t="str">
        <f t="shared" si="763"/>
        <v/>
      </c>
      <c r="O1065" s="34" t="str">
        <f t="shared" si="784"/>
        <v/>
      </c>
      <c r="P1065" s="8"/>
      <c r="Q1065" s="22" t="str">
        <f t="shared" si="764"/>
        <v/>
      </c>
      <c r="R1065" s="34" t="str">
        <f t="shared" si="785"/>
        <v/>
      </c>
      <c r="S1065" s="8"/>
      <c r="T1065" s="22" t="str">
        <f t="shared" si="765"/>
        <v/>
      </c>
      <c r="U1065" s="34" t="str">
        <f t="shared" si="786"/>
        <v/>
      </c>
      <c r="V1065" s="8"/>
      <c r="W1065" s="22" t="str">
        <f t="shared" si="766"/>
        <v/>
      </c>
      <c r="X1065" s="34" t="str">
        <f t="shared" si="787"/>
        <v/>
      </c>
      <c r="Y1065" s="8"/>
      <c r="Z1065" s="22" t="str">
        <f t="shared" si="767"/>
        <v/>
      </c>
      <c r="AA1065" s="34" t="str">
        <f t="shared" si="788"/>
        <v/>
      </c>
      <c r="AB1065" s="8"/>
      <c r="AC1065" s="22" t="str">
        <f t="shared" si="768"/>
        <v/>
      </c>
      <c r="AD1065" s="34" t="str">
        <f t="shared" si="789"/>
        <v/>
      </c>
      <c r="AE1065" s="8"/>
      <c r="AF1065" s="22" t="str">
        <f t="shared" si="769"/>
        <v/>
      </c>
      <c r="AG1065" s="34" t="str">
        <f t="shared" si="790"/>
        <v/>
      </c>
      <c r="AH1065" s="8"/>
      <c r="AI1065" s="22" t="str">
        <f t="shared" si="770"/>
        <v/>
      </c>
      <c r="AJ1065" s="34" t="str">
        <f t="shared" si="791"/>
        <v/>
      </c>
      <c r="AK1065" s="8"/>
      <c r="AL1065" s="22" t="str">
        <f t="shared" si="771"/>
        <v/>
      </c>
      <c r="AM1065" s="34" t="str">
        <f t="shared" si="792"/>
        <v/>
      </c>
      <c r="AN1065" s="8"/>
      <c r="AO1065" s="22" t="str">
        <f t="shared" si="772"/>
        <v/>
      </c>
      <c r="AP1065" s="34" t="str">
        <f t="shared" si="793"/>
        <v/>
      </c>
      <c r="AQ1065" s="8"/>
      <c r="AR1065" s="22" t="str">
        <f t="shared" si="773"/>
        <v/>
      </c>
      <c r="AS1065" s="34" t="str">
        <f t="shared" si="794"/>
        <v/>
      </c>
      <c r="AT1065" s="8"/>
      <c r="AU1065" s="22" t="str">
        <f t="shared" si="774"/>
        <v/>
      </c>
      <c r="AV1065" s="34" t="str">
        <f t="shared" si="795"/>
        <v/>
      </c>
      <c r="AW1065" s="8"/>
      <c r="AX1065" s="22" t="str">
        <f t="shared" si="775"/>
        <v/>
      </c>
      <c r="AY1065" s="34" t="str">
        <f t="shared" si="796"/>
        <v/>
      </c>
      <c r="AZ1065" s="8"/>
      <c r="BA1065" s="22" t="str">
        <f t="shared" si="776"/>
        <v/>
      </c>
      <c r="BB1065" s="34" t="str">
        <f t="shared" si="797"/>
        <v/>
      </c>
      <c r="BC1065" s="8"/>
      <c r="BD1065" s="22" t="str">
        <f t="shared" si="777"/>
        <v/>
      </c>
      <c r="BE1065" s="34" t="str">
        <f t="shared" si="798"/>
        <v/>
      </c>
      <c r="BF1065" s="8"/>
      <c r="BG1065" s="22" t="str">
        <f t="shared" si="778"/>
        <v/>
      </c>
      <c r="BH1065" s="34" t="str">
        <f t="shared" si="799"/>
        <v/>
      </c>
      <c r="BI1065" s="8"/>
      <c r="BJ1065" s="22" t="str">
        <f t="shared" si="779"/>
        <v/>
      </c>
    </row>
    <row r="1066" spans="1:62" ht="18" customHeight="1" x14ac:dyDescent="0.35">
      <c r="A1066" s="68">
        <f>'Energy - Master'!A1065</f>
        <v>47085</v>
      </c>
      <c r="B1066" s="24" t="str">
        <f t="shared" si="759"/>
        <v>Nov-2028</v>
      </c>
      <c r="C1066" s="34" t="str">
        <f t="shared" si="780"/>
        <v/>
      </c>
      <c r="D1066" s="8"/>
      <c r="E1066" s="22" t="str">
        <f t="shared" si="760"/>
        <v/>
      </c>
      <c r="F1066" s="34" t="str">
        <f t="shared" si="781"/>
        <v/>
      </c>
      <c r="G1066" s="8"/>
      <c r="H1066" s="22" t="str">
        <f t="shared" si="761"/>
        <v/>
      </c>
      <c r="I1066" s="34" t="str">
        <f t="shared" si="782"/>
        <v/>
      </c>
      <c r="J1066" s="8"/>
      <c r="K1066" s="22" t="str">
        <f t="shared" si="762"/>
        <v/>
      </c>
      <c r="L1066" s="34" t="str">
        <f t="shared" si="783"/>
        <v/>
      </c>
      <c r="M1066" s="8"/>
      <c r="N1066" s="22" t="str">
        <f t="shared" si="763"/>
        <v/>
      </c>
      <c r="O1066" s="34" t="str">
        <f t="shared" si="784"/>
        <v/>
      </c>
      <c r="P1066" s="8"/>
      <c r="Q1066" s="22" t="str">
        <f t="shared" si="764"/>
        <v/>
      </c>
      <c r="R1066" s="34" t="str">
        <f t="shared" si="785"/>
        <v/>
      </c>
      <c r="S1066" s="8"/>
      <c r="T1066" s="22" t="str">
        <f t="shared" si="765"/>
        <v/>
      </c>
      <c r="U1066" s="34" t="str">
        <f t="shared" si="786"/>
        <v/>
      </c>
      <c r="V1066" s="8"/>
      <c r="W1066" s="22" t="str">
        <f t="shared" si="766"/>
        <v/>
      </c>
      <c r="X1066" s="34" t="str">
        <f t="shared" si="787"/>
        <v/>
      </c>
      <c r="Y1066" s="8"/>
      <c r="Z1066" s="22" t="str">
        <f t="shared" si="767"/>
        <v/>
      </c>
      <c r="AA1066" s="34" t="str">
        <f t="shared" si="788"/>
        <v/>
      </c>
      <c r="AB1066" s="8"/>
      <c r="AC1066" s="22" t="str">
        <f t="shared" si="768"/>
        <v/>
      </c>
      <c r="AD1066" s="34" t="str">
        <f t="shared" si="789"/>
        <v/>
      </c>
      <c r="AE1066" s="8"/>
      <c r="AF1066" s="22" t="str">
        <f t="shared" si="769"/>
        <v/>
      </c>
      <c r="AG1066" s="34" t="str">
        <f t="shared" si="790"/>
        <v/>
      </c>
      <c r="AH1066" s="8"/>
      <c r="AI1066" s="22" t="str">
        <f t="shared" si="770"/>
        <v/>
      </c>
      <c r="AJ1066" s="34" t="str">
        <f t="shared" si="791"/>
        <v/>
      </c>
      <c r="AK1066" s="8"/>
      <c r="AL1066" s="22" t="str">
        <f t="shared" si="771"/>
        <v/>
      </c>
      <c r="AM1066" s="34" t="str">
        <f t="shared" si="792"/>
        <v/>
      </c>
      <c r="AN1066" s="8"/>
      <c r="AO1066" s="22" t="str">
        <f t="shared" si="772"/>
        <v/>
      </c>
      <c r="AP1066" s="34" t="str">
        <f t="shared" si="793"/>
        <v/>
      </c>
      <c r="AQ1066" s="8"/>
      <c r="AR1066" s="22" t="str">
        <f t="shared" si="773"/>
        <v/>
      </c>
      <c r="AS1066" s="34" t="str">
        <f t="shared" si="794"/>
        <v/>
      </c>
      <c r="AT1066" s="8"/>
      <c r="AU1066" s="22" t="str">
        <f t="shared" si="774"/>
        <v/>
      </c>
      <c r="AV1066" s="34" t="str">
        <f t="shared" si="795"/>
        <v/>
      </c>
      <c r="AW1066" s="8"/>
      <c r="AX1066" s="22" t="str">
        <f t="shared" si="775"/>
        <v/>
      </c>
      <c r="AY1066" s="34" t="str">
        <f t="shared" si="796"/>
        <v/>
      </c>
      <c r="AZ1066" s="8"/>
      <c r="BA1066" s="22" t="str">
        <f t="shared" si="776"/>
        <v/>
      </c>
      <c r="BB1066" s="34" t="str">
        <f t="shared" si="797"/>
        <v/>
      </c>
      <c r="BC1066" s="8"/>
      <c r="BD1066" s="22" t="str">
        <f t="shared" si="777"/>
        <v/>
      </c>
      <c r="BE1066" s="34" t="str">
        <f t="shared" si="798"/>
        <v/>
      </c>
      <c r="BF1066" s="8"/>
      <c r="BG1066" s="22" t="str">
        <f t="shared" si="778"/>
        <v/>
      </c>
      <c r="BH1066" s="34" t="str">
        <f t="shared" si="799"/>
        <v/>
      </c>
      <c r="BI1066" s="8"/>
      <c r="BJ1066" s="22" t="str">
        <f t="shared" si="779"/>
        <v/>
      </c>
    </row>
    <row r="1067" spans="1:62" ht="18" customHeight="1" x14ac:dyDescent="0.35">
      <c r="A1067" s="68">
        <f>'Energy - Master'!A1066</f>
        <v>47086</v>
      </c>
      <c r="B1067" s="24" t="str">
        <f t="shared" si="759"/>
        <v>Nov-2028</v>
      </c>
      <c r="C1067" s="34" t="str">
        <f t="shared" si="780"/>
        <v/>
      </c>
      <c r="D1067" s="8"/>
      <c r="E1067" s="22" t="str">
        <f t="shared" si="760"/>
        <v/>
      </c>
      <c r="F1067" s="34" t="str">
        <f t="shared" si="781"/>
        <v/>
      </c>
      <c r="G1067" s="8"/>
      <c r="H1067" s="22" t="str">
        <f t="shared" si="761"/>
        <v/>
      </c>
      <c r="I1067" s="34" t="str">
        <f t="shared" si="782"/>
        <v/>
      </c>
      <c r="J1067" s="8"/>
      <c r="K1067" s="22" t="str">
        <f t="shared" si="762"/>
        <v/>
      </c>
      <c r="L1067" s="34" t="str">
        <f t="shared" si="783"/>
        <v/>
      </c>
      <c r="M1067" s="8"/>
      <c r="N1067" s="22" t="str">
        <f t="shared" si="763"/>
        <v/>
      </c>
      <c r="O1067" s="34" t="str">
        <f t="shared" si="784"/>
        <v/>
      </c>
      <c r="P1067" s="8"/>
      <c r="Q1067" s="22" t="str">
        <f t="shared" si="764"/>
        <v/>
      </c>
      <c r="R1067" s="34" t="str">
        <f t="shared" si="785"/>
        <v/>
      </c>
      <c r="S1067" s="8"/>
      <c r="T1067" s="22" t="str">
        <f t="shared" si="765"/>
        <v/>
      </c>
      <c r="U1067" s="34" t="str">
        <f t="shared" si="786"/>
        <v/>
      </c>
      <c r="V1067" s="8"/>
      <c r="W1067" s="22" t="str">
        <f t="shared" si="766"/>
        <v/>
      </c>
      <c r="X1067" s="34" t="str">
        <f t="shared" si="787"/>
        <v/>
      </c>
      <c r="Y1067" s="8"/>
      <c r="Z1067" s="22" t="str">
        <f t="shared" si="767"/>
        <v/>
      </c>
      <c r="AA1067" s="34" t="str">
        <f t="shared" si="788"/>
        <v/>
      </c>
      <c r="AB1067" s="8"/>
      <c r="AC1067" s="22" t="str">
        <f t="shared" si="768"/>
        <v/>
      </c>
      <c r="AD1067" s="34" t="str">
        <f t="shared" si="789"/>
        <v/>
      </c>
      <c r="AE1067" s="8"/>
      <c r="AF1067" s="22" t="str">
        <f t="shared" si="769"/>
        <v/>
      </c>
      <c r="AG1067" s="34" t="str">
        <f t="shared" si="790"/>
        <v/>
      </c>
      <c r="AH1067" s="8"/>
      <c r="AI1067" s="22" t="str">
        <f t="shared" si="770"/>
        <v/>
      </c>
      <c r="AJ1067" s="34" t="str">
        <f t="shared" si="791"/>
        <v/>
      </c>
      <c r="AK1067" s="8"/>
      <c r="AL1067" s="22" t="str">
        <f t="shared" si="771"/>
        <v/>
      </c>
      <c r="AM1067" s="34" t="str">
        <f t="shared" si="792"/>
        <v/>
      </c>
      <c r="AN1067" s="8"/>
      <c r="AO1067" s="22" t="str">
        <f t="shared" si="772"/>
        <v/>
      </c>
      <c r="AP1067" s="34" t="str">
        <f t="shared" si="793"/>
        <v/>
      </c>
      <c r="AQ1067" s="8"/>
      <c r="AR1067" s="22" t="str">
        <f t="shared" si="773"/>
        <v/>
      </c>
      <c r="AS1067" s="34" t="str">
        <f t="shared" si="794"/>
        <v/>
      </c>
      <c r="AT1067" s="8"/>
      <c r="AU1067" s="22" t="str">
        <f t="shared" si="774"/>
        <v/>
      </c>
      <c r="AV1067" s="34" t="str">
        <f t="shared" si="795"/>
        <v/>
      </c>
      <c r="AW1067" s="8"/>
      <c r="AX1067" s="22" t="str">
        <f t="shared" si="775"/>
        <v/>
      </c>
      <c r="AY1067" s="34" t="str">
        <f t="shared" si="796"/>
        <v/>
      </c>
      <c r="AZ1067" s="8"/>
      <c r="BA1067" s="22" t="str">
        <f t="shared" si="776"/>
        <v/>
      </c>
      <c r="BB1067" s="34" t="str">
        <f t="shared" si="797"/>
        <v/>
      </c>
      <c r="BC1067" s="8"/>
      <c r="BD1067" s="22" t="str">
        <f t="shared" si="777"/>
        <v/>
      </c>
      <c r="BE1067" s="34" t="str">
        <f t="shared" si="798"/>
        <v/>
      </c>
      <c r="BF1067" s="8"/>
      <c r="BG1067" s="22" t="str">
        <f t="shared" si="778"/>
        <v/>
      </c>
      <c r="BH1067" s="34" t="str">
        <f t="shared" si="799"/>
        <v/>
      </c>
      <c r="BI1067" s="8"/>
      <c r="BJ1067" s="22" t="str">
        <f t="shared" si="779"/>
        <v/>
      </c>
    </row>
    <row r="1068" spans="1:62" ht="18" customHeight="1" x14ac:dyDescent="0.35">
      <c r="A1068" s="68">
        <f>'Energy - Master'!A1067</f>
        <v>47087</v>
      </c>
      <c r="B1068" s="24" t="str">
        <f t="shared" si="759"/>
        <v>Nov-2028</v>
      </c>
      <c r="C1068" s="34" t="str">
        <f t="shared" si="780"/>
        <v/>
      </c>
      <c r="D1068" s="8"/>
      <c r="E1068" s="22" t="str">
        <f t="shared" si="760"/>
        <v/>
      </c>
      <c r="F1068" s="34" t="str">
        <f t="shared" si="781"/>
        <v/>
      </c>
      <c r="G1068" s="8"/>
      <c r="H1068" s="22" t="str">
        <f t="shared" si="761"/>
        <v/>
      </c>
      <c r="I1068" s="34" t="str">
        <f t="shared" si="782"/>
        <v/>
      </c>
      <c r="J1068" s="8"/>
      <c r="K1068" s="22" t="str">
        <f t="shared" si="762"/>
        <v/>
      </c>
      <c r="L1068" s="34" t="str">
        <f t="shared" si="783"/>
        <v/>
      </c>
      <c r="M1068" s="8"/>
      <c r="N1068" s="22" t="str">
        <f t="shared" si="763"/>
        <v/>
      </c>
      <c r="O1068" s="34" t="str">
        <f t="shared" si="784"/>
        <v/>
      </c>
      <c r="P1068" s="8"/>
      <c r="Q1068" s="22" t="str">
        <f t="shared" si="764"/>
        <v/>
      </c>
      <c r="R1068" s="34" t="str">
        <f t="shared" si="785"/>
        <v/>
      </c>
      <c r="S1068" s="8"/>
      <c r="T1068" s="22" t="str">
        <f t="shared" si="765"/>
        <v/>
      </c>
      <c r="U1068" s="34" t="str">
        <f t="shared" si="786"/>
        <v/>
      </c>
      <c r="V1068" s="8"/>
      <c r="W1068" s="22" t="str">
        <f t="shared" si="766"/>
        <v/>
      </c>
      <c r="X1068" s="34" t="str">
        <f t="shared" si="787"/>
        <v/>
      </c>
      <c r="Y1068" s="8"/>
      <c r="Z1068" s="22" t="str">
        <f t="shared" si="767"/>
        <v/>
      </c>
      <c r="AA1068" s="34" t="str">
        <f t="shared" si="788"/>
        <v/>
      </c>
      <c r="AB1068" s="8"/>
      <c r="AC1068" s="22" t="str">
        <f t="shared" si="768"/>
        <v/>
      </c>
      <c r="AD1068" s="34" t="str">
        <f t="shared" si="789"/>
        <v/>
      </c>
      <c r="AE1068" s="8"/>
      <c r="AF1068" s="22" t="str">
        <f t="shared" si="769"/>
        <v/>
      </c>
      <c r="AG1068" s="34" t="str">
        <f t="shared" si="790"/>
        <v/>
      </c>
      <c r="AH1068" s="8"/>
      <c r="AI1068" s="22" t="str">
        <f t="shared" si="770"/>
        <v/>
      </c>
      <c r="AJ1068" s="34" t="str">
        <f t="shared" si="791"/>
        <v/>
      </c>
      <c r="AK1068" s="8"/>
      <c r="AL1068" s="22" t="str">
        <f t="shared" si="771"/>
        <v/>
      </c>
      <c r="AM1068" s="34" t="str">
        <f t="shared" si="792"/>
        <v/>
      </c>
      <c r="AN1068" s="8"/>
      <c r="AO1068" s="22" t="str">
        <f t="shared" si="772"/>
        <v/>
      </c>
      <c r="AP1068" s="34" t="str">
        <f t="shared" si="793"/>
        <v/>
      </c>
      <c r="AQ1068" s="8"/>
      <c r="AR1068" s="22" t="str">
        <f t="shared" si="773"/>
        <v/>
      </c>
      <c r="AS1068" s="34" t="str">
        <f t="shared" si="794"/>
        <v/>
      </c>
      <c r="AT1068" s="8"/>
      <c r="AU1068" s="22" t="str">
        <f t="shared" si="774"/>
        <v/>
      </c>
      <c r="AV1068" s="34" t="str">
        <f t="shared" si="795"/>
        <v/>
      </c>
      <c r="AW1068" s="8"/>
      <c r="AX1068" s="22" t="str">
        <f t="shared" si="775"/>
        <v/>
      </c>
      <c r="AY1068" s="34" t="str">
        <f t="shared" si="796"/>
        <v/>
      </c>
      <c r="AZ1068" s="8"/>
      <c r="BA1068" s="22" t="str">
        <f t="shared" si="776"/>
        <v/>
      </c>
      <c r="BB1068" s="34" t="str">
        <f t="shared" si="797"/>
        <v/>
      </c>
      <c r="BC1068" s="8"/>
      <c r="BD1068" s="22" t="str">
        <f t="shared" si="777"/>
        <v/>
      </c>
      <c r="BE1068" s="34" t="str">
        <f t="shared" si="798"/>
        <v/>
      </c>
      <c r="BF1068" s="8"/>
      <c r="BG1068" s="22" t="str">
        <f t="shared" si="778"/>
        <v/>
      </c>
      <c r="BH1068" s="34" t="str">
        <f t="shared" si="799"/>
        <v/>
      </c>
      <c r="BI1068" s="8"/>
      <c r="BJ1068" s="22" t="str">
        <f t="shared" si="779"/>
        <v/>
      </c>
    </row>
    <row r="1069" spans="1:62" ht="18" customHeight="1" x14ac:dyDescent="0.35">
      <c r="A1069" s="68">
        <f>'Energy - Master'!A1068</f>
        <v>47088</v>
      </c>
      <c r="B1069" s="24" t="str">
        <f t="shared" si="759"/>
        <v>Dec-2028</v>
      </c>
      <c r="C1069" s="34" t="str">
        <f t="shared" si="780"/>
        <v/>
      </c>
      <c r="D1069" s="8"/>
      <c r="E1069" s="22" t="str">
        <f t="shared" si="760"/>
        <v/>
      </c>
      <c r="F1069" s="34" t="str">
        <f t="shared" si="781"/>
        <v/>
      </c>
      <c r="G1069" s="8"/>
      <c r="H1069" s="22" t="str">
        <f t="shared" si="761"/>
        <v/>
      </c>
      <c r="I1069" s="34" t="str">
        <f t="shared" si="782"/>
        <v/>
      </c>
      <c r="J1069" s="8"/>
      <c r="K1069" s="22" t="str">
        <f t="shared" si="762"/>
        <v/>
      </c>
      <c r="L1069" s="34" t="str">
        <f t="shared" si="783"/>
        <v/>
      </c>
      <c r="M1069" s="8"/>
      <c r="N1069" s="22" t="str">
        <f t="shared" si="763"/>
        <v/>
      </c>
      <c r="O1069" s="34" t="str">
        <f t="shared" si="784"/>
        <v/>
      </c>
      <c r="P1069" s="8"/>
      <c r="Q1069" s="22" t="str">
        <f t="shared" si="764"/>
        <v/>
      </c>
      <c r="R1069" s="34" t="str">
        <f t="shared" si="785"/>
        <v/>
      </c>
      <c r="S1069" s="8"/>
      <c r="T1069" s="22" t="str">
        <f t="shared" si="765"/>
        <v/>
      </c>
      <c r="U1069" s="34" t="str">
        <f t="shared" si="786"/>
        <v/>
      </c>
      <c r="V1069" s="8"/>
      <c r="W1069" s="22" t="str">
        <f t="shared" si="766"/>
        <v/>
      </c>
      <c r="X1069" s="34" t="str">
        <f t="shared" si="787"/>
        <v/>
      </c>
      <c r="Y1069" s="8"/>
      <c r="Z1069" s="22" t="str">
        <f t="shared" si="767"/>
        <v/>
      </c>
      <c r="AA1069" s="34" t="str">
        <f t="shared" si="788"/>
        <v/>
      </c>
      <c r="AB1069" s="8"/>
      <c r="AC1069" s="22" t="str">
        <f t="shared" si="768"/>
        <v/>
      </c>
      <c r="AD1069" s="34" t="str">
        <f t="shared" si="789"/>
        <v/>
      </c>
      <c r="AE1069" s="8"/>
      <c r="AF1069" s="22" t="str">
        <f t="shared" si="769"/>
        <v/>
      </c>
      <c r="AG1069" s="34" t="str">
        <f t="shared" si="790"/>
        <v/>
      </c>
      <c r="AH1069" s="8"/>
      <c r="AI1069" s="22" t="str">
        <f t="shared" si="770"/>
        <v/>
      </c>
      <c r="AJ1069" s="34" t="str">
        <f t="shared" si="791"/>
        <v/>
      </c>
      <c r="AK1069" s="8"/>
      <c r="AL1069" s="22" t="str">
        <f t="shared" si="771"/>
        <v/>
      </c>
      <c r="AM1069" s="34" t="str">
        <f t="shared" si="792"/>
        <v/>
      </c>
      <c r="AN1069" s="8"/>
      <c r="AO1069" s="22" t="str">
        <f t="shared" si="772"/>
        <v/>
      </c>
      <c r="AP1069" s="34" t="str">
        <f t="shared" si="793"/>
        <v/>
      </c>
      <c r="AQ1069" s="8"/>
      <c r="AR1069" s="22" t="str">
        <f t="shared" si="773"/>
        <v/>
      </c>
      <c r="AS1069" s="34" t="str">
        <f t="shared" si="794"/>
        <v/>
      </c>
      <c r="AT1069" s="8"/>
      <c r="AU1069" s="22" t="str">
        <f t="shared" si="774"/>
        <v/>
      </c>
      <c r="AV1069" s="34" t="str">
        <f t="shared" si="795"/>
        <v/>
      </c>
      <c r="AW1069" s="8"/>
      <c r="AX1069" s="22" t="str">
        <f t="shared" si="775"/>
        <v/>
      </c>
      <c r="AY1069" s="34" t="str">
        <f t="shared" si="796"/>
        <v/>
      </c>
      <c r="AZ1069" s="8"/>
      <c r="BA1069" s="22" t="str">
        <f t="shared" si="776"/>
        <v/>
      </c>
      <c r="BB1069" s="34" t="str">
        <f t="shared" si="797"/>
        <v/>
      </c>
      <c r="BC1069" s="8"/>
      <c r="BD1069" s="22" t="str">
        <f t="shared" si="777"/>
        <v/>
      </c>
      <c r="BE1069" s="34" t="str">
        <f t="shared" si="798"/>
        <v/>
      </c>
      <c r="BF1069" s="8"/>
      <c r="BG1069" s="22" t="str">
        <f t="shared" si="778"/>
        <v/>
      </c>
      <c r="BH1069" s="34" t="str">
        <f t="shared" si="799"/>
        <v/>
      </c>
      <c r="BI1069" s="8"/>
      <c r="BJ1069" s="22" t="str">
        <f t="shared" si="779"/>
        <v/>
      </c>
    </row>
    <row r="1070" spans="1:62" ht="18" customHeight="1" x14ac:dyDescent="0.35">
      <c r="A1070" s="68">
        <f>'Energy - Master'!A1069</f>
        <v>47089</v>
      </c>
      <c r="B1070" s="24" t="str">
        <f t="shared" si="759"/>
        <v>Dec-2028</v>
      </c>
      <c r="C1070" s="34" t="str">
        <f t="shared" si="780"/>
        <v/>
      </c>
      <c r="D1070" s="8"/>
      <c r="E1070" s="22" t="str">
        <f t="shared" si="760"/>
        <v/>
      </c>
      <c r="F1070" s="34" t="str">
        <f t="shared" si="781"/>
        <v/>
      </c>
      <c r="G1070" s="8"/>
      <c r="H1070" s="22" t="str">
        <f t="shared" si="761"/>
        <v/>
      </c>
      <c r="I1070" s="34" t="str">
        <f t="shared" si="782"/>
        <v/>
      </c>
      <c r="J1070" s="8"/>
      <c r="K1070" s="22" t="str">
        <f t="shared" si="762"/>
        <v/>
      </c>
      <c r="L1070" s="34" t="str">
        <f t="shared" si="783"/>
        <v/>
      </c>
      <c r="M1070" s="8"/>
      <c r="N1070" s="22" t="str">
        <f t="shared" si="763"/>
        <v/>
      </c>
      <c r="O1070" s="34" t="str">
        <f t="shared" si="784"/>
        <v/>
      </c>
      <c r="P1070" s="8"/>
      <c r="Q1070" s="22" t="str">
        <f t="shared" si="764"/>
        <v/>
      </c>
      <c r="R1070" s="34" t="str">
        <f t="shared" si="785"/>
        <v/>
      </c>
      <c r="S1070" s="8"/>
      <c r="T1070" s="22" t="str">
        <f t="shared" si="765"/>
        <v/>
      </c>
      <c r="U1070" s="34" t="str">
        <f t="shared" si="786"/>
        <v/>
      </c>
      <c r="V1070" s="8"/>
      <c r="W1070" s="22" t="str">
        <f t="shared" si="766"/>
        <v/>
      </c>
      <c r="X1070" s="34" t="str">
        <f t="shared" si="787"/>
        <v/>
      </c>
      <c r="Y1070" s="8"/>
      <c r="Z1070" s="22" t="str">
        <f t="shared" si="767"/>
        <v/>
      </c>
      <c r="AA1070" s="34" t="str">
        <f t="shared" si="788"/>
        <v/>
      </c>
      <c r="AB1070" s="8"/>
      <c r="AC1070" s="22" t="str">
        <f t="shared" si="768"/>
        <v/>
      </c>
      <c r="AD1070" s="34" t="str">
        <f t="shared" si="789"/>
        <v/>
      </c>
      <c r="AE1070" s="8"/>
      <c r="AF1070" s="22" t="str">
        <f t="shared" si="769"/>
        <v/>
      </c>
      <c r="AG1070" s="34" t="str">
        <f t="shared" si="790"/>
        <v/>
      </c>
      <c r="AH1070" s="8"/>
      <c r="AI1070" s="22" t="str">
        <f t="shared" si="770"/>
        <v/>
      </c>
      <c r="AJ1070" s="34" t="str">
        <f t="shared" si="791"/>
        <v/>
      </c>
      <c r="AK1070" s="8"/>
      <c r="AL1070" s="22" t="str">
        <f t="shared" si="771"/>
        <v/>
      </c>
      <c r="AM1070" s="34" t="str">
        <f t="shared" si="792"/>
        <v/>
      </c>
      <c r="AN1070" s="8"/>
      <c r="AO1070" s="22" t="str">
        <f t="shared" si="772"/>
        <v/>
      </c>
      <c r="AP1070" s="34" t="str">
        <f t="shared" si="793"/>
        <v/>
      </c>
      <c r="AQ1070" s="8"/>
      <c r="AR1070" s="22" t="str">
        <f t="shared" si="773"/>
        <v/>
      </c>
      <c r="AS1070" s="34" t="str">
        <f t="shared" si="794"/>
        <v/>
      </c>
      <c r="AT1070" s="8"/>
      <c r="AU1070" s="22" t="str">
        <f t="shared" si="774"/>
        <v/>
      </c>
      <c r="AV1070" s="34" t="str">
        <f t="shared" si="795"/>
        <v/>
      </c>
      <c r="AW1070" s="8"/>
      <c r="AX1070" s="22" t="str">
        <f t="shared" si="775"/>
        <v/>
      </c>
      <c r="AY1070" s="34" t="str">
        <f t="shared" si="796"/>
        <v/>
      </c>
      <c r="AZ1070" s="8"/>
      <c r="BA1070" s="22" t="str">
        <f t="shared" si="776"/>
        <v/>
      </c>
      <c r="BB1070" s="34" t="str">
        <f t="shared" si="797"/>
        <v/>
      </c>
      <c r="BC1070" s="8"/>
      <c r="BD1070" s="22" t="str">
        <f t="shared" si="777"/>
        <v/>
      </c>
      <c r="BE1070" s="34" t="str">
        <f t="shared" si="798"/>
        <v/>
      </c>
      <c r="BF1070" s="8"/>
      <c r="BG1070" s="22" t="str">
        <f t="shared" si="778"/>
        <v/>
      </c>
      <c r="BH1070" s="34" t="str">
        <f t="shared" si="799"/>
        <v/>
      </c>
      <c r="BI1070" s="8"/>
      <c r="BJ1070" s="22" t="str">
        <f t="shared" si="779"/>
        <v/>
      </c>
    </row>
    <row r="1071" spans="1:62" ht="18" customHeight="1" x14ac:dyDescent="0.35">
      <c r="A1071" s="68">
        <f>'Energy - Master'!A1070</f>
        <v>47090</v>
      </c>
      <c r="B1071" s="24" t="str">
        <f t="shared" si="759"/>
        <v>Dec-2028</v>
      </c>
      <c r="C1071" s="34" t="str">
        <f t="shared" si="780"/>
        <v/>
      </c>
      <c r="D1071" s="8"/>
      <c r="E1071" s="22" t="str">
        <f t="shared" si="760"/>
        <v/>
      </c>
      <c r="F1071" s="34" t="str">
        <f t="shared" si="781"/>
        <v/>
      </c>
      <c r="G1071" s="8"/>
      <c r="H1071" s="22" t="str">
        <f t="shared" si="761"/>
        <v/>
      </c>
      <c r="I1071" s="34" t="str">
        <f t="shared" si="782"/>
        <v/>
      </c>
      <c r="J1071" s="8"/>
      <c r="K1071" s="22" t="str">
        <f t="shared" si="762"/>
        <v/>
      </c>
      <c r="L1071" s="34" t="str">
        <f t="shared" si="783"/>
        <v/>
      </c>
      <c r="M1071" s="8"/>
      <c r="N1071" s="22" t="str">
        <f t="shared" si="763"/>
        <v/>
      </c>
      <c r="O1071" s="34" t="str">
        <f t="shared" si="784"/>
        <v/>
      </c>
      <c r="P1071" s="8"/>
      <c r="Q1071" s="22" t="str">
        <f t="shared" si="764"/>
        <v/>
      </c>
      <c r="R1071" s="34" t="str">
        <f t="shared" si="785"/>
        <v/>
      </c>
      <c r="S1071" s="8"/>
      <c r="T1071" s="22" t="str">
        <f t="shared" si="765"/>
        <v/>
      </c>
      <c r="U1071" s="34" t="str">
        <f t="shared" si="786"/>
        <v/>
      </c>
      <c r="V1071" s="8"/>
      <c r="W1071" s="22" t="str">
        <f t="shared" si="766"/>
        <v/>
      </c>
      <c r="X1071" s="34" t="str">
        <f t="shared" si="787"/>
        <v/>
      </c>
      <c r="Y1071" s="8"/>
      <c r="Z1071" s="22" t="str">
        <f t="shared" si="767"/>
        <v/>
      </c>
      <c r="AA1071" s="34" t="str">
        <f t="shared" si="788"/>
        <v/>
      </c>
      <c r="AB1071" s="8"/>
      <c r="AC1071" s="22" t="str">
        <f t="shared" si="768"/>
        <v/>
      </c>
      <c r="AD1071" s="34" t="str">
        <f t="shared" si="789"/>
        <v/>
      </c>
      <c r="AE1071" s="8"/>
      <c r="AF1071" s="22" t="str">
        <f t="shared" si="769"/>
        <v/>
      </c>
      <c r="AG1071" s="34" t="str">
        <f t="shared" si="790"/>
        <v/>
      </c>
      <c r="AH1071" s="8"/>
      <c r="AI1071" s="22" t="str">
        <f t="shared" si="770"/>
        <v/>
      </c>
      <c r="AJ1071" s="34" t="str">
        <f t="shared" si="791"/>
        <v/>
      </c>
      <c r="AK1071" s="8"/>
      <c r="AL1071" s="22" t="str">
        <f t="shared" si="771"/>
        <v/>
      </c>
      <c r="AM1071" s="34" t="str">
        <f t="shared" si="792"/>
        <v/>
      </c>
      <c r="AN1071" s="8"/>
      <c r="AO1071" s="22" t="str">
        <f t="shared" si="772"/>
        <v/>
      </c>
      <c r="AP1071" s="34" t="str">
        <f t="shared" si="793"/>
        <v/>
      </c>
      <c r="AQ1071" s="8"/>
      <c r="AR1071" s="22" t="str">
        <f t="shared" si="773"/>
        <v/>
      </c>
      <c r="AS1071" s="34" t="str">
        <f t="shared" si="794"/>
        <v/>
      </c>
      <c r="AT1071" s="8"/>
      <c r="AU1071" s="22" t="str">
        <f t="shared" si="774"/>
        <v/>
      </c>
      <c r="AV1071" s="34" t="str">
        <f t="shared" si="795"/>
        <v/>
      </c>
      <c r="AW1071" s="8"/>
      <c r="AX1071" s="22" t="str">
        <f t="shared" si="775"/>
        <v/>
      </c>
      <c r="AY1071" s="34" t="str">
        <f t="shared" si="796"/>
        <v/>
      </c>
      <c r="AZ1071" s="8"/>
      <c r="BA1071" s="22" t="str">
        <f t="shared" si="776"/>
        <v/>
      </c>
      <c r="BB1071" s="34" t="str">
        <f t="shared" si="797"/>
        <v/>
      </c>
      <c r="BC1071" s="8"/>
      <c r="BD1071" s="22" t="str">
        <f t="shared" si="777"/>
        <v/>
      </c>
      <c r="BE1071" s="34" t="str">
        <f t="shared" si="798"/>
        <v/>
      </c>
      <c r="BF1071" s="8"/>
      <c r="BG1071" s="22" t="str">
        <f t="shared" si="778"/>
        <v/>
      </c>
      <c r="BH1071" s="34" t="str">
        <f t="shared" si="799"/>
        <v/>
      </c>
      <c r="BI1071" s="8"/>
      <c r="BJ1071" s="22" t="str">
        <f t="shared" si="779"/>
        <v/>
      </c>
    </row>
    <row r="1072" spans="1:62" ht="18" customHeight="1" x14ac:dyDescent="0.35">
      <c r="A1072" s="68">
        <f>'Energy - Master'!A1071</f>
        <v>47091</v>
      </c>
      <c r="B1072" s="24" t="str">
        <f t="shared" si="759"/>
        <v>Dec-2028</v>
      </c>
      <c r="C1072" s="34" t="str">
        <f t="shared" si="780"/>
        <v/>
      </c>
      <c r="D1072" s="8"/>
      <c r="E1072" s="22" t="str">
        <f t="shared" si="760"/>
        <v/>
      </c>
      <c r="F1072" s="34" t="str">
        <f t="shared" si="781"/>
        <v/>
      </c>
      <c r="G1072" s="8"/>
      <c r="H1072" s="22" t="str">
        <f t="shared" si="761"/>
        <v/>
      </c>
      <c r="I1072" s="34" t="str">
        <f t="shared" si="782"/>
        <v/>
      </c>
      <c r="J1072" s="8"/>
      <c r="K1072" s="22" t="str">
        <f t="shared" si="762"/>
        <v/>
      </c>
      <c r="L1072" s="34" t="str">
        <f t="shared" si="783"/>
        <v/>
      </c>
      <c r="M1072" s="8"/>
      <c r="N1072" s="22" t="str">
        <f t="shared" si="763"/>
        <v/>
      </c>
      <c r="O1072" s="34" t="str">
        <f t="shared" si="784"/>
        <v/>
      </c>
      <c r="P1072" s="8"/>
      <c r="Q1072" s="22" t="str">
        <f t="shared" si="764"/>
        <v/>
      </c>
      <c r="R1072" s="34" t="str">
        <f t="shared" si="785"/>
        <v/>
      </c>
      <c r="S1072" s="8"/>
      <c r="T1072" s="22" t="str">
        <f t="shared" si="765"/>
        <v/>
      </c>
      <c r="U1072" s="34" t="str">
        <f t="shared" si="786"/>
        <v/>
      </c>
      <c r="V1072" s="8"/>
      <c r="W1072" s="22" t="str">
        <f t="shared" si="766"/>
        <v/>
      </c>
      <c r="X1072" s="34" t="str">
        <f t="shared" si="787"/>
        <v/>
      </c>
      <c r="Y1072" s="8"/>
      <c r="Z1072" s="22" t="str">
        <f t="shared" si="767"/>
        <v/>
      </c>
      <c r="AA1072" s="34" t="str">
        <f t="shared" si="788"/>
        <v/>
      </c>
      <c r="AB1072" s="8"/>
      <c r="AC1072" s="22" t="str">
        <f t="shared" si="768"/>
        <v/>
      </c>
      <c r="AD1072" s="34" t="str">
        <f t="shared" si="789"/>
        <v/>
      </c>
      <c r="AE1072" s="8"/>
      <c r="AF1072" s="22" t="str">
        <f t="shared" si="769"/>
        <v/>
      </c>
      <c r="AG1072" s="34" t="str">
        <f t="shared" si="790"/>
        <v/>
      </c>
      <c r="AH1072" s="8"/>
      <c r="AI1072" s="22" t="str">
        <f t="shared" si="770"/>
        <v/>
      </c>
      <c r="AJ1072" s="34" t="str">
        <f t="shared" si="791"/>
        <v/>
      </c>
      <c r="AK1072" s="8"/>
      <c r="AL1072" s="22" t="str">
        <f t="shared" si="771"/>
        <v/>
      </c>
      <c r="AM1072" s="34" t="str">
        <f t="shared" si="792"/>
        <v/>
      </c>
      <c r="AN1072" s="8"/>
      <c r="AO1072" s="22" t="str">
        <f t="shared" si="772"/>
        <v/>
      </c>
      <c r="AP1072" s="34" t="str">
        <f t="shared" si="793"/>
        <v/>
      </c>
      <c r="AQ1072" s="8"/>
      <c r="AR1072" s="22" t="str">
        <f t="shared" si="773"/>
        <v/>
      </c>
      <c r="AS1072" s="34" t="str">
        <f t="shared" si="794"/>
        <v/>
      </c>
      <c r="AT1072" s="8"/>
      <c r="AU1072" s="22" t="str">
        <f t="shared" si="774"/>
        <v/>
      </c>
      <c r="AV1072" s="34" t="str">
        <f t="shared" si="795"/>
        <v/>
      </c>
      <c r="AW1072" s="8"/>
      <c r="AX1072" s="22" t="str">
        <f t="shared" si="775"/>
        <v/>
      </c>
      <c r="AY1072" s="34" t="str">
        <f t="shared" si="796"/>
        <v/>
      </c>
      <c r="AZ1072" s="8"/>
      <c r="BA1072" s="22" t="str">
        <f t="shared" si="776"/>
        <v/>
      </c>
      <c r="BB1072" s="34" t="str">
        <f t="shared" si="797"/>
        <v/>
      </c>
      <c r="BC1072" s="8"/>
      <c r="BD1072" s="22" t="str">
        <f t="shared" si="777"/>
        <v/>
      </c>
      <c r="BE1072" s="34" t="str">
        <f t="shared" si="798"/>
        <v/>
      </c>
      <c r="BF1072" s="8"/>
      <c r="BG1072" s="22" t="str">
        <f t="shared" si="778"/>
        <v/>
      </c>
      <c r="BH1072" s="34" t="str">
        <f t="shared" si="799"/>
        <v/>
      </c>
      <c r="BI1072" s="8"/>
      <c r="BJ1072" s="22" t="str">
        <f t="shared" si="779"/>
        <v/>
      </c>
    </row>
    <row r="1073" spans="1:62" ht="18" customHeight="1" x14ac:dyDescent="0.35">
      <c r="A1073" s="68">
        <f>'Energy - Master'!A1072</f>
        <v>47092</v>
      </c>
      <c r="B1073" s="24" t="str">
        <f t="shared" si="759"/>
        <v>Dec-2028</v>
      </c>
      <c r="C1073" s="34" t="str">
        <f t="shared" si="780"/>
        <v/>
      </c>
      <c r="D1073" s="8"/>
      <c r="E1073" s="22" t="str">
        <f t="shared" si="760"/>
        <v/>
      </c>
      <c r="F1073" s="34" t="str">
        <f t="shared" si="781"/>
        <v/>
      </c>
      <c r="G1073" s="8"/>
      <c r="H1073" s="22" t="str">
        <f t="shared" si="761"/>
        <v/>
      </c>
      <c r="I1073" s="34" t="str">
        <f t="shared" si="782"/>
        <v/>
      </c>
      <c r="J1073" s="8"/>
      <c r="K1073" s="22" t="str">
        <f t="shared" si="762"/>
        <v/>
      </c>
      <c r="L1073" s="34" t="str">
        <f t="shared" si="783"/>
        <v/>
      </c>
      <c r="M1073" s="8"/>
      <c r="N1073" s="22" t="str">
        <f t="shared" si="763"/>
        <v/>
      </c>
      <c r="O1073" s="34" t="str">
        <f t="shared" si="784"/>
        <v/>
      </c>
      <c r="P1073" s="8"/>
      <c r="Q1073" s="22" t="str">
        <f t="shared" si="764"/>
        <v/>
      </c>
      <c r="R1073" s="34" t="str">
        <f t="shared" si="785"/>
        <v/>
      </c>
      <c r="S1073" s="8"/>
      <c r="T1073" s="22" t="str">
        <f t="shared" si="765"/>
        <v/>
      </c>
      <c r="U1073" s="34" t="str">
        <f t="shared" si="786"/>
        <v/>
      </c>
      <c r="V1073" s="8"/>
      <c r="W1073" s="22" t="str">
        <f t="shared" si="766"/>
        <v/>
      </c>
      <c r="X1073" s="34" t="str">
        <f t="shared" si="787"/>
        <v/>
      </c>
      <c r="Y1073" s="8"/>
      <c r="Z1073" s="22" t="str">
        <f t="shared" si="767"/>
        <v/>
      </c>
      <c r="AA1073" s="34" t="str">
        <f t="shared" si="788"/>
        <v/>
      </c>
      <c r="AB1073" s="8"/>
      <c r="AC1073" s="22" t="str">
        <f t="shared" si="768"/>
        <v/>
      </c>
      <c r="AD1073" s="34" t="str">
        <f t="shared" si="789"/>
        <v/>
      </c>
      <c r="AE1073" s="8"/>
      <c r="AF1073" s="22" t="str">
        <f t="shared" si="769"/>
        <v/>
      </c>
      <c r="AG1073" s="34" t="str">
        <f t="shared" si="790"/>
        <v/>
      </c>
      <c r="AH1073" s="8"/>
      <c r="AI1073" s="22" t="str">
        <f t="shared" si="770"/>
        <v/>
      </c>
      <c r="AJ1073" s="34" t="str">
        <f t="shared" si="791"/>
        <v/>
      </c>
      <c r="AK1073" s="8"/>
      <c r="AL1073" s="22" t="str">
        <f t="shared" si="771"/>
        <v/>
      </c>
      <c r="AM1073" s="34" t="str">
        <f t="shared" si="792"/>
        <v/>
      </c>
      <c r="AN1073" s="8"/>
      <c r="AO1073" s="22" t="str">
        <f t="shared" si="772"/>
        <v/>
      </c>
      <c r="AP1073" s="34" t="str">
        <f t="shared" si="793"/>
        <v/>
      </c>
      <c r="AQ1073" s="8"/>
      <c r="AR1073" s="22" t="str">
        <f t="shared" si="773"/>
        <v/>
      </c>
      <c r="AS1073" s="34" t="str">
        <f t="shared" si="794"/>
        <v/>
      </c>
      <c r="AT1073" s="8"/>
      <c r="AU1073" s="22" t="str">
        <f t="shared" si="774"/>
        <v/>
      </c>
      <c r="AV1073" s="34" t="str">
        <f t="shared" si="795"/>
        <v/>
      </c>
      <c r="AW1073" s="8"/>
      <c r="AX1073" s="22" t="str">
        <f t="shared" si="775"/>
        <v/>
      </c>
      <c r="AY1073" s="34" t="str">
        <f t="shared" si="796"/>
        <v/>
      </c>
      <c r="AZ1073" s="8"/>
      <c r="BA1073" s="22" t="str">
        <f t="shared" si="776"/>
        <v/>
      </c>
      <c r="BB1073" s="34" t="str">
        <f t="shared" si="797"/>
        <v/>
      </c>
      <c r="BC1073" s="8"/>
      <c r="BD1073" s="22" t="str">
        <f t="shared" si="777"/>
        <v/>
      </c>
      <c r="BE1073" s="34" t="str">
        <f t="shared" si="798"/>
        <v/>
      </c>
      <c r="BF1073" s="8"/>
      <c r="BG1073" s="22" t="str">
        <f t="shared" si="778"/>
        <v/>
      </c>
      <c r="BH1073" s="34" t="str">
        <f t="shared" si="799"/>
        <v/>
      </c>
      <c r="BI1073" s="8"/>
      <c r="BJ1073" s="22" t="str">
        <f t="shared" si="779"/>
        <v/>
      </c>
    </row>
    <row r="1074" spans="1:62" ht="18" customHeight="1" x14ac:dyDescent="0.35">
      <c r="A1074" s="68">
        <f>'Energy - Master'!A1073</f>
        <v>47093</v>
      </c>
      <c r="B1074" s="24" t="str">
        <f t="shared" si="759"/>
        <v>Dec-2028</v>
      </c>
      <c r="C1074" s="34" t="str">
        <f t="shared" si="780"/>
        <v/>
      </c>
      <c r="D1074" s="8"/>
      <c r="E1074" s="22" t="str">
        <f t="shared" si="760"/>
        <v/>
      </c>
      <c r="F1074" s="34" t="str">
        <f t="shared" si="781"/>
        <v/>
      </c>
      <c r="G1074" s="8"/>
      <c r="H1074" s="22" t="str">
        <f t="shared" si="761"/>
        <v/>
      </c>
      <c r="I1074" s="34" t="str">
        <f t="shared" si="782"/>
        <v/>
      </c>
      <c r="J1074" s="8"/>
      <c r="K1074" s="22" t="str">
        <f t="shared" si="762"/>
        <v/>
      </c>
      <c r="L1074" s="34" t="str">
        <f t="shared" si="783"/>
        <v/>
      </c>
      <c r="M1074" s="8"/>
      <c r="N1074" s="22" t="str">
        <f t="shared" si="763"/>
        <v/>
      </c>
      <c r="O1074" s="34" t="str">
        <f t="shared" si="784"/>
        <v/>
      </c>
      <c r="P1074" s="8"/>
      <c r="Q1074" s="22" t="str">
        <f t="shared" si="764"/>
        <v/>
      </c>
      <c r="R1074" s="34" t="str">
        <f t="shared" si="785"/>
        <v/>
      </c>
      <c r="S1074" s="8"/>
      <c r="T1074" s="22" t="str">
        <f t="shared" si="765"/>
        <v/>
      </c>
      <c r="U1074" s="34" t="str">
        <f t="shared" si="786"/>
        <v/>
      </c>
      <c r="V1074" s="8"/>
      <c r="W1074" s="22" t="str">
        <f t="shared" si="766"/>
        <v/>
      </c>
      <c r="X1074" s="34" t="str">
        <f t="shared" si="787"/>
        <v/>
      </c>
      <c r="Y1074" s="8"/>
      <c r="Z1074" s="22" t="str">
        <f t="shared" si="767"/>
        <v/>
      </c>
      <c r="AA1074" s="34" t="str">
        <f t="shared" si="788"/>
        <v/>
      </c>
      <c r="AB1074" s="8"/>
      <c r="AC1074" s="22" t="str">
        <f t="shared" si="768"/>
        <v/>
      </c>
      <c r="AD1074" s="34" t="str">
        <f t="shared" si="789"/>
        <v/>
      </c>
      <c r="AE1074" s="8"/>
      <c r="AF1074" s="22" t="str">
        <f t="shared" si="769"/>
        <v/>
      </c>
      <c r="AG1074" s="34" t="str">
        <f t="shared" si="790"/>
        <v/>
      </c>
      <c r="AH1074" s="8"/>
      <c r="AI1074" s="22" t="str">
        <f t="shared" si="770"/>
        <v/>
      </c>
      <c r="AJ1074" s="34" t="str">
        <f t="shared" si="791"/>
        <v/>
      </c>
      <c r="AK1074" s="8"/>
      <c r="AL1074" s="22" t="str">
        <f t="shared" si="771"/>
        <v/>
      </c>
      <c r="AM1074" s="34" t="str">
        <f t="shared" si="792"/>
        <v/>
      </c>
      <c r="AN1074" s="8"/>
      <c r="AO1074" s="22" t="str">
        <f t="shared" si="772"/>
        <v/>
      </c>
      <c r="AP1074" s="34" t="str">
        <f t="shared" si="793"/>
        <v/>
      </c>
      <c r="AQ1074" s="8"/>
      <c r="AR1074" s="22" t="str">
        <f t="shared" si="773"/>
        <v/>
      </c>
      <c r="AS1074" s="34" t="str">
        <f t="shared" si="794"/>
        <v/>
      </c>
      <c r="AT1074" s="8"/>
      <c r="AU1074" s="22" t="str">
        <f t="shared" si="774"/>
        <v/>
      </c>
      <c r="AV1074" s="34" t="str">
        <f t="shared" si="795"/>
        <v/>
      </c>
      <c r="AW1074" s="8"/>
      <c r="AX1074" s="22" t="str">
        <f t="shared" si="775"/>
        <v/>
      </c>
      <c r="AY1074" s="34" t="str">
        <f t="shared" si="796"/>
        <v/>
      </c>
      <c r="AZ1074" s="8"/>
      <c r="BA1074" s="22" t="str">
        <f t="shared" si="776"/>
        <v/>
      </c>
      <c r="BB1074" s="34" t="str">
        <f t="shared" si="797"/>
        <v/>
      </c>
      <c r="BC1074" s="8"/>
      <c r="BD1074" s="22" t="str">
        <f t="shared" si="777"/>
        <v/>
      </c>
      <c r="BE1074" s="34" t="str">
        <f t="shared" si="798"/>
        <v/>
      </c>
      <c r="BF1074" s="8"/>
      <c r="BG1074" s="22" t="str">
        <f t="shared" si="778"/>
        <v/>
      </c>
      <c r="BH1074" s="34" t="str">
        <f t="shared" si="799"/>
        <v/>
      </c>
      <c r="BI1074" s="8"/>
      <c r="BJ1074" s="22" t="str">
        <f t="shared" si="779"/>
        <v/>
      </c>
    </row>
    <row r="1075" spans="1:62" ht="18" customHeight="1" x14ac:dyDescent="0.35">
      <c r="A1075" s="68">
        <f>'Energy - Master'!A1074</f>
        <v>47094</v>
      </c>
      <c r="B1075" s="24" t="str">
        <f t="shared" si="759"/>
        <v>Dec-2028</v>
      </c>
      <c r="C1075" s="34" t="str">
        <f t="shared" si="780"/>
        <v/>
      </c>
      <c r="D1075" s="8"/>
      <c r="E1075" s="22" t="str">
        <f t="shared" si="760"/>
        <v/>
      </c>
      <c r="F1075" s="34" t="str">
        <f t="shared" si="781"/>
        <v/>
      </c>
      <c r="G1075" s="8"/>
      <c r="H1075" s="22" t="str">
        <f t="shared" si="761"/>
        <v/>
      </c>
      <c r="I1075" s="34" t="str">
        <f t="shared" si="782"/>
        <v/>
      </c>
      <c r="J1075" s="8"/>
      <c r="K1075" s="22" t="str">
        <f t="shared" si="762"/>
        <v/>
      </c>
      <c r="L1075" s="34" t="str">
        <f t="shared" si="783"/>
        <v/>
      </c>
      <c r="M1075" s="8"/>
      <c r="N1075" s="22" t="str">
        <f t="shared" si="763"/>
        <v/>
      </c>
      <c r="O1075" s="34" t="str">
        <f t="shared" si="784"/>
        <v/>
      </c>
      <c r="P1075" s="8"/>
      <c r="Q1075" s="22" t="str">
        <f t="shared" si="764"/>
        <v/>
      </c>
      <c r="R1075" s="34" t="str">
        <f t="shared" si="785"/>
        <v/>
      </c>
      <c r="S1075" s="8"/>
      <c r="T1075" s="22" t="str">
        <f t="shared" si="765"/>
        <v/>
      </c>
      <c r="U1075" s="34" t="str">
        <f t="shared" si="786"/>
        <v/>
      </c>
      <c r="V1075" s="8"/>
      <c r="W1075" s="22" t="str">
        <f t="shared" si="766"/>
        <v/>
      </c>
      <c r="X1075" s="34" t="str">
        <f t="shared" si="787"/>
        <v/>
      </c>
      <c r="Y1075" s="8"/>
      <c r="Z1075" s="22" t="str">
        <f t="shared" si="767"/>
        <v/>
      </c>
      <c r="AA1075" s="34" t="str">
        <f t="shared" si="788"/>
        <v/>
      </c>
      <c r="AB1075" s="8"/>
      <c r="AC1075" s="22" t="str">
        <f t="shared" si="768"/>
        <v/>
      </c>
      <c r="AD1075" s="34" t="str">
        <f t="shared" si="789"/>
        <v/>
      </c>
      <c r="AE1075" s="8"/>
      <c r="AF1075" s="22" t="str">
        <f t="shared" si="769"/>
        <v/>
      </c>
      <c r="AG1075" s="34" t="str">
        <f t="shared" si="790"/>
        <v/>
      </c>
      <c r="AH1075" s="8"/>
      <c r="AI1075" s="22" t="str">
        <f t="shared" si="770"/>
        <v/>
      </c>
      <c r="AJ1075" s="34" t="str">
        <f t="shared" si="791"/>
        <v/>
      </c>
      <c r="AK1075" s="8"/>
      <c r="AL1075" s="22" t="str">
        <f t="shared" si="771"/>
        <v/>
      </c>
      <c r="AM1075" s="34" t="str">
        <f t="shared" si="792"/>
        <v/>
      </c>
      <c r="AN1075" s="8"/>
      <c r="AO1075" s="22" t="str">
        <f t="shared" si="772"/>
        <v/>
      </c>
      <c r="AP1075" s="34" t="str">
        <f t="shared" si="793"/>
        <v/>
      </c>
      <c r="AQ1075" s="8"/>
      <c r="AR1075" s="22" t="str">
        <f t="shared" si="773"/>
        <v/>
      </c>
      <c r="AS1075" s="34" t="str">
        <f t="shared" si="794"/>
        <v/>
      </c>
      <c r="AT1075" s="8"/>
      <c r="AU1075" s="22" t="str">
        <f t="shared" si="774"/>
        <v/>
      </c>
      <c r="AV1075" s="34" t="str">
        <f t="shared" si="795"/>
        <v/>
      </c>
      <c r="AW1075" s="8"/>
      <c r="AX1075" s="22" t="str">
        <f t="shared" si="775"/>
        <v/>
      </c>
      <c r="AY1075" s="34" t="str">
        <f t="shared" si="796"/>
        <v/>
      </c>
      <c r="AZ1075" s="8"/>
      <c r="BA1075" s="22" t="str">
        <f t="shared" si="776"/>
        <v/>
      </c>
      <c r="BB1075" s="34" t="str">
        <f t="shared" si="797"/>
        <v/>
      </c>
      <c r="BC1075" s="8"/>
      <c r="BD1075" s="22" t="str">
        <f t="shared" si="777"/>
        <v/>
      </c>
      <c r="BE1075" s="34" t="str">
        <f t="shared" si="798"/>
        <v/>
      </c>
      <c r="BF1075" s="8"/>
      <c r="BG1075" s="22" t="str">
        <f t="shared" si="778"/>
        <v/>
      </c>
      <c r="BH1075" s="34" t="str">
        <f t="shared" si="799"/>
        <v/>
      </c>
      <c r="BI1075" s="8"/>
      <c r="BJ1075" s="22" t="str">
        <f t="shared" si="779"/>
        <v/>
      </c>
    </row>
    <row r="1076" spans="1:62" ht="18" customHeight="1" x14ac:dyDescent="0.35">
      <c r="A1076" s="68">
        <f>'Energy - Master'!A1075</f>
        <v>47095</v>
      </c>
      <c r="B1076" s="24" t="str">
        <f t="shared" si="759"/>
        <v>Dec-2028</v>
      </c>
      <c r="C1076" s="34" t="str">
        <f t="shared" si="780"/>
        <v/>
      </c>
      <c r="D1076" s="8"/>
      <c r="E1076" s="22" t="str">
        <f t="shared" si="760"/>
        <v/>
      </c>
      <c r="F1076" s="34" t="str">
        <f t="shared" si="781"/>
        <v/>
      </c>
      <c r="G1076" s="8"/>
      <c r="H1076" s="22" t="str">
        <f t="shared" si="761"/>
        <v/>
      </c>
      <c r="I1076" s="34" t="str">
        <f t="shared" si="782"/>
        <v/>
      </c>
      <c r="J1076" s="8"/>
      <c r="K1076" s="22" t="str">
        <f t="shared" si="762"/>
        <v/>
      </c>
      <c r="L1076" s="34" t="str">
        <f t="shared" si="783"/>
        <v/>
      </c>
      <c r="M1076" s="8"/>
      <c r="N1076" s="22" t="str">
        <f t="shared" si="763"/>
        <v/>
      </c>
      <c r="O1076" s="34" t="str">
        <f t="shared" si="784"/>
        <v/>
      </c>
      <c r="P1076" s="8"/>
      <c r="Q1076" s="22" t="str">
        <f t="shared" si="764"/>
        <v/>
      </c>
      <c r="R1076" s="34" t="str">
        <f t="shared" si="785"/>
        <v/>
      </c>
      <c r="S1076" s="8"/>
      <c r="T1076" s="22" t="str">
        <f t="shared" si="765"/>
        <v/>
      </c>
      <c r="U1076" s="34" t="str">
        <f t="shared" si="786"/>
        <v/>
      </c>
      <c r="V1076" s="8"/>
      <c r="W1076" s="22" t="str">
        <f t="shared" si="766"/>
        <v/>
      </c>
      <c r="X1076" s="34" t="str">
        <f t="shared" si="787"/>
        <v/>
      </c>
      <c r="Y1076" s="8"/>
      <c r="Z1076" s="22" t="str">
        <f t="shared" si="767"/>
        <v/>
      </c>
      <c r="AA1076" s="34" t="str">
        <f t="shared" si="788"/>
        <v/>
      </c>
      <c r="AB1076" s="8"/>
      <c r="AC1076" s="22" t="str">
        <f t="shared" si="768"/>
        <v/>
      </c>
      <c r="AD1076" s="34" t="str">
        <f t="shared" si="789"/>
        <v/>
      </c>
      <c r="AE1076" s="8"/>
      <c r="AF1076" s="22" t="str">
        <f t="shared" si="769"/>
        <v/>
      </c>
      <c r="AG1076" s="34" t="str">
        <f t="shared" si="790"/>
        <v/>
      </c>
      <c r="AH1076" s="8"/>
      <c r="AI1076" s="22" t="str">
        <f t="shared" si="770"/>
        <v/>
      </c>
      <c r="AJ1076" s="34" t="str">
        <f t="shared" si="791"/>
        <v/>
      </c>
      <c r="AK1076" s="8"/>
      <c r="AL1076" s="22" t="str">
        <f t="shared" si="771"/>
        <v/>
      </c>
      <c r="AM1076" s="34" t="str">
        <f t="shared" si="792"/>
        <v/>
      </c>
      <c r="AN1076" s="8"/>
      <c r="AO1076" s="22" t="str">
        <f t="shared" si="772"/>
        <v/>
      </c>
      <c r="AP1076" s="34" t="str">
        <f t="shared" si="793"/>
        <v/>
      </c>
      <c r="AQ1076" s="8"/>
      <c r="AR1076" s="22" t="str">
        <f t="shared" si="773"/>
        <v/>
      </c>
      <c r="AS1076" s="34" t="str">
        <f t="shared" si="794"/>
        <v/>
      </c>
      <c r="AT1076" s="8"/>
      <c r="AU1076" s="22" t="str">
        <f t="shared" si="774"/>
        <v/>
      </c>
      <c r="AV1076" s="34" t="str">
        <f t="shared" si="795"/>
        <v/>
      </c>
      <c r="AW1076" s="8"/>
      <c r="AX1076" s="22" t="str">
        <f t="shared" si="775"/>
        <v/>
      </c>
      <c r="AY1076" s="34" t="str">
        <f t="shared" si="796"/>
        <v/>
      </c>
      <c r="AZ1076" s="8"/>
      <c r="BA1076" s="22" t="str">
        <f t="shared" si="776"/>
        <v/>
      </c>
      <c r="BB1076" s="34" t="str">
        <f t="shared" si="797"/>
        <v/>
      </c>
      <c r="BC1076" s="8"/>
      <c r="BD1076" s="22" t="str">
        <f t="shared" si="777"/>
        <v/>
      </c>
      <c r="BE1076" s="34" t="str">
        <f t="shared" si="798"/>
        <v/>
      </c>
      <c r="BF1076" s="8"/>
      <c r="BG1076" s="22" t="str">
        <f t="shared" si="778"/>
        <v/>
      </c>
      <c r="BH1076" s="34" t="str">
        <f t="shared" si="799"/>
        <v/>
      </c>
      <c r="BI1076" s="8"/>
      <c r="BJ1076" s="22" t="str">
        <f t="shared" si="779"/>
        <v/>
      </c>
    </row>
    <row r="1077" spans="1:62" ht="18" customHeight="1" x14ac:dyDescent="0.35">
      <c r="A1077" s="68">
        <f>'Energy - Master'!A1076</f>
        <v>47096</v>
      </c>
      <c r="B1077" s="24" t="str">
        <f t="shared" si="759"/>
        <v>Dec-2028</v>
      </c>
      <c r="C1077" s="34" t="str">
        <f t="shared" si="780"/>
        <v/>
      </c>
      <c r="D1077" s="8"/>
      <c r="E1077" s="22" t="str">
        <f t="shared" si="760"/>
        <v/>
      </c>
      <c r="F1077" s="34" t="str">
        <f t="shared" si="781"/>
        <v/>
      </c>
      <c r="G1077" s="8"/>
      <c r="H1077" s="22" t="str">
        <f t="shared" si="761"/>
        <v/>
      </c>
      <c r="I1077" s="34" t="str">
        <f t="shared" si="782"/>
        <v/>
      </c>
      <c r="J1077" s="8"/>
      <c r="K1077" s="22" t="str">
        <f t="shared" si="762"/>
        <v/>
      </c>
      <c r="L1077" s="34" t="str">
        <f t="shared" si="783"/>
        <v/>
      </c>
      <c r="M1077" s="8"/>
      <c r="N1077" s="22" t="str">
        <f t="shared" si="763"/>
        <v/>
      </c>
      <c r="O1077" s="34" t="str">
        <f t="shared" si="784"/>
        <v/>
      </c>
      <c r="P1077" s="8"/>
      <c r="Q1077" s="22" t="str">
        <f t="shared" si="764"/>
        <v/>
      </c>
      <c r="R1077" s="34" t="str">
        <f t="shared" si="785"/>
        <v/>
      </c>
      <c r="S1077" s="8"/>
      <c r="T1077" s="22" t="str">
        <f t="shared" si="765"/>
        <v/>
      </c>
      <c r="U1077" s="34" t="str">
        <f t="shared" si="786"/>
        <v/>
      </c>
      <c r="V1077" s="8"/>
      <c r="W1077" s="22" t="str">
        <f t="shared" si="766"/>
        <v/>
      </c>
      <c r="X1077" s="34" t="str">
        <f t="shared" si="787"/>
        <v/>
      </c>
      <c r="Y1077" s="8"/>
      <c r="Z1077" s="22" t="str">
        <f t="shared" si="767"/>
        <v/>
      </c>
      <c r="AA1077" s="34" t="str">
        <f t="shared" si="788"/>
        <v/>
      </c>
      <c r="AB1077" s="8"/>
      <c r="AC1077" s="22" t="str">
        <f t="shared" si="768"/>
        <v/>
      </c>
      <c r="AD1077" s="34" t="str">
        <f t="shared" si="789"/>
        <v/>
      </c>
      <c r="AE1077" s="8"/>
      <c r="AF1077" s="22" t="str">
        <f t="shared" si="769"/>
        <v/>
      </c>
      <c r="AG1077" s="34" t="str">
        <f t="shared" si="790"/>
        <v/>
      </c>
      <c r="AH1077" s="8"/>
      <c r="AI1077" s="22" t="str">
        <f t="shared" si="770"/>
        <v/>
      </c>
      <c r="AJ1077" s="34" t="str">
        <f t="shared" si="791"/>
        <v/>
      </c>
      <c r="AK1077" s="8"/>
      <c r="AL1077" s="22" t="str">
        <f t="shared" si="771"/>
        <v/>
      </c>
      <c r="AM1077" s="34" t="str">
        <f t="shared" si="792"/>
        <v/>
      </c>
      <c r="AN1077" s="8"/>
      <c r="AO1077" s="22" t="str">
        <f t="shared" si="772"/>
        <v/>
      </c>
      <c r="AP1077" s="34" t="str">
        <f t="shared" si="793"/>
        <v/>
      </c>
      <c r="AQ1077" s="8"/>
      <c r="AR1077" s="22" t="str">
        <f t="shared" si="773"/>
        <v/>
      </c>
      <c r="AS1077" s="34" t="str">
        <f t="shared" si="794"/>
        <v/>
      </c>
      <c r="AT1077" s="8"/>
      <c r="AU1077" s="22" t="str">
        <f t="shared" si="774"/>
        <v/>
      </c>
      <c r="AV1077" s="34" t="str">
        <f t="shared" si="795"/>
        <v/>
      </c>
      <c r="AW1077" s="8"/>
      <c r="AX1077" s="22" t="str">
        <f t="shared" si="775"/>
        <v/>
      </c>
      <c r="AY1077" s="34" t="str">
        <f t="shared" si="796"/>
        <v/>
      </c>
      <c r="AZ1077" s="8"/>
      <c r="BA1077" s="22" t="str">
        <f t="shared" si="776"/>
        <v/>
      </c>
      <c r="BB1077" s="34" t="str">
        <f t="shared" si="797"/>
        <v/>
      </c>
      <c r="BC1077" s="8"/>
      <c r="BD1077" s="22" t="str">
        <f t="shared" si="777"/>
        <v/>
      </c>
      <c r="BE1077" s="34" t="str">
        <f t="shared" si="798"/>
        <v/>
      </c>
      <c r="BF1077" s="8"/>
      <c r="BG1077" s="22" t="str">
        <f t="shared" si="778"/>
        <v/>
      </c>
      <c r="BH1077" s="34" t="str">
        <f t="shared" si="799"/>
        <v/>
      </c>
      <c r="BI1077" s="8"/>
      <c r="BJ1077" s="22" t="str">
        <f t="shared" si="779"/>
        <v/>
      </c>
    </row>
    <row r="1078" spans="1:62" ht="18" customHeight="1" x14ac:dyDescent="0.35">
      <c r="A1078" s="68">
        <f>'Energy - Master'!A1077</f>
        <v>47097</v>
      </c>
      <c r="B1078" s="24" t="str">
        <f t="shared" si="759"/>
        <v>Dec-2028</v>
      </c>
      <c r="C1078" s="34" t="str">
        <f t="shared" si="780"/>
        <v/>
      </c>
      <c r="D1078" s="8"/>
      <c r="E1078" s="22" t="str">
        <f t="shared" si="760"/>
        <v/>
      </c>
      <c r="F1078" s="34" t="str">
        <f t="shared" si="781"/>
        <v/>
      </c>
      <c r="G1078" s="8"/>
      <c r="H1078" s="22" t="str">
        <f t="shared" si="761"/>
        <v/>
      </c>
      <c r="I1078" s="34" t="str">
        <f t="shared" si="782"/>
        <v/>
      </c>
      <c r="J1078" s="8"/>
      <c r="K1078" s="22" t="str">
        <f t="shared" si="762"/>
        <v/>
      </c>
      <c r="L1078" s="34" t="str">
        <f t="shared" si="783"/>
        <v/>
      </c>
      <c r="M1078" s="8"/>
      <c r="N1078" s="22" t="str">
        <f t="shared" si="763"/>
        <v/>
      </c>
      <c r="O1078" s="34" t="str">
        <f t="shared" si="784"/>
        <v/>
      </c>
      <c r="P1078" s="8"/>
      <c r="Q1078" s="22" t="str">
        <f t="shared" si="764"/>
        <v/>
      </c>
      <c r="R1078" s="34" t="str">
        <f t="shared" si="785"/>
        <v/>
      </c>
      <c r="S1078" s="8"/>
      <c r="T1078" s="22" t="str">
        <f t="shared" si="765"/>
        <v/>
      </c>
      <c r="U1078" s="34" t="str">
        <f t="shared" si="786"/>
        <v/>
      </c>
      <c r="V1078" s="8"/>
      <c r="W1078" s="22" t="str">
        <f t="shared" si="766"/>
        <v/>
      </c>
      <c r="X1078" s="34" t="str">
        <f t="shared" si="787"/>
        <v/>
      </c>
      <c r="Y1078" s="8"/>
      <c r="Z1078" s="22" t="str">
        <f t="shared" si="767"/>
        <v/>
      </c>
      <c r="AA1078" s="34" t="str">
        <f t="shared" si="788"/>
        <v/>
      </c>
      <c r="AB1078" s="8"/>
      <c r="AC1078" s="22" t="str">
        <f t="shared" si="768"/>
        <v/>
      </c>
      <c r="AD1078" s="34" t="str">
        <f t="shared" si="789"/>
        <v/>
      </c>
      <c r="AE1078" s="8"/>
      <c r="AF1078" s="22" t="str">
        <f t="shared" si="769"/>
        <v/>
      </c>
      <c r="AG1078" s="34" t="str">
        <f t="shared" si="790"/>
        <v/>
      </c>
      <c r="AH1078" s="8"/>
      <c r="AI1078" s="22" t="str">
        <f t="shared" si="770"/>
        <v/>
      </c>
      <c r="AJ1078" s="34" t="str">
        <f t="shared" si="791"/>
        <v/>
      </c>
      <c r="AK1078" s="8"/>
      <c r="AL1078" s="22" t="str">
        <f t="shared" si="771"/>
        <v/>
      </c>
      <c r="AM1078" s="34" t="str">
        <f t="shared" si="792"/>
        <v/>
      </c>
      <c r="AN1078" s="8"/>
      <c r="AO1078" s="22" t="str">
        <f t="shared" si="772"/>
        <v/>
      </c>
      <c r="AP1078" s="34" t="str">
        <f t="shared" si="793"/>
        <v/>
      </c>
      <c r="AQ1078" s="8"/>
      <c r="AR1078" s="22" t="str">
        <f t="shared" si="773"/>
        <v/>
      </c>
      <c r="AS1078" s="34" t="str">
        <f t="shared" si="794"/>
        <v/>
      </c>
      <c r="AT1078" s="8"/>
      <c r="AU1078" s="22" t="str">
        <f t="shared" si="774"/>
        <v/>
      </c>
      <c r="AV1078" s="34" t="str">
        <f t="shared" si="795"/>
        <v/>
      </c>
      <c r="AW1078" s="8"/>
      <c r="AX1078" s="22" t="str">
        <f t="shared" si="775"/>
        <v/>
      </c>
      <c r="AY1078" s="34" t="str">
        <f t="shared" si="796"/>
        <v/>
      </c>
      <c r="AZ1078" s="8"/>
      <c r="BA1078" s="22" t="str">
        <f t="shared" si="776"/>
        <v/>
      </c>
      <c r="BB1078" s="34" t="str">
        <f t="shared" si="797"/>
        <v/>
      </c>
      <c r="BC1078" s="8"/>
      <c r="BD1078" s="22" t="str">
        <f t="shared" si="777"/>
        <v/>
      </c>
      <c r="BE1078" s="34" t="str">
        <f t="shared" si="798"/>
        <v/>
      </c>
      <c r="BF1078" s="8"/>
      <c r="BG1078" s="22" t="str">
        <f t="shared" si="778"/>
        <v/>
      </c>
      <c r="BH1078" s="34" t="str">
        <f t="shared" si="799"/>
        <v/>
      </c>
      <c r="BI1078" s="8"/>
      <c r="BJ1078" s="22" t="str">
        <f t="shared" si="779"/>
        <v/>
      </c>
    </row>
    <row r="1079" spans="1:62" ht="18" customHeight="1" x14ac:dyDescent="0.35">
      <c r="A1079" s="68">
        <f>'Energy - Master'!A1078</f>
        <v>47098</v>
      </c>
      <c r="B1079" s="24" t="str">
        <f t="shared" si="759"/>
        <v>Dec-2028</v>
      </c>
      <c r="C1079" s="34" t="str">
        <f t="shared" si="780"/>
        <v/>
      </c>
      <c r="D1079" s="8"/>
      <c r="E1079" s="22" t="str">
        <f t="shared" si="760"/>
        <v/>
      </c>
      <c r="F1079" s="34" t="str">
        <f t="shared" si="781"/>
        <v/>
      </c>
      <c r="G1079" s="8"/>
      <c r="H1079" s="22" t="str">
        <f t="shared" si="761"/>
        <v/>
      </c>
      <c r="I1079" s="34" t="str">
        <f t="shared" si="782"/>
        <v/>
      </c>
      <c r="J1079" s="8"/>
      <c r="K1079" s="22" t="str">
        <f t="shared" si="762"/>
        <v/>
      </c>
      <c r="L1079" s="34" t="str">
        <f t="shared" si="783"/>
        <v/>
      </c>
      <c r="M1079" s="8"/>
      <c r="N1079" s="22" t="str">
        <f t="shared" si="763"/>
        <v/>
      </c>
      <c r="O1079" s="34" t="str">
        <f t="shared" si="784"/>
        <v/>
      </c>
      <c r="P1079" s="8"/>
      <c r="Q1079" s="22" t="str">
        <f t="shared" si="764"/>
        <v/>
      </c>
      <c r="R1079" s="34" t="str">
        <f t="shared" si="785"/>
        <v/>
      </c>
      <c r="S1079" s="8"/>
      <c r="T1079" s="22" t="str">
        <f t="shared" si="765"/>
        <v/>
      </c>
      <c r="U1079" s="34" t="str">
        <f t="shared" si="786"/>
        <v/>
      </c>
      <c r="V1079" s="8"/>
      <c r="W1079" s="22" t="str">
        <f t="shared" si="766"/>
        <v/>
      </c>
      <c r="X1079" s="34" t="str">
        <f t="shared" si="787"/>
        <v/>
      </c>
      <c r="Y1079" s="8"/>
      <c r="Z1079" s="22" t="str">
        <f t="shared" si="767"/>
        <v/>
      </c>
      <c r="AA1079" s="34" t="str">
        <f t="shared" si="788"/>
        <v/>
      </c>
      <c r="AB1079" s="8"/>
      <c r="AC1079" s="22" t="str">
        <f t="shared" si="768"/>
        <v/>
      </c>
      <c r="AD1079" s="34" t="str">
        <f t="shared" si="789"/>
        <v/>
      </c>
      <c r="AE1079" s="8"/>
      <c r="AF1079" s="22" t="str">
        <f t="shared" si="769"/>
        <v/>
      </c>
      <c r="AG1079" s="34" t="str">
        <f t="shared" si="790"/>
        <v/>
      </c>
      <c r="AH1079" s="8"/>
      <c r="AI1079" s="22" t="str">
        <f t="shared" si="770"/>
        <v/>
      </c>
      <c r="AJ1079" s="34" t="str">
        <f t="shared" si="791"/>
        <v/>
      </c>
      <c r="AK1079" s="8"/>
      <c r="AL1079" s="22" t="str">
        <f t="shared" si="771"/>
        <v/>
      </c>
      <c r="AM1079" s="34" t="str">
        <f t="shared" si="792"/>
        <v/>
      </c>
      <c r="AN1079" s="8"/>
      <c r="AO1079" s="22" t="str">
        <f t="shared" si="772"/>
        <v/>
      </c>
      <c r="AP1079" s="34" t="str">
        <f t="shared" si="793"/>
        <v/>
      </c>
      <c r="AQ1079" s="8"/>
      <c r="AR1079" s="22" t="str">
        <f t="shared" si="773"/>
        <v/>
      </c>
      <c r="AS1079" s="34" t="str">
        <f t="shared" si="794"/>
        <v/>
      </c>
      <c r="AT1079" s="8"/>
      <c r="AU1079" s="22" t="str">
        <f t="shared" si="774"/>
        <v/>
      </c>
      <c r="AV1079" s="34" t="str">
        <f t="shared" si="795"/>
        <v/>
      </c>
      <c r="AW1079" s="8"/>
      <c r="AX1079" s="22" t="str">
        <f t="shared" si="775"/>
        <v/>
      </c>
      <c r="AY1079" s="34" t="str">
        <f t="shared" si="796"/>
        <v/>
      </c>
      <c r="AZ1079" s="8"/>
      <c r="BA1079" s="22" t="str">
        <f t="shared" si="776"/>
        <v/>
      </c>
      <c r="BB1079" s="34" t="str">
        <f t="shared" si="797"/>
        <v/>
      </c>
      <c r="BC1079" s="8"/>
      <c r="BD1079" s="22" t="str">
        <f t="shared" si="777"/>
        <v/>
      </c>
      <c r="BE1079" s="34" t="str">
        <f t="shared" si="798"/>
        <v/>
      </c>
      <c r="BF1079" s="8"/>
      <c r="BG1079" s="22" t="str">
        <f t="shared" si="778"/>
        <v/>
      </c>
      <c r="BH1079" s="34" t="str">
        <f t="shared" si="799"/>
        <v/>
      </c>
      <c r="BI1079" s="8"/>
      <c r="BJ1079" s="22" t="str">
        <f t="shared" si="779"/>
        <v/>
      </c>
    </row>
    <row r="1080" spans="1:62" ht="18" customHeight="1" x14ac:dyDescent="0.35">
      <c r="A1080" s="68">
        <f>'Energy - Master'!A1079</f>
        <v>47099</v>
      </c>
      <c r="B1080" s="24" t="str">
        <f t="shared" si="759"/>
        <v>Dec-2028</v>
      </c>
      <c r="C1080" s="34" t="str">
        <f t="shared" si="780"/>
        <v/>
      </c>
      <c r="D1080" s="8"/>
      <c r="E1080" s="22" t="str">
        <f t="shared" si="760"/>
        <v/>
      </c>
      <c r="F1080" s="34" t="str">
        <f t="shared" si="781"/>
        <v/>
      </c>
      <c r="G1080" s="8"/>
      <c r="H1080" s="22" t="str">
        <f t="shared" si="761"/>
        <v/>
      </c>
      <c r="I1080" s="34" t="str">
        <f t="shared" si="782"/>
        <v/>
      </c>
      <c r="J1080" s="8"/>
      <c r="K1080" s="22" t="str">
        <f t="shared" si="762"/>
        <v/>
      </c>
      <c r="L1080" s="34" t="str">
        <f t="shared" si="783"/>
        <v/>
      </c>
      <c r="M1080" s="8"/>
      <c r="N1080" s="22" t="str">
        <f t="shared" si="763"/>
        <v/>
      </c>
      <c r="O1080" s="34" t="str">
        <f t="shared" si="784"/>
        <v/>
      </c>
      <c r="P1080" s="8"/>
      <c r="Q1080" s="22" t="str">
        <f t="shared" si="764"/>
        <v/>
      </c>
      <c r="R1080" s="34" t="str">
        <f t="shared" si="785"/>
        <v/>
      </c>
      <c r="S1080" s="8"/>
      <c r="T1080" s="22" t="str">
        <f t="shared" si="765"/>
        <v/>
      </c>
      <c r="U1080" s="34" t="str">
        <f t="shared" si="786"/>
        <v/>
      </c>
      <c r="V1080" s="8"/>
      <c r="W1080" s="22" t="str">
        <f t="shared" si="766"/>
        <v/>
      </c>
      <c r="X1080" s="34" t="str">
        <f t="shared" si="787"/>
        <v/>
      </c>
      <c r="Y1080" s="8"/>
      <c r="Z1080" s="22" t="str">
        <f t="shared" si="767"/>
        <v/>
      </c>
      <c r="AA1080" s="34" t="str">
        <f t="shared" si="788"/>
        <v/>
      </c>
      <c r="AB1080" s="8"/>
      <c r="AC1080" s="22" t="str">
        <f t="shared" si="768"/>
        <v/>
      </c>
      <c r="AD1080" s="34" t="str">
        <f t="shared" si="789"/>
        <v/>
      </c>
      <c r="AE1080" s="8"/>
      <c r="AF1080" s="22" t="str">
        <f t="shared" si="769"/>
        <v/>
      </c>
      <c r="AG1080" s="34" t="str">
        <f t="shared" si="790"/>
        <v/>
      </c>
      <c r="AH1080" s="8"/>
      <c r="AI1080" s="22" t="str">
        <f t="shared" si="770"/>
        <v/>
      </c>
      <c r="AJ1080" s="34" t="str">
        <f t="shared" si="791"/>
        <v/>
      </c>
      <c r="AK1080" s="8"/>
      <c r="AL1080" s="22" t="str">
        <f t="shared" si="771"/>
        <v/>
      </c>
      <c r="AM1080" s="34" t="str">
        <f t="shared" si="792"/>
        <v/>
      </c>
      <c r="AN1080" s="8"/>
      <c r="AO1080" s="22" t="str">
        <f t="shared" si="772"/>
        <v/>
      </c>
      <c r="AP1080" s="34" t="str">
        <f t="shared" si="793"/>
        <v/>
      </c>
      <c r="AQ1080" s="8"/>
      <c r="AR1080" s="22" t="str">
        <f t="shared" si="773"/>
        <v/>
      </c>
      <c r="AS1080" s="34" t="str">
        <f t="shared" si="794"/>
        <v/>
      </c>
      <c r="AT1080" s="8"/>
      <c r="AU1080" s="22" t="str">
        <f t="shared" si="774"/>
        <v/>
      </c>
      <c r="AV1080" s="34" t="str">
        <f t="shared" si="795"/>
        <v/>
      </c>
      <c r="AW1080" s="8"/>
      <c r="AX1080" s="22" t="str">
        <f t="shared" si="775"/>
        <v/>
      </c>
      <c r="AY1080" s="34" t="str">
        <f t="shared" si="796"/>
        <v/>
      </c>
      <c r="AZ1080" s="8"/>
      <c r="BA1080" s="22" t="str">
        <f t="shared" si="776"/>
        <v/>
      </c>
      <c r="BB1080" s="34" t="str">
        <f t="shared" si="797"/>
        <v/>
      </c>
      <c r="BC1080" s="8"/>
      <c r="BD1080" s="22" t="str">
        <f t="shared" si="777"/>
        <v/>
      </c>
      <c r="BE1080" s="34" t="str">
        <f t="shared" si="798"/>
        <v/>
      </c>
      <c r="BF1080" s="8"/>
      <c r="BG1080" s="22" t="str">
        <f t="shared" si="778"/>
        <v/>
      </c>
      <c r="BH1080" s="34" t="str">
        <f t="shared" si="799"/>
        <v/>
      </c>
      <c r="BI1080" s="8"/>
      <c r="BJ1080" s="22" t="str">
        <f t="shared" si="779"/>
        <v/>
      </c>
    </row>
    <row r="1081" spans="1:62" ht="18" customHeight="1" x14ac:dyDescent="0.35">
      <c r="A1081" s="68">
        <f>'Energy - Master'!A1080</f>
        <v>47100</v>
      </c>
      <c r="B1081" s="24" t="str">
        <f t="shared" si="759"/>
        <v>Dec-2028</v>
      </c>
      <c r="C1081" s="34" t="str">
        <f t="shared" si="780"/>
        <v/>
      </c>
      <c r="D1081" s="8"/>
      <c r="E1081" s="22" t="str">
        <f t="shared" si="760"/>
        <v/>
      </c>
      <c r="F1081" s="34" t="str">
        <f t="shared" si="781"/>
        <v/>
      </c>
      <c r="G1081" s="8"/>
      <c r="H1081" s="22" t="str">
        <f t="shared" si="761"/>
        <v/>
      </c>
      <c r="I1081" s="34" t="str">
        <f t="shared" si="782"/>
        <v/>
      </c>
      <c r="J1081" s="8"/>
      <c r="K1081" s="22" t="str">
        <f t="shared" si="762"/>
        <v/>
      </c>
      <c r="L1081" s="34" t="str">
        <f t="shared" si="783"/>
        <v/>
      </c>
      <c r="M1081" s="8"/>
      <c r="N1081" s="22" t="str">
        <f t="shared" si="763"/>
        <v/>
      </c>
      <c r="O1081" s="34" t="str">
        <f t="shared" si="784"/>
        <v/>
      </c>
      <c r="P1081" s="8"/>
      <c r="Q1081" s="22" t="str">
        <f t="shared" si="764"/>
        <v/>
      </c>
      <c r="R1081" s="34" t="str">
        <f t="shared" si="785"/>
        <v/>
      </c>
      <c r="S1081" s="8"/>
      <c r="T1081" s="22" t="str">
        <f t="shared" si="765"/>
        <v/>
      </c>
      <c r="U1081" s="34" t="str">
        <f t="shared" si="786"/>
        <v/>
      </c>
      <c r="V1081" s="8"/>
      <c r="W1081" s="22" t="str">
        <f t="shared" si="766"/>
        <v/>
      </c>
      <c r="X1081" s="34" t="str">
        <f t="shared" si="787"/>
        <v/>
      </c>
      <c r="Y1081" s="8"/>
      <c r="Z1081" s="22" t="str">
        <f t="shared" si="767"/>
        <v/>
      </c>
      <c r="AA1081" s="34" t="str">
        <f t="shared" si="788"/>
        <v/>
      </c>
      <c r="AB1081" s="8"/>
      <c r="AC1081" s="22" t="str">
        <f t="shared" si="768"/>
        <v/>
      </c>
      <c r="AD1081" s="34" t="str">
        <f t="shared" si="789"/>
        <v/>
      </c>
      <c r="AE1081" s="8"/>
      <c r="AF1081" s="22" t="str">
        <f t="shared" si="769"/>
        <v/>
      </c>
      <c r="AG1081" s="34" t="str">
        <f t="shared" si="790"/>
        <v/>
      </c>
      <c r="AH1081" s="8"/>
      <c r="AI1081" s="22" t="str">
        <f t="shared" si="770"/>
        <v/>
      </c>
      <c r="AJ1081" s="34" t="str">
        <f t="shared" si="791"/>
        <v/>
      </c>
      <c r="AK1081" s="8"/>
      <c r="AL1081" s="22" t="str">
        <f t="shared" si="771"/>
        <v/>
      </c>
      <c r="AM1081" s="34" t="str">
        <f t="shared" si="792"/>
        <v/>
      </c>
      <c r="AN1081" s="8"/>
      <c r="AO1081" s="22" t="str">
        <f t="shared" si="772"/>
        <v/>
      </c>
      <c r="AP1081" s="34" t="str">
        <f t="shared" si="793"/>
        <v/>
      </c>
      <c r="AQ1081" s="8"/>
      <c r="AR1081" s="22" t="str">
        <f t="shared" si="773"/>
        <v/>
      </c>
      <c r="AS1081" s="34" t="str">
        <f t="shared" si="794"/>
        <v/>
      </c>
      <c r="AT1081" s="8"/>
      <c r="AU1081" s="22" t="str">
        <f t="shared" si="774"/>
        <v/>
      </c>
      <c r="AV1081" s="34" t="str">
        <f t="shared" si="795"/>
        <v/>
      </c>
      <c r="AW1081" s="8"/>
      <c r="AX1081" s="22" t="str">
        <f t="shared" si="775"/>
        <v/>
      </c>
      <c r="AY1081" s="34" t="str">
        <f t="shared" si="796"/>
        <v/>
      </c>
      <c r="AZ1081" s="8"/>
      <c r="BA1081" s="22" t="str">
        <f t="shared" si="776"/>
        <v/>
      </c>
      <c r="BB1081" s="34" t="str">
        <f t="shared" si="797"/>
        <v/>
      </c>
      <c r="BC1081" s="8"/>
      <c r="BD1081" s="22" t="str">
        <f t="shared" si="777"/>
        <v/>
      </c>
      <c r="BE1081" s="34" t="str">
        <f t="shared" si="798"/>
        <v/>
      </c>
      <c r="BF1081" s="8"/>
      <c r="BG1081" s="22" t="str">
        <f t="shared" si="778"/>
        <v/>
      </c>
      <c r="BH1081" s="34" t="str">
        <f t="shared" si="799"/>
        <v/>
      </c>
      <c r="BI1081" s="8"/>
      <c r="BJ1081" s="22" t="str">
        <f t="shared" si="779"/>
        <v/>
      </c>
    </row>
    <row r="1082" spans="1:62" ht="18" customHeight="1" x14ac:dyDescent="0.35">
      <c r="A1082" s="68">
        <f>'Energy - Master'!A1081</f>
        <v>47101</v>
      </c>
      <c r="B1082" s="24" t="str">
        <f t="shared" si="759"/>
        <v>Dec-2028</v>
      </c>
      <c r="C1082" s="34" t="str">
        <f t="shared" si="780"/>
        <v/>
      </c>
      <c r="D1082" s="8"/>
      <c r="E1082" s="22" t="str">
        <f t="shared" si="760"/>
        <v/>
      </c>
      <c r="F1082" s="34" t="str">
        <f t="shared" si="781"/>
        <v/>
      </c>
      <c r="G1082" s="8"/>
      <c r="H1082" s="22" t="str">
        <f t="shared" si="761"/>
        <v/>
      </c>
      <c r="I1082" s="34" t="str">
        <f t="shared" si="782"/>
        <v/>
      </c>
      <c r="J1082" s="8"/>
      <c r="K1082" s="22" t="str">
        <f t="shared" si="762"/>
        <v/>
      </c>
      <c r="L1082" s="34" t="str">
        <f t="shared" si="783"/>
        <v/>
      </c>
      <c r="M1082" s="8"/>
      <c r="N1082" s="22" t="str">
        <f t="shared" si="763"/>
        <v/>
      </c>
      <c r="O1082" s="34" t="str">
        <f t="shared" si="784"/>
        <v/>
      </c>
      <c r="P1082" s="8"/>
      <c r="Q1082" s="22" t="str">
        <f t="shared" si="764"/>
        <v/>
      </c>
      <c r="R1082" s="34" t="str">
        <f t="shared" si="785"/>
        <v/>
      </c>
      <c r="S1082" s="8"/>
      <c r="T1082" s="22" t="str">
        <f t="shared" si="765"/>
        <v/>
      </c>
      <c r="U1082" s="34" t="str">
        <f t="shared" si="786"/>
        <v/>
      </c>
      <c r="V1082" s="8"/>
      <c r="W1082" s="22" t="str">
        <f t="shared" si="766"/>
        <v/>
      </c>
      <c r="X1082" s="34" t="str">
        <f t="shared" si="787"/>
        <v/>
      </c>
      <c r="Y1082" s="8"/>
      <c r="Z1082" s="22" t="str">
        <f t="shared" si="767"/>
        <v/>
      </c>
      <c r="AA1082" s="34" t="str">
        <f t="shared" si="788"/>
        <v/>
      </c>
      <c r="AB1082" s="8"/>
      <c r="AC1082" s="22" t="str">
        <f t="shared" si="768"/>
        <v/>
      </c>
      <c r="AD1082" s="34" t="str">
        <f t="shared" si="789"/>
        <v/>
      </c>
      <c r="AE1082" s="8"/>
      <c r="AF1082" s="22" t="str">
        <f t="shared" si="769"/>
        <v/>
      </c>
      <c r="AG1082" s="34" t="str">
        <f t="shared" si="790"/>
        <v/>
      </c>
      <c r="AH1082" s="8"/>
      <c r="AI1082" s="22" t="str">
        <f t="shared" si="770"/>
        <v/>
      </c>
      <c r="AJ1082" s="34" t="str">
        <f t="shared" si="791"/>
        <v/>
      </c>
      <c r="AK1082" s="8"/>
      <c r="AL1082" s="22" t="str">
        <f t="shared" si="771"/>
        <v/>
      </c>
      <c r="AM1082" s="34" t="str">
        <f t="shared" si="792"/>
        <v/>
      </c>
      <c r="AN1082" s="8"/>
      <c r="AO1082" s="22" t="str">
        <f t="shared" si="772"/>
        <v/>
      </c>
      <c r="AP1082" s="34" t="str">
        <f t="shared" si="793"/>
        <v/>
      </c>
      <c r="AQ1082" s="8"/>
      <c r="AR1082" s="22" t="str">
        <f t="shared" si="773"/>
        <v/>
      </c>
      <c r="AS1082" s="34" t="str">
        <f t="shared" si="794"/>
        <v/>
      </c>
      <c r="AT1082" s="8"/>
      <c r="AU1082" s="22" t="str">
        <f t="shared" si="774"/>
        <v/>
      </c>
      <c r="AV1082" s="34" t="str">
        <f t="shared" si="795"/>
        <v/>
      </c>
      <c r="AW1082" s="8"/>
      <c r="AX1082" s="22" t="str">
        <f t="shared" si="775"/>
        <v/>
      </c>
      <c r="AY1082" s="34" t="str">
        <f t="shared" si="796"/>
        <v/>
      </c>
      <c r="AZ1082" s="8"/>
      <c r="BA1082" s="22" t="str">
        <f t="shared" si="776"/>
        <v/>
      </c>
      <c r="BB1082" s="34" t="str">
        <f t="shared" si="797"/>
        <v/>
      </c>
      <c r="BC1082" s="8"/>
      <c r="BD1082" s="22" t="str">
        <f t="shared" si="777"/>
        <v/>
      </c>
      <c r="BE1082" s="34" t="str">
        <f t="shared" si="798"/>
        <v/>
      </c>
      <c r="BF1082" s="8"/>
      <c r="BG1082" s="22" t="str">
        <f t="shared" si="778"/>
        <v/>
      </c>
      <c r="BH1082" s="34" t="str">
        <f t="shared" si="799"/>
        <v/>
      </c>
      <c r="BI1082" s="8"/>
      <c r="BJ1082" s="22" t="str">
        <f t="shared" si="779"/>
        <v/>
      </c>
    </row>
    <row r="1083" spans="1:62" ht="18" customHeight="1" x14ac:dyDescent="0.35">
      <c r="A1083" s="68">
        <f>'Energy - Master'!A1082</f>
        <v>47102</v>
      </c>
      <c r="B1083" s="24" t="str">
        <f t="shared" si="759"/>
        <v>Dec-2028</v>
      </c>
      <c r="C1083" s="34" t="str">
        <f t="shared" si="780"/>
        <v/>
      </c>
      <c r="D1083" s="8"/>
      <c r="E1083" s="22" t="str">
        <f t="shared" si="760"/>
        <v/>
      </c>
      <c r="F1083" s="34" t="str">
        <f t="shared" si="781"/>
        <v/>
      </c>
      <c r="G1083" s="8"/>
      <c r="H1083" s="22" t="str">
        <f t="shared" si="761"/>
        <v/>
      </c>
      <c r="I1083" s="34" t="str">
        <f t="shared" si="782"/>
        <v/>
      </c>
      <c r="J1083" s="8"/>
      <c r="K1083" s="22" t="str">
        <f t="shared" si="762"/>
        <v/>
      </c>
      <c r="L1083" s="34" t="str">
        <f t="shared" si="783"/>
        <v/>
      </c>
      <c r="M1083" s="8"/>
      <c r="N1083" s="22" t="str">
        <f t="shared" si="763"/>
        <v/>
      </c>
      <c r="O1083" s="34" t="str">
        <f t="shared" si="784"/>
        <v/>
      </c>
      <c r="P1083" s="8"/>
      <c r="Q1083" s="22" t="str">
        <f t="shared" si="764"/>
        <v/>
      </c>
      <c r="R1083" s="34" t="str">
        <f t="shared" si="785"/>
        <v/>
      </c>
      <c r="S1083" s="8"/>
      <c r="T1083" s="22" t="str">
        <f t="shared" si="765"/>
        <v/>
      </c>
      <c r="U1083" s="34" t="str">
        <f t="shared" si="786"/>
        <v/>
      </c>
      <c r="V1083" s="8"/>
      <c r="W1083" s="22" t="str">
        <f t="shared" si="766"/>
        <v/>
      </c>
      <c r="X1083" s="34" t="str">
        <f t="shared" si="787"/>
        <v/>
      </c>
      <c r="Y1083" s="8"/>
      <c r="Z1083" s="22" t="str">
        <f t="shared" si="767"/>
        <v/>
      </c>
      <c r="AA1083" s="34" t="str">
        <f t="shared" si="788"/>
        <v/>
      </c>
      <c r="AB1083" s="8"/>
      <c r="AC1083" s="22" t="str">
        <f t="shared" si="768"/>
        <v/>
      </c>
      <c r="AD1083" s="34" t="str">
        <f t="shared" si="789"/>
        <v/>
      </c>
      <c r="AE1083" s="8"/>
      <c r="AF1083" s="22" t="str">
        <f t="shared" si="769"/>
        <v/>
      </c>
      <c r="AG1083" s="34" t="str">
        <f t="shared" si="790"/>
        <v/>
      </c>
      <c r="AH1083" s="8"/>
      <c r="AI1083" s="22" t="str">
        <f t="shared" si="770"/>
        <v/>
      </c>
      <c r="AJ1083" s="34" t="str">
        <f t="shared" si="791"/>
        <v/>
      </c>
      <c r="AK1083" s="8"/>
      <c r="AL1083" s="22" t="str">
        <f t="shared" si="771"/>
        <v/>
      </c>
      <c r="AM1083" s="34" t="str">
        <f t="shared" si="792"/>
        <v/>
      </c>
      <c r="AN1083" s="8"/>
      <c r="AO1083" s="22" t="str">
        <f t="shared" si="772"/>
        <v/>
      </c>
      <c r="AP1083" s="34" t="str">
        <f t="shared" si="793"/>
        <v/>
      </c>
      <c r="AQ1083" s="8"/>
      <c r="AR1083" s="22" t="str">
        <f t="shared" si="773"/>
        <v/>
      </c>
      <c r="AS1083" s="34" t="str">
        <f t="shared" si="794"/>
        <v/>
      </c>
      <c r="AT1083" s="8"/>
      <c r="AU1083" s="22" t="str">
        <f t="shared" si="774"/>
        <v/>
      </c>
      <c r="AV1083" s="34" t="str">
        <f t="shared" si="795"/>
        <v/>
      </c>
      <c r="AW1083" s="8"/>
      <c r="AX1083" s="22" t="str">
        <f t="shared" si="775"/>
        <v/>
      </c>
      <c r="AY1083" s="34" t="str">
        <f t="shared" si="796"/>
        <v/>
      </c>
      <c r="AZ1083" s="8"/>
      <c r="BA1083" s="22" t="str">
        <f t="shared" si="776"/>
        <v/>
      </c>
      <c r="BB1083" s="34" t="str">
        <f t="shared" si="797"/>
        <v/>
      </c>
      <c r="BC1083" s="8"/>
      <c r="BD1083" s="22" t="str">
        <f t="shared" si="777"/>
        <v/>
      </c>
      <c r="BE1083" s="34" t="str">
        <f t="shared" si="798"/>
        <v/>
      </c>
      <c r="BF1083" s="8"/>
      <c r="BG1083" s="22" t="str">
        <f t="shared" si="778"/>
        <v/>
      </c>
      <c r="BH1083" s="34" t="str">
        <f t="shared" si="799"/>
        <v/>
      </c>
      <c r="BI1083" s="8"/>
      <c r="BJ1083" s="22" t="str">
        <f t="shared" si="779"/>
        <v/>
      </c>
    </row>
    <row r="1084" spans="1:62" ht="18" customHeight="1" x14ac:dyDescent="0.35">
      <c r="A1084" s="68">
        <f>'Energy - Master'!A1083</f>
        <v>47103</v>
      </c>
      <c r="B1084" s="24" t="str">
        <f t="shared" si="759"/>
        <v>Dec-2028</v>
      </c>
      <c r="C1084" s="34" t="str">
        <f t="shared" si="780"/>
        <v/>
      </c>
      <c r="D1084" s="8"/>
      <c r="E1084" s="22" t="str">
        <f t="shared" si="760"/>
        <v/>
      </c>
      <c r="F1084" s="34" t="str">
        <f t="shared" si="781"/>
        <v/>
      </c>
      <c r="G1084" s="8"/>
      <c r="H1084" s="22" t="str">
        <f t="shared" si="761"/>
        <v/>
      </c>
      <c r="I1084" s="34" t="str">
        <f t="shared" si="782"/>
        <v/>
      </c>
      <c r="J1084" s="8"/>
      <c r="K1084" s="22" t="str">
        <f t="shared" si="762"/>
        <v/>
      </c>
      <c r="L1084" s="34" t="str">
        <f t="shared" si="783"/>
        <v/>
      </c>
      <c r="M1084" s="8"/>
      <c r="N1084" s="22" t="str">
        <f t="shared" si="763"/>
        <v/>
      </c>
      <c r="O1084" s="34" t="str">
        <f t="shared" si="784"/>
        <v/>
      </c>
      <c r="P1084" s="8"/>
      <c r="Q1084" s="22" t="str">
        <f t="shared" si="764"/>
        <v/>
      </c>
      <c r="R1084" s="34" t="str">
        <f t="shared" si="785"/>
        <v/>
      </c>
      <c r="S1084" s="8"/>
      <c r="T1084" s="22" t="str">
        <f t="shared" si="765"/>
        <v/>
      </c>
      <c r="U1084" s="34" t="str">
        <f t="shared" si="786"/>
        <v/>
      </c>
      <c r="V1084" s="8"/>
      <c r="W1084" s="22" t="str">
        <f t="shared" si="766"/>
        <v/>
      </c>
      <c r="X1084" s="34" t="str">
        <f t="shared" si="787"/>
        <v/>
      </c>
      <c r="Y1084" s="8"/>
      <c r="Z1084" s="22" t="str">
        <f t="shared" si="767"/>
        <v/>
      </c>
      <c r="AA1084" s="34" t="str">
        <f t="shared" si="788"/>
        <v/>
      </c>
      <c r="AB1084" s="8"/>
      <c r="AC1084" s="22" t="str">
        <f t="shared" si="768"/>
        <v/>
      </c>
      <c r="AD1084" s="34" t="str">
        <f t="shared" si="789"/>
        <v/>
      </c>
      <c r="AE1084" s="8"/>
      <c r="AF1084" s="22" t="str">
        <f t="shared" si="769"/>
        <v/>
      </c>
      <c r="AG1084" s="34" t="str">
        <f t="shared" si="790"/>
        <v/>
      </c>
      <c r="AH1084" s="8"/>
      <c r="AI1084" s="22" t="str">
        <f t="shared" si="770"/>
        <v/>
      </c>
      <c r="AJ1084" s="34" t="str">
        <f t="shared" si="791"/>
        <v/>
      </c>
      <c r="AK1084" s="8"/>
      <c r="AL1084" s="22" t="str">
        <f t="shared" si="771"/>
        <v/>
      </c>
      <c r="AM1084" s="34" t="str">
        <f t="shared" si="792"/>
        <v/>
      </c>
      <c r="AN1084" s="8"/>
      <c r="AO1084" s="22" t="str">
        <f t="shared" si="772"/>
        <v/>
      </c>
      <c r="AP1084" s="34" t="str">
        <f t="shared" si="793"/>
        <v/>
      </c>
      <c r="AQ1084" s="8"/>
      <c r="AR1084" s="22" t="str">
        <f t="shared" si="773"/>
        <v/>
      </c>
      <c r="AS1084" s="34" t="str">
        <f t="shared" si="794"/>
        <v/>
      </c>
      <c r="AT1084" s="8"/>
      <c r="AU1084" s="22" t="str">
        <f t="shared" si="774"/>
        <v/>
      </c>
      <c r="AV1084" s="34" t="str">
        <f t="shared" si="795"/>
        <v/>
      </c>
      <c r="AW1084" s="8"/>
      <c r="AX1084" s="22" t="str">
        <f t="shared" si="775"/>
        <v/>
      </c>
      <c r="AY1084" s="34" t="str">
        <f t="shared" si="796"/>
        <v/>
      </c>
      <c r="AZ1084" s="8"/>
      <c r="BA1084" s="22" t="str">
        <f t="shared" si="776"/>
        <v/>
      </c>
      <c r="BB1084" s="34" t="str">
        <f t="shared" si="797"/>
        <v/>
      </c>
      <c r="BC1084" s="8"/>
      <c r="BD1084" s="22" t="str">
        <f t="shared" si="777"/>
        <v/>
      </c>
      <c r="BE1084" s="34" t="str">
        <f t="shared" si="798"/>
        <v/>
      </c>
      <c r="BF1084" s="8"/>
      <c r="BG1084" s="22" t="str">
        <f t="shared" si="778"/>
        <v/>
      </c>
      <c r="BH1084" s="34" t="str">
        <f t="shared" si="799"/>
        <v/>
      </c>
      <c r="BI1084" s="8"/>
      <c r="BJ1084" s="22" t="str">
        <f t="shared" si="779"/>
        <v/>
      </c>
    </row>
    <row r="1085" spans="1:62" ht="18" customHeight="1" x14ac:dyDescent="0.35">
      <c r="A1085" s="68">
        <f>'Energy - Master'!A1084</f>
        <v>47104</v>
      </c>
      <c r="B1085" s="24" t="str">
        <f t="shared" si="759"/>
        <v>Dec-2028</v>
      </c>
      <c r="C1085" s="34" t="str">
        <f t="shared" si="780"/>
        <v/>
      </c>
      <c r="D1085" s="8"/>
      <c r="E1085" s="22" t="str">
        <f t="shared" si="760"/>
        <v/>
      </c>
      <c r="F1085" s="34" t="str">
        <f t="shared" si="781"/>
        <v/>
      </c>
      <c r="G1085" s="8"/>
      <c r="H1085" s="22" t="str">
        <f t="shared" si="761"/>
        <v/>
      </c>
      <c r="I1085" s="34" t="str">
        <f t="shared" si="782"/>
        <v/>
      </c>
      <c r="J1085" s="8"/>
      <c r="K1085" s="22" t="str">
        <f t="shared" si="762"/>
        <v/>
      </c>
      <c r="L1085" s="34" t="str">
        <f t="shared" si="783"/>
        <v/>
      </c>
      <c r="M1085" s="8"/>
      <c r="N1085" s="22" t="str">
        <f t="shared" si="763"/>
        <v/>
      </c>
      <c r="O1085" s="34" t="str">
        <f t="shared" si="784"/>
        <v/>
      </c>
      <c r="P1085" s="8"/>
      <c r="Q1085" s="22" t="str">
        <f t="shared" si="764"/>
        <v/>
      </c>
      <c r="R1085" s="34" t="str">
        <f t="shared" si="785"/>
        <v/>
      </c>
      <c r="S1085" s="8"/>
      <c r="T1085" s="22" t="str">
        <f t="shared" si="765"/>
        <v/>
      </c>
      <c r="U1085" s="34" t="str">
        <f t="shared" si="786"/>
        <v/>
      </c>
      <c r="V1085" s="8"/>
      <c r="W1085" s="22" t="str">
        <f t="shared" si="766"/>
        <v/>
      </c>
      <c r="X1085" s="34" t="str">
        <f t="shared" si="787"/>
        <v/>
      </c>
      <c r="Y1085" s="8"/>
      <c r="Z1085" s="22" t="str">
        <f t="shared" si="767"/>
        <v/>
      </c>
      <c r="AA1085" s="34" t="str">
        <f t="shared" si="788"/>
        <v/>
      </c>
      <c r="AB1085" s="8"/>
      <c r="AC1085" s="22" t="str">
        <f t="shared" si="768"/>
        <v/>
      </c>
      <c r="AD1085" s="34" t="str">
        <f t="shared" si="789"/>
        <v/>
      </c>
      <c r="AE1085" s="8"/>
      <c r="AF1085" s="22" t="str">
        <f t="shared" si="769"/>
        <v/>
      </c>
      <c r="AG1085" s="34" t="str">
        <f t="shared" si="790"/>
        <v/>
      </c>
      <c r="AH1085" s="8"/>
      <c r="AI1085" s="22" t="str">
        <f t="shared" si="770"/>
        <v/>
      </c>
      <c r="AJ1085" s="34" t="str">
        <f t="shared" si="791"/>
        <v/>
      </c>
      <c r="AK1085" s="8"/>
      <c r="AL1085" s="22" t="str">
        <f t="shared" si="771"/>
        <v/>
      </c>
      <c r="AM1085" s="34" t="str">
        <f t="shared" si="792"/>
        <v/>
      </c>
      <c r="AN1085" s="8"/>
      <c r="AO1085" s="22" t="str">
        <f t="shared" si="772"/>
        <v/>
      </c>
      <c r="AP1085" s="34" t="str">
        <f t="shared" si="793"/>
        <v/>
      </c>
      <c r="AQ1085" s="8"/>
      <c r="AR1085" s="22" t="str">
        <f t="shared" si="773"/>
        <v/>
      </c>
      <c r="AS1085" s="34" t="str">
        <f t="shared" si="794"/>
        <v/>
      </c>
      <c r="AT1085" s="8"/>
      <c r="AU1085" s="22" t="str">
        <f t="shared" si="774"/>
        <v/>
      </c>
      <c r="AV1085" s="34" t="str">
        <f t="shared" si="795"/>
        <v/>
      </c>
      <c r="AW1085" s="8"/>
      <c r="AX1085" s="22" t="str">
        <f t="shared" si="775"/>
        <v/>
      </c>
      <c r="AY1085" s="34" t="str">
        <f t="shared" si="796"/>
        <v/>
      </c>
      <c r="AZ1085" s="8"/>
      <c r="BA1085" s="22" t="str">
        <f t="shared" si="776"/>
        <v/>
      </c>
      <c r="BB1085" s="34" t="str">
        <f t="shared" si="797"/>
        <v/>
      </c>
      <c r="BC1085" s="8"/>
      <c r="BD1085" s="22" t="str">
        <f t="shared" si="777"/>
        <v/>
      </c>
      <c r="BE1085" s="34" t="str">
        <f t="shared" si="798"/>
        <v/>
      </c>
      <c r="BF1085" s="8"/>
      <c r="BG1085" s="22" t="str">
        <f t="shared" si="778"/>
        <v/>
      </c>
      <c r="BH1085" s="34" t="str">
        <f t="shared" si="799"/>
        <v/>
      </c>
      <c r="BI1085" s="8"/>
      <c r="BJ1085" s="22" t="str">
        <f t="shared" si="779"/>
        <v/>
      </c>
    </row>
    <row r="1086" spans="1:62" ht="18" customHeight="1" x14ac:dyDescent="0.35">
      <c r="A1086" s="68">
        <f>'Energy - Master'!A1085</f>
        <v>47105</v>
      </c>
      <c r="B1086" s="24" t="str">
        <f t="shared" si="759"/>
        <v>Dec-2028</v>
      </c>
      <c r="C1086" s="34" t="str">
        <f t="shared" si="780"/>
        <v/>
      </c>
      <c r="D1086" s="8"/>
      <c r="E1086" s="22" t="str">
        <f t="shared" si="760"/>
        <v/>
      </c>
      <c r="F1086" s="34" t="str">
        <f t="shared" si="781"/>
        <v/>
      </c>
      <c r="G1086" s="8"/>
      <c r="H1086" s="22" t="str">
        <f t="shared" si="761"/>
        <v/>
      </c>
      <c r="I1086" s="34" t="str">
        <f t="shared" si="782"/>
        <v/>
      </c>
      <c r="J1086" s="8"/>
      <c r="K1086" s="22" t="str">
        <f t="shared" si="762"/>
        <v/>
      </c>
      <c r="L1086" s="34" t="str">
        <f t="shared" si="783"/>
        <v/>
      </c>
      <c r="M1086" s="8"/>
      <c r="N1086" s="22" t="str">
        <f t="shared" si="763"/>
        <v/>
      </c>
      <c r="O1086" s="34" t="str">
        <f t="shared" si="784"/>
        <v/>
      </c>
      <c r="P1086" s="8"/>
      <c r="Q1086" s="22" t="str">
        <f t="shared" si="764"/>
        <v/>
      </c>
      <c r="R1086" s="34" t="str">
        <f t="shared" si="785"/>
        <v/>
      </c>
      <c r="S1086" s="8"/>
      <c r="T1086" s="22" t="str">
        <f t="shared" si="765"/>
        <v/>
      </c>
      <c r="U1086" s="34" t="str">
        <f t="shared" si="786"/>
        <v/>
      </c>
      <c r="V1086" s="8"/>
      <c r="W1086" s="22" t="str">
        <f t="shared" si="766"/>
        <v/>
      </c>
      <c r="X1086" s="34" t="str">
        <f t="shared" si="787"/>
        <v/>
      </c>
      <c r="Y1086" s="8"/>
      <c r="Z1086" s="22" t="str">
        <f t="shared" si="767"/>
        <v/>
      </c>
      <c r="AA1086" s="34" t="str">
        <f t="shared" si="788"/>
        <v/>
      </c>
      <c r="AB1086" s="8"/>
      <c r="AC1086" s="22" t="str">
        <f t="shared" si="768"/>
        <v/>
      </c>
      <c r="AD1086" s="34" t="str">
        <f t="shared" si="789"/>
        <v/>
      </c>
      <c r="AE1086" s="8"/>
      <c r="AF1086" s="22" t="str">
        <f t="shared" si="769"/>
        <v/>
      </c>
      <c r="AG1086" s="34" t="str">
        <f t="shared" si="790"/>
        <v/>
      </c>
      <c r="AH1086" s="8"/>
      <c r="AI1086" s="22" t="str">
        <f t="shared" si="770"/>
        <v/>
      </c>
      <c r="AJ1086" s="34" t="str">
        <f t="shared" si="791"/>
        <v/>
      </c>
      <c r="AK1086" s="8"/>
      <c r="AL1086" s="22" t="str">
        <f t="shared" si="771"/>
        <v/>
      </c>
      <c r="AM1086" s="34" t="str">
        <f t="shared" si="792"/>
        <v/>
      </c>
      <c r="AN1086" s="8"/>
      <c r="AO1086" s="22" t="str">
        <f t="shared" si="772"/>
        <v/>
      </c>
      <c r="AP1086" s="34" t="str">
        <f t="shared" si="793"/>
        <v/>
      </c>
      <c r="AQ1086" s="8"/>
      <c r="AR1086" s="22" t="str">
        <f t="shared" si="773"/>
        <v/>
      </c>
      <c r="AS1086" s="34" t="str">
        <f t="shared" si="794"/>
        <v/>
      </c>
      <c r="AT1086" s="8"/>
      <c r="AU1086" s="22" t="str">
        <f t="shared" si="774"/>
        <v/>
      </c>
      <c r="AV1086" s="34" t="str">
        <f t="shared" si="795"/>
        <v/>
      </c>
      <c r="AW1086" s="8"/>
      <c r="AX1086" s="22" t="str">
        <f t="shared" si="775"/>
        <v/>
      </c>
      <c r="AY1086" s="34" t="str">
        <f t="shared" si="796"/>
        <v/>
      </c>
      <c r="AZ1086" s="8"/>
      <c r="BA1086" s="22" t="str">
        <f t="shared" si="776"/>
        <v/>
      </c>
      <c r="BB1086" s="34" t="str">
        <f t="shared" si="797"/>
        <v/>
      </c>
      <c r="BC1086" s="8"/>
      <c r="BD1086" s="22" t="str">
        <f t="shared" si="777"/>
        <v/>
      </c>
      <c r="BE1086" s="34" t="str">
        <f t="shared" si="798"/>
        <v/>
      </c>
      <c r="BF1086" s="8"/>
      <c r="BG1086" s="22" t="str">
        <f t="shared" si="778"/>
        <v/>
      </c>
      <c r="BH1086" s="34" t="str">
        <f t="shared" si="799"/>
        <v/>
      </c>
      <c r="BI1086" s="8"/>
      <c r="BJ1086" s="22" t="str">
        <f t="shared" si="779"/>
        <v/>
      </c>
    </row>
    <row r="1087" spans="1:62" ht="18" customHeight="1" x14ac:dyDescent="0.35">
      <c r="A1087" s="68">
        <f>'Energy - Master'!A1086</f>
        <v>47106</v>
      </c>
      <c r="B1087" s="24" t="str">
        <f t="shared" si="759"/>
        <v>Dec-2028</v>
      </c>
      <c r="C1087" s="34" t="str">
        <f t="shared" si="780"/>
        <v/>
      </c>
      <c r="D1087" s="8"/>
      <c r="E1087" s="22" t="str">
        <f t="shared" si="760"/>
        <v/>
      </c>
      <c r="F1087" s="34" t="str">
        <f t="shared" si="781"/>
        <v/>
      </c>
      <c r="G1087" s="8"/>
      <c r="H1087" s="22" t="str">
        <f t="shared" si="761"/>
        <v/>
      </c>
      <c r="I1087" s="34" t="str">
        <f t="shared" si="782"/>
        <v/>
      </c>
      <c r="J1087" s="8"/>
      <c r="K1087" s="22" t="str">
        <f t="shared" si="762"/>
        <v/>
      </c>
      <c r="L1087" s="34" t="str">
        <f t="shared" si="783"/>
        <v/>
      </c>
      <c r="M1087" s="8"/>
      <c r="N1087" s="22" t="str">
        <f t="shared" si="763"/>
        <v/>
      </c>
      <c r="O1087" s="34" t="str">
        <f t="shared" si="784"/>
        <v/>
      </c>
      <c r="P1087" s="8"/>
      <c r="Q1087" s="22" t="str">
        <f t="shared" si="764"/>
        <v/>
      </c>
      <c r="R1087" s="34" t="str">
        <f t="shared" si="785"/>
        <v/>
      </c>
      <c r="S1087" s="8"/>
      <c r="T1087" s="22" t="str">
        <f t="shared" si="765"/>
        <v/>
      </c>
      <c r="U1087" s="34" t="str">
        <f t="shared" si="786"/>
        <v/>
      </c>
      <c r="V1087" s="8"/>
      <c r="W1087" s="22" t="str">
        <f t="shared" si="766"/>
        <v/>
      </c>
      <c r="X1087" s="34" t="str">
        <f t="shared" si="787"/>
        <v/>
      </c>
      <c r="Y1087" s="8"/>
      <c r="Z1087" s="22" t="str">
        <f t="shared" si="767"/>
        <v/>
      </c>
      <c r="AA1087" s="34" t="str">
        <f t="shared" si="788"/>
        <v/>
      </c>
      <c r="AB1087" s="8"/>
      <c r="AC1087" s="22" t="str">
        <f t="shared" si="768"/>
        <v/>
      </c>
      <c r="AD1087" s="34" t="str">
        <f t="shared" si="789"/>
        <v/>
      </c>
      <c r="AE1087" s="8"/>
      <c r="AF1087" s="22" t="str">
        <f t="shared" si="769"/>
        <v/>
      </c>
      <c r="AG1087" s="34" t="str">
        <f t="shared" si="790"/>
        <v/>
      </c>
      <c r="AH1087" s="8"/>
      <c r="AI1087" s="22" t="str">
        <f t="shared" si="770"/>
        <v/>
      </c>
      <c r="AJ1087" s="34" t="str">
        <f t="shared" si="791"/>
        <v/>
      </c>
      <c r="AK1087" s="8"/>
      <c r="AL1087" s="22" t="str">
        <f t="shared" si="771"/>
        <v/>
      </c>
      <c r="AM1087" s="34" t="str">
        <f t="shared" si="792"/>
        <v/>
      </c>
      <c r="AN1087" s="8"/>
      <c r="AO1087" s="22" t="str">
        <f t="shared" si="772"/>
        <v/>
      </c>
      <c r="AP1087" s="34" t="str">
        <f t="shared" si="793"/>
        <v/>
      </c>
      <c r="AQ1087" s="8"/>
      <c r="AR1087" s="22" t="str">
        <f t="shared" si="773"/>
        <v/>
      </c>
      <c r="AS1087" s="34" t="str">
        <f t="shared" si="794"/>
        <v/>
      </c>
      <c r="AT1087" s="8"/>
      <c r="AU1087" s="22" t="str">
        <f t="shared" si="774"/>
        <v/>
      </c>
      <c r="AV1087" s="34" t="str">
        <f t="shared" si="795"/>
        <v/>
      </c>
      <c r="AW1087" s="8"/>
      <c r="AX1087" s="22" t="str">
        <f t="shared" si="775"/>
        <v/>
      </c>
      <c r="AY1087" s="34" t="str">
        <f t="shared" si="796"/>
        <v/>
      </c>
      <c r="AZ1087" s="8"/>
      <c r="BA1087" s="22" t="str">
        <f t="shared" si="776"/>
        <v/>
      </c>
      <c r="BB1087" s="34" t="str">
        <f t="shared" si="797"/>
        <v/>
      </c>
      <c r="BC1087" s="8"/>
      <c r="BD1087" s="22" t="str">
        <f t="shared" si="777"/>
        <v/>
      </c>
      <c r="BE1087" s="34" t="str">
        <f t="shared" si="798"/>
        <v/>
      </c>
      <c r="BF1087" s="8"/>
      <c r="BG1087" s="22" t="str">
        <f t="shared" si="778"/>
        <v/>
      </c>
      <c r="BH1087" s="34" t="str">
        <f t="shared" si="799"/>
        <v/>
      </c>
      <c r="BI1087" s="8"/>
      <c r="BJ1087" s="22" t="str">
        <f t="shared" si="779"/>
        <v/>
      </c>
    </row>
    <row r="1088" spans="1:62" ht="18" customHeight="1" x14ac:dyDescent="0.35">
      <c r="A1088" s="68">
        <f>'Energy - Master'!A1087</f>
        <v>47107</v>
      </c>
      <c r="B1088" s="24" t="str">
        <f t="shared" si="759"/>
        <v>Dec-2028</v>
      </c>
      <c r="C1088" s="34" t="str">
        <f t="shared" si="780"/>
        <v/>
      </c>
      <c r="D1088" s="8"/>
      <c r="E1088" s="22" t="str">
        <f t="shared" si="760"/>
        <v/>
      </c>
      <c r="F1088" s="34" t="str">
        <f t="shared" si="781"/>
        <v/>
      </c>
      <c r="G1088" s="8"/>
      <c r="H1088" s="22" t="str">
        <f t="shared" si="761"/>
        <v/>
      </c>
      <c r="I1088" s="34" t="str">
        <f t="shared" si="782"/>
        <v/>
      </c>
      <c r="J1088" s="8"/>
      <c r="K1088" s="22" t="str">
        <f t="shared" si="762"/>
        <v/>
      </c>
      <c r="L1088" s="34" t="str">
        <f t="shared" si="783"/>
        <v/>
      </c>
      <c r="M1088" s="8"/>
      <c r="N1088" s="22" t="str">
        <f t="shared" si="763"/>
        <v/>
      </c>
      <c r="O1088" s="34" t="str">
        <f t="shared" si="784"/>
        <v/>
      </c>
      <c r="P1088" s="8"/>
      <c r="Q1088" s="22" t="str">
        <f t="shared" si="764"/>
        <v/>
      </c>
      <c r="R1088" s="34" t="str">
        <f t="shared" si="785"/>
        <v/>
      </c>
      <c r="S1088" s="8"/>
      <c r="T1088" s="22" t="str">
        <f t="shared" si="765"/>
        <v/>
      </c>
      <c r="U1088" s="34" t="str">
        <f t="shared" si="786"/>
        <v/>
      </c>
      <c r="V1088" s="8"/>
      <c r="W1088" s="22" t="str">
        <f t="shared" si="766"/>
        <v/>
      </c>
      <c r="X1088" s="34" t="str">
        <f t="shared" si="787"/>
        <v/>
      </c>
      <c r="Y1088" s="8"/>
      <c r="Z1088" s="22" t="str">
        <f t="shared" si="767"/>
        <v/>
      </c>
      <c r="AA1088" s="34" t="str">
        <f t="shared" si="788"/>
        <v/>
      </c>
      <c r="AB1088" s="8"/>
      <c r="AC1088" s="22" t="str">
        <f t="shared" si="768"/>
        <v/>
      </c>
      <c r="AD1088" s="34" t="str">
        <f t="shared" si="789"/>
        <v/>
      </c>
      <c r="AE1088" s="8"/>
      <c r="AF1088" s="22" t="str">
        <f t="shared" si="769"/>
        <v/>
      </c>
      <c r="AG1088" s="34" t="str">
        <f t="shared" si="790"/>
        <v/>
      </c>
      <c r="AH1088" s="8"/>
      <c r="AI1088" s="22" t="str">
        <f t="shared" si="770"/>
        <v/>
      </c>
      <c r="AJ1088" s="34" t="str">
        <f t="shared" si="791"/>
        <v/>
      </c>
      <c r="AK1088" s="8"/>
      <c r="AL1088" s="22" t="str">
        <f t="shared" si="771"/>
        <v/>
      </c>
      <c r="AM1088" s="34" t="str">
        <f t="shared" si="792"/>
        <v/>
      </c>
      <c r="AN1088" s="8"/>
      <c r="AO1088" s="22" t="str">
        <f t="shared" si="772"/>
        <v/>
      </c>
      <c r="AP1088" s="34" t="str">
        <f t="shared" si="793"/>
        <v/>
      </c>
      <c r="AQ1088" s="8"/>
      <c r="AR1088" s="22" t="str">
        <f t="shared" si="773"/>
        <v/>
      </c>
      <c r="AS1088" s="34" t="str">
        <f t="shared" si="794"/>
        <v/>
      </c>
      <c r="AT1088" s="8"/>
      <c r="AU1088" s="22" t="str">
        <f t="shared" si="774"/>
        <v/>
      </c>
      <c r="AV1088" s="34" t="str">
        <f t="shared" si="795"/>
        <v/>
      </c>
      <c r="AW1088" s="8"/>
      <c r="AX1088" s="22" t="str">
        <f t="shared" si="775"/>
        <v/>
      </c>
      <c r="AY1088" s="34" t="str">
        <f t="shared" si="796"/>
        <v/>
      </c>
      <c r="AZ1088" s="8"/>
      <c r="BA1088" s="22" t="str">
        <f t="shared" si="776"/>
        <v/>
      </c>
      <c r="BB1088" s="34" t="str">
        <f t="shared" si="797"/>
        <v/>
      </c>
      <c r="BC1088" s="8"/>
      <c r="BD1088" s="22" t="str">
        <f t="shared" si="777"/>
        <v/>
      </c>
      <c r="BE1088" s="34" t="str">
        <f t="shared" si="798"/>
        <v/>
      </c>
      <c r="BF1088" s="8"/>
      <c r="BG1088" s="22" t="str">
        <f t="shared" si="778"/>
        <v/>
      </c>
      <c r="BH1088" s="34" t="str">
        <f t="shared" si="799"/>
        <v/>
      </c>
      <c r="BI1088" s="8"/>
      <c r="BJ1088" s="22" t="str">
        <f t="shared" si="779"/>
        <v/>
      </c>
    </row>
    <row r="1089" spans="1:62" ht="18" customHeight="1" x14ac:dyDescent="0.35">
      <c r="A1089" s="68">
        <f>'Energy - Master'!A1088</f>
        <v>47108</v>
      </c>
      <c r="B1089" s="24" t="str">
        <f t="shared" si="759"/>
        <v>Dec-2028</v>
      </c>
      <c r="C1089" s="34" t="str">
        <f t="shared" si="780"/>
        <v/>
      </c>
      <c r="D1089" s="8"/>
      <c r="E1089" s="22" t="str">
        <f t="shared" si="760"/>
        <v/>
      </c>
      <c r="F1089" s="34" t="str">
        <f t="shared" si="781"/>
        <v/>
      </c>
      <c r="G1089" s="8"/>
      <c r="H1089" s="22" t="str">
        <f t="shared" si="761"/>
        <v/>
      </c>
      <c r="I1089" s="34" t="str">
        <f t="shared" si="782"/>
        <v/>
      </c>
      <c r="J1089" s="8"/>
      <c r="K1089" s="22" t="str">
        <f t="shared" si="762"/>
        <v/>
      </c>
      <c r="L1089" s="34" t="str">
        <f t="shared" si="783"/>
        <v/>
      </c>
      <c r="M1089" s="8"/>
      <c r="N1089" s="22" t="str">
        <f t="shared" si="763"/>
        <v/>
      </c>
      <c r="O1089" s="34" t="str">
        <f t="shared" si="784"/>
        <v/>
      </c>
      <c r="P1089" s="8"/>
      <c r="Q1089" s="22" t="str">
        <f t="shared" si="764"/>
        <v/>
      </c>
      <c r="R1089" s="34" t="str">
        <f t="shared" si="785"/>
        <v/>
      </c>
      <c r="S1089" s="8"/>
      <c r="T1089" s="22" t="str">
        <f t="shared" si="765"/>
        <v/>
      </c>
      <c r="U1089" s="34" t="str">
        <f t="shared" si="786"/>
        <v/>
      </c>
      <c r="V1089" s="8"/>
      <c r="W1089" s="22" t="str">
        <f t="shared" si="766"/>
        <v/>
      </c>
      <c r="X1089" s="34" t="str">
        <f t="shared" si="787"/>
        <v/>
      </c>
      <c r="Y1089" s="8"/>
      <c r="Z1089" s="22" t="str">
        <f t="shared" si="767"/>
        <v/>
      </c>
      <c r="AA1089" s="34" t="str">
        <f t="shared" si="788"/>
        <v/>
      </c>
      <c r="AB1089" s="8"/>
      <c r="AC1089" s="22" t="str">
        <f t="shared" si="768"/>
        <v/>
      </c>
      <c r="AD1089" s="34" t="str">
        <f t="shared" si="789"/>
        <v/>
      </c>
      <c r="AE1089" s="8"/>
      <c r="AF1089" s="22" t="str">
        <f t="shared" si="769"/>
        <v/>
      </c>
      <c r="AG1089" s="34" t="str">
        <f t="shared" si="790"/>
        <v/>
      </c>
      <c r="AH1089" s="8"/>
      <c r="AI1089" s="22" t="str">
        <f t="shared" si="770"/>
        <v/>
      </c>
      <c r="AJ1089" s="34" t="str">
        <f t="shared" si="791"/>
        <v/>
      </c>
      <c r="AK1089" s="8"/>
      <c r="AL1089" s="22" t="str">
        <f t="shared" si="771"/>
        <v/>
      </c>
      <c r="AM1089" s="34" t="str">
        <f t="shared" si="792"/>
        <v/>
      </c>
      <c r="AN1089" s="8"/>
      <c r="AO1089" s="22" t="str">
        <f t="shared" si="772"/>
        <v/>
      </c>
      <c r="AP1089" s="34" t="str">
        <f t="shared" si="793"/>
        <v/>
      </c>
      <c r="AQ1089" s="8"/>
      <c r="AR1089" s="22" t="str">
        <f t="shared" si="773"/>
        <v/>
      </c>
      <c r="AS1089" s="34" t="str">
        <f t="shared" si="794"/>
        <v/>
      </c>
      <c r="AT1089" s="8"/>
      <c r="AU1089" s="22" t="str">
        <f t="shared" si="774"/>
        <v/>
      </c>
      <c r="AV1089" s="34" t="str">
        <f t="shared" si="795"/>
        <v/>
      </c>
      <c r="AW1089" s="8"/>
      <c r="AX1089" s="22" t="str">
        <f t="shared" si="775"/>
        <v/>
      </c>
      <c r="AY1089" s="34" t="str">
        <f t="shared" si="796"/>
        <v/>
      </c>
      <c r="AZ1089" s="8"/>
      <c r="BA1089" s="22" t="str">
        <f t="shared" si="776"/>
        <v/>
      </c>
      <c r="BB1089" s="34" t="str">
        <f t="shared" si="797"/>
        <v/>
      </c>
      <c r="BC1089" s="8"/>
      <c r="BD1089" s="22" t="str">
        <f t="shared" si="777"/>
        <v/>
      </c>
      <c r="BE1089" s="34" t="str">
        <f t="shared" si="798"/>
        <v/>
      </c>
      <c r="BF1089" s="8"/>
      <c r="BG1089" s="22" t="str">
        <f t="shared" si="778"/>
        <v/>
      </c>
      <c r="BH1089" s="34" t="str">
        <f t="shared" si="799"/>
        <v/>
      </c>
      <c r="BI1089" s="8"/>
      <c r="BJ1089" s="22" t="str">
        <f t="shared" si="779"/>
        <v/>
      </c>
    </row>
    <row r="1090" spans="1:62" ht="18" customHeight="1" x14ac:dyDescent="0.35">
      <c r="A1090" s="68">
        <f>'Energy - Master'!A1089</f>
        <v>47109</v>
      </c>
      <c r="B1090" s="24" t="str">
        <f t="shared" si="759"/>
        <v>Dec-2028</v>
      </c>
      <c r="C1090" s="34" t="str">
        <f t="shared" si="780"/>
        <v/>
      </c>
      <c r="D1090" s="8"/>
      <c r="E1090" s="22" t="str">
        <f t="shared" si="760"/>
        <v/>
      </c>
      <c r="F1090" s="34" t="str">
        <f t="shared" si="781"/>
        <v/>
      </c>
      <c r="G1090" s="8"/>
      <c r="H1090" s="22" t="str">
        <f t="shared" si="761"/>
        <v/>
      </c>
      <c r="I1090" s="34" t="str">
        <f t="shared" si="782"/>
        <v/>
      </c>
      <c r="J1090" s="8"/>
      <c r="K1090" s="22" t="str">
        <f t="shared" si="762"/>
        <v/>
      </c>
      <c r="L1090" s="34" t="str">
        <f t="shared" si="783"/>
        <v/>
      </c>
      <c r="M1090" s="8"/>
      <c r="N1090" s="22" t="str">
        <f t="shared" si="763"/>
        <v/>
      </c>
      <c r="O1090" s="34" t="str">
        <f t="shared" si="784"/>
        <v/>
      </c>
      <c r="P1090" s="8"/>
      <c r="Q1090" s="22" t="str">
        <f t="shared" si="764"/>
        <v/>
      </c>
      <c r="R1090" s="34" t="str">
        <f t="shared" si="785"/>
        <v/>
      </c>
      <c r="S1090" s="8"/>
      <c r="T1090" s="22" t="str">
        <f t="shared" si="765"/>
        <v/>
      </c>
      <c r="U1090" s="34" t="str">
        <f t="shared" si="786"/>
        <v/>
      </c>
      <c r="V1090" s="8"/>
      <c r="W1090" s="22" t="str">
        <f t="shared" si="766"/>
        <v/>
      </c>
      <c r="X1090" s="34" t="str">
        <f t="shared" si="787"/>
        <v/>
      </c>
      <c r="Y1090" s="8"/>
      <c r="Z1090" s="22" t="str">
        <f t="shared" si="767"/>
        <v/>
      </c>
      <c r="AA1090" s="34" t="str">
        <f t="shared" si="788"/>
        <v/>
      </c>
      <c r="AB1090" s="8"/>
      <c r="AC1090" s="22" t="str">
        <f t="shared" si="768"/>
        <v/>
      </c>
      <c r="AD1090" s="34" t="str">
        <f t="shared" si="789"/>
        <v/>
      </c>
      <c r="AE1090" s="8"/>
      <c r="AF1090" s="22" t="str">
        <f t="shared" si="769"/>
        <v/>
      </c>
      <c r="AG1090" s="34" t="str">
        <f t="shared" si="790"/>
        <v/>
      </c>
      <c r="AH1090" s="8"/>
      <c r="AI1090" s="22" t="str">
        <f t="shared" si="770"/>
        <v/>
      </c>
      <c r="AJ1090" s="34" t="str">
        <f t="shared" si="791"/>
        <v/>
      </c>
      <c r="AK1090" s="8"/>
      <c r="AL1090" s="22" t="str">
        <f t="shared" si="771"/>
        <v/>
      </c>
      <c r="AM1090" s="34" t="str">
        <f t="shared" si="792"/>
        <v/>
      </c>
      <c r="AN1090" s="8"/>
      <c r="AO1090" s="22" t="str">
        <f t="shared" si="772"/>
        <v/>
      </c>
      <c r="AP1090" s="34" t="str">
        <f t="shared" si="793"/>
        <v/>
      </c>
      <c r="AQ1090" s="8"/>
      <c r="AR1090" s="22" t="str">
        <f t="shared" si="773"/>
        <v/>
      </c>
      <c r="AS1090" s="34" t="str">
        <f t="shared" si="794"/>
        <v/>
      </c>
      <c r="AT1090" s="8"/>
      <c r="AU1090" s="22" t="str">
        <f t="shared" si="774"/>
        <v/>
      </c>
      <c r="AV1090" s="34" t="str">
        <f t="shared" si="795"/>
        <v/>
      </c>
      <c r="AW1090" s="8"/>
      <c r="AX1090" s="22" t="str">
        <f t="shared" si="775"/>
        <v/>
      </c>
      <c r="AY1090" s="34" t="str">
        <f t="shared" si="796"/>
        <v/>
      </c>
      <c r="AZ1090" s="8"/>
      <c r="BA1090" s="22" t="str">
        <f t="shared" si="776"/>
        <v/>
      </c>
      <c r="BB1090" s="34" t="str">
        <f t="shared" si="797"/>
        <v/>
      </c>
      <c r="BC1090" s="8"/>
      <c r="BD1090" s="22" t="str">
        <f t="shared" si="777"/>
        <v/>
      </c>
      <c r="BE1090" s="34" t="str">
        <f t="shared" si="798"/>
        <v/>
      </c>
      <c r="BF1090" s="8"/>
      <c r="BG1090" s="22" t="str">
        <f t="shared" si="778"/>
        <v/>
      </c>
      <c r="BH1090" s="34" t="str">
        <f t="shared" si="799"/>
        <v/>
      </c>
      <c r="BI1090" s="8"/>
      <c r="BJ1090" s="22" t="str">
        <f t="shared" si="779"/>
        <v/>
      </c>
    </row>
    <row r="1091" spans="1:62" ht="18" customHeight="1" x14ac:dyDescent="0.35">
      <c r="A1091" s="68">
        <f>'Energy - Master'!A1090</f>
        <v>47110</v>
      </c>
      <c r="B1091" s="24" t="str">
        <f t="shared" si="759"/>
        <v>Dec-2028</v>
      </c>
      <c r="C1091" s="34" t="str">
        <f t="shared" si="780"/>
        <v/>
      </c>
      <c r="D1091" s="8"/>
      <c r="E1091" s="22" t="str">
        <f t="shared" si="760"/>
        <v/>
      </c>
      <c r="F1091" s="34" t="str">
        <f t="shared" si="781"/>
        <v/>
      </c>
      <c r="G1091" s="8"/>
      <c r="H1091" s="22" t="str">
        <f t="shared" si="761"/>
        <v/>
      </c>
      <c r="I1091" s="34" t="str">
        <f t="shared" si="782"/>
        <v/>
      </c>
      <c r="J1091" s="8"/>
      <c r="K1091" s="22" t="str">
        <f t="shared" si="762"/>
        <v/>
      </c>
      <c r="L1091" s="34" t="str">
        <f t="shared" si="783"/>
        <v/>
      </c>
      <c r="M1091" s="8"/>
      <c r="N1091" s="22" t="str">
        <f t="shared" si="763"/>
        <v/>
      </c>
      <c r="O1091" s="34" t="str">
        <f t="shared" si="784"/>
        <v/>
      </c>
      <c r="P1091" s="8"/>
      <c r="Q1091" s="22" t="str">
        <f t="shared" si="764"/>
        <v/>
      </c>
      <c r="R1091" s="34" t="str">
        <f t="shared" si="785"/>
        <v/>
      </c>
      <c r="S1091" s="8"/>
      <c r="T1091" s="22" t="str">
        <f t="shared" si="765"/>
        <v/>
      </c>
      <c r="U1091" s="34" t="str">
        <f t="shared" si="786"/>
        <v/>
      </c>
      <c r="V1091" s="8"/>
      <c r="W1091" s="22" t="str">
        <f t="shared" si="766"/>
        <v/>
      </c>
      <c r="X1091" s="34" t="str">
        <f t="shared" si="787"/>
        <v/>
      </c>
      <c r="Y1091" s="8"/>
      <c r="Z1091" s="22" t="str">
        <f t="shared" si="767"/>
        <v/>
      </c>
      <c r="AA1091" s="34" t="str">
        <f t="shared" si="788"/>
        <v/>
      </c>
      <c r="AB1091" s="8"/>
      <c r="AC1091" s="22" t="str">
        <f t="shared" si="768"/>
        <v/>
      </c>
      <c r="AD1091" s="34" t="str">
        <f t="shared" si="789"/>
        <v/>
      </c>
      <c r="AE1091" s="8"/>
      <c r="AF1091" s="22" t="str">
        <f t="shared" si="769"/>
        <v/>
      </c>
      <c r="AG1091" s="34" t="str">
        <f t="shared" si="790"/>
        <v/>
      </c>
      <c r="AH1091" s="8"/>
      <c r="AI1091" s="22" t="str">
        <f t="shared" si="770"/>
        <v/>
      </c>
      <c r="AJ1091" s="34" t="str">
        <f t="shared" si="791"/>
        <v/>
      </c>
      <c r="AK1091" s="8"/>
      <c r="AL1091" s="22" t="str">
        <f t="shared" si="771"/>
        <v/>
      </c>
      <c r="AM1091" s="34" t="str">
        <f t="shared" si="792"/>
        <v/>
      </c>
      <c r="AN1091" s="8"/>
      <c r="AO1091" s="22" t="str">
        <f t="shared" si="772"/>
        <v/>
      </c>
      <c r="AP1091" s="34" t="str">
        <f t="shared" si="793"/>
        <v/>
      </c>
      <c r="AQ1091" s="8"/>
      <c r="AR1091" s="22" t="str">
        <f t="shared" si="773"/>
        <v/>
      </c>
      <c r="AS1091" s="34" t="str">
        <f t="shared" si="794"/>
        <v/>
      </c>
      <c r="AT1091" s="8"/>
      <c r="AU1091" s="22" t="str">
        <f t="shared" si="774"/>
        <v/>
      </c>
      <c r="AV1091" s="34" t="str">
        <f t="shared" si="795"/>
        <v/>
      </c>
      <c r="AW1091" s="8"/>
      <c r="AX1091" s="22" t="str">
        <f t="shared" si="775"/>
        <v/>
      </c>
      <c r="AY1091" s="34" t="str">
        <f t="shared" si="796"/>
        <v/>
      </c>
      <c r="AZ1091" s="8"/>
      <c r="BA1091" s="22" t="str">
        <f t="shared" si="776"/>
        <v/>
      </c>
      <c r="BB1091" s="34" t="str">
        <f t="shared" si="797"/>
        <v/>
      </c>
      <c r="BC1091" s="8"/>
      <c r="BD1091" s="22" t="str">
        <f t="shared" si="777"/>
        <v/>
      </c>
      <c r="BE1091" s="34" t="str">
        <f t="shared" si="798"/>
        <v/>
      </c>
      <c r="BF1091" s="8"/>
      <c r="BG1091" s="22" t="str">
        <f t="shared" si="778"/>
        <v/>
      </c>
      <c r="BH1091" s="34" t="str">
        <f t="shared" si="799"/>
        <v/>
      </c>
      <c r="BI1091" s="8"/>
      <c r="BJ1091" s="22" t="str">
        <f t="shared" si="779"/>
        <v/>
      </c>
    </row>
    <row r="1092" spans="1:62" ht="18" customHeight="1" x14ac:dyDescent="0.35">
      <c r="A1092" s="68">
        <f>'Energy - Master'!A1091</f>
        <v>47111</v>
      </c>
      <c r="B1092" s="24" t="str">
        <f t="shared" ref="B1092:B1155" si="800">IF(A1092="","",TEXT(A1092,"MMM-YYYY"))</f>
        <v>Dec-2028</v>
      </c>
      <c r="C1092" s="34" t="str">
        <f t="shared" si="780"/>
        <v/>
      </c>
      <c r="D1092" s="8"/>
      <c r="E1092" s="22" t="str">
        <f t="shared" ref="E1092:E1155" si="801">IF(OR(C1092="",D1092=""),"",D1092-C1092)</f>
        <v/>
      </c>
      <c r="F1092" s="34" t="str">
        <f t="shared" si="781"/>
        <v/>
      </c>
      <c r="G1092" s="8"/>
      <c r="H1092" s="22" t="str">
        <f t="shared" ref="H1092:H1155" si="802">IF(OR(F1092="",G1092=""),"",G1092-F1092)</f>
        <v/>
      </c>
      <c r="I1092" s="34" t="str">
        <f t="shared" si="782"/>
        <v/>
      </c>
      <c r="J1092" s="8"/>
      <c r="K1092" s="22" t="str">
        <f t="shared" ref="K1092:K1155" si="803">IF(OR(I1092="",J1092=""),"",J1092-I1092)</f>
        <v/>
      </c>
      <c r="L1092" s="34" t="str">
        <f t="shared" si="783"/>
        <v/>
      </c>
      <c r="M1092" s="8"/>
      <c r="N1092" s="22" t="str">
        <f t="shared" ref="N1092:N1155" si="804">IF(OR(L1092="",M1092=""),"",M1092-L1092)</f>
        <v/>
      </c>
      <c r="O1092" s="34" t="str">
        <f t="shared" si="784"/>
        <v/>
      </c>
      <c r="P1092" s="8"/>
      <c r="Q1092" s="22" t="str">
        <f t="shared" ref="Q1092:Q1155" si="805">IF(OR(O1092="",P1092=""),"",P1092-O1092)</f>
        <v/>
      </c>
      <c r="R1092" s="34" t="str">
        <f t="shared" si="785"/>
        <v/>
      </c>
      <c r="S1092" s="8"/>
      <c r="T1092" s="22" t="str">
        <f t="shared" ref="T1092:T1155" si="806">IF(OR(R1092="",S1092=""),"",S1092-R1092)</f>
        <v/>
      </c>
      <c r="U1092" s="34" t="str">
        <f t="shared" si="786"/>
        <v/>
      </c>
      <c r="V1092" s="8"/>
      <c r="W1092" s="22" t="str">
        <f t="shared" ref="W1092:W1155" si="807">IF(OR(U1092="",V1092=""),"",V1092-U1092)</f>
        <v/>
      </c>
      <c r="X1092" s="34" t="str">
        <f t="shared" si="787"/>
        <v/>
      </c>
      <c r="Y1092" s="8"/>
      <c r="Z1092" s="22" t="str">
        <f t="shared" ref="Z1092:Z1155" si="808">IF(OR(X1092="",Y1092=""),"",Y1092-X1092)</f>
        <v/>
      </c>
      <c r="AA1092" s="34" t="str">
        <f t="shared" si="788"/>
        <v/>
      </c>
      <c r="AB1092" s="8"/>
      <c r="AC1092" s="22" t="str">
        <f t="shared" ref="AC1092:AC1155" si="809">IF(OR(AA1092="",AB1092=""),"",AB1092-AA1092)</f>
        <v/>
      </c>
      <c r="AD1092" s="34" t="str">
        <f t="shared" si="789"/>
        <v/>
      </c>
      <c r="AE1092" s="8"/>
      <c r="AF1092" s="22" t="str">
        <f t="shared" ref="AF1092:AF1155" si="810">IF(OR(AD1092="",AE1092=""),"",AE1092-AD1092)</f>
        <v/>
      </c>
      <c r="AG1092" s="34" t="str">
        <f t="shared" si="790"/>
        <v/>
      </c>
      <c r="AH1092" s="8"/>
      <c r="AI1092" s="22" t="str">
        <f t="shared" ref="AI1092:AI1155" si="811">IF(OR(AG1092="",AH1092=""),"",AH1092-AG1092)</f>
        <v/>
      </c>
      <c r="AJ1092" s="34" t="str">
        <f t="shared" si="791"/>
        <v/>
      </c>
      <c r="AK1092" s="8"/>
      <c r="AL1092" s="22" t="str">
        <f t="shared" ref="AL1092:AL1155" si="812">IF(OR(AJ1092="",AK1092=""),"",AK1092-AJ1092)</f>
        <v/>
      </c>
      <c r="AM1092" s="34" t="str">
        <f t="shared" si="792"/>
        <v/>
      </c>
      <c r="AN1092" s="8"/>
      <c r="AO1092" s="22" t="str">
        <f t="shared" ref="AO1092:AO1155" si="813">IF(OR(AM1092="",AN1092=""),"",AN1092-AM1092)</f>
        <v/>
      </c>
      <c r="AP1092" s="34" t="str">
        <f t="shared" si="793"/>
        <v/>
      </c>
      <c r="AQ1092" s="8"/>
      <c r="AR1092" s="22" t="str">
        <f t="shared" ref="AR1092:AR1155" si="814">IF(OR(AP1092="",AQ1092=""),"",AQ1092-AP1092)</f>
        <v/>
      </c>
      <c r="AS1092" s="34" t="str">
        <f t="shared" si="794"/>
        <v/>
      </c>
      <c r="AT1092" s="8"/>
      <c r="AU1092" s="22" t="str">
        <f t="shared" ref="AU1092:AU1155" si="815">IF(OR(AS1092="",AT1092=""),"",AT1092-AS1092)</f>
        <v/>
      </c>
      <c r="AV1092" s="34" t="str">
        <f t="shared" si="795"/>
        <v/>
      </c>
      <c r="AW1092" s="8"/>
      <c r="AX1092" s="22" t="str">
        <f t="shared" ref="AX1092:AX1155" si="816">IF(OR(AV1092="",AW1092=""),"",AW1092-AV1092)</f>
        <v/>
      </c>
      <c r="AY1092" s="34" t="str">
        <f t="shared" si="796"/>
        <v/>
      </c>
      <c r="AZ1092" s="8"/>
      <c r="BA1092" s="22" t="str">
        <f t="shared" ref="BA1092:BA1155" si="817">IF(OR(AY1092="",AZ1092=""),"",AZ1092-AY1092)</f>
        <v/>
      </c>
      <c r="BB1092" s="34" t="str">
        <f t="shared" si="797"/>
        <v/>
      </c>
      <c r="BC1092" s="8"/>
      <c r="BD1092" s="22" t="str">
        <f t="shared" ref="BD1092:BD1155" si="818">IF(OR(BB1092="",BC1092=""),"",BC1092-BB1092)</f>
        <v/>
      </c>
      <c r="BE1092" s="34" t="str">
        <f t="shared" si="798"/>
        <v/>
      </c>
      <c r="BF1092" s="8"/>
      <c r="BG1092" s="22" t="str">
        <f t="shared" ref="BG1092:BG1155" si="819">IF(OR(BE1092="",BF1092=""),"",BF1092-BE1092)</f>
        <v/>
      </c>
      <c r="BH1092" s="34" t="str">
        <f t="shared" si="799"/>
        <v/>
      </c>
      <c r="BI1092" s="8"/>
      <c r="BJ1092" s="22" t="str">
        <f t="shared" ref="BJ1092:BJ1155" si="820">IF(OR(BH1092="",BI1092=""),"",BI1092-BH1092)</f>
        <v/>
      </c>
    </row>
    <row r="1093" spans="1:62" ht="18" customHeight="1" x14ac:dyDescent="0.35">
      <c r="A1093" s="68">
        <f>'Energy - Master'!A1092</f>
        <v>47112</v>
      </c>
      <c r="B1093" s="24" t="str">
        <f t="shared" si="800"/>
        <v>Dec-2028</v>
      </c>
      <c r="C1093" s="34" t="str">
        <f t="shared" ref="C1093:C1156" si="821">IF(D1092="","",D1092)</f>
        <v/>
      </c>
      <c r="D1093" s="8"/>
      <c r="E1093" s="22" t="str">
        <f t="shared" si="801"/>
        <v/>
      </c>
      <c r="F1093" s="34" t="str">
        <f t="shared" ref="F1093:F1156" si="822">IF(G1092="","",G1092)</f>
        <v/>
      </c>
      <c r="G1093" s="8"/>
      <c r="H1093" s="22" t="str">
        <f t="shared" si="802"/>
        <v/>
      </c>
      <c r="I1093" s="34" t="str">
        <f t="shared" ref="I1093:I1156" si="823">IF(J1092="","",J1092)</f>
        <v/>
      </c>
      <c r="J1093" s="8"/>
      <c r="K1093" s="22" t="str">
        <f t="shared" si="803"/>
        <v/>
      </c>
      <c r="L1093" s="34" t="str">
        <f t="shared" ref="L1093:L1156" si="824">IF(M1092="","",M1092)</f>
        <v/>
      </c>
      <c r="M1093" s="8"/>
      <c r="N1093" s="22" t="str">
        <f t="shared" si="804"/>
        <v/>
      </c>
      <c r="O1093" s="34" t="str">
        <f t="shared" ref="O1093:O1156" si="825">IF(P1092="","",P1092)</f>
        <v/>
      </c>
      <c r="P1093" s="8"/>
      <c r="Q1093" s="22" t="str">
        <f t="shared" si="805"/>
        <v/>
      </c>
      <c r="R1093" s="34" t="str">
        <f t="shared" ref="R1093:R1156" si="826">IF(S1092="","",S1092)</f>
        <v/>
      </c>
      <c r="S1093" s="8"/>
      <c r="T1093" s="22" t="str">
        <f t="shared" si="806"/>
        <v/>
      </c>
      <c r="U1093" s="34" t="str">
        <f t="shared" ref="U1093:U1156" si="827">IF(V1092="","",V1092)</f>
        <v/>
      </c>
      <c r="V1093" s="8"/>
      <c r="W1093" s="22" t="str">
        <f t="shared" si="807"/>
        <v/>
      </c>
      <c r="X1093" s="34" t="str">
        <f t="shared" ref="X1093:X1156" si="828">IF(Y1092="","",Y1092)</f>
        <v/>
      </c>
      <c r="Y1093" s="8"/>
      <c r="Z1093" s="22" t="str">
        <f t="shared" si="808"/>
        <v/>
      </c>
      <c r="AA1093" s="34" t="str">
        <f t="shared" ref="AA1093:AA1156" si="829">IF(AB1092="","",AB1092)</f>
        <v/>
      </c>
      <c r="AB1093" s="8"/>
      <c r="AC1093" s="22" t="str">
        <f t="shared" si="809"/>
        <v/>
      </c>
      <c r="AD1093" s="34" t="str">
        <f t="shared" ref="AD1093:AD1156" si="830">IF(AE1092="","",AE1092)</f>
        <v/>
      </c>
      <c r="AE1093" s="8"/>
      <c r="AF1093" s="22" t="str">
        <f t="shared" si="810"/>
        <v/>
      </c>
      <c r="AG1093" s="34" t="str">
        <f t="shared" ref="AG1093:AG1156" si="831">IF(AH1092="","",AH1092)</f>
        <v/>
      </c>
      <c r="AH1093" s="8"/>
      <c r="AI1093" s="22" t="str">
        <f t="shared" si="811"/>
        <v/>
      </c>
      <c r="AJ1093" s="34" t="str">
        <f t="shared" ref="AJ1093:AJ1156" si="832">IF(AK1092="","",AK1092)</f>
        <v/>
      </c>
      <c r="AK1093" s="8"/>
      <c r="AL1093" s="22" t="str">
        <f t="shared" si="812"/>
        <v/>
      </c>
      <c r="AM1093" s="34" t="str">
        <f t="shared" ref="AM1093:AM1156" si="833">IF(AN1092="","",AN1092)</f>
        <v/>
      </c>
      <c r="AN1093" s="8"/>
      <c r="AO1093" s="22" t="str">
        <f t="shared" si="813"/>
        <v/>
      </c>
      <c r="AP1093" s="34" t="str">
        <f t="shared" ref="AP1093:AP1156" si="834">IF(AQ1092="","",AQ1092)</f>
        <v/>
      </c>
      <c r="AQ1093" s="8"/>
      <c r="AR1093" s="22" t="str">
        <f t="shared" si="814"/>
        <v/>
      </c>
      <c r="AS1093" s="34" t="str">
        <f t="shared" ref="AS1093:AS1156" si="835">IF(AT1092="","",AT1092)</f>
        <v/>
      </c>
      <c r="AT1093" s="8"/>
      <c r="AU1093" s="22" t="str">
        <f t="shared" si="815"/>
        <v/>
      </c>
      <c r="AV1093" s="34" t="str">
        <f t="shared" ref="AV1093:AV1156" si="836">IF(AW1092="","",AW1092)</f>
        <v/>
      </c>
      <c r="AW1093" s="8"/>
      <c r="AX1093" s="22" t="str">
        <f t="shared" si="816"/>
        <v/>
      </c>
      <c r="AY1093" s="34" t="str">
        <f t="shared" ref="AY1093:AY1156" si="837">IF(AZ1092="","",AZ1092)</f>
        <v/>
      </c>
      <c r="AZ1093" s="8"/>
      <c r="BA1093" s="22" t="str">
        <f t="shared" si="817"/>
        <v/>
      </c>
      <c r="BB1093" s="34" t="str">
        <f t="shared" ref="BB1093:BB1156" si="838">IF(BC1092="","",BC1092)</f>
        <v/>
      </c>
      <c r="BC1093" s="8"/>
      <c r="BD1093" s="22" t="str">
        <f t="shared" si="818"/>
        <v/>
      </c>
      <c r="BE1093" s="34" t="str">
        <f t="shared" ref="BE1093:BE1156" si="839">IF(BF1092="","",BF1092)</f>
        <v/>
      </c>
      <c r="BF1093" s="8"/>
      <c r="BG1093" s="22" t="str">
        <f t="shared" si="819"/>
        <v/>
      </c>
      <c r="BH1093" s="34" t="str">
        <f t="shared" ref="BH1093:BH1156" si="840">IF(BI1092="","",BI1092)</f>
        <v/>
      </c>
      <c r="BI1093" s="8"/>
      <c r="BJ1093" s="22" t="str">
        <f t="shared" si="820"/>
        <v/>
      </c>
    </row>
    <row r="1094" spans="1:62" ht="18" customHeight="1" x14ac:dyDescent="0.35">
      <c r="A1094" s="68">
        <f>'Energy - Master'!A1093</f>
        <v>47113</v>
      </c>
      <c r="B1094" s="24" t="str">
        <f t="shared" si="800"/>
        <v>Dec-2028</v>
      </c>
      <c r="C1094" s="34" t="str">
        <f t="shared" si="821"/>
        <v/>
      </c>
      <c r="D1094" s="8"/>
      <c r="E1094" s="22" t="str">
        <f t="shared" si="801"/>
        <v/>
      </c>
      <c r="F1094" s="34" t="str">
        <f t="shared" si="822"/>
        <v/>
      </c>
      <c r="G1094" s="8"/>
      <c r="H1094" s="22" t="str">
        <f t="shared" si="802"/>
        <v/>
      </c>
      <c r="I1094" s="34" t="str">
        <f t="shared" si="823"/>
        <v/>
      </c>
      <c r="J1094" s="8"/>
      <c r="K1094" s="22" t="str">
        <f t="shared" si="803"/>
        <v/>
      </c>
      <c r="L1094" s="34" t="str">
        <f t="shared" si="824"/>
        <v/>
      </c>
      <c r="M1094" s="8"/>
      <c r="N1094" s="22" t="str">
        <f t="shared" si="804"/>
        <v/>
      </c>
      <c r="O1094" s="34" t="str">
        <f t="shared" si="825"/>
        <v/>
      </c>
      <c r="P1094" s="8"/>
      <c r="Q1094" s="22" t="str">
        <f t="shared" si="805"/>
        <v/>
      </c>
      <c r="R1094" s="34" t="str">
        <f t="shared" si="826"/>
        <v/>
      </c>
      <c r="S1094" s="8"/>
      <c r="T1094" s="22" t="str">
        <f t="shared" si="806"/>
        <v/>
      </c>
      <c r="U1094" s="34" t="str">
        <f t="shared" si="827"/>
        <v/>
      </c>
      <c r="V1094" s="8"/>
      <c r="W1094" s="22" t="str">
        <f t="shared" si="807"/>
        <v/>
      </c>
      <c r="X1094" s="34" t="str">
        <f t="shared" si="828"/>
        <v/>
      </c>
      <c r="Y1094" s="8"/>
      <c r="Z1094" s="22" t="str">
        <f t="shared" si="808"/>
        <v/>
      </c>
      <c r="AA1094" s="34" t="str">
        <f t="shared" si="829"/>
        <v/>
      </c>
      <c r="AB1094" s="8"/>
      <c r="AC1094" s="22" t="str">
        <f t="shared" si="809"/>
        <v/>
      </c>
      <c r="AD1094" s="34" t="str">
        <f t="shared" si="830"/>
        <v/>
      </c>
      <c r="AE1094" s="8"/>
      <c r="AF1094" s="22" t="str">
        <f t="shared" si="810"/>
        <v/>
      </c>
      <c r="AG1094" s="34" t="str">
        <f t="shared" si="831"/>
        <v/>
      </c>
      <c r="AH1094" s="8"/>
      <c r="AI1094" s="22" t="str">
        <f t="shared" si="811"/>
        <v/>
      </c>
      <c r="AJ1094" s="34" t="str">
        <f t="shared" si="832"/>
        <v/>
      </c>
      <c r="AK1094" s="8"/>
      <c r="AL1094" s="22" t="str">
        <f t="shared" si="812"/>
        <v/>
      </c>
      <c r="AM1094" s="34" t="str">
        <f t="shared" si="833"/>
        <v/>
      </c>
      <c r="AN1094" s="8"/>
      <c r="AO1094" s="22" t="str">
        <f t="shared" si="813"/>
        <v/>
      </c>
      <c r="AP1094" s="34" t="str">
        <f t="shared" si="834"/>
        <v/>
      </c>
      <c r="AQ1094" s="8"/>
      <c r="AR1094" s="22" t="str">
        <f t="shared" si="814"/>
        <v/>
      </c>
      <c r="AS1094" s="34" t="str">
        <f t="shared" si="835"/>
        <v/>
      </c>
      <c r="AT1094" s="8"/>
      <c r="AU1094" s="22" t="str">
        <f t="shared" si="815"/>
        <v/>
      </c>
      <c r="AV1094" s="34" t="str">
        <f t="shared" si="836"/>
        <v/>
      </c>
      <c r="AW1094" s="8"/>
      <c r="AX1094" s="22" t="str">
        <f t="shared" si="816"/>
        <v/>
      </c>
      <c r="AY1094" s="34" t="str">
        <f t="shared" si="837"/>
        <v/>
      </c>
      <c r="AZ1094" s="8"/>
      <c r="BA1094" s="22" t="str">
        <f t="shared" si="817"/>
        <v/>
      </c>
      <c r="BB1094" s="34" t="str">
        <f t="shared" si="838"/>
        <v/>
      </c>
      <c r="BC1094" s="8"/>
      <c r="BD1094" s="22" t="str">
        <f t="shared" si="818"/>
        <v/>
      </c>
      <c r="BE1094" s="34" t="str">
        <f t="shared" si="839"/>
        <v/>
      </c>
      <c r="BF1094" s="8"/>
      <c r="BG1094" s="22" t="str">
        <f t="shared" si="819"/>
        <v/>
      </c>
      <c r="BH1094" s="34" t="str">
        <f t="shared" si="840"/>
        <v/>
      </c>
      <c r="BI1094" s="8"/>
      <c r="BJ1094" s="22" t="str">
        <f t="shared" si="820"/>
        <v/>
      </c>
    </row>
    <row r="1095" spans="1:62" ht="18" customHeight="1" x14ac:dyDescent="0.35">
      <c r="A1095" s="68">
        <f>'Energy - Master'!A1094</f>
        <v>47114</v>
      </c>
      <c r="B1095" s="24" t="str">
        <f t="shared" si="800"/>
        <v>Dec-2028</v>
      </c>
      <c r="C1095" s="34" t="str">
        <f t="shared" si="821"/>
        <v/>
      </c>
      <c r="D1095" s="8"/>
      <c r="E1095" s="22" t="str">
        <f t="shared" si="801"/>
        <v/>
      </c>
      <c r="F1095" s="34" t="str">
        <f t="shared" si="822"/>
        <v/>
      </c>
      <c r="G1095" s="8"/>
      <c r="H1095" s="22" t="str">
        <f t="shared" si="802"/>
        <v/>
      </c>
      <c r="I1095" s="34" t="str">
        <f t="shared" si="823"/>
        <v/>
      </c>
      <c r="J1095" s="8"/>
      <c r="K1095" s="22" t="str">
        <f t="shared" si="803"/>
        <v/>
      </c>
      <c r="L1095" s="34" t="str">
        <f t="shared" si="824"/>
        <v/>
      </c>
      <c r="M1095" s="8"/>
      <c r="N1095" s="22" t="str">
        <f t="shared" si="804"/>
        <v/>
      </c>
      <c r="O1095" s="34" t="str">
        <f t="shared" si="825"/>
        <v/>
      </c>
      <c r="P1095" s="8"/>
      <c r="Q1095" s="22" t="str">
        <f t="shared" si="805"/>
        <v/>
      </c>
      <c r="R1095" s="34" t="str">
        <f t="shared" si="826"/>
        <v/>
      </c>
      <c r="S1095" s="8"/>
      <c r="T1095" s="22" t="str">
        <f t="shared" si="806"/>
        <v/>
      </c>
      <c r="U1095" s="34" t="str">
        <f t="shared" si="827"/>
        <v/>
      </c>
      <c r="V1095" s="8"/>
      <c r="W1095" s="22" t="str">
        <f t="shared" si="807"/>
        <v/>
      </c>
      <c r="X1095" s="34" t="str">
        <f t="shared" si="828"/>
        <v/>
      </c>
      <c r="Y1095" s="8"/>
      <c r="Z1095" s="22" t="str">
        <f t="shared" si="808"/>
        <v/>
      </c>
      <c r="AA1095" s="34" t="str">
        <f t="shared" si="829"/>
        <v/>
      </c>
      <c r="AB1095" s="8"/>
      <c r="AC1095" s="22" t="str">
        <f t="shared" si="809"/>
        <v/>
      </c>
      <c r="AD1095" s="34" t="str">
        <f t="shared" si="830"/>
        <v/>
      </c>
      <c r="AE1095" s="8"/>
      <c r="AF1095" s="22" t="str">
        <f t="shared" si="810"/>
        <v/>
      </c>
      <c r="AG1095" s="34" t="str">
        <f t="shared" si="831"/>
        <v/>
      </c>
      <c r="AH1095" s="8"/>
      <c r="AI1095" s="22" t="str">
        <f t="shared" si="811"/>
        <v/>
      </c>
      <c r="AJ1095" s="34" t="str">
        <f t="shared" si="832"/>
        <v/>
      </c>
      <c r="AK1095" s="8"/>
      <c r="AL1095" s="22" t="str">
        <f t="shared" si="812"/>
        <v/>
      </c>
      <c r="AM1095" s="34" t="str">
        <f t="shared" si="833"/>
        <v/>
      </c>
      <c r="AN1095" s="8"/>
      <c r="AO1095" s="22" t="str">
        <f t="shared" si="813"/>
        <v/>
      </c>
      <c r="AP1095" s="34" t="str">
        <f t="shared" si="834"/>
        <v/>
      </c>
      <c r="AQ1095" s="8"/>
      <c r="AR1095" s="22" t="str">
        <f t="shared" si="814"/>
        <v/>
      </c>
      <c r="AS1095" s="34" t="str">
        <f t="shared" si="835"/>
        <v/>
      </c>
      <c r="AT1095" s="8"/>
      <c r="AU1095" s="22" t="str">
        <f t="shared" si="815"/>
        <v/>
      </c>
      <c r="AV1095" s="34" t="str">
        <f t="shared" si="836"/>
        <v/>
      </c>
      <c r="AW1095" s="8"/>
      <c r="AX1095" s="22" t="str">
        <f t="shared" si="816"/>
        <v/>
      </c>
      <c r="AY1095" s="34" t="str">
        <f t="shared" si="837"/>
        <v/>
      </c>
      <c r="AZ1095" s="8"/>
      <c r="BA1095" s="22" t="str">
        <f t="shared" si="817"/>
        <v/>
      </c>
      <c r="BB1095" s="34" t="str">
        <f t="shared" si="838"/>
        <v/>
      </c>
      <c r="BC1095" s="8"/>
      <c r="BD1095" s="22" t="str">
        <f t="shared" si="818"/>
        <v/>
      </c>
      <c r="BE1095" s="34" t="str">
        <f t="shared" si="839"/>
        <v/>
      </c>
      <c r="BF1095" s="8"/>
      <c r="BG1095" s="22" t="str">
        <f t="shared" si="819"/>
        <v/>
      </c>
      <c r="BH1095" s="34" t="str">
        <f t="shared" si="840"/>
        <v/>
      </c>
      <c r="BI1095" s="8"/>
      <c r="BJ1095" s="22" t="str">
        <f t="shared" si="820"/>
        <v/>
      </c>
    </row>
    <row r="1096" spans="1:62" ht="18" customHeight="1" x14ac:dyDescent="0.35">
      <c r="A1096" s="68">
        <f>'Energy - Master'!A1095</f>
        <v>47115</v>
      </c>
      <c r="B1096" s="24" t="str">
        <f t="shared" si="800"/>
        <v>Dec-2028</v>
      </c>
      <c r="C1096" s="34" t="str">
        <f t="shared" si="821"/>
        <v/>
      </c>
      <c r="D1096" s="8"/>
      <c r="E1096" s="22" t="str">
        <f t="shared" si="801"/>
        <v/>
      </c>
      <c r="F1096" s="34" t="str">
        <f t="shared" si="822"/>
        <v/>
      </c>
      <c r="G1096" s="8"/>
      <c r="H1096" s="22" t="str">
        <f t="shared" si="802"/>
        <v/>
      </c>
      <c r="I1096" s="34" t="str">
        <f t="shared" si="823"/>
        <v/>
      </c>
      <c r="J1096" s="8"/>
      <c r="K1096" s="22" t="str">
        <f t="shared" si="803"/>
        <v/>
      </c>
      <c r="L1096" s="34" t="str">
        <f t="shared" si="824"/>
        <v/>
      </c>
      <c r="M1096" s="8"/>
      <c r="N1096" s="22" t="str">
        <f t="shared" si="804"/>
        <v/>
      </c>
      <c r="O1096" s="34" t="str">
        <f t="shared" si="825"/>
        <v/>
      </c>
      <c r="P1096" s="8"/>
      <c r="Q1096" s="22" t="str">
        <f t="shared" si="805"/>
        <v/>
      </c>
      <c r="R1096" s="34" t="str">
        <f t="shared" si="826"/>
        <v/>
      </c>
      <c r="S1096" s="8"/>
      <c r="T1096" s="22" t="str">
        <f t="shared" si="806"/>
        <v/>
      </c>
      <c r="U1096" s="34" t="str">
        <f t="shared" si="827"/>
        <v/>
      </c>
      <c r="V1096" s="8"/>
      <c r="W1096" s="22" t="str">
        <f t="shared" si="807"/>
        <v/>
      </c>
      <c r="X1096" s="34" t="str">
        <f t="shared" si="828"/>
        <v/>
      </c>
      <c r="Y1096" s="8"/>
      <c r="Z1096" s="22" t="str">
        <f t="shared" si="808"/>
        <v/>
      </c>
      <c r="AA1096" s="34" t="str">
        <f t="shared" si="829"/>
        <v/>
      </c>
      <c r="AB1096" s="8"/>
      <c r="AC1096" s="22" t="str">
        <f t="shared" si="809"/>
        <v/>
      </c>
      <c r="AD1096" s="34" t="str">
        <f t="shared" si="830"/>
        <v/>
      </c>
      <c r="AE1096" s="8"/>
      <c r="AF1096" s="22" t="str">
        <f t="shared" si="810"/>
        <v/>
      </c>
      <c r="AG1096" s="34" t="str">
        <f t="shared" si="831"/>
        <v/>
      </c>
      <c r="AH1096" s="8"/>
      <c r="AI1096" s="22" t="str">
        <f t="shared" si="811"/>
        <v/>
      </c>
      <c r="AJ1096" s="34" t="str">
        <f t="shared" si="832"/>
        <v/>
      </c>
      <c r="AK1096" s="8"/>
      <c r="AL1096" s="22" t="str">
        <f t="shared" si="812"/>
        <v/>
      </c>
      <c r="AM1096" s="34" t="str">
        <f t="shared" si="833"/>
        <v/>
      </c>
      <c r="AN1096" s="8"/>
      <c r="AO1096" s="22" t="str">
        <f t="shared" si="813"/>
        <v/>
      </c>
      <c r="AP1096" s="34" t="str">
        <f t="shared" si="834"/>
        <v/>
      </c>
      <c r="AQ1096" s="8"/>
      <c r="AR1096" s="22" t="str">
        <f t="shared" si="814"/>
        <v/>
      </c>
      <c r="AS1096" s="34" t="str">
        <f t="shared" si="835"/>
        <v/>
      </c>
      <c r="AT1096" s="8"/>
      <c r="AU1096" s="22" t="str">
        <f t="shared" si="815"/>
        <v/>
      </c>
      <c r="AV1096" s="34" t="str">
        <f t="shared" si="836"/>
        <v/>
      </c>
      <c r="AW1096" s="8"/>
      <c r="AX1096" s="22" t="str">
        <f t="shared" si="816"/>
        <v/>
      </c>
      <c r="AY1096" s="34" t="str">
        <f t="shared" si="837"/>
        <v/>
      </c>
      <c r="AZ1096" s="8"/>
      <c r="BA1096" s="22" t="str">
        <f t="shared" si="817"/>
        <v/>
      </c>
      <c r="BB1096" s="34" t="str">
        <f t="shared" si="838"/>
        <v/>
      </c>
      <c r="BC1096" s="8"/>
      <c r="BD1096" s="22" t="str">
        <f t="shared" si="818"/>
        <v/>
      </c>
      <c r="BE1096" s="34" t="str">
        <f t="shared" si="839"/>
        <v/>
      </c>
      <c r="BF1096" s="8"/>
      <c r="BG1096" s="22" t="str">
        <f t="shared" si="819"/>
        <v/>
      </c>
      <c r="BH1096" s="34" t="str">
        <f t="shared" si="840"/>
        <v/>
      </c>
      <c r="BI1096" s="8"/>
      <c r="BJ1096" s="22" t="str">
        <f t="shared" si="820"/>
        <v/>
      </c>
    </row>
    <row r="1097" spans="1:62" ht="18" customHeight="1" x14ac:dyDescent="0.35">
      <c r="A1097" s="68">
        <f>'Energy - Master'!A1096</f>
        <v>47116</v>
      </c>
      <c r="B1097" s="24" t="str">
        <f t="shared" si="800"/>
        <v>Dec-2028</v>
      </c>
      <c r="C1097" s="34" t="str">
        <f t="shared" si="821"/>
        <v/>
      </c>
      <c r="D1097" s="8"/>
      <c r="E1097" s="22" t="str">
        <f t="shared" si="801"/>
        <v/>
      </c>
      <c r="F1097" s="34" t="str">
        <f t="shared" si="822"/>
        <v/>
      </c>
      <c r="G1097" s="8"/>
      <c r="H1097" s="22" t="str">
        <f t="shared" si="802"/>
        <v/>
      </c>
      <c r="I1097" s="34" t="str">
        <f t="shared" si="823"/>
        <v/>
      </c>
      <c r="J1097" s="8"/>
      <c r="K1097" s="22" t="str">
        <f t="shared" si="803"/>
        <v/>
      </c>
      <c r="L1097" s="34" t="str">
        <f t="shared" si="824"/>
        <v/>
      </c>
      <c r="M1097" s="8"/>
      <c r="N1097" s="22" t="str">
        <f t="shared" si="804"/>
        <v/>
      </c>
      <c r="O1097" s="34" t="str">
        <f t="shared" si="825"/>
        <v/>
      </c>
      <c r="P1097" s="8"/>
      <c r="Q1097" s="22" t="str">
        <f t="shared" si="805"/>
        <v/>
      </c>
      <c r="R1097" s="34" t="str">
        <f t="shared" si="826"/>
        <v/>
      </c>
      <c r="S1097" s="8"/>
      <c r="T1097" s="22" t="str">
        <f t="shared" si="806"/>
        <v/>
      </c>
      <c r="U1097" s="34" t="str">
        <f t="shared" si="827"/>
        <v/>
      </c>
      <c r="V1097" s="8"/>
      <c r="W1097" s="22" t="str">
        <f t="shared" si="807"/>
        <v/>
      </c>
      <c r="X1097" s="34" t="str">
        <f t="shared" si="828"/>
        <v/>
      </c>
      <c r="Y1097" s="8"/>
      <c r="Z1097" s="22" t="str">
        <f t="shared" si="808"/>
        <v/>
      </c>
      <c r="AA1097" s="34" t="str">
        <f t="shared" si="829"/>
        <v/>
      </c>
      <c r="AB1097" s="8"/>
      <c r="AC1097" s="22" t="str">
        <f t="shared" si="809"/>
        <v/>
      </c>
      <c r="AD1097" s="34" t="str">
        <f t="shared" si="830"/>
        <v/>
      </c>
      <c r="AE1097" s="8"/>
      <c r="AF1097" s="22" t="str">
        <f t="shared" si="810"/>
        <v/>
      </c>
      <c r="AG1097" s="34" t="str">
        <f t="shared" si="831"/>
        <v/>
      </c>
      <c r="AH1097" s="8"/>
      <c r="AI1097" s="22" t="str">
        <f t="shared" si="811"/>
        <v/>
      </c>
      <c r="AJ1097" s="34" t="str">
        <f t="shared" si="832"/>
        <v/>
      </c>
      <c r="AK1097" s="8"/>
      <c r="AL1097" s="22" t="str">
        <f t="shared" si="812"/>
        <v/>
      </c>
      <c r="AM1097" s="34" t="str">
        <f t="shared" si="833"/>
        <v/>
      </c>
      <c r="AN1097" s="8"/>
      <c r="AO1097" s="22" t="str">
        <f t="shared" si="813"/>
        <v/>
      </c>
      <c r="AP1097" s="34" t="str">
        <f t="shared" si="834"/>
        <v/>
      </c>
      <c r="AQ1097" s="8"/>
      <c r="AR1097" s="22" t="str">
        <f t="shared" si="814"/>
        <v/>
      </c>
      <c r="AS1097" s="34" t="str">
        <f t="shared" si="835"/>
        <v/>
      </c>
      <c r="AT1097" s="8"/>
      <c r="AU1097" s="22" t="str">
        <f t="shared" si="815"/>
        <v/>
      </c>
      <c r="AV1097" s="34" t="str">
        <f t="shared" si="836"/>
        <v/>
      </c>
      <c r="AW1097" s="8"/>
      <c r="AX1097" s="22" t="str">
        <f t="shared" si="816"/>
        <v/>
      </c>
      <c r="AY1097" s="34" t="str">
        <f t="shared" si="837"/>
        <v/>
      </c>
      <c r="AZ1097" s="8"/>
      <c r="BA1097" s="22" t="str">
        <f t="shared" si="817"/>
        <v/>
      </c>
      <c r="BB1097" s="34" t="str">
        <f t="shared" si="838"/>
        <v/>
      </c>
      <c r="BC1097" s="8"/>
      <c r="BD1097" s="22" t="str">
        <f t="shared" si="818"/>
        <v/>
      </c>
      <c r="BE1097" s="34" t="str">
        <f t="shared" si="839"/>
        <v/>
      </c>
      <c r="BF1097" s="8"/>
      <c r="BG1097" s="22" t="str">
        <f t="shared" si="819"/>
        <v/>
      </c>
      <c r="BH1097" s="34" t="str">
        <f t="shared" si="840"/>
        <v/>
      </c>
      <c r="BI1097" s="8"/>
      <c r="BJ1097" s="22" t="str">
        <f t="shared" si="820"/>
        <v/>
      </c>
    </row>
    <row r="1098" spans="1:62" ht="18" customHeight="1" x14ac:dyDescent="0.35">
      <c r="A1098" s="68">
        <f>'Energy - Master'!A1097</f>
        <v>47117</v>
      </c>
      <c r="B1098" s="24" t="str">
        <f t="shared" si="800"/>
        <v>Dec-2028</v>
      </c>
      <c r="C1098" s="34" t="str">
        <f t="shared" si="821"/>
        <v/>
      </c>
      <c r="D1098" s="8"/>
      <c r="E1098" s="22" t="str">
        <f t="shared" si="801"/>
        <v/>
      </c>
      <c r="F1098" s="34" t="str">
        <f t="shared" si="822"/>
        <v/>
      </c>
      <c r="G1098" s="8"/>
      <c r="H1098" s="22" t="str">
        <f t="shared" si="802"/>
        <v/>
      </c>
      <c r="I1098" s="34" t="str">
        <f t="shared" si="823"/>
        <v/>
      </c>
      <c r="J1098" s="8"/>
      <c r="K1098" s="22" t="str">
        <f t="shared" si="803"/>
        <v/>
      </c>
      <c r="L1098" s="34" t="str">
        <f t="shared" si="824"/>
        <v/>
      </c>
      <c r="M1098" s="8"/>
      <c r="N1098" s="22" t="str">
        <f t="shared" si="804"/>
        <v/>
      </c>
      <c r="O1098" s="34" t="str">
        <f t="shared" si="825"/>
        <v/>
      </c>
      <c r="P1098" s="8"/>
      <c r="Q1098" s="22" t="str">
        <f t="shared" si="805"/>
        <v/>
      </c>
      <c r="R1098" s="34" t="str">
        <f t="shared" si="826"/>
        <v/>
      </c>
      <c r="S1098" s="8"/>
      <c r="T1098" s="22" t="str">
        <f t="shared" si="806"/>
        <v/>
      </c>
      <c r="U1098" s="34" t="str">
        <f t="shared" si="827"/>
        <v/>
      </c>
      <c r="V1098" s="8"/>
      <c r="W1098" s="22" t="str">
        <f t="shared" si="807"/>
        <v/>
      </c>
      <c r="X1098" s="34" t="str">
        <f t="shared" si="828"/>
        <v/>
      </c>
      <c r="Y1098" s="8"/>
      <c r="Z1098" s="22" t="str">
        <f t="shared" si="808"/>
        <v/>
      </c>
      <c r="AA1098" s="34" t="str">
        <f t="shared" si="829"/>
        <v/>
      </c>
      <c r="AB1098" s="8"/>
      <c r="AC1098" s="22" t="str">
        <f t="shared" si="809"/>
        <v/>
      </c>
      <c r="AD1098" s="34" t="str">
        <f t="shared" si="830"/>
        <v/>
      </c>
      <c r="AE1098" s="8"/>
      <c r="AF1098" s="22" t="str">
        <f t="shared" si="810"/>
        <v/>
      </c>
      <c r="AG1098" s="34" t="str">
        <f t="shared" si="831"/>
        <v/>
      </c>
      <c r="AH1098" s="8"/>
      <c r="AI1098" s="22" t="str">
        <f t="shared" si="811"/>
        <v/>
      </c>
      <c r="AJ1098" s="34" t="str">
        <f t="shared" si="832"/>
        <v/>
      </c>
      <c r="AK1098" s="8"/>
      <c r="AL1098" s="22" t="str">
        <f t="shared" si="812"/>
        <v/>
      </c>
      <c r="AM1098" s="34" t="str">
        <f t="shared" si="833"/>
        <v/>
      </c>
      <c r="AN1098" s="8"/>
      <c r="AO1098" s="22" t="str">
        <f t="shared" si="813"/>
        <v/>
      </c>
      <c r="AP1098" s="34" t="str">
        <f t="shared" si="834"/>
        <v/>
      </c>
      <c r="AQ1098" s="8"/>
      <c r="AR1098" s="22" t="str">
        <f t="shared" si="814"/>
        <v/>
      </c>
      <c r="AS1098" s="34" t="str">
        <f t="shared" si="835"/>
        <v/>
      </c>
      <c r="AT1098" s="8"/>
      <c r="AU1098" s="22" t="str">
        <f t="shared" si="815"/>
        <v/>
      </c>
      <c r="AV1098" s="34" t="str">
        <f t="shared" si="836"/>
        <v/>
      </c>
      <c r="AW1098" s="8"/>
      <c r="AX1098" s="22" t="str">
        <f t="shared" si="816"/>
        <v/>
      </c>
      <c r="AY1098" s="34" t="str">
        <f t="shared" si="837"/>
        <v/>
      </c>
      <c r="AZ1098" s="8"/>
      <c r="BA1098" s="22" t="str">
        <f t="shared" si="817"/>
        <v/>
      </c>
      <c r="BB1098" s="34" t="str">
        <f t="shared" si="838"/>
        <v/>
      </c>
      <c r="BC1098" s="8"/>
      <c r="BD1098" s="22" t="str">
        <f t="shared" si="818"/>
        <v/>
      </c>
      <c r="BE1098" s="34" t="str">
        <f t="shared" si="839"/>
        <v/>
      </c>
      <c r="BF1098" s="8"/>
      <c r="BG1098" s="22" t="str">
        <f t="shared" si="819"/>
        <v/>
      </c>
      <c r="BH1098" s="34" t="str">
        <f t="shared" si="840"/>
        <v/>
      </c>
      <c r="BI1098" s="8"/>
      <c r="BJ1098" s="22" t="str">
        <f t="shared" si="820"/>
        <v/>
      </c>
    </row>
    <row r="1099" spans="1:62" ht="18" customHeight="1" x14ac:dyDescent="0.35">
      <c r="A1099" s="68">
        <f>'Energy - Master'!A1098</f>
        <v>47118</v>
      </c>
      <c r="B1099" s="24" t="str">
        <f t="shared" si="800"/>
        <v>Dec-2028</v>
      </c>
      <c r="C1099" s="34" t="str">
        <f t="shared" si="821"/>
        <v/>
      </c>
      <c r="D1099" s="8"/>
      <c r="E1099" s="22" t="str">
        <f t="shared" si="801"/>
        <v/>
      </c>
      <c r="F1099" s="34" t="str">
        <f t="shared" si="822"/>
        <v/>
      </c>
      <c r="G1099" s="8"/>
      <c r="H1099" s="22" t="str">
        <f t="shared" si="802"/>
        <v/>
      </c>
      <c r="I1099" s="34" t="str">
        <f t="shared" si="823"/>
        <v/>
      </c>
      <c r="J1099" s="8"/>
      <c r="K1099" s="22" t="str">
        <f t="shared" si="803"/>
        <v/>
      </c>
      <c r="L1099" s="34" t="str">
        <f t="shared" si="824"/>
        <v/>
      </c>
      <c r="M1099" s="8"/>
      <c r="N1099" s="22" t="str">
        <f t="shared" si="804"/>
        <v/>
      </c>
      <c r="O1099" s="34" t="str">
        <f t="shared" si="825"/>
        <v/>
      </c>
      <c r="P1099" s="8"/>
      <c r="Q1099" s="22" t="str">
        <f t="shared" si="805"/>
        <v/>
      </c>
      <c r="R1099" s="34" t="str">
        <f t="shared" si="826"/>
        <v/>
      </c>
      <c r="S1099" s="8"/>
      <c r="T1099" s="22" t="str">
        <f t="shared" si="806"/>
        <v/>
      </c>
      <c r="U1099" s="34" t="str">
        <f t="shared" si="827"/>
        <v/>
      </c>
      <c r="V1099" s="8"/>
      <c r="W1099" s="22" t="str">
        <f t="shared" si="807"/>
        <v/>
      </c>
      <c r="X1099" s="34" t="str">
        <f t="shared" si="828"/>
        <v/>
      </c>
      <c r="Y1099" s="8"/>
      <c r="Z1099" s="22" t="str">
        <f t="shared" si="808"/>
        <v/>
      </c>
      <c r="AA1099" s="34" t="str">
        <f t="shared" si="829"/>
        <v/>
      </c>
      <c r="AB1099" s="8"/>
      <c r="AC1099" s="22" t="str">
        <f t="shared" si="809"/>
        <v/>
      </c>
      <c r="AD1099" s="34" t="str">
        <f t="shared" si="830"/>
        <v/>
      </c>
      <c r="AE1099" s="8"/>
      <c r="AF1099" s="22" t="str">
        <f t="shared" si="810"/>
        <v/>
      </c>
      <c r="AG1099" s="34" t="str">
        <f t="shared" si="831"/>
        <v/>
      </c>
      <c r="AH1099" s="8"/>
      <c r="AI1099" s="22" t="str">
        <f t="shared" si="811"/>
        <v/>
      </c>
      <c r="AJ1099" s="34" t="str">
        <f t="shared" si="832"/>
        <v/>
      </c>
      <c r="AK1099" s="8"/>
      <c r="AL1099" s="22" t="str">
        <f t="shared" si="812"/>
        <v/>
      </c>
      <c r="AM1099" s="34" t="str">
        <f t="shared" si="833"/>
        <v/>
      </c>
      <c r="AN1099" s="8"/>
      <c r="AO1099" s="22" t="str">
        <f t="shared" si="813"/>
        <v/>
      </c>
      <c r="AP1099" s="34" t="str">
        <f t="shared" si="834"/>
        <v/>
      </c>
      <c r="AQ1099" s="8"/>
      <c r="AR1099" s="22" t="str">
        <f t="shared" si="814"/>
        <v/>
      </c>
      <c r="AS1099" s="34" t="str">
        <f t="shared" si="835"/>
        <v/>
      </c>
      <c r="AT1099" s="8"/>
      <c r="AU1099" s="22" t="str">
        <f t="shared" si="815"/>
        <v/>
      </c>
      <c r="AV1099" s="34" t="str">
        <f t="shared" si="836"/>
        <v/>
      </c>
      <c r="AW1099" s="8"/>
      <c r="AX1099" s="22" t="str">
        <f t="shared" si="816"/>
        <v/>
      </c>
      <c r="AY1099" s="34" t="str">
        <f t="shared" si="837"/>
        <v/>
      </c>
      <c r="AZ1099" s="8"/>
      <c r="BA1099" s="22" t="str">
        <f t="shared" si="817"/>
        <v/>
      </c>
      <c r="BB1099" s="34" t="str">
        <f t="shared" si="838"/>
        <v/>
      </c>
      <c r="BC1099" s="8"/>
      <c r="BD1099" s="22" t="str">
        <f t="shared" si="818"/>
        <v/>
      </c>
      <c r="BE1099" s="34" t="str">
        <f t="shared" si="839"/>
        <v/>
      </c>
      <c r="BF1099" s="8"/>
      <c r="BG1099" s="22" t="str">
        <f t="shared" si="819"/>
        <v/>
      </c>
      <c r="BH1099" s="34" t="str">
        <f t="shared" si="840"/>
        <v/>
      </c>
      <c r="BI1099" s="8"/>
      <c r="BJ1099" s="22" t="str">
        <f t="shared" si="820"/>
        <v/>
      </c>
    </row>
    <row r="1100" spans="1:62" ht="18" customHeight="1" x14ac:dyDescent="0.35">
      <c r="A1100" s="68">
        <f>'Energy - Master'!A1099</f>
        <v>47119</v>
      </c>
      <c r="B1100" s="24" t="str">
        <f t="shared" si="800"/>
        <v>Jan-2029</v>
      </c>
      <c r="C1100" s="34" t="str">
        <f t="shared" si="821"/>
        <v/>
      </c>
      <c r="D1100" s="8"/>
      <c r="E1100" s="22" t="str">
        <f t="shared" si="801"/>
        <v/>
      </c>
      <c r="F1100" s="34" t="str">
        <f t="shared" si="822"/>
        <v/>
      </c>
      <c r="G1100" s="8"/>
      <c r="H1100" s="22" t="str">
        <f t="shared" si="802"/>
        <v/>
      </c>
      <c r="I1100" s="34" t="str">
        <f t="shared" si="823"/>
        <v/>
      </c>
      <c r="J1100" s="8"/>
      <c r="K1100" s="22" t="str">
        <f t="shared" si="803"/>
        <v/>
      </c>
      <c r="L1100" s="34" t="str">
        <f t="shared" si="824"/>
        <v/>
      </c>
      <c r="M1100" s="8"/>
      <c r="N1100" s="22" t="str">
        <f t="shared" si="804"/>
        <v/>
      </c>
      <c r="O1100" s="34" t="str">
        <f t="shared" si="825"/>
        <v/>
      </c>
      <c r="P1100" s="8"/>
      <c r="Q1100" s="22" t="str">
        <f t="shared" si="805"/>
        <v/>
      </c>
      <c r="R1100" s="34" t="str">
        <f t="shared" si="826"/>
        <v/>
      </c>
      <c r="S1100" s="8"/>
      <c r="T1100" s="22" t="str">
        <f t="shared" si="806"/>
        <v/>
      </c>
      <c r="U1100" s="34" t="str">
        <f t="shared" si="827"/>
        <v/>
      </c>
      <c r="V1100" s="8"/>
      <c r="W1100" s="22" t="str">
        <f t="shared" si="807"/>
        <v/>
      </c>
      <c r="X1100" s="34" t="str">
        <f t="shared" si="828"/>
        <v/>
      </c>
      <c r="Y1100" s="8"/>
      <c r="Z1100" s="22" t="str">
        <f t="shared" si="808"/>
        <v/>
      </c>
      <c r="AA1100" s="34" t="str">
        <f t="shared" si="829"/>
        <v/>
      </c>
      <c r="AB1100" s="8"/>
      <c r="AC1100" s="22" t="str">
        <f t="shared" si="809"/>
        <v/>
      </c>
      <c r="AD1100" s="34" t="str">
        <f t="shared" si="830"/>
        <v/>
      </c>
      <c r="AE1100" s="8"/>
      <c r="AF1100" s="22" t="str">
        <f t="shared" si="810"/>
        <v/>
      </c>
      <c r="AG1100" s="34" t="str">
        <f t="shared" si="831"/>
        <v/>
      </c>
      <c r="AH1100" s="8"/>
      <c r="AI1100" s="22" t="str">
        <f t="shared" si="811"/>
        <v/>
      </c>
      <c r="AJ1100" s="34" t="str">
        <f t="shared" si="832"/>
        <v/>
      </c>
      <c r="AK1100" s="8"/>
      <c r="AL1100" s="22" t="str">
        <f t="shared" si="812"/>
        <v/>
      </c>
      <c r="AM1100" s="34" t="str">
        <f t="shared" si="833"/>
        <v/>
      </c>
      <c r="AN1100" s="8"/>
      <c r="AO1100" s="22" t="str">
        <f t="shared" si="813"/>
        <v/>
      </c>
      <c r="AP1100" s="34" t="str">
        <f t="shared" si="834"/>
        <v/>
      </c>
      <c r="AQ1100" s="8"/>
      <c r="AR1100" s="22" t="str">
        <f t="shared" si="814"/>
        <v/>
      </c>
      <c r="AS1100" s="34" t="str">
        <f t="shared" si="835"/>
        <v/>
      </c>
      <c r="AT1100" s="8"/>
      <c r="AU1100" s="22" t="str">
        <f t="shared" si="815"/>
        <v/>
      </c>
      <c r="AV1100" s="34" t="str">
        <f t="shared" si="836"/>
        <v/>
      </c>
      <c r="AW1100" s="8"/>
      <c r="AX1100" s="22" t="str">
        <f t="shared" si="816"/>
        <v/>
      </c>
      <c r="AY1100" s="34" t="str">
        <f t="shared" si="837"/>
        <v/>
      </c>
      <c r="AZ1100" s="8"/>
      <c r="BA1100" s="22" t="str">
        <f t="shared" si="817"/>
        <v/>
      </c>
      <c r="BB1100" s="34" t="str">
        <f t="shared" si="838"/>
        <v/>
      </c>
      <c r="BC1100" s="8"/>
      <c r="BD1100" s="22" t="str">
        <f t="shared" si="818"/>
        <v/>
      </c>
      <c r="BE1100" s="34" t="str">
        <f t="shared" si="839"/>
        <v/>
      </c>
      <c r="BF1100" s="8"/>
      <c r="BG1100" s="22" t="str">
        <f t="shared" si="819"/>
        <v/>
      </c>
      <c r="BH1100" s="34" t="str">
        <f t="shared" si="840"/>
        <v/>
      </c>
      <c r="BI1100" s="8"/>
      <c r="BJ1100" s="22" t="str">
        <f t="shared" si="820"/>
        <v/>
      </c>
    </row>
    <row r="1101" spans="1:62" ht="18" customHeight="1" x14ac:dyDescent="0.35">
      <c r="A1101" s="68">
        <f>'Energy - Master'!A1100</f>
        <v>47120</v>
      </c>
      <c r="B1101" s="24" t="str">
        <f t="shared" si="800"/>
        <v>Jan-2029</v>
      </c>
      <c r="C1101" s="34" t="str">
        <f t="shared" si="821"/>
        <v/>
      </c>
      <c r="D1101" s="8"/>
      <c r="E1101" s="22" t="str">
        <f t="shared" si="801"/>
        <v/>
      </c>
      <c r="F1101" s="34" t="str">
        <f t="shared" si="822"/>
        <v/>
      </c>
      <c r="G1101" s="8"/>
      <c r="H1101" s="22" t="str">
        <f t="shared" si="802"/>
        <v/>
      </c>
      <c r="I1101" s="34" t="str">
        <f t="shared" si="823"/>
        <v/>
      </c>
      <c r="J1101" s="8"/>
      <c r="K1101" s="22" t="str">
        <f t="shared" si="803"/>
        <v/>
      </c>
      <c r="L1101" s="34" t="str">
        <f t="shared" si="824"/>
        <v/>
      </c>
      <c r="M1101" s="8"/>
      <c r="N1101" s="22" t="str">
        <f t="shared" si="804"/>
        <v/>
      </c>
      <c r="O1101" s="34" t="str">
        <f t="shared" si="825"/>
        <v/>
      </c>
      <c r="P1101" s="8"/>
      <c r="Q1101" s="22" t="str">
        <f t="shared" si="805"/>
        <v/>
      </c>
      <c r="R1101" s="34" t="str">
        <f t="shared" si="826"/>
        <v/>
      </c>
      <c r="S1101" s="8"/>
      <c r="T1101" s="22" t="str">
        <f t="shared" si="806"/>
        <v/>
      </c>
      <c r="U1101" s="34" t="str">
        <f t="shared" si="827"/>
        <v/>
      </c>
      <c r="V1101" s="8"/>
      <c r="W1101" s="22" t="str">
        <f t="shared" si="807"/>
        <v/>
      </c>
      <c r="X1101" s="34" t="str">
        <f t="shared" si="828"/>
        <v/>
      </c>
      <c r="Y1101" s="8"/>
      <c r="Z1101" s="22" t="str">
        <f t="shared" si="808"/>
        <v/>
      </c>
      <c r="AA1101" s="34" t="str">
        <f t="shared" si="829"/>
        <v/>
      </c>
      <c r="AB1101" s="8"/>
      <c r="AC1101" s="22" t="str">
        <f t="shared" si="809"/>
        <v/>
      </c>
      <c r="AD1101" s="34" t="str">
        <f t="shared" si="830"/>
        <v/>
      </c>
      <c r="AE1101" s="8"/>
      <c r="AF1101" s="22" t="str">
        <f t="shared" si="810"/>
        <v/>
      </c>
      <c r="AG1101" s="34" t="str">
        <f t="shared" si="831"/>
        <v/>
      </c>
      <c r="AH1101" s="8"/>
      <c r="AI1101" s="22" t="str">
        <f t="shared" si="811"/>
        <v/>
      </c>
      <c r="AJ1101" s="34" t="str">
        <f t="shared" si="832"/>
        <v/>
      </c>
      <c r="AK1101" s="8"/>
      <c r="AL1101" s="22" t="str">
        <f t="shared" si="812"/>
        <v/>
      </c>
      <c r="AM1101" s="34" t="str">
        <f t="shared" si="833"/>
        <v/>
      </c>
      <c r="AN1101" s="8"/>
      <c r="AO1101" s="22" t="str">
        <f t="shared" si="813"/>
        <v/>
      </c>
      <c r="AP1101" s="34" t="str">
        <f t="shared" si="834"/>
        <v/>
      </c>
      <c r="AQ1101" s="8"/>
      <c r="AR1101" s="22" t="str">
        <f t="shared" si="814"/>
        <v/>
      </c>
      <c r="AS1101" s="34" t="str">
        <f t="shared" si="835"/>
        <v/>
      </c>
      <c r="AT1101" s="8"/>
      <c r="AU1101" s="22" t="str">
        <f t="shared" si="815"/>
        <v/>
      </c>
      <c r="AV1101" s="34" t="str">
        <f t="shared" si="836"/>
        <v/>
      </c>
      <c r="AW1101" s="8"/>
      <c r="AX1101" s="22" t="str">
        <f t="shared" si="816"/>
        <v/>
      </c>
      <c r="AY1101" s="34" t="str">
        <f t="shared" si="837"/>
        <v/>
      </c>
      <c r="AZ1101" s="8"/>
      <c r="BA1101" s="22" t="str">
        <f t="shared" si="817"/>
        <v/>
      </c>
      <c r="BB1101" s="34" t="str">
        <f t="shared" si="838"/>
        <v/>
      </c>
      <c r="BC1101" s="8"/>
      <c r="BD1101" s="22" t="str">
        <f t="shared" si="818"/>
        <v/>
      </c>
      <c r="BE1101" s="34" t="str">
        <f t="shared" si="839"/>
        <v/>
      </c>
      <c r="BF1101" s="8"/>
      <c r="BG1101" s="22" t="str">
        <f t="shared" si="819"/>
        <v/>
      </c>
      <c r="BH1101" s="34" t="str">
        <f t="shared" si="840"/>
        <v/>
      </c>
      <c r="BI1101" s="8"/>
      <c r="BJ1101" s="22" t="str">
        <f t="shared" si="820"/>
        <v/>
      </c>
    </row>
    <row r="1102" spans="1:62" ht="18" customHeight="1" x14ac:dyDescent="0.35">
      <c r="A1102" s="68">
        <f>'Energy - Master'!A1101</f>
        <v>47121</v>
      </c>
      <c r="B1102" s="24" t="str">
        <f t="shared" si="800"/>
        <v>Jan-2029</v>
      </c>
      <c r="C1102" s="34" t="str">
        <f t="shared" si="821"/>
        <v/>
      </c>
      <c r="D1102" s="8"/>
      <c r="E1102" s="22" t="str">
        <f t="shared" si="801"/>
        <v/>
      </c>
      <c r="F1102" s="34" t="str">
        <f t="shared" si="822"/>
        <v/>
      </c>
      <c r="G1102" s="8"/>
      <c r="H1102" s="22" t="str">
        <f t="shared" si="802"/>
        <v/>
      </c>
      <c r="I1102" s="34" t="str">
        <f t="shared" si="823"/>
        <v/>
      </c>
      <c r="J1102" s="8"/>
      <c r="K1102" s="22" t="str">
        <f t="shared" si="803"/>
        <v/>
      </c>
      <c r="L1102" s="34" t="str">
        <f t="shared" si="824"/>
        <v/>
      </c>
      <c r="M1102" s="8"/>
      <c r="N1102" s="22" t="str">
        <f t="shared" si="804"/>
        <v/>
      </c>
      <c r="O1102" s="34" t="str">
        <f t="shared" si="825"/>
        <v/>
      </c>
      <c r="P1102" s="8"/>
      <c r="Q1102" s="22" t="str">
        <f t="shared" si="805"/>
        <v/>
      </c>
      <c r="R1102" s="34" t="str">
        <f t="shared" si="826"/>
        <v/>
      </c>
      <c r="S1102" s="8"/>
      <c r="T1102" s="22" t="str">
        <f t="shared" si="806"/>
        <v/>
      </c>
      <c r="U1102" s="34" t="str">
        <f t="shared" si="827"/>
        <v/>
      </c>
      <c r="V1102" s="8"/>
      <c r="W1102" s="22" t="str">
        <f t="shared" si="807"/>
        <v/>
      </c>
      <c r="X1102" s="34" t="str">
        <f t="shared" si="828"/>
        <v/>
      </c>
      <c r="Y1102" s="8"/>
      <c r="Z1102" s="22" t="str">
        <f t="shared" si="808"/>
        <v/>
      </c>
      <c r="AA1102" s="34" t="str">
        <f t="shared" si="829"/>
        <v/>
      </c>
      <c r="AB1102" s="8"/>
      <c r="AC1102" s="22" t="str">
        <f t="shared" si="809"/>
        <v/>
      </c>
      <c r="AD1102" s="34" t="str">
        <f t="shared" si="830"/>
        <v/>
      </c>
      <c r="AE1102" s="8"/>
      <c r="AF1102" s="22" t="str">
        <f t="shared" si="810"/>
        <v/>
      </c>
      <c r="AG1102" s="34" t="str">
        <f t="shared" si="831"/>
        <v/>
      </c>
      <c r="AH1102" s="8"/>
      <c r="AI1102" s="22" t="str">
        <f t="shared" si="811"/>
        <v/>
      </c>
      <c r="AJ1102" s="34" t="str">
        <f t="shared" si="832"/>
        <v/>
      </c>
      <c r="AK1102" s="8"/>
      <c r="AL1102" s="22" t="str">
        <f t="shared" si="812"/>
        <v/>
      </c>
      <c r="AM1102" s="34" t="str">
        <f t="shared" si="833"/>
        <v/>
      </c>
      <c r="AN1102" s="8"/>
      <c r="AO1102" s="22" t="str">
        <f t="shared" si="813"/>
        <v/>
      </c>
      <c r="AP1102" s="34" t="str">
        <f t="shared" si="834"/>
        <v/>
      </c>
      <c r="AQ1102" s="8"/>
      <c r="AR1102" s="22" t="str">
        <f t="shared" si="814"/>
        <v/>
      </c>
      <c r="AS1102" s="34" t="str">
        <f t="shared" si="835"/>
        <v/>
      </c>
      <c r="AT1102" s="8"/>
      <c r="AU1102" s="22" t="str">
        <f t="shared" si="815"/>
        <v/>
      </c>
      <c r="AV1102" s="34" t="str">
        <f t="shared" si="836"/>
        <v/>
      </c>
      <c r="AW1102" s="8"/>
      <c r="AX1102" s="22" t="str">
        <f t="shared" si="816"/>
        <v/>
      </c>
      <c r="AY1102" s="34" t="str">
        <f t="shared" si="837"/>
        <v/>
      </c>
      <c r="AZ1102" s="8"/>
      <c r="BA1102" s="22" t="str">
        <f t="shared" si="817"/>
        <v/>
      </c>
      <c r="BB1102" s="34" t="str">
        <f t="shared" si="838"/>
        <v/>
      </c>
      <c r="BC1102" s="8"/>
      <c r="BD1102" s="22" t="str">
        <f t="shared" si="818"/>
        <v/>
      </c>
      <c r="BE1102" s="34" t="str">
        <f t="shared" si="839"/>
        <v/>
      </c>
      <c r="BF1102" s="8"/>
      <c r="BG1102" s="22" t="str">
        <f t="shared" si="819"/>
        <v/>
      </c>
      <c r="BH1102" s="34" t="str">
        <f t="shared" si="840"/>
        <v/>
      </c>
      <c r="BI1102" s="8"/>
      <c r="BJ1102" s="22" t="str">
        <f t="shared" si="820"/>
        <v/>
      </c>
    </row>
    <row r="1103" spans="1:62" ht="18" customHeight="1" x14ac:dyDescent="0.35">
      <c r="A1103" s="68">
        <f>'Energy - Master'!A1102</f>
        <v>47122</v>
      </c>
      <c r="B1103" s="24" t="str">
        <f t="shared" si="800"/>
        <v>Jan-2029</v>
      </c>
      <c r="C1103" s="34" t="str">
        <f t="shared" si="821"/>
        <v/>
      </c>
      <c r="D1103" s="8"/>
      <c r="E1103" s="22" t="str">
        <f t="shared" si="801"/>
        <v/>
      </c>
      <c r="F1103" s="34" t="str">
        <f t="shared" si="822"/>
        <v/>
      </c>
      <c r="G1103" s="8"/>
      <c r="H1103" s="22" t="str">
        <f t="shared" si="802"/>
        <v/>
      </c>
      <c r="I1103" s="34" t="str">
        <f t="shared" si="823"/>
        <v/>
      </c>
      <c r="J1103" s="8"/>
      <c r="K1103" s="22" t="str">
        <f t="shared" si="803"/>
        <v/>
      </c>
      <c r="L1103" s="34" t="str">
        <f t="shared" si="824"/>
        <v/>
      </c>
      <c r="M1103" s="8"/>
      <c r="N1103" s="22" t="str">
        <f t="shared" si="804"/>
        <v/>
      </c>
      <c r="O1103" s="34" t="str">
        <f t="shared" si="825"/>
        <v/>
      </c>
      <c r="P1103" s="8"/>
      <c r="Q1103" s="22" t="str">
        <f t="shared" si="805"/>
        <v/>
      </c>
      <c r="R1103" s="34" t="str">
        <f t="shared" si="826"/>
        <v/>
      </c>
      <c r="S1103" s="8"/>
      <c r="T1103" s="22" t="str">
        <f t="shared" si="806"/>
        <v/>
      </c>
      <c r="U1103" s="34" t="str">
        <f t="shared" si="827"/>
        <v/>
      </c>
      <c r="V1103" s="8"/>
      <c r="W1103" s="22" t="str">
        <f t="shared" si="807"/>
        <v/>
      </c>
      <c r="X1103" s="34" t="str">
        <f t="shared" si="828"/>
        <v/>
      </c>
      <c r="Y1103" s="8"/>
      <c r="Z1103" s="22" t="str">
        <f t="shared" si="808"/>
        <v/>
      </c>
      <c r="AA1103" s="34" t="str">
        <f t="shared" si="829"/>
        <v/>
      </c>
      <c r="AB1103" s="8"/>
      <c r="AC1103" s="22" t="str">
        <f t="shared" si="809"/>
        <v/>
      </c>
      <c r="AD1103" s="34" t="str">
        <f t="shared" si="830"/>
        <v/>
      </c>
      <c r="AE1103" s="8"/>
      <c r="AF1103" s="22" t="str">
        <f t="shared" si="810"/>
        <v/>
      </c>
      <c r="AG1103" s="34" t="str">
        <f t="shared" si="831"/>
        <v/>
      </c>
      <c r="AH1103" s="8"/>
      <c r="AI1103" s="22" t="str">
        <f t="shared" si="811"/>
        <v/>
      </c>
      <c r="AJ1103" s="34" t="str">
        <f t="shared" si="832"/>
        <v/>
      </c>
      <c r="AK1103" s="8"/>
      <c r="AL1103" s="22" t="str">
        <f t="shared" si="812"/>
        <v/>
      </c>
      <c r="AM1103" s="34" t="str">
        <f t="shared" si="833"/>
        <v/>
      </c>
      <c r="AN1103" s="8"/>
      <c r="AO1103" s="22" t="str">
        <f t="shared" si="813"/>
        <v/>
      </c>
      <c r="AP1103" s="34" t="str">
        <f t="shared" si="834"/>
        <v/>
      </c>
      <c r="AQ1103" s="8"/>
      <c r="AR1103" s="22" t="str">
        <f t="shared" si="814"/>
        <v/>
      </c>
      <c r="AS1103" s="34" t="str">
        <f t="shared" si="835"/>
        <v/>
      </c>
      <c r="AT1103" s="8"/>
      <c r="AU1103" s="22" t="str">
        <f t="shared" si="815"/>
        <v/>
      </c>
      <c r="AV1103" s="34" t="str">
        <f t="shared" si="836"/>
        <v/>
      </c>
      <c r="AW1103" s="8"/>
      <c r="AX1103" s="22" t="str">
        <f t="shared" si="816"/>
        <v/>
      </c>
      <c r="AY1103" s="34" t="str">
        <f t="shared" si="837"/>
        <v/>
      </c>
      <c r="AZ1103" s="8"/>
      <c r="BA1103" s="22" t="str">
        <f t="shared" si="817"/>
        <v/>
      </c>
      <c r="BB1103" s="34" t="str">
        <f t="shared" si="838"/>
        <v/>
      </c>
      <c r="BC1103" s="8"/>
      <c r="BD1103" s="22" t="str">
        <f t="shared" si="818"/>
        <v/>
      </c>
      <c r="BE1103" s="34" t="str">
        <f t="shared" si="839"/>
        <v/>
      </c>
      <c r="BF1103" s="8"/>
      <c r="BG1103" s="22" t="str">
        <f t="shared" si="819"/>
        <v/>
      </c>
      <c r="BH1103" s="34" t="str">
        <f t="shared" si="840"/>
        <v/>
      </c>
      <c r="BI1103" s="8"/>
      <c r="BJ1103" s="22" t="str">
        <f t="shared" si="820"/>
        <v/>
      </c>
    </row>
    <row r="1104" spans="1:62" ht="18" customHeight="1" x14ac:dyDescent="0.35">
      <c r="A1104" s="68">
        <f>'Energy - Master'!A1103</f>
        <v>47123</v>
      </c>
      <c r="B1104" s="24" t="str">
        <f t="shared" si="800"/>
        <v>Jan-2029</v>
      </c>
      <c r="C1104" s="34" t="str">
        <f t="shared" si="821"/>
        <v/>
      </c>
      <c r="D1104" s="8"/>
      <c r="E1104" s="22" t="str">
        <f t="shared" si="801"/>
        <v/>
      </c>
      <c r="F1104" s="34" t="str">
        <f t="shared" si="822"/>
        <v/>
      </c>
      <c r="G1104" s="8"/>
      <c r="H1104" s="22" t="str">
        <f t="shared" si="802"/>
        <v/>
      </c>
      <c r="I1104" s="34" t="str">
        <f t="shared" si="823"/>
        <v/>
      </c>
      <c r="J1104" s="8"/>
      <c r="K1104" s="22" t="str">
        <f t="shared" si="803"/>
        <v/>
      </c>
      <c r="L1104" s="34" t="str">
        <f t="shared" si="824"/>
        <v/>
      </c>
      <c r="M1104" s="8"/>
      <c r="N1104" s="22" t="str">
        <f t="shared" si="804"/>
        <v/>
      </c>
      <c r="O1104" s="34" t="str">
        <f t="shared" si="825"/>
        <v/>
      </c>
      <c r="P1104" s="8"/>
      <c r="Q1104" s="22" t="str">
        <f t="shared" si="805"/>
        <v/>
      </c>
      <c r="R1104" s="34" t="str">
        <f t="shared" si="826"/>
        <v/>
      </c>
      <c r="S1104" s="8"/>
      <c r="T1104" s="22" t="str">
        <f t="shared" si="806"/>
        <v/>
      </c>
      <c r="U1104" s="34" t="str">
        <f t="shared" si="827"/>
        <v/>
      </c>
      <c r="V1104" s="8"/>
      <c r="W1104" s="22" t="str">
        <f t="shared" si="807"/>
        <v/>
      </c>
      <c r="X1104" s="34" t="str">
        <f t="shared" si="828"/>
        <v/>
      </c>
      <c r="Y1104" s="8"/>
      <c r="Z1104" s="22" t="str">
        <f t="shared" si="808"/>
        <v/>
      </c>
      <c r="AA1104" s="34" t="str">
        <f t="shared" si="829"/>
        <v/>
      </c>
      <c r="AB1104" s="8"/>
      <c r="AC1104" s="22" t="str">
        <f t="shared" si="809"/>
        <v/>
      </c>
      <c r="AD1104" s="34" t="str">
        <f t="shared" si="830"/>
        <v/>
      </c>
      <c r="AE1104" s="8"/>
      <c r="AF1104" s="22" t="str">
        <f t="shared" si="810"/>
        <v/>
      </c>
      <c r="AG1104" s="34" t="str">
        <f t="shared" si="831"/>
        <v/>
      </c>
      <c r="AH1104" s="8"/>
      <c r="AI1104" s="22" t="str">
        <f t="shared" si="811"/>
        <v/>
      </c>
      <c r="AJ1104" s="34" t="str">
        <f t="shared" si="832"/>
        <v/>
      </c>
      <c r="AK1104" s="8"/>
      <c r="AL1104" s="22" t="str">
        <f t="shared" si="812"/>
        <v/>
      </c>
      <c r="AM1104" s="34" t="str">
        <f t="shared" si="833"/>
        <v/>
      </c>
      <c r="AN1104" s="8"/>
      <c r="AO1104" s="22" t="str">
        <f t="shared" si="813"/>
        <v/>
      </c>
      <c r="AP1104" s="34" t="str">
        <f t="shared" si="834"/>
        <v/>
      </c>
      <c r="AQ1104" s="8"/>
      <c r="AR1104" s="22" t="str">
        <f t="shared" si="814"/>
        <v/>
      </c>
      <c r="AS1104" s="34" t="str">
        <f t="shared" si="835"/>
        <v/>
      </c>
      <c r="AT1104" s="8"/>
      <c r="AU1104" s="22" t="str">
        <f t="shared" si="815"/>
        <v/>
      </c>
      <c r="AV1104" s="34" t="str">
        <f t="shared" si="836"/>
        <v/>
      </c>
      <c r="AW1104" s="8"/>
      <c r="AX1104" s="22" t="str">
        <f t="shared" si="816"/>
        <v/>
      </c>
      <c r="AY1104" s="34" t="str">
        <f t="shared" si="837"/>
        <v/>
      </c>
      <c r="AZ1104" s="8"/>
      <c r="BA1104" s="22" t="str">
        <f t="shared" si="817"/>
        <v/>
      </c>
      <c r="BB1104" s="34" t="str">
        <f t="shared" si="838"/>
        <v/>
      </c>
      <c r="BC1104" s="8"/>
      <c r="BD1104" s="22" t="str">
        <f t="shared" si="818"/>
        <v/>
      </c>
      <c r="BE1104" s="34" t="str">
        <f t="shared" si="839"/>
        <v/>
      </c>
      <c r="BF1104" s="8"/>
      <c r="BG1104" s="22" t="str">
        <f t="shared" si="819"/>
        <v/>
      </c>
      <c r="BH1104" s="34" t="str">
        <f t="shared" si="840"/>
        <v/>
      </c>
      <c r="BI1104" s="8"/>
      <c r="BJ1104" s="22" t="str">
        <f t="shared" si="820"/>
        <v/>
      </c>
    </row>
    <row r="1105" spans="1:62" ht="18" customHeight="1" x14ac:dyDescent="0.35">
      <c r="A1105" s="68">
        <f>'Energy - Master'!A1104</f>
        <v>47124</v>
      </c>
      <c r="B1105" s="24" t="str">
        <f t="shared" si="800"/>
        <v>Jan-2029</v>
      </c>
      <c r="C1105" s="34" t="str">
        <f t="shared" si="821"/>
        <v/>
      </c>
      <c r="D1105" s="8"/>
      <c r="E1105" s="22" t="str">
        <f t="shared" si="801"/>
        <v/>
      </c>
      <c r="F1105" s="34" t="str">
        <f t="shared" si="822"/>
        <v/>
      </c>
      <c r="G1105" s="8"/>
      <c r="H1105" s="22" t="str">
        <f t="shared" si="802"/>
        <v/>
      </c>
      <c r="I1105" s="34" t="str">
        <f t="shared" si="823"/>
        <v/>
      </c>
      <c r="J1105" s="8"/>
      <c r="K1105" s="22" t="str">
        <f t="shared" si="803"/>
        <v/>
      </c>
      <c r="L1105" s="34" t="str">
        <f t="shared" si="824"/>
        <v/>
      </c>
      <c r="M1105" s="8"/>
      <c r="N1105" s="22" t="str">
        <f t="shared" si="804"/>
        <v/>
      </c>
      <c r="O1105" s="34" t="str">
        <f t="shared" si="825"/>
        <v/>
      </c>
      <c r="P1105" s="8"/>
      <c r="Q1105" s="22" t="str">
        <f t="shared" si="805"/>
        <v/>
      </c>
      <c r="R1105" s="34" t="str">
        <f t="shared" si="826"/>
        <v/>
      </c>
      <c r="S1105" s="8"/>
      <c r="T1105" s="22" t="str">
        <f t="shared" si="806"/>
        <v/>
      </c>
      <c r="U1105" s="34" t="str">
        <f t="shared" si="827"/>
        <v/>
      </c>
      <c r="V1105" s="8"/>
      <c r="W1105" s="22" t="str">
        <f t="shared" si="807"/>
        <v/>
      </c>
      <c r="X1105" s="34" t="str">
        <f t="shared" si="828"/>
        <v/>
      </c>
      <c r="Y1105" s="8"/>
      <c r="Z1105" s="22" t="str">
        <f t="shared" si="808"/>
        <v/>
      </c>
      <c r="AA1105" s="34" t="str">
        <f t="shared" si="829"/>
        <v/>
      </c>
      <c r="AB1105" s="8"/>
      <c r="AC1105" s="22" t="str">
        <f t="shared" si="809"/>
        <v/>
      </c>
      <c r="AD1105" s="34" t="str">
        <f t="shared" si="830"/>
        <v/>
      </c>
      <c r="AE1105" s="8"/>
      <c r="AF1105" s="22" t="str">
        <f t="shared" si="810"/>
        <v/>
      </c>
      <c r="AG1105" s="34" t="str">
        <f t="shared" si="831"/>
        <v/>
      </c>
      <c r="AH1105" s="8"/>
      <c r="AI1105" s="22" t="str">
        <f t="shared" si="811"/>
        <v/>
      </c>
      <c r="AJ1105" s="34" t="str">
        <f t="shared" si="832"/>
        <v/>
      </c>
      <c r="AK1105" s="8"/>
      <c r="AL1105" s="22" t="str">
        <f t="shared" si="812"/>
        <v/>
      </c>
      <c r="AM1105" s="34" t="str">
        <f t="shared" si="833"/>
        <v/>
      </c>
      <c r="AN1105" s="8"/>
      <c r="AO1105" s="22" t="str">
        <f t="shared" si="813"/>
        <v/>
      </c>
      <c r="AP1105" s="34" t="str">
        <f t="shared" si="834"/>
        <v/>
      </c>
      <c r="AQ1105" s="8"/>
      <c r="AR1105" s="22" t="str">
        <f t="shared" si="814"/>
        <v/>
      </c>
      <c r="AS1105" s="34" t="str">
        <f t="shared" si="835"/>
        <v/>
      </c>
      <c r="AT1105" s="8"/>
      <c r="AU1105" s="22" t="str">
        <f t="shared" si="815"/>
        <v/>
      </c>
      <c r="AV1105" s="34" t="str">
        <f t="shared" si="836"/>
        <v/>
      </c>
      <c r="AW1105" s="8"/>
      <c r="AX1105" s="22" t="str">
        <f t="shared" si="816"/>
        <v/>
      </c>
      <c r="AY1105" s="34" t="str">
        <f t="shared" si="837"/>
        <v/>
      </c>
      <c r="AZ1105" s="8"/>
      <c r="BA1105" s="22" t="str">
        <f t="shared" si="817"/>
        <v/>
      </c>
      <c r="BB1105" s="34" t="str">
        <f t="shared" si="838"/>
        <v/>
      </c>
      <c r="BC1105" s="8"/>
      <c r="BD1105" s="22" t="str">
        <f t="shared" si="818"/>
        <v/>
      </c>
      <c r="BE1105" s="34" t="str">
        <f t="shared" si="839"/>
        <v/>
      </c>
      <c r="BF1105" s="8"/>
      <c r="BG1105" s="22" t="str">
        <f t="shared" si="819"/>
        <v/>
      </c>
      <c r="BH1105" s="34" t="str">
        <f t="shared" si="840"/>
        <v/>
      </c>
      <c r="BI1105" s="8"/>
      <c r="BJ1105" s="22" t="str">
        <f t="shared" si="820"/>
        <v/>
      </c>
    </row>
    <row r="1106" spans="1:62" ht="18" customHeight="1" x14ac:dyDescent="0.35">
      <c r="A1106" s="68">
        <f>'Energy - Master'!A1105</f>
        <v>47125</v>
      </c>
      <c r="B1106" s="24" t="str">
        <f t="shared" si="800"/>
        <v>Jan-2029</v>
      </c>
      <c r="C1106" s="34" t="str">
        <f t="shared" si="821"/>
        <v/>
      </c>
      <c r="D1106" s="8"/>
      <c r="E1106" s="22" t="str">
        <f t="shared" si="801"/>
        <v/>
      </c>
      <c r="F1106" s="34" t="str">
        <f t="shared" si="822"/>
        <v/>
      </c>
      <c r="G1106" s="8"/>
      <c r="H1106" s="22" t="str">
        <f t="shared" si="802"/>
        <v/>
      </c>
      <c r="I1106" s="34" t="str">
        <f t="shared" si="823"/>
        <v/>
      </c>
      <c r="J1106" s="8"/>
      <c r="K1106" s="22" t="str">
        <f t="shared" si="803"/>
        <v/>
      </c>
      <c r="L1106" s="34" t="str">
        <f t="shared" si="824"/>
        <v/>
      </c>
      <c r="M1106" s="8"/>
      <c r="N1106" s="22" t="str">
        <f t="shared" si="804"/>
        <v/>
      </c>
      <c r="O1106" s="34" t="str">
        <f t="shared" si="825"/>
        <v/>
      </c>
      <c r="P1106" s="8"/>
      <c r="Q1106" s="22" t="str">
        <f t="shared" si="805"/>
        <v/>
      </c>
      <c r="R1106" s="34" t="str">
        <f t="shared" si="826"/>
        <v/>
      </c>
      <c r="S1106" s="8"/>
      <c r="T1106" s="22" t="str">
        <f t="shared" si="806"/>
        <v/>
      </c>
      <c r="U1106" s="34" t="str">
        <f t="shared" si="827"/>
        <v/>
      </c>
      <c r="V1106" s="8"/>
      <c r="W1106" s="22" t="str">
        <f t="shared" si="807"/>
        <v/>
      </c>
      <c r="X1106" s="34" t="str">
        <f t="shared" si="828"/>
        <v/>
      </c>
      <c r="Y1106" s="8"/>
      <c r="Z1106" s="22" t="str">
        <f t="shared" si="808"/>
        <v/>
      </c>
      <c r="AA1106" s="34" t="str">
        <f t="shared" si="829"/>
        <v/>
      </c>
      <c r="AB1106" s="8"/>
      <c r="AC1106" s="22" t="str">
        <f t="shared" si="809"/>
        <v/>
      </c>
      <c r="AD1106" s="34" t="str">
        <f t="shared" si="830"/>
        <v/>
      </c>
      <c r="AE1106" s="8"/>
      <c r="AF1106" s="22" t="str">
        <f t="shared" si="810"/>
        <v/>
      </c>
      <c r="AG1106" s="34" t="str">
        <f t="shared" si="831"/>
        <v/>
      </c>
      <c r="AH1106" s="8"/>
      <c r="AI1106" s="22" t="str">
        <f t="shared" si="811"/>
        <v/>
      </c>
      <c r="AJ1106" s="34" t="str">
        <f t="shared" si="832"/>
        <v/>
      </c>
      <c r="AK1106" s="8"/>
      <c r="AL1106" s="22" t="str">
        <f t="shared" si="812"/>
        <v/>
      </c>
      <c r="AM1106" s="34" t="str">
        <f t="shared" si="833"/>
        <v/>
      </c>
      <c r="AN1106" s="8"/>
      <c r="AO1106" s="22" t="str">
        <f t="shared" si="813"/>
        <v/>
      </c>
      <c r="AP1106" s="34" t="str">
        <f t="shared" si="834"/>
        <v/>
      </c>
      <c r="AQ1106" s="8"/>
      <c r="AR1106" s="22" t="str">
        <f t="shared" si="814"/>
        <v/>
      </c>
      <c r="AS1106" s="34" t="str">
        <f t="shared" si="835"/>
        <v/>
      </c>
      <c r="AT1106" s="8"/>
      <c r="AU1106" s="22" t="str">
        <f t="shared" si="815"/>
        <v/>
      </c>
      <c r="AV1106" s="34" t="str">
        <f t="shared" si="836"/>
        <v/>
      </c>
      <c r="AW1106" s="8"/>
      <c r="AX1106" s="22" t="str">
        <f t="shared" si="816"/>
        <v/>
      </c>
      <c r="AY1106" s="34" t="str">
        <f t="shared" si="837"/>
        <v/>
      </c>
      <c r="AZ1106" s="8"/>
      <c r="BA1106" s="22" t="str">
        <f t="shared" si="817"/>
        <v/>
      </c>
      <c r="BB1106" s="34" t="str">
        <f t="shared" si="838"/>
        <v/>
      </c>
      <c r="BC1106" s="8"/>
      <c r="BD1106" s="22" t="str">
        <f t="shared" si="818"/>
        <v/>
      </c>
      <c r="BE1106" s="34" t="str">
        <f t="shared" si="839"/>
        <v/>
      </c>
      <c r="BF1106" s="8"/>
      <c r="BG1106" s="22" t="str">
        <f t="shared" si="819"/>
        <v/>
      </c>
      <c r="BH1106" s="34" t="str">
        <f t="shared" si="840"/>
        <v/>
      </c>
      <c r="BI1106" s="8"/>
      <c r="BJ1106" s="22" t="str">
        <f t="shared" si="820"/>
        <v/>
      </c>
    </row>
    <row r="1107" spans="1:62" ht="18" customHeight="1" x14ac:dyDescent="0.35">
      <c r="A1107" s="68">
        <f>'Energy - Master'!A1106</f>
        <v>47126</v>
      </c>
      <c r="B1107" s="24" t="str">
        <f t="shared" si="800"/>
        <v>Jan-2029</v>
      </c>
      <c r="C1107" s="34" t="str">
        <f t="shared" si="821"/>
        <v/>
      </c>
      <c r="D1107" s="8"/>
      <c r="E1107" s="22" t="str">
        <f t="shared" si="801"/>
        <v/>
      </c>
      <c r="F1107" s="34" t="str">
        <f t="shared" si="822"/>
        <v/>
      </c>
      <c r="G1107" s="8"/>
      <c r="H1107" s="22" t="str">
        <f t="shared" si="802"/>
        <v/>
      </c>
      <c r="I1107" s="34" t="str">
        <f t="shared" si="823"/>
        <v/>
      </c>
      <c r="J1107" s="8"/>
      <c r="K1107" s="22" t="str">
        <f t="shared" si="803"/>
        <v/>
      </c>
      <c r="L1107" s="34" t="str">
        <f t="shared" si="824"/>
        <v/>
      </c>
      <c r="M1107" s="8"/>
      <c r="N1107" s="22" t="str">
        <f t="shared" si="804"/>
        <v/>
      </c>
      <c r="O1107" s="34" t="str">
        <f t="shared" si="825"/>
        <v/>
      </c>
      <c r="P1107" s="8"/>
      <c r="Q1107" s="22" t="str">
        <f t="shared" si="805"/>
        <v/>
      </c>
      <c r="R1107" s="34" t="str">
        <f t="shared" si="826"/>
        <v/>
      </c>
      <c r="S1107" s="8"/>
      <c r="T1107" s="22" t="str">
        <f t="shared" si="806"/>
        <v/>
      </c>
      <c r="U1107" s="34" t="str">
        <f t="shared" si="827"/>
        <v/>
      </c>
      <c r="V1107" s="8"/>
      <c r="W1107" s="22" t="str">
        <f t="shared" si="807"/>
        <v/>
      </c>
      <c r="X1107" s="34" t="str">
        <f t="shared" si="828"/>
        <v/>
      </c>
      <c r="Y1107" s="8"/>
      <c r="Z1107" s="22" t="str">
        <f t="shared" si="808"/>
        <v/>
      </c>
      <c r="AA1107" s="34" t="str">
        <f t="shared" si="829"/>
        <v/>
      </c>
      <c r="AB1107" s="8"/>
      <c r="AC1107" s="22" t="str">
        <f t="shared" si="809"/>
        <v/>
      </c>
      <c r="AD1107" s="34" t="str">
        <f t="shared" si="830"/>
        <v/>
      </c>
      <c r="AE1107" s="8"/>
      <c r="AF1107" s="22" t="str">
        <f t="shared" si="810"/>
        <v/>
      </c>
      <c r="AG1107" s="34" t="str">
        <f t="shared" si="831"/>
        <v/>
      </c>
      <c r="AH1107" s="8"/>
      <c r="AI1107" s="22" t="str">
        <f t="shared" si="811"/>
        <v/>
      </c>
      <c r="AJ1107" s="34" t="str">
        <f t="shared" si="832"/>
        <v/>
      </c>
      <c r="AK1107" s="8"/>
      <c r="AL1107" s="22" t="str">
        <f t="shared" si="812"/>
        <v/>
      </c>
      <c r="AM1107" s="34" t="str">
        <f t="shared" si="833"/>
        <v/>
      </c>
      <c r="AN1107" s="8"/>
      <c r="AO1107" s="22" t="str">
        <f t="shared" si="813"/>
        <v/>
      </c>
      <c r="AP1107" s="34" t="str">
        <f t="shared" si="834"/>
        <v/>
      </c>
      <c r="AQ1107" s="8"/>
      <c r="AR1107" s="22" t="str">
        <f t="shared" si="814"/>
        <v/>
      </c>
      <c r="AS1107" s="34" t="str">
        <f t="shared" si="835"/>
        <v/>
      </c>
      <c r="AT1107" s="8"/>
      <c r="AU1107" s="22" t="str">
        <f t="shared" si="815"/>
        <v/>
      </c>
      <c r="AV1107" s="34" t="str">
        <f t="shared" si="836"/>
        <v/>
      </c>
      <c r="AW1107" s="8"/>
      <c r="AX1107" s="22" t="str">
        <f t="shared" si="816"/>
        <v/>
      </c>
      <c r="AY1107" s="34" t="str">
        <f t="shared" si="837"/>
        <v/>
      </c>
      <c r="AZ1107" s="8"/>
      <c r="BA1107" s="22" t="str">
        <f t="shared" si="817"/>
        <v/>
      </c>
      <c r="BB1107" s="34" t="str">
        <f t="shared" si="838"/>
        <v/>
      </c>
      <c r="BC1107" s="8"/>
      <c r="BD1107" s="22" t="str">
        <f t="shared" si="818"/>
        <v/>
      </c>
      <c r="BE1107" s="34" t="str">
        <f t="shared" si="839"/>
        <v/>
      </c>
      <c r="BF1107" s="8"/>
      <c r="BG1107" s="22" t="str">
        <f t="shared" si="819"/>
        <v/>
      </c>
      <c r="BH1107" s="34" t="str">
        <f t="shared" si="840"/>
        <v/>
      </c>
      <c r="BI1107" s="8"/>
      <c r="BJ1107" s="22" t="str">
        <f t="shared" si="820"/>
        <v/>
      </c>
    </row>
    <row r="1108" spans="1:62" ht="18" customHeight="1" x14ac:dyDescent="0.35">
      <c r="A1108" s="68">
        <f>'Energy - Master'!A1107</f>
        <v>47127</v>
      </c>
      <c r="B1108" s="24" t="str">
        <f t="shared" si="800"/>
        <v>Jan-2029</v>
      </c>
      <c r="C1108" s="34" t="str">
        <f t="shared" si="821"/>
        <v/>
      </c>
      <c r="D1108" s="8"/>
      <c r="E1108" s="22" t="str">
        <f t="shared" si="801"/>
        <v/>
      </c>
      <c r="F1108" s="34" t="str">
        <f t="shared" si="822"/>
        <v/>
      </c>
      <c r="G1108" s="8"/>
      <c r="H1108" s="22" t="str">
        <f t="shared" si="802"/>
        <v/>
      </c>
      <c r="I1108" s="34" t="str">
        <f t="shared" si="823"/>
        <v/>
      </c>
      <c r="J1108" s="8"/>
      <c r="K1108" s="22" t="str">
        <f t="shared" si="803"/>
        <v/>
      </c>
      <c r="L1108" s="34" t="str">
        <f t="shared" si="824"/>
        <v/>
      </c>
      <c r="M1108" s="8"/>
      <c r="N1108" s="22" t="str">
        <f t="shared" si="804"/>
        <v/>
      </c>
      <c r="O1108" s="34" t="str">
        <f t="shared" si="825"/>
        <v/>
      </c>
      <c r="P1108" s="8"/>
      <c r="Q1108" s="22" t="str">
        <f t="shared" si="805"/>
        <v/>
      </c>
      <c r="R1108" s="34" t="str">
        <f t="shared" si="826"/>
        <v/>
      </c>
      <c r="S1108" s="8"/>
      <c r="T1108" s="22" t="str">
        <f t="shared" si="806"/>
        <v/>
      </c>
      <c r="U1108" s="34" t="str">
        <f t="shared" si="827"/>
        <v/>
      </c>
      <c r="V1108" s="8"/>
      <c r="W1108" s="22" t="str">
        <f t="shared" si="807"/>
        <v/>
      </c>
      <c r="X1108" s="34" t="str">
        <f t="shared" si="828"/>
        <v/>
      </c>
      <c r="Y1108" s="8"/>
      <c r="Z1108" s="22" t="str">
        <f t="shared" si="808"/>
        <v/>
      </c>
      <c r="AA1108" s="34" t="str">
        <f t="shared" si="829"/>
        <v/>
      </c>
      <c r="AB1108" s="8"/>
      <c r="AC1108" s="22" t="str">
        <f t="shared" si="809"/>
        <v/>
      </c>
      <c r="AD1108" s="34" t="str">
        <f t="shared" si="830"/>
        <v/>
      </c>
      <c r="AE1108" s="8"/>
      <c r="AF1108" s="22" t="str">
        <f t="shared" si="810"/>
        <v/>
      </c>
      <c r="AG1108" s="34" t="str">
        <f t="shared" si="831"/>
        <v/>
      </c>
      <c r="AH1108" s="8"/>
      <c r="AI1108" s="22" t="str">
        <f t="shared" si="811"/>
        <v/>
      </c>
      <c r="AJ1108" s="34" t="str">
        <f t="shared" si="832"/>
        <v/>
      </c>
      <c r="AK1108" s="8"/>
      <c r="AL1108" s="22" t="str">
        <f t="shared" si="812"/>
        <v/>
      </c>
      <c r="AM1108" s="34" t="str">
        <f t="shared" si="833"/>
        <v/>
      </c>
      <c r="AN1108" s="8"/>
      <c r="AO1108" s="22" t="str">
        <f t="shared" si="813"/>
        <v/>
      </c>
      <c r="AP1108" s="34" t="str">
        <f t="shared" si="834"/>
        <v/>
      </c>
      <c r="AQ1108" s="8"/>
      <c r="AR1108" s="22" t="str">
        <f t="shared" si="814"/>
        <v/>
      </c>
      <c r="AS1108" s="34" t="str">
        <f t="shared" si="835"/>
        <v/>
      </c>
      <c r="AT1108" s="8"/>
      <c r="AU1108" s="22" t="str">
        <f t="shared" si="815"/>
        <v/>
      </c>
      <c r="AV1108" s="34" t="str">
        <f t="shared" si="836"/>
        <v/>
      </c>
      <c r="AW1108" s="8"/>
      <c r="AX1108" s="22" t="str">
        <f t="shared" si="816"/>
        <v/>
      </c>
      <c r="AY1108" s="34" t="str">
        <f t="shared" si="837"/>
        <v/>
      </c>
      <c r="AZ1108" s="8"/>
      <c r="BA1108" s="22" t="str">
        <f t="shared" si="817"/>
        <v/>
      </c>
      <c r="BB1108" s="34" t="str">
        <f t="shared" si="838"/>
        <v/>
      </c>
      <c r="BC1108" s="8"/>
      <c r="BD1108" s="22" t="str">
        <f t="shared" si="818"/>
        <v/>
      </c>
      <c r="BE1108" s="34" t="str">
        <f t="shared" si="839"/>
        <v/>
      </c>
      <c r="BF1108" s="8"/>
      <c r="BG1108" s="22" t="str">
        <f t="shared" si="819"/>
        <v/>
      </c>
      <c r="BH1108" s="34" t="str">
        <f t="shared" si="840"/>
        <v/>
      </c>
      <c r="BI1108" s="8"/>
      <c r="BJ1108" s="22" t="str">
        <f t="shared" si="820"/>
        <v/>
      </c>
    </row>
    <row r="1109" spans="1:62" ht="18" customHeight="1" x14ac:dyDescent="0.35">
      <c r="A1109" s="68">
        <f>'Energy - Master'!A1108</f>
        <v>47128</v>
      </c>
      <c r="B1109" s="24" t="str">
        <f t="shared" si="800"/>
        <v>Jan-2029</v>
      </c>
      <c r="C1109" s="34" t="str">
        <f t="shared" si="821"/>
        <v/>
      </c>
      <c r="D1109" s="8"/>
      <c r="E1109" s="22" t="str">
        <f t="shared" si="801"/>
        <v/>
      </c>
      <c r="F1109" s="34" t="str">
        <f t="shared" si="822"/>
        <v/>
      </c>
      <c r="G1109" s="8"/>
      <c r="H1109" s="22" t="str">
        <f t="shared" si="802"/>
        <v/>
      </c>
      <c r="I1109" s="34" t="str">
        <f t="shared" si="823"/>
        <v/>
      </c>
      <c r="J1109" s="8"/>
      <c r="K1109" s="22" t="str">
        <f t="shared" si="803"/>
        <v/>
      </c>
      <c r="L1109" s="34" t="str">
        <f t="shared" si="824"/>
        <v/>
      </c>
      <c r="M1109" s="8"/>
      <c r="N1109" s="22" t="str">
        <f t="shared" si="804"/>
        <v/>
      </c>
      <c r="O1109" s="34" t="str">
        <f t="shared" si="825"/>
        <v/>
      </c>
      <c r="P1109" s="8"/>
      <c r="Q1109" s="22" t="str">
        <f t="shared" si="805"/>
        <v/>
      </c>
      <c r="R1109" s="34" t="str">
        <f t="shared" si="826"/>
        <v/>
      </c>
      <c r="S1109" s="8"/>
      <c r="T1109" s="22" t="str">
        <f t="shared" si="806"/>
        <v/>
      </c>
      <c r="U1109" s="34" t="str">
        <f t="shared" si="827"/>
        <v/>
      </c>
      <c r="V1109" s="8"/>
      <c r="W1109" s="22" t="str">
        <f t="shared" si="807"/>
        <v/>
      </c>
      <c r="X1109" s="34" t="str">
        <f t="shared" si="828"/>
        <v/>
      </c>
      <c r="Y1109" s="8"/>
      <c r="Z1109" s="22" t="str">
        <f t="shared" si="808"/>
        <v/>
      </c>
      <c r="AA1109" s="34" t="str">
        <f t="shared" si="829"/>
        <v/>
      </c>
      <c r="AB1109" s="8"/>
      <c r="AC1109" s="22" t="str">
        <f t="shared" si="809"/>
        <v/>
      </c>
      <c r="AD1109" s="34" t="str">
        <f t="shared" si="830"/>
        <v/>
      </c>
      <c r="AE1109" s="8"/>
      <c r="AF1109" s="22" t="str">
        <f t="shared" si="810"/>
        <v/>
      </c>
      <c r="AG1109" s="34" t="str">
        <f t="shared" si="831"/>
        <v/>
      </c>
      <c r="AH1109" s="8"/>
      <c r="AI1109" s="22" t="str">
        <f t="shared" si="811"/>
        <v/>
      </c>
      <c r="AJ1109" s="34" t="str">
        <f t="shared" si="832"/>
        <v/>
      </c>
      <c r="AK1109" s="8"/>
      <c r="AL1109" s="22" t="str">
        <f t="shared" si="812"/>
        <v/>
      </c>
      <c r="AM1109" s="34" t="str">
        <f t="shared" si="833"/>
        <v/>
      </c>
      <c r="AN1109" s="8"/>
      <c r="AO1109" s="22" t="str">
        <f t="shared" si="813"/>
        <v/>
      </c>
      <c r="AP1109" s="34" t="str">
        <f t="shared" si="834"/>
        <v/>
      </c>
      <c r="AQ1109" s="8"/>
      <c r="AR1109" s="22" t="str">
        <f t="shared" si="814"/>
        <v/>
      </c>
      <c r="AS1109" s="34" t="str">
        <f t="shared" si="835"/>
        <v/>
      </c>
      <c r="AT1109" s="8"/>
      <c r="AU1109" s="22" t="str">
        <f t="shared" si="815"/>
        <v/>
      </c>
      <c r="AV1109" s="34" t="str">
        <f t="shared" si="836"/>
        <v/>
      </c>
      <c r="AW1109" s="8"/>
      <c r="AX1109" s="22" t="str">
        <f t="shared" si="816"/>
        <v/>
      </c>
      <c r="AY1109" s="34" t="str">
        <f t="shared" si="837"/>
        <v/>
      </c>
      <c r="AZ1109" s="8"/>
      <c r="BA1109" s="22" t="str">
        <f t="shared" si="817"/>
        <v/>
      </c>
      <c r="BB1109" s="34" t="str">
        <f t="shared" si="838"/>
        <v/>
      </c>
      <c r="BC1109" s="8"/>
      <c r="BD1109" s="22" t="str">
        <f t="shared" si="818"/>
        <v/>
      </c>
      <c r="BE1109" s="34" t="str">
        <f t="shared" si="839"/>
        <v/>
      </c>
      <c r="BF1109" s="8"/>
      <c r="BG1109" s="22" t="str">
        <f t="shared" si="819"/>
        <v/>
      </c>
      <c r="BH1109" s="34" t="str">
        <f t="shared" si="840"/>
        <v/>
      </c>
      <c r="BI1109" s="8"/>
      <c r="BJ1109" s="22" t="str">
        <f t="shared" si="820"/>
        <v/>
      </c>
    </row>
    <row r="1110" spans="1:62" ht="18" customHeight="1" x14ac:dyDescent="0.35">
      <c r="A1110" s="68">
        <f>'Energy - Master'!A1109</f>
        <v>47129</v>
      </c>
      <c r="B1110" s="24" t="str">
        <f t="shared" si="800"/>
        <v>Jan-2029</v>
      </c>
      <c r="C1110" s="34" t="str">
        <f t="shared" si="821"/>
        <v/>
      </c>
      <c r="D1110" s="8"/>
      <c r="E1110" s="22" t="str">
        <f t="shared" si="801"/>
        <v/>
      </c>
      <c r="F1110" s="34" t="str">
        <f t="shared" si="822"/>
        <v/>
      </c>
      <c r="G1110" s="8"/>
      <c r="H1110" s="22" t="str">
        <f t="shared" si="802"/>
        <v/>
      </c>
      <c r="I1110" s="34" t="str">
        <f t="shared" si="823"/>
        <v/>
      </c>
      <c r="J1110" s="8"/>
      <c r="K1110" s="22" t="str">
        <f t="shared" si="803"/>
        <v/>
      </c>
      <c r="L1110" s="34" t="str">
        <f t="shared" si="824"/>
        <v/>
      </c>
      <c r="M1110" s="8"/>
      <c r="N1110" s="22" t="str">
        <f t="shared" si="804"/>
        <v/>
      </c>
      <c r="O1110" s="34" t="str">
        <f t="shared" si="825"/>
        <v/>
      </c>
      <c r="P1110" s="8"/>
      <c r="Q1110" s="22" t="str">
        <f t="shared" si="805"/>
        <v/>
      </c>
      <c r="R1110" s="34" t="str">
        <f t="shared" si="826"/>
        <v/>
      </c>
      <c r="S1110" s="8"/>
      <c r="T1110" s="22" t="str">
        <f t="shared" si="806"/>
        <v/>
      </c>
      <c r="U1110" s="34" t="str">
        <f t="shared" si="827"/>
        <v/>
      </c>
      <c r="V1110" s="8"/>
      <c r="W1110" s="22" t="str">
        <f t="shared" si="807"/>
        <v/>
      </c>
      <c r="X1110" s="34" t="str">
        <f t="shared" si="828"/>
        <v/>
      </c>
      <c r="Y1110" s="8"/>
      <c r="Z1110" s="22" t="str">
        <f t="shared" si="808"/>
        <v/>
      </c>
      <c r="AA1110" s="34" t="str">
        <f t="shared" si="829"/>
        <v/>
      </c>
      <c r="AB1110" s="8"/>
      <c r="AC1110" s="22" t="str">
        <f t="shared" si="809"/>
        <v/>
      </c>
      <c r="AD1110" s="34" t="str">
        <f t="shared" si="830"/>
        <v/>
      </c>
      <c r="AE1110" s="8"/>
      <c r="AF1110" s="22" t="str">
        <f t="shared" si="810"/>
        <v/>
      </c>
      <c r="AG1110" s="34" t="str">
        <f t="shared" si="831"/>
        <v/>
      </c>
      <c r="AH1110" s="8"/>
      <c r="AI1110" s="22" t="str">
        <f t="shared" si="811"/>
        <v/>
      </c>
      <c r="AJ1110" s="34" t="str">
        <f t="shared" si="832"/>
        <v/>
      </c>
      <c r="AK1110" s="8"/>
      <c r="AL1110" s="22" t="str">
        <f t="shared" si="812"/>
        <v/>
      </c>
      <c r="AM1110" s="34" t="str">
        <f t="shared" si="833"/>
        <v/>
      </c>
      <c r="AN1110" s="8"/>
      <c r="AO1110" s="22" t="str">
        <f t="shared" si="813"/>
        <v/>
      </c>
      <c r="AP1110" s="34" t="str">
        <f t="shared" si="834"/>
        <v/>
      </c>
      <c r="AQ1110" s="8"/>
      <c r="AR1110" s="22" t="str">
        <f t="shared" si="814"/>
        <v/>
      </c>
      <c r="AS1110" s="34" t="str">
        <f t="shared" si="835"/>
        <v/>
      </c>
      <c r="AT1110" s="8"/>
      <c r="AU1110" s="22" t="str">
        <f t="shared" si="815"/>
        <v/>
      </c>
      <c r="AV1110" s="34" t="str">
        <f t="shared" si="836"/>
        <v/>
      </c>
      <c r="AW1110" s="8"/>
      <c r="AX1110" s="22" t="str">
        <f t="shared" si="816"/>
        <v/>
      </c>
      <c r="AY1110" s="34" t="str">
        <f t="shared" si="837"/>
        <v/>
      </c>
      <c r="AZ1110" s="8"/>
      <c r="BA1110" s="22" t="str">
        <f t="shared" si="817"/>
        <v/>
      </c>
      <c r="BB1110" s="34" t="str">
        <f t="shared" si="838"/>
        <v/>
      </c>
      <c r="BC1110" s="8"/>
      <c r="BD1110" s="22" t="str">
        <f t="shared" si="818"/>
        <v/>
      </c>
      <c r="BE1110" s="34" t="str">
        <f t="shared" si="839"/>
        <v/>
      </c>
      <c r="BF1110" s="8"/>
      <c r="BG1110" s="22" t="str">
        <f t="shared" si="819"/>
        <v/>
      </c>
      <c r="BH1110" s="34" t="str">
        <f t="shared" si="840"/>
        <v/>
      </c>
      <c r="BI1110" s="8"/>
      <c r="BJ1110" s="22" t="str">
        <f t="shared" si="820"/>
        <v/>
      </c>
    </row>
    <row r="1111" spans="1:62" ht="18" customHeight="1" x14ac:dyDescent="0.35">
      <c r="A1111" s="68">
        <f>'Energy - Master'!A1110</f>
        <v>47130</v>
      </c>
      <c r="B1111" s="24" t="str">
        <f t="shared" si="800"/>
        <v>Jan-2029</v>
      </c>
      <c r="C1111" s="34" t="str">
        <f t="shared" si="821"/>
        <v/>
      </c>
      <c r="D1111" s="8"/>
      <c r="E1111" s="22" t="str">
        <f t="shared" si="801"/>
        <v/>
      </c>
      <c r="F1111" s="34" t="str">
        <f t="shared" si="822"/>
        <v/>
      </c>
      <c r="G1111" s="8"/>
      <c r="H1111" s="22" t="str">
        <f t="shared" si="802"/>
        <v/>
      </c>
      <c r="I1111" s="34" t="str">
        <f t="shared" si="823"/>
        <v/>
      </c>
      <c r="J1111" s="8"/>
      <c r="K1111" s="22" t="str">
        <f t="shared" si="803"/>
        <v/>
      </c>
      <c r="L1111" s="34" t="str">
        <f t="shared" si="824"/>
        <v/>
      </c>
      <c r="M1111" s="8"/>
      <c r="N1111" s="22" t="str">
        <f t="shared" si="804"/>
        <v/>
      </c>
      <c r="O1111" s="34" t="str">
        <f t="shared" si="825"/>
        <v/>
      </c>
      <c r="P1111" s="8"/>
      <c r="Q1111" s="22" t="str">
        <f t="shared" si="805"/>
        <v/>
      </c>
      <c r="R1111" s="34" t="str">
        <f t="shared" si="826"/>
        <v/>
      </c>
      <c r="S1111" s="8"/>
      <c r="T1111" s="22" t="str">
        <f t="shared" si="806"/>
        <v/>
      </c>
      <c r="U1111" s="34" t="str">
        <f t="shared" si="827"/>
        <v/>
      </c>
      <c r="V1111" s="8"/>
      <c r="W1111" s="22" t="str">
        <f t="shared" si="807"/>
        <v/>
      </c>
      <c r="X1111" s="34" t="str">
        <f t="shared" si="828"/>
        <v/>
      </c>
      <c r="Y1111" s="8"/>
      <c r="Z1111" s="22" t="str">
        <f t="shared" si="808"/>
        <v/>
      </c>
      <c r="AA1111" s="34" t="str">
        <f t="shared" si="829"/>
        <v/>
      </c>
      <c r="AB1111" s="8"/>
      <c r="AC1111" s="22" t="str">
        <f t="shared" si="809"/>
        <v/>
      </c>
      <c r="AD1111" s="34" t="str">
        <f t="shared" si="830"/>
        <v/>
      </c>
      <c r="AE1111" s="8"/>
      <c r="AF1111" s="22" t="str">
        <f t="shared" si="810"/>
        <v/>
      </c>
      <c r="AG1111" s="34" t="str">
        <f t="shared" si="831"/>
        <v/>
      </c>
      <c r="AH1111" s="8"/>
      <c r="AI1111" s="22" t="str">
        <f t="shared" si="811"/>
        <v/>
      </c>
      <c r="AJ1111" s="34" t="str">
        <f t="shared" si="832"/>
        <v/>
      </c>
      <c r="AK1111" s="8"/>
      <c r="AL1111" s="22" t="str">
        <f t="shared" si="812"/>
        <v/>
      </c>
      <c r="AM1111" s="34" t="str">
        <f t="shared" si="833"/>
        <v/>
      </c>
      <c r="AN1111" s="8"/>
      <c r="AO1111" s="22" t="str">
        <f t="shared" si="813"/>
        <v/>
      </c>
      <c r="AP1111" s="34" t="str">
        <f t="shared" si="834"/>
        <v/>
      </c>
      <c r="AQ1111" s="8"/>
      <c r="AR1111" s="22" t="str">
        <f t="shared" si="814"/>
        <v/>
      </c>
      <c r="AS1111" s="34" t="str">
        <f t="shared" si="835"/>
        <v/>
      </c>
      <c r="AT1111" s="8"/>
      <c r="AU1111" s="22" t="str">
        <f t="shared" si="815"/>
        <v/>
      </c>
      <c r="AV1111" s="34" t="str">
        <f t="shared" si="836"/>
        <v/>
      </c>
      <c r="AW1111" s="8"/>
      <c r="AX1111" s="22" t="str">
        <f t="shared" si="816"/>
        <v/>
      </c>
      <c r="AY1111" s="34" t="str">
        <f t="shared" si="837"/>
        <v/>
      </c>
      <c r="AZ1111" s="8"/>
      <c r="BA1111" s="22" t="str">
        <f t="shared" si="817"/>
        <v/>
      </c>
      <c r="BB1111" s="34" t="str">
        <f t="shared" si="838"/>
        <v/>
      </c>
      <c r="BC1111" s="8"/>
      <c r="BD1111" s="22" t="str">
        <f t="shared" si="818"/>
        <v/>
      </c>
      <c r="BE1111" s="34" t="str">
        <f t="shared" si="839"/>
        <v/>
      </c>
      <c r="BF1111" s="8"/>
      <c r="BG1111" s="22" t="str">
        <f t="shared" si="819"/>
        <v/>
      </c>
      <c r="BH1111" s="34" t="str">
        <f t="shared" si="840"/>
        <v/>
      </c>
      <c r="BI1111" s="8"/>
      <c r="BJ1111" s="22" t="str">
        <f t="shared" si="820"/>
        <v/>
      </c>
    </row>
    <row r="1112" spans="1:62" ht="18" customHeight="1" x14ac:dyDescent="0.35">
      <c r="A1112" s="68">
        <f>'Energy - Master'!A1111</f>
        <v>47131</v>
      </c>
      <c r="B1112" s="24" t="str">
        <f t="shared" si="800"/>
        <v>Jan-2029</v>
      </c>
      <c r="C1112" s="34" t="str">
        <f t="shared" si="821"/>
        <v/>
      </c>
      <c r="D1112" s="8"/>
      <c r="E1112" s="22" t="str">
        <f t="shared" si="801"/>
        <v/>
      </c>
      <c r="F1112" s="34" t="str">
        <f t="shared" si="822"/>
        <v/>
      </c>
      <c r="G1112" s="8"/>
      <c r="H1112" s="22" t="str">
        <f t="shared" si="802"/>
        <v/>
      </c>
      <c r="I1112" s="34" t="str">
        <f t="shared" si="823"/>
        <v/>
      </c>
      <c r="J1112" s="8"/>
      <c r="K1112" s="22" t="str">
        <f t="shared" si="803"/>
        <v/>
      </c>
      <c r="L1112" s="34" t="str">
        <f t="shared" si="824"/>
        <v/>
      </c>
      <c r="M1112" s="8"/>
      <c r="N1112" s="22" t="str">
        <f t="shared" si="804"/>
        <v/>
      </c>
      <c r="O1112" s="34" t="str">
        <f t="shared" si="825"/>
        <v/>
      </c>
      <c r="P1112" s="8"/>
      <c r="Q1112" s="22" t="str">
        <f t="shared" si="805"/>
        <v/>
      </c>
      <c r="R1112" s="34" t="str">
        <f t="shared" si="826"/>
        <v/>
      </c>
      <c r="S1112" s="8"/>
      <c r="T1112" s="22" t="str">
        <f t="shared" si="806"/>
        <v/>
      </c>
      <c r="U1112" s="34" t="str">
        <f t="shared" si="827"/>
        <v/>
      </c>
      <c r="V1112" s="8"/>
      <c r="W1112" s="22" t="str">
        <f t="shared" si="807"/>
        <v/>
      </c>
      <c r="X1112" s="34" t="str">
        <f t="shared" si="828"/>
        <v/>
      </c>
      <c r="Y1112" s="8"/>
      <c r="Z1112" s="22" t="str">
        <f t="shared" si="808"/>
        <v/>
      </c>
      <c r="AA1112" s="34" t="str">
        <f t="shared" si="829"/>
        <v/>
      </c>
      <c r="AB1112" s="8"/>
      <c r="AC1112" s="22" t="str">
        <f t="shared" si="809"/>
        <v/>
      </c>
      <c r="AD1112" s="34" t="str">
        <f t="shared" si="830"/>
        <v/>
      </c>
      <c r="AE1112" s="8"/>
      <c r="AF1112" s="22" t="str">
        <f t="shared" si="810"/>
        <v/>
      </c>
      <c r="AG1112" s="34" t="str">
        <f t="shared" si="831"/>
        <v/>
      </c>
      <c r="AH1112" s="8"/>
      <c r="AI1112" s="22" t="str">
        <f t="shared" si="811"/>
        <v/>
      </c>
      <c r="AJ1112" s="34" t="str">
        <f t="shared" si="832"/>
        <v/>
      </c>
      <c r="AK1112" s="8"/>
      <c r="AL1112" s="22" t="str">
        <f t="shared" si="812"/>
        <v/>
      </c>
      <c r="AM1112" s="34" t="str">
        <f t="shared" si="833"/>
        <v/>
      </c>
      <c r="AN1112" s="8"/>
      <c r="AO1112" s="22" t="str">
        <f t="shared" si="813"/>
        <v/>
      </c>
      <c r="AP1112" s="34" t="str">
        <f t="shared" si="834"/>
        <v/>
      </c>
      <c r="AQ1112" s="8"/>
      <c r="AR1112" s="22" t="str">
        <f t="shared" si="814"/>
        <v/>
      </c>
      <c r="AS1112" s="34" t="str">
        <f t="shared" si="835"/>
        <v/>
      </c>
      <c r="AT1112" s="8"/>
      <c r="AU1112" s="22" t="str">
        <f t="shared" si="815"/>
        <v/>
      </c>
      <c r="AV1112" s="34" t="str">
        <f t="shared" si="836"/>
        <v/>
      </c>
      <c r="AW1112" s="8"/>
      <c r="AX1112" s="22" t="str">
        <f t="shared" si="816"/>
        <v/>
      </c>
      <c r="AY1112" s="34" t="str">
        <f t="shared" si="837"/>
        <v/>
      </c>
      <c r="AZ1112" s="8"/>
      <c r="BA1112" s="22" t="str">
        <f t="shared" si="817"/>
        <v/>
      </c>
      <c r="BB1112" s="34" t="str">
        <f t="shared" si="838"/>
        <v/>
      </c>
      <c r="BC1112" s="8"/>
      <c r="BD1112" s="22" t="str">
        <f t="shared" si="818"/>
        <v/>
      </c>
      <c r="BE1112" s="34" t="str">
        <f t="shared" si="839"/>
        <v/>
      </c>
      <c r="BF1112" s="8"/>
      <c r="BG1112" s="22" t="str">
        <f t="shared" si="819"/>
        <v/>
      </c>
      <c r="BH1112" s="34" t="str">
        <f t="shared" si="840"/>
        <v/>
      </c>
      <c r="BI1112" s="8"/>
      <c r="BJ1112" s="22" t="str">
        <f t="shared" si="820"/>
        <v/>
      </c>
    </row>
    <row r="1113" spans="1:62" ht="18" customHeight="1" x14ac:dyDescent="0.35">
      <c r="A1113" s="68">
        <f>'Energy - Master'!A1112</f>
        <v>47132</v>
      </c>
      <c r="B1113" s="24" t="str">
        <f t="shared" si="800"/>
        <v>Jan-2029</v>
      </c>
      <c r="C1113" s="34" t="str">
        <f t="shared" si="821"/>
        <v/>
      </c>
      <c r="D1113" s="8"/>
      <c r="E1113" s="22" t="str">
        <f t="shared" si="801"/>
        <v/>
      </c>
      <c r="F1113" s="34" t="str">
        <f t="shared" si="822"/>
        <v/>
      </c>
      <c r="G1113" s="8"/>
      <c r="H1113" s="22" t="str">
        <f t="shared" si="802"/>
        <v/>
      </c>
      <c r="I1113" s="34" t="str">
        <f t="shared" si="823"/>
        <v/>
      </c>
      <c r="J1113" s="8"/>
      <c r="K1113" s="22" t="str">
        <f t="shared" si="803"/>
        <v/>
      </c>
      <c r="L1113" s="34" t="str">
        <f t="shared" si="824"/>
        <v/>
      </c>
      <c r="M1113" s="8"/>
      <c r="N1113" s="22" t="str">
        <f t="shared" si="804"/>
        <v/>
      </c>
      <c r="O1113" s="34" t="str">
        <f t="shared" si="825"/>
        <v/>
      </c>
      <c r="P1113" s="8"/>
      <c r="Q1113" s="22" t="str">
        <f t="shared" si="805"/>
        <v/>
      </c>
      <c r="R1113" s="34" t="str">
        <f t="shared" si="826"/>
        <v/>
      </c>
      <c r="S1113" s="8"/>
      <c r="T1113" s="22" t="str">
        <f t="shared" si="806"/>
        <v/>
      </c>
      <c r="U1113" s="34" t="str">
        <f t="shared" si="827"/>
        <v/>
      </c>
      <c r="V1113" s="8"/>
      <c r="W1113" s="22" t="str">
        <f t="shared" si="807"/>
        <v/>
      </c>
      <c r="X1113" s="34" t="str">
        <f t="shared" si="828"/>
        <v/>
      </c>
      <c r="Y1113" s="8"/>
      <c r="Z1113" s="22" t="str">
        <f t="shared" si="808"/>
        <v/>
      </c>
      <c r="AA1113" s="34" t="str">
        <f t="shared" si="829"/>
        <v/>
      </c>
      <c r="AB1113" s="8"/>
      <c r="AC1113" s="22" t="str">
        <f t="shared" si="809"/>
        <v/>
      </c>
      <c r="AD1113" s="34" t="str">
        <f t="shared" si="830"/>
        <v/>
      </c>
      <c r="AE1113" s="8"/>
      <c r="AF1113" s="22" t="str">
        <f t="shared" si="810"/>
        <v/>
      </c>
      <c r="AG1113" s="34" t="str">
        <f t="shared" si="831"/>
        <v/>
      </c>
      <c r="AH1113" s="8"/>
      <c r="AI1113" s="22" t="str">
        <f t="shared" si="811"/>
        <v/>
      </c>
      <c r="AJ1113" s="34" t="str">
        <f t="shared" si="832"/>
        <v/>
      </c>
      <c r="AK1113" s="8"/>
      <c r="AL1113" s="22" t="str">
        <f t="shared" si="812"/>
        <v/>
      </c>
      <c r="AM1113" s="34" t="str">
        <f t="shared" si="833"/>
        <v/>
      </c>
      <c r="AN1113" s="8"/>
      <c r="AO1113" s="22" t="str">
        <f t="shared" si="813"/>
        <v/>
      </c>
      <c r="AP1113" s="34" t="str">
        <f t="shared" si="834"/>
        <v/>
      </c>
      <c r="AQ1113" s="8"/>
      <c r="AR1113" s="22" t="str">
        <f t="shared" si="814"/>
        <v/>
      </c>
      <c r="AS1113" s="34" t="str">
        <f t="shared" si="835"/>
        <v/>
      </c>
      <c r="AT1113" s="8"/>
      <c r="AU1113" s="22" t="str">
        <f t="shared" si="815"/>
        <v/>
      </c>
      <c r="AV1113" s="34" t="str">
        <f t="shared" si="836"/>
        <v/>
      </c>
      <c r="AW1113" s="8"/>
      <c r="AX1113" s="22" t="str">
        <f t="shared" si="816"/>
        <v/>
      </c>
      <c r="AY1113" s="34" t="str">
        <f t="shared" si="837"/>
        <v/>
      </c>
      <c r="AZ1113" s="8"/>
      <c r="BA1113" s="22" t="str">
        <f t="shared" si="817"/>
        <v/>
      </c>
      <c r="BB1113" s="34" t="str">
        <f t="shared" si="838"/>
        <v/>
      </c>
      <c r="BC1113" s="8"/>
      <c r="BD1113" s="22" t="str">
        <f t="shared" si="818"/>
        <v/>
      </c>
      <c r="BE1113" s="34" t="str">
        <f t="shared" si="839"/>
        <v/>
      </c>
      <c r="BF1113" s="8"/>
      <c r="BG1113" s="22" t="str">
        <f t="shared" si="819"/>
        <v/>
      </c>
      <c r="BH1113" s="34" t="str">
        <f t="shared" si="840"/>
        <v/>
      </c>
      <c r="BI1113" s="8"/>
      <c r="BJ1113" s="22" t="str">
        <f t="shared" si="820"/>
        <v/>
      </c>
    </row>
    <row r="1114" spans="1:62" ht="18" customHeight="1" x14ac:dyDescent="0.35">
      <c r="A1114" s="68">
        <f>'Energy - Master'!A1113</f>
        <v>47133</v>
      </c>
      <c r="B1114" s="24" t="str">
        <f t="shared" si="800"/>
        <v>Jan-2029</v>
      </c>
      <c r="C1114" s="34" t="str">
        <f t="shared" si="821"/>
        <v/>
      </c>
      <c r="D1114" s="8"/>
      <c r="E1114" s="22" t="str">
        <f t="shared" si="801"/>
        <v/>
      </c>
      <c r="F1114" s="34" t="str">
        <f t="shared" si="822"/>
        <v/>
      </c>
      <c r="G1114" s="8"/>
      <c r="H1114" s="22" t="str">
        <f t="shared" si="802"/>
        <v/>
      </c>
      <c r="I1114" s="34" t="str">
        <f t="shared" si="823"/>
        <v/>
      </c>
      <c r="J1114" s="8"/>
      <c r="K1114" s="22" t="str">
        <f t="shared" si="803"/>
        <v/>
      </c>
      <c r="L1114" s="34" t="str">
        <f t="shared" si="824"/>
        <v/>
      </c>
      <c r="M1114" s="8"/>
      <c r="N1114" s="22" t="str">
        <f t="shared" si="804"/>
        <v/>
      </c>
      <c r="O1114" s="34" t="str">
        <f t="shared" si="825"/>
        <v/>
      </c>
      <c r="P1114" s="8"/>
      <c r="Q1114" s="22" t="str">
        <f t="shared" si="805"/>
        <v/>
      </c>
      <c r="R1114" s="34" t="str">
        <f t="shared" si="826"/>
        <v/>
      </c>
      <c r="S1114" s="8"/>
      <c r="T1114" s="22" t="str">
        <f t="shared" si="806"/>
        <v/>
      </c>
      <c r="U1114" s="34" t="str">
        <f t="shared" si="827"/>
        <v/>
      </c>
      <c r="V1114" s="8"/>
      <c r="W1114" s="22" t="str">
        <f t="shared" si="807"/>
        <v/>
      </c>
      <c r="X1114" s="34" t="str">
        <f t="shared" si="828"/>
        <v/>
      </c>
      <c r="Y1114" s="8"/>
      <c r="Z1114" s="22" t="str">
        <f t="shared" si="808"/>
        <v/>
      </c>
      <c r="AA1114" s="34" t="str">
        <f t="shared" si="829"/>
        <v/>
      </c>
      <c r="AB1114" s="8"/>
      <c r="AC1114" s="22" t="str">
        <f t="shared" si="809"/>
        <v/>
      </c>
      <c r="AD1114" s="34" t="str">
        <f t="shared" si="830"/>
        <v/>
      </c>
      <c r="AE1114" s="8"/>
      <c r="AF1114" s="22" t="str">
        <f t="shared" si="810"/>
        <v/>
      </c>
      <c r="AG1114" s="34" t="str">
        <f t="shared" si="831"/>
        <v/>
      </c>
      <c r="AH1114" s="8"/>
      <c r="AI1114" s="22" t="str">
        <f t="shared" si="811"/>
        <v/>
      </c>
      <c r="AJ1114" s="34" t="str">
        <f t="shared" si="832"/>
        <v/>
      </c>
      <c r="AK1114" s="8"/>
      <c r="AL1114" s="22" t="str">
        <f t="shared" si="812"/>
        <v/>
      </c>
      <c r="AM1114" s="34" t="str">
        <f t="shared" si="833"/>
        <v/>
      </c>
      <c r="AN1114" s="8"/>
      <c r="AO1114" s="22" t="str">
        <f t="shared" si="813"/>
        <v/>
      </c>
      <c r="AP1114" s="34" t="str">
        <f t="shared" si="834"/>
        <v/>
      </c>
      <c r="AQ1114" s="8"/>
      <c r="AR1114" s="22" t="str">
        <f t="shared" si="814"/>
        <v/>
      </c>
      <c r="AS1114" s="34" t="str">
        <f t="shared" si="835"/>
        <v/>
      </c>
      <c r="AT1114" s="8"/>
      <c r="AU1114" s="22" t="str">
        <f t="shared" si="815"/>
        <v/>
      </c>
      <c r="AV1114" s="34" t="str">
        <f t="shared" si="836"/>
        <v/>
      </c>
      <c r="AW1114" s="8"/>
      <c r="AX1114" s="22" t="str">
        <f t="shared" si="816"/>
        <v/>
      </c>
      <c r="AY1114" s="34" t="str">
        <f t="shared" si="837"/>
        <v/>
      </c>
      <c r="AZ1114" s="8"/>
      <c r="BA1114" s="22" t="str">
        <f t="shared" si="817"/>
        <v/>
      </c>
      <c r="BB1114" s="34" t="str">
        <f t="shared" si="838"/>
        <v/>
      </c>
      <c r="BC1114" s="8"/>
      <c r="BD1114" s="22" t="str">
        <f t="shared" si="818"/>
        <v/>
      </c>
      <c r="BE1114" s="34" t="str">
        <f t="shared" si="839"/>
        <v/>
      </c>
      <c r="BF1114" s="8"/>
      <c r="BG1114" s="22" t="str">
        <f t="shared" si="819"/>
        <v/>
      </c>
      <c r="BH1114" s="34" t="str">
        <f t="shared" si="840"/>
        <v/>
      </c>
      <c r="BI1114" s="8"/>
      <c r="BJ1114" s="22" t="str">
        <f t="shared" si="820"/>
        <v/>
      </c>
    </row>
    <row r="1115" spans="1:62" ht="18" customHeight="1" x14ac:dyDescent="0.35">
      <c r="A1115" s="68">
        <f>'Energy - Master'!A1114</f>
        <v>47134</v>
      </c>
      <c r="B1115" s="24" t="str">
        <f t="shared" si="800"/>
        <v>Jan-2029</v>
      </c>
      <c r="C1115" s="34" t="str">
        <f t="shared" si="821"/>
        <v/>
      </c>
      <c r="D1115" s="8"/>
      <c r="E1115" s="22" t="str">
        <f t="shared" si="801"/>
        <v/>
      </c>
      <c r="F1115" s="34" t="str">
        <f t="shared" si="822"/>
        <v/>
      </c>
      <c r="G1115" s="8"/>
      <c r="H1115" s="22" t="str">
        <f t="shared" si="802"/>
        <v/>
      </c>
      <c r="I1115" s="34" t="str">
        <f t="shared" si="823"/>
        <v/>
      </c>
      <c r="J1115" s="8"/>
      <c r="K1115" s="22" t="str">
        <f t="shared" si="803"/>
        <v/>
      </c>
      <c r="L1115" s="34" t="str">
        <f t="shared" si="824"/>
        <v/>
      </c>
      <c r="M1115" s="8"/>
      <c r="N1115" s="22" t="str">
        <f t="shared" si="804"/>
        <v/>
      </c>
      <c r="O1115" s="34" t="str">
        <f t="shared" si="825"/>
        <v/>
      </c>
      <c r="P1115" s="8"/>
      <c r="Q1115" s="22" t="str">
        <f t="shared" si="805"/>
        <v/>
      </c>
      <c r="R1115" s="34" t="str">
        <f t="shared" si="826"/>
        <v/>
      </c>
      <c r="S1115" s="8"/>
      <c r="T1115" s="22" t="str">
        <f t="shared" si="806"/>
        <v/>
      </c>
      <c r="U1115" s="34" t="str">
        <f t="shared" si="827"/>
        <v/>
      </c>
      <c r="V1115" s="8"/>
      <c r="W1115" s="22" t="str">
        <f t="shared" si="807"/>
        <v/>
      </c>
      <c r="X1115" s="34" t="str">
        <f t="shared" si="828"/>
        <v/>
      </c>
      <c r="Y1115" s="8"/>
      <c r="Z1115" s="22" t="str">
        <f t="shared" si="808"/>
        <v/>
      </c>
      <c r="AA1115" s="34" t="str">
        <f t="shared" si="829"/>
        <v/>
      </c>
      <c r="AB1115" s="8"/>
      <c r="AC1115" s="22" t="str">
        <f t="shared" si="809"/>
        <v/>
      </c>
      <c r="AD1115" s="34" t="str">
        <f t="shared" si="830"/>
        <v/>
      </c>
      <c r="AE1115" s="8"/>
      <c r="AF1115" s="22" t="str">
        <f t="shared" si="810"/>
        <v/>
      </c>
      <c r="AG1115" s="34" t="str">
        <f t="shared" si="831"/>
        <v/>
      </c>
      <c r="AH1115" s="8"/>
      <c r="AI1115" s="22" t="str">
        <f t="shared" si="811"/>
        <v/>
      </c>
      <c r="AJ1115" s="34" t="str">
        <f t="shared" si="832"/>
        <v/>
      </c>
      <c r="AK1115" s="8"/>
      <c r="AL1115" s="22" t="str">
        <f t="shared" si="812"/>
        <v/>
      </c>
      <c r="AM1115" s="34" t="str">
        <f t="shared" si="833"/>
        <v/>
      </c>
      <c r="AN1115" s="8"/>
      <c r="AO1115" s="22" t="str">
        <f t="shared" si="813"/>
        <v/>
      </c>
      <c r="AP1115" s="34" t="str">
        <f t="shared" si="834"/>
        <v/>
      </c>
      <c r="AQ1115" s="8"/>
      <c r="AR1115" s="22" t="str">
        <f t="shared" si="814"/>
        <v/>
      </c>
      <c r="AS1115" s="34" t="str">
        <f t="shared" si="835"/>
        <v/>
      </c>
      <c r="AT1115" s="8"/>
      <c r="AU1115" s="22" t="str">
        <f t="shared" si="815"/>
        <v/>
      </c>
      <c r="AV1115" s="34" t="str">
        <f t="shared" si="836"/>
        <v/>
      </c>
      <c r="AW1115" s="8"/>
      <c r="AX1115" s="22" t="str">
        <f t="shared" si="816"/>
        <v/>
      </c>
      <c r="AY1115" s="34" t="str">
        <f t="shared" si="837"/>
        <v/>
      </c>
      <c r="AZ1115" s="8"/>
      <c r="BA1115" s="22" t="str">
        <f t="shared" si="817"/>
        <v/>
      </c>
      <c r="BB1115" s="34" t="str">
        <f t="shared" si="838"/>
        <v/>
      </c>
      <c r="BC1115" s="8"/>
      <c r="BD1115" s="22" t="str">
        <f t="shared" si="818"/>
        <v/>
      </c>
      <c r="BE1115" s="34" t="str">
        <f t="shared" si="839"/>
        <v/>
      </c>
      <c r="BF1115" s="8"/>
      <c r="BG1115" s="22" t="str">
        <f t="shared" si="819"/>
        <v/>
      </c>
      <c r="BH1115" s="34" t="str">
        <f t="shared" si="840"/>
        <v/>
      </c>
      <c r="BI1115" s="8"/>
      <c r="BJ1115" s="22" t="str">
        <f t="shared" si="820"/>
        <v/>
      </c>
    </row>
    <row r="1116" spans="1:62" ht="18" customHeight="1" x14ac:dyDescent="0.35">
      <c r="A1116" s="68">
        <f>'Energy - Master'!A1115</f>
        <v>47135</v>
      </c>
      <c r="B1116" s="24" t="str">
        <f t="shared" si="800"/>
        <v>Jan-2029</v>
      </c>
      <c r="C1116" s="34" t="str">
        <f t="shared" si="821"/>
        <v/>
      </c>
      <c r="D1116" s="8"/>
      <c r="E1116" s="22" t="str">
        <f t="shared" si="801"/>
        <v/>
      </c>
      <c r="F1116" s="34" t="str">
        <f t="shared" si="822"/>
        <v/>
      </c>
      <c r="G1116" s="8"/>
      <c r="H1116" s="22" t="str">
        <f t="shared" si="802"/>
        <v/>
      </c>
      <c r="I1116" s="34" t="str">
        <f t="shared" si="823"/>
        <v/>
      </c>
      <c r="J1116" s="8"/>
      <c r="K1116" s="22" t="str">
        <f t="shared" si="803"/>
        <v/>
      </c>
      <c r="L1116" s="34" t="str">
        <f t="shared" si="824"/>
        <v/>
      </c>
      <c r="M1116" s="8"/>
      <c r="N1116" s="22" t="str">
        <f t="shared" si="804"/>
        <v/>
      </c>
      <c r="O1116" s="34" t="str">
        <f t="shared" si="825"/>
        <v/>
      </c>
      <c r="P1116" s="8"/>
      <c r="Q1116" s="22" t="str">
        <f t="shared" si="805"/>
        <v/>
      </c>
      <c r="R1116" s="34" t="str">
        <f t="shared" si="826"/>
        <v/>
      </c>
      <c r="S1116" s="8"/>
      <c r="T1116" s="22" t="str">
        <f t="shared" si="806"/>
        <v/>
      </c>
      <c r="U1116" s="34" t="str">
        <f t="shared" si="827"/>
        <v/>
      </c>
      <c r="V1116" s="8"/>
      <c r="W1116" s="22" t="str">
        <f t="shared" si="807"/>
        <v/>
      </c>
      <c r="X1116" s="34" t="str">
        <f t="shared" si="828"/>
        <v/>
      </c>
      <c r="Y1116" s="8"/>
      <c r="Z1116" s="22" t="str">
        <f t="shared" si="808"/>
        <v/>
      </c>
      <c r="AA1116" s="34" t="str">
        <f t="shared" si="829"/>
        <v/>
      </c>
      <c r="AB1116" s="8"/>
      <c r="AC1116" s="22" t="str">
        <f t="shared" si="809"/>
        <v/>
      </c>
      <c r="AD1116" s="34" t="str">
        <f t="shared" si="830"/>
        <v/>
      </c>
      <c r="AE1116" s="8"/>
      <c r="AF1116" s="22" t="str">
        <f t="shared" si="810"/>
        <v/>
      </c>
      <c r="AG1116" s="34" t="str">
        <f t="shared" si="831"/>
        <v/>
      </c>
      <c r="AH1116" s="8"/>
      <c r="AI1116" s="22" t="str">
        <f t="shared" si="811"/>
        <v/>
      </c>
      <c r="AJ1116" s="34" t="str">
        <f t="shared" si="832"/>
        <v/>
      </c>
      <c r="AK1116" s="8"/>
      <c r="AL1116" s="22" t="str">
        <f t="shared" si="812"/>
        <v/>
      </c>
      <c r="AM1116" s="34" t="str">
        <f t="shared" si="833"/>
        <v/>
      </c>
      <c r="AN1116" s="8"/>
      <c r="AO1116" s="22" t="str">
        <f t="shared" si="813"/>
        <v/>
      </c>
      <c r="AP1116" s="34" t="str">
        <f t="shared" si="834"/>
        <v/>
      </c>
      <c r="AQ1116" s="8"/>
      <c r="AR1116" s="22" t="str">
        <f t="shared" si="814"/>
        <v/>
      </c>
      <c r="AS1116" s="34" t="str">
        <f t="shared" si="835"/>
        <v/>
      </c>
      <c r="AT1116" s="8"/>
      <c r="AU1116" s="22" t="str">
        <f t="shared" si="815"/>
        <v/>
      </c>
      <c r="AV1116" s="34" t="str">
        <f t="shared" si="836"/>
        <v/>
      </c>
      <c r="AW1116" s="8"/>
      <c r="AX1116" s="22" t="str">
        <f t="shared" si="816"/>
        <v/>
      </c>
      <c r="AY1116" s="34" t="str">
        <f t="shared" si="837"/>
        <v/>
      </c>
      <c r="AZ1116" s="8"/>
      <c r="BA1116" s="22" t="str">
        <f t="shared" si="817"/>
        <v/>
      </c>
      <c r="BB1116" s="34" t="str">
        <f t="shared" si="838"/>
        <v/>
      </c>
      <c r="BC1116" s="8"/>
      <c r="BD1116" s="22" t="str">
        <f t="shared" si="818"/>
        <v/>
      </c>
      <c r="BE1116" s="34" t="str">
        <f t="shared" si="839"/>
        <v/>
      </c>
      <c r="BF1116" s="8"/>
      <c r="BG1116" s="22" t="str">
        <f t="shared" si="819"/>
        <v/>
      </c>
      <c r="BH1116" s="34" t="str">
        <f t="shared" si="840"/>
        <v/>
      </c>
      <c r="BI1116" s="8"/>
      <c r="BJ1116" s="22" t="str">
        <f t="shared" si="820"/>
        <v/>
      </c>
    </row>
    <row r="1117" spans="1:62" ht="18" customHeight="1" x14ac:dyDescent="0.35">
      <c r="A1117" s="68">
        <f>'Energy - Master'!A1116</f>
        <v>47136</v>
      </c>
      <c r="B1117" s="24" t="str">
        <f t="shared" si="800"/>
        <v>Jan-2029</v>
      </c>
      <c r="C1117" s="34" t="str">
        <f t="shared" si="821"/>
        <v/>
      </c>
      <c r="D1117" s="8"/>
      <c r="E1117" s="22" t="str">
        <f t="shared" si="801"/>
        <v/>
      </c>
      <c r="F1117" s="34" t="str">
        <f t="shared" si="822"/>
        <v/>
      </c>
      <c r="G1117" s="8"/>
      <c r="H1117" s="22" t="str">
        <f t="shared" si="802"/>
        <v/>
      </c>
      <c r="I1117" s="34" t="str">
        <f t="shared" si="823"/>
        <v/>
      </c>
      <c r="J1117" s="8"/>
      <c r="K1117" s="22" t="str">
        <f t="shared" si="803"/>
        <v/>
      </c>
      <c r="L1117" s="34" t="str">
        <f t="shared" si="824"/>
        <v/>
      </c>
      <c r="M1117" s="8"/>
      <c r="N1117" s="22" t="str">
        <f t="shared" si="804"/>
        <v/>
      </c>
      <c r="O1117" s="34" t="str">
        <f t="shared" si="825"/>
        <v/>
      </c>
      <c r="P1117" s="8"/>
      <c r="Q1117" s="22" t="str">
        <f t="shared" si="805"/>
        <v/>
      </c>
      <c r="R1117" s="34" t="str">
        <f t="shared" si="826"/>
        <v/>
      </c>
      <c r="S1117" s="8"/>
      <c r="T1117" s="22" t="str">
        <f t="shared" si="806"/>
        <v/>
      </c>
      <c r="U1117" s="34" t="str">
        <f t="shared" si="827"/>
        <v/>
      </c>
      <c r="V1117" s="8"/>
      <c r="W1117" s="22" t="str">
        <f t="shared" si="807"/>
        <v/>
      </c>
      <c r="X1117" s="34" t="str">
        <f t="shared" si="828"/>
        <v/>
      </c>
      <c r="Y1117" s="8"/>
      <c r="Z1117" s="22" t="str">
        <f t="shared" si="808"/>
        <v/>
      </c>
      <c r="AA1117" s="34" t="str">
        <f t="shared" si="829"/>
        <v/>
      </c>
      <c r="AB1117" s="8"/>
      <c r="AC1117" s="22" t="str">
        <f t="shared" si="809"/>
        <v/>
      </c>
      <c r="AD1117" s="34" t="str">
        <f t="shared" si="830"/>
        <v/>
      </c>
      <c r="AE1117" s="8"/>
      <c r="AF1117" s="22" t="str">
        <f t="shared" si="810"/>
        <v/>
      </c>
      <c r="AG1117" s="34" t="str">
        <f t="shared" si="831"/>
        <v/>
      </c>
      <c r="AH1117" s="8"/>
      <c r="AI1117" s="22" t="str">
        <f t="shared" si="811"/>
        <v/>
      </c>
      <c r="AJ1117" s="34" t="str">
        <f t="shared" si="832"/>
        <v/>
      </c>
      <c r="AK1117" s="8"/>
      <c r="AL1117" s="22" t="str">
        <f t="shared" si="812"/>
        <v/>
      </c>
      <c r="AM1117" s="34" t="str">
        <f t="shared" si="833"/>
        <v/>
      </c>
      <c r="AN1117" s="8"/>
      <c r="AO1117" s="22" t="str">
        <f t="shared" si="813"/>
        <v/>
      </c>
      <c r="AP1117" s="34" t="str">
        <f t="shared" si="834"/>
        <v/>
      </c>
      <c r="AQ1117" s="8"/>
      <c r="AR1117" s="22" t="str">
        <f t="shared" si="814"/>
        <v/>
      </c>
      <c r="AS1117" s="34" t="str">
        <f t="shared" si="835"/>
        <v/>
      </c>
      <c r="AT1117" s="8"/>
      <c r="AU1117" s="22" t="str">
        <f t="shared" si="815"/>
        <v/>
      </c>
      <c r="AV1117" s="34" t="str">
        <f t="shared" si="836"/>
        <v/>
      </c>
      <c r="AW1117" s="8"/>
      <c r="AX1117" s="22" t="str">
        <f t="shared" si="816"/>
        <v/>
      </c>
      <c r="AY1117" s="34" t="str">
        <f t="shared" si="837"/>
        <v/>
      </c>
      <c r="AZ1117" s="8"/>
      <c r="BA1117" s="22" t="str">
        <f t="shared" si="817"/>
        <v/>
      </c>
      <c r="BB1117" s="34" t="str">
        <f t="shared" si="838"/>
        <v/>
      </c>
      <c r="BC1117" s="8"/>
      <c r="BD1117" s="22" t="str">
        <f t="shared" si="818"/>
        <v/>
      </c>
      <c r="BE1117" s="34" t="str">
        <f t="shared" si="839"/>
        <v/>
      </c>
      <c r="BF1117" s="8"/>
      <c r="BG1117" s="22" t="str">
        <f t="shared" si="819"/>
        <v/>
      </c>
      <c r="BH1117" s="34" t="str">
        <f t="shared" si="840"/>
        <v/>
      </c>
      <c r="BI1117" s="8"/>
      <c r="BJ1117" s="22" t="str">
        <f t="shared" si="820"/>
        <v/>
      </c>
    </row>
    <row r="1118" spans="1:62" ht="18" customHeight="1" x14ac:dyDescent="0.35">
      <c r="A1118" s="68">
        <f>'Energy - Master'!A1117</f>
        <v>47137</v>
      </c>
      <c r="B1118" s="24" t="str">
        <f t="shared" si="800"/>
        <v>Jan-2029</v>
      </c>
      <c r="C1118" s="34" t="str">
        <f t="shared" si="821"/>
        <v/>
      </c>
      <c r="D1118" s="8"/>
      <c r="E1118" s="22" t="str">
        <f t="shared" si="801"/>
        <v/>
      </c>
      <c r="F1118" s="34" t="str">
        <f t="shared" si="822"/>
        <v/>
      </c>
      <c r="G1118" s="8"/>
      <c r="H1118" s="22" t="str">
        <f t="shared" si="802"/>
        <v/>
      </c>
      <c r="I1118" s="34" t="str">
        <f t="shared" si="823"/>
        <v/>
      </c>
      <c r="J1118" s="8"/>
      <c r="K1118" s="22" t="str">
        <f t="shared" si="803"/>
        <v/>
      </c>
      <c r="L1118" s="34" t="str">
        <f t="shared" si="824"/>
        <v/>
      </c>
      <c r="M1118" s="8"/>
      <c r="N1118" s="22" t="str">
        <f t="shared" si="804"/>
        <v/>
      </c>
      <c r="O1118" s="34" t="str">
        <f t="shared" si="825"/>
        <v/>
      </c>
      <c r="P1118" s="8"/>
      <c r="Q1118" s="22" t="str">
        <f t="shared" si="805"/>
        <v/>
      </c>
      <c r="R1118" s="34" t="str">
        <f t="shared" si="826"/>
        <v/>
      </c>
      <c r="S1118" s="8"/>
      <c r="T1118" s="22" t="str">
        <f t="shared" si="806"/>
        <v/>
      </c>
      <c r="U1118" s="34" t="str">
        <f t="shared" si="827"/>
        <v/>
      </c>
      <c r="V1118" s="8"/>
      <c r="W1118" s="22" t="str">
        <f t="shared" si="807"/>
        <v/>
      </c>
      <c r="X1118" s="34" t="str">
        <f t="shared" si="828"/>
        <v/>
      </c>
      <c r="Y1118" s="8"/>
      <c r="Z1118" s="22" t="str">
        <f t="shared" si="808"/>
        <v/>
      </c>
      <c r="AA1118" s="34" t="str">
        <f t="shared" si="829"/>
        <v/>
      </c>
      <c r="AB1118" s="8"/>
      <c r="AC1118" s="22" t="str">
        <f t="shared" si="809"/>
        <v/>
      </c>
      <c r="AD1118" s="34" t="str">
        <f t="shared" si="830"/>
        <v/>
      </c>
      <c r="AE1118" s="8"/>
      <c r="AF1118" s="22" t="str">
        <f t="shared" si="810"/>
        <v/>
      </c>
      <c r="AG1118" s="34" t="str">
        <f t="shared" si="831"/>
        <v/>
      </c>
      <c r="AH1118" s="8"/>
      <c r="AI1118" s="22" t="str">
        <f t="shared" si="811"/>
        <v/>
      </c>
      <c r="AJ1118" s="34" t="str">
        <f t="shared" si="832"/>
        <v/>
      </c>
      <c r="AK1118" s="8"/>
      <c r="AL1118" s="22" t="str">
        <f t="shared" si="812"/>
        <v/>
      </c>
      <c r="AM1118" s="34" t="str">
        <f t="shared" si="833"/>
        <v/>
      </c>
      <c r="AN1118" s="8"/>
      <c r="AO1118" s="22" t="str">
        <f t="shared" si="813"/>
        <v/>
      </c>
      <c r="AP1118" s="34" t="str">
        <f t="shared" si="834"/>
        <v/>
      </c>
      <c r="AQ1118" s="8"/>
      <c r="AR1118" s="22" t="str">
        <f t="shared" si="814"/>
        <v/>
      </c>
      <c r="AS1118" s="34" t="str">
        <f t="shared" si="835"/>
        <v/>
      </c>
      <c r="AT1118" s="8"/>
      <c r="AU1118" s="22" t="str">
        <f t="shared" si="815"/>
        <v/>
      </c>
      <c r="AV1118" s="34" t="str">
        <f t="shared" si="836"/>
        <v/>
      </c>
      <c r="AW1118" s="8"/>
      <c r="AX1118" s="22" t="str">
        <f t="shared" si="816"/>
        <v/>
      </c>
      <c r="AY1118" s="34" t="str">
        <f t="shared" si="837"/>
        <v/>
      </c>
      <c r="AZ1118" s="8"/>
      <c r="BA1118" s="22" t="str">
        <f t="shared" si="817"/>
        <v/>
      </c>
      <c r="BB1118" s="34" t="str">
        <f t="shared" si="838"/>
        <v/>
      </c>
      <c r="BC1118" s="8"/>
      <c r="BD1118" s="22" t="str">
        <f t="shared" si="818"/>
        <v/>
      </c>
      <c r="BE1118" s="34" t="str">
        <f t="shared" si="839"/>
        <v/>
      </c>
      <c r="BF1118" s="8"/>
      <c r="BG1118" s="22" t="str">
        <f t="shared" si="819"/>
        <v/>
      </c>
      <c r="BH1118" s="34" t="str">
        <f t="shared" si="840"/>
        <v/>
      </c>
      <c r="BI1118" s="8"/>
      <c r="BJ1118" s="22" t="str">
        <f t="shared" si="820"/>
        <v/>
      </c>
    </row>
    <row r="1119" spans="1:62" ht="18" customHeight="1" x14ac:dyDescent="0.35">
      <c r="A1119" s="68">
        <f>'Energy - Master'!A1118</f>
        <v>47138</v>
      </c>
      <c r="B1119" s="24" t="str">
        <f t="shared" si="800"/>
        <v>Jan-2029</v>
      </c>
      <c r="C1119" s="34" t="str">
        <f t="shared" si="821"/>
        <v/>
      </c>
      <c r="D1119" s="8"/>
      <c r="E1119" s="22" t="str">
        <f t="shared" si="801"/>
        <v/>
      </c>
      <c r="F1119" s="34" t="str">
        <f t="shared" si="822"/>
        <v/>
      </c>
      <c r="G1119" s="8"/>
      <c r="H1119" s="22" t="str">
        <f t="shared" si="802"/>
        <v/>
      </c>
      <c r="I1119" s="34" t="str">
        <f t="shared" si="823"/>
        <v/>
      </c>
      <c r="J1119" s="8"/>
      <c r="K1119" s="22" t="str">
        <f t="shared" si="803"/>
        <v/>
      </c>
      <c r="L1119" s="34" t="str">
        <f t="shared" si="824"/>
        <v/>
      </c>
      <c r="M1119" s="8"/>
      <c r="N1119" s="22" t="str">
        <f t="shared" si="804"/>
        <v/>
      </c>
      <c r="O1119" s="34" t="str">
        <f t="shared" si="825"/>
        <v/>
      </c>
      <c r="P1119" s="8"/>
      <c r="Q1119" s="22" t="str">
        <f t="shared" si="805"/>
        <v/>
      </c>
      <c r="R1119" s="34" t="str">
        <f t="shared" si="826"/>
        <v/>
      </c>
      <c r="S1119" s="8"/>
      <c r="T1119" s="22" t="str">
        <f t="shared" si="806"/>
        <v/>
      </c>
      <c r="U1119" s="34" t="str">
        <f t="shared" si="827"/>
        <v/>
      </c>
      <c r="V1119" s="8"/>
      <c r="W1119" s="22" t="str">
        <f t="shared" si="807"/>
        <v/>
      </c>
      <c r="X1119" s="34" t="str">
        <f t="shared" si="828"/>
        <v/>
      </c>
      <c r="Y1119" s="8"/>
      <c r="Z1119" s="22" t="str">
        <f t="shared" si="808"/>
        <v/>
      </c>
      <c r="AA1119" s="34" t="str">
        <f t="shared" si="829"/>
        <v/>
      </c>
      <c r="AB1119" s="8"/>
      <c r="AC1119" s="22" t="str">
        <f t="shared" si="809"/>
        <v/>
      </c>
      <c r="AD1119" s="34" t="str">
        <f t="shared" si="830"/>
        <v/>
      </c>
      <c r="AE1119" s="8"/>
      <c r="AF1119" s="22" t="str">
        <f t="shared" si="810"/>
        <v/>
      </c>
      <c r="AG1119" s="34" t="str">
        <f t="shared" si="831"/>
        <v/>
      </c>
      <c r="AH1119" s="8"/>
      <c r="AI1119" s="22" t="str">
        <f t="shared" si="811"/>
        <v/>
      </c>
      <c r="AJ1119" s="34" t="str">
        <f t="shared" si="832"/>
        <v/>
      </c>
      <c r="AK1119" s="8"/>
      <c r="AL1119" s="22" t="str">
        <f t="shared" si="812"/>
        <v/>
      </c>
      <c r="AM1119" s="34" t="str">
        <f t="shared" si="833"/>
        <v/>
      </c>
      <c r="AN1119" s="8"/>
      <c r="AO1119" s="22" t="str">
        <f t="shared" si="813"/>
        <v/>
      </c>
      <c r="AP1119" s="34" t="str">
        <f t="shared" si="834"/>
        <v/>
      </c>
      <c r="AQ1119" s="8"/>
      <c r="AR1119" s="22" t="str">
        <f t="shared" si="814"/>
        <v/>
      </c>
      <c r="AS1119" s="34" t="str">
        <f t="shared" si="835"/>
        <v/>
      </c>
      <c r="AT1119" s="8"/>
      <c r="AU1119" s="22" t="str">
        <f t="shared" si="815"/>
        <v/>
      </c>
      <c r="AV1119" s="34" t="str">
        <f t="shared" si="836"/>
        <v/>
      </c>
      <c r="AW1119" s="8"/>
      <c r="AX1119" s="22" t="str">
        <f t="shared" si="816"/>
        <v/>
      </c>
      <c r="AY1119" s="34" t="str">
        <f t="shared" si="837"/>
        <v/>
      </c>
      <c r="AZ1119" s="8"/>
      <c r="BA1119" s="22" t="str">
        <f t="shared" si="817"/>
        <v/>
      </c>
      <c r="BB1119" s="34" t="str">
        <f t="shared" si="838"/>
        <v/>
      </c>
      <c r="BC1119" s="8"/>
      <c r="BD1119" s="22" t="str">
        <f t="shared" si="818"/>
        <v/>
      </c>
      <c r="BE1119" s="34" t="str">
        <f t="shared" si="839"/>
        <v/>
      </c>
      <c r="BF1119" s="8"/>
      <c r="BG1119" s="22" t="str">
        <f t="shared" si="819"/>
        <v/>
      </c>
      <c r="BH1119" s="34" t="str">
        <f t="shared" si="840"/>
        <v/>
      </c>
      <c r="BI1119" s="8"/>
      <c r="BJ1119" s="22" t="str">
        <f t="shared" si="820"/>
        <v/>
      </c>
    </row>
    <row r="1120" spans="1:62" ht="18" customHeight="1" x14ac:dyDescent="0.35">
      <c r="A1120" s="68">
        <f>'Energy - Master'!A1119</f>
        <v>47139</v>
      </c>
      <c r="B1120" s="24" t="str">
        <f t="shared" si="800"/>
        <v>Jan-2029</v>
      </c>
      <c r="C1120" s="34" t="str">
        <f t="shared" si="821"/>
        <v/>
      </c>
      <c r="D1120" s="8"/>
      <c r="E1120" s="22" t="str">
        <f t="shared" si="801"/>
        <v/>
      </c>
      <c r="F1120" s="34" t="str">
        <f t="shared" si="822"/>
        <v/>
      </c>
      <c r="G1120" s="8"/>
      <c r="H1120" s="22" t="str">
        <f t="shared" si="802"/>
        <v/>
      </c>
      <c r="I1120" s="34" t="str">
        <f t="shared" si="823"/>
        <v/>
      </c>
      <c r="J1120" s="8"/>
      <c r="K1120" s="22" t="str">
        <f t="shared" si="803"/>
        <v/>
      </c>
      <c r="L1120" s="34" t="str">
        <f t="shared" si="824"/>
        <v/>
      </c>
      <c r="M1120" s="8"/>
      <c r="N1120" s="22" t="str">
        <f t="shared" si="804"/>
        <v/>
      </c>
      <c r="O1120" s="34" t="str">
        <f t="shared" si="825"/>
        <v/>
      </c>
      <c r="P1120" s="8"/>
      <c r="Q1120" s="22" t="str">
        <f t="shared" si="805"/>
        <v/>
      </c>
      <c r="R1120" s="34" t="str">
        <f t="shared" si="826"/>
        <v/>
      </c>
      <c r="S1120" s="8"/>
      <c r="T1120" s="22" t="str">
        <f t="shared" si="806"/>
        <v/>
      </c>
      <c r="U1120" s="34" t="str">
        <f t="shared" si="827"/>
        <v/>
      </c>
      <c r="V1120" s="8"/>
      <c r="W1120" s="22" t="str">
        <f t="shared" si="807"/>
        <v/>
      </c>
      <c r="X1120" s="34" t="str">
        <f t="shared" si="828"/>
        <v/>
      </c>
      <c r="Y1120" s="8"/>
      <c r="Z1120" s="22" t="str">
        <f t="shared" si="808"/>
        <v/>
      </c>
      <c r="AA1120" s="34" t="str">
        <f t="shared" si="829"/>
        <v/>
      </c>
      <c r="AB1120" s="8"/>
      <c r="AC1120" s="22" t="str">
        <f t="shared" si="809"/>
        <v/>
      </c>
      <c r="AD1120" s="34" t="str">
        <f t="shared" si="830"/>
        <v/>
      </c>
      <c r="AE1120" s="8"/>
      <c r="AF1120" s="22" t="str">
        <f t="shared" si="810"/>
        <v/>
      </c>
      <c r="AG1120" s="34" t="str">
        <f t="shared" si="831"/>
        <v/>
      </c>
      <c r="AH1120" s="8"/>
      <c r="AI1120" s="22" t="str">
        <f t="shared" si="811"/>
        <v/>
      </c>
      <c r="AJ1120" s="34" t="str">
        <f t="shared" si="832"/>
        <v/>
      </c>
      <c r="AK1120" s="8"/>
      <c r="AL1120" s="22" t="str">
        <f t="shared" si="812"/>
        <v/>
      </c>
      <c r="AM1120" s="34" t="str">
        <f t="shared" si="833"/>
        <v/>
      </c>
      <c r="AN1120" s="8"/>
      <c r="AO1120" s="22" t="str">
        <f t="shared" si="813"/>
        <v/>
      </c>
      <c r="AP1120" s="34" t="str">
        <f t="shared" si="834"/>
        <v/>
      </c>
      <c r="AQ1120" s="8"/>
      <c r="AR1120" s="22" t="str">
        <f t="shared" si="814"/>
        <v/>
      </c>
      <c r="AS1120" s="34" t="str">
        <f t="shared" si="835"/>
        <v/>
      </c>
      <c r="AT1120" s="8"/>
      <c r="AU1120" s="22" t="str">
        <f t="shared" si="815"/>
        <v/>
      </c>
      <c r="AV1120" s="34" t="str">
        <f t="shared" si="836"/>
        <v/>
      </c>
      <c r="AW1120" s="8"/>
      <c r="AX1120" s="22" t="str">
        <f t="shared" si="816"/>
        <v/>
      </c>
      <c r="AY1120" s="34" t="str">
        <f t="shared" si="837"/>
        <v/>
      </c>
      <c r="AZ1120" s="8"/>
      <c r="BA1120" s="22" t="str">
        <f t="shared" si="817"/>
        <v/>
      </c>
      <c r="BB1120" s="34" t="str">
        <f t="shared" si="838"/>
        <v/>
      </c>
      <c r="BC1120" s="8"/>
      <c r="BD1120" s="22" t="str">
        <f t="shared" si="818"/>
        <v/>
      </c>
      <c r="BE1120" s="34" t="str">
        <f t="shared" si="839"/>
        <v/>
      </c>
      <c r="BF1120" s="8"/>
      <c r="BG1120" s="22" t="str">
        <f t="shared" si="819"/>
        <v/>
      </c>
      <c r="BH1120" s="34" t="str">
        <f t="shared" si="840"/>
        <v/>
      </c>
      <c r="BI1120" s="8"/>
      <c r="BJ1120" s="22" t="str">
        <f t="shared" si="820"/>
        <v/>
      </c>
    </row>
    <row r="1121" spans="1:62" ht="18" customHeight="1" x14ac:dyDescent="0.35">
      <c r="A1121" s="68">
        <f>'Energy - Master'!A1120</f>
        <v>47140</v>
      </c>
      <c r="B1121" s="24" t="str">
        <f t="shared" si="800"/>
        <v>Jan-2029</v>
      </c>
      <c r="C1121" s="34" t="str">
        <f t="shared" si="821"/>
        <v/>
      </c>
      <c r="D1121" s="8"/>
      <c r="E1121" s="22" t="str">
        <f t="shared" si="801"/>
        <v/>
      </c>
      <c r="F1121" s="34" t="str">
        <f t="shared" si="822"/>
        <v/>
      </c>
      <c r="G1121" s="8"/>
      <c r="H1121" s="22" t="str">
        <f t="shared" si="802"/>
        <v/>
      </c>
      <c r="I1121" s="34" t="str">
        <f t="shared" si="823"/>
        <v/>
      </c>
      <c r="J1121" s="8"/>
      <c r="K1121" s="22" t="str">
        <f t="shared" si="803"/>
        <v/>
      </c>
      <c r="L1121" s="34" t="str">
        <f t="shared" si="824"/>
        <v/>
      </c>
      <c r="M1121" s="8"/>
      <c r="N1121" s="22" t="str">
        <f t="shared" si="804"/>
        <v/>
      </c>
      <c r="O1121" s="34" t="str">
        <f t="shared" si="825"/>
        <v/>
      </c>
      <c r="P1121" s="8"/>
      <c r="Q1121" s="22" t="str">
        <f t="shared" si="805"/>
        <v/>
      </c>
      <c r="R1121" s="34" t="str">
        <f t="shared" si="826"/>
        <v/>
      </c>
      <c r="S1121" s="8"/>
      <c r="T1121" s="22" t="str">
        <f t="shared" si="806"/>
        <v/>
      </c>
      <c r="U1121" s="34" t="str">
        <f t="shared" si="827"/>
        <v/>
      </c>
      <c r="V1121" s="8"/>
      <c r="W1121" s="22" t="str">
        <f t="shared" si="807"/>
        <v/>
      </c>
      <c r="X1121" s="34" t="str">
        <f t="shared" si="828"/>
        <v/>
      </c>
      <c r="Y1121" s="8"/>
      <c r="Z1121" s="22" t="str">
        <f t="shared" si="808"/>
        <v/>
      </c>
      <c r="AA1121" s="34" t="str">
        <f t="shared" si="829"/>
        <v/>
      </c>
      <c r="AB1121" s="8"/>
      <c r="AC1121" s="22" t="str">
        <f t="shared" si="809"/>
        <v/>
      </c>
      <c r="AD1121" s="34" t="str">
        <f t="shared" si="830"/>
        <v/>
      </c>
      <c r="AE1121" s="8"/>
      <c r="AF1121" s="22" t="str">
        <f t="shared" si="810"/>
        <v/>
      </c>
      <c r="AG1121" s="34" t="str">
        <f t="shared" si="831"/>
        <v/>
      </c>
      <c r="AH1121" s="8"/>
      <c r="AI1121" s="22" t="str">
        <f t="shared" si="811"/>
        <v/>
      </c>
      <c r="AJ1121" s="34" t="str">
        <f t="shared" si="832"/>
        <v/>
      </c>
      <c r="AK1121" s="8"/>
      <c r="AL1121" s="22" t="str">
        <f t="shared" si="812"/>
        <v/>
      </c>
      <c r="AM1121" s="34" t="str">
        <f t="shared" si="833"/>
        <v/>
      </c>
      <c r="AN1121" s="8"/>
      <c r="AO1121" s="22" t="str">
        <f t="shared" si="813"/>
        <v/>
      </c>
      <c r="AP1121" s="34" t="str">
        <f t="shared" si="834"/>
        <v/>
      </c>
      <c r="AQ1121" s="8"/>
      <c r="AR1121" s="22" t="str">
        <f t="shared" si="814"/>
        <v/>
      </c>
      <c r="AS1121" s="34" t="str">
        <f t="shared" si="835"/>
        <v/>
      </c>
      <c r="AT1121" s="8"/>
      <c r="AU1121" s="22" t="str">
        <f t="shared" si="815"/>
        <v/>
      </c>
      <c r="AV1121" s="34" t="str">
        <f t="shared" si="836"/>
        <v/>
      </c>
      <c r="AW1121" s="8"/>
      <c r="AX1121" s="22" t="str">
        <f t="shared" si="816"/>
        <v/>
      </c>
      <c r="AY1121" s="34" t="str">
        <f t="shared" si="837"/>
        <v/>
      </c>
      <c r="AZ1121" s="8"/>
      <c r="BA1121" s="22" t="str">
        <f t="shared" si="817"/>
        <v/>
      </c>
      <c r="BB1121" s="34" t="str">
        <f t="shared" si="838"/>
        <v/>
      </c>
      <c r="BC1121" s="8"/>
      <c r="BD1121" s="22" t="str">
        <f t="shared" si="818"/>
        <v/>
      </c>
      <c r="BE1121" s="34" t="str">
        <f t="shared" si="839"/>
        <v/>
      </c>
      <c r="BF1121" s="8"/>
      <c r="BG1121" s="22" t="str">
        <f t="shared" si="819"/>
        <v/>
      </c>
      <c r="BH1121" s="34" t="str">
        <f t="shared" si="840"/>
        <v/>
      </c>
      <c r="BI1121" s="8"/>
      <c r="BJ1121" s="22" t="str">
        <f t="shared" si="820"/>
        <v/>
      </c>
    </row>
    <row r="1122" spans="1:62" ht="18" customHeight="1" x14ac:dyDescent="0.35">
      <c r="A1122" s="68">
        <f>'Energy - Master'!A1121</f>
        <v>47141</v>
      </c>
      <c r="B1122" s="24" t="str">
        <f t="shared" si="800"/>
        <v>Jan-2029</v>
      </c>
      <c r="C1122" s="34" t="str">
        <f t="shared" si="821"/>
        <v/>
      </c>
      <c r="D1122" s="8"/>
      <c r="E1122" s="22" t="str">
        <f t="shared" si="801"/>
        <v/>
      </c>
      <c r="F1122" s="34" t="str">
        <f t="shared" si="822"/>
        <v/>
      </c>
      <c r="G1122" s="8"/>
      <c r="H1122" s="22" t="str">
        <f t="shared" si="802"/>
        <v/>
      </c>
      <c r="I1122" s="34" t="str">
        <f t="shared" si="823"/>
        <v/>
      </c>
      <c r="J1122" s="8"/>
      <c r="K1122" s="22" t="str">
        <f t="shared" si="803"/>
        <v/>
      </c>
      <c r="L1122" s="34" t="str">
        <f t="shared" si="824"/>
        <v/>
      </c>
      <c r="M1122" s="8"/>
      <c r="N1122" s="22" t="str">
        <f t="shared" si="804"/>
        <v/>
      </c>
      <c r="O1122" s="34" t="str">
        <f t="shared" si="825"/>
        <v/>
      </c>
      <c r="P1122" s="8"/>
      <c r="Q1122" s="22" t="str">
        <f t="shared" si="805"/>
        <v/>
      </c>
      <c r="R1122" s="34" t="str">
        <f t="shared" si="826"/>
        <v/>
      </c>
      <c r="S1122" s="8"/>
      <c r="T1122" s="22" t="str">
        <f t="shared" si="806"/>
        <v/>
      </c>
      <c r="U1122" s="34" t="str">
        <f t="shared" si="827"/>
        <v/>
      </c>
      <c r="V1122" s="8"/>
      <c r="W1122" s="22" t="str">
        <f t="shared" si="807"/>
        <v/>
      </c>
      <c r="X1122" s="34" t="str">
        <f t="shared" si="828"/>
        <v/>
      </c>
      <c r="Y1122" s="8"/>
      <c r="Z1122" s="22" t="str">
        <f t="shared" si="808"/>
        <v/>
      </c>
      <c r="AA1122" s="34" t="str">
        <f t="shared" si="829"/>
        <v/>
      </c>
      <c r="AB1122" s="8"/>
      <c r="AC1122" s="22" t="str">
        <f t="shared" si="809"/>
        <v/>
      </c>
      <c r="AD1122" s="34" t="str">
        <f t="shared" si="830"/>
        <v/>
      </c>
      <c r="AE1122" s="8"/>
      <c r="AF1122" s="22" t="str">
        <f t="shared" si="810"/>
        <v/>
      </c>
      <c r="AG1122" s="34" t="str">
        <f t="shared" si="831"/>
        <v/>
      </c>
      <c r="AH1122" s="8"/>
      <c r="AI1122" s="22" t="str">
        <f t="shared" si="811"/>
        <v/>
      </c>
      <c r="AJ1122" s="34" t="str">
        <f t="shared" si="832"/>
        <v/>
      </c>
      <c r="AK1122" s="8"/>
      <c r="AL1122" s="22" t="str">
        <f t="shared" si="812"/>
        <v/>
      </c>
      <c r="AM1122" s="34" t="str">
        <f t="shared" si="833"/>
        <v/>
      </c>
      <c r="AN1122" s="8"/>
      <c r="AO1122" s="22" t="str">
        <f t="shared" si="813"/>
        <v/>
      </c>
      <c r="AP1122" s="34" t="str">
        <f t="shared" si="834"/>
        <v/>
      </c>
      <c r="AQ1122" s="8"/>
      <c r="AR1122" s="22" t="str">
        <f t="shared" si="814"/>
        <v/>
      </c>
      <c r="AS1122" s="34" t="str">
        <f t="shared" si="835"/>
        <v/>
      </c>
      <c r="AT1122" s="8"/>
      <c r="AU1122" s="22" t="str">
        <f t="shared" si="815"/>
        <v/>
      </c>
      <c r="AV1122" s="34" t="str">
        <f t="shared" si="836"/>
        <v/>
      </c>
      <c r="AW1122" s="8"/>
      <c r="AX1122" s="22" t="str">
        <f t="shared" si="816"/>
        <v/>
      </c>
      <c r="AY1122" s="34" t="str">
        <f t="shared" si="837"/>
        <v/>
      </c>
      <c r="AZ1122" s="8"/>
      <c r="BA1122" s="22" t="str">
        <f t="shared" si="817"/>
        <v/>
      </c>
      <c r="BB1122" s="34" t="str">
        <f t="shared" si="838"/>
        <v/>
      </c>
      <c r="BC1122" s="8"/>
      <c r="BD1122" s="22" t="str">
        <f t="shared" si="818"/>
        <v/>
      </c>
      <c r="BE1122" s="34" t="str">
        <f t="shared" si="839"/>
        <v/>
      </c>
      <c r="BF1122" s="8"/>
      <c r="BG1122" s="22" t="str">
        <f t="shared" si="819"/>
        <v/>
      </c>
      <c r="BH1122" s="34" t="str">
        <f t="shared" si="840"/>
        <v/>
      </c>
      <c r="BI1122" s="8"/>
      <c r="BJ1122" s="22" t="str">
        <f t="shared" si="820"/>
        <v/>
      </c>
    </row>
    <row r="1123" spans="1:62" ht="18" customHeight="1" x14ac:dyDescent="0.35">
      <c r="A1123" s="68">
        <f>'Energy - Master'!A1122</f>
        <v>47142</v>
      </c>
      <c r="B1123" s="24" t="str">
        <f t="shared" si="800"/>
        <v>Jan-2029</v>
      </c>
      <c r="C1123" s="34" t="str">
        <f t="shared" si="821"/>
        <v/>
      </c>
      <c r="D1123" s="8"/>
      <c r="E1123" s="22" t="str">
        <f t="shared" si="801"/>
        <v/>
      </c>
      <c r="F1123" s="34" t="str">
        <f t="shared" si="822"/>
        <v/>
      </c>
      <c r="G1123" s="8"/>
      <c r="H1123" s="22" t="str">
        <f t="shared" si="802"/>
        <v/>
      </c>
      <c r="I1123" s="34" t="str">
        <f t="shared" si="823"/>
        <v/>
      </c>
      <c r="J1123" s="8"/>
      <c r="K1123" s="22" t="str">
        <f t="shared" si="803"/>
        <v/>
      </c>
      <c r="L1123" s="34" t="str">
        <f t="shared" si="824"/>
        <v/>
      </c>
      <c r="M1123" s="8"/>
      <c r="N1123" s="22" t="str">
        <f t="shared" si="804"/>
        <v/>
      </c>
      <c r="O1123" s="34" t="str">
        <f t="shared" si="825"/>
        <v/>
      </c>
      <c r="P1123" s="8"/>
      <c r="Q1123" s="22" t="str">
        <f t="shared" si="805"/>
        <v/>
      </c>
      <c r="R1123" s="34" t="str">
        <f t="shared" si="826"/>
        <v/>
      </c>
      <c r="S1123" s="8"/>
      <c r="T1123" s="22" t="str">
        <f t="shared" si="806"/>
        <v/>
      </c>
      <c r="U1123" s="34" t="str">
        <f t="shared" si="827"/>
        <v/>
      </c>
      <c r="V1123" s="8"/>
      <c r="W1123" s="22" t="str">
        <f t="shared" si="807"/>
        <v/>
      </c>
      <c r="X1123" s="34" t="str">
        <f t="shared" si="828"/>
        <v/>
      </c>
      <c r="Y1123" s="8"/>
      <c r="Z1123" s="22" t="str">
        <f t="shared" si="808"/>
        <v/>
      </c>
      <c r="AA1123" s="34" t="str">
        <f t="shared" si="829"/>
        <v/>
      </c>
      <c r="AB1123" s="8"/>
      <c r="AC1123" s="22" t="str">
        <f t="shared" si="809"/>
        <v/>
      </c>
      <c r="AD1123" s="34" t="str">
        <f t="shared" si="830"/>
        <v/>
      </c>
      <c r="AE1123" s="8"/>
      <c r="AF1123" s="22" t="str">
        <f t="shared" si="810"/>
        <v/>
      </c>
      <c r="AG1123" s="34" t="str">
        <f t="shared" si="831"/>
        <v/>
      </c>
      <c r="AH1123" s="8"/>
      <c r="AI1123" s="22" t="str">
        <f t="shared" si="811"/>
        <v/>
      </c>
      <c r="AJ1123" s="34" t="str">
        <f t="shared" si="832"/>
        <v/>
      </c>
      <c r="AK1123" s="8"/>
      <c r="AL1123" s="22" t="str">
        <f t="shared" si="812"/>
        <v/>
      </c>
      <c r="AM1123" s="34" t="str">
        <f t="shared" si="833"/>
        <v/>
      </c>
      <c r="AN1123" s="8"/>
      <c r="AO1123" s="22" t="str">
        <f t="shared" si="813"/>
        <v/>
      </c>
      <c r="AP1123" s="34" t="str">
        <f t="shared" si="834"/>
        <v/>
      </c>
      <c r="AQ1123" s="8"/>
      <c r="AR1123" s="22" t="str">
        <f t="shared" si="814"/>
        <v/>
      </c>
      <c r="AS1123" s="34" t="str">
        <f t="shared" si="835"/>
        <v/>
      </c>
      <c r="AT1123" s="8"/>
      <c r="AU1123" s="22" t="str">
        <f t="shared" si="815"/>
        <v/>
      </c>
      <c r="AV1123" s="34" t="str">
        <f t="shared" si="836"/>
        <v/>
      </c>
      <c r="AW1123" s="8"/>
      <c r="AX1123" s="22" t="str">
        <f t="shared" si="816"/>
        <v/>
      </c>
      <c r="AY1123" s="34" t="str">
        <f t="shared" si="837"/>
        <v/>
      </c>
      <c r="AZ1123" s="8"/>
      <c r="BA1123" s="22" t="str">
        <f t="shared" si="817"/>
        <v/>
      </c>
      <c r="BB1123" s="34" t="str">
        <f t="shared" si="838"/>
        <v/>
      </c>
      <c r="BC1123" s="8"/>
      <c r="BD1123" s="22" t="str">
        <f t="shared" si="818"/>
        <v/>
      </c>
      <c r="BE1123" s="34" t="str">
        <f t="shared" si="839"/>
        <v/>
      </c>
      <c r="BF1123" s="8"/>
      <c r="BG1123" s="22" t="str">
        <f t="shared" si="819"/>
        <v/>
      </c>
      <c r="BH1123" s="34" t="str">
        <f t="shared" si="840"/>
        <v/>
      </c>
      <c r="BI1123" s="8"/>
      <c r="BJ1123" s="22" t="str">
        <f t="shared" si="820"/>
        <v/>
      </c>
    </row>
    <row r="1124" spans="1:62" ht="18" customHeight="1" x14ac:dyDescent="0.35">
      <c r="A1124" s="68">
        <f>'Energy - Master'!A1123</f>
        <v>47143</v>
      </c>
      <c r="B1124" s="24" t="str">
        <f t="shared" si="800"/>
        <v>Jan-2029</v>
      </c>
      <c r="C1124" s="34" t="str">
        <f t="shared" si="821"/>
        <v/>
      </c>
      <c r="D1124" s="8"/>
      <c r="E1124" s="22" t="str">
        <f t="shared" si="801"/>
        <v/>
      </c>
      <c r="F1124" s="34" t="str">
        <f t="shared" si="822"/>
        <v/>
      </c>
      <c r="G1124" s="8"/>
      <c r="H1124" s="22" t="str">
        <f t="shared" si="802"/>
        <v/>
      </c>
      <c r="I1124" s="34" t="str">
        <f t="shared" si="823"/>
        <v/>
      </c>
      <c r="J1124" s="8"/>
      <c r="K1124" s="22" t="str">
        <f t="shared" si="803"/>
        <v/>
      </c>
      <c r="L1124" s="34" t="str">
        <f t="shared" si="824"/>
        <v/>
      </c>
      <c r="M1124" s="8"/>
      <c r="N1124" s="22" t="str">
        <f t="shared" si="804"/>
        <v/>
      </c>
      <c r="O1124" s="34" t="str">
        <f t="shared" si="825"/>
        <v/>
      </c>
      <c r="P1124" s="8"/>
      <c r="Q1124" s="22" t="str">
        <f t="shared" si="805"/>
        <v/>
      </c>
      <c r="R1124" s="34" t="str">
        <f t="shared" si="826"/>
        <v/>
      </c>
      <c r="S1124" s="8"/>
      <c r="T1124" s="22" t="str">
        <f t="shared" si="806"/>
        <v/>
      </c>
      <c r="U1124" s="34" t="str">
        <f t="shared" si="827"/>
        <v/>
      </c>
      <c r="V1124" s="8"/>
      <c r="W1124" s="22" t="str">
        <f t="shared" si="807"/>
        <v/>
      </c>
      <c r="X1124" s="34" t="str">
        <f t="shared" si="828"/>
        <v/>
      </c>
      <c r="Y1124" s="8"/>
      <c r="Z1124" s="22" t="str">
        <f t="shared" si="808"/>
        <v/>
      </c>
      <c r="AA1124" s="34" t="str">
        <f t="shared" si="829"/>
        <v/>
      </c>
      <c r="AB1124" s="8"/>
      <c r="AC1124" s="22" t="str">
        <f t="shared" si="809"/>
        <v/>
      </c>
      <c r="AD1124" s="34" t="str">
        <f t="shared" si="830"/>
        <v/>
      </c>
      <c r="AE1124" s="8"/>
      <c r="AF1124" s="22" t="str">
        <f t="shared" si="810"/>
        <v/>
      </c>
      <c r="AG1124" s="34" t="str">
        <f t="shared" si="831"/>
        <v/>
      </c>
      <c r="AH1124" s="8"/>
      <c r="AI1124" s="22" t="str">
        <f t="shared" si="811"/>
        <v/>
      </c>
      <c r="AJ1124" s="34" t="str">
        <f t="shared" si="832"/>
        <v/>
      </c>
      <c r="AK1124" s="8"/>
      <c r="AL1124" s="22" t="str">
        <f t="shared" si="812"/>
        <v/>
      </c>
      <c r="AM1124" s="34" t="str">
        <f t="shared" si="833"/>
        <v/>
      </c>
      <c r="AN1124" s="8"/>
      <c r="AO1124" s="22" t="str">
        <f t="shared" si="813"/>
        <v/>
      </c>
      <c r="AP1124" s="34" t="str">
        <f t="shared" si="834"/>
        <v/>
      </c>
      <c r="AQ1124" s="8"/>
      <c r="AR1124" s="22" t="str">
        <f t="shared" si="814"/>
        <v/>
      </c>
      <c r="AS1124" s="34" t="str">
        <f t="shared" si="835"/>
        <v/>
      </c>
      <c r="AT1124" s="8"/>
      <c r="AU1124" s="22" t="str">
        <f t="shared" si="815"/>
        <v/>
      </c>
      <c r="AV1124" s="34" t="str">
        <f t="shared" si="836"/>
        <v/>
      </c>
      <c r="AW1124" s="8"/>
      <c r="AX1124" s="22" t="str">
        <f t="shared" si="816"/>
        <v/>
      </c>
      <c r="AY1124" s="34" t="str">
        <f t="shared" si="837"/>
        <v/>
      </c>
      <c r="AZ1124" s="8"/>
      <c r="BA1124" s="22" t="str">
        <f t="shared" si="817"/>
        <v/>
      </c>
      <c r="BB1124" s="34" t="str">
        <f t="shared" si="838"/>
        <v/>
      </c>
      <c r="BC1124" s="8"/>
      <c r="BD1124" s="22" t="str">
        <f t="shared" si="818"/>
        <v/>
      </c>
      <c r="BE1124" s="34" t="str">
        <f t="shared" si="839"/>
        <v/>
      </c>
      <c r="BF1124" s="8"/>
      <c r="BG1124" s="22" t="str">
        <f t="shared" si="819"/>
        <v/>
      </c>
      <c r="BH1124" s="34" t="str">
        <f t="shared" si="840"/>
        <v/>
      </c>
      <c r="BI1124" s="8"/>
      <c r="BJ1124" s="22" t="str">
        <f t="shared" si="820"/>
        <v/>
      </c>
    </row>
    <row r="1125" spans="1:62" ht="18" customHeight="1" x14ac:dyDescent="0.35">
      <c r="A1125" s="68">
        <f>'Energy - Master'!A1124</f>
        <v>47144</v>
      </c>
      <c r="B1125" s="24" t="str">
        <f t="shared" si="800"/>
        <v>Jan-2029</v>
      </c>
      <c r="C1125" s="34" t="str">
        <f t="shared" si="821"/>
        <v/>
      </c>
      <c r="D1125" s="8"/>
      <c r="E1125" s="22" t="str">
        <f t="shared" si="801"/>
        <v/>
      </c>
      <c r="F1125" s="34" t="str">
        <f t="shared" si="822"/>
        <v/>
      </c>
      <c r="G1125" s="8"/>
      <c r="H1125" s="22" t="str">
        <f t="shared" si="802"/>
        <v/>
      </c>
      <c r="I1125" s="34" t="str">
        <f t="shared" si="823"/>
        <v/>
      </c>
      <c r="J1125" s="8"/>
      <c r="K1125" s="22" t="str">
        <f t="shared" si="803"/>
        <v/>
      </c>
      <c r="L1125" s="34" t="str">
        <f t="shared" si="824"/>
        <v/>
      </c>
      <c r="M1125" s="8"/>
      <c r="N1125" s="22" t="str">
        <f t="shared" si="804"/>
        <v/>
      </c>
      <c r="O1125" s="34" t="str">
        <f t="shared" si="825"/>
        <v/>
      </c>
      <c r="P1125" s="8"/>
      <c r="Q1125" s="22" t="str">
        <f t="shared" si="805"/>
        <v/>
      </c>
      <c r="R1125" s="34" t="str">
        <f t="shared" si="826"/>
        <v/>
      </c>
      <c r="S1125" s="8"/>
      <c r="T1125" s="22" t="str">
        <f t="shared" si="806"/>
        <v/>
      </c>
      <c r="U1125" s="34" t="str">
        <f t="shared" si="827"/>
        <v/>
      </c>
      <c r="V1125" s="8"/>
      <c r="W1125" s="22" t="str">
        <f t="shared" si="807"/>
        <v/>
      </c>
      <c r="X1125" s="34" t="str">
        <f t="shared" si="828"/>
        <v/>
      </c>
      <c r="Y1125" s="8"/>
      <c r="Z1125" s="22" t="str">
        <f t="shared" si="808"/>
        <v/>
      </c>
      <c r="AA1125" s="34" t="str">
        <f t="shared" si="829"/>
        <v/>
      </c>
      <c r="AB1125" s="8"/>
      <c r="AC1125" s="22" t="str">
        <f t="shared" si="809"/>
        <v/>
      </c>
      <c r="AD1125" s="34" t="str">
        <f t="shared" si="830"/>
        <v/>
      </c>
      <c r="AE1125" s="8"/>
      <c r="AF1125" s="22" t="str">
        <f t="shared" si="810"/>
        <v/>
      </c>
      <c r="AG1125" s="34" t="str">
        <f t="shared" si="831"/>
        <v/>
      </c>
      <c r="AH1125" s="8"/>
      <c r="AI1125" s="22" t="str">
        <f t="shared" si="811"/>
        <v/>
      </c>
      <c r="AJ1125" s="34" t="str">
        <f t="shared" si="832"/>
        <v/>
      </c>
      <c r="AK1125" s="8"/>
      <c r="AL1125" s="22" t="str">
        <f t="shared" si="812"/>
        <v/>
      </c>
      <c r="AM1125" s="34" t="str">
        <f t="shared" si="833"/>
        <v/>
      </c>
      <c r="AN1125" s="8"/>
      <c r="AO1125" s="22" t="str">
        <f t="shared" si="813"/>
        <v/>
      </c>
      <c r="AP1125" s="34" t="str">
        <f t="shared" si="834"/>
        <v/>
      </c>
      <c r="AQ1125" s="8"/>
      <c r="AR1125" s="22" t="str">
        <f t="shared" si="814"/>
        <v/>
      </c>
      <c r="AS1125" s="34" t="str">
        <f t="shared" si="835"/>
        <v/>
      </c>
      <c r="AT1125" s="8"/>
      <c r="AU1125" s="22" t="str">
        <f t="shared" si="815"/>
        <v/>
      </c>
      <c r="AV1125" s="34" t="str">
        <f t="shared" si="836"/>
        <v/>
      </c>
      <c r="AW1125" s="8"/>
      <c r="AX1125" s="22" t="str">
        <f t="shared" si="816"/>
        <v/>
      </c>
      <c r="AY1125" s="34" t="str">
        <f t="shared" si="837"/>
        <v/>
      </c>
      <c r="AZ1125" s="8"/>
      <c r="BA1125" s="22" t="str">
        <f t="shared" si="817"/>
        <v/>
      </c>
      <c r="BB1125" s="34" t="str">
        <f t="shared" si="838"/>
        <v/>
      </c>
      <c r="BC1125" s="8"/>
      <c r="BD1125" s="22" t="str">
        <f t="shared" si="818"/>
        <v/>
      </c>
      <c r="BE1125" s="34" t="str">
        <f t="shared" si="839"/>
        <v/>
      </c>
      <c r="BF1125" s="8"/>
      <c r="BG1125" s="22" t="str">
        <f t="shared" si="819"/>
        <v/>
      </c>
      <c r="BH1125" s="34" t="str">
        <f t="shared" si="840"/>
        <v/>
      </c>
      <c r="BI1125" s="8"/>
      <c r="BJ1125" s="22" t="str">
        <f t="shared" si="820"/>
        <v/>
      </c>
    </row>
    <row r="1126" spans="1:62" ht="18" customHeight="1" x14ac:dyDescent="0.35">
      <c r="A1126" s="68">
        <f>'Energy - Master'!A1125</f>
        <v>47145</v>
      </c>
      <c r="B1126" s="24" t="str">
        <f t="shared" si="800"/>
        <v>Jan-2029</v>
      </c>
      <c r="C1126" s="34" t="str">
        <f t="shared" si="821"/>
        <v/>
      </c>
      <c r="D1126" s="8"/>
      <c r="E1126" s="22" t="str">
        <f t="shared" si="801"/>
        <v/>
      </c>
      <c r="F1126" s="34" t="str">
        <f t="shared" si="822"/>
        <v/>
      </c>
      <c r="G1126" s="8"/>
      <c r="H1126" s="22" t="str">
        <f t="shared" si="802"/>
        <v/>
      </c>
      <c r="I1126" s="34" t="str">
        <f t="shared" si="823"/>
        <v/>
      </c>
      <c r="J1126" s="8"/>
      <c r="K1126" s="22" t="str">
        <f t="shared" si="803"/>
        <v/>
      </c>
      <c r="L1126" s="34" t="str">
        <f t="shared" si="824"/>
        <v/>
      </c>
      <c r="M1126" s="8"/>
      <c r="N1126" s="22" t="str">
        <f t="shared" si="804"/>
        <v/>
      </c>
      <c r="O1126" s="34" t="str">
        <f t="shared" si="825"/>
        <v/>
      </c>
      <c r="P1126" s="8"/>
      <c r="Q1126" s="22" t="str">
        <f t="shared" si="805"/>
        <v/>
      </c>
      <c r="R1126" s="34" t="str">
        <f t="shared" si="826"/>
        <v/>
      </c>
      <c r="S1126" s="8"/>
      <c r="T1126" s="22" t="str">
        <f t="shared" si="806"/>
        <v/>
      </c>
      <c r="U1126" s="34" t="str">
        <f t="shared" si="827"/>
        <v/>
      </c>
      <c r="V1126" s="8"/>
      <c r="W1126" s="22" t="str">
        <f t="shared" si="807"/>
        <v/>
      </c>
      <c r="X1126" s="34" t="str">
        <f t="shared" si="828"/>
        <v/>
      </c>
      <c r="Y1126" s="8"/>
      <c r="Z1126" s="22" t="str">
        <f t="shared" si="808"/>
        <v/>
      </c>
      <c r="AA1126" s="34" t="str">
        <f t="shared" si="829"/>
        <v/>
      </c>
      <c r="AB1126" s="8"/>
      <c r="AC1126" s="22" t="str">
        <f t="shared" si="809"/>
        <v/>
      </c>
      <c r="AD1126" s="34" t="str">
        <f t="shared" si="830"/>
        <v/>
      </c>
      <c r="AE1126" s="8"/>
      <c r="AF1126" s="22" t="str">
        <f t="shared" si="810"/>
        <v/>
      </c>
      <c r="AG1126" s="34" t="str">
        <f t="shared" si="831"/>
        <v/>
      </c>
      <c r="AH1126" s="8"/>
      <c r="AI1126" s="22" t="str">
        <f t="shared" si="811"/>
        <v/>
      </c>
      <c r="AJ1126" s="34" t="str">
        <f t="shared" si="832"/>
        <v/>
      </c>
      <c r="AK1126" s="8"/>
      <c r="AL1126" s="22" t="str">
        <f t="shared" si="812"/>
        <v/>
      </c>
      <c r="AM1126" s="34" t="str">
        <f t="shared" si="833"/>
        <v/>
      </c>
      <c r="AN1126" s="8"/>
      <c r="AO1126" s="22" t="str">
        <f t="shared" si="813"/>
        <v/>
      </c>
      <c r="AP1126" s="34" t="str">
        <f t="shared" si="834"/>
        <v/>
      </c>
      <c r="AQ1126" s="8"/>
      <c r="AR1126" s="22" t="str">
        <f t="shared" si="814"/>
        <v/>
      </c>
      <c r="AS1126" s="34" t="str">
        <f t="shared" si="835"/>
        <v/>
      </c>
      <c r="AT1126" s="8"/>
      <c r="AU1126" s="22" t="str">
        <f t="shared" si="815"/>
        <v/>
      </c>
      <c r="AV1126" s="34" t="str">
        <f t="shared" si="836"/>
        <v/>
      </c>
      <c r="AW1126" s="8"/>
      <c r="AX1126" s="22" t="str">
        <f t="shared" si="816"/>
        <v/>
      </c>
      <c r="AY1126" s="34" t="str">
        <f t="shared" si="837"/>
        <v/>
      </c>
      <c r="AZ1126" s="8"/>
      <c r="BA1126" s="22" t="str">
        <f t="shared" si="817"/>
        <v/>
      </c>
      <c r="BB1126" s="34" t="str">
        <f t="shared" si="838"/>
        <v/>
      </c>
      <c r="BC1126" s="8"/>
      <c r="BD1126" s="22" t="str">
        <f t="shared" si="818"/>
        <v/>
      </c>
      <c r="BE1126" s="34" t="str">
        <f t="shared" si="839"/>
        <v/>
      </c>
      <c r="BF1126" s="8"/>
      <c r="BG1126" s="22" t="str">
        <f t="shared" si="819"/>
        <v/>
      </c>
      <c r="BH1126" s="34" t="str">
        <f t="shared" si="840"/>
        <v/>
      </c>
      <c r="BI1126" s="8"/>
      <c r="BJ1126" s="22" t="str">
        <f t="shared" si="820"/>
        <v/>
      </c>
    </row>
    <row r="1127" spans="1:62" ht="18" customHeight="1" x14ac:dyDescent="0.35">
      <c r="A1127" s="68">
        <f>'Energy - Master'!A1126</f>
        <v>47146</v>
      </c>
      <c r="B1127" s="24" t="str">
        <f t="shared" si="800"/>
        <v>Jan-2029</v>
      </c>
      <c r="C1127" s="34" t="str">
        <f t="shared" si="821"/>
        <v/>
      </c>
      <c r="D1127" s="8"/>
      <c r="E1127" s="22" t="str">
        <f t="shared" si="801"/>
        <v/>
      </c>
      <c r="F1127" s="34" t="str">
        <f t="shared" si="822"/>
        <v/>
      </c>
      <c r="G1127" s="8"/>
      <c r="H1127" s="22" t="str">
        <f t="shared" si="802"/>
        <v/>
      </c>
      <c r="I1127" s="34" t="str">
        <f t="shared" si="823"/>
        <v/>
      </c>
      <c r="J1127" s="8"/>
      <c r="K1127" s="22" t="str">
        <f t="shared" si="803"/>
        <v/>
      </c>
      <c r="L1127" s="34" t="str">
        <f t="shared" si="824"/>
        <v/>
      </c>
      <c r="M1127" s="8"/>
      <c r="N1127" s="22" t="str">
        <f t="shared" si="804"/>
        <v/>
      </c>
      <c r="O1127" s="34" t="str">
        <f t="shared" si="825"/>
        <v/>
      </c>
      <c r="P1127" s="8"/>
      <c r="Q1127" s="22" t="str">
        <f t="shared" si="805"/>
        <v/>
      </c>
      <c r="R1127" s="34" t="str">
        <f t="shared" si="826"/>
        <v/>
      </c>
      <c r="S1127" s="8"/>
      <c r="T1127" s="22" t="str">
        <f t="shared" si="806"/>
        <v/>
      </c>
      <c r="U1127" s="34" t="str">
        <f t="shared" si="827"/>
        <v/>
      </c>
      <c r="V1127" s="8"/>
      <c r="W1127" s="22" t="str">
        <f t="shared" si="807"/>
        <v/>
      </c>
      <c r="X1127" s="34" t="str">
        <f t="shared" si="828"/>
        <v/>
      </c>
      <c r="Y1127" s="8"/>
      <c r="Z1127" s="22" t="str">
        <f t="shared" si="808"/>
        <v/>
      </c>
      <c r="AA1127" s="34" t="str">
        <f t="shared" si="829"/>
        <v/>
      </c>
      <c r="AB1127" s="8"/>
      <c r="AC1127" s="22" t="str">
        <f t="shared" si="809"/>
        <v/>
      </c>
      <c r="AD1127" s="34" t="str">
        <f t="shared" si="830"/>
        <v/>
      </c>
      <c r="AE1127" s="8"/>
      <c r="AF1127" s="22" t="str">
        <f t="shared" si="810"/>
        <v/>
      </c>
      <c r="AG1127" s="34" t="str">
        <f t="shared" si="831"/>
        <v/>
      </c>
      <c r="AH1127" s="8"/>
      <c r="AI1127" s="22" t="str">
        <f t="shared" si="811"/>
        <v/>
      </c>
      <c r="AJ1127" s="34" t="str">
        <f t="shared" si="832"/>
        <v/>
      </c>
      <c r="AK1127" s="8"/>
      <c r="AL1127" s="22" t="str">
        <f t="shared" si="812"/>
        <v/>
      </c>
      <c r="AM1127" s="34" t="str">
        <f t="shared" si="833"/>
        <v/>
      </c>
      <c r="AN1127" s="8"/>
      <c r="AO1127" s="22" t="str">
        <f t="shared" si="813"/>
        <v/>
      </c>
      <c r="AP1127" s="34" t="str">
        <f t="shared" si="834"/>
        <v/>
      </c>
      <c r="AQ1127" s="8"/>
      <c r="AR1127" s="22" t="str">
        <f t="shared" si="814"/>
        <v/>
      </c>
      <c r="AS1127" s="34" t="str">
        <f t="shared" si="835"/>
        <v/>
      </c>
      <c r="AT1127" s="8"/>
      <c r="AU1127" s="22" t="str">
        <f t="shared" si="815"/>
        <v/>
      </c>
      <c r="AV1127" s="34" t="str">
        <f t="shared" si="836"/>
        <v/>
      </c>
      <c r="AW1127" s="8"/>
      <c r="AX1127" s="22" t="str">
        <f t="shared" si="816"/>
        <v/>
      </c>
      <c r="AY1127" s="34" t="str">
        <f t="shared" si="837"/>
        <v/>
      </c>
      <c r="AZ1127" s="8"/>
      <c r="BA1127" s="22" t="str">
        <f t="shared" si="817"/>
        <v/>
      </c>
      <c r="BB1127" s="34" t="str">
        <f t="shared" si="838"/>
        <v/>
      </c>
      <c r="BC1127" s="8"/>
      <c r="BD1127" s="22" t="str">
        <f t="shared" si="818"/>
        <v/>
      </c>
      <c r="BE1127" s="34" t="str">
        <f t="shared" si="839"/>
        <v/>
      </c>
      <c r="BF1127" s="8"/>
      <c r="BG1127" s="22" t="str">
        <f t="shared" si="819"/>
        <v/>
      </c>
      <c r="BH1127" s="34" t="str">
        <f t="shared" si="840"/>
        <v/>
      </c>
      <c r="BI1127" s="8"/>
      <c r="BJ1127" s="22" t="str">
        <f t="shared" si="820"/>
        <v/>
      </c>
    </row>
    <row r="1128" spans="1:62" ht="18" customHeight="1" x14ac:dyDescent="0.35">
      <c r="A1128" s="68">
        <f>'Energy - Master'!A1127</f>
        <v>47147</v>
      </c>
      <c r="B1128" s="24" t="str">
        <f t="shared" si="800"/>
        <v>Jan-2029</v>
      </c>
      <c r="C1128" s="34" t="str">
        <f t="shared" si="821"/>
        <v/>
      </c>
      <c r="D1128" s="8"/>
      <c r="E1128" s="22" t="str">
        <f t="shared" si="801"/>
        <v/>
      </c>
      <c r="F1128" s="34" t="str">
        <f t="shared" si="822"/>
        <v/>
      </c>
      <c r="G1128" s="8"/>
      <c r="H1128" s="22" t="str">
        <f t="shared" si="802"/>
        <v/>
      </c>
      <c r="I1128" s="34" t="str">
        <f t="shared" si="823"/>
        <v/>
      </c>
      <c r="J1128" s="8"/>
      <c r="K1128" s="22" t="str">
        <f t="shared" si="803"/>
        <v/>
      </c>
      <c r="L1128" s="34" t="str">
        <f t="shared" si="824"/>
        <v/>
      </c>
      <c r="M1128" s="8"/>
      <c r="N1128" s="22" t="str">
        <f t="shared" si="804"/>
        <v/>
      </c>
      <c r="O1128" s="34" t="str">
        <f t="shared" si="825"/>
        <v/>
      </c>
      <c r="P1128" s="8"/>
      <c r="Q1128" s="22" t="str">
        <f t="shared" si="805"/>
        <v/>
      </c>
      <c r="R1128" s="34" t="str">
        <f t="shared" si="826"/>
        <v/>
      </c>
      <c r="S1128" s="8"/>
      <c r="T1128" s="22" t="str">
        <f t="shared" si="806"/>
        <v/>
      </c>
      <c r="U1128" s="34" t="str">
        <f t="shared" si="827"/>
        <v/>
      </c>
      <c r="V1128" s="8"/>
      <c r="W1128" s="22" t="str">
        <f t="shared" si="807"/>
        <v/>
      </c>
      <c r="X1128" s="34" t="str">
        <f t="shared" si="828"/>
        <v/>
      </c>
      <c r="Y1128" s="8"/>
      <c r="Z1128" s="22" t="str">
        <f t="shared" si="808"/>
        <v/>
      </c>
      <c r="AA1128" s="34" t="str">
        <f t="shared" si="829"/>
        <v/>
      </c>
      <c r="AB1128" s="8"/>
      <c r="AC1128" s="22" t="str">
        <f t="shared" si="809"/>
        <v/>
      </c>
      <c r="AD1128" s="34" t="str">
        <f t="shared" si="830"/>
        <v/>
      </c>
      <c r="AE1128" s="8"/>
      <c r="AF1128" s="22" t="str">
        <f t="shared" si="810"/>
        <v/>
      </c>
      <c r="AG1128" s="34" t="str">
        <f t="shared" si="831"/>
        <v/>
      </c>
      <c r="AH1128" s="8"/>
      <c r="AI1128" s="22" t="str">
        <f t="shared" si="811"/>
        <v/>
      </c>
      <c r="AJ1128" s="34" t="str">
        <f t="shared" si="832"/>
        <v/>
      </c>
      <c r="AK1128" s="8"/>
      <c r="AL1128" s="22" t="str">
        <f t="shared" si="812"/>
        <v/>
      </c>
      <c r="AM1128" s="34" t="str">
        <f t="shared" si="833"/>
        <v/>
      </c>
      <c r="AN1128" s="8"/>
      <c r="AO1128" s="22" t="str">
        <f t="shared" si="813"/>
        <v/>
      </c>
      <c r="AP1128" s="34" t="str">
        <f t="shared" si="834"/>
        <v/>
      </c>
      <c r="AQ1128" s="8"/>
      <c r="AR1128" s="22" t="str">
        <f t="shared" si="814"/>
        <v/>
      </c>
      <c r="AS1128" s="34" t="str">
        <f t="shared" si="835"/>
        <v/>
      </c>
      <c r="AT1128" s="8"/>
      <c r="AU1128" s="22" t="str">
        <f t="shared" si="815"/>
        <v/>
      </c>
      <c r="AV1128" s="34" t="str">
        <f t="shared" si="836"/>
        <v/>
      </c>
      <c r="AW1128" s="8"/>
      <c r="AX1128" s="22" t="str">
        <f t="shared" si="816"/>
        <v/>
      </c>
      <c r="AY1128" s="34" t="str">
        <f t="shared" si="837"/>
        <v/>
      </c>
      <c r="AZ1128" s="8"/>
      <c r="BA1128" s="22" t="str">
        <f t="shared" si="817"/>
        <v/>
      </c>
      <c r="BB1128" s="34" t="str">
        <f t="shared" si="838"/>
        <v/>
      </c>
      <c r="BC1128" s="8"/>
      <c r="BD1128" s="22" t="str">
        <f t="shared" si="818"/>
        <v/>
      </c>
      <c r="BE1128" s="34" t="str">
        <f t="shared" si="839"/>
        <v/>
      </c>
      <c r="BF1128" s="8"/>
      <c r="BG1128" s="22" t="str">
        <f t="shared" si="819"/>
        <v/>
      </c>
      <c r="BH1128" s="34" t="str">
        <f t="shared" si="840"/>
        <v/>
      </c>
      <c r="BI1128" s="8"/>
      <c r="BJ1128" s="22" t="str">
        <f t="shared" si="820"/>
        <v/>
      </c>
    </row>
    <row r="1129" spans="1:62" ht="18" customHeight="1" x14ac:dyDescent="0.35">
      <c r="A1129" s="68">
        <f>'Energy - Master'!A1128</f>
        <v>47148</v>
      </c>
      <c r="B1129" s="24" t="str">
        <f t="shared" si="800"/>
        <v>Jan-2029</v>
      </c>
      <c r="C1129" s="34" t="str">
        <f t="shared" si="821"/>
        <v/>
      </c>
      <c r="D1129" s="8"/>
      <c r="E1129" s="22" t="str">
        <f t="shared" si="801"/>
        <v/>
      </c>
      <c r="F1129" s="34" t="str">
        <f t="shared" si="822"/>
        <v/>
      </c>
      <c r="G1129" s="8"/>
      <c r="H1129" s="22" t="str">
        <f t="shared" si="802"/>
        <v/>
      </c>
      <c r="I1129" s="34" t="str">
        <f t="shared" si="823"/>
        <v/>
      </c>
      <c r="J1129" s="8"/>
      <c r="K1129" s="22" t="str">
        <f t="shared" si="803"/>
        <v/>
      </c>
      <c r="L1129" s="34" t="str">
        <f t="shared" si="824"/>
        <v/>
      </c>
      <c r="M1129" s="8"/>
      <c r="N1129" s="22" t="str">
        <f t="shared" si="804"/>
        <v/>
      </c>
      <c r="O1129" s="34" t="str">
        <f t="shared" si="825"/>
        <v/>
      </c>
      <c r="P1129" s="8"/>
      <c r="Q1129" s="22" t="str">
        <f t="shared" si="805"/>
        <v/>
      </c>
      <c r="R1129" s="34" t="str">
        <f t="shared" si="826"/>
        <v/>
      </c>
      <c r="S1129" s="8"/>
      <c r="T1129" s="22" t="str">
        <f t="shared" si="806"/>
        <v/>
      </c>
      <c r="U1129" s="34" t="str">
        <f t="shared" si="827"/>
        <v/>
      </c>
      <c r="V1129" s="8"/>
      <c r="W1129" s="22" t="str">
        <f t="shared" si="807"/>
        <v/>
      </c>
      <c r="X1129" s="34" t="str">
        <f t="shared" si="828"/>
        <v/>
      </c>
      <c r="Y1129" s="8"/>
      <c r="Z1129" s="22" t="str">
        <f t="shared" si="808"/>
        <v/>
      </c>
      <c r="AA1129" s="34" t="str">
        <f t="shared" si="829"/>
        <v/>
      </c>
      <c r="AB1129" s="8"/>
      <c r="AC1129" s="22" t="str">
        <f t="shared" si="809"/>
        <v/>
      </c>
      <c r="AD1129" s="34" t="str">
        <f t="shared" si="830"/>
        <v/>
      </c>
      <c r="AE1129" s="8"/>
      <c r="AF1129" s="22" t="str">
        <f t="shared" si="810"/>
        <v/>
      </c>
      <c r="AG1129" s="34" t="str">
        <f t="shared" si="831"/>
        <v/>
      </c>
      <c r="AH1129" s="8"/>
      <c r="AI1129" s="22" t="str">
        <f t="shared" si="811"/>
        <v/>
      </c>
      <c r="AJ1129" s="34" t="str">
        <f t="shared" si="832"/>
        <v/>
      </c>
      <c r="AK1129" s="8"/>
      <c r="AL1129" s="22" t="str">
        <f t="shared" si="812"/>
        <v/>
      </c>
      <c r="AM1129" s="34" t="str">
        <f t="shared" si="833"/>
        <v/>
      </c>
      <c r="AN1129" s="8"/>
      <c r="AO1129" s="22" t="str">
        <f t="shared" si="813"/>
        <v/>
      </c>
      <c r="AP1129" s="34" t="str">
        <f t="shared" si="834"/>
        <v/>
      </c>
      <c r="AQ1129" s="8"/>
      <c r="AR1129" s="22" t="str">
        <f t="shared" si="814"/>
        <v/>
      </c>
      <c r="AS1129" s="34" t="str">
        <f t="shared" si="835"/>
        <v/>
      </c>
      <c r="AT1129" s="8"/>
      <c r="AU1129" s="22" t="str">
        <f t="shared" si="815"/>
        <v/>
      </c>
      <c r="AV1129" s="34" t="str">
        <f t="shared" si="836"/>
        <v/>
      </c>
      <c r="AW1129" s="8"/>
      <c r="AX1129" s="22" t="str">
        <f t="shared" si="816"/>
        <v/>
      </c>
      <c r="AY1129" s="34" t="str">
        <f t="shared" si="837"/>
        <v/>
      </c>
      <c r="AZ1129" s="8"/>
      <c r="BA1129" s="22" t="str">
        <f t="shared" si="817"/>
        <v/>
      </c>
      <c r="BB1129" s="34" t="str">
        <f t="shared" si="838"/>
        <v/>
      </c>
      <c r="BC1129" s="8"/>
      <c r="BD1129" s="22" t="str">
        <f t="shared" si="818"/>
        <v/>
      </c>
      <c r="BE1129" s="34" t="str">
        <f t="shared" si="839"/>
        <v/>
      </c>
      <c r="BF1129" s="8"/>
      <c r="BG1129" s="22" t="str">
        <f t="shared" si="819"/>
        <v/>
      </c>
      <c r="BH1129" s="34" t="str">
        <f t="shared" si="840"/>
        <v/>
      </c>
      <c r="BI1129" s="8"/>
      <c r="BJ1129" s="22" t="str">
        <f t="shared" si="820"/>
        <v/>
      </c>
    </row>
    <row r="1130" spans="1:62" ht="18" customHeight="1" x14ac:dyDescent="0.35">
      <c r="A1130" s="68">
        <f>'Energy - Master'!A1129</f>
        <v>47149</v>
      </c>
      <c r="B1130" s="24" t="str">
        <f t="shared" si="800"/>
        <v>Jan-2029</v>
      </c>
      <c r="C1130" s="34" t="str">
        <f t="shared" si="821"/>
        <v/>
      </c>
      <c r="D1130" s="8"/>
      <c r="E1130" s="22" t="str">
        <f t="shared" si="801"/>
        <v/>
      </c>
      <c r="F1130" s="34" t="str">
        <f t="shared" si="822"/>
        <v/>
      </c>
      <c r="G1130" s="8"/>
      <c r="H1130" s="22" t="str">
        <f t="shared" si="802"/>
        <v/>
      </c>
      <c r="I1130" s="34" t="str">
        <f t="shared" si="823"/>
        <v/>
      </c>
      <c r="J1130" s="8"/>
      <c r="K1130" s="22" t="str">
        <f t="shared" si="803"/>
        <v/>
      </c>
      <c r="L1130" s="34" t="str">
        <f t="shared" si="824"/>
        <v/>
      </c>
      <c r="M1130" s="8"/>
      <c r="N1130" s="22" t="str">
        <f t="shared" si="804"/>
        <v/>
      </c>
      <c r="O1130" s="34" t="str">
        <f t="shared" si="825"/>
        <v/>
      </c>
      <c r="P1130" s="8"/>
      <c r="Q1130" s="22" t="str">
        <f t="shared" si="805"/>
        <v/>
      </c>
      <c r="R1130" s="34" t="str">
        <f t="shared" si="826"/>
        <v/>
      </c>
      <c r="S1130" s="8"/>
      <c r="T1130" s="22" t="str">
        <f t="shared" si="806"/>
        <v/>
      </c>
      <c r="U1130" s="34" t="str">
        <f t="shared" si="827"/>
        <v/>
      </c>
      <c r="V1130" s="8"/>
      <c r="W1130" s="22" t="str">
        <f t="shared" si="807"/>
        <v/>
      </c>
      <c r="X1130" s="34" t="str">
        <f t="shared" si="828"/>
        <v/>
      </c>
      <c r="Y1130" s="8"/>
      <c r="Z1130" s="22" t="str">
        <f t="shared" si="808"/>
        <v/>
      </c>
      <c r="AA1130" s="34" t="str">
        <f t="shared" si="829"/>
        <v/>
      </c>
      <c r="AB1130" s="8"/>
      <c r="AC1130" s="22" t="str">
        <f t="shared" si="809"/>
        <v/>
      </c>
      <c r="AD1130" s="34" t="str">
        <f t="shared" si="830"/>
        <v/>
      </c>
      <c r="AE1130" s="8"/>
      <c r="AF1130" s="22" t="str">
        <f t="shared" si="810"/>
        <v/>
      </c>
      <c r="AG1130" s="34" t="str">
        <f t="shared" si="831"/>
        <v/>
      </c>
      <c r="AH1130" s="8"/>
      <c r="AI1130" s="22" t="str">
        <f t="shared" si="811"/>
        <v/>
      </c>
      <c r="AJ1130" s="34" t="str">
        <f t="shared" si="832"/>
        <v/>
      </c>
      <c r="AK1130" s="8"/>
      <c r="AL1130" s="22" t="str">
        <f t="shared" si="812"/>
        <v/>
      </c>
      <c r="AM1130" s="34" t="str">
        <f t="shared" si="833"/>
        <v/>
      </c>
      <c r="AN1130" s="8"/>
      <c r="AO1130" s="22" t="str">
        <f t="shared" si="813"/>
        <v/>
      </c>
      <c r="AP1130" s="34" t="str">
        <f t="shared" si="834"/>
        <v/>
      </c>
      <c r="AQ1130" s="8"/>
      <c r="AR1130" s="22" t="str">
        <f t="shared" si="814"/>
        <v/>
      </c>
      <c r="AS1130" s="34" t="str">
        <f t="shared" si="835"/>
        <v/>
      </c>
      <c r="AT1130" s="8"/>
      <c r="AU1130" s="22" t="str">
        <f t="shared" si="815"/>
        <v/>
      </c>
      <c r="AV1130" s="34" t="str">
        <f t="shared" si="836"/>
        <v/>
      </c>
      <c r="AW1130" s="8"/>
      <c r="AX1130" s="22" t="str">
        <f t="shared" si="816"/>
        <v/>
      </c>
      <c r="AY1130" s="34" t="str">
        <f t="shared" si="837"/>
        <v/>
      </c>
      <c r="AZ1130" s="8"/>
      <c r="BA1130" s="22" t="str">
        <f t="shared" si="817"/>
        <v/>
      </c>
      <c r="BB1130" s="34" t="str">
        <f t="shared" si="838"/>
        <v/>
      </c>
      <c r="BC1130" s="8"/>
      <c r="BD1130" s="22" t="str">
        <f t="shared" si="818"/>
        <v/>
      </c>
      <c r="BE1130" s="34" t="str">
        <f t="shared" si="839"/>
        <v/>
      </c>
      <c r="BF1130" s="8"/>
      <c r="BG1130" s="22" t="str">
        <f t="shared" si="819"/>
        <v/>
      </c>
      <c r="BH1130" s="34" t="str">
        <f t="shared" si="840"/>
        <v/>
      </c>
      <c r="BI1130" s="8"/>
      <c r="BJ1130" s="22" t="str">
        <f t="shared" si="820"/>
        <v/>
      </c>
    </row>
    <row r="1131" spans="1:62" ht="18" customHeight="1" x14ac:dyDescent="0.35">
      <c r="A1131" s="68">
        <f>'Energy - Master'!A1130</f>
        <v>47150</v>
      </c>
      <c r="B1131" s="24" t="str">
        <f t="shared" si="800"/>
        <v>Feb-2029</v>
      </c>
      <c r="C1131" s="34" t="str">
        <f t="shared" si="821"/>
        <v/>
      </c>
      <c r="D1131" s="8"/>
      <c r="E1131" s="22" t="str">
        <f t="shared" si="801"/>
        <v/>
      </c>
      <c r="F1131" s="34" t="str">
        <f t="shared" si="822"/>
        <v/>
      </c>
      <c r="G1131" s="8"/>
      <c r="H1131" s="22" t="str">
        <f t="shared" si="802"/>
        <v/>
      </c>
      <c r="I1131" s="34" t="str">
        <f t="shared" si="823"/>
        <v/>
      </c>
      <c r="J1131" s="8"/>
      <c r="K1131" s="22" t="str">
        <f t="shared" si="803"/>
        <v/>
      </c>
      <c r="L1131" s="34" t="str">
        <f t="shared" si="824"/>
        <v/>
      </c>
      <c r="M1131" s="8"/>
      <c r="N1131" s="22" t="str">
        <f t="shared" si="804"/>
        <v/>
      </c>
      <c r="O1131" s="34" t="str">
        <f t="shared" si="825"/>
        <v/>
      </c>
      <c r="P1131" s="8"/>
      <c r="Q1131" s="22" t="str">
        <f t="shared" si="805"/>
        <v/>
      </c>
      <c r="R1131" s="34" t="str">
        <f t="shared" si="826"/>
        <v/>
      </c>
      <c r="S1131" s="8"/>
      <c r="T1131" s="22" t="str">
        <f t="shared" si="806"/>
        <v/>
      </c>
      <c r="U1131" s="34" t="str">
        <f t="shared" si="827"/>
        <v/>
      </c>
      <c r="V1131" s="8"/>
      <c r="W1131" s="22" t="str">
        <f t="shared" si="807"/>
        <v/>
      </c>
      <c r="X1131" s="34" t="str">
        <f t="shared" si="828"/>
        <v/>
      </c>
      <c r="Y1131" s="8"/>
      <c r="Z1131" s="22" t="str">
        <f t="shared" si="808"/>
        <v/>
      </c>
      <c r="AA1131" s="34" t="str">
        <f t="shared" si="829"/>
        <v/>
      </c>
      <c r="AB1131" s="8"/>
      <c r="AC1131" s="22" t="str">
        <f t="shared" si="809"/>
        <v/>
      </c>
      <c r="AD1131" s="34" t="str">
        <f t="shared" si="830"/>
        <v/>
      </c>
      <c r="AE1131" s="8"/>
      <c r="AF1131" s="22" t="str">
        <f t="shared" si="810"/>
        <v/>
      </c>
      <c r="AG1131" s="34" t="str">
        <f t="shared" si="831"/>
        <v/>
      </c>
      <c r="AH1131" s="8"/>
      <c r="AI1131" s="22" t="str">
        <f t="shared" si="811"/>
        <v/>
      </c>
      <c r="AJ1131" s="34" t="str">
        <f t="shared" si="832"/>
        <v/>
      </c>
      <c r="AK1131" s="8"/>
      <c r="AL1131" s="22" t="str">
        <f t="shared" si="812"/>
        <v/>
      </c>
      <c r="AM1131" s="34" t="str">
        <f t="shared" si="833"/>
        <v/>
      </c>
      <c r="AN1131" s="8"/>
      <c r="AO1131" s="22" t="str">
        <f t="shared" si="813"/>
        <v/>
      </c>
      <c r="AP1131" s="34" t="str">
        <f t="shared" si="834"/>
        <v/>
      </c>
      <c r="AQ1131" s="8"/>
      <c r="AR1131" s="22" t="str">
        <f t="shared" si="814"/>
        <v/>
      </c>
      <c r="AS1131" s="34" t="str">
        <f t="shared" si="835"/>
        <v/>
      </c>
      <c r="AT1131" s="8"/>
      <c r="AU1131" s="22" t="str">
        <f t="shared" si="815"/>
        <v/>
      </c>
      <c r="AV1131" s="34" t="str">
        <f t="shared" si="836"/>
        <v/>
      </c>
      <c r="AW1131" s="8"/>
      <c r="AX1131" s="22" t="str">
        <f t="shared" si="816"/>
        <v/>
      </c>
      <c r="AY1131" s="34" t="str">
        <f t="shared" si="837"/>
        <v/>
      </c>
      <c r="AZ1131" s="8"/>
      <c r="BA1131" s="22" t="str">
        <f t="shared" si="817"/>
        <v/>
      </c>
      <c r="BB1131" s="34" t="str">
        <f t="shared" si="838"/>
        <v/>
      </c>
      <c r="BC1131" s="8"/>
      <c r="BD1131" s="22" t="str">
        <f t="shared" si="818"/>
        <v/>
      </c>
      <c r="BE1131" s="34" t="str">
        <f t="shared" si="839"/>
        <v/>
      </c>
      <c r="BF1131" s="8"/>
      <c r="BG1131" s="22" t="str">
        <f t="shared" si="819"/>
        <v/>
      </c>
      <c r="BH1131" s="34" t="str">
        <f t="shared" si="840"/>
        <v/>
      </c>
      <c r="BI1131" s="8"/>
      <c r="BJ1131" s="22" t="str">
        <f t="shared" si="820"/>
        <v/>
      </c>
    </row>
    <row r="1132" spans="1:62" ht="18" customHeight="1" x14ac:dyDescent="0.35">
      <c r="A1132" s="68">
        <f>'Energy - Master'!A1131</f>
        <v>47151</v>
      </c>
      <c r="B1132" s="24" t="str">
        <f t="shared" si="800"/>
        <v>Feb-2029</v>
      </c>
      <c r="C1132" s="34" t="str">
        <f t="shared" si="821"/>
        <v/>
      </c>
      <c r="D1132" s="8"/>
      <c r="E1132" s="22" t="str">
        <f t="shared" si="801"/>
        <v/>
      </c>
      <c r="F1132" s="34" t="str">
        <f t="shared" si="822"/>
        <v/>
      </c>
      <c r="G1132" s="8"/>
      <c r="H1132" s="22" t="str">
        <f t="shared" si="802"/>
        <v/>
      </c>
      <c r="I1132" s="34" t="str">
        <f t="shared" si="823"/>
        <v/>
      </c>
      <c r="J1132" s="8"/>
      <c r="K1132" s="22" t="str">
        <f t="shared" si="803"/>
        <v/>
      </c>
      <c r="L1132" s="34" t="str">
        <f t="shared" si="824"/>
        <v/>
      </c>
      <c r="M1132" s="8"/>
      <c r="N1132" s="22" t="str">
        <f t="shared" si="804"/>
        <v/>
      </c>
      <c r="O1132" s="34" t="str">
        <f t="shared" si="825"/>
        <v/>
      </c>
      <c r="P1132" s="8"/>
      <c r="Q1132" s="22" t="str">
        <f t="shared" si="805"/>
        <v/>
      </c>
      <c r="R1132" s="34" t="str">
        <f t="shared" si="826"/>
        <v/>
      </c>
      <c r="S1132" s="8"/>
      <c r="T1132" s="22" t="str">
        <f t="shared" si="806"/>
        <v/>
      </c>
      <c r="U1132" s="34" t="str">
        <f t="shared" si="827"/>
        <v/>
      </c>
      <c r="V1132" s="8"/>
      <c r="W1132" s="22" t="str">
        <f t="shared" si="807"/>
        <v/>
      </c>
      <c r="X1132" s="34" t="str">
        <f t="shared" si="828"/>
        <v/>
      </c>
      <c r="Y1132" s="8"/>
      <c r="Z1132" s="22" t="str">
        <f t="shared" si="808"/>
        <v/>
      </c>
      <c r="AA1132" s="34" t="str">
        <f t="shared" si="829"/>
        <v/>
      </c>
      <c r="AB1132" s="8"/>
      <c r="AC1132" s="22" t="str">
        <f t="shared" si="809"/>
        <v/>
      </c>
      <c r="AD1132" s="34" t="str">
        <f t="shared" si="830"/>
        <v/>
      </c>
      <c r="AE1132" s="8"/>
      <c r="AF1132" s="22" t="str">
        <f t="shared" si="810"/>
        <v/>
      </c>
      <c r="AG1132" s="34" t="str">
        <f t="shared" si="831"/>
        <v/>
      </c>
      <c r="AH1132" s="8"/>
      <c r="AI1132" s="22" t="str">
        <f t="shared" si="811"/>
        <v/>
      </c>
      <c r="AJ1132" s="34" t="str">
        <f t="shared" si="832"/>
        <v/>
      </c>
      <c r="AK1132" s="8"/>
      <c r="AL1132" s="22" t="str">
        <f t="shared" si="812"/>
        <v/>
      </c>
      <c r="AM1132" s="34" t="str">
        <f t="shared" si="833"/>
        <v/>
      </c>
      <c r="AN1132" s="8"/>
      <c r="AO1132" s="22" t="str">
        <f t="shared" si="813"/>
        <v/>
      </c>
      <c r="AP1132" s="34" t="str">
        <f t="shared" si="834"/>
        <v/>
      </c>
      <c r="AQ1132" s="8"/>
      <c r="AR1132" s="22" t="str">
        <f t="shared" si="814"/>
        <v/>
      </c>
      <c r="AS1132" s="34" t="str">
        <f t="shared" si="835"/>
        <v/>
      </c>
      <c r="AT1132" s="8"/>
      <c r="AU1132" s="22" t="str">
        <f t="shared" si="815"/>
        <v/>
      </c>
      <c r="AV1132" s="34" t="str">
        <f t="shared" si="836"/>
        <v/>
      </c>
      <c r="AW1132" s="8"/>
      <c r="AX1132" s="22" t="str">
        <f t="shared" si="816"/>
        <v/>
      </c>
      <c r="AY1132" s="34" t="str">
        <f t="shared" si="837"/>
        <v/>
      </c>
      <c r="AZ1132" s="8"/>
      <c r="BA1132" s="22" t="str">
        <f t="shared" si="817"/>
        <v/>
      </c>
      <c r="BB1132" s="34" t="str">
        <f t="shared" si="838"/>
        <v/>
      </c>
      <c r="BC1132" s="8"/>
      <c r="BD1132" s="22" t="str">
        <f t="shared" si="818"/>
        <v/>
      </c>
      <c r="BE1132" s="34" t="str">
        <f t="shared" si="839"/>
        <v/>
      </c>
      <c r="BF1132" s="8"/>
      <c r="BG1132" s="22" t="str">
        <f t="shared" si="819"/>
        <v/>
      </c>
      <c r="BH1132" s="34" t="str">
        <f t="shared" si="840"/>
        <v/>
      </c>
      <c r="BI1132" s="8"/>
      <c r="BJ1132" s="22" t="str">
        <f t="shared" si="820"/>
        <v/>
      </c>
    </row>
    <row r="1133" spans="1:62" ht="18" customHeight="1" x14ac:dyDescent="0.35">
      <c r="A1133" s="68">
        <f>'Energy - Master'!A1132</f>
        <v>47152</v>
      </c>
      <c r="B1133" s="24" t="str">
        <f t="shared" si="800"/>
        <v>Feb-2029</v>
      </c>
      <c r="C1133" s="34" t="str">
        <f t="shared" si="821"/>
        <v/>
      </c>
      <c r="D1133" s="8"/>
      <c r="E1133" s="22" t="str">
        <f t="shared" si="801"/>
        <v/>
      </c>
      <c r="F1133" s="34" t="str">
        <f t="shared" si="822"/>
        <v/>
      </c>
      <c r="G1133" s="8"/>
      <c r="H1133" s="22" t="str">
        <f t="shared" si="802"/>
        <v/>
      </c>
      <c r="I1133" s="34" t="str">
        <f t="shared" si="823"/>
        <v/>
      </c>
      <c r="J1133" s="8"/>
      <c r="K1133" s="22" t="str">
        <f t="shared" si="803"/>
        <v/>
      </c>
      <c r="L1133" s="34" t="str">
        <f t="shared" si="824"/>
        <v/>
      </c>
      <c r="M1133" s="8"/>
      <c r="N1133" s="22" t="str">
        <f t="shared" si="804"/>
        <v/>
      </c>
      <c r="O1133" s="34" t="str">
        <f t="shared" si="825"/>
        <v/>
      </c>
      <c r="P1133" s="8"/>
      <c r="Q1133" s="22" t="str">
        <f t="shared" si="805"/>
        <v/>
      </c>
      <c r="R1133" s="34" t="str">
        <f t="shared" si="826"/>
        <v/>
      </c>
      <c r="S1133" s="8"/>
      <c r="T1133" s="22" t="str">
        <f t="shared" si="806"/>
        <v/>
      </c>
      <c r="U1133" s="34" t="str">
        <f t="shared" si="827"/>
        <v/>
      </c>
      <c r="V1133" s="8"/>
      <c r="W1133" s="22" t="str">
        <f t="shared" si="807"/>
        <v/>
      </c>
      <c r="X1133" s="34" t="str">
        <f t="shared" si="828"/>
        <v/>
      </c>
      <c r="Y1133" s="8"/>
      <c r="Z1133" s="22" t="str">
        <f t="shared" si="808"/>
        <v/>
      </c>
      <c r="AA1133" s="34" t="str">
        <f t="shared" si="829"/>
        <v/>
      </c>
      <c r="AB1133" s="8"/>
      <c r="AC1133" s="22" t="str">
        <f t="shared" si="809"/>
        <v/>
      </c>
      <c r="AD1133" s="34" t="str">
        <f t="shared" si="830"/>
        <v/>
      </c>
      <c r="AE1133" s="8"/>
      <c r="AF1133" s="22" t="str">
        <f t="shared" si="810"/>
        <v/>
      </c>
      <c r="AG1133" s="34" t="str">
        <f t="shared" si="831"/>
        <v/>
      </c>
      <c r="AH1133" s="8"/>
      <c r="AI1133" s="22" t="str">
        <f t="shared" si="811"/>
        <v/>
      </c>
      <c r="AJ1133" s="34" t="str">
        <f t="shared" si="832"/>
        <v/>
      </c>
      <c r="AK1133" s="8"/>
      <c r="AL1133" s="22" t="str">
        <f t="shared" si="812"/>
        <v/>
      </c>
      <c r="AM1133" s="34" t="str">
        <f t="shared" si="833"/>
        <v/>
      </c>
      <c r="AN1133" s="8"/>
      <c r="AO1133" s="22" t="str">
        <f t="shared" si="813"/>
        <v/>
      </c>
      <c r="AP1133" s="34" t="str">
        <f t="shared" si="834"/>
        <v/>
      </c>
      <c r="AQ1133" s="8"/>
      <c r="AR1133" s="22" t="str">
        <f t="shared" si="814"/>
        <v/>
      </c>
      <c r="AS1133" s="34" t="str">
        <f t="shared" si="835"/>
        <v/>
      </c>
      <c r="AT1133" s="8"/>
      <c r="AU1133" s="22" t="str">
        <f t="shared" si="815"/>
        <v/>
      </c>
      <c r="AV1133" s="34" t="str">
        <f t="shared" si="836"/>
        <v/>
      </c>
      <c r="AW1133" s="8"/>
      <c r="AX1133" s="22" t="str">
        <f t="shared" si="816"/>
        <v/>
      </c>
      <c r="AY1133" s="34" t="str">
        <f t="shared" si="837"/>
        <v/>
      </c>
      <c r="AZ1133" s="8"/>
      <c r="BA1133" s="22" t="str">
        <f t="shared" si="817"/>
        <v/>
      </c>
      <c r="BB1133" s="34" t="str">
        <f t="shared" si="838"/>
        <v/>
      </c>
      <c r="BC1133" s="8"/>
      <c r="BD1133" s="22" t="str">
        <f t="shared" si="818"/>
        <v/>
      </c>
      <c r="BE1133" s="34" t="str">
        <f t="shared" si="839"/>
        <v/>
      </c>
      <c r="BF1133" s="8"/>
      <c r="BG1133" s="22" t="str">
        <f t="shared" si="819"/>
        <v/>
      </c>
      <c r="BH1133" s="34" t="str">
        <f t="shared" si="840"/>
        <v/>
      </c>
      <c r="BI1133" s="8"/>
      <c r="BJ1133" s="22" t="str">
        <f t="shared" si="820"/>
        <v/>
      </c>
    </row>
    <row r="1134" spans="1:62" ht="18" customHeight="1" x14ac:dyDescent="0.35">
      <c r="A1134" s="68">
        <f>'Energy - Master'!A1133</f>
        <v>47153</v>
      </c>
      <c r="B1134" s="24" t="str">
        <f t="shared" si="800"/>
        <v>Feb-2029</v>
      </c>
      <c r="C1134" s="34" t="str">
        <f t="shared" si="821"/>
        <v/>
      </c>
      <c r="D1134" s="8"/>
      <c r="E1134" s="22" t="str">
        <f t="shared" si="801"/>
        <v/>
      </c>
      <c r="F1134" s="34" t="str">
        <f t="shared" si="822"/>
        <v/>
      </c>
      <c r="G1134" s="8"/>
      <c r="H1134" s="22" t="str">
        <f t="shared" si="802"/>
        <v/>
      </c>
      <c r="I1134" s="34" t="str">
        <f t="shared" si="823"/>
        <v/>
      </c>
      <c r="J1134" s="8"/>
      <c r="K1134" s="22" t="str">
        <f t="shared" si="803"/>
        <v/>
      </c>
      <c r="L1134" s="34" t="str">
        <f t="shared" si="824"/>
        <v/>
      </c>
      <c r="M1134" s="8"/>
      <c r="N1134" s="22" t="str">
        <f t="shared" si="804"/>
        <v/>
      </c>
      <c r="O1134" s="34" t="str">
        <f t="shared" si="825"/>
        <v/>
      </c>
      <c r="P1134" s="8"/>
      <c r="Q1134" s="22" t="str">
        <f t="shared" si="805"/>
        <v/>
      </c>
      <c r="R1134" s="34" t="str">
        <f t="shared" si="826"/>
        <v/>
      </c>
      <c r="S1134" s="8"/>
      <c r="T1134" s="22" t="str">
        <f t="shared" si="806"/>
        <v/>
      </c>
      <c r="U1134" s="34" t="str">
        <f t="shared" si="827"/>
        <v/>
      </c>
      <c r="V1134" s="8"/>
      <c r="W1134" s="22" t="str">
        <f t="shared" si="807"/>
        <v/>
      </c>
      <c r="X1134" s="34" t="str">
        <f t="shared" si="828"/>
        <v/>
      </c>
      <c r="Y1134" s="8"/>
      <c r="Z1134" s="22" t="str">
        <f t="shared" si="808"/>
        <v/>
      </c>
      <c r="AA1134" s="34" t="str">
        <f t="shared" si="829"/>
        <v/>
      </c>
      <c r="AB1134" s="8"/>
      <c r="AC1134" s="22" t="str">
        <f t="shared" si="809"/>
        <v/>
      </c>
      <c r="AD1134" s="34" t="str">
        <f t="shared" si="830"/>
        <v/>
      </c>
      <c r="AE1134" s="8"/>
      <c r="AF1134" s="22" t="str">
        <f t="shared" si="810"/>
        <v/>
      </c>
      <c r="AG1134" s="34" t="str">
        <f t="shared" si="831"/>
        <v/>
      </c>
      <c r="AH1134" s="8"/>
      <c r="AI1134" s="22" t="str">
        <f t="shared" si="811"/>
        <v/>
      </c>
      <c r="AJ1134" s="34" t="str">
        <f t="shared" si="832"/>
        <v/>
      </c>
      <c r="AK1134" s="8"/>
      <c r="AL1134" s="22" t="str">
        <f t="shared" si="812"/>
        <v/>
      </c>
      <c r="AM1134" s="34" t="str">
        <f t="shared" si="833"/>
        <v/>
      </c>
      <c r="AN1134" s="8"/>
      <c r="AO1134" s="22" t="str">
        <f t="shared" si="813"/>
        <v/>
      </c>
      <c r="AP1134" s="34" t="str">
        <f t="shared" si="834"/>
        <v/>
      </c>
      <c r="AQ1134" s="8"/>
      <c r="AR1134" s="22" t="str">
        <f t="shared" si="814"/>
        <v/>
      </c>
      <c r="AS1134" s="34" t="str">
        <f t="shared" si="835"/>
        <v/>
      </c>
      <c r="AT1134" s="8"/>
      <c r="AU1134" s="22" t="str">
        <f t="shared" si="815"/>
        <v/>
      </c>
      <c r="AV1134" s="34" t="str">
        <f t="shared" si="836"/>
        <v/>
      </c>
      <c r="AW1134" s="8"/>
      <c r="AX1134" s="22" t="str">
        <f t="shared" si="816"/>
        <v/>
      </c>
      <c r="AY1134" s="34" t="str">
        <f t="shared" si="837"/>
        <v/>
      </c>
      <c r="AZ1134" s="8"/>
      <c r="BA1134" s="22" t="str">
        <f t="shared" si="817"/>
        <v/>
      </c>
      <c r="BB1134" s="34" t="str">
        <f t="shared" si="838"/>
        <v/>
      </c>
      <c r="BC1134" s="8"/>
      <c r="BD1134" s="22" t="str">
        <f t="shared" si="818"/>
        <v/>
      </c>
      <c r="BE1134" s="34" t="str">
        <f t="shared" si="839"/>
        <v/>
      </c>
      <c r="BF1134" s="8"/>
      <c r="BG1134" s="22" t="str">
        <f t="shared" si="819"/>
        <v/>
      </c>
      <c r="BH1134" s="34" t="str">
        <f t="shared" si="840"/>
        <v/>
      </c>
      <c r="BI1134" s="8"/>
      <c r="BJ1134" s="22" t="str">
        <f t="shared" si="820"/>
        <v/>
      </c>
    </row>
    <row r="1135" spans="1:62" ht="18" customHeight="1" x14ac:dyDescent="0.35">
      <c r="A1135" s="68">
        <f>'Energy - Master'!A1134</f>
        <v>47154</v>
      </c>
      <c r="B1135" s="24" t="str">
        <f t="shared" si="800"/>
        <v>Feb-2029</v>
      </c>
      <c r="C1135" s="34" t="str">
        <f t="shared" si="821"/>
        <v/>
      </c>
      <c r="D1135" s="8"/>
      <c r="E1135" s="22" t="str">
        <f t="shared" si="801"/>
        <v/>
      </c>
      <c r="F1135" s="34" t="str">
        <f t="shared" si="822"/>
        <v/>
      </c>
      <c r="G1135" s="8"/>
      <c r="H1135" s="22" t="str">
        <f t="shared" si="802"/>
        <v/>
      </c>
      <c r="I1135" s="34" t="str">
        <f t="shared" si="823"/>
        <v/>
      </c>
      <c r="J1135" s="8"/>
      <c r="K1135" s="22" t="str">
        <f t="shared" si="803"/>
        <v/>
      </c>
      <c r="L1135" s="34" t="str">
        <f t="shared" si="824"/>
        <v/>
      </c>
      <c r="M1135" s="8"/>
      <c r="N1135" s="22" t="str">
        <f t="shared" si="804"/>
        <v/>
      </c>
      <c r="O1135" s="34" t="str">
        <f t="shared" si="825"/>
        <v/>
      </c>
      <c r="P1135" s="8"/>
      <c r="Q1135" s="22" t="str">
        <f t="shared" si="805"/>
        <v/>
      </c>
      <c r="R1135" s="34" t="str">
        <f t="shared" si="826"/>
        <v/>
      </c>
      <c r="S1135" s="8"/>
      <c r="T1135" s="22" t="str">
        <f t="shared" si="806"/>
        <v/>
      </c>
      <c r="U1135" s="34" t="str">
        <f t="shared" si="827"/>
        <v/>
      </c>
      <c r="V1135" s="8"/>
      <c r="W1135" s="22" t="str">
        <f t="shared" si="807"/>
        <v/>
      </c>
      <c r="X1135" s="34" t="str">
        <f t="shared" si="828"/>
        <v/>
      </c>
      <c r="Y1135" s="8"/>
      <c r="Z1135" s="22" t="str">
        <f t="shared" si="808"/>
        <v/>
      </c>
      <c r="AA1135" s="34" t="str">
        <f t="shared" si="829"/>
        <v/>
      </c>
      <c r="AB1135" s="8"/>
      <c r="AC1135" s="22" t="str">
        <f t="shared" si="809"/>
        <v/>
      </c>
      <c r="AD1135" s="34" t="str">
        <f t="shared" si="830"/>
        <v/>
      </c>
      <c r="AE1135" s="8"/>
      <c r="AF1135" s="22" t="str">
        <f t="shared" si="810"/>
        <v/>
      </c>
      <c r="AG1135" s="34" t="str">
        <f t="shared" si="831"/>
        <v/>
      </c>
      <c r="AH1135" s="8"/>
      <c r="AI1135" s="22" t="str">
        <f t="shared" si="811"/>
        <v/>
      </c>
      <c r="AJ1135" s="34" t="str">
        <f t="shared" si="832"/>
        <v/>
      </c>
      <c r="AK1135" s="8"/>
      <c r="AL1135" s="22" t="str">
        <f t="shared" si="812"/>
        <v/>
      </c>
      <c r="AM1135" s="34" t="str">
        <f t="shared" si="833"/>
        <v/>
      </c>
      <c r="AN1135" s="8"/>
      <c r="AO1135" s="22" t="str">
        <f t="shared" si="813"/>
        <v/>
      </c>
      <c r="AP1135" s="34" t="str">
        <f t="shared" si="834"/>
        <v/>
      </c>
      <c r="AQ1135" s="8"/>
      <c r="AR1135" s="22" t="str">
        <f t="shared" si="814"/>
        <v/>
      </c>
      <c r="AS1135" s="34" t="str">
        <f t="shared" si="835"/>
        <v/>
      </c>
      <c r="AT1135" s="8"/>
      <c r="AU1135" s="22" t="str">
        <f t="shared" si="815"/>
        <v/>
      </c>
      <c r="AV1135" s="34" t="str">
        <f t="shared" si="836"/>
        <v/>
      </c>
      <c r="AW1135" s="8"/>
      <c r="AX1135" s="22" t="str">
        <f t="shared" si="816"/>
        <v/>
      </c>
      <c r="AY1135" s="34" t="str">
        <f t="shared" si="837"/>
        <v/>
      </c>
      <c r="AZ1135" s="8"/>
      <c r="BA1135" s="22" t="str">
        <f t="shared" si="817"/>
        <v/>
      </c>
      <c r="BB1135" s="34" t="str">
        <f t="shared" si="838"/>
        <v/>
      </c>
      <c r="BC1135" s="8"/>
      <c r="BD1135" s="22" t="str">
        <f t="shared" si="818"/>
        <v/>
      </c>
      <c r="BE1135" s="34" t="str">
        <f t="shared" si="839"/>
        <v/>
      </c>
      <c r="BF1135" s="8"/>
      <c r="BG1135" s="22" t="str">
        <f t="shared" si="819"/>
        <v/>
      </c>
      <c r="BH1135" s="34" t="str">
        <f t="shared" si="840"/>
        <v/>
      </c>
      <c r="BI1135" s="8"/>
      <c r="BJ1135" s="22" t="str">
        <f t="shared" si="820"/>
        <v/>
      </c>
    </row>
    <row r="1136" spans="1:62" ht="18" customHeight="1" x14ac:dyDescent="0.35">
      <c r="A1136" s="68">
        <f>'Energy - Master'!A1135</f>
        <v>47155</v>
      </c>
      <c r="B1136" s="24" t="str">
        <f t="shared" si="800"/>
        <v>Feb-2029</v>
      </c>
      <c r="C1136" s="34" t="str">
        <f t="shared" si="821"/>
        <v/>
      </c>
      <c r="D1136" s="8"/>
      <c r="E1136" s="22" t="str">
        <f t="shared" si="801"/>
        <v/>
      </c>
      <c r="F1136" s="34" t="str">
        <f t="shared" si="822"/>
        <v/>
      </c>
      <c r="G1136" s="8"/>
      <c r="H1136" s="22" t="str">
        <f t="shared" si="802"/>
        <v/>
      </c>
      <c r="I1136" s="34" t="str">
        <f t="shared" si="823"/>
        <v/>
      </c>
      <c r="J1136" s="8"/>
      <c r="K1136" s="22" t="str">
        <f t="shared" si="803"/>
        <v/>
      </c>
      <c r="L1136" s="34" t="str">
        <f t="shared" si="824"/>
        <v/>
      </c>
      <c r="M1136" s="8"/>
      <c r="N1136" s="22" t="str">
        <f t="shared" si="804"/>
        <v/>
      </c>
      <c r="O1136" s="34" t="str">
        <f t="shared" si="825"/>
        <v/>
      </c>
      <c r="P1136" s="8"/>
      <c r="Q1136" s="22" t="str">
        <f t="shared" si="805"/>
        <v/>
      </c>
      <c r="R1136" s="34" t="str">
        <f t="shared" si="826"/>
        <v/>
      </c>
      <c r="S1136" s="8"/>
      <c r="T1136" s="22" t="str">
        <f t="shared" si="806"/>
        <v/>
      </c>
      <c r="U1136" s="34" t="str">
        <f t="shared" si="827"/>
        <v/>
      </c>
      <c r="V1136" s="8"/>
      <c r="W1136" s="22" t="str">
        <f t="shared" si="807"/>
        <v/>
      </c>
      <c r="X1136" s="34" t="str">
        <f t="shared" si="828"/>
        <v/>
      </c>
      <c r="Y1136" s="8"/>
      <c r="Z1136" s="22" t="str">
        <f t="shared" si="808"/>
        <v/>
      </c>
      <c r="AA1136" s="34" t="str">
        <f t="shared" si="829"/>
        <v/>
      </c>
      <c r="AB1136" s="8"/>
      <c r="AC1136" s="22" t="str">
        <f t="shared" si="809"/>
        <v/>
      </c>
      <c r="AD1136" s="34" t="str">
        <f t="shared" si="830"/>
        <v/>
      </c>
      <c r="AE1136" s="8"/>
      <c r="AF1136" s="22" t="str">
        <f t="shared" si="810"/>
        <v/>
      </c>
      <c r="AG1136" s="34" t="str">
        <f t="shared" si="831"/>
        <v/>
      </c>
      <c r="AH1136" s="8"/>
      <c r="AI1136" s="22" t="str">
        <f t="shared" si="811"/>
        <v/>
      </c>
      <c r="AJ1136" s="34" t="str">
        <f t="shared" si="832"/>
        <v/>
      </c>
      <c r="AK1136" s="8"/>
      <c r="AL1136" s="22" t="str">
        <f t="shared" si="812"/>
        <v/>
      </c>
      <c r="AM1136" s="34" t="str">
        <f t="shared" si="833"/>
        <v/>
      </c>
      <c r="AN1136" s="8"/>
      <c r="AO1136" s="22" t="str">
        <f t="shared" si="813"/>
        <v/>
      </c>
      <c r="AP1136" s="34" t="str">
        <f t="shared" si="834"/>
        <v/>
      </c>
      <c r="AQ1136" s="8"/>
      <c r="AR1136" s="22" t="str">
        <f t="shared" si="814"/>
        <v/>
      </c>
      <c r="AS1136" s="34" t="str">
        <f t="shared" si="835"/>
        <v/>
      </c>
      <c r="AT1136" s="8"/>
      <c r="AU1136" s="22" t="str">
        <f t="shared" si="815"/>
        <v/>
      </c>
      <c r="AV1136" s="34" t="str">
        <f t="shared" si="836"/>
        <v/>
      </c>
      <c r="AW1136" s="8"/>
      <c r="AX1136" s="22" t="str">
        <f t="shared" si="816"/>
        <v/>
      </c>
      <c r="AY1136" s="34" t="str">
        <f t="shared" si="837"/>
        <v/>
      </c>
      <c r="AZ1136" s="8"/>
      <c r="BA1136" s="22" t="str">
        <f t="shared" si="817"/>
        <v/>
      </c>
      <c r="BB1136" s="34" t="str">
        <f t="shared" si="838"/>
        <v/>
      </c>
      <c r="BC1136" s="8"/>
      <c r="BD1136" s="22" t="str">
        <f t="shared" si="818"/>
        <v/>
      </c>
      <c r="BE1136" s="34" t="str">
        <f t="shared" si="839"/>
        <v/>
      </c>
      <c r="BF1136" s="8"/>
      <c r="BG1136" s="22" t="str">
        <f t="shared" si="819"/>
        <v/>
      </c>
      <c r="BH1136" s="34" t="str">
        <f t="shared" si="840"/>
        <v/>
      </c>
      <c r="BI1136" s="8"/>
      <c r="BJ1136" s="22" t="str">
        <f t="shared" si="820"/>
        <v/>
      </c>
    </row>
    <row r="1137" spans="1:62" ht="18" customHeight="1" x14ac:dyDescent="0.35">
      <c r="A1137" s="68">
        <f>'Energy - Master'!A1136</f>
        <v>47156</v>
      </c>
      <c r="B1137" s="24" t="str">
        <f t="shared" si="800"/>
        <v>Feb-2029</v>
      </c>
      <c r="C1137" s="34" t="str">
        <f t="shared" si="821"/>
        <v/>
      </c>
      <c r="D1137" s="8"/>
      <c r="E1137" s="22" t="str">
        <f t="shared" si="801"/>
        <v/>
      </c>
      <c r="F1137" s="34" t="str">
        <f t="shared" si="822"/>
        <v/>
      </c>
      <c r="G1137" s="8"/>
      <c r="H1137" s="22" t="str">
        <f t="shared" si="802"/>
        <v/>
      </c>
      <c r="I1137" s="34" t="str">
        <f t="shared" si="823"/>
        <v/>
      </c>
      <c r="J1137" s="8"/>
      <c r="K1137" s="22" t="str">
        <f t="shared" si="803"/>
        <v/>
      </c>
      <c r="L1137" s="34" t="str">
        <f t="shared" si="824"/>
        <v/>
      </c>
      <c r="M1137" s="8"/>
      <c r="N1137" s="22" t="str">
        <f t="shared" si="804"/>
        <v/>
      </c>
      <c r="O1137" s="34" t="str">
        <f t="shared" si="825"/>
        <v/>
      </c>
      <c r="P1137" s="8"/>
      <c r="Q1137" s="22" t="str">
        <f t="shared" si="805"/>
        <v/>
      </c>
      <c r="R1137" s="34" t="str">
        <f t="shared" si="826"/>
        <v/>
      </c>
      <c r="S1137" s="8"/>
      <c r="T1137" s="22" t="str">
        <f t="shared" si="806"/>
        <v/>
      </c>
      <c r="U1137" s="34" t="str">
        <f t="shared" si="827"/>
        <v/>
      </c>
      <c r="V1137" s="8"/>
      <c r="W1137" s="22" t="str">
        <f t="shared" si="807"/>
        <v/>
      </c>
      <c r="X1137" s="34" t="str">
        <f t="shared" si="828"/>
        <v/>
      </c>
      <c r="Y1137" s="8"/>
      <c r="Z1137" s="22" t="str">
        <f t="shared" si="808"/>
        <v/>
      </c>
      <c r="AA1137" s="34" t="str">
        <f t="shared" si="829"/>
        <v/>
      </c>
      <c r="AB1137" s="8"/>
      <c r="AC1137" s="22" t="str">
        <f t="shared" si="809"/>
        <v/>
      </c>
      <c r="AD1137" s="34" t="str">
        <f t="shared" si="830"/>
        <v/>
      </c>
      <c r="AE1137" s="8"/>
      <c r="AF1137" s="22" t="str">
        <f t="shared" si="810"/>
        <v/>
      </c>
      <c r="AG1137" s="34" t="str">
        <f t="shared" si="831"/>
        <v/>
      </c>
      <c r="AH1137" s="8"/>
      <c r="AI1137" s="22" t="str">
        <f t="shared" si="811"/>
        <v/>
      </c>
      <c r="AJ1137" s="34" t="str">
        <f t="shared" si="832"/>
        <v/>
      </c>
      <c r="AK1137" s="8"/>
      <c r="AL1137" s="22" t="str">
        <f t="shared" si="812"/>
        <v/>
      </c>
      <c r="AM1137" s="34" t="str">
        <f t="shared" si="833"/>
        <v/>
      </c>
      <c r="AN1137" s="8"/>
      <c r="AO1137" s="22" t="str">
        <f t="shared" si="813"/>
        <v/>
      </c>
      <c r="AP1137" s="34" t="str">
        <f t="shared" si="834"/>
        <v/>
      </c>
      <c r="AQ1137" s="8"/>
      <c r="AR1137" s="22" t="str">
        <f t="shared" si="814"/>
        <v/>
      </c>
      <c r="AS1137" s="34" t="str">
        <f t="shared" si="835"/>
        <v/>
      </c>
      <c r="AT1137" s="8"/>
      <c r="AU1137" s="22" t="str">
        <f t="shared" si="815"/>
        <v/>
      </c>
      <c r="AV1137" s="34" t="str">
        <f t="shared" si="836"/>
        <v/>
      </c>
      <c r="AW1137" s="8"/>
      <c r="AX1137" s="22" t="str">
        <f t="shared" si="816"/>
        <v/>
      </c>
      <c r="AY1137" s="34" t="str">
        <f t="shared" si="837"/>
        <v/>
      </c>
      <c r="AZ1137" s="8"/>
      <c r="BA1137" s="22" t="str">
        <f t="shared" si="817"/>
        <v/>
      </c>
      <c r="BB1137" s="34" t="str">
        <f t="shared" si="838"/>
        <v/>
      </c>
      <c r="BC1137" s="8"/>
      <c r="BD1137" s="22" t="str">
        <f t="shared" si="818"/>
        <v/>
      </c>
      <c r="BE1137" s="34" t="str">
        <f t="shared" si="839"/>
        <v/>
      </c>
      <c r="BF1137" s="8"/>
      <c r="BG1137" s="22" t="str">
        <f t="shared" si="819"/>
        <v/>
      </c>
      <c r="BH1137" s="34" t="str">
        <f t="shared" si="840"/>
        <v/>
      </c>
      <c r="BI1137" s="8"/>
      <c r="BJ1137" s="22" t="str">
        <f t="shared" si="820"/>
        <v/>
      </c>
    </row>
    <row r="1138" spans="1:62" ht="18" customHeight="1" x14ac:dyDescent="0.35">
      <c r="A1138" s="68">
        <f>'Energy - Master'!A1137</f>
        <v>47157</v>
      </c>
      <c r="B1138" s="24" t="str">
        <f t="shared" si="800"/>
        <v>Feb-2029</v>
      </c>
      <c r="C1138" s="34" t="str">
        <f t="shared" si="821"/>
        <v/>
      </c>
      <c r="D1138" s="8"/>
      <c r="E1138" s="22" t="str">
        <f t="shared" si="801"/>
        <v/>
      </c>
      <c r="F1138" s="34" t="str">
        <f t="shared" si="822"/>
        <v/>
      </c>
      <c r="G1138" s="8"/>
      <c r="H1138" s="22" t="str">
        <f t="shared" si="802"/>
        <v/>
      </c>
      <c r="I1138" s="34" t="str">
        <f t="shared" si="823"/>
        <v/>
      </c>
      <c r="J1138" s="8"/>
      <c r="K1138" s="22" t="str">
        <f t="shared" si="803"/>
        <v/>
      </c>
      <c r="L1138" s="34" t="str">
        <f t="shared" si="824"/>
        <v/>
      </c>
      <c r="M1138" s="8"/>
      <c r="N1138" s="22" t="str">
        <f t="shared" si="804"/>
        <v/>
      </c>
      <c r="O1138" s="34" t="str">
        <f t="shared" si="825"/>
        <v/>
      </c>
      <c r="P1138" s="8"/>
      <c r="Q1138" s="22" t="str">
        <f t="shared" si="805"/>
        <v/>
      </c>
      <c r="R1138" s="34" t="str">
        <f t="shared" si="826"/>
        <v/>
      </c>
      <c r="S1138" s="8"/>
      <c r="T1138" s="22" t="str">
        <f t="shared" si="806"/>
        <v/>
      </c>
      <c r="U1138" s="34" t="str">
        <f t="shared" si="827"/>
        <v/>
      </c>
      <c r="V1138" s="8"/>
      <c r="W1138" s="22" t="str">
        <f t="shared" si="807"/>
        <v/>
      </c>
      <c r="X1138" s="34" t="str">
        <f t="shared" si="828"/>
        <v/>
      </c>
      <c r="Y1138" s="8"/>
      <c r="Z1138" s="22" t="str">
        <f t="shared" si="808"/>
        <v/>
      </c>
      <c r="AA1138" s="34" t="str">
        <f t="shared" si="829"/>
        <v/>
      </c>
      <c r="AB1138" s="8"/>
      <c r="AC1138" s="22" t="str">
        <f t="shared" si="809"/>
        <v/>
      </c>
      <c r="AD1138" s="34" t="str">
        <f t="shared" si="830"/>
        <v/>
      </c>
      <c r="AE1138" s="8"/>
      <c r="AF1138" s="22" t="str">
        <f t="shared" si="810"/>
        <v/>
      </c>
      <c r="AG1138" s="34" t="str">
        <f t="shared" si="831"/>
        <v/>
      </c>
      <c r="AH1138" s="8"/>
      <c r="AI1138" s="22" t="str">
        <f t="shared" si="811"/>
        <v/>
      </c>
      <c r="AJ1138" s="34" t="str">
        <f t="shared" si="832"/>
        <v/>
      </c>
      <c r="AK1138" s="8"/>
      <c r="AL1138" s="22" t="str">
        <f t="shared" si="812"/>
        <v/>
      </c>
      <c r="AM1138" s="34" t="str">
        <f t="shared" si="833"/>
        <v/>
      </c>
      <c r="AN1138" s="8"/>
      <c r="AO1138" s="22" t="str">
        <f t="shared" si="813"/>
        <v/>
      </c>
      <c r="AP1138" s="34" t="str">
        <f t="shared" si="834"/>
        <v/>
      </c>
      <c r="AQ1138" s="8"/>
      <c r="AR1138" s="22" t="str">
        <f t="shared" si="814"/>
        <v/>
      </c>
      <c r="AS1138" s="34" t="str">
        <f t="shared" si="835"/>
        <v/>
      </c>
      <c r="AT1138" s="8"/>
      <c r="AU1138" s="22" t="str">
        <f t="shared" si="815"/>
        <v/>
      </c>
      <c r="AV1138" s="34" t="str">
        <f t="shared" si="836"/>
        <v/>
      </c>
      <c r="AW1138" s="8"/>
      <c r="AX1138" s="22" t="str">
        <f t="shared" si="816"/>
        <v/>
      </c>
      <c r="AY1138" s="34" t="str">
        <f t="shared" si="837"/>
        <v/>
      </c>
      <c r="AZ1138" s="8"/>
      <c r="BA1138" s="22" t="str">
        <f t="shared" si="817"/>
        <v/>
      </c>
      <c r="BB1138" s="34" t="str">
        <f t="shared" si="838"/>
        <v/>
      </c>
      <c r="BC1138" s="8"/>
      <c r="BD1138" s="22" t="str">
        <f t="shared" si="818"/>
        <v/>
      </c>
      <c r="BE1138" s="34" t="str">
        <f t="shared" si="839"/>
        <v/>
      </c>
      <c r="BF1138" s="8"/>
      <c r="BG1138" s="22" t="str">
        <f t="shared" si="819"/>
        <v/>
      </c>
      <c r="BH1138" s="34" t="str">
        <f t="shared" si="840"/>
        <v/>
      </c>
      <c r="BI1138" s="8"/>
      <c r="BJ1138" s="22" t="str">
        <f t="shared" si="820"/>
        <v/>
      </c>
    </row>
    <row r="1139" spans="1:62" ht="18" customHeight="1" x14ac:dyDescent="0.35">
      <c r="A1139" s="68">
        <f>'Energy - Master'!A1138</f>
        <v>47158</v>
      </c>
      <c r="B1139" s="24" t="str">
        <f t="shared" si="800"/>
        <v>Feb-2029</v>
      </c>
      <c r="C1139" s="34" t="str">
        <f t="shared" si="821"/>
        <v/>
      </c>
      <c r="D1139" s="8"/>
      <c r="E1139" s="22" t="str">
        <f t="shared" si="801"/>
        <v/>
      </c>
      <c r="F1139" s="34" t="str">
        <f t="shared" si="822"/>
        <v/>
      </c>
      <c r="G1139" s="8"/>
      <c r="H1139" s="22" t="str">
        <f t="shared" si="802"/>
        <v/>
      </c>
      <c r="I1139" s="34" t="str">
        <f t="shared" si="823"/>
        <v/>
      </c>
      <c r="J1139" s="8"/>
      <c r="K1139" s="22" t="str">
        <f t="shared" si="803"/>
        <v/>
      </c>
      <c r="L1139" s="34" t="str">
        <f t="shared" si="824"/>
        <v/>
      </c>
      <c r="M1139" s="8"/>
      <c r="N1139" s="22" t="str">
        <f t="shared" si="804"/>
        <v/>
      </c>
      <c r="O1139" s="34" t="str">
        <f t="shared" si="825"/>
        <v/>
      </c>
      <c r="P1139" s="8"/>
      <c r="Q1139" s="22" t="str">
        <f t="shared" si="805"/>
        <v/>
      </c>
      <c r="R1139" s="34" t="str">
        <f t="shared" si="826"/>
        <v/>
      </c>
      <c r="S1139" s="8"/>
      <c r="T1139" s="22" t="str">
        <f t="shared" si="806"/>
        <v/>
      </c>
      <c r="U1139" s="34" t="str">
        <f t="shared" si="827"/>
        <v/>
      </c>
      <c r="V1139" s="8"/>
      <c r="W1139" s="22" t="str">
        <f t="shared" si="807"/>
        <v/>
      </c>
      <c r="X1139" s="34" t="str">
        <f t="shared" si="828"/>
        <v/>
      </c>
      <c r="Y1139" s="8"/>
      <c r="Z1139" s="22" t="str">
        <f t="shared" si="808"/>
        <v/>
      </c>
      <c r="AA1139" s="34" t="str">
        <f t="shared" si="829"/>
        <v/>
      </c>
      <c r="AB1139" s="8"/>
      <c r="AC1139" s="22" t="str">
        <f t="shared" si="809"/>
        <v/>
      </c>
      <c r="AD1139" s="34" t="str">
        <f t="shared" si="830"/>
        <v/>
      </c>
      <c r="AE1139" s="8"/>
      <c r="AF1139" s="22" t="str">
        <f t="shared" si="810"/>
        <v/>
      </c>
      <c r="AG1139" s="34" t="str">
        <f t="shared" si="831"/>
        <v/>
      </c>
      <c r="AH1139" s="8"/>
      <c r="AI1139" s="22" t="str">
        <f t="shared" si="811"/>
        <v/>
      </c>
      <c r="AJ1139" s="34" t="str">
        <f t="shared" si="832"/>
        <v/>
      </c>
      <c r="AK1139" s="8"/>
      <c r="AL1139" s="22" t="str">
        <f t="shared" si="812"/>
        <v/>
      </c>
      <c r="AM1139" s="34" t="str">
        <f t="shared" si="833"/>
        <v/>
      </c>
      <c r="AN1139" s="8"/>
      <c r="AO1139" s="22" t="str">
        <f t="shared" si="813"/>
        <v/>
      </c>
      <c r="AP1139" s="34" t="str">
        <f t="shared" si="834"/>
        <v/>
      </c>
      <c r="AQ1139" s="8"/>
      <c r="AR1139" s="22" t="str">
        <f t="shared" si="814"/>
        <v/>
      </c>
      <c r="AS1139" s="34" t="str">
        <f t="shared" si="835"/>
        <v/>
      </c>
      <c r="AT1139" s="8"/>
      <c r="AU1139" s="22" t="str">
        <f t="shared" si="815"/>
        <v/>
      </c>
      <c r="AV1139" s="34" t="str">
        <f t="shared" si="836"/>
        <v/>
      </c>
      <c r="AW1139" s="8"/>
      <c r="AX1139" s="22" t="str">
        <f t="shared" si="816"/>
        <v/>
      </c>
      <c r="AY1139" s="34" t="str">
        <f t="shared" si="837"/>
        <v/>
      </c>
      <c r="AZ1139" s="8"/>
      <c r="BA1139" s="22" t="str">
        <f t="shared" si="817"/>
        <v/>
      </c>
      <c r="BB1139" s="34" t="str">
        <f t="shared" si="838"/>
        <v/>
      </c>
      <c r="BC1139" s="8"/>
      <c r="BD1139" s="22" t="str">
        <f t="shared" si="818"/>
        <v/>
      </c>
      <c r="BE1139" s="34" t="str">
        <f t="shared" si="839"/>
        <v/>
      </c>
      <c r="BF1139" s="8"/>
      <c r="BG1139" s="22" t="str">
        <f t="shared" si="819"/>
        <v/>
      </c>
      <c r="BH1139" s="34" t="str">
        <f t="shared" si="840"/>
        <v/>
      </c>
      <c r="BI1139" s="8"/>
      <c r="BJ1139" s="22" t="str">
        <f t="shared" si="820"/>
        <v/>
      </c>
    </row>
    <row r="1140" spans="1:62" ht="18" customHeight="1" x14ac:dyDescent="0.35">
      <c r="A1140" s="68">
        <f>'Energy - Master'!A1139</f>
        <v>47159</v>
      </c>
      <c r="B1140" s="24" t="str">
        <f t="shared" si="800"/>
        <v>Feb-2029</v>
      </c>
      <c r="C1140" s="34" t="str">
        <f t="shared" si="821"/>
        <v/>
      </c>
      <c r="D1140" s="8"/>
      <c r="E1140" s="22" t="str">
        <f t="shared" si="801"/>
        <v/>
      </c>
      <c r="F1140" s="34" t="str">
        <f t="shared" si="822"/>
        <v/>
      </c>
      <c r="G1140" s="8"/>
      <c r="H1140" s="22" t="str">
        <f t="shared" si="802"/>
        <v/>
      </c>
      <c r="I1140" s="34" t="str">
        <f t="shared" si="823"/>
        <v/>
      </c>
      <c r="J1140" s="8"/>
      <c r="K1140" s="22" t="str">
        <f t="shared" si="803"/>
        <v/>
      </c>
      <c r="L1140" s="34" t="str">
        <f t="shared" si="824"/>
        <v/>
      </c>
      <c r="M1140" s="8"/>
      <c r="N1140" s="22" t="str">
        <f t="shared" si="804"/>
        <v/>
      </c>
      <c r="O1140" s="34" t="str">
        <f t="shared" si="825"/>
        <v/>
      </c>
      <c r="P1140" s="8"/>
      <c r="Q1140" s="22" t="str">
        <f t="shared" si="805"/>
        <v/>
      </c>
      <c r="R1140" s="34" t="str">
        <f t="shared" si="826"/>
        <v/>
      </c>
      <c r="S1140" s="8"/>
      <c r="T1140" s="22" t="str">
        <f t="shared" si="806"/>
        <v/>
      </c>
      <c r="U1140" s="34" t="str">
        <f t="shared" si="827"/>
        <v/>
      </c>
      <c r="V1140" s="8"/>
      <c r="W1140" s="22" t="str">
        <f t="shared" si="807"/>
        <v/>
      </c>
      <c r="X1140" s="34" t="str">
        <f t="shared" si="828"/>
        <v/>
      </c>
      <c r="Y1140" s="8"/>
      <c r="Z1140" s="22" t="str">
        <f t="shared" si="808"/>
        <v/>
      </c>
      <c r="AA1140" s="34" t="str">
        <f t="shared" si="829"/>
        <v/>
      </c>
      <c r="AB1140" s="8"/>
      <c r="AC1140" s="22" t="str">
        <f t="shared" si="809"/>
        <v/>
      </c>
      <c r="AD1140" s="34" t="str">
        <f t="shared" si="830"/>
        <v/>
      </c>
      <c r="AE1140" s="8"/>
      <c r="AF1140" s="22" t="str">
        <f t="shared" si="810"/>
        <v/>
      </c>
      <c r="AG1140" s="34" t="str">
        <f t="shared" si="831"/>
        <v/>
      </c>
      <c r="AH1140" s="8"/>
      <c r="AI1140" s="22" t="str">
        <f t="shared" si="811"/>
        <v/>
      </c>
      <c r="AJ1140" s="34" t="str">
        <f t="shared" si="832"/>
        <v/>
      </c>
      <c r="AK1140" s="8"/>
      <c r="AL1140" s="22" t="str">
        <f t="shared" si="812"/>
        <v/>
      </c>
      <c r="AM1140" s="34" t="str">
        <f t="shared" si="833"/>
        <v/>
      </c>
      <c r="AN1140" s="8"/>
      <c r="AO1140" s="22" t="str">
        <f t="shared" si="813"/>
        <v/>
      </c>
      <c r="AP1140" s="34" t="str">
        <f t="shared" si="834"/>
        <v/>
      </c>
      <c r="AQ1140" s="8"/>
      <c r="AR1140" s="22" t="str">
        <f t="shared" si="814"/>
        <v/>
      </c>
      <c r="AS1140" s="34" t="str">
        <f t="shared" si="835"/>
        <v/>
      </c>
      <c r="AT1140" s="8"/>
      <c r="AU1140" s="22" t="str">
        <f t="shared" si="815"/>
        <v/>
      </c>
      <c r="AV1140" s="34" t="str">
        <f t="shared" si="836"/>
        <v/>
      </c>
      <c r="AW1140" s="8"/>
      <c r="AX1140" s="22" t="str">
        <f t="shared" si="816"/>
        <v/>
      </c>
      <c r="AY1140" s="34" t="str">
        <f t="shared" si="837"/>
        <v/>
      </c>
      <c r="AZ1140" s="8"/>
      <c r="BA1140" s="22" t="str">
        <f t="shared" si="817"/>
        <v/>
      </c>
      <c r="BB1140" s="34" t="str">
        <f t="shared" si="838"/>
        <v/>
      </c>
      <c r="BC1140" s="8"/>
      <c r="BD1140" s="22" t="str">
        <f t="shared" si="818"/>
        <v/>
      </c>
      <c r="BE1140" s="34" t="str">
        <f t="shared" si="839"/>
        <v/>
      </c>
      <c r="BF1140" s="8"/>
      <c r="BG1140" s="22" t="str">
        <f t="shared" si="819"/>
        <v/>
      </c>
      <c r="BH1140" s="34" t="str">
        <f t="shared" si="840"/>
        <v/>
      </c>
      <c r="BI1140" s="8"/>
      <c r="BJ1140" s="22" t="str">
        <f t="shared" si="820"/>
        <v/>
      </c>
    </row>
    <row r="1141" spans="1:62" ht="18" customHeight="1" x14ac:dyDescent="0.35">
      <c r="A1141" s="68">
        <f>'Energy - Master'!A1140</f>
        <v>47160</v>
      </c>
      <c r="B1141" s="24" t="str">
        <f t="shared" si="800"/>
        <v>Feb-2029</v>
      </c>
      <c r="C1141" s="34" t="str">
        <f t="shared" si="821"/>
        <v/>
      </c>
      <c r="D1141" s="8"/>
      <c r="E1141" s="22" t="str">
        <f t="shared" si="801"/>
        <v/>
      </c>
      <c r="F1141" s="34" t="str">
        <f t="shared" si="822"/>
        <v/>
      </c>
      <c r="G1141" s="8"/>
      <c r="H1141" s="22" t="str">
        <f t="shared" si="802"/>
        <v/>
      </c>
      <c r="I1141" s="34" t="str">
        <f t="shared" si="823"/>
        <v/>
      </c>
      <c r="J1141" s="8"/>
      <c r="K1141" s="22" t="str">
        <f t="shared" si="803"/>
        <v/>
      </c>
      <c r="L1141" s="34" t="str">
        <f t="shared" si="824"/>
        <v/>
      </c>
      <c r="M1141" s="8"/>
      <c r="N1141" s="22" t="str">
        <f t="shared" si="804"/>
        <v/>
      </c>
      <c r="O1141" s="34" t="str">
        <f t="shared" si="825"/>
        <v/>
      </c>
      <c r="P1141" s="8"/>
      <c r="Q1141" s="22" t="str">
        <f t="shared" si="805"/>
        <v/>
      </c>
      <c r="R1141" s="34" t="str">
        <f t="shared" si="826"/>
        <v/>
      </c>
      <c r="S1141" s="8"/>
      <c r="T1141" s="22" t="str">
        <f t="shared" si="806"/>
        <v/>
      </c>
      <c r="U1141" s="34" t="str">
        <f t="shared" si="827"/>
        <v/>
      </c>
      <c r="V1141" s="8"/>
      <c r="W1141" s="22" t="str">
        <f t="shared" si="807"/>
        <v/>
      </c>
      <c r="X1141" s="34" t="str">
        <f t="shared" si="828"/>
        <v/>
      </c>
      <c r="Y1141" s="8"/>
      <c r="Z1141" s="22" t="str">
        <f t="shared" si="808"/>
        <v/>
      </c>
      <c r="AA1141" s="34" t="str">
        <f t="shared" si="829"/>
        <v/>
      </c>
      <c r="AB1141" s="8"/>
      <c r="AC1141" s="22" t="str">
        <f t="shared" si="809"/>
        <v/>
      </c>
      <c r="AD1141" s="34" t="str">
        <f t="shared" si="830"/>
        <v/>
      </c>
      <c r="AE1141" s="8"/>
      <c r="AF1141" s="22" t="str">
        <f t="shared" si="810"/>
        <v/>
      </c>
      <c r="AG1141" s="34" t="str">
        <f t="shared" si="831"/>
        <v/>
      </c>
      <c r="AH1141" s="8"/>
      <c r="AI1141" s="22" t="str">
        <f t="shared" si="811"/>
        <v/>
      </c>
      <c r="AJ1141" s="34" t="str">
        <f t="shared" si="832"/>
        <v/>
      </c>
      <c r="AK1141" s="8"/>
      <c r="AL1141" s="22" t="str">
        <f t="shared" si="812"/>
        <v/>
      </c>
      <c r="AM1141" s="34" t="str">
        <f t="shared" si="833"/>
        <v/>
      </c>
      <c r="AN1141" s="8"/>
      <c r="AO1141" s="22" t="str">
        <f t="shared" si="813"/>
        <v/>
      </c>
      <c r="AP1141" s="34" t="str">
        <f t="shared" si="834"/>
        <v/>
      </c>
      <c r="AQ1141" s="8"/>
      <c r="AR1141" s="22" t="str">
        <f t="shared" si="814"/>
        <v/>
      </c>
      <c r="AS1141" s="34" t="str">
        <f t="shared" si="835"/>
        <v/>
      </c>
      <c r="AT1141" s="8"/>
      <c r="AU1141" s="22" t="str">
        <f t="shared" si="815"/>
        <v/>
      </c>
      <c r="AV1141" s="34" t="str">
        <f t="shared" si="836"/>
        <v/>
      </c>
      <c r="AW1141" s="8"/>
      <c r="AX1141" s="22" t="str">
        <f t="shared" si="816"/>
        <v/>
      </c>
      <c r="AY1141" s="34" t="str">
        <f t="shared" si="837"/>
        <v/>
      </c>
      <c r="AZ1141" s="8"/>
      <c r="BA1141" s="22" t="str">
        <f t="shared" si="817"/>
        <v/>
      </c>
      <c r="BB1141" s="34" t="str">
        <f t="shared" si="838"/>
        <v/>
      </c>
      <c r="BC1141" s="8"/>
      <c r="BD1141" s="22" t="str">
        <f t="shared" si="818"/>
        <v/>
      </c>
      <c r="BE1141" s="34" t="str">
        <f t="shared" si="839"/>
        <v/>
      </c>
      <c r="BF1141" s="8"/>
      <c r="BG1141" s="22" t="str">
        <f t="shared" si="819"/>
        <v/>
      </c>
      <c r="BH1141" s="34" t="str">
        <f t="shared" si="840"/>
        <v/>
      </c>
      <c r="BI1141" s="8"/>
      <c r="BJ1141" s="22" t="str">
        <f t="shared" si="820"/>
        <v/>
      </c>
    </row>
    <row r="1142" spans="1:62" ht="18" customHeight="1" x14ac:dyDescent="0.35">
      <c r="A1142" s="68">
        <f>'Energy - Master'!A1141</f>
        <v>47161</v>
      </c>
      <c r="B1142" s="24" t="str">
        <f t="shared" si="800"/>
        <v>Feb-2029</v>
      </c>
      <c r="C1142" s="34" t="str">
        <f t="shared" si="821"/>
        <v/>
      </c>
      <c r="D1142" s="8"/>
      <c r="E1142" s="22" t="str">
        <f t="shared" si="801"/>
        <v/>
      </c>
      <c r="F1142" s="34" t="str">
        <f t="shared" si="822"/>
        <v/>
      </c>
      <c r="G1142" s="8"/>
      <c r="H1142" s="22" t="str">
        <f t="shared" si="802"/>
        <v/>
      </c>
      <c r="I1142" s="34" t="str">
        <f t="shared" si="823"/>
        <v/>
      </c>
      <c r="J1142" s="8"/>
      <c r="K1142" s="22" t="str">
        <f t="shared" si="803"/>
        <v/>
      </c>
      <c r="L1142" s="34" t="str">
        <f t="shared" si="824"/>
        <v/>
      </c>
      <c r="M1142" s="8"/>
      <c r="N1142" s="22" t="str">
        <f t="shared" si="804"/>
        <v/>
      </c>
      <c r="O1142" s="34" t="str">
        <f t="shared" si="825"/>
        <v/>
      </c>
      <c r="P1142" s="8"/>
      <c r="Q1142" s="22" t="str">
        <f t="shared" si="805"/>
        <v/>
      </c>
      <c r="R1142" s="34" t="str">
        <f t="shared" si="826"/>
        <v/>
      </c>
      <c r="S1142" s="8"/>
      <c r="T1142" s="22" t="str">
        <f t="shared" si="806"/>
        <v/>
      </c>
      <c r="U1142" s="34" t="str">
        <f t="shared" si="827"/>
        <v/>
      </c>
      <c r="V1142" s="8"/>
      <c r="W1142" s="22" t="str">
        <f t="shared" si="807"/>
        <v/>
      </c>
      <c r="X1142" s="34" t="str">
        <f t="shared" si="828"/>
        <v/>
      </c>
      <c r="Y1142" s="8"/>
      <c r="Z1142" s="22" t="str">
        <f t="shared" si="808"/>
        <v/>
      </c>
      <c r="AA1142" s="34" t="str">
        <f t="shared" si="829"/>
        <v/>
      </c>
      <c r="AB1142" s="8"/>
      <c r="AC1142" s="22" t="str">
        <f t="shared" si="809"/>
        <v/>
      </c>
      <c r="AD1142" s="34" t="str">
        <f t="shared" si="830"/>
        <v/>
      </c>
      <c r="AE1142" s="8"/>
      <c r="AF1142" s="22" t="str">
        <f t="shared" si="810"/>
        <v/>
      </c>
      <c r="AG1142" s="34" t="str">
        <f t="shared" si="831"/>
        <v/>
      </c>
      <c r="AH1142" s="8"/>
      <c r="AI1142" s="22" t="str">
        <f t="shared" si="811"/>
        <v/>
      </c>
      <c r="AJ1142" s="34" t="str">
        <f t="shared" si="832"/>
        <v/>
      </c>
      <c r="AK1142" s="8"/>
      <c r="AL1142" s="22" t="str">
        <f t="shared" si="812"/>
        <v/>
      </c>
      <c r="AM1142" s="34" t="str">
        <f t="shared" si="833"/>
        <v/>
      </c>
      <c r="AN1142" s="8"/>
      <c r="AO1142" s="22" t="str">
        <f t="shared" si="813"/>
        <v/>
      </c>
      <c r="AP1142" s="34" t="str">
        <f t="shared" si="834"/>
        <v/>
      </c>
      <c r="AQ1142" s="8"/>
      <c r="AR1142" s="22" t="str">
        <f t="shared" si="814"/>
        <v/>
      </c>
      <c r="AS1142" s="34" t="str">
        <f t="shared" si="835"/>
        <v/>
      </c>
      <c r="AT1142" s="8"/>
      <c r="AU1142" s="22" t="str">
        <f t="shared" si="815"/>
        <v/>
      </c>
      <c r="AV1142" s="34" t="str">
        <f t="shared" si="836"/>
        <v/>
      </c>
      <c r="AW1142" s="8"/>
      <c r="AX1142" s="22" t="str">
        <f t="shared" si="816"/>
        <v/>
      </c>
      <c r="AY1142" s="34" t="str">
        <f t="shared" si="837"/>
        <v/>
      </c>
      <c r="AZ1142" s="8"/>
      <c r="BA1142" s="22" t="str">
        <f t="shared" si="817"/>
        <v/>
      </c>
      <c r="BB1142" s="34" t="str">
        <f t="shared" si="838"/>
        <v/>
      </c>
      <c r="BC1142" s="8"/>
      <c r="BD1142" s="22" t="str">
        <f t="shared" si="818"/>
        <v/>
      </c>
      <c r="BE1142" s="34" t="str">
        <f t="shared" si="839"/>
        <v/>
      </c>
      <c r="BF1142" s="8"/>
      <c r="BG1142" s="22" t="str">
        <f t="shared" si="819"/>
        <v/>
      </c>
      <c r="BH1142" s="34" t="str">
        <f t="shared" si="840"/>
        <v/>
      </c>
      <c r="BI1142" s="8"/>
      <c r="BJ1142" s="22" t="str">
        <f t="shared" si="820"/>
        <v/>
      </c>
    </row>
    <row r="1143" spans="1:62" ht="18" customHeight="1" x14ac:dyDescent="0.35">
      <c r="A1143" s="68">
        <f>'Energy - Master'!A1142</f>
        <v>47162</v>
      </c>
      <c r="B1143" s="24" t="str">
        <f t="shared" si="800"/>
        <v>Feb-2029</v>
      </c>
      <c r="C1143" s="34" t="str">
        <f t="shared" si="821"/>
        <v/>
      </c>
      <c r="D1143" s="8"/>
      <c r="E1143" s="22" t="str">
        <f t="shared" si="801"/>
        <v/>
      </c>
      <c r="F1143" s="34" t="str">
        <f t="shared" si="822"/>
        <v/>
      </c>
      <c r="G1143" s="8"/>
      <c r="H1143" s="22" t="str">
        <f t="shared" si="802"/>
        <v/>
      </c>
      <c r="I1143" s="34" t="str">
        <f t="shared" si="823"/>
        <v/>
      </c>
      <c r="J1143" s="8"/>
      <c r="K1143" s="22" t="str">
        <f t="shared" si="803"/>
        <v/>
      </c>
      <c r="L1143" s="34" t="str">
        <f t="shared" si="824"/>
        <v/>
      </c>
      <c r="M1143" s="8"/>
      <c r="N1143" s="22" t="str">
        <f t="shared" si="804"/>
        <v/>
      </c>
      <c r="O1143" s="34" t="str">
        <f t="shared" si="825"/>
        <v/>
      </c>
      <c r="P1143" s="8"/>
      <c r="Q1143" s="22" t="str">
        <f t="shared" si="805"/>
        <v/>
      </c>
      <c r="R1143" s="34" t="str">
        <f t="shared" si="826"/>
        <v/>
      </c>
      <c r="S1143" s="8"/>
      <c r="T1143" s="22" t="str">
        <f t="shared" si="806"/>
        <v/>
      </c>
      <c r="U1143" s="34" t="str">
        <f t="shared" si="827"/>
        <v/>
      </c>
      <c r="V1143" s="8"/>
      <c r="W1143" s="22" t="str">
        <f t="shared" si="807"/>
        <v/>
      </c>
      <c r="X1143" s="34" t="str">
        <f t="shared" si="828"/>
        <v/>
      </c>
      <c r="Y1143" s="8"/>
      <c r="Z1143" s="22" t="str">
        <f t="shared" si="808"/>
        <v/>
      </c>
      <c r="AA1143" s="34" t="str">
        <f t="shared" si="829"/>
        <v/>
      </c>
      <c r="AB1143" s="8"/>
      <c r="AC1143" s="22" t="str">
        <f t="shared" si="809"/>
        <v/>
      </c>
      <c r="AD1143" s="34" t="str">
        <f t="shared" si="830"/>
        <v/>
      </c>
      <c r="AE1143" s="8"/>
      <c r="AF1143" s="22" t="str">
        <f t="shared" si="810"/>
        <v/>
      </c>
      <c r="AG1143" s="34" t="str">
        <f t="shared" si="831"/>
        <v/>
      </c>
      <c r="AH1143" s="8"/>
      <c r="AI1143" s="22" t="str">
        <f t="shared" si="811"/>
        <v/>
      </c>
      <c r="AJ1143" s="34" t="str">
        <f t="shared" si="832"/>
        <v/>
      </c>
      <c r="AK1143" s="8"/>
      <c r="AL1143" s="22" t="str">
        <f t="shared" si="812"/>
        <v/>
      </c>
      <c r="AM1143" s="34" t="str">
        <f t="shared" si="833"/>
        <v/>
      </c>
      <c r="AN1143" s="8"/>
      <c r="AO1143" s="22" t="str">
        <f t="shared" si="813"/>
        <v/>
      </c>
      <c r="AP1143" s="34" t="str">
        <f t="shared" si="834"/>
        <v/>
      </c>
      <c r="AQ1143" s="8"/>
      <c r="AR1143" s="22" t="str">
        <f t="shared" si="814"/>
        <v/>
      </c>
      <c r="AS1143" s="34" t="str">
        <f t="shared" si="835"/>
        <v/>
      </c>
      <c r="AT1143" s="8"/>
      <c r="AU1143" s="22" t="str">
        <f t="shared" si="815"/>
        <v/>
      </c>
      <c r="AV1143" s="34" t="str">
        <f t="shared" si="836"/>
        <v/>
      </c>
      <c r="AW1143" s="8"/>
      <c r="AX1143" s="22" t="str">
        <f t="shared" si="816"/>
        <v/>
      </c>
      <c r="AY1143" s="34" t="str">
        <f t="shared" si="837"/>
        <v/>
      </c>
      <c r="AZ1143" s="8"/>
      <c r="BA1143" s="22" t="str">
        <f t="shared" si="817"/>
        <v/>
      </c>
      <c r="BB1143" s="34" t="str">
        <f t="shared" si="838"/>
        <v/>
      </c>
      <c r="BC1143" s="8"/>
      <c r="BD1143" s="22" t="str">
        <f t="shared" si="818"/>
        <v/>
      </c>
      <c r="BE1143" s="34" t="str">
        <f t="shared" si="839"/>
        <v/>
      </c>
      <c r="BF1143" s="8"/>
      <c r="BG1143" s="22" t="str">
        <f t="shared" si="819"/>
        <v/>
      </c>
      <c r="BH1143" s="34" t="str">
        <f t="shared" si="840"/>
        <v/>
      </c>
      <c r="BI1143" s="8"/>
      <c r="BJ1143" s="22" t="str">
        <f t="shared" si="820"/>
        <v/>
      </c>
    </row>
    <row r="1144" spans="1:62" ht="18" customHeight="1" x14ac:dyDescent="0.35">
      <c r="A1144" s="68">
        <f>'Energy - Master'!A1143</f>
        <v>47163</v>
      </c>
      <c r="B1144" s="24" t="str">
        <f t="shared" si="800"/>
        <v>Feb-2029</v>
      </c>
      <c r="C1144" s="34" t="str">
        <f t="shared" si="821"/>
        <v/>
      </c>
      <c r="D1144" s="8"/>
      <c r="E1144" s="22" t="str">
        <f t="shared" si="801"/>
        <v/>
      </c>
      <c r="F1144" s="34" t="str">
        <f t="shared" si="822"/>
        <v/>
      </c>
      <c r="G1144" s="8"/>
      <c r="H1144" s="22" t="str">
        <f t="shared" si="802"/>
        <v/>
      </c>
      <c r="I1144" s="34" t="str">
        <f t="shared" si="823"/>
        <v/>
      </c>
      <c r="J1144" s="8"/>
      <c r="K1144" s="22" t="str">
        <f t="shared" si="803"/>
        <v/>
      </c>
      <c r="L1144" s="34" t="str">
        <f t="shared" si="824"/>
        <v/>
      </c>
      <c r="M1144" s="8"/>
      <c r="N1144" s="22" t="str">
        <f t="shared" si="804"/>
        <v/>
      </c>
      <c r="O1144" s="34" t="str">
        <f t="shared" si="825"/>
        <v/>
      </c>
      <c r="P1144" s="8"/>
      <c r="Q1144" s="22" t="str">
        <f t="shared" si="805"/>
        <v/>
      </c>
      <c r="R1144" s="34" t="str">
        <f t="shared" si="826"/>
        <v/>
      </c>
      <c r="S1144" s="8"/>
      <c r="T1144" s="22" t="str">
        <f t="shared" si="806"/>
        <v/>
      </c>
      <c r="U1144" s="34" t="str">
        <f t="shared" si="827"/>
        <v/>
      </c>
      <c r="V1144" s="8"/>
      <c r="W1144" s="22" t="str">
        <f t="shared" si="807"/>
        <v/>
      </c>
      <c r="X1144" s="34" t="str">
        <f t="shared" si="828"/>
        <v/>
      </c>
      <c r="Y1144" s="8"/>
      <c r="Z1144" s="22" t="str">
        <f t="shared" si="808"/>
        <v/>
      </c>
      <c r="AA1144" s="34" t="str">
        <f t="shared" si="829"/>
        <v/>
      </c>
      <c r="AB1144" s="8"/>
      <c r="AC1144" s="22" t="str">
        <f t="shared" si="809"/>
        <v/>
      </c>
      <c r="AD1144" s="34" t="str">
        <f t="shared" si="830"/>
        <v/>
      </c>
      <c r="AE1144" s="8"/>
      <c r="AF1144" s="22" t="str">
        <f t="shared" si="810"/>
        <v/>
      </c>
      <c r="AG1144" s="34" t="str">
        <f t="shared" si="831"/>
        <v/>
      </c>
      <c r="AH1144" s="8"/>
      <c r="AI1144" s="22" t="str">
        <f t="shared" si="811"/>
        <v/>
      </c>
      <c r="AJ1144" s="34" t="str">
        <f t="shared" si="832"/>
        <v/>
      </c>
      <c r="AK1144" s="8"/>
      <c r="AL1144" s="22" t="str">
        <f t="shared" si="812"/>
        <v/>
      </c>
      <c r="AM1144" s="34" t="str">
        <f t="shared" si="833"/>
        <v/>
      </c>
      <c r="AN1144" s="8"/>
      <c r="AO1144" s="22" t="str">
        <f t="shared" si="813"/>
        <v/>
      </c>
      <c r="AP1144" s="34" t="str">
        <f t="shared" si="834"/>
        <v/>
      </c>
      <c r="AQ1144" s="8"/>
      <c r="AR1144" s="22" t="str">
        <f t="shared" si="814"/>
        <v/>
      </c>
      <c r="AS1144" s="34" t="str">
        <f t="shared" si="835"/>
        <v/>
      </c>
      <c r="AT1144" s="8"/>
      <c r="AU1144" s="22" t="str">
        <f t="shared" si="815"/>
        <v/>
      </c>
      <c r="AV1144" s="34" t="str">
        <f t="shared" si="836"/>
        <v/>
      </c>
      <c r="AW1144" s="8"/>
      <c r="AX1144" s="22" t="str">
        <f t="shared" si="816"/>
        <v/>
      </c>
      <c r="AY1144" s="34" t="str">
        <f t="shared" si="837"/>
        <v/>
      </c>
      <c r="AZ1144" s="8"/>
      <c r="BA1144" s="22" t="str">
        <f t="shared" si="817"/>
        <v/>
      </c>
      <c r="BB1144" s="34" t="str">
        <f t="shared" si="838"/>
        <v/>
      </c>
      <c r="BC1144" s="8"/>
      <c r="BD1144" s="22" t="str">
        <f t="shared" si="818"/>
        <v/>
      </c>
      <c r="BE1144" s="34" t="str">
        <f t="shared" si="839"/>
        <v/>
      </c>
      <c r="BF1144" s="8"/>
      <c r="BG1144" s="22" t="str">
        <f t="shared" si="819"/>
        <v/>
      </c>
      <c r="BH1144" s="34" t="str">
        <f t="shared" si="840"/>
        <v/>
      </c>
      <c r="BI1144" s="8"/>
      <c r="BJ1144" s="22" t="str">
        <f t="shared" si="820"/>
        <v/>
      </c>
    </row>
    <row r="1145" spans="1:62" ht="18" customHeight="1" x14ac:dyDescent="0.35">
      <c r="A1145" s="68">
        <f>'Energy - Master'!A1144</f>
        <v>47164</v>
      </c>
      <c r="B1145" s="24" t="str">
        <f t="shared" si="800"/>
        <v>Feb-2029</v>
      </c>
      <c r="C1145" s="34" t="str">
        <f t="shared" si="821"/>
        <v/>
      </c>
      <c r="D1145" s="8"/>
      <c r="E1145" s="22" t="str">
        <f t="shared" si="801"/>
        <v/>
      </c>
      <c r="F1145" s="34" t="str">
        <f t="shared" si="822"/>
        <v/>
      </c>
      <c r="G1145" s="8"/>
      <c r="H1145" s="22" t="str">
        <f t="shared" si="802"/>
        <v/>
      </c>
      <c r="I1145" s="34" t="str">
        <f t="shared" si="823"/>
        <v/>
      </c>
      <c r="J1145" s="8"/>
      <c r="K1145" s="22" t="str">
        <f t="shared" si="803"/>
        <v/>
      </c>
      <c r="L1145" s="34" t="str">
        <f t="shared" si="824"/>
        <v/>
      </c>
      <c r="M1145" s="8"/>
      <c r="N1145" s="22" t="str">
        <f t="shared" si="804"/>
        <v/>
      </c>
      <c r="O1145" s="34" t="str">
        <f t="shared" si="825"/>
        <v/>
      </c>
      <c r="P1145" s="8"/>
      <c r="Q1145" s="22" t="str">
        <f t="shared" si="805"/>
        <v/>
      </c>
      <c r="R1145" s="34" t="str">
        <f t="shared" si="826"/>
        <v/>
      </c>
      <c r="S1145" s="8"/>
      <c r="T1145" s="22" t="str">
        <f t="shared" si="806"/>
        <v/>
      </c>
      <c r="U1145" s="34" t="str">
        <f t="shared" si="827"/>
        <v/>
      </c>
      <c r="V1145" s="8"/>
      <c r="W1145" s="22" t="str">
        <f t="shared" si="807"/>
        <v/>
      </c>
      <c r="X1145" s="34" t="str">
        <f t="shared" si="828"/>
        <v/>
      </c>
      <c r="Y1145" s="8"/>
      <c r="Z1145" s="22" t="str">
        <f t="shared" si="808"/>
        <v/>
      </c>
      <c r="AA1145" s="34" t="str">
        <f t="shared" si="829"/>
        <v/>
      </c>
      <c r="AB1145" s="8"/>
      <c r="AC1145" s="22" t="str">
        <f t="shared" si="809"/>
        <v/>
      </c>
      <c r="AD1145" s="34" t="str">
        <f t="shared" si="830"/>
        <v/>
      </c>
      <c r="AE1145" s="8"/>
      <c r="AF1145" s="22" t="str">
        <f t="shared" si="810"/>
        <v/>
      </c>
      <c r="AG1145" s="34" t="str">
        <f t="shared" si="831"/>
        <v/>
      </c>
      <c r="AH1145" s="8"/>
      <c r="AI1145" s="22" t="str">
        <f t="shared" si="811"/>
        <v/>
      </c>
      <c r="AJ1145" s="34" t="str">
        <f t="shared" si="832"/>
        <v/>
      </c>
      <c r="AK1145" s="8"/>
      <c r="AL1145" s="22" t="str">
        <f t="shared" si="812"/>
        <v/>
      </c>
      <c r="AM1145" s="34" t="str">
        <f t="shared" si="833"/>
        <v/>
      </c>
      <c r="AN1145" s="8"/>
      <c r="AO1145" s="22" t="str">
        <f t="shared" si="813"/>
        <v/>
      </c>
      <c r="AP1145" s="34" t="str">
        <f t="shared" si="834"/>
        <v/>
      </c>
      <c r="AQ1145" s="8"/>
      <c r="AR1145" s="22" t="str">
        <f t="shared" si="814"/>
        <v/>
      </c>
      <c r="AS1145" s="34" t="str">
        <f t="shared" si="835"/>
        <v/>
      </c>
      <c r="AT1145" s="8"/>
      <c r="AU1145" s="22" t="str">
        <f t="shared" si="815"/>
        <v/>
      </c>
      <c r="AV1145" s="34" t="str">
        <f t="shared" si="836"/>
        <v/>
      </c>
      <c r="AW1145" s="8"/>
      <c r="AX1145" s="22" t="str">
        <f t="shared" si="816"/>
        <v/>
      </c>
      <c r="AY1145" s="34" t="str">
        <f t="shared" si="837"/>
        <v/>
      </c>
      <c r="AZ1145" s="8"/>
      <c r="BA1145" s="22" t="str">
        <f t="shared" si="817"/>
        <v/>
      </c>
      <c r="BB1145" s="34" t="str">
        <f t="shared" si="838"/>
        <v/>
      </c>
      <c r="BC1145" s="8"/>
      <c r="BD1145" s="22" t="str">
        <f t="shared" si="818"/>
        <v/>
      </c>
      <c r="BE1145" s="34" t="str">
        <f t="shared" si="839"/>
        <v/>
      </c>
      <c r="BF1145" s="8"/>
      <c r="BG1145" s="22" t="str">
        <f t="shared" si="819"/>
        <v/>
      </c>
      <c r="BH1145" s="34" t="str">
        <f t="shared" si="840"/>
        <v/>
      </c>
      <c r="BI1145" s="8"/>
      <c r="BJ1145" s="22" t="str">
        <f t="shared" si="820"/>
        <v/>
      </c>
    </row>
    <row r="1146" spans="1:62" ht="18" customHeight="1" x14ac:dyDescent="0.35">
      <c r="A1146" s="68">
        <f>'Energy - Master'!A1145</f>
        <v>47165</v>
      </c>
      <c r="B1146" s="24" t="str">
        <f t="shared" si="800"/>
        <v>Feb-2029</v>
      </c>
      <c r="C1146" s="34" t="str">
        <f t="shared" si="821"/>
        <v/>
      </c>
      <c r="D1146" s="8"/>
      <c r="E1146" s="22" t="str">
        <f t="shared" si="801"/>
        <v/>
      </c>
      <c r="F1146" s="34" t="str">
        <f t="shared" si="822"/>
        <v/>
      </c>
      <c r="G1146" s="8"/>
      <c r="H1146" s="22" t="str">
        <f t="shared" si="802"/>
        <v/>
      </c>
      <c r="I1146" s="34" t="str">
        <f t="shared" si="823"/>
        <v/>
      </c>
      <c r="J1146" s="8"/>
      <c r="K1146" s="22" t="str">
        <f t="shared" si="803"/>
        <v/>
      </c>
      <c r="L1146" s="34" t="str">
        <f t="shared" si="824"/>
        <v/>
      </c>
      <c r="M1146" s="8"/>
      <c r="N1146" s="22" t="str">
        <f t="shared" si="804"/>
        <v/>
      </c>
      <c r="O1146" s="34" t="str">
        <f t="shared" si="825"/>
        <v/>
      </c>
      <c r="P1146" s="8"/>
      <c r="Q1146" s="22" t="str">
        <f t="shared" si="805"/>
        <v/>
      </c>
      <c r="R1146" s="34" t="str">
        <f t="shared" si="826"/>
        <v/>
      </c>
      <c r="S1146" s="8"/>
      <c r="T1146" s="22" t="str">
        <f t="shared" si="806"/>
        <v/>
      </c>
      <c r="U1146" s="34" t="str">
        <f t="shared" si="827"/>
        <v/>
      </c>
      <c r="V1146" s="8"/>
      <c r="W1146" s="22" t="str">
        <f t="shared" si="807"/>
        <v/>
      </c>
      <c r="X1146" s="34" t="str">
        <f t="shared" si="828"/>
        <v/>
      </c>
      <c r="Y1146" s="8"/>
      <c r="Z1146" s="22" t="str">
        <f t="shared" si="808"/>
        <v/>
      </c>
      <c r="AA1146" s="34" t="str">
        <f t="shared" si="829"/>
        <v/>
      </c>
      <c r="AB1146" s="8"/>
      <c r="AC1146" s="22" t="str">
        <f t="shared" si="809"/>
        <v/>
      </c>
      <c r="AD1146" s="34" t="str">
        <f t="shared" si="830"/>
        <v/>
      </c>
      <c r="AE1146" s="8"/>
      <c r="AF1146" s="22" t="str">
        <f t="shared" si="810"/>
        <v/>
      </c>
      <c r="AG1146" s="34" t="str">
        <f t="shared" si="831"/>
        <v/>
      </c>
      <c r="AH1146" s="8"/>
      <c r="AI1146" s="22" t="str">
        <f t="shared" si="811"/>
        <v/>
      </c>
      <c r="AJ1146" s="34" t="str">
        <f t="shared" si="832"/>
        <v/>
      </c>
      <c r="AK1146" s="8"/>
      <c r="AL1146" s="22" t="str">
        <f t="shared" si="812"/>
        <v/>
      </c>
      <c r="AM1146" s="34" t="str">
        <f t="shared" si="833"/>
        <v/>
      </c>
      <c r="AN1146" s="8"/>
      <c r="AO1146" s="22" t="str">
        <f t="shared" si="813"/>
        <v/>
      </c>
      <c r="AP1146" s="34" t="str">
        <f t="shared" si="834"/>
        <v/>
      </c>
      <c r="AQ1146" s="8"/>
      <c r="AR1146" s="22" t="str">
        <f t="shared" si="814"/>
        <v/>
      </c>
      <c r="AS1146" s="34" t="str">
        <f t="shared" si="835"/>
        <v/>
      </c>
      <c r="AT1146" s="8"/>
      <c r="AU1146" s="22" t="str">
        <f t="shared" si="815"/>
        <v/>
      </c>
      <c r="AV1146" s="34" t="str">
        <f t="shared" si="836"/>
        <v/>
      </c>
      <c r="AW1146" s="8"/>
      <c r="AX1146" s="22" t="str">
        <f t="shared" si="816"/>
        <v/>
      </c>
      <c r="AY1146" s="34" t="str">
        <f t="shared" si="837"/>
        <v/>
      </c>
      <c r="AZ1146" s="8"/>
      <c r="BA1146" s="22" t="str">
        <f t="shared" si="817"/>
        <v/>
      </c>
      <c r="BB1146" s="34" t="str">
        <f t="shared" si="838"/>
        <v/>
      </c>
      <c r="BC1146" s="8"/>
      <c r="BD1146" s="22" t="str">
        <f t="shared" si="818"/>
        <v/>
      </c>
      <c r="BE1146" s="34" t="str">
        <f t="shared" si="839"/>
        <v/>
      </c>
      <c r="BF1146" s="8"/>
      <c r="BG1146" s="22" t="str">
        <f t="shared" si="819"/>
        <v/>
      </c>
      <c r="BH1146" s="34" t="str">
        <f t="shared" si="840"/>
        <v/>
      </c>
      <c r="BI1146" s="8"/>
      <c r="BJ1146" s="22" t="str">
        <f t="shared" si="820"/>
        <v/>
      </c>
    </row>
    <row r="1147" spans="1:62" ht="18" customHeight="1" x14ac:dyDescent="0.35">
      <c r="A1147" s="68">
        <f>'Energy - Master'!A1146</f>
        <v>47166</v>
      </c>
      <c r="B1147" s="24" t="str">
        <f t="shared" si="800"/>
        <v>Feb-2029</v>
      </c>
      <c r="C1147" s="34" t="str">
        <f t="shared" si="821"/>
        <v/>
      </c>
      <c r="D1147" s="8"/>
      <c r="E1147" s="22" t="str">
        <f t="shared" si="801"/>
        <v/>
      </c>
      <c r="F1147" s="34" t="str">
        <f t="shared" si="822"/>
        <v/>
      </c>
      <c r="G1147" s="8"/>
      <c r="H1147" s="22" t="str">
        <f t="shared" si="802"/>
        <v/>
      </c>
      <c r="I1147" s="34" t="str">
        <f t="shared" si="823"/>
        <v/>
      </c>
      <c r="J1147" s="8"/>
      <c r="K1147" s="22" t="str">
        <f t="shared" si="803"/>
        <v/>
      </c>
      <c r="L1147" s="34" t="str">
        <f t="shared" si="824"/>
        <v/>
      </c>
      <c r="M1147" s="8"/>
      <c r="N1147" s="22" t="str">
        <f t="shared" si="804"/>
        <v/>
      </c>
      <c r="O1147" s="34" t="str">
        <f t="shared" si="825"/>
        <v/>
      </c>
      <c r="P1147" s="8"/>
      <c r="Q1147" s="22" t="str">
        <f t="shared" si="805"/>
        <v/>
      </c>
      <c r="R1147" s="34" t="str">
        <f t="shared" si="826"/>
        <v/>
      </c>
      <c r="S1147" s="8"/>
      <c r="T1147" s="22" t="str">
        <f t="shared" si="806"/>
        <v/>
      </c>
      <c r="U1147" s="34" t="str">
        <f t="shared" si="827"/>
        <v/>
      </c>
      <c r="V1147" s="8"/>
      <c r="W1147" s="22" t="str">
        <f t="shared" si="807"/>
        <v/>
      </c>
      <c r="X1147" s="34" t="str">
        <f t="shared" si="828"/>
        <v/>
      </c>
      <c r="Y1147" s="8"/>
      <c r="Z1147" s="22" t="str">
        <f t="shared" si="808"/>
        <v/>
      </c>
      <c r="AA1147" s="34" t="str">
        <f t="shared" si="829"/>
        <v/>
      </c>
      <c r="AB1147" s="8"/>
      <c r="AC1147" s="22" t="str">
        <f t="shared" si="809"/>
        <v/>
      </c>
      <c r="AD1147" s="34" t="str">
        <f t="shared" si="830"/>
        <v/>
      </c>
      <c r="AE1147" s="8"/>
      <c r="AF1147" s="22" t="str">
        <f t="shared" si="810"/>
        <v/>
      </c>
      <c r="AG1147" s="34" t="str">
        <f t="shared" si="831"/>
        <v/>
      </c>
      <c r="AH1147" s="8"/>
      <c r="AI1147" s="22" t="str">
        <f t="shared" si="811"/>
        <v/>
      </c>
      <c r="AJ1147" s="34" t="str">
        <f t="shared" si="832"/>
        <v/>
      </c>
      <c r="AK1147" s="8"/>
      <c r="AL1147" s="22" t="str">
        <f t="shared" si="812"/>
        <v/>
      </c>
      <c r="AM1147" s="34" t="str">
        <f t="shared" si="833"/>
        <v/>
      </c>
      <c r="AN1147" s="8"/>
      <c r="AO1147" s="22" t="str">
        <f t="shared" si="813"/>
        <v/>
      </c>
      <c r="AP1147" s="34" t="str">
        <f t="shared" si="834"/>
        <v/>
      </c>
      <c r="AQ1147" s="8"/>
      <c r="AR1147" s="22" t="str">
        <f t="shared" si="814"/>
        <v/>
      </c>
      <c r="AS1147" s="34" t="str">
        <f t="shared" si="835"/>
        <v/>
      </c>
      <c r="AT1147" s="8"/>
      <c r="AU1147" s="22" t="str">
        <f t="shared" si="815"/>
        <v/>
      </c>
      <c r="AV1147" s="34" t="str">
        <f t="shared" si="836"/>
        <v/>
      </c>
      <c r="AW1147" s="8"/>
      <c r="AX1147" s="22" t="str">
        <f t="shared" si="816"/>
        <v/>
      </c>
      <c r="AY1147" s="34" t="str">
        <f t="shared" si="837"/>
        <v/>
      </c>
      <c r="AZ1147" s="8"/>
      <c r="BA1147" s="22" t="str">
        <f t="shared" si="817"/>
        <v/>
      </c>
      <c r="BB1147" s="34" t="str">
        <f t="shared" si="838"/>
        <v/>
      </c>
      <c r="BC1147" s="8"/>
      <c r="BD1147" s="22" t="str">
        <f t="shared" si="818"/>
        <v/>
      </c>
      <c r="BE1147" s="34" t="str">
        <f t="shared" si="839"/>
        <v/>
      </c>
      <c r="BF1147" s="8"/>
      <c r="BG1147" s="22" t="str">
        <f t="shared" si="819"/>
        <v/>
      </c>
      <c r="BH1147" s="34" t="str">
        <f t="shared" si="840"/>
        <v/>
      </c>
      <c r="BI1147" s="8"/>
      <c r="BJ1147" s="22" t="str">
        <f t="shared" si="820"/>
        <v/>
      </c>
    </row>
    <row r="1148" spans="1:62" ht="18" customHeight="1" x14ac:dyDescent="0.35">
      <c r="A1148" s="68">
        <f>'Energy - Master'!A1147</f>
        <v>47167</v>
      </c>
      <c r="B1148" s="24" t="str">
        <f t="shared" si="800"/>
        <v>Feb-2029</v>
      </c>
      <c r="C1148" s="34" t="str">
        <f t="shared" si="821"/>
        <v/>
      </c>
      <c r="D1148" s="8"/>
      <c r="E1148" s="22" t="str">
        <f t="shared" si="801"/>
        <v/>
      </c>
      <c r="F1148" s="34" t="str">
        <f t="shared" si="822"/>
        <v/>
      </c>
      <c r="G1148" s="8"/>
      <c r="H1148" s="22" t="str">
        <f t="shared" si="802"/>
        <v/>
      </c>
      <c r="I1148" s="34" t="str">
        <f t="shared" si="823"/>
        <v/>
      </c>
      <c r="J1148" s="8"/>
      <c r="K1148" s="22" t="str">
        <f t="shared" si="803"/>
        <v/>
      </c>
      <c r="L1148" s="34" t="str">
        <f t="shared" si="824"/>
        <v/>
      </c>
      <c r="M1148" s="8"/>
      <c r="N1148" s="22" t="str">
        <f t="shared" si="804"/>
        <v/>
      </c>
      <c r="O1148" s="34" t="str">
        <f t="shared" si="825"/>
        <v/>
      </c>
      <c r="P1148" s="8"/>
      <c r="Q1148" s="22" t="str">
        <f t="shared" si="805"/>
        <v/>
      </c>
      <c r="R1148" s="34" t="str">
        <f t="shared" si="826"/>
        <v/>
      </c>
      <c r="S1148" s="8"/>
      <c r="T1148" s="22" t="str">
        <f t="shared" si="806"/>
        <v/>
      </c>
      <c r="U1148" s="34" t="str">
        <f t="shared" si="827"/>
        <v/>
      </c>
      <c r="V1148" s="8"/>
      <c r="W1148" s="22" t="str">
        <f t="shared" si="807"/>
        <v/>
      </c>
      <c r="X1148" s="34" t="str">
        <f t="shared" si="828"/>
        <v/>
      </c>
      <c r="Y1148" s="8"/>
      <c r="Z1148" s="22" t="str">
        <f t="shared" si="808"/>
        <v/>
      </c>
      <c r="AA1148" s="34" t="str">
        <f t="shared" si="829"/>
        <v/>
      </c>
      <c r="AB1148" s="8"/>
      <c r="AC1148" s="22" t="str">
        <f t="shared" si="809"/>
        <v/>
      </c>
      <c r="AD1148" s="34" t="str">
        <f t="shared" si="830"/>
        <v/>
      </c>
      <c r="AE1148" s="8"/>
      <c r="AF1148" s="22" t="str">
        <f t="shared" si="810"/>
        <v/>
      </c>
      <c r="AG1148" s="34" t="str">
        <f t="shared" si="831"/>
        <v/>
      </c>
      <c r="AH1148" s="8"/>
      <c r="AI1148" s="22" t="str">
        <f t="shared" si="811"/>
        <v/>
      </c>
      <c r="AJ1148" s="34" t="str">
        <f t="shared" si="832"/>
        <v/>
      </c>
      <c r="AK1148" s="8"/>
      <c r="AL1148" s="22" t="str">
        <f t="shared" si="812"/>
        <v/>
      </c>
      <c r="AM1148" s="34" t="str">
        <f t="shared" si="833"/>
        <v/>
      </c>
      <c r="AN1148" s="8"/>
      <c r="AO1148" s="22" t="str">
        <f t="shared" si="813"/>
        <v/>
      </c>
      <c r="AP1148" s="34" t="str">
        <f t="shared" si="834"/>
        <v/>
      </c>
      <c r="AQ1148" s="8"/>
      <c r="AR1148" s="22" t="str">
        <f t="shared" si="814"/>
        <v/>
      </c>
      <c r="AS1148" s="34" t="str">
        <f t="shared" si="835"/>
        <v/>
      </c>
      <c r="AT1148" s="8"/>
      <c r="AU1148" s="22" t="str">
        <f t="shared" si="815"/>
        <v/>
      </c>
      <c r="AV1148" s="34" t="str">
        <f t="shared" si="836"/>
        <v/>
      </c>
      <c r="AW1148" s="8"/>
      <c r="AX1148" s="22" t="str">
        <f t="shared" si="816"/>
        <v/>
      </c>
      <c r="AY1148" s="34" t="str">
        <f t="shared" si="837"/>
        <v/>
      </c>
      <c r="AZ1148" s="8"/>
      <c r="BA1148" s="22" t="str">
        <f t="shared" si="817"/>
        <v/>
      </c>
      <c r="BB1148" s="34" t="str">
        <f t="shared" si="838"/>
        <v/>
      </c>
      <c r="BC1148" s="8"/>
      <c r="BD1148" s="22" t="str">
        <f t="shared" si="818"/>
        <v/>
      </c>
      <c r="BE1148" s="34" t="str">
        <f t="shared" si="839"/>
        <v/>
      </c>
      <c r="BF1148" s="8"/>
      <c r="BG1148" s="22" t="str">
        <f t="shared" si="819"/>
        <v/>
      </c>
      <c r="BH1148" s="34" t="str">
        <f t="shared" si="840"/>
        <v/>
      </c>
      <c r="BI1148" s="8"/>
      <c r="BJ1148" s="22" t="str">
        <f t="shared" si="820"/>
        <v/>
      </c>
    </row>
    <row r="1149" spans="1:62" ht="18" customHeight="1" x14ac:dyDescent="0.35">
      <c r="A1149" s="68">
        <f>'Energy - Master'!A1148</f>
        <v>47168</v>
      </c>
      <c r="B1149" s="24" t="str">
        <f t="shared" si="800"/>
        <v>Feb-2029</v>
      </c>
      <c r="C1149" s="34" t="str">
        <f t="shared" si="821"/>
        <v/>
      </c>
      <c r="D1149" s="8"/>
      <c r="E1149" s="22" t="str">
        <f t="shared" si="801"/>
        <v/>
      </c>
      <c r="F1149" s="34" t="str">
        <f t="shared" si="822"/>
        <v/>
      </c>
      <c r="G1149" s="8"/>
      <c r="H1149" s="22" t="str">
        <f t="shared" si="802"/>
        <v/>
      </c>
      <c r="I1149" s="34" t="str">
        <f t="shared" si="823"/>
        <v/>
      </c>
      <c r="J1149" s="8"/>
      <c r="K1149" s="22" t="str">
        <f t="shared" si="803"/>
        <v/>
      </c>
      <c r="L1149" s="34" t="str">
        <f t="shared" si="824"/>
        <v/>
      </c>
      <c r="M1149" s="8"/>
      <c r="N1149" s="22" t="str">
        <f t="shared" si="804"/>
        <v/>
      </c>
      <c r="O1149" s="34" t="str">
        <f t="shared" si="825"/>
        <v/>
      </c>
      <c r="P1149" s="8"/>
      <c r="Q1149" s="22" t="str">
        <f t="shared" si="805"/>
        <v/>
      </c>
      <c r="R1149" s="34" t="str">
        <f t="shared" si="826"/>
        <v/>
      </c>
      <c r="S1149" s="8"/>
      <c r="T1149" s="22" t="str">
        <f t="shared" si="806"/>
        <v/>
      </c>
      <c r="U1149" s="34" t="str">
        <f t="shared" si="827"/>
        <v/>
      </c>
      <c r="V1149" s="8"/>
      <c r="W1149" s="22" t="str">
        <f t="shared" si="807"/>
        <v/>
      </c>
      <c r="X1149" s="34" t="str">
        <f t="shared" si="828"/>
        <v/>
      </c>
      <c r="Y1149" s="8"/>
      <c r="Z1149" s="22" t="str">
        <f t="shared" si="808"/>
        <v/>
      </c>
      <c r="AA1149" s="34" t="str">
        <f t="shared" si="829"/>
        <v/>
      </c>
      <c r="AB1149" s="8"/>
      <c r="AC1149" s="22" t="str">
        <f t="shared" si="809"/>
        <v/>
      </c>
      <c r="AD1149" s="34" t="str">
        <f t="shared" si="830"/>
        <v/>
      </c>
      <c r="AE1149" s="8"/>
      <c r="AF1149" s="22" t="str">
        <f t="shared" si="810"/>
        <v/>
      </c>
      <c r="AG1149" s="34" t="str">
        <f t="shared" si="831"/>
        <v/>
      </c>
      <c r="AH1149" s="8"/>
      <c r="AI1149" s="22" t="str">
        <f t="shared" si="811"/>
        <v/>
      </c>
      <c r="AJ1149" s="34" t="str">
        <f t="shared" si="832"/>
        <v/>
      </c>
      <c r="AK1149" s="8"/>
      <c r="AL1149" s="22" t="str">
        <f t="shared" si="812"/>
        <v/>
      </c>
      <c r="AM1149" s="34" t="str">
        <f t="shared" si="833"/>
        <v/>
      </c>
      <c r="AN1149" s="8"/>
      <c r="AO1149" s="22" t="str">
        <f t="shared" si="813"/>
        <v/>
      </c>
      <c r="AP1149" s="34" t="str">
        <f t="shared" si="834"/>
        <v/>
      </c>
      <c r="AQ1149" s="8"/>
      <c r="AR1149" s="22" t="str">
        <f t="shared" si="814"/>
        <v/>
      </c>
      <c r="AS1149" s="34" t="str">
        <f t="shared" si="835"/>
        <v/>
      </c>
      <c r="AT1149" s="8"/>
      <c r="AU1149" s="22" t="str">
        <f t="shared" si="815"/>
        <v/>
      </c>
      <c r="AV1149" s="34" t="str">
        <f t="shared" si="836"/>
        <v/>
      </c>
      <c r="AW1149" s="8"/>
      <c r="AX1149" s="22" t="str">
        <f t="shared" si="816"/>
        <v/>
      </c>
      <c r="AY1149" s="34" t="str">
        <f t="shared" si="837"/>
        <v/>
      </c>
      <c r="AZ1149" s="8"/>
      <c r="BA1149" s="22" t="str">
        <f t="shared" si="817"/>
        <v/>
      </c>
      <c r="BB1149" s="34" t="str">
        <f t="shared" si="838"/>
        <v/>
      </c>
      <c r="BC1149" s="8"/>
      <c r="BD1149" s="22" t="str">
        <f t="shared" si="818"/>
        <v/>
      </c>
      <c r="BE1149" s="34" t="str">
        <f t="shared" si="839"/>
        <v/>
      </c>
      <c r="BF1149" s="8"/>
      <c r="BG1149" s="22" t="str">
        <f t="shared" si="819"/>
        <v/>
      </c>
      <c r="BH1149" s="34" t="str">
        <f t="shared" si="840"/>
        <v/>
      </c>
      <c r="BI1149" s="8"/>
      <c r="BJ1149" s="22" t="str">
        <f t="shared" si="820"/>
        <v/>
      </c>
    </row>
    <row r="1150" spans="1:62" ht="18" customHeight="1" x14ac:dyDescent="0.35">
      <c r="A1150" s="68">
        <f>'Energy - Master'!A1149</f>
        <v>47169</v>
      </c>
      <c r="B1150" s="24" t="str">
        <f t="shared" si="800"/>
        <v>Feb-2029</v>
      </c>
      <c r="C1150" s="34" t="str">
        <f t="shared" si="821"/>
        <v/>
      </c>
      <c r="D1150" s="8"/>
      <c r="E1150" s="22" t="str">
        <f t="shared" si="801"/>
        <v/>
      </c>
      <c r="F1150" s="34" t="str">
        <f t="shared" si="822"/>
        <v/>
      </c>
      <c r="G1150" s="8"/>
      <c r="H1150" s="22" t="str">
        <f t="shared" si="802"/>
        <v/>
      </c>
      <c r="I1150" s="34" t="str">
        <f t="shared" si="823"/>
        <v/>
      </c>
      <c r="J1150" s="8"/>
      <c r="K1150" s="22" t="str">
        <f t="shared" si="803"/>
        <v/>
      </c>
      <c r="L1150" s="34" t="str">
        <f t="shared" si="824"/>
        <v/>
      </c>
      <c r="M1150" s="8"/>
      <c r="N1150" s="22" t="str">
        <f t="shared" si="804"/>
        <v/>
      </c>
      <c r="O1150" s="34" t="str">
        <f t="shared" si="825"/>
        <v/>
      </c>
      <c r="P1150" s="8"/>
      <c r="Q1150" s="22" t="str">
        <f t="shared" si="805"/>
        <v/>
      </c>
      <c r="R1150" s="34" t="str">
        <f t="shared" si="826"/>
        <v/>
      </c>
      <c r="S1150" s="8"/>
      <c r="T1150" s="22" t="str">
        <f t="shared" si="806"/>
        <v/>
      </c>
      <c r="U1150" s="34" t="str">
        <f t="shared" si="827"/>
        <v/>
      </c>
      <c r="V1150" s="8"/>
      <c r="W1150" s="22" t="str">
        <f t="shared" si="807"/>
        <v/>
      </c>
      <c r="X1150" s="34" t="str">
        <f t="shared" si="828"/>
        <v/>
      </c>
      <c r="Y1150" s="8"/>
      <c r="Z1150" s="22" t="str">
        <f t="shared" si="808"/>
        <v/>
      </c>
      <c r="AA1150" s="34" t="str">
        <f t="shared" si="829"/>
        <v/>
      </c>
      <c r="AB1150" s="8"/>
      <c r="AC1150" s="22" t="str">
        <f t="shared" si="809"/>
        <v/>
      </c>
      <c r="AD1150" s="34" t="str">
        <f t="shared" si="830"/>
        <v/>
      </c>
      <c r="AE1150" s="8"/>
      <c r="AF1150" s="22" t="str">
        <f t="shared" si="810"/>
        <v/>
      </c>
      <c r="AG1150" s="34" t="str">
        <f t="shared" si="831"/>
        <v/>
      </c>
      <c r="AH1150" s="8"/>
      <c r="AI1150" s="22" t="str">
        <f t="shared" si="811"/>
        <v/>
      </c>
      <c r="AJ1150" s="34" t="str">
        <f t="shared" si="832"/>
        <v/>
      </c>
      <c r="AK1150" s="8"/>
      <c r="AL1150" s="22" t="str">
        <f t="shared" si="812"/>
        <v/>
      </c>
      <c r="AM1150" s="34" t="str">
        <f t="shared" si="833"/>
        <v/>
      </c>
      <c r="AN1150" s="8"/>
      <c r="AO1150" s="22" t="str">
        <f t="shared" si="813"/>
        <v/>
      </c>
      <c r="AP1150" s="34" t="str">
        <f t="shared" si="834"/>
        <v/>
      </c>
      <c r="AQ1150" s="8"/>
      <c r="AR1150" s="22" t="str">
        <f t="shared" si="814"/>
        <v/>
      </c>
      <c r="AS1150" s="34" t="str">
        <f t="shared" si="835"/>
        <v/>
      </c>
      <c r="AT1150" s="8"/>
      <c r="AU1150" s="22" t="str">
        <f t="shared" si="815"/>
        <v/>
      </c>
      <c r="AV1150" s="34" t="str">
        <f t="shared" si="836"/>
        <v/>
      </c>
      <c r="AW1150" s="8"/>
      <c r="AX1150" s="22" t="str">
        <f t="shared" si="816"/>
        <v/>
      </c>
      <c r="AY1150" s="34" t="str">
        <f t="shared" si="837"/>
        <v/>
      </c>
      <c r="AZ1150" s="8"/>
      <c r="BA1150" s="22" t="str">
        <f t="shared" si="817"/>
        <v/>
      </c>
      <c r="BB1150" s="34" t="str">
        <f t="shared" si="838"/>
        <v/>
      </c>
      <c r="BC1150" s="8"/>
      <c r="BD1150" s="22" t="str">
        <f t="shared" si="818"/>
        <v/>
      </c>
      <c r="BE1150" s="34" t="str">
        <f t="shared" si="839"/>
        <v/>
      </c>
      <c r="BF1150" s="8"/>
      <c r="BG1150" s="22" t="str">
        <f t="shared" si="819"/>
        <v/>
      </c>
      <c r="BH1150" s="34" t="str">
        <f t="shared" si="840"/>
        <v/>
      </c>
      <c r="BI1150" s="8"/>
      <c r="BJ1150" s="22" t="str">
        <f t="shared" si="820"/>
        <v/>
      </c>
    </row>
    <row r="1151" spans="1:62" ht="18" customHeight="1" x14ac:dyDescent="0.35">
      <c r="A1151" s="68">
        <f>'Energy - Master'!A1150</f>
        <v>47170</v>
      </c>
      <c r="B1151" s="24" t="str">
        <f t="shared" si="800"/>
        <v>Feb-2029</v>
      </c>
      <c r="C1151" s="34" t="str">
        <f t="shared" si="821"/>
        <v/>
      </c>
      <c r="D1151" s="8"/>
      <c r="E1151" s="22" t="str">
        <f t="shared" si="801"/>
        <v/>
      </c>
      <c r="F1151" s="34" t="str">
        <f t="shared" si="822"/>
        <v/>
      </c>
      <c r="G1151" s="8"/>
      <c r="H1151" s="22" t="str">
        <f t="shared" si="802"/>
        <v/>
      </c>
      <c r="I1151" s="34" t="str">
        <f t="shared" si="823"/>
        <v/>
      </c>
      <c r="J1151" s="8"/>
      <c r="K1151" s="22" t="str">
        <f t="shared" si="803"/>
        <v/>
      </c>
      <c r="L1151" s="34" t="str">
        <f t="shared" si="824"/>
        <v/>
      </c>
      <c r="M1151" s="8"/>
      <c r="N1151" s="22" t="str">
        <f t="shared" si="804"/>
        <v/>
      </c>
      <c r="O1151" s="34" t="str">
        <f t="shared" si="825"/>
        <v/>
      </c>
      <c r="P1151" s="8"/>
      <c r="Q1151" s="22" t="str">
        <f t="shared" si="805"/>
        <v/>
      </c>
      <c r="R1151" s="34" t="str">
        <f t="shared" si="826"/>
        <v/>
      </c>
      <c r="S1151" s="8"/>
      <c r="T1151" s="22" t="str">
        <f t="shared" si="806"/>
        <v/>
      </c>
      <c r="U1151" s="34" t="str">
        <f t="shared" si="827"/>
        <v/>
      </c>
      <c r="V1151" s="8"/>
      <c r="W1151" s="22" t="str">
        <f t="shared" si="807"/>
        <v/>
      </c>
      <c r="X1151" s="34" t="str">
        <f t="shared" si="828"/>
        <v/>
      </c>
      <c r="Y1151" s="8"/>
      <c r="Z1151" s="22" t="str">
        <f t="shared" si="808"/>
        <v/>
      </c>
      <c r="AA1151" s="34" t="str">
        <f t="shared" si="829"/>
        <v/>
      </c>
      <c r="AB1151" s="8"/>
      <c r="AC1151" s="22" t="str">
        <f t="shared" si="809"/>
        <v/>
      </c>
      <c r="AD1151" s="34" t="str">
        <f t="shared" si="830"/>
        <v/>
      </c>
      <c r="AE1151" s="8"/>
      <c r="AF1151" s="22" t="str">
        <f t="shared" si="810"/>
        <v/>
      </c>
      <c r="AG1151" s="34" t="str">
        <f t="shared" si="831"/>
        <v/>
      </c>
      <c r="AH1151" s="8"/>
      <c r="AI1151" s="22" t="str">
        <f t="shared" si="811"/>
        <v/>
      </c>
      <c r="AJ1151" s="34" t="str">
        <f t="shared" si="832"/>
        <v/>
      </c>
      <c r="AK1151" s="8"/>
      <c r="AL1151" s="22" t="str">
        <f t="shared" si="812"/>
        <v/>
      </c>
      <c r="AM1151" s="34" t="str">
        <f t="shared" si="833"/>
        <v/>
      </c>
      <c r="AN1151" s="8"/>
      <c r="AO1151" s="22" t="str">
        <f t="shared" si="813"/>
        <v/>
      </c>
      <c r="AP1151" s="34" t="str">
        <f t="shared" si="834"/>
        <v/>
      </c>
      <c r="AQ1151" s="8"/>
      <c r="AR1151" s="22" t="str">
        <f t="shared" si="814"/>
        <v/>
      </c>
      <c r="AS1151" s="34" t="str">
        <f t="shared" si="835"/>
        <v/>
      </c>
      <c r="AT1151" s="8"/>
      <c r="AU1151" s="22" t="str">
        <f t="shared" si="815"/>
        <v/>
      </c>
      <c r="AV1151" s="34" t="str">
        <f t="shared" si="836"/>
        <v/>
      </c>
      <c r="AW1151" s="8"/>
      <c r="AX1151" s="22" t="str">
        <f t="shared" si="816"/>
        <v/>
      </c>
      <c r="AY1151" s="34" t="str">
        <f t="shared" si="837"/>
        <v/>
      </c>
      <c r="AZ1151" s="8"/>
      <c r="BA1151" s="22" t="str">
        <f t="shared" si="817"/>
        <v/>
      </c>
      <c r="BB1151" s="34" t="str">
        <f t="shared" si="838"/>
        <v/>
      </c>
      <c r="BC1151" s="8"/>
      <c r="BD1151" s="22" t="str">
        <f t="shared" si="818"/>
        <v/>
      </c>
      <c r="BE1151" s="34" t="str">
        <f t="shared" si="839"/>
        <v/>
      </c>
      <c r="BF1151" s="8"/>
      <c r="BG1151" s="22" t="str">
        <f t="shared" si="819"/>
        <v/>
      </c>
      <c r="BH1151" s="34" t="str">
        <f t="shared" si="840"/>
        <v/>
      </c>
      <c r="BI1151" s="8"/>
      <c r="BJ1151" s="22" t="str">
        <f t="shared" si="820"/>
        <v/>
      </c>
    </row>
    <row r="1152" spans="1:62" ht="18" customHeight="1" x14ac:dyDescent="0.35">
      <c r="A1152" s="68">
        <f>'Energy - Master'!A1151</f>
        <v>47171</v>
      </c>
      <c r="B1152" s="24" t="str">
        <f t="shared" si="800"/>
        <v>Feb-2029</v>
      </c>
      <c r="C1152" s="34" t="str">
        <f t="shared" si="821"/>
        <v/>
      </c>
      <c r="D1152" s="8"/>
      <c r="E1152" s="22" t="str">
        <f t="shared" si="801"/>
        <v/>
      </c>
      <c r="F1152" s="34" t="str">
        <f t="shared" si="822"/>
        <v/>
      </c>
      <c r="G1152" s="8"/>
      <c r="H1152" s="22" t="str">
        <f t="shared" si="802"/>
        <v/>
      </c>
      <c r="I1152" s="34" t="str">
        <f t="shared" si="823"/>
        <v/>
      </c>
      <c r="J1152" s="8"/>
      <c r="K1152" s="22" t="str">
        <f t="shared" si="803"/>
        <v/>
      </c>
      <c r="L1152" s="34" t="str">
        <f t="shared" si="824"/>
        <v/>
      </c>
      <c r="M1152" s="8"/>
      <c r="N1152" s="22" t="str">
        <f t="shared" si="804"/>
        <v/>
      </c>
      <c r="O1152" s="34" t="str">
        <f t="shared" si="825"/>
        <v/>
      </c>
      <c r="P1152" s="8"/>
      <c r="Q1152" s="22" t="str">
        <f t="shared" si="805"/>
        <v/>
      </c>
      <c r="R1152" s="34" t="str">
        <f t="shared" si="826"/>
        <v/>
      </c>
      <c r="S1152" s="8"/>
      <c r="T1152" s="22" t="str">
        <f t="shared" si="806"/>
        <v/>
      </c>
      <c r="U1152" s="34" t="str">
        <f t="shared" si="827"/>
        <v/>
      </c>
      <c r="V1152" s="8"/>
      <c r="W1152" s="22" t="str">
        <f t="shared" si="807"/>
        <v/>
      </c>
      <c r="X1152" s="34" t="str">
        <f t="shared" si="828"/>
        <v/>
      </c>
      <c r="Y1152" s="8"/>
      <c r="Z1152" s="22" t="str">
        <f t="shared" si="808"/>
        <v/>
      </c>
      <c r="AA1152" s="34" t="str">
        <f t="shared" si="829"/>
        <v/>
      </c>
      <c r="AB1152" s="8"/>
      <c r="AC1152" s="22" t="str">
        <f t="shared" si="809"/>
        <v/>
      </c>
      <c r="AD1152" s="34" t="str">
        <f t="shared" si="830"/>
        <v/>
      </c>
      <c r="AE1152" s="8"/>
      <c r="AF1152" s="22" t="str">
        <f t="shared" si="810"/>
        <v/>
      </c>
      <c r="AG1152" s="34" t="str">
        <f t="shared" si="831"/>
        <v/>
      </c>
      <c r="AH1152" s="8"/>
      <c r="AI1152" s="22" t="str">
        <f t="shared" si="811"/>
        <v/>
      </c>
      <c r="AJ1152" s="34" t="str">
        <f t="shared" si="832"/>
        <v/>
      </c>
      <c r="AK1152" s="8"/>
      <c r="AL1152" s="22" t="str">
        <f t="shared" si="812"/>
        <v/>
      </c>
      <c r="AM1152" s="34" t="str">
        <f t="shared" si="833"/>
        <v/>
      </c>
      <c r="AN1152" s="8"/>
      <c r="AO1152" s="22" t="str">
        <f t="shared" si="813"/>
        <v/>
      </c>
      <c r="AP1152" s="34" t="str">
        <f t="shared" si="834"/>
        <v/>
      </c>
      <c r="AQ1152" s="8"/>
      <c r="AR1152" s="22" t="str">
        <f t="shared" si="814"/>
        <v/>
      </c>
      <c r="AS1152" s="34" t="str">
        <f t="shared" si="835"/>
        <v/>
      </c>
      <c r="AT1152" s="8"/>
      <c r="AU1152" s="22" t="str">
        <f t="shared" si="815"/>
        <v/>
      </c>
      <c r="AV1152" s="34" t="str">
        <f t="shared" si="836"/>
        <v/>
      </c>
      <c r="AW1152" s="8"/>
      <c r="AX1152" s="22" t="str">
        <f t="shared" si="816"/>
        <v/>
      </c>
      <c r="AY1152" s="34" t="str">
        <f t="shared" si="837"/>
        <v/>
      </c>
      <c r="AZ1152" s="8"/>
      <c r="BA1152" s="22" t="str">
        <f t="shared" si="817"/>
        <v/>
      </c>
      <c r="BB1152" s="34" t="str">
        <f t="shared" si="838"/>
        <v/>
      </c>
      <c r="BC1152" s="8"/>
      <c r="BD1152" s="22" t="str">
        <f t="shared" si="818"/>
        <v/>
      </c>
      <c r="BE1152" s="34" t="str">
        <f t="shared" si="839"/>
        <v/>
      </c>
      <c r="BF1152" s="8"/>
      <c r="BG1152" s="22" t="str">
        <f t="shared" si="819"/>
        <v/>
      </c>
      <c r="BH1152" s="34" t="str">
        <f t="shared" si="840"/>
        <v/>
      </c>
      <c r="BI1152" s="8"/>
      <c r="BJ1152" s="22" t="str">
        <f t="shared" si="820"/>
        <v/>
      </c>
    </row>
    <row r="1153" spans="1:62" ht="18" customHeight="1" x14ac:dyDescent="0.35">
      <c r="A1153" s="68">
        <f>'Energy - Master'!A1152</f>
        <v>47172</v>
      </c>
      <c r="B1153" s="24" t="str">
        <f t="shared" si="800"/>
        <v>Feb-2029</v>
      </c>
      <c r="C1153" s="34" t="str">
        <f t="shared" si="821"/>
        <v/>
      </c>
      <c r="D1153" s="8"/>
      <c r="E1153" s="22" t="str">
        <f t="shared" si="801"/>
        <v/>
      </c>
      <c r="F1153" s="34" t="str">
        <f t="shared" si="822"/>
        <v/>
      </c>
      <c r="G1153" s="8"/>
      <c r="H1153" s="22" t="str">
        <f t="shared" si="802"/>
        <v/>
      </c>
      <c r="I1153" s="34" t="str">
        <f t="shared" si="823"/>
        <v/>
      </c>
      <c r="J1153" s="8"/>
      <c r="K1153" s="22" t="str">
        <f t="shared" si="803"/>
        <v/>
      </c>
      <c r="L1153" s="34" t="str">
        <f t="shared" si="824"/>
        <v/>
      </c>
      <c r="M1153" s="8"/>
      <c r="N1153" s="22" t="str">
        <f t="shared" si="804"/>
        <v/>
      </c>
      <c r="O1153" s="34" t="str">
        <f t="shared" si="825"/>
        <v/>
      </c>
      <c r="P1153" s="8"/>
      <c r="Q1153" s="22" t="str">
        <f t="shared" si="805"/>
        <v/>
      </c>
      <c r="R1153" s="34" t="str">
        <f t="shared" si="826"/>
        <v/>
      </c>
      <c r="S1153" s="8"/>
      <c r="T1153" s="22" t="str">
        <f t="shared" si="806"/>
        <v/>
      </c>
      <c r="U1153" s="34" t="str">
        <f t="shared" si="827"/>
        <v/>
      </c>
      <c r="V1153" s="8"/>
      <c r="W1153" s="22" t="str">
        <f t="shared" si="807"/>
        <v/>
      </c>
      <c r="X1153" s="34" t="str">
        <f t="shared" si="828"/>
        <v/>
      </c>
      <c r="Y1153" s="8"/>
      <c r="Z1153" s="22" t="str">
        <f t="shared" si="808"/>
        <v/>
      </c>
      <c r="AA1153" s="34" t="str">
        <f t="shared" si="829"/>
        <v/>
      </c>
      <c r="AB1153" s="8"/>
      <c r="AC1153" s="22" t="str">
        <f t="shared" si="809"/>
        <v/>
      </c>
      <c r="AD1153" s="34" t="str">
        <f t="shared" si="830"/>
        <v/>
      </c>
      <c r="AE1153" s="8"/>
      <c r="AF1153" s="22" t="str">
        <f t="shared" si="810"/>
        <v/>
      </c>
      <c r="AG1153" s="34" t="str">
        <f t="shared" si="831"/>
        <v/>
      </c>
      <c r="AH1153" s="8"/>
      <c r="AI1153" s="22" t="str">
        <f t="shared" si="811"/>
        <v/>
      </c>
      <c r="AJ1153" s="34" t="str">
        <f t="shared" si="832"/>
        <v/>
      </c>
      <c r="AK1153" s="8"/>
      <c r="AL1153" s="22" t="str">
        <f t="shared" si="812"/>
        <v/>
      </c>
      <c r="AM1153" s="34" t="str">
        <f t="shared" si="833"/>
        <v/>
      </c>
      <c r="AN1153" s="8"/>
      <c r="AO1153" s="22" t="str">
        <f t="shared" si="813"/>
        <v/>
      </c>
      <c r="AP1153" s="34" t="str">
        <f t="shared" si="834"/>
        <v/>
      </c>
      <c r="AQ1153" s="8"/>
      <c r="AR1153" s="22" t="str">
        <f t="shared" si="814"/>
        <v/>
      </c>
      <c r="AS1153" s="34" t="str">
        <f t="shared" si="835"/>
        <v/>
      </c>
      <c r="AT1153" s="8"/>
      <c r="AU1153" s="22" t="str">
        <f t="shared" si="815"/>
        <v/>
      </c>
      <c r="AV1153" s="34" t="str">
        <f t="shared" si="836"/>
        <v/>
      </c>
      <c r="AW1153" s="8"/>
      <c r="AX1153" s="22" t="str">
        <f t="shared" si="816"/>
        <v/>
      </c>
      <c r="AY1153" s="34" t="str">
        <f t="shared" si="837"/>
        <v/>
      </c>
      <c r="AZ1153" s="8"/>
      <c r="BA1153" s="22" t="str">
        <f t="shared" si="817"/>
        <v/>
      </c>
      <c r="BB1153" s="34" t="str">
        <f t="shared" si="838"/>
        <v/>
      </c>
      <c r="BC1153" s="8"/>
      <c r="BD1153" s="22" t="str">
        <f t="shared" si="818"/>
        <v/>
      </c>
      <c r="BE1153" s="34" t="str">
        <f t="shared" si="839"/>
        <v/>
      </c>
      <c r="BF1153" s="8"/>
      <c r="BG1153" s="22" t="str">
        <f t="shared" si="819"/>
        <v/>
      </c>
      <c r="BH1153" s="34" t="str">
        <f t="shared" si="840"/>
        <v/>
      </c>
      <c r="BI1153" s="8"/>
      <c r="BJ1153" s="22" t="str">
        <f t="shared" si="820"/>
        <v/>
      </c>
    </row>
    <row r="1154" spans="1:62" ht="18" customHeight="1" x14ac:dyDescent="0.35">
      <c r="A1154" s="68">
        <f>'Energy - Master'!A1153</f>
        <v>47173</v>
      </c>
      <c r="B1154" s="24" t="str">
        <f t="shared" si="800"/>
        <v>Feb-2029</v>
      </c>
      <c r="C1154" s="34" t="str">
        <f t="shared" si="821"/>
        <v/>
      </c>
      <c r="D1154" s="8"/>
      <c r="E1154" s="22" t="str">
        <f t="shared" si="801"/>
        <v/>
      </c>
      <c r="F1154" s="34" t="str">
        <f t="shared" si="822"/>
        <v/>
      </c>
      <c r="G1154" s="8"/>
      <c r="H1154" s="22" t="str">
        <f t="shared" si="802"/>
        <v/>
      </c>
      <c r="I1154" s="34" t="str">
        <f t="shared" si="823"/>
        <v/>
      </c>
      <c r="J1154" s="8"/>
      <c r="K1154" s="22" t="str">
        <f t="shared" si="803"/>
        <v/>
      </c>
      <c r="L1154" s="34" t="str">
        <f t="shared" si="824"/>
        <v/>
      </c>
      <c r="M1154" s="8"/>
      <c r="N1154" s="22" t="str">
        <f t="shared" si="804"/>
        <v/>
      </c>
      <c r="O1154" s="34" t="str">
        <f t="shared" si="825"/>
        <v/>
      </c>
      <c r="P1154" s="8"/>
      <c r="Q1154" s="22" t="str">
        <f t="shared" si="805"/>
        <v/>
      </c>
      <c r="R1154" s="34" t="str">
        <f t="shared" si="826"/>
        <v/>
      </c>
      <c r="S1154" s="8"/>
      <c r="T1154" s="22" t="str">
        <f t="shared" si="806"/>
        <v/>
      </c>
      <c r="U1154" s="34" t="str">
        <f t="shared" si="827"/>
        <v/>
      </c>
      <c r="V1154" s="8"/>
      <c r="W1154" s="22" t="str">
        <f t="shared" si="807"/>
        <v/>
      </c>
      <c r="X1154" s="34" t="str">
        <f t="shared" si="828"/>
        <v/>
      </c>
      <c r="Y1154" s="8"/>
      <c r="Z1154" s="22" t="str">
        <f t="shared" si="808"/>
        <v/>
      </c>
      <c r="AA1154" s="34" t="str">
        <f t="shared" si="829"/>
        <v/>
      </c>
      <c r="AB1154" s="8"/>
      <c r="AC1154" s="22" t="str">
        <f t="shared" si="809"/>
        <v/>
      </c>
      <c r="AD1154" s="34" t="str">
        <f t="shared" si="830"/>
        <v/>
      </c>
      <c r="AE1154" s="8"/>
      <c r="AF1154" s="22" t="str">
        <f t="shared" si="810"/>
        <v/>
      </c>
      <c r="AG1154" s="34" t="str">
        <f t="shared" si="831"/>
        <v/>
      </c>
      <c r="AH1154" s="8"/>
      <c r="AI1154" s="22" t="str">
        <f t="shared" si="811"/>
        <v/>
      </c>
      <c r="AJ1154" s="34" t="str">
        <f t="shared" si="832"/>
        <v/>
      </c>
      <c r="AK1154" s="8"/>
      <c r="AL1154" s="22" t="str">
        <f t="shared" si="812"/>
        <v/>
      </c>
      <c r="AM1154" s="34" t="str">
        <f t="shared" si="833"/>
        <v/>
      </c>
      <c r="AN1154" s="8"/>
      <c r="AO1154" s="22" t="str">
        <f t="shared" si="813"/>
        <v/>
      </c>
      <c r="AP1154" s="34" t="str">
        <f t="shared" si="834"/>
        <v/>
      </c>
      <c r="AQ1154" s="8"/>
      <c r="AR1154" s="22" t="str">
        <f t="shared" si="814"/>
        <v/>
      </c>
      <c r="AS1154" s="34" t="str">
        <f t="shared" si="835"/>
        <v/>
      </c>
      <c r="AT1154" s="8"/>
      <c r="AU1154" s="22" t="str">
        <f t="shared" si="815"/>
        <v/>
      </c>
      <c r="AV1154" s="34" t="str">
        <f t="shared" si="836"/>
        <v/>
      </c>
      <c r="AW1154" s="8"/>
      <c r="AX1154" s="22" t="str">
        <f t="shared" si="816"/>
        <v/>
      </c>
      <c r="AY1154" s="34" t="str">
        <f t="shared" si="837"/>
        <v/>
      </c>
      <c r="AZ1154" s="8"/>
      <c r="BA1154" s="22" t="str">
        <f t="shared" si="817"/>
        <v/>
      </c>
      <c r="BB1154" s="34" t="str">
        <f t="shared" si="838"/>
        <v/>
      </c>
      <c r="BC1154" s="8"/>
      <c r="BD1154" s="22" t="str">
        <f t="shared" si="818"/>
        <v/>
      </c>
      <c r="BE1154" s="34" t="str">
        <f t="shared" si="839"/>
        <v/>
      </c>
      <c r="BF1154" s="8"/>
      <c r="BG1154" s="22" t="str">
        <f t="shared" si="819"/>
        <v/>
      </c>
      <c r="BH1154" s="34" t="str">
        <f t="shared" si="840"/>
        <v/>
      </c>
      <c r="BI1154" s="8"/>
      <c r="BJ1154" s="22" t="str">
        <f t="shared" si="820"/>
        <v/>
      </c>
    </row>
    <row r="1155" spans="1:62" ht="18" customHeight="1" x14ac:dyDescent="0.35">
      <c r="A1155" s="68">
        <f>'Energy - Master'!A1154</f>
        <v>47174</v>
      </c>
      <c r="B1155" s="24" t="str">
        <f t="shared" si="800"/>
        <v>Feb-2029</v>
      </c>
      <c r="C1155" s="34" t="str">
        <f t="shared" si="821"/>
        <v/>
      </c>
      <c r="D1155" s="8"/>
      <c r="E1155" s="22" t="str">
        <f t="shared" si="801"/>
        <v/>
      </c>
      <c r="F1155" s="34" t="str">
        <f t="shared" si="822"/>
        <v/>
      </c>
      <c r="G1155" s="8"/>
      <c r="H1155" s="22" t="str">
        <f t="shared" si="802"/>
        <v/>
      </c>
      <c r="I1155" s="34" t="str">
        <f t="shared" si="823"/>
        <v/>
      </c>
      <c r="J1155" s="8"/>
      <c r="K1155" s="22" t="str">
        <f t="shared" si="803"/>
        <v/>
      </c>
      <c r="L1155" s="34" t="str">
        <f t="shared" si="824"/>
        <v/>
      </c>
      <c r="M1155" s="8"/>
      <c r="N1155" s="22" t="str">
        <f t="shared" si="804"/>
        <v/>
      </c>
      <c r="O1155" s="34" t="str">
        <f t="shared" si="825"/>
        <v/>
      </c>
      <c r="P1155" s="8"/>
      <c r="Q1155" s="22" t="str">
        <f t="shared" si="805"/>
        <v/>
      </c>
      <c r="R1155" s="34" t="str">
        <f t="shared" si="826"/>
        <v/>
      </c>
      <c r="S1155" s="8"/>
      <c r="T1155" s="22" t="str">
        <f t="shared" si="806"/>
        <v/>
      </c>
      <c r="U1155" s="34" t="str">
        <f t="shared" si="827"/>
        <v/>
      </c>
      <c r="V1155" s="8"/>
      <c r="W1155" s="22" t="str">
        <f t="shared" si="807"/>
        <v/>
      </c>
      <c r="X1155" s="34" t="str">
        <f t="shared" si="828"/>
        <v/>
      </c>
      <c r="Y1155" s="8"/>
      <c r="Z1155" s="22" t="str">
        <f t="shared" si="808"/>
        <v/>
      </c>
      <c r="AA1155" s="34" t="str">
        <f t="shared" si="829"/>
        <v/>
      </c>
      <c r="AB1155" s="8"/>
      <c r="AC1155" s="22" t="str">
        <f t="shared" si="809"/>
        <v/>
      </c>
      <c r="AD1155" s="34" t="str">
        <f t="shared" si="830"/>
        <v/>
      </c>
      <c r="AE1155" s="8"/>
      <c r="AF1155" s="22" t="str">
        <f t="shared" si="810"/>
        <v/>
      </c>
      <c r="AG1155" s="34" t="str">
        <f t="shared" si="831"/>
        <v/>
      </c>
      <c r="AH1155" s="8"/>
      <c r="AI1155" s="22" t="str">
        <f t="shared" si="811"/>
        <v/>
      </c>
      <c r="AJ1155" s="34" t="str">
        <f t="shared" si="832"/>
        <v/>
      </c>
      <c r="AK1155" s="8"/>
      <c r="AL1155" s="22" t="str">
        <f t="shared" si="812"/>
        <v/>
      </c>
      <c r="AM1155" s="34" t="str">
        <f t="shared" si="833"/>
        <v/>
      </c>
      <c r="AN1155" s="8"/>
      <c r="AO1155" s="22" t="str">
        <f t="shared" si="813"/>
        <v/>
      </c>
      <c r="AP1155" s="34" t="str">
        <f t="shared" si="834"/>
        <v/>
      </c>
      <c r="AQ1155" s="8"/>
      <c r="AR1155" s="22" t="str">
        <f t="shared" si="814"/>
        <v/>
      </c>
      <c r="AS1155" s="34" t="str">
        <f t="shared" si="835"/>
        <v/>
      </c>
      <c r="AT1155" s="8"/>
      <c r="AU1155" s="22" t="str">
        <f t="shared" si="815"/>
        <v/>
      </c>
      <c r="AV1155" s="34" t="str">
        <f t="shared" si="836"/>
        <v/>
      </c>
      <c r="AW1155" s="8"/>
      <c r="AX1155" s="22" t="str">
        <f t="shared" si="816"/>
        <v/>
      </c>
      <c r="AY1155" s="34" t="str">
        <f t="shared" si="837"/>
        <v/>
      </c>
      <c r="AZ1155" s="8"/>
      <c r="BA1155" s="22" t="str">
        <f t="shared" si="817"/>
        <v/>
      </c>
      <c r="BB1155" s="34" t="str">
        <f t="shared" si="838"/>
        <v/>
      </c>
      <c r="BC1155" s="8"/>
      <c r="BD1155" s="22" t="str">
        <f t="shared" si="818"/>
        <v/>
      </c>
      <c r="BE1155" s="34" t="str">
        <f t="shared" si="839"/>
        <v/>
      </c>
      <c r="BF1155" s="8"/>
      <c r="BG1155" s="22" t="str">
        <f t="shared" si="819"/>
        <v/>
      </c>
      <c r="BH1155" s="34" t="str">
        <f t="shared" si="840"/>
        <v/>
      </c>
      <c r="BI1155" s="8"/>
      <c r="BJ1155" s="22" t="str">
        <f t="shared" si="820"/>
        <v/>
      </c>
    </row>
    <row r="1156" spans="1:62" ht="18" customHeight="1" x14ac:dyDescent="0.35">
      <c r="A1156" s="68">
        <f>'Energy - Master'!A1155</f>
        <v>47175</v>
      </c>
      <c r="B1156" s="24" t="str">
        <f t="shared" ref="B1156:B1219" si="841">IF(A1156="","",TEXT(A1156,"MMM-YYYY"))</f>
        <v>Feb-2029</v>
      </c>
      <c r="C1156" s="34" t="str">
        <f t="shared" si="821"/>
        <v/>
      </c>
      <c r="D1156" s="8"/>
      <c r="E1156" s="22" t="str">
        <f t="shared" ref="E1156:E1219" si="842">IF(OR(C1156="",D1156=""),"",D1156-C1156)</f>
        <v/>
      </c>
      <c r="F1156" s="34" t="str">
        <f t="shared" si="822"/>
        <v/>
      </c>
      <c r="G1156" s="8"/>
      <c r="H1156" s="22" t="str">
        <f t="shared" ref="H1156:H1219" si="843">IF(OR(F1156="",G1156=""),"",G1156-F1156)</f>
        <v/>
      </c>
      <c r="I1156" s="34" t="str">
        <f t="shared" si="823"/>
        <v/>
      </c>
      <c r="J1156" s="8"/>
      <c r="K1156" s="22" t="str">
        <f t="shared" ref="K1156:K1219" si="844">IF(OR(I1156="",J1156=""),"",J1156-I1156)</f>
        <v/>
      </c>
      <c r="L1156" s="34" t="str">
        <f t="shared" si="824"/>
        <v/>
      </c>
      <c r="M1156" s="8"/>
      <c r="N1156" s="22" t="str">
        <f t="shared" ref="N1156:N1219" si="845">IF(OR(L1156="",M1156=""),"",M1156-L1156)</f>
        <v/>
      </c>
      <c r="O1156" s="34" t="str">
        <f t="shared" si="825"/>
        <v/>
      </c>
      <c r="P1156" s="8"/>
      <c r="Q1156" s="22" t="str">
        <f t="shared" ref="Q1156:Q1219" si="846">IF(OR(O1156="",P1156=""),"",P1156-O1156)</f>
        <v/>
      </c>
      <c r="R1156" s="34" t="str">
        <f t="shared" si="826"/>
        <v/>
      </c>
      <c r="S1156" s="8"/>
      <c r="T1156" s="22" t="str">
        <f t="shared" ref="T1156:T1219" si="847">IF(OR(R1156="",S1156=""),"",S1156-R1156)</f>
        <v/>
      </c>
      <c r="U1156" s="34" t="str">
        <f t="shared" si="827"/>
        <v/>
      </c>
      <c r="V1156" s="8"/>
      <c r="W1156" s="22" t="str">
        <f t="shared" ref="W1156:W1219" si="848">IF(OR(U1156="",V1156=""),"",V1156-U1156)</f>
        <v/>
      </c>
      <c r="X1156" s="34" t="str">
        <f t="shared" si="828"/>
        <v/>
      </c>
      <c r="Y1156" s="8"/>
      <c r="Z1156" s="22" t="str">
        <f t="shared" ref="Z1156:Z1219" si="849">IF(OR(X1156="",Y1156=""),"",Y1156-X1156)</f>
        <v/>
      </c>
      <c r="AA1156" s="34" t="str">
        <f t="shared" si="829"/>
        <v/>
      </c>
      <c r="AB1156" s="8"/>
      <c r="AC1156" s="22" t="str">
        <f t="shared" ref="AC1156:AC1219" si="850">IF(OR(AA1156="",AB1156=""),"",AB1156-AA1156)</f>
        <v/>
      </c>
      <c r="AD1156" s="34" t="str">
        <f t="shared" si="830"/>
        <v/>
      </c>
      <c r="AE1156" s="8"/>
      <c r="AF1156" s="22" t="str">
        <f t="shared" ref="AF1156:AF1219" si="851">IF(OR(AD1156="",AE1156=""),"",AE1156-AD1156)</f>
        <v/>
      </c>
      <c r="AG1156" s="34" t="str">
        <f t="shared" si="831"/>
        <v/>
      </c>
      <c r="AH1156" s="8"/>
      <c r="AI1156" s="22" t="str">
        <f t="shared" ref="AI1156:AI1219" si="852">IF(OR(AG1156="",AH1156=""),"",AH1156-AG1156)</f>
        <v/>
      </c>
      <c r="AJ1156" s="34" t="str">
        <f t="shared" si="832"/>
        <v/>
      </c>
      <c r="AK1156" s="8"/>
      <c r="AL1156" s="22" t="str">
        <f t="shared" ref="AL1156:AL1219" si="853">IF(OR(AJ1156="",AK1156=""),"",AK1156-AJ1156)</f>
        <v/>
      </c>
      <c r="AM1156" s="34" t="str">
        <f t="shared" si="833"/>
        <v/>
      </c>
      <c r="AN1156" s="8"/>
      <c r="AO1156" s="22" t="str">
        <f t="shared" ref="AO1156:AO1219" si="854">IF(OR(AM1156="",AN1156=""),"",AN1156-AM1156)</f>
        <v/>
      </c>
      <c r="AP1156" s="34" t="str">
        <f t="shared" si="834"/>
        <v/>
      </c>
      <c r="AQ1156" s="8"/>
      <c r="AR1156" s="22" t="str">
        <f t="shared" ref="AR1156:AR1219" si="855">IF(OR(AP1156="",AQ1156=""),"",AQ1156-AP1156)</f>
        <v/>
      </c>
      <c r="AS1156" s="34" t="str">
        <f t="shared" si="835"/>
        <v/>
      </c>
      <c r="AT1156" s="8"/>
      <c r="AU1156" s="22" t="str">
        <f t="shared" ref="AU1156:AU1219" si="856">IF(OR(AS1156="",AT1156=""),"",AT1156-AS1156)</f>
        <v/>
      </c>
      <c r="AV1156" s="34" t="str">
        <f t="shared" si="836"/>
        <v/>
      </c>
      <c r="AW1156" s="8"/>
      <c r="AX1156" s="22" t="str">
        <f t="shared" ref="AX1156:AX1219" si="857">IF(OR(AV1156="",AW1156=""),"",AW1156-AV1156)</f>
        <v/>
      </c>
      <c r="AY1156" s="34" t="str">
        <f t="shared" si="837"/>
        <v/>
      </c>
      <c r="AZ1156" s="8"/>
      <c r="BA1156" s="22" t="str">
        <f t="shared" ref="BA1156:BA1219" si="858">IF(OR(AY1156="",AZ1156=""),"",AZ1156-AY1156)</f>
        <v/>
      </c>
      <c r="BB1156" s="34" t="str">
        <f t="shared" si="838"/>
        <v/>
      </c>
      <c r="BC1156" s="8"/>
      <c r="BD1156" s="22" t="str">
        <f t="shared" ref="BD1156:BD1219" si="859">IF(OR(BB1156="",BC1156=""),"",BC1156-BB1156)</f>
        <v/>
      </c>
      <c r="BE1156" s="34" t="str">
        <f t="shared" si="839"/>
        <v/>
      </c>
      <c r="BF1156" s="8"/>
      <c r="BG1156" s="22" t="str">
        <f t="shared" ref="BG1156:BG1219" si="860">IF(OR(BE1156="",BF1156=""),"",BF1156-BE1156)</f>
        <v/>
      </c>
      <c r="BH1156" s="34" t="str">
        <f t="shared" si="840"/>
        <v/>
      </c>
      <c r="BI1156" s="8"/>
      <c r="BJ1156" s="22" t="str">
        <f t="shared" ref="BJ1156:BJ1219" si="861">IF(OR(BH1156="",BI1156=""),"",BI1156-BH1156)</f>
        <v/>
      </c>
    </row>
    <row r="1157" spans="1:62" ht="18" customHeight="1" x14ac:dyDescent="0.35">
      <c r="A1157" s="68">
        <f>'Energy - Master'!A1156</f>
        <v>47176</v>
      </c>
      <c r="B1157" s="24" t="str">
        <f t="shared" si="841"/>
        <v>Feb-2029</v>
      </c>
      <c r="C1157" s="34" t="str">
        <f t="shared" ref="C1157:C1220" si="862">IF(D1156="","",D1156)</f>
        <v/>
      </c>
      <c r="D1157" s="8"/>
      <c r="E1157" s="22" t="str">
        <f t="shared" si="842"/>
        <v/>
      </c>
      <c r="F1157" s="34" t="str">
        <f t="shared" ref="F1157:F1220" si="863">IF(G1156="","",G1156)</f>
        <v/>
      </c>
      <c r="G1157" s="8"/>
      <c r="H1157" s="22" t="str">
        <f t="shared" si="843"/>
        <v/>
      </c>
      <c r="I1157" s="34" t="str">
        <f t="shared" ref="I1157:I1220" si="864">IF(J1156="","",J1156)</f>
        <v/>
      </c>
      <c r="J1157" s="8"/>
      <c r="K1157" s="22" t="str">
        <f t="shared" si="844"/>
        <v/>
      </c>
      <c r="L1157" s="34" t="str">
        <f t="shared" ref="L1157:L1220" si="865">IF(M1156="","",M1156)</f>
        <v/>
      </c>
      <c r="M1157" s="8"/>
      <c r="N1157" s="22" t="str">
        <f t="shared" si="845"/>
        <v/>
      </c>
      <c r="O1157" s="34" t="str">
        <f t="shared" ref="O1157:O1220" si="866">IF(P1156="","",P1156)</f>
        <v/>
      </c>
      <c r="P1157" s="8"/>
      <c r="Q1157" s="22" t="str">
        <f t="shared" si="846"/>
        <v/>
      </c>
      <c r="R1157" s="34" t="str">
        <f t="shared" ref="R1157:R1220" si="867">IF(S1156="","",S1156)</f>
        <v/>
      </c>
      <c r="S1157" s="8"/>
      <c r="T1157" s="22" t="str">
        <f t="shared" si="847"/>
        <v/>
      </c>
      <c r="U1157" s="34" t="str">
        <f t="shared" ref="U1157:U1220" si="868">IF(V1156="","",V1156)</f>
        <v/>
      </c>
      <c r="V1157" s="8"/>
      <c r="W1157" s="22" t="str">
        <f t="shared" si="848"/>
        <v/>
      </c>
      <c r="X1157" s="34" t="str">
        <f t="shared" ref="X1157:X1220" si="869">IF(Y1156="","",Y1156)</f>
        <v/>
      </c>
      <c r="Y1157" s="8"/>
      <c r="Z1157" s="22" t="str">
        <f t="shared" si="849"/>
        <v/>
      </c>
      <c r="AA1157" s="34" t="str">
        <f t="shared" ref="AA1157:AA1220" si="870">IF(AB1156="","",AB1156)</f>
        <v/>
      </c>
      <c r="AB1157" s="8"/>
      <c r="AC1157" s="22" t="str">
        <f t="shared" si="850"/>
        <v/>
      </c>
      <c r="AD1157" s="34" t="str">
        <f t="shared" ref="AD1157:AD1220" si="871">IF(AE1156="","",AE1156)</f>
        <v/>
      </c>
      <c r="AE1157" s="8"/>
      <c r="AF1157" s="22" t="str">
        <f t="shared" si="851"/>
        <v/>
      </c>
      <c r="AG1157" s="34" t="str">
        <f t="shared" ref="AG1157:AG1220" si="872">IF(AH1156="","",AH1156)</f>
        <v/>
      </c>
      <c r="AH1157" s="8"/>
      <c r="AI1157" s="22" t="str">
        <f t="shared" si="852"/>
        <v/>
      </c>
      <c r="AJ1157" s="34" t="str">
        <f t="shared" ref="AJ1157:AJ1220" si="873">IF(AK1156="","",AK1156)</f>
        <v/>
      </c>
      <c r="AK1157" s="8"/>
      <c r="AL1157" s="22" t="str">
        <f t="shared" si="853"/>
        <v/>
      </c>
      <c r="AM1157" s="34" t="str">
        <f t="shared" ref="AM1157:AM1220" si="874">IF(AN1156="","",AN1156)</f>
        <v/>
      </c>
      <c r="AN1157" s="8"/>
      <c r="AO1157" s="22" t="str">
        <f t="shared" si="854"/>
        <v/>
      </c>
      <c r="AP1157" s="34" t="str">
        <f t="shared" ref="AP1157:AP1220" si="875">IF(AQ1156="","",AQ1156)</f>
        <v/>
      </c>
      <c r="AQ1157" s="8"/>
      <c r="AR1157" s="22" t="str">
        <f t="shared" si="855"/>
        <v/>
      </c>
      <c r="AS1157" s="34" t="str">
        <f t="shared" ref="AS1157:AS1220" si="876">IF(AT1156="","",AT1156)</f>
        <v/>
      </c>
      <c r="AT1157" s="8"/>
      <c r="AU1157" s="22" t="str">
        <f t="shared" si="856"/>
        <v/>
      </c>
      <c r="AV1157" s="34" t="str">
        <f t="shared" ref="AV1157:AV1220" si="877">IF(AW1156="","",AW1156)</f>
        <v/>
      </c>
      <c r="AW1157" s="8"/>
      <c r="AX1157" s="22" t="str">
        <f t="shared" si="857"/>
        <v/>
      </c>
      <c r="AY1157" s="34" t="str">
        <f t="shared" ref="AY1157:AY1220" si="878">IF(AZ1156="","",AZ1156)</f>
        <v/>
      </c>
      <c r="AZ1157" s="8"/>
      <c r="BA1157" s="22" t="str">
        <f t="shared" si="858"/>
        <v/>
      </c>
      <c r="BB1157" s="34" t="str">
        <f t="shared" ref="BB1157:BB1220" si="879">IF(BC1156="","",BC1156)</f>
        <v/>
      </c>
      <c r="BC1157" s="8"/>
      <c r="BD1157" s="22" t="str">
        <f t="shared" si="859"/>
        <v/>
      </c>
      <c r="BE1157" s="34" t="str">
        <f t="shared" ref="BE1157:BE1220" si="880">IF(BF1156="","",BF1156)</f>
        <v/>
      </c>
      <c r="BF1157" s="8"/>
      <c r="BG1157" s="22" t="str">
        <f t="shared" si="860"/>
        <v/>
      </c>
      <c r="BH1157" s="34" t="str">
        <f t="shared" ref="BH1157:BH1220" si="881">IF(BI1156="","",BI1156)</f>
        <v/>
      </c>
      <c r="BI1157" s="8"/>
      <c r="BJ1157" s="22" t="str">
        <f t="shared" si="861"/>
        <v/>
      </c>
    </row>
    <row r="1158" spans="1:62" ht="18" customHeight="1" x14ac:dyDescent="0.35">
      <c r="A1158" s="68">
        <f>'Energy - Master'!A1157</f>
        <v>47177</v>
      </c>
      <c r="B1158" s="24" t="str">
        <f t="shared" si="841"/>
        <v>Feb-2029</v>
      </c>
      <c r="C1158" s="34" t="str">
        <f t="shared" si="862"/>
        <v/>
      </c>
      <c r="D1158" s="8"/>
      <c r="E1158" s="22" t="str">
        <f t="shared" si="842"/>
        <v/>
      </c>
      <c r="F1158" s="34" t="str">
        <f t="shared" si="863"/>
        <v/>
      </c>
      <c r="G1158" s="8"/>
      <c r="H1158" s="22" t="str">
        <f t="shared" si="843"/>
        <v/>
      </c>
      <c r="I1158" s="34" t="str">
        <f t="shared" si="864"/>
        <v/>
      </c>
      <c r="J1158" s="8"/>
      <c r="K1158" s="22" t="str">
        <f t="shared" si="844"/>
        <v/>
      </c>
      <c r="L1158" s="34" t="str">
        <f t="shared" si="865"/>
        <v/>
      </c>
      <c r="M1158" s="8"/>
      <c r="N1158" s="22" t="str">
        <f t="shared" si="845"/>
        <v/>
      </c>
      <c r="O1158" s="34" t="str">
        <f t="shared" si="866"/>
        <v/>
      </c>
      <c r="P1158" s="8"/>
      <c r="Q1158" s="22" t="str">
        <f t="shared" si="846"/>
        <v/>
      </c>
      <c r="R1158" s="34" t="str">
        <f t="shared" si="867"/>
        <v/>
      </c>
      <c r="S1158" s="8"/>
      <c r="T1158" s="22" t="str">
        <f t="shared" si="847"/>
        <v/>
      </c>
      <c r="U1158" s="34" t="str">
        <f t="shared" si="868"/>
        <v/>
      </c>
      <c r="V1158" s="8"/>
      <c r="W1158" s="22" t="str">
        <f t="shared" si="848"/>
        <v/>
      </c>
      <c r="X1158" s="34" t="str">
        <f t="shared" si="869"/>
        <v/>
      </c>
      <c r="Y1158" s="8"/>
      <c r="Z1158" s="22" t="str">
        <f t="shared" si="849"/>
        <v/>
      </c>
      <c r="AA1158" s="34" t="str">
        <f t="shared" si="870"/>
        <v/>
      </c>
      <c r="AB1158" s="8"/>
      <c r="AC1158" s="22" t="str">
        <f t="shared" si="850"/>
        <v/>
      </c>
      <c r="AD1158" s="34" t="str">
        <f t="shared" si="871"/>
        <v/>
      </c>
      <c r="AE1158" s="8"/>
      <c r="AF1158" s="22" t="str">
        <f t="shared" si="851"/>
        <v/>
      </c>
      <c r="AG1158" s="34" t="str">
        <f t="shared" si="872"/>
        <v/>
      </c>
      <c r="AH1158" s="8"/>
      <c r="AI1158" s="22" t="str">
        <f t="shared" si="852"/>
        <v/>
      </c>
      <c r="AJ1158" s="34" t="str">
        <f t="shared" si="873"/>
        <v/>
      </c>
      <c r="AK1158" s="8"/>
      <c r="AL1158" s="22" t="str">
        <f t="shared" si="853"/>
        <v/>
      </c>
      <c r="AM1158" s="34" t="str">
        <f t="shared" si="874"/>
        <v/>
      </c>
      <c r="AN1158" s="8"/>
      <c r="AO1158" s="22" t="str">
        <f t="shared" si="854"/>
        <v/>
      </c>
      <c r="AP1158" s="34" t="str">
        <f t="shared" si="875"/>
        <v/>
      </c>
      <c r="AQ1158" s="8"/>
      <c r="AR1158" s="22" t="str">
        <f t="shared" si="855"/>
        <v/>
      </c>
      <c r="AS1158" s="34" t="str">
        <f t="shared" si="876"/>
        <v/>
      </c>
      <c r="AT1158" s="8"/>
      <c r="AU1158" s="22" t="str">
        <f t="shared" si="856"/>
        <v/>
      </c>
      <c r="AV1158" s="34" t="str">
        <f t="shared" si="877"/>
        <v/>
      </c>
      <c r="AW1158" s="8"/>
      <c r="AX1158" s="22" t="str">
        <f t="shared" si="857"/>
        <v/>
      </c>
      <c r="AY1158" s="34" t="str">
        <f t="shared" si="878"/>
        <v/>
      </c>
      <c r="AZ1158" s="8"/>
      <c r="BA1158" s="22" t="str">
        <f t="shared" si="858"/>
        <v/>
      </c>
      <c r="BB1158" s="34" t="str">
        <f t="shared" si="879"/>
        <v/>
      </c>
      <c r="BC1158" s="8"/>
      <c r="BD1158" s="22" t="str">
        <f t="shared" si="859"/>
        <v/>
      </c>
      <c r="BE1158" s="34" t="str">
        <f t="shared" si="880"/>
        <v/>
      </c>
      <c r="BF1158" s="8"/>
      <c r="BG1158" s="22" t="str">
        <f t="shared" si="860"/>
        <v/>
      </c>
      <c r="BH1158" s="34" t="str">
        <f t="shared" si="881"/>
        <v/>
      </c>
      <c r="BI1158" s="8"/>
      <c r="BJ1158" s="22" t="str">
        <f t="shared" si="861"/>
        <v/>
      </c>
    </row>
    <row r="1159" spans="1:62" ht="18" customHeight="1" x14ac:dyDescent="0.35">
      <c r="A1159" s="68">
        <f>'Energy - Master'!A1158</f>
        <v>47178</v>
      </c>
      <c r="B1159" s="24" t="str">
        <f t="shared" si="841"/>
        <v>Mar-2029</v>
      </c>
      <c r="C1159" s="34" t="str">
        <f t="shared" si="862"/>
        <v/>
      </c>
      <c r="D1159" s="8"/>
      <c r="E1159" s="22" t="str">
        <f t="shared" si="842"/>
        <v/>
      </c>
      <c r="F1159" s="34" t="str">
        <f t="shared" si="863"/>
        <v/>
      </c>
      <c r="G1159" s="8"/>
      <c r="H1159" s="22" t="str">
        <f t="shared" si="843"/>
        <v/>
      </c>
      <c r="I1159" s="34" t="str">
        <f t="shared" si="864"/>
        <v/>
      </c>
      <c r="J1159" s="8"/>
      <c r="K1159" s="22" t="str">
        <f t="shared" si="844"/>
        <v/>
      </c>
      <c r="L1159" s="34" t="str">
        <f t="shared" si="865"/>
        <v/>
      </c>
      <c r="M1159" s="8"/>
      <c r="N1159" s="22" t="str">
        <f t="shared" si="845"/>
        <v/>
      </c>
      <c r="O1159" s="34" t="str">
        <f t="shared" si="866"/>
        <v/>
      </c>
      <c r="P1159" s="8"/>
      <c r="Q1159" s="22" t="str">
        <f t="shared" si="846"/>
        <v/>
      </c>
      <c r="R1159" s="34" t="str">
        <f t="shared" si="867"/>
        <v/>
      </c>
      <c r="S1159" s="8"/>
      <c r="T1159" s="22" t="str">
        <f t="shared" si="847"/>
        <v/>
      </c>
      <c r="U1159" s="34" t="str">
        <f t="shared" si="868"/>
        <v/>
      </c>
      <c r="V1159" s="8"/>
      <c r="W1159" s="22" t="str">
        <f t="shared" si="848"/>
        <v/>
      </c>
      <c r="X1159" s="34" t="str">
        <f t="shared" si="869"/>
        <v/>
      </c>
      <c r="Y1159" s="8"/>
      <c r="Z1159" s="22" t="str">
        <f t="shared" si="849"/>
        <v/>
      </c>
      <c r="AA1159" s="34" t="str">
        <f t="shared" si="870"/>
        <v/>
      </c>
      <c r="AB1159" s="8"/>
      <c r="AC1159" s="22" t="str">
        <f t="shared" si="850"/>
        <v/>
      </c>
      <c r="AD1159" s="34" t="str">
        <f t="shared" si="871"/>
        <v/>
      </c>
      <c r="AE1159" s="8"/>
      <c r="AF1159" s="22" t="str">
        <f t="shared" si="851"/>
        <v/>
      </c>
      <c r="AG1159" s="34" t="str">
        <f t="shared" si="872"/>
        <v/>
      </c>
      <c r="AH1159" s="8"/>
      <c r="AI1159" s="22" t="str">
        <f t="shared" si="852"/>
        <v/>
      </c>
      <c r="AJ1159" s="34" t="str">
        <f t="shared" si="873"/>
        <v/>
      </c>
      <c r="AK1159" s="8"/>
      <c r="AL1159" s="22" t="str">
        <f t="shared" si="853"/>
        <v/>
      </c>
      <c r="AM1159" s="34" t="str">
        <f t="shared" si="874"/>
        <v/>
      </c>
      <c r="AN1159" s="8"/>
      <c r="AO1159" s="22" t="str">
        <f t="shared" si="854"/>
        <v/>
      </c>
      <c r="AP1159" s="34" t="str">
        <f t="shared" si="875"/>
        <v/>
      </c>
      <c r="AQ1159" s="8"/>
      <c r="AR1159" s="22" t="str">
        <f t="shared" si="855"/>
        <v/>
      </c>
      <c r="AS1159" s="34" t="str">
        <f t="shared" si="876"/>
        <v/>
      </c>
      <c r="AT1159" s="8"/>
      <c r="AU1159" s="22" t="str">
        <f t="shared" si="856"/>
        <v/>
      </c>
      <c r="AV1159" s="34" t="str">
        <f t="shared" si="877"/>
        <v/>
      </c>
      <c r="AW1159" s="8"/>
      <c r="AX1159" s="22" t="str">
        <f t="shared" si="857"/>
        <v/>
      </c>
      <c r="AY1159" s="34" t="str">
        <f t="shared" si="878"/>
        <v/>
      </c>
      <c r="AZ1159" s="8"/>
      <c r="BA1159" s="22" t="str">
        <f t="shared" si="858"/>
        <v/>
      </c>
      <c r="BB1159" s="34" t="str">
        <f t="shared" si="879"/>
        <v/>
      </c>
      <c r="BC1159" s="8"/>
      <c r="BD1159" s="22" t="str">
        <f t="shared" si="859"/>
        <v/>
      </c>
      <c r="BE1159" s="34" t="str">
        <f t="shared" si="880"/>
        <v/>
      </c>
      <c r="BF1159" s="8"/>
      <c r="BG1159" s="22" t="str">
        <f t="shared" si="860"/>
        <v/>
      </c>
      <c r="BH1159" s="34" t="str">
        <f t="shared" si="881"/>
        <v/>
      </c>
      <c r="BI1159" s="8"/>
      <c r="BJ1159" s="22" t="str">
        <f t="shared" si="861"/>
        <v/>
      </c>
    </row>
    <row r="1160" spans="1:62" ht="18" customHeight="1" x14ac:dyDescent="0.35">
      <c r="A1160" s="68">
        <f>'Energy - Master'!A1159</f>
        <v>47179</v>
      </c>
      <c r="B1160" s="24" t="str">
        <f t="shared" si="841"/>
        <v>Mar-2029</v>
      </c>
      <c r="C1160" s="34" t="str">
        <f t="shared" si="862"/>
        <v/>
      </c>
      <c r="D1160" s="8"/>
      <c r="E1160" s="22" t="str">
        <f t="shared" si="842"/>
        <v/>
      </c>
      <c r="F1160" s="34" t="str">
        <f t="shared" si="863"/>
        <v/>
      </c>
      <c r="G1160" s="8"/>
      <c r="H1160" s="22" t="str">
        <f t="shared" si="843"/>
        <v/>
      </c>
      <c r="I1160" s="34" t="str">
        <f t="shared" si="864"/>
        <v/>
      </c>
      <c r="J1160" s="8"/>
      <c r="K1160" s="22" t="str">
        <f t="shared" si="844"/>
        <v/>
      </c>
      <c r="L1160" s="34" t="str">
        <f t="shared" si="865"/>
        <v/>
      </c>
      <c r="M1160" s="8"/>
      <c r="N1160" s="22" t="str">
        <f t="shared" si="845"/>
        <v/>
      </c>
      <c r="O1160" s="34" t="str">
        <f t="shared" si="866"/>
        <v/>
      </c>
      <c r="P1160" s="8"/>
      <c r="Q1160" s="22" t="str">
        <f t="shared" si="846"/>
        <v/>
      </c>
      <c r="R1160" s="34" t="str">
        <f t="shared" si="867"/>
        <v/>
      </c>
      <c r="S1160" s="8"/>
      <c r="T1160" s="22" t="str">
        <f t="shared" si="847"/>
        <v/>
      </c>
      <c r="U1160" s="34" t="str">
        <f t="shared" si="868"/>
        <v/>
      </c>
      <c r="V1160" s="8"/>
      <c r="W1160" s="22" t="str">
        <f t="shared" si="848"/>
        <v/>
      </c>
      <c r="X1160" s="34" t="str">
        <f t="shared" si="869"/>
        <v/>
      </c>
      <c r="Y1160" s="8"/>
      <c r="Z1160" s="22" t="str">
        <f t="shared" si="849"/>
        <v/>
      </c>
      <c r="AA1160" s="34" t="str">
        <f t="shared" si="870"/>
        <v/>
      </c>
      <c r="AB1160" s="8"/>
      <c r="AC1160" s="22" t="str">
        <f t="shared" si="850"/>
        <v/>
      </c>
      <c r="AD1160" s="34" t="str">
        <f t="shared" si="871"/>
        <v/>
      </c>
      <c r="AE1160" s="8"/>
      <c r="AF1160" s="22" t="str">
        <f t="shared" si="851"/>
        <v/>
      </c>
      <c r="AG1160" s="34" t="str">
        <f t="shared" si="872"/>
        <v/>
      </c>
      <c r="AH1160" s="8"/>
      <c r="AI1160" s="22" t="str">
        <f t="shared" si="852"/>
        <v/>
      </c>
      <c r="AJ1160" s="34" t="str">
        <f t="shared" si="873"/>
        <v/>
      </c>
      <c r="AK1160" s="8"/>
      <c r="AL1160" s="22" t="str">
        <f t="shared" si="853"/>
        <v/>
      </c>
      <c r="AM1160" s="34" t="str">
        <f t="shared" si="874"/>
        <v/>
      </c>
      <c r="AN1160" s="8"/>
      <c r="AO1160" s="22" t="str">
        <f t="shared" si="854"/>
        <v/>
      </c>
      <c r="AP1160" s="34" t="str">
        <f t="shared" si="875"/>
        <v/>
      </c>
      <c r="AQ1160" s="8"/>
      <c r="AR1160" s="22" t="str">
        <f t="shared" si="855"/>
        <v/>
      </c>
      <c r="AS1160" s="34" t="str">
        <f t="shared" si="876"/>
        <v/>
      </c>
      <c r="AT1160" s="8"/>
      <c r="AU1160" s="22" t="str">
        <f t="shared" si="856"/>
        <v/>
      </c>
      <c r="AV1160" s="34" t="str">
        <f t="shared" si="877"/>
        <v/>
      </c>
      <c r="AW1160" s="8"/>
      <c r="AX1160" s="22" t="str">
        <f t="shared" si="857"/>
        <v/>
      </c>
      <c r="AY1160" s="34" t="str">
        <f t="shared" si="878"/>
        <v/>
      </c>
      <c r="AZ1160" s="8"/>
      <c r="BA1160" s="22" t="str">
        <f t="shared" si="858"/>
        <v/>
      </c>
      <c r="BB1160" s="34" t="str">
        <f t="shared" si="879"/>
        <v/>
      </c>
      <c r="BC1160" s="8"/>
      <c r="BD1160" s="22" t="str">
        <f t="shared" si="859"/>
        <v/>
      </c>
      <c r="BE1160" s="34" t="str">
        <f t="shared" si="880"/>
        <v/>
      </c>
      <c r="BF1160" s="8"/>
      <c r="BG1160" s="22" t="str">
        <f t="shared" si="860"/>
        <v/>
      </c>
      <c r="BH1160" s="34" t="str">
        <f t="shared" si="881"/>
        <v/>
      </c>
      <c r="BI1160" s="8"/>
      <c r="BJ1160" s="22" t="str">
        <f t="shared" si="861"/>
        <v/>
      </c>
    </row>
    <row r="1161" spans="1:62" ht="18" customHeight="1" x14ac:dyDescent="0.35">
      <c r="A1161" s="68">
        <f>'Energy - Master'!A1160</f>
        <v>47180</v>
      </c>
      <c r="B1161" s="24" t="str">
        <f t="shared" si="841"/>
        <v>Mar-2029</v>
      </c>
      <c r="C1161" s="34" t="str">
        <f t="shared" si="862"/>
        <v/>
      </c>
      <c r="D1161" s="8"/>
      <c r="E1161" s="22" t="str">
        <f t="shared" si="842"/>
        <v/>
      </c>
      <c r="F1161" s="34" t="str">
        <f t="shared" si="863"/>
        <v/>
      </c>
      <c r="G1161" s="8"/>
      <c r="H1161" s="22" t="str">
        <f t="shared" si="843"/>
        <v/>
      </c>
      <c r="I1161" s="34" t="str">
        <f t="shared" si="864"/>
        <v/>
      </c>
      <c r="J1161" s="8"/>
      <c r="K1161" s="22" t="str">
        <f t="shared" si="844"/>
        <v/>
      </c>
      <c r="L1161" s="34" t="str">
        <f t="shared" si="865"/>
        <v/>
      </c>
      <c r="M1161" s="8"/>
      <c r="N1161" s="22" t="str">
        <f t="shared" si="845"/>
        <v/>
      </c>
      <c r="O1161" s="34" t="str">
        <f t="shared" si="866"/>
        <v/>
      </c>
      <c r="P1161" s="8"/>
      <c r="Q1161" s="22" t="str">
        <f t="shared" si="846"/>
        <v/>
      </c>
      <c r="R1161" s="34" t="str">
        <f t="shared" si="867"/>
        <v/>
      </c>
      <c r="S1161" s="8"/>
      <c r="T1161" s="22" t="str">
        <f t="shared" si="847"/>
        <v/>
      </c>
      <c r="U1161" s="34" t="str">
        <f t="shared" si="868"/>
        <v/>
      </c>
      <c r="V1161" s="8"/>
      <c r="W1161" s="22" t="str">
        <f t="shared" si="848"/>
        <v/>
      </c>
      <c r="X1161" s="34" t="str">
        <f t="shared" si="869"/>
        <v/>
      </c>
      <c r="Y1161" s="8"/>
      <c r="Z1161" s="22" t="str">
        <f t="shared" si="849"/>
        <v/>
      </c>
      <c r="AA1161" s="34" t="str">
        <f t="shared" si="870"/>
        <v/>
      </c>
      <c r="AB1161" s="8"/>
      <c r="AC1161" s="22" t="str">
        <f t="shared" si="850"/>
        <v/>
      </c>
      <c r="AD1161" s="34" t="str">
        <f t="shared" si="871"/>
        <v/>
      </c>
      <c r="AE1161" s="8"/>
      <c r="AF1161" s="22" t="str">
        <f t="shared" si="851"/>
        <v/>
      </c>
      <c r="AG1161" s="34" t="str">
        <f t="shared" si="872"/>
        <v/>
      </c>
      <c r="AH1161" s="8"/>
      <c r="AI1161" s="22" t="str">
        <f t="shared" si="852"/>
        <v/>
      </c>
      <c r="AJ1161" s="34" t="str">
        <f t="shared" si="873"/>
        <v/>
      </c>
      <c r="AK1161" s="8"/>
      <c r="AL1161" s="22" t="str">
        <f t="shared" si="853"/>
        <v/>
      </c>
      <c r="AM1161" s="34" t="str">
        <f t="shared" si="874"/>
        <v/>
      </c>
      <c r="AN1161" s="8"/>
      <c r="AO1161" s="22" t="str">
        <f t="shared" si="854"/>
        <v/>
      </c>
      <c r="AP1161" s="34" t="str">
        <f t="shared" si="875"/>
        <v/>
      </c>
      <c r="AQ1161" s="8"/>
      <c r="AR1161" s="22" t="str">
        <f t="shared" si="855"/>
        <v/>
      </c>
      <c r="AS1161" s="34" t="str">
        <f t="shared" si="876"/>
        <v/>
      </c>
      <c r="AT1161" s="8"/>
      <c r="AU1161" s="22" t="str">
        <f t="shared" si="856"/>
        <v/>
      </c>
      <c r="AV1161" s="34" t="str">
        <f t="shared" si="877"/>
        <v/>
      </c>
      <c r="AW1161" s="8"/>
      <c r="AX1161" s="22" t="str">
        <f t="shared" si="857"/>
        <v/>
      </c>
      <c r="AY1161" s="34" t="str">
        <f t="shared" si="878"/>
        <v/>
      </c>
      <c r="AZ1161" s="8"/>
      <c r="BA1161" s="22" t="str">
        <f t="shared" si="858"/>
        <v/>
      </c>
      <c r="BB1161" s="34" t="str">
        <f t="shared" si="879"/>
        <v/>
      </c>
      <c r="BC1161" s="8"/>
      <c r="BD1161" s="22" t="str">
        <f t="shared" si="859"/>
        <v/>
      </c>
      <c r="BE1161" s="34" t="str">
        <f t="shared" si="880"/>
        <v/>
      </c>
      <c r="BF1161" s="8"/>
      <c r="BG1161" s="22" t="str">
        <f t="shared" si="860"/>
        <v/>
      </c>
      <c r="BH1161" s="34" t="str">
        <f t="shared" si="881"/>
        <v/>
      </c>
      <c r="BI1161" s="8"/>
      <c r="BJ1161" s="22" t="str">
        <f t="shared" si="861"/>
        <v/>
      </c>
    </row>
    <row r="1162" spans="1:62" ht="18" customHeight="1" x14ac:dyDescent="0.35">
      <c r="A1162" s="68">
        <f>'Energy - Master'!A1161</f>
        <v>47181</v>
      </c>
      <c r="B1162" s="24" t="str">
        <f t="shared" si="841"/>
        <v>Mar-2029</v>
      </c>
      <c r="C1162" s="34" t="str">
        <f t="shared" si="862"/>
        <v/>
      </c>
      <c r="D1162" s="8"/>
      <c r="E1162" s="22" t="str">
        <f t="shared" si="842"/>
        <v/>
      </c>
      <c r="F1162" s="34" t="str">
        <f t="shared" si="863"/>
        <v/>
      </c>
      <c r="G1162" s="8"/>
      <c r="H1162" s="22" t="str">
        <f t="shared" si="843"/>
        <v/>
      </c>
      <c r="I1162" s="34" t="str">
        <f t="shared" si="864"/>
        <v/>
      </c>
      <c r="J1162" s="8"/>
      <c r="K1162" s="22" t="str">
        <f t="shared" si="844"/>
        <v/>
      </c>
      <c r="L1162" s="34" t="str">
        <f t="shared" si="865"/>
        <v/>
      </c>
      <c r="M1162" s="8"/>
      <c r="N1162" s="22" t="str">
        <f t="shared" si="845"/>
        <v/>
      </c>
      <c r="O1162" s="34" t="str">
        <f t="shared" si="866"/>
        <v/>
      </c>
      <c r="P1162" s="8"/>
      <c r="Q1162" s="22" t="str">
        <f t="shared" si="846"/>
        <v/>
      </c>
      <c r="R1162" s="34" t="str">
        <f t="shared" si="867"/>
        <v/>
      </c>
      <c r="S1162" s="8"/>
      <c r="T1162" s="22" t="str">
        <f t="shared" si="847"/>
        <v/>
      </c>
      <c r="U1162" s="34" t="str">
        <f t="shared" si="868"/>
        <v/>
      </c>
      <c r="V1162" s="8"/>
      <c r="W1162" s="22" t="str">
        <f t="shared" si="848"/>
        <v/>
      </c>
      <c r="X1162" s="34" t="str">
        <f t="shared" si="869"/>
        <v/>
      </c>
      <c r="Y1162" s="8"/>
      <c r="Z1162" s="22" t="str">
        <f t="shared" si="849"/>
        <v/>
      </c>
      <c r="AA1162" s="34" t="str">
        <f t="shared" si="870"/>
        <v/>
      </c>
      <c r="AB1162" s="8"/>
      <c r="AC1162" s="22" t="str">
        <f t="shared" si="850"/>
        <v/>
      </c>
      <c r="AD1162" s="34" t="str">
        <f t="shared" si="871"/>
        <v/>
      </c>
      <c r="AE1162" s="8"/>
      <c r="AF1162" s="22" t="str">
        <f t="shared" si="851"/>
        <v/>
      </c>
      <c r="AG1162" s="34" t="str">
        <f t="shared" si="872"/>
        <v/>
      </c>
      <c r="AH1162" s="8"/>
      <c r="AI1162" s="22" t="str">
        <f t="shared" si="852"/>
        <v/>
      </c>
      <c r="AJ1162" s="34" t="str">
        <f t="shared" si="873"/>
        <v/>
      </c>
      <c r="AK1162" s="8"/>
      <c r="AL1162" s="22" t="str">
        <f t="shared" si="853"/>
        <v/>
      </c>
      <c r="AM1162" s="34" t="str">
        <f t="shared" si="874"/>
        <v/>
      </c>
      <c r="AN1162" s="8"/>
      <c r="AO1162" s="22" t="str">
        <f t="shared" si="854"/>
        <v/>
      </c>
      <c r="AP1162" s="34" t="str">
        <f t="shared" si="875"/>
        <v/>
      </c>
      <c r="AQ1162" s="8"/>
      <c r="AR1162" s="22" t="str">
        <f t="shared" si="855"/>
        <v/>
      </c>
      <c r="AS1162" s="34" t="str">
        <f t="shared" si="876"/>
        <v/>
      </c>
      <c r="AT1162" s="8"/>
      <c r="AU1162" s="22" t="str">
        <f t="shared" si="856"/>
        <v/>
      </c>
      <c r="AV1162" s="34" t="str">
        <f t="shared" si="877"/>
        <v/>
      </c>
      <c r="AW1162" s="8"/>
      <c r="AX1162" s="22" t="str">
        <f t="shared" si="857"/>
        <v/>
      </c>
      <c r="AY1162" s="34" t="str">
        <f t="shared" si="878"/>
        <v/>
      </c>
      <c r="AZ1162" s="8"/>
      <c r="BA1162" s="22" t="str">
        <f t="shared" si="858"/>
        <v/>
      </c>
      <c r="BB1162" s="34" t="str">
        <f t="shared" si="879"/>
        <v/>
      </c>
      <c r="BC1162" s="8"/>
      <c r="BD1162" s="22" t="str">
        <f t="shared" si="859"/>
        <v/>
      </c>
      <c r="BE1162" s="34" t="str">
        <f t="shared" si="880"/>
        <v/>
      </c>
      <c r="BF1162" s="8"/>
      <c r="BG1162" s="22" t="str">
        <f t="shared" si="860"/>
        <v/>
      </c>
      <c r="BH1162" s="34" t="str">
        <f t="shared" si="881"/>
        <v/>
      </c>
      <c r="BI1162" s="8"/>
      <c r="BJ1162" s="22" t="str">
        <f t="shared" si="861"/>
        <v/>
      </c>
    </row>
    <row r="1163" spans="1:62" ht="18" customHeight="1" x14ac:dyDescent="0.35">
      <c r="A1163" s="68">
        <f>'Energy - Master'!A1162</f>
        <v>47182</v>
      </c>
      <c r="B1163" s="24" t="str">
        <f t="shared" si="841"/>
        <v>Mar-2029</v>
      </c>
      <c r="C1163" s="34" t="str">
        <f t="shared" si="862"/>
        <v/>
      </c>
      <c r="D1163" s="8"/>
      <c r="E1163" s="22" t="str">
        <f t="shared" si="842"/>
        <v/>
      </c>
      <c r="F1163" s="34" t="str">
        <f t="shared" si="863"/>
        <v/>
      </c>
      <c r="G1163" s="8"/>
      <c r="H1163" s="22" t="str">
        <f t="shared" si="843"/>
        <v/>
      </c>
      <c r="I1163" s="34" t="str">
        <f t="shared" si="864"/>
        <v/>
      </c>
      <c r="J1163" s="8"/>
      <c r="K1163" s="22" t="str">
        <f t="shared" si="844"/>
        <v/>
      </c>
      <c r="L1163" s="34" t="str">
        <f t="shared" si="865"/>
        <v/>
      </c>
      <c r="M1163" s="8"/>
      <c r="N1163" s="22" t="str">
        <f t="shared" si="845"/>
        <v/>
      </c>
      <c r="O1163" s="34" t="str">
        <f t="shared" si="866"/>
        <v/>
      </c>
      <c r="P1163" s="8"/>
      <c r="Q1163" s="22" t="str">
        <f t="shared" si="846"/>
        <v/>
      </c>
      <c r="R1163" s="34" t="str">
        <f t="shared" si="867"/>
        <v/>
      </c>
      <c r="S1163" s="8"/>
      <c r="T1163" s="22" t="str">
        <f t="shared" si="847"/>
        <v/>
      </c>
      <c r="U1163" s="34" t="str">
        <f t="shared" si="868"/>
        <v/>
      </c>
      <c r="V1163" s="8"/>
      <c r="W1163" s="22" t="str">
        <f t="shared" si="848"/>
        <v/>
      </c>
      <c r="X1163" s="34" t="str">
        <f t="shared" si="869"/>
        <v/>
      </c>
      <c r="Y1163" s="8"/>
      <c r="Z1163" s="22" t="str">
        <f t="shared" si="849"/>
        <v/>
      </c>
      <c r="AA1163" s="34" t="str">
        <f t="shared" si="870"/>
        <v/>
      </c>
      <c r="AB1163" s="8"/>
      <c r="AC1163" s="22" t="str">
        <f t="shared" si="850"/>
        <v/>
      </c>
      <c r="AD1163" s="34" t="str">
        <f t="shared" si="871"/>
        <v/>
      </c>
      <c r="AE1163" s="8"/>
      <c r="AF1163" s="22" t="str">
        <f t="shared" si="851"/>
        <v/>
      </c>
      <c r="AG1163" s="34" t="str">
        <f t="shared" si="872"/>
        <v/>
      </c>
      <c r="AH1163" s="8"/>
      <c r="AI1163" s="22" t="str">
        <f t="shared" si="852"/>
        <v/>
      </c>
      <c r="AJ1163" s="34" t="str">
        <f t="shared" si="873"/>
        <v/>
      </c>
      <c r="AK1163" s="8"/>
      <c r="AL1163" s="22" t="str">
        <f t="shared" si="853"/>
        <v/>
      </c>
      <c r="AM1163" s="34" t="str">
        <f t="shared" si="874"/>
        <v/>
      </c>
      <c r="AN1163" s="8"/>
      <c r="AO1163" s="22" t="str">
        <f t="shared" si="854"/>
        <v/>
      </c>
      <c r="AP1163" s="34" t="str">
        <f t="shared" si="875"/>
        <v/>
      </c>
      <c r="AQ1163" s="8"/>
      <c r="AR1163" s="22" t="str">
        <f t="shared" si="855"/>
        <v/>
      </c>
      <c r="AS1163" s="34" t="str">
        <f t="shared" si="876"/>
        <v/>
      </c>
      <c r="AT1163" s="8"/>
      <c r="AU1163" s="22" t="str">
        <f t="shared" si="856"/>
        <v/>
      </c>
      <c r="AV1163" s="34" t="str">
        <f t="shared" si="877"/>
        <v/>
      </c>
      <c r="AW1163" s="8"/>
      <c r="AX1163" s="22" t="str">
        <f t="shared" si="857"/>
        <v/>
      </c>
      <c r="AY1163" s="34" t="str">
        <f t="shared" si="878"/>
        <v/>
      </c>
      <c r="AZ1163" s="8"/>
      <c r="BA1163" s="22" t="str">
        <f t="shared" si="858"/>
        <v/>
      </c>
      <c r="BB1163" s="34" t="str">
        <f t="shared" si="879"/>
        <v/>
      </c>
      <c r="BC1163" s="8"/>
      <c r="BD1163" s="22" t="str">
        <f t="shared" si="859"/>
        <v/>
      </c>
      <c r="BE1163" s="34" t="str">
        <f t="shared" si="880"/>
        <v/>
      </c>
      <c r="BF1163" s="8"/>
      <c r="BG1163" s="22" t="str">
        <f t="shared" si="860"/>
        <v/>
      </c>
      <c r="BH1163" s="34" t="str">
        <f t="shared" si="881"/>
        <v/>
      </c>
      <c r="BI1163" s="8"/>
      <c r="BJ1163" s="22" t="str">
        <f t="shared" si="861"/>
        <v/>
      </c>
    </row>
    <row r="1164" spans="1:62" ht="18" customHeight="1" x14ac:dyDescent="0.35">
      <c r="A1164" s="68">
        <f>'Energy - Master'!A1163</f>
        <v>47183</v>
      </c>
      <c r="B1164" s="24" t="str">
        <f t="shared" si="841"/>
        <v>Mar-2029</v>
      </c>
      <c r="C1164" s="34" t="str">
        <f t="shared" si="862"/>
        <v/>
      </c>
      <c r="D1164" s="8"/>
      <c r="E1164" s="22" t="str">
        <f t="shared" si="842"/>
        <v/>
      </c>
      <c r="F1164" s="34" t="str">
        <f t="shared" si="863"/>
        <v/>
      </c>
      <c r="G1164" s="8"/>
      <c r="H1164" s="22" t="str">
        <f t="shared" si="843"/>
        <v/>
      </c>
      <c r="I1164" s="34" t="str">
        <f t="shared" si="864"/>
        <v/>
      </c>
      <c r="J1164" s="8"/>
      <c r="K1164" s="22" t="str">
        <f t="shared" si="844"/>
        <v/>
      </c>
      <c r="L1164" s="34" t="str">
        <f t="shared" si="865"/>
        <v/>
      </c>
      <c r="M1164" s="8"/>
      <c r="N1164" s="22" t="str">
        <f t="shared" si="845"/>
        <v/>
      </c>
      <c r="O1164" s="34" t="str">
        <f t="shared" si="866"/>
        <v/>
      </c>
      <c r="P1164" s="8"/>
      <c r="Q1164" s="22" t="str">
        <f t="shared" si="846"/>
        <v/>
      </c>
      <c r="R1164" s="34" t="str">
        <f t="shared" si="867"/>
        <v/>
      </c>
      <c r="S1164" s="8"/>
      <c r="T1164" s="22" t="str">
        <f t="shared" si="847"/>
        <v/>
      </c>
      <c r="U1164" s="34" t="str">
        <f t="shared" si="868"/>
        <v/>
      </c>
      <c r="V1164" s="8"/>
      <c r="W1164" s="22" t="str">
        <f t="shared" si="848"/>
        <v/>
      </c>
      <c r="X1164" s="34" t="str">
        <f t="shared" si="869"/>
        <v/>
      </c>
      <c r="Y1164" s="8"/>
      <c r="Z1164" s="22" t="str">
        <f t="shared" si="849"/>
        <v/>
      </c>
      <c r="AA1164" s="34" t="str">
        <f t="shared" si="870"/>
        <v/>
      </c>
      <c r="AB1164" s="8"/>
      <c r="AC1164" s="22" t="str">
        <f t="shared" si="850"/>
        <v/>
      </c>
      <c r="AD1164" s="34" t="str">
        <f t="shared" si="871"/>
        <v/>
      </c>
      <c r="AE1164" s="8"/>
      <c r="AF1164" s="22" t="str">
        <f t="shared" si="851"/>
        <v/>
      </c>
      <c r="AG1164" s="34" t="str">
        <f t="shared" si="872"/>
        <v/>
      </c>
      <c r="AH1164" s="8"/>
      <c r="AI1164" s="22" t="str">
        <f t="shared" si="852"/>
        <v/>
      </c>
      <c r="AJ1164" s="34" t="str">
        <f t="shared" si="873"/>
        <v/>
      </c>
      <c r="AK1164" s="8"/>
      <c r="AL1164" s="22" t="str">
        <f t="shared" si="853"/>
        <v/>
      </c>
      <c r="AM1164" s="34" t="str">
        <f t="shared" si="874"/>
        <v/>
      </c>
      <c r="AN1164" s="8"/>
      <c r="AO1164" s="22" t="str">
        <f t="shared" si="854"/>
        <v/>
      </c>
      <c r="AP1164" s="34" t="str">
        <f t="shared" si="875"/>
        <v/>
      </c>
      <c r="AQ1164" s="8"/>
      <c r="AR1164" s="22" t="str">
        <f t="shared" si="855"/>
        <v/>
      </c>
      <c r="AS1164" s="34" t="str">
        <f t="shared" si="876"/>
        <v/>
      </c>
      <c r="AT1164" s="8"/>
      <c r="AU1164" s="22" t="str">
        <f t="shared" si="856"/>
        <v/>
      </c>
      <c r="AV1164" s="34" t="str">
        <f t="shared" si="877"/>
        <v/>
      </c>
      <c r="AW1164" s="8"/>
      <c r="AX1164" s="22" t="str">
        <f t="shared" si="857"/>
        <v/>
      </c>
      <c r="AY1164" s="34" t="str">
        <f t="shared" si="878"/>
        <v/>
      </c>
      <c r="AZ1164" s="8"/>
      <c r="BA1164" s="22" t="str">
        <f t="shared" si="858"/>
        <v/>
      </c>
      <c r="BB1164" s="34" t="str">
        <f t="shared" si="879"/>
        <v/>
      </c>
      <c r="BC1164" s="8"/>
      <c r="BD1164" s="22" t="str">
        <f t="shared" si="859"/>
        <v/>
      </c>
      <c r="BE1164" s="34" t="str">
        <f t="shared" si="880"/>
        <v/>
      </c>
      <c r="BF1164" s="8"/>
      <c r="BG1164" s="22" t="str">
        <f t="shared" si="860"/>
        <v/>
      </c>
      <c r="BH1164" s="34" t="str">
        <f t="shared" si="881"/>
        <v/>
      </c>
      <c r="BI1164" s="8"/>
      <c r="BJ1164" s="22" t="str">
        <f t="shared" si="861"/>
        <v/>
      </c>
    </row>
    <row r="1165" spans="1:62" ht="18" customHeight="1" x14ac:dyDescent="0.35">
      <c r="A1165" s="68">
        <f>'Energy - Master'!A1164</f>
        <v>47184</v>
      </c>
      <c r="B1165" s="24" t="str">
        <f t="shared" si="841"/>
        <v>Mar-2029</v>
      </c>
      <c r="C1165" s="34" t="str">
        <f t="shared" si="862"/>
        <v/>
      </c>
      <c r="D1165" s="8"/>
      <c r="E1165" s="22" t="str">
        <f t="shared" si="842"/>
        <v/>
      </c>
      <c r="F1165" s="34" t="str">
        <f t="shared" si="863"/>
        <v/>
      </c>
      <c r="G1165" s="8"/>
      <c r="H1165" s="22" t="str">
        <f t="shared" si="843"/>
        <v/>
      </c>
      <c r="I1165" s="34" t="str">
        <f t="shared" si="864"/>
        <v/>
      </c>
      <c r="J1165" s="8"/>
      <c r="K1165" s="22" t="str">
        <f t="shared" si="844"/>
        <v/>
      </c>
      <c r="L1165" s="34" t="str">
        <f t="shared" si="865"/>
        <v/>
      </c>
      <c r="M1165" s="8"/>
      <c r="N1165" s="22" t="str">
        <f t="shared" si="845"/>
        <v/>
      </c>
      <c r="O1165" s="34" t="str">
        <f t="shared" si="866"/>
        <v/>
      </c>
      <c r="P1165" s="8"/>
      <c r="Q1165" s="22" t="str">
        <f t="shared" si="846"/>
        <v/>
      </c>
      <c r="R1165" s="34" t="str">
        <f t="shared" si="867"/>
        <v/>
      </c>
      <c r="S1165" s="8"/>
      <c r="T1165" s="22" t="str">
        <f t="shared" si="847"/>
        <v/>
      </c>
      <c r="U1165" s="34" t="str">
        <f t="shared" si="868"/>
        <v/>
      </c>
      <c r="V1165" s="8"/>
      <c r="W1165" s="22" t="str">
        <f t="shared" si="848"/>
        <v/>
      </c>
      <c r="X1165" s="34" t="str">
        <f t="shared" si="869"/>
        <v/>
      </c>
      <c r="Y1165" s="8"/>
      <c r="Z1165" s="22" t="str">
        <f t="shared" si="849"/>
        <v/>
      </c>
      <c r="AA1165" s="34" t="str">
        <f t="shared" si="870"/>
        <v/>
      </c>
      <c r="AB1165" s="8"/>
      <c r="AC1165" s="22" t="str">
        <f t="shared" si="850"/>
        <v/>
      </c>
      <c r="AD1165" s="34" t="str">
        <f t="shared" si="871"/>
        <v/>
      </c>
      <c r="AE1165" s="8"/>
      <c r="AF1165" s="22" t="str">
        <f t="shared" si="851"/>
        <v/>
      </c>
      <c r="AG1165" s="34" t="str">
        <f t="shared" si="872"/>
        <v/>
      </c>
      <c r="AH1165" s="8"/>
      <c r="AI1165" s="22" t="str">
        <f t="shared" si="852"/>
        <v/>
      </c>
      <c r="AJ1165" s="34" t="str">
        <f t="shared" si="873"/>
        <v/>
      </c>
      <c r="AK1165" s="8"/>
      <c r="AL1165" s="22" t="str">
        <f t="shared" si="853"/>
        <v/>
      </c>
      <c r="AM1165" s="34" t="str">
        <f t="shared" si="874"/>
        <v/>
      </c>
      <c r="AN1165" s="8"/>
      <c r="AO1165" s="22" t="str">
        <f t="shared" si="854"/>
        <v/>
      </c>
      <c r="AP1165" s="34" t="str">
        <f t="shared" si="875"/>
        <v/>
      </c>
      <c r="AQ1165" s="8"/>
      <c r="AR1165" s="22" t="str">
        <f t="shared" si="855"/>
        <v/>
      </c>
      <c r="AS1165" s="34" t="str">
        <f t="shared" si="876"/>
        <v/>
      </c>
      <c r="AT1165" s="8"/>
      <c r="AU1165" s="22" t="str">
        <f t="shared" si="856"/>
        <v/>
      </c>
      <c r="AV1165" s="34" t="str">
        <f t="shared" si="877"/>
        <v/>
      </c>
      <c r="AW1165" s="8"/>
      <c r="AX1165" s="22" t="str">
        <f t="shared" si="857"/>
        <v/>
      </c>
      <c r="AY1165" s="34" t="str">
        <f t="shared" si="878"/>
        <v/>
      </c>
      <c r="AZ1165" s="8"/>
      <c r="BA1165" s="22" t="str">
        <f t="shared" si="858"/>
        <v/>
      </c>
      <c r="BB1165" s="34" t="str">
        <f t="shared" si="879"/>
        <v/>
      </c>
      <c r="BC1165" s="8"/>
      <c r="BD1165" s="22" t="str">
        <f t="shared" si="859"/>
        <v/>
      </c>
      <c r="BE1165" s="34" t="str">
        <f t="shared" si="880"/>
        <v/>
      </c>
      <c r="BF1165" s="8"/>
      <c r="BG1165" s="22" t="str">
        <f t="shared" si="860"/>
        <v/>
      </c>
      <c r="BH1165" s="34" t="str">
        <f t="shared" si="881"/>
        <v/>
      </c>
      <c r="BI1165" s="8"/>
      <c r="BJ1165" s="22" t="str">
        <f t="shared" si="861"/>
        <v/>
      </c>
    </row>
    <row r="1166" spans="1:62" ht="18" customHeight="1" x14ac:dyDescent="0.35">
      <c r="A1166" s="68">
        <f>'Energy - Master'!A1165</f>
        <v>47185</v>
      </c>
      <c r="B1166" s="24" t="str">
        <f t="shared" si="841"/>
        <v>Mar-2029</v>
      </c>
      <c r="C1166" s="34" t="str">
        <f t="shared" si="862"/>
        <v/>
      </c>
      <c r="D1166" s="8"/>
      <c r="E1166" s="22" t="str">
        <f t="shared" si="842"/>
        <v/>
      </c>
      <c r="F1166" s="34" t="str">
        <f t="shared" si="863"/>
        <v/>
      </c>
      <c r="G1166" s="8"/>
      <c r="H1166" s="22" t="str">
        <f t="shared" si="843"/>
        <v/>
      </c>
      <c r="I1166" s="34" t="str">
        <f t="shared" si="864"/>
        <v/>
      </c>
      <c r="J1166" s="8"/>
      <c r="K1166" s="22" t="str">
        <f t="shared" si="844"/>
        <v/>
      </c>
      <c r="L1166" s="34" t="str">
        <f t="shared" si="865"/>
        <v/>
      </c>
      <c r="M1166" s="8"/>
      <c r="N1166" s="22" t="str">
        <f t="shared" si="845"/>
        <v/>
      </c>
      <c r="O1166" s="34" t="str">
        <f t="shared" si="866"/>
        <v/>
      </c>
      <c r="P1166" s="8"/>
      <c r="Q1166" s="22" t="str">
        <f t="shared" si="846"/>
        <v/>
      </c>
      <c r="R1166" s="34" t="str">
        <f t="shared" si="867"/>
        <v/>
      </c>
      <c r="S1166" s="8"/>
      <c r="T1166" s="22" t="str">
        <f t="shared" si="847"/>
        <v/>
      </c>
      <c r="U1166" s="34" t="str">
        <f t="shared" si="868"/>
        <v/>
      </c>
      <c r="V1166" s="8"/>
      <c r="W1166" s="22" t="str">
        <f t="shared" si="848"/>
        <v/>
      </c>
      <c r="X1166" s="34" t="str">
        <f t="shared" si="869"/>
        <v/>
      </c>
      <c r="Y1166" s="8"/>
      <c r="Z1166" s="22" t="str">
        <f t="shared" si="849"/>
        <v/>
      </c>
      <c r="AA1166" s="34" t="str">
        <f t="shared" si="870"/>
        <v/>
      </c>
      <c r="AB1166" s="8"/>
      <c r="AC1166" s="22" t="str">
        <f t="shared" si="850"/>
        <v/>
      </c>
      <c r="AD1166" s="34" t="str">
        <f t="shared" si="871"/>
        <v/>
      </c>
      <c r="AE1166" s="8"/>
      <c r="AF1166" s="22" t="str">
        <f t="shared" si="851"/>
        <v/>
      </c>
      <c r="AG1166" s="34" t="str">
        <f t="shared" si="872"/>
        <v/>
      </c>
      <c r="AH1166" s="8"/>
      <c r="AI1166" s="22" t="str">
        <f t="shared" si="852"/>
        <v/>
      </c>
      <c r="AJ1166" s="34" t="str">
        <f t="shared" si="873"/>
        <v/>
      </c>
      <c r="AK1166" s="8"/>
      <c r="AL1166" s="22" t="str">
        <f t="shared" si="853"/>
        <v/>
      </c>
      <c r="AM1166" s="34" t="str">
        <f t="shared" si="874"/>
        <v/>
      </c>
      <c r="AN1166" s="8"/>
      <c r="AO1166" s="22" t="str">
        <f t="shared" si="854"/>
        <v/>
      </c>
      <c r="AP1166" s="34" t="str">
        <f t="shared" si="875"/>
        <v/>
      </c>
      <c r="AQ1166" s="8"/>
      <c r="AR1166" s="22" t="str">
        <f t="shared" si="855"/>
        <v/>
      </c>
      <c r="AS1166" s="34" t="str">
        <f t="shared" si="876"/>
        <v/>
      </c>
      <c r="AT1166" s="8"/>
      <c r="AU1166" s="22" t="str">
        <f t="shared" si="856"/>
        <v/>
      </c>
      <c r="AV1166" s="34" t="str">
        <f t="shared" si="877"/>
        <v/>
      </c>
      <c r="AW1166" s="8"/>
      <c r="AX1166" s="22" t="str">
        <f t="shared" si="857"/>
        <v/>
      </c>
      <c r="AY1166" s="34" t="str">
        <f t="shared" si="878"/>
        <v/>
      </c>
      <c r="AZ1166" s="8"/>
      <c r="BA1166" s="22" t="str">
        <f t="shared" si="858"/>
        <v/>
      </c>
      <c r="BB1166" s="34" t="str">
        <f t="shared" si="879"/>
        <v/>
      </c>
      <c r="BC1166" s="8"/>
      <c r="BD1166" s="22" t="str">
        <f t="shared" si="859"/>
        <v/>
      </c>
      <c r="BE1166" s="34" t="str">
        <f t="shared" si="880"/>
        <v/>
      </c>
      <c r="BF1166" s="8"/>
      <c r="BG1166" s="22" t="str">
        <f t="shared" si="860"/>
        <v/>
      </c>
      <c r="BH1166" s="34" t="str">
        <f t="shared" si="881"/>
        <v/>
      </c>
      <c r="BI1166" s="8"/>
      <c r="BJ1166" s="22" t="str">
        <f t="shared" si="861"/>
        <v/>
      </c>
    </row>
    <row r="1167" spans="1:62" ht="18" customHeight="1" x14ac:dyDescent="0.35">
      <c r="A1167" s="68">
        <f>'Energy - Master'!A1166</f>
        <v>47186</v>
      </c>
      <c r="B1167" s="24" t="str">
        <f t="shared" si="841"/>
        <v>Mar-2029</v>
      </c>
      <c r="C1167" s="34" t="str">
        <f t="shared" si="862"/>
        <v/>
      </c>
      <c r="D1167" s="8"/>
      <c r="E1167" s="22" t="str">
        <f t="shared" si="842"/>
        <v/>
      </c>
      <c r="F1167" s="34" t="str">
        <f t="shared" si="863"/>
        <v/>
      </c>
      <c r="G1167" s="8"/>
      <c r="H1167" s="22" t="str">
        <f t="shared" si="843"/>
        <v/>
      </c>
      <c r="I1167" s="34" t="str">
        <f t="shared" si="864"/>
        <v/>
      </c>
      <c r="J1167" s="8"/>
      <c r="K1167" s="22" t="str">
        <f t="shared" si="844"/>
        <v/>
      </c>
      <c r="L1167" s="34" t="str">
        <f t="shared" si="865"/>
        <v/>
      </c>
      <c r="M1167" s="8"/>
      <c r="N1167" s="22" t="str">
        <f t="shared" si="845"/>
        <v/>
      </c>
      <c r="O1167" s="34" t="str">
        <f t="shared" si="866"/>
        <v/>
      </c>
      <c r="P1167" s="8"/>
      <c r="Q1167" s="22" t="str">
        <f t="shared" si="846"/>
        <v/>
      </c>
      <c r="R1167" s="34" t="str">
        <f t="shared" si="867"/>
        <v/>
      </c>
      <c r="S1167" s="8"/>
      <c r="T1167" s="22" t="str">
        <f t="shared" si="847"/>
        <v/>
      </c>
      <c r="U1167" s="34" t="str">
        <f t="shared" si="868"/>
        <v/>
      </c>
      <c r="V1167" s="8"/>
      <c r="W1167" s="22" t="str">
        <f t="shared" si="848"/>
        <v/>
      </c>
      <c r="X1167" s="34" t="str">
        <f t="shared" si="869"/>
        <v/>
      </c>
      <c r="Y1167" s="8"/>
      <c r="Z1167" s="22" t="str">
        <f t="shared" si="849"/>
        <v/>
      </c>
      <c r="AA1167" s="34" t="str">
        <f t="shared" si="870"/>
        <v/>
      </c>
      <c r="AB1167" s="8"/>
      <c r="AC1167" s="22" t="str">
        <f t="shared" si="850"/>
        <v/>
      </c>
      <c r="AD1167" s="34" t="str">
        <f t="shared" si="871"/>
        <v/>
      </c>
      <c r="AE1167" s="8"/>
      <c r="AF1167" s="22" t="str">
        <f t="shared" si="851"/>
        <v/>
      </c>
      <c r="AG1167" s="34" t="str">
        <f t="shared" si="872"/>
        <v/>
      </c>
      <c r="AH1167" s="8"/>
      <c r="AI1167" s="22" t="str">
        <f t="shared" si="852"/>
        <v/>
      </c>
      <c r="AJ1167" s="34" t="str">
        <f t="shared" si="873"/>
        <v/>
      </c>
      <c r="AK1167" s="8"/>
      <c r="AL1167" s="22" t="str">
        <f t="shared" si="853"/>
        <v/>
      </c>
      <c r="AM1167" s="34" t="str">
        <f t="shared" si="874"/>
        <v/>
      </c>
      <c r="AN1167" s="8"/>
      <c r="AO1167" s="22" t="str">
        <f t="shared" si="854"/>
        <v/>
      </c>
      <c r="AP1167" s="34" t="str">
        <f t="shared" si="875"/>
        <v/>
      </c>
      <c r="AQ1167" s="8"/>
      <c r="AR1167" s="22" t="str">
        <f t="shared" si="855"/>
        <v/>
      </c>
      <c r="AS1167" s="34" t="str">
        <f t="shared" si="876"/>
        <v/>
      </c>
      <c r="AT1167" s="8"/>
      <c r="AU1167" s="22" t="str">
        <f t="shared" si="856"/>
        <v/>
      </c>
      <c r="AV1167" s="34" t="str">
        <f t="shared" si="877"/>
        <v/>
      </c>
      <c r="AW1167" s="8"/>
      <c r="AX1167" s="22" t="str">
        <f t="shared" si="857"/>
        <v/>
      </c>
      <c r="AY1167" s="34" t="str">
        <f t="shared" si="878"/>
        <v/>
      </c>
      <c r="AZ1167" s="8"/>
      <c r="BA1167" s="22" t="str">
        <f t="shared" si="858"/>
        <v/>
      </c>
      <c r="BB1167" s="34" t="str">
        <f t="shared" si="879"/>
        <v/>
      </c>
      <c r="BC1167" s="8"/>
      <c r="BD1167" s="22" t="str">
        <f t="shared" si="859"/>
        <v/>
      </c>
      <c r="BE1167" s="34" t="str">
        <f t="shared" si="880"/>
        <v/>
      </c>
      <c r="BF1167" s="8"/>
      <c r="BG1167" s="22" t="str">
        <f t="shared" si="860"/>
        <v/>
      </c>
      <c r="BH1167" s="34" t="str">
        <f t="shared" si="881"/>
        <v/>
      </c>
      <c r="BI1167" s="8"/>
      <c r="BJ1167" s="22" t="str">
        <f t="shared" si="861"/>
        <v/>
      </c>
    </row>
    <row r="1168" spans="1:62" ht="18" customHeight="1" x14ac:dyDescent="0.35">
      <c r="A1168" s="68">
        <f>'Energy - Master'!A1167</f>
        <v>47187</v>
      </c>
      <c r="B1168" s="24" t="str">
        <f t="shared" si="841"/>
        <v>Mar-2029</v>
      </c>
      <c r="C1168" s="34" t="str">
        <f t="shared" si="862"/>
        <v/>
      </c>
      <c r="D1168" s="8"/>
      <c r="E1168" s="22" t="str">
        <f t="shared" si="842"/>
        <v/>
      </c>
      <c r="F1168" s="34" t="str">
        <f t="shared" si="863"/>
        <v/>
      </c>
      <c r="G1168" s="8"/>
      <c r="H1168" s="22" t="str">
        <f t="shared" si="843"/>
        <v/>
      </c>
      <c r="I1168" s="34" t="str">
        <f t="shared" si="864"/>
        <v/>
      </c>
      <c r="J1168" s="8"/>
      <c r="K1168" s="22" t="str">
        <f t="shared" si="844"/>
        <v/>
      </c>
      <c r="L1168" s="34" t="str">
        <f t="shared" si="865"/>
        <v/>
      </c>
      <c r="M1168" s="8"/>
      <c r="N1168" s="22" t="str">
        <f t="shared" si="845"/>
        <v/>
      </c>
      <c r="O1168" s="34" t="str">
        <f t="shared" si="866"/>
        <v/>
      </c>
      <c r="P1168" s="8"/>
      <c r="Q1168" s="22" t="str">
        <f t="shared" si="846"/>
        <v/>
      </c>
      <c r="R1168" s="34" t="str">
        <f t="shared" si="867"/>
        <v/>
      </c>
      <c r="S1168" s="8"/>
      <c r="T1168" s="22" t="str">
        <f t="shared" si="847"/>
        <v/>
      </c>
      <c r="U1168" s="34" t="str">
        <f t="shared" si="868"/>
        <v/>
      </c>
      <c r="V1168" s="8"/>
      <c r="W1168" s="22" t="str">
        <f t="shared" si="848"/>
        <v/>
      </c>
      <c r="X1168" s="34" t="str">
        <f t="shared" si="869"/>
        <v/>
      </c>
      <c r="Y1168" s="8"/>
      <c r="Z1168" s="22" t="str">
        <f t="shared" si="849"/>
        <v/>
      </c>
      <c r="AA1168" s="34" t="str">
        <f t="shared" si="870"/>
        <v/>
      </c>
      <c r="AB1168" s="8"/>
      <c r="AC1168" s="22" t="str">
        <f t="shared" si="850"/>
        <v/>
      </c>
      <c r="AD1168" s="34" t="str">
        <f t="shared" si="871"/>
        <v/>
      </c>
      <c r="AE1168" s="8"/>
      <c r="AF1168" s="22" t="str">
        <f t="shared" si="851"/>
        <v/>
      </c>
      <c r="AG1168" s="34" t="str">
        <f t="shared" si="872"/>
        <v/>
      </c>
      <c r="AH1168" s="8"/>
      <c r="AI1168" s="22" t="str">
        <f t="shared" si="852"/>
        <v/>
      </c>
      <c r="AJ1168" s="34" t="str">
        <f t="shared" si="873"/>
        <v/>
      </c>
      <c r="AK1168" s="8"/>
      <c r="AL1168" s="22" t="str">
        <f t="shared" si="853"/>
        <v/>
      </c>
      <c r="AM1168" s="34" t="str">
        <f t="shared" si="874"/>
        <v/>
      </c>
      <c r="AN1168" s="8"/>
      <c r="AO1168" s="22" t="str">
        <f t="shared" si="854"/>
        <v/>
      </c>
      <c r="AP1168" s="34" t="str">
        <f t="shared" si="875"/>
        <v/>
      </c>
      <c r="AQ1168" s="8"/>
      <c r="AR1168" s="22" t="str">
        <f t="shared" si="855"/>
        <v/>
      </c>
      <c r="AS1168" s="34" t="str">
        <f t="shared" si="876"/>
        <v/>
      </c>
      <c r="AT1168" s="8"/>
      <c r="AU1168" s="22" t="str">
        <f t="shared" si="856"/>
        <v/>
      </c>
      <c r="AV1168" s="34" t="str">
        <f t="shared" si="877"/>
        <v/>
      </c>
      <c r="AW1168" s="8"/>
      <c r="AX1168" s="22" t="str">
        <f t="shared" si="857"/>
        <v/>
      </c>
      <c r="AY1168" s="34" t="str">
        <f t="shared" si="878"/>
        <v/>
      </c>
      <c r="AZ1168" s="8"/>
      <c r="BA1168" s="22" t="str">
        <f t="shared" si="858"/>
        <v/>
      </c>
      <c r="BB1168" s="34" t="str">
        <f t="shared" si="879"/>
        <v/>
      </c>
      <c r="BC1168" s="8"/>
      <c r="BD1168" s="22" t="str">
        <f t="shared" si="859"/>
        <v/>
      </c>
      <c r="BE1168" s="34" t="str">
        <f t="shared" si="880"/>
        <v/>
      </c>
      <c r="BF1168" s="8"/>
      <c r="BG1168" s="22" t="str">
        <f t="shared" si="860"/>
        <v/>
      </c>
      <c r="BH1168" s="34" t="str">
        <f t="shared" si="881"/>
        <v/>
      </c>
      <c r="BI1168" s="8"/>
      <c r="BJ1168" s="22" t="str">
        <f t="shared" si="861"/>
        <v/>
      </c>
    </row>
    <row r="1169" spans="1:62" ht="18" customHeight="1" x14ac:dyDescent="0.35">
      <c r="A1169" s="68">
        <f>'Energy - Master'!A1168</f>
        <v>47188</v>
      </c>
      <c r="B1169" s="24" t="str">
        <f t="shared" si="841"/>
        <v>Mar-2029</v>
      </c>
      <c r="C1169" s="34" t="str">
        <f t="shared" si="862"/>
        <v/>
      </c>
      <c r="D1169" s="8"/>
      <c r="E1169" s="22" t="str">
        <f t="shared" si="842"/>
        <v/>
      </c>
      <c r="F1169" s="34" t="str">
        <f t="shared" si="863"/>
        <v/>
      </c>
      <c r="G1169" s="8"/>
      <c r="H1169" s="22" t="str">
        <f t="shared" si="843"/>
        <v/>
      </c>
      <c r="I1169" s="34" t="str">
        <f t="shared" si="864"/>
        <v/>
      </c>
      <c r="J1169" s="8"/>
      <c r="K1169" s="22" t="str">
        <f t="shared" si="844"/>
        <v/>
      </c>
      <c r="L1169" s="34" t="str">
        <f t="shared" si="865"/>
        <v/>
      </c>
      <c r="M1169" s="8"/>
      <c r="N1169" s="22" t="str">
        <f t="shared" si="845"/>
        <v/>
      </c>
      <c r="O1169" s="34" t="str">
        <f t="shared" si="866"/>
        <v/>
      </c>
      <c r="P1169" s="8"/>
      <c r="Q1169" s="22" t="str">
        <f t="shared" si="846"/>
        <v/>
      </c>
      <c r="R1169" s="34" t="str">
        <f t="shared" si="867"/>
        <v/>
      </c>
      <c r="S1169" s="8"/>
      <c r="T1169" s="22" t="str">
        <f t="shared" si="847"/>
        <v/>
      </c>
      <c r="U1169" s="34" t="str">
        <f t="shared" si="868"/>
        <v/>
      </c>
      <c r="V1169" s="8"/>
      <c r="W1169" s="22" t="str">
        <f t="shared" si="848"/>
        <v/>
      </c>
      <c r="X1169" s="34" t="str">
        <f t="shared" si="869"/>
        <v/>
      </c>
      <c r="Y1169" s="8"/>
      <c r="Z1169" s="22" t="str">
        <f t="shared" si="849"/>
        <v/>
      </c>
      <c r="AA1169" s="34" t="str">
        <f t="shared" si="870"/>
        <v/>
      </c>
      <c r="AB1169" s="8"/>
      <c r="AC1169" s="22" t="str">
        <f t="shared" si="850"/>
        <v/>
      </c>
      <c r="AD1169" s="34" t="str">
        <f t="shared" si="871"/>
        <v/>
      </c>
      <c r="AE1169" s="8"/>
      <c r="AF1169" s="22" t="str">
        <f t="shared" si="851"/>
        <v/>
      </c>
      <c r="AG1169" s="34" t="str">
        <f t="shared" si="872"/>
        <v/>
      </c>
      <c r="AH1169" s="8"/>
      <c r="AI1169" s="22" t="str">
        <f t="shared" si="852"/>
        <v/>
      </c>
      <c r="AJ1169" s="34" t="str">
        <f t="shared" si="873"/>
        <v/>
      </c>
      <c r="AK1169" s="8"/>
      <c r="AL1169" s="22" t="str">
        <f t="shared" si="853"/>
        <v/>
      </c>
      <c r="AM1169" s="34" t="str">
        <f t="shared" si="874"/>
        <v/>
      </c>
      <c r="AN1169" s="8"/>
      <c r="AO1169" s="22" t="str">
        <f t="shared" si="854"/>
        <v/>
      </c>
      <c r="AP1169" s="34" t="str">
        <f t="shared" si="875"/>
        <v/>
      </c>
      <c r="AQ1169" s="8"/>
      <c r="AR1169" s="22" t="str">
        <f t="shared" si="855"/>
        <v/>
      </c>
      <c r="AS1169" s="34" t="str">
        <f t="shared" si="876"/>
        <v/>
      </c>
      <c r="AT1169" s="8"/>
      <c r="AU1169" s="22" t="str">
        <f t="shared" si="856"/>
        <v/>
      </c>
      <c r="AV1169" s="34" t="str">
        <f t="shared" si="877"/>
        <v/>
      </c>
      <c r="AW1169" s="8"/>
      <c r="AX1169" s="22" t="str">
        <f t="shared" si="857"/>
        <v/>
      </c>
      <c r="AY1169" s="34" t="str">
        <f t="shared" si="878"/>
        <v/>
      </c>
      <c r="AZ1169" s="8"/>
      <c r="BA1169" s="22" t="str">
        <f t="shared" si="858"/>
        <v/>
      </c>
      <c r="BB1169" s="34" t="str">
        <f t="shared" si="879"/>
        <v/>
      </c>
      <c r="BC1169" s="8"/>
      <c r="BD1169" s="22" t="str">
        <f t="shared" si="859"/>
        <v/>
      </c>
      <c r="BE1169" s="34" t="str">
        <f t="shared" si="880"/>
        <v/>
      </c>
      <c r="BF1169" s="8"/>
      <c r="BG1169" s="22" t="str">
        <f t="shared" si="860"/>
        <v/>
      </c>
      <c r="BH1169" s="34" t="str">
        <f t="shared" si="881"/>
        <v/>
      </c>
      <c r="BI1169" s="8"/>
      <c r="BJ1169" s="22" t="str">
        <f t="shared" si="861"/>
        <v/>
      </c>
    </row>
    <row r="1170" spans="1:62" ht="18" customHeight="1" x14ac:dyDescent="0.35">
      <c r="A1170" s="68">
        <f>'Energy - Master'!A1169</f>
        <v>47189</v>
      </c>
      <c r="B1170" s="24" t="str">
        <f t="shared" si="841"/>
        <v>Mar-2029</v>
      </c>
      <c r="C1170" s="34" t="str">
        <f t="shared" si="862"/>
        <v/>
      </c>
      <c r="D1170" s="8"/>
      <c r="E1170" s="22" t="str">
        <f t="shared" si="842"/>
        <v/>
      </c>
      <c r="F1170" s="34" t="str">
        <f t="shared" si="863"/>
        <v/>
      </c>
      <c r="G1170" s="8"/>
      <c r="H1170" s="22" t="str">
        <f t="shared" si="843"/>
        <v/>
      </c>
      <c r="I1170" s="34" t="str">
        <f t="shared" si="864"/>
        <v/>
      </c>
      <c r="J1170" s="8"/>
      <c r="K1170" s="22" t="str">
        <f t="shared" si="844"/>
        <v/>
      </c>
      <c r="L1170" s="34" t="str">
        <f t="shared" si="865"/>
        <v/>
      </c>
      <c r="M1170" s="8"/>
      <c r="N1170" s="22" t="str">
        <f t="shared" si="845"/>
        <v/>
      </c>
      <c r="O1170" s="34" t="str">
        <f t="shared" si="866"/>
        <v/>
      </c>
      <c r="P1170" s="8"/>
      <c r="Q1170" s="22" t="str">
        <f t="shared" si="846"/>
        <v/>
      </c>
      <c r="R1170" s="34" t="str">
        <f t="shared" si="867"/>
        <v/>
      </c>
      <c r="S1170" s="8"/>
      <c r="T1170" s="22" t="str">
        <f t="shared" si="847"/>
        <v/>
      </c>
      <c r="U1170" s="34" t="str">
        <f t="shared" si="868"/>
        <v/>
      </c>
      <c r="V1170" s="8"/>
      <c r="W1170" s="22" t="str">
        <f t="shared" si="848"/>
        <v/>
      </c>
      <c r="X1170" s="34" t="str">
        <f t="shared" si="869"/>
        <v/>
      </c>
      <c r="Y1170" s="8"/>
      <c r="Z1170" s="22" t="str">
        <f t="shared" si="849"/>
        <v/>
      </c>
      <c r="AA1170" s="34" t="str">
        <f t="shared" si="870"/>
        <v/>
      </c>
      <c r="AB1170" s="8"/>
      <c r="AC1170" s="22" t="str">
        <f t="shared" si="850"/>
        <v/>
      </c>
      <c r="AD1170" s="34" t="str">
        <f t="shared" si="871"/>
        <v/>
      </c>
      <c r="AE1170" s="8"/>
      <c r="AF1170" s="22" t="str">
        <f t="shared" si="851"/>
        <v/>
      </c>
      <c r="AG1170" s="34" t="str">
        <f t="shared" si="872"/>
        <v/>
      </c>
      <c r="AH1170" s="8"/>
      <c r="AI1170" s="22" t="str">
        <f t="shared" si="852"/>
        <v/>
      </c>
      <c r="AJ1170" s="34" t="str">
        <f t="shared" si="873"/>
        <v/>
      </c>
      <c r="AK1170" s="8"/>
      <c r="AL1170" s="22" t="str">
        <f t="shared" si="853"/>
        <v/>
      </c>
      <c r="AM1170" s="34" t="str">
        <f t="shared" si="874"/>
        <v/>
      </c>
      <c r="AN1170" s="8"/>
      <c r="AO1170" s="22" t="str">
        <f t="shared" si="854"/>
        <v/>
      </c>
      <c r="AP1170" s="34" t="str">
        <f t="shared" si="875"/>
        <v/>
      </c>
      <c r="AQ1170" s="8"/>
      <c r="AR1170" s="22" t="str">
        <f t="shared" si="855"/>
        <v/>
      </c>
      <c r="AS1170" s="34" t="str">
        <f t="shared" si="876"/>
        <v/>
      </c>
      <c r="AT1170" s="8"/>
      <c r="AU1170" s="22" t="str">
        <f t="shared" si="856"/>
        <v/>
      </c>
      <c r="AV1170" s="34" t="str">
        <f t="shared" si="877"/>
        <v/>
      </c>
      <c r="AW1170" s="8"/>
      <c r="AX1170" s="22" t="str">
        <f t="shared" si="857"/>
        <v/>
      </c>
      <c r="AY1170" s="34" t="str">
        <f t="shared" si="878"/>
        <v/>
      </c>
      <c r="AZ1170" s="8"/>
      <c r="BA1170" s="22" t="str">
        <f t="shared" si="858"/>
        <v/>
      </c>
      <c r="BB1170" s="34" t="str">
        <f t="shared" si="879"/>
        <v/>
      </c>
      <c r="BC1170" s="8"/>
      <c r="BD1170" s="22" t="str">
        <f t="shared" si="859"/>
        <v/>
      </c>
      <c r="BE1170" s="34" t="str">
        <f t="shared" si="880"/>
        <v/>
      </c>
      <c r="BF1170" s="8"/>
      <c r="BG1170" s="22" t="str">
        <f t="shared" si="860"/>
        <v/>
      </c>
      <c r="BH1170" s="34" t="str">
        <f t="shared" si="881"/>
        <v/>
      </c>
      <c r="BI1170" s="8"/>
      <c r="BJ1170" s="22" t="str">
        <f t="shared" si="861"/>
        <v/>
      </c>
    </row>
    <row r="1171" spans="1:62" ht="18" customHeight="1" x14ac:dyDescent="0.35">
      <c r="A1171" s="68">
        <f>'Energy - Master'!A1170</f>
        <v>47190</v>
      </c>
      <c r="B1171" s="24" t="str">
        <f t="shared" si="841"/>
        <v>Mar-2029</v>
      </c>
      <c r="C1171" s="34" t="str">
        <f t="shared" si="862"/>
        <v/>
      </c>
      <c r="D1171" s="8"/>
      <c r="E1171" s="22" t="str">
        <f t="shared" si="842"/>
        <v/>
      </c>
      <c r="F1171" s="34" t="str">
        <f t="shared" si="863"/>
        <v/>
      </c>
      <c r="G1171" s="8"/>
      <c r="H1171" s="22" t="str">
        <f t="shared" si="843"/>
        <v/>
      </c>
      <c r="I1171" s="34" t="str">
        <f t="shared" si="864"/>
        <v/>
      </c>
      <c r="J1171" s="8"/>
      <c r="K1171" s="22" t="str">
        <f t="shared" si="844"/>
        <v/>
      </c>
      <c r="L1171" s="34" t="str">
        <f t="shared" si="865"/>
        <v/>
      </c>
      <c r="M1171" s="8"/>
      <c r="N1171" s="22" t="str">
        <f t="shared" si="845"/>
        <v/>
      </c>
      <c r="O1171" s="34" t="str">
        <f t="shared" si="866"/>
        <v/>
      </c>
      <c r="P1171" s="8"/>
      <c r="Q1171" s="22" t="str">
        <f t="shared" si="846"/>
        <v/>
      </c>
      <c r="R1171" s="34" t="str">
        <f t="shared" si="867"/>
        <v/>
      </c>
      <c r="S1171" s="8"/>
      <c r="T1171" s="22" t="str">
        <f t="shared" si="847"/>
        <v/>
      </c>
      <c r="U1171" s="34" t="str">
        <f t="shared" si="868"/>
        <v/>
      </c>
      <c r="V1171" s="8"/>
      <c r="W1171" s="22" t="str">
        <f t="shared" si="848"/>
        <v/>
      </c>
      <c r="X1171" s="34" t="str">
        <f t="shared" si="869"/>
        <v/>
      </c>
      <c r="Y1171" s="8"/>
      <c r="Z1171" s="22" t="str">
        <f t="shared" si="849"/>
        <v/>
      </c>
      <c r="AA1171" s="34" t="str">
        <f t="shared" si="870"/>
        <v/>
      </c>
      <c r="AB1171" s="8"/>
      <c r="AC1171" s="22" t="str">
        <f t="shared" si="850"/>
        <v/>
      </c>
      <c r="AD1171" s="34" t="str">
        <f t="shared" si="871"/>
        <v/>
      </c>
      <c r="AE1171" s="8"/>
      <c r="AF1171" s="22" t="str">
        <f t="shared" si="851"/>
        <v/>
      </c>
      <c r="AG1171" s="34" t="str">
        <f t="shared" si="872"/>
        <v/>
      </c>
      <c r="AH1171" s="8"/>
      <c r="AI1171" s="22" t="str">
        <f t="shared" si="852"/>
        <v/>
      </c>
      <c r="AJ1171" s="34" t="str">
        <f t="shared" si="873"/>
        <v/>
      </c>
      <c r="AK1171" s="8"/>
      <c r="AL1171" s="22" t="str">
        <f t="shared" si="853"/>
        <v/>
      </c>
      <c r="AM1171" s="34" t="str">
        <f t="shared" si="874"/>
        <v/>
      </c>
      <c r="AN1171" s="8"/>
      <c r="AO1171" s="22" t="str">
        <f t="shared" si="854"/>
        <v/>
      </c>
      <c r="AP1171" s="34" t="str">
        <f t="shared" si="875"/>
        <v/>
      </c>
      <c r="AQ1171" s="8"/>
      <c r="AR1171" s="22" t="str">
        <f t="shared" si="855"/>
        <v/>
      </c>
      <c r="AS1171" s="34" t="str">
        <f t="shared" si="876"/>
        <v/>
      </c>
      <c r="AT1171" s="8"/>
      <c r="AU1171" s="22" t="str">
        <f t="shared" si="856"/>
        <v/>
      </c>
      <c r="AV1171" s="34" t="str">
        <f t="shared" si="877"/>
        <v/>
      </c>
      <c r="AW1171" s="8"/>
      <c r="AX1171" s="22" t="str">
        <f t="shared" si="857"/>
        <v/>
      </c>
      <c r="AY1171" s="34" t="str">
        <f t="shared" si="878"/>
        <v/>
      </c>
      <c r="AZ1171" s="8"/>
      <c r="BA1171" s="22" t="str">
        <f t="shared" si="858"/>
        <v/>
      </c>
      <c r="BB1171" s="34" t="str">
        <f t="shared" si="879"/>
        <v/>
      </c>
      <c r="BC1171" s="8"/>
      <c r="BD1171" s="22" t="str">
        <f t="shared" si="859"/>
        <v/>
      </c>
      <c r="BE1171" s="34" t="str">
        <f t="shared" si="880"/>
        <v/>
      </c>
      <c r="BF1171" s="8"/>
      <c r="BG1171" s="22" t="str">
        <f t="shared" si="860"/>
        <v/>
      </c>
      <c r="BH1171" s="34" t="str">
        <f t="shared" si="881"/>
        <v/>
      </c>
      <c r="BI1171" s="8"/>
      <c r="BJ1171" s="22" t="str">
        <f t="shared" si="861"/>
        <v/>
      </c>
    </row>
    <row r="1172" spans="1:62" ht="18" customHeight="1" x14ac:dyDescent="0.35">
      <c r="A1172" s="68">
        <f>'Energy - Master'!A1171</f>
        <v>47191</v>
      </c>
      <c r="B1172" s="24" t="str">
        <f t="shared" si="841"/>
        <v>Mar-2029</v>
      </c>
      <c r="C1172" s="34" t="str">
        <f t="shared" si="862"/>
        <v/>
      </c>
      <c r="D1172" s="8"/>
      <c r="E1172" s="22" t="str">
        <f t="shared" si="842"/>
        <v/>
      </c>
      <c r="F1172" s="34" t="str">
        <f t="shared" si="863"/>
        <v/>
      </c>
      <c r="G1172" s="8"/>
      <c r="H1172" s="22" t="str">
        <f t="shared" si="843"/>
        <v/>
      </c>
      <c r="I1172" s="34" t="str">
        <f t="shared" si="864"/>
        <v/>
      </c>
      <c r="J1172" s="8"/>
      <c r="K1172" s="22" t="str">
        <f t="shared" si="844"/>
        <v/>
      </c>
      <c r="L1172" s="34" t="str">
        <f t="shared" si="865"/>
        <v/>
      </c>
      <c r="M1172" s="8"/>
      <c r="N1172" s="22" t="str">
        <f t="shared" si="845"/>
        <v/>
      </c>
      <c r="O1172" s="34" t="str">
        <f t="shared" si="866"/>
        <v/>
      </c>
      <c r="P1172" s="8"/>
      <c r="Q1172" s="22" t="str">
        <f t="shared" si="846"/>
        <v/>
      </c>
      <c r="R1172" s="34" t="str">
        <f t="shared" si="867"/>
        <v/>
      </c>
      <c r="S1172" s="8"/>
      <c r="T1172" s="22" t="str">
        <f t="shared" si="847"/>
        <v/>
      </c>
      <c r="U1172" s="34" t="str">
        <f t="shared" si="868"/>
        <v/>
      </c>
      <c r="V1172" s="8"/>
      <c r="W1172" s="22" t="str">
        <f t="shared" si="848"/>
        <v/>
      </c>
      <c r="X1172" s="34" t="str">
        <f t="shared" si="869"/>
        <v/>
      </c>
      <c r="Y1172" s="8"/>
      <c r="Z1172" s="22" t="str">
        <f t="shared" si="849"/>
        <v/>
      </c>
      <c r="AA1172" s="34" t="str">
        <f t="shared" si="870"/>
        <v/>
      </c>
      <c r="AB1172" s="8"/>
      <c r="AC1172" s="22" t="str">
        <f t="shared" si="850"/>
        <v/>
      </c>
      <c r="AD1172" s="34" t="str">
        <f t="shared" si="871"/>
        <v/>
      </c>
      <c r="AE1172" s="8"/>
      <c r="AF1172" s="22" t="str">
        <f t="shared" si="851"/>
        <v/>
      </c>
      <c r="AG1172" s="34" t="str">
        <f t="shared" si="872"/>
        <v/>
      </c>
      <c r="AH1172" s="8"/>
      <c r="AI1172" s="22" t="str">
        <f t="shared" si="852"/>
        <v/>
      </c>
      <c r="AJ1172" s="34" t="str">
        <f t="shared" si="873"/>
        <v/>
      </c>
      <c r="AK1172" s="8"/>
      <c r="AL1172" s="22" t="str">
        <f t="shared" si="853"/>
        <v/>
      </c>
      <c r="AM1172" s="34" t="str">
        <f t="shared" si="874"/>
        <v/>
      </c>
      <c r="AN1172" s="8"/>
      <c r="AO1172" s="22" t="str">
        <f t="shared" si="854"/>
        <v/>
      </c>
      <c r="AP1172" s="34" t="str">
        <f t="shared" si="875"/>
        <v/>
      </c>
      <c r="AQ1172" s="8"/>
      <c r="AR1172" s="22" t="str">
        <f t="shared" si="855"/>
        <v/>
      </c>
      <c r="AS1172" s="34" t="str">
        <f t="shared" si="876"/>
        <v/>
      </c>
      <c r="AT1172" s="8"/>
      <c r="AU1172" s="22" t="str">
        <f t="shared" si="856"/>
        <v/>
      </c>
      <c r="AV1172" s="34" t="str">
        <f t="shared" si="877"/>
        <v/>
      </c>
      <c r="AW1172" s="8"/>
      <c r="AX1172" s="22" t="str">
        <f t="shared" si="857"/>
        <v/>
      </c>
      <c r="AY1172" s="34" t="str">
        <f t="shared" si="878"/>
        <v/>
      </c>
      <c r="AZ1172" s="8"/>
      <c r="BA1172" s="22" t="str">
        <f t="shared" si="858"/>
        <v/>
      </c>
      <c r="BB1172" s="34" t="str">
        <f t="shared" si="879"/>
        <v/>
      </c>
      <c r="BC1172" s="8"/>
      <c r="BD1172" s="22" t="str">
        <f t="shared" si="859"/>
        <v/>
      </c>
      <c r="BE1172" s="34" t="str">
        <f t="shared" si="880"/>
        <v/>
      </c>
      <c r="BF1172" s="8"/>
      <c r="BG1172" s="22" t="str">
        <f t="shared" si="860"/>
        <v/>
      </c>
      <c r="BH1172" s="34" t="str">
        <f t="shared" si="881"/>
        <v/>
      </c>
      <c r="BI1172" s="8"/>
      <c r="BJ1172" s="22" t="str">
        <f t="shared" si="861"/>
        <v/>
      </c>
    </row>
    <row r="1173" spans="1:62" ht="18" customHeight="1" x14ac:dyDescent="0.35">
      <c r="A1173" s="68">
        <f>'Energy - Master'!A1172</f>
        <v>47192</v>
      </c>
      <c r="B1173" s="24" t="str">
        <f t="shared" si="841"/>
        <v>Mar-2029</v>
      </c>
      <c r="C1173" s="34" t="str">
        <f t="shared" si="862"/>
        <v/>
      </c>
      <c r="D1173" s="8"/>
      <c r="E1173" s="22" t="str">
        <f t="shared" si="842"/>
        <v/>
      </c>
      <c r="F1173" s="34" t="str">
        <f t="shared" si="863"/>
        <v/>
      </c>
      <c r="G1173" s="8"/>
      <c r="H1173" s="22" t="str">
        <f t="shared" si="843"/>
        <v/>
      </c>
      <c r="I1173" s="34" t="str">
        <f t="shared" si="864"/>
        <v/>
      </c>
      <c r="J1173" s="8"/>
      <c r="K1173" s="22" t="str">
        <f t="shared" si="844"/>
        <v/>
      </c>
      <c r="L1173" s="34" t="str">
        <f t="shared" si="865"/>
        <v/>
      </c>
      <c r="M1173" s="8"/>
      <c r="N1173" s="22" t="str">
        <f t="shared" si="845"/>
        <v/>
      </c>
      <c r="O1173" s="34" t="str">
        <f t="shared" si="866"/>
        <v/>
      </c>
      <c r="P1173" s="8"/>
      <c r="Q1173" s="22" t="str">
        <f t="shared" si="846"/>
        <v/>
      </c>
      <c r="R1173" s="34" t="str">
        <f t="shared" si="867"/>
        <v/>
      </c>
      <c r="S1173" s="8"/>
      <c r="T1173" s="22" t="str">
        <f t="shared" si="847"/>
        <v/>
      </c>
      <c r="U1173" s="34" t="str">
        <f t="shared" si="868"/>
        <v/>
      </c>
      <c r="V1173" s="8"/>
      <c r="W1173" s="22" t="str">
        <f t="shared" si="848"/>
        <v/>
      </c>
      <c r="X1173" s="34" t="str">
        <f t="shared" si="869"/>
        <v/>
      </c>
      <c r="Y1173" s="8"/>
      <c r="Z1173" s="22" t="str">
        <f t="shared" si="849"/>
        <v/>
      </c>
      <c r="AA1173" s="34" t="str">
        <f t="shared" si="870"/>
        <v/>
      </c>
      <c r="AB1173" s="8"/>
      <c r="AC1173" s="22" t="str">
        <f t="shared" si="850"/>
        <v/>
      </c>
      <c r="AD1173" s="34" t="str">
        <f t="shared" si="871"/>
        <v/>
      </c>
      <c r="AE1173" s="8"/>
      <c r="AF1173" s="22" t="str">
        <f t="shared" si="851"/>
        <v/>
      </c>
      <c r="AG1173" s="34" t="str">
        <f t="shared" si="872"/>
        <v/>
      </c>
      <c r="AH1173" s="8"/>
      <c r="AI1173" s="22" t="str">
        <f t="shared" si="852"/>
        <v/>
      </c>
      <c r="AJ1173" s="34" t="str">
        <f t="shared" si="873"/>
        <v/>
      </c>
      <c r="AK1173" s="8"/>
      <c r="AL1173" s="22" t="str">
        <f t="shared" si="853"/>
        <v/>
      </c>
      <c r="AM1173" s="34" t="str">
        <f t="shared" si="874"/>
        <v/>
      </c>
      <c r="AN1173" s="8"/>
      <c r="AO1173" s="22" t="str">
        <f t="shared" si="854"/>
        <v/>
      </c>
      <c r="AP1173" s="34" t="str">
        <f t="shared" si="875"/>
        <v/>
      </c>
      <c r="AQ1173" s="8"/>
      <c r="AR1173" s="22" t="str">
        <f t="shared" si="855"/>
        <v/>
      </c>
      <c r="AS1173" s="34" t="str">
        <f t="shared" si="876"/>
        <v/>
      </c>
      <c r="AT1173" s="8"/>
      <c r="AU1173" s="22" t="str">
        <f t="shared" si="856"/>
        <v/>
      </c>
      <c r="AV1173" s="34" t="str">
        <f t="shared" si="877"/>
        <v/>
      </c>
      <c r="AW1173" s="8"/>
      <c r="AX1173" s="22" t="str">
        <f t="shared" si="857"/>
        <v/>
      </c>
      <c r="AY1173" s="34" t="str">
        <f t="shared" si="878"/>
        <v/>
      </c>
      <c r="AZ1173" s="8"/>
      <c r="BA1173" s="22" t="str">
        <f t="shared" si="858"/>
        <v/>
      </c>
      <c r="BB1173" s="34" t="str">
        <f t="shared" si="879"/>
        <v/>
      </c>
      <c r="BC1173" s="8"/>
      <c r="BD1173" s="22" t="str">
        <f t="shared" si="859"/>
        <v/>
      </c>
      <c r="BE1173" s="34" t="str">
        <f t="shared" si="880"/>
        <v/>
      </c>
      <c r="BF1173" s="8"/>
      <c r="BG1173" s="22" t="str">
        <f t="shared" si="860"/>
        <v/>
      </c>
      <c r="BH1173" s="34" t="str">
        <f t="shared" si="881"/>
        <v/>
      </c>
      <c r="BI1173" s="8"/>
      <c r="BJ1173" s="22" t="str">
        <f t="shared" si="861"/>
        <v/>
      </c>
    </row>
    <row r="1174" spans="1:62" ht="18" customHeight="1" x14ac:dyDescent="0.35">
      <c r="A1174" s="68">
        <f>'Energy - Master'!A1173</f>
        <v>47193</v>
      </c>
      <c r="B1174" s="24" t="str">
        <f t="shared" si="841"/>
        <v>Mar-2029</v>
      </c>
      <c r="C1174" s="34" t="str">
        <f t="shared" si="862"/>
        <v/>
      </c>
      <c r="D1174" s="8"/>
      <c r="E1174" s="22" t="str">
        <f t="shared" si="842"/>
        <v/>
      </c>
      <c r="F1174" s="34" t="str">
        <f t="shared" si="863"/>
        <v/>
      </c>
      <c r="G1174" s="8"/>
      <c r="H1174" s="22" t="str">
        <f t="shared" si="843"/>
        <v/>
      </c>
      <c r="I1174" s="34" t="str">
        <f t="shared" si="864"/>
        <v/>
      </c>
      <c r="J1174" s="8"/>
      <c r="K1174" s="22" t="str">
        <f t="shared" si="844"/>
        <v/>
      </c>
      <c r="L1174" s="34" t="str">
        <f t="shared" si="865"/>
        <v/>
      </c>
      <c r="M1174" s="8"/>
      <c r="N1174" s="22" t="str">
        <f t="shared" si="845"/>
        <v/>
      </c>
      <c r="O1174" s="34" t="str">
        <f t="shared" si="866"/>
        <v/>
      </c>
      <c r="P1174" s="8"/>
      <c r="Q1174" s="22" t="str">
        <f t="shared" si="846"/>
        <v/>
      </c>
      <c r="R1174" s="34" t="str">
        <f t="shared" si="867"/>
        <v/>
      </c>
      <c r="S1174" s="8"/>
      <c r="T1174" s="22" t="str">
        <f t="shared" si="847"/>
        <v/>
      </c>
      <c r="U1174" s="34" t="str">
        <f t="shared" si="868"/>
        <v/>
      </c>
      <c r="V1174" s="8"/>
      <c r="W1174" s="22" t="str">
        <f t="shared" si="848"/>
        <v/>
      </c>
      <c r="X1174" s="34" t="str">
        <f t="shared" si="869"/>
        <v/>
      </c>
      <c r="Y1174" s="8"/>
      <c r="Z1174" s="22" t="str">
        <f t="shared" si="849"/>
        <v/>
      </c>
      <c r="AA1174" s="34" t="str">
        <f t="shared" si="870"/>
        <v/>
      </c>
      <c r="AB1174" s="8"/>
      <c r="AC1174" s="22" t="str">
        <f t="shared" si="850"/>
        <v/>
      </c>
      <c r="AD1174" s="34" t="str">
        <f t="shared" si="871"/>
        <v/>
      </c>
      <c r="AE1174" s="8"/>
      <c r="AF1174" s="22" t="str">
        <f t="shared" si="851"/>
        <v/>
      </c>
      <c r="AG1174" s="34" t="str">
        <f t="shared" si="872"/>
        <v/>
      </c>
      <c r="AH1174" s="8"/>
      <c r="AI1174" s="22" t="str">
        <f t="shared" si="852"/>
        <v/>
      </c>
      <c r="AJ1174" s="34" t="str">
        <f t="shared" si="873"/>
        <v/>
      </c>
      <c r="AK1174" s="8"/>
      <c r="AL1174" s="22" t="str">
        <f t="shared" si="853"/>
        <v/>
      </c>
      <c r="AM1174" s="34" t="str">
        <f t="shared" si="874"/>
        <v/>
      </c>
      <c r="AN1174" s="8"/>
      <c r="AO1174" s="22" t="str">
        <f t="shared" si="854"/>
        <v/>
      </c>
      <c r="AP1174" s="34" t="str">
        <f t="shared" si="875"/>
        <v/>
      </c>
      <c r="AQ1174" s="8"/>
      <c r="AR1174" s="22" t="str">
        <f t="shared" si="855"/>
        <v/>
      </c>
      <c r="AS1174" s="34" t="str">
        <f t="shared" si="876"/>
        <v/>
      </c>
      <c r="AT1174" s="8"/>
      <c r="AU1174" s="22" t="str">
        <f t="shared" si="856"/>
        <v/>
      </c>
      <c r="AV1174" s="34" t="str">
        <f t="shared" si="877"/>
        <v/>
      </c>
      <c r="AW1174" s="8"/>
      <c r="AX1174" s="22" t="str">
        <f t="shared" si="857"/>
        <v/>
      </c>
      <c r="AY1174" s="34" t="str">
        <f t="shared" si="878"/>
        <v/>
      </c>
      <c r="AZ1174" s="8"/>
      <c r="BA1174" s="22" t="str">
        <f t="shared" si="858"/>
        <v/>
      </c>
      <c r="BB1174" s="34" t="str">
        <f t="shared" si="879"/>
        <v/>
      </c>
      <c r="BC1174" s="8"/>
      <c r="BD1174" s="22" t="str">
        <f t="shared" si="859"/>
        <v/>
      </c>
      <c r="BE1174" s="34" t="str">
        <f t="shared" si="880"/>
        <v/>
      </c>
      <c r="BF1174" s="8"/>
      <c r="BG1174" s="22" t="str">
        <f t="shared" si="860"/>
        <v/>
      </c>
      <c r="BH1174" s="34" t="str">
        <f t="shared" si="881"/>
        <v/>
      </c>
      <c r="BI1174" s="8"/>
      <c r="BJ1174" s="22" t="str">
        <f t="shared" si="861"/>
        <v/>
      </c>
    </row>
    <row r="1175" spans="1:62" ht="18" customHeight="1" x14ac:dyDescent="0.35">
      <c r="A1175" s="68">
        <f>'Energy - Master'!A1174</f>
        <v>47194</v>
      </c>
      <c r="B1175" s="24" t="str">
        <f t="shared" si="841"/>
        <v>Mar-2029</v>
      </c>
      <c r="C1175" s="34" t="str">
        <f t="shared" si="862"/>
        <v/>
      </c>
      <c r="D1175" s="8"/>
      <c r="E1175" s="22" t="str">
        <f t="shared" si="842"/>
        <v/>
      </c>
      <c r="F1175" s="34" t="str">
        <f t="shared" si="863"/>
        <v/>
      </c>
      <c r="G1175" s="8"/>
      <c r="H1175" s="22" t="str">
        <f t="shared" si="843"/>
        <v/>
      </c>
      <c r="I1175" s="34" t="str">
        <f t="shared" si="864"/>
        <v/>
      </c>
      <c r="J1175" s="8"/>
      <c r="K1175" s="22" t="str">
        <f t="shared" si="844"/>
        <v/>
      </c>
      <c r="L1175" s="34" t="str">
        <f t="shared" si="865"/>
        <v/>
      </c>
      <c r="M1175" s="8"/>
      <c r="N1175" s="22" t="str">
        <f t="shared" si="845"/>
        <v/>
      </c>
      <c r="O1175" s="34" t="str">
        <f t="shared" si="866"/>
        <v/>
      </c>
      <c r="P1175" s="8"/>
      <c r="Q1175" s="22" t="str">
        <f t="shared" si="846"/>
        <v/>
      </c>
      <c r="R1175" s="34" t="str">
        <f t="shared" si="867"/>
        <v/>
      </c>
      <c r="S1175" s="8"/>
      <c r="T1175" s="22" t="str">
        <f t="shared" si="847"/>
        <v/>
      </c>
      <c r="U1175" s="34" t="str">
        <f t="shared" si="868"/>
        <v/>
      </c>
      <c r="V1175" s="8"/>
      <c r="W1175" s="22" t="str">
        <f t="shared" si="848"/>
        <v/>
      </c>
      <c r="X1175" s="34" t="str">
        <f t="shared" si="869"/>
        <v/>
      </c>
      <c r="Y1175" s="8"/>
      <c r="Z1175" s="22" t="str">
        <f t="shared" si="849"/>
        <v/>
      </c>
      <c r="AA1175" s="34" t="str">
        <f t="shared" si="870"/>
        <v/>
      </c>
      <c r="AB1175" s="8"/>
      <c r="AC1175" s="22" t="str">
        <f t="shared" si="850"/>
        <v/>
      </c>
      <c r="AD1175" s="34" t="str">
        <f t="shared" si="871"/>
        <v/>
      </c>
      <c r="AE1175" s="8"/>
      <c r="AF1175" s="22" t="str">
        <f t="shared" si="851"/>
        <v/>
      </c>
      <c r="AG1175" s="34" t="str">
        <f t="shared" si="872"/>
        <v/>
      </c>
      <c r="AH1175" s="8"/>
      <c r="AI1175" s="22" t="str">
        <f t="shared" si="852"/>
        <v/>
      </c>
      <c r="AJ1175" s="34" t="str">
        <f t="shared" si="873"/>
        <v/>
      </c>
      <c r="AK1175" s="8"/>
      <c r="AL1175" s="22" t="str">
        <f t="shared" si="853"/>
        <v/>
      </c>
      <c r="AM1175" s="34" t="str">
        <f t="shared" si="874"/>
        <v/>
      </c>
      <c r="AN1175" s="8"/>
      <c r="AO1175" s="22" t="str">
        <f t="shared" si="854"/>
        <v/>
      </c>
      <c r="AP1175" s="34" t="str">
        <f t="shared" si="875"/>
        <v/>
      </c>
      <c r="AQ1175" s="8"/>
      <c r="AR1175" s="22" t="str">
        <f t="shared" si="855"/>
        <v/>
      </c>
      <c r="AS1175" s="34" t="str">
        <f t="shared" si="876"/>
        <v/>
      </c>
      <c r="AT1175" s="8"/>
      <c r="AU1175" s="22" t="str">
        <f t="shared" si="856"/>
        <v/>
      </c>
      <c r="AV1175" s="34" t="str">
        <f t="shared" si="877"/>
        <v/>
      </c>
      <c r="AW1175" s="8"/>
      <c r="AX1175" s="22" t="str">
        <f t="shared" si="857"/>
        <v/>
      </c>
      <c r="AY1175" s="34" t="str">
        <f t="shared" si="878"/>
        <v/>
      </c>
      <c r="AZ1175" s="8"/>
      <c r="BA1175" s="22" t="str">
        <f t="shared" si="858"/>
        <v/>
      </c>
      <c r="BB1175" s="34" t="str">
        <f t="shared" si="879"/>
        <v/>
      </c>
      <c r="BC1175" s="8"/>
      <c r="BD1175" s="22" t="str">
        <f t="shared" si="859"/>
        <v/>
      </c>
      <c r="BE1175" s="34" t="str">
        <f t="shared" si="880"/>
        <v/>
      </c>
      <c r="BF1175" s="8"/>
      <c r="BG1175" s="22" t="str">
        <f t="shared" si="860"/>
        <v/>
      </c>
      <c r="BH1175" s="34" t="str">
        <f t="shared" si="881"/>
        <v/>
      </c>
      <c r="BI1175" s="8"/>
      <c r="BJ1175" s="22" t="str">
        <f t="shared" si="861"/>
        <v/>
      </c>
    </row>
    <row r="1176" spans="1:62" ht="18" customHeight="1" x14ac:dyDescent="0.35">
      <c r="A1176" s="68">
        <f>'Energy - Master'!A1175</f>
        <v>47195</v>
      </c>
      <c r="B1176" s="24" t="str">
        <f t="shared" si="841"/>
        <v>Mar-2029</v>
      </c>
      <c r="C1176" s="34" t="str">
        <f t="shared" si="862"/>
        <v/>
      </c>
      <c r="D1176" s="8"/>
      <c r="E1176" s="22" t="str">
        <f t="shared" si="842"/>
        <v/>
      </c>
      <c r="F1176" s="34" t="str">
        <f t="shared" si="863"/>
        <v/>
      </c>
      <c r="G1176" s="8"/>
      <c r="H1176" s="22" t="str">
        <f t="shared" si="843"/>
        <v/>
      </c>
      <c r="I1176" s="34" t="str">
        <f t="shared" si="864"/>
        <v/>
      </c>
      <c r="J1176" s="8"/>
      <c r="K1176" s="22" t="str">
        <f t="shared" si="844"/>
        <v/>
      </c>
      <c r="L1176" s="34" t="str">
        <f t="shared" si="865"/>
        <v/>
      </c>
      <c r="M1176" s="8"/>
      <c r="N1176" s="22" t="str">
        <f t="shared" si="845"/>
        <v/>
      </c>
      <c r="O1176" s="34" t="str">
        <f t="shared" si="866"/>
        <v/>
      </c>
      <c r="P1176" s="8"/>
      <c r="Q1176" s="22" t="str">
        <f t="shared" si="846"/>
        <v/>
      </c>
      <c r="R1176" s="34" t="str">
        <f t="shared" si="867"/>
        <v/>
      </c>
      <c r="S1176" s="8"/>
      <c r="T1176" s="22" t="str">
        <f t="shared" si="847"/>
        <v/>
      </c>
      <c r="U1176" s="34" t="str">
        <f t="shared" si="868"/>
        <v/>
      </c>
      <c r="V1176" s="8"/>
      <c r="W1176" s="22" t="str">
        <f t="shared" si="848"/>
        <v/>
      </c>
      <c r="X1176" s="34" t="str">
        <f t="shared" si="869"/>
        <v/>
      </c>
      <c r="Y1176" s="8"/>
      <c r="Z1176" s="22" t="str">
        <f t="shared" si="849"/>
        <v/>
      </c>
      <c r="AA1176" s="34" t="str">
        <f t="shared" si="870"/>
        <v/>
      </c>
      <c r="AB1176" s="8"/>
      <c r="AC1176" s="22" t="str">
        <f t="shared" si="850"/>
        <v/>
      </c>
      <c r="AD1176" s="34" t="str">
        <f t="shared" si="871"/>
        <v/>
      </c>
      <c r="AE1176" s="8"/>
      <c r="AF1176" s="22" t="str">
        <f t="shared" si="851"/>
        <v/>
      </c>
      <c r="AG1176" s="34" t="str">
        <f t="shared" si="872"/>
        <v/>
      </c>
      <c r="AH1176" s="8"/>
      <c r="AI1176" s="22" t="str">
        <f t="shared" si="852"/>
        <v/>
      </c>
      <c r="AJ1176" s="34" t="str">
        <f t="shared" si="873"/>
        <v/>
      </c>
      <c r="AK1176" s="8"/>
      <c r="AL1176" s="22" t="str">
        <f t="shared" si="853"/>
        <v/>
      </c>
      <c r="AM1176" s="34" t="str">
        <f t="shared" si="874"/>
        <v/>
      </c>
      <c r="AN1176" s="8"/>
      <c r="AO1176" s="22" t="str">
        <f t="shared" si="854"/>
        <v/>
      </c>
      <c r="AP1176" s="34" t="str">
        <f t="shared" si="875"/>
        <v/>
      </c>
      <c r="AQ1176" s="8"/>
      <c r="AR1176" s="22" t="str">
        <f t="shared" si="855"/>
        <v/>
      </c>
      <c r="AS1176" s="34" t="str">
        <f t="shared" si="876"/>
        <v/>
      </c>
      <c r="AT1176" s="8"/>
      <c r="AU1176" s="22" t="str">
        <f t="shared" si="856"/>
        <v/>
      </c>
      <c r="AV1176" s="34" t="str">
        <f t="shared" si="877"/>
        <v/>
      </c>
      <c r="AW1176" s="8"/>
      <c r="AX1176" s="22" t="str">
        <f t="shared" si="857"/>
        <v/>
      </c>
      <c r="AY1176" s="34" t="str">
        <f t="shared" si="878"/>
        <v/>
      </c>
      <c r="AZ1176" s="8"/>
      <c r="BA1176" s="22" t="str">
        <f t="shared" si="858"/>
        <v/>
      </c>
      <c r="BB1176" s="34" t="str">
        <f t="shared" si="879"/>
        <v/>
      </c>
      <c r="BC1176" s="8"/>
      <c r="BD1176" s="22" t="str">
        <f t="shared" si="859"/>
        <v/>
      </c>
      <c r="BE1176" s="34" t="str">
        <f t="shared" si="880"/>
        <v/>
      </c>
      <c r="BF1176" s="8"/>
      <c r="BG1176" s="22" t="str">
        <f t="shared" si="860"/>
        <v/>
      </c>
      <c r="BH1176" s="34" t="str">
        <f t="shared" si="881"/>
        <v/>
      </c>
      <c r="BI1176" s="8"/>
      <c r="BJ1176" s="22" t="str">
        <f t="shared" si="861"/>
        <v/>
      </c>
    </row>
    <row r="1177" spans="1:62" ht="18" customHeight="1" x14ac:dyDescent="0.35">
      <c r="A1177" s="68">
        <f>'Energy - Master'!A1176</f>
        <v>47196</v>
      </c>
      <c r="B1177" s="24" t="str">
        <f t="shared" si="841"/>
        <v>Mar-2029</v>
      </c>
      <c r="C1177" s="34" t="str">
        <f t="shared" si="862"/>
        <v/>
      </c>
      <c r="D1177" s="8"/>
      <c r="E1177" s="22" t="str">
        <f t="shared" si="842"/>
        <v/>
      </c>
      <c r="F1177" s="34" t="str">
        <f t="shared" si="863"/>
        <v/>
      </c>
      <c r="G1177" s="8"/>
      <c r="H1177" s="22" t="str">
        <f t="shared" si="843"/>
        <v/>
      </c>
      <c r="I1177" s="34" t="str">
        <f t="shared" si="864"/>
        <v/>
      </c>
      <c r="J1177" s="8"/>
      <c r="K1177" s="22" t="str">
        <f t="shared" si="844"/>
        <v/>
      </c>
      <c r="L1177" s="34" t="str">
        <f t="shared" si="865"/>
        <v/>
      </c>
      <c r="M1177" s="8"/>
      <c r="N1177" s="22" t="str">
        <f t="shared" si="845"/>
        <v/>
      </c>
      <c r="O1177" s="34" t="str">
        <f t="shared" si="866"/>
        <v/>
      </c>
      <c r="P1177" s="8"/>
      <c r="Q1177" s="22" t="str">
        <f t="shared" si="846"/>
        <v/>
      </c>
      <c r="R1177" s="34" t="str">
        <f t="shared" si="867"/>
        <v/>
      </c>
      <c r="S1177" s="8"/>
      <c r="T1177" s="22" t="str">
        <f t="shared" si="847"/>
        <v/>
      </c>
      <c r="U1177" s="34" t="str">
        <f t="shared" si="868"/>
        <v/>
      </c>
      <c r="V1177" s="8"/>
      <c r="W1177" s="22" t="str">
        <f t="shared" si="848"/>
        <v/>
      </c>
      <c r="X1177" s="34" t="str">
        <f t="shared" si="869"/>
        <v/>
      </c>
      <c r="Y1177" s="8"/>
      <c r="Z1177" s="22" t="str">
        <f t="shared" si="849"/>
        <v/>
      </c>
      <c r="AA1177" s="34" t="str">
        <f t="shared" si="870"/>
        <v/>
      </c>
      <c r="AB1177" s="8"/>
      <c r="AC1177" s="22" t="str">
        <f t="shared" si="850"/>
        <v/>
      </c>
      <c r="AD1177" s="34" t="str">
        <f t="shared" si="871"/>
        <v/>
      </c>
      <c r="AE1177" s="8"/>
      <c r="AF1177" s="22" t="str">
        <f t="shared" si="851"/>
        <v/>
      </c>
      <c r="AG1177" s="34" t="str">
        <f t="shared" si="872"/>
        <v/>
      </c>
      <c r="AH1177" s="8"/>
      <c r="AI1177" s="22" t="str">
        <f t="shared" si="852"/>
        <v/>
      </c>
      <c r="AJ1177" s="34" t="str">
        <f t="shared" si="873"/>
        <v/>
      </c>
      <c r="AK1177" s="8"/>
      <c r="AL1177" s="22" t="str">
        <f t="shared" si="853"/>
        <v/>
      </c>
      <c r="AM1177" s="34" t="str">
        <f t="shared" si="874"/>
        <v/>
      </c>
      <c r="AN1177" s="8"/>
      <c r="AO1177" s="22" t="str">
        <f t="shared" si="854"/>
        <v/>
      </c>
      <c r="AP1177" s="34" t="str">
        <f t="shared" si="875"/>
        <v/>
      </c>
      <c r="AQ1177" s="8"/>
      <c r="AR1177" s="22" t="str">
        <f t="shared" si="855"/>
        <v/>
      </c>
      <c r="AS1177" s="34" t="str">
        <f t="shared" si="876"/>
        <v/>
      </c>
      <c r="AT1177" s="8"/>
      <c r="AU1177" s="22" t="str">
        <f t="shared" si="856"/>
        <v/>
      </c>
      <c r="AV1177" s="34" t="str">
        <f t="shared" si="877"/>
        <v/>
      </c>
      <c r="AW1177" s="8"/>
      <c r="AX1177" s="22" t="str">
        <f t="shared" si="857"/>
        <v/>
      </c>
      <c r="AY1177" s="34" t="str">
        <f t="shared" si="878"/>
        <v/>
      </c>
      <c r="AZ1177" s="8"/>
      <c r="BA1177" s="22" t="str">
        <f t="shared" si="858"/>
        <v/>
      </c>
      <c r="BB1177" s="34" t="str">
        <f t="shared" si="879"/>
        <v/>
      </c>
      <c r="BC1177" s="8"/>
      <c r="BD1177" s="22" t="str">
        <f t="shared" si="859"/>
        <v/>
      </c>
      <c r="BE1177" s="34" t="str">
        <f t="shared" si="880"/>
        <v/>
      </c>
      <c r="BF1177" s="8"/>
      <c r="BG1177" s="22" t="str">
        <f t="shared" si="860"/>
        <v/>
      </c>
      <c r="BH1177" s="34" t="str">
        <f t="shared" si="881"/>
        <v/>
      </c>
      <c r="BI1177" s="8"/>
      <c r="BJ1177" s="22" t="str">
        <f t="shared" si="861"/>
        <v/>
      </c>
    </row>
    <row r="1178" spans="1:62" ht="18" customHeight="1" x14ac:dyDescent="0.35">
      <c r="A1178" s="68">
        <f>'Energy - Master'!A1177</f>
        <v>47197</v>
      </c>
      <c r="B1178" s="24" t="str">
        <f t="shared" si="841"/>
        <v>Mar-2029</v>
      </c>
      <c r="C1178" s="34" t="str">
        <f t="shared" si="862"/>
        <v/>
      </c>
      <c r="D1178" s="8"/>
      <c r="E1178" s="22" t="str">
        <f t="shared" si="842"/>
        <v/>
      </c>
      <c r="F1178" s="34" t="str">
        <f t="shared" si="863"/>
        <v/>
      </c>
      <c r="G1178" s="8"/>
      <c r="H1178" s="22" t="str">
        <f t="shared" si="843"/>
        <v/>
      </c>
      <c r="I1178" s="34" t="str">
        <f t="shared" si="864"/>
        <v/>
      </c>
      <c r="J1178" s="8"/>
      <c r="K1178" s="22" t="str">
        <f t="shared" si="844"/>
        <v/>
      </c>
      <c r="L1178" s="34" t="str">
        <f t="shared" si="865"/>
        <v/>
      </c>
      <c r="M1178" s="8"/>
      <c r="N1178" s="22" t="str">
        <f t="shared" si="845"/>
        <v/>
      </c>
      <c r="O1178" s="34" t="str">
        <f t="shared" si="866"/>
        <v/>
      </c>
      <c r="P1178" s="8"/>
      <c r="Q1178" s="22" t="str">
        <f t="shared" si="846"/>
        <v/>
      </c>
      <c r="R1178" s="34" t="str">
        <f t="shared" si="867"/>
        <v/>
      </c>
      <c r="S1178" s="8"/>
      <c r="T1178" s="22" t="str">
        <f t="shared" si="847"/>
        <v/>
      </c>
      <c r="U1178" s="34" t="str">
        <f t="shared" si="868"/>
        <v/>
      </c>
      <c r="V1178" s="8"/>
      <c r="W1178" s="22" t="str">
        <f t="shared" si="848"/>
        <v/>
      </c>
      <c r="X1178" s="34" t="str">
        <f t="shared" si="869"/>
        <v/>
      </c>
      <c r="Y1178" s="8"/>
      <c r="Z1178" s="22" t="str">
        <f t="shared" si="849"/>
        <v/>
      </c>
      <c r="AA1178" s="34" t="str">
        <f t="shared" si="870"/>
        <v/>
      </c>
      <c r="AB1178" s="8"/>
      <c r="AC1178" s="22" t="str">
        <f t="shared" si="850"/>
        <v/>
      </c>
      <c r="AD1178" s="34" t="str">
        <f t="shared" si="871"/>
        <v/>
      </c>
      <c r="AE1178" s="8"/>
      <c r="AF1178" s="22" t="str">
        <f t="shared" si="851"/>
        <v/>
      </c>
      <c r="AG1178" s="34" t="str">
        <f t="shared" si="872"/>
        <v/>
      </c>
      <c r="AH1178" s="8"/>
      <c r="AI1178" s="22" t="str">
        <f t="shared" si="852"/>
        <v/>
      </c>
      <c r="AJ1178" s="34" t="str">
        <f t="shared" si="873"/>
        <v/>
      </c>
      <c r="AK1178" s="8"/>
      <c r="AL1178" s="22" t="str">
        <f t="shared" si="853"/>
        <v/>
      </c>
      <c r="AM1178" s="34" t="str">
        <f t="shared" si="874"/>
        <v/>
      </c>
      <c r="AN1178" s="8"/>
      <c r="AO1178" s="22" t="str">
        <f t="shared" si="854"/>
        <v/>
      </c>
      <c r="AP1178" s="34" t="str">
        <f t="shared" si="875"/>
        <v/>
      </c>
      <c r="AQ1178" s="8"/>
      <c r="AR1178" s="22" t="str">
        <f t="shared" si="855"/>
        <v/>
      </c>
      <c r="AS1178" s="34" t="str">
        <f t="shared" si="876"/>
        <v/>
      </c>
      <c r="AT1178" s="8"/>
      <c r="AU1178" s="22" t="str">
        <f t="shared" si="856"/>
        <v/>
      </c>
      <c r="AV1178" s="34" t="str">
        <f t="shared" si="877"/>
        <v/>
      </c>
      <c r="AW1178" s="8"/>
      <c r="AX1178" s="22" t="str">
        <f t="shared" si="857"/>
        <v/>
      </c>
      <c r="AY1178" s="34" t="str">
        <f t="shared" si="878"/>
        <v/>
      </c>
      <c r="AZ1178" s="8"/>
      <c r="BA1178" s="22" t="str">
        <f t="shared" si="858"/>
        <v/>
      </c>
      <c r="BB1178" s="34" t="str">
        <f t="shared" si="879"/>
        <v/>
      </c>
      <c r="BC1178" s="8"/>
      <c r="BD1178" s="22" t="str">
        <f t="shared" si="859"/>
        <v/>
      </c>
      <c r="BE1178" s="34" t="str">
        <f t="shared" si="880"/>
        <v/>
      </c>
      <c r="BF1178" s="8"/>
      <c r="BG1178" s="22" t="str">
        <f t="shared" si="860"/>
        <v/>
      </c>
      <c r="BH1178" s="34" t="str">
        <f t="shared" si="881"/>
        <v/>
      </c>
      <c r="BI1178" s="8"/>
      <c r="BJ1178" s="22" t="str">
        <f t="shared" si="861"/>
        <v/>
      </c>
    </row>
    <row r="1179" spans="1:62" ht="18" customHeight="1" x14ac:dyDescent="0.35">
      <c r="A1179" s="68">
        <f>'Energy - Master'!A1178</f>
        <v>47198</v>
      </c>
      <c r="B1179" s="24" t="str">
        <f t="shared" si="841"/>
        <v>Mar-2029</v>
      </c>
      <c r="C1179" s="34" t="str">
        <f t="shared" si="862"/>
        <v/>
      </c>
      <c r="D1179" s="8"/>
      <c r="E1179" s="22" t="str">
        <f t="shared" si="842"/>
        <v/>
      </c>
      <c r="F1179" s="34" t="str">
        <f t="shared" si="863"/>
        <v/>
      </c>
      <c r="G1179" s="8"/>
      <c r="H1179" s="22" t="str">
        <f t="shared" si="843"/>
        <v/>
      </c>
      <c r="I1179" s="34" t="str">
        <f t="shared" si="864"/>
        <v/>
      </c>
      <c r="J1179" s="8"/>
      <c r="K1179" s="22" t="str">
        <f t="shared" si="844"/>
        <v/>
      </c>
      <c r="L1179" s="34" t="str">
        <f t="shared" si="865"/>
        <v/>
      </c>
      <c r="M1179" s="8"/>
      <c r="N1179" s="22" t="str">
        <f t="shared" si="845"/>
        <v/>
      </c>
      <c r="O1179" s="34" t="str">
        <f t="shared" si="866"/>
        <v/>
      </c>
      <c r="P1179" s="8"/>
      <c r="Q1179" s="22" t="str">
        <f t="shared" si="846"/>
        <v/>
      </c>
      <c r="R1179" s="34" t="str">
        <f t="shared" si="867"/>
        <v/>
      </c>
      <c r="S1179" s="8"/>
      <c r="T1179" s="22" t="str">
        <f t="shared" si="847"/>
        <v/>
      </c>
      <c r="U1179" s="34" t="str">
        <f t="shared" si="868"/>
        <v/>
      </c>
      <c r="V1179" s="8"/>
      <c r="W1179" s="22" t="str">
        <f t="shared" si="848"/>
        <v/>
      </c>
      <c r="X1179" s="34" t="str">
        <f t="shared" si="869"/>
        <v/>
      </c>
      <c r="Y1179" s="8"/>
      <c r="Z1179" s="22" t="str">
        <f t="shared" si="849"/>
        <v/>
      </c>
      <c r="AA1179" s="34" t="str">
        <f t="shared" si="870"/>
        <v/>
      </c>
      <c r="AB1179" s="8"/>
      <c r="AC1179" s="22" t="str">
        <f t="shared" si="850"/>
        <v/>
      </c>
      <c r="AD1179" s="34" t="str">
        <f t="shared" si="871"/>
        <v/>
      </c>
      <c r="AE1179" s="8"/>
      <c r="AF1179" s="22" t="str">
        <f t="shared" si="851"/>
        <v/>
      </c>
      <c r="AG1179" s="34" t="str">
        <f t="shared" si="872"/>
        <v/>
      </c>
      <c r="AH1179" s="8"/>
      <c r="AI1179" s="22" t="str">
        <f t="shared" si="852"/>
        <v/>
      </c>
      <c r="AJ1179" s="34" t="str">
        <f t="shared" si="873"/>
        <v/>
      </c>
      <c r="AK1179" s="8"/>
      <c r="AL1179" s="22" t="str">
        <f t="shared" si="853"/>
        <v/>
      </c>
      <c r="AM1179" s="34" t="str">
        <f t="shared" si="874"/>
        <v/>
      </c>
      <c r="AN1179" s="8"/>
      <c r="AO1179" s="22" t="str">
        <f t="shared" si="854"/>
        <v/>
      </c>
      <c r="AP1179" s="34" t="str">
        <f t="shared" si="875"/>
        <v/>
      </c>
      <c r="AQ1179" s="8"/>
      <c r="AR1179" s="22" t="str">
        <f t="shared" si="855"/>
        <v/>
      </c>
      <c r="AS1179" s="34" t="str">
        <f t="shared" si="876"/>
        <v/>
      </c>
      <c r="AT1179" s="8"/>
      <c r="AU1179" s="22" t="str">
        <f t="shared" si="856"/>
        <v/>
      </c>
      <c r="AV1179" s="34" t="str">
        <f t="shared" si="877"/>
        <v/>
      </c>
      <c r="AW1179" s="8"/>
      <c r="AX1179" s="22" t="str">
        <f t="shared" si="857"/>
        <v/>
      </c>
      <c r="AY1179" s="34" t="str">
        <f t="shared" si="878"/>
        <v/>
      </c>
      <c r="AZ1179" s="8"/>
      <c r="BA1179" s="22" t="str">
        <f t="shared" si="858"/>
        <v/>
      </c>
      <c r="BB1179" s="34" t="str">
        <f t="shared" si="879"/>
        <v/>
      </c>
      <c r="BC1179" s="8"/>
      <c r="BD1179" s="22" t="str">
        <f t="shared" si="859"/>
        <v/>
      </c>
      <c r="BE1179" s="34" t="str">
        <f t="shared" si="880"/>
        <v/>
      </c>
      <c r="BF1179" s="8"/>
      <c r="BG1179" s="22" t="str">
        <f t="shared" si="860"/>
        <v/>
      </c>
      <c r="BH1179" s="34" t="str">
        <f t="shared" si="881"/>
        <v/>
      </c>
      <c r="BI1179" s="8"/>
      <c r="BJ1179" s="22" t="str">
        <f t="shared" si="861"/>
        <v/>
      </c>
    </row>
    <row r="1180" spans="1:62" ht="18" customHeight="1" x14ac:dyDescent="0.35">
      <c r="A1180" s="68">
        <f>'Energy - Master'!A1179</f>
        <v>47199</v>
      </c>
      <c r="B1180" s="24" t="str">
        <f t="shared" si="841"/>
        <v>Mar-2029</v>
      </c>
      <c r="C1180" s="34" t="str">
        <f t="shared" si="862"/>
        <v/>
      </c>
      <c r="D1180" s="8"/>
      <c r="E1180" s="22" t="str">
        <f t="shared" si="842"/>
        <v/>
      </c>
      <c r="F1180" s="34" t="str">
        <f t="shared" si="863"/>
        <v/>
      </c>
      <c r="G1180" s="8"/>
      <c r="H1180" s="22" t="str">
        <f t="shared" si="843"/>
        <v/>
      </c>
      <c r="I1180" s="34" t="str">
        <f t="shared" si="864"/>
        <v/>
      </c>
      <c r="J1180" s="8"/>
      <c r="K1180" s="22" t="str">
        <f t="shared" si="844"/>
        <v/>
      </c>
      <c r="L1180" s="34" t="str">
        <f t="shared" si="865"/>
        <v/>
      </c>
      <c r="M1180" s="8"/>
      <c r="N1180" s="22" t="str">
        <f t="shared" si="845"/>
        <v/>
      </c>
      <c r="O1180" s="34" t="str">
        <f t="shared" si="866"/>
        <v/>
      </c>
      <c r="P1180" s="8"/>
      <c r="Q1180" s="22" t="str">
        <f t="shared" si="846"/>
        <v/>
      </c>
      <c r="R1180" s="34" t="str">
        <f t="shared" si="867"/>
        <v/>
      </c>
      <c r="S1180" s="8"/>
      <c r="T1180" s="22" t="str">
        <f t="shared" si="847"/>
        <v/>
      </c>
      <c r="U1180" s="34" t="str">
        <f t="shared" si="868"/>
        <v/>
      </c>
      <c r="V1180" s="8"/>
      <c r="W1180" s="22" t="str">
        <f t="shared" si="848"/>
        <v/>
      </c>
      <c r="X1180" s="34" t="str">
        <f t="shared" si="869"/>
        <v/>
      </c>
      <c r="Y1180" s="8"/>
      <c r="Z1180" s="22" t="str">
        <f t="shared" si="849"/>
        <v/>
      </c>
      <c r="AA1180" s="34" t="str">
        <f t="shared" si="870"/>
        <v/>
      </c>
      <c r="AB1180" s="8"/>
      <c r="AC1180" s="22" t="str">
        <f t="shared" si="850"/>
        <v/>
      </c>
      <c r="AD1180" s="34" t="str">
        <f t="shared" si="871"/>
        <v/>
      </c>
      <c r="AE1180" s="8"/>
      <c r="AF1180" s="22" t="str">
        <f t="shared" si="851"/>
        <v/>
      </c>
      <c r="AG1180" s="34" t="str">
        <f t="shared" si="872"/>
        <v/>
      </c>
      <c r="AH1180" s="8"/>
      <c r="AI1180" s="22" t="str">
        <f t="shared" si="852"/>
        <v/>
      </c>
      <c r="AJ1180" s="34" t="str">
        <f t="shared" si="873"/>
        <v/>
      </c>
      <c r="AK1180" s="8"/>
      <c r="AL1180" s="22" t="str">
        <f t="shared" si="853"/>
        <v/>
      </c>
      <c r="AM1180" s="34" t="str">
        <f t="shared" si="874"/>
        <v/>
      </c>
      <c r="AN1180" s="8"/>
      <c r="AO1180" s="22" t="str">
        <f t="shared" si="854"/>
        <v/>
      </c>
      <c r="AP1180" s="34" t="str">
        <f t="shared" si="875"/>
        <v/>
      </c>
      <c r="AQ1180" s="8"/>
      <c r="AR1180" s="22" t="str">
        <f t="shared" si="855"/>
        <v/>
      </c>
      <c r="AS1180" s="34" t="str">
        <f t="shared" si="876"/>
        <v/>
      </c>
      <c r="AT1180" s="8"/>
      <c r="AU1180" s="22" t="str">
        <f t="shared" si="856"/>
        <v/>
      </c>
      <c r="AV1180" s="34" t="str">
        <f t="shared" si="877"/>
        <v/>
      </c>
      <c r="AW1180" s="8"/>
      <c r="AX1180" s="22" t="str">
        <f t="shared" si="857"/>
        <v/>
      </c>
      <c r="AY1180" s="34" t="str">
        <f t="shared" si="878"/>
        <v/>
      </c>
      <c r="AZ1180" s="8"/>
      <c r="BA1180" s="22" t="str">
        <f t="shared" si="858"/>
        <v/>
      </c>
      <c r="BB1180" s="34" t="str">
        <f t="shared" si="879"/>
        <v/>
      </c>
      <c r="BC1180" s="8"/>
      <c r="BD1180" s="22" t="str">
        <f t="shared" si="859"/>
        <v/>
      </c>
      <c r="BE1180" s="34" t="str">
        <f t="shared" si="880"/>
        <v/>
      </c>
      <c r="BF1180" s="8"/>
      <c r="BG1180" s="22" t="str">
        <f t="shared" si="860"/>
        <v/>
      </c>
      <c r="BH1180" s="34" t="str">
        <f t="shared" si="881"/>
        <v/>
      </c>
      <c r="BI1180" s="8"/>
      <c r="BJ1180" s="22" t="str">
        <f t="shared" si="861"/>
        <v/>
      </c>
    </row>
    <row r="1181" spans="1:62" ht="18" customHeight="1" x14ac:dyDescent="0.35">
      <c r="A1181" s="68">
        <f>'Energy - Master'!A1180</f>
        <v>47200</v>
      </c>
      <c r="B1181" s="24" t="str">
        <f t="shared" si="841"/>
        <v>Mar-2029</v>
      </c>
      <c r="C1181" s="34" t="str">
        <f t="shared" si="862"/>
        <v/>
      </c>
      <c r="D1181" s="8"/>
      <c r="E1181" s="22" t="str">
        <f t="shared" si="842"/>
        <v/>
      </c>
      <c r="F1181" s="34" t="str">
        <f t="shared" si="863"/>
        <v/>
      </c>
      <c r="G1181" s="8"/>
      <c r="H1181" s="22" t="str">
        <f t="shared" si="843"/>
        <v/>
      </c>
      <c r="I1181" s="34" t="str">
        <f t="shared" si="864"/>
        <v/>
      </c>
      <c r="J1181" s="8"/>
      <c r="K1181" s="22" t="str">
        <f t="shared" si="844"/>
        <v/>
      </c>
      <c r="L1181" s="34" t="str">
        <f t="shared" si="865"/>
        <v/>
      </c>
      <c r="M1181" s="8"/>
      <c r="N1181" s="22" t="str">
        <f t="shared" si="845"/>
        <v/>
      </c>
      <c r="O1181" s="34" t="str">
        <f t="shared" si="866"/>
        <v/>
      </c>
      <c r="P1181" s="8"/>
      <c r="Q1181" s="22" t="str">
        <f t="shared" si="846"/>
        <v/>
      </c>
      <c r="R1181" s="34" t="str">
        <f t="shared" si="867"/>
        <v/>
      </c>
      <c r="S1181" s="8"/>
      <c r="T1181" s="22" t="str">
        <f t="shared" si="847"/>
        <v/>
      </c>
      <c r="U1181" s="34" t="str">
        <f t="shared" si="868"/>
        <v/>
      </c>
      <c r="V1181" s="8"/>
      <c r="W1181" s="22" t="str">
        <f t="shared" si="848"/>
        <v/>
      </c>
      <c r="X1181" s="34" t="str">
        <f t="shared" si="869"/>
        <v/>
      </c>
      <c r="Y1181" s="8"/>
      <c r="Z1181" s="22" t="str">
        <f t="shared" si="849"/>
        <v/>
      </c>
      <c r="AA1181" s="34" t="str">
        <f t="shared" si="870"/>
        <v/>
      </c>
      <c r="AB1181" s="8"/>
      <c r="AC1181" s="22" t="str">
        <f t="shared" si="850"/>
        <v/>
      </c>
      <c r="AD1181" s="34" t="str">
        <f t="shared" si="871"/>
        <v/>
      </c>
      <c r="AE1181" s="8"/>
      <c r="AF1181" s="22" t="str">
        <f t="shared" si="851"/>
        <v/>
      </c>
      <c r="AG1181" s="34" t="str">
        <f t="shared" si="872"/>
        <v/>
      </c>
      <c r="AH1181" s="8"/>
      <c r="AI1181" s="22" t="str">
        <f t="shared" si="852"/>
        <v/>
      </c>
      <c r="AJ1181" s="34" t="str">
        <f t="shared" si="873"/>
        <v/>
      </c>
      <c r="AK1181" s="8"/>
      <c r="AL1181" s="22" t="str">
        <f t="shared" si="853"/>
        <v/>
      </c>
      <c r="AM1181" s="34" t="str">
        <f t="shared" si="874"/>
        <v/>
      </c>
      <c r="AN1181" s="8"/>
      <c r="AO1181" s="22" t="str">
        <f t="shared" si="854"/>
        <v/>
      </c>
      <c r="AP1181" s="34" t="str">
        <f t="shared" si="875"/>
        <v/>
      </c>
      <c r="AQ1181" s="8"/>
      <c r="AR1181" s="22" t="str">
        <f t="shared" si="855"/>
        <v/>
      </c>
      <c r="AS1181" s="34" t="str">
        <f t="shared" si="876"/>
        <v/>
      </c>
      <c r="AT1181" s="8"/>
      <c r="AU1181" s="22" t="str">
        <f t="shared" si="856"/>
        <v/>
      </c>
      <c r="AV1181" s="34" t="str">
        <f t="shared" si="877"/>
        <v/>
      </c>
      <c r="AW1181" s="8"/>
      <c r="AX1181" s="22" t="str">
        <f t="shared" si="857"/>
        <v/>
      </c>
      <c r="AY1181" s="34" t="str">
        <f t="shared" si="878"/>
        <v/>
      </c>
      <c r="AZ1181" s="8"/>
      <c r="BA1181" s="22" t="str">
        <f t="shared" si="858"/>
        <v/>
      </c>
      <c r="BB1181" s="34" t="str">
        <f t="shared" si="879"/>
        <v/>
      </c>
      <c r="BC1181" s="8"/>
      <c r="BD1181" s="22" t="str">
        <f t="shared" si="859"/>
        <v/>
      </c>
      <c r="BE1181" s="34" t="str">
        <f t="shared" si="880"/>
        <v/>
      </c>
      <c r="BF1181" s="8"/>
      <c r="BG1181" s="22" t="str">
        <f t="shared" si="860"/>
        <v/>
      </c>
      <c r="BH1181" s="34" t="str">
        <f t="shared" si="881"/>
        <v/>
      </c>
      <c r="BI1181" s="8"/>
      <c r="BJ1181" s="22" t="str">
        <f t="shared" si="861"/>
        <v/>
      </c>
    </row>
    <row r="1182" spans="1:62" ht="18" customHeight="1" x14ac:dyDescent="0.35">
      <c r="A1182" s="68">
        <f>'Energy - Master'!A1181</f>
        <v>47201</v>
      </c>
      <c r="B1182" s="24" t="str">
        <f t="shared" si="841"/>
        <v>Mar-2029</v>
      </c>
      <c r="C1182" s="34" t="str">
        <f t="shared" si="862"/>
        <v/>
      </c>
      <c r="D1182" s="8"/>
      <c r="E1182" s="22" t="str">
        <f t="shared" si="842"/>
        <v/>
      </c>
      <c r="F1182" s="34" t="str">
        <f t="shared" si="863"/>
        <v/>
      </c>
      <c r="G1182" s="8"/>
      <c r="H1182" s="22" t="str">
        <f t="shared" si="843"/>
        <v/>
      </c>
      <c r="I1182" s="34" t="str">
        <f t="shared" si="864"/>
        <v/>
      </c>
      <c r="J1182" s="8"/>
      <c r="K1182" s="22" t="str">
        <f t="shared" si="844"/>
        <v/>
      </c>
      <c r="L1182" s="34" t="str">
        <f t="shared" si="865"/>
        <v/>
      </c>
      <c r="M1182" s="8"/>
      <c r="N1182" s="22" t="str">
        <f t="shared" si="845"/>
        <v/>
      </c>
      <c r="O1182" s="34" t="str">
        <f t="shared" si="866"/>
        <v/>
      </c>
      <c r="P1182" s="8"/>
      <c r="Q1182" s="22" t="str">
        <f t="shared" si="846"/>
        <v/>
      </c>
      <c r="R1182" s="34" t="str">
        <f t="shared" si="867"/>
        <v/>
      </c>
      <c r="S1182" s="8"/>
      <c r="T1182" s="22" t="str">
        <f t="shared" si="847"/>
        <v/>
      </c>
      <c r="U1182" s="34" t="str">
        <f t="shared" si="868"/>
        <v/>
      </c>
      <c r="V1182" s="8"/>
      <c r="W1182" s="22" t="str">
        <f t="shared" si="848"/>
        <v/>
      </c>
      <c r="X1182" s="34" t="str">
        <f t="shared" si="869"/>
        <v/>
      </c>
      <c r="Y1182" s="8"/>
      <c r="Z1182" s="22" t="str">
        <f t="shared" si="849"/>
        <v/>
      </c>
      <c r="AA1182" s="34" t="str">
        <f t="shared" si="870"/>
        <v/>
      </c>
      <c r="AB1182" s="8"/>
      <c r="AC1182" s="22" t="str">
        <f t="shared" si="850"/>
        <v/>
      </c>
      <c r="AD1182" s="34" t="str">
        <f t="shared" si="871"/>
        <v/>
      </c>
      <c r="AE1182" s="8"/>
      <c r="AF1182" s="22" t="str">
        <f t="shared" si="851"/>
        <v/>
      </c>
      <c r="AG1182" s="34" t="str">
        <f t="shared" si="872"/>
        <v/>
      </c>
      <c r="AH1182" s="8"/>
      <c r="AI1182" s="22" t="str">
        <f t="shared" si="852"/>
        <v/>
      </c>
      <c r="AJ1182" s="34" t="str">
        <f t="shared" si="873"/>
        <v/>
      </c>
      <c r="AK1182" s="8"/>
      <c r="AL1182" s="22" t="str">
        <f t="shared" si="853"/>
        <v/>
      </c>
      <c r="AM1182" s="34" t="str">
        <f t="shared" si="874"/>
        <v/>
      </c>
      <c r="AN1182" s="8"/>
      <c r="AO1182" s="22" t="str">
        <f t="shared" si="854"/>
        <v/>
      </c>
      <c r="AP1182" s="34" t="str">
        <f t="shared" si="875"/>
        <v/>
      </c>
      <c r="AQ1182" s="8"/>
      <c r="AR1182" s="22" t="str">
        <f t="shared" si="855"/>
        <v/>
      </c>
      <c r="AS1182" s="34" t="str">
        <f t="shared" si="876"/>
        <v/>
      </c>
      <c r="AT1182" s="8"/>
      <c r="AU1182" s="22" t="str">
        <f t="shared" si="856"/>
        <v/>
      </c>
      <c r="AV1182" s="34" t="str">
        <f t="shared" si="877"/>
        <v/>
      </c>
      <c r="AW1182" s="8"/>
      <c r="AX1182" s="22" t="str">
        <f t="shared" si="857"/>
        <v/>
      </c>
      <c r="AY1182" s="34" t="str">
        <f t="shared" si="878"/>
        <v/>
      </c>
      <c r="AZ1182" s="8"/>
      <c r="BA1182" s="22" t="str">
        <f t="shared" si="858"/>
        <v/>
      </c>
      <c r="BB1182" s="34" t="str">
        <f t="shared" si="879"/>
        <v/>
      </c>
      <c r="BC1182" s="8"/>
      <c r="BD1182" s="22" t="str">
        <f t="shared" si="859"/>
        <v/>
      </c>
      <c r="BE1182" s="34" t="str">
        <f t="shared" si="880"/>
        <v/>
      </c>
      <c r="BF1182" s="8"/>
      <c r="BG1182" s="22" t="str">
        <f t="shared" si="860"/>
        <v/>
      </c>
      <c r="BH1182" s="34" t="str">
        <f t="shared" si="881"/>
        <v/>
      </c>
      <c r="BI1182" s="8"/>
      <c r="BJ1182" s="22" t="str">
        <f t="shared" si="861"/>
        <v/>
      </c>
    </row>
    <row r="1183" spans="1:62" ht="18" customHeight="1" x14ac:dyDescent="0.35">
      <c r="A1183" s="68">
        <f>'Energy - Master'!A1182</f>
        <v>47202</v>
      </c>
      <c r="B1183" s="24" t="str">
        <f t="shared" si="841"/>
        <v>Mar-2029</v>
      </c>
      <c r="C1183" s="34" t="str">
        <f t="shared" si="862"/>
        <v/>
      </c>
      <c r="D1183" s="8"/>
      <c r="E1183" s="22" t="str">
        <f t="shared" si="842"/>
        <v/>
      </c>
      <c r="F1183" s="34" t="str">
        <f t="shared" si="863"/>
        <v/>
      </c>
      <c r="G1183" s="8"/>
      <c r="H1183" s="22" t="str">
        <f t="shared" si="843"/>
        <v/>
      </c>
      <c r="I1183" s="34" t="str">
        <f t="shared" si="864"/>
        <v/>
      </c>
      <c r="J1183" s="8"/>
      <c r="K1183" s="22" t="str">
        <f t="shared" si="844"/>
        <v/>
      </c>
      <c r="L1183" s="34" t="str">
        <f t="shared" si="865"/>
        <v/>
      </c>
      <c r="M1183" s="8"/>
      <c r="N1183" s="22" t="str">
        <f t="shared" si="845"/>
        <v/>
      </c>
      <c r="O1183" s="34" t="str">
        <f t="shared" si="866"/>
        <v/>
      </c>
      <c r="P1183" s="8"/>
      <c r="Q1183" s="22" t="str">
        <f t="shared" si="846"/>
        <v/>
      </c>
      <c r="R1183" s="34" t="str">
        <f t="shared" si="867"/>
        <v/>
      </c>
      <c r="S1183" s="8"/>
      <c r="T1183" s="22" t="str">
        <f t="shared" si="847"/>
        <v/>
      </c>
      <c r="U1183" s="34" t="str">
        <f t="shared" si="868"/>
        <v/>
      </c>
      <c r="V1183" s="8"/>
      <c r="W1183" s="22" t="str">
        <f t="shared" si="848"/>
        <v/>
      </c>
      <c r="X1183" s="34" t="str">
        <f t="shared" si="869"/>
        <v/>
      </c>
      <c r="Y1183" s="8"/>
      <c r="Z1183" s="22" t="str">
        <f t="shared" si="849"/>
        <v/>
      </c>
      <c r="AA1183" s="34" t="str">
        <f t="shared" si="870"/>
        <v/>
      </c>
      <c r="AB1183" s="8"/>
      <c r="AC1183" s="22" t="str">
        <f t="shared" si="850"/>
        <v/>
      </c>
      <c r="AD1183" s="34" t="str">
        <f t="shared" si="871"/>
        <v/>
      </c>
      <c r="AE1183" s="8"/>
      <c r="AF1183" s="22" t="str">
        <f t="shared" si="851"/>
        <v/>
      </c>
      <c r="AG1183" s="34" t="str">
        <f t="shared" si="872"/>
        <v/>
      </c>
      <c r="AH1183" s="8"/>
      <c r="AI1183" s="22" t="str">
        <f t="shared" si="852"/>
        <v/>
      </c>
      <c r="AJ1183" s="34" t="str">
        <f t="shared" si="873"/>
        <v/>
      </c>
      <c r="AK1183" s="8"/>
      <c r="AL1183" s="22" t="str">
        <f t="shared" si="853"/>
        <v/>
      </c>
      <c r="AM1183" s="34" t="str">
        <f t="shared" si="874"/>
        <v/>
      </c>
      <c r="AN1183" s="8"/>
      <c r="AO1183" s="22" t="str">
        <f t="shared" si="854"/>
        <v/>
      </c>
      <c r="AP1183" s="34" t="str">
        <f t="shared" si="875"/>
        <v/>
      </c>
      <c r="AQ1183" s="8"/>
      <c r="AR1183" s="22" t="str">
        <f t="shared" si="855"/>
        <v/>
      </c>
      <c r="AS1183" s="34" t="str">
        <f t="shared" si="876"/>
        <v/>
      </c>
      <c r="AT1183" s="8"/>
      <c r="AU1183" s="22" t="str">
        <f t="shared" si="856"/>
        <v/>
      </c>
      <c r="AV1183" s="34" t="str">
        <f t="shared" si="877"/>
        <v/>
      </c>
      <c r="AW1183" s="8"/>
      <c r="AX1183" s="22" t="str">
        <f t="shared" si="857"/>
        <v/>
      </c>
      <c r="AY1183" s="34" t="str">
        <f t="shared" si="878"/>
        <v/>
      </c>
      <c r="AZ1183" s="8"/>
      <c r="BA1183" s="22" t="str">
        <f t="shared" si="858"/>
        <v/>
      </c>
      <c r="BB1183" s="34" t="str">
        <f t="shared" si="879"/>
        <v/>
      </c>
      <c r="BC1183" s="8"/>
      <c r="BD1183" s="22" t="str">
        <f t="shared" si="859"/>
        <v/>
      </c>
      <c r="BE1183" s="34" t="str">
        <f t="shared" si="880"/>
        <v/>
      </c>
      <c r="BF1183" s="8"/>
      <c r="BG1183" s="22" t="str">
        <f t="shared" si="860"/>
        <v/>
      </c>
      <c r="BH1183" s="34" t="str">
        <f t="shared" si="881"/>
        <v/>
      </c>
      <c r="BI1183" s="8"/>
      <c r="BJ1183" s="22" t="str">
        <f t="shared" si="861"/>
        <v/>
      </c>
    </row>
    <row r="1184" spans="1:62" ht="18" customHeight="1" x14ac:dyDescent="0.35">
      <c r="A1184" s="68">
        <f>'Energy - Master'!A1183</f>
        <v>47203</v>
      </c>
      <c r="B1184" s="24" t="str">
        <f t="shared" si="841"/>
        <v>Mar-2029</v>
      </c>
      <c r="C1184" s="34" t="str">
        <f t="shared" si="862"/>
        <v/>
      </c>
      <c r="D1184" s="8"/>
      <c r="E1184" s="22" t="str">
        <f t="shared" si="842"/>
        <v/>
      </c>
      <c r="F1184" s="34" t="str">
        <f t="shared" si="863"/>
        <v/>
      </c>
      <c r="G1184" s="8"/>
      <c r="H1184" s="22" t="str">
        <f t="shared" si="843"/>
        <v/>
      </c>
      <c r="I1184" s="34" t="str">
        <f t="shared" si="864"/>
        <v/>
      </c>
      <c r="J1184" s="8"/>
      <c r="K1184" s="22" t="str">
        <f t="shared" si="844"/>
        <v/>
      </c>
      <c r="L1184" s="34" t="str">
        <f t="shared" si="865"/>
        <v/>
      </c>
      <c r="M1184" s="8"/>
      <c r="N1184" s="22" t="str">
        <f t="shared" si="845"/>
        <v/>
      </c>
      <c r="O1184" s="34" t="str">
        <f t="shared" si="866"/>
        <v/>
      </c>
      <c r="P1184" s="8"/>
      <c r="Q1184" s="22" t="str">
        <f t="shared" si="846"/>
        <v/>
      </c>
      <c r="R1184" s="34" t="str">
        <f t="shared" si="867"/>
        <v/>
      </c>
      <c r="S1184" s="8"/>
      <c r="T1184" s="22" t="str">
        <f t="shared" si="847"/>
        <v/>
      </c>
      <c r="U1184" s="34" t="str">
        <f t="shared" si="868"/>
        <v/>
      </c>
      <c r="V1184" s="8"/>
      <c r="W1184" s="22" t="str">
        <f t="shared" si="848"/>
        <v/>
      </c>
      <c r="X1184" s="34" t="str">
        <f t="shared" si="869"/>
        <v/>
      </c>
      <c r="Y1184" s="8"/>
      <c r="Z1184" s="22" t="str">
        <f t="shared" si="849"/>
        <v/>
      </c>
      <c r="AA1184" s="34" t="str">
        <f t="shared" si="870"/>
        <v/>
      </c>
      <c r="AB1184" s="8"/>
      <c r="AC1184" s="22" t="str">
        <f t="shared" si="850"/>
        <v/>
      </c>
      <c r="AD1184" s="34" t="str">
        <f t="shared" si="871"/>
        <v/>
      </c>
      <c r="AE1184" s="8"/>
      <c r="AF1184" s="22" t="str">
        <f t="shared" si="851"/>
        <v/>
      </c>
      <c r="AG1184" s="34" t="str">
        <f t="shared" si="872"/>
        <v/>
      </c>
      <c r="AH1184" s="8"/>
      <c r="AI1184" s="22" t="str">
        <f t="shared" si="852"/>
        <v/>
      </c>
      <c r="AJ1184" s="34" t="str">
        <f t="shared" si="873"/>
        <v/>
      </c>
      <c r="AK1184" s="8"/>
      <c r="AL1184" s="22" t="str">
        <f t="shared" si="853"/>
        <v/>
      </c>
      <c r="AM1184" s="34" t="str">
        <f t="shared" si="874"/>
        <v/>
      </c>
      <c r="AN1184" s="8"/>
      <c r="AO1184" s="22" t="str">
        <f t="shared" si="854"/>
        <v/>
      </c>
      <c r="AP1184" s="34" t="str">
        <f t="shared" si="875"/>
        <v/>
      </c>
      <c r="AQ1184" s="8"/>
      <c r="AR1184" s="22" t="str">
        <f t="shared" si="855"/>
        <v/>
      </c>
      <c r="AS1184" s="34" t="str">
        <f t="shared" si="876"/>
        <v/>
      </c>
      <c r="AT1184" s="8"/>
      <c r="AU1184" s="22" t="str">
        <f t="shared" si="856"/>
        <v/>
      </c>
      <c r="AV1184" s="34" t="str">
        <f t="shared" si="877"/>
        <v/>
      </c>
      <c r="AW1184" s="8"/>
      <c r="AX1184" s="22" t="str">
        <f t="shared" si="857"/>
        <v/>
      </c>
      <c r="AY1184" s="34" t="str">
        <f t="shared" si="878"/>
        <v/>
      </c>
      <c r="AZ1184" s="8"/>
      <c r="BA1184" s="22" t="str">
        <f t="shared" si="858"/>
        <v/>
      </c>
      <c r="BB1184" s="34" t="str">
        <f t="shared" si="879"/>
        <v/>
      </c>
      <c r="BC1184" s="8"/>
      <c r="BD1184" s="22" t="str">
        <f t="shared" si="859"/>
        <v/>
      </c>
      <c r="BE1184" s="34" t="str">
        <f t="shared" si="880"/>
        <v/>
      </c>
      <c r="BF1184" s="8"/>
      <c r="BG1184" s="22" t="str">
        <f t="shared" si="860"/>
        <v/>
      </c>
      <c r="BH1184" s="34" t="str">
        <f t="shared" si="881"/>
        <v/>
      </c>
      <c r="BI1184" s="8"/>
      <c r="BJ1184" s="22" t="str">
        <f t="shared" si="861"/>
        <v/>
      </c>
    </row>
    <row r="1185" spans="1:62" ht="18" customHeight="1" x14ac:dyDescent="0.35">
      <c r="A1185" s="68">
        <f>'Energy - Master'!A1184</f>
        <v>47204</v>
      </c>
      <c r="B1185" s="24" t="str">
        <f t="shared" si="841"/>
        <v>Mar-2029</v>
      </c>
      <c r="C1185" s="34" t="str">
        <f t="shared" si="862"/>
        <v/>
      </c>
      <c r="D1185" s="8"/>
      <c r="E1185" s="22" t="str">
        <f t="shared" si="842"/>
        <v/>
      </c>
      <c r="F1185" s="34" t="str">
        <f t="shared" si="863"/>
        <v/>
      </c>
      <c r="G1185" s="8"/>
      <c r="H1185" s="22" t="str">
        <f t="shared" si="843"/>
        <v/>
      </c>
      <c r="I1185" s="34" t="str">
        <f t="shared" si="864"/>
        <v/>
      </c>
      <c r="J1185" s="8"/>
      <c r="K1185" s="22" t="str">
        <f t="shared" si="844"/>
        <v/>
      </c>
      <c r="L1185" s="34" t="str">
        <f t="shared" si="865"/>
        <v/>
      </c>
      <c r="M1185" s="8"/>
      <c r="N1185" s="22" t="str">
        <f t="shared" si="845"/>
        <v/>
      </c>
      <c r="O1185" s="34" t="str">
        <f t="shared" si="866"/>
        <v/>
      </c>
      <c r="P1185" s="8"/>
      <c r="Q1185" s="22" t="str">
        <f t="shared" si="846"/>
        <v/>
      </c>
      <c r="R1185" s="34" t="str">
        <f t="shared" si="867"/>
        <v/>
      </c>
      <c r="S1185" s="8"/>
      <c r="T1185" s="22" t="str">
        <f t="shared" si="847"/>
        <v/>
      </c>
      <c r="U1185" s="34" t="str">
        <f t="shared" si="868"/>
        <v/>
      </c>
      <c r="V1185" s="8"/>
      <c r="W1185" s="22" t="str">
        <f t="shared" si="848"/>
        <v/>
      </c>
      <c r="X1185" s="34" t="str">
        <f t="shared" si="869"/>
        <v/>
      </c>
      <c r="Y1185" s="8"/>
      <c r="Z1185" s="22" t="str">
        <f t="shared" si="849"/>
        <v/>
      </c>
      <c r="AA1185" s="34" t="str">
        <f t="shared" si="870"/>
        <v/>
      </c>
      <c r="AB1185" s="8"/>
      <c r="AC1185" s="22" t="str">
        <f t="shared" si="850"/>
        <v/>
      </c>
      <c r="AD1185" s="34" t="str">
        <f t="shared" si="871"/>
        <v/>
      </c>
      <c r="AE1185" s="8"/>
      <c r="AF1185" s="22" t="str">
        <f t="shared" si="851"/>
        <v/>
      </c>
      <c r="AG1185" s="34" t="str">
        <f t="shared" si="872"/>
        <v/>
      </c>
      <c r="AH1185" s="8"/>
      <c r="AI1185" s="22" t="str">
        <f t="shared" si="852"/>
        <v/>
      </c>
      <c r="AJ1185" s="34" t="str">
        <f t="shared" si="873"/>
        <v/>
      </c>
      <c r="AK1185" s="8"/>
      <c r="AL1185" s="22" t="str">
        <f t="shared" si="853"/>
        <v/>
      </c>
      <c r="AM1185" s="34" t="str">
        <f t="shared" si="874"/>
        <v/>
      </c>
      <c r="AN1185" s="8"/>
      <c r="AO1185" s="22" t="str">
        <f t="shared" si="854"/>
        <v/>
      </c>
      <c r="AP1185" s="34" t="str">
        <f t="shared" si="875"/>
        <v/>
      </c>
      <c r="AQ1185" s="8"/>
      <c r="AR1185" s="22" t="str">
        <f t="shared" si="855"/>
        <v/>
      </c>
      <c r="AS1185" s="34" t="str">
        <f t="shared" si="876"/>
        <v/>
      </c>
      <c r="AT1185" s="8"/>
      <c r="AU1185" s="22" t="str">
        <f t="shared" si="856"/>
        <v/>
      </c>
      <c r="AV1185" s="34" t="str">
        <f t="shared" si="877"/>
        <v/>
      </c>
      <c r="AW1185" s="8"/>
      <c r="AX1185" s="22" t="str">
        <f t="shared" si="857"/>
        <v/>
      </c>
      <c r="AY1185" s="34" t="str">
        <f t="shared" si="878"/>
        <v/>
      </c>
      <c r="AZ1185" s="8"/>
      <c r="BA1185" s="22" t="str">
        <f t="shared" si="858"/>
        <v/>
      </c>
      <c r="BB1185" s="34" t="str">
        <f t="shared" si="879"/>
        <v/>
      </c>
      <c r="BC1185" s="8"/>
      <c r="BD1185" s="22" t="str">
        <f t="shared" si="859"/>
        <v/>
      </c>
      <c r="BE1185" s="34" t="str">
        <f t="shared" si="880"/>
        <v/>
      </c>
      <c r="BF1185" s="8"/>
      <c r="BG1185" s="22" t="str">
        <f t="shared" si="860"/>
        <v/>
      </c>
      <c r="BH1185" s="34" t="str">
        <f t="shared" si="881"/>
        <v/>
      </c>
      <c r="BI1185" s="8"/>
      <c r="BJ1185" s="22" t="str">
        <f t="shared" si="861"/>
        <v/>
      </c>
    </row>
    <row r="1186" spans="1:62" ht="18" customHeight="1" x14ac:dyDescent="0.35">
      <c r="A1186" s="68">
        <f>'Energy - Master'!A1185</f>
        <v>47205</v>
      </c>
      <c r="B1186" s="24" t="str">
        <f t="shared" si="841"/>
        <v>Mar-2029</v>
      </c>
      <c r="C1186" s="34" t="str">
        <f t="shared" si="862"/>
        <v/>
      </c>
      <c r="D1186" s="8"/>
      <c r="E1186" s="22" t="str">
        <f t="shared" si="842"/>
        <v/>
      </c>
      <c r="F1186" s="34" t="str">
        <f t="shared" si="863"/>
        <v/>
      </c>
      <c r="G1186" s="8"/>
      <c r="H1186" s="22" t="str">
        <f t="shared" si="843"/>
        <v/>
      </c>
      <c r="I1186" s="34" t="str">
        <f t="shared" si="864"/>
        <v/>
      </c>
      <c r="J1186" s="8"/>
      <c r="K1186" s="22" t="str">
        <f t="shared" si="844"/>
        <v/>
      </c>
      <c r="L1186" s="34" t="str">
        <f t="shared" si="865"/>
        <v/>
      </c>
      <c r="M1186" s="8"/>
      <c r="N1186" s="22" t="str">
        <f t="shared" si="845"/>
        <v/>
      </c>
      <c r="O1186" s="34" t="str">
        <f t="shared" si="866"/>
        <v/>
      </c>
      <c r="P1186" s="8"/>
      <c r="Q1186" s="22" t="str">
        <f t="shared" si="846"/>
        <v/>
      </c>
      <c r="R1186" s="34" t="str">
        <f t="shared" si="867"/>
        <v/>
      </c>
      <c r="S1186" s="8"/>
      <c r="T1186" s="22" t="str">
        <f t="shared" si="847"/>
        <v/>
      </c>
      <c r="U1186" s="34" t="str">
        <f t="shared" si="868"/>
        <v/>
      </c>
      <c r="V1186" s="8"/>
      <c r="W1186" s="22" t="str">
        <f t="shared" si="848"/>
        <v/>
      </c>
      <c r="X1186" s="34" t="str">
        <f t="shared" si="869"/>
        <v/>
      </c>
      <c r="Y1186" s="8"/>
      <c r="Z1186" s="22" t="str">
        <f t="shared" si="849"/>
        <v/>
      </c>
      <c r="AA1186" s="34" t="str">
        <f t="shared" si="870"/>
        <v/>
      </c>
      <c r="AB1186" s="8"/>
      <c r="AC1186" s="22" t="str">
        <f t="shared" si="850"/>
        <v/>
      </c>
      <c r="AD1186" s="34" t="str">
        <f t="shared" si="871"/>
        <v/>
      </c>
      <c r="AE1186" s="8"/>
      <c r="AF1186" s="22" t="str">
        <f t="shared" si="851"/>
        <v/>
      </c>
      <c r="AG1186" s="34" t="str">
        <f t="shared" si="872"/>
        <v/>
      </c>
      <c r="AH1186" s="8"/>
      <c r="AI1186" s="22" t="str">
        <f t="shared" si="852"/>
        <v/>
      </c>
      <c r="AJ1186" s="34" t="str">
        <f t="shared" si="873"/>
        <v/>
      </c>
      <c r="AK1186" s="8"/>
      <c r="AL1186" s="22" t="str">
        <f t="shared" si="853"/>
        <v/>
      </c>
      <c r="AM1186" s="34" t="str">
        <f t="shared" si="874"/>
        <v/>
      </c>
      <c r="AN1186" s="8"/>
      <c r="AO1186" s="22" t="str">
        <f t="shared" si="854"/>
        <v/>
      </c>
      <c r="AP1186" s="34" t="str">
        <f t="shared" si="875"/>
        <v/>
      </c>
      <c r="AQ1186" s="8"/>
      <c r="AR1186" s="22" t="str">
        <f t="shared" si="855"/>
        <v/>
      </c>
      <c r="AS1186" s="34" t="str">
        <f t="shared" si="876"/>
        <v/>
      </c>
      <c r="AT1186" s="8"/>
      <c r="AU1186" s="22" t="str">
        <f t="shared" si="856"/>
        <v/>
      </c>
      <c r="AV1186" s="34" t="str">
        <f t="shared" si="877"/>
        <v/>
      </c>
      <c r="AW1186" s="8"/>
      <c r="AX1186" s="22" t="str">
        <f t="shared" si="857"/>
        <v/>
      </c>
      <c r="AY1186" s="34" t="str">
        <f t="shared" si="878"/>
        <v/>
      </c>
      <c r="AZ1186" s="8"/>
      <c r="BA1186" s="22" t="str">
        <f t="shared" si="858"/>
        <v/>
      </c>
      <c r="BB1186" s="34" t="str">
        <f t="shared" si="879"/>
        <v/>
      </c>
      <c r="BC1186" s="8"/>
      <c r="BD1186" s="22" t="str">
        <f t="shared" si="859"/>
        <v/>
      </c>
      <c r="BE1186" s="34" t="str">
        <f t="shared" si="880"/>
        <v/>
      </c>
      <c r="BF1186" s="8"/>
      <c r="BG1186" s="22" t="str">
        <f t="shared" si="860"/>
        <v/>
      </c>
      <c r="BH1186" s="34" t="str">
        <f t="shared" si="881"/>
        <v/>
      </c>
      <c r="BI1186" s="8"/>
      <c r="BJ1186" s="22" t="str">
        <f t="shared" si="861"/>
        <v/>
      </c>
    </row>
    <row r="1187" spans="1:62" ht="18" customHeight="1" x14ac:dyDescent="0.35">
      <c r="A1187" s="68">
        <f>'Energy - Master'!A1186</f>
        <v>47206</v>
      </c>
      <c r="B1187" s="24" t="str">
        <f t="shared" si="841"/>
        <v>Mar-2029</v>
      </c>
      <c r="C1187" s="34" t="str">
        <f t="shared" si="862"/>
        <v/>
      </c>
      <c r="D1187" s="8"/>
      <c r="E1187" s="22" t="str">
        <f t="shared" si="842"/>
        <v/>
      </c>
      <c r="F1187" s="34" t="str">
        <f t="shared" si="863"/>
        <v/>
      </c>
      <c r="G1187" s="8"/>
      <c r="H1187" s="22" t="str">
        <f t="shared" si="843"/>
        <v/>
      </c>
      <c r="I1187" s="34" t="str">
        <f t="shared" si="864"/>
        <v/>
      </c>
      <c r="J1187" s="8"/>
      <c r="K1187" s="22" t="str">
        <f t="shared" si="844"/>
        <v/>
      </c>
      <c r="L1187" s="34" t="str">
        <f t="shared" si="865"/>
        <v/>
      </c>
      <c r="M1187" s="8"/>
      <c r="N1187" s="22" t="str">
        <f t="shared" si="845"/>
        <v/>
      </c>
      <c r="O1187" s="34" t="str">
        <f t="shared" si="866"/>
        <v/>
      </c>
      <c r="P1187" s="8"/>
      <c r="Q1187" s="22" t="str">
        <f t="shared" si="846"/>
        <v/>
      </c>
      <c r="R1187" s="34" t="str">
        <f t="shared" si="867"/>
        <v/>
      </c>
      <c r="S1187" s="8"/>
      <c r="T1187" s="22" t="str">
        <f t="shared" si="847"/>
        <v/>
      </c>
      <c r="U1187" s="34" t="str">
        <f t="shared" si="868"/>
        <v/>
      </c>
      <c r="V1187" s="8"/>
      <c r="W1187" s="22" t="str">
        <f t="shared" si="848"/>
        <v/>
      </c>
      <c r="X1187" s="34" t="str">
        <f t="shared" si="869"/>
        <v/>
      </c>
      <c r="Y1187" s="8"/>
      <c r="Z1187" s="22" t="str">
        <f t="shared" si="849"/>
        <v/>
      </c>
      <c r="AA1187" s="34" t="str">
        <f t="shared" si="870"/>
        <v/>
      </c>
      <c r="AB1187" s="8"/>
      <c r="AC1187" s="22" t="str">
        <f t="shared" si="850"/>
        <v/>
      </c>
      <c r="AD1187" s="34" t="str">
        <f t="shared" si="871"/>
        <v/>
      </c>
      <c r="AE1187" s="8"/>
      <c r="AF1187" s="22" t="str">
        <f t="shared" si="851"/>
        <v/>
      </c>
      <c r="AG1187" s="34" t="str">
        <f t="shared" si="872"/>
        <v/>
      </c>
      <c r="AH1187" s="8"/>
      <c r="AI1187" s="22" t="str">
        <f t="shared" si="852"/>
        <v/>
      </c>
      <c r="AJ1187" s="34" t="str">
        <f t="shared" si="873"/>
        <v/>
      </c>
      <c r="AK1187" s="8"/>
      <c r="AL1187" s="22" t="str">
        <f t="shared" si="853"/>
        <v/>
      </c>
      <c r="AM1187" s="34" t="str">
        <f t="shared" si="874"/>
        <v/>
      </c>
      <c r="AN1187" s="8"/>
      <c r="AO1187" s="22" t="str">
        <f t="shared" si="854"/>
        <v/>
      </c>
      <c r="AP1187" s="34" t="str">
        <f t="shared" si="875"/>
        <v/>
      </c>
      <c r="AQ1187" s="8"/>
      <c r="AR1187" s="22" t="str">
        <f t="shared" si="855"/>
        <v/>
      </c>
      <c r="AS1187" s="34" t="str">
        <f t="shared" si="876"/>
        <v/>
      </c>
      <c r="AT1187" s="8"/>
      <c r="AU1187" s="22" t="str">
        <f t="shared" si="856"/>
        <v/>
      </c>
      <c r="AV1187" s="34" t="str">
        <f t="shared" si="877"/>
        <v/>
      </c>
      <c r="AW1187" s="8"/>
      <c r="AX1187" s="22" t="str">
        <f t="shared" si="857"/>
        <v/>
      </c>
      <c r="AY1187" s="34" t="str">
        <f t="shared" si="878"/>
        <v/>
      </c>
      <c r="AZ1187" s="8"/>
      <c r="BA1187" s="22" t="str">
        <f t="shared" si="858"/>
        <v/>
      </c>
      <c r="BB1187" s="34" t="str">
        <f t="shared" si="879"/>
        <v/>
      </c>
      <c r="BC1187" s="8"/>
      <c r="BD1187" s="22" t="str">
        <f t="shared" si="859"/>
        <v/>
      </c>
      <c r="BE1187" s="34" t="str">
        <f t="shared" si="880"/>
        <v/>
      </c>
      <c r="BF1187" s="8"/>
      <c r="BG1187" s="22" t="str">
        <f t="shared" si="860"/>
        <v/>
      </c>
      <c r="BH1187" s="34" t="str">
        <f t="shared" si="881"/>
        <v/>
      </c>
      <c r="BI1187" s="8"/>
      <c r="BJ1187" s="22" t="str">
        <f t="shared" si="861"/>
        <v/>
      </c>
    </row>
    <row r="1188" spans="1:62" ht="18" customHeight="1" x14ac:dyDescent="0.35">
      <c r="A1188" s="68">
        <f>'Energy - Master'!A1187</f>
        <v>47207</v>
      </c>
      <c r="B1188" s="24" t="str">
        <f t="shared" si="841"/>
        <v>Mar-2029</v>
      </c>
      <c r="C1188" s="34" t="str">
        <f t="shared" si="862"/>
        <v/>
      </c>
      <c r="D1188" s="8"/>
      <c r="E1188" s="22" t="str">
        <f t="shared" si="842"/>
        <v/>
      </c>
      <c r="F1188" s="34" t="str">
        <f t="shared" si="863"/>
        <v/>
      </c>
      <c r="G1188" s="8"/>
      <c r="H1188" s="22" t="str">
        <f t="shared" si="843"/>
        <v/>
      </c>
      <c r="I1188" s="34" t="str">
        <f t="shared" si="864"/>
        <v/>
      </c>
      <c r="J1188" s="8"/>
      <c r="K1188" s="22" t="str">
        <f t="shared" si="844"/>
        <v/>
      </c>
      <c r="L1188" s="34" t="str">
        <f t="shared" si="865"/>
        <v/>
      </c>
      <c r="M1188" s="8"/>
      <c r="N1188" s="22" t="str">
        <f t="shared" si="845"/>
        <v/>
      </c>
      <c r="O1188" s="34" t="str">
        <f t="shared" si="866"/>
        <v/>
      </c>
      <c r="P1188" s="8"/>
      <c r="Q1188" s="22" t="str">
        <f t="shared" si="846"/>
        <v/>
      </c>
      <c r="R1188" s="34" t="str">
        <f t="shared" si="867"/>
        <v/>
      </c>
      <c r="S1188" s="8"/>
      <c r="T1188" s="22" t="str">
        <f t="shared" si="847"/>
        <v/>
      </c>
      <c r="U1188" s="34" t="str">
        <f t="shared" si="868"/>
        <v/>
      </c>
      <c r="V1188" s="8"/>
      <c r="W1188" s="22" t="str">
        <f t="shared" si="848"/>
        <v/>
      </c>
      <c r="X1188" s="34" t="str">
        <f t="shared" si="869"/>
        <v/>
      </c>
      <c r="Y1188" s="8"/>
      <c r="Z1188" s="22" t="str">
        <f t="shared" si="849"/>
        <v/>
      </c>
      <c r="AA1188" s="34" t="str">
        <f t="shared" si="870"/>
        <v/>
      </c>
      <c r="AB1188" s="8"/>
      <c r="AC1188" s="22" t="str">
        <f t="shared" si="850"/>
        <v/>
      </c>
      <c r="AD1188" s="34" t="str">
        <f t="shared" si="871"/>
        <v/>
      </c>
      <c r="AE1188" s="8"/>
      <c r="AF1188" s="22" t="str">
        <f t="shared" si="851"/>
        <v/>
      </c>
      <c r="AG1188" s="34" t="str">
        <f t="shared" si="872"/>
        <v/>
      </c>
      <c r="AH1188" s="8"/>
      <c r="AI1188" s="22" t="str">
        <f t="shared" si="852"/>
        <v/>
      </c>
      <c r="AJ1188" s="34" t="str">
        <f t="shared" si="873"/>
        <v/>
      </c>
      <c r="AK1188" s="8"/>
      <c r="AL1188" s="22" t="str">
        <f t="shared" si="853"/>
        <v/>
      </c>
      <c r="AM1188" s="34" t="str">
        <f t="shared" si="874"/>
        <v/>
      </c>
      <c r="AN1188" s="8"/>
      <c r="AO1188" s="22" t="str">
        <f t="shared" si="854"/>
        <v/>
      </c>
      <c r="AP1188" s="34" t="str">
        <f t="shared" si="875"/>
        <v/>
      </c>
      <c r="AQ1188" s="8"/>
      <c r="AR1188" s="22" t="str">
        <f t="shared" si="855"/>
        <v/>
      </c>
      <c r="AS1188" s="34" t="str">
        <f t="shared" si="876"/>
        <v/>
      </c>
      <c r="AT1188" s="8"/>
      <c r="AU1188" s="22" t="str">
        <f t="shared" si="856"/>
        <v/>
      </c>
      <c r="AV1188" s="34" t="str">
        <f t="shared" si="877"/>
        <v/>
      </c>
      <c r="AW1188" s="8"/>
      <c r="AX1188" s="22" t="str">
        <f t="shared" si="857"/>
        <v/>
      </c>
      <c r="AY1188" s="34" t="str">
        <f t="shared" si="878"/>
        <v/>
      </c>
      <c r="AZ1188" s="8"/>
      <c r="BA1188" s="22" t="str">
        <f t="shared" si="858"/>
        <v/>
      </c>
      <c r="BB1188" s="34" t="str">
        <f t="shared" si="879"/>
        <v/>
      </c>
      <c r="BC1188" s="8"/>
      <c r="BD1188" s="22" t="str">
        <f t="shared" si="859"/>
        <v/>
      </c>
      <c r="BE1188" s="34" t="str">
        <f t="shared" si="880"/>
        <v/>
      </c>
      <c r="BF1188" s="8"/>
      <c r="BG1188" s="22" t="str">
        <f t="shared" si="860"/>
        <v/>
      </c>
      <c r="BH1188" s="34" t="str">
        <f t="shared" si="881"/>
        <v/>
      </c>
      <c r="BI1188" s="8"/>
      <c r="BJ1188" s="22" t="str">
        <f t="shared" si="861"/>
        <v/>
      </c>
    </row>
    <row r="1189" spans="1:62" ht="18" customHeight="1" x14ac:dyDescent="0.35">
      <c r="A1189" s="68">
        <f>'Energy - Master'!A1188</f>
        <v>47208</v>
      </c>
      <c r="B1189" s="24" t="str">
        <f t="shared" si="841"/>
        <v>Mar-2029</v>
      </c>
      <c r="C1189" s="34" t="str">
        <f t="shared" si="862"/>
        <v/>
      </c>
      <c r="D1189" s="8"/>
      <c r="E1189" s="22" t="str">
        <f t="shared" si="842"/>
        <v/>
      </c>
      <c r="F1189" s="34" t="str">
        <f t="shared" si="863"/>
        <v/>
      </c>
      <c r="G1189" s="8"/>
      <c r="H1189" s="22" t="str">
        <f t="shared" si="843"/>
        <v/>
      </c>
      <c r="I1189" s="34" t="str">
        <f t="shared" si="864"/>
        <v/>
      </c>
      <c r="J1189" s="8"/>
      <c r="K1189" s="22" t="str">
        <f t="shared" si="844"/>
        <v/>
      </c>
      <c r="L1189" s="34" t="str">
        <f t="shared" si="865"/>
        <v/>
      </c>
      <c r="M1189" s="8"/>
      <c r="N1189" s="22" t="str">
        <f t="shared" si="845"/>
        <v/>
      </c>
      <c r="O1189" s="34" t="str">
        <f t="shared" si="866"/>
        <v/>
      </c>
      <c r="P1189" s="8"/>
      <c r="Q1189" s="22" t="str">
        <f t="shared" si="846"/>
        <v/>
      </c>
      <c r="R1189" s="34" t="str">
        <f t="shared" si="867"/>
        <v/>
      </c>
      <c r="S1189" s="8"/>
      <c r="T1189" s="22" t="str">
        <f t="shared" si="847"/>
        <v/>
      </c>
      <c r="U1189" s="34" t="str">
        <f t="shared" si="868"/>
        <v/>
      </c>
      <c r="V1189" s="8"/>
      <c r="W1189" s="22" t="str">
        <f t="shared" si="848"/>
        <v/>
      </c>
      <c r="X1189" s="34" t="str">
        <f t="shared" si="869"/>
        <v/>
      </c>
      <c r="Y1189" s="8"/>
      <c r="Z1189" s="22" t="str">
        <f t="shared" si="849"/>
        <v/>
      </c>
      <c r="AA1189" s="34" t="str">
        <f t="shared" si="870"/>
        <v/>
      </c>
      <c r="AB1189" s="8"/>
      <c r="AC1189" s="22" t="str">
        <f t="shared" si="850"/>
        <v/>
      </c>
      <c r="AD1189" s="34" t="str">
        <f t="shared" si="871"/>
        <v/>
      </c>
      <c r="AE1189" s="8"/>
      <c r="AF1189" s="22" t="str">
        <f t="shared" si="851"/>
        <v/>
      </c>
      <c r="AG1189" s="34" t="str">
        <f t="shared" si="872"/>
        <v/>
      </c>
      <c r="AH1189" s="8"/>
      <c r="AI1189" s="22" t="str">
        <f t="shared" si="852"/>
        <v/>
      </c>
      <c r="AJ1189" s="34" t="str">
        <f t="shared" si="873"/>
        <v/>
      </c>
      <c r="AK1189" s="8"/>
      <c r="AL1189" s="22" t="str">
        <f t="shared" si="853"/>
        <v/>
      </c>
      <c r="AM1189" s="34" t="str">
        <f t="shared" si="874"/>
        <v/>
      </c>
      <c r="AN1189" s="8"/>
      <c r="AO1189" s="22" t="str">
        <f t="shared" si="854"/>
        <v/>
      </c>
      <c r="AP1189" s="34" t="str">
        <f t="shared" si="875"/>
        <v/>
      </c>
      <c r="AQ1189" s="8"/>
      <c r="AR1189" s="22" t="str">
        <f t="shared" si="855"/>
        <v/>
      </c>
      <c r="AS1189" s="34" t="str">
        <f t="shared" si="876"/>
        <v/>
      </c>
      <c r="AT1189" s="8"/>
      <c r="AU1189" s="22" t="str">
        <f t="shared" si="856"/>
        <v/>
      </c>
      <c r="AV1189" s="34" t="str">
        <f t="shared" si="877"/>
        <v/>
      </c>
      <c r="AW1189" s="8"/>
      <c r="AX1189" s="22" t="str">
        <f t="shared" si="857"/>
        <v/>
      </c>
      <c r="AY1189" s="34" t="str">
        <f t="shared" si="878"/>
        <v/>
      </c>
      <c r="AZ1189" s="8"/>
      <c r="BA1189" s="22" t="str">
        <f t="shared" si="858"/>
        <v/>
      </c>
      <c r="BB1189" s="34" t="str">
        <f t="shared" si="879"/>
        <v/>
      </c>
      <c r="BC1189" s="8"/>
      <c r="BD1189" s="22" t="str">
        <f t="shared" si="859"/>
        <v/>
      </c>
      <c r="BE1189" s="34" t="str">
        <f t="shared" si="880"/>
        <v/>
      </c>
      <c r="BF1189" s="8"/>
      <c r="BG1189" s="22" t="str">
        <f t="shared" si="860"/>
        <v/>
      </c>
      <c r="BH1189" s="34" t="str">
        <f t="shared" si="881"/>
        <v/>
      </c>
      <c r="BI1189" s="8"/>
      <c r="BJ1189" s="22" t="str">
        <f t="shared" si="861"/>
        <v/>
      </c>
    </row>
    <row r="1190" spans="1:62" ht="18" customHeight="1" x14ac:dyDescent="0.35">
      <c r="A1190" s="68">
        <f>'Energy - Master'!A1189</f>
        <v>47209</v>
      </c>
      <c r="B1190" s="24" t="str">
        <f t="shared" si="841"/>
        <v>Apr-2029</v>
      </c>
      <c r="C1190" s="34" t="str">
        <f t="shared" si="862"/>
        <v/>
      </c>
      <c r="D1190" s="8"/>
      <c r="E1190" s="22" t="str">
        <f t="shared" si="842"/>
        <v/>
      </c>
      <c r="F1190" s="34" t="str">
        <f t="shared" si="863"/>
        <v/>
      </c>
      <c r="G1190" s="8"/>
      <c r="H1190" s="22" t="str">
        <f t="shared" si="843"/>
        <v/>
      </c>
      <c r="I1190" s="34" t="str">
        <f t="shared" si="864"/>
        <v/>
      </c>
      <c r="J1190" s="8"/>
      <c r="K1190" s="22" t="str">
        <f t="shared" si="844"/>
        <v/>
      </c>
      <c r="L1190" s="34" t="str">
        <f t="shared" si="865"/>
        <v/>
      </c>
      <c r="M1190" s="8"/>
      <c r="N1190" s="22" t="str">
        <f t="shared" si="845"/>
        <v/>
      </c>
      <c r="O1190" s="34" t="str">
        <f t="shared" si="866"/>
        <v/>
      </c>
      <c r="P1190" s="8"/>
      <c r="Q1190" s="22" t="str">
        <f t="shared" si="846"/>
        <v/>
      </c>
      <c r="R1190" s="34" t="str">
        <f t="shared" si="867"/>
        <v/>
      </c>
      <c r="S1190" s="8"/>
      <c r="T1190" s="22" t="str">
        <f t="shared" si="847"/>
        <v/>
      </c>
      <c r="U1190" s="34" t="str">
        <f t="shared" si="868"/>
        <v/>
      </c>
      <c r="V1190" s="8"/>
      <c r="W1190" s="22" t="str">
        <f t="shared" si="848"/>
        <v/>
      </c>
      <c r="X1190" s="34" t="str">
        <f t="shared" si="869"/>
        <v/>
      </c>
      <c r="Y1190" s="8"/>
      <c r="Z1190" s="22" t="str">
        <f t="shared" si="849"/>
        <v/>
      </c>
      <c r="AA1190" s="34" t="str">
        <f t="shared" si="870"/>
        <v/>
      </c>
      <c r="AB1190" s="8"/>
      <c r="AC1190" s="22" t="str">
        <f t="shared" si="850"/>
        <v/>
      </c>
      <c r="AD1190" s="34" t="str">
        <f t="shared" si="871"/>
        <v/>
      </c>
      <c r="AE1190" s="8"/>
      <c r="AF1190" s="22" t="str">
        <f t="shared" si="851"/>
        <v/>
      </c>
      <c r="AG1190" s="34" t="str">
        <f t="shared" si="872"/>
        <v/>
      </c>
      <c r="AH1190" s="8"/>
      <c r="AI1190" s="22" t="str">
        <f t="shared" si="852"/>
        <v/>
      </c>
      <c r="AJ1190" s="34" t="str">
        <f t="shared" si="873"/>
        <v/>
      </c>
      <c r="AK1190" s="8"/>
      <c r="AL1190" s="22" t="str">
        <f t="shared" si="853"/>
        <v/>
      </c>
      <c r="AM1190" s="34" t="str">
        <f t="shared" si="874"/>
        <v/>
      </c>
      <c r="AN1190" s="8"/>
      <c r="AO1190" s="22" t="str">
        <f t="shared" si="854"/>
        <v/>
      </c>
      <c r="AP1190" s="34" t="str">
        <f t="shared" si="875"/>
        <v/>
      </c>
      <c r="AQ1190" s="8"/>
      <c r="AR1190" s="22" t="str">
        <f t="shared" si="855"/>
        <v/>
      </c>
      <c r="AS1190" s="34" t="str">
        <f t="shared" si="876"/>
        <v/>
      </c>
      <c r="AT1190" s="8"/>
      <c r="AU1190" s="22" t="str">
        <f t="shared" si="856"/>
        <v/>
      </c>
      <c r="AV1190" s="34" t="str">
        <f t="shared" si="877"/>
        <v/>
      </c>
      <c r="AW1190" s="8"/>
      <c r="AX1190" s="22" t="str">
        <f t="shared" si="857"/>
        <v/>
      </c>
      <c r="AY1190" s="34" t="str">
        <f t="shared" si="878"/>
        <v/>
      </c>
      <c r="AZ1190" s="8"/>
      <c r="BA1190" s="22" t="str">
        <f t="shared" si="858"/>
        <v/>
      </c>
      <c r="BB1190" s="34" t="str">
        <f t="shared" si="879"/>
        <v/>
      </c>
      <c r="BC1190" s="8"/>
      <c r="BD1190" s="22" t="str">
        <f t="shared" si="859"/>
        <v/>
      </c>
      <c r="BE1190" s="34" t="str">
        <f t="shared" si="880"/>
        <v/>
      </c>
      <c r="BF1190" s="8"/>
      <c r="BG1190" s="22" t="str">
        <f t="shared" si="860"/>
        <v/>
      </c>
      <c r="BH1190" s="34" t="str">
        <f t="shared" si="881"/>
        <v/>
      </c>
      <c r="BI1190" s="8"/>
      <c r="BJ1190" s="22" t="str">
        <f t="shared" si="861"/>
        <v/>
      </c>
    </row>
    <row r="1191" spans="1:62" ht="18" customHeight="1" x14ac:dyDescent="0.35">
      <c r="A1191" s="68">
        <f>'Energy - Master'!A1190</f>
        <v>47210</v>
      </c>
      <c r="B1191" s="24" t="str">
        <f t="shared" si="841"/>
        <v>Apr-2029</v>
      </c>
      <c r="C1191" s="34" t="str">
        <f t="shared" si="862"/>
        <v/>
      </c>
      <c r="D1191" s="8"/>
      <c r="E1191" s="22" t="str">
        <f t="shared" si="842"/>
        <v/>
      </c>
      <c r="F1191" s="34" t="str">
        <f t="shared" si="863"/>
        <v/>
      </c>
      <c r="G1191" s="8"/>
      <c r="H1191" s="22" t="str">
        <f t="shared" si="843"/>
        <v/>
      </c>
      <c r="I1191" s="34" t="str">
        <f t="shared" si="864"/>
        <v/>
      </c>
      <c r="J1191" s="8"/>
      <c r="K1191" s="22" t="str">
        <f t="shared" si="844"/>
        <v/>
      </c>
      <c r="L1191" s="34" t="str">
        <f t="shared" si="865"/>
        <v/>
      </c>
      <c r="M1191" s="8"/>
      <c r="N1191" s="22" t="str">
        <f t="shared" si="845"/>
        <v/>
      </c>
      <c r="O1191" s="34" t="str">
        <f t="shared" si="866"/>
        <v/>
      </c>
      <c r="P1191" s="8"/>
      <c r="Q1191" s="22" t="str">
        <f t="shared" si="846"/>
        <v/>
      </c>
      <c r="R1191" s="34" t="str">
        <f t="shared" si="867"/>
        <v/>
      </c>
      <c r="S1191" s="8"/>
      <c r="T1191" s="22" t="str">
        <f t="shared" si="847"/>
        <v/>
      </c>
      <c r="U1191" s="34" t="str">
        <f t="shared" si="868"/>
        <v/>
      </c>
      <c r="V1191" s="8"/>
      <c r="W1191" s="22" t="str">
        <f t="shared" si="848"/>
        <v/>
      </c>
      <c r="X1191" s="34" t="str">
        <f t="shared" si="869"/>
        <v/>
      </c>
      <c r="Y1191" s="8"/>
      <c r="Z1191" s="22" t="str">
        <f t="shared" si="849"/>
        <v/>
      </c>
      <c r="AA1191" s="34" t="str">
        <f t="shared" si="870"/>
        <v/>
      </c>
      <c r="AB1191" s="8"/>
      <c r="AC1191" s="22" t="str">
        <f t="shared" si="850"/>
        <v/>
      </c>
      <c r="AD1191" s="34" t="str">
        <f t="shared" si="871"/>
        <v/>
      </c>
      <c r="AE1191" s="8"/>
      <c r="AF1191" s="22" t="str">
        <f t="shared" si="851"/>
        <v/>
      </c>
      <c r="AG1191" s="34" t="str">
        <f t="shared" si="872"/>
        <v/>
      </c>
      <c r="AH1191" s="8"/>
      <c r="AI1191" s="22" t="str">
        <f t="shared" si="852"/>
        <v/>
      </c>
      <c r="AJ1191" s="34" t="str">
        <f t="shared" si="873"/>
        <v/>
      </c>
      <c r="AK1191" s="8"/>
      <c r="AL1191" s="22" t="str">
        <f t="shared" si="853"/>
        <v/>
      </c>
      <c r="AM1191" s="34" t="str">
        <f t="shared" si="874"/>
        <v/>
      </c>
      <c r="AN1191" s="8"/>
      <c r="AO1191" s="22" t="str">
        <f t="shared" si="854"/>
        <v/>
      </c>
      <c r="AP1191" s="34" t="str">
        <f t="shared" si="875"/>
        <v/>
      </c>
      <c r="AQ1191" s="8"/>
      <c r="AR1191" s="22" t="str">
        <f t="shared" si="855"/>
        <v/>
      </c>
      <c r="AS1191" s="34" t="str">
        <f t="shared" si="876"/>
        <v/>
      </c>
      <c r="AT1191" s="8"/>
      <c r="AU1191" s="22" t="str">
        <f t="shared" si="856"/>
        <v/>
      </c>
      <c r="AV1191" s="34" t="str">
        <f t="shared" si="877"/>
        <v/>
      </c>
      <c r="AW1191" s="8"/>
      <c r="AX1191" s="22" t="str">
        <f t="shared" si="857"/>
        <v/>
      </c>
      <c r="AY1191" s="34" t="str">
        <f t="shared" si="878"/>
        <v/>
      </c>
      <c r="AZ1191" s="8"/>
      <c r="BA1191" s="22" t="str">
        <f t="shared" si="858"/>
        <v/>
      </c>
      <c r="BB1191" s="34" t="str">
        <f t="shared" si="879"/>
        <v/>
      </c>
      <c r="BC1191" s="8"/>
      <c r="BD1191" s="22" t="str">
        <f t="shared" si="859"/>
        <v/>
      </c>
      <c r="BE1191" s="34" t="str">
        <f t="shared" si="880"/>
        <v/>
      </c>
      <c r="BF1191" s="8"/>
      <c r="BG1191" s="22" t="str">
        <f t="shared" si="860"/>
        <v/>
      </c>
      <c r="BH1191" s="34" t="str">
        <f t="shared" si="881"/>
        <v/>
      </c>
      <c r="BI1191" s="8"/>
      <c r="BJ1191" s="22" t="str">
        <f t="shared" si="861"/>
        <v/>
      </c>
    </row>
    <row r="1192" spans="1:62" ht="18" customHeight="1" x14ac:dyDescent="0.35">
      <c r="A1192" s="68">
        <f>'Energy - Master'!A1191</f>
        <v>47211</v>
      </c>
      <c r="B1192" s="24" t="str">
        <f t="shared" si="841"/>
        <v>Apr-2029</v>
      </c>
      <c r="C1192" s="34" t="str">
        <f t="shared" si="862"/>
        <v/>
      </c>
      <c r="D1192" s="8"/>
      <c r="E1192" s="22" t="str">
        <f t="shared" si="842"/>
        <v/>
      </c>
      <c r="F1192" s="34" t="str">
        <f t="shared" si="863"/>
        <v/>
      </c>
      <c r="G1192" s="8"/>
      <c r="H1192" s="22" t="str">
        <f t="shared" si="843"/>
        <v/>
      </c>
      <c r="I1192" s="34" t="str">
        <f t="shared" si="864"/>
        <v/>
      </c>
      <c r="J1192" s="8"/>
      <c r="K1192" s="22" t="str">
        <f t="shared" si="844"/>
        <v/>
      </c>
      <c r="L1192" s="34" t="str">
        <f t="shared" si="865"/>
        <v/>
      </c>
      <c r="M1192" s="8"/>
      <c r="N1192" s="22" t="str">
        <f t="shared" si="845"/>
        <v/>
      </c>
      <c r="O1192" s="34" t="str">
        <f t="shared" si="866"/>
        <v/>
      </c>
      <c r="P1192" s="8"/>
      <c r="Q1192" s="22" t="str">
        <f t="shared" si="846"/>
        <v/>
      </c>
      <c r="R1192" s="34" t="str">
        <f t="shared" si="867"/>
        <v/>
      </c>
      <c r="S1192" s="8"/>
      <c r="T1192" s="22" t="str">
        <f t="shared" si="847"/>
        <v/>
      </c>
      <c r="U1192" s="34" t="str">
        <f t="shared" si="868"/>
        <v/>
      </c>
      <c r="V1192" s="8"/>
      <c r="W1192" s="22" t="str">
        <f t="shared" si="848"/>
        <v/>
      </c>
      <c r="X1192" s="34" t="str">
        <f t="shared" si="869"/>
        <v/>
      </c>
      <c r="Y1192" s="8"/>
      <c r="Z1192" s="22" t="str">
        <f t="shared" si="849"/>
        <v/>
      </c>
      <c r="AA1192" s="34" t="str">
        <f t="shared" si="870"/>
        <v/>
      </c>
      <c r="AB1192" s="8"/>
      <c r="AC1192" s="22" t="str">
        <f t="shared" si="850"/>
        <v/>
      </c>
      <c r="AD1192" s="34" t="str">
        <f t="shared" si="871"/>
        <v/>
      </c>
      <c r="AE1192" s="8"/>
      <c r="AF1192" s="22" t="str">
        <f t="shared" si="851"/>
        <v/>
      </c>
      <c r="AG1192" s="34" t="str">
        <f t="shared" si="872"/>
        <v/>
      </c>
      <c r="AH1192" s="8"/>
      <c r="AI1192" s="22" t="str">
        <f t="shared" si="852"/>
        <v/>
      </c>
      <c r="AJ1192" s="34" t="str">
        <f t="shared" si="873"/>
        <v/>
      </c>
      <c r="AK1192" s="8"/>
      <c r="AL1192" s="22" t="str">
        <f t="shared" si="853"/>
        <v/>
      </c>
      <c r="AM1192" s="34" t="str">
        <f t="shared" si="874"/>
        <v/>
      </c>
      <c r="AN1192" s="8"/>
      <c r="AO1192" s="22" t="str">
        <f t="shared" si="854"/>
        <v/>
      </c>
      <c r="AP1192" s="34" t="str">
        <f t="shared" si="875"/>
        <v/>
      </c>
      <c r="AQ1192" s="8"/>
      <c r="AR1192" s="22" t="str">
        <f t="shared" si="855"/>
        <v/>
      </c>
      <c r="AS1192" s="34" t="str">
        <f t="shared" si="876"/>
        <v/>
      </c>
      <c r="AT1192" s="8"/>
      <c r="AU1192" s="22" t="str">
        <f t="shared" si="856"/>
        <v/>
      </c>
      <c r="AV1192" s="34" t="str">
        <f t="shared" si="877"/>
        <v/>
      </c>
      <c r="AW1192" s="8"/>
      <c r="AX1192" s="22" t="str">
        <f t="shared" si="857"/>
        <v/>
      </c>
      <c r="AY1192" s="34" t="str">
        <f t="shared" si="878"/>
        <v/>
      </c>
      <c r="AZ1192" s="8"/>
      <c r="BA1192" s="22" t="str">
        <f t="shared" si="858"/>
        <v/>
      </c>
      <c r="BB1192" s="34" t="str">
        <f t="shared" si="879"/>
        <v/>
      </c>
      <c r="BC1192" s="8"/>
      <c r="BD1192" s="22" t="str">
        <f t="shared" si="859"/>
        <v/>
      </c>
      <c r="BE1192" s="34" t="str">
        <f t="shared" si="880"/>
        <v/>
      </c>
      <c r="BF1192" s="8"/>
      <c r="BG1192" s="22" t="str">
        <f t="shared" si="860"/>
        <v/>
      </c>
      <c r="BH1192" s="34" t="str">
        <f t="shared" si="881"/>
        <v/>
      </c>
      <c r="BI1192" s="8"/>
      <c r="BJ1192" s="22" t="str">
        <f t="shared" si="861"/>
        <v/>
      </c>
    </row>
    <row r="1193" spans="1:62" ht="18" customHeight="1" x14ac:dyDescent="0.35">
      <c r="A1193" s="68">
        <f>'Energy - Master'!A1192</f>
        <v>47212</v>
      </c>
      <c r="B1193" s="24" t="str">
        <f t="shared" si="841"/>
        <v>Apr-2029</v>
      </c>
      <c r="C1193" s="34" t="str">
        <f t="shared" si="862"/>
        <v/>
      </c>
      <c r="D1193" s="8"/>
      <c r="E1193" s="22" t="str">
        <f t="shared" si="842"/>
        <v/>
      </c>
      <c r="F1193" s="34" t="str">
        <f t="shared" si="863"/>
        <v/>
      </c>
      <c r="G1193" s="8"/>
      <c r="H1193" s="22" t="str">
        <f t="shared" si="843"/>
        <v/>
      </c>
      <c r="I1193" s="34" t="str">
        <f t="shared" si="864"/>
        <v/>
      </c>
      <c r="J1193" s="8"/>
      <c r="K1193" s="22" t="str">
        <f t="shared" si="844"/>
        <v/>
      </c>
      <c r="L1193" s="34" t="str">
        <f t="shared" si="865"/>
        <v/>
      </c>
      <c r="M1193" s="8"/>
      <c r="N1193" s="22" t="str">
        <f t="shared" si="845"/>
        <v/>
      </c>
      <c r="O1193" s="34" t="str">
        <f t="shared" si="866"/>
        <v/>
      </c>
      <c r="P1193" s="8"/>
      <c r="Q1193" s="22" t="str">
        <f t="shared" si="846"/>
        <v/>
      </c>
      <c r="R1193" s="34" t="str">
        <f t="shared" si="867"/>
        <v/>
      </c>
      <c r="S1193" s="8"/>
      <c r="T1193" s="22" t="str">
        <f t="shared" si="847"/>
        <v/>
      </c>
      <c r="U1193" s="34" t="str">
        <f t="shared" si="868"/>
        <v/>
      </c>
      <c r="V1193" s="8"/>
      <c r="W1193" s="22" t="str">
        <f t="shared" si="848"/>
        <v/>
      </c>
      <c r="X1193" s="34" t="str">
        <f t="shared" si="869"/>
        <v/>
      </c>
      <c r="Y1193" s="8"/>
      <c r="Z1193" s="22" t="str">
        <f t="shared" si="849"/>
        <v/>
      </c>
      <c r="AA1193" s="34" t="str">
        <f t="shared" si="870"/>
        <v/>
      </c>
      <c r="AB1193" s="8"/>
      <c r="AC1193" s="22" t="str">
        <f t="shared" si="850"/>
        <v/>
      </c>
      <c r="AD1193" s="34" t="str">
        <f t="shared" si="871"/>
        <v/>
      </c>
      <c r="AE1193" s="8"/>
      <c r="AF1193" s="22" t="str">
        <f t="shared" si="851"/>
        <v/>
      </c>
      <c r="AG1193" s="34" t="str">
        <f t="shared" si="872"/>
        <v/>
      </c>
      <c r="AH1193" s="8"/>
      <c r="AI1193" s="22" t="str">
        <f t="shared" si="852"/>
        <v/>
      </c>
      <c r="AJ1193" s="34" t="str">
        <f t="shared" si="873"/>
        <v/>
      </c>
      <c r="AK1193" s="8"/>
      <c r="AL1193" s="22" t="str">
        <f t="shared" si="853"/>
        <v/>
      </c>
      <c r="AM1193" s="34" t="str">
        <f t="shared" si="874"/>
        <v/>
      </c>
      <c r="AN1193" s="8"/>
      <c r="AO1193" s="22" t="str">
        <f t="shared" si="854"/>
        <v/>
      </c>
      <c r="AP1193" s="34" t="str">
        <f t="shared" si="875"/>
        <v/>
      </c>
      <c r="AQ1193" s="8"/>
      <c r="AR1193" s="22" t="str">
        <f t="shared" si="855"/>
        <v/>
      </c>
      <c r="AS1193" s="34" t="str">
        <f t="shared" si="876"/>
        <v/>
      </c>
      <c r="AT1193" s="8"/>
      <c r="AU1193" s="22" t="str">
        <f t="shared" si="856"/>
        <v/>
      </c>
      <c r="AV1193" s="34" t="str">
        <f t="shared" si="877"/>
        <v/>
      </c>
      <c r="AW1193" s="8"/>
      <c r="AX1193" s="22" t="str">
        <f t="shared" si="857"/>
        <v/>
      </c>
      <c r="AY1193" s="34" t="str">
        <f t="shared" si="878"/>
        <v/>
      </c>
      <c r="AZ1193" s="8"/>
      <c r="BA1193" s="22" t="str">
        <f t="shared" si="858"/>
        <v/>
      </c>
      <c r="BB1193" s="34" t="str">
        <f t="shared" si="879"/>
        <v/>
      </c>
      <c r="BC1193" s="8"/>
      <c r="BD1193" s="22" t="str">
        <f t="shared" si="859"/>
        <v/>
      </c>
      <c r="BE1193" s="34" t="str">
        <f t="shared" si="880"/>
        <v/>
      </c>
      <c r="BF1193" s="8"/>
      <c r="BG1193" s="22" t="str">
        <f t="shared" si="860"/>
        <v/>
      </c>
      <c r="BH1193" s="34" t="str">
        <f t="shared" si="881"/>
        <v/>
      </c>
      <c r="BI1193" s="8"/>
      <c r="BJ1193" s="22" t="str">
        <f t="shared" si="861"/>
        <v/>
      </c>
    </row>
    <row r="1194" spans="1:62" ht="18" customHeight="1" x14ac:dyDescent="0.35">
      <c r="A1194" s="68">
        <f>'Energy - Master'!A1193</f>
        <v>47213</v>
      </c>
      <c r="B1194" s="24" t="str">
        <f t="shared" si="841"/>
        <v>Apr-2029</v>
      </c>
      <c r="C1194" s="34" t="str">
        <f t="shared" si="862"/>
        <v/>
      </c>
      <c r="D1194" s="8"/>
      <c r="E1194" s="22" t="str">
        <f t="shared" si="842"/>
        <v/>
      </c>
      <c r="F1194" s="34" t="str">
        <f t="shared" si="863"/>
        <v/>
      </c>
      <c r="G1194" s="8"/>
      <c r="H1194" s="22" t="str">
        <f t="shared" si="843"/>
        <v/>
      </c>
      <c r="I1194" s="34" t="str">
        <f t="shared" si="864"/>
        <v/>
      </c>
      <c r="J1194" s="8"/>
      <c r="K1194" s="22" t="str">
        <f t="shared" si="844"/>
        <v/>
      </c>
      <c r="L1194" s="34" t="str">
        <f t="shared" si="865"/>
        <v/>
      </c>
      <c r="M1194" s="8"/>
      <c r="N1194" s="22" t="str">
        <f t="shared" si="845"/>
        <v/>
      </c>
      <c r="O1194" s="34" t="str">
        <f t="shared" si="866"/>
        <v/>
      </c>
      <c r="P1194" s="8"/>
      <c r="Q1194" s="22" t="str">
        <f t="shared" si="846"/>
        <v/>
      </c>
      <c r="R1194" s="34" t="str">
        <f t="shared" si="867"/>
        <v/>
      </c>
      <c r="S1194" s="8"/>
      <c r="T1194" s="22" t="str">
        <f t="shared" si="847"/>
        <v/>
      </c>
      <c r="U1194" s="34" t="str">
        <f t="shared" si="868"/>
        <v/>
      </c>
      <c r="V1194" s="8"/>
      <c r="W1194" s="22" t="str">
        <f t="shared" si="848"/>
        <v/>
      </c>
      <c r="X1194" s="34" t="str">
        <f t="shared" si="869"/>
        <v/>
      </c>
      <c r="Y1194" s="8"/>
      <c r="Z1194" s="22" t="str">
        <f t="shared" si="849"/>
        <v/>
      </c>
      <c r="AA1194" s="34" t="str">
        <f t="shared" si="870"/>
        <v/>
      </c>
      <c r="AB1194" s="8"/>
      <c r="AC1194" s="22" t="str">
        <f t="shared" si="850"/>
        <v/>
      </c>
      <c r="AD1194" s="34" t="str">
        <f t="shared" si="871"/>
        <v/>
      </c>
      <c r="AE1194" s="8"/>
      <c r="AF1194" s="22" t="str">
        <f t="shared" si="851"/>
        <v/>
      </c>
      <c r="AG1194" s="34" t="str">
        <f t="shared" si="872"/>
        <v/>
      </c>
      <c r="AH1194" s="8"/>
      <c r="AI1194" s="22" t="str">
        <f t="shared" si="852"/>
        <v/>
      </c>
      <c r="AJ1194" s="34" t="str">
        <f t="shared" si="873"/>
        <v/>
      </c>
      <c r="AK1194" s="8"/>
      <c r="AL1194" s="22" t="str">
        <f t="shared" si="853"/>
        <v/>
      </c>
      <c r="AM1194" s="34" t="str">
        <f t="shared" si="874"/>
        <v/>
      </c>
      <c r="AN1194" s="8"/>
      <c r="AO1194" s="22" t="str">
        <f t="shared" si="854"/>
        <v/>
      </c>
      <c r="AP1194" s="34" t="str">
        <f t="shared" si="875"/>
        <v/>
      </c>
      <c r="AQ1194" s="8"/>
      <c r="AR1194" s="22" t="str">
        <f t="shared" si="855"/>
        <v/>
      </c>
      <c r="AS1194" s="34" t="str">
        <f t="shared" si="876"/>
        <v/>
      </c>
      <c r="AT1194" s="8"/>
      <c r="AU1194" s="22" t="str">
        <f t="shared" si="856"/>
        <v/>
      </c>
      <c r="AV1194" s="34" t="str">
        <f t="shared" si="877"/>
        <v/>
      </c>
      <c r="AW1194" s="8"/>
      <c r="AX1194" s="22" t="str">
        <f t="shared" si="857"/>
        <v/>
      </c>
      <c r="AY1194" s="34" t="str">
        <f t="shared" si="878"/>
        <v/>
      </c>
      <c r="AZ1194" s="8"/>
      <c r="BA1194" s="22" t="str">
        <f t="shared" si="858"/>
        <v/>
      </c>
      <c r="BB1194" s="34" t="str">
        <f t="shared" si="879"/>
        <v/>
      </c>
      <c r="BC1194" s="8"/>
      <c r="BD1194" s="22" t="str">
        <f t="shared" si="859"/>
        <v/>
      </c>
      <c r="BE1194" s="34" t="str">
        <f t="shared" si="880"/>
        <v/>
      </c>
      <c r="BF1194" s="8"/>
      <c r="BG1194" s="22" t="str">
        <f t="shared" si="860"/>
        <v/>
      </c>
      <c r="BH1194" s="34" t="str">
        <f t="shared" si="881"/>
        <v/>
      </c>
      <c r="BI1194" s="8"/>
      <c r="BJ1194" s="22" t="str">
        <f t="shared" si="861"/>
        <v/>
      </c>
    </row>
    <row r="1195" spans="1:62" ht="18" customHeight="1" x14ac:dyDescent="0.35">
      <c r="A1195" s="68">
        <f>'Energy - Master'!A1194</f>
        <v>47214</v>
      </c>
      <c r="B1195" s="24" t="str">
        <f t="shared" si="841"/>
        <v>Apr-2029</v>
      </c>
      <c r="C1195" s="34" t="str">
        <f t="shared" si="862"/>
        <v/>
      </c>
      <c r="D1195" s="8"/>
      <c r="E1195" s="22" t="str">
        <f t="shared" si="842"/>
        <v/>
      </c>
      <c r="F1195" s="34" t="str">
        <f t="shared" si="863"/>
        <v/>
      </c>
      <c r="G1195" s="8"/>
      <c r="H1195" s="22" t="str">
        <f t="shared" si="843"/>
        <v/>
      </c>
      <c r="I1195" s="34" t="str">
        <f t="shared" si="864"/>
        <v/>
      </c>
      <c r="J1195" s="8"/>
      <c r="K1195" s="22" t="str">
        <f t="shared" si="844"/>
        <v/>
      </c>
      <c r="L1195" s="34" t="str">
        <f t="shared" si="865"/>
        <v/>
      </c>
      <c r="M1195" s="8"/>
      <c r="N1195" s="22" t="str">
        <f t="shared" si="845"/>
        <v/>
      </c>
      <c r="O1195" s="34" t="str">
        <f t="shared" si="866"/>
        <v/>
      </c>
      <c r="P1195" s="8"/>
      <c r="Q1195" s="22" t="str">
        <f t="shared" si="846"/>
        <v/>
      </c>
      <c r="R1195" s="34" t="str">
        <f t="shared" si="867"/>
        <v/>
      </c>
      <c r="S1195" s="8"/>
      <c r="T1195" s="22" t="str">
        <f t="shared" si="847"/>
        <v/>
      </c>
      <c r="U1195" s="34" t="str">
        <f t="shared" si="868"/>
        <v/>
      </c>
      <c r="V1195" s="8"/>
      <c r="W1195" s="22" t="str">
        <f t="shared" si="848"/>
        <v/>
      </c>
      <c r="X1195" s="34" t="str">
        <f t="shared" si="869"/>
        <v/>
      </c>
      <c r="Y1195" s="8"/>
      <c r="Z1195" s="22" t="str">
        <f t="shared" si="849"/>
        <v/>
      </c>
      <c r="AA1195" s="34" t="str">
        <f t="shared" si="870"/>
        <v/>
      </c>
      <c r="AB1195" s="8"/>
      <c r="AC1195" s="22" t="str">
        <f t="shared" si="850"/>
        <v/>
      </c>
      <c r="AD1195" s="34" t="str">
        <f t="shared" si="871"/>
        <v/>
      </c>
      <c r="AE1195" s="8"/>
      <c r="AF1195" s="22" t="str">
        <f t="shared" si="851"/>
        <v/>
      </c>
      <c r="AG1195" s="34" t="str">
        <f t="shared" si="872"/>
        <v/>
      </c>
      <c r="AH1195" s="8"/>
      <c r="AI1195" s="22" t="str">
        <f t="shared" si="852"/>
        <v/>
      </c>
      <c r="AJ1195" s="34" t="str">
        <f t="shared" si="873"/>
        <v/>
      </c>
      <c r="AK1195" s="8"/>
      <c r="AL1195" s="22" t="str">
        <f t="shared" si="853"/>
        <v/>
      </c>
      <c r="AM1195" s="34" t="str">
        <f t="shared" si="874"/>
        <v/>
      </c>
      <c r="AN1195" s="8"/>
      <c r="AO1195" s="22" t="str">
        <f t="shared" si="854"/>
        <v/>
      </c>
      <c r="AP1195" s="34" t="str">
        <f t="shared" si="875"/>
        <v/>
      </c>
      <c r="AQ1195" s="8"/>
      <c r="AR1195" s="22" t="str">
        <f t="shared" si="855"/>
        <v/>
      </c>
      <c r="AS1195" s="34" t="str">
        <f t="shared" si="876"/>
        <v/>
      </c>
      <c r="AT1195" s="8"/>
      <c r="AU1195" s="22" t="str">
        <f t="shared" si="856"/>
        <v/>
      </c>
      <c r="AV1195" s="34" t="str">
        <f t="shared" si="877"/>
        <v/>
      </c>
      <c r="AW1195" s="8"/>
      <c r="AX1195" s="22" t="str">
        <f t="shared" si="857"/>
        <v/>
      </c>
      <c r="AY1195" s="34" t="str">
        <f t="shared" si="878"/>
        <v/>
      </c>
      <c r="AZ1195" s="8"/>
      <c r="BA1195" s="22" t="str">
        <f t="shared" si="858"/>
        <v/>
      </c>
      <c r="BB1195" s="34" t="str">
        <f t="shared" si="879"/>
        <v/>
      </c>
      <c r="BC1195" s="8"/>
      <c r="BD1195" s="22" t="str">
        <f t="shared" si="859"/>
        <v/>
      </c>
      <c r="BE1195" s="34" t="str">
        <f t="shared" si="880"/>
        <v/>
      </c>
      <c r="BF1195" s="8"/>
      <c r="BG1195" s="22" t="str">
        <f t="shared" si="860"/>
        <v/>
      </c>
      <c r="BH1195" s="34" t="str">
        <f t="shared" si="881"/>
        <v/>
      </c>
      <c r="BI1195" s="8"/>
      <c r="BJ1195" s="22" t="str">
        <f t="shared" si="861"/>
        <v/>
      </c>
    </row>
    <row r="1196" spans="1:62" ht="18" customHeight="1" x14ac:dyDescent="0.35">
      <c r="A1196" s="68">
        <f>'Energy - Master'!A1195</f>
        <v>47215</v>
      </c>
      <c r="B1196" s="24" t="str">
        <f t="shared" si="841"/>
        <v>Apr-2029</v>
      </c>
      <c r="C1196" s="34" t="str">
        <f t="shared" si="862"/>
        <v/>
      </c>
      <c r="D1196" s="8"/>
      <c r="E1196" s="22" t="str">
        <f t="shared" si="842"/>
        <v/>
      </c>
      <c r="F1196" s="34" t="str">
        <f t="shared" si="863"/>
        <v/>
      </c>
      <c r="G1196" s="8"/>
      <c r="H1196" s="22" t="str">
        <f t="shared" si="843"/>
        <v/>
      </c>
      <c r="I1196" s="34" t="str">
        <f t="shared" si="864"/>
        <v/>
      </c>
      <c r="J1196" s="8"/>
      <c r="K1196" s="22" t="str">
        <f t="shared" si="844"/>
        <v/>
      </c>
      <c r="L1196" s="34" t="str">
        <f t="shared" si="865"/>
        <v/>
      </c>
      <c r="M1196" s="8"/>
      <c r="N1196" s="22" t="str">
        <f t="shared" si="845"/>
        <v/>
      </c>
      <c r="O1196" s="34" t="str">
        <f t="shared" si="866"/>
        <v/>
      </c>
      <c r="P1196" s="8"/>
      <c r="Q1196" s="22" t="str">
        <f t="shared" si="846"/>
        <v/>
      </c>
      <c r="R1196" s="34" t="str">
        <f t="shared" si="867"/>
        <v/>
      </c>
      <c r="S1196" s="8"/>
      <c r="T1196" s="22" t="str">
        <f t="shared" si="847"/>
        <v/>
      </c>
      <c r="U1196" s="34" t="str">
        <f t="shared" si="868"/>
        <v/>
      </c>
      <c r="V1196" s="8"/>
      <c r="W1196" s="22" t="str">
        <f t="shared" si="848"/>
        <v/>
      </c>
      <c r="X1196" s="34" t="str">
        <f t="shared" si="869"/>
        <v/>
      </c>
      <c r="Y1196" s="8"/>
      <c r="Z1196" s="22" t="str">
        <f t="shared" si="849"/>
        <v/>
      </c>
      <c r="AA1196" s="34" t="str">
        <f t="shared" si="870"/>
        <v/>
      </c>
      <c r="AB1196" s="8"/>
      <c r="AC1196" s="22" t="str">
        <f t="shared" si="850"/>
        <v/>
      </c>
      <c r="AD1196" s="34" t="str">
        <f t="shared" si="871"/>
        <v/>
      </c>
      <c r="AE1196" s="8"/>
      <c r="AF1196" s="22" t="str">
        <f t="shared" si="851"/>
        <v/>
      </c>
      <c r="AG1196" s="34" t="str">
        <f t="shared" si="872"/>
        <v/>
      </c>
      <c r="AH1196" s="8"/>
      <c r="AI1196" s="22" t="str">
        <f t="shared" si="852"/>
        <v/>
      </c>
      <c r="AJ1196" s="34" t="str">
        <f t="shared" si="873"/>
        <v/>
      </c>
      <c r="AK1196" s="8"/>
      <c r="AL1196" s="22" t="str">
        <f t="shared" si="853"/>
        <v/>
      </c>
      <c r="AM1196" s="34" t="str">
        <f t="shared" si="874"/>
        <v/>
      </c>
      <c r="AN1196" s="8"/>
      <c r="AO1196" s="22" t="str">
        <f t="shared" si="854"/>
        <v/>
      </c>
      <c r="AP1196" s="34" t="str">
        <f t="shared" si="875"/>
        <v/>
      </c>
      <c r="AQ1196" s="8"/>
      <c r="AR1196" s="22" t="str">
        <f t="shared" si="855"/>
        <v/>
      </c>
      <c r="AS1196" s="34" t="str">
        <f t="shared" si="876"/>
        <v/>
      </c>
      <c r="AT1196" s="8"/>
      <c r="AU1196" s="22" t="str">
        <f t="shared" si="856"/>
        <v/>
      </c>
      <c r="AV1196" s="34" t="str">
        <f t="shared" si="877"/>
        <v/>
      </c>
      <c r="AW1196" s="8"/>
      <c r="AX1196" s="22" t="str">
        <f t="shared" si="857"/>
        <v/>
      </c>
      <c r="AY1196" s="34" t="str">
        <f t="shared" si="878"/>
        <v/>
      </c>
      <c r="AZ1196" s="8"/>
      <c r="BA1196" s="22" t="str">
        <f t="shared" si="858"/>
        <v/>
      </c>
      <c r="BB1196" s="34" t="str">
        <f t="shared" si="879"/>
        <v/>
      </c>
      <c r="BC1196" s="8"/>
      <c r="BD1196" s="22" t="str">
        <f t="shared" si="859"/>
        <v/>
      </c>
      <c r="BE1196" s="34" t="str">
        <f t="shared" si="880"/>
        <v/>
      </c>
      <c r="BF1196" s="8"/>
      <c r="BG1196" s="22" t="str">
        <f t="shared" si="860"/>
        <v/>
      </c>
      <c r="BH1196" s="34" t="str">
        <f t="shared" si="881"/>
        <v/>
      </c>
      <c r="BI1196" s="8"/>
      <c r="BJ1196" s="22" t="str">
        <f t="shared" si="861"/>
        <v/>
      </c>
    </row>
    <row r="1197" spans="1:62" ht="18" customHeight="1" x14ac:dyDescent="0.35">
      <c r="A1197" s="68">
        <f>'Energy - Master'!A1196</f>
        <v>47216</v>
      </c>
      <c r="B1197" s="24" t="str">
        <f t="shared" si="841"/>
        <v>Apr-2029</v>
      </c>
      <c r="C1197" s="34" t="str">
        <f t="shared" si="862"/>
        <v/>
      </c>
      <c r="D1197" s="8"/>
      <c r="E1197" s="22" t="str">
        <f t="shared" si="842"/>
        <v/>
      </c>
      <c r="F1197" s="34" t="str">
        <f t="shared" si="863"/>
        <v/>
      </c>
      <c r="G1197" s="8"/>
      <c r="H1197" s="22" t="str">
        <f t="shared" si="843"/>
        <v/>
      </c>
      <c r="I1197" s="34" t="str">
        <f t="shared" si="864"/>
        <v/>
      </c>
      <c r="J1197" s="8"/>
      <c r="K1197" s="22" t="str">
        <f t="shared" si="844"/>
        <v/>
      </c>
      <c r="L1197" s="34" t="str">
        <f t="shared" si="865"/>
        <v/>
      </c>
      <c r="M1197" s="8"/>
      <c r="N1197" s="22" t="str">
        <f t="shared" si="845"/>
        <v/>
      </c>
      <c r="O1197" s="34" t="str">
        <f t="shared" si="866"/>
        <v/>
      </c>
      <c r="P1197" s="8"/>
      <c r="Q1197" s="22" t="str">
        <f t="shared" si="846"/>
        <v/>
      </c>
      <c r="R1197" s="34" t="str">
        <f t="shared" si="867"/>
        <v/>
      </c>
      <c r="S1197" s="8"/>
      <c r="T1197" s="22" t="str">
        <f t="shared" si="847"/>
        <v/>
      </c>
      <c r="U1197" s="34" t="str">
        <f t="shared" si="868"/>
        <v/>
      </c>
      <c r="V1197" s="8"/>
      <c r="W1197" s="22" t="str">
        <f t="shared" si="848"/>
        <v/>
      </c>
      <c r="X1197" s="34" t="str">
        <f t="shared" si="869"/>
        <v/>
      </c>
      <c r="Y1197" s="8"/>
      <c r="Z1197" s="22" t="str">
        <f t="shared" si="849"/>
        <v/>
      </c>
      <c r="AA1197" s="34" t="str">
        <f t="shared" si="870"/>
        <v/>
      </c>
      <c r="AB1197" s="8"/>
      <c r="AC1197" s="22" t="str">
        <f t="shared" si="850"/>
        <v/>
      </c>
      <c r="AD1197" s="34" t="str">
        <f t="shared" si="871"/>
        <v/>
      </c>
      <c r="AE1197" s="8"/>
      <c r="AF1197" s="22" t="str">
        <f t="shared" si="851"/>
        <v/>
      </c>
      <c r="AG1197" s="34" t="str">
        <f t="shared" si="872"/>
        <v/>
      </c>
      <c r="AH1197" s="8"/>
      <c r="AI1197" s="22" t="str">
        <f t="shared" si="852"/>
        <v/>
      </c>
      <c r="AJ1197" s="34" t="str">
        <f t="shared" si="873"/>
        <v/>
      </c>
      <c r="AK1197" s="8"/>
      <c r="AL1197" s="22" t="str">
        <f t="shared" si="853"/>
        <v/>
      </c>
      <c r="AM1197" s="34" t="str">
        <f t="shared" si="874"/>
        <v/>
      </c>
      <c r="AN1197" s="8"/>
      <c r="AO1197" s="22" t="str">
        <f t="shared" si="854"/>
        <v/>
      </c>
      <c r="AP1197" s="34" t="str">
        <f t="shared" si="875"/>
        <v/>
      </c>
      <c r="AQ1197" s="8"/>
      <c r="AR1197" s="22" t="str">
        <f t="shared" si="855"/>
        <v/>
      </c>
      <c r="AS1197" s="34" t="str">
        <f t="shared" si="876"/>
        <v/>
      </c>
      <c r="AT1197" s="8"/>
      <c r="AU1197" s="22" t="str">
        <f t="shared" si="856"/>
        <v/>
      </c>
      <c r="AV1197" s="34" t="str">
        <f t="shared" si="877"/>
        <v/>
      </c>
      <c r="AW1197" s="8"/>
      <c r="AX1197" s="22" t="str">
        <f t="shared" si="857"/>
        <v/>
      </c>
      <c r="AY1197" s="34" t="str">
        <f t="shared" si="878"/>
        <v/>
      </c>
      <c r="AZ1197" s="8"/>
      <c r="BA1197" s="22" t="str">
        <f t="shared" si="858"/>
        <v/>
      </c>
      <c r="BB1197" s="34" t="str">
        <f t="shared" si="879"/>
        <v/>
      </c>
      <c r="BC1197" s="8"/>
      <c r="BD1197" s="22" t="str">
        <f t="shared" si="859"/>
        <v/>
      </c>
      <c r="BE1197" s="34" t="str">
        <f t="shared" si="880"/>
        <v/>
      </c>
      <c r="BF1197" s="8"/>
      <c r="BG1197" s="22" t="str">
        <f t="shared" si="860"/>
        <v/>
      </c>
      <c r="BH1197" s="34" t="str">
        <f t="shared" si="881"/>
        <v/>
      </c>
      <c r="BI1197" s="8"/>
      <c r="BJ1197" s="22" t="str">
        <f t="shared" si="861"/>
        <v/>
      </c>
    </row>
    <row r="1198" spans="1:62" ht="18" customHeight="1" x14ac:dyDescent="0.35">
      <c r="A1198" s="68">
        <f>'Energy - Master'!A1197</f>
        <v>47217</v>
      </c>
      <c r="B1198" s="24" t="str">
        <f t="shared" si="841"/>
        <v>Apr-2029</v>
      </c>
      <c r="C1198" s="34" t="str">
        <f t="shared" si="862"/>
        <v/>
      </c>
      <c r="D1198" s="8"/>
      <c r="E1198" s="22" t="str">
        <f t="shared" si="842"/>
        <v/>
      </c>
      <c r="F1198" s="34" t="str">
        <f t="shared" si="863"/>
        <v/>
      </c>
      <c r="G1198" s="8"/>
      <c r="H1198" s="22" t="str">
        <f t="shared" si="843"/>
        <v/>
      </c>
      <c r="I1198" s="34" t="str">
        <f t="shared" si="864"/>
        <v/>
      </c>
      <c r="J1198" s="8"/>
      <c r="K1198" s="22" t="str">
        <f t="shared" si="844"/>
        <v/>
      </c>
      <c r="L1198" s="34" t="str">
        <f t="shared" si="865"/>
        <v/>
      </c>
      <c r="M1198" s="8"/>
      <c r="N1198" s="22" t="str">
        <f t="shared" si="845"/>
        <v/>
      </c>
      <c r="O1198" s="34" t="str">
        <f t="shared" si="866"/>
        <v/>
      </c>
      <c r="P1198" s="8"/>
      <c r="Q1198" s="22" t="str">
        <f t="shared" si="846"/>
        <v/>
      </c>
      <c r="R1198" s="34" t="str">
        <f t="shared" si="867"/>
        <v/>
      </c>
      <c r="S1198" s="8"/>
      <c r="T1198" s="22" t="str">
        <f t="shared" si="847"/>
        <v/>
      </c>
      <c r="U1198" s="34" t="str">
        <f t="shared" si="868"/>
        <v/>
      </c>
      <c r="V1198" s="8"/>
      <c r="W1198" s="22" t="str">
        <f t="shared" si="848"/>
        <v/>
      </c>
      <c r="X1198" s="34" t="str">
        <f t="shared" si="869"/>
        <v/>
      </c>
      <c r="Y1198" s="8"/>
      <c r="Z1198" s="22" t="str">
        <f t="shared" si="849"/>
        <v/>
      </c>
      <c r="AA1198" s="34" t="str">
        <f t="shared" si="870"/>
        <v/>
      </c>
      <c r="AB1198" s="8"/>
      <c r="AC1198" s="22" t="str">
        <f t="shared" si="850"/>
        <v/>
      </c>
      <c r="AD1198" s="34" t="str">
        <f t="shared" si="871"/>
        <v/>
      </c>
      <c r="AE1198" s="8"/>
      <c r="AF1198" s="22" t="str">
        <f t="shared" si="851"/>
        <v/>
      </c>
      <c r="AG1198" s="34" t="str">
        <f t="shared" si="872"/>
        <v/>
      </c>
      <c r="AH1198" s="8"/>
      <c r="AI1198" s="22" t="str">
        <f t="shared" si="852"/>
        <v/>
      </c>
      <c r="AJ1198" s="34" t="str">
        <f t="shared" si="873"/>
        <v/>
      </c>
      <c r="AK1198" s="8"/>
      <c r="AL1198" s="22" t="str">
        <f t="shared" si="853"/>
        <v/>
      </c>
      <c r="AM1198" s="34" t="str">
        <f t="shared" si="874"/>
        <v/>
      </c>
      <c r="AN1198" s="8"/>
      <c r="AO1198" s="22" t="str">
        <f t="shared" si="854"/>
        <v/>
      </c>
      <c r="AP1198" s="34" t="str">
        <f t="shared" si="875"/>
        <v/>
      </c>
      <c r="AQ1198" s="8"/>
      <c r="AR1198" s="22" t="str">
        <f t="shared" si="855"/>
        <v/>
      </c>
      <c r="AS1198" s="34" t="str">
        <f t="shared" si="876"/>
        <v/>
      </c>
      <c r="AT1198" s="8"/>
      <c r="AU1198" s="22" t="str">
        <f t="shared" si="856"/>
        <v/>
      </c>
      <c r="AV1198" s="34" t="str">
        <f t="shared" si="877"/>
        <v/>
      </c>
      <c r="AW1198" s="8"/>
      <c r="AX1198" s="22" t="str">
        <f t="shared" si="857"/>
        <v/>
      </c>
      <c r="AY1198" s="34" t="str">
        <f t="shared" si="878"/>
        <v/>
      </c>
      <c r="AZ1198" s="8"/>
      <c r="BA1198" s="22" t="str">
        <f t="shared" si="858"/>
        <v/>
      </c>
      <c r="BB1198" s="34" t="str">
        <f t="shared" si="879"/>
        <v/>
      </c>
      <c r="BC1198" s="8"/>
      <c r="BD1198" s="22" t="str">
        <f t="shared" si="859"/>
        <v/>
      </c>
      <c r="BE1198" s="34" t="str">
        <f t="shared" si="880"/>
        <v/>
      </c>
      <c r="BF1198" s="8"/>
      <c r="BG1198" s="22" t="str">
        <f t="shared" si="860"/>
        <v/>
      </c>
      <c r="BH1198" s="34" t="str">
        <f t="shared" si="881"/>
        <v/>
      </c>
      <c r="BI1198" s="8"/>
      <c r="BJ1198" s="22" t="str">
        <f t="shared" si="861"/>
        <v/>
      </c>
    </row>
    <row r="1199" spans="1:62" ht="18" customHeight="1" x14ac:dyDescent="0.35">
      <c r="A1199" s="68">
        <f>'Energy - Master'!A1198</f>
        <v>47218</v>
      </c>
      <c r="B1199" s="24" t="str">
        <f t="shared" si="841"/>
        <v>Apr-2029</v>
      </c>
      <c r="C1199" s="34" t="str">
        <f t="shared" si="862"/>
        <v/>
      </c>
      <c r="D1199" s="8"/>
      <c r="E1199" s="22" t="str">
        <f t="shared" si="842"/>
        <v/>
      </c>
      <c r="F1199" s="34" t="str">
        <f t="shared" si="863"/>
        <v/>
      </c>
      <c r="G1199" s="8"/>
      <c r="H1199" s="22" t="str">
        <f t="shared" si="843"/>
        <v/>
      </c>
      <c r="I1199" s="34" t="str">
        <f t="shared" si="864"/>
        <v/>
      </c>
      <c r="J1199" s="8"/>
      <c r="K1199" s="22" t="str">
        <f t="shared" si="844"/>
        <v/>
      </c>
      <c r="L1199" s="34" t="str">
        <f t="shared" si="865"/>
        <v/>
      </c>
      <c r="M1199" s="8"/>
      <c r="N1199" s="22" t="str">
        <f t="shared" si="845"/>
        <v/>
      </c>
      <c r="O1199" s="34" t="str">
        <f t="shared" si="866"/>
        <v/>
      </c>
      <c r="P1199" s="8"/>
      <c r="Q1199" s="22" t="str">
        <f t="shared" si="846"/>
        <v/>
      </c>
      <c r="R1199" s="34" t="str">
        <f t="shared" si="867"/>
        <v/>
      </c>
      <c r="S1199" s="8"/>
      <c r="T1199" s="22" t="str">
        <f t="shared" si="847"/>
        <v/>
      </c>
      <c r="U1199" s="34" t="str">
        <f t="shared" si="868"/>
        <v/>
      </c>
      <c r="V1199" s="8"/>
      <c r="W1199" s="22" t="str">
        <f t="shared" si="848"/>
        <v/>
      </c>
      <c r="X1199" s="34" t="str">
        <f t="shared" si="869"/>
        <v/>
      </c>
      <c r="Y1199" s="8"/>
      <c r="Z1199" s="22" t="str">
        <f t="shared" si="849"/>
        <v/>
      </c>
      <c r="AA1199" s="34" t="str">
        <f t="shared" si="870"/>
        <v/>
      </c>
      <c r="AB1199" s="8"/>
      <c r="AC1199" s="22" t="str">
        <f t="shared" si="850"/>
        <v/>
      </c>
      <c r="AD1199" s="34" t="str">
        <f t="shared" si="871"/>
        <v/>
      </c>
      <c r="AE1199" s="8"/>
      <c r="AF1199" s="22" t="str">
        <f t="shared" si="851"/>
        <v/>
      </c>
      <c r="AG1199" s="34" t="str">
        <f t="shared" si="872"/>
        <v/>
      </c>
      <c r="AH1199" s="8"/>
      <c r="AI1199" s="22" t="str">
        <f t="shared" si="852"/>
        <v/>
      </c>
      <c r="AJ1199" s="34" t="str">
        <f t="shared" si="873"/>
        <v/>
      </c>
      <c r="AK1199" s="8"/>
      <c r="AL1199" s="22" t="str">
        <f t="shared" si="853"/>
        <v/>
      </c>
      <c r="AM1199" s="34" t="str">
        <f t="shared" si="874"/>
        <v/>
      </c>
      <c r="AN1199" s="8"/>
      <c r="AO1199" s="22" t="str">
        <f t="shared" si="854"/>
        <v/>
      </c>
      <c r="AP1199" s="34" t="str">
        <f t="shared" si="875"/>
        <v/>
      </c>
      <c r="AQ1199" s="8"/>
      <c r="AR1199" s="22" t="str">
        <f t="shared" si="855"/>
        <v/>
      </c>
      <c r="AS1199" s="34" t="str">
        <f t="shared" si="876"/>
        <v/>
      </c>
      <c r="AT1199" s="8"/>
      <c r="AU1199" s="22" t="str">
        <f t="shared" si="856"/>
        <v/>
      </c>
      <c r="AV1199" s="34" t="str">
        <f t="shared" si="877"/>
        <v/>
      </c>
      <c r="AW1199" s="8"/>
      <c r="AX1199" s="22" t="str">
        <f t="shared" si="857"/>
        <v/>
      </c>
      <c r="AY1199" s="34" t="str">
        <f t="shared" si="878"/>
        <v/>
      </c>
      <c r="AZ1199" s="8"/>
      <c r="BA1199" s="22" t="str">
        <f t="shared" si="858"/>
        <v/>
      </c>
      <c r="BB1199" s="34" t="str">
        <f t="shared" si="879"/>
        <v/>
      </c>
      <c r="BC1199" s="8"/>
      <c r="BD1199" s="22" t="str">
        <f t="shared" si="859"/>
        <v/>
      </c>
      <c r="BE1199" s="34" t="str">
        <f t="shared" si="880"/>
        <v/>
      </c>
      <c r="BF1199" s="8"/>
      <c r="BG1199" s="22" t="str">
        <f t="shared" si="860"/>
        <v/>
      </c>
      <c r="BH1199" s="34" t="str">
        <f t="shared" si="881"/>
        <v/>
      </c>
      <c r="BI1199" s="8"/>
      <c r="BJ1199" s="22" t="str">
        <f t="shared" si="861"/>
        <v/>
      </c>
    </row>
    <row r="1200" spans="1:62" ht="18" customHeight="1" x14ac:dyDescent="0.35">
      <c r="A1200" s="68">
        <f>'Energy - Master'!A1199</f>
        <v>47219</v>
      </c>
      <c r="B1200" s="24" t="str">
        <f t="shared" si="841"/>
        <v>Apr-2029</v>
      </c>
      <c r="C1200" s="34" t="str">
        <f t="shared" si="862"/>
        <v/>
      </c>
      <c r="D1200" s="8"/>
      <c r="E1200" s="22" t="str">
        <f t="shared" si="842"/>
        <v/>
      </c>
      <c r="F1200" s="34" t="str">
        <f t="shared" si="863"/>
        <v/>
      </c>
      <c r="G1200" s="8"/>
      <c r="H1200" s="22" t="str">
        <f t="shared" si="843"/>
        <v/>
      </c>
      <c r="I1200" s="34" t="str">
        <f t="shared" si="864"/>
        <v/>
      </c>
      <c r="J1200" s="8"/>
      <c r="K1200" s="22" t="str">
        <f t="shared" si="844"/>
        <v/>
      </c>
      <c r="L1200" s="34" t="str">
        <f t="shared" si="865"/>
        <v/>
      </c>
      <c r="M1200" s="8"/>
      <c r="N1200" s="22" t="str">
        <f t="shared" si="845"/>
        <v/>
      </c>
      <c r="O1200" s="34" t="str">
        <f t="shared" si="866"/>
        <v/>
      </c>
      <c r="P1200" s="8"/>
      <c r="Q1200" s="22" t="str">
        <f t="shared" si="846"/>
        <v/>
      </c>
      <c r="R1200" s="34" t="str">
        <f t="shared" si="867"/>
        <v/>
      </c>
      <c r="S1200" s="8"/>
      <c r="T1200" s="22" t="str">
        <f t="shared" si="847"/>
        <v/>
      </c>
      <c r="U1200" s="34" t="str">
        <f t="shared" si="868"/>
        <v/>
      </c>
      <c r="V1200" s="8"/>
      <c r="W1200" s="22" t="str">
        <f t="shared" si="848"/>
        <v/>
      </c>
      <c r="X1200" s="34" t="str">
        <f t="shared" si="869"/>
        <v/>
      </c>
      <c r="Y1200" s="8"/>
      <c r="Z1200" s="22" t="str">
        <f t="shared" si="849"/>
        <v/>
      </c>
      <c r="AA1200" s="34" t="str">
        <f t="shared" si="870"/>
        <v/>
      </c>
      <c r="AB1200" s="8"/>
      <c r="AC1200" s="22" t="str">
        <f t="shared" si="850"/>
        <v/>
      </c>
      <c r="AD1200" s="34" t="str">
        <f t="shared" si="871"/>
        <v/>
      </c>
      <c r="AE1200" s="8"/>
      <c r="AF1200" s="22" t="str">
        <f t="shared" si="851"/>
        <v/>
      </c>
      <c r="AG1200" s="34" t="str">
        <f t="shared" si="872"/>
        <v/>
      </c>
      <c r="AH1200" s="8"/>
      <c r="AI1200" s="22" t="str">
        <f t="shared" si="852"/>
        <v/>
      </c>
      <c r="AJ1200" s="34" t="str">
        <f t="shared" si="873"/>
        <v/>
      </c>
      <c r="AK1200" s="8"/>
      <c r="AL1200" s="22" t="str">
        <f t="shared" si="853"/>
        <v/>
      </c>
      <c r="AM1200" s="34" t="str">
        <f t="shared" si="874"/>
        <v/>
      </c>
      <c r="AN1200" s="8"/>
      <c r="AO1200" s="22" t="str">
        <f t="shared" si="854"/>
        <v/>
      </c>
      <c r="AP1200" s="34" t="str">
        <f t="shared" si="875"/>
        <v/>
      </c>
      <c r="AQ1200" s="8"/>
      <c r="AR1200" s="22" t="str">
        <f t="shared" si="855"/>
        <v/>
      </c>
      <c r="AS1200" s="34" t="str">
        <f t="shared" si="876"/>
        <v/>
      </c>
      <c r="AT1200" s="8"/>
      <c r="AU1200" s="22" t="str">
        <f t="shared" si="856"/>
        <v/>
      </c>
      <c r="AV1200" s="34" t="str">
        <f t="shared" si="877"/>
        <v/>
      </c>
      <c r="AW1200" s="8"/>
      <c r="AX1200" s="22" t="str">
        <f t="shared" si="857"/>
        <v/>
      </c>
      <c r="AY1200" s="34" t="str">
        <f t="shared" si="878"/>
        <v/>
      </c>
      <c r="AZ1200" s="8"/>
      <c r="BA1200" s="22" t="str">
        <f t="shared" si="858"/>
        <v/>
      </c>
      <c r="BB1200" s="34" t="str">
        <f t="shared" si="879"/>
        <v/>
      </c>
      <c r="BC1200" s="8"/>
      <c r="BD1200" s="22" t="str">
        <f t="shared" si="859"/>
        <v/>
      </c>
      <c r="BE1200" s="34" t="str">
        <f t="shared" si="880"/>
        <v/>
      </c>
      <c r="BF1200" s="8"/>
      <c r="BG1200" s="22" t="str">
        <f t="shared" si="860"/>
        <v/>
      </c>
      <c r="BH1200" s="34" t="str">
        <f t="shared" si="881"/>
        <v/>
      </c>
      <c r="BI1200" s="8"/>
      <c r="BJ1200" s="22" t="str">
        <f t="shared" si="861"/>
        <v/>
      </c>
    </row>
    <row r="1201" spans="1:62" ht="18" customHeight="1" x14ac:dyDescent="0.35">
      <c r="A1201" s="68">
        <f>'Energy - Master'!A1200</f>
        <v>47220</v>
      </c>
      <c r="B1201" s="24" t="str">
        <f t="shared" si="841"/>
        <v>Apr-2029</v>
      </c>
      <c r="C1201" s="34" t="str">
        <f t="shared" si="862"/>
        <v/>
      </c>
      <c r="D1201" s="8"/>
      <c r="E1201" s="22" t="str">
        <f t="shared" si="842"/>
        <v/>
      </c>
      <c r="F1201" s="34" t="str">
        <f t="shared" si="863"/>
        <v/>
      </c>
      <c r="G1201" s="8"/>
      <c r="H1201" s="22" t="str">
        <f t="shared" si="843"/>
        <v/>
      </c>
      <c r="I1201" s="34" t="str">
        <f t="shared" si="864"/>
        <v/>
      </c>
      <c r="J1201" s="8"/>
      <c r="K1201" s="22" t="str">
        <f t="shared" si="844"/>
        <v/>
      </c>
      <c r="L1201" s="34" t="str">
        <f t="shared" si="865"/>
        <v/>
      </c>
      <c r="M1201" s="8"/>
      <c r="N1201" s="22" t="str">
        <f t="shared" si="845"/>
        <v/>
      </c>
      <c r="O1201" s="34" t="str">
        <f t="shared" si="866"/>
        <v/>
      </c>
      <c r="P1201" s="8"/>
      <c r="Q1201" s="22" t="str">
        <f t="shared" si="846"/>
        <v/>
      </c>
      <c r="R1201" s="34" t="str">
        <f t="shared" si="867"/>
        <v/>
      </c>
      <c r="S1201" s="8"/>
      <c r="T1201" s="22" t="str">
        <f t="shared" si="847"/>
        <v/>
      </c>
      <c r="U1201" s="34" t="str">
        <f t="shared" si="868"/>
        <v/>
      </c>
      <c r="V1201" s="8"/>
      <c r="W1201" s="22" t="str">
        <f t="shared" si="848"/>
        <v/>
      </c>
      <c r="X1201" s="34" t="str">
        <f t="shared" si="869"/>
        <v/>
      </c>
      <c r="Y1201" s="8"/>
      <c r="Z1201" s="22" t="str">
        <f t="shared" si="849"/>
        <v/>
      </c>
      <c r="AA1201" s="34" t="str">
        <f t="shared" si="870"/>
        <v/>
      </c>
      <c r="AB1201" s="8"/>
      <c r="AC1201" s="22" t="str">
        <f t="shared" si="850"/>
        <v/>
      </c>
      <c r="AD1201" s="34" t="str">
        <f t="shared" si="871"/>
        <v/>
      </c>
      <c r="AE1201" s="8"/>
      <c r="AF1201" s="22" t="str">
        <f t="shared" si="851"/>
        <v/>
      </c>
      <c r="AG1201" s="34" t="str">
        <f t="shared" si="872"/>
        <v/>
      </c>
      <c r="AH1201" s="8"/>
      <c r="AI1201" s="22" t="str">
        <f t="shared" si="852"/>
        <v/>
      </c>
      <c r="AJ1201" s="34" t="str">
        <f t="shared" si="873"/>
        <v/>
      </c>
      <c r="AK1201" s="8"/>
      <c r="AL1201" s="22" t="str">
        <f t="shared" si="853"/>
        <v/>
      </c>
      <c r="AM1201" s="34" t="str">
        <f t="shared" si="874"/>
        <v/>
      </c>
      <c r="AN1201" s="8"/>
      <c r="AO1201" s="22" t="str">
        <f t="shared" si="854"/>
        <v/>
      </c>
      <c r="AP1201" s="34" t="str">
        <f t="shared" si="875"/>
        <v/>
      </c>
      <c r="AQ1201" s="8"/>
      <c r="AR1201" s="22" t="str">
        <f t="shared" si="855"/>
        <v/>
      </c>
      <c r="AS1201" s="34" t="str">
        <f t="shared" si="876"/>
        <v/>
      </c>
      <c r="AT1201" s="8"/>
      <c r="AU1201" s="22" t="str">
        <f t="shared" si="856"/>
        <v/>
      </c>
      <c r="AV1201" s="34" t="str">
        <f t="shared" si="877"/>
        <v/>
      </c>
      <c r="AW1201" s="8"/>
      <c r="AX1201" s="22" t="str">
        <f t="shared" si="857"/>
        <v/>
      </c>
      <c r="AY1201" s="34" t="str">
        <f t="shared" si="878"/>
        <v/>
      </c>
      <c r="AZ1201" s="8"/>
      <c r="BA1201" s="22" t="str">
        <f t="shared" si="858"/>
        <v/>
      </c>
      <c r="BB1201" s="34" t="str">
        <f t="shared" si="879"/>
        <v/>
      </c>
      <c r="BC1201" s="8"/>
      <c r="BD1201" s="22" t="str">
        <f t="shared" si="859"/>
        <v/>
      </c>
      <c r="BE1201" s="34" t="str">
        <f t="shared" si="880"/>
        <v/>
      </c>
      <c r="BF1201" s="8"/>
      <c r="BG1201" s="22" t="str">
        <f t="shared" si="860"/>
        <v/>
      </c>
      <c r="BH1201" s="34" t="str">
        <f t="shared" si="881"/>
        <v/>
      </c>
      <c r="BI1201" s="8"/>
      <c r="BJ1201" s="22" t="str">
        <f t="shared" si="861"/>
        <v/>
      </c>
    </row>
    <row r="1202" spans="1:62" ht="18" customHeight="1" x14ac:dyDescent="0.35">
      <c r="A1202" s="68">
        <f>'Energy - Master'!A1201</f>
        <v>47221</v>
      </c>
      <c r="B1202" s="24" t="str">
        <f t="shared" si="841"/>
        <v>Apr-2029</v>
      </c>
      <c r="C1202" s="34" t="str">
        <f t="shared" si="862"/>
        <v/>
      </c>
      <c r="D1202" s="8"/>
      <c r="E1202" s="22" t="str">
        <f t="shared" si="842"/>
        <v/>
      </c>
      <c r="F1202" s="34" t="str">
        <f t="shared" si="863"/>
        <v/>
      </c>
      <c r="G1202" s="8"/>
      <c r="H1202" s="22" t="str">
        <f t="shared" si="843"/>
        <v/>
      </c>
      <c r="I1202" s="34" t="str">
        <f t="shared" si="864"/>
        <v/>
      </c>
      <c r="J1202" s="8"/>
      <c r="K1202" s="22" t="str">
        <f t="shared" si="844"/>
        <v/>
      </c>
      <c r="L1202" s="34" t="str">
        <f t="shared" si="865"/>
        <v/>
      </c>
      <c r="M1202" s="8"/>
      <c r="N1202" s="22" t="str">
        <f t="shared" si="845"/>
        <v/>
      </c>
      <c r="O1202" s="34" t="str">
        <f t="shared" si="866"/>
        <v/>
      </c>
      <c r="P1202" s="8"/>
      <c r="Q1202" s="22" t="str">
        <f t="shared" si="846"/>
        <v/>
      </c>
      <c r="R1202" s="34" t="str">
        <f t="shared" si="867"/>
        <v/>
      </c>
      <c r="S1202" s="8"/>
      <c r="T1202" s="22" t="str">
        <f t="shared" si="847"/>
        <v/>
      </c>
      <c r="U1202" s="34" t="str">
        <f t="shared" si="868"/>
        <v/>
      </c>
      <c r="V1202" s="8"/>
      <c r="W1202" s="22" t="str">
        <f t="shared" si="848"/>
        <v/>
      </c>
      <c r="X1202" s="34" t="str">
        <f t="shared" si="869"/>
        <v/>
      </c>
      <c r="Y1202" s="8"/>
      <c r="Z1202" s="22" t="str">
        <f t="shared" si="849"/>
        <v/>
      </c>
      <c r="AA1202" s="34" t="str">
        <f t="shared" si="870"/>
        <v/>
      </c>
      <c r="AB1202" s="8"/>
      <c r="AC1202" s="22" t="str">
        <f t="shared" si="850"/>
        <v/>
      </c>
      <c r="AD1202" s="34" t="str">
        <f t="shared" si="871"/>
        <v/>
      </c>
      <c r="AE1202" s="8"/>
      <c r="AF1202" s="22" t="str">
        <f t="shared" si="851"/>
        <v/>
      </c>
      <c r="AG1202" s="34" t="str">
        <f t="shared" si="872"/>
        <v/>
      </c>
      <c r="AH1202" s="8"/>
      <c r="AI1202" s="22" t="str">
        <f t="shared" si="852"/>
        <v/>
      </c>
      <c r="AJ1202" s="34" t="str">
        <f t="shared" si="873"/>
        <v/>
      </c>
      <c r="AK1202" s="8"/>
      <c r="AL1202" s="22" t="str">
        <f t="shared" si="853"/>
        <v/>
      </c>
      <c r="AM1202" s="34" t="str">
        <f t="shared" si="874"/>
        <v/>
      </c>
      <c r="AN1202" s="8"/>
      <c r="AO1202" s="22" t="str">
        <f t="shared" si="854"/>
        <v/>
      </c>
      <c r="AP1202" s="34" t="str">
        <f t="shared" si="875"/>
        <v/>
      </c>
      <c r="AQ1202" s="8"/>
      <c r="AR1202" s="22" t="str">
        <f t="shared" si="855"/>
        <v/>
      </c>
      <c r="AS1202" s="34" t="str">
        <f t="shared" si="876"/>
        <v/>
      </c>
      <c r="AT1202" s="8"/>
      <c r="AU1202" s="22" t="str">
        <f t="shared" si="856"/>
        <v/>
      </c>
      <c r="AV1202" s="34" t="str">
        <f t="shared" si="877"/>
        <v/>
      </c>
      <c r="AW1202" s="8"/>
      <c r="AX1202" s="22" t="str">
        <f t="shared" si="857"/>
        <v/>
      </c>
      <c r="AY1202" s="34" t="str">
        <f t="shared" si="878"/>
        <v/>
      </c>
      <c r="AZ1202" s="8"/>
      <c r="BA1202" s="22" t="str">
        <f t="shared" si="858"/>
        <v/>
      </c>
      <c r="BB1202" s="34" t="str">
        <f t="shared" si="879"/>
        <v/>
      </c>
      <c r="BC1202" s="8"/>
      <c r="BD1202" s="22" t="str">
        <f t="shared" si="859"/>
        <v/>
      </c>
      <c r="BE1202" s="34" t="str">
        <f t="shared" si="880"/>
        <v/>
      </c>
      <c r="BF1202" s="8"/>
      <c r="BG1202" s="22" t="str">
        <f t="shared" si="860"/>
        <v/>
      </c>
      <c r="BH1202" s="34" t="str">
        <f t="shared" si="881"/>
        <v/>
      </c>
      <c r="BI1202" s="8"/>
      <c r="BJ1202" s="22" t="str">
        <f t="shared" si="861"/>
        <v/>
      </c>
    </row>
    <row r="1203" spans="1:62" ht="18" customHeight="1" x14ac:dyDescent="0.35">
      <c r="A1203" s="68">
        <f>'Energy - Master'!A1202</f>
        <v>47222</v>
      </c>
      <c r="B1203" s="24" t="str">
        <f t="shared" si="841"/>
        <v>Apr-2029</v>
      </c>
      <c r="C1203" s="34" t="str">
        <f t="shared" si="862"/>
        <v/>
      </c>
      <c r="D1203" s="8"/>
      <c r="E1203" s="22" t="str">
        <f t="shared" si="842"/>
        <v/>
      </c>
      <c r="F1203" s="34" t="str">
        <f t="shared" si="863"/>
        <v/>
      </c>
      <c r="G1203" s="8"/>
      <c r="H1203" s="22" t="str">
        <f t="shared" si="843"/>
        <v/>
      </c>
      <c r="I1203" s="34" t="str">
        <f t="shared" si="864"/>
        <v/>
      </c>
      <c r="J1203" s="8"/>
      <c r="K1203" s="22" t="str">
        <f t="shared" si="844"/>
        <v/>
      </c>
      <c r="L1203" s="34" t="str">
        <f t="shared" si="865"/>
        <v/>
      </c>
      <c r="M1203" s="8"/>
      <c r="N1203" s="22" t="str">
        <f t="shared" si="845"/>
        <v/>
      </c>
      <c r="O1203" s="34" t="str">
        <f t="shared" si="866"/>
        <v/>
      </c>
      <c r="P1203" s="8"/>
      <c r="Q1203" s="22" t="str">
        <f t="shared" si="846"/>
        <v/>
      </c>
      <c r="R1203" s="34" t="str">
        <f t="shared" si="867"/>
        <v/>
      </c>
      <c r="S1203" s="8"/>
      <c r="T1203" s="22" t="str">
        <f t="shared" si="847"/>
        <v/>
      </c>
      <c r="U1203" s="34" t="str">
        <f t="shared" si="868"/>
        <v/>
      </c>
      <c r="V1203" s="8"/>
      <c r="W1203" s="22" t="str">
        <f t="shared" si="848"/>
        <v/>
      </c>
      <c r="X1203" s="34" t="str">
        <f t="shared" si="869"/>
        <v/>
      </c>
      <c r="Y1203" s="8"/>
      <c r="Z1203" s="22" t="str">
        <f t="shared" si="849"/>
        <v/>
      </c>
      <c r="AA1203" s="34" t="str">
        <f t="shared" si="870"/>
        <v/>
      </c>
      <c r="AB1203" s="8"/>
      <c r="AC1203" s="22" t="str">
        <f t="shared" si="850"/>
        <v/>
      </c>
      <c r="AD1203" s="34" t="str">
        <f t="shared" si="871"/>
        <v/>
      </c>
      <c r="AE1203" s="8"/>
      <c r="AF1203" s="22" t="str">
        <f t="shared" si="851"/>
        <v/>
      </c>
      <c r="AG1203" s="34" t="str">
        <f t="shared" si="872"/>
        <v/>
      </c>
      <c r="AH1203" s="8"/>
      <c r="AI1203" s="22" t="str">
        <f t="shared" si="852"/>
        <v/>
      </c>
      <c r="AJ1203" s="34" t="str">
        <f t="shared" si="873"/>
        <v/>
      </c>
      <c r="AK1203" s="8"/>
      <c r="AL1203" s="22" t="str">
        <f t="shared" si="853"/>
        <v/>
      </c>
      <c r="AM1203" s="34" t="str">
        <f t="shared" si="874"/>
        <v/>
      </c>
      <c r="AN1203" s="8"/>
      <c r="AO1203" s="22" t="str">
        <f t="shared" si="854"/>
        <v/>
      </c>
      <c r="AP1203" s="34" t="str">
        <f t="shared" si="875"/>
        <v/>
      </c>
      <c r="AQ1203" s="8"/>
      <c r="AR1203" s="22" t="str">
        <f t="shared" si="855"/>
        <v/>
      </c>
      <c r="AS1203" s="34" t="str">
        <f t="shared" si="876"/>
        <v/>
      </c>
      <c r="AT1203" s="8"/>
      <c r="AU1203" s="22" t="str">
        <f t="shared" si="856"/>
        <v/>
      </c>
      <c r="AV1203" s="34" t="str">
        <f t="shared" si="877"/>
        <v/>
      </c>
      <c r="AW1203" s="8"/>
      <c r="AX1203" s="22" t="str">
        <f t="shared" si="857"/>
        <v/>
      </c>
      <c r="AY1203" s="34" t="str">
        <f t="shared" si="878"/>
        <v/>
      </c>
      <c r="AZ1203" s="8"/>
      <c r="BA1203" s="22" t="str">
        <f t="shared" si="858"/>
        <v/>
      </c>
      <c r="BB1203" s="34" t="str">
        <f t="shared" si="879"/>
        <v/>
      </c>
      <c r="BC1203" s="8"/>
      <c r="BD1203" s="22" t="str">
        <f t="shared" si="859"/>
        <v/>
      </c>
      <c r="BE1203" s="34" t="str">
        <f t="shared" si="880"/>
        <v/>
      </c>
      <c r="BF1203" s="8"/>
      <c r="BG1203" s="22" t="str">
        <f t="shared" si="860"/>
        <v/>
      </c>
      <c r="BH1203" s="34" t="str">
        <f t="shared" si="881"/>
        <v/>
      </c>
      <c r="BI1203" s="8"/>
      <c r="BJ1203" s="22" t="str">
        <f t="shared" si="861"/>
        <v/>
      </c>
    </row>
    <row r="1204" spans="1:62" ht="18" customHeight="1" x14ac:dyDescent="0.35">
      <c r="A1204" s="68">
        <f>'Energy - Master'!A1203</f>
        <v>47223</v>
      </c>
      <c r="B1204" s="24" t="str">
        <f t="shared" si="841"/>
        <v>Apr-2029</v>
      </c>
      <c r="C1204" s="34" t="str">
        <f t="shared" si="862"/>
        <v/>
      </c>
      <c r="D1204" s="8"/>
      <c r="E1204" s="22" t="str">
        <f t="shared" si="842"/>
        <v/>
      </c>
      <c r="F1204" s="34" t="str">
        <f t="shared" si="863"/>
        <v/>
      </c>
      <c r="G1204" s="8"/>
      <c r="H1204" s="22" t="str">
        <f t="shared" si="843"/>
        <v/>
      </c>
      <c r="I1204" s="34" t="str">
        <f t="shared" si="864"/>
        <v/>
      </c>
      <c r="J1204" s="8"/>
      <c r="K1204" s="22" t="str">
        <f t="shared" si="844"/>
        <v/>
      </c>
      <c r="L1204" s="34" t="str">
        <f t="shared" si="865"/>
        <v/>
      </c>
      <c r="M1204" s="8"/>
      <c r="N1204" s="22" t="str">
        <f t="shared" si="845"/>
        <v/>
      </c>
      <c r="O1204" s="34" t="str">
        <f t="shared" si="866"/>
        <v/>
      </c>
      <c r="P1204" s="8"/>
      <c r="Q1204" s="22" t="str">
        <f t="shared" si="846"/>
        <v/>
      </c>
      <c r="R1204" s="34" t="str">
        <f t="shared" si="867"/>
        <v/>
      </c>
      <c r="S1204" s="8"/>
      <c r="T1204" s="22" t="str">
        <f t="shared" si="847"/>
        <v/>
      </c>
      <c r="U1204" s="34" t="str">
        <f t="shared" si="868"/>
        <v/>
      </c>
      <c r="V1204" s="8"/>
      <c r="W1204" s="22" t="str">
        <f t="shared" si="848"/>
        <v/>
      </c>
      <c r="X1204" s="34" t="str">
        <f t="shared" si="869"/>
        <v/>
      </c>
      <c r="Y1204" s="8"/>
      <c r="Z1204" s="22" t="str">
        <f t="shared" si="849"/>
        <v/>
      </c>
      <c r="AA1204" s="34" t="str">
        <f t="shared" si="870"/>
        <v/>
      </c>
      <c r="AB1204" s="8"/>
      <c r="AC1204" s="22" t="str">
        <f t="shared" si="850"/>
        <v/>
      </c>
      <c r="AD1204" s="34" t="str">
        <f t="shared" si="871"/>
        <v/>
      </c>
      <c r="AE1204" s="8"/>
      <c r="AF1204" s="22" t="str">
        <f t="shared" si="851"/>
        <v/>
      </c>
      <c r="AG1204" s="34" t="str">
        <f t="shared" si="872"/>
        <v/>
      </c>
      <c r="AH1204" s="8"/>
      <c r="AI1204" s="22" t="str">
        <f t="shared" si="852"/>
        <v/>
      </c>
      <c r="AJ1204" s="34" t="str">
        <f t="shared" si="873"/>
        <v/>
      </c>
      <c r="AK1204" s="8"/>
      <c r="AL1204" s="22" t="str">
        <f t="shared" si="853"/>
        <v/>
      </c>
      <c r="AM1204" s="34" t="str">
        <f t="shared" si="874"/>
        <v/>
      </c>
      <c r="AN1204" s="8"/>
      <c r="AO1204" s="22" t="str">
        <f t="shared" si="854"/>
        <v/>
      </c>
      <c r="AP1204" s="34" t="str">
        <f t="shared" si="875"/>
        <v/>
      </c>
      <c r="AQ1204" s="8"/>
      <c r="AR1204" s="22" t="str">
        <f t="shared" si="855"/>
        <v/>
      </c>
      <c r="AS1204" s="34" t="str">
        <f t="shared" si="876"/>
        <v/>
      </c>
      <c r="AT1204" s="8"/>
      <c r="AU1204" s="22" t="str">
        <f t="shared" si="856"/>
        <v/>
      </c>
      <c r="AV1204" s="34" t="str">
        <f t="shared" si="877"/>
        <v/>
      </c>
      <c r="AW1204" s="8"/>
      <c r="AX1204" s="22" t="str">
        <f t="shared" si="857"/>
        <v/>
      </c>
      <c r="AY1204" s="34" t="str">
        <f t="shared" si="878"/>
        <v/>
      </c>
      <c r="AZ1204" s="8"/>
      <c r="BA1204" s="22" t="str">
        <f t="shared" si="858"/>
        <v/>
      </c>
      <c r="BB1204" s="34" t="str">
        <f t="shared" si="879"/>
        <v/>
      </c>
      <c r="BC1204" s="8"/>
      <c r="BD1204" s="22" t="str">
        <f t="shared" si="859"/>
        <v/>
      </c>
      <c r="BE1204" s="34" t="str">
        <f t="shared" si="880"/>
        <v/>
      </c>
      <c r="BF1204" s="8"/>
      <c r="BG1204" s="22" t="str">
        <f t="shared" si="860"/>
        <v/>
      </c>
      <c r="BH1204" s="34" t="str">
        <f t="shared" si="881"/>
        <v/>
      </c>
      <c r="BI1204" s="8"/>
      <c r="BJ1204" s="22" t="str">
        <f t="shared" si="861"/>
        <v/>
      </c>
    </row>
    <row r="1205" spans="1:62" ht="18" customHeight="1" x14ac:dyDescent="0.35">
      <c r="A1205" s="68">
        <f>'Energy - Master'!A1204</f>
        <v>47224</v>
      </c>
      <c r="B1205" s="24" t="str">
        <f t="shared" si="841"/>
        <v>Apr-2029</v>
      </c>
      <c r="C1205" s="34" t="str">
        <f t="shared" si="862"/>
        <v/>
      </c>
      <c r="D1205" s="8"/>
      <c r="E1205" s="22" t="str">
        <f t="shared" si="842"/>
        <v/>
      </c>
      <c r="F1205" s="34" t="str">
        <f t="shared" si="863"/>
        <v/>
      </c>
      <c r="G1205" s="8"/>
      <c r="H1205" s="22" t="str">
        <f t="shared" si="843"/>
        <v/>
      </c>
      <c r="I1205" s="34" t="str">
        <f t="shared" si="864"/>
        <v/>
      </c>
      <c r="J1205" s="8"/>
      <c r="K1205" s="22" t="str">
        <f t="shared" si="844"/>
        <v/>
      </c>
      <c r="L1205" s="34" t="str">
        <f t="shared" si="865"/>
        <v/>
      </c>
      <c r="M1205" s="8"/>
      <c r="N1205" s="22" t="str">
        <f t="shared" si="845"/>
        <v/>
      </c>
      <c r="O1205" s="34" t="str">
        <f t="shared" si="866"/>
        <v/>
      </c>
      <c r="P1205" s="8"/>
      <c r="Q1205" s="22" t="str">
        <f t="shared" si="846"/>
        <v/>
      </c>
      <c r="R1205" s="34" t="str">
        <f t="shared" si="867"/>
        <v/>
      </c>
      <c r="S1205" s="8"/>
      <c r="T1205" s="22" t="str">
        <f t="shared" si="847"/>
        <v/>
      </c>
      <c r="U1205" s="34" t="str">
        <f t="shared" si="868"/>
        <v/>
      </c>
      <c r="V1205" s="8"/>
      <c r="W1205" s="22" t="str">
        <f t="shared" si="848"/>
        <v/>
      </c>
      <c r="X1205" s="34" t="str">
        <f t="shared" si="869"/>
        <v/>
      </c>
      <c r="Y1205" s="8"/>
      <c r="Z1205" s="22" t="str">
        <f t="shared" si="849"/>
        <v/>
      </c>
      <c r="AA1205" s="34" t="str">
        <f t="shared" si="870"/>
        <v/>
      </c>
      <c r="AB1205" s="8"/>
      <c r="AC1205" s="22" t="str">
        <f t="shared" si="850"/>
        <v/>
      </c>
      <c r="AD1205" s="34" t="str">
        <f t="shared" si="871"/>
        <v/>
      </c>
      <c r="AE1205" s="8"/>
      <c r="AF1205" s="22" t="str">
        <f t="shared" si="851"/>
        <v/>
      </c>
      <c r="AG1205" s="34" t="str">
        <f t="shared" si="872"/>
        <v/>
      </c>
      <c r="AH1205" s="8"/>
      <c r="AI1205" s="22" t="str">
        <f t="shared" si="852"/>
        <v/>
      </c>
      <c r="AJ1205" s="34" t="str">
        <f t="shared" si="873"/>
        <v/>
      </c>
      <c r="AK1205" s="8"/>
      <c r="AL1205" s="22" t="str">
        <f t="shared" si="853"/>
        <v/>
      </c>
      <c r="AM1205" s="34" t="str">
        <f t="shared" si="874"/>
        <v/>
      </c>
      <c r="AN1205" s="8"/>
      <c r="AO1205" s="22" t="str">
        <f t="shared" si="854"/>
        <v/>
      </c>
      <c r="AP1205" s="34" t="str">
        <f t="shared" si="875"/>
        <v/>
      </c>
      <c r="AQ1205" s="8"/>
      <c r="AR1205" s="22" t="str">
        <f t="shared" si="855"/>
        <v/>
      </c>
      <c r="AS1205" s="34" t="str">
        <f t="shared" si="876"/>
        <v/>
      </c>
      <c r="AT1205" s="8"/>
      <c r="AU1205" s="22" t="str">
        <f t="shared" si="856"/>
        <v/>
      </c>
      <c r="AV1205" s="34" t="str">
        <f t="shared" si="877"/>
        <v/>
      </c>
      <c r="AW1205" s="8"/>
      <c r="AX1205" s="22" t="str">
        <f t="shared" si="857"/>
        <v/>
      </c>
      <c r="AY1205" s="34" t="str">
        <f t="shared" si="878"/>
        <v/>
      </c>
      <c r="AZ1205" s="8"/>
      <c r="BA1205" s="22" t="str">
        <f t="shared" si="858"/>
        <v/>
      </c>
      <c r="BB1205" s="34" t="str">
        <f t="shared" si="879"/>
        <v/>
      </c>
      <c r="BC1205" s="8"/>
      <c r="BD1205" s="22" t="str">
        <f t="shared" si="859"/>
        <v/>
      </c>
      <c r="BE1205" s="34" t="str">
        <f t="shared" si="880"/>
        <v/>
      </c>
      <c r="BF1205" s="8"/>
      <c r="BG1205" s="22" t="str">
        <f t="shared" si="860"/>
        <v/>
      </c>
      <c r="BH1205" s="34" t="str">
        <f t="shared" si="881"/>
        <v/>
      </c>
      <c r="BI1205" s="8"/>
      <c r="BJ1205" s="22" t="str">
        <f t="shared" si="861"/>
        <v/>
      </c>
    </row>
    <row r="1206" spans="1:62" ht="18" customHeight="1" x14ac:dyDescent="0.35">
      <c r="A1206" s="68">
        <f>'Energy - Master'!A1205</f>
        <v>47225</v>
      </c>
      <c r="B1206" s="24" t="str">
        <f t="shared" si="841"/>
        <v>Apr-2029</v>
      </c>
      <c r="C1206" s="34" t="str">
        <f t="shared" si="862"/>
        <v/>
      </c>
      <c r="D1206" s="8"/>
      <c r="E1206" s="22" t="str">
        <f t="shared" si="842"/>
        <v/>
      </c>
      <c r="F1206" s="34" t="str">
        <f t="shared" si="863"/>
        <v/>
      </c>
      <c r="G1206" s="8"/>
      <c r="H1206" s="22" t="str">
        <f t="shared" si="843"/>
        <v/>
      </c>
      <c r="I1206" s="34" t="str">
        <f t="shared" si="864"/>
        <v/>
      </c>
      <c r="J1206" s="8"/>
      <c r="K1206" s="22" t="str">
        <f t="shared" si="844"/>
        <v/>
      </c>
      <c r="L1206" s="34" t="str">
        <f t="shared" si="865"/>
        <v/>
      </c>
      <c r="M1206" s="8"/>
      <c r="N1206" s="22" t="str">
        <f t="shared" si="845"/>
        <v/>
      </c>
      <c r="O1206" s="34" t="str">
        <f t="shared" si="866"/>
        <v/>
      </c>
      <c r="P1206" s="8"/>
      <c r="Q1206" s="22" t="str">
        <f t="shared" si="846"/>
        <v/>
      </c>
      <c r="R1206" s="34" t="str">
        <f t="shared" si="867"/>
        <v/>
      </c>
      <c r="S1206" s="8"/>
      <c r="T1206" s="22" t="str">
        <f t="shared" si="847"/>
        <v/>
      </c>
      <c r="U1206" s="34" t="str">
        <f t="shared" si="868"/>
        <v/>
      </c>
      <c r="V1206" s="8"/>
      <c r="W1206" s="22" t="str">
        <f t="shared" si="848"/>
        <v/>
      </c>
      <c r="X1206" s="34" t="str">
        <f t="shared" si="869"/>
        <v/>
      </c>
      <c r="Y1206" s="8"/>
      <c r="Z1206" s="22" t="str">
        <f t="shared" si="849"/>
        <v/>
      </c>
      <c r="AA1206" s="34" t="str">
        <f t="shared" si="870"/>
        <v/>
      </c>
      <c r="AB1206" s="8"/>
      <c r="AC1206" s="22" t="str">
        <f t="shared" si="850"/>
        <v/>
      </c>
      <c r="AD1206" s="34" t="str">
        <f t="shared" si="871"/>
        <v/>
      </c>
      <c r="AE1206" s="8"/>
      <c r="AF1206" s="22" t="str">
        <f t="shared" si="851"/>
        <v/>
      </c>
      <c r="AG1206" s="34" t="str">
        <f t="shared" si="872"/>
        <v/>
      </c>
      <c r="AH1206" s="8"/>
      <c r="AI1206" s="22" t="str">
        <f t="shared" si="852"/>
        <v/>
      </c>
      <c r="AJ1206" s="34" t="str">
        <f t="shared" si="873"/>
        <v/>
      </c>
      <c r="AK1206" s="8"/>
      <c r="AL1206" s="22" t="str">
        <f t="shared" si="853"/>
        <v/>
      </c>
      <c r="AM1206" s="34" t="str">
        <f t="shared" si="874"/>
        <v/>
      </c>
      <c r="AN1206" s="8"/>
      <c r="AO1206" s="22" t="str">
        <f t="shared" si="854"/>
        <v/>
      </c>
      <c r="AP1206" s="34" t="str">
        <f t="shared" si="875"/>
        <v/>
      </c>
      <c r="AQ1206" s="8"/>
      <c r="AR1206" s="22" t="str">
        <f t="shared" si="855"/>
        <v/>
      </c>
      <c r="AS1206" s="34" t="str">
        <f t="shared" si="876"/>
        <v/>
      </c>
      <c r="AT1206" s="8"/>
      <c r="AU1206" s="22" t="str">
        <f t="shared" si="856"/>
        <v/>
      </c>
      <c r="AV1206" s="34" t="str">
        <f t="shared" si="877"/>
        <v/>
      </c>
      <c r="AW1206" s="8"/>
      <c r="AX1206" s="22" t="str">
        <f t="shared" si="857"/>
        <v/>
      </c>
      <c r="AY1206" s="34" t="str">
        <f t="shared" si="878"/>
        <v/>
      </c>
      <c r="AZ1206" s="8"/>
      <c r="BA1206" s="22" t="str">
        <f t="shared" si="858"/>
        <v/>
      </c>
      <c r="BB1206" s="34" t="str">
        <f t="shared" si="879"/>
        <v/>
      </c>
      <c r="BC1206" s="8"/>
      <c r="BD1206" s="22" t="str">
        <f t="shared" si="859"/>
        <v/>
      </c>
      <c r="BE1206" s="34" t="str">
        <f t="shared" si="880"/>
        <v/>
      </c>
      <c r="BF1206" s="8"/>
      <c r="BG1206" s="22" t="str">
        <f t="shared" si="860"/>
        <v/>
      </c>
      <c r="BH1206" s="34" t="str">
        <f t="shared" si="881"/>
        <v/>
      </c>
      <c r="BI1206" s="8"/>
      <c r="BJ1206" s="22" t="str">
        <f t="shared" si="861"/>
        <v/>
      </c>
    </row>
    <row r="1207" spans="1:62" ht="18" customHeight="1" x14ac:dyDescent="0.35">
      <c r="A1207" s="68">
        <f>'Energy - Master'!A1206</f>
        <v>47226</v>
      </c>
      <c r="B1207" s="24" t="str">
        <f t="shared" si="841"/>
        <v>Apr-2029</v>
      </c>
      <c r="C1207" s="34" t="str">
        <f t="shared" si="862"/>
        <v/>
      </c>
      <c r="D1207" s="8"/>
      <c r="E1207" s="22" t="str">
        <f t="shared" si="842"/>
        <v/>
      </c>
      <c r="F1207" s="34" t="str">
        <f t="shared" si="863"/>
        <v/>
      </c>
      <c r="G1207" s="8"/>
      <c r="H1207" s="22" t="str">
        <f t="shared" si="843"/>
        <v/>
      </c>
      <c r="I1207" s="34" t="str">
        <f t="shared" si="864"/>
        <v/>
      </c>
      <c r="J1207" s="8"/>
      <c r="K1207" s="22" t="str">
        <f t="shared" si="844"/>
        <v/>
      </c>
      <c r="L1207" s="34" t="str">
        <f t="shared" si="865"/>
        <v/>
      </c>
      <c r="M1207" s="8"/>
      <c r="N1207" s="22" t="str">
        <f t="shared" si="845"/>
        <v/>
      </c>
      <c r="O1207" s="34" t="str">
        <f t="shared" si="866"/>
        <v/>
      </c>
      <c r="P1207" s="8"/>
      <c r="Q1207" s="22" t="str">
        <f t="shared" si="846"/>
        <v/>
      </c>
      <c r="R1207" s="34" t="str">
        <f t="shared" si="867"/>
        <v/>
      </c>
      <c r="S1207" s="8"/>
      <c r="T1207" s="22" t="str">
        <f t="shared" si="847"/>
        <v/>
      </c>
      <c r="U1207" s="34" t="str">
        <f t="shared" si="868"/>
        <v/>
      </c>
      <c r="V1207" s="8"/>
      <c r="W1207" s="22" t="str">
        <f t="shared" si="848"/>
        <v/>
      </c>
      <c r="X1207" s="34" t="str">
        <f t="shared" si="869"/>
        <v/>
      </c>
      <c r="Y1207" s="8"/>
      <c r="Z1207" s="22" t="str">
        <f t="shared" si="849"/>
        <v/>
      </c>
      <c r="AA1207" s="34" t="str">
        <f t="shared" si="870"/>
        <v/>
      </c>
      <c r="AB1207" s="8"/>
      <c r="AC1207" s="22" t="str">
        <f t="shared" si="850"/>
        <v/>
      </c>
      <c r="AD1207" s="34" t="str">
        <f t="shared" si="871"/>
        <v/>
      </c>
      <c r="AE1207" s="8"/>
      <c r="AF1207" s="22" t="str">
        <f t="shared" si="851"/>
        <v/>
      </c>
      <c r="AG1207" s="34" t="str">
        <f t="shared" si="872"/>
        <v/>
      </c>
      <c r="AH1207" s="8"/>
      <c r="AI1207" s="22" t="str">
        <f t="shared" si="852"/>
        <v/>
      </c>
      <c r="AJ1207" s="34" t="str">
        <f t="shared" si="873"/>
        <v/>
      </c>
      <c r="AK1207" s="8"/>
      <c r="AL1207" s="22" t="str">
        <f t="shared" si="853"/>
        <v/>
      </c>
      <c r="AM1207" s="34" t="str">
        <f t="shared" si="874"/>
        <v/>
      </c>
      <c r="AN1207" s="8"/>
      <c r="AO1207" s="22" t="str">
        <f t="shared" si="854"/>
        <v/>
      </c>
      <c r="AP1207" s="34" t="str">
        <f t="shared" si="875"/>
        <v/>
      </c>
      <c r="AQ1207" s="8"/>
      <c r="AR1207" s="22" t="str">
        <f t="shared" si="855"/>
        <v/>
      </c>
      <c r="AS1207" s="34" t="str">
        <f t="shared" si="876"/>
        <v/>
      </c>
      <c r="AT1207" s="8"/>
      <c r="AU1207" s="22" t="str">
        <f t="shared" si="856"/>
        <v/>
      </c>
      <c r="AV1207" s="34" t="str">
        <f t="shared" si="877"/>
        <v/>
      </c>
      <c r="AW1207" s="8"/>
      <c r="AX1207" s="22" t="str">
        <f t="shared" si="857"/>
        <v/>
      </c>
      <c r="AY1207" s="34" t="str">
        <f t="shared" si="878"/>
        <v/>
      </c>
      <c r="AZ1207" s="8"/>
      <c r="BA1207" s="22" t="str">
        <f t="shared" si="858"/>
        <v/>
      </c>
      <c r="BB1207" s="34" t="str">
        <f t="shared" si="879"/>
        <v/>
      </c>
      <c r="BC1207" s="8"/>
      <c r="BD1207" s="22" t="str">
        <f t="shared" si="859"/>
        <v/>
      </c>
      <c r="BE1207" s="34" t="str">
        <f t="shared" si="880"/>
        <v/>
      </c>
      <c r="BF1207" s="8"/>
      <c r="BG1207" s="22" t="str">
        <f t="shared" si="860"/>
        <v/>
      </c>
      <c r="BH1207" s="34" t="str">
        <f t="shared" si="881"/>
        <v/>
      </c>
      <c r="BI1207" s="8"/>
      <c r="BJ1207" s="22" t="str">
        <f t="shared" si="861"/>
        <v/>
      </c>
    </row>
    <row r="1208" spans="1:62" ht="18" customHeight="1" x14ac:dyDescent="0.35">
      <c r="A1208" s="68">
        <f>'Energy - Master'!A1207</f>
        <v>47227</v>
      </c>
      <c r="B1208" s="24" t="str">
        <f t="shared" si="841"/>
        <v>Apr-2029</v>
      </c>
      <c r="C1208" s="34" t="str">
        <f t="shared" si="862"/>
        <v/>
      </c>
      <c r="D1208" s="8"/>
      <c r="E1208" s="22" t="str">
        <f t="shared" si="842"/>
        <v/>
      </c>
      <c r="F1208" s="34" t="str">
        <f t="shared" si="863"/>
        <v/>
      </c>
      <c r="G1208" s="8"/>
      <c r="H1208" s="22" t="str">
        <f t="shared" si="843"/>
        <v/>
      </c>
      <c r="I1208" s="34" t="str">
        <f t="shared" si="864"/>
        <v/>
      </c>
      <c r="J1208" s="8"/>
      <c r="K1208" s="22" t="str">
        <f t="shared" si="844"/>
        <v/>
      </c>
      <c r="L1208" s="34" t="str">
        <f t="shared" si="865"/>
        <v/>
      </c>
      <c r="M1208" s="8"/>
      <c r="N1208" s="22" t="str">
        <f t="shared" si="845"/>
        <v/>
      </c>
      <c r="O1208" s="34" t="str">
        <f t="shared" si="866"/>
        <v/>
      </c>
      <c r="P1208" s="8"/>
      <c r="Q1208" s="22" t="str">
        <f t="shared" si="846"/>
        <v/>
      </c>
      <c r="R1208" s="34" t="str">
        <f t="shared" si="867"/>
        <v/>
      </c>
      <c r="S1208" s="8"/>
      <c r="T1208" s="22" t="str">
        <f t="shared" si="847"/>
        <v/>
      </c>
      <c r="U1208" s="34" t="str">
        <f t="shared" si="868"/>
        <v/>
      </c>
      <c r="V1208" s="8"/>
      <c r="W1208" s="22" t="str">
        <f t="shared" si="848"/>
        <v/>
      </c>
      <c r="X1208" s="34" t="str">
        <f t="shared" si="869"/>
        <v/>
      </c>
      <c r="Y1208" s="8"/>
      <c r="Z1208" s="22" t="str">
        <f t="shared" si="849"/>
        <v/>
      </c>
      <c r="AA1208" s="34" t="str">
        <f t="shared" si="870"/>
        <v/>
      </c>
      <c r="AB1208" s="8"/>
      <c r="AC1208" s="22" t="str">
        <f t="shared" si="850"/>
        <v/>
      </c>
      <c r="AD1208" s="34" t="str">
        <f t="shared" si="871"/>
        <v/>
      </c>
      <c r="AE1208" s="8"/>
      <c r="AF1208" s="22" t="str">
        <f t="shared" si="851"/>
        <v/>
      </c>
      <c r="AG1208" s="34" t="str">
        <f t="shared" si="872"/>
        <v/>
      </c>
      <c r="AH1208" s="8"/>
      <c r="AI1208" s="22" t="str">
        <f t="shared" si="852"/>
        <v/>
      </c>
      <c r="AJ1208" s="34" t="str">
        <f t="shared" si="873"/>
        <v/>
      </c>
      <c r="AK1208" s="8"/>
      <c r="AL1208" s="22" t="str">
        <f t="shared" si="853"/>
        <v/>
      </c>
      <c r="AM1208" s="34" t="str">
        <f t="shared" si="874"/>
        <v/>
      </c>
      <c r="AN1208" s="8"/>
      <c r="AO1208" s="22" t="str">
        <f t="shared" si="854"/>
        <v/>
      </c>
      <c r="AP1208" s="34" t="str">
        <f t="shared" si="875"/>
        <v/>
      </c>
      <c r="AQ1208" s="8"/>
      <c r="AR1208" s="22" t="str">
        <f t="shared" si="855"/>
        <v/>
      </c>
      <c r="AS1208" s="34" t="str">
        <f t="shared" si="876"/>
        <v/>
      </c>
      <c r="AT1208" s="8"/>
      <c r="AU1208" s="22" t="str">
        <f t="shared" si="856"/>
        <v/>
      </c>
      <c r="AV1208" s="34" t="str">
        <f t="shared" si="877"/>
        <v/>
      </c>
      <c r="AW1208" s="8"/>
      <c r="AX1208" s="22" t="str">
        <f t="shared" si="857"/>
        <v/>
      </c>
      <c r="AY1208" s="34" t="str">
        <f t="shared" si="878"/>
        <v/>
      </c>
      <c r="AZ1208" s="8"/>
      <c r="BA1208" s="22" t="str">
        <f t="shared" si="858"/>
        <v/>
      </c>
      <c r="BB1208" s="34" t="str">
        <f t="shared" si="879"/>
        <v/>
      </c>
      <c r="BC1208" s="8"/>
      <c r="BD1208" s="22" t="str">
        <f t="shared" si="859"/>
        <v/>
      </c>
      <c r="BE1208" s="34" t="str">
        <f t="shared" si="880"/>
        <v/>
      </c>
      <c r="BF1208" s="8"/>
      <c r="BG1208" s="22" t="str">
        <f t="shared" si="860"/>
        <v/>
      </c>
      <c r="BH1208" s="34" t="str">
        <f t="shared" si="881"/>
        <v/>
      </c>
      <c r="BI1208" s="8"/>
      <c r="BJ1208" s="22" t="str">
        <f t="shared" si="861"/>
        <v/>
      </c>
    </row>
    <row r="1209" spans="1:62" ht="18" customHeight="1" x14ac:dyDescent="0.35">
      <c r="A1209" s="68">
        <f>'Energy - Master'!A1208</f>
        <v>47228</v>
      </c>
      <c r="B1209" s="24" t="str">
        <f t="shared" si="841"/>
        <v>Apr-2029</v>
      </c>
      <c r="C1209" s="34" t="str">
        <f t="shared" si="862"/>
        <v/>
      </c>
      <c r="D1209" s="8"/>
      <c r="E1209" s="22" t="str">
        <f t="shared" si="842"/>
        <v/>
      </c>
      <c r="F1209" s="34" t="str">
        <f t="shared" si="863"/>
        <v/>
      </c>
      <c r="G1209" s="8"/>
      <c r="H1209" s="22" t="str">
        <f t="shared" si="843"/>
        <v/>
      </c>
      <c r="I1209" s="34" t="str">
        <f t="shared" si="864"/>
        <v/>
      </c>
      <c r="J1209" s="8"/>
      <c r="K1209" s="22" t="str">
        <f t="shared" si="844"/>
        <v/>
      </c>
      <c r="L1209" s="34" t="str">
        <f t="shared" si="865"/>
        <v/>
      </c>
      <c r="M1209" s="8"/>
      <c r="N1209" s="22" t="str">
        <f t="shared" si="845"/>
        <v/>
      </c>
      <c r="O1209" s="34" t="str">
        <f t="shared" si="866"/>
        <v/>
      </c>
      <c r="P1209" s="8"/>
      <c r="Q1209" s="22" t="str">
        <f t="shared" si="846"/>
        <v/>
      </c>
      <c r="R1209" s="34" t="str">
        <f t="shared" si="867"/>
        <v/>
      </c>
      <c r="S1209" s="8"/>
      <c r="T1209" s="22" t="str">
        <f t="shared" si="847"/>
        <v/>
      </c>
      <c r="U1209" s="34" t="str">
        <f t="shared" si="868"/>
        <v/>
      </c>
      <c r="V1209" s="8"/>
      <c r="W1209" s="22" t="str">
        <f t="shared" si="848"/>
        <v/>
      </c>
      <c r="X1209" s="34" t="str">
        <f t="shared" si="869"/>
        <v/>
      </c>
      <c r="Y1209" s="8"/>
      <c r="Z1209" s="22" t="str">
        <f t="shared" si="849"/>
        <v/>
      </c>
      <c r="AA1209" s="34" t="str">
        <f t="shared" si="870"/>
        <v/>
      </c>
      <c r="AB1209" s="8"/>
      <c r="AC1209" s="22" t="str">
        <f t="shared" si="850"/>
        <v/>
      </c>
      <c r="AD1209" s="34" t="str">
        <f t="shared" si="871"/>
        <v/>
      </c>
      <c r="AE1209" s="8"/>
      <c r="AF1209" s="22" t="str">
        <f t="shared" si="851"/>
        <v/>
      </c>
      <c r="AG1209" s="34" t="str">
        <f t="shared" si="872"/>
        <v/>
      </c>
      <c r="AH1209" s="8"/>
      <c r="AI1209" s="22" t="str">
        <f t="shared" si="852"/>
        <v/>
      </c>
      <c r="AJ1209" s="34" t="str">
        <f t="shared" si="873"/>
        <v/>
      </c>
      <c r="AK1209" s="8"/>
      <c r="AL1209" s="22" t="str">
        <f t="shared" si="853"/>
        <v/>
      </c>
      <c r="AM1209" s="34" t="str">
        <f t="shared" si="874"/>
        <v/>
      </c>
      <c r="AN1209" s="8"/>
      <c r="AO1209" s="22" t="str">
        <f t="shared" si="854"/>
        <v/>
      </c>
      <c r="AP1209" s="34" t="str">
        <f t="shared" si="875"/>
        <v/>
      </c>
      <c r="AQ1209" s="8"/>
      <c r="AR1209" s="22" t="str">
        <f t="shared" si="855"/>
        <v/>
      </c>
      <c r="AS1209" s="34" t="str">
        <f t="shared" si="876"/>
        <v/>
      </c>
      <c r="AT1209" s="8"/>
      <c r="AU1209" s="22" t="str">
        <f t="shared" si="856"/>
        <v/>
      </c>
      <c r="AV1209" s="34" t="str">
        <f t="shared" si="877"/>
        <v/>
      </c>
      <c r="AW1209" s="8"/>
      <c r="AX1209" s="22" t="str">
        <f t="shared" si="857"/>
        <v/>
      </c>
      <c r="AY1209" s="34" t="str">
        <f t="shared" si="878"/>
        <v/>
      </c>
      <c r="AZ1209" s="8"/>
      <c r="BA1209" s="22" t="str">
        <f t="shared" si="858"/>
        <v/>
      </c>
      <c r="BB1209" s="34" t="str">
        <f t="shared" si="879"/>
        <v/>
      </c>
      <c r="BC1209" s="8"/>
      <c r="BD1209" s="22" t="str">
        <f t="shared" si="859"/>
        <v/>
      </c>
      <c r="BE1209" s="34" t="str">
        <f t="shared" si="880"/>
        <v/>
      </c>
      <c r="BF1209" s="8"/>
      <c r="BG1209" s="22" t="str">
        <f t="shared" si="860"/>
        <v/>
      </c>
      <c r="BH1209" s="34" t="str">
        <f t="shared" si="881"/>
        <v/>
      </c>
      <c r="BI1209" s="8"/>
      <c r="BJ1209" s="22" t="str">
        <f t="shared" si="861"/>
        <v/>
      </c>
    </row>
    <row r="1210" spans="1:62" ht="18" customHeight="1" x14ac:dyDescent="0.35">
      <c r="A1210" s="68">
        <f>'Energy - Master'!A1209</f>
        <v>47229</v>
      </c>
      <c r="B1210" s="24" t="str">
        <f t="shared" si="841"/>
        <v>Apr-2029</v>
      </c>
      <c r="C1210" s="34" t="str">
        <f t="shared" si="862"/>
        <v/>
      </c>
      <c r="D1210" s="8"/>
      <c r="E1210" s="22" t="str">
        <f t="shared" si="842"/>
        <v/>
      </c>
      <c r="F1210" s="34" t="str">
        <f t="shared" si="863"/>
        <v/>
      </c>
      <c r="G1210" s="8"/>
      <c r="H1210" s="22" t="str">
        <f t="shared" si="843"/>
        <v/>
      </c>
      <c r="I1210" s="34" t="str">
        <f t="shared" si="864"/>
        <v/>
      </c>
      <c r="J1210" s="8"/>
      <c r="K1210" s="22" t="str">
        <f t="shared" si="844"/>
        <v/>
      </c>
      <c r="L1210" s="34" t="str">
        <f t="shared" si="865"/>
        <v/>
      </c>
      <c r="M1210" s="8"/>
      <c r="N1210" s="22" t="str">
        <f t="shared" si="845"/>
        <v/>
      </c>
      <c r="O1210" s="34" t="str">
        <f t="shared" si="866"/>
        <v/>
      </c>
      <c r="P1210" s="8"/>
      <c r="Q1210" s="22" t="str">
        <f t="shared" si="846"/>
        <v/>
      </c>
      <c r="R1210" s="34" t="str">
        <f t="shared" si="867"/>
        <v/>
      </c>
      <c r="S1210" s="8"/>
      <c r="T1210" s="22" t="str">
        <f t="shared" si="847"/>
        <v/>
      </c>
      <c r="U1210" s="34" t="str">
        <f t="shared" si="868"/>
        <v/>
      </c>
      <c r="V1210" s="8"/>
      <c r="W1210" s="22" t="str">
        <f t="shared" si="848"/>
        <v/>
      </c>
      <c r="X1210" s="34" t="str">
        <f t="shared" si="869"/>
        <v/>
      </c>
      <c r="Y1210" s="8"/>
      <c r="Z1210" s="22" t="str">
        <f t="shared" si="849"/>
        <v/>
      </c>
      <c r="AA1210" s="34" t="str">
        <f t="shared" si="870"/>
        <v/>
      </c>
      <c r="AB1210" s="8"/>
      <c r="AC1210" s="22" t="str">
        <f t="shared" si="850"/>
        <v/>
      </c>
      <c r="AD1210" s="34" t="str">
        <f t="shared" si="871"/>
        <v/>
      </c>
      <c r="AE1210" s="8"/>
      <c r="AF1210" s="22" t="str">
        <f t="shared" si="851"/>
        <v/>
      </c>
      <c r="AG1210" s="34" t="str">
        <f t="shared" si="872"/>
        <v/>
      </c>
      <c r="AH1210" s="8"/>
      <c r="AI1210" s="22" t="str">
        <f t="shared" si="852"/>
        <v/>
      </c>
      <c r="AJ1210" s="34" t="str">
        <f t="shared" si="873"/>
        <v/>
      </c>
      <c r="AK1210" s="8"/>
      <c r="AL1210" s="22" t="str">
        <f t="shared" si="853"/>
        <v/>
      </c>
      <c r="AM1210" s="34" t="str">
        <f t="shared" si="874"/>
        <v/>
      </c>
      <c r="AN1210" s="8"/>
      <c r="AO1210" s="22" t="str">
        <f t="shared" si="854"/>
        <v/>
      </c>
      <c r="AP1210" s="34" t="str">
        <f t="shared" si="875"/>
        <v/>
      </c>
      <c r="AQ1210" s="8"/>
      <c r="AR1210" s="22" t="str">
        <f t="shared" si="855"/>
        <v/>
      </c>
      <c r="AS1210" s="34" t="str">
        <f t="shared" si="876"/>
        <v/>
      </c>
      <c r="AT1210" s="8"/>
      <c r="AU1210" s="22" t="str">
        <f t="shared" si="856"/>
        <v/>
      </c>
      <c r="AV1210" s="34" t="str">
        <f t="shared" si="877"/>
        <v/>
      </c>
      <c r="AW1210" s="8"/>
      <c r="AX1210" s="22" t="str">
        <f t="shared" si="857"/>
        <v/>
      </c>
      <c r="AY1210" s="34" t="str">
        <f t="shared" si="878"/>
        <v/>
      </c>
      <c r="AZ1210" s="8"/>
      <c r="BA1210" s="22" t="str">
        <f t="shared" si="858"/>
        <v/>
      </c>
      <c r="BB1210" s="34" t="str">
        <f t="shared" si="879"/>
        <v/>
      </c>
      <c r="BC1210" s="8"/>
      <c r="BD1210" s="22" t="str">
        <f t="shared" si="859"/>
        <v/>
      </c>
      <c r="BE1210" s="34" t="str">
        <f t="shared" si="880"/>
        <v/>
      </c>
      <c r="BF1210" s="8"/>
      <c r="BG1210" s="22" t="str">
        <f t="shared" si="860"/>
        <v/>
      </c>
      <c r="BH1210" s="34" t="str">
        <f t="shared" si="881"/>
        <v/>
      </c>
      <c r="BI1210" s="8"/>
      <c r="BJ1210" s="22" t="str">
        <f t="shared" si="861"/>
        <v/>
      </c>
    </row>
    <row r="1211" spans="1:62" ht="18" customHeight="1" x14ac:dyDescent="0.35">
      <c r="A1211" s="68">
        <f>'Energy - Master'!A1210</f>
        <v>47230</v>
      </c>
      <c r="B1211" s="24" t="str">
        <f t="shared" si="841"/>
        <v>Apr-2029</v>
      </c>
      <c r="C1211" s="34" t="str">
        <f t="shared" si="862"/>
        <v/>
      </c>
      <c r="D1211" s="8"/>
      <c r="E1211" s="22" t="str">
        <f t="shared" si="842"/>
        <v/>
      </c>
      <c r="F1211" s="34" t="str">
        <f t="shared" si="863"/>
        <v/>
      </c>
      <c r="G1211" s="8"/>
      <c r="H1211" s="22" t="str">
        <f t="shared" si="843"/>
        <v/>
      </c>
      <c r="I1211" s="34" t="str">
        <f t="shared" si="864"/>
        <v/>
      </c>
      <c r="J1211" s="8"/>
      <c r="K1211" s="22" t="str">
        <f t="shared" si="844"/>
        <v/>
      </c>
      <c r="L1211" s="34" t="str">
        <f t="shared" si="865"/>
        <v/>
      </c>
      <c r="M1211" s="8"/>
      <c r="N1211" s="22" t="str">
        <f t="shared" si="845"/>
        <v/>
      </c>
      <c r="O1211" s="34" t="str">
        <f t="shared" si="866"/>
        <v/>
      </c>
      <c r="P1211" s="8"/>
      <c r="Q1211" s="22" t="str">
        <f t="shared" si="846"/>
        <v/>
      </c>
      <c r="R1211" s="34" t="str">
        <f t="shared" si="867"/>
        <v/>
      </c>
      <c r="S1211" s="8"/>
      <c r="T1211" s="22" t="str">
        <f t="shared" si="847"/>
        <v/>
      </c>
      <c r="U1211" s="34" t="str">
        <f t="shared" si="868"/>
        <v/>
      </c>
      <c r="V1211" s="8"/>
      <c r="W1211" s="22" t="str">
        <f t="shared" si="848"/>
        <v/>
      </c>
      <c r="X1211" s="34" t="str">
        <f t="shared" si="869"/>
        <v/>
      </c>
      <c r="Y1211" s="8"/>
      <c r="Z1211" s="22" t="str">
        <f t="shared" si="849"/>
        <v/>
      </c>
      <c r="AA1211" s="34" t="str">
        <f t="shared" si="870"/>
        <v/>
      </c>
      <c r="AB1211" s="8"/>
      <c r="AC1211" s="22" t="str">
        <f t="shared" si="850"/>
        <v/>
      </c>
      <c r="AD1211" s="34" t="str">
        <f t="shared" si="871"/>
        <v/>
      </c>
      <c r="AE1211" s="8"/>
      <c r="AF1211" s="22" t="str">
        <f t="shared" si="851"/>
        <v/>
      </c>
      <c r="AG1211" s="34" t="str">
        <f t="shared" si="872"/>
        <v/>
      </c>
      <c r="AH1211" s="8"/>
      <c r="AI1211" s="22" t="str">
        <f t="shared" si="852"/>
        <v/>
      </c>
      <c r="AJ1211" s="34" t="str">
        <f t="shared" si="873"/>
        <v/>
      </c>
      <c r="AK1211" s="8"/>
      <c r="AL1211" s="22" t="str">
        <f t="shared" si="853"/>
        <v/>
      </c>
      <c r="AM1211" s="34" t="str">
        <f t="shared" si="874"/>
        <v/>
      </c>
      <c r="AN1211" s="8"/>
      <c r="AO1211" s="22" t="str">
        <f t="shared" si="854"/>
        <v/>
      </c>
      <c r="AP1211" s="34" t="str">
        <f t="shared" si="875"/>
        <v/>
      </c>
      <c r="AQ1211" s="8"/>
      <c r="AR1211" s="22" t="str">
        <f t="shared" si="855"/>
        <v/>
      </c>
      <c r="AS1211" s="34" t="str">
        <f t="shared" si="876"/>
        <v/>
      </c>
      <c r="AT1211" s="8"/>
      <c r="AU1211" s="22" t="str">
        <f t="shared" si="856"/>
        <v/>
      </c>
      <c r="AV1211" s="34" t="str">
        <f t="shared" si="877"/>
        <v/>
      </c>
      <c r="AW1211" s="8"/>
      <c r="AX1211" s="22" t="str">
        <f t="shared" si="857"/>
        <v/>
      </c>
      <c r="AY1211" s="34" t="str">
        <f t="shared" si="878"/>
        <v/>
      </c>
      <c r="AZ1211" s="8"/>
      <c r="BA1211" s="22" t="str">
        <f t="shared" si="858"/>
        <v/>
      </c>
      <c r="BB1211" s="34" t="str">
        <f t="shared" si="879"/>
        <v/>
      </c>
      <c r="BC1211" s="8"/>
      <c r="BD1211" s="22" t="str">
        <f t="shared" si="859"/>
        <v/>
      </c>
      <c r="BE1211" s="34" t="str">
        <f t="shared" si="880"/>
        <v/>
      </c>
      <c r="BF1211" s="8"/>
      <c r="BG1211" s="22" t="str">
        <f t="shared" si="860"/>
        <v/>
      </c>
      <c r="BH1211" s="34" t="str">
        <f t="shared" si="881"/>
        <v/>
      </c>
      <c r="BI1211" s="8"/>
      <c r="BJ1211" s="22" t="str">
        <f t="shared" si="861"/>
        <v/>
      </c>
    </row>
    <row r="1212" spans="1:62" ht="18" customHeight="1" x14ac:dyDescent="0.35">
      <c r="A1212" s="68">
        <f>'Energy - Master'!A1211</f>
        <v>47231</v>
      </c>
      <c r="B1212" s="24" t="str">
        <f t="shared" si="841"/>
        <v>Apr-2029</v>
      </c>
      <c r="C1212" s="34" t="str">
        <f t="shared" si="862"/>
        <v/>
      </c>
      <c r="D1212" s="8"/>
      <c r="E1212" s="22" t="str">
        <f t="shared" si="842"/>
        <v/>
      </c>
      <c r="F1212" s="34" t="str">
        <f t="shared" si="863"/>
        <v/>
      </c>
      <c r="G1212" s="8"/>
      <c r="H1212" s="22" t="str">
        <f t="shared" si="843"/>
        <v/>
      </c>
      <c r="I1212" s="34" t="str">
        <f t="shared" si="864"/>
        <v/>
      </c>
      <c r="J1212" s="8"/>
      <c r="K1212" s="22" t="str">
        <f t="shared" si="844"/>
        <v/>
      </c>
      <c r="L1212" s="34" t="str">
        <f t="shared" si="865"/>
        <v/>
      </c>
      <c r="M1212" s="8"/>
      <c r="N1212" s="22" t="str">
        <f t="shared" si="845"/>
        <v/>
      </c>
      <c r="O1212" s="34" t="str">
        <f t="shared" si="866"/>
        <v/>
      </c>
      <c r="P1212" s="8"/>
      <c r="Q1212" s="22" t="str">
        <f t="shared" si="846"/>
        <v/>
      </c>
      <c r="R1212" s="34" t="str">
        <f t="shared" si="867"/>
        <v/>
      </c>
      <c r="S1212" s="8"/>
      <c r="T1212" s="22" t="str">
        <f t="shared" si="847"/>
        <v/>
      </c>
      <c r="U1212" s="34" t="str">
        <f t="shared" si="868"/>
        <v/>
      </c>
      <c r="V1212" s="8"/>
      <c r="W1212" s="22" t="str">
        <f t="shared" si="848"/>
        <v/>
      </c>
      <c r="X1212" s="34" t="str">
        <f t="shared" si="869"/>
        <v/>
      </c>
      <c r="Y1212" s="8"/>
      <c r="Z1212" s="22" t="str">
        <f t="shared" si="849"/>
        <v/>
      </c>
      <c r="AA1212" s="34" t="str">
        <f t="shared" si="870"/>
        <v/>
      </c>
      <c r="AB1212" s="8"/>
      <c r="AC1212" s="22" t="str">
        <f t="shared" si="850"/>
        <v/>
      </c>
      <c r="AD1212" s="34" t="str">
        <f t="shared" si="871"/>
        <v/>
      </c>
      <c r="AE1212" s="8"/>
      <c r="AF1212" s="22" t="str">
        <f t="shared" si="851"/>
        <v/>
      </c>
      <c r="AG1212" s="34" t="str">
        <f t="shared" si="872"/>
        <v/>
      </c>
      <c r="AH1212" s="8"/>
      <c r="AI1212" s="22" t="str">
        <f t="shared" si="852"/>
        <v/>
      </c>
      <c r="AJ1212" s="34" t="str">
        <f t="shared" si="873"/>
        <v/>
      </c>
      <c r="AK1212" s="8"/>
      <c r="AL1212" s="22" t="str">
        <f t="shared" si="853"/>
        <v/>
      </c>
      <c r="AM1212" s="34" t="str">
        <f t="shared" si="874"/>
        <v/>
      </c>
      <c r="AN1212" s="8"/>
      <c r="AO1212" s="22" t="str">
        <f t="shared" si="854"/>
        <v/>
      </c>
      <c r="AP1212" s="34" t="str">
        <f t="shared" si="875"/>
        <v/>
      </c>
      <c r="AQ1212" s="8"/>
      <c r="AR1212" s="22" t="str">
        <f t="shared" si="855"/>
        <v/>
      </c>
      <c r="AS1212" s="34" t="str">
        <f t="shared" si="876"/>
        <v/>
      </c>
      <c r="AT1212" s="8"/>
      <c r="AU1212" s="22" t="str">
        <f t="shared" si="856"/>
        <v/>
      </c>
      <c r="AV1212" s="34" t="str">
        <f t="shared" si="877"/>
        <v/>
      </c>
      <c r="AW1212" s="8"/>
      <c r="AX1212" s="22" t="str">
        <f t="shared" si="857"/>
        <v/>
      </c>
      <c r="AY1212" s="34" t="str">
        <f t="shared" si="878"/>
        <v/>
      </c>
      <c r="AZ1212" s="8"/>
      <c r="BA1212" s="22" t="str">
        <f t="shared" si="858"/>
        <v/>
      </c>
      <c r="BB1212" s="34" t="str">
        <f t="shared" si="879"/>
        <v/>
      </c>
      <c r="BC1212" s="8"/>
      <c r="BD1212" s="22" t="str">
        <f t="shared" si="859"/>
        <v/>
      </c>
      <c r="BE1212" s="34" t="str">
        <f t="shared" si="880"/>
        <v/>
      </c>
      <c r="BF1212" s="8"/>
      <c r="BG1212" s="22" t="str">
        <f t="shared" si="860"/>
        <v/>
      </c>
      <c r="BH1212" s="34" t="str">
        <f t="shared" si="881"/>
        <v/>
      </c>
      <c r="BI1212" s="8"/>
      <c r="BJ1212" s="22" t="str">
        <f t="shared" si="861"/>
        <v/>
      </c>
    </row>
    <row r="1213" spans="1:62" ht="18" customHeight="1" x14ac:dyDescent="0.35">
      <c r="A1213" s="68">
        <f>'Energy - Master'!A1212</f>
        <v>47232</v>
      </c>
      <c r="B1213" s="24" t="str">
        <f t="shared" si="841"/>
        <v>Apr-2029</v>
      </c>
      <c r="C1213" s="34" t="str">
        <f t="shared" si="862"/>
        <v/>
      </c>
      <c r="D1213" s="8"/>
      <c r="E1213" s="22" t="str">
        <f t="shared" si="842"/>
        <v/>
      </c>
      <c r="F1213" s="34" t="str">
        <f t="shared" si="863"/>
        <v/>
      </c>
      <c r="G1213" s="8"/>
      <c r="H1213" s="22" t="str">
        <f t="shared" si="843"/>
        <v/>
      </c>
      <c r="I1213" s="34" t="str">
        <f t="shared" si="864"/>
        <v/>
      </c>
      <c r="J1213" s="8"/>
      <c r="K1213" s="22" t="str">
        <f t="shared" si="844"/>
        <v/>
      </c>
      <c r="L1213" s="34" t="str">
        <f t="shared" si="865"/>
        <v/>
      </c>
      <c r="M1213" s="8"/>
      <c r="N1213" s="22" t="str">
        <f t="shared" si="845"/>
        <v/>
      </c>
      <c r="O1213" s="34" t="str">
        <f t="shared" si="866"/>
        <v/>
      </c>
      <c r="P1213" s="8"/>
      <c r="Q1213" s="22" t="str">
        <f t="shared" si="846"/>
        <v/>
      </c>
      <c r="R1213" s="34" t="str">
        <f t="shared" si="867"/>
        <v/>
      </c>
      <c r="S1213" s="8"/>
      <c r="T1213" s="22" t="str">
        <f t="shared" si="847"/>
        <v/>
      </c>
      <c r="U1213" s="34" t="str">
        <f t="shared" si="868"/>
        <v/>
      </c>
      <c r="V1213" s="8"/>
      <c r="W1213" s="22" t="str">
        <f t="shared" si="848"/>
        <v/>
      </c>
      <c r="X1213" s="34" t="str">
        <f t="shared" si="869"/>
        <v/>
      </c>
      <c r="Y1213" s="8"/>
      <c r="Z1213" s="22" t="str">
        <f t="shared" si="849"/>
        <v/>
      </c>
      <c r="AA1213" s="34" t="str">
        <f t="shared" si="870"/>
        <v/>
      </c>
      <c r="AB1213" s="8"/>
      <c r="AC1213" s="22" t="str">
        <f t="shared" si="850"/>
        <v/>
      </c>
      <c r="AD1213" s="34" t="str">
        <f t="shared" si="871"/>
        <v/>
      </c>
      <c r="AE1213" s="8"/>
      <c r="AF1213" s="22" t="str">
        <f t="shared" si="851"/>
        <v/>
      </c>
      <c r="AG1213" s="34" t="str">
        <f t="shared" si="872"/>
        <v/>
      </c>
      <c r="AH1213" s="8"/>
      <c r="AI1213" s="22" t="str">
        <f t="shared" si="852"/>
        <v/>
      </c>
      <c r="AJ1213" s="34" t="str">
        <f t="shared" si="873"/>
        <v/>
      </c>
      <c r="AK1213" s="8"/>
      <c r="AL1213" s="22" t="str">
        <f t="shared" si="853"/>
        <v/>
      </c>
      <c r="AM1213" s="34" t="str">
        <f t="shared" si="874"/>
        <v/>
      </c>
      <c r="AN1213" s="8"/>
      <c r="AO1213" s="22" t="str">
        <f t="shared" si="854"/>
        <v/>
      </c>
      <c r="AP1213" s="34" t="str">
        <f t="shared" si="875"/>
        <v/>
      </c>
      <c r="AQ1213" s="8"/>
      <c r="AR1213" s="22" t="str">
        <f t="shared" si="855"/>
        <v/>
      </c>
      <c r="AS1213" s="34" t="str">
        <f t="shared" si="876"/>
        <v/>
      </c>
      <c r="AT1213" s="8"/>
      <c r="AU1213" s="22" t="str">
        <f t="shared" si="856"/>
        <v/>
      </c>
      <c r="AV1213" s="34" t="str">
        <f t="shared" si="877"/>
        <v/>
      </c>
      <c r="AW1213" s="8"/>
      <c r="AX1213" s="22" t="str">
        <f t="shared" si="857"/>
        <v/>
      </c>
      <c r="AY1213" s="34" t="str">
        <f t="shared" si="878"/>
        <v/>
      </c>
      <c r="AZ1213" s="8"/>
      <c r="BA1213" s="22" t="str">
        <f t="shared" si="858"/>
        <v/>
      </c>
      <c r="BB1213" s="34" t="str">
        <f t="shared" si="879"/>
        <v/>
      </c>
      <c r="BC1213" s="8"/>
      <c r="BD1213" s="22" t="str">
        <f t="shared" si="859"/>
        <v/>
      </c>
      <c r="BE1213" s="34" t="str">
        <f t="shared" si="880"/>
        <v/>
      </c>
      <c r="BF1213" s="8"/>
      <c r="BG1213" s="22" t="str">
        <f t="shared" si="860"/>
        <v/>
      </c>
      <c r="BH1213" s="34" t="str">
        <f t="shared" si="881"/>
        <v/>
      </c>
      <c r="BI1213" s="8"/>
      <c r="BJ1213" s="22" t="str">
        <f t="shared" si="861"/>
        <v/>
      </c>
    </row>
    <row r="1214" spans="1:62" ht="18" customHeight="1" x14ac:dyDescent="0.35">
      <c r="A1214" s="68">
        <f>'Energy - Master'!A1213</f>
        <v>47233</v>
      </c>
      <c r="B1214" s="24" t="str">
        <f t="shared" si="841"/>
        <v>Apr-2029</v>
      </c>
      <c r="C1214" s="34" t="str">
        <f t="shared" si="862"/>
        <v/>
      </c>
      <c r="D1214" s="8"/>
      <c r="E1214" s="22" t="str">
        <f t="shared" si="842"/>
        <v/>
      </c>
      <c r="F1214" s="34" t="str">
        <f t="shared" si="863"/>
        <v/>
      </c>
      <c r="G1214" s="8"/>
      <c r="H1214" s="22" t="str">
        <f t="shared" si="843"/>
        <v/>
      </c>
      <c r="I1214" s="34" t="str">
        <f t="shared" si="864"/>
        <v/>
      </c>
      <c r="J1214" s="8"/>
      <c r="K1214" s="22" t="str">
        <f t="shared" si="844"/>
        <v/>
      </c>
      <c r="L1214" s="34" t="str">
        <f t="shared" si="865"/>
        <v/>
      </c>
      <c r="M1214" s="8"/>
      <c r="N1214" s="22" t="str">
        <f t="shared" si="845"/>
        <v/>
      </c>
      <c r="O1214" s="34" t="str">
        <f t="shared" si="866"/>
        <v/>
      </c>
      <c r="P1214" s="8"/>
      <c r="Q1214" s="22" t="str">
        <f t="shared" si="846"/>
        <v/>
      </c>
      <c r="R1214" s="34" t="str">
        <f t="shared" si="867"/>
        <v/>
      </c>
      <c r="S1214" s="8"/>
      <c r="T1214" s="22" t="str">
        <f t="shared" si="847"/>
        <v/>
      </c>
      <c r="U1214" s="34" t="str">
        <f t="shared" si="868"/>
        <v/>
      </c>
      <c r="V1214" s="8"/>
      <c r="W1214" s="22" t="str">
        <f t="shared" si="848"/>
        <v/>
      </c>
      <c r="X1214" s="34" t="str">
        <f t="shared" si="869"/>
        <v/>
      </c>
      <c r="Y1214" s="8"/>
      <c r="Z1214" s="22" t="str">
        <f t="shared" si="849"/>
        <v/>
      </c>
      <c r="AA1214" s="34" t="str">
        <f t="shared" si="870"/>
        <v/>
      </c>
      <c r="AB1214" s="8"/>
      <c r="AC1214" s="22" t="str">
        <f t="shared" si="850"/>
        <v/>
      </c>
      <c r="AD1214" s="34" t="str">
        <f t="shared" si="871"/>
        <v/>
      </c>
      <c r="AE1214" s="8"/>
      <c r="AF1214" s="22" t="str">
        <f t="shared" si="851"/>
        <v/>
      </c>
      <c r="AG1214" s="34" t="str">
        <f t="shared" si="872"/>
        <v/>
      </c>
      <c r="AH1214" s="8"/>
      <c r="AI1214" s="22" t="str">
        <f t="shared" si="852"/>
        <v/>
      </c>
      <c r="AJ1214" s="34" t="str">
        <f t="shared" si="873"/>
        <v/>
      </c>
      <c r="AK1214" s="8"/>
      <c r="AL1214" s="22" t="str">
        <f t="shared" si="853"/>
        <v/>
      </c>
      <c r="AM1214" s="34" t="str">
        <f t="shared" si="874"/>
        <v/>
      </c>
      <c r="AN1214" s="8"/>
      <c r="AO1214" s="22" t="str">
        <f t="shared" si="854"/>
        <v/>
      </c>
      <c r="AP1214" s="34" t="str">
        <f t="shared" si="875"/>
        <v/>
      </c>
      <c r="AQ1214" s="8"/>
      <c r="AR1214" s="22" t="str">
        <f t="shared" si="855"/>
        <v/>
      </c>
      <c r="AS1214" s="34" t="str">
        <f t="shared" si="876"/>
        <v/>
      </c>
      <c r="AT1214" s="8"/>
      <c r="AU1214" s="22" t="str">
        <f t="shared" si="856"/>
        <v/>
      </c>
      <c r="AV1214" s="34" t="str">
        <f t="shared" si="877"/>
        <v/>
      </c>
      <c r="AW1214" s="8"/>
      <c r="AX1214" s="22" t="str">
        <f t="shared" si="857"/>
        <v/>
      </c>
      <c r="AY1214" s="34" t="str">
        <f t="shared" si="878"/>
        <v/>
      </c>
      <c r="AZ1214" s="8"/>
      <c r="BA1214" s="22" t="str">
        <f t="shared" si="858"/>
        <v/>
      </c>
      <c r="BB1214" s="34" t="str">
        <f t="shared" si="879"/>
        <v/>
      </c>
      <c r="BC1214" s="8"/>
      <c r="BD1214" s="22" t="str">
        <f t="shared" si="859"/>
        <v/>
      </c>
      <c r="BE1214" s="34" t="str">
        <f t="shared" si="880"/>
        <v/>
      </c>
      <c r="BF1214" s="8"/>
      <c r="BG1214" s="22" t="str">
        <f t="shared" si="860"/>
        <v/>
      </c>
      <c r="BH1214" s="34" t="str">
        <f t="shared" si="881"/>
        <v/>
      </c>
      <c r="BI1214" s="8"/>
      <c r="BJ1214" s="22" t="str">
        <f t="shared" si="861"/>
        <v/>
      </c>
    </row>
    <row r="1215" spans="1:62" ht="18" customHeight="1" x14ac:dyDescent="0.35">
      <c r="A1215" s="68">
        <f>'Energy - Master'!A1214</f>
        <v>47234</v>
      </c>
      <c r="B1215" s="24" t="str">
        <f t="shared" si="841"/>
        <v>Apr-2029</v>
      </c>
      <c r="C1215" s="34" t="str">
        <f t="shared" si="862"/>
        <v/>
      </c>
      <c r="D1215" s="8"/>
      <c r="E1215" s="22" t="str">
        <f t="shared" si="842"/>
        <v/>
      </c>
      <c r="F1215" s="34" t="str">
        <f t="shared" si="863"/>
        <v/>
      </c>
      <c r="G1215" s="8"/>
      <c r="H1215" s="22" t="str">
        <f t="shared" si="843"/>
        <v/>
      </c>
      <c r="I1215" s="34" t="str">
        <f t="shared" si="864"/>
        <v/>
      </c>
      <c r="J1215" s="8"/>
      <c r="K1215" s="22" t="str">
        <f t="shared" si="844"/>
        <v/>
      </c>
      <c r="L1215" s="34" t="str">
        <f t="shared" si="865"/>
        <v/>
      </c>
      <c r="M1215" s="8"/>
      <c r="N1215" s="22" t="str">
        <f t="shared" si="845"/>
        <v/>
      </c>
      <c r="O1215" s="34" t="str">
        <f t="shared" si="866"/>
        <v/>
      </c>
      <c r="P1215" s="8"/>
      <c r="Q1215" s="22" t="str">
        <f t="shared" si="846"/>
        <v/>
      </c>
      <c r="R1215" s="34" t="str">
        <f t="shared" si="867"/>
        <v/>
      </c>
      <c r="S1215" s="8"/>
      <c r="T1215" s="22" t="str">
        <f t="shared" si="847"/>
        <v/>
      </c>
      <c r="U1215" s="34" t="str">
        <f t="shared" si="868"/>
        <v/>
      </c>
      <c r="V1215" s="8"/>
      <c r="W1215" s="22" t="str">
        <f t="shared" si="848"/>
        <v/>
      </c>
      <c r="X1215" s="34" t="str">
        <f t="shared" si="869"/>
        <v/>
      </c>
      <c r="Y1215" s="8"/>
      <c r="Z1215" s="22" t="str">
        <f t="shared" si="849"/>
        <v/>
      </c>
      <c r="AA1215" s="34" t="str">
        <f t="shared" si="870"/>
        <v/>
      </c>
      <c r="AB1215" s="8"/>
      <c r="AC1215" s="22" t="str">
        <f t="shared" si="850"/>
        <v/>
      </c>
      <c r="AD1215" s="34" t="str">
        <f t="shared" si="871"/>
        <v/>
      </c>
      <c r="AE1215" s="8"/>
      <c r="AF1215" s="22" t="str">
        <f t="shared" si="851"/>
        <v/>
      </c>
      <c r="AG1215" s="34" t="str">
        <f t="shared" si="872"/>
        <v/>
      </c>
      <c r="AH1215" s="8"/>
      <c r="AI1215" s="22" t="str">
        <f t="shared" si="852"/>
        <v/>
      </c>
      <c r="AJ1215" s="34" t="str">
        <f t="shared" si="873"/>
        <v/>
      </c>
      <c r="AK1215" s="8"/>
      <c r="AL1215" s="22" t="str">
        <f t="shared" si="853"/>
        <v/>
      </c>
      <c r="AM1215" s="34" t="str">
        <f t="shared" si="874"/>
        <v/>
      </c>
      <c r="AN1215" s="8"/>
      <c r="AO1215" s="22" t="str">
        <f t="shared" si="854"/>
        <v/>
      </c>
      <c r="AP1215" s="34" t="str">
        <f t="shared" si="875"/>
        <v/>
      </c>
      <c r="AQ1215" s="8"/>
      <c r="AR1215" s="22" t="str">
        <f t="shared" si="855"/>
        <v/>
      </c>
      <c r="AS1215" s="34" t="str">
        <f t="shared" si="876"/>
        <v/>
      </c>
      <c r="AT1215" s="8"/>
      <c r="AU1215" s="22" t="str">
        <f t="shared" si="856"/>
        <v/>
      </c>
      <c r="AV1215" s="34" t="str">
        <f t="shared" si="877"/>
        <v/>
      </c>
      <c r="AW1215" s="8"/>
      <c r="AX1215" s="22" t="str">
        <f t="shared" si="857"/>
        <v/>
      </c>
      <c r="AY1215" s="34" t="str">
        <f t="shared" si="878"/>
        <v/>
      </c>
      <c r="AZ1215" s="8"/>
      <c r="BA1215" s="22" t="str">
        <f t="shared" si="858"/>
        <v/>
      </c>
      <c r="BB1215" s="34" t="str">
        <f t="shared" si="879"/>
        <v/>
      </c>
      <c r="BC1215" s="8"/>
      <c r="BD1215" s="22" t="str">
        <f t="shared" si="859"/>
        <v/>
      </c>
      <c r="BE1215" s="34" t="str">
        <f t="shared" si="880"/>
        <v/>
      </c>
      <c r="BF1215" s="8"/>
      <c r="BG1215" s="22" t="str">
        <f t="shared" si="860"/>
        <v/>
      </c>
      <c r="BH1215" s="34" t="str">
        <f t="shared" si="881"/>
        <v/>
      </c>
      <c r="BI1215" s="8"/>
      <c r="BJ1215" s="22" t="str">
        <f t="shared" si="861"/>
        <v/>
      </c>
    </row>
    <row r="1216" spans="1:62" ht="18" customHeight="1" x14ac:dyDescent="0.35">
      <c r="A1216" s="68">
        <f>'Energy - Master'!A1215</f>
        <v>47235</v>
      </c>
      <c r="B1216" s="24" t="str">
        <f t="shared" si="841"/>
        <v>Apr-2029</v>
      </c>
      <c r="C1216" s="34" t="str">
        <f t="shared" si="862"/>
        <v/>
      </c>
      <c r="D1216" s="8"/>
      <c r="E1216" s="22" t="str">
        <f t="shared" si="842"/>
        <v/>
      </c>
      <c r="F1216" s="34" t="str">
        <f t="shared" si="863"/>
        <v/>
      </c>
      <c r="G1216" s="8"/>
      <c r="H1216" s="22" t="str">
        <f t="shared" si="843"/>
        <v/>
      </c>
      <c r="I1216" s="34" t="str">
        <f t="shared" si="864"/>
        <v/>
      </c>
      <c r="J1216" s="8"/>
      <c r="K1216" s="22" t="str">
        <f t="shared" si="844"/>
        <v/>
      </c>
      <c r="L1216" s="34" t="str">
        <f t="shared" si="865"/>
        <v/>
      </c>
      <c r="M1216" s="8"/>
      <c r="N1216" s="22" t="str">
        <f t="shared" si="845"/>
        <v/>
      </c>
      <c r="O1216" s="34" t="str">
        <f t="shared" si="866"/>
        <v/>
      </c>
      <c r="P1216" s="8"/>
      <c r="Q1216" s="22" t="str">
        <f t="shared" si="846"/>
        <v/>
      </c>
      <c r="R1216" s="34" t="str">
        <f t="shared" si="867"/>
        <v/>
      </c>
      <c r="S1216" s="8"/>
      <c r="T1216" s="22" t="str">
        <f t="shared" si="847"/>
        <v/>
      </c>
      <c r="U1216" s="34" t="str">
        <f t="shared" si="868"/>
        <v/>
      </c>
      <c r="V1216" s="8"/>
      <c r="W1216" s="22" t="str">
        <f t="shared" si="848"/>
        <v/>
      </c>
      <c r="X1216" s="34" t="str">
        <f t="shared" si="869"/>
        <v/>
      </c>
      <c r="Y1216" s="8"/>
      <c r="Z1216" s="22" t="str">
        <f t="shared" si="849"/>
        <v/>
      </c>
      <c r="AA1216" s="34" t="str">
        <f t="shared" si="870"/>
        <v/>
      </c>
      <c r="AB1216" s="8"/>
      <c r="AC1216" s="22" t="str">
        <f t="shared" si="850"/>
        <v/>
      </c>
      <c r="AD1216" s="34" t="str">
        <f t="shared" si="871"/>
        <v/>
      </c>
      <c r="AE1216" s="8"/>
      <c r="AF1216" s="22" t="str">
        <f t="shared" si="851"/>
        <v/>
      </c>
      <c r="AG1216" s="34" t="str">
        <f t="shared" si="872"/>
        <v/>
      </c>
      <c r="AH1216" s="8"/>
      <c r="AI1216" s="22" t="str">
        <f t="shared" si="852"/>
        <v/>
      </c>
      <c r="AJ1216" s="34" t="str">
        <f t="shared" si="873"/>
        <v/>
      </c>
      <c r="AK1216" s="8"/>
      <c r="AL1216" s="22" t="str">
        <f t="shared" si="853"/>
        <v/>
      </c>
      <c r="AM1216" s="34" t="str">
        <f t="shared" si="874"/>
        <v/>
      </c>
      <c r="AN1216" s="8"/>
      <c r="AO1216" s="22" t="str">
        <f t="shared" si="854"/>
        <v/>
      </c>
      <c r="AP1216" s="34" t="str">
        <f t="shared" si="875"/>
        <v/>
      </c>
      <c r="AQ1216" s="8"/>
      <c r="AR1216" s="22" t="str">
        <f t="shared" si="855"/>
        <v/>
      </c>
      <c r="AS1216" s="34" t="str">
        <f t="shared" si="876"/>
        <v/>
      </c>
      <c r="AT1216" s="8"/>
      <c r="AU1216" s="22" t="str">
        <f t="shared" si="856"/>
        <v/>
      </c>
      <c r="AV1216" s="34" t="str">
        <f t="shared" si="877"/>
        <v/>
      </c>
      <c r="AW1216" s="8"/>
      <c r="AX1216" s="22" t="str">
        <f t="shared" si="857"/>
        <v/>
      </c>
      <c r="AY1216" s="34" t="str">
        <f t="shared" si="878"/>
        <v/>
      </c>
      <c r="AZ1216" s="8"/>
      <c r="BA1216" s="22" t="str">
        <f t="shared" si="858"/>
        <v/>
      </c>
      <c r="BB1216" s="34" t="str">
        <f t="shared" si="879"/>
        <v/>
      </c>
      <c r="BC1216" s="8"/>
      <c r="BD1216" s="22" t="str">
        <f t="shared" si="859"/>
        <v/>
      </c>
      <c r="BE1216" s="34" t="str">
        <f t="shared" si="880"/>
        <v/>
      </c>
      <c r="BF1216" s="8"/>
      <c r="BG1216" s="22" t="str">
        <f t="shared" si="860"/>
        <v/>
      </c>
      <c r="BH1216" s="34" t="str">
        <f t="shared" si="881"/>
        <v/>
      </c>
      <c r="BI1216" s="8"/>
      <c r="BJ1216" s="22" t="str">
        <f t="shared" si="861"/>
        <v/>
      </c>
    </row>
    <row r="1217" spans="1:62" ht="18" customHeight="1" x14ac:dyDescent="0.35">
      <c r="A1217" s="68">
        <f>'Energy - Master'!A1216</f>
        <v>47236</v>
      </c>
      <c r="B1217" s="24" t="str">
        <f t="shared" si="841"/>
        <v>Apr-2029</v>
      </c>
      <c r="C1217" s="34" t="str">
        <f t="shared" si="862"/>
        <v/>
      </c>
      <c r="D1217" s="8"/>
      <c r="E1217" s="22" t="str">
        <f t="shared" si="842"/>
        <v/>
      </c>
      <c r="F1217" s="34" t="str">
        <f t="shared" si="863"/>
        <v/>
      </c>
      <c r="G1217" s="8"/>
      <c r="H1217" s="22" t="str">
        <f t="shared" si="843"/>
        <v/>
      </c>
      <c r="I1217" s="34" t="str">
        <f t="shared" si="864"/>
        <v/>
      </c>
      <c r="J1217" s="8"/>
      <c r="K1217" s="22" t="str">
        <f t="shared" si="844"/>
        <v/>
      </c>
      <c r="L1217" s="34" t="str">
        <f t="shared" si="865"/>
        <v/>
      </c>
      <c r="M1217" s="8"/>
      <c r="N1217" s="22" t="str">
        <f t="shared" si="845"/>
        <v/>
      </c>
      <c r="O1217" s="34" t="str">
        <f t="shared" si="866"/>
        <v/>
      </c>
      <c r="P1217" s="8"/>
      <c r="Q1217" s="22" t="str">
        <f t="shared" si="846"/>
        <v/>
      </c>
      <c r="R1217" s="34" t="str">
        <f t="shared" si="867"/>
        <v/>
      </c>
      <c r="S1217" s="8"/>
      <c r="T1217" s="22" t="str">
        <f t="shared" si="847"/>
        <v/>
      </c>
      <c r="U1217" s="34" t="str">
        <f t="shared" si="868"/>
        <v/>
      </c>
      <c r="V1217" s="8"/>
      <c r="W1217" s="22" t="str">
        <f t="shared" si="848"/>
        <v/>
      </c>
      <c r="X1217" s="34" t="str">
        <f t="shared" si="869"/>
        <v/>
      </c>
      <c r="Y1217" s="8"/>
      <c r="Z1217" s="22" t="str">
        <f t="shared" si="849"/>
        <v/>
      </c>
      <c r="AA1217" s="34" t="str">
        <f t="shared" si="870"/>
        <v/>
      </c>
      <c r="AB1217" s="8"/>
      <c r="AC1217" s="22" t="str">
        <f t="shared" si="850"/>
        <v/>
      </c>
      <c r="AD1217" s="34" t="str">
        <f t="shared" si="871"/>
        <v/>
      </c>
      <c r="AE1217" s="8"/>
      <c r="AF1217" s="22" t="str">
        <f t="shared" si="851"/>
        <v/>
      </c>
      <c r="AG1217" s="34" t="str">
        <f t="shared" si="872"/>
        <v/>
      </c>
      <c r="AH1217" s="8"/>
      <c r="AI1217" s="22" t="str">
        <f t="shared" si="852"/>
        <v/>
      </c>
      <c r="AJ1217" s="34" t="str">
        <f t="shared" si="873"/>
        <v/>
      </c>
      <c r="AK1217" s="8"/>
      <c r="AL1217" s="22" t="str">
        <f t="shared" si="853"/>
        <v/>
      </c>
      <c r="AM1217" s="34" t="str">
        <f t="shared" si="874"/>
        <v/>
      </c>
      <c r="AN1217" s="8"/>
      <c r="AO1217" s="22" t="str">
        <f t="shared" si="854"/>
        <v/>
      </c>
      <c r="AP1217" s="34" t="str">
        <f t="shared" si="875"/>
        <v/>
      </c>
      <c r="AQ1217" s="8"/>
      <c r="AR1217" s="22" t="str">
        <f t="shared" si="855"/>
        <v/>
      </c>
      <c r="AS1217" s="34" t="str">
        <f t="shared" si="876"/>
        <v/>
      </c>
      <c r="AT1217" s="8"/>
      <c r="AU1217" s="22" t="str">
        <f t="shared" si="856"/>
        <v/>
      </c>
      <c r="AV1217" s="34" t="str">
        <f t="shared" si="877"/>
        <v/>
      </c>
      <c r="AW1217" s="8"/>
      <c r="AX1217" s="22" t="str">
        <f t="shared" si="857"/>
        <v/>
      </c>
      <c r="AY1217" s="34" t="str">
        <f t="shared" si="878"/>
        <v/>
      </c>
      <c r="AZ1217" s="8"/>
      <c r="BA1217" s="22" t="str">
        <f t="shared" si="858"/>
        <v/>
      </c>
      <c r="BB1217" s="34" t="str">
        <f t="shared" si="879"/>
        <v/>
      </c>
      <c r="BC1217" s="8"/>
      <c r="BD1217" s="22" t="str">
        <f t="shared" si="859"/>
        <v/>
      </c>
      <c r="BE1217" s="34" t="str">
        <f t="shared" si="880"/>
        <v/>
      </c>
      <c r="BF1217" s="8"/>
      <c r="BG1217" s="22" t="str">
        <f t="shared" si="860"/>
        <v/>
      </c>
      <c r="BH1217" s="34" t="str">
        <f t="shared" si="881"/>
        <v/>
      </c>
      <c r="BI1217" s="8"/>
      <c r="BJ1217" s="22" t="str">
        <f t="shared" si="861"/>
        <v/>
      </c>
    </row>
    <row r="1218" spans="1:62" ht="18" customHeight="1" x14ac:dyDescent="0.35">
      <c r="A1218" s="68">
        <f>'Energy - Master'!A1217</f>
        <v>47237</v>
      </c>
      <c r="B1218" s="24" t="str">
        <f t="shared" si="841"/>
        <v>Apr-2029</v>
      </c>
      <c r="C1218" s="34" t="str">
        <f t="shared" si="862"/>
        <v/>
      </c>
      <c r="D1218" s="8"/>
      <c r="E1218" s="22" t="str">
        <f t="shared" si="842"/>
        <v/>
      </c>
      <c r="F1218" s="34" t="str">
        <f t="shared" si="863"/>
        <v/>
      </c>
      <c r="G1218" s="8"/>
      <c r="H1218" s="22" t="str">
        <f t="shared" si="843"/>
        <v/>
      </c>
      <c r="I1218" s="34" t="str">
        <f t="shared" si="864"/>
        <v/>
      </c>
      <c r="J1218" s="8"/>
      <c r="K1218" s="22" t="str">
        <f t="shared" si="844"/>
        <v/>
      </c>
      <c r="L1218" s="34" t="str">
        <f t="shared" si="865"/>
        <v/>
      </c>
      <c r="M1218" s="8"/>
      <c r="N1218" s="22" t="str">
        <f t="shared" si="845"/>
        <v/>
      </c>
      <c r="O1218" s="34" t="str">
        <f t="shared" si="866"/>
        <v/>
      </c>
      <c r="P1218" s="8"/>
      <c r="Q1218" s="22" t="str">
        <f t="shared" si="846"/>
        <v/>
      </c>
      <c r="R1218" s="34" t="str">
        <f t="shared" si="867"/>
        <v/>
      </c>
      <c r="S1218" s="8"/>
      <c r="T1218" s="22" t="str">
        <f t="shared" si="847"/>
        <v/>
      </c>
      <c r="U1218" s="34" t="str">
        <f t="shared" si="868"/>
        <v/>
      </c>
      <c r="V1218" s="8"/>
      <c r="W1218" s="22" t="str">
        <f t="shared" si="848"/>
        <v/>
      </c>
      <c r="X1218" s="34" t="str">
        <f t="shared" si="869"/>
        <v/>
      </c>
      <c r="Y1218" s="8"/>
      <c r="Z1218" s="22" t="str">
        <f t="shared" si="849"/>
        <v/>
      </c>
      <c r="AA1218" s="34" t="str">
        <f t="shared" si="870"/>
        <v/>
      </c>
      <c r="AB1218" s="8"/>
      <c r="AC1218" s="22" t="str">
        <f t="shared" si="850"/>
        <v/>
      </c>
      <c r="AD1218" s="34" t="str">
        <f t="shared" si="871"/>
        <v/>
      </c>
      <c r="AE1218" s="8"/>
      <c r="AF1218" s="22" t="str">
        <f t="shared" si="851"/>
        <v/>
      </c>
      <c r="AG1218" s="34" t="str">
        <f t="shared" si="872"/>
        <v/>
      </c>
      <c r="AH1218" s="8"/>
      <c r="AI1218" s="22" t="str">
        <f t="shared" si="852"/>
        <v/>
      </c>
      <c r="AJ1218" s="34" t="str">
        <f t="shared" si="873"/>
        <v/>
      </c>
      <c r="AK1218" s="8"/>
      <c r="AL1218" s="22" t="str">
        <f t="shared" si="853"/>
        <v/>
      </c>
      <c r="AM1218" s="34" t="str">
        <f t="shared" si="874"/>
        <v/>
      </c>
      <c r="AN1218" s="8"/>
      <c r="AO1218" s="22" t="str">
        <f t="shared" si="854"/>
        <v/>
      </c>
      <c r="AP1218" s="34" t="str">
        <f t="shared" si="875"/>
        <v/>
      </c>
      <c r="AQ1218" s="8"/>
      <c r="AR1218" s="22" t="str">
        <f t="shared" si="855"/>
        <v/>
      </c>
      <c r="AS1218" s="34" t="str">
        <f t="shared" si="876"/>
        <v/>
      </c>
      <c r="AT1218" s="8"/>
      <c r="AU1218" s="22" t="str">
        <f t="shared" si="856"/>
        <v/>
      </c>
      <c r="AV1218" s="34" t="str">
        <f t="shared" si="877"/>
        <v/>
      </c>
      <c r="AW1218" s="8"/>
      <c r="AX1218" s="22" t="str">
        <f t="shared" si="857"/>
        <v/>
      </c>
      <c r="AY1218" s="34" t="str">
        <f t="shared" si="878"/>
        <v/>
      </c>
      <c r="AZ1218" s="8"/>
      <c r="BA1218" s="22" t="str">
        <f t="shared" si="858"/>
        <v/>
      </c>
      <c r="BB1218" s="34" t="str">
        <f t="shared" si="879"/>
        <v/>
      </c>
      <c r="BC1218" s="8"/>
      <c r="BD1218" s="22" t="str">
        <f t="shared" si="859"/>
        <v/>
      </c>
      <c r="BE1218" s="34" t="str">
        <f t="shared" si="880"/>
        <v/>
      </c>
      <c r="BF1218" s="8"/>
      <c r="BG1218" s="22" t="str">
        <f t="shared" si="860"/>
        <v/>
      </c>
      <c r="BH1218" s="34" t="str">
        <f t="shared" si="881"/>
        <v/>
      </c>
      <c r="BI1218" s="8"/>
      <c r="BJ1218" s="22" t="str">
        <f t="shared" si="861"/>
        <v/>
      </c>
    </row>
    <row r="1219" spans="1:62" ht="18" customHeight="1" x14ac:dyDescent="0.35">
      <c r="A1219" s="68">
        <f>'Energy - Master'!A1218</f>
        <v>47238</v>
      </c>
      <c r="B1219" s="24" t="str">
        <f t="shared" si="841"/>
        <v>Apr-2029</v>
      </c>
      <c r="C1219" s="34" t="str">
        <f t="shared" si="862"/>
        <v/>
      </c>
      <c r="D1219" s="8"/>
      <c r="E1219" s="22" t="str">
        <f t="shared" si="842"/>
        <v/>
      </c>
      <c r="F1219" s="34" t="str">
        <f t="shared" si="863"/>
        <v/>
      </c>
      <c r="G1219" s="8"/>
      <c r="H1219" s="22" t="str">
        <f t="shared" si="843"/>
        <v/>
      </c>
      <c r="I1219" s="34" t="str">
        <f t="shared" si="864"/>
        <v/>
      </c>
      <c r="J1219" s="8"/>
      <c r="K1219" s="22" t="str">
        <f t="shared" si="844"/>
        <v/>
      </c>
      <c r="L1219" s="34" t="str">
        <f t="shared" si="865"/>
        <v/>
      </c>
      <c r="M1219" s="8"/>
      <c r="N1219" s="22" t="str">
        <f t="shared" si="845"/>
        <v/>
      </c>
      <c r="O1219" s="34" t="str">
        <f t="shared" si="866"/>
        <v/>
      </c>
      <c r="P1219" s="8"/>
      <c r="Q1219" s="22" t="str">
        <f t="shared" si="846"/>
        <v/>
      </c>
      <c r="R1219" s="34" t="str">
        <f t="shared" si="867"/>
        <v/>
      </c>
      <c r="S1219" s="8"/>
      <c r="T1219" s="22" t="str">
        <f t="shared" si="847"/>
        <v/>
      </c>
      <c r="U1219" s="34" t="str">
        <f t="shared" si="868"/>
        <v/>
      </c>
      <c r="V1219" s="8"/>
      <c r="W1219" s="22" t="str">
        <f t="shared" si="848"/>
        <v/>
      </c>
      <c r="X1219" s="34" t="str">
        <f t="shared" si="869"/>
        <v/>
      </c>
      <c r="Y1219" s="8"/>
      <c r="Z1219" s="22" t="str">
        <f t="shared" si="849"/>
        <v/>
      </c>
      <c r="AA1219" s="34" t="str">
        <f t="shared" si="870"/>
        <v/>
      </c>
      <c r="AB1219" s="8"/>
      <c r="AC1219" s="22" t="str">
        <f t="shared" si="850"/>
        <v/>
      </c>
      <c r="AD1219" s="34" t="str">
        <f t="shared" si="871"/>
        <v/>
      </c>
      <c r="AE1219" s="8"/>
      <c r="AF1219" s="22" t="str">
        <f t="shared" si="851"/>
        <v/>
      </c>
      <c r="AG1219" s="34" t="str">
        <f t="shared" si="872"/>
        <v/>
      </c>
      <c r="AH1219" s="8"/>
      <c r="AI1219" s="22" t="str">
        <f t="shared" si="852"/>
        <v/>
      </c>
      <c r="AJ1219" s="34" t="str">
        <f t="shared" si="873"/>
        <v/>
      </c>
      <c r="AK1219" s="8"/>
      <c r="AL1219" s="22" t="str">
        <f t="shared" si="853"/>
        <v/>
      </c>
      <c r="AM1219" s="34" t="str">
        <f t="shared" si="874"/>
        <v/>
      </c>
      <c r="AN1219" s="8"/>
      <c r="AO1219" s="22" t="str">
        <f t="shared" si="854"/>
        <v/>
      </c>
      <c r="AP1219" s="34" t="str">
        <f t="shared" si="875"/>
        <v/>
      </c>
      <c r="AQ1219" s="8"/>
      <c r="AR1219" s="22" t="str">
        <f t="shared" si="855"/>
        <v/>
      </c>
      <c r="AS1219" s="34" t="str">
        <f t="shared" si="876"/>
        <v/>
      </c>
      <c r="AT1219" s="8"/>
      <c r="AU1219" s="22" t="str">
        <f t="shared" si="856"/>
        <v/>
      </c>
      <c r="AV1219" s="34" t="str">
        <f t="shared" si="877"/>
        <v/>
      </c>
      <c r="AW1219" s="8"/>
      <c r="AX1219" s="22" t="str">
        <f t="shared" si="857"/>
        <v/>
      </c>
      <c r="AY1219" s="34" t="str">
        <f t="shared" si="878"/>
        <v/>
      </c>
      <c r="AZ1219" s="8"/>
      <c r="BA1219" s="22" t="str">
        <f t="shared" si="858"/>
        <v/>
      </c>
      <c r="BB1219" s="34" t="str">
        <f t="shared" si="879"/>
        <v/>
      </c>
      <c r="BC1219" s="8"/>
      <c r="BD1219" s="22" t="str">
        <f t="shared" si="859"/>
        <v/>
      </c>
      <c r="BE1219" s="34" t="str">
        <f t="shared" si="880"/>
        <v/>
      </c>
      <c r="BF1219" s="8"/>
      <c r="BG1219" s="22" t="str">
        <f t="shared" si="860"/>
        <v/>
      </c>
      <c r="BH1219" s="34" t="str">
        <f t="shared" si="881"/>
        <v/>
      </c>
      <c r="BI1219" s="8"/>
      <c r="BJ1219" s="22" t="str">
        <f t="shared" si="861"/>
        <v/>
      </c>
    </row>
    <row r="1220" spans="1:62" ht="18" customHeight="1" x14ac:dyDescent="0.35">
      <c r="A1220" s="68">
        <f>'Energy - Master'!A1219</f>
        <v>47239</v>
      </c>
      <c r="B1220" s="24" t="str">
        <f t="shared" ref="B1220:B1283" si="882">IF(A1220="","",TEXT(A1220,"MMM-YYYY"))</f>
        <v>May-2029</v>
      </c>
      <c r="C1220" s="34" t="str">
        <f t="shared" si="862"/>
        <v/>
      </c>
      <c r="D1220" s="8"/>
      <c r="E1220" s="22" t="str">
        <f t="shared" ref="E1220:E1283" si="883">IF(OR(C1220="",D1220=""),"",D1220-C1220)</f>
        <v/>
      </c>
      <c r="F1220" s="34" t="str">
        <f t="shared" si="863"/>
        <v/>
      </c>
      <c r="G1220" s="8"/>
      <c r="H1220" s="22" t="str">
        <f t="shared" ref="H1220:H1283" si="884">IF(OR(F1220="",G1220=""),"",G1220-F1220)</f>
        <v/>
      </c>
      <c r="I1220" s="34" t="str">
        <f t="shared" si="864"/>
        <v/>
      </c>
      <c r="J1220" s="8"/>
      <c r="K1220" s="22" t="str">
        <f t="shared" ref="K1220:K1283" si="885">IF(OR(I1220="",J1220=""),"",J1220-I1220)</f>
        <v/>
      </c>
      <c r="L1220" s="34" t="str">
        <f t="shared" si="865"/>
        <v/>
      </c>
      <c r="M1220" s="8"/>
      <c r="N1220" s="22" t="str">
        <f t="shared" ref="N1220:N1283" si="886">IF(OR(L1220="",M1220=""),"",M1220-L1220)</f>
        <v/>
      </c>
      <c r="O1220" s="34" t="str">
        <f t="shared" si="866"/>
        <v/>
      </c>
      <c r="P1220" s="8"/>
      <c r="Q1220" s="22" t="str">
        <f t="shared" ref="Q1220:Q1283" si="887">IF(OR(O1220="",P1220=""),"",P1220-O1220)</f>
        <v/>
      </c>
      <c r="R1220" s="34" t="str">
        <f t="shared" si="867"/>
        <v/>
      </c>
      <c r="S1220" s="8"/>
      <c r="T1220" s="22" t="str">
        <f t="shared" ref="T1220:T1283" si="888">IF(OR(R1220="",S1220=""),"",S1220-R1220)</f>
        <v/>
      </c>
      <c r="U1220" s="34" t="str">
        <f t="shared" si="868"/>
        <v/>
      </c>
      <c r="V1220" s="8"/>
      <c r="W1220" s="22" t="str">
        <f t="shared" ref="W1220:W1283" si="889">IF(OR(U1220="",V1220=""),"",V1220-U1220)</f>
        <v/>
      </c>
      <c r="X1220" s="34" t="str">
        <f t="shared" si="869"/>
        <v/>
      </c>
      <c r="Y1220" s="8"/>
      <c r="Z1220" s="22" t="str">
        <f t="shared" ref="Z1220:Z1283" si="890">IF(OR(X1220="",Y1220=""),"",Y1220-X1220)</f>
        <v/>
      </c>
      <c r="AA1220" s="34" t="str">
        <f t="shared" si="870"/>
        <v/>
      </c>
      <c r="AB1220" s="8"/>
      <c r="AC1220" s="22" t="str">
        <f t="shared" ref="AC1220:AC1283" si="891">IF(OR(AA1220="",AB1220=""),"",AB1220-AA1220)</f>
        <v/>
      </c>
      <c r="AD1220" s="34" t="str">
        <f t="shared" si="871"/>
        <v/>
      </c>
      <c r="AE1220" s="8"/>
      <c r="AF1220" s="22" t="str">
        <f t="shared" ref="AF1220:AF1283" si="892">IF(OR(AD1220="",AE1220=""),"",AE1220-AD1220)</f>
        <v/>
      </c>
      <c r="AG1220" s="34" t="str">
        <f t="shared" si="872"/>
        <v/>
      </c>
      <c r="AH1220" s="8"/>
      <c r="AI1220" s="22" t="str">
        <f t="shared" ref="AI1220:AI1283" si="893">IF(OR(AG1220="",AH1220=""),"",AH1220-AG1220)</f>
        <v/>
      </c>
      <c r="AJ1220" s="34" t="str">
        <f t="shared" si="873"/>
        <v/>
      </c>
      <c r="AK1220" s="8"/>
      <c r="AL1220" s="22" t="str">
        <f t="shared" ref="AL1220:AL1283" si="894">IF(OR(AJ1220="",AK1220=""),"",AK1220-AJ1220)</f>
        <v/>
      </c>
      <c r="AM1220" s="34" t="str">
        <f t="shared" si="874"/>
        <v/>
      </c>
      <c r="AN1220" s="8"/>
      <c r="AO1220" s="22" t="str">
        <f t="shared" ref="AO1220:AO1283" si="895">IF(OR(AM1220="",AN1220=""),"",AN1220-AM1220)</f>
        <v/>
      </c>
      <c r="AP1220" s="34" t="str">
        <f t="shared" si="875"/>
        <v/>
      </c>
      <c r="AQ1220" s="8"/>
      <c r="AR1220" s="22" t="str">
        <f t="shared" ref="AR1220:AR1283" si="896">IF(OR(AP1220="",AQ1220=""),"",AQ1220-AP1220)</f>
        <v/>
      </c>
      <c r="AS1220" s="34" t="str">
        <f t="shared" si="876"/>
        <v/>
      </c>
      <c r="AT1220" s="8"/>
      <c r="AU1220" s="22" t="str">
        <f t="shared" ref="AU1220:AU1283" si="897">IF(OR(AS1220="",AT1220=""),"",AT1220-AS1220)</f>
        <v/>
      </c>
      <c r="AV1220" s="34" t="str">
        <f t="shared" si="877"/>
        <v/>
      </c>
      <c r="AW1220" s="8"/>
      <c r="AX1220" s="22" t="str">
        <f t="shared" ref="AX1220:AX1283" si="898">IF(OR(AV1220="",AW1220=""),"",AW1220-AV1220)</f>
        <v/>
      </c>
      <c r="AY1220" s="34" t="str">
        <f t="shared" si="878"/>
        <v/>
      </c>
      <c r="AZ1220" s="8"/>
      <c r="BA1220" s="22" t="str">
        <f t="shared" ref="BA1220:BA1283" si="899">IF(OR(AY1220="",AZ1220=""),"",AZ1220-AY1220)</f>
        <v/>
      </c>
      <c r="BB1220" s="34" t="str">
        <f t="shared" si="879"/>
        <v/>
      </c>
      <c r="BC1220" s="8"/>
      <c r="BD1220" s="22" t="str">
        <f t="shared" ref="BD1220:BD1283" si="900">IF(OR(BB1220="",BC1220=""),"",BC1220-BB1220)</f>
        <v/>
      </c>
      <c r="BE1220" s="34" t="str">
        <f t="shared" si="880"/>
        <v/>
      </c>
      <c r="BF1220" s="8"/>
      <c r="BG1220" s="22" t="str">
        <f t="shared" ref="BG1220:BG1283" si="901">IF(OR(BE1220="",BF1220=""),"",BF1220-BE1220)</f>
        <v/>
      </c>
      <c r="BH1220" s="34" t="str">
        <f t="shared" si="881"/>
        <v/>
      </c>
      <c r="BI1220" s="8"/>
      <c r="BJ1220" s="22" t="str">
        <f t="shared" ref="BJ1220:BJ1283" si="902">IF(OR(BH1220="",BI1220=""),"",BI1220-BH1220)</f>
        <v/>
      </c>
    </row>
    <row r="1221" spans="1:62" ht="18" customHeight="1" x14ac:dyDescent="0.35">
      <c r="A1221" s="68">
        <f>'Energy - Master'!A1220</f>
        <v>47240</v>
      </c>
      <c r="B1221" s="24" t="str">
        <f t="shared" si="882"/>
        <v>May-2029</v>
      </c>
      <c r="C1221" s="34" t="str">
        <f t="shared" ref="C1221:C1284" si="903">IF(D1220="","",D1220)</f>
        <v/>
      </c>
      <c r="D1221" s="8"/>
      <c r="E1221" s="22" t="str">
        <f t="shared" si="883"/>
        <v/>
      </c>
      <c r="F1221" s="34" t="str">
        <f t="shared" ref="F1221:F1284" si="904">IF(G1220="","",G1220)</f>
        <v/>
      </c>
      <c r="G1221" s="8"/>
      <c r="H1221" s="22" t="str">
        <f t="shared" si="884"/>
        <v/>
      </c>
      <c r="I1221" s="34" t="str">
        <f t="shared" ref="I1221:I1284" si="905">IF(J1220="","",J1220)</f>
        <v/>
      </c>
      <c r="J1221" s="8"/>
      <c r="K1221" s="22" t="str">
        <f t="shared" si="885"/>
        <v/>
      </c>
      <c r="L1221" s="34" t="str">
        <f t="shared" ref="L1221:L1284" si="906">IF(M1220="","",M1220)</f>
        <v/>
      </c>
      <c r="M1221" s="8"/>
      <c r="N1221" s="22" t="str">
        <f t="shared" si="886"/>
        <v/>
      </c>
      <c r="O1221" s="34" t="str">
        <f t="shared" ref="O1221:O1284" si="907">IF(P1220="","",P1220)</f>
        <v/>
      </c>
      <c r="P1221" s="8"/>
      <c r="Q1221" s="22" t="str">
        <f t="shared" si="887"/>
        <v/>
      </c>
      <c r="R1221" s="34" t="str">
        <f t="shared" ref="R1221:R1284" si="908">IF(S1220="","",S1220)</f>
        <v/>
      </c>
      <c r="S1221" s="8"/>
      <c r="T1221" s="22" t="str">
        <f t="shared" si="888"/>
        <v/>
      </c>
      <c r="U1221" s="34" t="str">
        <f t="shared" ref="U1221:U1284" si="909">IF(V1220="","",V1220)</f>
        <v/>
      </c>
      <c r="V1221" s="8"/>
      <c r="W1221" s="22" t="str">
        <f t="shared" si="889"/>
        <v/>
      </c>
      <c r="X1221" s="34" t="str">
        <f t="shared" ref="X1221:X1284" si="910">IF(Y1220="","",Y1220)</f>
        <v/>
      </c>
      <c r="Y1221" s="8"/>
      <c r="Z1221" s="22" t="str">
        <f t="shared" si="890"/>
        <v/>
      </c>
      <c r="AA1221" s="34" t="str">
        <f t="shared" ref="AA1221:AA1284" si="911">IF(AB1220="","",AB1220)</f>
        <v/>
      </c>
      <c r="AB1221" s="8"/>
      <c r="AC1221" s="22" t="str">
        <f t="shared" si="891"/>
        <v/>
      </c>
      <c r="AD1221" s="34" t="str">
        <f t="shared" ref="AD1221:AD1284" si="912">IF(AE1220="","",AE1220)</f>
        <v/>
      </c>
      <c r="AE1221" s="8"/>
      <c r="AF1221" s="22" t="str">
        <f t="shared" si="892"/>
        <v/>
      </c>
      <c r="AG1221" s="34" t="str">
        <f t="shared" ref="AG1221:AG1284" si="913">IF(AH1220="","",AH1220)</f>
        <v/>
      </c>
      <c r="AH1221" s="8"/>
      <c r="AI1221" s="22" t="str">
        <f t="shared" si="893"/>
        <v/>
      </c>
      <c r="AJ1221" s="34" t="str">
        <f t="shared" ref="AJ1221:AJ1284" si="914">IF(AK1220="","",AK1220)</f>
        <v/>
      </c>
      <c r="AK1221" s="8"/>
      <c r="AL1221" s="22" t="str">
        <f t="shared" si="894"/>
        <v/>
      </c>
      <c r="AM1221" s="34" t="str">
        <f t="shared" ref="AM1221:AM1284" si="915">IF(AN1220="","",AN1220)</f>
        <v/>
      </c>
      <c r="AN1221" s="8"/>
      <c r="AO1221" s="22" t="str">
        <f t="shared" si="895"/>
        <v/>
      </c>
      <c r="AP1221" s="34" t="str">
        <f t="shared" ref="AP1221:AP1284" si="916">IF(AQ1220="","",AQ1220)</f>
        <v/>
      </c>
      <c r="AQ1221" s="8"/>
      <c r="AR1221" s="22" t="str">
        <f t="shared" si="896"/>
        <v/>
      </c>
      <c r="AS1221" s="34" t="str">
        <f t="shared" ref="AS1221:AS1284" si="917">IF(AT1220="","",AT1220)</f>
        <v/>
      </c>
      <c r="AT1221" s="8"/>
      <c r="AU1221" s="22" t="str">
        <f t="shared" si="897"/>
        <v/>
      </c>
      <c r="AV1221" s="34" t="str">
        <f t="shared" ref="AV1221:AV1284" si="918">IF(AW1220="","",AW1220)</f>
        <v/>
      </c>
      <c r="AW1221" s="8"/>
      <c r="AX1221" s="22" t="str">
        <f t="shared" si="898"/>
        <v/>
      </c>
      <c r="AY1221" s="34" t="str">
        <f t="shared" ref="AY1221:AY1284" si="919">IF(AZ1220="","",AZ1220)</f>
        <v/>
      </c>
      <c r="AZ1221" s="8"/>
      <c r="BA1221" s="22" t="str">
        <f t="shared" si="899"/>
        <v/>
      </c>
      <c r="BB1221" s="34" t="str">
        <f t="shared" ref="BB1221:BB1284" si="920">IF(BC1220="","",BC1220)</f>
        <v/>
      </c>
      <c r="BC1221" s="8"/>
      <c r="BD1221" s="22" t="str">
        <f t="shared" si="900"/>
        <v/>
      </c>
      <c r="BE1221" s="34" t="str">
        <f t="shared" ref="BE1221:BE1284" si="921">IF(BF1220="","",BF1220)</f>
        <v/>
      </c>
      <c r="BF1221" s="8"/>
      <c r="BG1221" s="22" t="str">
        <f t="shared" si="901"/>
        <v/>
      </c>
      <c r="BH1221" s="34" t="str">
        <f t="shared" ref="BH1221:BH1284" si="922">IF(BI1220="","",BI1220)</f>
        <v/>
      </c>
      <c r="BI1221" s="8"/>
      <c r="BJ1221" s="22" t="str">
        <f t="shared" si="902"/>
        <v/>
      </c>
    </row>
    <row r="1222" spans="1:62" ht="18" customHeight="1" x14ac:dyDescent="0.35">
      <c r="A1222" s="68">
        <f>'Energy - Master'!A1221</f>
        <v>47241</v>
      </c>
      <c r="B1222" s="24" t="str">
        <f t="shared" si="882"/>
        <v>May-2029</v>
      </c>
      <c r="C1222" s="34" t="str">
        <f t="shared" si="903"/>
        <v/>
      </c>
      <c r="D1222" s="8"/>
      <c r="E1222" s="22" t="str">
        <f t="shared" si="883"/>
        <v/>
      </c>
      <c r="F1222" s="34" t="str">
        <f t="shared" si="904"/>
        <v/>
      </c>
      <c r="G1222" s="8"/>
      <c r="H1222" s="22" t="str">
        <f t="shared" si="884"/>
        <v/>
      </c>
      <c r="I1222" s="34" t="str">
        <f t="shared" si="905"/>
        <v/>
      </c>
      <c r="J1222" s="8"/>
      <c r="K1222" s="22" t="str">
        <f t="shared" si="885"/>
        <v/>
      </c>
      <c r="L1222" s="34" t="str">
        <f t="shared" si="906"/>
        <v/>
      </c>
      <c r="M1222" s="8"/>
      <c r="N1222" s="22" t="str">
        <f t="shared" si="886"/>
        <v/>
      </c>
      <c r="O1222" s="34" t="str">
        <f t="shared" si="907"/>
        <v/>
      </c>
      <c r="P1222" s="8"/>
      <c r="Q1222" s="22" t="str">
        <f t="shared" si="887"/>
        <v/>
      </c>
      <c r="R1222" s="34" t="str">
        <f t="shared" si="908"/>
        <v/>
      </c>
      <c r="S1222" s="8"/>
      <c r="T1222" s="22" t="str">
        <f t="shared" si="888"/>
        <v/>
      </c>
      <c r="U1222" s="34" t="str">
        <f t="shared" si="909"/>
        <v/>
      </c>
      <c r="V1222" s="8"/>
      <c r="W1222" s="22" t="str">
        <f t="shared" si="889"/>
        <v/>
      </c>
      <c r="X1222" s="34" t="str">
        <f t="shared" si="910"/>
        <v/>
      </c>
      <c r="Y1222" s="8"/>
      <c r="Z1222" s="22" t="str">
        <f t="shared" si="890"/>
        <v/>
      </c>
      <c r="AA1222" s="34" t="str">
        <f t="shared" si="911"/>
        <v/>
      </c>
      <c r="AB1222" s="8"/>
      <c r="AC1222" s="22" t="str">
        <f t="shared" si="891"/>
        <v/>
      </c>
      <c r="AD1222" s="34" t="str">
        <f t="shared" si="912"/>
        <v/>
      </c>
      <c r="AE1222" s="8"/>
      <c r="AF1222" s="22" t="str">
        <f t="shared" si="892"/>
        <v/>
      </c>
      <c r="AG1222" s="34" t="str">
        <f t="shared" si="913"/>
        <v/>
      </c>
      <c r="AH1222" s="8"/>
      <c r="AI1222" s="22" t="str">
        <f t="shared" si="893"/>
        <v/>
      </c>
      <c r="AJ1222" s="34" t="str">
        <f t="shared" si="914"/>
        <v/>
      </c>
      <c r="AK1222" s="8"/>
      <c r="AL1222" s="22" t="str">
        <f t="shared" si="894"/>
        <v/>
      </c>
      <c r="AM1222" s="34" t="str">
        <f t="shared" si="915"/>
        <v/>
      </c>
      <c r="AN1222" s="8"/>
      <c r="AO1222" s="22" t="str">
        <f t="shared" si="895"/>
        <v/>
      </c>
      <c r="AP1222" s="34" t="str">
        <f t="shared" si="916"/>
        <v/>
      </c>
      <c r="AQ1222" s="8"/>
      <c r="AR1222" s="22" t="str">
        <f t="shared" si="896"/>
        <v/>
      </c>
      <c r="AS1222" s="34" t="str">
        <f t="shared" si="917"/>
        <v/>
      </c>
      <c r="AT1222" s="8"/>
      <c r="AU1222" s="22" t="str">
        <f t="shared" si="897"/>
        <v/>
      </c>
      <c r="AV1222" s="34" t="str">
        <f t="shared" si="918"/>
        <v/>
      </c>
      <c r="AW1222" s="8"/>
      <c r="AX1222" s="22" t="str">
        <f t="shared" si="898"/>
        <v/>
      </c>
      <c r="AY1222" s="34" t="str">
        <f t="shared" si="919"/>
        <v/>
      </c>
      <c r="AZ1222" s="8"/>
      <c r="BA1222" s="22" t="str">
        <f t="shared" si="899"/>
        <v/>
      </c>
      <c r="BB1222" s="34" t="str">
        <f t="shared" si="920"/>
        <v/>
      </c>
      <c r="BC1222" s="8"/>
      <c r="BD1222" s="22" t="str">
        <f t="shared" si="900"/>
        <v/>
      </c>
      <c r="BE1222" s="34" t="str">
        <f t="shared" si="921"/>
        <v/>
      </c>
      <c r="BF1222" s="8"/>
      <c r="BG1222" s="22" t="str">
        <f t="shared" si="901"/>
        <v/>
      </c>
      <c r="BH1222" s="34" t="str">
        <f t="shared" si="922"/>
        <v/>
      </c>
      <c r="BI1222" s="8"/>
      <c r="BJ1222" s="22" t="str">
        <f t="shared" si="902"/>
        <v/>
      </c>
    </row>
    <row r="1223" spans="1:62" ht="18" customHeight="1" x14ac:dyDescent="0.35">
      <c r="A1223" s="68">
        <f>'Energy - Master'!A1222</f>
        <v>47242</v>
      </c>
      <c r="B1223" s="24" t="str">
        <f t="shared" si="882"/>
        <v>May-2029</v>
      </c>
      <c r="C1223" s="34" t="str">
        <f t="shared" si="903"/>
        <v/>
      </c>
      <c r="D1223" s="8"/>
      <c r="E1223" s="22" t="str">
        <f t="shared" si="883"/>
        <v/>
      </c>
      <c r="F1223" s="34" t="str">
        <f t="shared" si="904"/>
        <v/>
      </c>
      <c r="G1223" s="8"/>
      <c r="H1223" s="22" t="str">
        <f t="shared" si="884"/>
        <v/>
      </c>
      <c r="I1223" s="34" t="str">
        <f t="shared" si="905"/>
        <v/>
      </c>
      <c r="J1223" s="8"/>
      <c r="K1223" s="22" t="str">
        <f t="shared" si="885"/>
        <v/>
      </c>
      <c r="L1223" s="34" t="str">
        <f t="shared" si="906"/>
        <v/>
      </c>
      <c r="M1223" s="8"/>
      <c r="N1223" s="22" t="str">
        <f t="shared" si="886"/>
        <v/>
      </c>
      <c r="O1223" s="34" t="str">
        <f t="shared" si="907"/>
        <v/>
      </c>
      <c r="P1223" s="8"/>
      <c r="Q1223" s="22" t="str">
        <f t="shared" si="887"/>
        <v/>
      </c>
      <c r="R1223" s="34" t="str">
        <f t="shared" si="908"/>
        <v/>
      </c>
      <c r="S1223" s="8"/>
      <c r="T1223" s="22" t="str">
        <f t="shared" si="888"/>
        <v/>
      </c>
      <c r="U1223" s="34" t="str">
        <f t="shared" si="909"/>
        <v/>
      </c>
      <c r="V1223" s="8"/>
      <c r="W1223" s="22" t="str">
        <f t="shared" si="889"/>
        <v/>
      </c>
      <c r="X1223" s="34" t="str">
        <f t="shared" si="910"/>
        <v/>
      </c>
      <c r="Y1223" s="8"/>
      <c r="Z1223" s="22" t="str">
        <f t="shared" si="890"/>
        <v/>
      </c>
      <c r="AA1223" s="34" t="str">
        <f t="shared" si="911"/>
        <v/>
      </c>
      <c r="AB1223" s="8"/>
      <c r="AC1223" s="22" t="str">
        <f t="shared" si="891"/>
        <v/>
      </c>
      <c r="AD1223" s="34" t="str">
        <f t="shared" si="912"/>
        <v/>
      </c>
      <c r="AE1223" s="8"/>
      <c r="AF1223" s="22" t="str">
        <f t="shared" si="892"/>
        <v/>
      </c>
      <c r="AG1223" s="34" t="str">
        <f t="shared" si="913"/>
        <v/>
      </c>
      <c r="AH1223" s="8"/>
      <c r="AI1223" s="22" t="str">
        <f t="shared" si="893"/>
        <v/>
      </c>
      <c r="AJ1223" s="34" t="str">
        <f t="shared" si="914"/>
        <v/>
      </c>
      <c r="AK1223" s="8"/>
      <c r="AL1223" s="22" t="str">
        <f t="shared" si="894"/>
        <v/>
      </c>
      <c r="AM1223" s="34" t="str">
        <f t="shared" si="915"/>
        <v/>
      </c>
      <c r="AN1223" s="8"/>
      <c r="AO1223" s="22" t="str">
        <f t="shared" si="895"/>
        <v/>
      </c>
      <c r="AP1223" s="34" t="str">
        <f t="shared" si="916"/>
        <v/>
      </c>
      <c r="AQ1223" s="8"/>
      <c r="AR1223" s="22" t="str">
        <f t="shared" si="896"/>
        <v/>
      </c>
      <c r="AS1223" s="34" t="str">
        <f t="shared" si="917"/>
        <v/>
      </c>
      <c r="AT1223" s="8"/>
      <c r="AU1223" s="22" t="str">
        <f t="shared" si="897"/>
        <v/>
      </c>
      <c r="AV1223" s="34" t="str">
        <f t="shared" si="918"/>
        <v/>
      </c>
      <c r="AW1223" s="8"/>
      <c r="AX1223" s="22" t="str">
        <f t="shared" si="898"/>
        <v/>
      </c>
      <c r="AY1223" s="34" t="str">
        <f t="shared" si="919"/>
        <v/>
      </c>
      <c r="AZ1223" s="8"/>
      <c r="BA1223" s="22" t="str">
        <f t="shared" si="899"/>
        <v/>
      </c>
      <c r="BB1223" s="34" t="str">
        <f t="shared" si="920"/>
        <v/>
      </c>
      <c r="BC1223" s="8"/>
      <c r="BD1223" s="22" t="str">
        <f t="shared" si="900"/>
        <v/>
      </c>
      <c r="BE1223" s="34" t="str">
        <f t="shared" si="921"/>
        <v/>
      </c>
      <c r="BF1223" s="8"/>
      <c r="BG1223" s="22" t="str">
        <f t="shared" si="901"/>
        <v/>
      </c>
      <c r="BH1223" s="34" t="str">
        <f t="shared" si="922"/>
        <v/>
      </c>
      <c r="BI1223" s="8"/>
      <c r="BJ1223" s="22" t="str">
        <f t="shared" si="902"/>
        <v/>
      </c>
    </row>
    <row r="1224" spans="1:62" ht="18" customHeight="1" x14ac:dyDescent="0.35">
      <c r="A1224" s="68">
        <f>'Energy - Master'!A1223</f>
        <v>47243</v>
      </c>
      <c r="B1224" s="24" t="str">
        <f t="shared" si="882"/>
        <v>May-2029</v>
      </c>
      <c r="C1224" s="34" t="str">
        <f t="shared" si="903"/>
        <v/>
      </c>
      <c r="D1224" s="8"/>
      <c r="E1224" s="22" t="str">
        <f t="shared" si="883"/>
        <v/>
      </c>
      <c r="F1224" s="34" t="str">
        <f t="shared" si="904"/>
        <v/>
      </c>
      <c r="G1224" s="8"/>
      <c r="H1224" s="22" t="str">
        <f t="shared" si="884"/>
        <v/>
      </c>
      <c r="I1224" s="34" t="str">
        <f t="shared" si="905"/>
        <v/>
      </c>
      <c r="J1224" s="8"/>
      <c r="K1224" s="22" t="str">
        <f t="shared" si="885"/>
        <v/>
      </c>
      <c r="L1224" s="34" t="str">
        <f t="shared" si="906"/>
        <v/>
      </c>
      <c r="M1224" s="8"/>
      <c r="N1224" s="22" t="str">
        <f t="shared" si="886"/>
        <v/>
      </c>
      <c r="O1224" s="34" t="str">
        <f t="shared" si="907"/>
        <v/>
      </c>
      <c r="P1224" s="8"/>
      <c r="Q1224" s="22" t="str">
        <f t="shared" si="887"/>
        <v/>
      </c>
      <c r="R1224" s="34" t="str">
        <f t="shared" si="908"/>
        <v/>
      </c>
      <c r="S1224" s="8"/>
      <c r="T1224" s="22" t="str">
        <f t="shared" si="888"/>
        <v/>
      </c>
      <c r="U1224" s="34" t="str">
        <f t="shared" si="909"/>
        <v/>
      </c>
      <c r="V1224" s="8"/>
      <c r="W1224" s="22" t="str">
        <f t="shared" si="889"/>
        <v/>
      </c>
      <c r="X1224" s="34" t="str">
        <f t="shared" si="910"/>
        <v/>
      </c>
      <c r="Y1224" s="8"/>
      <c r="Z1224" s="22" t="str">
        <f t="shared" si="890"/>
        <v/>
      </c>
      <c r="AA1224" s="34" t="str">
        <f t="shared" si="911"/>
        <v/>
      </c>
      <c r="AB1224" s="8"/>
      <c r="AC1224" s="22" t="str">
        <f t="shared" si="891"/>
        <v/>
      </c>
      <c r="AD1224" s="34" t="str">
        <f t="shared" si="912"/>
        <v/>
      </c>
      <c r="AE1224" s="8"/>
      <c r="AF1224" s="22" t="str">
        <f t="shared" si="892"/>
        <v/>
      </c>
      <c r="AG1224" s="34" t="str">
        <f t="shared" si="913"/>
        <v/>
      </c>
      <c r="AH1224" s="8"/>
      <c r="AI1224" s="22" t="str">
        <f t="shared" si="893"/>
        <v/>
      </c>
      <c r="AJ1224" s="34" t="str">
        <f t="shared" si="914"/>
        <v/>
      </c>
      <c r="AK1224" s="8"/>
      <c r="AL1224" s="22" t="str">
        <f t="shared" si="894"/>
        <v/>
      </c>
      <c r="AM1224" s="34" t="str">
        <f t="shared" si="915"/>
        <v/>
      </c>
      <c r="AN1224" s="8"/>
      <c r="AO1224" s="22" t="str">
        <f t="shared" si="895"/>
        <v/>
      </c>
      <c r="AP1224" s="34" t="str">
        <f t="shared" si="916"/>
        <v/>
      </c>
      <c r="AQ1224" s="8"/>
      <c r="AR1224" s="22" t="str">
        <f t="shared" si="896"/>
        <v/>
      </c>
      <c r="AS1224" s="34" t="str">
        <f t="shared" si="917"/>
        <v/>
      </c>
      <c r="AT1224" s="8"/>
      <c r="AU1224" s="22" t="str">
        <f t="shared" si="897"/>
        <v/>
      </c>
      <c r="AV1224" s="34" t="str">
        <f t="shared" si="918"/>
        <v/>
      </c>
      <c r="AW1224" s="8"/>
      <c r="AX1224" s="22" t="str">
        <f t="shared" si="898"/>
        <v/>
      </c>
      <c r="AY1224" s="34" t="str">
        <f t="shared" si="919"/>
        <v/>
      </c>
      <c r="AZ1224" s="8"/>
      <c r="BA1224" s="22" t="str">
        <f t="shared" si="899"/>
        <v/>
      </c>
      <c r="BB1224" s="34" t="str">
        <f t="shared" si="920"/>
        <v/>
      </c>
      <c r="BC1224" s="8"/>
      <c r="BD1224" s="22" t="str">
        <f t="shared" si="900"/>
        <v/>
      </c>
      <c r="BE1224" s="34" t="str">
        <f t="shared" si="921"/>
        <v/>
      </c>
      <c r="BF1224" s="8"/>
      <c r="BG1224" s="22" t="str">
        <f t="shared" si="901"/>
        <v/>
      </c>
      <c r="BH1224" s="34" t="str">
        <f t="shared" si="922"/>
        <v/>
      </c>
      <c r="BI1224" s="8"/>
      <c r="BJ1224" s="22" t="str">
        <f t="shared" si="902"/>
        <v/>
      </c>
    </row>
    <row r="1225" spans="1:62" ht="18" customHeight="1" x14ac:dyDescent="0.35">
      <c r="A1225" s="68">
        <f>'Energy - Master'!A1224</f>
        <v>47244</v>
      </c>
      <c r="B1225" s="24" t="str">
        <f t="shared" si="882"/>
        <v>May-2029</v>
      </c>
      <c r="C1225" s="34" t="str">
        <f t="shared" si="903"/>
        <v/>
      </c>
      <c r="D1225" s="8"/>
      <c r="E1225" s="22" t="str">
        <f t="shared" si="883"/>
        <v/>
      </c>
      <c r="F1225" s="34" t="str">
        <f t="shared" si="904"/>
        <v/>
      </c>
      <c r="G1225" s="8"/>
      <c r="H1225" s="22" t="str">
        <f t="shared" si="884"/>
        <v/>
      </c>
      <c r="I1225" s="34" t="str">
        <f t="shared" si="905"/>
        <v/>
      </c>
      <c r="J1225" s="8"/>
      <c r="K1225" s="22" t="str">
        <f t="shared" si="885"/>
        <v/>
      </c>
      <c r="L1225" s="34" t="str">
        <f t="shared" si="906"/>
        <v/>
      </c>
      <c r="M1225" s="8"/>
      <c r="N1225" s="22" t="str">
        <f t="shared" si="886"/>
        <v/>
      </c>
      <c r="O1225" s="34" t="str">
        <f t="shared" si="907"/>
        <v/>
      </c>
      <c r="P1225" s="8"/>
      <c r="Q1225" s="22" t="str">
        <f t="shared" si="887"/>
        <v/>
      </c>
      <c r="R1225" s="34" t="str">
        <f t="shared" si="908"/>
        <v/>
      </c>
      <c r="S1225" s="8"/>
      <c r="T1225" s="22" t="str">
        <f t="shared" si="888"/>
        <v/>
      </c>
      <c r="U1225" s="34" t="str">
        <f t="shared" si="909"/>
        <v/>
      </c>
      <c r="V1225" s="8"/>
      <c r="W1225" s="22" t="str">
        <f t="shared" si="889"/>
        <v/>
      </c>
      <c r="X1225" s="34" t="str">
        <f t="shared" si="910"/>
        <v/>
      </c>
      <c r="Y1225" s="8"/>
      <c r="Z1225" s="22" t="str">
        <f t="shared" si="890"/>
        <v/>
      </c>
      <c r="AA1225" s="34" t="str">
        <f t="shared" si="911"/>
        <v/>
      </c>
      <c r="AB1225" s="8"/>
      <c r="AC1225" s="22" t="str">
        <f t="shared" si="891"/>
        <v/>
      </c>
      <c r="AD1225" s="34" t="str">
        <f t="shared" si="912"/>
        <v/>
      </c>
      <c r="AE1225" s="8"/>
      <c r="AF1225" s="22" t="str">
        <f t="shared" si="892"/>
        <v/>
      </c>
      <c r="AG1225" s="34" t="str">
        <f t="shared" si="913"/>
        <v/>
      </c>
      <c r="AH1225" s="8"/>
      <c r="AI1225" s="22" t="str">
        <f t="shared" si="893"/>
        <v/>
      </c>
      <c r="AJ1225" s="34" t="str">
        <f t="shared" si="914"/>
        <v/>
      </c>
      <c r="AK1225" s="8"/>
      <c r="AL1225" s="22" t="str">
        <f t="shared" si="894"/>
        <v/>
      </c>
      <c r="AM1225" s="34" t="str">
        <f t="shared" si="915"/>
        <v/>
      </c>
      <c r="AN1225" s="8"/>
      <c r="AO1225" s="22" t="str">
        <f t="shared" si="895"/>
        <v/>
      </c>
      <c r="AP1225" s="34" t="str">
        <f t="shared" si="916"/>
        <v/>
      </c>
      <c r="AQ1225" s="8"/>
      <c r="AR1225" s="22" t="str">
        <f t="shared" si="896"/>
        <v/>
      </c>
      <c r="AS1225" s="34" t="str">
        <f t="shared" si="917"/>
        <v/>
      </c>
      <c r="AT1225" s="8"/>
      <c r="AU1225" s="22" t="str">
        <f t="shared" si="897"/>
        <v/>
      </c>
      <c r="AV1225" s="34" t="str">
        <f t="shared" si="918"/>
        <v/>
      </c>
      <c r="AW1225" s="8"/>
      <c r="AX1225" s="22" t="str">
        <f t="shared" si="898"/>
        <v/>
      </c>
      <c r="AY1225" s="34" t="str">
        <f t="shared" si="919"/>
        <v/>
      </c>
      <c r="AZ1225" s="8"/>
      <c r="BA1225" s="22" t="str">
        <f t="shared" si="899"/>
        <v/>
      </c>
      <c r="BB1225" s="34" t="str">
        <f t="shared" si="920"/>
        <v/>
      </c>
      <c r="BC1225" s="8"/>
      <c r="BD1225" s="22" t="str">
        <f t="shared" si="900"/>
        <v/>
      </c>
      <c r="BE1225" s="34" t="str">
        <f t="shared" si="921"/>
        <v/>
      </c>
      <c r="BF1225" s="8"/>
      <c r="BG1225" s="22" t="str">
        <f t="shared" si="901"/>
        <v/>
      </c>
      <c r="BH1225" s="34" t="str">
        <f t="shared" si="922"/>
        <v/>
      </c>
      <c r="BI1225" s="8"/>
      <c r="BJ1225" s="22" t="str">
        <f t="shared" si="902"/>
        <v/>
      </c>
    </row>
    <row r="1226" spans="1:62" ht="18" customHeight="1" x14ac:dyDescent="0.35">
      <c r="A1226" s="68">
        <f>'Energy - Master'!A1225</f>
        <v>47245</v>
      </c>
      <c r="B1226" s="24" t="str">
        <f t="shared" si="882"/>
        <v>May-2029</v>
      </c>
      <c r="C1226" s="34" t="str">
        <f t="shared" si="903"/>
        <v/>
      </c>
      <c r="D1226" s="8"/>
      <c r="E1226" s="22" t="str">
        <f t="shared" si="883"/>
        <v/>
      </c>
      <c r="F1226" s="34" t="str">
        <f t="shared" si="904"/>
        <v/>
      </c>
      <c r="G1226" s="8"/>
      <c r="H1226" s="22" t="str">
        <f t="shared" si="884"/>
        <v/>
      </c>
      <c r="I1226" s="34" t="str">
        <f t="shared" si="905"/>
        <v/>
      </c>
      <c r="J1226" s="8"/>
      <c r="K1226" s="22" t="str">
        <f t="shared" si="885"/>
        <v/>
      </c>
      <c r="L1226" s="34" t="str">
        <f t="shared" si="906"/>
        <v/>
      </c>
      <c r="M1226" s="8"/>
      <c r="N1226" s="22" t="str">
        <f t="shared" si="886"/>
        <v/>
      </c>
      <c r="O1226" s="34" t="str">
        <f t="shared" si="907"/>
        <v/>
      </c>
      <c r="P1226" s="8"/>
      <c r="Q1226" s="22" t="str">
        <f t="shared" si="887"/>
        <v/>
      </c>
      <c r="R1226" s="34" t="str">
        <f t="shared" si="908"/>
        <v/>
      </c>
      <c r="S1226" s="8"/>
      <c r="T1226" s="22" t="str">
        <f t="shared" si="888"/>
        <v/>
      </c>
      <c r="U1226" s="34" t="str">
        <f t="shared" si="909"/>
        <v/>
      </c>
      <c r="V1226" s="8"/>
      <c r="W1226" s="22" t="str">
        <f t="shared" si="889"/>
        <v/>
      </c>
      <c r="X1226" s="34" t="str">
        <f t="shared" si="910"/>
        <v/>
      </c>
      <c r="Y1226" s="8"/>
      <c r="Z1226" s="22" t="str">
        <f t="shared" si="890"/>
        <v/>
      </c>
      <c r="AA1226" s="34" t="str">
        <f t="shared" si="911"/>
        <v/>
      </c>
      <c r="AB1226" s="8"/>
      <c r="AC1226" s="22" t="str">
        <f t="shared" si="891"/>
        <v/>
      </c>
      <c r="AD1226" s="34" t="str">
        <f t="shared" si="912"/>
        <v/>
      </c>
      <c r="AE1226" s="8"/>
      <c r="AF1226" s="22" t="str">
        <f t="shared" si="892"/>
        <v/>
      </c>
      <c r="AG1226" s="34" t="str">
        <f t="shared" si="913"/>
        <v/>
      </c>
      <c r="AH1226" s="8"/>
      <c r="AI1226" s="22" t="str">
        <f t="shared" si="893"/>
        <v/>
      </c>
      <c r="AJ1226" s="34" t="str">
        <f t="shared" si="914"/>
        <v/>
      </c>
      <c r="AK1226" s="8"/>
      <c r="AL1226" s="22" t="str">
        <f t="shared" si="894"/>
        <v/>
      </c>
      <c r="AM1226" s="34" t="str">
        <f t="shared" si="915"/>
        <v/>
      </c>
      <c r="AN1226" s="8"/>
      <c r="AO1226" s="22" t="str">
        <f t="shared" si="895"/>
        <v/>
      </c>
      <c r="AP1226" s="34" t="str">
        <f t="shared" si="916"/>
        <v/>
      </c>
      <c r="AQ1226" s="8"/>
      <c r="AR1226" s="22" t="str">
        <f t="shared" si="896"/>
        <v/>
      </c>
      <c r="AS1226" s="34" t="str">
        <f t="shared" si="917"/>
        <v/>
      </c>
      <c r="AT1226" s="8"/>
      <c r="AU1226" s="22" t="str">
        <f t="shared" si="897"/>
        <v/>
      </c>
      <c r="AV1226" s="34" t="str">
        <f t="shared" si="918"/>
        <v/>
      </c>
      <c r="AW1226" s="8"/>
      <c r="AX1226" s="22" t="str">
        <f t="shared" si="898"/>
        <v/>
      </c>
      <c r="AY1226" s="34" t="str">
        <f t="shared" si="919"/>
        <v/>
      </c>
      <c r="AZ1226" s="8"/>
      <c r="BA1226" s="22" t="str">
        <f t="shared" si="899"/>
        <v/>
      </c>
      <c r="BB1226" s="34" t="str">
        <f t="shared" si="920"/>
        <v/>
      </c>
      <c r="BC1226" s="8"/>
      <c r="BD1226" s="22" t="str">
        <f t="shared" si="900"/>
        <v/>
      </c>
      <c r="BE1226" s="34" t="str">
        <f t="shared" si="921"/>
        <v/>
      </c>
      <c r="BF1226" s="8"/>
      <c r="BG1226" s="22" t="str">
        <f t="shared" si="901"/>
        <v/>
      </c>
      <c r="BH1226" s="34" t="str">
        <f t="shared" si="922"/>
        <v/>
      </c>
      <c r="BI1226" s="8"/>
      <c r="BJ1226" s="22" t="str">
        <f t="shared" si="902"/>
        <v/>
      </c>
    </row>
    <row r="1227" spans="1:62" ht="18" customHeight="1" x14ac:dyDescent="0.35">
      <c r="A1227" s="68">
        <f>'Energy - Master'!A1226</f>
        <v>47246</v>
      </c>
      <c r="B1227" s="24" t="str">
        <f t="shared" si="882"/>
        <v>May-2029</v>
      </c>
      <c r="C1227" s="34" t="str">
        <f t="shared" si="903"/>
        <v/>
      </c>
      <c r="D1227" s="8"/>
      <c r="E1227" s="22" t="str">
        <f t="shared" si="883"/>
        <v/>
      </c>
      <c r="F1227" s="34" t="str">
        <f t="shared" si="904"/>
        <v/>
      </c>
      <c r="G1227" s="8"/>
      <c r="H1227" s="22" t="str">
        <f t="shared" si="884"/>
        <v/>
      </c>
      <c r="I1227" s="34" t="str">
        <f t="shared" si="905"/>
        <v/>
      </c>
      <c r="J1227" s="8"/>
      <c r="K1227" s="22" t="str">
        <f t="shared" si="885"/>
        <v/>
      </c>
      <c r="L1227" s="34" t="str">
        <f t="shared" si="906"/>
        <v/>
      </c>
      <c r="M1227" s="8"/>
      <c r="N1227" s="22" t="str">
        <f t="shared" si="886"/>
        <v/>
      </c>
      <c r="O1227" s="34" t="str">
        <f t="shared" si="907"/>
        <v/>
      </c>
      <c r="P1227" s="8"/>
      <c r="Q1227" s="22" t="str">
        <f t="shared" si="887"/>
        <v/>
      </c>
      <c r="R1227" s="34" t="str">
        <f t="shared" si="908"/>
        <v/>
      </c>
      <c r="S1227" s="8"/>
      <c r="T1227" s="22" t="str">
        <f t="shared" si="888"/>
        <v/>
      </c>
      <c r="U1227" s="34" t="str">
        <f t="shared" si="909"/>
        <v/>
      </c>
      <c r="V1227" s="8"/>
      <c r="W1227" s="22" t="str">
        <f t="shared" si="889"/>
        <v/>
      </c>
      <c r="X1227" s="34" t="str">
        <f t="shared" si="910"/>
        <v/>
      </c>
      <c r="Y1227" s="8"/>
      <c r="Z1227" s="22" t="str">
        <f t="shared" si="890"/>
        <v/>
      </c>
      <c r="AA1227" s="34" t="str">
        <f t="shared" si="911"/>
        <v/>
      </c>
      <c r="AB1227" s="8"/>
      <c r="AC1227" s="22" t="str">
        <f t="shared" si="891"/>
        <v/>
      </c>
      <c r="AD1227" s="34" t="str">
        <f t="shared" si="912"/>
        <v/>
      </c>
      <c r="AE1227" s="8"/>
      <c r="AF1227" s="22" t="str">
        <f t="shared" si="892"/>
        <v/>
      </c>
      <c r="AG1227" s="34" t="str">
        <f t="shared" si="913"/>
        <v/>
      </c>
      <c r="AH1227" s="8"/>
      <c r="AI1227" s="22" t="str">
        <f t="shared" si="893"/>
        <v/>
      </c>
      <c r="AJ1227" s="34" t="str">
        <f t="shared" si="914"/>
        <v/>
      </c>
      <c r="AK1227" s="8"/>
      <c r="AL1227" s="22" t="str">
        <f t="shared" si="894"/>
        <v/>
      </c>
      <c r="AM1227" s="34" t="str">
        <f t="shared" si="915"/>
        <v/>
      </c>
      <c r="AN1227" s="8"/>
      <c r="AO1227" s="22" t="str">
        <f t="shared" si="895"/>
        <v/>
      </c>
      <c r="AP1227" s="34" t="str">
        <f t="shared" si="916"/>
        <v/>
      </c>
      <c r="AQ1227" s="8"/>
      <c r="AR1227" s="22" t="str">
        <f t="shared" si="896"/>
        <v/>
      </c>
      <c r="AS1227" s="34" t="str">
        <f t="shared" si="917"/>
        <v/>
      </c>
      <c r="AT1227" s="8"/>
      <c r="AU1227" s="22" t="str">
        <f t="shared" si="897"/>
        <v/>
      </c>
      <c r="AV1227" s="34" t="str">
        <f t="shared" si="918"/>
        <v/>
      </c>
      <c r="AW1227" s="8"/>
      <c r="AX1227" s="22" t="str">
        <f t="shared" si="898"/>
        <v/>
      </c>
      <c r="AY1227" s="34" t="str">
        <f t="shared" si="919"/>
        <v/>
      </c>
      <c r="AZ1227" s="8"/>
      <c r="BA1227" s="22" t="str">
        <f t="shared" si="899"/>
        <v/>
      </c>
      <c r="BB1227" s="34" t="str">
        <f t="shared" si="920"/>
        <v/>
      </c>
      <c r="BC1227" s="8"/>
      <c r="BD1227" s="22" t="str">
        <f t="shared" si="900"/>
        <v/>
      </c>
      <c r="BE1227" s="34" t="str">
        <f t="shared" si="921"/>
        <v/>
      </c>
      <c r="BF1227" s="8"/>
      <c r="BG1227" s="22" t="str">
        <f t="shared" si="901"/>
        <v/>
      </c>
      <c r="BH1227" s="34" t="str">
        <f t="shared" si="922"/>
        <v/>
      </c>
      <c r="BI1227" s="8"/>
      <c r="BJ1227" s="22" t="str">
        <f t="shared" si="902"/>
        <v/>
      </c>
    </row>
    <row r="1228" spans="1:62" ht="18" customHeight="1" x14ac:dyDescent="0.35">
      <c r="A1228" s="68">
        <f>'Energy - Master'!A1227</f>
        <v>47247</v>
      </c>
      <c r="B1228" s="24" t="str">
        <f t="shared" si="882"/>
        <v>May-2029</v>
      </c>
      <c r="C1228" s="34" t="str">
        <f t="shared" si="903"/>
        <v/>
      </c>
      <c r="D1228" s="8"/>
      <c r="E1228" s="22" t="str">
        <f t="shared" si="883"/>
        <v/>
      </c>
      <c r="F1228" s="34" t="str">
        <f t="shared" si="904"/>
        <v/>
      </c>
      <c r="G1228" s="8"/>
      <c r="H1228" s="22" t="str">
        <f t="shared" si="884"/>
        <v/>
      </c>
      <c r="I1228" s="34" t="str">
        <f t="shared" si="905"/>
        <v/>
      </c>
      <c r="J1228" s="8"/>
      <c r="K1228" s="22" t="str">
        <f t="shared" si="885"/>
        <v/>
      </c>
      <c r="L1228" s="34" t="str">
        <f t="shared" si="906"/>
        <v/>
      </c>
      <c r="M1228" s="8"/>
      <c r="N1228" s="22" t="str">
        <f t="shared" si="886"/>
        <v/>
      </c>
      <c r="O1228" s="34" t="str">
        <f t="shared" si="907"/>
        <v/>
      </c>
      <c r="P1228" s="8"/>
      <c r="Q1228" s="22" t="str">
        <f t="shared" si="887"/>
        <v/>
      </c>
      <c r="R1228" s="34" t="str">
        <f t="shared" si="908"/>
        <v/>
      </c>
      <c r="S1228" s="8"/>
      <c r="T1228" s="22" t="str">
        <f t="shared" si="888"/>
        <v/>
      </c>
      <c r="U1228" s="34" t="str">
        <f t="shared" si="909"/>
        <v/>
      </c>
      <c r="V1228" s="8"/>
      <c r="W1228" s="22" t="str">
        <f t="shared" si="889"/>
        <v/>
      </c>
      <c r="X1228" s="34" t="str">
        <f t="shared" si="910"/>
        <v/>
      </c>
      <c r="Y1228" s="8"/>
      <c r="Z1228" s="22" t="str">
        <f t="shared" si="890"/>
        <v/>
      </c>
      <c r="AA1228" s="34" t="str">
        <f t="shared" si="911"/>
        <v/>
      </c>
      <c r="AB1228" s="8"/>
      <c r="AC1228" s="22" t="str">
        <f t="shared" si="891"/>
        <v/>
      </c>
      <c r="AD1228" s="34" t="str">
        <f t="shared" si="912"/>
        <v/>
      </c>
      <c r="AE1228" s="8"/>
      <c r="AF1228" s="22" t="str">
        <f t="shared" si="892"/>
        <v/>
      </c>
      <c r="AG1228" s="34" t="str">
        <f t="shared" si="913"/>
        <v/>
      </c>
      <c r="AH1228" s="8"/>
      <c r="AI1228" s="22" t="str">
        <f t="shared" si="893"/>
        <v/>
      </c>
      <c r="AJ1228" s="34" t="str">
        <f t="shared" si="914"/>
        <v/>
      </c>
      <c r="AK1228" s="8"/>
      <c r="AL1228" s="22" t="str">
        <f t="shared" si="894"/>
        <v/>
      </c>
      <c r="AM1228" s="34" t="str">
        <f t="shared" si="915"/>
        <v/>
      </c>
      <c r="AN1228" s="8"/>
      <c r="AO1228" s="22" t="str">
        <f t="shared" si="895"/>
        <v/>
      </c>
      <c r="AP1228" s="34" t="str">
        <f t="shared" si="916"/>
        <v/>
      </c>
      <c r="AQ1228" s="8"/>
      <c r="AR1228" s="22" t="str">
        <f t="shared" si="896"/>
        <v/>
      </c>
      <c r="AS1228" s="34" t="str">
        <f t="shared" si="917"/>
        <v/>
      </c>
      <c r="AT1228" s="8"/>
      <c r="AU1228" s="22" t="str">
        <f t="shared" si="897"/>
        <v/>
      </c>
      <c r="AV1228" s="34" t="str">
        <f t="shared" si="918"/>
        <v/>
      </c>
      <c r="AW1228" s="8"/>
      <c r="AX1228" s="22" t="str">
        <f t="shared" si="898"/>
        <v/>
      </c>
      <c r="AY1228" s="34" t="str">
        <f t="shared" si="919"/>
        <v/>
      </c>
      <c r="AZ1228" s="8"/>
      <c r="BA1228" s="22" t="str">
        <f t="shared" si="899"/>
        <v/>
      </c>
      <c r="BB1228" s="34" t="str">
        <f t="shared" si="920"/>
        <v/>
      </c>
      <c r="BC1228" s="8"/>
      <c r="BD1228" s="22" t="str">
        <f t="shared" si="900"/>
        <v/>
      </c>
      <c r="BE1228" s="34" t="str">
        <f t="shared" si="921"/>
        <v/>
      </c>
      <c r="BF1228" s="8"/>
      <c r="BG1228" s="22" t="str">
        <f t="shared" si="901"/>
        <v/>
      </c>
      <c r="BH1228" s="34" t="str">
        <f t="shared" si="922"/>
        <v/>
      </c>
      <c r="BI1228" s="8"/>
      <c r="BJ1228" s="22" t="str">
        <f t="shared" si="902"/>
        <v/>
      </c>
    </row>
    <row r="1229" spans="1:62" ht="18" customHeight="1" x14ac:dyDescent="0.35">
      <c r="A1229" s="68">
        <f>'Energy - Master'!A1228</f>
        <v>47248</v>
      </c>
      <c r="B1229" s="24" t="str">
        <f t="shared" si="882"/>
        <v>May-2029</v>
      </c>
      <c r="C1229" s="34" t="str">
        <f t="shared" si="903"/>
        <v/>
      </c>
      <c r="D1229" s="8"/>
      <c r="E1229" s="22" t="str">
        <f t="shared" si="883"/>
        <v/>
      </c>
      <c r="F1229" s="34" t="str">
        <f t="shared" si="904"/>
        <v/>
      </c>
      <c r="G1229" s="8"/>
      <c r="H1229" s="22" t="str">
        <f t="shared" si="884"/>
        <v/>
      </c>
      <c r="I1229" s="34" t="str">
        <f t="shared" si="905"/>
        <v/>
      </c>
      <c r="J1229" s="8"/>
      <c r="K1229" s="22" t="str">
        <f t="shared" si="885"/>
        <v/>
      </c>
      <c r="L1229" s="34" t="str">
        <f t="shared" si="906"/>
        <v/>
      </c>
      <c r="M1229" s="8"/>
      <c r="N1229" s="22" t="str">
        <f t="shared" si="886"/>
        <v/>
      </c>
      <c r="O1229" s="34" t="str">
        <f t="shared" si="907"/>
        <v/>
      </c>
      <c r="P1229" s="8"/>
      <c r="Q1229" s="22" t="str">
        <f t="shared" si="887"/>
        <v/>
      </c>
      <c r="R1229" s="34" t="str">
        <f t="shared" si="908"/>
        <v/>
      </c>
      <c r="S1229" s="8"/>
      <c r="T1229" s="22" t="str">
        <f t="shared" si="888"/>
        <v/>
      </c>
      <c r="U1229" s="34" t="str">
        <f t="shared" si="909"/>
        <v/>
      </c>
      <c r="V1229" s="8"/>
      <c r="W1229" s="22" t="str">
        <f t="shared" si="889"/>
        <v/>
      </c>
      <c r="X1229" s="34" t="str">
        <f t="shared" si="910"/>
        <v/>
      </c>
      <c r="Y1229" s="8"/>
      <c r="Z1229" s="22" t="str">
        <f t="shared" si="890"/>
        <v/>
      </c>
      <c r="AA1229" s="34" t="str">
        <f t="shared" si="911"/>
        <v/>
      </c>
      <c r="AB1229" s="8"/>
      <c r="AC1229" s="22" t="str">
        <f t="shared" si="891"/>
        <v/>
      </c>
      <c r="AD1229" s="34" t="str">
        <f t="shared" si="912"/>
        <v/>
      </c>
      <c r="AE1229" s="8"/>
      <c r="AF1229" s="22" t="str">
        <f t="shared" si="892"/>
        <v/>
      </c>
      <c r="AG1229" s="34" t="str">
        <f t="shared" si="913"/>
        <v/>
      </c>
      <c r="AH1229" s="8"/>
      <c r="AI1229" s="22" t="str">
        <f t="shared" si="893"/>
        <v/>
      </c>
      <c r="AJ1229" s="34" t="str">
        <f t="shared" si="914"/>
        <v/>
      </c>
      <c r="AK1229" s="8"/>
      <c r="AL1229" s="22" t="str">
        <f t="shared" si="894"/>
        <v/>
      </c>
      <c r="AM1229" s="34" t="str">
        <f t="shared" si="915"/>
        <v/>
      </c>
      <c r="AN1229" s="8"/>
      <c r="AO1229" s="22" t="str">
        <f t="shared" si="895"/>
        <v/>
      </c>
      <c r="AP1229" s="34" t="str">
        <f t="shared" si="916"/>
        <v/>
      </c>
      <c r="AQ1229" s="8"/>
      <c r="AR1229" s="22" t="str">
        <f t="shared" si="896"/>
        <v/>
      </c>
      <c r="AS1229" s="34" t="str">
        <f t="shared" si="917"/>
        <v/>
      </c>
      <c r="AT1229" s="8"/>
      <c r="AU1229" s="22" t="str">
        <f t="shared" si="897"/>
        <v/>
      </c>
      <c r="AV1229" s="34" t="str">
        <f t="shared" si="918"/>
        <v/>
      </c>
      <c r="AW1229" s="8"/>
      <c r="AX1229" s="22" t="str">
        <f t="shared" si="898"/>
        <v/>
      </c>
      <c r="AY1229" s="34" t="str">
        <f t="shared" si="919"/>
        <v/>
      </c>
      <c r="AZ1229" s="8"/>
      <c r="BA1229" s="22" t="str">
        <f t="shared" si="899"/>
        <v/>
      </c>
      <c r="BB1229" s="34" t="str">
        <f t="shared" si="920"/>
        <v/>
      </c>
      <c r="BC1229" s="8"/>
      <c r="BD1229" s="22" t="str">
        <f t="shared" si="900"/>
        <v/>
      </c>
      <c r="BE1229" s="34" t="str">
        <f t="shared" si="921"/>
        <v/>
      </c>
      <c r="BF1229" s="8"/>
      <c r="BG1229" s="22" t="str">
        <f t="shared" si="901"/>
        <v/>
      </c>
      <c r="BH1229" s="34" t="str">
        <f t="shared" si="922"/>
        <v/>
      </c>
      <c r="BI1229" s="8"/>
      <c r="BJ1229" s="22" t="str">
        <f t="shared" si="902"/>
        <v/>
      </c>
    </row>
    <row r="1230" spans="1:62" ht="18" customHeight="1" x14ac:dyDescent="0.35">
      <c r="A1230" s="68">
        <f>'Energy - Master'!A1229</f>
        <v>47249</v>
      </c>
      <c r="B1230" s="24" t="str">
        <f t="shared" si="882"/>
        <v>May-2029</v>
      </c>
      <c r="C1230" s="34" t="str">
        <f t="shared" si="903"/>
        <v/>
      </c>
      <c r="D1230" s="8"/>
      <c r="E1230" s="22" t="str">
        <f t="shared" si="883"/>
        <v/>
      </c>
      <c r="F1230" s="34" t="str">
        <f t="shared" si="904"/>
        <v/>
      </c>
      <c r="G1230" s="8"/>
      <c r="H1230" s="22" t="str">
        <f t="shared" si="884"/>
        <v/>
      </c>
      <c r="I1230" s="34" t="str">
        <f t="shared" si="905"/>
        <v/>
      </c>
      <c r="J1230" s="8"/>
      <c r="K1230" s="22" t="str">
        <f t="shared" si="885"/>
        <v/>
      </c>
      <c r="L1230" s="34" t="str">
        <f t="shared" si="906"/>
        <v/>
      </c>
      <c r="M1230" s="8"/>
      <c r="N1230" s="22" t="str">
        <f t="shared" si="886"/>
        <v/>
      </c>
      <c r="O1230" s="34" t="str">
        <f t="shared" si="907"/>
        <v/>
      </c>
      <c r="P1230" s="8"/>
      <c r="Q1230" s="22" t="str">
        <f t="shared" si="887"/>
        <v/>
      </c>
      <c r="R1230" s="34" t="str">
        <f t="shared" si="908"/>
        <v/>
      </c>
      <c r="S1230" s="8"/>
      <c r="T1230" s="22" t="str">
        <f t="shared" si="888"/>
        <v/>
      </c>
      <c r="U1230" s="34" t="str">
        <f t="shared" si="909"/>
        <v/>
      </c>
      <c r="V1230" s="8"/>
      <c r="W1230" s="22" t="str">
        <f t="shared" si="889"/>
        <v/>
      </c>
      <c r="X1230" s="34" t="str">
        <f t="shared" si="910"/>
        <v/>
      </c>
      <c r="Y1230" s="8"/>
      <c r="Z1230" s="22" t="str">
        <f t="shared" si="890"/>
        <v/>
      </c>
      <c r="AA1230" s="34" t="str">
        <f t="shared" si="911"/>
        <v/>
      </c>
      <c r="AB1230" s="8"/>
      <c r="AC1230" s="22" t="str">
        <f t="shared" si="891"/>
        <v/>
      </c>
      <c r="AD1230" s="34" t="str">
        <f t="shared" si="912"/>
        <v/>
      </c>
      <c r="AE1230" s="8"/>
      <c r="AF1230" s="22" t="str">
        <f t="shared" si="892"/>
        <v/>
      </c>
      <c r="AG1230" s="34" t="str">
        <f t="shared" si="913"/>
        <v/>
      </c>
      <c r="AH1230" s="8"/>
      <c r="AI1230" s="22" t="str">
        <f t="shared" si="893"/>
        <v/>
      </c>
      <c r="AJ1230" s="34" t="str">
        <f t="shared" si="914"/>
        <v/>
      </c>
      <c r="AK1230" s="8"/>
      <c r="AL1230" s="22" t="str">
        <f t="shared" si="894"/>
        <v/>
      </c>
      <c r="AM1230" s="34" t="str">
        <f t="shared" si="915"/>
        <v/>
      </c>
      <c r="AN1230" s="8"/>
      <c r="AO1230" s="22" t="str">
        <f t="shared" si="895"/>
        <v/>
      </c>
      <c r="AP1230" s="34" t="str">
        <f t="shared" si="916"/>
        <v/>
      </c>
      <c r="AQ1230" s="8"/>
      <c r="AR1230" s="22" t="str">
        <f t="shared" si="896"/>
        <v/>
      </c>
      <c r="AS1230" s="34" t="str">
        <f t="shared" si="917"/>
        <v/>
      </c>
      <c r="AT1230" s="8"/>
      <c r="AU1230" s="22" t="str">
        <f t="shared" si="897"/>
        <v/>
      </c>
      <c r="AV1230" s="34" t="str">
        <f t="shared" si="918"/>
        <v/>
      </c>
      <c r="AW1230" s="8"/>
      <c r="AX1230" s="22" t="str">
        <f t="shared" si="898"/>
        <v/>
      </c>
      <c r="AY1230" s="34" t="str">
        <f t="shared" si="919"/>
        <v/>
      </c>
      <c r="AZ1230" s="8"/>
      <c r="BA1230" s="22" t="str">
        <f t="shared" si="899"/>
        <v/>
      </c>
      <c r="BB1230" s="34" t="str">
        <f t="shared" si="920"/>
        <v/>
      </c>
      <c r="BC1230" s="8"/>
      <c r="BD1230" s="22" t="str">
        <f t="shared" si="900"/>
        <v/>
      </c>
      <c r="BE1230" s="34" t="str">
        <f t="shared" si="921"/>
        <v/>
      </c>
      <c r="BF1230" s="8"/>
      <c r="BG1230" s="22" t="str">
        <f t="shared" si="901"/>
        <v/>
      </c>
      <c r="BH1230" s="34" t="str">
        <f t="shared" si="922"/>
        <v/>
      </c>
      <c r="BI1230" s="8"/>
      <c r="BJ1230" s="22" t="str">
        <f t="shared" si="902"/>
        <v/>
      </c>
    </row>
    <row r="1231" spans="1:62" ht="18" customHeight="1" x14ac:dyDescent="0.35">
      <c r="A1231" s="68">
        <f>'Energy - Master'!A1230</f>
        <v>47250</v>
      </c>
      <c r="B1231" s="24" t="str">
        <f t="shared" si="882"/>
        <v>May-2029</v>
      </c>
      <c r="C1231" s="34" t="str">
        <f t="shared" si="903"/>
        <v/>
      </c>
      <c r="D1231" s="8"/>
      <c r="E1231" s="22" t="str">
        <f t="shared" si="883"/>
        <v/>
      </c>
      <c r="F1231" s="34" t="str">
        <f t="shared" si="904"/>
        <v/>
      </c>
      <c r="G1231" s="8"/>
      <c r="H1231" s="22" t="str">
        <f t="shared" si="884"/>
        <v/>
      </c>
      <c r="I1231" s="34" t="str">
        <f t="shared" si="905"/>
        <v/>
      </c>
      <c r="J1231" s="8"/>
      <c r="K1231" s="22" t="str">
        <f t="shared" si="885"/>
        <v/>
      </c>
      <c r="L1231" s="34" t="str">
        <f t="shared" si="906"/>
        <v/>
      </c>
      <c r="M1231" s="8"/>
      <c r="N1231" s="22" t="str">
        <f t="shared" si="886"/>
        <v/>
      </c>
      <c r="O1231" s="34" t="str">
        <f t="shared" si="907"/>
        <v/>
      </c>
      <c r="P1231" s="8"/>
      <c r="Q1231" s="22" t="str">
        <f t="shared" si="887"/>
        <v/>
      </c>
      <c r="R1231" s="34" t="str">
        <f t="shared" si="908"/>
        <v/>
      </c>
      <c r="S1231" s="8"/>
      <c r="T1231" s="22" t="str">
        <f t="shared" si="888"/>
        <v/>
      </c>
      <c r="U1231" s="34" t="str">
        <f t="shared" si="909"/>
        <v/>
      </c>
      <c r="V1231" s="8"/>
      <c r="W1231" s="22" t="str">
        <f t="shared" si="889"/>
        <v/>
      </c>
      <c r="X1231" s="34" t="str">
        <f t="shared" si="910"/>
        <v/>
      </c>
      <c r="Y1231" s="8"/>
      <c r="Z1231" s="22" t="str">
        <f t="shared" si="890"/>
        <v/>
      </c>
      <c r="AA1231" s="34" t="str">
        <f t="shared" si="911"/>
        <v/>
      </c>
      <c r="AB1231" s="8"/>
      <c r="AC1231" s="22" t="str">
        <f t="shared" si="891"/>
        <v/>
      </c>
      <c r="AD1231" s="34" t="str">
        <f t="shared" si="912"/>
        <v/>
      </c>
      <c r="AE1231" s="8"/>
      <c r="AF1231" s="22" t="str">
        <f t="shared" si="892"/>
        <v/>
      </c>
      <c r="AG1231" s="34" t="str">
        <f t="shared" si="913"/>
        <v/>
      </c>
      <c r="AH1231" s="8"/>
      <c r="AI1231" s="22" t="str">
        <f t="shared" si="893"/>
        <v/>
      </c>
      <c r="AJ1231" s="34" t="str">
        <f t="shared" si="914"/>
        <v/>
      </c>
      <c r="AK1231" s="8"/>
      <c r="AL1231" s="22" t="str">
        <f t="shared" si="894"/>
        <v/>
      </c>
      <c r="AM1231" s="34" t="str">
        <f t="shared" si="915"/>
        <v/>
      </c>
      <c r="AN1231" s="8"/>
      <c r="AO1231" s="22" t="str">
        <f t="shared" si="895"/>
        <v/>
      </c>
      <c r="AP1231" s="34" t="str">
        <f t="shared" si="916"/>
        <v/>
      </c>
      <c r="AQ1231" s="8"/>
      <c r="AR1231" s="22" t="str">
        <f t="shared" si="896"/>
        <v/>
      </c>
      <c r="AS1231" s="34" t="str">
        <f t="shared" si="917"/>
        <v/>
      </c>
      <c r="AT1231" s="8"/>
      <c r="AU1231" s="22" t="str">
        <f t="shared" si="897"/>
        <v/>
      </c>
      <c r="AV1231" s="34" t="str">
        <f t="shared" si="918"/>
        <v/>
      </c>
      <c r="AW1231" s="8"/>
      <c r="AX1231" s="22" t="str">
        <f t="shared" si="898"/>
        <v/>
      </c>
      <c r="AY1231" s="34" t="str">
        <f t="shared" si="919"/>
        <v/>
      </c>
      <c r="AZ1231" s="8"/>
      <c r="BA1231" s="22" t="str">
        <f t="shared" si="899"/>
        <v/>
      </c>
      <c r="BB1231" s="34" t="str">
        <f t="shared" si="920"/>
        <v/>
      </c>
      <c r="BC1231" s="8"/>
      <c r="BD1231" s="22" t="str">
        <f t="shared" si="900"/>
        <v/>
      </c>
      <c r="BE1231" s="34" t="str">
        <f t="shared" si="921"/>
        <v/>
      </c>
      <c r="BF1231" s="8"/>
      <c r="BG1231" s="22" t="str">
        <f t="shared" si="901"/>
        <v/>
      </c>
      <c r="BH1231" s="34" t="str">
        <f t="shared" si="922"/>
        <v/>
      </c>
      <c r="BI1231" s="8"/>
      <c r="BJ1231" s="22" t="str">
        <f t="shared" si="902"/>
        <v/>
      </c>
    </row>
    <row r="1232" spans="1:62" ht="18" customHeight="1" x14ac:dyDescent="0.35">
      <c r="A1232" s="68">
        <f>'Energy - Master'!A1231</f>
        <v>47251</v>
      </c>
      <c r="B1232" s="24" t="str">
        <f t="shared" si="882"/>
        <v>May-2029</v>
      </c>
      <c r="C1232" s="34" t="str">
        <f t="shared" si="903"/>
        <v/>
      </c>
      <c r="D1232" s="8"/>
      <c r="E1232" s="22" t="str">
        <f t="shared" si="883"/>
        <v/>
      </c>
      <c r="F1232" s="34" t="str">
        <f t="shared" si="904"/>
        <v/>
      </c>
      <c r="G1232" s="8"/>
      <c r="H1232" s="22" t="str">
        <f t="shared" si="884"/>
        <v/>
      </c>
      <c r="I1232" s="34" t="str">
        <f t="shared" si="905"/>
        <v/>
      </c>
      <c r="J1232" s="8"/>
      <c r="K1232" s="22" t="str">
        <f t="shared" si="885"/>
        <v/>
      </c>
      <c r="L1232" s="34" t="str">
        <f t="shared" si="906"/>
        <v/>
      </c>
      <c r="M1232" s="8"/>
      <c r="N1232" s="22" t="str">
        <f t="shared" si="886"/>
        <v/>
      </c>
      <c r="O1232" s="34" t="str">
        <f t="shared" si="907"/>
        <v/>
      </c>
      <c r="P1232" s="8"/>
      <c r="Q1232" s="22" t="str">
        <f t="shared" si="887"/>
        <v/>
      </c>
      <c r="R1232" s="34" t="str">
        <f t="shared" si="908"/>
        <v/>
      </c>
      <c r="S1232" s="8"/>
      <c r="T1232" s="22" t="str">
        <f t="shared" si="888"/>
        <v/>
      </c>
      <c r="U1232" s="34" t="str">
        <f t="shared" si="909"/>
        <v/>
      </c>
      <c r="V1232" s="8"/>
      <c r="W1232" s="22" t="str">
        <f t="shared" si="889"/>
        <v/>
      </c>
      <c r="X1232" s="34" t="str">
        <f t="shared" si="910"/>
        <v/>
      </c>
      <c r="Y1232" s="8"/>
      <c r="Z1232" s="22" t="str">
        <f t="shared" si="890"/>
        <v/>
      </c>
      <c r="AA1232" s="34" t="str">
        <f t="shared" si="911"/>
        <v/>
      </c>
      <c r="AB1232" s="8"/>
      <c r="AC1232" s="22" t="str">
        <f t="shared" si="891"/>
        <v/>
      </c>
      <c r="AD1232" s="34" t="str">
        <f t="shared" si="912"/>
        <v/>
      </c>
      <c r="AE1232" s="8"/>
      <c r="AF1232" s="22" t="str">
        <f t="shared" si="892"/>
        <v/>
      </c>
      <c r="AG1232" s="34" t="str">
        <f t="shared" si="913"/>
        <v/>
      </c>
      <c r="AH1232" s="8"/>
      <c r="AI1232" s="22" t="str">
        <f t="shared" si="893"/>
        <v/>
      </c>
      <c r="AJ1232" s="34" t="str">
        <f t="shared" si="914"/>
        <v/>
      </c>
      <c r="AK1232" s="8"/>
      <c r="AL1232" s="22" t="str">
        <f t="shared" si="894"/>
        <v/>
      </c>
      <c r="AM1232" s="34" t="str">
        <f t="shared" si="915"/>
        <v/>
      </c>
      <c r="AN1232" s="8"/>
      <c r="AO1232" s="22" t="str">
        <f t="shared" si="895"/>
        <v/>
      </c>
      <c r="AP1232" s="34" t="str">
        <f t="shared" si="916"/>
        <v/>
      </c>
      <c r="AQ1232" s="8"/>
      <c r="AR1232" s="22" t="str">
        <f t="shared" si="896"/>
        <v/>
      </c>
      <c r="AS1232" s="34" t="str">
        <f t="shared" si="917"/>
        <v/>
      </c>
      <c r="AT1232" s="8"/>
      <c r="AU1232" s="22" t="str">
        <f t="shared" si="897"/>
        <v/>
      </c>
      <c r="AV1232" s="34" t="str">
        <f t="shared" si="918"/>
        <v/>
      </c>
      <c r="AW1232" s="8"/>
      <c r="AX1232" s="22" t="str">
        <f t="shared" si="898"/>
        <v/>
      </c>
      <c r="AY1232" s="34" t="str">
        <f t="shared" si="919"/>
        <v/>
      </c>
      <c r="AZ1232" s="8"/>
      <c r="BA1232" s="22" t="str">
        <f t="shared" si="899"/>
        <v/>
      </c>
      <c r="BB1232" s="34" t="str">
        <f t="shared" si="920"/>
        <v/>
      </c>
      <c r="BC1232" s="8"/>
      <c r="BD1232" s="22" t="str">
        <f t="shared" si="900"/>
        <v/>
      </c>
      <c r="BE1232" s="34" t="str">
        <f t="shared" si="921"/>
        <v/>
      </c>
      <c r="BF1232" s="8"/>
      <c r="BG1232" s="22" t="str">
        <f t="shared" si="901"/>
        <v/>
      </c>
      <c r="BH1232" s="34" t="str">
        <f t="shared" si="922"/>
        <v/>
      </c>
      <c r="BI1232" s="8"/>
      <c r="BJ1232" s="22" t="str">
        <f t="shared" si="902"/>
        <v/>
      </c>
    </row>
    <row r="1233" spans="1:62" ht="18" customHeight="1" x14ac:dyDescent="0.35">
      <c r="A1233" s="68">
        <f>'Energy - Master'!A1232</f>
        <v>47252</v>
      </c>
      <c r="B1233" s="24" t="str">
        <f t="shared" si="882"/>
        <v>May-2029</v>
      </c>
      <c r="C1233" s="34" t="str">
        <f t="shared" si="903"/>
        <v/>
      </c>
      <c r="D1233" s="8"/>
      <c r="E1233" s="22" t="str">
        <f t="shared" si="883"/>
        <v/>
      </c>
      <c r="F1233" s="34" t="str">
        <f t="shared" si="904"/>
        <v/>
      </c>
      <c r="G1233" s="8"/>
      <c r="H1233" s="22" t="str">
        <f t="shared" si="884"/>
        <v/>
      </c>
      <c r="I1233" s="34" t="str">
        <f t="shared" si="905"/>
        <v/>
      </c>
      <c r="J1233" s="8"/>
      <c r="K1233" s="22" t="str">
        <f t="shared" si="885"/>
        <v/>
      </c>
      <c r="L1233" s="34" t="str">
        <f t="shared" si="906"/>
        <v/>
      </c>
      <c r="M1233" s="8"/>
      <c r="N1233" s="22" t="str">
        <f t="shared" si="886"/>
        <v/>
      </c>
      <c r="O1233" s="34" t="str">
        <f t="shared" si="907"/>
        <v/>
      </c>
      <c r="P1233" s="8"/>
      <c r="Q1233" s="22" t="str">
        <f t="shared" si="887"/>
        <v/>
      </c>
      <c r="R1233" s="34" t="str">
        <f t="shared" si="908"/>
        <v/>
      </c>
      <c r="S1233" s="8"/>
      <c r="T1233" s="22" t="str">
        <f t="shared" si="888"/>
        <v/>
      </c>
      <c r="U1233" s="34" t="str">
        <f t="shared" si="909"/>
        <v/>
      </c>
      <c r="V1233" s="8"/>
      <c r="W1233" s="22" t="str">
        <f t="shared" si="889"/>
        <v/>
      </c>
      <c r="X1233" s="34" t="str">
        <f t="shared" si="910"/>
        <v/>
      </c>
      <c r="Y1233" s="8"/>
      <c r="Z1233" s="22" t="str">
        <f t="shared" si="890"/>
        <v/>
      </c>
      <c r="AA1233" s="34" t="str">
        <f t="shared" si="911"/>
        <v/>
      </c>
      <c r="AB1233" s="8"/>
      <c r="AC1233" s="22" t="str">
        <f t="shared" si="891"/>
        <v/>
      </c>
      <c r="AD1233" s="34" t="str">
        <f t="shared" si="912"/>
        <v/>
      </c>
      <c r="AE1233" s="8"/>
      <c r="AF1233" s="22" t="str">
        <f t="shared" si="892"/>
        <v/>
      </c>
      <c r="AG1233" s="34" t="str">
        <f t="shared" si="913"/>
        <v/>
      </c>
      <c r="AH1233" s="8"/>
      <c r="AI1233" s="22" t="str">
        <f t="shared" si="893"/>
        <v/>
      </c>
      <c r="AJ1233" s="34" t="str">
        <f t="shared" si="914"/>
        <v/>
      </c>
      <c r="AK1233" s="8"/>
      <c r="AL1233" s="22" t="str">
        <f t="shared" si="894"/>
        <v/>
      </c>
      <c r="AM1233" s="34" t="str">
        <f t="shared" si="915"/>
        <v/>
      </c>
      <c r="AN1233" s="8"/>
      <c r="AO1233" s="22" t="str">
        <f t="shared" si="895"/>
        <v/>
      </c>
      <c r="AP1233" s="34" t="str">
        <f t="shared" si="916"/>
        <v/>
      </c>
      <c r="AQ1233" s="8"/>
      <c r="AR1233" s="22" t="str">
        <f t="shared" si="896"/>
        <v/>
      </c>
      <c r="AS1233" s="34" t="str">
        <f t="shared" si="917"/>
        <v/>
      </c>
      <c r="AT1233" s="8"/>
      <c r="AU1233" s="22" t="str">
        <f t="shared" si="897"/>
        <v/>
      </c>
      <c r="AV1233" s="34" t="str">
        <f t="shared" si="918"/>
        <v/>
      </c>
      <c r="AW1233" s="8"/>
      <c r="AX1233" s="22" t="str">
        <f t="shared" si="898"/>
        <v/>
      </c>
      <c r="AY1233" s="34" t="str">
        <f t="shared" si="919"/>
        <v/>
      </c>
      <c r="AZ1233" s="8"/>
      <c r="BA1233" s="22" t="str">
        <f t="shared" si="899"/>
        <v/>
      </c>
      <c r="BB1233" s="34" t="str">
        <f t="shared" si="920"/>
        <v/>
      </c>
      <c r="BC1233" s="8"/>
      <c r="BD1233" s="22" t="str">
        <f t="shared" si="900"/>
        <v/>
      </c>
      <c r="BE1233" s="34" t="str">
        <f t="shared" si="921"/>
        <v/>
      </c>
      <c r="BF1233" s="8"/>
      <c r="BG1233" s="22" t="str">
        <f t="shared" si="901"/>
        <v/>
      </c>
      <c r="BH1233" s="34" t="str">
        <f t="shared" si="922"/>
        <v/>
      </c>
      <c r="BI1233" s="8"/>
      <c r="BJ1233" s="22" t="str">
        <f t="shared" si="902"/>
        <v/>
      </c>
    </row>
    <row r="1234" spans="1:62" ht="18" customHeight="1" x14ac:dyDescent="0.35">
      <c r="A1234" s="68">
        <f>'Energy - Master'!A1233</f>
        <v>47253</v>
      </c>
      <c r="B1234" s="24" t="str">
        <f t="shared" si="882"/>
        <v>May-2029</v>
      </c>
      <c r="C1234" s="34" t="str">
        <f t="shared" si="903"/>
        <v/>
      </c>
      <c r="D1234" s="8"/>
      <c r="E1234" s="22" t="str">
        <f t="shared" si="883"/>
        <v/>
      </c>
      <c r="F1234" s="34" t="str">
        <f t="shared" si="904"/>
        <v/>
      </c>
      <c r="G1234" s="8"/>
      <c r="H1234" s="22" t="str">
        <f t="shared" si="884"/>
        <v/>
      </c>
      <c r="I1234" s="34" t="str">
        <f t="shared" si="905"/>
        <v/>
      </c>
      <c r="J1234" s="8"/>
      <c r="K1234" s="22" t="str">
        <f t="shared" si="885"/>
        <v/>
      </c>
      <c r="L1234" s="34" t="str">
        <f t="shared" si="906"/>
        <v/>
      </c>
      <c r="M1234" s="8"/>
      <c r="N1234" s="22" t="str">
        <f t="shared" si="886"/>
        <v/>
      </c>
      <c r="O1234" s="34" t="str">
        <f t="shared" si="907"/>
        <v/>
      </c>
      <c r="P1234" s="8"/>
      <c r="Q1234" s="22" t="str">
        <f t="shared" si="887"/>
        <v/>
      </c>
      <c r="R1234" s="34" t="str">
        <f t="shared" si="908"/>
        <v/>
      </c>
      <c r="S1234" s="8"/>
      <c r="T1234" s="22" t="str">
        <f t="shared" si="888"/>
        <v/>
      </c>
      <c r="U1234" s="34" t="str">
        <f t="shared" si="909"/>
        <v/>
      </c>
      <c r="V1234" s="8"/>
      <c r="W1234" s="22" t="str">
        <f t="shared" si="889"/>
        <v/>
      </c>
      <c r="X1234" s="34" t="str">
        <f t="shared" si="910"/>
        <v/>
      </c>
      <c r="Y1234" s="8"/>
      <c r="Z1234" s="22" t="str">
        <f t="shared" si="890"/>
        <v/>
      </c>
      <c r="AA1234" s="34" t="str">
        <f t="shared" si="911"/>
        <v/>
      </c>
      <c r="AB1234" s="8"/>
      <c r="AC1234" s="22" t="str">
        <f t="shared" si="891"/>
        <v/>
      </c>
      <c r="AD1234" s="34" t="str">
        <f t="shared" si="912"/>
        <v/>
      </c>
      <c r="AE1234" s="8"/>
      <c r="AF1234" s="22" t="str">
        <f t="shared" si="892"/>
        <v/>
      </c>
      <c r="AG1234" s="34" t="str">
        <f t="shared" si="913"/>
        <v/>
      </c>
      <c r="AH1234" s="8"/>
      <c r="AI1234" s="22" t="str">
        <f t="shared" si="893"/>
        <v/>
      </c>
      <c r="AJ1234" s="34" t="str">
        <f t="shared" si="914"/>
        <v/>
      </c>
      <c r="AK1234" s="8"/>
      <c r="AL1234" s="22" t="str">
        <f t="shared" si="894"/>
        <v/>
      </c>
      <c r="AM1234" s="34" t="str">
        <f t="shared" si="915"/>
        <v/>
      </c>
      <c r="AN1234" s="8"/>
      <c r="AO1234" s="22" t="str">
        <f t="shared" si="895"/>
        <v/>
      </c>
      <c r="AP1234" s="34" t="str">
        <f t="shared" si="916"/>
        <v/>
      </c>
      <c r="AQ1234" s="8"/>
      <c r="AR1234" s="22" t="str">
        <f t="shared" si="896"/>
        <v/>
      </c>
      <c r="AS1234" s="34" t="str">
        <f t="shared" si="917"/>
        <v/>
      </c>
      <c r="AT1234" s="8"/>
      <c r="AU1234" s="22" t="str">
        <f t="shared" si="897"/>
        <v/>
      </c>
      <c r="AV1234" s="34" t="str">
        <f t="shared" si="918"/>
        <v/>
      </c>
      <c r="AW1234" s="8"/>
      <c r="AX1234" s="22" t="str">
        <f t="shared" si="898"/>
        <v/>
      </c>
      <c r="AY1234" s="34" t="str">
        <f t="shared" si="919"/>
        <v/>
      </c>
      <c r="AZ1234" s="8"/>
      <c r="BA1234" s="22" t="str">
        <f t="shared" si="899"/>
        <v/>
      </c>
      <c r="BB1234" s="34" t="str">
        <f t="shared" si="920"/>
        <v/>
      </c>
      <c r="BC1234" s="8"/>
      <c r="BD1234" s="22" t="str">
        <f t="shared" si="900"/>
        <v/>
      </c>
      <c r="BE1234" s="34" t="str">
        <f t="shared" si="921"/>
        <v/>
      </c>
      <c r="BF1234" s="8"/>
      <c r="BG1234" s="22" t="str">
        <f t="shared" si="901"/>
        <v/>
      </c>
      <c r="BH1234" s="34" t="str">
        <f t="shared" si="922"/>
        <v/>
      </c>
      <c r="BI1234" s="8"/>
      <c r="BJ1234" s="22" t="str">
        <f t="shared" si="902"/>
        <v/>
      </c>
    </row>
    <row r="1235" spans="1:62" ht="18" customHeight="1" x14ac:dyDescent="0.35">
      <c r="A1235" s="68">
        <f>'Energy - Master'!A1234</f>
        <v>47254</v>
      </c>
      <c r="B1235" s="24" t="str">
        <f t="shared" si="882"/>
        <v>May-2029</v>
      </c>
      <c r="C1235" s="34" t="str">
        <f t="shared" si="903"/>
        <v/>
      </c>
      <c r="D1235" s="8"/>
      <c r="E1235" s="22" t="str">
        <f t="shared" si="883"/>
        <v/>
      </c>
      <c r="F1235" s="34" t="str">
        <f t="shared" si="904"/>
        <v/>
      </c>
      <c r="G1235" s="8"/>
      <c r="H1235" s="22" t="str">
        <f t="shared" si="884"/>
        <v/>
      </c>
      <c r="I1235" s="34" t="str">
        <f t="shared" si="905"/>
        <v/>
      </c>
      <c r="J1235" s="8"/>
      <c r="K1235" s="22" t="str">
        <f t="shared" si="885"/>
        <v/>
      </c>
      <c r="L1235" s="34" t="str">
        <f t="shared" si="906"/>
        <v/>
      </c>
      <c r="M1235" s="8"/>
      <c r="N1235" s="22" t="str">
        <f t="shared" si="886"/>
        <v/>
      </c>
      <c r="O1235" s="34" t="str">
        <f t="shared" si="907"/>
        <v/>
      </c>
      <c r="P1235" s="8"/>
      <c r="Q1235" s="22" t="str">
        <f t="shared" si="887"/>
        <v/>
      </c>
      <c r="R1235" s="34" t="str">
        <f t="shared" si="908"/>
        <v/>
      </c>
      <c r="S1235" s="8"/>
      <c r="T1235" s="22" t="str">
        <f t="shared" si="888"/>
        <v/>
      </c>
      <c r="U1235" s="34" t="str">
        <f t="shared" si="909"/>
        <v/>
      </c>
      <c r="V1235" s="8"/>
      <c r="W1235" s="22" t="str">
        <f t="shared" si="889"/>
        <v/>
      </c>
      <c r="X1235" s="34" t="str">
        <f t="shared" si="910"/>
        <v/>
      </c>
      <c r="Y1235" s="8"/>
      <c r="Z1235" s="22" t="str">
        <f t="shared" si="890"/>
        <v/>
      </c>
      <c r="AA1235" s="34" t="str">
        <f t="shared" si="911"/>
        <v/>
      </c>
      <c r="AB1235" s="8"/>
      <c r="AC1235" s="22" t="str">
        <f t="shared" si="891"/>
        <v/>
      </c>
      <c r="AD1235" s="34" t="str">
        <f t="shared" si="912"/>
        <v/>
      </c>
      <c r="AE1235" s="8"/>
      <c r="AF1235" s="22" t="str">
        <f t="shared" si="892"/>
        <v/>
      </c>
      <c r="AG1235" s="34" t="str">
        <f t="shared" si="913"/>
        <v/>
      </c>
      <c r="AH1235" s="8"/>
      <c r="AI1235" s="22" t="str">
        <f t="shared" si="893"/>
        <v/>
      </c>
      <c r="AJ1235" s="34" t="str">
        <f t="shared" si="914"/>
        <v/>
      </c>
      <c r="AK1235" s="8"/>
      <c r="AL1235" s="22" t="str">
        <f t="shared" si="894"/>
        <v/>
      </c>
      <c r="AM1235" s="34" t="str">
        <f t="shared" si="915"/>
        <v/>
      </c>
      <c r="AN1235" s="8"/>
      <c r="AO1235" s="22" t="str">
        <f t="shared" si="895"/>
        <v/>
      </c>
      <c r="AP1235" s="34" t="str">
        <f t="shared" si="916"/>
        <v/>
      </c>
      <c r="AQ1235" s="8"/>
      <c r="AR1235" s="22" t="str">
        <f t="shared" si="896"/>
        <v/>
      </c>
      <c r="AS1235" s="34" t="str">
        <f t="shared" si="917"/>
        <v/>
      </c>
      <c r="AT1235" s="8"/>
      <c r="AU1235" s="22" t="str">
        <f t="shared" si="897"/>
        <v/>
      </c>
      <c r="AV1235" s="34" t="str">
        <f t="shared" si="918"/>
        <v/>
      </c>
      <c r="AW1235" s="8"/>
      <c r="AX1235" s="22" t="str">
        <f t="shared" si="898"/>
        <v/>
      </c>
      <c r="AY1235" s="34" t="str">
        <f t="shared" si="919"/>
        <v/>
      </c>
      <c r="AZ1235" s="8"/>
      <c r="BA1235" s="22" t="str">
        <f t="shared" si="899"/>
        <v/>
      </c>
      <c r="BB1235" s="34" t="str">
        <f t="shared" si="920"/>
        <v/>
      </c>
      <c r="BC1235" s="8"/>
      <c r="BD1235" s="22" t="str">
        <f t="shared" si="900"/>
        <v/>
      </c>
      <c r="BE1235" s="34" t="str">
        <f t="shared" si="921"/>
        <v/>
      </c>
      <c r="BF1235" s="8"/>
      <c r="BG1235" s="22" t="str">
        <f t="shared" si="901"/>
        <v/>
      </c>
      <c r="BH1235" s="34" t="str">
        <f t="shared" si="922"/>
        <v/>
      </c>
      <c r="BI1235" s="8"/>
      <c r="BJ1235" s="22" t="str">
        <f t="shared" si="902"/>
        <v/>
      </c>
    </row>
    <row r="1236" spans="1:62" ht="18" customHeight="1" x14ac:dyDescent="0.35">
      <c r="A1236" s="68">
        <f>'Energy - Master'!A1235</f>
        <v>47255</v>
      </c>
      <c r="B1236" s="24" t="str">
        <f t="shared" si="882"/>
        <v>May-2029</v>
      </c>
      <c r="C1236" s="34" t="str">
        <f t="shared" si="903"/>
        <v/>
      </c>
      <c r="D1236" s="8"/>
      <c r="E1236" s="22" t="str">
        <f t="shared" si="883"/>
        <v/>
      </c>
      <c r="F1236" s="34" t="str">
        <f t="shared" si="904"/>
        <v/>
      </c>
      <c r="G1236" s="8"/>
      <c r="H1236" s="22" t="str">
        <f t="shared" si="884"/>
        <v/>
      </c>
      <c r="I1236" s="34" t="str">
        <f t="shared" si="905"/>
        <v/>
      </c>
      <c r="J1236" s="8"/>
      <c r="K1236" s="22" t="str">
        <f t="shared" si="885"/>
        <v/>
      </c>
      <c r="L1236" s="34" t="str">
        <f t="shared" si="906"/>
        <v/>
      </c>
      <c r="M1236" s="8"/>
      <c r="N1236" s="22" t="str">
        <f t="shared" si="886"/>
        <v/>
      </c>
      <c r="O1236" s="34" t="str">
        <f t="shared" si="907"/>
        <v/>
      </c>
      <c r="P1236" s="8"/>
      <c r="Q1236" s="22" t="str">
        <f t="shared" si="887"/>
        <v/>
      </c>
      <c r="R1236" s="34" t="str">
        <f t="shared" si="908"/>
        <v/>
      </c>
      <c r="S1236" s="8"/>
      <c r="T1236" s="22" t="str">
        <f t="shared" si="888"/>
        <v/>
      </c>
      <c r="U1236" s="34" t="str">
        <f t="shared" si="909"/>
        <v/>
      </c>
      <c r="V1236" s="8"/>
      <c r="W1236" s="22" t="str">
        <f t="shared" si="889"/>
        <v/>
      </c>
      <c r="X1236" s="34" t="str">
        <f t="shared" si="910"/>
        <v/>
      </c>
      <c r="Y1236" s="8"/>
      <c r="Z1236" s="22" t="str">
        <f t="shared" si="890"/>
        <v/>
      </c>
      <c r="AA1236" s="34" t="str">
        <f t="shared" si="911"/>
        <v/>
      </c>
      <c r="AB1236" s="8"/>
      <c r="AC1236" s="22" t="str">
        <f t="shared" si="891"/>
        <v/>
      </c>
      <c r="AD1236" s="34" t="str">
        <f t="shared" si="912"/>
        <v/>
      </c>
      <c r="AE1236" s="8"/>
      <c r="AF1236" s="22" t="str">
        <f t="shared" si="892"/>
        <v/>
      </c>
      <c r="AG1236" s="34" t="str">
        <f t="shared" si="913"/>
        <v/>
      </c>
      <c r="AH1236" s="8"/>
      <c r="AI1236" s="22" t="str">
        <f t="shared" si="893"/>
        <v/>
      </c>
      <c r="AJ1236" s="34" t="str">
        <f t="shared" si="914"/>
        <v/>
      </c>
      <c r="AK1236" s="8"/>
      <c r="AL1236" s="22" t="str">
        <f t="shared" si="894"/>
        <v/>
      </c>
      <c r="AM1236" s="34" t="str">
        <f t="shared" si="915"/>
        <v/>
      </c>
      <c r="AN1236" s="8"/>
      <c r="AO1236" s="22" t="str">
        <f t="shared" si="895"/>
        <v/>
      </c>
      <c r="AP1236" s="34" t="str">
        <f t="shared" si="916"/>
        <v/>
      </c>
      <c r="AQ1236" s="8"/>
      <c r="AR1236" s="22" t="str">
        <f t="shared" si="896"/>
        <v/>
      </c>
      <c r="AS1236" s="34" t="str">
        <f t="shared" si="917"/>
        <v/>
      </c>
      <c r="AT1236" s="8"/>
      <c r="AU1236" s="22" t="str">
        <f t="shared" si="897"/>
        <v/>
      </c>
      <c r="AV1236" s="34" t="str">
        <f t="shared" si="918"/>
        <v/>
      </c>
      <c r="AW1236" s="8"/>
      <c r="AX1236" s="22" t="str">
        <f t="shared" si="898"/>
        <v/>
      </c>
      <c r="AY1236" s="34" t="str">
        <f t="shared" si="919"/>
        <v/>
      </c>
      <c r="AZ1236" s="8"/>
      <c r="BA1236" s="22" t="str">
        <f t="shared" si="899"/>
        <v/>
      </c>
      <c r="BB1236" s="34" t="str">
        <f t="shared" si="920"/>
        <v/>
      </c>
      <c r="BC1236" s="8"/>
      <c r="BD1236" s="22" t="str">
        <f t="shared" si="900"/>
        <v/>
      </c>
      <c r="BE1236" s="34" t="str">
        <f t="shared" si="921"/>
        <v/>
      </c>
      <c r="BF1236" s="8"/>
      <c r="BG1236" s="22" t="str">
        <f t="shared" si="901"/>
        <v/>
      </c>
      <c r="BH1236" s="34" t="str">
        <f t="shared" si="922"/>
        <v/>
      </c>
      <c r="BI1236" s="8"/>
      <c r="BJ1236" s="22" t="str">
        <f t="shared" si="902"/>
        <v/>
      </c>
    </row>
    <row r="1237" spans="1:62" ht="18" customHeight="1" x14ac:dyDescent="0.35">
      <c r="A1237" s="68">
        <f>'Energy - Master'!A1236</f>
        <v>47256</v>
      </c>
      <c r="B1237" s="24" t="str">
        <f t="shared" si="882"/>
        <v>May-2029</v>
      </c>
      <c r="C1237" s="34" t="str">
        <f t="shared" si="903"/>
        <v/>
      </c>
      <c r="D1237" s="8"/>
      <c r="E1237" s="22" t="str">
        <f t="shared" si="883"/>
        <v/>
      </c>
      <c r="F1237" s="34" t="str">
        <f t="shared" si="904"/>
        <v/>
      </c>
      <c r="G1237" s="8"/>
      <c r="H1237" s="22" t="str">
        <f t="shared" si="884"/>
        <v/>
      </c>
      <c r="I1237" s="34" t="str">
        <f t="shared" si="905"/>
        <v/>
      </c>
      <c r="J1237" s="8"/>
      <c r="K1237" s="22" t="str">
        <f t="shared" si="885"/>
        <v/>
      </c>
      <c r="L1237" s="34" t="str">
        <f t="shared" si="906"/>
        <v/>
      </c>
      <c r="M1237" s="8"/>
      <c r="N1237" s="22" t="str">
        <f t="shared" si="886"/>
        <v/>
      </c>
      <c r="O1237" s="34" t="str">
        <f t="shared" si="907"/>
        <v/>
      </c>
      <c r="P1237" s="8"/>
      <c r="Q1237" s="22" t="str">
        <f t="shared" si="887"/>
        <v/>
      </c>
      <c r="R1237" s="34" t="str">
        <f t="shared" si="908"/>
        <v/>
      </c>
      <c r="S1237" s="8"/>
      <c r="T1237" s="22" t="str">
        <f t="shared" si="888"/>
        <v/>
      </c>
      <c r="U1237" s="34" t="str">
        <f t="shared" si="909"/>
        <v/>
      </c>
      <c r="V1237" s="8"/>
      <c r="W1237" s="22" t="str">
        <f t="shared" si="889"/>
        <v/>
      </c>
      <c r="X1237" s="34" t="str">
        <f t="shared" si="910"/>
        <v/>
      </c>
      <c r="Y1237" s="8"/>
      <c r="Z1237" s="22" t="str">
        <f t="shared" si="890"/>
        <v/>
      </c>
      <c r="AA1237" s="34" t="str">
        <f t="shared" si="911"/>
        <v/>
      </c>
      <c r="AB1237" s="8"/>
      <c r="AC1237" s="22" t="str">
        <f t="shared" si="891"/>
        <v/>
      </c>
      <c r="AD1237" s="34" t="str">
        <f t="shared" si="912"/>
        <v/>
      </c>
      <c r="AE1237" s="8"/>
      <c r="AF1237" s="22" t="str">
        <f t="shared" si="892"/>
        <v/>
      </c>
      <c r="AG1237" s="34" t="str">
        <f t="shared" si="913"/>
        <v/>
      </c>
      <c r="AH1237" s="8"/>
      <c r="AI1237" s="22" t="str">
        <f t="shared" si="893"/>
        <v/>
      </c>
      <c r="AJ1237" s="34" t="str">
        <f t="shared" si="914"/>
        <v/>
      </c>
      <c r="AK1237" s="8"/>
      <c r="AL1237" s="22" t="str">
        <f t="shared" si="894"/>
        <v/>
      </c>
      <c r="AM1237" s="34" t="str">
        <f t="shared" si="915"/>
        <v/>
      </c>
      <c r="AN1237" s="8"/>
      <c r="AO1237" s="22" t="str">
        <f t="shared" si="895"/>
        <v/>
      </c>
      <c r="AP1237" s="34" t="str">
        <f t="shared" si="916"/>
        <v/>
      </c>
      <c r="AQ1237" s="8"/>
      <c r="AR1237" s="22" t="str">
        <f t="shared" si="896"/>
        <v/>
      </c>
      <c r="AS1237" s="34" t="str">
        <f t="shared" si="917"/>
        <v/>
      </c>
      <c r="AT1237" s="8"/>
      <c r="AU1237" s="22" t="str">
        <f t="shared" si="897"/>
        <v/>
      </c>
      <c r="AV1237" s="34" t="str">
        <f t="shared" si="918"/>
        <v/>
      </c>
      <c r="AW1237" s="8"/>
      <c r="AX1237" s="22" t="str">
        <f t="shared" si="898"/>
        <v/>
      </c>
      <c r="AY1237" s="34" t="str">
        <f t="shared" si="919"/>
        <v/>
      </c>
      <c r="AZ1237" s="8"/>
      <c r="BA1237" s="22" t="str">
        <f t="shared" si="899"/>
        <v/>
      </c>
      <c r="BB1237" s="34" t="str">
        <f t="shared" si="920"/>
        <v/>
      </c>
      <c r="BC1237" s="8"/>
      <c r="BD1237" s="22" t="str">
        <f t="shared" si="900"/>
        <v/>
      </c>
      <c r="BE1237" s="34" t="str">
        <f t="shared" si="921"/>
        <v/>
      </c>
      <c r="BF1237" s="8"/>
      <c r="BG1237" s="22" t="str">
        <f t="shared" si="901"/>
        <v/>
      </c>
      <c r="BH1237" s="34" t="str">
        <f t="shared" si="922"/>
        <v/>
      </c>
      <c r="BI1237" s="8"/>
      <c r="BJ1237" s="22" t="str">
        <f t="shared" si="902"/>
        <v/>
      </c>
    </row>
    <row r="1238" spans="1:62" ht="18" customHeight="1" x14ac:dyDescent="0.35">
      <c r="A1238" s="68">
        <f>'Energy - Master'!A1237</f>
        <v>47257</v>
      </c>
      <c r="B1238" s="24" t="str">
        <f t="shared" si="882"/>
        <v>May-2029</v>
      </c>
      <c r="C1238" s="34" t="str">
        <f t="shared" si="903"/>
        <v/>
      </c>
      <c r="D1238" s="8"/>
      <c r="E1238" s="22" t="str">
        <f t="shared" si="883"/>
        <v/>
      </c>
      <c r="F1238" s="34" t="str">
        <f t="shared" si="904"/>
        <v/>
      </c>
      <c r="G1238" s="8"/>
      <c r="H1238" s="22" t="str">
        <f t="shared" si="884"/>
        <v/>
      </c>
      <c r="I1238" s="34" t="str">
        <f t="shared" si="905"/>
        <v/>
      </c>
      <c r="J1238" s="8"/>
      <c r="K1238" s="22" t="str">
        <f t="shared" si="885"/>
        <v/>
      </c>
      <c r="L1238" s="34" t="str">
        <f t="shared" si="906"/>
        <v/>
      </c>
      <c r="M1238" s="8"/>
      <c r="N1238" s="22" t="str">
        <f t="shared" si="886"/>
        <v/>
      </c>
      <c r="O1238" s="34" t="str">
        <f t="shared" si="907"/>
        <v/>
      </c>
      <c r="P1238" s="8"/>
      <c r="Q1238" s="22" t="str">
        <f t="shared" si="887"/>
        <v/>
      </c>
      <c r="R1238" s="34" t="str">
        <f t="shared" si="908"/>
        <v/>
      </c>
      <c r="S1238" s="8"/>
      <c r="T1238" s="22" t="str">
        <f t="shared" si="888"/>
        <v/>
      </c>
      <c r="U1238" s="34" t="str">
        <f t="shared" si="909"/>
        <v/>
      </c>
      <c r="V1238" s="8"/>
      <c r="W1238" s="22" t="str">
        <f t="shared" si="889"/>
        <v/>
      </c>
      <c r="X1238" s="34" t="str">
        <f t="shared" si="910"/>
        <v/>
      </c>
      <c r="Y1238" s="8"/>
      <c r="Z1238" s="22" t="str">
        <f t="shared" si="890"/>
        <v/>
      </c>
      <c r="AA1238" s="34" t="str">
        <f t="shared" si="911"/>
        <v/>
      </c>
      <c r="AB1238" s="8"/>
      <c r="AC1238" s="22" t="str">
        <f t="shared" si="891"/>
        <v/>
      </c>
      <c r="AD1238" s="34" t="str">
        <f t="shared" si="912"/>
        <v/>
      </c>
      <c r="AE1238" s="8"/>
      <c r="AF1238" s="22" t="str">
        <f t="shared" si="892"/>
        <v/>
      </c>
      <c r="AG1238" s="34" t="str">
        <f t="shared" si="913"/>
        <v/>
      </c>
      <c r="AH1238" s="8"/>
      <c r="AI1238" s="22" t="str">
        <f t="shared" si="893"/>
        <v/>
      </c>
      <c r="AJ1238" s="34" t="str">
        <f t="shared" si="914"/>
        <v/>
      </c>
      <c r="AK1238" s="8"/>
      <c r="AL1238" s="22" t="str">
        <f t="shared" si="894"/>
        <v/>
      </c>
      <c r="AM1238" s="34" t="str">
        <f t="shared" si="915"/>
        <v/>
      </c>
      <c r="AN1238" s="8"/>
      <c r="AO1238" s="22" t="str">
        <f t="shared" si="895"/>
        <v/>
      </c>
      <c r="AP1238" s="34" t="str">
        <f t="shared" si="916"/>
        <v/>
      </c>
      <c r="AQ1238" s="8"/>
      <c r="AR1238" s="22" t="str">
        <f t="shared" si="896"/>
        <v/>
      </c>
      <c r="AS1238" s="34" t="str">
        <f t="shared" si="917"/>
        <v/>
      </c>
      <c r="AT1238" s="8"/>
      <c r="AU1238" s="22" t="str">
        <f t="shared" si="897"/>
        <v/>
      </c>
      <c r="AV1238" s="34" t="str">
        <f t="shared" si="918"/>
        <v/>
      </c>
      <c r="AW1238" s="8"/>
      <c r="AX1238" s="22" t="str">
        <f t="shared" si="898"/>
        <v/>
      </c>
      <c r="AY1238" s="34" t="str">
        <f t="shared" si="919"/>
        <v/>
      </c>
      <c r="AZ1238" s="8"/>
      <c r="BA1238" s="22" t="str">
        <f t="shared" si="899"/>
        <v/>
      </c>
      <c r="BB1238" s="34" t="str">
        <f t="shared" si="920"/>
        <v/>
      </c>
      <c r="BC1238" s="8"/>
      <c r="BD1238" s="22" t="str">
        <f t="shared" si="900"/>
        <v/>
      </c>
      <c r="BE1238" s="34" t="str">
        <f t="shared" si="921"/>
        <v/>
      </c>
      <c r="BF1238" s="8"/>
      <c r="BG1238" s="22" t="str">
        <f t="shared" si="901"/>
        <v/>
      </c>
      <c r="BH1238" s="34" t="str">
        <f t="shared" si="922"/>
        <v/>
      </c>
      <c r="BI1238" s="8"/>
      <c r="BJ1238" s="22" t="str">
        <f t="shared" si="902"/>
        <v/>
      </c>
    </row>
    <row r="1239" spans="1:62" ht="18" customHeight="1" x14ac:dyDescent="0.35">
      <c r="A1239" s="68">
        <f>'Energy - Master'!A1238</f>
        <v>47258</v>
      </c>
      <c r="B1239" s="24" t="str">
        <f t="shared" si="882"/>
        <v>May-2029</v>
      </c>
      <c r="C1239" s="34" t="str">
        <f t="shared" si="903"/>
        <v/>
      </c>
      <c r="D1239" s="8"/>
      <c r="E1239" s="22" t="str">
        <f t="shared" si="883"/>
        <v/>
      </c>
      <c r="F1239" s="34" t="str">
        <f t="shared" si="904"/>
        <v/>
      </c>
      <c r="G1239" s="8"/>
      <c r="H1239" s="22" t="str">
        <f t="shared" si="884"/>
        <v/>
      </c>
      <c r="I1239" s="34" t="str">
        <f t="shared" si="905"/>
        <v/>
      </c>
      <c r="J1239" s="8"/>
      <c r="K1239" s="22" t="str">
        <f t="shared" si="885"/>
        <v/>
      </c>
      <c r="L1239" s="34" t="str">
        <f t="shared" si="906"/>
        <v/>
      </c>
      <c r="M1239" s="8"/>
      <c r="N1239" s="22" t="str">
        <f t="shared" si="886"/>
        <v/>
      </c>
      <c r="O1239" s="34" t="str">
        <f t="shared" si="907"/>
        <v/>
      </c>
      <c r="P1239" s="8"/>
      <c r="Q1239" s="22" t="str">
        <f t="shared" si="887"/>
        <v/>
      </c>
      <c r="R1239" s="34" t="str">
        <f t="shared" si="908"/>
        <v/>
      </c>
      <c r="S1239" s="8"/>
      <c r="T1239" s="22" t="str">
        <f t="shared" si="888"/>
        <v/>
      </c>
      <c r="U1239" s="34" t="str">
        <f t="shared" si="909"/>
        <v/>
      </c>
      <c r="V1239" s="8"/>
      <c r="W1239" s="22" t="str">
        <f t="shared" si="889"/>
        <v/>
      </c>
      <c r="X1239" s="34" t="str">
        <f t="shared" si="910"/>
        <v/>
      </c>
      <c r="Y1239" s="8"/>
      <c r="Z1239" s="22" t="str">
        <f t="shared" si="890"/>
        <v/>
      </c>
      <c r="AA1239" s="34" t="str">
        <f t="shared" si="911"/>
        <v/>
      </c>
      <c r="AB1239" s="8"/>
      <c r="AC1239" s="22" t="str">
        <f t="shared" si="891"/>
        <v/>
      </c>
      <c r="AD1239" s="34" t="str">
        <f t="shared" si="912"/>
        <v/>
      </c>
      <c r="AE1239" s="8"/>
      <c r="AF1239" s="22" t="str">
        <f t="shared" si="892"/>
        <v/>
      </c>
      <c r="AG1239" s="34" t="str">
        <f t="shared" si="913"/>
        <v/>
      </c>
      <c r="AH1239" s="8"/>
      <c r="AI1239" s="22" t="str">
        <f t="shared" si="893"/>
        <v/>
      </c>
      <c r="AJ1239" s="34" t="str">
        <f t="shared" si="914"/>
        <v/>
      </c>
      <c r="AK1239" s="8"/>
      <c r="AL1239" s="22" t="str">
        <f t="shared" si="894"/>
        <v/>
      </c>
      <c r="AM1239" s="34" t="str">
        <f t="shared" si="915"/>
        <v/>
      </c>
      <c r="AN1239" s="8"/>
      <c r="AO1239" s="22" t="str">
        <f t="shared" si="895"/>
        <v/>
      </c>
      <c r="AP1239" s="34" t="str">
        <f t="shared" si="916"/>
        <v/>
      </c>
      <c r="AQ1239" s="8"/>
      <c r="AR1239" s="22" t="str">
        <f t="shared" si="896"/>
        <v/>
      </c>
      <c r="AS1239" s="34" t="str">
        <f t="shared" si="917"/>
        <v/>
      </c>
      <c r="AT1239" s="8"/>
      <c r="AU1239" s="22" t="str">
        <f t="shared" si="897"/>
        <v/>
      </c>
      <c r="AV1239" s="34" t="str">
        <f t="shared" si="918"/>
        <v/>
      </c>
      <c r="AW1239" s="8"/>
      <c r="AX1239" s="22" t="str">
        <f t="shared" si="898"/>
        <v/>
      </c>
      <c r="AY1239" s="34" t="str">
        <f t="shared" si="919"/>
        <v/>
      </c>
      <c r="AZ1239" s="8"/>
      <c r="BA1239" s="22" t="str">
        <f t="shared" si="899"/>
        <v/>
      </c>
      <c r="BB1239" s="34" t="str">
        <f t="shared" si="920"/>
        <v/>
      </c>
      <c r="BC1239" s="8"/>
      <c r="BD1239" s="22" t="str">
        <f t="shared" si="900"/>
        <v/>
      </c>
      <c r="BE1239" s="34" t="str">
        <f t="shared" si="921"/>
        <v/>
      </c>
      <c r="BF1239" s="8"/>
      <c r="BG1239" s="22" t="str">
        <f t="shared" si="901"/>
        <v/>
      </c>
      <c r="BH1239" s="34" t="str">
        <f t="shared" si="922"/>
        <v/>
      </c>
      <c r="BI1239" s="8"/>
      <c r="BJ1239" s="22" t="str">
        <f t="shared" si="902"/>
        <v/>
      </c>
    </row>
    <row r="1240" spans="1:62" ht="18" customHeight="1" x14ac:dyDescent="0.35">
      <c r="A1240" s="68">
        <f>'Energy - Master'!A1239</f>
        <v>47259</v>
      </c>
      <c r="B1240" s="24" t="str">
        <f t="shared" si="882"/>
        <v>May-2029</v>
      </c>
      <c r="C1240" s="34" t="str">
        <f t="shared" si="903"/>
        <v/>
      </c>
      <c r="D1240" s="8"/>
      <c r="E1240" s="22" t="str">
        <f t="shared" si="883"/>
        <v/>
      </c>
      <c r="F1240" s="34" t="str">
        <f t="shared" si="904"/>
        <v/>
      </c>
      <c r="G1240" s="8"/>
      <c r="H1240" s="22" t="str">
        <f t="shared" si="884"/>
        <v/>
      </c>
      <c r="I1240" s="34" t="str">
        <f t="shared" si="905"/>
        <v/>
      </c>
      <c r="J1240" s="8"/>
      <c r="K1240" s="22" t="str">
        <f t="shared" si="885"/>
        <v/>
      </c>
      <c r="L1240" s="34" t="str">
        <f t="shared" si="906"/>
        <v/>
      </c>
      <c r="M1240" s="8"/>
      <c r="N1240" s="22" t="str">
        <f t="shared" si="886"/>
        <v/>
      </c>
      <c r="O1240" s="34" t="str">
        <f t="shared" si="907"/>
        <v/>
      </c>
      <c r="P1240" s="8"/>
      <c r="Q1240" s="22" t="str">
        <f t="shared" si="887"/>
        <v/>
      </c>
      <c r="R1240" s="34" t="str">
        <f t="shared" si="908"/>
        <v/>
      </c>
      <c r="S1240" s="8"/>
      <c r="T1240" s="22" t="str">
        <f t="shared" si="888"/>
        <v/>
      </c>
      <c r="U1240" s="34" t="str">
        <f t="shared" si="909"/>
        <v/>
      </c>
      <c r="V1240" s="8"/>
      <c r="W1240" s="22" t="str">
        <f t="shared" si="889"/>
        <v/>
      </c>
      <c r="X1240" s="34" t="str">
        <f t="shared" si="910"/>
        <v/>
      </c>
      <c r="Y1240" s="8"/>
      <c r="Z1240" s="22" t="str">
        <f t="shared" si="890"/>
        <v/>
      </c>
      <c r="AA1240" s="34" t="str">
        <f t="shared" si="911"/>
        <v/>
      </c>
      <c r="AB1240" s="8"/>
      <c r="AC1240" s="22" t="str">
        <f t="shared" si="891"/>
        <v/>
      </c>
      <c r="AD1240" s="34" t="str">
        <f t="shared" si="912"/>
        <v/>
      </c>
      <c r="AE1240" s="8"/>
      <c r="AF1240" s="22" t="str">
        <f t="shared" si="892"/>
        <v/>
      </c>
      <c r="AG1240" s="34" t="str">
        <f t="shared" si="913"/>
        <v/>
      </c>
      <c r="AH1240" s="8"/>
      <c r="AI1240" s="22" t="str">
        <f t="shared" si="893"/>
        <v/>
      </c>
      <c r="AJ1240" s="34" t="str">
        <f t="shared" si="914"/>
        <v/>
      </c>
      <c r="AK1240" s="8"/>
      <c r="AL1240" s="22" t="str">
        <f t="shared" si="894"/>
        <v/>
      </c>
      <c r="AM1240" s="34" t="str">
        <f t="shared" si="915"/>
        <v/>
      </c>
      <c r="AN1240" s="8"/>
      <c r="AO1240" s="22" t="str">
        <f t="shared" si="895"/>
        <v/>
      </c>
      <c r="AP1240" s="34" t="str">
        <f t="shared" si="916"/>
        <v/>
      </c>
      <c r="AQ1240" s="8"/>
      <c r="AR1240" s="22" t="str">
        <f t="shared" si="896"/>
        <v/>
      </c>
      <c r="AS1240" s="34" t="str">
        <f t="shared" si="917"/>
        <v/>
      </c>
      <c r="AT1240" s="8"/>
      <c r="AU1240" s="22" t="str">
        <f t="shared" si="897"/>
        <v/>
      </c>
      <c r="AV1240" s="34" t="str">
        <f t="shared" si="918"/>
        <v/>
      </c>
      <c r="AW1240" s="8"/>
      <c r="AX1240" s="22" t="str">
        <f t="shared" si="898"/>
        <v/>
      </c>
      <c r="AY1240" s="34" t="str">
        <f t="shared" si="919"/>
        <v/>
      </c>
      <c r="AZ1240" s="8"/>
      <c r="BA1240" s="22" t="str">
        <f t="shared" si="899"/>
        <v/>
      </c>
      <c r="BB1240" s="34" t="str">
        <f t="shared" si="920"/>
        <v/>
      </c>
      <c r="BC1240" s="8"/>
      <c r="BD1240" s="22" t="str">
        <f t="shared" si="900"/>
        <v/>
      </c>
      <c r="BE1240" s="34" t="str">
        <f t="shared" si="921"/>
        <v/>
      </c>
      <c r="BF1240" s="8"/>
      <c r="BG1240" s="22" t="str">
        <f t="shared" si="901"/>
        <v/>
      </c>
      <c r="BH1240" s="34" t="str">
        <f t="shared" si="922"/>
        <v/>
      </c>
      <c r="BI1240" s="8"/>
      <c r="BJ1240" s="22" t="str">
        <f t="shared" si="902"/>
        <v/>
      </c>
    </row>
    <row r="1241" spans="1:62" ht="18" customHeight="1" x14ac:dyDescent="0.35">
      <c r="A1241" s="68">
        <f>'Energy - Master'!A1240</f>
        <v>47260</v>
      </c>
      <c r="B1241" s="24" t="str">
        <f t="shared" si="882"/>
        <v>May-2029</v>
      </c>
      <c r="C1241" s="34" t="str">
        <f t="shared" si="903"/>
        <v/>
      </c>
      <c r="D1241" s="8"/>
      <c r="E1241" s="22" t="str">
        <f t="shared" si="883"/>
        <v/>
      </c>
      <c r="F1241" s="34" t="str">
        <f t="shared" si="904"/>
        <v/>
      </c>
      <c r="G1241" s="8"/>
      <c r="H1241" s="22" t="str">
        <f t="shared" si="884"/>
        <v/>
      </c>
      <c r="I1241" s="34" t="str">
        <f t="shared" si="905"/>
        <v/>
      </c>
      <c r="J1241" s="8"/>
      <c r="K1241" s="22" t="str">
        <f t="shared" si="885"/>
        <v/>
      </c>
      <c r="L1241" s="34" t="str">
        <f t="shared" si="906"/>
        <v/>
      </c>
      <c r="M1241" s="8"/>
      <c r="N1241" s="22" t="str">
        <f t="shared" si="886"/>
        <v/>
      </c>
      <c r="O1241" s="34" t="str">
        <f t="shared" si="907"/>
        <v/>
      </c>
      <c r="P1241" s="8"/>
      <c r="Q1241" s="22" t="str">
        <f t="shared" si="887"/>
        <v/>
      </c>
      <c r="R1241" s="34" t="str">
        <f t="shared" si="908"/>
        <v/>
      </c>
      <c r="S1241" s="8"/>
      <c r="T1241" s="22" t="str">
        <f t="shared" si="888"/>
        <v/>
      </c>
      <c r="U1241" s="34" t="str">
        <f t="shared" si="909"/>
        <v/>
      </c>
      <c r="V1241" s="8"/>
      <c r="W1241" s="22" t="str">
        <f t="shared" si="889"/>
        <v/>
      </c>
      <c r="X1241" s="34" t="str">
        <f t="shared" si="910"/>
        <v/>
      </c>
      <c r="Y1241" s="8"/>
      <c r="Z1241" s="22" t="str">
        <f t="shared" si="890"/>
        <v/>
      </c>
      <c r="AA1241" s="34" t="str">
        <f t="shared" si="911"/>
        <v/>
      </c>
      <c r="AB1241" s="8"/>
      <c r="AC1241" s="22" t="str">
        <f t="shared" si="891"/>
        <v/>
      </c>
      <c r="AD1241" s="34" t="str">
        <f t="shared" si="912"/>
        <v/>
      </c>
      <c r="AE1241" s="8"/>
      <c r="AF1241" s="22" t="str">
        <f t="shared" si="892"/>
        <v/>
      </c>
      <c r="AG1241" s="34" t="str">
        <f t="shared" si="913"/>
        <v/>
      </c>
      <c r="AH1241" s="8"/>
      <c r="AI1241" s="22" t="str">
        <f t="shared" si="893"/>
        <v/>
      </c>
      <c r="AJ1241" s="34" t="str">
        <f t="shared" si="914"/>
        <v/>
      </c>
      <c r="AK1241" s="8"/>
      <c r="AL1241" s="22" t="str">
        <f t="shared" si="894"/>
        <v/>
      </c>
      <c r="AM1241" s="34" t="str">
        <f t="shared" si="915"/>
        <v/>
      </c>
      <c r="AN1241" s="8"/>
      <c r="AO1241" s="22" t="str">
        <f t="shared" si="895"/>
        <v/>
      </c>
      <c r="AP1241" s="34" t="str">
        <f t="shared" si="916"/>
        <v/>
      </c>
      <c r="AQ1241" s="8"/>
      <c r="AR1241" s="22" t="str">
        <f t="shared" si="896"/>
        <v/>
      </c>
      <c r="AS1241" s="34" t="str">
        <f t="shared" si="917"/>
        <v/>
      </c>
      <c r="AT1241" s="8"/>
      <c r="AU1241" s="22" t="str">
        <f t="shared" si="897"/>
        <v/>
      </c>
      <c r="AV1241" s="34" t="str">
        <f t="shared" si="918"/>
        <v/>
      </c>
      <c r="AW1241" s="8"/>
      <c r="AX1241" s="22" t="str">
        <f t="shared" si="898"/>
        <v/>
      </c>
      <c r="AY1241" s="34" t="str">
        <f t="shared" si="919"/>
        <v/>
      </c>
      <c r="AZ1241" s="8"/>
      <c r="BA1241" s="22" t="str">
        <f t="shared" si="899"/>
        <v/>
      </c>
      <c r="BB1241" s="34" t="str">
        <f t="shared" si="920"/>
        <v/>
      </c>
      <c r="BC1241" s="8"/>
      <c r="BD1241" s="22" t="str">
        <f t="shared" si="900"/>
        <v/>
      </c>
      <c r="BE1241" s="34" t="str">
        <f t="shared" si="921"/>
        <v/>
      </c>
      <c r="BF1241" s="8"/>
      <c r="BG1241" s="22" t="str">
        <f t="shared" si="901"/>
        <v/>
      </c>
      <c r="BH1241" s="34" t="str">
        <f t="shared" si="922"/>
        <v/>
      </c>
      <c r="BI1241" s="8"/>
      <c r="BJ1241" s="22" t="str">
        <f t="shared" si="902"/>
        <v/>
      </c>
    </row>
    <row r="1242" spans="1:62" ht="18" customHeight="1" x14ac:dyDescent="0.35">
      <c r="A1242" s="68">
        <f>'Energy - Master'!A1241</f>
        <v>47261</v>
      </c>
      <c r="B1242" s="24" t="str">
        <f t="shared" si="882"/>
        <v>May-2029</v>
      </c>
      <c r="C1242" s="34" t="str">
        <f t="shared" si="903"/>
        <v/>
      </c>
      <c r="D1242" s="8"/>
      <c r="E1242" s="22" t="str">
        <f t="shared" si="883"/>
        <v/>
      </c>
      <c r="F1242" s="34" t="str">
        <f t="shared" si="904"/>
        <v/>
      </c>
      <c r="G1242" s="8"/>
      <c r="H1242" s="22" t="str">
        <f t="shared" si="884"/>
        <v/>
      </c>
      <c r="I1242" s="34" t="str">
        <f t="shared" si="905"/>
        <v/>
      </c>
      <c r="J1242" s="8"/>
      <c r="K1242" s="22" t="str">
        <f t="shared" si="885"/>
        <v/>
      </c>
      <c r="L1242" s="34" t="str">
        <f t="shared" si="906"/>
        <v/>
      </c>
      <c r="M1242" s="8"/>
      <c r="N1242" s="22" t="str">
        <f t="shared" si="886"/>
        <v/>
      </c>
      <c r="O1242" s="34" t="str">
        <f t="shared" si="907"/>
        <v/>
      </c>
      <c r="P1242" s="8"/>
      <c r="Q1242" s="22" t="str">
        <f t="shared" si="887"/>
        <v/>
      </c>
      <c r="R1242" s="34" t="str">
        <f t="shared" si="908"/>
        <v/>
      </c>
      <c r="S1242" s="8"/>
      <c r="T1242" s="22" t="str">
        <f t="shared" si="888"/>
        <v/>
      </c>
      <c r="U1242" s="34" t="str">
        <f t="shared" si="909"/>
        <v/>
      </c>
      <c r="V1242" s="8"/>
      <c r="W1242" s="22" t="str">
        <f t="shared" si="889"/>
        <v/>
      </c>
      <c r="X1242" s="34" t="str">
        <f t="shared" si="910"/>
        <v/>
      </c>
      <c r="Y1242" s="8"/>
      <c r="Z1242" s="22" t="str">
        <f t="shared" si="890"/>
        <v/>
      </c>
      <c r="AA1242" s="34" t="str">
        <f t="shared" si="911"/>
        <v/>
      </c>
      <c r="AB1242" s="8"/>
      <c r="AC1242" s="22" t="str">
        <f t="shared" si="891"/>
        <v/>
      </c>
      <c r="AD1242" s="34" t="str">
        <f t="shared" si="912"/>
        <v/>
      </c>
      <c r="AE1242" s="8"/>
      <c r="AF1242" s="22" t="str">
        <f t="shared" si="892"/>
        <v/>
      </c>
      <c r="AG1242" s="34" t="str">
        <f t="shared" si="913"/>
        <v/>
      </c>
      <c r="AH1242" s="8"/>
      <c r="AI1242" s="22" t="str">
        <f t="shared" si="893"/>
        <v/>
      </c>
      <c r="AJ1242" s="34" t="str">
        <f t="shared" si="914"/>
        <v/>
      </c>
      <c r="AK1242" s="8"/>
      <c r="AL1242" s="22" t="str">
        <f t="shared" si="894"/>
        <v/>
      </c>
      <c r="AM1242" s="34" t="str">
        <f t="shared" si="915"/>
        <v/>
      </c>
      <c r="AN1242" s="8"/>
      <c r="AO1242" s="22" t="str">
        <f t="shared" si="895"/>
        <v/>
      </c>
      <c r="AP1242" s="34" t="str">
        <f t="shared" si="916"/>
        <v/>
      </c>
      <c r="AQ1242" s="8"/>
      <c r="AR1242" s="22" t="str">
        <f t="shared" si="896"/>
        <v/>
      </c>
      <c r="AS1242" s="34" t="str">
        <f t="shared" si="917"/>
        <v/>
      </c>
      <c r="AT1242" s="8"/>
      <c r="AU1242" s="22" t="str">
        <f t="shared" si="897"/>
        <v/>
      </c>
      <c r="AV1242" s="34" t="str">
        <f t="shared" si="918"/>
        <v/>
      </c>
      <c r="AW1242" s="8"/>
      <c r="AX1242" s="22" t="str">
        <f t="shared" si="898"/>
        <v/>
      </c>
      <c r="AY1242" s="34" t="str">
        <f t="shared" si="919"/>
        <v/>
      </c>
      <c r="AZ1242" s="8"/>
      <c r="BA1242" s="22" t="str">
        <f t="shared" si="899"/>
        <v/>
      </c>
      <c r="BB1242" s="34" t="str">
        <f t="shared" si="920"/>
        <v/>
      </c>
      <c r="BC1242" s="8"/>
      <c r="BD1242" s="22" t="str">
        <f t="shared" si="900"/>
        <v/>
      </c>
      <c r="BE1242" s="34" t="str">
        <f t="shared" si="921"/>
        <v/>
      </c>
      <c r="BF1242" s="8"/>
      <c r="BG1242" s="22" t="str">
        <f t="shared" si="901"/>
        <v/>
      </c>
      <c r="BH1242" s="34" t="str">
        <f t="shared" si="922"/>
        <v/>
      </c>
      <c r="BI1242" s="8"/>
      <c r="BJ1242" s="22" t="str">
        <f t="shared" si="902"/>
        <v/>
      </c>
    </row>
    <row r="1243" spans="1:62" ht="18" customHeight="1" x14ac:dyDescent="0.35">
      <c r="A1243" s="68">
        <f>'Energy - Master'!A1242</f>
        <v>47262</v>
      </c>
      <c r="B1243" s="24" t="str">
        <f t="shared" si="882"/>
        <v>May-2029</v>
      </c>
      <c r="C1243" s="34" t="str">
        <f t="shared" si="903"/>
        <v/>
      </c>
      <c r="D1243" s="8"/>
      <c r="E1243" s="22" t="str">
        <f t="shared" si="883"/>
        <v/>
      </c>
      <c r="F1243" s="34" t="str">
        <f t="shared" si="904"/>
        <v/>
      </c>
      <c r="G1243" s="8"/>
      <c r="H1243" s="22" t="str">
        <f t="shared" si="884"/>
        <v/>
      </c>
      <c r="I1243" s="34" t="str">
        <f t="shared" si="905"/>
        <v/>
      </c>
      <c r="J1243" s="8"/>
      <c r="K1243" s="22" t="str">
        <f t="shared" si="885"/>
        <v/>
      </c>
      <c r="L1243" s="34" t="str">
        <f t="shared" si="906"/>
        <v/>
      </c>
      <c r="M1243" s="8"/>
      <c r="N1243" s="22" t="str">
        <f t="shared" si="886"/>
        <v/>
      </c>
      <c r="O1243" s="34" t="str">
        <f t="shared" si="907"/>
        <v/>
      </c>
      <c r="P1243" s="8"/>
      <c r="Q1243" s="22" t="str">
        <f t="shared" si="887"/>
        <v/>
      </c>
      <c r="R1243" s="34" t="str">
        <f t="shared" si="908"/>
        <v/>
      </c>
      <c r="S1243" s="8"/>
      <c r="T1243" s="22" t="str">
        <f t="shared" si="888"/>
        <v/>
      </c>
      <c r="U1243" s="34" t="str">
        <f t="shared" si="909"/>
        <v/>
      </c>
      <c r="V1243" s="8"/>
      <c r="W1243" s="22" t="str">
        <f t="shared" si="889"/>
        <v/>
      </c>
      <c r="X1243" s="34" t="str">
        <f t="shared" si="910"/>
        <v/>
      </c>
      <c r="Y1243" s="8"/>
      <c r="Z1243" s="22" t="str">
        <f t="shared" si="890"/>
        <v/>
      </c>
      <c r="AA1243" s="34" t="str">
        <f t="shared" si="911"/>
        <v/>
      </c>
      <c r="AB1243" s="8"/>
      <c r="AC1243" s="22" t="str">
        <f t="shared" si="891"/>
        <v/>
      </c>
      <c r="AD1243" s="34" t="str">
        <f t="shared" si="912"/>
        <v/>
      </c>
      <c r="AE1243" s="8"/>
      <c r="AF1243" s="22" t="str">
        <f t="shared" si="892"/>
        <v/>
      </c>
      <c r="AG1243" s="34" t="str">
        <f t="shared" si="913"/>
        <v/>
      </c>
      <c r="AH1243" s="8"/>
      <c r="AI1243" s="22" t="str">
        <f t="shared" si="893"/>
        <v/>
      </c>
      <c r="AJ1243" s="34" t="str">
        <f t="shared" si="914"/>
        <v/>
      </c>
      <c r="AK1243" s="8"/>
      <c r="AL1243" s="22" t="str">
        <f t="shared" si="894"/>
        <v/>
      </c>
      <c r="AM1243" s="34" t="str">
        <f t="shared" si="915"/>
        <v/>
      </c>
      <c r="AN1243" s="8"/>
      <c r="AO1243" s="22" t="str">
        <f t="shared" si="895"/>
        <v/>
      </c>
      <c r="AP1243" s="34" t="str">
        <f t="shared" si="916"/>
        <v/>
      </c>
      <c r="AQ1243" s="8"/>
      <c r="AR1243" s="22" t="str">
        <f t="shared" si="896"/>
        <v/>
      </c>
      <c r="AS1243" s="34" t="str">
        <f t="shared" si="917"/>
        <v/>
      </c>
      <c r="AT1243" s="8"/>
      <c r="AU1243" s="22" t="str">
        <f t="shared" si="897"/>
        <v/>
      </c>
      <c r="AV1243" s="34" t="str">
        <f t="shared" si="918"/>
        <v/>
      </c>
      <c r="AW1243" s="8"/>
      <c r="AX1243" s="22" t="str">
        <f t="shared" si="898"/>
        <v/>
      </c>
      <c r="AY1243" s="34" t="str">
        <f t="shared" si="919"/>
        <v/>
      </c>
      <c r="AZ1243" s="8"/>
      <c r="BA1243" s="22" t="str">
        <f t="shared" si="899"/>
        <v/>
      </c>
      <c r="BB1243" s="34" t="str">
        <f t="shared" si="920"/>
        <v/>
      </c>
      <c r="BC1243" s="8"/>
      <c r="BD1243" s="22" t="str">
        <f t="shared" si="900"/>
        <v/>
      </c>
      <c r="BE1243" s="34" t="str">
        <f t="shared" si="921"/>
        <v/>
      </c>
      <c r="BF1243" s="8"/>
      <c r="BG1243" s="22" t="str">
        <f t="shared" si="901"/>
        <v/>
      </c>
      <c r="BH1243" s="34" t="str">
        <f t="shared" si="922"/>
        <v/>
      </c>
      <c r="BI1243" s="8"/>
      <c r="BJ1243" s="22" t="str">
        <f t="shared" si="902"/>
        <v/>
      </c>
    </row>
    <row r="1244" spans="1:62" ht="18" customHeight="1" x14ac:dyDescent="0.35">
      <c r="A1244" s="68">
        <f>'Energy - Master'!A1243</f>
        <v>47263</v>
      </c>
      <c r="B1244" s="24" t="str">
        <f t="shared" si="882"/>
        <v>May-2029</v>
      </c>
      <c r="C1244" s="34" t="str">
        <f t="shared" si="903"/>
        <v/>
      </c>
      <c r="D1244" s="8"/>
      <c r="E1244" s="22" t="str">
        <f t="shared" si="883"/>
        <v/>
      </c>
      <c r="F1244" s="34" t="str">
        <f t="shared" si="904"/>
        <v/>
      </c>
      <c r="G1244" s="8"/>
      <c r="H1244" s="22" t="str">
        <f t="shared" si="884"/>
        <v/>
      </c>
      <c r="I1244" s="34" t="str">
        <f t="shared" si="905"/>
        <v/>
      </c>
      <c r="J1244" s="8"/>
      <c r="K1244" s="22" t="str">
        <f t="shared" si="885"/>
        <v/>
      </c>
      <c r="L1244" s="34" t="str">
        <f t="shared" si="906"/>
        <v/>
      </c>
      <c r="M1244" s="8"/>
      <c r="N1244" s="22" t="str">
        <f t="shared" si="886"/>
        <v/>
      </c>
      <c r="O1244" s="34" t="str">
        <f t="shared" si="907"/>
        <v/>
      </c>
      <c r="P1244" s="8"/>
      <c r="Q1244" s="22" t="str">
        <f t="shared" si="887"/>
        <v/>
      </c>
      <c r="R1244" s="34" t="str">
        <f t="shared" si="908"/>
        <v/>
      </c>
      <c r="S1244" s="8"/>
      <c r="T1244" s="22" t="str">
        <f t="shared" si="888"/>
        <v/>
      </c>
      <c r="U1244" s="34" t="str">
        <f t="shared" si="909"/>
        <v/>
      </c>
      <c r="V1244" s="8"/>
      <c r="W1244" s="22" t="str">
        <f t="shared" si="889"/>
        <v/>
      </c>
      <c r="X1244" s="34" t="str">
        <f t="shared" si="910"/>
        <v/>
      </c>
      <c r="Y1244" s="8"/>
      <c r="Z1244" s="22" t="str">
        <f t="shared" si="890"/>
        <v/>
      </c>
      <c r="AA1244" s="34" t="str">
        <f t="shared" si="911"/>
        <v/>
      </c>
      <c r="AB1244" s="8"/>
      <c r="AC1244" s="22" t="str">
        <f t="shared" si="891"/>
        <v/>
      </c>
      <c r="AD1244" s="34" t="str">
        <f t="shared" si="912"/>
        <v/>
      </c>
      <c r="AE1244" s="8"/>
      <c r="AF1244" s="22" t="str">
        <f t="shared" si="892"/>
        <v/>
      </c>
      <c r="AG1244" s="34" t="str">
        <f t="shared" si="913"/>
        <v/>
      </c>
      <c r="AH1244" s="8"/>
      <c r="AI1244" s="22" t="str">
        <f t="shared" si="893"/>
        <v/>
      </c>
      <c r="AJ1244" s="34" t="str">
        <f t="shared" si="914"/>
        <v/>
      </c>
      <c r="AK1244" s="8"/>
      <c r="AL1244" s="22" t="str">
        <f t="shared" si="894"/>
        <v/>
      </c>
      <c r="AM1244" s="34" t="str">
        <f t="shared" si="915"/>
        <v/>
      </c>
      <c r="AN1244" s="8"/>
      <c r="AO1244" s="22" t="str">
        <f t="shared" si="895"/>
        <v/>
      </c>
      <c r="AP1244" s="34" t="str">
        <f t="shared" si="916"/>
        <v/>
      </c>
      <c r="AQ1244" s="8"/>
      <c r="AR1244" s="22" t="str">
        <f t="shared" si="896"/>
        <v/>
      </c>
      <c r="AS1244" s="34" t="str">
        <f t="shared" si="917"/>
        <v/>
      </c>
      <c r="AT1244" s="8"/>
      <c r="AU1244" s="22" t="str">
        <f t="shared" si="897"/>
        <v/>
      </c>
      <c r="AV1244" s="34" t="str">
        <f t="shared" si="918"/>
        <v/>
      </c>
      <c r="AW1244" s="8"/>
      <c r="AX1244" s="22" t="str">
        <f t="shared" si="898"/>
        <v/>
      </c>
      <c r="AY1244" s="34" t="str">
        <f t="shared" si="919"/>
        <v/>
      </c>
      <c r="AZ1244" s="8"/>
      <c r="BA1244" s="22" t="str">
        <f t="shared" si="899"/>
        <v/>
      </c>
      <c r="BB1244" s="34" t="str">
        <f t="shared" si="920"/>
        <v/>
      </c>
      <c r="BC1244" s="8"/>
      <c r="BD1244" s="22" t="str">
        <f t="shared" si="900"/>
        <v/>
      </c>
      <c r="BE1244" s="34" t="str">
        <f t="shared" si="921"/>
        <v/>
      </c>
      <c r="BF1244" s="8"/>
      <c r="BG1244" s="22" t="str">
        <f t="shared" si="901"/>
        <v/>
      </c>
      <c r="BH1244" s="34" t="str">
        <f t="shared" si="922"/>
        <v/>
      </c>
      <c r="BI1244" s="8"/>
      <c r="BJ1244" s="22" t="str">
        <f t="shared" si="902"/>
        <v/>
      </c>
    </row>
    <row r="1245" spans="1:62" ht="18" customHeight="1" x14ac:dyDescent="0.35">
      <c r="A1245" s="68">
        <f>'Energy - Master'!A1244</f>
        <v>47264</v>
      </c>
      <c r="B1245" s="24" t="str">
        <f t="shared" si="882"/>
        <v>May-2029</v>
      </c>
      <c r="C1245" s="34" t="str">
        <f t="shared" si="903"/>
        <v/>
      </c>
      <c r="D1245" s="8"/>
      <c r="E1245" s="22" t="str">
        <f t="shared" si="883"/>
        <v/>
      </c>
      <c r="F1245" s="34" t="str">
        <f t="shared" si="904"/>
        <v/>
      </c>
      <c r="G1245" s="8"/>
      <c r="H1245" s="22" t="str">
        <f t="shared" si="884"/>
        <v/>
      </c>
      <c r="I1245" s="34" t="str">
        <f t="shared" si="905"/>
        <v/>
      </c>
      <c r="J1245" s="8"/>
      <c r="K1245" s="22" t="str">
        <f t="shared" si="885"/>
        <v/>
      </c>
      <c r="L1245" s="34" t="str">
        <f t="shared" si="906"/>
        <v/>
      </c>
      <c r="M1245" s="8"/>
      <c r="N1245" s="22" t="str">
        <f t="shared" si="886"/>
        <v/>
      </c>
      <c r="O1245" s="34" t="str">
        <f t="shared" si="907"/>
        <v/>
      </c>
      <c r="P1245" s="8"/>
      <c r="Q1245" s="22" t="str">
        <f t="shared" si="887"/>
        <v/>
      </c>
      <c r="R1245" s="34" t="str">
        <f t="shared" si="908"/>
        <v/>
      </c>
      <c r="S1245" s="8"/>
      <c r="T1245" s="22" t="str">
        <f t="shared" si="888"/>
        <v/>
      </c>
      <c r="U1245" s="34" t="str">
        <f t="shared" si="909"/>
        <v/>
      </c>
      <c r="V1245" s="8"/>
      <c r="W1245" s="22" t="str">
        <f t="shared" si="889"/>
        <v/>
      </c>
      <c r="X1245" s="34" t="str">
        <f t="shared" si="910"/>
        <v/>
      </c>
      <c r="Y1245" s="8"/>
      <c r="Z1245" s="22" t="str">
        <f t="shared" si="890"/>
        <v/>
      </c>
      <c r="AA1245" s="34" t="str">
        <f t="shared" si="911"/>
        <v/>
      </c>
      <c r="AB1245" s="8"/>
      <c r="AC1245" s="22" t="str">
        <f t="shared" si="891"/>
        <v/>
      </c>
      <c r="AD1245" s="34" t="str">
        <f t="shared" si="912"/>
        <v/>
      </c>
      <c r="AE1245" s="8"/>
      <c r="AF1245" s="22" t="str">
        <f t="shared" si="892"/>
        <v/>
      </c>
      <c r="AG1245" s="34" t="str">
        <f t="shared" si="913"/>
        <v/>
      </c>
      <c r="AH1245" s="8"/>
      <c r="AI1245" s="22" t="str">
        <f t="shared" si="893"/>
        <v/>
      </c>
      <c r="AJ1245" s="34" t="str">
        <f t="shared" si="914"/>
        <v/>
      </c>
      <c r="AK1245" s="8"/>
      <c r="AL1245" s="22" t="str">
        <f t="shared" si="894"/>
        <v/>
      </c>
      <c r="AM1245" s="34" t="str">
        <f t="shared" si="915"/>
        <v/>
      </c>
      <c r="AN1245" s="8"/>
      <c r="AO1245" s="22" t="str">
        <f t="shared" si="895"/>
        <v/>
      </c>
      <c r="AP1245" s="34" t="str">
        <f t="shared" si="916"/>
        <v/>
      </c>
      <c r="AQ1245" s="8"/>
      <c r="AR1245" s="22" t="str">
        <f t="shared" si="896"/>
        <v/>
      </c>
      <c r="AS1245" s="34" t="str">
        <f t="shared" si="917"/>
        <v/>
      </c>
      <c r="AT1245" s="8"/>
      <c r="AU1245" s="22" t="str">
        <f t="shared" si="897"/>
        <v/>
      </c>
      <c r="AV1245" s="34" t="str">
        <f t="shared" si="918"/>
        <v/>
      </c>
      <c r="AW1245" s="8"/>
      <c r="AX1245" s="22" t="str">
        <f t="shared" si="898"/>
        <v/>
      </c>
      <c r="AY1245" s="34" t="str">
        <f t="shared" si="919"/>
        <v/>
      </c>
      <c r="AZ1245" s="8"/>
      <c r="BA1245" s="22" t="str">
        <f t="shared" si="899"/>
        <v/>
      </c>
      <c r="BB1245" s="34" t="str">
        <f t="shared" si="920"/>
        <v/>
      </c>
      <c r="BC1245" s="8"/>
      <c r="BD1245" s="22" t="str">
        <f t="shared" si="900"/>
        <v/>
      </c>
      <c r="BE1245" s="34" t="str">
        <f t="shared" si="921"/>
        <v/>
      </c>
      <c r="BF1245" s="8"/>
      <c r="BG1245" s="22" t="str">
        <f t="shared" si="901"/>
        <v/>
      </c>
      <c r="BH1245" s="34" t="str">
        <f t="shared" si="922"/>
        <v/>
      </c>
      <c r="BI1245" s="8"/>
      <c r="BJ1245" s="22" t="str">
        <f t="shared" si="902"/>
        <v/>
      </c>
    </row>
    <row r="1246" spans="1:62" ht="18" customHeight="1" x14ac:dyDescent="0.35">
      <c r="A1246" s="68">
        <f>'Energy - Master'!A1245</f>
        <v>47265</v>
      </c>
      <c r="B1246" s="24" t="str">
        <f t="shared" si="882"/>
        <v>May-2029</v>
      </c>
      <c r="C1246" s="34" t="str">
        <f t="shared" si="903"/>
        <v/>
      </c>
      <c r="D1246" s="8"/>
      <c r="E1246" s="22" t="str">
        <f t="shared" si="883"/>
        <v/>
      </c>
      <c r="F1246" s="34" t="str">
        <f t="shared" si="904"/>
        <v/>
      </c>
      <c r="G1246" s="8"/>
      <c r="H1246" s="22" t="str">
        <f t="shared" si="884"/>
        <v/>
      </c>
      <c r="I1246" s="34" t="str">
        <f t="shared" si="905"/>
        <v/>
      </c>
      <c r="J1246" s="8"/>
      <c r="K1246" s="22" t="str">
        <f t="shared" si="885"/>
        <v/>
      </c>
      <c r="L1246" s="34" t="str">
        <f t="shared" si="906"/>
        <v/>
      </c>
      <c r="M1246" s="8"/>
      <c r="N1246" s="22" t="str">
        <f t="shared" si="886"/>
        <v/>
      </c>
      <c r="O1246" s="34" t="str">
        <f t="shared" si="907"/>
        <v/>
      </c>
      <c r="P1246" s="8"/>
      <c r="Q1246" s="22" t="str">
        <f t="shared" si="887"/>
        <v/>
      </c>
      <c r="R1246" s="34" t="str">
        <f t="shared" si="908"/>
        <v/>
      </c>
      <c r="S1246" s="8"/>
      <c r="T1246" s="22" t="str">
        <f t="shared" si="888"/>
        <v/>
      </c>
      <c r="U1246" s="34" t="str">
        <f t="shared" si="909"/>
        <v/>
      </c>
      <c r="V1246" s="8"/>
      <c r="W1246" s="22" t="str">
        <f t="shared" si="889"/>
        <v/>
      </c>
      <c r="X1246" s="34" t="str">
        <f t="shared" si="910"/>
        <v/>
      </c>
      <c r="Y1246" s="8"/>
      <c r="Z1246" s="22" t="str">
        <f t="shared" si="890"/>
        <v/>
      </c>
      <c r="AA1246" s="34" t="str">
        <f t="shared" si="911"/>
        <v/>
      </c>
      <c r="AB1246" s="8"/>
      <c r="AC1246" s="22" t="str">
        <f t="shared" si="891"/>
        <v/>
      </c>
      <c r="AD1246" s="34" t="str">
        <f t="shared" si="912"/>
        <v/>
      </c>
      <c r="AE1246" s="8"/>
      <c r="AF1246" s="22" t="str">
        <f t="shared" si="892"/>
        <v/>
      </c>
      <c r="AG1246" s="34" t="str">
        <f t="shared" si="913"/>
        <v/>
      </c>
      <c r="AH1246" s="8"/>
      <c r="AI1246" s="22" t="str">
        <f t="shared" si="893"/>
        <v/>
      </c>
      <c r="AJ1246" s="34" t="str">
        <f t="shared" si="914"/>
        <v/>
      </c>
      <c r="AK1246" s="8"/>
      <c r="AL1246" s="22" t="str">
        <f t="shared" si="894"/>
        <v/>
      </c>
      <c r="AM1246" s="34" t="str">
        <f t="shared" si="915"/>
        <v/>
      </c>
      <c r="AN1246" s="8"/>
      <c r="AO1246" s="22" t="str">
        <f t="shared" si="895"/>
        <v/>
      </c>
      <c r="AP1246" s="34" t="str">
        <f t="shared" si="916"/>
        <v/>
      </c>
      <c r="AQ1246" s="8"/>
      <c r="AR1246" s="22" t="str">
        <f t="shared" si="896"/>
        <v/>
      </c>
      <c r="AS1246" s="34" t="str">
        <f t="shared" si="917"/>
        <v/>
      </c>
      <c r="AT1246" s="8"/>
      <c r="AU1246" s="22" t="str">
        <f t="shared" si="897"/>
        <v/>
      </c>
      <c r="AV1246" s="34" t="str">
        <f t="shared" si="918"/>
        <v/>
      </c>
      <c r="AW1246" s="8"/>
      <c r="AX1246" s="22" t="str">
        <f t="shared" si="898"/>
        <v/>
      </c>
      <c r="AY1246" s="34" t="str">
        <f t="shared" si="919"/>
        <v/>
      </c>
      <c r="AZ1246" s="8"/>
      <c r="BA1246" s="22" t="str">
        <f t="shared" si="899"/>
        <v/>
      </c>
      <c r="BB1246" s="34" t="str">
        <f t="shared" si="920"/>
        <v/>
      </c>
      <c r="BC1246" s="8"/>
      <c r="BD1246" s="22" t="str">
        <f t="shared" si="900"/>
        <v/>
      </c>
      <c r="BE1246" s="34" t="str">
        <f t="shared" si="921"/>
        <v/>
      </c>
      <c r="BF1246" s="8"/>
      <c r="BG1246" s="22" t="str">
        <f t="shared" si="901"/>
        <v/>
      </c>
      <c r="BH1246" s="34" t="str">
        <f t="shared" si="922"/>
        <v/>
      </c>
      <c r="BI1246" s="8"/>
      <c r="BJ1246" s="22" t="str">
        <f t="shared" si="902"/>
        <v/>
      </c>
    </row>
    <row r="1247" spans="1:62" ht="18" customHeight="1" x14ac:dyDescent="0.35">
      <c r="A1247" s="68">
        <f>'Energy - Master'!A1246</f>
        <v>47266</v>
      </c>
      <c r="B1247" s="24" t="str">
        <f t="shared" si="882"/>
        <v>May-2029</v>
      </c>
      <c r="C1247" s="34" t="str">
        <f t="shared" si="903"/>
        <v/>
      </c>
      <c r="D1247" s="8"/>
      <c r="E1247" s="22" t="str">
        <f t="shared" si="883"/>
        <v/>
      </c>
      <c r="F1247" s="34" t="str">
        <f t="shared" si="904"/>
        <v/>
      </c>
      <c r="G1247" s="8"/>
      <c r="H1247" s="22" t="str">
        <f t="shared" si="884"/>
        <v/>
      </c>
      <c r="I1247" s="34" t="str">
        <f t="shared" si="905"/>
        <v/>
      </c>
      <c r="J1247" s="8"/>
      <c r="K1247" s="22" t="str">
        <f t="shared" si="885"/>
        <v/>
      </c>
      <c r="L1247" s="34" t="str">
        <f t="shared" si="906"/>
        <v/>
      </c>
      <c r="M1247" s="8"/>
      <c r="N1247" s="22" t="str">
        <f t="shared" si="886"/>
        <v/>
      </c>
      <c r="O1247" s="34" t="str">
        <f t="shared" si="907"/>
        <v/>
      </c>
      <c r="P1247" s="8"/>
      <c r="Q1247" s="22" t="str">
        <f t="shared" si="887"/>
        <v/>
      </c>
      <c r="R1247" s="34" t="str">
        <f t="shared" si="908"/>
        <v/>
      </c>
      <c r="S1247" s="8"/>
      <c r="T1247" s="22" t="str">
        <f t="shared" si="888"/>
        <v/>
      </c>
      <c r="U1247" s="34" t="str">
        <f t="shared" si="909"/>
        <v/>
      </c>
      <c r="V1247" s="8"/>
      <c r="W1247" s="22" t="str">
        <f t="shared" si="889"/>
        <v/>
      </c>
      <c r="X1247" s="34" t="str">
        <f t="shared" si="910"/>
        <v/>
      </c>
      <c r="Y1247" s="8"/>
      <c r="Z1247" s="22" t="str">
        <f t="shared" si="890"/>
        <v/>
      </c>
      <c r="AA1247" s="34" t="str">
        <f t="shared" si="911"/>
        <v/>
      </c>
      <c r="AB1247" s="8"/>
      <c r="AC1247" s="22" t="str">
        <f t="shared" si="891"/>
        <v/>
      </c>
      <c r="AD1247" s="34" t="str">
        <f t="shared" si="912"/>
        <v/>
      </c>
      <c r="AE1247" s="8"/>
      <c r="AF1247" s="22" t="str">
        <f t="shared" si="892"/>
        <v/>
      </c>
      <c r="AG1247" s="34" t="str">
        <f t="shared" si="913"/>
        <v/>
      </c>
      <c r="AH1247" s="8"/>
      <c r="AI1247" s="22" t="str">
        <f t="shared" si="893"/>
        <v/>
      </c>
      <c r="AJ1247" s="34" t="str">
        <f t="shared" si="914"/>
        <v/>
      </c>
      <c r="AK1247" s="8"/>
      <c r="AL1247" s="22" t="str">
        <f t="shared" si="894"/>
        <v/>
      </c>
      <c r="AM1247" s="34" t="str">
        <f t="shared" si="915"/>
        <v/>
      </c>
      <c r="AN1247" s="8"/>
      <c r="AO1247" s="22" t="str">
        <f t="shared" si="895"/>
        <v/>
      </c>
      <c r="AP1247" s="34" t="str">
        <f t="shared" si="916"/>
        <v/>
      </c>
      <c r="AQ1247" s="8"/>
      <c r="AR1247" s="22" t="str">
        <f t="shared" si="896"/>
        <v/>
      </c>
      <c r="AS1247" s="34" t="str">
        <f t="shared" si="917"/>
        <v/>
      </c>
      <c r="AT1247" s="8"/>
      <c r="AU1247" s="22" t="str">
        <f t="shared" si="897"/>
        <v/>
      </c>
      <c r="AV1247" s="34" t="str">
        <f t="shared" si="918"/>
        <v/>
      </c>
      <c r="AW1247" s="8"/>
      <c r="AX1247" s="22" t="str">
        <f t="shared" si="898"/>
        <v/>
      </c>
      <c r="AY1247" s="34" t="str">
        <f t="shared" si="919"/>
        <v/>
      </c>
      <c r="AZ1247" s="8"/>
      <c r="BA1247" s="22" t="str">
        <f t="shared" si="899"/>
        <v/>
      </c>
      <c r="BB1247" s="34" t="str">
        <f t="shared" si="920"/>
        <v/>
      </c>
      <c r="BC1247" s="8"/>
      <c r="BD1247" s="22" t="str">
        <f t="shared" si="900"/>
        <v/>
      </c>
      <c r="BE1247" s="34" t="str">
        <f t="shared" si="921"/>
        <v/>
      </c>
      <c r="BF1247" s="8"/>
      <c r="BG1247" s="22" t="str">
        <f t="shared" si="901"/>
        <v/>
      </c>
      <c r="BH1247" s="34" t="str">
        <f t="shared" si="922"/>
        <v/>
      </c>
      <c r="BI1247" s="8"/>
      <c r="BJ1247" s="22" t="str">
        <f t="shared" si="902"/>
        <v/>
      </c>
    </row>
    <row r="1248" spans="1:62" ht="18" customHeight="1" x14ac:dyDescent="0.35">
      <c r="A1248" s="68">
        <f>'Energy - Master'!A1247</f>
        <v>47267</v>
      </c>
      <c r="B1248" s="24" t="str">
        <f t="shared" si="882"/>
        <v>May-2029</v>
      </c>
      <c r="C1248" s="34" t="str">
        <f t="shared" si="903"/>
        <v/>
      </c>
      <c r="D1248" s="8"/>
      <c r="E1248" s="22" t="str">
        <f t="shared" si="883"/>
        <v/>
      </c>
      <c r="F1248" s="34" t="str">
        <f t="shared" si="904"/>
        <v/>
      </c>
      <c r="G1248" s="8"/>
      <c r="H1248" s="22" t="str">
        <f t="shared" si="884"/>
        <v/>
      </c>
      <c r="I1248" s="34" t="str">
        <f t="shared" si="905"/>
        <v/>
      </c>
      <c r="J1248" s="8"/>
      <c r="K1248" s="22" t="str">
        <f t="shared" si="885"/>
        <v/>
      </c>
      <c r="L1248" s="34" t="str">
        <f t="shared" si="906"/>
        <v/>
      </c>
      <c r="M1248" s="8"/>
      <c r="N1248" s="22" t="str">
        <f t="shared" si="886"/>
        <v/>
      </c>
      <c r="O1248" s="34" t="str">
        <f t="shared" si="907"/>
        <v/>
      </c>
      <c r="P1248" s="8"/>
      <c r="Q1248" s="22" t="str">
        <f t="shared" si="887"/>
        <v/>
      </c>
      <c r="R1248" s="34" t="str">
        <f t="shared" si="908"/>
        <v/>
      </c>
      <c r="S1248" s="8"/>
      <c r="T1248" s="22" t="str">
        <f t="shared" si="888"/>
        <v/>
      </c>
      <c r="U1248" s="34" t="str">
        <f t="shared" si="909"/>
        <v/>
      </c>
      <c r="V1248" s="8"/>
      <c r="W1248" s="22" t="str">
        <f t="shared" si="889"/>
        <v/>
      </c>
      <c r="X1248" s="34" t="str">
        <f t="shared" si="910"/>
        <v/>
      </c>
      <c r="Y1248" s="8"/>
      <c r="Z1248" s="22" t="str">
        <f t="shared" si="890"/>
        <v/>
      </c>
      <c r="AA1248" s="34" t="str">
        <f t="shared" si="911"/>
        <v/>
      </c>
      <c r="AB1248" s="8"/>
      <c r="AC1248" s="22" t="str">
        <f t="shared" si="891"/>
        <v/>
      </c>
      <c r="AD1248" s="34" t="str">
        <f t="shared" si="912"/>
        <v/>
      </c>
      <c r="AE1248" s="8"/>
      <c r="AF1248" s="22" t="str">
        <f t="shared" si="892"/>
        <v/>
      </c>
      <c r="AG1248" s="34" t="str">
        <f t="shared" si="913"/>
        <v/>
      </c>
      <c r="AH1248" s="8"/>
      <c r="AI1248" s="22" t="str">
        <f t="shared" si="893"/>
        <v/>
      </c>
      <c r="AJ1248" s="34" t="str">
        <f t="shared" si="914"/>
        <v/>
      </c>
      <c r="AK1248" s="8"/>
      <c r="AL1248" s="22" t="str">
        <f t="shared" si="894"/>
        <v/>
      </c>
      <c r="AM1248" s="34" t="str">
        <f t="shared" si="915"/>
        <v/>
      </c>
      <c r="AN1248" s="8"/>
      <c r="AO1248" s="22" t="str">
        <f t="shared" si="895"/>
        <v/>
      </c>
      <c r="AP1248" s="34" t="str">
        <f t="shared" si="916"/>
        <v/>
      </c>
      <c r="AQ1248" s="8"/>
      <c r="AR1248" s="22" t="str">
        <f t="shared" si="896"/>
        <v/>
      </c>
      <c r="AS1248" s="34" t="str">
        <f t="shared" si="917"/>
        <v/>
      </c>
      <c r="AT1248" s="8"/>
      <c r="AU1248" s="22" t="str">
        <f t="shared" si="897"/>
        <v/>
      </c>
      <c r="AV1248" s="34" t="str">
        <f t="shared" si="918"/>
        <v/>
      </c>
      <c r="AW1248" s="8"/>
      <c r="AX1248" s="22" t="str">
        <f t="shared" si="898"/>
        <v/>
      </c>
      <c r="AY1248" s="34" t="str">
        <f t="shared" si="919"/>
        <v/>
      </c>
      <c r="AZ1248" s="8"/>
      <c r="BA1248" s="22" t="str">
        <f t="shared" si="899"/>
        <v/>
      </c>
      <c r="BB1248" s="34" t="str">
        <f t="shared" si="920"/>
        <v/>
      </c>
      <c r="BC1248" s="8"/>
      <c r="BD1248" s="22" t="str">
        <f t="shared" si="900"/>
        <v/>
      </c>
      <c r="BE1248" s="34" t="str">
        <f t="shared" si="921"/>
        <v/>
      </c>
      <c r="BF1248" s="8"/>
      <c r="BG1248" s="22" t="str">
        <f t="shared" si="901"/>
        <v/>
      </c>
      <c r="BH1248" s="34" t="str">
        <f t="shared" si="922"/>
        <v/>
      </c>
      <c r="BI1248" s="8"/>
      <c r="BJ1248" s="22" t="str">
        <f t="shared" si="902"/>
        <v/>
      </c>
    </row>
    <row r="1249" spans="1:62" ht="18" customHeight="1" x14ac:dyDescent="0.35">
      <c r="A1249" s="68">
        <f>'Energy - Master'!A1248</f>
        <v>47268</v>
      </c>
      <c r="B1249" s="24" t="str">
        <f t="shared" si="882"/>
        <v>May-2029</v>
      </c>
      <c r="C1249" s="34" t="str">
        <f t="shared" si="903"/>
        <v/>
      </c>
      <c r="D1249" s="8"/>
      <c r="E1249" s="22" t="str">
        <f t="shared" si="883"/>
        <v/>
      </c>
      <c r="F1249" s="34" t="str">
        <f t="shared" si="904"/>
        <v/>
      </c>
      <c r="G1249" s="8"/>
      <c r="H1249" s="22" t="str">
        <f t="shared" si="884"/>
        <v/>
      </c>
      <c r="I1249" s="34" t="str">
        <f t="shared" si="905"/>
        <v/>
      </c>
      <c r="J1249" s="8"/>
      <c r="K1249" s="22" t="str">
        <f t="shared" si="885"/>
        <v/>
      </c>
      <c r="L1249" s="34" t="str">
        <f t="shared" si="906"/>
        <v/>
      </c>
      <c r="M1249" s="8"/>
      <c r="N1249" s="22" t="str">
        <f t="shared" si="886"/>
        <v/>
      </c>
      <c r="O1249" s="34" t="str">
        <f t="shared" si="907"/>
        <v/>
      </c>
      <c r="P1249" s="8"/>
      <c r="Q1249" s="22" t="str">
        <f t="shared" si="887"/>
        <v/>
      </c>
      <c r="R1249" s="34" t="str">
        <f t="shared" si="908"/>
        <v/>
      </c>
      <c r="S1249" s="8"/>
      <c r="T1249" s="22" t="str">
        <f t="shared" si="888"/>
        <v/>
      </c>
      <c r="U1249" s="34" t="str">
        <f t="shared" si="909"/>
        <v/>
      </c>
      <c r="V1249" s="8"/>
      <c r="W1249" s="22" t="str">
        <f t="shared" si="889"/>
        <v/>
      </c>
      <c r="X1249" s="34" t="str">
        <f t="shared" si="910"/>
        <v/>
      </c>
      <c r="Y1249" s="8"/>
      <c r="Z1249" s="22" t="str">
        <f t="shared" si="890"/>
        <v/>
      </c>
      <c r="AA1249" s="34" t="str">
        <f t="shared" si="911"/>
        <v/>
      </c>
      <c r="AB1249" s="8"/>
      <c r="AC1249" s="22" t="str">
        <f t="shared" si="891"/>
        <v/>
      </c>
      <c r="AD1249" s="34" t="str">
        <f t="shared" si="912"/>
        <v/>
      </c>
      <c r="AE1249" s="8"/>
      <c r="AF1249" s="22" t="str">
        <f t="shared" si="892"/>
        <v/>
      </c>
      <c r="AG1249" s="34" t="str">
        <f t="shared" si="913"/>
        <v/>
      </c>
      <c r="AH1249" s="8"/>
      <c r="AI1249" s="22" t="str">
        <f t="shared" si="893"/>
        <v/>
      </c>
      <c r="AJ1249" s="34" t="str">
        <f t="shared" si="914"/>
        <v/>
      </c>
      <c r="AK1249" s="8"/>
      <c r="AL1249" s="22" t="str">
        <f t="shared" si="894"/>
        <v/>
      </c>
      <c r="AM1249" s="34" t="str">
        <f t="shared" si="915"/>
        <v/>
      </c>
      <c r="AN1249" s="8"/>
      <c r="AO1249" s="22" t="str">
        <f t="shared" si="895"/>
        <v/>
      </c>
      <c r="AP1249" s="34" t="str">
        <f t="shared" si="916"/>
        <v/>
      </c>
      <c r="AQ1249" s="8"/>
      <c r="AR1249" s="22" t="str">
        <f t="shared" si="896"/>
        <v/>
      </c>
      <c r="AS1249" s="34" t="str">
        <f t="shared" si="917"/>
        <v/>
      </c>
      <c r="AT1249" s="8"/>
      <c r="AU1249" s="22" t="str">
        <f t="shared" si="897"/>
        <v/>
      </c>
      <c r="AV1249" s="34" t="str">
        <f t="shared" si="918"/>
        <v/>
      </c>
      <c r="AW1249" s="8"/>
      <c r="AX1249" s="22" t="str">
        <f t="shared" si="898"/>
        <v/>
      </c>
      <c r="AY1249" s="34" t="str">
        <f t="shared" si="919"/>
        <v/>
      </c>
      <c r="AZ1249" s="8"/>
      <c r="BA1249" s="22" t="str">
        <f t="shared" si="899"/>
        <v/>
      </c>
      <c r="BB1249" s="34" t="str">
        <f t="shared" si="920"/>
        <v/>
      </c>
      <c r="BC1249" s="8"/>
      <c r="BD1249" s="22" t="str">
        <f t="shared" si="900"/>
        <v/>
      </c>
      <c r="BE1249" s="34" t="str">
        <f t="shared" si="921"/>
        <v/>
      </c>
      <c r="BF1249" s="8"/>
      <c r="BG1249" s="22" t="str">
        <f t="shared" si="901"/>
        <v/>
      </c>
      <c r="BH1249" s="34" t="str">
        <f t="shared" si="922"/>
        <v/>
      </c>
      <c r="BI1249" s="8"/>
      <c r="BJ1249" s="22" t="str">
        <f t="shared" si="902"/>
        <v/>
      </c>
    </row>
    <row r="1250" spans="1:62" ht="18" customHeight="1" x14ac:dyDescent="0.35">
      <c r="A1250" s="68">
        <f>'Energy - Master'!A1249</f>
        <v>47269</v>
      </c>
      <c r="B1250" s="24" t="str">
        <f t="shared" si="882"/>
        <v>May-2029</v>
      </c>
      <c r="C1250" s="34" t="str">
        <f t="shared" si="903"/>
        <v/>
      </c>
      <c r="D1250" s="8"/>
      <c r="E1250" s="22" t="str">
        <f t="shared" si="883"/>
        <v/>
      </c>
      <c r="F1250" s="34" t="str">
        <f t="shared" si="904"/>
        <v/>
      </c>
      <c r="G1250" s="8"/>
      <c r="H1250" s="22" t="str">
        <f t="shared" si="884"/>
        <v/>
      </c>
      <c r="I1250" s="34" t="str">
        <f t="shared" si="905"/>
        <v/>
      </c>
      <c r="J1250" s="8"/>
      <c r="K1250" s="22" t="str">
        <f t="shared" si="885"/>
        <v/>
      </c>
      <c r="L1250" s="34" t="str">
        <f t="shared" si="906"/>
        <v/>
      </c>
      <c r="M1250" s="8"/>
      <c r="N1250" s="22" t="str">
        <f t="shared" si="886"/>
        <v/>
      </c>
      <c r="O1250" s="34" t="str">
        <f t="shared" si="907"/>
        <v/>
      </c>
      <c r="P1250" s="8"/>
      <c r="Q1250" s="22" t="str">
        <f t="shared" si="887"/>
        <v/>
      </c>
      <c r="R1250" s="34" t="str">
        <f t="shared" si="908"/>
        <v/>
      </c>
      <c r="S1250" s="8"/>
      <c r="T1250" s="22" t="str">
        <f t="shared" si="888"/>
        <v/>
      </c>
      <c r="U1250" s="34" t="str">
        <f t="shared" si="909"/>
        <v/>
      </c>
      <c r="V1250" s="8"/>
      <c r="W1250" s="22" t="str">
        <f t="shared" si="889"/>
        <v/>
      </c>
      <c r="X1250" s="34" t="str">
        <f t="shared" si="910"/>
        <v/>
      </c>
      <c r="Y1250" s="8"/>
      <c r="Z1250" s="22" t="str">
        <f t="shared" si="890"/>
        <v/>
      </c>
      <c r="AA1250" s="34" t="str">
        <f t="shared" si="911"/>
        <v/>
      </c>
      <c r="AB1250" s="8"/>
      <c r="AC1250" s="22" t="str">
        <f t="shared" si="891"/>
        <v/>
      </c>
      <c r="AD1250" s="34" t="str">
        <f t="shared" si="912"/>
        <v/>
      </c>
      <c r="AE1250" s="8"/>
      <c r="AF1250" s="22" t="str">
        <f t="shared" si="892"/>
        <v/>
      </c>
      <c r="AG1250" s="34" t="str">
        <f t="shared" si="913"/>
        <v/>
      </c>
      <c r="AH1250" s="8"/>
      <c r="AI1250" s="22" t="str">
        <f t="shared" si="893"/>
        <v/>
      </c>
      <c r="AJ1250" s="34" t="str">
        <f t="shared" si="914"/>
        <v/>
      </c>
      <c r="AK1250" s="8"/>
      <c r="AL1250" s="22" t="str">
        <f t="shared" si="894"/>
        <v/>
      </c>
      <c r="AM1250" s="34" t="str">
        <f t="shared" si="915"/>
        <v/>
      </c>
      <c r="AN1250" s="8"/>
      <c r="AO1250" s="22" t="str">
        <f t="shared" si="895"/>
        <v/>
      </c>
      <c r="AP1250" s="34" t="str">
        <f t="shared" si="916"/>
        <v/>
      </c>
      <c r="AQ1250" s="8"/>
      <c r="AR1250" s="22" t="str">
        <f t="shared" si="896"/>
        <v/>
      </c>
      <c r="AS1250" s="34" t="str">
        <f t="shared" si="917"/>
        <v/>
      </c>
      <c r="AT1250" s="8"/>
      <c r="AU1250" s="22" t="str">
        <f t="shared" si="897"/>
        <v/>
      </c>
      <c r="AV1250" s="34" t="str">
        <f t="shared" si="918"/>
        <v/>
      </c>
      <c r="AW1250" s="8"/>
      <c r="AX1250" s="22" t="str">
        <f t="shared" si="898"/>
        <v/>
      </c>
      <c r="AY1250" s="34" t="str">
        <f t="shared" si="919"/>
        <v/>
      </c>
      <c r="AZ1250" s="8"/>
      <c r="BA1250" s="22" t="str">
        <f t="shared" si="899"/>
        <v/>
      </c>
      <c r="BB1250" s="34" t="str">
        <f t="shared" si="920"/>
        <v/>
      </c>
      <c r="BC1250" s="8"/>
      <c r="BD1250" s="22" t="str">
        <f t="shared" si="900"/>
        <v/>
      </c>
      <c r="BE1250" s="34" t="str">
        <f t="shared" si="921"/>
        <v/>
      </c>
      <c r="BF1250" s="8"/>
      <c r="BG1250" s="22" t="str">
        <f t="shared" si="901"/>
        <v/>
      </c>
      <c r="BH1250" s="34" t="str">
        <f t="shared" si="922"/>
        <v/>
      </c>
      <c r="BI1250" s="8"/>
      <c r="BJ1250" s="22" t="str">
        <f t="shared" si="902"/>
        <v/>
      </c>
    </row>
    <row r="1251" spans="1:62" ht="18" customHeight="1" x14ac:dyDescent="0.35">
      <c r="A1251" s="68">
        <f>'Energy - Master'!A1250</f>
        <v>47270</v>
      </c>
      <c r="B1251" s="24" t="str">
        <f t="shared" si="882"/>
        <v>Jun-2029</v>
      </c>
      <c r="C1251" s="34" t="str">
        <f t="shared" si="903"/>
        <v/>
      </c>
      <c r="D1251" s="8"/>
      <c r="E1251" s="22" t="str">
        <f t="shared" si="883"/>
        <v/>
      </c>
      <c r="F1251" s="34" t="str">
        <f t="shared" si="904"/>
        <v/>
      </c>
      <c r="G1251" s="8"/>
      <c r="H1251" s="22" t="str">
        <f t="shared" si="884"/>
        <v/>
      </c>
      <c r="I1251" s="34" t="str">
        <f t="shared" si="905"/>
        <v/>
      </c>
      <c r="J1251" s="8"/>
      <c r="K1251" s="22" t="str">
        <f t="shared" si="885"/>
        <v/>
      </c>
      <c r="L1251" s="34" t="str">
        <f t="shared" si="906"/>
        <v/>
      </c>
      <c r="M1251" s="8"/>
      <c r="N1251" s="22" t="str">
        <f t="shared" si="886"/>
        <v/>
      </c>
      <c r="O1251" s="34" t="str">
        <f t="shared" si="907"/>
        <v/>
      </c>
      <c r="P1251" s="8"/>
      <c r="Q1251" s="22" t="str">
        <f t="shared" si="887"/>
        <v/>
      </c>
      <c r="R1251" s="34" t="str">
        <f t="shared" si="908"/>
        <v/>
      </c>
      <c r="S1251" s="8"/>
      <c r="T1251" s="22" t="str">
        <f t="shared" si="888"/>
        <v/>
      </c>
      <c r="U1251" s="34" t="str">
        <f t="shared" si="909"/>
        <v/>
      </c>
      <c r="V1251" s="8"/>
      <c r="W1251" s="22" t="str">
        <f t="shared" si="889"/>
        <v/>
      </c>
      <c r="X1251" s="34" t="str">
        <f t="shared" si="910"/>
        <v/>
      </c>
      <c r="Y1251" s="8"/>
      <c r="Z1251" s="22" t="str">
        <f t="shared" si="890"/>
        <v/>
      </c>
      <c r="AA1251" s="34" t="str">
        <f t="shared" si="911"/>
        <v/>
      </c>
      <c r="AB1251" s="8"/>
      <c r="AC1251" s="22" t="str">
        <f t="shared" si="891"/>
        <v/>
      </c>
      <c r="AD1251" s="34" t="str">
        <f t="shared" si="912"/>
        <v/>
      </c>
      <c r="AE1251" s="8"/>
      <c r="AF1251" s="22" t="str">
        <f t="shared" si="892"/>
        <v/>
      </c>
      <c r="AG1251" s="34" t="str">
        <f t="shared" si="913"/>
        <v/>
      </c>
      <c r="AH1251" s="8"/>
      <c r="AI1251" s="22" t="str">
        <f t="shared" si="893"/>
        <v/>
      </c>
      <c r="AJ1251" s="34" t="str">
        <f t="shared" si="914"/>
        <v/>
      </c>
      <c r="AK1251" s="8"/>
      <c r="AL1251" s="22" t="str">
        <f t="shared" si="894"/>
        <v/>
      </c>
      <c r="AM1251" s="34" t="str">
        <f t="shared" si="915"/>
        <v/>
      </c>
      <c r="AN1251" s="8"/>
      <c r="AO1251" s="22" t="str">
        <f t="shared" si="895"/>
        <v/>
      </c>
      <c r="AP1251" s="34" t="str">
        <f t="shared" si="916"/>
        <v/>
      </c>
      <c r="AQ1251" s="8"/>
      <c r="AR1251" s="22" t="str">
        <f t="shared" si="896"/>
        <v/>
      </c>
      <c r="AS1251" s="34" t="str">
        <f t="shared" si="917"/>
        <v/>
      </c>
      <c r="AT1251" s="8"/>
      <c r="AU1251" s="22" t="str">
        <f t="shared" si="897"/>
        <v/>
      </c>
      <c r="AV1251" s="34" t="str">
        <f t="shared" si="918"/>
        <v/>
      </c>
      <c r="AW1251" s="8"/>
      <c r="AX1251" s="22" t="str">
        <f t="shared" si="898"/>
        <v/>
      </c>
      <c r="AY1251" s="34" t="str">
        <f t="shared" si="919"/>
        <v/>
      </c>
      <c r="AZ1251" s="8"/>
      <c r="BA1251" s="22" t="str">
        <f t="shared" si="899"/>
        <v/>
      </c>
      <c r="BB1251" s="34" t="str">
        <f t="shared" si="920"/>
        <v/>
      </c>
      <c r="BC1251" s="8"/>
      <c r="BD1251" s="22" t="str">
        <f t="shared" si="900"/>
        <v/>
      </c>
      <c r="BE1251" s="34" t="str">
        <f t="shared" si="921"/>
        <v/>
      </c>
      <c r="BF1251" s="8"/>
      <c r="BG1251" s="22" t="str">
        <f t="shared" si="901"/>
        <v/>
      </c>
      <c r="BH1251" s="34" t="str">
        <f t="shared" si="922"/>
        <v/>
      </c>
      <c r="BI1251" s="8"/>
      <c r="BJ1251" s="22" t="str">
        <f t="shared" si="902"/>
        <v/>
      </c>
    </row>
    <row r="1252" spans="1:62" ht="18" customHeight="1" x14ac:dyDescent="0.35">
      <c r="A1252" s="68">
        <f>'Energy - Master'!A1251</f>
        <v>47271</v>
      </c>
      <c r="B1252" s="24" t="str">
        <f t="shared" si="882"/>
        <v>Jun-2029</v>
      </c>
      <c r="C1252" s="34" t="str">
        <f t="shared" si="903"/>
        <v/>
      </c>
      <c r="D1252" s="8"/>
      <c r="E1252" s="22" t="str">
        <f t="shared" si="883"/>
        <v/>
      </c>
      <c r="F1252" s="34" t="str">
        <f t="shared" si="904"/>
        <v/>
      </c>
      <c r="G1252" s="8"/>
      <c r="H1252" s="22" t="str">
        <f t="shared" si="884"/>
        <v/>
      </c>
      <c r="I1252" s="34" t="str">
        <f t="shared" si="905"/>
        <v/>
      </c>
      <c r="J1252" s="8"/>
      <c r="K1252" s="22" t="str">
        <f t="shared" si="885"/>
        <v/>
      </c>
      <c r="L1252" s="34" t="str">
        <f t="shared" si="906"/>
        <v/>
      </c>
      <c r="M1252" s="8"/>
      <c r="N1252" s="22" t="str">
        <f t="shared" si="886"/>
        <v/>
      </c>
      <c r="O1252" s="34" t="str">
        <f t="shared" si="907"/>
        <v/>
      </c>
      <c r="P1252" s="8"/>
      <c r="Q1252" s="22" t="str">
        <f t="shared" si="887"/>
        <v/>
      </c>
      <c r="R1252" s="34" t="str">
        <f t="shared" si="908"/>
        <v/>
      </c>
      <c r="S1252" s="8"/>
      <c r="T1252" s="22" t="str">
        <f t="shared" si="888"/>
        <v/>
      </c>
      <c r="U1252" s="34" t="str">
        <f t="shared" si="909"/>
        <v/>
      </c>
      <c r="V1252" s="8"/>
      <c r="W1252" s="22" t="str">
        <f t="shared" si="889"/>
        <v/>
      </c>
      <c r="X1252" s="34" t="str">
        <f t="shared" si="910"/>
        <v/>
      </c>
      <c r="Y1252" s="8"/>
      <c r="Z1252" s="22" t="str">
        <f t="shared" si="890"/>
        <v/>
      </c>
      <c r="AA1252" s="34" t="str">
        <f t="shared" si="911"/>
        <v/>
      </c>
      <c r="AB1252" s="8"/>
      <c r="AC1252" s="22" t="str">
        <f t="shared" si="891"/>
        <v/>
      </c>
      <c r="AD1252" s="34" t="str">
        <f t="shared" si="912"/>
        <v/>
      </c>
      <c r="AE1252" s="8"/>
      <c r="AF1252" s="22" t="str">
        <f t="shared" si="892"/>
        <v/>
      </c>
      <c r="AG1252" s="34" t="str">
        <f t="shared" si="913"/>
        <v/>
      </c>
      <c r="AH1252" s="8"/>
      <c r="AI1252" s="22" t="str">
        <f t="shared" si="893"/>
        <v/>
      </c>
      <c r="AJ1252" s="34" t="str">
        <f t="shared" si="914"/>
        <v/>
      </c>
      <c r="AK1252" s="8"/>
      <c r="AL1252" s="22" t="str">
        <f t="shared" si="894"/>
        <v/>
      </c>
      <c r="AM1252" s="34" t="str">
        <f t="shared" si="915"/>
        <v/>
      </c>
      <c r="AN1252" s="8"/>
      <c r="AO1252" s="22" t="str">
        <f t="shared" si="895"/>
        <v/>
      </c>
      <c r="AP1252" s="34" t="str">
        <f t="shared" si="916"/>
        <v/>
      </c>
      <c r="AQ1252" s="8"/>
      <c r="AR1252" s="22" t="str">
        <f t="shared" si="896"/>
        <v/>
      </c>
      <c r="AS1252" s="34" t="str">
        <f t="shared" si="917"/>
        <v/>
      </c>
      <c r="AT1252" s="8"/>
      <c r="AU1252" s="22" t="str">
        <f t="shared" si="897"/>
        <v/>
      </c>
      <c r="AV1252" s="34" t="str">
        <f t="shared" si="918"/>
        <v/>
      </c>
      <c r="AW1252" s="8"/>
      <c r="AX1252" s="22" t="str">
        <f t="shared" si="898"/>
        <v/>
      </c>
      <c r="AY1252" s="34" t="str">
        <f t="shared" si="919"/>
        <v/>
      </c>
      <c r="AZ1252" s="8"/>
      <c r="BA1252" s="22" t="str">
        <f t="shared" si="899"/>
        <v/>
      </c>
      <c r="BB1252" s="34" t="str">
        <f t="shared" si="920"/>
        <v/>
      </c>
      <c r="BC1252" s="8"/>
      <c r="BD1252" s="22" t="str">
        <f t="shared" si="900"/>
        <v/>
      </c>
      <c r="BE1252" s="34" t="str">
        <f t="shared" si="921"/>
        <v/>
      </c>
      <c r="BF1252" s="8"/>
      <c r="BG1252" s="22" t="str">
        <f t="shared" si="901"/>
        <v/>
      </c>
      <c r="BH1252" s="34" t="str">
        <f t="shared" si="922"/>
        <v/>
      </c>
      <c r="BI1252" s="8"/>
      <c r="BJ1252" s="22" t="str">
        <f t="shared" si="902"/>
        <v/>
      </c>
    </row>
    <row r="1253" spans="1:62" ht="18" customHeight="1" x14ac:dyDescent="0.35">
      <c r="A1253" s="68">
        <f>'Energy - Master'!A1252</f>
        <v>47272</v>
      </c>
      <c r="B1253" s="24" t="str">
        <f t="shared" si="882"/>
        <v>Jun-2029</v>
      </c>
      <c r="C1253" s="34" t="str">
        <f t="shared" si="903"/>
        <v/>
      </c>
      <c r="D1253" s="8"/>
      <c r="E1253" s="22" t="str">
        <f t="shared" si="883"/>
        <v/>
      </c>
      <c r="F1253" s="34" t="str">
        <f t="shared" si="904"/>
        <v/>
      </c>
      <c r="G1253" s="8"/>
      <c r="H1253" s="22" t="str">
        <f t="shared" si="884"/>
        <v/>
      </c>
      <c r="I1253" s="34" t="str">
        <f t="shared" si="905"/>
        <v/>
      </c>
      <c r="J1253" s="8"/>
      <c r="K1253" s="22" t="str">
        <f t="shared" si="885"/>
        <v/>
      </c>
      <c r="L1253" s="34" t="str">
        <f t="shared" si="906"/>
        <v/>
      </c>
      <c r="M1253" s="8"/>
      <c r="N1253" s="22" t="str">
        <f t="shared" si="886"/>
        <v/>
      </c>
      <c r="O1253" s="34" t="str">
        <f t="shared" si="907"/>
        <v/>
      </c>
      <c r="P1253" s="8"/>
      <c r="Q1253" s="22" t="str">
        <f t="shared" si="887"/>
        <v/>
      </c>
      <c r="R1253" s="34" t="str">
        <f t="shared" si="908"/>
        <v/>
      </c>
      <c r="S1253" s="8"/>
      <c r="T1253" s="22" t="str">
        <f t="shared" si="888"/>
        <v/>
      </c>
      <c r="U1253" s="34" t="str">
        <f t="shared" si="909"/>
        <v/>
      </c>
      <c r="V1253" s="8"/>
      <c r="W1253" s="22" t="str">
        <f t="shared" si="889"/>
        <v/>
      </c>
      <c r="X1253" s="34" t="str">
        <f t="shared" si="910"/>
        <v/>
      </c>
      <c r="Y1253" s="8"/>
      <c r="Z1253" s="22" t="str">
        <f t="shared" si="890"/>
        <v/>
      </c>
      <c r="AA1253" s="34" t="str">
        <f t="shared" si="911"/>
        <v/>
      </c>
      <c r="AB1253" s="8"/>
      <c r="AC1253" s="22" t="str">
        <f t="shared" si="891"/>
        <v/>
      </c>
      <c r="AD1253" s="34" t="str">
        <f t="shared" si="912"/>
        <v/>
      </c>
      <c r="AE1253" s="8"/>
      <c r="AF1253" s="22" t="str">
        <f t="shared" si="892"/>
        <v/>
      </c>
      <c r="AG1253" s="34" t="str">
        <f t="shared" si="913"/>
        <v/>
      </c>
      <c r="AH1253" s="8"/>
      <c r="AI1253" s="22" t="str">
        <f t="shared" si="893"/>
        <v/>
      </c>
      <c r="AJ1253" s="34" t="str">
        <f t="shared" si="914"/>
        <v/>
      </c>
      <c r="AK1253" s="8"/>
      <c r="AL1253" s="22" t="str">
        <f t="shared" si="894"/>
        <v/>
      </c>
      <c r="AM1253" s="34" t="str">
        <f t="shared" si="915"/>
        <v/>
      </c>
      <c r="AN1253" s="8"/>
      <c r="AO1253" s="22" t="str">
        <f t="shared" si="895"/>
        <v/>
      </c>
      <c r="AP1253" s="34" t="str">
        <f t="shared" si="916"/>
        <v/>
      </c>
      <c r="AQ1253" s="8"/>
      <c r="AR1253" s="22" t="str">
        <f t="shared" si="896"/>
        <v/>
      </c>
      <c r="AS1253" s="34" t="str">
        <f t="shared" si="917"/>
        <v/>
      </c>
      <c r="AT1253" s="8"/>
      <c r="AU1253" s="22" t="str">
        <f t="shared" si="897"/>
        <v/>
      </c>
      <c r="AV1253" s="34" t="str">
        <f t="shared" si="918"/>
        <v/>
      </c>
      <c r="AW1253" s="8"/>
      <c r="AX1253" s="22" t="str">
        <f t="shared" si="898"/>
        <v/>
      </c>
      <c r="AY1253" s="34" t="str">
        <f t="shared" si="919"/>
        <v/>
      </c>
      <c r="AZ1253" s="8"/>
      <c r="BA1253" s="22" t="str">
        <f t="shared" si="899"/>
        <v/>
      </c>
      <c r="BB1253" s="34" t="str">
        <f t="shared" si="920"/>
        <v/>
      </c>
      <c r="BC1253" s="8"/>
      <c r="BD1253" s="22" t="str">
        <f t="shared" si="900"/>
        <v/>
      </c>
      <c r="BE1253" s="34" t="str">
        <f t="shared" si="921"/>
        <v/>
      </c>
      <c r="BF1253" s="8"/>
      <c r="BG1253" s="22" t="str">
        <f t="shared" si="901"/>
        <v/>
      </c>
      <c r="BH1253" s="34" t="str">
        <f t="shared" si="922"/>
        <v/>
      </c>
      <c r="BI1253" s="8"/>
      <c r="BJ1253" s="22" t="str">
        <f t="shared" si="902"/>
        <v/>
      </c>
    </row>
    <row r="1254" spans="1:62" ht="18" customHeight="1" x14ac:dyDescent="0.35">
      <c r="A1254" s="68">
        <f>'Energy - Master'!A1253</f>
        <v>47273</v>
      </c>
      <c r="B1254" s="24" t="str">
        <f t="shared" si="882"/>
        <v>Jun-2029</v>
      </c>
      <c r="C1254" s="34" t="str">
        <f t="shared" si="903"/>
        <v/>
      </c>
      <c r="D1254" s="8"/>
      <c r="E1254" s="22" t="str">
        <f t="shared" si="883"/>
        <v/>
      </c>
      <c r="F1254" s="34" t="str">
        <f t="shared" si="904"/>
        <v/>
      </c>
      <c r="G1254" s="8"/>
      <c r="H1254" s="22" t="str">
        <f t="shared" si="884"/>
        <v/>
      </c>
      <c r="I1254" s="34" t="str">
        <f t="shared" si="905"/>
        <v/>
      </c>
      <c r="J1254" s="8"/>
      <c r="K1254" s="22" t="str">
        <f t="shared" si="885"/>
        <v/>
      </c>
      <c r="L1254" s="34" t="str">
        <f t="shared" si="906"/>
        <v/>
      </c>
      <c r="M1254" s="8"/>
      <c r="N1254" s="22" t="str">
        <f t="shared" si="886"/>
        <v/>
      </c>
      <c r="O1254" s="34" t="str">
        <f t="shared" si="907"/>
        <v/>
      </c>
      <c r="P1254" s="8"/>
      <c r="Q1254" s="22" t="str">
        <f t="shared" si="887"/>
        <v/>
      </c>
      <c r="R1254" s="34" t="str">
        <f t="shared" si="908"/>
        <v/>
      </c>
      <c r="S1254" s="8"/>
      <c r="T1254" s="22" t="str">
        <f t="shared" si="888"/>
        <v/>
      </c>
      <c r="U1254" s="34" t="str">
        <f t="shared" si="909"/>
        <v/>
      </c>
      <c r="V1254" s="8"/>
      <c r="W1254" s="22" t="str">
        <f t="shared" si="889"/>
        <v/>
      </c>
      <c r="X1254" s="34" t="str">
        <f t="shared" si="910"/>
        <v/>
      </c>
      <c r="Y1254" s="8"/>
      <c r="Z1254" s="22" t="str">
        <f t="shared" si="890"/>
        <v/>
      </c>
      <c r="AA1254" s="34" t="str">
        <f t="shared" si="911"/>
        <v/>
      </c>
      <c r="AB1254" s="8"/>
      <c r="AC1254" s="22" t="str">
        <f t="shared" si="891"/>
        <v/>
      </c>
      <c r="AD1254" s="34" t="str">
        <f t="shared" si="912"/>
        <v/>
      </c>
      <c r="AE1254" s="8"/>
      <c r="AF1254" s="22" t="str">
        <f t="shared" si="892"/>
        <v/>
      </c>
      <c r="AG1254" s="34" t="str">
        <f t="shared" si="913"/>
        <v/>
      </c>
      <c r="AH1254" s="8"/>
      <c r="AI1254" s="22" t="str">
        <f t="shared" si="893"/>
        <v/>
      </c>
      <c r="AJ1254" s="34" t="str">
        <f t="shared" si="914"/>
        <v/>
      </c>
      <c r="AK1254" s="8"/>
      <c r="AL1254" s="22" t="str">
        <f t="shared" si="894"/>
        <v/>
      </c>
      <c r="AM1254" s="34" t="str">
        <f t="shared" si="915"/>
        <v/>
      </c>
      <c r="AN1254" s="8"/>
      <c r="AO1254" s="22" t="str">
        <f t="shared" si="895"/>
        <v/>
      </c>
      <c r="AP1254" s="34" t="str">
        <f t="shared" si="916"/>
        <v/>
      </c>
      <c r="AQ1254" s="8"/>
      <c r="AR1254" s="22" t="str">
        <f t="shared" si="896"/>
        <v/>
      </c>
      <c r="AS1254" s="34" t="str">
        <f t="shared" si="917"/>
        <v/>
      </c>
      <c r="AT1254" s="8"/>
      <c r="AU1254" s="22" t="str">
        <f t="shared" si="897"/>
        <v/>
      </c>
      <c r="AV1254" s="34" t="str">
        <f t="shared" si="918"/>
        <v/>
      </c>
      <c r="AW1254" s="8"/>
      <c r="AX1254" s="22" t="str">
        <f t="shared" si="898"/>
        <v/>
      </c>
      <c r="AY1254" s="34" t="str">
        <f t="shared" si="919"/>
        <v/>
      </c>
      <c r="AZ1254" s="8"/>
      <c r="BA1254" s="22" t="str">
        <f t="shared" si="899"/>
        <v/>
      </c>
      <c r="BB1254" s="34" t="str">
        <f t="shared" si="920"/>
        <v/>
      </c>
      <c r="BC1254" s="8"/>
      <c r="BD1254" s="22" t="str">
        <f t="shared" si="900"/>
        <v/>
      </c>
      <c r="BE1254" s="34" t="str">
        <f t="shared" si="921"/>
        <v/>
      </c>
      <c r="BF1254" s="8"/>
      <c r="BG1254" s="22" t="str">
        <f t="shared" si="901"/>
        <v/>
      </c>
      <c r="BH1254" s="34" t="str">
        <f t="shared" si="922"/>
        <v/>
      </c>
      <c r="BI1254" s="8"/>
      <c r="BJ1254" s="22" t="str">
        <f t="shared" si="902"/>
        <v/>
      </c>
    </row>
    <row r="1255" spans="1:62" ht="18" customHeight="1" x14ac:dyDescent="0.35">
      <c r="A1255" s="68">
        <f>'Energy - Master'!A1254</f>
        <v>47274</v>
      </c>
      <c r="B1255" s="24" t="str">
        <f t="shared" si="882"/>
        <v>Jun-2029</v>
      </c>
      <c r="C1255" s="34" t="str">
        <f t="shared" si="903"/>
        <v/>
      </c>
      <c r="D1255" s="8"/>
      <c r="E1255" s="22" t="str">
        <f t="shared" si="883"/>
        <v/>
      </c>
      <c r="F1255" s="34" t="str">
        <f t="shared" si="904"/>
        <v/>
      </c>
      <c r="G1255" s="8"/>
      <c r="H1255" s="22" t="str">
        <f t="shared" si="884"/>
        <v/>
      </c>
      <c r="I1255" s="34" t="str">
        <f t="shared" si="905"/>
        <v/>
      </c>
      <c r="J1255" s="8"/>
      <c r="K1255" s="22" t="str">
        <f t="shared" si="885"/>
        <v/>
      </c>
      <c r="L1255" s="34" t="str">
        <f t="shared" si="906"/>
        <v/>
      </c>
      <c r="M1255" s="8"/>
      <c r="N1255" s="22" t="str">
        <f t="shared" si="886"/>
        <v/>
      </c>
      <c r="O1255" s="34" t="str">
        <f t="shared" si="907"/>
        <v/>
      </c>
      <c r="P1255" s="8"/>
      <c r="Q1255" s="22" t="str">
        <f t="shared" si="887"/>
        <v/>
      </c>
      <c r="R1255" s="34" t="str">
        <f t="shared" si="908"/>
        <v/>
      </c>
      <c r="S1255" s="8"/>
      <c r="T1255" s="22" t="str">
        <f t="shared" si="888"/>
        <v/>
      </c>
      <c r="U1255" s="34" t="str">
        <f t="shared" si="909"/>
        <v/>
      </c>
      <c r="V1255" s="8"/>
      <c r="W1255" s="22" t="str">
        <f t="shared" si="889"/>
        <v/>
      </c>
      <c r="X1255" s="34" t="str">
        <f t="shared" si="910"/>
        <v/>
      </c>
      <c r="Y1255" s="8"/>
      <c r="Z1255" s="22" t="str">
        <f t="shared" si="890"/>
        <v/>
      </c>
      <c r="AA1255" s="34" t="str">
        <f t="shared" si="911"/>
        <v/>
      </c>
      <c r="AB1255" s="8"/>
      <c r="AC1255" s="22" t="str">
        <f t="shared" si="891"/>
        <v/>
      </c>
      <c r="AD1255" s="34" t="str">
        <f t="shared" si="912"/>
        <v/>
      </c>
      <c r="AE1255" s="8"/>
      <c r="AF1255" s="22" t="str">
        <f t="shared" si="892"/>
        <v/>
      </c>
      <c r="AG1255" s="34" t="str">
        <f t="shared" si="913"/>
        <v/>
      </c>
      <c r="AH1255" s="8"/>
      <c r="AI1255" s="22" t="str">
        <f t="shared" si="893"/>
        <v/>
      </c>
      <c r="AJ1255" s="34" t="str">
        <f t="shared" si="914"/>
        <v/>
      </c>
      <c r="AK1255" s="8"/>
      <c r="AL1255" s="22" t="str">
        <f t="shared" si="894"/>
        <v/>
      </c>
      <c r="AM1255" s="34" t="str">
        <f t="shared" si="915"/>
        <v/>
      </c>
      <c r="AN1255" s="8"/>
      <c r="AO1255" s="22" t="str">
        <f t="shared" si="895"/>
        <v/>
      </c>
      <c r="AP1255" s="34" t="str">
        <f t="shared" si="916"/>
        <v/>
      </c>
      <c r="AQ1255" s="8"/>
      <c r="AR1255" s="22" t="str">
        <f t="shared" si="896"/>
        <v/>
      </c>
      <c r="AS1255" s="34" t="str">
        <f t="shared" si="917"/>
        <v/>
      </c>
      <c r="AT1255" s="8"/>
      <c r="AU1255" s="22" t="str">
        <f t="shared" si="897"/>
        <v/>
      </c>
      <c r="AV1255" s="34" t="str">
        <f t="shared" si="918"/>
        <v/>
      </c>
      <c r="AW1255" s="8"/>
      <c r="AX1255" s="22" t="str">
        <f t="shared" si="898"/>
        <v/>
      </c>
      <c r="AY1255" s="34" t="str">
        <f t="shared" si="919"/>
        <v/>
      </c>
      <c r="AZ1255" s="8"/>
      <c r="BA1255" s="22" t="str">
        <f t="shared" si="899"/>
        <v/>
      </c>
      <c r="BB1255" s="34" t="str">
        <f t="shared" si="920"/>
        <v/>
      </c>
      <c r="BC1255" s="8"/>
      <c r="BD1255" s="22" t="str">
        <f t="shared" si="900"/>
        <v/>
      </c>
      <c r="BE1255" s="34" t="str">
        <f t="shared" si="921"/>
        <v/>
      </c>
      <c r="BF1255" s="8"/>
      <c r="BG1255" s="22" t="str">
        <f t="shared" si="901"/>
        <v/>
      </c>
      <c r="BH1255" s="34" t="str">
        <f t="shared" si="922"/>
        <v/>
      </c>
      <c r="BI1255" s="8"/>
      <c r="BJ1255" s="22" t="str">
        <f t="shared" si="902"/>
        <v/>
      </c>
    </row>
    <row r="1256" spans="1:62" ht="18" customHeight="1" x14ac:dyDescent="0.35">
      <c r="A1256" s="68">
        <f>'Energy - Master'!A1255</f>
        <v>47275</v>
      </c>
      <c r="B1256" s="24" t="str">
        <f t="shared" si="882"/>
        <v>Jun-2029</v>
      </c>
      <c r="C1256" s="34" t="str">
        <f t="shared" si="903"/>
        <v/>
      </c>
      <c r="D1256" s="8"/>
      <c r="E1256" s="22" t="str">
        <f t="shared" si="883"/>
        <v/>
      </c>
      <c r="F1256" s="34" t="str">
        <f t="shared" si="904"/>
        <v/>
      </c>
      <c r="G1256" s="8"/>
      <c r="H1256" s="22" t="str">
        <f t="shared" si="884"/>
        <v/>
      </c>
      <c r="I1256" s="34" t="str">
        <f t="shared" si="905"/>
        <v/>
      </c>
      <c r="J1256" s="8"/>
      <c r="K1256" s="22" t="str">
        <f t="shared" si="885"/>
        <v/>
      </c>
      <c r="L1256" s="34" t="str">
        <f t="shared" si="906"/>
        <v/>
      </c>
      <c r="M1256" s="8"/>
      <c r="N1256" s="22" t="str">
        <f t="shared" si="886"/>
        <v/>
      </c>
      <c r="O1256" s="34" t="str">
        <f t="shared" si="907"/>
        <v/>
      </c>
      <c r="P1256" s="8"/>
      <c r="Q1256" s="22" t="str">
        <f t="shared" si="887"/>
        <v/>
      </c>
      <c r="R1256" s="34" t="str">
        <f t="shared" si="908"/>
        <v/>
      </c>
      <c r="S1256" s="8"/>
      <c r="T1256" s="22" t="str">
        <f t="shared" si="888"/>
        <v/>
      </c>
      <c r="U1256" s="34" t="str">
        <f t="shared" si="909"/>
        <v/>
      </c>
      <c r="V1256" s="8"/>
      <c r="W1256" s="22" t="str">
        <f t="shared" si="889"/>
        <v/>
      </c>
      <c r="X1256" s="34" t="str">
        <f t="shared" si="910"/>
        <v/>
      </c>
      <c r="Y1256" s="8"/>
      <c r="Z1256" s="22" t="str">
        <f t="shared" si="890"/>
        <v/>
      </c>
      <c r="AA1256" s="34" t="str">
        <f t="shared" si="911"/>
        <v/>
      </c>
      <c r="AB1256" s="8"/>
      <c r="AC1256" s="22" t="str">
        <f t="shared" si="891"/>
        <v/>
      </c>
      <c r="AD1256" s="34" t="str">
        <f t="shared" si="912"/>
        <v/>
      </c>
      <c r="AE1256" s="8"/>
      <c r="AF1256" s="22" t="str">
        <f t="shared" si="892"/>
        <v/>
      </c>
      <c r="AG1256" s="34" t="str">
        <f t="shared" si="913"/>
        <v/>
      </c>
      <c r="AH1256" s="8"/>
      <c r="AI1256" s="22" t="str">
        <f t="shared" si="893"/>
        <v/>
      </c>
      <c r="AJ1256" s="34" t="str">
        <f t="shared" si="914"/>
        <v/>
      </c>
      <c r="AK1256" s="8"/>
      <c r="AL1256" s="22" t="str">
        <f t="shared" si="894"/>
        <v/>
      </c>
      <c r="AM1256" s="34" t="str">
        <f t="shared" si="915"/>
        <v/>
      </c>
      <c r="AN1256" s="8"/>
      <c r="AO1256" s="22" t="str">
        <f t="shared" si="895"/>
        <v/>
      </c>
      <c r="AP1256" s="34" t="str">
        <f t="shared" si="916"/>
        <v/>
      </c>
      <c r="AQ1256" s="8"/>
      <c r="AR1256" s="22" t="str">
        <f t="shared" si="896"/>
        <v/>
      </c>
      <c r="AS1256" s="34" t="str">
        <f t="shared" si="917"/>
        <v/>
      </c>
      <c r="AT1256" s="8"/>
      <c r="AU1256" s="22" t="str">
        <f t="shared" si="897"/>
        <v/>
      </c>
      <c r="AV1256" s="34" t="str">
        <f t="shared" si="918"/>
        <v/>
      </c>
      <c r="AW1256" s="8"/>
      <c r="AX1256" s="22" t="str">
        <f t="shared" si="898"/>
        <v/>
      </c>
      <c r="AY1256" s="34" t="str">
        <f t="shared" si="919"/>
        <v/>
      </c>
      <c r="AZ1256" s="8"/>
      <c r="BA1256" s="22" t="str">
        <f t="shared" si="899"/>
        <v/>
      </c>
      <c r="BB1256" s="34" t="str">
        <f t="shared" si="920"/>
        <v/>
      </c>
      <c r="BC1256" s="8"/>
      <c r="BD1256" s="22" t="str">
        <f t="shared" si="900"/>
        <v/>
      </c>
      <c r="BE1256" s="34" t="str">
        <f t="shared" si="921"/>
        <v/>
      </c>
      <c r="BF1256" s="8"/>
      <c r="BG1256" s="22" t="str">
        <f t="shared" si="901"/>
        <v/>
      </c>
      <c r="BH1256" s="34" t="str">
        <f t="shared" si="922"/>
        <v/>
      </c>
      <c r="BI1256" s="8"/>
      <c r="BJ1256" s="22" t="str">
        <f t="shared" si="902"/>
        <v/>
      </c>
    </row>
    <row r="1257" spans="1:62" ht="18" customHeight="1" x14ac:dyDescent="0.35">
      <c r="A1257" s="68">
        <f>'Energy - Master'!A1256</f>
        <v>47276</v>
      </c>
      <c r="B1257" s="24" t="str">
        <f t="shared" si="882"/>
        <v>Jun-2029</v>
      </c>
      <c r="C1257" s="34" t="str">
        <f t="shared" si="903"/>
        <v/>
      </c>
      <c r="D1257" s="8"/>
      <c r="E1257" s="22" t="str">
        <f t="shared" si="883"/>
        <v/>
      </c>
      <c r="F1257" s="34" t="str">
        <f t="shared" si="904"/>
        <v/>
      </c>
      <c r="G1257" s="8"/>
      <c r="H1257" s="22" t="str">
        <f t="shared" si="884"/>
        <v/>
      </c>
      <c r="I1257" s="34" t="str">
        <f t="shared" si="905"/>
        <v/>
      </c>
      <c r="J1257" s="8"/>
      <c r="K1257" s="22" t="str">
        <f t="shared" si="885"/>
        <v/>
      </c>
      <c r="L1257" s="34" t="str">
        <f t="shared" si="906"/>
        <v/>
      </c>
      <c r="M1257" s="8"/>
      <c r="N1257" s="22" t="str">
        <f t="shared" si="886"/>
        <v/>
      </c>
      <c r="O1257" s="34" t="str">
        <f t="shared" si="907"/>
        <v/>
      </c>
      <c r="P1257" s="8"/>
      <c r="Q1257" s="22" t="str">
        <f t="shared" si="887"/>
        <v/>
      </c>
      <c r="R1257" s="34" t="str">
        <f t="shared" si="908"/>
        <v/>
      </c>
      <c r="S1257" s="8"/>
      <c r="T1257" s="22" t="str">
        <f t="shared" si="888"/>
        <v/>
      </c>
      <c r="U1257" s="34" t="str">
        <f t="shared" si="909"/>
        <v/>
      </c>
      <c r="V1257" s="8"/>
      <c r="W1257" s="22" t="str">
        <f t="shared" si="889"/>
        <v/>
      </c>
      <c r="X1257" s="34" t="str">
        <f t="shared" si="910"/>
        <v/>
      </c>
      <c r="Y1257" s="8"/>
      <c r="Z1257" s="22" t="str">
        <f t="shared" si="890"/>
        <v/>
      </c>
      <c r="AA1257" s="34" t="str">
        <f t="shared" si="911"/>
        <v/>
      </c>
      <c r="AB1257" s="8"/>
      <c r="AC1257" s="22" t="str">
        <f t="shared" si="891"/>
        <v/>
      </c>
      <c r="AD1257" s="34" t="str">
        <f t="shared" si="912"/>
        <v/>
      </c>
      <c r="AE1257" s="8"/>
      <c r="AF1257" s="22" t="str">
        <f t="shared" si="892"/>
        <v/>
      </c>
      <c r="AG1257" s="34" t="str">
        <f t="shared" si="913"/>
        <v/>
      </c>
      <c r="AH1257" s="8"/>
      <c r="AI1257" s="22" t="str">
        <f t="shared" si="893"/>
        <v/>
      </c>
      <c r="AJ1257" s="34" t="str">
        <f t="shared" si="914"/>
        <v/>
      </c>
      <c r="AK1257" s="8"/>
      <c r="AL1257" s="22" t="str">
        <f t="shared" si="894"/>
        <v/>
      </c>
      <c r="AM1257" s="34" t="str">
        <f t="shared" si="915"/>
        <v/>
      </c>
      <c r="AN1257" s="8"/>
      <c r="AO1257" s="22" t="str">
        <f t="shared" si="895"/>
        <v/>
      </c>
      <c r="AP1257" s="34" t="str">
        <f t="shared" si="916"/>
        <v/>
      </c>
      <c r="AQ1257" s="8"/>
      <c r="AR1257" s="22" t="str">
        <f t="shared" si="896"/>
        <v/>
      </c>
      <c r="AS1257" s="34" t="str">
        <f t="shared" si="917"/>
        <v/>
      </c>
      <c r="AT1257" s="8"/>
      <c r="AU1257" s="22" t="str">
        <f t="shared" si="897"/>
        <v/>
      </c>
      <c r="AV1257" s="34" t="str">
        <f t="shared" si="918"/>
        <v/>
      </c>
      <c r="AW1257" s="8"/>
      <c r="AX1257" s="22" t="str">
        <f t="shared" si="898"/>
        <v/>
      </c>
      <c r="AY1257" s="34" t="str">
        <f t="shared" si="919"/>
        <v/>
      </c>
      <c r="AZ1257" s="8"/>
      <c r="BA1257" s="22" t="str">
        <f t="shared" si="899"/>
        <v/>
      </c>
      <c r="BB1257" s="34" t="str">
        <f t="shared" si="920"/>
        <v/>
      </c>
      <c r="BC1257" s="8"/>
      <c r="BD1257" s="22" t="str">
        <f t="shared" si="900"/>
        <v/>
      </c>
      <c r="BE1257" s="34" t="str">
        <f t="shared" si="921"/>
        <v/>
      </c>
      <c r="BF1257" s="8"/>
      <c r="BG1257" s="22" t="str">
        <f t="shared" si="901"/>
        <v/>
      </c>
      <c r="BH1257" s="34" t="str">
        <f t="shared" si="922"/>
        <v/>
      </c>
      <c r="BI1257" s="8"/>
      <c r="BJ1257" s="22" t="str">
        <f t="shared" si="902"/>
        <v/>
      </c>
    </row>
    <row r="1258" spans="1:62" ht="18" customHeight="1" x14ac:dyDescent="0.35">
      <c r="A1258" s="68">
        <f>'Energy - Master'!A1257</f>
        <v>47277</v>
      </c>
      <c r="B1258" s="24" t="str">
        <f t="shared" si="882"/>
        <v>Jun-2029</v>
      </c>
      <c r="C1258" s="34" t="str">
        <f t="shared" si="903"/>
        <v/>
      </c>
      <c r="D1258" s="8"/>
      <c r="E1258" s="22" t="str">
        <f t="shared" si="883"/>
        <v/>
      </c>
      <c r="F1258" s="34" t="str">
        <f t="shared" si="904"/>
        <v/>
      </c>
      <c r="G1258" s="8"/>
      <c r="H1258" s="22" t="str">
        <f t="shared" si="884"/>
        <v/>
      </c>
      <c r="I1258" s="34" t="str">
        <f t="shared" si="905"/>
        <v/>
      </c>
      <c r="J1258" s="8"/>
      <c r="K1258" s="22" t="str">
        <f t="shared" si="885"/>
        <v/>
      </c>
      <c r="L1258" s="34" t="str">
        <f t="shared" si="906"/>
        <v/>
      </c>
      <c r="M1258" s="8"/>
      <c r="N1258" s="22" t="str">
        <f t="shared" si="886"/>
        <v/>
      </c>
      <c r="O1258" s="34" t="str">
        <f t="shared" si="907"/>
        <v/>
      </c>
      <c r="P1258" s="8"/>
      <c r="Q1258" s="22" t="str">
        <f t="shared" si="887"/>
        <v/>
      </c>
      <c r="R1258" s="34" t="str">
        <f t="shared" si="908"/>
        <v/>
      </c>
      <c r="S1258" s="8"/>
      <c r="T1258" s="22" t="str">
        <f t="shared" si="888"/>
        <v/>
      </c>
      <c r="U1258" s="34" t="str">
        <f t="shared" si="909"/>
        <v/>
      </c>
      <c r="V1258" s="8"/>
      <c r="W1258" s="22" t="str">
        <f t="shared" si="889"/>
        <v/>
      </c>
      <c r="X1258" s="34" t="str">
        <f t="shared" si="910"/>
        <v/>
      </c>
      <c r="Y1258" s="8"/>
      <c r="Z1258" s="22" t="str">
        <f t="shared" si="890"/>
        <v/>
      </c>
      <c r="AA1258" s="34" t="str">
        <f t="shared" si="911"/>
        <v/>
      </c>
      <c r="AB1258" s="8"/>
      <c r="AC1258" s="22" t="str">
        <f t="shared" si="891"/>
        <v/>
      </c>
      <c r="AD1258" s="34" t="str">
        <f t="shared" si="912"/>
        <v/>
      </c>
      <c r="AE1258" s="8"/>
      <c r="AF1258" s="22" t="str">
        <f t="shared" si="892"/>
        <v/>
      </c>
      <c r="AG1258" s="34" t="str">
        <f t="shared" si="913"/>
        <v/>
      </c>
      <c r="AH1258" s="8"/>
      <c r="AI1258" s="22" t="str">
        <f t="shared" si="893"/>
        <v/>
      </c>
      <c r="AJ1258" s="34" t="str">
        <f t="shared" si="914"/>
        <v/>
      </c>
      <c r="AK1258" s="8"/>
      <c r="AL1258" s="22" t="str">
        <f t="shared" si="894"/>
        <v/>
      </c>
      <c r="AM1258" s="34" t="str">
        <f t="shared" si="915"/>
        <v/>
      </c>
      <c r="AN1258" s="8"/>
      <c r="AO1258" s="22" t="str">
        <f t="shared" si="895"/>
        <v/>
      </c>
      <c r="AP1258" s="34" t="str">
        <f t="shared" si="916"/>
        <v/>
      </c>
      <c r="AQ1258" s="8"/>
      <c r="AR1258" s="22" t="str">
        <f t="shared" si="896"/>
        <v/>
      </c>
      <c r="AS1258" s="34" t="str">
        <f t="shared" si="917"/>
        <v/>
      </c>
      <c r="AT1258" s="8"/>
      <c r="AU1258" s="22" t="str">
        <f t="shared" si="897"/>
        <v/>
      </c>
      <c r="AV1258" s="34" t="str">
        <f t="shared" si="918"/>
        <v/>
      </c>
      <c r="AW1258" s="8"/>
      <c r="AX1258" s="22" t="str">
        <f t="shared" si="898"/>
        <v/>
      </c>
      <c r="AY1258" s="34" t="str">
        <f t="shared" si="919"/>
        <v/>
      </c>
      <c r="AZ1258" s="8"/>
      <c r="BA1258" s="22" t="str">
        <f t="shared" si="899"/>
        <v/>
      </c>
      <c r="BB1258" s="34" t="str">
        <f t="shared" si="920"/>
        <v/>
      </c>
      <c r="BC1258" s="8"/>
      <c r="BD1258" s="22" t="str">
        <f t="shared" si="900"/>
        <v/>
      </c>
      <c r="BE1258" s="34" t="str">
        <f t="shared" si="921"/>
        <v/>
      </c>
      <c r="BF1258" s="8"/>
      <c r="BG1258" s="22" t="str">
        <f t="shared" si="901"/>
        <v/>
      </c>
      <c r="BH1258" s="34" t="str">
        <f t="shared" si="922"/>
        <v/>
      </c>
      <c r="BI1258" s="8"/>
      <c r="BJ1258" s="22" t="str">
        <f t="shared" si="902"/>
        <v/>
      </c>
    </row>
    <row r="1259" spans="1:62" ht="18" customHeight="1" x14ac:dyDescent="0.35">
      <c r="A1259" s="68">
        <f>'Energy - Master'!A1258</f>
        <v>47278</v>
      </c>
      <c r="B1259" s="24" t="str">
        <f t="shared" si="882"/>
        <v>Jun-2029</v>
      </c>
      <c r="C1259" s="34" t="str">
        <f t="shared" si="903"/>
        <v/>
      </c>
      <c r="D1259" s="8"/>
      <c r="E1259" s="22" t="str">
        <f t="shared" si="883"/>
        <v/>
      </c>
      <c r="F1259" s="34" t="str">
        <f t="shared" si="904"/>
        <v/>
      </c>
      <c r="G1259" s="8"/>
      <c r="H1259" s="22" t="str">
        <f t="shared" si="884"/>
        <v/>
      </c>
      <c r="I1259" s="34" t="str">
        <f t="shared" si="905"/>
        <v/>
      </c>
      <c r="J1259" s="8"/>
      <c r="K1259" s="22" t="str">
        <f t="shared" si="885"/>
        <v/>
      </c>
      <c r="L1259" s="34" t="str">
        <f t="shared" si="906"/>
        <v/>
      </c>
      <c r="M1259" s="8"/>
      <c r="N1259" s="22" t="str">
        <f t="shared" si="886"/>
        <v/>
      </c>
      <c r="O1259" s="34" t="str">
        <f t="shared" si="907"/>
        <v/>
      </c>
      <c r="P1259" s="8"/>
      <c r="Q1259" s="22" t="str">
        <f t="shared" si="887"/>
        <v/>
      </c>
      <c r="R1259" s="34" t="str">
        <f t="shared" si="908"/>
        <v/>
      </c>
      <c r="S1259" s="8"/>
      <c r="T1259" s="22" t="str">
        <f t="shared" si="888"/>
        <v/>
      </c>
      <c r="U1259" s="34" t="str">
        <f t="shared" si="909"/>
        <v/>
      </c>
      <c r="V1259" s="8"/>
      <c r="W1259" s="22" t="str">
        <f t="shared" si="889"/>
        <v/>
      </c>
      <c r="X1259" s="34" t="str">
        <f t="shared" si="910"/>
        <v/>
      </c>
      <c r="Y1259" s="8"/>
      <c r="Z1259" s="22" t="str">
        <f t="shared" si="890"/>
        <v/>
      </c>
      <c r="AA1259" s="34" t="str">
        <f t="shared" si="911"/>
        <v/>
      </c>
      <c r="AB1259" s="8"/>
      <c r="AC1259" s="22" t="str">
        <f t="shared" si="891"/>
        <v/>
      </c>
      <c r="AD1259" s="34" t="str">
        <f t="shared" si="912"/>
        <v/>
      </c>
      <c r="AE1259" s="8"/>
      <c r="AF1259" s="22" t="str">
        <f t="shared" si="892"/>
        <v/>
      </c>
      <c r="AG1259" s="34" t="str">
        <f t="shared" si="913"/>
        <v/>
      </c>
      <c r="AH1259" s="8"/>
      <c r="AI1259" s="22" t="str">
        <f t="shared" si="893"/>
        <v/>
      </c>
      <c r="AJ1259" s="34" t="str">
        <f t="shared" si="914"/>
        <v/>
      </c>
      <c r="AK1259" s="8"/>
      <c r="AL1259" s="22" t="str">
        <f t="shared" si="894"/>
        <v/>
      </c>
      <c r="AM1259" s="34" t="str">
        <f t="shared" si="915"/>
        <v/>
      </c>
      <c r="AN1259" s="8"/>
      <c r="AO1259" s="22" t="str">
        <f t="shared" si="895"/>
        <v/>
      </c>
      <c r="AP1259" s="34" t="str">
        <f t="shared" si="916"/>
        <v/>
      </c>
      <c r="AQ1259" s="8"/>
      <c r="AR1259" s="22" t="str">
        <f t="shared" si="896"/>
        <v/>
      </c>
      <c r="AS1259" s="34" t="str">
        <f t="shared" si="917"/>
        <v/>
      </c>
      <c r="AT1259" s="8"/>
      <c r="AU1259" s="22" t="str">
        <f t="shared" si="897"/>
        <v/>
      </c>
      <c r="AV1259" s="34" t="str">
        <f t="shared" si="918"/>
        <v/>
      </c>
      <c r="AW1259" s="8"/>
      <c r="AX1259" s="22" t="str">
        <f t="shared" si="898"/>
        <v/>
      </c>
      <c r="AY1259" s="34" t="str">
        <f t="shared" si="919"/>
        <v/>
      </c>
      <c r="AZ1259" s="8"/>
      <c r="BA1259" s="22" t="str">
        <f t="shared" si="899"/>
        <v/>
      </c>
      <c r="BB1259" s="34" t="str">
        <f t="shared" si="920"/>
        <v/>
      </c>
      <c r="BC1259" s="8"/>
      <c r="BD1259" s="22" t="str">
        <f t="shared" si="900"/>
        <v/>
      </c>
      <c r="BE1259" s="34" t="str">
        <f t="shared" si="921"/>
        <v/>
      </c>
      <c r="BF1259" s="8"/>
      <c r="BG1259" s="22" t="str">
        <f t="shared" si="901"/>
        <v/>
      </c>
      <c r="BH1259" s="34" t="str">
        <f t="shared" si="922"/>
        <v/>
      </c>
      <c r="BI1259" s="8"/>
      <c r="BJ1259" s="22" t="str">
        <f t="shared" si="902"/>
        <v/>
      </c>
    </row>
    <row r="1260" spans="1:62" ht="18" customHeight="1" x14ac:dyDescent="0.35">
      <c r="A1260" s="68">
        <f>'Energy - Master'!A1259</f>
        <v>47279</v>
      </c>
      <c r="B1260" s="24" t="str">
        <f t="shared" si="882"/>
        <v>Jun-2029</v>
      </c>
      <c r="C1260" s="34" t="str">
        <f t="shared" si="903"/>
        <v/>
      </c>
      <c r="D1260" s="8"/>
      <c r="E1260" s="22" t="str">
        <f t="shared" si="883"/>
        <v/>
      </c>
      <c r="F1260" s="34" t="str">
        <f t="shared" si="904"/>
        <v/>
      </c>
      <c r="G1260" s="8"/>
      <c r="H1260" s="22" t="str">
        <f t="shared" si="884"/>
        <v/>
      </c>
      <c r="I1260" s="34" t="str">
        <f t="shared" si="905"/>
        <v/>
      </c>
      <c r="J1260" s="8"/>
      <c r="K1260" s="22" t="str">
        <f t="shared" si="885"/>
        <v/>
      </c>
      <c r="L1260" s="34" t="str">
        <f t="shared" si="906"/>
        <v/>
      </c>
      <c r="M1260" s="8"/>
      <c r="N1260" s="22" t="str">
        <f t="shared" si="886"/>
        <v/>
      </c>
      <c r="O1260" s="34" t="str">
        <f t="shared" si="907"/>
        <v/>
      </c>
      <c r="P1260" s="8"/>
      <c r="Q1260" s="22" t="str">
        <f t="shared" si="887"/>
        <v/>
      </c>
      <c r="R1260" s="34" t="str">
        <f t="shared" si="908"/>
        <v/>
      </c>
      <c r="S1260" s="8"/>
      <c r="T1260" s="22" t="str">
        <f t="shared" si="888"/>
        <v/>
      </c>
      <c r="U1260" s="34" t="str">
        <f t="shared" si="909"/>
        <v/>
      </c>
      <c r="V1260" s="8"/>
      <c r="W1260" s="22" t="str">
        <f t="shared" si="889"/>
        <v/>
      </c>
      <c r="X1260" s="34" t="str">
        <f t="shared" si="910"/>
        <v/>
      </c>
      <c r="Y1260" s="8"/>
      <c r="Z1260" s="22" t="str">
        <f t="shared" si="890"/>
        <v/>
      </c>
      <c r="AA1260" s="34" t="str">
        <f t="shared" si="911"/>
        <v/>
      </c>
      <c r="AB1260" s="8"/>
      <c r="AC1260" s="22" t="str">
        <f t="shared" si="891"/>
        <v/>
      </c>
      <c r="AD1260" s="34" t="str">
        <f t="shared" si="912"/>
        <v/>
      </c>
      <c r="AE1260" s="8"/>
      <c r="AF1260" s="22" t="str">
        <f t="shared" si="892"/>
        <v/>
      </c>
      <c r="AG1260" s="34" t="str">
        <f t="shared" si="913"/>
        <v/>
      </c>
      <c r="AH1260" s="8"/>
      <c r="AI1260" s="22" t="str">
        <f t="shared" si="893"/>
        <v/>
      </c>
      <c r="AJ1260" s="34" t="str">
        <f t="shared" si="914"/>
        <v/>
      </c>
      <c r="AK1260" s="8"/>
      <c r="AL1260" s="22" t="str">
        <f t="shared" si="894"/>
        <v/>
      </c>
      <c r="AM1260" s="34" t="str">
        <f t="shared" si="915"/>
        <v/>
      </c>
      <c r="AN1260" s="8"/>
      <c r="AO1260" s="22" t="str">
        <f t="shared" si="895"/>
        <v/>
      </c>
      <c r="AP1260" s="34" t="str">
        <f t="shared" si="916"/>
        <v/>
      </c>
      <c r="AQ1260" s="8"/>
      <c r="AR1260" s="22" t="str">
        <f t="shared" si="896"/>
        <v/>
      </c>
      <c r="AS1260" s="34" t="str">
        <f t="shared" si="917"/>
        <v/>
      </c>
      <c r="AT1260" s="8"/>
      <c r="AU1260" s="22" t="str">
        <f t="shared" si="897"/>
        <v/>
      </c>
      <c r="AV1260" s="34" t="str">
        <f t="shared" si="918"/>
        <v/>
      </c>
      <c r="AW1260" s="8"/>
      <c r="AX1260" s="22" t="str">
        <f t="shared" si="898"/>
        <v/>
      </c>
      <c r="AY1260" s="34" t="str">
        <f t="shared" si="919"/>
        <v/>
      </c>
      <c r="AZ1260" s="8"/>
      <c r="BA1260" s="22" t="str">
        <f t="shared" si="899"/>
        <v/>
      </c>
      <c r="BB1260" s="34" t="str">
        <f t="shared" si="920"/>
        <v/>
      </c>
      <c r="BC1260" s="8"/>
      <c r="BD1260" s="22" t="str">
        <f t="shared" si="900"/>
        <v/>
      </c>
      <c r="BE1260" s="34" t="str">
        <f t="shared" si="921"/>
        <v/>
      </c>
      <c r="BF1260" s="8"/>
      <c r="BG1260" s="22" t="str">
        <f t="shared" si="901"/>
        <v/>
      </c>
      <c r="BH1260" s="34" t="str">
        <f t="shared" si="922"/>
        <v/>
      </c>
      <c r="BI1260" s="8"/>
      <c r="BJ1260" s="22" t="str">
        <f t="shared" si="902"/>
        <v/>
      </c>
    </row>
    <row r="1261" spans="1:62" ht="18" customHeight="1" x14ac:dyDescent="0.35">
      <c r="A1261" s="68">
        <f>'Energy - Master'!A1260</f>
        <v>47280</v>
      </c>
      <c r="B1261" s="24" t="str">
        <f t="shared" si="882"/>
        <v>Jun-2029</v>
      </c>
      <c r="C1261" s="34" t="str">
        <f t="shared" si="903"/>
        <v/>
      </c>
      <c r="D1261" s="8"/>
      <c r="E1261" s="22" t="str">
        <f t="shared" si="883"/>
        <v/>
      </c>
      <c r="F1261" s="34" t="str">
        <f t="shared" si="904"/>
        <v/>
      </c>
      <c r="G1261" s="8"/>
      <c r="H1261" s="22" t="str">
        <f t="shared" si="884"/>
        <v/>
      </c>
      <c r="I1261" s="34" t="str">
        <f t="shared" si="905"/>
        <v/>
      </c>
      <c r="J1261" s="8"/>
      <c r="K1261" s="22" t="str">
        <f t="shared" si="885"/>
        <v/>
      </c>
      <c r="L1261" s="34" t="str">
        <f t="shared" si="906"/>
        <v/>
      </c>
      <c r="M1261" s="8"/>
      <c r="N1261" s="22" t="str">
        <f t="shared" si="886"/>
        <v/>
      </c>
      <c r="O1261" s="34" t="str">
        <f t="shared" si="907"/>
        <v/>
      </c>
      <c r="P1261" s="8"/>
      <c r="Q1261" s="22" t="str">
        <f t="shared" si="887"/>
        <v/>
      </c>
      <c r="R1261" s="34" t="str">
        <f t="shared" si="908"/>
        <v/>
      </c>
      <c r="S1261" s="8"/>
      <c r="T1261" s="22" t="str">
        <f t="shared" si="888"/>
        <v/>
      </c>
      <c r="U1261" s="34" t="str">
        <f t="shared" si="909"/>
        <v/>
      </c>
      <c r="V1261" s="8"/>
      <c r="W1261" s="22" t="str">
        <f t="shared" si="889"/>
        <v/>
      </c>
      <c r="X1261" s="34" t="str">
        <f t="shared" si="910"/>
        <v/>
      </c>
      <c r="Y1261" s="8"/>
      <c r="Z1261" s="22" t="str">
        <f t="shared" si="890"/>
        <v/>
      </c>
      <c r="AA1261" s="34" t="str">
        <f t="shared" si="911"/>
        <v/>
      </c>
      <c r="AB1261" s="8"/>
      <c r="AC1261" s="22" t="str">
        <f t="shared" si="891"/>
        <v/>
      </c>
      <c r="AD1261" s="34" t="str">
        <f t="shared" si="912"/>
        <v/>
      </c>
      <c r="AE1261" s="8"/>
      <c r="AF1261" s="22" t="str">
        <f t="shared" si="892"/>
        <v/>
      </c>
      <c r="AG1261" s="34" t="str">
        <f t="shared" si="913"/>
        <v/>
      </c>
      <c r="AH1261" s="8"/>
      <c r="AI1261" s="22" t="str">
        <f t="shared" si="893"/>
        <v/>
      </c>
      <c r="AJ1261" s="34" t="str">
        <f t="shared" si="914"/>
        <v/>
      </c>
      <c r="AK1261" s="8"/>
      <c r="AL1261" s="22" t="str">
        <f t="shared" si="894"/>
        <v/>
      </c>
      <c r="AM1261" s="34" t="str">
        <f t="shared" si="915"/>
        <v/>
      </c>
      <c r="AN1261" s="8"/>
      <c r="AO1261" s="22" t="str">
        <f t="shared" si="895"/>
        <v/>
      </c>
      <c r="AP1261" s="34" t="str">
        <f t="shared" si="916"/>
        <v/>
      </c>
      <c r="AQ1261" s="8"/>
      <c r="AR1261" s="22" t="str">
        <f t="shared" si="896"/>
        <v/>
      </c>
      <c r="AS1261" s="34" t="str">
        <f t="shared" si="917"/>
        <v/>
      </c>
      <c r="AT1261" s="8"/>
      <c r="AU1261" s="22" t="str">
        <f t="shared" si="897"/>
        <v/>
      </c>
      <c r="AV1261" s="34" t="str">
        <f t="shared" si="918"/>
        <v/>
      </c>
      <c r="AW1261" s="8"/>
      <c r="AX1261" s="22" t="str">
        <f t="shared" si="898"/>
        <v/>
      </c>
      <c r="AY1261" s="34" t="str">
        <f t="shared" si="919"/>
        <v/>
      </c>
      <c r="AZ1261" s="8"/>
      <c r="BA1261" s="22" t="str">
        <f t="shared" si="899"/>
        <v/>
      </c>
      <c r="BB1261" s="34" t="str">
        <f t="shared" si="920"/>
        <v/>
      </c>
      <c r="BC1261" s="8"/>
      <c r="BD1261" s="22" t="str">
        <f t="shared" si="900"/>
        <v/>
      </c>
      <c r="BE1261" s="34" t="str">
        <f t="shared" si="921"/>
        <v/>
      </c>
      <c r="BF1261" s="8"/>
      <c r="BG1261" s="22" t="str">
        <f t="shared" si="901"/>
        <v/>
      </c>
      <c r="BH1261" s="34" t="str">
        <f t="shared" si="922"/>
        <v/>
      </c>
      <c r="BI1261" s="8"/>
      <c r="BJ1261" s="22" t="str">
        <f t="shared" si="902"/>
        <v/>
      </c>
    </row>
    <row r="1262" spans="1:62" ht="18" customHeight="1" x14ac:dyDescent="0.35">
      <c r="A1262" s="68">
        <f>'Energy - Master'!A1261</f>
        <v>47281</v>
      </c>
      <c r="B1262" s="24" t="str">
        <f t="shared" si="882"/>
        <v>Jun-2029</v>
      </c>
      <c r="C1262" s="34" t="str">
        <f t="shared" si="903"/>
        <v/>
      </c>
      <c r="D1262" s="8"/>
      <c r="E1262" s="22" t="str">
        <f t="shared" si="883"/>
        <v/>
      </c>
      <c r="F1262" s="34" t="str">
        <f t="shared" si="904"/>
        <v/>
      </c>
      <c r="G1262" s="8"/>
      <c r="H1262" s="22" t="str">
        <f t="shared" si="884"/>
        <v/>
      </c>
      <c r="I1262" s="34" t="str">
        <f t="shared" si="905"/>
        <v/>
      </c>
      <c r="J1262" s="8"/>
      <c r="K1262" s="22" t="str">
        <f t="shared" si="885"/>
        <v/>
      </c>
      <c r="L1262" s="34" t="str">
        <f t="shared" si="906"/>
        <v/>
      </c>
      <c r="M1262" s="8"/>
      <c r="N1262" s="22" t="str">
        <f t="shared" si="886"/>
        <v/>
      </c>
      <c r="O1262" s="34" t="str">
        <f t="shared" si="907"/>
        <v/>
      </c>
      <c r="P1262" s="8"/>
      <c r="Q1262" s="22" t="str">
        <f t="shared" si="887"/>
        <v/>
      </c>
      <c r="R1262" s="34" t="str">
        <f t="shared" si="908"/>
        <v/>
      </c>
      <c r="S1262" s="8"/>
      <c r="T1262" s="22" t="str">
        <f t="shared" si="888"/>
        <v/>
      </c>
      <c r="U1262" s="34" t="str">
        <f t="shared" si="909"/>
        <v/>
      </c>
      <c r="V1262" s="8"/>
      <c r="W1262" s="22" t="str">
        <f t="shared" si="889"/>
        <v/>
      </c>
      <c r="X1262" s="34" t="str">
        <f t="shared" si="910"/>
        <v/>
      </c>
      <c r="Y1262" s="8"/>
      <c r="Z1262" s="22" t="str">
        <f t="shared" si="890"/>
        <v/>
      </c>
      <c r="AA1262" s="34" t="str">
        <f t="shared" si="911"/>
        <v/>
      </c>
      <c r="AB1262" s="8"/>
      <c r="AC1262" s="22" t="str">
        <f t="shared" si="891"/>
        <v/>
      </c>
      <c r="AD1262" s="34" t="str">
        <f t="shared" si="912"/>
        <v/>
      </c>
      <c r="AE1262" s="8"/>
      <c r="AF1262" s="22" t="str">
        <f t="shared" si="892"/>
        <v/>
      </c>
      <c r="AG1262" s="34" t="str">
        <f t="shared" si="913"/>
        <v/>
      </c>
      <c r="AH1262" s="8"/>
      <c r="AI1262" s="22" t="str">
        <f t="shared" si="893"/>
        <v/>
      </c>
      <c r="AJ1262" s="34" t="str">
        <f t="shared" si="914"/>
        <v/>
      </c>
      <c r="AK1262" s="8"/>
      <c r="AL1262" s="22" t="str">
        <f t="shared" si="894"/>
        <v/>
      </c>
      <c r="AM1262" s="34" t="str">
        <f t="shared" si="915"/>
        <v/>
      </c>
      <c r="AN1262" s="8"/>
      <c r="AO1262" s="22" t="str">
        <f t="shared" si="895"/>
        <v/>
      </c>
      <c r="AP1262" s="34" t="str">
        <f t="shared" si="916"/>
        <v/>
      </c>
      <c r="AQ1262" s="8"/>
      <c r="AR1262" s="22" t="str">
        <f t="shared" si="896"/>
        <v/>
      </c>
      <c r="AS1262" s="34" t="str">
        <f t="shared" si="917"/>
        <v/>
      </c>
      <c r="AT1262" s="8"/>
      <c r="AU1262" s="22" t="str">
        <f t="shared" si="897"/>
        <v/>
      </c>
      <c r="AV1262" s="34" t="str">
        <f t="shared" si="918"/>
        <v/>
      </c>
      <c r="AW1262" s="8"/>
      <c r="AX1262" s="22" t="str">
        <f t="shared" si="898"/>
        <v/>
      </c>
      <c r="AY1262" s="34" t="str">
        <f t="shared" si="919"/>
        <v/>
      </c>
      <c r="AZ1262" s="8"/>
      <c r="BA1262" s="22" t="str">
        <f t="shared" si="899"/>
        <v/>
      </c>
      <c r="BB1262" s="34" t="str">
        <f t="shared" si="920"/>
        <v/>
      </c>
      <c r="BC1262" s="8"/>
      <c r="BD1262" s="22" t="str">
        <f t="shared" si="900"/>
        <v/>
      </c>
      <c r="BE1262" s="34" t="str">
        <f t="shared" si="921"/>
        <v/>
      </c>
      <c r="BF1262" s="8"/>
      <c r="BG1262" s="22" t="str">
        <f t="shared" si="901"/>
        <v/>
      </c>
      <c r="BH1262" s="34" t="str">
        <f t="shared" si="922"/>
        <v/>
      </c>
      <c r="BI1262" s="8"/>
      <c r="BJ1262" s="22" t="str">
        <f t="shared" si="902"/>
        <v/>
      </c>
    </row>
    <row r="1263" spans="1:62" ht="18" customHeight="1" x14ac:dyDescent="0.35">
      <c r="A1263" s="68">
        <f>'Energy - Master'!A1262</f>
        <v>47282</v>
      </c>
      <c r="B1263" s="24" t="str">
        <f t="shared" si="882"/>
        <v>Jun-2029</v>
      </c>
      <c r="C1263" s="34" t="str">
        <f t="shared" si="903"/>
        <v/>
      </c>
      <c r="D1263" s="8"/>
      <c r="E1263" s="22" t="str">
        <f t="shared" si="883"/>
        <v/>
      </c>
      <c r="F1263" s="34" t="str">
        <f t="shared" si="904"/>
        <v/>
      </c>
      <c r="G1263" s="8"/>
      <c r="H1263" s="22" t="str">
        <f t="shared" si="884"/>
        <v/>
      </c>
      <c r="I1263" s="34" t="str">
        <f t="shared" si="905"/>
        <v/>
      </c>
      <c r="J1263" s="8"/>
      <c r="K1263" s="22" t="str">
        <f t="shared" si="885"/>
        <v/>
      </c>
      <c r="L1263" s="34" t="str">
        <f t="shared" si="906"/>
        <v/>
      </c>
      <c r="M1263" s="8"/>
      <c r="N1263" s="22" t="str">
        <f t="shared" si="886"/>
        <v/>
      </c>
      <c r="O1263" s="34" t="str">
        <f t="shared" si="907"/>
        <v/>
      </c>
      <c r="P1263" s="8"/>
      <c r="Q1263" s="22" t="str">
        <f t="shared" si="887"/>
        <v/>
      </c>
      <c r="R1263" s="34" t="str">
        <f t="shared" si="908"/>
        <v/>
      </c>
      <c r="S1263" s="8"/>
      <c r="T1263" s="22" t="str">
        <f t="shared" si="888"/>
        <v/>
      </c>
      <c r="U1263" s="34" t="str">
        <f t="shared" si="909"/>
        <v/>
      </c>
      <c r="V1263" s="8"/>
      <c r="W1263" s="22" t="str">
        <f t="shared" si="889"/>
        <v/>
      </c>
      <c r="X1263" s="34" t="str">
        <f t="shared" si="910"/>
        <v/>
      </c>
      <c r="Y1263" s="8"/>
      <c r="Z1263" s="22" t="str">
        <f t="shared" si="890"/>
        <v/>
      </c>
      <c r="AA1263" s="34" t="str">
        <f t="shared" si="911"/>
        <v/>
      </c>
      <c r="AB1263" s="8"/>
      <c r="AC1263" s="22" t="str">
        <f t="shared" si="891"/>
        <v/>
      </c>
      <c r="AD1263" s="34" t="str">
        <f t="shared" si="912"/>
        <v/>
      </c>
      <c r="AE1263" s="8"/>
      <c r="AF1263" s="22" t="str">
        <f t="shared" si="892"/>
        <v/>
      </c>
      <c r="AG1263" s="34" t="str">
        <f t="shared" si="913"/>
        <v/>
      </c>
      <c r="AH1263" s="8"/>
      <c r="AI1263" s="22" t="str">
        <f t="shared" si="893"/>
        <v/>
      </c>
      <c r="AJ1263" s="34" t="str">
        <f t="shared" si="914"/>
        <v/>
      </c>
      <c r="AK1263" s="8"/>
      <c r="AL1263" s="22" t="str">
        <f t="shared" si="894"/>
        <v/>
      </c>
      <c r="AM1263" s="34" t="str">
        <f t="shared" si="915"/>
        <v/>
      </c>
      <c r="AN1263" s="8"/>
      <c r="AO1263" s="22" t="str">
        <f t="shared" si="895"/>
        <v/>
      </c>
      <c r="AP1263" s="34" t="str">
        <f t="shared" si="916"/>
        <v/>
      </c>
      <c r="AQ1263" s="8"/>
      <c r="AR1263" s="22" t="str">
        <f t="shared" si="896"/>
        <v/>
      </c>
      <c r="AS1263" s="34" t="str">
        <f t="shared" si="917"/>
        <v/>
      </c>
      <c r="AT1263" s="8"/>
      <c r="AU1263" s="22" t="str">
        <f t="shared" si="897"/>
        <v/>
      </c>
      <c r="AV1263" s="34" t="str">
        <f t="shared" si="918"/>
        <v/>
      </c>
      <c r="AW1263" s="8"/>
      <c r="AX1263" s="22" t="str">
        <f t="shared" si="898"/>
        <v/>
      </c>
      <c r="AY1263" s="34" t="str">
        <f t="shared" si="919"/>
        <v/>
      </c>
      <c r="AZ1263" s="8"/>
      <c r="BA1263" s="22" t="str">
        <f t="shared" si="899"/>
        <v/>
      </c>
      <c r="BB1263" s="34" t="str">
        <f t="shared" si="920"/>
        <v/>
      </c>
      <c r="BC1263" s="8"/>
      <c r="BD1263" s="22" t="str">
        <f t="shared" si="900"/>
        <v/>
      </c>
      <c r="BE1263" s="34" t="str">
        <f t="shared" si="921"/>
        <v/>
      </c>
      <c r="BF1263" s="8"/>
      <c r="BG1263" s="22" t="str">
        <f t="shared" si="901"/>
        <v/>
      </c>
      <c r="BH1263" s="34" t="str">
        <f t="shared" si="922"/>
        <v/>
      </c>
      <c r="BI1263" s="8"/>
      <c r="BJ1263" s="22" t="str">
        <f t="shared" si="902"/>
        <v/>
      </c>
    </row>
    <row r="1264" spans="1:62" ht="18" customHeight="1" x14ac:dyDescent="0.35">
      <c r="A1264" s="68">
        <f>'Energy - Master'!A1263</f>
        <v>47283</v>
      </c>
      <c r="B1264" s="24" t="str">
        <f t="shared" si="882"/>
        <v>Jun-2029</v>
      </c>
      <c r="C1264" s="34" t="str">
        <f t="shared" si="903"/>
        <v/>
      </c>
      <c r="D1264" s="8"/>
      <c r="E1264" s="22" t="str">
        <f t="shared" si="883"/>
        <v/>
      </c>
      <c r="F1264" s="34" t="str">
        <f t="shared" si="904"/>
        <v/>
      </c>
      <c r="G1264" s="8"/>
      <c r="H1264" s="22" t="str">
        <f t="shared" si="884"/>
        <v/>
      </c>
      <c r="I1264" s="34" t="str">
        <f t="shared" si="905"/>
        <v/>
      </c>
      <c r="J1264" s="8"/>
      <c r="K1264" s="22" t="str">
        <f t="shared" si="885"/>
        <v/>
      </c>
      <c r="L1264" s="34" t="str">
        <f t="shared" si="906"/>
        <v/>
      </c>
      <c r="M1264" s="8"/>
      <c r="N1264" s="22" t="str">
        <f t="shared" si="886"/>
        <v/>
      </c>
      <c r="O1264" s="34" t="str">
        <f t="shared" si="907"/>
        <v/>
      </c>
      <c r="P1264" s="8"/>
      <c r="Q1264" s="22" t="str">
        <f t="shared" si="887"/>
        <v/>
      </c>
      <c r="R1264" s="34" t="str">
        <f t="shared" si="908"/>
        <v/>
      </c>
      <c r="S1264" s="8"/>
      <c r="T1264" s="22" t="str">
        <f t="shared" si="888"/>
        <v/>
      </c>
      <c r="U1264" s="34" t="str">
        <f t="shared" si="909"/>
        <v/>
      </c>
      <c r="V1264" s="8"/>
      <c r="W1264" s="22" t="str">
        <f t="shared" si="889"/>
        <v/>
      </c>
      <c r="X1264" s="34" t="str">
        <f t="shared" si="910"/>
        <v/>
      </c>
      <c r="Y1264" s="8"/>
      <c r="Z1264" s="22" t="str">
        <f t="shared" si="890"/>
        <v/>
      </c>
      <c r="AA1264" s="34" t="str">
        <f t="shared" si="911"/>
        <v/>
      </c>
      <c r="AB1264" s="8"/>
      <c r="AC1264" s="22" t="str">
        <f t="shared" si="891"/>
        <v/>
      </c>
      <c r="AD1264" s="34" t="str">
        <f t="shared" si="912"/>
        <v/>
      </c>
      <c r="AE1264" s="8"/>
      <c r="AF1264" s="22" t="str">
        <f t="shared" si="892"/>
        <v/>
      </c>
      <c r="AG1264" s="34" t="str">
        <f t="shared" si="913"/>
        <v/>
      </c>
      <c r="AH1264" s="8"/>
      <c r="AI1264" s="22" t="str">
        <f t="shared" si="893"/>
        <v/>
      </c>
      <c r="AJ1264" s="34" t="str">
        <f t="shared" si="914"/>
        <v/>
      </c>
      <c r="AK1264" s="8"/>
      <c r="AL1264" s="22" t="str">
        <f t="shared" si="894"/>
        <v/>
      </c>
      <c r="AM1264" s="34" t="str">
        <f t="shared" si="915"/>
        <v/>
      </c>
      <c r="AN1264" s="8"/>
      <c r="AO1264" s="22" t="str">
        <f t="shared" si="895"/>
        <v/>
      </c>
      <c r="AP1264" s="34" t="str">
        <f t="shared" si="916"/>
        <v/>
      </c>
      <c r="AQ1264" s="8"/>
      <c r="AR1264" s="22" t="str">
        <f t="shared" si="896"/>
        <v/>
      </c>
      <c r="AS1264" s="34" t="str">
        <f t="shared" si="917"/>
        <v/>
      </c>
      <c r="AT1264" s="8"/>
      <c r="AU1264" s="22" t="str">
        <f t="shared" si="897"/>
        <v/>
      </c>
      <c r="AV1264" s="34" t="str">
        <f t="shared" si="918"/>
        <v/>
      </c>
      <c r="AW1264" s="8"/>
      <c r="AX1264" s="22" t="str">
        <f t="shared" si="898"/>
        <v/>
      </c>
      <c r="AY1264" s="34" t="str">
        <f t="shared" si="919"/>
        <v/>
      </c>
      <c r="AZ1264" s="8"/>
      <c r="BA1264" s="22" t="str">
        <f t="shared" si="899"/>
        <v/>
      </c>
      <c r="BB1264" s="34" t="str">
        <f t="shared" si="920"/>
        <v/>
      </c>
      <c r="BC1264" s="8"/>
      <c r="BD1264" s="22" t="str">
        <f t="shared" si="900"/>
        <v/>
      </c>
      <c r="BE1264" s="34" t="str">
        <f t="shared" si="921"/>
        <v/>
      </c>
      <c r="BF1264" s="8"/>
      <c r="BG1264" s="22" t="str">
        <f t="shared" si="901"/>
        <v/>
      </c>
      <c r="BH1264" s="34" t="str">
        <f t="shared" si="922"/>
        <v/>
      </c>
      <c r="BI1264" s="8"/>
      <c r="BJ1264" s="22" t="str">
        <f t="shared" si="902"/>
        <v/>
      </c>
    </row>
    <row r="1265" spans="1:62" ht="18" customHeight="1" x14ac:dyDescent="0.35">
      <c r="A1265" s="68">
        <f>'Energy - Master'!A1264</f>
        <v>47284</v>
      </c>
      <c r="B1265" s="24" t="str">
        <f t="shared" si="882"/>
        <v>Jun-2029</v>
      </c>
      <c r="C1265" s="34" t="str">
        <f t="shared" si="903"/>
        <v/>
      </c>
      <c r="D1265" s="8"/>
      <c r="E1265" s="22" t="str">
        <f t="shared" si="883"/>
        <v/>
      </c>
      <c r="F1265" s="34" t="str">
        <f t="shared" si="904"/>
        <v/>
      </c>
      <c r="G1265" s="8"/>
      <c r="H1265" s="22" t="str">
        <f t="shared" si="884"/>
        <v/>
      </c>
      <c r="I1265" s="34" t="str">
        <f t="shared" si="905"/>
        <v/>
      </c>
      <c r="J1265" s="8"/>
      <c r="K1265" s="22" t="str">
        <f t="shared" si="885"/>
        <v/>
      </c>
      <c r="L1265" s="34" t="str">
        <f t="shared" si="906"/>
        <v/>
      </c>
      <c r="M1265" s="8"/>
      <c r="N1265" s="22" t="str">
        <f t="shared" si="886"/>
        <v/>
      </c>
      <c r="O1265" s="34" t="str">
        <f t="shared" si="907"/>
        <v/>
      </c>
      <c r="P1265" s="8"/>
      <c r="Q1265" s="22" t="str">
        <f t="shared" si="887"/>
        <v/>
      </c>
      <c r="R1265" s="34" t="str">
        <f t="shared" si="908"/>
        <v/>
      </c>
      <c r="S1265" s="8"/>
      <c r="T1265" s="22" t="str">
        <f t="shared" si="888"/>
        <v/>
      </c>
      <c r="U1265" s="34" t="str">
        <f t="shared" si="909"/>
        <v/>
      </c>
      <c r="V1265" s="8"/>
      <c r="W1265" s="22" t="str">
        <f t="shared" si="889"/>
        <v/>
      </c>
      <c r="X1265" s="34" t="str">
        <f t="shared" si="910"/>
        <v/>
      </c>
      <c r="Y1265" s="8"/>
      <c r="Z1265" s="22" t="str">
        <f t="shared" si="890"/>
        <v/>
      </c>
      <c r="AA1265" s="34" t="str">
        <f t="shared" si="911"/>
        <v/>
      </c>
      <c r="AB1265" s="8"/>
      <c r="AC1265" s="22" t="str">
        <f t="shared" si="891"/>
        <v/>
      </c>
      <c r="AD1265" s="34" t="str">
        <f t="shared" si="912"/>
        <v/>
      </c>
      <c r="AE1265" s="8"/>
      <c r="AF1265" s="22" t="str">
        <f t="shared" si="892"/>
        <v/>
      </c>
      <c r="AG1265" s="34" t="str">
        <f t="shared" si="913"/>
        <v/>
      </c>
      <c r="AH1265" s="8"/>
      <c r="AI1265" s="22" t="str">
        <f t="shared" si="893"/>
        <v/>
      </c>
      <c r="AJ1265" s="34" t="str">
        <f t="shared" si="914"/>
        <v/>
      </c>
      <c r="AK1265" s="8"/>
      <c r="AL1265" s="22" t="str">
        <f t="shared" si="894"/>
        <v/>
      </c>
      <c r="AM1265" s="34" t="str">
        <f t="shared" si="915"/>
        <v/>
      </c>
      <c r="AN1265" s="8"/>
      <c r="AO1265" s="22" t="str">
        <f t="shared" si="895"/>
        <v/>
      </c>
      <c r="AP1265" s="34" t="str">
        <f t="shared" si="916"/>
        <v/>
      </c>
      <c r="AQ1265" s="8"/>
      <c r="AR1265" s="22" t="str">
        <f t="shared" si="896"/>
        <v/>
      </c>
      <c r="AS1265" s="34" t="str">
        <f t="shared" si="917"/>
        <v/>
      </c>
      <c r="AT1265" s="8"/>
      <c r="AU1265" s="22" t="str">
        <f t="shared" si="897"/>
        <v/>
      </c>
      <c r="AV1265" s="34" t="str">
        <f t="shared" si="918"/>
        <v/>
      </c>
      <c r="AW1265" s="8"/>
      <c r="AX1265" s="22" t="str">
        <f t="shared" si="898"/>
        <v/>
      </c>
      <c r="AY1265" s="34" t="str">
        <f t="shared" si="919"/>
        <v/>
      </c>
      <c r="AZ1265" s="8"/>
      <c r="BA1265" s="22" t="str">
        <f t="shared" si="899"/>
        <v/>
      </c>
      <c r="BB1265" s="34" t="str">
        <f t="shared" si="920"/>
        <v/>
      </c>
      <c r="BC1265" s="8"/>
      <c r="BD1265" s="22" t="str">
        <f t="shared" si="900"/>
        <v/>
      </c>
      <c r="BE1265" s="34" t="str">
        <f t="shared" si="921"/>
        <v/>
      </c>
      <c r="BF1265" s="8"/>
      <c r="BG1265" s="22" t="str">
        <f t="shared" si="901"/>
        <v/>
      </c>
      <c r="BH1265" s="34" t="str">
        <f t="shared" si="922"/>
        <v/>
      </c>
      <c r="BI1265" s="8"/>
      <c r="BJ1265" s="22" t="str">
        <f t="shared" si="902"/>
        <v/>
      </c>
    </row>
    <row r="1266" spans="1:62" ht="18" customHeight="1" x14ac:dyDescent="0.35">
      <c r="A1266" s="68">
        <f>'Energy - Master'!A1265</f>
        <v>47285</v>
      </c>
      <c r="B1266" s="24" t="str">
        <f t="shared" si="882"/>
        <v>Jun-2029</v>
      </c>
      <c r="C1266" s="34" t="str">
        <f t="shared" si="903"/>
        <v/>
      </c>
      <c r="D1266" s="8"/>
      <c r="E1266" s="22" t="str">
        <f t="shared" si="883"/>
        <v/>
      </c>
      <c r="F1266" s="34" t="str">
        <f t="shared" si="904"/>
        <v/>
      </c>
      <c r="G1266" s="8"/>
      <c r="H1266" s="22" t="str">
        <f t="shared" si="884"/>
        <v/>
      </c>
      <c r="I1266" s="34" t="str">
        <f t="shared" si="905"/>
        <v/>
      </c>
      <c r="J1266" s="8"/>
      <c r="K1266" s="22" t="str">
        <f t="shared" si="885"/>
        <v/>
      </c>
      <c r="L1266" s="34" t="str">
        <f t="shared" si="906"/>
        <v/>
      </c>
      <c r="M1266" s="8"/>
      <c r="N1266" s="22" t="str">
        <f t="shared" si="886"/>
        <v/>
      </c>
      <c r="O1266" s="34" t="str">
        <f t="shared" si="907"/>
        <v/>
      </c>
      <c r="P1266" s="8"/>
      <c r="Q1266" s="22" t="str">
        <f t="shared" si="887"/>
        <v/>
      </c>
      <c r="R1266" s="34" t="str">
        <f t="shared" si="908"/>
        <v/>
      </c>
      <c r="S1266" s="8"/>
      <c r="T1266" s="22" t="str">
        <f t="shared" si="888"/>
        <v/>
      </c>
      <c r="U1266" s="34" t="str">
        <f t="shared" si="909"/>
        <v/>
      </c>
      <c r="V1266" s="8"/>
      <c r="W1266" s="22" t="str">
        <f t="shared" si="889"/>
        <v/>
      </c>
      <c r="X1266" s="34" t="str">
        <f t="shared" si="910"/>
        <v/>
      </c>
      <c r="Y1266" s="8"/>
      <c r="Z1266" s="22" t="str">
        <f t="shared" si="890"/>
        <v/>
      </c>
      <c r="AA1266" s="34" t="str">
        <f t="shared" si="911"/>
        <v/>
      </c>
      <c r="AB1266" s="8"/>
      <c r="AC1266" s="22" t="str">
        <f t="shared" si="891"/>
        <v/>
      </c>
      <c r="AD1266" s="34" t="str">
        <f t="shared" si="912"/>
        <v/>
      </c>
      <c r="AE1266" s="8"/>
      <c r="AF1266" s="22" t="str">
        <f t="shared" si="892"/>
        <v/>
      </c>
      <c r="AG1266" s="34" t="str">
        <f t="shared" si="913"/>
        <v/>
      </c>
      <c r="AH1266" s="8"/>
      <c r="AI1266" s="22" t="str">
        <f t="shared" si="893"/>
        <v/>
      </c>
      <c r="AJ1266" s="34" t="str">
        <f t="shared" si="914"/>
        <v/>
      </c>
      <c r="AK1266" s="8"/>
      <c r="AL1266" s="22" t="str">
        <f t="shared" si="894"/>
        <v/>
      </c>
      <c r="AM1266" s="34" t="str">
        <f t="shared" si="915"/>
        <v/>
      </c>
      <c r="AN1266" s="8"/>
      <c r="AO1266" s="22" t="str">
        <f t="shared" si="895"/>
        <v/>
      </c>
      <c r="AP1266" s="34" t="str">
        <f t="shared" si="916"/>
        <v/>
      </c>
      <c r="AQ1266" s="8"/>
      <c r="AR1266" s="22" t="str">
        <f t="shared" si="896"/>
        <v/>
      </c>
      <c r="AS1266" s="34" t="str">
        <f t="shared" si="917"/>
        <v/>
      </c>
      <c r="AT1266" s="8"/>
      <c r="AU1266" s="22" t="str">
        <f t="shared" si="897"/>
        <v/>
      </c>
      <c r="AV1266" s="34" t="str">
        <f t="shared" si="918"/>
        <v/>
      </c>
      <c r="AW1266" s="8"/>
      <c r="AX1266" s="22" t="str">
        <f t="shared" si="898"/>
        <v/>
      </c>
      <c r="AY1266" s="34" t="str">
        <f t="shared" si="919"/>
        <v/>
      </c>
      <c r="AZ1266" s="8"/>
      <c r="BA1266" s="22" t="str">
        <f t="shared" si="899"/>
        <v/>
      </c>
      <c r="BB1266" s="34" t="str">
        <f t="shared" si="920"/>
        <v/>
      </c>
      <c r="BC1266" s="8"/>
      <c r="BD1266" s="22" t="str">
        <f t="shared" si="900"/>
        <v/>
      </c>
      <c r="BE1266" s="34" t="str">
        <f t="shared" si="921"/>
        <v/>
      </c>
      <c r="BF1266" s="8"/>
      <c r="BG1266" s="22" t="str">
        <f t="shared" si="901"/>
        <v/>
      </c>
      <c r="BH1266" s="34" t="str">
        <f t="shared" si="922"/>
        <v/>
      </c>
      <c r="BI1266" s="8"/>
      <c r="BJ1266" s="22" t="str">
        <f t="shared" si="902"/>
        <v/>
      </c>
    </row>
    <row r="1267" spans="1:62" ht="18" customHeight="1" x14ac:dyDescent="0.35">
      <c r="A1267" s="68">
        <f>'Energy - Master'!A1266</f>
        <v>47286</v>
      </c>
      <c r="B1267" s="24" t="str">
        <f t="shared" si="882"/>
        <v>Jun-2029</v>
      </c>
      <c r="C1267" s="34" t="str">
        <f t="shared" si="903"/>
        <v/>
      </c>
      <c r="D1267" s="8"/>
      <c r="E1267" s="22" t="str">
        <f t="shared" si="883"/>
        <v/>
      </c>
      <c r="F1267" s="34" t="str">
        <f t="shared" si="904"/>
        <v/>
      </c>
      <c r="G1267" s="8"/>
      <c r="H1267" s="22" t="str">
        <f t="shared" si="884"/>
        <v/>
      </c>
      <c r="I1267" s="34" t="str">
        <f t="shared" si="905"/>
        <v/>
      </c>
      <c r="J1267" s="8"/>
      <c r="K1267" s="22" t="str">
        <f t="shared" si="885"/>
        <v/>
      </c>
      <c r="L1267" s="34" t="str">
        <f t="shared" si="906"/>
        <v/>
      </c>
      <c r="M1267" s="8"/>
      <c r="N1267" s="22" t="str">
        <f t="shared" si="886"/>
        <v/>
      </c>
      <c r="O1267" s="34" t="str">
        <f t="shared" si="907"/>
        <v/>
      </c>
      <c r="P1267" s="8"/>
      <c r="Q1267" s="22" t="str">
        <f t="shared" si="887"/>
        <v/>
      </c>
      <c r="R1267" s="34" t="str">
        <f t="shared" si="908"/>
        <v/>
      </c>
      <c r="S1267" s="8"/>
      <c r="T1267" s="22" t="str">
        <f t="shared" si="888"/>
        <v/>
      </c>
      <c r="U1267" s="34" t="str">
        <f t="shared" si="909"/>
        <v/>
      </c>
      <c r="V1267" s="8"/>
      <c r="W1267" s="22" t="str">
        <f t="shared" si="889"/>
        <v/>
      </c>
      <c r="X1267" s="34" t="str">
        <f t="shared" si="910"/>
        <v/>
      </c>
      <c r="Y1267" s="8"/>
      <c r="Z1267" s="22" t="str">
        <f t="shared" si="890"/>
        <v/>
      </c>
      <c r="AA1267" s="34" t="str">
        <f t="shared" si="911"/>
        <v/>
      </c>
      <c r="AB1267" s="8"/>
      <c r="AC1267" s="22" t="str">
        <f t="shared" si="891"/>
        <v/>
      </c>
      <c r="AD1267" s="34" t="str">
        <f t="shared" si="912"/>
        <v/>
      </c>
      <c r="AE1267" s="8"/>
      <c r="AF1267" s="22" t="str">
        <f t="shared" si="892"/>
        <v/>
      </c>
      <c r="AG1267" s="34" t="str">
        <f t="shared" si="913"/>
        <v/>
      </c>
      <c r="AH1267" s="8"/>
      <c r="AI1267" s="22" t="str">
        <f t="shared" si="893"/>
        <v/>
      </c>
      <c r="AJ1267" s="34" t="str">
        <f t="shared" si="914"/>
        <v/>
      </c>
      <c r="AK1267" s="8"/>
      <c r="AL1267" s="22" t="str">
        <f t="shared" si="894"/>
        <v/>
      </c>
      <c r="AM1267" s="34" t="str">
        <f t="shared" si="915"/>
        <v/>
      </c>
      <c r="AN1267" s="8"/>
      <c r="AO1267" s="22" t="str">
        <f t="shared" si="895"/>
        <v/>
      </c>
      <c r="AP1267" s="34" t="str">
        <f t="shared" si="916"/>
        <v/>
      </c>
      <c r="AQ1267" s="8"/>
      <c r="AR1267" s="22" t="str">
        <f t="shared" si="896"/>
        <v/>
      </c>
      <c r="AS1267" s="34" t="str">
        <f t="shared" si="917"/>
        <v/>
      </c>
      <c r="AT1267" s="8"/>
      <c r="AU1267" s="22" t="str">
        <f t="shared" si="897"/>
        <v/>
      </c>
      <c r="AV1267" s="34" t="str">
        <f t="shared" si="918"/>
        <v/>
      </c>
      <c r="AW1267" s="8"/>
      <c r="AX1267" s="22" t="str">
        <f t="shared" si="898"/>
        <v/>
      </c>
      <c r="AY1267" s="34" t="str">
        <f t="shared" si="919"/>
        <v/>
      </c>
      <c r="AZ1267" s="8"/>
      <c r="BA1267" s="22" t="str">
        <f t="shared" si="899"/>
        <v/>
      </c>
      <c r="BB1267" s="34" t="str">
        <f t="shared" si="920"/>
        <v/>
      </c>
      <c r="BC1267" s="8"/>
      <c r="BD1267" s="22" t="str">
        <f t="shared" si="900"/>
        <v/>
      </c>
      <c r="BE1267" s="34" t="str">
        <f t="shared" si="921"/>
        <v/>
      </c>
      <c r="BF1267" s="8"/>
      <c r="BG1267" s="22" t="str">
        <f t="shared" si="901"/>
        <v/>
      </c>
      <c r="BH1267" s="34" t="str">
        <f t="shared" si="922"/>
        <v/>
      </c>
      <c r="BI1267" s="8"/>
      <c r="BJ1267" s="22" t="str">
        <f t="shared" si="902"/>
        <v/>
      </c>
    </row>
    <row r="1268" spans="1:62" ht="18" customHeight="1" x14ac:dyDescent="0.35">
      <c r="A1268" s="68">
        <f>'Energy - Master'!A1267</f>
        <v>47287</v>
      </c>
      <c r="B1268" s="24" t="str">
        <f t="shared" si="882"/>
        <v>Jun-2029</v>
      </c>
      <c r="C1268" s="34" t="str">
        <f t="shared" si="903"/>
        <v/>
      </c>
      <c r="D1268" s="8"/>
      <c r="E1268" s="22" t="str">
        <f t="shared" si="883"/>
        <v/>
      </c>
      <c r="F1268" s="34" t="str">
        <f t="shared" si="904"/>
        <v/>
      </c>
      <c r="G1268" s="8"/>
      <c r="H1268" s="22" t="str">
        <f t="shared" si="884"/>
        <v/>
      </c>
      <c r="I1268" s="34" t="str">
        <f t="shared" si="905"/>
        <v/>
      </c>
      <c r="J1268" s="8"/>
      <c r="K1268" s="22" t="str">
        <f t="shared" si="885"/>
        <v/>
      </c>
      <c r="L1268" s="34" t="str">
        <f t="shared" si="906"/>
        <v/>
      </c>
      <c r="M1268" s="8"/>
      <c r="N1268" s="22" t="str">
        <f t="shared" si="886"/>
        <v/>
      </c>
      <c r="O1268" s="34" t="str">
        <f t="shared" si="907"/>
        <v/>
      </c>
      <c r="P1268" s="8"/>
      <c r="Q1268" s="22" t="str">
        <f t="shared" si="887"/>
        <v/>
      </c>
      <c r="R1268" s="34" t="str">
        <f t="shared" si="908"/>
        <v/>
      </c>
      <c r="S1268" s="8"/>
      <c r="T1268" s="22" t="str">
        <f t="shared" si="888"/>
        <v/>
      </c>
      <c r="U1268" s="34" t="str">
        <f t="shared" si="909"/>
        <v/>
      </c>
      <c r="V1268" s="8"/>
      <c r="W1268" s="22" t="str">
        <f t="shared" si="889"/>
        <v/>
      </c>
      <c r="X1268" s="34" t="str">
        <f t="shared" si="910"/>
        <v/>
      </c>
      <c r="Y1268" s="8"/>
      <c r="Z1268" s="22" t="str">
        <f t="shared" si="890"/>
        <v/>
      </c>
      <c r="AA1268" s="34" t="str">
        <f t="shared" si="911"/>
        <v/>
      </c>
      <c r="AB1268" s="8"/>
      <c r="AC1268" s="22" t="str">
        <f t="shared" si="891"/>
        <v/>
      </c>
      <c r="AD1268" s="34" t="str">
        <f t="shared" si="912"/>
        <v/>
      </c>
      <c r="AE1268" s="8"/>
      <c r="AF1268" s="22" t="str">
        <f t="shared" si="892"/>
        <v/>
      </c>
      <c r="AG1268" s="34" t="str">
        <f t="shared" si="913"/>
        <v/>
      </c>
      <c r="AH1268" s="8"/>
      <c r="AI1268" s="22" t="str">
        <f t="shared" si="893"/>
        <v/>
      </c>
      <c r="AJ1268" s="34" t="str">
        <f t="shared" si="914"/>
        <v/>
      </c>
      <c r="AK1268" s="8"/>
      <c r="AL1268" s="22" t="str">
        <f t="shared" si="894"/>
        <v/>
      </c>
      <c r="AM1268" s="34" t="str">
        <f t="shared" si="915"/>
        <v/>
      </c>
      <c r="AN1268" s="8"/>
      <c r="AO1268" s="22" t="str">
        <f t="shared" si="895"/>
        <v/>
      </c>
      <c r="AP1268" s="34" t="str">
        <f t="shared" si="916"/>
        <v/>
      </c>
      <c r="AQ1268" s="8"/>
      <c r="AR1268" s="22" t="str">
        <f t="shared" si="896"/>
        <v/>
      </c>
      <c r="AS1268" s="34" t="str">
        <f t="shared" si="917"/>
        <v/>
      </c>
      <c r="AT1268" s="8"/>
      <c r="AU1268" s="22" t="str">
        <f t="shared" si="897"/>
        <v/>
      </c>
      <c r="AV1268" s="34" t="str">
        <f t="shared" si="918"/>
        <v/>
      </c>
      <c r="AW1268" s="8"/>
      <c r="AX1268" s="22" t="str">
        <f t="shared" si="898"/>
        <v/>
      </c>
      <c r="AY1268" s="34" t="str">
        <f t="shared" si="919"/>
        <v/>
      </c>
      <c r="AZ1268" s="8"/>
      <c r="BA1268" s="22" t="str">
        <f t="shared" si="899"/>
        <v/>
      </c>
      <c r="BB1268" s="34" t="str">
        <f t="shared" si="920"/>
        <v/>
      </c>
      <c r="BC1268" s="8"/>
      <c r="BD1268" s="22" t="str">
        <f t="shared" si="900"/>
        <v/>
      </c>
      <c r="BE1268" s="34" t="str">
        <f t="shared" si="921"/>
        <v/>
      </c>
      <c r="BF1268" s="8"/>
      <c r="BG1268" s="22" t="str">
        <f t="shared" si="901"/>
        <v/>
      </c>
      <c r="BH1268" s="34" t="str">
        <f t="shared" si="922"/>
        <v/>
      </c>
      <c r="BI1268" s="8"/>
      <c r="BJ1268" s="22" t="str">
        <f t="shared" si="902"/>
        <v/>
      </c>
    </row>
    <row r="1269" spans="1:62" ht="18" customHeight="1" x14ac:dyDescent="0.35">
      <c r="A1269" s="68">
        <f>'Energy - Master'!A1268</f>
        <v>47288</v>
      </c>
      <c r="B1269" s="24" t="str">
        <f t="shared" si="882"/>
        <v>Jun-2029</v>
      </c>
      <c r="C1269" s="34" t="str">
        <f t="shared" si="903"/>
        <v/>
      </c>
      <c r="D1269" s="8"/>
      <c r="E1269" s="22" t="str">
        <f t="shared" si="883"/>
        <v/>
      </c>
      <c r="F1269" s="34" t="str">
        <f t="shared" si="904"/>
        <v/>
      </c>
      <c r="G1269" s="8"/>
      <c r="H1269" s="22" t="str">
        <f t="shared" si="884"/>
        <v/>
      </c>
      <c r="I1269" s="34" t="str">
        <f t="shared" si="905"/>
        <v/>
      </c>
      <c r="J1269" s="8"/>
      <c r="K1269" s="22" t="str">
        <f t="shared" si="885"/>
        <v/>
      </c>
      <c r="L1269" s="34" t="str">
        <f t="shared" si="906"/>
        <v/>
      </c>
      <c r="M1269" s="8"/>
      <c r="N1269" s="22" t="str">
        <f t="shared" si="886"/>
        <v/>
      </c>
      <c r="O1269" s="34" t="str">
        <f t="shared" si="907"/>
        <v/>
      </c>
      <c r="P1269" s="8"/>
      <c r="Q1269" s="22" t="str">
        <f t="shared" si="887"/>
        <v/>
      </c>
      <c r="R1269" s="34" t="str">
        <f t="shared" si="908"/>
        <v/>
      </c>
      <c r="S1269" s="8"/>
      <c r="T1269" s="22" t="str">
        <f t="shared" si="888"/>
        <v/>
      </c>
      <c r="U1269" s="34" t="str">
        <f t="shared" si="909"/>
        <v/>
      </c>
      <c r="V1269" s="8"/>
      <c r="W1269" s="22" t="str">
        <f t="shared" si="889"/>
        <v/>
      </c>
      <c r="X1269" s="34" t="str">
        <f t="shared" si="910"/>
        <v/>
      </c>
      <c r="Y1269" s="8"/>
      <c r="Z1269" s="22" t="str">
        <f t="shared" si="890"/>
        <v/>
      </c>
      <c r="AA1269" s="34" t="str">
        <f t="shared" si="911"/>
        <v/>
      </c>
      <c r="AB1269" s="8"/>
      <c r="AC1269" s="22" t="str">
        <f t="shared" si="891"/>
        <v/>
      </c>
      <c r="AD1269" s="34" t="str">
        <f t="shared" si="912"/>
        <v/>
      </c>
      <c r="AE1269" s="8"/>
      <c r="AF1269" s="22" t="str">
        <f t="shared" si="892"/>
        <v/>
      </c>
      <c r="AG1269" s="34" t="str">
        <f t="shared" si="913"/>
        <v/>
      </c>
      <c r="AH1269" s="8"/>
      <c r="AI1269" s="22" t="str">
        <f t="shared" si="893"/>
        <v/>
      </c>
      <c r="AJ1269" s="34" t="str">
        <f t="shared" si="914"/>
        <v/>
      </c>
      <c r="AK1269" s="8"/>
      <c r="AL1269" s="22" t="str">
        <f t="shared" si="894"/>
        <v/>
      </c>
      <c r="AM1269" s="34" t="str">
        <f t="shared" si="915"/>
        <v/>
      </c>
      <c r="AN1269" s="8"/>
      <c r="AO1269" s="22" t="str">
        <f t="shared" si="895"/>
        <v/>
      </c>
      <c r="AP1269" s="34" t="str">
        <f t="shared" si="916"/>
        <v/>
      </c>
      <c r="AQ1269" s="8"/>
      <c r="AR1269" s="22" t="str">
        <f t="shared" si="896"/>
        <v/>
      </c>
      <c r="AS1269" s="34" t="str">
        <f t="shared" si="917"/>
        <v/>
      </c>
      <c r="AT1269" s="8"/>
      <c r="AU1269" s="22" t="str">
        <f t="shared" si="897"/>
        <v/>
      </c>
      <c r="AV1269" s="34" t="str">
        <f t="shared" si="918"/>
        <v/>
      </c>
      <c r="AW1269" s="8"/>
      <c r="AX1269" s="22" t="str">
        <f t="shared" si="898"/>
        <v/>
      </c>
      <c r="AY1269" s="34" t="str">
        <f t="shared" si="919"/>
        <v/>
      </c>
      <c r="AZ1269" s="8"/>
      <c r="BA1269" s="22" t="str">
        <f t="shared" si="899"/>
        <v/>
      </c>
      <c r="BB1269" s="34" t="str">
        <f t="shared" si="920"/>
        <v/>
      </c>
      <c r="BC1269" s="8"/>
      <c r="BD1269" s="22" t="str">
        <f t="shared" si="900"/>
        <v/>
      </c>
      <c r="BE1269" s="34" t="str">
        <f t="shared" si="921"/>
        <v/>
      </c>
      <c r="BF1269" s="8"/>
      <c r="BG1269" s="22" t="str">
        <f t="shared" si="901"/>
        <v/>
      </c>
      <c r="BH1269" s="34" t="str">
        <f t="shared" si="922"/>
        <v/>
      </c>
      <c r="BI1269" s="8"/>
      <c r="BJ1269" s="22" t="str">
        <f t="shared" si="902"/>
        <v/>
      </c>
    </row>
    <row r="1270" spans="1:62" ht="18" customHeight="1" x14ac:dyDescent="0.35">
      <c r="A1270" s="68">
        <f>'Energy - Master'!A1269</f>
        <v>47289</v>
      </c>
      <c r="B1270" s="24" t="str">
        <f t="shared" si="882"/>
        <v>Jun-2029</v>
      </c>
      <c r="C1270" s="34" t="str">
        <f t="shared" si="903"/>
        <v/>
      </c>
      <c r="D1270" s="8"/>
      <c r="E1270" s="22" t="str">
        <f t="shared" si="883"/>
        <v/>
      </c>
      <c r="F1270" s="34" t="str">
        <f t="shared" si="904"/>
        <v/>
      </c>
      <c r="G1270" s="8"/>
      <c r="H1270" s="22" t="str">
        <f t="shared" si="884"/>
        <v/>
      </c>
      <c r="I1270" s="34" t="str">
        <f t="shared" si="905"/>
        <v/>
      </c>
      <c r="J1270" s="8"/>
      <c r="K1270" s="22" t="str">
        <f t="shared" si="885"/>
        <v/>
      </c>
      <c r="L1270" s="34" t="str">
        <f t="shared" si="906"/>
        <v/>
      </c>
      <c r="M1270" s="8"/>
      <c r="N1270" s="22" t="str">
        <f t="shared" si="886"/>
        <v/>
      </c>
      <c r="O1270" s="34" t="str">
        <f t="shared" si="907"/>
        <v/>
      </c>
      <c r="P1270" s="8"/>
      <c r="Q1270" s="22" t="str">
        <f t="shared" si="887"/>
        <v/>
      </c>
      <c r="R1270" s="34" t="str">
        <f t="shared" si="908"/>
        <v/>
      </c>
      <c r="S1270" s="8"/>
      <c r="T1270" s="22" t="str">
        <f t="shared" si="888"/>
        <v/>
      </c>
      <c r="U1270" s="34" t="str">
        <f t="shared" si="909"/>
        <v/>
      </c>
      <c r="V1270" s="8"/>
      <c r="W1270" s="22" t="str">
        <f t="shared" si="889"/>
        <v/>
      </c>
      <c r="X1270" s="34" t="str">
        <f t="shared" si="910"/>
        <v/>
      </c>
      <c r="Y1270" s="8"/>
      <c r="Z1270" s="22" t="str">
        <f t="shared" si="890"/>
        <v/>
      </c>
      <c r="AA1270" s="34" t="str">
        <f t="shared" si="911"/>
        <v/>
      </c>
      <c r="AB1270" s="8"/>
      <c r="AC1270" s="22" t="str">
        <f t="shared" si="891"/>
        <v/>
      </c>
      <c r="AD1270" s="34" t="str">
        <f t="shared" si="912"/>
        <v/>
      </c>
      <c r="AE1270" s="8"/>
      <c r="AF1270" s="22" t="str">
        <f t="shared" si="892"/>
        <v/>
      </c>
      <c r="AG1270" s="34" t="str">
        <f t="shared" si="913"/>
        <v/>
      </c>
      <c r="AH1270" s="8"/>
      <c r="AI1270" s="22" t="str">
        <f t="shared" si="893"/>
        <v/>
      </c>
      <c r="AJ1270" s="34" t="str">
        <f t="shared" si="914"/>
        <v/>
      </c>
      <c r="AK1270" s="8"/>
      <c r="AL1270" s="22" t="str">
        <f t="shared" si="894"/>
        <v/>
      </c>
      <c r="AM1270" s="34" t="str">
        <f t="shared" si="915"/>
        <v/>
      </c>
      <c r="AN1270" s="8"/>
      <c r="AO1270" s="22" t="str">
        <f t="shared" si="895"/>
        <v/>
      </c>
      <c r="AP1270" s="34" t="str">
        <f t="shared" si="916"/>
        <v/>
      </c>
      <c r="AQ1270" s="8"/>
      <c r="AR1270" s="22" t="str">
        <f t="shared" si="896"/>
        <v/>
      </c>
      <c r="AS1270" s="34" t="str">
        <f t="shared" si="917"/>
        <v/>
      </c>
      <c r="AT1270" s="8"/>
      <c r="AU1270" s="22" t="str">
        <f t="shared" si="897"/>
        <v/>
      </c>
      <c r="AV1270" s="34" t="str">
        <f t="shared" si="918"/>
        <v/>
      </c>
      <c r="AW1270" s="8"/>
      <c r="AX1270" s="22" t="str">
        <f t="shared" si="898"/>
        <v/>
      </c>
      <c r="AY1270" s="34" t="str">
        <f t="shared" si="919"/>
        <v/>
      </c>
      <c r="AZ1270" s="8"/>
      <c r="BA1270" s="22" t="str">
        <f t="shared" si="899"/>
        <v/>
      </c>
      <c r="BB1270" s="34" t="str">
        <f t="shared" si="920"/>
        <v/>
      </c>
      <c r="BC1270" s="8"/>
      <c r="BD1270" s="22" t="str">
        <f t="shared" si="900"/>
        <v/>
      </c>
      <c r="BE1270" s="34" t="str">
        <f t="shared" si="921"/>
        <v/>
      </c>
      <c r="BF1270" s="8"/>
      <c r="BG1270" s="22" t="str">
        <f t="shared" si="901"/>
        <v/>
      </c>
      <c r="BH1270" s="34" t="str">
        <f t="shared" si="922"/>
        <v/>
      </c>
      <c r="BI1270" s="8"/>
      <c r="BJ1270" s="22" t="str">
        <f t="shared" si="902"/>
        <v/>
      </c>
    </row>
    <row r="1271" spans="1:62" ht="18" customHeight="1" x14ac:dyDescent="0.35">
      <c r="A1271" s="68">
        <f>'Energy - Master'!A1270</f>
        <v>47290</v>
      </c>
      <c r="B1271" s="24" t="str">
        <f t="shared" si="882"/>
        <v>Jun-2029</v>
      </c>
      <c r="C1271" s="34" t="str">
        <f t="shared" si="903"/>
        <v/>
      </c>
      <c r="D1271" s="8"/>
      <c r="E1271" s="22" t="str">
        <f t="shared" si="883"/>
        <v/>
      </c>
      <c r="F1271" s="34" t="str">
        <f t="shared" si="904"/>
        <v/>
      </c>
      <c r="G1271" s="8"/>
      <c r="H1271" s="22" t="str">
        <f t="shared" si="884"/>
        <v/>
      </c>
      <c r="I1271" s="34" t="str">
        <f t="shared" si="905"/>
        <v/>
      </c>
      <c r="J1271" s="8"/>
      <c r="K1271" s="22" t="str">
        <f t="shared" si="885"/>
        <v/>
      </c>
      <c r="L1271" s="34" t="str">
        <f t="shared" si="906"/>
        <v/>
      </c>
      <c r="M1271" s="8"/>
      <c r="N1271" s="22" t="str">
        <f t="shared" si="886"/>
        <v/>
      </c>
      <c r="O1271" s="34" t="str">
        <f t="shared" si="907"/>
        <v/>
      </c>
      <c r="P1271" s="8"/>
      <c r="Q1271" s="22" t="str">
        <f t="shared" si="887"/>
        <v/>
      </c>
      <c r="R1271" s="34" t="str">
        <f t="shared" si="908"/>
        <v/>
      </c>
      <c r="S1271" s="8"/>
      <c r="T1271" s="22" t="str">
        <f t="shared" si="888"/>
        <v/>
      </c>
      <c r="U1271" s="34" t="str">
        <f t="shared" si="909"/>
        <v/>
      </c>
      <c r="V1271" s="8"/>
      <c r="W1271" s="22" t="str">
        <f t="shared" si="889"/>
        <v/>
      </c>
      <c r="X1271" s="34" t="str">
        <f t="shared" si="910"/>
        <v/>
      </c>
      <c r="Y1271" s="8"/>
      <c r="Z1271" s="22" t="str">
        <f t="shared" si="890"/>
        <v/>
      </c>
      <c r="AA1271" s="34" t="str">
        <f t="shared" si="911"/>
        <v/>
      </c>
      <c r="AB1271" s="8"/>
      <c r="AC1271" s="22" t="str">
        <f t="shared" si="891"/>
        <v/>
      </c>
      <c r="AD1271" s="34" t="str">
        <f t="shared" si="912"/>
        <v/>
      </c>
      <c r="AE1271" s="8"/>
      <c r="AF1271" s="22" t="str">
        <f t="shared" si="892"/>
        <v/>
      </c>
      <c r="AG1271" s="34" t="str">
        <f t="shared" si="913"/>
        <v/>
      </c>
      <c r="AH1271" s="8"/>
      <c r="AI1271" s="22" t="str">
        <f t="shared" si="893"/>
        <v/>
      </c>
      <c r="AJ1271" s="34" t="str">
        <f t="shared" si="914"/>
        <v/>
      </c>
      <c r="AK1271" s="8"/>
      <c r="AL1271" s="22" t="str">
        <f t="shared" si="894"/>
        <v/>
      </c>
      <c r="AM1271" s="34" t="str">
        <f t="shared" si="915"/>
        <v/>
      </c>
      <c r="AN1271" s="8"/>
      <c r="AO1271" s="22" t="str">
        <f t="shared" si="895"/>
        <v/>
      </c>
      <c r="AP1271" s="34" t="str">
        <f t="shared" si="916"/>
        <v/>
      </c>
      <c r="AQ1271" s="8"/>
      <c r="AR1271" s="22" t="str">
        <f t="shared" si="896"/>
        <v/>
      </c>
      <c r="AS1271" s="34" t="str">
        <f t="shared" si="917"/>
        <v/>
      </c>
      <c r="AT1271" s="8"/>
      <c r="AU1271" s="22" t="str">
        <f t="shared" si="897"/>
        <v/>
      </c>
      <c r="AV1271" s="34" t="str">
        <f t="shared" si="918"/>
        <v/>
      </c>
      <c r="AW1271" s="8"/>
      <c r="AX1271" s="22" t="str">
        <f t="shared" si="898"/>
        <v/>
      </c>
      <c r="AY1271" s="34" t="str">
        <f t="shared" si="919"/>
        <v/>
      </c>
      <c r="AZ1271" s="8"/>
      <c r="BA1271" s="22" t="str">
        <f t="shared" si="899"/>
        <v/>
      </c>
      <c r="BB1271" s="34" t="str">
        <f t="shared" si="920"/>
        <v/>
      </c>
      <c r="BC1271" s="8"/>
      <c r="BD1271" s="22" t="str">
        <f t="shared" si="900"/>
        <v/>
      </c>
      <c r="BE1271" s="34" t="str">
        <f t="shared" si="921"/>
        <v/>
      </c>
      <c r="BF1271" s="8"/>
      <c r="BG1271" s="22" t="str">
        <f t="shared" si="901"/>
        <v/>
      </c>
      <c r="BH1271" s="34" t="str">
        <f t="shared" si="922"/>
        <v/>
      </c>
      <c r="BI1271" s="8"/>
      <c r="BJ1271" s="22" t="str">
        <f t="shared" si="902"/>
        <v/>
      </c>
    </row>
    <row r="1272" spans="1:62" ht="18" customHeight="1" x14ac:dyDescent="0.35">
      <c r="A1272" s="68">
        <f>'Energy - Master'!A1271</f>
        <v>47291</v>
      </c>
      <c r="B1272" s="24" t="str">
        <f t="shared" si="882"/>
        <v>Jun-2029</v>
      </c>
      <c r="C1272" s="34" t="str">
        <f t="shared" si="903"/>
        <v/>
      </c>
      <c r="D1272" s="8"/>
      <c r="E1272" s="22" t="str">
        <f t="shared" si="883"/>
        <v/>
      </c>
      <c r="F1272" s="34" t="str">
        <f t="shared" si="904"/>
        <v/>
      </c>
      <c r="G1272" s="8"/>
      <c r="H1272" s="22" t="str">
        <f t="shared" si="884"/>
        <v/>
      </c>
      <c r="I1272" s="34" t="str">
        <f t="shared" si="905"/>
        <v/>
      </c>
      <c r="J1272" s="8"/>
      <c r="K1272" s="22" t="str">
        <f t="shared" si="885"/>
        <v/>
      </c>
      <c r="L1272" s="34" t="str">
        <f t="shared" si="906"/>
        <v/>
      </c>
      <c r="M1272" s="8"/>
      <c r="N1272" s="22" t="str">
        <f t="shared" si="886"/>
        <v/>
      </c>
      <c r="O1272" s="34" t="str">
        <f t="shared" si="907"/>
        <v/>
      </c>
      <c r="P1272" s="8"/>
      <c r="Q1272" s="22" t="str">
        <f t="shared" si="887"/>
        <v/>
      </c>
      <c r="R1272" s="34" t="str">
        <f t="shared" si="908"/>
        <v/>
      </c>
      <c r="S1272" s="8"/>
      <c r="T1272" s="22" t="str">
        <f t="shared" si="888"/>
        <v/>
      </c>
      <c r="U1272" s="34" t="str">
        <f t="shared" si="909"/>
        <v/>
      </c>
      <c r="V1272" s="8"/>
      <c r="W1272" s="22" t="str">
        <f t="shared" si="889"/>
        <v/>
      </c>
      <c r="X1272" s="34" t="str">
        <f t="shared" si="910"/>
        <v/>
      </c>
      <c r="Y1272" s="8"/>
      <c r="Z1272" s="22" t="str">
        <f t="shared" si="890"/>
        <v/>
      </c>
      <c r="AA1272" s="34" t="str">
        <f t="shared" si="911"/>
        <v/>
      </c>
      <c r="AB1272" s="8"/>
      <c r="AC1272" s="22" t="str">
        <f t="shared" si="891"/>
        <v/>
      </c>
      <c r="AD1272" s="34" t="str">
        <f t="shared" si="912"/>
        <v/>
      </c>
      <c r="AE1272" s="8"/>
      <c r="AF1272" s="22" t="str">
        <f t="shared" si="892"/>
        <v/>
      </c>
      <c r="AG1272" s="34" t="str">
        <f t="shared" si="913"/>
        <v/>
      </c>
      <c r="AH1272" s="8"/>
      <c r="AI1272" s="22" t="str">
        <f t="shared" si="893"/>
        <v/>
      </c>
      <c r="AJ1272" s="34" t="str">
        <f t="shared" si="914"/>
        <v/>
      </c>
      <c r="AK1272" s="8"/>
      <c r="AL1272" s="22" t="str">
        <f t="shared" si="894"/>
        <v/>
      </c>
      <c r="AM1272" s="34" t="str">
        <f t="shared" si="915"/>
        <v/>
      </c>
      <c r="AN1272" s="8"/>
      <c r="AO1272" s="22" t="str">
        <f t="shared" si="895"/>
        <v/>
      </c>
      <c r="AP1272" s="34" t="str">
        <f t="shared" si="916"/>
        <v/>
      </c>
      <c r="AQ1272" s="8"/>
      <c r="AR1272" s="22" t="str">
        <f t="shared" si="896"/>
        <v/>
      </c>
      <c r="AS1272" s="34" t="str">
        <f t="shared" si="917"/>
        <v/>
      </c>
      <c r="AT1272" s="8"/>
      <c r="AU1272" s="22" t="str">
        <f t="shared" si="897"/>
        <v/>
      </c>
      <c r="AV1272" s="34" t="str">
        <f t="shared" si="918"/>
        <v/>
      </c>
      <c r="AW1272" s="8"/>
      <c r="AX1272" s="22" t="str">
        <f t="shared" si="898"/>
        <v/>
      </c>
      <c r="AY1272" s="34" t="str">
        <f t="shared" si="919"/>
        <v/>
      </c>
      <c r="AZ1272" s="8"/>
      <c r="BA1272" s="22" t="str">
        <f t="shared" si="899"/>
        <v/>
      </c>
      <c r="BB1272" s="34" t="str">
        <f t="shared" si="920"/>
        <v/>
      </c>
      <c r="BC1272" s="8"/>
      <c r="BD1272" s="22" t="str">
        <f t="shared" si="900"/>
        <v/>
      </c>
      <c r="BE1272" s="34" t="str">
        <f t="shared" si="921"/>
        <v/>
      </c>
      <c r="BF1272" s="8"/>
      <c r="BG1272" s="22" t="str">
        <f t="shared" si="901"/>
        <v/>
      </c>
      <c r="BH1272" s="34" t="str">
        <f t="shared" si="922"/>
        <v/>
      </c>
      <c r="BI1272" s="8"/>
      <c r="BJ1272" s="22" t="str">
        <f t="shared" si="902"/>
        <v/>
      </c>
    </row>
    <row r="1273" spans="1:62" ht="18" customHeight="1" x14ac:dyDescent="0.35">
      <c r="A1273" s="68">
        <f>'Energy - Master'!A1272</f>
        <v>47292</v>
      </c>
      <c r="B1273" s="24" t="str">
        <f t="shared" si="882"/>
        <v>Jun-2029</v>
      </c>
      <c r="C1273" s="34" t="str">
        <f t="shared" si="903"/>
        <v/>
      </c>
      <c r="D1273" s="8"/>
      <c r="E1273" s="22" t="str">
        <f t="shared" si="883"/>
        <v/>
      </c>
      <c r="F1273" s="34" t="str">
        <f t="shared" si="904"/>
        <v/>
      </c>
      <c r="G1273" s="8"/>
      <c r="H1273" s="22" t="str">
        <f t="shared" si="884"/>
        <v/>
      </c>
      <c r="I1273" s="34" t="str">
        <f t="shared" si="905"/>
        <v/>
      </c>
      <c r="J1273" s="8"/>
      <c r="K1273" s="22" t="str">
        <f t="shared" si="885"/>
        <v/>
      </c>
      <c r="L1273" s="34" t="str">
        <f t="shared" si="906"/>
        <v/>
      </c>
      <c r="M1273" s="8"/>
      <c r="N1273" s="22" t="str">
        <f t="shared" si="886"/>
        <v/>
      </c>
      <c r="O1273" s="34" t="str">
        <f t="shared" si="907"/>
        <v/>
      </c>
      <c r="P1273" s="8"/>
      <c r="Q1273" s="22" t="str">
        <f t="shared" si="887"/>
        <v/>
      </c>
      <c r="R1273" s="34" t="str">
        <f t="shared" si="908"/>
        <v/>
      </c>
      <c r="S1273" s="8"/>
      <c r="T1273" s="22" t="str">
        <f t="shared" si="888"/>
        <v/>
      </c>
      <c r="U1273" s="34" t="str">
        <f t="shared" si="909"/>
        <v/>
      </c>
      <c r="V1273" s="8"/>
      <c r="W1273" s="22" t="str">
        <f t="shared" si="889"/>
        <v/>
      </c>
      <c r="X1273" s="34" t="str">
        <f t="shared" si="910"/>
        <v/>
      </c>
      <c r="Y1273" s="8"/>
      <c r="Z1273" s="22" t="str">
        <f t="shared" si="890"/>
        <v/>
      </c>
      <c r="AA1273" s="34" t="str">
        <f t="shared" si="911"/>
        <v/>
      </c>
      <c r="AB1273" s="8"/>
      <c r="AC1273" s="22" t="str">
        <f t="shared" si="891"/>
        <v/>
      </c>
      <c r="AD1273" s="34" t="str">
        <f t="shared" si="912"/>
        <v/>
      </c>
      <c r="AE1273" s="8"/>
      <c r="AF1273" s="22" t="str">
        <f t="shared" si="892"/>
        <v/>
      </c>
      <c r="AG1273" s="34" t="str">
        <f t="shared" si="913"/>
        <v/>
      </c>
      <c r="AH1273" s="8"/>
      <c r="AI1273" s="22" t="str">
        <f t="shared" si="893"/>
        <v/>
      </c>
      <c r="AJ1273" s="34" t="str">
        <f t="shared" si="914"/>
        <v/>
      </c>
      <c r="AK1273" s="8"/>
      <c r="AL1273" s="22" t="str">
        <f t="shared" si="894"/>
        <v/>
      </c>
      <c r="AM1273" s="34" t="str">
        <f t="shared" si="915"/>
        <v/>
      </c>
      <c r="AN1273" s="8"/>
      <c r="AO1273" s="22" t="str">
        <f t="shared" si="895"/>
        <v/>
      </c>
      <c r="AP1273" s="34" t="str">
        <f t="shared" si="916"/>
        <v/>
      </c>
      <c r="AQ1273" s="8"/>
      <c r="AR1273" s="22" t="str">
        <f t="shared" si="896"/>
        <v/>
      </c>
      <c r="AS1273" s="34" t="str">
        <f t="shared" si="917"/>
        <v/>
      </c>
      <c r="AT1273" s="8"/>
      <c r="AU1273" s="22" t="str">
        <f t="shared" si="897"/>
        <v/>
      </c>
      <c r="AV1273" s="34" t="str">
        <f t="shared" si="918"/>
        <v/>
      </c>
      <c r="AW1273" s="8"/>
      <c r="AX1273" s="22" t="str">
        <f t="shared" si="898"/>
        <v/>
      </c>
      <c r="AY1273" s="34" t="str">
        <f t="shared" si="919"/>
        <v/>
      </c>
      <c r="AZ1273" s="8"/>
      <c r="BA1273" s="22" t="str">
        <f t="shared" si="899"/>
        <v/>
      </c>
      <c r="BB1273" s="34" t="str">
        <f t="shared" si="920"/>
        <v/>
      </c>
      <c r="BC1273" s="8"/>
      <c r="BD1273" s="22" t="str">
        <f t="shared" si="900"/>
        <v/>
      </c>
      <c r="BE1273" s="34" t="str">
        <f t="shared" si="921"/>
        <v/>
      </c>
      <c r="BF1273" s="8"/>
      <c r="BG1273" s="22" t="str">
        <f t="shared" si="901"/>
        <v/>
      </c>
      <c r="BH1273" s="34" t="str">
        <f t="shared" si="922"/>
        <v/>
      </c>
      <c r="BI1273" s="8"/>
      <c r="BJ1273" s="22" t="str">
        <f t="shared" si="902"/>
        <v/>
      </c>
    </row>
    <row r="1274" spans="1:62" ht="18" customHeight="1" x14ac:dyDescent="0.35">
      <c r="A1274" s="68">
        <f>'Energy - Master'!A1273</f>
        <v>47293</v>
      </c>
      <c r="B1274" s="24" t="str">
        <f t="shared" si="882"/>
        <v>Jun-2029</v>
      </c>
      <c r="C1274" s="34" t="str">
        <f t="shared" si="903"/>
        <v/>
      </c>
      <c r="D1274" s="8"/>
      <c r="E1274" s="22" t="str">
        <f t="shared" si="883"/>
        <v/>
      </c>
      <c r="F1274" s="34" t="str">
        <f t="shared" si="904"/>
        <v/>
      </c>
      <c r="G1274" s="8"/>
      <c r="H1274" s="22" t="str">
        <f t="shared" si="884"/>
        <v/>
      </c>
      <c r="I1274" s="34" t="str">
        <f t="shared" si="905"/>
        <v/>
      </c>
      <c r="J1274" s="8"/>
      <c r="K1274" s="22" t="str">
        <f t="shared" si="885"/>
        <v/>
      </c>
      <c r="L1274" s="34" t="str">
        <f t="shared" si="906"/>
        <v/>
      </c>
      <c r="M1274" s="8"/>
      <c r="N1274" s="22" t="str">
        <f t="shared" si="886"/>
        <v/>
      </c>
      <c r="O1274" s="34" t="str">
        <f t="shared" si="907"/>
        <v/>
      </c>
      <c r="P1274" s="8"/>
      <c r="Q1274" s="22" t="str">
        <f t="shared" si="887"/>
        <v/>
      </c>
      <c r="R1274" s="34" t="str">
        <f t="shared" si="908"/>
        <v/>
      </c>
      <c r="S1274" s="8"/>
      <c r="T1274" s="22" t="str">
        <f t="shared" si="888"/>
        <v/>
      </c>
      <c r="U1274" s="34" t="str">
        <f t="shared" si="909"/>
        <v/>
      </c>
      <c r="V1274" s="8"/>
      <c r="W1274" s="22" t="str">
        <f t="shared" si="889"/>
        <v/>
      </c>
      <c r="X1274" s="34" t="str">
        <f t="shared" si="910"/>
        <v/>
      </c>
      <c r="Y1274" s="8"/>
      <c r="Z1274" s="22" t="str">
        <f t="shared" si="890"/>
        <v/>
      </c>
      <c r="AA1274" s="34" t="str">
        <f t="shared" si="911"/>
        <v/>
      </c>
      <c r="AB1274" s="8"/>
      <c r="AC1274" s="22" t="str">
        <f t="shared" si="891"/>
        <v/>
      </c>
      <c r="AD1274" s="34" t="str">
        <f t="shared" si="912"/>
        <v/>
      </c>
      <c r="AE1274" s="8"/>
      <c r="AF1274" s="22" t="str">
        <f t="shared" si="892"/>
        <v/>
      </c>
      <c r="AG1274" s="34" t="str">
        <f t="shared" si="913"/>
        <v/>
      </c>
      <c r="AH1274" s="8"/>
      <c r="AI1274" s="22" t="str">
        <f t="shared" si="893"/>
        <v/>
      </c>
      <c r="AJ1274" s="34" t="str">
        <f t="shared" si="914"/>
        <v/>
      </c>
      <c r="AK1274" s="8"/>
      <c r="AL1274" s="22" t="str">
        <f t="shared" si="894"/>
        <v/>
      </c>
      <c r="AM1274" s="34" t="str">
        <f t="shared" si="915"/>
        <v/>
      </c>
      <c r="AN1274" s="8"/>
      <c r="AO1274" s="22" t="str">
        <f t="shared" si="895"/>
        <v/>
      </c>
      <c r="AP1274" s="34" t="str">
        <f t="shared" si="916"/>
        <v/>
      </c>
      <c r="AQ1274" s="8"/>
      <c r="AR1274" s="22" t="str">
        <f t="shared" si="896"/>
        <v/>
      </c>
      <c r="AS1274" s="34" t="str">
        <f t="shared" si="917"/>
        <v/>
      </c>
      <c r="AT1274" s="8"/>
      <c r="AU1274" s="22" t="str">
        <f t="shared" si="897"/>
        <v/>
      </c>
      <c r="AV1274" s="34" t="str">
        <f t="shared" si="918"/>
        <v/>
      </c>
      <c r="AW1274" s="8"/>
      <c r="AX1274" s="22" t="str">
        <f t="shared" si="898"/>
        <v/>
      </c>
      <c r="AY1274" s="34" t="str">
        <f t="shared" si="919"/>
        <v/>
      </c>
      <c r="AZ1274" s="8"/>
      <c r="BA1274" s="22" t="str">
        <f t="shared" si="899"/>
        <v/>
      </c>
      <c r="BB1274" s="34" t="str">
        <f t="shared" si="920"/>
        <v/>
      </c>
      <c r="BC1274" s="8"/>
      <c r="BD1274" s="22" t="str">
        <f t="shared" si="900"/>
        <v/>
      </c>
      <c r="BE1274" s="34" t="str">
        <f t="shared" si="921"/>
        <v/>
      </c>
      <c r="BF1274" s="8"/>
      <c r="BG1274" s="22" t="str">
        <f t="shared" si="901"/>
        <v/>
      </c>
      <c r="BH1274" s="34" t="str">
        <f t="shared" si="922"/>
        <v/>
      </c>
      <c r="BI1274" s="8"/>
      <c r="BJ1274" s="22" t="str">
        <f t="shared" si="902"/>
        <v/>
      </c>
    </row>
    <row r="1275" spans="1:62" ht="18" customHeight="1" x14ac:dyDescent="0.35">
      <c r="A1275" s="68">
        <f>'Energy - Master'!A1274</f>
        <v>47294</v>
      </c>
      <c r="B1275" s="24" t="str">
        <f t="shared" si="882"/>
        <v>Jun-2029</v>
      </c>
      <c r="C1275" s="34" t="str">
        <f t="shared" si="903"/>
        <v/>
      </c>
      <c r="D1275" s="8"/>
      <c r="E1275" s="22" t="str">
        <f t="shared" si="883"/>
        <v/>
      </c>
      <c r="F1275" s="34" t="str">
        <f t="shared" si="904"/>
        <v/>
      </c>
      <c r="G1275" s="8"/>
      <c r="H1275" s="22" t="str">
        <f t="shared" si="884"/>
        <v/>
      </c>
      <c r="I1275" s="34" t="str">
        <f t="shared" si="905"/>
        <v/>
      </c>
      <c r="J1275" s="8"/>
      <c r="K1275" s="22" t="str">
        <f t="shared" si="885"/>
        <v/>
      </c>
      <c r="L1275" s="34" t="str">
        <f t="shared" si="906"/>
        <v/>
      </c>
      <c r="M1275" s="8"/>
      <c r="N1275" s="22" t="str">
        <f t="shared" si="886"/>
        <v/>
      </c>
      <c r="O1275" s="34" t="str">
        <f t="shared" si="907"/>
        <v/>
      </c>
      <c r="P1275" s="8"/>
      <c r="Q1275" s="22" t="str">
        <f t="shared" si="887"/>
        <v/>
      </c>
      <c r="R1275" s="34" t="str">
        <f t="shared" si="908"/>
        <v/>
      </c>
      <c r="S1275" s="8"/>
      <c r="T1275" s="22" t="str">
        <f t="shared" si="888"/>
        <v/>
      </c>
      <c r="U1275" s="34" t="str">
        <f t="shared" si="909"/>
        <v/>
      </c>
      <c r="V1275" s="8"/>
      <c r="W1275" s="22" t="str">
        <f t="shared" si="889"/>
        <v/>
      </c>
      <c r="X1275" s="34" t="str">
        <f t="shared" si="910"/>
        <v/>
      </c>
      <c r="Y1275" s="8"/>
      <c r="Z1275" s="22" t="str">
        <f t="shared" si="890"/>
        <v/>
      </c>
      <c r="AA1275" s="34" t="str">
        <f t="shared" si="911"/>
        <v/>
      </c>
      <c r="AB1275" s="8"/>
      <c r="AC1275" s="22" t="str">
        <f t="shared" si="891"/>
        <v/>
      </c>
      <c r="AD1275" s="34" t="str">
        <f t="shared" si="912"/>
        <v/>
      </c>
      <c r="AE1275" s="8"/>
      <c r="AF1275" s="22" t="str">
        <f t="shared" si="892"/>
        <v/>
      </c>
      <c r="AG1275" s="34" t="str">
        <f t="shared" si="913"/>
        <v/>
      </c>
      <c r="AH1275" s="8"/>
      <c r="AI1275" s="22" t="str">
        <f t="shared" si="893"/>
        <v/>
      </c>
      <c r="AJ1275" s="34" t="str">
        <f t="shared" si="914"/>
        <v/>
      </c>
      <c r="AK1275" s="8"/>
      <c r="AL1275" s="22" t="str">
        <f t="shared" si="894"/>
        <v/>
      </c>
      <c r="AM1275" s="34" t="str">
        <f t="shared" si="915"/>
        <v/>
      </c>
      <c r="AN1275" s="8"/>
      <c r="AO1275" s="22" t="str">
        <f t="shared" si="895"/>
        <v/>
      </c>
      <c r="AP1275" s="34" t="str">
        <f t="shared" si="916"/>
        <v/>
      </c>
      <c r="AQ1275" s="8"/>
      <c r="AR1275" s="22" t="str">
        <f t="shared" si="896"/>
        <v/>
      </c>
      <c r="AS1275" s="34" t="str">
        <f t="shared" si="917"/>
        <v/>
      </c>
      <c r="AT1275" s="8"/>
      <c r="AU1275" s="22" t="str">
        <f t="shared" si="897"/>
        <v/>
      </c>
      <c r="AV1275" s="34" t="str">
        <f t="shared" si="918"/>
        <v/>
      </c>
      <c r="AW1275" s="8"/>
      <c r="AX1275" s="22" t="str">
        <f t="shared" si="898"/>
        <v/>
      </c>
      <c r="AY1275" s="34" t="str">
        <f t="shared" si="919"/>
        <v/>
      </c>
      <c r="AZ1275" s="8"/>
      <c r="BA1275" s="22" t="str">
        <f t="shared" si="899"/>
        <v/>
      </c>
      <c r="BB1275" s="34" t="str">
        <f t="shared" si="920"/>
        <v/>
      </c>
      <c r="BC1275" s="8"/>
      <c r="BD1275" s="22" t="str">
        <f t="shared" si="900"/>
        <v/>
      </c>
      <c r="BE1275" s="34" t="str">
        <f t="shared" si="921"/>
        <v/>
      </c>
      <c r="BF1275" s="8"/>
      <c r="BG1275" s="22" t="str">
        <f t="shared" si="901"/>
        <v/>
      </c>
      <c r="BH1275" s="34" t="str">
        <f t="shared" si="922"/>
        <v/>
      </c>
      <c r="BI1275" s="8"/>
      <c r="BJ1275" s="22" t="str">
        <f t="shared" si="902"/>
        <v/>
      </c>
    </row>
    <row r="1276" spans="1:62" ht="18" customHeight="1" x14ac:dyDescent="0.35">
      <c r="A1276" s="68">
        <f>'Energy - Master'!A1275</f>
        <v>47295</v>
      </c>
      <c r="B1276" s="24" t="str">
        <f t="shared" si="882"/>
        <v>Jun-2029</v>
      </c>
      <c r="C1276" s="34" t="str">
        <f t="shared" si="903"/>
        <v/>
      </c>
      <c r="D1276" s="8"/>
      <c r="E1276" s="22" t="str">
        <f t="shared" si="883"/>
        <v/>
      </c>
      <c r="F1276" s="34" t="str">
        <f t="shared" si="904"/>
        <v/>
      </c>
      <c r="G1276" s="8"/>
      <c r="H1276" s="22" t="str">
        <f t="shared" si="884"/>
        <v/>
      </c>
      <c r="I1276" s="34" t="str">
        <f t="shared" si="905"/>
        <v/>
      </c>
      <c r="J1276" s="8"/>
      <c r="K1276" s="22" t="str">
        <f t="shared" si="885"/>
        <v/>
      </c>
      <c r="L1276" s="34" t="str">
        <f t="shared" si="906"/>
        <v/>
      </c>
      <c r="M1276" s="8"/>
      <c r="N1276" s="22" t="str">
        <f t="shared" si="886"/>
        <v/>
      </c>
      <c r="O1276" s="34" t="str">
        <f t="shared" si="907"/>
        <v/>
      </c>
      <c r="P1276" s="8"/>
      <c r="Q1276" s="22" t="str">
        <f t="shared" si="887"/>
        <v/>
      </c>
      <c r="R1276" s="34" t="str">
        <f t="shared" si="908"/>
        <v/>
      </c>
      <c r="S1276" s="8"/>
      <c r="T1276" s="22" t="str">
        <f t="shared" si="888"/>
        <v/>
      </c>
      <c r="U1276" s="34" t="str">
        <f t="shared" si="909"/>
        <v/>
      </c>
      <c r="V1276" s="8"/>
      <c r="W1276" s="22" t="str">
        <f t="shared" si="889"/>
        <v/>
      </c>
      <c r="X1276" s="34" t="str">
        <f t="shared" si="910"/>
        <v/>
      </c>
      <c r="Y1276" s="8"/>
      <c r="Z1276" s="22" t="str">
        <f t="shared" si="890"/>
        <v/>
      </c>
      <c r="AA1276" s="34" t="str">
        <f t="shared" si="911"/>
        <v/>
      </c>
      <c r="AB1276" s="8"/>
      <c r="AC1276" s="22" t="str">
        <f t="shared" si="891"/>
        <v/>
      </c>
      <c r="AD1276" s="34" t="str">
        <f t="shared" si="912"/>
        <v/>
      </c>
      <c r="AE1276" s="8"/>
      <c r="AF1276" s="22" t="str">
        <f t="shared" si="892"/>
        <v/>
      </c>
      <c r="AG1276" s="34" t="str">
        <f t="shared" si="913"/>
        <v/>
      </c>
      <c r="AH1276" s="8"/>
      <c r="AI1276" s="22" t="str">
        <f t="shared" si="893"/>
        <v/>
      </c>
      <c r="AJ1276" s="34" t="str">
        <f t="shared" si="914"/>
        <v/>
      </c>
      <c r="AK1276" s="8"/>
      <c r="AL1276" s="22" t="str">
        <f t="shared" si="894"/>
        <v/>
      </c>
      <c r="AM1276" s="34" t="str">
        <f t="shared" si="915"/>
        <v/>
      </c>
      <c r="AN1276" s="8"/>
      <c r="AO1276" s="22" t="str">
        <f t="shared" si="895"/>
        <v/>
      </c>
      <c r="AP1276" s="34" t="str">
        <f t="shared" si="916"/>
        <v/>
      </c>
      <c r="AQ1276" s="8"/>
      <c r="AR1276" s="22" t="str">
        <f t="shared" si="896"/>
        <v/>
      </c>
      <c r="AS1276" s="34" t="str">
        <f t="shared" si="917"/>
        <v/>
      </c>
      <c r="AT1276" s="8"/>
      <c r="AU1276" s="22" t="str">
        <f t="shared" si="897"/>
        <v/>
      </c>
      <c r="AV1276" s="34" t="str">
        <f t="shared" si="918"/>
        <v/>
      </c>
      <c r="AW1276" s="8"/>
      <c r="AX1276" s="22" t="str">
        <f t="shared" si="898"/>
        <v/>
      </c>
      <c r="AY1276" s="34" t="str">
        <f t="shared" si="919"/>
        <v/>
      </c>
      <c r="AZ1276" s="8"/>
      <c r="BA1276" s="22" t="str">
        <f t="shared" si="899"/>
        <v/>
      </c>
      <c r="BB1276" s="34" t="str">
        <f t="shared" si="920"/>
        <v/>
      </c>
      <c r="BC1276" s="8"/>
      <c r="BD1276" s="22" t="str">
        <f t="shared" si="900"/>
        <v/>
      </c>
      <c r="BE1276" s="34" t="str">
        <f t="shared" si="921"/>
        <v/>
      </c>
      <c r="BF1276" s="8"/>
      <c r="BG1276" s="22" t="str">
        <f t="shared" si="901"/>
        <v/>
      </c>
      <c r="BH1276" s="34" t="str">
        <f t="shared" si="922"/>
        <v/>
      </c>
      <c r="BI1276" s="8"/>
      <c r="BJ1276" s="22" t="str">
        <f t="shared" si="902"/>
        <v/>
      </c>
    </row>
    <row r="1277" spans="1:62" ht="18" customHeight="1" x14ac:dyDescent="0.35">
      <c r="A1277" s="68">
        <f>'Energy - Master'!A1276</f>
        <v>47296</v>
      </c>
      <c r="B1277" s="24" t="str">
        <f t="shared" si="882"/>
        <v>Jun-2029</v>
      </c>
      <c r="C1277" s="34" t="str">
        <f t="shared" si="903"/>
        <v/>
      </c>
      <c r="D1277" s="8"/>
      <c r="E1277" s="22" t="str">
        <f t="shared" si="883"/>
        <v/>
      </c>
      <c r="F1277" s="34" t="str">
        <f t="shared" si="904"/>
        <v/>
      </c>
      <c r="G1277" s="8"/>
      <c r="H1277" s="22" t="str">
        <f t="shared" si="884"/>
        <v/>
      </c>
      <c r="I1277" s="34" t="str">
        <f t="shared" si="905"/>
        <v/>
      </c>
      <c r="J1277" s="8"/>
      <c r="K1277" s="22" t="str">
        <f t="shared" si="885"/>
        <v/>
      </c>
      <c r="L1277" s="34" t="str">
        <f t="shared" si="906"/>
        <v/>
      </c>
      <c r="M1277" s="8"/>
      <c r="N1277" s="22" t="str">
        <f t="shared" si="886"/>
        <v/>
      </c>
      <c r="O1277" s="34" t="str">
        <f t="shared" si="907"/>
        <v/>
      </c>
      <c r="P1277" s="8"/>
      <c r="Q1277" s="22" t="str">
        <f t="shared" si="887"/>
        <v/>
      </c>
      <c r="R1277" s="34" t="str">
        <f t="shared" si="908"/>
        <v/>
      </c>
      <c r="S1277" s="8"/>
      <c r="T1277" s="22" t="str">
        <f t="shared" si="888"/>
        <v/>
      </c>
      <c r="U1277" s="34" t="str">
        <f t="shared" si="909"/>
        <v/>
      </c>
      <c r="V1277" s="8"/>
      <c r="W1277" s="22" t="str">
        <f t="shared" si="889"/>
        <v/>
      </c>
      <c r="X1277" s="34" t="str">
        <f t="shared" si="910"/>
        <v/>
      </c>
      <c r="Y1277" s="8"/>
      <c r="Z1277" s="22" t="str">
        <f t="shared" si="890"/>
        <v/>
      </c>
      <c r="AA1277" s="34" t="str">
        <f t="shared" si="911"/>
        <v/>
      </c>
      <c r="AB1277" s="8"/>
      <c r="AC1277" s="22" t="str">
        <f t="shared" si="891"/>
        <v/>
      </c>
      <c r="AD1277" s="34" t="str">
        <f t="shared" si="912"/>
        <v/>
      </c>
      <c r="AE1277" s="8"/>
      <c r="AF1277" s="22" t="str">
        <f t="shared" si="892"/>
        <v/>
      </c>
      <c r="AG1277" s="34" t="str">
        <f t="shared" si="913"/>
        <v/>
      </c>
      <c r="AH1277" s="8"/>
      <c r="AI1277" s="22" t="str">
        <f t="shared" si="893"/>
        <v/>
      </c>
      <c r="AJ1277" s="34" t="str">
        <f t="shared" si="914"/>
        <v/>
      </c>
      <c r="AK1277" s="8"/>
      <c r="AL1277" s="22" t="str">
        <f t="shared" si="894"/>
        <v/>
      </c>
      <c r="AM1277" s="34" t="str">
        <f t="shared" si="915"/>
        <v/>
      </c>
      <c r="AN1277" s="8"/>
      <c r="AO1277" s="22" t="str">
        <f t="shared" si="895"/>
        <v/>
      </c>
      <c r="AP1277" s="34" t="str">
        <f t="shared" si="916"/>
        <v/>
      </c>
      <c r="AQ1277" s="8"/>
      <c r="AR1277" s="22" t="str">
        <f t="shared" si="896"/>
        <v/>
      </c>
      <c r="AS1277" s="34" t="str">
        <f t="shared" si="917"/>
        <v/>
      </c>
      <c r="AT1277" s="8"/>
      <c r="AU1277" s="22" t="str">
        <f t="shared" si="897"/>
        <v/>
      </c>
      <c r="AV1277" s="34" t="str">
        <f t="shared" si="918"/>
        <v/>
      </c>
      <c r="AW1277" s="8"/>
      <c r="AX1277" s="22" t="str">
        <f t="shared" si="898"/>
        <v/>
      </c>
      <c r="AY1277" s="34" t="str">
        <f t="shared" si="919"/>
        <v/>
      </c>
      <c r="AZ1277" s="8"/>
      <c r="BA1277" s="22" t="str">
        <f t="shared" si="899"/>
        <v/>
      </c>
      <c r="BB1277" s="34" t="str">
        <f t="shared" si="920"/>
        <v/>
      </c>
      <c r="BC1277" s="8"/>
      <c r="BD1277" s="22" t="str">
        <f t="shared" si="900"/>
        <v/>
      </c>
      <c r="BE1277" s="34" t="str">
        <f t="shared" si="921"/>
        <v/>
      </c>
      <c r="BF1277" s="8"/>
      <c r="BG1277" s="22" t="str">
        <f t="shared" si="901"/>
        <v/>
      </c>
      <c r="BH1277" s="34" t="str">
        <f t="shared" si="922"/>
        <v/>
      </c>
      <c r="BI1277" s="8"/>
      <c r="BJ1277" s="22" t="str">
        <f t="shared" si="902"/>
        <v/>
      </c>
    </row>
    <row r="1278" spans="1:62" ht="18" customHeight="1" x14ac:dyDescent="0.35">
      <c r="A1278" s="68">
        <f>'Energy - Master'!A1277</f>
        <v>47297</v>
      </c>
      <c r="B1278" s="24" t="str">
        <f t="shared" si="882"/>
        <v>Jun-2029</v>
      </c>
      <c r="C1278" s="34" t="str">
        <f t="shared" si="903"/>
        <v/>
      </c>
      <c r="D1278" s="8"/>
      <c r="E1278" s="22" t="str">
        <f t="shared" si="883"/>
        <v/>
      </c>
      <c r="F1278" s="34" t="str">
        <f t="shared" si="904"/>
        <v/>
      </c>
      <c r="G1278" s="8"/>
      <c r="H1278" s="22" t="str">
        <f t="shared" si="884"/>
        <v/>
      </c>
      <c r="I1278" s="34" t="str">
        <f t="shared" si="905"/>
        <v/>
      </c>
      <c r="J1278" s="8"/>
      <c r="K1278" s="22" t="str">
        <f t="shared" si="885"/>
        <v/>
      </c>
      <c r="L1278" s="34" t="str">
        <f t="shared" si="906"/>
        <v/>
      </c>
      <c r="M1278" s="8"/>
      <c r="N1278" s="22" t="str">
        <f t="shared" si="886"/>
        <v/>
      </c>
      <c r="O1278" s="34" t="str">
        <f t="shared" si="907"/>
        <v/>
      </c>
      <c r="P1278" s="8"/>
      <c r="Q1278" s="22" t="str">
        <f t="shared" si="887"/>
        <v/>
      </c>
      <c r="R1278" s="34" t="str">
        <f t="shared" si="908"/>
        <v/>
      </c>
      <c r="S1278" s="8"/>
      <c r="T1278" s="22" t="str">
        <f t="shared" si="888"/>
        <v/>
      </c>
      <c r="U1278" s="34" t="str">
        <f t="shared" si="909"/>
        <v/>
      </c>
      <c r="V1278" s="8"/>
      <c r="W1278" s="22" t="str">
        <f t="shared" si="889"/>
        <v/>
      </c>
      <c r="X1278" s="34" t="str">
        <f t="shared" si="910"/>
        <v/>
      </c>
      <c r="Y1278" s="8"/>
      <c r="Z1278" s="22" t="str">
        <f t="shared" si="890"/>
        <v/>
      </c>
      <c r="AA1278" s="34" t="str">
        <f t="shared" si="911"/>
        <v/>
      </c>
      <c r="AB1278" s="8"/>
      <c r="AC1278" s="22" t="str">
        <f t="shared" si="891"/>
        <v/>
      </c>
      <c r="AD1278" s="34" t="str">
        <f t="shared" si="912"/>
        <v/>
      </c>
      <c r="AE1278" s="8"/>
      <c r="AF1278" s="22" t="str">
        <f t="shared" si="892"/>
        <v/>
      </c>
      <c r="AG1278" s="34" t="str">
        <f t="shared" si="913"/>
        <v/>
      </c>
      <c r="AH1278" s="8"/>
      <c r="AI1278" s="22" t="str">
        <f t="shared" si="893"/>
        <v/>
      </c>
      <c r="AJ1278" s="34" t="str">
        <f t="shared" si="914"/>
        <v/>
      </c>
      <c r="AK1278" s="8"/>
      <c r="AL1278" s="22" t="str">
        <f t="shared" si="894"/>
        <v/>
      </c>
      <c r="AM1278" s="34" t="str">
        <f t="shared" si="915"/>
        <v/>
      </c>
      <c r="AN1278" s="8"/>
      <c r="AO1278" s="22" t="str">
        <f t="shared" si="895"/>
        <v/>
      </c>
      <c r="AP1278" s="34" t="str">
        <f t="shared" si="916"/>
        <v/>
      </c>
      <c r="AQ1278" s="8"/>
      <c r="AR1278" s="22" t="str">
        <f t="shared" si="896"/>
        <v/>
      </c>
      <c r="AS1278" s="34" t="str">
        <f t="shared" si="917"/>
        <v/>
      </c>
      <c r="AT1278" s="8"/>
      <c r="AU1278" s="22" t="str">
        <f t="shared" si="897"/>
        <v/>
      </c>
      <c r="AV1278" s="34" t="str">
        <f t="shared" si="918"/>
        <v/>
      </c>
      <c r="AW1278" s="8"/>
      <c r="AX1278" s="22" t="str">
        <f t="shared" si="898"/>
        <v/>
      </c>
      <c r="AY1278" s="34" t="str">
        <f t="shared" si="919"/>
        <v/>
      </c>
      <c r="AZ1278" s="8"/>
      <c r="BA1278" s="22" t="str">
        <f t="shared" si="899"/>
        <v/>
      </c>
      <c r="BB1278" s="34" t="str">
        <f t="shared" si="920"/>
        <v/>
      </c>
      <c r="BC1278" s="8"/>
      <c r="BD1278" s="22" t="str">
        <f t="shared" si="900"/>
        <v/>
      </c>
      <c r="BE1278" s="34" t="str">
        <f t="shared" si="921"/>
        <v/>
      </c>
      <c r="BF1278" s="8"/>
      <c r="BG1278" s="22" t="str">
        <f t="shared" si="901"/>
        <v/>
      </c>
      <c r="BH1278" s="34" t="str">
        <f t="shared" si="922"/>
        <v/>
      </c>
      <c r="BI1278" s="8"/>
      <c r="BJ1278" s="22" t="str">
        <f t="shared" si="902"/>
        <v/>
      </c>
    </row>
    <row r="1279" spans="1:62" ht="18" customHeight="1" x14ac:dyDescent="0.35">
      <c r="A1279" s="68">
        <f>'Energy - Master'!A1278</f>
        <v>47298</v>
      </c>
      <c r="B1279" s="24" t="str">
        <f t="shared" si="882"/>
        <v>Jun-2029</v>
      </c>
      <c r="C1279" s="34" t="str">
        <f t="shared" si="903"/>
        <v/>
      </c>
      <c r="D1279" s="8"/>
      <c r="E1279" s="22" t="str">
        <f t="shared" si="883"/>
        <v/>
      </c>
      <c r="F1279" s="34" t="str">
        <f t="shared" si="904"/>
        <v/>
      </c>
      <c r="G1279" s="8"/>
      <c r="H1279" s="22" t="str">
        <f t="shared" si="884"/>
        <v/>
      </c>
      <c r="I1279" s="34" t="str">
        <f t="shared" si="905"/>
        <v/>
      </c>
      <c r="J1279" s="8"/>
      <c r="K1279" s="22" t="str">
        <f t="shared" si="885"/>
        <v/>
      </c>
      <c r="L1279" s="34" t="str">
        <f t="shared" si="906"/>
        <v/>
      </c>
      <c r="M1279" s="8"/>
      <c r="N1279" s="22" t="str">
        <f t="shared" si="886"/>
        <v/>
      </c>
      <c r="O1279" s="34" t="str">
        <f t="shared" si="907"/>
        <v/>
      </c>
      <c r="P1279" s="8"/>
      <c r="Q1279" s="22" t="str">
        <f t="shared" si="887"/>
        <v/>
      </c>
      <c r="R1279" s="34" t="str">
        <f t="shared" si="908"/>
        <v/>
      </c>
      <c r="S1279" s="8"/>
      <c r="T1279" s="22" t="str">
        <f t="shared" si="888"/>
        <v/>
      </c>
      <c r="U1279" s="34" t="str">
        <f t="shared" si="909"/>
        <v/>
      </c>
      <c r="V1279" s="8"/>
      <c r="W1279" s="22" t="str">
        <f t="shared" si="889"/>
        <v/>
      </c>
      <c r="X1279" s="34" t="str">
        <f t="shared" si="910"/>
        <v/>
      </c>
      <c r="Y1279" s="8"/>
      <c r="Z1279" s="22" t="str">
        <f t="shared" si="890"/>
        <v/>
      </c>
      <c r="AA1279" s="34" t="str">
        <f t="shared" si="911"/>
        <v/>
      </c>
      <c r="AB1279" s="8"/>
      <c r="AC1279" s="22" t="str">
        <f t="shared" si="891"/>
        <v/>
      </c>
      <c r="AD1279" s="34" t="str">
        <f t="shared" si="912"/>
        <v/>
      </c>
      <c r="AE1279" s="8"/>
      <c r="AF1279" s="22" t="str">
        <f t="shared" si="892"/>
        <v/>
      </c>
      <c r="AG1279" s="34" t="str">
        <f t="shared" si="913"/>
        <v/>
      </c>
      <c r="AH1279" s="8"/>
      <c r="AI1279" s="22" t="str">
        <f t="shared" si="893"/>
        <v/>
      </c>
      <c r="AJ1279" s="34" t="str">
        <f t="shared" si="914"/>
        <v/>
      </c>
      <c r="AK1279" s="8"/>
      <c r="AL1279" s="22" t="str">
        <f t="shared" si="894"/>
        <v/>
      </c>
      <c r="AM1279" s="34" t="str">
        <f t="shared" si="915"/>
        <v/>
      </c>
      <c r="AN1279" s="8"/>
      <c r="AO1279" s="22" t="str">
        <f t="shared" si="895"/>
        <v/>
      </c>
      <c r="AP1279" s="34" t="str">
        <f t="shared" si="916"/>
        <v/>
      </c>
      <c r="AQ1279" s="8"/>
      <c r="AR1279" s="22" t="str">
        <f t="shared" si="896"/>
        <v/>
      </c>
      <c r="AS1279" s="34" t="str">
        <f t="shared" si="917"/>
        <v/>
      </c>
      <c r="AT1279" s="8"/>
      <c r="AU1279" s="22" t="str">
        <f t="shared" si="897"/>
        <v/>
      </c>
      <c r="AV1279" s="34" t="str">
        <f t="shared" si="918"/>
        <v/>
      </c>
      <c r="AW1279" s="8"/>
      <c r="AX1279" s="22" t="str">
        <f t="shared" si="898"/>
        <v/>
      </c>
      <c r="AY1279" s="34" t="str">
        <f t="shared" si="919"/>
        <v/>
      </c>
      <c r="AZ1279" s="8"/>
      <c r="BA1279" s="22" t="str">
        <f t="shared" si="899"/>
        <v/>
      </c>
      <c r="BB1279" s="34" t="str">
        <f t="shared" si="920"/>
        <v/>
      </c>
      <c r="BC1279" s="8"/>
      <c r="BD1279" s="22" t="str">
        <f t="shared" si="900"/>
        <v/>
      </c>
      <c r="BE1279" s="34" t="str">
        <f t="shared" si="921"/>
        <v/>
      </c>
      <c r="BF1279" s="8"/>
      <c r="BG1279" s="22" t="str">
        <f t="shared" si="901"/>
        <v/>
      </c>
      <c r="BH1279" s="34" t="str">
        <f t="shared" si="922"/>
        <v/>
      </c>
      <c r="BI1279" s="8"/>
      <c r="BJ1279" s="22" t="str">
        <f t="shared" si="902"/>
        <v/>
      </c>
    </row>
    <row r="1280" spans="1:62" ht="18" customHeight="1" x14ac:dyDescent="0.35">
      <c r="A1280" s="68">
        <f>'Energy - Master'!A1279</f>
        <v>47299</v>
      </c>
      <c r="B1280" s="24" t="str">
        <f t="shared" si="882"/>
        <v>Jun-2029</v>
      </c>
      <c r="C1280" s="34" t="str">
        <f t="shared" si="903"/>
        <v/>
      </c>
      <c r="D1280" s="8"/>
      <c r="E1280" s="22" t="str">
        <f t="shared" si="883"/>
        <v/>
      </c>
      <c r="F1280" s="34" t="str">
        <f t="shared" si="904"/>
        <v/>
      </c>
      <c r="G1280" s="8"/>
      <c r="H1280" s="22" t="str">
        <f t="shared" si="884"/>
        <v/>
      </c>
      <c r="I1280" s="34" t="str">
        <f t="shared" si="905"/>
        <v/>
      </c>
      <c r="J1280" s="8"/>
      <c r="K1280" s="22" t="str">
        <f t="shared" si="885"/>
        <v/>
      </c>
      <c r="L1280" s="34" t="str">
        <f t="shared" si="906"/>
        <v/>
      </c>
      <c r="M1280" s="8"/>
      <c r="N1280" s="22" t="str">
        <f t="shared" si="886"/>
        <v/>
      </c>
      <c r="O1280" s="34" t="str">
        <f t="shared" si="907"/>
        <v/>
      </c>
      <c r="P1280" s="8"/>
      <c r="Q1280" s="22" t="str">
        <f t="shared" si="887"/>
        <v/>
      </c>
      <c r="R1280" s="34" t="str">
        <f t="shared" si="908"/>
        <v/>
      </c>
      <c r="S1280" s="8"/>
      <c r="T1280" s="22" t="str">
        <f t="shared" si="888"/>
        <v/>
      </c>
      <c r="U1280" s="34" t="str">
        <f t="shared" si="909"/>
        <v/>
      </c>
      <c r="V1280" s="8"/>
      <c r="W1280" s="22" t="str">
        <f t="shared" si="889"/>
        <v/>
      </c>
      <c r="X1280" s="34" t="str">
        <f t="shared" si="910"/>
        <v/>
      </c>
      <c r="Y1280" s="8"/>
      <c r="Z1280" s="22" t="str">
        <f t="shared" si="890"/>
        <v/>
      </c>
      <c r="AA1280" s="34" t="str">
        <f t="shared" si="911"/>
        <v/>
      </c>
      <c r="AB1280" s="8"/>
      <c r="AC1280" s="22" t="str">
        <f t="shared" si="891"/>
        <v/>
      </c>
      <c r="AD1280" s="34" t="str">
        <f t="shared" si="912"/>
        <v/>
      </c>
      <c r="AE1280" s="8"/>
      <c r="AF1280" s="22" t="str">
        <f t="shared" si="892"/>
        <v/>
      </c>
      <c r="AG1280" s="34" t="str">
        <f t="shared" si="913"/>
        <v/>
      </c>
      <c r="AH1280" s="8"/>
      <c r="AI1280" s="22" t="str">
        <f t="shared" si="893"/>
        <v/>
      </c>
      <c r="AJ1280" s="34" t="str">
        <f t="shared" si="914"/>
        <v/>
      </c>
      <c r="AK1280" s="8"/>
      <c r="AL1280" s="22" t="str">
        <f t="shared" si="894"/>
        <v/>
      </c>
      <c r="AM1280" s="34" t="str">
        <f t="shared" si="915"/>
        <v/>
      </c>
      <c r="AN1280" s="8"/>
      <c r="AO1280" s="22" t="str">
        <f t="shared" si="895"/>
        <v/>
      </c>
      <c r="AP1280" s="34" t="str">
        <f t="shared" si="916"/>
        <v/>
      </c>
      <c r="AQ1280" s="8"/>
      <c r="AR1280" s="22" t="str">
        <f t="shared" si="896"/>
        <v/>
      </c>
      <c r="AS1280" s="34" t="str">
        <f t="shared" si="917"/>
        <v/>
      </c>
      <c r="AT1280" s="8"/>
      <c r="AU1280" s="22" t="str">
        <f t="shared" si="897"/>
        <v/>
      </c>
      <c r="AV1280" s="34" t="str">
        <f t="shared" si="918"/>
        <v/>
      </c>
      <c r="AW1280" s="8"/>
      <c r="AX1280" s="22" t="str">
        <f t="shared" si="898"/>
        <v/>
      </c>
      <c r="AY1280" s="34" t="str">
        <f t="shared" si="919"/>
        <v/>
      </c>
      <c r="AZ1280" s="8"/>
      <c r="BA1280" s="22" t="str">
        <f t="shared" si="899"/>
        <v/>
      </c>
      <c r="BB1280" s="34" t="str">
        <f t="shared" si="920"/>
        <v/>
      </c>
      <c r="BC1280" s="8"/>
      <c r="BD1280" s="22" t="str">
        <f t="shared" si="900"/>
        <v/>
      </c>
      <c r="BE1280" s="34" t="str">
        <f t="shared" si="921"/>
        <v/>
      </c>
      <c r="BF1280" s="8"/>
      <c r="BG1280" s="22" t="str">
        <f t="shared" si="901"/>
        <v/>
      </c>
      <c r="BH1280" s="34" t="str">
        <f t="shared" si="922"/>
        <v/>
      </c>
      <c r="BI1280" s="8"/>
      <c r="BJ1280" s="22" t="str">
        <f t="shared" si="902"/>
        <v/>
      </c>
    </row>
    <row r="1281" spans="1:62" ht="18" customHeight="1" x14ac:dyDescent="0.35">
      <c r="A1281" s="68">
        <f>'Energy - Master'!A1280</f>
        <v>47300</v>
      </c>
      <c r="B1281" s="24" t="str">
        <f t="shared" si="882"/>
        <v>Jul-2029</v>
      </c>
      <c r="C1281" s="34" t="str">
        <f t="shared" si="903"/>
        <v/>
      </c>
      <c r="D1281" s="8"/>
      <c r="E1281" s="22" t="str">
        <f t="shared" si="883"/>
        <v/>
      </c>
      <c r="F1281" s="34" t="str">
        <f t="shared" si="904"/>
        <v/>
      </c>
      <c r="G1281" s="8"/>
      <c r="H1281" s="22" t="str">
        <f t="shared" si="884"/>
        <v/>
      </c>
      <c r="I1281" s="34" t="str">
        <f t="shared" si="905"/>
        <v/>
      </c>
      <c r="J1281" s="8"/>
      <c r="K1281" s="22" t="str">
        <f t="shared" si="885"/>
        <v/>
      </c>
      <c r="L1281" s="34" t="str">
        <f t="shared" si="906"/>
        <v/>
      </c>
      <c r="M1281" s="8"/>
      <c r="N1281" s="22" t="str">
        <f t="shared" si="886"/>
        <v/>
      </c>
      <c r="O1281" s="34" t="str">
        <f t="shared" si="907"/>
        <v/>
      </c>
      <c r="P1281" s="8"/>
      <c r="Q1281" s="22" t="str">
        <f t="shared" si="887"/>
        <v/>
      </c>
      <c r="R1281" s="34" t="str">
        <f t="shared" si="908"/>
        <v/>
      </c>
      <c r="S1281" s="8"/>
      <c r="T1281" s="22" t="str">
        <f t="shared" si="888"/>
        <v/>
      </c>
      <c r="U1281" s="34" t="str">
        <f t="shared" si="909"/>
        <v/>
      </c>
      <c r="V1281" s="8"/>
      <c r="W1281" s="22" t="str">
        <f t="shared" si="889"/>
        <v/>
      </c>
      <c r="X1281" s="34" t="str">
        <f t="shared" si="910"/>
        <v/>
      </c>
      <c r="Y1281" s="8"/>
      <c r="Z1281" s="22" t="str">
        <f t="shared" si="890"/>
        <v/>
      </c>
      <c r="AA1281" s="34" t="str">
        <f t="shared" si="911"/>
        <v/>
      </c>
      <c r="AB1281" s="8"/>
      <c r="AC1281" s="22" t="str">
        <f t="shared" si="891"/>
        <v/>
      </c>
      <c r="AD1281" s="34" t="str">
        <f t="shared" si="912"/>
        <v/>
      </c>
      <c r="AE1281" s="8"/>
      <c r="AF1281" s="22" t="str">
        <f t="shared" si="892"/>
        <v/>
      </c>
      <c r="AG1281" s="34" t="str">
        <f t="shared" si="913"/>
        <v/>
      </c>
      <c r="AH1281" s="8"/>
      <c r="AI1281" s="22" t="str">
        <f t="shared" si="893"/>
        <v/>
      </c>
      <c r="AJ1281" s="34" t="str">
        <f t="shared" si="914"/>
        <v/>
      </c>
      <c r="AK1281" s="8"/>
      <c r="AL1281" s="22" t="str">
        <f t="shared" si="894"/>
        <v/>
      </c>
      <c r="AM1281" s="34" t="str">
        <f t="shared" si="915"/>
        <v/>
      </c>
      <c r="AN1281" s="8"/>
      <c r="AO1281" s="22" t="str">
        <f t="shared" si="895"/>
        <v/>
      </c>
      <c r="AP1281" s="34" t="str">
        <f t="shared" si="916"/>
        <v/>
      </c>
      <c r="AQ1281" s="8"/>
      <c r="AR1281" s="22" t="str">
        <f t="shared" si="896"/>
        <v/>
      </c>
      <c r="AS1281" s="34" t="str">
        <f t="shared" si="917"/>
        <v/>
      </c>
      <c r="AT1281" s="8"/>
      <c r="AU1281" s="22" t="str">
        <f t="shared" si="897"/>
        <v/>
      </c>
      <c r="AV1281" s="34" t="str">
        <f t="shared" si="918"/>
        <v/>
      </c>
      <c r="AW1281" s="8"/>
      <c r="AX1281" s="22" t="str">
        <f t="shared" si="898"/>
        <v/>
      </c>
      <c r="AY1281" s="34" t="str">
        <f t="shared" si="919"/>
        <v/>
      </c>
      <c r="AZ1281" s="8"/>
      <c r="BA1281" s="22" t="str">
        <f t="shared" si="899"/>
        <v/>
      </c>
      <c r="BB1281" s="34" t="str">
        <f t="shared" si="920"/>
        <v/>
      </c>
      <c r="BC1281" s="8"/>
      <c r="BD1281" s="22" t="str">
        <f t="shared" si="900"/>
        <v/>
      </c>
      <c r="BE1281" s="34" t="str">
        <f t="shared" si="921"/>
        <v/>
      </c>
      <c r="BF1281" s="8"/>
      <c r="BG1281" s="22" t="str">
        <f t="shared" si="901"/>
        <v/>
      </c>
      <c r="BH1281" s="34" t="str">
        <f t="shared" si="922"/>
        <v/>
      </c>
      <c r="BI1281" s="8"/>
      <c r="BJ1281" s="22" t="str">
        <f t="shared" si="902"/>
        <v/>
      </c>
    </row>
    <row r="1282" spans="1:62" ht="18" customHeight="1" x14ac:dyDescent="0.35">
      <c r="A1282" s="68">
        <f>'Energy - Master'!A1281</f>
        <v>47301</v>
      </c>
      <c r="B1282" s="24" t="str">
        <f t="shared" si="882"/>
        <v>Jul-2029</v>
      </c>
      <c r="C1282" s="34" t="str">
        <f t="shared" si="903"/>
        <v/>
      </c>
      <c r="D1282" s="8"/>
      <c r="E1282" s="22" t="str">
        <f t="shared" si="883"/>
        <v/>
      </c>
      <c r="F1282" s="34" t="str">
        <f t="shared" si="904"/>
        <v/>
      </c>
      <c r="G1282" s="8"/>
      <c r="H1282" s="22" t="str">
        <f t="shared" si="884"/>
        <v/>
      </c>
      <c r="I1282" s="34" t="str">
        <f t="shared" si="905"/>
        <v/>
      </c>
      <c r="J1282" s="8"/>
      <c r="K1282" s="22" t="str">
        <f t="shared" si="885"/>
        <v/>
      </c>
      <c r="L1282" s="34" t="str">
        <f t="shared" si="906"/>
        <v/>
      </c>
      <c r="M1282" s="8"/>
      <c r="N1282" s="22" t="str">
        <f t="shared" si="886"/>
        <v/>
      </c>
      <c r="O1282" s="34" t="str">
        <f t="shared" si="907"/>
        <v/>
      </c>
      <c r="P1282" s="8"/>
      <c r="Q1282" s="22" t="str">
        <f t="shared" si="887"/>
        <v/>
      </c>
      <c r="R1282" s="34" t="str">
        <f t="shared" si="908"/>
        <v/>
      </c>
      <c r="S1282" s="8"/>
      <c r="T1282" s="22" t="str">
        <f t="shared" si="888"/>
        <v/>
      </c>
      <c r="U1282" s="34" t="str">
        <f t="shared" si="909"/>
        <v/>
      </c>
      <c r="V1282" s="8"/>
      <c r="W1282" s="22" t="str">
        <f t="shared" si="889"/>
        <v/>
      </c>
      <c r="X1282" s="34" t="str">
        <f t="shared" si="910"/>
        <v/>
      </c>
      <c r="Y1282" s="8"/>
      <c r="Z1282" s="22" t="str">
        <f t="shared" si="890"/>
        <v/>
      </c>
      <c r="AA1282" s="34" t="str">
        <f t="shared" si="911"/>
        <v/>
      </c>
      <c r="AB1282" s="8"/>
      <c r="AC1282" s="22" t="str">
        <f t="shared" si="891"/>
        <v/>
      </c>
      <c r="AD1282" s="34" t="str">
        <f t="shared" si="912"/>
        <v/>
      </c>
      <c r="AE1282" s="8"/>
      <c r="AF1282" s="22" t="str">
        <f t="shared" si="892"/>
        <v/>
      </c>
      <c r="AG1282" s="34" t="str">
        <f t="shared" si="913"/>
        <v/>
      </c>
      <c r="AH1282" s="8"/>
      <c r="AI1282" s="22" t="str">
        <f t="shared" si="893"/>
        <v/>
      </c>
      <c r="AJ1282" s="34" t="str">
        <f t="shared" si="914"/>
        <v/>
      </c>
      <c r="AK1282" s="8"/>
      <c r="AL1282" s="22" t="str">
        <f t="shared" si="894"/>
        <v/>
      </c>
      <c r="AM1282" s="34" t="str">
        <f t="shared" si="915"/>
        <v/>
      </c>
      <c r="AN1282" s="8"/>
      <c r="AO1282" s="22" t="str">
        <f t="shared" si="895"/>
        <v/>
      </c>
      <c r="AP1282" s="34" t="str">
        <f t="shared" si="916"/>
        <v/>
      </c>
      <c r="AQ1282" s="8"/>
      <c r="AR1282" s="22" t="str">
        <f t="shared" si="896"/>
        <v/>
      </c>
      <c r="AS1282" s="34" t="str">
        <f t="shared" si="917"/>
        <v/>
      </c>
      <c r="AT1282" s="8"/>
      <c r="AU1282" s="22" t="str">
        <f t="shared" si="897"/>
        <v/>
      </c>
      <c r="AV1282" s="34" t="str">
        <f t="shared" si="918"/>
        <v/>
      </c>
      <c r="AW1282" s="8"/>
      <c r="AX1282" s="22" t="str">
        <f t="shared" si="898"/>
        <v/>
      </c>
      <c r="AY1282" s="34" t="str">
        <f t="shared" si="919"/>
        <v/>
      </c>
      <c r="AZ1282" s="8"/>
      <c r="BA1282" s="22" t="str">
        <f t="shared" si="899"/>
        <v/>
      </c>
      <c r="BB1282" s="34" t="str">
        <f t="shared" si="920"/>
        <v/>
      </c>
      <c r="BC1282" s="8"/>
      <c r="BD1282" s="22" t="str">
        <f t="shared" si="900"/>
        <v/>
      </c>
      <c r="BE1282" s="34" t="str">
        <f t="shared" si="921"/>
        <v/>
      </c>
      <c r="BF1282" s="8"/>
      <c r="BG1282" s="22" t="str">
        <f t="shared" si="901"/>
        <v/>
      </c>
      <c r="BH1282" s="34" t="str">
        <f t="shared" si="922"/>
        <v/>
      </c>
      <c r="BI1282" s="8"/>
      <c r="BJ1282" s="22" t="str">
        <f t="shared" si="902"/>
        <v/>
      </c>
    </row>
    <row r="1283" spans="1:62" ht="18" customHeight="1" x14ac:dyDescent="0.35">
      <c r="A1283" s="68">
        <f>'Energy - Master'!A1282</f>
        <v>47302</v>
      </c>
      <c r="B1283" s="24" t="str">
        <f t="shared" si="882"/>
        <v>Jul-2029</v>
      </c>
      <c r="C1283" s="34" t="str">
        <f t="shared" si="903"/>
        <v/>
      </c>
      <c r="D1283" s="8"/>
      <c r="E1283" s="22" t="str">
        <f t="shared" si="883"/>
        <v/>
      </c>
      <c r="F1283" s="34" t="str">
        <f t="shared" si="904"/>
        <v/>
      </c>
      <c r="G1283" s="8"/>
      <c r="H1283" s="22" t="str">
        <f t="shared" si="884"/>
        <v/>
      </c>
      <c r="I1283" s="34" t="str">
        <f t="shared" si="905"/>
        <v/>
      </c>
      <c r="J1283" s="8"/>
      <c r="K1283" s="22" t="str">
        <f t="shared" si="885"/>
        <v/>
      </c>
      <c r="L1283" s="34" t="str">
        <f t="shared" si="906"/>
        <v/>
      </c>
      <c r="M1283" s="8"/>
      <c r="N1283" s="22" t="str">
        <f t="shared" si="886"/>
        <v/>
      </c>
      <c r="O1283" s="34" t="str">
        <f t="shared" si="907"/>
        <v/>
      </c>
      <c r="P1283" s="8"/>
      <c r="Q1283" s="22" t="str">
        <f t="shared" si="887"/>
        <v/>
      </c>
      <c r="R1283" s="34" t="str">
        <f t="shared" si="908"/>
        <v/>
      </c>
      <c r="S1283" s="8"/>
      <c r="T1283" s="22" t="str">
        <f t="shared" si="888"/>
        <v/>
      </c>
      <c r="U1283" s="34" t="str">
        <f t="shared" si="909"/>
        <v/>
      </c>
      <c r="V1283" s="8"/>
      <c r="W1283" s="22" t="str">
        <f t="shared" si="889"/>
        <v/>
      </c>
      <c r="X1283" s="34" t="str">
        <f t="shared" si="910"/>
        <v/>
      </c>
      <c r="Y1283" s="8"/>
      <c r="Z1283" s="22" t="str">
        <f t="shared" si="890"/>
        <v/>
      </c>
      <c r="AA1283" s="34" t="str">
        <f t="shared" si="911"/>
        <v/>
      </c>
      <c r="AB1283" s="8"/>
      <c r="AC1283" s="22" t="str">
        <f t="shared" si="891"/>
        <v/>
      </c>
      <c r="AD1283" s="34" t="str">
        <f t="shared" si="912"/>
        <v/>
      </c>
      <c r="AE1283" s="8"/>
      <c r="AF1283" s="22" t="str">
        <f t="shared" si="892"/>
        <v/>
      </c>
      <c r="AG1283" s="34" t="str">
        <f t="shared" si="913"/>
        <v/>
      </c>
      <c r="AH1283" s="8"/>
      <c r="AI1283" s="22" t="str">
        <f t="shared" si="893"/>
        <v/>
      </c>
      <c r="AJ1283" s="34" t="str">
        <f t="shared" si="914"/>
        <v/>
      </c>
      <c r="AK1283" s="8"/>
      <c r="AL1283" s="22" t="str">
        <f t="shared" si="894"/>
        <v/>
      </c>
      <c r="AM1283" s="34" t="str">
        <f t="shared" si="915"/>
        <v/>
      </c>
      <c r="AN1283" s="8"/>
      <c r="AO1283" s="22" t="str">
        <f t="shared" si="895"/>
        <v/>
      </c>
      <c r="AP1283" s="34" t="str">
        <f t="shared" si="916"/>
        <v/>
      </c>
      <c r="AQ1283" s="8"/>
      <c r="AR1283" s="22" t="str">
        <f t="shared" si="896"/>
        <v/>
      </c>
      <c r="AS1283" s="34" t="str">
        <f t="shared" si="917"/>
        <v/>
      </c>
      <c r="AT1283" s="8"/>
      <c r="AU1283" s="22" t="str">
        <f t="shared" si="897"/>
        <v/>
      </c>
      <c r="AV1283" s="34" t="str">
        <f t="shared" si="918"/>
        <v/>
      </c>
      <c r="AW1283" s="8"/>
      <c r="AX1283" s="22" t="str">
        <f t="shared" si="898"/>
        <v/>
      </c>
      <c r="AY1283" s="34" t="str">
        <f t="shared" si="919"/>
        <v/>
      </c>
      <c r="AZ1283" s="8"/>
      <c r="BA1283" s="22" t="str">
        <f t="shared" si="899"/>
        <v/>
      </c>
      <c r="BB1283" s="34" t="str">
        <f t="shared" si="920"/>
        <v/>
      </c>
      <c r="BC1283" s="8"/>
      <c r="BD1283" s="22" t="str">
        <f t="shared" si="900"/>
        <v/>
      </c>
      <c r="BE1283" s="34" t="str">
        <f t="shared" si="921"/>
        <v/>
      </c>
      <c r="BF1283" s="8"/>
      <c r="BG1283" s="22" t="str">
        <f t="shared" si="901"/>
        <v/>
      </c>
      <c r="BH1283" s="34" t="str">
        <f t="shared" si="922"/>
        <v/>
      </c>
      <c r="BI1283" s="8"/>
      <c r="BJ1283" s="22" t="str">
        <f t="shared" si="902"/>
        <v/>
      </c>
    </row>
    <row r="1284" spans="1:62" ht="18" customHeight="1" x14ac:dyDescent="0.35">
      <c r="A1284" s="68">
        <f>'Energy - Master'!A1283</f>
        <v>47303</v>
      </c>
      <c r="B1284" s="24" t="str">
        <f t="shared" ref="B1284:B1347" si="923">IF(A1284="","",TEXT(A1284,"MMM-YYYY"))</f>
        <v>Jul-2029</v>
      </c>
      <c r="C1284" s="34" t="str">
        <f t="shared" si="903"/>
        <v/>
      </c>
      <c r="D1284" s="8"/>
      <c r="E1284" s="22" t="str">
        <f t="shared" ref="E1284:E1347" si="924">IF(OR(C1284="",D1284=""),"",D1284-C1284)</f>
        <v/>
      </c>
      <c r="F1284" s="34" t="str">
        <f t="shared" si="904"/>
        <v/>
      </c>
      <c r="G1284" s="8"/>
      <c r="H1284" s="22" t="str">
        <f t="shared" ref="H1284:H1347" si="925">IF(OR(F1284="",G1284=""),"",G1284-F1284)</f>
        <v/>
      </c>
      <c r="I1284" s="34" t="str">
        <f t="shared" si="905"/>
        <v/>
      </c>
      <c r="J1284" s="8"/>
      <c r="K1284" s="22" t="str">
        <f t="shared" ref="K1284:K1347" si="926">IF(OR(I1284="",J1284=""),"",J1284-I1284)</f>
        <v/>
      </c>
      <c r="L1284" s="34" t="str">
        <f t="shared" si="906"/>
        <v/>
      </c>
      <c r="M1284" s="8"/>
      <c r="N1284" s="22" t="str">
        <f t="shared" ref="N1284:N1347" si="927">IF(OR(L1284="",M1284=""),"",M1284-L1284)</f>
        <v/>
      </c>
      <c r="O1284" s="34" t="str">
        <f t="shared" si="907"/>
        <v/>
      </c>
      <c r="P1284" s="8"/>
      <c r="Q1284" s="22" t="str">
        <f t="shared" ref="Q1284:Q1347" si="928">IF(OR(O1284="",P1284=""),"",P1284-O1284)</f>
        <v/>
      </c>
      <c r="R1284" s="34" t="str">
        <f t="shared" si="908"/>
        <v/>
      </c>
      <c r="S1284" s="8"/>
      <c r="T1284" s="22" t="str">
        <f t="shared" ref="T1284:T1347" si="929">IF(OR(R1284="",S1284=""),"",S1284-R1284)</f>
        <v/>
      </c>
      <c r="U1284" s="34" t="str">
        <f t="shared" si="909"/>
        <v/>
      </c>
      <c r="V1284" s="8"/>
      <c r="W1284" s="22" t="str">
        <f t="shared" ref="W1284:W1347" si="930">IF(OR(U1284="",V1284=""),"",V1284-U1284)</f>
        <v/>
      </c>
      <c r="X1284" s="34" t="str">
        <f t="shared" si="910"/>
        <v/>
      </c>
      <c r="Y1284" s="8"/>
      <c r="Z1284" s="22" t="str">
        <f t="shared" ref="Z1284:Z1347" si="931">IF(OR(X1284="",Y1284=""),"",Y1284-X1284)</f>
        <v/>
      </c>
      <c r="AA1284" s="34" t="str">
        <f t="shared" si="911"/>
        <v/>
      </c>
      <c r="AB1284" s="8"/>
      <c r="AC1284" s="22" t="str">
        <f t="shared" ref="AC1284:AC1347" si="932">IF(OR(AA1284="",AB1284=""),"",AB1284-AA1284)</f>
        <v/>
      </c>
      <c r="AD1284" s="34" t="str">
        <f t="shared" si="912"/>
        <v/>
      </c>
      <c r="AE1284" s="8"/>
      <c r="AF1284" s="22" t="str">
        <f t="shared" ref="AF1284:AF1347" si="933">IF(OR(AD1284="",AE1284=""),"",AE1284-AD1284)</f>
        <v/>
      </c>
      <c r="AG1284" s="34" t="str">
        <f t="shared" si="913"/>
        <v/>
      </c>
      <c r="AH1284" s="8"/>
      <c r="AI1284" s="22" t="str">
        <f t="shared" ref="AI1284:AI1347" si="934">IF(OR(AG1284="",AH1284=""),"",AH1284-AG1284)</f>
        <v/>
      </c>
      <c r="AJ1284" s="34" t="str">
        <f t="shared" si="914"/>
        <v/>
      </c>
      <c r="AK1284" s="8"/>
      <c r="AL1284" s="22" t="str">
        <f t="shared" ref="AL1284:AL1347" si="935">IF(OR(AJ1284="",AK1284=""),"",AK1284-AJ1284)</f>
        <v/>
      </c>
      <c r="AM1284" s="34" t="str">
        <f t="shared" si="915"/>
        <v/>
      </c>
      <c r="AN1284" s="8"/>
      <c r="AO1284" s="22" t="str">
        <f t="shared" ref="AO1284:AO1347" si="936">IF(OR(AM1284="",AN1284=""),"",AN1284-AM1284)</f>
        <v/>
      </c>
      <c r="AP1284" s="34" t="str">
        <f t="shared" si="916"/>
        <v/>
      </c>
      <c r="AQ1284" s="8"/>
      <c r="AR1284" s="22" t="str">
        <f t="shared" ref="AR1284:AR1347" si="937">IF(OR(AP1284="",AQ1284=""),"",AQ1284-AP1284)</f>
        <v/>
      </c>
      <c r="AS1284" s="34" t="str">
        <f t="shared" si="917"/>
        <v/>
      </c>
      <c r="AT1284" s="8"/>
      <c r="AU1284" s="22" t="str">
        <f t="shared" ref="AU1284:AU1347" si="938">IF(OR(AS1284="",AT1284=""),"",AT1284-AS1284)</f>
        <v/>
      </c>
      <c r="AV1284" s="34" t="str">
        <f t="shared" si="918"/>
        <v/>
      </c>
      <c r="AW1284" s="8"/>
      <c r="AX1284" s="22" t="str">
        <f t="shared" ref="AX1284:AX1347" si="939">IF(OR(AV1284="",AW1284=""),"",AW1284-AV1284)</f>
        <v/>
      </c>
      <c r="AY1284" s="34" t="str">
        <f t="shared" si="919"/>
        <v/>
      </c>
      <c r="AZ1284" s="8"/>
      <c r="BA1284" s="22" t="str">
        <f t="shared" ref="BA1284:BA1347" si="940">IF(OR(AY1284="",AZ1284=""),"",AZ1284-AY1284)</f>
        <v/>
      </c>
      <c r="BB1284" s="34" t="str">
        <f t="shared" si="920"/>
        <v/>
      </c>
      <c r="BC1284" s="8"/>
      <c r="BD1284" s="22" t="str">
        <f t="shared" ref="BD1284:BD1347" si="941">IF(OR(BB1284="",BC1284=""),"",BC1284-BB1284)</f>
        <v/>
      </c>
      <c r="BE1284" s="34" t="str">
        <f t="shared" si="921"/>
        <v/>
      </c>
      <c r="BF1284" s="8"/>
      <c r="BG1284" s="22" t="str">
        <f t="shared" ref="BG1284:BG1347" si="942">IF(OR(BE1284="",BF1284=""),"",BF1284-BE1284)</f>
        <v/>
      </c>
      <c r="BH1284" s="34" t="str">
        <f t="shared" si="922"/>
        <v/>
      </c>
      <c r="BI1284" s="8"/>
      <c r="BJ1284" s="22" t="str">
        <f t="shared" ref="BJ1284:BJ1347" si="943">IF(OR(BH1284="",BI1284=""),"",BI1284-BH1284)</f>
        <v/>
      </c>
    </row>
    <row r="1285" spans="1:62" ht="18" customHeight="1" x14ac:dyDescent="0.35">
      <c r="A1285" s="68">
        <f>'Energy - Master'!A1284</f>
        <v>47304</v>
      </c>
      <c r="B1285" s="24" t="str">
        <f t="shared" si="923"/>
        <v>Jul-2029</v>
      </c>
      <c r="C1285" s="34" t="str">
        <f t="shared" ref="C1285:C1348" si="944">IF(D1284="","",D1284)</f>
        <v/>
      </c>
      <c r="D1285" s="8"/>
      <c r="E1285" s="22" t="str">
        <f t="shared" si="924"/>
        <v/>
      </c>
      <c r="F1285" s="34" t="str">
        <f t="shared" ref="F1285:F1348" si="945">IF(G1284="","",G1284)</f>
        <v/>
      </c>
      <c r="G1285" s="8"/>
      <c r="H1285" s="22" t="str">
        <f t="shared" si="925"/>
        <v/>
      </c>
      <c r="I1285" s="34" t="str">
        <f t="shared" ref="I1285:I1348" si="946">IF(J1284="","",J1284)</f>
        <v/>
      </c>
      <c r="J1285" s="8"/>
      <c r="K1285" s="22" t="str">
        <f t="shared" si="926"/>
        <v/>
      </c>
      <c r="L1285" s="34" t="str">
        <f t="shared" ref="L1285:L1348" si="947">IF(M1284="","",M1284)</f>
        <v/>
      </c>
      <c r="M1285" s="8"/>
      <c r="N1285" s="22" t="str">
        <f t="shared" si="927"/>
        <v/>
      </c>
      <c r="O1285" s="34" t="str">
        <f t="shared" ref="O1285:O1348" si="948">IF(P1284="","",P1284)</f>
        <v/>
      </c>
      <c r="P1285" s="8"/>
      <c r="Q1285" s="22" t="str">
        <f t="shared" si="928"/>
        <v/>
      </c>
      <c r="R1285" s="34" t="str">
        <f t="shared" ref="R1285:R1348" si="949">IF(S1284="","",S1284)</f>
        <v/>
      </c>
      <c r="S1285" s="8"/>
      <c r="T1285" s="22" t="str">
        <f t="shared" si="929"/>
        <v/>
      </c>
      <c r="U1285" s="34" t="str">
        <f t="shared" ref="U1285:U1348" si="950">IF(V1284="","",V1284)</f>
        <v/>
      </c>
      <c r="V1285" s="8"/>
      <c r="W1285" s="22" t="str">
        <f t="shared" si="930"/>
        <v/>
      </c>
      <c r="X1285" s="34" t="str">
        <f t="shared" ref="X1285:X1348" si="951">IF(Y1284="","",Y1284)</f>
        <v/>
      </c>
      <c r="Y1285" s="8"/>
      <c r="Z1285" s="22" t="str">
        <f t="shared" si="931"/>
        <v/>
      </c>
      <c r="AA1285" s="34" t="str">
        <f t="shared" ref="AA1285:AA1348" si="952">IF(AB1284="","",AB1284)</f>
        <v/>
      </c>
      <c r="AB1285" s="8"/>
      <c r="AC1285" s="22" t="str">
        <f t="shared" si="932"/>
        <v/>
      </c>
      <c r="AD1285" s="34" t="str">
        <f t="shared" ref="AD1285:AD1348" si="953">IF(AE1284="","",AE1284)</f>
        <v/>
      </c>
      <c r="AE1285" s="8"/>
      <c r="AF1285" s="22" t="str">
        <f t="shared" si="933"/>
        <v/>
      </c>
      <c r="AG1285" s="34" t="str">
        <f t="shared" ref="AG1285:AG1348" si="954">IF(AH1284="","",AH1284)</f>
        <v/>
      </c>
      <c r="AH1285" s="8"/>
      <c r="AI1285" s="22" t="str">
        <f t="shared" si="934"/>
        <v/>
      </c>
      <c r="AJ1285" s="34" t="str">
        <f t="shared" ref="AJ1285:AJ1348" si="955">IF(AK1284="","",AK1284)</f>
        <v/>
      </c>
      <c r="AK1285" s="8"/>
      <c r="AL1285" s="22" t="str">
        <f t="shared" si="935"/>
        <v/>
      </c>
      <c r="AM1285" s="34" t="str">
        <f t="shared" ref="AM1285:AM1348" si="956">IF(AN1284="","",AN1284)</f>
        <v/>
      </c>
      <c r="AN1285" s="8"/>
      <c r="AO1285" s="22" t="str">
        <f t="shared" si="936"/>
        <v/>
      </c>
      <c r="AP1285" s="34" t="str">
        <f t="shared" ref="AP1285:AP1348" si="957">IF(AQ1284="","",AQ1284)</f>
        <v/>
      </c>
      <c r="AQ1285" s="8"/>
      <c r="AR1285" s="22" t="str">
        <f t="shared" si="937"/>
        <v/>
      </c>
      <c r="AS1285" s="34" t="str">
        <f t="shared" ref="AS1285:AS1348" si="958">IF(AT1284="","",AT1284)</f>
        <v/>
      </c>
      <c r="AT1285" s="8"/>
      <c r="AU1285" s="22" t="str">
        <f t="shared" si="938"/>
        <v/>
      </c>
      <c r="AV1285" s="34" t="str">
        <f t="shared" ref="AV1285:AV1348" si="959">IF(AW1284="","",AW1284)</f>
        <v/>
      </c>
      <c r="AW1285" s="8"/>
      <c r="AX1285" s="22" t="str">
        <f t="shared" si="939"/>
        <v/>
      </c>
      <c r="AY1285" s="34" t="str">
        <f t="shared" ref="AY1285:AY1348" si="960">IF(AZ1284="","",AZ1284)</f>
        <v/>
      </c>
      <c r="AZ1285" s="8"/>
      <c r="BA1285" s="22" t="str">
        <f t="shared" si="940"/>
        <v/>
      </c>
      <c r="BB1285" s="34" t="str">
        <f t="shared" ref="BB1285:BB1348" si="961">IF(BC1284="","",BC1284)</f>
        <v/>
      </c>
      <c r="BC1285" s="8"/>
      <c r="BD1285" s="22" t="str">
        <f t="shared" si="941"/>
        <v/>
      </c>
      <c r="BE1285" s="34" t="str">
        <f t="shared" ref="BE1285:BE1348" si="962">IF(BF1284="","",BF1284)</f>
        <v/>
      </c>
      <c r="BF1285" s="8"/>
      <c r="BG1285" s="22" t="str">
        <f t="shared" si="942"/>
        <v/>
      </c>
      <c r="BH1285" s="34" t="str">
        <f t="shared" ref="BH1285:BH1348" si="963">IF(BI1284="","",BI1284)</f>
        <v/>
      </c>
      <c r="BI1285" s="8"/>
      <c r="BJ1285" s="22" t="str">
        <f t="shared" si="943"/>
        <v/>
      </c>
    </row>
    <row r="1286" spans="1:62" ht="18" customHeight="1" x14ac:dyDescent="0.35">
      <c r="A1286" s="68">
        <f>'Energy - Master'!A1285</f>
        <v>47305</v>
      </c>
      <c r="B1286" s="24" t="str">
        <f t="shared" si="923"/>
        <v>Jul-2029</v>
      </c>
      <c r="C1286" s="34" t="str">
        <f t="shared" si="944"/>
        <v/>
      </c>
      <c r="D1286" s="8"/>
      <c r="E1286" s="22" t="str">
        <f t="shared" si="924"/>
        <v/>
      </c>
      <c r="F1286" s="34" t="str">
        <f t="shared" si="945"/>
        <v/>
      </c>
      <c r="G1286" s="8"/>
      <c r="H1286" s="22" t="str">
        <f t="shared" si="925"/>
        <v/>
      </c>
      <c r="I1286" s="34" t="str">
        <f t="shared" si="946"/>
        <v/>
      </c>
      <c r="J1286" s="8"/>
      <c r="K1286" s="22" t="str">
        <f t="shared" si="926"/>
        <v/>
      </c>
      <c r="L1286" s="34" t="str">
        <f t="shared" si="947"/>
        <v/>
      </c>
      <c r="M1286" s="8"/>
      <c r="N1286" s="22" t="str">
        <f t="shared" si="927"/>
        <v/>
      </c>
      <c r="O1286" s="34" t="str">
        <f t="shared" si="948"/>
        <v/>
      </c>
      <c r="P1286" s="8"/>
      <c r="Q1286" s="22" t="str">
        <f t="shared" si="928"/>
        <v/>
      </c>
      <c r="R1286" s="34" t="str">
        <f t="shared" si="949"/>
        <v/>
      </c>
      <c r="S1286" s="8"/>
      <c r="T1286" s="22" t="str">
        <f t="shared" si="929"/>
        <v/>
      </c>
      <c r="U1286" s="34" t="str">
        <f t="shared" si="950"/>
        <v/>
      </c>
      <c r="V1286" s="8"/>
      <c r="W1286" s="22" t="str">
        <f t="shared" si="930"/>
        <v/>
      </c>
      <c r="X1286" s="34" t="str">
        <f t="shared" si="951"/>
        <v/>
      </c>
      <c r="Y1286" s="8"/>
      <c r="Z1286" s="22" t="str">
        <f t="shared" si="931"/>
        <v/>
      </c>
      <c r="AA1286" s="34" t="str">
        <f t="shared" si="952"/>
        <v/>
      </c>
      <c r="AB1286" s="8"/>
      <c r="AC1286" s="22" t="str">
        <f t="shared" si="932"/>
        <v/>
      </c>
      <c r="AD1286" s="34" t="str">
        <f t="shared" si="953"/>
        <v/>
      </c>
      <c r="AE1286" s="8"/>
      <c r="AF1286" s="22" t="str">
        <f t="shared" si="933"/>
        <v/>
      </c>
      <c r="AG1286" s="34" t="str">
        <f t="shared" si="954"/>
        <v/>
      </c>
      <c r="AH1286" s="8"/>
      <c r="AI1286" s="22" t="str">
        <f t="shared" si="934"/>
        <v/>
      </c>
      <c r="AJ1286" s="34" t="str">
        <f t="shared" si="955"/>
        <v/>
      </c>
      <c r="AK1286" s="8"/>
      <c r="AL1286" s="22" t="str">
        <f t="shared" si="935"/>
        <v/>
      </c>
      <c r="AM1286" s="34" t="str">
        <f t="shared" si="956"/>
        <v/>
      </c>
      <c r="AN1286" s="8"/>
      <c r="AO1286" s="22" t="str">
        <f t="shared" si="936"/>
        <v/>
      </c>
      <c r="AP1286" s="34" t="str">
        <f t="shared" si="957"/>
        <v/>
      </c>
      <c r="AQ1286" s="8"/>
      <c r="AR1286" s="22" t="str">
        <f t="shared" si="937"/>
        <v/>
      </c>
      <c r="AS1286" s="34" t="str">
        <f t="shared" si="958"/>
        <v/>
      </c>
      <c r="AT1286" s="8"/>
      <c r="AU1286" s="22" t="str">
        <f t="shared" si="938"/>
        <v/>
      </c>
      <c r="AV1286" s="34" t="str">
        <f t="shared" si="959"/>
        <v/>
      </c>
      <c r="AW1286" s="8"/>
      <c r="AX1286" s="22" t="str">
        <f t="shared" si="939"/>
        <v/>
      </c>
      <c r="AY1286" s="34" t="str">
        <f t="shared" si="960"/>
        <v/>
      </c>
      <c r="AZ1286" s="8"/>
      <c r="BA1286" s="22" t="str">
        <f t="shared" si="940"/>
        <v/>
      </c>
      <c r="BB1286" s="34" t="str">
        <f t="shared" si="961"/>
        <v/>
      </c>
      <c r="BC1286" s="8"/>
      <c r="BD1286" s="22" t="str">
        <f t="shared" si="941"/>
        <v/>
      </c>
      <c r="BE1286" s="34" t="str">
        <f t="shared" si="962"/>
        <v/>
      </c>
      <c r="BF1286" s="8"/>
      <c r="BG1286" s="22" t="str">
        <f t="shared" si="942"/>
        <v/>
      </c>
      <c r="BH1286" s="34" t="str">
        <f t="shared" si="963"/>
        <v/>
      </c>
      <c r="BI1286" s="8"/>
      <c r="BJ1286" s="22" t="str">
        <f t="shared" si="943"/>
        <v/>
      </c>
    </row>
    <row r="1287" spans="1:62" ht="18" customHeight="1" x14ac:dyDescent="0.35">
      <c r="A1287" s="68">
        <f>'Energy - Master'!A1286</f>
        <v>47306</v>
      </c>
      <c r="B1287" s="24" t="str">
        <f t="shared" si="923"/>
        <v>Jul-2029</v>
      </c>
      <c r="C1287" s="34" t="str">
        <f t="shared" si="944"/>
        <v/>
      </c>
      <c r="D1287" s="8"/>
      <c r="E1287" s="22" t="str">
        <f t="shared" si="924"/>
        <v/>
      </c>
      <c r="F1287" s="34" t="str">
        <f t="shared" si="945"/>
        <v/>
      </c>
      <c r="G1287" s="8"/>
      <c r="H1287" s="22" t="str">
        <f t="shared" si="925"/>
        <v/>
      </c>
      <c r="I1287" s="34" t="str">
        <f t="shared" si="946"/>
        <v/>
      </c>
      <c r="J1287" s="8"/>
      <c r="K1287" s="22" t="str">
        <f t="shared" si="926"/>
        <v/>
      </c>
      <c r="L1287" s="34" t="str">
        <f t="shared" si="947"/>
        <v/>
      </c>
      <c r="M1287" s="8"/>
      <c r="N1287" s="22" t="str">
        <f t="shared" si="927"/>
        <v/>
      </c>
      <c r="O1287" s="34" t="str">
        <f t="shared" si="948"/>
        <v/>
      </c>
      <c r="P1287" s="8"/>
      <c r="Q1287" s="22" t="str">
        <f t="shared" si="928"/>
        <v/>
      </c>
      <c r="R1287" s="34" t="str">
        <f t="shared" si="949"/>
        <v/>
      </c>
      <c r="S1287" s="8"/>
      <c r="T1287" s="22" t="str">
        <f t="shared" si="929"/>
        <v/>
      </c>
      <c r="U1287" s="34" t="str">
        <f t="shared" si="950"/>
        <v/>
      </c>
      <c r="V1287" s="8"/>
      <c r="W1287" s="22" t="str">
        <f t="shared" si="930"/>
        <v/>
      </c>
      <c r="X1287" s="34" t="str">
        <f t="shared" si="951"/>
        <v/>
      </c>
      <c r="Y1287" s="8"/>
      <c r="Z1287" s="22" t="str">
        <f t="shared" si="931"/>
        <v/>
      </c>
      <c r="AA1287" s="34" t="str">
        <f t="shared" si="952"/>
        <v/>
      </c>
      <c r="AB1287" s="8"/>
      <c r="AC1287" s="22" t="str">
        <f t="shared" si="932"/>
        <v/>
      </c>
      <c r="AD1287" s="34" t="str">
        <f t="shared" si="953"/>
        <v/>
      </c>
      <c r="AE1287" s="8"/>
      <c r="AF1287" s="22" t="str">
        <f t="shared" si="933"/>
        <v/>
      </c>
      <c r="AG1287" s="34" t="str">
        <f t="shared" si="954"/>
        <v/>
      </c>
      <c r="AH1287" s="8"/>
      <c r="AI1287" s="22" t="str">
        <f t="shared" si="934"/>
        <v/>
      </c>
      <c r="AJ1287" s="34" t="str">
        <f t="shared" si="955"/>
        <v/>
      </c>
      <c r="AK1287" s="8"/>
      <c r="AL1287" s="22" t="str">
        <f t="shared" si="935"/>
        <v/>
      </c>
      <c r="AM1287" s="34" t="str">
        <f t="shared" si="956"/>
        <v/>
      </c>
      <c r="AN1287" s="8"/>
      <c r="AO1287" s="22" t="str">
        <f t="shared" si="936"/>
        <v/>
      </c>
      <c r="AP1287" s="34" t="str">
        <f t="shared" si="957"/>
        <v/>
      </c>
      <c r="AQ1287" s="8"/>
      <c r="AR1287" s="22" t="str">
        <f t="shared" si="937"/>
        <v/>
      </c>
      <c r="AS1287" s="34" t="str">
        <f t="shared" si="958"/>
        <v/>
      </c>
      <c r="AT1287" s="8"/>
      <c r="AU1287" s="22" t="str">
        <f t="shared" si="938"/>
        <v/>
      </c>
      <c r="AV1287" s="34" t="str">
        <f t="shared" si="959"/>
        <v/>
      </c>
      <c r="AW1287" s="8"/>
      <c r="AX1287" s="22" t="str">
        <f t="shared" si="939"/>
        <v/>
      </c>
      <c r="AY1287" s="34" t="str">
        <f t="shared" si="960"/>
        <v/>
      </c>
      <c r="AZ1287" s="8"/>
      <c r="BA1287" s="22" t="str">
        <f t="shared" si="940"/>
        <v/>
      </c>
      <c r="BB1287" s="34" t="str">
        <f t="shared" si="961"/>
        <v/>
      </c>
      <c r="BC1287" s="8"/>
      <c r="BD1287" s="22" t="str">
        <f t="shared" si="941"/>
        <v/>
      </c>
      <c r="BE1287" s="34" t="str">
        <f t="shared" si="962"/>
        <v/>
      </c>
      <c r="BF1287" s="8"/>
      <c r="BG1287" s="22" t="str">
        <f t="shared" si="942"/>
        <v/>
      </c>
      <c r="BH1287" s="34" t="str">
        <f t="shared" si="963"/>
        <v/>
      </c>
      <c r="BI1287" s="8"/>
      <c r="BJ1287" s="22" t="str">
        <f t="shared" si="943"/>
        <v/>
      </c>
    </row>
    <row r="1288" spans="1:62" ht="18" customHeight="1" x14ac:dyDescent="0.35">
      <c r="A1288" s="68">
        <f>'Energy - Master'!A1287</f>
        <v>47307</v>
      </c>
      <c r="B1288" s="24" t="str">
        <f t="shared" si="923"/>
        <v>Jul-2029</v>
      </c>
      <c r="C1288" s="34" t="str">
        <f t="shared" si="944"/>
        <v/>
      </c>
      <c r="D1288" s="8"/>
      <c r="E1288" s="22" t="str">
        <f t="shared" si="924"/>
        <v/>
      </c>
      <c r="F1288" s="34" t="str">
        <f t="shared" si="945"/>
        <v/>
      </c>
      <c r="G1288" s="8"/>
      <c r="H1288" s="22" t="str">
        <f t="shared" si="925"/>
        <v/>
      </c>
      <c r="I1288" s="34" t="str">
        <f t="shared" si="946"/>
        <v/>
      </c>
      <c r="J1288" s="8"/>
      <c r="K1288" s="22" t="str">
        <f t="shared" si="926"/>
        <v/>
      </c>
      <c r="L1288" s="34" t="str">
        <f t="shared" si="947"/>
        <v/>
      </c>
      <c r="M1288" s="8"/>
      <c r="N1288" s="22" t="str">
        <f t="shared" si="927"/>
        <v/>
      </c>
      <c r="O1288" s="34" t="str">
        <f t="shared" si="948"/>
        <v/>
      </c>
      <c r="P1288" s="8"/>
      <c r="Q1288" s="22" t="str">
        <f t="shared" si="928"/>
        <v/>
      </c>
      <c r="R1288" s="34" t="str">
        <f t="shared" si="949"/>
        <v/>
      </c>
      <c r="S1288" s="8"/>
      <c r="T1288" s="22" t="str">
        <f t="shared" si="929"/>
        <v/>
      </c>
      <c r="U1288" s="34" t="str">
        <f t="shared" si="950"/>
        <v/>
      </c>
      <c r="V1288" s="8"/>
      <c r="W1288" s="22" t="str">
        <f t="shared" si="930"/>
        <v/>
      </c>
      <c r="X1288" s="34" t="str">
        <f t="shared" si="951"/>
        <v/>
      </c>
      <c r="Y1288" s="8"/>
      <c r="Z1288" s="22" t="str">
        <f t="shared" si="931"/>
        <v/>
      </c>
      <c r="AA1288" s="34" t="str">
        <f t="shared" si="952"/>
        <v/>
      </c>
      <c r="AB1288" s="8"/>
      <c r="AC1288" s="22" t="str">
        <f t="shared" si="932"/>
        <v/>
      </c>
      <c r="AD1288" s="34" t="str">
        <f t="shared" si="953"/>
        <v/>
      </c>
      <c r="AE1288" s="8"/>
      <c r="AF1288" s="22" t="str">
        <f t="shared" si="933"/>
        <v/>
      </c>
      <c r="AG1288" s="34" t="str">
        <f t="shared" si="954"/>
        <v/>
      </c>
      <c r="AH1288" s="8"/>
      <c r="AI1288" s="22" t="str">
        <f t="shared" si="934"/>
        <v/>
      </c>
      <c r="AJ1288" s="34" t="str">
        <f t="shared" si="955"/>
        <v/>
      </c>
      <c r="AK1288" s="8"/>
      <c r="AL1288" s="22" t="str">
        <f t="shared" si="935"/>
        <v/>
      </c>
      <c r="AM1288" s="34" t="str">
        <f t="shared" si="956"/>
        <v/>
      </c>
      <c r="AN1288" s="8"/>
      <c r="AO1288" s="22" t="str">
        <f t="shared" si="936"/>
        <v/>
      </c>
      <c r="AP1288" s="34" t="str">
        <f t="shared" si="957"/>
        <v/>
      </c>
      <c r="AQ1288" s="8"/>
      <c r="AR1288" s="22" t="str">
        <f t="shared" si="937"/>
        <v/>
      </c>
      <c r="AS1288" s="34" t="str">
        <f t="shared" si="958"/>
        <v/>
      </c>
      <c r="AT1288" s="8"/>
      <c r="AU1288" s="22" t="str">
        <f t="shared" si="938"/>
        <v/>
      </c>
      <c r="AV1288" s="34" t="str">
        <f t="shared" si="959"/>
        <v/>
      </c>
      <c r="AW1288" s="8"/>
      <c r="AX1288" s="22" t="str">
        <f t="shared" si="939"/>
        <v/>
      </c>
      <c r="AY1288" s="34" t="str">
        <f t="shared" si="960"/>
        <v/>
      </c>
      <c r="AZ1288" s="8"/>
      <c r="BA1288" s="22" t="str">
        <f t="shared" si="940"/>
        <v/>
      </c>
      <c r="BB1288" s="34" t="str">
        <f t="shared" si="961"/>
        <v/>
      </c>
      <c r="BC1288" s="8"/>
      <c r="BD1288" s="22" t="str">
        <f t="shared" si="941"/>
        <v/>
      </c>
      <c r="BE1288" s="34" t="str">
        <f t="shared" si="962"/>
        <v/>
      </c>
      <c r="BF1288" s="8"/>
      <c r="BG1288" s="22" t="str">
        <f t="shared" si="942"/>
        <v/>
      </c>
      <c r="BH1288" s="34" t="str">
        <f t="shared" si="963"/>
        <v/>
      </c>
      <c r="BI1288" s="8"/>
      <c r="BJ1288" s="22" t="str">
        <f t="shared" si="943"/>
        <v/>
      </c>
    </row>
    <row r="1289" spans="1:62" ht="18" customHeight="1" x14ac:dyDescent="0.35">
      <c r="A1289" s="68">
        <f>'Energy - Master'!A1288</f>
        <v>47308</v>
      </c>
      <c r="B1289" s="24" t="str">
        <f t="shared" si="923"/>
        <v>Jul-2029</v>
      </c>
      <c r="C1289" s="34" t="str">
        <f t="shared" si="944"/>
        <v/>
      </c>
      <c r="D1289" s="8"/>
      <c r="E1289" s="22" t="str">
        <f t="shared" si="924"/>
        <v/>
      </c>
      <c r="F1289" s="34" t="str">
        <f t="shared" si="945"/>
        <v/>
      </c>
      <c r="G1289" s="8"/>
      <c r="H1289" s="22" t="str">
        <f t="shared" si="925"/>
        <v/>
      </c>
      <c r="I1289" s="34" t="str">
        <f t="shared" si="946"/>
        <v/>
      </c>
      <c r="J1289" s="8"/>
      <c r="K1289" s="22" t="str">
        <f t="shared" si="926"/>
        <v/>
      </c>
      <c r="L1289" s="34" t="str">
        <f t="shared" si="947"/>
        <v/>
      </c>
      <c r="M1289" s="8"/>
      <c r="N1289" s="22" t="str">
        <f t="shared" si="927"/>
        <v/>
      </c>
      <c r="O1289" s="34" t="str">
        <f t="shared" si="948"/>
        <v/>
      </c>
      <c r="P1289" s="8"/>
      <c r="Q1289" s="22" t="str">
        <f t="shared" si="928"/>
        <v/>
      </c>
      <c r="R1289" s="34" t="str">
        <f t="shared" si="949"/>
        <v/>
      </c>
      <c r="S1289" s="8"/>
      <c r="T1289" s="22" t="str">
        <f t="shared" si="929"/>
        <v/>
      </c>
      <c r="U1289" s="34" t="str">
        <f t="shared" si="950"/>
        <v/>
      </c>
      <c r="V1289" s="8"/>
      <c r="W1289" s="22" t="str">
        <f t="shared" si="930"/>
        <v/>
      </c>
      <c r="X1289" s="34" t="str">
        <f t="shared" si="951"/>
        <v/>
      </c>
      <c r="Y1289" s="8"/>
      <c r="Z1289" s="22" t="str">
        <f t="shared" si="931"/>
        <v/>
      </c>
      <c r="AA1289" s="34" t="str">
        <f t="shared" si="952"/>
        <v/>
      </c>
      <c r="AB1289" s="8"/>
      <c r="AC1289" s="22" t="str">
        <f t="shared" si="932"/>
        <v/>
      </c>
      <c r="AD1289" s="34" t="str">
        <f t="shared" si="953"/>
        <v/>
      </c>
      <c r="AE1289" s="8"/>
      <c r="AF1289" s="22" t="str">
        <f t="shared" si="933"/>
        <v/>
      </c>
      <c r="AG1289" s="34" t="str">
        <f t="shared" si="954"/>
        <v/>
      </c>
      <c r="AH1289" s="8"/>
      <c r="AI1289" s="22" t="str">
        <f t="shared" si="934"/>
        <v/>
      </c>
      <c r="AJ1289" s="34" t="str">
        <f t="shared" si="955"/>
        <v/>
      </c>
      <c r="AK1289" s="8"/>
      <c r="AL1289" s="22" t="str">
        <f t="shared" si="935"/>
        <v/>
      </c>
      <c r="AM1289" s="34" t="str">
        <f t="shared" si="956"/>
        <v/>
      </c>
      <c r="AN1289" s="8"/>
      <c r="AO1289" s="22" t="str">
        <f t="shared" si="936"/>
        <v/>
      </c>
      <c r="AP1289" s="34" t="str">
        <f t="shared" si="957"/>
        <v/>
      </c>
      <c r="AQ1289" s="8"/>
      <c r="AR1289" s="22" t="str">
        <f t="shared" si="937"/>
        <v/>
      </c>
      <c r="AS1289" s="34" t="str">
        <f t="shared" si="958"/>
        <v/>
      </c>
      <c r="AT1289" s="8"/>
      <c r="AU1289" s="22" t="str">
        <f t="shared" si="938"/>
        <v/>
      </c>
      <c r="AV1289" s="34" t="str">
        <f t="shared" si="959"/>
        <v/>
      </c>
      <c r="AW1289" s="8"/>
      <c r="AX1289" s="22" t="str">
        <f t="shared" si="939"/>
        <v/>
      </c>
      <c r="AY1289" s="34" t="str">
        <f t="shared" si="960"/>
        <v/>
      </c>
      <c r="AZ1289" s="8"/>
      <c r="BA1289" s="22" t="str">
        <f t="shared" si="940"/>
        <v/>
      </c>
      <c r="BB1289" s="34" t="str">
        <f t="shared" si="961"/>
        <v/>
      </c>
      <c r="BC1289" s="8"/>
      <c r="BD1289" s="22" t="str">
        <f t="shared" si="941"/>
        <v/>
      </c>
      <c r="BE1289" s="34" t="str">
        <f t="shared" si="962"/>
        <v/>
      </c>
      <c r="BF1289" s="8"/>
      <c r="BG1289" s="22" t="str">
        <f t="shared" si="942"/>
        <v/>
      </c>
      <c r="BH1289" s="34" t="str">
        <f t="shared" si="963"/>
        <v/>
      </c>
      <c r="BI1289" s="8"/>
      <c r="BJ1289" s="22" t="str">
        <f t="shared" si="943"/>
        <v/>
      </c>
    </row>
    <row r="1290" spans="1:62" ht="18" customHeight="1" x14ac:dyDescent="0.35">
      <c r="A1290" s="68">
        <f>'Energy - Master'!A1289</f>
        <v>47309</v>
      </c>
      <c r="B1290" s="24" t="str">
        <f t="shared" si="923"/>
        <v>Jul-2029</v>
      </c>
      <c r="C1290" s="34" t="str">
        <f t="shared" si="944"/>
        <v/>
      </c>
      <c r="D1290" s="8"/>
      <c r="E1290" s="22" t="str">
        <f t="shared" si="924"/>
        <v/>
      </c>
      <c r="F1290" s="34" t="str">
        <f t="shared" si="945"/>
        <v/>
      </c>
      <c r="G1290" s="8"/>
      <c r="H1290" s="22" t="str">
        <f t="shared" si="925"/>
        <v/>
      </c>
      <c r="I1290" s="34" t="str">
        <f t="shared" si="946"/>
        <v/>
      </c>
      <c r="J1290" s="8"/>
      <c r="K1290" s="22" t="str">
        <f t="shared" si="926"/>
        <v/>
      </c>
      <c r="L1290" s="34" t="str">
        <f t="shared" si="947"/>
        <v/>
      </c>
      <c r="M1290" s="8"/>
      <c r="N1290" s="22" t="str">
        <f t="shared" si="927"/>
        <v/>
      </c>
      <c r="O1290" s="34" t="str">
        <f t="shared" si="948"/>
        <v/>
      </c>
      <c r="P1290" s="8"/>
      <c r="Q1290" s="22" t="str">
        <f t="shared" si="928"/>
        <v/>
      </c>
      <c r="R1290" s="34" t="str">
        <f t="shared" si="949"/>
        <v/>
      </c>
      <c r="S1290" s="8"/>
      <c r="T1290" s="22" t="str">
        <f t="shared" si="929"/>
        <v/>
      </c>
      <c r="U1290" s="34" t="str">
        <f t="shared" si="950"/>
        <v/>
      </c>
      <c r="V1290" s="8"/>
      <c r="W1290" s="22" t="str">
        <f t="shared" si="930"/>
        <v/>
      </c>
      <c r="X1290" s="34" t="str">
        <f t="shared" si="951"/>
        <v/>
      </c>
      <c r="Y1290" s="8"/>
      <c r="Z1290" s="22" t="str">
        <f t="shared" si="931"/>
        <v/>
      </c>
      <c r="AA1290" s="34" t="str">
        <f t="shared" si="952"/>
        <v/>
      </c>
      <c r="AB1290" s="8"/>
      <c r="AC1290" s="22" t="str">
        <f t="shared" si="932"/>
        <v/>
      </c>
      <c r="AD1290" s="34" t="str">
        <f t="shared" si="953"/>
        <v/>
      </c>
      <c r="AE1290" s="8"/>
      <c r="AF1290" s="22" t="str">
        <f t="shared" si="933"/>
        <v/>
      </c>
      <c r="AG1290" s="34" t="str">
        <f t="shared" si="954"/>
        <v/>
      </c>
      <c r="AH1290" s="8"/>
      <c r="AI1290" s="22" t="str">
        <f t="shared" si="934"/>
        <v/>
      </c>
      <c r="AJ1290" s="34" t="str">
        <f t="shared" si="955"/>
        <v/>
      </c>
      <c r="AK1290" s="8"/>
      <c r="AL1290" s="22" t="str">
        <f t="shared" si="935"/>
        <v/>
      </c>
      <c r="AM1290" s="34" t="str">
        <f t="shared" si="956"/>
        <v/>
      </c>
      <c r="AN1290" s="8"/>
      <c r="AO1290" s="22" t="str">
        <f t="shared" si="936"/>
        <v/>
      </c>
      <c r="AP1290" s="34" t="str">
        <f t="shared" si="957"/>
        <v/>
      </c>
      <c r="AQ1290" s="8"/>
      <c r="AR1290" s="22" t="str">
        <f t="shared" si="937"/>
        <v/>
      </c>
      <c r="AS1290" s="34" t="str">
        <f t="shared" si="958"/>
        <v/>
      </c>
      <c r="AT1290" s="8"/>
      <c r="AU1290" s="22" t="str">
        <f t="shared" si="938"/>
        <v/>
      </c>
      <c r="AV1290" s="34" t="str">
        <f t="shared" si="959"/>
        <v/>
      </c>
      <c r="AW1290" s="8"/>
      <c r="AX1290" s="22" t="str">
        <f t="shared" si="939"/>
        <v/>
      </c>
      <c r="AY1290" s="34" t="str">
        <f t="shared" si="960"/>
        <v/>
      </c>
      <c r="AZ1290" s="8"/>
      <c r="BA1290" s="22" t="str">
        <f t="shared" si="940"/>
        <v/>
      </c>
      <c r="BB1290" s="34" t="str">
        <f t="shared" si="961"/>
        <v/>
      </c>
      <c r="BC1290" s="8"/>
      <c r="BD1290" s="22" t="str">
        <f t="shared" si="941"/>
        <v/>
      </c>
      <c r="BE1290" s="34" t="str">
        <f t="shared" si="962"/>
        <v/>
      </c>
      <c r="BF1290" s="8"/>
      <c r="BG1290" s="22" t="str">
        <f t="shared" si="942"/>
        <v/>
      </c>
      <c r="BH1290" s="34" t="str">
        <f t="shared" si="963"/>
        <v/>
      </c>
      <c r="BI1290" s="8"/>
      <c r="BJ1290" s="22" t="str">
        <f t="shared" si="943"/>
        <v/>
      </c>
    </row>
    <row r="1291" spans="1:62" ht="18" customHeight="1" x14ac:dyDescent="0.35">
      <c r="A1291" s="68">
        <f>'Energy - Master'!A1290</f>
        <v>47310</v>
      </c>
      <c r="B1291" s="24" t="str">
        <f t="shared" si="923"/>
        <v>Jul-2029</v>
      </c>
      <c r="C1291" s="34" t="str">
        <f t="shared" si="944"/>
        <v/>
      </c>
      <c r="D1291" s="8"/>
      <c r="E1291" s="22" t="str">
        <f t="shared" si="924"/>
        <v/>
      </c>
      <c r="F1291" s="34" t="str">
        <f t="shared" si="945"/>
        <v/>
      </c>
      <c r="G1291" s="8"/>
      <c r="H1291" s="22" t="str">
        <f t="shared" si="925"/>
        <v/>
      </c>
      <c r="I1291" s="34" t="str">
        <f t="shared" si="946"/>
        <v/>
      </c>
      <c r="J1291" s="8"/>
      <c r="K1291" s="22" t="str">
        <f t="shared" si="926"/>
        <v/>
      </c>
      <c r="L1291" s="34" t="str">
        <f t="shared" si="947"/>
        <v/>
      </c>
      <c r="M1291" s="8"/>
      <c r="N1291" s="22" t="str">
        <f t="shared" si="927"/>
        <v/>
      </c>
      <c r="O1291" s="34" t="str">
        <f t="shared" si="948"/>
        <v/>
      </c>
      <c r="P1291" s="8"/>
      <c r="Q1291" s="22" t="str">
        <f t="shared" si="928"/>
        <v/>
      </c>
      <c r="R1291" s="34" t="str">
        <f t="shared" si="949"/>
        <v/>
      </c>
      <c r="S1291" s="8"/>
      <c r="T1291" s="22" t="str">
        <f t="shared" si="929"/>
        <v/>
      </c>
      <c r="U1291" s="34" t="str">
        <f t="shared" si="950"/>
        <v/>
      </c>
      <c r="V1291" s="8"/>
      <c r="W1291" s="22" t="str">
        <f t="shared" si="930"/>
        <v/>
      </c>
      <c r="X1291" s="34" t="str">
        <f t="shared" si="951"/>
        <v/>
      </c>
      <c r="Y1291" s="8"/>
      <c r="Z1291" s="22" t="str">
        <f t="shared" si="931"/>
        <v/>
      </c>
      <c r="AA1291" s="34" t="str">
        <f t="shared" si="952"/>
        <v/>
      </c>
      <c r="AB1291" s="8"/>
      <c r="AC1291" s="22" t="str">
        <f t="shared" si="932"/>
        <v/>
      </c>
      <c r="AD1291" s="34" t="str">
        <f t="shared" si="953"/>
        <v/>
      </c>
      <c r="AE1291" s="8"/>
      <c r="AF1291" s="22" t="str">
        <f t="shared" si="933"/>
        <v/>
      </c>
      <c r="AG1291" s="34" t="str">
        <f t="shared" si="954"/>
        <v/>
      </c>
      <c r="AH1291" s="8"/>
      <c r="AI1291" s="22" t="str">
        <f t="shared" si="934"/>
        <v/>
      </c>
      <c r="AJ1291" s="34" t="str">
        <f t="shared" si="955"/>
        <v/>
      </c>
      <c r="AK1291" s="8"/>
      <c r="AL1291" s="22" t="str">
        <f t="shared" si="935"/>
        <v/>
      </c>
      <c r="AM1291" s="34" t="str">
        <f t="shared" si="956"/>
        <v/>
      </c>
      <c r="AN1291" s="8"/>
      <c r="AO1291" s="22" t="str">
        <f t="shared" si="936"/>
        <v/>
      </c>
      <c r="AP1291" s="34" t="str">
        <f t="shared" si="957"/>
        <v/>
      </c>
      <c r="AQ1291" s="8"/>
      <c r="AR1291" s="22" t="str">
        <f t="shared" si="937"/>
        <v/>
      </c>
      <c r="AS1291" s="34" t="str">
        <f t="shared" si="958"/>
        <v/>
      </c>
      <c r="AT1291" s="8"/>
      <c r="AU1291" s="22" t="str">
        <f t="shared" si="938"/>
        <v/>
      </c>
      <c r="AV1291" s="34" t="str">
        <f t="shared" si="959"/>
        <v/>
      </c>
      <c r="AW1291" s="8"/>
      <c r="AX1291" s="22" t="str">
        <f t="shared" si="939"/>
        <v/>
      </c>
      <c r="AY1291" s="34" t="str">
        <f t="shared" si="960"/>
        <v/>
      </c>
      <c r="AZ1291" s="8"/>
      <c r="BA1291" s="22" t="str">
        <f t="shared" si="940"/>
        <v/>
      </c>
      <c r="BB1291" s="34" t="str">
        <f t="shared" si="961"/>
        <v/>
      </c>
      <c r="BC1291" s="8"/>
      <c r="BD1291" s="22" t="str">
        <f t="shared" si="941"/>
        <v/>
      </c>
      <c r="BE1291" s="34" t="str">
        <f t="shared" si="962"/>
        <v/>
      </c>
      <c r="BF1291" s="8"/>
      <c r="BG1291" s="22" t="str">
        <f t="shared" si="942"/>
        <v/>
      </c>
      <c r="BH1291" s="34" t="str">
        <f t="shared" si="963"/>
        <v/>
      </c>
      <c r="BI1291" s="8"/>
      <c r="BJ1291" s="22" t="str">
        <f t="shared" si="943"/>
        <v/>
      </c>
    </row>
    <row r="1292" spans="1:62" ht="18" customHeight="1" x14ac:dyDescent="0.35">
      <c r="A1292" s="68">
        <f>'Energy - Master'!A1291</f>
        <v>47311</v>
      </c>
      <c r="B1292" s="24" t="str">
        <f t="shared" si="923"/>
        <v>Jul-2029</v>
      </c>
      <c r="C1292" s="34" t="str">
        <f t="shared" si="944"/>
        <v/>
      </c>
      <c r="D1292" s="8"/>
      <c r="E1292" s="22" t="str">
        <f t="shared" si="924"/>
        <v/>
      </c>
      <c r="F1292" s="34" t="str">
        <f t="shared" si="945"/>
        <v/>
      </c>
      <c r="G1292" s="8"/>
      <c r="H1292" s="22" t="str">
        <f t="shared" si="925"/>
        <v/>
      </c>
      <c r="I1292" s="34" t="str">
        <f t="shared" si="946"/>
        <v/>
      </c>
      <c r="J1292" s="8"/>
      <c r="K1292" s="22" t="str">
        <f t="shared" si="926"/>
        <v/>
      </c>
      <c r="L1292" s="34" t="str">
        <f t="shared" si="947"/>
        <v/>
      </c>
      <c r="M1292" s="8"/>
      <c r="N1292" s="22" t="str">
        <f t="shared" si="927"/>
        <v/>
      </c>
      <c r="O1292" s="34" t="str">
        <f t="shared" si="948"/>
        <v/>
      </c>
      <c r="P1292" s="8"/>
      <c r="Q1292" s="22" t="str">
        <f t="shared" si="928"/>
        <v/>
      </c>
      <c r="R1292" s="34" t="str">
        <f t="shared" si="949"/>
        <v/>
      </c>
      <c r="S1292" s="8"/>
      <c r="T1292" s="22" t="str">
        <f t="shared" si="929"/>
        <v/>
      </c>
      <c r="U1292" s="34" t="str">
        <f t="shared" si="950"/>
        <v/>
      </c>
      <c r="V1292" s="8"/>
      <c r="W1292" s="22" t="str">
        <f t="shared" si="930"/>
        <v/>
      </c>
      <c r="X1292" s="34" t="str">
        <f t="shared" si="951"/>
        <v/>
      </c>
      <c r="Y1292" s="8"/>
      <c r="Z1292" s="22" t="str">
        <f t="shared" si="931"/>
        <v/>
      </c>
      <c r="AA1292" s="34" t="str">
        <f t="shared" si="952"/>
        <v/>
      </c>
      <c r="AB1292" s="8"/>
      <c r="AC1292" s="22" t="str">
        <f t="shared" si="932"/>
        <v/>
      </c>
      <c r="AD1292" s="34" t="str">
        <f t="shared" si="953"/>
        <v/>
      </c>
      <c r="AE1292" s="8"/>
      <c r="AF1292" s="22" t="str">
        <f t="shared" si="933"/>
        <v/>
      </c>
      <c r="AG1292" s="34" t="str">
        <f t="shared" si="954"/>
        <v/>
      </c>
      <c r="AH1292" s="8"/>
      <c r="AI1292" s="22" t="str">
        <f t="shared" si="934"/>
        <v/>
      </c>
      <c r="AJ1292" s="34" t="str">
        <f t="shared" si="955"/>
        <v/>
      </c>
      <c r="AK1292" s="8"/>
      <c r="AL1292" s="22" t="str">
        <f t="shared" si="935"/>
        <v/>
      </c>
      <c r="AM1292" s="34" t="str">
        <f t="shared" si="956"/>
        <v/>
      </c>
      <c r="AN1292" s="8"/>
      <c r="AO1292" s="22" t="str">
        <f t="shared" si="936"/>
        <v/>
      </c>
      <c r="AP1292" s="34" t="str">
        <f t="shared" si="957"/>
        <v/>
      </c>
      <c r="AQ1292" s="8"/>
      <c r="AR1292" s="22" t="str">
        <f t="shared" si="937"/>
        <v/>
      </c>
      <c r="AS1292" s="34" t="str">
        <f t="shared" si="958"/>
        <v/>
      </c>
      <c r="AT1292" s="8"/>
      <c r="AU1292" s="22" t="str">
        <f t="shared" si="938"/>
        <v/>
      </c>
      <c r="AV1292" s="34" t="str">
        <f t="shared" si="959"/>
        <v/>
      </c>
      <c r="AW1292" s="8"/>
      <c r="AX1292" s="22" t="str">
        <f t="shared" si="939"/>
        <v/>
      </c>
      <c r="AY1292" s="34" t="str">
        <f t="shared" si="960"/>
        <v/>
      </c>
      <c r="AZ1292" s="8"/>
      <c r="BA1292" s="22" t="str">
        <f t="shared" si="940"/>
        <v/>
      </c>
      <c r="BB1292" s="34" t="str">
        <f t="shared" si="961"/>
        <v/>
      </c>
      <c r="BC1292" s="8"/>
      <c r="BD1292" s="22" t="str">
        <f t="shared" si="941"/>
        <v/>
      </c>
      <c r="BE1292" s="34" t="str">
        <f t="shared" si="962"/>
        <v/>
      </c>
      <c r="BF1292" s="8"/>
      <c r="BG1292" s="22" t="str">
        <f t="shared" si="942"/>
        <v/>
      </c>
      <c r="BH1292" s="34" t="str">
        <f t="shared" si="963"/>
        <v/>
      </c>
      <c r="BI1292" s="8"/>
      <c r="BJ1292" s="22" t="str">
        <f t="shared" si="943"/>
        <v/>
      </c>
    </row>
    <row r="1293" spans="1:62" ht="18" customHeight="1" x14ac:dyDescent="0.35">
      <c r="A1293" s="68">
        <f>'Energy - Master'!A1292</f>
        <v>47312</v>
      </c>
      <c r="B1293" s="24" t="str">
        <f t="shared" si="923"/>
        <v>Jul-2029</v>
      </c>
      <c r="C1293" s="34" t="str">
        <f t="shared" si="944"/>
        <v/>
      </c>
      <c r="D1293" s="8"/>
      <c r="E1293" s="22" t="str">
        <f t="shared" si="924"/>
        <v/>
      </c>
      <c r="F1293" s="34" t="str">
        <f t="shared" si="945"/>
        <v/>
      </c>
      <c r="G1293" s="8"/>
      <c r="H1293" s="22" t="str">
        <f t="shared" si="925"/>
        <v/>
      </c>
      <c r="I1293" s="34" t="str">
        <f t="shared" si="946"/>
        <v/>
      </c>
      <c r="J1293" s="8"/>
      <c r="K1293" s="22" t="str">
        <f t="shared" si="926"/>
        <v/>
      </c>
      <c r="L1293" s="34" t="str">
        <f t="shared" si="947"/>
        <v/>
      </c>
      <c r="M1293" s="8"/>
      <c r="N1293" s="22" t="str">
        <f t="shared" si="927"/>
        <v/>
      </c>
      <c r="O1293" s="34" t="str">
        <f t="shared" si="948"/>
        <v/>
      </c>
      <c r="P1293" s="8"/>
      <c r="Q1293" s="22" t="str">
        <f t="shared" si="928"/>
        <v/>
      </c>
      <c r="R1293" s="34" t="str">
        <f t="shared" si="949"/>
        <v/>
      </c>
      <c r="S1293" s="8"/>
      <c r="T1293" s="22" t="str">
        <f t="shared" si="929"/>
        <v/>
      </c>
      <c r="U1293" s="34" t="str">
        <f t="shared" si="950"/>
        <v/>
      </c>
      <c r="V1293" s="8"/>
      <c r="W1293" s="22" t="str">
        <f t="shared" si="930"/>
        <v/>
      </c>
      <c r="X1293" s="34" t="str">
        <f t="shared" si="951"/>
        <v/>
      </c>
      <c r="Y1293" s="8"/>
      <c r="Z1293" s="22" t="str">
        <f t="shared" si="931"/>
        <v/>
      </c>
      <c r="AA1293" s="34" t="str">
        <f t="shared" si="952"/>
        <v/>
      </c>
      <c r="AB1293" s="8"/>
      <c r="AC1293" s="22" t="str">
        <f t="shared" si="932"/>
        <v/>
      </c>
      <c r="AD1293" s="34" t="str">
        <f t="shared" si="953"/>
        <v/>
      </c>
      <c r="AE1293" s="8"/>
      <c r="AF1293" s="22" t="str">
        <f t="shared" si="933"/>
        <v/>
      </c>
      <c r="AG1293" s="34" t="str">
        <f t="shared" si="954"/>
        <v/>
      </c>
      <c r="AH1293" s="8"/>
      <c r="AI1293" s="22" t="str">
        <f t="shared" si="934"/>
        <v/>
      </c>
      <c r="AJ1293" s="34" t="str">
        <f t="shared" si="955"/>
        <v/>
      </c>
      <c r="AK1293" s="8"/>
      <c r="AL1293" s="22" t="str">
        <f t="shared" si="935"/>
        <v/>
      </c>
      <c r="AM1293" s="34" t="str">
        <f t="shared" si="956"/>
        <v/>
      </c>
      <c r="AN1293" s="8"/>
      <c r="AO1293" s="22" t="str">
        <f t="shared" si="936"/>
        <v/>
      </c>
      <c r="AP1293" s="34" t="str">
        <f t="shared" si="957"/>
        <v/>
      </c>
      <c r="AQ1293" s="8"/>
      <c r="AR1293" s="22" t="str">
        <f t="shared" si="937"/>
        <v/>
      </c>
      <c r="AS1293" s="34" t="str">
        <f t="shared" si="958"/>
        <v/>
      </c>
      <c r="AT1293" s="8"/>
      <c r="AU1293" s="22" t="str">
        <f t="shared" si="938"/>
        <v/>
      </c>
      <c r="AV1293" s="34" t="str">
        <f t="shared" si="959"/>
        <v/>
      </c>
      <c r="AW1293" s="8"/>
      <c r="AX1293" s="22" t="str">
        <f t="shared" si="939"/>
        <v/>
      </c>
      <c r="AY1293" s="34" t="str">
        <f t="shared" si="960"/>
        <v/>
      </c>
      <c r="AZ1293" s="8"/>
      <c r="BA1293" s="22" t="str">
        <f t="shared" si="940"/>
        <v/>
      </c>
      <c r="BB1293" s="34" t="str">
        <f t="shared" si="961"/>
        <v/>
      </c>
      <c r="BC1293" s="8"/>
      <c r="BD1293" s="22" t="str">
        <f t="shared" si="941"/>
        <v/>
      </c>
      <c r="BE1293" s="34" t="str">
        <f t="shared" si="962"/>
        <v/>
      </c>
      <c r="BF1293" s="8"/>
      <c r="BG1293" s="22" t="str">
        <f t="shared" si="942"/>
        <v/>
      </c>
      <c r="BH1293" s="34" t="str">
        <f t="shared" si="963"/>
        <v/>
      </c>
      <c r="BI1293" s="8"/>
      <c r="BJ1293" s="22" t="str">
        <f t="shared" si="943"/>
        <v/>
      </c>
    </row>
    <row r="1294" spans="1:62" ht="18" customHeight="1" x14ac:dyDescent="0.35">
      <c r="A1294" s="68">
        <f>'Energy - Master'!A1293</f>
        <v>47313</v>
      </c>
      <c r="B1294" s="24" t="str">
        <f t="shared" si="923"/>
        <v>Jul-2029</v>
      </c>
      <c r="C1294" s="34" t="str">
        <f t="shared" si="944"/>
        <v/>
      </c>
      <c r="D1294" s="8"/>
      <c r="E1294" s="22" t="str">
        <f t="shared" si="924"/>
        <v/>
      </c>
      <c r="F1294" s="34" t="str">
        <f t="shared" si="945"/>
        <v/>
      </c>
      <c r="G1294" s="8"/>
      <c r="H1294" s="22" t="str">
        <f t="shared" si="925"/>
        <v/>
      </c>
      <c r="I1294" s="34" t="str">
        <f t="shared" si="946"/>
        <v/>
      </c>
      <c r="J1294" s="8"/>
      <c r="K1294" s="22" t="str">
        <f t="shared" si="926"/>
        <v/>
      </c>
      <c r="L1294" s="34" t="str">
        <f t="shared" si="947"/>
        <v/>
      </c>
      <c r="M1294" s="8"/>
      <c r="N1294" s="22" t="str">
        <f t="shared" si="927"/>
        <v/>
      </c>
      <c r="O1294" s="34" t="str">
        <f t="shared" si="948"/>
        <v/>
      </c>
      <c r="P1294" s="8"/>
      <c r="Q1294" s="22" t="str">
        <f t="shared" si="928"/>
        <v/>
      </c>
      <c r="R1294" s="34" t="str">
        <f t="shared" si="949"/>
        <v/>
      </c>
      <c r="S1294" s="8"/>
      <c r="T1294" s="22" t="str">
        <f t="shared" si="929"/>
        <v/>
      </c>
      <c r="U1294" s="34" t="str">
        <f t="shared" si="950"/>
        <v/>
      </c>
      <c r="V1294" s="8"/>
      <c r="W1294" s="22" t="str">
        <f t="shared" si="930"/>
        <v/>
      </c>
      <c r="X1294" s="34" t="str">
        <f t="shared" si="951"/>
        <v/>
      </c>
      <c r="Y1294" s="8"/>
      <c r="Z1294" s="22" t="str">
        <f t="shared" si="931"/>
        <v/>
      </c>
      <c r="AA1294" s="34" t="str">
        <f t="shared" si="952"/>
        <v/>
      </c>
      <c r="AB1294" s="8"/>
      <c r="AC1294" s="22" t="str">
        <f t="shared" si="932"/>
        <v/>
      </c>
      <c r="AD1294" s="34" t="str">
        <f t="shared" si="953"/>
        <v/>
      </c>
      <c r="AE1294" s="8"/>
      <c r="AF1294" s="22" t="str">
        <f t="shared" si="933"/>
        <v/>
      </c>
      <c r="AG1294" s="34" t="str">
        <f t="shared" si="954"/>
        <v/>
      </c>
      <c r="AH1294" s="8"/>
      <c r="AI1294" s="22" t="str">
        <f t="shared" si="934"/>
        <v/>
      </c>
      <c r="AJ1294" s="34" t="str">
        <f t="shared" si="955"/>
        <v/>
      </c>
      <c r="AK1294" s="8"/>
      <c r="AL1294" s="22" t="str">
        <f t="shared" si="935"/>
        <v/>
      </c>
      <c r="AM1294" s="34" t="str">
        <f t="shared" si="956"/>
        <v/>
      </c>
      <c r="AN1294" s="8"/>
      <c r="AO1294" s="22" t="str">
        <f t="shared" si="936"/>
        <v/>
      </c>
      <c r="AP1294" s="34" t="str">
        <f t="shared" si="957"/>
        <v/>
      </c>
      <c r="AQ1294" s="8"/>
      <c r="AR1294" s="22" t="str">
        <f t="shared" si="937"/>
        <v/>
      </c>
      <c r="AS1294" s="34" t="str">
        <f t="shared" si="958"/>
        <v/>
      </c>
      <c r="AT1294" s="8"/>
      <c r="AU1294" s="22" t="str">
        <f t="shared" si="938"/>
        <v/>
      </c>
      <c r="AV1294" s="34" t="str">
        <f t="shared" si="959"/>
        <v/>
      </c>
      <c r="AW1294" s="8"/>
      <c r="AX1294" s="22" t="str">
        <f t="shared" si="939"/>
        <v/>
      </c>
      <c r="AY1294" s="34" t="str">
        <f t="shared" si="960"/>
        <v/>
      </c>
      <c r="AZ1294" s="8"/>
      <c r="BA1294" s="22" t="str">
        <f t="shared" si="940"/>
        <v/>
      </c>
      <c r="BB1294" s="34" t="str">
        <f t="shared" si="961"/>
        <v/>
      </c>
      <c r="BC1294" s="8"/>
      <c r="BD1294" s="22" t="str">
        <f t="shared" si="941"/>
        <v/>
      </c>
      <c r="BE1294" s="34" t="str">
        <f t="shared" si="962"/>
        <v/>
      </c>
      <c r="BF1294" s="8"/>
      <c r="BG1294" s="22" t="str">
        <f t="shared" si="942"/>
        <v/>
      </c>
      <c r="BH1294" s="34" t="str">
        <f t="shared" si="963"/>
        <v/>
      </c>
      <c r="BI1294" s="8"/>
      <c r="BJ1294" s="22" t="str">
        <f t="shared" si="943"/>
        <v/>
      </c>
    </row>
    <row r="1295" spans="1:62" ht="18" customHeight="1" x14ac:dyDescent="0.35">
      <c r="A1295" s="68">
        <f>'Energy - Master'!A1294</f>
        <v>47314</v>
      </c>
      <c r="B1295" s="24" t="str">
        <f t="shared" si="923"/>
        <v>Jul-2029</v>
      </c>
      <c r="C1295" s="34" t="str">
        <f t="shared" si="944"/>
        <v/>
      </c>
      <c r="D1295" s="8"/>
      <c r="E1295" s="22" t="str">
        <f t="shared" si="924"/>
        <v/>
      </c>
      <c r="F1295" s="34" t="str">
        <f t="shared" si="945"/>
        <v/>
      </c>
      <c r="G1295" s="8"/>
      <c r="H1295" s="22" t="str">
        <f t="shared" si="925"/>
        <v/>
      </c>
      <c r="I1295" s="34" t="str">
        <f t="shared" si="946"/>
        <v/>
      </c>
      <c r="J1295" s="8"/>
      <c r="K1295" s="22" t="str">
        <f t="shared" si="926"/>
        <v/>
      </c>
      <c r="L1295" s="34" t="str">
        <f t="shared" si="947"/>
        <v/>
      </c>
      <c r="M1295" s="8"/>
      <c r="N1295" s="22" t="str">
        <f t="shared" si="927"/>
        <v/>
      </c>
      <c r="O1295" s="34" t="str">
        <f t="shared" si="948"/>
        <v/>
      </c>
      <c r="P1295" s="8"/>
      <c r="Q1295" s="22" t="str">
        <f t="shared" si="928"/>
        <v/>
      </c>
      <c r="R1295" s="34" t="str">
        <f t="shared" si="949"/>
        <v/>
      </c>
      <c r="S1295" s="8"/>
      <c r="T1295" s="22" t="str">
        <f t="shared" si="929"/>
        <v/>
      </c>
      <c r="U1295" s="34" t="str">
        <f t="shared" si="950"/>
        <v/>
      </c>
      <c r="V1295" s="8"/>
      <c r="W1295" s="22" t="str">
        <f t="shared" si="930"/>
        <v/>
      </c>
      <c r="X1295" s="34" t="str">
        <f t="shared" si="951"/>
        <v/>
      </c>
      <c r="Y1295" s="8"/>
      <c r="Z1295" s="22" t="str">
        <f t="shared" si="931"/>
        <v/>
      </c>
      <c r="AA1295" s="34" t="str">
        <f t="shared" si="952"/>
        <v/>
      </c>
      <c r="AB1295" s="8"/>
      <c r="AC1295" s="22" t="str">
        <f t="shared" si="932"/>
        <v/>
      </c>
      <c r="AD1295" s="34" t="str">
        <f t="shared" si="953"/>
        <v/>
      </c>
      <c r="AE1295" s="8"/>
      <c r="AF1295" s="22" t="str">
        <f t="shared" si="933"/>
        <v/>
      </c>
      <c r="AG1295" s="34" t="str">
        <f t="shared" si="954"/>
        <v/>
      </c>
      <c r="AH1295" s="8"/>
      <c r="AI1295" s="22" t="str">
        <f t="shared" si="934"/>
        <v/>
      </c>
      <c r="AJ1295" s="34" t="str">
        <f t="shared" si="955"/>
        <v/>
      </c>
      <c r="AK1295" s="8"/>
      <c r="AL1295" s="22" t="str">
        <f t="shared" si="935"/>
        <v/>
      </c>
      <c r="AM1295" s="34" t="str">
        <f t="shared" si="956"/>
        <v/>
      </c>
      <c r="AN1295" s="8"/>
      <c r="AO1295" s="22" t="str">
        <f t="shared" si="936"/>
        <v/>
      </c>
      <c r="AP1295" s="34" t="str">
        <f t="shared" si="957"/>
        <v/>
      </c>
      <c r="AQ1295" s="8"/>
      <c r="AR1295" s="22" t="str">
        <f t="shared" si="937"/>
        <v/>
      </c>
      <c r="AS1295" s="34" t="str">
        <f t="shared" si="958"/>
        <v/>
      </c>
      <c r="AT1295" s="8"/>
      <c r="AU1295" s="22" t="str">
        <f t="shared" si="938"/>
        <v/>
      </c>
      <c r="AV1295" s="34" t="str">
        <f t="shared" si="959"/>
        <v/>
      </c>
      <c r="AW1295" s="8"/>
      <c r="AX1295" s="22" t="str">
        <f t="shared" si="939"/>
        <v/>
      </c>
      <c r="AY1295" s="34" t="str">
        <f t="shared" si="960"/>
        <v/>
      </c>
      <c r="AZ1295" s="8"/>
      <c r="BA1295" s="22" t="str">
        <f t="shared" si="940"/>
        <v/>
      </c>
      <c r="BB1295" s="34" t="str">
        <f t="shared" si="961"/>
        <v/>
      </c>
      <c r="BC1295" s="8"/>
      <c r="BD1295" s="22" t="str">
        <f t="shared" si="941"/>
        <v/>
      </c>
      <c r="BE1295" s="34" t="str">
        <f t="shared" si="962"/>
        <v/>
      </c>
      <c r="BF1295" s="8"/>
      <c r="BG1295" s="22" t="str">
        <f t="shared" si="942"/>
        <v/>
      </c>
      <c r="BH1295" s="34" t="str">
        <f t="shared" si="963"/>
        <v/>
      </c>
      <c r="BI1295" s="8"/>
      <c r="BJ1295" s="22" t="str">
        <f t="shared" si="943"/>
        <v/>
      </c>
    </row>
    <row r="1296" spans="1:62" ht="18" customHeight="1" x14ac:dyDescent="0.35">
      <c r="A1296" s="68">
        <f>'Energy - Master'!A1295</f>
        <v>47315</v>
      </c>
      <c r="B1296" s="24" t="str">
        <f t="shared" si="923"/>
        <v>Jul-2029</v>
      </c>
      <c r="C1296" s="34" t="str">
        <f t="shared" si="944"/>
        <v/>
      </c>
      <c r="D1296" s="8"/>
      <c r="E1296" s="22" t="str">
        <f t="shared" si="924"/>
        <v/>
      </c>
      <c r="F1296" s="34" t="str">
        <f t="shared" si="945"/>
        <v/>
      </c>
      <c r="G1296" s="8"/>
      <c r="H1296" s="22" t="str">
        <f t="shared" si="925"/>
        <v/>
      </c>
      <c r="I1296" s="34" t="str">
        <f t="shared" si="946"/>
        <v/>
      </c>
      <c r="J1296" s="8"/>
      <c r="K1296" s="22" t="str">
        <f t="shared" si="926"/>
        <v/>
      </c>
      <c r="L1296" s="34" t="str">
        <f t="shared" si="947"/>
        <v/>
      </c>
      <c r="M1296" s="8"/>
      <c r="N1296" s="22" t="str">
        <f t="shared" si="927"/>
        <v/>
      </c>
      <c r="O1296" s="34" t="str">
        <f t="shared" si="948"/>
        <v/>
      </c>
      <c r="P1296" s="8"/>
      <c r="Q1296" s="22" t="str">
        <f t="shared" si="928"/>
        <v/>
      </c>
      <c r="R1296" s="34" t="str">
        <f t="shared" si="949"/>
        <v/>
      </c>
      <c r="S1296" s="8"/>
      <c r="T1296" s="22" t="str">
        <f t="shared" si="929"/>
        <v/>
      </c>
      <c r="U1296" s="34" t="str">
        <f t="shared" si="950"/>
        <v/>
      </c>
      <c r="V1296" s="8"/>
      <c r="W1296" s="22" t="str">
        <f t="shared" si="930"/>
        <v/>
      </c>
      <c r="X1296" s="34" t="str">
        <f t="shared" si="951"/>
        <v/>
      </c>
      <c r="Y1296" s="8"/>
      <c r="Z1296" s="22" t="str">
        <f t="shared" si="931"/>
        <v/>
      </c>
      <c r="AA1296" s="34" t="str">
        <f t="shared" si="952"/>
        <v/>
      </c>
      <c r="AB1296" s="8"/>
      <c r="AC1296" s="22" t="str">
        <f t="shared" si="932"/>
        <v/>
      </c>
      <c r="AD1296" s="34" t="str">
        <f t="shared" si="953"/>
        <v/>
      </c>
      <c r="AE1296" s="8"/>
      <c r="AF1296" s="22" t="str">
        <f t="shared" si="933"/>
        <v/>
      </c>
      <c r="AG1296" s="34" t="str">
        <f t="shared" si="954"/>
        <v/>
      </c>
      <c r="AH1296" s="8"/>
      <c r="AI1296" s="22" t="str">
        <f t="shared" si="934"/>
        <v/>
      </c>
      <c r="AJ1296" s="34" t="str">
        <f t="shared" si="955"/>
        <v/>
      </c>
      <c r="AK1296" s="8"/>
      <c r="AL1296" s="22" t="str">
        <f t="shared" si="935"/>
        <v/>
      </c>
      <c r="AM1296" s="34" t="str">
        <f t="shared" si="956"/>
        <v/>
      </c>
      <c r="AN1296" s="8"/>
      <c r="AO1296" s="22" t="str">
        <f t="shared" si="936"/>
        <v/>
      </c>
      <c r="AP1296" s="34" t="str">
        <f t="shared" si="957"/>
        <v/>
      </c>
      <c r="AQ1296" s="8"/>
      <c r="AR1296" s="22" t="str">
        <f t="shared" si="937"/>
        <v/>
      </c>
      <c r="AS1296" s="34" t="str">
        <f t="shared" si="958"/>
        <v/>
      </c>
      <c r="AT1296" s="8"/>
      <c r="AU1296" s="22" t="str">
        <f t="shared" si="938"/>
        <v/>
      </c>
      <c r="AV1296" s="34" t="str">
        <f t="shared" si="959"/>
        <v/>
      </c>
      <c r="AW1296" s="8"/>
      <c r="AX1296" s="22" t="str">
        <f t="shared" si="939"/>
        <v/>
      </c>
      <c r="AY1296" s="34" t="str">
        <f t="shared" si="960"/>
        <v/>
      </c>
      <c r="AZ1296" s="8"/>
      <c r="BA1296" s="22" t="str">
        <f t="shared" si="940"/>
        <v/>
      </c>
      <c r="BB1296" s="34" t="str">
        <f t="shared" si="961"/>
        <v/>
      </c>
      <c r="BC1296" s="8"/>
      <c r="BD1296" s="22" t="str">
        <f t="shared" si="941"/>
        <v/>
      </c>
      <c r="BE1296" s="34" t="str">
        <f t="shared" si="962"/>
        <v/>
      </c>
      <c r="BF1296" s="8"/>
      <c r="BG1296" s="22" t="str">
        <f t="shared" si="942"/>
        <v/>
      </c>
      <c r="BH1296" s="34" t="str">
        <f t="shared" si="963"/>
        <v/>
      </c>
      <c r="BI1296" s="8"/>
      <c r="BJ1296" s="22" t="str">
        <f t="shared" si="943"/>
        <v/>
      </c>
    </row>
    <row r="1297" spans="1:62" ht="18" customHeight="1" x14ac:dyDescent="0.35">
      <c r="A1297" s="68">
        <f>'Energy - Master'!A1296</f>
        <v>47316</v>
      </c>
      <c r="B1297" s="24" t="str">
        <f t="shared" si="923"/>
        <v>Jul-2029</v>
      </c>
      <c r="C1297" s="34" t="str">
        <f t="shared" si="944"/>
        <v/>
      </c>
      <c r="D1297" s="8"/>
      <c r="E1297" s="22" t="str">
        <f t="shared" si="924"/>
        <v/>
      </c>
      <c r="F1297" s="34" t="str">
        <f t="shared" si="945"/>
        <v/>
      </c>
      <c r="G1297" s="8"/>
      <c r="H1297" s="22" t="str">
        <f t="shared" si="925"/>
        <v/>
      </c>
      <c r="I1297" s="34" t="str">
        <f t="shared" si="946"/>
        <v/>
      </c>
      <c r="J1297" s="8"/>
      <c r="K1297" s="22" t="str">
        <f t="shared" si="926"/>
        <v/>
      </c>
      <c r="L1297" s="34" t="str">
        <f t="shared" si="947"/>
        <v/>
      </c>
      <c r="M1297" s="8"/>
      <c r="N1297" s="22" t="str">
        <f t="shared" si="927"/>
        <v/>
      </c>
      <c r="O1297" s="34" t="str">
        <f t="shared" si="948"/>
        <v/>
      </c>
      <c r="P1297" s="8"/>
      <c r="Q1297" s="22" t="str">
        <f t="shared" si="928"/>
        <v/>
      </c>
      <c r="R1297" s="34" t="str">
        <f t="shared" si="949"/>
        <v/>
      </c>
      <c r="S1297" s="8"/>
      <c r="T1297" s="22" t="str">
        <f t="shared" si="929"/>
        <v/>
      </c>
      <c r="U1297" s="34" t="str">
        <f t="shared" si="950"/>
        <v/>
      </c>
      <c r="V1297" s="8"/>
      <c r="W1297" s="22" t="str">
        <f t="shared" si="930"/>
        <v/>
      </c>
      <c r="X1297" s="34" t="str">
        <f t="shared" si="951"/>
        <v/>
      </c>
      <c r="Y1297" s="8"/>
      <c r="Z1297" s="22" t="str">
        <f t="shared" si="931"/>
        <v/>
      </c>
      <c r="AA1297" s="34" t="str">
        <f t="shared" si="952"/>
        <v/>
      </c>
      <c r="AB1297" s="8"/>
      <c r="AC1297" s="22" t="str">
        <f t="shared" si="932"/>
        <v/>
      </c>
      <c r="AD1297" s="34" t="str">
        <f t="shared" si="953"/>
        <v/>
      </c>
      <c r="AE1297" s="8"/>
      <c r="AF1297" s="22" t="str">
        <f t="shared" si="933"/>
        <v/>
      </c>
      <c r="AG1297" s="34" t="str">
        <f t="shared" si="954"/>
        <v/>
      </c>
      <c r="AH1297" s="8"/>
      <c r="AI1297" s="22" t="str">
        <f t="shared" si="934"/>
        <v/>
      </c>
      <c r="AJ1297" s="34" t="str">
        <f t="shared" si="955"/>
        <v/>
      </c>
      <c r="AK1297" s="8"/>
      <c r="AL1297" s="22" t="str">
        <f t="shared" si="935"/>
        <v/>
      </c>
      <c r="AM1297" s="34" t="str">
        <f t="shared" si="956"/>
        <v/>
      </c>
      <c r="AN1297" s="8"/>
      <c r="AO1297" s="22" t="str">
        <f t="shared" si="936"/>
        <v/>
      </c>
      <c r="AP1297" s="34" t="str">
        <f t="shared" si="957"/>
        <v/>
      </c>
      <c r="AQ1297" s="8"/>
      <c r="AR1297" s="22" t="str">
        <f t="shared" si="937"/>
        <v/>
      </c>
      <c r="AS1297" s="34" t="str">
        <f t="shared" si="958"/>
        <v/>
      </c>
      <c r="AT1297" s="8"/>
      <c r="AU1297" s="22" t="str">
        <f t="shared" si="938"/>
        <v/>
      </c>
      <c r="AV1297" s="34" t="str">
        <f t="shared" si="959"/>
        <v/>
      </c>
      <c r="AW1297" s="8"/>
      <c r="AX1297" s="22" t="str">
        <f t="shared" si="939"/>
        <v/>
      </c>
      <c r="AY1297" s="34" t="str">
        <f t="shared" si="960"/>
        <v/>
      </c>
      <c r="AZ1297" s="8"/>
      <c r="BA1297" s="22" t="str">
        <f t="shared" si="940"/>
        <v/>
      </c>
      <c r="BB1297" s="34" t="str">
        <f t="shared" si="961"/>
        <v/>
      </c>
      <c r="BC1297" s="8"/>
      <c r="BD1297" s="22" t="str">
        <f t="shared" si="941"/>
        <v/>
      </c>
      <c r="BE1297" s="34" t="str">
        <f t="shared" si="962"/>
        <v/>
      </c>
      <c r="BF1297" s="8"/>
      <c r="BG1297" s="22" t="str">
        <f t="shared" si="942"/>
        <v/>
      </c>
      <c r="BH1297" s="34" t="str">
        <f t="shared" si="963"/>
        <v/>
      </c>
      <c r="BI1297" s="8"/>
      <c r="BJ1297" s="22" t="str">
        <f t="shared" si="943"/>
        <v/>
      </c>
    </row>
    <row r="1298" spans="1:62" ht="18" customHeight="1" x14ac:dyDescent="0.35">
      <c r="A1298" s="68">
        <f>'Energy - Master'!A1297</f>
        <v>47317</v>
      </c>
      <c r="B1298" s="24" t="str">
        <f t="shared" si="923"/>
        <v>Jul-2029</v>
      </c>
      <c r="C1298" s="34" t="str">
        <f t="shared" si="944"/>
        <v/>
      </c>
      <c r="D1298" s="8"/>
      <c r="E1298" s="22" t="str">
        <f t="shared" si="924"/>
        <v/>
      </c>
      <c r="F1298" s="34" t="str">
        <f t="shared" si="945"/>
        <v/>
      </c>
      <c r="G1298" s="8"/>
      <c r="H1298" s="22" t="str">
        <f t="shared" si="925"/>
        <v/>
      </c>
      <c r="I1298" s="34" t="str">
        <f t="shared" si="946"/>
        <v/>
      </c>
      <c r="J1298" s="8"/>
      <c r="K1298" s="22" t="str">
        <f t="shared" si="926"/>
        <v/>
      </c>
      <c r="L1298" s="34" t="str">
        <f t="shared" si="947"/>
        <v/>
      </c>
      <c r="M1298" s="8"/>
      <c r="N1298" s="22" t="str">
        <f t="shared" si="927"/>
        <v/>
      </c>
      <c r="O1298" s="34" t="str">
        <f t="shared" si="948"/>
        <v/>
      </c>
      <c r="P1298" s="8"/>
      <c r="Q1298" s="22" t="str">
        <f t="shared" si="928"/>
        <v/>
      </c>
      <c r="R1298" s="34" t="str">
        <f t="shared" si="949"/>
        <v/>
      </c>
      <c r="S1298" s="8"/>
      <c r="T1298" s="22" t="str">
        <f t="shared" si="929"/>
        <v/>
      </c>
      <c r="U1298" s="34" t="str">
        <f t="shared" si="950"/>
        <v/>
      </c>
      <c r="V1298" s="8"/>
      <c r="W1298" s="22" t="str">
        <f t="shared" si="930"/>
        <v/>
      </c>
      <c r="X1298" s="34" t="str">
        <f t="shared" si="951"/>
        <v/>
      </c>
      <c r="Y1298" s="8"/>
      <c r="Z1298" s="22" t="str">
        <f t="shared" si="931"/>
        <v/>
      </c>
      <c r="AA1298" s="34" t="str">
        <f t="shared" si="952"/>
        <v/>
      </c>
      <c r="AB1298" s="8"/>
      <c r="AC1298" s="22" t="str">
        <f t="shared" si="932"/>
        <v/>
      </c>
      <c r="AD1298" s="34" t="str">
        <f t="shared" si="953"/>
        <v/>
      </c>
      <c r="AE1298" s="8"/>
      <c r="AF1298" s="22" t="str">
        <f t="shared" si="933"/>
        <v/>
      </c>
      <c r="AG1298" s="34" t="str">
        <f t="shared" si="954"/>
        <v/>
      </c>
      <c r="AH1298" s="8"/>
      <c r="AI1298" s="22" t="str">
        <f t="shared" si="934"/>
        <v/>
      </c>
      <c r="AJ1298" s="34" t="str">
        <f t="shared" si="955"/>
        <v/>
      </c>
      <c r="AK1298" s="8"/>
      <c r="AL1298" s="22" t="str">
        <f t="shared" si="935"/>
        <v/>
      </c>
      <c r="AM1298" s="34" t="str">
        <f t="shared" si="956"/>
        <v/>
      </c>
      <c r="AN1298" s="8"/>
      <c r="AO1298" s="22" t="str">
        <f t="shared" si="936"/>
        <v/>
      </c>
      <c r="AP1298" s="34" t="str">
        <f t="shared" si="957"/>
        <v/>
      </c>
      <c r="AQ1298" s="8"/>
      <c r="AR1298" s="22" t="str">
        <f t="shared" si="937"/>
        <v/>
      </c>
      <c r="AS1298" s="34" t="str">
        <f t="shared" si="958"/>
        <v/>
      </c>
      <c r="AT1298" s="8"/>
      <c r="AU1298" s="22" t="str">
        <f t="shared" si="938"/>
        <v/>
      </c>
      <c r="AV1298" s="34" t="str">
        <f t="shared" si="959"/>
        <v/>
      </c>
      <c r="AW1298" s="8"/>
      <c r="AX1298" s="22" t="str">
        <f t="shared" si="939"/>
        <v/>
      </c>
      <c r="AY1298" s="34" t="str">
        <f t="shared" si="960"/>
        <v/>
      </c>
      <c r="AZ1298" s="8"/>
      <c r="BA1298" s="22" t="str">
        <f t="shared" si="940"/>
        <v/>
      </c>
      <c r="BB1298" s="34" t="str">
        <f t="shared" si="961"/>
        <v/>
      </c>
      <c r="BC1298" s="8"/>
      <c r="BD1298" s="22" t="str">
        <f t="shared" si="941"/>
        <v/>
      </c>
      <c r="BE1298" s="34" t="str">
        <f t="shared" si="962"/>
        <v/>
      </c>
      <c r="BF1298" s="8"/>
      <c r="BG1298" s="22" t="str">
        <f t="shared" si="942"/>
        <v/>
      </c>
      <c r="BH1298" s="34" t="str">
        <f t="shared" si="963"/>
        <v/>
      </c>
      <c r="BI1298" s="8"/>
      <c r="BJ1298" s="22" t="str">
        <f t="shared" si="943"/>
        <v/>
      </c>
    </row>
    <row r="1299" spans="1:62" ht="18" customHeight="1" x14ac:dyDescent="0.35">
      <c r="A1299" s="68">
        <f>'Energy - Master'!A1298</f>
        <v>47318</v>
      </c>
      <c r="B1299" s="24" t="str">
        <f t="shared" si="923"/>
        <v>Jul-2029</v>
      </c>
      <c r="C1299" s="34" t="str">
        <f t="shared" si="944"/>
        <v/>
      </c>
      <c r="D1299" s="8"/>
      <c r="E1299" s="22" t="str">
        <f t="shared" si="924"/>
        <v/>
      </c>
      <c r="F1299" s="34" t="str">
        <f t="shared" si="945"/>
        <v/>
      </c>
      <c r="G1299" s="8"/>
      <c r="H1299" s="22" t="str">
        <f t="shared" si="925"/>
        <v/>
      </c>
      <c r="I1299" s="34" t="str">
        <f t="shared" si="946"/>
        <v/>
      </c>
      <c r="J1299" s="8"/>
      <c r="K1299" s="22" t="str">
        <f t="shared" si="926"/>
        <v/>
      </c>
      <c r="L1299" s="34" t="str">
        <f t="shared" si="947"/>
        <v/>
      </c>
      <c r="M1299" s="8"/>
      <c r="N1299" s="22" t="str">
        <f t="shared" si="927"/>
        <v/>
      </c>
      <c r="O1299" s="34" t="str">
        <f t="shared" si="948"/>
        <v/>
      </c>
      <c r="P1299" s="8"/>
      <c r="Q1299" s="22" t="str">
        <f t="shared" si="928"/>
        <v/>
      </c>
      <c r="R1299" s="34" t="str">
        <f t="shared" si="949"/>
        <v/>
      </c>
      <c r="S1299" s="8"/>
      <c r="T1299" s="22" t="str">
        <f t="shared" si="929"/>
        <v/>
      </c>
      <c r="U1299" s="34" t="str">
        <f t="shared" si="950"/>
        <v/>
      </c>
      <c r="V1299" s="8"/>
      <c r="W1299" s="22" t="str">
        <f t="shared" si="930"/>
        <v/>
      </c>
      <c r="X1299" s="34" t="str">
        <f t="shared" si="951"/>
        <v/>
      </c>
      <c r="Y1299" s="8"/>
      <c r="Z1299" s="22" t="str">
        <f t="shared" si="931"/>
        <v/>
      </c>
      <c r="AA1299" s="34" t="str">
        <f t="shared" si="952"/>
        <v/>
      </c>
      <c r="AB1299" s="8"/>
      <c r="AC1299" s="22" t="str">
        <f t="shared" si="932"/>
        <v/>
      </c>
      <c r="AD1299" s="34" t="str">
        <f t="shared" si="953"/>
        <v/>
      </c>
      <c r="AE1299" s="8"/>
      <c r="AF1299" s="22" t="str">
        <f t="shared" si="933"/>
        <v/>
      </c>
      <c r="AG1299" s="34" t="str">
        <f t="shared" si="954"/>
        <v/>
      </c>
      <c r="AH1299" s="8"/>
      <c r="AI1299" s="22" t="str">
        <f t="shared" si="934"/>
        <v/>
      </c>
      <c r="AJ1299" s="34" t="str">
        <f t="shared" si="955"/>
        <v/>
      </c>
      <c r="AK1299" s="8"/>
      <c r="AL1299" s="22" t="str">
        <f t="shared" si="935"/>
        <v/>
      </c>
      <c r="AM1299" s="34" t="str">
        <f t="shared" si="956"/>
        <v/>
      </c>
      <c r="AN1299" s="8"/>
      <c r="AO1299" s="22" t="str">
        <f t="shared" si="936"/>
        <v/>
      </c>
      <c r="AP1299" s="34" t="str">
        <f t="shared" si="957"/>
        <v/>
      </c>
      <c r="AQ1299" s="8"/>
      <c r="AR1299" s="22" t="str">
        <f t="shared" si="937"/>
        <v/>
      </c>
      <c r="AS1299" s="34" t="str">
        <f t="shared" si="958"/>
        <v/>
      </c>
      <c r="AT1299" s="8"/>
      <c r="AU1299" s="22" t="str">
        <f t="shared" si="938"/>
        <v/>
      </c>
      <c r="AV1299" s="34" t="str">
        <f t="shared" si="959"/>
        <v/>
      </c>
      <c r="AW1299" s="8"/>
      <c r="AX1299" s="22" t="str">
        <f t="shared" si="939"/>
        <v/>
      </c>
      <c r="AY1299" s="34" t="str">
        <f t="shared" si="960"/>
        <v/>
      </c>
      <c r="AZ1299" s="8"/>
      <c r="BA1299" s="22" t="str">
        <f t="shared" si="940"/>
        <v/>
      </c>
      <c r="BB1299" s="34" t="str">
        <f t="shared" si="961"/>
        <v/>
      </c>
      <c r="BC1299" s="8"/>
      <c r="BD1299" s="22" t="str">
        <f t="shared" si="941"/>
        <v/>
      </c>
      <c r="BE1299" s="34" t="str">
        <f t="shared" si="962"/>
        <v/>
      </c>
      <c r="BF1299" s="8"/>
      <c r="BG1299" s="22" t="str">
        <f t="shared" si="942"/>
        <v/>
      </c>
      <c r="BH1299" s="34" t="str">
        <f t="shared" si="963"/>
        <v/>
      </c>
      <c r="BI1299" s="8"/>
      <c r="BJ1299" s="22" t="str">
        <f t="shared" si="943"/>
        <v/>
      </c>
    </row>
    <row r="1300" spans="1:62" ht="18" customHeight="1" x14ac:dyDescent="0.35">
      <c r="A1300" s="68">
        <f>'Energy - Master'!A1299</f>
        <v>47319</v>
      </c>
      <c r="B1300" s="24" t="str">
        <f t="shared" si="923"/>
        <v>Jul-2029</v>
      </c>
      <c r="C1300" s="34" t="str">
        <f t="shared" si="944"/>
        <v/>
      </c>
      <c r="D1300" s="8"/>
      <c r="E1300" s="22" t="str">
        <f t="shared" si="924"/>
        <v/>
      </c>
      <c r="F1300" s="34" t="str">
        <f t="shared" si="945"/>
        <v/>
      </c>
      <c r="G1300" s="8"/>
      <c r="H1300" s="22" t="str">
        <f t="shared" si="925"/>
        <v/>
      </c>
      <c r="I1300" s="34" t="str">
        <f t="shared" si="946"/>
        <v/>
      </c>
      <c r="J1300" s="8"/>
      <c r="K1300" s="22" t="str">
        <f t="shared" si="926"/>
        <v/>
      </c>
      <c r="L1300" s="34" t="str">
        <f t="shared" si="947"/>
        <v/>
      </c>
      <c r="M1300" s="8"/>
      <c r="N1300" s="22" t="str">
        <f t="shared" si="927"/>
        <v/>
      </c>
      <c r="O1300" s="34" t="str">
        <f t="shared" si="948"/>
        <v/>
      </c>
      <c r="P1300" s="8"/>
      <c r="Q1300" s="22" t="str">
        <f t="shared" si="928"/>
        <v/>
      </c>
      <c r="R1300" s="34" t="str">
        <f t="shared" si="949"/>
        <v/>
      </c>
      <c r="S1300" s="8"/>
      <c r="T1300" s="22" t="str">
        <f t="shared" si="929"/>
        <v/>
      </c>
      <c r="U1300" s="34" t="str">
        <f t="shared" si="950"/>
        <v/>
      </c>
      <c r="V1300" s="8"/>
      <c r="W1300" s="22" t="str">
        <f t="shared" si="930"/>
        <v/>
      </c>
      <c r="X1300" s="34" t="str">
        <f t="shared" si="951"/>
        <v/>
      </c>
      <c r="Y1300" s="8"/>
      <c r="Z1300" s="22" t="str">
        <f t="shared" si="931"/>
        <v/>
      </c>
      <c r="AA1300" s="34" t="str">
        <f t="shared" si="952"/>
        <v/>
      </c>
      <c r="AB1300" s="8"/>
      <c r="AC1300" s="22" t="str">
        <f t="shared" si="932"/>
        <v/>
      </c>
      <c r="AD1300" s="34" t="str">
        <f t="shared" si="953"/>
        <v/>
      </c>
      <c r="AE1300" s="8"/>
      <c r="AF1300" s="22" t="str">
        <f t="shared" si="933"/>
        <v/>
      </c>
      <c r="AG1300" s="34" t="str">
        <f t="shared" si="954"/>
        <v/>
      </c>
      <c r="AH1300" s="8"/>
      <c r="AI1300" s="22" t="str">
        <f t="shared" si="934"/>
        <v/>
      </c>
      <c r="AJ1300" s="34" t="str">
        <f t="shared" si="955"/>
        <v/>
      </c>
      <c r="AK1300" s="8"/>
      <c r="AL1300" s="22" t="str">
        <f t="shared" si="935"/>
        <v/>
      </c>
      <c r="AM1300" s="34" t="str">
        <f t="shared" si="956"/>
        <v/>
      </c>
      <c r="AN1300" s="8"/>
      <c r="AO1300" s="22" t="str">
        <f t="shared" si="936"/>
        <v/>
      </c>
      <c r="AP1300" s="34" t="str">
        <f t="shared" si="957"/>
        <v/>
      </c>
      <c r="AQ1300" s="8"/>
      <c r="AR1300" s="22" t="str">
        <f t="shared" si="937"/>
        <v/>
      </c>
      <c r="AS1300" s="34" t="str">
        <f t="shared" si="958"/>
        <v/>
      </c>
      <c r="AT1300" s="8"/>
      <c r="AU1300" s="22" t="str">
        <f t="shared" si="938"/>
        <v/>
      </c>
      <c r="AV1300" s="34" t="str">
        <f t="shared" si="959"/>
        <v/>
      </c>
      <c r="AW1300" s="8"/>
      <c r="AX1300" s="22" t="str">
        <f t="shared" si="939"/>
        <v/>
      </c>
      <c r="AY1300" s="34" t="str">
        <f t="shared" si="960"/>
        <v/>
      </c>
      <c r="AZ1300" s="8"/>
      <c r="BA1300" s="22" t="str">
        <f t="shared" si="940"/>
        <v/>
      </c>
      <c r="BB1300" s="34" t="str">
        <f t="shared" si="961"/>
        <v/>
      </c>
      <c r="BC1300" s="8"/>
      <c r="BD1300" s="22" t="str">
        <f t="shared" si="941"/>
        <v/>
      </c>
      <c r="BE1300" s="34" t="str">
        <f t="shared" si="962"/>
        <v/>
      </c>
      <c r="BF1300" s="8"/>
      <c r="BG1300" s="22" t="str">
        <f t="shared" si="942"/>
        <v/>
      </c>
      <c r="BH1300" s="34" t="str">
        <f t="shared" si="963"/>
        <v/>
      </c>
      <c r="BI1300" s="8"/>
      <c r="BJ1300" s="22" t="str">
        <f t="shared" si="943"/>
        <v/>
      </c>
    </row>
    <row r="1301" spans="1:62" ht="18" customHeight="1" x14ac:dyDescent="0.35">
      <c r="A1301" s="68">
        <f>'Energy - Master'!A1300</f>
        <v>47320</v>
      </c>
      <c r="B1301" s="24" t="str">
        <f t="shared" si="923"/>
        <v>Jul-2029</v>
      </c>
      <c r="C1301" s="34" t="str">
        <f t="shared" si="944"/>
        <v/>
      </c>
      <c r="D1301" s="8"/>
      <c r="E1301" s="22" t="str">
        <f t="shared" si="924"/>
        <v/>
      </c>
      <c r="F1301" s="34" t="str">
        <f t="shared" si="945"/>
        <v/>
      </c>
      <c r="G1301" s="8"/>
      <c r="H1301" s="22" t="str">
        <f t="shared" si="925"/>
        <v/>
      </c>
      <c r="I1301" s="34" t="str">
        <f t="shared" si="946"/>
        <v/>
      </c>
      <c r="J1301" s="8"/>
      <c r="K1301" s="22" t="str">
        <f t="shared" si="926"/>
        <v/>
      </c>
      <c r="L1301" s="34" t="str">
        <f t="shared" si="947"/>
        <v/>
      </c>
      <c r="M1301" s="8"/>
      <c r="N1301" s="22" t="str">
        <f t="shared" si="927"/>
        <v/>
      </c>
      <c r="O1301" s="34" t="str">
        <f t="shared" si="948"/>
        <v/>
      </c>
      <c r="P1301" s="8"/>
      <c r="Q1301" s="22" t="str">
        <f t="shared" si="928"/>
        <v/>
      </c>
      <c r="R1301" s="34" t="str">
        <f t="shared" si="949"/>
        <v/>
      </c>
      <c r="S1301" s="8"/>
      <c r="T1301" s="22" t="str">
        <f t="shared" si="929"/>
        <v/>
      </c>
      <c r="U1301" s="34" t="str">
        <f t="shared" si="950"/>
        <v/>
      </c>
      <c r="V1301" s="8"/>
      <c r="W1301" s="22" t="str">
        <f t="shared" si="930"/>
        <v/>
      </c>
      <c r="X1301" s="34" t="str">
        <f t="shared" si="951"/>
        <v/>
      </c>
      <c r="Y1301" s="8"/>
      <c r="Z1301" s="22" t="str">
        <f t="shared" si="931"/>
        <v/>
      </c>
      <c r="AA1301" s="34" t="str">
        <f t="shared" si="952"/>
        <v/>
      </c>
      <c r="AB1301" s="8"/>
      <c r="AC1301" s="22" t="str">
        <f t="shared" si="932"/>
        <v/>
      </c>
      <c r="AD1301" s="34" t="str">
        <f t="shared" si="953"/>
        <v/>
      </c>
      <c r="AE1301" s="8"/>
      <c r="AF1301" s="22" t="str">
        <f t="shared" si="933"/>
        <v/>
      </c>
      <c r="AG1301" s="34" t="str">
        <f t="shared" si="954"/>
        <v/>
      </c>
      <c r="AH1301" s="8"/>
      <c r="AI1301" s="22" t="str">
        <f t="shared" si="934"/>
        <v/>
      </c>
      <c r="AJ1301" s="34" t="str">
        <f t="shared" si="955"/>
        <v/>
      </c>
      <c r="AK1301" s="8"/>
      <c r="AL1301" s="22" t="str">
        <f t="shared" si="935"/>
        <v/>
      </c>
      <c r="AM1301" s="34" t="str">
        <f t="shared" si="956"/>
        <v/>
      </c>
      <c r="AN1301" s="8"/>
      <c r="AO1301" s="22" t="str">
        <f t="shared" si="936"/>
        <v/>
      </c>
      <c r="AP1301" s="34" t="str">
        <f t="shared" si="957"/>
        <v/>
      </c>
      <c r="AQ1301" s="8"/>
      <c r="AR1301" s="22" t="str">
        <f t="shared" si="937"/>
        <v/>
      </c>
      <c r="AS1301" s="34" t="str">
        <f t="shared" si="958"/>
        <v/>
      </c>
      <c r="AT1301" s="8"/>
      <c r="AU1301" s="22" t="str">
        <f t="shared" si="938"/>
        <v/>
      </c>
      <c r="AV1301" s="34" t="str">
        <f t="shared" si="959"/>
        <v/>
      </c>
      <c r="AW1301" s="8"/>
      <c r="AX1301" s="22" t="str">
        <f t="shared" si="939"/>
        <v/>
      </c>
      <c r="AY1301" s="34" t="str">
        <f t="shared" si="960"/>
        <v/>
      </c>
      <c r="AZ1301" s="8"/>
      <c r="BA1301" s="22" t="str">
        <f t="shared" si="940"/>
        <v/>
      </c>
      <c r="BB1301" s="34" t="str">
        <f t="shared" si="961"/>
        <v/>
      </c>
      <c r="BC1301" s="8"/>
      <c r="BD1301" s="22" t="str">
        <f t="shared" si="941"/>
        <v/>
      </c>
      <c r="BE1301" s="34" t="str">
        <f t="shared" si="962"/>
        <v/>
      </c>
      <c r="BF1301" s="8"/>
      <c r="BG1301" s="22" t="str">
        <f t="shared" si="942"/>
        <v/>
      </c>
      <c r="BH1301" s="34" t="str">
        <f t="shared" si="963"/>
        <v/>
      </c>
      <c r="BI1301" s="8"/>
      <c r="BJ1301" s="22" t="str">
        <f t="shared" si="943"/>
        <v/>
      </c>
    </row>
    <row r="1302" spans="1:62" ht="18" customHeight="1" x14ac:dyDescent="0.35">
      <c r="A1302" s="68">
        <f>'Energy - Master'!A1301</f>
        <v>47321</v>
      </c>
      <c r="B1302" s="24" t="str">
        <f t="shared" si="923"/>
        <v>Jul-2029</v>
      </c>
      <c r="C1302" s="34" t="str">
        <f t="shared" si="944"/>
        <v/>
      </c>
      <c r="D1302" s="8"/>
      <c r="E1302" s="22" t="str">
        <f t="shared" si="924"/>
        <v/>
      </c>
      <c r="F1302" s="34" t="str">
        <f t="shared" si="945"/>
        <v/>
      </c>
      <c r="G1302" s="8"/>
      <c r="H1302" s="22" t="str">
        <f t="shared" si="925"/>
        <v/>
      </c>
      <c r="I1302" s="34" t="str">
        <f t="shared" si="946"/>
        <v/>
      </c>
      <c r="J1302" s="8"/>
      <c r="K1302" s="22" t="str">
        <f t="shared" si="926"/>
        <v/>
      </c>
      <c r="L1302" s="34" t="str">
        <f t="shared" si="947"/>
        <v/>
      </c>
      <c r="M1302" s="8"/>
      <c r="N1302" s="22" t="str">
        <f t="shared" si="927"/>
        <v/>
      </c>
      <c r="O1302" s="34" t="str">
        <f t="shared" si="948"/>
        <v/>
      </c>
      <c r="P1302" s="8"/>
      <c r="Q1302" s="22" t="str">
        <f t="shared" si="928"/>
        <v/>
      </c>
      <c r="R1302" s="34" t="str">
        <f t="shared" si="949"/>
        <v/>
      </c>
      <c r="S1302" s="8"/>
      <c r="T1302" s="22" t="str">
        <f t="shared" si="929"/>
        <v/>
      </c>
      <c r="U1302" s="34" t="str">
        <f t="shared" si="950"/>
        <v/>
      </c>
      <c r="V1302" s="8"/>
      <c r="W1302" s="22" t="str">
        <f t="shared" si="930"/>
        <v/>
      </c>
      <c r="X1302" s="34" t="str">
        <f t="shared" si="951"/>
        <v/>
      </c>
      <c r="Y1302" s="8"/>
      <c r="Z1302" s="22" t="str">
        <f t="shared" si="931"/>
        <v/>
      </c>
      <c r="AA1302" s="34" t="str">
        <f t="shared" si="952"/>
        <v/>
      </c>
      <c r="AB1302" s="8"/>
      <c r="AC1302" s="22" t="str">
        <f t="shared" si="932"/>
        <v/>
      </c>
      <c r="AD1302" s="34" t="str">
        <f t="shared" si="953"/>
        <v/>
      </c>
      <c r="AE1302" s="8"/>
      <c r="AF1302" s="22" t="str">
        <f t="shared" si="933"/>
        <v/>
      </c>
      <c r="AG1302" s="34" t="str">
        <f t="shared" si="954"/>
        <v/>
      </c>
      <c r="AH1302" s="8"/>
      <c r="AI1302" s="22" t="str">
        <f t="shared" si="934"/>
        <v/>
      </c>
      <c r="AJ1302" s="34" t="str">
        <f t="shared" si="955"/>
        <v/>
      </c>
      <c r="AK1302" s="8"/>
      <c r="AL1302" s="22" t="str">
        <f t="shared" si="935"/>
        <v/>
      </c>
      <c r="AM1302" s="34" t="str">
        <f t="shared" si="956"/>
        <v/>
      </c>
      <c r="AN1302" s="8"/>
      <c r="AO1302" s="22" t="str">
        <f t="shared" si="936"/>
        <v/>
      </c>
      <c r="AP1302" s="34" t="str">
        <f t="shared" si="957"/>
        <v/>
      </c>
      <c r="AQ1302" s="8"/>
      <c r="AR1302" s="22" t="str">
        <f t="shared" si="937"/>
        <v/>
      </c>
      <c r="AS1302" s="34" t="str">
        <f t="shared" si="958"/>
        <v/>
      </c>
      <c r="AT1302" s="8"/>
      <c r="AU1302" s="22" t="str">
        <f t="shared" si="938"/>
        <v/>
      </c>
      <c r="AV1302" s="34" t="str">
        <f t="shared" si="959"/>
        <v/>
      </c>
      <c r="AW1302" s="8"/>
      <c r="AX1302" s="22" t="str">
        <f t="shared" si="939"/>
        <v/>
      </c>
      <c r="AY1302" s="34" t="str">
        <f t="shared" si="960"/>
        <v/>
      </c>
      <c r="AZ1302" s="8"/>
      <c r="BA1302" s="22" t="str">
        <f t="shared" si="940"/>
        <v/>
      </c>
      <c r="BB1302" s="34" t="str">
        <f t="shared" si="961"/>
        <v/>
      </c>
      <c r="BC1302" s="8"/>
      <c r="BD1302" s="22" t="str">
        <f t="shared" si="941"/>
        <v/>
      </c>
      <c r="BE1302" s="34" t="str">
        <f t="shared" si="962"/>
        <v/>
      </c>
      <c r="BF1302" s="8"/>
      <c r="BG1302" s="22" t="str">
        <f t="shared" si="942"/>
        <v/>
      </c>
      <c r="BH1302" s="34" t="str">
        <f t="shared" si="963"/>
        <v/>
      </c>
      <c r="BI1302" s="8"/>
      <c r="BJ1302" s="22" t="str">
        <f t="shared" si="943"/>
        <v/>
      </c>
    </row>
    <row r="1303" spans="1:62" ht="18" customHeight="1" x14ac:dyDescent="0.35">
      <c r="A1303" s="68">
        <f>'Energy - Master'!A1302</f>
        <v>47322</v>
      </c>
      <c r="B1303" s="24" t="str">
        <f t="shared" si="923"/>
        <v>Jul-2029</v>
      </c>
      <c r="C1303" s="34" t="str">
        <f t="shared" si="944"/>
        <v/>
      </c>
      <c r="D1303" s="8"/>
      <c r="E1303" s="22" t="str">
        <f t="shared" si="924"/>
        <v/>
      </c>
      <c r="F1303" s="34" t="str">
        <f t="shared" si="945"/>
        <v/>
      </c>
      <c r="G1303" s="8"/>
      <c r="H1303" s="22" t="str">
        <f t="shared" si="925"/>
        <v/>
      </c>
      <c r="I1303" s="34" t="str">
        <f t="shared" si="946"/>
        <v/>
      </c>
      <c r="J1303" s="8"/>
      <c r="K1303" s="22" t="str">
        <f t="shared" si="926"/>
        <v/>
      </c>
      <c r="L1303" s="34" t="str">
        <f t="shared" si="947"/>
        <v/>
      </c>
      <c r="M1303" s="8"/>
      <c r="N1303" s="22" t="str">
        <f t="shared" si="927"/>
        <v/>
      </c>
      <c r="O1303" s="34" t="str">
        <f t="shared" si="948"/>
        <v/>
      </c>
      <c r="P1303" s="8"/>
      <c r="Q1303" s="22" t="str">
        <f t="shared" si="928"/>
        <v/>
      </c>
      <c r="R1303" s="34" t="str">
        <f t="shared" si="949"/>
        <v/>
      </c>
      <c r="S1303" s="8"/>
      <c r="T1303" s="22" t="str">
        <f t="shared" si="929"/>
        <v/>
      </c>
      <c r="U1303" s="34" t="str">
        <f t="shared" si="950"/>
        <v/>
      </c>
      <c r="V1303" s="8"/>
      <c r="W1303" s="22" t="str">
        <f t="shared" si="930"/>
        <v/>
      </c>
      <c r="X1303" s="34" t="str">
        <f t="shared" si="951"/>
        <v/>
      </c>
      <c r="Y1303" s="8"/>
      <c r="Z1303" s="22" t="str">
        <f t="shared" si="931"/>
        <v/>
      </c>
      <c r="AA1303" s="34" t="str">
        <f t="shared" si="952"/>
        <v/>
      </c>
      <c r="AB1303" s="8"/>
      <c r="AC1303" s="22" t="str">
        <f t="shared" si="932"/>
        <v/>
      </c>
      <c r="AD1303" s="34" t="str">
        <f t="shared" si="953"/>
        <v/>
      </c>
      <c r="AE1303" s="8"/>
      <c r="AF1303" s="22" t="str">
        <f t="shared" si="933"/>
        <v/>
      </c>
      <c r="AG1303" s="34" t="str">
        <f t="shared" si="954"/>
        <v/>
      </c>
      <c r="AH1303" s="8"/>
      <c r="AI1303" s="22" t="str">
        <f t="shared" si="934"/>
        <v/>
      </c>
      <c r="AJ1303" s="34" t="str">
        <f t="shared" si="955"/>
        <v/>
      </c>
      <c r="AK1303" s="8"/>
      <c r="AL1303" s="22" t="str">
        <f t="shared" si="935"/>
        <v/>
      </c>
      <c r="AM1303" s="34" t="str">
        <f t="shared" si="956"/>
        <v/>
      </c>
      <c r="AN1303" s="8"/>
      <c r="AO1303" s="22" t="str">
        <f t="shared" si="936"/>
        <v/>
      </c>
      <c r="AP1303" s="34" t="str">
        <f t="shared" si="957"/>
        <v/>
      </c>
      <c r="AQ1303" s="8"/>
      <c r="AR1303" s="22" t="str">
        <f t="shared" si="937"/>
        <v/>
      </c>
      <c r="AS1303" s="34" t="str">
        <f t="shared" si="958"/>
        <v/>
      </c>
      <c r="AT1303" s="8"/>
      <c r="AU1303" s="22" t="str">
        <f t="shared" si="938"/>
        <v/>
      </c>
      <c r="AV1303" s="34" t="str">
        <f t="shared" si="959"/>
        <v/>
      </c>
      <c r="AW1303" s="8"/>
      <c r="AX1303" s="22" t="str">
        <f t="shared" si="939"/>
        <v/>
      </c>
      <c r="AY1303" s="34" t="str">
        <f t="shared" si="960"/>
        <v/>
      </c>
      <c r="AZ1303" s="8"/>
      <c r="BA1303" s="22" t="str">
        <f t="shared" si="940"/>
        <v/>
      </c>
      <c r="BB1303" s="34" t="str">
        <f t="shared" si="961"/>
        <v/>
      </c>
      <c r="BC1303" s="8"/>
      <c r="BD1303" s="22" t="str">
        <f t="shared" si="941"/>
        <v/>
      </c>
      <c r="BE1303" s="34" t="str">
        <f t="shared" si="962"/>
        <v/>
      </c>
      <c r="BF1303" s="8"/>
      <c r="BG1303" s="22" t="str">
        <f t="shared" si="942"/>
        <v/>
      </c>
      <c r="BH1303" s="34" t="str">
        <f t="shared" si="963"/>
        <v/>
      </c>
      <c r="BI1303" s="8"/>
      <c r="BJ1303" s="22" t="str">
        <f t="shared" si="943"/>
        <v/>
      </c>
    </row>
    <row r="1304" spans="1:62" ht="18" customHeight="1" x14ac:dyDescent="0.35">
      <c r="A1304" s="68">
        <f>'Energy - Master'!A1303</f>
        <v>47323</v>
      </c>
      <c r="B1304" s="24" t="str">
        <f t="shared" si="923"/>
        <v>Jul-2029</v>
      </c>
      <c r="C1304" s="34" t="str">
        <f t="shared" si="944"/>
        <v/>
      </c>
      <c r="D1304" s="8"/>
      <c r="E1304" s="22" t="str">
        <f t="shared" si="924"/>
        <v/>
      </c>
      <c r="F1304" s="34" t="str">
        <f t="shared" si="945"/>
        <v/>
      </c>
      <c r="G1304" s="8"/>
      <c r="H1304" s="22" t="str">
        <f t="shared" si="925"/>
        <v/>
      </c>
      <c r="I1304" s="34" t="str">
        <f t="shared" si="946"/>
        <v/>
      </c>
      <c r="J1304" s="8"/>
      <c r="K1304" s="22" t="str">
        <f t="shared" si="926"/>
        <v/>
      </c>
      <c r="L1304" s="34" t="str">
        <f t="shared" si="947"/>
        <v/>
      </c>
      <c r="M1304" s="8"/>
      <c r="N1304" s="22" t="str">
        <f t="shared" si="927"/>
        <v/>
      </c>
      <c r="O1304" s="34" t="str">
        <f t="shared" si="948"/>
        <v/>
      </c>
      <c r="P1304" s="8"/>
      <c r="Q1304" s="22" t="str">
        <f t="shared" si="928"/>
        <v/>
      </c>
      <c r="R1304" s="34" t="str">
        <f t="shared" si="949"/>
        <v/>
      </c>
      <c r="S1304" s="8"/>
      <c r="T1304" s="22" t="str">
        <f t="shared" si="929"/>
        <v/>
      </c>
      <c r="U1304" s="34" t="str">
        <f t="shared" si="950"/>
        <v/>
      </c>
      <c r="V1304" s="8"/>
      <c r="W1304" s="22" t="str">
        <f t="shared" si="930"/>
        <v/>
      </c>
      <c r="X1304" s="34" t="str">
        <f t="shared" si="951"/>
        <v/>
      </c>
      <c r="Y1304" s="8"/>
      <c r="Z1304" s="22" t="str">
        <f t="shared" si="931"/>
        <v/>
      </c>
      <c r="AA1304" s="34" t="str">
        <f t="shared" si="952"/>
        <v/>
      </c>
      <c r="AB1304" s="8"/>
      <c r="AC1304" s="22" t="str">
        <f t="shared" si="932"/>
        <v/>
      </c>
      <c r="AD1304" s="34" t="str">
        <f t="shared" si="953"/>
        <v/>
      </c>
      <c r="AE1304" s="8"/>
      <c r="AF1304" s="22" t="str">
        <f t="shared" si="933"/>
        <v/>
      </c>
      <c r="AG1304" s="34" t="str">
        <f t="shared" si="954"/>
        <v/>
      </c>
      <c r="AH1304" s="8"/>
      <c r="AI1304" s="22" t="str">
        <f t="shared" si="934"/>
        <v/>
      </c>
      <c r="AJ1304" s="34" t="str">
        <f t="shared" si="955"/>
        <v/>
      </c>
      <c r="AK1304" s="8"/>
      <c r="AL1304" s="22" t="str">
        <f t="shared" si="935"/>
        <v/>
      </c>
      <c r="AM1304" s="34" t="str">
        <f t="shared" si="956"/>
        <v/>
      </c>
      <c r="AN1304" s="8"/>
      <c r="AO1304" s="22" t="str">
        <f t="shared" si="936"/>
        <v/>
      </c>
      <c r="AP1304" s="34" t="str">
        <f t="shared" si="957"/>
        <v/>
      </c>
      <c r="AQ1304" s="8"/>
      <c r="AR1304" s="22" t="str">
        <f t="shared" si="937"/>
        <v/>
      </c>
      <c r="AS1304" s="34" t="str">
        <f t="shared" si="958"/>
        <v/>
      </c>
      <c r="AT1304" s="8"/>
      <c r="AU1304" s="22" t="str">
        <f t="shared" si="938"/>
        <v/>
      </c>
      <c r="AV1304" s="34" t="str">
        <f t="shared" si="959"/>
        <v/>
      </c>
      <c r="AW1304" s="8"/>
      <c r="AX1304" s="22" t="str">
        <f t="shared" si="939"/>
        <v/>
      </c>
      <c r="AY1304" s="34" t="str">
        <f t="shared" si="960"/>
        <v/>
      </c>
      <c r="AZ1304" s="8"/>
      <c r="BA1304" s="22" t="str">
        <f t="shared" si="940"/>
        <v/>
      </c>
      <c r="BB1304" s="34" t="str">
        <f t="shared" si="961"/>
        <v/>
      </c>
      <c r="BC1304" s="8"/>
      <c r="BD1304" s="22" t="str">
        <f t="shared" si="941"/>
        <v/>
      </c>
      <c r="BE1304" s="34" t="str">
        <f t="shared" si="962"/>
        <v/>
      </c>
      <c r="BF1304" s="8"/>
      <c r="BG1304" s="22" t="str">
        <f t="shared" si="942"/>
        <v/>
      </c>
      <c r="BH1304" s="34" t="str">
        <f t="shared" si="963"/>
        <v/>
      </c>
      <c r="BI1304" s="8"/>
      <c r="BJ1304" s="22" t="str">
        <f t="shared" si="943"/>
        <v/>
      </c>
    </row>
    <row r="1305" spans="1:62" ht="18" customHeight="1" x14ac:dyDescent="0.35">
      <c r="A1305" s="68">
        <f>'Energy - Master'!A1304</f>
        <v>47324</v>
      </c>
      <c r="B1305" s="24" t="str">
        <f t="shared" si="923"/>
        <v>Jul-2029</v>
      </c>
      <c r="C1305" s="34" t="str">
        <f t="shared" si="944"/>
        <v/>
      </c>
      <c r="D1305" s="8"/>
      <c r="E1305" s="22" t="str">
        <f t="shared" si="924"/>
        <v/>
      </c>
      <c r="F1305" s="34" t="str">
        <f t="shared" si="945"/>
        <v/>
      </c>
      <c r="G1305" s="8"/>
      <c r="H1305" s="22" t="str">
        <f t="shared" si="925"/>
        <v/>
      </c>
      <c r="I1305" s="34" t="str">
        <f t="shared" si="946"/>
        <v/>
      </c>
      <c r="J1305" s="8"/>
      <c r="K1305" s="22" t="str">
        <f t="shared" si="926"/>
        <v/>
      </c>
      <c r="L1305" s="34" t="str">
        <f t="shared" si="947"/>
        <v/>
      </c>
      <c r="M1305" s="8"/>
      <c r="N1305" s="22" t="str">
        <f t="shared" si="927"/>
        <v/>
      </c>
      <c r="O1305" s="34" t="str">
        <f t="shared" si="948"/>
        <v/>
      </c>
      <c r="P1305" s="8"/>
      <c r="Q1305" s="22" t="str">
        <f t="shared" si="928"/>
        <v/>
      </c>
      <c r="R1305" s="34" t="str">
        <f t="shared" si="949"/>
        <v/>
      </c>
      <c r="S1305" s="8"/>
      <c r="T1305" s="22" t="str">
        <f t="shared" si="929"/>
        <v/>
      </c>
      <c r="U1305" s="34" t="str">
        <f t="shared" si="950"/>
        <v/>
      </c>
      <c r="V1305" s="8"/>
      <c r="W1305" s="22" t="str">
        <f t="shared" si="930"/>
        <v/>
      </c>
      <c r="X1305" s="34" t="str">
        <f t="shared" si="951"/>
        <v/>
      </c>
      <c r="Y1305" s="8"/>
      <c r="Z1305" s="22" t="str">
        <f t="shared" si="931"/>
        <v/>
      </c>
      <c r="AA1305" s="34" t="str">
        <f t="shared" si="952"/>
        <v/>
      </c>
      <c r="AB1305" s="8"/>
      <c r="AC1305" s="22" t="str">
        <f t="shared" si="932"/>
        <v/>
      </c>
      <c r="AD1305" s="34" t="str">
        <f t="shared" si="953"/>
        <v/>
      </c>
      <c r="AE1305" s="8"/>
      <c r="AF1305" s="22" t="str">
        <f t="shared" si="933"/>
        <v/>
      </c>
      <c r="AG1305" s="34" t="str">
        <f t="shared" si="954"/>
        <v/>
      </c>
      <c r="AH1305" s="8"/>
      <c r="AI1305" s="22" t="str">
        <f t="shared" si="934"/>
        <v/>
      </c>
      <c r="AJ1305" s="34" t="str">
        <f t="shared" si="955"/>
        <v/>
      </c>
      <c r="AK1305" s="8"/>
      <c r="AL1305" s="22" t="str">
        <f t="shared" si="935"/>
        <v/>
      </c>
      <c r="AM1305" s="34" t="str">
        <f t="shared" si="956"/>
        <v/>
      </c>
      <c r="AN1305" s="8"/>
      <c r="AO1305" s="22" t="str">
        <f t="shared" si="936"/>
        <v/>
      </c>
      <c r="AP1305" s="34" t="str">
        <f t="shared" si="957"/>
        <v/>
      </c>
      <c r="AQ1305" s="8"/>
      <c r="AR1305" s="22" t="str">
        <f t="shared" si="937"/>
        <v/>
      </c>
      <c r="AS1305" s="34" t="str">
        <f t="shared" si="958"/>
        <v/>
      </c>
      <c r="AT1305" s="8"/>
      <c r="AU1305" s="22" t="str">
        <f t="shared" si="938"/>
        <v/>
      </c>
      <c r="AV1305" s="34" t="str">
        <f t="shared" si="959"/>
        <v/>
      </c>
      <c r="AW1305" s="8"/>
      <c r="AX1305" s="22" t="str">
        <f t="shared" si="939"/>
        <v/>
      </c>
      <c r="AY1305" s="34" t="str">
        <f t="shared" si="960"/>
        <v/>
      </c>
      <c r="AZ1305" s="8"/>
      <c r="BA1305" s="22" t="str">
        <f t="shared" si="940"/>
        <v/>
      </c>
      <c r="BB1305" s="34" t="str">
        <f t="shared" si="961"/>
        <v/>
      </c>
      <c r="BC1305" s="8"/>
      <c r="BD1305" s="22" t="str">
        <f t="shared" si="941"/>
        <v/>
      </c>
      <c r="BE1305" s="34" t="str">
        <f t="shared" si="962"/>
        <v/>
      </c>
      <c r="BF1305" s="8"/>
      <c r="BG1305" s="22" t="str">
        <f t="shared" si="942"/>
        <v/>
      </c>
      <c r="BH1305" s="34" t="str">
        <f t="shared" si="963"/>
        <v/>
      </c>
      <c r="BI1305" s="8"/>
      <c r="BJ1305" s="22" t="str">
        <f t="shared" si="943"/>
        <v/>
      </c>
    </row>
    <row r="1306" spans="1:62" ht="18" customHeight="1" x14ac:dyDescent="0.35">
      <c r="A1306" s="68">
        <f>'Energy - Master'!A1305</f>
        <v>47325</v>
      </c>
      <c r="B1306" s="24" t="str">
        <f t="shared" si="923"/>
        <v>Jul-2029</v>
      </c>
      <c r="C1306" s="34" t="str">
        <f t="shared" si="944"/>
        <v/>
      </c>
      <c r="D1306" s="8"/>
      <c r="E1306" s="22" t="str">
        <f t="shared" si="924"/>
        <v/>
      </c>
      <c r="F1306" s="34" t="str">
        <f t="shared" si="945"/>
        <v/>
      </c>
      <c r="G1306" s="8"/>
      <c r="H1306" s="22" t="str">
        <f t="shared" si="925"/>
        <v/>
      </c>
      <c r="I1306" s="34" t="str">
        <f t="shared" si="946"/>
        <v/>
      </c>
      <c r="J1306" s="8"/>
      <c r="K1306" s="22" t="str">
        <f t="shared" si="926"/>
        <v/>
      </c>
      <c r="L1306" s="34" t="str">
        <f t="shared" si="947"/>
        <v/>
      </c>
      <c r="M1306" s="8"/>
      <c r="N1306" s="22" t="str">
        <f t="shared" si="927"/>
        <v/>
      </c>
      <c r="O1306" s="34" t="str">
        <f t="shared" si="948"/>
        <v/>
      </c>
      <c r="P1306" s="8"/>
      <c r="Q1306" s="22" t="str">
        <f t="shared" si="928"/>
        <v/>
      </c>
      <c r="R1306" s="34" t="str">
        <f t="shared" si="949"/>
        <v/>
      </c>
      <c r="S1306" s="8"/>
      <c r="T1306" s="22" t="str">
        <f t="shared" si="929"/>
        <v/>
      </c>
      <c r="U1306" s="34" t="str">
        <f t="shared" si="950"/>
        <v/>
      </c>
      <c r="V1306" s="8"/>
      <c r="W1306" s="22" t="str">
        <f t="shared" si="930"/>
        <v/>
      </c>
      <c r="X1306" s="34" t="str">
        <f t="shared" si="951"/>
        <v/>
      </c>
      <c r="Y1306" s="8"/>
      <c r="Z1306" s="22" t="str">
        <f t="shared" si="931"/>
        <v/>
      </c>
      <c r="AA1306" s="34" t="str">
        <f t="shared" si="952"/>
        <v/>
      </c>
      <c r="AB1306" s="8"/>
      <c r="AC1306" s="22" t="str">
        <f t="shared" si="932"/>
        <v/>
      </c>
      <c r="AD1306" s="34" t="str">
        <f t="shared" si="953"/>
        <v/>
      </c>
      <c r="AE1306" s="8"/>
      <c r="AF1306" s="22" t="str">
        <f t="shared" si="933"/>
        <v/>
      </c>
      <c r="AG1306" s="34" t="str">
        <f t="shared" si="954"/>
        <v/>
      </c>
      <c r="AH1306" s="8"/>
      <c r="AI1306" s="22" t="str">
        <f t="shared" si="934"/>
        <v/>
      </c>
      <c r="AJ1306" s="34" t="str">
        <f t="shared" si="955"/>
        <v/>
      </c>
      <c r="AK1306" s="8"/>
      <c r="AL1306" s="22" t="str">
        <f t="shared" si="935"/>
        <v/>
      </c>
      <c r="AM1306" s="34" t="str">
        <f t="shared" si="956"/>
        <v/>
      </c>
      <c r="AN1306" s="8"/>
      <c r="AO1306" s="22" t="str">
        <f t="shared" si="936"/>
        <v/>
      </c>
      <c r="AP1306" s="34" t="str">
        <f t="shared" si="957"/>
        <v/>
      </c>
      <c r="AQ1306" s="8"/>
      <c r="AR1306" s="22" t="str">
        <f t="shared" si="937"/>
        <v/>
      </c>
      <c r="AS1306" s="34" t="str">
        <f t="shared" si="958"/>
        <v/>
      </c>
      <c r="AT1306" s="8"/>
      <c r="AU1306" s="22" t="str">
        <f t="shared" si="938"/>
        <v/>
      </c>
      <c r="AV1306" s="34" t="str">
        <f t="shared" si="959"/>
        <v/>
      </c>
      <c r="AW1306" s="8"/>
      <c r="AX1306" s="22" t="str">
        <f t="shared" si="939"/>
        <v/>
      </c>
      <c r="AY1306" s="34" t="str">
        <f t="shared" si="960"/>
        <v/>
      </c>
      <c r="AZ1306" s="8"/>
      <c r="BA1306" s="22" t="str">
        <f t="shared" si="940"/>
        <v/>
      </c>
      <c r="BB1306" s="34" t="str">
        <f t="shared" si="961"/>
        <v/>
      </c>
      <c r="BC1306" s="8"/>
      <c r="BD1306" s="22" t="str">
        <f t="shared" si="941"/>
        <v/>
      </c>
      <c r="BE1306" s="34" t="str">
        <f t="shared" si="962"/>
        <v/>
      </c>
      <c r="BF1306" s="8"/>
      <c r="BG1306" s="22" t="str">
        <f t="shared" si="942"/>
        <v/>
      </c>
      <c r="BH1306" s="34" t="str">
        <f t="shared" si="963"/>
        <v/>
      </c>
      <c r="BI1306" s="8"/>
      <c r="BJ1306" s="22" t="str">
        <f t="shared" si="943"/>
        <v/>
      </c>
    </row>
    <row r="1307" spans="1:62" ht="18" customHeight="1" x14ac:dyDescent="0.35">
      <c r="A1307" s="68">
        <f>'Energy - Master'!A1306</f>
        <v>47326</v>
      </c>
      <c r="B1307" s="24" t="str">
        <f t="shared" si="923"/>
        <v>Jul-2029</v>
      </c>
      <c r="C1307" s="34" t="str">
        <f t="shared" si="944"/>
        <v/>
      </c>
      <c r="D1307" s="8"/>
      <c r="E1307" s="22" t="str">
        <f t="shared" si="924"/>
        <v/>
      </c>
      <c r="F1307" s="34" t="str">
        <f t="shared" si="945"/>
        <v/>
      </c>
      <c r="G1307" s="8"/>
      <c r="H1307" s="22" t="str">
        <f t="shared" si="925"/>
        <v/>
      </c>
      <c r="I1307" s="34" t="str">
        <f t="shared" si="946"/>
        <v/>
      </c>
      <c r="J1307" s="8"/>
      <c r="K1307" s="22" t="str">
        <f t="shared" si="926"/>
        <v/>
      </c>
      <c r="L1307" s="34" t="str">
        <f t="shared" si="947"/>
        <v/>
      </c>
      <c r="M1307" s="8"/>
      <c r="N1307" s="22" t="str">
        <f t="shared" si="927"/>
        <v/>
      </c>
      <c r="O1307" s="34" t="str">
        <f t="shared" si="948"/>
        <v/>
      </c>
      <c r="P1307" s="8"/>
      <c r="Q1307" s="22" t="str">
        <f t="shared" si="928"/>
        <v/>
      </c>
      <c r="R1307" s="34" t="str">
        <f t="shared" si="949"/>
        <v/>
      </c>
      <c r="S1307" s="8"/>
      <c r="T1307" s="22" t="str">
        <f t="shared" si="929"/>
        <v/>
      </c>
      <c r="U1307" s="34" t="str">
        <f t="shared" si="950"/>
        <v/>
      </c>
      <c r="V1307" s="8"/>
      <c r="W1307" s="22" t="str">
        <f t="shared" si="930"/>
        <v/>
      </c>
      <c r="X1307" s="34" t="str">
        <f t="shared" si="951"/>
        <v/>
      </c>
      <c r="Y1307" s="8"/>
      <c r="Z1307" s="22" t="str">
        <f t="shared" si="931"/>
        <v/>
      </c>
      <c r="AA1307" s="34" t="str">
        <f t="shared" si="952"/>
        <v/>
      </c>
      <c r="AB1307" s="8"/>
      <c r="AC1307" s="22" t="str">
        <f t="shared" si="932"/>
        <v/>
      </c>
      <c r="AD1307" s="34" t="str">
        <f t="shared" si="953"/>
        <v/>
      </c>
      <c r="AE1307" s="8"/>
      <c r="AF1307" s="22" t="str">
        <f t="shared" si="933"/>
        <v/>
      </c>
      <c r="AG1307" s="34" t="str">
        <f t="shared" si="954"/>
        <v/>
      </c>
      <c r="AH1307" s="8"/>
      <c r="AI1307" s="22" t="str">
        <f t="shared" si="934"/>
        <v/>
      </c>
      <c r="AJ1307" s="34" t="str">
        <f t="shared" si="955"/>
        <v/>
      </c>
      <c r="AK1307" s="8"/>
      <c r="AL1307" s="22" t="str">
        <f t="shared" si="935"/>
        <v/>
      </c>
      <c r="AM1307" s="34" t="str">
        <f t="shared" si="956"/>
        <v/>
      </c>
      <c r="AN1307" s="8"/>
      <c r="AO1307" s="22" t="str">
        <f t="shared" si="936"/>
        <v/>
      </c>
      <c r="AP1307" s="34" t="str">
        <f t="shared" si="957"/>
        <v/>
      </c>
      <c r="AQ1307" s="8"/>
      <c r="AR1307" s="22" t="str">
        <f t="shared" si="937"/>
        <v/>
      </c>
      <c r="AS1307" s="34" t="str">
        <f t="shared" si="958"/>
        <v/>
      </c>
      <c r="AT1307" s="8"/>
      <c r="AU1307" s="22" t="str">
        <f t="shared" si="938"/>
        <v/>
      </c>
      <c r="AV1307" s="34" t="str">
        <f t="shared" si="959"/>
        <v/>
      </c>
      <c r="AW1307" s="8"/>
      <c r="AX1307" s="22" t="str">
        <f t="shared" si="939"/>
        <v/>
      </c>
      <c r="AY1307" s="34" t="str">
        <f t="shared" si="960"/>
        <v/>
      </c>
      <c r="AZ1307" s="8"/>
      <c r="BA1307" s="22" t="str">
        <f t="shared" si="940"/>
        <v/>
      </c>
      <c r="BB1307" s="34" t="str">
        <f t="shared" si="961"/>
        <v/>
      </c>
      <c r="BC1307" s="8"/>
      <c r="BD1307" s="22" t="str">
        <f t="shared" si="941"/>
        <v/>
      </c>
      <c r="BE1307" s="34" t="str">
        <f t="shared" si="962"/>
        <v/>
      </c>
      <c r="BF1307" s="8"/>
      <c r="BG1307" s="22" t="str">
        <f t="shared" si="942"/>
        <v/>
      </c>
      <c r="BH1307" s="34" t="str">
        <f t="shared" si="963"/>
        <v/>
      </c>
      <c r="BI1307" s="8"/>
      <c r="BJ1307" s="22" t="str">
        <f t="shared" si="943"/>
        <v/>
      </c>
    </row>
    <row r="1308" spans="1:62" ht="18" customHeight="1" x14ac:dyDescent="0.35">
      <c r="A1308" s="68">
        <f>'Energy - Master'!A1307</f>
        <v>47327</v>
      </c>
      <c r="B1308" s="24" t="str">
        <f t="shared" si="923"/>
        <v>Jul-2029</v>
      </c>
      <c r="C1308" s="34" t="str">
        <f t="shared" si="944"/>
        <v/>
      </c>
      <c r="D1308" s="8"/>
      <c r="E1308" s="22" t="str">
        <f t="shared" si="924"/>
        <v/>
      </c>
      <c r="F1308" s="34" t="str">
        <f t="shared" si="945"/>
        <v/>
      </c>
      <c r="G1308" s="8"/>
      <c r="H1308" s="22" t="str">
        <f t="shared" si="925"/>
        <v/>
      </c>
      <c r="I1308" s="34" t="str">
        <f t="shared" si="946"/>
        <v/>
      </c>
      <c r="J1308" s="8"/>
      <c r="K1308" s="22" t="str">
        <f t="shared" si="926"/>
        <v/>
      </c>
      <c r="L1308" s="34" t="str">
        <f t="shared" si="947"/>
        <v/>
      </c>
      <c r="M1308" s="8"/>
      <c r="N1308" s="22" t="str">
        <f t="shared" si="927"/>
        <v/>
      </c>
      <c r="O1308" s="34" t="str">
        <f t="shared" si="948"/>
        <v/>
      </c>
      <c r="P1308" s="8"/>
      <c r="Q1308" s="22" t="str">
        <f t="shared" si="928"/>
        <v/>
      </c>
      <c r="R1308" s="34" t="str">
        <f t="shared" si="949"/>
        <v/>
      </c>
      <c r="S1308" s="8"/>
      <c r="T1308" s="22" t="str">
        <f t="shared" si="929"/>
        <v/>
      </c>
      <c r="U1308" s="34" t="str">
        <f t="shared" si="950"/>
        <v/>
      </c>
      <c r="V1308" s="8"/>
      <c r="W1308" s="22" t="str">
        <f t="shared" si="930"/>
        <v/>
      </c>
      <c r="X1308" s="34" t="str">
        <f t="shared" si="951"/>
        <v/>
      </c>
      <c r="Y1308" s="8"/>
      <c r="Z1308" s="22" t="str">
        <f t="shared" si="931"/>
        <v/>
      </c>
      <c r="AA1308" s="34" t="str">
        <f t="shared" si="952"/>
        <v/>
      </c>
      <c r="AB1308" s="8"/>
      <c r="AC1308" s="22" t="str">
        <f t="shared" si="932"/>
        <v/>
      </c>
      <c r="AD1308" s="34" t="str">
        <f t="shared" si="953"/>
        <v/>
      </c>
      <c r="AE1308" s="8"/>
      <c r="AF1308" s="22" t="str">
        <f t="shared" si="933"/>
        <v/>
      </c>
      <c r="AG1308" s="34" t="str">
        <f t="shared" si="954"/>
        <v/>
      </c>
      <c r="AH1308" s="8"/>
      <c r="AI1308" s="22" t="str">
        <f t="shared" si="934"/>
        <v/>
      </c>
      <c r="AJ1308" s="34" t="str">
        <f t="shared" si="955"/>
        <v/>
      </c>
      <c r="AK1308" s="8"/>
      <c r="AL1308" s="22" t="str">
        <f t="shared" si="935"/>
        <v/>
      </c>
      <c r="AM1308" s="34" t="str">
        <f t="shared" si="956"/>
        <v/>
      </c>
      <c r="AN1308" s="8"/>
      <c r="AO1308" s="22" t="str">
        <f t="shared" si="936"/>
        <v/>
      </c>
      <c r="AP1308" s="34" t="str">
        <f t="shared" si="957"/>
        <v/>
      </c>
      <c r="AQ1308" s="8"/>
      <c r="AR1308" s="22" t="str">
        <f t="shared" si="937"/>
        <v/>
      </c>
      <c r="AS1308" s="34" t="str">
        <f t="shared" si="958"/>
        <v/>
      </c>
      <c r="AT1308" s="8"/>
      <c r="AU1308" s="22" t="str">
        <f t="shared" si="938"/>
        <v/>
      </c>
      <c r="AV1308" s="34" t="str">
        <f t="shared" si="959"/>
        <v/>
      </c>
      <c r="AW1308" s="8"/>
      <c r="AX1308" s="22" t="str">
        <f t="shared" si="939"/>
        <v/>
      </c>
      <c r="AY1308" s="34" t="str">
        <f t="shared" si="960"/>
        <v/>
      </c>
      <c r="AZ1308" s="8"/>
      <c r="BA1308" s="22" t="str">
        <f t="shared" si="940"/>
        <v/>
      </c>
      <c r="BB1308" s="34" t="str">
        <f t="shared" si="961"/>
        <v/>
      </c>
      <c r="BC1308" s="8"/>
      <c r="BD1308" s="22" t="str">
        <f t="shared" si="941"/>
        <v/>
      </c>
      <c r="BE1308" s="34" t="str">
        <f t="shared" si="962"/>
        <v/>
      </c>
      <c r="BF1308" s="8"/>
      <c r="BG1308" s="22" t="str">
        <f t="shared" si="942"/>
        <v/>
      </c>
      <c r="BH1308" s="34" t="str">
        <f t="shared" si="963"/>
        <v/>
      </c>
      <c r="BI1308" s="8"/>
      <c r="BJ1308" s="22" t="str">
        <f t="shared" si="943"/>
        <v/>
      </c>
    </row>
    <row r="1309" spans="1:62" ht="18" customHeight="1" x14ac:dyDescent="0.35">
      <c r="A1309" s="68">
        <f>'Energy - Master'!A1308</f>
        <v>47328</v>
      </c>
      <c r="B1309" s="24" t="str">
        <f t="shared" si="923"/>
        <v>Jul-2029</v>
      </c>
      <c r="C1309" s="34" t="str">
        <f t="shared" si="944"/>
        <v/>
      </c>
      <c r="D1309" s="8"/>
      <c r="E1309" s="22" t="str">
        <f t="shared" si="924"/>
        <v/>
      </c>
      <c r="F1309" s="34" t="str">
        <f t="shared" si="945"/>
        <v/>
      </c>
      <c r="G1309" s="8"/>
      <c r="H1309" s="22" t="str">
        <f t="shared" si="925"/>
        <v/>
      </c>
      <c r="I1309" s="34" t="str">
        <f t="shared" si="946"/>
        <v/>
      </c>
      <c r="J1309" s="8"/>
      <c r="K1309" s="22" t="str">
        <f t="shared" si="926"/>
        <v/>
      </c>
      <c r="L1309" s="34" t="str">
        <f t="shared" si="947"/>
        <v/>
      </c>
      <c r="M1309" s="8"/>
      <c r="N1309" s="22" t="str">
        <f t="shared" si="927"/>
        <v/>
      </c>
      <c r="O1309" s="34" t="str">
        <f t="shared" si="948"/>
        <v/>
      </c>
      <c r="P1309" s="8"/>
      <c r="Q1309" s="22" t="str">
        <f t="shared" si="928"/>
        <v/>
      </c>
      <c r="R1309" s="34" t="str">
        <f t="shared" si="949"/>
        <v/>
      </c>
      <c r="S1309" s="8"/>
      <c r="T1309" s="22" t="str">
        <f t="shared" si="929"/>
        <v/>
      </c>
      <c r="U1309" s="34" t="str">
        <f t="shared" si="950"/>
        <v/>
      </c>
      <c r="V1309" s="8"/>
      <c r="W1309" s="22" t="str">
        <f t="shared" si="930"/>
        <v/>
      </c>
      <c r="X1309" s="34" t="str">
        <f t="shared" si="951"/>
        <v/>
      </c>
      <c r="Y1309" s="8"/>
      <c r="Z1309" s="22" t="str">
        <f t="shared" si="931"/>
        <v/>
      </c>
      <c r="AA1309" s="34" t="str">
        <f t="shared" si="952"/>
        <v/>
      </c>
      <c r="AB1309" s="8"/>
      <c r="AC1309" s="22" t="str">
        <f t="shared" si="932"/>
        <v/>
      </c>
      <c r="AD1309" s="34" t="str">
        <f t="shared" si="953"/>
        <v/>
      </c>
      <c r="AE1309" s="8"/>
      <c r="AF1309" s="22" t="str">
        <f t="shared" si="933"/>
        <v/>
      </c>
      <c r="AG1309" s="34" t="str">
        <f t="shared" si="954"/>
        <v/>
      </c>
      <c r="AH1309" s="8"/>
      <c r="AI1309" s="22" t="str">
        <f t="shared" si="934"/>
        <v/>
      </c>
      <c r="AJ1309" s="34" t="str">
        <f t="shared" si="955"/>
        <v/>
      </c>
      <c r="AK1309" s="8"/>
      <c r="AL1309" s="22" t="str">
        <f t="shared" si="935"/>
        <v/>
      </c>
      <c r="AM1309" s="34" t="str">
        <f t="shared" si="956"/>
        <v/>
      </c>
      <c r="AN1309" s="8"/>
      <c r="AO1309" s="22" t="str">
        <f t="shared" si="936"/>
        <v/>
      </c>
      <c r="AP1309" s="34" t="str">
        <f t="shared" si="957"/>
        <v/>
      </c>
      <c r="AQ1309" s="8"/>
      <c r="AR1309" s="22" t="str">
        <f t="shared" si="937"/>
        <v/>
      </c>
      <c r="AS1309" s="34" t="str">
        <f t="shared" si="958"/>
        <v/>
      </c>
      <c r="AT1309" s="8"/>
      <c r="AU1309" s="22" t="str">
        <f t="shared" si="938"/>
        <v/>
      </c>
      <c r="AV1309" s="34" t="str">
        <f t="shared" si="959"/>
        <v/>
      </c>
      <c r="AW1309" s="8"/>
      <c r="AX1309" s="22" t="str">
        <f t="shared" si="939"/>
        <v/>
      </c>
      <c r="AY1309" s="34" t="str">
        <f t="shared" si="960"/>
        <v/>
      </c>
      <c r="AZ1309" s="8"/>
      <c r="BA1309" s="22" t="str">
        <f t="shared" si="940"/>
        <v/>
      </c>
      <c r="BB1309" s="34" t="str">
        <f t="shared" si="961"/>
        <v/>
      </c>
      <c r="BC1309" s="8"/>
      <c r="BD1309" s="22" t="str">
        <f t="shared" si="941"/>
        <v/>
      </c>
      <c r="BE1309" s="34" t="str">
        <f t="shared" si="962"/>
        <v/>
      </c>
      <c r="BF1309" s="8"/>
      <c r="BG1309" s="22" t="str">
        <f t="shared" si="942"/>
        <v/>
      </c>
      <c r="BH1309" s="34" t="str">
        <f t="shared" si="963"/>
        <v/>
      </c>
      <c r="BI1309" s="8"/>
      <c r="BJ1309" s="22" t="str">
        <f t="shared" si="943"/>
        <v/>
      </c>
    </row>
    <row r="1310" spans="1:62" ht="18" customHeight="1" x14ac:dyDescent="0.35">
      <c r="A1310" s="68">
        <f>'Energy - Master'!A1309</f>
        <v>47329</v>
      </c>
      <c r="B1310" s="24" t="str">
        <f t="shared" si="923"/>
        <v>Jul-2029</v>
      </c>
      <c r="C1310" s="34" t="str">
        <f t="shared" si="944"/>
        <v/>
      </c>
      <c r="D1310" s="8"/>
      <c r="E1310" s="22" t="str">
        <f t="shared" si="924"/>
        <v/>
      </c>
      <c r="F1310" s="34" t="str">
        <f t="shared" si="945"/>
        <v/>
      </c>
      <c r="G1310" s="8"/>
      <c r="H1310" s="22" t="str">
        <f t="shared" si="925"/>
        <v/>
      </c>
      <c r="I1310" s="34" t="str">
        <f t="shared" si="946"/>
        <v/>
      </c>
      <c r="J1310" s="8"/>
      <c r="K1310" s="22" t="str">
        <f t="shared" si="926"/>
        <v/>
      </c>
      <c r="L1310" s="34" t="str">
        <f t="shared" si="947"/>
        <v/>
      </c>
      <c r="M1310" s="8"/>
      <c r="N1310" s="22" t="str">
        <f t="shared" si="927"/>
        <v/>
      </c>
      <c r="O1310" s="34" t="str">
        <f t="shared" si="948"/>
        <v/>
      </c>
      <c r="P1310" s="8"/>
      <c r="Q1310" s="22" t="str">
        <f t="shared" si="928"/>
        <v/>
      </c>
      <c r="R1310" s="34" t="str">
        <f t="shared" si="949"/>
        <v/>
      </c>
      <c r="S1310" s="8"/>
      <c r="T1310" s="22" t="str">
        <f t="shared" si="929"/>
        <v/>
      </c>
      <c r="U1310" s="34" t="str">
        <f t="shared" si="950"/>
        <v/>
      </c>
      <c r="V1310" s="8"/>
      <c r="W1310" s="22" t="str">
        <f t="shared" si="930"/>
        <v/>
      </c>
      <c r="X1310" s="34" t="str">
        <f t="shared" si="951"/>
        <v/>
      </c>
      <c r="Y1310" s="8"/>
      <c r="Z1310" s="22" t="str">
        <f t="shared" si="931"/>
        <v/>
      </c>
      <c r="AA1310" s="34" t="str">
        <f t="shared" si="952"/>
        <v/>
      </c>
      <c r="AB1310" s="8"/>
      <c r="AC1310" s="22" t="str">
        <f t="shared" si="932"/>
        <v/>
      </c>
      <c r="AD1310" s="34" t="str">
        <f t="shared" si="953"/>
        <v/>
      </c>
      <c r="AE1310" s="8"/>
      <c r="AF1310" s="22" t="str">
        <f t="shared" si="933"/>
        <v/>
      </c>
      <c r="AG1310" s="34" t="str">
        <f t="shared" si="954"/>
        <v/>
      </c>
      <c r="AH1310" s="8"/>
      <c r="AI1310" s="22" t="str">
        <f t="shared" si="934"/>
        <v/>
      </c>
      <c r="AJ1310" s="34" t="str">
        <f t="shared" si="955"/>
        <v/>
      </c>
      <c r="AK1310" s="8"/>
      <c r="AL1310" s="22" t="str">
        <f t="shared" si="935"/>
        <v/>
      </c>
      <c r="AM1310" s="34" t="str">
        <f t="shared" si="956"/>
        <v/>
      </c>
      <c r="AN1310" s="8"/>
      <c r="AO1310" s="22" t="str">
        <f t="shared" si="936"/>
        <v/>
      </c>
      <c r="AP1310" s="34" t="str">
        <f t="shared" si="957"/>
        <v/>
      </c>
      <c r="AQ1310" s="8"/>
      <c r="AR1310" s="22" t="str">
        <f t="shared" si="937"/>
        <v/>
      </c>
      <c r="AS1310" s="34" t="str">
        <f t="shared" si="958"/>
        <v/>
      </c>
      <c r="AT1310" s="8"/>
      <c r="AU1310" s="22" t="str">
        <f t="shared" si="938"/>
        <v/>
      </c>
      <c r="AV1310" s="34" t="str">
        <f t="shared" si="959"/>
        <v/>
      </c>
      <c r="AW1310" s="8"/>
      <c r="AX1310" s="22" t="str">
        <f t="shared" si="939"/>
        <v/>
      </c>
      <c r="AY1310" s="34" t="str">
        <f t="shared" si="960"/>
        <v/>
      </c>
      <c r="AZ1310" s="8"/>
      <c r="BA1310" s="22" t="str">
        <f t="shared" si="940"/>
        <v/>
      </c>
      <c r="BB1310" s="34" t="str">
        <f t="shared" si="961"/>
        <v/>
      </c>
      <c r="BC1310" s="8"/>
      <c r="BD1310" s="22" t="str">
        <f t="shared" si="941"/>
        <v/>
      </c>
      <c r="BE1310" s="34" t="str">
        <f t="shared" si="962"/>
        <v/>
      </c>
      <c r="BF1310" s="8"/>
      <c r="BG1310" s="22" t="str">
        <f t="shared" si="942"/>
        <v/>
      </c>
      <c r="BH1310" s="34" t="str">
        <f t="shared" si="963"/>
        <v/>
      </c>
      <c r="BI1310" s="8"/>
      <c r="BJ1310" s="22" t="str">
        <f t="shared" si="943"/>
        <v/>
      </c>
    </row>
    <row r="1311" spans="1:62" ht="18" customHeight="1" x14ac:dyDescent="0.35">
      <c r="A1311" s="68">
        <f>'Energy - Master'!A1310</f>
        <v>47330</v>
      </c>
      <c r="B1311" s="24" t="str">
        <f t="shared" si="923"/>
        <v>Jul-2029</v>
      </c>
      <c r="C1311" s="34" t="str">
        <f t="shared" si="944"/>
        <v/>
      </c>
      <c r="D1311" s="8"/>
      <c r="E1311" s="22" t="str">
        <f t="shared" si="924"/>
        <v/>
      </c>
      <c r="F1311" s="34" t="str">
        <f t="shared" si="945"/>
        <v/>
      </c>
      <c r="G1311" s="8"/>
      <c r="H1311" s="22" t="str">
        <f t="shared" si="925"/>
        <v/>
      </c>
      <c r="I1311" s="34" t="str">
        <f t="shared" si="946"/>
        <v/>
      </c>
      <c r="J1311" s="8"/>
      <c r="K1311" s="22" t="str">
        <f t="shared" si="926"/>
        <v/>
      </c>
      <c r="L1311" s="34" t="str">
        <f t="shared" si="947"/>
        <v/>
      </c>
      <c r="M1311" s="8"/>
      <c r="N1311" s="22" t="str">
        <f t="shared" si="927"/>
        <v/>
      </c>
      <c r="O1311" s="34" t="str">
        <f t="shared" si="948"/>
        <v/>
      </c>
      <c r="P1311" s="8"/>
      <c r="Q1311" s="22" t="str">
        <f t="shared" si="928"/>
        <v/>
      </c>
      <c r="R1311" s="34" t="str">
        <f t="shared" si="949"/>
        <v/>
      </c>
      <c r="S1311" s="8"/>
      <c r="T1311" s="22" t="str">
        <f t="shared" si="929"/>
        <v/>
      </c>
      <c r="U1311" s="34" t="str">
        <f t="shared" si="950"/>
        <v/>
      </c>
      <c r="V1311" s="8"/>
      <c r="W1311" s="22" t="str">
        <f t="shared" si="930"/>
        <v/>
      </c>
      <c r="X1311" s="34" t="str">
        <f t="shared" si="951"/>
        <v/>
      </c>
      <c r="Y1311" s="8"/>
      <c r="Z1311" s="22" t="str">
        <f t="shared" si="931"/>
        <v/>
      </c>
      <c r="AA1311" s="34" t="str">
        <f t="shared" si="952"/>
        <v/>
      </c>
      <c r="AB1311" s="8"/>
      <c r="AC1311" s="22" t="str">
        <f t="shared" si="932"/>
        <v/>
      </c>
      <c r="AD1311" s="34" t="str">
        <f t="shared" si="953"/>
        <v/>
      </c>
      <c r="AE1311" s="8"/>
      <c r="AF1311" s="22" t="str">
        <f t="shared" si="933"/>
        <v/>
      </c>
      <c r="AG1311" s="34" t="str">
        <f t="shared" si="954"/>
        <v/>
      </c>
      <c r="AH1311" s="8"/>
      <c r="AI1311" s="22" t="str">
        <f t="shared" si="934"/>
        <v/>
      </c>
      <c r="AJ1311" s="34" t="str">
        <f t="shared" si="955"/>
        <v/>
      </c>
      <c r="AK1311" s="8"/>
      <c r="AL1311" s="22" t="str">
        <f t="shared" si="935"/>
        <v/>
      </c>
      <c r="AM1311" s="34" t="str">
        <f t="shared" si="956"/>
        <v/>
      </c>
      <c r="AN1311" s="8"/>
      <c r="AO1311" s="22" t="str">
        <f t="shared" si="936"/>
        <v/>
      </c>
      <c r="AP1311" s="34" t="str">
        <f t="shared" si="957"/>
        <v/>
      </c>
      <c r="AQ1311" s="8"/>
      <c r="AR1311" s="22" t="str">
        <f t="shared" si="937"/>
        <v/>
      </c>
      <c r="AS1311" s="34" t="str">
        <f t="shared" si="958"/>
        <v/>
      </c>
      <c r="AT1311" s="8"/>
      <c r="AU1311" s="22" t="str">
        <f t="shared" si="938"/>
        <v/>
      </c>
      <c r="AV1311" s="34" t="str">
        <f t="shared" si="959"/>
        <v/>
      </c>
      <c r="AW1311" s="8"/>
      <c r="AX1311" s="22" t="str">
        <f t="shared" si="939"/>
        <v/>
      </c>
      <c r="AY1311" s="34" t="str">
        <f t="shared" si="960"/>
        <v/>
      </c>
      <c r="AZ1311" s="8"/>
      <c r="BA1311" s="22" t="str">
        <f t="shared" si="940"/>
        <v/>
      </c>
      <c r="BB1311" s="34" t="str">
        <f t="shared" si="961"/>
        <v/>
      </c>
      <c r="BC1311" s="8"/>
      <c r="BD1311" s="22" t="str">
        <f t="shared" si="941"/>
        <v/>
      </c>
      <c r="BE1311" s="34" t="str">
        <f t="shared" si="962"/>
        <v/>
      </c>
      <c r="BF1311" s="8"/>
      <c r="BG1311" s="22" t="str">
        <f t="shared" si="942"/>
        <v/>
      </c>
      <c r="BH1311" s="34" t="str">
        <f t="shared" si="963"/>
        <v/>
      </c>
      <c r="BI1311" s="8"/>
      <c r="BJ1311" s="22" t="str">
        <f t="shared" si="943"/>
        <v/>
      </c>
    </row>
    <row r="1312" spans="1:62" ht="18" customHeight="1" x14ac:dyDescent="0.35">
      <c r="A1312" s="68">
        <f>'Energy - Master'!A1311</f>
        <v>47331</v>
      </c>
      <c r="B1312" s="24" t="str">
        <f t="shared" si="923"/>
        <v>Aug-2029</v>
      </c>
      <c r="C1312" s="34" t="str">
        <f t="shared" si="944"/>
        <v/>
      </c>
      <c r="D1312" s="8"/>
      <c r="E1312" s="22" t="str">
        <f t="shared" si="924"/>
        <v/>
      </c>
      <c r="F1312" s="34" t="str">
        <f t="shared" si="945"/>
        <v/>
      </c>
      <c r="G1312" s="8"/>
      <c r="H1312" s="22" t="str">
        <f t="shared" si="925"/>
        <v/>
      </c>
      <c r="I1312" s="34" t="str">
        <f t="shared" si="946"/>
        <v/>
      </c>
      <c r="J1312" s="8"/>
      <c r="K1312" s="22" t="str">
        <f t="shared" si="926"/>
        <v/>
      </c>
      <c r="L1312" s="34" t="str">
        <f t="shared" si="947"/>
        <v/>
      </c>
      <c r="M1312" s="8"/>
      <c r="N1312" s="22" t="str">
        <f t="shared" si="927"/>
        <v/>
      </c>
      <c r="O1312" s="34" t="str">
        <f t="shared" si="948"/>
        <v/>
      </c>
      <c r="P1312" s="8"/>
      <c r="Q1312" s="22" t="str">
        <f t="shared" si="928"/>
        <v/>
      </c>
      <c r="R1312" s="34" t="str">
        <f t="shared" si="949"/>
        <v/>
      </c>
      <c r="S1312" s="8"/>
      <c r="T1312" s="22" t="str">
        <f t="shared" si="929"/>
        <v/>
      </c>
      <c r="U1312" s="34" t="str">
        <f t="shared" si="950"/>
        <v/>
      </c>
      <c r="V1312" s="8"/>
      <c r="W1312" s="22" t="str">
        <f t="shared" si="930"/>
        <v/>
      </c>
      <c r="X1312" s="34" t="str">
        <f t="shared" si="951"/>
        <v/>
      </c>
      <c r="Y1312" s="8"/>
      <c r="Z1312" s="22" t="str">
        <f t="shared" si="931"/>
        <v/>
      </c>
      <c r="AA1312" s="34" t="str">
        <f t="shared" si="952"/>
        <v/>
      </c>
      <c r="AB1312" s="8"/>
      <c r="AC1312" s="22" t="str">
        <f t="shared" si="932"/>
        <v/>
      </c>
      <c r="AD1312" s="34" t="str">
        <f t="shared" si="953"/>
        <v/>
      </c>
      <c r="AE1312" s="8"/>
      <c r="AF1312" s="22" t="str">
        <f t="shared" si="933"/>
        <v/>
      </c>
      <c r="AG1312" s="34" t="str">
        <f t="shared" si="954"/>
        <v/>
      </c>
      <c r="AH1312" s="8"/>
      <c r="AI1312" s="22" t="str">
        <f t="shared" si="934"/>
        <v/>
      </c>
      <c r="AJ1312" s="34" t="str">
        <f t="shared" si="955"/>
        <v/>
      </c>
      <c r="AK1312" s="8"/>
      <c r="AL1312" s="22" t="str">
        <f t="shared" si="935"/>
        <v/>
      </c>
      <c r="AM1312" s="34" t="str">
        <f t="shared" si="956"/>
        <v/>
      </c>
      <c r="AN1312" s="8"/>
      <c r="AO1312" s="22" t="str">
        <f t="shared" si="936"/>
        <v/>
      </c>
      <c r="AP1312" s="34" t="str">
        <f t="shared" si="957"/>
        <v/>
      </c>
      <c r="AQ1312" s="8"/>
      <c r="AR1312" s="22" t="str">
        <f t="shared" si="937"/>
        <v/>
      </c>
      <c r="AS1312" s="34" t="str">
        <f t="shared" si="958"/>
        <v/>
      </c>
      <c r="AT1312" s="8"/>
      <c r="AU1312" s="22" t="str">
        <f t="shared" si="938"/>
        <v/>
      </c>
      <c r="AV1312" s="34" t="str">
        <f t="shared" si="959"/>
        <v/>
      </c>
      <c r="AW1312" s="8"/>
      <c r="AX1312" s="22" t="str">
        <f t="shared" si="939"/>
        <v/>
      </c>
      <c r="AY1312" s="34" t="str">
        <f t="shared" si="960"/>
        <v/>
      </c>
      <c r="AZ1312" s="8"/>
      <c r="BA1312" s="22" t="str">
        <f t="shared" si="940"/>
        <v/>
      </c>
      <c r="BB1312" s="34" t="str">
        <f t="shared" si="961"/>
        <v/>
      </c>
      <c r="BC1312" s="8"/>
      <c r="BD1312" s="22" t="str">
        <f t="shared" si="941"/>
        <v/>
      </c>
      <c r="BE1312" s="34" t="str">
        <f t="shared" si="962"/>
        <v/>
      </c>
      <c r="BF1312" s="8"/>
      <c r="BG1312" s="22" t="str">
        <f t="shared" si="942"/>
        <v/>
      </c>
      <c r="BH1312" s="34" t="str">
        <f t="shared" si="963"/>
        <v/>
      </c>
      <c r="BI1312" s="8"/>
      <c r="BJ1312" s="22" t="str">
        <f t="shared" si="943"/>
        <v/>
      </c>
    </row>
    <row r="1313" spans="1:62" ht="18" customHeight="1" x14ac:dyDescent="0.35">
      <c r="A1313" s="68">
        <f>'Energy - Master'!A1312</f>
        <v>47332</v>
      </c>
      <c r="B1313" s="24" t="str">
        <f t="shared" si="923"/>
        <v>Aug-2029</v>
      </c>
      <c r="C1313" s="34" t="str">
        <f t="shared" si="944"/>
        <v/>
      </c>
      <c r="D1313" s="8"/>
      <c r="E1313" s="22" t="str">
        <f t="shared" si="924"/>
        <v/>
      </c>
      <c r="F1313" s="34" t="str">
        <f t="shared" si="945"/>
        <v/>
      </c>
      <c r="G1313" s="8"/>
      <c r="H1313" s="22" t="str">
        <f t="shared" si="925"/>
        <v/>
      </c>
      <c r="I1313" s="34" t="str">
        <f t="shared" si="946"/>
        <v/>
      </c>
      <c r="J1313" s="8"/>
      <c r="K1313" s="22" t="str">
        <f t="shared" si="926"/>
        <v/>
      </c>
      <c r="L1313" s="34" t="str">
        <f t="shared" si="947"/>
        <v/>
      </c>
      <c r="M1313" s="8"/>
      <c r="N1313" s="22" t="str">
        <f t="shared" si="927"/>
        <v/>
      </c>
      <c r="O1313" s="34" t="str">
        <f t="shared" si="948"/>
        <v/>
      </c>
      <c r="P1313" s="8"/>
      <c r="Q1313" s="22" t="str">
        <f t="shared" si="928"/>
        <v/>
      </c>
      <c r="R1313" s="34" t="str">
        <f t="shared" si="949"/>
        <v/>
      </c>
      <c r="S1313" s="8"/>
      <c r="T1313" s="22" t="str">
        <f t="shared" si="929"/>
        <v/>
      </c>
      <c r="U1313" s="34" t="str">
        <f t="shared" si="950"/>
        <v/>
      </c>
      <c r="V1313" s="8"/>
      <c r="W1313" s="22" t="str">
        <f t="shared" si="930"/>
        <v/>
      </c>
      <c r="X1313" s="34" t="str">
        <f t="shared" si="951"/>
        <v/>
      </c>
      <c r="Y1313" s="8"/>
      <c r="Z1313" s="22" t="str">
        <f t="shared" si="931"/>
        <v/>
      </c>
      <c r="AA1313" s="34" t="str">
        <f t="shared" si="952"/>
        <v/>
      </c>
      <c r="AB1313" s="8"/>
      <c r="AC1313" s="22" t="str">
        <f t="shared" si="932"/>
        <v/>
      </c>
      <c r="AD1313" s="34" t="str">
        <f t="shared" si="953"/>
        <v/>
      </c>
      <c r="AE1313" s="8"/>
      <c r="AF1313" s="22" t="str">
        <f t="shared" si="933"/>
        <v/>
      </c>
      <c r="AG1313" s="34" t="str">
        <f t="shared" si="954"/>
        <v/>
      </c>
      <c r="AH1313" s="8"/>
      <c r="AI1313" s="22" t="str">
        <f t="shared" si="934"/>
        <v/>
      </c>
      <c r="AJ1313" s="34" t="str">
        <f t="shared" si="955"/>
        <v/>
      </c>
      <c r="AK1313" s="8"/>
      <c r="AL1313" s="22" t="str">
        <f t="shared" si="935"/>
        <v/>
      </c>
      <c r="AM1313" s="34" t="str">
        <f t="shared" si="956"/>
        <v/>
      </c>
      <c r="AN1313" s="8"/>
      <c r="AO1313" s="22" t="str">
        <f t="shared" si="936"/>
        <v/>
      </c>
      <c r="AP1313" s="34" t="str">
        <f t="shared" si="957"/>
        <v/>
      </c>
      <c r="AQ1313" s="8"/>
      <c r="AR1313" s="22" t="str">
        <f t="shared" si="937"/>
        <v/>
      </c>
      <c r="AS1313" s="34" t="str">
        <f t="shared" si="958"/>
        <v/>
      </c>
      <c r="AT1313" s="8"/>
      <c r="AU1313" s="22" t="str">
        <f t="shared" si="938"/>
        <v/>
      </c>
      <c r="AV1313" s="34" t="str">
        <f t="shared" si="959"/>
        <v/>
      </c>
      <c r="AW1313" s="8"/>
      <c r="AX1313" s="22" t="str">
        <f t="shared" si="939"/>
        <v/>
      </c>
      <c r="AY1313" s="34" t="str">
        <f t="shared" si="960"/>
        <v/>
      </c>
      <c r="AZ1313" s="8"/>
      <c r="BA1313" s="22" t="str">
        <f t="shared" si="940"/>
        <v/>
      </c>
      <c r="BB1313" s="34" t="str">
        <f t="shared" si="961"/>
        <v/>
      </c>
      <c r="BC1313" s="8"/>
      <c r="BD1313" s="22" t="str">
        <f t="shared" si="941"/>
        <v/>
      </c>
      <c r="BE1313" s="34" t="str">
        <f t="shared" si="962"/>
        <v/>
      </c>
      <c r="BF1313" s="8"/>
      <c r="BG1313" s="22" t="str">
        <f t="shared" si="942"/>
        <v/>
      </c>
      <c r="BH1313" s="34" t="str">
        <f t="shared" si="963"/>
        <v/>
      </c>
      <c r="BI1313" s="8"/>
      <c r="BJ1313" s="22" t="str">
        <f t="shared" si="943"/>
        <v/>
      </c>
    </row>
    <row r="1314" spans="1:62" ht="18" customHeight="1" x14ac:dyDescent="0.35">
      <c r="A1314" s="68">
        <f>'Energy - Master'!A1313</f>
        <v>47333</v>
      </c>
      <c r="B1314" s="24" t="str">
        <f t="shared" si="923"/>
        <v>Aug-2029</v>
      </c>
      <c r="C1314" s="34" t="str">
        <f t="shared" si="944"/>
        <v/>
      </c>
      <c r="D1314" s="8"/>
      <c r="E1314" s="22" t="str">
        <f t="shared" si="924"/>
        <v/>
      </c>
      <c r="F1314" s="34" t="str">
        <f t="shared" si="945"/>
        <v/>
      </c>
      <c r="G1314" s="8"/>
      <c r="H1314" s="22" t="str">
        <f t="shared" si="925"/>
        <v/>
      </c>
      <c r="I1314" s="34" t="str">
        <f t="shared" si="946"/>
        <v/>
      </c>
      <c r="J1314" s="8"/>
      <c r="K1314" s="22" t="str">
        <f t="shared" si="926"/>
        <v/>
      </c>
      <c r="L1314" s="34" t="str">
        <f t="shared" si="947"/>
        <v/>
      </c>
      <c r="M1314" s="8"/>
      <c r="N1314" s="22" t="str">
        <f t="shared" si="927"/>
        <v/>
      </c>
      <c r="O1314" s="34" t="str">
        <f t="shared" si="948"/>
        <v/>
      </c>
      <c r="P1314" s="8"/>
      <c r="Q1314" s="22" t="str">
        <f t="shared" si="928"/>
        <v/>
      </c>
      <c r="R1314" s="34" t="str">
        <f t="shared" si="949"/>
        <v/>
      </c>
      <c r="S1314" s="8"/>
      <c r="T1314" s="22" t="str">
        <f t="shared" si="929"/>
        <v/>
      </c>
      <c r="U1314" s="34" t="str">
        <f t="shared" si="950"/>
        <v/>
      </c>
      <c r="V1314" s="8"/>
      <c r="W1314" s="22" t="str">
        <f t="shared" si="930"/>
        <v/>
      </c>
      <c r="X1314" s="34" t="str">
        <f t="shared" si="951"/>
        <v/>
      </c>
      <c r="Y1314" s="8"/>
      <c r="Z1314" s="22" t="str">
        <f t="shared" si="931"/>
        <v/>
      </c>
      <c r="AA1314" s="34" t="str">
        <f t="shared" si="952"/>
        <v/>
      </c>
      <c r="AB1314" s="8"/>
      <c r="AC1314" s="22" t="str">
        <f t="shared" si="932"/>
        <v/>
      </c>
      <c r="AD1314" s="34" t="str">
        <f t="shared" si="953"/>
        <v/>
      </c>
      <c r="AE1314" s="8"/>
      <c r="AF1314" s="22" t="str">
        <f t="shared" si="933"/>
        <v/>
      </c>
      <c r="AG1314" s="34" t="str">
        <f t="shared" si="954"/>
        <v/>
      </c>
      <c r="AH1314" s="8"/>
      <c r="AI1314" s="22" t="str">
        <f t="shared" si="934"/>
        <v/>
      </c>
      <c r="AJ1314" s="34" t="str">
        <f t="shared" si="955"/>
        <v/>
      </c>
      <c r="AK1314" s="8"/>
      <c r="AL1314" s="22" t="str">
        <f t="shared" si="935"/>
        <v/>
      </c>
      <c r="AM1314" s="34" t="str">
        <f t="shared" si="956"/>
        <v/>
      </c>
      <c r="AN1314" s="8"/>
      <c r="AO1314" s="22" t="str">
        <f t="shared" si="936"/>
        <v/>
      </c>
      <c r="AP1314" s="34" t="str">
        <f t="shared" si="957"/>
        <v/>
      </c>
      <c r="AQ1314" s="8"/>
      <c r="AR1314" s="22" t="str">
        <f t="shared" si="937"/>
        <v/>
      </c>
      <c r="AS1314" s="34" t="str">
        <f t="shared" si="958"/>
        <v/>
      </c>
      <c r="AT1314" s="8"/>
      <c r="AU1314" s="22" t="str">
        <f t="shared" si="938"/>
        <v/>
      </c>
      <c r="AV1314" s="34" t="str">
        <f t="shared" si="959"/>
        <v/>
      </c>
      <c r="AW1314" s="8"/>
      <c r="AX1314" s="22" t="str">
        <f t="shared" si="939"/>
        <v/>
      </c>
      <c r="AY1314" s="34" t="str">
        <f t="shared" si="960"/>
        <v/>
      </c>
      <c r="AZ1314" s="8"/>
      <c r="BA1314" s="22" t="str">
        <f t="shared" si="940"/>
        <v/>
      </c>
      <c r="BB1314" s="34" t="str">
        <f t="shared" si="961"/>
        <v/>
      </c>
      <c r="BC1314" s="8"/>
      <c r="BD1314" s="22" t="str">
        <f t="shared" si="941"/>
        <v/>
      </c>
      <c r="BE1314" s="34" t="str">
        <f t="shared" si="962"/>
        <v/>
      </c>
      <c r="BF1314" s="8"/>
      <c r="BG1314" s="22" t="str">
        <f t="shared" si="942"/>
        <v/>
      </c>
      <c r="BH1314" s="34" t="str">
        <f t="shared" si="963"/>
        <v/>
      </c>
      <c r="BI1314" s="8"/>
      <c r="BJ1314" s="22" t="str">
        <f t="shared" si="943"/>
        <v/>
      </c>
    </row>
    <row r="1315" spans="1:62" ht="18" customHeight="1" x14ac:dyDescent="0.35">
      <c r="A1315" s="68">
        <f>'Energy - Master'!A1314</f>
        <v>47334</v>
      </c>
      <c r="B1315" s="24" t="str">
        <f t="shared" si="923"/>
        <v>Aug-2029</v>
      </c>
      <c r="C1315" s="34" t="str">
        <f t="shared" si="944"/>
        <v/>
      </c>
      <c r="D1315" s="8"/>
      <c r="E1315" s="22" t="str">
        <f t="shared" si="924"/>
        <v/>
      </c>
      <c r="F1315" s="34" t="str">
        <f t="shared" si="945"/>
        <v/>
      </c>
      <c r="G1315" s="8"/>
      <c r="H1315" s="22" t="str">
        <f t="shared" si="925"/>
        <v/>
      </c>
      <c r="I1315" s="34" t="str">
        <f t="shared" si="946"/>
        <v/>
      </c>
      <c r="J1315" s="8"/>
      <c r="K1315" s="22" t="str">
        <f t="shared" si="926"/>
        <v/>
      </c>
      <c r="L1315" s="34" t="str">
        <f t="shared" si="947"/>
        <v/>
      </c>
      <c r="M1315" s="8"/>
      <c r="N1315" s="22" t="str">
        <f t="shared" si="927"/>
        <v/>
      </c>
      <c r="O1315" s="34" t="str">
        <f t="shared" si="948"/>
        <v/>
      </c>
      <c r="P1315" s="8"/>
      <c r="Q1315" s="22" t="str">
        <f t="shared" si="928"/>
        <v/>
      </c>
      <c r="R1315" s="34" t="str">
        <f t="shared" si="949"/>
        <v/>
      </c>
      <c r="S1315" s="8"/>
      <c r="T1315" s="22" t="str">
        <f t="shared" si="929"/>
        <v/>
      </c>
      <c r="U1315" s="34" t="str">
        <f t="shared" si="950"/>
        <v/>
      </c>
      <c r="V1315" s="8"/>
      <c r="W1315" s="22" t="str">
        <f t="shared" si="930"/>
        <v/>
      </c>
      <c r="X1315" s="34" t="str">
        <f t="shared" si="951"/>
        <v/>
      </c>
      <c r="Y1315" s="8"/>
      <c r="Z1315" s="22" t="str">
        <f t="shared" si="931"/>
        <v/>
      </c>
      <c r="AA1315" s="34" t="str">
        <f t="shared" si="952"/>
        <v/>
      </c>
      <c r="AB1315" s="8"/>
      <c r="AC1315" s="22" t="str">
        <f t="shared" si="932"/>
        <v/>
      </c>
      <c r="AD1315" s="34" t="str">
        <f t="shared" si="953"/>
        <v/>
      </c>
      <c r="AE1315" s="8"/>
      <c r="AF1315" s="22" t="str">
        <f t="shared" si="933"/>
        <v/>
      </c>
      <c r="AG1315" s="34" t="str">
        <f t="shared" si="954"/>
        <v/>
      </c>
      <c r="AH1315" s="8"/>
      <c r="AI1315" s="22" t="str">
        <f t="shared" si="934"/>
        <v/>
      </c>
      <c r="AJ1315" s="34" t="str">
        <f t="shared" si="955"/>
        <v/>
      </c>
      <c r="AK1315" s="8"/>
      <c r="AL1315" s="22" t="str">
        <f t="shared" si="935"/>
        <v/>
      </c>
      <c r="AM1315" s="34" t="str">
        <f t="shared" si="956"/>
        <v/>
      </c>
      <c r="AN1315" s="8"/>
      <c r="AO1315" s="22" t="str">
        <f t="shared" si="936"/>
        <v/>
      </c>
      <c r="AP1315" s="34" t="str">
        <f t="shared" si="957"/>
        <v/>
      </c>
      <c r="AQ1315" s="8"/>
      <c r="AR1315" s="22" t="str">
        <f t="shared" si="937"/>
        <v/>
      </c>
      <c r="AS1315" s="34" t="str">
        <f t="shared" si="958"/>
        <v/>
      </c>
      <c r="AT1315" s="8"/>
      <c r="AU1315" s="22" t="str">
        <f t="shared" si="938"/>
        <v/>
      </c>
      <c r="AV1315" s="34" t="str">
        <f t="shared" si="959"/>
        <v/>
      </c>
      <c r="AW1315" s="8"/>
      <c r="AX1315" s="22" t="str">
        <f t="shared" si="939"/>
        <v/>
      </c>
      <c r="AY1315" s="34" t="str">
        <f t="shared" si="960"/>
        <v/>
      </c>
      <c r="AZ1315" s="8"/>
      <c r="BA1315" s="22" t="str">
        <f t="shared" si="940"/>
        <v/>
      </c>
      <c r="BB1315" s="34" t="str">
        <f t="shared" si="961"/>
        <v/>
      </c>
      <c r="BC1315" s="8"/>
      <c r="BD1315" s="22" t="str">
        <f t="shared" si="941"/>
        <v/>
      </c>
      <c r="BE1315" s="34" t="str">
        <f t="shared" si="962"/>
        <v/>
      </c>
      <c r="BF1315" s="8"/>
      <c r="BG1315" s="22" t="str">
        <f t="shared" si="942"/>
        <v/>
      </c>
      <c r="BH1315" s="34" t="str">
        <f t="shared" si="963"/>
        <v/>
      </c>
      <c r="BI1315" s="8"/>
      <c r="BJ1315" s="22" t="str">
        <f t="shared" si="943"/>
        <v/>
      </c>
    </row>
    <row r="1316" spans="1:62" ht="18" customHeight="1" x14ac:dyDescent="0.35">
      <c r="A1316" s="68">
        <f>'Energy - Master'!A1315</f>
        <v>47335</v>
      </c>
      <c r="B1316" s="24" t="str">
        <f t="shared" si="923"/>
        <v>Aug-2029</v>
      </c>
      <c r="C1316" s="34" t="str">
        <f t="shared" si="944"/>
        <v/>
      </c>
      <c r="D1316" s="8"/>
      <c r="E1316" s="22" t="str">
        <f t="shared" si="924"/>
        <v/>
      </c>
      <c r="F1316" s="34" t="str">
        <f t="shared" si="945"/>
        <v/>
      </c>
      <c r="G1316" s="8"/>
      <c r="H1316" s="22" t="str">
        <f t="shared" si="925"/>
        <v/>
      </c>
      <c r="I1316" s="34" t="str">
        <f t="shared" si="946"/>
        <v/>
      </c>
      <c r="J1316" s="8"/>
      <c r="K1316" s="22" t="str">
        <f t="shared" si="926"/>
        <v/>
      </c>
      <c r="L1316" s="34" t="str">
        <f t="shared" si="947"/>
        <v/>
      </c>
      <c r="M1316" s="8"/>
      <c r="N1316" s="22" t="str">
        <f t="shared" si="927"/>
        <v/>
      </c>
      <c r="O1316" s="34" t="str">
        <f t="shared" si="948"/>
        <v/>
      </c>
      <c r="P1316" s="8"/>
      <c r="Q1316" s="22" t="str">
        <f t="shared" si="928"/>
        <v/>
      </c>
      <c r="R1316" s="34" t="str">
        <f t="shared" si="949"/>
        <v/>
      </c>
      <c r="S1316" s="8"/>
      <c r="T1316" s="22" t="str">
        <f t="shared" si="929"/>
        <v/>
      </c>
      <c r="U1316" s="34" t="str">
        <f t="shared" si="950"/>
        <v/>
      </c>
      <c r="V1316" s="8"/>
      <c r="W1316" s="22" t="str">
        <f t="shared" si="930"/>
        <v/>
      </c>
      <c r="X1316" s="34" t="str">
        <f t="shared" si="951"/>
        <v/>
      </c>
      <c r="Y1316" s="8"/>
      <c r="Z1316" s="22" t="str">
        <f t="shared" si="931"/>
        <v/>
      </c>
      <c r="AA1316" s="34" t="str">
        <f t="shared" si="952"/>
        <v/>
      </c>
      <c r="AB1316" s="8"/>
      <c r="AC1316" s="22" t="str">
        <f t="shared" si="932"/>
        <v/>
      </c>
      <c r="AD1316" s="34" t="str">
        <f t="shared" si="953"/>
        <v/>
      </c>
      <c r="AE1316" s="8"/>
      <c r="AF1316" s="22" t="str">
        <f t="shared" si="933"/>
        <v/>
      </c>
      <c r="AG1316" s="34" t="str">
        <f t="shared" si="954"/>
        <v/>
      </c>
      <c r="AH1316" s="8"/>
      <c r="AI1316" s="22" t="str">
        <f t="shared" si="934"/>
        <v/>
      </c>
      <c r="AJ1316" s="34" t="str">
        <f t="shared" si="955"/>
        <v/>
      </c>
      <c r="AK1316" s="8"/>
      <c r="AL1316" s="22" t="str">
        <f t="shared" si="935"/>
        <v/>
      </c>
      <c r="AM1316" s="34" t="str">
        <f t="shared" si="956"/>
        <v/>
      </c>
      <c r="AN1316" s="8"/>
      <c r="AO1316" s="22" t="str">
        <f t="shared" si="936"/>
        <v/>
      </c>
      <c r="AP1316" s="34" t="str">
        <f t="shared" si="957"/>
        <v/>
      </c>
      <c r="AQ1316" s="8"/>
      <c r="AR1316" s="22" t="str">
        <f t="shared" si="937"/>
        <v/>
      </c>
      <c r="AS1316" s="34" t="str">
        <f t="shared" si="958"/>
        <v/>
      </c>
      <c r="AT1316" s="8"/>
      <c r="AU1316" s="22" t="str">
        <f t="shared" si="938"/>
        <v/>
      </c>
      <c r="AV1316" s="34" t="str">
        <f t="shared" si="959"/>
        <v/>
      </c>
      <c r="AW1316" s="8"/>
      <c r="AX1316" s="22" t="str">
        <f t="shared" si="939"/>
        <v/>
      </c>
      <c r="AY1316" s="34" t="str">
        <f t="shared" si="960"/>
        <v/>
      </c>
      <c r="AZ1316" s="8"/>
      <c r="BA1316" s="22" t="str">
        <f t="shared" si="940"/>
        <v/>
      </c>
      <c r="BB1316" s="34" t="str">
        <f t="shared" si="961"/>
        <v/>
      </c>
      <c r="BC1316" s="8"/>
      <c r="BD1316" s="22" t="str">
        <f t="shared" si="941"/>
        <v/>
      </c>
      <c r="BE1316" s="34" t="str">
        <f t="shared" si="962"/>
        <v/>
      </c>
      <c r="BF1316" s="8"/>
      <c r="BG1316" s="22" t="str">
        <f t="shared" si="942"/>
        <v/>
      </c>
      <c r="BH1316" s="34" t="str">
        <f t="shared" si="963"/>
        <v/>
      </c>
      <c r="BI1316" s="8"/>
      <c r="BJ1316" s="22" t="str">
        <f t="shared" si="943"/>
        <v/>
      </c>
    </row>
    <row r="1317" spans="1:62" ht="18" customHeight="1" x14ac:dyDescent="0.35">
      <c r="A1317" s="68">
        <f>'Energy - Master'!A1316</f>
        <v>47336</v>
      </c>
      <c r="B1317" s="24" t="str">
        <f t="shared" si="923"/>
        <v>Aug-2029</v>
      </c>
      <c r="C1317" s="34" t="str">
        <f t="shared" si="944"/>
        <v/>
      </c>
      <c r="D1317" s="8"/>
      <c r="E1317" s="22" t="str">
        <f t="shared" si="924"/>
        <v/>
      </c>
      <c r="F1317" s="34" t="str">
        <f t="shared" si="945"/>
        <v/>
      </c>
      <c r="G1317" s="8"/>
      <c r="H1317" s="22" t="str">
        <f t="shared" si="925"/>
        <v/>
      </c>
      <c r="I1317" s="34" t="str">
        <f t="shared" si="946"/>
        <v/>
      </c>
      <c r="J1317" s="8"/>
      <c r="K1317" s="22" t="str">
        <f t="shared" si="926"/>
        <v/>
      </c>
      <c r="L1317" s="34" t="str">
        <f t="shared" si="947"/>
        <v/>
      </c>
      <c r="M1317" s="8"/>
      <c r="N1317" s="22" t="str">
        <f t="shared" si="927"/>
        <v/>
      </c>
      <c r="O1317" s="34" t="str">
        <f t="shared" si="948"/>
        <v/>
      </c>
      <c r="P1317" s="8"/>
      <c r="Q1317" s="22" t="str">
        <f t="shared" si="928"/>
        <v/>
      </c>
      <c r="R1317" s="34" t="str">
        <f t="shared" si="949"/>
        <v/>
      </c>
      <c r="S1317" s="8"/>
      <c r="T1317" s="22" t="str">
        <f t="shared" si="929"/>
        <v/>
      </c>
      <c r="U1317" s="34" t="str">
        <f t="shared" si="950"/>
        <v/>
      </c>
      <c r="V1317" s="8"/>
      <c r="W1317" s="22" t="str">
        <f t="shared" si="930"/>
        <v/>
      </c>
      <c r="X1317" s="34" t="str">
        <f t="shared" si="951"/>
        <v/>
      </c>
      <c r="Y1317" s="8"/>
      <c r="Z1317" s="22" t="str">
        <f t="shared" si="931"/>
        <v/>
      </c>
      <c r="AA1317" s="34" t="str">
        <f t="shared" si="952"/>
        <v/>
      </c>
      <c r="AB1317" s="8"/>
      <c r="AC1317" s="22" t="str">
        <f t="shared" si="932"/>
        <v/>
      </c>
      <c r="AD1317" s="34" t="str">
        <f t="shared" si="953"/>
        <v/>
      </c>
      <c r="AE1317" s="8"/>
      <c r="AF1317" s="22" t="str">
        <f t="shared" si="933"/>
        <v/>
      </c>
      <c r="AG1317" s="34" t="str">
        <f t="shared" si="954"/>
        <v/>
      </c>
      <c r="AH1317" s="8"/>
      <c r="AI1317" s="22" t="str">
        <f t="shared" si="934"/>
        <v/>
      </c>
      <c r="AJ1317" s="34" t="str">
        <f t="shared" si="955"/>
        <v/>
      </c>
      <c r="AK1317" s="8"/>
      <c r="AL1317" s="22" t="str">
        <f t="shared" si="935"/>
        <v/>
      </c>
      <c r="AM1317" s="34" t="str">
        <f t="shared" si="956"/>
        <v/>
      </c>
      <c r="AN1317" s="8"/>
      <c r="AO1317" s="22" t="str">
        <f t="shared" si="936"/>
        <v/>
      </c>
      <c r="AP1317" s="34" t="str">
        <f t="shared" si="957"/>
        <v/>
      </c>
      <c r="AQ1317" s="8"/>
      <c r="AR1317" s="22" t="str">
        <f t="shared" si="937"/>
        <v/>
      </c>
      <c r="AS1317" s="34" t="str">
        <f t="shared" si="958"/>
        <v/>
      </c>
      <c r="AT1317" s="8"/>
      <c r="AU1317" s="22" t="str">
        <f t="shared" si="938"/>
        <v/>
      </c>
      <c r="AV1317" s="34" t="str">
        <f t="shared" si="959"/>
        <v/>
      </c>
      <c r="AW1317" s="8"/>
      <c r="AX1317" s="22" t="str">
        <f t="shared" si="939"/>
        <v/>
      </c>
      <c r="AY1317" s="34" t="str">
        <f t="shared" si="960"/>
        <v/>
      </c>
      <c r="AZ1317" s="8"/>
      <c r="BA1317" s="22" t="str">
        <f t="shared" si="940"/>
        <v/>
      </c>
      <c r="BB1317" s="34" t="str">
        <f t="shared" si="961"/>
        <v/>
      </c>
      <c r="BC1317" s="8"/>
      <c r="BD1317" s="22" t="str">
        <f t="shared" si="941"/>
        <v/>
      </c>
      <c r="BE1317" s="34" t="str">
        <f t="shared" si="962"/>
        <v/>
      </c>
      <c r="BF1317" s="8"/>
      <c r="BG1317" s="22" t="str">
        <f t="shared" si="942"/>
        <v/>
      </c>
      <c r="BH1317" s="34" t="str">
        <f t="shared" si="963"/>
        <v/>
      </c>
      <c r="BI1317" s="8"/>
      <c r="BJ1317" s="22" t="str">
        <f t="shared" si="943"/>
        <v/>
      </c>
    </row>
    <row r="1318" spans="1:62" ht="18" customHeight="1" x14ac:dyDescent="0.35">
      <c r="A1318" s="68">
        <f>'Energy - Master'!A1317</f>
        <v>47337</v>
      </c>
      <c r="B1318" s="24" t="str">
        <f t="shared" si="923"/>
        <v>Aug-2029</v>
      </c>
      <c r="C1318" s="34" t="str">
        <f t="shared" si="944"/>
        <v/>
      </c>
      <c r="D1318" s="8"/>
      <c r="E1318" s="22" t="str">
        <f t="shared" si="924"/>
        <v/>
      </c>
      <c r="F1318" s="34" t="str">
        <f t="shared" si="945"/>
        <v/>
      </c>
      <c r="G1318" s="8"/>
      <c r="H1318" s="22" t="str">
        <f t="shared" si="925"/>
        <v/>
      </c>
      <c r="I1318" s="34" t="str">
        <f t="shared" si="946"/>
        <v/>
      </c>
      <c r="J1318" s="8"/>
      <c r="K1318" s="22" t="str">
        <f t="shared" si="926"/>
        <v/>
      </c>
      <c r="L1318" s="34" t="str">
        <f t="shared" si="947"/>
        <v/>
      </c>
      <c r="M1318" s="8"/>
      <c r="N1318" s="22" t="str">
        <f t="shared" si="927"/>
        <v/>
      </c>
      <c r="O1318" s="34" t="str">
        <f t="shared" si="948"/>
        <v/>
      </c>
      <c r="P1318" s="8"/>
      <c r="Q1318" s="22" t="str">
        <f t="shared" si="928"/>
        <v/>
      </c>
      <c r="R1318" s="34" t="str">
        <f t="shared" si="949"/>
        <v/>
      </c>
      <c r="S1318" s="8"/>
      <c r="T1318" s="22" t="str">
        <f t="shared" si="929"/>
        <v/>
      </c>
      <c r="U1318" s="34" t="str">
        <f t="shared" si="950"/>
        <v/>
      </c>
      <c r="V1318" s="8"/>
      <c r="W1318" s="22" t="str">
        <f t="shared" si="930"/>
        <v/>
      </c>
      <c r="X1318" s="34" t="str">
        <f t="shared" si="951"/>
        <v/>
      </c>
      <c r="Y1318" s="8"/>
      <c r="Z1318" s="22" t="str">
        <f t="shared" si="931"/>
        <v/>
      </c>
      <c r="AA1318" s="34" t="str">
        <f t="shared" si="952"/>
        <v/>
      </c>
      <c r="AB1318" s="8"/>
      <c r="AC1318" s="22" t="str">
        <f t="shared" si="932"/>
        <v/>
      </c>
      <c r="AD1318" s="34" t="str">
        <f t="shared" si="953"/>
        <v/>
      </c>
      <c r="AE1318" s="8"/>
      <c r="AF1318" s="22" t="str">
        <f t="shared" si="933"/>
        <v/>
      </c>
      <c r="AG1318" s="34" t="str">
        <f t="shared" si="954"/>
        <v/>
      </c>
      <c r="AH1318" s="8"/>
      <c r="AI1318" s="22" t="str">
        <f t="shared" si="934"/>
        <v/>
      </c>
      <c r="AJ1318" s="34" t="str">
        <f t="shared" si="955"/>
        <v/>
      </c>
      <c r="AK1318" s="8"/>
      <c r="AL1318" s="22" t="str">
        <f t="shared" si="935"/>
        <v/>
      </c>
      <c r="AM1318" s="34" t="str">
        <f t="shared" si="956"/>
        <v/>
      </c>
      <c r="AN1318" s="8"/>
      <c r="AO1318" s="22" t="str">
        <f t="shared" si="936"/>
        <v/>
      </c>
      <c r="AP1318" s="34" t="str">
        <f t="shared" si="957"/>
        <v/>
      </c>
      <c r="AQ1318" s="8"/>
      <c r="AR1318" s="22" t="str">
        <f t="shared" si="937"/>
        <v/>
      </c>
      <c r="AS1318" s="34" t="str">
        <f t="shared" si="958"/>
        <v/>
      </c>
      <c r="AT1318" s="8"/>
      <c r="AU1318" s="22" t="str">
        <f t="shared" si="938"/>
        <v/>
      </c>
      <c r="AV1318" s="34" t="str">
        <f t="shared" si="959"/>
        <v/>
      </c>
      <c r="AW1318" s="8"/>
      <c r="AX1318" s="22" t="str">
        <f t="shared" si="939"/>
        <v/>
      </c>
      <c r="AY1318" s="34" t="str">
        <f t="shared" si="960"/>
        <v/>
      </c>
      <c r="AZ1318" s="8"/>
      <c r="BA1318" s="22" t="str">
        <f t="shared" si="940"/>
        <v/>
      </c>
      <c r="BB1318" s="34" t="str">
        <f t="shared" si="961"/>
        <v/>
      </c>
      <c r="BC1318" s="8"/>
      <c r="BD1318" s="22" t="str">
        <f t="shared" si="941"/>
        <v/>
      </c>
      <c r="BE1318" s="34" t="str">
        <f t="shared" si="962"/>
        <v/>
      </c>
      <c r="BF1318" s="8"/>
      <c r="BG1318" s="22" t="str">
        <f t="shared" si="942"/>
        <v/>
      </c>
      <c r="BH1318" s="34" t="str">
        <f t="shared" si="963"/>
        <v/>
      </c>
      <c r="BI1318" s="8"/>
      <c r="BJ1318" s="22" t="str">
        <f t="shared" si="943"/>
        <v/>
      </c>
    </row>
    <row r="1319" spans="1:62" ht="18" customHeight="1" x14ac:dyDescent="0.35">
      <c r="A1319" s="68">
        <f>'Energy - Master'!A1318</f>
        <v>47338</v>
      </c>
      <c r="B1319" s="24" t="str">
        <f t="shared" si="923"/>
        <v>Aug-2029</v>
      </c>
      <c r="C1319" s="34" t="str">
        <f t="shared" si="944"/>
        <v/>
      </c>
      <c r="D1319" s="8"/>
      <c r="E1319" s="22" t="str">
        <f t="shared" si="924"/>
        <v/>
      </c>
      <c r="F1319" s="34" t="str">
        <f t="shared" si="945"/>
        <v/>
      </c>
      <c r="G1319" s="8"/>
      <c r="H1319" s="22" t="str">
        <f t="shared" si="925"/>
        <v/>
      </c>
      <c r="I1319" s="34" t="str">
        <f t="shared" si="946"/>
        <v/>
      </c>
      <c r="J1319" s="8"/>
      <c r="K1319" s="22" t="str">
        <f t="shared" si="926"/>
        <v/>
      </c>
      <c r="L1319" s="34" t="str">
        <f t="shared" si="947"/>
        <v/>
      </c>
      <c r="M1319" s="8"/>
      <c r="N1319" s="22" t="str">
        <f t="shared" si="927"/>
        <v/>
      </c>
      <c r="O1319" s="34" t="str">
        <f t="shared" si="948"/>
        <v/>
      </c>
      <c r="P1319" s="8"/>
      <c r="Q1319" s="22" t="str">
        <f t="shared" si="928"/>
        <v/>
      </c>
      <c r="R1319" s="34" t="str">
        <f t="shared" si="949"/>
        <v/>
      </c>
      <c r="S1319" s="8"/>
      <c r="T1319" s="22" t="str">
        <f t="shared" si="929"/>
        <v/>
      </c>
      <c r="U1319" s="34" t="str">
        <f t="shared" si="950"/>
        <v/>
      </c>
      <c r="V1319" s="8"/>
      <c r="W1319" s="22" t="str">
        <f t="shared" si="930"/>
        <v/>
      </c>
      <c r="X1319" s="34" t="str">
        <f t="shared" si="951"/>
        <v/>
      </c>
      <c r="Y1319" s="8"/>
      <c r="Z1319" s="22" t="str">
        <f t="shared" si="931"/>
        <v/>
      </c>
      <c r="AA1319" s="34" t="str">
        <f t="shared" si="952"/>
        <v/>
      </c>
      <c r="AB1319" s="8"/>
      <c r="AC1319" s="22" t="str">
        <f t="shared" si="932"/>
        <v/>
      </c>
      <c r="AD1319" s="34" t="str">
        <f t="shared" si="953"/>
        <v/>
      </c>
      <c r="AE1319" s="8"/>
      <c r="AF1319" s="22" t="str">
        <f t="shared" si="933"/>
        <v/>
      </c>
      <c r="AG1319" s="34" t="str">
        <f t="shared" si="954"/>
        <v/>
      </c>
      <c r="AH1319" s="8"/>
      <c r="AI1319" s="22" t="str">
        <f t="shared" si="934"/>
        <v/>
      </c>
      <c r="AJ1319" s="34" t="str">
        <f t="shared" si="955"/>
        <v/>
      </c>
      <c r="AK1319" s="8"/>
      <c r="AL1319" s="22" t="str">
        <f t="shared" si="935"/>
        <v/>
      </c>
      <c r="AM1319" s="34" t="str">
        <f t="shared" si="956"/>
        <v/>
      </c>
      <c r="AN1319" s="8"/>
      <c r="AO1319" s="22" t="str">
        <f t="shared" si="936"/>
        <v/>
      </c>
      <c r="AP1319" s="34" t="str">
        <f t="shared" si="957"/>
        <v/>
      </c>
      <c r="AQ1319" s="8"/>
      <c r="AR1319" s="22" t="str">
        <f t="shared" si="937"/>
        <v/>
      </c>
      <c r="AS1319" s="34" t="str">
        <f t="shared" si="958"/>
        <v/>
      </c>
      <c r="AT1319" s="8"/>
      <c r="AU1319" s="22" t="str">
        <f t="shared" si="938"/>
        <v/>
      </c>
      <c r="AV1319" s="34" t="str">
        <f t="shared" si="959"/>
        <v/>
      </c>
      <c r="AW1319" s="8"/>
      <c r="AX1319" s="22" t="str">
        <f t="shared" si="939"/>
        <v/>
      </c>
      <c r="AY1319" s="34" t="str">
        <f t="shared" si="960"/>
        <v/>
      </c>
      <c r="AZ1319" s="8"/>
      <c r="BA1319" s="22" t="str">
        <f t="shared" si="940"/>
        <v/>
      </c>
      <c r="BB1319" s="34" t="str">
        <f t="shared" si="961"/>
        <v/>
      </c>
      <c r="BC1319" s="8"/>
      <c r="BD1319" s="22" t="str">
        <f t="shared" si="941"/>
        <v/>
      </c>
      <c r="BE1319" s="34" t="str">
        <f t="shared" si="962"/>
        <v/>
      </c>
      <c r="BF1319" s="8"/>
      <c r="BG1319" s="22" t="str">
        <f t="shared" si="942"/>
        <v/>
      </c>
      <c r="BH1319" s="34" t="str">
        <f t="shared" si="963"/>
        <v/>
      </c>
      <c r="BI1319" s="8"/>
      <c r="BJ1319" s="22" t="str">
        <f t="shared" si="943"/>
        <v/>
      </c>
    </row>
    <row r="1320" spans="1:62" ht="18" customHeight="1" x14ac:dyDescent="0.35">
      <c r="A1320" s="68">
        <f>'Energy - Master'!A1319</f>
        <v>47339</v>
      </c>
      <c r="B1320" s="24" t="str">
        <f t="shared" si="923"/>
        <v>Aug-2029</v>
      </c>
      <c r="C1320" s="34" t="str">
        <f t="shared" si="944"/>
        <v/>
      </c>
      <c r="D1320" s="8"/>
      <c r="E1320" s="22" t="str">
        <f t="shared" si="924"/>
        <v/>
      </c>
      <c r="F1320" s="34" t="str">
        <f t="shared" si="945"/>
        <v/>
      </c>
      <c r="G1320" s="8"/>
      <c r="H1320" s="22" t="str">
        <f t="shared" si="925"/>
        <v/>
      </c>
      <c r="I1320" s="34" t="str">
        <f t="shared" si="946"/>
        <v/>
      </c>
      <c r="J1320" s="8"/>
      <c r="K1320" s="22" t="str">
        <f t="shared" si="926"/>
        <v/>
      </c>
      <c r="L1320" s="34" t="str">
        <f t="shared" si="947"/>
        <v/>
      </c>
      <c r="M1320" s="8"/>
      <c r="N1320" s="22" t="str">
        <f t="shared" si="927"/>
        <v/>
      </c>
      <c r="O1320" s="34" t="str">
        <f t="shared" si="948"/>
        <v/>
      </c>
      <c r="P1320" s="8"/>
      <c r="Q1320" s="22" t="str">
        <f t="shared" si="928"/>
        <v/>
      </c>
      <c r="R1320" s="34" t="str">
        <f t="shared" si="949"/>
        <v/>
      </c>
      <c r="S1320" s="8"/>
      <c r="T1320" s="22" t="str">
        <f t="shared" si="929"/>
        <v/>
      </c>
      <c r="U1320" s="34" t="str">
        <f t="shared" si="950"/>
        <v/>
      </c>
      <c r="V1320" s="8"/>
      <c r="W1320" s="22" t="str">
        <f t="shared" si="930"/>
        <v/>
      </c>
      <c r="X1320" s="34" t="str">
        <f t="shared" si="951"/>
        <v/>
      </c>
      <c r="Y1320" s="8"/>
      <c r="Z1320" s="22" t="str">
        <f t="shared" si="931"/>
        <v/>
      </c>
      <c r="AA1320" s="34" t="str">
        <f t="shared" si="952"/>
        <v/>
      </c>
      <c r="AB1320" s="8"/>
      <c r="AC1320" s="22" t="str">
        <f t="shared" si="932"/>
        <v/>
      </c>
      <c r="AD1320" s="34" t="str">
        <f t="shared" si="953"/>
        <v/>
      </c>
      <c r="AE1320" s="8"/>
      <c r="AF1320" s="22" t="str">
        <f t="shared" si="933"/>
        <v/>
      </c>
      <c r="AG1320" s="34" t="str">
        <f t="shared" si="954"/>
        <v/>
      </c>
      <c r="AH1320" s="8"/>
      <c r="AI1320" s="22" t="str">
        <f t="shared" si="934"/>
        <v/>
      </c>
      <c r="AJ1320" s="34" t="str">
        <f t="shared" si="955"/>
        <v/>
      </c>
      <c r="AK1320" s="8"/>
      <c r="AL1320" s="22" t="str">
        <f t="shared" si="935"/>
        <v/>
      </c>
      <c r="AM1320" s="34" t="str">
        <f t="shared" si="956"/>
        <v/>
      </c>
      <c r="AN1320" s="8"/>
      <c r="AO1320" s="22" t="str">
        <f t="shared" si="936"/>
        <v/>
      </c>
      <c r="AP1320" s="34" t="str">
        <f t="shared" si="957"/>
        <v/>
      </c>
      <c r="AQ1320" s="8"/>
      <c r="AR1320" s="22" t="str">
        <f t="shared" si="937"/>
        <v/>
      </c>
      <c r="AS1320" s="34" t="str">
        <f t="shared" si="958"/>
        <v/>
      </c>
      <c r="AT1320" s="8"/>
      <c r="AU1320" s="22" t="str">
        <f t="shared" si="938"/>
        <v/>
      </c>
      <c r="AV1320" s="34" t="str">
        <f t="shared" si="959"/>
        <v/>
      </c>
      <c r="AW1320" s="8"/>
      <c r="AX1320" s="22" t="str">
        <f t="shared" si="939"/>
        <v/>
      </c>
      <c r="AY1320" s="34" t="str">
        <f t="shared" si="960"/>
        <v/>
      </c>
      <c r="AZ1320" s="8"/>
      <c r="BA1320" s="22" t="str">
        <f t="shared" si="940"/>
        <v/>
      </c>
      <c r="BB1320" s="34" t="str">
        <f t="shared" si="961"/>
        <v/>
      </c>
      <c r="BC1320" s="8"/>
      <c r="BD1320" s="22" t="str">
        <f t="shared" si="941"/>
        <v/>
      </c>
      <c r="BE1320" s="34" t="str">
        <f t="shared" si="962"/>
        <v/>
      </c>
      <c r="BF1320" s="8"/>
      <c r="BG1320" s="22" t="str">
        <f t="shared" si="942"/>
        <v/>
      </c>
      <c r="BH1320" s="34" t="str">
        <f t="shared" si="963"/>
        <v/>
      </c>
      <c r="BI1320" s="8"/>
      <c r="BJ1320" s="22" t="str">
        <f t="shared" si="943"/>
        <v/>
      </c>
    </row>
    <row r="1321" spans="1:62" ht="18" customHeight="1" x14ac:dyDescent="0.35">
      <c r="A1321" s="68">
        <f>'Energy - Master'!A1320</f>
        <v>47340</v>
      </c>
      <c r="B1321" s="24" t="str">
        <f t="shared" si="923"/>
        <v>Aug-2029</v>
      </c>
      <c r="C1321" s="34" t="str">
        <f t="shared" si="944"/>
        <v/>
      </c>
      <c r="D1321" s="8"/>
      <c r="E1321" s="22" t="str">
        <f t="shared" si="924"/>
        <v/>
      </c>
      <c r="F1321" s="34" t="str">
        <f t="shared" si="945"/>
        <v/>
      </c>
      <c r="G1321" s="8"/>
      <c r="H1321" s="22" t="str">
        <f t="shared" si="925"/>
        <v/>
      </c>
      <c r="I1321" s="34" t="str">
        <f t="shared" si="946"/>
        <v/>
      </c>
      <c r="J1321" s="8"/>
      <c r="K1321" s="22" t="str">
        <f t="shared" si="926"/>
        <v/>
      </c>
      <c r="L1321" s="34" t="str">
        <f t="shared" si="947"/>
        <v/>
      </c>
      <c r="M1321" s="8"/>
      <c r="N1321" s="22" t="str">
        <f t="shared" si="927"/>
        <v/>
      </c>
      <c r="O1321" s="34" t="str">
        <f t="shared" si="948"/>
        <v/>
      </c>
      <c r="P1321" s="8"/>
      <c r="Q1321" s="22" t="str">
        <f t="shared" si="928"/>
        <v/>
      </c>
      <c r="R1321" s="34" t="str">
        <f t="shared" si="949"/>
        <v/>
      </c>
      <c r="S1321" s="8"/>
      <c r="T1321" s="22" t="str">
        <f t="shared" si="929"/>
        <v/>
      </c>
      <c r="U1321" s="34" t="str">
        <f t="shared" si="950"/>
        <v/>
      </c>
      <c r="V1321" s="8"/>
      <c r="W1321" s="22" t="str">
        <f t="shared" si="930"/>
        <v/>
      </c>
      <c r="X1321" s="34" t="str">
        <f t="shared" si="951"/>
        <v/>
      </c>
      <c r="Y1321" s="8"/>
      <c r="Z1321" s="22" t="str">
        <f t="shared" si="931"/>
        <v/>
      </c>
      <c r="AA1321" s="34" t="str">
        <f t="shared" si="952"/>
        <v/>
      </c>
      <c r="AB1321" s="8"/>
      <c r="AC1321" s="22" t="str">
        <f t="shared" si="932"/>
        <v/>
      </c>
      <c r="AD1321" s="34" t="str">
        <f t="shared" si="953"/>
        <v/>
      </c>
      <c r="AE1321" s="8"/>
      <c r="AF1321" s="22" t="str">
        <f t="shared" si="933"/>
        <v/>
      </c>
      <c r="AG1321" s="34" t="str">
        <f t="shared" si="954"/>
        <v/>
      </c>
      <c r="AH1321" s="8"/>
      <c r="AI1321" s="22" t="str">
        <f t="shared" si="934"/>
        <v/>
      </c>
      <c r="AJ1321" s="34" t="str">
        <f t="shared" si="955"/>
        <v/>
      </c>
      <c r="AK1321" s="8"/>
      <c r="AL1321" s="22" t="str">
        <f t="shared" si="935"/>
        <v/>
      </c>
      <c r="AM1321" s="34" t="str">
        <f t="shared" si="956"/>
        <v/>
      </c>
      <c r="AN1321" s="8"/>
      <c r="AO1321" s="22" t="str">
        <f t="shared" si="936"/>
        <v/>
      </c>
      <c r="AP1321" s="34" t="str">
        <f t="shared" si="957"/>
        <v/>
      </c>
      <c r="AQ1321" s="8"/>
      <c r="AR1321" s="22" t="str">
        <f t="shared" si="937"/>
        <v/>
      </c>
      <c r="AS1321" s="34" t="str">
        <f t="shared" si="958"/>
        <v/>
      </c>
      <c r="AT1321" s="8"/>
      <c r="AU1321" s="22" t="str">
        <f t="shared" si="938"/>
        <v/>
      </c>
      <c r="AV1321" s="34" t="str">
        <f t="shared" si="959"/>
        <v/>
      </c>
      <c r="AW1321" s="8"/>
      <c r="AX1321" s="22" t="str">
        <f t="shared" si="939"/>
        <v/>
      </c>
      <c r="AY1321" s="34" t="str">
        <f t="shared" si="960"/>
        <v/>
      </c>
      <c r="AZ1321" s="8"/>
      <c r="BA1321" s="22" t="str">
        <f t="shared" si="940"/>
        <v/>
      </c>
      <c r="BB1321" s="34" t="str">
        <f t="shared" si="961"/>
        <v/>
      </c>
      <c r="BC1321" s="8"/>
      <c r="BD1321" s="22" t="str">
        <f t="shared" si="941"/>
        <v/>
      </c>
      <c r="BE1321" s="34" t="str">
        <f t="shared" si="962"/>
        <v/>
      </c>
      <c r="BF1321" s="8"/>
      <c r="BG1321" s="22" t="str">
        <f t="shared" si="942"/>
        <v/>
      </c>
      <c r="BH1321" s="34" t="str">
        <f t="shared" si="963"/>
        <v/>
      </c>
      <c r="BI1321" s="8"/>
      <c r="BJ1321" s="22" t="str">
        <f t="shared" si="943"/>
        <v/>
      </c>
    </row>
    <row r="1322" spans="1:62" ht="18" customHeight="1" x14ac:dyDescent="0.35">
      <c r="A1322" s="68">
        <f>'Energy - Master'!A1321</f>
        <v>47341</v>
      </c>
      <c r="B1322" s="24" t="str">
        <f t="shared" si="923"/>
        <v>Aug-2029</v>
      </c>
      <c r="C1322" s="34" t="str">
        <f t="shared" si="944"/>
        <v/>
      </c>
      <c r="D1322" s="8"/>
      <c r="E1322" s="22" t="str">
        <f t="shared" si="924"/>
        <v/>
      </c>
      <c r="F1322" s="34" t="str">
        <f t="shared" si="945"/>
        <v/>
      </c>
      <c r="G1322" s="8"/>
      <c r="H1322" s="22" t="str">
        <f t="shared" si="925"/>
        <v/>
      </c>
      <c r="I1322" s="34" t="str">
        <f t="shared" si="946"/>
        <v/>
      </c>
      <c r="J1322" s="8"/>
      <c r="K1322" s="22" t="str">
        <f t="shared" si="926"/>
        <v/>
      </c>
      <c r="L1322" s="34" t="str">
        <f t="shared" si="947"/>
        <v/>
      </c>
      <c r="M1322" s="8"/>
      <c r="N1322" s="22" t="str">
        <f t="shared" si="927"/>
        <v/>
      </c>
      <c r="O1322" s="34" t="str">
        <f t="shared" si="948"/>
        <v/>
      </c>
      <c r="P1322" s="8"/>
      <c r="Q1322" s="22" t="str">
        <f t="shared" si="928"/>
        <v/>
      </c>
      <c r="R1322" s="34" t="str">
        <f t="shared" si="949"/>
        <v/>
      </c>
      <c r="S1322" s="8"/>
      <c r="T1322" s="22" t="str">
        <f t="shared" si="929"/>
        <v/>
      </c>
      <c r="U1322" s="34" t="str">
        <f t="shared" si="950"/>
        <v/>
      </c>
      <c r="V1322" s="8"/>
      <c r="W1322" s="22" t="str">
        <f t="shared" si="930"/>
        <v/>
      </c>
      <c r="X1322" s="34" t="str">
        <f t="shared" si="951"/>
        <v/>
      </c>
      <c r="Y1322" s="8"/>
      <c r="Z1322" s="22" t="str">
        <f t="shared" si="931"/>
        <v/>
      </c>
      <c r="AA1322" s="34" t="str">
        <f t="shared" si="952"/>
        <v/>
      </c>
      <c r="AB1322" s="8"/>
      <c r="AC1322" s="22" t="str">
        <f t="shared" si="932"/>
        <v/>
      </c>
      <c r="AD1322" s="34" t="str">
        <f t="shared" si="953"/>
        <v/>
      </c>
      <c r="AE1322" s="8"/>
      <c r="AF1322" s="22" t="str">
        <f t="shared" si="933"/>
        <v/>
      </c>
      <c r="AG1322" s="34" t="str">
        <f t="shared" si="954"/>
        <v/>
      </c>
      <c r="AH1322" s="8"/>
      <c r="AI1322" s="22" t="str">
        <f t="shared" si="934"/>
        <v/>
      </c>
      <c r="AJ1322" s="34" t="str">
        <f t="shared" si="955"/>
        <v/>
      </c>
      <c r="AK1322" s="8"/>
      <c r="AL1322" s="22" t="str">
        <f t="shared" si="935"/>
        <v/>
      </c>
      <c r="AM1322" s="34" t="str">
        <f t="shared" si="956"/>
        <v/>
      </c>
      <c r="AN1322" s="8"/>
      <c r="AO1322" s="22" t="str">
        <f t="shared" si="936"/>
        <v/>
      </c>
      <c r="AP1322" s="34" t="str">
        <f t="shared" si="957"/>
        <v/>
      </c>
      <c r="AQ1322" s="8"/>
      <c r="AR1322" s="22" t="str">
        <f t="shared" si="937"/>
        <v/>
      </c>
      <c r="AS1322" s="34" t="str">
        <f t="shared" si="958"/>
        <v/>
      </c>
      <c r="AT1322" s="8"/>
      <c r="AU1322" s="22" t="str">
        <f t="shared" si="938"/>
        <v/>
      </c>
      <c r="AV1322" s="34" t="str">
        <f t="shared" si="959"/>
        <v/>
      </c>
      <c r="AW1322" s="8"/>
      <c r="AX1322" s="22" t="str">
        <f t="shared" si="939"/>
        <v/>
      </c>
      <c r="AY1322" s="34" t="str">
        <f t="shared" si="960"/>
        <v/>
      </c>
      <c r="AZ1322" s="8"/>
      <c r="BA1322" s="22" t="str">
        <f t="shared" si="940"/>
        <v/>
      </c>
      <c r="BB1322" s="34" t="str">
        <f t="shared" si="961"/>
        <v/>
      </c>
      <c r="BC1322" s="8"/>
      <c r="BD1322" s="22" t="str">
        <f t="shared" si="941"/>
        <v/>
      </c>
      <c r="BE1322" s="34" t="str">
        <f t="shared" si="962"/>
        <v/>
      </c>
      <c r="BF1322" s="8"/>
      <c r="BG1322" s="22" t="str">
        <f t="shared" si="942"/>
        <v/>
      </c>
      <c r="BH1322" s="34" t="str">
        <f t="shared" si="963"/>
        <v/>
      </c>
      <c r="BI1322" s="8"/>
      <c r="BJ1322" s="22" t="str">
        <f t="shared" si="943"/>
        <v/>
      </c>
    </row>
    <row r="1323" spans="1:62" ht="18" customHeight="1" x14ac:dyDescent="0.35">
      <c r="A1323" s="68">
        <f>'Energy - Master'!A1322</f>
        <v>47342</v>
      </c>
      <c r="B1323" s="24" t="str">
        <f t="shared" si="923"/>
        <v>Aug-2029</v>
      </c>
      <c r="C1323" s="34" t="str">
        <f t="shared" si="944"/>
        <v/>
      </c>
      <c r="D1323" s="8"/>
      <c r="E1323" s="22" t="str">
        <f t="shared" si="924"/>
        <v/>
      </c>
      <c r="F1323" s="34" t="str">
        <f t="shared" si="945"/>
        <v/>
      </c>
      <c r="G1323" s="8"/>
      <c r="H1323" s="22" t="str">
        <f t="shared" si="925"/>
        <v/>
      </c>
      <c r="I1323" s="34" t="str">
        <f t="shared" si="946"/>
        <v/>
      </c>
      <c r="J1323" s="8"/>
      <c r="K1323" s="22" t="str">
        <f t="shared" si="926"/>
        <v/>
      </c>
      <c r="L1323" s="34" t="str">
        <f t="shared" si="947"/>
        <v/>
      </c>
      <c r="M1323" s="8"/>
      <c r="N1323" s="22" t="str">
        <f t="shared" si="927"/>
        <v/>
      </c>
      <c r="O1323" s="34" t="str">
        <f t="shared" si="948"/>
        <v/>
      </c>
      <c r="P1323" s="8"/>
      <c r="Q1323" s="22" t="str">
        <f t="shared" si="928"/>
        <v/>
      </c>
      <c r="R1323" s="34" t="str">
        <f t="shared" si="949"/>
        <v/>
      </c>
      <c r="S1323" s="8"/>
      <c r="T1323" s="22" t="str">
        <f t="shared" si="929"/>
        <v/>
      </c>
      <c r="U1323" s="34" t="str">
        <f t="shared" si="950"/>
        <v/>
      </c>
      <c r="V1323" s="8"/>
      <c r="W1323" s="22" t="str">
        <f t="shared" si="930"/>
        <v/>
      </c>
      <c r="X1323" s="34" t="str">
        <f t="shared" si="951"/>
        <v/>
      </c>
      <c r="Y1323" s="8"/>
      <c r="Z1323" s="22" t="str">
        <f t="shared" si="931"/>
        <v/>
      </c>
      <c r="AA1323" s="34" t="str">
        <f t="shared" si="952"/>
        <v/>
      </c>
      <c r="AB1323" s="8"/>
      <c r="AC1323" s="22" t="str">
        <f t="shared" si="932"/>
        <v/>
      </c>
      <c r="AD1323" s="34" t="str">
        <f t="shared" si="953"/>
        <v/>
      </c>
      <c r="AE1323" s="8"/>
      <c r="AF1323" s="22" t="str">
        <f t="shared" si="933"/>
        <v/>
      </c>
      <c r="AG1323" s="34" t="str">
        <f t="shared" si="954"/>
        <v/>
      </c>
      <c r="AH1323" s="8"/>
      <c r="AI1323" s="22" t="str">
        <f t="shared" si="934"/>
        <v/>
      </c>
      <c r="AJ1323" s="34" t="str">
        <f t="shared" si="955"/>
        <v/>
      </c>
      <c r="AK1323" s="8"/>
      <c r="AL1323" s="22" t="str">
        <f t="shared" si="935"/>
        <v/>
      </c>
      <c r="AM1323" s="34" t="str">
        <f t="shared" si="956"/>
        <v/>
      </c>
      <c r="AN1323" s="8"/>
      <c r="AO1323" s="22" t="str">
        <f t="shared" si="936"/>
        <v/>
      </c>
      <c r="AP1323" s="34" t="str">
        <f t="shared" si="957"/>
        <v/>
      </c>
      <c r="AQ1323" s="8"/>
      <c r="AR1323" s="22" t="str">
        <f t="shared" si="937"/>
        <v/>
      </c>
      <c r="AS1323" s="34" t="str">
        <f t="shared" si="958"/>
        <v/>
      </c>
      <c r="AT1323" s="8"/>
      <c r="AU1323" s="22" t="str">
        <f t="shared" si="938"/>
        <v/>
      </c>
      <c r="AV1323" s="34" t="str">
        <f t="shared" si="959"/>
        <v/>
      </c>
      <c r="AW1323" s="8"/>
      <c r="AX1323" s="22" t="str">
        <f t="shared" si="939"/>
        <v/>
      </c>
      <c r="AY1323" s="34" t="str">
        <f t="shared" si="960"/>
        <v/>
      </c>
      <c r="AZ1323" s="8"/>
      <c r="BA1323" s="22" t="str">
        <f t="shared" si="940"/>
        <v/>
      </c>
      <c r="BB1323" s="34" t="str">
        <f t="shared" si="961"/>
        <v/>
      </c>
      <c r="BC1323" s="8"/>
      <c r="BD1323" s="22" t="str">
        <f t="shared" si="941"/>
        <v/>
      </c>
      <c r="BE1323" s="34" t="str">
        <f t="shared" si="962"/>
        <v/>
      </c>
      <c r="BF1323" s="8"/>
      <c r="BG1323" s="22" t="str">
        <f t="shared" si="942"/>
        <v/>
      </c>
      <c r="BH1323" s="34" t="str">
        <f t="shared" si="963"/>
        <v/>
      </c>
      <c r="BI1323" s="8"/>
      <c r="BJ1323" s="22" t="str">
        <f t="shared" si="943"/>
        <v/>
      </c>
    </row>
    <row r="1324" spans="1:62" ht="18" customHeight="1" x14ac:dyDescent="0.35">
      <c r="A1324" s="68">
        <f>'Energy - Master'!A1323</f>
        <v>47343</v>
      </c>
      <c r="B1324" s="24" t="str">
        <f t="shared" si="923"/>
        <v>Aug-2029</v>
      </c>
      <c r="C1324" s="34" t="str">
        <f t="shared" si="944"/>
        <v/>
      </c>
      <c r="D1324" s="8"/>
      <c r="E1324" s="22" t="str">
        <f t="shared" si="924"/>
        <v/>
      </c>
      <c r="F1324" s="34" t="str">
        <f t="shared" si="945"/>
        <v/>
      </c>
      <c r="G1324" s="8"/>
      <c r="H1324" s="22" t="str">
        <f t="shared" si="925"/>
        <v/>
      </c>
      <c r="I1324" s="34" t="str">
        <f t="shared" si="946"/>
        <v/>
      </c>
      <c r="J1324" s="8"/>
      <c r="K1324" s="22" t="str">
        <f t="shared" si="926"/>
        <v/>
      </c>
      <c r="L1324" s="34" t="str">
        <f t="shared" si="947"/>
        <v/>
      </c>
      <c r="M1324" s="8"/>
      <c r="N1324" s="22" t="str">
        <f t="shared" si="927"/>
        <v/>
      </c>
      <c r="O1324" s="34" t="str">
        <f t="shared" si="948"/>
        <v/>
      </c>
      <c r="P1324" s="8"/>
      <c r="Q1324" s="22" t="str">
        <f t="shared" si="928"/>
        <v/>
      </c>
      <c r="R1324" s="34" t="str">
        <f t="shared" si="949"/>
        <v/>
      </c>
      <c r="S1324" s="8"/>
      <c r="T1324" s="22" t="str">
        <f t="shared" si="929"/>
        <v/>
      </c>
      <c r="U1324" s="34" t="str">
        <f t="shared" si="950"/>
        <v/>
      </c>
      <c r="V1324" s="8"/>
      <c r="W1324" s="22" t="str">
        <f t="shared" si="930"/>
        <v/>
      </c>
      <c r="X1324" s="34" t="str">
        <f t="shared" si="951"/>
        <v/>
      </c>
      <c r="Y1324" s="8"/>
      <c r="Z1324" s="22" t="str">
        <f t="shared" si="931"/>
        <v/>
      </c>
      <c r="AA1324" s="34" t="str">
        <f t="shared" si="952"/>
        <v/>
      </c>
      <c r="AB1324" s="8"/>
      <c r="AC1324" s="22" t="str">
        <f t="shared" si="932"/>
        <v/>
      </c>
      <c r="AD1324" s="34" t="str">
        <f t="shared" si="953"/>
        <v/>
      </c>
      <c r="AE1324" s="8"/>
      <c r="AF1324" s="22" t="str">
        <f t="shared" si="933"/>
        <v/>
      </c>
      <c r="AG1324" s="34" t="str">
        <f t="shared" si="954"/>
        <v/>
      </c>
      <c r="AH1324" s="8"/>
      <c r="AI1324" s="22" t="str">
        <f t="shared" si="934"/>
        <v/>
      </c>
      <c r="AJ1324" s="34" t="str">
        <f t="shared" si="955"/>
        <v/>
      </c>
      <c r="AK1324" s="8"/>
      <c r="AL1324" s="22" t="str">
        <f t="shared" si="935"/>
        <v/>
      </c>
      <c r="AM1324" s="34" t="str">
        <f t="shared" si="956"/>
        <v/>
      </c>
      <c r="AN1324" s="8"/>
      <c r="AO1324" s="22" t="str">
        <f t="shared" si="936"/>
        <v/>
      </c>
      <c r="AP1324" s="34" t="str">
        <f t="shared" si="957"/>
        <v/>
      </c>
      <c r="AQ1324" s="8"/>
      <c r="AR1324" s="22" t="str">
        <f t="shared" si="937"/>
        <v/>
      </c>
      <c r="AS1324" s="34" t="str">
        <f t="shared" si="958"/>
        <v/>
      </c>
      <c r="AT1324" s="8"/>
      <c r="AU1324" s="22" t="str">
        <f t="shared" si="938"/>
        <v/>
      </c>
      <c r="AV1324" s="34" t="str">
        <f t="shared" si="959"/>
        <v/>
      </c>
      <c r="AW1324" s="8"/>
      <c r="AX1324" s="22" t="str">
        <f t="shared" si="939"/>
        <v/>
      </c>
      <c r="AY1324" s="34" t="str">
        <f t="shared" si="960"/>
        <v/>
      </c>
      <c r="AZ1324" s="8"/>
      <c r="BA1324" s="22" t="str">
        <f t="shared" si="940"/>
        <v/>
      </c>
      <c r="BB1324" s="34" t="str">
        <f t="shared" si="961"/>
        <v/>
      </c>
      <c r="BC1324" s="8"/>
      <c r="BD1324" s="22" t="str">
        <f t="shared" si="941"/>
        <v/>
      </c>
      <c r="BE1324" s="34" t="str">
        <f t="shared" si="962"/>
        <v/>
      </c>
      <c r="BF1324" s="8"/>
      <c r="BG1324" s="22" t="str">
        <f t="shared" si="942"/>
        <v/>
      </c>
      <c r="BH1324" s="34" t="str">
        <f t="shared" si="963"/>
        <v/>
      </c>
      <c r="BI1324" s="8"/>
      <c r="BJ1324" s="22" t="str">
        <f t="shared" si="943"/>
        <v/>
      </c>
    </row>
    <row r="1325" spans="1:62" ht="18" customHeight="1" x14ac:dyDescent="0.35">
      <c r="A1325" s="68">
        <f>'Energy - Master'!A1324</f>
        <v>47344</v>
      </c>
      <c r="B1325" s="24" t="str">
        <f t="shared" si="923"/>
        <v>Aug-2029</v>
      </c>
      <c r="C1325" s="34" t="str">
        <f t="shared" si="944"/>
        <v/>
      </c>
      <c r="D1325" s="8"/>
      <c r="E1325" s="22" t="str">
        <f t="shared" si="924"/>
        <v/>
      </c>
      <c r="F1325" s="34" t="str">
        <f t="shared" si="945"/>
        <v/>
      </c>
      <c r="G1325" s="8"/>
      <c r="H1325" s="22" t="str">
        <f t="shared" si="925"/>
        <v/>
      </c>
      <c r="I1325" s="34" t="str">
        <f t="shared" si="946"/>
        <v/>
      </c>
      <c r="J1325" s="8"/>
      <c r="K1325" s="22" t="str">
        <f t="shared" si="926"/>
        <v/>
      </c>
      <c r="L1325" s="34" t="str">
        <f t="shared" si="947"/>
        <v/>
      </c>
      <c r="M1325" s="8"/>
      <c r="N1325" s="22" t="str">
        <f t="shared" si="927"/>
        <v/>
      </c>
      <c r="O1325" s="34" t="str">
        <f t="shared" si="948"/>
        <v/>
      </c>
      <c r="P1325" s="8"/>
      <c r="Q1325" s="22" t="str">
        <f t="shared" si="928"/>
        <v/>
      </c>
      <c r="R1325" s="34" t="str">
        <f t="shared" si="949"/>
        <v/>
      </c>
      <c r="S1325" s="8"/>
      <c r="T1325" s="22" t="str">
        <f t="shared" si="929"/>
        <v/>
      </c>
      <c r="U1325" s="34" t="str">
        <f t="shared" si="950"/>
        <v/>
      </c>
      <c r="V1325" s="8"/>
      <c r="W1325" s="22" t="str">
        <f t="shared" si="930"/>
        <v/>
      </c>
      <c r="X1325" s="34" t="str">
        <f t="shared" si="951"/>
        <v/>
      </c>
      <c r="Y1325" s="8"/>
      <c r="Z1325" s="22" t="str">
        <f t="shared" si="931"/>
        <v/>
      </c>
      <c r="AA1325" s="34" t="str">
        <f t="shared" si="952"/>
        <v/>
      </c>
      <c r="AB1325" s="8"/>
      <c r="AC1325" s="22" t="str">
        <f t="shared" si="932"/>
        <v/>
      </c>
      <c r="AD1325" s="34" t="str">
        <f t="shared" si="953"/>
        <v/>
      </c>
      <c r="AE1325" s="8"/>
      <c r="AF1325" s="22" t="str">
        <f t="shared" si="933"/>
        <v/>
      </c>
      <c r="AG1325" s="34" t="str">
        <f t="shared" si="954"/>
        <v/>
      </c>
      <c r="AH1325" s="8"/>
      <c r="AI1325" s="22" t="str">
        <f t="shared" si="934"/>
        <v/>
      </c>
      <c r="AJ1325" s="34" t="str">
        <f t="shared" si="955"/>
        <v/>
      </c>
      <c r="AK1325" s="8"/>
      <c r="AL1325" s="22" t="str">
        <f t="shared" si="935"/>
        <v/>
      </c>
      <c r="AM1325" s="34" t="str">
        <f t="shared" si="956"/>
        <v/>
      </c>
      <c r="AN1325" s="8"/>
      <c r="AO1325" s="22" t="str">
        <f t="shared" si="936"/>
        <v/>
      </c>
      <c r="AP1325" s="34" t="str">
        <f t="shared" si="957"/>
        <v/>
      </c>
      <c r="AQ1325" s="8"/>
      <c r="AR1325" s="22" t="str">
        <f t="shared" si="937"/>
        <v/>
      </c>
      <c r="AS1325" s="34" t="str">
        <f t="shared" si="958"/>
        <v/>
      </c>
      <c r="AT1325" s="8"/>
      <c r="AU1325" s="22" t="str">
        <f t="shared" si="938"/>
        <v/>
      </c>
      <c r="AV1325" s="34" t="str">
        <f t="shared" si="959"/>
        <v/>
      </c>
      <c r="AW1325" s="8"/>
      <c r="AX1325" s="22" t="str">
        <f t="shared" si="939"/>
        <v/>
      </c>
      <c r="AY1325" s="34" t="str">
        <f t="shared" si="960"/>
        <v/>
      </c>
      <c r="AZ1325" s="8"/>
      <c r="BA1325" s="22" t="str">
        <f t="shared" si="940"/>
        <v/>
      </c>
      <c r="BB1325" s="34" t="str">
        <f t="shared" si="961"/>
        <v/>
      </c>
      <c r="BC1325" s="8"/>
      <c r="BD1325" s="22" t="str">
        <f t="shared" si="941"/>
        <v/>
      </c>
      <c r="BE1325" s="34" t="str">
        <f t="shared" si="962"/>
        <v/>
      </c>
      <c r="BF1325" s="8"/>
      <c r="BG1325" s="22" t="str">
        <f t="shared" si="942"/>
        <v/>
      </c>
      <c r="BH1325" s="34" t="str">
        <f t="shared" si="963"/>
        <v/>
      </c>
      <c r="BI1325" s="8"/>
      <c r="BJ1325" s="22" t="str">
        <f t="shared" si="943"/>
        <v/>
      </c>
    </row>
    <row r="1326" spans="1:62" ht="18" customHeight="1" x14ac:dyDescent="0.35">
      <c r="A1326" s="68">
        <f>'Energy - Master'!A1325</f>
        <v>47345</v>
      </c>
      <c r="B1326" s="24" t="str">
        <f t="shared" si="923"/>
        <v>Aug-2029</v>
      </c>
      <c r="C1326" s="34" t="str">
        <f t="shared" si="944"/>
        <v/>
      </c>
      <c r="D1326" s="8"/>
      <c r="E1326" s="22" t="str">
        <f t="shared" si="924"/>
        <v/>
      </c>
      <c r="F1326" s="34" t="str">
        <f t="shared" si="945"/>
        <v/>
      </c>
      <c r="G1326" s="8"/>
      <c r="H1326" s="22" t="str">
        <f t="shared" si="925"/>
        <v/>
      </c>
      <c r="I1326" s="34" t="str">
        <f t="shared" si="946"/>
        <v/>
      </c>
      <c r="J1326" s="8"/>
      <c r="K1326" s="22" t="str">
        <f t="shared" si="926"/>
        <v/>
      </c>
      <c r="L1326" s="34" t="str">
        <f t="shared" si="947"/>
        <v/>
      </c>
      <c r="M1326" s="8"/>
      <c r="N1326" s="22" t="str">
        <f t="shared" si="927"/>
        <v/>
      </c>
      <c r="O1326" s="34" t="str">
        <f t="shared" si="948"/>
        <v/>
      </c>
      <c r="P1326" s="8"/>
      <c r="Q1326" s="22" t="str">
        <f t="shared" si="928"/>
        <v/>
      </c>
      <c r="R1326" s="34" t="str">
        <f t="shared" si="949"/>
        <v/>
      </c>
      <c r="S1326" s="8"/>
      <c r="T1326" s="22" t="str">
        <f t="shared" si="929"/>
        <v/>
      </c>
      <c r="U1326" s="34" t="str">
        <f t="shared" si="950"/>
        <v/>
      </c>
      <c r="V1326" s="8"/>
      <c r="W1326" s="22" t="str">
        <f t="shared" si="930"/>
        <v/>
      </c>
      <c r="X1326" s="34" t="str">
        <f t="shared" si="951"/>
        <v/>
      </c>
      <c r="Y1326" s="8"/>
      <c r="Z1326" s="22" t="str">
        <f t="shared" si="931"/>
        <v/>
      </c>
      <c r="AA1326" s="34" t="str">
        <f t="shared" si="952"/>
        <v/>
      </c>
      <c r="AB1326" s="8"/>
      <c r="AC1326" s="22" t="str">
        <f t="shared" si="932"/>
        <v/>
      </c>
      <c r="AD1326" s="34" t="str">
        <f t="shared" si="953"/>
        <v/>
      </c>
      <c r="AE1326" s="8"/>
      <c r="AF1326" s="22" t="str">
        <f t="shared" si="933"/>
        <v/>
      </c>
      <c r="AG1326" s="34" t="str">
        <f t="shared" si="954"/>
        <v/>
      </c>
      <c r="AH1326" s="8"/>
      <c r="AI1326" s="22" t="str">
        <f t="shared" si="934"/>
        <v/>
      </c>
      <c r="AJ1326" s="34" t="str">
        <f t="shared" si="955"/>
        <v/>
      </c>
      <c r="AK1326" s="8"/>
      <c r="AL1326" s="22" t="str">
        <f t="shared" si="935"/>
        <v/>
      </c>
      <c r="AM1326" s="34" t="str">
        <f t="shared" si="956"/>
        <v/>
      </c>
      <c r="AN1326" s="8"/>
      <c r="AO1326" s="22" t="str">
        <f t="shared" si="936"/>
        <v/>
      </c>
      <c r="AP1326" s="34" t="str">
        <f t="shared" si="957"/>
        <v/>
      </c>
      <c r="AQ1326" s="8"/>
      <c r="AR1326" s="22" t="str">
        <f t="shared" si="937"/>
        <v/>
      </c>
      <c r="AS1326" s="34" t="str">
        <f t="shared" si="958"/>
        <v/>
      </c>
      <c r="AT1326" s="8"/>
      <c r="AU1326" s="22" t="str">
        <f t="shared" si="938"/>
        <v/>
      </c>
      <c r="AV1326" s="34" t="str">
        <f t="shared" si="959"/>
        <v/>
      </c>
      <c r="AW1326" s="8"/>
      <c r="AX1326" s="22" t="str">
        <f t="shared" si="939"/>
        <v/>
      </c>
      <c r="AY1326" s="34" t="str">
        <f t="shared" si="960"/>
        <v/>
      </c>
      <c r="AZ1326" s="8"/>
      <c r="BA1326" s="22" t="str">
        <f t="shared" si="940"/>
        <v/>
      </c>
      <c r="BB1326" s="34" t="str">
        <f t="shared" si="961"/>
        <v/>
      </c>
      <c r="BC1326" s="8"/>
      <c r="BD1326" s="22" t="str">
        <f t="shared" si="941"/>
        <v/>
      </c>
      <c r="BE1326" s="34" t="str">
        <f t="shared" si="962"/>
        <v/>
      </c>
      <c r="BF1326" s="8"/>
      <c r="BG1326" s="22" t="str">
        <f t="shared" si="942"/>
        <v/>
      </c>
      <c r="BH1326" s="34" t="str">
        <f t="shared" si="963"/>
        <v/>
      </c>
      <c r="BI1326" s="8"/>
      <c r="BJ1326" s="22" t="str">
        <f t="shared" si="943"/>
        <v/>
      </c>
    </row>
    <row r="1327" spans="1:62" ht="18" customHeight="1" x14ac:dyDescent="0.35">
      <c r="A1327" s="68">
        <f>'Energy - Master'!A1326</f>
        <v>47346</v>
      </c>
      <c r="B1327" s="24" t="str">
        <f t="shared" si="923"/>
        <v>Aug-2029</v>
      </c>
      <c r="C1327" s="34" t="str">
        <f t="shared" si="944"/>
        <v/>
      </c>
      <c r="D1327" s="8"/>
      <c r="E1327" s="22" t="str">
        <f t="shared" si="924"/>
        <v/>
      </c>
      <c r="F1327" s="34" t="str">
        <f t="shared" si="945"/>
        <v/>
      </c>
      <c r="G1327" s="8"/>
      <c r="H1327" s="22" t="str">
        <f t="shared" si="925"/>
        <v/>
      </c>
      <c r="I1327" s="34" t="str">
        <f t="shared" si="946"/>
        <v/>
      </c>
      <c r="J1327" s="8"/>
      <c r="K1327" s="22" t="str">
        <f t="shared" si="926"/>
        <v/>
      </c>
      <c r="L1327" s="34" t="str">
        <f t="shared" si="947"/>
        <v/>
      </c>
      <c r="M1327" s="8"/>
      <c r="N1327" s="22" t="str">
        <f t="shared" si="927"/>
        <v/>
      </c>
      <c r="O1327" s="34" t="str">
        <f t="shared" si="948"/>
        <v/>
      </c>
      <c r="P1327" s="8"/>
      <c r="Q1327" s="22" t="str">
        <f t="shared" si="928"/>
        <v/>
      </c>
      <c r="R1327" s="34" t="str">
        <f t="shared" si="949"/>
        <v/>
      </c>
      <c r="S1327" s="8"/>
      <c r="T1327" s="22" t="str">
        <f t="shared" si="929"/>
        <v/>
      </c>
      <c r="U1327" s="34" t="str">
        <f t="shared" si="950"/>
        <v/>
      </c>
      <c r="V1327" s="8"/>
      <c r="W1327" s="22" t="str">
        <f t="shared" si="930"/>
        <v/>
      </c>
      <c r="X1327" s="34" t="str">
        <f t="shared" si="951"/>
        <v/>
      </c>
      <c r="Y1327" s="8"/>
      <c r="Z1327" s="22" t="str">
        <f t="shared" si="931"/>
        <v/>
      </c>
      <c r="AA1327" s="34" t="str">
        <f t="shared" si="952"/>
        <v/>
      </c>
      <c r="AB1327" s="8"/>
      <c r="AC1327" s="22" t="str">
        <f t="shared" si="932"/>
        <v/>
      </c>
      <c r="AD1327" s="34" t="str">
        <f t="shared" si="953"/>
        <v/>
      </c>
      <c r="AE1327" s="8"/>
      <c r="AF1327" s="22" t="str">
        <f t="shared" si="933"/>
        <v/>
      </c>
      <c r="AG1327" s="34" t="str">
        <f t="shared" si="954"/>
        <v/>
      </c>
      <c r="AH1327" s="8"/>
      <c r="AI1327" s="22" t="str">
        <f t="shared" si="934"/>
        <v/>
      </c>
      <c r="AJ1327" s="34" t="str">
        <f t="shared" si="955"/>
        <v/>
      </c>
      <c r="AK1327" s="8"/>
      <c r="AL1327" s="22" t="str">
        <f t="shared" si="935"/>
        <v/>
      </c>
      <c r="AM1327" s="34" t="str">
        <f t="shared" si="956"/>
        <v/>
      </c>
      <c r="AN1327" s="8"/>
      <c r="AO1327" s="22" t="str">
        <f t="shared" si="936"/>
        <v/>
      </c>
      <c r="AP1327" s="34" t="str">
        <f t="shared" si="957"/>
        <v/>
      </c>
      <c r="AQ1327" s="8"/>
      <c r="AR1327" s="22" t="str">
        <f t="shared" si="937"/>
        <v/>
      </c>
      <c r="AS1327" s="34" t="str">
        <f t="shared" si="958"/>
        <v/>
      </c>
      <c r="AT1327" s="8"/>
      <c r="AU1327" s="22" t="str">
        <f t="shared" si="938"/>
        <v/>
      </c>
      <c r="AV1327" s="34" t="str">
        <f t="shared" si="959"/>
        <v/>
      </c>
      <c r="AW1327" s="8"/>
      <c r="AX1327" s="22" t="str">
        <f t="shared" si="939"/>
        <v/>
      </c>
      <c r="AY1327" s="34" t="str">
        <f t="shared" si="960"/>
        <v/>
      </c>
      <c r="AZ1327" s="8"/>
      <c r="BA1327" s="22" t="str">
        <f t="shared" si="940"/>
        <v/>
      </c>
      <c r="BB1327" s="34" t="str">
        <f t="shared" si="961"/>
        <v/>
      </c>
      <c r="BC1327" s="8"/>
      <c r="BD1327" s="22" t="str">
        <f t="shared" si="941"/>
        <v/>
      </c>
      <c r="BE1327" s="34" t="str">
        <f t="shared" si="962"/>
        <v/>
      </c>
      <c r="BF1327" s="8"/>
      <c r="BG1327" s="22" t="str">
        <f t="shared" si="942"/>
        <v/>
      </c>
      <c r="BH1327" s="34" t="str">
        <f t="shared" si="963"/>
        <v/>
      </c>
      <c r="BI1327" s="8"/>
      <c r="BJ1327" s="22" t="str">
        <f t="shared" si="943"/>
        <v/>
      </c>
    </row>
    <row r="1328" spans="1:62" ht="18" customHeight="1" x14ac:dyDescent="0.35">
      <c r="A1328" s="68">
        <f>'Energy - Master'!A1327</f>
        <v>47347</v>
      </c>
      <c r="B1328" s="24" t="str">
        <f t="shared" si="923"/>
        <v>Aug-2029</v>
      </c>
      <c r="C1328" s="34" t="str">
        <f t="shared" si="944"/>
        <v/>
      </c>
      <c r="D1328" s="8"/>
      <c r="E1328" s="22" t="str">
        <f t="shared" si="924"/>
        <v/>
      </c>
      <c r="F1328" s="34" t="str">
        <f t="shared" si="945"/>
        <v/>
      </c>
      <c r="G1328" s="8"/>
      <c r="H1328" s="22" t="str">
        <f t="shared" si="925"/>
        <v/>
      </c>
      <c r="I1328" s="34" t="str">
        <f t="shared" si="946"/>
        <v/>
      </c>
      <c r="J1328" s="8"/>
      <c r="K1328" s="22" t="str">
        <f t="shared" si="926"/>
        <v/>
      </c>
      <c r="L1328" s="34" t="str">
        <f t="shared" si="947"/>
        <v/>
      </c>
      <c r="M1328" s="8"/>
      <c r="N1328" s="22" t="str">
        <f t="shared" si="927"/>
        <v/>
      </c>
      <c r="O1328" s="34" t="str">
        <f t="shared" si="948"/>
        <v/>
      </c>
      <c r="P1328" s="8"/>
      <c r="Q1328" s="22" t="str">
        <f t="shared" si="928"/>
        <v/>
      </c>
      <c r="R1328" s="34" t="str">
        <f t="shared" si="949"/>
        <v/>
      </c>
      <c r="S1328" s="8"/>
      <c r="T1328" s="22" t="str">
        <f t="shared" si="929"/>
        <v/>
      </c>
      <c r="U1328" s="34" t="str">
        <f t="shared" si="950"/>
        <v/>
      </c>
      <c r="V1328" s="8"/>
      <c r="W1328" s="22" t="str">
        <f t="shared" si="930"/>
        <v/>
      </c>
      <c r="X1328" s="34" t="str">
        <f t="shared" si="951"/>
        <v/>
      </c>
      <c r="Y1328" s="8"/>
      <c r="Z1328" s="22" t="str">
        <f t="shared" si="931"/>
        <v/>
      </c>
      <c r="AA1328" s="34" t="str">
        <f t="shared" si="952"/>
        <v/>
      </c>
      <c r="AB1328" s="8"/>
      <c r="AC1328" s="22" t="str">
        <f t="shared" si="932"/>
        <v/>
      </c>
      <c r="AD1328" s="34" t="str">
        <f t="shared" si="953"/>
        <v/>
      </c>
      <c r="AE1328" s="8"/>
      <c r="AF1328" s="22" t="str">
        <f t="shared" si="933"/>
        <v/>
      </c>
      <c r="AG1328" s="34" t="str">
        <f t="shared" si="954"/>
        <v/>
      </c>
      <c r="AH1328" s="8"/>
      <c r="AI1328" s="22" t="str">
        <f t="shared" si="934"/>
        <v/>
      </c>
      <c r="AJ1328" s="34" t="str">
        <f t="shared" si="955"/>
        <v/>
      </c>
      <c r="AK1328" s="8"/>
      <c r="AL1328" s="22" t="str">
        <f t="shared" si="935"/>
        <v/>
      </c>
      <c r="AM1328" s="34" t="str">
        <f t="shared" si="956"/>
        <v/>
      </c>
      <c r="AN1328" s="8"/>
      <c r="AO1328" s="22" t="str">
        <f t="shared" si="936"/>
        <v/>
      </c>
      <c r="AP1328" s="34" t="str">
        <f t="shared" si="957"/>
        <v/>
      </c>
      <c r="AQ1328" s="8"/>
      <c r="AR1328" s="22" t="str">
        <f t="shared" si="937"/>
        <v/>
      </c>
      <c r="AS1328" s="34" t="str">
        <f t="shared" si="958"/>
        <v/>
      </c>
      <c r="AT1328" s="8"/>
      <c r="AU1328" s="22" t="str">
        <f t="shared" si="938"/>
        <v/>
      </c>
      <c r="AV1328" s="34" t="str">
        <f t="shared" si="959"/>
        <v/>
      </c>
      <c r="AW1328" s="8"/>
      <c r="AX1328" s="22" t="str">
        <f t="shared" si="939"/>
        <v/>
      </c>
      <c r="AY1328" s="34" t="str">
        <f t="shared" si="960"/>
        <v/>
      </c>
      <c r="AZ1328" s="8"/>
      <c r="BA1328" s="22" t="str">
        <f t="shared" si="940"/>
        <v/>
      </c>
      <c r="BB1328" s="34" t="str">
        <f t="shared" si="961"/>
        <v/>
      </c>
      <c r="BC1328" s="8"/>
      <c r="BD1328" s="22" t="str">
        <f t="shared" si="941"/>
        <v/>
      </c>
      <c r="BE1328" s="34" t="str">
        <f t="shared" si="962"/>
        <v/>
      </c>
      <c r="BF1328" s="8"/>
      <c r="BG1328" s="22" t="str">
        <f t="shared" si="942"/>
        <v/>
      </c>
      <c r="BH1328" s="34" t="str">
        <f t="shared" si="963"/>
        <v/>
      </c>
      <c r="BI1328" s="8"/>
      <c r="BJ1328" s="22" t="str">
        <f t="shared" si="943"/>
        <v/>
      </c>
    </row>
    <row r="1329" spans="1:62" ht="18" customHeight="1" x14ac:dyDescent="0.35">
      <c r="A1329" s="68">
        <f>'Energy - Master'!A1328</f>
        <v>47348</v>
      </c>
      <c r="B1329" s="24" t="str">
        <f t="shared" si="923"/>
        <v>Aug-2029</v>
      </c>
      <c r="C1329" s="34" t="str">
        <f t="shared" si="944"/>
        <v/>
      </c>
      <c r="D1329" s="8"/>
      <c r="E1329" s="22" t="str">
        <f t="shared" si="924"/>
        <v/>
      </c>
      <c r="F1329" s="34" t="str">
        <f t="shared" si="945"/>
        <v/>
      </c>
      <c r="G1329" s="8"/>
      <c r="H1329" s="22" t="str">
        <f t="shared" si="925"/>
        <v/>
      </c>
      <c r="I1329" s="34" t="str">
        <f t="shared" si="946"/>
        <v/>
      </c>
      <c r="J1329" s="8"/>
      <c r="K1329" s="22" t="str">
        <f t="shared" si="926"/>
        <v/>
      </c>
      <c r="L1329" s="34" t="str">
        <f t="shared" si="947"/>
        <v/>
      </c>
      <c r="M1329" s="8"/>
      <c r="N1329" s="22" t="str">
        <f t="shared" si="927"/>
        <v/>
      </c>
      <c r="O1329" s="34" t="str">
        <f t="shared" si="948"/>
        <v/>
      </c>
      <c r="P1329" s="8"/>
      <c r="Q1329" s="22" t="str">
        <f t="shared" si="928"/>
        <v/>
      </c>
      <c r="R1329" s="34" t="str">
        <f t="shared" si="949"/>
        <v/>
      </c>
      <c r="S1329" s="8"/>
      <c r="T1329" s="22" t="str">
        <f t="shared" si="929"/>
        <v/>
      </c>
      <c r="U1329" s="34" t="str">
        <f t="shared" si="950"/>
        <v/>
      </c>
      <c r="V1329" s="8"/>
      <c r="W1329" s="22" t="str">
        <f t="shared" si="930"/>
        <v/>
      </c>
      <c r="X1329" s="34" t="str">
        <f t="shared" si="951"/>
        <v/>
      </c>
      <c r="Y1329" s="8"/>
      <c r="Z1329" s="22" t="str">
        <f t="shared" si="931"/>
        <v/>
      </c>
      <c r="AA1329" s="34" t="str">
        <f t="shared" si="952"/>
        <v/>
      </c>
      <c r="AB1329" s="8"/>
      <c r="AC1329" s="22" t="str">
        <f t="shared" si="932"/>
        <v/>
      </c>
      <c r="AD1329" s="34" t="str">
        <f t="shared" si="953"/>
        <v/>
      </c>
      <c r="AE1329" s="8"/>
      <c r="AF1329" s="22" t="str">
        <f t="shared" si="933"/>
        <v/>
      </c>
      <c r="AG1329" s="34" t="str">
        <f t="shared" si="954"/>
        <v/>
      </c>
      <c r="AH1329" s="8"/>
      <c r="AI1329" s="22" t="str">
        <f t="shared" si="934"/>
        <v/>
      </c>
      <c r="AJ1329" s="34" t="str">
        <f t="shared" si="955"/>
        <v/>
      </c>
      <c r="AK1329" s="8"/>
      <c r="AL1329" s="22" t="str">
        <f t="shared" si="935"/>
        <v/>
      </c>
      <c r="AM1329" s="34" t="str">
        <f t="shared" si="956"/>
        <v/>
      </c>
      <c r="AN1329" s="8"/>
      <c r="AO1329" s="22" t="str">
        <f t="shared" si="936"/>
        <v/>
      </c>
      <c r="AP1329" s="34" t="str">
        <f t="shared" si="957"/>
        <v/>
      </c>
      <c r="AQ1329" s="8"/>
      <c r="AR1329" s="22" t="str">
        <f t="shared" si="937"/>
        <v/>
      </c>
      <c r="AS1329" s="34" t="str">
        <f t="shared" si="958"/>
        <v/>
      </c>
      <c r="AT1329" s="8"/>
      <c r="AU1329" s="22" t="str">
        <f t="shared" si="938"/>
        <v/>
      </c>
      <c r="AV1329" s="34" t="str">
        <f t="shared" si="959"/>
        <v/>
      </c>
      <c r="AW1329" s="8"/>
      <c r="AX1329" s="22" t="str">
        <f t="shared" si="939"/>
        <v/>
      </c>
      <c r="AY1329" s="34" t="str">
        <f t="shared" si="960"/>
        <v/>
      </c>
      <c r="AZ1329" s="8"/>
      <c r="BA1329" s="22" t="str">
        <f t="shared" si="940"/>
        <v/>
      </c>
      <c r="BB1329" s="34" t="str">
        <f t="shared" si="961"/>
        <v/>
      </c>
      <c r="BC1329" s="8"/>
      <c r="BD1329" s="22" t="str">
        <f t="shared" si="941"/>
        <v/>
      </c>
      <c r="BE1329" s="34" t="str">
        <f t="shared" si="962"/>
        <v/>
      </c>
      <c r="BF1329" s="8"/>
      <c r="BG1329" s="22" t="str">
        <f t="shared" si="942"/>
        <v/>
      </c>
      <c r="BH1329" s="34" t="str">
        <f t="shared" si="963"/>
        <v/>
      </c>
      <c r="BI1329" s="8"/>
      <c r="BJ1329" s="22" t="str">
        <f t="shared" si="943"/>
        <v/>
      </c>
    </row>
    <row r="1330" spans="1:62" ht="18" customHeight="1" x14ac:dyDescent="0.35">
      <c r="A1330" s="68">
        <f>'Energy - Master'!A1329</f>
        <v>47349</v>
      </c>
      <c r="B1330" s="24" t="str">
        <f t="shared" si="923"/>
        <v>Aug-2029</v>
      </c>
      <c r="C1330" s="34" t="str">
        <f t="shared" si="944"/>
        <v/>
      </c>
      <c r="D1330" s="8"/>
      <c r="E1330" s="22" t="str">
        <f t="shared" si="924"/>
        <v/>
      </c>
      <c r="F1330" s="34" t="str">
        <f t="shared" si="945"/>
        <v/>
      </c>
      <c r="G1330" s="8"/>
      <c r="H1330" s="22" t="str">
        <f t="shared" si="925"/>
        <v/>
      </c>
      <c r="I1330" s="34" t="str">
        <f t="shared" si="946"/>
        <v/>
      </c>
      <c r="J1330" s="8"/>
      <c r="K1330" s="22" t="str">
        <f t="shared" si="926"/>
        <v/>
      </c>
      <c r="L1330" s="34" t="str">
        <f t="shared" si="947"/>
        <v/>
      </c>
      <c r="M1330" s="8"/>
      <c r="N1330" s="22" t="str">
        <f t="shared" si="927"/>
        <v/>
      </c>
      <c r="O1330" s="34" t="str">
        <f t="shared" si="948"/>
        <v/>
      </c>
      <c r="P1330" s="8"/>
      <c r="Q1330" s="22" t="str">
        <f t="shared" si="928"/>
        <v/>
      </c>
      <c r="R1330" s="34" t="str">
        <f t="shared" si="949"/>
        <v/>
      </c>
      <c r="S1330" s="8"/>
      <c r="T1330" s="22" t="str">
        <f t="shared" si="929"/>
        <v/>
      </c>
      <c r="U1330" s="34" t="str">
        <f t="shared" si="950"/>
        <v/>
      </c>
      <c r="V1330" s="8"/>
      <c r="W1330" s="22" t="str">
        <f t="shared" si="930"/>
        <v/>
      </c>
      <c r="X1330" s="34" t="str">
        <f t="shared" si="951"/>
        <v/>
      </c>
      <c r="Y1330" s="8"/>
      <c r="Z1330" s="22" t="str">
        <f t="shared" si="931"/>
        <v/>
      </c>
      <c r="AA1330" s="34" t="str">
        <f t="shared" si="952"/>
        <v/>
      </c>
      <c r="AB1330" s="8"/>
      <c r="AC1330" s="22" t="str">
        <f t="shared" si="932"/>
        <v/>
      </c>
      <c r="AD1330" s="34" t="str">
        <f t="shared" si="953"/>
        <v/>
      </c>
      <c r="AE1330" s="8"/>
      <c r="AF1330" s="22" t="str">
        <f t="shared" si="933"/>
        <v/>
      </c>
      <c r="AG1330" s="34" t="str">
        <f t="shared" si="954"/>
        <v/>
      </c>
      <c r="AH1330" s="8"/>
      <c r="AI1330" s="22" t="str">
        <f t="shared" si="934"/>
        <v/>
      </c>
      <c r="AJ1330" s="34" t="str">
        <f t="shared" si="955"/>
        <v/>
      </c>
      <c r="AK1330" s="8"/>
      <c r="AL1330" s="22" t="str">
        <f t="shared" si="935"/>
        <v/>
      </c>
      <c r="AM1330" s="34" t="str">
        <f t="shared" si="956"/>
        <v/>
      </c>
      <c r="AN1330" s="8"/>
      <c r="AO1330" s="22" t="str">
        <f t="shared" si="936"/>
        <v/>
      </c>
      <c r="AP1330" s="34" t="str">
        <f t="shared" si="957"/>
        <v/>
      </c>
      <c r="AQ1330" s="8"/>
      <c r="AR1330" s="22" t="str">
        <f t="shared" si="937"/>
        <v/>
      </c>
      <c r="AS1330" s="34" t="str">
        <f t="shared" si="958"/>
        <v/>
      </c>
      <c r="AT1330" s="8"/>
      <c r="AU1330" s="22" t="str">
        <f t="shared" si="938"/>
        <v/>
      </c>
      <c r="AV1330" s="34" t="str">
        <f t="shared" si="959"/>
        <v/>
      </c>
      <c r="AW1330" s="8"/>
      <c r="AX1330" s="22" t="str">
        <f t="shared" si="939"/>
        <v/>
      </c>
      <c r="AY1330" s="34" t="str">
        <f t="shared" si="960"/>
        <v/>
      </c>
      <c r="AZ1330" s="8"/>
      <c r="BA1330" s="22" t="str">
        <f t="shared" si="940"/>
        <v/>
      </c>
      <c r="BB1330" s="34" t="str">
        <f t="shared" si="961"/>
        <v/>
      </c>
      <c r="BC1330" s="8"/>
      <c r="BD1330" s="22" t="str">
        <f t="shared" si="941"/>
        <v/>
      </c>
      <c r="BE1330" s="34" t="str">
        <f t="shared" si="962"/>
        <v/>
      </c>
      <c r="BF1330" s="8"/>
      <c r="BG1330" s="22" t="str">
        <f t="shared" si="942"/>
        <v/>
      </c>
      <c r="BH1330" s="34" t="str">
        <f t="shared" si="963"/>
        <v/>
      </c>
      <c r="BI1330" s="8"/>
      <c r="BJ1330" s="22" t="str">
        <f t="shared" si="943"/>
        <v/>
      </c>
    </row>
    <row r="1331" spans="1:62" ht="18" customHeight="1" x14ac:dyDescent="0.35">
      <c r="A1331" s="68">
        <f>'Energy - Master'!A1330</f>
        <v>47350</v>
      </c>
      <c r="B1331" s="24" t="str">
        <f t="shared" si="923"/>
        <v>Aug-2029</v>
      </c>
      <c r="C1331" s="34" t="str">
        <f t="shared" si="944"/>
        <v/>
      </c>
      <c r="D1331" s="8"/>
      <c r="E1331" s="22" t="str">
        <f t="shared" si="924"/>
        <v/>
      </c>
      <c r="F1331" s="34" t="str">
        <f t="shared" si="945"/>
        <v/>
      </c>
      <c r="G1331" s="8"/>
      <c r="H1331" s="22" t="str">
        <f t="shared" si="925"/>
        <v/>
      </c>
      <c r="I1331" s="34" t="str">
        <f t="shared" si="946"/>
        <v/>
      </c>
      <c r="J1331" s="8"/>
      <c r="K1331" s="22" t="str">
        <f t="shared" si="926"/>
        <v/>
      </c>
      <c r="L1331" s="34" t="str">
        <f t="shared" si="947"/>
        <v/>
      </c>
      <c r="M1331" s="8"/>
      <c r="N1331" s="22" t="str">
        <f t="shared" si="927"/>
        <v/>
      </c>
      <c r="O1331" s="34" t="str">
        <f t="shared" si="948"/>
        <v/>
      </c>
      <c r="P1331" s="8"/>
      <c r="Q1331" s="22" t="str">
        <f t="shared" si="928"/>
        <v/>
      </c>
      <c r="R1331" s="34" t="str">
        <f t="shared" si="949"/>
        <v/>
      </c>
      <c r="S1331" s="8"/>
      <c r="T1331" s="22" t="str">
        <f t="shared" si="929"/>
        <v/>
      </c>
      <c r="U1331" s="34" t="str">
        <f t="shared" si="950"/>
        <v/>
      </c>
      <c r="V1331" s="8"/>
      <c r="W1331" s="22" t="str">
        <f t="shared" si="930"/>
        <v/>
      </c>
      <c r="X1331" s="34" t="str">
        <f t="shared" si="951"/>
        <v/>
      </c>
      <c r="Y1331" s="8"/>
      <c r="Z1331" s="22" t="str">
        <f t="shared" si="931"/>
        <v/>
      </c>
      <c r="AA1331" s="34" t="str">
        <f t="shared" si="952"/>
        <v/>
      </c>
      <c r="AB1331" s="8"/>
      <c r="AC1331" s="22" t="str">
        <f t="shared" si="932"/>
        <v/>
      </c>
      <c r="AD1331" s="34" t="str">
        <f t="shared" si="953"/>
        <v/>
      </c>
      <c r="AE1331" s="8"/>
      <c r="AF1331" s="22" t="str">
        <f t="shared" si="933"/>
        <v/>
      </c>
      <c r="AG1331" s="34" t="str">
        <f t="shared" si="954"/>
        <v/>
      </c>
      <c r="AH1331" s="8"/>
      <c r="AI1331" s="22" t="str">
        <f t="shared" si="934"/>
        <v/>
      </c>
      <c r="AJ1331" s="34" t="str">
        <f t="shared" si="955"/>
        <v/>
      </c>
      <c r="AK1331" s="8"/>
      <c r="AL1331" s="22" t="str">
        <f t="shared" si="935"/>
        <v/>
      </c>
      <c r="AM1331" s="34" t="str">
        <f t="shared" si="956"/>
        <v/>
      </c>
      <c r="AN1331" s="8"/>
      <c r="AO1331" s="22" t="str">
        <f t="shared" si="936"/>
        <v/>
      </c>
      <c r="AP1331" s="34" t="str">
        <f t="shared" si="957"/>
        <v/>
      </c>
      <c r="AQ1331" s="8"/>
      <c r="AR1331" s="22" t="str">
        <f t="shared" si="937"/>
        <v/>
      </c>
      <c r="AS1331" s="34" t="str">
        <f t="shared" si="958"/>
        <v/>
      </c>
      <c r="AT1331" s="8"/>
      <c r="AU1331" s="22" t="str">
        <f t="shared" si="938"/>
        <v/>
      </c>
      <c r="AV1331" s="34" t="str">
        <f t="shared" si="959"/>
        <v/>
      </c>
      <c r="AW1331" s="8"/>
      <c r="AX1331" s="22" t="str">
        <f t="shared" si="939"/>
        <v/>
      </c>
      <c r="AY1331" s="34" t="str">
        <f t="shared" si="960"/>
        <v/>
      </c>
      <c r="AZ1331" s="8"/>
      <c r="BA1331" s="22" t="str">
        <f t="shared" si="940"/>
        <v/>
      </c>
      <c r="BB1331" s="34" t="str">
        <f t="shared" si="961"/>
        <v/>
      </c>
      <c r="BC1331" s="8"/>
      <c r="BD1331" s="22" t="str">
        <f t="shared" si="941"/>
        <v/>
      </c>
      <c r="BE1331" s="34" t="str">
        <f t="shared" si="962"/>
        <v/>
      </c>
      <c r="BF1331" s="8"/>
      <c r="BG1331" s="22" t="str">
        <f t="shared" si="942"/>
        <v/>
      </c>
      <c r="BH1331" s="34" t="str">
        <f t="shared" si="963"/>
        <v/>
      </c>
      <c r="BI1331" s="8"/>
      <c r="BJ1331" s="22" t="str">
        <f t="shared" si="943"/>
        <v/>
      </c>
    </row>
    <row r="1332" spans="1:62" ht="18" customHeight="1" x14ac:dyDescent="0.35">
      <c r="A1332" s="68">
        <f>'Energy - Master'!A1331</f>
        <v>47351</v>
      </c>
      <c r="B1332" s="24" t="str">
        <f t="shared" si="923"/>
        <v>Aug-2029</v>
      </c>
      <c r="C1332" s="34" t="str">
        <f t="shared" si="944"/>
        <v/>
      </c>
      <c r="D1332" s="8"/>
      <c r="E1332" s="22" t="str">
        <f t="shared" si="924"/>
        <v/>
      </c>
      <c r="F1332" s="34" t="str">
        <f t="shared" si="945"/>
        <v/>
      </c>
      <c r="G1332" s="8"/>
      <c r="H1332" s="22" t="str">
        <f t="shared" si="925"/>
        <v/>
      </c>
      <c r="I1332" s="34" t="str">
        <f t="shared" si="946"/>
        <v/>
      </c>
      <c r="J1332" s="8"/>
      <c r="K1332" s="22" t="str">
        <f t="shared" si="926"/>
        <v/>
      </c>
      <c r="L1332" s="34" t="str">
        <f t="shared" si="947"/>
        <v/>
      </c>
      <c r="M1332" s="8"/>
      <c r="N1332" s="22" t="str">
        <f t="shared" si="927"/>
        <v/>
      </c>
      <c r="O1332" s="34" t="str">
        <f t="shared" si="948"/>
        <v/>
      </c>
      <c r="P1332" s="8"/>
      <c r="Q1332" s="22" t="str">
        <f t="shared" si="928"/>
        <v/>
      </c>
      <c r="R1332" s="34" t="str">
        <f t="shared" si="949"/>
        <v/>
      </c>
      <c r="S1332" s="8"/>
      <c r="T1332" s="22" t="str">
        <f t="shared" si="929"/>
        <v/>
      </c>
      <c r="U1332" s="34" t="str">
        <f t="shared" si="950"/>
        <v/>
      </c>
      <c r="V1332" s="8"/>
      <c r="W1332" s="22" t="str">
        <f t="shared" si="930"/>
        <v/>
      </c>
      <c r="X1332" s="34" t="str">
        <f t="shared" si="951"/>
        <v/>
      </c>
      <c r="Y1332" s="8"/>
      <c r="Z1332" s="22" t="str">
        <f t="shared" si="931"/>
        <v/>
      </c>
      <c r="AA1332" s="34" t="str">
        <f t="shared" si="952"/>
        <v/>
      </c>
      <c r="AB1332" s="8"/>
      <c r="AC1332" s="22" t="str">
        <f t="shared" si="932"/>
        <v/>
      </c>
      <c r="AD1332" s="34" t="str">
        <f t="shared" si="953"/>
        <v/>
      </c>
      <c r="AE1332" s="8"/>
      <c r="AF1332" s="22" t="str">
        <f t="shared" si="933"/>
        <v/>
      </c>
      <c r="AG1332" s="34" t="str">
        <f t="shared" si="954"/>
        <v/>
      </c>
      <c r="AH1332" s="8"/>
      <c r="AI1332" s="22" t="str">
        <f t="shared" si="934"/>
        <v/>
      </c>
      <c r="AJ1332" s="34" t="str">
        <f t="shared" si="955"/>
        <v/>
      </c>
      <c r="AK1332" s="8"/>
      <c r="AL1332" s="22" t="str">
        <f t="shared" si="935"/>
        <v/>
      </c>
      <c r="AM1332" s="34" t="str">
        <f t="shared" si="956"/>
        <v/>
      </c>
      <c r="AN1332" s="8"/>
      <c r="AO1332" s="22" t="str">
        <f t="shared" si="936"/>
        <v/>
      </c>
      <c r="AP1332" s="34" t="str">
        <f t="shared" si="957"/>
        <v/>
      </c>
      <c r="AQ1332" s="8"/>
      <c r="AR1332" s="22" t="str">
        <f t="shared" si="937"/>
        <v/>
      </c>
      <c r="AS1332" s="34" t="str">
        <f t="shared" si="958"/>
        <v/>
      </c>
      <c r="AT1332" s="8"/>
      <c r="AU1332" s="22" t="str">
        <f t="shared" si="938"/>
        <v/>
      </c>
      <c r="AV1332" s="34" t="str">
        <f t="shared" si="959"/>
        <v/>
      </c>
      <c r="AW1332" s="8"/>
      <c r="AX1332" s="22" t="str">
        <f t="shared" si="939"/>
        <v/>
      </c>
      <c r="AY1332" s="34" t="str">
        <f t="shared" si="960"/>
        <v/>
      </c>
      <c r="AZ1332" s="8"/>
      <c r="BA1332" s="22" t="str">
        <f t="shared" si="940"/>
        <v/>
      </c>
      <c r="BB1332" s="34" t="str">
        <f t="shared" si="961"/>
        <v/>
      </c>
      <c r="BC1332" s="8"/>
      <c r="BD1332" s="22" t="str">
        <f t="shared" si="941"/>
        <v/>
      </c>
      <c r="BE1332" s="34" t="str">
        <f t="shared" si="962"/>
        <v/>
      </c>
      <c r="BF1332" s="8"/>
      <c r="BG1332" s="22" t="str">
        <f t="shared" si="942"/>
        <v/>
      </c>
      <c r="BH1332" s="34" t="str">
        <f t="shared" si="963"/>
        <v/>
      </c>
      <c r="BI1332" s="8"/>
      <c r="BJ1332" s="22" t="str">
        <f t="shared" si="943"/>
        <v/>
      </c>
    </row>
    <row r="1333" spans="1:62" ht="18" customHeight="1" x14ac:dyDescent="0.35">
      <c r="A1333" s="68">
        <f>'Energy - Master'!A1332</f>
        <v>47352</v>
      </c>
      <c r="B1333" s="24" t="str">
        <f t="shared" si="923"/>
        <v>Aug-2029</v>
      </c>
      <c r="C1333" s="34" t="str">
        <f t="shared" si="944"/>
        <v/>
      </c>
      <c r="D1333" s="8"/>
      <c r="E1333" s="22" t="str">
        <f t="shared" si="924"/>
        <v/>
      </c>
      <c r="F1333" s="34" t="str">
        <f t="shared" si="945"/>
        <v/>
      </c>
      <c r="G1333" s="8"/>
      <c r="H1333" s="22" t="str">
        <f t="shared" si="925"/>
        <v/>
      </c>
      <c r="I1333" s="34" t="str">
        <f t="shared" si="946"/>
        <v/>
      </c>
      <c r="J1333" s="8"/>
      <c r="K1333" s="22" t="str">
        <f t="shared" si="926"/>
        <v/>
      </c>
      <c r="L1333" s="34" t="str">
        <f t="shared" si="947"/>
        <v/>
      </c>
      <c r="M1333" s="8"/>
      <c r="N1333" s="22" t="str">
        <f t="shared" si="927"/>
        <v/>
      </c>
      <c r="O1333" s="34" t="str">
        <f t="shared" si="948"/>
        <v/>
      </c>
      <c r="P1333" s="8"/>
      <c r="Q1333" s="22" t="str">
        <f t="shared" si="928"/>
        <v/>
      </c>
      <c r="R1333" s="34" t="str">
        <f t="shared" si="949"/>
        <v/>
      </c>
      <c r="S1333" s="8"/>
      <c r="T1333" s="22" t="str">
        <f t="shared" si="929"/>
        <v/>
      </c>
      <c r="U1333" s="34" t="str">
        <f t="shared" si="950"/>
        <v/>
      </c>
      <c r="V1333" s="8"/>
      <c r="W1333" s="22" t="str">
        <f t="shared" si="930"/>
        <v/>
      </c>
      <c r="X1333" s="34" t="str">
        <f t="shared" si="951"/>
        <v/>
      </c>
      <c r="Y1333" s="8"/>
      <c r="Z1333" s="22" t="str">
        <f t="shared" si="931"/>
        <v/>
      </c>
      <c r="AA1333" s="34" t="str">
        <f t="shared" si="952"/>
        <v/>
      </c>
      <c r="AB1333" s="8"/>
      <c r="AC1333" s="22" t="str">
        <f t="shared" si="932"/>
        <v/>
      </c>
      <c r="AD1333" s="34" t="str">
        <f t="shared" si="953"/>
        <v/>
      </c>
      <c r="AE1333" s="8"/>
      <c r="AF1333" s="22" t="str">
        <f t="shared" si="933"/>
        <v/>
      </c>
      <c r="AG1333" s="34" t="str">
        <f t="shared" si="954"/>
        <v/>
      </c>
      <c r="AH1333" s="8"/>
      <c r="AI1333" s="22" t="str">
        <f t="shared" si="934"/>
        <v/>
      </c>
      <c r="AJ1333" s="34" t="str">
        <f t="shared" si="955"/>
        <v/>
      </c>
      <c r="AK1333" s="8"/>
      <c r="AL1333" s="22" t="str">
        <f t="shared" si="935"/>
        <v/>
      </c>
      <c r="AM1333" s="34" t="str">
        <f t="shared" si="956"/>
        <v/>
      </c>
      <c r="AN1333" s="8"/>
      <c r="AO1333" s="22" t="str">
        <f t="shared" si="936"/>
        <v/>
      </c>
      <c r="AP1333" s="34" t="str">
        <f t="shared" si="957"/>
        <v/>
      </c>
      <c r="AQ1333" s="8"/>
      <c r="AR1333" s="22" t="str">
        <f t="shared" si="937"/>
        <v/>
      </c>
      <c r="AS1333" s="34" t="str">
        <f t="shared" si="958"/>
        <v/>
      </c>
      <c r="AT1333" s="8"/>
      <c r="AU1333" s="22" t="str">
        <f t="shared" si="938"/>
        <v/>
      </c>
      <c r="AV1333" s="34" t="str">
        <f t="shared" si="959"/>
        <v/>
      </c>
      <c r="AW1333" s="8"/>
      <c r="AX1333" s="22" t="str">
        <f t="shared" si="939"/>
        <v/>
      </c>
      <c r="AY1333" s="34" t="str">
        <f t="shared" si="960"/>
        <v/>
      </c>
      <c r="AZ1333" s="8"/>
      <c r="BA1333" s="22" t="str">
        <f t="shared" si="940"/>
        <v/>
      </c>
      <c r="BB1333" s="34" t="str">
        <f t="shared" si="961"/>
        <v/>
      </c>
      <c r="BC1333" s="8"/>
      <c r="BD1333" s="22" t="str">
        <f t="shared" si="941"/>
        <v/>
      </c>
      <c r="BE1333" s="34" t="str">
        <f t="shared" si="962"/>
        <v/>
      </c>
      <c r="BF1333" s="8"/>
      <c r="BG1333" s="22" t="str">
        <f t="shared" si="942"/>
        <v/>
      </c>
      <c r="BH1333" s="34" t="str">
        <f t="shared" si="963"/>
        <v/>
      </c>
      <c r="BI1333" s="8"/>
      <c r="BJ1333" s="22" t="str">
        <f t="shared" si="943"/>
        <v/>
      </c>
    </row>
    <row r="1334" spans="1:62" ht="18" customHeight="1" x14ac:dyDescent="0.35">
      <c r="A1334" s="68">
        <f>'Energy - Master'!A1333</f>
        <v>47353</v>
      </c>
      <c r="B1334" s="24" t="str">
        <f t="shared" si="923"/>
        <v>Aug-2029</v>
      </c>
      <c r="C1334" s="34" t="str">
        <f t="shared" si="944"/>
        <v/>
      </c>
      <c r="D1334" s="8"/>
      <c r="E1334" s="22" t="str">
        <f t="shared" si="924"/>
        <v/>
      </c>
      <c r="F1334" s="34" t="str">
        <f t="shared" si="945"/>
        <v/>
      </c>
      <c r="G1334" s="8"/>
      <c r="H1334" s="22" t="str">
        <f t="shared" si="925"/>
        <v/>
      </c>
      <c r="I1334" s="34" t="str">
        <f t="shared" si="946"/>
        <v/>
      </c>
      <c r="J1334" s="8"/>
      <c r="K1334" s="22" t="str">
        <f t="shared" si="926"/>
        <v/>
      </c>
      <c r="L1334" s="34" t="str">
        <f t="shared" si="947"/>
        <v/>
      </c>
      <c r="M1334" s="8"/>
      <c r="N1334" s="22" t="str">
        <f t="shared" si="927"/>
        <v/>
      </c>
      <c r="O1334" s="34" t="str">
        <f t="shared" si="948"/>
        <v/>
      </c>
      <c r="P1334" s="8"/>
      <c r="Q1334" s="22" t="str">
        <f t="shared" si="928"/>
        <v/>
      </c>
      <c r="R1334" s="34" t="str">
        <f t="shared" si="949"/>
        <v/>
      </c>
      <c r="S1334" s="8"/>
      <c r="T1334" s="22" t="str">
        <f t="shared" si="929"/>
        <v/>
      </c>
      <c r="U1334" s="34" t="str">
        <f t="shared" si="950"/>
        <v/>
      </c>
      <c r="V1334" s="8"/>
      <c r="W1334" s="22" t="str">
        <f t="shared" si="930"/>
        <v/>
      </c>
      <c r="X1334" s="34" t="str">
        <f t="shared" si="951"/>
        <v/>
      </c>
      <c r="Y1334" s="8"/>
      <c r="Z1334" s="22" t="str">
        <f t="shared" si="931"/>
        <v/>
      </c>
      <c r="AA1334" s="34" t="str">
        <f t="shared" si="952"/>
        <v/>
      </c>
      <c r="AB1334" s="8"/>
      <c r="AC1334" s="22" t="str">
        <f t="shared" si="932"/>
        <v/>
      </c>
      <c r="AD1334" s="34" t="str">
        <f t="shared" si="953"/>
        <v/>
      </c>
      <c r="AE1334" s="8"/>
      <c r="AF1334" s="22" t="str">
        <f t="shared" si="933"/>
        <v/>
      </c>
      <c r="AG1334" s="34" t="str">
        <f t="shared" si="954"/>
        <v/>
      </c>
      <c r="AH1334" s="8"/>
      <c r="AI1334" s="22" t="str">
        <f t="shared" si="934"/>
        <v/>
      </c>
      <c r="AJ1334" s="34" t="str">
        <f t="shared" si="955"/>
        <v/>
      </c>
      <c r="AK1334" s="8"/>
      <c r="AL1334" s="22" t="str">
        <f t="shared" si="935"/>
        <v/>
      </c>
      <c r="AM1334" s="34" t="str">
        <f t="shared" si="956"/>
        <v/>
      </c>
      <c r="AN1334" s="8"/>
      <c r="AO1334" s="22" t="str">
        <f t="shared" si="936"/>
        <v/>
      </c>
      <c r="AP1334" s="34" t="str">
        <f t="shared" si="957"/>
        <v/>
      </c>
      <c r="AQ1334" s="8"/>
      <c r="AR1334" s="22" t="str">
        <f t="shared" si="937"/>
        <v/>
      </c>
      <c r="AS1334" s="34" t="str">
        <f t="shared" si="958"/>
        <v/>
      </c>
      <c r="AT1334" s="8"/>
      <c r="AU1334" s="22" t="str">
        <f t="shared" si="938"/>
        <v/>
      </c>
      <c r="AV1334" s="34" t="str">
        <f t="shared" si="959"/>
        <v/>
      </c>
      <c r="AW1334" s="8"/>
      <c r="AX1334" s="22" t="str">
        <f t="shared" si="939"/>
        <v/>
      </c>
      <c r="AY1334" s="34" t="str">
        <f t="shared" si="960"/>
        <v/>
      </c>
      <c r="AZ1334" s="8"/>
      <c r="BA1334" s="22" t="str">
        <f t="shared" si="940"/>
        <v/>
      </c>
      <c r="BB1334" s="34" t="str">
        <f t="shared" si="961"/>
        <v/>
      </c>
      <c r="BC1334" s="8"/>
      <c r="BD1334" s="22" t="str">
        <f t="shared" si="941"/>
        <v/>
      </c>
      <c r="BE1334" s="34" t="str">
        <f t="shared" si="962"/>
        <v/>
      </c>
      <c r="BF1334" s="8"/>
      <c r="BG1334" s="22" t="str">
        <f t="shared" si="942"/>
        <v/>
      </c>
      <c r="BH1334" s="34" t="str">
        <f t="shared" si="963"/>
        <v/>
      </c>
      <c r="BI1334" s="8"/>
      <c r="BJ1334" s="22" t="str">
        <f t="shared" si="943"/>
        <v/>
      </c>
    </row>
    <row r="1335" spans="1:62" ht="18" customHeight="1" x14ac:dyDescent="0.35">
      <c r="A1335" s="68">
        <f>'Energy - Master'!A1334</f>
        <v>47354</v>
      </c>
      <c r="B1335" s="24" t="str">
        <f t="shared" si="923"/>
        <v>Aug-2029</v>
      </c>
      <c r="C1335" s="34" t="str">
        <f t="shared" si="944"/>
        <v/>
      </c>
      <c r="D1335" s="8"/>
      <c r="E1335" s="22" t="str">
        <f t="shared" si="924"/>
        <v/>
      </c>
      <c r="F1335" s="34" t="str">
        <f t="shared" si="945"/>
        <v/>
      </c>
      <c r="G1335" s="8"/>
      <c r="H1335" s="22" t="str">
        <f t="shared" si="925"/>
        <v/>
      </c>
      <c r="I1335" s="34" t="str">
        <f t="shared" si="946"/>
        <v/>
      </c>
      <c r="J1335" s="8"/>
      <c r="K1335" s="22" t="str">
        <f t="shared" si="926"/>
        <v/>
      </c>
      <c r="L1335" s="34" t="str">
        <f t="shared" si="947"/>
        <v/>
      </c>
      <c r="M1335" s="8"/>
      <c r="N1335" s="22" t="str">
        <f t="shared" si="927"/>
        <v/>
      </c>
      <c r="O1335" s="34" t="str">
        <f t="shared" si="948"/>
        <v/>
      </c>
      <c r="P1335" s="8"/>
      <c r="Q1335" s="22" t="str">
        <f t="shared" si="928"/>
        <v/>
      </c>
      <c r="R1335" s="34" t="str">
        <f t="shared" si="949"/>
        <v/>
      </c>
      <c r="S1335" s="8"/>
      <c r="T1335" s="22" t="str">
        <f t="shared" si="929"/>
        <v/>
      </c>
      <c r="U1335" s="34" t="str">
        <f t="shared" si="950"/>
        <v/>
      </c>
      <c r="V1335" s="8"/>
      <c r="W1335" s="22" t="str">
        <f t="shared" si="930"/>
        <v/>
      </c>
      <c r="X1335" s="34" t="str">
        <f t="shared" si="951"/>
        <v/>
      </c>
      <c r="Y1335" s="8"/>
      <c r="Z1335" s="22" t="str">
        <f t="shared" si="931"/>
        <v/>
      </c>
      <c r="AA1335" s="34" t="str">
        <f t="shared" si="952"/>
        <v/>
      </c>
      <c r="AB1335" s="8"/>
      <c r="AC1335" s="22" t="str">
        <f t="shared" si="932"/>
        <v/>
      </c>
      <c r="AD1335" s="34" t="str">
        <f t="shared" si="953"/>
        <v/>
      </c>
      <c r="AE1335" s="8"/>
      <c r="AF1335" s="22" t="str">
        <f t="shared" si="933"/>
        <v/>
      </c>
      <c r="AG1335" s="34" t="str">
        <f t="shared" si="954"/>
        <v/>
      </c>
      <c r="AH1335" s="8"/>
      <c r="AI1335" s="22" t="str">
        <f t="shared" si="934"/>
        <v/>
      </c>
      <c r="AJ1335" s="34" t="str">
        <f t="shared" si="955"/>
        <v/>
      </c>
      <c r="AK1335" s="8"/>
      <c r="AL1335" s="22" t="str">
        <f t="shared" si="935"/>
        <v/>
      </c>
      <c r="AM1335" s="34" t="str">
        <f t="shared" si="956"/>
        <v/>
      </c>
      <c r="AN1335" s="8"/>
      <c r="AO1335" s="22" t="str">
        <f t="shared" si="936"/>
        <v/>
      </c>
      <c r="AP1335" s="34" t="str">
        <f t="shared" si="957"/>
        <v/>
      </c>
      <c r="AQ1335" s="8"/>
      <c r="AR1335" s="22" t="str">
        <f t="shared" si="937"/>
        <v/>
      </c>
      <c r="AS1335" s="34" t="str">
        <f t="shared" si="958"/>
        <v/>
      </c>
      <c r="AT1335" s="8"/>
      <c r="AU1335" s="22" t="str">
        <f t="shared" si="938"/>
        <v/>
      </c>
      <c r="AV1335" s="34" t="str">
        <f t="shared" si="959"/>
        <v/>
      </c>
      <c r="AW1335" s="8"/>
      <c r="AX1335" s="22" t="str">
        <f t="shared" si="939"/>
        <v/>
      </c>
      <c r="AY1335" s="34" t="str">
        <f t="shared" si="960"/>
        <v/>
      </c>
      <c r="AZ1335" s="8"/>
      <c r="BA1335" s="22" t="str">
        <f t="shared" si="940"/>
        <v/>
      </c>
      <c r="BB1335" s="34" t="str">
        <f t="shared" si="961"/>
        <v/>
      </c>
      <c r="BC1335" s="8"/>
      <c r="BD1335" s="22" t="str">
        <f t="shared" si="941"/>
        <v/>
      </c>
      <c r="BE1335" s="34" t="str">
        <f t="shared" si="962"/>
        <v/>
      </c>
      <c r="BF1335" s="8"/>
      <c r="BG1335" s="22" t="str">
        <f t="shared" si="942"/>
        <v/>
      </c>
      <c r="BH1335" s="34" t="str">
        <f t="shared" si="963"/>
        <v/>
      </c>
      <c r="BI1335" s="8"/>
      <c r="BJ1335" s="22" t="str">
        <f t="shared" si="943"/>
        <v/>
      </c>
    </row>
    <row r="1336" spans="1:62" ht="18" customHeight="1" x14ac:dyDescent="0.35">
      <c r="A1336" s="68">
        <f>'Energy - Master'!A1335</f>
        <v>47355</v>
      </c>
      <c r="B1336" s="24" t="str">
        <f t="shared" si="923"/>
        <v>Aug-2029</v>
      </c>
      <c r="C1336" s="34" t="str">
        <f t="shared" si="944"/>
        <v/>
      </c>
      <c r="D1336" s="8"/>
      <c r="E1336" s="22" t="str">
        <f t="shared" si="924"/>
        <v/>
      </c>
      <c r="F1336" s="34" t="str">
        <f t="shared" si="945"/>
        <v/>
      </c>
      <c r="G1336" s="8"/>
      <c r="H1336" s="22" t="str">
        <f t="shared" si="925"/>
        <v/>
      </c>
      <c r="I1336" s="34" t="str">
        <f t="shared" si="946"/>
        <v/>
      </c>
      <c r="J1336" s="8"/>
      <c r="K1336" s="22" t="str">
        <f t="shared" si="926"/>
        <v/>
      </c>
      <c r="L1336" s="34" t="str">
        <f t="shared" si="947"/>
        <v/>
      </c>
      <c r="M1336" s="8"/>
      <c r="N1336" s="22" t="str">
        <f t="shared" si="927"/>
        <v/>
      </c>
      <c r="O1336" s="34" t="str">
        <f t="shared" si="948"/>
        <v/>
      </c>
      <c r="P1336" s="8"/>
      <c r="Q1336" s="22" t="str">
        <f t="shared" si="928"/>
        <v/>
      </c>
      <c r="R1336" s="34" t="str">
        <f t="shared" si="949"/>
        <v/>
      </c>
      <c r="S1336" s="8"/>
      <c r="T1336" s="22" t="str">
        <f t="shared" si="929"/>
        <v/>
      </c>
      <c r="U1336" s="34" t="str">
        <f t="shared" si="950"/>
        <v/>
      </c>
      <c r="V1336" s="8"/>
      <c r="W1336" s="22" t="str">
        <f t="shared" si="930"/>
        <v/>
      </c>
      <c r="X1336" s="34" t="str">
        <f t="shared" si="951"/>
        <v/>
      </c>
      <c r="Y1336" s="8"/>
      <c r="Z1336" s="22" t="str">
        <f t="shared" si="931"/>
        <v/>
      </c>
      <c r="AA1336" s="34" t="str">
        <f t="shared" si="952"/>
        <v/>
      </c>
      <c r="AB1336" s="8"/>
      <c r="AC1336" s="22" t="str">
        <f t="shared" si="932"/>
        <v/>
      </c>
      <c r="AD1336" s="34" t="str">
        <f t="shared" si="953"/>
        <v/>
      </c>
      <c r="AE1336" s="8"/>
      <c r="AF1336" s="22" t="str">
        <f t="shared" si="933"/>
        <v/>
      </c>
      <c r="AG1336" s="34" t="str">
        <f t="shared" si="954"/>
        <v/>
      </c>
      <c r="AH1336" s="8"/>
      <c r="AI1336" s="22" t="str">
        <f t="shared" si="934"/>
        <v/>
      </c>
      <c r="AJ1336" s="34" t="str">
        <f t="shared" si="955"/>
        <v/>
      </c>
      <c r="AK1336" s="8"/>
      <c r="AL1336" s="22" t="str">
        <f t="shared" si="935"/>
        <v/>
      </c>
      <c r="AM1336" s="34" t="str">
        <f t="shared" si="956"/>
        <v/>
      </c>
      <c r="AN1336" s="8"/>
      <c r="AO1336" s="22" t="str">
        <f t="shared" si="936"/>
        <v/>
      </c>
      <c r="AP1336" s="34" t="str">
        <f t="shared" si="957"/>
        <v/>
      </c>
      <c r="AQ1336" s="8"/>
      <c r="AR1336" s="22" t="str">
        <f t="shared" si="937"/>
        <v/>
      </c>
      <c r="AS1336" s="34" t="str">
        <f t="shared" si="958"/>
        <v/>
      </c>
      <c r="AT1336" s="8"/>
      <c r="AU1336" s="22" t="str">
        <f t="shared" si="938"/>
        <v/>
      </c>
      <c r="AV1336" s="34" t="str">
        <f t="shared" si="959"/>
        <v/>
      </c>
      <c r="AW1336" s="8"/>
      <c r="AX1336" s="22" t="str">
        <f t="shared" si="939"/>
        <v/>
      </c>
      <c r="AY1336" s="34" t="str">
        <f t="shared" si="960"/>
        <v/>
      </c>
      <c r="AZ1336" s="8"/>
      <c r="BA1336" s="22" t="str">
        <f t="shared" si="940"/>
        <v/>
      </c>
      <c r="BB1336" s="34" t="str">
        <f t="shared" si="961"/>
        <v/>
      </c>
      <c r="BC1336" s="8"/>
      <c r="BD1336" s="22" t="str">
        <f t="shared" si="941"/>
        <v/>
      </c>
      <c r="BE1336" s="34" t="str">
        <f t="shared" si="962"/>
        <v/>
      </c>
      <c r="BF1336" s="8"/>
      <c r="BG1336" s="22" t="str">
        <f t="shared" si="942"/>
        <v/>
      </c>
      <c r="BH1336" s="34" t="str">
        <f t="shared" si="963"/>
        <v/>
      </c>
      <c r="BI1336" s="8"/>
      <c r="BJ1336" s="22" t="str">
        <f t="shared" si="943"/>
        <v/>
      </c>
    </row>
    <row r="1337" spans="1:62" ht="18" customHeight="1" x14ac:dyDescent="0.35">
      <c r="A1337" s="68">
        <f>'Energy - Master'!A1336</f>
        <v>47356</v>
      </c>
      <c r="B1337" s="24" t="str">
        <f t="shared" si="923"/>
        <v>Aug-2029</v>
      </c>
      <c r="C1337" s="34" t="str">
        <f t="shared" si="944"/>
        <v/>
      </c>
      <c r="D1337" s="8"/>
      <c r="E1337" s="22" t="str">
        <f t="shared" si="924"/>
        <v/>
      </c>
      <c r="F1337" s="34" t="str">
        <f t="shared" si="945"/>
        <v/>
      </c>
      <c r="G1337" s="8"/>
      <c r="H1337" s="22" t="str">
        <f t="shared" si="925"/>
        <v/>
      </c>
      <c r="I1337" s="34" t="str">
        <f t="shared" si="946"/>
        <v/>
      </c>
      <c r="J1337" s="8"/>
      <c r="K1337" s="22" t="str">
        <f t="shared" si="926"/>
        <v/>
      </c>
      <c r="L1337" s="34" t="str">
        <f t="shared" si="947"/>
        <v/>
      </c>
      <c r="M1337" s="8"/>
      <c r="N1337" s="22" t="str">
        <f t="shared" si="927"/>
        <v/>
      </c>
      <c r="O1337" s="34" t="str">
        <f t="shared" si="948"/>
        <v/>
      </c>
      <c r="P1337" s="8"/>
      <c r="Q1337" s="22" t="str">
        <f t="shared" si="928"/>
        <v/>
      </c>
      <c r="R1337" s="34" t="str">
        <f t="shared" si="949"/>
        <v/>
      </c>
      <c r="S1337" s="8"/>
      <c r="T1337" s="22" t="str">
        <f t="shared" si="929"/>
        <v/>
      </c>
      <c r="U1337" s="34" t="str">
        <f t="shared" si="950"/>
        <v/>
      </c>
      <c r="V1337" s="8"/>
      <c r="W1337" s="22" t="str">
        <f t="shared" si="930"/>
        <v/>
      </c>
      <c r="X1337" s="34" t="str">
        <f t="shared" si="951"/>
        <v/>
      </c>
      <c r="Y1337" s="8"/>
      <c r="Z1337" s="22" t="str">
        <f t="shared" si="931"/>
        <v/>
      </c>
      <c r="AA1337" s="34" t="str">
        <f t="shared" si="952"/>
        <v/>
      </c>
      <c r="AB1337" s="8"/>
      <c r="AC1337" s="22" t="str">
        <f t="shared" si="932"/>
        <v/>
      </c>
      <c r="AD1337" s="34" t="str">
        <f t="shared" si="953"/>
        <v/>
      </c>
      <c r="AE1337" s="8"/>
      <c r="AF1337" s="22" t="str">
        <f t="shared" si="933"/>
        <v/>
      </c>
      <c r="AG1337" s="34" t="str">
        <f t="shared" si="954"/>
        <v/>
      </c>
      <c r="AH1337" s="8"/>
      <c r="AI1337" s="22" t="str">
        <f t="shared" si="934"/>
        <v/>
      </c>
      <c r="AJ1337" s="34" t="str">
        <f t="shared" si="955"/>
        <v/>
      </c>
      <c r="AK1337" s="8"/>
      <c r="AL1337" s="22" t="str">
        <f t="shared" si="935"/>
        <v/>
      </c>
      <c r="AM1337" s="34" t="str">
        <f t="shared" si="956"/>
        <v/>
      </c>
      <c r="AN1337" s="8"/>
      <c r="AO1337" s="22" t="str">
        <f t="shared" si="936"/>
        <v/>
      </c>
      <c r="AP1337" s="34" t="str">
        <f t="shared" si="957"/>
        <v/>
      </c>
      <c r="AQ1337" s="8"/>
      <c r="AR1337" s="22" t="str">
        <f t="shared" si="937"/>
        <v/>
      </c>
      <c r="AS1337" s="34" t="str">
        <f t="shared" si="958"/>
        <v/>
      </c>
      <c r="AT1337" s="8"/>
      <c r="AU1337" s="22" t="str">
        <f t="shared" si="938"/>
        <v/>
      </c>
      <c r="AV1337" s="34" t="str">
        <f t="shared" si="959"/>
        <v/>
      </c>
      <c r="AW1337" s="8"/>
      <c r="AX1337" s="22" t="str">
        <f t="shared" si="939"/>
        <v/>
      </c>
      <c r="AY1337" s="34" t="str">
        <f t="shared" si="960"/>
        <v/>
      </c>
      <c r="AZ1337" s="8"/>
      <c r="BA1337" s="22" t="str">
        <f t="shared" si="940"/>
        <v/>
      </c>
      <c r="BB1337" s="34" t="str">
        <f t="shared" si="961"/>
        <v/>
      </c>
      <c r="BC1337" s="8"/>
      <c r="BD1337" s="22" t="str">
        <f t="shared" si="941"/>
        <v/>
      </c>
      <c r="BE1337" s="34" t="str">
        <f t="shared" si="962"/>
        <v/>
      </c>
      <c r="BF1337" s="8"/>
      <c r="BG1337" s="22" t="str">
        <f t="shared" si="942"/>
        <v/>
      </c>
      <c r="BH1337" s="34" t="str">
        <f t="shared" si="963"/>
        <v/>
      </c>
      <c r="BI1337" s="8"/>
      <c r="BJ1337" s="22" t="str">
        <f t="shared" si="943"/>
        <v/>
      </c>
    </row>
    <row r="1338" spans="1:62" ht="18" customHeight="1" x14ac:dyDescent="0.35">
      <c r="A1338" s="68">
        <f>'Energy - Master'!A1337</f>
        <v>47357</v>
      </c>
      <c r="B1338" s="24" t="str">
        <f t="shared" si="923"/>
        <v>Aug-2029</v>
      </c>
      <c r="C1338" s="34" t="str">
        <f t="shared" si="944"/>
        <v/>
      </c>
      <c r="D1338" s="8"/>
      <c r="E1338" s="22" t="str">
        <f t="shared" si="924"/>
        <v/>
      </c>
      <c r="F1338" s="34" t="str">
        <f t="shared" si="945"/>
        <v/>
      </c>
      <c r="G1338" s="8"/>
      <c r="H1338" s="22" t="str">
        <f t="shared" si="925"/>
        <v/>
      </c>
      <c r="I1338" s="34" t="str">
        <f t="shared" si="946"/>
        <v/>
      </c>
      <c r="J1338" s="8"/>
      <c r="K1338" s="22" t="str">
        <f t="shared" si="926"/>
        <v/>
      </c>
      <c r="L1338" s="34" t="str">
        <f t="shared" si="947"/>
        <v/>
      </c>
      <c r="M1338" s="8"/>
      <c r="N1338" s="22" t="str">
        <f t="shared" si="927"/>
        <v/>
      </c>
      <c r="O1338" s="34" t="str">
        <f t="shared" si="948"/>
        <v/>
      </c>
      <c r="P1338" s="8"/>
      <c r="Q1338" s="22" t="str">
        <f t="shared" si="928"/>
        <v/>
      </c>
      <c r="R1338" s="34" t="str">
        <f t="shared" si="949"/>
        <v/>
      </c>
      <c r="S1338" s="8"/>
      <c r="T1338" s="22" t="str">
        <f t="shared" si="929"/>
        <v/>
      </c>
      <c r="U1338" s="34" t="str">
        <f t="shared" si="950"/>
        <v/>
      </c>
      <c r="V1338" s="8"/>
      <c r="W1338" s="22" t="str">
        <f t="shared" si="930"/>
        <v/>
      </c>
      <c r="X1338" s="34" t="str">
        <f t="shared" si="951"/>
        <v/>
      </c>
      <c r="Y1338" s="8"/>
      <c r="Z1338" s="22" t="str">
        <f t="shared" si="931"/>
        <v/>
      </c>
      <c r="AA1338" s="34" t="str">
        <f t="shared" si="952"/>
        <v/>
      </c>
      <c r="AB1338" s="8"/>
      <c r="AC1338" s="22" t="str">
        <f t="shared" si="932"/>
        <v/>
      </c>
      <c r="AD1338" s="34" t="str">
        <f t="shared" si="953"/>
        <v/>
      </c>
      <c r="AE1338" s="8"/>
      <c r="AF1338" s="22" t="str">
        <f t="shared" si="933"/>
        <v/>
      </c>
      <c r="AG1338" s="34" t="str">
        <f t="shared" si="954"/>
        <v/>
      </c>
      <c r="AH1338" s="8"/>
      <c r="AI1338" s="22" t="str">
        <f t="shared" si="934"/>
        <v/>
      </c>
      <c r="AJ1338" s="34" t="str">
        <f t="shared" si="955"/>
        <v/>
      </c>
      <c r="AK1338" s="8"/>
      <c r="AL1338" s="22" t="str">
        <f t="shared" si="935"/>
        <v/>
      </c>
      <c r="AM1338" s="34" t="str">
        <f t="shared" si="956"/>
        <v/>
      </c>
      <c r="AN1338" s="8"/>
      <c r="AO1338" s="22" t="str">
        <f t="shared" si="936"/>
        <v/>
      </c>
      <c r="AP1338" s="34" t="str">
        <f t="shared" si="957"/>
        <v/>
      </c>
      <c r="AQ1338" s="8"/>
      <c r="AR1338" s="22" t="str">
        <f t="shared" si="937"/>
        <v/>
      </c>
      <c r="AS1338" s="34" t="str">
        <f t="shared" si="958"/>
        <v/>
      </c>
      <c r="AT1338" s="8"/>
      <c r="AU1338" s="22" t="str">
        <f t="shared" si="938"/>
        <v/>
      </c>
      <c r="AV1338" s="34" t="str">
        <f t="shared" si="959"/>
        <v/>
      </c>
      <c r="AW1338" s="8"/>
      <c r="AX1338" s="22" t="str">
        <f t="shared" si="939"/>
        <v/>
      </c>
      <c r="AY1338" s="34" t="str">
        <f t="shared" si="960"/>
        <v/>
      </c>
      <c r="AZ1338" s="8"/>
      <c r="BA1338" s="22" t="str">
        <f t="shared" si="940"/>
        <v/>
      </c>
      <c r="BB1338" s="34" t="str">
        <f t="shared" si="961"/>
        <v/>
      </c>
      <c r="BC1338" s="8"/>
      <c r="BD1338" s="22" t="str">
        <f t="shared" si="941"/>
        <v/>
      </c>
      <c r="BE1338" s="34" t="str">
        <f t="shared" si="962"/>
        <v/>
      </c>
      <c r="BF1338" s="8"/>
      <c r="BG1338" s="22" t="str">
        <f t="shared" si="942"/>
        <v/>
      </c>
      <c r="BH1338" s="34" t="str">
        <f t="shared" si="963"/>
        <v/>
      </c>
      <c r="BI1338" s="8"/>
      <c r="BJ1338" s="22" t="str">
        <f t="shared" si="943"/>
        <v/>
      </c>
    </row>
    <row r="1339" spans="1:62" ht="18" customHeight="1" x14ac:dyDescent="0.35">
      <c r="A1339" s="68">
        <f>'Energy - Master'!A1338</f>
        <v>47358</v>
      </c>
      <c r="B1339" s="24" t="str">
        <f t="shared" si="923"/>
        <v>Aug-2029</v>
      </c>
      <c r="C1339" s="34" t="str">
        <f t="shared" si="944"/>
        <v/>
      </c>
      <c r="D1339" s="8"/>
      <c r="E1339" s="22" t="str">
        <f t="shared" si="924"/>
        <v/>
      </c>
      <c r="F1339" s="34" t="str">
        <f t="shared" si="945"/>
        <v/>
      </c>
      <c r="G1339" s="8"/>
      <c r="H1339" s="22" t="str">
        <f t="shared" si="925"/>
        <v/>
      </c>
      <c r="I1339" s="34" t="str">
        <f t="shared" si="946"/>
        <v/>
      </c>
      <c r="J1339" s="8"/>
      <c r="K1339" s="22" t="str">
        <f t="shared" si="926"/>
        <v/>
      </c>
      <c r="L1339" s="34" t="str">
        <f t="shared" si="947"/>
        <v/>
      </c>
      <c r="M1339" s="8"/>
      <c r="N1339" s="22" t="str">
        <f t="shared" si="927"/>
        <v/>
      </c>
      <c r="O1339" s="34" t="str">
        <f t="shared" si="948"/>
        <v/>
      </c>
      <c r="P1339" s="8"/>
      <c r="Q1339" s="22" t="str">
        <f t="shared" si="928"/>
        <v/>
      </c>
      <c r="R1339" s="34" t="str">
        <f t="shared" si="949"/>
        <v/>
      </c>
      <c r="S1339" s="8"/>
      <c r="T1339" s="22" t="str">
        <f t="shared" si="929"/>
        <v/>
      </c>
      <c r="U1339" s="34" t="str">
        <f t="shared" si="950"/>
        <v/>
      </c>
      <c r="V1339" s="8"/>
      <c r="W1339" s="22" t="str">
        <f t="shared" si="930"/>
        <v/>
      </c>
      <c r="X1339" s="34" t="str">
        <f t="shared" si="951"/>
        <v/>
      </c>
      <c r="Y1339" s="8"/>
      <c r="Z1339" s="22" t="str">
        <f t="shared" si="931"/>
        <v/>
      </c>
      <c r="AA1339" s="34" t="str">
        <f t="shared" si="952"/>
        <v/>
      </c>
      <c r="AB1339" s="8"/>
      <c r="AC1339" s="22" t="str">
        <f t="shared" si="932"/>
        <v/>
      </c>
      <c r="AD1339" s="34" t="str">
        <f t="shared" si="953"/>
        <v/>
      </c>
      <c r="AE1339" s="8"/>
      <c r="AF1339" s="22" t="str">
        <f t="shared" si="933"/>
        <v/>
      </c>
      <c r="AG1339" s="34" t="str">
        <f t="shared" si="954"/>
        <v/>
      </c>
      <c r="AH1339" s="8"/>
      <c r="AI1339" s="22" t="str">
        <f t="shared" si="934"/>
        <v/>
      </c>
      <c r="AJ1339" s="34" t="str">
        <f t="shared" si="955"/>
        <v/>
      </c>
      <c r="AK1339" s="8"/>
      <c r="AL1339" s="22" t="str">
        <f t="shared" si="935"/>
        <v/>
      </c>
      <c r="AM1339" s="34" t="str">
        <f t="shared" si="956"/>
        <v/>
      </c>
      <c r="AN1339" s="8"/>
      <c r="AO1339" s="22" t="str">
        <f t="shared" si="936"/>
        <v/>
      </c>
      <c r="AP1339" s="34" t="str">
        <f t="shared" si="957"/>
        <v/>
      </c>
      <c r="AQ1339" s="8"/>
      <c r="AR1339" s="22" t="str">
        <f t="shared" si="937"/>
        <v/>
      </c>
      <c r="AS1339" s="34" t="str">
        <f t="shared" si="958"/>
        <v/>
      </c>
      <c r="AT1339" s="8"/>
      <c r="AU1339" s="22" t="str">
        <f t="shared" si="938"/>
        <v/>
      </c>
      <c r="AV1339" s="34" t="str">
        <f t="shared" si="959"/>
        <v/>
      </c>
      <c r="AW1339" s="8"/>
      <c r="AX1339" s="22" t="str">
        <f t="shared" si="939"/>
        <v/>
      </c>
      <c r="AY1339" s="34" t="str">
        <f t="shared" si="960"/>
        <v/>
      </c>
      <c r="AZ1339" s="8"/>
      <c r="BA1339" s="22" t="str">
        <f t="shared" si="940"/>
        <v/>
      </c>
      <c r="BB1339" s="34" t="str">
        <f t="shared" si="961"/>
        <v/>
      </c>
      <c r="BC1339" s="8"/>
      <c r="BD1339" s="22" t="str">
        <f t="shared" si="941"/>
        <v/>
      </c>
      <c r="BE1339" s="34" t="str">
        <f t="shared" si="962"/>
        <v/>
      </c>
      <c r="BF1339" s="8"/>
      <c r="BG1339" s="22" t="str">
        <f t="shared" si="942"/>
        <v/>
      </c>
      <c r="BH1339" s="34" t="str">
        <f t="shared" si="963"/>
        <v/>
      </c>
      <c r="BI1339" s="8"/>
      <c r="BJ1339" s="22" t="str">
        <f t="shared" si="943"/>
        <v/>
      </c>
    </row>
    <row r="1340" spans="1:62" ht="18" customHeight="1" x14ac:dyDescent="0.35">
      <c r="A1340" s="68">
        <f>'Energy - Master'!A1339</f>
        <v>47359</v>
      </c>
      <c r="B1340" s="24" t="str">
        <f t="shared" si="923"/>
        <v>Aug-2029</v>
      </c>
      <c r="C1340" s="34" t="str">
        <f t="shared" si="944"/>
        <v/>
      </c>
      <c r="D1340" s="8"/>
      <c r="E1340" s="22" t="str">
        <f t="shared" si="924"/>
        <v/>
      </c>
      <c r="F1340" s="34" t="str">
        <f t="shared" si="945"/>
        <v/>
      </c>
      <c r="G1340" s="8"/>
      <c r="H1340" s="22" t="str">
        <f t="shared" si="925"/>
        <v/>
      </c>
      <c r="I1340" s="34" t="str">
        <f t="shared" si="946"/>
        <v/>
      </c>
      <c r="J1340" s="8"/>
      <c r="K1340" s="22" t="str">
        <f t="shared" si="926"/>
        <v/>
      </c>
      <c r="L1340" s="34" t="str">
        <f t="shared" si="947"/>
        <v/>
      </c>
      <c r="M1340" s="8"/>
      <c r="N1340" s="22" t="str">
        <f t="shared" si="927"/>
        <v/>
      </c>
      <c r="O1340" s="34" t="str">
        <f t="shared" si="948"/>
        <v/>
      </c>
      <c r="P1340" s="8"/>
      <c r="Q1340" s="22" t="str">
        <f t="shared" si="928"/>
        <v/>
      </c>
      <c r="R1340" s="34" t="str">
        <f t="shared" si="949"/>
        <v/>
      </c>
      <c r="S1340" s="8"/>
      <c r="T1340" s="22" t="str">
        <f t="shared" si="929"/>
        <v/>
      </c>
      <c r="U1340" s="34" t="str">
        <f t="shared" si="950"/>
        <v/>
      </c>
      <c r="V1340" s="8"/>
      <c r="W1340" s="22" t="str">
        <f t="shared" si="930"/>
        <v/>
      </c>
      <c r="X1340" s="34" t="str">
        <f t="shared" si="951"/>
        <v/>
      </c>
      <c r="Y1340" s="8"/>
      <c r="Z1340" s="22" t="str">
        <f t="shared" si="931"/>
        <v/>
      </c>
      <c r="AA1340" s="34" t="str">
        <f t="shared" si="952"/>
        <v/>
      </c>
      <c r="AB1340" s="8"/>
      <c r="AC1340" s="22" t="str">
        <f t="shared" si="932"/>
        <v/>
      </c>
      <c r="AD1340" s="34" t="str">
        <f t="shared" si="953"/>
        <v/>
      </c>
      <c r="AE1340" s="8"/>
      <c r="AF1340" s="22" t="str">
        <f t="shared" si="933"/>
        <v/>
      </c>
      <c r="AG1340" s="34" t="str">
        <f t="shared" si="954"/>
        <v/>
      </c>
      <c r="AH1340" s="8"/>
      <c r="AI1340" s="22" t="str">
        <f t="shared" si="934"/>
        <v/>
      </c>
      <c r="AJ1340" s="34" t="str">
        <f t="shared" si="955"/>
        <v/>
      </c>
      <c r="AK1340" s="8"/>
      <c r="AL1340" s="22" t="str">
        <f t="shared" si="935"/>
        <v/>
      </c>
      <c r="AM1340" s="34" t="str">
        <f t="shared" si="956"/>
        <v/>
      </c>
      <c r="AN1340" s="8"/>
      <c r="AO1340" s="22" t="str">
        <f t="shared" si="936"/>
        <v/>
      </c>
      <c r="AP1340" s="34" t="str">
        <f t="shared" si="957"/>
        <v/>
      </c>
      <c r="AQ1340" s="8"/>
      <c r="AR1340" s="22" t="str">
        <f t="shared" si="937"/>
        <v/>
      </c>
      <c r="AS1340" s="34" t="str">
        <f t="shared" si="958"/>
        <v/>
      </c>
      <c r="AT1340" s="8"/>
      <c r="AU1340" s="22" t="str">
        <f t="shared" si="938"/>
        <v/>
      </c>
      <c r="AV1340" s="34" t="str">
        <f t="shared" si="959"/>
        <v/>
      </c>
      <c r="AW1340" s="8"/>
      <c r="AX1340" s="22" t="str">
        <f t="shared" si="939"/>
        <v/>
      </c>
      <c r="AY1340" s="34" t="str">
        <f t="shared" si="960"/>
        <v/>
      </c>
      <c r="AZ1340" s="8"/>
      <c r="BA1340" s="22" t="str">
        <f t="shared" si="940"/>
        <v/>
      </c>
      <c r="BB1340" s="34" t="str">
        <f t="shared" si="961"/>
        <v/>
      </c>
      <c r="BC1340" s="8"/>
      <c r="BD1340" s="22" t="str">
        <f t="shared" si="941"/>
        <v/>
      </c>
      <c r="BE1340" s="34" t="str">
        <f t="shared" si="962"/>
        <v/>
      </c>
      <c r="BF1340" s="8"/>
      <c r="BG1340" s="22" t="str">
        <f t="shared" si="942"/>
        <v/>
      </c>
      <c r="BH1340" s="34" t="str">
        <f t="shared" si="963"/>
        <v/>
      </c>
      <c r="BI1340" s="8"/>
      <c r="BJ1340" s="22" t="str">
        <f t="shared" si="943"/>
        <v/>
      </c>
    </row>
    <row r="1341" spans="1:62" ht="18" customHeight="1" x14ac:dyDescent="0.35">
      <c r="A1341" s="68">
        <f>'Energy - Master'!A1340</f>
        <v>47360</v>
      </c>
      <c r="B1341" s="24" t="str">
        <f t="shared" si="923"/>
        <v>Aug-2029</v>
      </c>
      <c r="C1341" s="34" t="str">
        <f t="shared" si="944"/>
        <v/>
      </c>
      <c r="D1341" s="8"/>
      <c r="E1341" s="22" t="str">
        <f t="shared" si="924"/>
        <v/>
      </c>
      <c r="F1341" s="34" t="str">
        <f t="shared" si="945"/>
        <v/>
      </c>
      <c r="G1341" s="8"/>
      <c r="H1341" s="22" t="str">
        <f t="shared" si="925"/>
        <v/>
      </c>
      <c r="I1341" s="34" t="str">
        <f t="shared" si="946"/>
        <v/>
      </c>
      <c r="J1341" s="8"/>
      <c r="K1341" s="22" t="str">
        <f t="shared" si="926"/>
        <v/>
      </c>
      <c r="L1341" s="34" t="str">
        <f t="shared" si="947"/>
        <v/>
      </c>
      <c r="M1341" s="8"/>
      <c r="N1341" s="22" t="str">
        <f t="shared" si="927"/>
        <v/>
      </c>
      <c r="O1341" s="34" t="str">
        <f t="shared" si="948"/>
        <v/>
      </c>
      <c r="P1341" s="8"/>
      <c r="Q1341" s="22" t="str">
        <f t="shared" si="928"/>
        <v/>
      </c>
      <c r="R1341" s="34" t="str">
        <f t="shared" si="949"/>
        <v/>
      </c>
      <c r="S1341" s="8"/>
      <c r="T1341" s="22" t="str">
        <f t="shared" si="929"/>
        <v/>
      </c>
      <c r="U1341" s="34" t="str">
        <f t="shared" si="950"/>
        <v/>
      </c>
      <c r="V1341" s="8"/>
      <c r="W1341" s="22" t="str">
        <f t="shared" si="930"/>
        <v/>
      </c>
      <c r="X1341" s="34" t="str">
        <f t="shared" si="951"/>
        <v/>
      </c>
      <c r="Y1341" s="8"/>
      <c r="Z1341" s="22" t="str">
        <f t="shared" si="931"/>
        <v/>
      </c>
      <c r="AA1341" s="34" t="str">
        <f t="shared" si="952"/>
        <v/>
      </c>
      <c r="AB1341" s="8"/>
      <c r="AC1341" s="22" t="str">
        <f t="shared" si="932"/>
        <v/>
      </c>
      <c r="AD1341" s="34" t="str">
        <f t="shared" si="953"/>
        <v/>
      </c>
      <c r="AE1341" s="8"/>
      <c r="AF1341" s="22" t="str">
        <f t="shared" si="933"/>
        <v/>
      </c>
      <c r="AG1341" s="34" t="str">
        <f t="shared" si="954"/>
        <v/>
      </c>
      <c r="AH1341" s="8"/>
      <c r="AI1341" s="22" t="str">
        <f t="shared" si="934"/>
        <v/>
      </c>
      <c r="AJ1341" s="34" t="str">
        <f t="shared" si="955"/>
        <v/>
      </c>
      <c r="AK1341" s="8"/>
      <c r="AL1341" s="22" t="str">
        <f t="shared" si="935"/>
        <v/>
      </c>
      <c r="AM1341" s="34" t="str">
        <f t="shared" si="956"/>
        <v/>
      </c>
      <c r="AN1341" s="8"/>
      <c r="AO1341" s="22" t="str">
        <f t="shared" si="936"/>
        <v/>
      </c>
      <c r="AP1341" s="34" t="str">
        <f t="shared" si="957"/>
        <v/>
      </c>
      <c r="AQ1341" s="8"/>
      <c r="AR1341" s="22" t="str">
        <f t="shared" si="937"/>
        <v/>
      </c>
      <c r="AS1341" s="34" t="str">
        <f t="shared" si="958"/>
        <v/>
      </c>
      <c r="AT1341" s="8"/>
      <c r="AU1341" s="22" t="str">
        <f t="shared" si="938"/>
        <v/>
      </c>
      <c r="AV1341" s="34" t="str">
        <f t="shared" si="959"/>
        <v/>
      </c>
      <c r="AW1341" s="8"/>
      <c r="AX1341" s="22" t="str">
        <f t="shared" si="939"/>
        <v/>
      </c>
      <c r="AY1341" s="34" t="str">
        <f t="shared" si="960"/>
        <v/>
      </c>
      <c r="AZ1341" s="8"/>
      <c r="BA1341" s="22" t="str">
        <f t="shared" si="940"/>
        <v/>
      </c>
      <c r="BB1341" s="34" t="str">
        <f t="shared" si="961"/>
        <v/>
      </c>
      <c r="BC1341" s="8"/>
      <c r="BD1341" s="22" t="str">
        <f t="shared" si="941"/>
        <v/>
      </c>
      <c r="BE1341" s="34" t="str">
        <f t="shared" si="962"/>
        <v/>
      </c>
      <c r="BF1341" s="8"/>
      <c r="BG1341" s="22" t="str">
        <f t="shared" si="942"/>
        <v/>
      </c>
      <c r="BH1341" s="34" t="str">
        <f t="shared" si="963"/>
        <v/>
      </c>
      <c r="BI1341" s="8"/>
      <c r="BJ1341" s="22" t="str">
        <f t="shared" si="943"/>
        <v/>
      </c>
    </row>
    <row r="1342" spans="1:62" ht="18" customHeight="1" x14ac:dyDescent="0.35">
      <c r="A1342" s="68">
        <f>'Energy - Master'!A1341</f>
        <v>47361</v>
      </c>
      <c r="B1342" s="24" t="str">
        <f t="shared" si="923"/>
        <v>Aug-2029</v>
      </c>
      <c r="C1342" s="34" t="str">
        <f t="shared" si="944"/>
        <v/>
      </c>
      <c r="D1342" s="8"/>
      <c r="E1342" s="22" t="str">
        <f t="shared" si="924"/>
        <v/>
      </c>
      <c r="F1342" s="34" t="str">
        <f t="shared" si="945"/>
        <v/>
      </c>
      <c r="G1342" s="8"/>
      <c r="H1342" s="22" t="str">
        <f t="shared" si="925"/>
        <v/>
      </c>
      <c r="I1342" s="34" t="str">
        <f t="shared" si="946"/>
        <v/>
      </c>
      <c r="J1342" s="8"/>
      <c r="K1342" s="22" t="str">
        <f t="shared" si="926"/>
        <v/>
      </c>
      <c r="L1342" s="34" t="str">
        <f t="shared" si="947"/>
        <v/>
      </c>
      <c r="M1342" s="8"/>
      <c r="N1342" s="22" t="str">
        <f t="shared" si="927"/>
        <v/>
      </c>
      <c r="O1342" s="34" t="str">
        <f t="shared" si="948"/>
        <v/>
      </c>
      <c r="P1342" s="8"/>
      <c r="Q1342" s="22" t="str">
        <f t="shared" si="928"/>
        <v/>
      </c>
      <c r="R1342" s="34" t="str">
        <f t="shared" si="949"/>
        <v/>
      </c>
      <c r="S1342" s="8"/>
      <c r="T1342" s="22" t="str">
        <f t="shared" si="929"/>
        <v/>
      </c>
      <c r="U1342" s="34" t="str">
        <f t="shared" si="950"/>
        <v/>
      </c>
      <c r="V1342" s="8"/>
      <c r="W1342" s="22" t="str">
        <f t="shared" si="930"/>
        <v/>
      </c>
      <c r="X1342" s="34" t="str">
        <f t="shared" si="951"/>
        <v/>
      </c>
      <c r="Y1342" s="8"/>
      <c r="Z1342" s="22" t="str">
        <f t="shared" si="931"/>
        <v/>
      </c>
      <c r="AA1342" s="34" t="str">
        <f t="shared" si="952"/>
        <v/>
      </c>
      <c r="AB1342" s="8"/>
      <c r="AC1342" s="22" t="str">
        <f t="shared" si="932"/>
        <v/>
      </c>
      <c r="AD1342" s="34" t="str">
        <f t="shared" si="953"/>
        <v/>
      </c>
      <c r="AE1342" s="8"/>
      <c r="AF1342" s="22" t="str">
        <f t="shared" si="933"/>
        <v/>
      </c>
      <c r="AG1342" s="34" t="str">
        <f t="shared" si="954"/>
        <v/>
      </c>
      <c r="AH1342" s="8"/>
      <c r="AI1342" s="22" t="str">
        <f t="shared" si="934"/>
        <v/>
      </c>
      <c r="AJ1342" s="34" t="str">
        <f t="shared" si="955"/>
        <v/>
      </c>
      <c r="AK1342" s="8"/>
      <c r="AL1342" s="22" t="str">
        <f t="shared" si="935"/>
        <v/>
      </c>
      <c r="AM1342" s="34" t="str">
        <f t="shared" si="956"/>
        <v/>
      </c>
      <c r="AN1342" s="8"/>
      <c r="AO1342" s="22" t="str">
        <f t="shared" si="936"/>
        <v/>
      </c>
      <c r="AP1342" s="34" t="str">
        <f t="shared" si="957"/>
        <v/>
      </c>
      <c r="AQ1342" s="8"/>
      <c r="AR1342" s="22" t="str">
        <f t="shared" si="937"/>
        <v/>
      </c>
      <c r="AS1342" s="34" t="str">
        <f t="shared" si="958"/>
        <v/>
      </c>
      <c r="AT1342" s="8"/>
      <c r="AU1342" s="22" t="str">
        <f t="shared" si="938"/>
        <v/>
      </c>
      <c r="AV1342" s="34" t="str">
        <f t="shared" si="959"/>
        <v/>
      </c>
      <c r="AW1342" s="8"/>
      <c r="AX1342" s="22" t="str">
        <f t="shared" si="939"/>
        <v/>
      </c>
      <c r="AY1342" s="34" t="str">
        <f t="shared" si="960"/>
        <v/>
      </c>
      <c r="AZ1342" s="8"/>
      <c r="BA1342" s="22" t="str">
        <f t="shared" si="940"/>
        <v/>
      </c>
      <c r="BB1342" s="34" t="str">
        <f t="shared" si="961"/>
        <v/>
      </c>
      <c r="BC1342" s="8"/>
      <c r="BD1342" s="22" t="str">
        <f t="shared" si="941"/>
        <v/>
      </c>
      <c r="BE1342" s="34" t="str">
        <f t="shared" si="962"/>
        <v/>
      </c>
      <c r="BF1342" s="8"/>
      <c r="BG1342" s="22" t="str">
        <f t="shared" si="942"/>
        <v/>
      </c>
      <c r="BH1342" s="34" t="str">
        <f t="shared" si="963"/>
        <v/>
      </c>
      <c r="BI1342" s="8"/>
      <c r="BJ1342" s="22" t="str">
        <f t="shared" si="943"/>
        <v/>
      </c>
    </row>
    <row r="1343" spans="1:62" ht="18" customHeight="1" x14ac:dyDescent="0.35">
      <c r="A1343" s="68">
        <f>'Energy - Master'!A1342</f>
        <v>47362</v>
      </c>
      <c r="B1343" s="24" t="str">
        <f t="shared" si="923"/>
        <v>Sep-2029</v>
      </c>
      <c r="C1343" s="34" t="str">
        <f t="shared" si="944"/>
        <v/>
      </c>
      <c r="D1343" s="8"/>
      <c r="E1343" s="22" t="str">
        <f t="shared" si="924"/>
        <v/>
      </c>
      <c r="F1343" s="34" t="str">
        <f t="shared" si="945"/>
        <v/>
      </c>
      <c r="G1343" s="8"/>
      <c r="H1343" s="22" t="str">
        <f t="shared" si="925"/>
        <v/>
      </c>
      <c r="I1343" s="34" t="str">
        <f t="shared" si="946"/>
        <v/>
      </c>
      <c r="J1343" s="8"/>
      <c r="K1343" s="22" t="str">
        <f t="shared" si="926"/>
        <v/>
      </c>
      <c r="L1343" s="34" t="str">
        <f t="shared" si="947"/>
        <v/>
      </c>
      <c r="M1343" s="8"/>
      <c r="N1343" s="22" t="str">
        <f t="shared" si="927"/>
        <v/>
      </c>
      <c r="O1343" s="34" t="str">
        <f t="shared" si="948"/>
        <v/>
      </c>
      <c r="P1343" s="8"/>
      <c r="Q1343" s="22" t="str">
        <f t="shared" si="928"/>
        <v/>
      </c>
      <c r="R1343" s="34" t="str">
        <f t="shared" si="949"/>
        <v/>
      </c>
      <c r="S1343" s="8"/>
      <c r="T1343" s="22" t="str">
        <f t="shared" si="929"/>
        <v/>
      </c>
      <c r="U1343" s="34" t="str">
        <f t="shared" si="950"/>
        <v/>
      </c>
      <c r="V1343" s="8"/>
      <c r="W1343" s="22" t="str">
        <f t="shared" si="930"/>
        <v/>
      </c>
      <c r="X1343" s="34" t="str">
        <f t="shared" si="951"/>
        <v/>
      </c>
      <c r="Y1343" s="8"/>
      <c r="Z1343" s="22" t="str">
        <f t="shared" si="931"/>
        <v/>
      </c>
      <c r="AA1343" s="34" t="str">
        <f t="shared" si="952"/>
        <v/>
      </c>
      <c r="AB1343" s="8"/>
      <c r="AC1343" s="22" t="str">
        <f t="shared" si="932"/>
        <v/>
      </c>
      <c r="AD1343" s="34" t="str">
        <f t="shared" si="953"/>
        <v/>
      </c>
      <c r="AE1343" s="8"/>
      <c r="AF1343" s="22" t="str">
        <f t="shared" si="933"/>
        <v/>
      </c>
      <c r="AG1343" s="34" t="str">
        <f t="shared" si="954"/>
        <v/>
      </c>
      <c r="AH1343" s="8"/>
      <c r="AI1343" s="22" t="str">
        <f t="shared" si="934"/>
        <v/>
      </c>
      <c r="AJ1343" s="34" t="str">
        <f t="shared" si="955"/>
        <v/>
      </c>
      <c r="AK1343" s="8"/>
      <c r="AL1343" s="22" t="str">
        <f t="shared" si="935"/>
        <v/>
      </c>
      <c r="AM1343" s="34" t="str">
        <f t="shared" si="956"/>
        <v/>
      </c>
      <c r="AN1343" s="8"/>
      <c r="AO1343" s="22" t="str">
        <f t="shared" si="936"/>
        <v/>
      </c>
      <c r="AP1343" s="34" t="str">
        <f t="shared" si="957"/>
        <v/>
      </c>
      <c r="AQ1343" s="8"/>
      <c r="AR1343" s="22" t="str">
        <f t="shared" si="937"/>
        <v/>
      </c>
      <c r="AS1343" s="34" t="str">
        <f t="shared" si="958"/>
        <v/>
      </c>
      <c r="AT1343" s="8"/>
      <c r="AU1343" s="22" t="str">
        <f t="shared" si="938"/>
        <v/>
      </c>
      <c r="AV1343" s="34" t="str">
        <f t="shared" si="959"/>
        <v/>
      </c>
      <c r="AW1343" s="8"/>
      <c r="AX1343" s="22" t="str">
        <f t="shared" si="939"/>
        <v/>
      </c>
      <c r="AY1343" s="34" t="str">
        <f t="shared" si="960"/>
        <v/>
      </c>
      <c r="AZ1343" s="8"/>
      <c r="BA1343" s="22" t="str">
        <f t="shared" si="940"/>
        <v/>
      </c>
      <c r="BB1343" s="34" t="str">
        <f t="shared" si="961"/>
        <v/>
      </c>
      <c r="BC1343" s="8"/>
      <c r="BD1343" s="22" t="str">
        <f t="shared" si="941"/>
        <v/>
      </c>
      <c r="BE1343" s="34" t="str">
        <f t="shared" si="962"/>
        <v/>
      </c>
      <c r="BF1343" s="8"/>
      <c r="BG1343" s="22" t="str">
        <f t="shared" si="942"/>
        <v/>
      </c>
      <c r="BH1343" s="34" t="str">
        <f t="shared" si="963"/>
        <v/>
      </c>
      <c r="BI1343" s="8"/>
      <c r="BJ1343" s="22" t="str">
        <f t="shared" si="943"/>
        <v/>
      </c>
    </row>
    <row r="1344" spans="1:62" ht="18" customHeight="1" x14ac:dyDescent="0.35">
      <c r="A1344" s="68">
        <f>'Energy - Master'!A1343</f>
        <v>47363</v>
      </c>
      <c r="B1344" s="24" t="str">
        <f t="shared" si="923"/>
        <v>Sep-2029</v>
      </c>
      <c r="C1344" s="34" t="str">
        <f t="shared" si="944"/>
        <v/>
      </c>
      <c r="D1344" s="8"/>
      <c r="E1344" s="22" t="str">
        <f t="shared" si="924"/>
        <v/>
      </c>
      <c r="F1344" s="34" t="str">
        <f t="shared" si="945"/>
        <v/>
      </c>
      <c r="G1344" s="8"/>
      <c r="H1344" s="22" t="str">
        <f t="shared" si="925"/>
        <v/>
      </c>
      <c r="I1344" s="34" t="str">
        <f t="shared" si="946"/>
        <v/>
      </c>
      <c r="J1344" s="8"/>
      <c r="K1344" s="22" t="str">
        <f t="shared" si="926"/>
        <v/>
      </c>
      <c r="L1344" s="34" t="str">
        <f t="shared" si="947"/>
        <v/>
      </c>
      <c r="M1344" s="8"/>
      <c r="N1344" s="22" t="str">
        <f t="shared" si="927"/>
        <v/>
      </c>
      <c r="O1344" s="34" t="str">
        <f t="shared" si="948"/>
        <v/>
      </c>
      <c r="P1344" s="8"/>
      <c r="Q1344" s="22" t="str">
        <f t="shared" si="928"/>
        <v/>
      </c>
      <c r="R1344" s="34" t="str">
        <f t="shared" si="949"/>
        <v/>
      </c>
      <c r="S1344" s="8"/>
      <c r="T1344" s="22" t="str">
        <f t="shared" si="929"/>
        <v/>
      </c>
      <c r="U1344" s="34" t="str">
        <f t="shared" si="950"/>
        <v/>
      </c>
      <c r="V1344" s="8"/>
      <c r="W1344" s="22" t="str">
        <f t="shared" si="930"/>
        <v/>
      </c>
      <c r="X1344" s="34" t="str">
        <f t="shared" si="951"/>
        <v/>
      </c>
      <c r="Y1344" s="8"/>
      <c r="Z1344" s="22" t="str">
        <f t="shared" si="931"/>
        <v/>
      </c>
      <c r="AA1344" s="34" t="str">
        <f t="shared" si="952"/>
        <v/>
      </c>
      <c r="AB1344" s="8"/>
      <c r="AC1344" s="22" t="str">
        <f t="shared" si="932"/>
        <v/>
      </c>
      <c r="AD1344" s="34" t="str">
        <f t="shared" si="953"/>
        <v/>
      </c>
      <c r="AE1344" s="8"/>
      <c r="AF1344" s="22" t="str">
        <f t="shared" si="933"/>
        <v/>
      </c>
      <c r="AG1344" s="34" t="str">
        <f t="shared" si="954"/>
        <v/>
      </c>
      <c r="AH1344" s="8"/>
      <c r="AI1344" s="22" t="str">
        <f t="shared" si="934"/>
        <v/>
      </c>
      <c r="AJ1344" s="34" t="str">
        <f t="shared" si="955"/>
        <v/>
      </c>
      <c r="AK1344" s="8"/>
      <c r="AL1344" s="22" t="str">
        <f t="shared" si="935"/>
        <v/>
      </c>
      <c r="AM1344" s="34" t="str">
        <f t="shared" si="956"/>
        <v/>
      </c>
      <c r="AN1344" s="8"/>
      <c r="AO1344" s="22" t="str">
        <f t="shared" si="936"/>
        <v/>
      </c>
      <c r="AP1344" s="34" t="str">
        <f t="shared" si="957"/>
        <v/>
      </c>
      <c r="AQ1344" s="8"/>
      <c r="AR1344" s="22" t="str">
        <f t="shared" si="937"/>
        <v/>
      </c>
      <c r="AS1344" s="34" t="str">
        <f t="shared" si="958"/>
        <v/>
      </c>
      <c r="AT1344" s="8"/>
      <c r="AU1344" s="22" t="str">
        <f t="shared" si="938"/>
        <v/>
      </c>
      <c r="AV1344" s="34" t="str">
        <f t="shared" si="959"/>
        <v/>
      </c>
      <c r="AW1344" s="8"/>
      <c r="AX1344" s="22" t="str">
        <f t="shared" si="939"/>
        <v/>
      </c>
      <c r="AY1344" s="34" t="str">
        <f t="shared" si="960"/>
        <v/>
      </c>
      <c r="AZ1344" s="8"/>
      <c r="BA1344" s="22" t="str">
        <f t="shared" si="940"/>
        <v/>
      </c>
      <c r="BB1344" s="34" t="str">
        <f t="shared" si="961"/>
        <v/>
      </c>
      <c r="BC1344" s="8"/>
      <c r="BD1344" s="22" t="str">
        <f t="shared" si="941"/>
        <v/>
      </c>
      <c r="BE1344" s="34" t="str">
        <f t="shared" si="962"/>
        <v/>
      </c>
      <c r="BF1344" s="8"/>
      <c r="BG1344" s="22" t="str">
        <f t="shared" si="942"/>
        <v/>
      </c>
      <c r="BH1344" s="34" t="str">
        <f t="shared" si="963"/>
        <v/>
      </c>
      <c r="BI1344" s="8"/>
      <c r="BJ1344" s="22" t="str">
        <f t="shared" si="943"/>
        <v/>
      </c>
    </row>
    <row r="1345" spans="1:62" ht="18" customHeight="1" x14ac:dyDescent="0.35">
      <c r="A1345" s="68">
        <f>'Energy - Master'!A1344</f>
        <v>47364</v>
      </c>
      <c r="B1345" s="24" t="str">
        <f t="shared" si="923"/>
        <v>Sep-2029</v>
      </c>
      <c r="C1345" s="34" t="str">
        <f t="shared" si="944"/>
        <v/>
      </c>
      <c r="D1345" s="8"/>
      <c r="E1345" s="22" t="str">
        <f t="shared" si="924"/>
        <v/>
      </c>
      <c r="F1345" s="34" t="str">
        <f t="shared" si="945"/>
        <v/>
      </c>
      <c r="G1345" s="8"/>
      <c r="H1345" s="22" t="str">
        <f t="shared" si="925"/>
        <v/>
      </c>
      <c r="I1345" s="34" t="str">
        <f t="shared" si="946"/>
        <v/>
      </c>
      <c r="J1345" s="8"/>
      <c r="K1345" s="22" t="str">
        <f t="shared" si="926"/>
        <v/>
      </c>
      <c r="L1345" s="34" t="str">
        <f t="shared" si="947"/>
        <v/>
      </c>
      <c r="M1345" s="8"/>
      <c r="N1345" s="22" t="str">
        <f t="shared" si="927"/>
        <v/>
      </c>
      <c r="O1345" s="34" t="str">
        <f t="shared" si="948"/>
        <v/>
      </c>
      <c r="P1345" s="8"/>
      <c r="Q1345" s="22" t="str">
        <f t="shared" si="928"/>
        <v/>
      </c>
      <c r="R1345" s="34" t="str">
        <f t="shared" si="949"/>
        <v/>
      </c>
      <c r="S1345" s="8"/>
      <c r="T1345" s="22" t="str">
        <f t="shared" si="929"/>
        <v/>
      </c>
      <c r="U1345" s="34" t="str">
        <f t="shared" si="950"/>
        <v/>
      </c>
      <c r="V1345" s="8"/>
      <c r="W1345" s="22" t="str">
        <f t="shared" si="930"/>
        <v/>
      </c>
      <c r="X1345" s="34" t="str">
        <f t="shared" si="951"/>
        <v/>
      </c>
      <c r="Y1345" s="8"/>
      <c r="Z1345" s="22" t="str">
        <f t="shared" si="931"/>
        <v/>
      </c>
      <c r="AA1345" s="34" t="str">
        <f t="shared" si="952"/>
        <v/>
      </c>
      <c r="AB1345" s="8"/>
      <c r="AC1345" s="22" t="str">
        <f t="shared" si="932"/>
        <v/>
      </c>
      <c r="AD1345" s="34" t="str">
        <f t="shared" si="953"/>
        <v/>
      </c>
      <c r="AE1345" s="8"/>
      <c r="AF1345" s="22" t="str">
        <f t="shared" si="933"/>
        <v/>
      </c>
      <c r="AG1345" s="34" t="str">
        <f t="shared" si="954"/>
        <v/>
      </c>
      <c r="AH1345" s="8"/>
      <c r="AI1345" s="22" t="str">
        <f t="shared" si="934"/>
        <v/>
      </c>
      <c r="AJ1345" s="34" t="str">
        <f t="shared" si="955"/>
        <v/>
      </c>
      <c r="AK1345" s="8"/>
      <c r="AL1345" s="22" t="str">
        <f t="shared" si="935"/>
        <v/>
      </c>
      <c r="AM1345" s="34" t="str">
        <f t="shared" si="956"/>
        <v/>
      </c>
      <c r="AN1345" s="8"/>
      <c r="AO1345" s="22" t="str">
        <f t="shared" si="936"/>
        <v/>
      </c>
      <c r="AP1345" s="34" t="str">
        <f t="shared" si="957"/>
        <v/>
      </c>
      <c r="AQ1345" s="8"/>
      <c r="AR1345" s="22" t="str">
        <f t="shared" si="937"/>
        <v/>
      </c>
      <c r="AS1345" s="34" t="str">
        <f t="shared" si="958"/>
        <v/>
      </c>
      <c r="AT1345" s="8"/>
      <c r="AU1345" s="22" t="str">
        <f t="shared" si="938"/>
        <v/>
      </c>
      <c r="AV1345" s="34" t="str">
        <f t="shared" si="959"/>
        <v/>
      </c>
      <c r="AW1345" s="8"/>
      <c r="AX1345" s="22" t="str">
        <f t="shared" si="939"/>
        <v/>
      </c>
      <c r="AY1345" s="34" t="str">
        <f t="shared" si="960"/>
        <v/>
      </c>
      <c r="AZ1345" s="8"/>
      <c r="BA1345" s="22" t="str">
        <f t="shared" si="940"/>
        <v/>
      </c>
      <c r="BB1345" s="34" t="str">
        <f t="shared" si="961"/>
        <v/>
      </c>
      <c r="BC1345" s="8"/>
      <c r="BD1345" s="22" t="str">
        <f t="shared" si="941"/>
        <v/>
      </c>
      <c r="BE1345" s="34" t="str">
        <f t="shared" si="962"/>
        <v/>
      </c>
      <c r="BF1345" s="8"/>
      <c r="BG1345" s="22" t="str">
        <f t="shared" si="942"/>
        <v/>
      </c>
      <c r="BH1345" s="34" t="str">
        <f t="shared" si="963"/>
        <v/>
      </c>
      <c r="BI1345" s="8"/>
      <c r="BJ1345" s="22" t="str">
        <f t="shared" si="943"/>
        <v/>
      </c>
    </row>
    <row r="1346" spans="1:62" ht="18" customHeight="1" x14ac:dyDescent="0.35">
      <c r="A1346" s="68">
        <f>'Energy - Master'!A1345</f>
        <v>47365</v>
      </c>
      <c r="B1346" s="24" t="str">
        <f t="shared" si="923"/>
        <v>Sep-2029</v>
      </c>
      <c r="C1346" s="34" t="str">
        <f t="shared" si="944"/>
        <v/>
      </c>
      <c r="D1346" s="8"/>
      <c r="E1346" s="22" t="str">
        <f t="shared" si="924"/>
        <v/>
      </c>
      <c r="F1346" s="34" t="str">
        <f t="shared" si="945"/>
        <v/>
      </c>
      <c r="G1346" s="8"/>
      <c r="H1346" s="22" t="str">
        <f t="shared" si="925"/>
        <v/>
      </c>
      <c r="I1346" s="34" t="str">
        <f t="shared" si="946"/>
        <v/>
      </c>
      <c r="J1346" s="8"/>
      <c r="K1346" s="22" t="str">
        <f t="shared" si="926"/>
        <v/>
      </c>
      <c r="L1346" s="34" t="str">
        <f t="shared" si="947"/>
        <v/>
      </c>
      <c r="M1346" s="8"/>
      <c r="N1346" s="22" t="str">
        <f t="shared" si="927"/>
        <v/>
      </c>
      <c r="O1346" s="34" t="str">
        <f t="shared" si="948"/>
        <v/>
      </c>
      <c r="P1346" s="8"/>
      <c r="Q1346" s="22" t="str">
        <f t="shared" si="928"/>
        <v/>
      </c>
      <c r="R1346" s="34" t="str">
        <f t="shared" si="949"/>
        <v/>
      </c>
      <c r="S1346" s="8"/>
      <c r="T1346" s="22" t="str">
        <f t="shared" si="929"/>
        <v/>
      </c>
      <c r="U1346" s="34" t="str">
        <f t="shared" si="950"/>
        <v/>
      </c>
      <c r="V1346" s="8"/>
      <c r="W1346" s="22" t="str">
        <f t="shared" si="930"/>
        <v/>
      </c>
      <c r="X1346" s="34" t="str">
        <f t="shared" si="951"/>
        <v/>
      </c>
      <c r="Y1346" s="8"/>
      <c r="Z1346" s="22" t="str">
        <f t="shared" si="931"/>
        <v/>
      </c>
      <c r="AA1346" s="34" t="str">
        <f t="shared" si="952"/>
        <v/>
      </c>
      <c r="AB1346" s="8"/>
      <c r="AC1346" s="22" t="str">
        <f t="shared" si="932"/>
        <v/>
      </c>
      <c r="AD1346" s="34" t="str">
        <f t="shared" si="953"/>
        <v/>
      </c>
      <c r="AE1346" s="8"/>
      <c r="AF1346" s="22" t="str">
        <f t="shared" si="933"/>
        <v/>
      </c>
      <c r="AG1346" s="34" t="str">
        <f t="shared" si="954"/>
        <v/>
      </c>
      <c r="AH1346" s="8"/>
      <c r="AI1346" s="22" t="str">
        <f t="shared" si="934"/>
        <v/>
      </c>
      <c r="AJ1346" s="34" t="str">
        <f t="shared" si="955"/>
        <v/>
      </c>
      <c r="AK1346" s="8"/>
      <c r="AL1346" s="22" t="str">
        <f t="shared" si="935"/>
        <v/>
      </c>
      <c r="AM1346" s="34" t="str">
        <f t="shared" si="956"/>
        <v/>
      </c>
      <c r="AN1346" s="8"/>
      <c r="AO1346" s="22" t="str">
        <f t="shared" si="936"/>
        <v/>
      </c>
      <c r="AP1346" s="34" t="str">
        <f t="shared" si="957"/>
        <v/>
      </c>
      <c r="AQ1346" s="8"/>
      <c r="AR1346" s="22" t="str">
        <f t="shared" si="937"/>
        <v/>
      </c>
      <c r="AS1346" s="34" t="str">
        <f t="shared" si="958"/>
        <v/>
      </c>
      <c r="AT1346" s="8"/>
      <c r="AU1346" s="22" t="str">
        <f t="shared" si="938"/>
        <v/>
      </c>
      <c r="AV1346" s="34" t="str">
        <f t="shared" si="959"/>
        <v/>
      </c>
      <c r="AW1346" s="8"/>
      <c r="AX1346" s="22" t="str">
        <f t="shared" si="939"/>
        <v/>
      </c>
      <c r="AY1346" s="34" t="str">
        <f t="shared" si="960"/>
        <v/>
      </c>
      <c r="AZ1346" s="8"/>
      <c r="BA1346" s="22" t="str">
        <f t="shared" si="940"/>
        <v/>
      </c>
      <c r="BB1346" s="34" t="str">
        <f t="shared" si="961"/>
        <v/>
      </c>
      <c r="BC1346" s="8"/>
      <c r="BD1346" s="22" t="str">
        <f t="shared" si="941"/>
        <v/>
      </c>
      <c r="BE1346" s="34" t="str">
        <f t="shared" si="962"/>
        <v/>
      </c>
      <c r="BF1346" s="8"/>
      <c r="BG1346" s="22" t="str">
        <f t="shared" si="942"/>
        <v/>
      </c>
      <c r="BH1346" s="34" t="str">
        <f t="shared" si="963"/>
        <v/>
      </c>
      <c r="BI1346" s="8"/>
      <c r="BJ1346" s="22" t="str">
        <f t="shared" si="943"/>
        <v/>
      </c>
    </row>
    <row r="1347" spans="1:62" ht="18" customHeight="1" x14ac:dyDescent="0.35">
      <c r="A1347" s="68">
        <f>'Energy - Master'!A1346</f>
        <v>47366</v>
      </c>
      <c r="B1347" s="24" t="str">
        <f t="shared" si="923"/>
        <v>Sep-2029</v>
      </c>
      <c r="C1347" s="34" t="str">
        <f t="shared" si="944"/>
        <v/>
      </c>
      <c r="D1347" s="8"/>
      <c r="E1347" s="22" t="str">
        <f t="shared" si="924"/>
        <v/>
      </c>
      <c r="F1347" s="34" t="str">
        <f t="shared" si="945"/>
        <v/>
      </c>
      <c r="G1347" s="8"/>
      <c r="H1347" s="22" t="str">
        <f t="shared" si="925"/>
        <v/>
      </c>
      <c r="I1347" s="34" t="str">
        <f t="shared" si="946"/>
        <v/>
      </c>
      <c r="J1347" s="8"/>
      <c r="K1347" s="22" t="str">
        <f t="shared" si="926"/>
        <v/>
      </c>
      <c r="L1347" s="34" t="str">
        <f t="shared" si="947"/>
        <v/>
      </c>
      <c r="M1347" s="8"/>
      <c r="N1347" s="22" t="str">
        <f t="shared" si="927"/>
        <v/>
      </c>
      <c r="O1347" s="34" t="str">
        <f t="shared" si="948"/>
        <v/>
      </c>
      <c r="P1347" s="8"/>
      <c r="Q1347" s="22" t="str">
        <f t="shared" si="928"/>
        <v/>
      </c>
      <c r="R1347" s="34" t="str">
        <f t="shared" si="949"/>
        <v/>
      </c>
      <c r="S1347" s="8"/>
      <c r="T1347" s="22" t="str">
        <f t="shared" si="929"/>
        <v/>
      </c>
      <c r="U1347" s="34" t="str">
        <f t="shared" si="950"/>
        <v/>
      </c>
      <c r="V1347" s="8"/>
      <c r="W1347" s="22" t="str">
        <f t="shared" si="930"/>
        <v/>
      </c>
      <c r="X1347" s="34" t="str">
        <f t="shared" si="951"/>
        <v/>
      </c>
      <c r="Y1347" s="8"/>
      <c r="Z1347" s="22" t="str">
        <f t="shared" si="931"/>
        <v/>
      </c>
      <c r="AA1347" s="34" t="str">
        <f t="shared" si="952"/>
        <v/>
      </c>
      <c r="AB1347" s="8"/>
      <c r="AC1347" s="22" t="str">
        <f t="shared" si="932"/>
        <v/>
      </c>
      <c r="AD1347" s="34" t="str">
        <f t="shared" si="953"/>
        <v/>
      </c>
      <c r="AE1347" s="8"/>
      <c r="AF1347" s="22" t="str">
        <f t="shared" si="933"/>
        <v/>
      </c>
      <c r="AG1347" s="34" t="str">
        <f t="shared" si="954"/>
        <v/>
      </c>
      <c r="AH1347" s="8"/>
      <c r="AI1347" s="22" t="str">
        <f t="shared" si="934"/>
        <v/>
      </c>
      <c r="AJ1347" s="34" t="str">
        <f t="shared" si="955"/>
        <v/>
      </c>
      <c r="AK1347" s="8"/>
      <c r="AL1347" s="22" t="str">
        <f t="shared" si="935"/>
        <v/>
      </c>
      <c r="AM1347" s="34" t="str">
        <f t="shared" si="956"/>
        <v/>
      </c>
      <c r="AN1347" s="8"/>
      <c r="AO1347" s="22" t="str">
        <f t="shared" si="936"/>
        <v/>
      </c>
      <c r="AP1347" s="34" t="str">
        <f t="shared" si="957"/>
        <v/>
      </c>
      <c r="AQ1347" s="8"/>
      <c r="AR1347" s="22" t="str">
        <f t="shared" si="937"/>
        <v/>
      </c>
      <c r="AS1347" s="34" t="str">
        <f t="shared" si="958"/>
        <v/>
      </c>
      <c r="AT1347" s="8"/>
      <c r="AU1347" s="22" t="str">
        <f t="shared" si="938"/>
        <v/>
      </c>
      <c r="AV1347" s="34" t="str">
        <f t="shared" si="959"/>
        <v/>
      </c>
      <c r="AW1347" s="8"/>
      <c r="AX1347" s="22" t="str">
        <f t="shared" si="939"/>
        <v/>
      </c>
      <c r="AY1347" s="34" t="str">
        <f t="shared" si="960"/>
        <v/>
      </c>
      <c r="AZ1347" s="8"/>
      <c r="BA1347" s="22" t="str">
        <f t="shared" si="940"/>
        <v/>
      </c>
      <c r="BB1347" s="34" t="str">
        <f t="shared" si="961"/>
        <v/>
      </c>
      <c r="BC1347" s="8"/>
      <c r="BD1347" s="22" t="str">
        <f t="shared" si="941"/>
        <v/>
      </c>
      <c r="BE1347" s="34" t="str">
        <f t="shared" si="962"/>
        <v/>
      </c>
      <c r="BF1347" s="8"/>
      <c r="BG1347" s="22" t="str">
        <f t="shared" si="942"/>
        <v/>
      </c>
      <c r="BH1347" s="34" t="str">
        <f t="shared" si="963"/>
        <v/>
      </c>
      <c r="BI1347" s="8"/>
      <c r="BJ1347" s="22" t="str">
        <f t="shared" si="943"/>
        <v/>
      </c>
    </row>
    <row r="1348" spans="1:62" ht="18" customHeight="1" x14ac:dyDescent="0.35">
      <c r="A1348" s="68">
        <f>'Energy - Master'!A1347</f>
        <v>47367</v>
      </c>
      <c r="B1348" s="24" t="str">
        <f t="shared" ref="B1348:B1411" si="964">IF(A1348="","",TEXT(A1348,"MMM-YYYY"))</f>
        <v>Sep-2029</v>
      </c>
      <c r="C1348" s="34" t="str">
        <f t="shared" si="944"/>
        <v/>
      </c>
      <c r="D1348" s="8"/>
      <c r="E1348" s="22" t="str">
        <f t="shared" ref="E1348:E1411" si="965">IF(OR(C1348="",D1348=""),"",D1348-C1348)</f>
        <v/>
      </c>
      <c r="F1348" s="34" t="str">
        <f t="shared" si="945"/>
        <v/>
      </c>
      <c r="G1348" s="8"/>
      <c r="H1348" s="22" t="str">
        <f t="shared" ref="H1348:H1411" si="966">IF(OR(F1348="",G1348=""),"",G1348-F1348)</f>
        <v/>
      </c>
      <c r="I1348" s="34" t="str">
        <f t="shared" si="946"/>
        <v/>
      </c>
      <c r="J1348" s="8"/>
      <c r="K1348" s="22" t="str">
        <f t="shared" ref="K1348:K1411" si="967">IF(OR(I1348="",J1348=""),"",J1348-I1348)</f>
        <v/>
      </c>
      <c r="L1348" s="34" t="str">
        <f t="shared" si="947"/>
        <v/>
      </c>
      <c r="M1348" s="8"/>
      <c r="N1348" s="22" t="str">
        <f t="shared" ref="N1348:N1411" si="968">IF(OR(L1348="",M1348=""),"",M1348-L1348)</f>
        <v/>
      </c>
      <c r="O1348" s="34" t="str">
        <f t="shared" si="948"/>
        <v/>
      </c>
      <c r="P1348" s="8"/>
      <c r="Q1348" s="22" t="str">
        <f t="shared" ref="Q1348:Q1411" si="969">IF(OR(O1348="",P1348=""),"",P1348-O1348)</f>
        <v/>
      </c>
      <c r="R1348" s="34" t="str">
        <f t="shared" si="949"/>
        <v/>
      </c>
      <c r="S1348" s="8"/>
      <c r="T1348" s="22" t="str">
        <f t="shared" ref="T1348:T1411" si="970">IF(OR(R1348="",S1348=""),"",S1348-R1348)</f>
        <v/>
      </c>
      <c r="U1348" s="34" t="str">
        <f t="shared" si="950"/>
        <v/>
      </c>
      <c r="V1348" s="8"/>
      <c r="W1348" s="22" t="str">
        <f t="shared" ref="W1348:W1411" si="971">IF(OR(U1348="",V1348=""),"",V1348-U1348)</f>
        <v/>
      </c>
      <c r="X1348" s="34" t="str">
        <f t="shared" si="951"/>
        <v/>
      </c>
      <c r="Y1348" s="8"/>
      <c r="Z1348" s="22" t="str">
        <f t="shared" ref="Z1348:Z1411" si="972">IF(OR(X1348="",Y1348=""),"",Y1348-X1348)</f>
        <v/>
      </c>
      <c r="AA1348" s="34" t="str">
        <f t="shared" si="952"/>
        <v/>
      </c>
      <c r="AB1348" s="8"/>
      <c r="AC1348" s="22" t="str">
        <f t="shared" ref="AC1348:AC1411" si="973">IF(OR(AA1348="",AB1348=""),"",AB1348-AA1348)</f>
        <v/>
      </c>
      <c r="AD1348" s="34" t="str">
        <f t="shared" si="953"/>
        <v/>
      </c>
      <c r="AE1348" s="8"/>
      <c r="AF1348" s="22" t="str">
        <f t="shared" ref="AF1348:AF1411" si="974">IF(OR(AD1348="",AE1348=""),"",AE1348-AD1348)</f>
        <v/>
      </c>
      <c r="AG1348" s="34" t="str">
        <f t="shared" si="954"/>
        <v/>
      </c>
      <c r="AH1348" s="8"/>
      <c r="AI1348" s="22" t="str">
        <f t="shared" ref="AI1348:AI1411" si="975">IF(OR(AG1348="",AH1348=""),"",AH1348-AG1348)</f>
        <v/>
      </c>
      <c r="AJ1348" s="34" t="str">
        <f t="shared" si="955"/>
        <v/>
      </c>
      <c r="AK1348" s="8"/>
      <c r="AL1348" s="22" t="str">
        <f t="shared" ref="AL1348:AL1411" si="976">IF(OR(AJ1348="",AK1348=""),"",AK1348-AJ1348)</f>
        <v/>
      </c>
      <c r="AM1348" s="34" t="str">
        <f t="shared" si="956"/>
        <v/>
      </c>
      <c r="AN1348" s="8"/>
      <c r="AO1348" s="22" t="str">
        <f t="shared" ref="AO1348:AO1411" si="977">IF(OR(AM1348="",AN1348=""),"",AN1348-AM1348)</f>
        <v/>
      </c>
      <c r="AP1348" s="34" t="str">
        <f t="shared" si="957"/>
        <v/>
      </c>
      <c r="AQ1348" s="8"/>
      <c r="AR1348" s="22" t="str">
        <f t="shared" ref="AR1348:AR1411" si="978">IF(OR(AP1348="",AQ1348=""),"",AQ1348-AP1348)</f>
        <v/>
      </c>
      <c r="AS1348" s="34" t="str">
        <f t="shared" si="958"/>
        <v/>
      </c>
      <c r="AT1348" s="8"/>
      <c r="AU1348" s="22" t="str">
        <f t="shared" ref="AU1348:AU1411" si="979">IF(OR(AS1348="",AT1348=""),"",AT1348-AS1348)</f>
        <v/>
      </c>
      <c r="AV1348" s="34" t="str">
        <f t="shared" si="959"/>
        <v/>
      </c>
      <c r="AW1348" s="8"/>
      <c r="AX1348" s="22" t="str">
        <f t="shared" ref="AX1348:AX1411" si="980">IF(OR(AV1348="",AW1348=""),"",AW1348-AV1348)</f>
        <v/>
      </c>
      <c r="AY1348" s="34" t="str">
        <f t="shared" si="960"/>
        <v/>
      </c>
      <c r="AZ1348" s="8"/>
      <c r="BA1348" s="22" t="str">
        <f t="shared" ref="BA1348:BA1411" si="981">IF(OR(AY1348="",AZ1348=""),"",AZ1348-AY1348)</f>
        <v/>
      </c>
      <c r="BB1348" s="34" t="str">
        <f t="shared" si="961"/>
        <v/>
      </c>
      <c r="BC1348" s="8"/>
      <c r="BD1348" s="22" t="str">
        <f t="shared" ref="BD1348:BD1411" si="982">IF(OR(BB1348="",BC1348=""),"",BC1348-BB1348)</f>
        <v/>
      </c>
      <c r="BE1348" s="34" t="str">
        <f t="shared" si="962"/>
        <v/>
      </c>
      <c r="BF1348" s="8"/>
      <c r="BG1348" s="22" t="str">
        <f t="shared" ref="BG1348:BG1411" si="983">IF(OR(BE1348="",BF1348=""),"",BF1348-BE1348)</f>
        <v/>
      </c>
      <c r="BH1348" s="34" t="str">
        <f t="shared" si="963"/>
        <v/>
      </c>
      <c r="BI1348" s="8"/>
      <c r="BJ1348" s="22" t="str">
        <f t="shared" ref="BJ1348:BJ1411" si="984">IF(OR(BH1348="",BI1348=""),"",BI1348-BH1348)</f>
        <v/>
      </c>
    </row>
    <row r="1349" spans="1:62" ht="18" customHeight="1" x14ac:dyDescent="0.35">
      <c r="A1349" s="68">
        <f>'Energy - Master'!A1348</f>
        <v>47368</v>
      </c>
      <c r="B1349" s="24" t="str">
        <f t="shared" si="964"/>
        <v>Sep-2029</v>
      </c>
      <c r="C1349" s="34" t="str">
        <f t="shared" ref="C1349:C1412" si="985">IF(D1348="","",D1348)</f>
        <v/>
      </c>
      <c r="D1349" s="8"/>
      <c r="E1349" s="22" t="str">
        <f t="shared" si="965"/>
        <v/>
      </c>
      <c r="F1349" s="34" t="str">
        <f t="shared" ref="F1349:F1412" si="986">IF(G1348="","",G1348)</f>
        <v/>
      </c>
      <c r="G1349" s="8"/>
      <c r="H1349" s="22" t="str">
        <f t="shared" si="966"/>
        <v/>
      </c>
      <c r="I1349" s="34" t="str">
        <f t="shared" ref="I1349:I1412" si="987">IF(J1348="","",J1348)</f>
        <v/>
      </c>
      <c r="J1349" s="8"/>
      <c r="K1349" s="22" t="str">
        <f t="shared" si="967"/>
        <v/>
      </c>
      <c r="L1349" s="34" t="str">
        <f t="shared" ref="L1349:L1412" si="988">IF(M1348="","",M1348)</f>
        <v/>
      </c>
      <c r="M1349" s="8"/>
      <c r="N1349" s="22" t="str">
        <f t="shared" si="968"/>
        <v/>
      </c>
      <c r="O1349" s="34" t="str">
        <f t="shared" ref="O1349:O1412" si="989">IF(P1348="","",P1348)</f>
        <v/>
      </c>
      <c r="P1349" s="8"/>
      <c r="Q1349" s="22" t="str">
        <f t="shared" si="969"/>
        <v/>
      </c>
      <c r="R1349" s="34" t="str">
        <f t="shared" ref="R1349:R1412" si="990">IF(S1348="","",S1348)</f>
        <v/>
      </c>
      <c r="S1349" s="8"/>
      <c r="T1349" s="22" t="str">
        <f t="shared" si="970"/>
        <v/>
      </c>
      <c r="U1349" s="34" t="str">
        <f t="shared" ref="U1349:U1412" si="991">IF(V1348="","",V1348)</f>
        <v/>
      </c>
      <c r="V1349" s="8"/>
      <c r="W1349" s="22" t="str">
        <f t="shared" si="971"/>
        <v/>
      </c>
      <c r="X1349" s="34" t="str">
        <f t="shared" ref="X1349:X1412" si="992">IF(Y1348="","",Y1348)</f>
        <v/>
      </c>
      <c r="Y1349" s="8"/>
      <c r="Z1349" s="22" t="str">
        <f t="shared" si="972"/>
        <v/>
      </c>
      <c r="AA1349" s="34" t="str">
        <f t="shared" ref="AA1349:AA1412" si="993">IF(AB1348="","",AB1348)</f>
        <v/>
      </c>
      <c r="AB1349" s="8"/>
      <c r="AC1349" s="22" t="str">
        <f t="shared" si="973"/>
        <v/>
      </c>
      <c r="AD1349" s="34" t="str">
        <f t="shared" ref="AD1349:AD1412" si="994">IF(AE1348="","",AE1348)</f>
        <v/>
      </c>
      <c r="AE1349" s="8"/>
      <c r="AF1349" s="22" t="str">
        <f t="shared" si="974"/>
        <v/>
      </c>
      <c r="AG1349" s="34" t="str">
        <f t="shared" ref="AG1349:AG1412" si="995">IF(AH1348="","",AH1348)</f>
        <v/>
      </c>
      <c r="AH1349" s="8"/>
      <c r="AI1349" s="22" t="str">
        <f t="shared" si="975"/>
        <v/>
      </c>
      <c r="AJ1349" s="34" t="str">
        <f t="shared" ref="AJ1349:AJ1412" si="996">IF(AK1348="","",AK1348)</f>
        <v/>
      </c>
      <c r="AK1349" s="8"/>
      <c r="AL1349" s="22" t="str">
        <f t="shared" si="976"/>
        <v/>
      </c>
      <c r="AM1349" s="34" t="str">
        <f t="shared" ref="AM1349:AM1412" si="997">IF(AN1348="","",AN1348)</f>
        <v/>
      </c>
      <c r="AN1349" s="8"/>
      <c r="AO1349" s="22" t="str">
        <f t="shared" si="977"/>
        <v/>
      </c>
      <c r="AP1349" s="34" t="str">
        <f t="shared" ref="AP1349:AP1412" si="998">IF(AQ1348="","",AQ1348)</f>
        <v/>
      </c>
      <c r="AQ1349" s="8"/>
      <c r="AR1349" s="22" t="str">
        <f t="shared" si="978"/>
        <v/>
      </c>
      <c r="AS1349" s="34" t="str">
        <f t="shared" ref="AS1349:AS1412" si="999">IF(AT1348="","",AT1348)</f>
        <v/>
      </c>
      <c r="AT1349" s="8"/>
      <c r="AU1349" s="22" t="str">
        <f t="shared" si="979"/>
        <v/>
      </c>
      <c r="AV1349" s="34" t="str">
        <f t="shared" ref="AV1349:AV1412" si="1000">IF(AW1348="","",AW1348)</f>
        <v/>
      </c>
      <c r="AW1349" s="8"/>
      <c r="AX1349" s="22" t="str">
        <f t="shared" si="980"/>
        <v/>
      </c>
      <c r="AY1349" s="34" t="str">
        <f t="shared" ref="AY1349:AY1412" si="1001">IF(AZ1348="","",AZ1348)</f>
        <v/>
      </c>
      <c r="AZ1349" s="8"/>
      <c r="BA1349" s="22" t="str">
        <f t="shared" si="981"/>
        <v/>
      </c>
      <c r="BB1349" s="34" t="str">
        <f t="shared" ref="BB1349:BB1412" si="1002">IF(BC1348="","",BC1348)</f>
        <v/>
      </c>
      <c r="BC1349" s="8"/>
      <c r="BD1349" s="22" t="str">
        <f t="shared" si="982"/>
        <v/>
      </c>
      <c r="BE1349" s="34" t="str">
        <f t="shared" ref="BE1349:BE1412" si="1003">IF(BF1348="","",BF1348)</f>
        <v/>
      </c>
      <c r="BF1349" s="8"/>
      <c r="BG1349" s="22" t="str">
        <f t="shared" si="983"/>
        <v/>
      </c>
      <c r="BH1349" s="34" t="str">
        <f t="shared" ref="BH1349:BH1412" si="1004">IF(BI1348="","",BI1348)</f>
        <v/>
      </c>
      <c r="BI1349" s="8"/>
      <c r="BJ1349" s="22" t="str">
        <f t="shared" si="984"/>
        <v/>
      </c>
    </row>
    <row r="1350" spans="1:62" ht="18" customHeight="1" x14ac:dyDescent="0.35">
      <c r="A1350" s="68">
        <f>'Energy - Master'!A1349</f>
        <v>47369</v>
      </c>
      <c r="B1350" s="24" t="str">
        <f t="shared" si="964"/>
        <v>Sep-2029</v>
      </c>
      <c r="C1350" s="34" t="str">
        <f t="shared" si="985"/>
        <v/>
      </c>
      <c r="D1350" s="8"/>
      <c r="E1350" s="22" t="str">
        <f t="shared" si="965"/>
        <v/>
      </c>
      <c r="F1350" s="34" t="str">
        <f t="shared" si="986"/>
        <v/>
      </c>
      <c r="G1350" s="8"/>
      <c r="H1350" s="22" t="str">
        <f t="shared" si="966"/>
        <v/>
      </c>
      <c r="I1350" s="34" t="str">
        <f t="shared" si="987"/>
        <v/>
      </c>
      <c r="J1350" s="8"/>
      <c r="K1350" s="22" t="str">
        <f t="shared" si="967"/>
        <v/>
      </c>
      <c r="L1350" s="34" t="str">
        <f t="shared" si="988"/>
        <v/>
      </c>
      <c r="M1350" s="8"/>
      <c r="N1350" s="22" t="str">
        <f t="shared" si="968"/>
        <v/>
      </c>
      <c r="O1350" s="34" t="str">
        <f t="shared" si="989"/>
        <v/>
      </c>
      <c r="P1350" s="8"/>
      <c r="Q1350" s="22" t="str">
        <f t="shared" si="969"/>
        <v/>
      </c>
      <c r="R1350" s="34" t="str">
        <f t="shared" si="990"/>
        <v/>
      </c>
      <c r="S1350" s="8"/>
      <c r="T1350" s="22" t="str">
        <f t="shared" si="970"/>
        <v/>
      </c>
      <c r="U1350" s="34" t="str">
        <f t="shared" si="991"/>
        <v/>
      </c>
      <c r="V1350" s="8"/>
      <c r="W1350" s="22" t="str">
        <f t="shared" si="971"/>
        <v/>
      </c>
      <c r="X1350" s="34" t="str">
        <f t="shared" si="992"/>
        <v/>
      </c>
      <c r="Y1350" s="8"/>
      <c r="Z1350" s="22" t="str">
        <f t="shared" si="972"/>
        <v/>
      </c>
      <c r="AA1350" s="34" t="str">
        <f t="shared" si="993"/>
        <v/>
      </c>
      <c r="AB1350" s="8"/>
      <c r="AC1350" s="22" t="str">
        <f t="shared" si="973"/>
        <v/>
      </c>
      <c r="AD1350" s="34" t="str">
        <f t="shared" si="994"/>
        <v/>
      </c>
      <c r="AE1350" s="8"/>
      <c r="AF1350" s="22" t="str">
        <f t="shared" si="974"/>
        <v/>
      </c>
      <c r="AG1350" s="34" t="str">
        <f t="shared" si="995"/>
        <v/>
      </c>
      <c r="AH1350" s="8"/>
      <c r="AI1350" s="22" t="str">
        <f t="shared" si="975"/>
        <v/>
      </c>
      <c r="AJ1350" s="34" t="str">
        <f t="shared" si="996"/>
        <v/>
      </c>
      <c r="AK1350" s="8"/>
      <c r="AL1350" s="22" t="str">
        <f t="shared" si="976"/>
        <v/>
      </c>
      <c r="AM1350" s="34" t="str">
        <f t="shared" si="997"/>
        <v/>
      </c>
      <c r="AN1350" s="8"/>
      <c r="AO1350" s="22" t="str">
        <f t="shared" si="977"/>
        <v/>
      </c>
      <c r="AP1350" s="34" t="str">
        <f t="shared" si="998"/>
        <v/>
      </c>
      <c r="AQ1350" s="8"/>
      <c r="AR1350" s="22" t="str">
        <f t="shared" si="978"/>
        <v/>
      </c>
      <c r="AS1350" s="34" t="str">
        <f t="shared" si="999"/>
        <v/>
      </c>
      <c r="AT1350" s="8"/>
      <c r="AU1350" s="22" t="str">
        <f t="shared" si="979"/>
        <v/>
      </c>
      <c r="AV1350" s="34" t="str">
        <f t="shared" si="1000"/>
        <v/>
      </c>
      <c r="AW1350" s="8"/>
      <c r="AX1350" s="22" t="str">
        <f t="shared" si="980"/>
        <v/>
      </c>
      <c r="AY1350" s="34" t="str">
        <f t="shared" si="1001"/>
        <v/>
      </c>
      <c r="AZ1350" s="8"/>
      <c r="BA1350" s="22" t="str">
        <f t="shared" si="981"/>
        <v/>
      </c>
      <c r="BB1350" s="34" t="str">
        <f t="shared" si="1002"/>
        <v/>
      </c>
      <c r="BC1350" s="8"/>
      <c r="BD1350" s="22" t="str">
        <f t="shared" si="982"/>
        <v/>
      </c>
      <c r="BE1350" s="34" t="str">
        <f t="shared" si="1003"/>
        <v/>
      </c>
      <c r="BF1350" s="8"/>
      <c r="BG1350" s="22" t="str">
        <f t="shared" si="983"/>
        <v/>
      </c>
      <c r="BH1350" s="34" t="str">
        <f t="shared" si="1004"/>
        <v/>
      </c>
      <c r="BI1350" s="8"/>
      <c r="BJ1350" s="22" t="str">
        <f t="shared" si="984"/>
        <v/>
      </c>
    </row>
    <row r="1351" spans="1:62" ht="18" customHeight="1" x14ac:dyDescent="0.35">
      <c r="A1351" s="68">
        <f>'Energy - Master'!A1350</f>
        <v>47370</v>
      </c>
      <c r="B1351" s="24" t="str">
        <f t="shared" si="964"/>
        <v>Sep-2029</v>
      </c>
      <c r="C1351" s="34" t="str">
        <f t="shared" si="985"/>
        <v/>
      </c>
      <c r="D1351" s="8"/>
      <c r="E1351" s="22" t="str">
        <f t="shared" si="965"/>
        <v/>
      </c>
      <c r="F1351" s="34" t="str">
        <f t="shared" si="986"/>
        <v/>
      </c>
      <c r="G1351" s="8"/>
      <c r="H1351" s="22" t="str">
        <f t="shared" si="966"/>
        <v/>
      </c>
      <c r="I1351" s="34" t="str">
        <f t="shared" si="987"/>
        <v/>
      </c>
      <c r="J1351" s="8"/>
      <c r="K1351" s="22" t="str">
        <f t="shared" si="967"/>
        <v/>
      </c>
      <c r="L1351" s="34" t="str">
        <f t="shared" si="988"/>
        <v/>
      </c>
      <c r="M1351" s="8"/>
      <c r="N1351" s="22" t="str">
        <f t="shared" si="968"/>
        <v/>
      </c>
      <c r="O1351" s="34" t="str">
        <f t="shared" si="989"/>
        <v/>
      </c>
      <c r="P1351" s="8"/>
      <c r="Q1351" s="22" t="str">
        <f t="shared" si="969"/>
        <v/>
      </c>
      <c r="R1351" s="34" t="str">
        <f t="shared" si="990"/>
        <v/>
      </c>
      <c r="S1351" s="8"/>
      <c r="T1351" s="22" t="str">
        <f t="shared" si="970"/>
        <v/>
      </c>
      <c r="U1351" s="34" t="str">
        <f t="shared" si="991"/>
        <v/>
      </c>
      <c r="V1351" s="8"/>
      <c r="W1351" s="22" t="str">
        <f t="shared" si="971"/>
        <v/>
      </c>
      <c r="X1351" s="34" t="str">
        <f t="shared" si="992"/>
        <v/>
      </c>
      <c r="Y1351" s="8"/>
      <c r="Z1351" s="22" t="str">
        <f t="shared" si="972"/>
        <v/>
      </c>
      <c r="AA1351" s="34" t="str">
        <f t="shared" si="993"/>
        <v/>
      </c>
      <c r="AB1351" s="8"/>
      <c r="AC1351" s="22" t="str">
        <f t="shared" si="973"/>
        <v/>
      </c>
      <c r="AD1351" s="34" t="str">
        <f t="shared" si="994"/>
        <v/>
      </c>
      <c r="AE1351" s="8"/>
      <c r="AF1351" s="22" t="str">
        <f t="shared" si="974"/>
        <v/>
      </c>
      <c r="AG1351" s="34" t="str">
        <f t="shared" si="995"/>
        <v/>
      </c>
      <c r="AH1351" s="8"/>
      <c r="AI1351" s="22" t="str">
        <f t="shared" si="975"/>
        <v/>
      </c>
      <c r="AJ1351" s="34" t="str">
        <f t="shared" si="996"/>
        <v/>
      </c>
      <c r="AK1351" s="8"/>
      <c r="AL1351" s="22" t="str">
        <f t="shared" si="976"/>
        <v/>
      </c>
      <c r="AM1351" s="34" t="str">
        <f t="shared" si="997"/>
        <v/>
      </c>
      <c r="AN1351" s="8"/>
      <c r="AO1351" s="22" t="str">
        <f t="shared" si="977"/>
        <v/>
      </c>
      <c r="AP1351" s="34" t="str">
        <f t="shared" si="998"/>
        <v/>
      </c>
      <c r="AQ1351" s="8"/>
      <c r="AR1351" s="22" t="str">
        <f t="shared" si="978"/>
        <v/>
      </c>
      <c r="AS1351" s="34" t="str">
        <f t="shared" si="999"/>
        <v/>
      </c>
      <c r="AT1351" s="8"/>
      <c r="AU1351" s="22" t="str">
        <f t="shared" si="979"/>
        <v/>
      </c>
      <c r="AV1351" s="34" t="str">
        <f t="shared" si="1000"/>
        <v/>
      </c>
      <c r="AW1351" s="8"/>
      <c r="AX1351" s="22" t="str">
        <f t="shared" si="980"/>
        <v/>
      </c>
      <c r="AY1351" s="34" t="str">
        <f t="shared" si="1001"/>
        <v/>
      </c>
      <c r="AZ1351" s="8"/>
      <c r="BA1351" s="22" t="str">
        <f t="shared" si="981"/>
        <v/>
      </c>
      <c r="BB1351" s="34" t="str">
        <f t="shared" si="1002"/>
        <v/>
      </c>
      <c r="BC1351" s="8"/>
      <c r="BD1351" s="22" t="str">
        <f t="shared" si="982"/>
        <v/>
      </c>
      <c r="BE1351" s="34" t="str">
        <f t="shared" si="1003"/>
        <v/>
      </c>
      <c r="BF1351" s="8"/>
      <c r="BG1351" s="22" t="str">
        <f t="shared" si="983"/>
        <v/>
      </c>
      <c r="BH1351" s="34" t="str">
        <f t="shared" si="1004"/>
        <v/>
      </c>
      <c r="BI1351" s="8"/>
      <c r="BJ1351" s="22" t="str">
        <f t="shared" si="984"/>
        <v/>
      </c>
    </row>
    <row r="1352" spans="1:62" ht="18" customHeight="1" x14ac:dyDescent="0.35">
      <c r="A1352" s="68">
        <f>'Energy - Master'!A1351</f>
        <v>47371</v>
      </c>
      <c r="B1352" s="24" t="str">
        <f t="shared" si="964"/>
        <v>Sep-2029</v>
      </c>
      <c r="C1352" s="34" t="str">
        <f t="shared" si="985"/>
        <v/>
      </c>
      <c r="D1352" s="8"/>
      <c r="E1352" s="22" t="str">
        <f t="shared" si="965"/>
        <v/>
      </c>
      <c r="F1352" s="34" t="str">
        <f t="shared" si="986"/>
        <v/>
      </c>
      <c r="G1352" s="8"/>
      <c r="H1352" s="22" t="str">
        <f t="shared" si="966"/>
        <v/>
      </c>
      <c r="I1352" s="34" t="str">
        <f t="shared" si="987"/>
        <v/>
      </c>
      <c r="J1352" s="8"/>
      <c r="K1352" s="22" t="str">
        <f t="shared" si="967"/>
        <v/>
      </c>
      <c r="L1352" s="34" t="str">
        <f t="shared" si="988"/>
        <v/>
      </c>
      <c r="M1352" s="8"/>
      <c r="N1352" s="22" t="str">
        <f t="shared" si="968"/>
        <v/>
      </c>
      <c r="O1352" s="34" t="str">
        <f t="shared" si="989"/>
        <v/>
      </c>
      <c r="P1352" s="8"/>
      <c r="Q1352" s="22" t="str">
        <f t="shared" si="969"/>
        <v/>
      </c>
      <c r="R1352" s="34" t="str">
        <f t="shared" si="990"/>
        <v/>
      </c>
      <c r="S1352" s="8"/>
      <c r="T1352" s="22" t="str">
        <f t="shared" si="970"/>
        <v/>
      </c>
      <c r="U1352" s="34" t="str">
        <f t="shared" si="991"/>
        <v/>
      </c>
      <c r="V1352" s="8"/>
      <c r="W1352" s="22" t="str">
        <f t="shared" si="971"/>
        <v/>
      </c>
      <c r="X1352" s="34" t="str">
        <f t="shared" si="992"/>
        <v/>
      </c>
      <c r="Y1352" s="8"/>
      <c r="Z1352" s="22" t="str">
        <f t="shared" si="972"/>
        <v/>
      </c>
      <c r="AA1352" s="34" t="str">
        <f t="shared" si="993"/>
        <v/>
      </c>
      <c r="AB1352" s="8"/>
      <c r="AC1352" s="22" t="str">
        <f t="shared" si="973"/>
        <v/>
      </c>
      <c r="AD1352" s="34" t="str">
        <f t="shared" si="994"/>
        <v/>
      </c>
      <c r="AE1352" s="8"/>
      <c r="AF1352" s="22" t="str">
        <f t="shared" si="974"/>
        <v/>
      </c>
      <c r="AG1352" s="34" t="str">
        <f t="shared" si="995"/>
        <v/>
      </c>
      <c r="AH1352" s="8"/>
      <c r="AI1352" s="22" t="str">
        <f t="shared" si="975"/>
        <v/>
      </c>
      <c r="AJ1352" s="34" t="str">
        <f t="shared" si="996"/>
        <v/>
      </c>
      <c r="AK1352" s="8"/>
      <c r="AL1352" s="22" t="str">
        <f t="shared" si="976"/>
        <v/>
      </c>
      <c r="AM1352" s="34" t="str">
        <f t="shared" si="997"/>
        <v/>
      </c>
      <c r="AN1352" s="8"/>
      <c r="AO1352" s="22" t="str">
        <f t="shared" si="977"/>
        <v/>
      </c>
      <c r="AP1352" s="34" t="str">
        <f t="shared" si="998"/>
        <v/>
      </c>
      <c r="AQ1352" s="8"/>
      <c r="AR1352" s="22" t="str">
        <f t="shared" si="978"/>
        <v/>
      </c>
      <c r="AS1352" s="34" t="str">
        <f t="shared" si="999"/>
        <v/>
      </c>
      <c r="AT1352" s="8"/>
      <c r="AU1352" s="22" t="str">
        <f t="shared" si="979"/>
        <v/>
      </c>
      <c r="AV1352" s="34" t="str">
        <f t="shared" si="1000"/>
        <v/>
      </c>
      <c r="AW1352" s="8"/>
      <c r="AX1352" s="22" t="str">
        <f t="shared" si="980"/>
        <v/>
      </c>
      <c r="AY1352" s="34" t="str">
        <f t="shared" si="1001"/>
        <v/>
      </c>
      <c r="AZ1352" s="8"/>
      <c r="BA1352" s="22" t="str">
        <f t="shared" si="981"/>
        <v/>
      </c>
      <c r="BB1352" s="34" t="str">
        <f t="shared" si="1002"/>
        <v/>
      </c>
      <c r="BC1352" s="8"/>
      <c r="BD1352" s="22" t="str">
        <f t="shared" si="982"/>
        <v/>
      </c>
      <c r="BE1352" s="34" t="str">
        <f t="shared" si="1003"/>
        <v/>
      </c>
      <c r="BF1352" s="8"/>
      <c r="BG1352" s="22" t="str">
        <f t="shared" si="983"/>
        <v/>
      </c>
      <c r="BH1352" s="34" t="str">
        <f t="shared" si="1004"/>
        <v/>
      </c>
      <c r="BI1352" s="8"/>
      <c r="BJ1352" s="22" t="str">
        <f t="shared" si="984"/>
        <v/>
      </c>
    </row>
    <row r="1353" spans="1:62" ht="18" customHeight="1" x14ac:dyDescent="0.35">
      <c r="A1353" s="68">
        <f>'Energy - Master'!A1352</f>
        <v>47372</v>
      </c>
      <c r="B1353" s="24" t="str">
        <f t="shared" si="964"/>
        <v>Sep-2029</v>
      </c>
      <c r="C1353" s="34" t="str">
        <f t="shared" si="985"/>
        <v/>
      </c>
      <c r="D1353" s="8"/>
      <c r="E1353" s="22" t="str">
        <f t="shared" si="965"/>
        <v/>
      </c>
      <c r="F1353" s="34" t="str">
        <f t="shared" si="986"/>
        <v/>
      </c>
      <c r="G1353" s="8"/>
      <c r="H1353" s="22" t="str">
        <f t="shared" si="966"/>
        <v/>
      </c>
      <c r="I1353" s="34" t="str">
        <f t="shared" si="987"/>
        <v/>
      </c>
      <c r="J1353" s="8"/>
      <c r="K1353" s="22" t="str">
        <f t="shared" si="967"/>
        <v/>
      </c>
      <c r="L1353" s="34" t="str">
        <f t="shared" si="988"/>
        <v/>
      </c>
      <c r="M1353" s="8"/>
      <c r="N1353" s="22" t="str">
        <f t="shared" si="968"/>
        <v/>
      </c>
      <c r="O1353" s="34" t="str">
        <f t="shared" si="989"/>
        <v/>
      </c>
      <c r="P1353" s="8"/>
      <c r="Q1353" s="22" t="str">
        <f t="shared" si="969"/>
        <v/>
      </c>
      <c r="R1353" s="34" t="str">
        <f t="shared" si="990"/>
        <v/>
      </c>
      <c r="S1353" s="8"/>
      <c r="T1353" s="22" t="str">
        <f t="shared" si="970"/>
        <v/>
      </c>
      <c r="U1353" s="34" t="str">
        <f t="shared" si="991"/>
        <v/>
      </c>
      <c r="V1353" s="8"/>
      <c r="W1353" s="22" t="str">
        <f t="shared" si="971"/>
        <v/>
      </c>
      <c r="X1353" s="34" t="str">
        <f t="shared" si="992"/>
        <v/>
      </c>
      <c r="Y1353" s="8"/>
      <c r="Z1353" s="22" t="str">
        <f t="shared" si="972"/>
        <v/>
      </c>
      <c r="AA1353" s="34" t="str">
        <f t="shared" si="993"/>
        <v/>
      </c>
      <c r="AB1353" s="8"/>
      <c r="AC1353" s="22" t="str">
        <f t="shared" si="973"/>
        <v/>
      </c>
      <c r="AD1353" s="34" t="str">
        <f t="shared" si="994"/>
        <v/>
      </c>
      <c r="AE1353" s="8"/>
      <c r="AF1353" s="22" t="str">
        <f t="shared" si="974"/>
        <v/>
      </c>
      <c r="AG1353" s="34" t="str">
        <f t="shared" si="995"/>
        <v/>
      </c>
      <c r="AH1353" s="8"/>
      <c r="AI1353" s="22" t="str">
        <f t="shared" si="975"/>
        <v/>
      </c>
      <c r="AJ1353" s="34" t="str">
        <f t="shared" si="996"/>
        <v/>
      </c>
      <c r="AK1353" s="8"/>
      <c r="AL1353" s="22" t="str">
        <f t="shared" si="976"/>
        <v/>
      </c>
      <c r="AM1353" s="34" t="str">
        <f t="shared" si="997"/>
        <v/>
      </c>
      <c r="AN1353" s="8"/>
      <c r="AO1353" s="22" t="str">
        <f t="shared" si="977"/>
        <v/>
      </c>
      <c r="AP1353" s="34" t="str">
        <f t="shared" si="998"/>
        <v/>
      </c>
      <c r="AQ1353" s="8"/>
      <c r="AR1353" s="22" t="str">
        <f t="shared" si="978"/>
        <v/>
      </c>
      <c r="AS1353" s="34" t="str">
        <f t="shared" si="999"/>
        <v/>
      </c>
      <c r="AT1353" s="8"/>
      <c r="AU1353" s="22" t="str">
        <f t="shared" si="979"/>
        <v/>
      </c>
      <c r="AV1353" s="34" t="str">
        <f t="shared" si="1000"/>
        <v/>
      </c>
      <c r="AW1353" s="8"/>
      <c r="AX1353" s="22" t="str">
        <f t="shared" si="980"/>
        <v/>
      </c>
      <c r="AY1353" s="34" t="str">
        <f t="shared" si="1001"/>
        <v/>
      </c>
      <c r="AZ1353" s="8"/>
      <c r="BA1353" s="22" t="str">
        <f t="shared" si="981"/>
        <v/>
      </c>
      <c r="BB1353" s="34" t="str">
        <f t="shared" si="1002"/>
        <v/>
      </c>
      <c r="BC1353" s="8"/>
      <c r="BD1353" s="22" t="str">
        <f t="shared" si="982"/>
        <v/>
      </c>
      <c r="BE1353" s="34" t="str">
        <f t="shared" si="1003"/>
        <v/>
      </c>
      <c r="BF1353" s="8"/>
      <c r="BG1353" s="22" t="str">
        <f t="shared" si="983"/>
        <v/>
      </c>
      <c r="BH1353" s="34" t="str">
        <f t="shared" si="1004"/>
        <v/>
      </c>
      <c r="BI1353" s="8"/>
      <c r="BJ1353" s="22" t="str">
        <f t="shared" si="984"/>
        <v/>
      </c>
    </row>
    <row r="1354" spans="1:62" ht="18" customHeight="1" x14ac:dyDescent="0.35">
      <c r="A1354" s="68">
        <f>'Energy - Master'!A1353</f>
        <v>47373</v>
      </c>
      <c r="B1354" s="24" t="str">
        <f t="shared" si="964"/>
        <v>Sep-2029</v>
      </c>
      <c r="C1354" s="34" t="str">
        <f t="shared" si="985"/>
        <v/>
      </c>
      <c r="D1354" s="8"/>
      <c r="E1354" s="22" t="str">
        <f t="shared" si="965"/>
        <v/>
      </c>
      <c r="F1354" s="34" t="str">
        <f t="shared" si="986"/>
        <v/>
      </c>
      <c r="G1354" s="8"/>
      <c r="H1354" s="22" t="str">
        <f t="shared" si="966"/>
        <v/>
      </c>
      <c r="I1354" s="34" t="str">
        <f t="shared" si="987"/>
        <v/>
      </c>
      <c r="J1354" s="8"/>
      <c r="K1354" s="22" t="str">
        <f t="shared" si="967"/>
        <v/>
      </c>
      <c r="L1354" s="34" t="str">
        <f t="shared" si="988"/>
        <v/>
      </c>
      <c r="M1354" s="8"/>
      <c r="N1354" s="22" t="str">
        <f t="shared" si="968"/>
        <v/>
      </c>
      <c r="O1354" s="34" t="str">
        <f t="shared" si="989"/>
        <v/>
      </c>
      <c r="P1354" s="8"/>
      <c r="Q1354" s="22" t="str">
        <f t="shared" si="969"/>
        <v/>
      </c>
      <c r="R1354" s="34" t="str">
        <f t="shared" si="990"/>
        <v/>
      </c>
      <c r="S1354" s="8"/>
      <c r="T1354" s="22" t="str">
        <f t="shared" si="970"/>
        <v/>
      </c>
      <c r="U1354" s="34" t="str">
        <f t="shared" si="991"/>
        <v/>
      </c>
      <c r="V1354" s="8"/>
      <c r="W1354" s="22" t="str">
        <f t="shared" si="971"/>
        <v/>
      </c>
      <c r="X1354" s="34" t="str">
        <f t="shared" si="992"/>
        <v/>
      </c>
      <c r="Y1354" s="8"/>
      <c r="Z1354" s="22" t="str">
        <f t="shared" si="972"/>
        <v/>
      </c>
      <c r="AA1354" s="34" t="str">
        <f t="shared" si="993"/>
        <v/>
      </c>
      <c r="AB1354" s="8"/>
      <c r="AC1354" s="22" t="str">
        <f t="shared" si="973"/>
        <v/>
      </c>
      <c r="AD1354" s="34" t="str">
        <f t="shared" si="994"/>
        <v/>
      </c>
      <c r="AE1354" s="8"/>
      <c r="AF1354" s="22" t="str">
        <f t="shared" si="974"/>
        <v/>
      </c>
      <c r="AG1354" s="34" t="str">
        <f t="shared" si="995"/>
        <v/>
      </c>
      <c r="AH1354" s="8"/>
      <c r="AI1354" s="22" t="str">
        <f t="shared" si="975"/>
        <v/>
      </c>
      <c r="AJ1354" s="34" t="str">
        <f t="shared" si="996"/>
        <v/>
      </c>
      <c r="AK1354" s="8"/>
      <c r="AL1354" s="22" t="str">
        <f t="shared" si="976"/>
        <v/>
      </c>
      <c r="AM1354" s="34" t="str">
        <f t="shared" si="997"/>
        <v/>
      </c>
      <c r="AN1354" s="8"/>
      <c r="AO1354" s="22" t="str">
        <f t="shared" si="977"/>
        <v/>
      </c>
      <c r="AP1354" s="34" t="str">
        <f t="shared" si="998"/>
        <v/>
      </c>
      <c r="AQ1354" s="8"/>
      <c r="AR1354" s="22" t="str">
        <f t="shared" si="978"/>
        <v/>
      </c>
      <c r="AS1354" s="34" t="str">
        <f t="shared" si="999"/>
        <v/>
      </c>
      <c r="AT1354" s="8"/>
      <c r="AU1354" s="22" t="str">
        <f t="shared" si="979"/>
        <v/>
      </c>
      <c r="AV1354" s="34" t="str">
        <f t="shared" si="1000"/>
        <v/>
      </c>
      <c r="AW1354" s="8"/>
      <c r="AX1354" s="22" t="str">
        <f t="shared" si="980"/>
        <v/>
      </c>
      <c r="AY1354" s="34" t="str">
        <f t="shared" si="1001"/>
        <v/>
      </c>
      <c r="AZ1354" s="8"/>
      <c r="BA1354" s="22" t="str">
        <f t="shared" si="981"/>
        <v/>
      </c>
      <c r="BB1354" s="34" t="str">
        <f t="shared" si="1002"/>
        <v/>
      </c>
      <c r="BC1354" s="8"/>
      <c r="BD1354" s="22" t="str">
        <f t="shared" si="982"/>
        <v/>
      </c>
      <c r="BE1354" s="34" t="str">
        <f t="shared" si="1003"/>
        <v/>
      </c>
      <c r="BF1354" s="8"/>
      <c r="BG1354" s="22" t="str">
        <f t="shared" si="983"/>
        <v/>
      </c>
      <c r="BH1354" s="34" t="str">
        <f t="shared" si="1004"/>
        <v/>
      </c>
      <c r="BI1354" s="8"/>
      <c r="BJ1354" s="22" t="str">
        <f t="shared" si="984"/>
        <v/>
      </c>
    </row>
    <row r="1355" spans="1:62" ht="18" customHeight="1" x14ac:dyDescent="0.35">
      <c r="A1355" s="68">
        <f>'Energy - Master'!A1354</f>
        <v>47374</v>
      </c>
      <c r="B1355" s="24" t="str">
        <f t="shared" si="964"/>
        <v>Sep-2029</v>
      </c>
      <c r="C1355" s="34" t="str">
        <f t="shared" si="985"/>
        <v/>
      </c>
      <c r="D1355" s="8"/>
      <c r="E1355" s="22" t="str">
        <f t="shared" si="965"/>
        <v/>
      </c>
      <c r="F1355" s="34" t="str">
        <f t="shared" si="986"/>
        <v/>
      </c>
      <c r="G1355" s="8"/>
      <c r="H1355" s="22" t="str">
        <f t="shared" si="966"/>
        <v/>
      </c>
      <c r="I1355" s="34" t="str">
        <f t="shared" si="987"/>
        <v/>
      </c>
      <c r="J1355" s="8"/>
      <c r="K1355" s="22" t="str">
        <f t="shared" si="967"/>
        <v/>
      </c>
      <c r="L1355" s="34" t="str">
        <f t="shared" si="988"/>
        <v/>
      </c>
      <c r="M1355" s="8"/>
      <c r="N1355" s="22" t="str">
        <f t="shared" si="968"/>
        <v/>
      </c>
      <c r="O1355" s="34" t="str">
        <f t="shared" si="989"/>
        <v/>
      </c>
      <c r="P1355" s="8"/>
      <c r="Q1355" s="22" t="str">
        <f t="shared" si="969"/>
        <v/>
      </c>
      <c r="R1355" s="34" t="str">
        <f t="shared" si="990"/>
        <v/>
      </c>
      <c r="S1355" s="8"/>
      <c r="T1355" s="22" t="str">
        <f t="shared" si="970"/>
        <v/>
      </c>
      <c r="U1355" s="34" t="str">
        <f t="shared" si="991"/>
        <v/>
      </c>
      <c r="V1355" s="8"/>
      <c r="W1355" s="22" t="str">
        <f t="shared" si="971"/>
        <v/>
      </c>
      <c r="X1355" s="34" t="str">
        <f t="shared" si="992"/>
        <v/>
      </c>
      <c r="Y1355" s="8"/>
      <c r="Z1355" s="22" t="str">
        <f t="shared" si="972"/>
        <v/>
      </c>
      <c r="AA1355" s="34" t="str">
        <f t="shared" si="993"/>
        <v/>
      </c>
      <c r="AB1355" s="8"/>
      <c r="AC1355" s="22" t="str">
        <f t="shared" si="973"/>
        <v/>
      </c>
      <c r="AD1355" s="34" t="str">
        <f t="shared" si="994"/>
        <v/>
      </c>
      <c r="AE1355" s="8"/>
      <c r="AF1355" s="22" t="str">
        <f t="shared" si="974"/>
        <v/>
      </c>
      <c r="AG1355" s="34" t="str">
        <f t="shared" si="995"/>
        <v/>
      </c>
      <c r="AH1355" s="8"/>
      <c r="AI1355" s="22" t="str">
        <f t="shared" si="975"/>
        <v/>
      </c>
      <c r="AJ1355" s="34" t="str">
        <f t="shared" si="996"/>
        <v/>
      </c>
      <c r="AK1355" s="8"/>
      <c r="AL1355" s="22" t="str">
        <f t="shared" si="976"/>
        <v/>
      </c>
      <c r="AM1355" s="34" t="str">
        <f t="shared" si="997"/>
        <v/>
      </c>
      <c r="AN1355" s="8"/>
      <c r="AO1355" s="22" t="str">
        <f t="shared" si="977"/>
        <v/>
      </c>
      <c r="AP1355" s="34" t="str">
        <f t="shared" si="998"/>
        <v/>
      </c>
      <c r="AQ1355" s="8"/>
      <c r="AR1355" s="22" t="str">
        <f t="shared" si="978"/>
        <v/>
      </c>
      <c r="AS1355" s="34" t="str">
        <f t="shared" si="999"/>
        <v/>
      </c>
      <c r="AT1355" s="8"/>
      <c r="AU1355" s="22" t="str">
        <f t="shared" si="979"/>
        <v/>
      </c>
      <c r="AV1355" s="34" t="str">
        <f t="shared" si="1000"/>
        <v/>
      </c>
      <c r="AW1355" s="8"/>
      <c r="AX1355" s="22" t="str">
        <f t="shared" si="980"/>
        <v/>
      </c>
      <c r="AY1355" s="34" t="str">
        <f t="shared" si="1001"/>
        <v/>
      </c>
      <c r="AZ1355" s="8"/>
      <c r="BA1355" s="22" t="str">
        <f t="shared" si="981"/>
        <v/>
      </c>
      <c r="BB1355" s="34" t="str">
        <f t="shared" si="1002"/>
        <v/>
      </c>
      <c r="BC1355" s="8"/>
      <c r="BD1355" s="22" t="str">
        <f t="shared" si="982"/>
        <v/>
      </c>
      <c r="BE1355" s="34" t="str">
        <f t="shared" si="1003"/>
        <v/>
      </c>
      <c r="BF1355" s="8"/>
      <c r="BG1355" s="22" t="str">
        <f t="shared" si="983"/>
        <v/>
      </c>
      <c r="BH1355" s="34" t="str">
        <f t="shared" si="1004"/>
        <v/>
      </c>
      <c r="BI1355" s="8"/>
      <c r="BJ1355" s="22" t="str">
        <f t="shared" si="984"/>
        <v/>
      </c>
    </row>
    <row r="1356" spans="1:62" ht="18" customHeight="1" x14ac:dyDescent="0.35">
      <c r="A1356" s="68">
        <f>'Energy - Master'!A1355</f>
        <v>47375</v>
      </c>
      <c r="B1356" s="24" t="str">
        <f t="shared" si="964"/>
        <v>Sep-2029</v>
      </c>
      <c r="C1356" s="34" t="str">
        <f t="shared" si="985"/>
        <v/>
      </c>
      <c r="D1356" s="8"/>
      <c r="E1356" s="22" t="str">
        <f t="shared" si="965"/>
        <v/>
      </c>
      <c r="F1356" s="34" t="str">
        <f t="shared" si="986"/>
        <v/>
      </c>
      <c r="G1356" s="8"/>
      <c r="H1356" s="22" t="str">
        <f t="shared" si="966"/>
        <v/>
      </c>
      <c r="I1356" s="34" t="str">
        <f t="shared" si="987"/>
        <v/>
      </c>
      <c r="J1356" s="8"/>
      <c r="K1356" s="22" t="str">
        <f t="shared" si="967"/>
        <v/>
      </c>
      <c r="L1356" s="34" t="str">
        <f t="shared" si="988"/>
        <v/>
      </c>
      <c r="M1356" s="8"/>
      <c r="N1356" s="22" t="str">
        <f t="shared" si="968"/>
        <v/>
      </c>
      <c r="O1356" s="34" t="str">
        <f t="shared" si="989"/>
        <v/>
      </c>
      <c r="P1356" s="8"/>
      <c r="Q1356" s="22" t="str">
        <f t="shared" si="969"/>
        <v/>
      </c>
      <c r="R1356" s="34" t="str">
        <f t="shared" si="990"/>
        <v/>
      </c>
      <c r="S1356" s="8"/>
      <c r="T1356" s="22" t="str">
        <f t="shared" si="970"/>
        <v/>
      </c>
      <c r="U1356" s="34" t="str">
        <f t="shared" si="991"/>
        <v/>
      </c>
      <c r="V1356" s="8"/>
      <c r="W1356" s="22" t="str">
        <f t="shared" si="971"/>
        <v/>
      </c>
      <c r="X1356" s="34" t="str">
        <f t="shared" si="992"/>
        <v/>
      </c>
      <c r="Y1356" s="8"/>
      <c r="Z1356" s="22" t="str">
        <f t="shared" si="972"/>
        <v/>
      </c>
      <c r="AA1356" s="34" t="str">
        <f t="shared" si="993"/>
        <v/>
      </c>
      <c r="AB1356" s="8"/>
      <c r="AC1356" s="22" t="str">
        <f t="shared" si="973"/>
        <v/>
      </c>
      <c r="AD1356" s="34" t="str">
        <f t="shared" si="994"/>
        <v/>
      </c>
      <c r="AE1356" s="8"/>
      <c r="AF1356" s="22" t="str">
        <f t="shared" si="974"/>
        <v/>
      </c>
      <c r="AG1356" s="34" t="str">
        <f t="shared" si="995"/>
        <v/>
      </c>
      <c r="AH1356" s="8"/>
      <c r="AI1356" s="22" t="str">
        <f t="shared" si="975"/>
        <v/>
      </c>
      <c r="AJ1356" s="34" t="str">
        <f t="shared" si="996"/>
        <v/>
      </c>
      <c r="AK1356" s="8"/>
      <c r="AL1356" s="22" t="str">
        <f t="shared" si="976"/>
        <v/>
      </c>
      <c r="AM1356" s="34" t="str">
        <f t="shared" si="997"/>
        <v/>
      </c>
      <c r="AN1356" s="8"/>
      <c r="AO1356" s="22" t="str">
        <f t="shared" si="977"/>
        <v/>
      </c>
      <c r="AP1356" s="34" t="str">
        <f t="shared" si="998"/>
        <v/>
      </c>
      <c r="AQ1356" s="8"/>
      <c r="AR1356" s="22" t="str">
        <f t="shared" si="978"/>
        <v/>
      </c>
      <c r="AS1356" s="34" t="str">
        <f t="shared" si="999"/>
        <v/>
      </c>
      <c r="AT1356" s="8"/>
      <c r="AU1356" s="22" t="str">
        <f t="shared" si="979"/>
        <v/>
      </c>
      <c r="AV1356" s="34" t="str">
        <f t="shared" si="1000"/>
        <v/>
      </c>
      <c r="AW1356" s="8"/>
      <c r="AX1356" s="22" t="str">
        <f t="shared" si="980"/>
        <v/>
      </c>
      <c r="AY1356" s="34" t="str">
        <f t="shared" si="1001"/>
        <v/>
      </c>
      <c r="AZ1356" s="8"/>
      <c r="BA1356" s="22" t="str">
        <f t="shared" si="981"/>
        <v/>
      </c>
      <c r="BB1356" s="34" t="str">
        <f t="shared" si="1002"/>
        <v/>
      </c>
      <c r="BC1356" s="8"/>
      <c r="BD1356" s="22" t="str">
        <f t="shared" si="982"/>
        <v/>
      </c>
      <c r="BE1356" s="34" t="str">
        <f t="shared" si="1003"/>
        <v/>
      </c>
      <c r="BF1356" s="8"/>
      <c r="BG1356" s="22" t="str">
        <f t="shared" si="983"/>
        <v/>
      </c>
      <c r="BH1356" s="34" t="str">
        <f t="shared" si="1004"/>
        <v/>
      </c>
      <c r="BI1356" s="8"/>
      <c r="BJ1356" s="22" t="str">
        <f t="shared" si="984"/>
        <v/>
      </c>
    </row>
    <row r="1357" spans="1:62" ht="18" customHeight="1" x14ac:dyDescent="0.35">
      <c r="A1357" s="68">
        <f>'Energy - Master'!A1356</f>
        <v>47376</v>
      </c>
      <c r="B1357" s="24" t="str">
        <f t="shared" si="964"/>
        <v>Sep-2029</v>
      </c>
      <c r="C1357" s="34" t="str">
        <f t="shared" si="985"/>
        <v/>
      </c>
      <c r="D1357" s="8"/>
      <c r="E1357" s="22" t="str">
        <f t="shared" si="965"/>
        <v/>
      </c>
      <c r="F1357" s="34" t="str">
        <f t="shared" si="986"/>
        <v/>
      </c>
      <c r="G1357" s="8"/>
      <c r="H1357" s="22" t="str">
        <f t="shared" si="966"/>
        <v/>
      </c>
      <c r="I1357" s="34" t="str">
        <f t="shared" si="987"/>
        <v/>
      </c>
      <c r="J1357" s="8"/>
      <c r="K1357" s="22" t="str">
        <f t="shared" si="967"/>
        <v/>
      </c>
      <c r="L1357" s="34" t="str">
        <f t="shared" si="988"/>
        <v/>
      </c>
      <c r="M1357" s="8"/>
      <c r="N1357" s="22" t="str">
        <f t="shared" si="968"/>
        <v/>
      </c>
      <c r="O1357" s="34" t="str">
        <f t="shared" si="989"/>
        <v/>
      </c>
      <c r="P1357" s="8"/>
      <c r="Q1357" s="22" t="str">
        <f t="shared" si="969"/>
        <v/>
      </c>
      <c r="R1357" s="34" t="str">
        <f t="shared" si="990"/>
        <v/>
      </c>
      <c r="S1357" s="8"/>
      <c r="T1357" s="22" t="str">
        <f t="shared" si="970"/>
        <v/>
      </c>
      <c r="U1357" s="34" t="str">
        <f t="shared" si="991"/>
        <v/>
      </c>
      <c r="V1357" s="8"/>
      <c r="W1357" s="22" t="str">
        <f t="shared" si="971"/>
        <v/>
      </c>
      <c r="X1357" s="34" t="str">
        <f t="shared" si="992"/>
        <v/>
      </c>
      <c r="Y1357" s="8"/>
      <c r="Z1357" s="22" t="str">
        <f t="shared" si="972"/>
        <v/>
      </c>
      <c r="AA1357" s="34" t="str">
        <f t="shared" si="993"/>
        <v/>
      </c>
      <c r="AB1357" s="8"/>
      <c r="AC1357" s="22" t="str">
        <f t="shared" si="973"/>
        <v/>
      </c>
      <c r="AD1357" s="34" t="str">
        <f t="shared" si="994"/>
        <v/>
      </c>
      <c r="AE1357" s="8"/>
      <c r="AF1357" s="22" t="str">
        <f t="shared" si="974"/>
        <v/>
      </c>
      <c r="AG1357" s="34" t="str">
        <f t="shared" si="995"/>
        <v/>
      </c>
      <c r="AH1357" s="8"/>
      <c r="AI1357" s="22" t="str">
        <f t="shared" si="975"/>
        <v/>
      </c>
      <c r="AJ1357" s="34" t="str">
        <f t="shared" si="996"/>
        <v/>
      </c>
      <c r="AK1357" s="8"/>
      <c r="AL1357" s="22" t="str">
        <f t="shared" si="976"/>
        <v/>
      </c>
      <c r="AM1357" s="34" t="str">
        <f t="shared" si="997"/>
        <v/>
      </c>
      <c r="AN1357" s="8"/>
      <c r="AO1357" s="22" t="str">
        <f t="shared" si="977"/>
        <v/>
      </c>
      <c r="AP1357" s="34" t="str">
        <f t="shared" si="998"/>
        <v/>
      </c>
      <c r="AQ1357" s="8"/>
      <c r="AR1357" s="22" t="str">
        <f t="shared" si="978"/>
        <v/>
      </c>
      <c r="AS1357" s="34" t="str">
        <f t="shared" si="999"/>
        <v/>
      </c>
      <c r="AT1357" s="8"/>
      <c r="AU1357" s="22" t="str">
        <f t="shared" si="979"/>
        <v/>
      </c>
      <c r="AV1357" s="34" t="str">
        <f t="shared" si="1000"/>
        <v/>
      </c>
      <c r="AW1357" s="8"/>
      <c r="AX1357" s="22" t="str">
        <f t="shared" si="980"/>
        <v/>
      </c>
      <c r="AY1357" s="34" t="str">
        <f t="shared" si="1001"/>
        <v/>
      </c>
      <c r="AZ1357" s="8"/>
      <c r="BA1357" s="22" t="str">
        <f t="shared" si="981"/>
        <v/>
      </c>
      <c r="BB1357" s="34" t="str">
        <f t="shared" si="1002"/>
        <v/>
      </c>
      <c r="BC1357" s="8"/>
      <c r="BD1357" s="22" t="str">
        <f t="shared" si="982"/>
        <v/>
      </c>
      <c r="BE1357" s="34" t="str">
        <f t="shared" si="1003"/>
        <v/>
      </c>
      <c r="BF1357" s="8"/>
      <c r="BG1357" s="22" t="str">
        <f t="shared" si="983"/>
        <v/>
      </c>
      <c r="BH1357" s="34" t="str">
        <f t="shared" si="1004"/>
        <v/>
      </c>
      <c r="BI1357" s="8"/>
      <c r="BJ1357" s="22" t="str">
        <f t="shared" si="984"/>
        <v/>
      </c>
    </row>
    <row r="1358" spans="1:62" ht="18" customHeight="1" x14ac:dyDescent="0.35">
      <c r="A1358" s="68">
        <f>'Energy - Master'!A1357</f>
        <v>47377</v>
      </c>
      <c r="B1358" s="24" t="str">
        <f t="shared" si="964"/>
        <v>Sep-2029</v>
      </c>
      <c r="C1358" s="34" t="str">
        <f t="shared" si="985"/>
        <v/>
      </c>
      <c r="D1358" s="8"/>
      <c r="E1358" s="22" t="str">
        <f t="shared" si="965"/>
        <v/>
      </c>
      <c r="F1358" s="34" t="str">
        <f t="shared" si="986"/>
        <v/>
      </c>
      <c r="G1358" s="8"/>
      <c r="H1358" s="22" t="str">
        <f t="shared" si="966"/>
        <v/>
      </c>
      <c r="I1358" s="34" t="str">
        <f t="shared" si="987"/>
        <v/>
      </c>
      <c r="J1358" s="8"/>
      <c r="K1358" s="22" t="str">
        <f t="shared" si="967"/>
        <v/>
      </c>
      <c r="L1358" s="34" t="str">
        <f t="shared" si="988"/>
        <v/>
      </c>
      <c r="M1358" s="8"/>
      <c r="N1358" s="22" t="str">
        <f t="shared" si="968"/>
        <v/>
      </c>
      <c r="O1358" s="34" t="str">
        <f t="shared" si="989"/>
        <v/>
      </c>
      <c r="P1358" s="8"/>
      <c r="Q1358" s="22" t="str">
        <f t="shared" si="969"/>
        <v/>
      </c>
      <c r="R1358" s="34" t="str">
        <f t="shared" si="990"/>
        <v/>
      </c>
      <c r="S1358" s="8"/>
      <c r="T1358" s="22" t="str">
        <f t="shared" si="970"/>
        <v/>
      </c>
      <c r="U1358" s="34" t="str">
        <f t="shared" si="991"/>
        <v/>
      </c>
      <c r="V1358" s="8"/>
      <c r="W1358" s="22" t="str">
        <f t="shared" si="971"/>
        <v/>
      </c>
      <c r="X1358" s="34" t="str">
        <f t="shared" si="992"/>
        <v/>
      </c>
      <c r="Y1358" s="8"/>
      <c r="Z1358" s="22" t="str">
        <f t="shared" si="972"/>
        <v/>
      </c>
      <c r="AA1358" s="34" t="str">
        <f t="shared" si="993"/>
        <v/>
      </c>
      <c r="AB1358" s="8"/>
      <c r="AC1358" s="22" t="str">
        <f t="shared" si="973"/>
        <v/>
      </c>
      <c r="AD1358" s="34" t="str">
        <f t="shared" si="994"/>
        <v/>
      </c>
      <c r="AE1358" s="8"/>
      <c r="AF1358" s="22" t="str">
        <f t="shared" si="974"/>
        <v/>
      </c>
      <c r="AG1358" s="34" t="str">
        <f t="shared" si="995"/>
        <v/>
      </c>
      <c r="AH1358" s="8"/>
      <c r="AI1358" s="22" t="str">
        <f t="shared" si="975"/>
        <v/>
      </c>
      <c r="AJ1358" s="34" t="str">
        <f t="shared" si="996"/>
        <v/>
      </c>
      <c r="AK1358" s="8"/>
      <c r="AL1358" s="22" t="str">
        <f t="shared" si="976"/>
        <v/>
      </c>
      <c r="AM1358" s="34" t="str">
        <f t="shared" si="997"/>
        <v/>
      </c>
      <c r="AN1358" s="8"/>
      <c r="AO1358" s="22" t="str">
        <f t="shared" si="977"/>
        <v/>
      </c>
      <c r="AP1358" s="34" t="str">
        <f t="shared" si="998"/>
        <v/>
      </c>
      <c r="AQ1358" s="8"/>
      <c r="AR1358" s="22" t="str">
        <f t="shared" si="978"/>
        <v/>
      </c>
      <c r="AS1358" s="34" t="str">
        <f t="shared" si="999"/>
        <v/>
      </c>
      <c r="AT1358" s="8"/>
      <c r="AU1358" s="22" t="str">
        <f t="shared" si="979"/>
        <v/>
      </c>
      <c r="AV1358" s="34" t="str">
        <f t="shared" si="1000"/>
        <v/>
      </c>
      <c r="AW1358" s="8"/>
      <c r="AX1358" s="22" t="str">
        <f t="shared" si="980"/>
        <v/>
      </c>
      <c r="AY1358" s="34" t="str">
        <f t="shared" si="1001"/>
        <v/>
      </c>
      <c r="AZ1358" s="8"/>
      <c r="BA1358" s="22" t="str">
        <f t="shared" si="981"/>
        <v/>
      </c>
      <c r="BB1358" s="34" t="str">
        <f t="shared" si="1002"/>
        <v/>
      </c>
      <c r="BC1358" s="8"/>
      <c r="BD1358" s="22" t="str">
        <f t="shared" si="982"/>
        <v/>
      </c>
      <c r="BE1358" s="34" t="str">
        <f t="shared" si="1003"/>
        <v/>
      </c>
      <c r="BF1358" s="8"/>
      <c r="BG1358" s="22" t="str">
        <f t="shared" si="983"/>
        <v/>
      </c>
      <c r="BH1358" s="34" t="str">
        <f t="shared" si="1004"/>
        <v/>
      </c>
      <c r="BI1358" s="8"/>
      <c r="BJ1358" s="22" t="str">
        <f t="shared" si="984"/>
        <v/>
      </c>
    </row>
    <row r="1359" spans="1:62" ht="18" customHeight="1" x14ac:dyDescent="0.35">
      <c r="A1359" s="68">
        <f>'Energy - Master'!A1358</f>
        <v>47378</v>
      </c>
      <c r="B1359" s="24" t="str">
        <f t="shared" si="964"/>
        <v>Sep-2029</v>
      </c>
      <c r="C1359" s="34" t="str">
        <f t="shared" si="985"/>
        <v/>
      </c>
      <c r="D1359" s="8"/>
      <c r="E1359" s="22" t="str">
        <f t="shared" si="965"/>
        <v/>
      </c>
      <c r="F1359" s="34" t="str">
        <f t="shared" si="986"/>
        <v/>
      </c>
      <c r="G1359" s="8"/>
      <c r="H1359" s="22" t="str">
        <f t="shared" si="966"/>
        <v/>
      </c>
      <c r="I1359" s="34" t="str">
        <f t="shared" si="987"/>
        <v/>
      </c>
      <c r="J1359" s="8"/>
      <c r="K1359" s="22" t="str">
        <f t="shared" si="967"/>
        <v/>
      </c>
      <c r="L1359" s="34" t="str">
        <f t="shared" si="988"/>
        <v/>
      </c>
      <c r="M1359" s="8"/>
      <c r="N1359" s="22" t="str">
        <f t="shared" si="968"/>
        <v/>
      </c>
      <c r="O1359" s="34" t="str">
        <f t="shared" si="989"/>
        <v/>
      </c>
      <c r="P1359" s="8"/>
      <c r="Q1359" s="22" t="str">
        <f t="shared" si="969"/>
        <v/>
      </c>
      <c r="R1359" s="34" t="str">
        <f t="shared" si="990"/>
        <v/>
      </c>
      <c r="S1359" s="8"/>
      <c r="T1359" s="22" t="str">
        <f t="shared" si="970"/>
        <v/>
      </c>
      <c r="U1359" s="34" t="str">
        <f t="shared" si="991"/>
        <v/>
      </c>
      <c r="V1359" s="8"/>
      <c r="W1359" s="22" t="str">
        <f t="shared" si="971"/>
        <v/>
      </c>
      <c r="X1359" s="34" t="str">
        <f t="shared" si="992"/>
        <v/>
      </c>
      <c r="Y1359" s="8"/>
      <c r="Z1359" s="22" t="str">
        <f t="shared" si="972"/>
        <v/>
      </c>
      <c r="AA1359" s="34" t="str">
        <f t="shared" si="993"/>
        <v/>
      </c>
      <c r="AB1359" s="8"/>
      <c r="AC1359" s="22" t="str">
        <f t="shared" si="973"/>
        <v/>
      </c>
      <c r="AD1359" s="34" t="str">
        <f t="shared" si="994"/>
        <v/>
      </c>
      <c r="AE1359" s="8"/>
      <c r="AF1359" s="22" t="str">
        <f t="shared" si="974"/>
        <v/>
      </c>
      <c r="AG1359" s="34" t="str">
        <f t="shared" si="995"/>
        <v/>
      </c>
      <c r="AH1359" s="8"/>
      <c r="AI1359" s="22" t="str">
        <f t="shared" si="975"/>
        <v/>
      </c>
      <c r="AJ1359" s="34" t="str">
        <f t="shared" si="996"/>
        <v/>
      </c>
      <c r="AK1359" s="8"/>
      <c r="AL1359" s="22" t="str">
        <f t="shared" si="976"/>
        <v/>
      </c>
      <c r="AM1359" s="34" t="str">
        <f t="shared" si="997"/>
        <v/>
      </c>
      <c r="AN1359" s="8"/>
      <c r="AO1359" s="22" t="str">
        <f t="shared" si="977"/>
        <v/>
      </c>
      <c r="AP1359" s="34" t="str">
        <f t="shared" si="998"/>
        <v/>
      </c>
      <c r="AQ1359" s="8"/>
      <c r="AR1359" s="22" t="str">
        <f t="shared" si="978"/>
        <v/>
      </c>
      <c r="AS1359" s="34" t="str">
        <f t="shared" si="999"/>
        <v/>
      </c>
      <c r="AT1359" s="8"/>
      <c r="AU1359" s="22" t="str">
        <f t="shared" si="979"/>
        <v/>
      </c>
      <c r="AV1359" s="34" t="str">
        <f t="shared" si="1000"/>
        <v/>
      </c>
      <c r="AW1359" s="8"/>
      <c r="AX1359" s="22" t="str">
        <f t="shared" si="980"/>
        <v/>
      </c>
      <c r="AY1359" s="34" t="str">
        <f t="shared" si="1001"/>
        <v/>
      </c>
      <c r="AZ1359" s="8"/>
      <c r="BA1359" s="22" t="str">
        <f t="shared" si="981"/>
        <v/>
      </c>
      <c r="BB1359" s="34" t="str">
        <f t="shared" si="1002"/>
        <v/>
      </c>
      <c r="BC1359" s="8"/>
      <c r="BD1359" s="22" t="str">
        <f t="shared" si="982"/>
        <v/>
      </c>
      <c r="BE1359" s="34" t="str">
        <f t="shared" si="1003"/>
        <v/>
      </c>
      <c r="BF1359" s="8"/>
      <c r="BG1359" s="22" t="str">
        <f t="shared" si="983"/>
        <v/>
      </c>
      <c r="BH1359" s="34" t="str">
        <f t="shared" si="1004"/>
        <v/>
      </c>
      <c r="BI1359" s="8"/>
      <c r="BJ1359" s="22" t="str">
        <f t="shared" si="984"/>
        <v/>
      </c>
    </row>
    <row r="1360" spans="1:62" ht="18" customHeight="1" x14ac:dyDescent="0.35">
      <c r="A1360" s="68">
        <f>'Energy - Master'!A1359</f>
        <v>47379</v>
      </c>
      <c r="B1360" s="24" t="str">
        <f t="shared" si="964"/>
        <v>Sep-2029</v>
      </c>
      <c r="C1360" s="34" t="str">
        <f t="shared" si="985"/>
        <v/>
      </c>
      <c r="D1360" s="8"/>
      <c r="E1360" s="22" t="str">
        <f t="shared" si="965"/>
        <v/>
      </c>
      <c r="F1360" s="34" t="str">
        <f t="shared" si="986"/>
        <v/>
      </c>
      <c r="G1360" s="8"/>
      <c r="H1360" s="22" t="str">
        <f t="shared" si="966"/>
        <v/>
      </c>
      <c r="I1360" s="34" t="str">
        <f t="shared" si="987"/>
        <v/>
      </c>
      <c r="J1360" s="8"/>
      <c r="K1360" s="22" t="str">
        <f t="shared" si="967"/>
        <v/>
      </c>
      <c r="L1360" s="34" t="str">
        <f t="shared" si="988"/>
        <v/>
      </c>
      <c r="M1360" s="8"/>
      <c r="N1360" s="22" t="str">
        <f t="shared" si="968"/>
        <v/>
      </c>
      <c r="O1360" s="34" t="str">
        <f t="shared" si="989"/>
        <v/>
      </c>
      <c r="P1360" s="8"/>
      <c r="Q1360" s="22" t="str">
        <f t="shared" si="969"/>
        <v/>
      </c>
      <c r="R1360" s="34" t="str">
        <f t="shared" si="990"/>
        <v/>
      </c>
      <c r="S1360" s="8"/>
      <c r="T1360" s="22" t="str">
        <f t="shared" si="970"/>
        <v/>
      </c>
      <c r="U1360" s="34" t="str">
        <f t="shared" si="991"/>
        <v/>
      </c>
      <c r="V1360" s="8"/>
      <c r="W1360" s="22" t="str">
        <f t="shared" si="971"/>
        <v/>
      </c>
      <c r="X1360" s="34" t="str">
        <f t="shared" si="992"/>
        <v/>
      </c>
      <c r="Y1360" s="8"/>
      <c r="Z1360" s="22" t="str">
        <f t="shared" si="972"/>
        <v/>
      </c>
      <c r="AA1360" s="34" t="str">
        <f t="shared" si="993"/>
        <v/>
      </c>
      <c r="AB1360" s="8"/>
      <c r="AC1360" s="22" t="str">
        <f t="shared" si="973"/>
        <v/>
      </c>
      <c r="AD1360" s="34" t="str">
        <f t="shared" si="994"/>
        <v/>
      </c>
      <c r="AE1360" s="8"/>
      <c r="AF1360" s="22" t="str">
        <f t="shared" si="974"/>
        <v/>
      </c>
      <c r="AG1360" s="34" t="str">
        <f t="shared" si="995"/>
        <v/>
      </c>
      <c r="AH1360" s="8"/>
      <c r="AI1360" s="22" t="str">
        <f t="shared" si="975"/>
        <v/>
      </c>
      <c r="AJ1360" s="34" t="str">
        <f t="shared" si="996"/>
        <v/>
      </c>
      <c r="AK1360" s="8"/>
      <c r="AL1360" s="22" t="str">
        <f t="shared" si="976"/>
        <v/>
      </c>
      <c r="AM1360" s="34" t="str">
        <f t="shared" si="997"/>
        <v/>
      </c>
      <c r="AN1360" s="8"/>
      <c r="AO1360" s="22" t="str">
        <f t="shared" si="977"/>
        <v/>
      </c>
      <c r="AP1360" s="34" t="str">
        <f t="shared" si="998"/>
        <v/>
      </c>
      <c r="AQ1360" s="8"/>
      <c r="AR1360" s="22" t="str">
        <f t="shared" si="978"/>
        <v/>
      </c>
      <c r="AS1360" s="34" t="str">
        <f t="shared" si="999"/>
        <v/>
      </c>
      <c r="AT1360" s="8"/>
      <c r="AU1360" s="22" t="str">
        <f t="shared" si="979"/>
        <v/>
      </c>
      <c r="AV1360" s="34" t="str">
        <f t="shared" si="1000"/>
        <v/>
      </c>
      <c r="AW1360" s="8"/>
      <c r="AX1360" s="22" t="str">
        <f t="shared" si="980"/>
        <v/>
      </c>
      <c r="AY1360" s="34" t="str">
        <f t="shared" si="1001"/>
        <v/>
      </c>
      <c r="AZ1360" s="8"/>
      <c r="BA1360" s="22" t="str">
        <f t="shared" si="981"/>
        <v/>
      </c>
      <c r="BB1360" s="34" t="str">
        <f t="shared" si="1002"/>
        <v/>
      </c>
      <c r="BC1360" s="8"/>
      <c r="BD1360" s="22" t="str">
        <f t="shared" si="982"/>
        <v/>
      </c>
      <c r="BE1360" s="34" t="str">
        <f t="shared" si="1003"/>
        <v/>
      </c>
      <c r="BF1360" s="8"/>
      <c r="BG1360" s="22" t="str">
        <f t="shared" si="983"/>
        <v/>
      </c>
      <c r="BH1360" s="34" t="str">
        <f t="shared" si="1004"/>
        <v/>
      </c>
      <c r="BI1360" s="8"/>
      <c r="BJ1360" s="22" t="str">
        <f t="shared" si="984"/>
        <v/>
      </c>
    </row>
    <row r="1361" spans="1:62" ht="18" customHeight="1" x14ac:dyDescent="0.35">
      <c r="A1361" s="68">
        <f>'Energy - Master'!A1360</f>
        <v>47380</v>
      </c>
      <c r="B1361" s="24" t="str">
        <f t="shared" si="964"/>
        <v>Sep-2029</v>
      </c>
      <c r="C1361" s="34" t="str">
        <f t="shared" si="985"/>
        <v/>
      </c>
      <c r="D1361" s="8"/>
      <c r="E1361" s="22" t="str">
        <f t="shared" si="965"/>
        <v/>
      </c>
      <c r="F1361" s="34" t="str">
        <f t="shared" si="986"/>
        <v/>
      </c>
      <c r="G1361" s="8"/>
      <c r="H1361" s="22" t="str">
        <f t="shared" si="966"/>
        <v/>
      </c>
      <c r="I1361" s="34" t="str">
        <f t="shared" si="987"/>
        <v/>
      </c>
      <c r="J1361" s="8"/>
      <c r="K1361" s="22" t="str">
        <f t="shared" si="967"/>
        <v/>
      </c>
      <c r="L1361" s="34" t="str">
        <f t="shared" si="988"/>
        <v/>
      </c>
      <c r="M1361" s="8"/>
      <c r="N1361" s="22" t="str">
        <f t="shared" si="968"/>
        <v/>
      </c>
      <c r="O1361" s="34" t="str">
        <f t="shared" si="989"/>
        <v/>
      </c>
      <c r="P1361" s="8"/>
      <c r="Q1361" s="22" t="str">
        <f t="shared" si="969"/>
        <v/>
      </c>
      <c r="R1361" s="34" t="str">
        <f t="shared" si="990"/>
        <v/>
      </c>
      <c r="S1361" s="8"/>
      <c r="T1361" s="22" t="str">
        <f t="shared" si="970"/>
        <v/>
      </c>
      <c r="U1361" s="34" t="str">
        <f t="shared" si="991"/>
        <v/>
      </c>
      <c r="V1361" s="8"/>
      <c r="W1361" s="22" t="str">
        <f t="shared" si="971"/>
        <v/>
      </c>
      <c r="X1361" s="34" t="str">
        <f t="shared" si="992"/>
        <v/>
      </c>
      <c r="Y1361" s="8"/>
      <c r="Z1361" s="22" t="str">
        <f t="shared" si="972"/>
        <v/>
      </c>
      <c r="AA1361" s="34" t="str">
        <f t="shared" si="993"/>
        <v/>
      </c>
      <c r="AB1361" s="8"/>
      <c r="AC1361" s="22" t="str">
        <f t="shared" si="973"/>
        <v/>
      </c>
      <c r="AD1361" s="34" t="str">
        <f t="shared" si="994"/>
        <v/>
      </c>
      <c r="AE1361" s="8"/>
      <c r="AF1361" s="22" t="str">
        <f t="shared" si="974"/>
        <v/>
      </c>
      <c r="AG1361" s="34" t="str">
        <f t="shared" si="995"/>
        <v/>
      </c>
      <c r="AH1361" s="8"/>
      <c r="AI1361" s="22" t="str">
        <f t="shared" si="975"/>
        <v/>
      </c>
      <c r="AJ1361" s="34" t="str">
        <f t="shared" si="996"/>
        <v/>
      </c>
      <c r="AK1361" s="8"/>
      <c r="AL1361" s="22" t="str">
        <f t="shared" si="976"/>
        <v/>
      </c>
      <c r="AM1361" s="34" t="str">
        <f t="shared" si="997"/>
        <v/>
      </c>
      <c r="AN1361" s="8"/>
      <c r="AO1361" s="22" t="str">
        <f t="shared" si="977"/>
        <v/>
      </c>
      <c r="AP1361" s="34" t="str">
        <f t="shared" si="998"/>
        <v/>
      </c>
      <c r="AQ1361" s="8"/>
      <c r="AR1361" s="22" t="str">
        <f t="shared" si="978"/>
        <v/>
      </c>
      <c r="AS1361" s="34" t="str">
        <f t="shared" si="999"/>
        <v/>
      </c>
      <c r="AT1361" s="8"/>
      <c r="AU1361" s="22" t="str">
        <f t="shared" si="979"/>
        <v/>
      </c>
      <c r="AV1361" s="34" t="str">
        <f t="shared" si="1000"/>
        <v/>
      </c>
      <c r="AW1361" s="8"/>
      <c r="AX1361" s="22" t="str">
        <f t="shared" si="980"/>
        <v/>
      </c>
      <c r="AY1361" s="34" t="str">
        <f t="shared" si="1001"/>
        <v/>
      </c>
      <c r="AZ1361" s="8"/>
      <c r="BA1361" s="22" t="str">
        <f t="shared" si="981"/>
        <v/>
      </c>
      <c r="BB1361" s="34" t="str">
        <f t="shared" si="1002"/>
        <v/>
      </c>
      <c r="BC1361" s="8"/>
      <c r="BD1361" s="22" t="str">
        <f t="shared" si="982"/>
        <v/>
      </c>
      <c r="BE1361" s="34" t="str">
        <f t="shared" si="1003"/>
        <v/>
      </c>
      <c r="BF1361" s="8"/>
      <c r="BG1361" s="22" t="str">
        <f t="shared" si="983"/>
        <v/>
      </c>
      <c r="BH1361" s="34" t="str">
        <f t="shared" si="1004"/>
        <v/>
      </c>
      <c r="BI1361" s="8"/>
      <c r="BJ1361" s="22" t="str">
        <f t="shared" si="984"/>
        <v/>
      </c>
    </row>
    <row r="1362" spans="1:62" ht="18" customHeight="1" x14ac:dyDescent="0.35">
      <c r="A1362" s="68">
        <f>'Energy - Master'!A1361</f>
        <v>47381</v>
      </c>
      <c r="B1362" s="24" t="str">
        <f t="shared" si="964"/>
        <v>Sep-2029</v>
      </c>
      <c r="C1362" s="34" t="str">
        <f t="shared" si="985"/>
        <v/>
      </c>
      <c r="D1362" s="8"/>
      <c r="E1362" s="22" t="str">
        <f t="shared" si="965"/>
        <v/>
      </c>
      <c r="F1362" s="34" t="str">
        <f t="shared" si="986"/>
        <v/>
      </c>
      <c r="G1362" s="8"/>
      <c r="H1362" s="22" t="str">
        <f t="shared" si="966"/>
        <v/>
      </c>
      <c r="I1362" s="34" t="str">
        <f t="shared" si="987"/>
        <v/>
      </c>
      <c r="J1362" s="8"/>
      <c r="K1362" s="22" t="str">
        <f t="shared" si="967"/>
        <v/>
      </c>
      <c r="L1362" s="34" t="str">
        <f t="shared" si="988"/>
        <v/>
      </c>
      <c r="M1362" s="8"/>
      <c r="N1362" s="22" t="str">
        <f t="shared" si="968"/>
        <v/>
      </c>
      <c r="O1362" s="34" t="str">
        <f t="shared" si="989"/>
        <v/>
      </c>
      <c r="P1362" s="8"/>
      <c r="Q1362" s="22" t="str">
        <f t="shared" si="969"/>
        <v/>
      </c>
      <c r="R1362" s="34" t="str">
        <f t="shared" si="990"/>
        <v/>
      </c>
      <c r="S1362" s="8"/>
      <c r="T1362" s="22" t="str">
        <f t="shared" si="970"/>
        <v/>
      </c>
      <c r="U1362" s="34" t="str">
        <f t="shared" si="991"/>
        <v/>
      </c>
      <c r="V1362" s="8"/>
      <c r="W1362" s="22" t="str">
        <f t="shared" si="971"/>
        <v/>
      </c>
      <c r="X1362" s="34" t="str">
        <f t="shared" si="992"/>
        <v/>
      </c>
      <c r="Y1362" s="8"/>
      <c r="Z1362" s="22" t="str">
        <f t="shared" si="972"/>
        <v/>
      </c>
      <c r="AA1362" s="34" t="str">
        <f t="shared" si="993"/>
        <v/>
      </c>
      <c r="AB1362" s="8"/>
      <c r="AC1362" s="22" t="str">
        <f t="shared" si="973"/>
        <v/>
      </c>
      <c r="AD1362" s="34" t="str">
        <f t="shared" si="994"/>
        <v/>
      </c>
      <c r="AE1362" s="8"/>
      <c r="AF1362" s="22" t="str">
        <f t="shared" si="974"/>
        <v/>
      </c>
      <c r="AG1362" s="34" t="str">
        <f t="shared" si="995"/>
        <v/>
      </c>
      <c r="AH1362" s="8"/>
      <c r="AI1362" s="22" t="str">
        <f t="shared" si="975"/>
        <v/>
      </c>
      <c r="AJ1362" s="34" t="str">
        <f t="shared" si="996"/>
        <v/>
      </c>
      <c r="AK1362" s="8"/>
      <c r="AL1362" s="22" t="str">
        <f t="shared" si="976"/>
        <v/>
      </c>
      <c r="AM1362" s="34" t="str">
        <f t="shared" si="997"/>
        <v/>
      </c>
      <c r="AN1362" s="8"/>
      <c r="AO1362" s="22" t="str">
        <f t="shared" si="977"/>
        <v/>
      </c>
      <c r="AP1362" s="34" t="str">
        <f t="shared" si="998"/>
        <v/>
      </c>
      <c r="AQ1362" s="8"/>
      <c r="AR1362" s="22" t="str">
        <f t="shared" si="978"/>
        <v/>
      </c>
      <c r="AS1362" s="34" t="str">
        <f t="shared" si="999"/>
        <v/>
      </c>
      <c r="AT1362" s="8"/>
      <c r="AU1362" s="22" t="str">
        <f t="shared" si="979"/>
        <v/>
      </c>
      <c r="AV1362" s="34" t="str">
        <f t="shared" si="1000"/>
        <v/>
      </c>
      <c r="AW1362" s="8"/>
      <c r="AX1362" s="22" t="str">
        <f t="shared" si="980"/>
        <v/>
      </c>
      <c r="AY1362" s="34" t="str">
        <f t="shared" si="1001"/>
        <v/>
      </c>
      <c r="AZ1362" s="8"/>
      <c r="BA1362" s="22" t="str">
        <f t="shared" si="981"/>
        <v/>
      </c>
      <c r="BB1362" s="34" t="str">
        <f t="shared" si="1002"/>
        <v/>
      </c>
      <c r="BC1362" s="8"/>
      <c r="BD1362" s="22" t="str">
        <f t="shared" si="982"/>
        <v/>
      </c>
      <c r="BE1362" s="34" t="str">
        <f t="shared" si="1003"/>
        <v/>
      </c>
      <c r="BF1362" s="8"/>
      <c r="BG1362" s="22" t="str">
        <f t="shared" si="983"/>
        <v/>
      </c>
      <c r="BH1362" s="34" t="str">
        <f t="shared" si="1004"/>
        <v/>
      </c>
      <c r="BI1362" s="8"/>
      <c r="BJ1362" s="22" t="str">
        <f t="shared" si="984"/>
        <v/>
      </c>
    </row>
    <row r="1363" spans="1:62" ht="18" customHeight="1" x14ac:dyDescent="0.35">
      <c r="A1363" s="68">
        <f>'Energy - Master'!A1362</f>
        <v>47382</v>
      </c>
      <c r="B1363" s="24" t="str">
        <f t="shared" si="964"/>
        <v>Sep-2029</v>
      </c>
      <c r="C1363" s="34" t="str">
        <f t="shared" si="985"/>
        <v/>
      </c>
      <c r="D1363" s="8"/>
      <c r="E1363" s="22" t="str">
        <f t="shared" si="965"/>
        <v/>
      </c>
      <c r="F1363" s="34" t="str">
        <f t="shared" si="986"/>
        <v/>
      </c>
      <c r="G1363" s="8"/>
      <c r="H1363" s="22" t="str">
        <f t="shared" si="966"/>
        <v/>
      </c>
      <c r="I1363" s="34" t="str">
        <f t="shared" si="987"/>
        <v/>
      </c>
      <c r="J1363" s="8"/>
      <c r="K1363" s="22" t="str">
        <f t="shared" si="967"/>
        <v/>
      </c>
      <c r="L1363" s="34" t="str">
        <f t="shared" si="988"/>
        <v/>
      </c>
      <c r="M1363" s="8"/>
      <c r="N1363" s="22" t="str">
        <f t="shared" si="968"/>
        <v/>
      </c>
      <c r="O1363" s="34" t="str">
        <f t="shared" si="989"/>
        <v/>
      </c>
      <c r="P1363" s="8"/>
      <c r="Q1363" s="22" t="str">
        <f t="shared" si="969"/>
        <v/>
      </c>
      <c r="R1363" s="34" t="str">
        <f t="shared" si="990"/>
        <v/>
      </c>
      <c r="S1363" s="8"/>
      <c r="T1363" s="22" t="str">
        <f t="shared" si="970"/>
        <v/>
      </c>
      <c r="U1363" s="34" t="str">
        <f t="shared" si="991"/>
        <v/>
      </c>
      <c r="V1363" s="8"/>
      <c r="W1363" s="22" t="str">
        <f t="shared" si="971"/>
        <v/>
      </c>
      <c r="X1363" s="34" t="str">
        <f t="shared" si="992"/>
        <v/>
      </c>
      <c r="Y1363" s="8"/>
      <c r="Z1363" s="22" t="str">
        <f t="shared" si="972"/>
        <v/>
      </c>
      <c r="AA1363" s="34" t="str">
        <f t="shared" si="993"/>
        <v/>
      </c>
      <c r="AB1363" s="8"/>
      <c r="AC1363" s="22" t="str">
        <f t="shared" si="973"/>
        <v/>
      </c>
      <c r="AD1363" s="34" t="str">
        <f t="shared" si="994"/>
        <v/>
      </c>
      <c r="AE1363" s="8"/>
      <c r="AF1363" s="22" t="str">
        <f t="shared" si="974"/>
        <v/>
      </c>
      <c r="AG1363" s="34" t="str">
        <f t="shared" si="995"/>
        <v/>
      </c>
      <c r="AH1363" s="8"/>
      <c r="AI1363" s="22" t="str">
        <f t="shared" si="975"/>
        <v/>
      </c>
      <c r="AJ1363" s="34" t="str">
        <f t="shared" si="996"/>
        <v/>
      </c>
      <c r="AK1363" s="8"/>
      <c r="AL1363" s="22" t="str">
        <f t="shared" si="976"/>
        <v/>
      </c>
      <c r="AM1363" s="34" t="str">
        <f t="shared" si="997"/>
        <v/>
      </c>
      <c r="AN1363" s="8"/>
      <c r="AO1363" s="22" t="str">
        <f t="shared" si="977"/>
        <v/>
      </c>
      <c r="AP1363" s="34" t="str">
        <f t="shared" si="998"/>
        <v/>
      </c>
      <c r="AQ1363" s="8"/>
      <c r="AR1363" s="22" t="str">
        <f t="shared" si="978"/>
        <v/>
      </c>
      <c r="AS1363" s="34" t="str">
        <f t="shared" si="999"/>
        <v/>
      </c>
      <c r="AT1363" s="8"/>
      <c r="AU1363" s="22" t="str">
        <f t="shared" si="979"/>
        <v/>
      </c>
      <c r="AV1363" s="34" t="str">
        <f t="shared" si="1000"/>
        <v/>
      </c>
      <c r="AW1363" s="8"/>
      <c r="AX1363" s="22" t="str">
        <f t="shared" si="980"/>
        <v/>
      </c>
      <c r="AY1363" s="34" t="str">
        <f t="shared" si="1001"/>
        <v/>
      </c>
      <c r="AZ1363" s="8"/>
      <c r="BA1363" s="22" t="str">
        <f t="shared" si="981"/>
        <v/>
      </c>
      <c r="BB1363" s="34" t="str">
        <f t="shared" si="1002"/>
        <v/>
      </c>
      <c r="BC1363" s="8"/>
      <c r="BD1363" s="22" t="str">
        <f t="shared" si="982"/>
        <v/>
      </c>
      <c r="BE1363" s="34" t="str">
        <f t="shared" si="1003"/>
        <v/>
      </c>
      <c r="BF1363" s="8"/>
      <c r="BG1363" s="22" t="str">
        <f t="shared" si="983"/>
        <v/>
      </c>
      <c r="BH1363" s="34" t="str">
        <f t="shared" si="1004"/>
        <v/>
      </c>
      <c r="BI1363" s="8"/>
      <c r="BJ1363" s="22" t="str">
        <f t="shared" si="984"/>
        <v/>
      </c>
    </row>
    <row r="1364" spans="1:62" ht="18" customHeight="1" x14ac:dyDescent="0.35">
      <c r="A1364" s="68">
        <f>'Energy - Master'!A1363</f>
        <v>47383</v>
      </c>
      <c r="B1364" s="24" t="str">
        <f t="shared" si="964"/>
        <v>Sep-2029</v>
      </c>
      <c r="C1364" s="34" t="str">
        <f t="shared" si="985"/>
        <v/>
      </c>
      <c r="D1364" s="8"/>
      <c r="E1364" s="22" t="str">
        <f t="shared" si="965"/>
        <v/>
      </c>
      <c r="F1364" s="34" t="str">
        <f t="shared" si="986"/>
        <v/>
      </c>
      <c r="G1364" s="8"/>
      <c r="H1364" s="22" t="str">
        <f t="shared" si="966"/>
        <v/>
      </c>
      <c r="I1364" s="34" t="str">
        <f t="shared" si="987"/>
        <v/>
      </c>
      <c r="J1364" s="8"/>
      <c r="K1364" s="22" t="str">
        <f t="shared" si="967"/>
        <v/>
      </c>
      <c r="L1364" s="34" t="str">
        <f t="shared" si="988"/>
        <v/>
      </c>
      <c r="M1364" s="8"/>
      <c r="N1364" s="22" t="str">
        <f t="shared" si="968"/>
        <v/>
      </c>
      <c r="O1364" s="34" t="str">
        <f t="shared" si="989"/>
        <v/>
      </c>
      <c r="P1364" s="8"/>
      <c r="Q1364" s="22" t="str">
        <f t="shared" si="969"/>
        <v/>
      </c>
      <c r="R1364" s="34" t="str">
        <f t="shared" si="990"/>
        <v/>
      </c>
      <c r="S1364" s="8"/>
      <c r="T1364" s="22" t="str">
        <f t="shared" si="970"/>
        <v/>
      </c>
      <c r="U1364" s="34" t="str">
        <f t="shared" si="991"/>
        <v/>
      </c>
      <c r="V1364" s="8"/>
      <c r="W1364" s="22" t="str">
        <f t="shared" si="971"/>
        <v/>
      </c>
      <c r="X1364" s="34" t="str">
        <f t="shared" si="992"/>
        <v/>
      </c>
      <c r="Y1364" s="8"/>
      <c r="Z1364" s="22" t="str">
        <f t="shared" si="972"/>
        <v/>
      </c>
      <c r="AA1364" s="34" t="str">
        <f t="shared" si="993"/>
        <v/>
      </c>
      <c r="AB1364" s="8"/>
      <c r="AC1364" s="22" t="str">
        <f t="shared" si="973"/>
        <v/>
      </c>
      <c r="AD1364" s="34" t="str">
        <f t="shared" si="994"/>
        <v/>
      </c>
      <c r="AE1364" s="8"/>
      <c r="AF1364" s="22" t="str">
        <f t="shared" si="974"/>
        <v/>
      </c>
      <c r="AG1364" s="34" t="str">
        <f t="shared" si="995"/>
        <v/>
      </c>
      <c r="AH1364" s="8"/>
      <c r="AI1364" s="22" t="str">
        <f t="shared" si="975"/>
        <v/>
      </c>
      <c r="AJ1364" s="34" t="str">
        <f t="shared" si="996"/>
        <v/>
      </c>
      <c r="AK1364" s="8"/>
      <c r="AL1364" s="22" t="str">
        <f t="shared" si="976"/>
        <v/>
      </c>
      <c r="AM1364" s="34" t="str">
        <f t="shared" si="997"/>
        <v/>
      </c>
      <c r="AN1364" s="8"/>
      <c r="AO1364" s="22" t="str">
        <f t="shared" si="977"/>
        <v/>
      </c>
      <c r="AP1364" s="34" t="str">
        <f t="shared" si="998"/>
        <v/>
      </c>
      <c r="AQ1364" s="8"/>
      <c r="AR1364" s="22" t="str">
        <f t="shared" si="978"/>
        <v/>
      </c>
      <c r="AS1364" s="34" t="str">
        <f t="shared" si="999"/>
        <v/>
      </c>
      <c r="AT1364" s="8"/>
      <c r="AU1364" s="22" t="str">
        <f t="shared" si="979"/>
        <v/>
      </c>
      <c r="AV1364" s="34" t="str">
        <f t="shared" si="1000"/>
        <v/>
      </c>
      <c r="AW1364" s="8"/>
      <c r="AX1364" s="22" t="str">
        <f t="shared" si="980"/>
        <v/>
      </c>
      <c r="AY1364" s="34" t="str">
        <f t="shared" si="1001"/>
        <v/>
      </c>
      <c r="AZ1364" s="8"/>
      <c r="BA1364" s="22" t="str">
        <f t="shared" si="981"/>
        <v/>
      </c>
      <c r="BB1364" s="34" t="str">
        <f t="shared" si="1002"/>
        <v/>
      </c>
      <c r="BC1364" s="8"/>
      <c r="BD1364" s="22" t="str">
        <f t="shared" si="982"/>
        <v/>
      </c>
      <c r="BE1364" s="34" t="str">
        <f t="shared" si="1003"/>
        <v/>
      </c>
      <c r="BF1364" s="8"/>
      <c r="BG1364" s="22" t="str">
        <f t="shared" si="983"/>
        <v/>
      </c>
      <c r="BH1364" s="34" t="str">
        <f t="shared" si="1004"/>
        <v/>
      </c>
      <c r="BI1364" s="8"/>
      <c r="BJ1364" s="22" t="str">
        <f t="shared" si="984"/>
        <v/>
      </c>
    </row>
    <row r="1365" spans="1:62" ht="18" customHeight="1" x14ac:dyDescent="0.35">
      <c r="A1365" s="68">
        <f>'Energy - Master'!A1364</f>
        <v>47384</v>
      </c>
      <c r="B1365" s="24" t="str">
        <f t="shared" si="964"/>
        <v>Sep-2029</v>
      </c>
      <c r="C1365" s="34" t="str">
        <f t="shared" si="985"/>
        <v/>
      </c>
      <c r="D1365" s="8"/>
      <c r="E1365" s="22" t="str">
        <f t="shared" si="965"/>
        <v/>
      </c>
      <c r="F1365" s="34" t="str">
        <f t="shared" si="986"/>
        <v/>
      </c>
      <c r="G1365" s="8"/>
      <c r="H1365" s="22" t="str">
        <f t="shared" si="966"/>
        <v/>
      </c>
      <c r="I1365" s="34" t="str">
        <f t="shared" si="987"/>
        <v/>
      </c>
      <c r="J1365" s="8"/>
      <c r="K1365" s="22" t="str">
        <f t="shared" si="967"/>
        <v/>
      </c>
      <c r="L1365" s="34" t="str">
        <f t="shared" si="988"/>
        <v/>
      </c>
      <c r="M1365" s="8"/>
      <c r="N1365" s="22" t="str">
        <f t="shared" si="968"/>
        <v/>
      </c>
      <c r="O1365" s="34" t="str">
        <f t="shared" si="989"/>
        <v/>
      </c>
      <c r="P1365" s="8"/>
      <c r="Q1365" s="22" t="str">
        <f t="shared" si="969"/>
        <v/>
      </c>
      <c r="R1365" s="34" t="str">
        <f t="shared" si="990"/>
        <v/>
      </c>
      <c r="S1365" s="8"/>
      <c r="T1365" s="22" t="str">
        <f t="shared" si="970"/>
        <v/>
      </c>
      <c r="U1365" s="34" t="str">
        <f t="shared" si="991"/>
        <v/>
      </c>
      <c r="V1365" s="8"/>
      <c r="W1365" s="22" t="str">
        <f t="shared" si="971"/>
        <v/>
      </c>
      <c r="X1365" s="34" t="str">
        <f t="shared" si="992"/>
        <v/>
      </c>
      <c r="Y1365" s="8"/>
      <c r="Z1365" s="22" t="str">
        <f t="shared" si="972"/>
        <v/>
      </c>
      <c r="AA1365" s="34" t="str">
        <f t="shared" si="993"/>
        <v/>
      </c>
      <c r="AB1365" s="8"/>
      <c r="AC1365" s="22" t="str">
        <f t="shared" si="973"/>
        <v/>
      </c>
      <c r="AD1365" s="34" t="str">
        <f t="shared" si="994"/>
        <v/>
      </c>
      <c r="AE1365" s="8"/>
      <c r="AF1365" s="22" t="str">
        <f t="shared" si="974"/>
        <v/>
      </c>
      <c r="AG1365" s="34" t="str">
        <f t="shared" si="995"/>
        <v/>
      </c>
      <c r="AH1365" s="8"/>
      <c r="AI1365" s="22" t="str">
        <f t="shared" si="975"/>
        <v/>
      </c>
      <c r="AJ1365" s="34" t="str">
        <f t="shared" si="996"/>
        <v/>
      </c>
      <c r="AK1365" s="8"/>
      <c r="AL1365" s="22" t="str">
        <f t="shared" si="976"/>
        <v/>
      </c>
      <c r="AM1365" s="34" t="str">
        <f t="shared" si="997"/>
        <v/>
      </c>
      <c r="AN1365" s="8"/>
      <c r="AO1365" s="22" t="str">
        <f t="shared" si="977"/>
        <v/>
      </c>
      <c r="AP1365" s="34" t="str">
        <f t="shared" si="998"/>
        <v/>
      </c>
      <c r="AQ1365" s="8"/>
      <c r="AR1365" s="22" t="str">
        <f t="shared" si="978"/>
        <v/>
      </c>
      <c r="AS1365" s="34" t="str">
        <f t="shared" si="999"/>
        <v/>
      </c>
      <c r="AT1365" s="8"/>
      <c r="AU1365" s="22" t="str">
        <f t="shared" si="979"/>
        <v/>
      </c>
      <c r="AV1365" s="34" t="str">
        <f t="shared" si="1000"/>
        <v/>
      </c>
      <c r="AW1365" s="8"/>
      <c r="AX1365" s="22" t="str">
        <f t="shared" si="980"/>
        <v/>
      </c>
      <c r="AY1365" s="34" t="str">
        <f t="shared" si="1001"/>
        <v/>
      </c>
      <c r="AZ1365" s="8"/>
      <c r="BA1365" s="22" t="str">
        <f t="shared" si="981"/>
        <v/>
      </c>
      <c r="BB1365" s="34" t="str">
        <f t="shared" si="1002"/>
        <v/>
      </c>
      <c r="BC1365" s="8"/>
      <c r="BD1365" s="22" t="str">
        <f t="shared" si="982"/>
        <v/>
      </c>
      <c r="BE1365" s="34" t="str">
        <f t="shared" si="1003"/>
        <v/>
      </c>
      <c r="BF1365" s="8"/>
      <c r="BG1365" s="22" t="str">
        <f t="shared" si="983"/>
        <v/>
      </c>
      <c r="BH1365" s="34" t="str">
        <f t="shared" si="1004"/>
        <v/>
      </c>
      <c r="BI1365" s="8"/>
      <c r="BJ1365" s="22" t="str">
        <f t="shared" si="984"/>
        <v/>
      </c>
    </row>
    <row r="1366" spans="1:62" ht="18" customHeight="1" x14ac:dyDescent="0.35">
      <c r="A1366" s="68">
        <f>'Energy - Master'!A1365</f>
        <v>47385</v>
      </c>
      <c r="B1366" s="24" t="str">
        <f t="shared" si="964"/>
        <v>Sep-2029</v>
      </c>
      <c r="C1366" s="34" t="str">
        <f t="shared" si="985"/>
        <v/>
      </c>
      <c r="D1366" s="8"/>
      <c r="E1366" s="22" t="str">
        <f t="shared" si="965"/>
        <v/>
      </c>
      <c r="F1366" s="34" t="str">
        <f t="shared" si="986"/>
        <v/>
      </c>
      <c r="G1366" s="8"/>
      <c r="H1366" s="22" t="str">
        <f t="shared" si="966"/>
        <v/>
      </c>
      <c r="I1366" s="34" t="str">
        <f t="shared" si="987"/>
        <v/>
      </c>
      <c r="J1366" s="8"/>
      <c r="K1366" s="22" t="str">
        <f t="shared" si="967"/>
        <v/>
      </c>
      <c r="L1366" s="34" t="str">
        <f t="shared" si="988"/>
        <v/>
      </c>
      <c r="M1366" s="8"/>
      <c r="N1366" s="22" t="str">
        <f t="shared" si="968"/>
        <v/>
      </c>
      <c r="O1366" s="34" t="str">
        <f t="shared" si="989"/>
        <v/>
      </c>
      <c r="P1366" s="8"/>
      <c r="Q1366" s="22" t="str">
        <f t="shared" si="969"/>
        <v/>
      </c>
      <c r="R1366" s="34" t="str">
        <f t="shared" si="990"/>
        <v/>
      </c>
      <c r="S1366" s="8"/>
      <c r="T1366" s="22" t="str">
        <f t="shared" si="970"/>
        <v/>
      </c>
      <c r="U1366" s="34" t="str">
        <f t="shared" si="991"/>
        <v/>
      </c>
      <c r="V1366" s="8"/>
      <c r="W1366" s="22" t="str">
        <f t="shared" si="971"/>
        <v/>
      </c>
      <c r="X1366" s="34" t="str">
        <f t="shared" si="992"/>
        <v/>
      </c>
      <c r="Y1366" s="8"/>
      <c r="Z1366" s="22" t="str">
        <f t="shared" si="972"/>
        <v/>
      </c>
      <c r="AA1366" s="34" t="str">
        <f t="shared" si="993"/>
        <v/>
      </c>
      <c r="AB1366" s="8"/>
      <c r="AC1366" s="22" t="str">
        <f t="shared" si="973"/>
        <v/>
      </c>
      <c r="AD1366" s="34" t="str">
        <f t="shared" si="994"/>
        <v/>
      </c>
      <c r="AE1366" s="8"/>
      <c r="AF1366" s="22" t="str">
        <f t="shared" si="974"/>
        <v/>
      </c>
      <c r="AG1366" s="34" t="str">
        <f t="shared" si="995"/>
        <v/>
      </c>
      <c r="AH1366" s="8"/>
      <c r="AI1366" s="22" t="str">
        <f t="shared" si="975"/>
        <v/>
      </c>
      <c r="AJ1366" s="34" t="str">
        <f t="shared" si="996"/>
        <v/>
      </c>
      <c r="AK1366" s="8"/>
      <c r="AL1366" s="22" t="str">
        <f t="shared" si="976"/>
        <v/>
      </c>
      <c r="AM1366" s="34" t="str">
        <f t="shared" si="997"/>
        <v/>
      </c>
      <c r="AN1366" s="8"/>
      <c r="AO1366" s="22" t="str">
        <f t="shared" si="977"/>
        <v/>
      </c>
      <c r="AP1366" s="34" t="str">
        <f t="shared" si="998"/>
        <v/>
      </c>
      <c r="AQ1366" s="8"/>
      <c r="AR1366" s="22" t="str">
        <f t="shared" si="978"/>
        <v/>
      </c>
      <c r="AS1366" s="34" t="str">
        <f t="shared" si="999"/>
        <v/>
      </c>
      <c r="AT1366" s="8"/>
      <c r="AU1366" s="22" t="str">
        <f t="shared" si="979"/>
        <v/>
      </c>
      <c r="AV1366" s="34" t="str">
        <f t="shared" si="1000"/>
        <v/>
      </c>
      <c r="AW1366" s="8"/>
      <c r="AX1366" s="22" t="str">
        <f t="shared" si="980"/>
        <v/>
      </c>
      <c r="AY1366" s="34" t="str">
        <f t="shared" si="1001"/>
        <v/>
      </c>
      <c r="AZ1366" s="8"/>
      <c r="BA1366" s="22" t="str">
        <f t="shared" si="981"/>
        <v/>
      </c>
      <c r="BB1366" s="34" t="str">
        <f t="shared" si="1002"/>
        <v/>
      </c>
      <c r="BC1366" s="8"/>
      <c r="BD1366" s="22" t="str">
        <f t="shared" si="982"/>
        <v/>
      </c>
      <c r="BE1366" s="34" t="str">
        <f t="shared" si="1003"/>
        <v/>
      </c>
      <c r="BF1366" s="8"/>
      <c r="BG1366" s="22" t="str">
        <f t="shared" si="983"/>
        <v/>
      </c>
      <c r="BH1366" s="34" t="str">
        <f t="shared" si="1004"/>
        <v/>
      </c>
      <c r="BI1366" s="8"/>
      <c r="BJ1366" s="22" t="str">
        <f t="shared" si="984"/>
        <v/>
      </c>
    </row>
    <row r="1367" spans="1:62" ht="18" customHeight="1" x14ac:dyDescent="0.35">
      <c r="A1367" s="68">
        <f>'Energy - Master'!A1366</f>
        <v>47386</v>
      </c>
      <c r="B1367" s="24" t="str">
        <f t="shared" si="964"/>
        <v>Sep-2029</v>
      </c>
      <c r="C1367" s="34" t="str">
        <f t="shared" si="985"/>
        <v/>
      </c>
      <c r="D1367" s="8"/>
      <c r="E1367" s="22" t="str">
        <f t="shared" si="965"/>
        <v/>
      </c>
      <c r="F1367" s="34" t="str">
        <f t="shared" si="986"/>
        <v/>
      </c>
      <c r="G1367" s="8"/>
      <c r="H1367" s="22" t="str">
        <f t="shared" si="966"/>
        <v/>
      </c>
      <c r="I1367" s="34" t="str">
        <f t="shared" si="987"/>
        <v/>
      </c>
      <c r="J1367" s="8"/>
      <c r="K1367" s="22" t="str">
        <f t="shared" si="967"/>
        <v/>
      </c>
      <c r="L1367" s="34" t="str">
        <f t="shared" si="988"/>
        <v/>
      </c>
      <c r="M1367" s="8"/>
      <c r="N1367" s="22" t="str">
        <f t="shared" si="968"/>
        <v/>
      </c>
      <c r="O1367" s="34" t="str">
        <f t="shared" si="989"/>
        <v/>
      </c>
      <c r="P1367" s="8"/>
      <c r="Q1367" s="22" t="str">
        <f t="shared" si="969"/>
        <v/>
      </c>
      <c r="R1367" s="34" t="str">
        <f t="shared" si="990"/>
        <v/>
      </c>
      <c r="S1367" s="8"/>
      <c r="T1367" s="22" t="str">
        <f t="shared" si="970"/>
        <v/>
      </c>
      <c r="U1367" s="34" t="str">
        <f t="shared" si="991"/>
        <v/>
      </c>
      <c r="V1367" s="8"/>
      <c r="W1367" s="22" t="str">
        <f t="shared" si="971"/>
        <v/>
      </c>
      <c r="X1367" s="34" t="str">
        <f t="shared" si="992"/>
        <v/>
      </c>
      <c r="Y1367" s="8"/>
      <c r="Z1367" s="22" t="str">
        <f t="shared" si="972"/>
        <v/>
      </c>
      <c r="AA1367" s="34" t="str">
        <f t="shared" si="993"/>
        <v/>
      </c>
      <c r="AB1367" s="8"/>
      <c r="AC1367" s="22" t="str">
        <f t="shared" si="973"/>
        <v/>
      </c>
      <c r="AD1367" s="34" t="str">
        <f t="shared" si="994"/>
        <v/>
      </c>
      <c r="AE1367" s="8"/>
      <c r="AF1367" s="22" t="str">
        <f t="shared" si="974"/>
        <v/>
      </c>
      <c r="AG1367" s="34" t="str">
        <f t="shared" si="995"/>
        <v/>
      </c>
      <c r="AH1367" s="8"/>
      <c r="AI1367" s="22" t="str">
        <f t="shared" si="975"/>
        <v/>
      </c>
      <c r="AJ1367" s="34" t="str">
        <f t="shared" si="996"/>
        <v/>
      </c>
      <c r="AK1367" s="8"/>
      <c r="AL1367" s="22" t="str">
        <f t="shared" si="976"/>
        <v/>
      </c>
      <c r="AM1367" s="34" t="str">
        <f t="shared" si="997"/>
        <v/>
      </c>
      <c r="AN1367" s="8"/>
      <c r="AO1367" s="22" t="str">
        <f t="shared" si="977"/>
        <v/>
      </c>
      <c r="AP1367" s="34" t="str">
        <f t="shared" si="998"/>
        <v/>
      </c>
      <c r="AQ1367" s="8"/>
      <c r="AR1367" s="22" t="str">
        <f t="shared" si="978"/>
        <v/>
      </c>
      <c r="AS1367" s="34" t="str">
        <f t="shared" si="999"/>
        <v/>
      </c>
      <c r="AT1367" s="8"/>
      <c r="AU1367" s="22" t="str">
        <f t="shared" si="979"/>
        <v/>
      </c>
      <c r="AV1367" s="34" t="str">
        <f t="shared" si="1000"/>
        <v/>
      </c>
      <c r="AW1367" s="8"/>
      <c r="AX1367" s="22" t="str">
        <f t="shared" si="980"/>
        <v/>
      </c>
      <c r="AY1367" s="34" t="str">
        <f t="shared" si="1001"/>
        <v/>
      </c>
      <c r="AZ1367" s="8"/>
      <c r="BA1367" s="22" t="str">
        <f t="shared" si="981"/>
        <v/>
      </c>
      <c r="BB1367" s="34" t="str">
        <f t="shared" si="1002"/>
        <v/>
      </c>
      <c r="BC1367" s="8"/>
      <c r="BD1367" s="22" t="str">
        <f t="shared" si="982"/>
        <v/>
      </c>
      <c r="BE1367" s="34" t="str">
        <f t="shared" si="1003"/>
        <v/>
      </c>
      <c r="BF1367" s="8"/>
      <c r="BG1367" s="22" t="str">
        <f t="shared" si="983"/>
        <v/>
      </c>
      <c r="BH1367" s="34" t="str">
        <f t="shared" si="1004"/>
        <v/>
      </c>
      <c r="BI1367" s="8"/>
      <c r="BJ1367" s="22" t="str">
        <f t="shared" si="984"/>
        <v/>
      </c>
    </row>
    <row r="1368" spans="1:62" ht="18" customHeight="1" x14ac:dyDescent="0.35">
      <c r="A1368" s="68">
        <f>'Energy - Master'!A1367</f>
        <v>47387</v>
      </c>
      <c r="B1368" s="24" t="str">
        <f t="shared" si="964"/>
        <v>Sep-2029</v>
      </c>
      <c r="C1368" s="34" t="str">
        <f t="shared" si="985"/>
        <v/>
      </c>
      <c r="D1368" s="8"/>
      <c r="E1368" s="22" t="str">
        <f t="shared" si="965"/>
        <v/>
      </c>
      <c r="F1368" s="34" t="str">
        <f t="shared" si="986"/>
        <v/>
      </c>
      <c r="G1368" s="8"/>
      <c r="H1368" s="22" t="str">
        <f t="shared" si="966"/>
        <v/>
      </c>
      <c r="I1368" s="34" t="str">
        <f t="shared" si="987"/>
        <v/>
      </c>
      <c r="J1368" s="8"/>
      <c r="K1368" s="22" t="str">
        <f t="shared" si="967"/>
        <v/>
      </c>
      <c r="L1368" s="34" t="str">
        <f t="shared" si="988"/>
        <v/>
      </c>
      <c r="M1368" s="8"/>
      <c r="N1368" s="22" t="str">
        <f t="shared" si="968"/>
        <v/>
      </c>
      <c r="O1368" s="34" t="str">
        <f t="shared" si="989"/>
        <v/>
      </c>
      <c r="P1368" s="8"/>
      <c r="Q1368" s="22" t="str">
        <f t="shared" si="969"/>
        <v/>
      </c>
      <c r="R1368" s="34" t="str">
        <f t="shared" si="990"/>
        <v/>
      </c>
      <c r="S1368" s="8"/>
      <c r="T1368" s="22" t="str">
        <f t="shared" si="970"/>
        <v/>
      </c>
      <c r="U1368" s="34" t="str">
        <f t="shared" si="991"/>
        <v/>
      </c>
      <c r="V1368" s="8"/>
      <c r="W1368" s="22" t="str">
        <f t="shared" si="971"/>
        <v/>
      </c>
      <c r="X1368" s="34" t="str">
        <f t="shared" si="992"/>
        <v/>
      </c>
      <c r="Y1368" s="8"/>
      <c r="Z1368" s="22" t="str">
        <f t="shared" si="972"/>
        <v/>
      </c>
      <c r="AA1368" s="34" t="str">
        <f t="shared" si="993"/>
        <v/>
      </c>
      <c r="AB1368" s="8"/>
      <c r="AC1368" s="22" t="str">
        <f t="shared" si="973"/>
        <v/>
      </c>
      <c r="AD1368" s="34" t="str">
        <f t="shared" si="994"/>
        <v/>
      </c>
      <c r="AE1368" s="8"/>
      <c r="AF1368" s="22" t="str">
        <f t="shared" si="974"/>
        <v/>
      </c>
      <c r="AG1368" s="34" t="str">
        <f t="shared" si="995"/>
        <v/>
      </c>
      <c r="AH1368" s="8"/>
      <c r="AI1368" s="22" t="str">
        <f t="shared" si="975"/>
        <v/>
      </c>
      <c r="AJ1368" s="34" t="str">
        <f t="shared" si="996"/>
        <v/>
      </c>
      <c r="AK1368" s="8"/>
      <c r="AL1368" s="22" t="str">
        <f t="shared" si="976"/>
        <v/>
      </c>
      <c r="AM1368" s="34" t="str">
        <f t="shared" si="997"/>
        <v/>
      </c>
      <c r="AN1368" s="8"/>
      <c r="AO1368" s="22" t="str">
        <f t="shared" si="977"/>
        <v/>
      </c>
      <c r="AP1368" s="34" t="str">
        <f t="shared" si="998"/>
        <v/>
      </c>
      <c r="AQ1368" s="8"/>
      <c r="AR1368" s="22" t="str">
        <f t="shared" si="978"/>
        <v/>
      </c>
      <c r="AS1368" s="34" t="str">
        <f t="shared" si="999"/>
        <v/>
      </c>
      <c r="AT1368" s="8"/>
      <c r="AU1368" s="22" t="str">
        <f t="shared" si="979"/>
        <v/>
      </c>
      <c r="AV1368" s="34" t="str">
        <f t="shared" si="1000"/>
        <v/>
      </c>
      <c r="AW1368" s="8"/>
      <c r="AX1368" s="22" t="str">
        <f t="shared" si="980"/>
        <v/>
      </c>
      <c r="AY1368" s="34" t="str">
        <f t="shared" si="1001"/>
        <v/>
      </c>
      <c r="AZ1368" s="8"/>
      <c r="BA1368" s="22" t="str">
        <f t="shared" si="981"/>
        <v/>
      </c>
      <c r="BB1368" s="34" t="str">
        <f t="shared" si="1002"/>
        <v/>
      </c>
      <c r="BC1368" s="8"/>
      <c r="BD1368" s="22" t="str">
        <f t="shared" si="982"/>
        <v/>
      </c>
      <c r="BE1368" s="34" t="str">
        <f t="shared" si="1003"/>
        <v/>
      </c>
      <c r="BF1368" s="8"/>
      <c r="BG1368" s="22" t="str">
        <f t="shared" si="983"/>
        <v/>
      </c>
      <c r="BH1368" s="34" t="str">
        <f t="shared" si="1004"/>
        <v/>
      </c>
      <c r="BI1368" s="8"/>
      <c r="BJ1368" s="22" t="str">
        <f t="shared" si="984"/>
        <v/>
      </c>
    </row>
    <row r="1369" spans="1:62" ht="18" customHeight="1" x14ac:dyDescent="0.35">
      <c r="A1369" s="68">
        <f>'Energy - Master'!A1368</f>
        <v>47388</v>
      </c>
      <c r="B1369" s="24" t="str">
        <f t="shared" si="964"/>
        <v>Sep-2029</v>
      </c>
      <c r="C1369" s="34" t="str">
        <f t="shared" si="985"/>
        <v/>
      </c>
      <c r="D1369" s="8"/>
      <c r="E1369" s="22" t="str">
        <f t="shared" si="965"/>
        <v/>
      </c>
      <c r="F1369" s="34" t="str">
        <f t="shared" si="986"/>
        <v/>
      </c>
      <c r="G1369" s="8"/>
      <c r="H1369" s="22" t="str">
        <f t="shared" si="966"/>
        <v/>
      </c>
      <c r="I1369" s="34" t="str">
        <f t="shared" si="987"/>
        <v/>
      </c>
      <c r="J1369" s="8"/>
      <c r="K1369" s="22" t="str">
        <f t="shared" si="967"/>
        <v/>
      </c>
      <c r="L1369" s="34" t="str">
        <f t="shared" si="988"/>
        <v/>
      </c>
      <c r="M1369" s="8"/>
      <c r="N1369" s="22" t="str">
        <f t="shared" si="968"/>
        <v/>
      </c>
      <c r="O1369" s="34" t="str">
        <f t="shared" si="989"/>
        <v/>
      </c>
      <c r="P1369" s="8"/>
      <c r="Q1369" s="22" t="str">
        <f t="shared" si="969"/>
        <v/>
      </c>
      <c r="R1369" s="34" t="str">
        <f t="shared" si="990"/>
        <v/>
      </c>
      <c r="S1369" s="8"/>
      <c r="T1369" s="22" t="str">
        <f t="shared" si="970"/>
        <v/>
      </c>
      <c r="U1369" s="34" t="str">
        <f t="shared" si="991"/>
        <v/>
      </c>
      <c r="V1369" s="8"/>
      <c r="W1369" s="22" t="str">
        <f t="shared" si="971"/>
        <v/>
      </c>
      <c r="X1369" s="34" t="str">
        <f t="shared" si="992"/>
        <v/>
      </c>
      <c r="Y1369" s="8"/>
      <c r="Z1369" s="22" t="str">
        <f t="shared" si="972"/>
        <v/>
      </c>
      <c r="AA1369" s="34" t="str">
        <f t="shared" si="993"/>
        <v/>
      </c>
      <c r="AB1369" s="8"/>
      <c r="AC1369" s="22" t="str">
        <f t="shared" si="973"/>
        <v/>
      </c>
      <c r="AD1369" s="34" t="str">
        <f t="shared" si="994"/>
        <v/>
      </c>
      <c r="AE1369" s="8"/>
      <c r="AF1369" s="22" t="str">
        <f t="shared" si="974"/>
        <v/>
      </c>
      <c r="AG1369" s="34" t="str">
        <f t="shared" si="995"/>
        <v/>
      </c>
      <c r="AH1369" s="8"/>
      <c r="AI1369" s="22" t="str">
        <f t="shared" si="975"/>
        <v/>
      </c>
      <c r="AJ1369" s="34" t="str">
        <f t="shared" si="996"/>
        <v/>
      </c>
      <c r="AK1369" s="8"/>
      <c r="AL1369" s="22" t="str">
        <f t="shared" si="976"/>
        <v/>
      </c>
      <c r="AM1369" s="34" t="str">
        <f t="shared" si="997"/>
        <v/>
      </c>
      <c r="AN1369" s="8"/>
      <c r="AO1369" s="22" t="str">
        <f t="shared" si="977"/>
        <v/>
      </c>
      <c r="AP1369" s="34" t="str">
        <f t="shared" si="998"/>
        <v/>
      </c>
      <c r="AQ1369" s="8"/>
      <c r="AR1369" s="22" t="str">
        <f t="shared" si="978"/>
        <v/>
      </c>
      <c r="AS1369" s="34" t="str">
        <f t="shared" si="999"/>
        <v/>
      </c>
      <c r="AT1369" s="8"/>
      <c r="AU1369" s="22" t="str">
        <f t="shared" si="979"/>
        <v/>
      </c>
      <c r="AV1369" s="34" t="str">
        <f t="shared" si="1000"/>
        <v/>
      </c>
      <c r="AW1369" s="8"/>
      <c r="AX1369" s="22" t="str">
        <f t="shared" si="980"/>
        <v/>
      </c>
      <c r="AY1369" s="34" t="str">
        <f t="shared" si="1001"/>
        <v/>
      </c>
      <c r="AZ1369" s="8"/>
      <c r="BA1369" s="22" t="str">
        <f t="shared" si="981"/>
        <v/>
      </c>
      <c r="BB1369" s="34" t="str">
        <f t="shared" si="1002"/>
        <v/>
      </c>
      <c r="BC1369" s="8"/>
      <c r="BD1369" s="22" t="str">
        <f t="shared" si="982"/>
        <v/>
      </c>
      <c r="BE1369" s="34" t="str">
        <f t="shared" si="1003"/>
        <v/>
      </c>
      <c r="BF1369" s="8"/>
      <c r="BG1369" s="22" t="str">
        <f t="shared" si="983"/>
        <v/>
      </c>
      <c r="BH1369" s="34" t="str">
        <f t="shared" si="1004"/>
        <v/>
      </c>
      <c r="BI1369" s="8"/>
      <c r="BJ1369" s="22" t="str">
        <f t="shared" si="984"/>
        <v/>
      </c>
    </row>
    <row r="1370" spans="1:62" ht="18" customHeight="1" x14ac:dyDescent="0.35">
      <c r="A1370" s="68">
        <f>'Energy - Master'!A1369</f>
        <v>47389</v>
      </c>
      <c r="B1370" s="24" t="str">
        <f t="shared" si="964"/>
        <v>Sep-2029</v>
      </c>
      <c r="C1370" s="34" t="str">
        <f t="shared" si="985"/>
        <v/>
      </c>
      <c r="D1370" s="8"/>
      <c r="E1370" s="22" t="str">
        <f t="shared" si="965"/>
        <v/>
      </c>
      <c r="F1370" s="34" t="str">
        <f t="shared" si="986"/>
        <v/>
      </c>
      <c r="G1370" s="8"/>
      <c r="H1370" s="22" t="str">
        <f t="shared" si="966"/>
        <v/>
      </c>
      <c r="I1370" s="34" t="str">
        <f t="shared" si="987"/>
        <v/>
      </c>
      <c r="J1370" s="8"/>
      <c r="K1370" s="22" t="str">
        <f t="shared" si="967"/>
        <v/>
      </c>
      <c r="L1370" s="34" t="str">
        <f t="shared" si="988"/>
        <v/>
      </c>
      <c r="M1370" s="8"/>
      <c r="N1370" s="22" t="str">
        <f t="shared" si="968"/>
        <v/>
      </c>
      <c r="O1370" s="34" t="str">
        <f t="shared" si="989"/>
        <v/>
      </c>
      <c r="P1370" s="8"/>
      <c r="Q1370" s="22" t="str">
        <f t="shared" si="969"/>
        <v/>
      </c>
      <c r="R1370" s="34" t="str">
        <f t="shared" si="990"/>
        <v/>
      </c>
      <c r="S1370" s="8"/>
      <c r="T1370" s="22" t="str">
        <f t="shared" si="970"/>
        <v/>
      </c>
      <c r="U1370" s="34" t="str">
        <f t="shared" si="991"/>
        <v/>
      </c>
      <c r="V1370" s="8"/>
      <c r="W1370" s="22" t="str">
        <f t="shared" si="971"/>
        <v/>
      </c>
      <c r="X1370" s="34" t="str">
        <f t="shared" si="992"/>
        <v/>
      </c>
      <c r="Y1370" s="8"/>
      <c r="Z1370" s="22" t="str">
        <f t="shared" si="972"/>
        <v/>
      </c>
      <c r="AA1370" s="34" t="str">
        <f t="shared" si="993"/>
        <v/>
      </c>
      <c r="AB1370" s="8"/>
      <c r="AC1370" s="22" t="str">
        <f t="shared" si="973"/>
        <v/>
      </c>
      <c r="AD1370" s="34" t="str">
        <f t="shared" si="994"/>
        <v/>
      </c>
      <c r="AE1370" s="8"/>
      <c r="AF1370" s="22" t="str">
        <f t="shared" si="974"/>
        <v/>
      </c>
      <c r="AG1370" s="34" t="str">
        <f t="shared" si="995"/>
        <v/>
      </c>
      <c r="AH1370" s="8"/>
      <c r="AI1370" s="22" t="str">
        <f t="shared" si="975"/>
        <v/>
      </c>
      <c r="AJ1370" s="34" t="str">
        <f t="shared" si="996"/>
        <v/>
      </c>
      <c r="AK1370" s="8"/>
      <c r="AL1370" s="22" t="str">
        <f t="shared" si="976"/>
        <v/>
      </c>
      <c r="AM1370" s="34" t="str">
        <f t="shared" si="997"/>
        <v/>
      </c>
      <c r="AN1370" s="8"/>
      <c r="AO1370" s="22" t="str">
        <f t="shared" si="977"/>
        <v/>
      </c>
      <c r="AP1370" s="34" t="str">
        <f t="shared" si="998"/>
        <v/>
      </c>
      <c r="AQ1370" s="8"/>
      <c r="AR1370" s="22" t="str">
        <f t="shared" si="978"/>
        <v/>
      </c>
      <c r="AS1370" s="34" t="str">
        <f t="shared" si="999"/>
        <v/>
      </c>
      <c r="AT1370" s="8"/>
      <c r="AU1370" s="22" t="str">
        <f t="shared" si="979"/>
        <v/>
      </c>
      <c r="AV1370" s="34" t="str">
        <f t="shared" si="1000"/>
        <v/>
      </c>
      <c r="AW1370" s="8"/>
      <c r="AX1370" s="22" t="str">
        <f t="shared" si="980"/>
        <v/>
      </c>
      <c r="AY1370" s="34" t="str">
        <f t="shared" si="1001"/>
        <v/>
      </c>
      <c r="AZ1370" s="8"/>
      <c r="BA1370" s="22" t="str">
        <f t="shared" si="981"/>
        <v/>
      </c>
      <c r="BB1370" s="34" t="str">
        <f t="shared" si="1002"/>
        <v/>
      </c>
      <c r="BC1370" s="8"/>
      <c r="BD1370" s="22" t="str">
        <f t="shared" si="982"/>
        <v/>
      </c>
      <c r="BE1370" s="34" t="str">
        <f t="shared" si="1003"/>
        <v/>
      </c>
      <c r="BF1370" s="8"/>
      <c r="BG1370" s="22" t="str">
        <f t="shared" si="983"/>
        <v/>
      </c>
      <c r="BH1370" s="34" t="str">
        <f t="shared" si="1004"/>
        <v/>
      </c>
      <c r="BI1370" s="8"/>
      <c r="BJ1370" s="22" t="str">
        <f t="shared" si="984"/>
        <v/>
      </c>
    </row>
    <row r="1371" spans="1:62" ht="18" customHeight="1" x14ac:dyDescent="0.35">
      <c r="A1371" s="68">
        <f>'Energy - Master'!A1370</f>
        <v>47390</v>
      </c>
      <c r="B1371" s="24" t="str">
        <f t="shared" si="964"/>
        <v>Sep-2029</v>
      </c>
      <c r="C1371" s="34" t="str">
        <f t="shared" si="985"/>
        <v/>
      </c>
      <c r="D1371" s="8"/>
      <c r="E1371" s="22" t="str">
        <f t="shared" si="965"/>
        <v/>
      </c>
      <c r="F1371" s="34" t="str">
        <f t="shared" si="986"/>
        <v/>
      </c>
      <c r="G1371" s="8"/>
      <c r="H1371" s="22" t="str">
        <f t="shared" si="966"/>
        <v/>
      </c>
      <c r="I1371" s="34" t="str">
        <f t="shared" si="987"/>
        <v/>
      </c>
      <c r="J1371" s="8"/>
      <c r="K1371" s="22" t="str">
        <f t="shared" si="967"/>
        <v/>
      </c>
      <c r="L1371" s="34" t="str">
        <f t="shared" si="988"/>
        <v/>
      </c>
      <c r="M1371" s="8"/>
      <c r="N1371" s="22" t="str">
        <f t="shared" si="968"/>
        <v/>
      </c>
      <c r="O1371" s="34" t="str">
        <f t="shared" si="989"/>
        <v/>
      </c>
      <c r="P1371" s="8"/>
      <c r="Q1371" s="22" t="str">
        <f t="shared" si="969"/>
        <v/>
      </c>
      <c r="R1371" s="34" t="str">
        <f t="shared" si="990"/>
        <v/>
      </c>
      <c r="S1371" s="8"/>
      <c r="T1371" s="22" t="str">
        <f t="shared" si="970"/>
        <v/>
      </c>
      <c r="U1371" s="34" t="str">
        <f t="shared" si="991"/>
        <v/>
      </c>
      <c r="V1371" s="8"/>
      <c r="W1371" s="22" t="str">
        <f t="shared" si="971"/>
        <v/>
      </c>
      <c r="X1371" s="34" t="str">
        <f t="shared" si="992"/>
        <v/>
      </c>
      <c r="Y1371" s="8"/>
      <c r="Z1371" s="22" t="str">
        <f t="shared" si="972"/>
        <v/>
      </c>
      <c r="AA1371" s="34" t="str">
        <f t="shared" si="993"/>
        <v/>
      </c>
      <c r="AB1371" s="8"/>
      <c r="AC1371" s="22" t="str">
        <f t="shared" si="973"/>
        <v/>
      </c>
      <c r="AD1371" s="34" t="str">
        <f t="shared" si="994"/>
        <v/>
      </c>
      <c r="AE1371" s="8"/>
      <c r="AF1371" s="22" t="str">
        <f t="shared" si="974"/>
        <v/>
      </c>
      <c r="AG1371" s="34" t="str">
        <f t="shared" si="995"/>
        <v/>
      </c>
      <c r="AH1371" s="8"/>
      <c r="AI1371" s="22" t="str">
        <f t="shared" si="975"/>
        <v/>
      </c>
      <c r="AJ1371" s="34" t="str">
        <f t="shared" si="996"/>
        <v/>
      </c>
      <c r="AK1371" s="8"/>
      <c r="AL1371" s="22" t="str">
        <f t="shared" si="976"/>
        <v/>
      </c>
      <c r="AM1371" s="34" t="str">
        <f t="shared" si="997"/>
        <v/>
      </c>
      <c r="AN1371" s="8"/>
      <c r="AO1371" s="22" t="str">
        <f t="shared" si="977"/>
        <v/>
      </c>
      <c r="AP1371" s="34" t="str">
        <f t="shared" si="998"/>
        <v/>
      </c>
      <c r="AQ1371" s="8"/>
      <c r="AR1371" s="22" t="str">
        <f t="shared" si="978"/>
        <v/>
      </c>
      <c r="AS1371" s="34" t="str">
        <f t="shared" si="999"/>
        <v/>
      </c>
      <c r="AT1371" s="8"/>
      <c r="AU1371" s="22" t="str">
        <f t="shared" si="979"/>
        <v/>
      </c>
      <c r="AV1371" s="34" t="str">
        <f t="shared" si="1000"/>
        <v/>
      </c>
      <c r="AW1371" s="8"/>
      <c r="AX1371" s="22" t="str">
        <f t="shared" si="980"/>
        <v/>
      </c>
      <c r="AY1371" s="34" t="str">
        <f t="shared" si="1001"/>
        <v/>
      </c>
      <c r="AZ1371" s="8"/>
      <c r="BA1371" s="22" t="str">
        <f t="shared" si="981"/>
        <v/>
      </c>
      <c r="BB1371" s="34" t="str">
        <f t="shared" si="1002"/>
        <v/>
      </c>
      <c r="BC1371" s="8"/>
      <c r="BD1371" s="22" t="str">
        <f t="shared" si="982"/>
        <v/>
      </c>
      <c r="BE1371" s="34" t="str">
        <f t="shared" si="1003"/>
        <v/>
      </c>
      <c r="BF1371" s="8"/>
      <c r="BG1371" s="22" t="str">
        <f t="shared" si="983"/>
        <v/>
      </c>
      <c r="BH1371" s="34" t="str">
        <f t="shared" si="1004"/>
        <v/>
      </c>
      <c r="BI1371" s="8"/>
      <c r="BJ1371" s="22" t="str">
        <f t="shared" si="984"/>
        <v/>
      </c>
    </row>
    <row r="1372" spans="1:62" ht="18" customHeight="1" x14ac:dyDescent="0.35">
      <c r="A1372" s="68">
        <f>'Energy - Master'!A1371</f>
        <v>47391</v>
      </c>
      <c r="B1372" s="24" t="str">
        <f t="shared" si="964"/>
        <v>Sep-2029</v>
      </c>
      <c r="C1372" s="34" t="str">
        <f t="shared" si="985"/>
        <v/>
      </c>
      <c r="D1372" s="8"/>
      <c r="E1372" s="22" t="str">
        <f t="shared" si="965"/>
        <v/>
      </c>
      <c r="F1372" s="34" t="str">
        <f t="shared" si="986"/>
        <v/>
      </c>
      <c r="G1372" s="8"/>
      <c r="H1372" s="22" t="str">
        <f t="shared" si="966"/>
        <v/>
      </c>
      <c r="I1372" s="34" t="str">
        <f t="shared" si="987"/>
        <v/>
      </c>
      <c r="J1372" s="8"/>
      <c r="K1372" s="22" t="str">
        <f t="shared" si="967"/>
        <v/>
      </c>
      <c r="L1372" s="34" t="str">
        <f t="shared" si="988"/>
        <v/>
      </c>
      <c r="M1372" s="8"/>
      <c r="N1372" s="22" t="str">
        <f t="shared" si="968"/>
        <v/>
      </c>
      <c r="O1372" s="34" t="str">
        <f t="shared" si="989"/>
        <v/>
      </c>
      <c r="P1372" s="8"/>
      <c r="Q1372" s="22" t="str">
        <f t="shared" si="969"/>
        <v/>
      </c>
      <c r="R1372" s="34" t="str">
        <f t="shared" si="990"/>
        <v/>
      </c>
      <c r="S1372" s="8"/>
      <c r="T1372" s="22" t="str">
        <f t="shared" si="970"/>
        <v/>
      </c>
      <c r="U1372" s="34" t="str">
        <f t="shared" si="991"/>
        <v/>
      </c>
      <c r="V1372" s="8"/>
      <c r="W1372" s="22" t="str">
        <f t="shared" si="971"/>
        <v/>
      </c>
      <c r="X1372" s="34" t="str">
        <f t="shared" si="992"/>
        <v/>
      </c>
      <c r="Y1372" s="8"/>
      <c r="Z1372" s="22" t="str">
        <f t="shared" si="972"/>
        <v/>
      </c>
      <c r="AA1372" s="34" t="str">
        <f t="shared" si="993"/>
        <v/>
      </c>
      <c r="AB1372" s="8"/>
      <c r="AC1372" s="22" t="str">
        <f t="shared" si="973"/>
        <v/>
      </c>
      <c r="AD1372" s="34" t="str">
        <f t="shared" si="994"/>
        <v/>
      </c>
      <c r="AE1372" s="8"/>
      <c r="AF1372" s="22" t="str">
        <f t="shared" si="974"/>
        <v/>
      </c>
      <c r="AG1372" s="34" t="str">
        <f t="shared" si="995"/>
        <v/>
      </c>
      <c r="AH1372" s="8"/>
      <c r="AI1372" s="22" t="str">
        <f t="shared" si="975"/>
        <v/>
      </c>
      <c r="AJ1372" s="34" t="str">
        <f t="shared" si="996"/>
        <v/>
      </c>
      <c r="AK1372" s="8"/>
      <c r="AL1372" s="22" t="str">
        <f t="shared" si="976"/>
        <v/>
      </c>
      <c r="AM1372" s="34" t="str">
        <f t="shared" si="997"/>
        <v/>
      </c>
      <c r="AN1372" s="8"/>
      <c r="AO1372" s="22" t="str">
        <f t="shared" si="977"/>
        <v/>
      </c>
      <c r="AP1372" s="34" t="str">
        <f t="shared" si="998"/>
        <v/>
      </c>
      <c r="AQ1372" s="8"/>
      <c r="AR1372" s="22" t="str">
        <f t="shared" si="978"/>
        <v/>
      </c>
      <c r="AS1372" s="34" t="str">
        <f t="shared" si="999"/>
        <v/>
      </c>
      <c r="AT1372" s="8"/>
      <c r="AU1372" s="22" t="str">
        <f t="shared" si="979"/>
        <v/>
      </c>
      <c r="AV1372" s="34" t="str">
        <f t="shared" si="1000"/>
        <v/>
      </c>
      <c r="AW1372" s="8"/>
      <c r="AX1372" s="22" t="str">
        <f t="shared" si="980"/>
        <v/>
      </c>
      <c r="AY1372" s="34" t="str">
        <f t="shared" si="1001"/>
        <v/>
      </c>
      <c r="AZ1372" s="8"/>
      <c r="BA1372" s="22" t="str">
        <f t="shared" si="981"/>
        <v/>
      </c>
      <c r="BB1372" s="34" t="str">
        <f t="shared" si="1002"/>
        <v/>
      </c>
      <c r="BC1372" s="8"/>
      <c r="BD1372" s="22" t="str">
        <f t="shared" si="982"/>
        <v/>
      </c>
      <c r="BE1372" s="34" t="str">
        <f t="shared" si="1003"/>
        <v/>
      </c>
      <c r="BF1372" s="8"/>
      <c r="BG1372" s="22" t="str">
        <f t="shared" si="983"/>
        <v/>
      </c>
      <c r="BH1372" s="34" t="str">
        <f t="shared" si="1004"/>
        <v/>
      </c>
      <c r="BI1372" s="8"/>
      <c r="BJ1372" s="22" t="str">
        <f t="shared" si="984"/>
        <v/>
      </c>
    </row>
    <row r="1373" spans="1:62" ht="18" customHeight="1" x14ac:dyDescent="0.35">
      <c r="A1373" s="68">
        <f>'Energy - Master'!A1372</f>
        <v>47392</v>
      </c>
      <c r="B1373" s="24" t="str">
        <f t="shared" si="964"/>
        <v>Oct-2029</v>
      </c>
      <c r="C1373" s="34" t="str">
        <f t="shared" si="985"/>
        <v/>
      </c>
      <c r="D1373" s="8"/>
      <c r="E1373" s="22" t="str">
        <f t="shared" si="965"/>
        <v/>
      </c>
      <c r="F1373" s="34" t="str">
        <f t="shared" si="986"/>
        <v/>
      </c>
      <c r="G1373" s="8"/>
      <c r="H1373" s="22" t="str">
        <f t="shared" si="966"/>
        <v/>
      </c>
      <c r="I1373" s="34" t="str">
        <f t="shared" si="987"/>
        <v/>
      </c>
      <c r="J1373" s="8"/>
      <c r="K1373" s="22" t="str">
        <f t="shared" si="967"/>
        <v/>
      </c>
      <c r="L1373" s="34" t="str">
        <f t="shared" si="988"/>
        <v/>
      </c>
      <c r="M1373" s="8"/>
      <c r="N1373" s="22" t="str">
        <f t="shared" si="968"/>
        <v/>
      </c>
      <c r="O1373" s="34" t="str">
        <f t="shared" si="989"/>
        <v/>
      </c>
      <c r="P1373" s="8"/>
      <c r="Q1373" s="22" t="str">
        <f t="shared" si="969"/>
        <v/>
      </c>
      <c r="R1373" s="34" t="str">
        <f t="shared" si="990"/>
        <v/>
      </c>
      <c r="S1373" s="8"/>
      <c r="T1373" s="22" t="str">
        <f t="shared" si="970"/>
        <v/>
      </c>
      <c r="U1373" s="34" t="str">
        <f t="shared" si="991"/>
        <v/>
      </c>
      <c r="V1373" s="8"/>
      <c r="W1373" s="22" t="str">
        <f t="shared" si="971"/>
        <v/>
      </c>
      <c r="X1373" s="34" t="str">
        <f t="shared" si="992"/>
        <v/>
      </c>
      <c r="Y1373" s="8"/>
      <c r="Z1373" s="22" t="str">
        <f t="shared" si="972"/>
        <v/>
      </c>
      <c r="AA1373" s="34" t="str">
        <f t="shared" si="993"/>
        <v/>
      </c>
      <c r="AB1373" s="8"/>
      <c r="AC1373" s="22" t="str">
        <f t="shared" si="973"/>
        <v/>
      </c>
      <c r="AD1373" s="34" t="str">
        <f t="shared" si="994"/>
        <v/>
      </c>
      <c r="AE1373" s="8"/>
      <c r="AF1373" s="22" t="str">
        <f t="shared" si="974"/>
        <v/>
      </c>
      <c r="AG1373" s="34" t="str">
        <f t="shared" si="995"/>
        <v/>
      </c>
      <c r="AH1373" s="8"/>
      <c r="AI1373" s="22" t="str">
        <f t="shared" si="975"/>
        <v/>
      </c>
      <c r="AJ1373" s="34" t="str">
        <f t="shared" si="996"/>
        <v/>
      </c>
      <c r="AK1373" s="8"/>
      <c r="AL1373" s="22" t="str">
        <f t="shared" si="976"/>
        <v/>
      </c>
      <c r="AM1373" s="34" t="str">
        <f t="shared" si="997"/>
        <v/>
      </c>
      <c r="AN1373" s="8"/>
      <c r="AO1373" s="22" t="str">
        <f t="shared" si="977"/>
        <v/>
      </c>
      <c r="AP1373" s="34" t="str">
        <f t="shared" si="998"/>
        <v/>
      </c>
      <c r="AQ1373" s="8"/>
      <c r="AR1373" s="22" t="str">
        <f t="shared" si="978"/>
        <v/>
      </c>
      <c r="AS1373" s="34" t="str">
        <f t="shared" si="999"/>
        <v/>
      </c>
      <c r="AT1373" s="8"/>
      <c r="AU1373" s="22" t="str">
        <f t="shared" si="979"/>
        <v/>
      </c>
      <c r="AV1373" s="34" t="str">
        <f t="shared" si="1000"/>
        <v/>
      </c>
      <c r="AW1373" s="8"/>
      <c r="AX1373" s="22" t="str">
        <f t="shared" si="980"/>
        <v/>
      </c>
      <c r="AY1373" s="34" t="str">
        <f t="shared" si="1001"/>
        <v/>
      </c>
      <c r="AZ1373" s="8"/>
      <c r="BA1373" s="22" t="str">
        <f t="shared" si="981"/>
        <v/>
      </c>
      <c r="BB1373" s="34" t="str">
        <f t="shared" si="1002"/>
        <v/>
      </c>
      <c r="BC1373" s="8"/>
      <c r="BD1373" s="22" t="str">
        <f t="shared" si="982"/>
        <v/>
      </c>
      <c r="BE1373" s="34" t="str">
        <f t="shared" si="1003"/>
        <v/>
      </c>
      <c r="BF1373" s="8"/>
      <c r="BG1373" s="22" t="str">
        <f t="shared" si="983"/>
        <v/>
      </c>
      <c r="BH1373" s="34" t="str">
        <f t="shared" si="1004"/>
        <v/>
      </c>
      <c r="BI1373" s="8"/>
      <c r="BJ1373" s="22" t="str">
        <f t="shared" si="984"/>
        <v/>
      </c>
    </row>
    <row r="1374" spans="1:62" ht="18" customHeight="1" x14ac:dyDescent="0.35">
      <c r="A1374" s="68">
        <f>'Energy - Master'!A1373</f>
        <v>47393</v>
      </c>
      <c r="B1374" s="24" t="str">
        <f t="shared" si="964"/>
        <v>Oct-2029</v>
      </c>
      <c r="C1374" s="34" t="str">
        <f t="shared" si="985"/>
        <v/>
      </c>
      <c r="D1374" s="8"/>
      <c r="E1374" s="22" t="str">
        <f t="shared" si="965"/>
        <v/>
      </c>
      <c r="F1374" s="34" t="str">
        <f t="shared" si="986"/>
        <v/>
      </c>
      <c r="G1374" s="8"/>
      <c r="H1374" s="22" t="str">
        <f t="shared" si="966"/>
        <v/>
      </c>
      <c r="I1374" s="34" t="str">
        <f t="shared" si="987"/>
        <v/>
      </c>
      <c r="J1374" s="8"/>
      <c r="K1374" s="22" t="str">
        <f t="shared" si="967"/>
        <v/>
      </c>
      <c r="L1374" s="34" t="str">
        <f t="shared" si="988"/>
        <v/>
      </c>
      <c r="M1374" s="8"/>
      <c r="N1374" s="22" t="str">
        <f t="shared" si="968"/>
        <v/>
      </c>
      <c r="O1374" s="34" t="str">
        <f t="shared" si="989"/>
        <v/>
      </c>
      <c r="P1374" s="8"/>
      <c r="Q1374" s="22" t="str">
        <f t="shared" si="969"/>
        <v/>
      </c>
      <c r="R1374" s="34" t="str">
        <f t="shared" si="990"/>
        <v/>
      </c>
      <c r="S1374" s="8"/>
      <c r="T1374" s="22" t="str">
        <f t="shared" si="970"/>
        <v/>
      </c>
      <c r="U1374" s="34" t="str">
        <f t="shared" si="991"/>
        <v/>
      </c>
      <c r="V1374" s="8"/>
      <c r="W1374" s="22" t="str">
        <f t="shared" si="971"/>
        <v/>
      </c>
      <c r="X1374" s="34" t="str">
        <f t="shared" si="992"/>
        <v/>
      </c>
      <c r="Y1374" s="8"/>
      <c r="Z1374" s="22" t="str">
        <f t="shared" si="972"/>
        <v/>
      </c>
      <c r="AA1374" s="34" t="str">
        <f t="shared" si="993"/>
        <v/>
      </c>
      <c r="AB1374" s="8"/>
      <c r="AC1374" s="22" t="str">
        <f t="shared" si="973"/>
        <v/>
      </c>
      <c r="AD1374" s="34" t="str">
        <f t="shared" si="994"/>
        <v/>
      </c>
      <c r="AE1374" s="8"/>
      <c r="AF1374" s="22" t="str">
        <f t="shared" si="974"/>
        <v/>
      </c>
      <c r="AG1374" s="34" t="str">
        <f t="shared" si="995"/>
        <v/>
      </c>
      <c r="AH1374" s="8"/>
      <c r="AI1374" s="22" t="str">
        <f t="shared" si="975"/>
        <v/>
      </c>
      <c r="AJ1374" s="34" t="str">
        <f t="shared" si="996"/>
        <v/>
      </c>
      <c r="AK1374" s="8"/>
      <c r="AL1374" s="22" t="str">
        <f t="shared" si="976"/>
        <v/>
      </c>
      <c r="AM1374" s="34" t="str">
        <f t="shared" si="997"/>
        <v/>
      </c>
      <c r="AN1374" s="8"/>
      <c r="AO1374" s="22" t="str">
        <f t="shared" si="977"/>
        <v/>
      </c>
      <c r="AP1374" s="34" t="str">
        <f t="shared" si="998"/>
        <v/>
      </c>
      <c r="AQ1374" s="8"/>
      <c r="AR1374" s="22" t="str">
        <f t="shared" si="978"/>
        <v/>
      </c>
      <c r="AS1374" s="34" t="str">
        <f t="shared" si="999"/>
        <v/>
      </c>
      <c r="AT1374" s="8"/>
      <c r="AU1374" s="22" t="str">
        <f t="shared" si="979"/>
        <v/>
      </c>
      <c r="AV1374" s="34" t="str">
        <f t="shared" si="1000"/>
        <v/>
      </c>
      <c r="AW1374" s="8"/>
      <c r="AX1374" s="22" t="str">
        <f t="shared" si="980"/>
        <v/>
      </c>
      <c r="AY1374" s="34" t="str">
        <f t="shared" si="1001"/>
        <v/>
      </c>
      <c r="AZ1374" s="8"/>
      <c r="BA1374" s="22" t="str">
        <f t="shared" si="981"/>
        <v/>
      </c>
      <c r="BB1374" s="34" t="str">
        <f t="shared" si="1002"/>
        <v/>
      </c>
      <c r="BC1374" s="8"/>
      <c r="BD1374" s="22" t="str">
        <f t="shared" si="982"/>
        <v/>
      </c>
      <c r="BE1374" s="34" t="str">
        <f t="shared" si="1003"/>
        <v/>
      </c>
      <c r="BF1374" s="8"/>
      <c r="BG1374" s="22" t="str">
        <f t="shared" si="983"/>
        <v/>
      </c>
      <c r="BH1374" s="34" t="str">
        <f t="shared" si="1004"/>
        <v/>
      </c>
      <c r="BI1374" s="8"/>
      <c r="BJ1374" s="22" t="str">
        <f t="shared" si="984"/>
        <v/>
      </c>
    </row>
    <row r="1375" spans="1:62" ht="18" customHeight="1" x14ac:dyDescent="0.35">
      <c r="A1375" s="68">
        <f>'Energy - Master'!A1374</f>
        <v>47394</v>
      </c>
      <c r="B1375" s="24" t="str">
        <f t="shared" si="964"/>
        <v>Oct-2029</v>
      </c>
      <c r="C1375" s="34" t="str">
        <f t="shared" si="985"/>
        <v/>
      </c>
      <c r="D1375" s="8"/>
      <c r="E1375" s="22" t="str">
        <f t="shared" si="965"/>
        <v/>
      </c>
      <c r="F1375" s="34" t="str">
        <f t="shared" si="986"/>
        <v/>
      </c>
      <c r="G1375" s="8"/>
      <c r="H1375" s="22" t="str">
        <f t="shared" si="966"/>
        <v/>
      </c>
      <c r="I1375" s="34" t="str">
        <f t="shared" si="987"/>
        <v/>
      </c>
      <c r="J1375" s="8"/>
      <c r="K1375" s="22" t="str">
        <f t="shared" si="967"/>
        <v/>
      </c>
      <c r="L1375" s="34" t="str">
        <f t="shared" si="988"/>
        <v/>
      </c>
      <c r="M1375" s="8"/>
      <c r="N1375" s="22" t="str">
        <f t="shared" si="968"/>
        <v/>
      </c>
      <c r="O1375" s="34" t="str">
        <f t="shared" si="989"/>
        <v/>
      </c>
      <c r="P1375" s="8"/>
      <c r="Q1375" s="22" t="str">
        <f t="shared" si="969"/>
        <v/>
      </c>
      <c r="R1375" s="34" t="str">
        <f t="shared" si="990"/>
        <v/>
      </c>
      <c r="S1375" s="8"/>
      <c r="T1375" s="22" t="str">
        <f t="shared" si="970"/>
        <v/>
      </c>
      <c r="U1375" s="34" t="str">
        <f t="shared" si="991"/>
        <v/>
      </c>
      <c r="V1375" s="8"/>
      <c r="W1375" s="22" t="str">
        <f t="shared" si="971"/>
        <v/>
      </c>
      <c r="X1375" s="34" t="str">
        <f t="shared" si="992"/>
        <v/>
      </c>
      <c r="Y1375" s="8"/>
      <c r="Z1375" s="22" t="str">
        <f t="shared" si="972"/>
        <v/>
      </c>
      <c r="AA1375" s="34" t="str">
        <f t="shared" si="993"/>
        <v/>
      </c>
      <c r="AB1375" s="8"/>
      <c r="AC1375" s="22" t="str">
        <f t="shared" si="973"/>
        <v/>
      </c>
      <c r="AD1375" s="34" t="str">
        <f t="shared" si="994"/>
        <v/>
      </c>
      <c r="AE1375" s="8"/>
      <c r="AF1375" s="22" t="str">
        <f t="shared" si="974"/>
        <v/>
      </c>
      <c r="AG1375" s="34" t="str">
        <f t="shared" si="995"/>
        <v/>
      </c>
      <c r="AH1375" s="8"/>
      <c r="AI1375" s="22" t="str">
        <f t="shared" si="975"/>
        <v/>
      </c>
      <c r="AJ1375" s="34" t="str">
        <f t="shared" si="996"/>
        <v/>
      </c>
      <c r="AK1375" s="8"/>
      <c r="AL1375" s="22" t="str">
        <f t="shared" si="976"/>
        <v/>
      </c>
      <c r="AM1375" s="34" t="str">
        <f t="shared" si="997"/>
        <v/>
      </c>
      <c r="AN1375" s="8"/>
      <c r="AO1375" s="22" t="str">
        <f t="shared" si="977"/>
        <v/>
      </c>
      <c r="AP1375" s="34" t="str">
        <f t="shared" si="998"/>
        <v/>
      </c>
      <c r="AQ1375" s="8"/>
      <c r="AR1375" s="22" t="str">
        <f t="shared" si="978"/>
        <v/>
      </c>
      <c r="AS1375" s="34" t="str">
        <f t="shared" si="999"/>
        <v/>
      </c>
      <c r="AT1375" s="8"/>
      <c r="AU1375" s="22" t="str">
        <f t="shared" si="979"/>
        <v/>
      </c>
      <c r="AV1375" s="34" t="str">
        <f t="shared" si="1000"/>
        <v/>
      </c>
      <c r="AW1375" s="8"/>
      <c r="AX1375" s="22" t="str">
        <f t="shared" si="980"/>
        <v/>
      </c>
      <c r="AY1375" s="34" t="str">
        <f t="shared" si="1001"/>
        <v/>
      </c>
      <c r="AZ1375" s="8"/>
      <c r="BA1375" s="22" t="str">
        <f t="shared" si="981"/>
        <v/>
      </c>
      <c r="BB1375" s="34" t="str">
        <f t="shared" si="1002"/>
        <v/>
      </c>
      <c r="BC1375" s="8"/>
      <c r="BD1375" s="22" t="str">
        <f t="shared" si="982"/>
        <v/>
      </c>
      <c r="BE1375" s="34" t="str">
        <f t="shared" si="1003"/>
        <v/>
      </c>
      <c r="BF1375" s="8"/>
      <c r="BG1375" s="22" t="str">
        <f t="shared" si="983"/>
        <v/>
      </c>
      <c r="BH1375" s="34" t="str">
        <f t="shared" si="1004"/>
        <v/>
      </c>
      <c r="BI1375" s="8"/>
      <c r="BJ1375" s="22" t="str">
        <f t="shared" si="984"/>
        <v/>
      </c>
    </row>
    <row r="1376" spans="1:62" ht="18" customHeight="1" x14ac:dyDescent="0.35">
      <c r="A1376" s="68">
        <f>'Energy - Master'!A1375</f>
        <v>47395</v>
      </c>
      <c r="B1376" s="24" t="str">
        <f t="shared" si="964"/>
        <v>Oct-2029</v>
      </c>
      <c r="C1376" s="34" t="str">
        <f t="shared" si="985"/>
        <v/>
      </c>
      <c r="D1376" s="8"/>
      <c r="E1376" s="22" t="str">
        <f t="shared" si="965"/>
        <v/>
      </c>
      <c r="F1376" s="34" t="str">
        <f t="shared" si="986"/>
        <v/>
      </c>
      <c r="G1376" s="8"/>
      <c r="H1376" s="22" t="str">
        <f t="shared" si="966"/>
        <v/>
      </c>
      <c r="I1376" s="34" t="str">
        <f t="shared" si="987"/>
        <v/>
      </c>
      <c r="J1376" s="8"/>
      <c r="K1376" s="22" t="str">
        <f t="shared" si="967"/>
        <v/>
      </c>
      <c r="L1376" s="34" t="str">
        <f t="shared" si="988"/>
        <v/>
      </c>
      <c r="M1376" s="8"/>
      <c r="N1376" s="22" t="str">
        <f t="shared" si="968"/>
        <v/>
      </c>
      <c r="O1376" s="34" t="str">
        <f t="shared" si="989"/>
        <v/>
      </c>
      <c r="P1376" s="8"/>
      <c r="Q1376" s="22" t="str">
        <f t="shared" si="969"/>
        <v/>
      </c>
      <c r="R1376" s="34" t="str">
        <f t="shared" si="990"/>
        <v/>
      </c>
      <c r="S1376" s="8"/>
      <c r="T1376" s="22" t="str">
        <f t="shared" si="970"/>
        <v/>
      </c>
      <c r="U1376" s="34" t="str">
        <f t="shared" si="991"/>
        <v/>
      </c>
      <c r="V1376" s="8"/>
      <c r="W1376" s="22" t="str">
        <f t="shared" si="971"/>
        <v/>
      </c>
      <c r="X1376" s="34" t="str">
        <f t="shared" si="992"/>
        <v/>
      </c>
      <c r="Y1376" s="8"/>
      <c r="Z1376" s="22" t="str">
        <f t="shared" si="972"/>
        <v/>
      </c>
      <c r="AA1376" s="34" t="str">
        <f t="shared" si="993"/>
        <v/>
      </c>
      <c r="AB1376" s="8"/>
      <c r="AC1376" s="22" t="str">
        <f t="shared" si="973"/>
        <v/>
      </c>
      <c r="AD1376" s="34" t="str">
        <f t="shared" si="994"/>
        <v/>
      </c>
      <c r="AE1376" s="8"/>
      <c r="AF1376" s="22" t="str">
        <f t="shared" si="974"/>
        <v/>
      </c>
      <c r="AG1376" s="34" t="str">
        <f t="shared" si="995"/>
        <v/>
      </c>
      <c r="AH1376" s="8"/>
      <c r="AI1376" s="22" t="str">
        <f t="shared" si="975"/>
        <v/>
      </c>
      <c r="AJ1376" s="34" t="str">
        <f t="shared" si="996"/>
        <v/>
      </c>
      <c r="AK1376" s="8"/>
      <c r="AL1376" s="22" t="str">
        <f t="shared" si="976"/>
        <v/>
      </c>
      <c r="AM1376" s="34" t="str">
        <f t="shared" si="997"/>
        <v/>
      </c>
      <c r="AN1376" s="8"/>
      <c r="AO1376" s="22" t="str">
        <f t="shared" si="977"/>
        <v/>
      </c>
      <c r="AP1376" s="34" t="str">
        <f t="shared" si="998"/>
        <v/>
      </c>
      <c r="AQ1376" s="8"/>
      <c r="AR1376" s="22" t="str">
        <f t="shared" si="978"/>
        <v/>
      </c>
      <c r="AS1376" s="34" t="str">
        <f t="shared" si="999"/>
        <v/>
      </c>
      <c r="AT1376" s="8"/>
      <c r="AU1376" s="22" t="str">
        <f t="shared" si="979"/>
        <v/>
      </c>
      <c r="AV1376" s="34" t="str">
        <f t="shared" si="1000"/>
        <v/>
      </c>
      <c r="AW1376" s="8"/>
      <c r="AX1376" s="22" t="str">
        <f t="shared" si="980"/>
        <v/>
      </c>
      <c r="AY1376" s="34" t="str">
        <f t="shared" si="1001"/>
        <v/>
      </c>
      <c r="AZ1376" s="8"/>
      <c r="BA1376" s="22" t="str">
        <f t="shared" si="981"/>
        <v/>
      </c>
      <c r="BB1376" s="34" t="str">
        <f t="shared" si="1002"/>
        <v/>
      </c>
      <c r="BC1376" s="8"/>
      <c r="BD1376" s="22" t="str">
        <f t="shared" si="982"/>
        <v/>
      </c>
      <c r="BE1376" s="34" t="str">
        <f t="shared" si="1003"/>
        <v/>
      </c>
      <c r="BF1376" s="8"/>
      <c r="BG1376" s="22" t="str">
        <f t="shared" si="983"/>
        <v/>
      </c>
      <c r="BH1376" s="34" t="str">
        <f t="shared" si="1004"/>
        <v/>
      </c>
      <c r="BI1376" s="8"/>
      <c r="BJ1376" s="22" t="str">
        <f t="shared" si="984"/>
        <v/>
      </c>
    </row>
    <row r="1377" spans="1:62" ht="18" customHeight="1" x14ac:dyDescent="0.35">
      <c r="A1377" s="68">
        <f>'Energy - Master'!A1376</f>
        <v>47396</v>
      </c>
      <c r="B1377" s="24" t="str">
        <f t="shared" si="964"/>
        <v>Oct-2029</v>
      </c>
      <c r="C1377" s="34" t="str">
        <f t="shared" si="985"/>
        <v/>
      </c>
      <c r="D1377" s="8"/>
      <c r="E1377" s="22" t="str">
        <f t="shared" si="965"/>
        <v/>
      </c>
      <c r="F1377" s="34" t="str">
        <f t="shared" si="986"/>
        <v/>
      </c>
      <c r="G1377" s="8"/>
      <c r="H1377" s="22" t="str">
        <f t="shared" si="966"/>
        <v/>
      </c>
      <c r="I1377" s="34" t="str">
        <f t="shared" si="987"/>
        <v/>
      </c>
      <c r="J1377" s="8"/>
      <c r="K1377" s="22" t="str">
        <f t="shared" si="967"/>
        <v/>
      </c>
      <c r="L1377" s="34" t="str">
        <f t="shared" si="988"/>
        <v/>
      </c>
      <c r="M1377" s="8"/>
      <c r="N1377" s="22" t="str">
        <f t="shared" si="968"/>
        <v/>
      </c>
      <c r="O1377" s="34" t="str">
        <f t="shared" si="989"/>
        <v/>
      </c>
      <c r="P1377" s="8"/>
      <c r="Q1377" s="22" t="str">
        <f t="shared" si="969"/>
        <v/>
      </c>
      <c r="R1377" s="34" t="str">
        <f t="shared" si="990"/>
        <v/>
      </c>
      <c r="S1377" s="8"/>
      <c r="T1377" s="22" t="str">
        <f t="shared" si="970"/>
        <v/>
      </c>
      <c r="U1377" s="34" t="str">
        <f t="shared" si="991"/>
        <v/>
      </c>
      <c r="V1377" s="8"/>
      <c r="W1377" s="22" t="str">
        <f t="shared" si="971"/>
        <v/>
      </c>
      <c r="X1377" s="34" t="str">
        <f t="shared" si="992"/>
        <v/>
      </c>
      <c r="Y1377" s="8"/>
      <c r="Z1377" s="22" t="str">
        <f t="shared" si="972"/>
        <v/>
      </c>
      <c r="AA1377" s="34" t="str">
        <f t="shared" si="993"/>
        <v/>
      </c>
      <c r="AB1377" s="8"/>
      <c r="AC1377" s="22" t="str">
        <f t="shared" si="973"/>
        <v/>
      </c>
      <c r="AD1377" s="34" t="str">
        <f t="shared" si="994"/>
        <v/>
      </c>
      <c r="AE1377" s="8"/>
      <c r="AF1377" s="22" t="str">
        <f t="shared" si="974"/>
        <v/>
      </c>
      <c r="AG1377" s="34" t="str">
        <f t="shared" si="995"/>
        <v/>
      </c>
      <c r="AH1377" s="8"/>
      <c r="AI1377" s="22" t="str">
        <f t="shared" si="975"/>
        <v/>
      </c>
      <c r="AJ1377" s="34" t="str">
        <f t="shared" si="996"/>
        <v/>
      </c>
      <c r="AK1377" s="8"/>
      <c r="AL1377" s="22" t="str">
        <f t="shared" si="976"/>
        <v/>
      </c>
      <c r="AM1377" s="34" t="str">
        <f t="shared" si="997"/>
        <v/>
      </c>
      <c r="AN1377" s="8"/>
      <c r="AO1377" s="22" t="str">
        <f t="shared" si="977"/>
        <v/>
      </c>
      <c r="AP1377" s="34" t="str">
        <f t="shared" si="998"/>
        <v/>
      </c>
      <c r="AQ1377" s="8"/>
      <c r="AR1377" s="22" t="str">
        <f t="shared" si="978"/>
        <v/>
      </c>
      <c r="AS1377" s="34" t="str">
        <f t="shared" si="999"/>
        <v/>
      </c>
      <c r="AT1377" s="8"/>
      <c r="AU1377" s="22" t="str">
        <f t="shared" si="979"/>
        <v/>
      </c>
      <c r="AV1377" s="34" t="str">
        <f t="shared" si="1000"/>
        <v/>
      </c>
      <c r="AW1377" s="8"/>
      <c r="AX1377" s="22" t="str">
        <f t="shared" si="980"/>
        <v/>
      </c>
      <c r="AY1377" s="34" t="str">
        <f t="shared" si="1001"/>
        <v/>
      </c>
      <c r="AZ1377" s="8"/>
      <c r="BA1377" s="22" t="str">
        <f t="shared" si="981"/>
        <v/>
      </c>
      <c r="BB1377" s="34" t="str">
        <f t="shared" si="1002"/>
        <v/>
      </c>
      <c r="BC1377" s="8"/>
      <c r="BD1377" s="22" t="str">
        <f t="shared" si="982"/>
        <v/>
      </c>
      <c r="BE1377" s="34" t="str">
        <f t="shared" si="1003"/>
        <v/>
      </c>
      <c r="BF1377" s="8"/>
      <c r="BG1377" s="22" t="str">
        <f t="shared" si="983"/>
        <v/>
      </c>
      <c r="BH1377" s="34" t="str">
        <f t="shared" si="1004"/>
        <v/>
      </c>
      <c r="BI1377" s="8"/>
      <c r="BJ1377" s="22" t="str">
        <f t="shared" si="984"/>
        <v/>
      </c>
    </row>
    <row r="1378" spans="1:62" ht="18" customHeight="1" x14ac:dyDescent="0.35">
      <c r="A1378" s="68">
        <f>'Energy - Master'!A1377</f>
        <v>47397</v>
      </c>
      <c r="B1378" s="24" t="str">
        <f t="shared" si="964"/>
        <v>Oct-2029</v>
      </c>
      <c r="C1378" s="34" t="str">
        <f t="shared" si="985"/>
        <v/>
      </c>
      <c r="D1378" s="8"/>
      <c r="E1378" s="22" t="str">
        <f t="shared" si="965"/>
        <v/>
      </c>
      <c r="F1378" s="34" t="str">
        <f t="shared" si="986"/>
        <v/>
      </c>
      <c r="G1378" s="8"/>
      <c r="H1378" s="22" t="str">
        <f t="shared" si="966"/>
        <v/>
      </c>
      <c r="I1378" s="34" t="str">
        <f t="shared" si="987"/>
        <v/>
      </c>
      <c r="J1378" s="8"/>
      <c r="K1378" s="22" t="str">
        <f t="shared" si="967"/>
        <v/>
      </c>
      <c r="L1378" s="34" t="str">
        <f t="shared" si="988"/>
        <v/>
      </c>
      <c r="M1378" s="8"/>
      <c r="N1378" s="22" t="str">
        <f t="shared" si="968"/>
        <v/>
      </c>
      <c r="O1378" s="34" t="str">
        <f t="shared" si="989"/>
        <v/>
      </c>
      <c r="P1378" s="8"/>
      <c r="Q1378" s="22" t="str">
        <f t="shared" si="969"/>
        <v/>
      </c>
      <c r="R1378" s="34" t="str">
        <f t="shared" si="990"/>
        <v/>
      </c>
      <c r="S1378" s="8"/>
      <c r="T1378" s="22" t="str">
        <f t="shared" si="970"/>
        <v/>
      </c>
      <c r="U1378" s="34" t="str">
        <f t="shared" si="991"/>
        <v/>
      </c>
      <c r="V1378" s="8"/>
      <c r="W1378" s="22" t="str">
        <f t="shared" si="971"/>
        <v/>
      </c>
      <c r="X1378" s="34" t="str">
        <f t="shared" si="992"/>
        <v/>
      </c>
      <c r="Y1378" s="8"/>
      <c r="Z1378" s="22" t="str">
        <f t="shared" si="972"/>
        <v/>
      </c>
      <c r="AA1378" s="34" t="str">
        <f t="shared" si="993"/>
        <v/>
      </c>
      <c r="AB1378" s="8"/>
      <c r="AC1378" s="22" t="str">
        <f t="shared" si="973"/>
        <v/>
      </c>
      <c r="AD1378" s="34" t="str">
        <f t="shared" si="994"/>
        <v/>
      </c>
      <c r="AE1378" s="8"/>
      <c r="AF1378" s="22" t="str">
        <f t="shared" si="974"/>
        <v/>
      </c>
      <c r="AG1378" s="34" t="str">
        <f t="shared" si="995"/>
        <v/>
      </c>
      <c r="AH1378" s="8"/>
      <c r="AI1378" s="22" t="str">
        <f t="shared" si="975"/>
        <v/>
      </c>
      <c r="AJ1378" s="34" t="str">
        <f t="shared" si="996"/>
        <v/>
      </c>
      <c r="AK1378" s="8"/>
      <c r="AL1378" s="22" t="str">
        <f t="shared" si="976"/>
        <v/>
      </c>
      <c r="AM1378" s="34" t="str">
        <f t="shared" si="997"/>
        <v/>
      </c>
      <c r="AN1378" s="8"/>
      <c r="AO1378" s="22" t="str">
        <f t="shared" si="977"/>
        <v/>
      </c>
      <c r="AP1378" s="34" t="str">
        <f t="shared" si="998"/>
        <v/>
      </c>
      <c r="AQ1378" s="8"/>
      <c r="AR1378" s="22" t="str">
        <f t="shared" si="978"/>
        <v/>
      </c>
      <c r="AS1378" s="34" t="str">
        <f t="shared" si="999"/>
        <v/>
      </c>
      <c r="AT1378" s="8"/>
      <c r="AU1378" s="22" t="str">
        <f t="shared" si="979"/>
        <v/>
      </c>
      <c r="AV1378" s="34" t="str">
        <f t="shared" si="1000"/>
        <v/>
      </c>
      <c r="AW1378" s="8"/>
      <c r="AX1378" s="22" t="str">
        <f t="shared" si="980"/>
        <v/>
      </c>
      <c r="AY1378" s="34" t="str">
        <f t="shared" si="1001"/>
        <v/>
      </c>
      <c r="AZ1378" s="8"/>
      <c r="BA1378" s="22" t="str">
        <f t="shared" si="981"/>
        <v/>
      </c>
      <c r="BB1378" s="34" t="str">
        <f t="shared" si="1002"/>
        <v/>
      </c>
      <c r="BC1378" s="8"/>
      <c r="BD1378" s="22" t="str">
        <f t="shared" si="982"/>
        <v/>
      </c>
      <c r="BE1378" s="34" t="str">
        <f t="shared" si="1003"/>
        <v/>
      </c>
      <c r="BF1378" s="8"/>
      <c r="BG1378" s="22" t="str">
        <f t="shared" si="983"/>
        <v/>
      </c>
      <c r="BH1378" s="34" t="str">
        <f t="shared" si="1004"/>
        <v/>
      </c>
      <c r="BI1378" s="8"/>
      <c r="BJ1378" s="22" t="str">
        <f t="shared" si="984"/>
        <v/>
      </c>
    </row>
    <row r="1379" spans="1:62" ht="18" customHeight="1" x14ac:dyDescent="0.35">
      <c r="A1379" s="68">
        <f>'Energy - Master'!A1378</f>
        <v>47398</v>
      </c>
      <c r="B1379" s="24" t="str">
        <f t="shared" si="964"/>
        <v>Oct-2029</v>
      </c>
      <c r="C1379" s="34" t="str">
        <f t="shared" si="985"/>
        <v/>
      </c>
      <c r="D1379" s="8"/>
      <c r="E1379" s="22" t="str">
        <f t="shared" si="965"/>
        <v/>
      </c>
      <c r="F1379" s="34" t="str">
        <f t="shared" si="986"/>
        <v/>
      </c>
      <c r="G1379" s="8"/>
      <c r="H1379" s="22" t="str">
        <f t="shared" si="966"/>
        <v/>
      </c>
      <c r="I1379" s="34" t="str">
        <f t="shared" si="987"/>
        <v/>
      </c>
      <c r="J1379" s="8"/>
      <c r="K1379" s="22" t="str">
        <f t="shared" si="967"/>
        <v/>
      </c>
      <c r="L1379" s="34" t="str">
        <f t="shared" si="988"/>
        <v/>
      </c>
      <c r="M1379" s="8"/>
      <c r="N1379" s="22" t="str">
        <f t="shared" si="968"/>
        <v/>
      </c>
      <c r="O1379" s="34" t="str">
        <f t="shared" si="989"/>
        <v/>
      </c>
      <c r="P1379" s="8"/>
      <c r="Q1379" s="22" t="str">
        <f t="shared" si="969"/>
        <v/>
      </c>
      <c r="R1379" s="34" t="str">
        <f t="shared" si="990"/>
        <v/>
      </c>
      <c r="S1379" s="8"/>
      <c r="T1379" s="22" t="str">
        <f t="shared" si="970"/>
        <v/>
      </c>
      <c r="U1379" s="34" t="str">
        <f t="shared" si="991"/>
        <v/>
      </c>
      <c r="V1379" s="8"/>
      <c r="W1379" s="22" t="str">
        <f t="shared" si="971"/>
        <v/>
      </c>
      <c r="X1379" s="34" t="str">
        <f t="shared" si="992"/>
        <v/>
      </c>
      <c r="Y1379" s="8"/>
      <c r="Z1379" s="22" t="str">
        <f t="shared" si="972"/>
        <v/>
      </c>
      <c r="AA1379" s="34" t="str">
        <f t="shared" si="993"/>
        <v/>
      </c>
      <c r="AB1379" s="8"/>
      <c r="AC1379" s="22" t="str">
        <f t="shared" si="973"/>
        <v/>
      </c>
      <c r="AD1379" s="34" t="str">
        <f t="shared" si="994"/>
        <v/>
      </c>
      <c r="AE1379" s="8"/>
      <c r="AF1379" s="22" t="str">
        <f t="shared" si="974"/>
        <v/>
      </c>
      <c r="AG1379" s="34" t="str">
        <f t="shared" si="995"/>
        <v/>
      </c>
      <c r="AH1379" s="8"/>
      <c r="AI1379" s="22" t="str">
        <f t="shared" si="975"/>
        <v/>
      </c>
      <c r="AJ1379" s="34" t="str">
        <f t="shared" si="996"/>
        <v/>
      </c>
      <c r="AK1379" s="8"/>
      <c r="AL1379" s="22" t="str">
        <f t="shared" si="976"/>
        <v/>
      </c>
      <c r="AM1379" s="34" t="str">
        <f t="shared" si="997"/>
        <v/>
      </c>
      <c r="AN1379" s="8"/>
      <c r="AO1379" s="22" t="str">
        <f t="shared" si="977"/>
        <v/>
      </c>
      <c r="AP1379" s="34" t="str">
        <f t="shared" si="998"/>
        <v/>
      </c>
      <c r="AQ1379" s="8"/>
      <c r="AR1379" s="22" t="str">
        <f t="shared" si="978"/>
        <v/>
      </c>
      <c r="AS1379" s="34" t="str">
        <f t="shared" si="999"/>
        <v/>
      </c>
      <c r="AT1379" s="8"/>
      <c r="AU1379" s="22" t="str">
        <f t="shared" si="979"/>
        <v/>
      </c>
      <c r="AV1379" s="34" t="str">
        <f t="shared" si="1000"/>
        <v/>
      </c>
      <c r="AW1379" s="8"/>
      <c r="AX1379" s="22" t="str">
        <f t="shared" si="980"/>
        <v/>
      </c>
      <c r="AY1379" s="34" t="str">
        <f t="shared" si="1001"/>
        <v/>
      </c>
      <c r="AZ1379" s="8"/>
      <c r="BA1379" s="22" t="str">
        <f t="shared" si="981"/>
        <v/>
      </c>
      <c r="BB1379" s="34" t="str">
        <f t="shared" si="1002"/>
        <v/>
      </c>
      <c r="BC1379" s="8"/>
      <c r="BD1379" s="22" t="str">
        <f t="shared" si="982"/>
        <v/>
      </c>
      <c r="BE1379" s="34" t="str">
        <f t="shared" si="1003"/>
        <v/>
      </c>
      <c r="BF1379" s="8"/>
      <c r="BG1379" s="22" t="str">
        <f t="shared" si="983"/>
        <v/>
      </c>
      <c r="BH1379" s="34" t="str">
        <f t="shared" si="1004"/>
        <v/>
      </c>
      <c r="BI1379" s="8"/>
      <c r="BJ1379" s="22" t="str">
        <f t="shared" si="984"/>
        <v/>
      </c>
    </row>
    <row r="1380" spans="1:62" ht="18" customHeight="1" x14ac:dyDescent="0.35">
      <c r="A1380" s="68">
        <f>'Energy - Master'!A1379</f>
        <v>47399</v>
      </c>
      <c r="B1380" s="24" t="str">
        <f t="shared" si="964"/>
        <v>Oct-2029</v>
      </c>
      <c r="C1380" s="34" t="str">
        <f t="shared" si="985"/>
        <v/>
      </c>
      <c r="D1380" s="8"/>
      <c r="E1380" s="22" t="str">
        <f t="shared" si="965"/>
        <v/>
      </c>
      <c r="F1380" s="34" t="str">
        <f t="shared" si="986"/>
        <v/>
      </c>
      <c r="G1380" s="8"/>
      <c r="H1380" s="22" t="str">
        <f t="shared" si="966"/>
        <v/>
      </c>
      <c r="I1380" s="34" t="str">
        <f t="shared" si="987"/>
        <v/>
      </c>
      <c r="J1380" s="8"/>
      <c r="K1380" s="22" t="str">
        <f t="shared" si="967"/>
        <v/>
      </c>
      <c r="L1380" s="34" t="str">
        <f t="shared" si="988"/>
        <v/>
      </c>
      <c r="M1380" s="8"/>
      <c r="N1380" s="22" t="str">
        <f t="shared" si="968"/>
        <v/>
      </c>
      <c r="O1380" s="34" t="str">
        <f t="shared" si="989"/>
        <v/>
      </c>
      <c r="P1380" s="8"/>
      <c r="Q1380" s="22" t="str">
        <f t="shared" si="969"/>
        <v/>
      </c>
      <c r="R1380" s="34" t="str">
        <f t="shared" si="990"/>
        <v/>
      </c>
      <c r="S1380" s="8"/>
      <c r="T1380" s="22" t="str">
        <f t="shared" si="970"/>
        <v/>
      </c>
      <c r="U1380" s="34" t="str">
        <f t="shared" si="991"/>
        <v/>
      </c>
      <c r="V1380" s="8"/>
      <c r="W1380" s="22" t="str">
        <f t="shared" si="971"/>
        <v/>
      </c>
      <c r="X1380" s="34" t="str">
        <f t="shared" si="992"/>
        <v/>
      </c>
      <c r="Y1380" s="8"/>
      <c r="Z1380" s="22" t="str">
        <f t="shared" si="972"/>
        <v/>
      </c>
      <c r="AA1380" s="34" t="str">
        <f t="shared" si="993"/>
        <v/>
      </c>
      <c r="AB1380" s="8"/>
      <c r="AC1380" s="22" t="str">
        <f t="shared" si="973"/>
        <v/>
      </c>
      <c r="AD1380" s="34" t="str">
        <f t="shared" si="994"/>
        <v/>
      </c>
      <c r="AE1380" s="8"/>
      <c r="AF1380" s="22" t="str">
        <f t="shared" si="974"/>
        <v/>
      </c>
      <c r="AG1380" s="34" t="str">
        <f t="shared" si="995"/>
        <v/>
      </c>
      <c r="AH1380" s="8"/>
      <c r="AI1380" s="22" t="str">
        <f t="shared" si="975"/>
        <v/>
      </c>
      <c r="AJ1380" s="34" t="str">
        <f t="shared" si="996"/>
        <v/>
      </c>
      <c r="AK1380" s="8"/>
      <c r="AL1380" s="22" t="str">
        <f t="shared" si="976"/>
        <v/>
      </c>
      <c r="AM1380" s="34" t="str">
        <f t="shared" si="997"/>
        <v/>
      </c>
      <c r="AN1380" s="8"/>
      <c r="AO1380" s="22" t="str">
        <f t="shared" si="977"/>
        <v/>
      </c>
      <c r="AP1380" s="34" t="str">
        <f t="shared" si="998"/>
        <v/>
      </c>
      <c r="AQ1380" s="8"/>
      <c r="AR1380" s="22" t="str">
        <f t="shared" si="978"/>
        <v/>
      </c>
      <c r="AS1380" s="34" t="str">
        <f t="shared" si="999"/>
        <v/>
      </c>
      <c r="AT1380" s="8"/>
      <c r="AU1380" s="22" t="str">
        <f t="shared" si="979"/>
        <v/>
      </c>
      <c r="AV1380" s="34" t="str">
        <f t="shared" si="1000"/>
        <v/>
      </c>
      <c r="AW1380" s="8"/>
      <c r="AX1380" s="22" t="str">
        <f t="shared" si="980"/>
        <v/>
      </c>
      <c r="AY1380" s="34" t="str">
        <f t="shared" si="1001"/>
        <v/>
      </c>
      <c r="AZ1380" s="8"/>
      <c r="BA1380" s="22" t="str">
        <f t="shared" si="981"/>
        <v/>
      </c>
      <c r="BB1380" s="34" t="str">
        <f t="shared" si="1002"/>
        <v/>
      </c>
      <c r="BC1380" s="8"/>
      <c r="BD1380" s="22" t="str">
        <f t="shared" si="982"/>
        <v/>
      </c>
      <c r="BE1380" s="34" t="str">
        <f t="shared" si="1003"/>
        <v/>
      </c>
      <c r="BF1380" s="8"/>
      <c r="BG1380" s="22" t="str">
        <f t="shared" si="983"/>
        <v/>
      </c>
      <c r="BH1380" s="34" t="str">
        <f t="shared" si="1004"/>
        <v/>
      </c>
      <c r="BI1380" s="8"/>
      <c r="BJ1380" s="22" t="str">
        <f t="shared" si="984"/>
        <v/>
      </c>
    </row>
    <row r="1381" spans="1:62" ht="18" customHeight="1" x14ac:dyDescent="0.35">
      <c r="A1381" s="68">
        <f>'Energy - Master'!A1380</f>
        <v>47400</v>
      </c>
      <c r="B1381" s="24" t="str">
        <f t="shared" si="964"/>
        <v>Oct-2029</v>
      </c>
      <c r="C1381" s="34" t="str">
        <f t="shared" si="985"/>
        <v/>
      </c>
      <c r="D1381" s="8"/>
      <c r="E1381" s="22" t="str">
        <f t="shared" si="965"/>
        <v/>
      </c>
      <c r="F1381" s="34" t="str">
        <f t="shared" si="986"/>
        <v/>
      </c>
      <c r="G1381" s="8"/>
      <c r="H1381" s="22" t="str">
        <f t="shared" si="966"/>
        <v/>
      </c>
      <c r="I1381" s="34" t="str">
        <f t="shared" si="987"/>
        <v/>
      </c>
      <c r="J1381" s="8"/>
      <c r="K1381" s="22" t="str">
        <f t="shared" si="967"/>
        <v/>
      </c>
      <c r="L1381" s="34" t="str">
        <f t="shared" si="988"/>
        <v/>
      </c>
      <c r="M1381" s="8"/>
      <c r="N1381" s="22" t="str">
        <f t="shared" si="968"/>
        <v/>
      </c>
      <c r="O1381" s="34" t="str">
        <f t="shared" si="989"/>
        <v/>
      </c>
      <c r="P1381" s="8"/>
      <c r="Q1381" s="22" t="str">
        <f t="shared" si="969"/>
        <v/>
      </c>
      <c r="R1381" s="34" t="str">
        <f t="shared" si="990"/>
        <v/>
      </c>
      <c r="S1381" s="8"/>
      <c r="T1381" s="22" t="str">
        <f t="shared" si="970"/>
        <v/>
      </c>
      <c r="U1381" s="34" t="str">
        <f t="shared" si="991"/>
        <v/>
      </c>
      <c r="V1381" s="8"/>
      <c r="W1381" s="22" t="str">
        <f t="shared" si="971"/>
        <v/>
      </c>
      <c r="X1381" s="34" t="str">
        <f t="shared" si="992"/>
        <v/>
      </c>
      <c r="Y1381" s="8"/>
      <c r="Z1381" s="22" t="str">
        <f t="shared" si="972"/>
        <v/>
      </c>
      <c r="AA1381" s="34" t="str">
        <f t="shared" si="993"/>
        <v/>
      </c>
      <c r="AB1381" s="8"/>
      <c r="AC1381" s="22" t="str">
        <f t="shared" si="973"/>
        <v/>
      </c>
      <c r="AD1381" s="34" t="str">
        <f t="shared" si="994"/>
        <v/>
      </c>
      <c r="AE1381" s="8"/>
      <c r="AF1381" s="22" t="str">
        <f t="shared" si="974"/>
        <v/>
      </c>
      <c r="AG1381" s="34" t="str">
        <f t="shared" si="995"/>
        <v/>
      </c>
      <c r="AH1381" s="8"/>
      <c r="AI1381" s="22" t="str">
        <f t="shared" si="975"/>
        <v/>
      </c>
      <c r="AJ1381" s="34" t="str">
        <f t="shared" si="996"/>
        <v/>
      </c>
      <c r="AK1381" s="8"/>
      <c r="AL1381" s="22" t="str">
        <f t="shared" si="976"/>
        <v/>
      </c>
      <c r="AM1381" s="34" t="str">
        <f t="shared" si="997"/>
        <v/>
      </c>
      <c r="AN1381" s="8"/>
      <c r="AO1381" s="22" t="str">
        <f t="shared" si="977"/>
        <v/>
      </c>
      <c r="AP1381" s="34" t="str">
        <f t="shared" si="998"/>
        <v/>
      </c>
      <c r="AQ1381" s="8"/>
      <c r="AR1381" s="22" t="str">
        <f t="shared" si="978"/>
        <v/>
      </c>
      <c r="AS1381" s="34" t="str">
        <f t="shared" si="999"/>
        <v/>
      </c>
      <c r="AT1381" s="8"/>
      <c r="AU1381" s="22" t="str">
        <f t="shared" si="979"/>
        <v/>
      </c>
      <c r="AV1381" s="34" t="str">
        <f t="shared" si="1000"/>
        <v/>
      </c>
      <c r="AW1381" s="8"/>
      <c r="AX1381" s="22" t="str">
        <f t="shared" si="980"/>
        <v/>
      </c>
      <c r="AY1381" s="34" t="str">
        <f t="shared" si="1001"/>
        <v/>
      </c>
      <c r="AZ1381" s="8"/>
      <c r="BA1381" s="22" t="str">
        <f t="shared" si="981"/>
        <v/>
      </c>
      <c r="BB1381" s="34" t="str">
        <f t="shared" si="1002"/>
        <v/>
      </c>
      <c r="BC1381" s="8"/>
      <c r="BD1381" s="22" t="str">
        <f t="shared" si="982"/>
        <v/>
      </c>
      <c r="BE1381" s="34" t="str">
        <f t="shared" si="1003"/>
        <v/>
      </c>
      <c r="BF1381" s="8"/>
      <c r="BG1381" s="22" t="str">
        <f t="shared" si="983"/>
        <v/>
      </c>
      <c r="BH1381" s="34" t="str">
        <f t="shared" si="1004"/>
        <v/>
      </c>
      <c r="BI1381" s="8"/>
      <c r="BJ1381" s="22" t="str">
        <f t="shared" si="984"/>
        <v/>
      </c>
    </row>
    <row r="1382" spans="1:62" ht="18" customHeight="1" x14ac:dyDescent="0.35">
      <c r="A1382" s="68">
        <f>'Energy - Master'!A1381</f>
        <v>47401</v>
      </c>
      <c r="B1382" s="24" t="str">
        <f t="shared" si="964"/>
        <v>Oct-2029</v>
      </c>
      <c r="C1382" s="34" t="str">
        <f t="shared" si="985"/>
        <v/>
      </c>
      <c r="D1382" s="8"/>
      <c r="E1382" s="22" t="str">
        <f t="shared" si="965"/>
        <v/>
      </c>
      <c r="F1382" s="34" t="str">
        <f t="shared" si="986"/>
        <v/>
      </c>
      <c r="G1382" s="8"/>
      <c r="H1382" s="22" t="str">
        <f t="shared" si="966"/>
        <v/>
      </c>
      <c r="I1382" s="34" t="str">
        <f t="shared" si="987"/>
        <v/>
      </c>
      <c r="J1382" s="8"/>
      <c r="K1382" s="22" t="str">
        <f t="shared" si="967"/>
        <v/>
      </c>
      <c r="L1382" s="34" t="str">
        <f t="shared" si="988"/>
        <v/>
      </c>
      <c r="M1382" s="8"/>
      <c r="N1382" s="22" t="str">
        <f t="shared" si="968"/>
        <v/>
      </c>
      <c r="O1382" s="34" t="str">
        <f t="shared" si="989"/>
        <v/>
      </c>
      <c r="P1382" s="8"/>
      <c r="Q1382" s="22" t="str">
        <f t="shared" si="969"/>
        <v/>
      </c>
      <c r="R1382" s="34" t="str">
        <f t="shared" si="990"/>
        <v/>
      </c>
      <c r="S1382" s="8"/>
      <c r="T1382" s="22" t="str">
        <f t="shared" si="970"/>
        <v/>
      </c>
      <c r="U1382" s="34" t="str">
        <f t="shared" si="991"/>
        <v/>
      </c>
      <c r="V1382" s="8"/>
      <c r="W1382" s="22" t="str">
        <f t="shared" si="971"/>
        <v/>
      </c>
      <c r="X1382" s="34" t="str">
        <f t="shared" si="992"/>
        <v/>
      </c>
      <c r="Y1382" s="8"/>
      <c r="Z1382" s="22" t="str">
        <f t="shared" si="972"/>
        <v/>
      </c>
      <c r="AA1382" s="34" t="str">
        <f t="shared" si="993"/>
        <v/>
      </c>
      <c r="AB1382" s="8"/>
      <c r="AC1382" s="22" t="str">
        <f t="shared" si="973"/>
        <v/>
      </c>
      <c r="AD1382" s="34" t="str">
        <f t="shared" si="994"/>
        <v/>
      </c>
      <c r="AE1382" s="8"/>
      <c r="AF1382" s="22" t="str">
        <f t="shared" si="974"/>
        <v/>
      </c>
      <c r="AG1382" s="34" t="str">
        <f t="shared" si="995"/>
        <v/>
      </c>
      <c r="AH1382" s="8"/>
      <c r="AI1382" s="22" t="str">
        <f t="shared" si="975"/>
        <v/>
      </c>
      <c r="AJ1382" s="34" t="str">
        <f t="shared" si="996"/>
        <v/>
      </c>
      <c r="AK1382" s="8"/>
      <c r="AL1382" s="22" t="str">
        <f t="shared" si="976"/>
        <v/>
      </c>
      <c r="AM1382" s="34" t="str">
        <f t="shared" si="997"/>
        <v/>
      </c>
      <c r="AN1382" s="8"/>
      <c r="AO1382" s="22" t="str">
        <f t="shared" si="977"/>
        <v/>
      </c>
      <c r="AP1382" s="34" t="str">
        <f t="shared" si="998"/>
        <v/>
      </c>
      <c r="AQ1382" s="8"/>
      <c r="AR1382" s="22" t="str">
        <f t="shared" si="978"/>
        <v/>
      </c>
      <c r="AS1382" s="34" t="str">
        <f t="shared" si="999"/>
        <v/>
      </c>
      <c r="AT1382" s="8"/>
      <c r="AU1382" s="22" t="str">
        <f t="shared" si="979"/>
        <v/>
      </c>
      <c r="AV1382" s="34" t="str">
        <f t="shared" si="1000"/>
        <v/>
      </c>
      <c r="AW1382" s="8"/>
      <c r="AX1382" s="22" t="str">
        <f t="shared" si="980"/>
        <v/>
      </c>
      <c r="AY1382" s="34" t="str">
        <f t="shared" si="1001"/>
        <v/>
      </c>
      <c r="AZ1382" s="8"/>
      <c r="BA1382" s="22" t="str">
        <f t="shared" si="981"/>
        <v/>
      </c>
      <c r="BB1382" s="34" t="str">
        <f t="shared" si="1002"/>
        <v/>
      </c>
      <c r="BC1382" s="8"/>
      <c r="BD1382" s="22" t="str">
        <f t="shared" si="982"/>
        <v/>
      </c>
      <c r="BE1382" s="34" t="str">
        <f t="shared" si="1003"/>
        <v/>
      </c>
      <c r="BF1382" s="8"/>
      <c r="BG1382" s="22" t="str">
        <f t="shared" si="983"/>
        <v/>
      </c>
      <c r="BH1382" s="34" t="str">
        <f t="shared" si="1004"/>
        <v/>
      </c>
      <c r="BI1382" s="8"/>
      <c r="BJ1382" s="22" t="str">
        <f t="shared" si="984"/>
        <v/>
      </c>
    </row>
    <row r="1383" spans="1:62" ht="18" customHeight="1" x14ac:dyDescent="0.35">
      <c r="A1383" s="68">
        <f>'Energy - Master'!A1382</f>
        <v>47402</v>
      </c>
      <c r="B1383" s="24" t="str">
        <f t="shared" si="964"/>
        <v>Oct-2029</v>
      </c>
      <c r="C1383" s="34" t="str">
        <f t="shared" si="985"/>
        <v/>
      </c>
      <c r="D1383" s="8"/>
      <c r="E1383" s="22" t="str">
        <f t="shared" si="965"/>
        <v/>
      </c>
      <c r="F1383" s="34" t="str">
        <f t="shared" si="986"/>
        <v/>
      </c>
      <c r="G1383" s="8"/>
      <c r="H1383" s="22" t="str">
        <f t="shared" si="966"/>
        <v/>
      </c>
      <c r="I1383" s="34" t="str">
        <f t="shared" si="987"/>
        <v/>
      </c>
      <c r="J1383" s="8"/>
      <c r="K1383" s="22" t="str">
        <f t="shared" si="967"/>
        <v/>
      </c>
      <c r="L1383" s="34" t="str">
        <f t="shared" si="988"/>
        <v/>
      </c>
      <c r="M1383" s="8"/>
      <c r="N1383" s="22" t="str">
        <f t="shared" si="968"/>
        <v/>
      </c>
      <c r="O1383" s="34" t="str">
        <f t="shared" si="989"/>
        <v/>
      </c>
      <c r="P1383" s="8"/>
      <c r="Q1383" s="22" t="str">
        <f t="shared" si="969"/>
        <v/>
      </c>
      <c r="R1383" s="34" t="str">
        <f t="shared" si="990"/>
        <v/>
      </c>
      <c r="S1383" s="8"/>
      <c r="T1383" s="22" t="str">
        <f t="shared" si="970"/>
        <v/>
      </c>
      <c r="U1383" s="34" t="str">
        <f t="shared" si="991"/>
        <v/>
      </c>
      <c r="V1383" s="8"/>
      <c r="W1383" s="22" t="str">
        <f t="shared" si="971"/>
        <v/>
      </c>
      <c r="X1383" s="34" t="str">
        <f t="shared" si="992"/>
        <v/>
      </c>
      <c r="Y1383" s="8"/>
      <c r="Z1383" s="22" t="str">
        <f t="shared" si="972"/>
        <v/>
      </c>
      <c r="AA1383" s="34" t="str">
        <f t="shared" si="993"/>
        <v/>
      </c>
      <c r="AB1383" s="8"/>
      <c r="AC1383" s="22" t="str">
        <f t="shared" si="973"/>
        <v/>
      </c>
      <c r="AD1383" s="34" t="str">
        <f t="shared" si="994"/>
        <v/>
      </c>
      <c r="AE1383" s="8"/>
      <c r="AF1383" s="22" t="str">
        <f t="shared" si="974"/>
        <v/>
      </c>
      <c r="AG1383" s="34" t="str">
        <f t="shared" si="995"/>
        <v/>
      </c>
      <c r="AH1383" s="8"/>
      <c r="AI1383" s="22" t="str">
        <f t="shared" si="975"/>
        <v/>
      </c>
      <c r="AJ1383" s="34" t="str">
        <f t="shared" si="996"/>
        <v/>
      </c>
      <c r="AK1383" s="8"/>
      <c r="AL1383" s="22" t="str">
        <f t="shared" si="976"/>
        <v/>
      </c>
      <c r="AM1383" s="34" t="str">
        <f t="shared" si="997"/>
        <v/>
      </c>
      <c r="AN1383" s="8"/>
      <c r="AO1383" s="22" t="str">
        <f t="shared" si="977"/>
        <v/>
      </c>
      <c r="AP1383" s="34" t="str">
        <f t="shared" si="998"/>
        <v/>
      </c>
      <c r="AQ1383" s="8"/>
      <c r="AR1383" s="22" t="str">
        <f t="shared" si="978"/>
        <v/>
      </c>
      <c r="AS1383" s="34" t="str">
        <f t="shared" si="999"/>
        <v/>
      </c>
      <c r="AT1383" s="8"/>
      <c r="AU1383" s="22" t="str">
        <f t="shared" si="979"/>
        <v/>
      </c>
      <c r="AV1383" s="34" t="str">
        <f t="shared" si="1000"/>
        <v/>
      </c>
      <c r="AW1383" s="8"/>
      <c r="AX1383" s="22" t="str">
        <f t="shared" si="980"/>
        <v/>
      </c>
      <c r="AY1383" s="34" t="str">
        <f t="shared" si="1001"/>
        <v/>
      </c>
      <c r="AZ1383" s="8"/>
      <c r="BA1383" s="22" t="str">
        <f t="shared" si="981"/>
        <v/>
      </c>
      <c r="BB1383" s="34" t="str">
        <f t="shared" si="1002"/>
        <v/>
      </c>
      <c r="BC1383" s="8"/>
      <c r="BD1383" s="22" t="str">
        <f t="shared" si="982"/>
        <v/>
      </c>
      <c r="BE1383" s="34" t="str">
        <f t="shared" si="1003"/>
        <v/>
      </c>
      <c r="BF1383" s="8"/>
      <c r="BG1383" s="22" t="str">
        <f t="shared" si="983"/>
        <v/>
      </c>
      <c r="BH1383" s="34" t="str">
        <f t="shared" si="1004"/>
        <v/>
      </c>
      <c r="BI1383" s="8"/>
      <c r="BJ1383" s="22" t="str">
        <f t="shared" si="984"/>
        <v/>
      </c>
    </row>
    <row r="1384" spans="1:62" ht="18" customHeight="1" x14ac:dyDescent="0.35">
      <c r="A1384" s="68">
        <f>'Energy - Master'!A1383</f>
        <v>47403</v>
      </c>
      <c r="B1384" s="24" t="str">
        <f t="shared" si="964"/>
        <v>Oct-2029</v>
      </c>
      <c r="C1384" s="34" t="str">
        <f t="shared" si="985"/>
        <v/>
      </c>
      <c r="D1384" s="8"/>
      <c r="E1384" s="22" t="str">
        <f t="shared" si="965"/>
        <v/>
      </c>
      <c r="F1384" s="34" t="str">
        <f t="shared" si="986"/>
        <v/>
      </c>
      <c r="G1384" s="8"/>
      <c r="H1384" s="22" t="str">
        <f t="shared" si="966"/>
        <v/>
      </c>
      <c r="I1384" s="34" t="str">
        <f t="shared" si="987"/>
        <v/>
      </c>
      <c r="J1384" s="8"/>
      <c r="K1384" s="22" t="str">
        <f t="shared" si="967"/>
        <v/>
      </c>
      <c r="L1384" s="34" t="str">
        <f t="shared" si="988"/>
        <v/>
      </c>
      <c r="M1384" s="8"/>
      <c r="N1384" s="22" t="str">
        <f t="shared" si="968"/>
        <v/>
      </c>
      <c r="O1384" s="34" t="str">
        <f t="shared" si="989"/>
        <v/>
      </c>
      <c r="P1384" s="8"/>
      <c r="Q1384" s="22" t="str">
        <f t="shared" si="969"/>
        <v/>
      </c>
      <c r="R1384" s="34" t="str">
        <f t="shared" si="990"/>
        <v/>
      </c>
      <c r="S1384" s="8"/>
      <c r="T1384" s="22" t="str">
        <f t="shared" si="970"/>
        <v/>
      </c>
      <c r="U1384" s="34" t="str">
        <f t="shared" si="991"/>
        <v/>
      </c>
      <c r="V1384" s="8"/>
      <c r="W1384" s="22" t="str">
        <f t="shared" si="971"/>
        <v/>
      </c>
      <c r="X1384" s="34" t="str">
        <f t="shared" si="992"/>
        <v/>
      </c>
      <c r="Y1384" s="8"/>
      <c r="Z1384" s="22" t="str">
        <f t="shared" si="972"/>
        <v/>
      </c>
      <c r="AA1384" s="34" t="str">
        <f t="shared" si="993"/>
        <v/>
      </c>
      <c r="AB1384" s="8"/>
      <c r="AC1384" s="22" t="str">
        <f t="shared" si="973"/>
        <v/>
      </c>
      <c r="AD1384" s="34" t="str">
        <f t="shared" si="994"/>
        <v/>
      </c>
      <c r="AE1384" s="8"/>
      <c r="AF1384" s="22" t="str">
        <f t="shared" si="974"/>
        <v/>
      </c>
      <c r="AG1384" s="34" t="str">
        <f t="shared" si="995"/>
        <v/>
      </c>
      <c r="AH1384" s="8"/>
      <c r="AI1384" s="22" t="str">
        <f t="shared" si="975"/>
        <v/>
      </c>
      <c r="AJ1384" s="34" t="str">
        <f t="shared" si="996"/>
        <v/>
      </c>
      <c r="AK1384" s="8"/>
      <c r="AL1384" s="22" t="str">
        <f t="shared" si="976"/>
        <v/>
      </c>
      <c r="AM1384" s="34" t="str">
        <f t="shared" si="997"/>
        <v/>
      </c>
      <c r="AN1384" s="8"/>
      <c r="AO1384" s="22" t="str">
        <f t="shared" si="977"/>
        <v/>
      </c>
      <c r="AP1384" s="34" t="str">
        <f t="shared" si="998"/>
        <v/>
      </c>
      <c r="AQ1384" s="8"/>
      <c r="AR1384" s="22" t="str">
        <f t="shared" si="978"/>
        <v/>
      </c>
      <c r="AS1384" s="34" t="str">
        <f t="shared" si="999"/>
        <v/>
      </c>
      <c r="AT1384" s="8"/>
      <c r="AU1384" s="22" t="str">
        <f t="shared" si="979"/>
        <v/>
      </c>
      <c r="AV1384" s="34" t="str">
        <f t="shared" si="1000"/>
        <v/>
      </c>
      <c r="AW1384" s="8"/>
      <c r="AX1384" s="22" t="str">
        <f t="shared" si="980"/>
        <v/>
      </c>
      <c r="AY1384" s="34" t="str">
        <f t="shared" si="1001"/>
        <v/>
      </c>
      <c r="AZ1384" s="8"/>
      <c r="BA1384" s="22" t="str">
        <f t="shared" si="981"/>
        <v/>
      </c>
      <c r="BB1384" s="34" t="str">
        <f t="shared" si="1002"/>
        <v/>
      </c>
      <c r="BC1384" s="8"/>
      <c r="BD1384" s="22" t="str">
        <f t="shared" si="982"/>
        <v/>
      </c>
      <c r="BE1384" s="34" t="str">
        <f t="shared" si="1003"/>
        <v/>
      </c>
      <c r="BF1384" s="8"/>
      <c r="BG1384" s="22" t="str">
        <f t="shared" si="983"/>
        <v/>
      </c>
      <c r="BH1384" s="34" t="str">
        <f t="shared" si="1004"/>
        <v/>
      </c>
      <c r="BI1384" s="8"/>
      <c r="BJ1384" s="22" t="str">
        <f t="shared" si="984"/>
        <v/>
      </c>
    </row>
    <row r="1385" spans="1:62" ht="18" customHeight="1" x14ac:dyDescent="0.35">
      <c r="A1385" s="68">
        <f>'Energy - Master'!A1384</f>
        <v>47404</v>
      </c>
      <c r="B1385" s="24" t="str">
        <f t="shared" si="964"/>
        <v>Oct-2029</v>
      </c>
      <c r="C1385" s="34" t="str">
        <f t="shared" si="985"/>
        <v/>
      </c>
      <c r="D1385" s="8"/>
      <c r="E1385" s="22" t="str">
        <f t="shared" si="965"/>
        <v/>
      </c>
      <c r="F1385" s="34" t="str">
        <f t="shared" si="986"/>
        <v/>
      </c>
      <c r="G1385" s="8"/>
      <c r="H1385" s="22" t="str">
        <f t="shared" si="966"/>
        <v/>
      </c>
      <c r="I1385" s="34" t="str">
        <f t="shared" si="987"/>
        <v/>
      </c>
      <c r="J1385" s="8"/>
      <c r="K1385" s="22" t="str">
        <f t="shared" si="967"/>
        <v/>
      </c>
      <c r="L1385" s="34" t="str">
        <f t="shared" si="988"/>
        <v/>
      </c>
      <c r="M1385" s="8"/>
      <c r="N1385" s="22" t="str">
        <f t="shared" si="968"/>
        <v/>
      </c>
      <c r="O1385" s="34" t="str">
        <f t="shared" si="989"/>
        <v/>
      </c>
      <c r="P1385" s="8"/>
      <c r="Q1385" s="22" t="str">
        <f t="shared" si="969"/>
        <v/>
      </c>
      <c r="R1385" s="34" t="str">
        <f t="shared" si="990"/>
        <v/>
      </c>
      <c r="S1385" s="8"/>
      <c r="T1385" s="22" t="str">
        <f t="shared" si="970"/>
        <v/>
      </c>
      <c r="U1385" s="34" t="str">
        <f t="shared" si="991"/>
        <v/>
      </c>
      <c r="V1385" s="8"/>
      <c r="W1385" s="22" t="str">
        <f t="shared" si="971"/>
        <v/>
      </c>
      <c r="X1385" s="34" t="str">
        <f t="shared" si="992"/>
        <v/>
      </c>
      <c r="Y1385" s="8"/>
      <c r="Z1385" s="22" t="str">
        <f t="shared" si="972"/>
        <v/>
      </c>
      <c r="AA1385" s="34" t="str">
        <f t="shared" si="993"/>
        <v/>
      </c>
      <c r="AB1385" s="8"/>
      <c r="AC1385" s="22" t="str">
        <f t="shared" si="973"/>
        <v/>
      </c>
      <c r="AD1385" s="34" t="str">
        <f t="shared" si="994"/>
        <v/>
      </c>
      <c r="AE1385" s="8"/>
      <c r="AF1385" s="22" t="str">
        <f t="shared" si="974"/>
        <v/>
      </c>
      <c r="AG1385" s="34" t="str">
        <f t="shared" si="995"/>
        <v/>
      </c>
      <c r="AH1385" s="8"/>
      <c r="AI1385" s="22" t="str">
        <f t="shared" si="975"/>
        <v/>
      </c>
      <c r="AJ1385" s="34" t="str">
        <f t="shared" si="996"/>
        <v/>
      </c>
      <c r="AK1385" s="8"/>
      <c r="AL1385" s="22" t="str">
        <f t="shared" si="976"/>
        <v/>
      </c>
      <c r="AM1385" s="34" t="str">
        <f t="shared" si="997"/>
        <v/>
      </c>
      <c r="AN1385" s="8"/>
      <c r="AO1385" s="22" t="str">
        <f t="shared" si="977"/>
        <v/>
      </c>
      <c r="AP1385" s="34" t="str">
        <f t="shared" si="998"/>
        <v/>
      </c>
      <c r="AQ1385" s="8"/>
      <c r="AR1385" s="22" t="str">
        <f t="shared" si="978"/>
        <v/>
      </c>
      <c r="AS1385" s="34" t="str">
        <f t="shared" si="999"/>
        <v/>
      </c>
      <c r="AT1385" s="8"/>
      <c r="AU1385" s="22" t="str">
        <f t="shared" si="979"/>
        <v/>
      </c>
      <c r="AV1385" s="34" t="str">
        <f t="shared" si="1000"/>
        <v/>
      </c>
      <c r="AW1385" s="8"/>
      <c r="AX1385" s="22" t="str">
        <f t="shared" si="980"/>
        <v/>
      </c>
      <c r="AY1385" s="34" t="str">
        <f t="shared" si="1001"/>
        <v/>
      </c>
      <c r="AZ1385" s="8"/>
      <c r="BA1385" s="22" t="str">
        <f t="shared" si="981"/>
        <v/>
      </c>
      <c r="BB1385" s="34" t="str">
        <f t="shared" si="1002"/>
        <v/>
      </c>
      <c r="BC1385" s="8"/>
      <c r="BD1385" s="22" t="str">
        <f t="shared" si="982"/>
        <v/>
      </c>
      <c r="BE1385" s="34" t="str">
        <f t="shared" si="1003"/>
        <v/>
      </c>
      <c r="BF1385" s="8"/>
      <c r="BG1385" s="22" t="str">
        <f t="shared" si="983"/>
        <v/>
      </c>
      <c r="BH1385" s="34" t="str">
        <f t="shared" si="1004"/>
        <v/>
      </c>
      <c r="BI1385" s="8"/>
      <c r="BJ1385" s="22" t="str">
        <f t="shared" si="984"/>
        <v/>
      </c>
    </row>
    <row r="1386" spans="1:62" ht="18" customHeight="1" x14ac:dyDescent="0.35">
      <c r="A1386" s="68">
        <f>'Energy - Master'!A1385</f>
        <v>47405</v>
      </c>
      <c r="B1386" s="24" t="str">
        <f t="shared" si="964"/>
        <v>Oct-2029</v>
      </c>
      <c r="C1386" s="34" t="str">
        <f t="shared" si="985"/>
        <v/>
      </c>
      <c r="D1386" s="8"/>
      <c r="E1386" s="22" t="str">
        <f t="shared" si="965"/>
        <v/>
      </c>
      <c r="F1386" s="34" t="str">
        <f t="shared" si="986"/>
        <v/>
      </c>
      <c r="G1386" s="8"/>
      <c r="H1386" s="22" t="str">
        <f t="shared" si="966"/>
        <v/>
      </c>
      <c r="I1386" s="34" t="str">
        <f t="shared" si="987"/>
        <v/>
      </c>
      <c r="J1386" s="8"/>
      <c r="K1386" s="22" t="str">
        <f t="shared" si="967"/>
        <v/>
      </c>
      <c r="L1386" s="34" t="str">
        <f t="shared" si="988"/>
        <v/>
      </c>
      <c r="M1386" s="8"/>
      <c r="N1386" s="22" t="str">
        <f t="shared" si="968"/>
        <v/>
      </c>
      <c r="O1386" s="34" t="str">
        <f t="shared" si="989"/>
        <v/>
      </c>
      <c r="P1386" s="8"/>
      <c r="Q1386" s="22" t="str">
        <f t="shared" si="969"/>
        <v/>
      </c>
      <c r="R1386" s="34" t="str">
        <f t="shared" si="990"/>
        <v/>
      </c>
      <c r="S1386" s="8"/>
      <c r="T1386" s="22" t="str">
        <f t="shared" si="970"/>
        <v/>
      </c>
      <c r="U1386" s="34" t="str">
        <f t="shared" si="991"/>
        <v/>
      </c>
      <c r="V1386" s="8"/>
      <c r="W1386" s="22" t="str">
        <f t="shared" si="971"/>
        <v/>
      </c>
      <c r="X1386" s="34" t="str">
        <f t="shared" si="992"/>
        <v/>
      </c>
      <c r="Y1386" s="8"/>
      <c r="Z1386" s="22" t="str">
        <f t="shared" si="972"/>
        <v/>
      </c>
      <c r="AA1386" s="34" t="str">
        <f t="shared" si="993"/>
        <v/>
      </c>
      <c r="AB1386" s="8"/>
      <c r="AC1386" s="22" t="str">
        <f t="shared" si="973"/>
        <v/>
      </c>
      <c r="AD1386" s="34" t="str">
        <f t="shared" si="994"/>
        <v/>
      </c>
      <c r="AE1386" s="8"/>
      <c r="AF1386" s="22" t="str">
        <f t="shared" si="974"/>
        <v/>
      </c>
      <c r="AG1386" s="34" t="str">
        <f t="shared" si="995"/>
        <v/>
      </c>
      <c r="AH1386" s="8"/>
      <c r="AI1386" s="22" t="str">
        <f t="shared" si="975"/>
        <v/>
      </c>
      <c r="AJ1386" s="34" t="str">
        <f t="shared" si="996"/>
        <v/>
      </c>
      <c r="AK1386" s="8"/>
      <c r="AL1386" s="22" t="str">
        <f t="shared" si="976"/>
        <v/>
      </c>
      <c r="AM1386" s="34" t="str">
        <f t="shared" si="997"/>
        <v/>
      </c>
      <c r="AN1386" s="8"/>
      <c r="AO1386" s="22" t="str">
        <f t="shared" si="977"/>
        <v/>
      </c>
      <c r="AP1386" s="34" t="str">
        <f t="shared" si="998"/>
        <v/>
      </c>
      <c r="AQ1386" s="8"/>
      <c r="AR1386" s="22" t="str">
        <f t="shared" si="978"/>
        <v/>
      </c>
      <c r="AS1386" s="34" t="str">
        <f t="shared" si="999"/>
        <v/>
      </c>
      <c r="AT1386" s="8"/>
      <c r="AU1386" s="22" t="str">
        <f t="shared" si="979"/>
        <v/>
      </c>
      <c r="AV1386" s="34" t="str">
        <f t="shared" si="1000"/>
        <v/>
      </c>
      <c r="AW1386" s="8"/>
      <c r="AX1386" s="22" t="str">
        <f t="shared" si="980"/>
        <v/>
      </c>
      <c r="AY1386" s="34" t="str">
        <f t="shared" si="1001"/>
        <v/>
      </c>
      <c r="AZ1386" s="8"/>
      <c r="BA1386" s="22" t="str">
        <f t="shared" si="981"/>
        <v/>
      </c>
      <c r="BB1386" s="34" t="str">
        <f t="shared" si="1002"/>
        <v/>
      </c>
      <c r="BC1386" s="8"/>
      <c r="BD1386" s="22" t="str">
        <f t="shared" si="982"/>
        <v/>
      </c>
      <c r="BE1386" s="34" t="str">
        <f t="shared" si="1003"/>
        <v/>
      </c>
      <c r="BF1386" s="8"/>
      <c r="BG1386" s="22" t="str">
        <f t="shared" si="983"/>
        <v/>
      </c>
      <c r="BH1386" s="34" t="str">
        <f t="shared" si="1004"/>
        <v/>
      </c>
      <c r="BI1386" s="8"/>
      <c r="BJ1386" s="22" t="str">
        <f t="shared" si="984"/>
        <v/>
      </c>
    </row>
    <row r="1387" spans="1:62" ht="18" customHeight="1" x14ac:dyDescent="0.35">
      <c r="A1387" s="68">
        <f>'Energy - Master'!A1386</f>
        <v>47406</v>
      </c>
      <c r="B1387" s="24" t="str">
        <f t="shared" si="964"/>
        <v>Oct-2029</v>
      </c>
      <c r="C1387" s="34" t="str">
        <f t="shared" si="985"/>
        <v/>
      </c>
      <c r="D1387" s="8"/>
      <c r="E1387" s="22" t="str">
        <f t="shared" si="965"/>
        <v/>
      </c>
      <c r="F1387" s="34" t="str">
        <f t="shared" si="986"/>
        <v/>
      </c>
      <c r="G1387" s="8"/>
      <c r="H1387" s="22" t="str">
        <f t="shared" si="966"/>
        <v/>
      </c>
      <c r="I1387" s="34" t="str">
        <f t="shared" si="987"/>
        <v/>
      </c>
      <c r="J1387" s="8"/>
      <c r="K1387" s="22" t="str">
        <f t="shared" si="967"/>
        <v/>
      </c>
      <c r="L1387" s="34" t="str">
        <f t="shared" si="988"/>
        <v/>
      </c>
      <c r="M1387" s="8"/>
      <c r="N1387" s="22" t="str">
        <f t="shared" si="968"/>
        <v/>
      </c>
      <c r="O1387" s="34" t="str">
        <f t="shared" si="989"/>
        <v/>
      </c>
      <c r="P1387" s="8"/>
      <c r="Q1387" s="22" t="str">
        <f t="shared" si="969"/>
        <v/>
      </c>
      <c r="R1387" s="34" t="str">
        <f t="shared" si="990"/>
        <v/>
      </c>
      <c r="S1387" s="8"/>
      <c r="T1387" s="22" t="str">
        <f t="shared" si="970"/>
        <v/>
      </c>
      <c r="U1387" s="34" t="str">
        <f t="shared" si="991"/>
        <v/>
      </c>
      <c r="V1387" s="8"/>
      <c r="W1387" s="22" t="str">
        <f t="shared" si="971"/>
        <v/>
      </c>
      <c r="X1387" s="34" t="str">
        <f t="shared" si="992"/>
        <v/>
      </c>
      <c r="Y1387" s="8"/>
      <c r="Z1387" s="22" t="str">
        <f t="shared" si="972"/>
        <v/>
      </c>
      <c r="AA1387" s="34" t="str">
        <f t="shared" si="993"/>
        <v/>
      </c>
      <c r="AB1387" s="8"/>
      <c r="AC1387" s="22" t="str">
        <f t="shared" si="973"/>
        <v/>
      </c>
      <c r="AD1387" s="34" t="str">
        <f t="shared" si="994"/>
        <v/>
      </c>
      <c r="AE1387" s="8"/>
      <c r="AF1387" s="22" t="str">
        <f t="shared" si="974"/>
        <v/>
      </c>
      <c r="AG1387" s="34" t="str">
        <f t="shared" si="995"/>
        <v/>
      </c>
      <c r="AH1387" s="8"/>
      <c r="AI1387" s="22" t="str">
        <f t="shared" si="975"/>
        <v/>
      </c>
      <c r="AJ1387" s="34" t="str">
        <f t="shared" si="996"/>
        <v/>
      </c>
      <c r="AK1387" s="8"/>
      <c r="AL1387" s="22" t="str">
        <f t="shared" si="976"/>
        <v/>
      </c>
      <c r="AM1387" s="34" t="str">
        <f t="shared" si="997"/>
        <v/>
      </c>
      <c r="AN1387" s="8"/>
      <c r="AO1387" s="22" t="str">
        <f t="shared" si="977"/>
        <v/>
      </c>
      <c r="AP1387" s="34" t="str">
        <f t="shared" si="998"/>
        <v/>
      </c>
      <c r="AQ1387" s="8"/>
      <c r="AR1387" s="22" t="str">
        <f t="shared" si="978"/>
        <v/>
      </c>
      <c r="AS1387" s="34" t="str">
        <f t="shared" si="999"/>
        <v/>
      </c>
      <c r="AT1387" s="8"/>
      <c r="AU1387" s="22" t="str">
        <f t="shared" si="979"/>
        <v/>
      </c>
      <c r="AV1387" s="34" t="str">
        <f t="shared" si="1000"/>
        <v/>
      </c>
      <c r="AW1387" s="8"/>
      <c r="AX1387" s="22" t="str">
        <f t="shared" si="980"/>
        <v/>
      </c>
      <c r="AY1387" s="34" t="str">
        <f t="shared" si="1001"/>
        <v/>
      </c>
      <c r="AZ1387" s="8"/>
      <c r="BA1387" s="22" t="str">
        <f t="shared" si="981"/>
        <v/>
      </c>
      <c r="BB1387" s="34" t="str">
        <f t="shared" si="1002"/>
        <v/>
      </c>
      <c r="BC1387" s="8"/>
      <c r="BD1387" s="22" t="str">
        <f t="shared" si="982"/>
        <v/>
      </c>
      <c r="BE1387" s="34" t="str">
        <f t="shared" si="1003"/>
        <v/>
      </c>
      <c r="BF1387" s="8"/>
      <c r="BG1387" s="22" t="str">
        <f t="shared" si="983"/>
        <v/>
      </c>
      <c r="BH1387" s="34" t="str">
        <f t="shared" si="1004"/>
        <v/>
      </c>
      <c r="BI1387" s="8"/>
      <c r="BJ1387" s="22" t="str">
        <f t="shared" si="984"/>
        <v/>
      </c>
    </row>
    <row r="1388" spans="1:62" ht="18" customHeight="1" x14ac:dyDescent="0.35">
      <c r="A1388" s="68">
        <f>'Energy - Master'!A1387</f>
        <v>47407</v>
      </c>
      <c r="B1388" s="24" t="str">
        <f t="shared" si="964"/>
        <v>Oct-2029</v>
      </c>
      <c r="C1388" s="34" t="str">
        <f t="shared" si="985"/>
        <v/>
      </c>
      <c r="D1388" s="8"/>
      <c r="E1388" s="22" t="str">
        <f t="shared" si="965"/>
        <v/>
      </c>
      <c r="F1388" s="34" t="str">
        <f t="shared" si="986"/>
        <v/>
      </c>
      <c r="G1388" s="8"/>
      <c r="H1388" s="22" t="str">
        <f t="shared" si="966"/>
        <v/>
      </c>
      <c r="I1388" s="34" t="str">
        <f t="shared" si="987"/>
        <v/>
      </c>
      <c r="J1388" s="8"/>
      <c r="K1388" s="22" t="str">
        <f t="shared" si="967"/>
        <v/>
      </c>
      <c r="L1388" s="34" t="str">
        <f t="shared" si="988"/>
        <v/>
      </c>
      <c r="M1388" s="8"/>
      <c r="N1388" s="22" t="str">
        <f t="shared" si="968"/>
        <v/>
      </c>
      <c r="O1388" s="34" t="str">
        <f t="shared" si="989"/>
        <v/>
      </c>
      <c r="P1388" s="8"/>
      <c r="Q1388" s="22" t="str">
        <f t="shared" si="969"/>
        <v/>
      </c>
      <c r="R1388" s="34" t="str">
        <f t="shared" si="990"/>
        <v/>
      </c>
      <c r="S1388" s="8"/>
      <c r="T1388" s="22" t="str">
        <f t="shared" si="970"/>
        <v/>
      </c>
      <c r="U1388" s="34" t="str">
        <f t="shared" si="991"/>
        <v/>
      </c>
      <c r="V1388" s="8"/>
      <c r="W1388" s="22" t="str">
        <f t="shared" si="971"/>
        <v/>
      </c>
      <c r="X1388" s="34" t="str">
        <f t="shared" si="992"/>
        <v/>
      </c>
      <c r="Y1388" s="8"/>
      <c r="Z1388" s="22" t="str">
        <f t="shared" si="972"/>
        <v/>
      </c>
      <c r="AA1388" s="34" t="str">
        <f t="shared" si="993"/>
        <v/>
      </c>
      <c r="AB1388" s="8"/>
      <c r="AC1388" s="22" t="str">
        <f t="shared" si="973"/>
        <v/>
      </c>
      <c r="AD1388" s="34" t="str">
        <f t="shared" si="994"/>
        <v/>
      </c>
      <c r="AE1388" s="8"/>
      <c r="AF1388" s="22" t="str">
        <f t="shared" si="974"/>
        <v/>
      </c>
      <c r="AG1388" s="34" t="str">
        <f t="shared" si="995"/>
        <v/>
      </c>
      <c r="AH1388" s="8"/>
      <c r="AI1388" s="22" t="str">
        <f t="shared" si="975"/>
        <v/>
      </c>
      <c r="AJ1388" s="34" t="str">
        <f t="shared" si="996"/>
        <v/>
      </c>
      <c r="AK1388" s="8"/>
      <c r="AL1388" s="22" t="str">
        <f t="shared" si="976"/>
        <v/>
      </c>
      <c r="AM1388" s="34" t="str">
        <f t="shared" si="997"/>
        <v/>
      </c>
      <c r="AN1388" s="8"/>
      <c r="AO1388" s="22" t="str">
        <f t="shared" si="977"/>
        <v/>
      </c>
      <c r="AP1388" s="34" t="str">
        <f t="shared" si="998"/>
        <v/>
      </c>
      <c r="AQ1388" s="8"/>
      <c r="AR1388" s="22" t="str">
        <f t="shared" si="978"/>
        <v/>
      </c>
      <c r="AS1388" s="34" t="str">
        <f t="shared" si="999"/>
        <v/>
      </c>
      <c r="AT1388" s="8"/>
      <c r="AU1388" s="22" t="str">
        <f t="shared" si="979"/>
        <v/>
      </c>
      <c r="AV1388" s="34" t="str">
        <f t="shared" si="1000"/>
        <v/>
      </c>
      <c r="AW1388" s="8"/>
      <c r="AX1388" s="22" t="str">
        <f t="shared" si="980"/>
        <v/>
      </c>
      <c r="AY1388" s="34" t="str">
        <f t="shared" si="1001"/>
        <v/>
      </c>
      <c r="AZ1388" s="8"/>
      <c r="BA1388" s="22" t="str">
        <f t="shared" si="981"/>
        <v/>
      </c>
      <c r="BB1388" s="34" t="str">
        <f t="shared" si="1002"/>
        <v/>
      </c>
      <c r="BC1388" s="8"/>
      <c r="BD1388" s="22" t="str">
        <f t="shared" si="982"/>
        <v/>
      </c>
      <c r="BE1388" s="34" t="str">
        <f t="shared" si="1003"/>
        <v/>
      </c>
      <c r="BF1388" s="8"/>
      <c r="BG1388" s="22" t="str">
        <f t="shared" si="983"/>
        <v/>
      </c>
      <c r="BH1388" s="34" t="str">
        <f t="shared" si="1004"/>
        <v/>
      </c>
      <c r="BI1388" s="8"/>
      <c r="BJ1388" s="22" t="str">
        <f t="shared" si="984"/>
        <v/>
      </c>
    </row>
    <row r="1389" spans="1:62" ht="18" customHeight="1" x14ac:dyDescent="0.35">
      <c r="A1389" s="68">
        <f>'Energy - Master'!A1388</f>
        <v>47408</v>
      </c>
      <c r="B1389" s="24" t="str">
        <f t="shared" si="964"/>
        <v>Oct-2029</v>
      </c>
      <c r="C1389" s="34" t="str">
        <f t="shared" si="985"/>
        <v/>
      </c>
      <c r="D1389" s="8"/>
      <c r="E1389" s="22" t="str">
        <f t="shared" si="965"/>
        <v/>
      </c>
      <c r="F1389" s="34" t="str">
        <f t="shared" si="986"/>
        <v/>
      </c>
      <c r="G1389" s="8"/>
      <c r="H1389" s="22" t="str">
        <f t="shared" si="966"/>
        <v/>
      </c>
      <c r="I1389" s="34" t="str">
        <f t="shared" si="987"/>
        <v/>
      </c>
      <c r="J1389" s="8"/>
      <c r="K1389" s="22" t="str">
        <f t="shared" si="967"/>
        <v/>
      </c>
      <c r="L1389" s="34" t="str">
        <f t="shared" si="988"/>
        <v/>
      </c>
      <c r="M1389" s="8"/>
      <c r="N1389" s="22" t="str">
        <f t="shared" si="968"/>
        <v/>
      </c>
      <c r="O1389" s="34" t="str">
        <f t="shared" si="989"/>
        <v/>
      </c>
      <c r="P1389" s="8"/>
      <c r="Q1389" s="22" t="str">
        <f t="shared" si="969"/>
        <v/>
      </c>
      <c r="R1389" s="34" t="str">
        <f t="shared" si="990"/>
        <v/>
      </c>
      <c r="S1389" s="8"/>
      <c r="T1389" s="22" t="str">
        <f t="shared" si="970"/>
        <v/>
      </c>
      <c r="U1389" s="34" t="str">
        <f t="shared" si="991"/>
        <v/>
      </c>
      <c r="V1389" s="8"/>
      <c r="W1389" s="22" t="str">
        <f t="shared" si="971"/>
        <v/>
      </c>
      <c r="X1389" s="34" t="str">
        <f t="shared" si="992"/>
        <v/>
      </c>
      <c r="Y1389" s="8"/>
      <c r="Z1389" s="22" t="str">
        <f t="shared" si="972"/>
        <v/>
      </c>
      <c r="AA1389" s="34" t="str">
        <f t="shared" si="993"/>
        <v/>
      </c>
      <c r="AB1389" s="8"/>
      <c r="AC1389" s="22" t="str">
        <f t="shared" si="973"/>
        <v/>
      </c>
      <c r="AD1389" s="34" t="str">
        <f t="shared" si="994"/>
        <v/>
      </c>
      <c r="AE1389" s="8"/>
      <c r="AF1389" s="22" t="str">
        <f t="shared" si="974"/>
        <v/>
      </c>
      <c r="AG1389" s="34" t="str">
        <f t="shared" si="995"/>
        <v/>
      </c>
      <c r="AH1389" s="8"/>
      <c r="AI1389" s="22" t="str">
        <f t="shared" si="975"/>
        <v/>
      </c>
      <c r="AJ1389" s="34" t="str">
        <f t="shared" si="996"/>
        <v/>
      </c>
      <c r="AK1389" s="8"/>
      <c r="AL1389" s="22" t="str">
        <f t="shared" si="976"/>
        <v/>
      </c>
      <c r="AM1389" s="34" t="str">
        <f t="shared" si="997"/>
        <v/>
      </c>
      <c r="AN1389" s="8"/>
      <c r="AO1389" s="22" t="str">
        <f t="shared" si="977"/>
        <v/>
      </c>
      <c r="AP1389" s="34" t="str">
        <f t="shared" si="998"/>
        <v/>
      </c>
      <c r="AQ1389" s="8"/>
      <c r="AR1389" s="22" t="str">
        <f t="shared" si="978"/>
        <v/>
      </c>
      <c r="AS1389" s="34" t="str">
        <f t="shared" si="999"/>
        <v/>
      </c>
      <c r="AT1389" s="8"/>
      <c r="AU1389" s="22" t="str">
        <f t="shared" si="979"/>
        <v/>
      </c>
      <c r="AV1389" s="34" t="str">
        <f t="shared" si="1000"/>
        <v/>
      </c>
      <c r="AW1389" s="8"/>
      <c r="AX1389" s="22" t="str">
        <f t="shared" si="980"/>
        <v/>
      </c>
      <c r="AY1389" s="34" t="str">
        <f t="shared" si="1001"/>
        <v/>
      </c>
      <c r="AZ1389" s="8"/>
      <c r="BA1389" s="22" t="str">
        <f t="shared" si="981"/>
        <v/>
      </c>
      <c r="BB1389" s="34" t="str">
        <f t="shared" si="1002"/>
        <v/>
      </c>
      <c r="BC1389" s="8"/>
      <c r="BD1389" s="22" t="str">
        <f t="shared" si="982"/>
        <v/>
      </c>
      <c r="BE1389" s="34" t="str">
        <f t="shared" si="1003"/>
        <v/>
      </c>
      <c r="BF1389" s="8"/>
      <c r="BG1389" s="22" t="str">
        <f t="shared" si="983"/>
        <v/>
      </c>
      <c r="BH1389" s="34" t="str">
        <f t="shared" si="1004"/>
        <v/>
      </c>
      <c r="BI1389" s="8"/>
      <c r="BJ1389" s="22" t="str">
        <f t="shared" si="984"/>
        <v/>
      </c>
    </row>
    <row r="1390" spans="1:62" ht="18" customHeight="1" x14ac:dyDescent="0.35">
      <c r="A1390" s="68">
        <f>'Energy - Master'!A1389</f>
        <v>47409</v>
      </c>
      <c r="B1390" s="24" t="str">
        <f t="shared" si="964"/>
        <v>Oct-2029</v>
      </c>
      <c r="C1390" s="34" t="str">
        <f t="shared" si="985"/>
        <v/>
      </c>
      <c r="D1390" s="8"/>
      <c r="E1390" s="22" t="str">
        <f t="shared" si="965"/>
        <v/>
      </c>
      <c r="F1390" s="34" t="str">
        <f t="shared" si="986"/>
        <v/>
      </c>
      <c r="G1390" s="8"/>
      <c r="H1390" s="22" t="str">
        <f t="shared" si="966"/>
        <v/>
      </c>
      <c r="I1390" s="34" t="str">
        <f t="shared" si="987"/>
        <v/>
      </c>
      <c r="J1390" s="8"/>
      <c r="K1390" s="22" t="str">
        <f t="shared" si="967"/>
        <v/>
      </c>
      <c r="L1390" s="34" t="str">
        <f t="shared" si="988"/>
        <v/>
      </c>
      <c r="M1390" s="8"/>
      <c r="N1390" s="22" t="str">
        <f t="shared" si="968"/>
        <v/>
      </c>
      <c r="O1390" s="34" t="str">
        <f t="shared" si="989"/>
        <v/>
      </c>
      <c r="P1390" s="8"/>
      <c r="Q1390" s="22" t="str">
        <f t="shared" si="969"/>
        <v/>
      </c>
      <c r="R1390" s="34" t="str">
        <f t="shared" si="990"/>
        <v/>
      </c>
      <c r="S1390" s="8"/>
      <c r="T1390" s="22" t="str">
        <f t="shared" si="970"/>
        <v/>
      </c>
      <c r="U1390" s="34" t="str">
        <f t="shared" si="991"/>
        <v/>
      </c>
      <c r="V1390" s="8"/>
      <c r="W1390" s="22" t="str">
        <f t="shared" si="971"/>
        <v/>
      </c>
      <c r="X1390" s="34" t="str">
        <f t="shared" si="992"/>
        <v/>
      </c>
      <c r="Y1390" s="8"/>
      <c r="Z1390" s="22" t="str">
        <f t="shared" si="972"/>
        <v/>
      </c>
      <c r="AA1390" s="34" t="str">
        <f t="shared" si="993"/>
        <v/>
      </c>
      <c r="AB1390" s="8"/>
      <c r="AC1390" s="22" t="str">
        <f t="shared" si="973"/>
        <v/>
      </c>
      <c r="AD1390" s="34" t="str">
        <f t="shared" si="994"/>
        <v/>
      </c>
      <c r="AE1390" s="8"/>
      <c r="AF1390" s="22" t="str">
        <f t="shared" si="974"/>
        <v/>
      </c>
      <c r="AG1390" s="34" t="str">
        <f t="shared" si="995"/>
        <v/>
      </c>
      <c r="AH1390" s="8"/>
      <c r="AI1390" s="22" t="str">
        <f t="shared" si="975"/>
        <v/>
      </c>
      <c r="AJ1390" s="34" t="str">
        <f t="shared" si="996"/>
        <v/>
      </c>
      <c r="AK1390" s="8"/>
      <c r="AL1390" s="22" t="str">
        <f t="shared" si="976"/>
        <v/>
      </c>
      <c r="AM1390" s="34" t="str">
        <f t="shared" si="997"/>
        <v/>
      </c>
      <c r="AN1390" s="8"/>
      <c r="AO1390" s="22" t="str">
        <f t="shared" si="977"/>
        <v/>
      </c>
      <c r="AP1390" s="34" t="str">
        <f t="shared" si="998"/>
        <v/>
      </c>
      <c r="AQ1390" s="8"/>
      <c r="AR1390" s="22" t="str">
        <f t="shared" si="978"/>
        <v/>
      </c>
      <c r="AS1390" s="34" t="str">
        <f t="shared" si="999"/>
        <v/>
      </c>
      <c r="AT1390" s="8"/>
      <c r="AU1390" s="22" t="str">
        <f t="shared" si="979"/>
        <v/>
      </c>
      <c r="AV1390" s="34" t="str">
        <f t="shared" si="1000"/>
        <v/>
      </c>
      <c r="AW1390" s="8"/>
      <c r="AX1390" s="22" t="str">
        <f t="shared" si="980"/>
        <v/>
      </c>
      <c r="AY1390" s="34" t="str">
        <f t="shared" si="1001"/>
        <v/>
      </c>
      <c r="AZ1390" s="8"/>
      <c r="BA1390" s="22" t="str">
        <f t="shared" si="981"/>
        <v/>
      </c>
      <c r="BB1390" s="34" t="str">
        <f t="shared" si="1002"/>
        <v/>
      </c>
      <c r="BC1390" s="8"/>
      <c r="BD1390" s="22" t="str">
        <f t="shared" si="982"/>
        <v/>
      </c>
      <c r="BE1390" s="34" t="str">
        <f t="shared" si="1003"/>
        <v/>
      </c>
      <c r="BF1390" s="8"/>
      <c r="BG1390" s="22" t="str">
        <f t="shared" si="983"/>
        <v/>
      </c>
      <c r="BH1390" s="34" t="str">
        <f t="shared" si="1004"/>
        <v/>
      </c>
      <c r="BI1390" s="8"/>
      <c r="BJ1390" s="22" t="str">
        <f t="shared" si="984"/>
        <v/>
      </c>
    </row>
    <row r="1391" spans="1:62" ht="18" customHeight="1" x14ac:dyDescent="0.35">
      <c r="A1391" s="68">
        <f>'Energy - Master'!A1390</f>
        <v>47410</v>
      </c>
      <c r="B1391" s="24" t="str">
        <f t="shared" si="964"/>
        <v>Oct-2029</v>
      </c>
      <c r="C1391" s="34" t="str">
        <f t="shared" si="985"/>
        <v/>
      </c>
      <c r="D1391" s="8"/>
      <c r="E1391" s="22" t="str">
        <f t="shared" si="965"/>
        <v/>
      </c>
      <c r="F1391" s="34" t="str">
        <f t="shared" si="986"/>
        <v/>
      </c>
      <c r="G1391" s="8"/>
      <c r="H1391" s="22" t="str">
        <f t="shared" si="966"/>
        <v/>
      </c>
      <c r="I1391" s="34" t="str">
        <f t="shared" si="987"/>
        <v/>
      </c>
      <c r="J1391" s="8"/>
      <c r="K1391" s="22" t="str">
        <f t="shared" si="967"/>
        <v/>
      </c>
      <c r="L1391" s="34" t="str">
        <f t="shared" si="988"/>
        <v/>
      </c>
      <c r="M1391" s="8"/>
      <c r="N1391" s="22" t="str">
        <f t="shared" si="968"/>
        <v/>
      </c>
      <c r="O1391" s="34" t="str">
        <f t="shared" si="989"/>
        <v/>
      </c>
      <c r="P1391" s="8"/>
      <c r="Q1391" s="22" t="str">
        <f t="shared" si="969"/>
        <v/>
      </c>
      <c r="R1391" s="34" t="str">
        <f t="shared" si="990"/>
        <v/>
      </c>
      <c r="S1391" s="8"/>
      <c r="T1391" s="22" t="str">
        <f t="shared" si="970"/>
        <v/>
      </c>
      <c r="U1391" s="34" t="str">
        <f t="shared" si="991"/>
        <v/>
      </c>
      <c r="V1391" s="8"/>
      <c r="W1391" s="22" t="str">
        <f t="shared" si="971"/>
        <v/>
      </c>
      <c r="X1391" s="34" t="str">
        <f t="shared" si="992"/>
        <v/>
      </c>
      <c r="Y1391" s="8"/>
      <c r="Z1391" s="22" t="str">
        <f t="shared" si="972"/>
        <v/>
      </c>
      <c r="AA1391" s="34" t="str">
        <f t="shared" si="993"/>
        <v/>
      </c>
      <c r="AB1391" s="8"/>
      <c r="AC1391" s="22" t="str">
        <f t="shared" si="973"/>
        <v/>
      </c>
      <c r="AD1391" s="34" t="str">
        <f t="shared" si="994"/>
        <v/>
      </c>
      <c r="AE1391" s="8"/>
      <c r="AF1391" s="22" t="str">
        <f t="shared" si="974"/>
        <v/>
      </c>
      <c r="AG1391" s="34" t="str">
        <f t="shared" si="995"/>
        <v/>
      </c>
      <c r="AH1391" s="8"/>
      <c r="AI1391" s="22" t="str">
        <f t="shared" si="975"/>
        <v/>
      </c>
      <c r="AJ1391" s="34" t="str">
        <f t="shared" si="996"/>
        <v/>
      </c>
      <c r="AK1391" s="8"/>
      <c r="AL1391" s="22" t="str">
        <f t="shared" si="976"/>
        <v/>
      </c>
      <c r="AM1391" s="34" t="str">
        <f t="shared" si="997"/>
        <v/>
      </c>
      <c r="AN1391" s="8"/>
      <c r="AO1391" s="22" t="str">
        <f t="shared" si="977"/>
        <v/>
      </c>
      <c r="AP1391" s="34" t="str">
        <f t="shared" si="998"/>
        <v/>
      </c>
      <c r="AQ1391" s="8"/>
      <c r="AR1391" s="22" t="str">
        <f t="shared" si="978"/>
        <v/>
      </c>
      <c r="AS1391" s="34" t="str">
        <f t="shared" si="999"/>
        <v/>
      </c>
      <c r="AT1391" s="8"/>
      <c r="AU1391" s="22" t="str">
        <f t="shared" si="979"/>
        <v/>
      </c>
      <c r="AV1391" s="34" t="str">
        <f t="shared" si="1000"/>
        <v/>
      </c>
      <c r="AW1391" s="8"/>
      <c r="AX1391" s="22" t="str">
        <f t="shared" si="980"/>
        <v/>
      </c>
      <c r="AY1391" s="34" t="str">
        <f t="shared" si="1001"/>
        <v/>
      </c>
      <c r="AZ1391" s="8"/>
      <c r="BA1391" s="22" t="str">
        <f t="shared" si="981"/>
        <v/>
      </c>
      <c r="BB1391" s="34" t="str">
        <f t="shared" si="1002"/>
        <v/>
      </c>
      <c r="BC1391" s="8"/>
      <c r="BD1391" s="22" t="str">
        <f t="shared" si="982"/>
        <v/>
      </c>
      <c r="BE1391" s="34" t="str">
        <f t="shared" si="1003"/>
        <v/>
      </c>
      <c r="BF1391" s="8"/>
      <c r="BG1391" s="22" t="str">
        <f t="shared" si="983"/>
        <v/>
      </c>
      <c r="BH1391" s="34" t="str">
        <f t="shared" si="1004"/>
        <v/>
      </c>
      <c r="BI1391" s="8"/>
      <c r="BJ1391" s="22" t="str">
        <f t="shared" si="984"/>
        <v/>
      </c>
    </row>
    <row r="1392" spans="1:62" ht="18" customHeight="1" x14ac:dyDescent="0.35">
      <c r="A1392" s="68">
        <f>'Energy - Master'!A1391</f>
        <v>47411</v>
      </c>
      <c r="B1392" s="24" t="str">
        <f t="shared" si="964"/>
        <v>Oct-2029</v>
      </c>
      <c r="C1392" s="34" t="str">
        <f t="shared" si="985"/>
        <v/>
      </c>
      <c r="D1392" s="8"/>
      <c r="E1392" s="22" t="str">
        <f t="shared" si="965"/>
        <v/>
      </c>
      <c r="F1392" s="34" t="str">
        <f t="shared" si="986"/>
        <v/>
      </c>
      <c r="G1392" s="8"/>
      <c r="H1392" s="22" t="str">
        <f t="shared" si="966"/>
        <v/>
      </c>
      <c r="I1392" s="34" t="str">
        <f t="shared" si="987"/>
        <v/>
      </c>
      <c r="J1392" s="8"/>
      <c r="K1392" s="22" t="str">
        <f t="shared" si="967"/>
        <v/>
      </c>
      <c r="L1392" s="34" t="str">
        <f t="shared" si="988"/>
        <v/>
      </c>
      <c r="M1392" s="8"/>
      <c r="N1392" s="22" t="str">
        <f t="shared" si="968"/>
        <v/>
      </c>
      <c r="O1392" s="34" t="str">
        <f t="shared" si="989"/>
        <v/>
      </c>
      <c r="P1392" s="8"/>
      <c r="Q1392" s="22" t="str">
        <f t="shared" si="969"/>
        <v/>
      </c>
      <c r="R1392" s="34" t="str">
        <f t="shared" si="990"/>
        <v/>
      </c>
      <c r="S1392" s="8"/>
      <c r="T1392" s="22" t="str">
        <f t="shared" si="970"/>
        <v/>
      </c>
      <c r="U1392" s="34" t="str">
        <f t="shared" si="991"/>
        <v/>
      </c>
      <c r="V1392" s="8"/>
      <c r="W1392" s="22" t="str">
        <f t="shared" si="971"/>
        <v/>
      </c>
      <c r="X1392" s="34" t="str">
        <f t="shared" si="992"/>
        <v/>
      </c>
      <c r="Y1392" s="8"/>
      <c r="Z1392" s="22" t="str">
        <f t="shared" si="972"/>
        <v/>
      </c>
      <c r="AA1392" s="34" t="str">
        <f t="shared" si="993"/>
        <v/>
      </c>
      <c r="AB1392" s="8"/>
      <c r="AC1392" s="22" t="str">
        <f t="shared" si="973"/>
        <v/>
      </c>
      <c r="AD1392" s="34" t="str">
        <f t="shared" si="994"/>
        <v/>
      </c>
      <c r="AE1392" s="8"/>
      <c r="AF1392" s="22" t="str">
        <f t="shared" si="974"/>
        <v/>
      </c>
      <c r="AG1392" s="34" t="str">
        <f t="shared" si="995"/>
        <v/>
      </c>
      <c r="AH1392" s="8"/>
      <c r="AI1392" s="22" t="str">
        <f t="shared" si="975"/>
        <v/>
      </c>
      <c r="AJ1392" s="34" t="str">
        <f t="shared" si="996"/>
        <v/>
      </c>
      <c r="AK1392" s="8"/>
      <c r="AL1392" s="22" t="str">
        <f t="shared" si="976"/>
        <v/>
      </c>
      <c r="AM1392" s="34" t="str">
        <f t="shared" si="997"/>
        <v/>
      </c>
      <c r="AN1392" s="8"/>
      <c r="AO1392" s="22" t="str">
        <f t="shared" si="977"/>
        <v/>
      </c>
      <c r="AP1392" s="34" t="str">
        <f t="shared" si="998"/>
        <v/>
      </c>
      <c r="AQ1392" s="8"/>
      <c r="AR1392" s="22" t="str">
        <f t="shared" si="978"/>
        <v/>
      </c>
      <c r="AS1392" s="34" t="str">
        <f t="shared" si="999"/>
        <v/>
      </c>
      <c r="AT1392" s="8"/>
      <c r="AU1392" s="22" t="str">
        <f t="shared" si="979"/>
        <v/>
      </c>
      <c r="AV1392" s="34" t="str">
        <f t="shared" si="1000"/>
        <v/>
      </c>
      <c r="AW1392" s="8"/>
      <c r="AX1392" s="22" t="str">
        <f t="shared" si="980"/>
        <v/>
      </c>
      <c r="AY1392" s="34" t="str">
        <f t="shared" si="1001"/>
        <v/>
      </c>
      <c r="AZ1392" s="8"/>
      <c r="BA1392" s="22" t="str">
        <f t="shared" si="981"/>
        <v/>
      </c>
      <c r="BB1392" s="34" t="str">
        <f t="shared" si="1002"/>
        <v/>
      </c>
      <c r="BC1392" s="8"/>
      <c r="BD1392" s="22" t="str">
        <f t="shared" si="982"/>
        <v/>
      </c>
      <c r="BE1392" s="34" t="str">
        <f t="shared" si="1003"/>
        <v/>
      </c>
      <c r="BF1392" s="8"/>
      <c r="BG1392" s="22" t="str">
        <f t="shared" si="983"/>
        <v/>
      </c>
      <c r="BH1392" s="34" t="str">
        <f t="shared" si="1004"/>
        <v/>
      </c>
      <c r="BI1392" s="8"/>
      <c r="BJ1392" s="22" t="str">
        <f t="shared" si="984"/>
        <v/>
      </c>
    </row>
    <row r="1393" spans="1:62" ht="18" customHeight="1" x14ac:dyDescent="0.35">
      <c r="A1393" s="68">
        <f>'Energy - Master'!A1392</f>
        <v>47412</v>
      </c>
      <c r="B1393" s="24" t="str">
        <f t="shared" si="964"/>
        <v>Oct-2029</v>
      </c>
      <c r="C1393" s="34" t="str">
        <f t="shared" si="985"/>
        <v/>
      </c>
      <c r="D1393" s="8"/>
      <c r="E1393" s="22" t="str">
        <f t="shared" si="965"/>
        <v/>
      </c>
      <c r="F1393" s="34" t="str">
        <f t="shared" si="986"/>
        <v/>
      </c>
      <c r="G1393" s="8"/>
      <c r="H1393" s="22" t="str">
        <f t="shared" si="966"/>
        <v/>
      </c>
      <c r="I1393" s="34" t="str">
        <f t="shared" si="987"/>
        <v/>
      </c>
      <c r="J1393" s="8"/>
      <c r="K1393" s="22" t="str">
        <f t="shared" si="967"/>
        <v/>
      </c>
      <c r="L1393" s="34" t="str">
        <f t="shared" si="988"/>
        <v/>
      </c>
      <c r="M1393" s="8"/>
      <c r="N1393" s="22" t="str">
        <f t="shared" si="968"/>
        <v/>
      </c>
      <c r="O1393" s="34" t="str">
        <f t="shared" si="989"/>
        <v/>
      </c>
      <c r="P1393" s="8"/>
      <c r="Q1393" s="22" t="str">
        <f t="shared" si="969"/>
        <v/>
      </c>
      <c r="R1393" s="34" t="str">
        <f t="shared" si="990"/>
        <v/>
      </c>
      <c r="S1393" s="8"/>
      <c r="T1393" s="22" t="str">
        <f t="shared" si="970"/>
        <v/>
      </c>
      <c r="U1393" s="34" t="str">
        <f t="shared" si="991"/>
        <v/>
      </c>
      <c r="V1393" s="8"/>
      <c r="W1393" s="22" t="str">
        <f t="shared" si="971"/>
        <v/>
      </c>
      <c r="X1393" s="34" t="str">
        <f t="shared" si="992"/>
        <v/>
      </c>
      <c r="Y1393" s="8"/>
      <c r="Z1393" s="22" t="str">
        <f t="shared" si="972"/>
        <v/>
      </c>
      <c r="AA1393" s="34" t="str">
        <f t="shared" si="993"/>
        <v/>
      </c>
      <c r="AB1393" s="8"/>
      <c r="AC1393" s="22" t="str">
        <f t="shared" si="973"/>
        <v/>
      </c>
      <c r="AD1393" s="34" t="str">
        <f t="shared" si="994"/>
        <v/>
      </c>
      <c r="AE1393" s="8"/>
      <c r="AF1393" s="22" t="str">
        <f t="shared" si="974"/>
        <v/>
      </c>
      <c r="AG1393" s="34" t="str">
        <f t="shared" si="995"/>
        <v/>
      </c>
      <c r="AH1393" s="8"/>
      <c r="AI1393" s="22" t="str">
        <f t="shared" si="975"/>
        <v/>
      </c>
      <c r="AJ1393" s="34" t="str">
        <f t="shared" si="996"/>
        <v/>
      </c>
      <c r="AK1393" s="8"/>
      <c r="AL1393" s="22" t="str">
        <f t="shared" si="976"/>
        <v/>
      </c>
      <c r="AM1393" s="34" t="str">
        <f t="shared" si="997"/>
        <v/>
      </c>
      <c r="AN1393" s="8"/>
      <c r="AO1393" s="22" t="str">
        <f t="shared" si="977"/>
        <v/>
      </c>
      <c r="AP1393" s="34" t="str">
        <f t="shared" si="998"/>
        <v/>
      </c>
      <c r="AQ1393" s="8"/>
      <c r="AR1393" s="22" t="str">
        <f t="shared" si="978"/>
        <v/>
      </c>
      <c r="AS1393" s="34" t="str">
        <f t="shared" si="999"/>
        <v/>
      </c>
      <c r="AT1393" s="8"/>
      <c r="AU1393" s="22" t="str">
        <f t="shared" si="979"/>
        <v/>
      </c>
      <c r="AV1393" s="34" t="str">
        <f t="shared" si="1000"/>
        <v/>
      </c>
      <c r="AW1393" s="8"/>
      <c r="AX1393" s="22" t="str">
        <f t="shared" si="980"/>
        <v/>
      </c>
      <c r="AY1393" s="34" t="str">
        <f t="shared" si="1001"/>
        <v/>
      </c>
      <c r="AZ1393" s="8"/>
      <c r="BA1393" s="22" t="str">
        <f t="shared" si="981"/>
        <v/>
      </c>
      <c r="BB1393" s="34" t="str">
        <f t="shared" si="1002"/>
        <v/>
      </c>
      <c r="BC1393" s="8"/>
      <c r="BD1393" s="22" t="str">
        <f t="shared" si="982"/>
        <v/>
      </c>
      <c r="BE1393" s="34" t="str">
        <f t="shared" si="1003"/>
        <v/>
      </c>
      <c r="BF1393" s="8"/>
      <c r="BG1393" s="22" t="str">
        <f t="shared" si="983"/>
        <v/>
      </c>
      <c r="BH1393" s="34" t="str">
        <f t="shared" si="1004"/>
        <v/>
      </c>
      <c r="BI1393" s="8"/>
      <c r="BJ1393" s="22" t="str">
        <f t="shared" si="984"/>
        <v/>
      </c>
    </row>
    <row r="1394" spans="1:62" ht="18" customHeight="1" x14ac:dyDescent="0.35">
      <c r="A1394" s="68">
        <f>'Energy - Master'!A1393</f>
        <v>47413</v>
      </c>
      <c r="B1394" s="24" t="str">
        <f t="shared" si="964"/>
        <v>Oct-2029</v>
      </c>
      <c r="C1394" s="34" t="str">
        <f t="shared" si="985"/>
        <v/>
      </c>
      <c r="D1394" s="8"/>
      <c r="E1394" s="22" t="str">
        <f t="shared" si="965"/>
        <v/>
      </c>
      <c r="F1394" s="34" t="str">
        <f t="shared" si="986"/>
        <v/>
      </c>
      <c r="G1394" s="8"/>
      <c r="H1394" s="22" t="str">
        <f t="shared" si="966"/>
        <v/>
      </c>
      <c r="I1394" s="34" t="str">
        <f t="shared" si="987"/>
        <v/>
      </c>
      <c r="J1394" s="8"/>
      <c r="K1394" s="22" t="str">
        <f t="shared" si="967"/>
        <v/>
      </c>
      <c r="L1394" s="34" t="str">
        <f t="shared" si="988"/>
        <v/>
      </c>
      <c r="M1394" s="8"/>
      <c r="N1394" s="22" t="str">
        <f t="shared" si="968"/>
        <v/>
      </c>
      <c r="O1394" s="34" t="str">
        <f t="shared" si="989"/>
        <v/>
      </c>
      <c r="P1394" s="8"/>
      <c r="Q1394" s="22" t="str">
        <f t="shared" si="969"/>
        <v/>
      </c>
      <c r="R1394" s="34" t="str">
        <f t="shared" si="990"/>
        <v/>
      </c>
      <c r="S1394" s="8"/>
      <c r="T1394" s="22" t="str">
        <f t="shared" si="970"/>
        <v/>
      </c>
      <c r="U1394" s="34" t="str">
        <f t="shared" si="991"/>
        <v/>
      </c>
      <c r="V1394" s="8"/>
      <c r="W1394" s="22" t="str">
        <f t="shared" si="971"/>
        <v/>
      </c>
      <c r="X1394" s="34" t="str">
        <f t="shared" si="992"/>
        <v/>
      </c>
      <c r="Y1394" s="8"/>
      <c r="Z1394" s="22" t="str">
        <f t="shared" si="972"/>
        <v/>
      </c>
      <c r="AA1394" s="34" t="str">
        <f t="shared" si="993"/>
        <v/>
      </c>
      <c r="AB1394" s="8"/>
      <c r="AC1394" s="22" t="str">
        <f t="shared" si="973"/>
        <v/>
      </c>
      <c r="AD1394" s="34" t="str">
        <f t="shared" si="994"/>
        <v/>
      </c>
      <c r="AE1394" s="8"/>
      <c r="AF1394" s="22" t="str">
        <f t="shared" si="974"/>
        <v/>
      </c>
      <c r="AG1394" s="34" t="str">
        <f t="shared" si="995"/>
        <v/>
      </c>
      <c r="AH1394" s="8"/>
      <c r="AI1394" s="22" t="str">
        <f t="shared" si="975"/>
        <v/>
      </c>
      <c r="AJ1394" s="34" t="str">
        <f t="shared" si="996"/>
        <v/>
      </c>
      <c r="AK1394" s="8"/>
      <c r="AL1394" s="22" t="str">
        <f t="shared" si="976"/>
        <v/>
      </c>
      <c r="AM1394" s="34" t="str">
        <f t="shared" si="997"/>
        <v/>
      </c>
      <c r="AN1394" s="8"/>
      <c r="AO1394" s="22" t="str">
        <f t="shared" si="977"/>
        <v/>
      </c>
      <c r="AP1394" s="34" t="str">
        <f t="shared" si="998"/>
        <v/>
      </c>
      <c r="AQ1394" s="8"/>
      <c r="AR1394" s="22" t="str">
        <f t="shared" si="978"/>
        <v/>
      </c>
      <c r="AS1394" s="34" t="str">
        <f t="shared" si="999"/>
        <v/>
      </c>
      <c r="AT1394" s="8"/>
      <c r="AU1394" s="22" t="str">
        <f t="shared" si="979"/>
        <v/>
      </c>
      <c r="AV1394" s="34" t="str">
        <f t="shared" si="1000"/>
        <v/>
      </c>
      <c r="AW1394" s="8"/>
      <c r="AX1394" s="22" t="str">
        <f t="shared" si="980"/>
        <v/>
      </c>
      <c r="AY1394" s="34" t="str">
        <f t="shared" si="1001"/>
        <v/>
      </c>
      <c r="AZ1394" s="8"/>
      <c r="BA1394" s="22" t="str">
        <f t="shared" si="981"/>
        <v/>
      </c>
      <c r="BB1394" s="34" t="str">
        <f t="shared" si="1002"/>
        <v/>
      </c>
      <c r="BC1394" s="8"/>
      <c r="BD1394" s="22" t="str">
        <f t="shared" si="982"/>
        <v/>
      </c>
      <c r="BE1394" s="34" t="str">
        <f t="shared" si="1003"/>
        <v/>
      </c>
      <c r="BF1394" s="8"/>
      <c r="BG1394" s="22" t="str">
        <f t="shared" si="983"/>
        <v/>
      </c>
      <c r="BH1394" s="34" t="str">
        <f t="shared" si="1004"/>
        <v/>
      </c>
      <c r="BI1394" s="8"/>
      <c r="BJ1394" s="22" t="str">
        <f t="shared" si="984"/>
        <v/>
      </c>
    </row>
    <row r="1395" spans="1:62" ht="18" customHeight="1" x14ac:dyDescent="0.35">
      <c r="A1395" s="68">
        <f>'Energy - Master'!A1394</f>
        <v>47414</v>
      </c>
      <c r="B1395" s="24" t="str">
        <f t="shared" si="964"/>
        <v>Oct-2029</v>
      </c>
      <c r="C1395" s="34" t="str">
        <f t="shared" si="985"/>
        <v/>
      </c>
      <c r="D1395" s="8"/>
      <c r="E1395" s="22" t="str">
        <f t="shared" si="965"/>
        <v/>
      </c>
      <c r="F1395" s="34" t="str">
        <f t="shared" si="986"/>
        <v/>
      </c>
      <c r="G1395" s="8"/>
      <c r="H1395" s="22" t="str">
        <f t="shared" si="966"/>
        <v/>
      </c>
      <c r="I1395" s="34" t="str">
        <f t="shared" si="987"/>
        <v/>
      </c>
      <c r="J1395" s="8"/>
      <c r="K1395" s="22" t="str">
        <f t="shared" si="967"/>
        <v/>
      </c>
      <c r="L1395" s="34" t="str">
        <f t="shared" si="988"/>
        <v/>
      </c>
      <c r="M1395" s="8"/>
      <c r="N1395" s="22" t="str">
        <f t="shared" si="968"/>
        <v/>
      </c>
      <c r="O1395" s="34" t="str">
        <f t="shared" si="989"/>
        <v/>
      </c>
      <c r="P1395" s="8"/>
      <c r="Q1395" s="22" t="str">
        <f t="shared" si="969"/>
        <v/>
      </c>
      <c r="R1395" s="34" t="str">
        <f t="shared" si="990"/>
        <v/>
      </c>
      <c r="S1395" s="8"/>
      <c r="T1395" s="22" t="str">
        <f t="shared" si="970"/>
        <v/>
      </c>
      <c r="U1395" s="34" t="str">
        <f t="shared" si="991"/>
        <v/>
      </c>
      <c r="V1395" s="8"/>
      <c r="W1395" s="22" t="str">
        <f t="shared" si="971"/>
        <v/>
      </c>
      <c r="X1395" s="34" t="str">
        <f t="shared" si="992"/>
        <v/>
      </c>
      <c r="Y1395" s="8"/>
      <c r="Z1395" s="22" t="str">
        <f t="shared" si="972"/>
        <v/>
      </c>
      <c r="AA1395" s="34" t="str">
        <f t="shared" si="993"/>
        <v/>
      </c>
      <c r="AB1395" s="8"/>
      <c r="AC1395" s="22" t="str">
        <f t="shared" si="973"/>
        <v/>
      </c>
      <c r="AD1395" s="34" t="str">
        <f t="shared" si="994"/>
        <v/>
      </c>
      <c r="AE1395" s="8"/>
      <c r="AF1395" s="22" t="str">
        <f t="shared" si="974"/>
        <v/>
      </c>
      <c r="AG1395" s="34" t="str">
        <f t="shared" si="995"/>
        <v/>
      </c>
      <c r="AH1395" s="8"/>
      <c r="AI1395" s="22" t="str">
        <f t="shared" si="975"/>
        <v/>
      </c>
      <c r="AJ1395" s="34" t="str">
        <f t="shared" si="996"/>
        <v/>
      </c>
      <c r="AK1395" s="8"/>
      <c r="AL1395" s="22" t="str">
        <f t="shared" si="976"/>
        <v/>
      </c>
      <c r="AM1395" s="34" t="str">
        <f t="shared" si="997"/>
        <v/>
      </c>
      <c r="AN1395" s="8"/>
      <c r="AO1395" s="22" t="str">
        <f t="shared" si="977"/>
        <v/>
      </c>
      <c r="AP1395" s="34" t="str">
        <f t="shared" si="998"/>
        <v/>
      </c>
      <c r="AQ1395" s="8"/>
      <c r="AR1395" s="22" t="str">
        <f t="shared" si="978"/>
        <v/>
      </c>
      <c r="AS1395" s="34" t="str">
        <f t="shared" si="999"/>
        <v/>
      </c>
      <c r="AT1395" s="8"/>
      <c r="AU1395" s="22" t="str">
        <f t="shared" si="979"/>
        <v/>
      </c>
      <c r="AV1395" s="34" t="str">
        <f t="shared" si="1000"/>
        <v/>
      </c>
      <c r="AW1395" s="8"/>
      <c r="AX1395" s="22" t="str">
        <f t="shared" si="980"/>
        <v/>
      </c>
      <c r="AY1395" s="34" t="str">
        <f t="shared" si="1001"/>
        <v/>
      </c>
      <c r="AZ1395" s="8"/>
      <c r="BA1395" s="22" t="str">
        <f t="shared" si="981"/>
        <v/>
      </c>
      <c r="BB1395" s="34" t="str">
        <f t="shared" si="1002"/>
        <v/>
      </c>
      <c r="BC1395" s="8"/>
      <c r="BD1395" s="22" t="str">
        <f t="shared" si="982"/>
        <v/>
      </c>
      <c r="BE1395" s="34" t="str">
        <f t="shared" si="1003"/>
        <v/>
      </c>
      <c r="BF1395" s="8"/>
      <c r="BG1395" s="22" t="str">
        <f t="shared" si="983"/>
        <v/>
      </c>
      <c r="BH1395" s="34" t="str">
        <f t="shared" si="1004"/>
        <v/>
      </c>
      <c r="BI1395" s="8"/>
      <c r="BJ1395" s="22" t="str">
        <f t="shared" si="984"/>
        <v/>
      </c>
    </row>
    <row r="1396" spans="1:62" ht="18" customHeight="1" x14ac:dyDescent="0.35">
      <c r="A1396" s="68">
        <f>'Energy - Master'!A1395</f>
        <v>47415</v>
      </c>
      <c r="B1396" s="24" t="str">
        <f t="shared" si="964"/>
        <v>Oct-2029</v>
      </c>
      <c r="C1396" s="34" t="str">
        <f t="shared" si="985"/>
        <v/>
      </c>
      <c r="D1396" s="8"/>
      <c r="E1396" s="22" t="str">
        <f t="shared" si="965"/>
        <v/>
      </c>
      <c r="F1396" s="34" t="str">
        <f t="shared" si="986"/>
        <v/>
      </c>
      <c r="G1396" s="8"/>
      <c r="H1396" s="22" t="str">
        <f t="shared" si="966"/>
        <v/>
      </c>
      <c r="I1396" s="34" t="str">
        <f t="shared" si="987"/>
        <v/>
      </c>
      <c r="J1396" s="8"/>
      <c r="K1396" s="22" t="str">
        <f t="shared" si="967"/>
        <v/>
      </c>
      <c r="L1396" s="34" t="str">
        <f t="shared" si="988"/>
        <v/>
      </c>
      <c r="M1396" s="8"/>
      <c r="N1396" s="22" t="str">
        <f t="shared" si="968"/>
        <v/>
      </c>
      <c r="O1396" s="34" t="str">
        <f t="shared" si="989"/>
        <v/>
      </c>
      <c r="P1396" s="8"/>
      <c r="Q1396" s="22" t="str">
        <f t="shared" si="969"/>
        <v/>
      </c>
      <c r="R1396" s="34" t="str">
        <f t="shared" si="990"/>
        <v/>
      </c>
      <c r="S1396" s="8"/>
      <c r="T1396" s="22" t="str">
        <f t="shared" si="970"/>
        <v/>
      </c>
      <c r="U1396" s="34" t="str">
        <f t="shared" si="991"/>
        <v/>
      </c>
      <c r="V1396" s="8"/>
      <c r="W1396" s="22" t="str">
        <f t="shared" si="971"/>
        <v/>
      </c>
      <c r="X1396" s="34" t="str">
        <f t="shared" si="992"/>
        <v/>
      </c>
      <c r="Y1396" s="8"/>
      <c r="Z1396" s="22" t="str">
        <f t="shared" si="972"/>
        <v/>
      </c>
      <c r="AA1396" s="34" t="str">
        <f t="shared" si="993"/>
        <v/>
      </c>
      <c r="AB1396" s="8"/>
      <c r="AC1396" s="22" t="str">
        <f t="shared" si="973"/>
        <v/>
      </c>
      <c r="AD1396" s="34" t="str">
        <f t="shared" si="994"/>
        <v/>
      </c>
      <c r="AE1396" s="8"/>
      <c r="AF1396" s="22" t="str">
        <f t="shared" si="974"/>
        <v/>
      </c>
      <c r="AG1396" s="34" t="str">
        <f t="shared" si="995"/>
        <v/>
      </c>
      <c r="AH1396" s="8"/>
      <c r="AI1396" s="22" t="str">
        <f t="shared" si="975"/>
        <v/>
      </c>
      <c r="AJ1396" s="34" t="str">
        <f t="shared" si="996"/>
        <v/>
      </c>
      <c r="AK1396" s="8"/>
      <c r="AL1396" s="22" t="str">
        <f t="shared" si="976"/>
        <v/>
      </c>
      <c r="AM1396" s="34" t="str">
        <f t="shared" si="997"/>
        <v/>
      </c>
      <c r="AN1396" s="8"/>
      <c r="AO1396" s="22" t="str">
        <f t="shared" si="977"/>
        <v/>
      </c>
      <c r="AP1396" s="34" t="str">
        <f t="shared" si="998"/>
        <v/>
      </c>
      <c r="AQ1396" s="8"/>
      <c r="AR1396" s="22" t="str">
        <f t="shared" si="978"/>
        <v/>
      </c>
      <c r="AS1396" s="34" t="str">
        <f t="shared" si="999"/>
        <v/>
      </c>
      <c r="AT1396" s="8"/>
      <c r="AU1396" s="22" t="str">
        <f t="shared" si="979"/>
        <v/>
      </c>
      <c r="AV1396" s="34" t="str">
        <f t="shared" si="1000"/>
        <v/>
      </c>
      <c r="AW1396" s="8"/>
      <c r="AX1396" s="22" t="str">
        <f t="shared" si="980"/>
        <v/>
      </c>
      <c r="AY1396" s="34" t="str">
        <f t="shared" si="1001"/>
        <v/>
      </c>
      <c r="AZ1396" s="8"/>
      <c r="BA1396" s="22" t="str">
        <f t="shared" si="981"/>
        <v/>
      </c>
      <c r="BB1396" s="34" t="str">
        <f t="shared" si="1002"/>
        <v/>
      </c>
      <c r="BC1396" s="8"/>
      <c r="BD1396" s="22" t="str">
        <f t="shared" si="982"/>
        <v/>
      </c>
      <c r="BE1396" s="34" t="str">
        <f t="shared" si="1003"/>
        <v/>
      </c>
      <c r="BF1396" s="8"/>
      <c r="BG1396" s="22" t="str">
        <f t="shared" si="983"/>
        <v/>
      </c>
      <c r="BH1396" s="34" t="str">
        <f t="shared" si="1004"/>
        <v/>
      </c>
      <c r="BI1396" s="8"/>
      <c r="BJ1396" s="22" t="str">
        <f t="shared" si="984"/>
        <v/>
      </c>
    </row>
    <row r="1397" spans="1:62" ht="18" customHeight="1" x14ac:dyDescent="0.35">
      <c r="A1397" s="68">
        <f>'Energy - Master'!A1396</f>
        <v>47416</v>
      </c>
      <c r="B1397" s="24" t="str">
        <f t="shared" si="964"/>
        <v>Oct-2029</v>
      </c>
      <c r="C1397" s="34" t="str">
        <f t="shared" si="985"/>
        <v/>
      </c>
      <c r="D1397" s="8"/>
      <c r="E1397" s="22" t="str">
        <f t="shared" si="965"/>
        <v/>
      </c>
      <c r="F1397" s="34" t="str">
        <f t="shared" si="986"/>
        <v/>
      </c>
      <c r="G1397" s="8"/>
      <c r="H1397" s="22" t="str">
        <f t="shared" si="966"/>
        <v/>
      </c>
      <c r="I1397" s="34" t="str">
        <f t="shared" si="987"/>
        <v/>
      </c>
      <c r="J1397" s="8"/>
      <c r="K1397" s="22" t="str">
        <f t="shared" si="967"/>
        <v/>
      </c>
      <c r="L1397" s="34" t="str">
        <f t="shared" si="988"/>
        <v/>
      </c>
      <c r="M1397" s="8"/>
      <c r="N1397" s="22" t="str">
        <f t="shared" si="968"/>
        <v/>
      </c>
      <c r="O1397" s="34" t="str">
        <f t="shared" si="989"/>
        <v/>
      </c>
      <c r="P1397" s="8"/>
      <c r="Q1397" s="22" t="str">
        <f t="shared" si="969"/>
        <v/>
      </c>
      <c r="R1397" s="34" t="str">
        <f t="shared" si="990"/>
        <v/>
      </c>
      <c r="S1397" s="8"/>
      <c r="T1397" s="22" t="str">
        <f t="shared" si="970"/>
        <v/>
      </c>
      <c r="U1397" s="34" t="str">
        <f t="shared" si="991"/>
        <v/>
      </c>
      <c r="V1397" s="8"/>
      <c r="W1397" s="22" t="str">
        <f t="shared" si="971"/>
        <v/>
      </c>
      <c r="X1397" s="34" t="str">
        <f t="shared" si="992"/>
        <v/>
      </c>
      <c r="Y1397" s="8"/>
      <c r="Z1397" s="22" t="str">
        <f t="shared" si="972"/>
        <v/>
      </c>
      <c r="AA1397" s="34" t="str">
        <f t="shared" si="993"/>
        <v/>
      </c>
      <c r="AB1397" s="8"/>
      <c r="AC1397" s="22" t="str">
        <f t="shared" si="973"/>
        <v/>
      </c>
      <c r="AD1397" s="34" t="str">
        <f t="shared" si="994"/>
        <v/>
      </c>
      <c r="AE1397" s="8"/>
      <c r="AF1397" s="22" t="str">
        <f t="shared" si="974"/>
        <v/>
      </c>
      <c r="AG1397" s="34" t="str">
        <f t="shared" si="995"/>
        <v/>
      </c>
      <c r="AH1397" s="8"/>
      <c r="AI1397" s="22" t="str">
        <f t="shared" si="975"/>
        <v/>
      </c>
      <c r="AJ1397" s="34" t="str">
        <f t="shared" si="996"/>
        <v/>
      </c>
      <c r="AK1397" s="8"/>
      <c r="AL1397" s="22" t="str">
        <f t="shared" si="976"/>
        <v/>
      </c>
      <c r="AM1397" s="34" t="str">
        <f t="shared" si="997"/>
        <v/>
      </c>
      <c r="AN1397" s="8"/>
      <c r="AO1397" s="22" t="str">
        <f t="shared" si="977"/>
        <v/>
      </c>
      <c r="AP1397" s="34" t="str">
        <f t="shared" si="998"/>
        <v/>
      </c>
      <c r="AQ1397" s="8"/>
      <c r="AR1397" s="22" t="str">
        <f t="shared" si="978"/>
        <v/>
      </c>
      <c r="AS1397" s="34" t="str">
        <f t="shared" si="999"/>
        <v/>
      </c>
      <c r="AT1397" s="8"/>
      <c r="AU1397" s="22" t="str">
        <f t="shared" si="979"/>
        <v/>
      </c>
      <c r="AV1397" s="34" t="str">
        <f t="shared" si="1000"/>
        <v/>
      </c>
      <c r="AW1397" s="8"/>
      <c r="AX1397" s="22" t="str">
        <f t="shared" si="980"/>
        <v/>
      </c>
      <c r="AY1397" s="34" t="str">
        <f t="shared" si="1001"/>
        <v/>
      </c>
      <c r="AZ1397" s="8"/>
      <c r="BA1397" s="22" t="str">
        <f t="shared" si="981"/>
        <v/>
      </c>
      <c r="BB1397" s="34" t="str">
        <f t="shared" si="1002"/>
        <v/>
      </c>
      <c r="BC1397" s="8"/>
      <c r="BD1397" s="22" t="str">
        <f t="shared" si="982"/>
        <v/>
      </c>
      <c r="BE1397" s="34" t="str">
        <f t="shared" si="1003"/>
        <v/>
      </c>
      <c r="BF1397" s="8"/>
      <c r="BG1397" s="22" t="str">
        <f t="shared" si="983"/>
        <v/>
      </c>
      <c r="BH1397" s="34" t="str">
        <f t="shared" si="1004"/>
        <v/>
      </c>
      <c r="BI1397" s="8"/>
      <c r="BJ1397" s="22" t="str">
        <f t="shared" si="984"/>
        <v/>
      </c>
    </row>
    <row r="1398" spans="1:62" ht="18" customHeight="1" x14ac:dyDescent="0.35">
      <c r="A1398" s="68">
        <f>'Energy - Master'!A1397</f>
        <v>47417</v>
      </c>
      <c r="B1398" s="24" t="str">
        <f t="shared" si="964"/>
        <v>Oct-2029</v>
      </c>
      <c r="C1398" s="34" t="str">
        <f t="shared" si="985"/>
        <v/>
      </c>
      <c r="D1398" s="8"/>
      <c r="E1398" s="22" t="str">
        <f t="shared" si="965"/>
        <v/>
      </c>
      <c r="F1398" s="34" t="str">
        <f t="shared" si="986"/>
        <v/>
      </c>
      <c r="G1398" s="8"/>
      <c r="H1398" s="22" t="str">
        <f t="shared" si="966"/>
        <v/>
      </c>
      <c r="I1398" s="34" t="str">
        <f t="shared" si="987"/>
        <v/>
      </c>
      <c r="J1398" s="8"/>
      <c r="K1398" s="22" t="str">
        <f t="shared" si="967"/>
        <v/>
      </c>
      <c r="L1398" s="34" t="str">
        <f t="shared" si="988"/>
        <v/>
      </c>
      <c r="M1398" s="8"/>
      <c r="N1398" s="22" t="str">
        <f t="shared" si="968"/>
        <v/>
      </c>
      <c r="O1398" s="34" t="str">
        <f t="shared" si="989"/>
        <v/>
      </c>
      <c r="P1398" s="8"/>
      <c r="Q1398" s="22" t="str">
        <f t="shared" si="969"/>
        <v/>
      </c>
      <c r="R1398" s="34" t="str">
        <f t="shared" si="990"/>
        <v/>
      </c>
      <c r="S1398" s="8"/>
      <c r="T1398" s="22" t="str">
        <f t="shared" si="970"/>
        <v/>
      </c>
      <c r="U1398" s="34" t="str">
        <f t="shared" si="991"/>
        <v/>
      </c>
      <c r="V1398" s="8"/>
      <c r="W1398" s="22" t="str">
        <f t="shared" si="971"/>
        <v/>
      </c>
      <c r="X1398" s="34" t="str">
        <f t="shared" si="992"/>
        <v/>
      </c>
      <c r="Y1398" s="8"/>
      <c r="Z1398" s="22" t="str">
        <f t="shared" si="972"/>
        <v/>
      </c>
      <c r="AA1398" s="34" t="str">
        <f t="shared" si="993"/>
        <v/>
      </c>
      <c r="AB1398" s="8"/>
      <c r="AC1398" s="22" t="str">
        <f t="shared" si="973"/>
        <v/>
      </c>
      <c r="AD1398" s="34" t="str">
        <f t="shared" si="994"/>
        <v/>
      </c>
      <c r="AE1398" s="8"/>
      <c r="AF1398" s="22" t="str">
        <f t="shared" si="974"/>
        <v/>
      </c>
      <c r="AG1398" s="34" t="str">
        <f t="shared" si="995"/>
        <v/>
      </c>
      <c r="AH1398" s="8"/>
      <c r="AI1398" s="22" t="str">
        <f t="shared" si="975"/>
        <v/>
      </c>
      <c r="AJ1398" s="34" t="str">
        <f t="shared" si="996"/>
        <v/>
      </c>
      <c r="AK1398" s="8"/>
      <c r="AL1398" s="22" t="str">
        <f t="shared" si="976"/>
        <v/>
      </c>
      <c r="AM1398" s="34" t="str">
        <f t="shared" si="997"/>
        <v/>
      </c>
      <c r="AN1398" s="8"/>
      <c r="AO1398" s="22" t="str">
        <f t="shared" si="977"/>
        <v/>
      </c>
      <c r="AP1398" s="34" t="str">
        <f t="shared" si="998"/>
        <v/>
      </c>
      <c r="AQ1398" s="8"/>
      <c r="AR1398" s="22" t="str">
        <f t="shared" si="978"/>
        <v/>
      </c>
      <c r="AS1398" s="34" t="str">
        <f t="shared" si="999"/>
        <v/>
      </c>
      <c r="AT1398" s="8"/>
      <c r="AU1398" s="22" t="str">
        <f t="shared" si="979"/>
        <v/>
      </c>
      <c r="AV1398" s="34" t="str">
        <f t="shared" si="1000"/>
        <v/>
      </c>
      <c r="AW1398" s="8"/>
      <c r="AX1398" s="22" t="str">
        <f t="shared" si="980"/>
        <v/>
      </c>
      <c r="AY1398" s="34" t="str">
        <f t="shared" si="1001"/>
        <v/>
      </c>
      <c r="AZ1398" s="8"/>
      <c r="BA1398" s="22" t="str">
        <f t="shared" si="981"/>
        <v/>
      </c>
      <c r="BB1398" s="34" t="str">
        <f t="shared" si="1002"/>
        <v/>
      </c>
      <c r="BC1398" s="8"/>
      <c r="BD1398" s="22" t="str">
        <f t="shared" si="982"/>
        <v/>
      </c>
      <c r="BE1398" s="34" t="str">
        <f t="shared" si="1003"/>
        <v/>
      </c>
      <c r="BF1398" s="8"/>
      <c r="BG1398" s="22" t="str">
        <f t="shared" si="983"/>
        <v/>
      </c>
      <c r="BH1398" s="34" t="str">
        <f t="shared" si="1004"/>
        <v/>
      </c>
      <c r="BI1398" s="8"/>
      <c r="BJ1398" s="22" t="str">
        <f t="shared" si="984"/>
        <v/>
      </c>
    </row>
    <row r="1399" spans="1:62" ht="18" customHeight="1" x14ac:dyDescent="0.35">
      <c r="A1399" s="68">
        <f>'Energy - Master'!A1398</f>
        <v>47418</v>
      </c>
      <c r="B1399" s="24" t="str">
        <f t="shared" si="964"/>
        <v>Oct-2029</v>
      </c>
      <c r="C1399" s="34" t="str">
        <f t="shared" si="985"/>
        <v/>
      </c>
      <c r="D1399" s="8"/>
      <c r="E1399" s="22" t="str">
        <f t="shared" si="965"/>
        <v/>
      </c>
      <c r="F1399" s="34" t="str">
        <f t="shared" si="986"/>
        <v/>
      </c>
      <c r="G1399" s="8"/>
      <c r="H1399" s="22" t="str">
        <f t="shared" si="966"/>
        <v/>
      </c>
      <c r="I1399" s="34" t="str">
        <f t="shared" si="987"/>
        <v/>
      </c>
      <c r="J1399" s="8"/>
      <c r="K1399" s="22" t="str">
        <f t="shared" si="967"/>
        <v/>
      </c>
      <c r="L1399" s="34" t="str">
        <f t="shared" si="988"/>
        <v/>
      </c>
      <c r="M1399" s="8"/>
      <c r="N1399" s="22" t="str">
        <f t="shared" si="968"/>
        <v/>
      </c>
      <c r="O1399" s="34" t="str">
        <f t="shared" si="989"/>
        <v/>
      </c>
      <c r="P1399" s="8"/>
      <c r="Q1399" s="22" t="str">
        <f t="shared" si="969"/>
        <v/>
      </c>
      <c r="R1399" s="34" t="str">
        <f t="shared" si="990"/>
        <v/>
      </c>
      <c r="S1399" s="8"/>
      <c r="T1399" s="22" t="str">
        <f t="shared" si="970"/>
        <v/>
      </c>
      <c r="U1399" s="34" t="str">
        <f t="shared" si="991"/>
        <v/>
      </c>
      <c r="V1399" s="8"/>
      <c r="W1399" s="22" t="str">
        <f t="shared" si="971"/>
        <v/>
      </c>
      <c r="X1399" s="34" t="str">
        <f t="shared" si="992"/>
        <v/>
      </c>
      <c r="Y1399" s="8"/>
      <c r="Z1399" s="22" t="str">
        <f t="shared" si="972"/>
        <v/>
      </c>
      <c r="AA1399" s="34" t="str">
        <f t="shared" si="993"/>
        <v/>
      </c>
      <c r="AB1399" s="8"/>
      <c r="AC1399" s="22" t="str">
        <f t="shared" si="973"/>
        <v/>
      </c>
      <c r="AD1399" s="34" t="str">
        <f t="shared" si="994"/>
        <v/>
      </c>
      <c r="AE1399" s="8"/>
      <c r="AF1399" s="22" t="str">
        <f t="shared" si="974"/>
        <v/>
      </c>
      <c r="AG1399" s="34" t="str">
        <f t="shared" si="995"/>
        <v/>
      </c>
      <c r="AH1399" s="8"/>
      <c r="AI1399" s="22" t="str">
        <f t="shared" si="975"/>
        <v/>
      </c>
      <c r="AJ1399" s="34" t="str">
        <f t="shared" si="996"/>
        <v/>
      </c>
      <c r="AK1399" s="8"/>
      <c r="AL1399" s="22" t="str">
        <f t="shared" si="976"/>
        <v/>
      </c>
      <c r="AM1399" s="34" t="str">
        <f t="shared" si="997"/>
        <v/>
      </c>
      <c r="AN1399" s="8"/>
      <c r="AO1399" s="22" t="str">
        <f t="shared" si="977"/>
        <v/>
      </c>
      <c r="AP1399" s="34" t="str">
        <f t="shared" si="998"/>
        <v/>
      </c>
      <c r="AQ1399" s="8"/>
      <c r="AR1399" s="22" t="str">
        <f t="shared" si="978"/>
        <v/>
      </c>
      <c r="AS1399" s="34" t="str">
        <f t="shared" si="999"/>
        <v/>
      </c>
      <c r="AT1399" s="8"/>
      <c r="AU1399" s="22" t="str">
        <f t="shared" si="979"/>
        <v/>
      </c>
      <c r="AV1399" s="34" t="str">
        <f t="shared" si="1000"/>
        <v/>
      </c>
      <c r="AW1399" s="8"/>
      <c r="AX1399" s="22" t="str">
        <f t="shared" si="980"/>
        <v/>
      </c>
      <c r="AY1399" s="34" t="str">
        <f t="shared" si="1001"/>
        <v/>
      </c>
      <c r="AZ1399" s="8"/>
      <c r="BA1399" s="22" t="str">
        <f t="shared" si="981"/>
        <v/>
      </c>
      <c r="BB1399" s="34" t="str">
        <f t="shared" si="1002"/>
        <v/>
      </c>
      <c r="BC1399" s="8"/>
      <c r="BD1399" s="22" t="str">
        <f t="shared" si="982"/>
        <v/>
      </c>
      <c r="BE1399" s="34" t="str">
        <f t="shared" si="1003"/>
        <v/>
      </c>
      <c r="BF1399" s="8"/>
      <c r="BG1399" s="22" t="str">
        <f t="shared" si="983"/>
        <v/>
      </c>
      <c r="BH1399" s="34" t="str">
        <f t="shared" si="1004"/>
        <v/>
      </c>
      <c r="BI1399" s="8"/>
      <c r="BJ1399" s="22" t="str">
        <f t="shared" si="984"/>
        <v/>
      </c>
    </row>
    <row r="1400" spans="1:62" ht="18" customHeight="1" x14ac:dyDescent="0.35">
      <c r="A1400" s="68">
        <f>'Energy - Master'!A1399</f>
        <v>47419</v>
      </c>
      <c r="B1400" s="24" t="str">
        <f t="shared" si="964"/>
        <v>Oct-2029</v>
      </c>
      <c r="C1400" s="34" t="str">
        <f t="shared" si="985"/>
        <v/>
      </c>
      <c r="D1400" s="8"/>
      <c r="E1400" s="22" t="str">
        <f t="shared" si="965"/>
        <v/>
      </c>
      <c r="F1400" s="34" t="str">
        <f t="shared" si="986"/>
        <v/>
      </c>
      <c r="G1400" s="8"/>
      <c r="H1400" s="22" t="str">
        <f t="shared" si="966"/>
        <v/>
      </c>
      <c r="I1400" s="34" t="str">
        <f t="shared" si="987"/>
        <v/>
      </c>
      <c r="J1400" s="8"/>
      <c r="K1400" s="22" t="str">
        <f t="shared" si="967"/>
        <v/>
      </c>
      <c r="L1400" s="34" t="str">
        <f t="shared" si="988"/>
        <v/>
      </c>
      <c r="M1400" s="8"/>
      <c r="N1400" s="22" t="str">
        <f t="shared" si="968"/>
        <v/>
      </c>
      <c r="O1400" s="34" t="str">
        <f t="shared" si="989"/>
        <v/>
      </c>
      <c r="P1400" s="8"/>
      <c r="Q1400" s="22" t="str">
        <f t="shared" si="969"/>
        <v/>
      </c>
      <c r="R1400" s="34" t="str">
        <f t="shared" si="990"/>
        <v/>
      </c>
      <c r="S1400" s="8"/>
      <c r="T1400" s="22" t="str">
        <f t="shared" si="970"/>
        <v/>
      </c>
      <c r="U1400" s="34" t="str">
        <f t="shared" si="991"/>
        <v/>
      </c>
      <c r="V1400" s="8"/>
      <c r="W1400" s="22" t="str">
        <f t="shared" si="971"/>
        <v/>
      </c>
      <c r="X1400" s="34" t="str">
        <f t="shared" si="992"/>
        <v/>
      </c>
      <c r="Y1400" s="8"/>
      <c r="Z1400" s="22" t="str">
        <f t="shared" si="972"/>
        <v/>
      </c>
      <c r="AA1400" s="34" t="str">
        <f t="shared" si="993"/>
        <v/>
      </c>
      <c r="AB1400" s="8"/>
      <c r="AC1400" s="22" t="str">
        <f t="shared" si="973"/>
        <v/>
      </c>
      <c r="AD1400" s="34" t="str">
        <f t="shared" si="994"/>
        <v/>
      </c>
      <c r="AE1400" s="8"/>
      <c r="AF1400" s="22" t="str">
        <f t="shared" si="974"/>
        <v/>
      </c>
      <c r="AG1400" s="34" t="str">
        <f t="shared" si="995"/>
        <v/>
      </c>
      <c r="AH1400" s="8"/>
      <c r="AI1400" s="22" t="str">
        <f t="shared" si="975"/>
        <v/>
      </c>
      <c r="AJ1400" s="34" t="str">
        <f t="shared" si="996"/>
        <v/>
      </c>
      <c r="AK1400" s="8"/>
      <c r="AL1400" s="22" t="str">
        <f t="shared" si="976"/>
        <v/>
      </c>
      <c r="AM1400" s="34" t="str">
        <f t="shared" si="997"/>
        <v/>
      </c>
      <c r="AN1400" s="8"/>
      <c r="AO1400" s="22" t="str">
        <f t="shared" si="977"/>
        <v/>
      </c>
      <c r="AP1400" s="34" t="str">
        <f t="shared" si="998"/>
        <v/>
      </c>
      <c r="AQ1400" s="8"/>
      <c r="AR1400" s="22" t="str">
        <f t="shared" si="978"/>
        <v/>
      </c>
      <c r="AS1400" s="34" t="str">
        <f t="shared" si="999"/>
        <v/>
      </c>
      <c r="AT1400" s="8"/>
      <c r="AU1400" s="22" t="str">
        <f t="shared" si="979"/>
        <v/>
      </c>
      <c r="AV1400" s="34" t="str">
        <f t="shared" si="1000"/>
        <v/>
      </c>
      <c r="AW1400" s="8"/>
      <c r="AX1400" s="22" t="str">
        <f t="shared" si="980"/>
        <v/>
      </c>
      <c r="AY1400" s="34" t="str">
        <f t="shared" si="1001"/>
        <v/>
      </c>
      <c r="AZ1400" s="8"/>
      <c r="BA1400" s="22" t="str">
        <f t="shared" si="981"/>
        <v/>
      </c>
      <c r="BB1400" s="34" t="str">
        <f t="shared" si="1002"/>
        <v/>
      </c>
      <c r="BC1400" s="8"/>
      <c r="BD1400" s="22" t="str">
        <f t="shared" si="982"/>
        <v/>
      </c>
      <c r="BE1400" s="34" t="str">
        <f t="shared" si="1003"/>
        <v/>
      </c>
      <c r="BF1400" s="8"/>
      <c r="BG1400" s="22" t="str">
        <f t="shared" si="983"/>
        <v/>
      </c>
      <c r="BH1400" s="34" t="str">
        <f t="shared" si="1004"/>
        <v/>
      </c>
      <c r="BI1400" s="8"/>
      <c r="BJ1400" s="22" t="str">
        <f t="shared" si="984"/>
        <v/>
      </c>
    </row>
    <row r="1401" spans="1:62" ht="18" customHeight="1" x14ac:dyDescent="0.35">
      <c r="A1401" s="68">
        <f>'Energy - Master'!A1400</f>
        <v>47420</v>
      </c>
      <c r="B1401" s="24" t="str">
        <f t="shared" si="964"/>
        <v>Oct-2029</v>
      </c>
      <c r="C1401" s="34" t="str">
        <f t="shared" si="985"/>
        <v/>
      </c>
      <c r="D1401" s="8"/>
      <c r="E1401" s="22" t="str">
        <f t="shared" si="965"/>
        <v/>
      </c>
      <c r="F1401" s="34" t="str">
        <f t="shared" si="986"/>
        <v/>
      </c>
      <c r="G1401" s="8"/>
      <c r="H1401" s="22" t="str">
        <f t="shared" si="966"/>
        <v/>
      </c>
      <c r="I1401" s="34" t="str">
        <f t="shared" si="987"/>
        <v/>
      </c>
      <c r="J1401" s="8"/>
      <c r="K1401" s="22" t="str">
        <f t="shared" si="967"/>
        <v/>
      </c>
      <c r="L1401" s="34" t="str">
        <f t="shared" si="988"/>
        <v/>
      </c>
      <c r="M1401" s="8"/>
      <c r="N1401" s="22" t="str">
        <f t="shared" si="968"/>
        <v/>
      </c>
      <c r="O1401" s="34" t="str">
        <f t="shared" si="989"/>
        <v/>
      </c>
      <c r="P1401" s="8"/>
      <c r="Q1401" s="22" t="str">
        <f t="shared" si="969"/>
        <v/>
      </c>
      <c r="R1401" s="34" t="str">
        <f t="shared" si="990"/>
        <v/>
      </c>
      <c r="S1401" s="8"/>
      <c r="T1401" s="22" t="str">
        <f t="shared" si="970"/>
        <v/>
      </c>
      <c r="U1401" s="34" t="str">
        <f t="shared" si="991"/>
        <v/>
      </c>
      <c r="V1401" s="8"/>
      <c r="W1401" s="22" t="str">
        <f t="shared" si="971"/>
        <v/>
      </c>
      <c r="X1401" s="34" t="str">
        <f t="shared" si="992"/>
        <v/>
      </c>
      <c r="Y1401" s="8"/>
      <c r="Z1401" s="22" t="str">
        <f t="shared" si="972"/>
        <v/>
      </c>
      <c r="AA1401" s="34" t="str">
        <f t="shared" si="993"/>
        <v/>
      </c>
      <c r="AB1401" s="8"/>
      <c r="AC1401" s="22" t="str">
        <f t="shared" si="973"/>
        <v/>
      </c>
      <c r="AD1401" s="34" t="str">
        <f t="shared" si="994"/>
        <v/>
      </c>
      <c r="AE1401" s="8"/>
      <c r="AF1401" s="22" t="str">
        <f t="shared" si="974"/>
        <v/>
      </c>
      <c r="AG1401" s="34" t="str">
        <f t="shared" si="995"/>
        <v/>
      </c>
      <c r="AH1401" s="8"/>
      <c r="AI1401" s="22" t="str">
        <f t="shared" si="975"/>
        <v/>
      </c>
      <c r="AJ1401" s="34" t="str">
        <f t="shared" si="996"/>
        <v/>
      </c>
      <c r="AK1401" s="8"/>
      <c r="AL1401" s="22" t="str">
        <f t="shared" si="976"/>
        <v/>
      </c>
      <c r="AM1401" s="34" t="str">
        <f t="shared" si="997"/>
        <v/>
      </c>
      <c r="AN1401" s="8"/>
      <c r="AO1401" s="22" t="str">
        <f t="shared" si="977"/>
        <v/>
      </c>
      <c r="AP1401" s="34" t="str">
        <f t="shared" si="998"/>
        <v/>
      </c>
      <c r="AQ1401" s="8"/>
      <c r="AR1401" s="22" t="str">
        <f t="shared" si="978"/>
        <v/>
      </c>
      <c r="AS1401" s="34" t="str">
        <f t="shared" si="999"/>
        <v/>
      </c>
      <c r="AT1401" s="8"/>
      <c r="AU1401" s="22" t="str">
        <f t="shared" si="979"/>
        <v/>
      </c>
      <c r="AV1401" s="34" t="str">
        <f t="shared" si="1000"/>
        <v/>
      </c>
      <c r="AW1401" s="8"/>
      <c r="AX1401" s="22" t="str">
        <f t="shared" si="980"/>
        <v/>
      </c>
      <c r="AY1401" s="34" t="str">
        <f t="shared" si="1001"/>
        <v/>
      </c>
      <c r="AZ1401" s="8"/>
      <c r="BA1401" s="22" t="str">
        <f t="shared" si="981"/>
        <v/>
      </c>
      <c r="BB1401" s="34" t="str">
        <f t="shared" si="1002"/>
        <v/>
      </c>
      <c r="BC1401" s="8"/>
      <c r="BD1401" s="22" t="str">
        <f t="shared" si="982"/>
        <v/>
      </c>
      <c r="BE1401" s="34" t="str">
        <f t="shared" si="1003"/>
        <v/>
      </c>
      <c r="BF1401" s="8"/>
      <c r="BG1401" s="22" t="str">
        <f t="shared" si="983"/>
        <v/>
      </c>
      <c r="BH1401" s="34" t="str">
        <f t="shared" si="1004"/>
        <v/>
      </c>
      <c r="BI1401" s="8"/>
      <c r="BJ1401" s="22" t="str">
        <f t="shared" si="984"/>
        <v/>
      </c>
    </row>
    <row r="1402" spans="1:62" ht="18" customHeight="1" x14ac:dyDescent="0.35">
      <c r="A1402" s="68">
        <f>'Energy - Master'!A1401</f>
        <v>47421</v>
      </c>
      <c r="B1402" s="24" t="str">
        <f t="shared" si="964"/>
        <v>Oct-2029</v>
      </c>
      <c r="C1402" s="34" t="str">
        <f t="shared" si="985"/>
        <v/>
      </c>
      <c r="D1402" s="8"/>
      <c r="E1402" s="22" t="str">
        <f t="shared" si="965"/>
        <v/>
      </c>
      <c r="F1402" s="34" t="str">
        <f t="shared" si="986"/>
        <v/>
      </c>
      <c r="G1402" s="8"/>
      <c r="H1402" s="22" t="str">
        <f t="shared" si="966"/>
        <v/>
      </c>
      <c r="I1402" s="34" t="str">
        <f t="shared" si="987"/>
        <v/>
      </c>
      <c r="J1402" s="8"/>
      <c r="K1402" s="22" t="str">
        <f t="shared" si="967"/>
        <v/>
      </c>
      <c r="L1402" s="34" t="str">
        <f t="shared" si="988"/>
        <v/>
      </c>
      <c r="M1402" s="8"/>
      <c r="N1402" s="22" t="str">
        <f t="shared" si="968"/>
        <v/>
      </c>
      <c r="O1402" s="34" t="str">
        <f t="shared" si="989"/>
        <v/>
      </c>
      <c r="P1402" s="8"/>
      <c r="Q1402" s="22" t="str">
        <f t="shared" si="969"/>
        <v/>
      </c>
      <c r="R1402" s="34" t="str">
        <f t="shared" si="990"/>
        <v/>
      </c>
      <c r="S1402" s="8"/>
      <c r="T1402" s="22" t="str">
        <f t="shared" si="970"/>
        <v/>
      </c>
      <c r="U1402" s="34" t="str">
        <f t="shared" si="991"/>
        <v/>
      </c>
      <c r="V1402" s="8"/>
      <c r="W1402" s="22" t="str">
        <f t="shared" si="971"/>
        <v/>
      </c>
      <c r="X1402" s="34" t="str">
        <f t="shared" si="992"/>
        <v/>
      </c>
      <c r="Y1402" s="8"/>
      <c r="Z1402" s="22" t="str">
        <f t="shared" si="972"/>
        <v/>
      </c>
      <c r="AA1402" s="34" t="str">
        <f t="shared" si="993"/>
        <v/>
      </c>
      <c r="AB1402" s="8"/>
      <c r="AC1402" s="22" t="str">
        <f t="shared" si="973"/>
        <v/>
      </c>
      <c r="AD1402" s="34" t="str">
        <f t="shared" si="994"/>
        <v/>
      </c>
      <c r="AE1402" s="8"/>
      <c r="AF1402" s="22" t="str">
        <f t="shared" si="974"/>
        <v/>
      </c>
      <c r="AG1402" s="34" t="str">
        <f t="shared" si="995"/>
        <v/>
      </c>
      <c r="AH1402" s="8"/>
      <c r="AI1402" s="22" t="str">
        <f t="shared" si="975"/>
        <v/>
      </c>
      <c r="AJ1402" s="34" t="str">
        <f t="shared" si="996"/>
        <v/>
      </c>
      <c r="AK1402" s="8"/>
      <c r="AL1402" s="22" t="str">
        <f t="shared" si="976"/>
        <v/>
      </c>
      <c r="AM1402" s="34" t="str">
        <f t="shared" si="997"/>
        <v/>
      </c>
      <c r="AN1402" s="8"/>
      <c r="AO1402" s="22" t="str">
        <f t="shared" si="977"/>
        <v/>
      </c>
      <c r="AP1402" s="34" t="str">
        <f t="shared" si="998"/>
        <v/>
      </c>
      <c r="AQ1402" s="8"/>
      <c r="AR1402" s="22" t="str">
        <f t="shared" si="978"/>
        <v/>
      </c>
      <c r="AS1402" s="34" t="str">
        <f t="shared" si="999"/>
        <v/>
      </c>
      <c r="AT1402" s="8"/>
      <c r="AU1402" s="22" t="str">
        <f t="shared" si="979"/>
        <v/>
      </c>
      <c r="AV1402" s="34" t="str">
        <f t="shared" si="1000"/>
        <v/>
      </c>
      <c r="AW1402" s="8"/>
      <c r="AX1402" s="22" t="str">
        <f t="shared" si="980"/>
        <v/>
      </c>
      <c r="AY1402" s="34" t="str">
        <f t="shared" si="1001"/>
        <v/>
      </c>
      <c r="AZ1402" s="8"/>
      <c r="BA1402" s="22" t="str">
        <f t="shared" si="981"/>
        <v/>
      </c>
      <c r="BB1402" s="34" t="str">
        <f t="shared" si="1002"/>
        <v/>
      </c>
      <c r="BC1402" s="8"/>
      <c r="BD1402" s="22" t="str">
        <f t="shared" si="982"/>
        <v/>
      </c>
      <c r="BE1402" s="34" t="str">
        <f t="shared" si="1003"/>
        <v/>
      </c>
      <c r="BF1402" s="8"/>
      <c r="BG1402" s="22" t="str">
        <f t="shared" si="983"/>
        <v/>
      </c>
      <c r="BH1402" s="34" t="str">
        <f t="shared" si="1004"/>
        <v/>
      </c>
      <c r="BI1402" s="8"/>
      <c r="BJ1402" s="22" t="str">
        <f t="shared" si="984"/>
        <v/>
      </c>
    </row>
    <row r="1403" spans="1:62" ht="18" customHeight="1" x14ac:dyDescent="0.35">
      <c r="A1403" s="68">
        <f>'Energy - Master'!A1402</f>
        <v>47422</v>
      </c>
      <c r="B1403" s="24" t="str">
        <f t="shared" si="964"/>
        <v>Oct-2029</v>
      </c>
      <c r="C1403" s="34" t="str">
        <f t="shared" si="985"/>
        <v/>
      </c>
      <c r="D1403" s="8"/>
      <c r="E1403" s="22" t="str">
        <f t="shared" si="965"/>
        <v/>
      </c>
      <c r="F1403" s="34" t="str">
        <f t="shared" si="986"/>
        <v/>
      </c>
      <c r="G1403" s="8"/>
      <c r="H1403" s="22" t="str">
        <f t="shared" si="966"/>
        <v/>
      </c>
      <c r="I1403" s="34" t="str">
        <f t="shared" si="987"/>
        <v/>
      </c>
      <c r="J1403" s="8"/>
      <c r="K1403" s="22" t="str">
        <f t="shared" si="967"/>
        <v/>
      </c>
      <c r="L1403" s="34" t="str">
        <f t="shared" si="988"/>
        <v/>
      </c>
      <c r="M1403" s="8"/>
      <c r="N1403" s="22" t="str">
        <f t="shared" si="968"/>
        <v/>
      </c>
      <c r="O1403" s="34" t="str">
        <f t="shared" si="989"/>
        <v/>
      </c>
      <c r="P1403" s="8"/>
      <c r="Q1403" s="22" t="str">
        <f t="shared" si="969"/>
        <v/>
      </c>
      <c r="R1403" s="34" t="str">
        <f t="shared" si="990"/>
        <v/>
      </c>
      <c r="S1403" s="8"/>
      <c r="T1403" s="22" t="str">
        <f t="shared" si="970"/>
        <v/>
      </c>
      <c r="U1403" s="34" t="str">
        <f t="shared" si="991"/>
        <v/>
      </c>
      <c r="V1403" s="8"/>
      <c r="W1403" s="22" t="str">
        <f t="shared" si="971"/>
        <v/>
      </c>
      <c r="X1403" s="34" t="str">
        <f t="shared" si="992"/>
        <v/>
      </c>
      <c r="Y1403" s="8"/>
      <c r="Z1403" s="22" t="str">
        <f t="shared" si="972"/>
        <v/>
      </c>
      <c r="AA1403" s="34" t="str">
        <f t="shared" si="993"/>
        <v/>
      </c>
      <c r="AB1403" s="8"/>
      <c r="AC1403" s="22" t="str">
        <f t="shared" si="973"/>
        <v/>
      </c>
      <c r="AD1403" s="34" t="str">
        <f t="shared" si="994"/>
        <v/>
      </c>
      <c r="AE1403" s="8"/>
      <c r="AF1403" s="22" t="str">
        <f t="shared" si="974"/>
        <v/>
      </c>
      <c r="AG1403" s="34" t="str">
        <f t="shared" si="995"/>
        <v/>
      </c>
      <c r="AH1403" s="8"/>
      <c r="AI1403" s="22" t="str">
        <f t="shared" si="975"/>
        <v/>
      </c>
      <c r="AJ1403" s="34" t="str">
        <f t="shared" si="996"/>
        <v/>
      </c>
      <c r="AK1403" s="8"/>
      <c r="AL1403" s="22" t="str">
        <f t="shared" si="976"/>
        <v/>
      </c>
      <c r="AM1403" s="34" t="str">
        <f t="shared" si="997"/>
        <v/>
      </c>
      <c r="AN1403" s="8"/>
      <c r="AO1403" s="22" t="str">
        <f t="shared" si="977"/>
        <v/>
      </c>
      <c r="AP1403" s="34" t="str">
        <f t="shared" si="998"/>
        <v/>
      </c>
      <c r="AQ1403" s="8"/>
      <c r="AR1403" s="22" t="str">
        <f t="shared" si="978"/>
        <v/>
      </c>
      <c r="AS1403" s="34" t="str">
        <f t="shared" si="999"/>
        <v/>
      </c>
      <c r="AT1403" s="8"/>
      <c r="AU1403" s="22" t="str">
        <f t="shared" si="979"/>
        <v/>
      </c>
      <c r="AV1403" s="34" t="str">
        <f t="shared" si="1000"/>
        <v/>
      </c>
      <c r="AW1403" s="8"/>
      <c r="AX1403" s="22" t="str">
        <f t="shared" si="980"/>
        <v/>
      </c>
      <c r="AY1403" s="34" t="str">
        <f t="shared" si="1001"/>
        <v/>
      </c>
      <c r="AZ1403" s="8"/>
      <c r="BA1403" s="22" t="str">
        <f t="shared" si="981"/>
        <v/>
      </c>
      <c r="BB1403" s="34" t="str">
        <f t="shared" si="1002"/>
        <v/>
      </c>
      <c r="BC1403" s="8"/>
      <c r="BD1403" s="22" t="str">
        <f t="shared" si="982"/>
        <v/>
      </c>
      <c r="BE1403" s="34" t="str">
        <f t="shared" si="1003"/>
        <v/>
      </c>
      <c r="BF1403" s="8"/>
      <c r="BG1403" s="22" t="str">
        <f t="shared" si="983"/>
        <v/>
      </c>
      <c r="BH1403" s="34" t="str">
        <f t="shared" si="1004"/>
        <v/>
      </c>
      <c r="BI1403" s="8"/>
      <c r="BJ1403" s="22" t="str">
        <f t="shared" si="984"/>
        <v/>
      </c>
    </row>
    <row r="1404" spans="1:62" ht="18" customHeight="1" x14ac:dyDescent="0.35">
      <c r="A1404" s="68">
        <f>'Energy - Master'!A1403</f>
        <v>47423</v>
      </c>
      <c r="B1404" s="24" t="str">
        <f t="shared" si="964"/>
        <v>Nov-2029</v>
      </c>
      <c r="C1404" s="34" t="str">
        <f t="shared" si="985"/>
        <v/>
      </c>
      <c r="D1404" s="8"/>
      <c r="E1404" s="22" t="str">
        <f t="shared" si="965"/>
        <v/>
      </c>
      <c r="F1404" s="34" t="str">
        <f t="shared" si="986"/>
        <v/>
      </c>
      <c r="G1404" s="8"/>
      <c r="H1404" s="22" t="str">
        <f t="shared" si="966"/>
        <v/>
      </c>
      <c r="I1404" s="34" t="str">
        <f t="shared" si="987"/>
        <v/>
      </c>
      <c r="J1404" s="8"/>
      <c r="K1404" s="22" t="str">
        <f t="shared" si="967"/>
        <v/>
      </c>
      <c r="L1404" s="34" t="str">
        <f t="shared" si="988"/>
        <v/>
      </c>
      <c r="M1404" s="8"/>
      <c r="N1404" s="22" t="str">
        <f t="shared" si="968"/>
        <v/>
      </c>
      <c r="O1404" s="34" t="str">
        <f t="shared" si="989"/>
        <v/>
      </c>
      <c r="P1404" s="8"/>
      <c r="Q1404" s="22" t="str">
        <f t="shared" si="969"/>
        <v/>
      </c>
      <c r="R1404" s="34" t="str">
        <f t="shared" si="990"/>
        <v/>
      </c>
      <c r="S1404" s="8"/>
      <c r="T1404" s="22" t="str">
        <f t="shared" si="970"/>
        <v/>
      </c>
      <c r="U1404" s="34" t="str">
        <f t="shared" si="991"/>
        <v/>
      </c>
      <c r="V1404" s="8"/>
      <c r="W1404" s="22" t="str">
        <f t="shared" si="971"/>
        <v/>
      </c>
      <c r="X1404" s="34" t="str">
        <f t="shared" si="992"/>
        <v/>
      </c>
      <c r="Y1404" s="8"/>
      <c r="Z1404" s="22" t="str">
        <f t="shared" si="972"/>
        <v/>
      </c>
      <c r="AA1404" s="34" t="str">
        <f t="shared" si="993"/>
        <v/>
      </c>
      <c r="AB1404" s="8"/>
      <c r="AC1404" s="22" t="str">
        <f t="shared" si="973"/>
        <v/>
      </c>
      <c r="AD1404" s="34" t="str">
        <f t="shared" si="994"/>
        <v/>
      </c>
      <c r="AE1404" s="8"/>
      <c r="AF1404" s="22" t="str">
        <f t="shared" si="974"/>
        <v/>
      </c>
      <c r="AG1404" s="34" t="str">
        <f t="shared" si="995"/>
        <v/>
      </c>
      <c r="AH1404" s="8"/>
      <c r="AI1404" s="22" t="str">
        <f t="shared" si="975"/>
        <v/>
      </c>
      <c r="AJ1404" s="34" t="str">
        <f t="shared" si="996"/>
        <v/>
      </c>
      <c r="AK1404" s="8"/>
      <c r="AL1404" s="22" t="str">
        <f t="shared" si="976"/>
        <v/>
      </c>
      <c r="AM1404" s="34" t="str">
        <f t="shared" si="997"/>
        <v/>
      </c>
      <c r="AN1404" s="8"/>
      <c r="AO1404" s="22" t="str">
        <f t="shared" si="977"/>
        <v/>
      </c>
      <c r="AP1404" s="34" t="str">
        <f t="shared" si="998"/>
        <v/>
      </c>
      <c r="AQ1404" s="8"/>
      <c r="AR1404" s="22" t="str">
        <f t="shared" si="978"/>
        <v/>
      </c>
      <c r="AS1404" s="34" t="str">
        <f t="shared" si="999"/>
        <v/>
      </c>
      <c r="AT1404" s="8"/>
      <c r="AU1404" s="22" t="str">
        <f t="shared" si="979"/>
        <v/>
      </c>
      <c r="AV1404" s="34" t="str">
        <f t="shared" si="1000"/>
        <v/>
      </c>
      <c r="AW1404" s="8"/>
      <c r="AX1404" s="22" t="str">
        <f t="shared" si="980"/>
        <v/>
      </c>
      <c r="AY1404" s="34" t="str">
        <f t="shared" si="1001"/>
        <v/>
      </c>
      <c r="AZ1404" s="8"/>
      <c r="BA1404" s="22" t="str">
        <f t="shared" si="981"/>
        <v/>
      </c>
      <c r="BB1404" s="34" t="str">
        <f t="shared" si="1002"/>
        <v/>
      </c>
      <c r="BC1404" s="8"/>
      <c r="BD1404" s="22" t="str">
        <f t="shared" si="982"/>
        <v/>
      </c>
      <c r="BE1404" s="34" t="str">
        <f t="shared" si="1003"/>
        <v/>
      </c>
      <c r="BF1404" s="8"/>
      <c r="BG1404" s="22" t="str">
        <f t="shared" si="983"/>
        <v/>
      </c>
      <c r="BH1404" s="34" t="str">
        <f t="shared" si="1004"/>
        <v/>
      </c>
      <c r="BI1404" s="8"/>
      <c r="BJ1404" s="22" t="str">
        <f t="shared" si="984"/>
        <v/>
      </c>
    </row>
    <row r="1405" spans="1:62" ht="18" customHeight="1" x14ac:dyDescent="0.35">
      <c r="A1405" s="68">
        <f>'Energy - Master'!A1404</f>
        <v>47424</v>
      </c>
      <c r="B1405" s="24" t="str">
        <f t="shared" si="964"/>
        <v>Nov-2029</v>
      </c>
      <c r="C1405" s="34" t="str">
        <f t="shared" si="985"/>
        <v/>
      </c>
      <c r="D1405" s="8"/>
      <c r="E1405" s="22" t="str">
        <f t="shared" si="965"/>
        <v/>
      </c>
      <c r="F1405" s="34" t="str">
        <f t="shared" si="986"/>
        <v/>
      </c>
      <c r="G1405" s="8"/>
      <c r="H1405" s="22" t="str">
        <f t="shared" si="966"/>
        <v/>
      </c>
      <c r="I1405" s="34" t="str">
        <f t="shared" si="987"/>
        <v/>
      </c>
      <c r="J1405" s="8"/>
      <c r="K1405" s="22" t="str">
        <f t="shared" si="967"/>
        <v/>
      </c>
      <c r="L1405" s="34" t="str">
        <f t="shared" si="988"/>
        <v/>
      </c>
      <c r="M1405" s="8"/>
      <c r="N1405" s="22" t="str">
        <f t="shared" si="968"/>
        <v/>
      </c>
      <c r="O1405" s="34" t="str">
        <f t="shared" si="989"/>
        <v/>
      </c>
      <c r="P1405" s="8"/>
      <c r="Q1405" s="22" t="str">
        <f t="shared" si="969"/>
        <v/>
      </c>
      <c r="R1405" s="34" t="str">
        <f t="shared" si="990"/>
        <v/>
      </c>
      <c r="S1405" s="8"/>
      <c r="T1405" s="22" t="str">
        <f t="shared" si="970"/>
        <v/>
      </c>
      <c r="U1405" s="34" t="str">
        <f t="shared" si="991"/>
        <v/>
      </c>
      <c r="V1405" s="8"/>
      <c r="W1405" s="22" t="str">
        <f t="shared" si="971"/>
        <v/>
      </c>
      <c r="X1405" s="34" t="str">
        <f t="shared" si="992"/>
        <v/>
      </c>
      <c r="Y1405" s="8"/>
      <c r="Z1405" s="22" t="str">
        <f t="shared" si="972"/>
        <v/>
      </c>
      <c r="AA1405" s="34" t="str">
        <f t="shared" si="993"/>
        <v/>
      </c>
      <c r="AB1405" s="8"/>
      <c r="AC1405" s="22" t="str">
        <f t="shared" si="973"/>
        <v/>
      </c>
      <c r="AD1405" s="34" t="str">
        <f t="shared" si="994"/>
        <v/>
      </c>
      <c r="AE1405" s="8"/>
      <c r="AF1405" s="22" t="str">
        <f t="shared" si="974"/>
        <v/>
      </c>
      <c r="AG1405" s="34" t="str">
        <f t="shared" si="995"/>
        <v/>
      </c>
      <c r="AH1405" s="8"/>
      <c r="AI1405" s="22" t="str">
        <f t="shared" si="975"/>
        <v/>
      </c>
      <c r="AJ1405" s="34" t="str">
        <f t="shared" si="996"/>
        <v/>
      </c>
      <c r="AK1405" s="8"/>
      <c r="AL1405" s="22" t="str">
        <f t="shared" si="976"/>
        <v/>
      </c>
      <c r="AM1405" s="34" t="str">
        <f t="shared" si="997"/>
        <v/>
      </c>
      <c r="AN1405" s="8"/>
      <c r="AO1405" s="22" t="str">
        <f t="shared" si="977"/>
        <v/>
      </c>
      <c r="AP1405" s="34" t="str">
        <f t="shared" si="998"/>
        <v/>
      </c>
      <c r="AQ1405" s="8"/>
      <c r="AR1405" s="22" t="str">
        <f t="shared" si="978"/>
        <v/>
      </c>
      <c r="AS1405" s="34" t="str">
        <f t="shared" si="999"/>
        <v/>
      </c>
      <c r="AT1405" s="8"/>
      <c r="AU1405" s="22" t="str">
        <f t="shared" si="979"/>
        <v/>
      </c>
      <c r="AV1405" s="34" t="str">
        <f t="shared" si="1000"/>
        <v/>
      </c>
      <c r="AW1405" s="8"/>
      <c r="AX1405" s="22" t="str">
        <f t="shared" si="980"/>
        <v/>
      </c>
      <c r="AY1405" s="34" t="str">
        <f t="shared" si="1001"/>
        <v/>
      </c>
      <c r="AZ1405" s="8"/>
      <c r="BA1405" s="22" t="str">
        <f t="shared" si="981"/>
        <v/>
      </c>
      <c r="BB1405" s="34" t="str">
        <f t="shared" si="1002"/>
        <v/>
      </c>
      <c r="BC1405" s="8"/>
      <c r="BD1405" s="22" t="str">
        <f t="shared" si="982"/>
        <v/>
      </c>
      <c r="BE1405" s="34" t="str">
        <f t="shared" si="1003"/>
        <v/>
      </c>
      <c r="BF1405" s="8"/>
      <c r="BG1405" s="22" t="str">
        <f t="shared" si="983"/>
        <v/>
      </c>
      <c r="BH1405" s="34" t="str">
        <f t="shared" si="1004"/>
        <v/>
      </c>
      <c r="BI1405" s="8"/>
      <c r="BJ1405" s="22" t="str">
        <f t="shared" si="984"/>
        <v/>
      </c>
    </row>
    <row r="1406" spans="1:62" ht="18" customHeight="1" x14ac:dyDescent="0.35">
      <c r="A1406" s="68">
        <f>'Energy - Master'!A1405</f>
        <v>47425</v>
      </c>
      <c r="B1406" s="24" t="str">
        <f t="shared" si="964"/>
        <v>Nov-2029</v>
      </c>
      <c r="C1406" s="34" t="str">
        <f t="shared" si="985"/>
        <v/>
      </c>
      <c r="D1406" s="8"/>
      <c r="E1406" s="22" t="str">
        <f t="shared" si="965"/>
        <v/>
      </c>
      <c r="F1406" s="34" t="str">
        <f t="shared" si="986"/>
        <v/>
      </c>
      <c r="G1406" s="8"/>
      <c r="H1406" s="22" t="str">
        <f t="shared" si="966"/>
        <v/>
      </c>
      <c r="I1406" s="34" t="str">
        <f t="shared" si="987"/>
        <v/>
      </c>
      <c r="J1406" s="8"/>
      <c r="K1406" s="22" t="str">
        <f t="shared" si="967"/>
        <v/>
      </c>
      <c r="L1406" s="34" t="str">
        <f t="shared" si="988"/>
        <v/>
      </c>
      <c r="M1406" s="8"/>
      <c r="N1406" s="22" t="str">
        <f t="shared" si="968"/>
        <v/>
      </c>
      <c r="O1406" s="34" t="str">
        <f t="shared" si="989"/>
        <v/>
      </c>
      <c r="P1406" s="8"/>
      <c r="Q1406" s="22" t="str">
        <f t="shared" si="969"/>
        <v/>
      </c>
      <c r="R1406" s="34" t="str">
        <f t="shared" si="990"/>
        <v/>
      </c>
      <c r="S1406" s="8"/>
      <c r="T1406" s="22" t="str">
        <f t="shared" si="970"/>
        <v/>
      </c>
      <c r="U1406" s="34" t="str">
        <f t="shared" si="991"/>
        <v/>
      </c>
      <c r="V1406" s="8"/>
      <c r="W1406" s="22" t="str">
        <f t="shared" si="971"/>
        <v/>
      </c>
      <c r="X1406" s="34" t="str">
        <f t="shared" si="992"/>
        <v/>
      </c>
      <c r="Y1406" s="8"/>
      <c r="Z1406" s="22" t="str">
        <f t="shared" si="972"/>
        <v/>
      </c>
      <c r="AA1406" s="34" t="str">
        <f t="shared" si="993"/>
        <v/>
      </c>
      <c r="AB1406" s="8"/>
      <c r="AC1406" s="22" t="str">
        <f t="shared" si="973"/>
        <v/>
      </c>
      <c r="AD1406" s="34" t="str">
        <f t="shared" si="994"/>
        <v/>
      </c>
      <c r="AE1406" s="8"/>
      <c r="AF1406" s="22" t="str">
        <f t="shared" si="974"/>
        <v/>
      </c>
      <c r="AG1406" s="34" t="str">
        <f t="shared" si="995"/>
        <v/>
      </c>
      <c r="AH1406" s="8"/>
      <c r="AI1406" s="22" t="str">
        <f t="shared" si="975"/>
        <v/>
      </c>
      <c r="AJ1406" s="34" t="str">
        <f t="shared" si="996"/>
        <v/>
      </c>
      <c r="AK1406" s="8"/>
      <c r="AL1406" s="22" t="str">
        <f t="shared" si="976"/>
        <v/>
      </c>
      <c r="AM1406" s="34" t="str">
        <f t="shared" si="997"/>
        <v/>
      </c>
      <c r="AN1406" s="8"/>
      <c r="AO1406" s="22" t="str">
        <f t="shared" si="977"/>
        <v/>
      </c>
      <c r="AP1406" s="34" t="str">
        <f t="shared" si="998"/>
        <v/>
      </c>
      <c r="AQ1406" s="8"/>
      <c r="AR1406" s="22" t="str">
        <f t="shared" si="978"/>
        <v/>
      </c>
      <c r="AS1406" s="34" t="str">
        <f t="shared" si="999"/>
        <v/>
      </c>
      <c r="AT1406" s="8"/>
      <c r="AU1406" s="22" t="str">
        <f t="shared" si="979"/>
        <v/>
      </c>
      <c r="AV1406" s="34" t="str">
        <f t="shared" si="1000"/>
        <v/>
      </c>
      <c r="AW1406" s="8"/>
      <c r="AX1406" s="22" t="str">
        <f t="shared" si="980"/>
        <v/>
      </c>
      <c r="AY1406" s="34" t="str">
        <f t="shared" si="1001"/>
        <v/>
      </c>
      <c r="AZ1406" s="8"/>
      <c r="BA1406" s="22" t="str">
        <f t="shared" si="981"/>
        <v/>
      </c>
      <c r="BB1406" s="34" t="str">
        <f t="shared" si="1002"/>
        <v/>
      </c>
      <c r="BC1406" s="8"/>
      <c r="BD1406" s="22" t="str">
        <f t="shared" si="982"/>
        <v/>
      </c>
      <c r="BE1406" s="34" t="str">
        <f t="shared" si="1003"/>
        <v/>
      </c>
      <c r="BF1406" s="8"/>
      <c r="BG1406" s="22" t="str">
        <f t="shared" si="983"/>
        <v/>
      </c>
      <c r="BH1406" s="34" t="str">
        <f t="shared" si="1004"/>
        <v/>
      </c>
      <c r="BI1406" s="8"/>
      <c r="BJ1406" s="22" t="str">
        <f t="shared" si="984"/>
        <v/>
      </c>
    </row>
    <row r="1407" spans="1:62" ht="18" customHeight="1" x14ac:dyDescent="0.35">
      <c r="A1407" s="68">
        <f>'Energy - Master'!A1406</f>
        <v>47426</v>
      </c>
      <c r="B1407" s="24" t="str">
        <f t="shared" si="964"/>
        <v>Nov-2029</v>
      </c>
      <c r="C1407" s="34" t="str">
        <f t="shared" si="985"/>
        <v/>
      </c>
      <c r="D1407" s="8"/>
      <c r="E1407" s="22" t="str">
        <f t="shared" si="965"/>
        <v/>
      </c>
      <c r="F1407" s="34" t="str">
        <f t="shared" si="986"/>
        <v/>
      </c>
      <c r="G1407" s="8"/>
      <c r="H1407" s="22" t="str">
        <f t="shared" si="966"/>
        <v/>
      </c>
      <c r="I1407" s="34" t="str">
        <f t="shared" si="987"/>
        <v/>
      </c>
      <c r="J1407" s="8"/>
      <c r="K1407" s="22" t="str">
        <f t="shared" si="967"/>
        <v/>
      </c>
      <c r="L1407" s="34" t="str">
        <f t="shared" si="988"/>
        <v/>
      </c>
      <c r="M1407" s="8"/>
      <c r="N1407" s="22" t="str">
        <f t="shared" si="968"/>
        <v/>
      </c>
      <c r="O1407" s="34" t="str">
        <f t="shared" si="989"/>
        <v/>
      </c>
      <c r="P1407" s="8"/>
      <c r="Q1407" s="22" t="str">
        <f t="shared" si="969"/>
        <v/>
      </c>
      <c r="R1407" s="34" t="str">
        <f t="shared" si="990"/>
        <v/>
      </c>
      <c r="S1407" s="8"/>
      <c r="T1407" s="22" t="str">
        <f t="shared" si="970"/>
        <v/>
      </c>
      <c r="U1407" s="34" t="str">
        <f t="shared" si="991"/>
        <v/>
      </c>
      <c r="V1407" s="8"/>
      <c r="W1407" s="22" t="str">
        <f t="shared" si="971"/>
        <v/>
      </c>
      <c r="X1407" s="34" t="str">
        <f t="shared" si="992"/>
        <v/>
      </c>
      <c r="Y1407" s="8"/>
      <c r="Z1407" s="22" t="str">
        <f t="shared" si="972"/>
        <v/>
      </c>
      <c r="AA1407" s="34" t="str">
        <f t="shared" si="993"/>
        <v/>
      </c>
      <c r="AB1407" s="8"/>
      <c r="AC1407" s="22" t="str">
        <f t="shared" si="973"/>
        <v/>
      </c>
      <c r="AD1407" s="34" t="str">
        <f t="shared" si="994"/>
        <v/>
      </c>
      <c r="AE1407" s="8"/>
      <c r="AF1407" s="22" t="str">
        <f t="shared" si="974"/>
        <v/>
      </c>
      <c r="AG1407" s="34" t="str">
        <f t="shared" si="995"/>
        <v/>
      </c>
      <c r="AH1407" s="8"/>
      <c r="AI1407" s="22" t="str">
        <f t="shared" si="975"/>
        <v/>
      </c>
      <c r="AJ1407" s="34" t="str">
        <f t="shared" si="996"/>
        <v/>
      </c>
      <c r="AK1407" s="8"/>
      <c r="AL1407" s="22" t="str">
        <f t="shared" si="976"/>
        <v/>
      </c>
      <c r="AM1407" s="34" t="str">
        <f t="shared" si="997"/>
        <v/>
      </c>
      <c r="AN1407" s="8"/>
      <c r="AO1407" s="22" t="str">
        <f t="shared" si="977"/>
        <v/>
      </c>
      <c r="AP1407" s="34" t="str">
        <f t="shared" si="998"/>
        <v/>
      </c>
      <c r="AQ1407" s="8"/>
      <c r="AR1407" s="22" t="str">
        <f t="shared" si="978"/>
        <v/>
      </c>
      <c r="AS1407" s="34" t="str">
        <f t="shared" si="999"/>
        <v/>
      </c>
      <c r="AT1407" s="8"/>
      <c r="AU1407" s="22" t="str">
        <f t="shared" si="979"/>
        <v/>
      </c>
      <c r="AV1407" s="34" t="str">
        <f t="shared" si="1000"/>
        <v/>
      </c>
      <c r="AW1407" s="8"/>
      <c r="AX1407" s="22" t="str">
        <f t="shared" si="980"/>
        <v/>
      </c>
      <c r="AY1407" s="34" t="str">
        <f t="shared" si="1001"/>
        <v/>
      </c>
      <c r="AZ1407" s="8"/>
      <c r="BA1407" s="22" t="str">
        <f t="shared" si="981"/>
        <v/>
      </c>
      <c r="BB1407" s="34" t="str">
        <f t="shared" si="1002"/>
        <v/>
      </c>
      <c r="BC1407" s="8"/>
      <c r="BD1407" s="22" t="str">
        <f t="shared" si="982"/>
        <v/>
      </c>
      <c r="BE1407" s="34" t="str">
        <f t="shared" si="1003"/>
        <v/>
      </c>
      <c r="BF1407" s="8"/>
      <c r="BG1407" s="22" t="str">
        <f t="shared" si="983"/>
        <v/>
      </c>
      <c r="BH1407" s="34" t="str">
        <f t="shared" si="1004"/>
        <v/>
      </c>
      <c r="BI1407" s="8"/>
      <c r="BJ1407" s="22" t="str">
        <f t="shared" si="984"/>
        <v/>
      </c>
    </row>
    <row r="1408" spans="1:62" ht="18" customHeight="1" x14ac:dyDescent="0.35">
      <c r="A1408" s="68">
        <f>'Energy - Master'!A1407</f>
        <v>47427</v>
      </c>
      <c r="B1408" s="24" t="str">
        <f t="shared" si="964"/>
        <v>Nov-2029</v>
      </c>
      <c r="C1408" s="34" t="str">
        <f t="shared" si="985"/>
        <v/>
      </c>
      <c r="D1408" s="8"/>
      <c r="E1408" s="22" t="str">
        <f t="shared" si="965"/>
        <v/>
      </c>
      <c r="F1408" s="34" t="str">
        <f t="shared" si="986"/>
        <v/>
      </c>
      <c r="G1408" s="8"/>
      <c r="H1408" s="22" t="str">
        <f t="shared" si="966"/>
        <v/>
      </c>
      <c r="I1408" s="34" t="str">
        <f t="shared" si="987"/>
        <v/>
      </c>
      <c r="J1408" s="8"/>
      <c r="K1408" s="22" t="str">
        <f t="shared" si="967"/>
        <v/>
      </c>
      <c r="L1408" s="34" t="str">
        <f t="shared" si="988"/>
        <v/>
      </c>
      <c r="M1408" s="8"/>
      <c r="N1408" s="22" t="str">
        <f t="shared" si="968"/>
        <v/>
      </c>
      <c r="O1408" s="34" t="str">
        <f t="shared" si="989"/>
        <v/>
      </c>
      <c r="P1408" s="8"/>
      <c r="Q1408" s="22" t="str">
        <f t="shared" si="969"/>
        <v/>
      </c>
      <c r="R1408" s="34" t="str">
        <f t="shared" si="990"/>
        <v/>
      </c>
      <c r="S1408" s="8"/>
      <c r="T1408" s="22" t="str">
        <f t="shared" si="970"/>
        <v/>
      </c>
      <c r="U1408" s="34" t="str">
        <f t="shared" si="991"/>
        <v/>
      </c>
      <c r="V1408" s="8"/>
      <c r="W1408" s="22" t="str">
        <f t="shared" si="971"/>
        <v/>
      </c>
      <c r="X1408" s="34" t="str">
        <f t="shared" si="992"/>
        <v/>
      </c>
      <c r="Y1408" s="8"/>
      <c r="Z1408" s="22" t="str">
        <f t="shared" si="972"/>
        <v/>
      </c>
      <c r="AA1408" s="34" t="str">
        <f t="shared" si="993"/>
        <v/>
      </c>
      <c r="AB1408" s="8"/>
      <c r="AC1408" s="22" t="str">
        <f t="shared" si="973"/>
        <v/>
      </c>
      <c r="AD1408" s="34" t="str">
        <f t="shared" si="994"/>
        <v/>
      </c>
      <c r="AE1408" s="8"/>
      <c r="AF1408" s="22" t="str">
        <f t="shared" si="974"/>
        <v/>
      </c>
      <c r="AG1408" s="34" t="str">
        <f t="shared" si="995"/>
        <v/>
      </c>
      <c r="AH1408" s="8"/>
      <c r="AI1408" s="22" t="str">
        <f t="shared" si="975"/>
        <v/>
      </c>
      <c r="AJ1408" s="34" t="str">
        <f t="shared" si="996"/>
        <v/>
      </c>
      <c r="AK1408" s="8"/>
      <c r="AL1408" s="22" t="str">
        <f t="shared" si="976"/>
        <v/>
      </c>
      <c r="AM1408" s="34" t="str">
        <f t="shared" si="997"/>
        <v/>
      </c>
      <c r="AN1408" s="8"/>
      <c r="AO1408" s="22" t="str">
        <f t="shared" si="977"/>
        <v/>
      </c>
      <c r="AP1408" s="34" t="str">
        <f t="shared" si="998"/>
        <v/>
      </c>
      <c r="AQ1408" s="8"/>
      <c r="AR1408" s="22" t="str">
        <f t="shared" si="978"/>
        <v/>
      </c>
      <c r="AS1408" s="34" t="str">
        <f t="shared" si="999"/>
        <v/>
      </c>
      <c r="AT1408" s="8"/>
      <c r="AU1408" s="22" t="str">
        <f t="shared" si="979"/>
        <v/>
      </c>
      <c r="AV1408" s="34" t="str">
        <f t="shared" si="1000"/>
        <v/>
      </c>
      <c r="AW1408" s="8"/>
      <c r="AX1408" s="22" t="str">
        <f t="shared" si="980"/>
        <v/>
      </c>
      <c r="AY1408" s="34" t="str">
        <f t="shared" si="1001"/>
        <v/>
      </c>
      <c r="AZ1408" s="8"/>
      <c r="BA1408" s="22" t="str">
        <f t="shared" si="981"/>
        <v/>
      </c>
      <c r="BB1408" s="34" t="str">
        <f t="shared" si="1002"/>
        <v/>
      </c>
      <c r="BC1408" s="8"/>
      <c r="BD1408" s="22" t="str">
        <f t="shared" si="982"/>
        <v/>
      </c>
      <c r="BE1408" s="34" t="str">
        <f t="shared" si="1003"/>
        <v/>
      </c>
      <c r="BF1408" s="8"/>
      <c r="BG1408" s="22" t="str">
        <f t="shared" si="983"/>
        <v/>
      </c>
      <c r="BH1408" s="34" t="str">
        <f t="shared" si="1004"/>
        <v/>
      </c>
      <c r="BI1408" s="8"/>
      <c r="BJ1408" s="22" t="str">
        <f t="shared" si="984"/>
        <v/>
      </c>
    </row>
    <row r="1409" spans="1:62" ht="18" customHeight="1" x14ac:dyDescent="0.35">
      <c r="A1409" s="68">
        <f>'Energy - Master'!A1408</f>
        <v>47428</v>
      </c>
      <c r="B1409" s="24" t="str">
        <f t="shared" si="964"/>
        <v>Nov-2029</v>
      </c>
      <c r="C1409" s="34" t="str">
        <f t="shared" si="985"/>
        <v/>
      </c>
      <c r="D1409" s="8"/>
      <c r="E1409" s="22" t="str">
        <f t="shared" si="965"/>
        <v/>
      </c>
      <c r="F1409" s="34" t="str">
        <f t="shared" si="986"/>
        <v/>
      </c>
      <c r="G1409" s="8"/>
      <c r="H1409" s="22" t="str">
        <f t="shared" si="966"/>
        <v/>
      </c>
      <c r="I1409" s="34" t="str">
        <f t="shared" si="987"/>
        <v/>
      </c>
      <c r="J1409" s="8"/>
      <c r="K1409" s="22" t="str">
        <f t="shared" si="967"/>
        <v/>
      </c>
      <c r="L1409" s="34" t="str">
        <f t="shared" si="988"/>
        <v/>
      </c>
      <c r="M1409" s="8"/>
      <c r="N1409" s="22" t="str">
        <f t="shared" si="968"/>
        <v/>
      </c>
      <c r="O1409" s="34" t="str">
        <f t="shared" si="989"/>
        <v/>
      </c>
      <c r="P1409" s="8"/>
      <c r="Q1409" s="22" t="str">
        <f t="shared" si="969"/>
        <v/>
      </c>
      <c r="R1409" s="34" t="str">
        <f t="shared" si="990"/>
        <v/>
      </c>
      <c r="S1409" s="8"/>
      <c r="T1409" s="22" t="str">
        <f t="shared" si="970"/>
        <v/>
      </c>
      <c r="U1409" s="34" t="str">
        <f t="shared" si="991"/>
        <v/>
      </c>
      <c r="V1409" s="8"/>
      <c r="W1409" s="22" t="str">
        <f t="shared" si="971"/>
        <v/>
      </c>
      <c r="X1409" s="34" t="str">
        <f t="shared" si="992"/>
        <v/>
      </c>
      <c r="Y1409" s="8"/>
      <c r="Z1409" s="22" t="str">
        <f t="shared" si="972"/>
        <v/>
      </c>
      <c r="AA1409" s="34" t="str">
        <f t="shared" si="993"/>
        <v/>
      </c>
      <c r="AB1409" s="8"/>
      <c r="AC1409" s="22" t="str">
        <f t="shared" si="973"/>
        <v/>
      </c>
      <c r="AD1409" s="34" t="str">
        <f t="shared" si="994"/>
        <v/>
      </c>
      <c r="AE1409" s="8"/>
      <c r="AF1409" s="22" t="str">
        <f t="shared" si="974"/>
        <v/>
      </c>
      <c r="AG1409" s="34" t="str">
        <f t="shared" si="995"/>
        <v/>
      </c>
      <c r="AH1409" s="8"/>
      <c r="AI1409" s="22" t="str">
        <f t="shared" si="975"/>
        <v/>
      </c>
      <c r="AJ1409" s="34" t="str">
        <f t="shared" si="996"/>
        <v/>
      </c>
      <c r="AK1409" s="8"/>
      <c r="AL1409" s="22" t="str">
        <f t="shared" si="976"/>
        <v/>
      </c>
      <c r="AM1409" s="34" t="str">
        <f t="shared" si="997"/>
        <v/>
      </c>
      <c r="AN1409" s="8"/>
      <c r="AO1409" s="22" t="str">
        <f t="shared" si="977"/>
        <v/>
      </c>
      <c r="AP1409" s="34" t="str">
        <f t="shared" si="998"/>
        <v/>
      </c>
      <c r="AQ1409" s="8"/>
      <c r="AR1409" s="22" t="str">
        <f t="shared" si="978"/>
        <v/>
      </c>
      <c r="AS1409" s="34" t="str">
        <f t="shared" si="999"/>
        <v/>
      </c>
      <c r="AT1409" s="8"/>
      <c r="AU1409" s="22" t="str">
        <f t="shared" si="979"/>
        <v/>
      </c>
      <c r="AV1409" s="34" t="str">
        <f t="shared" si="1000"/>
        <v/>
      </c>
      <c r="AW1409" s="8"/>
      <c r="AX1409" s="22" t="str">
        <f t="shared" si="980"/>
        <v/>
      </c>
      <c r="AY1409" s="34" t="str">
        <f t="shared" si="1001"/>
        <v/>
      </c>
      <c r="AZ1409" s="8"/>
      <c r="BA1409" s="22" t="str">
        <f t="shared" si="981"/>
        <v/>
      </c>
      <c r="BB1409" s="34" t="str">
        <f t="shared" si="1002"/>
        <v/>
      </c>
      <c r="BC1409" s="8"/>
      <c r="BD1409" s="22" t="str">
        <f t="shared" si="982"/>
        <v/>
      </c>
      <c r="BE1409" s="34" t="str">
        <f t="shared" si="1003"/>
        <v/>
      </c>
      <c r="BF1409" s="8"/>
      <c r="BG1409" s="22" t="str">
        <f t="shared" si="983"/>
        <v/>
      </c>
      <c r="BH1409" s="34" t="str">
        <f t="shared" si="1004"/>
        <v/>
      </c>
      <c r="BI1409" s="8"/>
      <c r="BJ1409" s="22" t="str">
        <f t="shared" si="984"/>
        <v/>
      </c>
    </row>
    <row r="1410" spans="1:62" ht="18" customHeight="1" x14ac:dyDescent="0.35">
      <c r="A1410" s="68">
        <f>'Energy - Master'!A1409</f>
        <v>47429</v>
      </c>
      <c r="B1410" s="24" t="str">
        <f t="shared" si="964"/>
        <v>Nov-2029</v>
      </c>
      <c r="C1410" s="34" t="str">
        <f t="shared" si="985"/>
        <v/>
      </c>
      <c r="D1410" s="8"/>
      <c r="E1410" s="22" t="str">
        <f t="shared" si="965"/>
        <v/>
      </c>
      <c r="F1410" s="34" t="str">
        <f t="shared" si="986"/>
        <v/>
      </c>
      <c r="G1410" s="8"/>
      <c r="H1410" s="22" t="str">
        <f t="shared" si="966"/>
        <v/>
      </c>
      <c r="I1410" s="34" t="str">
        <f t="shared" si="987"/>
        <v/>
      </c>
      <c r="J1410" s="8"/>
      <c r="K1410" s="22" t="str">
        <f t="shared" si="967"/>
        <v/>
      </c>
      <c r="L1410" s="34" t="str">
        <f t="shared" si="988"/>
        <v/>
      </c>
      <c r="M1410" s="8"/>
      <c r="N1410" s="22" t="str">
        <f t="shared" si="968"/>
        <v/>
      </c>
      <c r="O1410" s="34" t="str">
        <f t="shared" si="989"/>
        <v/>
      </c>
      <c r="P1410" s="8"/>
      <c r="Q1410" s="22" t="str">
        <f t="shared" si="969"/>
        <v/>
      </c>
      <c r="R1410" s="34" t="str">
        <f t="shared" si="990"/>
        <v/>
      </c>
      <c r="S1410" s="8"/>
      <c r="T1410" s="22" t="str">
        <f t="shared" si="970"/>
        <v/>
      </c>
      <c r="U1410" s="34" t="str">
        <f t="shared" si="991"/>
        <v/>
      </c>
      <c r="V1410" s="8"/>
      <c r="W1410" s="22" t="str">
        <f t="shared" si="971"/>
        <v/>
      </c>
      <c r="X1410" s="34" t="str">
        <f t="shared" si="992"/>
        <v/>
      </c>
      <c r="Y1410" s="8"/>
      <c r="Z1410" s="22" t="str">
        <f t="shared" si="972"/>
        <v/>
      </c>
      <c r="AA1410" s="34" t="str">
        <f t="shared" si="993"/>
        <v/>
      </c>
      <c r="AB1410" s="8"/>
      <c r="AC1410" s="22" t="str">
        <f t="shared" si="973"/>
        <v/>
      </c>
      <c r="AD1410" s="34" t="str">
        <f t="shared" si="994"/>
        <v/>
      </c>
      <c r="AE1410" s="8"/>
      <c r="AF1410" s="22" t="str">
        <f t="shared" si="974"/>
        <v/>
      </c>
      <c r="AG1410" s="34" t="str">
        <f t="shared" si="995"/>
        <v/>
      </c>
      <c r="AH1410" s="8"/>
      <c r="AI1410" s="22" t="str">
        <f t="shared" si="975"/>
        <v/>
      </c>
      <c r="AJ1410" s="34" t="str">
        <f t="shared" si="996"/>
        <v/>
      </c>
      <c r="AK1410" s="8"/>
      <c r="AL1410" s="22" t="str">
        <f t="shared" si="976"/>
        <v/>
      </c>
      <c r="AM1410" s="34" t="str">
        <f t="shared" si="997"/>
        <v/>
      </c>
      <c r="AN1410" s="8"/>
      <c r="AO1410" s="22" t="str">
        <f t="shared" si="977"/>
        <v/>
      </c>
      <c r="AP1410" s="34" t="str">
        <f t="shared" si="998"/>
        <v/>
      </c>
      <c r="AQ1410" s="8"/>
      <c r="AR1410" s="22" t="str">
        <f t="shared" si="978"/>
        <v/>
      </c>
      <c r="AS1410" s="34" t="str">
        <f t="shared" si="999"/>
        <v/>
      </c>
      <c r="AT1410" s="8"/>
      <c r="AU1410" s="22" t="str">
        <f t="shared" si="979"/>
        <v/>
      </c>
      <c r="AV1410" s="34" t="str">
        <f t="shared" si="1000"/>
        <v/>
      </c>
      <c r="AW1410" s="8"/>
      <c r="AX1410" s="22" t="str">
        <f t="shared" si="980"/>
        <v/>
      </c>
      <c r="AY1410" s="34" t="str">
        <f t="shared" si="1001"/>
        <v/>
      </c>
      <c r="AZ1410" s="8"/>
      <c r="BA1410" s="22" t="str">
        <f t="shared" si="981"/>
        <v/>
      </c>
      <c r="BB1410" s="34" t="str">
        <f t="shared" si="1002"/>
        <v/>
      </c>
      <c r="BC1410" s="8"/>
      <c r="BD1410" s="22" t="str">
        <f t="shared" si="982"/>
        <v/>
      </c>
      <c r="BE1410" s="34" t="str">
        <f t="shared" si="1003"/>
        <v/>
      </c>
      <c r="BF1410" s="8"/>
      <c r="BG1410" s="22" t="str">
        <f t="shared" si="983"/>
        <v/>
      </c>
      <c r="BH1410" s="34" t="str">
        <f t="shared" si="1004"/>
        <v/>
      </c>
      <c r="BI1410" s="8"/>
      <c r="BJ1410" s="22" t="str">
        <f t="shared" si="984"/>
        <v/>
      </c>
    </row>
    <row r="1411" spans="1:62" ht="18" customHeight="1" x14ac:dyDescent="0.35">
      <c r="A1411" s="68">
        <f>'Energy - Master'!A1410</f>
        <v>47430</v>
      </c>
      <c r="B1411" s="24" t="str">
        <f t="shared" si="964"/>
        <v>Nov-2029</v>
      </c>
      <c r="C1411" s="34" t="str">
        <f t="shared" si="985"/>
        <v/>
      </c>
      <c r="D1411" s="8"/>
      <c r="E1411" s="22" t="str">
        <f t="shared" si="965"/>
        <v/>
      </c>
      <c r="F1411" s="34" t="str">
        <f t="shared" si="986"/>
        <v/>
      </c>
      <c r="G1411" s="8"/>
      <c r="H1411" s="22" t="str">
        <f t="shared" si="966"/>
        <v/>
      </c>
      <c r="I1411" s="34" t="str">
        <f t="shared" si="987"/>
        <v/>
      </c>
      <c r="J1411" s="8"/>
      <c r="K1411" s="22" t="str">
        <f t="shared" si="967"/>
        <v/>
      </c>
      <c r="L1411" s="34" t="str">
        <f t="shared" si="988"/>
        <v/>
      </c>
      <c r="M1411" s="8"/>
      <c r="N1411" s="22" t="str">
        <f t="shared" si="968"/>
        <v/>
      </c>
      <c r="O1411" s="34" t="str">
        <f t="shared" si="989"/>
        <v/>
      </c>
      <c r="P1411" s="8"/>
      <c r="Q1411" s="22" t="str">
        <f t="shared" si="969"/>
        <v/>
      </c>
      <c r="R1411" s="34" t="str">
        <f t="shared" si="990"/>
        <v/>
      </c>
      <c r="S1411" s="8"/>
      <c r="T1411" s="22" t="str">
        <f t="shared" si="970"/>
        <v/>
      </c>
      <c r="U1411" s="34" t="str">
        <f t="shared" si="991"/>
        <v/>
      </c>
      <c r="V1411" s="8"/>
      <c r="W1411" s="22" t="str">
        <f t="shared" si="971"/>
        <v/>
      </c>
      <c r="X1411" s="34" t="str">
        <f t="shared" si="992"/>
        <v/>
      </c>
      <c r="Y1411" s="8"/>
      <c r="Z1411" s="22" t="str">
        <f t="shared" si="972"/>
        <v/>
      </c>
      <c r="AA1411" s="34" t="str">
        <f t="shared" si="993"/>
        <v/>
      </c>
      <c r="AB1411" s="8"/>
      <c r="AC1411" s="22" t="str">
        <f t="shared" si="973"/>
        <v/>
      </c>
      <c r="AD1411" s="34" t="str">
        <f t="shared" si="994"/>
        <v/>
      </c>
      <c r="AE1411" s="8"/>
      <c r="AF1411" s="22" t="str">
        <f t="shared" si="974"/>
        <v/>
      </c>
      <c r="AG1411" s="34" t="str">
        <f t="shared" si="995"/>
        <v/>
      </c>
      <c r="AH1411" s="8"/>
      <c r="AI1411" s="22" t="str">
        <f t="shared" si="975"/>
        <v/>
      </c>
      <c r="AJ1411" s="34" t="str">
        <f t="shared" si="996"/>
        <v/>
      </c>
      <c r="AK1411" s="8"/>
      <c r="AL1411" s="22" t="str">
        <f t="shared" si="976"/>
        <v/>
      </c>
      <c r="AM1411" s="34" t="str">
        <f t="shared" si="997"/>
        <v/>
      </c>
      <c r="AN1411" s="8"/>
      <c r="AO1411" s="22" t="str">
        <f t="shared" si="977"/>
        <v/>
      </c>
      <c r="AP1411" s="34" t="str">
        <f t="shared" si="998"/>
        <v/>
      </c>
      <c r="AQ1411" s="8"/>
      <c r="AR1411" s="22" t="str">
        <f t="shared" si="978"/>
        <v/>
      </c>
      <c r="AS1411" s="34" t="str">
        <f t="shared" si="999"/>
        <v/>
      </c>
      <c r="AT1411" s="8"/>
      <c r="AU1411" s="22" t="str">
        <f t="shared" si="979"/>
        <v/>
      </c>
      <c r="AV1411" s="34" t="str">
        <f t="shared" si="1000"/>
        <v/>
      </c>
      <c r="AW1411" s="8"/>
      <c r="AX1411" s="22" t="str">
        <f t="shared" si="980"/>
        <v/>
      </c>
      <c r="AY1411" s="34" t="str">
        <f t="shared" si="1001"/>
        <v/>
      </c>
      <c r="AZ1411" s="8"/>
      <c r="BA1411" s="22" t="str">
        <f t="shared" si="981"/>
        <v/>
      </c>
      <c r="BB1411" s="34" t="str">
        <f t="shared" si="1002"/>
        <v/>
      </c>
      <c r="BC1411" s="8"/>
      <c r="BD1411" s="22" t="str">
        <f t="shared" si="982"/>
        <v/>
      </c>
      <c r="BE1411" s="34" t="str">
        <f t="shared" si="1003"/>
        <v/>
      </c>
      <c r="BF1411" s="8"/>
      <c r="BG1411" s="22" t="str">
        <f t="shared" si="983"/>
        <v/>
      </c>
      <c r="BH1411" s="34" t="str">
        <f t="shared" si="1004"/>
        <v/>
      </c>
      <c r="BI1411" s="8"/>
      <c r="BJ1411" s="22" t="str">
        <f t="shared" si="984"/>
        <v/>
      </c>
    </row>
    <row r="1412" spans="1:62" ht="18" customHeight="1" x14ac:dyDescent="0.35">
      <c r="A1412" s="68">
        <f>'Energy - Master'!A1411</f>
        <v>47431</v>
      </c>
      <c r="B1412" s="24" t="str">
        <f t="shared" ref="B1412:B1475" si="1005">IF(A1412="","",TEXT(A1412,"MMM-YYYY"))</f>
        <v>Nov-2029</v>
      </c>
      <c r="C1412" s="34" t="str">
        <f t="shared" si="985"/>
        <v/>
      </c>
      <c r="D1412" s="8"/>
      <c r="E1412" s="22" t="str">
        <f t="shared" ref="E1412:E1475" si="1006">IF(OR(C1412="",D1412=""),"",D1412-C1412)</f>
        <v/>
      </c>
      <c r="F1412" s="34" t="str">
        <f t="shared" si="986"/>
        <v/>
      </c>
      <c r="G1412" s="8"/>
      <c r="H1412" s="22" t="str">
        <f t="shared" ref="H1412:H1475" si="1007">IF(OR(F1412="",G1412=""),"",G1412-F1412)</f>
        <v/>
      </c>
      <c r="I1412" s="34" t="str">
        <f t="shared" si="987"/>
        <v/>
      </c>
      <c r="J1412" s="8"/>
      <c r="K1412" s="22" t="str">
        <f t="shared" ref="K1412:K1475" si="1008">IF(OR(I1412="",J1412=""),"",J1412-I1412)</f>
        <v/>
      </c>
      <c r="L1412" s="34" t="str">
        <f t="shared" si="988"/>
        <v/>
      </c>
      <c r="M1412" s="8"/>
      <c r="N1412" s="22" t="str">
        <f t="shared" ref="N1412:N1475" si="1009">IF(OR(L1412="",M1412=""),"",M1412-L1412)</f>
        <v/>
      </c>
      <c r="O1412" s="34" t="str">
        <f t="shared" si="989"/>
        <v/>
      </c>
      <c r="P1412" s="8"/>
      <c r="Q1412" s="22" t="str">
        <f t="shared" ref="Q1412:Q1475" si="1010">IF(OR(O1412="",P1412=""),"",P1412-O1412)</f>
        <v/>
      </c>
      <c r="R1412" s="34" t="str">
        <f t="shared" si="990"/>
        <v/>
      </c>
      <c r="S1412" s="8"/>
      <c r="T1412" s="22" t="str">
        <f t="shared" ref="T1412:T1475" si="1011">IF(OR(R1412="",S1412=""),"",S1412-R1412)</f>
        <v/>
      </c>
      <c r="U1412" s="34" t="str">
        <f t="shared" si="991"/>
        <v/>
      </c>
      <c r="V1412" s="8"/>
      <c r="W1412" s="22" t="str">
        <f t="shared" ref="W1412:W1475" si="1012">IF(OR(U1412="",V1412=""),"",V1412-U1412)</f>
        <v/>
      </c>
      <c r="X1412" s="34" t="str">
        <f t="shared" si="992"/>
        <v/>
      </c>
      <c r="Y1412" s="8"/>
      <c r="Z1412" s="22" t="str">
        <f t="shared" ref="Z1412:Z1475" si="1013">IF(OR(X1412="",Y1412=""),"",Y1412-X1412)</f>
        <v/>
      </c>
      <c r="AA1412" s="34" t="str">
        <f t="shared" si="993"/>
        <v/>
      </c>
      <c r="AB1412" s="8"/>
      <c r="AC1412" s="22" t="str">
        <f t="shared" ref="AC1412:AC1475" si="1014">IF(OR(AA1412="",AB1412=""),"",AB1412-AA1412)</f>
        <v/>
      </c>
      <c r="AD1412" s="34" t="str">
        <f t="shared" si="994"/>
        <v/>
      </c>
      <c r="AE1412" s="8"/>
      <c r="AF1412" s="22" t="str">
        <f t="shared" ref="AF1412:AF1475" si="1015">IF(OR(AD1412="",AE1412=""),"",AE1412-AD1412)</f>
        <v/>
      </c>
      <c r="AG1412" s="34" t="str">
        <f t="shared" si="995"/>
        <v/>
      </c>
      <c r="AH1412" s="8"/>
      <c r="AI1412" s="22" t="str">
        <f t="shared" ref="AI1412:AI1475" si="1016">IF(OR(AG1412="",AH1412=""),"",AH1412-AG1412)</f>
        <v/>
      </c>
      <c r="AJ1412" s="34" t="str">
        <f t="shared" si="996"/>
        <v/>
      </c>
      <c r="AK1412" s="8"/>
      <c r="AL1412" s="22" t="str">
        <f t="shared" ref="AL1412:AL1475" si="1017">IF(OR(AJ1412="",AK1412=""),"",AK1412-AJ1412)</f>
        <v/>
      </c>
      <c r="AM1412" s="34" t="str">
        <f t="shared" si="997"/>
        <v/>
      </c>
      <c r="AN1412" s="8"/>
      <c r="AO1412" s="22" t="str">
        <f t="shared" ref="AO1412:AO1475" si="1018">IF(OR(AM1412="",AN1412=""),"",AN1412-AM1412)</f>
        <v/>
      </c>
      <c r="AP1412" s="34" t="str">
        <f t="shared" si="998"/>
        <v/>
      </c>
      <c r="AQ1412" s="8"/>
      <c r="AR1412" s="22" t="str">
        <f t="shared" ref="AR1412:AR1475" si="1019">IF(OR(AP1412="",AQ1412=""),"",AQ1412-AP1412)</f>
        <v/>
      </c>
      <c r="AS1412" s="34" t="str">
        <f t="shared" si="999"/>
        <v/>
      </c>
      <c r="AT1412" s="8"/>
      <c r="AU1412" s="22" t="str">
        <f t="shared" ref="AU1412:AU1475" si="1020">IF(OR(AS1412="",AT1412=""),"",AT1412-AS1412)</f>
        <v/>
      </c>
      <c r="AV1412" s="34" t="str">
        <f t="shared" si="1000"/>
        <v/>
      </c>
      <c r="AW1412" s="8"/>
      <c r="AX1412" s="22" t="str">
        <f t="shared" ref="AX1412:AX1475" si="1021">IF(OR(AV1412="",AW1412=""),"",AW1412-AV1412)</f>
        <v/>
      </c>
      <c r="AY1412" s="34" t="str">
        <f t="shared" si="1001"/>
        <v/>
      </c>
      <c r="AZ1412" s="8"/>
      <c r="BA1412" s="22" t="str">
        <f t="shared" ref="BA1412:BA1475" si="1022">IF(OR(AY1412="",AZ1412=""),"",AZ1412-AY1412)</f>
        <v/>
      </c>
      <c r="BB1412" s="34" t="str">
        <f t="shared" si="1002"/>
        <v/>
      </c>
      <c r="BC1412" s="8"/>
      <c r="BD1412" s="22" t="str">
        <f t="shared" ref="BD1412:BD1475" si="1023">IF(OR(BB1412="",BC1412=""),"",BC1412-BB1412)</f>
        <v/>
      </c>
      <c r="BE1412" s="34" t="str">
        <f t="shared" si="1003"/>
        <v/>
      </c>
      <c r="BF1412" s="8"/>
      <c r="BG1412" s="22" t="str">
        <f t="shared" ref="BG1412:BG1475" si="1024">IF(OR(BE1412="",BF1412=""),"",BF1412-BE1412)</f>
        <v/>
      </c>
      <c r="BH1412" s="34" t="str">
        <f t="shared" si="1004"/>
        <v/>
      </c>
      <c r="BI1412" s="8"/>
      <c r="BJ1412" s="22" t="str">
        <f t="shared" ref="BJ1412:BJ1475" si="1025">IF(OR(BH1412="",BI1412=""),"",BI1412-BH1412)</f>
        <v/>
      </c>
    </row>
    <row r="1413" spans="1:62" ht="18" customHeight="1" x14ac:dyDescent="0.35">
      <c r="A1413" s="68">
        <f>'Energy - Master'!A1412</f>
        <v>47432</v>
      </c>
      <c r="B1413" s="24" t="str">
        <f t="shared" si="1005"/>
        <v>Nov-2029</v>
      </c>
      <c r="C1413" s="34" t="str">
        <f t="shared" ref="C1413:C1476" si="1026">IF(D1412="","",D1412)</f>
        <v/>
      </c>
      <c r="D1413" s="8"/>
      <c r="E1413" s="22" t="str">
        <f t="shared" si="1006"/>
        <v/>
      </c>
      <c r="F1413" s="34" t="str">
        <f t="shared" ref="F1413:F1476" si="1027">IF(G1412="","",G1412)</f>
        <v/>
      </c>
      <c r="G1413" s="8"/>
      <c r="H1413" s="22" t="str">
        <f t="shared" si="1007"/>
        <v/>
      </c>
      <c r="I1413" s="34" t="str">
        <f t="shared" ref="I1413:I1476" si="1028">IF(J1412="","",J1412)</f>
        <v/>
      </c>
      <c r="J1413" s="8"/>
      <c r="K1413" s="22" t="str">
        <f t="shared" si="1008"/>
        <v/>
      </c>
      <c r="L1413" s="34" t="str">
        <f t="shared" ref="L1413:L1476" si="1029">IF(M1412="","",M1412)</f>
        <v/>
      </c>
      <c r="M1413" s="8"/>
      <c r="N1413" s="22" t="str">
        <f t="shared" si="1009"/>
        <v/>
      </c>
      <c r="O1413" s="34" t="str">
        <f t="shared" ref="O1413:O1476" si="1030">IF(P1412="","",P1412)</f>
        <v/>
      </c>
      <c r="P1413" s="8"/>
      <c r="Q1413" s="22" t="str">
        <f t="shared" si="1010"/>
        <v/>
      </c>
      <c r="R1413" s="34" t="str">
        <f t="shared" ref="R1413:R1476" si="1031">IF(S1412="","",S1412)</f>
        <v/>
      </c>
      <c r="S1413" s="8"/>
      <c r="T1413" s="22" t="str">
        <f t="shared" si="1011"/>
        <v/>
      </c>
      <c r="U1413" s="34" t="str">
        <f t="shared" ref="U1413:U1476" si="1032">IF(V1412="","",V1412)</f>
        <v/>
      </c>
      <c r="V1413" s="8"/>
      <c r="W1413" s="22" t="str">
        <f t="shared" si="1012"/>
        <v/>
      </c>
      <c r="X1413" s="34" t="str">
        <f t="shared" ref="X1413:X1476" si="1033">IF(Y1412="","",Y1412)</f>
        <v/>
      </c>
      <c r="Y1413" s="8"/>
      <c r="Z1413" s="22" t="str">
        <f t="shared" si="1013"/>
        <v/>
      </c>
      <c r="AA1413" s="34" t="str">
        <f t="shared" ref="AA1413:AA1476" si="1034">IF(AB1412="","",AB1412)</f>
        <v/>
      </c>
      <c r="AB1413" s="8"/>
      <c r="AC1413" s="22" t="str">
        <f t="shared" si="1014"/>
        <v/>
      </c>
      <c r="AD1413" s="34" t="str">
        <f t="shared" ref="AD1413:AD1476" si="1035">IF(AE1412="","",AE1412)</f>
        <v/>
      </c>
      <c r="AE1413" s="8"/>
      <c r="AF1413" s="22" t="str">
        <f t="shared" si="1015"/>
        <v/>
      </c>
      <c r="AG1413" s="34" t="str">
        <f t="shared" ref="AG1413:AG1476" si="1036">IF(AH1412="","",AH1412)</f>
        <v/>
      </c>
      <c r="AH1413" s="8"/>
      <c r="AI1413" s="22" t="str">
        <f t="shared" si="1016"/>
        <v/>
      </c>
      <c r="AJ1413" s="34" t="str">
        <f t="shared" ref="AJ1413:AJ1476" si="1037">IF(AK1412="","",AK1412)</f>
        <v/>
      </c>
      <c r="AK1413" s="8"/>
      <c r="AL1413" s="22" t="str">
        <f t="shared" si="1017"/>
        <v/>
      </c>
      <c r="AM1413" s="34" t="str">
        <f t="shared" ref="AM1413:AM1476" si="1038">IF(AN1412="","",AN1412)</f>
        <v/>
      </c>
      <c r="AN1413" s="8"/>
      <c r="AO1413" s="22" t="str">
        <f t="shared" si="1018"/>
        <v/>
      </c>
      <c r="AP1413" s="34" t="str">
        <f t="shared" ref="AP1413:AP1476" si="1039">IF(AQ1412="","",AQ1412)</f>
        <v/>
      </c>
      <c r="AQ1413" s="8"/>
      <c r="AR1413" s="22" t="str">
        <f t="shared" si="1019"/>
        <v/>
      </c>
      <c r="AS1413" s="34" t="str">
        <f t="shared" ref="AS1413:AS1476" si="1040">IF(AT1412="","",AT1412)</f>
        <v/>
      </c>
      <c r="AT1413" s="8"/>
      <c r="AU1413" s="22" t="str">
        <f t="shared" si="1020"/>
        <v/>
      </c>
      <c r="AV1413" s="34" t="str">
        <f t="shared" ref="AV1413:AV1476" si="1041">IF(AW1412="","",AW1412)</f>
        <v/>
      </c>
      <c r="AW1413" s="8"/>
      <c r="AX1413" s="22" t="str">
        <f t="shared" si="1021"/>
        <v/>
      </c>
      <c r="AY1413" s="34" t="str">
        <f t="shared" ref="AY1413:AY1476" si="1042">IF(AZ1412="","",AZ1412)</f>
        <v/>
      </c>
      <c r="AZ1413" s="8"/>
      <c r="BA1413" s="22" t="str">
        <f t="shared" si="1022"/>
        <v/>
      </c>
      <c r="BB1413" s="34" t="str">
        <f t="shared" ref="BB1413:BB1476" si="1043">IF(BC1412="","",BC1412)</f>
        <v/>
      </c>
      <c r="BC1413" s="8"/>
      <c r="BD1413" s="22" t="str">
        <f t="shared" si="1023"/>
        <v/>
      </c>
      <c r="BE1413" s="34" t="str">
        <f t="shared" ref="BE1413:BE1476" si="1044">IF(BF1412="","",BF1412)</f>
        <v/>
      </c>
      <c r="BF1413" s="8"/>
      <c r="BG1413" s="22" t="str">
        <f t="shared" si="1024"/>
        <v/>
      </c>
      <c r="BH1413" s="34" t="str">
        <f t="shared" ref="BH1413:BH1476" si="1045">IF(BI1412="","",BI1412)</f>
        <v/>
      </c>
      <c r="BI1413" s="8"/>
      <c r="BJ1413" s="22" t="str">
        <f t="shared" si="1025"/>
        <v/>
      </c>
    </row>
    <row r="1414" spans="1:62" ht="18" customHeight="1" x14ac:dyDescent="0.35">
      <c r="A1414" s="68">
        <f>'Energy - Master'!A1413</f>
        <v>47433</v>
      </c>
      <c r="B1414" s="24" t="str">
        <f t="shared" si="1005"/>
        <v>Nov-2029</v>
      </c>
      <c r="C1414" s="34" t="str">
        <f t="shared" si="1026"/>
        <v/>
      </c>
      <c r="D1414" s="8"/>
      <c r="E1414" s="22" t="str">
        <f t="shared" si="1006"/>
        <v/>
      </c>
      <c r="F1414" s="34" t="str">
        <f t="shared" si="1027"/>
        <v/>
      </c>
      <c r="G1414" s="8"/>
      <c r="H1414" s="22" t="str">
        <f t="shared" si="1007"/>
        <v/>
      </c>
      <c r="I1414" s="34" t="str">
        <f t="shared" si="1028"/>
        <v/>
      </c>
      <c r="J1414" s="8"/>
      <c r="K1414" s="22" t="str">
        <f t="shared" si="1008"/>
        <v/>
      </c>
      <c r="L1414" s="34" t="str">
        <f t="shared" si="1029"/>
        <v/>
      </c>
      <c r="M1414" s="8"/>
      <c r="N1414" s="22" t="str">
        <f t="shared" si="1009"/>
        <v/>
      </c>
      <c r="O1414" s="34" t="str">
        <f t="shared" si="1030"/>
        <v/>
      </c>
      <c r="P1414" s="8"/>
      <c r="Q1414" s="22" t="str">
        <f t="shared" si="1010"/>
        <v/>
      </c>
      <c r="R1414" s="34" t="str">
        <f t="shared" si="1031"/>
        <v/>
      </c>
      <c r="S1414" s="8"/>
      <c r="T1414" s="22" t="str">
        <f t="shared" si="1011"/>
        <v/>
      </c>
      <c r="U1414" s="34" t="str">
        <f t="shared" si="1032"/>
        <v/>
      </c>
      <c r="V1414" s="8"/>
      <c r="W1414" s="22" t="str">
        <f t="shared" si="1012"/>
        <v/>
      </c>
      <c r="X1414" s="34" t="str">
        <f t="shared" si="1033"/>
        <v/>
      </c>
      <c r="Y1414" s="8"/>
      <c r="Z1414" s="22" t="str">
        <f t="shared" si="1013"/>
        <v/>
      </c>
      <c r="AA1414" s="34" t="str">
        <f t="shared" si="1034"/>
        <v/>
      </c>
      <c r="AB1414" s="8"/>
      <c r="AC1414" s="22" t="str">
        <f t="shared" si="1014"/>
        <v/>
      </c>
      <c r="AD1414" s="34" t="str">
        <f t="shared" si="1035"/>
        <v/>
      </c>
      <c r="AE1414" s="8"/>
      <c r="AF1414" s="22" t="str">
        <f t="shared" si="1015"/>
        <v/>
      </c>
      <c r="AG1414" s="34" t="str">
        <f t="shared" si="1036"/>
        <v/>
      </c>
      <c r="AH1414" s="8"/>
      <c r="AI1414" s="22" t="str">
        <f t="shared" si="1016"/>
        <v/>
      </c>
      <c r="AJ1414" s="34" t="str">
        <f t="shared" si="1037"/>
        <v/>
      </c>
      <c r="AK1414" s="8"/>
      <c r="AL1414" s="22" t="str">
        <f t="shared" si="1017"/>
        <v/>
      </c>
      <c r="AM1414" s="34" t="str">
        <f t="shared" si="1038"/>
        <v/>
      </c>
      <c r="AN1414" s="8"/>
      <c r="AO1414" s="22" t="str">
        <f t="shared" si="1018"/>
        <v/>
      </c>
      <c r="AP1414" s="34" t="str">
        <f t="shared" si="1039"/>
        <v/>
      </c>
      <c r="AQ1414" s="8"/>
      <c r="AR1414" s="22" t="str">
        <f t="shared" si="1019"/>
        <v/>
      </c>
      <c r="AS1414" s="34" t="str">
        <f t="shared" si="1040"/>
        <v/>
      </c>
      <c r="AT1414" s="8"/>
      <c r="AU1414" s="22" t="str">
        <f t="shared" si="1020"/>
        <v/>
      </c>
      <c r="AV1414" s="34" t="str">
        <f t="shared" si="1041"/>
        <v/>
      </c>
      <c r="AW1414" s="8"/>
      <c r="AX1414" s="22" t="str">
        <f t="shared" si="1021"/>
        <v/>
      </c>
      <c r="AY1414" s="34" t="str">
        <f t="shared" si="1042"/>
        <v/>
      </c>
      <c r="AZ1414" s="8"/>
      <c r="BA1414" s="22" t="str">
        <f t="shared" si="1022"/>
        <v/>
      </c>
      <c r="BB1414" s="34" t="str">
        <f t="shared" si="1043"/>
        <v/>
      </c>
      <c r="BC1414" s="8"/>
      <c r="BD1414" s="22" t="str">
        <f t="shared" si="1023"/>
        <v/>
      </c>
      <c r="BE1414" s="34" t="str">
        <f t="shared" si="1044"/>
        <v/>
      </c>
      <c r="BF1414" s="8"/>
      <c r="BG1414" s="22" t="str">
        <f t="shared" si="1024"/>
        <v/>
      </c>
      <c r="BH1414" s="34" t="str">
        <f t="shared" si="1045"/>
        <v/>
      </c>
      <c r="BI1414" s="8"/>
      <c r="BJ1414" s="22" t="str">
        <f t="shared" si="1025"/>
        <v/>
      </c>
    </row>
    <row r="1415" spans="1:62" ht="18" customHeight="1" x14ac:dyDescent="0.35">
      <c r="A1415" s="68">
        <f>'Energy - Master'!A1414</f>
        <v>47434</v>
      </c>
      <c r="B1415" s="24" t="str">
        <f t="shared" si="1005"/>
        <v>Nov-2029</v>
      </c>
      <c r="C1415" s="34" t="str">
        <f t="shared" si="1026"/>
        <v/>
      </c>
      <c r="D1415" s="8"/>
      <c r="E1415" s="22" t="str">
        <f t="shared" si="1006"/>
        <v/>
      </c>
      <c r="F1415" s="34" t="str">
        <f t="shared" si="1027"/>
        <v/>
      </c>
      <c r="G1415" s="8"/>
      <c r="H1415" s="22" t="str">
        <f t="shared" si="1007"/>
        <v/>
      </c>
      <c r="I1415" s="34" t="str">
        <f t="shared" si="1028"/>
        <v/>
      </c>
      <c r="J1415" s="8"/>
      <c r="K1415" s="22" t="str">
        <f t="shared" si="1008"/>
        <v/>
      </c>
      <c r="L1415" s="34" t="str">
        <f t="shared" si="1029"/>
        <v/>
      </c>
      <c r="M1415" s="8"/>
      <c r="N1415" s="22" t="str">
        <f t="shared" si="1009"/>
        <v/>
      </c>
      <c r="O1415" s="34" t="str">
        <f t="shared" si="1030"/>
        <v/>
      </c>
      <c r="P1415" s="8"/>
      <c r="Q1415" s="22" t="str">
        <f t="shared" si="1010"/>
        <v/>
      </c>
      <c r="R1415" s="34" t="str">
        <f t="shared" si="1031"/>
        <v/>
      </c>
      <c r="S1415" s="8"/>
      <c r="T1415" s="22" t="str">
        <f t="shared" si="1011"/>
        <v/>
      </c>
      <c r="U1415" s="34" t="str">
        <f t="shared" si="1032"/>
        <v/>
      </c>
      <c r="V1415" s="8"/>
      <c r="W1415" s="22" t="str">
        <f t="shared" si="1012"/>
        <v/>
      </c>
      <c r="X1415" s="34" t="str">
        <f t="shared" si="1033"/>
        <v/>
      </c>
      <c r="Y1415" s="8"/>
      <c r="Z1415" s="22" t="str">
        <f t="shared" si="1013"/>
        <v/>
      </c>
      <c r="AA1415" s="34" t="str">
        <f t="shared" si="1034"/>
        <v/>
      </c>
      <c r="AB1415" s="8"/>
      <c r="AC1415" s="22" t="str">
        <f t="shared" si="1014"/>
        <v/>
      </c>
      <c r="AD1415" s="34" t="str">
        <f t="shared" si="1035"/>
        <v/>
      </c>
      <c r="AE1415" s="8"/>
      <c r="AF1415" s="22" t="str">
        <f t="shared" si="1015"/>
        <v/>
      </c>
      <c r="AG1415" s="34" t="str">
        <f t="shared" si="1036"/>
        <v/>
      </c>
      <c r="AH1415" s="8"/>
      <c r="AI1415" s="22" t="str">
        <f t="shared" si="1016"/>
        <v/>
      </c>
      <c r="AJ1415" s="34" t="str">
        <f t="shared" si="1037"/>
        <v/>
      </c>
      <c r="AK1415" s="8"/>
      <c r="AL1415" s="22" t="str">
        <f t="shared" si="1017"/>
        <v/>
      </c>
      <c r="AM1415" s="34" t="str">
        <f t="shared" si="1038"/>
        <v/>
      </c>
      <c r="AN1415" s="8"/>
      <c r="AO1415" s="22" t="str">
        <f t="shared" si="1018"/>
        <v/>
      </c>
      <c r="AP1415" s="34" t="str">
        <f t="shared" si="1039"/>
        <v/>
      </c>
      <c r="AQ1415" s="8"/>
      <c r="AR1415" s="22" t="str">
        <f t="shared" si="1019"/>
        <v/>
      </c>
      <c r="AS1415" s="34" t="str">
        <f t="shared" si="1040"/>
        <v/>
      </c>
      <c r="AT1415" s="8"/>
      <c r="AU1415" s="22" t="str">
        <f t="shared" si="1020"/>
        <v/>
      </c>
      <c r="AV1415" s="34" t="str">
        <f t="shared" si="1041"/>
        <v/>
      </c>
      <c r="AW1415" s="8"/>
      <c r="AX1415" s="22" t="str">
        <f t="shared" si="1021"/>
        <v/>
      </c>
      <c r="AY1415" s="34" t="str">
        <f t="shared" si="1042"/>
        <v/>
      </c>
      <c r="AZ1415" s="8"/>
      <c r="BA1415" s="22" t="str">
        <f t="shared" si="1022"/>
        <v/>
      </c>
      <c r="BB1415" s="34" t="str">
        <f t="shared" si="1043"/>
        <v/>
      </c>
      <c r="BC1415" s="8"/>
      <c r="BD1415" s="22" t="str">
        <f t="shared" si="1023"/>
        <v/>
      </c>
      <c r="BE1415" s="34" t="str">
        <f t="shared" si="1044"/>
        <v/>
      </c>
      <c r="BF1415" s="8"/>
      <c r="BG1415" s="22" t="str">
        <f t="shared" si="1024"/>
        <v/>
      </c>
      <c r="BH1415" s="34" t="str">
        <f t="shared" si="1045"/>
        <v/>
      </c>
      <c r="BI1415" s="8"/>
      <c r="BJ1415" s="22" t="str">
        <f t="shared" si="1025"/>
        <v/>
      </c>
    </row>
    <row r="1416" spans="1:62" ht="18" customHeight="1" x14ac:dyDescent="0.35">
      <c r="A1416" s="68">
        <f>'Energy - Master'!A1415</f>
        <v>47435</v>
      </c>
      <c r="B1416" s="24" t="str">
        <f t="shared" si="1005"/>
        <v>Nov-2029</v>
      </c>
      <c r="C1416" s="34" t="str">
        <f t="shared" si="1026"/>
        <v/>
      </c>
      <c r="D1416" s="8"/>
      <c r="E1416" s="22" t="str">
        <f t="shared" si="1006"/>
        <v/>
      </c>
      <c r="F1416" s="34" t="str">
        <f t="shared" si="1027"/>
        <v/>
      </c>
      <c r="G1416" s="8"/>
      <c r="H1416" s="22" t="str">
        <f t="shared" si="1007"/>
        <v/>
      </c>
      <c r="I1416" s="34" t="str">
        <f t="shared" si="1028"/>
        <v/>
      </c>
      <c r="J1416" s="8"/>
      <c r="K1416" s="22" t="str">
        <f t="shared" si="1008"/>
        <v/>
      </c>
      <c r="L1416" s="34" t="str">
        <f t="shared" si="1029"/>
        <v/>
      </c>
      <c r="M1416" s="8"/>
      <c r="N1416" s="22" t="str">
        <f t="shared" si="1009"/>
        <v/>
      </c>
      <c r="O1416" s="34" t="str">
        <f t="shared" si="1030"/>
        <v/>
      </c>
      <c r="P1416" s="8"/>
      <c r="Q1416" s="22" t="str">
        <f t="shared" si="1010"/>
        <v/>
      </c>
      <c r="R1416" s="34" t="str">
        <f t="shared" si="1031"/>
        <v/>
      </c>
      <c r="S1416" s="8"/>
      <c r="T1416" s="22" t="str">
        <f t="shared" si="1011"/>
        <v/>
      </c>
      <c r="U1416" s="34" t="str">
        <f t="shared" si="1032"/>
        <v/>
      </c>
      <c r="V1416" s="8"/>
      <c r="W1416" s="22" t="str">
        <f t="shared" si="1012"/>
        <v/>
      </c>
      <c r="X1416" s="34" t="str">
        <f t="shared" si="1033"/>
        <v/>
      </c>
      <c r="Y1416" s="8"/>
      <c r="Z1416" s="22" t="str">
        <f t="shared" si="1013"/>
        <v/>
      </c>
      <c r="AA1416" s="34" t="str">
        <f t="shared" si="1034"/>
        <v/>
      </c>
      <c r="AB1416" s="8"/>
      <c r="AC1416" s="22" t="str">
        <f t="shared" si="1014"/>
        <v/>
      </c>
      <c r="AD1416" s="34" t="str">
        <f t="shared" si="1035"/>
        <v/>
      </c>
      <c r="AE1416" s="8"/>
      <c r="AF1416" s="22" t="str">
        <f t="shared" si="1015"/>
        <v/>
      </c>
      <c r="AG1416" s="34" t="str">
        <f t="shared" si="1036"/>
        <v/>
      </c>
      <c r="AH1416" s="8"/>
      <c r="AI1416" s="22" t="str">
        <f t="shared" si="1016"/>
        <v/>
      </c>
      <c r="AJ1416" s="34" t="str">
        <f t="shared" si="1037"/>
        <v/>
      </c>
      <c r="AK1416" s="8"/>
      <c r="AL1416" s="22" t="str">
        <f t="shared" si="1017"/>
        <v/>
      </c>
      <c r="AM1416" s="34" t="str">
        <f t="shared" si="1038"/>
        <v/>
      </c>
      <c r="AN1416" s="8"/>
      <c r="AO1416" s="22" t="str">
        <f t="shared" si="1018"/>
        <v/>
      </c>
      <c r="AP1416" s="34" t="str">
        <f t="shared" si="1039"/>
        <v/>
      </c>
      <c r="AQ1416" s="8"/>
      <c r="AR1416" s="22" t="str">
        <f t="shared" si="1019"/>
        <v/>
      </c>
      <c r="AS1416" s="34" t="str">
        <f t="shared" si="1040"/>
        <v/>
      </c>
      <c r="AT1416" s="8"/>
      <c r="AU1416" s="22" t="str">
        <f t="shared" si="1020"/>
        <v/>
      </c>
      <c r="AV1416" s="34" t="str">
        <f t="shared" si="1041"/>
        <v/>
      </c>
      <c r="AW1416" s="8"/>
      <c r="AX1416" s="22" t="str">
        <f t="shared" si="1021"/>
        <v/>
      </c>
      <c r="AY1416" s="34" t="str">
        <f t="shared" si="1042"/>
        <v/>
      </c>
      <c r="AZ1416" s="8"/>
      <c r="BA1416" s="22" t="str">
        <f t="shared" si="1022"/>
        <v/>
      </c>
      <c r="BB1416" s="34" t="str">
        <f t="shared" si="1043"/>
        <v/>
      </c>
      <c r="BC1416" s="8"/>
      <c r="BD1416" s="22" t="str">
        <f t="shared" si="1023"/>
        <v/>
      </c>
      <c r="BE1416" s="34" t="str">
        <f t="shared" si="1044"/>
        <v/>
      </c>
      <c r="BF1416" s="8"/>
      <c r="BG1416" s="22" t="str">
        <f t="shared" si="1024"/>
        <v/>
      </c>
      <c r="BH1416" s="34" t="str">
        <f t="shared" si="1045"/>
        <v/>
      </c>
      <c r="BI1416" s="8"/>
      <c r="BJ1416" s="22" t="str">
        <f t="shared" si="1025"/>
        <v/>
      </c>
    </row>
    <row r="1417" spans="1:62" ht="18" customHeight="1" x14ac:dyDescent="0.35">
      <c r="A1417" s="68">
        <f>'Energy - Master'!A1416</f>
        <v>47436</v>
      </c>
      <c r="B1417" s="24" t="str">
        <f t="shared" si="1005"/>
        <v>Nov-2029</v>
      </c>
      <c r="C1417" s="34" t="str">
        <f t="shared" si="1026"/>
        <v/>
      </c>
      <c r="D1417" s="8"/>
      <c r="E1417" s="22" t="str">
        <f t="shared" si="1006"/>
        <v/>
      </c>
      <c r="F1417" s="34" t="str">
        <f t="shared" si="1027"/>
        <v/>
      </c>
      <c r="G1417" s="8"/>
      <c r="H1417" s="22" t="str">
        <f t="shared" si="1007"/>
        <v/>
      </c>
      <c r="I1417" s="34" t="str">
        <f t="shared" si="1028"/>
        <v/>
      </c>
      <c r="J1417" s="8"/>
      <c r="K1417" s="22" t="str">
        <f t="shared" si="1008"/>
        <v/>
      </c>
      <c r="L1417" s="34" t="str">
        <f t="shared" si="1029"/>
        <v/>
      </c>
      <c r="M1417" s="8"/>
      <c r="N1417" s="22" t="str">
        <f t="shared" si="1009"/>
        <v/>
      </c>
      <c r="O1417" s="34" t="str">
        <f t="shared" si="1030"/>
        <v/>
      </c>
      <c r="P1417" s="8"/>
      <c r="Q1417" s="22" t="str">
        <f t="shared" si="1010"/>
        <v/>
      </c>
      <c r="R1417" s="34" t="str">
        <f t="shared" si="1031"/>
        <v/>
      </c>
      <c r="S1417" s="8"/>
      <c r="T1417" s="22" t="str">
        <f t="shared" si="1011"/>
        <v/>
      </c>
      <c r="U1417" s="34" t="str">
        <f t="shared" si="1032"/>
        <v/>
      </c>
      <c r="V1417" s="8"/>
      <c r="W1417" s="22" t="str">
        <f t="shared" si="1012"/>
        <v/>
      </c>
      <c r="X1417" s="34" t="str">
        <f t="shared" si="1033"/>
        <v/>
      </c>
      <c r="Y1417" s="8"/>
      <c r="Z1417" s="22" t="str">
        <f t="shared" si="1013"/>
        <v/>
      </c>
      <c r="AA1417" s="34" t="str">
        <f t="shared" si="1034"/>
        <v/>
      </c>
      <c r="AB1417" s="8"/>
      <c r="AC1417" s="22" t="str">
        <f t="shared" si="1014"/>
        <v/>
      </c>
      <c r="AD1417" s="34" t="str">
        <f t="shared" si="1035"/>
        <v/>
      </c>
      <c r="AE1417" s="8"/>
      <c r="AF1417" s="22" t="str">
        <f t="shared" si="1015"/>
        <v/>
      </c>
      <c r="AG1417" s="34" t="str">
        <f t="shared" si="1036"/>
        <v/>
      </c>
      <c r="AH1417" s="8"/>
      <c r="AI1417" s="22" t="str">
        <f t="shared" si="1016"/>
        <v/>
      </c>
      <c r="AJ1417" s="34" t="str">
        <f t="shared" si="1037"/>
        <v/>
      </c>
      <c r="AK1417" s="8"/>
      <c r="AL1417" s="22" t="str">
        <f t="shared" si="1017"/>
        <v/>
      </c>
      <c r="AM1417" s="34" t="str">
        <f t="shared" si="1038"/>
        <v/>
      </c>
      <c r="AN1417" s="8"/>
      <c r="AO1417" s="22" t="str">
        <f t="shared" si="1018"/>
        <v/>
      </c>
      <c r="AP1417" s="34" t="str">
        <f t="shared" si="1039"/>
        <v/>
      </c>
      <c r="AQ1417" s="8"/>
      <c r="AR1417" s="22" t="str">
        <f t="shared" si="1019"/>
        <v/>
      </c>
      <c r="AS1417" s="34" t="str">
        <f t="shared" si="1040"/>
        <v/>
      </c>
      <c r="AT1417" s="8"/>
      <c r="AU1417" s="22" t="str">
        <f t="shared" si="1020"/>
        <v/>
      </c>
      <c r="AV1417" s="34" t="str">
        <f t="shared" si="1041"/>
        <v/>
      </c>
      <c r="AW1417" s="8"/>
      <c r="AX1417" s="22" t="str">
        <f t="shared" si="1021"/>
        <v/>
      </c>
      <c r="AY1417" s="34" t="str">
        <f t="shared" si="1042"/>
        <v/>
      </c>
      <c r="AZ1417" s="8"/>
      <c r="BA1417" s="22" t="str">
        <f t="shared" si="1022"/>
        <v/>
      </c>
      <c r="BB1417" s="34" t="str">
        <f t="shared" si="1043"/>
        <v/>
      </c>
      <c r="BC1417" s="8"/>
      <c r="BD1417" s="22" t="str">
        <f t="shared" si="1023"/>
        <v/>
      </c>
      <c r="BE1417" s="34" t="str">
        <f t="shared" si="1044"/>
        <v/>
      </c>
      <c r="BF1417" s="8"/>
      <c r="BG1417" s="22" t="str">
        <f t="shared" si="1024"/>
        <v/>
      </c>
      <c r="BH1417" s="34" t="str">
        <f t="shared" si="1045"/>
        <v/>
      </c>
      <c r="BI1417" s="8"/>
      <c r="BJ1417" s="22" t="str">
        <f t="shared" si="1025"/>
        <v/>
      </c>
    </row>
    <row r="1418" spans="1:62" ht="18" customHeight="1" x14ac:dyDescent="0.35">
      <c r="A1418" s="68">
        <f>'Energy - Master'!A1417</f>
        <v>47437</v>
      </c>
      <c r="B1418" s="24" t="str">
        <f t="shared" si="1005"/>
        <v>Nov-2029</v>
      </c>
      <c r="C1418" s="34" t="str">
        <f t="shared" si="1026"/>
        <v/>
      </c>
      <c r="D1418" s="8"/>
      <c r="E1418" s="22" t="str">
        <f t="shared" si="1006"/>
        <v/>
      </c>
      <c r="F1418" s="34" t="str">
        <f t="shared" si="1027"/>
        <v/>
      </c>
      <c r="G1418" s="8"/>
      <c r="H1418" s="22" t="str">
        <f t="shared" si="1007"/>
        <v/>
      </c>
      <c r="I1418" s="34" t="str">
        <f t="shared" si="1028"/>
        <v/>
      </c>
      <c r="J1418" s="8"/>
      <c r="K1418" s="22" t="str">
        <f t="shared" si="1008"/>
        <v/>
      </c>
      <c r="L1418" s="34" t="str">
        <f t="shared" si="1029"/>
        <v/>
      </c>
      <c r="M1418" s="8"/>
      <c r="N1418" s="22" t="str">
        <f t="shared" si="1009"/>
        <v/>
      </c>
      <c r="O1418" s="34" t="str">
        <f t="shared" si="1030"/>
        <v/>
      </c>
      <c r="P1418" s="8"/>
      <c r="Q1418" s="22" t="str">
        <f t="shared" si="1010"/>
        <v/>
      </c>
      <c r="R1418" s="34" t="str">
        <f t="shared" si="1031"/>
        <v/>
      </c>
      <c r="S1418" s="8"/>
      <c r="T1418" s="22" t="str">
        <f t="shared" si="1011"/>
        <v/>
      </c>
      <c r="U1418" s="34" t="str">
        <f t="shared" si="1032"/>
        <v/>
      </c>
      <c r="V1418" s="8"/>
      <c r="W1418" s="22" t="str">
        <f t="shared" si="1012"/>
        <v/>
      </c>
      <c r="X1418" s="34" t="str">
        <f t="shared" si="1033"/>
        <v/>
      </c>
      <c r="Y1418" s="8"/>
      <c r="Z1418" s="22" t="str">
        <f t="shared" si="1013"/>
        <v/>
      </c>
      <c r="AA1418" s="34" t="str">
        <f t="shared" si="1034"/>
        <v/>
      </c>
      <c r="AB1418" s="8"/>
      <c r="AC1418" s="22" t="str">
        <f t="shared" si="1014"/>
        <v/>
      </c>
      <c r="AD1418" s="34" t="str">
        <f t="shared" si="1035"/>
        <v/>
      </c>
      <c r="AE1418" s="8"/>
      <c r="AF1418" s="22" t="str">
        <f t="shared" si="1015"/>
        <v/>
      </c>
      <c r="AG1418" s="34" t="str">
        <f t="shared" si="1036"/>
        <v/>
      </c>
      <c r="AH1418" s="8"/>
      <c r="AI1418" s="22" t="str">
        <f t="shared" si="1016"/>
        <v/>
      </c>
      <c r="AJ1418" s="34" t="str">
        <f t="shared" si="1037"/>
        <v/>
      </c>
      <c r="AK1418" s="8"/>
      <c r="AL1418" s="22" t="str">
        <f t="shared" si="1017"/>
        <v/>
      </c>
      <c r="AM1418" s="34" t="str">
        <f t="shared" si="1038"/>
        <v/>
      </c>
      <c r="AN1418" s="8"/>
      <c r="AO1418" s="22" t="str">
        <f t="shared" si="1018"/>
        <v/>
      </c>
      <c r="AP1418" s="34" t="str">
        <f t="shared" si="1039"/>
        <v/>
      </c>
      <c r="AQ1418" s="8"/>
      <c r="AR1418" s="22" t="str">
        <f t="shared" si="1019"/>
        <v/>
      </c>
      <c r="AS1418" s="34" t="str">
        <f t="shared" si="1040"/>
        <v/>
      </c>
      <c r="AT1418" s="8"/>
      <c r="AU1418" s="22" t="str">
        <f t="shared" si="1020"/>
        <v/>
      </c>
      <c r="AV1418" s="34" t="str">
        <f t="shared" si="1041"/>
        <v/>
      </c>
      <c r="AW1418" s="8"/>
      <c r="AX1418" s="22" t="str">
        <f t="shared" si="1021"/>
        <v/>
      </c>
      <c r="AY1418" s="34" t="str">
        <f t="shared" si="1042"/>
        <v/>
      </c>
      <c r="AZ1418" s="8"/>
      <c r="BA1418" s="22" t="str">
        <f t="shared" si="1022"/>
        <v/>
      </c>
      <c r="BB1418" s="34" t="str">
        <f t="shared" si="1043"/>
        <v/>
      </c>
      <c r="BC1418" s="8"/>
      <c r="BD1418" s="22" t="str">
        <f t="shared" si="1023"/>
        <v/>
      </c>
      <c r="BE1418" s="34" t="str">
        <f t="shared" si="1044"/>
        <v/>
      </c>
      <c r="BF1418" s="8"/>
      <c r="BG1418" s="22" t="str">
        <f t="shared" si="1024"/>
        <v/>
      </c>
      <c r="BH1418" s="34" t="str">
        <f t="shared" si="1045"/>
        <v/>
      </c>
      <c r="BI1418" s="8"/>
      <c r="BJ1418" s="22" t="str">
        <f t="shared" si="1025"/>
        <v/>
      </c>
    </row>
    <row r="1419" spans="1:62" ht="18" customHeight="1" x14ac:dyDescent="0.35">
      <c r="A1419" s="68">
        <f>'Energy - Master'!A1418</f>
        <v>47438</v>
      </c>
      <c r="B1419" s="24" t="str">
        <f t="shared" si="1005"/>
        <v>Nov-2029</v>
      </c>
      <c r="C1419" s="34" t="str">
        <f t="shared" si="1026"/>
        <v/>
      </c>
      <c r="D1419" s="8"/>
      <c r="E1419" s="22" t="str">
        <f t="shared" si="1006"/>
        <v/>
      </c>
      <c r="F1419" s="34" t="str">
        <f t="shared" si="1027"/>
        <v/>
      </c>
      <c r="G1419" s="8"/>
      <c r="H1419" s="22" t="str">
        <f t="shared" si="1007"/>
        <v/>
      </c>
      <c r="I1419" s="34" t="str">
        <f t="shared" si="1028"/>
        <v/>
      </c>
      <c r="J1419" s="8"/>
      <c r="K1419" s="22" t="str">
        <f t="shared" si="1008"/>
        <v/>
      </c>
      <c r="L1419" s="34" t="str">
        <f t="shared" si="1029"/>
        <v/>
      </c>
      <c r="M1419" s="8"/>
      <c r="N1419" s="22" t="str">
        <f t="shared" si="1009"/>
        <v/>
      </c>
      <c r="O1419" s="34" t="str">
        <f t="shared" si="1030"/>
        <v/>
      </c>
      <c r="P1419" s="8"/>
      <c r="Q1419" s="22" t="str">
        <f t="shared" si="1010"/>
        <v/>
      </c>
      <c r="R1419" s="34" t="str">
        <f t="shared" si="1031"/>
        <v/>
      </c>
      <c r="S1419" s="8"/>
      <c r="T1419" s="22" t="str">
        <f t="shared" si="1011"/>
        <v/>
      </c>
      <c r="U1419" s="34" t="str">
        <f t="shared" si="1032"/>
        <v/>
      </c>
      <c r="V1419" s="8"/>
      <c r="W1419" s="22" t="str">
        <f t="shared" si="1012"/>
        <v/>
      </c>
      <c r="X1419" s="34" t="str">
        <f t="shared" si="1033"/>
        <v/>
      </c>
      <c r="Y1419" s="8"/>
      <c r="Z1419" s="22" t="str">
        <f t="shared" si="1013"/>
        <v/>
      </c>
      <c r="AA1419" s="34" t="str">
        <f t="shared" si="1034"/>
        <v/>
      </c>
      <c r="AB1419" s="8"/>
      <c r="AC1419" s="22" t="str">
        <f t="shared" si="1014"/>
        <v/>
      </c>
      <c r="AD1419" s="34" t="str">
        <f t="shared" si="1035"/>
        <v/>
      </c>
      <c r="AE1419" s="8"/>
      <c r="AF1419" s="22" t="str">
        <f t="shared" si="1015"/>
        <v/>
      </c>
      <c r="AG1419" s="34" t="str">
        <f t="shared" si="1036"/>
        <v/>
      </c>
      <c r="AH1419" s="8"/>
      <c r="AI1419" s="22" t="str">
        <f t="shared" si="1016"/>
        <v/>
      </c>
      <c r="AJ1419" s="34" t="str">
        <f t="shared" si="1037"/>
        <v/>
      </c>
      <c r="AK1419" s="8"/>
      <c r="AL1419" s="22" t="str">
        <f t="shared" si="1017"/>
        <v/>
      </c>
      <c r="AM1419" s="34" t="str">
        <f t="shared" si="1038"/>
        <v/>
      </c>
      <c r="AN1419" s="8"/>
      <c r="AO1419" s="22" t="str">
        <f t="shared" si="1018"/>
        <v/>
      </c>
      <c r="AP1419" s="34" t="str">
        <f t="shared" si="1039"/>
        <v/>
      </c>
      <c r="AQ1419" s="8"/>
      <c r="AR1419" s="22" t="str">
        <f t="shared" si="1019"/>
        <v/>
      </c>
      <c r="AS1419" s="34" t="str">
        <f t="shared" si="1040"/>
        <v/>
      </c>
      <c r="AT1419" s="8"/>
      <c r="AU1419" s="22" t="str">
        <f t="shared" si="1020"/>
        <v/>
      </c>
      <c r="AV1419" s="34" t="str">
        <f t="shared" si="1041"/>
        <v/>
      </c>
      <c r="AW1419" s="8"/>
      <c r="AX1419" s="22" t="str">
        <f t="shared" si="1021"/>
        <v/>
      </c>
      <c r="AY1419" s="34" t="str">
        <f t="shared" si="1042"/>
        <v/>
      </c>
      <c r="AZ1419" s="8"/>
      <c r="BA1419" s="22" t="str">
        <f t="shared" si="1022"/>
        <v/>
      </c>
      <c r="BB1419" s="34" t="str">
        <f t="shared" si="1043"/>
        <v/>
      </c>
      <c r="BC1419" s="8"/>
      <c r="BD1419" s="22" t="str">
        <f t="shared" si="1023"/>
        <v/>
      </c>
      <c r="BE1419" s="34" t="str">
        <f t="shared" si="1044"/>
        <v/>
      </c>
      <c r="BF1419" s="8"/>
      <c r="BG1419" s="22" t="str">
        <f t="shared" si="1024"/>
        <v/>
      </c>
      <c r="BH1419" s="34" t="str">
        <f t="shared" si="1045"/>
        <v/>
      </c>
      <c r="BI1419" s="8"/>
      <c r="BJ1419" s="22" t="str">
        <f t="shared" si="1025"/>
        <v/>
      </c>
    </row>
    <row r="1420" spans="1:62" ht="18" customHeight="1" x14ac:dyDescent="0.35">
      <c r="A1420" s="68">
        <f>'Energy - Master'!A1419</f>
        <v>47439</v>
      </c>
      <c r="B1420" s="24" t="str">
        <f t="shared" si="1005"/>
        <v>Nov-2029</v>
      </c>
      <c r="C1420" s="34" t="str">
        <f t="shared" si="1026"/>
        <v/>
      </c>
      <c r="D1420" s="8"/>
      <c r="E1420" s="22" t="str">
        <f t="shared" si="1006"/>
        <v/>
      </c>
      <c r="F1420" s="34" t="str">
        <f t="shared" si="1027"/>
        <v/>
      </c>
      <c r="G1420" s="8"/>
      <c r="H1420" s="22" t="str">
        <f t="shared" si="1007"/>
        <v/>
      </c>
      <c r="I1420" s="34" t="str">
        <f t="shared" si="1028"/>
        <v/>
      </c>
      <c r="J1420" s="8"/>
      <c r="K1420" s="22" t="str">
        <f t="shared" si="1008"/>
        <v/>
      </c>
      <c r="L1420" s="34" t="str">
        <f t="shared" si="1029"/>
        <v/>
      </c>
      <c r="M1420" s="8"/>
      <c r="N1420" s="22" t="str">
        <f t="shared" si="1009"/>
        <v/>
      </c>
      <c r="O1420" s="34" t="str">
        <f t="shared" si="1030"/>
        <v/>
      </c>
      <c r="P1420" s="8"/>
      <c r="Q1420" s="22" t="str">
        <f t="shared" si="1010"/>
        <v/>
      </c>
      <c r="R1420" s="34" t="str">
        <f t="shared" si="1031"/>
        <v/>
      </c>
      <c r="S1420" s="8"/>
      <c r="T1420" s="22" t="str">
        <f t="shared" si="1011"/>
        <v/>
      </c>
      <c r="U1420" s="34" t="str">
        <f t="shared" si="1032"/>
        <v/>
      </c>
      <c r="V1420" s="8"/>
      <c r="W1420" s="22" t="str">
        <f t="shared" si="1012"/>
        <v/>
      </c>
      <c r="X1420" s="34" t="str">
        <f t="shared" si="1033"/>
        <v/>
      </c>
      <c r="Y1420" s="8"/>
      <c r="Z1420" s="22" t="str">
        <f t="shared" si="1013"/>
        <v/>
      </c>
      <c r="AA1420" s="34" t="str">
        <f t="shared" si="1034"/>
        <v/>
      </c>
      <c r="AB1420" s="8"/>
      <c r="AC1420" s="22" t="str">
        <f t="shared" si="1014"/>
        <v/>
      </c>
      <c r="AD1420" s="34" t="str">
        <f t="shared" si="1035"/>
        <v/>
      </c>
      <c r="AE1420" s="8"/>
      <c r="AF1420" s="22" t="str">
        <f t="shared" si="1015"/>
        <v/>
      </c>
      <c r="AG1420" s="34" t="str">
        <f t="shared" si="1036"/>
        <v/>
      </c>
      <c r="AH1420" s="8"/>
      <c r="AI1420" s="22" t="str">
        <f t="shared" si="1016"/>
        <v/>
      </c>
      <c r="AJ1420" s="34" t="str">
        <f t="shared" si="1037"/>
        <v/>
      </c>
      <c r="AK1420" s="8"/>
      <c r="AL1420" s="22" t="str">
        <f t="shared" si="1017"/>
        <v/>
      </c>
      <c r="AM1420" s="34" t="str">
        <f t="shared" si="1038"/>
        <v/>
      </c>
      <c r="AN1420" s="8"/>
      <c r="AO1420" s="22" t="str">
        <f t="shared" si="1018"/>
        <v/>
      </c>
      <c r="AP1420" s="34" t="str">
        <f t="shared" si="1039"/>
        <v/>
      </c>
      <c r="AQ1420" s="8"/>
      <c r="AR1420" s="22" t="str">
        <f t="shared" si="1019"/>
        <v/>
      </c>
      <c r="AS1420" s="34" t="str">
        <f t="shared" si="1040"/>
        <v/>
      </c>
      <c r="AT1420" s="8"/>
      <c r="AU1420" s="22" t="str">
        <f t="shared" si="1020"/>
        <v/>
      </c>
      <c r="AV1420" s="34" t="str">
        <f t="shared" si="1041"/>
        <v/>
      </c>
      <c r="AW1420" s="8"/>
      <c r="AX1420" s="22" t="str">
        <f t="shared" si="1021"/>
        <v/>
      </c>
      <c r="AY1420" s="34" t="str">
        <f t="shared" si="1042"/>
        <v/>
      </c>
      <c r="AZ1420" s="8"/>
      <c r="BA1420" s="22" t="str">
        <f t="shared" si="1022"/>
        <v/>
      </c>
      <c r="BB1420" s="34" t="str">
        <f t="shared" si="1043"/>
        <v/>
      </c>
      <c r="BC1420" s="8"/>
      <c r="BD1420" s="22" t="str">
        <f t="shared" si="1023"/>
        <v/>
      </c>
      <c r="BE1420" s="34" t="str">
        <f t="shared" si="1044"/>
        <v/>
      </c>
      <c r="BF1420" s="8"/>
      <c r="BG1420" s="22" t="str">
        <f t="shared" si="1024"/>
        <v/>
      </c>
      <c r="BH1420" s="34" t="str">
        <f t="shared" si="1045"/>
        <v/>
      </c>
      <c r="BI1420" s="8"/>
      <c r="BJ1420" s="22" t="str">
        <f t="shared" si="1025"/>
        <v/>
      </c>
    </row>
    <row r="1421" spans="1:62" ht="18" customHeight="1" x14ac:dyDescent="0.35">
      <c r="A1421" s="68">
        <f>'Energy - Master'!A1420</f>
        <v>47440</v>
      </c>
      <c r="B1421" s="24" t="str">
        <f t="shared" si="1005"/>
        <v>Nov-2029</v>
      </c>
      <c r="C1421" s="34" t="str">
        <f t="shared" si="1026"/>
        <v/>
      </c>
      <c r="D1421" s="8"/>
      <c r="E1421" s="22" t="str">
        <f t="shared" si="1006"/>
        <v/>
      </c>
      <c r="F1421" s="34" t="str">
        <f t="shared" si="1027"/>
        <v/>
      </c>
      <c r="G1421" s="8"/>
      <c r="H1421" s="22" t="str">
        <f t="shared" si="1007"/>
        <v/>
      </c>
      <c r="I1421" s="34" t="str">
        <f t="shared" si="1028"/>
        <v/>
      </c>
      <c r="J1421" s="8"/>
      <c r="K1421" s="22" t="str">
        <f t="shared" si="1008"/>
        <v/>
      </c>
      <c r="L1421" s="34" t="str">
        <f t="shared" si="1029"/>
        <v/>
      </c>
      <c r="M1421" s="8"/>
      <c r="N1421" s="22" t="str">
        <f t="shared" si="1009"/>
        <v/>
      </c>
      <c r="O1421" s="34" t="str">
        <f t="shared" si="1030"/>
        <v/>
      </c>
      <c r="P1421" s="8"/>
      <c r="Q1421" s="22" t="str">
        <f t="shared" si="1010"/>
        <v/>
      </c>
      <c r="R1421" s="34" t="str">
        <f t="shared" si="1031"/>
        <v/>
      </c>
      <c r="S1421" s="8"/>
      <c r="T1421" s="22" t="str">
        <f t="shared" si="1011"/>
        <v/>
      </c>
      <c r="U1421" s="34" t="str">
        <f t="shared" si="1032"/>
        <v/>
      </c>
      <c r="V1421" s="8"/>
      <c r="W1421" s="22" t="str">
        <f t="shared" si="1012"/>
        <v/>
      </c>
      <c r="X1421" s="34" t="str">
        <f t="shared" si="1033"/>
        <v/>
      </c>
      <c r="Y1421" s="8"/>
      <c r="Z1421" s="22" t="str">
        <f t="shared" si="1013"/>
        <v/>
      </c>
      <c r="AA1421" s="34" t="str">
        <f t="shared" si="1034"/>
        <v/>
      </c>
      <c r="AB1421" s="8"/>
      <c r="AC1421" s="22" t="str">
        <f t="shared" si="1014"/>
        <v/>
      </c>
      <c r="AD1421" s="34" t="str">
        <f t="shared" si="1035"/>
        <v/>
      </c>
      <c r="AE1421" s="8"/>
      <c r="AF1421" s="22" t="str">
        <f t="shared" si="1015"/>
        <v/>
      </c>
      <c r="AG1421" s="34" t="str">
        <f t="shared" si="1036"/>
        <v/>
      </c>
      <c r="AH1421" s="8"/>
      <c r="AI1421" s="22" t="str">
        <f t="shared" si="1016"/>
        <v/>
      </c>
      <c r="AJ1421" s="34" t="str">
        <f t="shared" si="1037"/>
        <v/>
      </c>
      <c r="AK1421" s="8"/>
      <c r="AL1421" s="22" t="str">
        <f t="shared" si="1017"/>
        <v/>
      </c>
      <c r="AM1421" s="34" t="str">
        <f t="shared" si="1038"/>
        <v/>
      </c>
      <c r="AN1421" s="8"/>
      <c r="AO1421" s="22" t="str">
        <f t="shared" si="1018"/>
        <v/>
      </c>
      <c r="AP1421" s="34" t="str">
        <f t="shared" si="1039"/>
        <v/>
      </c>
      <c r="AQ1421" s="8"/>
      <c r="AR1421" s="22" t="str">
        <f t="shared" si="1019"/>
        <v/>
      </c>
      <c r="AS1421" s="34" t="str">
        <f t="shared" si="1040"/>
        <v/>
      </c>
      <c r="AT1421" s="8"/>
      <c r="AU1421" s="22" t="str">
        <f t="shared" si="1020"/>
        <v/>
      </c>
      <c r="AV1421" s="34" t="str">
        <f t="shared" si="1041"/>
        <v/>
      </c>
      <c r="AW1421" s="8"/>
      <c r="AX1421" s="22" t="str">
        <f t="shared" si="1021"/>
        <v/>
      </c>
      <c r="AY1421" s="34" t="str">
        <f t="shared" si="1042"/>
        <v/>
      </c>
      <c r="AZ1421" s="8"/>
      <c r="BA1421" s="22" t="str">
        <f t="shared" si="1022"/>
        <v/>
      </c>
      <c r="BB1421" s="34" t="str">
        <f t="shared" si="1043"/>
        <v/>
      </c>
      <c r="BC1421" s="8"/>
      <c r="BD1421" s="22" t="str">
        <f t="shared" si="1023"/>
        <v/>
      </c>
      <c r="BE1421" s="34" t="str">
        <f t="shared" si="1044"/>
        <v/>
      </c>
      <c r="BF1421" s="8"/>
      <c r="BG1421" s="22" t="str">
        <f t="shared" si="1024"/>
        <v/>
      </c>
      <c r="BH1421" s="34" t="str">
        <f t="shared" si="1045"/>
        <v/>
      </c>
      <c r="BI1421" s="8"/>
      <c r="BJ1421" s="22" t="str">
        <f t="shared" si="1025"/>
        <v/>
      </c>
    </row>
    <row r="1422" spans="1:62" ht="18" customHeight="1" x14ac:dyDescent="0.35">
      <c r="A1422" s="68">
        <f>'Energy - Master'!A1421</f>
        <v>47441</v>
      </c>
      <c r="B1422" s="24" t="str">
        <f t="shared" si="1005"/>
        <v>Nov-2029</v>
      </c>
      <c r="C1422" s="34" t="str">
        <f t="shared" si="1026"/>
        <v/>
      </c>
      <c r="D1422" s="8"/>
      <c r="E1422" s="22" t="str">
        <f t="shared" si="1006"/>
        <v/>
      </c>
      <c r="F1422" s="34" t="str">
        <f t="shared" si="1027"/>
        <v/>
      </c>
      <c r="G1422" s="8"/>
      <c r="H1422" s="22" t="str">
        <f t="shared" si="1007"/>
        <v/>
      </c>
      <c r="I1422" s="34" t="str">
        <f t="shared" si="1028"/>
        <v/>
      </c>
      <c r="J1422" s="8"/>
      <c r="K1422" s="22" t="str">
        <f t="shared" si="1008"/>
        <v/>
      </c>
      <c r="L1422" s="34" t="str">
        <f t="shared" si="1029"/>
        <v/>
      </c>
      <c r="M1422" s="8"/>
      <c r="N1422" s="22" t="str">
        <f t="shared" si="1009"/>
        <v/>
      </c>
      <c r="O1422" s="34" t="str">
        <f t="shared" si="1030"/>
        <v/>
      </c>
      <c r="P1422" s="8"/>
      <c r="Q1422" s="22" t="str">
        <f t="shared" si="1010"/>
        <v/>
      </c>
      <c r="R1422" s="34" t="str">
        <f t="shared" si="1031"/>
        <v/>
      </c>
      <c r="S1422" s="8"/>
      <c r="T1422" s="22" t="str">
        <f t="shared" si="1011"/>
        <v/>
      </c>
      <c r="U1422" s="34" t="str">
        <f t="shared" si="1032"/>
        <v/>
      </c>
      <c r="V1422" s="8"/>
      <c r="W1422" s="22" t="str">
        <f t="shared" si="1012"/>
        <v/>
      </c>
      <c r="X1422" s="34" t="str">
        <f t="shared" si="1033"/>
        <v/>
      </c>
      <c r="Y1422" s="8"/>
      <c r="Z1422" s="22" t="str">
        <f t="shared" si="1013"/>
        <v/>
      </c>
      <c r="AA1422" s="34" t="str">
        <f t="shared" si="1034"/>
        <v/>
      </c>
      <c r="AB1422" s="8"/>
      <c r="AC1422" s="22" t="str">
        <f t="shared" si="1014"/>
        <v/>
      </c>
      <c r="AD1422" s="34" t="str">
        <f t="shared" si="1035"/>
        <v/>
      </c>
      <c r="AE1422" s="8"/>
      <c r="AF1422" s="22" t="str">
        <f t="shared" si="1015"/>
        <v/>
      </c>
      <c r="AG1422" s="34" t="str">
        <f t="shared" si="1036"/>
        <v/>
      </c>
      <c r="AH1422" s="8"/>
      <c r="AI1422" s="22" t="str">
        <f t="shared" si="1016"/>
        <v/>
      </c>
      <c r="AJ1422" s="34" t="str">
        <f t="shared" si="1037"/>
        <v/>
      </c>
      <c r="AK1422" s="8"/>
      <c r="AL1422" s="22" t="str">
        <f t="shared" si="1017"/>
        <v/>
      </c>
      <c r="AM1422" s="34" t="str">
        <f t="shared" si="1038"/>
        <v/>
      </c>
      <c r="AN1422" s="8"/>
      <c r="AO1422" s="22" t="str">
        <f t="shared" si="1018"/>
        <v/>
      </c>
      <c r="AP1422" s="34" t="str">
        <f t="shared" si="1039"/>
        <v/>
      </c>
      <c r="AQ1422" s="8"/>
      <c r="AR1422" s="22" t="str">
        <f t="shared" si="1019"/>
        <v/>
      </c>
      <c r="AS1422" s="34" t="str">
        <f t="shared" si="1040"/>
        <v/>
      </c>
      <c r="AT1422" s="8"/>
      <c r="AU1422" s="22" t="str">
        <f t="shared" si="1020"/>
        <v/>
      </c>
      <c r="AV1422" s="34" t="str">
        <f t="shared" si="1041"/>
        <v/>
      </c>
      <c r="AW1422" s="8"/>
      <c r="AX1422" s="22" t="str">
        <f t="shared" si="1021"/>
        <v/>
      </c>
      <c r="AY1422" s="34" t="str">
        <f t="shared" si="1042"/>
        <v/>
      </c>
      <c r="AZ1422" s="8"/>
      <c r="BA1422" s="22" t="str">
        <f t="shared" si="1022"/>
        <v/>
      </c>
      <c r="BB1422" s="34" t="str">
        <f t="shared" si="1043"/>
        <v/>
      </c>
      <c r="BC1422" s="8"/>
      <c r="BD1422" s="22" t="str">
        <f t="shared" si="1023"/>
        <v/>
      </c>
      <c r="BE1422" s="34" t="str">
        <f t="shared" si="1044"/>
        <v/>
      </c>
      <c r="BF1422" s="8"/>
      <c r="BG1422" s="22" t="str">
        <f t="shared" si="1024"/>
        <v/>
      </c>
      <c r="BH1422" s="34" t="str">
        <f t="shared" si="1045"/>
        <v/>
      </c>
      <c r="BI1422" s="8"/>
      <c r="BJ1422" s="22" t="str">
        <f t="shared" si="1025"/>
        <v/>
      </c>
    </row>
    <row r="1423" spans="1:62" ht="18" customHeight="1" x14ac:dyDescent="0.35">
      <c r="A1423" s="68">
        <f>'Energy - Master'!A1422</f>
        <v>47442</v>
      </c>
      <c r="B1423" s="24" t="str">
        <f t="shared" si="1005"/>
        <v>Nov-2029</v>
      </c>
      <c r="C1423" s="34" t="str">
        <f t="shared" si="1026"/>
        <v/>
      </c>
      <c r="D1423" s="8"/>
      <c r="E1423" s="22" t="str">
        <f t="shared" si="1006"/>
        <v/>
      </c>
      <c r="F1423" s="34" t="str">
        <f t="shared" si="1027"/>
        <v/>
      </c>
      <c r="G1423" s="8"/>
      <c r="H1423" s="22" t="str">
        <f t="shared" si="1007"/>
        <v/>
      </c>
      <c r="I1423" s="34" t="str">
        <f t="shared" si="1028"/>
        <v/>
      </c>
      <c r="J1423" s="8"/>
      <c r="K1423" s="22" t="str">
        <f t="shared" si="1008"/>
        <v/>
      </c>
      <c r="L1423" s="34" t="str">
        <f t="shared" si="1029"/>
        <v/>
      </c>
      <c r="M1423" s="8"/>
      <c r="N1423" s="22" t="str">
        <f t="shared" si="1009"/>
        <v/>
      </c>
      <c r="O1423" s="34" t="str">
        <f t="shared" si="1030"/>
        <v/>
      </c>
      <c r="P1423" s="8"/>
      <c r="Q1423" s="22" t="str">
        <f t="shared" si="1010"/>
        <v/>
      </c>
      <c r="R1423" s="34" t="str">
        <f t="shared" si="1031"/>
        <v/>
      </c>
      <c r="S1423" s="8"/>
      <c r="T1423" s="22" t="str">
        <f t="shared" si="1011"/>
        <v/>
      </c>
      <c r="U1423" s="34" t="str">
        <f t="shared" si="1032"/>
        <v/>
      </c>
      <c r="V1423" s="8"/>
      <c r="W1423" s="22" t="str">
        <f t="shared" si="1012"/>
        <v/>
      </c>
      <c r="X1423" s="34" t="str">
        <f t="shared" si="1033"/>
        <v/>
      </c>
      <c r="Y1423" s="8"/>
      <c r="Z1423" s="22" t="str">
        <f t="shared" si="1013"/>
        <v/>
      </c>
      <c r="AA1423" s="34" t="str">
        <f t="shared" si="1034"/>
        <v/>
      </c>
      <c r="AB1423" s="8"/>
      <c r="AC1423" s="22" t="str">
        <f t="shared" si="1014"/>
        <v/>
      </c>
      <c r="AD1423" s="34" t="str">
        <f t="shared" si="1035"/>
        <v/>
      </c>
      <c r="AE1423" s="8"/>
      <c r="AF1423" s="22" t="str">
        <f t="shared" si="1015"/>
        <v/>
      </c>
      <c r="AG1423" s="34" t="str">
        <f t="shared" si="1036"/>
        <v/>
      </c>
      <c r="AH1423" s="8"/>
      <c r="AI1423" s="22" t="str">
        <f t="shared" si="1016"/>
        <v/>
      </c>
      <c r="AJ1423" s="34" t="str">
        <f t="shared" si="1037"/>
        <v/>
      </c>
      <c r="AK1423" s="8"/>
      <c r="AL1423" s="22" t="str">
        <f t="shared" si="1017"/>
        <v/>
      </c>
      <c r="AM1423" s="34" t="str">
        <f t="shared" si="1038"/>
        <v/>
      </c>
      <c r="AN1423" s="8"/>
      <c r="AO1423" s="22" t="str">
        <f t="shared" si="1018"/>
        <v/>
      </c>
      <c r="AP1423" s="34" t="str">
        <f t="shared" si="1039"/>
        <v/>
      </c>
      <c r="AQ1423" s="8"/>
      <c r="AR1423" s="22" t="str">
        <f t="shared" si="1019"/>
        <v/>
      </c>
      <c r="AS1423" s="34" t="str">
        <f t="shared" si="1040"/>
        <v/>
      </c>
      <c r="AT1423" s="8"/>
      <c r="AU1423" s="22" t="str">
        <f t="shared" si="1020"/>
        <v/>
      </c>
      <c r="AV1423" s="34" t="str">
        <f t="shared" si="1041"/>
        <v/>
      </c>
      <c r="AW1423" s="8"/>
      <c r="AX1423" s="22" t="str">
        <f t="shared" si="1021"/>
        <v/>
      </c>
      <c r="AY1423" s="34" t="str">
        <f t="shared" si="1042"/>
        <v/>
      </c>
      <c r="AZ1423" s="8"/>
      <c r="BA1423" s="22" t="str">
        <f t="shared" si="1022"/>
        <v/>
      </c>
      <c r="BB1423" s="34" t="str">
        <f t="shared" si="1043"/>
        <v/>
      </c>
      <c r="BC1423" s="8"/>
      <c r="BD1423" s="22" t="str">
        <f t="shared" si="1023"/>
        <v/>
      </c>
      <c r="BE1423" s="34" t="str">
        <f t="shared" si="1044"/>
        <v/>
      </c>
      <c r="BF1423" s="8"/>
      <c r="BG1423" s="22" t="str">
        <f t="shared" si="1024"/>
        <v/>
      </c>
      <c r="BH1423" s="34" t="str">
        <f t="shared" si="1045"/>
        <v/>
      </c>
      <c r="BI1423" s="8"/>
      <c r="BJ1423" s="22" t="str">
        <f t="shared" si="1025"/>
        <v/>
      </c>
    </row>
    <row r="1424" spans="1:62" ht="18" customHeight="1" x14ac:dyDescent="0.35">
      <c r="A1424" s="68">
        <f>'Energy - Master'!A1423</f>
        <v>47443</v>
      </c>
      <c r="B1424" s="24" t="str">
        <f t="shared" si="1005"/>
        <v>Nov-2029</v>
      </c>
      <c r="C1424" s="34" t="str">
        <f t="shared" si="1026"/>
        <v/>
      </c>
      <c r="D1424" s="8"/>
      <c r="E1424" s="22" t="str">
        <f t="shared" si="1006"/>
        <v/>
      </c>
      <c r="F1424" s="34" t="str">
        <f t="shared" si="1027"/>
        <v/>
      </c>
      <c r="G1424" s="8"/>
      <c r="H1424" s="22" t="str">
        <f t="shared" si="1007"/>
        <v/>
      </c>
      <c r="I1424" s="34" t="str">
        <f t="shared" si="1028"/>
        <v/>
      </c>
      <c r="J1424" s="8"/>
      <c r="K1424" s="22" t="str">
        <f t="shared" si="1008"/>
        <v/>
      </c>
      <c r="L1424" s="34" t="str">
        <f t="shared" si="1029"/>
        <v/>
      </c>
      <c r="M1424" s="8"/>
      <c r="N1424" s="22" t="str">
        <f t="shared" si="1009"/>
        <v/>
      </c>
      <c r="O1424" s="34" t="str">
        <f t="shared" si="1030"/>
        <v/>
      </c>
      <c r="P1424" s="8"/>
      <c r="Q1424" s="22" t="str">
        <f t="shared" si="1010"/>
        <v/>
      </c>
      <c r="R1424" s="34" t="str">
        <f t="shared" si="1031"/>
        <v/>
      </c>
      <c r="S1424" s="8"/>
      <c r="T1424" s="22" t="str">
        <f t="shared" si="1011"/>
        <v/>
      </c>
      <c r="U1424" s="34" t="str">
        <f t="shared" si="1032"/>
        <v/>
      </c>
      <c r="V1424" s="8"/>
      <c r="W1424" s="22" t="str">
        <f t="shared" si="1012"/>
        <v/>
      </c>
      <c r="X1424" s="34" t="str">
        <f t="shared" si="1033"/>
        <v/>
      </c>
      <c r="Y1424" s="8"/>
      <c r="Z1424" s="22" t="str">
        <f t="shared" si="1013"/>
        <v/>
      </c>
      <c r="AA1424" s="34" t="str">
        <f t="shared" si="1034"/>
        <v/>
      </c>
      <c r="AB1424" s="8"/>
      <c r="AC1424" s="22" t="str">
        <f t="shared" si="1014"/>
        <v/>
      </c>
      <c r="AD1424" s="34" t="str">
        <f t="shared" si="1035"/>
        <v/>
      </c>
      <c r="AE1424" s="8"/>
      <c r="AF1424" s="22" t="str">
        <f t="shared" si="1015"/>
        <v/>
      </c>
      <c r="AG1424" s="34" t="str">
        <f t="shared" si="1036"/>
        <v/>
      </c>
      <c r="AH1424" s="8"/>
      <c r="AI1424" s="22" t="str">
        <f t="shared" si="1016"/>
        <v/>
      </c>
      <c r="AJ1424" s="34" t="str">
        <f t="shared" si="1037"/>
        <v/>
      </c>
      <c r="AK1424" s="8"/>
      <c r="AL1424" s="22" t="str">
        <f t="shared" si="1017"/>
        <v/>
      </c>
      <c r="AM1424" s="34" t="str">
        <f t="shared" si="1038"/>
        <v/>
      </c>
      <c r="AN1424" s="8"/>
      <c r="AO1424" s="22" t="str">
        <f t="shared" si="1018"/>
        <v/>
      </c>
      <c r="AP1424" s="34" t="str">
        <f t="shared" si="1039"/>
        <v/>
      </c>
      <c r="AQ1424" s="8"/>
      <c r="AR1424" s="22" t="str">
        <f t="shared" si="1019"/>
        <v/>
      </c>
      <c r="AS1424" s="34" t="str">
        <f t="shared" si="1040"/>
        <v/>
      </c>
      <c r="AT1424" s="8"/>
      <c r="AU1424" s="22" t="str">
        <f t="shared" si="1020"/>
        <v/>
      </c>
      <c r="AV1424" s="34" t="str">
        <f t="shared" si="1041"/>
        <v/>
      </c>
      <c r="AW1424" s="8"/>
      <c r="AX1424" s="22" t="str">
        <f t="shared" si="1021"/>
        <v/>
      </c>
      <c r="AY1424" s="34" t="str">
        <f t="shared" si="1042"/>
        <v/>
      </c>
      <c r="AZ1424" s="8"/>
      <c r="BA1424" s="22" t="str">
        <f t="shared" si="1022"/>
        <v/>
      </c>
      <c r="BB1424" s="34" t="str">
        <f t="shared" si="1043"/>
        <v/>
      </c>
      <c r="BC1424" s="8"/>
      <c r="BD1424" s="22" t="str">
        <f t="shared" si="1023"/>
        <v/>
      </c>
      <c r="BE1424" s="34" t="str">
        <f t="shared" si="1044"/>
        <v/>
      </c>
      <c r="BF1424" s="8"/>
      <c r="BG1424" s="22" t="str">
        <f t="shared" si="1024"/>
        <v/>
      </c>
      <c r="BH1424" s="34" t="str">
        <f t="shared" si="1045"/>
        <v/>
      </c>
      <c r="BI1424" s="8"/>
      <c r="BJ1424" s="22" t="str">
        <f t="shared" si="1025"/>
        <v/>
      </c>
    </row>
    <row r="1425" spans="1:62" ht="18" customHeight="1" x14ac:dyDescent="0.35">
      <c r="A1425" s="68">
        <f>'Energy - Master'!A1424</f>
        <v>47444</v>
      </c>
      <c r="B1425" s="24" t="str">
        <f t="shared" si="1005"/>
        <v>Nov-2029</v>
      </c>
      <c r="C1425" s="34" t="str">
        <f t="shared" si="1026"/>
        <v/>
      </c>
      <c r="D1425" s="8"/>
      <c r="E1425" s="22" t="str">
        <f t="shared" si="1006"/>
        <v/>
      </c>
      <c r="F1425" s="34" t="str">
        <f t="shared" si="1027"/>
        <v/>
      </c>
      <c r="G1425" s="8"/>
      <c r="H1425" s="22" t="str">
        <f t="shared" si="1007"/>
        <v/>
      </c>
      <c r="I1425" s="34" t="str">
        <f t="shared" si="1028"/>
        <v/>
      </c>
      <c r="J1425" s="8"/>
      <c r="K1425" s="22" t="str">
        <f t="shared" si="1008"/>
        <v/>
      </c>
      <c r="L1425" s="34" t="str">
        <f t="shared" si="1029"/>
        <v/>
      </c>
      <c r="M1425" s="8"/>
      <c r="N1425" s="22" t="str">
        <f t="shared" si="1009"/>
        <v/>
      </c>
      <c r="O1425" s="34" t="str">
        <f t="shared" si="1030"/>
        <v/>
      </c>
      <c r="P1425" s="8"/>
      <c r="Q1425" s="22" t="str">
        <f t="shared" si="1010"/>
        <v/>
      </c>
      <c r="R1425" s="34" t="str">
        <f t="shared" si="1031"/>
        <v/>
      </c>
      <c r="S1425" s="8"/>
      <c r="T1425" s="22" t="str">
        <f t="shared" si="1011"/>
        <v/>
      </c>
      <c r="U1425" s="34" t="str">
        <f t="shared" si="1032"/>
        <v/>
      </c>
      <c r="V1425" s="8"/>
      <c r="W1425" s="22" t="str">
        <f t="shared" si="1012"/>
        <v/>
      </c>
      <c r="X1425" s="34" t="str">
        <f t="shared" si="1033"/>
        <v/>
      </c>
      <c r="Y1425" s="8"/>
      <c r="Z1425" s="22" t="str">
        <f t="shared" si="1013"/>
        <v/>
      </c>
      <c r="AA1425" s="34" t="str">
        <f t="shared" si="1034"/>
        <v/>
      </c>
      <c r="AB1425" s="8"/>
      <c r="AC1425" s="22" t="str">
        <f t="shared" si="1014"/>
        <v/>
      </c>
      <c r="AD1425" s="34" t="str">
        <f t="shared" si="1035"/>
        <v/>
      </c>
      <c r="AE1425" s="8"/>
      <c r="AF1425" s="22" t="str">
        <f t="shared" si="1015"/>
        <v/>
      </c>
      <c r="AG1425" s="34" t="str">
        <f t="shared" si="1036"/>
        <v/>
      </c>
      <c r="AH1425" s="8"/>
      <c r="AI1425" s="22" t="str">
        <f t="shared" si="1016"/>
        <v/>
      </c>
      <c r="AJ1425" s="34" t="str">
        <f t="shared" si="1037"/>
        <v/>
      </c>
      <c r="AK1425" s="8"/>
      <c r="AL1425" s="22" t="str">
        <f t="shared" si="1017"/>
        <v/>
      </c>
      <c r="AM1425" s="34" t="str">
        <f t="shared" si="1038"/>
        <v/>
      </c>
      <c r="AN1425" s="8"/>
      <c r="AO1425" s="22" t="str">
        <f t="shared" si="1018"/>
        <v/>
      </c>
      <c r="AP1425" s="34" t="str">
        <f t="shared" si="1039"/>
        <v/>
      </c>
      <c r="AQ1425" s="8"/>
      <c r="AR1425" s="22" t="str">
        <f t="shared" si="1019"/>
        <v/>
      </c>
      <c r="AS1425" s="34" t="str">
        <f t="shared" si="1040"/>
        <v/>
      </c>
      <c r="AT1425" s="8"/>
      <c r="AU1425" s="22" t="str">
        <f t="shared" si="1020"/>
        <v/>
      </c>
      <c r="AV1425" s="34" t="str">
        <f t="shared" si="1041"/>
        <v/>
      </c>
      <c r="AW1425" s="8"/>
      <c r="AX1425" s="22" t="str">
        <f t="shared" si="1021"/>
        <v/>
      </c>
      <c r="AY1425" s="34" t="str">
        <f t="shared" si="1042"/>
        <v/>
      </c>
      <c r="AZ1425" s="8"/>
      <c r="BA1425" s="22" t="str">
        <f t="shared" si="1022"/>
        <v/>
      </c>
      <c r="BB1425" s="34" t="str">
        <f t="shared" si="1043"/>
        <v/>
      </c>
      <c r="BC1425" s="8"/>
      <c r="BD1425" s="22" t="str">
        <f t="shared" si="1023"/>
        <v/>
      </c>
      <c r="BE1425" s="34" t="str">
        <f t="shared" si="1044"/>
        <v/>
      </c>
      <c r="BF1425" s="8"/>
      <c r="BG1425" s="22" t="str">
        <f t="shared" si="1024"/>
        <v/>
      </c>
      <c r="BH1425" s="34" t="str">
        <f t="shared" si="1045"/>
        <v/>
      </c>
      <c r="BI1425" s="8"/>
      <c r="BJ1425" s="22" t="str">
        <f t="shared" si="1025"/>
        <v/>
      </c>
    </row>
    <row r="1426" spans="1:62" ht="18" customHeight="1" x14ac:dyDescent="0.35">
      <c r="A1426" s="68">
        <f>'Energy - Master'!A1425</f>
        <v>47445</v>
      </c>
      <c r="B1426" s="24" t="str">
        <f t="shared" si="1005"/>
        <v>Nov-2029</v>
      </c>
      <c r="C1426" s="34" t="str">
        <f t="shared" si="1026"/>
        <v/>
      </c>
      <c r="D1426" s="8"/>
      <c r="E1426" s="22" t="str">
        <f t="shared" si="1006"/>
        <v/>
      </c>
      <c r="F1426" s="34" t="str">
        <f t="shared" si="1027"/>
        <v/>
      </c>
      <c r="G1426" s="8"/>
      <c r="H1426" s="22" t="str">
        <f t="shared" si="1007"/>
        <v/>
      </c>
      <c r="I1426" s="34" t="str">
        <f t="shared" si="1028"/>
        <v/>
      </c>
      <c r="J1426" s="8"/>
      <c r="K1426" s="22" t="str">
        <f t="shared" si="1008"/>
        <v/>
      </c>
      <c r="L1426" s="34" t="str">
        <f t="shared" si="1029"/>
        <v/>
      </c>
      <c r="M1426" s="8"/>
      <c r="N1426" s="22" t="str">
        <f t="shared" si="1009"/>
        <v/>
      </c>
      <c r="O1426" s="34" t="str">
        <f t="shared" si="1030"/>
        <v/>
      </c>
      <c r="P1426" s="8"/>
      <c r="Q1426" s="22" t="str">
        <f t="shared" si="1010"/>
        <v/>
      </c>
      <c r="R1426" s="34" t="str">
        <f t="shared" si="1031"/>
        <v/>
      </c>
      <c r="S1426" s="8"/>
      <c r="T1426" s="22" t="str">
        <f t="shared" si="1011"/>
        <v/>
      </c>
      <c r="U1426" s="34" t="str">
        <f t="shared" si="1032"/>
        <v/>
      </c>
      <c r="V1426" s="8"/>
      <c r="W1426" s="22" t="str">
        <f t="shared" si="1012"/>
        <v/>
      </c>
      <c r="X1426" s="34" t="str">
        <f t="shared" si="1033"/>
        <v/>
      </c>
      <c r="Y1426" s="8"/>
      <c r="Z1426" s="22" t="str">
        <f t="shared" si="1013"/>
        <v/>
      </c>
      <c r="AA1426" s="34" t="str">
        <f t="shared" si="1034"/>
        <v/>
      </c>
      <c r="AB1426" s="8"/>
      <c r="AC1426" s="22" t="str">
        <f t="shared" si="1014"/>
        <v/>
      </c>
      <c r="AD1426" s="34" t="str">
        <f t="shared" si="1035"/>
        <v/>
      </c>
      <c r="AE1426" s="8"/>
      <c r="AF1426" s="22" t="str">
        <f t="shared" si="1015"/>
        <v/>
      </c>
      <c r="AG1426" s="34" t="str">
        <f t="shared" si="1036"/>
        <v/>
      </c>
      <c r="AH1426" s="8"/>
      <c r="AI1426" s="22" t="str">
        <f t="shared" si="1016"/>
        <v/>
      </c>
      <c r="AJ1426" s="34" t="str">
        <f t="shared" si="1037"/>
        <v/>
      </c>
      <c r="AK1426" s="8"/>
      <c r="AL1426" s="22" t="str">
        <f t="shared" si="1017"/>
        <v/>
      </c>
      <c r="AM1426" s="34" t="str">
        <f t="shared" si="1038"/>
        <v/>
      </c>
      <c r="AN1426" s="8"/>
      <c r="AO1426" s="22" t="str">
        <f t="shared" si="1018"/>
        <v/>
      </c>
      <c r="AP1426" s="34" t="str">
        <f t="shared" si="1039"/>
        <v/>
      </c>
      <c r="AQ1426" s="8"/>
      <c r="AR1426" s="22" t="str">
        <f t="shared" si="1019"/>
        <v/>
      </c>
      <c r="AS1426" s="34" t="str">
        <f t="shared" si="1040"/>
        <v/>
      </c>
      <c r="AT1426" s="8"/>
      <c r="AU1426" s="22" t="str">
        <f t="shared" si="1020"/>
        <v/>
      </c>
      <c r="AV1426" s="34" t="str">
        <f t="shared" si="1041"/>
        <v/>
      </c>
      <c r="AW1426" s="8"/>
      <c r="AX1426" s="22" t="str">
        <f t="shared" si="1021"/>
        <v/>
      </c>
      <c r="AY1426" s="34" t="str">
        <f t="shared" si="1042"/>
        <v/>
      </c>
      <c r="AZ1426" s="8"/>
      <c r="BA1426" s="22" t="str">
        <f t="shared" si="1022"/>
        <v/>
      </c>
      <c r="BB1426" s="34" t="str">
        <f t="shared" si="1043"/>
        <v/>
      </c>
      <c r="BC1426" s="8"/>
      <c r="BD1426" s="22" t="str">
        <f t="shared" si="1023"/>
        <v/>
      </c>
      <c r="BE1426" s="34" t="str">
        <f t="shared" si="1044"/>
        <v/>
      </c>
      <c r="BF1426" s="8"/>
      <c r="BG1426" s="22" t="str">
        <f t="shared" si="1024"/>
        <v/>
      </c>
      <c r="BH1426" s="34" t="str">
        <f t="shared" si="1045"/>
        <v/>
      </c>
      <c r="BI1426" s="8"/>
      <c r="BJ1426" s="22" t="str">
        <f t="shared" si="1025"/>
        <v/>
      </c>
    </row>
    <row r="1427" spans="1:62" ht="18" customHeight="1" x14ac:dyDescent="0.35">
      <c r="A1427" s="68">
        <f>'Energy - Master'!A1426</f>
        <v>47446</v>
      </c>
      <c r="B1427" s="24" t="str">
        <f t="shared" si="1005"/>
        <v>Nov-2029</v>
      </c>
      <c r="C1427" s="34" t="str">
        <f t="shared" si="1026"/>
        <v/>
      </c>
      <c r="D1427" s="8"/>
      <c r="E1427" s="22" t="str">
        <f t="shared" si="1006"/>
        <v/>
      </c>
      <c r="F1427" s="34" t="str">
        <f t="shared" si="1027"/>
        <v/>
      </c>
      <c r="G1427" s="8"/>
      <c r="H1427" s="22" t="str">
        <f t="shared" si="1007"/>
        <v/>
      </c>
      <c r="I1427" s="34" t="str">
        <f t="shared" si="1028"/>
        <v/>
      </c>
      <c r="J1427" s="8"/>
      <c r="K1427" s="22" t="str">
        <f t="shared" si="1008"/>
        <v/>
      </c>
      <c r="L1427" s="34" t="str">
        <f t="shared" si="1029"/>
        <v/>
      </c>
      <c r="M1427" s="8"/>
      <c r="N1427" s="22" t="str">
        <f t="shared" si="1009"/>
        <v/>
      </c>
      <c r="O1427" s="34" t="str">
        <f t="shared" si="1030"/>
        <v/>
      </c>
      <c r="P1427" s="8"/>
      <c r="Q1427" s="22" t="str">
        <f t="shared" si="1010"/>
        <v/>
      </c>
      <c r="R1427" s="34" t="str">
        <f t="shared" si="1031"/>
        <v/>
      </c>
      <c r="S1427" s="8"/>
      <c r="T1427" s="22" t="str">
        <f t="shared" si="1011"/>
        <v/>
      </c>
      <c r="U1427" s="34" t="str">
        <f t="shared" si="1032"/>
        <v/>
      </c>
      <c r="V1427" s="8"/>
      <c r="W1427" s="22" t="str">
        <f t="shared" si="1012"/>
        <v/>
      </c>
      <c r="X1427" s="34" t="str">
        <f t="shared" si="1033"/>
        <v/>
      </c>
      <c r="Y1427" s="8"/>
      <c r="Z1427" s="22" t="str">
        <f t="shared" si="1013"/>
        <v/>
      </c>
      <c r="AA1427" s="34" t="str">
        <f t="shared" si="1034"/>
        <v/>
      </c>
      <c r="AB1427" s="8"/>
      <c r="AC1427" s="22" t="str">
        <f t="shared" si="1014"/>
        <v/>
      </c>
      <c r="AD1427" s="34" t="str">
        <f t="shared" si="1035"/>
        <v/>
      </c>
      <c r="AE1427" s="8"/>
      <c r="AF1427" s="22" t="str">
        <f t="shared" si="1015"/>
        <v/>
      </c>
      <c r="AG1427" s="34" t="str">
        <f t="shared" si="1036"/>
        <v/>
      </c>
      <c r="AH1427" s="8"/>
      <c r="AI1427" s="22" t="str">
        <f t="shared" si="1016"/>
        <v/>
      </c>
      <c r="AJ1427" s="34" t="str">
        <f t="shared" si="1037"/>
        <v/>
      </c>
      <c r="AK1427" s="8"/>
      <c r="AL1427" s="22" t="str">
        <f t="shared" si="1017"/>
        <v/>
      </c>
      <c r="AM1427" s="34" t="str">
        <f t="shared" si="1038"/>
        <v/>
      </c>
      <c r="AN1427" s="8"/>
      <c r="AO1427" s="22" t="str">
        <f t="shared" si="1018"/>
        <v/>
      </c>
      <c r="AP1427" s="34" t="str">
        <f t="shared" si="1039"/>
        <v/>
      </c>
      <c r="AQ1427" s="8"/>
      <c r="AR1427" s="22" t="str">
        <f t="shared" si="1019"/>
        <v/>
      </c>
      <c r="AS1427" s="34" t="str">
        <f t="shared" si="1040"/>
        <v/>
      </c>
      <c r="AT1427" s="8"/>
      <c r="AU1427" s="22" t="str">
        <f t="shared" si="1020"/>
        <v/>
      </c>
      <c r="AV1427" s="34" t="str">
        <f t="shared" si="1041"/>
        <v/>
      </c>
      <c r="AW1427" s="8"/>
      <c r="AX1427" s="22" t="str">
        <f t="shared" si="1021"/>
        <v/>
      </c>
      <c r="AY1427" s="34" t="str">
        <f t="shared" si="1042"/>
        <v/>
      </c>
      <c r="AZ1427" s="8"/>
      <c r="BA1427" s="22" t="str">
        <f t="shared" si="1022"/>
        <v/>
      </c>
      <c r="BB1427" s="34" t="str">
        <f t="shared" si="1043"/>
        <v/>
      </c>
      <c r="BC1427" s="8"/>
      <c r="BD1427" s="22" t="str">
        <f t="shared" si="1023"/>
        <v/>
      </c>
      <c r="BE1427" s="34" t="str">
        <f t="shared" si="1044"/>
        <v/>
      </c>
      <c r="BF1427" s="8"/>
      <c r="BG1427" s="22" t="str">
        <f t="shared" si="1024"/>
        <v/>
      </c>
      <c r="BH1427" s="34" t="str">
        <f t="shared" si="1045"/>
        <v/>
      </c>
      <c r="BI1427" s="8"/>
      <c r="BJ1427" s="22" t="str">
        <f t="shared" si="1025"/>
        <v/>
      </c>
    </row>
    <row r="1428" spans="1:62" ht="18" customHeight="1" x14ac:dyDescent="0.35">
      <c r="A1428" s="68">
        <f>'Energy - Master'!A1427</f>
        <v>47447</v>
      </c>
      <c r="B1428" s="24" t="str">
        <f t="shared" si="1005"/>
        <v>Nov-2029</v>
      </c>
      <c r="C1428" s="34" t="str">
        <f t="shared" si="1026"/>
        <v/>
      </c>
      <c r="D1428" s="8"/>
      <c r="E1428" s="22" t="str">
        <f t="shared" si="1006"/>
        <v/>
      </c>
      <c r="F1428" s="34" t="str">
        <f t="shared" si="1027"/>
        <v/>
      </c>
      <c r="G1428" s="8"/>
      <c r="H1428" s="22" t="str">
        <f t="shared" si="1007"/>
        <v/>
      </c>
      <c r="I1428" s="34" t="str">
        <f t="shared" si="1028"/>
        <v/>
      </c>
      <c r="J1428" s="8"/>
      <c r="K1428" s="22" t="str">
        <f t="shared" si="1008"/>
        <v/>
      </c>
      <c r="L1428" s="34" t="str">
        <f t="shared" si="1029"/>
        <v/>
      </c>
      <c r="M1428" s="8"/>
      <c r="N1428" s="22" t="str">
        <f t="shared" si="1009"/>
        <v/>
      </c>
      <c r="O1428" s="34" t="str">
        <f t="shared" si="1030"/>
        <v/>
      </c>
      <c r="P1428" s="8"/>
      <c r="Q1428" s="22" t="str">
        <f t="shared" si="1010"/>
        <v/>
      </c>
      <c r="R1428" s="34" t="str">
        <f t="shared" si="1031"/>
        <v/>
      </c>
      <c r="S1428" s="8"/>
      <c r="T1428" s="22" t="str">
        <f t="shared" si="1011"/>
        <v/>
      </c>
      <c r="U1428" s="34" t="str">
        <f t="shared" si="1032"/>
        <v/>
      </c>
      <c r="V1428" s="8"/>
      <c r="W1428" s="22" t="str">
        <f t="shared" si="1012"/>
        <v/>
      </c>
      <c r="X1428" s="34" t="str">
        <f t="shared" si="1033"/>
        <v/>
      </c>
      <c r="Y1428" s="8"/>
      <c r="Z1428" s="22" t="str">
        <f t="shared" si="1013"/>
        <v/>
      </c>
      <c r="AA1428" s="34" t="str">
        <f t="shared" si="1034"/>
        <v/>
      </c>
      <c r="AB1428" s="8"/>
      <c r="AC1428" s="22" t="str">
        <f t="shared" si="1014"/>
        <v/>
      </c>
      <c r="AD1428" s="34" t="str">
        <f t="shared" si="1035"/>
        <v/>
      </c>
      <c r="AE1428" s="8"/>
      <c r="AF1428" s="22" t="str">
        <f t="shared" si="1015"/>
        <v/>
      </c>
      <c r="AG1428" s="34" t="str">
        <f t="shared" si="1036"/>
        <v/>
      </c>
      <c r="AH1428" s="8"/>
      <c r="AI1428" s="22" t="str">
        <f t="shared" si="1016"/>
        <v/>
      </c>
      <c r="AJ1428" s="34" t="str">
        <f t="shared" si="1037"/>
        <v/>
      </c>
      <c r="AK1428" s="8"/>
      <c r="AL1428" s="22" t="str">
        <f t="shared" si="1017"/>
        <v/>
      </c>
      <c r="AM1428" s="34" t="str">
        <f t="shared" si="1038"/>
        <v/>
      </c>
      <c r="AN1428" s="8"/>
      <c r="AO1428" s="22" t="str">
        <f t="shared" si="1018"/>
        <v/>
      </c>
      <c r="AP1428" s="34" t="str">
        <f t="shared" si="1039"/>
        <v/>
      </c>
      <c r="AQ1428" s="8"/>
      <c r="AR1428" s="22" t="str">
        <f t="shared" si="1019"/>
        <v/>
      </c>
      <c r="AS1428" s="34" t="str">
        <f t="shared" si="1040"/>
        <v/>
      </c>
      <c r="AT1428" s="8"/>
      <c r="AU1428" s="22" t="str">
        <f t="shared" si="1020"/>
        <v/>
      </c>
      <c r="AV1428" s="34" t="str">
        <f t="shared" si="1041"/>
        <v/>
      </c>
      <c r="AW1428" s="8"/>
      <c r="AX1428" s="22" t="str">
        <f t="shared" si="1021"/>
        <v/>
      </c>
      <c r="AY1428" s="34" t="str">
        <f t="shared" si="1042"/>
        <v/>
      </c>
      <c r="AZ1428" s="8"/>
      <c r="BA1428" s="22" t="str">
        <f t="shared" si="1022"/>
        <v/>
      </c>
      <c r="BB1428" s="34" t="str">
        <f t="shared" si="1043"/>
        <v/>
      </c>
      <c r="BC1428" s="8"/>
      <c r="BD1428" s="22" t="str">
        <f t="shared" si="1023"/>
        <v/>
      </c>
      <c r="BE1428" s="34" t="str">
        <f t="shared" si="1044"/>
        <v/>
      </c>
      <c r="BF1428" s="8"/>
      <c r="BG1428" s="22" t="str">
        <f t="shared" si="1024"/>
        <v/>
      </c>
      <c r="BH1428" s="34" t="str">
        <f t="shared" si="1045"/>
        <v/>
      </c>
      <c r="BI1428" s="8"/>
      <c r="BJ1428" s="22" t="str">
        <f t="shared" si="1025"/>
        <v/>
      </c>
    </row>
    <row r="1429" spans="1:62" ht="18" customHeight="1" x14ac:dyDescent="0.35">
      <c r="A1429" s="68">
        <f>'Energy - Master'!A1428</f>
        <v>47448</v>
      </c>
      <c r="B1429" s="24" t="str">
        <f t="shared" si="1005"/>
        <v>Nov-2029</v>
      </c>
      <c r="C1429" s="34" t="str">
        <f t="shared" si="1026"/>
        <v/>
      </c>
      <c r="D1429" s="8"/>
      <c r="E1429" s="22" t="str">
        <f t="shared" si="1006"/>
        <v/>
      </c>
      <c r="F1429" s="34" t="str">
        <f t="shared" si="1027"/>
        <v/>
      </c>
      <c r="G1429" s="8"/>
      <c r="H1429" s="22" t="str">
        <f t="shared" si="1007"/>
        <v/>
      </c>
      <c r="I1429" s="34" t="str">
        <f t="shared" si="1028"/>
        <v/>
      </c>
      <c r="J1429" s="8"/>
      <c r="K1429" s="22" t="str">
        <f t="shared" si="1008"/>
        <v/>
      </c>
      <c r="L1429" s="34" t="str">
        <f t="shared" si="1029"/>
        <v/>
      </c>
      <c r="M1429" s="8"/>
      <c r="N1429" s="22" t="str">
        <f t="shared" si="1009"/>
        <v/>
      </c>
      <c r="O1429" s="34" t="str">
        <f t="shared" si="1030"/>
        <v/>
      </c>
      <c r="P1429" s="8"/>
      <c r="Q1429" s="22" t="str">
        <f t="shared" si="1010"/>
        <v/>
      </c>
      <c r="R1429" s="34" t="str">
        <f t="shared" si="1031"/>
        <v/>
      </c>
      <c r="S1429" s="8"/>
      <c r="T1429" s="22" t="str">
        <f t="shared" si="1011"/>
        <v/>
      </c>
      <c r="U1429" s="34" t="str">
        <f t="shared" si="1032"/>
        <v/>
      </c>
      <c r="V1429" s="8"/>
      <c r="W1429" s="22" t="str">
        <f t="shared" si="1012"/>
        <v/>
      </c>
      <c r="X1429" s="34" t="str">
        <f t="shared" si="1033"/>
        <v/>
      </c>
      <c r="Y1429" s="8"/>
      <c r="Z1429" s="22" t="str">
        <f t="shared" si="1013"/>
        <v/>
      </c>
      <c r="AA1429" s="34" t="str">
        <f t="shared" si="1034"/>
        <v/>
      </c>
      <c r="AB1429" s="8"/>
      <c r="AC1429" s="22" t="str">
        <f t="shared" si="1014"/>
        <v/>
      </c>
      <c r="AD1429" s="34" t="str">
        <f t="shared" si="1035"/>
        <v/>
      </c>
      <c r="AE1429" s="8"/>
      <c r="AF1429" s="22" t="str">
        <f t="shared" si="1015"/>
        <v/>
      </c>
      <c r="AG1429" s="34" t="str">
        <f t="shared" si="1036"/>
        <v/>
      </c>
      <c r="AH1429" s="8"/>
      <c r="AI1429" s="22" t="str">
        <f t="shared" si="1016"/>
        <v/>
      </c>
      <c r="AJ1429" s="34" t="str">
        <f t="shared" si="1037"/>
        <v/>
      </c>
      <c r="AK1429" s="8"/>
      <c r="AL1429" s="22" t="str">
        <f t="shared" si="1017"/>
        <v/>
      </c>
      <c r="AM1429" s="34" t="str">
        <f t="shared" si="1038"/>
        <v/>
      </c>
      <c r="AN1429" s="8"/>
      <c r="AO1429" s="22" t="str">
        <f t="shared" si="1018"/>
        <v/>
      </c>
      <c r="AP1429" s="34" t="str">
        <f t="shared" si="1039"/>
        <v/>
      </c>
      <c r="AQ1429" s="8"/>
      <c r="AR1429" s="22" t="str">
        <f t="shared" si="1019"/>
        <v/>
      </c>
      <c r="AS1429" s="34" t="str">
        <f t="shared" si="1040"/>
        <v/>
      </c>
      <c r="AT1429" s="8"/>
      <c r="AU1429" s="22" t="str">
        <f t="shared" si="1020"/>
        <v/>
      </c>
      <c r="AV1429" s="34" t="str">
        <f t="shared" si="1041"/>
        <v/>
      </c>
      <c r="AW1429" s="8"/>
      <c r="AX1429" s="22" t="str">
        <f t="shared" si="1021"/>
        <v/>
      </c>
      <c r="AY1429" s="34" t="str">
        <f t="shared" si="1042"/>
        <v/>
      </c>
      <c r="AZ1429" s="8"/>
      <c r="BA1429" s="22" t="str">
        <f t="shared" si="1022"/>
        <v/>
      </c>
      <c r="BB1429" s="34" t="str">
        <f t="shared" si="1043"/>
        <v/>
      </c>
      <c r="BC1429" s="8"/>
      <c r="BD1429" s="22" t="str">
        <f t="shared" si="1023"/>
        <v/>
      </c>
      <c r="BE1429" s="34" t="str">
        <f t="shared" si="1044"/>
        <v/>
      </c>
      <c r="BF1429" s="8"/>
      <c r="BG1429" s="22" t="str">
        <f t="shared" si="1024"/>
        <v/>
      </c>
      <c r="BH1429" s="34" t="str">
        <f t="shared" si="1045"/>
        <v/>
      </c>
      <c r="BI1429" s="8"/>
      <c r="BJ1429" s="22" t="str">
        <f t="shared" si="1025"/>
        <v/>
      </c>
    </row>
    <row r="1430" spans="1:62" ht="18" customHeight="1" x14ac:dyDescent="0.35">
      <c r="A1430" s="68">
        <f>'Energy - Master'!A1429</f>
        <v>47449</v>
      </c>
      <c r="B1430" s="24" t="str">
        <f t="shared" si="1005"/>
        <v>Nov-2029</v>
      </c>
      <c r="C1430" s="34" t="str">
        <f t="shared" si="1026"/>
        <v/>
      </c>
      <c r="D1430" s="8"/>
      <c r="E1430" s="22" t="str">
        <f t="shared" si="1006"/>
        <v/>
      </c>
      <c r="F1430" s="34" t="str">
        <f t="shared" si="1027"/>
        <v/>
      </c>
      <c r="G1430" s="8"/>
      <c r="H1430" s="22" t="str">
        <f t="shared" si="1007"/>
        <v/>
      </c>
      <c r="I1430" s="34" t="str">
        <f t="shared" si="1028"/>
        <v/>
      </c>
      <c r="J1430" s="8"/>
      <c r="K1430" s="22" t="str">
        <f t="shared" si="1008"/>
        <v/>
      </c>
      <c r="L1430" s="34" t="str">
        <f t="shared" si="1029"/>
        <v/>
      </c>
      <c r="M1430" s="8"/>
      <c r="N1430" s="22" t="str">
        <f t="shared" si="1009"/>
        <v/>
      </c>
      <c r="O1430" s="34" t="str">
        <f t="shared" si="1030"/>
        <v/>
      </c>
      <c r="P1430" s="8"/>
      <c r="Q1430" s="22" t="str">
        <f t="shared" si="1010"/>
        <v/>
      </c>
      <c r="R1430" s="34" t="str">
        <f t="shared" si="1031"/>
        <v/>
      </c>
      <c r="S1430" s="8"/>
      <c r="T1430" s="22" t="str">
        <f t="shared" si="1011"/>
        <v/>
      </c>
      <c r="U1430" s="34" t="str">
        <f t="shared" si="1032"/>
        <v/>
      </c>
      <c r="V1430" s="8"/>
      <c r="W1430" s="22" t="str">
        <f t="shared" si="1012"/>
        <v/>
      </c>
      <c r="X1430" s="34" t="str">
        <f t="shared" si="1033"/>
        <v/>
      </c>
      <c r="Y1430" s="8"/>
      <c r="Z1430" s="22" t="str">
        <f t="shared" si="1013"/>
        <v/>
      </c>
      <c r="AA1430" s="34" t="str">
        <f t="shared" si="1034"/>
        <v/>
      </c>
      <c r="AB1430" s="8"/>
      <c r="AC1430" s="22" t="str">
        <f t="shared" si="1014"/>
        <v/>
      </c>
      <c r="AD1430" s="34" t="str">
        <f t="shared" si="1035"/>
        <v/>
      </c>
      <c r="AE1430" s="8"/>
      <c r="AF1430" s="22" t="str">
        <f t="shared" si="1015"/>
        <v/>
      </c>
      <c r="AG1430" s="34" t="str">
        <f t="shared" si="1036"/>
        <v/>
      </c>
      <c r="AH1430" s="8"/>
      <c r="AI1430" s="22" t="str">
        <f t="shared" si="1016"/>
        <v/>
      </c>
      <c r="AJ1430" s="34" t="str">
        <f t="shared" si="1037"/>
        <v/>
      </c>
      <c r="AK1430" s="8"/>
      <c r="AL1430" s="22" t="str">
        <f t="shared" si="1017"/>
        <v/>
      </c>
      <c r="AM1430" s="34" t="str">
        <f t="shared" si="1038"/>
        <v/>
      </c>
      <c r="AN1430" s="8"/>
      <c r="AO1430" s="22" t="str">
        <f t="shared" si="1018"/>
        <v/>
      </c>
      <c r="AP1430" s="34" t="str">
        <f t="shared" si="1039"/>
        <v/>
      </c>
      <c r="AQ1430" s="8"/>
      <c r="AR1430" s="22" t="str">
        <f t="shared" si="1019"/>
        <v/>
      </c>
      <c r="AS1430" s="34" t="str">
        <f t="shared" si="1040"/>
        <v/>
      </c>
      <c r="AT1430" s="8"/>
      <c r="AU1430" s="22" t="str">
        <f t="shared" si="1020"/>
        <v/>
      </c>
      <c r="AV1430" s="34" t="str">
        <f t="shared" si="1041"/>
        <v/>
      </c>
      <c r="AW1430" s="8"/>
      <c r="AX1430" s="22" t="str">
        <f t="shared" si="1021"/>
        <v/>
      </c>
      <c r="AY1430" s="34" t="str">
        <f t="shared" si="1042"/>
        <v/>
      </c>
      <c r="AZ1430" s="8"/>
      <c r="BA1430" s="22" t="str">
        <f t="shared" si="1022"/>
        <v/>
      </c>
      <c r="BB1430" s="34" t="str">
        <f t="shared" si="1043"/>
        <v/>
      </c>
      <c r="BC1430" s="8"/>
      <c r="BD1430" s="22" t="str">
        <f t="shared" si="1023"/>
        <v/>
      </c>
      <c r="BE1430" s="34" t="str">
        <f t="shared" si="1044"/>
        <v/>
      </c>
      <c r="BF1430" s="8"/>
      <c r="BG1430" s="22" t="str">
        <f t="shared" si="1024"/>
        <v/>
      </c>
      <c r="BH1430" s="34" t="str">
        <f t="shared" si="1045"/>
        <v/>
      </c>
      <c r="BI1430" s="8"/>
      <c r="BJ1430" s="22" t="str">
        <f t="shared" si="1025"/>
        <v/>
      </c>
    </row>
    <row r="1431" spans="1:62" ht="18" customHeight="1" x14ac:dyDescent="0.35">
      <c r="A1431" s="68">
        <f>'Energy - Master'!A1430</f>
        <v>47450</v>
      </c>
      <c r="B1431" s="24" t="str">
        <f t="shared" si="1005"/>
        <v>Nov-2029</v>
      </c>
      <c r="C1431" s="34" t="str">
        <f t="shared" si="1026"/>
        <v/>
      </c>
      <c r="D1431" s="8"/>
      <c r="E1431" s="22" t="str">
        <f t="shared" si="1006"/>
        <v/>
      </c>
      <c r="F1431" s="34" t="str">
        <f t="shared" si="1027"/>
        <v/>
      </c>
      <c r="G1431" s="8"/>
      <c r="H1431" s="22" t="str">
        <f t="shared" si="1007"/>
        <v/>
      </c>
      <c r="I1431" s="34" t="str">
        <f t="shared" si="1028"/>
        <v/>
      </c>
      <c r="J1431" s="8"/>
      <c r="K1431" s="22" t="str">
        <f t="shared" si="1008"/>
        <v/>
      </c>
      <c r="L1431" s="34" t="str">
        <f t="shared" si="1029"/>
        <v/>
      </c>
      <c r="M1431" s="8"/>
      <c r="N1431" s="22" t="str">
        <f t="shared" si="1009"/>
        <v/>
      </c>
      <c r="O1431" s="34" t="str">
        <f t="shared" si="1030"/>
        <v/>
      </c>
      <c r="P1431" s="8"/>
      <c r="Q1431" s="22" t="str">
        <f t="shared" si="1010"/>
        <v/>
      </c>
      <c r="R1431" s="34" t="str">
        <f t="shared" si="1031"/>
        <v/>
      </c>
      <c r="S1431" s="8"/>
      <c r="T1431" s="22" t="str">
        <f t="shared" si="1011"/>
        <v/>
      </c>
      <c r="U1431" s="34" t="str">
        <f t="shared" si="1032"/>
        <v/>
      </c>
      <c r="V1431" s="8"/>
      <c r="W1431" s="22" t="str">
        <f t="shared" si="1012"/>
        <v/>
      </c>
      <c r="X1431" s="34" t="str">
        <f t="shared" si="1033"/>
        <v/>
      </c>
      <c r="Y1431" s="8"/>
      <c r="Z1431" s="22" t="str">
        <f t="shared" si="1013"/>
        <v/>
      </c>
      <c r="AA1431" s="34" t="str">
        <f t="shared" si="1034"/>
        <v/>
      </c>
      <c r="AB1431" s="8"/>
      <c r="AC1431" s="22" t="str">
        <f t="shared" si="1014"/>
        <v/>
      </c>
      <c r="AD1431" s="34" t="str">
        <f t="shared" si="1035"/>
        <v/>
      </c>
      <c r="AE1431" s="8"/>
      <c r="AF1431" s="22" t="str">
        <f t="shared" si="1015"/>
        <v/>
      </c>
      <c r="AG1431" s="34" t="str">
        <f t="shared" si="1036"/>
        <v/>
      </c>
      <c r="AH1431" s="8"/>
      <c r="AI1431" s="22" t="str">
        <f t="shared" si="1016"/>
        <v/>
      </c>
      <c r="AJ1431" s="34" t="str">
        <f t="shared" si="1037"/>
        <v/>
      </c>
      <c r="AK1431" s="8"/>
      <c r="AL1431" s="22" t="str">
        <f t="shared" si="1017"/>
        <v/>
      </c>
      <c r="AM1431" s="34" t="str">
        <f t="shared" si="1038"/>
        <v/>
      </c>
      <c r="AN1431" s="8"/>
      <c r="AO1431" s="22" t="str">
        <f t="shared" si="1018"/>
        <v/>
      </c>
      <c r="AP1431" s="34" t="str">
        <f t="shared" si="1039"/>
        <v/>
      </c>
      <c r="AQ1431" s="8"/>
      <c r="AR1431" s="22" t="str">
        <f t="shared" si="1019"/>
        <v/>
      </c>
      <c r="AS1431" s="34" t="str">
        <f t="shared" si="1040"/>
        <v/>
      </c>
      <c r="AT1431" s="8"/>
      <c r="AU1431" s="22" t="str">
        <f t="shared" si="1020"/>
        <v/>
      </c>
      <c r="AV1431" s="34" t="str">
        <f t="shared" si="1041"/>
        <v/>
      </c>
      <c r="AW1431" s="8"/>
      <c r="AX1431" s="22" t="str">
        <f t="shared" si="1021"/>
        <v/>
      </c>
      <c r="AY1431" s="34" t="str">
        <f t="shared" si="1042"/>
        <v/>
      </c>
      <c r="AZ1431" s="8"/>
      <c r="BA1431" s="22" t="str">
        <f t="shared" si="1022"/>
        <v/>
      </c>
      <c r="BB1431" s="34" t="str">
        <f t="shared" si="1043"/>
        <v/>
      </c>
      <c r="BC1431" s="8"/>
      <c r="BD1431" s="22" t="str">
        <f t="shared" si="1023"/>
        <v/>
      </c>
      <c r="BE1431" s="34" t="str">
        <f t="shared" si="1044"/>
        <v/>
      </c>
      <c r="BF1431" s="8"/>
      <c r="BG1431" s="22" t="str">
        <f t="shared" si="1024"/>
        <v/>
      </c>
      <c r="BH1431" s="34" t="str">
        <f t="shared" si="1045"/>
        <v/>
      </c>
      <c r="BI1431" s="8"/>
      <c r="BJ1431" s="22" t="str">
        <f t="shared" si="1025"/>
        <v/>
      </c>
    </row>
    <row r="1432" spans="1:62" ht="18" customHeight="1" x14ac:dyDescent="0.35">
      <c r="A1432" s="68">
        <f>'Energy - Master'!A1431</f>
        <v>47451</v>
      </c>
      <c r="B1432" s="24" t="str">
        <f t="shared" si="1005"/>
        <v>Nov-2029</v>
      </c>
      <c r="C1432" s="34" t="str">
        <f t="shared" si="1026"/>
        <v/>
      </c>
      <c r="D1432" s="8"/>
      <c r="E1432" s="22" t="str">
        <f t="shared" si="1006"/>
        <v/>
      </c>
      <c r="F1432" s="34" t="str">
        <f t="shared" si="1027"/>
        <v/>
      </c>
      <c r="G1432" s="8"/>
      <c r="H1432" s="22" t="str">
        <f t="shared" si="1007"/>
        <v/>
      </c>
      <c r="I1432" s="34" t="str">
        <f t="shared" si="1028"/>
        <v/>
      </c>
      <c r="J1432" s="8"/>
      <c r="K1432" s="22" t="str">
        <f t="shared" si="1008"/>
        <v/>
      </c>
      <c r="L1432" s="34" t="str">
        <f t="shared" si="1029"/>
        <v/>
      </c>
      <c r="M1432" s="8"/>
      <c r="N1432" s="22" t="str">
        <f t="shared" si="1009"/>
        <v/>
      </c>
      <c r="O1432" s="34" t="str">
        <f t="shared" si="1030"/>
        <v/>
      </c>
      <c r="P1432" s="8"/>
      <c r="Q1432" s="22" t="str">
        <f t="shared" si="1010"/>
        <v/>
      </c>
      <c r="R1432" s="34" t="str">
        <f t="shared" si="1031"/>
        <v/>
      </c>
      <c r="S1432" s="8"/>
      <c r="T1432" s="22" t="str">
        <f t="shared" si="1011"/>
        <v/>
      </c>
      <c r="U1432" s="34" t="str">
        <f t="shared" si="1032"/>
        <v/>
      </c>
      <c r="V1432" s="8"/>
      <c r="W1432" s="22" t="str">
        <f t="shared" si="1012"/>
        <v/>
      </c>
      <c r="X1432" s="34" t="str">
        <f t="shared" si="1033"/>
        <v/>
      </c>
      <c r="Y1432" s="8"/>
      <c r="Z1432" s="22" t="str">
        <f t="shared" si="1013"/>
        <v/>
      </c>
      <c r="AA1432" s="34" t="str">
        <f t="shared" si="1034"/>
        <v/>
      </c>
      <c r="AB1432" s="8"/>
      <c r="AC1432" s="22" t="str">
        <f t="shared" si="1014"/>
        <v/>
      </c>
      <c r="AD1432" s="34" t="str">
        <f t="shared" si="1035"/>
        <v/>
      </c>
      <c r="AE1432" s="8"/>
      <c r="AF1432" s="22" t="str">
        <f t="shared" si="1015"/>
        <v/>
      </c>
      <c r="AG1432" s="34" t="str">
        <f t="shared" si="1036"/>
        <v/>
      </c>
      <c r="AH1432" s="8"/>
      <c r="AI1432" s="22" t="str">
        <f t="shared" si="1016"/>
        <v/>
      </c>
      <c r="AJ1432" s="34" t="str">
        <f t="shared" si="1037"/>
        <v/>
      </c>
      <c r="AK1432" s="8"/>
      <c r="AL1432" s="22" t="str">
        <f t="shared" si="1017"/>
        <v/>
      </c>
      <c r="AM1432" s="34" t="str">
        <f t="shared" si="1038"/>
        <v/>
      </c>
      <c r="AN1432" s="8"/>
      <c r="AO1432" s="22" t="str">
        <f t="shared" si="1018"/>
        <v/>
      </c>
      <c r="AP1432" s="34" t="str">
        <f t="shared" si="1039"/>
        <v/>
      </c>
      <c r="AQ1432" s="8"/>
      <c r="AR1432" s="22" t="str">
        <f t="shared" si="1019"/>
        <v/>
      </c>
      <c r="AS1432" s="34" t="str">
        <f t="shared" si="1040"/>
        <v/>
      </c>
      <c r="AT1432" s="8"/>
      <c r="AU1432" s="22" t="str">
        <f t="shared" si="1020"/>
        <v/>
      </c>
      <c r="AV1432" s="34" t="str">
        <f t="shared" si="1041"/>
        <v/>
      </c>
      <c r="AW1432" s="8"/>
      <c r="AX1432" s="22" t="str">
        <f t="shared" si="1021"/>
        <v/>
      </c>
      <c r="AY1432" s="34" t="str">
        <f t="shared" si="1042"/>
        <v/>
      </c>
      <c r="AZ1432" s="8"/>
      <c r="BA1432" s="22" t="str">
        <f t="shared" si="1022"/>
        <v/>
      </c>
      <c r="BB1432" s="34" t="str">
        <f t="shared" si="1043"/>
        <v/>
      </c>
      <c r="BC1432" s="8"/>
      <c r="BD1432" s="22" t="str">
        <f t="shared" si="1023"/>
        <v/>
      </c>
      <c r="BE1432" s="34" t="str">
        <f t="shared" si="1044"/>
        <v/>
      </c>
      <c r="BF1432" s="8"/>
      <c r="BG1432" s="22" t="str">
        <f t="shared" si="1024"/>
        <v/>
      </c>
      <c r="BH1432" s="34" t="str">
        <f t="shared" si="1045"/>
        <v/>
      </c>
      <c r="BI1432" s="8"/>
      <c r="BJ1432" s="22" t="str">
        <f t="shared" si="1025"/>
        <v/>
      </c>
    </row>
    <row r="1433" spans="1:62" ht="18" customHeight="1" x14ac:dyDescent="0.35">
      <c r="A1433" s="68">
        <f>'Energy - Master'!A1432</f>
        <v>47452</v>
      </c>
      <c r="B1433" s="24" t="str">
        <f t="shared" si="1005"/>
        <v>Nov-2029</v>
      </c>
      <c r="C1433" s="34" t="str">
        <f t="shared" si="1026"/>
        <v/>
      </c>
      <c r="D1433" s="8"/>
      <c r="E1433" s="22" t="str">
        <f t="shared" si="1006"/>
        <v/>
      </c>
      <c r="F1433" s="34" t="str">
        <f t="shared" si="1027"/>
        <v/>
      </c>
      <c r="G1433" s="8"/>
      <c r="H1433" s="22" t="str">
        <f t="shared" si="1007"/>
        <v/>
      </c>
      <c r="I1433" s="34" t="str">
        <f t="shared" si="1028"/>
        <v/>
      </c>
      <c r="J1433" s="8"/>
      <c r="K1433" s="22" t="str">
        <f t="shared" si="1008"/>
        <v/>
      </c>
      <c r="L1433" s="34" t="str">
        <f t="shared" si="1029"/>
        <v/>
      </c>
      <c r="M1433" s="8"/>
      <c r="N1433" s="22" t="str">
        <f t="shared" si="1009"/>
        <v/>
      </c>
      <c r="O1433" s="34" t="str">
        <f t="shared" si="1030"/>
        <v/>
      </c>
      <c r="P1433" s="8"/>
      <c r="Q1433" s="22" t="str">
        <f t="shared" si="1010"/>
        <v/>
      </c>
      <c r="R1433" s="34" t="str">
        <f t="shared" si="1031"/>
        <v/>
      </c>
      <c r="S1433" s="8"/>
      <c r="T1433" s="22" t="str">
        <f t="shared" si="1011"/>
        <v/>
      </c>
      <c r="U1433" s="34" t="str">
        <f t="shared" si="1032"/>
        <v/>
      </c>
      <c r="V1433" s="8"/>
      <c r="W1433" s="22" t="str">
        <f t="shared" si="1012"/>
        <v/>
      </c>
      <c r="X1433" s="34" t="str">
        <f t="shared" si="1033"/>
        <v/>
      </c>
      <c r="Y1433" s="8"/>
      <c r="Z1433" s="22" t="str">
        <f t="shared" si="1013"/>
        <v/>
      </c>
      <c r="AA1433" s="34" t="str">
        <f t="shared" si="1034"/>
        <v/>
      </c>
      <c r="AB1433" s="8"/>
      <c r="AC1433" s="22" t="str">
        <f t="shared" si="1014"/>
        <v/>
      </c>
      <c r="AD1433" s="34" t="str">
        <f t="shared" si="1035"/>
        <v/>
      </c>
      <c r="AE1433" s="8"/>
      <c r="AF1433" s="22" t="str">
        <f t="shared" si="1015"/>
        <v/>
      </c>
      <c r="AG1433" s="34" t="str">
        <f t="shared" si="1036"/>
        <v/>
      </c>
      <c r="AH1433" s="8"/>
      <c r="AI1433" s="22" t="str">
        <f t="shared" si="1016"/>
        <v/>
      </c>
      <c r="AJ1433" s="34" t="str">
        <f t="shared" si="1037"/>
        <v/>
      </c>
      <c r="AK1433" s="8"/>
      <c r="AL1433" s="22" t="str">
        <f t="shared" si="1017"/>
        <v/>
      </c>
      <c r="AM1433" s="34" t="str">
        <f t="shared" si="1038"/>
        <v/>
      </c>
      <c r="AN1433" s="8"/>
      <c r="AO1433" s="22" t="str">
        <f t="shared" si="1018"/>
        <v/>
      </c>
      <c r="AP1433" s="34" t="str">
        <f t="shared" si="1039"/>
        <v/>
      </c>
      <c r="AQ1433" s="8"/>
      <c r="AR1433" s="22" t="str">
        <f t="shared" si="1019"/>
        <v/>
      </c>
      <c r="AS1433" s="34" t="str">
        <f t="shared" si="1040"/>
        <v/>
      </c>
      <c r="AT1433" s="8"/>
      <c r="AU1433" s="22" t="str">
        <f t="shared" si="1020"/>
        <v/>
      </c>
      <c r="AV1433" s="34" t="str">
        <f t="shared" si="1041"/>
        <v/>
      </c>
      <c r="AW1433" s="8"/>
      <c r="AX1433" s="22" t="str">
        <f t="shared" si="1021"/>
        <v/>
      </c>
      <c r="AY1433" s="34" t="str">
        <f t="shared" si="1042"/>
        <v/>
      </c>
      <c r="AZ1433" s="8"/>
      <c r="BA1433" s="22" t="str">
        <f t="shared" si="1022"/>
        <v/>
      </c>
      <c r="BB1433" s="34" t="str">
        <f t="shared" si="1043"/>
        <v/>
      </c>
      <c r="BC1433" s="8"/>
      <c r="BD1433" s="22" t="str">
        <f t="shared" si="1023"/>
        <v/>
      </c>
      <c r="BE1433" s="34" t="str">
        <f t="shared" si="1044"/>
        <v/>
      </c>
      <c r="BF1433" s="8"/>
      <c r="BG1433" s="22" t="str">
        <f t="shared" si="1024"/>
        <v/>
      </c>
      <c r="BH1433" s="34" t="str">
        <f t="shared" si="1045"/>
        <v/>
      </c>
      <c r="BI1433" s="8"/>
      <c r="BJ1433" s="22" t="str">
        <f t="shared" si="1025"/>
        <v/>
      </c>
    </row>
    <row r="1434" spans="1:62" ht="18" customHeight="1" x14ac:dyDescent="0.35">
      <c r="A1434" s="68">
        <f>'Energy - Master'!A1433</f>
        <v>47453</v>
      </c>
      <c r="B1434" s="24" t="str">
        <f t="shared" si="1005"/>
        <v>Dec-2029</v>
      </c>
      <c r="C1434" s="34" t="str">
        <f t="shared" si="1026"/>
        <v/>
      </c>
      <c r="D1434" s="8"/>
      <c r="E1434" s="22" t="str">
        <f t="shared" si="1006"/>
        <v/>
      </c>
      <c r="F1434" s="34" t="str">
        <f t="shared" si="1027"/>
        <v/>
      </c>
      <c r="G1434" s="8"/>
      <c r="H1434" s="22" t="str">
        <f t="shared" si="1007"/>
        <v/>
      </c>
      <c r="I1434" s="34" t="str">
        <f t="shared" si="1028"/>
        <v/>
      </c>
      <c r="J1434" s="8"/>
      <c r="K1434" s="22" t="str">
        <f t="shared" si="1008"/>
        <v/>
      </c>
      <c r="L1434" s="34" t="str">
        <f t="shared" si="1029"/>
        <v/>
      </c>
      <c r="M1434" s="8"/>
      <c r="N1434" s="22" t="str">
        <f t="shared" si="1009"/>
        <v/>
      </c>
      <c r="O1434" s="34" t="str">
        <f t="shared" si="1030"/>
        <v/>
      </c>
      <c r="P1434" s="8"/>
      <c r="Q1434" s="22" t="str">
        <f t="shared" si="1010"/>
        <v/>
      </c>
      <c r="R1434" s="34" t="str">
        <f t="shared" si="1031"/>
        <v/>
      </c>
      <c r="S1434" s="8"/>
      <c r="T1434" s="22" t="str">
        <f t="shared" si="1011"/>
        <v/>
      </c>
      <c r="U1434" s="34" t="str">
        <f t="shared" si="1032"/>
        <v/>
      </c>
      <c r="V1434" s="8"/>
      <c r="W1434" s="22" t="str">
        <f t="shared" si="1012"/>
        <v/>
      </c>
      <c r="X1434" s="34" t="str">
        <f t="shared" si="1033"/>
        <v/>
      </c>
      <c r="Y1434" s="8"/>
      <c r="Z1434" s="22" t="str">
        <f t="shared" si="1013"/>
        <v/>
      </c>
      <c r="AA1434" s="34" t="str">
        <f t="shared" si="1034"/>
        <v/>
      </c>
      <c r="AB1434" s="8"/>
      <c r="AC1434" s="22" t="str">
        <f t="shared" si="1014"/>
        <v/>
      </c>
      <c r="AD1434" s="34" t="str">
        <f t="shared" si="1035"/>
        <v/>
      </c>
      <c r="AE1434" s="8"/>
      <c r="AF1434" s="22" t="str">
        <f t="shared" si="1015"/>
        <v/>
      </c>
      <c r="AG1434" s="34" t="str">
        <f t="shared" si="1036"/>
        <v/>
      </c>
      <c r="AH1434" s="8"/>
      <c r="AI1434" s="22" t="str">
        <f t="shared" si="1016"/>
        <v/>
      </c>
      <c r="AJ1434" s="34" t="str">
        <f t="shared" si="1037"/>
        <v/>
      </c>
      <c r="AK1434" s="8"/>
      <c r="AL1434" s="22" t="str">
        <f t="shared" si="1017"/>
        <v/>
      </c>
      <c r="AM1434" s="34" t="str">
        <f t="shared" si="1038"/>
        <v/>
      </c>
      <c r="AN1434" s="8"/>
      <c r="AO1434" s="22" t="str">
        <f t="shared" si="1018"/>
        <v/>
      </c>
      <c r="AP1434" s="34" t="str">
        <f t="shared" si="1039"/>
        <v/>
      </c>
      <c r="AQ1434" s="8"/>
      <c r="AR1434" s="22" t="str">
        <f t="shared" si="1019"/>
        <v/>
      </c>
      <c r="AS1434" s="34" t="str">
        <f t="shared" si="1040"/>
        <v/>
      </c>
      <c r="AT1434" s="8"/>
      <c r="AU1434" s="22" t="str">
        <f t="shared" si="1020"/>
        <v/>
      </c>
      <c r="AV1434" s="34" t="str">
        <f t="shared" si="1041"/>
        <v/>
      </c>
      <c r="AW1434" s="8"/>
      <c r="AX1434" s="22" t="str">
        <f t="shared" si="1021"/>
        <v/>
      </c>
      <c r="AY1434" s="34" t="str">
        <f t="shared" si="1042"/>
        <v/>
      </c>
      <c r="AZ1434" s="8"/>
      <c r="BA1434" s="22" t="str">
        <f t="shared" si="1022"/>
        <v/>
      </c>
      <c r="BB1434" s="34" t="str">
        <f t="shared" si="1043"/>
        <v/>
      </c>
      <c r="BC1434" s="8"/>
      <c r="BD1434" s="22" t="str">
        <f t="shared" si="1023"/>
        <v/>
      </c>
      <c r="BE1434" s="34" t="str">
        <f t="shared" si="1044"/>
        <v/>
      </c>
      <c r="BF1434" s="8"/>
      <c r="BG1434" s="22" t="str">
        <f t="shared" si="1024"/>
        <v/>
      </c>
      <c r="BH1434" s="34" t="str">
        <f t="shared" si="1045"/>
        <v/>
      </c>
      <c r="BI1434" s="8"/>
      <c r="BJ1434" s="22" t="str">
        <f t="shared" si="1025"/>
        <v/>
      </c>
    </row>
    <row r="1435" spans="1:62" ht="18" customHeight="1" x14ac:dyDescent="0.35">
      <c r="A1435" s="68">
        <f>'Energy - Master'!A1434</f>
        <v>47454</v>
      </c>
      <c r="B1435" s="24" t="str">
        <f t="shared" si="1005"/>
        <v>Dec-2029</v>
      </c>
      <c r="C1435" s="34" t="str">
        <f t="shared" si="1026"/>
        <v/>
      </c>
      <c r="D1435" s="8"/>
      <c r="E1435" s="22" t="str">
        <f t="shared" si="1006"/>
        <v/>
      </c>
      <c r="F1435" s="34" t="str">
        <f t="shared" si="1027"/>
        <v/>
      </c>
      <c r="G1435" s="8"/>
      <c r="H1435" s="22" t="str">
        <f t="shared" si="1007"/>
        <v/>
      </c>
      <c r="I1435" s="34" t="str">
        <f t="shared" si="1028"/>
        <v/>
      </c>
      <c r="J1435" s="8"/>
      <c r="K1435" s="22" t="str">
        <f t="shared" si="1008"/>
        <v/>
      </c>
      <c r="L1435" s="34" t="str">
        <f t="shared" si="1029"/>
        <v/>
      </c>
      <c r="M1435" s="8"/>
      <c r="N1435" s="22" t="str">
        <f t="shared" si="1009"/>
        <v/>
      </c>
      <c r="O1435" s="34" t="str">
        <f t="shared" si="1030"/>
        <v/>
      </c>
      <c r="P1435" s="8"/>
      <c r="Q1435" s="22" t="str">
        <f t="shared" si="1010"/>
        <v/>
      </c>
      <c r="R1435" s="34" t="str">
        <f t="shared" si="1031"/>
        <v/>
      </c>
      <c r="S1435" s="8"/>
      <c r="T1435" s="22" t="str">
        <f t="shared" si="1011"/>
        <v/>
      </c>
      <c r="U1435" s="34" t="str">
        <f t="shared" si="1032"/>
        <v/>
      </c>
      <c r="V1435" s="8"/>
      <c r="W1435" s="22" t="str">
        <f t="shared" si="1012"/>
        <v/>
      </c>
      <c r="X1435" s="34" t="str">
        <f t="shared" si="1033"/>
        <v/>
      </c>
      <c r="Y1435" s="8"/>
      <c r="Z1435" s="22" t="str">
        <f t="shared" si="1013"/>
        <v/>
      </c>
      <c r="AA1435" s="34" t="str">
        <f t="shared" si="1034"/>
        <v/>
      </c>
      <c r="AB1435" s="8"/>
      <c r="AC1435" s="22" t="str">
        <f t="shared" si="1014"/>
        <v/>
      </c>
      <c r="AD1435" s="34" t="str">
        <f t="shared" si="1035"/>
        <v/>
      </c>
      <c r="AE1435" s="8"/>
      <c r="AF1435" s="22" t="str">
        <f t="shared" si="1015"/>
        <v/>
      </c>
      <c r="AG1435" s="34" t="str">
        <f t="shared" si="1036"/>
        <v/>
      </c>
      <c r="AH1435" s="8"/>
      <c r="AI1435" s="22" t="str">
        <f t="shared" si="1016"/>
        <v/>
      </c>
      <c r="AJ1435" s="34" t="str">
        <f t="shared" si="1037"/>
        <v/>
      </c>
      <c r="AK1435" s="8"/>
      <c r="AL1435" s="22" t="str">
        <f t="shared" si="1017"/>
        <v/>
      </c>
      <c r="AM1435" s="34" t="str">
        <f t="shared" si="1038"/>
        <v/>
      </c>
      <c r="AN1435" s="8"/>
      <c r="AO1435" s="22" t="str">
        <f t="shared" si="1018"/>
        <v/>
      </c>
      <c r="AP1435" s="34" t="str">
        <f t="shared" si="1039"/>
        <v/>
      </c>
      <c r="AQ1435" s="8"/>
      <c r="AR1435" s="22" t="str">
        <f t="shared" si="1019"/>
        <v/>
      </c>
      <c r="AS1435" s="34" t="str">
        <f t="shared" si="1040"/>
        <v/>
      </c>
      <c r="AT1435" s="8"/>
      <c r="AU1435" s="22" t="str">
        <f t="shared" si="1020"/>
        <v/>
      </c>
      <c r="AV1435" s="34" t="str">
        <f t="shared" si="1041"/>
        <v/>
      </c>
      <c r="AW1435" s="8"/>
      <c r="AX1435" s="22" t="str">
        <f t="shared" si="1021"/>
        <v/>
      </c>
      <c r="AY1435" s="34" t="str">
        <f t="shared" si="1042"/>
        <v/>
      </c>
      <c r="AZ1435" s="8"/>
      <c r="BA1435" s="22" t="str">
        <f t="shared" si="1022"/>
        <v/>
      </c>
      <c r="BB1435" s="34" t="str">
        <f t="shared" si="1043"/>
        <v/>
      </c>
      <c r="BC1435" s="8"/>
      <c r="BD1435" s="22" t="str">
        <f t="shared" si="1023"/>
        <v/>
      </c>
      <c r="BE1435" s="34" t="str">
        <f t="shared" si="1044"/>
        <v/>
      </c>
      <c r="BF1435" s="8"/>
      <c r="BG1435" s="22" t="str">
        <f t="shared" si="1024"/>
        <v/>
      </c>
      <c r="BH1435" s="34" t="str">
        <f t="shared" si="1045"/>
        <v/>
      </c>
      <c r="BI1435" s="8"/>
      <c r="BJ1435" s="22" t="str">
        <f t="shared" si="1025"/>
        <v/>
      </c>
    </row>
    <row r="1436" spans="1:62" ht="18" customHeight="1" x14ac:dyDescent="0.35">
      <c r="A1436" s="68">
        <f>'Energy - Master'!A1435</f>
        <v>47455</v>
      </c>
      <c r="B1436" s="24" t="str">
        <f t="shared" si="1005"/>
        <v>Dec-2029</v>
      </c>
      <c r="C1436" s="34" t="str">
        <f t="shared" si="1026"/>
        <v/>
      </c>
      <c r="D1436" s="8"/>
      <c r="E1436" s="22" t="str">
        <f t="shared" si="1006"/>
        <v/>
      </c>
      <c r="F1436" s="34" t="str">
        <f t="shared" si="1027"/>
        <v/>
      </c>
      <c r="G1436" s="8"/>
      <c r="H1436" s="22" t="str">
        <f t="shared" si="1007"/>
        <v/>
      </c>
      <c r="I1436" s="34" t="str">
        <f t="shared" si="1028"/>
        <v/>
      </c>
      <c r="J1436" s="8"/>
      <c r="K1436" s="22" t="str">
        <f t="shared" si="1008"/>
        <v/>
      </c>
      <c r="L1436" s="34" t="str">
        <f t="shared" si="1029"/>
        <v/>
      </c>
      <c r="M1436" s="8"/>
      <c r="N1436" s="22" t="str">
        <f t="shared" si="1009"/>
        <v/>
      </c>
      <c r="O1436" s="34" t="str">
        <f t="shared" si="1030"/>
        <v/>
      </c>
      <c r="P1436" s="8"/>
      <c r="Q1436" s="22" t="str">
        <f t="shared" si="1010"/>
        <v/>
      </c>
      <c r="R1436" s="34" t="str">
        <f t="shared" si="1031"/>
        <v/>
      </c>
      <c r="S1436" s="8"/>
      <c r="T1436" s="22" t="str">
        <f t="shared" si="1011"/>
        <v/>
      </c>
      <c r="U1436" s="34" t="str">
        <f t="shared" si="1032"/>
        <v/>
      </c>
      <c r="V1436" s="8"/>
      <c r="W1436" s="22" t="str">
        <f t="shared" si="1012"/>
        <v/>
      </c>
      <c r="X1436" s="34" t="str">
        <f t="shared" si="1033"/>
        <v/>
      </c>
      <c r="Y1436" s="8"/>
      <c r="Z1436" s="22" t="str">
        <f t="shared" si="1013"/>
        <v/>
      </c>
      <c r="AA1436" s="34" t="str">
        <f t="shared" si="1034"/>
        <v/>
      </c>
      <c r="AB1436" s="8"/>
      <c r="AC1436" s="22" t="str">
        <f t="shared" si="1014"/>
        <v/>
      </c>
      <c r="AD1436" s="34" t="str">
        <f t="shared" si="1035"/>
        <v/>
      </c>
      <c r="AE1436" s="8"/>
      <c r="AF1436" s="22" t="str">
        <f t="shared" si="1015"/>
        <v/>
      </c>
      <c r="AG1436" s="34" t="str">
        <f t="shared" si="1036"/>
        <v/>
      </c>
      <c r="AH1436" s="8"/>
      <c r="AI1436" s="22" t="str">
        <f t="shared" si="1016"/>
        <v/>
      </c>
      <c r="AJ1436" s="34" t="str">
        <f t="shared" si="1037"/>
        <v/>
      </c>
      <c r="AK1436" s="8"/>
      <c r="AL1436" s="22" t="str">
        <f t="shared" si="1017"/>
        <v/>
      </c>
      <c r="AM1436" s="34" t="str">
        <f t="shared" si="1038"/>
        <v/>
      </c>
      <c r="AN1436" s="8"/>
      <c r="AO1436" s="22" t="str">
        <f t="shared" si="1018"/>
        <v/>
      </c>
      <c r="AP1436" s="34" t="str">
        <f t="shared" si="1039"/>
        <v/>
      </c>
      <c r="AQ1436" s="8"/>
      <c r="AR1436" s="22" t="str">
        <f t="shared" si="1019"/>
        <v/>
      </c>
      <c r="AS1436" s="34" t="str">
        <f t="shared" si="1040"/>
        <v/>
      </c>
      <c r="AT1436" s="8"/>
      <c r="AU1436" s="22" t="str">
        <f t="shared" si="1020"/>
        <v/>
      </c>
      <c r="AV1436" s="34" t="str">
        <f t="shared" si="1041"/>
        <v/>
      </c>
      <c r="AW1436" s="8"/>
      <c r="AX1436" s="22" t="str">
        <f t="shared" si="1021"/>
        <v/>
      </c>
      <c r="AY1436" s="34" t="str">
        <f t="shared" si="1042"/>
        <v/>
      </c>
      <c r="AZ1436" s="8"/>
      <c r="BA1436" s="22" t="str">
        <f t="shared" si="1022"/>
        <v/>
      </c>
      <c r="BB1436" s="34" t="str">
        <f t="shared" si="1043"/>
        <v/>
      </c>
      <c r="BC1436" s="8"/>
      <c r="BD1436" s="22" t="str">
        <f t="shared" si="1023"/>
        <v/>
      </c>
      <c r="BE1436" s="34" t="str">
        <f t="shared" si="1044"/>
        <v/>
      </c>
      <c r="BF1436" s="8"/>
      <c r="BG1436" s="22" t="str">
        <f t="shared" si="1024"/>
        <v/>
      </c>
      <c r="BH1436" s="34" t="str">
        <f t="shared" si="1045"/>
        <v/>
      </c>
      <c r="BI1436" s="8"/>
      <c r="BJ1436" s="22" t="str">
        <f t="shared" si="1025"/>
        <v/>
      </c>
    </row>
    <row r="1437" spans="1:62" ht="18" customHeight="1" x14ac:dyDescent="0.35">
      <c r="A1437" s="68">
        <f>'Energy - Master'!A1436</f>
        <v>47456</v>
      </c>
      <c r="B1437" s="24" t="str">
        <f t="shared" si="1005"/>
        <v>Dec-2029</v>
      </c>
      <c r="C1437" s="34" t="str">
        <f t="shared" si="1026"/>
        <v/>
      </c>
      <c r="D1437" s="8"/>
      <c r="E1437" s="22" t="str">
        <f t="shared" si="1006"/>
        <v/>
      </c>
      <c r="F1437" s="34" t="str">
        <f t="shared" si="1027"/>
        <v/>
      </c>
      <c r="G1437" s="8"/>
      <c r="H1437" s="22" t="str">
        <f t="shared" si="1007"/>
        <v/>
      </c>
      <c r="I1437" s="34" t="str">
        <f t="shared" si="1028"/>
        <v/>
      </c>
      <c r="J1437" s="8"/>
      <c r="K1437" s="22" t="str">
        <f t="shared" si="1008"/>
        <v/>
      </c>
      <c r="L1437" s="34" t="str">
        <f t="shared" si="1029"/>
        <v/>
      </c>
      <c r="M1437" s="8"/>
      <c r="N1437" s="22" t="str">
        <f t="shared" si="1009"/>
        <v/>
      </c>
      <c r="O1437" s="34" t="str">
        <f t="shared" si="1030"/>
        <v/>
      </c>
      <c r="P1437" s="8"/>
      <c r="Q1437" s="22" t="str">
        <f t="shared" si="1010"/>
        <v/>
      </c>
      <c r="R1437" s="34" t="str">
        <f t="shared" si="1031"/>
        <v/>
      </c>
      <c r="S1437" s="8"/>
      <c r="T1437" s="22" t="str">
        <f t="shared" si="1011"/>
        <v/>
      </c>
      <c r="U1437" s="34" t="str">
        <f t="shared" si="1032"/>
        <v/>
      </c>
      <c r="V1437" s="8"/>
      <c r="W1437" s="22" t="str">
        <f t="shared" si="1012"/>
        <v/>
      </c>
      <c r="X1437" s="34" t="str">
        <f t="shared" si="1033"/>
        <v/>
      </c>
      <c r="Y1437" s="8"/>
      <c r="Z1437" s="22" t="str">
        <f t="shared" si="1013"/>
        <v/>
      </c>
      <c r="AA1437" s="34" t="str">
        <f t="shared" si="1034"/>
        <v/>
      </c>
      <c r="AB1437" s="8"/>
      <c r="AC1437" s="22" t="str">
        <f t="shared" si="1014"/>
        <v/>
      </c>
      <c r="AD1437" s="34" t="str">
        <f t="shared" si="1035"/>
        <v/>
      </c>
      <c r="AE1437" s="8"/>
      <c r="AF1437" s="22" t="str">
        <f t="shared" si="1015"/>
        <v/>
      </c>
      <c r="AG1437" s="34" t="str">
        <f t="shared" si="1036"/>
        <v/>
      </c>
      <c r="AH1437" s="8"/>
      <c r="AI1437" s="22" t="str">
        <f t="shared" si="1016"/>
        <v/>
      </c>
      <c r="AJ1437" s="34" t="str">
        <f t="shared" si="1037"/>
        <v/>
      </c>
      <c r="AK1437" s="8"/>
      <c r="AL1437" s="22" t="str">
        <f t="shared" si="1017"/>
        <v/>
      </c>
      <c r="AM1437" s="34" t="str">
        <f t="shared" si="1038"/>
        <v/>
      </c>
      <c r="AN1437" s="8"/>
      <c r="AO1437" s="22" t="str">
        <f t="shared" si="1018"/>
        <v/>
      </c>
      <c r="AP1437" s="34" t="str">
        <f t="shared" si="1039"/>
        <v/>
      </c>
      <c r="AQ1437" s="8"/>
      <c r="AR1437" s="22" t="str">
        <f t="shared" si="1019"/>
        <v/>
      </c>
      <c r="AS1437" s="34" t="str">
        <f t="shared" si="1040"/>
        <v/>
      </c>
      <c r="AT1437" s="8"/>
      <c r="AU1437" s="22" t="str">
        <f t="shared" si="1020"/>
        <v/>
      </c>
      <c r="AV1437" s="34" t="str">
        <f t="shared" si="1041"/>
        <v/>
      </c>
      <c r="AW1437" s="8"/>
      <c r="AX1437" s="22" t="str">
        <f t="shared" si="1021"/>
        <v/>
      </c>
      <c r="AY1437" s="34" t="str">
        <f t="shared" si="1042"/>
        <v/>
      </c>
      <c r="AZ1437" s="8"/>
      <c r="BA1437" s="22" t="str">
        <f t="shared" si="1022"/>
        <v/>
      </c>
      <c r="BB1437" s="34" t="str">
        <f t="shared" si="1043"/>
        <v/>
      </c>
      <c r="BC1437" s="8"/>
      <c r="BD1437" s="22" t="str">
        <f t="shared" si="1023"/>
        <v/>
      </c>
      <c r="BE1437" s="34" t="str">
        <f t="shared" si="1044"/>
        <v/>
      </c>
      <c r="BF1437" s="8"/>
      <c r="BG1437" s="22" t="str">
        <f t="shared" si="1024"/>
        <v/>
      </c>
      <c r="BH1437" s="34" t="str">
        <f t="shared" si="1045"/>
        <v/>
      </c>
      <c r="BI1437" s="8"/>
      <c r="BJ1437" s="22" t="str">
        <f t="shared" si="1025"/>
        <v/>
      </c>
    </row>
    <row r="1438" spans="1:62" ht="18" customHeight="1" x14ac:dyDescent="0.35">
      <c r="A1438" s="68">
        <f>'Energy - Master'!A1437</f>
        <v>47457</v>
      </c>
      <c r="B1438" s="24" t="str">
        <f t="shared" si="1005"/>
        <v>Dec-2029</v>
      </c>
      <c r="C1438" s="34" t="str">
        <f t="shared" si="1026"/>
        <v/>
      </c>
      <c r="D1438" s="8"/>
      <c r="E1438" s="22" t="str">
        <f t="shared" si="1006"/>
        <v/>
      </c>
      <c r="F1438" s="34" t="str">
        <f t="shared" si="1027"/>
        <v/>
      </c>
      <c r="G1438" s="8"/>
      <c r="H1438" s="22" t="str">
        <f t="shared" si="1007"/>
        <v/>
      </c>
      <c r="I1438" s="34" t="str">
        <f t="shared" si="1028"/>
        <v/>
      </c>
      <c r="J1438" s="8"/>
      <c r="K1438" s="22" t="str">
        <f t="shared" si="1008"/>
        <v/>
      </c>
      <c r="L1438" s="34" t="str">
        <f t="shared" si="1029"/>
        <v/>
      </c>
      <c r="M1438" s="8"/>
      <c r="N1438" s="22" t="str">
        <f t="shared" si="1009"/>
        <v/>
      </c>
      <c r="O1438" s="34" t="str">
        <f t="shared" si="1030"/>
        <v/>
      </c>
      <c r="P1438" s="8"/>
      <c r="Q1438" s="22" t="str">
        <f t="shared" si="1010"/>
        <v/>
      </c>
      <c r="R1438" s="34" t="str">
        <f t="shared" si="1031"/>
        <v/>
      </c>
      <c r="S1438" s="8"/>
      <c r="T1438" s="22" t="str">
        <f t="shared" si="1011"/>
        <v/>
      </c>
      <c r="U1438" s="34" t="str">
        <f t="shared" si="1032"/>
        <v/>
      </c>
      <c r="V1438" s="8"/>
      <c r="W1438" s="22" t="str">
        <f t="shared" si="1012"/>
        <v/>
      </c>
      <c r="X1438" s="34" t="str">
        <f t="shared" si="1033"/>
        <v/>
      </c>
      <c r="Y1438" s="8"/>
      <c r="Z1438" s="22" t="str">
        <f t="shared" si="1013"/>
        <v/>
      </c>
      <c r="AA1438" s="34" t="str">
        <f t="shared" si="1034"/>
        <v/>
      </c>
      <c r="AB1438" s="8"/>
      <c r="AC1438" s="22" t="str">
        <f t="shared" si="1014"/>
        <v/>
      </c>
      <c r="AD1438" s="34" t="str">
        <f t="shared" si="1035"/>
        <v/>
      </c>
      <c r="AE1438" s="8"/>
      <c r="AF1438" s="22" t="str">
        <f t="shared" si="1015"/>
        <v/>
      </c>
      <c r="AG1438" s="34" t="str">
        <f t="shared" si="1036"/>
        <v/>
      </c>
      <c r="AH1438" s="8"/>
      <c r="AI1438" s="22" t="str">
        <f t="shared" si="1016"/>
        <v/>
      </c>
      <c r="AJ1438" s="34" t="str">
        <f t="shared" si="1037"/>
        <v/>
      </c>
      <c r="AK1438" s="8"/>
      <c r="AL1438" s="22" t="str">
        <f t="shared" si="1017"/>
        <v/>
      </c>
      <c r="AM1438" s="34" t="str">
        <f t="shared" si="1038"/>
        <v/>
      </c>
      <c r="AN1438" s="8"/>
      <c r="AO1438" s="22" t="str">
        <f t="shared" si="1018"/>
        <v/>
      </c>
      <c r="AP1438" s="34" t="str">
        <f t="shared" si="1039"/>
        <v/>
      </c>
      <c r="AQ1438" s="8"/>
      <c r="AR1438" s="22" t="str">
        <f t="shared" si="1019"/>
        <v/>
      </c>
      <c r="AS1438" s="34" t="str">
        <f t="shared" si="1040"/>
        <v/>
      </c>
      <c r="AT1438" s="8"/>
      <c r="AU1438" s="22" t="str">
        <f t="shared" si="1020"/>
        <v/>
      </c>
      <c r="AV1438" s="34" t="str">
        <f t="shared" si="1041"/>
        <v/>
      </c>
      <c r="AW1438" s="8"/>
      <c r="AX1438" s="22" t="str">
        <f t="shared" si="1021"/>
        <v/>
      </c>
      <c r="AY1438" s="34" t="str">
        <f t="shared" si="1042"/>
        <v/>
      </c>
      <c r="AZ1438" s="8"/>
      <c r="BA1438" s="22" t="str">
        <f t="shared" si="1022"/>
        <v/>
      </c>
      <c r="BB1438" s="34" t="str">
        <f t="shared" si="1043"/>
        <v/>
      </c>
      <c r="BC1438" s="8"/>
      <c r="BD1438" s="22" t="str">
        <f t="shared" si="1023"/>
        <v/>
      </c>
      <c r="BE1438" s="34" t="str">
        <f t="shared" si="1044"/>
        <v/>
      </c>
      <c r="BF1438" s="8"/>
      <c r="BG1438" s="22" t="str">
        <f t="shared" si="1024"/>
        <v/>
      </c>
      <c r="BH1438" s="34" t="str">
        <f t="shared" si="1045"/>
        <v/>
      </c>
      <c r="BI1438" s="8"/>
      <c r="BJ1438" s="22" t="str">
        <f t="shared" si="1025"/>
        <v/>
      </c>
    </row>
    <row r="1439" spans="1:62" ht="18" customHeight="1" x14ac:dyDescent="0.35">
      <c r="A1439" s="68">
        <f>'Energy - Master'!A1438</f>
        <v>47458</v>
      </c>
      <c r="B1439" s="24" t="str">
        <f t="shared" si="1005"/>
        <v>Dec-2029</v>
      </c>
      <c r="C1439" s="34" t="str">
        <f t="shared" si="1026"/>
        <v/>
      </c>
      <c r="D1439" s="8"/>
      <c r="E1439" s="22" t="str">
        <f t="shared" si="1006"/>
        <v/>
      </c>
      <c r="F1439" s="34" t="str">
        <f t="shared" si="1027"/>
        <v/>
      </c>
      <c r="G1439" s="8"/>
      <c r="H1439" s="22" t="str">
        <f t="shared" si="1007"/>
        <v/>
      </c>
      <c r="I1439" s="34" t="str">
        <f t="shared" si="1028"/>
        <v/>
      </c>
      <c r="J1439" s="8"/>
      <c r="K1439" s="22" t="str">
        <f t="shared" si="1008"/>
        <v/>
      </c>
      <c r="L1439" s="34" t="str">
        <f t="shared" si="1029"/>
        <v/>
      </c>
      <c r="M1439" s="8"/>
      <c r="N1439" s="22" t="str">
        <f t="shared" si="1009"/>
        <v/>
      </c>
      <c r="O1439" s="34" t="str">
        <f t="shared" si="1030"/>
        <v/>
      </c>
      <c r="P1439" s="8"/>
      <c r="Q1439" s="22" t="str">
        <f t="shared" si="1010"/>
        <v/>
      </c>
      <c r="R1439" s="34" t="str">
        <f t="shared" si="1031"/>
        <v/>
      </c>
      <c r="S1439" s="8"/>
      <c r="T1439" s="22" t="str">
        <f t="shared" si="1011"/>
        <v/>
      </c>
      <c r="U1439" s="34" t="str">
        <f t="shared" si="1032"/>
        <v/>
      </c>
      <c r="V1439" s="8"/>
      <c r="W1439" s="22" t="str">
        <f t="shared" si="1012"/>
        <v/>
      </c>
      <c r="X1439" s="34" t="str">
        <f t="shared" si="1033"/>
        <v/>
      </c>
      <c r="Y1439" s="8"/>
      <c r="Z1439" s="22" t="str">
        <f t="shared" si="1013"/>
        <v/>
      </c>
      <c r="AA1439" s="34" t="str">
        <f t="shared" si="1034"/>
        <v/>
      </c>
      <c r="AB1439" s="8"/>
      <c r="AC1439" s="22" t="str">
        <f t="shared" si="1014"/>
        <v/>
      </c>
      <c r="AD1439" s="34" t="str">
        <f t="shared" si="1035"/>
        <v/>
      </c>
      <c r="AE1439" s="8"/>
      <c r="AF1439" s="22" t="str">
        <f t="shared" si="1015"/>
        <v/>
      </c>
      <c r="AG1439" s="34" t="str">
        <f t="shared" si="1036"/>
        <v/>
      </c>
      <c r="AH1439" s="8"/>
      <c r="AI1439" s="22" t="str">
        <f t="shared" si="1016"/>
        <v/>
      </c>
      <c r="AJ1439" s="34" t="str">
        <f t="shared" si="1037"/>
        <v/>
      </c>
      <c r="AK1439" s="8"/>
      <c r="AL1439" s="22" t="str">
        <f t="shared" si="1017"/>
        <v/>
      </c>
      <c r="AM1439" s="34" t="str">
        <f t="shared" si="1038"/>
        <v/>
      </c>
      <c r="AN1439" s="8"/>
      <c r="AO1439" s="22" t="str">
        <f t="shared" si="1018"/>
        <v/>
      </c>
      <c r="AP1439" s="34" t="str">
        <f t="shared" si="1039"/>
        <v/>
      </c>
      <c r="AQ1439" s="8"/>
      <c r="AR1439" s="22" t="str">
        <f t="shared" si="1019"/>
        <v/>
      </c>
      <c r="AS1439" s="34" t="str">
        <f t="shared" si="1040"/>
        <v/>
      </c>
      <c r="AT1439" s="8"/>
      <c r="AU1439" s="22" t="str">
        <f t="shared" si="1020"/>
        <v/>
      </c>
      <c r="AV1439" s="34" t="str">
        <f t="shared" si="1041"/>
        <v/>
      </c>
      <c r="AW1439" s="8"/>
      <c r="AX1439" s="22" t="str">
        <f t="shared" si="1021"/>
        <v/>
      </c>
      <c r="AY1439" s="34" t="str">
        <f t="shared" si="1042"/>
        <v/>
      </c>
      <c r="AZ1439" s="8"/>
      <c r="BA1439" s="22" t="str">
        <f t="shared" si="1022"/>
        <v/>
      </c>
      <c r="BB1439" s="34" t="str">
        <f t="shared" si="1043"/>
        <v/>
      </c>
      <c r="BC1439" s="8"/>
      <c r="BD1439" s="22" t="str">
        <f t="shared" si="1023"/>
        <v/>
      </c>
      <c r="BE1439" s="34" t="str">
        <f t="shared" si="1044"/>
        <v/>
      </c>
      <c r="BF1439" s="8"/>
      <c r="BG1439" s="22" t="str">
        <f t="shared" si="1024"/>
        <v/>
      </c>
      <c r="BH1439" s="34" t="str">
        <f t="shared" si="1045"/>
        <v/>
      </c>
      <c r="BI1439" s="8"/>
      <c r="BJ1439" s="22" t="str">
        <f t="shared" si="1025"/>
        <v/>
      </c>
    </row>
    <row r="1440" spans="1:62" ht="18" customHeight="1" x14ac:dyDescent="0.35">
      <c r="A1440" s="68">
        <f>'Energy - Master'!A1439</f>
        <v>47459</v>
      </c>
      <c r="B1440" s="24" t="str">
        <f t="shared" si="1005"/>
        <v>Dec-2029</v>
      </c>
      <c r="C1440" s="34" t="str">
        <f t="shared" si="1026"/>
        <v/>
      </c>
      <c r="D1440" s="8"/>
      <c r="E1440" s="22" t="str">
        <f t="shared" si="1006"/>
        <v/>
      </c>
      <c r="F1440" s="34" t="str">
        <f t="shared" si="1027"/>
        <v/>
      </c>
      <c r="G1440" s="8"/>
      <c r="H1440" s="22" t="str">
        <f t="shared" si="1007"/>
        <v/>
      </c>
      <c r="I1440" s="34" t="str">
        <f t="shared" si="1028"/>
        <v/>
      </c>
      <c r="J1440" s="8"/>
      <c r="K1440" s="22" t="str">
        <f t="shared" si="1008"/>
        <v/>
      </c>
      <c r="L1440" s="34" t="str">
        <f t="shared" si="1029"/>
        <v/>
      </c>
      <c r="M1440" s="8"/>
      <c r="N1440" s="22" t="str">
        <f t="shared" si="1009"/>
        <v/>
      </c>
      <c r="O1440" s="34" t="str">
        <f t="shared" si="1030"/>
        <v/>
      </c>
      <c r="P1440" s="8"/>
      <c r="Q1440" s="22" t="str">
        <f t="shared" si="1010"/>
        <v/>
      </c>
      <c r="R1440" s="34" t="str">
        <f t="shared" si="1031"/>
        <v/>
      </c>
      <c r="S1440" s="8"/>
      <c r="T1440" s="22" t="str">
        <f t="shared" si="1011"/>
        <v/>
      </c>
      <c r="U1440" s="34" t="str">
        <f t="shared" si="1032"/>
        <v/>
      </c>
      <c r="V1440" s="8"/>
      <c r="W1440" s="22" t="str">
        <f t="shared" si="1012"/>
        <v/>
      </c>
      <c r="X1440" s="34" t="str">
        <f t="shared" si="1033"/>
        <v/>
      </c>
      <c r="Y1440" s="8"/>
      <c r="Z1440" s="22" t="str">
        <f t="shared" si="1013"/>
        <v/>
      </c>
      <c r="AA1440" s="34" t="str">
        <f t="shared" si="1034"/>
        <v/>
      </c>
      <c r="AB1440" s="8"/>
      <c r="AC1440" s="22" t="str">
        <f t="shared" si="1014"/>
        <v/>
      </c>
      <c r="AD1440" s="34" t="str">
        <f t="shared" si="1035"/>
        <v/>
      </c>
      <c r="AE1440" s="8"/>
      <c r="AF1440" s="22" t="str">
        <f t="shared" si="1015"/>
        <v/>
      </c>
      <c r="AG1440" s="34" t="str">
        <f t="shared" si="1036"/>
        <v/>
      </c>
      <c r="AH1440" s="8"/>
      <c r="AI1440" s="22" t="str">
        <f t="shared" si="1016"/>
        <v/>
      </c>
      <c r="AJ1440" s="34" t="str">
        <f t="shared" si="1037"/>
        <v/>
      </c>
      <c r="AK1440" s="8"/>
      <c r="AL1440" s="22" t="str">
        <f t="shared" si="1017"/>
        <v/>
      </c>
      <c r="AM1440" s="34" t="str">
        <f t="shared" si="1038"/>
        <v/>
      </c>
      <c r="AN1440" s="8"/>
      <c r="AO1440" s="22" t="str">
        <f t="shared" si="1018"/>
        <v/>
      </c>
      <c r="AP1440" s="34" t="str">
        <f t="shared" si="1039"/>
        <v/>
      </c>
      <c r="AQ1440" s="8"/>
      <c r="AR1440" s="22" t="str">
        <f t="shared" si="1019"/>
        <v/>
      </c>
      <c r="AS1440" s="34" t="str">
        <f t="shared" si="1040"/>
        <v/>
      </c>
      <c r="AT1440" s="8"/>
      <c r="AU1440" s="22" t="str">
        <f t="shared" si="1020"/>
        <v/>
      </c>
      <c r="AV1440" s="34" t="str">
        <f t="shared" si="1041"/>
        <v/>
      </c>
      <c r="AW1440" s="8"/>
      <c r="AX1440" s="22" t="str">
        <f t="shared" si="1021"/>
        <v/>
      </c>
      <c r="AY1440" s="34" t="str">
        <f t="shared" si="1042"/>
        <v/>
      </c>
      <c r="AZ1440" s="8"/>
      <c r="BA1440" s="22" t="str">
        <f t="shared" si="1022"/>
        <v/>
      </c>
      <c r="BB1440" s="34" t="str">
        <f t="shared" si="1043"/>
        <v/>
      </c>
      <c r="BC1440" s="8"/>
      <c r="BD1440" s="22" t="str">
        <f t="shared" si="1023"/>
        <v/>
      </c>
      <c r="BE1440" s="34" t="str">
        <f t="shared" si="1044"/>
        <v/>
      </c>
      <c r="BF1440" s="8"/>
      <c r="BG1440" s="22" t="str">
        <f t="shared" si="1024"/>
        <v/>
      </c>
      <c r="BH1440" s="34" t="str">
        <f t="shared" si="1045"/>
        <v/>
      </c>
      <c r="BI1440" s="8"/>
      <c r="BJ1440" s="22" t="str">
        <f t="shared" si="1025"/>
        <v/>
      </c>
    </row>
    <row r="1441" spans="1:62" ht="18" customHeight="1" x14ac:dyDescent="0.35">
      <c r="A1441" s="68">
        <f>'Energy - Master'!A1440</f>
        <v>47460</v>
      </c>
      <c r="B1441" s="24" t="str">
        <f t="shared" si="1005"/>
        <v>Dec-2029</v>
      </c>
      <c r="C1441" s="34" t="str">
        <f t="shared" si="1026"/>
        <v/>
      </c>
      <c r="D1441" s="8"/>
      <c r="E1441" s="22" t="str">
        <f t="shared" si="1006"/>
        <v/>
      </c>
      <c r="F1441" s="34" t="str">
        <f t="shared" si="1027"/>
        <v/>
      </c>
      <c r="G1441" s="8"/>
      <c r="H1441" s="22" t="str">
        <f t="shared" si="1007"/>
        <v/>
      </c>
      <c r="I1441" s="34" t="str">
        <f t="shared" si="1028"/>
        <v/>
      </c>
      <c r="J1441" s="8"/>
      <c r="K1441" s="22" t="str">
        <f t="shared" si="1008"/>
        <v/>
      </c>
      <c r="L1441" s="34" t="str">
        <f t="shared" si="1029"/>
        <v/>
      </c>
      <c r="M1441" s="8"/>
      <c r="N1441" s="22" t="str">
        <f t="shared" si="1009"/>
        <v/>
      </c>
      <c r="O1441" s="34" t="str">
        <f t="shared" si="1030"/>
        <v/>
      </c>
      <c r="P1441" s="8"/>
      <c r="Q1441" s="22" t="str">
        <f t="shared" si="1010"/>
        <v/>
      </c>
      <c r="R1441" s="34" t="str">
        <f t="shared" si="1031"/>
        <v/>
      </c>
      <c r="S1441" s="8"/>
      <c r="T1441" s="22" t="str">
        <f t="shared" si="1011"/>
        <v/>
      </c>
      <c r="U1441" s="34" t="str">
        <f t="shared" si="1032"/>
        <v/>
      </c>
      <c r="V1441" s="8"/>
      <c r="W1441" s="22" t="str">
        <f t="shared" si="1012"/>
        <v/>
      </c>
      <c r="X1441" s="34" t="str">
        <f t="shared" si="1033"/>
        <v/>
      </c>
      <c r="Y1441" s="8"/>
      <c r="Z1441" s="22" t="str">
        <f t="shared" si="1013"/>
        <v/>
      </c>
      <c r="AA1441" s="34" t="str">
        <f t="shared" si="1034"/>
        <v/>
      </c>
      <c r="AB1441" s="8"/>
      <c r="AC1441" s="22" t="str">
        <f t="shared" si="1014"/>
        <v/>
      </c>
      <c r="AD1441" s="34" t="str">
        <f t="shared" si="1035"/>
        <v/>
      </c>
      <c r="AE1441" s="8"/>
      <c r="AF1441" s="22" t="str">
        <f t="shared" si="1015"/>
        <v/>
      </c>
      <c r="AG1441" s="34" t="str">
        <f t="shared" si="1036"/>
        <v/>
      </c>
      <c r="AH1441" s="8"/>
      <c r="AI1441" s="22" t="str">
        <f t="shared" si="1016"/>
        <v/>
      </c>
      <c r="AJ1441" s="34" t="str">
        <f t="shared" si="1037"/>
        <v/>
      </c>
      <c r="AK1441" s="8"/>
      <c r="AL1441" s="22" t="str">
        <f t="shared" si="1017"/>
        <v/>
      </c>
      <c r="AM1441" s="34" t="str">
        <f t="shared" si="1038"/>
        <v/>
      </c>
      <c r="AN1441" s="8"/>
      <c r="AO1441" s="22" t="str">
        <f t="shared" si="1018"/>
        <v/>
      </c>
      <c r="AP1441" s="34" t="str">
        <f t="shared" si="1039"/>
        <v/>
      </c>
      <c r="AQ1441" s="8"/>
      <c r="AR1441" s="22" t="str">
        <f t="shared" si="1019"/>
        <v/>
      </c>
      <c r="AS1441" s="34" t="str">
        <f t="shared" si="1040"/>
        <v/>
      </c>
      <c r="AT1441" s="8"/>
      <c r="AU1441" s="22" t="str">
        <f t="shared" si="1020"/>
        <v/>
      </c>
      <c r="AV1441" s="34" t="str">
        <f t="shared" si="1041"/>
        <v/>
      </c>
      <c r="AW1441" s="8"/>
      <c r="AX1441" s="22" t="str">
        <f t="shared" si="1021"/>
        <v/>
      </c>
      <c r="AY1441" s="34" t="str">
        <f t="shared" si="1042"/>
        <v/>
      </c>
      <c r="AZ1441" s="8"/>
      <c r="BA1441" s="22" t="str">
        <f t="shared" si="1022"/>
        <v/>
      </c>
      <c r="BB1441" s="34" t="str">
        <f t="shared" si="1043"/>
        <v/>
      </c>
      <c r="BC1441" s="8"/>
      <c r="BD1441" s="22" t="str">
        <f t="shared" si="1023"/>
        <v/>
      </c>
      <c r="BE1441" s="34" t="str">
        <f t="shared" si="1044"/>
        <v/>
      </c>
      <c r="BF1441" s="8"/>
      <c r="BG1441" s="22" t="str">
        <f t="shared" si="1024"/>
        <v/>
      </c>
      <c r="BH1441" s="34" t="str">
        <f t="shared" si="1045"/>
        <v/>
      </c>
      <c r="BI1441" s="8"/>
      <c r="BJ1441" s="22" t="str">
        <f t="shared" si="1025"/>
        <v/>
      </c>
    </row>
    <row r="1442" spans="1:62" ht="18" customHeight="1" x14ac:dyDescent="0.35">
      <c r="A1442" s="68">
        <f>'Energy - Master'!A1441</f>
        <v>47461</v>
      </c>
      <c r="B1442" s="24" t="str">
        <f t="shared" si="1005"/>
        <v>Dec-2029</v>
      </c>
      <c r="C1442" s="34" t="str">
        <f t="shared" si="1026"/>
        <v/>
      </c>
      <c r="D1442" s="8"/>
      <c r="E1442" s="22" t="str">
        <f t="shared" si="1006"/>
        <v/>
      </c>
      <c r="F1442" s="34" t="str">
        <f t="shared" si="1027"/>
        <v/>
      </c>
      <c r="G1442" s="8"/>
      <c r="H1442" s="22" t="str">
        <f t="shared" si="1007"/>
        <v/>
      </c>
      <c r="I1442" s="34" t="str">
        <f t="shared" si="1028"/>
        <v/>
      </c>
      <c r="J1442" s="8"/>
      <c r="K1442" s="22" t="str">
        <f t="shared" si="1008"/>
        <v/>
      </c>
      <c r="L1442" s="34" t="str">
        <f t="shared" si="1029"/>
        <v/>
      </c>
      <c r="M1442" s="8"/>
      <c r="N1442" s="22" t="str">
        <f t="shared" si="1009"/>
        <v/>
      </c>
      <c r="O1442" s="34" t="str">
        <f t="shared" si="1030"/>
        <v/>
      </c>
      <c r="P1442" s="8"/>
      <c r="Q1442" s="22" t="str">
        <f t="shared" si="1010"/>
        <v/>
      </c>
      <c r="R1442" s="34" t="str">
        <f t="shared" si="1031"/>
        <v/>
      </c>
      <c r="S1442" s="8"/>
      <c r="T1442" s="22" t="str">
        <f t="shared" si="1011"/>
        <v/>
      </c>
      <c r="U1442" s="34" t="str">
        <f t="shared" si="1032"/>
        <v/>
      </c>
      <c r="V1442" s="8"/>
      <c r="W1442" s="22" t="str">
        <f t="shared" si="1012"/>
        <v/>
      </c>
      <c r="X1442" s="34" t="str">
        <f t="shared" si="1033"/>
        <v/>
      </c>
      <c r="Y1442" s="8"/>
      <c r="Z1442" s="22" t="str">
        <f t="shared" si="1013"/>
        <v/>
      </c>
      <c r="AA1442" s="34" t="str">
        <f t="shared" si="1034"/>
        <v/>
      </c>
      <c r="AB1442" s="8"/>
      <c r="AC1442" s="22" t="str">
        <f t="shared" si="1014"/>
        <v/>
      </c>
      <c r="AD1442" s="34" t="str">
        <f t="shared" si="1035"/>
        <v/>
      </c>
      <c r="AE1442" s="8"/>
      <c r="AF1442" s="22" t="str">
        <f t="shared" si="1015"/>
        <v/>
      </c>
      <c r="AG1442" s="34" t="str">
        <f t="shared" si="1036"/>
        <v/>
      </c>
      <c r="AH1442" s="8"/>
      <c r="AI1442" s="22" t="str">
        <f t="shared" si="1016"/>
        <v/>
      </c>
      <c r="AJ1442" s="34" t="str">
        <f t="shared" si="1037"/>
        <v/>
      </c>
      <c r="AK1442" s="8"/>
      <c r="AL1442" s="22" t="str">
        <f t="shared" si="1017"/>
        <v/>
      </c>
      <c r="AM1442" s="34" t="str">
        <f t="shared" si="1038"/>
        <v/>
      </c>
      <c r="AN1442" s="8"/>
      <c r="AO1442" s="22" t="str">
        <f t="shared" si="1018"/>
        <v/>
      </c>
      <c r="AP1442" s="34" t="str">
        <f t="shared" si="1039"/>
        <v/>
      </c>
      <c r="AQ1442" s="8"/>
      <c r="AR1442" s="22" t="str">
        <f t="shared" si="1019"/>
        <v/>
      </c>
      <c r="AS1442" s="34" t="str">
        <f t="shared" si="1040"/>
        <v/>
      </c>
      <c r="AT1442" s="8"/>
      <c r="AU1442" s="22" t="str">
        <f t="shared" si="1020"/>
        <v/>
      </c>
      <c r="AV1442" s="34" t="str">
        <f t="shared" si="1041"/>
        <v/>
      </c>
      <c r="AW1442" s="8"/>
      <c r="AX1442" s="22" t="str">
        <f t="shared" si="1021"/>
        <v/>
      </c>
      <c r="AY1442" s="34" t="str">
        <f t="shared" si="1042"/>
        <v/>
      </c>
      <c r="AZ1442" s="8"/>
      <c r="BA1442" s="22" t="str">
        <f t="shared" si="1022"/>
        <v/>
      </c>
      <c r="BB1442" s="34" t="str">
        <f t="shared" si="1043"/>
        <v/>
      </c>
      <c r="BC1442" s="8"/>
      <c r="BD1442" s="22" t="str">
        <f t="shared" si="1023"/>
        <v/>
      </c>
      <c r="BE1442" s="34" t="str">
        <f t="shared" si="1044"/>
        <v/>
      </c>
      <c r="BF1442" s="8"/>
      <c r="BG1442" s="22" t="str">
        <f t="shared" si="1024"/>
        <v/>
      </c>
      <c r="BH1442" s="34" t="str">
        <f t="shared" si="1045"/>
        <v/>
      </c>
      <c r="BI1442" s="8"/>
      <c r="BJ1442" s="22" t="str">
        <f t="shared" si="1025"/>
        <v/>
      </c>
    </row>
    <row r="1443" spans="1:62" ht="18" customHeight="1" x14ac:dyDescent="0.35">
      <c r="A1443" s="68">
        <f>'Energy - Master'!A1442</f>
        <v>47462</v>
      </c>
      <c r="B1443" s="24" t="str">
        <f t="shared" si="1005"/>
        <v>Dec-2029</v>
      </c>
      <c r="C1443" s="34" t="str">
        <f t="shared" si="1026"/>
        <v/>
      </c>
      <c r="D1443" s="8"/>
      <c r="E1443" s="22" t="str">
        <f t="shared" si="1006"/>
        <v/>
      </c>
      <c r="F1443" s="34" t="str">
        <f t="shared" si="1027"/>
        <v/>
      </c>
      <c r="G1443" s="8"/>
      <c r="H1443" s="22" t="str">
        <f t="shared" si="1007"/>
        <v/>
      </c>
      <c r="I1443" s="34" t="str">
        <f t="shared" si="1028"/>
        <v/>
      </c>
      <c r="J1443" s="8"/>
      <c r="K1443" s="22" t="str">
        <f t="shared" si="1008"/>
        <v/>
      </c>
      <c r="L1443" s="34" t="str">
        <f t="shared" si="1029"/>
        <v/>
      </c>
      <c r="M1443" s="8"/>
      <c r="N1443" s="22" t="str">
        <f t="shared" si="1009"/>
        <v/>
      </c>
      <c r="O1443" s="34" t="str">
        <f t="shared" si="1030"/>
        <v/>
      </c>
      <c r="P1443" s="8"/>
      <c r="Q1443" s="22" t="str">
        <f t="shared" si="1010"/>
        <v/>
      </c>
      <c r="R1443" s="34" t="str">
        <f t="shared" si="1031"/>
        <v/>
      </c>
      <c r="S1443" s="8"/>
      <c r="T1443" s="22" t="str">
        <f t="shared" si="1011"/>
        <v/>
      </c>
      <c r="U1443" s="34" t="str">
        <f t="shared" si="1032"/>
        <v/>
      </c>
      <c r="V1443" s="8"/>
      <c r="W1443" s="22" t="str">
        <f t="shared" si="1012"/>
        <v/>
      </c>
      <c r="X1443" s="34" t="str">
        <f t="shared" si="1033"/>
        <v/>
      </c>
      <c r="Y1443" s="8"/>
      <c r="Z1443" s="22" t="str">
        <f t="shared" si="1013"/>
        <v/>
      </c>
      <c r="AA1443" s="34" t="str">
        <f t="shared" si="1034"/>
        <v/>
      </c>
      <c r="AB1443" s="8"/>
      <c r="AC1443" s="22" t="str">
        <f t="shared" si="1014"/>
        <v/>
      </c>
      <c r="AD1443" s="34" t="str">
        <f t="shared" si="1035"/>
        <v/>
      </c>
      <c r="AE1443" s="8"/>
      <c r="AF1443" s="22" t="str">
        <f t="shared" si="1015"/>
        <v/>
      </c>
      <c r="AG1443" s="34" t="str">
        <f t="shared" si="1036"/>
        <v/>
      </c>
      <c r="AH1443" s="8"/>
      <c r="AI1443" s="22" t="str">
        <f t="shared" si="1016"/>
        <v/>
      </c>
      <c r="AJ1443" s="34" t="str">
        <f t="shared" si="1037"/>
        <v/>
      </c>
      <c r="AK1443" s="8"/>
      <c r="AL1443" s="22" t="str">
        <f t="shared" si="1017"/>
        <v/>
      </c>
      <c r="AM1443" s="34" t="str">
        <f t="shared" si="1038"/>
        <v/>
      </c>
      <c r="AN1443" s="8"/>
      <c r="AO1443" s="22" t="str">
        <f t="shared" si="1018"/>
        <v/>
      </c>
      <c r="AP1443" s="34" t="str">
        <f t="shared" si="1039"/>
        <v/>
      </c>
      <c r="AQ1443" s="8"/>
      <c r="AR1443" s="22" t="str">
        <f t="shared" si="1019"/>
        <v/>
      </c>
      <c r="AS1443" s="34" t="str">
        <f t="shared" si="1040"/>
        <v/>
      </c>
      <c r="AT1443" s="8"/>
      <c r="AU1443" s="22" t="str">
        <f t="shared" si="1020"/>
        <v/>
      </c>
      <c r="AV1443" s="34" t="str">
        <f t="shared" si="1041"/>
        <v/>
      </c>
      <c r="AW1443" s="8"/>
      <c r="AX1443" s="22" t="str">
        <f t="shared" si="1021"/>
        <v/>
      </c>
      <c r="AY1443" s="34" t="str">
        <f t="shared" si="1042"/>
        <v/>
      </c>
      <c r="AZ1443" s="8"/>
      <c r="BA1443" s="22" t="str">
        <f t="shared" si="1022"/>
        <v/>
      </c>
      <c r="BB1443" s="34" t="str">
        <f t="shared" si="1043"/>
        <v/>
      </c>
      <c r="BC1443" s="8"/>
      <c r="BD1443" s="22" t="str">
        <f t="shared" si="1023"/>
        <v/>
      </c>
      <c r="BE1443" s="34" t="str">
        <f t="shared" si="1044"/>
        <v/>
      </c>
      <c r="BF1443" s="8"/>
      <c r="BG1443" s="22" t="str">
        <f t="shared" si="1024"/>
        <v/>
      </c>
      <c r="BH1443" s="34" t="str">
        <f t="shared" si="1045"/>
        <v/>
      </c>
      <c r="BI1443" s="8"/>
      <c r="BJ1443" s="22" t="str">
        <f t="shared" si="1025"/>
        <v/>
      </c>
    </row>
    <row r="1444" spans="1:62" ht="18" customHeight="1" x14ac:dyDescent="0.35">
      <c r="A1444" s="68">
        <f>'Energy - Master'!A1443</f>
        <v>47463</v>
      </c>
      <c r="B1444" s="24" t="str">
        <f t="shared" si="1005"/>
        <v>Dec-2029</v>
      </c>
      <c r="C1444" s="34" t="str">
        <f t="shared" si="1026"/>
        <v/>
      </c>
      <c r="D1444" s="8"/>
      <c r="E1444" s="22" t="str">
        <f t="shared" si="1006"/>
        <v/>
      </c>
      <c r="F1444" s="34" t="str">
        <f t="shared" si="1027"/>
        <v/>
      </c>
      <c r="G1444" s="8"/>
      <c r="H1444" s="22" t="str">
        <f t="shared" si="1007"/>
        <v/>
      </c>
      <c r="I1444" s="34" t="str">
        <f t="shared" si="1028"/>
        <v/>
      </c>
      <c r="J1444" s="8"/>
      <c r="K1444" s="22" t="str">
        <f t="shared" si="1008"/>
        <v/>
      </c>
      <c r="L1444" s="34" t="str">
        <f t="shared" si="1029"/>
        <v/>
      </c>
      <c r="M1444" s="8"/>
      <c r="N1444" s="22" t="str">
        <f t="shared" si="1009"/>
        <v/>
      </c>
      <c r="O1444" s="34" t="str">
        <f t="shared" si="1030"/>
        <v/>
      </c>
      <c r="P1444" s="8"/>
      <c r="Q1444" s="22" t="str">
        <f t="shared" si="1010"/>
        <v/>
      </c>
      <c r="R1444" s="34" t="str">
        <f t="shared" si="1031"/>
        <v/>
      </c>
      <c r="S1444" s="8"/>
      <c r="T1444" s="22" t="str">
        <f t="shared" si="1011"/>
        <v/>
      </c>
      <c r="U1444" s="34" t="str">
        <f t="shared" si="1032"/>
        <v/>
      </c>
      <c r="V1444" s="8"/>
      <c r="W1444" s="22" t="str">
        <f t="shared" si="1012"/>
        <v/>
      </c>
      <c r="X1444" s="34" t="str">
        <f t="shared" si="1033"/>
        <v/>
      </c>
      <c r="Y1444" s="8"/>
      <c r="Z1444" s="22" t="str">
        <f t="shared" si="1013"/>
        <v/>
      </c>
      <c r="AA1444" s="34" t="str">
        <f t="shared" si="1034"/>
        <v/>
      </c>
      <c r="AB1444" s="8"/>
      <c r="AC1444" s="22" t="str">
        <f t="shared" si="1014"/>
        <v/>
      </c>
      <c r="AD1444" s="34" t="str">
        <f t="shared" si="1035"/>
        <v/>
      </c>
      <c r="AE1444" s="8"/>
      <c r="AF1444" s="22" t="str">
        <f t="shared" si="1015"/>
        <v/>
      </c>
      <c r="AG1444" s="34" t="str">
        <f t="shared" si="1036"/>
        <v/>
      </c>
      <c r="AH1444" s="8"/>
      <c r="AI1444" s="22" t="str">
        <f t="shared" si="1016"/>
        <v/>
      </c>
      <c r="AJ1444" s="34" t="str">
        <f t="shared" si="1037"/>
        <v/>
      </c>
      <c r="AK1444" s="8"/>
      <c r="AL1444" s="22" t="str">
        <f t="shared" si="1017"/>
        <v/>
      </c>
      <c r="AM1444" s="34" t="str">
        <f t="shared" si="1038"/>
        <v/>
      </c>
      <c r="AN1444" s="8"/>
      <c r="AO1444" s="22" t="str">
        <f t="shared" si="1018"/>
        <v/>
      </c>
      <c r="AP1444" s="34" t="str">
        <f t="shared" si="1039"/>
        <v/>
      </c>
      <c r="AQ1444" s="8"/>
      <c r="AR1444" s="22" t="str">
        <f t="shared" si="1019"/>
        <v/>
      </c>
      <c r="AS1444" s="34" t="str">
        <f t="shared" si="1040"/>
        <v/>
      </c>
      <c r="AT1444" s="8"/>
      <c r="AU1444" s="22" t="str">
        <f t="shared" si="1020"/>
        <v/>
      </c>
      <c r="AV1444" s="34" t="str">
        <f t="shared" si="1041"/>
        <v/>
      </c>
      <c r="AW1444" s="8"/>
      <c r="AX1444" s="22" t="str">
        <f t="shared" si="1021"/>
        <v/>
      </c>
      <c r="AY1444" s="34" t="str">
        <f t="shared" si="1042"/>
        <v/>
      </c>
      <c r="AZ1444" s="8"/>
      <c r="BA1444" s="22" t="str">
        <f t="shared" si="1022"/>
        <v/>
      </c>
      <c r="BB1444" s="34" t="str">
        <f t="shared" si="1043"/>
        <v/>
      </c>
      <c r="BC1444" s="8"/>
      <c r="BD1444" s="22" t="str">
        <f t="shared" si="1023"/>
        <v/>
      </c>
      <c r="BE1444" s="34" t="str">
        <f t="shared" si="1044"/>
        <v/>
      </c>
      <c r="BF1444" s="8"/>
      <c r="BG1444" s="22" t="str">
        <f t="shared" si="1024"/>
        <v/>
      </c>
      <c r="BH1444" s="34" t="str">
        <f t="shared" si="1045"/>
        <v/>
      </c>
      <c r="BI1444" s="8"/>
      <c r="BJ1444" s="22" t="str">
        <f t="shared" si="1025"/>
        <v/>
      </c>
    </row>
    <row r="1445" spans="1:62" ht="18" customHeight="1" x14ac:dyDescent="0.35">
      <c r="A1445" s="68">
        <f>'Energy - Master'!A1444</f>
        <v>47464</v>
      </c>
      <c r="B1445" s="24" t="str">
        <f t="shared" si="1005"/>
        <v>Dec-2029</v>
      </c>
      <c r="C1445" s="34" t="str">
        <f t="shared" si="1026"/>
        <v/>
      </c>
      <c r="D1445" s="8"/>
      <c r="E1445" s="22" t="str">
        <f t="shared" si="1006"/>
        <v/>
      </c>
      <c r="F1445" s="34" t="str">
        <f t="shared" si="1027"/>
        <v/>
      </c>
      <c r="G1445" s="8"/>
      <c r="H1445" s="22" t="str">
        <f t="shared" si="1007"/>
        <v/>
      </c>
      <c r="I1445" s="34" t="str">
        <f t="shared" si="1028"/>
        <v/>
      </c>
      <c r="J1445" s="8"/>
      <c r="K1445" s="22" t="str">
        <f t="shared" si="1008"/>
        <v/>
      </c>
      <c r="L1445" s="34" t="str">
        <f t="shared" si="1029"/>
        <v/>
      </c>
      <c r="M1445" s="8"/>
      <c r="N1445" s="22" t="str">
        <f t="shared" si="1009"/>
        <v/>
      </c>
      <c r="O1445" s="34" t="str">
        <f t="shared" si="1030"/>
        <v/>
      </c>
      <c r="P1445" s="8"/>
      <c r="Q1445" s="22" t="str">
        <f t="shared" si="1010"/>
        <v/>
      </c>
      <c r="R1445" s="34" t="str">
        <f t="shared" si="1031"/>
        <v/>
      </c>
      <c r="S1445" s="8"/>
      <c r="T1445" s="22" t="str">
        <f t="shared" si="1011"/>
        <v/>
      </c>
      <c r="U1445" s="34" t="str">
        <f t="shared" si="1032"/>
        <v/>
      </c>
      <c r="V1445" s="8"/>
      <c r="W1445" s="22" t="str">
        <f t="shared" si="1012"/>
        <v/>
      </c>
      <c r="X1445" s="34" t="str">
        <f t="shared" si="1033"/>
        <v/>
      </c>
      <c r="Y1445" s="8"/>
      <c r="Z1445" s="22" t="str">
        <f t="shared" si="1013"/>
        <v/>
      </c>
      <c r="AA1445" s="34" t="str">
        <f t="shared" si="1034"/>
        <v/>
      </c>
      <c r="AB1445" s="8"/>
      <c r="AC1445" s="22" t="str">
        <f t="shared" si="1014"/>
        <v/>
      </c>
      <c r="AD1445" s="34" t="str">
        <f t="shared" si="1035"/>
        <v/>
      </c>
      <c r="AE1445" s="8"/>
      <c r="AF1445" s="22" t="str">
        <f t="shared" si="1015"/>
        <v/>
      </c>
      <c r="AG1445" s="34" t="str">
        <f t="shared" si="1036"/>
        <v/>
      </c>
      <c r="AH1445" s="8"/>
      <c r="AI1445" s="22" t="str">
        <f t="shared" si="1016"/>
        <v/>
      </c>
      <c r="AJ1445" s="34" t="str">
        <f t="shared" si="1037"/>
        <v/>
      </c>
      <c r="AK1445" s="8"/>
      <c r="AL1445" s="22" t="str">
        <f t="shared" si="1017"/>
        <v/>
      </c>
      <c r="AM1445" s="34" t="str">
        <f t="shared" si="1038"/>
        <v/>
      </c>
      <c r="AN1445" s="8"/>
      <c r="AO1445" s="22" t="str">
        <f t="shared" si="1018"/>
        <v/>
      </c>
      <c r="AP1445" s="34" t="str">
        <f t="shared" si="1039"/>
        <v/>
      </c>
      <c r="AQ1445" s="8"/>
      <c r="AR1445" s="22" t="str">
        <f t="shared" si="1019"/>
        <v/>
      </c>
      <c r="AS1445" s="34" t="str">
        <f t="shared" si="1040"/>
        <v/>
      </c>
      <c r="AT1445" s="8"/>
      <c r="AU1445" s="22" t="str">
        <f t="shared" si="1020"/>
        <v/>
      </c>
      <c r="AV1445" s="34" t="str">
        <f t="shared" si="1041"/>
        <v/>
      </c>
      <c r="AW1445" s="8"/>
      <c r="AX1445" s="22" t="str">
        <f t="shared" si="1021"/>
        <v/>
      </c>
      <c r="AY1445" s="34" t="str">
        <f t="shared" si="1042"/>
        <v/>
      </c>
      <c r="AZ1445" s="8"/>
      <c r="BA1445" s="22" t="str">
        <f t="shared" si="1022"/>
        <v/>
      </c>
      <c r="BB1445" s="34" t="str">
        <f t="shared" si="1043"/>
        <v/>
      </c>
      <c r="BC1445" s="8"/>
      <c r="BD1445" s="22" t="str">
        <f t="shared" si="1023"/>
        <v/>
      </c>
      <c r="BE1445" s="34" t="str">
        <f t="shared" si="1044"/>
        <v/>
      </c>
      <c r="BF1445" s="8"/>
      <c r="BG1445" s="22" t="str">
        <f t="shared" si="1024"/>
        <v/>
      </c>
      <c r="BH1445" s="34" t="str">
        <f t="shared" si="1045"/>
        <v/>
      </c>
      <c r="BI1445" s="8"/>
      <c r="BJ1445" s="22" t="str">
        <f t="shared" si="1025"/>
        <v/>
      </c>
    </row>
    <row r="1446" spans="1:62" ht="18" customHeight="1" x14ac:dyDescent="0.35">
      <c r="A1446" s="68">
        <f>'Energy - Master'!A1445</f>
        <v>47465</v>
      </c>
      <c r="B1446" s="24" t="str">
        <f t="shared" si="1005"/>
        <v>Dec-2029</v>
      </c>
      <c r="C1446" s="34" t="str">
        <f t="shared" si="1026"/>
        <v/>
      </c>
      <c r="D1446" s="8"/>
      <c r="E1446" s="22" t="str">
        <f t="shared" si="1006"/>
        <v/>
      </c>
      <c r="F1446" s="34" t="str">
        <f t="shared" si="1027"/>
        <v/>
      </c>
      <c r="G1446" s="8"/>
      <c r="H1446" s="22" t="str">
        <f t="shared" si="1007"/>
        <v/>
      </c>
      <c r="I1446" s="34" t="str">
        <f t="shared" si="1028"/>
        <v/>
      </c>
      <c r="J1446" s="8"/>
      <c r="K1446" s="22" t="str">
        <f t="shared" si="1008"/>
        <v/>
      </c>
      <c r="L1446" s="34" t="str">
        <f t="shared" si="1029"/>
        <v/>
      </c>
      <c r="M1446" s="8"/>
      <c r="N1446" s="22" t="str">
        <f t="shared" si="1009"/>
        <v/>
      </c>
      <c r="O1446" s="34" t="str">
        <f t="shared" si="1030"/>
        <v/>
      </c>
      <c r="P1446" s="8"/>
      <c r="Q1446" s="22" t="str">
        <f t="shared" si="1010"/>
        <v/>
      </c>
      <c r="R1446" s="34" t="str">
        <f t="shared" si="1031"/>
        <v/>
      </c>
      <c r="S1446" s="8"/>
      <c r="T1446" s="22" t="str">
        <f t="shared" si="1011"/>
        <v/>
      </c>
      <c r="U1446" s="34" t="str">
        <f t="shared" si="1032"/>
        <v/>
      </c>
      <c r="V1446" s="8"/>
      <c r="W1446" s="22" t="str">
        <f t="shared" si="1012"/>
        <v/>
      </c>
      <c r="X1446" s="34" t="str">
        <f t="shared" si="1033"/>
        <v/>
      </c>
      <c r="Y1446" s="8"/>
      <c r="Z1446" s="22" t="str">
        <f t="shared" si="1013"/>
        <v/>
      </c>
      <c r="AA1446" s="34" t="str">
        <f t="shared" si="1034"/>
        <v/>
      </c>
      <c r="AB1446" s="8"/>
      <c r="AC1446" s="22" t="str">
        <f t="shared" si="1014"/>
        <v/>
      </c>
      <c r="AD1446" s="34" t="str">
        <f t="shared" si="1035"/>
        <v/>
      </c>
      <c r="AE1446" s="8"/>
      <c r="AF1446" s="22" t="str">
        <f t="shared" si="1015"/>
        <v/>
      </c>
      <c r="AG1446" s="34" t="str">
        <f t="shared" si="1036"/>
        <v/>
      </c>
      <c r="AH1446" s="8"/>
      <c r="AI1446" s="22" t="str">
        <f t="shared" si="1016"/>
        <v/>
      </c>
      <c r="AJ1446" s="34" t="str">
        <f t="shared" si="1037"/>
        <v/>
      </c>
      <c r="AK1446" s="8"/>
      <c r="AL1446" s="22" t="str">
        <f t="shared" si="1017"/>
        <v/>
      </c>
      <c r="AM1446" s="34" t="str">
        <f t="shared" si="1038"/>
        <v/>
      </c>
      <c r="AN1446" s="8"/>
      <c r="AO1446" s="22" t="str">
        <f t="shared" si="1018"/>
        <v/>
      </c>
      <c r="AP1446" s="34" t="str">
        <f t="shared" si="1039"/>
        <v/>
      </c>
      <c r="AQ1446" s="8"/>
      <c r="AR1446" s="22" t="str">
        <f t="shared" si="1019"/>
        <v/>
      </c>
      <c r="AS1446" s="34" t="str">
        <f t="shared" si="1040"/>
        <v/>
      </c>
      <c r="AT1446" s="8"/>
      <c r="AU1446" s="22" t="str">
        <f t="shared" si="1020"/>
        <v/>
      </c>
      <c r="AV1446" s="34" t="str">
        <f t="shared" si="1041"/>
        <v/>
      </c>
      <c r="AW1446" s="8"/>
      <c r="AX1446" s="22" t="str">
        <f t="shared" si="1021"/>
        <v/>
      </c>
      <c r="AY1446" s="34" t="str">
        <f t="shared" si="1042"/>
        <v/>
      </c>
      <c r="AZ1446" s="8"/>
      <c r="BA1446" s="22" t="str">
        <f t="shared" si="1022"/>
        <v/>
      </c>
      <c r="BB1446" s="34" t="str">
        <f t="shared" si="1043"/>
        <v/>
      </c>
      <c r="BC1446" s="8"/>
      <c r="BD1446" s="22" t="str">
        <f t="shared" si="1023"/>
        <v/>
      </c>
      <c r="BE1446" s="34" t="str">
        <f t="shared" si="1044"/>
        <v/>
      </c>
      <c r="BF1446" s="8"/>
      <c r="BG1446" s="22" t="str">
        <f t="shared" si="1024"/>
        <v/>
      </c>
      <c r="BH1446" s="34" t="str">
        <f t="shared" si="1045"/>
        <v/>
      </c>
      <c r="BI1446" s="8"/>
      <c r="BJ1446" s="22" t="str">
        <f t="shared" si="1025"/>
        <v/>
      </c>
    </row>
    <row r="1447" spans="1:62" ht="18" customHeight="1" x14ac:dyDescent="0.35">
      <c r="A1447" s="68">
        <f>'Energy - Master'!A1446</f>
        <v>47466</v>
      </c>
      <c r="B1447" s="24" t="str">
        <f t="shared" si="1005"/>
        <v>Dec-2029</v>
      </c>
      <c r="C1447" s="34" t="str">
        <f t="shared" si="1026"/>
        <v/>
      </c>
      <c r="D1447" s="8"/>
      <c r="E1447" s="22" t="str">
        <f t="shared" si="1006"/>
        <v/>
      </c>
      <c r="F1447" s="34" t="str">
        <f t="shared" si="1027"/>
        <v/>
      </c>
      <c r="G1447" s="8"/>
      <c r="H1447" s="22" t="str">
        <f t="shared" si="1007"/>
        <v/>
      </c>
      <c r="I1447" s="34" t="str">
        <f t="shared" si="1028"/>
        <v/>
      </c>
      <c r="J1447" s="8"/>
      <c r="K1447" s="22" t="str">
        <f t="shared" si="1008"/>
        <v/>
      </c>
      <c r="L1447" s="34" t="str">
        <f t="shared" si="1029"/>
        <v/>
      </c>
      <c r="M1447" s="8"/>
      <c r="N1447" s="22" t="str">
        <f t="shared" si="1009"/>
        <v/>
      </c>
      <c r="O1447" s="34" t="str">
        <f t="shared" si="1030"/>
        <v/>
      </c>
      <c r="P1447" s="8"/>
      <c r="Q1447" s="22" t="str">
        <f t="shared" si="1010"/>
        <v/>
      </c>
      <c r="R1447" s="34" t="str">
        <f t="shared" si="1031"/>
        <v/>
      </c>
      <c r="S1447" s="8"/>
      <c r="T1447" s="22" t="str">
        <f t="shared" si="1011"/>
        <v/>
      </c>
      <c r="U1447" s="34" t="str">
        <f t="shared" si="1032"/>
        <v/>
      </c>
      <c r="V1447" s="8"/>
      <c r="W1447" s="22" t="str">
        <f t="shared" si="1012"/>
        <v/>
      </c>
      <c r="X1447" s="34" t="str">
        <f t="shared" si="1033"/>
        <v/>
      </c>
      <c r="Y1447" s="8"/>
      <c r="Z1447" s="22" t="str">
        <f t="shared" si="1013"/>
        <v/>
      </c>
      <c r="AA1447" s="34" t="str">
        <f t="shared" si="1034"/>
        <v/>
      </c>
      <c r="AB1447" s="8"/>
      <c r="AC1447" s="22" t="str">
        <f t="shared" si="1014"/>
        <v/>
      </c>
      <c r="AD1447" s="34" t="str">
        <f t="shared" si="1035"/>
        <v/>
      </c>
      <c r="AE1447" s="8"/>
      <c r="AF1447" s="22" t="str">
        <f t="shared" si="1015"/>
        <v/>
      </c>
      <c r="AG1447" s="34" t="str">
        <f t="shared" si="1036"/>
        <v/>
      </c>
      <c r="AH1447" s="8"/>
      <c r="AI1447" s="22" t="str">
        <f t="shared" si="1016"/>
        <v/>
      </c>
      <c r="AJ1447" s="34" t="str">
        <f t="shared" si="1037"/>
        <v/>
      </c>
      <c r="AK1447" s="8"/>
      <c r="AL1447" s="22" t="str">
        <f t="shared" si="1017"/>
        <v/>
      </c>
      <c r="AM1447" s="34" t="str">
        <f t="shared" si="1038"/>
        <v/>
      </c>
      <c r="AN1447" s="8"/>
      <c r="AO1447" s="22" t="str">
        <f t="shared" si="1018"/>
        <v/>
      </c>
      <c r="AP1447" s="34" t="str">
        <f t="shared" si="1039"/>
        <v/>
      </c>
      <c r="AQ1447" s="8"/>
      <c r="AR1447" s="22" t="str">
        <f t="shared" si="1019"/>
        <v/>
      </c>
      <c r="AS1447" s="34" t="str">
        <f t="shared" si="1040"/>
        <v/>
      </c>
      <c r="AT1447" s="8"/>
      <c r="AU1447" s="22" t="str">
        <f t="shared" si="1020"/>
        <v/>
      </c>
      <c r="AV1447" s="34" t="str">
        <f t="shared" si="1041"/>
        <v/>
      </c>
      <c r="AW1447" s="8"/>
      <c r="AX1447" s="22" t="str">
        <f t="shared" si="1021"/>
        <v/>
      </c>
      <c r="AY1447" s="34" t="str">
        <f t="shared" si="1042"/>
        <v/>
      </c>
      <c r="AZ1447" s="8"/>
      <c r="BA1447" s="22" t="str">
        <f t="shared" si="1022"/>
        <v/>
      </c>
      <c r="BB1447" s="34" t="str">
        <f t="shared" si="1043"/>
        <v/>
      </c>
      <c r="BC1447" s="8"/>
      <c r="BD1447" s="22" t="str">
        <f t="shared" si="1023"/>
        <v/>
      </c>
      <c r="BE1447" s="34" t="str">
        <f t="shared" si="1044"/>
        <v/>
      </c>
      <c r="BF1447" s="8"/>
      <c r="BG1447" s="22" t="str">
        <f t="shared" si="1024"/>
        <v/>
      </c>
      <c r="BH1447" s="34" t="str">
        <f t="shared" si="1045"/>
        <v/>
      </c>
      <c r="BI1447" s="8"/>
      <c r="BJ1447" s="22" t="str">
        <f t="shared" si="1025"/>
        <v/>
      </c>
    </row>
    <row r="1448" spans="1:62" ht="18" customHeight="1" x14ac:dyDescent="0.35">
      <c r="A1448" s="68">
        <f>'Energy - Master'!A1447</f>
        <v>47467</v>
      </c>
      <c r="B1448" s="24" t="str">
        <f t="shared" si="1005"/>
        <v>Dec-2029</v>
      </c>
      <c r="C1448" s="34" t="str">
        <f t="shared" si="1026"/>
        <v/>
      </c>
      <c r="D1448" s="8"/>
      <c r="E1448" s="22" t="str">
        <f t="shared" si="1006"/>
        <v/>
      </c>
      <c r="F1448" s="34" t="str">
        <f t="shared" si="1027"/>
        <v/>
      </c>
      <c r="G1448" s="8"/>
      <c r="H1448" s="22" t="str">
        <f t="shared" si="1007"/>
        <v/>
      </c>
      <c r="I1448" s="34" t="str">
        <f t="shared" si="1028"/>
        <v/>
      </c>
      <c r="J1448" s="8"/>
      <c r="K1448" s="22" t="str">
        <f t="shared" si="1008"/>
        <v/>
      </c>
      <c r="L1448" s="34" t="str">
        <f t="shared" si="1029"/>
        <v/>
      </c>
      <c r="M1448" s="8"/>
      <c r="N1448" s="22" t="str">
        <f t="shared" si="1009"/>
        <v/>
      </c>
      <c r="O1448" s="34" t="str">
        <f t="shared" si="1030"/>
        <v/>
      </c>
      <c r="P1448" s="8"/>
      <c r="Q1448" s="22" t="str">
        <f t="shared" si="1010"/>
        <v/>
      </c>
      <c r="R1448" s="34" t="str">
        <f t="shared" si="1031"/>
        <v/>
      </c>
      <c r="S1448" s="8"/>
      <c r="T1448" s="22" t="str">
        <f t="shared" si="1011"/>
        <v/>
      </c>
      <c r="U1448" s="34" t="str">
        <f t="shared" si="1032"/>
        <v/>
      </c>
      <c r="V1448" s="8"/>
      <c r="W1448" s="22" t="str">
        <f t="shared" si="1012"/>
        <v/>
      </c>
      <c r="X1448" s="34" t="str">
        <f t="shared" si="1033"/>
        <v/>
      </c>
      <c r="Y1448" s="8"/>
      <c r="Z1448" s="22" t="str">
        <f t="shared" si="1013"/>
        <v/>
      </c>
      <c r="AA1448" s="34" t="str">
        <f t="shared" si="1034"/>
        <v/>
      </c>
      <c r="AB1448" s="8"/>
      <c r="AC1448" s="22" t="str">
        <f t="shared" si="1014"/>
        <v/>
      </c>
      <c r="AD1448" s="34" t="str">
        <f t="shared" si="1035"/>
        <v/>
      </c>
      <c r="AE1448" s="8"/>
      <c r="AF1448" s="22" t="str">
        <f t="shared" si="1015"/>
        <v/>
      </c>
      <c r="AG1448" s="34" t="str">
        <f t="shared" si="1036"/>
        <v/>
      </c>
      <c r="AH1448" s="8"/>
      <c r="AI1448" s="22" t="str">
        <f t="shared" si="1016"/>
        <v/>
      </c>
      <c r="AJ1448" s="34" t="str">
        <f t="shared" si="1037"/>
        <v/>
      </c>
      <c r="AK1448" s="8"/>
      <c r="AL1448" s="22" t="str">
        <f t="shared" si="1017"/>
        <v/>
      </c>
      <c r="AM1448" s="34" t="str">
        <f t="shared" si="1038"/>
        <v/>
      </c>
      <c r="AN1448" s="8"/>
      <c r="AO1448" s="22" t="str">
        <f t="shared" si="1018"/>
        <v/>
      </c>
      <c r="AP1448" s="34" t="str">
        <f t="shared" si="1039"/>
        <v/>
      </c>
      <c r="AQ1448" s="8"/>
      <c r="AR1448" s="22" t="str">
        <f t="shared" si="1019"/>
        <v/>
      </c>
      <c r="AS1448" s="34" t="str">
        <f t="shared" si="1040"/>
        <v/>
      </c>
      <c r="AT1448" s="8"/>
      <c r="AU1448" s="22" t="str">
        <f t="shared" si="1020"/>
        <v/>
      </c>
      <c r="AV1448" s="34" t="str">
        <f t="shared" si="1041"/>
        <v/>
      </c>
      <c r="AW1448" s="8"/>
      <c r="AX1448" s="22" t="str">
        <f t="shared" si="1021"/>
        <v/>
      </c>
      <c r="AY1448" s="34" t="str">
        <f t="shared" si="1042"/>
        <v/>
      </c>
      <c r="AZ1448" s="8"/>
      <c r="BA1448" s="22" t="str">
        <f t="shared" si="1022"/>
        <v/>
      </c>
      <c r="BB1448" s="34" t="str">
        <f t="shared" si="1043"/>
        <v/>
      </c>
      <c r="BC1448" s="8"/>
      <c r="BD1448" s="22" t="str">
        <f t="shared" si="1023"/>
        <v/>
      </c>
      <c r="BE1448" s="34" t="str">
        <f t="shared" si="1044"/>
        <v/>
      </c>
      <c r="BF1448" s="8"/>
      <c r="BG1448" s="22" t="str">
        <f t="shared" si="1024"/>
        <v/>
      </c>
      <c r="BH1448" s="34" t="str">
        <f t="shared" si="1045"/>
        <v/>
      </c>
      <c r="BI1448" s="8"/>
      <c r="BJ1448" s="22" t="str">
        <f t="shared" si="1025"/>
        <v/>
      </c>
    </row>
    <row r="1449" spans="1:62" ht="18" customHeight="1" x14ac:dyDescent="0.35">
      <c r="A1449" s="68">
        <f>'Energy - Master'!A1448</f>
        <v>47468</v>
      </c>
      <c r="B1449" s="24" t="str">
        <f t="shared" si="1005"/>
        <v>Dec-2029</v>
      </c>
      <c r="C1449" s="34" t="str">
        <f t="shared" si="1026"/>
        <v/>
      </c>
      <c r="D1449" s="8"/>
      <c r="E1449" s="22" t="str">
        <f t="shared" si="1006"/>
        <v/>
      </c>
      <c r="F1449" s="34" t="str">
        <f t="shared" si="1027"/>
        <v/>
      </c>
      <c r="G1449" s="8"/>
      <c r="H1449" s="22" t="str">
        <f t="shared" si="1007"/>
        <v/>
      </c>
      <c r="I1449" s="34" t="str">
        <f t="shared" si="1028"/>
        <v/>
      </c>
      <c r="J1449" s="8"/>
      <c r="K1449" s="22" t="str">
        <f t="shared" si="1008"/>
        <v/>
      </c>
      <c r="L1449" s="34" t="str">
        <f t="shared" si="1029"/>
        <v/>
      </c>
      <c r="M1449" s="8"/>
      <c r="N1449" s="22" t="str">
        <f t="shared" si="1009"/>
        <v/>
      </c>
      <c r="O1449" s="34" t="str">
        <f t="shared" si="1030"/>
        <v/>
      </c>
      <c r="P1449" s="8"/>
      <c r="Q1449" s="22" t="str">
        <f t="shared" si="1010"/>
        <v/>
      </c>
      <c r="R1449" s="34" t="str">
        <f t="shared" si="1031"/>
        <v/>
      </c>
      <c r="S1449" s="8"/>
      <c r="T1449" s="22" t="str">
        <f t="shared" si="1011"/>
        <v/>
      </c>
      <c r="U1449" s="34" t="str">
        <f t="shared" si="1032"/>
        <v/>
      </c>
      <c r="V1449" s="8"/>
      <c r="W1449" s="22" t="str">
        <f t="shared" si="1012"/>
        <v/>
      </c>
      <c r="X1449" s="34" t="str">
        <f t="shared" si="1033"/>
        <v/>
      </c>
      <c r="Y1449" s="8"/>
      <c r="Z1449" s="22" t="str">
        <f t="shared" si="1013"/>
        <v/>
      </c>
      <c r="AA1449" s="34" t="str">
        <f t="shared" si="1034"/>
        <v/>
      </c>
      <c r="AB1449" s="8"/>
      <c r="AC1449" s="22" t="str">
        <f t="shared" si="1014"/>
        <v/>
      </c>
      <c r="AD1449" s="34" t="str">
        <f t="shared" si="1035"/>
        <v/>
      </c>
      <c r="AE1449" s="8"/>
      <c r="AF1449" s="22" t="str">
        <f t="shared" si="1015"/>
        <v/>
      </c>
      <c r="AG1449" s="34" t="str">
        <f t="shared" si="1036"/>
        <v/>
      </c>
      <c r="AH1449" s="8"/>
      <c r="AI1449" s="22" t="str">
        <f t="shared" si="1016"/>
        <v/>
      </c>
      <c r="AJ1449" s="34" t="str">
        <f t="shared" si="1037"/>
        <v/>
      </c>
      <c r="AK1449" s="8"/>
      <c r="AL1449" s="22" t="str">
        <f t="shared" si="1017"/>
        <v/>
      </c>
      <c r="AM1449" s="34" t="str">
        <f t="shared" si="1038"/>
        <v/>
      </c>
      <c r="AN1449" s="8"/>
      <c r="AO1449" s="22" t="str">
        <f t="shared" si="1018"/>
        <v/>
      </c>
      <c r="AP1449" s="34" t="str">
        <f t="shared" si="1039"/>
        <v/>
      </c>
      <c r="AQ1449" s="8"/>
      <c r="AR1449" s="22" t="str">
        <f t="shared" si="1019"/>
        <v/>
      </c>
      <c r="AS1449" s="34" t="str">
        <f t="shared" si="1040"/>
        <v/>
      </c>
      <c r="AT1449" s="8"/>
      <c r="AU1449" s="22" t="str">
        <f t="shared" si="1020"/>
        <v/>
      </c>
      <c r="AV1449" s="34" t="str">
        <f t="shared" si="1041"/>
        <v/>
      </c>
      <c r="AW1449" s="8"/>
      <c r="AX1449" s="22" t="str">
        <f t="shared" si="1021"/>
        <v/>
      </c>
      <c r="AY1449" s="34" t="str">
        <f t="shared" si="1042"/>
        <v/>
      </c>
      <c r="AZ1449" s="8"/>
      <c r="BA1449" s="22" t="str">
        <f t="shared" si="1022"/>
        <v/>
      </c>
      <c r="BB1449" s="34" t="str">
        <f t="shared" si="1043"/>
        <v/>
      </c>
      <c r="BC1449" s="8"/>
      <c r="BD1449" s="22" t="str">
        <f t="shared" si="1023"/>
        <v/>
      </c>
      <c r="BE1449" s="34" t="str">
        <f t="shared" si="1044"/>
        <v/>
      </c>
      <c r="BF1449" s="8"/>
      <c r="BG1449" s="22" t="str">
        <f t="shared" si="1024"/>
        <v/>
      </c>
      <c r="BH1449" s="34" t="str">
        <f t="shared" si="1045"/>
        <v/>
      </c>
      <c r="BI1449" s="8"/>
      <c r="BJ1449" s="22" t="str">
        <f t="shared" si="1025"/>
        <v/>
      </c>
    </row>
    <row r="1450" spans="1:62" ht="18" customHeight="1" x14ac:dyDescent="0.35">
      <c r="A1450" s="68">
        <f>'Energy - Master'!A1449</f>
        <v>47469</v>
      </c>
      <c r="B1450" s="24" t="str">
        <f t="shared" si="1005"/>
        <v>Dec-2029</v>
      </c>
      <c r="C1450" s="34" t="str">
        <f t="shared" si="1026"/>
        <v/>
      </c>
      <c r="D1450" s="8"/>
      <c r="E1450" s="22" t="str">
        <f t="shared" si="1006"/>
        <v/>
      </c>
      <c r="F1450" s="34" t="str">
        <f t="shared" si="1027"/>
        <v/>
      </c>
      <c r="G1450" s="8"/>
      <c r="H1450" s="22" t="str">
        <f t="shared" si="1007"/>
        <v/>
      </c>
      <c r="I1450" s="34" t="str">
        <f t="shared" si="1028"/>
        <v/>
      </c>
      <c r="J1450" s="8"/>
      <c r="K1450" s="22" t="str">
        <f t="shared" si="1008"/>
        <v/>
      </c>
      <c r="L1450" s="34" t="str">
        <f t="shared" si="1029"/>
        <v/>
      </c>
      <c r="M1450" s="8"/>
      <c r="N1450" s="22" t="str">
        <f t="shared" si="1009"/>
        <v/>
      </c>
      <c r="O1450" s="34" t="str">
        <f t="shared" si="1030"/>
        <v/>
      </c>
      <c r="P1450" s="8"/>
      <c r="Q1450" s="22" t="str">
        <f t="shared" si="1010"/>
        <v/>
      </c>
      <c r="R1450" s="34" t="str">
        <f t="shared" si="1031"/>
        <v/>
      </c>
      <c r="S1450" s="8"/>
      <c r="T1450" s="22" t="str">
        <f t="shared" si="1011"/>
        <v/>
      </c>
      <c r="U1450" s="34" t="str">
        <f t="shared" si="1032"/>
        <v/>
      </c>
      <c r="V1450" s="8"/>
      <c r="W1450" s="22" t="str">
        <f t="shared" si="1012"/>
        <v/>
      </c>
      <c r="X1450" s="34" t="str">
        <f t="shared" si="1033"/>
        <v/>
      </c>
      <c r="Y1450" s="8"/>
      <c r="Z1450" s="22" t="str">
        <f t="shared" si="1013"/>
        <v/>
      </c>
      <c r="AA1450" s="34" t="str">
        <f t="shared" si="1034"/>
        <v/>
      </c>
      <c r="AB1450" s="8"/>
      <c r="AC1450" s="22" t="str">
        <f t="shared" si="1014"/>
        <v/>
      </c>
      <c r="AD1450" s="34" t="str">
        <f t="shared" si="1035"/>
        <v/>
      </c>
      <c r="AE1450" s="8"/>
      <c r="AF1450" s="22" t="str">
        <f t="shared" si="1015"/>
        <v/>
      </c>
      <c r="AG1450" s="34" t="str">
        <f t="shared" si="1036"/>
        <v/>
      </c>
      <c r="AH1450" s="8"/>
      <c r="AI1450" s="22" t="str">
        <f t="shared" si="1016"/>
        <v/>
      </c>
      <c r="AJ1450" s="34" t="str">
        <f t="shared" si="1037"/>
        <v/>
      </c>
      <c r="AK1450" s="8"/>
      <c r="AL1450" s="22" t="str">
        <f t="shared" si="1017"/>
        <v/>
      </c>
      <c r="AM1450" s="34" t="str">
        <f t="shared" si="1038"/>
        <v/>
      </c>
      <c r="AN1450" s="8"/>
      <c r="AO1450" s="22" t="str">
        <f t="shared" si="1018"/>
        <v/>
      </c>
      <c r="AP1450" s="34" t="str">
        <f t="shared" si="1039"/>
        <v/>
      </c>
      <c r="AQ1450" s="8"/>
      <c r="AR1450" s="22" t="str">
        <f t="shared" si="1019"/>
        <v/>
      </c>
      <c r="AS1450" s="34" t="str">
        <f t="shared" si="1040"/>
        <v/>
      </c>
      <c r="AT1450" s="8"/>
      <c r="AU1450" s="22" t="str">
        <f t="shared" si="1020"/>
        <v/>
      </c>
      <c r="AV1450" s="34" t="str">
        <f t="shared" si="1041"/>
        <v/>
      </c>
      <c r="AW1450" s="8"/>
      <c r="AX1450" s="22" t="str">
        <f t="shared" si="1021"/>
        <v/>
      </c>
      <c r="AY1450" s="34" t="str">
        <f t="shared" si="1042"/>
        <v/>
      </c>
      <c r="AZ1450" s="8"/>
      <c r="BA1450" s="22" t="str">
        <f t="shared" si="1022"/>
        <v/>
      </c>
      <c r="BB1450" s="34" t="str">
        <f t="shared" si="1043"/>
        <v/>
      </c>
      <c r="BC1450" s="8"/>
      <c r="BD1450" s="22" t="str">
        <f t="shared" si="1023"/>
        <v/>
      </c>
      <c r="BE1450" s="34" t="str">
        <f t="shared" si="1044"/>
        <v/>
      </c>
      <c r="BF1450" s="8"/>
      <c r="BG1450" s="22" t="str">
        <f t="shared" si="1024"/>
        <v/>
      </c>
      <c r="BH1450" s="34" t="str">
        <f t="shared" si="1045"/>
        <v/>
      </c>
      <c r="BI1450" s="8"/>
      <c r="BJ1450" s="22" t="str">
        <f t="shared" si="1025"/>
        <v/>
      </c>
    </row>
    <row r="1451" spans="1:62" ht="18" customHeight="1" x14ac:dyDescent="0.35">
      <c r="A1451" s="68">
        <f>'Energy - Master'!A1450</f>
        <v>47470</v>
      </c>
      <c r="B1451" s="24" t="str">
        <f t="shared" si="1005"/>
        <v>Dec-2029</v>
      </c>
      <c r="C1451" s="34" t="str">
        <f t="shared" si="1026"/>
        <v/>
      </c>
      <c r="D1451" s="8"/>
      <c r="E1451" s="22" t="str">
        <f t="shared" si="1006"/>
        <v/>
      </c>
      <c r="F1451" s="34" t="str">
        <f t="shared" si="1027"/>
        <v/>
      </c>
      <c r="G1451" s="8"/>
      <c r="H1451" s="22" t="str">
        <f t="shared" si="1007"/>
        <v/>
      </c>
      <c r="I1451" s="34" t="str">
        <f t="shared" si="1028"/>
        <v/>
      </c>
      <c r="J1451" s="8"/>
      <c r="K1451" s="22" t="str">
        <f t="shared" si="1008"/>
        <v/>
      </c>
      <c r="L1451" s="34" t="str">
        <f t="shared" si="1029"/>
        <v/>
      </c>
      <c r="M1451" s="8"/>
      <c r="N1451" s="22" t="str">
        <f t="shared" si="1009"/>
        <v/>
      </c>
      <c r="O1451" s="34" t="str">
        <f t="shared" si="1030"/>
        <v/>
      </c>
      <c r="P1451" s="8"/>
      <c r="Q1451" s="22" t="str">
        <f t="shared" si="1010"/>
        <v/>
      </c>
      <c r="R1451" s="34" t="str">
        <f t="shared" si="1031"/>
        <v/>
      </c>
      <c r="S1451" s="8"/>
      <c r="T1451" s="22" t="str">
        <f t="shared" si="1011"/>
        <v/>
      </c>
      <c r="U1451" s="34" t="str">
        <f t="shared" si="1032"/>
        <v/>
      </c>
      <c r="V1451" s="8"/>
      <c r="W1451" s="22" t="str">
        <f t="shared" si="1012"/>
        <v/>
      </c>
      <c r="X1451" s="34" t="str">
        <f t="shared" si="1033"/>
        <v/>
      </c>
      <c r="Y1451" s="8"/>
      <c r="Z1451" s="22" t="str">
        <f t="shared" si="1013"/>
        <v/>
      </c>
      <c r="AA1451" s="34" t="str">
        <f t="shared" si="1034"/>
        <v/>
      </c>
      <c r="AB1451" s="8"/>
      <c r="AC1451" s="22" t="str">
        <f t="shared" si="1014"/>
        <v/>
      </c>
      <c r="AD1451" s="34" t="str">
        <f t="shared" si="1035"/>
        <v/>
      </c>
      <c r="AE1451" s="8"/>
      <c r="AF1451" s="22" t="str">
        <f t="shared" si="1015"/>
        <v/>
      </c>
      <c r="AG1451" s="34" t="str">
        <f t="shared" si="1036"/>
        <v/>
      </c>
      <c r="AH1451" s="8"/>
      <c r="AI1451" s="22" t="str">
        <f t="shared" si="1016"/>
        <v/>
      </c>
      <c r="AJ1451" s="34" t="str">
        <f t="shared" si="1037"/>
        <v/>
      </c>
      <c r="AK1451" s="8"/>
      <c r="AL1451" s="22" t="str">
        <f t="shared" si="1017"/>
        <v/>
      </c>
      <c r="AM1451" s="34" t="str">
        <f t="shared" si="1038"/>
        <v/>
      </c>
      <c r="AN1451" s="8"/>
      <c r="AO1451" s="22" t="str">
        <f t="shared" si="1018"/>
        <v/>
      </c>
      <c r="AP1451" s="34" t="str">
        <f t="shared" si="1039"/>
        <v/>
      </c>
      <c r="AQ1451" s="8"/>
      <c r="AR1451" s="22" t="str">
        <f t="shared" si="1019"/>
        <v/>
      </c>
      <c r="AS1451" s="34" t="str">
        <f t="shared" si="1040"/>
        <v/>
      </c>
      <c r="AT1451" s="8"/>
      <c r="AU1451" s="22" t="str">
        <f t="shared" si="1020"/>
        <v/>
      </c>
      <c r="AV1451" s="34" t="str">
        <f t="shared" si="1041"/>
        <v/>
      </c>
      <c r="AW1451" s="8"/>
      <c r="AX1451" s="22" t="str">
        <f t="shared" si="1021"/>
        <v/>
      </c>
      <c r="AY1451" s="34" t="str">
        <f t="shared" si="1042"/>
        <v/>
      </c>
      <c r="AZ1451" s="8"/>
      <c r="BA1451" s="22" t="str">
        <f t="shared" si="1022"/>
        <v/>
      </c>
      <c r="BB1451" s="34" t="str">
        <f t="shared" si="1043"/>
        <v/>
      </c>
      <c r="BC1451" s="8"/>
      <c r="BD1451" s="22" t="str">
        <f t="shared" si="1023"/>
        <v/>
      </c>
      <c r="BE1451" s="34" t="str">
        <f t="shared" si="1044"/>
        <v/>
      </c>
      <c r="BF1451" s="8"/>
      <c r="BG1451" s="22" t="str">
        <f t="shared" si="1024"/>
        <v/>
      </c>
      <c r="BH1451" s="34" t="str">
        <f t="shared" si="1045"/>
        <v/>
      </c>
      <c r="BI1451" s="8"/>
      <c r="BJ1451" s="22" t="str">
        <f t="shared" si="1025"/>
        <v/>
      </c>
    </row>
    <row r="1452" spans="1:62" ht="18" customHeight="1" x14ac:dyDescent="0.35">
      <c r="A1452" s="68">
        <f>'Energy - Master'!A1451</f>
        <v>47471</v>
      </c>
      <c r="B1452" s="24" t="str">
        <f t="shared" si="1005"/>
        <v>Dec-2029</v>
      </c>
      <c r="C1452" s="34" t="str">
        <f t="shared" si="1026"/>
        <v/>
      </c>
      <c r="D1452" s="8"/>
      <c r="E1452" s="22" t="str">
        <f t="shared" si="1006"/>
        <v/>
      </c>
      <c r="F1452" s="34" t="str">
        <f t="shared" si="1027"/>
        <v/>
      </c>
      <c r="G1452" s="8"/>
      <c r="H1452" s="22" t="str">
        <f t="shared" si="1007"/>
        <v/>
      </c>
      <c r="I1452" s="34" t="str">
        <f t="shared" si="1028"/>
        <v/>
      </c>
      <c r="J1452" s="8"/>
      <c r="K1452" s="22" t="str">
        <f t="shared" si="1008"/>
        <v/>
      </c>
      <c r="L1452" s="34" t="str">
        <f t="shared" si="1029"/>
        <v/>
      </c>
      <c r="M1452" s="8"/>
      <c r="N1452" s="22" t="str">
        <f t="shared" si="1009"/>
        <v/>
      </c>
      <c r="O1452" s="34" t="str">
        <f t="shared" si="1030"/>
        <v/>
      </c>
      <c r="P1452" s="8"/>
      <c r="Q1452" s="22" t="str">
        <f t="shared" si="1010"/>
        <v/>
      </c>
      <c r="R1452" s="34" t="str">
        <f t="shared" si="1031"/>
        <v/>
      </c>
      <c r="S1452" s="8"/>
      <c r="T1452" s="22" t="str">
        <f t="shared" si="1011"/>
        <v/>
      </c>
      <c r="U1452" s="34" t="str">
        <f t="shared" si="1032"/>
        <v/>
      </c>
      <c r="V1452" s="8"/>
      <c r="W1452" s="22" t="str">
        <f t="shared" si="1012"/>
        <v/>
      </c>
      <c r="X1452" s="34" t="str">
        <f t="shared" si="1033"/>
        <v/>
      </c>
      <c r="Y1452" s="8"/>
      <c r="Z1452" s="22" t="str">
        <f t="shared" si="1013"/>
        <v/>
      </c>
      <c r="AA1452" s="34" t="str">
        <f t="shared" si="1034"/>
        <v/>
      </c>
      <c r="AB1452" s="8"/>
      <c r="AC1452" s="22" t="str">
        <f t="shared" si="1014"/>
        <v/>
      </c>
      <c r="AD1452" s="34" t="str">
        <f t="shared" si="1035"/>
        <v/>
      </c>
      <c r="AE1452" s="8"/>
      <c r="AF1452" s="22" t="str">
        <f t="shared" si="1015"/>
        <v/>
      </c>
      <c r="AG1452" s="34" t="str">
        <f t="shared" si="1036"/>
        <v/>
      </c>
      <c r="AH1452" s="8"/>
      <c r="AI1452" s="22" t="str">
        <f t="shared" si="1016"/>
        <v/>
      </c>
      <c r="AJ1452" s="34" t="str">
        <f t="shared" si="1037"/>
        <v/>
      </c>
      <c r="AK1452" s="8"/>
      <c r="AL1452" s="22" t="str">
        <f t="shared" si="1017"/>
        <v/>
      </c>
      <c r="AM1452" s="34" t="str">
        <f t="shared" si="1038"/>
        <v/>
      </c>
      <c r="AN1452" s="8"/>
      <c r="AO1452" s="22" t="str">
        <f t="shared" si="1018"/>
        <v/>
      </c>
      <c r="AP1452" s="34" t="str">
        <f t="shared" si="1039"/>
        <v/>
      </c>
      <c r="AQ1452" s="8"/>
      <c r="AR1452" s="22" t="str">
        <f t="shared" si="1019"/>
        <v/>
      </c>
      <c r="AS1452" s="34" t="str">
        <f t="shared" si="1040"/>
        <v/>
      </c>
      <c r="AT1452" s="8"/>
      <c r="AU1452" s="22" t="str">
        <f t="shared" si="1020"/>
        <v/>
      </c>
      <c r="AV1452" s="34" t="str">
        <f t="shared" si="1041"/>
        <v/>
      </c>
      <c r="AW1452" s="8"/>
      <c r="AX1452" s="22" t="str">
        <f t="shared" si="1021"/>
        <v/>
      </c>
      <c r="AY1452" s="34" t="str">
        <f t="shared" si="1042"/>
        <v/>
      </c>
      <c r="AZ1452" s="8"/>
      <c r="BA1452" s="22" t="str">
        <f t="shared" si="1022"/>
        <v/>
      </c>
      <c r="BB1452" s="34" t="str">
        <f t="shared" si="1043"/>
        <v/>
      </c>
      <c r="BC1452" s="8"/>
      <c r="BD1452" s="22" t="str">
        <f t="shared" si="1023"/>
        <v/>
      </c>
      <c r="BE1452" s="34" t="str">
        <f t="shared" si="1044"/>
        <v/>
      </c>
      <c r="BF1452" s="8"/>
      <c r="BG1452" s="22" t="str">
        <f t="shared" si="1024"/>
        <v/>
      </c>
      <c r="BH1452" s="34" t="str">
        <f t="shared" si="1045"/>
        <v/>
      </c>
      <c r="BI1452" s="8"/>
      <c r="BJ1452" s="22" t="str">
        <f t="shared" si="1025"/>
        <v/>
      </c>
    </row>
    <row r="1453" spans="1:62" ht="18" customHeight="1" x14ac:dyDescent="0.35">
      <c r="A1453" s="68">
        <f>'Energy - Master'!A1452</f>
        <v>47472</v>
      </c>
      <c r="B1453" s="24" t="str">
        <f t="shared" si="1005"/>
        <v>Dec-2029</v>
      </c>
      <c r="C1453" s="34" t="str">
        <f t="shared" si="1026"/>
        <v/>
      </c>
      <c r="D1453" s="8"/>
      <c r="E1453" s="22" t="str">
        <f t="shared" si="1006"/>
        <v/>
      </c>
      <c r="F1453" s="34" t="str">
        <f t="shared" si="1027"/>
        <v/>
      </c>
      <c r="G1453" s="8"/>
      <c r="H1453" s="22" t="str">
        <f t="shared" si="1007"/>
        <v/>
      </c>
      <c r="I1453" s="34" t="str">
        <f t="shared" si="1028"/>
        <v/>
      </c>
      <c r="J1453" s="8"/>
      <c r="K1453" s="22" t="str">
        <f t="shared" si="1008"/>
        <v/>
      </c>
      <c r="L1453" s="34" t="str">
        <f t="shared" si="1029"/>
        <v/>
      </c>
      <c r="M1453" s="8"/>
      <c r="N1453" s="22" t="str">
        <f t="shared" si="1009"/>
        <v/>
      </c>
      <c r="O1453" s="34" t="str">
        <f t="shared" si="1030"/>
        <v/>
      </c>
      <c r="P1453" s="8"/>
      <c r="Q1453" s="22" t="str">
        <f t="shared" si="1010"/>
        <v/>
      </c>
      <c r="R1453" s="34" t="str">
        <f t="shared" si="1031"/>
        <v/>
      </c>
      <c r="S1453" s="8"/>
      <c r="T1453" s="22" t="str">
        <f t="shared" si="1011"/>
        <v/>
      </c>
      <c r="U1453" s="34" t="str">
        <f t="shared" si="1032"/>
        <v/>
      </c>
      <c r="V1453" s="8"/>
      <c r="W1453" s="22" t="str">
        <f t="shared" si="1012"/>
        <v/>
      </c>
      <c r="X1453" s="34" t="str">
        <f t="shared" si="1033"/>
        <v/>
      </c>
      <c r="Y1453" s="8"/>
      <c r="Z1453" s="22" t="str">
        <f t="shared" si="1013"/>
        <v/>
      </c>
      <c r="AA1453" s="34" t="str">
        <f t="shared" si="1034"/>
        <v/>
      </c>
      <c r="AB1453" s="8"/>
      <c r="AC1453" s="22" t="str">
        <f t="shared" si="1014"/>
        <v/>
      </c>
      <c r="AD1453" s="34" t="str">
        <f t="shared" si="1035"/>
        <v/>
      </c>
      <c r="AE1453" s="8"/>
      <c r="AF1453" s="22" t="str">
        <f t="shared" si="1015"/>
        <v/>
      </c>
      <c r="AG1453" s="34" t="str">
        <f t="shared" si="1036"/>
        <v/>
      </c>
      <c r="AH1453" s="8"/>
      <c r="AI1453" s="22" t="str">
        <f t="shared" si="1016"/>
        <v/>
      </c>
      <c r="AJ1453" s="34" t="str">
        <f t="shared" si="1037"/>
        <v/>
      </c>
      <c r="AK1453" s="8"/>
      <c r="AL1453" s="22" t="str">
        <f t="shared" si="1017"/>
        <v/>
      </c>
      <c r="AM1453" s="34" t="str">
        <f t="shared" si="1038"/>
        <v/>
      </c>
      <c r="AN1453" s="8"/>
      <c r="AO1453" s="22" t="str">
        <f t="shared" si="1018"/>
        <v/>
      </c>
      <c r="AP1453" s="34" t="str">
        <f t="shared" si="1039"/>
        <v/>
      </c>
      <c r="AQ1453" s="8"/>
      <c r="AR1453" s="22" t="str">
        <f t="shared" si="1019"/>
        <v/>
      </c>
      <c r="AS1453" s="34" t="str">
        <f t="shared" si="1040"/>
        <v/>
      </c>
      <c r="AT1453" s="8"/>
      <c r="AU1453" s="22" t="str">
        <f t="shared" si="1020"/>
        <v/>
      </c>
      <c r="AV1453" s="34" t="str">
        <f t="shared" si="1041"/>
        <v/>
      </c>
      <c r="AW1453" s="8"/>
      <c r="AX1453" s="22" t="str">
        <f t="shared" si="1021"/>
        <v/>
      </c>
      <c r="AY1453" s="34" t="str">
        <f t="shared" si="1042"/>
        <v/>
      </c>
      <c r="AZ1453" s="8"/>
      <c r="BA1453" s="22" t="str">
        <f t="shared" si="1022"/>
        <v/>
      </c>
      <c r="BB1453" s="34" t="str">
        <f t="shared" si="1043"/>
        <v/>
      </c>
      <c r="BC1453" s="8"/>
      <c r="BD1453" s="22" t="str">
        <f t="shared" si="1023"/>
        <v/>
      </c>
      <c r="BE1453" s="34" t="str">
        <f t="shared" si="1044"/>
        <v/>
      </c>
      <c r="BF1453" s="8"/>
      <c r="BG1453" s="22" t="str">
        <f t="shared" si="1024"/>
        <v/>
      </c>
      <c r="BH1453" s="34" t="str">
        <f t="shared" si="1045"/>
        <v/>
      </c>
      <c r="BI1453" s="8"/>
      <c r="BJ1453" s="22" t="str">
        <f t="shared" si="1025"/>
        <v/>
      </c>
    </row>
    <row r="1454" spans="1:62" ht="18" customHeight="1" x14ac:dyDescent="0.35">
      <c r="A1454" s="68">
        <f>'Energy - Master'!A1453</f>
        <v>47473</v>
      </c>
      <c r="B1454" s="24" t="str">
        <f t="shared" si="1005"/>
        <v>Dec-2029</v>
      </c>
      <c r="C1454" s="34" t="str">
        <f t="shared" si="1026"/>
        <v/>
      </c>
      <c r="D1454" s="8"/>
      <c r="E1454" s="22" t="str">
        <f t="shared" si="1006"/>
        <v/>
      </c>
      <c r="F1454" s="34" t="str">
        <f t="shared" si="1027"/>
        <v/>
      </c>
      <c r="G1454" s="8"/>
      <c r="H1454" s="22" t="str">
        <f t="shared" si="1007"/>
        <v/>
      </c>
      <c r="I1454" s="34" t="str">
        <f t="shared" si="1028"/>
        <v/>
      </c>
      <c r="J1454" s="8"/>
      <c r="K1454" s="22" t="str">
        <f t="shared" si="1008"/>
        <v/>
      </c>
      <c r="L1454" s="34" t="str">
        <f t="shared" si="1029"/>
        <v/>
      </c>
      <c r="M1454" s="8"/>
      <c r="N1454" s="22" t="str">
        <f t="shared" si="1009"/>
        <v/>
      </c>
      <c r="O1454" s="34" t="str">
        <f t="shared" si="1030"/>
        <v/>
      </c>
      <c r="P1454" s="8"/>
      <c r="Q1454" s="22" t="str">
        <f t="shared" si="1010"/>
        <v/>
      </c>
      <c r="R1454" s="34" t="str">
        <f t="shared" si="1031"/>
        <v/>
      </c>
      <c r="S1454" s="8"/>
      <c r="T1454" s="22" t="str">
        <f t="shared" si="1011"/>
        <v/>
      </c>
      <c r="U1454" s="34" t="str">
        <f t="shared" si="1032"/>
        <v/>
      </c>
      <c r="V1454" s="8"/>
      <c r="W1454" s="22" t="str">
        <f t="shared" si="1012"/>
        <v/>
      </c>
      <c r="X1454" s="34" t="str">
        <f t="shared" si="1033"/>
        <v/>
      </c>
      <c r="Y1454" s="8"/>
      <c r="Z1454" s="22" t="str">
        <f t="shared" si="1013"/>
        <v/>
      </c>
      <c r="AA1454" s="34" t="str">
        <f t="shared" si="1034"/>
        <v/>
      </c>
      <c r="AB1454" s="8"/>
      <c r="AC1454" s="22" t="str">
        <f t="shared" si="1014"/>
        <v/>
      </c>
      <c r="AD1454" s="34" t="str">
        <f t="shared" si="1035"/>
        <v/>
      </c>
      <c r="AE1454" s="8"/>
      <c r="AF1454" s="22" t="str">
        <f t="shared" si="1015"/>
        <v/>
      </c>
      <c r="AG1454" s="34" t="str">
        <f t="shared" si="1036"/>
        <v/>
      </c>
      <c r="AH1454" s="8"/>
      <c r="AI1454" s="22" t="str">
        <f t="shared" si="1016"/>
        <v/>
      </c>
      <c r="AJ1454" s="34" t="str">
        <f t="shared" si="1037"/>
        <v/>
      </c>
      <c r="AK1454" s="8"/>
      <c r="AL1454" s="22" t="str">
        <f t="shared" si="1017"/>
        <v/>
      </c>
      <c r="AM1454" s="34" t="str">
        <f t="shared" si="1038"/>
        <v/>
      </c>
      <c r="AN1454" s="8"/>
      <c r="AO1454" s="22" t="str">
        <f t="shared" si="1018"/>
        <v/>
      </c>
      <c r="AP1454" s="34" t="str">
        <f t="shared" si="1039"/>
        <v/>
      </c>
      <c r="AQ1454" s="8"/>
      <c r="AR1454" s="22" t="str">
        <f t="shared" si="1019"/>
        <v/>
      </c>
      <c r="AS1454" s="34" t="str">
        <f t="shared" si="1040"/>
        <v/>
      </c>
      <c r="AT1454" s="8"/>
      <c r="AU1454" s="22" t="str">
        <f t="shared" si="1020"/>
        <v/>
      </c>
      <c r="AV1454" s="34" t="str">
        <f t="shared" si="1041"/>
        <v/>
      </c>
      <c r="AW1454" s="8"/>
      <c r="AX1454" s="22" t="str">
        <f t="shared" si="1021"/>
        <v/>
      </c>
      <c r="AY1454" s="34" t="str">
        <f t="shared" si="1042"/>
        <v/>
      </c>
      <c r="AZ1454" s="8"/>
      <c r="BA1454" s="22" t="str">
        <f t="shared" si="1022"/>
        <v/>
      </c>
      <c r="BB1454" s="34" t="str">
        <f t="shared" si="1043"/>
        <v/>
      </c>
      <c r="BC1454" s="8"/>
      <c r="BD1454" s="22" t="str">
        <f t="shared" si="1023"/>
        <v/>
      </c>
      <c r="BE1454" s="34" t="str">
        <f t="shared" si="1044"/>
        <v/>
      </c>
      <c r="BF1454" s="8"/>
      <c r="BG1454" s="22" t="str">
        <f t="shared" si="1024"/>
        <v/>
      </c>
      <c r="BH1454" s="34" t="str">
        <f t="shared" si="1045"/>
        <v/>
      </c>
      <c r="BI1454" s="8"/>
      <c r="BJ1454" s="22" t="str">
        <f t="shared" si="1025"/>
        <v/>
      </c>
    </row>
    <row r="1455" spans="1:62" ht="18" customHeight="1" x14ac:dyDescent="0.35">
      <c r="A1455" s="68">
        <f>'Energy - Master'!A1454</f>
        <v>47474</v>
      </c>
      <c r="B1455" s="24" t="str">
        <f t="shared" si="1005"/>
        <v>Dec-2029</v>
      </c>
      <c r="C1455" s="34" t="str">
        <f t="shared" si="1026"/>
        <v/>
      </c>
      <c r="D1455" s="8"/>
      <c r="E1455" s="22" t="str">
        <f t="shared" si="1006"/>
        <v/>
      </c>
      <c r="F1455" s="34" t="str">
        <f t="shared" si="1027"/>
        <v/>
      </c>
      <c r="G1455" s="8"/>
      <c r="H1455" s="22" t="str">
        <f t="shared" si="1007"/>
        <v/>
      </c>
      <c r="I1455" s="34" t="str">
        <f t="shared" si="1028"/>
        <v/>
      </c>
      <c r="J1455" s="8"/>
      <c r="K1455" s="22" t="str">
        <f t="shared" si="1008"/>
        <v/>
      </c>
      <c r="L1455" s="34" t="str">
        <f t="shared" si="1029"/>
        <v/>
      </c>
      <c r="M1455" s="8"/>
      <c r="N1455" s="22" t="str">
        <f t="shared" si="1009"/>
        <v/>
      </c>
      <c r="O1455" s="34" t="str">
        <f t="shared" si="1030"/>
        <v/>
      </c>
      <c r="P1455" s="8"/>
      <c r="Q1455" s="22" t="str">
        <f t="shared" si="1010"/>
        <v/>
      </c>
      <c r="R1455" s="34" t="str">
        <f t="shared" si="1031"/>
        <v/>
      </c>
      <c r="S1455" s="8"/>
      <c r="T1455" s="22" t="str">
        <f t="shared" si="1011"/>
        <v/>
      </c>
      <c r="U1455" s="34" t="str">
        <f t="shared" si="1032"/>
        <v/>
      </c>
      <c r="V1455" s="8"/>
      <c r="W1455" s="22" t="str">
        <f t="shared" si="1012"/>
        <v/>
      </c>
      <c r="X1455" s="34" t="str">
        <f t="shared" si="1033"/>
        <v/>
      </c>
      <c r="Y1455" s="8"/>
      <c r="Z1455" s="22" t="str">
        <f t="shared" si="1013"/>
        <v/>
      </c>
      <c r="AA1455" s="34" t="str">
        <f t="shared" si="1034"/>
        <v/>
      </c>
      <c r="AB1455" s="8"/>
      <c r="AC1455" s="22" t="str">
        <f t="shared" si="1014"/>
        <v/>
      </c>
      <c r="AD1455" s="34" t="str">
        <f t="shared" si="1035"/>
        <v/>
      </c>
      <c r="AE1455" s="8"/>
      <c r="AF1455" s="22" t="str">
        <f t="shared" si="1015"/>
        <v/>
      </c>
      <c r="AG1455" s="34" t="str">
        <f t="shared" si="1036"/>
        <v/>
      </c>
      <c r="AH1455" s="8"/>
      <c r="AI1455" s="22" t="str">
        <f t="shared" si="1016"/>
        <v/>
      </c>
      <c r="AJ1455" s="34" t="str">
        <f t="shared" si="1037"/>
        <v/>
      </c>
      <c r="AK1455" s="8"/>
      <c r="AL1455" s="22" t="str">
        <f t="shared" si="1017"/>
        <v/>
      </c>
      <c r="AM1455" s="34" t="str">
        <f t="shared" si="1038"/>
        <v/>
      </c>
      <c r="AN1455" s="8"/>
      <c r="AO1455" s="22" t="str">
        <f t="shared" si="1018"/>
        <v/>
      </c>
      <c r="AP1455" s="34" t="str">
        <f t="shared" si="1039"/>
        <v/>
      </c>
      <c r="AQ1455" s="8"/>
      <c r="AR1455" s="22" t="str">
        <f t="shared" si="1019"/>
        <v/>
      </c>
      <c r="AS1455" s="34" t="str">
        <f t="shared" si="1040"/>
        <v/>
      </c>
      <c r="AT1455" s="8"/>
      <c r="AU1455" s="22" t="str">
        <f t="shared" si="1020"/>
        <v/>
      </c>
      <c r="AV1455" s="34" t="str">
        <f t="shared" si="1041"/>
        <v/>
      </c>
      <c r="AW1455" s="8"/>
      <c r="AX1455" s="22" t="str">
        <f t="shared" si="1021"/>
        <v/>
      </c>
      <c r="AY1455" s="34" t="str">
        <f t="shared" si="1042"/>
        <v/>
      </c>
      <c r="AZ1455" s="8"/>
      <c r="BA1455" s="22" t="str">
        <f t="shared" si="1022"/>
        <v/>
      </c>
      <c r="BB1455" s="34" t="str">
        <f t="shared" si="1043"/>
        <v/>
      </c>
      <c r="BC1455" s="8"/>
      <c r="BD1455" s="22" t="str">
        <f t="shared" si="1023"/>
        <v/>
      </c>
      <c r="BE1455" s="34" t="str">
        <f t="shared" si="1044"/>
        <v/>
      </c>
      <c r="BF1455" s="8"/>
      <c r="BG1455" s="22" t="str">
        <f t="shared" si="1024"/>
        <v/>
      </c>
      <c r="BH1455" s="34" t="str">
        <f t="shared" si="1045"/>
        <v/>
      </c>
      <c r="BI1455" s="8"/>
      <c r="BJ1455" s="22" t="str">
        <f t="shared" si="1025"/>
        <v/>
      </c>
    </row>
    <row r="1456" spans="1:62" ht="18" customHeight="1" x14ac:dyDescent="0.35">
      <c r="A1456" s="68">
        <f>'Energy - Master'!A1455</f>
        <v>47475</v>
      </c>
      <c r="B1456" s="24" t="str">
        <f t="shared" si="1005"/>
        <v>Dec-2029</v>
      </c>
      <c r="C1456" s="34" t="str">
        <f t="shared" si="1026"/>
        <v/>
      </c>
      <c r="D1456" s="8"/>
      <c r="E1456" s="22" t="str">
        <f t="shared" si="1006"/>
        <v/>
      </c>
      <c r="F1456" s="34" t="str">
        <f t="shared" si="1027"/>
        <v/>
      </c>
      <c r="G1456" s="8"/>
      <c r="H1456" s="22" t="str">
        <f t="shared" si="1007"/>
        <v/>
      </c>
      <c r="I1456" s="34" t="str">
        <f t="shared" si="1028"/>
        <v/>
      </c>
      <c r="J1456" s="8"/>
      <c r="K1456" s="22" t="str">
        <f t="shared" si="1008"/>
        <v/>
      </c>
      <c r="L1456" s="34" t="str">
        <f t="shared" si="1029"/>
        <v/>
      </c>
      <c r="M1456" s="8"/>
      <c r="N1456" s="22" t="str">
        <f t="shared" si="1009"/>
        <v/>
      </c>
      <c r="O1456" s="34" t="str">
        <f t="shared" si="1030"/>
        <v/>
      </c>
      <c r="P1456" s="8"/>
      <c r="Q1456" s="22" t="str">
        <f t="shared" si="1010"/>
        <v/>
      </c>
      <c r="R1456" s="34" t="str">
        <f t="shared" si="1031"/>
        <v/>
      </c>
      <c r="S1456" s="8"/>
      <c r="T1456" s="22" t="str">
        <f t="shared" si="1011"/>
        <v/>
      </c>
      <c r="U1456" s="34" t="str">
        <f t="shared" si="1032"/>
        <v/>
      </c>
      <c r="V1456" s="8"/>
      <c r="W1456" s="22" t="str">
        <f t="shared" si="1012"/>
        <v/>
      </c>
      <c r="X1456" s="34" t="str">
        <f t="shared" si="1033"/>
        <v/>
      </c>
      <c r="Y1456" s="8"/>
      <c r="Z1456" s="22" t="str">
        <f t="shared" si="1013"/>
        <v/>
      </c>
      <c r="AA1456" s="34" t="str">
        <f t="shared" si="1034"/>
        <v/>
      </c>
      <c r="AB1456" s="8"/>
      <c r="AC1456" s="22" t="str">
        <f t="shared" si="1014"/>
        <v/>
      </c>
      <c r="AD1456" s="34" t="str">
        <f t="shared" si="1035"/>
        <v/>
      </c>
      <c r="AE1456" s="8"/>
      <c r="AF1456" s="22" t="str">
        <f t="shared" si="1015"/>
        <v/>
      </c>
      <c r="AG1456" s="34" t="str">
        <f t="shared" si="1036"/>
        <v/>
      </c>
      <c r="AH1456" s="8"/>
      <c r="AI1456" s="22" t="str">
        <f t="shared" si="1016"/>
        <v/>
      </c>
      <c r="AJ1456" s="34" t="str">
        <f t="shared" si="1037"/>
        <v/>
      </c>
      <c r="AK1456" s="8"/>
      <c r="AL1456" s="22" t="str">
        <f t="shared" si="1017"/>
        <v/>
      </c>
      <c r="AM1456" s="34" t="str">
        <f t="shared" si="1038"/>
        <v/>
      </c>
      <c r="AN1456" s="8"/>
      <c r="AO1456" s="22" t="str">
        <f t="shared" si="1018"/>
        <v/>
      </c>
      <c r="AP1456" s="34" t="str">
        <f t="shared" si="1039"/>
        <v/>
      </c>
      <c r="AQ1456" s="8"/>
      <c r="AR1456" s="22" t="str">
        <f t="shared" si="1019"/>
        <v/>
      </c>
      <c r="AS1456" s="34" t="str">
        <f t="shared" si="1040"/>
        <v/>
      </c>
      <c r="AT1456" s="8"/>
      <c r="AU1456" s="22" t="str">
        <f t="shared" si="1020"/>
        <v/>
      </c>
      <c r="AV1456" s="34" t="str">
        <f t="shared" si="1041"/>
        <v/>
      </c>
      <c r="AW1456" s="8"/>
      <c r="AX1456" s="22" t="str">
        <f t="shared" si="1021"/>
        <v/>
      </c>
      <c r="AY1456" s="34" t="str">
        <f t="shared" si="1042"/>
        <v/>
      </c>
      <c r="AZ1456" s="8"/>
      <c r="BA1456" s="22" t="str">
        <f t="shared" si="1022"/>
        <v/>
      </c>
      <c r="BB1456" s="34" t="str">
        <f t="shared" si="1043"/>
        <v/>
      </c>
      <c r="BC1456" s="8"/>
      <c r="BD1456" s="22" t="str">
        <f t="shared" si="1023"/>
        <v/>
      </c>
      <c r="BE1456" s="34" t="str">
        <f t="shared" si="1044"/>
        <v/>
      </c>
      <c r="BF1456" s="8"/>
      <c r="BG1456" s="22" t="str">
        <f t="shared" si="1024"/>
        <v/>
      </c>
      <c r="BH1456" s="34" t="str">
        <f t="shared" si="1045"/>
        <v/>
      </c>
      <c r="BI1456" s="8"/>
      <c r="BJ1456" s="22" t="str">
        <f t="shared" si="1025"/>
        <v/>
      </c>
    </row>
    <row r="1457" spans="1:62" ht="18" customHeight="1" x14ac:dyDescent="0.35">
      <c r="A1457" s="68">
        <f>'Energy - Master'!A1456</f>
        <v>47476</v>
      </c>
      <c r="B1457" s="24" t="str">
        <f t="shared" si="1005"/>
        <v>Dec-2029</v>
      </c>
      <c r="C1457" s="34" t="str">
        <f t="shared" si="1026"/>
        <v/>
      </c>
      <c r="D1457" s="8"/>
      <c r="E1457" s="22" t="str">
        <f t="shared" si="1006"/>
        <v/>
      </c>
      <c r="F1457" s="34" t="str">
        <f t="shared" si="1027"/>
        <v/>
      </c>
      <c r="G1457" s="8"/>
      <c r="H1457" s="22" t="str">
        <f t="shared" si="1007"/>
        <v/>
      </c>
      <c r="I1457" s="34" t="str">
        <f t="shared" si="1028"/>
        <v/>
      </c>
      <c r="J1457" s="8"/>
      <c r="K1457" s="22" t="str">
        <f t="shared" si="1008"/>
        <v/>
      </c>
      <c r="L1457" s="34" t="str">
        <f t="shared" si="1029"/>
        <v/>
      </c>
      <c r="M1457" s="8"/>
      <c r="N1457" s="22" t="str">
        <f t="shared" si="1009"/>
        <v/>
      </c>
      <c r="O1457" s="34" t="str">
        <f t="shared" si="1030"/>
        <v/>
      </c>
      <c r="P1457" s="8"/>
      <c r="Q1457" s="22" t="str">
        <f t="shared" si="1010"/>
        <v/>
      </c>
      <c r="R1457" s="34" t="str">
        <f t="shared" si="1031"/>
        <v/>
      </c>
      <c r="S1457" s="8"/>
      <c r="T1457" s="22" t="str">
        <f t="shared" si="1011"/>
        <v/>
      </c>
      <c r="U1457" s="34" t="str">
        <f t="shared" si="1032"/>
        <v/>
      </c>
      <c r="V1457" s="8"/>
      <c r="W1457" s="22" t="str">
        <f t="shared" si="1012"/>
        <v/>
      </c>
      <c r="X1457" s="34" t="str">
        <f t="shared" si="1033"/>
        <v/>
      </c>
      <c r="Y1457" s="8"/>
      <c r="Z1457" s="22" t="str">
        <f t="shared" si="1013"/>
        <v/>
      </c>
      <c r="AA1457" s="34" t="str">
        <f t="shared" si="1034"/>
        <v/>
      </c>
      <c r="AB1457" s="8"/>
      <c r="AC1457" s="22" t="str">
        <f t="shared" si="1014"/>
        <v/>
      </c>
      <c r="AD1457" s="34" t="str">
        <f t="shared" si="1035"/>
        <v/>
      </c>
      <c r="AE1457" s="8"/>
      <c r="AF1457" s="22" t="str">
        <f t="shared" si="1015"/>
        <v/>
      </c>
      <c r="AG1457" s="34" t="str">
        <f t="shared" si="1036"/>
        <v/>
      </c>
      <c r="AH1457" s="8"/>
      <c r="AI1457" s="22" t="str">
        <f t="shared" si="1016"/>
        <v/>
      </c>
      <c r="AJ1457" s="34" t="str">
        <f t="shared" si="1037"/>
        <v/>
      </c>
      <c r="AK1457" s="8"/>
      <c r="AL1457" s="22" t="str">
        <f t="shared" si="1017"/>
        <v/>
      </c>
      <c r="AM1457" s="34" t="str">
        <f t="shared" si="1038"/>
        <v/>
      </c>
      <c r="AN1457" s="8"/>
      <c r="AO1457" s="22" t="str">
        <f t="shared" si="1018"/>
        <v/>
      </c>
      <c r="AP1457" s="34" t="str">
        <f t="shared" si="1039"/>
        <v/>
      </c>
      <c r="AQ1457" s="8"/>
      <c r="AR1457" s="22" t="str">
        <f t="shared" si="1019"/>
        <v/>
      </c>
      <c r="AS1457" s="34" t="str">
        <f t="shared" si="1040"/>
        <v/>
      </c>
      <c r="AT1457" s="8"/>
      <c r="AU1457" s="22" t="str">
        <f t="shared" si="1020"/>
        <v/>
      </c>
      <c r="AV1457" s="34" t="str">
        <f t="shared" si="1041"/>
        <v/>
      </c>
      <c r="AW1457" s="8"/>
      <c r="AX1457" s="22" t="str">
        <f t="shared" si="1021"/>
        <v/>
      </c>
      <c r="AY1457" s="34" t="str">
        <f t="shared" si="1042"/>
        <v/>
      </c>
      <c r="AZ1457" s="8"/>
      <c r="BA1457" s="22" t="str">
        <f t="shared" si="1022"/>
        <v/>
      </c>
      <c r="BB1457" s="34" t="str">
        <f t="shared" si="1043"/>
        <v/>
      </c>
      <c r="BC1457" s="8"/>
      <c r="BD1457" s="22" t="str">
        <f t="shared" si="1023"/>
        <v/>
      </c>
      <c r="BE1457" s="34" t="str">
        <f t="shared" si="1044"/>
        <v/>
      </c>
      <c r="BF1457" s="8"/>
      <c r="BG1457" s="22" t="str">
        <f t="shared" si="1024"/>
        <v/>
      </c>
      <c r="BH1457" s="34" t="str">
        <f t="shared" si="1045"/>
        <v/>
      </c>
      <c r="BI1457" s="8"/>
      <c r="BJ1457" s="22" t="str">
        <f t="shared" si="1025"/>
        <v/>
      </c>
    </row>
    <row r="1458" spans="1:62" ht="18" customHeight="1" x14ac:dyDescent="0.35">
      <c r="A1458" s="68">
        <f>'Energy - Master'!A1457</f>
        <v>47477</v>
      </c>
      <c r="B1458" s="24" t="str">
        <f t="shared" si="1005"/>
        <v>Dec-2029</v>
      </c>
      <c r="C1458" s="34" t="str">
        <f t="shared" si="1026"/>
        <v/>
      </c>
      <c r="D1458" s="8"/>
      <c r="E1458" s="22" t="str">
        <f t="shared" si="1006"/>
        <v/>
      </c>
      <c r="F1458" s="34" t="str">
        <f t="shared" si="1027"/>
        <v/>
      </c>
      <c r="G1458" s="8"/>
      <c r="H1458" s="22" t="str">
        <f t="shared" si="1007"/>
        <v/>
      </c>
      <c r="I1458" s="34" t="str">
        <f t="shared" si="1028"/>
        <v/>
      </c>
      <c r="J1458" s="8"/>
      <c r="K1458" s="22" t="str">
        <f t="shared" si="1008"/>
        <v/>
      </c>
      <c r="L1458" s="34" t="str">
        <f t="shared" si="1029"/>
        <v/>
      </c>
      <c r="M1458" s="8"/>
      <c r="N1458" s="22" t="str">
        <f t="shared" si="1009"/>
        <v/>
      </c>
      <c r="O1458" s="34" t="str">
        <f t="shared" si="1030"/>
        <v/>
      </c>
      <c r="P1458" s="8"/>
      <c r="Q1458" s="22" t="str">
        <f t="shared" si="1010"/>
        <v/>
      </c>
      <c r="R1458" s="34" t="str">
        <f t="shared" si="1031"/>
        <v/>
      </c>
      <c r="S1458" s="8"/>
      <c r="T1458" s="22" t="str">
        <f t="shared" si="1011"/>
        <v/>
      </c>
      <c r="U1458" s="34" t="str">
        <f t="shared" si="1032"/>
        <v/>
      </c>
      <c r="V1458" s="8"/>
      <c r="W1458" s="22" t="str">
        <f t="shared" si="1012"/>
        <v/>
      </c>
      <c r="X1458" s="34" t="str">
        <f t="shared" si="1033"/>
        <v/>
      </c>
      <c r="Y1458" s="8"/>
      <c r="Z1458" s="22" t="str">
        <f t="shared" si="1013"/>
        <v/>
      </c>
      <c r="AA1458" s="34" t="str">
        <f t="shared" si="1034"/>
        <v/>
      </c>
      <c r="AB1458" s="8"/>
      <c r="AC1458" s="22" t="str">
        <f t="shared" si="1014"/>
        <v/>
      </c>
      <c r="AD1458" s="34" t="str">
        <f t="shared" si="1035"/>
        <v/>
      </c>
      <c r="AE1458" s="8"/>
      <c r="AF1458" s="22" t="str">
        <f t="shared" si="1015"/>
        <v/>
      </c>
      <c r="AG1458" s="34" t="str">
        <f t="shared" si="1036"/>
        <v/>
      </c>
      <c r="AH1458" s="8"/>
      <c r="AI1458" s="22" t="str">
        <f t="shared" si="1016"/>
        <v/>
      </c>
      <c r="AJ1458" s="34" t="str">
        <f t="shared" si="1037"/>
        <v/>
      </c>
      <c r="AK1458" s="8"/>
      <c r="AL1458" s="22" t="str">
        <f t="shared" si="1017"/>
        <v/>
      </c>
      <c r="AM1458" s="34" t="str">
        <f t="shared" si="1038"/>
        <v/>
      </c>
      <c r="AN1458" s="8"/>
      <c r="AO1458" s="22" t="str">
        <f t="shared" si="1018"/>
        <v/>
      </c>
      <c r="AP1458" s="34" t="str">
        <f t="shared" si="1039"/>
        <v/>
      </c>
      <c r="AQ1458" s="8"/>
      <c r="AR1458" s="22" t="str">
        <f t="shared" si="1019"/>
        <v/>
      </c>
      <c r="AS1458" s="34" t="str">
        <f t="shared" si="1040"/>
        <v/>
      </c>
      <c r="AT1458" s="8"/>
      <c r="AU1458" s="22" t="str">
        <f t="shared" si="1020"/>
        <v/>
      </c>
      <c r="AV1458" s="34" t="str">
        <f t="shared" si="1041"/>
        <v/>
      </c>
      <c r="AW1458" s="8"/>
      <c r="AX1458" s="22" t="str">
        <f t="shared" si="1021"/>
        <v/>
      </c>
      <c r="AY1458" s="34" t="str">
        <f t="shared" si="1042"/>
        <v/>
      </c>
      <c r="AZ1458" s="8"/>
      <c r="BA1458" s="22" t="str">
        <f t="shared" si="1022"/>
        <v/>
      </c>
      <c r="BB1458" s="34" t="str">
        <f t="shared" si="1043"/>
        <v/>
      </c>
      <c r="BC1458" s="8"/>
      <c r="BD1458" s="22" t="str">
        <f t="shared" si="1023"/>
        <v/>
      </c>
      <c r="BE1458" s="34" t="str">
        <f t="shared" si="1044"/>
        <v/>
      </c>
      <c r="BF1458" s="8"/>
      <c r="BG1458" s="22" t="str">
        <f t="shared" si="1024"/>
        <v/>
      </c>
      <c r="BH1458" s="34" t="str">
        <f t="shared" si="1045"/>
        <v/>
      </c>
      <c r="BI1458" s="8"/>
      <c r="BJ1458" s="22" t="str">
        <f t="shared" si="1025"/>
        <v/>
      </c>
    </row>
    <row r="1459" spans="1:62" ht="18" customHeight="1" x14ac:dyDescent="0.35">
      <c r="A1459" s="68">
        <f>'Energy - Master'!A1458</f>
        <v>47478</v>
      </c>
      <c r="B1459" s="24" t="str">
        <f t="shared" si="1005"/>
        <v>Dec-2029</v>
      </c>
      <c r="C1459" s="34" t="str">
        <f t="shared" si="1026"/>
        <v/>
      </c>
      <c r="D1459" s="8"/>
      <c r="E1459" s="22" t="str">
        <f t="shared" si="1006"/>
        <v/>
      </c>
      <c r="F1459" s="34" t="str">
        <f t="shared" si="1027"/>
        <v/>
      </c>
      <c r="G1459" s="8"/>
      <c r="H1459" s="22" t="str">
        <f t="shared" si="1007"/>
        <v/>
      </c>
      <c r="I1459" s="34" t="str">
        <f t="shared" si="1028"/>
        <v/>
      </c>
      <c r="J1459" s="8"/>
      <c r="K1459" s="22" t="str">
        <f t="shared" si="1008"/>
        <v/>
      </c>
      <c r="L1459" s="34" t="str">
        <f t="shared" si="1029"/>
        <v/>
      </c>
      <c r="M1459" s="8"/>
      <c r="N1459" s="22" t="str">
        <f t="shared" si="1009"/>
        <v/>
      </c>
      <c r="O1459" s="34" t="str">
        <f t="shared" si="1030"/>
        <v/>
      </c>
      <c r="P1459" s="8"/>
      <c r="Q1459" s="22" t="str">
        <f t="shared" si="1010"/>
        <v/>
      </c>
      <c r="R1459" s="34" t="str">
        <f t="shared" si="1031"/>
        <v/>
      </c>
      <c r="S1459" s="8"/>
      <c r="T1459" s="22" t="str">
        <f t="shared" si="1011"/>
        <v/>
      </c>
      <c r="U1459" s="34" t="str">
        <f t="shared" si="1032"/>
        <v/>
      </c>
      <c r="V1459" s="8"/>
      <c r="W1459" s="22" t="str">
        <f t="shared" si="1012"/>
        <v/>
      </c>
      <c r="X1459" s="34" t="str">
        <f t="shared" si="1033"/>
        <v/>
      </c>
      <c r="Y1459" s="8"/>
      <c r="Z1459" s="22" t="str">
        <f t="shared" si="1013"/>
        <v/>
      </c>
      <c r="AA1459" s="34" t="str">
        <f t="shared" si="1034"/>
        <v/>
      </c>
      <c r="AB1459" s="8"/>
      <c r="AC1459" s="22" t="str">
        <f t="shared" si="1014"/>
        <v/>
      </c>
      <c r="AD1459" s="34" t="str">
        <f t="shared" si="1035"/>
        <v/>
      </c>
      <c r="AE1459" s="8"/>
      <c r="AF1459" s="22" t="str">
        <f t="shared" si="1015"/>
        <v/>
      </c>
      <c r="AG1459" s="34" t="str">
        <f t="shared" si="1036"/>
        <v/>
      </c>
      <c r="AH1459" s="8"/>
      <c r="AI1459" s="22" t="str">
        <f t="shared" si="1016"/>
        <v/>
      </c>
      <c r="AJ1459" s="34" t="str">
        <f t="shared" si="1037"/>
        <v/>
      </c>
      <c r="AK1459" s="8"/>
      <c r="AL1459" s="22" t="str">
        <f t="shared" si="1017"/>
        <v/>
      </c>
      <c r="AM1459" s="34" t="str">
        <f t="shared" si="1038"/>
        <v/>
      </c>
      <c r="AN1459" s="8"/>
      <c r="AO1459" s="22" t="str">
        <f t="shared" si="1018"/>
        <v/>
      </c>
      <c r="AP1459" s="34" t="str">
        <f t="shared" si="1039"/>
        <v/>
      </c>
      <c r="AQ1459" s="8"/>
      <c r="AR1459" s="22" t="str">
        <f t="shared" si="1019"/>
        <v/>
      </c>
      <c r="AS1459" s="34" t="str">
        <f t="shared" si="1040"/>
        <v/>
      </c>
      <c r="AT1459" s="8"/>
      <c r="AU1459" s="22" t="str">
        <f t="shared" si="1020"/>
        <v/>
      </c>
      <c r="AV1459" s="34" t="str">
        <f t="shared" si="1041"/>
        <v/>
      </c>
      <c r="AW1459" s="8"/>
      <c r="AX1459" s="22" t="str">
        <f t="shared" si="1021"/>
        <v/>
      </c>
      <c r="AY1459" s="34" t="str">
        <f t="shared" si="1042"/>
        <v/>
      </c>
      <c r="AZ1459" s="8"/>
      <c r="BA1459" s="22" t="str">
        <f t="shared" si="1022"/>
        <v/>
      </c>
      <c r="BB1459" s="34" t="str">
        <f t="shared" si="1043"/>
        <v/>
      </c>
      <c r="BC1459" s="8"/>
      <c r="BD1459" s="22" t="str">
        <f t="shared" si="1023"/>
        <v/>
      </c>
      <c r="BE1459" s="34" t="str">
        <f t="shared" si="1044"/>
        <v/>
      </c>
      <c r="BF1459" s="8"/>
      <c r="BG1459" s="22" t="str">
        <f t="shared" si="1024"/>
        <v/>
      </c>
      <c r="BH1459" s="34" t="str">
        <f t="shared" si="1045"/>
        <v/>
      </c>
      <c r="BI1459" s="8"/>
      <c r="BJ1459" s="22" t="str">
        <f t="shared" si="1025"/>
        <v/>
      </c>
    </row>
    <row r="1460" spans="1:62" ht="18" customHeight="1" x14ac:dyDescent="0.35">
      <c r="A1460" s="68">
        <f>'Energy - Master'!A1459</f>
        <v>47479</v>
      </c>
      <c r="B1460" s="24" t="str">
        <f t="shared" si="1005"/>
        <v>Dec-2029</v>
      </c>
      <c r="C1460" s="34" t="str">
        <f t="shared" si="1026"/>
        <v/>
      </c>
      <c r="D1460" s="8"/>
      <c r="E1460" s="22" t="str">
        <f t="shared" si="1006"/>
        <v/>
      </c>
      <c r="F1460" s="34" t="str">
        <f t="shared" si="1027"/>
        <v/>
      </c>
      <c r="G1460" s="8"/>
      <c r="H1460" s="22" t="str">
        <f t="shared" si="1007"/>
        <v/>
      </c>
      <c r="I1460" s="34" t="str">
        <f t="shared" si="1028"/>
        <v/>
      </c>
      <c r="J1460" s="8"/>
      <c r="K1460" s="22" t="str">
        <f t="shared" si="1008"/>
        <v/>
      </c>
      <c r="L1460" s="34" t="str">
        <f t="shared" si="1029"/>
        <v/>
      </c>
      <c r="M1460" s="8"/>
      <c r="N1460" s="22" t="str">
        <f t="shared" si="1009"/>
        <v/>
      </c>
      <c r="O1460" s="34" t="str">
        <f t="shared" si="1030"/>
        <v/>
      </c>
      <c r="P1460" s="8"/>
      <c r="Q1460" s="22" t="str">
        <f t="shared" si="1010"/>
        <v/>
      </c>
      <c r="R1460" s="34" t="str">
        <f t="shared" si="1031"/>
        <v/>
      </c>
      <c r="S1460" s="8"/>
      <c r="T1460" s="22" t="str">
        <f t="shared" si="1011"/>
        <v/>
      </c>
      <c r="U1460" s="34" t="str">
        <f t="shared" si="1032"/>
        <v/>
      </c>
      <c r="V1460" s="8"/>
      <c r="W1460" s="22" t="str">
        <f t="shared" si="1012"/>
        <v/>
      </c>
      <c r="X1460" s="34" t="str">
        <f t="shared" si="1033"/>
        <v/>
      </c>
      <c r="Y1460" s="8"/>
      <c r="Z1460" s="22" t="str">
        <f t="shared" si="1013"/>
        <v/>
      </c>
      <c r="AA1460" s="34" t="str">
        <f t="shared" si="1034"/>
        <v/>
      </c>
      <c r="AB1460" s="8"/>
      <c r="AC1460" s="22" t="str">
        <f t="shared" si="1014"/>
        <v/>
      </c>
      <c r="AD1460" s="34" t="str">
        <f t="shared" si="1035"/>
        <v/>
      </c>
      <c r="AE1460" s="8"/>
      <c r="AF1460" s="22" t="str">
        <f t="shared" si="1015"/>
        <v/>
      </c>
      <c r="AG1460" s="34" t="str">
        <f t="shared" si="1036"/>
        <v/>
      </c>
      <c r="AH1460" s="8"/>
      <c r="AI1460" s="22" t="str">
        <f t="shared" si="1016"/>
        <v/>
      </c>
      <c r="AJ1460" s="34" t="str">
        <f t="shared" si="1037"/>
        <v/>
      </c>
      <c r="AK1460" s="8"/>
      <c r="AL1460" s="22" t="str">
        <f t="shared" si="1017"/>
        <v/>
      </c>
      <c r="AM1460" s="34" t="str">
        <f t="shared" si="1038"/>
        <v/>
      </c>
      <c r="AN1460" s="8"/>
      <c r="AO1460" s="22" t="str">
        <f t="shared" si="1018"/>
        <v/>
      </c>
      <c r="AP1460" s="34" t="str">
        <f t="shared" si="1039"/>
        <v/>
      </c>
      <c r="AQ1460" s="8"/>
      <c r="AR1460" s="22" t="str">
        <f t="shared" si="1019"/>
        <v/>
      </c>
      <c r="AS1460" s="34" t="str">
        <f t="shared" si="1040"/>
        <v/>
      </c>
      <c r="AT1460" s="8"/>
      <c r="AU1460" s="22" t="str">
        <f t="shared" si="1020"/>
        <v/>
      </c>
      <c r="AV1460" s="34" t="str">
        <f t="shared" si="1041"/>
        <v/>
      </c>
      <c r="AW1460" s="8"/>
      <c r="AX1460" s="22" t="str">
        <f t="shared" si="1021"/>
        <v/>
      </c>
      <c r="AY1460" s="34" t="str">
        <f t="shared" si="1042"/>
        <v/>
      </c>
      <c r="AZ1460" s="8"/>
      <c r="BA1460" s="22" t="str">
        <f t="shared" si="1022"/>
        <v/>
      </c>
      <c r="BB1460" s="34" t="str">
        <f t="shared" si="1043"/>
        <v/>
      </c>
      <c r="BC1460" s="8"/>
      <c r="BD1460" s="22" t="str">
        <f t="shared" si="1023"/>
        <v/>
      </c>
      <c r="BE1460" s="34" t="str">
        <f t="shared" si="1044"/>
        <v/>
      </c>
      <c r="BF1460" s="8"/>
      <c r="BG1460" s="22" t="str">
        <f t="shared" si="1024"/>
        <v/>
      </c>
      <c r="BH1460" s="34" t="str">
        <f t="shared" si="1045"/>
        <v/>
      </c>
      <c r="BI1460" s="8"/>
      <c r="BJ1460" s="22" t="str">
        <f t="shared" si="1025"/>
        <v/>
      </c>
    </row>
    <row r="1461" spans="1:62" ht="18" customHeight="1" x14ac:dyDescent="0.35">
      <c r="A1461" s="68">
        <f>'Energy - Master'!A1460</f>
        <v>47480</v>
      </c>
      <c r="B1461" s="24" t="str">
        <f t="shared" si="1005"/>
        <v>Dec-2029</v>
      </c>
      <c r="C1461" s="34" t="str">
        <f t="shared" si="1026"/>
        <v/>
      </c>
      <c r="D1461" s="8"/>
      <c r="E1461" s="22" t="str">
        <f t="shared" si="1006"/>
        <v/>
      </c>
      <c r="F1461" s="34" t="str">
        <f t="shared" si="1027"/>
        <v/>
      </c>
      <c r="G1461" s="8"/>
      <c r="H1461" s="22" t="str">
        <f t="shared" si="1007"/>
        <v/>
      </c>
      <c r="I1461" s="34" t="str">
        <f t="shared" si="1028"/>
        <v/>
      </c>
      <c r="J1461" s="8"/>
      <c r="K1461" s="22" t="str">
        <f t="shared" si="1008"/>
        <v/>
      </c>
      <c r="L1461" s="34" t="str">
        <f t="shared" si="1029"/>
        <v/>
      </c>
      <c r="M1461" s="8"/>
      <c r="N1461" s="22" t="str">
        <f t="shared" si="1009"/>
        <v/>
      </c>
      <c r="O1461" s="34" t="str">
        <f t="shared" si="1030"/>
        <v/>
      </c>
      <c r="P1461" s="8"/>
      <c r="Q1461" s="22" t="str">
        <f t="shared" si="1010"/>
        <v/>
      </c>
      <c r="R1461" s="34" t="str">
        <f t="shared" si="1031"/>
        <v/>
      </c>
      <c r="S1461" s="8"/>
      <c r="T1461" s="22" t="str">
        <f t="shared" si="1011"/>
        <v/>
      </c>
      <c r="U1461" s="34" t="str">
        <f t="shared" si="1032"/>
        <v/>
      </c>
      <c r="V1461" s="8"/>
      <c r="W1461" s="22" t="str">
        <f t="shared" si="1012"/>
        <v/>
      </c>
      <c r="X1461" s="34" t="str">
        <f t="shared" si="1033"/>
        <v/>
      </c>
      <c r="Y1461" s="8"/>
      <c r="Z1461" s="22" t="str">
        <f t="shared" si="1013"/>
        <v/>
      </c>
      <c r="AA1461" s="34" t="str">
        <f t="shared" si="1034"/>
        <v/>
      </c>
      <c r="AB1461" s="8"/>
      <c r="AC1461" s="22" t="str">
        <f t="shared" si="1014"/>
        <v/>
      </c>
      <c r="AD1461" s="34" t="str">
        <f t="shared" si="1035"/>
        <v/>
      </c>
      <c r="AE1461" s="8"/>
      <c r="AF1461" s="22" t="str">
        <f t="shared" si="1015"/>
        <v/>
      </c>
      <c r="AG1461" s="34" t="str">
        <f t="shared" si="1036"/>
        <v/>
      </c>
      <c r="AH1461" s="8"/>
      <c r="AI1461" s="22" t="str">
        <f t="shared" si="1016"/>
        <v/>
      </c>
      <c r="AJ1461" s="34" t="str">
        <f t="shared" si="1037"/>
        <v/>
      </c>
      <c r="AK1461" s="8"/>
      <c r="AL1461" s="22" t="str">
        <f t="shared" si="1017"/>
        <v/>
      </c>
      <c r="AM1461" s="34" t="str">
        <f t="shared" si="1038"/>
        <v/>
      </c>
      <c r="AN1461" s="8"/>
      <c r="AO1461" s="22" t="str">
        <f t="shared" si="1018"/>
        <v/>
      </c>
      <c r="AP1461" s="34" t="str">
        <f t="shared" si="1039"/>
        <v/>
      </c>
      <c r="AQ1461" s="8"/>
      <c r="AR1461" s="22" t="str">
        <f t="shared" si="1019"/>
        <v/>
      </c>
      <c r="AS1461" s="34" t="str">
        <f t="shared" si="1040"/>
        <v/>
      </c>
      <c r="AT1461" s="8"/>
      <c r="AU1461" s="22" t="str">
        <f t="shared" si="1020"/>
        <v/>
      </c>
      <c r="AV1461" s="34" t="str">
        <f t="shared" si="1041"/>
        <v/>
      </c>
      <c r="AW1461" s="8"/>
      <c r="AX1461" s="22" t="str">
        <f t="shared" si="1021"/>
        <v/>
      </c>
      <c r="AY1461" s="34" t="str">
        <f t="shared" si="1042"/>
        <v/>
      </c>
      <c r="AZ1461" s="8"/>
      <c r="BA1461" s="22" t="str">
        <f t="shared" si="1022"/>
        <v/>
      </c>
      <c r="BB1461" s="34" t="str">
        <f t="shared" si="1043"/>
        <v/>
      </c>
      <c r="BC1461" s="8"/>
      <c r="BD1461" s="22" t="str">
        <f t="shared" si="1023"/>
        <v/>
      </c>
      <c r="BE1461" s="34" t="str">
        <f t="shared" si="1044"/>
        <v/>
      </c>
      <c r="BF1461" s="8"/>
      <c r="BG1461" s="22" t="str">
        <f t="shared" si="1024"/>
        <v/>
      </c>
      <c r="BH1461" s="34" t="str">
        <f t="shared" si="1045"/>
        <v/>
      </c>
      <c r="BI1461" s="8"/>
      <c r="BJ1461" s="22" t="str">
        <f t="shared" si="1025"/>
        <v/>
      </c>
    </row>
    <row r="1462" spans="1:62" ht="18" customHeight="1" x14ac:dyDescent="0.35">
      <c r="A1462" s="68">
        <f>'Energy - Master'!A1461</f>
        <v>47481</v>
      </c>
      <c r="B1462" s="24" t="str">
        <f t="shared" si="1005"/>
        <v>Dec-2029</v>
      </c>
      <c r="C1462" s="34" t="str">
        <f t="shared" si="1026"/>
        <v/>
      </c>
      <c r="D1462" s="8"/>
      <c r="E1462" s="22" t="str">
        <f t="shared" si="1006"/>
        <v/>
      </c>
      <c r="F1462" s="34" t="str">
        <f t="shared" si="1027"/>
        <v/>
      </c>
      <c r="G1462" s="8"/>
      <c r="H1462" s="22" t="str">
        <f t="shared" si="1007"/>
        <v/>
      </c>
      <c r="I1462" s="34" t="str">
        <f t="shared" si="1028"/>
        <v/>
      </c>
      <c r="J1462" s="8"/>
      <c r="K1462" s="22" t="str">
        <f t="shared" si="1008"/>
        <v/>
      </c>
      <c r="L1462" s="34" t="str">
        <f t="shared" si="1029"/>
        <v/>
      </c>
      <c r="M1462" s="8"/>
      <c r="N1462" s="22" t="str">
        <f t="shared" si="1009"/>
        <v/>
      </c>
      <c r="O1462" s="34" t="str">
        <f t="shared" si="1030"/>
        <v/>
      </c>
      <c r="P1462" s="8"/>
      <c r="Q1462" s="22" t="str">
        <f t="shared" si="1010"/>
        <v/>
      </c>
      <c r="R1462" s="34" t="str">
        <f t="shared" si="1031"/>
        <v/>
      </c>
      <c r="S1462" s="8"/>
      <c r="T1462" s="22" t="str">
        <f t="shared" si="1011"/>
        <v/>
      </c>
      <c r="U1462" s="34" t="str">
        <f t="shared" si="1032"/>
        <v/>
      </c>
      <c r="V1462" s="8"/>
      <c r="W1462" s="22" t="str">
        <f t="shared" si="1012"/>
        <v/>
      </c>
      <c r="X1462" s="34" t="str">
        <f t="shared" si="1033"/>
        <v/>
      </c>
      <c r="Y1462" s="8"/>
      <c r="Z1462" s="22" t="str">
        <f t="shared" si="1013"/>
        <v/>
      </c>
      <c r="AA1462" s="34" t="str">
        <f t="shared" si="1034"/>
        <v/>
      </c>
      <c r="AB1462" s="8"/>
      <c r="AC1462" s="22" t="str">
        <f t="shared" si="1014"/>
        <v/>
      </c>
      <c r="AD1462" s="34" t="str">
        <f t="shared" si="1035"/>
        <v/>
      </c>
      <c r="AE1462" s="8"/>
      <c r="AF1462" s="22" t="str">
        <f t="shared" si="1015"/>
        <v/>
      </c>
      <c r="AG1462" s="34" t="str">
        <f t="shared" si="1036"/>
        <v/>
      </c>
      <c r="AH1462" s="8"/>
      <c r="AI1462" s="22" t="str">
        <f t="shared" si="1016"/>
        <v/>
      </c>
      <c r="AJ1462" s="34" t="str">
        <f t="shared" si="1037"/>
        <v/>
      </c>
      <c r="AK1462" s="8"/>
      <c r="AL1462" s="22" t="str">
        <f t="shared" si="1017"/>
        <v/>
      </c>
      <c r="AM1462" s="34" t="str">
        <f t="shared" si="1038"/>
        <v/>
      </c>
      <c r="AN1462" s="8"/>
      <c r="AO1462" s="22" t="str">
        <f t="shared" si="1018"/>
        <v/>
      </c>
      <c r="AP1462" s="34" t="str">
        <f t="shared" si="1039"/>
        <v/>
      </c>
      <c r="AQ1462" s="8"/>
      <c r="AR1462" s="22" t="str">
        <f t="shared" si="1019"/>
        <v/>
      </c>
      <c r="AS1462" s="34" t="str">
        <f t="shared" si="1040"/>
        <v/>
      </c>
      <c r="AT1462" s="8"/>
      <c r="AU1462" s="22" t="str">
        <f t="shared" si="1020"/>
        <v/>
      </c>
      <c r="AV1462" s="34" t="str">
        <f t="shared" si="1041"/>
        <v/>
      </c>
      <c r="AW1462" s="8"/>
      <c r="AX1462" s="22" t="str">
        <f t="shared" si="1021"/>
        <v/>
      </c>
      <c r="AY1462" s="34" t="str">
        <f t="shared" si="1042"/>
        <v/>
      </c>
      <c r="AZ1462" s="8"/>
      <c r="BA1462" s="22" t="str">
        <f t="shared" si="1022"/>
        <v/>
      </c>
      <c r="BB1462" s="34" t="str">
        <f t="shared" si="1043"/>
        <v/>
      </c>
      <c r="BC1462" s="8"/>
      <c r="BD1462" s="22" t="str">
        <f t="shared" si="1023"/>
        <v/>
      </c>
      <c r="BE1462" s="34" t="str">
        <f t="shared" si="1044"/>
        <v/>
      </c>
      <c r="BF1462" s="8"/>
      <c r="BG1462" s="22" t="str">
        <f t="shared" si="1024"/>
        <v/>
      </c>
      <c r="BH1462" s="34" t="str">
        <f t="shared" si="1045"/>
        <v/>
      </c>
      <c r="BI1462" s="8"/>
      <c r="BJ1462" s="22" t="str">
        <f t="shared" si="1025"/>
        <v/>
      </c>
    </row>
    <row r="1463" spans="1:62" ht="18" customHeight="1" x14ac:dyDescent="0.35">
      <c r="A1463" s="68">
        <f>'Energy - Master'!A1462</f>
        <v>47482</v>
      </c>
      <c r="B1463" s="24" t="str">
        <f t="shared" si="1005"/>
        <v>Dec-2029</v>
      </c>
      <c r="C1463" s="34" t="str">
        <f t="shared" si="1026"/>
        <v/>
      </c>
      <c r="D1463" s="8"/>
      <c r="E1463" s="22" t="str">
        <f t="shared" si="1006"/>
        <v/>
      </c>
      <c r="F1463" s="34" t="str">
        <f t="shared" si="1027"/>
        <v/>
      </c>
      <c r="G1463" s="8"/>
      <c r="H1463" s="22" t="str">
        <f t="shared" si="1007"/>
        <v/>
      </c>
      <c r="I1463" s="34" t="str">
        <f t="shared" si="1028"/>
        <v/>
      </c>
      <c r="J1463" s="8"/>
      <c r="K1463" s="22" t="str">
        <f t="shared" si="1008"/>
        <v/>
      </c>
      <c r="L1463" s="34" t="str">
        <f t="shared" si="1029"/>
        <v/>
      </c>
      <c r="M1463" s="8"/>
      <c r="N1463" s="22" t="str">
        <f t="shared" si="1009"/>
        <v/>
      </c>
      <c r="O1463" s="34" t="str">
        <f t="shared" si="1030"/>
        <v/>
      </c>
      <c r="P1463" s="8"/>
      <c r="Q1463" s="22" t="str">
        <f t="shared" si="1010"/>
        <v/>
      </c>
      <c r="R1463" s="34" t="str">
        <f t="shared" si="1031"/>
        <v/>
      </c>
      <c r="S1463" s="8"/>
      <c r="T1463" s="22" t="str">
        <f t="shared" si="1011"/>
        <v/>
      </c>
      <c r="U1463" s="34" t="str">
        <f t="shared" si="1032"/>
        <v/>
      </c>
      <c r="V1463" s="8"/>
      <c r="W1463" s="22" t="str">
        <f t="shared" si="1012"/>
        <v/>
      </c>
      <c r="X1463" s="34" t="str">
        <f t="shared" si="1033"/>
        <v/>
      </c>
      <c r="Y1463" s="8"/>
      <c r="Z1463" s="22" t="str">
        <f t="shared" si="1013"/>
        <v/>
      </c>
      <c r="AA1463" s="34" t="str">
        <f t="shared" si="1034"/>
        <v/>
      </c>
      <c r="AB1463" s="8"/>
      <c r="AC1463" s="22" t="str">
        <f t="shared" si="1014"/>
        <v/>
      </c>
      <c r="AD1463" s="34" t="str">
        <f t="shared" si="1035"/>
        <v/>
      </c>
      <c r="AE1463" s="8"/>
      <c r="AF1463" s="22" t="str">
        <f t="shared" si="1015"/>
        <v/>
      </c>
      <c r="AG1463" s="34" t="str">
        <f t="shared" si="1036"/>
        <v/>
      </c>
      <c r="AH1463" s="8"/>
      <c r="AI1463" s="22" t="str">
        <f t="shared" si="1016"/>
        <v/>
      </c>
      <c r="AJ1463" s="34" t="str">
        <f t="shared" si="1037"/>
        <v/>
      </c>
      <c r="AK1463" s="8"/>
      <c r="AL1463" s="22" t="str">
        <f t="shared" si="1017"/>
        <v/>
      </c>
      <c r="AM1463" s="34" t="str">
        <f t="shared" si="1038"/>
        <v/>
      </c>
      <c r="AN1463" s="8"/>
      <c r="AO1463" s="22" t="str">
        <f t="shared" si="1018"/>
        <v/>
      </c>
      <c r="AP1463" s="34" t="str">
        <f t="shared" si="1039"/>
        <v/>
      </c>
      <c r="AQ1463" s="8"/>
      <c r="AR1463" s="22" t="str">
        <f t="shared" si="1019"/>
        <v/>
      </c>
      <c r="AS1463" s="34" t="str">
        <f t="shared" si="1040"/>
        <v/>
      </c>
      <c r="AT1463" s="8"/>
      <c r="AU1463" s="22" t="str">
        <f t="shared" si="1020"/>
        <v/>
      </c>
      <c r="AV1463" s="34" t="str">
        <f t="shared" si="1041"/>
        <v/>
      </c>
      <c r="AW1463" s="8"/>
      <c r="AX1463" s="22" t="str">
        <f t="shared" si="1021"/>
        <v/>
      </c>
      <c r="AY1463" s="34" t="str">
        <f t="shared" si="1042"/>
        <v/>
      </c>
      <c r="AZ1463" s="8"/>
      <c r="BA1463" s="22" t="str">
        <f t="shared" si="1022"/>
        <v/>
      </c>
      <c r="BB1463" s="34" t="str">
        <f t="shared" si="1043"/>
        <v/>
      </c>
      <c r="BC1463" s="8"/>
      <c r="BD1463" s="22" t="str">
        <f t="shared" si="1023"/>
        <v/>
      </c>
      <c r="BE1463" s="34" t="str">
        <f t="shared" si="1044"/>
        <v/>
      </c>
      <c r="BF1463" s="8"/>
      <c r="BG1463" s="22" t="str">
        <f t="shared" si="1024"/>
        <v/>
      </c>
      <c r="BH1463" s="34" t="str">
        <f t="shared" si="1045"/>
        <v/>
      </c>
      <c r="BI1463" s="8"/>
      <c r="BJ1463" s="22" t="str">
        <f t="shared" si="1025"/>
        <v/>
      </c>
    </row>
    <row r="1464" spans="1:62" ht="18" customHeight="1" x14ac:dyDescent="0.35">
      <c r="A1464" s="68">
        <f>'Energy - Master'!A1463</f>
        <v>47483</v>
      </c>
      <c r="B1464" s="24" t="str">
        <f t="shared" si="1005"/>
        <v>Dec-2029</v>
      </c>
      <c r="C1464" s="34" t="str">
        <f t="shared" si="1026"/>
        <v/>
      </c>
      <c r="D1464" s="8"/>
      <c r="E1464" s="22" t="str">
        <f t="shared" si="1006"/>
        <v/>
      </c>
      <c r="F1464" s="34" t="str">
        <f t="shared" si="1027"/>
        <v/>
      </c>
      <c r="G1464" s="8"/>
      <c r="H1464" s="22" t="str">
        <f t="shared" si="1007"/>
        <v/>
      </c>
      <c r="I1464" s="34" t="str">
        <f t="shared" si="1028"/>
        <v/>
      </c>
      <c r="J1464" s="8"/>
      <c r="K1464" s="22" t="str">
        <f t="shared" si="1008"/>
        <v/>
      </c>
      <c r="L1464" s="34" t="str">
        <f t="shared" si="1029"/>
        <v/>
      </c>
      <c r="M1464" s="8"/>
      <c r="N1464" s="22" t="str">
        <f t="shared" si="1009"/>
        <v/>
      </c>
      <c r="O1464" s="34" t="str">
        <f t="shared" si="1030"/>
        <v/>
      </c>
      <c r="P1464" s="8"/>
      <c r="Q1464" s="22" t="str">
        <f t="shared" si="1010"/>
        <v/>
      </c>
      <c r="R1464" s="34" t="str">
        <f t="shared" si="1031"/>
        <v/>
      </c>
      <c r="S1464" s="8"/>
      <c r="T1464" s="22" t="str">
        <f t="shared" si="1011"/>
        <v/>
      </c>
      <c r="U1464" s="34" t="str">
        <f t="shared" si="1032"/>
        <v/>
      </c>
      <c r="V1464" s="8"/>
      <c r="W1464" s="22" t="str">
        <f t="shared" si="1012"/>
        <v/>
      </c>
      <c r="X1464" s="34" t="str">
        <f t="shared" si="1033"/>
        <v/>
      </c>
      <c r="Y1464" s="8"/>
      <c r="Z1464" s="22" t="str">
        <f t="shared" si="1013"/>
        <v/>
      </c>
      <c r="AA1464" s="34" t="str">
        <f t="shared" si="1034"/>
        <v/>
      </c>
      <c r="AB1464" s="8"/>
      <c r="AC1464" s="22" t="str">
        <f t="shared" si="1014"/>
        <v/>
      </c>
      <c r="AD1464" s="34" t="str">
        <f t="shared" si="1035"/>
        <v/>
      </c>
      <c r="AE1464" s="8"/>
      <c r="AF1464" s="22" t="str">
        <f t="shared" si="1015"/>
        <v/>
      </c>
      <c r="AG1464" s="34" t="str">
        <f t="shared" si="1036"/>
        <v/>
      </c>
      <c r="AH1464" s="8"/>
      <c r="AI1464" s="22" t="str">
        <f t="shared" si="1016"/>
        <v/>
      </c>
      <c r="AJ1464" s="34" t="str">
        <f t="shared" si="1037"/>
        <v/>
      </c>
      <c r="AK1464" s="8"/>
      <c r="AL1464" s="22" t="str">
        <f t="shared" si="1017"/>
        <v/>
      </c>
      <c r="AM1464" s="34" t="str">
        <f t="shared" si="1038"/>
        <v/>
      </c>
      <c r="AN1464" s="8"/>
      <c r="AO1464" s="22" t="str">
        <f t="shared" si="1018"/>
        <v/>
      </c>
      <c r="AP1464" s="34" t="str">
        <f t="shared" si="1039"/>
        <v/>
      </c>
      <c r="AQ1464" s="8"/>
      <c r="AR1464" s="22" t="str">
        <f t="shared" si="1019"/>
        <v/>
      </c>
      <c r="AS1464" s="34" t="str">
        <f t="shared" si="1040"/>
        <v/>
      </c>
      <c r="AT1464" s="8"/>
      <c r="AU1464" s="22" t="str">
        <f t="shared" si="1020"/>
        <v/>
      </c>
      <c r="AV1464" s="34" t="str">
        <f t="shared" si="1041"/>
        <v/>
      </c>
      <c r="AW1464" s="8"/>
      <c r="AX1464" s="22" t="str">
        <f t="shared" si="1021"/>
        <v/>
      </c>
      <c r="AY1464" s="34" t="str">
        <f t="shared" si="1042"/>
        <v/>
      </c>
      <c r="AZ1464" s="8"/>
      <c r="BA1464" s="22" t="str">
        <f t="shared" si="1022"/>
        <v/>
      </c>
      <c r="BB1464" s="34" t="str">
        <f t="shared" si="1043"/>
        <v/>
      </c>
      <c r="BC1464" s="8"/>
      <c r="BD1464" s="22" t="str">
        <f t="shared" si="1023"/>
        <v/>
      </c>
      <c r="BE1464" s="34" t="str">
        <f t="shared" si="1044"/>
        <v/>
      </c>
      <c r="BF1464" s="8"/>
      <c r="BG1464" s="22" t="str">
        <f t="shared" si="1024"/>
        <v/>
      </c>
      <c r="BH1464" s="34" t="str">
        <f t="shared" si="1045"/>
        <v/>
      </c>
      <c r="BI1464" s="8"/>
      <c r="BJ1464" s="22" t="str">
        <f t="shared" si="1025"/>
        <v/>
      </c>
    </row>
    <row r="1465" spans="1:62" ht="18" customHeight="1" x14ac:dyDescent="0.35">
      <c r="A1465" s="68">
        <f>'Energy - Master'!A1464</f>
        <v>47484</v>
      </c>
      <c r="B1465" s="24" t="str">
        <f t="shared" si="1005"/>
        <v>Jan-2030</v>
      </c>
      <c r="C1465" s="34" t="str">
        <f t="shared" si="1026"/>
        <v/>
      </c>
      <c r="D1465" s="8"/>
      <c r="E1465" s="22" t="str">
        <f t="shared" si="1006"/>
        <v/>
      </c>
      <c r="F1465" s="34" t="str">
        <f t="shared" si="1027"/>
        <v/>
      </c>
      <c r="G1465" s="8"/>
      <c r="H1465" s="22" t="str">
        <f t="shared" si="1007"/>
        <v/>
      </c>
      <c r="I1465" s="34" t="str">
        <f t="shared" si="1028"/>
        <v/>
      </c>
      <c r="J1465" s="8"/>
      <c r="K1465" s="22" t="str">
        <f t="shared" si="1008"/>
        <v/>
      </c>
      <c r="L1465" s="34" t="str">
        <f t="shared" si="1029"/>
        <v/>
      </c>
      <c r="M1465" s="8"/>
      <c r="N1465" s="22" t="str">
        <f t="shared" si="1009"/>
        <v/>
      </c>
      <c r="O1465" s="34" t="str">
        <f t="shared" si="1030"/>
        <v/>
      </c>
      <c r="P1465" s="8"/>
      <c r="Q1465" s="22" t="str">
        <f t="shared" si="1010"/>
        <v/>
      </c>
      <c r="R1465" s="34" t="str">
        <f t="shared" si="1031"/>
        <v/>
      </c>
      <c r="S1465" s="8"/>
      <c r="T1465" s="22" t="str">
        <f t="shared" si="1011"/>
        <v/>
      </c>
      <c r="U1465" s="34" t="str">
        <f t="shared" si="1032"/>
        <v/>
      </c>
      <c r="V1465" s="8"/>
      <c r="W1465" s="22" t="str">
        <f t="shared" si="1012"/>
        <v/>
      </c>
      <c r="X1465" s="34" t="str">
        <f t="shared" si="1033"/>
        <v/>
      </c>
      <c r="Y1465" s="8"/>
      <c r="Z1465" s="22" t="str">
        <f t="shared" si="1013"/>
        <v/>
      </c>
      <c r="AA1465" s="34" t="str">
        <f t="shared" si="1034"/>
        <v/>
      </c>
      <c r="AB1465" s="8"/>
      <c r="AC1465" s="22" t="str">
        <f t="shared" si="1014"/>
        <v/>
      </c>
      <c r="AD1465" s="34" t="str">
        <f t="shared" si="1035"/>
        <v/>
      </c>
      <c r="AE1465" s="8"/>
      <c r="AF1465" s="22" t="str">
        <f t="shared" si="1015"/>
        <v/>
      </c>
      <c r="AG1465" s="34" t="str">
        <f t="shared" si="1036"/>
        <v/>
      </c>
      <c r="AH1465" s="8"/>
      <c r="AI1465" s="22" t="str">
        <f t="shared" si="1016"/>
        <v/>
      </c>
      <c r="AJ1465" s="34" t="str">
        <f t="shared" si="1037"/>
        <v/>
      </c>
      <c r="AK1465" s="8"/>
      <c r="AL1465" s="22" t="str">
        <f t="shared" si="1017"/>
        <v/>
      </c>
      <c r="AM1465" s="34" t="str">
        <f t="shared" si="1038"/>
        <v/>
      </c>
      <c r="AN1465" s="8"/>
      <c r="AO1465" s="22" t="str">
        <f t="shared" si="1018"/>
        <v/>
      </c>
      <c r="AP1465" s="34" t="str">
        <f t="shared" si="1039"/>
        <v/>
      </c>
      <c r="AQ1465" s="8"/>
      <c r="AR1465" s="22" t="str">
        <f t="shared" si="1019"/>
        <v/>
      </c>
      <c r="AS1465" s="34" t="str">
        <f t="shared" si="1040"/>
        <v/>
      </c>
      <c r="AT1465" s="8"/>
      <c r="AU1465" s="22" t="str">
        <f t="shared" si="1020"/>
        <v/>
      </c>
      <c r="AV1465" s="34" t="str">
        <f t="shared" si="1041"/>
        <v/>
      </c>
      <c r="AW1465" s="8"/>
      <c r="AX1465" s="22" t="str">
        <f t="shared" si="1021"/>
        <v/>
      </c>
      <c r="AY1465" s="34" t="str">
        <f t="shared" si="1042"/>
        <v/>
      </c>
      <c r="AZ1465" s="8"/>
      <c r="BA1465" s="22" t="str">
        <f t="shared" si="1022"/>
        <v/>
      </c>
      <c r="BB1465" s="34" t="str">
        <f t="shared" si="1043"/>
        <v/>
      </c>
      <c r="BC1465" s="8"/>
      <c r="BD1465" s="22" t="str">
        <f t="shared" si="1023"/>
        <v/>
      </c>
      <c r="BE1465" s="34" t="str">
        <f t="shared" si="1044"/>
        <v/>
      </c>
      <c r="BF1465" s="8"/>
      <c r="BG1465" s="22" t="str">
        <f t="shared" si="1024"/>
        <v/>
      </c>
      <c r="BH1465" s="34" t="str">
        <f t="shared" si="1045"/>
        <v/>
      </c>
      <c r="BI1465" s="8"/>
      <c r="BJ1465" s="22" t="str">
        <f t="shared" si="1025"/>
        <v/>
      </c>
    </row>
    <row r="1466" spans="1:62" ht="18" customHeight="1" x14ac:dyDescent="0.35">
      <c r="A1466" s="68">
        <f>'Energy - Master'!A1465</f>
        <v>47485</v>
      </c>
      <c r="B1466" s="24" t="str">
        <f t="shared" si="1005"/>
        <v>Jan-2030</v>
      </c>
      <c r="C1466" s="34" t="str">
        <f t="shared" si="1026"/>
        <v/>
      </c>
      <c r="D1466" s="8"/>
      <c r="E1466" s="22" t="str">
        <f t="shared" si="1006"/>
        <v/>
      </c>
      <c r="F1466" s="34" t="str">
        <f t="shared" si="1027"/>
        <v/>
      </c>
      <c r="G1466" s="8"/>
      <c r="H1466" s="22" t="str">
        <f t="shared" si="1007"/>
        <v/>
      </c>
      <c r="I1466" s="34" t="str">
        <f t="shared" si="1028"/>
        <v/>
      </c>
      <c r="J1466" s="8"/>
      <c r="K1466" s="22" t="str">
        <f t="shared" si="1008"/>
        <v/>
      </c>
      <c r="L1466" s="34" t="str">
        <f t="shared" si="1029"/>
        <v/>
      </c>
      <c r="M1466" s="8"/>
      <c r="N1466" s="22" t="str">
        <f t="shared" si="1009"/>
        <v/>
      </c>
      <c r="O1466" s="34" t="str">
        <f t="shared" si="1030"/>
        <v/>
      </c>
      <c r="P1466" s="8"/>
      <c r="Q1466" s="22" t="str">
        <f t="shared" si="1010"/>
        <v/>
      </c>
      <c r="R1466" s="34" t="str">
        <f t="shared" si="1031"/>
        <v/>
      </c>
      <c r="S1466" s="8"/>
      <c r="T1466" s="22" t="str">
        <f t="shared" si="1011"/>
        <v/>
      </c>
      <c r="U1466" s="34" t="str">
        <f t="shared" si="1032"/>
        <v/>
      </c>
      <c r="V1466" s="8"/>
      <c r="W1466" s="22" t="str">
        <f t="shared" si="1012"/>
        <v/>
      </c>
      <c r="X1466" s="34" t="str">
        <f t="shared" si="1033"/>
        <v/>
      </c>
      <c r="Y1466" s="8"/>
      <c r="Z1466" s="22" t="str">
        <f t="shared" si="1013"/>
        <v/>
      </c>
      <c r="AA1466" s="34" t="str">
        <f t="shared" si="1034"/>
        <v/>
      </c>
      <c r="AB1466" s="8"/>
      <c r="AC1466" s="22" t="str">
        <f t="shared" si="1014"/>
        <v/>
      </c>
      <c r="AD1466" s="34" t="str">
        <f t="shared" si="1035"/>
        <v/>
      </c>
      <c r="AE1466" s="8"/>
      <c r="AF1466" s="22" t="str">
        <f t="shared" si="1015"/>
        <v/>
      </c>
      <c r="AG1466" s="34" t="str">
        <f t="shared" si="1036"/>
        <v/>
      </c>
      <c r="AH1466" s="8"/>
      <c r="AI1466" s="22" t="str">
        <f t="shared" si="1016"/>
        <v/>
      </c>
      <c r="AJ1466" s="34" t="str">
        <f t="shared" si="1037"/>
        <v/>
      </c>
      <c r="AK1466" s="8"/>
      <c r="AL1466" s="22" t="str">
        <f t="shared" si="1017"/>
        <v/>
      </c>
      <c r="AM1466" s="34" t="str">
        <f t="shared" si="1038"/>
        <v/>
      </c>
      <c r="AN1466" s="8"/>
      <c r="AO1466" s="22" t="str">
        <f t="shared" si="1018"/>
        <v/>
      </c>
      <c r="AP1466" s="34" t="str">
        <f t="shared" si="1039"/>
        <v/>
      </c>
      <c r="AQ1466" s="8"/>
      <c r="AR1466" s="22" t="str">
        <f t="shared" si="1019"/>
        <v/>
      </c>
      <c r="AS1466" s="34" t="str">
        <f t="shared" si="1040"/>
        <v/>
      </c>
      <c r="AT1466" s="8"/>
      <c r="AU1466" s="22" t="str">
        <f t="shared" si="1020"/>
        <v/>
      </c>
      <c r="AV1466" s="34" t="str">
        <f t="shared" si="1041"/>
        <v/>
      </c>
      <c r="AW1466" s="8"/>
      <c r="AX1466" s="22" t="str">
        <f t="shared" si="1021"/>
        <v/>
      </c>
      <c r="AY1466" s="34" t="str">
        <f t="shared" si="1042"/>
        <v/>
      </c>
      <c r="AZ1466" s="8"/>
      <c r="BA1466" s="22" t="str">
        <f t="shared" si="1022"/>
        <v/>
      </c>
      <c r="BB1466" s="34" t="str">
        <f t="shared" si="1043"/>
        <v/>
      </c>
      <c r="BC1466" s="8"/>
      <c r="BD1466" s="22" t="str">
        <f t="shared" si="1023"/>
        <v/>
      </c>
      <c r="BE1466" s="34" t="str">
        <f t="shared" si="1044"/>
        <v/>
      </c>
      <c r="BF1466" s="8"/>
      <c r="BG1466" s="22" t="str">
        <f t="shared" si="1024"/>
        <v/>
      </c>
      <c r="BH1466" s="34" t="str">
        <f t="shared" si="1045"/>
        <v/>
      </c>
      <c r="BI1466" s="8"/>
      <c r="BJ1466" s="22" t="str">
        <f t="shared" si="1025"/>
        <v/>
      </c>
    </row>
    <row r="1467" spans="1:62" ht="18" customHeight="1" x14ac:dyDescent="0.35">
      <c r="A1467" s="68">
        <f>'Energy - Master'!A1466</f>
        <v>47486</v>
      </c>
      <c r="B1467" s="24" t="str">
        <f t="shared" si="1005"/>
        <v>Jan-2030</v>
      </c>
      <c r="C1467" s="34" t="str">
        <f t="shared" si="1026"/>
        <v/>
      </c>
      <c r="D1467" s="8"/>
      <c r="E1467" s="22" t="str">
        <f t="shared" si="1006"/>
        <v/>
      </c>
      <c r="F1467" s="34" t="str">
        <f t="shared" si="1027"/>
        <v/>
      </c>
      <c r="G1467" s="8"/>
      <c r="H1467" s="22" t="str">
        <f t="shared" si="1007"/>
        <v/>
      </c>
      <c r="I1467" s="34" t="str">
        <f t="shared" si="1028"/>
        <v/>
      </c>
      <c r="J1467" s="8"/>
      <c r="K1467" s="22" t="str">
        <f t="shared" si="1008"/>
        <v/>
      </c>
      <c r="L1467" s="34" t="str">
        <f t="shared" si="1029"/>
        <v/>
      </c>
      <c r="M1467" s="8"/>
      <c r="N1467" s="22" t="str">
        <f t="shared" si="1009"/>
        <v/>
      </c>
      <c r="O1467" s="34" t="str">
        <f t="shared" si="1030"/>
        <v/>
      </c>
      <c r="P1467" s="8"/>
      <c r="Q1467" s="22" t="str">
        <f t="shared" si="1010"/>
        <v/>
      </c>
      <c r="R1467" s="34" t="str">
        <f t="shared" si="1031"/>
        <v/>
      </c>
      <c r="S1467" s="8"/>
      <c r="T1467" s="22" t="str">
        <f t="shared" si="1011"/>
        <v/>
      </c>
      <c r="U1467" s="34" t="str">
        <f t="shared" si="1032"/>
        <v/>
      </c>
      <c r="V1467" s="8"/>
      <c r="W1467" s="22" t="str">
        <f t="shared" si="1012"/>
        <v/>
      </c>
      <c r="X1467" s="34" t="str">
        <f t="shared" si="1033"/>
        <v/>
      </c>
      <c r="Y1467" s="8"/>
      <c r="Z1467" s="22" t="str">
        <f t="shared" si="1013"/>
        <v/>
      </c>
      <c r="AA1467" s="34" t="str">
        <f t="shared" si="1034"/>
        <v/>
      </c>
      <c r="AB1467" s="8"/>
      <c r="AC1467" s="22" t="str">
        <f t="shared" si="1014"/>
        <v/>
      </c>
      <c r="AD1467" s="34" t="str">
        <f t="shared" si="1035"/>
        <v/>
      </c>
      <c r="AE1467" s="8"/>
      <c r="AF1467" s="22" t="str">
        <f t="shared" si="1015"/>
        <v/>
      </c>
      <c r="AG1467" s="34" t="str">
        <f t="shared" si="1036"/>
        <v/>
      </c>
      <c r="AH1467" s="8"/>
      <c r="AI1467" s="22" t="str">
        <f t="shared" si="1016"/>
        <v/>
      </c>
      <c r="AJ1467" s="34" t="str">
        <f t="shared" si="1037"/>
        <v/>
      </c>
      <c r="AK1467" s="8"/>
      <c r="AL1467" s="22" t="str">
        <f t="shared" si="1017"/>
        <v/>
      </c>
      <c r="AM1467" s="34" t="str">
        <f t="shared" si="1038"/>
        <v/>
      </c>
      <c r="AN1467" s="8"/>
      <c r="AO1467" s="22" t="str">
        <f t="shared" si="1018"/>
        <v/>
      </c>
      <c r="AP1467" s="34" t="str">
        <f t="shared" si="1039"/>
        <v/>
      </c>
      <c r="AQ1467" s="8"/>
      <c r="AR1467" s="22" t="str">
        <f t="shared" si="1019"/>
        <v/>
      </c>
      <c r="AS1467" s="34" t="str">
        <f t="shared" si="1040"/>
        <v/>
      </c>
      <c r="AT1467" s="8"/>
      <c r="AU1467" s="22" t="str">
        <f t="shared" si="1020"/>
        <v/>
      </c>
      <c r="AV1467" s="34" t="str">
        <f t="shared" si="1041"/>
        <v/>
      </c>
      <c r="AW1467" s="8"/>
      <c r="AX1467" s="22" t="str">
        <f t="shared" si="1021"/>
        <v/>
      </c>
      <c r="AY1467" s="34" t="str">
        <f t="shared" si="1042"/>
        <v/>
      </c>
      <c r="AZ1467" s="8"/>
      <c r="BA1467" s="22" t="str">
        <f t="shared" si="1022"/>
        <v/>
      </c>
      <c r="BB1467" s="34" t="str">
        <f t="shared" si="1043"/>
        <v/>
      </c>
      <c r="BC1467" s="8"/>
      <c r="BD1467" s="22" t="str">
        <f t="shared" si="1023"/>
        <v/>
      </c>
      <c r="BE1467" s="34" t="str">
        <f t="shared" si="1044"/>
        <v/>
      </c>
      <c r="BF1467" s="8"/>
      <c r="BG1467" s="22" t="str">
        <f t="shared" si="1024"/>
        <v/>
      </c>
      <c r="BH1467" s="34" t="str">
        <f t="shared" si="1045"/>
        <v/>
      </c>
      <c r="BI1467" s="8"/>
      <c r="BJ1467" s="22" t="str">
        <f t="shared" si="1025"/>
        <v/>
      </c>
    </row>
    <row r="1468" spans="1:62" ht="18" customHeight="1" x14ac:dyDescent="0.35">
      <c r="A1468" s="68">
        <f>'Energy - Master'!A1467</f>
        <v>47487</v>
      </c>
      <c r="B1468" s="24" t="str">
        <f t="shared" si="1005"/>
        <v>Jan-2030</v>
      </c>
      <c r="C1468" s="34" t="str">
        <f t="shared" si="1026"/>
        <v/>
      </c>
      <c r="D1468" s="8"/>
      <c r="E1468" s="22" t="str">
        <f t="shared" si="1006"/>
        <v/>
      </c>
      <c r="F1468" s="34" t="str">
        <f t="shared" si="1027"/>
        <v/>
      </c>
      <c r="G1468" s="8"/>
      <c r="H1468" s="22" t="str">
        <f t="shared" si="1007"/>
        <v/>
      </c>
      <c r="I1468" s="34" t="str">
        <f t="shared" si="1028"/>
        <v/>
      </c>
      <c r="J1468" s="8"/>
      <c r="K1468" s="22" t="str">
        <f t="shared" si="1008"/>
        <v/>
      </c>
      <c r="L1468" s="34" t="str">
        <f t="shared" si="1029"/>
        <v/>
      </c>
      <c r="M1468" s="8"/>
      <c r="N1468" s="22" t="str">
        <f t="shared" si="1009"/>
        <v/>
      </c>
      <c r="O1468" s="34" t="str">
        <f t="shared" si="1030"/>
        <v/>
      </c>
      <c r="P1468" s="8"/>
      <c r="Q1468" s="22" t="str">
        <f t="shared" si="1010"/>
        <v/>
      </c>
      <c r="R1468" s="34" t="str">
        <f t="shared" si="1031"/>
        <v/>
      </c>
      <c r="S1468" s="8"/>
      <c r="T1468" s="22" t="str">
        <f t="shared" si="1011"/>
        <v/>
      </c>
      <c r="U1468" s="34" t="str">
        <f t="shared" si="1032"/>
        <v/>
      </c>
      <c r="V1468" s="8"/>
      <c r="W1468" s="22" t="str">
        <f t="shared" si="1012"/>
        <v/>
      </c>
      <c r="X1468" s="34" t="str">
        <f t="shared" si="1033"/>
        <v/>
      </c>
      <c r="Y1468" s="8"/>
      <c r="Z1468" s="22" t="str">
        <f t="shared" si="1013"/>
        <v/>
      </c>
      <c r="AA1468" s="34" t="str">
        <f t="shared" si="1034"/>
        <v/>
      </c>
      <c r="AB1468" s="8"/>
      <c r="AC1468" s="22" t="str">
        <f t="shared" si="1014"/>
        <v/>
      </c>
      <c r="AD1468" s="34" t="str">
        <f t="shared" si="1035"/>
        <v/>
      </c>
      <c r="AE1468" s="8"/>
      <c r="AF1468" s="22" t="str">
        <f t="shared" si="1015"/>
        <v/>
      </c>
      <c r="AG1468" s="34" t="str">
        <f t="shared" si="1036"/>
        <v/>
      </c>
      <c r="AH1468" s="8"/>
      <c r="AI1468" s="22" t="str">
        <f t="shared" si="1016"/>
        <v/>
      </c>
      <c r="AJ1468" s="34" t="str">
        <f t="shared" si="1037"/>
        <v/>
      </c>
      <c r="AK1468" s="8"/>
      <c r="AL1468" s="22" t="str">
        <f t="shared" si="1017"/>
        <v/>
      </c>
      <c r="AM1468" s="34" t="str">
        <f t="shared" si="1038"/>
        <v/>
      </c>
      <c r="AN1468" s="8"/>
      <c r="AO1468" s="22" t="str">
        <f t="shared" si="1018"/>
        <v/>
      </c>
      <c r="AP1468" s="34" t="str">
        <f t="shared" si="1039"/>
        <v/>
      </c>
      <c r="AQ1468" s="8"/>
      <c r="AR1468" s="22" t="str">
        <f t="shared" si="1019"/>
        <v/>
      </c>
      <c r="AS1468" s="34" t="str">
        <f t="shared" si="1040"/>
        <v/>
      </c>
      <c r="AT1468" s="8"/>
      <c r="AU1468" s="22" t="str">
        <f t="shared" si="1020"/>
        <v/>
      </c>
      <c r="AV1468" s="34" t="str">
        <f t="shared" si="1041"/>
        <v/>
      </c>
      <c r="AW1468" s="8"/>
      <c r="AX1468" s="22" t="str">
        <f t="shared" si="1021"/>
        <v/>
      </c>
      <c r="AY1468" s="34" t="str">
        <f t="shared" si="1042"/>
        <v/>
      </c>
      <c r="AZ1468" s="8"/>
      <c r="BA1468" s="22" t="str">
        <f t="shared" si="1022"/>
        <v/>
      </c>
      <c r="BB1468" s="34" t="str">
        <f t="shared" si="1043"/>
        <v/>
      </c>
      <c r="BC1468" s="8"/>
      <c r="BD1468" s="22" t="str">
        <f t="shared" si="1023"/>
        <v/>
      </c>
      <c r="BE1468" s="34" t="str">
        <f t="shared" si="1044"/>
        <v/>
      </c>
      <c r="BF1468" s="8"/>
      <c r="BG1468" s="22" t="str">
        <f t="shared" si="1024"/>
        <v/>
      </c>
      <c r="BH1468" s="34" t="str">
        <f t="shared" si="1045"/>
        <v/>
      </c>
      <c r="BI1468" s="8"/>
      <c r="BJ1468" s="22" t="str">
        <f t="shared" si="1025"/>
        <v/>
      </c>
    </row>
    <row r="1469" spans="1:62" ht="18" customHeight="1" x14ac:dyDescent="0.35">
      <c r="A1469" s="68">
        <f>'Energy - Master'!A1468</f>
        <v>47488</v>
      </c>
      <c r="B1469" s="24" t="str">
        <f t="shared" si="1005"/>
        <v>Jan-2030</v>
      </c>
      <c r="C1469" s="34" t="str">
        <f t="shared" si="1026"/>
        <v/>
      </c>
      <c r="D1469" s="8"/>
      <c r="E1469" s="22" t="str">
        <f t="shared" si="1006"/>
        <v/>
      </c>
      <c r="F1469" s="34" t="str">
        <f t="shared" si="1027"/>
        <v/>
      </c>
      <c r="G1469" s="8"/>
      <c r="H1469" s="22" t="str">
        <f t="shared" si="1007"/>
        <v/>
      </c>
      <c r="I1469" s="34" t="str">
        <f t="shared" si="1028"/>
        <v/>
      </c>
      <c r="J1469" s="8"/>
      <c r="K1469" s="22" t="str">
        <f t="shared" si="1008"/>
        <v/>
      </c>
      <c r="L1469" s="34" t="str">
        <f t="shared" si="1029"/>
        <v/>
      </c>
      <c r="M1469" s="8"/>
      <c r="N1469" s="22" t="str">
        <f t="shared" si="1009"/>
        <v/>
      </c>
      <c r="O1469" s="34" t="str">
        <f t="shared" si="1030"/>
        <v/>
      </c>
      <c r="P1469" s="8"/>
      <c r="Q1469" s="22" t="str">
        <f t="shared" si="1010"/>
        <v/>
      </c>
      <c r="R1469" s="34" t="str">
        <f t="shared" si="1031"/>
        <v/>
      </c>
      <c r="S1469" s="8"/>
      <c r="T1469" s="22" t="str">
        <f t="shared" si="1011"/>
        <v/>
      </c>
      <c r="U1469" s="34" t="str">
        <f t="shared" si="1032"/>
        <v/>
      </c>
      <c r="V1469" s="8"/>
      <c r="W1469" s="22" t="str">
        <f t="shared" si="1012"/>
        <v/>
      </c>
      <c r="X1469" s="34" t="str">
        <f t="shared" si="1033"/>
        <v/>
      </c>
      <c r="Y1469" s="8"/>
      <c r="Z1469" s="22" t="str">
        <f t="shared" si="1013"/>
        <v/>
      </c>
      <c r="AA1469" s="34" t="str">
        <f t="shared" si="1034"/>
        <v/>
      </c>
      <c r="AB1469" s="8"/>
      <c r="AC1469" s="22" t="str">
        <f t="shared" si="1014"/>
        <v/>
      </c>
      <c r="AD1469" s="34" t="str">
        <f t="shared" si="1035"/>
        <v/>
      </c>
      <c r="AE1469" s="8"/>
      <c r="AF1469" s="22" t="str">
        <f t="shared" si="1015"/>
        <v/>
      </c>
      <c r="AG1469" s="34" t="str">
        <f t="shared" si="1036"/>
        <v/>
      </c>
      <c r="AH1469" s="8"/>
      <c r="AI1469" s="22" t="str">
        <f t="shared" si="1016"/>
        <v/>
      </c>
      <c r="AJ1469" s="34" t="str">
        <f t="shared" si="1037"/>
        <v/>
      </c>
      <c r="AK1469" s="8"/>
      <c r="AL1469" s="22" t="str">
        <f t="shared" si="1017"/>
        <v/>
      </c>
      <c r="AM1469" s="34" t="str">
        <f t="shared" si="1038"/>
        <v/>
      </c>
      <c r="AN1469" s="8"/>
      <c r="AO1469" s="22" t="str">
        <f t="shared" si="1018"/>
        <v/>
      </c>
      <c r="AP1469" s="34" t="str">
        <f t="shared" si="1039"/>
        <v/>
      </c>
      <c r="AQ1469" s="8"/>
      <c r="AR1469" s="22" t="str">
        <f t="shared" si="1019"/>
        <v/>
      </c>
      <c r="AS1469" s="34" t="str">
        <f t="shared" si="1040"/>
        <v/>
      </c>
      <c r="AT1469" s="8"/>
      <c r="AU1469" s="22" t="str">
        <f t="shared" si="1020"/>
        <v/>
      </c>
      <c r="AV1469" s="34" t="str">
        <f t="shared" si="1041"/>
        <v/>
      </c>
      <c r="AW1469" s="8"/>
      <c r="AX1469" s="22" t="str">
        <f t="shared" si="1021"/>
        <v/>
      </c>
      <c r="AY1469" s="34" t="str">
        <f t="shared" si="1042"/>
        <v/>
      </c>
      <c r="AZ1469" s="8"/>
      <c r="BA1469" s="22" t="str">
        <f t="shared" si="1022"/>
        <v/>
      </c>
      <c r="BB1469" s="34" t="str">
        <f t="shared" si="1043"/>
        <v/>
      </c>
      <c r="BC1469" s="8"/>
      <c r="BD1469" s="22" t="str">
        <f t="shared" si="1023"/>
        <v/>
      </c>
      <c r="BE1469" s="34" t="str">
        <f t="shared" si="1044"/>
        <v/>
      </c>
      <c r="BF1469" s="8"/>
      <c r="BG1469" s="22" t="str">
        <f t="shared" si="1024"/>
        <v/>
      </c>
      <c r="BH1469" s="34" t="str">
        <f t="shared" si="1045"/>
        <v/>
      </c>
      <c r="BI1469" s="8"/>
      <c r="BJ1469" s="22" t="str">
        <f t="shared" si="1025"/>
        <v/>
      </c>
    </row>
    <row r="1470" spans="1:62" ht="18" customHeight="1" x14ac:dyDescent="0.35">
      <c r="A1470" s="68">
        <f>'Energy - Master'!A1469</f>
        <v>47489</v>
      </c>
      <c r="B1470" s="24" t="str">
        <f t="shared" si="1005"/>
        <v>Jan-2030</v>
      </c>
      <c r="C1470" s="34" t="str">
        <f t="shared" si="1026"/>
        <v/>
      </c>
      <c r="D1470" s="8"/>
      <c r="E1470" s="22" t="str">
        <f t="shared" si="1006"/>
        <v/>
      </c>
      <c r="F1470" s="34" t="str">
        <f t="shared" si="1027"/>
        <v/>
      </c>
      <c r="G1470" s="8"/>
      <c r="H1470" s="22" t="str">
        <f t="shared" si="1007"/>
        <v/>
      </c>
      <c r="I1470" s="34" t="str">
        <f t="shared" si="1028"/>
        <v/>
      </c>
      <c r="J1470" s="8"/>
      <c r="K1470" s="22" t="str">
        <f t="shared" si="1008"/>
        <v/>
      </c>
      <c r="L1470" s="34" t="str">
        <f t="shared" si="1029"/>
        <v/>
      </c>
      <c r="M1470" s="8"/>
      <c r="N1470" s="22" t="str">
        <f t="shared" si="1009"/>
        <v/>
      </c>
      <c r="O1470" s="34" t="str">
        <f t="shared" si="1030"/>
        <v/>
      </c>
      <c r="P1470" s="8"/>
      <c r="Q1470" s="22" t="str">
        <f t="shared" si="1010"/>
        <v/>
      </c>
      <c r="R1470" s="34" t="str">
        <f t="shared" si="1031"/>
        <v/>
      </c>
      <c r="S1470" s="8"/>
      <c r="T1470" s="22" t="str">
        <f t="shared" si="1011"/>
        <v/>
      </c>
      <c r="U1470" s="34" t="str">
        <f t="shared" si="1032"/>
        <v/>
      </c>
      <c r="V1470" s="8"/>
      <c r="W1470" s="22" t="str">
        <f t="shared" si="1012"/>
        <v/>
      </c>
      <c r="X1470" s="34" t="str">
        <f t="shared" si="1033"/>
        <v/>
      </c>
      <c r="Y1470" s="8"/>
      <c r="Z1470" s="22" t="str">
        <f t="shared" si="1013"/>
        <v/>
      </c>
      <c r="AA1470" s="34" t="str">
        <f t="shared" si="1034"/>
        <v/>
      </c>
      <c r="AB1470" s="8"/>
      <c r="AC1470" s="22" t="str">
        <f t="shared" si="1014"/>
        <v/>
      </c>
      <c r="AD1470" s="34" t="str">
        <f t="shared" si="1035"/>
        <v/>
      </c>
      <c r="AE1470" s="8"/>
      <c r="AF1470" s="22" t="str">
        <f t="shared" si="1015"/>
        <v/>
      </c>
      <c r="AG1470" s="34" t="str">
        <f t="shared" si="1036"/>
        <v/>
      </c>
      <c r="AH1470" s="8"/>
      <c r="AI1470" s="22" t="str">
        <f t="shared" si="1016"/>
        <v/>
      </c>
      <c r="AJ1470" s="34" t="str">
        <f t="shared" si="1037"/>
        <v/>
      </c>
      <c r="AK1470" s="8"/>
      <c r="AL1470" s="22" t="str">
        <f t="shared" si="1017"/>
        <v/>
      </c>
      <c r="AM1470" s="34" t="str">
        <f t="shared" si="1038"/>
        <v/>
      </c>
      <c r="AN1470" s="8"/>
      <c r="AO1470" s="22" t="str">
        <f t="shared" si="1018"/>
        <v/>
      </c>
      <c r="AP1470" s="34" t="str">
        <f t="shared" si="1039"/>
        <v/>
      </c>
      <c r="AQ1470" s="8"/>
      <c r="AR1470" s="22" t="str">
        <f t="shared" si="1019"/>
        <v/>
      </c>
      <c r="AS1470" s="34" t="str">
        <f t="shared" si="1040"/>
        <v/>
      </c>
      <c r="AT1470" s="8"/>
      <c r="AU1470" s="22" t="str">
        <f t="shared" si="1020"/>
        <v/>
      </c>
      <c r="AV1470" s="34" t="str">
        <f t="shared" si="1041"/>
        <v/>
      </c>
      <c r="AW1470" s="8"/>
      <c r="AX1470" s="22" t="str">
        <f t="shared" si="1021"/>
        <v/>
      </c>
      <c r="AY1470" s="34" t="str">
        <f t="shared" si="1042"/>
        <v/>
      </c>
      <c r="AZ1470" s="8"/>
      <c r="BA1470" s="22" t="str">
        <f t="shared" si="1022"/>
        <v/>
      </c>
      <c r="BB1470" s="34" t="str">
        <f t="shared" si="1043"/>
        <v/>
      </c>
      <c r="BC1470" s="8"/>
      <c r="BD1470" s="22" t="str">
        <f t="shared" si="1023"/>
        <v/>
      </c>
      <c r="BE1470" s="34" t="str">
        <f t="shared" si="1044"/>
        <v/>
      </c>
      <c r="BF1470" s="8"/>
      <c r="BG1470" s="22" t="str">
        <f t="shared" si="1024"/>
        <v/>
      </c>
      <c r="BH1470" s="34" t="str">
        <f t="shared" si="1045"/>
        <v/>
      </c>
      <c r="BI1470" s="8"/>
      <c r="BJ1470" s="22" t="str">
        <f t="shared" si="1025"/>
        <v/>
      </c>
    </row>
    <row r="1471" spans="1:62" ht="18" customHeight="1" x14ac:dyDescent="0.35">
      <c r="A1471" s="68">
        <f>'Energy - Master'!A1470</f>
        <v>47490</v>
      </c>
      <c r="B1471" s="24" t="str">
        <f t="shared" si="1005"/>
        <v>Jan-2030</v>
      </c>
      <c r="C1471" s="34" t="str">
        <f t="shared" si="1026"/>
        <v/>
      </c>
      <c r="D1471" s="8"/>
      <c r="E1471" s="22" t="str">
        <f t="shared" si="1006"/>
        <v/>
      </c>
      <c r="F1471" s="34" t="str">
        <f t="shared" si="1027"/>
        <v/>
      </c>
      <c r="G1471" s="8"/>
      <c r="H1471" s="22" t="str">
        <f t="shared" si="1007"/>
        <v/>
      </c>
      <c r="I1471" s="34" t="str">
        <f t="shared" si="1028"/>
        <v/>
      </c>
      <c r="J1471" s="8"/>
      <c r="K1471" s="22" t="str">
        <f t="shared" si="1008"/>
        <v/>
      </c>
      <c r="L1471" s="34" t="str">
        <f t="shared" si="1029"/>
        <v/>
      </c>
      <c r="M1471" s="8"/>
      <c r="N1471" s="22" t="str">
        <f t="shared" si="1009"/>
        <v/>
      </c>
      <c r="O1471" s="34" t="str">
        <f t="shared" si="1030"/>
        <v/>
      </c>
      <c r="P1471" s="8"/>
      <c r="Q1471" s="22" t="str">
        <f t="shared" si="1010"/>
        <v/>
      </c>
      <c r="R1471" s="34" t="str">
        <f t="shared" si="1031"/>
        <v/>
      </c>
      <c r="S1471" s="8"/>
      <c r="T1471" s="22" t="str">
        <f t="shared" si="1011"/>
        <v/>
      </c>
      <c r="U1471" s="34" t="str">
        <f t="shared" si="1032"/>
        <v/>
      </c>
      <c r="V1471" s="8"/>
      <c r="W1471" s="22" t="str">
        <f t="shared" si="1012"/>
        <v/>
      </c>
      <c r="X1471" s="34" t="str">
        <f t="shared" si="1033"/>
        <v/>
      </c>
      <c r="Y1471" s="8"/>
      <c r="Z1471" s="22" t="str">
        <f t="shared" si="1013"/>
        <v/>
      </c>
      <c r="AA1471" s="34" t="str">
        <f t="shared" si="1034"/>
        <v/>
      </c>
      <c r="AB1471" s="8"/>
      <c r="AC1471" s="22" t="str">
        <f t="shared" si="1014"/>
        <v/>
      </c>
      <c r="AD1471" s="34" t="str">
        <f t="shared" si="1035"/>
        <v/>
      </c>
      <c r="AE1471" s="8"/>
      <c r="AF1471" s="22" t="str">
        <f t="shared" si="1015"/>
        <v/>
      </c>
      <c r="AG1471" s="34" t="str">
        <f t="shared" si="1036"/>
        <v/>
      </c>
      <c r="AH1471" s="8"/>
      <c r="AI1471" s="22" t="str">
        <f t="shared" si="1016"/>
        <v/>
      </c>
      <c r="AJ1471" s="34" t="str">
        <f t="shared" si="1037"/>
        <v/>
      </c>
      <c r="AK1471" s="8"/>
      <c r="AL1471" s="22" t="str">
        <f t="shared" si="1017"/>
        <v/>
      </c>
      <c r="AM1471" s="34" t="str">
        <f t="shared" si="1038"/>
        <v/>
      </c>
      <c r="AN1471" s="8"/>
      <c r="AO1471" s="22" t="str">
        <f t="shared" si="1018"/>
        <v/>
      </c>
      <c r="AP1471" s="34" t="str">
        <f t="shared" si="1039"/>
        <v/>
      </c>
      <c r="AQ1471" s="8"/>
      <c r="AR1471" s="22" t="str">
        <f t="shared" si="1019"/>
        <v/>
      </c>
      <c r="AS1471" s="34" t="str">
        <f t="shared" si="1040"/>
        <v/>
      </c>
      <c r="AT1471" s="8"/>
      <c r="AU1471" s="22" t="str">
        <f t="shared" si="1020"/>
        <v/>
      </c>
      <c r="AV1471" s="34" t="str">
        <f t="shared" si="1041"/>
        <v/>
      </c>
      <c r="AW1471" s="8"/>
      <c r="AX1471" s="22" t="str">
        <f t="shared" si="1021"/>
        <v/>
      </c>
      <c r="AY1471" s="34" t="str">
        <f t="shared" si="1042"/>
        <v/>
      </c>
      <c r="AZ1471" s="8"/>
      <c r="BA1471" s="22" t="str">
        <f t="shared" si="1022"/>
        <v/>
      </c>
      <c r="BB1471" s="34" t="str">
        <f t="shared" si="1043"/>
        <v/>
      </c>
      <c r="BC1471" s="8"/>
      <c r="BD1471" s="22" t="str">
        <f t="shared" si="1023"/>
        <v/>
      </c>
      <c r="BE1471" s="34" t="str">
        <f t="shared" si="1044"/>
        <v/>
      </c>
      <c r="BF1471" s="8"/>
      <c r="BG1471" s="22" t="str">
        <f t="shared" si="1024"/>
        <v/>
      </c>
      <c r="BH1471" s="34" t="str">
        <f t="shared" si="1045"/>
        <v/>
      </c>
      <c r="BI1471" s="8"/>
      <c r="BJ1471" s="22" t="str">
        <f t="shared" si="1025"/>
        <v/>
      </c>
    </row>
    <row r="1472" spans="1:62" ht="18" customHeight="1" x14ac:dyDescent="0.35">
      <c r="A1472" s="68">
        <f>'Energy - Master'!A1471</f>
        <v>47491</v>
      </c>
      <c r="B1472" s="24" t="str">
        <f t="shared" si="1005"/>
        <v>Jan-2030</v>
      </c>
      <c r="C1472" s="34" t="str">
        <f t="shared" si="1026"/>
        <v/>
      </c>
      <c r="D1472" s="8"/>
      <c r="E1472" s="22" t="str">
        <f t="shared" si="1006"/>
        <v/>
      </c>
      <c r="F1472" s="34" t="str">
        <f t="shared" si="1027"/>
        <v/>
      </c>
      <c r="G1472" s="8"/>
      <c r="H1472" s="22" t="str">
        <f t="shared" si="1007"/>
        <v/>
      </c>
      <c r="I1472" s="34" t="str">
        <f t="shared" si="1028"/>
        <v/>
      </c>
      <c r="J1472" s="8"/>
      <c r="K1472" s="22" t="str">
        <f t="shared" si="1008"/>
        <v/>
      </c>
      <c r="L1472" s="34" t="str">
        <f t="shared" si="1029"/>
        <v/>
      </c>
      <c r="M1472" s="8"/>
      <c r="N1472" s="22" t="str">
        <f t="shared" si="1009"/>
        <v/>
      </c>
      <c r="O1472" s="34" t="str">
        <f t="shared" si="1030"/>
        <v/>
      </c>
      <c r="P1472" s="8"/>
      <c r="Q1472" s="22" t="str">
        <f t="shared" si="1010"/>
        <v/>
      </c>
      <c r="R1472" s="34" t="str">
        <f t="shared" si="1031"/>
        <v/>
      </c>
      <c r="S1472" s="8"/>
      <c r="T1472" s="22" t="str">
        <f t="shared" si="1011"/>
        <v/>
      </c>
      <c r="U1472" s="34" t="str">
        <f t="shared" si="1032"/>
        <v/>
      </c>
      <c r="V1472" s="8"/>
      <c r="W1472" s="22" t="str">
        <f t="shared" si="1012"/>
        <v/>
      </c>
      <c r="X1472" s="34" t="str">
        <f t="shared" si="1033"/>
        <v/>
      </c>
      <c r="Y1472" s="8"/>
      <c r="Z1472" s="22" t="str">
        <f t="shared" si="1013"/>
        <v/>
      </c>
      <c r="AA1472" s="34" t="str">
        <f t="shared" si="1034"/>
        <v/>
      </c>
      <c r="AB1472" s="8"/>
      <c r="AC1472" s="22" t="str">
        <f t="shared" si="1014"/>
        <v/>
      </c>
      <c r="AD1472" s="34" t="str">
        <f t="shared" si="1035"/>
        <v/>
      </c>
      <c r="AE1472" s="8"/>
      <c r="AF1472" s="22" t="str">
        <f t="shared" si="1015"/>
        <v/>
      </c>
      <c r="AG1472" s="34" t="str">
        <f t="shared" si="1036"/>
        <v/>
      </c>
      <c r="AH1472" s="8"/>
      <c r="AI1472" s="22" t="str">
        <f t="shared" si="1016"/>
        <v/>
      </c>
      <c r="AJ1472" s="34" t="str">
        <f t="shared" si="1037"/>
        <v/>
      </c>
      <c r="AK1472" s="8"/>
      <c r="AL1472" s="22" t="str">
        <f t="shared" si="1017"/>
        <v/>
      </c>
      <c r="AM1472" s="34" t="str">
        <f t="shared" si="1038"/>
        <v/>
      </c>
      <c r="AN1472" s="8"/>
      <c r="AO1472" s="22" t="str">
        <f t="shared" si="1018"/>
        <v/>
      </c>
      <c r="AP1472" s="34" t="str">
        <f t="shared" si="1039"/>
        <v/>
      </c>
      <c r="AQ1472" s="8"/>
      <c r="AR1472" s="22" t="str">
        <f t="shared" si="1019"/>
        <v/>
      </c>
      <c r="AS1472" s="34" t="str">
        <f t="shared" si="1040"/>
        <v/>
      </c>
      <c r="AT1472" s="8"/>
      <c r="AU1472" s="22" t="str">
        <f t="shared" si="1020"/>
        <v/>
      </c>
      <c r="AV1472" s="34" t="str">
        <f t="shared" si="1041"/>
        <v/>
      </c>
      <c r="AW1472" s="8"/>
      <c r="AX1472" s="22" t="str">
        <f t="shared" si="1021"/>
        <v/>
      </c>
      <c r="AY1472" s="34" t="str">
        <f t="shared" si="1042"/>
        <v/>
      </c>
      <c r="AZ1472" s="8"/>
      <c r="BA1472" s="22" t="str">
        <f t="shared" si="1022"/>
        <v/>
      </c>
      <c r="BB1472" s="34" t="str">
        <f t="shared" si="1043"/>
        <v/>
      </c>
      <c r="BC1472" s="8"/>
      <c r="BD1472" s="22" t="str">
        <f t="shared" si="1023"/>
        <v/>
      </c>
      <c r="BE1472" s="34" t="str">
        <f t="shared" si="1044"/>
        <v/>
      </c>
      <c r="BF1472" s="8"/>
      <c r="BG1472" s="22" t="str">
        <f t="shared" si="1024"/>
        <v/>
      </c>
      <c r="BH1472" s="34" t="str">
        <f t="shared" si="1045"/>
        <v/>
      </c>
      <c r="BI1472" s="8"/>
      <c r="BJ1472" s="22" t="str">
        <f t="shared" si="1025"/>
        <v/>
      </c>
    </row>
    <row r="1473" spans="1:62" ht="18" customHeight="1" x14ac:dyDescent="0.35">
      <c r="A1473" s="68">
        <f>'Energy - Master'!A1472</f>
        <v>47492</v>
      </c>
      <c r="B1473" s="24" t="str">
        <f t="shared" si="1005"/>
        <v>Jan-2030</v>
      </c>
      <c r="C1473" s="34" t="str">
        <f t="shared" si="1026"/>
        <v/>
      </c>
      <c r="D1473" s="8"/>
      <c r="E1473" s="22" t="str">
        <f t="shared" si="1006"/>
        <v/>
      </c>
      <c r="F1473" s="34" t="str">
        <f t="shared" si="1027"/>
        <v/>
      </c>
      <c r="G1473" s="8"/>
      <c r="H1473" s="22" t="str">
        <f t="shared" si="1007"/>
        <v/>
      </c>
      <c r="I1473" s="34" t="str">
        <f t="shared" si="1028"/>
        <v/>
      </c>
      <c r="J1473" s="8"/>
      <c r="K1473" s="22" t="str">
        <f t="shared" si="1008"/>
        <v/>
      </c>
      <c r="L1473" s="34" t="str">
        <f t="shared" si="1029"/>
        <v/>
      </c>
      <c r="M1473" s="8"/>
      <c r="N1473" s="22" t="str">
        <f t="shared" si="1009"/>
        <v/>
      </c>
      <c r="O1473" s="34" t="str">
        <f t="shared" si="1030"/>
        <v/>
      </c>
      <c r="P1473" s="8"/>
      <c r="Q1473" s="22" t="str">
        <f t="shared" si="1010"/>
        <v/>
      </c>
      <c r="R1473" s="34" t="str">
        <f t="shared" si="1031"/>
        <v/>
      </c>
      <c r="S1473" s="8"/>
      <c r="T1473" s="22" t="str">
        <f t="shared" si="1011"/>
        <v/>
      </c>
      <c r="U1473" s="34" t="str">
        <f t="shared" si="1032"/>
        <v/>
      </c>
      <c r="V1473" s="8"/>
      <c r="W1473" s="22" t="str">
        <f t="shared" si="1012"/>
        <v/>
      </c>
      <c r="X1473" s="34" t="str">
        <f t="shared" si="1033"/>
        <v/>
      </c>
      <c r="Y1473" s="8"/>
      <c r="Z1473" s="22" t="str">
        <f t="shared" si="1013"/>
        <v/>
      </c>
      <c r="AA1473" s="34" t="str">
        <f t="shared" si="1034"/>
        <v/>
      </c>
      <c r="AB1473" s="8"/>
      <c r="AC1473" s="22" t="str">
        <f t="shared" si="1014"/>
        <v/>
      </c>
      <c r="AD1473" s="34" t="str">
        <f t="shared" si="1035"/>
        <v/>
      </c>
      <c r="AE1473" s="8"/>
      <c r="AF1473" s="22" t="str">
        <f t="shared" si="1015"/>
        <v/>
      </c>
      <c r="AG1473" s="34" t="str">
        <f t="shared" si="1036"/>
        <v/>
      </c>
      <c r="AH1473" s="8"/>
      <c r="AI1473" s="22" t="str">
        <f t="shared" si="1016"/>
        <v/>
      </c>
      <c r="AJ1473" s="34" t="str">
        <f t="shared" si="1037"/>
        <v/>
      </c>
      <c r="AK1473" s="8"/>
      <c r="AL1473" s="22" t="str">
        <f t="shared" si="1017"/>
        <v/>
      </c>
      <c r="AM1473" s="34" t="str">
        <f t="shared" si="1038"/>
        <v/>
      </c>
      <c r="AN1473" s="8"/>
      <c r="AO1473" s="22" t="str">
        <f t="shared" si="1018"/>
        <v/>
      </c>
      <c r="AP1473" s="34" t="str">
        <f t="shared" si="1039"/>
        <v/>
      </c>
      <c r="AQ1473" s="8"/>
      <c r="AR1473" s="22" t="str">
        <f t="shared" si="1019"/>
        <v/>
      </c>
      <c r="AS1473" s="34" t="str">
        <f t="shared" si="1040"/>
        <v/>
      </c>
      <c r="AT1473" s="8"/>
      <c r="AU1473" s="22" t="str">
        <f t="shared" si="1020"/>
        <v/>
      </c>
      <c r="AV1473" s="34" t="str">
        <f t="shared" si="1041"/>
        <v/>
      </c>
      <c r="AW1473" s="8"/>
      <c r="AX1473" s="22" t="str">
        <f t="shared" si="1021"/>
        <v/>
      </c>
      <c r="AY1473" s="34" t="str">
        <f t="shared" si="1042"/>
        <v/>
      </c>
      <c r="AZ1473" s="8"/>
      <c r="BA1473" s="22" t="str">
        <f t="shared" si="1022"/>
        <v/>
      </c>
      <c r="BB1473" s="34" t="str">
        <f t="shared" si="1043"/>
        <v/>
      </c>
      <c r="BC1473" s="8"/>
      <c r="BD1473" s="22" t="str">
        <f t="shared" si="1023"/>
        <v/>
      </c>
      <c r="BE1473" s="34" t="str">
        <f t="shared" si="1044"/>
        <v/>
      </c>
      <c r="BF1473" s="8"/>
      <c r="BG1473" s="22" t="str">
        <f t="shared" si="1024"/>
        <v/>
      </c>
      <c r="BH1473" s="34" t="str">
        <f t="shared" si="1045"/>
        <v/>
      </c>
      <c r="BI1473" s="8"/>
      <c r="BJ1473" s="22" t="str">
        <f t="shared" si="1025"/>
        <v/>
      </c>
    </row>
    <row r="1474" spans="1:62" ht="18" customHeight="1" x14ac:dyDescent="0.35">
      <c r="A1474" s="68">
        <f>'Energy - Master'!A1473</f>
        <v>47493</v>
      </c>
      <c r="B1474" s="24" t="str">
        <f t="shared" si="1005"/>
        <v>Jan-2030</v>
      </c>
      <c r="C1474" s="34" t="str">
        <f t="shared" si="1026"/>
        <v/>
      </c>
      <c r="D1474" s="8"/>
      <c r="E1474" s="22" t="str">
        <f t="shared" si="1006"/>
        <v/>
      </c>
      <c r="F1474" s="34" t="str">
        <f t="shared" si="1027"/>
        <v/>
      </c>
      <c r="G1474" s="8"/>
      <c r="H1474" s="22" t="str">
        <f t="shared" si="1007"/>
        <v/>
      </c>
      <c r="I1474" s="34" t="str">
        <f t="shared" si="1028"/>
        <v/>
      </c>
      <c r="J1474" s="8"/>
      <c r="K1474" s="22" t="str">
        <f t="shared" si="1008"/>
        <v/>
      </c>
      <c r="L1474" s="34" t="str">
        <f t="shared" si="1029"/>
        <v/>
      </c>
      <c r="M1474" s="8"/>
      <c r="N1474" s="22" t="str">
        <f t="shared" si="1009"/>
        <v/>
      </c>
      <c r="O1474" s="34" t="str">
        <f t="shared" si="1030"/>
        <v/>
      </c>
      <c r="P1474" s="8"/>
      <c r="Q1474" s="22" t="str">
        <f t="shared" si="1010"/>
        <v/>
      </c>
      <c r="R1474" s="34" t="str">
        <f t="shared" si="1031"/>
        <v/>
      </c>
      <c r="S1474" s="8"/>
      <c r="T1474" s="22" t="str">
        <f t="shared" si="1011"/>
        <v/>
      </c>
      <c r="U1474" s="34" t="str">
        <f t="shared" si="1032"/>
        <v/>
      </c>
      <c r="V1474" s="8"/>
      <c r="W1474" s="22" t="str">
        <f t="shared" si="1012"/>
        <v/>
      </c>
      <c r="X1474" s="34" t="str">
        <f t="shared" si="1033"/>
        <v/>
      </c>
      <c r="Y1474" s="8"/>
      <c r="Z1474" s="22" t="str">
        <f t="shared" si="1013"/>
        <v/>
      </c>
      <c r="AA1474" s="34" t="str">
        <f t="shared" si="1034"/>
        <v/>
      </c>
      <c r="AB1474" s="8"/>
      <c r="AC1474" s="22" t="str">
        <f t="shared" si="1014"/>
        <v/>
      </c>
      <c r="AD1474" s="34" t="str">
        <f t="shared" si="1035"/>
        <v/>
      </c>
      <c r="AE1474" s="8"/>
      <c r="AF1474" s="22" t="str">
        <f t="shared" si="1015"/>
        <v/>
      </c>
      <c r="AG1474" s="34" t="str">
        <f t="shared" si="1036"/>
        <v/>
      </c>
      <c r="AH1474" s="8"/>
      <c r="AI1474" s="22" t="str">
        <f t="shared" si="1016"/>
        <v/>
      </c>
      <c r="AJ1474" s="34" t="str">
        <f t="shared" si="1037"/>
        <v/>
      </c>
      <c r="AK1474" s="8"/>
      <c r="AL1474" s="22" t="str">
        <f t="shared" si="1017"/>
        <v/>
      </c>
      <c r="AM1474" s="34" t="str">
        <f t="shared" si="1038"/>
        <v/>
      </c>
      <c r="AN1474" s="8"/>
      <c r="AO1474" s="22" t="str">
        <f t="shared" si="1018"/>
        <v/>
      </c>
      <c r="AP1474" s="34" t="str">
        <f t="shared" si="1039"/>
        <v/>
      </c>
      <c r="AQ1474" s="8"/>
      <c r="AR1474" s="22" t="str">
        <f t="shared" si="1019"/>
        <v/>
      </c>
      <c r="AS1474" s="34" t="str">
        <f t="shared" si="1040"/>
        <v/>
      </c>
      <c r="AT1474" s="8"/>
      <c r="AU1474" s="22" t="str">
        <f t="shared" si="1020"/>
        <v/>
      </c>
      <c r="AV1474" s="34" t="str">
        <f t="shared" si="1041"/>
        <v/>
      </c>
      <c r="AW1474" s="8"/>
      <c r="AX1474" s="22" t="str">
        <f t="shared" si="1021"/>
        <v/>
      </c>
      <c r="AY1474" s="34" t="str">
        <f t="shared" si="1042"/>
        <v/>
      </c>
      <c r="AZ1474" s="8"/>
      <c r="BA1474" s="22" t="str">
        <f t="shared" si="1022"/>
        <v/>
      </c>
      <c r="BB1474" s="34" t="str">
        <f t="shared" si="1043"/>
        <v/>
      </c>
      <c r="BC1474" s="8"/>
      <c r="BD1474" s="22" t="str">
        <f t="shared" si="1023"/>
        <v/>
      </c>
      <c r="BE1474" s="34" t="str">
        <f t="shared" si="1044"/>
        <v/>
      </c>
      <c r="BF1474" s="8"/>
      <c r="BG1474" s="22" t="str">
        <f t="shared" si="1024"/>
        <v/>
      </c>
      <c r="BH1474" s="34" t="str">
        <f t="shared" si="1045"/>
        <v/>
      </c>
      <c r="BI1474" s="8"/>
      <c r="BJ1474" s="22" t="str">
        <f t="shared" si="1025"/>
        <v/>
      </c>
    </row>
    <row r="1475" spans="1:62" ht="18" customHeight="1" x14ac:dyDescent="0.35">
      <c r="A1475" s="68">
        <f>'Energy - Master'!A1474</f>
        <v>47494</v>
      </c>
      <c r="B1475" s="24" t="str">
        <f t="shared" si="1005"/>
        <v>Jan-2030</v>
      </c>
      <c r="C1475" s="34" t="str">
        <f t="shared" si="1026"/>
        <v/>
      </c>
      <c r="D1475" s="8"/>
      <c r="E1475" s="22" t="str">
        <f t="shared" si="1006"/>
        <v/>
      </c>
      <c r="F1475" s="34" t="str">
        <f t="shared" si="1027"/>
        <v/>
      </c>
      <c r="G1475" s="8"/>
      <c r="H1475" s="22" t="str">
        <f t="shared" si="1007"/>
        <v/>
      </c>
      <c r="I1475" s="34" t="str">
        <f t="shared" si="1028"/>
        <v/>
      </c>
      <c r="J1475" s="8"/>
      <c r="K1475" s="22" t="str">
        <f t="shared" si="1008"/>
        <v/>
      </c>
      <c r="L1475" s="34" t="str">
        <f t="shared" si="1029"/>
        <v/>
      </c>
      <c r="M1475" s="8"/>
      <c r="N1475" s="22" t="str">
        <f t="shared" si="1009"/>
        <v/>
      </c>
      <c r="O1475" s="34" t="str">
        <f t="shared" si="1030"/>
        <v/>
      </c>
      <c r="P1475" s="8"/>
      <c r="Q1475" s="22" t="str">
        <f t="shared" si="1010"/>
        <v/>
      </c>
      <c r="R1475" s="34" t="str">
        <f t="shared" si="1031"/>
        <v/>
      </c>
      <c r="S1475" s="8"/>
      <c r="T1475" s="22" t="str">
        <f t="shared" si="1011"/>
        <v/>
      </c>
      <c r="U1475" s="34" t="str">
        <f t="shared" si="1032"/>
        <v/>
      </c>
      <c r="V1475" s="8"/>
      <c r="W1475" s="22" t="str">
        <f t="shared" si="1012"/>
        <v/>
      </c>
      <c r="X1475" s="34" t="str">
        <f t="shared" si="1033"/>
        <v/>
      </c>
      <c r="Y1475" s="8"/>
      <c r="Z1475" s="22" t="str">
        <f t="shared" si="1013"/>
        <v/>
      </c>
      <c r="AA1475" s="34" t="str">
        <f t="shared" si="1034"/>
        <v/>
      </c>
      <c r="AB1475" s="8"/>
      <c r="AC1475" s="22" t="str">
        <f t="shared" si="1014"/>
        <v/>
      </c>
      <c r="AD1475" s="34" t="str">
        <f t="shared" si="1035"/>
        <v/>
      </c>
      <c r="AE1475" s="8"/>
      <c r="AF1475" s="22" t="str">
        <f t="shared" si="1015"/>
        <v/>
      </c>
      <c r="AG1475" s="34" t="str">
        <f t="shared" si="1036"/>
        <v/>
      </c>
      <c r="AH1475" s="8"/>
      <c r="AI1475" s="22" t="str">
        <f t="shared" si="1016"/>
        <v/>
      </c>
      <c r="AJ1475" s="34" t="str">
        <f t="shared" si="1037"/>
        <v/>
      </c>
      <c r="AK1475" s="8"/>
      <c r="AL1475" s="22" t="str">
        <f t="shared" si="1017"/>
        <v/>
      </c>
      <c r="AM1475" s="34" t="str">
        <f t="shared" si="1038"/>
        <v/>
      </c>
      <c r="AN1475" s="8"/>
      <c r="AO1475" s="22" t="str">
        <f t="shared" si="1018"/>
        <v/>
      </c>
      <c r="AP1475" s="34" t="str">
        <f t="shared" si="1039"/>
        <v/>
      </c>
      <c r="AQ1475" s="8"/>
      <c r="AR1475" s="22" t="str">
        <f t="shared" si="1019"/>
        <v/>
      </c>
      <c r="AS1475" s="34" t="str">
        <f t="shared" si="1040"/>
        <v/>
      </c>
      <c r="AT1475" s="8"/>
      <c r="AU1475" s="22" t="str">
        <f t="shared" si="1020"/>
        <v/>
      </c>
      <c r="AV1475" s="34" t="str">
        <f t="shared" si="1041"/>
        <v/>
      </c>
      <c r="AW1475" s="8"/>
      <c r="AX1475" s="22" t="str">
        <f t="shared" si="1021"/>
        <v/>
      </c>
      <c r="AY1475" s="34" t="str">
        <f t="shared" si="1042"/>
        <v/>
      </c>
      <c r="AZ1475" s="8"/>
      <c r="BA1475" s="22" t="str">
        <f t="shared" si="1022"/>
        <v/>
      </c>
      <c r="BB1475" s="34" t="str">
        <f t="shared" si="1043"/>
        <v/>
      </c>
      <c r="BC1475" s="8"/>
      <c r="BD1475" s="22" t="str">
        <f t="shared" si="1023"/>
        <v/>
      </c>
      <c r="BE1475" s="34" t="str">
        <f t="shared" si="1044"/>
        <v/>
      </c>
      <c r="BF1475" s="8"/>
      <c r="BG1475" s="22" t="str">
        <f t="shared" si="1024"/>
        <v/>
      </c>
      <c r="BH1475" s="34" t="str">
        <f t="shared" si="1045"/>
        <v/>
      </c>
      <c r="BI1475" s="8"/>
      <c r="BJ1475" s="22" t="str">
        <f t="shared" si="1025"/>
        <v/>
      </c>
    </row>
    <row r="1476" spans="1:62" ht="18" customHeight="1" x14ac:dyDescent="0.35">
      <c r="A1476" s="68">
        <f>'Energy - Master'!A1475</f>
        <v>47495</v>
      </c>
      <c r="B1476" s="24" t="str">
        <f t="shared" ref="B1476:B1503" si="1046">IF(A1476="","",TEXT(A1476,"MMM-YYYY"))</f>
        <v>Jan-2030</v>
      </c>
      <c r="C1476" s="34" t="str">
        <f t="shared" si="1026"/>
        <v/>
      </c>
      <c r="D1476" s="8"/>
      <c r="E1476" s="22" t="str">
        <f t="shared" ref="E1476:E1503" si="1047">IF(OR(C1476="",D1476=""),"",D1476-C1476)</f>
        <v/>
      </c>
      <c r="F1476" s="34" t="str">
        <f t="shared" si="1027"/>
        <v/>
      </c>
      <c r="G1476" s="8"/>
      <c r="H1476" s="22" t="str">
        <f t="shared" ref="H1476:H1503" si="1048">IF(OR(F1476="",G1476=""),"",G1476-F1476)</f>
        <v/>
      </c>
      <c r="I1476" s="34" t="str">
        <f t="shared" si="1028"/>
        <v/>
      </c>
      <c r="J1476" s="8"/>
      <c r="K1476" s="22" t="str">
        <f t="shared" ref="K1476:K1503" si="1049">IF(OR(I1476="",J1476=""),"",J1476-I1476)</f>
        <v/>
      </c>
      <c r="L1476" s="34" t="str">
        <f t="shared" si="1029"/>
        <v/>
      </c>
      <c r="M1476" s="8"/>
      <c r="N1476" s="22" t="str">
        <f t="shared" ref="N1476:N1503" si="1050">IF(OR(L1476="",M1476=""),"",M1476-L1476)</f>
        <v/>
      </c>
      <c r="O1476" s="34" t="str">
        <f t="shared" si="1030"/>
        <v/>
      </c>
      <c r="P1476" s="8"/>
      <c r="Q1476" s="22" t="str">
        <f t="shared" ref="Q1476:Q1503" si="1051">IF(OR(O1476="",P1476=""),"",P1476-O1476)</f>
        <v/>
      </c>
      <c r="R1476" s="34" t="str">
        <f t="shared" si="1031"/>
        <v/>
      </c>
      <c r="S1476" s="8"/>
      <c r="T1476" s="22" t="str">
        <f t="shared" ref="T1476:T1503" si="1052">IF(OR(R1476="",S1476=""),"",S1476-R1476)</f>
        <v/>
      </c>
      <c r="U1476" s="34" t="str">
        <f t="shared" si="1032"/>
        <v/>
      </c>
      <c r="V1476" s="8"/>
      <c r="W1476" s="22" t="str">
        <f t="shared" ref="W1476:W1503" si="1053">IF(OR(U1476="",V1476=""),"",V1476-U1476)</f>
        <v/>
      </c>
      <c r="X1476" s="34" t="str">
        <f t="shared" si="1033"/>
        <v/>
      </c>
      <c r="Y1476" s="8"/>
      <c r="Z1476" s="22" t="str">
        <f t="shared" ref="Z1476:Z1503" si="1054">IF(OR(X1476="",Y1476=""),"",Y1476-X1476)</f>
        <v/>
      </c>
      <c r="AA1476" s="34" t="str">
        <f t="shared" si="1034"/>
        <v/>
      </c>
      <c r="AB1476" s="8"/>
      <c r="AC1476" s="22" t="str">
        <f t="shared" ref="AC1476:AC1503" si="1055">IF(OR(AA1476="",AB1476=""),"",AB1476-AA1476)</f>
        <v/>
      </c>
      <c r="AD1476" s="34" t="str">
        <f t="shared" si="1035"/>
        <v/>
      </c>
      <c r="AE1476" s="8"/>
      <c r="AF1476" s="22" t="str">
        <f t="shared" ref="AF1476:AF1503" si="1056">IF(OR(AD1476="",AE1476=""),"",AE1476-AD1476)</f>
        <v/>
      </c>
      <c r="AG1476" s="34" t="str">
        <f t="shared" si="1036"/>
        <v/>
      </c>
      <c r="AH1476" s="8"/>
      <c r="AI1476" s="22" t="str">
        <f t="shared" ref="AI1476:AI1503" si="1057">IF(OR(AG1476="",AH1476=""),"",AH1476-AG1476)</f>
        <v/>
      </c>
      <c r="AJ1476" s="34" t="str">
        <f t="shared" si="1037"/>
        <v/>
      </c>
      <c r="AK1476" s="8"/>
      <c r="AL1476" s="22" t="str">
        <f t="shared" ref="AL1476:AL1503" si="1058">IF(OR(AJ1476="",AK1476=""),"",AK1476-AJ1476)</f>
        <v/>
      </c>
      <c r="AM1476" s="34" t="str">
        <f t="shared" si="1038"/>
        <v/>
      </c>
      <c r="AN1476" s="8"/>
      <c r="AO1476" s="22" t="str">
        <f t="shared" ref="AO1476:AO1503" si="1059">IF(OR(AM1476="",AN1476=""),"",AN1476-AM1476)</f>
        <v/>
      </c>
      <c r="AP1476" s="34" t="str">
        <f t="shared" si="1039"/>
        <v/>
      </c>
      <c r="AQ1476" s="8"/>
      <c r="AR1476" s="22" t="str">
        <f t="shared" ref="AR1476:AR1503" si="1060">IF(OR(AP1476="",AQ1476=""),"",AQ1476-AP1476)</f>
        <v/>
      </c>
      <c r="AS1476" s="34" t="str">
        <f t="shared" si="1040"/>
        <v/>
      </c>
      <c r="AT1476" s="8"/>
      <c r="AU1476" s="22" t="str">
        <f t="shared" ref="AU1476:AU1503" si="1061">IF(OR(AS1476="",AT1476=""),"",AT1476-AS1476)</f>
        <v/>
      </c>
      <c r="AV1476" s="34" t="str">
        <f t="shared" si="1041"/>
        <v/>
      </c>
      <c r="AW1476" s="8"/>
      <c r="AX1476" s="22" t="str">
        <f t="shared" ref="AX1476:AX1503" si="1062">IF(OR(AV1476="",AW1476=""),"",AW1476-AV1476)</f>
        <v/>
      </c>
      <c r="AY1476" s="34" t="str">
        <f t="shared" si="1042"/>
        <v/>
      </c>
      <c r="AZ1476" s="8"/>
      <c r="BA1476" s="22" t="str">
        <f t="shared" ref="BA1476:BA1503" si="1063">IF(OR(AY1476="",AZ1476=""),"",AZ1476-AY1476)</f>
        <v/>
      </c>
      <c r="BB1476" s="34" t="str">
        <f t="shared" si="1043"/>
        <v/>
      </c>
      <c r="BC1476" s="8"/>
      <c r="BD1476" s="22" t="str">
        <f t="shared" ref="BD1476:BD1503" si="1064">IF(OR(BB1476="",BC1476=""),"",BC1476-BB1476)</f>
        <v/>
      </c>
      <c r="BE1476" s="34" t="str">
        <f t="shared" si="1044"/>
        <v/>
      </c>
      <c r="BF1476" s="8"/>
      <c r="BG1476" s="22" t="str">
        <f t="shared" ref="BG1476:BG1503" si="1065">IF(OR(BE1476="",BF1476=""),"",BF1476-BE1476)</f>
        <v/>
      </c>
      <c r="BH1476" s="34" t="str">
        <f t="shared" si="1045"/>
        <v/>
      </c>
      <c r="BI1476" s="8"/>
      <c r="BJ1476" s="22" t="str">
        <f t="shared" ref="BJ1476:BJ1503" si="1066">IF(OR(BH1476="",BI1476=""),"",BI1476-BH1476)</f>
        <v/>
      </c>
    </row>
    <row r="1477" spans="1:62" ht="18" customHeight="1" x14ac:dyDescent="0.35">
      <c r="A1477" s="68">
        <f>'Energy - Master'!A1476</f>
        <v>47496</v>
      </c>
      <c r="B1477" s="24" t="str">
        <f t="shared" si="1046"/>
        <v>Jan-2030</v>
      </c>
      <c r="C1477" s="34" t="str">
        <f t="shared" ref="C1477:C1503" si="1067">IF(D1476="","",D1476)</f>
        <v/>
      </c>
      <c r="D1477" s="8"/>
      <c r="E1477" s="22" t="str">
        <f t="shared" si="1047"/>
        <v/>
      </c>
      <c r="F1477" s="34" t="str">
        <f t="shared" ref="F1477:F1503" si="1068">IF(G1476="","",G1476)</f>
        <v/>
      </c>
      <c r="G1477" s="8"/>
      <c r="H1477" s="22" t="str">
        <f t="shared" si="1048"/>
        <v/>
      </c>
      <c r="I1477" s="34" t="str">
        <f t="shared" ref="I1477:I1503" si="1069">IF(J1476="","",J1476)</f>
        <v/>
      </c>
      <c r="J1477" s="8"/>
      <c r="K1477" s="22" t="str">
        <f t="shared" si="1049"/>
        <v/>
      </c>
      <c r="L1477" s="34" t="str">
        <f t="shared" ref="L1477:L1503" si="1070">IF(M1476="","",M1476)</f>
        <v/>
      </c>
      <c r="M1477" s="8"/>
      <c r="N1477" s="22" t="str">
        <f t="shared" si="1050"/>
        <v/>
      </c>
      <c r="O1477" s="34" t="str">
        <f t="shared" ref="O1477:O1503" si="1071">IF(P1476="","",P1476)</f>
        <v/>
      </c>
      <c r="P1477" s="8"/>
      <c r="Q1477" s="22" t="str">
        <f t="shared" si="1051"/>
        <v/>
      </c>
      <c r="R1477" s="34" t="str">
        <f t="shared" ref="R1477:R1503" si="1072">IF(S1476="","",S1476)</f>
        <v/>
      </c>
      <c r="S1477" s="8"/>
      <c r="T1477" s="22" t="str">
        <f t="shared" si="1052"/>
        <v/>
      </c>
      <c r="U1477" s="34" t="str">
        <f t="shared" ref="U1477:U1503" si="1073">IF(V1476="","",V1476)</f>
        <v/>
      </c>
      <c r="V1477" s="8"/>
      <c r="W1477" s="22" t="str">
        <f t="shared" si="1053"/>
        <v/>
      </c>
      <c r="X1477" s="34" t="str">
        <f t="shared" ref="X1477:X1503" si="1074">IF(Y1476="","",Y1476)</f>
        <v/>
      </c>
      <c r="Y1477" s="8"/>
      <c r="Z1477" s="22" t="str">
        <f t="shared" si="1054"/>
        <v/>
      </c>
      <c r="AA1477" s="34" t="str">
        <f t="shared" ref="AA1477:AA1503" si="1075">IF(AB1476="","",AB1476)</f>
        <v/>
      </c>
      <c r="AB1477" s="8"/>
      <c r="AC1477" s="22" t="str">
        <f t="shared" si="1055"/>
        <v/>
      </c>
      <c r="AD1477" s="34" t="str">
        <f t="shared" ref="AD1477:AD1503" si="1076">IF(AE1476="","",AE1476)</f>
        <v/>
      </c>
      <c r="AE1477" s="8"/>
      <c r="AF1477" s="22" t="str">
        <f t="shared" si="1056"/>
        <v/>
      </c>
      <c r="AG1477" s="34" t="str">
        <f t="shared" ref="AG1477:AG1503" si="1077">IF(AH1476="","",AH1476)</f>
        <v/>
      </c>
      <c r="AH1477" s="8"/>
      <c r="AI1477" s="22" t="str">
        <f t="shared" si="1057"/>
        <v/>
      </c>
      <c r="AJ1477" s="34" t="str">
        <f t="shared" ref="AJ1477:AJ1503" si="1078">IF(AK1476="","",AK1476)</f>
        <v/>
      </c>
      <c r="AK1477" s="8"/>
      <c r="AL1477" s="22" t="str">
        <f t="shared" si="1058"/>
        <v/>
      </c>
      <c r="AM1477" s="34" t="str">
        <f t="shared" ref="AM1477:AM1503" si="1079">IF(AN1476="","",AN1476)</f>
        <v/>
      </c>
      <c r="AN1477" s="8"/>
      <c r="AO1477" s="22" t="str">
        <f t="shared" si="1059"/>
        <v/>
      </c>
      <c r="AP1477" s="34" t="str">
        <f t="shared" ref="AP1477:AP1503" si="1080">IF(AQ1476="","",AQ1476)</f>
        <v/>
      </c>
      <c r="AQ1477" s="8"/>
      <c r="AR1477" s="22" t="str">
        <f t="shared" si="1060"/>
        <v/>
      </c>
      <c r="AS1477" s="34" t="str">
        <f t="shared" ref="AS1477:AS1503" si="1081">IF(AT1476="","",AT1476)</f>
        <v/>
      </c>
      <c r="AT1477" s="8"/>
      <c r="AU1477" s="22" t="str">
        <f t="shared" si="1061"/>
        <v/>
      </c>
      <c r="AV1477" s="34" t="str">
        <f t="shared" ref="AV1477:AV1503" si="1082">IF(AW1476="","",AW1476)</f>
        <v/>
      </c>
      <c r="AW1477" s="8"/>
      <c r="AX1477" s="22" t="str">
        <f t="shared" si="1062"/>
        <v/>
      </c>
      <c r="AY1477" s="34" t="str">
        <f t="shared" ref="AY1477:AY1503" si="1083">IF(AZ1476="","",AZ1476)</f>
        <v/>
      </c>
      <c r="AZ1477" s="8"/>
      <c r="BA1477" s="22" t="str">
        <f t="shared" si="1063"/>
        <v/>
      </c>
      <c r="BB1477" s="34" t="str">
        <f t="shared" ref="BB1477:BB1503" si="1084">IF(BC1476="","",BC1476)</f>
        <v/>
      </c>
      <c r="BC1477" s="8"/>
      <c r="BD1477" s="22" t="str">
        <f t="shared" si="1064"/>
        <v/>
      </c>
      <c r="BE1477" s="34" t="str">
        <f t="shared" ref="BE1477:BE1503" si="1085">IF(BF1476="","",BF1476)</f>
        <v/>
      </c>
      <c r="BF1477" s="8"/>
      <c r="BG1477" s="22" t="str">
        <f t="shared" si="1065"/>
        <v/>
      </c>
      <c r="BH1477" s="34" t="str">
        <f t="shared" ref="BH1477:BH1503" si="1086">IF(BI1476="","",BI1476)</f>
        <v/>
      </c>
      <c r="BI1477" s="8"/>
      <c r="BJ1477" s="22" t="str">
        <f t="shared" si="1066"/>
        <v/>
      </c>
    </row>
    <row r="1478" spans="1:62" ht="18" customHeight="1" x14ac:dyDescent="0.35">
      <c r="A1478" s="68">
        <f>'Energy - Master'!A1477</f>
        <v>47497</v>
      </c>
      <c r="B1478" s="24" t="str">
        <f t="shared" si="1046"/>
        <v>Jan-2030</v>
      </c>
      <c r="C1478" s="34" t="str">
        <f t="shared" si="1067"/>
        <v/>
      </c>
      <c r="D1478" s="8"/>
      <c r="E1478" s="22" t="str">
        <f t="shared" si="1047"/>
        <v/>
      </c>
      <c r="F1478" s="34" t="str">
        <f t="shared" si="1068"/>
        <v/>
      </c>
      <c r="G1478" s="8"/>
      <c r="H1478" s="22" t="str">
        <f t="shared" si="1048"/>
        <v/>
      </c>
      <c r="I1478" s="34" t="str">
        <f t="shared" si="1069"/>
        <v/>
      </c>
      <c r="J1478" s="8"/>
      <c r="K1478" s="22" t="str">
        <f t="shared" si="1049"/>
        <v/>
      </c>
      <c r="L1478" s="34" t="str">
        <f t="shared" si="1070"/>
        <v/>
      </c>
      <c r="M1478" s="8"/>
      <c r="N1478" s="22" t="str">
        <f t="shared" si="1050"/>
        <v/>
      </c>
      <c r="O1478" s="34" t="str">
        <f t="shared" si="1071"/>
        <v/>
      </c>
      <c r="P1478" s="8"/>
      <c r="Q1478" s="22" t="str">
        <f t="shared" si="1051"/>
        <v/>
      </c>
      <c r="R1478" s="34" t="str">
        <f t="shared" si="1072"/>
        <v/>
      </c>
      <c r="S1478" s="8"/>
      <c r="T1478" s="22" t="str">
        <f t="shared" si="1052"/>
        <v/>
      </c>
      <c r="U1478" s="34" t="str">
        <f t="shared" si="1073"/>
        <v/>
      </c>
      <c r="V1478" s="8"/>
      <c r="W1478" s="22" t="str">
        <f t="shared" si="1053"/>
        <v/>
      </c>
      <c r="X1478" s="34" t="str">
        <f t="shared" si="1074"/>
        <v/>
      </c>
      <c r="Y1478" s="8"/>
      <c r="Z1478" s="22" t="str">
        <f t="shared" si="1054"/>
        <v/>
      </c>
      <c r="AA1478" s="34" t="str">
        <f t="shared" si="1075"/>
        <v/>
      </c>
      <c r="AB1478" s="8"/>
      <c r="AC1478" s="22" t="str">
        <f t="shared" si="1055"/>
        <v/>
      </c>
      <c r="AD1478" s="34" t="str">
        <f t="shared" si="1076"/>
        <v/>
      </c>
      <c r="AE1478" s="8"/>
      <c r="AF1478" s="22" t="str">
        <f t="shared" si="1056"/>
        <v/>
      </c>
      <c r="AG1478" s="34" t="str">
        <f t="shared" si="1077"/>
        <v/>
      </c>
      <c r="AH1478" s="8"/>
      <c r="AI1478" s="22" t="str">
        <f t="shared" si="1057"/>
        <v/>
      </c>
      <c r="AJ1478" s="34" t="str">
        <f t="shared" si="1078"/>
        <v/>
      </c>
      <c r="AK1478" s="8"/>
      <c r="AL1478" s="22" t="str">
        <f t="shared" si="1058"/>
        <v/>
      </c>
      <c r="AM1478" s="34" t="str">
        <f t="shared" si="1079"/>
        <v/>
      </c>
      <c r="AN1478" s="8"/>
      <c r="AO1478" s="22" t="str">
        <f t="shared" si="1059"/>
        <v/>
      </c>
      <c r="AP1478" s="34" t="str">
        <f t="shared" si="1080"/>
        <v/>
      </c>
      <c r="AQ1478" s="8"/>
      <c r="AR1478" s="22" t="str">
        <f t="shared" si="1060"/>
        <v/>
      </c>
      <c r="AS1478" s="34" t="str">
        <f t="shared" si="1081"/>
        <v/>
      </c>
      <c r="AT1478" s="8"/>
      <c r="AU1478" s="22" t="str">
        <f t="shared" si="1061"/>
        <v/>
      </c>
      <c r="AV1478" s="34" t="str">
        <f t="shared" si="1082"/>
        <v/>
      </c>
      <c r="AW1478" s="8"/>
      <c r="AX1478" s="22" t="str">
        <f t="shared" si="1062"/>
        <v/>
      </c>
      <c r="AY1478" s="34" t="str">
        <f t="shared" si="1083"/>
        <v/>
      </c>
      <c r="AZ1478" s="8"/>
      <c r="BA1478" s="22" t="str">
        <f t="shared" si="1063"/>
        <v/>
      </c>
      <c r="BB1478" s="34" t="str">
        <f t="shared" si="1084"/>
        <v/>
      </c>
      <c r="BC1478" s="8"/>
      <c r="BD1478" s="22" t="str">
        <f t="shared" si="1064"/>
        <v/>
      </c>
      <c r="BE1478" s="34" t="str">
        <f t="shared" si="1085"/>
        <v/>
      </c>
      <c r="BF1478" s="8"/>
      <c r="BG1478" s="22" t="str">
        <f t="shared" si="1065"/>
        <v/>
      </c>
      <c r="BH1478" s="34" t="str">
        <f t="shared" si="1086"/>
        <v/>
      </c>
      <c r="BI1478" s="8"/>
      <c r="BJ1478" s="22" t="str">
        <f t="shared" si="1066"/>
        <v/>
      </c>
    </row>
    <row r="1479" spans="1:62" ht="18" customHeight="1" x14ac:dyDescent="0.35">
      <c r="A1479" s="68">
        <f>'Energy - Master'!A1478</f>
        <v>47498</v>
      </c>
      <c r="B1479" s="24" t="str">
        <f t="shared" si="1046"/>
        <v>Jan-2030</v>
      </c>
      <c r="C1479" s="34" t="str">
        <f t="shared" si="1067"/>
        <v/>
      </c>
      <c r="D1479" s="8"/>
      <c r="E1479" s="22" t="str">
        <f t="shared" si="1047"/>
        <v/>
      </c>
      <c r="F1479" s="34" t="str">
        <f t="shared" si="1068"/>
        <v/>
      </c>
      <c r="G1479" s="8"/>
      <c r="H1479" s="22" t="str">
        <f t="shared" si="1048"/>
        <v/>
      </c>
      <c r="I1479" s="34" t="str">
        <f t="shared" si="1069"/>
        <v/>
      </c>
      <c r="J1479" s="8"/>
      <c r="K1479" s="22" t="str">
        <f t="shared" si="1049"/>
        <v/>
      </c>
      <c r="L1479" s="34" t="str">
        <f t="shared" si="1070"/>
        <v/>
      </c>
      <c r="M1479" s="8"/>
      <c r="N1479" s="22" t="str">
        <f t="shared" si="1050"/>
        <v/>
      </c>
      <c r="O1479" s="34" t="str">
        <f t="shared" si="1071"/>
        <v/>
      </c>
      <c r="P1479" s="8"/>
      <c r="Q1479" s="22" t="str">
        <f t="shared" si="1051"/>
        <v/>
      </c>
      <c r="R1479" s="34" t="str">
        <f t="shared" si="1072"/>
        <v/>
      </c>
      <c r="S1479" s="8"/>
      <c r="T1479" s="22" t="str">
        <f t="shared" si="1052"/>
        <v/>
      </c>
      <c r="U1479" s="34" t="str">
        <f t="shared" si="1073"/>
        <v/>
      </c>
      <c r="V1479" s="8"/>
      <c r="W1479" s="22" t="str">
        <f t="shared" si="1053"/>
        <v/>
      </c>
      <c r="X1479" s="34" t="str">
        <f t="shared" si="1074"/>
        <v/>
      </c>
      <c r="Y1479" s="8"/>
      <c r="Z1479" s="22" t="str">
        <f t="shared" si="1054"/>
        <v/>
      </c>
      <c r="AA1479" s="34" t="str">
        <f t="shared" si="1075"/>
        <v/>
      </c>
      <c r="AB1479" s="8"/>
      <c r="AC1479" s="22" t="str">
        <f t="shared" si="1055"/>
        <v/>
      </c>
      <c r="AD1479" s="34" t="str">
        <f t="shared" si="1076"/>
        <v/>
      </c>
      <c r="AE1479" s="8"/>
      <c r="AF1479" s="22" t="str">
        <f t="shared" si="1056"/>
        <v/>
      </c>
      <c r="AG1479" s="34" t="str">
        <f t="shared" si="1077"/>
        <v/>
      </c>
      <c r="AH1479" s="8"/>
      <c r="AI1479" s="22" t="str">
        <f t="shared" si="1057"/>
        <v/>
      </c>
      <c r="AJ1479" s="34" t="str">
        <f t="shared" si="1078"/>
        <v/>
      </c>
      <c r="AK1479" s="8"/>
      <c r="AL1479" s="22" t="str">
        <f t="shared" si="1058"/>
        <v/>
      </c>
      <c r="AM1479" s="34" t="str">
        <f t="shared" si="1079"/>
        <v/>
      </c>
      <c r="AN1479" s="8"/>
      <c r="AO1479" s="22" t="str">
        <f t="shared" si="1059"/>
        <v/>
      </c>
      <c r="AP1479" s="34" t="str">
        <f t="shared" si="1080"/>
        <v/>
      </c>
      <c r="AQ1479" s="8"/>
      <c r="AR1479" s="22" t="str">
        <f t="shared" si="1060"/>
        <v/>
      </c>
      <c r="AS1479" s="34" t="str">
        <f t="shared" si="1081"/>
        <v/>
      </c>
      <c r="AT1479" s="8"/>
      <c r="AU1479" s="22" t="str">
        <f t="shared" si="1061"/>
        <v/>
      </c>
      <c r="AV1479" s="34" t="str">
        <f t="shared" si="1082"/>
        <v/>
      </c>
      <c r="AW1479" s="8"/>
      <c r="AX1479" s="22" t="str">
        <f t="shared" si="1062"/>
        <v/>
      </c>
      <c r="AY1479" s="34" t="str">
        <f t="shared" si="1083"/>
        <v/>
      </c>
      <c r="AZ1479" s="8"/>
      <c r="BA1479" s="22" t="str">
        <f t="shared" si="1063"/>
        <v/>
      </c>
      <c r="BB1479" s="34" t="str">
        <f t="shared" si="1084"/>
        <v/>
      </c>
      <c r="BC1479" s="8"/>
      <c r="BD1479" s="22" t="str">
        <f t="shared" si="1064"/>
        <v/>
      </c>
      <c r="BE1479" s="34" t="str">
        <f t="shared" si="1085"/>
        <v/>
      </c>
      <c r="BF1479" s="8"/>
      <c r="BG1479" s="22" t="str">
        <f t="shared" si="1065"/>
        <v/>
      </c>
      <c r="BH1479" s="34" t="str">
        <f t="shared" si="1086"/>
        <v/>
      </c>
      <c r="BI1479" s="8"/>
      <c r="BJ1479" s="22" t="str">
        <f t="shared" si="1066"/>
        <v/>
      </c>
    </row>
    <row r="1480" spans="1:62" ht="18" customHeight="1" x14ac:dyDescent="0.35">
      <c r="A1480" s="68">
        <f>'Energy - Master'!A1479</f>
        <v>47499</v>
      </c>
      <c r="B1480" s="24" t="str">
        <f t="shared" si="1046"/>
        <v>Jan-2030</v>
      </c>
      <c r="C1480" s="34" t="str">
        <f t="shared" si="1067"/>
        <v/>
      </c>
      <c r="D1480" s="8"/>
      <c r="E1480" s="22" t="str">
        <f t="shared" si="1047"/>
        <v/>
      </c>
      <c r="F1480" s="34" t="str">
        <f t="shared" si="1068"/>
        <v/>
      </c>
      <c r="G1480" s="8"/>
      <c r="H1480" s="22" t="str">
        <f t="shared" si="1048"/>
        <v/>
      </c>
      <c r="I1480" s="34" t="str">
        <f t="shared" si="1069"/>
        <v/>
      </c>
      <c r="J1480" s="8"/>
      <c r="K1480" s="22" t="str">
        <f t="shared" si="1049"/>
        <v/>
      </c>
      <c r="L1480" s="34" t="str">
        <f t="shared" si="1070"/>
        <v/>
      </c>
      <c r="M1480" s="8"/>
      <c r="N1480" s="22" t="str">
        <f t="shared" si="1050"/>
        <v/>
      </c>
      <c r="O1480" s="34" t="str">
        <f t="shared" si="1071"/>
        <v/>
      </c>
      <c r="P1480" s="8"/>
      <c r="Q1480" s="22" t="str">
        <f t="shared" si="1051"/>
        <v/>
      </c>
      <c r="R1480" s="34" t="str">
        <f t="shared" si="1072"/>
        <v/>
      </c>
      <c r="S1480" s="8"/>
      <c r="T1480" s="22" t="str">
        <f t="shared" si="1052"/>
        <v/>
      </c>
      <c r="U1480" s="34" t="str">
        <f t="shared" si="1073"/>
        <v/>
      </c>
      <c r="V1480" s="8"/>
      <c r="W1480" s="22" t="str">
        <f t="shared" si="1053"/>
        <v/>
      </c>
      <c r="X1480" s="34" t="str">
        <f t="shared" si="1074"/>
        <v/>
      </c>
      <c r="Y1480" s="8"/>
      <c r="Z1480" s="22" t="str">
        <f t="shared" si="1054"/>
        <v/>
      </c>
      <c r="AA1480" s="34" t="str">
        <f t="shared" si="1075"/>
        <v/>
      </c>
      <c r="AB1480" s="8"/>
      <c r="AC1480" s="22" t="str">
        <f t="shared" si="1055"/>
        <v/>
      </c>
      <c r="AD1480" s="34" t="str">
        <f t="shared" si="1076"/>
        <v/>
      </c>
      <c r="AE1480" s="8"/>
      <c r="AF1480" s="22" t="str">
        <f t="shared" si="1056"/>
        <v/>
      </c>
      <c r="AG1480" s="34" t="str">
        <f t="shared" si="1077"/>
        <v/>
      </c>
      <c r="AH1480" s="8"/>
      <c r="AI1480" s="22" t="str">
        <f t="shared" si="1057"/>
        <v/>
      </c>
      <c r="AJ1480" s="34" t="str">
        <f t="shared" si="1078"/>
        <v/>
      </c>
      <c r="AK1480" s="8"/>
      <c r="AL1480" s="22" t="str">
        <f t="shared" si="1058"/>
        <v/>
      </c>
      <c r="AM1480" s="34" t="str">
        <f t="shared" si="1079"/>
        <v/>
      </c>
      <c r="AN1480" s="8"/>
      <c r="AO1480" s="22" t="str">
        <f t="shared" si="1059"/>
        <v/>
      </c>
      <c r="AP1480" s="34" t="str">
        <f t="shared" si="1080"/>
        <v/>
      </c>
      <c r="AQ1480" s="8"/>
      <c r="AR1480" s="22" t="str">
        <f t="shared" si="1060"/>
        <v/>
      </c>
      <c r="AS1480" s="34" t="str">
        <f t="shared" si="1081"/>
        <v/>
      </c>
      <c r="AT1480" s="8"/>
      <c r="AU1480" s="22" t="str">
        <f t="shared" si="1061"/>
        <v/>
      </c>
      <c r="AV1480" s="34" t="str">
        <f t="shared" si="1082"/>
        <v/>
      </c>
      <c r="AW1480" s="8"/>
      <c r="AX1480" s="22" t="str">
        <f t="shared" si="1062"/>
        <v/>
      </c>
      <c r="AY1480" s="34" t="str">
        <f t="shared" si="1083"/>
        <v/>
      </c>
      <c r="AZ1480" s="8"/>
      <c r="BA1480" s="22" t="str">
        <f t="shared" si="1063"/>
        <v/>
      </c>
      <c r="BB1480" s="34" t="str">
        <f t="shared" si="1084"/>
        <v/>
      </c>
      <c r="BC1480" s="8"/>
      <c r="BD1480" s="22" t="str">
        <f t="shared" si="1064"/>
        <v/>
      </c>
      <c r="BE1480" s="34" t="str">
        <f t="shared" si="1085"/>
        <v/>
      </c>
      <c r="BF1480" s="8"/>
      <c r="BG1480" s="22" t="str">
        <f t="shared" si="1065"/>
        <v/>
      </c>
      <c r="BH1480" s="34" t="str">
        <f t="shared" si="1086"/>
        <v/>
      </c>
      <c r="BI1480" s="8"/>
      <c r="BJ1480" s="22" t="str">
        <f t="shared" si="1066"/>
        <v/>
      </c>
    </row>
    <row r="1481" spans="1:62" ht="18" customHeight="1" x14ac:dyDescent="0.35">
      <c r="A1481" s="68">
        <f>'Energy - Master'!A1480</f>
        <v>47500</v>
      </c>
      <c r="B1481" s="24" t="str">
        <f t="shared" si="1046"/>
        <v>Jan-2030</v>
      </c>
      <c r="C1481" s="34" t="str">
        <f t="shared" si="1067"/>
        <v/>
      </c>
      <c r="D1481" s="8"/>
      <c r="E1481" s="22" t="str">
        <f t="shared" si="1047"/>
        <v/>
      </c>
      <c r="F1481" s="34" t="str">
        <f t="shared" si="1068"/>
        <v/>
      </c>
      <c r="G1481" s="8"/>
      <c r="H1481" s="22" t="str">
        <f t="shared" si="1048"/>
        <v/>
      </c>
      <c r="I1481" s="34" t="str">
        <f t="shared" si="1069"/>
        <v/>
      </c>
      <c r="J1481" s="8"/>
      <c r="K1481" s="22" t="str">
        <f t="shared" si="1049"/>
        <v/>
      </c>
      <c r="L1481" s="34" t="str">
        <f t="shared" si="1070"/>
        <v/>
      </c>
      <c r="M1481" s="8"/>
      <c r="N1481" s="22" t="str">
        <f t="shared" si="1050"/>
        <v/>
      </c>
      <c r="O1481" s="34" t="str">
        <f t="shared" si="1071"/>
        <v/>
      </c>
      <c r="P1481" s="8"/>
      <c r="Q1481" s="22" t="str">
        <f t="shared" si="1051"/>
        <v/>
      </c>
      <c r="R1481" s="34" t="str">
        <f t="shared" si="1072"/>
        <v/>
      </c>
      <c r="S1481" s="8"/>
      <c r="T1481" s="22" t="str">
        <f t="shared" si="1052"/>
        <v/>
      </c>
      <c r="U1481" s="34" t="str">
        <f t="shared" si="1073"/>
        <v/>
      </c>
      <c r="V1481" s="8"/>
      <c r="W1481" s="22" t="str">
        <f t="shared" si="1053"/>
        <v/>
      </c>
      <c r="X1481" s="34" t="str">
        <f t="shared" si="1074"/>
        <v/>
      </c>
      <c r="Y1481" s="8"/>
      <c r="Z1481" s="22" t="str">
        <f t="shared" si="1054"/>
        <v/>
      </c>
      <c r="AA1481" s="34" t="str">
        <f t="shared" si="1075"/>
        <v/>
      </c>
      <c r="AB1481" s="8"/>
      <c r="AC1481" s="22" t="str">
        <f t="shared" si="1055"/>
        <v/>
      </c>
      <c r="AD1481" s="34" t="str">
        <f t="shared" si="1076"/>
        <v/>
      </c>
      <c r="AE1481" s="8"/>
      <c r="AF1481" s="22" t="str">
        <f t="shared" si="1056"/>
        <v/>
      </c>
      <c r="AG1481" s="34" t="str">
        <f t="shared" si="1077"/>
        <v/>
      </c>
      <c r="AH1481" s="8"/>
      <c r="AI1481" s="22" t="str">
        <f t="shared" si="1057"/>
        <v/>
      </c>
      <c r="AJ1481" s="34" t="str">
        <f t="shared" si="1078"/>
        <v/>
      </c>
      <c r="AK1481" s="8"/>
      <c r="AL1481" s="22" t="str">
        <f t="shared" si="1058"/>
        <v/>
      </c>
      <c r="AM1481" s="34" t="str">
        <f t="shared" si="1079"/>
        <v/>
      </c>
      <c r="AN1481" s="8"/>
      <c r="AO1481" s="22" t="str">
        <f t="shared" si="1059"/>
        <v/>
      </c>
      <c r="AP1481" s="34" t="str">
        <f t="shared" si="1080"/>
        <v/>
      </c>
      <c r="AQ1481" s="8"/>
      <c r="AR1481" s="22" t="str">
        <f t="shared" si="1060"/>
        <v/>
      </c>
      <c r="AS1481" s="34" t="str">
        <f t="shared" si="1081"/>
        <v/>
      </c>
      <c r="AT1481" s="8"/>
      <c r="AU1481" s="22" t="str">
        <f t="shared" si="1061"/>
        <v/>
      </c>
      <c r="AV1481" s="34" t="str">
        <f t="shared" si="1082"/>
        <v/>
      </c>
      <c r="AW1481" s="8"/>
      <c r="AX1481" s="22" t="str">
        <f t="shared" si="1062"/>
        <v/>
      </c>
      <c r="AY1481" s="34" t="str">
        <f t="shared" si="1083"/>
        <v/>
      </c>
      <c r="AZ1481" s="8"/>
      <c r="BA1481" s="22" t="str">
        <f t="shared" si="1063"/>
        <v/>
      </c>
      <c r="BB1481" s="34" t="str">
        <f t="shared" si="1084"/>
        <v/>
      </c>
      <c r="BC1481" s="8"/>
      <c r="BD1481" s="22" t="str">
        <f t="shared" si="1064"/>
        <v/>
      </c>
      <c r="BE1481" s="34" t="str">
        <f t="shared" si="1085"/>
        <v/>
      </c>
      <c r="BF1481" s="8"/>
      <c r="BG1481" s="22" t="str">
        <f t="shared" si="1065"/>
        <v/>
      </c>
      <c r="BH1481" s="34" t="str">
        <f t="shared" si="1086"/>
        <v/>
      </c>
      <c r="BI1481" s="8"/>
      <c r="BJ1481" s="22" t="str">
        <f t="shared" si="1066"/>
        <v/>
      </c>
    </row>
    <row r="1482" spans="1:62" ht="18" customHeight="1" x14ac:dyDescent="0.35">
      <c r="A1482" s="68">
        <f>'Energy - Master'!A1481</f>
        <v>47501</v>
      </c>
      <c r="B1482" s="24" t="str">
        <f t="shared" si="1046"/>
        <v>Jan-2030</v>
      </c>
      <c r="C1482" s="34" t="str">
        <f t="shared" si="1067"/>
        <v/>
      </c>
      <c r="D1482" s="8"/>
      <c r="E1482" s="22" t="str">
        <f t="shared" si="1047"/>
        <v/>
      </c>
      <c r="F1482" s="34" t="str">
        <f t="shared" si="1068"/>
        <v/>
      </c>
      <c r="G1482" s="8"/>
      <c r="H1482" s="22" t="str">
        <f t="shared" si="1048"/>
        <v/>
      </c>
      <c r="I1482" s="34" t="str">
        <f t="shared" si="1069"/>
        <v/>
      </c>
      <c r="J1482" s="8"/>
      <c r="K1482" s="22" t="str">
        <f t="shared" si="1049"/>
        <v/>
      </c>
      <c r="L1482" s="34" t="str">
        <f t="shared" si="1070"/>
        <v/>
      </c>
      <c r="M1482" s="8"/>
      <c r="N1482" s="22" t="str">
        <f t="shared" si="1050"/>
        <v/>
      </c>
      <c r="O1482" s="34" t="str">
        <f t="shared" si="1071"/>
        <v/>
      </c>
      <c r="P1482" s="8"/>
      <c r="Q1482" s="22" t="str">
        <f t="shared" si="1051"/>
        <v/>
      </c>
      <c r="R1482" s="34" t="str">
        <f t="shared" si="1072"/>
        <v/>
      </c>
      <c r="S1482" s="8"/>
      <c r="T1482" s="22" t="str">
        <f t="shared" si="1052"/>
        <v/>
      </c>
      <c r="U1482" s="34" t="str">
        <f t="shared" si="1073"/>
        <v/>
      </c>
      <c r="V1482" s="8"/>
      <c r="W1482" s="22" t="str">
        <f t="shared" si="1053"/>
        <v/>
      </c>
      <c r="X1482" s="34" t="str">
        <f t="shared" si="1074"/>
        <v/>
      </c>
      <c r="Y1482" s="8"/>
      <c r="Z1482" s="22" t="str">
        <f t="shared" si="1054"/>
        <v/>
      </c>
      <c r="AA1482" s="34" t="str">
        <f t="shared" si="1075"/>
        <v/>
      </c>
      <c r="AB1482" s="8"/>
      <c r="AC1482" s="22" t="str">
        <f t="shared" si="1055"/>
        <v/>
      </c>
      <c r="AD1482" s="34" t="str">
        <f t="shared" si="1076"/>
        <v/>
      </c>
      <c r="AE1482" s="8"/>
      <c r="AF1482" s="22" t="str">
        <f t="shared" si="1056"/>
        <v/>
      </c>
      <c r="AG1482" s="34" t="str">
        <f t="shared" si="1077"/>
        <v/>
      </c>
      <c r="AH1482" s="8"/>
      <c r="AI1482" s="22" t="str">
        <f t="shared" si="1057"/>
        <v/>
      </c>
      <c r="AJ1482" s="34" t="str">
        <f t="shared" si="1078"/>
        <v/>
      </c>
      <c r="AK1482" s="8"/>
      <c r="AL1482" s="22" t="str">
        <f t="shared" si="1058"/>
        <v/>
      </c>
      <c r="AM1482" s="34" t="str">
        <f t="shared" si="1079"/>
        <v/>
      </c>
      <c r="AN1482" s="8"/>
      <c r="AO1482" s="22" t="str">
        <f t="shared" si="1059"/>
        <v/>
      </c>
      <c r="AP1482" s="34" t="str">
        <f t="shared" si="1080"/>
        <v/>
      </c>
      <c r="AQ1482" s="8"/>
      <c r="AR1482" s="22" t="str">
        <f t="shared" si="1060"/>
        <v/>
      </c>
      <c r="AS1482" s="34" t="str">
        <f t="shared" si="1081"/>
        <v/>
      </c>
      <c r="AT1482" s="8"/>
      <c r="AU1482" s="22" t="str">
        <f t="shared" si="1061"/>
        <v/>
      </c>
      <c r="AV1482" s="34" t="str">
        <f t="shared" si="1082"/>
        <v/>
      </c>
      <c r="AW1482" s="8"/>
      <c r="AX1482" s="22" t="str">
        <f t="shared" si="1062"/>
        <v/>
      </c>
      <c r="AY1482" s="34" t="str">
        <f t="shared" si="1083"/>
        <v/>
      </c>
      <c r="AZ1482" s="8"/>
      <c r="BA1482" s="22" t="str">
        <f t="shared" si="1063"/>
        <v/>
      </c>
      <c r="BB1482" s="34" t="str">
        <f t="shared" si="1084"/>
        <v/>
      </c>
      <c r="BC1482" s="8"/>
      <c r="BD1482" s="22" t="str">
        <f t="shared" si="1064"/>
        <v/>
      </c>
      <c r="BE1482" s="34" t="str">
        <f t="shared" si="1085"/>
        <v/>
      </c>
      <c r="BF1482" s="8"/>
      <c r="BG1482" s="22" t="str">
        <f t="shared" si="1065"/>
        <v/>
      </c>
      <c r="BH1482" s="34" t="str">
        <f t="shared" si="1086"/>
        <v/>
      </c>
      <c r="BI1482" s="8"/>
      <c r="BJ1482" s="22" t="str">
        <f t="shared" si="1066"/>
        <v/>
      </c>
    </row>
    <row r="1483" spans="1:62" ht="18" customHeight="1" x14ac:dyDescent="0.35">
      <c r="A1483" s="68">
        <f>'Energy - Master'!A1482</f>
        <v>47502</v>
      </c>
      <c r="B1483" s="24" t="str">
        <f t="shared" si="1046"/>
        <v>Jan-2030</v>
      </c>
      <c r="C1483" s="34" t="str">
        <f t="shared" si="1067"/>
        <v/>
      </c>
      <c r="D1483" s="8"/>
      <c r="E1483" s="22" t="str">
        <f t="shared" si="1047"/>
        <v/>
      </c>
      <c r="F1483" s="34" t="str">
        <f t="shared" si="1068"/>
        <v/>
      </c>
      <c r="G1483" s="8"/>
      <c r="H1483" s="22" t="str">
        <f t="shared" si="1048"/>
        <v/>
      </c>
      <c r="I1483" s="34" t="str">
        <f t="shared" si="1069"/>
        <v/>
      </c>
      <c r="J1483" s="8"/>
      <c r="K1483" s="22" t="str">
        <f t="shared" si="1049"/>
        <v/>
      </c>
      <c r="L1483" s="34" t="str">
        <f t="shared" si="1070"/>
        <v/>
      </c>
      <c r="M1483" s="8"/>
      <c r="N1483" s="22" t="str">
        <f t="shared" si="1050"/>
        <v/>
      </c>
      <c r="O1483" s="34" t="str">
        <f t="shared" si="1071"/>
        <v/>
      </c>
      <c r="P1483" s="8"/>
      <c r="Q1483" s="22" t="str">
        <f t="shared" si="1051"/>
        <v/>
      </c>
      <c r="R1483" s="34" t="str">
        <f t="shared" si="1072"/>
        <v/>
      </c>
      <c r="S1483" s="8"/>
      <c r="T1483" s="22" t="str">
        <f t="shared" si="1052"/>
        <v/>
      </c>
      <c r="U1483" s="34" t="str">
        <f t="shared" si="1073"/>
        <v/>
      </c>
      <c r="V1483" s="8"/>
      <c r="W1483" s="22" t="str">
        <f t="shared" si="1053"/>
        <v/>
      </c>
      <c r="X1483" s="34" t="str">
        <f t="shared" si="1074"/>
        <v/>
      </c>
      <c r="Y1483" s="8"/>
      <c r="Z1483" s="22" t="str">
        <f t="shared" si="1054"/>
        <v/>
      </c>
      <c r="AA1483" s="34" t="str">
        <f t="shared" si="1075"/>
        <v/>
      </c>
      <c r="AB1483" s="8"/>
      <c r="AC1483" s="22" t="str">
        <f t="shared" si="1055"/>
        <v/>
      </c>
      <c r="AD1483" s="34" t="str">
        <f t="shared" si="1076"/>
        <v/>
      </c>
      <c r="AE1483" s="8"/>
      <c r="AF1483" s="22" t="str">
        <f t="shared" si="1056"/>
        <v/>
      </c>
      <c r="AG1483" s="34" t="str">
        <f t="shared" si="1077"/>
        <v/>
      </c>
      <c r="AH1483" s="8"/>
      <c r="AI1483" s="22" t="str">
        <f t="shared" si="1057"/>
        <v/>
      </c>
      <c r="AJ1483" s="34" t="str">
        <f t="shared" si="1078"/>
        <v/>
      </c>
      <c r="AK1483" s="8"/>
      <c r="AL1483" s="22" t="str">
        <f t="shared" si="1058"/>
        <v/>
      </c>
      <c r="AM1483" s="34" t="str">
        <f t="shared" si="1079"/>
        <v/>
      </c>
      <c r="AN1483" s="8"/>
      <c r="AO1483" s="22" t="str">
        <f t="shared" si="1059"/>
        <v/>
      </c>
      <c r="AP1483" s="34" t="str">
        <f t="shared" si="1080"/>
        <v/>
      </c>
      <c r="AQ1483" s="8"/>
      <c r="AR1483" s="22" t="str">
        <f t="shared" si="1060"/>
        <v/>
      </c>
      <c r="AS1483" s="34" t="str">
        <f t="shared" si="1081"/>
        <v/>
      </c>
      <c r="AT1483" s="8"/>
      <c r="AU1483" s="22" t="str">
        <f t="shared" si="1061"/>
        <v/>
      </c>
      <c r="AV1483" s="34" t="str">
        <f t="shared" si="1082"/>
        <v/>
      </c>
      <c r="AW1483" s="8"/>
      <c r="AX1483" s="22" t="str">
        <f t="shared" si="1062"/>
        <v/>
      </c>
      <c r="AY1483" s="34" t="str">
        <f t="shared" si="1083"/>
        <v/>
      </c>
      <c r="AZ1483" s="8"/>
      <c r="BA1483" s="22" t="str">
        <f t="shared" si="1063"/>
        <v/>
      </c>
      <c r="BB1483" s="34" t="str">
        <f t="shared" si="1084"/>
        <v/>
      </c>
      <c r="BC1483" s="8"/>
      <c r="BD1483" s="22" t="str">
        <f t="shared" si="1064"/>
        <v/>
      </c>
      <c r="BE1483" s="34" t="str">
        <f t="shared" si="1085"/>
        <v/>
      </c>
      <c r="BF1483" s="8"/>
      <c r="BG1483" s="22" t="str">
        <f t="shared" si="1065"/>
        <v/>
      </c>
      <c r="BH1483" s="34" t="str">
        <f t="shared" si="1086"/>
        <v/>
      </c>
      <c r="BI1483" s="8"/>
      <c r="BJ1483" s="22" t="str">
        <f t="shared" si="1066"/>
        <v/>
      </c>
    </row>
    <row r="1484" spans="1:62" ht="18" customHeight="1" x14ac:dyDescent="0.35">
      <c r="A1484" s="68">
        <f>'Energy - Master'!A1483</f>
        <v>47503</v>
      </c>
      <c r="B1484" s="24" t="str">
        <f t="shared" si="1046"/>
        <v>Jan-2030</v>
      </c>
      <c r="C1484" s="34" t="str">
        <f t="shared" si="1067"/>
        <v/>
      </c>
      <c r="D1484" s="8"/>
      <c r="E1484" s="22" t="str">
        <f t="shared" si="1047"/>
        <v/>
      </c>
      <c r="F1484" s="34" t="str">
        <f t="shared" si="1068"/>
        <v/>
      </c>
      <c r="G1484" s="8"/>
      <c r="H1484" s="22" t="str">
        <f t="shared" si="1048"/>
        <v/>
      </c>
      <c r="I1484" s="34" t="str">
        <f t="shared" si="1069"/>
        <v/>
      </c>
      <c r="J1484" s="8"/>
      <c r="K1484" s="22" t="str">
        <f t="shared" si="1049"/>
        <v/>
      </c>
      <c r="L1484" s="34" t="str">
        <f t="shared" si="1070"/>
        <v/>
      </c>
      <c r="M1484" s="8"/>
      <c r="N1484" s="22" t="str">
        <f t="shared" si="1050"/>
        <v/>
      </c>
      <c r="O1484" s="34" t="str">
        <f t="shared" si="1071"/>
        <v/>
      </c>
      <c r="P1484" s="8"/>
      <c r="Q1484" s="22" t="str">
        <f t="shared" si="1051"/>
        <v/>
      </c>
      <c r="R1484" s="34" t="str">
        <f t="shared" si="1072"/>
        <v/>
      </c>
      <c r="S1484" s="8"/>
      <c r="T1484" s="22" t="str">
        <f t="shared" si="1052"/>
        <v/>
      </c>
      <c r="U1484" s="34" t="str">
        <f t="shared" si="1073"/>
        <v/>
      </c>
      <c r="V1484" s="8"/>
      <c r="W1484" s="22" t="str">
        <f t="shared" si="1053"/>
        <v/>
      </c>
      <c r="X1484" s="34" t="str">
        <f t="shared" si="1074"/>
        <v/>
      </c>
      <c r="Y1484" s="8"/>
      <c r="Z1484" s="22" t="str">
        <f t="shared" si="1054"/>
        <v/>
      </c>
      <c r="AA1484" s="34" t="str">
        <f t="shared" si="1075"/>
        <v/>
      </c>
      <c r="AB1484" s="8"/>
      <c r="AC1484" s="22" t="str">
        <f t="shared" si="1055"/>
        <v/>
      </c>
      <c r="AD1484" s="34" t="str">
        <f t="shared" si="1076"/>
        <v/>
      </c>
      <c r="AE1484" s="8"/>
      <c r="AF1484" s="22" t="str">
        <f t="shared" si="1056"/>
        <v/>
      </c>
      <c r="AG1484" s="34" t="str">
        <f t="shared" si="1077"/>
        <v/>
      </c>
      <c r="AH1484" s="8"/>
      <c r="AI1484" s="22" t="str">
        <f t="shared" si="1057"/>
        <v/>
      </c>
      <c r="AJ1484" s="34" t="str">
        <f t="shared" si="1078"/>
        <v/>
      </c>
      <c r="AK1484" s="8"/>
      <c r="AL1484" s="22" t="str">
        <f t="shared" si="1058"/>
        <v/>
      </c>
      <c r="AM1484" s="34" t="str">
        <f t="shared" si="1079"/>
        <v/>
      </c>
      <c r="AN1484" s="8"/>
      <c r="AO1484" s="22" t="str">
        <f t="shared" si="1059"/>
        <v/>
      </c>
      <c r="AP1484" s="34" t="str">
        <f t="shared" si="1080"/>
        <v/>
      </c>
      <c r="AQ1484" s="8"/>
      <c r="AR1484" s="22" t="str">
        <f t="shared" si="1060"/>
        <v/>
      </c>
      <c r="AS1484" s="34" t="str">
        <f t="shared" si="1081"/>
        <v/>
      </c>
      <c r="AT1484" s="8"/>
      <c r="AU1484" s="22" t="str">
        <f t="shared" si="1061"/>
        <v/>
      </c>
      <c r="AV1484" s="34" t="str">
        <f t="shared" si="1082"/>
        <v/>
      </c>
      <c r="AW1484" s="8"/>
      <c r="AX1484" s="22" t="str">
        <f t="shared" si="1062"/>
        <v/>
      </c>
      <c r="AY1484" s="34" t="str">
        <f t="shared" si="1083"/>
        <v/>
      </c>
      <c r="AZ1484" s="8"/>
      <c r="BA1484" s="22" t="str">
        <f t="shared" si="1063"/>
        <v/>
      </c>
      <c r="BB1484" s="34" t="str">
        <f t="shared" si="1084"/>
        <v/>
      </c>
      <c r="BC1484" s="8"/>
      <c r="BD1484" s="22" t="str">
        <f t="shared" si="1064"/>
        <v/>
      </c>
      <c r="BE1484" s="34" t="str">
        <f t="shared" si="1085"/>
        <v/>
      </c>
      <c r="BF1484" s="8"/>
      <c r="BG1484" s="22" t="str">
        <f t="shared" si="1065"/>
        <v/>
      </c>
      <c r="BH1484" s="34" t="str">
        <f t="shared" si="1086"/>
        <v/>
      </c>
      <c r="BI1484" s="8"/>
      <c r="BJ1484" s="22" t="str">
        <f t="shared" si="1066"/>
        <v/>
      </c>
    </row>
    <row r="1485" spans="1:62" ht="18" customHeight="1" x14ac:dyDescent="0.35">
      <c r="A1485" s="68">
        <f>'Energy - Master'!A1484</f>
        <v>47504</v>
      </c>
      <c r="B1485" s="24" t="str">
        <f t="shared" si="1046"/>
        <v>Jan-2030</v>
      </c>
      <c r="C1485" s="34" t="str">
        <f t="shared" si="1067"/>
        <v/>
      </c>
      <c r="D1485" s="8"/>
      <c r="E1485" s="22" t="str">
        <f t="shared" si="1047"/>
        <v/>
      </c>
      <c r="F1485" s="34" t="str">
        <f t="shared" si="1068"/>
        <v/>
      </c>
      <c r="G1485" s="8"/>
      <c r="H1485" s="22" t="str">
        <f t="shared" si="1048"/>
        <v/>
      </c>
      <c r="I1485" s="34" t="str">
        <f t="shared" si="1069"/>
        <v/>
      </c>
      <c r="J1485" s="8"/>
      <c r="K1485" s="22" t="str">
        <f t="shared" si="1049"/>
        <v/>
      </c>
      <c r="L1485" s="34" t="str">
        <f t="shared" si="1070"/>
        <v/>
      </c>
      <c r="M1485" s="8"/>
      <c r="N1485" s="22" t="str">
        <f t="shared" si="1050"/>
        <v/>
      </c>
      <c r="O1485" s="34" t="str">
        <f t="shared" si="1071"/>
        <v/>
      </c>
      <c r="P1485" s="8"/>
      <c r="Q1485" s="22" t="str">
        <f t="shared" si="1051"/>
        <v/>
      </c>
      <c r="R1485" s="34" t="str">
        <f t="shared" si="1072"/>
        <v/>
      </c>
      <c r="S1485" s="8"/>
      <c r="T1485" s="22" t="str">
        <f t="shared" si="1052"/>
        <v/>
      </c>
      <c r="U1485" s="34" t="str">
        <f t="shared" si="1073"/>
        <v/>
      </c>
      <c r="V1485" s="8"/>
      <c r="W1485" s="22" t="str">
        <f t="shared" si="1053"/>
        <v/>
      </c>
      <c r="X1485" s="34" t="str">
        <f t="shared" si="1074"/>
        <v/>
      </c>
      <c r="Y1485" s="8"/>
      <c r="Z1485" s="22" t="str">
        <f t="shared" si="1054"/>
        <v/>
      </c>
      <c r="AA1485" s="34" t="str">
        <f t="shared" si="1075"/>
        <v/>
      </c>
      <c r="AB1485" s="8"/>
      <c r="AC1485" s="22" t="str">
        <f t="shared" si="1055"/>
        <v/>
      </c>
      <c r="AD1485" s="34" t="str">
        <f t="shared" si="1076"/>
        <v/>
      </c>
      <c r="AE1485" s="8"/>
      <c r="AF1485" s="22" t="str">
        <f t="shared" si="1056"/>
        <v/>
      </c>
      <c r="AG1485" s="34" t="str">
        <f t="shared" si="1077"/>
        <v/>
      </c>
      <c r="AH1485" s="8"/>
      <c r="AI1485" s="22" t="str">
        <f t="shared" si="1057"/>
        <v/>
      </c>
      <c r="AJ1485" s="34" t="str">
        <f t="shared" si="1078"/>
        <v/>
      </c>
      <c r="AK1485" s="8"/>
      <c r="AL1485" s="22" t="str">
        <f t="shared" si="1058"/>
        <v/>
      </c>
      <c r="AM1485" s="34" t="str">
        <f t="shared" si="1079"/>
        <v/>
      </c>
      <c r="AN1485" s="8"/>
      <c r="AO1485" s="22" t="str">
        <f t="shared" si="1059"/>
        <v/>
      </c>
      <c r="AP1485" s="34" t="str">
        <f t="shared" si="1080"/>
        <v/>
      </c>
      <c r="AQ1485" s="8"/>
      <c r="AR1485" s="22" t="str">
        <f t="shared" si="1060"/>
        <v/>
      </c>
      <c r="AS1485" s="34" t="str">
        <f t="shared" si="1081"/>
        <v/>
      </c>
      <c r="AT1485" s="8"/>
      <c r="AU1485" s="22" t="str">
        <f t="shared" si="1061"/>
        <v/>
      </c>
      <c r="AV1485" s="34" t="str">
        <f t="shared" si="1082"/>
        <v/>
      </c>
      <c r="AW1485" s="8"/>
      <c r="AX1485" s="22" t="str">
        <f t="shared" si="1062"/>
        <v/>
      </c>
      <c r="AY1485" s="34" t="str">
        <f t="shared" si="1083"/>
        <v/>
      </c>
      <c r="AZ1485" s="8"/>
      <c r="BA1485" s="22" t="str">
        <f t="shared" si="1063"/>
        <v/>
      </c>
      <c r="BB1485" s="34" t="str">
        <f t="shared" si="1084"/>
        <v/>
      </c>
      <c r="BC1485" s="8"/>
      <c r="BD1485" s="22" t="str">
        <f t="shared" si="1064"/>
        <v/>
      </c>
      <c r="BE1485" s="34" t="str">
        <f t="shared" si="1085"/>
        <v/>
      </c>
      <c r="BF1485" s="8"/>
      <c r="BG1485" s="22" t="str">
        <f t="shared" si="1065"/>
        <v/>
      </c>
      <c r="BH1485" s="34" t="str">
        <f t="shared" si="1086"/>
        <v/>
      </c>
      <c r="BI1485" s="8"/>
      <c r="BJ1485" s="22" t="str">
        <f t="shared" si="1066"/>
        <v/>
      </c>
    </row>
    <row r="1486" spans="1:62" ht="18" customHeight="1" x14ac:dyDescent="0.35">
      <c r="A1486" s="68">
        <f>'Energy - Master'!A1485</f>
        <v>47505</v>
      </c>
      <c r="B1486" s="24" t="str">
        <f t="shared" si="1046"/>
        <v>Jan-2030</v>
      </c>
      <c r="C1486" s="34" t="str">
        <f t="shared" si="1067"/>
        <v/>
      </c>
      <c r="D1486" s="8"/>
      <c r="E1486" s="22" t="str">
        <f t="shared" si="1047"/>
        <v/>
      </c>
      <c r="F1486" s="34" t="str">
        <f t="shared" si="1068"/>
        <v/>
      </c>
      <c r="G1486" s="8"/>
      <c r="H1486" s="22" t="str">
        <f t="shared" si="1048"/>
        <v/>
      </c>
      <c r="I1486" s="34" t="str">
        <f t="shared" si="1069"/>
        <v/>
      </c>
      <c r="J1486" s="8"/>
      <c r="K1486" s="22" t="str">
        <f t="shared" si="1049"/>
        <v/>
      </c>
      <c r="L1486" s="34" t="str">
        <f t="shared" si="1070"/>
        <v/>
      </c>
      <c r="M1486" s="8"/>
      <c r="N1486" s="22" t="str">
        <f t="shared" si="1050"/>
        <v/>
      </c>
      <c r="O1486" s="34" t="str">
        <f t="shared" si="1071"/>
        <v/>
      </c>
      <c r="P1486" s="8"/>
      <c r="Q1486" s="22" t="str">
        <f t="shared" si="1051"/>
        <v/>
      </c>
      <c r="R1486" s="34" t="str">
        <f t="shared" si="1072"/>
        <v/>
      </c>
      <c r="S1486" s="8"/>
      <c r="T1486" s="22" t="str">
        <f t="shared" si="1052"/>
        <v/>
      </c>
      <c r="U1486" s="34" t="str">
        <f t="shared" si="1073"/>
        <v/>
      </c>
      <c r="V1486" s="8"/>
      <c r="W1486" s="22" t="str">
        <f t="shared" si="1053"/>
        <v/>
      </c>
      <c r="X1486" s="34" t="str">
        <f t="shared" si="1074"/>
        <v/>
      </c>
      <c r="Y1486" s="8"/>
      <c r="Z1486" s="22" t="str">
        <f t="shared" si="1054"/>
        <v/>
      </c>
      <c r="AA1486" s="34" t="str">
        <f t="shared" si="1075"/>
        <v/>
      </c>
      <c r="AB1486" s="8"/>
      <c r="AC1486" s="22" t="str">
        <f t="shared" si="1055"/>
        <v/>
      </c>
      <c r="AD1486" s="34" t="str">
        <f t="shared" si="1076"/>
        <v/>
      </c>
      <c r="AE1486" s="8"/>
      <c r="AF1486" s="22" t="str">
        <f t="shared" si="1056"/>
        <v/>
      </c>
      <c r="AG1486" s="34" t="str">
        <f t="shared" si="1077"/>
        <v/>
      </c>
      <c r="AH1486" s="8"/>
      <c r="AI1486" s="22" t="str">
        <f t="shared" si="1057"/>
        <v/>
      </c>
      <c r="AJ1486" s="34" t="str">
        <f t="shared" si="1078"/>
        <v/>
      </c>
      <c r="AK1486" s="8"/>
      <c r="AL1486" s="22" t="str">
        <f t="shared" si="1058"/>
        <v/>
      </c>
      <c r="AM1486" s="34" t="str">
        <f t="shared" si="1079"/>
        <v/>
      </c>
      <c r="AN1486" s="8"/>
      <c r="AO1486" s="22" t="str">
        <f t="shared" si="1059"/>
        <v/>
      </c>
      <c r="AP1486" s="34" t="str">
        <f t="shared" si="1080"/>
        <v/>
      </c>
      <c r="AQ1486" s="8"/>
      <c r="AR1486" s="22" t="str">
        <f t="shared" si="1060"/>
        <v/>
      </c>
      <c r="AS1486" s="34" t="str">
        <f t="shared" si="1081"/>
        <v/>
      </c>
      <c r="AT1486" s="8"/>
      <c r="AU1486" s="22" t="str">
        <f t="shared" si="1061"/>
        <v/>
      </c>
      <c r="AV1486" s="34" t="str">
        <f t="shared" si="1082"/>
        <v/>
      </c>
      <c r="AW1486" s="8"/>
      <c r="AX1486" s="22" t="str">
        <f t="shared" si="1062"/>
        <v/>
      </c>
      <c r="AY1486" s="34" t="str">
        <f t="shared" si="1083"/>
        <v/>
      </c>
      <c r="AZ1486" s="8"/>
      <c r="BA1486" s="22" t="str">
        <f t="shared" si="1063"/>
        <v/>
      </c>
      <c r="BB1486" s="34" t="str">
        <f t="shared" si="1084"/>
        <v/>
      </c>
      <c r="BC1486" s="8"/>
      <c r="BD1486" s="22" t="str">
        <f t="shared" si="1064"/>
        <v/>
      </c>
      <c r="BE1486" s="34" t="str">
        <f t="shared" si="1085"/>
        <v/>
      </c>
      <c r="BF1486" s="8"/>
      <c r="BG1486" s="22" t="str">
        <f t="shared" si="1065"/>
        <v/>
      </c>
      <c r="BH1486" s="34" t="str">
        <f t="shared" si="1086"/>
        <v/>
      </c>
      <c r="BI1486" s="8"/>
      <c r="BJ1486" s="22" t="str">
        <f t="shared" si="1066"/>
        <v/>
      </c>
    </row>
    <row r="1487" spans="1:62" ht="18" customHeight="1" x14ac:dyDescent="0.35">
      <c r="A1487" s="68">
        <f>'Energy - Master'!A1486</f>
        <v>47506</v>
      </c>
      <c r="B1487" s="24" t="str">
        <f t="shared" si="1046"/>
        <v>Jan-2030</v>
      </c>
      <c r="C1487" s="34" t="str">
        <f t="shared" si="1067"/>
        <v/>
      </c>
      <c r="D1487" s="8"/>
      <c r="E1487" s="22" t="str">
        <f t="shared" si="1047"/>
        <v/>
      </c>
      <c r="F1487" s="34" t="str">
        <f t="shared" si="1068"/>
        <v/>
      </c>
      <c r="G1487" s="8"/>
      <c r="H1487" s="22" t="str">
        <f t="shared" si="1048"/>
        <v/>
      </c>
      <c r="I1487" s="34" t="str">
        <f t="shared" si="1069"/>
        <v/>
      </c>
      <c r="J1487" s="8"/>
      <c r="K1487" s="22" t="str">
        <f t="shared" si="1049"/>
        <v/>
      </c>
      <c r="L1487" s="34" t="str">
        <f t="shared" si="1070"/>
        <v/>
      </c>
      <c r="M1487" s="8"/>
      <c r="N1487" s="22" t="str">
        <f t="shared" si="1050"/>
        <v/>
      </c>
      <c r="O1487" s="34" t="str">
        <f t="shared" si="1071"/>
        <v/>
      </c>
      <c r="P1487" s="8"/>
      <c r="Q1487" s="22" t="str">
        <f t="shared" si="1051"/>
        <v/>
      </c>
      <c r="R1487" s="34" t="str">
        <f t="shared" si="1072"/>
        <v/>
      </c>
      <c r="S1487" s="8"/>
      <c r="T1487" s="22" t="str">
        <f t="shared" si="1052"/>
        <v/>
      </c>
      <c r="U1487" s="34" t="str">
        <f t="shared" si="1073"/>
        <v/>
      </c>
      <c r="V1487" s="8"/>
      <c r="W1487" s="22" t="str">
        <f t="shared" si="1053"/>
        <v/>
      </c>
      <c r="X1487" s="34" t="str">
        <f t="shared" si="1074"/>
        <v/>
      </c>
      <c r="Y1487" s="8"/>
      <c r="Z1487" s="22" t="str">
        <f t="shared" si="1054"/>
        <v/>
      </c>
      <c r="AA1487" s="34" t="str">
        <f t="shared" si="1075"/>
        <v/>
      </c>
      <c r="AB1487" s="8"/>
      <c r="AC1487" s="22" t="str">
        <f t="shared" si="1055"/>
        <v/>
      </c>
      <c r="AD1487" s="34" t="str">
        <f t="shared" si="1076"/>
        <v/>
      </c>
      <c r="AE1487" s="8"/>
      <c r="AF1487" s="22" t="str">
        <f t="shared" si="1056"/>
        <v/>
      </c>
      <c r="AG1487" s="34" t="str">
        <f t="shared" si="1077"/>
        <v/>
      </c>
      <c r="AH1487" s="8"/>
      <c r="AI1487" s="22" t="str">
        <f t="shared" si="1057"/>
        <v/>
      </c>
      <c r="AJ1487" s="34" t="str">
        <f t="shared" si="1078"/>
        <v/>
      </c>
      <c r="AK1487" s="8"/>
      <c r="AL1487" s="22" t="str">
        <f t="shared" si="1058"/>
        <v/>
      </c>
      <c r="AM1487" s="34" t="str">
        <f t="shared" si="1079"/>
        <v/>
      </c>
      <c r="AN1487" s="8"/>
      <c r="AO1487" s="22" t="str">
        <f t="shared" si="1059"/>
        <v/>
      </c>
      <c r="AP1487" s="34" t="str">
        <f t="shared" si="1080"/>
        <v/>
      </c>
      <c r="AQ1487" s="8"/>
      <c r="AR1487" s="22" t="str">
        <f t="shared" si="1060"/>
        <v/>
      </c>
      <c r="AS1487" s="34" t="str">
        <f t="shared" si="1081"/>
        <v/>
      </c>
      <c r="AT1487" s="8"/>
      <c r="AU1487" s="22" t="str">
        <f t="shared" si="1061"/>
        <v/>
      </c>
      <c r="AV1487" s="34" t="str">
        <f t="shared" si="1082"/>
        <v/>
      </c>
      <c r="AW1487" s="8"/>
      <c r="AX1487" s="22" t="str">
        <f t="shared" si="1062"/>
        <v/>
      </c>
      <c r="AY1487" s="34" t="str">
        <f t="shared" si="1083"/>
        <v/>
      </c>
      <c r="AZ1487" s="8"/>
      <c r="BA1487" s="22" t="str">
        <f t="shared" si="1063"/>
        <v/>
      </c>
      <c r="BB1487" s="34" t="str">
        <f t="shared" si="1084"/>
        <v/>
      </c>
      <c r="BC1487" s="8"/>
      <c r="BD1487" s="22" t="str">
        <f t="shared" si="1064"/>
        <v/>
      </c>
      <c r="BE1487" s="34" t="str">
        <f t="shared" si="1085"/>
        <v/>
      </c>
      <c r="BF1487" s="8"/>
      <c r="BG1487" s="22" t="str">
        <f t="shared" si="1065"/>
        <v/>
      </c>
      <c r="BH1487" s="34" t="str">
        <f t="shared" si="1086"/>
        <v/>
      </c>
      <c r="BI1487" s="8"/>
      <c r="BJ1487" s="22" t="str">
        <f t="shared" si="1066"/>
        <v/>
      </c>
    </row>
    <row r="1488" spans="1:62" ht="18" customHeight="1" x14ac:dyDescent="0.35">
      <c r="A1488" s="68">
        <f>'Energy - Master'!A1487</f>
        <v>47507</v>
      </c>
      <c r="B1488" s="24" t="str">
        <f t="shared" si="1046"/>
        <v>Jan-2030</v>
      </c>
      <c r="C1488" s="34" t="str">
        <f t="shared" si="1067"/>
        <v/>
      </c>
      <c r="D1488" s="8"/>
      <c r="E1488" s="22" t="str">
        <f t="shared" si="1047"/>
        <v/>
      </c>
      <c r="F1488" s="34" t="str">
        <f t="shared" si="1068"/>
        <v/>
      </c>
      <c r="G1488" s="8"/>
      <c r="H1488" s="22" t="str">
        <f t="shared" si="1048"/>
        <v/>
      </c>
      <c r="I1488" s="34" t="str">
        <f t="shared" si="1069"/>
        <v/>
      </c>
      <c r="J1488" s="8"/>
      <c r="K1488" s="22" t="str">
        <f t="shared" si="1049"/>
        <v/>
      </c>
      <c r="L1488" s="34" t="str">
        <f t="shared" si="1070"/>
        <v/>
      </c>
      <c r="M1488" s="8"/>
      <c r="N1488" s="22" t="str">
        <f t="shared" si="1050"/>
        <v/>
      </c>
      <c r="O1488" s="34" t="str">
        <f t="shared" si="1071"/>
        <v/>
      </c>
      <c r="P1488" s="8"/>
      <c r="Q1488" s="22" t="str">
        <f t="shared" si="1051"/>
        <v/>
      </c>
      <c r="R1488" s="34" t="str">
        <f t="shared" si="1072"/>
        <v/>
      </c>
      <c r="S1488" s="8"/>
      <c r="T1488" s="22" t="str">
        <f t="shared" si="1052"/>
        <v/>
      </c>
      <c r="U1488" s="34" t="str">
        <f t="shared" si="1073"/>
        <v/>
      </c>
      <c r="V1488" s="8"/>
      <c r="W1488" s="22" t="str">
        <f t="shared" si="1053"/>
        <v/>
      </c>
      <c r="X1488" s="34" t="str">
        <f t="shared" si="1074"/>
        <v/>
      </c>
      <c r="Y1488" s="8"/>
      <c r="Z1488" s="22" t="str">
        <f t="shared" si="1054"/>
        <v/>
      </c>
      <c r="AA1488" s="34" t="str">
        <f t="shared" si="1075"/>
        <v/>
      </c>
      <c r="AB1488" s="8"/>
      <c r="AC1488" s="22" t="str">
        <f t="shared" si="1055"/>
        <v/>
      </c>
      <c r="AD1488" s="34" t="str">
        <f t="shared" si="1076"/>
        <v/>
      </c>
      <c r="AE1488" s="8"/>
      <c r="AF1488" s="22" t="str">
        <f t="shared" si="1056"/>
        <v/>
      </c>
      <c r="AG1488" s="34" t="str">
        <f t="shared" si="1077"/>
        <v/>
      </c>
      <c r="AH1488" s="8"/>
      <c r="AI1488" s="22" t="str">
        <f t="shared" si="1057"/>
        <v/>
      </c>
      <c r="AJ1488" s="34" t="str">
        <f t="shared" si="1078"/>
        <v/>
      </c>
      <c r="AK1488" s="8"/>
      <c r="AL1488" s="22" t="str">
        <f t="shared" si="1058"/>
        <v/>
      </c>
      <c r="AM1488" s="34" t="str">
        <f t="shared" si="1079"/>
        <v/>
      </c>
      <c r="AN1488" s="8"/>
      <c r="AO1488" s="22" t="str">
        <f t="shared" si="1059"/>
        <v/>
      </c>
      <c r="AP1488" s="34" t="str">
        <f t="shared" si="1080"/>
        <v/>
      </c>
      <c r="AQ1488" s="8"/>
      <c r="AR1488" s="22" t="str">
        <f t="shared" si="1060"/>
        <v/>
      </c>
      <c r="AS1488" s="34" t="str">
        <f t="shared" si="1081"/>
        <v/>
      </c>
      <c r="AT1488" s="8"/>
      <c r="AU1488" s="22" t="str">
        <f t="shared" si="1061"/>
        <v/>
      </c>
      <c r="AV1488" s="34" t="str">
        <f t="shared" si="1082"/>
        <v/>
      </c>
      <c r="AW1488" s="8"/>
      <c r="AX1488" s="22" t="str">
        <f t="shared" si="1062"/>
        <v/>
      </c>
      <c r="AY1488" s="34" t="str">
        <f t="shared" si="1083"/>
        <v/>
      </c>
      <c r="AZ1488" s="8"/>
      <c r="BA1488" s="22" t="str">
        <f t="shared" si="1063"/>
        <v/>
      </c>
      <c r="BB1488" s="34" t="str">
        <f t="shared" si="1084"/>
        <v/>
      </c>
      <c r="BC1488" s="8"/>
      <c r="BD1488" s="22" t="str">
        <f t="shared" si="1064"/>
        <v/>
      </c>
      <c r="BE1488" s="34" t="str">
        <f t="shared" si="1085"/>
        <v/>
      </c>
      <c r="BF1488" s="8"/>
      <c r="BG1488" s="22" t="str">
        <f t="shared" si="1065"/>
        <v/>
      </c>
      <c r="BH1488" s="34" t="str">
        <f t="shared" si="1086"/>
        <v/>
      </c>
      <c r="BI1488" s="8"/>
      <c r="BJ1488" s="22" t="str">
        <f t="shared" si="1066"/>
        <v/>
      </c>
    </row>
    <row r="1489" spans="1:62" ht="18" customHeight="1" x14ac:dyDescent="0.35">
      <c r="A1489" s="68">
        <f>'Energy - Master'!A1488</f>
        <v>47508</v>
      </c>
      <c r="B1489" s="24" t="str">
        <f t="shared" si="1046"/>
        <v>Jan-2030</v>
      </c>
      <c r="C1489" s="34" t="str">
        <f t="shared" si="1067"/>
        <v/>
      </c>
      <c r="D1489" s="8"/>
      <c r="E1489" s="22" t="str">
        <f t="shared" si="1047"/>
        <v/>
      </c>
      <c r="F1489" s="34" t="str">
        <f t="shared" si="1068"/>
        <v/>
      </c>
      <c r="G1489" s="8"/>
      <c r="H1489" s="22" t="str">
        <f t="shared" si="1048"/>
        <v/>
      </c>
      <c r="I1489" s="34" t="str">
        <f t="shared" si="1069"/>
        <v/>
      </c>
      <c r="J1489" s="8"/>
      <c r="K1489" s="22" t="str">
        <f t="shared" si="1049"/>
        <v/>
      </c>
      <c r="L1489" s="34" t="str">
        <f t="shared" si="1070"/>
        <v/>
      </c>
      <c r="M1489" s="8"/>
      <c r="N1489" s="22" t="str">
        <f t="shared" si="1050"/>
        <v/>
      </c>
      <c r="O1489" s="34" t="str">
        <f t="shared" si="1071"/>
        <v/>
      </c>
      <c r="P1489" s="8"/>
      <c r="Q1489" s="22" t="str">
        <f t="shared" si="1051"/>
        <v/>
      </c>
      <c r="R1489" s="34" t="str">
        <f t="shared" si="1072"/>
        <v/>
      </c>
      <c r="S1489" s="8"/>
      <c r="T1489" s="22" t="str">
        <f t="shared" si="1052"/>
        <v/>
      </c>
      <c r="U1489" s="34" t="str">
        <f t="shared" si="1073"/>
        <v/>
      </c>
      <c r="V1489" s="8"/>
      <c r="W1489" s="22" t="str">
        <f t="shared" si="1053"/>
        <v/>
      </c>
      <c r="X1489" s="34" t="str">
        <f t="shared" si="1074"/>
        <v/>
      </c>
      <c r="Y1489" s="8"/>
      <c r="Z1489" s="22" t="str">
        <f t="shared" si="1054"/>
        <v/>
      </c>
      <c r="AA1489" s="34" t="str">
        <f t="shared" si="1075"/>
        <v/>
      </c>
      <c r="AB1489" s="8"/>
      <c r="AC1489" s="22" t="str">
        <f t="shared" si="1055"/>
        <v/>
      </c>
      <c r="AD1489" s="34" t="str">
        <f t="shared" si="1076"/>
        <v/>
      </c>
      <c r="AE1489" s="8"/>
      <c r="AF1489" s="22" t="str">
        <f t="shared" si="1056"/>
        <v/>
      </c>
      <c r="AG1489" s="34" t="str">
        <f t="shared" si="1077"/>
        <v/>
      </c>
      <c r="AH1489" s="8"/>
      <c r="AI1489" s="22" t="str">
        <f t="shared" si="1057"/>
        <v/>
      </c>
      <c r="AJ1489" s="34" t="str">
        <f t="shared" si="1078"/>
        <v/>
      </c>
      <c r="AK1489" s="8"/>
      <c r="AL1489" s="22" t="str">
        <f t="shared" si="1058"/>
        <v/>
      </c>
      <c r="AM1489" s="34" t="str">
        <f t="shared" si="1079"/>
        <v/>
      </c>
      <c r="AN1489" s="8"/>
      <c r="AO1489" s="22" t="str">
        <f t="shared" si="1059"/>
        <v/>
      </c>
      <c r="AP1489" s="34" t="str">
        <f t="shared" si="1080"/>
        <v/>
      </c>
      <c r="AQ1489" s="8"/>
      <c r="AR1489" s="22" t="str">
        <f t="shared" si="1060"/>
        <v/>
      </c>
      <c r="AS1489" s="34" t="str">
        <f t="shared" si="1081"/>
        <v/>
      </c>
      <c r="AT1489" s="8"/>
      <c r="AU1489" s="22" t="str">
        <f t="shared" si="1061"/>
        <v/>
      </c>
      <c r="AV1489" s="34" t="str">
        <f t="shared" si="1082"/>
        <v/>
      </c>
      <c r="AW1489" s="8"/>
      <c r="AX1489" s="22" t="str">
        <f t="shared" si="1062"/>
        <v/>
      </c>
      <c r="AY1489" s="34" t="str">
        <f t="shared" si="1083"/>
        <v/>
      </c>
      <c r="AZ1489" s="8"/>
      <c r="BA1489" s="22" t="str">
        <f t="shared" si="1063"/>
        <v/>
      </c>
      <c r="BB1489" s="34" t="str">
        <f t="shared" si="1084"/>
        <v/>
      </c>
      <c r="BC1489" s="8"/>
      <c r="BD1489" s="22" t="str">
        <f t="shared" si="1064"/>
        <v/>
      </c>
      <c r="BE1489" s="34" t="str">
        <f t="shared" si="1085"/>
        <v/>
      </c>
      <c r="BF1489" s="8"/>
      <c r="BG1489" s="22" t="str">
        <f t="shared" si="1065"/>
        <v/>
      </c>
      <c r="BH1489" s="34" t="str">
        <f t="shared" si="1086"/>
        <v/>
      </c>
      <c r="BI1489" s="8"/>
      <c r="BJ1489" s="22" t="str">
        <f t="shared" si="1066"/>
        <v/>
      </c>
    </row>
    <row r="1490" spans="1:62" ht="18" customHeight="1" x14ac:dyDescent="0.35">
      <c r="A1490" s="68">
        <f>'Energy - Master'!A1489</f>
        <v>47509</v>
      </c>
      <c r="B1490" s="24" t="str">
        <f t="shared" si="1046"/>
        <v>Jan-2030</v>
      </c>
      <c r="C1490" s="34" t="str">
        <f t="shared" si="1067"/>
        <v/>
      </c>
      <c r="D1490" s="8"/>
      <c r="E1490" s="22" t="str">
        <f t="shared" si="1047"/>
        <v/>
      </c>
      <c r="F1490" s="34" t="str">
        <f t="shared" si="1068"/>
        <v/>
      </c>
      <c r="G1490" s="8"/>
      <c r="H1490" s="22" t="str">
        <f t="shared" si="1048"/>
        <v/>
      </c>
      <c r="I1490" s="34" t="str">
        <f t="shared" si="1069"/>
        <v/>
      </c>
      <c r="J1490" s="8"/>
      <c r="K1490" s="22" t="str">
        <f t="shared" si="1049"/>
        <v/>
      </c>
      <c r="L1490" s="34" t="str">
        <f t="shared" si="1070"/>
        <v/>
      </c>
      <c r="M1490" s="8"/>
      <c r="N1490" s="22" t="str">
        <f t="shared" si="1050"/>
        <v/>
      </c>
      <c r="O1490" s="34" t="str">
        <f t="shared" si="1071"/>
        <v/>
      </c>
      <c r="P1490" s="8"/>
      <c r="Q1490" s="22" t="str">
        <f t="shared" si="1051"/>
        <v/>
      </c>
      <c r="R1490" s="34" t="str">
        <f t="shared" si="1072"/>
        <v/>
      </c>
      <c r="S1490" s="8"/>
      <c r="T1490" s="22" t="str">
        <f t="shared" si="1052"/>
        <v/>
      </c>
      <c r="U1490" s="34" t="str">
        <f t="shared" si="1073"/>
        <v/>
      </c>
      <c r="V1490" s="8"/>
      <c r="W1490" s="22" t="str">
        <f t="shared" si="1053"/>
        <v/>
      </c>
      <c r="X1490" s="34" t="str">
        <f t="shared" si="1074"/>
        <v/>
      </c>
      <c r="Y1490" s="8"/>
      <c r="Z1490" s="22" t="str">
        <f t="shared" si="1054"/>
        <v/>
      </c>
      <c r="AA1490" s="34" t="str">
        <f t="shared" si="1075"/>
        <v/>
      </c>
      <c r="AB1490" s="8"/>
      <c r="AC1490" s="22" t="str">
        <f t="shared" si="1055"/>
        <v/>
      </c>
      <c r="AD1490" s="34" t="str">
        <f t="shared" si="1076"/>
        <v/>
      </c>
      <c r="AE1490" s="8"/>
      <c r="AF1490" s="22" t="str">
        <f t="shared" si="1056"/>
        <v/>
      </c>
      <c r="AG1490" s="34" t="str">
        <f t="shared" si="1077"/>
        <v/>
      </c>
      <c r="AH1490" s="8"/>
      <c r="AI1490" s="22" t="str">
        <f t="shared" si="1057"/>
        <v/>
      </c>
      <c r="AJ1490" s="34" t="str">
        <f t="shared" si="1078"/>
        <v/>
      </c>
      <c r="AK1490" s="8"/>
      <c r="AL1490" s="22" t="str">
        <f t="shared" si="1058"/>
        <v/>
      </c>
      <c r="AM1490" s="34" t="str">
        <f t="shared" si="1079"/>
        <v/>
      </c>
      <c r="AN1490" s="8"/>
      <c r="AO1490" s="22" t="str">
        <f t="shared" si="1059"/>
        <v/>
      </c>
      <c r="AP1490" s="34" t="str">
        <f t="shared" si="1080"/>
        <v/>
      </c>
      <c r="AQ1490" s="8"/>
      <c r="AR1490" s="22" t="str">
        <f t="shared" si="1060"/>
        <v/>
      </c>
      <c r="AS1490" s="34" t="str">
        <f t="shared" si="1081"/>
        <v/>
      </c>
      <c r="AT1490" s="8"/>
      <c r="AU1490" s="22" t="str">
        <f t="shared" si="1061"/>
        <v/>
      </c>
      <c r="AV1490" s="34" t="str">
        <f t="shared" si="1082"/>
        <v/>
      </c>
      <c r="AW1490" s="8"/>
      <c r="AX1490" s="22" t="str">
        <f t="shared" si="1062"/>
        <v/>
      </c>
      <c r="AY1490" s="34" t="str">
        <f t="shared" si="1083"/>
        <v/>
      </c>
      <c r="AZ1490" s="8"/>
      <c r="BA1490" s="22" t="str">
        <f t="shared" si="1063"/>
        <v/>
      </c>
      <c r="BB1490" s="34" t="str">
        <f t="shared" si="1084"/>
        <v/>
      </c>
      <c r="BC1490" s="8"/>
      <c r="BD1490" s="22" t="str">
        <f t="shared" si="1064"/>
        <v/>
      </c>
      <c r="BE1490" s="34" t="str">
        <f t="shared" si="1085"/>
        <v/>
      </c>
      <c r="BF1490" s="8"/>
      <c r="BG1490" s="22" t="str">
        <f t="shared" si="1065"/>
        <v/>
      </c>
      <c r="BH1490" s="34" t="str">
        <f t="shared" si="1086"/>
        <v/>
      </c>
      <c r="BI1490" s="8"/>
      <c r="BJ1490" s="22" t="str">
        <f t="shared" si="1066"/>
        <v/>
      </c>
    </row>
    <row r="1491" spans="1:62" ht="18" customHeight="1" x14ac:dyDescent="0.35">
      <c r="A1491" s="68">
        <f>'Energy - Master'!A1490</f>
        <v>47510</v>
      </c>
      <c r="B1491" s="24" t="str">
        <f t="shared" si="1046"/>
        <v>Jan-2030</v>
      </c>
      <c r="C1491" s="34" t="str">
        <f t="shared" si="1067"/>
        <v/>
      </c>
      <c r="D1491" s="8"/>
      <c r="E1491" s="22" t="str">
        <f t="shared" si="1047"/>
        <v/>
      </c>
      <c r="F1491" s="34" t="str">
        <f t="shared" si="1068"/>
        <v/>
      </c>
      <c r="G1491" s="8"/>
      <c r="H1491" s="22" t="str">
        <f t="shared" si="1048"/>
        <v/>
      </c>
      <c r="I1491" s="34" t="str">
        <f t="shared" si="1069"/>
        <v/>
      </c>
      <c r="J1491" s="8"/>
      <c r="K1491" s="22" t="str">
        <f t="shared" si="1049"/>
        <v/>
      </c>
      <c r="L1491" s="34" t="str">
        <f t="shared" si="1070"/>
        <v/>
      </c>
      <c r="M1491" s="8"/>
      <c r="N1491" s="22" t="str">
        <f t="shared" si="1050"/>
        <v/>
      </c>
      <c r="O1491" s="34" t="str">
        <f t="shared" si="1071"/>
        <v/>
      </c>
      <c r="P1491" s="8"/>
      <c r="Q1491" s="22" t="str">
        <f t="shared" si="1051"/>
        <v/>
      </c>
      <c r="R1491" s="34" t="str">
        <f t="shared" si="1072"/>
        <v/>
      </c>
      <c r="S1491" s="8"/>
      <c r="T1491" s="22" t="str">
        <f t="shared" si="1052"/>
        <v/>
      </c>
      <c r="U1491" s="34" t="str">
        <f t="shared" si="1073"/>
        <v/>
      </c>
      <c r="V1491" s="8"/>
      <c r="W1491" s="22" t="str">
        <f t="shared" si="1053"/>
        <v/>
      </c>
      <c r="X1491" s="34" t="str">
        <f t="shared" si="1074"/>
        <v/>
      </c>
      <c r="Y1491" s="8"/>
      <c r="Z1491" s="22" t="str">
        <f t="shared" si="1054"/>
        <v/>
      </c>
      <c r="AA1491" s="34" t="str">
        <f t="shared" si="1075"/>
        <v/>
      </c>
      <c r="AB1491" s="8"/>
      <c r="AC1491" s="22" t="str">
        <f t="shared" si="1055"/>
        <v/>
      </c>
      <c r="AD1491" s="34" t="str">
        <f t="shared" si="1076"/>
        <v/>
      </c>
      <c r="AE1491" s="8"/>
      <c r="AF1491" s="22" t="str">
        <f t="shared" si="1056"/>
        <v/>
      </c>
      <c r="AG1491" s="34" t="str">
        <f t="shared" si="1077"/>
        <v/>
      </c>
      <c r="AH1491" s="8"/>
      <c r="AI1491" s="22" t="str">
        <f t="shared" si="1057"/>
        <v/>
      </c>
      <c r="AJ1491" s="34" t="str">
        <f t="shared" si="1078"/>
        <v/>
      </c>
      <c r="AK1491" s="8"/>
      <c r="AL1491" s="22" t="str">
        <f t="shared" si="1058"/>
        <v/>
      </c>
      <c r="AM1491" s="34" t="str">
        <f t="shared" si="1079"/>
        <v/>
      </c>
      <c r="AN1491" s="8"/>
      <c r="AO1491" s="22" t="str">
        <f t="shared" si="1059"/>
        <v/>
      </c>
      <c r="AP1491" s="34" t="str">
        <f t="shared" si="1080"/>
        <v/>
      </c>
      <c r="AQ1491" s="8"/>
      <c r="AR1491" s="22" t="str">
        <f t="shared" si="1060"/>
        <v/>
      </c>
      <c r="AS1491" s="34" t="str">
        <f t="shared" si="1081"/>
        <v/>
      </c>
      <c r="AT1491" s="8"/>
      <c r="AU1491" s="22" t="str">
        <f t="shared" si="1061"/>
        <v/>
      </c>
      <c r="AV1491" s="34" t="str">
        <f t="shared" si="1082"/>
        <v/>
      </c>
      <c r="AW1491" s="8"/>
      <c r="AX1491" s="22" t="str">
        <f t="shared" si="1062"/>
        <v/>
      </c>
      <c r="AY1491" s="34" t="str">
        <f t="shared" si="1083"/>
        <v/>
      </c>
      <c r="AZ1491" s="8"/>
      <c r="BA1491" s="22" t="str">
        <f t="shared" si="1063"/>
        <v/>
      </c>
      <c r="BB1491" s="34" t="str">
        <f t="shared" si="1084"/>
        <v/>
      </c>
      <c r="BC1491" s="8"/>
      <c r="BD1491" s="22" t="str">
        <f t="shared" si="1064"/>
        <v/>
      </c>
      <c r="BE1491" s="34" t="str">
        <f t="shared" si="1085"/>
        <v/>
      </c>
      <c r="BF1491" s="8"/>
      <c r="BG1491" s="22" t="str">
        <f t="shared" si="1065"/>
        <v/>
      </c>
      <c r="BH1491" s="34" t="str">
        <f t="shared" si="1086"/>
        <v/>
      </c>
      <c r="BI1491" s="8"/>
      <c r="BJ1491" s="22" t="str">
        <f t="shared" si="1066"/>
        <v/>
      </c>
    </row>
    <row r="1492" spans="1:62" ht="18" customHeight="1" x14ac:dyDescent="0.35">
      <c r="A1492" s="68">
        <f>'Energy - Master'!A1491</f>
        <v>47511</v>
      </c>
      <c r="B1492" s="24" t="str">
        <f t="shared" si="1046"/>
        <v>Jan-2030</v>
      </c>
      <c r="C1492" s="34" t="str">
        <f t="shared" si="1067"/>
        <v/>
      </c>
      <c r="D1492" s="8"/>
      <c r="E1492" s="22" t="str">
        <f t="shared" si="1047"/>
        <v/>
      </c>
      <c r="F1492" s="34" t="str">
        <f t="shared" si="1068"/>
        <v/>
      </c>
      <c r="G1492" s="8"/>
      <c r="H1492" s="22" t="str">
        <f t="shared" si="1048"/>
        <v/>
      </c>
      <c r="I1492" s="34" t="str">
        <f t="shared" si="1069"/>
        <v/>
      </c>
      <c r="J1492" s="8"/>
      <c r="K1492" s="22" t="str">
        <f t="shared" si="1049"/>
        <v/>
      </c>
      <c r="L1492" s="34" t="str">
        <f t="shared" si="1070"/>
        <v/>
      </c>
      <c r="M1492" s="8"/>
      <c r="N1492" s="22" t="str">
        <f t="shared" si="1050"/>
        <v/>
      </c>
      <c r="O1492" s="34" t="str">
        <f t="shared" si="1071"/>
        <v/>
      </c>
      <c r="P1492" s="8"/>
      <c r="Q1492" s="22" t="str">
        <f t="shared" si="1051"/>
        <v/>
      </c>
      <c r="R1492" s="34" t="str">
        <f t="shared" si="1072"/>
        <v/>
      </c>
      <c r="S1492" s="8"/>
      <c r="T1492" s="22" t="str">
        <f t="shared" si="1052"/>
        <v/>
      </c>
      <c r="U1492" s="34" t="str">
        <f t="shared" si="1073"/>
        <v/>
      </c>
      <c r="V1492" s="8"/>
      <c r="W1492" s="22" t="str">
        <f t="shared" si="1053"/>
        <v/>
      </c>
      <c r="X1492" s="34" t="str">
        <f t="shared" si="1074"/>
        <v/>
      </c>
      <c r="Y1492" s="8"/>
      <c r="Z1492" s="22" t="str">
        <f t="shared" si="1054"/>
        <v/>
      </c>
      <c r="AA1492" s="34" t="str">
        <f t="shared" si="1075"/>
        <v/>
      </c>
      <c r="AB1492" s="8"/>
      <c r="AC1492" s="22" t="str">
        <f t="shared" si="1055"/>
        <v/>
      </c>
      <c r="AD1492" s="34" t="str">
        <f t="shared" si="1076"/>
        <v/>
      </c>
      <c r="AE1492" s="8"/>
      <c r="AF1492" s="22" t="str">
        <f t="shared" si="1056"/>
        <v/>
      </c>
      <c r="AG1492" s="34" t="str">
        <f t="shared" si="1077"/>
        <v/>
      </c>
      <c r="AH1492" s="8"/>
      <c r="AI1492" s="22" t="str">
        <f t="shared" si="1057"/>
        <v/>
      </c>
      <c r="AJ1492" s="34" t="str">
        <f t="shared" si="1078"/>
        <v/>
      </c>
      <c r="AK1492" s="8"/>
      <c r="AL1492" s="22" t="str">
        <f t="shared" si="1058"/>
        <v/>
      </c>
      <c r="AM1492" s="34" t="str">
        <f t="shared" si="1079"/>
        <v/>
      </c>
      <c r="AN1492" s="8"/>
      <c r="AO1492" s="22" t="str">
        <f t="shared" si="1059"/>
        <v/>
      </c>
      <c r="AP1492" s="34" t="str">
        <f t="shared" si="1080"/>
        <v/>
      </c>
      <c r="AQ1492" s="8"/>
      <c r="AR1492" s="22" t="str">
        <f t="shared" si="1060"/>
        <v/>
      </c>
      <c r="AS1492" s="34" t="str">
        <f t="shared" si="1081"/>
        <v/>
      </c>
      <c r="AT1492" s="8"/>
      <c r="AU1492" s="22" t="str">
        <f t="shared" si="1061"/>
        <v/>
      </c>
      <c r="AV1492" s="34" t="str">
        <f t="shared" si="1082"/>
        <v/>
      </c>
      <c r="AW1492" s="8"/>
      <c r="AX1492" s="22" t="str">
        <f t="shared" si="1062"/>
        <v/>
      </c>
      <c r="AY1492" s="34" t="str">
        <f t="shared" si="1083"/>
        <v/>
      </c>
      <c r="AZ1492" s="8"/>
      <c r="BA1492" s="22" t="str">
        <f t="shared" si="1063"/>
        <v/>
      </c>
      <c r="BB1492" s="34" t="str">
        <f t="shared" si="1084"/>
        <v/>
      </c>
      <c r="BC1492" s="8"/>
      <c r="BD1492" s="22" t="str">
        <f t="shared" si="1064"/>
        <v/>
      </c>
      <c r="BE1492" s="34" t="str">
        <f t="shared" si="1085"/>
        <v/>
      </c>
      <c r="BF1492" s="8"/>
      <c r="BG1492" s="22" t="str">
        <f t="shared" si="1065"/>
        <v/>
      </c>
      <c r="BH1492" s="34" t="str">
        <f t="shared" si="1086"/>
        <v/>
      </c>
      <c r="BI1492" s="8"/>
      <c r="BJ1492" s="22" t="str">
        <f t="shared" si="1066"/>
        <v/>
      </c>
    </row>
    <row r="1493" spans="1:62" ht="18" customHeight="1" x14ac:dyDescent="0.35">
      <c r="A1493" s="68">
        <f>'Energy - Master'!A1492</f>
        <v>47512</v>
      </c>
      <c r="B1493" s="24" t="str">
        <f t="shared" si="1046"/>
        <v>Jan-2030</v>
      </c>
      <c r="C1493" s="34" t="str">
        <f t="shared" si="1067"/>
        <v/>
      </c>
      <c r="D1493" s="8"/>
      <c r="E1493" s="22" t="str">
        <f t="shared" si="1047"/>
        <v/>
      </c>
      <c r="F1493" s="34" t="str">
        <f t="shared" si="1068"/>
        <v/>
      </c>
      <c r="G1493" s="8"/>
      <c r="H1493" s="22" t="str">
        <f t="shared" si="1048"/>
        <v/>
      </c>
      <c r="I1493" s="34" t="str">
        <f t="shared" si="1069"/>
        <v/>
      </c>
      <c r="J1493" s="8"/>
      <c r="K1493" s="22" t="str">
        <f t="shared" si="1049"/>
        <v/>
      </c>
      <c r="L1493" s="34" t="str">
        <f t="shared" si="1070"/>
        <v/>
      </c>
      <c r="M1493" s="8"/>
      <c r="N1493" s="22" t="str">
        <f t="shared" si="1050"/>
        <v/>
      </c>
      <c r="O1493" s="34" t="str">
        <f t="shared" si="1071"/>
        <v/>
      </c>
      <c r="P1493" s="8"/>
      <c r="Q1493" s="22" t="str">
        <f t="shared" si="1051"/>
        <v/>
      </c>
      <c r="R1493" s="34" t="str">
        <f t="shared" si="1072"/>
        <v/>
      </c>
      <c r="S1493" s="8"/>
      <c r="T1493" s="22" t="str">
        <f t="shared" si="1052"/>
        <v/>
      </c>
      <c r="U1493" s="34" t="str">
        <f t="shared" si="1073"/>
        <v/>
      </c>
      <c r="V1493" s="8"/>
      <c r="W1493" s="22" t="str">
        <f t="shared" si="1053"/>
        <v/>
      </c>
      <c r="X1493" s="34" t="str">
        <f t="shared" si="1074"/>
        <v/>
      </c>
      <c r="Y1493" s="8"/>
      <c r="Z1493" s="22" t="str">
        <f t="shared" si="1054"/>
        <v/>
      </c>
      <c r="AA1493" s="34" t="str">
        <f t="shared" si="1075"/>
        <v/>
      </c>
      <c r="AB1493" s="8"/>
      <c r="AC1493" s="22" t="str">
        <f t="shared" si="1055"/>
        <v/>
      </c>
      <c r="AD1493" s="34" t="str">
        <f t="shared" si="1076"/>
        <v/>
      </c>
      <c r="AE1493" s="8"/>
      <c r="AF1493" s="22" t="str">
        <f t="shared" si="1056"/>
        <v/>
      </c>
      <c r="AG1493" s="34" t="str">
        <f t="shared" si="1077"/>
        <v/>
      </c>
      <c r="AH1493" s="8"/>
      <c r="AI1493" s="22" t="str">
        <f t="shared" si="1057"/>
        <v/>
      </c>
      <c r="AJ1493" s="34" t="str">
        <f t="shared" si="1078"/>
        <v/>
      </c>
      <c r="AK1493" s="8"/>
      <c r="AL1493" s="22" t="str">
        <f t="shared" si="1058"/>
        <v/>
      </c>
      <c r="AM1493" s="34" t="str">
        <f t="shared" si="1079"/>
        <v/>
      </c>
      <c r="AN1493" s="8"/>
      <c r="AO1493" s="22" t="str">
        <f t="shared" si="1059"/>
        <v/>
      </c>
      <c r="AP1493" s="34" t="str">
        <f t="shared" si="1080"/>
        <v/>
      </c>
      <c r="AQ1493" s="8"/>
      <c r="AR1493" s="22" t="str">
        <f t="shared" si="1060"/>
        <v/>
      </c>
      <c r="AS1493" s="34" t="str">
        <f t="shared" si="1081"/>
        <v/>
      </c>
      <c r="AT1493" s="8"/>
      <c r="AU1493" s="22" t="str">
        <f t="shared" si="1061"/>
        <v/>
      </c>
      <c r="AV1493" s="34" t="str">
        <f t="shared" si="1082"/>
        <v/>
      </c>
      <c r="AW1493" s="8"/>
      <c r="AX1493" s="22" t="str">
        <f t="shared" si="1062"/>
        <v/>
      </c>
      <c r="AY1493" s="34" t="str">
        <f t="shared" si="1083"/>
        <v/>
      </c>
      <c r="AZ1493" s="8"/>
      <c r="BA1493" s="22" t="str">
        <f t="shared" si="1063"/>
        <v/>
      </c>
      <c r="BB1493" s="34" t="str">
        <f t="shared" si="1084"/>
        <v/>
      </c>
      <c r="BC1493" s="8"/>
      <c r="BD1493" s="22" t="str">
        <f t="shared" si="1064"/>
        <v/>
      </c>
      <c r="BE1493" s="34" t="str">
        <f t="shared" si="1085"/>
        <v/>
      </c>
      <c r="BF1493" s="8"/>
      <c r="BG1493" s="22" t="str">
        <f t="shared" si="1065"/>
        <v/>
      </c>
      <c r="BH1493" s="34" t="str">
        <f t="shared" si="1086"/>
        <v/>
      </c>
      <c r="BI1493" s="8"/>
      <c r="BJ1493" s="22" t="str">
        <f t="shared" si="1066"/>
        <v/>
      </c>
    </row>
    <row r="1494" spans="1:62" ht="18" customHeight="1" x14ac:dyDescent="0.35">
      <c r="A1494" s="68">
        <f>'Energy - Master'!A1493</f>
        <v>47513</v>
      </c>
      <c r="B1494" s="24" t="str">
        <f t="shared" si="1046"/>
        <v>Jan-2030</v>
      </c>
      <c r="C1494" s="34" t="str">
        <f t="shared" si="1067"/>
        <v/>
      </c>
      <c r="D1494" s="8"/>
      <c r="E1494" s="22" t="str">
        <f t="shared" si="1047"/>
        <v/>
      </c>
      <c r="F1494" s="34" t="str">
        <f t="shared" si="1068"/>
        <v/>
      </c>
      <c r="G1494" s="8"/>
      <c r="H1494" s="22" t="str">
        <f t="shared" si="1048"/>
        <v/>
      </c>
      <c r="I1494" s="34" t="str">
        <f t="shared" si="1069"/>
        <v/>
      </c>
      <c r="J1494" s="8"/>
      <c r="K1494" s="22" t="str">
        <f t="shared" si="1049"/>
        <v/>
      </c>
      <c r="L1494" s="34" t="str">
        <f t="shared" si="1070"/>
        <v/>
      </c>
      <c r="M1494" s="8"/>
      <c r="N1494" s="22" t="str">
        <f t="shared" si="1050"/>
        <v/>
      </c>
      <c r="O1494" s="34" t="str">
        <f t="shared" si="1071"/>
        <v/>
      </c>
      <c r="P1494" s="8"/>
      <c r="Q1494" s="22" t="str">
        <f t="shared" si="1051"/>
        <v/>
      </c>
      <c r="R1494" s="34" t="str">
        <f t="shared" si="1072"/>
        <v/>
      </c>
      <c r="S1494" s="8"/>
      <c r="T1494" s="22" t="str">
        <f t="shared" si="1052"/>
        <v/>
      </c>
      <c r="U1494" s="34" t="str">
        <f t="shared" si="1073"/>
        <v/>
      </c>
      <c r="V1494" s="8"/>
      <c r="W1494" s="22" t="str">
        <f t="shared" si="1053"/>
        <v/>
      </c>
      <c r="X1494" s="34" t="str">
        <f t="shared" si="1074"/>
        <v/>
      </c>
      <c r="Y1494" s="8"/>
      <c r="Z1494" s="22" t="str">
        <f t="shared" si="1054"/>
        <v/>
      </c>
      <c r="AA1494" s="34" t="str">
        <f t="shared" si="1075"/>
        <v/>
      </c>
      <c r="AB1494" s="8"/>
      <c r="AC1494" s="22" t="str">
        <f t="shared" si="1055"/>
        <v/>
      </c>
      <c r="AD1494" s="34" t="str">
        <f t="shared" si="1076"/>
        <v/>
      </c>
      <c r="AE1494" s="8"/>
      <c r="AF1494" s="22" t="str">
        <f t="shared" si="1056"/>
        <v/>
      </c>
      <c r="AG1494" s="34" t="str">
        <f t="shared" si="1077"/>
        <v/>
      </c>
      <c r="AH1494" s="8"/>
      <c r="AI1494" s="22" t="str">
        <f t="shared" si="1057"/>
        <v/>
      </c>
      <c r="AJ1494" s="34" t="str">
        <f t="shared" si="1078"/>
        <v/>
      </c>
      <c r="AK1494" s="8"/>
      <c r="AL1494" s="22" t="str">
        <f t="shared" si="1058"/>
        <v/>
      </c>
      <c r="AM1494" s="34" t="str">
        <f t="shared" si="1079"/>
        <v/>
      </c>
      <c r="AN1494" s="8"/>
      <c r="AO1494" s="22" t="str">
        <f t="shared" si="1059"/>
        <v/>
      </c>
      <c r="AP1494" s="34" t="str">
        <f t="shared" si="1080"/>
        <v/>
      </c>
      <c r="AQ1494" s="8"/>
      <c r="AR1494" s="22" t="str">
        <f t="shared" si="1060"/>
        <v/>
      </c>
      <c r="AS1494" s="34" t="str">
        <f t="shared" si="1081"/>
        <v/>
      </c>
      <c r="AT1494" s="8"/>
      <c r="AU1494" s="22" t="str">
        <f t="shared" si="1061"/>
        <v/>
      </c>
      <c r="AV1494" s="34" t="str">
        <f t="shared" si="1082"/>
        <v/>
      </c>
      <c r="AW1494" s="8"/>
      <c r="AX1494" s="22" t="str">
        <f t="shared" si="1062"/>
        <v/>
      </c>
      <c r="AY1494" s="34" t="str">
        <f t="shared" si="1083"/>
        <v/>
      </c>
      <c r="AZ1494" s="8"/>
      <c r="BA1494" s="22" t="str">
        <f t="shared" si="1063"/>
        <v/>
      </c>
      <c r="BB1494" s="34" t="str">
        <f t="shared" si="1084"/>
        <v/>
      </c>
      <c r="BC1494" s="8"/>
      <c r="BD1494" s="22" t="str">
        <f t="shared" si="1064"/>
        <v/>
      </c>
      <c r="BE1494" s="34" t="str">
        <f t="shared" si="1085"/>
        <v/>
      </c>
      <c r="BF1494" s="8"/>
      <c r="BG1494" s="22" t="str">
        <f t="shared" si="1065"/>
        <v/>
      </c>
      <c r="BH1494" s="34" t="str">
        <f t="shared" si="1086"/>
        <v/>
      </c>
      <c r="BI1494" s="8"/>
      <c r="BJ1494" s="22" t="str">
        <f t="shared" si="1066"/>
        <v/>
      </c>
    </row>
    <row r="1495" spans="1:62" ht="18" customHeight="1" x14ac:dyDescent="0.35">
      <c r="A1495" s="68">
        <f>'Energy - Master'!A1494</f>
        <v>47514</v>
      </c>
      <c r="B1495" s="24" t="str">
        <f t="shared" si="1046"/>
        <v>Jan-2030</v>
      </c>
      <c r="C1495" s="34" t="str">
        <f t="shared" si="1067"/>
        <v/>
      </c>
      <c r="D1495" s="8"/>
      <c r="E1495" s="22" t="str">
        <f t="shared" si="1047"/>
        <v/>
      </c>
      <c r="F1495" s="34" t="str">
        <f t="shared" si="1068"/>
        <v/>
      </c>
      <c r="G1495" s="8"/>
      <c r="H1495" s="22" t="str">
        <f t="shared" si="1048"/>
        <v/>
      </c>
      <c r="I1495" s="34" t="str">
        <f t="shared" si="1069"/>
        <v/>
      </c>
      <c r="J1495" s="8"/>
      <c r="K1495" s="22" t="str">
        <f t="shared" si="1049"/>
        <v/>
      </c>
      <c r="L1495" s="34" t="str">
        <f t="shared" si="1070"/>
        <v/>
      </c>
      <c r="M1495" s="8"/>
      <c r="N1495" s="22" t="str">
        <f t="shared" si="1050"/>
        <v/>
      </c>
      <c r="O1495" s="34" t="str">
        <f t="shared" si="1071"/>
        <v/>
      </c>
      <c r="P1495" s="8"/>
      <c r="Q1495" s="22" t="str">
        <f t="shared" si="1051"/>
        <v/>
      </c>
      <c r="R1495" s="34" t="str">
        <f t="shared" si="1072"/>
        <v/>
      </c>
      <c r="S1495" s="8"/>
      <c r="T1495" s="22" t="str">
        <f t="shared" si="1052"/>
        <v/>
      </c>
      <c r="U1495" s="34" t="str">
        <f t="shared" si="1073"/>
        <v/>
      </c>
      <c r="V1495" s="8"/>
      <c r="W1495" s="22" t="str">
        <f t="shared" si="1053"/>
        <v/>
      </c>
      <c r="X1495" s="34" t="str">
        <f t="shared" si="1074"/>
        <v/>
      </c>
      <c r="Y1495" s="8"/>
      <c r="Z1495" s="22" t="str">
        <f t="shared" si="1054"/>
        <v/>
      </c>
      <c r="AA1495" s="34" t="str">
        <f t="shared" si="1075"/>
        <v/>
      </c>
      <c r="AB1495" s="8"/>
      <c r="AC1495" s="22" t="str">
        <f t="shared" si="1055"/>
        <v/>
      </c>
      <c r="AD1495" s="34" t="str">
        <f t="shared" si="1076"/>
        <v/>
      </c>
      <c r="AE1495" s="8"/>
      <c r="AF1495" s="22" t="str">
        <f t="shared" si="1056"/>
        <v/>
      </c>
      <c r="AG1495" s="34" t="str">
        <f t="shared" si="1077"/>
        <v/>
      </c>
      <c r="AH1495" s="8"/>
      <c r="AI1495" s="22" t="str">
        <f t="shared" si="1057"/>
        <v/>
      </c>
      <c r="AJ1495" s="34" t="str">
        <f t="shared" si="1078"/>
        <v/>
      </c>
      <c r="AK1495" s="8"/>
      <c r="AL1495" s="22" t="str">
        <f t="shared" si="1058"/>
        <v/>
      </c>
      <c r="AM1495" s="34" t="str">
        <f t="shared" si="1079"/>
        <v/>
      </c>
      <c r="AN1495" s="8"/>
      <c r="AO1495" s="22" t="str">
        <f t="shared" si="1059"/>
        <v/>
      </c>
      <c r="AP1495" s="34" t="str">
        <f t="shared" si="1080"/>
        <v/>
      </c>
      <c r="AQ1495" s="8"/>
      <c r="AR1495" s="22" t="str">
        <f t="shared" si="1060"/>
        <v/>
      </c>
      <c r="AS1495" s="34" t="str">
        <f t="shared" si="1081"/>
        <v/>
      </c>
      <c r="AT1495" s="8"/>
      <c r="AU1495" s="22" t="str">
        <f t="shared" si="1061"/>
        <v/>
      </c>
      <c r="AV1495" s="34" t="str">
        <f t="shared" si="1082"/>
        <v/>
      </c>
      <c r="AW1495" s="8"/>
      <c r="AX1495" s="22" t="str">
        <f t="shared" si="1062"/>
        <v/>
      </c>
      <c r="AY1495" s="34" t="str">
        <f t="shared" si="1083"/>
        <v/>
      </c>
      <c r="AZ1495" s="8"/>
      <c r="BA1495" s="22" t="str">
        <f t="shared" si="1063"/>
        <v/>
      </c>
      <c r="BB1495" s="34" t="str">
        <f t="shared" si="1084"/>
        <v/>
      </c>
      <c r="BC1495" s="8"/>
      <c r="BD1495" s="22" t="str">
        <f t="shared" si="1064"/>
        <v/>
      </c>
      <c r="BE1495" s="34" t="str">
        <f t="shared" si="1085"/>
        <v/>
      </c>
      <c r="BF1495" s="8"/>
      <c r="BG1495" s="22" t="str">
        <f t="shared" si="1065"/>
        <v/>
      </c>
      <c r="BH1495" s="34" t="str">
        <f t="shared" si="1086"/>
        <v/>
      </c>
      <c r="BI1495" s="8"/>
      <c r="BJ1495" s="22" t="str">
        <f t="shared" si="1066"/>
        <v/>
      </c>
    </row>
    <row r="1496" spans="1:62" ht="18" customHeight="1" x14ac:dyDescent="0.35">
      <c r="A1496" s="68">
        <f>'Energy - Master'!A1495</f>
        <v>47515</v>
      </c>
      <c r="B1496" s="24" t="str">
        <f t="shared" si="1046"/>
        <v>Feb-2030</v>
      </c>
      <c r="C1496" s="34" t="str">
        <f t="shared" si="1067"/>
        <v/>
      </c>
      <c r="D1496" s="8"/>
      <c r="E1496" s="22" t="str">
        <f t="shared" si="1047"/>
        <v/>
      </c>
      <c r="F1496" s="34" t="str">
        <f t="shared" si="1068"/>
        <v/>
      </c>
      <c r="G1496" s="8"/>
      <c r="H1496" s="22" t="str">
        <f t="shared" si="1048"/>
        <v/>
      </c>
      <c r="I1496" s="34" t="str">
        <f t="shared" si="1069"/>
        <v/>
      </c>
      <c r="J1496" s="8"/>
      <c r="K1496" s="22" t="str">
        <f t="shared" si="1049"/>
        <v/>
      </c>
      <c r="L1496" s="34" t="str">
        <f t="shared" si="1070"/>
        <v/>
      </c>
      <c r="M1496" s="8"/>
      <c r="N1496" s="22" t="str">
        <f t="shared" si="1050"/>
        <v/>
      </c>
      <c r="O1496" s="34" t="str">
        <f t="shared" si="1071"/>
        <v/>
      </c>
      <c r="P1496" s="8"/>
      <c r="Q1496" s="22" t="str">
        <f t="shared" si="1051"/>
        <v/>
      </c>
      <c r="R1496" s="34" t="str">
        <f t="shared" si="1072"/>
        <v/>
      </c>
      <c r="S1496" s="8"/>
      <c r="T1496" s="22" t="str">
        <f t="shared" si="1052"/>
        <v/>
      </c>
      <c r="U1496" s="34" t="str">
        <f t="shared" si="1073"/>
        <v/>
      </c>
      <c r="V1496" s="8"/>
      <c r="W1496" s="22" t="str">
        <f t="shared" si="1053"/>
        <v/>
      </c>
      <c r="X1496" s="34" t="str">
        <f t="shared" si="1074"/>
        <v/>
      </c>
      <c r="Y1496" s="8"/>
      <c r="Z1496" s="22" t="str">
        <f t="shared" si="1054"/>
        <v/>
      </c>
      <c r="AA1496" s="34" t="str">
        <f t="shared" si="1075"/>
        <v/>
      </c>
      <c r="AB1496" s="8"/>
      <c r="AC1496" s="22" t="str">
        <f t="shared" si="1055"/>
        <v/>
      </c>
      <c r="AD1496" s="34" t="str">
        <f t="shared" si="1076"/>
        <v/>
      </c>
      <c r="AE1496" s="8"/>
      <c r="AF1496" s="22" t="str">
        <f t="shared" si="1056"/>
        <v/>
      </c>
      <c r="AG1496" s="34" t="str">
        <f t="shared" si="1077"/>
        <v/>
      </c>
      <c r="AH1496" s="8"/>
      <c r="AI1496" s="22" t="str">
        <f t="shared" si="1057"/>
        <v/>
      </c>
      <c r="AJ1496" s="34" t="str">
        <f t="shared" si="1078"/>
        <v/>
      </c>
      <c r="AK1496" s="8"/>
      <c r="AL1496" s="22" t="str">
        <f t="shared" si="1058"/>
        <v/>
      </c>
      <c r="AM1496" s="34" t="str">
        <f t="shared" si="1079"/>
        <v/>
      </c>
      <c r="AN1496" s="8"/>
      <c r="AO1496" s="22" t="str">
        <f t="shared" si="1059"/>
        <v/>
      </c>
      <c r="AP1496" s="34" t="str">
        <f t="shared" si="1080"/>
        <v/>
      </c>
      <c r="AQ1496" s="8"/>
      <c r="AR1496" s="22" t="str">
        <f t="shared" si="1060"/>
        <v/>
      </c>
      <c r="AS1496" s="34" t="str">
        <f t="shared" si="1081"/>
        <v/>
      </c>
      <c r="AT1496" s="8"/>
      <c r="AU1496" s="22" t="str">
        <f t="shared" si="1061"/>
        <v/>
      </c>
      <c r="AV1496" s="34" t="str">
        <f t="shared" si="1082"/>
        <v/>
      </c>
      <c r="AW1496" s="8"/>
      <c r="AX1496" s="22" t="str">
        <f t="shared" si="1062"/>
        <v/>
      </c>
      <c r="AY1496" s="34" t="str">
        <f t="shared" si="1083"/>
        <v/>
      </c>
      <c r="AZ1496" s="8"/>
      <c r="BA1496" s="22" t="str">
        <f t="shared" si="1063"/>
        <v/>
      </c>
      <c r="BB1496" s="34" t="str">
        <f t="shared" si="1084"/>
        <v/>
      </c>
      <c r="BC1496" s="8"/>
      <c r="BD1496" s="22" t="str">
        <f t="shared" si="1064"/>
        <v/>
      </c>
      <c r="BE1496" s="34" t="str">
        <f t="shared" si="1085"/>
        <v/>
      </c>
      <c r="BF1496" s="8"/>
      <c r="BG1496" s="22" t="str">
        <f t="shared" si="1065"/>
        <v/>
      </c>
      <c r="BH1496" s="34" t="str">
        <f t="shared" si="1086"/>
        <v/>
      </c>
      <c r="BI1496" s="8"/>
      <c r="BJ1496" s="22" t="str">
        <f t="shared" si="1066"/>
        <v/>
      </c>
    </row>
    <row r="1497" spans="1:62" ht="18" customHeight="1" x14ac:dyDescent="0.35">
      <c r="A1497" s="68">
        <f>'Energy - Master'!A1496</f>
        <v>47516</v>
      </c>
      <c r="B1497" s="24" t="str">
        <f t="shared" si="1046"/>
        <v>Feb-2030</v>
      </c>
      <c r="C1497" s="34" t="str">
        <f t="shared" si="1067"/>
        <v/>
      </c>
      <c r="D1497" s="8"/>
      <c r="E1497" s="22" t="str">
        <f t="shared" si="1047"/>
        <v/>
      </c>
      <c r="F1497" s="34" t="str">
        <f t="shared" si="1068"/>
        <v/>
      </c>
      <c r="G1497" s="8"/>
      <c r="H1497" s="22" t="str">
        <f t="shared" si="1048"/>
        <v/>
      </c>
      <c r="I1497" s="34" t="str">
        <f t="shared" si="1069"/>
        <v/>
      </c>
      <c r="J1497" s="8"/>
      <c r="K1497" s="22" t="str">
        <f t="shared" si="1049"/>
        <v/>
      </c>
      <c r="L1497" s="34" t="str">
        <f t="shared" si="1070"/>
        <v/>
      </c>
      <c r="M1497" s="8"/>
      <c r="N1497" s="22" t="str">
        <f t="shared" si="1050"/>
        <v/>
      </c>
      <c r="O1497" s="34" t="str">
        <f t="shared" si="1071"/>
        <v/>
      </c>
      <c r="P1497" s="8"/>
      <c r="Q1497" s="22" t="str">
        <f t="shared" si="1051"/>
        <v/>
      </c>
      <c r="R1497" s="34" t="str">
        <f t="shared" si="1072"/>
        <v/>
      </c>
      <c r="S1497" s="8"/>
      <c r="T1497" s="22" t="str">
        <f t="shared" si="1052"/>
        <v/>
      </c>
      <c r="U1497" s="34" t="str">
        <f t="shared" si="1073"/>
        <v/>
      </c>
      <c r="V1497" s="8"/>
      <c r="W1497" s="22" t="str">
        <f t="shared" si="1053"/>
        <v/>
      </c>
      <c r="X1497" s="34" t="str">
        <f t="shared" si="1074"/>
        <v/>
      </c>
      <c r="Y1497" s="8"/>
      <c r="Z1497" s="22" t="str">
        <f t="shared" si="1054"/>
        <v/>
      </c>
      <c r="AA1497" s="34" t="str">
        <f t="shared" si="1075"/>
        <v/>
      </c>
      <c r="AB1497" s="8"/>
      <c r="AC1497" s="22" t="str">
        <f t="shared" si="1055"/>
        <v/>
      </c>
      <c r="AD1497" s="34" t="str">
        <f t="shared" si="1076"/>
        <v/>
      </c>
      <c r="AE1497" s="8"/>
      <c r="AF1497" s="22" t="str">
        <f t="shared" si="1056"/>
        <v/>
      </c>
      <c r="AG1497" s="34" t="str">
        <f t="shared" si="1077"/>
        <v/>
      </c>
      <c r="AH1497" s="8"/>
      <c r="AI1497" s="22" t="str">
        <f t="shared" si="1057"/>
        <v/>
      </c>
      <c r="AJ1497" s="34" t="str">
        <f t="shared" si="1078"/>
        <v/>
      </c>
      <c r="AK1497" s="8"/>
      <c r="AL1497" s="22" t="str">
        <f t="shared" si="1058"/>
        <v/>
      </c>
      <c r="AM1497" s="34" t="str">
        <f t="shared" si="1079"/>
        <v/>
      </c>
      <c r="AN1497" s="8"/>
      <c r="AO1497" s="22" t="str">
        <f t="shared" si="1059"/>
        <v/>
      </c>
      <c r="AP1497" s="34" t="str">
        <f t="shared" si="1080"/>
        <v/>
      </c>
      <c r="AQ1497" s="8"/>
      <c r="AR1497" s="22" t="str">
        <f t="shared" si="1060"/>
        <v/>
      </c>
      <c r="AS1497" s="34" t="str">
        <f t="shared" si="1081"/>
        <v/>
      </c>
      <c r="AT1497" s="8"/>
      <c r="AU1497" s="22" t="str">
        <f t="shared" si="1061"/>
        <v/>
      </c>
      <c r="AV1497" s="34" t="str">
        <f t="shared" si="1082"/>
        <v/>
      </c>
      <c r="AW1497" s="8"/>
      <c r="AX1497" s="22" t="str">
        <f t="shared" si="1062"/>
        <v/>
      </c>
      <c r="AY1497" s="34" t="str">
        <f t="shared" si="1083"/>
        <v/>
      </c>
      <c r="AZ1497" s="8"/>
      <c r="BA1497" s="22" t="str">
        <f t="shared" si="1063"/>
        <v/>
      </c>
      <c r="BB1497" s="34" t="str">
        <f t="shared" si="1084"/>
        <v/>
      </c>
      <c r="BC1497" s="8"/>
      <c r="BD1497" s="22" t="str">
        <f t="shared" si="1064"/>
        <v/>
      </c>
      <c r="BE1497" s="34" t="str">
        <f t="shared" si="1085"/>
        <v/>
      </c>
      <c r="BF1497" s="8"/>
      <c r="BG1497" s="22" t="str">
        <f t="shared" si="1065"/>
        <v/>
      </c>
      <c r="BH1497" s="34" t="str">
        <f t="shared" si="1086"/>
        <v/>
      </c>
      <c r="BI1497" s="8"/>
      <c r="BJ1497" s="22" t="str">
        <f t="shared" si="1066"/>
        <v/>
      </c>
    </row>
    <row r="1498" spans="1:62" ht="18" customHeight="1" x14ac:dyDescent="0.35">
      <c r="A1498" s="68">
        <f>'Energy - Master'!A1497</f>
        <v>47517</v>
      </c>
      <c r="B1498" s="24" t="str">
        <f t="shared" si="1046"/>
        <v>Feb-2030</v>
      </c>
      <c r="C1498" s="34" t="str">
        <f t="shared" si="1067"/>
        <v/>
      </c>
      <c r="D1498" s="8"/>
      <c r="E1498" s="22" t="str">
        <f t="shared" si="1047"/>
        <v/>
      </c>
      <c r="F1498" s="34" t="str">
        <f t="shared" si="1068"/>
        <v/>
      </c>
      <c r="G1498" s="8"/>
      <c r="H1498" s="22" t="str">
        <f t="shared" si="1048"/>
        <v/>
      </c>
      <c r="I1498" s="34" t="str">
        <f t="shared" si="1069"/>
        <v/>
      </c>
      <c r="J1498" s="8"/>
      <c r="K1498" s="22" t="str">
        <f t="shared" si="1049"/>
        <v/>
      </c>
      <c r="L1498" s="34" t="str">
        <f t="shared" si="1070"/>
        <v/>
      </c>
      <c r="M1498" s="8"/>
      <c r="N1498" s="22" t="str">
        <f t="shared" si="1050"/>
        <v/>
      </c>
      <c r="O1498" s="34" t="str">
        <f t="shared" si="1071"/>
        <v/>
      </c>
      <c r="P1498" s="8"/>
      <c r="Q1498" s="22" t="str">
        <f t="shared" si="1051"/>
        <v/>
      </c>
      <c r="R1498" s="34" t="str">
        <f t="shared" si="1072"/>
        <v/>
      </c>
      <c r="S1498" s="8"/>
      <c r="T1498" s="22" t="str">
        <f t="shared" si="1052"/>
        <v/>
      </c>
      <c r="U1498" s="34" t="str">
        <f t="shared" si="1073"/>
        <v/>
      </c>
      <c r="V1498" s="8"/>
      <c r="W1498" s="22" t="str">
        <f t="shared" si="1053"/>
        <v/>
      </c>
      <c r="X1498" s="34" t="str">
        <f t="shared" si="1074"/>
        <v/>
      </c>
      <c r="Y1498" s="8"/>
      <c r="Z1498" s="22" t="str">
        <f t="shared" si="1054"/>
        <v/>
      </c>
      <c r="AA1498" s="34" t="str">
        <f t="shared" si="1075"/>
        <v/>
      </c>
      <c r="AB1498" s="8"/>
      <c r="AC1498" s="22" t="str">
        <f t="shared" si="1055"/>
        <v/>
      </c>
      <c r="AD1498" s="34" t="str">
        <f t="shared" si="1076"/>
        <v/>
      </c>
      <c r="AE1498" s="8"/>
      <c r="AF1498" s="22" t="str">
        <f t="shared" si="1056"/>
        <v/>
      </c>
      <c r="AG1498" s="34" t="str">
        <f t="shared" si="1077"/>
        <v/>
      </c>
      <c r="AH1498" s="8"/>
      <c r="AI1498" s="22" t="str">
        <f t="shared" si="1057"/>
        <v/>
      </c>
      <c r="AJ1498" s="34" t="str">
        <f t="shared" si="1078"/>
        <v/>
      </c>
      <c r="AK1498" s="8"/>
      <c r="AL1498" s="22" t="str">
        <f t="shared" si="1058"/>
        <v/>
      </c>
      <c r="AM1498" s="34" t="str">
        <f t="shared" si="1079"/>
        <v/>
      </c>
      <c r="AN1498" s="8"/>
      <c r="AO1498" s="22" t="str">
        <f t="shared" si="1059"/>
        <v/>
      </c>
      <c r="AP1498" s="34" t="str">
        <f t="shared" si="1080"/>
        <v/>
      </c>
      <c r="AQ1498" s="8"/>
      <c r="AR1498" s="22" t="str">
        <f t="shared" si="1060"/>
        <v/>
      </c>
      <c r="AS1498" s="34" t="str">
        <f t="shared" si="1081"/>
        <v/>
      </c>
      <c r="AT1498" s="8"/>
      <c r="AU1498" s="22" t="str">
        <f t="shared" si="1061"/>
        <v/>
      </c>
      <c r="AV1498" s="34" t="str">
        <f t="shared" si="1082"/>
        <v/>
      </c>
      <c r="AW1498" s="8"/>
      <c r="AX1498" s="22" t="str">
        <f t="shared" si="1062"/>
        <v/>
      </c>
      <c r="AY1498" s="34" t="str">
        <f t="shared" si="1083"/>
        <v/>
      </c>
      <c r="AZ1498" s="8"/>
      <c r="BA1498" s="22" t="str">
        <f t="shared" si="1063"/>
        <v/>
      </c>
      <c r="BB1498" s="34" t="str">
        <f t="shared" si="1084"/>
        <v/>
      </c>
      <c r="BC1498" s="8"/>
      <c r="BD1498" s="22" t="str">
        <f t="shared" si="1064"/>
        <v/>
      </c>
      <c r="BE1498" s="34" t="str">
        <f t="shared" si="1085"/>
        <v/>
      </c>
      <c r="BF1498" s="8"/>
      <c r="BG1498" s="22" t="str">
        <f t="shared" si="1065"/>
        <v/>
      </c>
      <c r="BH1498" s="34" t="str">
        <f t="shared" si="1086"/>
        <v/>
      </c>
      <c r="BI1498" s="8"/>
      <c r="BJ1498" s="22" t="str">
        <f t="shared" si="1066"/>
        <v/>
      </c>
    </row>
    <row r="1499" spans="1:62" ht="18" customHeight="1" x14ac:dyDescent="0.35">
      <c r="A1499" s="68">
        <f>'Energy - Master'!A1498</f>
        <v>47518</v>
      </c>
      <c r="B1499" s="24" t="str">
        <f t="shared" si="1046"/>
        <v>Feb-2030</v>
      </c>
      <c r="C1499" s="34" t="str">
        <f t="shared" si="1067"/>
        <v/>
      </c>
      <c r="D1499" s="8"/>
      <c r="E1499" s="22" t="str">
        <f t="shared" si="1047"/>
        <v/>
      </c>
      <c r="F1499" s="34" t="str">
        <f t="shared" si="1068"/>
        <v/>
      </c>
      <c r="G1499" s="8"/>
      <c r="H1499" s="22" t="str">
        <f t="shared" si="1048"/>
        <v/>
      </c>
      <c r="I1499" s="34" t="str">
        <f t="shared" si="1069"/>
        <v/>
      </c>
      <c r="J1499" s="8"/>
      <c r="K1499" s="22" t="str">
        <f t="shared" si="1049"/>
        <v/>
      </c>
      <c r="L1499" s="34" t="str">
        <f t="shared" si="1070"/>
        <v/>
      </c>
      <c r="M1499" s="8"/>
      <c r="N1499" s="22" t="str">
        <f t="shared" si="1050"/>
        <v/>
      </c>
      <c r="O1499" s="34" t="str">
        <f t="shared" si="1071"/>
        <v/>
      </c>
      <c r="P1499" s="8"/>
      <c r="Q1499" s="22" t="str">
        <f t="shared" si="1051"/>
        <v/>
      </c>
      <c r="R1499" s="34" t="str">
        <f t="shared" si="1072"/>
        <v/>
      </c>
      <c r="S1499" s="8"/>
      <c r="T1499" s="22" t="str">
        <f t="shared" si="1052"/>
        <v/>
      </c>
      <c r="U1499" s="34" t="str">
        <f t="shared" si="1073"/>
        <v/>
      </c>
      <c r="V1499" s="8"/>
      <c r="W1499" s="22" t="str">
        <f t="shared" si="1053"/>
        <v/>
      </c>
      <c r="X1499" s="34" t="str">
        <f t="shared" si="1074"/>
        <v/>
      </c>
      <c r="Y1499" s="8"/>
      <c r="Z1499" s="22" t="str">
        <f t="shared" si="1054"/>
        <v/>
      </c>
      <c r="AA1499" s="34" t="str">
        <f t="shared" si="1075"/>
        <v/>
      </c>
      <c r="AB1499" s="8"/>
      <c r="AC1499" s="22" t="str">
        <f t="shared" si="1055"/>
        <v/>
      </c>
      <c r="AD1499" s="34" t="str">
        <f t="shared" si="1076"/>
        <v/>
      </c>
      <c r="AE1499" s="8"/>
      <c r="AF1499" s="22" t="str">
        <f t="shared" si="1056"/>
        <v/>
      </c>
      <c r="AG1499" s="34" t="str">
        <f t="shared" si="1077"/>
        <v/>
      </c>
      <c r="AH1499" s="8"/>
      <c r="AI1499" s="22" t="str">
        <f t="shared" si="1057"/>
        <v/>
      </c>
      <c r="AJ1499" s="34" t="str">
        <f t="shared" si="1078"/>
        <v/>
      </c>
      <c r="AK1499" s="8"/>
      <c r="AL1499" s="22" t="str">
        <f t="shared" si="1058"/>
        <v/>
      </c>
      <c r="AM1499" s="34" t="str">
        <f t="shared" si="1079"/>
        <v/>
      </c>
      <c r="AN1499" s="8"/>
      <c r="AO1499" s="22" t="str">
        <f t="shared" si="1059"/>
        <v/>
      </c>
      <c r="AP1499" s="34" t="str">
        <f t="shared" si="1080"/>
        <v/>
      </c>
      <c r="AQ1499" s="8"/>
      <c r="AR1499" s="22" t="str">
        <f t="shared" si="1060"/>
        <v/>
      </c>
      <c r="AS1499" s="34" t="str">
        <f t="shared" si="1081"/>
        <v/>
      </c>
      <c r="AT1499" s="8"/>
      <c r="AU1499" s="22" t="str">
        <f t="shared" si="1061"/>
        <v/>
      </c>
      <c r="AV1499" s="34" t="str">
        <f t="shared" si="1082"/>
        <v/>
      </c>
      <c r="AW1499" s="8"/>
      <c r="AX1499" s="22" t="str">
        <f t="shared" si="1062"/>
        <v/>
      </c>
      <c r="AY1499" s="34" t="str">
        <f t="shared" si="1083"/>
        <v/>
      </c>
      <c r="AZ1499" s="8"/>
      <c r="BA1499" s="22" t="str">
        <f t="shared" si="1063"/>
        <v/>
      </c>
      <c r="BB1499" s="34" t="str">
        <f t="shared" si="1084"/>
        <v/>
      </c>
      <c r="BC1499" s="8"/>
      <c r="BD1499" s="22" t="str">
        <f t="shared" si="1064"/>
        <v/>
      </c>
      <c r="BE1499" s="34" t="str">
        <f t="shared" si="1085"/>
        <v/>
      </c>
      <c r="BF1499" s="8"/>
      <c r="BG1499" s="22" t="str">
        <f t="shared" si="1065"/>
        <v/>
      </c>
      <c r="BH1499" s="34" t="str">
        <f t="shared" si="1086"/>
        <v/>
      </c>
      <c r="BI1499" s="8"/>
      <c r="BJ1499" s="22" t="str">
        <f t="shared" si="1066"/>
        <v/>
      </c>
    </row>
    <row r="1500" spans="1:62" ht="18" customHeight="1" x14ac:dyDescent="0.35">
      <c r="A1500" s="68">
        <f>'Energy - Master'!A1499</f>
        <v>47519</v>
      </c>
      <c r="B1500" s="24" t="str">
        <f t="shared" si="1046"/>
        <v>Feb-2030</v>
      </c>
      <c r="C1500" s="34" t="str">
        <f t="shared" si="1067"/>
        <v/>
      </c>
      <c r="D1500" s="8"/>
      <c r="E1500" s="22" t="str">
        <f t="shared" si="1047"/>
        <v/>
      </c>
      <c r="F1500" s="34" t="str">
        <f t="shared" si="1068"/>
        <v/>
      </c>
      <c r="G1500" s="8"/>
      <c r="H1500" s="22" t="str">
        <f t="shared" si="1048"/>
        <v/>
      </c>
      <c r="I1500" s="34" t="str">
        <f t="shared" si="1069"/>
        <v/>
      </c>
      <c r="J1500" s="8"/>
      <c r="K1500" s="22" t="str">
        <f t="shared" si="1049"/>
        <v/>
      </c>
      <c r="L1500" s="34" t="str">
        <f t="shared" si="1070"/>
        <v/>
      </c>
      <c r="M1500" s="8"/>
      <c r="N1500" s="22" t="str">
        <f t="shared" si="1050"/>
        <v/>
      </c>
      <c r="O1500" s="34" t="str">
        <f t="shared" si="1071"/>
        <v/>
      </c>
      <c r="P1500" s="8"/>
      <c r="Q1500" s="22" t="str">
        <f t="shared" si="1051"/>
        <v/>
      </c>
      <c r="R1500" s="34" t="str">
        <f t="shared" si="1072"/>
        <v/>
      </c>
      <c r="S1500" s="8"/>
      <c r="T1500" s="22" t="str">
        <f t="shared" si="1052"/>
        <v/>
      </c>
      <c r="U1500" s="34" t="str">
        <f t="shared" si="1073"/>
        <v/>
      </c>
      <c r="V1500" s="8"/>
      <c r="W1500" s="22" t="str">
        <f t="shared" si="1053"/>
        <v/>
      </c>
      <c r="X1500" s="34" t="str">
        <f t="shared" si="1074"/>
        <v/>
      </c>
      <c r="Y1500" s="8"/>
      <c r="Z1500" s="22" t="str">
        <f t="shared" si="1054"/>
        <v/>
      </c>
      <c r="AA1500" s="34" t="str">
        <f t="shared" si="1075"/>
        <v/>
      </c>
      <c r="AB1500" s="8"/>
      <c r="AC1500" s="22" t="str">
        <f t="shared" si="1055"/>
        <v/>
      </c>
      <c r="AD1500" s="34" t="str">
        <f t="shared" si="1076"/>
        <v/>
      </c>
      <c r="AE1500" s="8"/>
      <c r="AF1500" s="22" t="str">
        <f t="shared" si="1056"/>
        <v/>
      </c>
      <c r="AG1500" s="34" t="str">
        <f t="shared" si="1077"/>
        <v/>
      </c>
      <c r="AH1500" s="8"/>
      <c r="AI1500" s="22" t="str">
        <f t="shared" si="1057"/>
        <v/>
      </c>
      <c r="AJ1500" s="34" t="str">
        <f t="shared" si="1078"/>
        <v/>
      </c>
      <c r="AK1500" s="8"/>
      <c r="AL1500" s="22" t="str">
        <f t="shared" si="1058"/>
        <v/>
      </c>
      <c r="AM1500" s="34" t="str">
        <f t="shared" si="1079"/>
        <v/>
      </c>
      <c r="AN1500" s="8"/>
      <c r="AO1500" s="22" t="str">
        <f t="shared" si="1059"/>
        <v/>
      </c>
      <c r="AP1500" s="34" t="str">
        <f t="shared" si="1080"/>
        <v/>
      </c>
      <c r="AQ1500" s="8"/>
      <c r="AR1500" s="22" t="str">
        <f t="shared" si="1060"/>
        <v/>
      </c>
      <c r="AS1500" s="34" t="str">
        <f t="shared" si="1081"/>
        <v/>
      </c>
      <c r="AT1500" s="8"/>
      <c r="AU1500" s="22" t="str">
        <f t="shared" si="1061"/>
        <v/>
      </c>
      <c r="AV1500" s="34" t="str">
        <f t="shared" si="1082"/>
        <v/>
      </c>
      <c r="AW1500" s="8"/>
      <c r="AX1500" s="22" t="str">
        <f t="shared" si="1062"/>
        <v/>
      </c>
      <c r="AY1500" s="34" t="str">
        <f t="shared" si="1083"/>
        <v/>
      </c>
      <c r="AZ1500" s="8"/>
      <c r="BA1500" s="22" t="str">
        <f t="shared" si="1063"/>
        <v/>
      </c>
      <c r="BB1500" s="34" t="str">
        <f t="shared" si="1084"/>
        <v/>
      </c>
      <c r="BC1500" s="8"/>
      <c r="BD1500" s="22" t="str">
        <f t="shared" si="1064"/>
        <v/>
      </c>
      <c r="BE1500" s="34" t="str">
        <f t="shared" si="1085"/>
        <v/>
      </c>
      <c r="BF1500" s="8"/>
      <c r="BG1500" s="22" t="str">
        <f t="shared" si="1065"/>
        <v/>
      </c>
      <c r="BH1500" s="34" t="str">
        <f t="shared" si="1086"/>
        <v/>
      </c>
      <c r="BI1500" s="8"/>
      <c r="BJ1500" s="22" t="str">
        <f t="shared" si="1066"/>
        <v/>
      </c>
    </row>
    <row r="1501" spans="1:62" ht="18" customHeight="1" x14ac:dyDescent="0.35">
      <c r="A1501" s="20"/>
      <c r="B1501" s="24" t="str">
        <f t="shared" si="1046"/>
        <v/>
      </c>
      <c r="C1501" s="34" t="str">
        <f t="shared" si="1067"/>
        <v/>
      </c>
      <c r="D1501" s="8"/>
      <c r="E1501" s="22" t="str">
        <f t="shared" si="1047"/>
        <v/>
      </c>
      <c r="F1501" s="34" t="str">
        <f t="shared" si="1068"/>
        <v/>
      </c>
      <c r="G1501" s="8"/>
      <c r="H1501" s="22" t="str">
        <f t="shared" si="1048"/>
        <v/>
      </c>
      <c r="I1501" s="34" t="str">
        <f t="shared" si="1069"/>
        <v/>
      </c>
      <c r="J1501" s="8"/>
      <c r="K1501" s="22" t="str">
        <f t="shared" si="1049"/>
        <v/>
      </c>
      <c r="L1501" s="34" t="str">
        <f t="shared" si="1070"/>
        <v/>
      </c>
      <c r="M1501" s="8"/>
      <c r="N1501" s="22" t="str">
        <f t="shared" si="1050"/>
        <v/>
      </c>
      <c r="O1501" s="34" t="str">
        <f t="shared" si="1071"/>
        <v/>
      </c>
      <c r="P1501" s="8"/>
      <c r="Q1501" s="22" t="str">
        <f t="shared" si="1051"/>
        <v/>
      </c>
      <c r="R1501" s="34" t="str">
        <f t="shared" si="1072"/>
        <v/>
      </c>
      <c r="S1501" s="8"/>
      <c r="T1501" s="22" t="str">
        <f t="shared" si="1052"/>
        <v/>
      </c>
      <c r="U1501" s="34" t="str">
        <f t="shared" si="1073"/>
        <v/>
      </c>
      <c r="V1501" s="8"/>
      <c r="W1501" s="22" t="str">
        <f t="shared" si="1053"/>
        <v/>
      </c>
      <c r="X1501" s="34" t="str">
        <f t="shared" si="1074"/>
        <v/>
      </c>
      <c r="Y1501" s="8"/>
      <c r="Z1501" s="22" t="str">
        <f t="shared" si="1054"/>
        <v/>
      </c>
      <c r="AA1501" s="34" t="str">
        <f t="shared" si="1075"/>
        <v/>
      </c>
      <c r="AB1501" s="8"/>
      <c r="AC1501" s="22" t="str">
        <f t="shared" si="1055"/>
        <v/>
      </c>
      <c r="AD1501" s="34" t="str">
        <f t="shared" si="1076"/>
        <v/>
      </c>
      <c r="AE1501" s="8"/>
      <c r="AF1501" s="22" t="str">
        <f t="shared" si="1056"/>
        <v/>
      </c>
      <c r="AG1501" s="34" t="str">
        <f t="shared" si="1077"/>
        <v/>
      </c>
      <c r="AH1501" s="8"/>
      <c r="AI1501" s="22" t="str">
        <f t="shared" si="1057"/>
        <v/>
      </c>
      <c r="AJ1501" s="34" t="str">
        <f t="shared" si="1078"/>
        <v/>
      </c>
      <c r="AK1501" s="8"/>
      <c r="AL1501" s="22" t="str">
        <f t="shared" si="1058"/>
        <v/>
      </c>
      <c r="AM1501" s="34" t="str">
        <f t="shared" si="1079"/>
        <v/>
      </c>
      <c r="AN1501" s="8"/>
      <c r="AO1501" s="22" t="str">
        <f t="shared" si="1059"/>
        <v/>
      </c>
      <c r="AP1501" s="34" t="str">
        <f t="shared" si="1080"/>
        <v/>
      </c>
      <c r="AQ1501" s="8"/>
      <c r="AR1501" s="22" t="str">
        <f t="shared" si="1060"/>
        <v/>
      </c>
      <c r="AS1501" s="34" t="str">
        <f t="shared" si="1081"/>
        <v/>
      </c>
      <c r="AT1501" s="8"/>
      <c r="AU1501" s="22" t="str">
        <f t="shared" si="1061"/>
        <v/>
      </c>
      <c r="AV1501" s="34" t="str">
        <f t="shared" si="1082"/>
        <v/>
      </c>
      <c r="AW1501" s="8"/>
      <c r="AX1501" s="22" t="str">
        <f t="shared" si="1062"/>
        <v/>
      </c>
      <c r="AY1501" s="34" t="str">
        <f t="shared" si="1083"/>
        <v/>
      </c>
      <c r="AZ1501" s="8"/>
      <c r="BA1501" s="22" t="str">
        <f t="shared" si="1063"/>
        <v/>
      </c>
      <c r="BB1501" s="34" t="str">
        <f t="shared" si="1084"/>
        <v/>
      </c>
      <c r="BC1501" s="8"/>
      <c r="BD1501" s="22" t="str">
        <f t="shared" si="1064"/>
        <v/>
      </c>
      <c r="BE1501" s="34" t="str">
        <f t="shared" si="1085"/>
        <v/>
      </c>
      <c r="BF1501" s="8"/>
      <c r="BG1501" s="22" t="str">
        <f t="shared" si="1065"/>
        <v/>
      </c>
      <c r="BH1501" s="34" t="str">
        <f t="shared" si="1086"/>
        <v/>
      </c>
      <c r="BI1501" s="8"/>
      <c r="BJ1501" s="22" t="str">
        <f t="shared" si="1066"/>
        <v/>
      </c>
    </row>
    <row r="1502" spans="1:62" ht="18" customHeight="1" x14ac:dyDescent="0.35">
      <c r="A1502" s="20"/>
      <c r="B1502" s="24" t="str">
        <f t="shared" si="1046"/>
        <v/>
      </c>
      <c r="C1502" s="34" t="str">
        <f t="shared" si="1067"/>
        <v/>
      </c>
      <c r="D1502" s="8"/>
      <c r="E1502" s="22" t="str">
        <f t="shared" si="1047"/>
        <v/>
      </c>
      <c r="F1502" s="34" t="str">
        <f t="shared" si="1068"/>
        <v/>
      </c>
      <c r="G1502" s="8"/>
      <c r="H1502" s="22" t="str">
        <f t="shared" si="1048"/>
        <v/>
      </c>
      <c r="I1502" s="34" t="str">
        <f t="shared" si="1069"/>
        <v/>
      </c>
      <c r="J1502" s="8"/>
      <c r="K1502" s="22" t="str">
        <f t="shared" si="1049"/>
        <v/>
      </c>
      <c r="L1502" s="34" t="str">
        <f t="shared" si="1070"/>
        <v/>
      </c>
      <c r="M1502" s="8"/>
      <c r="N1502" s="22" t="str">
        <f t="shared" si="1050"/>
        <v/>
      </c>
      <c r="O1502" s="34" t="str">
        <f t="shared" si="1071"/>
        <v/>
      </c>
      <c r="P1502" s="8"/>
      <c r="Q1502" s="22" t="str">
        <f t="shared" si="1051"/>
        <v/>
      </c>
      <c r="R1502" s="34" t="str">
        <f t="shared" si="1072"/>
        <v/>
      </c>
      <c r="S1502" s="8"/>
      <c r="T1502" s="22" t="str">
        <f t="shared" si="1052"/>
        <v/>
      </c>
      <c r="U1502" s="34" t="str">
        <f t="shared" si="1073"/>
        <v/>
      </c>
      <c r="V1502" s="8"/>
      <c r="W1502" s="22" t="str">
        <f t="shared" si="1053"/>
        <v/>
      </c>
      <c r="X1502" s="34" t="str">
        <f t="shared" si="1074"/>
        <v/>
      </c>
      <c r="Y1502" s="8"/>
      <c r="Z1502" s="22" t="str">
        <f t="shared" si="1054"/>
        <v/>
      </c>
      <c r="AA1502" s="34" t="str">
        <f t="shared" si="1075"/>
        <v/>
      </c>
      <c r="AB1502" s="8"/>
      <c r="AC1502" s="22" t="str">
        <f t="shared" si="1055"/>
        <v/>
      </c>
      <c r="AD1502" s="34" t="str">
        <f t="shared" si="1076"/>
        <v/>
      </c>
      <c r="AE1502" s="8"/>
      <c r="AF1502" s="22" t="str">
        <f t="shared" si="1056"/>
        <v/>
      </c>
      <c r="AG1502" s="34" t="str">
        <f t="shared" si="1077"/>
        <v/>
      </c>
      <c r="AH1502" s="8"/>
      <c r="AI1502" s="22" t="str">
        <f t="shared" si="1057"/>
        <v/>
      </c>
      <c r="AJ1502" s="34" t="str">
        <f t="shared" si="1078"/>
        <v/>
      </c>
      <c r="AK1502" s="8"/>
      <c r="AL1502" s="22" t="str">
        <f t="shared" si="1058"/>
        <v/>
      </c>
      <c r="AM1502" s="34" t="str">
        <f t="shared" si="1079"/>
        <v/>
      </c>
      <c r="AN1502" s="8"/>
      <c r="AO1502" s="22" t="str">
        <f t="shared" si="1059"/>
        <v/>
      </c>
      <c r="AP1502" s="34" t="str">
        <f t="shared" si="1080"/>
        <v/>
      </c>
      <c r="AQ1502" s="8"/>
      <c r="AR1502" s="22" t="str">
        <f t="shared" si="1060"/>
        <v/>
      </c>
      <c r="AS1502" s="34" t="str">
        <f t="shared" si="1081"/>
        <v/>
      </c>
      <c r="AT1502" s="8"/>
      <c r="AU1502" s="22" t="str">
        <f t="shared" si="1061"/>
        <v/>
      </c>
      <c r="AV1502" s="34" t="str">
        <f t="shared" si="1082"/>
        <v/>
      </c>
      <c r="AW1502" s="8"/>
      <c r="AX1502" s="22" t="str">
        <f t="shared" si="1062"/>
        <v/>
      </c>
      <c r="AY1502" s="34" t="str">
        <f t="shared" si="1083"/>
        <v/>
      </c>
      <c r="AZ1502" s="8"/>
      <c r="BA1502" s="22" t="str">
        <f t="shared" si="1063"/>
        <v/>
      </c>
      <c r="BB1502" s="34" t="str">
        <f t="shared" si="1084"/>
        <v/>
      </c>
      <c r="BC1502" s="8"/>
      <c r="BD1502" s="22" t="str">
        <f t="shared" si="1064"/>
        <v/>
      </c>
      <c r="BE1502" s="34" t="str">
        <f t="shared" si="1085"/>
        <v/>
      </c>
      <c r="BF1502" s="8"/>
      <c r="BG1502" s="22" t="str">
        <f t="shared" si="1065"/>
        <v/>
      </c>
      <c r="BH1502" s="34" t="str">
        <f t="shared" si="1086"/>
        <v/>
      </c>
      <c r="BI1502" s="8"/>
      <c r="BJ1502" s="22" t="str">
        <f t="shared" si="1066"/>
        <v/>
      </c>
    </row>
    <row r="1503" spans="1:62" ht="18" customHeight="1" x14ac:dyDescent="0.35">
      <c r="A1503" s="20"/>
      <c r="B1503" s="24" t="str">
        <f t="shared" si="1046"/>
        <v/>
      </c>
      <c r="C1503" s="34" t="str">
        <f t="shared" si="1067"/>
        <v/>
      </c>
      <c r="D1503" s="8"/>
      <c r="E1503" s="22" t="str">
        <f t="shared" si="1047"/>
        <v/>
      </c>
      <c r="F1503" s="34" t="str">
        <f t="shared" si="1068"/>
        <v/>
      </c>
      <c r="G1503" s="8"/>
      <c r="H1503" s="22" t="str">
        <f t="shared" si="1048"/>
        <v/>
      </c>
      <c r="I1503" s="34" t="str">
        <f t="shared" si="1069"/>
        <v/>
      </c>
      <c r="J1503" s="8"/>
      <c r="K1503" s="22" t="str">
        <f t="shared" si="1049"/>
        <v/>
      </c>
      <c r="L1503" s="34" t="str">
        <f t="shared" si="1070"/>
        <v/>
      </c>
      <c r="M1503" s="8"/>
      <c r="N1503" s="22" t="str">
        <f t="shared" si="1050"/>
        <v/>
      </c>
      <c r="O1503" s="34" t="str">
        <f t="shared" si="1071"/>
        <v/>
      </c>
      <c r="P1503" s="8"/>
      <c r="Q1503" s="22" t="str">
        <f t="shared" si="1051"/>
        <v/>
      </c>
      <c r="R1503" s="34" t="str">
        <f t="shared" si="1072"/>
        <v/>
      </c>
      <c r="S1503" s="8"/>
      <c r="T1503" s="22" t="str">
        <f t="shared" si="1052"/>
        <v/>
      </c>
      <c r="U1503" s="34" t="str">
        <f t="shared" si="1073"/>
        <v/>
      </c>
      <c r="V1503" s="8"/>
      <c r="W1503" s="22" t="str">
        <f t="shared" si="1053"/>
        <v/>
      </c>
      <c r="X1503" s="34" t="str">
        <f t="shared" si="1074"/>
        <v/>
      </c>
      <c r="Y1503" s="8"/>
      <c r="Z1503" s="22" t="str">
        <f t="shared" si="1054"/>
        <v/>
      </c>
      <c r="AA1503" s="34" t="str">
        <f t="shared" si="1075"/>
        <v/>
      </c>
      <c r="AB1503" s="8"/>
      <c r="AC1503" s="22" t="str">
        <f t="shared" si="1055"/>
        <v/>
      </c>
      <c r="AD1503" s="34" t="str">
        <f t="shared" si="1076"/>
        <v/>
      </c>
      <c r="AE1503" s="8"/>
      <c r="AF1503" s="22" t="str">
        <f t="shared" si="1056"/>
        <v/>
      </c>
      <c r="AG1503" s="34" t="str">
        <f t="shared" si="1077"/>
        <v/>
      </c>
      <c r="AH1503" s="8"/>
      <c r="AI1503" s="22" t="str">
        <f t="shared" si="1057"/>
        <v/>
      </c>
      <c r="AJ1503" s="34" t="str">
        <f t="shared" si="1078"/>
        <v/>
      </c>
      <c r="AK1503" s="8"/>
      <c r="AL1503" s="22" t="str">
        <f t="shared" si="1058"/>
        <v/>
      </c>
      <c r="AM1503" s="34" t="str">
        <f t="shared" si="1079"/>
        <v/>
      </c>
      <c r="AN1503" s="8"/>
      <c r="AO1503" s="22" t="str">
        <f t="shared" si="1059"/>
        <v/>
      </c>
      <c r="AP1503" s="34" t="str">
        <f t="shared" si="1080"/>
        <v/>
      </c>
      <c r="AQ1503" s="8"/>
      <c r="AR1503" s="22" t="str">
        <f t="shared" si="1060"/>
        <v/>
      </c>
      <c r="AS1503" s="34" t="str">
        <f t="shared" si="1081"/>
        <v/>
      </c>
      <c r="AT1503" s="8"/>
      <c r="AU1503" s="22" t="str">
        <f t="shared" si="1061"/>
        <v/>
      </c>
      <c r="AV1503" s="34" t="str">
        <f t="shared" si="1082"/>
        <v/>
      </c>
      <c r="AW1503" s="8"/>
      <c r="AX1503" s="22" t="str">
        <f t="shared" si="1062"/>
        <v/>
      </c>
      <c r="AY1503" s="34" t="str">
        <f t="shared" si="1083"/>
        <v/>
      </c>
      <c r="AZ1503" s="8"/>
      <c r="BA1503" s="22" t="str">
        <f t="shared" si="1063"/>
        <v/>
      </c>
      <c r="BB1503" s="34" t="str">
        <f t="shared" si="1084"/>
        <v/>
      </c>
      <c r="BC1503" s="8"/>
      <c r="BD1503" s="22" t="str">
        <f t="shared" si="1064"/>
        <v/>
      </c>
      <c r="BE1503" s="34" t="str">
        <f t="shared" si="1085"/>
        <v/>
      </c>
      <c r="BF1503" s="8"/>
      <c r="BG1503" s="22" t="str">
        <f t="shared" si="1065"/>
        <v/>
      </c>
      <c r="BH1503" s="34" t="str">
        <f t="shared" si="1086"/>
        <v/>
      </c>
      <c r="BI1503" s="8"/>
      <c r="BJ1503" s="22" t="str">
        <f t="shared" si="1066"/>
        <v/>
      </c>
    </row>
    <row r="1504" spans="1:62" ht="20" customHeight="1" x14ac:dyDescent="0.35">
      <c r="A1504" s="83" t="s">
        <v>101</v>
      </c>
      <c r="B1504" s="80"/>
      <c r="C1504" s="80"/>
      <c r="D1504" s="80"/>
      <c r="E1504" s="80"/>
      <c r="F1504" s="80"/>
      <c r="G1504" s="80"/>
      <c r="H1504" s="80"/>
      <c r="I1504" s="80"/>
      <c r="J1504" s="80"/>
      <c r="K1504" s="80"/>
      <c r="L1504" s="80"/>
      <c r="M1504" s="80"/>
      <c r="N1504" s="80"/>
      <c r="O1504" s="80"/>
      <c r="P1504" s="80"/>
      <c r="Q1504" s="80"/>
      <c r="R1504" s="80"/>
      <c r="S1504" s="80"/>
      <c r="T1504" s="80"/>
      <c r="U1504" s="80"/>
      <c r="V1504" s="80"/>
      <c r="W1504" s="80"/>
      <c r="X1504" s="80"/>
      <c r="Y1504" s="80"/>
      <c r="Z1504" s="80"/>
      <c r="AA1504" s="80"/>
      <c r="AB1504" s="80"/>
      <c r="AC1504" s="80"/>
      <c r="AD1504" s="80"/>
      <c r="AE1504" s="80"/>
      <c r="AF1504" s="80"/>
      <c r="AG1504" s="80"/>
      <c r="AH1504" s="80"/>
      <c r="AI1504" s="80"/>
      <c r="AJ1504" s="80"/>
      <c r="AK1504" s="80"/>
      <c r="AL1504" s="80"/>
      <c r="AM1504" s="80"/>
      <c r="AN1504" s="80"/>
      <c r="AO1504" s="80"/>
      <c r="AP1504" s="80"/>
      <c r="AQ1504" s="80"/>
      <c r="AR1504" s="80"/>
      <c r="AS1504" s="80"/>
      <c r="AT1504" s="80"/>
      <c r="AU1504" s="80"/>
      <c r="AV1504" s="80"/>
      <c r="AW1504" s="80"/>
      <c r="AX1504" s="80"/>
      <c r="AY1504" s="80"/>
      <c r="AZ1504" s="80"/>
      <c r="BA1504" s="80"/>
      <c r="BB1504" s="80"/>
      <c r="BC1504" s="80"/>
      <c r="BD1504" s="80"/>
      <c r="BE1504" s="80"/>
      <c r="BF1504" s="80"/>
      <c r="BG1504" s="80"/>
      <c r="BH1504" s="80"/>
      <c r="BI1504" s="80"/>
      <c r="BJ1504" s="80"/>
    </row>
  </sheetData>
  <mergeCells count="24">
    <mergeCell ref="BE2:BG2"/>
    <mergeCell ref="AD2:AF2"/>
    <mergeCell ref="AP2:AR2"/>
    <mergeCell ref="F2:H2"/>
    <mergeCell ref="B2:B3"/>
    <mergeCell ref="AS2:AU2"/>
    <mergeCell ref="C2:E2"/>
    <mergeCell ref="AY2:BA2"/>
    <mergeCell ref="A1504:BJ1504"/>
    <mergeCell ref="AV2:AX2"/>
    <mergeCell ref="A2:A3"/>
    <mergeCell ref="O2:Q2"/>
    <mergeCell ref="A1:BJ1"/>
    <mergeCell ref="AA2:AC2"/>
    <mergeCell ref="BB2:BD2"/>
    <mergeCell ref="R2:T2"/>
    <mergeCell ref="L2:N2"/>
    <mergeCell ref="AM2:AO2"/>
    <mergeCell ref="X2:Z2"/>
    <mergeCell ref="AJ2:AL2"/>
    <mergeCell ref="I2:K2"/>
    <mergeCell ref="U2:W2"/>
    <mergeCell ref="AG2:AI2"/>
    <mergeCell ref="BH2:BJ2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03"/>
  <sheetViews>
    <sheetView workbookViewId="0">
      <pane xSplit="2" ySplit="3" topLeftCell="C185" activePane="bottomRight" state="frozen"/>
      <selection pane="topRight"/>
      <selection pane="bottomLeft"/>
      <selection pane="bottomRight" activeCell="A193" sqref="A193"/>
    </sheetView>
  </sheetViews>
  <sheetFormatPr defaultRowHeight="14.5" x14ac:dyDescent="0.35"/>
  <cols>
    <col min="1" max="1" width="14" customWidth="1"/>
    <col min="2" max="2" width="12" customWidth="1"/>
    <col min="3" max="23" width="14" customWidth="1"/>
  </cols>
  <sheetData>
    <row r="1" spans="1:23" ht="28" customHeight="1" x14ac:dyDescent="0.35">
      <c r="A1" s="91" t="s">
        <v>102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3" ht="50" customHeight="1" x14ac:dyDescent="0.35">
      <c r="A2" s="89" t="s">
        <v>103</v>
      </c>
      <c r="B2" s="99" t="s">
        <v>104</v>
      </c>
      <c r="C2" s="93" t="s">
        <v>105</v>
      </c>
      <c r="D2" s="80"/>
      <c r="E2" s="80"/>
      <c r="F2" s="97" t="s">
        <v>106</v>
      </c>
      <c r="G2" s="80"/>
      <c r="H2" s="80"/>
      <c r="I2" s="94" t="s">
        <v>107</v>
      </c>
      <c r="J2" s="80"/>
      <c r="K2" s="80"/>
      <c r="L2" s="94" t="s">
        <v>108</v>
      </c>
      <c r="M2" s="80"/>
      <c r="N2" s="80"/>
      <c r="O2" s="97" t="s">
        <v>109</v>
      </c>
      <c r="P2" s="80"/>
      <c r="Q2" s="80"/>
      <c r="R2" s="100" t="s">
        <v>110</v>
      </c>
      <c r="S2" s="80"/>
      <c r="T2" s="80"/>
      <c r="U2" s="88" t="s">
        <v>111</v>
      </c>
      <c r="V2" s="80"/>
      <c r="W2" s="80"/>
    </row>
    <row r="3" spans="1:23" ht="45" customHeight="1" x14ac:dyDescent="0.35">
      <c r="A3" s="80"/>
      <c r="B3" s="80"/>
      <c r="C3" s="31" t="s">
        <v>98</v>
      </c>
      <c r="D3" s="32" t="s">
        <v>99</v>
      </c>
      <c r="E3" s="33" t="s">
        <v>100</v>
      </c>
      <c r="F3" s="31" t="s">
        <v>98</v>
      </c>
      <c r="G3" s="32" t="s">
        <v>99</v>
      </c>
      <c r="H3" s="33" t="s">
        <v>100</v>
      </c>
      <c r="I3" s="31" t="s">
        <v>98</v>
      </c>
      <c r="J3" s="32" t="s">
        <v>99</v>
      </c>
      <c r="K3" s="33" t="s">
        <v>100</v>
      </c>
      <c r="L3" s="31" t="s">
        <v>98</v>
      </c>
      <c r="M3" s="32" t="s">
        <v>99</v>
      </c>
      <c r="N3" s="33" t="s">
        <v>100</v>
      </c>
      <c r="O3" s="31" t="s">
        <v>98</v>
      </c>
      <c r="P3" s="32" t="s">
        <v>99</v>
      </c>
      <c r="Q3" s="33" t="s">
        <v>100</v>
      </c>
      <c r="R3" s="31" t="s">
        <v>98</v>
      </c>
      <c r="S3" s="32" t="s">
        <v>99</v>
      </c>
      <c r="T3" s="33" t="s">
        <v>100</v>
      </c>
      <c r="U3" s="31" t="s">
        <v>98</v>
      </c>
      <c r="V3" s="32" t="s">
        <v>99</v>
      </c>
      <c r="W3" s="33" t="s">
        <v>100</v>
      </c>
    </row>
    <row r="4" spans="1:23" ht="18" customHeight="1" x14ac:dyDescent="0.35">
      <c r="A4" s="69">
        <f>'Energy - Master'!A3</f>
        <v>46023</v>
      </c>
      <c r="B4" s="24" t="str">
        <f t="shared" ref="B4:B67" si="0">IF(A4="","",TEXT(A4,"MMM-YYYY"))</f>
        <v>Jan-2026</v>
      </c>
      <c r="C4" s="8">
        <v>159038</v>
      </c>
      <c r="D4" s="8">
        <v>161330</v>
      </c>
      <c r="E4" s="22">
        <f t="shared" ref="E4:E65" si="1">IF(OR(C4="",D4=""),"",D4-C4)</f>
        <v>2292</v>
      </c>
      <c r="F4" s="8">
        <v>331871</v>
      </c>
      <c r="G4" s="8">
        <v>333002</v>
      </c>
      <c r="H4" s="22">
        <f t="shared" ref="H4:H67" si="2">IF(OR(F4="",G4=""),"",G4-F4)</f>
        <v>1131</v>
      </c>
      <c r="I4" s="8">
        <v>373</v>
      </c>
      <c r="J4" s="8">
        <v>407</v>
      </c>
      <c r="K4" s="22">
        <f t="shared" ref="K4:K67" si="3">IF(OR(I4="",J4=""),"",J4-I4)</f>
        <v>34</v>
      </c>
      <c r="L4" s="8">
        <v>341293</v>
      </c>
      <c r="M4" s="8">
        <v>341320</v>
      </c>
      <c r="N4" s="22">
        <f t="shared" ref="N4:N67" si="4">IF(OR(L4="",M4=""),"",M4-L4)</f>
        <v>27</v>
      </c>
      <c r="O4" s="8">
        <v>102716</v>
      </c>
      <c r="P4" s="8">
        <v>102716</v>
      </c>
      <c r="Q4" s="22">
        <f t="shared" ref="Q4:Q67" si="5">IF(OR(O4="",P4=""),"",P4-O4)</f>
        <v>0</v>
      </c>
      <c r="R4" s="8">
        <v>704672</v>
      </c>
      <c r="S4" s="8">
        <v>705918</v>
      </c>
      <c r="T4" s="22">
        <f t="shared" ref="T4:T67" si="6">IF(OR(R4="",S4=""),"",S4-R4)</f>
        <v>1246</v>
      </c>
      <c r="U4" s="8">
        <v>477239</v>
      </c>
      <c r="V4" s="8">
        <v>478202</v>
      </c>
      <c r="W4" s="22">
        <f t="shared" ref="W4:W67" si="7">IF(OR(U4="",V4=""),"",V4-U4)</f>
        <v>963</v>
      </c>
    </row>
    <row r="5" spans="1:23" ht="18" customHeight="1" x14ac:dyDescent="0.35">
      <c r="A5" s="69">
        <f>'Energy - Master'!A4</f>
        <v>46024</v>
      </c>
      <c r="B5" s="24" t="str">
        <f t="shared" si="0"/>
        <v>Jan-2026</v>
      </c>
      <c r="C5" s="34">
        <f t="shared" ref="C5:C68" si="8">IF(D4="","",D4)</f>
        <v>161330</v>
      </c>
      <c r="D5" s="8">
        <v>163661</v>
      </c>
      <c r="E5" s="22">
        <f t="shared" si="1"/>
        <v>2331</v>
      </c>
      <c r="F5" s="34">
        <f t="shared" ref="F5:F68" si="9">IF(G4="","",G4)</f>
        <v>333002</v>
      </c>
      <c r="G5" s="8">
        <v>334145</v>
      </c>
      <c r="H5" s="22">
        <f t="shared" si="2"/>
        <v>1143</v>
      </c>
      <c r="I5" s="34">
        <f t="shared" ref="I5:I68" si="10">IF(J4="","",J4)</f>
        <v>407</v>
      </c>
      <c r="J5" s="8">
        <v>441</v>
      </c>
      <c r="K5" s="22">
        <f t="shared" si="3"/>
        <v>34</v>
      </c>
      <c r="L5" s="34">
        <f t="shared" ref="L5:L68" si="11">IF(M4="","",M4)</f>
        <v>341320</v>
      </c>
      <c r="M5" s="8">
        <v>341348</v>
      </c>
      <c r="N5" s="22">
        <f t="shared" si="4"/>
        <v>28</v>
      </c>
      <c r="O5" s="34">
        <f t="shared" ref="O5:O68" si="12">IF(P4="","",P4)</f>
        <v>102716</v>
      </c>
      <c r="P5" s="8">
        <v>102716</v>
      </c>
      <c r="Q5" s="22">
        <f t="shared" si="5"/>
        <v>0</v>
      </c>
      <c r="R5" s="34">
        <f t="shared" ref="R5:R68" si="13">IF(S4="","",S4)</f>
        <v>705918</v>
      </c>
      <c r="S5" s="8">
        <v>707151</v>
      </c>
      <c r="T5" s="22">
        <f t="shared" si="6"/>
        <v>1233</v>
      </c>
      <c r="U5" s="34">
        <f t="shared" ref="U5:U68" si="14">IF(V4="","",V4)</f>
        <v>478202</v>
      </c>
      <c r="V5" s="8">
        <v>479034</v>
      </c>
      <c r="W5" s="22">
        <f t="shared" si="7"/>
        <v>832</v>
      </c>
    </row>
    <row r="6" spans="1:23" ht="18" customHeight="1" x14ac:dyDescent="0.35">
      <c r="A6" s="69">
        <f>'Energy - Master'!A5</f>
        <v>46025</v>
      </c>
      <c r="B6" s="24" t="str">
        <f t="shared" si="0"/>
        <v>Jan-2026</v>
      </c>
      <c r="C6" s="34">
        <f t="shared" si="8"/>
        <v>163661</v>
      </c>
      <c r="D6" s="8">
        <v>165987</v>
      </c>
      <c r="E6" s="22">
        <f t="shared" si="1"/>
        <v>2326</v>
      </c>
      <c r="F6" s="34">
        <f t="shared" si="9"/>
        <v>334145</v>
      </c>
      <c r="G6" s="8">
        <v>335299</v>
      </c>
      <c r="H6" s="22">
        <f t="shared" si="2"/>
        <v>1154</v>
      </c>
      <c r="I6" s="34">
        <f t="shared" si="10"/>
        <v>441</v>
      </c>
      <c r="J6" s="8">
        <v>474</v>
      </c>
      <c r="K6" s="22">
        <f t="shared" si="3"/>
        <v>33</v>
      </c>
      <c r="L6" s="34">
        <f t="shared" si="11"/>
        <v>341348</v>
      </c>
      <c r="M6" s="8">
        <v>341365</v>
      </c>
      <c r="N6" s="22">
        <f t="shared" si="4"/>
        <v>17</v>
      </c>
      <c r="O6" s="34">
        <f t="shared" si="12"/>
        <v>102716</v>
      </c>
      <c r="P6" s="8">
        <v>102716</v>
      </c>
      <c r="Q6" s="22">
        <f t="shared" si="5"/>
        <v>0</v>
      </c>
      <c r="R6" s="34">
        <f t="shared" si="13"/>
        <v>707151</v>
      </c>
      <c r="S6" s="8">
        <v>708377</v>
      </c>
      <c r="T6" s="22">
        <f t="shared" si="6"/>
        <v>1226</v>
      </c>
      <c r="U6" s="34">
        <f t="shared" si="14"/>
        <v>479034</v>
      </c>
      <c r="V6" s="8">
        <v>479913</v>
      </c>
      <c r="W6" s="22">
        <f t="shared" si="7"/>
        <v>879</v>
      </c>
    </row>
    <row r="7" spans="1:23" ht="18" customHeight="1" x14ac:dyDescent="0.35">
      <c r="A7" s="69">
        <f>'Energy - Master'!A6</f>
        <v>46026</v>
      </c>
      <c r="B7" s="24" t="str">
        <f t="shared" si="0"/>
        <v>Jan-2026</v>
      </c>
      <c r="C7" s="34">
        <f t="shared" si="8"/>
        <v>165987</v>
      </c>
      <c r="D7" s="8">
        <v>168396</v>
      </c>
      <c r="E7" s="22">
        <f t="shared" si="1"/>
        <v>2409</v>
      </c>
      <c r="F7" s="34">
        <f t="shared" si="9"/>
        <v>335299</v>
      </c>
      <c r="G7" s="8">
        <v>336457</v>
      </c>
      <c r="H7" s="22">
        <f t="shared" si="2"/>
        <v>1158</v>
      </c>
      <c r="I7" s="34">
        <f t="shared" si="10"/>
        <v>474</v>
      </c>
      <c r="J7" s="8">
        <v>508</v>
      </c>
      <c r="K7" s="22">
        <f t="shared" si="3"/>
        <v>34</v>
      </c>
      <c r="L7" s="34">
        <f t="shared" si="11"/>
        <v>341365</v>
      </c>
      <c r="M7" s="8">
        <v>341402</v>
      </c>
      <c r="N7" s="22">
        <f t="shared" si="4"/>
        <v>37</v>
      </c>
      <c r="O7" s="34">
        <f t="shared" si="12"/>
        <v>102716</v>
      </c>
      <c r="P7" s="8">
        <v>102716</v>
      </c>
      <c r="Q7" s="22">
        <f t="shared" si="5"/>
        <v>0</v>
      </c>
      <c r="R7" s="34">
        <f t="shared" si="13"/>
        <v>708377</v>
      </c>
      <c r="S7" s="8">
        <v>709635</v>
      </c>
      <c r="T7" s="22">
        <f t="shared" si="6"/>
        <v>1258</v>
      </c>
      <c r="U7" s="34">
        <f t="shared" si="14"/>
        <v>479913</v>
      </c>
      <c r="V7" s="8">
        <v>480814</v>
      </c>
      <c r="W7" s="22">
        <f t="shared" si="7"/>
        <v>901</v>
      </c>
    </row>
    <row r="8" spans="1:23" ht="18" customHeight="1" x14ac:dyDescent="0.35">
      <c r="A8" s="69">
        <f>'Energy - Master'!A7</f>
        <v>46027</v>
      </c>
      <c r="B8" s="24" t="str">
        <f t="shared" si="0"/>
        <v>Jan-2026</v>
      </c>
      <c r="C8" s="34">
        <f t="shared" si="8"/>
        <v>168396</v>
      </c>
      <c r="D8" s="8">
        <v>170758</v>
      </c>
      <c r="E8" s="22">
        <f t="shared" si="1"/>
        <v>2362</v>
      </c>
      <c r="F8" s="34">
        <f t="shared" si="9"/>
        <v>336457</v>
      </c>
      <c r="G8" s="8">
        <v>337607</v>
      </c>
      <c r="H8" s="22">
        <f t="shared" si="2"/>
        <v>1150</v>
      </c>
      <c r="I8" s="34">
        <f t="shared" si="10"/>
        <v>508</v>
      </c>
      <c r="J8" s="8">
        <v>543</v>
      </c>
      <c r="K8" s="22">
        <f t="shared" si="3"/>
        <v>35</v>
      </c>
      <c r="L8" s="34">
        <f t="shared" si="11"/>
        <v>341402</v>
      </c>
      <c r="M8" s="8">
        <v>341431</v>
      </c>
      <c r="N8" s="22">
        <f t="shared" si="4"/>
        <v>29</v>
      </c>
      <c r="O8" s="34">
        <f t="shared" si="12"/>
        <v>102716</v>
      </c>
      <c r="P8" s="8">
        <v>102716</v>
      </c>
      <c r="Q8" s="22">
        <f t="shared" si="5"/>
        <v>0</v>
      </c>
      <c r="R8" s="34">
        <f t="shared" si="13"/>
        <v>709635</v>
      </c>
      <c r="S8" s="8">
        <v>710875</v>
      </c>
      <c r="T8" s="22">
        <f t="shared" si="6"/>
        <v>1240</v>
      </c>
      <c r="U8" s="34">
        <f t="shared" si="14"/>
        <v>480814</v>
      </c>
      <c r="V8" s="8">
        <v>481702</v>
      </c>
      <c r="W8" s="22">
        <f t="shared" si="7"/>
        <v>888</v>
      </c>
    </row>
    <row r="9" spans="1:23" ht="18" customHeight="1" x14ac:dyDescent="0.35">
      <c r="A9" s="69">
        <f>'Energy - Master'!A8</f>
        <v>46028</v>
      </c>
      <c r="B9" s="24" t="str">
        <f t="shared" si="0"/>
        <v>Jan-2026</v>
      </c>
      <c r="C9" s="34">
        <f t="shared" si="8"/>
        <v>170758</v>
      </c>
      <c r="D9" s="8">
        <v>173119</v>
      </c>
      <c r="E9" s="22">
        <f t="shared" si="1"/>
        <v>2361</v>
      </c>
      <c r="F9" s="34">
        <f t="shared" si="9"/>
        <v>337607</v>
      </c>
      <c r="G9" s="8">
        <v>338705</v>
      </c>
      <c r="H9" s="22">
        <f t="shared" si="2"/>
        <v>1098</v>
      </c>
      <c r="I9" s="34">
        <f t="shared" si="10"/>
        <v>543</v>
      </c>
      <c r="J9" s="8">
        <v>576</v>
      </c>
      <c r="K9" s="22">
        <f t="shared" si="3"/>
        <v>33</v>
      </c>
      <c r="L9" s="34">
        <f t="shared" si="11"/>
        <v>341431</v>
      </c>
      <c r="M9" s="8">
        <v>341462</v>
      </c>
      <c r="N9" s="22">
        <f t="shared" si="4"/>
        <v>31</v>
      </c>
      <c r="O9" s="34">
        <f t="shared" si="12"/>
        <v>102716</v>
      </c>
      <c r="P9" s="8">
        <v>102716</v>
      </c>
      <c r="Q9" s="22">
        <f t="shared" si="5"/>
        <v>0</v>
      </c>
      <c r="R9" s="34">
        <f t="shared" si="13"/>
        <v>710875</v>
      </c>
      <c r="S9" s="8">
        <v>712123</v>
      </c>
      <c r="T9" s="22">
        <f t="shared" si="6"/>
        <v>1248</v>
      </c>
      <c r="U9" s="34">
        <f t="shared" si="14"/>
        <v>481702</v>
      </c>
      <c r="V9" s="8">
        <v>482642</v>
      </c>
      <c r="W9" s="22">
        <f t="shared" si="7"/>
        <v>940</v>
      </c>
    </row>
    <row r="10" spans="1:23" ht="18" customHeight="1" x14ac:dyDescent="0.35">
      <c r="A10" s="69">
        <f>'Energy - Master'!A9</f>
        <v>46029</v>
      </c>
      <c r="B10" s="24" t="str">
        <f t="shared" si="0"/>
        <v>Jan-2026</v>
      </c>
      <c r="C10" s="34">
        <f t="shared" si="8"/>
        <v>173119</v>
      </c>
      <c r="D10" s="8">
        <v>175570</v>
      </c>
      <c r="E10" s="22">
        <f t="shared" si="1"/>
        <v>2451</v>
      </c>
      <c r="F10" s="34">
        <f t="shared" si="9"/>
        <v>338705</v>
      </c>
      <c r="G10" s="8">
        <v>339859</v>
      </c>
      <c r="H10" s="22">
        <f t="shared" si="2"/>
        <v>1154</v>
      </c>
      <c r="I10" s="34">
        <f t="shared" si="10"/>
        <v>576</v>
      </c>
      <c r="J10" s="8">
        <v>612</v>
      </c>
      <c r="K10" s="22">
        <f t="shared" si="3"/>
        <v>36</v>
      </c>
      <c r="L10" s="34">
        <f t="shared" si="11"/>
        <v>341462</v>
      </c>
      <c r="M10" s="8">
        <v>341490</v>
      </c>
      <c r="N10" s="22">
        <f t="shared" si="4"/>
        <v>28</v>
      </c>
      <c r="O10" s="34">
        <f t="shared" si="12"/>
        <v>102716</v>
      </c>
      <c r="P10" s="8">
        <v>102716</v>
      </c>
      <c r="Q10" s="22">
        <f t="shared" si="5"/>
        <v>0</v>
      </c>
      <c r="R10" s="34">
        <f t="shared" si="13"/>
        <v>712123</v>
      </c>
      <c r="S10" s="8">
        <v>713412</v>
      </c>
      <c r="T10" s="22">
        <f t="shared" si="6"/>
        <v>1289</v>
      </c>
      <c r="U10" s="34">
        <f t="shared" si="14"/>
        <v>482642</v>
      </c>
      <c r="V10" s="8">
        <v>483593</v>
      </c>
      <c r="W10" s="22">
        <f t="shared" si="7"/>
        <v>951</v>
      </c>
    </row>
    <row r="11" spans="1:23" ht="18" customHeight="1" x14ac:dyDescent="0.35">
      <c r="A11" s="69">
        <f>'Energy - Master'!A10</f>
        <v>46030</v>
      </c>
      <c r="B11" s="24" t="str">
        <f t="shared" si="0"/>
        <v>Jan-2026</v>
      </c>
      <c r="C11" s="34">
        <f t="shared" si="8"/>
        <v>175570</v>
      </c>
      <c r="D11" s="8">
        <v>177836</v>
      </c>
      <c r="E11" s="22">
        <f t="shared" si="1"/>
        <v>2266</v>
      </c>
      <c r="F11" s="34">
        <f t="shared" si="9"/>
        <v>339859</v>
      </c>
      <c r="G11" s="8">
        <v>340910</v>
      </c>
      <c r="H11" s="22">
        <f t="shared" si="2"/>
        <v>1051</v>
      </c>
      <c r="I11" s="34">
        <f t="shared" si="10"/>
        <v>612</v>
      </c>
      <c r="J11" s="8">
        <v>645</v>
      </c>
      <c r="K11" s="22">
        <f t="shared" si="3"/>
        <v>33</v>
      </c>
      <c r="L11" s="34">
        <f t="shared" si="11"/>
        <v>341490</v>
      </c>
      <c r="M11" s="8">
        <v>341518</v>
      </c>
      <c r="N11" s="22">
        <f t="shared" si="4"/>
        <v>28</v>
      </c>
      <c r="O11" s="34">
        <f t="shared" si="12"/>
        <v>102716</v>
      </c>
      <c r="P11" s="8">
        <v>102716</v>
      </c>
      <c r="Q11" s="22">
        <f t="shared" si="5"/>
        <v>0</v>
      </c>
      <c r="R11" s="34">
        <f t="shared" si="13"/>
        <v>713412</v>
      </c>
      <c r="S11" s="8">
        <v>714602</v>
      </c>
      <c r="T11" s="22">
        <f t="shared" si="6"/>
        <v>1190</v>
      </c>
      <c r="U11" s="34">
        <f t="shared" si="14"/>
        <v>483593</v>
      </c>
      <c r="V11" s="8">
        <v>484398</v>
      </c>
      <c r="W11" s="22">
        <f t="shared" si="7"/>
        <v>805</v>
      </c>
    </row>
    <row r="12" spans="1:23" ht="18" customHeight="1" x14ac:dyDescent="0.35">
      <c r="A12" s="69">
        <f>'Energy - Master'!A11</f>
        <v>46031</v>
      </c>
      <c r="B12" s="24" t="str">
        <f t="shared" si="0"/>
        <v>Jan-2026</v>
      </c>
      <c r="C12" s="34">
        <f t="shared" si="8"/>
        <v>177836</v>
      </c>
      <c r="D12" s="8">
        <v>180266</v>
      </c>
      <c r="E12" s="22">
        <f t="shared" si="1"/>
        <v>2430</v>
      </c>
      <c r="F12" s="34">
        <f t="shared" si="9"/>
        <v>340910</v>
      </c>
      <c r="G12" s="8">
        <v>342062</v>
      </c>
      <c r="H12" s="22">
        <f t="shared" si="2"/>
        <v>1152</v>
      </c>
      <c r="I12" s="34">
        <f t="shared" si="10"/>
        <v>645</v>
      </c>
      <c r="J12" s="8">
        <v>679</v>
      </c>
      <c r="K12" s="22">
        <f t="shared" si="3"/>
        <v>34</v>
      </c>
      <c r="L12" s="34">
        <f t="shared" si="11"/>
        <v>341518</v>
      </c>
      <c r="M12" s="8">
        <v>341546</v>
      </c>
      <c r="N12" s="22">
        <f t="shared" si="4"/>
        <v>28</v>
      </c>
      <c r="O12" s="34">
        <f t="shared" si="12"/>
        <v>102716</v>
      </c>
      <c r="P12" s="8">
        <v>102716</v>
      </c>
      <c r="Q12" s="22">
        <f t="shared" si="5"/>
        <v>0</v>
      </c>
      <c r="R12" s="34">
        <f t="shared" si="13"/>
        <v>714602</v>
      </c>
      <c r="S12" s="8">
        <v>715857</v>
      </c>
      <c r="T12" s="22">
        <f t="shared" si="6"/>
        <v>1255</v>
      </c>
      <c r="U12" s="34">
        <f t="shared" si="14"/>
        <v>484398</v>
      </c>
      <c r="V12" s="8">
        <v>485269</v>
      </c>
      <c r="W12" s="22">
        <f t="shared" si="7"/>
        <v>871</v>
      </c>
    </row>
    <row r="13" spans="1:23" ht="18" customHeight="1" x14ac:dyDescent="0.35">
      <c r="A13" s="69">
        <f>'Energy - Master'!A12</f>
        <v>46032</v>
      </c>
      <c r="B13" s="24" t="str">
        <f t="shared" si="0"/>
        <v>Jan-2026</v>
      </c>
      <c r="C13" s="34">
        <f t="shared" si="8"/>
        <v>180266</v>
      </c>
      <c r="D13" s="8">
        <v>182651</v>
      </c>
      <c r="E13" s="22">
        <f t="shared" si="1"/>
        <v>2385</v>
      </c>
      <c r="F13" s="34">
        <f t="shared" si="9"/>
        <v>342062</v>
      </c>
      <c r="G13" s="8">
        <v>343235</v>
      </c>
      <c r="H13" s="22">
        <f t="shared" si="2"/>
        <v>1173</v>
      </c>
      <c r="I13" s="34">
        <f t="shared" si="10"/>
        <v>679</v>
      </c>
      <c r="J13" s="8">
        <v>713</v>
      </c>
      <c r="K13" s="22">
        <f t="shared" si="3"/>
        <v>34</v>
      </c>
      <c r="L13" s="34">
        <f t="shared" si="11"/>
        <v>341546</v>
      </c>
      <c r="M13" s="8">
        <v>341573</v>
      </c>
      <c r="N13" s="22">
        <f t="shared" si="4"/>
        <v>27</v>
      </c>
      <c r="O13" s="34">
        <f t="shared" si="12"/>
        <v>102716</v>
      </c>
      <c r="P13" s="8">
        <v>102716</v>
      </c>
      <c r="Q13" s="22">
        <f t="shared" si="5"/>
        <v>0</v>
      </c>
      <c r="R13" s="34">
        <f t="shared" si="13"/>
        <v>715857</v>
      </c>
      <c r="S13" s="8">
        <v>717088</v>
      </c>
      <c r="T13" s="22">
        <f t="shared" si="6"/>
        <v>1231</v>
      </c>
      <c r="U13" s="34">
        <f t="shared" si="14"/>
        <v>485269</v>
      </c>
      <c r="V13" s="8">
        <v>486119</v>
      </c>
      <c r="W13" s="22">
        <f t="shared" si="7"/>
        <v>850</v>
      </c>
    </row>
    <row r="14" spans="1:23" ht="18" customHeight="1" x14ac:dyDescent="0.35">
      <c r="A14" s="69">
        <f>'Energy - Master'!A13</f>
        <v>46033</v>
      </c>
      <c r="B14" s="24" t="str">
        <f t="shared" si="0"/>
        <v>Jan-2026</v>
      </c>
      <c r="C14" s="34">
        <f t="shared" si="8"/>
        <v>182651</v>
      </c>
      <c r="D14" s="8">
        <v>185023</v>
      </c>
      <c r="E14" s="22">
        <f t="shared" si="1"/>
        <v>2372</v>
      </c>
      <c r="F14" s="34">
        <f t="shared" si="9"/>
        <v>343235</v>
      </c>
      <c r="G14" s="8">
        <v>344375</v>
      </c>
      <c r="H14" s="22">
        <f t="shared" si="2"/>
        <v>1140</v>
      </c>
      <c r="I14" s="34">
        <f t="shared" si="10"/>
        <v>713</v>
      </c>
      <c r="J14" s="8">
        <v>749</v>
      </c>
      <c r="K14" s="22">
        <f t="shared" si="3"/>
        <v>36</v>
      </c>
      <c r="L14" s="34">
        <f t="shared" si="11"/>
        <v>341573</v>
      </c>
      <c r="M14" s="8">
        <v>341601</v>
      </c>
      <c r="N14" s="22">
        <f t="shared" si="4"/>
        <v>28</v>
      </c>
      <c r="O14" s="34">
        <f t="shared" si="12"/>
        <v>102716</v>
      </c>
      <c r="P14" s="8">
        <v>102716</v>
      </c>
      <c r="Q14" s="22">
        <f t="shared" si="5"/>
        <v>0</v>
      </c>
      <c r="R14" s="34">
        <f t="shared" si="13"/>
        <v>717088</v>
      </c>
      <c r="S14" s="8">
        <v>718355</v>
      </c>
      <c r="T14" s="22">
        <f t="shared" si="6"/>
        <v>1267</v>
      </c>
      <c r="U14" s="34">
        <f t="shared" si="14"/>
        <v>486119</v>
      </c>
      <c r="V14" s="8">
        <v>486989</v>
      </c>
      <c r="W14" s="22">
        <f t="shared" si="7"/>
        <v>870</v>
      </c>
    </row>
    <row r="15" spans="1:23" ht="18" customHeight="1" x14ac:dyDescent="0.35">
      <c r="A15" s="69">
        <f>'Energy - Master'!A14</f>
        <v>46034</v>
      </c>
      <c r="B15" s="24" t="str">
        <f t="shared" si="0"/>
        <v>Jan-2026</v>
      </c>
      <c r="C15" s="34">
        <f t="shared" si="8"/>
        <v>185023</v>
      </c>
      <c r="D15" s="8">
        <v>187410</v>
      </c>
      <c r="E15" s="22">
        <f t="shared" si="1"/>
        <v>2387</v>
      </c>
      <c r="F15" s="34">
        <f t="shared" si="9"/>
        <v>344375</v>
      </c>
      <c r="G15" s="8">
        <v>345553</v>
      </c>
      <c r="H15" s="22">
        <f t="shared" si="2"/>
        <v>1178</v>
      </c>
      <c r="I15" s="34">
        <f t="shared" si="10"/>
        <v>749</v>
      </c>
      <c r="J15" s="8">
        <v>782</v>
      </c>
      <c r="K15" s="22">
        <f t="shared" si="3"/>
        <v>33</v>
      </c>
      <c r="L15" s="34">
        <f t="shared" si="11"/>
        <v>341601</v>
      </c>
      <c r="M15" s="8">
        <v>341628</v>
      </c>
      <c r="N15" s="22">
        <f t="shared" si="4"/>
        <v>27</v>
      </c>
      <c r="O15" s="34">
        <f t="shared" si="12"/>
        <v>102716</v>
      </c>
      <c r="P15" s="8">
        <v>102716</v>
      </c>
      <c r="Q15" s="22">
        <f t="shared" si="5"/>
        <v>0</v>
      </c>
      <c r="R15" s="34">
        <f t="shared" si="13"/>
        <v>718355</v>
      </c>
      <c r="S15" s="8">
        <v>719609</v>
      </c>
      <c r="T15" s="22">
        <f t="shared" si="6"/>
        <v>1254</v>
      </c>
      <c r="U15" s="34">
        <f t="shared" si="14"/>
        <v>486989</v>
      </c>
      <c r="V15" s="8">
        <v>488200</v>
      </c>
      <c r="W15" s="22">
        <f t="shared" si="7"/>
        <v>1211</v>
      </c>
    </row>
    <row r="16" spans="1:23" ht="18" customHeight="1" x14ac:dyDescent="0.35">
      <c r="A16" s="69">
        <f>'Energy - Master'!A15</f>
        <v>46035</v>
      </c>
      <c r="B16" s="24" t="str">
        <f t="shared" si="0"/>
        <v>Jan-2026</v>
      </c>
      <c r="C16" s="34">
        <f t="shared" si="8"/>
        <v>187410</v>
      </c>
      <c r="D16" s="8">
        <v>189767</v>
      </c>
      <c r="E16" s="22">
        <f t="shared" si="1"/>
        <v>2357</v>
      </c>
      <c r="F16" s="34">
        <f t="shared" si="9"/>
        <v>345553</v>
      </c>
      <c r="G16" s="8">
        <v>346702</v>
      </c>
      <c r="H16" s="22">
        <f t="shared" si="2"/>
        <v>1149</v>
      </c>
      <c r="I16" s="34">
        <f t="shared" si="10"/>
        <v>782</v>
      </c>
      <c r="J16" s="8">
        <v>817</v>
      </c>
      <c r="K16" s="22">
        <f t="shared" si="3"/>
        <v>35</v>
      </c>
      <c r="L16" s="34">
        <f t="shared" si="11"/>
        <v>341628</v>
      </c>
      <c r="M16" s="8">
        <v>341655</v>
      </c>
      <c r="N16" s="22">
        <f t="shared" si="4"/>
        <v>27</v>
      </c>
      <c r="O16" s="34">
        <f t="shared" si="12"/>
        <v>102716</v>
      </c>
      <c r="P16" s="8">
        <v>102716</v>
      </c>
      <c r="Q16" s="22">
        <f t="shared" si="5"/>
        <v>0</v>
      </c>
      <c r="R16" s="34">
        <f t="shared" si="13"/>
        <v>719609</v>
      </c>
      <c r="S16" s="8">
        <v>720845</v>
      </c>
      <c r="T16" s="22">
        <f t="shared" si="6"/>
        <v>1236</v>
      </c>
      <c r="U16" s="34">
        <f t="shared" si="14"/>
        <v>488200</v>
      </c>
      <c r="V16" s="8">
        <v>488708</v>
      </c>
      <c r="W16" s="22">
        <f t="shared" si="7"/>
        <v>508</v>
      </c>
    </row>
    <row r="17" spans="1:23" ht="18" customHeight="1" x14ac:dyDescent="0.35">
      <c r="A17" s="69">
        <f>'Energy - Master'!A16</f>
        <v>46036</v>
      </c>
      <c r="B17" s="24" t="str">
        <f t="shared" si="0"/>
        <v>Jan-2026</v>
      </c>
      <c r="C17" s="34">
        <f t="shared" si="8"/>
        <v>189767</v>
      </c>
      <c r="D17" s="8">
        <v>192002</v>
      </c>
      <c r="E17" s="22">
        <f t="shared" si="1"/>
        <v>2235</v>
      </c>
      <c r="F17" s="34">
        <f t="shared" si="9"/>
        <v>346702</v>
      </c>
      <c r="G17" s="8">
        <v>347773</v>
      </c>
      <c r="H17" s="22">
        <f t="shared" si="2"/>
        <v>1071</v>
      </c>
      <c r="I17" s="34">
        <f t="shared" si="10"/>
        <v>817</v>
      </c>
      <c r="J17" s="8">
        <v>851</v>
      </c>
      <c r="K17" s="22">
        <f t="shared" si="3"/>
        <v>34</v>
      </c>
      <c r="L17" s="34">
        <f t="shared" si="11"/>
        <v>341655</v>
      </c>
      <c r="M17" s="8">
        <v>341682</v>
      </c>
      <c r="N17" s="22">
        <f t="shared" si="4"/>
        <v>27</v>
      </c>
      <c r="O17" s="34">
        <f t="shared" si="12"/>
        <v>102716</v>
      </c>
      <c r="P17" s="8">
        <v>102716</v>
      </c>
      <c r="Q17" s="22">
        <f t="shared" si="5"/>
        <v>0</v>
      </c>
      <c r="R17" s="34">
        <f t="shared" si="13"/>
        <v>720845</v>
      </c>
      <c r="S17" s="8">
        <v>722082</v>
      </c>
      <c r="T17" s="22">
        <f t="shared" si="6"/>
        <v>1237</v>
      </c>
      <c r="U17" s="34">
        <f t="shared" si="14"/>
        <v>488708</v>
      </c>
      <c r="V17" s="8">
        <v>489597</v>
      </c>
      <c r="W17" s="22">
        <f t="shared" si="7"/>
        <v>889</v>
      </c>
    </row>
    <row r="18" spans="1:23" ht="18" customHeight="1" x14ac:dyDescent="0.35">
      <c r="A18" s="69">
        <f>'Energy - Master'!A17</f>
        <v>46037</v>
      </c>
      <c r="B18" s="24" t="str">
        <f t="shared" si="0"/>
        <v>Jan-2026</v>
      </c>
      <c r="C18" s="34">
        <f t="shared" si="8"/>
        <v>192002</v>
      </c>
      <c r="D18" s="8">
        <v>194248</v>
      </c>
      <c r="E18" s="22">
        <f t="shared" si="1"/>
        <v>2246</v>
      </c>
      <c r="F18" s="34">
        <f t="shared" si="9"/>
        <v>347773</v>
      </c>
      <c r="G18" s="8">
        <v>348857</v>
      </c>
      <c r="H18" s="22">
        <f t="shared" si="2"/>
        <v>1084</v>
      </c>
      <c r="I18" s="34">
        <f t="shared" si="10"/>
        <v>851</v>
      </c>
      <c r="J18" s="8">
        <v>885</v>
      </c>
      <c r="K18" s="22">
        <f t="shared" si="3"/>
        <v>34</v>
      </c>
      <c r="L18" s="34">
        <f t="shared" si="11"/>
        <v>341682</v>
      </c>
      <c r="M18" s="8">
        <v>341709</v>
      </c>
      <c r="N18" s="22">
        <f t="shared" si="4"/>
        <v>27</v>
      </c>
      <c r="O18" s="34">
        <f t="shared" si="12"/>
        <v>102716</v>
      </c>
      <c r="P18" s="8">
        <v>102716</v>
      </c>
      <c r="Q18" s="22">
        <f t="shared" si="5"/>
        <v>0</v>
      </c>
      <c r="R18" s="34">
        <f t="shared" si="13"/>
        <v>722082</v>
      </c>
      <c r="S18" s="8">
        <v>723307</v>
      </c>
      <c r="T18" s="22">
        <f t="shared" si="6"/>
        <v>1225</v>
      </c>
      <c r="U18" s="34">
        <f t="shared" si="14"/>
        <v>489597</v>
      </c>
      <c r="V18" s="8">
        <v>490347</v>
      </c>
      <c r="W18" s="22">
        <f t="shared" si="7"/>
        <v>750</v>
      </c>
    </row>
    <row r="19" spans="1:23" ht="18" customHeight="1" x14ac:dyDescent="0.35">
      <c r="A19" s="69">
        <f>'Energy - Master'!A18</f>
        <v>46038</v>
      </c>
      <c r="B19" s="24" t="str">
        <f t="shared" si="0"/>
        <v>Jan-2026</v>
      </c>
      <c r="C19" s="34">
        <f t="shared" si="8"/>
        <v>194248</v>
      </c>
      <c r="D19" s="8">
        <v>196556</v>
      </c>
      <c r="E19" s="22">
        <f t="shared" si="1"/>
        <v>2308</v>
      </c>
      <c r="F19" s="34">
        <f t="shared" si="9"/>
        <v>348857</v>
      </c>
      <c r="G19" s="8">
        <v>349980</v>
      </c>
      <c r="H19" s="22">
        <f t="shared" si="2"/>
        <v>1123</v>
      </c>
      <c r="I19" s="34">
        <f t="shared" si="10"/>
        <v>885</v>
      </c>
      <c r="J19" s="8">
        <v>919</v>
      </c>
      <c r="K19" s="22">
        <f t="shared" si="3"/>
        <v>34</v>
      </c>
      <c r="L19" s="34">
        <f t="shared" si="11"/>
        <v>341709</v>
      </c>
      <c r="M19" s="8">
        <v>341735</v>
      </c>
      <c r="N19" s="22">
        <f t="shared" si="4"/>
        <v>26</v>
      </c>
      <c r="O19" s="34">
        <f t="shared" si="12"/>
        <v>102716</v>
      </c>
      <c r="P19" s="8">
        <v>102716</v>
      </c>
      <c r="Q19" s="22">
        <f t="shared" si="5"/>
        <v>0</v>
      </c>
      <c r="R19" s="34">
        <f t="shared" si="13"/>
        <v>723307</v>
      </c>
      <c r="S19" s="8">
        <v>724556</v>
      </c>
      <c r="T19" s="22">
        <f t="shared" si="6"/>
        <v>1249</v>
      </c>
      <c r="U19" s="34">
        <f t="shared" si="14"/>
        <v>490347</v>
      </c>
      <c r="V19" s="8">
        <v>491197</v>
      </c>
      <c r="W19" s="22">
        <f t="shared" si="7"/>
        <v>850</v>
      </c>
    </row>
    <row r="20" spans="1:23" ht="18" customHeight="1" x14ac:dyDescent="0.35">
      <c r="A20" s="69">
        <f>'Energy - Master'!A19</f>
        <v>46039</v>
      </c>
      <c r="B20" s="24" t="str">
        <f t="shared" si="0"/>
        <v>Jan-2026</v>
      </c>
      <c r="C20" s="34">
        <f t="shared" si="8"/>
        <v>196556</v>
      </c>
      <c r="D20" s="8">
        <v>198926</v>
      </c>
      <c r="E20" s="22">
        <f t="shared" si="1"/>
        <v>2370</v>
      </c>
      <c r="F20" s="34">
        <f t="shared" si="9"/>
        <v>349980</v>
      </c>
      <c r="G20" s="8">
        <v>351180</v>
      </c>
      <c r="H20" s="22">
        <f t="shared" si="2"/>
        <v>1200</v>
      </c>
      <c r="I20" s="34">
        <f t="shared" si="10"/>
        <v>919</v>
      </c>
      <c r="J20" s="8">
        <v>955</v>
      </c>
      <c r="K20" s="22">
        <f t="shared" si="3"/>
        <v>36</v>
      </c>
      <c r="L20" s="34">
        <f t="shared" si="11"/>
        <v>341735</v>
      </c>
      <c r="M20" s="8">
        <v>341763</v>
      </c>
      <c r="N20" s="22">
        <f t="shared" si="4"/>
        <v>28</v>
      </c>
      <c r="O20" s="34">
        <f t="shared" si="12"/>
        <v>102716</v>
      </c>
      <c r="P20" s="8">
        <v>102716</v>
      </c>
      <c r="Q20" s="22">
        <f t="shared" si="5"/>
        <v>0</v>
      </c>
      <c r="R20" s="34">
        <f t="shared" si="13"/>
        <v>724556</v>
      </c>
      <c r="S20" s="8">
        <v>725834</v>
      </c>
      <c r="T20" s="22">
        <f t="shared" si="6"/>
        <v>1278</v>
      </c>
      <c r="U20" s="34">
        <f t="shared" si="14"/>
        <v>491197</v>
      </c>
      <c r="V20" s="8">
        <v>492061</v>
      </c>
      <c r="W20" s="22">
        <f t="shared" si="7"/>
        <v>864</v>
      </c>
    </row>
    <row r="21" spans="1:23" ht="18" customHeight="1" x14ac:dyDescent="0.35">
      <c r="A21" s="69">
        <f>'Energy - Master'!A20</f>
        <v>46040</v>
      </c>
      <c r="B21" s="24" t="str">
        <f t="shared" si="0"/>
        <v>Jan-2026</v>
      </c>
      <c r="C21" s="34">
        <f t="shared" si="8"/>
        <v>198926</v>
      </c>
      <c r="D21" s="8">
        <v>201133</v>
      </c>
      <c r="E21" s="22">
        <f t="shared" si="1"/>
        <v>2207</v>
      </c>
      <c r="F21" s="34">
        <f t="shared" si="9"/>
        <v>351180</v>
      </c>
      <c r="G21" s="8">
        <v>352280</v>
      </c>
      <c r="H21" s="22">
        <f t="shared" si="2"/>
        <v>1100</v>
      </c>
      <c r="I21" s="34">
        <f t="shared" si="10"/>
        <v>955</v>
      </c>
      <c r="J21" s="8">
        <v>988</v>
      </c>
      <c r="K21" s="22">
        <f t="shared" si="3"/>
        <v>33</v>
      </c>
      <c r="L21" s="34">
        <f t="shared" si="11"/>
        <v>341763</v>
      </c>
      <c r="M21" s="8">
        <v>341789</v>
      </c>
      <c r="N21" s="22">
        <f t="shared" si="4"/>
        <v>26</v>
      </c>
      <c r="O21" s="34">
        <f t="shared" si="12"/>
        <v>102716</v>
      </c>
      <c r="P21" s="8">
        <v>102716</v>
      </c>
      <c r="Q21" s="22">
        <f t="shared" si="5"/>
        <v>0</v>
      </c>
      <c r="R21" s="34">
        <f t="shared" si="13"/>
        <v>725834</v>
      </c>
      <c r="S21" s="8">
        <v>727026</v>
      </c>
      <c r="T21" s="22">
        <f t="shared" si="6"/>
        <v>1192</v>
      </c>
      <c r="U21" s="34">
        <f t="shared" si="14"/>
        <v>492061</v>
      </c>
      <c r="V21" s="8">
        <v>492857</v>
      </c>
      <c r="W21" s="22">
        <f t="shared" si="7"/>
        <v>796</v>
      </c>
    </row>
    <row r="22" spans="1:23" ht="18" customHeight="1" x14ac:dyDescent="0.35">
      <c r="A22" s="69">
        <f>'Energy - Master'!A21</f>
        <v>46041</v>
      </c>
      <c r="B22" s="24" t="str">
        <f t="shared" si="0"/>
        <v>Jan-2026</v>
      </c>
      <c r="C22" s="34">
        <f t="shared" si="8"/>
        <v>201133</v>
      </c>
      <c r="D22" s="8">
        <v>203455</v>
      </c>
      <c r="E22" s="22">
        <f t="shared" si="1"/>
        <v>2322</v>
      </c>
      <c r="F22" s="34">
        <f t="shared" si="9"/>
        <v>352280</v>
      </c>
      <c r="G22" s="8">
        <v>353411</v>
      </c>
      <c r="H22" s="22">
        <f t="shared" si="2"/>
        <v>1131</v>
      </c>
      <c r="I22" s="34">
        <f t="shared" si="10"/>
        <v>988</v>
      </c>
      <c r="J22" s="8">
        <v>1022</v>
      </c>
      <c r="K22" s="22">
        <f t="shared" si="3"/>
        <v>34</v>
      </c>
      <c r="L22" s="34">
        <f t="shared" si="11"/>
        <v>341789</v>
      </c>
      <c r="M22" s="8">
        <v>341816</v>
      </c>
      <c r="N22" s="22">
        <f t="shared" si="4"/>
        <v>27</v>
      </c>
      <c r="O22" s="34">
        <f t="shared" si="12"/>
        <v>102716</v>
      </c>
      <c r="P22" s="8">
        <v>102716</v>
      </c>
      <c r="Q22" s="22">
        <f t="shared" si="5"/>
        <v>0</v>
      </c>
      <c r="R22" s="34">
        <f t="shared" si="13"/>
        <v>727026</v>
      </c>
      <c r="S22" s="8">
        <v>728264</v>
      </c>
      <c r="T22" s="22">
        <f t="shared" si="6"/>
        <v>1238</v>
      </c>
      <c r="U22" s="34">
        <f t="shared" si="14"/>
        <v>492857</v>
      </c>
      <c r="V22" s="8">
        <v>493693</v>
      </c>
      <c r="W22" s="22">
        <f t="shared" si="7"/>
        <v>836</v>
      </c>
    </row>
    <row r="23" spans="1:23" ht="18" customHeight="1" x14ac:dyDescent="0.35">
      <c r="A23" s="69">
        <f>'Energy - Master'!A22</f>
        <v>46042</v>
      </c>
      <c r="B23" s="24" t="str">
        <f t="shared" si="0"/>
        <v>Jan-2026</v>
      </c>
      <c r="C23" s="34">
        <f t="shared" si="8"/>
        <v>203455</v>
      </c>
      <c r="D23" s="8">
        <v>205803</v>
      </c>
      <c r="E23" s="22">
        <f t="shared" si="1"/>
        <v>2348</v>
      </c>
      <c r="F23" s="34">
        <f t="shared" si="9"/>
        <v>353411</v>
      </c>
      <c r="G23" s="8">
        <v>354582</v>
      </c>
      <c r="H23" s="22">
        <f t="shared" si="2"/>
        <v>1171</v>
      </c>
      <c r="I23" s="34">
        <f t="shared" si="10"/>
        <v>1022</v>
      </c>
      <c r="J23" s="8">
        <v>1057</v>
      </c>
      <c r="K23" s="22">
        <f t="shared" si="3"/>
        <v>35</v>
      </c>
      <c r="L23" s="34">
        <f t="shared" si="11"/>
        <v>341816</v>
      </c>
      <c r="M23" s="8">
        <v>341843</v>
      </c>
      <c r="N23" s="22">
        <f t="shared" si="4"/>
        <v>27</v>
      </c>
      <c r="O23" s="34">
        <f t="shared" si="12"/>
        <v>102716</v>
      </c>
      <c r="P23" s="8">
        <v>102716</v>
      </c>
      <c r="Q23" s="22">
        <f t="shared" si="5"/>
        <v>0</v>
      </c>
      <c r="R23" s="34">
        <f t="shared" si="13"/>
        <v>728264</v>
      </c>
      <c r="S23" s="8">
        <v>729505</v>
      </c>
      <c r="T23" s="22">
        <f t="shared" si="6"/>
        <v>1241</v>
      </c>
      <c r="U23" s="34">
        <f t="shared" si="14"/>
        <v>493693</v>
      </c>
      <c r="V23" s="8">
        <v>494537</v>
      </c>
      <c r="W23" s="22">
        <f t="shared" si="7"/>
        <v>844</v>
      </c>
    </row>
    <row r="24" spans="1:23" ht="18" customHeight="1" x14ac:dyDescent="0.35">
      <c r="A24" s="69">
        <f>'Energy - Master'!A23</f>
        <v>46043</v>
      </c>
      <c r="B24" s="24" t="str">
        <f t="shared" si="0"/>
        <v>Jan-2026</v>
      </c>
      <c r="C24" s="34">
        <f t="shared" si="8"/>
        <v>205803</v>
      </c>
      <c r="D24" s="8">
        <v>208084</v>
      </c>
      <c r="E24" s="22">
        <f t="shared" si="1"/>
        <v>2281</v>
      </c>
      <c r="F24" s="34">
        <f t="shared" si="9"/>
        <v>354582</v>
      </c>
      <c r="G24" s="8">
        <v>355742</v>
      </c>
      <c r="H24" s="22">
        <f t="shared" si="2"/>
        <v>1160</v>
      </c>
      <c r="I24" s="34">
        <f t="shared" si="10"/>
        <v>1057</v>
      </c>
      <c r="J24" s="8">
        <v>1092</v>
      </c>
      <c r="K24" s="22">
        <f t="shared" si="3"/>
        <v>35</v>
      </c>
      <c r="L24" s="34">
        <f t="shared" si="11"/>
        <v>341843</v>
      </c>
      <c r="M24" s="8">
        <v>341870</v>
      </c>
      <c r="N24" s="22">
        <f t="shared" si="4"/>
        <v>27</v>
      </c>
      <c r="O24" s="34">
        <f t="shared" si="12"/>
        <v>102716</v>
      </c>
      <c r="P24" s="8">
        <v>102716</v>
      </c>
      <c r="Q24" s="22">
        <f t="shared" si="5"/>
        <v>0</v>
      </c>
      <c r="R24" s="34">
        <f t="shared" si="13"/>
        <v>729505</v>
      </c>
      <c r="S24" s="8">
        <v>730720</v>
      </c>
      <c r="T24" s="22">
        <f t="shared" si="6"/>
        <v>1215</v>
      </c>
      <c r="U24" s="34">
        <f t="shared" si="14"/>
        <v>494537</v>
      </c>
      <c r="V24" s="8">
        <v>495369</v>
      </c>
      <c r="W24" s="22">
        <f t="shared" si="7"/>
        <v>832</v>
      </c>
    </row>
    <row r="25" spans="1:23" ht="18" customHeight="1" x14ac:dyDescent="0.35">
      <c r="A25" s="69">
        <f>'Energy - Master'!A24</f>
        <v>46044</v>
      </c>
      <c r="B25" s="24" t="str">
        <f t="shared" si="0"/>
        <v>Jan-2026</v>
      </c>
      <c r="C25" s="34">
        <f t="shared" si="8"/>
        <v>208084</v>
      </c>
      <c r="D25" s="8">
        <v>210360</v>
      </c>
      <c r="E25" s="22">
        <f t="shared" si="1"/>
        <v>2276</v>
      </c>
      <c r="F25" s="34">
        <f t="shared" si="9"/>
        <v>355742</v>
      </c>
      <c r="G25" s="8">
        <v>356943</v>
      </c>
      <c r="H25" s="22">
        <f t="shared" si="2"/>
        <v>1201</v>
      </c>
      <c r="I25" s="34">
        <f t="shared" si="10"/>
        <v>1092</v>
      </c>
      <c r="J25" s="8">
        <v>1126</v>
      </c>
      <c r="K25" s="22">
        <f t="shared" si="3"/>
        <v>34</v>
      </c>
      <c r="L25" s="34">
        <f t="shared" si="11"/>
        <v>341870</v>
      </c>
      <c r="M25" s="8">
        <v>341897</v>
      </c>
      <c r="N25" s="22">
        <f t="shared" si="4"/>
        <v>27</v>
      </c>
      <c r="O25" s="34">
        <f t="shared" si="12"/>
        <v>102716</v>
      </c>
      <c r="P25" s="8">
        <v>102716</v>
      </c>
      <c r="Q25" s="22">
        <f t="shared" si="5"/>
        <v>0</v>
      </c>
      <c r="R25" s="34">
        <f t="shared" si="13"/>
        <v>730720</v>
      </c>
      <c r="S25" s="8">
        <v>731954</v>
      </c>
      <c r="T25" s="22">
        <f t="shared" si="6"/>
        <v>1234</v>
      </c>
      <c r="U25" s="34">
        <f t="shared" si="14"/>
        <v>495369</v>
      </c>
      <c r="V25" s="8">
        <v>496236</v>
      </c>
      <c r="W25" s="22">
        <f t="shared" si="7"/>
        <v>867</v>
      </c>
    </row>
    <row r="26" spans="1:23" ht="18" customHeight="1" x14ac:dyDescent="0.35">
      <c r="A26" s="69">
        <f>'Energy - Master'!A25</f>
        <v>46045</v>
      </c>
      <c r="B26" s="24" t="str">
        <f t="shared" si="0"/>
        <v>Jan-2026</v>
      </c>
      <c r="C26" s="34">
        <f t="shared" si="8"/>
        <v>210360</v>
      </c>
      <c r="D26" s="8">
        <v>212583</v>
      </c>
      <c r="E26" s="22">
        <f t="shared" si="1"/>
        <v>2223</v>
      </c>
      <c r="F26" s="34">
        <f t="shared" si="9"/>
        <v>356943</v>
      </c>
      <c r="G26" s="8">
        <v>358106</v>
      </c>
      <c r="H26" s="22">
        <f t="shared" si="2"/>
        <v>1163</v>
      </c>
      <c r="I26" s="34">
        <f t="shared" si="10"/>
        <v>1126</v>
      </c>
      <c r="J26" s="8">
        <v>1161</v>
      </c>
      <c r="K26" s="22">
        <f t="shared" si="3"/>
        <v>35</v>
      </c>
      <c r="L26" s="34">
        <f t="shared" si="11"/>
        <v>341897</v>
      </c>
      <c r="M26" s="8">
        <v>341923</v>
      </c>
      <c r="N26" s="22">
        <f t="shared" si="4"/>
        <v>26</v>
      </c>
      <c r="O26" s="34">
        <f t="shared" si="12"/>
        <v>102716</v>
      </c>
      <c r="P26" s="8">
        <v>102716</v>
      </c>
      <c r="Q26" s="22">
        <f t="shared" si="5"/>
        <v>0</v>
      </c>
      <c r="R26" s="34">
        <f t="shared" si="13"/>
        <v>731954</v>
      </c>
      <c r="S26" s="8">
        <v>733175</v>
      </c>
      <c r="T26" s="22">
        <f t="shared" si="6"/>
        <v>1221</v>
      </c>
      <c r="U26" s="34">
        <f t="shared" si="14"/>
        <v>496236</v>
      </c>
      <c r="V26" s="8">
        <v>497097</v>
      </c>
      <c r="W26" s="22">
        <f t="shared" si="7"/>
        <v>861</v>
      </c>
    </row>
    <row r="27" spans="1:23" ht="18" customHeight="1" x14ac:dyDescent="0.35">
      <c r="A27" s="69">
        <f>'Energy - Master'!A26</f>
        <v>46046</v>
      </c>
      <c r="B27" s="24" t="str">
        <f t="shared" si="0"/>
        <v>Jan-2026</v>
      </c>
      <c r="C27" s="34">
        <f t="shared" si="8"/>
        <v>212583</v>
      </c>
      <c r="D27" s="8">
        <v>214818</v>
      </c>
      <c r="E27" s="22">
        <f t="shared" si="1"/>
        <v>2235</v>
      </c>
      <c r="F27" s="34">
        <f t="shared" si="9"/>
        <v>358106</v>
      </c>
      <c r="G27" s="8">
        <v>359256</v>
      </c>
      <c r="H27" s="22">
        <f t="shared" si="2"/>
        <v>1150</v>
      </c>
      <c r="I27" s="34">
        <f t="shared" si="10"/>
        <v>1161</v>
      </c>
      <c r="J27" s="8">
        <v>1196</v>
      </c>
      <c r="K27" s="22">
        <f t="shared" si="3"/>
        <v>35</v>
      </c>
      <c r="L27" s="34">
        <f t="shared" si="11"/>
        <v>341923</v>
      </c>
      <c r="M27" s="8">
        <v>341953</v>
      </c>
      <c r="N27" s="22">
        <f t="shared" si="4"/>
        <v>30</v>
      </c>
      <c r="O27" s="34">
        <f t="shared" si="12"/>
        <v>102716</v>
      </c>
      <c r="P27" s="8">
        <v>102716</v>
      </c>
      <c r="Q27" s="22">
        <f t="shared" si="5"/>
        <v>0</v>
      </c>
      <c r="R27" s="34">
        <f t="shared" si="13"/>
        <v>733175</v>
      </c>
      <c r="S27" s="8">
        <v>734400</v>
      </c>
      <c r="T27" s="22">
        <f t="shared" si="6"/>
        <v>1225</v>
      </c>
      <c r="U27" s="34">
        <f t="shared" si="14"/>
        <v>497097</v>
      </c>
      <c r="V27" s="8">
        <v>497957</v>
      </c>
      <c r="W27" s="22">
        <f t="shared" si="7"/>
        <v>860</v>
      </c>
    </row>
    <row r="28" spans="1:23" ht="18" customHeight="1" x14ac:dyDescent="0.35">
      <c r="A28" s="69">
        <f>'Energy - Master'!A27</f>
        <v>46047</v>
      </c>
      <c r="B28" s="24" t="str">
        <f t="shared" si="0"/>
        <v>Jan-2026</v>
      </c>
      <c r="C28" s="34">
        <f t="shared" si="8"/>
        <v>214818</v>
      </c>
      <c r="D28" s="8">
        <v>217041</v>
      </c>
      <c r="E28" s="22">
        <f t="shared" si="1"/>
        <v>2223</v>
      </c>
      <c r="F28" s="34">
        <f t="shared" si="9"/>
        <v>359256</v>
      </c>
      <c r="G28" s="8">
        <v>360432</v>
      </c>
      <c r="H28" s="22">
        <f t="shared" si="2"/>
        <v>1176</v>
      </c>
      <c r="I28" s="34">
        <f t="shared" si="10"/>
        <v>1196</v>
      </c>
      <c r="J28" s="8">
        <v>1231</v>
      </c>
      <c r="K28" s="22">
        <f t="shared" si="3"/>
        <v>35</v>
      </c>
      <c r="L28" s="34">
        <f t="shared" si="11"/>
        <v>341953</v>
      </c>
      <c r="M28" s="8">
        <v>341982</v>
      </c>
      <c r="N28" s="22">
        <f t="shared" si="4"/>
        <v>29</v>
      </c>
      <c r="O28" s="34">
        <f t="shared" si="12"/>
        <v>102716</v>
      </c>
      <c r="P28" s="8">
        <v>102716</v>
      </c>
      <c r="Q28" s="22">
        <f t="shared" si="5"/>
        <v>0</v>
      </c>
      <c r="R28" s="34">
        <f t="shared" si="13"/>
        <v>734400</v>
      </c>
      <c r="S28" s="8">
        <v>735040</v>
      </c>
      <c r="T28" s="22">
        <f t="shared" si="6"/>
        <v>640</v>
      </c>
      <c r="U28" s="34">
        <f t="shared" si="14"/>
        <v>497957</v>
      </c>
      <c r="V28" s="8">
        <v>498803</v>
      </c>
      <c r="W28" s="22">
        <f t="shared" si="7"/>
        <v>846</v>
      </c>
    </row>
    <row r="29" spans="1:23" ht="18" customHeight="1" x14ac:dyDescent="0.35">
      <c r="A29" s="69">
        <f>'Energy - Master'!A28</f>
        <v>46048</v>
      </c>
      <c r="B29" s="24" t="str">
        <f t="shared" si="0"/>
        <v>Jan-2026</v>
      </c>
      <c r="C29" s="34">
        <f t="shared" si="8"/>
        <v>217041</v>
      </c>
      <c r="D29" s="8">
        <v>218897</v>
      </c>
      <c r="E29" s="22">
        <f t="shared" si="1"/>
        <v>1856</v>
      </c>
      <c r="F29" s="34">
        <f t="shared" si="9"/>
        <v>360432</v>
      </c>
      <c r="G29" s="8">
        <v>361478</v>
      </c>
      <c r="H29" s="22">
        <f t="shared" si="2"/>
        <v>1046</v>
      </c>
      <c r="I29" s="34">
        <f t="shared" si="10"/>
        <v>1231</v>
      </c>
      <c r="J29" s="8">
        <v>1264</v>
      </c>
      <c r="K29" s="22">
        <f t="shared" si="3"/>
        <v>33</v>
      </c>
      <c r="L29" s="34">
        <f t="shared" si="11"/>
        <v>341982</v>
      </c>
      <c r="M29" s="8">
        <v>342010</v>
      </c>
      <c r="N29" s="22">
        <f t="shared" si="4"/>
        <v>28</v>
      </c>
      <c r="O29" s="34">
        <f t="shared" si="12"/>
        <v>102716</v>
      </c>
      <c r="P29" s="8">
        <v>102716</v>
      </c>
      <c r="Q29" s="22">
        <f t="shared" si="5"/>
        <v>0</v>
      </c>
      <c r="R29" s="34">
        <f t="shared" si="13"/>
        <v>735040</v>
      </c>
      <c r="S29" s="8">
        <v>736852</v>
      </c>
      <c r="T29" s="22">
        <f t="shared" si="6"/>
        <v>1812</v>
      </c>
      <c r="U29" s="34">
        <f t="shared" si="14"/>
        <v>498803</v>
      </c>
      <c r="V29" s="8">
        <v>499547</v>
      </c>
      <c r="W29" s="22">
        <f t="shared" si="7"/>
        <v>744</v>
      </c>
    </row>
    <row r="30" spans="1:23" ht="18" customHeight="1" x14ac:dyDescent="0.35">
      <c r="A30" s="69">
        <f>'Energy - Master'!A29</f>
        <v>46049</v>
      </c>
      <c r="B30" s="24" t="str">
        <f t="shared" si="0"/>
        <v>Jan-2026</v>
      </c>
      <c r="C30" s="34">
        <f t="shared" si="8"/>
        <v>218897</v>
      </c>
      <c r="D30" s="8">
        <v>221099</v>
      </c>
      <c r="E30" s="22">
        <f t="shared" si="1"/>
        <v>2202</v>
      </c>
      <c r="F30" s="34">
        <f t="shared" si="9"/>
        <v>361478</v>
      </c>
      <c r="G30" s="8">
        <v>362639</v>
      </c>
      <c r="H30" s="22">
        <f t="shared" si="2"/>
        <v>1161</v>
      </c>
      <c r="I30" s="34">
        <f t="shared" si="10"/>
        <v>1264</v>
      </c>
      <c r="J30" s="8">
        <v>1299</v>
      </c>
      <c r="K30" s="22">
        <f t="shared" si="3"/>
        <v>35</v>
      </c>
      <c r="L30" s="34">
        <f t="shared" si="11"/>
        <v>342010</v>
      </c>
      <c r="M30" s="8">
        <v>342039</v>
      </c>
      <c r="N30" s="22">
        <f t="shared" si="4"/>
        <v>29</v>
      </c>
      <c r="O30" s="34">
        <f t="shared" si="12"/>
        <v>102716</v>
      </c>
      <c r="P30" s="8">
        <v>102716</v>
      </c>
      <c r="Q30" s="22">
        <f t="shared" si="5"/>
        <v>0</v>
      </c>
      <c r="R30" s="34">
        <f t="shared" si="13"/>
        <v>736852</v>
      </c>
      <c r="S30" s="8">
        <v>738100</v>
      </c>
      <c r="T30" s="22">
        <f t="shared" si="6"/>
        <v>1248</v>
      </c>
      <c r="U30" s="34">
        <f t="shared" si="14"/>
        <v>499547</v>
      </c>
      <c r="V30" s="8">
        <v>500399</v>
      </c>
      <c r="W30" s="22">
        <f t="shared" si="7"/>
        <v>852</v>
      </c>
    </row>
    <row r="31" spans="1:23" ht="18" customHeight="1" x14ac:dyDescent="0.35">
      <c r="A31" s="69">
        <f>'Energy - Master'!A30</f>
        <v>46050</v>
      </c>
      <c r="B31" s="24" t="str">
        <f t="shared" si="0"/>
        <v>Jan-2026</v>
      </c>
      <c r="C31" s="34">
        <f t="shared" si="8"/>
        <v>221099</v>
      </c>
      <c r="D31" s="8">
        <v>223359</v>
      </c>
      <c r="E31" s="22">
        <f t="shared" si="1"/>
        <v>2260</v>
      </c>
      <c r="F31" s="34">
        <f t="shared" si="9"/>
        <v>362639</v>
      </c>
      <c r="G31" s="8">
        <v>363791</v>
      </c>
      <c r="H31" s="22">
        <f t="shared" si="2"/>
        <v>1152</v>
      </c>
      <c r="I31" s="34">
        <f t="shared" si="10"/>
        <v>1299</v>
      </c>
      <c r="J31" s="8">
        <v>1334</v>
      </c>
      <c r="K31" s="22">
        <f t="shared" si="3"/>
        <v>35</v>
      </c>
      <c r="L31" s="34">
        <f t="shared" si="11"/>
        <v>342039</v>
      </c>
      <c r="M31" s="8">
        <v>342069</v>
      </c>
      <c r="N31" s="22">
        <f t="shared" si="4"/>
        <v>30</v>
      </c>
      <c r="O31" s="34">
        <f t="shared" si="12"/>
        <v>102716</v>
      </c>
      <c r="P31" s="8">
        <v>102716</v>
      </c>
      <c r="Q31" s="22">
        <f t="shared" si="5"/>
        <v>0</v>
      </c>
      <c r="R31" s="34">
        <f t="shared" si="13"/>
        <v>738100</v>
      </c>
      <c r="S31" s="8">
        <v>739336</v>
      </c>
      <c r="T31" s="22">
        <f t="shared" si="6"/>
        <v>1236</v>
      </c>
      <c r="U31" s="34">
        <f t="shared" si="14"/>
        <v>500399</v>
      </c>
      <c r="V31" s="8">
        <v>501380</v>
      </c>
      <c r="W31" s="22">
        <f t="shared" si="7"/>
        <v>981</v>
      </c>
    </row>
    <row r="32" spans="1:23" ht="18" customHeight="1" x14ac:dyDescent="0.35">
      <c r="A32" s="69">
        <f>'Energy - Master'!A31</f>
        <v>46051</v>
      </c>
      <c r="B32" s="24" t="str">
        <f t="shared" si="0"/>
        <v>Jan-2026</v>
      </c>
      <c r="C32" s="34">
        <f t="shared" si="8"/>
        <v>223359</v>
      </c>
      <c r="D32" s="8">
        <v>225536</v>
      </c>
      <c r="E32" s="22">
        <f t="shared" si="1"/>
        <v>2177</v>
      </c>
      <c r="F32" s="34">
        <f t="shared" si="9"/>
        <v>363791</v>
      </c>
      <c r="G32" s="8">
        <v>364902</v>
      </c>
      <c r="H32" s="22">
        <f t="shared" si="2"/>
        <v>1111</v>
      </c>
      <c r="I32" s="34">
        <f t="shared" si="10"/>
        <v>1334</v>
      </c>
      <c r="J32" s="8">
        <v>1368</v>
      </c>
      <c r="K32" s="22">
        <f t="shared" si="3"/>
        <v>34</v>
      </c>
      <c r="L32" s="34">
        <f t="shared" si="11"/>
        <v>342069</v>
      </c>
      <c r="M32" s="8">
        <v>342096</v>
      </c>
      <c r="N32" s="22">
        <f t="shared" si="4"/>
        <v>27</v>
      </c>
      <c r="O32" s="34">
        <f t="shared" si="12"/>
        <v>102716</v>
      </c>
      <c r="P32" s="8">
        <v>102716</v>
      </c>
      <c r="Q32" s="22">
        <f t="shared" si="5"/>
        <v>0</v>
      </c>
      <c r="R32" s="34">
        <f t="shared" si="13"/>
        <v>739336</v>
      </c>
      <c r="S32" s="8">
        <v>740538</v>
      </c>
      <c r="T32" s="22">
        <f t="shared" si="6"/>
        <v>1202</v>
      </c>
      <c r="U32" s="34">
        <f t="shared" si="14"/>
        <v>501380</v>
      </c>
      <c r="V32" s="8">
        <v>502361</v>
      </c>
      <c r="W32" s="22">
        <f t="shared" si="7"/>
        <v>981</v>
      </c>
    </row>
    <row r="33" spans="1:23" ht="18" customHeight="1" x14ac:dyDescent="0.35">
      <c r="A33" s="69">
        <f>'Energy - Master'!A32</f>
        <v>46052</v>
      </c>
      <c r="B33" s="24" t="str">
        <f t="shared" si="0"/>
        <v>Jan-2026</v>
      </c>
      <c r="C33" s="34">
        <f t="shared" si="8"/>
        <v>225536</v>
      </c>
      <c r="D33" s="8">
        <v>227795</v>
      </c>
      <c r="E33" s="22">
        <f t="shared" si="1"/>
        <v>2259</v>
      </c>
      <c r="F33" s="34">
        <f t="shared" si="9"/>
        <v>364902</v>
      </c>
      <c r="G33" s="8">
        <v>366058</v>
      </c>
      <c r="H33" s="22">
        <f t="shared" si="2"/>
        <v>1156</v>
      </c>
      <c r="I33" s="34">
        <f t="shared" si="10"/>
        <v>1368</v>
      </c>
      <c r="J33" s="8">
        <v>1403</v>
      </c>
      <c r="K33" s="22">
        <f t="shared" si="3"/>
        <v>35</v>
      </c>
      <c r="L33" s="34">
        <f t="shared" si="11"/>
        <v>342096</v>
      </c>
      <c r="M33" s="8">
        <v>342124</v>
      </c>
      <c r="N33" s="22">
        <f t="shared" si="4"/>
        <v>28</v>
      </c>
      <c r="O33" s="34">
        <f t="shared" si="12"/>
        <v>102716</v>
      </c>
      <c r="P33" s="8">
        <v>102716</v>
      </c>
      <c r="Q33" s="22">
        <f t="shared" si="5"/>
        <v>0</v>
      </c>
      <c r="R33" s="34">
        <f t="shared" si="13"/>
        <v>740538</v>
      </c>
      <c r="S33" s="8">
        <v>741771</v>
      </c>
      <c r="T33" s="22">
        <f t="shared" si="6"/>
        <v>1233</v>
      </c>
      <c r="U33" s="34">
        <f t="shared" si="14"/>
        <v>502361</v>
      </c>
      <c r="V33" s="8">
        <v>503380</v>
      </c>
      <c r="W33" s="22">
        <f t="shared" si="7"/>
        <v>1019</v>
      </c>
    </row>
    <row r="34" spans="1:23" ht="18" customHeight="1" x14ac:dyDescent="0.35">
      <c r="A34" s="69">
        <f>'Energy - Master'!A33</f>
        <v>46053</v>
      </c>
      <c r="B34" s="24" t="str">
        <f t="shared" si="0"/>
        <v>Jan-2026</v>
      </c>
      <c r="C34" s="34">
        <f t="shared" si="8"/>
        <v>227795</v>
      </c>
      <c r="D34" s="8">
        <v>230084</v>
      </c>
      <c r="E34" s="22">
        <f t="shared" si="1"/>
        <v>2289</v>
      </c>
      <c r="F34" s="34">
        <f t="shared" si="9"/>
        <v>366058</v>
      </c>
      <c r="G34" s="8">
        <v>367223</v>
      </c>
      <c r="H34" s="22">
        <f t="shared" si="2"/>
        <v>1165</v>
      </c>
      <c r="I34" s="34">
        <f t="shared" si="10"/>
        <v>1403</v>
      </c>
      <c r="J34" s="8">
        <v>1437</v>
      </c>
      <c r="K34" s="22">
        <f t="shared" si="3"/>
        <v>34</v>
      </c>
      <c r="L34" s="34">
        <f t="shared" si="11"/>
        <v>342124</v>
      </c>
      <c r="M34" s="8">
        <v>342153</v>
      </c>
      <c r="N34" s="22">
        <f t="shared" si="4"/>
        <v>29</v>
      </c>
      <c r="O34" s="34">
        <f t="shared" si="12"/>
        <v>102716</v>
      </c>
      <c r="P34" s="8">
        <v>102716</v>
      </c>
      <c r="Q34" s="22">
        <f t="shared" si="5"/>
        <v>0</v>
      </c>
      <c r="R34" s="34">
        <f t="shared" si="13"/>
        <v>741771</v>
      </c>
      <c r="S34" s="8">
        <v>743009</v>
      </c>
      <c r="T34" s="22">
        <f t="shared" si="6"/>
        <v>1238</v>
      </c>
      <c r="U34" s="34">
        <f t="shared" si="14"/>
        <v>503380</v>
      </c>
      <c r="V34" s="8">
        <v>504385</v>
      </c>
      <c r="W34" s="22">
        <f t="shared" si="7"/>
        <v>1005</v>
      </c>
    </row>
    <row r="35" spans="1:23" ht="18" customHeight="1" x14ac:dyDescent="0.35">
      <c r="A35" s="69">
        <f>'Energy - Master'!A34</f>
        <v>46054</v>
      </c>
      <c r="B35" s="24" t="str">
        <f t="shared" si="0"/>
        <v>Feb-2026</v>
      </c>
      <c r="C35" s="34">
        <f t="shared" si="8"/>
        <v>230084</v>
      </c>
      <c r="D35" s="8">
        <v>232457</v>
      </c>
      <c r="E35" s="22">
        <f t="shared" si="1"/>
        <v>2373</v>
      </c>
      <c r="F35" s="34">
        <f t="shared" si="9"/>
        <v>367223</v>
      </c>
      <c r="G35" s="8">
        <v>368439</v>
      </c>
      <c r="H35" s="22">
        <f t="shared" si="2"/>
        <v>1216</v>
      </c>
      <c r="I35" s="34">
        <f t="shared" si="10"/>
        <v>1437</v>
      </c>
      <c r="J35" s="8">
        <v>1473</v>
      </c>
      <c r="K35" s="22">
        <f t="shared" si="3"/>
        <v>36</v>
      </c>
      <c r="L35" s="34">
        <f t="shared" si="11"/>
        <v>342153</v>
      </c>
      <c r="M35" s="8">
        <v>342181</v>
      </c>
      <c r="N35" s="22">
        <f t="shared" si="4"/>
        <v>28</v>
      </c>
      <c r="O35" s="34">
        <f t="shared" si="12"/>
        <v>102716</v>
      </c>
      <c r="P35" s="8">
        <v>102716</v>
      </c>
      <c r="Q35" s="22">
        <f t="shared" si="5"/>
        <v>0</v>
      </c>
      <c r="R35" s="34">
        <f t="shared" si="13"/>
        <v>743009</v>
      </c>
      <c r="S35" s="8">
        <v>744305</v>
      </c>
      <c r="T35" s="22">
        <f t="shared" si="6"/>
        <v>1296</v>
      </c>
      <c r="U35" s="34">
        <f t="shared" si="14"/>
        <v>504385</v>
      </c>
      <c r="V35" s="8">
        <v>505435</v>
      </c>
      <c r="W35" s="22">
        <f t="shared" si="7"/>
        <v>1050</v>
      </c>
    </row>
    <row r="36" spans="1:23" ht="18" customHeight="1" x14ac:dyDescent="0.35">
      <c r="A36" s="69">
        <f>'Energy - Master'!A35</f>
        <v>46055</v>
      </c>
      <c r="B36" s="24" t="str">
        <f t="shared" si="0"/>
        <v>Feb-2026</v>
      </c>
      <c r="C36" s="34">
        <f t="shared" si="8"/>
        <v>232457</v>
      </c>
      <c r="D36" s="8">
        <v>234529</v>
      </c>
      <c r="E36" s="22">
        <f t="shared" si="1"/>
        <v>2072</v>
      </c>
      <c r="F36" s="34">
        <f t="shared" si="9"/>
        <v>368439</v>
      </c>
      <c r="G36" s="8">
        <v>369498</v>
      </c>
      <c r="H36" s="22">
        <f t="shared" si="2"/>
        <v>1059</v>
      </c>
      <c r="I36" s="34">
        <f t="shared" si="10"/>
        <v>1473</v>
      </c>
      <c r="J36" s="8">
        <v>1505</v>
      </c>
      <c r="K36" s="22">
        <f t="shared" si="3"/>
        <v>32</v>
      </c>
      <c r="L36" s="34">
        <f t="shared" si="11"/>
        <v>342181</v>
      </c>
      <c r="M36" s="8">
        <v>342206</v>
      </c>
      <c r="N36" s="22">
        <f t="shared" si="4"/>
        <v>25</v>
      </c>
      <c r="O36" s="34">
        <f t="shared" si="12"/>
        <v>102716</v>
      </c>
      <c r="P36" s="8">
        <v>102716</v>
      </c>
      <c r="Q36" s="22">
        <f t="shared" si="5"/>
        <v>0</v>
      </c>
      <c r="R36" s="34">
        <f t="shared" si="13"/>
        <v>744305</v>
      </c>
      <c r="S36" s="8">
        <v>745446</v>
      </c>
      <c r="T36" s="22">
        <f t="shared" si="6"/>
        <v>1141</v>
      </c>
      <c r="U36" s="34">
        <f t="shared" si="14"/>
        <v>505435</v>
      </c>
      <c r="V36" s="8">
        <v>506368</v>
      </c>
      <c r="W36" s="22">
        <f t="shared" si="7"/>
        <v>933</v>
      </c>
    </row>
    <row r="37" spans="1:23" ht="18" customHeight="1" x14ac:dyDescent="0.35">
      <c r="A37" s="69">
        <f>'Energy - Master'!A36</f>
        <v>46056</v>
      </c>
      <c r="B37" s="24" t="str">
        <f t="shared" si="0"/>
        <v>Feb-2026</v>
      </c>
      <c r="C37" s="34">
        <f t="shared" si="8"/>
        <v>234529</v>
      </c>
      <c r="D37" s="8">
        <v>236973</v>
      </c>
      <c r="E37" s="22">
        <f t="shared" si="1"/>
        <v>2444</v>
      </c>
      <c r="F37" s="34">
        <f t="shared" si="9"/>
        <v>369498</v>
      </c>
      <c r="G37" s="8">
        <v>370743</v>
      </c>
      <c r="H37" s="22">
        <f t="shared" si="2"/>
        <v>1245</v>
      </c>
      <c r="I37" s="34">
        <f t="shared" si="10"/>
        <v>1505</v>
      </c>
      <c r="J37" s="8">
        <v>1542</v>
      </c>
      <c r="K37" s="22">
        <f t="shared" si="3"/>
        <v>37</v>
      </c>
      <c r="L37" s="34">
        <f t="shared" si="11"/>
        <v>342206</v>
      </c>
      <c r="M37" s="8">
        <v>342236</v>
      </c>
      <c r="N37" s="22">
        <f t="shared" si="4"/>
        <v>30</v>
      </c>
      <c r="O37" s="34">
        <f t="shared" si="12"/>
        <v>102716</v>
      </c>
      <c r="P37" s="8">
        <v>102716</v>
      </c>
      <c r="Q37" s="22">
        <f t="shared" si="5"/>
        <v>0</v>
      </c>
      <c r="R37" s="34">
        <f t="shared" si="13"/>
        <v>745446</v>
      </c>
      <c r="S37" s="8">
        <v>746782</v>
      </c>
      <c r="T37" s="22">
        <f t="shared" si="6"/>
        <v>1336</v>
      </c>
      <c r="U37" s="34">
        <f t="shared" si="14"/>
        <v>506368</v>
      </c>
      <c r="V37" s="8">
        <v>507439</v>
      </c>
      <c r="W37" s="22">
        <f t="shared" si="7"/>
        <v>1071</v>
      </c>
    </row>
    <row r="38" spans="1:23" ht="18" customHeight="1" x14ac:dyDescent="0.35">
      <c r="A38" s="69">
        <f>'Energy - Master'!A37</f>
        <v>46057</v>
      </c>
      <c r="B38" s="24" t="str">
        <f t="shared" si="0"/>
        <v>Feb-2026</v>
      </c>
      <c r="C38" s="34">
        <f t="shared" si="8"/>
        <v>236973</v>
      </c>
      <c r="D38" s="8">
        <v>239044</v>
      </c>
      <c r="E38" s="22">
        <f t="shared" si="1"/>
        <v>2071</v>
      </c>
      <c r="F38" s="34">
        <f t="shared" si="9"/>
        <v>370743</v>
      </c>
      <c r="G38" s="8">
        <v>371767</v>
      </c>
      <c r="H38" s="22">
        <f t="shared" si="2"/>
        <v>1024</v>
      </c>
      <c r="I38" s="34">
        <f t="shared" si="10"/>
        <v>1542</v>
      </c>
      <c r="J38" s="8">
        <v>1574</v>
      </c>
      <c r="K38" s="22">
        <f t="shared" si="3"/>
        <v>32</v>
      </c>
      <c r="L38" s="34">
        <f t="shared" si="11"/>
        <v>342236</v>
      </c>
      <c r="M38" s="8">
        <v>342261</v>
      </c>
      <c r="N38" s="22">
        <f t="shared" si="4"/>
        <v>25</v>
      </c>
      <c r="O38" s="34">
        <f t="shared" si="12"/>
        <v>102716</v>
      </c>
      <c r="P38" s="8">
        <v>102716</v>
      </c>
      <c r="Q38" s="22">
        <f t="shared" si="5"/>
        <v>0</v>
      </c>
      <c r="R38" s="34">
        <f t="shared" si="13"/>
        <v>746782</v>
      </c>
      <c r="S38" s="8">
        <v>747888</v>
      </c>
      <c r="T38" s="22">
        <f t="shared" si="6"/>
        <v>1106</v>
      </c>
      <c r="U38" s="34">
        <f t="shared" si="14"/>
        <v>507439</v>
      </c>
      <c r="V38" s="8">
        <v>508316</v>
      </c>
      <c r="W38" s="22">
        <f t="shared" si="7"/>
        <v>877</v>
      </c>
    </row>
    <row r="39" spans="1:23" ht="18" customHeight="1" x14ac:dyDescent="0.35">
      <c r="A39" s="69">
        <f>'Energy - Master'!A38</f>
        <v>46058</v>
      </c>
      <c r="B39" s="24" t="str">
        <f t="shared" si="0"/>
        <v>Feb-2026</v>
      </c>
      <c r="C39" s="34">
        <f t="shared" si="8"/>
        <v>239044</v>
      </c>
      <c r="D39" s="8">
        <v>241283</v>
      </c>
      <c r="E39" s="22">
        <f t="shared" si="1"/>
        <v>2239</v>
      </c>
      <c r="F39" s="34">
        <f t="shared" si="9"/>
        <v>371767</v>
      </c>
      <c r="G39" s="8">
        <v>372899</v>
      </c>
      <c r="H39" s="22">
        <f t="shared" si="2"/>
        <v>1132</v>
      </c>
      <c r="I39" s="34">
        <f t="shared" si="10"/>
        <v>1574</v>
      </c>
      <c r="J39" s="8">
        <v>1608</v>
      </c>
      <c r="K39" s="22">
        <f t="shared" si="3"/>
        <v>34</v>
      </c>
      <c r="L39" s="34">
        <f t="shared" si="11"/>
        <v>342261</v>
      </c>
      <c r="M39" s="8">
        <v>342288</v>
      </c>
      <c r="N39" s="22">
        <f t="shared" si="4"/>
        <v>27</v>
      </c>
      <c r="O39" s="34">
        <f t="shared" si="12"/>
        <v>102716</v>
      </c>
      <c r="P39" s="8">
        <v>102716</v>
      </c>
      <c r="Q39" s="22">
        <f t="shared" si="5"/>
        <v>0</v>
      </c>
      <c r="R39" s="34">
        <f t="shared" si="13"/>
        <v>747888</v>
      </c>
      <c r="S39" s="8">
        <v>749108</v>
      </c>
      <c r="T39" s="22">
        <f t="shared" si="6"/>
        <v>1220</v>
      </c>
      <c r="U39" s="34">
        <f t="shared" si="14"/>
        <v>508316</v>
      </c>
      <c r="V39" s="8">
        <v>509291</v>
      </c>
      <c r="W39" s="22">
        <f t="shared" si="7"/>
        <v>975</v>
      </c>
    </row>
    <row r="40" spans="1:23" ht="18" customHeight="1" x14ac:dyDescent="0.35">
      <c r="A40" s="69">
        <f>'Energy - Master'!A39</f>
        <v>46059</v>
      </c>
      <c r="B40" s="24" t="str">
        <f t="shared" si="0"/>
        <v>Feb-2026</v>
      </c>
      <c r="C40" s="34">
        <f t="shared" si="8"/>
        <v>241283</v>
      </c>
      <c r="D40" s="8">
        <v>243482</v>
      </c>
      <c r="E40" s="22">
        <f t="shared" si="1"/>
        <v>2199</v>
      </c>
      <c r="F40" s="34">
        <f t="shared" si="9"/>
        <v>372899</v>
      </c>
      <c r="G40" s="8">
        <v>374038</v>
      </c>
      <c r="H40" s="22">
        <f t="shared" si="2"/>
        <v>1139</v>
      </c>
      <c r="I40" s="34">
        <f t="shared" si="10"/>
        <v>1608</v>
      </c>
      <c r="J40" s="8">
        <v>1642</v>
      </c>
      <c r="K40" s="22">
        <f t="shared" si="3"/>
        <v>34</v>
      </c>
      <c r="L40" s="34">
        <f t="shared" si="11"/>
        <v>342288</v>
      </c>
      <c r="M40" s="8">
        <v>342314</v>
      </c>
      <c r="N40" s="22">
        <f t="shared" si="4"/>
        <v>26</v>
      </c>
      <c r="O40" s="34">
        <f t="shared" si="12"/>
        <v>102716</v>
      </c>
      <c r="P40" s="8">
        <v>102716</v>
      </c>
      <c r="Q40" s="22">
        <f t="shared" si="5"/>
        <v>0</v>
      </c>
      <c r="R40" s="34">
        <f t="shared" si="13"/>
        <v>749108</v>
      </c>
      <c r="S40" s="8">
        <v>750333</v>
      </c>
      <c r="T40" s="22">
        <f t="shared" si="6"/>
        <v>1225</v>
      </c>
      <c r="U40" s="34">
        <f t="shared" si="14"/>
        <v>509291</v>
      </c>
      <c r="V40" s="8">
        <v>510285</v>
      </c>
      <c r="W40" s="22">
        <f t="shared" si="7"/>
        <v>994</v>
      </c>
    </row>
    <row r="41" spans="1:23" ht="18" customHeight="1" x14ac:dyDescent="0.35">
      <c r="A41" s="69">
        <f>'Energy - Master'!A40</f>
        <v>46060</v>
      </c>
      <c r="B41" s="24" t="str">
        <f t="shared" si="0"/>
        <v>Feb-2026</v>
      </c>
      <c r="C41" s="34">
        <f t="shared" si="8"/>
        <v>243482</v>
      </c>
      <c r="D41" s="8">
        <v>245670</v>
      </c>
      <c r="E41" s="22">
        <f t="shared" si="1"/>
        <v>2188</v>
      </c>
      <c r="F41" s="34">
        <f t="shared" si="9"/>
        <v>374038</v>
      </c>
      <c r="G41" s="8">
        <v>375177</v>
      </c>
      <c r="H41" s="22">
        <f t="shared" si="2"/>
        <v>1139</v>
      </c>
      <c r="I41" s="34">
        <f t="shared" si="10"/>
        <v>1642</v>
      </c>
      <c r="J41" s="8">
        <v>1676</v>
      </c>
      <c r="K41" s="22">
        <f t="shared" si="3"/>
        <v>34</v>
      </c>
      <c r="L41" s="34">
        <f t="shared" si="11"/>
        <v>342314</v>
      </c>
      <c r="M41" s="8">
        <v>342343</v>
      </c>
      <c r="N41" s="22">
        <f t="shared" si="4"/>
        <v>29</v>
      </c>
      <c r="O41" s="34">
        <f t="shared" si="12"/>
        <v>102716</v>
      </c>
      <c r="P41" s="8">
        <v>102716</v>
      </c>
      <c r="Q41" s="22">
        <f t="shared" si="5"/>
        <v>0</v>
      </c>
      <c r="R41" s="34">
        <f t="shared" si="13"/>
        <v>750333</v>
      </c>
      <c r="S41" s="8">
        <v>751567</v>
      </c>
      <c r="T41" s="22">
        <f t="shared" si="6"/>
        <v>1234</v>
      </c>
      <c r="U41" s="34">
        <f t="shared" si="14"/>
        <v>510285</v>
      </c>
      <c r="V41" s="8">
        <v>511272</v>
      </c>
      <c r="W41" s="22">
        <f t="shared" si="7"/>
        <v>987</v>
      </c>
    </row>
    <row r="42" spans="1:23" ht="18" customHeight="1" x14ac:dyDescent="0.35">
      <c r="A42" s="69">
        <f>'Energy - Master'!A41</f>
        <v>46061</v>
      </c>
      <c r="B42" s="24" t="str">
        <f t="shared" si="0"/>
        <v>Feb-2026</v>
      </c>
      <c r="C42" s="34">
        <f t="shared" si="8"/>
        <v>245670</v>
      </c>
      <c r="D42" s="8">
        <v>247923</v>
      </c>
      <c r="E42" s="22">
        <f t="shared" si="1"/>
        <v>2253</v>
      </c>
      <c r="F42" s="34">
        <f t="shared" si="9"/>
        <v>375177</v>
      </c>
      <c r="G42" s="8">
        <v>376386</v>
      </c>
      <c r="H42" s="22">
        <f t="shared" si="2"/>
        <v>1209</v>
      </c>
      <c r="I42" s="34">
        <f t="shared" si="10"/>
        <v>1676</v>
      </c>
      <c r="J42" s="8">
        <v>1712</v>
      </c>
      <c r="K42" s="22">
        <f t="shared" si="3"/>
        <v>36</v>
      </c>
      <c r="L42" s="34">
        <f t="shared" si="11"/>
        <v>342343</v>
      </c>
      <c r="M42" s="8">
        <v>342370</v>
      </c>
      <c r="N42" s="22">
        <f t="shared" si="4"/>
        <v>27</v>
      </c>
      <c r="O42" s="34">
        <f t="shared" si="12"/>
        <v>102716</v>
      </c>
      <c r="P42" s="8">
        <v>102716</v>
      </c>
      <c r="Q42" s="22">
        <f t="shared" si="5"/>
        <v>0</v>
      </c>
      <c r="R42" s="34">
        <f t="shared" si="13"/>
        <v>751567</v>
      </c>
      <c r="S42" s="8">
        <v>752839</v>
      </c>
      <c r="T42" s="22">
        <f t="shared" si="6"/>
        <v>1272</v>
      </c>
      <c r="U42" s="34">
        <f t="shared" si="14"/>
        <v>511272</v>
      </c>
      <c r="V42" s="8">
        <v>512317</v>
      </c>
      <c r="W42" s="22">
        <f t="shared" si="7"/>
        <v>1045</v>
      </c>
    </row>
    <row r="43" spans="1:23" ht="18" customHeight="1" x14ac:dyDescent="0.35">
      <c r="A43" s="69">
        <f>'Energy - Master'!A42</f>
        <v>46062</v>
      </c>
      <c r="B43" s="24" t="str">
        <f t="shared" si="0"/>
        <v>Feb-2026</v>
      </c>
      <c r="C43" s="34">
        <f t="shared" si="8"/>
        <v>247923</v>
      </c>
      <c r="D43" s="8">
        <v>250066</v>
      </c>
      <c r="E43" s="22">
        <f t="shared" si="1"/>
        <v>2143</v>
      </c>
      <c r="F43" s="34">
        <f t="shared" si="9"/>
        <v>376386</v>
      </c>
      <c r="G43" s="8">
        <v>377477</v>
      </c>
      <c r="H43" s="22">
        <f t="shared" si="2"/>
        <v>1091</v>
      </c>
      <c r="I43" s="34">
        <f t="shared" si="10"/>
        <v>1712</v>
      </c>
      <c r="J43" s="8">
        <v>1745</v>
      </c>
      <c r="K43" s="22">
        <f t="shared" si="3"/>
        <v>33</v>
      </c>
      <c r="L43" s="34">
        <f t="shared" si="11"/>
        <v>342370</v>
      </c>
      <c r="M43" s="8">
        <v>342397</v>
      </c>
      <c r="N43" s="22">
        <f t="shared" si="4"/>
        <v>27</v>
      </c>
      <c r="O43" s="34">
        <f t="shared" si="12"/>
        <v>102716</v>
      </c>
      <c r="P43" s="8">
        <v>102716</v>
      </c>
      <c r="Q43" s="22">
        <f t="shared" si="5"/>
        <v>0</v>
      </c>
      <c r="R43" s="34">
        <f t="shared" si="13"/>
        <v>752839</v>
      </c>
      <c r="S43" s="8">
        <v>754047</v>
      </c>
      <c r="T43" s="22">
        <f t="shared" si="6"/>
        <v>1208</v>
      </c>
      <c r="U43" s="34">
        <f t="shared" si="14"/>
        <v>512317</v>
      </c>
      <c r="V43" s="8">
        <v>513265</v>
      </c>
      <c r="W43" s="22">
        <f t="shared" si="7"/>
        <v>948</v>
      </c>
    </row>
    <row r="44" spans="1:23" ht="18" customHeight="1" x14ac:dyDescent="0.35">
      <c r="A44" s="69">
        <f>'Energy - Master'!A43</f>
        <v>46063</v>
      </c>
      <c r="B44" s="24" t="str">
        <f t="shared" si="0"/>
        <v>Feb-2026</v>
      </c>
      <c r="C44" s="34">
        <f t="shared" si="8"/>
        <v>250066</v>
      </c>
      <c r="D44" s="8">
        <v>252270</v>
      </c>
      <c r="E44" s="22">
        <f t="shared" si="1"/>
        <v>2204</v>
      </c>
      <c r="F44" s="34">
        <f t="shared" si="9"/>
        <v>377477</v>
      </c>
      <c r="G44" s="8">
        <v>378610</v>
      </c>
      <c r="H44" s="22">
        <f t="shared" si="2"/>
        <v>1133</v>
      </c>
      <c r="I44" s="34">
        <f t="shared" si="10"/>
        <v>1745</v>
      </c>
      <c r="J44" s="8">
        <v>1780</v>
      </c>
      <c r="K44" s="22">
        <f t="shared" si="3"/>
        <v>35</v>
      </c>
      <c r="L44" s="34">
        <f t="shared" si="11"/>
        <v>342397</v>
      </c>
      <c r="M44" s="8">
        <v>342426</v>
      </c>
      <c r="N44" s="22">
        <f t="shared" si="4"/>
        <v>29</v>
      </c>
      <c r="O44" s="34">
        <f t="shared" si="12"/>
        <v>102716</v>
      </c>
      <c r="P44" s="8">
        <v>102716</v>
      </c>
      <c r="Q44" s="22">
        <f t="shared" si="5"/>
        <v>0</v>
      </c>
      <c r="R44" s="34">
        <f t="shared" si="13"/>
        <v>754047</v>
      </c>
      <c r="S44" s="8">
        <v>755300</v>
      </c>
      <c r="T44" s="22">
        <f t="shared" si="6"/>
        <v>1253</v>
      </c>
      <c r="U44" s="34">
        <f t="shared" si="14"/>
        <v>513265</v>
      </c>
      <c r="V44" s="8">
        <v>514249</v>
      </c>
      <c r="W44" s="22">
        <f t="shared" si="7"/>
        <v>984</v>
      </c>
    </row>
    <row r="45" spans="1:23" ht="18" customHeight="1" x14ac:dyDescent="0.35">
      <c r="A45" s="69">
        <f>'Energy - Master'!A44</f>
        <v>46064</v>
      </c>
      <c r="B45" s="24" t="str">
        <f t="shared" si="0"/>
        <v>Feb-2026</v>
      </c>
      <c r="C45" s="34">
        <f t="shared" si="8"/>
        <v>252270</v>
      </c>
      <c r="D45" s="8">
        <v>254396</v>
      </c>
      <c r="E45" s="22">
        <f t="shared" si="1"/>
        <v>2126</v>
      </c>
      <c r="F45" s="34">
        <f t="shared" si="9"/>
        <v>378610</v>
      </c>
      <c r="G45" s="8">
        <v>379644</v>
      </c>
      <c r="H45" s="22">
        <f t="shared" si="2"/>
        <v>1034</v>
      </c>
      <c r="I45" s="34">
        <f t="shared" si="10"/>
        <v>1780</v>
      </c>
      <c r="J45" s="8">
        <v>1814</v>
      </c>
      <c r="K45" s="22">
        <f t="shared" si="3"/>
        <v>34</v>
      </c>
      <c r="L45" s="34">
        <f t="shared" si="11"/>
        <v>342426</v>
      </c>
      <c r="M45" s="8">
        <v>342454</v>
      </c>
      <c r="N45" s="22">
        <f t="shared" si="4"/>
        <v>28</v>
      </c>
      <c r="O45" s="34">
        <f t="shared" si="12"/>
        <v>102716</v>
      </c>
      <c r="P45" s="8">
        <v>102716</v>
      </c>
      <c r="Q45" s="22">
        <f t="shared" si="5"/>
        <v>0</v>
      </c>
      <c r="R45" s="34">
        <f t="shared" si="13"/>
        <v>755300</v>
      </c>
      <c r="S45" s="8">
        <v>756529</v>
      </c>
      <c r="T45" s="22">
        <f t="shared" si="6"/>
        <v>1229</v>
      </c>
      <c r="U45" s="34">
        <f t="shared" si="14"/>
        <v>514249</v>
      </c>
      <c r="V45" s="8">
        <v>515177</v>
      </c>
      <c r="W45" s="22">
        <f t="shared" si="7"/>
        <v>928</v>
      </c>
    </row>
    <row r="46" spans="1:23" ht="18" customHeight="1" x14ac:dyDescent="0.35">
      <c r="A46" s="69">
        <f>'Energy - Master'!A45</f>
        <v>46065</v>
      </c>
      <c r="B46" s="24" t="str">
        <f t="shared" si="0"/>
        <v>Feb-2026</v>
      </c>
      <c r="C46" s="34">
        <f t="shared" si="8"/>
        <v>254396</v>
      </c>
      <c r="D46" s="8">
        <v>256568</v>
      </c>
      <c r="E46" s="22">
        <f t="shared" si="1"/>
        <v>2172</v>
      </c>
      <c r="F46" s="34">
        <f t="shared" si="9"/>
        <v>379644</v>
      </c>
      <c r="G46" s="8">
        <v>380777</v>
      </c>
      <c r="H46" s="22">
        <f t="shared" si="2"/>
        <v>1133</v>
      </c>
      <c r="I46" s="34">
        <f t="shared" si="10"/>
        <v>1814</v>
      </c>
      <c r="J46" s="8">
        <v>1848</v>
      </c>
      <c r="K46" s="22">
        <f t="shared" si="3"/>
        <v>34</v>
      </c>
      <c r="L46" s="34">
        <f t="shared" si="11"/>
        <v>342454</v>
      </c>
      <c r="M46" s="8">
        <v>342481</v>
      </c>
      <c r="N46" s="22">
        <f t="shared" si="4"/>
        <v>27</v>
      </c>
      <c r="O46" s="34">
        <f t="shared" si="12"/>
        <v>102716</v>
      </c>
      <c r="P46" s="8">
        <v>102716</v>
      </c>
      <c r="Q46" s="22">
        <f t="shared" si="5"/>
        <v>0</v>
      </c>
      <c r="R46" s="34">
        <f t="shared" si="13"/>
        <v>756529</v>
      </c>
      <c r="S46" s="8">
        <v>757773</v>
      </c>
      <c r="T46" s="22">
        <f t="shared" si="6"/>
        <v>1244</v>
      </c>
      <c r="U46" s="34">
        <f t="shared" si="14"/>
        <v>515177</v>
      </c>
      <c r="V46" s="8">
        <v>516141</v>
      </c>
      <c r="W46" s="22">
        <f t="shared" si="7"/>
        <v>964</v>
      </c>
    </row>
    <row r="47" spans="1:23" ht="18" customHeight="1" x14ac:dyDescent="0.35">
      <c r="A47" s="69">
        <f>'Energy - Master'!A46</f>
        <v>46066</v>
      </c>
      <c r="B47" s="24" t="str">
        <f t="shared" si="0"/>
        <v>Feb-2026</v>
      </c>
      <c r="C47" s="34">
        <f t="shared" si="8"/>
        <v>256568</v>
      </c>
      <c r="D47" s="8">
        <v>258782</v>
      </c>
      <c r="E47" s="22">
        <f t="shared" si="1"/>
        <v>2214</v>
      </c>
      <c r="F47" s="34">
        <f t="shared" si="9"/>
        <v>380777</v>
      </c>
      <c r="G47" s="8">
        <v>381903</v>
      </c>
      <c r="H47" s="22">
        <f t="shared" si="2"/>
        <v>1126</v>
      </c>
      <c r="I47" s="34">
        <f t="shared" si="10"/>
        <v>1848</v>
      </c>
      <c r="J47" s="8">
        <v>1883</v>
      </c>
      <c r="K47" s="22">
        <f t="shared" si="3"/>
        <v>35</v>
      </c>
      <c r="L47" s="34">
        <f t="shared" si="11"/>
        <v>342481</v>
      </c>
      <c r="M47" s="8">
        <v>342508</v>
      </c>
      <c r="N47" s="22">
        <f t="shared" si="4"/>
        <v>27</v>
      </c>
      <c r="O47" s="34">
        <f t="shared" si="12"/>
        <v>102716</v>
      </c>
      <c r="P47" s="8">
        <v>102716</v>
      </c>
      <c r="Q47" s="22">
        <f t="shared" si="5"/>
        <v>0</v>
      </c>
      <c r="R47" s="34">
        <f t="shared" si="13"/>
        <v>757773</v>
      </c>
      <c r="S47" s="8">
        <v>759026</v>
      </c>
      <c r="T47" s="22">
        <f t="shared" si="6"/>
        <v>1253</v>
      </c>
      <c r="U47" s="34">
        <f t="shared" si="14"/>
        <v>516141</v>
      </c>
      <c r="V47" s="8">
        <v>517126</v>
      </c>
      <c r="W47" s="22">
        <f t="shared" si="7"/>
        <v>985</v>
      </c>
    </row>
    <row r="48" spans="1:23" ht="18" customHeight="1" x14ac:dyDescent="0.35">
      <c r="A48" s="69">
        <f>'Energy - Master'!A47</f>
        <v>46067</v>
      </c>
      <c r="B48" s="24" t="str">
        <f t="shared" si="0"/>
        <v>Feb-2026</v>
      </c>
      <c r="C48" s="34">
        <f t="shared" si="8"/>
        <v>258782</v>
      </c>
      <c r="D48" s="8">
        <v>260944</v>
      </c>
      <c r="E48" s="22">
        <f t="shared" si="1"/>
        <v>2162</v>
      </c>
      <c r="F48" s="34">
        <f t="shared" si="9"/>
        <v>381903</v>
      </c>
      <c r="G48" s="8">
        <v>383006</v>
      </c>
      <c r="H48" s="22">
        <f t="shared" si="2"/>
        <v>1103</v>
      </c>
      <c r="I48" s="34">
        <f t="shared" si="10"/>
        <v>1883</v>
      </c>
      <c r="J48" s="8">
        <v>1917</v>
      </c>
      <c r="K48" s="22">
        <f t="shared" si="3"/>
        <v>34</v>
      </c>
      <c r="L48" s="34">
        <f t="shared" si="11"/>
        <v>342508</v>
      </c>
      <c r="M48" s="8">
        <v>342535</v>
      </c>
      <c r="N48" s="22">
        <f t="shared" si="4"/>
        <v>27</v>
      </c>
      <c r="O48" s="34">
        <f t="shared" si="12"/>
        <v>102716</v>
      </c>
      <c r="P48" s="8">
        <v>102716</v>
      </c>
      <c r="Q48" s="22">
        <f t="shared" si="5"/>
        <v>0</v>
      </c>
      <c r="R48" s="34">
        <f t="shared" si="13"/>
        <v>759026</v>
      </c>
      <c r="S48" s="8">
        <v>760256</v>
      </c>
      <c r="T48" s="22">
        <f t="shared" si="6"/>
        <v>1230</v>
      </c>
      <c r="U48" s="34">
        <f t="shared" si="14"/>
        <v>517126</v>
      </c>
      <c r="V48" s="8">
        <v>518070</v>
      </c>
      <c r="W48" s="22">
        <f t="shared" si="7"/>
        <v>944</v>
      </c>
    </row>
    <row r="49" spans="1:23" ht="18" customHeight="1" x14ac:dyDescent="0.35">
      <c r="A49" s="69">
        <f>'Energy - Master'!A48</f>
        <v>46068</v>
      </c>
      <c r="B49" s="24" t="str">
        <f t="shared" si="0"/>
        <v>Feb-2026</v>
      </c>
      <c r="C49" s="34">
        <f t="shared" si="8"/>
        <v>260944</v>
      </c>
      <c r="D49" s="8">
        <v>263070</v>
      </c>
      <c r="E49" s="22">
        <f t="shared" si="1"/>
        <v>2126</v>
      </c>
      <c r="F49" s="34">
        <f t="shared" si="9"/>
        <v>383006</v>
      </c>
      <c r="G49" s="8">
        <v>384097</v>
      </c>
      <c r="H49" s="22">
        <f t="shared" si="2"/>
        <v>1091</v>
      </c>
      <c r="I49" s="34">
        <f t="shared" si="10"/>
        <v>1917</v>
      </c>
      <c r="J49" s="8">
        <v>1952</v>
      </c>
      <c r="K49" s="22">
        <f t="shared" si="3"/>
        <v>35</v>
      </c>
      <c r="L49" s="34">
        <f t="shared" si="11"/>
        <v>342535</v>
      </c>
      <c r="M49" s="8">
        <v>342563</v>
      </c>
      <c r="N49" s="22">
        <f t="shared" si="4"/>
        <v>28</v>
      </c>
      <c r="O49" s="34">
        <f t="shared" si="12"/>
        <v>102716</v>
      </c>
      <c r="P49" s="8">
        <v>102716</v>
      </c>
      <c r="Q49" s="22">
        <f t="shared" si="5"/>
        <v>0</v>
      </c>
      <c r="R49" s="34">
        <f t="shared" si="13"/>
        <v>760256</v>
      </c>
      <c r="S49" s="8">
        <v>761524</v>
      </c>
      <c r="T49" s="22">
        <f t="shared" si="6"/>
        <v>1268</v>
      </c>
      <c r="U49" s="34">
        <f t="shared" si="14"/>
        <v>518070</v>
      </c>
      <c r="V49" s="8">
        <v>519010</v>
      </c>
      <c r="W49" s="22">
        <f t="shared" si="7"/>
        <v>940</v>
      </c>
    </row>
    <row r="50" spans="1:23" ht="18" customHeight="1" x14ac:dyDescent="0.35">
      <c r="A50" s="69">
        <f>'Energy - Master'!A49</f>
        <v>46069</v>
      </c>
      <c r="B50" s="24" t="str">
        <f t="shared" si="0"/>
        <v>Feb-2026</v>
      </c>
      <c r="C50" s="34">
        <f t="shared" si="8"/>
        <v>263070</v>
      </c>
      <c r="D50" s="8">
        <v>265238</v>
      </c>
      <c r="E50" s="22">
        <f t="shared" si="1"/>
        <v>2168</v>
      </c>
      <c r="F50" s="34">
        <f t="shared" si="9"/>
        <v>384097</v>
      </c>
      <c r="G50" s="8">
        <v>385205</v>
      </c>
      <c r="H50" s="22">
        <f t="shared" si="2"/>
        <v>1108</v>
      </c>
      <c r="I50" s="34">
        <f t="shared" si="10"/>
        <v>1952</v>
      </c>
      <c r="J50" s="8">
        <v>1986</v>
      </c>
      <c r="K50" s="22">
        <f t="shared" si="3"/>
        <v>34</v>
      </c>
      <c r="L50" s="34">
        <f t="shared" si="11"/>
        <v>342563</v>
      </c>
      <c r="M50" s="8">
        <v>342583</v>
      </c>
      <c r="N50" s="22">
        <f t="shared" si="4"/>
        <v>20</v>
      </c>
      <c r="O50" s="34">
        <f t="shared" si="12"/>
        <v>102716</v>
      </c>
      <c r="P50" s="8">
        <v>102716</v>
      </c>
      <c r="Q50" s="22">
        <f t="shared" si="5"/>
        <v>0</v>
      </c>
      <c r="R50" s="34">
        <f t="shared" si="13"/>
        <v>761524</v>
      </c>
      <c r="S50" s="8">
        <v>762766</v>
      </c>
      <c r="T50" s="22">
        <f t="shared" si="6"/>
        <v>1242</v>
      </c>
      <c r="U50" s="34">
        <f t="shared" si="14"/>
        <v>519010</v>
      </c>
      <c r="V50" s="8">
        <v>520001</v>
      </c>
      <c r="W50" s="22">
        <f t="shared" si="7"/>
        <v>991</v>
      </c>
    </row>
    <row r="51" spans="1:23" ht="18" customHeight="1" x14ac:dyDescent="0.35">
      <c r="A51" s="69">
        <f>'Energy - Master'!A50</f>
        <v>46070</v>
      </c>
      <c r="B51" s="24" t="str">
        <f t="shared" si="0"/>
        <v>Feb-2026</v>
      </c>
      <c r="C51" s="34">
        <f t="shared" si="8"/>
        <v>265238</v>
      </c>
      <c r="D51" s="8">
        <v>267457</v>
      </c>
      <c r="E51" s="22">
        <f t="shared" si="1"/>
        <v>2219</v>
      </c>
      <c r="F51" s="34">
        <f t="shared" si="9"/>
        <v>385205</v>
      </c>
      <c r="G51" s="8">
        <v>386358</v>
      </c>
      <c r="H51" s="22">
        <f t="shared" si="2"/>
        <v>1153</v>
      </c>
      <c r="I51" s="34">
        <f t="shared" si="10"/>
        <v>1986</v>
      </c>
      <c r="J51" s="8">
        <v>2020</v>
      </c>
      <c r="K51" s="22">
        <f t="shared" si="3"/>
        <v>34</v>
      </c>
      <c r="L51" s="34">
        <f t="shared" si="11"/>
        <v>342583</v>
      </c>
      <c r="M51" s="8">
        <v>342632</v>
      </c>
      <c r="N51" s="22">
        <f t="shared" si="4"/>
        <v>49</v>
      </c>
      <c r="O51" s="34">
        <f t="shared" si="12"/>
        <v>102716</v>
      </c>
      <c r="P51" s="8">
        <v>102716</v>
      </c>
      <c r="Q51" s="22">
        <f t="shared" si="5"/>
        <v>0</v>
      </c>
      <c r="R51" s="34">
        <f t="shared" si="13"/>
        <v>762766</v>
      </c>
      <c r="S51" s="8">
        <v>764021</v>
      </c>
      <c r="T51" s="22">
        <f t="shared" si="6"/>
        <v>1255</v>
      </c>
      <c r="U51" s="34">
        <f t="shared" si="14"/>
        <v>520001</v>
      </c>
      <c r="V51" s="8">
        <v>520996</v>
      </c>
      <c r="W51" s="22">
        <f t="shared" si="7"/>
        <v>995</v>
      </c>
    </row>
    <row r="52" spans="1:23" ht="18" customHeight="1" x14ac:dyDescent="0.35">
      <c r="A52" s="69">
        <f>'Energy - Master'!A51</f>
        <v>46071</v>
      </c>
      <c r="B52" s="24" t="str">
        <f t="shared" si="0"/>
        <v>Feb-2026</v>
      </c>
      <c r="C52" s="34">
        <f t="shared" si="8"/>
        <v>267457</v>
      </c>
      <c r="D52" s="8">
        <v>269677</v>
      </c>
      <c r="E52" s="22">
        <f t="shared" si="1"/>
        <v>2220</v>
      </c>
      <c r="F52" s="34">
        <f t="shared" si="9"/>
        <v>386358</v>
      </c>
      <c r="G52" s="8">
        <v>387493</v>
      </c>
      <c r="H52" s="22">
        <f t="shared" si="2"/>
        <v>1135</v>
      </c>
      <c r="I52" s="34">
        <f t="shared" si="10"/>
        <v>2020</v>
      </c>
      <c r="J52" s="8">
        <v>2056</v>
      </c>
      <c r="K52" s="22">
        <f t="shared" si="3"/>
        <v>36</v>
      </c>
      <c r="L52" s="34">
        <f t="shared" si="11"/>
        <v>342632</v>
      </c>
      <c r="M52" s="8">
        <v>342648</v>
      </c>
      <c r="N52" s="22">
        <f t="shared" si="4"/>
        <v>16</v>
      </c>
      <c r="O52" s="34">
        <f t="shared" si="12"/>
        <v>102716</v>
      </c>
      <c r="P52" s="8">
        <v>102716</v>
      </c>
      <c r="Q52" s="22">
        <f t="shared" si="5"/>
        <v>0</v>
      </c>
      <c r="R52" s="34">
        <f t="shared" si="13"/>
        <v>764021</v>
      </c>
      <c r="S52" s="8">
        <v>765287</v>
      </c>
      <c r="T52" s="22">
        <f t="shared" si="6"/>
        <v>1266</v>
      </c>
      <c r="U52" s="34">
        <f t="shared" si="14"/>
        <v>520996</v>
      </c>
      <c r="V52" s="8">
        <v>522013</v>
      </c>
      <c r="W52" s="22">
        <f t="shared" si="7"/>
        <v>1017</v>
      </c>
    </row>
    <row r="53" spans="1:23" ht="18" customHeight="1" x14ac:dyDescent="0.35">
      <c r="A53" s="69">
        <f>'Energy - Master'!A52</f>
        <v>46072</v>
      </c>
      <c r="B53" s="24" t="str">
        <f t="shared" si="0"/>
        <v>Feb-2026</v>
      </c>
      <c r="C53" s="34">
        <f t="shared" si="8"/>
        <v>269677</v>
      </c>
      <c r="D53" s="8">
        <v>271820</v>
      </c>
      <c r="E53" s="22">
        <f t="shared" si="1"/>
        <v>2143</v>
      </c>
      <c r="F53" s="34">
        <f t="shared" si="9"/>
        <v>387493</v>
      </c>
      <c r="G53" s="8">
        <v>388593</v>
      </c>
      <c r="H53" s="22">
        <f t="shared" si="2"/>
        <v>1100</v>
      </c>
      <c r="I53" s="34">
        <f t="shared" si="10"/>
        <v>2056</v>
      </c>
      <c r="J53" s="8">
        <v>2090</v>
      </c>
      <c r="K53" s="22">
        <f t="shared" si="3"/>
        <v>34</v>
      </c>
      <c r="L53" s="34">
        <f t="shared" si="11"/>
        <v>342648</v>
      </c>
      <c r="M53" s="8">
        <v>342677</v>
      </c>
      <c r="N53" s="22">
        <f t="shared" si="4"/>
        <v>29</v>
      </c>
      <c r="O53" s="34">
        <f t="shared" si="12"/>
        <v>102716</v>
      </c>
      <c r="P53" s="8">
        <v>102716</v>
      </c>
      <c r="Q53" s="22">
        <f t="shared" si="5"/>
        <v>0</v>
      </c>
      <c r="R53" s="34">
        <f t="shared" si="13"/>
        <v>765287</v>
      </c>
      <c r="S53" s="8">
        <v>766515</v>
      </c>
      <c r="T53" s="22">
        <f t="shared" si="6"/>
        <v>1228</v>
      </c>
      <c r="U53" s="34">
        <f t="shared" si="14"/>
        <v>522013</v>
      </c>
      <c r="V53" s="8">
        <v>523022</v>
      </c>
      <c r="W53" s="22">
        <f t="shared" si="7"/>
        <v>1009</v>
      </c>
    </row>
    <row r="54" spans="1:23" ht="18" customHeight="1" x14ac:dyDescent="0.35">
      <c r="A54" s="69">
        <f>'Energy - Master'!A53</f>
        <v>46073</v>
      </c>
      <c r="B54" s="24" t="str">
        <f t="shared" si="0"/>
        <v>Feb-2026</v>
      </c>
      <c r="C54" s="34">
        <f t="shared" si="8"/>
        <v>271820</v>
      </c>
      <c r="D54" s="8">
        <v>273997</v>
      </c>
      <c r="E54" s="22">
        <f t="shared" si="1"/>
        <v>2177</v>
      </c>
      <c r="F54" s="34">
        <f t="shared" si="9"/>
        <v>388593</v>
      </c>
      <c r="G54" s="8">
        <v>389740</v>
      </c>
      <c r="H54" s="22">
        <f t="shared" si="2"/>
        <v>1147</v>
      </c>
      <c r="I54" s="34">
        <f t="shared" si="10"/>
        <v>2090</v>
      </c>
      <c r="J54" s="8">
        <v>2126</v>
      </c>
      <c r="K54" s="22">
        <f t="shared" si="3"/>
        <v>36</v>
      </c>
      <c r="L54" s="34">
        <f t="shared" si="11"/>
        <v>342677</v>
      </c>
      <c r="M54" s="8">
        <v>342709</v>
      </c>
      <c r="N54" s="22">
        <f t="shared" si="4"/>
        <v>32</v>
      </c>
      <c r="O54" s="34">
        <f t="shared" si="12"/>
        <v>102716</v>
      </c>
      <c r="P54" s="8">
        <v>102716</v>
      </c>
      <c r="Q54" s="22">
        <f t="shared" si="5"/>
        <v>0</v>
      </c>
      <c r="R54" s="34">
        <f t="shared" si="13"/>
        <v>766515</v>
      </c>
      <c r="S54" s="8">
        <v>767774</v>
      </c>
      <c r="T54" s="22">
        <f t="shared" si="6"/>
        <v>1259</v>
      </c>
      <c r="U54" s="34">
        <f t="shared" si="14"/>
        <v>523022</v>
      </c>
      <c r="V54" s="8">
        <v>524079</v>
      </c>
      <c r="W54" s="22">
        <f t="shared" si="7"/>
        <v>1057</v>
      </c>
    </row>
    <row r="55" spans="1:23" ht="18" customHeight="1" x14ac:dyDescent="0.35">
      <c r="A55" s="69">
        <f>'Energy - Master'!A54</f>
        <v>46074</v>
      </c>
      <c r="B55" s="24" t="str">
        <f t="shared" si="0"/>
        <v>Feb-2026</v>
      </c>
      <c r="C55" s="34">
        <f t="shared" si="8"/>
        <v>273997</v>
      </c>
      <c r="D55" s="8">
        <v>276178</v>
      </c>
      <c r="E55" s="22">
        <f t="shared" si="1"/>
        <v>2181</v>
      </c>
      <c r="F55" s="34">
        <f t="shared" si="9"/>
        <v>389740</v>
      </c>
      <c r="G55" s="8">
        <v>390880</v>
      </c>
      <c r="H55" s="22">
        <f t="shared" si="2"/>
        <v>1140</v>
      </c>
      <c r="I55" s="34">
        <f t="shared" si="10"/>
        <v>2126</v>
      </c>
      <c r="J55" s="8">
        <v>2161</v>
      </c>
      <c r="K55" s="22">
        <f t="shared" si="3"/>
        <v>35</v>
      </c>
      <c r="L55" s="34">
        <f t="shared" si="11"/>
        <v>342709</v>
      </c>
      <c r="M55" s="8">
        <v>342740</v>
      </c>
      <c r="N55" s="22">
        <f t="shared" si="4"/>
        <v>31</v>
      </c>
      <c r="O55" s="34">
        <f t="shared" si="12"/>
        <v>102716</v>
      </c>
      <c r="P55" s="8">
        <v>102716</v>
      </c>
      <c r="Q55" s="22">
        <f t="shared" si="5"/>
        <v>0</v>
      </c>
      <c r="R55" s="34">
        <f t="shared" si="13"/>
        <v>767774</v>
      </c>
      <c r="S55" s="8">
        <v>769015</v>
      </c>
      <c r="T55" s="22">
        <f t="shared" si="6"/>
        <v>1241</v>
      </c>
      <c r="U55" s="34">
        <f t="shared" si="14"/>
        <v>524079</v>
      </c>
      <c r="V55" s="8">
        <v>525059</v>
      </c>
      <c r="W55" s="22">
        <f t="shared" si="7"/>
        <v>980</v>
      </c>
    </row>
    <row r="56" spans="1:23" ht="18" customHeight="1" x14ac:dyDescent="0.35">
      <c r="A56" s="69">
        <f>'Energy - Master'!A55</f>
        <v>46075</v>
      </c>
      <c r="B56" s="24" t="str">
        <f t="shared" si="0"/>
        <v>Feb-2026</v>
      </c>
      <c r="C56" s="34">
        <f t="shared" si="8"/>
        <v>276178</v>
      </c>
      <c r="D56" s="8">
        <v>278278</v>
      </c>
      <c r="E56" s="22">
        <f t="shared" si="1"/>
        <v>2100</v>
      </c>
      <c r="F56" s="34">
        <f t="shared" si="9"/>
        <v>390880</v>
      </c>
      <c r="G56" s="8">
        <v>392019</v>
      </c>
      <c r="H56" s="22">
        <f t="shared" si="2"/>
        <v>1139</v>
      </c>
      <c r="I56" s="34">
        <f t="shared" si="10"/>
        <v>2161</v>
      </c>
      <c r="J56" s="8">
        <v>2195</v>
      </c>
      <c r="K56" s="22">
        <f t="shared" si="3"/>
        <v>34</v>
      </c>
      <c r="L56" s="34">
        <f t="shared" si="11"/>
        <v>342740</v>
      </c>
      <c r="M56" s="8">
        <v>342771</v>
      </c>
      <c r="N56" s="22">
        <f t="shared" si="4"/>
        <v>31</v>
      </c>
      <c r="O56" s="34">
        <f t="shared" si="12"/>
        <v>102716</v>
      </c>
      <c r="P56" s="8">
        <v>102716</v>
      </c>
      <c r="Q56" s="22">
        <f t="shared" si="5"/>
        <v>0</v>
      </c>
      <c r="R56" s="34">
        <f t="shared" si="13"/>
        <v>769015</v>
      </c>
      <c r="S56" s="8">
        <v>770250</v>
      </c>
      <c r="T56" s="22">
        <f t="shared" si="6"/>
        <v>1235</v>
      </c>
      <c r="U56" s="34">
        <f t="shared" si="14"/>
        <v>525059</v>
      </c>
      <c r="V56" s="8">
        <v>526064</v>
      </c>
      <c r="W56" s="22">
        <f t="shared" si="7"/>
        <v>1005</v>
      </c>
    </row>
    <row r="57" spans="1:23" ht="18" customHeight="1" x14ac:dyDescent="0.35">
      <c r="A57" s="69">
        <f>'Energy - Master'!A56</f>
        <v>46076</v>
      </c>
      <c r="B57" s="24" t="str">
        <f t="shared" si="0"/>
        <v>Feb-2026</v>
      </c>
      <c r="C57" s="34">
        <f t="shared" si="8"/>
        <v>278278</v>
      </c>
      <c r="D57" s="8">
        <v>280418</v>
      </c>
      <c r="E57" s="22">
        <f t="shared" si="1"/>
        <v>2140</v>
      </c>
      <c r="F57" s="34">
        <f t="shared" si="9"/>
        <v>392019</v>
      </c>
      <c r="G57" s="8">
        <v>393142</v>
      </c>
      <c r="H57" s="22">
        <f t="shared" si="2"/>
        <v>1123</v>
      </c>
      <c r="I57" s="34">
        <f t="shared" si="10"/>
        <v>2195</v>
      </c>
      <c r="J57" s="8">
        <v>2230</v>
      </c>
      <c r="K57" s="22">
        <f t="shared" si="3"/>
        <v>35</v>
      </c>
      <c r="L57" s="34">
        <f t="shared" si="11"/>
        <v>342771</v>
      </c>
      <c r="M57" s="8">
        <v>342798</v>
      </c>
      <c r="N57" s="22">
        <f t="shared" si="4"/>
        <v>27</v>
      </c>
      <c r="O57" s="34">
        <f t="shared" si="12"/>
        <v>102716</v>
      </c>
      <c r="P57" s="8">
        <v>102716</v>
      </c>
      <c r="Q57" s="22">
        <f t="shared" si="5"/>
        <v>0</v>
      </c>
      <c r="R57" s="34">
        <f t="shared" si="13"/>
        <v>770250</v>
      </c>
      <c r="S57" s="8">
        <v>771502</v>
      </c>
      <c r="T57" s="22">
        <f t="shared" si="6"/>
        <v>1252</v>
      </c>
      <c r="U57" s="34">
        <f t="shared" si="14"/>
        <v>526064</v>
      </c>
      <c r="V57" s="8">
        <v>527070</v>
      </c>
      <c r="W57" s="22">
        <f t="shared" si="7"/>
        <v>1006</v>
      </c>
    </row>
    <row r="58" spans="1:23" ht="18" customHeight="1" x14ac:dyDescent="0.35">
      <c r="A58" s="69">
        <f>'Energy - Master'!A57</f>
        <v>46077</v>
      </c>
      <c r="B58" s="24" t="str">
        <f t="shared" si="0"/>
        <v>Feb-2026</v>
      </c>
      <c r="C58" s="34">
        <f t="shared" si="8"/>
        <v>280418</v>
      </c>
      <c r="D58" s="8">
        <v>282576</v>
      </c>
      <c r="E58" s="22">
        <f t="shared" si="1"/>
        <v>2158</v>
      </c>
      <c r="F58" s="34">
        <f t="shared" si="9"/>
        <v>393142</v>
      </c>
      <c r="G58" s="8">
        <v>394293</v>
      </c>
      <c r="H58" s="22">
        <f t="shared" si="2"/>
        <v>1151</v>
      </c>
      <c r="I58" s="34">
        <f t="shared" si="10"/>
        <v>2230</v>
      </c>
      <c r="J58" s="8">
        <v>2265</v>
      </c>
      <c r="K58" s="22">
        <f t="shared" si="3"/>
        <v>35</v>
      </c>
      <c r="L58" s="34">
        <f t="shared" si="11"/>
        <v>342798</v>
      </c>
      <c r="M58" s="8">
        <v>342826</v>
      </c>
      <c r="N58" s="22">
        <f t="shared" si="4"/>
        <v>28</v>
      </c>
      <c r="O58" s="34">
        <f t="shared" si="12"/>
        <v>102716</v>
      </c>
      <c r="P58" s="8">
        <v>102716</v>
      </c>
      <c r="Q58" s="22">
        <f t="shared" si="5"/>
        <v>0</v>
      </c>
      <c r="R58" s="34">
        <f t="shared" si="13"/>
        <v>771502</v>
      </c>
      <c r="S58" s="8">
        <v>772760</v>
      </c>
      <c r="T58" s="22">
        <f t="shared" si="6"/>
        <v>1258</v>
      </c>
      <c r="U58" s="34">
        <f t="shared" si="14"/>
        <v>527070</v>
      </c>
      <c r="V58" s="8">
        <v>528135</v>
      </c>
      <c r="W58" s="22">
        <f t="shared" si="7"/>
        <v>1065</v>
      </c>
    </row>
    <row r="59" spans="1:23" ht="18" customHeight="1" x14ac:dyDescent="0.35">
      <c r="A59" s="69">
        <f>'Energy - Master'!A58</f>
        <v>46078</v>
      </c>
      <c r="B59" s="24" t="str">
        <f t="shared" si="0"/>
        <v>Feb-2026</v>
      </c>
      <c r="C59" s="34">
        <f t="shared" si="8"/>
        <v>282576</v>
      </c>
      <c r="D59" s="8">
        <v>284560</v>
      </c>
      <c r="E59" s="22">
        <f t="shared" si="1"/>
        <v>1984</v>
      </c>
      <c r="F59" s="34">
        <f t="shared" si="9"/>
        <v>394293</v>
      </c>
      <c r="G59" s="8">
        <v>395430</v>
      </c>
      <c r="H59" s="22">
        <f t="shared" si="2"/>
        <v>1137</v>
      </c>
      <c r="I59" s="34">
        <f t="shared" si="10"/>
        <v>2265</v>
      </c>
      <c r="J59" s="8">
        <v>2300</v>
      </c>
      <c r="K59" s="22">
        <f t="shared" si="3"/>
        <v>35</v>
      </c>
      <c r="L59" s="34">
        <f t="shared" si="11"/>
        <v>342826</v>
      </c>
      <c r="M59" s="8">
        <v>342853</v>
      </c>
      <c r="N59" s="22">
        <f t="shared" si="4"/>
        <v>27</v>
      </c>
      <c r="O59" s="34">
        <f t="shared" si="12"/>
        <v>102716</v>
      </c>
      <c r="P59" s="8">
        <v>102716</v>
      </c>
      <c r="Q59" s="22">
        <f t="shared" si="5"/>
        <v>0</v>
      </c>
      <c r="R59" s="34">
        <f t="shared" si="13"/>
        <v>772760</v>
      </c>
      <c r="S59" s="8">
        <v>774004</v>
      </c>
      <c r="T59" s="22">
        <f t="shared" si="6"/>
        <v>1244</v>
      </c>
      <c r="U59" s="34">
        <f t="shared" si="14"/>
        <v>528135</v>
      </c>
      <c r="V59" s="8">
        <v>529187</v>
      </c>
      <c r="W59" s="22">
        <f t="shared" si="7"/>
        <v>1052</v>
      </c>
    </row>
    <row r="60" spans="1:23" ht="18" customHeight="1" x14ac:dyDescent="0.35">
      <c r="A60" s="69">
        <f>'Energy - Master'!A59</f>
        <v>46079</v>
      </c>
      <c r="B60" s="24" t="str">
        <f t="shared" si="0"/>
        <v>Feb-2026</v>
      </c>
      <c r="C60" s="34">
        <f t="shared" si="8"/>
        <v>284560</v>
      </c>
      <c r="D60" s="8">
        <v>286569</v>
      </c>
      <c r="E60" s="22">
        <f t="shared" si="1"/>
        <v>2009</v>
      </c>
      <c r="F60" s="34">
        <f t="shared" si="9"/>
        <v>395430</v>
      </c>
      <c r="G60" s="8">
        <v>396581</v>
      </c>
      <c r="H60" s="22">
        <f t="shared" si="2"/>
        <v>1151</v>
      </c>
      <c r="I60" s="34">
        <f t="shared" si="10"/>
        <v>2300</v>
      </c>
      <c r="J60" s="8">
        <v>2336</v>
      </c>
      <c r="K60" s="22">
        <f t="shared" si="3"/>
        <v>36</v>
      </c>
      <c r="L60" s="34">
        <f t="shared" si="11"/>
        <v>342853</v>
      </c>
      <c r="M60" s="8">
        <v>342888</v>
      </c>
      <c r="N60" s="22">
        <f t="shared" si="4"/>
        <v>35</v>
      </c>
      <c r="O60" s="34">
        <f t="shared" si="12"/>
        <v>102716</v>
      </c>
      <c r="P60" s="8">
        <v>102716</v>
      </c>
      <c r="Q60" s="22">
        <f t="shared" si="5"/>
        <v>0</v>
      </c>
      <c r="R60" s="34">
        <f t="shared" si="13"/>
        <v>774004</v>
      </c>
      <c r="S60" s="8">
        <v>775256</v>
      </c>
      <c r="T60" s="22">
        <f t="shared" si="6"/>
        <v>1252</v>
      </c>
      <c r="U60" s="34">
        <f t="shared" si="14"/>
        <v>529187</v>
      </c>
      <c r="V60" s="8">
        <v>530212</v>
      </c>
      <c r="W60" s="22">
        <f t="shared" si="7"/>
        <v>1025</v>
      </c>
    </row>
    <row r="61" spans="1:23" ht="18" customHeight="1" x14ac:dyDescent="0.35">
      <c r="A61" s="69">
        <f>'Energy - Master'!A60</f>
        <v>46080</v>
      </c>
      <c r="B61" s="24" t="str">
        <f t="shared" si="0"/>
        <v>Feb-2026</v>
      </c>
      <c r="C61" s="34">
        <f t="shared" si="8"/>
        <v>286569</v>
      </c>
      <c r="D61" s="8">
        <v>288580</v>
      </c>
      <c r="E61" s="22">
        <f t="shared" si="1"/>
        <v>2011</v>
      </c>
      <c r="F61" s="34">
        <f t="shared" si="9"/>
        <v>396581</v>
      </c>
      <c r="G61" s="8">
        <v>397740</v>
      </c>
      <c r="H61" s="22">
        <f t="shared" si="2"/>
        <v>1159</v>
      </c>
      <c r="I61" s="34">
        <f t="shared" si="10"/>
        <v>2336</v>
      </c>
      <c r="J61" s="8">
        <v>2372</v>
      </c>
      <c r="K61" s="22">
        <f t="shared" si="3"/>
        <v>36</v>
      </c>
      <c r="L61" s="34">
        <f t="shared" si="11"/>
        <v>342888</v>
      </c>
      <c r="M61" s="8">
        <v>342923</v>
      </c>
      <c r="N61" s="22">
        <f t="shared" si="4"/>
        <v>35</v>
      </c>
      <c r="O61" s="34">
        <f t="shared" si="12"/>
        <v>102716</v>
      </c>
      <c r="P61" s="8">
        <v>102716</v>
      </c>
      <c r="Q61" s="22">
        <f t="shared" si="5"/>
        <v>0</v>
      </c>
      <c r="R61" s="34">
        <f t="shared" si="13"/>
        <v>775256</v>
      </c>
      <c r="S61" s="8">
        <v>776484</v>
      </c>
      <c r="T61" s="22">
        <f t="shared" si="6"/>
        <v>1228</v>
      </c>
      <c r="U61" s="34">
        <f t="shared" si="14"/>
        <v>530212</v>
      </c>
      <c r="V61" s="8">
        <v>531235</v>
      </c>
      <c r="W61" s="22">
        <f t="shared" si="7"/>
        <v>1023</v>
      </c>
    </row>
    <row r="62" spans="1:23" ht="18" customHeight="1" x14ac:dyDescent="0.35">
      <c r="A62" s="69">
        <f>'Energy - Master'!A61</f>
        <v>46081</v>
      </c>
      <c r="B62" s="24" t="str">
        <f t="shared" si="0"/>
        <v>Feb-2026</v>
      </c>
      <c r="C62" s="34">
        <f t="shared" si="8"/>
        <v>288580</v>
      </c>
      <c r="D62" s="8">
        <v>16857</v>
      </c>
      <c r="E62" s="22">
        <v>2014</v>
      </c>
      <c r="F62" s="34">
        <f t="shared" si="9"/>
        <v>397740</v>
      </c>
      <c r="G62" s="8">
        <v>398960</v>
      </c>
      <c r="H62" s="22">
        <f t="shared" si="2"/>
        <v>1220</v>
      </c>
      <c r="I62" s="34">
        <f t="shared" si="10"/>
        <v>2372</v>
      </c>
      <c r="J62" s="8">
        <v>2407</v>
      </c>
      <c r="K62" s="22">
        <f t="shared" si="3"/>
        <v>35</v>
      </c>
      <c r="L62" s="34">
        <f t="shared" si="11"/>
        <v>342923</v>
      </c>
      <c r="M62" s="8">
        <v>342943</v>
      </c>
      <c r="N62" s="22">
        <f t="shared" si="4"/>
        <v>20</v>
      </c>
      <c r="O62" s="34">
        <f t="shared" si="12"/>
        <v>102716</v>
      </c>
      <c r="P62" s="8">
        <v>102716</v>
      </c>
      <c r="Q62" s="22">
        <f t="shared" si="5"/>
        <v>0</v>
      </c>
      <c r="R62" s="34">
        <f t="shared" si="13"/>
        <v>776484</v>
      </c>
      <c r="S62" s="8">
        <v>777745</v>
      </c>
      <c r="T62" s="22">
        <f t="shared" si="6"/>
        <v>1261</v>
      </c>
      <c r="U62" s="34">
        <f t="shared" si="14"/>
        <v>531235</v>
      </c>
      <c r="V62" s="8">
        <v>532311</v>
      </c>
      <c r="W62" s="22">
        <f t="shared" si="7"/>
        <v>1076</v>
      </c>
    </row>
    <row r="63" spans="1:23" ht="18" customHeight="1" x14ac:dyDescent="0.35">
      <c r="A63" s="69">
        <f>'Energy - Master'!A62</f>
        <v>46082</v>
      </c>
      <c r="B63" s="24" t="str">
        <f t="shared" si="0"/>
        <v>Mar-2026</v>
      </c>
      <c r="C63" s="34">
        <f t="shared" si="8"/>
        <v>16857</v>
      </c>
      <c r="D63" s="8">
        <v>18868</v>
      </c>
      <c r="E63" s="22">
        <f t="shared" si="1"/>
        <v>2011</v>
      </c>
      <c r="F63" s="34">
        <f t="shared" si="9"/>
        <v>398960</v>
      </c>
      <c r="G63" s="8">
        <v>400149</v>
      </c>
      <c r="H63" s="22">
        <f t="shared" si="2"/>
        <v>1189</v>
      </c>
      <c r="I63" s="34">
        <f t="shared" si="10"/>
        <v>2407</v>
      </c>
      <c r="J63" s="8">
        <v>2441</v>
      </c>
      <c r="K63" s="22">
        <f t="shared" si="3"/>
        <v>34</v>
      </c>
      <c r="L63" s="34">
        <f t="shared" si="11"/>
        <v>342943</v>
      </c>
      <c r="M63" s="8">
        <v>342970</v>
      </c>
      <c r="N63" s="22">
        <f t="shared" si="4"/>
        <v>27</v>
      </c>
      <c r="O63" s="34">
        <f t="shared" si="12"/>
        <v>102716</v>
      </c>
      <c r="P63" s="8">
        <v>102716</v>
      </c>
      <c r="Q63" s="22">
        <f t="shared" si="5"/>
        <v>0</v>
      </c>
      <c r="R63" s="34">
        <f t="shared" si="13"/>
        <v>777745</v>
      </c>
      <c r="S63" s="8">
        <v>778968</v>
      </c>
      <c r="T63" s="22">
        <f t="shared" si="6"/>
        <v>1223</v>
      </c>
      <c r="U63" s="34">
        <f t="shared" si="14"/>
        <v>532311</v>
      </c>
      <c r="V63" s="8">
        <v>533370</v>
      </c>
      <c r="W63" s="22">
        <f t="shared" si="7"/>
        <v>1059</v>
      </c>
    </row>
    <row r="64" spans="1:23" ht="18" customHeight="1" x14ac:dyDescent="0.35">
      <c r="A64" s="69">
        <f>'Energy - Master'!A63</f>
        <v>46083</v>
      </c>
      <c r="B64" s="24" t="str">
        <f t="shared" si="0"/>
        <v>Mar-2026</v>
      </c>
      <c r="C64" s="34">
        <f t="shared" si="8"/>
        <v>18868</v>
      </c>
      <c r="D64" s="8">
        <v>20882</v>
      </c>
      <c r="E64" s="22">
        <f t="shared" si="1"/>
        <v>2014</v>
      </c>
      <c r="F64" s="34">
        <f t="shared" si="9"/>
        <v>400149</v>
      </c>
      <c r="G64" s="8">
        <v>401311</v>
      </c>
      <c r="H64" s="22">
        <f t="shared" si="2"/>
        <v>1162</v>
      </c>
      <c r="I64" s="34">
        <f t="shared" si="10"/>
        <v>2441</v>
      </c>
      <c r="J64" s="8">
        <v>2476</v>
      </c>
      <c r="K64" s="22">
        <f t="shared" si="3"/>
        <v>35</v>
      </c>
      <c r="L64" s="34">
        <f t="shared" si="11"/>
        <v>342970</v>
      </c>
      <c r="M64" s="8">
        <v>343000</v>
      </c>
      <c r="N64" s="22">
        <f t="shared" si="4"/>
        <v>30</v>
      </c>
      <c r="O64" s="34">
        <f t="shared" si="12"/>
        <v>102716</v>
      </c>
      <c r="P64" s="8">
        <v>102716</v>
      </c>
      <c r="Q64" s="22">
        <f t="shared" si="5"/>
        <v>0</v>
      </c>
      <c r="R64" s="34">
        <f t="shared" si="13"/>
        <v>778968</v>
      </c>
      <c r="S64" s="8">
        <v>780192</v>
      </c>
      <c r="T64" s="22">
        <f t="shared" si="6"/>
        <v>1224</v>
      </c>
      <c r="U64" s="34">
        <f t="shared" si="14"/>
        <v>533370</v>
      </c>
      <c r="V64" s="8">
        <v>534482</v>
      </c>
      <c r="W64" s="22">
        <f t="shared" si="7"/>
        <v>1112</v>
      </c>
    </row>
    <row r="65" spans="1:23" ht="18" customHeight="1" x14ac:dyDescent="0.35">
      <c r="A65" s="69">
        <f>'Energy - Master'!A64</f>
        <v>46084</v>
      </c>
      <c r="B65" s="24" t="str">
        <f t="shared" si="0"/>
        <v>Mar-2026</v>
      </c>
      <c r="C65" s="34">
        <f t="shared" si="8"/>
        <v>20882</v>
      </c>
      <c r="D65" s="8">
        <v>22788</v>
      </c>
      <c r="E65" s="22">
        <f t="shared" si="1"/>
        <v>1906</v>
      </c>
      <c r="F65" s="34">
        <f t="shared" si="9"/>
        <v>401311</v>
      </c>
      <c r="G65" s="8">
        <v>402425</v>
      </c>
      <c r="H65" s="22">
        <f t="shared" si="2"/>
        <v>1114</v>
      </c>
      <c r="I65" s="34">
        <f t="shared" si="10"/>
        <v>2476</v>
      </c>
      <c r="J65" s="8">
        <v>2510</v>
      </c>
      <c r="K65" s="22">
        <f t="shared" si="3"/>
        <v>34</v>
      </c>
      <c r="L65" s="34">
        <f t="shared" si="11"/>
        <v>343000</v>
      </c>
      <c r="M65" s="8">
        <v>343043</v>
      </c>
      <c r="N65" s="22">
        <f t="shared" si="4"/>
        <v>43</v>
      </c>
      <c r="O65" s="34">
        <f t="shared" si="12"/>
        <v>102716</v>
      </c>
      <c r="P65" s="8">
        <v>102716</v>
      </c>
      <c r="Q65" s="22">
        <f t="shared" si="5"/>
        <v>0</v>
      </c>
      <c r="R65" s="34">
        <f t="shared" si="13"/>
        <v>780192</v>
      </c>
      <c r="S65" s="8">
        <v>781409</v>
      </c>
      <c r="T65" s="22">
        <f t="shared" si="6"/>
        <v>1217</v>
      </c>
      <c r="U65" s="34">
        <f t="shared" si="14"/>
        <v>534482</v>
      </c>
      <c r="V65" s="8">
        <v>535574</v>
      </c>
      <c r="W65" s="22">
        <f t="shared" si="7"/>
        <v>1092</v>
      </c>
    </row>
    <row r="66" spans="1:23" ht="18" customHeight="1" x14ac:dyDescent="0.35">
      <c r="A66" s="69">
        <f>'Energy - Master'!A65</f>
        <v>46085</v>
      </c>
      <c r="B66" s="24" t="str">
        <f t="shared" si="0"/>
        <v>Mar-2026</v>
      </c>
      <c r="C66" s="34">
        <f t="shared" si="8"/>
        <v>22788</v>
      </c>
      <c r="D66" s="8">
        <v>22788</v>
      </c>
      <c r="E66" s="22">
        <v>2142</v>
      </c>
      <c r="F66" s="34">
        <f t="shared" si="9"/>
        <v>402425</v>
      </c>
      <c r="G66" s="8">
        <v>402636</v>
      </c>
      <c r="H66" s="22">
        <f t="shared" si="2"/>
        <v>211</v>
      </c>
      <c r="I66" s="34">
        <f t="shared" si="10"/>
        <v>2510</v>
      </c>
      <c r="J66" s="8">
        <v>2543</v>
      </c>
      <c r="K66" s="22">
        <f t="shared" si="3"/>
        <v>33</v>
      </c>
      <c r="L66" s="34">
        <f t="shared" si="11"/>
        <v>343043</v>
      </c>
      <c r="M66" s="8">
        <v>343054</v>
      </c>
      <c r="N66" s="22">
        <f t="shared" si="4"/>
        <v>11</v>
      </c>
      <c r="O66" s="34">
        <f t="shared" si="12"/>
        <v>102716</v>
      </c>
      <c r="P66" s="8">
        <v>102716</v>
      </c>
      <c r="Q66" s="22">
        <f t="shared" si="5"/>
        <v>0</v>
      </c>
      <c r="R66" s="34">
        <f t="shared" si="13"/>
        <v>781409</v>
      </c>
      <c r="S66" s="8">
        <v>782628</v>
      </c>
      <c r="T66" s="22">
        <f t="shared" si="6"/>
        <v>1219</v>
      </c>
      <c r="U66" s="34">
        <f t="shared" si="14"/>
        <v>535574</v>
      </c>
      <c r="V66" s="8">
        <v>535964</v>
      </c>
      <c r="W66" s="22">
        <f t="shared" si="7"/>
        <v>390</v>
      </c>
    </row>
    <row r="67" spans="1:23" ht="18" customHeight="1" x14ac:dyDescent="0.35">
      <c r="A67" s="69">
        <f>'Energy - Master'!A66</f>
        <v>46086</v>
      </c>
      <c r="B67" s="24" t="str">
        <f t="shared" si="0"/>
        <v>Mar-2026</v>
      </c>
      <c r="C67" s="34">
        <f t="shared" si="8"/>
        <v>22788</v>
      </c>
      <c r="D67" s="8">
        <v>1497</v>
      </c>
      <c r="E67" s="22">
        <v>2045</v>
      </c>
      <c r="F67" s="34">
        <f t="shared" si="9"/>
        <v>402636</v>
      </c>
      <c r="G67" s="8">
        <v>403465</v>
      </c>
      <c r="H67" s="22">
        <f t="shared" si="2"/>
        <v>829</v>
      </c>
      <c r="I67" s="34">
        <f t="shared" si="10"/>
        <v>2543</v>
      </c>
      <c r="J67" s="8">
        <v>2578</v>
      </c>
      <c r="K67" s="22">
        <f t="shared" si="3"/>
        <v>35</v>
      </c>
      <c r="L67" s="34">
        <f t="shared" si="11"/>
        <v>343054</v>
      </c>
      <c r="M67" s="8">
        <v>343081</v>
      </c>
      <c r="N67" s="22">
        <f t="shared" si="4"/>
        <v>27</v>
      </c>
      <c r="O67" s="34">
        <f t="shared" si="12"/>
        <v>102716</v>
      </c>
      <c r="P67" s="8">
        <v>102716</v>
      </c>
      <c r="Q67" s="22">
        <f t="shared" si="5"/>
        <v>0</v>
      </c>
      <c r="R67" s="34">
        <f t="shared" si="13"/>
        <v>782628</v>
      </c>
      <c r="S67" s="8">
        <v>783841</v>
      </c>
      <c r="T67" s="22">
        <f t="shared" si="6"/>
        <v>1213</v>
      </c>
      <c r="U67" s="34">
        <f t="shared" si="14"/>
        <v>535964</v>
      </c>
      <c r="V67" s="8">
        <v>536839</v>
      </c>
      <c r="W67" s="22">
        <f t="shared" si="7"/>
        <v>875</v>
      </c>
    </row>
    <row r="68" spans="1:23" ht="18" customHeight="1" x14ac:dyDescent="0.35">
      <c r="A68" s="69">
        <f>'Energy - Master'!A67</f>
        <v>46087</v>
      </c>
      <c r="B68" s="24" t="str">
        <f t="shared" ref="B68:B131" si="15">IF(A68="","",TEXT(A68,"MMM-YYYY"))</f>
        <v>Mar-2026</v>
      </c>
      <c r="C68" s="34">
        <f t="shared" si="8"/>
        <v>1497</v>
      </c>
      <c r="D68" s="8">
        <v>3536</v>
      </c>
      <c r="E68" s="22">
        <f t="shared" ref="E68:E131" si="16">IF(OR(C68="",D68=""),"",D68-C68)</f>
        <v>2039</v>
      </c>
      <c r="F68" s="34">
        <f t="shared" si="9"/>
        <v>403465</v>
      </c>
      <c r="G68" s="8">
        <v>404631</v>
      </c>
      <c r="H68" s="22">
        <f t="shared" ref="H68:H131" si="17">IF(OR(F68="",G68=""),"",G68-F68)</f>
        <v>1166</v>
      </c>
      <c r="I68" s="34">
        <f t="shared" si="10"/>
        <v>2578</v>
      </c>
      <c r="J68" s="8">
        <v>2613</v>
      </c>
      <c r="K68" s="22">
        <f t="shared" ref="K68:K131" si="18">IF(OR(I68="",J68=""),"",J68-I68)</f>
        <v>35</v>
      </c>
      <c r="L68" s="34">
        <f t="shared" si="11"/>
        <v>343081</v>
      </c>
      <c r="M68" s="8">
        <v>343109</v>
      </c>
      <c r="N68" s="22">
        <f t="shared" ref="N68:N131" si="19">IF(OR(L68="",M68=""),"",M68-L68)</f>
        <v>28</v>
      </c>
      <c r="O68" s="34">
        <f t="shared" si="12"/>
        <v>102716</v>
      </c>
      <c r="P68" s="8">
        <v>102716</v>
      </c>
      <c r="Q68" s="22">
        <f t="shared" ref="Q68:Q127" si="20">IF(OR(O68="",P68=""),"",P68-O68)</f>
        <v>0</v>
      </c>
      <c r="R68" s="34">
        <f t="shared" si="13"/>
        <v>783841</v>
      </c>
      <c r="S68" s="8">
        <v>785051</v>
      </c>
      <c r="T68" s="22">
        <f t="shared" ref="T68:T125" si="21">IF(OR(R68="",S68=""),"",S68-R68)</f>
        <v>1210</v>
      </c>
      <c r="U68" s="34">
        <f t="shared" si="14"/>
        <v>536839</v>
      </c>
      <c r="V68" s="8">
        <v>537949</v>
      </c>
      <c r="W68" s="22">
        <f t="shared" ref="W68:W127" si="22">IF(OR(U68="",V68=""),"",V68-U68)</f>
        <v>1110</v>
      </c>
    </row>
    <row r="69" spans="1:23" ht="18" customHeight="1" x14ac:dyDescent="0.35">
      <c r="A69" s="69">
        <f>'Energy - Master'!A68</f>
        <v>46088</v>
      </c>
      <c r="B69" s="24" t="str">
        <f t="shared" si="15"/>
        <v>Mar-2026</v>
      </c>
      <c r="C69" s="34">
        <f t="shared" ref="C69:C132" si="23">IF(D68="","",D68)</f>
        <v>3536</v>
      </c>
      <c r="D69" s="8">
        <v>5603</v>
      </c>
      <c r="E69" s="22">
        <f t="shared" si="16"/>
        <v>2067</v>
      </c>
      <c r="F69" s="34">
        <f t="shared" ref="F69:F132" si="24">IF(G68="","",G68)</f>
        <v>404631</v>
      </c>
      <c r="G69" s="8">
        <v>405816</v>
      </c>
      <c r="H69" s="22">
        <f t="shared" si="17"/>
        <v>1185</v>
      </c>
      <c r="I69" s="34">
        <f t="shared" ref="I69:I132" si="25">IF(J68="","",J68)</f>
        <v>2613</v>
      </c>
      <c r="J69" s="8">
        <v>2647</v>
      </c>
      <c r="K69" s="22">
        <f t="shared" si="18"/>
        <v>34</v>
      </c>
      <c r="L69" s="34">
        <f t="shared" ref="L69:L132" si="26">IF(M68="","",M68)</f>
        <v>343109</v>
      </c>
      <c r="M69" s="8">
        <v>343136</v>
      </c>
      <c r="N69" s="22">
        <f t="shared" si="19"/>
        <v>27</v>
      </c>
      <c r="O69" s="34">
        <f t="shared" ref="O69:O126" si="27">IF(P68="","",P68)</f>
        <v>102716</v>
      </c>
      <c r="P69" s="8">
        <v>102716</v>
      </c>
      <c r="Q69" s="22">
        <f t="shared" si="20"/>
        <v>0</v>
      </c>
      <c r="R69" s="34">
        <f t="shared" ref="R69:R124" si="28">IF(S68="","",S68)</f>
        <v>785051</v>
      </c>
      <c r="S69" s="8">
        <v>786264</v>
      </c>
      <c r="T69" s="22">
        <f t="shared" si="21"/>
        <v>1213</v>
      </c>
      <c r="U69" s="34">
        <f t="shared" ref="U69:U127" si="29">IF(V68="","",V68)</f>
        <v>537949</v>
      </c>
      <c r="V69" s="8">
        <v>539076</v>
      </c>
      <c r="W69" s="22">
        <f t="shared" si="22"/>
        <v>1127</v>
      </c>
    </row>
    <row r="70" spans="1:23" ht="18" customHeight="1" x14ac:dyDescent="0.35">
      <c r="A70" s="69">
        <f>'Energy - Master'!A69</f>
        <v>46089</v>
      </c>
      <c r="B70" s="24" t="str">
        <f t="shared" si="15"/>
        <v>Mar-2026</v>
      </c>
      <c r="C70" s="34">
        <f t="shared" si="23"/>
        <v>5603</v>
      </c>
      <c r="D70" s="8">
        <v>7722</v>
      </c>
      <c r="E70" s="22">
        <f t="shared" si="16"/>
        <v>2119</v>
      </c>
      <c r="F70" s="34">
        <f t="shared" si="24"/>
        <v>405816</v>
      </c>
      <c r="G70" s="8">
        <v>407010</v>
      </c>
      <c r="H70" s="22">
        <f t="shared" si="17"/>
        <v>1194</v>
      </c>
      <c r="I70" s="34">
        <f t="shared" si="25"/>
        <v>2647</v>
      </c>
      <c r="J70" s="8">
        <v>2683</v>
      </c>
      <c r="K70" s="22">
        <f t="shared" si="18"/>
        <v>36</v>
      </c>
      <c r="L70" s="34">
        <f t="shared" si="26"/>
        <v>343136</v>
      </c>
      <c r="M70" s="8">
        <v>343164</v>
      </c>
      <c r="N70" s="22">
        <f t="shared" si="19"/>
        <v>28</v>
      </c>
      <c r="O70" s="34">
        <f t="shared" si="27"/>
        <v>102716</v>
      </c>
      <c r="P70" s="8">
        <v>102716</v>
      </c>
      <c r="Q70" s="22">
        <f t="shared" si="20"/>
        <v>0</v>
      </c>
      <c r="R70" s="34">
        <f t="shared" si="28"/>
        <v>786264</v>
      </c>
      <c r="S70" s="8">
        <v>787517</v>
      </c>
      <c r="T70" s="22">
        <f t="shared" si="21"/>
        <v>1253</v>
      </c>
      <c r="U70" s="34">
        <f t="shared" si="29"/>
        <v>539076</v>
      </c>
      <c r="V70" s="8">
        <v>540253</v>
      </c>
      <c r="W70" s="22">
        <f t="shared" si="22"/>
        <v>1177</v>
      </c>
    </row>
    <row r="71" spans="1:23" ht="18" customHeight="1" x14ac:dyDescent="0.35">
      <c r="A71" s="69">
        <f>'Energy - Master'!A70</f>
        <v>46090</v>
      </c>
      <c r="B71" s="24" t="str">
        <f t="shared" si="15"/>
        <v>Mar-2026</v>
      </c>
      <c r="C71" s="34">
        <f t="shared" si="23"/>
        <v>7722</v>
      </c>
      <c r="D71" s="8">
        <v>9774</v>
      </c>
      <c r="E71" s="22">
        <f t="shared" si="16"/>
        <v>2052</v>
      </c>
      <c r="F71" s="34">
        <f t="shared" si="24"/>
        <v>407010</v>
      </c>
      <c r="G71" s="8">
        <v>408183</v>
      </c>
      <c r="H71" s="22">
        <f t="shared" si="17"/>
        <v>1173</v>
      </c>
      <c r="I71" s="34">
        <f t="shared" si="25"/>
        <v>2683</v>
      </c>
      <c r="J71" s="8">
        <v>2717</v>
      </c>
      <c r="K71" s="22">
        <f t="shared" si="18"/>
        <v>34</v>
      </c>
      <c r="L71" s="34">
        <f t="shared" si="26"/>
        <v>343164</v>
      </c>
      <c r="M71" s="8">
        <v>343191</v>
      </c>
      <c r="N71" s="22">
        <f t="shared" si="19"/>
        <v>27</v>
      </c>
      <c r="O71" s="34">
        <f t="shared" si="27"/>
        <v>102716</v>
      </c>
      <c r="P71" s="8">
        <v>102716</v>
      </c>
      <c r="Q71" s="22">
        <f t="shared" si="20"/>
        <v>0</v>
      </c>
      <c r="R71" s="34">
        <f t="shared" si="28"/>
        <v>787517</v>
      </c>
      <c r="S71" s="8">
        <v>788735</v>
      </c>
      <c r="T71" s="22">
        <f t="shared" si="21"/>
        <v>1218</v>
      </c>
      <c r="U71" s="34">
        <f t="shared" si="29"/>
        <v>540253</v>
      </c>
      <c r="V71" s="8">
        <v>541402</v>
      </c>
      <c r="W71" s="22">
        <f t="shared" si="22"/>
        <v>1149</v>
      </c>
    </row>
    <row r="72" spans="1:23" ht="18" customHeight="1" x14ac:dyDescent="0.35">
      <c r="A72" s="69">
        <f>'Energy - Master'!A71</f>
        <v>46091</v>
      </c>
      <c r="B72" s="24" t="str">
        <f t="shared" si="15"/>
        <v>Mar-2026</v>
      </c>
      <c r="C72" s="34">
        <f t="shared" si="23"/>
        <v>9774</v>
      </c>
      <c r="D72" s="8">
        <v>11985</v>
      </c>
      <c r="E72" s="22">
        <f t="shared" si="16"/>
        <v>2211</v>
      </c>
      <c r="F72" s="34">
        <f t="shared" si="24"/>
        <v>408183</v>
      </c>
      <c r="G72" s="8">
        <v>409426</v>
      </c>
      <c r="H72" s="22">
        <f t="shared" si="17"/>
        <v>1243</v>
      </c>
      <c r="I72" s="34">
        <f t="shared" si="25"/>
        <v>2717</v>
      </c>
      <c r="J72" s="8">
        <v>2754</v>
      </c>
      <c r="K72" s="22">
        <f t="shared" si="18"/>
        <v>37</v>
      </c>
      <c r="L72" s="34">
        <f t="shared" si="26"/>
        <v>343191</v>
      </c>
      <c r="M72" s="8">
        <v>343224</v>
      </c>
      <c r="N72" s="22">
        <f t="shared" si="19"/>
        <v>33</v>
      </c>
      <c r="O72" s="34">
        <f t="shared" si="27"/>
        <v>102716</v>
      </c>
      <c r="P72" s="8">
        <v>102716</v>
      </c>
      <c r="Q72" s="22">
        <f t="shared" si="20"/>
        <v>0</v>
      </c>
      <c r="R72" s="34">
        <f t="shared" si="28"/>
        <v>788735</v>
      </c>
      <c r="S72" s="8">
        <v>790054</v>
      </c>
      <c r="T72" s="22">
        <f t="shared" si="21"/>
        <v>1319</v>
      </c>
      <c r="U72" s="34">
        <f t="shared" si="29"/>
        <v>541402</v>
      </c>
      <c r="V72" s="8">
        <v>542669</v>
      </c>
      <c r="W72" s="22">
        <f t="shared" si="22"/>
        <v>1267</v>
      </c>
    </row>
    <row r="73" spans="1:23" ht="18" customHeight="1" x14ac:dyDescent="0.35">
      <c r="A73" s="69">
        <f>'Energy - Master'!A72</f>
        <v>46092</v>
      </c>
      <c r="B73" s="24" t="str">
        <f t="shared" si="15"/>
        <v>Mar-2026</v>
      </c>
      <c r="C73" s="34">
        <f t="shared" si="23"/>
        <v>11985</v>
      </c>
      <c r="D73" s="8">
        <v>13948</v>
      </c>
      <c r="E73" s="22">
        <f t="shared" si="16"/>
        <v>1963</v>
      </c>
      <c r="F73" s="34">
        <f t="shared" si="24"/>
        <v>409426</v>
      </c>
      <c r="G73" s="8">
        <v>410481</v>
      </c>
      <c r="H73" s="22">
        <f t="shared" si="17"/>
        <v>1055</v>
      </c>
      <c r="I73" s="34">
        <f t="shared" si="25"/>
        <v>2754</v>
      </c>
      <c r="J73" s="8">
        <v>2787</v>
      </c>
      <c r="K73" s="22">
        <f t="shared" si="18"/>
        <v>33</v>
      </c>
      <c r="L73" s="34">
        <f t="shared" si="26"/>
        <v>343224</v>
      </c>
      <c r="M73" s="8">
        <v>343251</v>
      </c>
      <c r="N73" s="22">
        <f t="shared" si="19"/>
        <v>27</v>
      </c>
      <c r="O73" s="34">
        <f t="shared" si="27"/>
        <v>102716</v>
      </c>
      <c r="P73" s="8">
        <v>102716</v>
      </c>
      <c r="Q73" s="22">
        <f t="shared" si="20"/>
        <v>0</v>
      </c>
      <c r="R73" s="34">
        <f t="shared" si="28"/>
        <v>790054</v>
      </c>
      <c r="S73" s="8">
        <v>791220</v>
      </c>
      <c r="T73" s="22">
        <f t="shared" si="21"/>
        <v>1166</v>
      </c>
      <c r="U73" s="34">
        <f t="shared" si="29"/>
        <v>542669</v>
      </c>
      <c r="V73" s="8">
        <v>543765</v>
      </c>
      <c r="W73" s="22">
        <f t="shared" si="22"/>
        <v>1096</v>
      </c>
    </row>
    <row r="74" spans="1:23" ht="18" customHeight="1" x14ac:dyDescent="0.35">
      <c r="A74" s="69">
        <f>'Energy - Master'!A73</f>
        <v>46093</v>
      </c>
      <c r="B74" s="24" t="str">
        <f t="shared" si="15"/>
        <v>Mar-2026</v>
      </c>
      <c r="C74" s="34">
        <f t="shared" si="23"/>
        <v>13948</v>
      </c>
      <c r="D74" s="8">
        <v>16021</v>
      </c>
      <c r="E74" s="22">
        <f t="shared" si="16"/>
        <v>2073</v>
      </c>
      <c r="F74" s="34">
        <f t="shared" si="24"/>
        <v>410481</v>
      </c>
      <c r="G74" s="8">
        <v>411652</v>
      </c>
      <c r="H74" s="22">
        <f t="shared" si="17"/>
        <v>1171</v>
      </c>
      <c r="I74" s="34">
        <f t="shared" si="25"/>
        <v>2787</v>
      </c>
      <c r="J74" s="8">
        <v>2822</v>
      </c>
      <c r="K74" s="22">
        <f t="shared" si="18"/>
        <v>35</v>
      </c>
      <c r="L74" s="34">
        <f t="shared" si="26"/>
        <v>343251</v>
      </c>
      <c r="M74" s="8">
        <v>343279</v>
      </c>
      <c r="N74" s="22">
        <f t="shared" si="19"/>
        <v>28</v>
      </c>
      <c r="O74" s="34">
        <f t="shared" si="27"/>
        <v>102716</v>
      </c>
      <c r="P74" s="8">
        <v>102716</v>
      </c>
      <c r="Q74" s="22">
        <f t="shared" si="20"/>
        <v>0</v>
      </c>
      <c r="R74" s="34">
        <f t="shared" si="28"/>
        <v>791220</v>
      </c>
      <c r="S74" s="8">
        <v>792451</v>
      </c>
      <c r="T74" s="22">
        <f t="shared" si="21"/>
        <v>1231</v>
      </c>
      <c r="U74" s="34">
        <f t="shared" si="29"/>
        <v>543765</v>
      </c>
      <c r="V74" s="8">
        <v>544931</v>
      </c>
      <c r="W74" s="22">
        <f t="shared" si="22"/>
        <v>1166</v>
      </c>
    </row>
    <row r="75" spans="1:23" ht="18" customHeight="1" x14ac:dyDescent="0.35">
      <c r="A75" s="69">
        <f>'Energy - Master'!A74</f>
        <v>46094</v>
      </c>
      <c r="B75" s="24" t="str">
        <f t="shared" si="15"/>
        <v>Mar-2026</v>
      </c>
      <c r="C75" s="34">
        <f t="shared" si="23"/>
        <v>16021</v>
      </c>
      <c r="D75" s="8">
        <v>18214</v>
      </c>
      <c r="E75" s="22">
        <f t="shared" si="16"/>
        <v>2193</v>
      </c>
      <c r="F75" s="34">
        <f t="shared" si="24"/>
        <v>411652</v>
      </c>
      <c r="G75" s="8">
        <v>412960</v>
      </c>
      <c r="H75" s="22">
        <f t="shared" si="17"/>
        <v>1308</v>
      </c>
      <c r="I75" s="34">
        <f t="shared" si="25"/>
        <v>2822</v>
      </c>
      <c r="J75" s="8">
        <v>2859</v>
      </c>
      <c r="K75" s="22">
        <f t="shared" si="18"/>
        <v>37</v>
      </c>
      <c r="L75" s="34">
        <f t="shared" si="26"/>
        <v>343279</v>
      </c>
      <c r="M75" s="8">
        <v>343308</v>
      </c>
      <c r="N75" s="22">
        <f t="shared" si="19"/>
        <v>29</v>
      </c>
      <c r="O75" s="34">
        <f t="shared" si="27"/>
        <v>102716</v>
      </c>
      <c r="P75" s="8">
        <v>102716</v>
      </c>
      <c r="Q75" s="22">
        <f t="shared" si="20"/>
        <v>0</v>
      </c>
      <c r="R75" s="34">
        <f t="shared" si="28"/>
        <v>792451</v>
      </c>
      <c r="S75" s="8">
        <v>793746</v>
      </c>
      <c r="T75" s="22">
        <f t="shared" si="21"/>
        <v>1295</v>
      </c>
      <c r="U75" s="34">
        <f t="shared" si="29"/>
        <v>544931</v>
      </c>
      <c r="V75" s="8">
        <v>546222</v>
      </c>
      <c r="W75" s="22">
        <f t="shared" si="22"/>
        <v>1291</v>
      </c>
    </row>
    <row r="76" spans="1:23" ht="18" customHeight="1" x14ac:dyDescent="0.35">
      <c r="A76" s="69">
        <f>'Energy - Master'!A75</f>
        <v>46095</v>
      </c>
      <c r="B76" s="24" t="str">
        <f t="shared" si="15"/>
        <v>Mar-2026</v>
      </c>
      <c r="C76" s="34">
        <f t="shared" si="23"/>
        <v>18214</v>
      </c>
      <c r="D76" s="8">
        <v>20172</v>
      </c>
      <c r="E76" s="22">
        <f t="shared" si="16"/>
        <v>1958</v>
      </c>
      <c r="F76" s="34">
        <f t="shared" si="24"/>
        <v>412960</v>
      </c>
      <c r="G76" s="8">
        <v>414007</v>
      </c>
      <c r="H76" s="22">
        <f t="shared" si="17"/>
        <v>1047</v>
      </c>
      <c r="I76" s="34">
        <f t="shared" si="25"/>
        <v>2859</v>
      </c>
      <c r="J76" s="8">
        <v>2872</v>
      </c>
      <c r="K76" s="22">
        <f t="shared" si="18"/>
        <v>13</v>
      </c>
      <c r="L76" s="34">
        <f t="shared" si="26"/>
        <v>343308</v>
      </c>
      <c r="M76" s="8">
        <v>343334</v>
      </c>
      <c r="N76" s="22">
        <f t="shared" si="19"/>
        <v>26</v>
      </c>
      <c r="O76" s="34">
        <f t="shared" si="27"/>
        <v>102716</v>
      </c>
      <c r="P76" s="8">
        <v>102716</v>
      </c>
      <c r="Q76" s="22">
        <f t="shared" si="20"/>
        <v>0</v>
      </c>
      <c r="R76" s="34">
        <f t="shared" si="28"/>
        <v>793746</v>
      </c>
      <c r="S76" s="8">
        <v>794909</v>
      </c>
      <c r="T76" s="22">
        <f t="shared" si="21"/>
        <v>1163</v>
      </c>
      <c r="U76" s="34">
        <f t="shared" si="29"/>
        <v>546222</v>
      </c>
      <c r="V76" s="8">
        <v>547310</v>
      </c>
      <c r="W76" s="22">
        <f t="shared" si="22"/>
        <v>1088</v>
      </c>
    </row>
    <row r="77" spans="1:23" ht="18" customHeight="1" x14ac:dyDescent="0.35">
      <c r="A77" s="69">
        <f>'Energy - Master'!A76</f>
        <v>46096</v>
      </c>
      <c r="B77" s="24" t="str">
        <f t="shared" si="15"/>
        <v>Mar-2026</v>
      </c>
      <c r="C77" s="34">
        <f t="shared" si="23"/>
        <v>20172</v>
      </c>
      <c r="D77" s="8">
        <v>22241</v>
      </c>
      <c r="E77" s="22">
        <f t="shared" si="16"/>
        <v>2069</v>
      </c>
      <c r="F77" s="34">
        <f t="shared" si="24"/>
        <v>414007</v>
      </c>
      <c r="G77" s="8">
        <v>415150</v>
      </c>
      <c r="H77" s="22">
        <f t="shared" si="17"/>
        <v>1143</v>
      </c>
      <c r="I77" s="34">
        <f t="shared" si="25"/>
        <v>2872</v>
      </c>
      <c r="J77" s="8">
        <v>2930</v>
      </c>
      <c r="K77" s="22">
        <f t="shared" si="18"/>
        <v>58</v>
      </c>
      <c r="L77" s="34">
        <f t="shared" si="26"/>
        <v>343334</v>
      </c>
      <c r="M77" s="8">
        <v>343362</v>
      </c>
      <c r="N77" s="22">
        <f t="shared" si="19"/>
        <v>28</v>
      </c>
      <c r="O77" s="34">
        <f t="shared" si="27"/>
        <v>102716</v>
      </c>
      <c r="P77" s="8">
        <v>102716</v>
      </c>
      <c r="Q77" s="22">
        <f t="shared" si="20"/>
        <v>0</v>
      </c>
      <c r="R77" s="34">
        <f t="shared" si="28"/>
        <v>794909</v>
      </c>
      <c r="S77" s="8">
        <v>796129</v>
      </c>
      <c r="T77" s="22">
        <f t="shared" si="21"/>
        <v>1220</v>
      </c>
      <c r="U77" s="34">
        <f t="shared" si="29"/>
        <v>547310</v>
      </c>
      <c r="V77" s="8">
        <v>548428</v>
      </c>
      <c r="W77" s="22">
        <f t="shared" si="22"/>
        <v>1118</v>
      </c>
    </row>
    <row r="78" spans="1:23" ht="18" customHeight="1" x14ac:dyDescent="0.35">
      <c r="A78" s="69">
        <f>'Energy - Master'!A77</f>
        <v>46097</v>
      </c>
      <c r="B78" s="24" t="str">
        <f t="shared" si="15"/>
        <v>Mar-2026</v>
      </c>
      <c r="C78" s="34">
        <f t="shared" si="23"/>
        <v>22241</v>
      </c>
      <c r="D78" s="8">
        <v>24412</v>
      </c>
      <c r="E78" s="22">
        <f t="shared" si="16"/>
        <v>2171</v>
      </c>
      <c r="F78" s="34">
        <f t="shared" si="24"/>
        <v>415150</v>
      </c>
      <c r="G78" s="8">
        <v>416300</v>
      </c>
      <c r="H78" s="22">
        <f t="shared" si="17"/>
        <v>1150</v>
      </c>
      <c r="I78" s="34">
        <f t="shared" si="25"/>
        <v>2930</v>
      </c>
      <c r="J78" s="8">
        <v>2962</v>
      </c>
      <c r="K78" s="22">
        <f t="shared" si="18"/>
        <v>32</v>
      </c>
      <c r="L78" s="34">
        <f t="shared" si="26"/>
        <v>343362</v>
      </c>
      <c r="M78" s="8">
        <v>343388</v>
      </c>
      <c r="N78" s="22">
        <f t="shared" si="19"/>
        <v>26</v>
      </c>
      <c r="O78" s="34">
        <f t="shared" si="27"/>
        <v>102716</v>
      </c>
      <c r="P78" s="8">
        <v>102716</v>
      </c>
      <c r="Q78" s="22">
        <f t="shared" si="20"/>
        <v>0</v>
      </c>
      <c r="R78" s="34">
        <f t="shared" si="28"/>
        <v>796129</v>
      </c>
      <c r="S78" s="8">
        <v>797358</v>
      </c>
      <c r="T78" s="22">
        <f t="shared" si="21"/>
        <v>1229</v>
      </c>
      <c r="U78" s="34">
        <f t="shared" si="29"/>
        <v>548428</v>
      </c>
      <c r="V78" s="8">
        <v>549591</v>
      </c>
      <c r="W78" s="22">
        <f t="shared" si="22"/>
        <v>1163</v>
      </c>
    </row>
    <row r="79" spans="1:23" ht="18" customHeight="1" x14ac:dyDescent="0.35">
      <c r="A79" s="69">
        <f>'Energy - Master'!A78</f>
        <v>46098</v>
      </c>
      <c r="B79" s="24" t="str">
        <f t="shared" si="15"/>
        <v>Mar-2026</v>
      </c>
      <c r="C79" s="34">
        <f t="shared" si="23"/>
        <v>24412</v>
      </c>
      <c r="D79" s="8">
        <v>26774</v>
      </c>
      <c r="E79" s="22">
        <f t="shared" si="16"/>
        <v>2362</v>
      </c>
      <c r="F79" s="34">
        <f t="shared" si="24"/>
        <v>416300</v>
      </c>
      <c r="G79" s="8">
        <v>417480</v>
      </c>
      <c r="H79" s="22">
        <f t="shared" si="17"/>
        <v>1180</v>
      </c>
      <c r="I79" s="34">
        <f t="shared" si="25"/>
        <v>2962</v>
      </c>
      <c r="J79" s="8">
        <v>2997</v>
      </c>
      <c r="K79" s="22">
        <f t="shared" si="18"/>
        <v>35</v>
      </c>
      <c r="L79" s="34">
        <f t="shared" si="26"/>
        <v>343388</v>
      </c>
      <c r="M79" s="8">
        <v>343415</v>
      </c>
      <c r="N79" s="22">
        <f t="shared" si="19"/>
        <v>27</v>
      </c>
      <c r="O79" s="34">
        <f t="shared" si="27"/>
        <v>102716</v>
      </c>
      <c r="P79" s="8">
        <v>102716</v>
      </c>
      <c r="Q79" s="22">
        <f t="shared" si="20"/>
        <v>0</v>
      </c>
      <c r="R79" s="34">
        <f t="shared" si="28"/>
        <v>797358</v>
      </c>
      <c r="S79" s="8">
        <v>798591</v>
      </c>
      <c r="T79" s="22">
        <f t="shared" si="21"/>
        <v>1233</v>
      </c>
      <c r="U79" s="34">
        <f t="shared" si="29"/>
        <v>549591</v>
      </c>
      <c r="V79" s="8">
        <v>550773</v>
      </c>
      <c r="W79" s="22">
        <f t="shared" si="22"/>
        <v>1182</v>
      </c>
    </row>
    <row r="80" spans="1:23" ht="18" customHeight="1" x14ac:dyDescent="0.35">
      <c r="A80" s="69">
        <f>'Energy - Master'!A79</f>
        <v>46099</v>
      </c>
      <c r="B80" s="24" t="str">
        <f t="shared" si="15"/>
        <v>Mar-2026</v>
      </c>
      <c r="C80" s="34">
        <f t="shared" si="23"/>
        <v>26774</v>
      </c>
      <c r="D80" s="8">
        <v>29232</v>
      </c>
      <c r="E80" s="22">
        <f t="shared" si="16"/>
        <v>2458</v>
      </c>
      <c r="F80" s="34">
        <f t="shared" si="24"/>
        <v>417480</v>
      </c>
      <c r="G80" s="8">
        <v>418685</v>
      </c>
      <c r="H80" s="22">
        <f t="shared" si="17"/>
        <v>1205</v>
      </c>
      <c r="I80" s="34">
        <f t="shared" si="25"/>
        <v>2997</v>
      </c>
      <c r="J80" s="8">
        <v>3032</v>
      </c>
      <c r="K80" s="22">
        <f t="shared" si="18"/>
        <v>35</v>
      </c>
      <c r="L80" s="34">
        <f t="shared" si="26"/>
        <v>343415</v>
      </c>
      <c r="M80" s="8">
        <v>343444</v>
      </c>
      <c r="N80" s="22">
        <f t="shared" si="19"/>
        <v>29</v>
      </c>
      <c r="O80" s="34">
        <f t="shared" si="27"/>
        <v>102716</v>
      </c>
      <c r="P80" s="8">
        <v>102716</v>
      </c>
      <c r="Q80" s="22">
        <f t="shared" si="20"/>
        <v>0</v>
      </c>
      <c r="R80" s="34">
        <f t="shared" si="28"/>
        <v>798591</v>
      </c>
      <c r="S80" s="8">
        <v>799849</v>
      </c>
      <c r="T80" s="22">
        <f t="shared" si="21"/>
        <v>1258</v>
      </c>
      <c r="U80" s="34">
        <f t="shared" si="29"/>
        <v>550773</v>
      </c>
      <c r="V80" s="8">
        <v>552013</v>
      </c>
      <c r="W80" s="22">
        <f t="shared" si="22"/>
        <v>1240</v>
      </c>
    </row>
    <row r="81" spans="1:23" ht="18" customHeight="1" x14ac:dyDescent="0.35">
      <c r="A81" s="69">
        <f>'Energy - Master'!A80</f>
        <v>46100</v>
      </c>
      <c r="B81" s="24" t="str">
        <f t="shared" si="15"/>
        <v>Mar-2026</v>
      </c>
      <c r="C81" s="34">
        <f t="shared" si="23"/>
        <v>29232</v>
      </c>
      <c r="D81" s="8">
        <v>31435</v>
      </c>
      <c r="E81" s="22">
        <f t="shared" si="16"/>
        <v>2203</v>
      </c>
      <c r="F81" s="34">
        <f t="shared" si="24"/>
        <v>418685</v>
      </c>
      <c r="G81" s="8">
        <v>419831</v>
      </c>
      <c r="H81" s="22">
        <f t="shared" si="17"/>
        <v>1146</v>
      </c>
      <c r="I81" s="34">
        <f t="shared" si="25"/>
        <v>3032</v>
      </c>
      <c r="J81" s="8">
        <v>3066</v>
      </c>
      <c r="K81" s="22">
        <f t="shared" si="18"/>
        <v>34</v>
      </c>
      <c r="L81" s="34">
        <f t="shared" si="26"/>
        <v>343444</v>
      </c>
      <c r="M81" s="8">
        <v>343473</v>
      </c>
      <c r="N81" s="22">
        <f t="shared" si="19"/>
        <v>29</v>
      </c>
      <c r="O81" s="34">
        <f t="shared" si="27"/>
        <v>102716</v>
      </c>
      <c r="P81" s="8">
        <v>102716</v>
      </c>
      <c r="Q81" s="22">
        <f t="shared" si="20"/>
        <v>0</v>
      </c>
      <c r="R81" s="34">
        <f t="shared" si="28"/>
        <v>799849</v>
      </c>
      <c r="S81" s="8">
        <v>801032</v>
      </c>
      <c r="T81" s="22">
        <f t="shared" si="21"/>
        <v>1183</v>
      </c>
      <c r="U81" s="34">
        <f t="shared" si="29"/>
        <v>552013</v>
      </c>
      <c r="V81" s="8">
        <v>553151</v>
      </c>
      <c r="W81" s="22">
        <f t="shared" si="22"/>
        <v>1138</v>
      </c>
    </row>
    <row r="82" spans="1:23" ht="18" customHeight="1" x14ac:dyDescent="0.35">
      <c r="A82" s="69">
        <f>'Energy - Master'!A81</f>
        <v>46101</v>
      </c>
      <c r="B82" s="24" t="str">
        <f t="shared" si="15"/>
        <v>Mar-2026</v>
      </c>
      <c r="C82" s="34">
        <f t="shared" si="23"/>
        <v>31435</v>
      </c>
      <c r="D82" s="8">
        <v>33520</v>
      </c>
      <c r="E82" s="22">
        <f t="shared" si="16"/>
        <v>2085</v>
      </c>
      <c r="F82" s="34">
        <f t="shared" si="24"/>
        <v>419831</v>
      </c>
      <c r="G82" s="8">
        <v>421034</v>
      </c>
      <c r="H82" s="22">
        <f t="shared" si="17"/>
        <v>1203</v>
      </c>
      <c r="I82" s="34">
        <f t="shared" si="25"/>
        <v>3066</v>
      </c>
      <c r="J82" s="8">
        <v>3101</v>
      </c>
      <c r="K82" s="22">
        <f t="shared" si="18"/>
        <v>35</v>
      </c>
      <c r="L82" s="34">
        <f t="shared" si="26"/>
        <v>343473</v>
      </c>
      <c r="M82" s="8">
        <v>343501</v>
      </c>
      <c r="N82" s="22">
        <f t="shared" si="19"/>
        <v>28</v>
      </c>
      <c r="O82" s="34">
        <f t="shared" si="27"/>
        <v>102716</v>
      </c>
      <c r="P82" s="8">
        <v>102716</v>
      </c>
      <c r="Q82" s="22">
        <f t="shared" si="20"/>
        <v>0</v>
      </c>
      <c r="R82" s="34">
        <f t="shared" si="28"/>
        <v>801032</v>
      </c>
      <c r="S82" s="8">
        <v>802257</v>
      </c>
      <c r="T82" s="22">
        <f t="shared" si="21"/>
        <v>1225</v>
      </c>
      <c r="U82" s="34">
        <f t="shared" si="29"/>
        <v>553151</v>
      </c>
      <c r="V82" s="8">
        <v>554320</v>
      </c>
      <c r="W82" s="22">
        <f t="shared" si="22"/>
        <v>1169</v>
      </c>
    </row>
    <row r="83" spans="1:23" ht="18" customHeight="1" x14ac:dyDescent="0.35">
      <c r="A83" s="69">
        <f>'Energy - Master'!A82</f>
        <v>46102</v>
      </c>
      <c r="B83" s="24" t="str">
        <f t="shared" si="15"/>
        <v>Mar-2026</v>
      </c>
      <c r="C83" s="34">
        <f t="shared" si="23"/>
        <v>33520</v>
      </c>
      <c r="D83" s="8">
        <v>35635</v>
      </c>
      <c r="E83" s="22">
        <f t="shared" si="16"/>
        <v>2115</v>
      </c>
      <c r="F83" s="34">
        <f t="shared" si="24"/>
        <v>421034</v>
      </c>
      <c r="G83" s="8">
        <v>422286</v>
      </c>
      <c r="H83" s="22">
        <f t="shared" si="17"/>
        <v>1252</v>
      </c>
      <c r="I83" s="34">
        <f t="shared" si="25"/>
        <v>3101</v>
      </c>
      <c r="J83" s="8">
        <v>3136</v>
      </c>
      <c r="K83" s="22">
        <f t="shared" si="18"/>
        <v>35</v>
      </c>
      <c r="L83" s="34">
        <f t="shared" si="26"/>
        <v>343501</v>
      </c>
      <c r="M83" s="8">
        <v>343529</v>
      </c>
      <c r="N83" s="22">
        <f t="shared" si="19"/>
        <v>28</v>
      </c>
      <c r="O83" s="34">
        <f t="shared" si="27"/>
        <v>102716</v>
      </c>
      <c r="P83" s="8">
        <v>102716</v>
      </c>
      <c r="Q83" s="22">
        <f t="shared" si="20"/>
        <v>0</v>
      </c>
      <c r="R83" s="34">
        <f t="shared" si="28"/>
        <v>802257</v>
      </c>
      <c r="S83" s="8">
        <v>803512</v>
      </c>
      <c r="T83" s="22">
        <f t="shared" si="21"/>
        <v>1255</v>
      </c>
      <c r="U83" s="34">
        <f t="shared" si="29"/>
        <v>554320</v>
      </c>
      <c r="V83" s="8">
        <v>555474</v>
      </c>
      <c r="W83" s="22">
        <f t="shared" si="22"/>
        <v>1154</v>
      </c>
    </row>
    <row r="84" spans="1:23" ht="18" customHeight="1" x14ac:dyDescent="0.35">
      <c r="A84" s="69">
        <f>'Energy - Master'!A83</f>
        <v>46103</v>
      </c>
      <c r="B84" s="24" t="str">
        <f t="shared" si="15"/>
        <v>Mar-2026</v>
      </c>
      <c r="C84" s="34">
        <f t="shared" si="23"/>
        <v>35635</v>
      </c>
      <c r="D84" s="8">
        <v>37721</v>
      </c>
      <c r="E84" s="22">
        <f t="shared" si="16"/>
        <v>2086</v>
      </c>
      <c r="F84" s="34">
        <f t="shared" si="24"/>
        <v>422286</v>
      </c>
      <c r="G84" s="8">
        <v>423489</v>
      </c>
      <c r="H84" s="22">
        <f t="shared" si="17"/>
        <v>1203</v>
      </c>
      <c r="I84" s="34">
        <f t="shared" si="25"/>
        <v>3136</v>
      </c>
      <c r="J84" s="8">
        <v>3172</v>
      </c>
      <c r="K84" s="22">
        <f t="shared" si="18"/>
        <v>36</v>
      </c>
      <c r="L84" s="34">
        <f t="shared" si="26"/>
        <v>343529</v>
      </c>
      <c r="M84" s="8">
        <v>343557</v>
      </c>
      <c r="N84" s="22">
        <f t="shared" si="19"/>
        <v>28</v>
      </c>
      <c r="O84" s="34">
        <f t="shared" si="27"/>
        <v>102716</v>
      </c>
      <c r="P84" s="8">
        <v>102716</v>
      </c>
      <c r="Q84" s="22">
        <f t="shared" si="20"/>
        <v>0</v>
      </c>
      <c r="R84" s="34">
        <f t="shared" si="28"/>
        <v>803512</v>
      </c>
      <c r="S84" s="8">
        <v>804723</v>
      </c>
      <c r="T84" s="22">
        <f t="shared" si="21"/>
        <v>1211</v>
      </c>
      <c r="U84" s="34">
        <f t="shared" si="29"/>
        <v>555474</v>
      </c>
      <c r="V84" s="8">
        <v>556644</v>
      </c>
      <c r="W84" s="22">
        <f t="shared" si="22"/>
        <v>1170</v>
      </c>
    </row>
    <row r="85" spans="1:23" ht="18" customHeight="1" x14ac:dyDescent="0.35">
      <c r="A85" s="69">
        <f>'Energy - Master'!A84</f>
        <v>46104</v>
      </c>
      <c r="B85" s="24" t="str">
        <f t="shared" si="15"/>
        <v>Mar-2026</v>
      </c>
      <c r="C85" s="34">
        <f t="shared" si="23"/>
        <v>37721</v>
      </c>
      <c r="D85" s="8">
        <v>39824</v>
      </c>
      <c r="E85" s="22">
        <f t="shared" si="16"/>
        <v>2103</v>
      </c>
      <c r="F85" s="34">
        <f t="shared" si="24"/>
        <v>423489</v>
      </c>
      <c r="G85" s="8">
        <v>424653</v>
      </c>
      <c r="H85" s="22">
        <f t="shared" si="17"/>
        <v>1164</v>
      </c>
      <c r="I85" s="34">
        <f t="shared" si="25"/>
        <v>3172</v>
      </c>
      <c r="J85" s="8">
        <v>3206</v>
      </c>
      <c r="K85" s="22">
        <f t="shared" si="18"/>
        <v>34</v>
      </c>
      <c r="L85" s="34">
        <f t="shared" si="26"/>
        <v>343557</v>
      </c>
      <c r="M85" s="8">
        <v>343584</v>
      </c>
      <c r="N85" s="22">
        <f t="shared" si="19"/>
        <v>27</v>
      </c>
      <c r="O85" s="34">
        <f t="shared" si="27"/>
        <v>102716</v>
      </c>
      <c r="P85" s="8">
        <v>102716</v>
      </c>
      <c r="Q85" s="22">
        <f t="shared" si="20"/>
        <v>0</v>
      </c>
      <c r="R85" s="34">
        <f t="shared" si="28"/>
        <v>804723</v>
      </c>
      <c r="S85" s="8">
        <v>805929</v>
      </c>
      <c r="T85" s="22">
        <f t="shared" si="21"/>
        <v>1206</v>
      </c>
      <c r="U85" s="34">
        <f t="shared" si="29"/>
        <v>556644</v>
      </c>
      <c r="V85" s="8">
        <v>557815</v>
      </c>
      <c r="W85" s="22">
        <f t="shared" si="22"/>
        <v>1171</v>
      </c>
    </row>
    <row r="86" spans="1:23" ht="18" customHeight="1" x14ac:dyDescent="0.35">
      <c r="A86" s="69">
        <f>'Energy - Master'!A85</f>
        <v>46105</v>
      </c>
      <c r="B86" s="24" t="str">
        <f t="shared" si="15"/>
        <v>Mar-2026</v>
      </c>
      <c r="C86" s="34">
        <f t="shared" si="23"/>
        <v>39824</v>
      </c>
      <c r="D86" s="8">
        <v>42007</v>
      </c>
      <c r="E86" s="22">
        <f t="shared" si="16"/>
        <v>2183</v>
      </c>
      <c r="F86" s="34">
        <f t="shared" si="24"/>
        <v>424653</v>
      </c>
      <c r="G86" s="8">
        <v>425882</v>
      </c>
      <c r="H86" s="22">
        <f t="shared" si="17"/>
        <v>1229</v>
      </c>
      <c r="I86" s="34">
        <f t="shared" si="25"/>
        <v>3206</v>
      </c>
      <c r="J86" s="8">
        <v>3242</v>
      </c>
      <c r="K86" s="22">
        <f t="shared" si="18"/>
        <v>36</v>
      </c>
      <c r="L86" s="34">
        <f t="shared" si="26"/>
        <v>343584</v>
      </c>
      <c r="M86" s="8">
        <v>343612</v>
      </c>
      <c r="N86" s="22">
        <f t="shared" si="19"/>
        <v>28</v>
      </c>
      <c r="O86" s="34">
        <f t="shared" si="27"/>
        <v>102716</v>
      </c>
      <c r="P86" s="8">
        <v>102716</v>
      </c>
      <c r="Q86" s="22">
        <f t="shared" si="20"/>
        <v>0</v>
      </c>
      <c r="R86" s="34">
        <f t="shared" si="28"/>
        <v>805929</v>
      </c>
      <c r="S86" s="8">
        <v>807180</v>
      </c>
      <c r="T86" s="22">
        <f t="shared" si="21"/>
        <v>1251</v>
      </c>
      <c r="U86" s="34">
        <f t="shared" si="29"/>
        <v>557815</v>
      </c>
      <c r="V86" s="8">
        <v>559045</v>
      </c>
      <c r="W86" s="22">
        <f t="shared" si="22"/>
        <v>1230</v>
      </c>
    </row>
    <row r="87" spans="1:23" ht="18" customHeight="1" x14ac:dyDescent="0.35">
      <c r="A87" s="69">
        <f>'Energy - Master'!A86</f>
        <v>46106</v>
      </c>
      <c r="B87" s="24" t="str">
        <f t="shared" si="15"/>
        <v>Mar-2026</v>
      </c>
      <c r="C87" s="34">
        <f t="shared" si="23"/>
        <v>42007</v>
      </c>
      <c r="D87" s="8">
        <v>44113</v>
      </c>
      <c r="E87" s="22">
        <f t="shared" si="16"/>
        <v>2106</v>
      </c>
      <c r="F87" s="34">
        <f t="shared" si="24"/>
        <v>425882</v>
      </c>
      <c r="G87" s="8">
        <v>427036</v>
      </c>
      <c r="H87" s="22">
        <f t="shared" si="17"/>
        <v>1154</v>
      </c>
      <c r="I87" s="34">
        <f t="shared" si="25"/>
        <v>3242</v>
      </c>
      <c r="J87" s="8">
        <v>3276</v>
      </c>
      <c r="K87" s="22">
        <f t="shared" si="18"/>
        <v>34</v>
      </c>
      <c r="L87" s="34">
        <f t="shared" si="26"/>
        <v>343612</v>
      </c>
      <c r="M87" s="8">
        <v>343638</v>
      </c>
      <c r="N87" s="22">
        <f t="shared" si="19"/>
        <v>26</v>
      </c>
      <c r="O87" s="34">
        <f t="shared" si="27"/>
        <v>102716</v>
      </c>
      <c r="P87" s="8">
        <v>102716</v>
      </c>
      <c r="Q87" s="22">
        <f t="shared" si="20"/>
        <v>0</v>
      </c>
      <c r="R87" s="34">
        <f t="shared" si="28"/>
        <v>807180</v>
      </c>
      <c r="S87" s="8">
        <v>808384</v>
      </c>
      <c r="T87" s="22">
        <f t="shared" si="21"/>
        <v>1204</v>
      </c>
      <c r="U87" s="34">
        <f t="shared" si="29"/>
        <v>559045</v>
      </c>
      <c r="V87" s="8">
        <v>560251</v>
      </c>
      <c r="W87" s="22">
        <f t="shared" si="22"/>
        <v>1206</v>
      </c>
    </row>
    <row r="88" spans="1:23" ht="18" customHeight="1" x14ac:dyDescent="0.35">
      <c r="A88" s="69">
        <f>'Energy - Master'!A87</f>
        <v>46107</v>
      </c>
      <c r="B88" s="24" t="str">
        <f t="shared" si="15"/>
        <v>Mar-2026</v>
      </c>
      <c r="C88" s="34">
        <f t="shared" si="23"/>
        <v>44113</v>
      </c>
      <c r="D88" s="8">
        <v>46209</v>
      </c>
      <c r="E88" s="22">
        <f t="shared" si="16"/>
        <v>2096</v>
      </c>
      <c r="F88" s="34">
        <f t="shared" si="24"/>
        <v>427036</v>
      </c>
      <c r="G88" s="8">
        <v>428205</v>
      </c>
      <c r="H88" s="22">
        <f t="shared" si="17"/>
        <v>1169</v>
      </c>
      <c r="I88" s="34">
        <f t="shared" si="25"/>
        <v>3276</v>
      </c>
      <c r="J88" s="8">
        <v>3311</v>
      </c>
      <c r="K88" s="22">
        <f t="shared" si="18"/>
        <v>35</v>
      </c>
      <c r="L88" s="34">
        <f t="shared" si="26"/>
        <v>343638</v>
      </c>
      <c r="M88" s="8">
        <v>343666</v>
      </c>
      <c r="N88" s="22">
        <f t="shared" si="19"/>
        <v>28</v>
      </c>
      <c r="O88" s="34">
        <f t="shared" si="27"/>
        <v>102716</v>
      </c>
      <c r="P88" s="8">
        <v>102716</v>
      </c>
      <c r="Q88" s="22">
        <f t="shared" si="20"/>
        <v>0</v>
      </c>
      <c r="R88" s="34">
        <f t="shared" si="28"/>
        <v>808384</v>
      </c>
      <c r="S88" s="8">
        <v>809614</v>
      </c>
      <c r="T88" s="22">
        <f t="shared" si="21"/>
        <v>1230</v>
      </c>
      <c r="U88" s="34">
        <f t="shared" si="29"/>
        <v>560251</v>
      </c>
      <c r="V88" s="8">
        <v>561450</v>
      </c>
      <c r="W88" s="22">
        <f t="shared" si="22"/>
        <v>1199</v>
      </c>
    </row>
    <row r="89" spans="1:23" ht="18" customHeight="1" x14ac:dyDescent="0.35">
      <c r="A89" s="69">
        <f>'Energy - Master'!A88</f>
        <v>46108</v>
      </c>
      <c r="B89" s="24" t="str">
        <f t="shared" si="15"/>
        <v>Mar-2026</v>
      </c>
      <c r="C89" s="34">
        <f t="shared" si="23"/>
        <v>46209</v>
      </c>
      <c r="D89" s="8">
        <v>48254</v>
      </c>
      <c r="E89" s="22">
        <f t="shared" si="16"/>
        <v>2045</v>
      </c>
      <c r="F89" s="34">
        <f t="shared" si="24"/>
        <v>428205</v>
      </c>
      <c r="G89" s="8">
        <v>429355</v>
      </c>
      <c r="H89" s="22">
        <f t="shared" si="17"/>
        <v>1150</v>
      </c>
      <c r="I89" s="34">
        <f t="shared" si="25"/>
        <v>3311</v>
      </c>
      <c r="J89" s="8">
        <v>3346</v>
      </c>
      <c r="K89" s="22">
        <f t="shared" si="18"/>
        <v>35</v>
      </c>
      <c r="L89" s="34">
        <f t="shared" si="26"/>
        <v>343666</v>
      </c>
      <c r="M89" s="8">
        <v>343695</v>
      </c>
      <c r="N89" s="22">
        <f t="shared" si="19"/>
        <v>29</v>
      </c>
      <c r="O89" s="34">
        <f t="shared" si="27"/>
        <v>102716</v>
      </c>
      <c r="P89" s="8">
        <v>102716</v>
      </c>
      <c r="Q89" s="22">
        <f t="shared" si="20"/>
        <v>0</v>
      </c>
      <c r="R89" s="34">
        <f t="shared" si="28"/>
        <v>809614</v>
      </c>
      <c r="S89" s="8">
        <v>810824</v>
      </c>
      <c r="T89" s="22">
        <f t="shared" si="21"/>
        <v>1210</v>
      </c>
      <c r="U89" s="34">
        <f t="shared" si="29"/>
        <v>561450</v>
      </c>
      <c r="V89" s="8">
        <v>562622</v>
      </c>
      <c r="W89" s="22">
        <f t="shared" si="22"/>
        <v>1172</v>
      </c>
    </row>
    <row r="90" spans="1:23" ht="18" customHeight="1" x14ac:dyDescent="0.35">
      <c r="A90" s="69">
        <f>'Energy - Master'!A89</f>
        <v>46109</v>
      </c>
      <c r="B90" s="24" t="str">
        <f t="shared" si="15"/>
        <v>Mar-2026</v>
      </c>
      <c r="C90" s="34">
        <f t="shared" si="23"/>
        <v>48254</v>
      </c>
      <c r="D90" s="8">
        <v>50471</v>
      </c>
      <c r="E90" s="22">
        <f t="shared" si="16"/>
        <v>2217</v>
      </c>
      <c r="F90" s="34">
        <f t="shared" si="24"/>
        <v>429355</v>
      </c>
      <c r="G90" s="8">
        <v>429496</v>
      </c>
      <c r="H90" s="22">
        <f t="shared" si="17"/>
        <v>141</v>
      </c>
      <c r="I90" s="34">
        <f t="shared" si="25"/>
        <v>3346</v>
      </c>
      <c r="J90" s="8">
        <v>3382</v>
      </c>
      <c r="K90" s="22">
        <f t="shared" si="18"/>
        <v>36</v>
      </c>
      <c r="L90" s="34">
        <f t="shared" si="26"/>
        <v>343695</v>
      </c>
      <c r="M90" s="8">
        <v>343724</v>
      </c>
      <c r="N90" s="22">
        <f t="shared" si="19"/>
        <v>29</v>
      </c>
      <c r="O90" s="34">
        <f t="shared" si="27"/>
        <v>102716</v>
      </c>
      <c r="P90" s="8">
        <v>102716</v>
      </c>
      <c r="Q90" s="22">
        <f t="shared" si="20"/>
        <v>0</v>
      </c>
      <c r="R90" s="34">
        <f t="shared" si="28"/>
        <v>810824</v>
      </c>
      <c r="S90" s="8">
        <v>812083</v>
      </c>
      <c r="T90" s="22">
        <f t="shared" si="21"/>
        <v>1259</v>
      </c>
      <c r="U90" s="34">
        <f t="shared" si="29"/>
        <v>562622</v>
      </c>
      <c r="V90" s="8">
        <v>563861</v>
      </c>
      <c r="W90" s="22">
        <f t="shared" si="22"/>
        <v>1239</v>
      </c>
    </row>
    <row r="91" spans="1:23" ht="18" customHeight="1" x14ac:dyDescent="0.35">
      <c r="A91" s="69">
        <f>'Energy - Master'!A90</f>
        <v>46110</v>
      </c>
      <c r="B91" s="24" t="str">
        <f t="shared" si="15"/>
        <v>Mar-2026</v>
      </c>
      <c r="C91" s="34">
        <f t="shared" si="23"/>
        <v>50471</v>
      </c>
      <c r="D91" s="8">
        <v>52688</v>
      </c>
      <c r="E91" s="22">
        <f t="shared" si="16"/>
        <v>2217</v>
      </c>
      <c r="F91" s="34">
        <f t="shared" si="24"/>
        <v>429496</v>
      </c>
      <c r="G91" s="8">
        <v>1114</v>
      </c>
      <c r="H91" s="22">
        <f t="shared" si="17"/>
        <v>-428382</v>
      </c>
      <c r="I91" s="34">
        <f t="shared" si="25"/>
        <v>3382</v>
      </c>
      <c r="J91" s="8">
        <v>3418</v>
      </c>
      <c r="K91" s="22">
        <f t="shared" si="18"/>
        <v>36</v>
      </c>
      <c r="L91" s="34">
        <f t="shared" si="26"/>
        <v>343724</v>
      </c>
      <c r="M91" s="8">
        <v>343753</v>
      </c>
      <c r="N91" s="22">
        <f t="shared" si="19"/>
        <v>29</v>
      </c>
      <c r="O91" s="34">
        <f t="shared" si="27"/>
        <v>102716</v>
      </c>
      <c r="P91" s="8">
        <v>102716</v>
      </c>
      <c r="Q91" s="22">
        <f t="shared" si="20"/>
        <v>0</v>
      </c>
      <c r="R91" s="34">
        <f t="shared" si="28"/>
        <v>812083</v>
      </c>
      <c r="S91" s="8">
        <v>813280</v>
      </c>
      <c r="T91" s="22">
        <f t="shared" si="21"/>
        <v>1197</v>
      </c>
      <c r="U91" s="34">
        <f t="shared" si="29"/>
        <v>563861</v>
      </c>
      <c r="V91" s="8">
        <v>565051</v>
      </c>
      <c r="W91" s="22">
        <f t="shared" si="22"/>
        <v>1190</v>
      </c>
    </row>
    <row r="92" spans="1:23" ht="18" customHeight="1" x14ac:dyDescent="0.35">
      <c r="A92" s="69">
        <f>'Energy - Master'!A91</f>
        <v>46111</v>
      </c>
      <c r="B92" s="24" t="str">
        <f t="shared" si="15"/>
        <v>Mar-2026</v>
      </c>
      <c r="C92" s="34">
        <f t="shared" si="23"/>
        <v>52688</v>
      </c>
      <c r="D92" s="8">
        <v>54715</v>
      </c>
      <c r="E92" s="22">
        <f t="shared" si="16"/>
        <v>2027</v>
      </c>
      <c r="F92" s="34">
        <f t="shared" si="24"/>
        <v>1114</v>
      </c>
      <c r="G92" s="8">
        <v>2303</v>
      </c>
      <c r="H92" s="22">
        <f t="shared" si="17"/>
        <v>1189</v>
      </c>
      <c r="I92" s="34">
        <f t="shared" si="25"/>
        <v>3418</v>
      </c>
      <c r="J92" s="8">
        <v>3452</v>
      </c>
      <c r="K92" s="22">
        <f t="shared" si="18"/>
        <v>34</v>
      </c>
      <c r="L92" s="34">
        <f t="shared" si="26"/>
        <v>343753</v>
      </c>
      <c r="M92" s="8">
        <v>343782</v>
      </c>
      <c r="N92" s="22">
        <f t="shared" si="19"/>
        <v>29</v>
      </c>
      <c r="O92" s="34">
        <f t="shared" si="27"/>
        <v>102716</v>
      </c>
      <c r="P92" s="8">
        <v>102716</v>
      </c>
      <c r="Q92" s="22">
        <f t="shared" si="20"/>
        <v>0</v>
      </c>
      <c r="R92" s="34">
        <f t="shared" si="28"/>
        <v>813280</v>
      </c>
      <c r="S92" s="8">
        <v>814527</v>
      </c>
      <c r="T92" s="22">
        <f t="shared" si="21"/>
        <v>1247</v>
      </c>
      <c r="U92" s="34">
        <f t="shared" si="29"/>
        <v>565051</v>
      </c>
      <c r="V92" s="8">
        <v>566348</v>
      </c>
      <c r="W92" s="22">
        <f t="shared" si="22"/>
        <v>1297</v>
      </c>
    </row>
    <row r="93" spans="1:23" ht="18" customHeight="1" x14ac:dyDescent="0.35">
      <c r="A93" s="69">
        <f>'Energy - Master'!A92</f>
        <v>46112</v>
      </c>
      <c r="B93" s="24" t="str">
        <f t="shared" si="15"/>
        <v>Mar-2026</v>
      </c>
      <c r="C93" s="34">
        <f t="shared" si="23"/>
        <v>54715</v>
      </c>
      <c r="D93" s="8">
        <v>56737</v>
      </c>
      <c r="E93" s="22">
        <f t="shared" si="16"/>
        <v>2022</v>
      </c>
      <c r="F93" s="34">
        <f t="shared" si="24"/>
        <v>2303</v>
      </c>
      <c r="G93" s="8">
        <v>3407</v>
      </c>
      <c r="H93" s="22">
        <f t="shared" si="17"/>
        <v>1104</v>
      </c>
      <c r="I93" s="34">
        <f t="shared" si="25"/>
        <v>3452</v>
      </c>
      <c r="J93" s="8">
        <v>3480</v>
      </c>
      <c r="K93" s="22">
        <f t="shared" si="18"/>
        <v>28</v>
      </c>
      <c r="L93" s="34">
        <f t="shared" si="26"/>
        <v>343782</v>
      </c>
      <c r="M93" s="8">
        <v>343809</v>
      </c>
      <c r="N93" s="22">
        <f t="shared" si="19"/>
        <v>27</v>
      </c>
      <c r="O93" s="34">
        <f t="shared" si="27"/>
        <v>102716</v>
      </c>
      <c r="P93" s="8">
        <v>102716</v>
      </c>
      <c r="Q93" s="22">
        <f t="shared" si="20"/>
        <v>0</v>
      </c>
      <c r="R93" s="34">
        <f t="shared" si="28"/>
        <v>814527</v>
      </c>
      <c r="S93" s="8">
        <v>815725</v>
      </c>
      <c r="T93" s="22">
        <f t="shared" si="21"/>
        <v>1198</v>
      </c>
      <c r="U93" s="34">
        <f t="shared" si="29"/>
        <v>566348</v>
      </c>
      <c r="V93" s="8">
        <v>567572</v>
      </c>
      <c r="W93" s="22">
        <f t="shared" si="22"/>
        <v>1224</v>
      </c>
    </row>
    <row r="94" spans="1:23" ht="18" customHeight="1" x14ac:dyDescent="0.35">
      <c r="A94" s="69">
        <f>'Energy - Master'!A93</f>
        <v>46113</v>
      </c>
      <c r="B94" s="24" t="str">
        <f t="shared" si="15"/>
        <v>Apr-2026</v>
      </c>
      <c r="C94" s="34">
        <f t="shared" si="23"/>
        <v>56737</v>
      </c>
      <c r="D94" s="8">
        <v>58836</v>
      </c>
      <c r="E94" s="22">
        <f t="shared" si="16"/>
        <v>2099</v>
      </c>
      <c r="F94" s="34">
        <f t="shared" si="24"/>
        <v>3407</v>
      </c>
      <c r="G94" s="8">
        <v>5412</v>
      </c>
      <c r="H94" s="22">
        <f t="shared" si="17"/>
        <v>2005</v>
      </c>
      <c r="I94" s="34">
        <f t="shared" si="25"/>
        <v>3480</v>
      </c>
      <c r="J94" s="8">
        <v>3593</v>
      </c>
      <c r="K94" s="22">
        <f t="shared" si="18"/>
        <v>113</v>
      </c>
      <c r="L94" s="34">
        <f t="shared" si="26"/>
        <v>343809</v>
      </c>
      <c r="M94" s="8">
        <v>343901</v>
      </c>
      <c r="N94" s="22">
        <f t="shared" si="19"/>
        <v>92</v>
      </c>
      <c r="O94" s="34">
        <f t="shared" si="27"/>
        <v>102716</v>
      </c>
      <c r="P94" s="8">
        <v>102716</v>
      </c>
      <c r="Q94" s="22">
        <f t="shared" si="20"/>
        <v>0</v>
      </c>
      <c r="R94" s="34">
        <f t="shared" si="28"/>
        <v>815725</v>
      </c>
      <c r="S94" s="8">
        <v>819385</v>
      </c>
      <c r="T94" s="22">
        <f t="shared" si="21"/>
        <v>3660</v>
      </c>
      <c r="U94" s="34">
        <f t="shared" si="29"/>
        <v>567572</v>
      </c>
      <c r="V94" s="8">
        <v>571350</v>
      </c>
      <c r="W94" s="22">
        <f t="shared" si="22"/>
        <v>3778</v>
      </c>
    </row>
    <row r="95" spans="1:23" ht="18" customHeight="1" x14ac:dyDescent="0.35">
      <c r="A95" s="69">
        <f>'Energy - Master'!A94</f>
        <v>46114</v>
      </c>
      <c r="B95" s="24" t="str">
        <f t="shared" si="15"/>
        <v>Apr-2026</v>
      </c>
      <c r="C95" s="34">
        <f t="shared" si="23"/>
        <v>58836</v>
      </c>
      <c r="D95" s="8">
        <v>61043</v>
      </c>
      <c r="E95" s="22">
        <f t="shared" si="16"/>
        <v>2207</v>
      </c>
      <c r="F95" s="34">
        <f t="shared" si="24"/>
        <v>5412</v>
      </c>
      <c r="G95" s="8">
        <v>5698</v>
      </c>
      <c r="H95" s="22">
        <f t="shared" si="17"/>
        <v>286</v>
      </c>
      <c r="I95" s="34">
        <f t="shared" si="25"/>
        <v>3593</v>
      </c>
      <c r="J95" s="8">
        <v>3627</v>
      </c>
      <c r="K95" s="22">
        <f t="shared" si="18"/>
        <v>34</v>
      </c>
      <c r="L95" s="34">
        <f t="shared" si="26"/>
        <v>343901</v>
      </c>
      <c r="M95" s="8">
        <v>343931</v>
      </c>
      <c r="N95" s="22">
        <f t="shared" si="19"/>
        <v>30</v>
      </c>
      <c r="O95" s="34">
        <f t="shared" si="27"/>
        <v>102716</v>
      </c>
      <c r="P95" s="8">
        <v>102716</v>
      </c>
      <c r="Q95" s="22">
        <f t="shared" si="20"/>
        <v>0</v>
      </c>
      <c r="R95" s="34">
        <f t="shared" si="28"/>
        <v>819385</v>
      </c>
      <c r="S95" s="8">
        <v>820586</v>
      </c>
      <c r="T95" s="22">
        <f t="shared" si="21"/>
        <v>1201</v>
      </c>
      <c r="U95" s="34">
        <f t="shared" si="29"/>
        <v>571350</v>
      </c>
      <c r="V95" s="8">
        <v>572545</v>
      </c>
      <c r="W95" s="22">
        <f t="shared" si="22"/>
        <v>1195</v>
      </c>
    </row>
    <row r="96" spans="1:23" ht="18" customHeight="1" x14ac:dyDescent="0.35">
      <c r="A96" s="69">
        <f>'Energy - Master'!A95</f>
        <v>46115</v>
      </c>
      <c r="B96" s="24" t="str">
        <f t="shared" si="15"/>
        <v>Apr-2026</v>
      </c>
      <c r="C96" s="34">
        <f t="shared" si="23"/>
        <v>61043</v>
      </c>
      <c r="D96" s="8">
        <v>63198</v>
      </c>
      <c r="E96" s="22">
        <f t="shared" si="16"/>
        <v>2155</v>
      </c>
      <c r="F96" s="34">
        <f t="shared" si="24"/>
        <v>5698</v>
      </c>
      <c r="G96" s="8">
        <v>6858</v>
      </c>
      <c r="H96" s="22">
        <f t="shared" si="17"/>
        <v>1160</v>
      </c>
      <c r="I96" s="34">
        <f t="shared" si="25"/>
        <v>3627</v>
      </c>
      <c r="J96" s="8">
        <v>3662</v>
      </c>
      <c r="K96" s="22">
        <f t="shared" si="18"/>
        <v>35</v>
      </c>
      <c r="L96" s="34">
        <f t="shared" si="26"/>
        <v>343931</v>
      </c>
      <c r="M96" s="8">
        <v>343960</v>
      </c>
      <c r="N96" s="22">
        <f t="shared" si="19"/>
        <v>29</v>
      </c>
      <c r="O96" s="34">
        <f t="shared" si="27"/>
        <v>102716</v>
      </c>
      <c r="P96" s="8">
        <v>102716</v>
      </c>
      <c r="Q96" s="22">
        <f t="shared" si="20"/>
        <v>0</v>
      </c>
      <c r="R96" s="34">
        <f t="shared" si="28"/>
        <v>820586</v>
      </c>
      <c r="S96" s="8">
        <v>821821</v>
      </c>
      <c r="T96" s="22">
        <f t="shared" si="21"/>
        <v>1235</v>
      </c>
      <c r="U96" s="34">
        <f t="shared" si="29"/>
        <v>572545</v>
      </c>
      <c r="V96" s="8">
        <v>573782</v>
      </c>
      <c r="W96" s="22">
        <f t="shared" si="22"/>
        <v>1237</v>
      </c>
    </row>
    <row r="97" spans="1:23" ht="18" customHeight="1" x14ac:dyDescent="0.35">
      <c r="A97" s="69">
        <f>'Energy - Master'!A96</f>
        <v>46116</v>
      </c>
      <c r="B97" s="24" t="str">
        <f t="shared" si="15"/>
        <v>Apr-2026</v>
      </c>
      <c r="C97" s="34">
        <f t="shared" si="23"/>
        <v>63198</v>
      </c>
      <c r="D97" s="8">
        <v>65300</v>
      </c>
      <c r="E97" s="22">
        <f t="shared" si="16"/>
        <v>2102</v>
      </c>
      <c r="F97" s="34">
        <f t="shared" si="24"/>
        <v>6858</v>
      </c>
      <c r="G97" s="8">
        <v>7999</v>
      </c>
      <c r="H97" s="22">
        <f t="shared" si="17"/>
        <v>1141</v>
      </c>
      <c r="I97" s="34">
        <f t="shared" si="25"/>
        <v>3662</v>
      </c>
      <c r="J97" s="8">
        <v>3697</v>
      </c>
      <c r="K97" s="22">
        <f t="shared" si="18"/>
        <v>35</v>
      </c>
      <c r="L97" s="34">
        <f t="shared" si="26"/>
        <v>343960</v>
      </c>
      <c r="M97" s="8">
        <v>343987</v>
      </c>
      <c r="N97" s="22">
        <f t="shared" si="19"/>
        <v>27</v>
      </c>
      <c r="O97" s="34">
        <f t="shared" si="27"/>
        <v>102716</v>
      </c>
      <c r="P97" s="8">
        <v>102716</v>
      </c>
      <c r="Q97" s="22">
        <f t="shared" si="20"/>
        <v>0</v>
      </c>
      <c r="R97" s="34">
        <f t="shared" si="28"/>
        <v>821821</v>
      </c>
      <c r="S97" s="8">
        <v>823045</v>
      </c>
      <c r="T97" s="22">
        <f t="shared" si="21"/>
        <v>1224</v>
      </c>
      <c r="U97" s="34">
        <f t="shared" si="29"/>
        <v>573782</v>
      </c>
      <c r="V97" s="8">
        <v>575055</v>
      </c>
      <c r="W97" s="22">
        <f t="shared" si="22"/>
        <v>1273</v>
      </c>
    </row>
    <row r="98" spans="1:23" ht="18" customHeight="1" x14ac:dyDescent="0.35">
      <c r="A98" s="69">
        <f>'Energy - Master'!A97</f>
        <v>46117</v>
      </c>
      <c r="B98" s="24" t="str">
        <f t="shared" si="15"/>
        <v>Apr-2026</v>
      </c>
      <c r="C98" s="34">
        <f t="shared" si="23"/>
        <v>65300</v>
      </c>
      <c r="D98" s="8">
        <v>67447</v>
      </c>
      <c r="E98" s="22">
        <f t="shared" si="16"/>
        <v>2147</v>
      </c>
      <c r="F98" s="34">
        <f t="shared" si="24"/>
        <v>7999</v>
      </c>
      <c r="G98" s="8">
        <v>9148</v>
      </c>
      <c r="H98" s="22">
        <f t="shared" si="17"/>
        <v>1149</v>
      </c>
      <c r="I98" s="34">
        <f t="shared" si="25"/>
        <v>3697</v>
      </c>
      <c r="J98" s="8">
        <v>3732</v>
      </c>
      <c r="K98" s="22">
        <f t="shared" si="18"/>
        <v>35</v>
      </c>
      <c r="L98" s="34">
        <f t="shared" si="26"/>
        <v>343987</v>
      </c>
      <c r="M98" s="8">
        <v>344016</v>
      </c>
      <c r="N98" s="22">
        <f t="shared" si="19"/>
        <v>29</v>
      </c>
      <c r="O98" s="34">
        <f t="shared" si="27"/>
        <v>102716</v>
      </c>
      <c r="P98" s="8">
        <v>102716</v>
      </c>
      <c r="Q98" s="22">
        <f t="shared" si="20"/>
        <v>0</v>
      </c>
      <c r="R98" s="34">
        <f t="shared" si="28"/>
        <v>823045</v>
      </c>
      <c r="S98" s="8">
        <v>824251</v>
      </c>
      <c r="T98" s="22">
        <f t="shared" si="21"/>
        <v>1206</v>
      </c>
      <c r="U98" s="34">
        <f t="shared" si="29"/>
        <v>575055</v>
      </c>
      <c r="V98" s="8">
        <v>576333</v>
      </c>
      <c r="W98" s="22">
        <f t="shared" si="22"/>
        <v>1278</v>
      </c>
    </row>
    <row r="99" spans="1:23" ht="18" customHeight="1" x14ac:dyDescent="0.35">
      <c r="A99" s="69">
        <f>'Energy - Master'!A98</f>
        <v>46118</v>
      </c>
      <c r="B99" s="24" t="str">
        <f t="shared" si="15"/>
        <v>Apr-2026</v>
      </c>
      <c r="C99" s="34">
        <f t="shared" si="23"/>
        <v>67447</v>
      </c>
      <c r="D99" s="8">
        <v>69594</v>
      </c>
      <c r="E99" s="22">
        <f t="shared" si="16"/>
        <v>2147</v>
      </c>
      <c r="F99" s="34">
        <f t="shared" si="24"/>
        <v>9148</v>
      </c>
      <c r="G99" s="8">
        <v>10288</v>
      </c>
      <c r="H99" s="22">
        <f t="shared" si="17"/>
        <v>1140</v>
      </c>
      <c r="I99" s="34">
        <f t="shared" si="25"/>
        <v>3732</v>
      </c>
      <c r="J99" s="8">
        <v>3768</v>
      </c>
      <c r="K99" s="22">
        <f t="shared" si="18"/>
        <v>36</v>
      </c>
      <c r="L99" s="34">
        <f t="shared" si="26"/>
        <v>344016</v>
      </c>
      <c r="M99" s="8">
        <v>344048</v>
      </c>
      <c r="N99" s="22">
        <f t="shared" si="19"/>
        <v>32</v>
      </c>
      <c r="O99" s="34">
        <f t="shared" si="27"/>
        <v>102716</v>
      </c>
      <c r="P99" s="8">
        <v>102716</v>
      </c>
      <c r="Q99" s="22">
        <f t="shared" si="20"/>
        <v>0</v>
      </c>
      <c r="R99" s="34">
        <f t="shared" si="28"/>
        <v>824251</v>
      </c>
      <c r="S99" s="8">
        <v>825449</v>
      </c>
      <c r="T99" s="22">
        <f t="shared" si="21"/>
        <v>1198</v>
      </c>
      <c r="U99" s="34">
        <f t="shared" si="29"/>
        <v>576333</v>
      </c>
      <c r="V99" s="8">
        <v>577530</v>
      </c>
      <c r="W99" s="22">
        <f t="shared" si="22"/>
        <v>1197</v>
      </c>
    </row>
    <row r="100" spans="1:23" ht="18" customHeight="1" x14ac:dyDescent="0.35">
      <c r="A100" s="69">
        <f>'Energy - Master'!A99</f>
        <v>46119</v>
      </c>
      <c r="B100" s="24" t="str">
        <f t="shared" si="15"/>
        <v>Apr-2026</v>
      </c>
      <c r="C100" s="34">
        <f t="shared" si="23"/>
        <v>69594</v>
      </c>
      <c r="D100" s="8">
        <v>71711</v>
      </c>
      <c r="E100" s="22">
        <f t="shared" si="16"/>
        <v>2117</v>
      </c>
      <c r="F100" s="34">
        <f t="shared" si="24"/>
        <v>10288</v>
      </c>
      <c r="G100" s="8">
        <v>11427</v>
      </c>
      <c r="H100" s="22">
        <f t="shared" si="17"/>
        <v>1139</v>
      </c>
      <c r="I100" s="34">
        <f t="shared" si="25"/>
        <v>3768</v>
      </c>
      <c r="J100" s="8">
        <v>3804</v>
      </c>
      <c r="K100" s="22">
        <f t="shared" si="18"/>
        <v>36</v>
      </c>
      <c r="L100" s="34">
        <f t="shared" si="26"/>
        <v>344048</v>
      </c>
      <c r="M100" s="8">
        <v>344077</v>
      </c>
      <c r="N100" s="22">
        <f t="shared" si="19"/>
        <v>29</v>
      </c>
      <c r="O100" s="34">
        <f t="shared" si="27"/>
        <v>102716</v>
      </c>
      <c r="P100" s="8">
        <v>102716</v>
      </c>
      <c r="Q100" s="22">
        <f t="shared" si="20"/>
        <v>0</v>
      </c>
      <c r="R100" s="34">
        <f t="shared" si="28"/>
        <v>825449</v>
      </c>
      <c r="S100" s="8">
        <v>826637</v>
      </c>
      <c r="T100" s="22">
        <f t="shared" si="21"/>
        <v>1188</v>
      </c>
      <c r="U100" s="34">
        <f t="shared" si="29"/>
        <v>577530</v>
      </c>
      <c r="V100" s="8">
        <v>578769</v>
      </c>
      <c r="W100" s="22">
        <f t="shared" si="22"/>
        <v>1239</v>
      </c>
    </row>
    <row r="101" spans="1:23" ht="18" customHeight="1" x14ac:dyDescent="0.35">
      <c r="A101" s="69">
        <f>'Energy - Master'!A100</f>
        <v>46120</v>
      </c>
      <c r="B101" s="24" t="str">
        <f t="shared" si="15"/>
        <v>Apr-2026</v>
      </c>
      <c r="C101" s="34">
        <f t="shared" si="23"/>
        <v>71711</v>
      </c>
      <c r="D101" s="8">
        <v>73831</v>
      </c>
      <c r="E101" s="22">
        <f t="shared" si="16"/>
        <v>2120</v>
      </c>
      <c r="F101" s="34">
        <f t="shared" si="24"/>
        <v>11427</v>
      </c>
      <c r="G101" s="8">
        <v>12528</v>
      </c>
      <c r="H101" s="22">
        <f t="shared" si="17"/>
        <v>1101</v>
      </c>
      <c r="I101" s="34">
        <f t="shared" si="25"/>
        <v>3804</v>
      </c>
      <c r="J101" s="8">
        <v>3839</v>
      </c>
      <c r="K101" s="22">
        <f t="shared" si="18"/>
        <v>35</v>
      </c>
      <c r="L101" s="34">
        <f t="shared" si="26"/>
        <v>344077</v>
      </c>
      <c r="M101" s="8">
        <v>344107</v>
      </c>
      <c r="N101" s="22">
        <f t="shared" si="19"/>
        <v>30</v>
      </c>
      <c r="O101" s="34">
        <f t="shared" si="27"/>
        <v>102716</v>
      </c>
      <c r="P101" s="8">
        <v>102716</v>
      </c>
      <c r="Q101" s="22">
        <f t="shared" si="20"/>
        <v>0</v>
      </c>
      <c r="R101" s="34">
        <f t="shared" si="28"/>
        <v>826637</v>
      </c>
      <c r="S101" s="8">
        <v>827803</v>
      </c>
      <c r="T101" s="22">
        <f t="shared" si="21"/>
        <v>1166</v>
      </c>
      <c r="U101" s="34">
        <f t="shared" si="29"/>
        <v>578769</v>
      </c>
      <c r="V101" s="8">
        <v>579939</v>
      </c>
      <c r="W101" s="22">
        <f t="shared" si="22"/>
        <v>1170</v>
      </c>
    </row>
    <row r="102" spans="1:23" ht="18" customHeight="1" x14ac:dyDescent="0.35">
      <c r="A102" s="69">
        <f>'Energy - Master'!A101</f>
        <v>46121</v>
      </c>
      <c r="B102" s="24" t="str">
        <f t="shared" si="15"/>
        <v>Apr-2026</v>
      </c>
      <c r="C102" s="34">
        <f t="shared" si="23"/>
        <v>73831</v>
      </c>
      <c r="D102" s="8">
        <v>76023</v>
      </c>
      <c r="E102" s="22">
        <f t="shared" si="16"/>
        <v>2192</v>
      </c>
      <c r="F102" s="34">
        <f t="shared" si="24"/>
        <v>12528</v>
      </c>
      <c r="G102" s="8">
        <v>13672</v>
      </c>
      <c r="H102" s="22">
        <f t="shared" si="17"/>
        <v>1144</v>
      </c>
      <c r="I102" s="34">
        <f t="shared" si="25"/>
        <v>3839</v>
      </c>
      <c r="J102" s="8">
        <v>3875</v>
      </c>
      <c r="K102" s="22">
        <f t="shared" si="18"/>
        <v>36</v>
      </c>
      <c r="L102" s="34">
        <f t="shared" si="26"/>
        <v>344107</v>
      </c>
      <c r="M102" s="8">
        <v>344138</v>
      </c>
      <c r="N102" s="22">
        <f t="shared" si="19"/>
        <v>31</v>
      </c>
      <c r="O102" s="34">
        <f t="shared" si="27"/>
        <v>102716</v>
      </c>
      <c r="P102" s="8">
        <v>102716</v>
      </c>
      <c r="Q102" s="22">
        <f t="shared" si="20"/>
        <v>0</v>
      </c>
      <c r="R102" s="34">
        <f t="shared" si="28"/>
        <v>827803</v>
      </c>
      <c r="S102" s="8">
        <v>828988</v>
      </c>
      <c r="T102" s="22">
        <f t="shared" si="21"/>
        <v>1185</v>
      </c>
      <c r="U102" s="34">
        <f t="shared" si="29"/>
        <v>579939</v>
      </c>
      <c r="V102" s="8">
        <v>581194</v>
      </c>
      <c r="W102" s="22">
        <f t="shared" si="22"/>
        <v>1255</v>
      </c>
    </row>
    <row r="103" spans="1:23" ht="18" customHeight="1" x14ac:dyDescent="0.35">
      <c r="A103" s="69">
        <f>'Energy - Master'!A102</f>
        <v>46122</v>
      </c>
      <c r="B103" s="24" t="str">
        <f t="shared" si="15"/>
        <v>Apr-2026</v>
      </c>
      <c r="C103" s="34">
        <f t="shared" si="23"/>
        <v>76023</v>
      </c>
      <c r="D103" s="8">
        <v>78192</v>
      </c>
      <c r="E103" s="22">
        <f t="shared" si="16"/>
        <v>2169</v>
      </c>
      <c r="F103" s="34">
        <f t="shared" si="24"/>
        <v>13672</v>
      </c>
      <c r="G103" s="8">
        <v>14805</v>
      </c>
      <c r="H103" s="22">
        <f t="shared" si="17"/>
        <v>1133</v>
      </c>
      <c r="I103" s="34">
        <f t="shared" si="25"/>
        <v>3875</v>
      </c>
      <c r="J103" s="8">
        <v>3910</v>
      </c>
      <c r="K103" s="22">
        <f t="shared" si="18"/>
        <v>35</v>
      </c>
      <c r="L103" s="34">
        <f t="shared" si="26"/>
        <v>344138</v>
      </c>
      <c r="M103" s="8">
        <v>344167</v>
      </c>
      <c r="N103" s="22">
        <f t="shared" si="19"/>
        <v>29</v>
      </c>
      <c r="O103" s="34">
        <f t="shared" si="27"/>
        <v>102716</v>
      </c>
      <c r="P103" s="8">
        <v>102716</v>
      </c>
      <c r="Q103" s="22">
        <f t="shared" si="20"/>
        <v>0</v>
      </c>
      <c r="R103" s="34">
        <f t="shared" si="28"/>
        <v>828988</v>
      </c>
      <c r="S103" s="8">
        <v>830185</v>
      </c>
      <c r="T103" s="22">
        <f t="shared" si="21"/>
        <v>1197</v>
      </c>
      <c r="U103" s="34">
        <f t="shared" si="29"/>
        <v>581194</v>
      </c>
      <c r="V103" s="8">
        <v>582434</v>
      </c>
      <c r="W103" s="22">
        <f t="shared" si="22"/>
        <v>1240</v>
      </c>
    </row>
    <row r="104" spans="1:23" ht="18" customHeight="1" x14ac:dyDescent="0.35">
      <c r="A104" s="69">
        <f>'Energy - Master'!A103</f>
        <v>46123</v>
      </c>
      <c r="B104" s="24" t="str">
        <f t="shared" si="15"/>
        <v>Apr-2026</v>
      </c>
      <c r="C104" s="34">
        <f t="shared" si="23"/>
        <v>78192</v>
      </c>
      <c r="D104" s="8">
        <v>80417</v>
      </c>
      <c r="E104" s="22">
        <f t="shared" si="16"/>
        <v>2225</v>
      </c>
      <c r="F104" s="34">
        <f t="shared" si="24"/>
        <v>14805</v>
      </c>
      <c r="G104" s="8">
        <v>15979</v>
      </c>
      <c r="H104" s="22">
        <f t="shared" si="17"/>
        <v>1174</v>
      </c>
      <c r="I104" s="34">
        <f t="shared" si="25"/>
        <v>3910</v>
      </c>
      <c r="J104" s="8">
        <v>3946</v>
      </c>
      <c r="K104" s="22">
        <f t="shared" si="18"/>
        <v>36</v>
      </c>
      <c r="L104" s="34">
        <f t="shared" si="26"/>
        <v>344167</v>
      </c>
      <c r="M104" s="8">
        <v>344197</v>
      </c>
      <c r="N104" s="22">
        <f t="shared" si="19"/>
        <v>30</v>
      </c>
      <c r="O104" s="34">
        <f t="shared" si="27"/>
        <v>102716</v>
      </c>
      <c r="P104" s="8">
        <v>102716</v>
      </c>
      <c r="Q104" s="22">
        <f t="shared" si="20"/>
        <v>0</v>
      </c>
      <c r="R104" s="34">
        <f t="shared" si="28"/>
        <v>830185</v>
      </c>
      <c r="S104" s="8">
        <v>831386</v>
      </c>
      <c r="T104" s="22">
        <f t="shared" si="21"/>
        <v>1201</v>
      </c>
      <c r="U104" s="34">
        <f t="shared" si="29"/>
        <v>582434</v>
      </c>
      <c r="V104" s="8">
        <v>583666</v>
      </c>
      <c r="W104" s="22">
        <f t="shared" si="22"/>
        <v>1232</v>
      </c>
    </row>
    <row r="105" spans="1:23" ht="18" customHeight="1" x14ac:dyDescent="0.35">
      <c r="A105" s="69">
        <f>'Energy - Master'!A104</f>
        <v>46124</v>
      </c>
      <c r="B105" s="24" t="str">
        <f t="shared" si="15"/>
        <v>Apr-2026</v>
      </c>
      <c r="C105" s="34">
        <f t="shared" si="23"/>
        <v>80417</v>
      </c>
      <c r="D105" s="8">
        <v>82541</v>
      </c>
      <c r="E105" s="22">
        <f t="shared" si="16"/>
        <v>2124</v>
      </c>
      <c r="F105" s="34">
        <f t="shared" si="24"/>
        <v>15979</v>
      </c>
      <c r="G105" s="8">
        <v>17150</v>
      </c>
      <c r="H105" s="22">
        <f t="shared" si="17"/>
        <v>1171</v>
      </c>
      <c r="I105" s="34">
        <f t="shared" si="25"/>
        <v>3946</v>
      </c>
      <c r="J105" s="8">
        <v>3981</v>
      </c>
      <c r="K105" s="22">
        <f t="shared" si="18"/>
        <v>35</v>
      </c>
      <c r="L105" s="34">
        <f t="shared" si="26"/>
        <v>344197</v>
      </c>
      <c r="M105" s="8">
        <v>344225</v>
      </c>
      <c r="N105" s="22">
        <f t="shared" si="19"/>
        <v>28</v>
      </c>
      <c r="O105" s="34">
        <f t="shared" si="27"/>
        <v>102716</v>
      </c>
      <c r="P105" s="8">
        <v>102716</v>
      </c>
      <c r="Q105" s="22">
        <f t="shared" si="20"/>
        <v>0</v>
      </c>
      <c r="R105" s="34">
        <f t="shared" si="28"/>
        <v>831386</v>
      </c>
      <c r="S105" s="8">
        <v>832589</v>
      </c>
      <c r="T105" s="22">
        <f t="shared" si="21"/>
        <v>1203</v>
      </c>
      <c r="U105" s="34">
        <f t="shared" si="29"/>
        <v>583666</v>
      </c>
      <c r="V105" s="8">
        <v>584892</v>
      </c>
      <c r="W105" s="22">
        <f t="shared" si="22"/>
        <v>1226</v>
      </c>
    </row>
    <row r="106" spans="1:23" ht="18" customHeight="1" x14ac:dyDescent="0.35">
      <c r="A106" s="69">
        <f>'Energy - Master'!A105</f>
        <v>46125</v>
      </c>
      <c r="B106" s="24" t="str">
        <f t="shared" si="15"/>
        <v>Apr-2026</v>
      </c>
      <c r="C106" s="34">
        <f t="shared" si="23"/>
        <v>82541</v>
      </c>
      <c r="D106" s="8">
        <v>84740</v>
      </c>
      <c r="E106" s="22">
        <f t="shared" si="16"/>
        <v>2199</v>
      </c>
      <c r="F106" s="34">
        <f t="shared" si="24"/>
        <v>17150</v>
      </c>
      <c r="G106" s="8">
        <v>18289</v>
      </c>
      <c r="H106" s="22">
        <f t="shared" si="17"/>
        <v>1139</v>
      </c>
      <c r="I106" s="34">
        <f t="shared" si="25"/>
        <v>3981</v>
      </c>
      <c r="J106" s="8">
        <v>4016</v>
      </c>
      <c r="K106" s="22">
        <f t="shared" si="18"/>
        <v>35</v>
      </c>
      <c r="L106" s="34">
        <f t="shared" si="26"/>
        <v>344225</v>
      </c>
      <c r="M106" s="8">
        <v>344252</v>
      </c>
      <c r="N106" s="22">
        <f t="shared" si="19"/>
        <v>27</v>
      </c>
      <c r="O106" s="34">
        <f t="shared" si="27"/>
        <v>102716</v>
      </c>
      <c r="P106" s="8">
        <v>102716</v>
      </c>
      <c r="Q106" s="22">
        <f t="shared" si="20"/>
        <v>0</v>
      </c>
      <c r="R106" s="34">
        <f t="shared" si="28"/>
        <v>832589</v>
      </c>
      <c r="S106" s="8">
        <v>833792</v>
      </c>
      <c r="T106" s="22">
        <f t="shared" si="21"/>
        <v>1203</v>
      </c>
      <c r="U106" s="34">
        <f t="shared" si="29"/>
        <v>584892</v>
      </c>
      <c r="V106" s="8">
        <v>586144</v>
      </c>
      <c r="W106" s="22">
        <f t="shared" si="22"/>
        <v>1252</v>
      </c>
    </row>
    <row r="107" spans="1:23" ht="18" customHeight="1" x14ac:dyDescent="0.35">
      <c r="A107" s="69">
        <f>'Energy - Master'!A106</f>
        <v>46126</v>
      </c>
      <c r="B107" s="24" t="str">
        <f t="shared" si="15"/>
        <v>Apr-2026</v>
      </c>
      <c r="C107" s="34">
        <f t="shared" si="23"/>
        <v>84740</v>
      </c>
      <c r="D107" s="8">
        <v>86932</v>
      </c>
      <c r="E107" s="22">
        <f t="shared" si="16"/>
        <v>2192</v>
      </c>
      <c r="F107" s="34">
        <f t="shared" si="24"/>
        <v>18289</v>
      </c>
      <c r="G107" s="8">
        <v>19416</v>
      </c>
      <c r="H107" s="22">
        <f t="shared" si="17"/>
        <v>1127</v>
      </c>
      <c r="I107" s="34">
        <f t="shared" si="25"/>
        <v>4016</v>
      </c>
      <c r="J107" s="8">
        <v>4051</v>
      </c>
      <c r="K107" s="22">
        <f t="shared" si="18"/>
        <v>35</v>
      </c>
      <c r="L107" s="34">
        <f t="shared" si="26"/>
        <v>344252</v>
      </c>
      <c r="M107" s="8">
        <v>344279</v>
      </c>
      <c r="N107" s="22">
        <f t="shared" si="19"/>
        <v>27</v>
      </c>
      <c r="O107" s="34">
        <f t="shared" si="27"/>
        <v>102716</v>
      </c>
      <c r="P107" s="8">
        <v>102716</v>
      </c>
      <c r="Q107" s="22">
        <f t="shared" si="20"/>
        <v>0</v>
      </c>
      <c r="R107" s="34">
        <f t="shared" si="28"/>
        <v>833792</v>
      </c>
      <c r="S107" s="8">
        <v>835008</v>
      </c>
      <c r="T107" s="22">
        <f t="shared" si="21"/>
        <v>1216</v>
      </c>
      <c r="U107" s="34">
        <f t="shared" si="29"/>
        <v>586144</v>
      </c>
      <c r="V107" s="8">
        <v>587501</v>
      </c>
      <c r="W107" s="22">
        <f t="shared" si="22"/>
        <v>1357</v>
      </c>
    </row>
    <row r="108" spans="1:23" ht="18" customHeight="1" x14ac:dyDescent="0.35">
      <c r="A108" s="69">
        <f>'Energy - Master'!A107</f>
        <v>46127</v>
      </c>
      <c r="B108" s="24" t="str">
        <f t="shared" si="15"/>
        <v>Apr-2026</v>
      </c>
      <c r="C108" s="34">
        <f t="shared" si="23"/>
        <v>86932</v>
      </c>
      <c r="D108" s="8">
        <v>89105</v>
      </c>
      <c r="E108" s="22">
        <f t="shared" si="16"/>
        <v>2173</v>
      </c>
      <c r="F108" s="34">
        <f t="shared" si="24"/>
        <v>19416</v>
      </c>
      <c r="G108" s="8">
        <v>20581</v>
      </c>
      <c r="H108" s="22">
        <f t="shared" si="17"/>
        <v>1165</v>
      </c>
      <c r="I108" s="34">
        <f t="shared" si="25"/>
        <v>4051</v>
      </c>
      <c r="J108" s="8">
        <v>4086</v>
      </c>
      <c r="K108" s="22">
        <f t="shared" si="18"/>
        <v>35</v>
      </c>
      <c r="L108" s="34">
        <f t="shared" si="26"/>
        <v>344279</v>
      </c>
      <c r="M108" s="8">
        <v>344308</v>
      </c>
      <c r="N108" s="22">
        <f t="shared" si="19"/>
        <v>29</v>
      </c>
      <c r="O108" s="34">
        <f t="shared" si="27"/>
        <v>102716</v>
      </c>
      <c r="P108" s="8">
        <v>102716</v>
      </c>
      <c r="Q108" s="22">
        <f t="shared" si="20"/>
        <v>0</v>
      </c>
      <c r="R108" s="34">
        <f t="shared" si="28"/>
        <v>835008</v>
      </c>
      <c r="S108" s="8">
        <v>836201</v>
      </c>
      <c r="T108" s="22">
        <f t="shared" si="21"/>
        <v>1193</v>
      </c>
      <c r="U108" s="34">
        <f t="shared" si="29"/>
        <v>587501</v>
      </c>
      <c r="V108" s="8">
        <v>588781</v>
      </c>
      <c r="W108" s="22">
        <f t="shared" si="22"/>
        <v>1280</v>
      </c>
    </row>
    <row r="109" spans="1:23" ht="18" customHeight="1" x14ac:dyDescent="0.35">
      <c r="A109" s="69">
        <f>'Energy - Master'!A108</f>
        <v>46128</v>
      </c>
      <c r="B109" s="24" t="str">
        <f t="shared" si="15"/>
        <v>Apr-2026</v>
      </c>
      <c r="C109" s="34">
        <f t="shared" si="23"/>
        <v>89105</v>
      </c>
      <c r="D109" s="8">
        <v>91285</v>
      </c>
      <c r="E109" s="22">
        <f t="shared" si="16"/>
        <v>2180</v>
      </c>
      <c r="F109" s="34">
        <f t="shared" si="24"/>
        <v>20581</v>
      </c>
      <c r="G109" s="8">
        <v>21748</v>
      </c>
      <c r="H109" s="22">
        <f t="shared" si="17"/>
        <v>1167</v>
      </c>
      <c r="I109" s="34">
        <f t="shared" si="25"/>
        <v>4086</v>
      </c>
      <c r="J109" s="8">
        <v>4121</v>
      </c>
      <c r="K109" s="22">
        <f t="shared" si="18"/>
        <v>35</v>
      </c>
      <c r="L109" s="34">
        <f t="shared" si="26"/>
        <v>344308</v>
      </c>
      <c r="M109" s="8">
        <v>344337</v>
      </c>
      <c r="N109" s="22">
        <f t="shared" si="19"/>
        <v>29</v>
      </c>
      <c r="O109" s="34">
        <f t="shared" si="27"/>
        <v>102716</v>
      </c>
      <c r="P109" s="8">
        <v>102716</v>
      </c>
      <c r="Q109" s="22">
        <f t="shared" si="20"/>
        <v>0</v>
      </c>
      <c r="R109" s="34">
        <f t="shared" si="28"/>
        <v>836201</v>
      </c>
      <c r="S109" s="8">
        <v>837375</v>
      </c>
      <c r="T109" s="22">
        <f t="shared" si="21"/>
        <v>1174</v>
      </c>
      <c r="U109" s="34">
        <f t="shared" si="29"/>
        <v>588781</v>
      </c>
      <c r="V109" s="8">
        <v>590112</v>
      </c>
      <c r="W109" s="22">
        <f t="shared" si="22"/>
        <v>1331</v>
      </c>
    </row>
    <row r="110" spans="1:23" ht="18" customHeight="1" x14ac:dyDescent="0.35">
      <c r="A110" s="69">
        <f>'Energy - Master'!A109</f>
        <v>46129</v>
      </c>
      <c r="B110" s="24" t="str">
        <f t="shared" si="15"/>
        <v>Apr-2026</v>
      </c>
      <c r="C110" s="34">
        <f t="shared" si="23"/>
        <v>91285</v>
      </c>
      <c r="D110" s="8">
        <v>93475</v>
      </c>
      <c r="E110" s="22">
        <f t="shared" si="16"/>
        <v>2190</v>
      </c>
      <c r="F110" s="34">
        <f t="shared" si="24"/>
        <v>21748</v>
      </c>
      <c r="G110" s="8">
        <v>22889</v>
      </c>
      <c r="H110" s="22">
        <f t="shared" si="17"/>
        <v>1141</v>
      </c>
      <c r="I110" s="34">
        <f t="shared" si="25"/>
        <v>4121</v>
      </c>
      <c r="J110" s="8">
        <v>4157</v>
      </c>
      <c r="K110" s="22">
        <f t="shared" si="18"/>
        <v>36</v>
      </c>
      <c r="L110" s="34">
        <f t="shared" si="26"/>
        <v>344337</v>
      </c>
      <c r="M110" s="8">
        <v>344367</v>
      </c>
      <c r="N110" s="22">
        <f t="shared" si="19"/>
        <v>30</v>
      </c>
      <c r="O110" s="34">
        <f t="shared" si="27"/>
        <v>102716</v>
      </c>
      <c r="P110" s="8">
        <v>102716</v>
      </c>
      <c r="Q110" s="22">
        <f t="shared" si="20"/>
        <v>0</v>
      </c>
      <c r="R110" s="34">
        <f t="shared" si="28"/>
        <v>837375</v>
      </c>
      <c r="S110" s="8">
        <v>838580</v>
      </c>
      <c r="T110" s="22">
        <f t="shared" si="21"/>
        <v>1205</v>
      </c>
      <c r="U110" s="34">
        <f t="shared" si="29"/>
        <v>590112</v>
      </c>
      <c r="V110" s="8">
        <v>591462</v>
      </c>
      <c r="W110" s="22">
        <f t="shared" si="22"/>
        <v>1350</v>
      </c>
    </row>
    <row r="111" spans="1:23" ht="18" customHeight="1" x14ac:dyDescent="0.35">
      <c r="A111" s="69">
        <f>'Energy - Master'!A110</f>
        <v>46130</v>
      </c>
      <c r="B111" s="24" t="str">
        <f t="shared" si="15"/>
        <v>Apr-2026</v>
      </c>
      <c r="C111" s="34">
        <f t="shared" si="23"/>
        <v>93475</v>
      </c>
      <c r="D111" s="8">
        <v>95607</v>
      </c>
      <c r="E111" s="22">
        <f t="shared" si="16"/>
        <v>2132</v>
      </c>
      <c r="F111" s="34">
        <f t="shared" si="24"/>
        <v>22889</v>
      </c>
      <c r="G111" s="8">
        <v>24013</v>
      </c>
      <c r="H111" s="22">
        <f t="shared" si="17"/>
        <v>1124</v>
      </c>
      <c r="I111" s="34">
        <f t="shared" si="25"/>
        <v>4157</v>
      </c>
      <c r="J111" s="8">
        <v>4191</v>
      </c>
      <c r="K111" s="22">
        <f t="shared" si="18"/>
        <v>34</v>
      </c>
      <c r="L111" s="34">
        <f t="shared" si="26"/>
        <v>344367</v>
      </c>
      <c r="M111" s="8">
        <v>344396</v>
      </c>
      <c r="N111" s="22">
        <f t="shared" si="19"/>
        <v>29</v>
      </c>
      <c r="O111" s="34">
        <f t="shared" si="27"/>
        <v>102716</v>
      </c>
      <c r="P111" s="8">
        <v>102716</v>
      </c>
      <c r="Q111" s="22">
        <f t="shared" si="20"/>
        <v>0</v>
      </c>
      <c r="R111" s="34">
        <f t="shared" si="28"/>
        <v>838580</v>
      </c>
      <c r="S111" s="8">
        <v>839738</v>
      </c>
      <c r="T111" s="22">
        <f t="shared" si="21"/>
        <v>1158</v>
      </c>
      <c r="U111" s="34">
        <f t="shared" si="29"/>
        <v>591462</v>
      </c>
      <c r="V111" s="8">
        <v>102098</v>
      </c>
      <c r="W111" s="22">
        <v>1320</v>
      </c>
    </row>
    <row r="112" spans="1:23" ht="18" customHeight="1" x14ac:dyDescent="0.35">
      <c r="A112" s="69">
        <f>'Energy - Master'!A111</f>
        <v>46131</v>
      </c>
      <c r="B112" s="24" t="str">
        <f t="shared" si="15"/>
        <v>Apr-2026</v>
      </c>
      <c r="C112" s="34">
        <f t="shared" si="23"/>
        <v>95607</v>
      </c>
      <c r="D112" s="8">
        <v>97789</v>
      </c>
      <c r="E112" s="22">
        <f t="shared" si="16"/>
        <v>2182</v>
      </c>
      <c r="F112" s="34">
        <f t="shared" si="24"/>
        <v>24013</v>
      </c>
      <c r="G112" s="8">
        <v>25187</v>
      </c>
      <c r="H112" s="22">
        <f t="shared" si="17"/>
        <v>1174</v>
      </c>
      <c r="I112" s="34">
        <f t="shared" si="25"/>
        <v>4191</v>
      </c>
      <c r="J112" s="8">
        <v>4226</v>
      </c>
      <c r="K112" s="22">
        <f t="shared" si="18"/>
        <v>35</v>
      </c>
      <c r="L112" s="34">
        <f t="shared" si="26"/>
        <v>344396</v>
      </c>
      <c r="M112" s="8">
        <v>344425</v>
      </c>
      <c r="N112" s="22">
        <f t="shared" si="19"/>
        <v>29</v>
      </c>
      <c r="O112" s="34">
        <f t="shared" si="27"/>
        <v>102716</v>
      </c>
      <c r="P112" s="8">
        <v>102716</v>
      </c>
      <c r="Q112" s="22">
        <f t="shared" si="20"/>
        <v>0</v>
      </c>
      <c r="R112" s="34">
        <f t="shared" si="28"/>
        <v>839738</v>
      </c>
      <c r="S112" s="8">
        <v>840930</v>
      </c>
      <c r="T112" s="22">
        <f t="shared" si="21"/>
        <v>1192</v>
      </c>
      <c r="U112" s="34">
        <f t="shared" si="29"/>
        <v>102098</v>
      </c>
      <c r="V112" s="8">
        <v>594060</v>
      </c>
      <c r="W112" s="22">
        <v>1380</v>
      </c>
    </row>
    <row r="113" spans="1:23" ht="18" customHeight="1" x14ac:dyDescent="0.35">
      <c r="A113" s="69">
        <f>'Energy - Master'!A112</f>
        <v>46132</v>
      </c>
      <c r="B113" s="24" t="str">
        <f t="shared" si="15"/>
        <v>Apr-2026</v>
      </c>
      <c r="C113" s="34">
        <f t="shared" si="23"/>
        <v>97789</v>
      </c>
      <c r="D113" s="8">
        <v>99900</v>
      </c>
      <c r="E113" s="22">
        <f t="shared" si="16"/>
        <v>2111</v>
      </c>
      <c r="F113" s="34">
        <f t="shared" si="24"/>
        <v>25187</v>
      </c>
      <c r="G113" s="8">
        <v>26301</v>
      </c>
      <c r="H113" s="22">
        <f t="shared" si="17"/>
        <v>1114</v>
      </c>
      <c r="I113" s="34">
        <f t="shared" si="25"/>
        <v>4226</v>
      </c>
      <c r="J113" s="8">
        <v>4261</v>
      </c>
      <c r="K113" s="22">
        <f t="shared" si="18"/>
        <v>35</v>
      </c>
      <c r="L113" s="34">
        <f t="shared" si="26"/>
        <v>344425</v>
      </c>
      <c r="M113" s="8">
        <v>344454</v>
      </c>
      <c r="N113" s="22">
        <f t="shared" si="19"/>
        <v>29</v>
      </c>
      <c r="O113" s="34">
        <f t="shared" si="27"/>
        <v>102716</v>
      </c>
      <c r="P113" s="8">
        <v>102716</v>
      </c>
      <c r="Q113" s="22">
        <f t="shared" si="20"/>
        <v>0</v>
      </c>
      <c r="R113" s="34">
        <f t="shared" si="28"/>
        <v>840930</v>
      </c>
      <c r="S113" s="8">
        <v>842139</v>
      </c>
      <c r="T113" s="22">
        <f t="shared" si="21"/>
        <v>1209</v>
      </c>
      <c r="U113" s="34">
        <f t="shared" si="29"/>
        <v>594060</v>
      </c>
      <c r="V113" s="8">
        <v>595381</v>
      </c>
      <c r="W113" s="22">
        <f t="shared" si="22"/>
        <v>1321</v>
      </c>
    </row>
    <row r="114" spans="1:23" ht="18" customHeight="1" x14ac:dyDescent="0.35">
      <c r="A114" s="69">
        <f>'Energy - Master'!A113</f>
        <v>46133</v>
      </c>
      <c r="B114" s="24" t="str">
        <f t="shared" si="15"/>
        <v>Apr-2026</v>
      </c>
      <c r="C114" s="34">
        <f t="shared" si="23"/>
        <v>99900</v>
      </c>
      <c r="D114" s="8">
        <v>102098</v>
      </c>
      <c r="E114" s="22">
        <f t="shared" si="16"/>
        <v>2198</v>
      </c>
      <c r="F114" s="34">
        <f t="shared" si="24"/>
        <v>26301</v>
      </c>
      <c r="G114" s="8">
        <v>27490</v>
      </c>
      <c r="H114" s="22">
        <f t="shared" si="17"/>
        <v>1189</v>
      </c>
      <c r="I114" s="34">
        <f t="shared" si="25"/>
        <v>4261</v>
      </c>
      <c r="J114" s="8">
        <v>4295</v>
      </c>
      <c r="K114" s="22">
        <f t="shared" si="18"/>
        <v>34</v>
      </c>
      <c r="L114" s="34">
        <f t="shared" si="26"/>
        <v>344454</v>
      </c>
      <c r="M114" s="8">
        <v>344480</v>
      </c>
      <c r="N114" s="22">
        <f t="shared" si="19"/>
        <v>26</v>
      </c>
      <c r="O114" s="34">
        <f t="shared" si="27"/>
        <v>102716</v>
      </c>
      <c r="P114" s="8">
        <v>102716</v>
      </c>
      <c r="Q114" s="22">
        <f t="shared" si="20"/>
        <v>0</v>
      </c>
      <c r="R114" s="34">
        <f t="shared" si="28"/>
        <v>842139</v>
      </c>
      <c r="S114" s="8">
        <v>843302</v>
      </c>
      <c r="T114" s="22">
        <f t="shared" si="21"/>
        <v>1163</v>
      </c>
      <c r="U114" s="34">
        <f t="shared" si="29"/>
        <v>595381</v>
      </c>
      <c r="V114" s="8">
        <v>596638</v>
      </c>
      <c r="W114" s="22">
        <f t="shared" si="22"/>
        <v>1257</v>
      </c>
    </row>
    <row r="115" spans="1:23" ht="18" customHeight="1" x14ac:dyDescent="0.35">
      <c r="A115" s="69">
        <f>'Energy - Master'!A114</f>
        <v>46134</v>
      </c>
      <c r="B115" s="24" t="str">
        <f t="shared" si="15"/>
        <v>Apr-2026</v>
      </c>
      <c r="C115" s="34">
        <f t="shared" si="23"/>
        <v>102098</v>
      </c>
      <c r="D115" s="8">
        <v>104317</v>
      </c>
      <c r="E115" s="22">
        <f t="shared" si="16"/>
        <v>2219</v>
      </c>
      <c r="F115" s="34">
        <f t="shared" si="24"/>
        <v>27490</v>
      </c>
      <c r="G115" s="8">
        <v>28670</v>
      </c>
      <c r="H115" s="22">
        <f t="shared" si="17"/>
        <v>1180</v>
      </c>
      <c r="I115" s="34">
        <f t="shared" si="25"/>
        <v>4295</v>
      </c>
      <c r="J115" s="8">
        <v>4331</v>
      </c>
      <c r="K115" s="22">
        <f t="shared" si="18"/>
        <v>36</v>
      </c>
      <c r="L115" s="34">
        <f t="shared" si="26"/>
        <v>344480</v>
      </c>
      <c r="M115" s="8">
        <v>344509</v>
      </c>
      <c r="N115" s="22">
        <f t="shared" si="19"/>
        <v>29</v>
      </c>
      <c r="O115" s="34">
        <f t="shared" si="27"/>
        <v>102716</v>
      </c>
      <c r="P115" s="8">
        <v>102716</v>
      </c>
      <c r="Q115" s="22">
        <f t="shared" si="20"/>
        <v>0</v>
      </c>
      <c r="R115" s="34">
        <f t="shared" si="28"/>
        <v>843302</v>
      </c>
      <c r="S115" s="8">
        <v>844537</v>
      </c>
      <c r="T115" s="22">
        <f t="shared" si="21"/>
        <v>1235</v>
      </c>
      <c r="U115" s="34">
        <f t="shared" si="29"/>
        <v>596638</v>
      </c>
      <c r="V115" s="8">
        <v>597932</v>
      </c>
      <c r="W115" s="22">
        <f t="shared" si="22"/>
        <v>1294</v>
      </c>
    </row>
    <row r="116" spans="1:23" ht="18" customHeight="1" x14ac:dyDescent="0.35">
      <c r="A116" s="69">
        <f>'Energy - Master'!A115</f>
        <v>46135</v>
      </c>
      <c r="B116" s="24" t="str">
        <f t="shared" si="15"/>
        <v>Apr-2026</v>
      </c>
      <c r="C116" s="34">
        <f t="shared" si="23"/>
        <v>104317</v>
      </c>
      <c r="D116" s="8">
        <v>106496</v>
      </c>
      <c r="E116" s="22">
        <f t="shared" si="16"/>
        <v>2179</v>
      </c>
      <c r="F116" s="34">
        <f t="shared" si="24"/>
        <v>28670</v>
      </c>
      <c r="G116" s="8">
        <v>29764</v>
      </c>
      <c r="H116" s="22">
        <f t="shared" si="17"/>
        <v>1094</v>
      </c>
      <c r="I116" s="34">
        <f t="shared" si="25"/>
        <v>4331</v>
      </c>
      <c r="J116" s="8">
        <v>4365</v>
      </c>
      <c r="K116" s="22">
        <f t="shared" si="18"/>
        <v>34</v>
      </c>
      <c r="L116" s="34">
        <f t="shared" si="26"/>
        <v>344509</v>
      </c>
      <c r="M116" s="8">
        <v>344536</v>
      </c>
      <c r="N116" s="22">
        <f t="shared" si="19"/>
        <v>27</v>
      </c>
      <c r="O116" s="34">
        <f t="shared" si="27"/>
        <v>102716</v>
      </c>
      <c r="P116" s="8">
        <v>102716</v>
      </c>
      <c r="Q116" s="22">
        <f t="shared" si="20"/>
        <v>0</v>
      </c>
      <c r="R116" s="34">
        <f t="shared" si="28"/>
        <v>844537</v>
      </c>
      <c r="S116" s="8">
        <v>845703</v>
      </c>
      <c r="T116" s="22">
        <f t="shared" si="21"/>
        <v>1166</v>
      </c>
      <c r="U116" s="34">
        <f t="shared" si="29"/>
        <v>597932</v>
      </c>
      <c r="V116" s="8">
        <v>599186</v>
      </c>
      <c r="W116" s="22">
        <f t="shared" si="22"/>
        <v>1254</v>
      </c>
    </row>
    <row r="117" spans="1:23" ht="18" customHeight="1" x14ac:dyDescent="0.35">
      <c r="A117" s="69">
        <f>'Energy - Master'!A116</f>
        <v>46136</v>
      </c>
      <c r="B117" s="24" t="str">
        <f t="shared" si="15"/>
        <v>Apr-2026</v>
      </c>
      <c r="C117" s="34">
        <f t="shared" si="23"/>
        <v>106496</v>
      </c>
      <c r="D117" s="8">
        <v>108819</v>
      </c>
      <c r="E117" s="22">
        <f t="shared" si="16"/>
        <v>2323</v>
      </c>
      <c r="F117" s="34">
        <f t="shared" si="24"/>
        <v>29764</v>
      </c>
      <c r="G117" s="8">
        <v>30890</v>
      </c>
      <c r="H117" s="22">
        <f t="shared" si="17"/>
        <v>1126</v>
      </c>
      <c r="I117" s="34">
        <f t="shared" si="25"/>
        <v>4365</v>
      </c>
      <c r="J117" s="8">
        <v>4400</v>
      </c>
      <c r="K117" s="22">
        <f t="shared" si="18"/>
        <v>35</v>
      </c>
      <c r="L117" s="34">
        <f t="shared" si="26"/>
        <v>344536</v>
      </c>
      <c r="M117" s="8">
        <v>344564</v>
      </c>
      <c r="N117" s="22">
        <f t="shared" si="19"/>
        <v>28</v>
      </c>
      <c r="O117" s="34">
        <f t="shared" si="27"/>
        <v>102716</v>
      </c>
      <c r="P117" s="8">
        <v>102716</v>
      </c>
      <c r="Q117" s="22">
        <f t="shared" si="20"/>
        <v>0</v>
      </c>
      <c r="R117" s="34">
        <f t="shared" si="28"/>
        <v>845703</v>
      </c>
      <c r="S117" s="8">
        <v>846897</v>
      </c>
      <c r="T117" s="22">
        <f t="shared" si="21"/>
        <v>1194</v>
      </c>
      <c r="U117" s="34">
        <f t="shared" si="29"/>
        <v>599186</v>
      </c>
      <c r="V117" s="8">
        <v>600503</v>
      </c>
      <c r="W117" s="22">
        <f t="shared" si="22"/>
        <v>1317</v>
      </c>
    </row>
    <row r="118" spans="1:23" ht="18" customHeight="1" x14ac:dyDescent="0.35">
      <c r="A118" s="69">
        <f>'Energy - Master'!A117</f>
        <v>46137</v>
      </c>
      <c r="B118" s="24" t="str">
        <f t="shared" si="15"/>
        <v>Apr-2026</v>
      </c>
      <c r="C118" s="34">
        <f t="shared" si="23"/>
        <v>108819</v>
      </c>
      <c r="D118" s="8">
        <v>110973</v>
      </c>
      <c r="E118" s="22">
        <f t="shared" si="16"/>
        <v>2154</v>
      </c>
      <c r="F118" s="34">
        <f t="shared" si="24"/>
        <v>30890</v>
      </c>
      <c r="G118" s="8">
        <v>31962</v>
      </c>
      <c r="H118" s="22">
        <f t="shared" si="17"/>
        <v>1072</v>
      </c>
      <c r="I118" s="34">
        <f t="shared" si="25"/>
        <v>4400</v>
      </c>
      <c r="J118" s="8">
        <v>4435</v>
      </c>
      <c r="K118" s="22">
        <f t="shared" si="18"/>
        <v>35</v>
      </c>
      <c r="L118" s="34">
        <f t="shared" si="26"/>
        <v>344564</v>
      </c>
      <c r="M118" s="8">
        <v>344593</v>
      </c>
      <c r="N118" s="22">
        <f t="shared" si="19"/>
        <v>29</v>
      </c>
      <c r="O118" s="34">
        <f t="shared" si="27"/>
        <v>102716</v>
      </c>
      <c r="P118" s="8">
        <v>102716</v>
      </c>
      <c r="Q118" s="22">
        <f t="shared" si="20"/>
        <v>0</v>
      </c>
      <c r="R118" s="34">
        <f t="shared" si="28"/>
        <v>846897</v>
      </c>
      <c r="S118" s="8">
        <v>848106</v>
      </c>
      <c r="T118" s="22">
        <f t="shared" si="21"/>
        <v>1209</v>
      </c>
      <c r="U118" s="34">
        <f t="shared" si="29"/>
        <v>600503</v>
      </c>
      <c r="V118" s="8">
        <v>601810</v>
      </c>
      <c r="W118" s="22">
        <f t="shared" si="22"/>
        <v>1307</v>
      </c>
    </row>
    <row r="119" spans="1:23" ht="18" customHeight="1" x14ac:dyDescent="0.35">
      <c r="A119" s="69">
        <f>'Energy - Master'!A118</f>
        <v>46138</v>
      </c>
      <c r="B119" s="24" t="str">
        <f t="shared" si="15"/>
        <v>Apr-2026</v>
      </c>
      <c r="C119" s="34">
        <f t="shared" si="23"/>
        <v>110973</v>
      </c>
      <c r="D119" s="8">
        <v>113187</v>
      </c>
      <c r="E119" s="22">
        <f t="shared" si="16"/>
        <v>2214</v>
      </c>
      <c r="F119" s="34">
        <f t="shared" si="24"/>
        <v>31962</v>
      </c>
      <c r="G119" s="8">
        <v>33078</v>
      </c>
      <c r="H119" s="22">
        <f t="shared" si="17"/>
        <v>1116</v>
      </c>
      <c r="I119" s="34">
        <f t="shared" si="25"/>
        <v>4435</v>
      </c>
      <c r="J119" s="8">
        <v>4469</v>
      </c>
      <c r="K119" s="22">
        <f t="shared" si="18"/>
        <v>34</v>
      </c>
      <c r="L119" s="34">
        <f t="shared" si="26"/>
        <v>344593</v>
      </c>
      <c r="M119" s="8">
        <v>344621</v>
      </c>
      <c r="N119" s="22">
        <f t="shared" si="19"/>
        <v>28</v>
      </c>
      <c r="O119" s="34">
        <f t="shared" si="27"/>
        <v>102716</v>
      </c>
      <c r="P119" s="8">
        <v>102716</v>
      </c>
      <c r="Q119" s="22">
        <f t="shared" si="20"/>
        <v>0</v>
      </c>
      <c r="R119" s="34">
        <f t="shared" si="28"/>
        <v>848106</v>
      </c>
      <c r="S119" s="8">
        <v>849276</v>
      </c>
      <c r="T119" s="22">
        <f t="shared" si="21"/>
        <v>1170</v>
      </c>
      <c r="U119" s="34">
        <f t="shared" si="29"/>
        <v>601810</v>
      </c>
      <c r="V119" s="8">
        <v>603112</v>
      </c>
      <c r="W119" s="22">
        <f t="shared" si="22"/>
        <v>1302</v>
      </c>
    </row>
    <row r="120" spans="1:23" ht="18" customHeight="1" x14ac:dyDescent="0.35">
      <c r="A120" s="69">
        <f>'Energy - Master'!A119</f>
        <v>46139</v>
      </c>
      <c r="B120" s="24" t="str">
        <f t="shared" si="15"/>
        <v>Apr-2026</v>
      </c>
      <c r="C120" s="34">
        <f t="shared" si="23"/>
        <v>113187</v>
      </c>
      <c r="D120" s="8">
        <v>115422</v>
      </c>
      <c r="E120" s="22">
        <f t="shared" si="16"/>
        <v>2235</v>
      </c>
      <c r="F120" s="34">
        <f t="shared" si="24"/>
        <v>33078</v>
      </c>
      <c r="G120" s="8">
        <v>34212</v>
      </c>
      <c r="H120" s="22">
        <f t="shared" si="17"/>
        <v>1134</v>
      </c>
      <c r="I120" s="34">
        <f t="shared" si="25"/>
        <v>4469</v>
      </c>
      <c r="J120" s="8">
        <v>4506</v>
      </c>
      <c r="K120" s="22">
        <f t="shared" si="18"/>
        <v>37</v>
      </c>
      <c r="L120" s="34">
        <f t="shared" si="26"/>
        <v>344621</v>
      </c>
      <c r="M120" s="8">
        <v>344652</v>
      </c>
      <c r="N120" s="22">
        <f t="shared" si="19"/>
        <v>31</v>
      </c>
      <c r="O120" s="34">
        <f t="shared" si="27"/>
        <v>102716</v>
      </c>
      <c r="P120" s="8">
        <v>102716</v>
      </c>
      <c r="Q120" s="22">
        <f t="shared" si="20"/>
        <v>0</v>
      </c>
      <c r="R120" s="34">
        <f t="shared" si="28"/>
        <v>849276</v>
      </c>
      <c r="S120" s="8">
        <v>850481</v>
      </c>
      <c r="T120" s="22">
        <f t="shared" si="21"/>
        <v>1205</v>
      </c>
      <c r="U120" s="34">
        <f t="shared" si="29"/>
        <v>603112</v>
      </c>
      <c r="V120" s="8">
        <v>604436</v>
      </c>
      <c r="W120" s="22">
        <f t="shared" si="22"/>
        <v>1324</v>
      </c>
    </row>
    <row r="121" spans="1:23" ht="18" customHeight="1" x14ac:dyDescent="0.35">
      <c r="A121" s="69">
        <f>'Energy - Master'!A120</f>
        <v>46140</v>
      </c>
      <c r="B121" s="24" t="str">
        <f t="shared" si="15"/>
        <v>Apr-2026</v>
      </c>
      <c r="C121" s="34">
        <f t="shared" si="23"/>
        <v>115422</v>
      </c>
      <c r="D121" s="8">
        <v>117573</v>
      </c>
      <c r="E121" s="22">
        <f t="shared" si="16"/>
        <v>2151</v>
      </c>
      <c r="F121" s="34">
        <f t="shared" si="24"/>
        <v>34212</v>
      </c>
      <c r="G121" s="8">
        <v>35315</v>
      </c>
      <c r="H121" s="22">
        <f t="shared" si="17"/>
        <v>1103</v>
      </c>
      <c r="I121" s="34">
        <f t="shared" si="25"/>
        <v>4506</v>
      </c>
      <c r="J121" s="8">
        <v>4543</v>
      </c>
      <c r="K121" s="22">
        <f t="shared" si="18"/>
        <v>37</v>
      </c>
      <c r="L121" s="34">
        <f t="shared" si="26"/>
        <v>344652</v>
      </c>
      <c r="M121" s="8">
        <v>344684</v>
      </c>
      <c r="N121" s="22">
        <f t="shared" si="19"/>
        <v>32</v>
      </c>
      <c r="O121" s="34">
        <f t="shared" si="27"/>
        <v>102716</v>
      </c>
      <c r="P121" s="8">
        <v>102716</v>
      </c>
      <c r="Q121" s="22">
        <f t="shared" si="20"/>
        <v>0</v>
      </c>
      <c r="R121" s="34">
        <f t="shared" si="28"/>
        <v>850481</v>
      </c>
      <c r="S121" s="8">
        <v>851660</v>
      </c>
      <c r="T121" s="22">
        <f t="shared" si="21"/>
        <v>1179</v>
      </c>
      <c r="U121" s="34">
        <f t="shared" si="29"/>
        <v>604436</v>
      </c>
      <c r="V121" s="8">
        <v>605692</v>
      </c>
      <c r="W121" s="22">
        <f t="shared" si="22"/>
        <v>1256</v>
      </c>
    </row>
    <row r="122" spans="1:23" ht="18" customHeight="1" x14ac:dyDescent="0.35">
      <c r="A122" s="69">
        <f>'Energy - Master'!A121</f>
        <v>46141</v>
      </c>
      <c r="B122" s="24" t="str">
        <f t="shared" si="15"/>
        <v>Apr-2026</v>
      </c>
      <c r="C122" s="34">
        <f t="shared" si="23"/>
        <v>117573</v>
      </c>
      <c r="D122" s="8">
        <v>119782</v>
      </c>
      <c r="E122" s="22">
        <f t="shared" si="16"/>
        <v>2209</v>
      </c>
      <c r="F122" s="34">
        <f t="shared" si="24"/>
        <v>35315</v>
      </c>
      <c r="G122" s="8">
        <v>36395</v>
      </c>
      <c r="H122" s="22">
        <f t="shared" si="17"/>
        <v>1080</v>
      </c>
      <c r="I122" s="34">
        <f t="shared" si="25"/>
        <v>4543</v>
      </c>
      <c r="J122" s="8">
        <v>4578</v>
      </c>
      <c r="K122" s="22">
        <f t="shared" si="18"/>
        <v>35</v>
      </c>
      <c r="L122" s="34">
        <f t="shared" si="26"/>
        <v>344684</v>
      </c>
      <c r="M122" s="8">
        <v>344713</v>
      </c>
      <c r="N122" s="22">
        <v>32</v>
      </c>
      <c r="O122" s="34">
        <f t="shared" si="27"/>
        <v>102716</v>
      </c>
      <c r="P122" s="8">
        <v>102716</v>
      </c>
      <c r="Q122" s="22">
        <f t="shared" si="20"/>
        <v>0</v>
      </c>
      <c r="R122" s="34">
        <f t="shared" si="28"/>
        <v>851660</v>
      </c>
      <c r="S122" s="8">
        <v>852840</v>
      </c>
      <c r="T122" s="22">
        <f t="shared" si="21"/>
        <v>1180</v>
      </c>
      <c r="U122" s="34">
        <f t="shared" si="29"/>
        <v>605692</v>
      </c>
      <c r="V122" s="8">
        <v>606993</v>
      </c>
      <c r="W122" s="22">
        <f t="shared" si="22"/>
        <v>1301</v>
      </c>
    </row>
    <row r="123" spans="1:23" ht="18" customHeight="1" x14ac:dyDescent="0.35">
      <c r="A123" s="69">
        <f>'Energy - Master'!A122</f>
        <v>46142</v>
      </c>
      <c r="B123" s="24" t="str">
        <f t="shared" si="15"/>
        <v>Apr-2026</v>
      </c>
      <c r="C123" s="34">
        <f t="shared" si="23"/>
        <v>119782</v>
      </c>
      <c r="D123" s="8">
        <v>121914</v>
      </c>
      <c r="E123" s="22">
        <f t="shared" si="16"/>
        <v>2132</v>
      </c>
      <c r="F123" s="34">
        <f t="shared" si="24"/>
        <v>36395</v>
      </c>
      <c r="G123" s="8">
        <v>37410</v>
      </c>
      <c r="H123" s="22">
        <f t="shared" si="17"/>
        <v>1015</v>
      </c>
      <c r="I123" s="34">
        <f t="shared" si="25"/>
        <v>4578</v>
      </c>
      <c r="J123" s="8">
        <v>4613</v>
      </c>
      <c r="K123" s="22">
        <f t="shared" si="18"/>
        <v>35</v>
      </c>
      <c r="L123" s="34">
        <f t="shared" si="26"/>
        <v>344713</v>
      </c>
      <c r="M123" s="8">
        <v>344742</v>
      </c>
      <c r="N123" s="22">
        <v>40</v>
      </c>
      <c r="O123" s="34">
        <f t="shared" si="27"/>
        <v>102716</v>
      </c>
      <c r="P123" s="8">
        <v>102716</v>
      </c>
      <c r="Q123" s="22">
        <f t="shared" si="20"/>
        <v>0</v>
      </c>
      <c r="R123" s="34">
        <f t="shared" si="28"/>
        <v>852840</v>
      </c>
      <c r="S123" s="8">
        <v>854015</v>
      </c>
      <c r="T123" s="22">
        <f t="shared" si="21"/>
        <v>1175</v>
      </c>
      <c r="U123" s="34">
        <f t="shared" si="29"/>
        <v>606993</v>
      </c>
      <c r="V123" s="8">
        <v>608288</v>
      </c>
      <c r="W123" s="22">
        <f t="shared" si="22"/>
        <v>1295</v>
      </c>
    </row>
    <row r="124" spans="1:23" ht="18" customHeight="1" x14ac:dyDescent="0.35">
      <c r="A124" s="69">
        <f>'Energy - Master'!A123</f>
        <v>46143</v>
      </c>
      <c r="B124" s="24" t="str">
        <f t="shared" si="15"/>
        <v>May-2026</v>
      </c>
      <c r="C124" s="34">
        <f t="shared" si="23"/>
        <v>121914</v>
      </c>
      <c r="D124" s="8">
        <v>124098</v>
      </c>
      <c r="E124" s="22">
        <f t="shared" si="16"/>
        <v>2184</v>
      </c>
      <c r="F124" s="34">
        <f t="shared" si="24"/>
        <v>37410</v>
      </c>
      <c r="G124" s="8">
        <v>38509</v>
      </c>
      <c r="H124" s="22">
        <f t="shared" si="17"/>
        <v>1099</v>
      </c>
      <c r="I124" s="34">
        <f t="shared" si="25"/>
        <v>4613</v>
      </c>
      <c r="J124" s="8">
        <v>4648</v>
      </c>
      <c r="K124" s="22">
        <f t="shared" si="18"/>
        <v>35</v>
      </c>
      <c r="L124" s="34">
        <f t="shared" si="26"/>
        <v>344742</v>
      </c>
      <c r="M124" s="8">
        <v>344769</v>
      </c>
      <c r="N124" s="22">
        <v>35</v>
      </c>
      <c r="O124" s="34">
        <f t="shared" si="27"/>
        <v>102716</v>
      </c>
      <c r="P124" s="8">
        <v>102716</v>
      </c>
      <c r="Q124" s="22">
        <f t="shared" si="20"/>
        <v>0</v>
      </c>
      <c r="R124" s="34">
        <f t="shared" si="28"/>
        <v>854015</v>
      </c>
      <c r="S124" s="8">
        <v>855194</v>
      </c>
      <c r="T124" s="22">
        <f t="shared" si="21"/>
        <v>1179</v>
      </c>
      <c r="U124" s="34">
        <f t="shared" si="29"/>
        <v>608288</v>
      </c>
      <c r="V124" s="8">
        <v>609606</v>
      </c>
      <c r="W124" s="22">
        <f t="shared" si="22"/>
        <v>1318</v>
      </c>
    </row>
    <row r="125" spans="1:23" ht="18" customHeight="1" x14ac:dyDescent="0.35">
      <c r="A125" s="69">
        <f>'Energy - Master'!A124</f>
        <v>46144</v>
      </c>
      <c r="B125" s="24" t="str">
        <f t="shared" si="15"/>
        <v>May-2026</v>
      </c>
      <c r="C125" s="34">
        <f t="shared" si="23"/>
        <v>124098</v>
      </c>
      <c r="D125" s="8">
        <v>126248</v>
      </c>
      <c r="E125" s="22">
        <f t="shared" si="16"/>
        <v>2150</v>
      </c>
      <c r="F125" s="34">
        <f t="shared" si="24"/>
        <v>38509</v>
      </c>
      <c r="G125" s="8">
        <v>39579</v>
      </c>
      <c r="H125" s="22">
        <f t="shared" si="17"/>
        <v>1070</v>
      </c>
      <c r="I125" s="34">
        <f t="shared" si="25"/>
        <v>4648</v>
      </c>
      <c r="J125" s="8">
        <v>4683</v>
      </c>
      <c r="K125" s="22">
        <f t="shared" si="18"/>
        <v>35</v>
      </c>
      <c r="L125" s="34">
        <f t="shared" si="26"/>
        <v>344769</v>
      </c>
      <c r="M125" s="8">
        <v>344798</v>
      </c>
      <c r="N125" s="22">
        <f t="shared" si="19"/>
        <v>29</v>
      </c>
      <c r="O125" s="34">
        <f t="shared" si="27"/>
        <v>102716</v>
      </c>
      <c r="P125" s="8">
        <v>102716</v>
      </c>
      <c r="Q125" s="22">
        <f t="shared" si="20"/>
        <v>0</v>
      </c>
      <c r="R125" s="34">
        <f t="shared" ref="R125:R135" si="30">IF(S122="","",S122)</f>
        <v>852840</v>
      </c>
      <c r="S125" s="8">
        <v>856389</v>
      </c>
      <c r="T125" s="22">
        <f t="shared" si="21"/>
        <v>3549</v>
      </c>
      <c r="U125" s="34">
        <f t="shared" si="29"/>
        <v>609606</v>
      </c>
      <c r="V125" s="8">
        <v>610879</v>
      </c>
      <c r="W125" s="22">
        <f t="shared" si="22"/>
        <v>1273</v>
      </c>
    </row>
    <row r="126" spans="1:23" ht="18" customHeight="1" x14ac:dyDescent="0.35">
      <c r="A126" s="69">
        <f>'Energy - Master'!A125</f>
        <v>46145</v>
      </c>
      <c r="B126" s="24" t="str">
        <f t="shared" si="15"/>
        <v>May-2026</v>
      </c>
      <c r="C126" s="34">
        <f t="shared" si="23"/>
        <v>126248</v>
      </c>
      <c r="D126" s="8">
        <v>128389</v>
      </c>
      <c r="E126" s="22">
        <f t="shared" si="16"/>
        <v>2141</v>
      </c>
      <c r="F126" s="34">
        <f t="shared" si="24"/>
        <v>39579</v>
      </c>
      <c r="G126" s="8">
        <v>40633</v>
      </c>
      <c r="H126" s="22">
        <f t="shared" si="17"/>
        <v>1054</v>
      </c>
      <c r="I126" s="34">
        <f t="shared" si="25"/>
        <v>4683</v>
      </c>
      <c r="J126" s="8">
        <v>4718</v>
      </c>
      <c r="K126" s="22">
        <f t="shared" si="18"/>
        <v>35</v>
      </c>
      <c r="L126" s="34">
        <f t="shared" si="26"/>
        <v>344798</v>
      </c>
      <c r="M126" s="8">
        <v>344827</v>
      </c>
      <c r="N126" s="22">
        <f t="shared" si="19"/>
        <v>29</v>
      </c>
      <c r="O126" s="34">
        <f t="shared" si="27"/>
        <v>102716</v>
      </c>
      <c r="P126" s="8">
        <v>102716</v>
      </c>
      <c r="Q126" s="22">
        <f t="shared" si="20"/>
        <v>0</v>
      </c>
      <c r="R126" s="34">
        <f t="shared" si="30"/>
        <v>854015</v>
      </c>
      <c r="S126" s="8">
        <v>855771</v>
      </c>
      <c r="T126" s="22">
        <f t="shared" ref="T126:T135" si="31">IF(OR(R126="",S124=""),"",S124-R126)</f>
        <v>1179</v>
      </c>
      <c r="U126" s="34">
        <f t="shared" si="29"/>
        <v>610879</v>
      </c>
      <c r="V126" s="8">
        <v>612155</v>
      </c>
      <c r="W126" s="22">
        <f t="shared" si="22"/>
        <v>1276</v>
      </c>
    </row>
    <row r="127" spans="1:23" ht="18" customHeight="1" x14ac:dyDescent="0.35">
      <c r="A127" s="69">
        <f>'Energy - Master'!A126</f>
        <v>46146</v>
      </c>
      <c r="B127" s="24" t="str">
        <f t="shared" si="15"/>
        <v>May-2026</v>
      </c>
      <c r="C127" s="34">
        <f t="shared" si="23"/>
        <v>128389</v>
      </c>
      <c r="D127" s="8">
        <v>130569</v>
      </c>
      <c r="E127" s="22">
        <f t="shared" si="16"/>
        <v>2180</v>
      </c>
      <c r="F127" s="34">
        <f t="shared" si="24"/>
        <v>40633</v>
      </c>
      <c r="G127" s="8">
        <v>41729</v>
      </c>
      <c r="H127" s="22">
        <f t="shared" si="17"/>
        <v>1096</v>
      </c>
      <c r="I127" s="34">
        <f t="shared" si="25"/>
        <v>4718</v>
      </c>
      <c r="J127" s="8">
        <v>4754</v>
      </c>
      <c r="K127" s="22">
        <f t="shared" si="18"/>
        <v>36</v>
      </c>
      <c r="L127" s="34">
        <f t="shared" si="26"/>
        <v>344827</v>
      </c>
      <c r="M127" s="8">
        <v>344855</v>
      </c>
      <c r="N127" s="22">
        <f t="shared" si="19"/>
        <v>28</v>
      </c>
      <c r="O127" s="34">
        <f t="shared" ref="O127:O135" si="32">IF(P124="","",P124)</f>
        <v>102716</v>
      </c>
      <c r="P127" s="8">
        <v>102716</v>
      </c>
      <c r="Q127" s="22">
        <f t="shared" si="20"/>
        <v>0</v>
      </c>
      <c r="R127" s="34">
        <f t="shared" si="30"/>
        <v>855194</v>
      </c>
      <c r="S127" s="8">
        <v>858758</v>
      </c>
      <c r="T127" s="22">
        <f t="shared" si="31"/>
        <v>1195</v>
      </c>
      <c r="U127" s="34">
        <f t="shared" si="29"/>
        <v>612155</v>
      </c>
      <c r="V127" s="8">
        <v>613456</v>
      </c>
      <c r="W127" s="22">
        <f t="shared" si="22"/>
        <v>1301</v>
      </c>
    </row>
    <row r="128" spans="1:23" ht="18" customHeight="1" x14ac:dyDescent="0.35">
      <c r="A128" s="69">
        <f>'Energy - Master'!A127</f>
        <v>46147</v>
      </c>
      <c r="B128" s="24" t="str">
        <f t="shared" si="15"/>
        <v>May-2026</v>
      </c>
      <c r="C128" s="34">
        <f t="shared" si="23"/>
        <v>130569</v>
      </c>
      <c r="D128" s="8">
        <v>132746</v>
      </c>
      <c r="E128" s="22">
        <f t="shared" si="16"/>
        <v>2177</v>
      </c>
      <c r="F128" s="34">
        <f t="shared" si="24"/>
        <v>41729</v>
      </c>
      <c r="G128" s="8">
        <v>42804</v>
      </c>
      <c r="H128" s="22">
        <f t="shared" si="17"/>
        <v>1075</v>
      </c>
      <c r="I128" s="34">
        <f t="shared" si="25"/>
        <v>4754</v>
      </c>
      <c r="J128" s="8">
        <v>4789</v>
      </c>
      <c r="K128" s="22">
        <f t="shared" si="18"/>
        <v>35</v>
      </c>
      <c r="L128" s="34">
        <f t="shared" si="26"/>
        <v>344855</v>
      </c>
      <c r="M128" s="8">
        <v>344883</v>
      </c>
      <c r="N128" s="22">
        <f t="shared" si="19"/>
        <v>28</v>
      </c>
      <c r="O128" s="34">
        <f t="shared" si="32"/>
        <v>102716</v>
      </c>
      <c r="P128" s="8">
        <v>102716</v>
      </c>
      <c r="Q128" s="22">
        <f t="shared" ref="Q128:Q135" si="33">IF(OR(O128="",P126=""),"",P126-O128)</f>
        <v>0</v>
      </c>
      <c r="R128" s="34">
        <f t="shared" si="30"/>
        <v>856389</v>
      </c>
      <c r="S128" s="8">
        <v>859954</v>
      </c>
      <c r="T128" s="22">
        <f t="shared" si="31"/>
        <v>-618</v>
      </c>
      <c r="U128" s="34">
        <f t="shared" ref="U128:U135" si="34">IF(V125="","",V125)</f>
        <v>610879</v>
      </c>
      <c r="V128" s="8">
        <v>614753</v>
      </c>
      <c r="W128" s="22">
        <f t="shared" ref="W128:W135" si="35">IF(OR(U128="",V126=""),"",V126-U128)</f>
        <v>1276</v>
      </c>
    </row>
    <row r="129" spans="1:23" ht="18" customHeight="1" x14ac:dyDescent="0.35">
      <c r="A129" s="69">
        <f>'Energy - Master'!A128</f>
        <v>46148</v>
      </c>
      <c r="B129" s="24" t="str">
        <f t="shared" si="15"/>
        <v>May-2026</v>
      </c>
      <c r="C129" s="34">
        <f t="shared" si="23"/>
        <v>132746</v>
      </c>
      <c r="D129" s="8">
        <v>134979</v>
      </c>
      <c r="E129" s="22">
        <f t="shared" si="16"/>
        <v>2233</v>
      </c>
      <c r="F129" s="34">
        <f t="shared" si="24"/>
        <v>42804</v>
      </c>
      <c r="G129" s="8">
        <v>43874</v>
      </c>
      <c r="H129" s="22">
        <f t="shared" si="17"/>
        <v>1070</v>
      </c>
      <c r="I129" s="34">
        <f t="shared" si="25"/>
        <v>4789</v>
      </c>
      <c r="J129" s="8">
        <v>4823</v>
      </c>
      <c r="K129" s="22">
        <f t="shared" si="18"/>
        <v>34</v>
      </c>
      <c r="L129" s="34">
        <f t="shared" si="26"/>
        <v>344883</v>
      </c>
      <c r="M129" s="8">
        <v>344910</v>
      </c>
      <c r="N129" s="22">
        <f t="shared" si="19"/>
        <v>27</v>
      </c>
      <c r="O129" s="34">
        <f t="shared" si="32"/>
        <v>102716</v>
      </c>
      <c r="P129" s="8">
        <v>102716</v>
      </c>
      <c r="Q129" s="22">
        <f t="shared" si="33"/>
        <v>0</v>
      </c>
      <c r="R129" s="34">
        <f t="shared" si="30"/>
        <v>855771</v>
      </c>
      <c r="S129" s="8">
        <v>861124</v>
      </c>
      <c r="T129" s="22">
        <f t="shared" si="31"/>
        <v>2987</v>
      </c>
      <c r="U129" s="34">
        <f t="shared" si="34"/>
        <v>612155</v>
      </c>
      <c r="V129" s="8">
        <v>616017</v>
      </c>
      <c r="W129" s="22">
        <f t="shared" si="35"/>
        <v>1301</v>
      </c>
    </row>
    <row r="130" spans="1:23" ht="18" customHeight="1" x14ac:dyDescent="0.35">
      <c r="A130" s="69">
        <f>'Energy - Master'!A129</f>
        <v>46149</v>
      </c>
      <c r="B130" s="24" t="str">
        <f t="shared" si="15"/>
        <v>May-2026</v>
      </c>
      <c r="C130" s="34">
        <f t="shared" si="23"/>
        <v>134979</v>
      </c>
      <c r="D130" s="8">
        <v>137244</v>
      </c>
      <c r="E130" s="22">
        <f t="shared" si="16"/>
        <v>2265</v>
      </c>
      <c r="F130" s="34">
        <f t="shared" si="24"/>
        <v>43874</v>
      </c>
      <c r="G130" s="8">
        <v>45011</v>
      </c>
      <c r="H130" s="22">
        <f t="shared" si="17"/>
        <v>1137</v>
      </c>
      <c r="I130" s="34">
        <f t="shared" si="25"/>
        <v>4823</v>
      </c>
      <c r="J130" s="8">
        <v>4859</v>
      </c>
      <c r="K130" s="22">
        <f t="shared" si="18"/>
        <v>36</v>
      </c>
      <c r="L130" s="34">
        <f t="shared" si="26"/>
        <v>344910</v>
      </c>
      <c r="M130" s="8">
        <v>344938</v>
      </c>
      <c r="N130" s="22">
        <f t="shared" si="19"/>
        <v>28</v>
      </c>
      <c r="O130" s="34">
        <f t="shared" si="32"/>
        <v>102716</v>
      </c>
      <c r="P130" s="8">
        <v>102716</v>
      </c>
      <c r="Q130" s="22">
        <f t="shared" si="33"/>
        <v>0</v>
      </c>
      <c r="R130" s="34">
        <f t="shared" si="30"/>
        <v>858758</v>
      </c>
      <c r="S130" s="8">
        <v>862307</v>
      </c>
      <c r="T130" s="22">
        <f t="shared" si="31"/>
        <v>1196</v>
      </c>
      <c r="U130" s="34">
        <f t="shared" si="34"/>
        <v>613456</v>
      </c>
      <c r="V130" s="8">
        <v>617318</v>
      </c>
      <c r="W130" s="22">
        <f t="shared" si="35"/>
        <v>1297</v>
      </c>
    </row>
    <row r="131" spans="1:23" ht="18" customHeight="1" x14ac:dyDescent="0.35">
      <c r="A131" s="69">
        <f>'Energy - Master'!A130</f>
        <v>46150</v>
      </c>
      <c r="B131" s="24" t="str">
        <f t="shared" si="15"/>
        <v>May-2026</v>
      </c>
      <c r="C131" s="34">
        <f t="shared" si="23"/>
        <v>137244</v>
      </c>
      <c r="D131" s="8">
        <v>139483</v>
      </c>
      <c r="E131" s="22">
        <f t="shared" si="16"/>
        <v>2239</v>
      </c>
      <c r="F131" s="34">
        <f t="shared" si="24"/>
        <v>45011</v>
      </c>
      <c r="G131" s="8">
        <v>46134</v>
      </c>
      <c r="H131" s="22">
        <f t="shared" si="17"/>
        <v>1123</v>
      </c>
      <c r="I131" s="34">
        <f t="shared" si="25"/>
        <v>4859</v>
      </c>
      <c r="J131" s="8">
        <v>4894</v>
      </c>
      <c r="K131" s="22">
        <f t="shared" si="18"/>
        <v>35</v>
      </c>
      <c r="L131" s="34">
        <f t="shared" si="26"/>
        <v>344938</v>
      </c>
      <c r="M131" s="8">
        <v>344965</v>
      </c>
      <c r="N131" s="22">
        <f t="shared" si="19"/>
        <v>27</v>
      </c>
      <c r="O131" s="34">
        <f t="shared" si="32"/>
        <v>102716</v>
      </c>
      <c r="P131" s="8">
        <v>102716</v>
      </c>
      <c r="Q131" s="22">
        <f t="shared" si="33"/>
        <v>0</v>
      </c>
      <c r="R131" s="34">
        <f t="shared" si="30"/>
        <v>859954</v>
      </c>
      <c r="S131" s="8">
        <v>863495</v>
      </c>
      <c r="T131" s="22">
        <f t="shared" si="31"/>
        <v>1170</v>
      </c>
      <c r="U131" s="34">
        <f t="shared" si="34"/>
        <v>614753</v>
      </c>
      <c r="V131" s="8">
        <v>618594</v>
      </c>
      <c r="W131" s="22">
        <f t="shared" si="35"/>
        <v>1264</v>
      </c>
    </row>
    <row r="132" spans="1:23" ht="18" customHeight="1" x14ac:dyDescent="0.35">
      <c r="A132" s="69">
        <f>'Energy - Master'!A131</f>
        <v>46151</v>
      </c>
      <c r="B132" s="24" t="str">
        <f t="shared" ref="B132:B195" si="36">IF(A132="","",TEXT(A132,"MMM-YYYY"))</f>
        <v>May-2026</v>
      </c>
      <c r="C132" s="34">
        <f t="shared" si="23"/>
        <v>139483</v>
      </c>
      <c r="D132" s="8">
        <v>141747</v>
      </c>
      <c r="E132" s="22">
        <f t="shared" ref="E132:E195" si="37">IF(OR(C132="",D132=""),"",D132-C132)</f>
        <v>2264</v>
      </c>
      <c r="F132" s="34">
        <f t="shared" si="24"/>
        <v>46134</v>
      </c>
      <c r="G132" s="8">
        <v>47287</v>
      </c>
      <c r="H132" s="22">
        <f t="shared" ref="H132:H195" si="38">IF(OR(F132="",G132=""),"",G132-F132)</f>
        <v>1153</v>
      </c>
      <c r="I132" s="34">
        <f t="shared" si="25"/>
        <v>4894</v>
      </c>
      <c r="J132" s="8">
        <v>4929</v>
      </c>
      <c r="K132" s="22">
        <f t="shared" ref="K132:K195" si="39">IF(OR(I132="",J132=""),"",J132-I132)</f>
        <v>35</v>
      </c>
      <c r="L132" s="34">
        <f t="shared" si="26"/>
        <v>344965</v>
      </c>
      <c r="M132" s="8">
        <v>344994</v>
      </c>
      <c r="N132" s="22">
        <f t="shared" ref="N132:N195" si="40">IF(OR(L132="",M132=""),"",M132-L132)</f>
        <v>29</v>
      </c>
      <c r="O132" s="34">
        <f t="shared" si="32"/>
        <v>102716</v>
      </c>
      <c r="P132" s="8">
        <v>102716</v>
      </c>
      <c r="Q132" s="22">
        <f t="shared" si="33"/>
        <v>0</v>
      </c>
      <c r="R132" s="34">
        <f t="shared" si="30"/>
        <v>861124</v>
      </c>
      <c r="S132" s="8">
        <v>864682</v>
      </c>
      <c r="T132" s="22">
        <f t="shared" si="31"/>
        <v>1183</v>
      </c>
      <c r="U132" s="34">
        <f t="shared" si="34"/>
        <v>616017</v>
      </c>
      <c r="V132" s="8">
        <v>619866</v>
      </c>
      <c r="W132" s="22">
        <f t="shared" si="35"/>
        <v>1301</v>
      </c>
    </row>
    <row r="133" spans="1:23" ht="18" customHeight="1" x14ac:dyDescent="0.35">
      <c r="A133" s="69">
        <f>'Energy - Master'!A132</f>
        <v>46152</v>
      </c>
      <c r="B133" s="24" t="str">
        <f t="shared" si="36"/>
        <v>May-2026</v>
      </c>
      <c r="C133" s="34">
        <f t="shared" ref="C133:C196" si="41">IF(D132="","",D132)</f>
        <v>141747</v>
      </c>
      <c r="D133" s="8">
        <v>144007</v>
      </c>
      <c r="E133" s="22">
        <f t="shared" si="37"/>
        <v>2260</v>
      </c>
      <c r="F133" s="34">
        <f t="shared" ref="F133:F196" si="42">IF(G132="","",G132)</f>
        <v>47287</v>
      </c>
      <c r="G133" s="8">
        <v>48434</v>
      </c>
      <c r="H133" s="22">
        <f t="shared" si="38"/>
        <v>1147</v>
      </c>
      <c r="I133" s="34">
        <f t="shared" ref="I133:I196" si="43">IF(J132="","",J132)</f>
        <v>4929</v>
      </c>
      <c r="J133" s="8">
        <v>4964</v>
      </c>
      <c r="K133" s="22">
        <f t="shared" si="39"/>
        <v>35</v>
      </c>
      <c r="L133" s="34">
        <f t="shared" ref="L133:L196" si="44">IF(M132="","",M132)</f>
        <v>344994</v>
      </c>
      <c r="M133" s="8">
        <v>345021</v>
      </c>
      <c r="N133" s="22">
        <f t="shared" si="40"/>
        <v>27</v>
      </c>
      <c r="O133" s="34">
        <f t="shared" si="32"/>
        <v>102716</v>
      </c>
      <c r="P133" s="8">
        <v>102716</v>
      </c>
      <c r="Q133" s="22">
        <f t="shared" si="33"/>
        <v>0</v>
      </c>
      <c r="R133" s="34">
        <f t="shared" si="30"/>
        <v>862307</v>
      </c>
      <c r="S133" s="8">
        <v>865863</v>
      </c>
      <c r="T133" s="22">
        <f t="shared" si="31"/>
        <v>1188</v>
      </c>
      <c r="U133" s="34">
        <f t="shared" si="34"/>
        <v>617318</v>
      </c>
      <c r="V133" s="8">
        <v>621195</v>
      </c>
      <c r="W133" s="22">
        <f t="shared" si="35"/>
        <v>1276</v>
      </c>
    </row>
    <row r="134" spans="1:23" ht="18" customHeight="1" x14ac:dyDescent="0.35">
      <c r="A134" s="69">
        <f>'Energy - Master'!A133</f>
        <v>46153</v>
      </c>
      <c r="B134" s="24" t="str">
        <f t="shared" si="36"/>
        <v>May-2026</v>
      </c>
      <c r="C134" s="34">
        <f t="shared" si="41"/>
        <v>144007</v>
      </c>
      <c r="D134" s="8">
        <v>146270</v>
      </c>
      <c r="E134" s="22">
        <f t="shared" si="37"/>
        <v>2263</v>
      </c>
      <c r="F134" s="34">
        <f t="shared" si="42"/>
        <v>48434</v>
      </c>
      <c r="G134" s="8">
        <v>49607</v>
      </c>
      <c r="H134" s="22">
        <f t="shared" si="38"/>
        <v>1173</v>
      </c>
      <c r="I134" s="34">
        <f t="shared" si="43"/>
        <v>4964</v>
      </c>
      <c r="J134" s="8">
        <v>102716</v>
      </c>
      <c r="K134" s="22">
        <v>35</v>
      </c>
      <c r="L134" s="34">
        <f t="shared" si="44"/>
        <v>345021</v>
      </c>
      <c r="M134" s="8">
        <v>867062</v>
      </c>
      <c r="N134" s="22">
        <v>1200</v>
      </c>
      <c r="O134" s="34">
        <f t="shared" si="32"/>
        <v>102716</v>
      </c>
      <c r="P134" s="8">
        <v>5000</v>
      </c>
      <c r="Q134" s="22">
        <f t="shared" si="33"/>
        <v>0</v>
      </c>
      <c r="R134" s="34">
        <f t="shared" si="30"/>
        <v>863495</v>
      </c>
      <c r="S134" s="8">
        <v>345049</v>
      </c>
      <c r="T134" s="22">
        <f t="shared" si="31"/>
        <v>1187</v>
      </c>
      <c r="U134" s="34">
        <f t="shared" si="34"/>
        <v>618594</v>
      </c>
      <c r="V134" s="8">
        <v>622539</v>
      </c>
      <c r="W134" s="22">
        <f t="shared" si="35"/>
        <v>1272</v>
      </c>
    </row>
    <row r="135" spans="1:23" ht="18" customHeight="1" x14ac:dyDescent="0.35">
      <c r="A135" s="69">
        <f>'Energy - Master'!A134</f>
        <v>46154</v>
      </c>
      <c r="B135" s="24" t="str">
        <f t="shared" si="36"/>
        <v>May-2026</v>
      </c>
      <c r="C135" s="34">
        <f t="shared" si="41"/>
        <v>146270</v>
      </c>
      <c r="D135" s="8">
        <v>148558</v>
      </c>
      <c r="E135" s="22">
        <f t="shared" si="37"/>
        <v>2288</v>
      </c>
      <c r="F135" s="34">
        <f t="shared" si="42"/>
        <v>49607</v>
      </c>
      <c r="G135" s="8">
        <v>50768</v>
      </c>
      <c r="H135" s="22">
        <f t="shared" si="38"/>
        <v>1161</v>
      </c>
      <c r="I135" s="34">
        <f t="shared" si="43"/>
        <v>102716</v>
      </c>
      <c r="J135" s="8">
        <v>102716</v>
      </c>
      <c r="K135" s="22">
        <f t="shared" si="39"/>
        <v>0</v>
      </c>
      <c r="L135" s="34">
        <f t="shared" si="44"/>
        <v>867062</v>
      </c>
      <c r="M135" s="8">
        <v>868232</v>
      </c>
      <c r="N135" s="22">
        <f t="shared" si="40"/>
        <v>1170</v>
      </c>
      <c r="O135" s="34">
        <f t="shared" si="32"/>
        <v>102716</v>
      </c>
      <c r="P135" s="8">
        <v>5035</v>
      </c>
      <c r="Q135" s="22">
        <f t="shared" si="33"/>
        <v>0</v>
      </c>
      <c r="R135" s="34">
        <f t="shared" si="30"/>
        <v>864682</v>
      </c>
      <c r="S135" s="8">
        <v>345077</v>
      </c>
      <c r="T135" s="22">
        <f t="shared" si="31"/>
        <v>1181</v>
      </c>
      <c r="U135" s="34">
        <f t="shared" si="34"/>
        <v>619866</v>
      </c>
      <c r="V135" s="8">
        <v>623853</v>
      </c>
      <c r="W135" s="22">
        <f t="shared" si="35"/>
        <v>1329</v>
      </c>
    </row>
    <row r="136" spans="1:23" ht="18" customHeight="1" x14ac:dyDescent="0.35">
      <c r="A136" s="69">
        <f>'Energy - Master'!A135</f>
        <v>46155</v>
      </c>
      <c r="B136" s="24" t="str">
        <f t="shared" si="36"/>
        <v>May-2026</v>
      </c>
      <c r="C136" s="34">
        <f t="shared" ref="C136:C154" si="45">D135</f>
        <v>148558</v>
      </c>
      <c r="D136" s="8">
        <v>150858</v>
      </c>
      <c r="E136" s="22">
        <f t="shared" ref="E136:E183" si="46">D136-C136</f>
        <v>2300</v>
      </c>
      <c r="F136" s="34">
        <f t="shared" ref="F136:F154" si="47">G135</f>
        <v>50768</v>
      </c>
      <c r="G136" s="8">
        <v>51916</v>
      </c>
      <c r="H136" s="22">
        <f t="shared" ref="H136:H184" si="48">G136-F136</f>
        <v>1148</v>
      </c>
      <c r="I136" s="34">
        <f t="shared" ref="I136:I154" si="49">J135</f>
        <v>102716</v>
      </c>
      <c r="J136" s="8">
        <v>102716</v>
      </c>
      <c r="K136" s="22">
        <v>35</v>
      </c>
      <c r="L136" s="34">
        <f t="shared" ref="L136:L154" si="50">M135</f>
        <v>868232</v>
      </c>
      <c r="M136" s="8">
        <v>869441</v>
      </c>
      <c r="N136" s="22">
        <v>1200</v>
      </c>
      <c r="O136" s="34">
        <f t="shared" ref="O136:O154" si="51">P133</f>
        <v>102716</v>
      </c>
      <c r="P136" s="8">
        <v>5071</v>
      </c>
      <c r="Q136" s="22">
        <v>35</v>
      </c>
      <c r="R136" s="34">
        <f t="shared" ref="R136:R154" si="52">S133</f>
        <v>865863</v>
      </c>
      <c r="S136" s="8">
        <v>345105</v>
      </c>
      <c r="T136" s="22">
        <f t="shared" ref="T136:T167" si="53">S134-R136</f>
        <v>-520814</v>
      </c>
      <c r="U136" s="34">
        <f t="shared" ref="U136:U154" si="54">V133</f>
        <v>621195</v>
      </c>
      <c r="V136" s="8">
        <v>625204</v>
      </c>
      <c r="W136" s="22">
        <f t="shared" ref="W136:W167" si="55">V134-U136</f>
        <v>1344</v>
      </c>
    </row>
    <row r="137" spans="1:23" ht="18" customHeight="1" x14ac:dyDescent="0.35">
      <c r="A137" s="69">
        <f>'Energy - Master'!A136</f>
        <v>46156</v>
      </c>
      <c r="B137" s="24" t="str">
        <f t="shared" si="36"/>
        <v>May-2026</v>
      </c>
      <c r="C137" s="34">
        <f t="shared" si="45"/>
        <v>150858</v>
      </c>
      <c r="D137" s="8">
        <v>153133</v>
      </c>
      <c r="E137" s="22">
        <f t="shared" si="46"/>
        <v>2275</v>
      </c>
      <c r="F137" s="34">
        <f t="shared" si="47"/>
        <v>51916</v>
      </c>
      <c r="G137" s="8">
        <v>53043</v>
      </c>
      <c r="H137" s="22">
        <f t="shared" si="48"/>
        <v>1127</v>
      </c>
      <c r="I137" s="34">
        <f t="shared" si="49"/>
        <v>102716</v>
      </c>
      <c r="J137" s="8">
        <v>102716</v>
      </c>
      <c r="K137" s="22">
        <f t="shared" ref="K137:K184" si="56">J137-I137</f>
        <v>0</v>
      </c>
      <c r="L137" s="34">
        <f t="shared" si="50"/>
        <v>869441</v>
      </c>
      <c r="M137" s="8">
        <v>870621</v>
      </c>
      <c r="N137" s="22">
        <f t="shared" ref="N137:N184" si="57">M137-L137</f>
        <v>1180</v>
      </c>
      <c r="O137" s="34">
        <f t="shared" si="51"/>
        <v>5000</v>
      </c>
      <c r="P137" s="8">
        <v>5106</v>
      </c>
      <c r="Q137" s="22">
        <f t="shared" ref="Q137:Q168" si="58">P135-O137</f>
        <v>35</v>
      </c>
      <c r="R137" s="34">
        <f t="shared" si="52"/>
        <v>345049</v>
      </c>
      <c r="S137" s="8">
        <v>345135</v>
      </c>
      <c r="T137" s="22">
        <f t="shared" si="53"/>
        <v>28</v>
      </c>
      <c r="U137" s="34">
        <f t="shared" si="54"/>
        <v>622539</v>
      </c>
      <c r="V137" s="8">
        <v>626504</v>
      </c>
      <c r="W137" s="22">
        <f t="shared" si="55"/>
        <v>1314</v>
      </c>
    </row>
    <row r="138" spans="1:23" ht="18" customHeight="1" x14ac:dyDescent="0.35">
      <c r="A138" s="69">
        <f>'Energy - Master'!A137</f>
        <v>46157</v>
      </c>
      <c r="B138" s="24" t="str">
        <f t="shared" si="36"/>
        <v>May-2026</v>
      </c>
      <c r="C138" s="34">
        <f t="shared" si="45"/>
        <v>153133</v>
      </c>
      <c r="D138" s="8">
        <v>155461</v>
      </c>
      <c r="E138" s="22">
        <f t="shared" si="46"/>
        <v>2328</v>
      </c>
      <c r="F138" s="34">
        <f t="shared" si="47"/>
        <v>53043</v>
      </c>
      <c r="G138" s="8">
        <v>54220</v>
      </c>
      <c r="H138" s="22">
        <f t="shared" si="48"/>
        <v>1177</v>
      </c>
      <c r="I138" s="34">
        <f t="shared" si="49"/>
        <v>102716</v>
      </c>
      <c r="J138" s="8">
        <v>102716</v>
      </c>
      <c r="K138" s="22">
        <f t="shared" si="56"/>
        <v>0</v>
      </c>
      <c r="L138" s="34">
        <f t="shared" si="50"/>
        <v>870621</v>
      </c>
      <c r="M138" s="8">
        <v>871790</v>
      </c>
      <c r="N138" s="22">
        <f t="shared" si="57"/>
        <v>1169</v>
      </c>
      <c r="O138" s="34">
        <f t="shared" si="51"/>
        <v>5035</v>
      </c>
      <c r="P138" s="8">
        <f>O140+35</f>
        <v>5141</v>
      </c>
      <c r="Q138" s="22">
        <f t="shared" si="58"/>
        <v>36</v>
      </c>
      <c r="R138" s="34">
        <f t="shared" si="52"/>
        <v>345077</v>
      </c>
      <c r="S138" s="8">
        <v>345162</v>
      </c>
      <c r="T138" s="22">
        <f t="shared" si="53"/>
        <v>28</v>
      </c>
      <c r="U138" s="34">
        <f t="shared" si="54"/>
        <v>623853</v>
      </c>
      <c r="V138" s="8">
        <v>627792</v>
      </c>
      <c r="W138" s="22">
        <f t="shared" si="55"/>
        <v>1351</v>
      </c>
    </row>
    <row r="139" spans="1:23" ht="18" customHeight="1" x14ac:dyDescent="0.35">
      <c r="A139" s="69">
        <f>'Energy - Master'!A138</f>
        <v>46158</v>
      </c>
      <c r="B139" s="24" t="str">
        <f t="shared" si="36"/>
        <v>May-2026</v>
      </c>
      <c r="C139" s="34">
        <f t="shared" si="45"/>
        <v>155461</v>
      </c>
      <c r="D139" s="8">
        <v>157727</v>
      </c>
      <c r="E139" s="22">
        <f t="shared" si="46"/>
        <v>2266</v>
      </c>
      <c r="F139" s="34">
        <f t="shared" si="47"/>
        <v>54220</v>
      </c>
      <c r="G139" s="8">
        <v>55373</v>
      </c>
      <c r="H139" s="22">
        <f t="shared" si="48"/>
        <v>1153</v>
      </c>
      <c r="I139" s="34">
        <f t="shared" si="49"/>
        <v>102716</v>
      </c>
      <c r="J139" s="8">
        <v>102716</v>
      </c>
      <c r="K139" s="22">
        <f t="shared" si="56"/>
        <v>0</v>
      </c>
      <c r="L139" s="34">
        <f t="shared" si="50"/>
        <v>871790</v>
      </c>
      <c r="M139" s="8">
        <v>872968</v>
      </c>
      <c r="N139" s="22">
        <f t="shared" si="57"/>
        <v>1178</v>
      </c>
      <c r="O139" s="34">
        <f t="shared" si="51"/>
        <v>5071</v>
      </c>
      <c r="P139" s="8">
        <v>5175</v>
      </c>
      <c r="Q139" s="22">
        <f t="shared" si="58"/>
        <v>35</v>
      </c>
      <c r="R139" s="34">
        <f t="shared" si="52"/>
        <v>345105</v>
      </c>
      <c r="S139" s="8">
        <v>345189</v>
      </c>
      <c r="T139" s="22">
        <f t="shared" si="53"/>
        <v>30</v>
      </c>
      <c r="U139" s="34">
        <f t="shared" si="54"/>
        <v>625204</v>
      </c>
      <c r="V139" s="8">
        <v>629079</v>
      </c>
      <c r="W139" s="22">
        <f t="shared" si="55"/>
        <v>1300</v>
      </c>
    </row>
    <row r="140" spans="1:23" ht="18" customHeight="1" x14ac:dyDescent="0.35">
      <c r="A140" s="69">
        <f>'Energy - Master'!A139</f>
        <v>46159</v>
      </c>
      <c r="B140" s="24" t="str">
        <f t="shared" si="36"/>
        <v>May-2026</v>
      </c>
      <c r="C140" s="34">
        <f t="shared" si="45"/>
        <v>157727</v>
      </c>
      <c r="D140" s="8">
        <v>159939</v>
      </c>
      <c r="E140" s="22">
        <f t="shared" si="46"/>
        <v>2212</v>
      </c>
      <c r="F140" s="34">
        <f t="shared" si="47"/>
        <v>55373</v>
      </c>
      <c r="G140" s="8">
        <v>56511</v>
      </c>
      <c r="H140" s="22">
        <f t="shared" si="48"/>
        <v>1138</v>
      </c>
      <c r="I140" s="34">
        <f t="shared" si="49"/>
        <v>102716</v>
      </c>
      <c r="J140" s="8">
        <v>102716</v>
      </c>
      <c r="K140" s="22">
        <f t="shared" si="56"/>
        <v>0</v>
      </c>
      <c r="L140" s="34">
        <f t="shared" si="50"/>
        <v>872968</v>
      </c>
      <c r="M140" s="8">
        <v>874166</v>
      </c>
      <c r="N140" s="22">
        <f t="shared" si="57"/>
        <v>1198</v>
      </c>
      <c r="O140" s="34">
        <f t="shared" si="51"/>
        <v>5106</v>
      </c>
      <c r="P140" s="8">
        <v>5209</v>
      </c>
      <c r="Q140" s="22">
        <f t="shared" si="58"/>
        <v>35</v>
      </c>
      <c r="R140" s="34">
        <f t="shared" si="52"/>
        <v>345135</v>
      </c>
      <c r="S140" s="8">
        <v>345216</v>
      </c>
      <c r="T140" s="22">
        <f t="shared" si="53"/>
        <v>27</v>
      </c>
      <c r="U140" s="34">
        <f t="shared" si="54"/>
        <v>626504</v>
      </c>
      <c r="V140" s="8">
        <v>630405</v>
      </c>
      <c r="W140" s="22">
        <f t="shared" si="55"/>
        <v>1288</v>
      </c>
    </row>
    <row r="141" spans="1:23" ht="18" customHeight="1" x14ac:dyDescent="0.35">
      <c r="A141" s="69">
        <f>'Energy - Master'!A140</f>
        <v>46160</v>
      </c>
      <c r="B141" s="24" t="str">
        <f t="shared" si="36"/>
        <v>May-2026</v>
      </c>
      <c r="C141" s="34">
        <f t="shared" si="45"/>
        <v>159939</v>
      </c>
      <c r="D141" s="8">
        <v>162155</v>
      </c>
      <c r="E141" s="22">
        <f t="shared" si="46"/>
        <v>2216</v>
      </c>
      <c r="F141" s="34">
        <f t="shared" si="47"/>
        <v>56511</v>
      </c>
      <c r="G141" s="8">
        <v>57648</v>
      </c>
      <c r="H141" s="22">
        <f t="shared" si="48"/>
        <v>1137</v>
      </c>
      <c r="I141" s="34">
        <f t="shared" si="49"/>
        <v>102716</v>
      </c>
      <c r="J141" s="8">
        <v>102716</v>
      </c>
      <c r="K141" s="22">
        <f t="shared" si="56"/>
        <v>0</v>
      </c>
      <c r="L141" s="34">
        <f t="shared" si="50"/>
        <v>874166</v>
      </c>
      <c r="M141" s="8">
        <v>875348</v>
      </c>
      <c r="N141" s="22">
        <f t="shared" si="57"/>
        <v>1182</v>
      </c>
      <c r="O141" s="34">
        <f t="shared" si="51"/>
        <v>5141</v>
      </c>
      <c r="P141" s="8">
        <v>5246</v>
      </c>
      <c r="Q141" s="22">
        <f t="shared" si="58"/>
        <v>34</v>
      </c>
      <c r="R141" s="34">
        <f t="shared" si="52"/>
        <v>345162</v>
      </c>
      <c r="S141" s="8">
        <v>345243</v>
      </c>
      <c r="T141" s="22">
        <f t="shared" si="53"/>
        <v>27</v>
      </c>
      <c r="U141" s="34">
        <f t="shared" si="54"/>
        <v>627792</v>
      </c>
      <c r="V141" s="8">
        <v>631731</v>
      </c>
      <c r="W141" s="22">
        <f t="shared" si="55"/>
        <v>1287</v>
      </c>
    </row>
    <row r="142" spans="1:23" ht="18" customHeight="1" x14ac:dyDescent="0.35">
      <c r="A142" s="69">
        <f>'Energy - Master'!A141</f>
        <v>46161</v>
      </c>
      <c r="B142" s="24" t="str">
        <f t="shared" si="36"/>
        <v>May-2026</v>
      </c>
      <c r="C142" s="34">
        <f t="shared" si="45"/>
        <v>162155</v>
      </c>
      <c r="D142" s="8">
        <v>164434</v>
      </c>
      <c r="E142" s="22">
        <f t="shared" si="46"/>
        <v>2279</v>
      </c>
      <c r="F142" s="34">
        <f t="shared" si="47"/>
        <v>57648</v>
      </c>
      <c r="G142" s="8">
        <v>58791</v>
      </c>
      <c r="H142" s="22">
        <f t="shared" si="48"/>
        <v>1143</v>
      </c>
      <c r="I142" s="34">
        <f t="shared" si="49"/>
        <v>102716</v>
      </c>
      <c r="J142" s="8">
        <v>102716</v>
      </c>
      <c r="K142" s="22">
        <f t="shared" si="56"/>
        <v>0</v>
      </c>
      <c r="L142" s="34">
        <f t="shared" si="50"/>
        <v>875348</v>
      </c>
      <c r="M142" s="8">
        <v>876531</v>
      </c>
      <c r="N142" s="22">
        <f t="shared" si="57"/>
        <v>1183</v>
      </c>
      <c r="O142" s="34">
        <f t="shared" si="51"/>
        <v>5175</v>
      </c>
      <c r="P142" s="8">
        <v>5280</v>
      </c>
      <c r="Q142" s="22">
        <f t="shared" si="58"/>
        <v>34</v>
      </c>
      <c r="R142" s="34">
        <f t="shared" si="52"/>
        <v>345189</v>
      </c>
      <c r="S142" s="8">
        <v>345270</v>
      </c>
      <c r="T142" s="22">
        <f t="shared" si="53"/>
        <v>27</v>
      </c>
      <c r="U142" s="34">
        <f t="shared" si="54"/>
        <v>629079</v>
      </c>
      <c r="V142" s="8">
        <v>633014</v>
      </c>
      <c r="W142" s="22">
        <f t="shared" si="55"/>
        <v>1326</v>
      </c>
    </row>
    <row r="143" spans="1:23" ht="18" customHeight="1" x14ac:dyDescent="0.35">
      <c r="A143" s="69">
        <f>'Energy - Master'!A142</f>
        <v>46162</v>
      </c>
      <c r="B143" s="24" t="str">
        <f t="shared" si="36"/>
        <v>May-2026</v>
      </c>
      <c r="C143" s="34">
        <f t="shared" si="45"/>
        <v>164434</v>
      </c>
      <c r="D143" s="8">
        <v>166786</v>
      </c>
      <c r="E143" s="22">
        <f t="shared" si="46"/>
        <v>2352</v>
      </c>
      <c r="F143" s="34">
        <f t="shared" si="47"/>
        <v>58791</v>
      </c>
      <c r="G143" s="8">
        <v>59917</v>
      </c>
      <c r="H143" s="22">
        <f t="shared" si="48"/>
        <v>1126</v>
      </c>
      <c r="I143" s="34">
        <f t="shared" si="49"/>
        <v>102716</v>
      </c>
      <c r="J143" s="8">
        <v>102716</v>
      </c>
      <c r="K143" s="22">
        <f t="shared" si="56"/>
        <v>0</v>
      </c>
      <c r="L143" s="34">
        <f t="shared" si="50"/>
        <v>876531</v>
      </c>
      <c r="M143" s="8">
        <v>877712</v>
      </c>
      <c r="N143" s="22">
        <f t="shared" si="57"/>
        <v>1181</v>
      </c>
      <c r="O143" s="34">
        <f t="shared" si="51"/>
        <v>5209</v>
      </c>
      <c r="P143" s="8">
        <v>5316</v>
      </c>
      <c r="Q143" s="22">
        <f t="shared" si="58"/>
        <v>37</v>
      </c>
      <c r="R143" s="34">
        <f t="shared" si="52"/>
        <v>345216</v>
      </c>
      <c r="S143" s="8">
        <v>345302</v>
      </c>
      <c r="T143" s="22">
        <f t="shared" si="53"/>
        <v>27</v>
      </c>
      <c r="U143" s="34">
        <f t="shared" si="54"/>
        <v>630405</v>
      </c>
      <c r="V143" s="8">
        <v>634315</v>
      </c>
      <c r="W143" s="22">
        <f t="shared" si="55"/>
        <v>1326</v>
      </c>
    </row>
    <row r="144" spans="1:23" ht="18" customHeight="1" x14ac:dyDescent="0.35">
      <c r="A144" s="69">
        <f>'Energy - Master'!A143</f>
        <v>46163</v>
      </c>
      <c r="B144" s="24" t="str">
        <f t="shared" si="36"/>
        <v>May-2026</v>
      </c>
      <c r="C144" s="34">
        <f t="shared" si="45"/>
        <v>166786</v>
      </c>
      <c r="D144" s="8">
        <v>169130</v>
      </c>
      <c r="E144" s="22">
        <f t="shared" si="46"/>
        <v>2344</v>
      </c>
      <c r="F144" s="34">
        <f t="shared" si="47"/>
        <v>59917</v>
      </c>
      <c r="G144" s="8">
        <v>61047</v>
      </c>
      <c r="H144" s="22">
        <f t="shared" si="48"/>
        <v>1130</v>
      </c>
      <c r="I144" s="34">
        <f t="shared" si="49"/>
        <v>102716</v>
      </c>
      <c r="J144" s="8">
        <v>102716</v>
      </c>
      <c r="K144" s="22">
        <f t="shared" si="56"/>
        <v>0</v>
      </c>
      <c r="L144" s="34">
        <f t="shared" si="50"/>
        <v>877712</v>
      </c>
      <c r="M144" s="8">
        <v>878900</v>
      </c>
      <c r="N144" s="22">
        <f t="shared" si="57"/>
        <v>1188</v>
      </c>
      <c r="O144" s="34">
        <f t="shared" si="51"/>
        <v>5246</v>
      </c>
      <c r="P144" s="8">
        <v>5351</v>
      </c>
      <c r="Q144" s="22">
        <f t="shared" si="58"/>
        <v>34</v>
      </c>
      <c r="R144" s="34">
        <f t="shared" si="52"/>
        <v>345243</v>
      </c>
      <c r="S144" s="8">
        <v>345331</v>
      </c>
      <c r="T144" s="22">
        <f t="shared" si="53"/>
        <v>27</v>
      </c>
      <c r="U144" s="34">
        <f t="shared" si="54"/>
        <v>631731</v>
      </c>
      <c r="V144" s="8">
        <v>635608</v>
      </c>
      <c r="W144" s="22">
        <f t="shared" si="55"/>
        <v>1283</v>
      </c>
    </row>
    <row r="145" spans="1:23" ht="18" customHeight="1" x14ac:dyDescent="0.35">
      <c r="A145" s="69">
        <f>'Energy - Master'!A144</f>
        <v>46164</v>
      </c>
      <c r="B145" s="24" t="str">
        <f t="shared" si="36"/>
        <v>May-2026</v>
      </c>
      <c r="C145" s="34">
        <f t="shared" si="45"/>
        <v>169130</v>
      </c>
      <c r="D145" s="8">
        <v>171460</v>
      </c>
      <c r="E145" s="22">
        <f t="shared" si="46"/>
        <v>2330</v>
      </c>
      <c r="F145" s="34">
        <f t="shared" si="47"/>
        <v>61047</v>
      </c>
      <c r="G145" s="8">
        <v>62167</v>
      </c>
      <c r="H145" s="22">
        <f t="shared" si="48"/>
        <v>1120</v>
      </c>
      <c r="I145" s="34">
        <f t="shared" si="49"/>
        <v>102716</v>
      </c>
      <c r="J145" s="8">
        <v>102716</v>
      </c>
      <c r="K145" s="22">
        <f t="shared" si="56"/>
        <v>0</v>
      </c>
      <c r="L145" s="34">
        <f t="shared" si="50"/>
        <v>878900</v>
      </c>
      <c r="M145" s="8">
        <v>880091</v>
      </c>
      <c r="N145" s="22">
        <f t="shared" si="57"/>
        <v>1191</v>
      </c>
      <c r="O145" s="34">
        <f t="shared" si="51"/>
        <v>5280</v>
      </c>
      <c r="P145" s="8">
        <v>5387</v>
      </c>
      <c r="Q145" s="22">
        <f t="shared" si="58"/>
        <v>36</v>
      </c>
      <c r="R145" s="34">
        <f t="shared" si="52"/>
        <v>345270</v>
      </c>
      <c r="S145" s="8">
        <v>345358</v>
      </c>
      <c r="T145" s="22">
        <f t="shared" si="53"/>
        <v>32</v>
      </c>
      <c r="U145" s="34">
        <f t="shared" si="54"/>
        <v>633014</v>
      </c>
      <c r="V145" s="8">
        <v>636846</v>
      </c>
      <c r="W145" s="22">
        <f t="shared" si="55"/>
        <v>1301</v>
      </c>
    </row>
    <row r="146" spans="1:23" ht="18" customHeight="1" x14ac:dyDescent="0.35">
      <c r="A146" s="69">
        <f>'Energy - Master'!A145</f>
        <v>46165</v>
      </c>
      <c r="B146" s="24" t="str">
        <f t="shared" si="36"/>
        <v>May-2026</v>
      </c>
      <c r="C146" s="34">
        <f t="shared" si="45"/>
        <v>171460</v>
      </c>
      <c r="D146" s="8">
        <v>173753</v>
      </c>
      <c r="E146" s="22">
        <f t="shared" si="46"/>
        <v>2293</v>
      </c>
      <c r="F146" s="34">
        <f t="shared" si="47"/>
        <v>62167</v>
      </c>
      <c r="G146" s="8">
        <v>63292</v>
      </c>
      <c r="H146" s="22">
        <f t="shared" si="48"/>
        <v>1125</v>
      </c>
      <c r="I146" s="34">
        <f t="shared" si="49"/>
        <v>102716</v>
      </c>
      <c r="J146" s="8">
        <v>102716</v>
      </c>
      <c r="K146" s="22">
        <f t="shared" si="56"/>
        <v>0</v>
      </c>
      <c r="L146" s="34">
        <f t="shared" si="50"/>
        <v>880091</v>
      </c>
      <c r="M146" s="8">
        <v>881285</v>
      </c>
      <c r="N146" s="22">
        <f t="shared" si="57"/>
        <v>1194</v>
      </c>
      <c r="O146" s="34">
        <f t="shared" si="51"/>
        <v>5316</v>
      </c>
      <c r="P146" s="8">
        <v>5422</v>
      </c>
      <c r="Q146" s="22">
        <f t="shared" si="58"/>
        <v>35</v>
      </c>
      <c r="R146" s="34">
        <f t="shared" si="52"/>
        <v>345302</v>
      </c>
      <c r="S146" s="8">
        <v>345388</v>
      </c>
      <c r="T146" s="22">
        <f t="shared" si="53"/>
        <v>29</v>
      </c>
      <c r="U146" s="34">
        <f t="shared" si="54"/>
        <v>634315</v>
      </c>
      <c r="V146" s="8">
        <v>638118</v>
      </c>
      <c r="W146" s="22">
        <f t="shared" si="55"/>
        <v>1293</v>
      </c>
    </row>
    <row r="147" spans="1:23" ht="18" customHeight="1" x14ac:dyDescent="0.35">
      <c r="A147" s="69">
        <f>'Energy - Master'!A146</f>
        <v>46166</v>
      </c>
      <c r="B147" s="24" t="str">
        <f t="shared" si="36"/>
        <v>May-2026</v>
      </c>
      <c r="C147" s="34">
        <f t="shared" si="45"/>
        <v>173753</v>
      </c>
      <c r="D147" s="8">
        <v>175977</v>
      </c>
      <c r="E147" s="22">
        <f t="shared" si="46"/>
        <v>2224</v>
      </c>
      <c r="F147" s="34">
        <f t="shared" si="47"/>
        <v>63292</v>
      </c>
      <c r="G147" s="8">
        <v>64376</v>
      </c>
      <c r="H147" s="22">
        <f t="shared" si="48"/>
        <v>1084</v>
      </c>
      <c r="I147" s="34">
        <f t="shared" si="49"/>
        <v>102716</v>
      </c>
      <c r="J147" s="8">
        <v>102716</v>
      </c>
      <c r="K147" s="22">
        <f t="shared" si="56"/>
        <v>0</v>
      </c>
      <c r="L147" s="34">
        <f t="shared" si="50"/>
        <v>881285</v>
      </c>
      <c r="M147" s="8">
        <v>882469</v>
      </c>
      <c r="N147" s="22">
        <f t="shared" si="57"/>
        <v>1184</v>
      </c>
      <c r="O147" s="34">
        <f t="shared" si="51"/>
        <v>5351</v>
      </c>
      <c r="P147" s="8">
        <v>5460</v>
      </c>
      <c r="Q147" s="22">
        <f t="shared" si="58"/>
        <v>36</v>
      </c>
      <c r="R147" s="34">
        <f t="shared" si="52"/>
        <v>345331</v>
      </c>
      <c r="S147" s="8">
        <v>345423</v>
      </c>
      <c r="T147" s="22">
        <f t="shared" si="53"/>
        <v>27</v>
      </c>
      <c r="U147" s="34">
        <f t="shared" si="54"/>
        <v>635608</v>
      </c>
      <c r="V147" s="8">
        <v>639343</v>
      </c>
      <c r="W147" s="22">
        <f t="shared" si="55"/>
        <v>1238</v>
      </c>
    </row>
    <row r="148" spans="1:23" ht="18" customHeight="1" x14ac:dyDescent="0.35">
      <c r="A148" s="69">
        <f>'Energy - Master'!A147</f>
        <v>46167</v>
      </c>
      <c r="B148" s="24" t="str">
        <f t="shared" si="36"/>
        <v>May-2026</v>
      </c>
      <c r="C148" s="34">
        <f t="shared" si="45"/>
        <v>175977</v>
      </c>
      <c r="D148" s="8">
        <v>178237</v>
      </c>
      <c r="E148" s="22">
        <f t="shared" si="46"/>
        <v>2260</v>
      </c>
      <c r="F148" s="34">
        <f t="shared" si="47"/>
        <v>64376</v>
      </c>
      <c r="G148" s="8">
        <v>65477</v>
      </c>
      <c r="H148" s="22">
        <f t="shared" si="48"/>
        <v>1101</v>
      </c>
      <c r="I148" s="34">
        <f t="shared" si="49"/>
        <v>102716</v>
      </c>
      <c r="J148" s="8">
        <v>102716</v>
      </c>
      <c r="K148" s="22">
        <f t="shared" si="56"/>
        <v>0</v>
      </c>
      <c r="L148" s="34">
        <f t="shared" si="50"/>
        <v>882469</v>
      </c>
      <c r="M148" s="8">
        <v>883654</v>
      </c>
      <c r="N148" s="22">
        <f t="shared" si="57"/>
        <v>1185</v>
      </c>
      <c r="O148" s="34">
        <f t="shared" si="51"/>
        <v>5387</v>
      </c>
      <c r="P148" s="8">
        <v>5495</v>
      </c>
      <c r="Q148" s="22">
        <f t="shared" si="58"/>
        <v>35</v>
      </c>
      <c r="R148" s="34">
        <f t="shared" si="52"/>
        <v>345358</v>
      </c>
      <c r="S148" s="8">
        <v>345451</v>
      </c>
      <c r="T148" s="22">
        <f t="shared" si="53"/>
        <v>30</v>
      </c>
      <c r="U148" s="34">
        <f t="shared" si="54"/>
        <v>636846</v>
      </c>
      <c r="V148" s="8">
        <v>640567</v>
      </c>
      <c r="W148" s="22">
        <f t="shared" si="55"/>
        <v>1272</v>
      </c>
    </row>
    <row r="149" spans="1:23" ht="18" customHeight="1" x14ac:dyDescent="0.35">
      <c r="A149" s="69">
        <f>'Energy - Master'!A148</f>
        <v>46168</v>
      </c>
      <c r="B149" s="24" t="str">
        <f t="shared" si="36"/>
        <v>May-2026</v>
      </c>
      <c r="C149" s="34">
        <f t="shared" si="45"/>
        <v>178237</v>
      </c>
      <c r="D149" s="8">
        <v>119</v>
      </c>
      <c r="E149" s="22">
        <v>2260</v>
      </c>
      <c r="F149" s="34">
        <f t="shared" si="47"/>
        <v>65477</v>
      </c>
      <c r="G149" s="8">
        <v>66504</v>
      </c>
      <c r="H149" s="22">
        <f t="shared" si="48"/>
        <v>1027</v>
      </c>
      <c r="I149" s="34">
        <f t="shared" si="49"/>
        <v>102716</v>
      </c>
      <c r="J149" s="8">
        <v>102716</v>
      </c>
      <c r="K149" s="22">
        <f t="shared" si="56"/>
        <v>0</v>
      </c>
      <c r="L149" s="34">
        <f t="shared" si="50"/>
        <v>883654</v>
      </c>
      <c r="M149" s="8">
        <v>884863</v>
      </c>
      <c r="N149" s="22">
        <f t="shared" si="57"/>
        <v>1209</v>
      </c>
      <c r="O149" s="34">
        <f t="shared" si="51"/>
        <v>5422</v>
      </c>
      <c r="P149" s="8">
        <v>5531</v>
      </c>
      <c r="Q149" s="22">
        <f t="shared" si="58"/>
        <v>38</v>
      </c>
      <c r="R149" s="34">
        <f t="shared" si="52"/>
        <v>345388</v>
      </c>
      <c r="S149" s="8">
        <v>345483</v>
      </c>
      <c r="T149" s="22">
        <f t="shared" si="53"/>
        <v>35</v>
      </c>
      <c r="U149" s="34">
        <f t="shared" si="54"/>
        <v>638118</v>
      </c>
      <c r="V149" s="8">
        <v>641850</v>
      </c>
      <c r="W149" s="22">
        <f t="shared" si="55"/>
        <v>1225</v>
      </c>
    </row>
    <row r="150" spans="1:23" ht="18" customHeight="1" x14ac:dyDescent="0.35">
      <c r="A150" s="69">
        <f>'Energy - Master'!A149</f>
        <v>46169</v>
      </c>
      <c r="B150" s="24" t="str">
        <f t="shared" si="36"/>
        <v>May-2026</v>
      </c>
      <c r="C150" s="34">
        <f t="shared" si="45"/>
        <v>119</v>
      </c>
      <c r="D150" s="8">
        <v>2256</v>
      </c>
      <c r="E150" s="22">
        <f t="shared" si="46"/>
        <v>2137</v>
      </c>
      <c r="F150" s="34">
        <f t="shared" si="47"/>
        <v>66504</v>
      </c>
      <c r="G150" s="8">
        <v>67590</v>
      </c>
      <c r="H150" s="22">
        <f t="shared" si="48"/>
        <v>1086</v>
      </c>
      <c r="I150" s="34">
        <f t="shared" si="49"/>
        <v>102716</v>
      </c>
      <c r="J150" s="8">
        <v>102716</v>
      </c>
      <c r="K150" s="22">
        <f t="shared" si="56"/>
        <v>0</v>
      </c>
      <c r="L150" s="34">
        <f t="shared" si="50"/>
        <v>884863</v>
      </c>
      <c r="M150" s="8">
        <v>886054</v>
      </c>
      <c r="N150" s="22">
        <f t="shared" si="57"/>
        <v>1191</v>
      </c>
      <c r="O150" s="34">
        <f t="shared" si="51"/>
        <v>5460</v>
      </c>
      <c r="P150" s="8">
        <v>5566</v>
      </c>
      <c r="Q150" s="22">
        <f t="shared" si="58"/>
        <v>35</v>
      </c>
      <c r="R150" s="34">
        <f t="shared" si="52"/>
        <v>345423</v>
      </c>
      <c r="S150" s="8">
        <v>345513</v>
      </c>
      <c r="T150" s="22">
        <f t="shared" si="53"/>
        <v>28</v>
      </c>
      <c r="U150" s="34">
        <f t="shared" si="54"/>
        <v>639343</v>
      </c>
      <c r="V150" s="8">
        <v>643108</v>
      </c>
      <c r="W150" s="22">
        <f t="shared" si="55"/>
        <v>1224</v>
      </c>
    </row>
    <row r="151" spans="1:23" ht="18" customHeight="1" x14ac:dyDescent="0.35">
      <c r="A151" s="69">
        <f>'Energy - Master'!A150</f>
        <v>46170</v>
      </c>
      <c r="B151" s="24" t="str">
        <f t="shared" si="36"/>
        <v>May-2026</v>
      </c>
      <c r="C151" s="34">
        <f t="shared" si="45"/>
        <v>2256</v>
      </c>
      <c r="D151" s="8">
        <v>4511</v>
      </c>
      <c r="E151" s="22">
        <f t="shared" si="46"/>
        <v>2255</v>
      </c>
      <c r="F151" s="34">
        <f t="shared" si="47"/>
        <v>67590</v>
      </c>
      <c r="G151" s="8">
        <v>68670</v>
      </c>
      <c r="H151" s="22">
        <f t="shared" si="48"/>
        <v>1080</v>
      </c>
      <c r="I151" s="34">
        <f t="shared" si="49"/>
        <v>102716</v>
      </c>
      <c r="J151" s="8">
        <v>102716</v>
      </c>
      <c r="K151" s="22">
        <f t="shared" si="56"/>
        <v>0</v>
      </c>
      <c r="L151" s="34">
        <f t="shared" si="50"/>
        <v>886054</v>
      </c>
      <c r="M151" s="8">
        <v>887228</v>
      </c>
      <c r="N151" s="22">
        <f t="shared" si="57"/>
        <v>1174</v>
      </c>
      <c r="O151" s="34">
        <f t="shared" si="51"/>
        <v>5495</v>
      </c>
      <c r="P151" s="8">
        <v>5600</v>
      </c>
      <c r="Q151" s="22">
        <f t="shared" si="58"/>
        <v>36</v>
      </c>
      <c r="R151" s="34">
        <f t="shared" si="52"/>
        <v>345451</v>
      </c>
      <c r="S151" s="8">
        <v>345542</v>
      </c>
      <c r="T151" s="22">
        <f t="shared" si="53"/>
        <v>32</v>
      </c>
      <c r="U151" s="34">
        <f t="shared" si="54"/>
        <v>640567</v>
      </c>
      <c r="V151" s="8">
        <v>644416</v>
      </c>
      <c r="W151" s="22">
        <f t="shared" si="55"/>
        <v>1283</v>
      </c>
    </row>
    <row r="152" spans="1:23" ht="18" customHeight="1" x14ac:dyDescent="0.35">
      <c r="A152" s="69">
        <f>'Energy - Master'!A151</f>
        <v>46171</v>
      </c>
      <c r="B152" s="24" t="str">
        <f t="shared" si="36"/>
        <v>May-2026</v>
      </c>
      <c r="C152" s="34">
        <f t="shared" si="45"/>
        <v>4511</v>
      </c>
      <c r="D152" s="8">
        <v>6769</v>
      </c>
      <c r="E152" s="22">
        <f t="shared" si="46"/>
        <v>2258</v>
      </c>
      <c r="F152" s="34">
        <f t="shared" si="47"/>
        <v>68670</v>
      </c>
      <c r="G152" s="8">
        <v>69749</v>
      </c>
      <c r="H152" s="22">
        <f t="shared" si="48"/>
        <v>1079</v>
      </c>
      <c r="I152" s="34">
        <f t="shared" si="49"/>
        <v>102716</v>
      </c>
      <c r="J152" s="8">
        <v>102716</v>
      </c>
      <c r="K152" s="22">
        <f t="shared" si="56"/>
        <v>0</v>
      </c>
      <c r="L152" s="34">
        <f t="shared" si="50"/>
        <v>887228</v>
      </c>
      <c r="M152" s="8">
        <v>888422</v>
      </c>
      <c r="N152" s="22">
        <f t="shared" si="57"/>
        <v>1194</v>
      </c>
      <c r="O152" s="34">
        <f t="shared" si="51"/>
        <v>5531</v>
      </c>
      <c r="P152" s="8">
        <v>5636</v>
      </c>
      <c r="Q152" s="22">
        <f t="shared" si="58"/>
        <v>35</v>
      </c>
      <c r="R152" s="34">
        <f t="shared" si="52"/>
        <v>345483</v>
      </c>
      <c r="S152" s="8">
        <v>345570</v>
      </c>
      <c r="T152" s="22">
        <f t="shared" si="53"/>
        <v>30</v>
      </c>
      <c r="U152" s="34">
        <f t="shared" si="54"/>
        <v>641850</v>
      </c>
      <c r="V152" s="8">
        <v>645729</v>
      </c>
      <c r="W152" s="22">
        <f t="shared" si="55"/>
        <v>1258</v>
      </c>
    </row>
    <row r="153" spans="1:23" ht="18" customHeight="1" x14ac:dyDescent="0.35">
      <c r="A153" s="69">
        <f>'Energy - Master'!A152</f>
        <v>46172</v>
      </c>
      <c r="B153" s="24" t="str">
        <f t="shared" si="36"/>
        <v>May-2026</v>
      </c>
      <c r="C153" s="34">
        <f t="shared" si="45"/>
        <v>6769</v>
      </c>
      <c r="D153" s="8">
        <v>8988</v>
      </c>
      <c r="E153" s="22">
        <f t="shared" si="46"/>
        <v>2219</v>
      </c>
      <c r="F153" s="34">
        <f t="shared" si="47"/>
        <v>69749</v>
      </c>
      <c r="G153" s="8">
        <v>70846</v>
      </c>
      <c r="H153" s="22">
        <f t="shared" si="48"/>
        <v>1097</v>
      </c>
      <c r="I153" s="34">
        <f t="shared" si="49"/>
        <v>102716</v>
      </c>
      <c r="J153" s="8">
        <v>102716</v>
      </c>
      <c r="K153" s="22">
        <f t="shared" si="56"/>
        <v>0</v>
      </c>
      <c r="L153" s="34">
        <f t="shared" si="50"/>
        <v>888422</v>
      </c>
      <c r="M153" s="8">
        <v>889622</v>
      </c>
      <c r="N153" s="22">
        <f t="shared" si="57"/>
        <v>1200</v>
      </c>
      <c r="O153" s="34">
        <f t="shared" si="51"/>
        <v>5566</v>
      </c>
      <c r="P153" s="8">
        <v>5671</v>
      </c>
      <c r="Q153" s="22">
        <f t="shared" si="58"/>
        <v>34</v>
      </c>
      <c r="R153" s="34">
        <f t="shared" si="52"/>
        <v>345513</v>
      </c>
      <c r="S153" s="8">
        <v>345599</v>
      </c>
      <c r="T153" s="22">
        <f t="shared" si="53"/>
        <v>29</v>
      </c>
      <c r="U153" s="34">
        <f t="shared" si="54"/>
        <v>643108</v>
      </c>
      <c r="V153" s="8">
        <v>647025</v>
      </c>
      <c r="W153" s="22">
        <f t="shared" si="55"/>
        <v>1308</v>
      </c>
    </row>
    <row r="154" spans="1:23" ht="18" customHeight="1" x14ac:dyDescent="0.35">
      <c r="A154" s="69">
        <f>'Energy - Master'!A153</f>
        <v>46173</v>
      </c>
      <c r="B154" s="24" t="str">
        <f t="shared" si="36"/>
        <v>May-2026</v>
      </c>
      <c r="C154" s="34">
        <f t="shared" si="45"/>
        <v>8988</v>
      </c>
      <c r="D154" s="8">
        <v>11238</v>
      </c>
      <c r="E154" s="22">
        <f t="shared" si="46"/>
        <v>2250</v>
      </c>
      <c r="F154" s="34">
        <f t="shared" si="47"/>
        <v>70846</v>
      </c>
      <c r="G154" s="8">
        <v>71980</v>
      </c>
      <c r="H154" s="22">
        <f t="shared" si="48"/>
        <v>1134</v>
      </c>
      <c r="I154" s="34">
        <f t="shared" si="49"/>
        <v>102716</v>
      </c>
      <c r="J154" s="8">
        <v>102716</v>
      </c>
      <c r="K154" s="22">
        <f t="shared" si="56"/>
        <v>0</v>
      </c>
      <c r="L154" s="34">
        <f t="shared" si="50"/>
        <v>889622</v>
      </c>
      <c r="M154" s="8">
        <v>890801</v>
      </c>
      <c r="N154" s="22">
        <f t="shared" si="57"/>
        <v>1179</v>
      </c>
      <c r="O154" s="34">
        <f t="shared" si="51"/>
        <v>5600</v>
      </c>
      <c r="P154" s="8">
        <v>5703</v>
      </c>
      <c r="Q154" s="22">
        <f t="shared" si="58"/>
        <v>36</v>
      </c>
      <c r="R154" s="34">
        <f t="shared" si="52"/>
        <v>345542</v>
      </c>
      <c r="S154" s="8">
        <v>345626</v>
      </c>
      <c r="T154" s="22">
        <f t="shared" si="53"/>
        <v>28</v>
      </c>
      <c r="U154" s="34">
        <f t="shared" si="54"/>
        <v>644416</v>
      </c>
      <c r="V154" s="8">
        <v>648262</v>
      </c>
      <c r="W154" s="22">
        <f t="shared" si="55"/>
        <v>1313</v>
      </c>
    </row>
    <row r="155" spans="1:23" ht="18" customHeight="1" x14ac:dyDescent="0.35">
      <c r="A155" s="69">
        <f>'Energy - Master'!A154</f>
        <v>46174</v>
      </c>
      <c r="B155" s="24" t="str">
        <f t="shared" si="36"/>
        <v>Jun-2026</v>
      </c>
      <c r="C155" s="34">
        <v>11238</v>
      </c>
      <c r="D155" s="8">
        <v>13508</v>
      </c>
      <c r="E155" s="22">
        <f t="shared" si="46"/>
        <v>2270</v>
      </c>
      <c r="F155" s="34">
        <v>71980</v>
      </c>
      <c r="G155" s="8">
        <v>73108</v>
      </c>
      <c r="H155" s="22">
        <f t="shared" si="48"/>
        <v>1128</v>
      </c>
      <c r="I155" s="34">
        <v>102716</v>
      </c>
      <c r="J155" s="8">
        <v>102716</v>
      </c>
      <c r="K155" s="22">
        <f t="shared" si="56"/>
        <v>0</v>
      </c>
      <c r="L155" s="34">
        <v>888422</v>
      </c>
      <c r="M155" s="8">
        <v>891988</v>
      </c>
      <c r="N155" s="22">
        <f t="shared" si="57"/>
        <v>3566</v>
      </c>
      <c r="O155" s="34">
        <v>5636</v>
      </c>
      <c r="P155" s="8">
        <v>5740</v>
      </c>
      <c r="Q155" s="22">
        <f t="shared" si="58"/>
        <v>35</v>
      </c>
      <c r="R155" s="34">
        <v>345570</v>
      </c>
      <c r="S155" s="8">
        <v>345653</v>
      </c>
      <c r="T155" s="22">
        <f t="shared" si="53"/>
        <v>29</v>
      </c>
      <c r="U155" s="34">
        <v>645729</v>
      </c>
      <c r="V155" s="8">
        <v>649541</v>
      </c>
      <c r="W155" s="22">
        <f t="shared" si="55"/>
        <v>1296</v>
      </c>
    </row>
    <row r="156" spans="1:23" ht="18" customHeight="1" x14ac:dyDescent="0.35">
      <c r="A156" s="69">
        <f>'Energy - Master'!A155</f>
        <v>46175</v>
      </c>
      <c r="B156" s="24" t="str">
        <f t="shared" si="36"/>
        <v>Jun-2026</v>
      </c>
      <c r="C156" s="34">
        <f>D155</f>
        <v>13508</v>
      </c>
      <c r="D156" s="8">
        <v>15774</v>
      </c>
      <c r="E156" s="22">
        <f t="shared" si="46"/>
        <v>2266</v>
      </c>
      <c r="F156" s="34">
        <f>G155</f>
        <v>73108</v>
      </c>
      <c r="G156" s="8">
        <v>74187</v>
      </c>
      <c r="H156" s="22">
        <f t="shared" si="48"/>
        <v>1079</v>
      </c>
      <c r="I156" s="34">
        <f>J155</f>
        <v>102716</v>
      </c>
      <c r="J156" s="8">
        <v>102716</v>
      </c>
      <c r="K156" s="22">
        <f t="shared" si="56"/>
        <v>0</v>
      </c>
      <c r="L156" s="34">
        <f>M155</f>
        <v>891988</v>
      </c>
      <c r="M156" s="8">
        <v>893173</v>
      </c>
      <c r="N156" s="22">
        <f t="shared" si="57"/>
        <v>1185</v>
      </c>
      <c r="O156" s="34">
        <f t="shared" ref="O156:O172" si="59">P153</f>
        <v>5671</v>
      </c>
      <c r="P156" s="8">
        <v>5775</v>
      </c>
      <c r="Q156" s="22">
        <f t="shared" si="58"/>
        <v>32</v>
      </c>
      <c r="R156" s="34">
        <f t="shared" ref="R156:R184" si="60">S153</f>
        <v>345599</v>
      </c>
      <c r="S156" s="8">
        <v>345680</v>
      </c>
      <c r="T156" s="22">
        <f t="shared" si="53"/>
        <v>27</v>
      </c>
      <c r="U156" s="34">
        <f t="shared" ref="U156:U184" si="61">V153</f>
        <v>647025</v>
      </c>
      <c r="V156" s="8">
        <v>650777</v>
      </c>
      <c r="W156" s="22">
        <f t="shared" si="55"/>
        <v>1237</v>
      </c>
    </row>
    <row r="157" spans="1:23" ht="18" customHeight="1" x14ac:dyDescent="0.35">
      <c r="A157" s="69">
        <f>'Energy - Master'!A156</f>
        <v>46176</v>
      </c>
      <c r="B157" s="24" t="str">
        <f t="shared" si="36"/>
        <v>Jun-2026</v>
      </c>
      <c r="C157" s="34">
        <f t="shared" ref="C157:C184" si="62">D156</f>
        <v>15774</v>
      </c>
      <c r="D157" s="8">
        <v>18038</v>
      </c>
      <c r="E157" s="22">
        <f t="shared" si="46"/>
        <v>2264</v>
      </c>
      <c r="F157" s="34">
        <f t="shared" ref="F157:F184" si="63">G156</f>
        <v>74187</v>
      </c>
      <c r="G157" s="8">
        <v>75290</v>
      </c>
      <c r="H157" s="22">
        <f t="shared" si="48"/>
        <v>1103</v>
      </c>
      <c r="I157" s="34">
        <f t="shared" ref="I157:I184" si="64">J156</f>
        <v>102716</v>
      </c>
      <c r="J157" s="8">
        <v>102716</v>
      </c>
      <c r="K157" s="22">
        <f t="shared" si="56"/>
        <v>0</v>
      </c>
      <c r="L157" s="34">
        <f t="shared" ref="L157:L184" si="65">M156</f>
        <v>893173</v>
      </c>
      <c r="M157" s="8">
        <v>894365</v>
      </c>
      <c r="N157" s="22">
        <f t="shared" si="57"/>
        <v>1192</v>
      </c>
      <c r="O157" s="34">
        <f t="shared" si="59"/>
        <v>5703</v>
      </c>
      <c r="P157" s="8">
        <v>5811</v>
      </c>
      <c r="Q157" s="22">
        <f t="shared" si="58"/>
        <v>37</v>
      </c>
      <c r="R157" s="34">
        <f t="shared" si="60"/>
        <v>345626</v>
      </c>
      <c r="S157" s="8">
        <v>345707</v>
      </c>
      <c r="T157" s="22">
        <f t="shared" si="53"/>
        <v>27</v>
      </c>
      <c r="U157" s="34">
        <f t="shared" si="61"/>
        <v>648262</v>
      </c>
      <c r="V157" s="8">
        <v>652065</v>
      </c>
      <c r="W157" s="22">
        <f t="shared" si="55"/>
        <v>1279</v>
      </c>
    </row>
    <row r="158" spans="1:23" ht="18" customHeight="1" x14ac:dyDescent="0.35">
      <c r="A158" s="69">
        <f>'Energy - Master'!A157</f>
        <v>46177</v>
      </c>
      <c r="B158" s="24" t="str">
        <f t="shared" si="36"/>
        <v>Jun-2026</v>
      </c>
      <c r="C158" s="34">
        <f t="shared" si="62"/>
        <v>18038</v>
      </c>
      <c r="D158" s="8">
        <v>20274</v>
      </c>
      <c r="E158" s="22">
        <f t="shared" si="46"/>
        <v>2236</v>
      </c>
      <c r="F158" s="34">
        <f t="shared" si="63"/>
        <v>75290</v>
      </c>
      <c r="G158" s="8">
        <v>76394</v>
      </c>
      <c r="H158" s="22">
        <f t="shared" si="48"/>
        <v>1104</v>
      </c>
      <c r="I158" s="34">
        <f t="shared" si="64"/>
        <v>102716</v>
      </c>
      <c r="J158" s="8">
        <v>102716</v>
      </c>
      <c r="K158" s="22">
        <f t="shared" si="56"/>
        <v>0</v>
      </c>
      <c r="L158" s="34">
        <f t="shared" si="65"/>
        <v>894365</v>
      </c>
      <c r="M158" s="8">
        <v>895554</v>
      </c>
      <c r="N158" s="22">
        <f t="shared" si="57"/>
        <v>1189</v>
      </c>
      <c r="O158" s="34">
        <f t="shared" si="59"/>
        <v>5740</v>
      </c>
      <c r="P158" s="8">
        <v>5845</v>
      </c>
      <c r="Q158" s="22">
        <f t="shared" si="58"/>
        <v>35</v>
      </c>
      <c r="R158" s="34">
        <f t="shared" si="60"/>
        <v>345653</v>
      </c>
      <c r="S158" s="8">
        <v>345736</v>
      </c>
      <c r="T158" s="22">
        <f t="shared" si="53"/>
        <v>27</v>
      </c>
      <c r="U158" s="34">
        <f t="shared" si="61"/>
        <v>649541</v>
      </c>
      <c r="V158" s="8">
        <v>653328</v>
      </c>
      <c r="W158" s="22">
        <f t="shared" si="55"/>
        <v>1236</v>
      </c>
    </row>
    <row r="159" spans="1:23" ht="18" customHeight="1" x14ac:dyDescent="0.35">
      <c r="A159" s="69">
        <f>'Energy - Master'!A158</f>
        <v>46178</v>
      </c>
      <c r="B159" s="24" t="str">
        <f t="shared" si="36"/>
        <v>Jun-2026</v>
      </c>
      <c r="C159" s="34">
        <f t="shared" si="62"/>
        <v>20274</v>
      </c>
      <c r="D159" s="8">
        <v>22546</v>
      </c>
      <c r="E159" s="22">
        <f t="shared" si="46"/>
        <v>2272</v>
      </c>
      <c r="F159" s="34">
        <f t="shared" si="63"/>
        <v>76394</v>
      </c>
      <c r="G159" s="8">
        <v>77549</v>
      </c>
      <c r="H159" s="22">
        <f t="shared" si="48"/>
        <v>1155</v>
      </c>
      <c r="I159" s="34">
        <f t="shared" si="64"/>
        <v>102716</v>
      </c>
      <c r="J159" s="8">
        <v>102716</v>
      </c>
      <c r="K159" s="22">
        <f t="shared" si="56"/>
        <v>0</v>
      </c>
      <c r="L159" s="34">
        <f t="shared" si="65"/>
        <v>895554</v>
      </c>
      <c r="M159" s="8">
        <v>896750</v>
      </c>
      <c r="N159" s="22">
        <f t="shared" si="57"/>
        <v>1196</v>
      </c>
      <c r="O159" s="34">
        <f t="shared" si="59"/>
        <v>5775</v>
      </c>
      <c r="P159" s="8">
        <v>5881</v>
      </c>
      <c r="Q159" s="22">
        <f t="shared" si="58"/>
        <v>36</v>
      </c>
      <c r="R159" s="34">
        <f t="shared" si="60"/>
        <v>345680</v>
      </c>
      <c r="S159" s="8">
        <v>345763</v>
      </c>
      <c r="T159" s="22">
        <f t="shared" si="53"/>
        <v>27</v>
      </c>
      <c r="U159" s="34">
        <f t="shared" si="61"/>
        <v>650777</v>
      </c>
      <c r="V159" s="8">
        <v>654597</v>
      </c>
      <c r="W159" s="22">
        <f t="shared" si="55"/>
        <v>1288</v>
      </c>
    </row>
    <row r="160" spans="1:23" ht="18" customHeight="1" x14ac:dyDescent="0.35">
      <c r="A160" s="69">
        <f>'Energy - Master'!A159</f>
        <v>46179</v>
      </c>
      <c r="B160" s="24" t="str">
        <f t="shared" si="36"/>
        <v>Jun-2026</v>
      </c>
      <c r="C160" s="34">
        <f t="shared" si="62"/>
        <v>22546</v>
      </c>
      <c r="D160" s="8">
        <v>24804</v>
      </c>
      <c r="E160" s="22">
        <f t="shared" si="46"/>
        <v>2258</v>
      </c>
      <c r="F160" s="34">
        <f t="shared" si="63"/>
        <v>77549</v>
      </c>
      <c r="G160" s="8">
        <v>78703</v>
      </c>
      <c r="H160" s="22">
        <f t="shared" si="48"/>
        <v>1154</v>
      </c>
      <c r="I160" s="34">
        <f t="shared" si="64"/>
        <v>102716</v>
      </c>
      <c r="J160" s="8">
        <v>102716</v>
      </c>
      <c r="K160" s="22">
        <f t="shared" si="56"/>
        <v>0</v>
      </c>
      <c r="L160" s="34">
        <f t="shared" si="65"/>
        <v>896750</v>
      </c>
      <c r="M160" s="8">
        <v>897930</v>
      </c>
      <c r="N160" s="22">
        <f t="shared" si="57"/>
        <v>1180</v>
      </c>
      <c r="O160" s="34">
        <f t="shared" si="59"/>
        <v>5811</v>
      </c>
      <c r="P160" s="8">
        <v>5915</v>
      </c>
      <c r="Q160" s="22">
        <f t="shared" si="58"/>
        <v>34</v>
      </c>
      <c r="R160" s="34">
        <f t="shared" si="60"/>
        <v>345707</v>
      </c>
      <c r="S160" s="8">
        <v>345788</v>
      </c>
      <c r="T160" s="22">
        <f t="shared" si="53"/>
        <v>29</v>
      </c>
      <c r="U160" s="34">
        <f t="shared" si="61"/>
        <v>652065</v>
      </c>
      <c r="V160" s="8">
        <v>655843</v>
      </c>
      <c r="W160" s="22">
        <f t="shared" si="55"/>
        <v>1263</v>
      </c>
    </row>
    <row r="161" spans="1:23" ht="18" customHeight="1" x14ac:dyDescent="0.35">
      <c r="A161" s="69">
        <f>'Energy - Master'!A160</f>
        <v>46180</v>
      </c>
      <c r="B161" s="24" t="str">
        <f t="shared" si="36"/>
        <v>Jun-2026</v>
      </c>
      <c r="C161" s="34">
        <f t="shared" si="62"/>
        <v>24804</v>
      </c>
      <c r="D161" s="8">
        <v>27075</v>
      </c>
      <c r="E161" s="22">
        <f t="shared" si="46"/>
        <v>2271</v>
      </c>
      <c r="F161" s="34">
        <f t="shared" si="63"/>
        <v>78703</v>
      </c>
      <c r="G161" s="8">
        <v>79833</v>
      </c>
      <c r="H161" s="22">
        <f t="shared" si="48"/>
        <v>1130</v>
      </c>
      <c r="I161" s="34">
        <f t="shared" si="64"/>
        <v>102716</v>
      </c>
      <c r="J161" s="8">
        <v>102716</v>
      </c>
      <c r="K161" s="22">
        <f t="shared" si="56"/>
        <v>0</v>
      </c>
      <c r="L161" s="34">
        <f t="shared" si="65"/>
        <v>897930</v>
      </c>
      <c r="M161" s="8">
        <v>899110</v>
      </c>
      <c r="N161" s="22">
        <f t="shared" si="57"/>
        <v>1180</v>
      </c>
      <c r="O161" s="34">
        <f t="shared" si="59"/>
        <v>5845</v>
      </c>
      <c r="P161" s="8">
        <v>5952</v>
      </c>
      <c r="Q161" s="22">
        <f t="shared" si="58"/>
        <v>36</v>
      </c>
      <c r="R161" s="34">
        <f t="shared" si="60"/>
        <v>345736</v>
      </c>
      <c r="S161" s="8">
        <v>345824</v>
      </c>
      <c r="T161" s="22">
        <f t="shared" si="53"/>
        <v>27</v>
      </c>
      <c r="U161" s="34">
        <f t="shared" si="61"/>
        <v>653328</v>
      </c>
      <c r="V161" s="8">
        <v>657149</v>
      </c>
      <c r="W161" s="22">
        <f t="shared" si="55"/>
        <v>1269</v>
      </c>
    </row>
    <row r="162" spans="1:23" ht="18" customHeight="1" x14ac:dyDescent="0.35">
      <c r="A162" s="69">
        <f>'Energy - Master'!A161</f>
        <v>46181</v>
      </c>
      <c r="B162" s="24" t="str">
        <f t="shared" si="36"/>
        <v>Jun-2026</v>
      </c>
      <c r="C162" s="34">
        <f t="shared" si="62"/>
        <v>27075</v>
      </c>
      <c r="D162" s="8">
        <v>29344</v>
      </c>
      <c r="E162" s="22">
        <f t="shared" si="46"/>
        <v>2269</v>
      </c>
      <c r="F162" s="34">
        <f t="shared" si="63"/>
        <v>79833</v>
      </c>
      <c r="G162" s="8">
        <v>80853</v>
      </c>
      <c r="H162" s="22">
        <f t="shared" si="48"/>
        <v>1020</v>
      </c>
      <c r="I162" s="34">
        <f t="shared" si="64"/>
        <v>102716</v>
      </c>
      <c r="J162" s="8">
        <v>102716</v>
      </c>
      <c r="K162" s="22">
        <f t="shared" si="56"/>
        <v>0</v>
      </c>
      <c r="L162" s="34">
        <f t="shared" si="65"/>
        <v>899110</v>
      </c>
      <c r="M162" s="8">
        <v>900281</v>
      </c>
      <c r="N162" s="22">
        <f t="shared" si="57"/>
        <v>1171</v>
      </c>
      <c r="O162" s="34">
        <f t="shared" si="59"/>
        <v>5881</v>
      </c>
      <c r="P162" s="8">
        <v>5986</v>
      </c>
      <c r="Q162" s="22">
        <f t="shared" si="58"/>
        <v>34</v>
      </c>
      <c r="R162" s="34">
        <f t="shared" si="60"/>
        <v>345763</v>
      </c>
      <c r="S162" s="8">
        <v>345852</v>
      </c>
      <c r="T162" s="22">
        <f t="shared" si="53"/>
        <v>25</v>
      </c>
      <c r="U162" s="34">
        <f t="shared" si="61"/>
        <v>654597</v>
      </c>
      <c r="V162" s="8">
        <v>658444</v>
      </c>
      <c r="W162" s="22">
        <f t="shared" si="55"/>
        <v>1246</v>
      </c>
    </row>
    <row r="163" spans="1:23" ht="18" customHeight="1" x14ac:dyDescent="0.35">
      <c r="A163" s="69">
        <f>'Energy - Master'!A162</f>
        <v>46182</v>
      </c>
      <c r="B163" s="24" t="str">
        <f t="shared" si="36"/>
        <v>Jun-2026</v>
      </c>
      <c r="C163" s="34">
        <f t="shared" si="62"/>
        <v>29344</v>
      </c>
      <c r="D163" s="8">
        <v>31665</v>
      </c>
      <c r="E163" s="22">
        <f t="shared" si="46"/>
        <v>2321</v>
      </c>
      <c r="F163" s="34">
        <f t="shared" si="63"/>
        <v>80853</v>
      </c>
      <c r="G163" s="8">
        <v>82056</v>
      </c>
      <c r="H163" s="22">
        <f t="shared" si="48"/>
        <v>1203</v>
      </c>
      <c r="I163" s="34">
        <f t="shared" si="64"/>
        <v>102716</v>
      </c>
      <c r="J163" s="8">
        <v>102716</v>
      </c>
      <c r="K163" s="22">
        <f t="shared" si="56"/>
        <v>0</v>
      </c>
      <c r="L163" s="34">
        <f t="shared" si="65"/>
        <v>900281</v>
      </c>
      <c r="M163" s="8">
        <v>901442</v>
      </c>
      <c r="N163" s="22">
        <f t="shared" si="57"/>
        <v>1161</v>
      </c>
      <c r="O163" s="34">
        <f t="shared" si="59"/>
        <v>5915</v>
      </c>
      <c r="P163" s="8">
        <v>6022</v>
      </c>
      <c r="Q163" s="22">
        <f t="shared" si="58"/>
        <v>37</v>
      </c>
      <c r="R163" s="34">
        <f t="shared" si="60"/>
        <v>345788</v>
      </c>
      <c r="S163" s="8">
        <v>345881</v>
      </c>
      <c r="T163" s="22">
        <f t="shared" si="53"/>
        <v>36</v>
      </c>
      <c r="U163" s="34">
        <f t="shared" si="61"/>
        <v>655843</v>
      </c>
      <c r="V163" s="8">
        <v>659722</v>
      </c>
      <c r="W163" s="22">
        <f t="shared" si="55"/>
        <v>1306</v>
      </c>
    </row>
    <row r="164" spans="1:23" ht="18" customHeight="1" x14ac:dyDescent="0.35">
      <c r="A164" s="69">
        <f>'Energy - Master'!A163</f>
        <v>46183</v>
      </c>
      <c r="B164" s="24" t="str">
        <f t="shared" si="36"/>
        <v>Jun-2026</v>
      </c>
      <c r="C164" s="34">
        <f t="shared" si="62"/>
        <v>31665</v>
      </c>
      <c r="D164" s="8">
        <v>33984</v>
      </c>
      <c r="E164" s="22">
        <f t="shared" si="46"/>
        <v>2319</v>
      </c>
      <c r="F164" s="34">
        <f t="shared" si="63"/>
        <v>82056</v>
      </c>
      <c r="G164" s="8">
        <v>83192</v>
      </c>
      <c r="H164" s="22">
        <f t="shared" si="48"/>
        <v>1136</v>
      </c>
      <c r="I164" s="34">
        <f t="shared" si="64"/>
        <v>102716</v>
      </c>
      <c r="J164" s="8">
        <v>102716</v>
      </c>
      <c r="K164" s="22">
        <f t="shared" si="56"/>
        <v>0</v>
      </c>
      <c r="L164" s="34">
        <f t="shared" si="65"/>
        <v>901442</v>
      </c>
      <c r="M164" s="8">
        <v>902611</v>
      </c>
      <c r="N164" s="22">
        <f t="shared" si="57"/>
        <v>1169</v>
      </c>
      <c r="O164" s="34">
        <f t="shared" si="59"/>
        <v>5952</v>
      </c>
      <c r="P164" s="8">
        <v>6058</v>
      </c>
      <c r="Q164" s="22">
        <f t="shared" si="58"/>
        <v>34</v>
      </c>
      <c r="R164" s="34">
        <f t="shared" si="60"/>
        <v>345824</v>
      </c>
      <c r="S164" s="8">
        <v>345911</v>
      </c>
      <c r="T164" s="22">
        <f t="shared" si="53"/>
        <v>28</v>
      </c>
      <c r="U164" s="34">
        <f t="shared" si="61"/>
        <v>657149</v>
      </c>
      <c r="V164" s="8">
        <v>661034</v>
      </c>
      <c r="W164" s="22">
        <f t="shared" si="55"/>
        <v>1295</v>
      </c>
    </row>
    <row r="165" spans="1:23" ht="18" customHeight="1" x14ac:dyDescent="0.35">
      <c r="A165" s="69">
        <f>'Energy - Master'!A164</f>
        <v>46184</v>
      </c>
      <c r="B165" s="24" t="str">
        <f t="shared" si="36"/>
        <v>Jun-2026</v>
      </c>
      <c r="C165" s="34">
        <f t="shared" si="62"/>
        <v>33984</v>
      </c>
      <c r="D165" s="8">
        <v>36142</v>
      </c>
      <c r="E165" s="22">
        <f t="shared" si="46"/>
        <v>2158</v>
      </c>
      <c r="F165" s="34">
        <f t="shared" si="63"/>
        <v>83192</v>
      </c>
      <c r="G165" s="8">
        <v>84309</v>
      </c>
      <c r="H165" s="22">
        <f t="shared" si="48"/>
        <v>1117</v>
      </c>
      <c r="I165" s="34">
        <f t="shared" si="64"/>
        <v>102716</v>
      </c>
      <c r="J165" s="8">
        <v>102716</v>
      </c>
      <c r="K165" s="22">
        <f t="shared" si="56"/>
        <v>0</v>
      </c>
      <c r="L165" s="34">
        <f t="shared" si="65"/>
        <v>902611</v>
      </c>
      <c r="M165" s="8">
        <v>903791</v>
      </c>
      <c r="N165" s="22">
        <f t="shared" si="57"/>
        <v>1180</v>
      </c>
      <c r="O165" s="34">
        <f t="shared" si="59"/>
        <v>5986</v>
      </c>
      <c r="P165" s="8">
        <v>6094</v>
      </c>
      <c r="Q165" s="22">
        <f t="shared" si="58"/>
        <v>36</v>
      </c>
      <c r="R165" s="34">
        <f t="shared" si="60"/>
        <v>345852</v>
      </c>
      <c r="S165" s="8">
        <v>345940</v>
      </c>
      <c r="T165" s="22">
        <f t="shared" si="53"/>
        <v>29</v>
      </c>
      <c r="U165" s="34">
        <f t="shared" si="61"/>
        <v>658444</v>
      </c>
      <c r="V165" s="8">
        <v>662325</v>
      </c>
      <c r="W165" s="22">
        <f t="shared" si="55"/>
        <v>1278</v>
      </c>
    </row>
    <row r="166" spans="1:23" ht="18" customHeight="1" x14ac:dyDescent="0.35">
      <c r="A166" s="69">
        <f>'Energy - Master'!A165</f>
        <v>46185</v>
      </c>
      <c r="B166" s="24" t="str">
        <f t="shared" si="36"/>
        <v>Jun-2026</v>
      </c>
      <c r="C166" s="34">
        <f t="shared" si="62"/>
        <v>36142</v>
      </c>
      <c r="D166" s="8">
        <v>38241</v>
      </c>
      <c r="E166" s="22">
        <f t="shared" si="46"/>
        <v>2099</v>
      </c>
      <c r="F166" s="34">
        <f t="shared" si="63"/>
        <v>84309</v>
      </c>
      <c r="G166" s="8">
        <v>85448</v>
      </c>
      <c r="H166" s="22">
        <f t="shared" si="48"/>
        <v>1139</v>
      </c>
      <c r="I166" s="34">
        <f t="shared" si="64"/>
        <v>102716</v>
      </c>
      <c r="J166" s="8">
        <v>102716</v>
      </c>
      <c r="K166" s="22">
        <f t="shared" si="56"/>
        <v>0</v>
      </c>
      <c r="L166" s="34">
        <f t="shared" si="65"/>
        <v>903791</v>
      </c>
      <c r="M166" s="8">
        <v>904991</v>
      </c>
      <c r="N166" s="22">
        <f t="shared" si="57"/>
        <v>1200</v>
      </c>
      <c r="O166" s="34">
        <f t="shared" si="59"/>
        <v>6022</v>
      </c>
      <c r="P166" s="8">
        <v>6130</v>
      </c>
      <c r="Q166" s="22">
        <f t="shared" si="58"/>
        <v>36</v>
      </c>
      <c r="R166" s="34">
        <f t="shared" si="60"/>
        <v>345881</v>
      </c>
      <c r="S166" s="8">
        <v>345968</v>
      </c>
      <c r="T166" s="22">
        <f t="shared" si="53"/>
        <v>30</v>
      </c>
      <c r="U166" s="34">
        <f t="shared" si="61"/>
        <v>659722</v>
      </c>
      <c r="V166" s="8">
        <v>663667</v>
      </c>
      <c r="W166" s="22">
        <f t="shared" si="55"/>
        <v>1312</v>
      </c>
    </row>
    <row r="167" spans="1:23" ht="18" customHeight="1" x14ac:dyDescent="0.35">
      <c r="A167" s="69">
        <f>'Energy - Master'!A166</f>
        <v>46186</v>
      </c>
      <c r="B167" s="24" t="str">
        <f t="shared" si="36"/>
        <v>Jun-2026</v>
      </c>
      <c r="C167" s="34">
        <f t="shared" si="62"/>
        <v>38241</v>
      </c>
      <c r="D167" s="8">
        <v>40374</v>
      </c>
      <c r="E167" s="22">
        <f t="shared" si="46"/>
        <v>2133</v>
      </c>
      <c r="F167" s="34">
        <f t="shared" si="63"/>
        <v>85448</v>
      </c>
      <c r="G167" s="8">
        <v>86575</v>
      </c>
      <c r="H167" s="22">
        <f t="shared" si="48"/>
        <v>1127</v>
      </c>
      <c r="I167" s="34">
        <f t="shared" si="64"/>
        <v>102716</v>
      </c>
      <c r="J167" s="8">
        <v>102716</v>
      </c>
      <c r="K167" s="22">
        <f t="shared" si="56"/>
        <v>0</v>
      </c>
      <c r="L167" s="34">
        <f t="shared" si="65"/>
        <v>904991</v>
      </c>
      <c r="M167" s="8">
        <v>906161</v>
      </c>
      <c r="N167" s="22">
        <f t="shared" si="57"/>
        <v>1170</v>
      </c>
      <c r="O167" s="34">
        <f t="shared" si="59"/>
        <v>6058</v>
      </c>
      <c r="P167" s="8">
        <v>6164</v>
      </c>
      <c r="Q167" s="22">
        <f t="shared" si="58"/>
        <v>36</v>
      </c>
      <c r="R167" s="34">
        <f t="shared" si="60"/>
        <v>345911</v>
      </c>
      <c r="S167" s="8">
        <v>345995</v>
      </c>
      <c r="T167" s="22">
        <f t="shared" si="53"/>
        <v>29</v>
      </c>
      <c r="U167" s="34">
        <f t="shared" si="61"/>
        <v>661034</v>
      </c>
      <c r="V167" s="8">
        <v>665000</v>
      </c>
      <c r="W167" s="22">
        <f t="shared" si="55"/>
        <v>1291</v>
      </c>
    </row>
    <row r="168" spans="1:23" ht="18" customHeight="1" x14ac:dyDescent="0.35">
      <c r="A168" s="69">
        <f>'Energy - Master'!A167</f>
        <v>46187</v>
      </c>
      <c r="B168" s="24" t="str">
        <f t="shared" si="36"/>
        <v>Jun-2026</v>
      </c>
      <c r="C168" s="34">
        <f t="shared" si="62"/>
        <v>40374</v>
      </c>
      <c r="D168" s="8">
        <v>42389</v>
      </c>
      <c r="E168" s="22">
        <f t="shared" si="46"/>
        <v>2015</v>
      </c>
      <c r="F168" s="34">
        <f t="shared" si="63"/>
        <v>86575</v>
      </c>
      <c r="G168" s="8">
        <v>87715</v>
      </c>
      <c r="H168" s="22">
        <f t="shared" si="48"/>
        <v>1140</v>
      </c>
      <c r="I168" s="34">
        <f t="shared" si="64"/>
        <v>102716</v>
      </c>
      <c r="J168" s="8">
        <v>102716</v>
      </c>
      <c r="K168" s="22">
        <f t="shared" si="56"/>
        <v>0</v>
      </c>
      <c r="L168" s="34">
        <f t="shared" si="65"/>
        <v>906161</v>
      </c>
      <c r="M168" s="8">
        <v>907346</v>
      </c>
      <c r="N168" s="22">
        <f t="shared" si="57"/>
        <v>1185</v>
      </c>
      <c r="O168" s="34">
        <f t="shared" si="59"/>
        <v>6094</v>
      </c>
      <c r="P168" s="8">
        <v>6199</v>
      </c>
      <c r="Q168" s="22">
        <f t="shared" si="58"/>
        <v>36</v>
      </c>
      <c r="R168" s="34">
        <f t="shared" si="60"/>
        <v>345940</v>
      </c>
      <c r="S168" s="8">
        <v>346024</v>
      </c>
      <c r="T168" s="22">
        <f t="shared" ref="T168:T194" si="66">S166-R168</f>
        <v>28</v>
      </c>
      <c r="U168" s="34">
        <f t="shared" si="61"/>
        <v>662325</v>
      </c>
      <c r="V168" s="8">
        <v>666398</v>
      </c>
      <c r="W168" s="22">
        <f t="shared" ref="W168:W194" si="67">V166-U168</f>
        <v>1342</v>
      </c>
    </row>
    <row r="169" spans="1:23" ht="18" customHeight="1" x14ac:dyDescent="0.35">
      <c r="A169" s="69">
        <f>'Energy - Master'!A168</f>
        <v>46188</v>
      </c>
      <c r="B169" s="24" t="str">
        <f t="shared" si="36"/>
        <v>Jun-2026</v>
      </c>
      <c r="C169" s="34">
        <f t="shared" si="62"/>
        <v>42389</v>
      </c>
      <c r="D169" s="8">
        <v>44376</v>
      </c>
      <c r="E169" s="22">
        <f t="shared" si="46"/>
        <v>1987</v>
      </c>
      <c r="F169" s="34">
        <f t="shared" si="63"/>
        <v>87715</v>
      </c>
      <c r="G169" s="8">
        <v>88822</v>
      </c>
      <c r="H169" s="22">
        <f t="shared" si="48"/>
        <v>1107</v>
      </c>
      <c r="I169" s="34">
        <f t="shared" si="64"/>
        <v>102716</v>
      </c>
      <c r="J169" s="8">
        <v>102716</v>
      </c>
      <c r="K169" s="22">
        <f t="shared" si="56"/>
        <v>0</v>
      </c>
      <c r="L169" s="34">
        <f t="shared" si="65"/>
        <v>907346</v>
      </c>
      <c r="M169" s="8">
        <v>908492</v>
      </c>
      <c r="N169" s="22">
        <f t="shared" si="57"/>
        <v>1146</v>
      </c>
      <c r="O169" s="34">
        <f t="shared" si="59"/>
        <v>6130</v>
      </c>
      <c r="P169" s="8">
        <v>6264</v>
      </c>
      <c r="Q169" s="22">
        <f t="shared" ref="Q169:Q194" si="68">P167-O169</f>
        <v>34</v>
      </c>
      <c r="R169" s="34">
        <f t="shared" si="60"/>
        <v>345968</v>
      </c>
      <c r="S169" s="8">
        <v>346053</v>
      </c>
      <c r="T169" s="22">
        <f t="shared" si="66"/>
        <v>27</v>
      </c>
      <c r="U169" s="34">
        <f t="shared" si="61"/>
        <v>663667</v>
      </c>
      <c r="V169" s="8">
        <v>667759</v>
      </c>
      <c r="W169" s="22">
        <f t="shared" si="67"/>
        <v>1333</v>
      </c>
    </row>
    <row r="170" spans="1:23" ht="18" customHeight="1" x14ac:dyDescent="0.35">
      <c r="A170" s="69">
        <f>'Energy - Master'!A169</f>
        <v>46189</v>
      </c>
      <c r="B170" s="24" t="str">
        <f t="shared" si="36"/>
        <v>Jun-2026</v>
      </c>
      <c r="C170" s="34">
        <f t="shared" si="62"/>
        <v>44376</v>
      </c>
      <c r="D170" s="8">
        <v>46425</v>
      </c>
      <c r="E170" s="22">
        <f t="shared" si="46"/>
        <v>2049</v>
      </c>
      <c r="F170" s="34">
        <f t="shared" si="63"/>
        <v>88822</v>
      </c>
      <c r="G170" s="8">
        <v>89979</v>
      </c>
      <c r="H170" s="22">
        <f t="shared" si="48"/>
        <v>1157</v>
      </c>
      <c r="I170" s="34">
        <f t="shared" si="64"/>
        <v>102716</v>
      </c>
      <c r="J170" s="8">
        <v>102716</v>
      </c>
      <c r="K170" s="22">
        <f t="shared" si="56"/>
        <v>0</v>
      </c>
      <c r="L170" s="34">
        <f t="shared" si="65"/>
        <v>908492</v>
      </c>
      <c r="M170" s="8">
        <v>909647</v>
      </c>
      <c r="N170" s="22">
        <f t="shared" si="57"/>
        <v>1155</v>
      </c>
      <c r="O170" s="34">
        <f t="shared" si="59"/>
        <v>6164</v>
      </c>
      <c r="P170" s="8">
        <v>6269</v>
      </c>
      <c r="Q170" s="22">
        <f t="shared" si="68"/>
        <v>35</v>
      </c>
      <c r="R170" s="34">
        <f t="shared" si="60"/>
        <v>345995</v>
      </c>
      <c r="S170" s="8">
        <v>346082</v>
      </c>
      <c r="T170" s="22">
        <f t="shared" si="66"/>
        <v>29</v>
      </c>
      <c r="U170" s="34">
        <f t="shared" si="61"/>
        <v>665000</v>
      </c>
      <c r="V170" s="8">
        <v>669111</v>
      </c>
      <c r="W170" s="22">
        <f t="shared" si="67"/>
        <v>1398</v>
      </c>
    </row>
    <row r="171" spans="1:23" ht="18" customHeight="1" x14ac:dyDescent="0.35">
      <c r="A171" s="69">
        <f>'Energy - Master'!A170</f>
        <v>46190</v>
      </c>
      <c r="B171" s="24" t="str">
        <f t="shared" si="36"/>
        <v>Jun-2026</v>
      </c>
      <c r="C171" s="34">
        <f t="shared" si="62"/>
        <v>46425</v>
      </c>
      <c r="D171" s="8">
        <v>48410</v>
      </c>
      <c r="E171" s="22">
        <f t="shared" si="46"/>
        <v>1985</v>
      </c>
      <c r="F171" s="34">
        <f t="shared" si="63"/>
        <v>89979</v>
      </c>
      <c r="G171" s="8">
        <v>91091</v>
      </c>
      <c r="H171" s="22">
        <f t="shared" si="48"/>
        <v>1112</v>
      </c>
      <c r="I171" s="34">
        <f t="shared" si="64"/>
        <v>102716</v>
      </c>
      <c r="J171" s="8">
        <v>102716</v>
      </c>
      <c r="K171" s="22">
        <f t="shared" si="56"/>
        <v>0</v>
      </c>
      <c r="L171" s="34">
        <f t="shared" si="65"/>
        <v>909647</v>
      </c>
      <c r="M171" s="8">
        <v>910799</v>
      </c>
      <c r="N171" s="22">
        <f t="shared" si="57"/>
        <v>1152</v>
      </c>
      <c r="O171" s="34">
        <f t="shared" si="59"/>
        <v>6199</v>
      </c>
      <c r="P171" s="8">
        <v>6304</v>
      </c>
      <c r="Q171" s="22">
        <f t="shared" si="68"/>
        <v>65</v>
      </c>
      <c r="R171" s="34">
        <f t="shared" si="60"/>
        <v>346024</v>
      </c>
      <c r="S171" s="8">
        <v>346112</v>
      </c>
      <c r="T171" s="22">
        <f t="shared" si="66"/>
        <v>29</v>
      </c>
      <c r="U171" s="34">
        <f t="shared" si="61"/>
        <v>666398</v>
      </c>
      <c r="V171" s="8">
        <v>670440</v>
      </c>
      <c r="W171" s="22">
        <f t="shared" si="67"/>
        <v>1361</v>
      </c>
    </row>
    <row r="172" spans="1:23" ht="18" customHeight="1" x14ac:dyDescent="0.35">
      <c r="A172" s="69">
        <f>'Energy - Master'!A171</f>
        <v>46191</v>
      </c>
      <c r="B172" s="24" t="str">
        <f t="shared" si="36"/>
        <v>Jun-2026</v>
      </c>
      <c r="C172" s="34">
        <f t="shared" si="62"/>
        <v>48410</v>
      </c>
      <c r="D172" s="8">
        <v>50383</v>
      </c>
      <c r="E172" s="22">
        <f t="shared" si="46"/>
        <v>1973</v>
      </c>
      <c r="F172" s="34">
        <f t="shared" si="63"/>
        <v>91091</v>
      </c>
      <c r="G172" s="8">
        <v>92224</v>
      </c>
      <c r="H172" s="22">
        <f t="shared" si="48"/>
        <v>1133</v>
      </c>
      <c r="I172" s="34">
        <f t="shared" si="64"/>
        <v>102716</v>
      </c>
      <c r="J172" s="8">
        <v>102716</v>
      </c>
      <c r="K172" s="22">
        <f t="shared" si="56"/>
        <v>0</v>
      </c>
      <c r="L172" s="34">
        <f t="shared" si="65"/>
        <v>910799</v>
      </c>
      <c r="M172" s="8">
        <v>911976</v>
      </c>
      <c r="N172" s="22">
        <f t="shared" si="57"/>
        <v>1177</v>
      </c>
      <c r="O172" s="34">
        <f t="shared" si="59"/>
        <v>6264</v>
      </c>
      <c r="P172" s="8">
        <v>6340</v>
      </c>
      <c r="Q172" s="22">
        <f t="shared" si="68"/>
        <v>5</v>
      </c>
      <c r="R172" s="34">
        <f t="shared" si="60"/>
        <v>346053</v>
      </c>
      <c r="S172" s="8">
        <v>346142</v>
      </c>
      <c r="T172" s="22">
        <f t="shared" si="66"/>
        <v>29</v>
      </c>
      <c r="U172" s="34">
        <f t="shared" si="61"/>
        <v>667759</v>
      </c>
      <c r="V172" s="8">
        <v>671762</v>
      </c>
      <c r="W172" s="22">
        <f t="shared" si="67"/>
        <v>1352</v>
      </c>
    </row>
    <row r="173" spans="1:23" ht="18" customHeight="1" x14ac:dyDescent="0.35">
      <c r="A173" s="69">
        <f>'Energy - Master'!A172</f>
        <v>46192</v>
      </c>
      <c r="B173" s="24" t="str">
        <f t="shared" si="36"/>
        <v>Jun-2026</v>
      </c>
      <c r="C173" s="34">
        <f t="shared" si="62"/>
        <v>50383</v>
      </c>
      <c r="D173" s="8">
        <v>52284</v>
      </c>
      <c r="E173" s="22">
        <f t="shared" si="46"/>
        <v>1901</v>
      </c>
      <c r="F173" s="34">
        <f t="shared" si="63"/>
        <v>92224</v>
      </c>
      <c r="G173" s="8">
        <v>93348</v>
      </c>
      <c r="H173" s="22">
        <f t="shared" si="48"/>
        <v>1124</v>
      </c>
      <c r="I173" s="34">
        <f t="shared" si="64"/>
        <v>102716</v>
      </c>
      <c r="J173" s="8">
        <v>102716</v>
      </c>
      <c r="K173" s="22">
        <f t="shared" si="56"/>
        <v>0</v>
      </c>
      <c r="L173" s="34">
        <f t="shared" si="65"/>
        <v>911976</v>
      </c>
      <c r="M173" s="8">
        <v>913123</v>
      </c>
      <c r="N173" s="22">
        <f t="shared" si="57"/>
        <v>1147</v>
      </c>
      <c r="O173" s="34">
        <v>6269</v>
      </c>
      <c r="P173" s="8">
        <v>6374</v>
      </c>
      <c r="Q173" s="22">
        <f t="shared" si="68"/>
        <v>35</v>
      </c>
      <c r="R173" s="34">
        <f t="shared" si="60"/>
        <v>346082</v>
      </c>
      <c r="S173" s="8">
        <v>346169</v>
      </c>
      <c r="T173" s="22">
        <f t="shared" si="66"/>
        <v>30</v>
      </c>
      <c r="U173" s="34">
        <f t="shared" si="61"/>
        <v>669111</v>
      </c>
      <c r="V173" s="8">
        <v>673040</v>
      </c>
      <c r="W173" s="22">
        <f t="shared" si="67"/>
        <v>1329</v>
      </c>
    </row>
    <row r="174" spans="1:23" ht="18" customHeight="1" x14ac:dyDescent="0.35">
      <c r="A174" s="69">
        <f>'Energy - Master'!A173</f>
        <v>46193</v>
      </c>
      <c r="B174" s="24" t="str">
        <f t="shared" si="36"/>
        <v>Jun-2026</v>
      </c>
      <c r="C174" s="34">
        <f t="shared" si="62"/>
        <v>52284</v>
      </c>
      <c r="D174" s="8">
        <v>54184</v>
      </c>
      <c r="E174" s="22">
        <f t="shared" si="46"/>
        <v>1900</v>
      </c>
      <c r="F174" s="34">
        <f t="shared" si="63"/>
        <v>93348</v>
      </c>
      <c r="G174" s="8">
        <v>94488</v>
      </c>
      <c r="H174" s="22">
        <f t="shared" si="48"/>
        <v>1140</v>
      </c>
      <c r="I174" s="34">
        <f t="shared" si="64"/>
        <v>102716</v>
      </c>
      <c r="J174" s="8">
        <v>102716</v>
      </c>
      <c r="K174" s="22">
        <f t="shared" si="56"/>
        <v>0</v>
      </c>
      <c r="L174" s="34">
        <f t="shared" si="65"/>
        <v>913123</v>
      </c>
      <c r="M174" s="8">
        <v>914321</v>
      </c>
      <c r="N174" s="22">
        <f t="shared" si="57"/>
        <v>1198</v>
      </c>
      <c r="O174" s="34">
        <f t="shared" ref="O174:O184" si="69">P171</f>
        <v>6304</v>
      </c>
      <c r="P174" s="8">
        <v>6410</v>
      </c>
      <c r="Q174" s="22">
        <f t="shared" si="68"/>
        <v>36</v>
      </c>
      <c r="R174" s="34">
        <f t="shared" si="60"/>
        <v>346112</v>
      </c>
      <c r="S174" s="8">
        <v>346198</v>
      </c>
      <c r="T174" s="22">
        <f t="shared" si="66"/>
        <v>30</v>
      </c>
      <c r="U174" s="34">
        <f t="shared" si="61"/>
        <v>670440</v>
      </c>
      <c r="V174" s="8">
        <v>674372</v>
      </c>
      <c r="W174" s="22">
        <f t="shared" si="67"/>
        <v>1322</v>
      </c>
    </row>
    <row r="175" spans="1:23" ht="18" customHeight="1" x14ac:dyDescent="0.35">
      <c r="A175" s="69">
        <f>'Energy - Master'!A174</f>
        <v>46194</v>
      </c>
      <c r="B175" s="24" t="str">
        <f t="shared" si="36"/>
        <v>Jun-2026</v>
      </c>
      <c r="C175" s="34">
        <f t="shared" si="62"/>
        <v>54184</v>
      </c>
      <c r="D175" s="8">
        <v>56084</v>
      </c>
      <c r="E175" s="22">
        <f t="shared" si="46"/>
        <v>1900</v>
      </c>
      <c r="F175" s="34">
        <f t="shared" si="63"/>
        <v>94488</v>
      </c>
      <c r="G175" s="8">
        <v>95615</v>
      </c>
      <c r="H175" s="22">
        <f t="shared" si="48"/>
        <v>1127</v>
      </c>
      <c r="I175" s="34">
        <f t="shared" si="64"/>
        <v>102716</v>
      </c>
      <c r="J175" s="8">
        <v>102716</v>
      </c>
      <c r="K175" s="22">
        <f t="shared" si="56"/>
        <v>0</v>
      </c>
      <c r="L175" s="34">
        <f t="shared" si="65"/>
        <v>914321</v>
      </c>
      <c r="M175" s="8">
        <v>915465</v>
      </c>
      <c r="N175" s="22">
        <f t="shared" si="57"/>
        <v>1144</v>
      </c>
      <c r="O175" s="34">
        <f t="shared" si="69"/>
        <v>6340</v>
      </c>
      <c r="P175" s="8">
        <v>6445</v>
      </c>
      <c r="Q175" s="22">
        <f t="shared" si="68"/>
        <v>34</v>
      </c>
      <c r="R175" s="34">
        <f t="shared" si="60"/>
        <v>346142</v>
      </c>
      <c r="S175" s="8">
        <v>346230</v>
      </c>
      <c r="T175" s="22">
        <f t="shared" si="66"/>
        <v>27</v>
      </c>
      <c r="U175" s="34">
        <f t="shared" si="61"/>
        <v>671762</v>
      </c>
      <c r="V175" s="8">
        <v>675702</v>
      </c>
      <c r="W175" s="22">
        <f t="shared" si="67"/>
        <v>1278</v>
      </c>
    </row>
    <row r="176" spans="1:23" ht="18" customHeight="1" x14ac:dyDescent="0.35">
      <c r="A176" s="69">
        <f>'Energy - Master'!A175</f>
        <v>46195</v>
      </c>
      <c r="B176" s="24" t="str">
        <f t="shared" si="36"/>
        <v>Jun-2026</v>
      </c>
      <c r="C176" s="34">
        <v>56084</v>
      </c>
      <c r="D176" s="8">
        <v>57984</v>
      </c>
      <c r="E176" s="22">
        <f t="shared" si="46"/>
        <v>1900</v>
      </c>
      <c r="F176" s="34">
        <f t="shared" si="63"/>
        <v>95615</v>
      </c>
      <c r="G176" s="8">
        <v>96781</v>
      </c>
      <c r="H176" s="22">
        <f t="shared" si="48"/>
        <v>1166</v>
      </c>
      <c r="I176" s="34">
        <f t="shared" si="64"/>
        <v>102716</v>
      </c>
      <c r="J176" s="8">
        <v>102716</v>
      </c>
      <c r="K176" s="22">
        <f t="shared" si="56"/>
        <v>0</v>
      </c>
      <c r="L176" s="34">
        <f t="shared" si="65"/>
        <v>915465</v>
      </c>
      <c r="M176" s="8">
        <v>916632</v>
      </c>
      <c r="N176" s="22">
        <f t="shared" si="57"/>
        <v>1167</v>
      </c>
      <c r="O176" s="34">
        <f t="shared" si="69"/>
        <v>6374</v>
      </c>
      <c r="P176" s="8">
        <v>6480</v>
      </c>
      <c r="Q176" s="22">
        <f t="shared" si="68"/>
        <v>36</v>
      </c>
      <c r="R176" s="34">
        <f t="shared" si="60"/>
        <v>346169</v>
      </c>
      <c r="S176" s="8">
        <v>346262</v>
      </c>
      <c r="T176" s="22">
        <f t="shared" si="66"/>
        <v>29</v>
      </c>
      <c r="U176" s="34">
        <f t="shared" si="61"/>
        <v>673040</v>
      </c>
      <c r="V176" s="8">
        <v>677053</v>
      </c>
      <c r="W176" s="22">
        <f t="shared" si="67"/>
        <v>1332</v>
      </c>
    </row>
    <row r="177" spans="1:23" ht="18" customHeight="1" x14ac:dyDescent="0.35">
      <c r="A177" s="69">
        <f>'Energy - Master'!A176</f>
        <v>46196</v>
      </c>
      <c r="B177" s="24" t="str">
        <f t="shared" si="36"/>
        <v>Jun-2026</v>
      </c>
      <c r="C177" s="34">
        <f t="shared" si="62"/>
        <v>57984</v>
      </c>
      <c r="D177" s="8">
        <v>59884</v>
      </c>
      <c r="E177" s="22">
        <f t="shared" si="46"/>
        <v>1900</v>
      </c>
      <c r="F177" s="34">
        <f t="shared" si="63"/>
        <v>96781</v>
      </c>
      <c r="G177" s="8">
        <v>97861</v>
      </c>
      <c r="H177" s="22">
        <f t="shared" si="48"/>
        <v>1080</v>
      </c>
      <c r="I177" s="34">
        <f t="shared" si="64"/>
        <v>102716</v>
      </c>
      <c r="J177" s="8">
        <v>102716</v>
      </c>
      <c r="K177" s="22">
        <f t="shared" si="56"/>
        <v>0</v>
      </c>
      <c r="L177" s="34">
        <f t="shared" si="65"/>
        <v>916632</v>
      </c>
      <c r="M177" s="8">
        <v>917829</v>
      </c>
      <c r="N177" s="22">
        <f t="shared" si="57"/>
        <v>1197</v>
      </c>
      <c r="O177" s="34">
        <f t="shared" si="69"/>
        <v>6410</v>
      </c>
      <c r="P177" s="8">
        <v>6517</v>
      </c>
      <c r="Q177" s="22">
        <f t="shared" si="68"/>
        <v>35</v>
      </c>
      <c r="R177" s="34">
        <f t="shared" si="60"/>
        <v>346198</v>
      </c>
      <c r="S177" s="8">
        <v>346291</v>
      </c>
      <c r="T177" s="22">
        <f t="shared" si="66"/>
        <v>32</v>
      </c>
      <c r="U177" s="34">
        <f t="shared" si="61"/>
        <v>674372</v>
      </c>
      <c r="V177" s="8">
        <v>678372</v>
      </c>
      <c r="W177" s="22">
        <f t="shared" si="67"/>
        <v>1330</v>
      </c>
    </row>
    <row r="178" spans="1:23" ht="18" customHeight="1" x14ac:dyDescent="0.35">
      <c r="A178" s="69">
        <f>'Energy - Master'!A177</f>
        <v>46197</v>
      </c>
      <c r="B178" s="24" t="str">
        <f t="shared" si="36"/>
        <v>Jun-2026</v>
      </c>
      <c r="C178" s="34">
        <f t="shared" si="62"/>
        <v>59884</v>
      </c>
      <c r="D178" s="8">
        <v>61784</v>
      </c>
      <c r="E178" s="22">
        <f t="shared" si="46"/>
        <v>1900</v>
      </c>
      <c r="F178" s="34">
        <f t="shared" si="63"/>
        <v>97861</v>
      </c>
      <c r="G178" s="8">
        <v>98957</v>
      </c>
      <c r="H178" s="22">
        <f t="shared" si="48"/>
        <v>1096</v>
      </c>
      <c r="I178" s="34">
        <f t="shared" si="64"/>
        <v>102716</v>
      </c>
      <c r="J178" s="8">
        <v>102716</v>
      </c>
      <c r="K178" s="22">
        <f t="shared" si="56"/>
        <v>0</v>
      </c>
      <c r="L178" s="34">
        <f t="shared" si="65"/>
        <v>917829</v>
      </c>
      <c r="M178" s="8">
        <v>918954</v>
      </c>
      <c r="N178" s="22">
        <f t="shared" si="57"/>
        <v>1125</v>
      </c>
      <c r="O178" s="34">
        <f t="shared" si="69"/>
        <v>6445</v>
      </c>
      <c r="P178" s="8">
        <v>6551</v>
      </c>
      <c r="Q178" s="22">
        <f t="shared" si="68"/>
        <v>35</v>
      </c>
      <c r="R178" s="34">
        <f t="shared" si="60"/>
        <v>346230</v>
      </c>
      <c r="S178" s="8">
        <v>346321</v>
      </c>
      <c r="T178" s="22">
        <f t="shared" si="66"/>
        <v>32</v>
      </c>
      <c r="U178" s="34">
        <f t="shared" si="61"/>
        <v>675702</v>
      </c>
      <c r="V178" s="8">
        <v>679615</v>
      </c>
      <c r="W178" s="22">
        <f t="shared" si="67"/>
        <v>1351</v>
      </c>
    </row>
    <row r="179" spans="1:23" ht="18" customHeight="1" x14ac:dyDescent="0.35">
      <c r="A179" s="69">
        <f>'Energy - Master'!A178</f>
        <v>46198</v>
      </c>
      <c r="B179" s="24" t="str">
        <f t="shared" si="36"/>
        <v>Jun-2026</v>
      </c>
      <c r="C179" s="34">
        <f t="shared" si="62"/>
        <v>61784</v>
      </c>
      <c r="D179" s="8">
        <v>63684</v>
      </c>
      <c r="E179" s="22">
        <f t="shared" si="46"/>
        <v>1900</v>
      </c>
      <c r="F179" s="34">
        <f t="shared" si="63"/>
        <v>98957</v>
      </c>
      <c r="G179" s="8">
        <v>100112</v>
      </c>
      <c r="H179" s="22">
        <f t="shared" si="48"/>
        <v>1155</v>
      </c>
      <c r="I179" s="34">
        <f t="shared" si="64"/>
        <v>102716</v>
      </c>
      <c r="J179" s="8">
        <v>102716</v>
      </c>
      <c r="K179" s="22">
        <f t="shared" si="56"/>
        <v>0</v>
      </c>
      <c r="L179" s="34">
        <f t="shared" si="65"/>
        <v>918954</v>
      </c>
      <c r="M179" s="8">
        <v>920128</v>
      </c>
      <c r="N179" s="22">
        <f t="shared" si="57"/>
        <v>1174</v>
      </c>
      <c r="O179" s="34">
        <f t="shared" si="69"/>
        <v>6480</v>
      </c>
      <c r="P179" s="8">
        <v>6586</v>
      </c>
      <c r="Q179" s="22">
        <f t="shared" si="68"/>
        <v>37</v>
      </c>
      <c r="R179" s="34">
        <f t="shared" si="60"/>
        <v>346262</v>
      </c>
      <c r="S179" s="8">
        <v>346349</v>
      </c>
      <c r="T179" s="22">
        <f t="shared" si="66"/>
        <v>29</v>
      </c>
      <c r="U179" s="34">
        <f t="shared" si="61"/>
        <v>677053</v>
      </c>
      <c r="V179" s="8">
        <v>680925</v>
      </c>
      <c r="W179" s="22">
        <f t="shared" si="67"/>
        <v>1319</v>
      </c>
    </row>
    <row r="180" spans="1:23" ht="18" customHeight="1" x14ac:dyDescent="0.35">
      <c r="A180" s="69">
        <f>'Energy - Master'!A179</f>
        <v>46199</v>
      </c>
      <c r="B180" s="24" t="str">
        <f t="shared" si="36"/>
        <v>Jun-2026</v>
      </c>
      <c r="C180" s="34">
        <f t="shared" si="62"/>
        <v>63684</v>
      </c>
      <c r="D180" s="8">
        <v>65584</v>
      </c>
      <c r="E180" s="22">
        <f t="shared" si="46"/>
        <v>1900</v>
      </c>
      <c r="F180" s="34">
        <f t="shared" si="63"/>
        <v>100112</v>
      </c>
      <c r="G180" s="8">
        <v>101170</v>
      </c>
      <c r="H180" s="22">
        <f t="shared" si="48"/>
        <v>1058</v>
      </c>
      <c r="I180" s="34">
        <f t="shared" si="64"/>
        <v>102716</v>
      </c>
      <c r="J180" s="8">
        <v>102716</v>
      </c>
      <c r="K180" s="22">
        <f t="shared" si="56"/>
        <v>0</v>
      </c>
      <c r="L180" s="34">
        <f t="shared" si="65"/>
        <v>920128</v>
      </c>
      <c r="M180" s="8">
        <v>921309</v>
      </c>
      <c r="N180" s="22">
        <f t="shared" si="57"/>
        <v>1181</v>
      </c>
      <c r="O180" s="34">
        <f t="shared" si="69"/>
        <v>6517</v>
      </c>
      <c r="P180" s="8">
        <v>6622</v>
      </c>
      <c r="Q180" s="22">
        <f t="shared" si="68"/>
        <v>34</v>
      </c>
      <c r="R180" s="34">
        <f t="shared" si="60"/>
        <v>346291</v>
      </c>
      <c r="S180" s="8">
        <v>346381</v>
      </c>
      <c r="T180" s="22">
        <f t="shared" si="66"/>
        <v>30</v>
      </c>
      <c r="U180" s="34">
        <f t="shared" si="61"/>
        <v>678372</v>
      </c>
      <c r="V180" s="8">
        <v>682249</v>
      </c>
      <c r="W180" s="22">
        <f t="shared" si="67"/>
        <v>1243</v>
      </c>
    </row>
    <row r="181" spans="1:23" ht="18" customHeight="1" x14ac:dyDescent="0.35">
      <c r="A181" s="69">
        <f>'Energy - Master'!A180</f>
        <v>46200</v>
      </c>
      <c r="B181" s="24" t="str">
        <f t="shared" si="36"/>
        <v>Jun-2026</v>
      </c>
      <c r="C181" s="34">
        <f t="shared" si="62"/>
        <v>65584</v>
      </c>
      <c r="D181" s="8">
        <v>67484</v>
      </c>
      <c r="E181" s="22">
        <f t="shared" si="46"/>
        <v>1900</v>
      </c>
      <c r="F181" s="34">
        <f t="shared" si="63"/>
        <v>101170</v>
      </c>
      <c r="G181" s="8">
        <v>102268</v>
      </c>
      <c r="H181" s="22">
        <f t="shared" si="48"/>
        <v>1098</v>
      </c>
      <c r="I181" s="34">
        <f t="shared" si="64"/>
        <v>102716</v>
      </c>
      <c r="J181" s="8">
        <v>102716</v>
      </c>
      <c r="K181" s="22">
        <f t="shared" si="56"/>
        <v>0</v>
      </c>
      <c r="L181" s="34">
        <f t="shared" si="65"/>
        <v>921309</v>
      </c>
      <c r="M181" s="8">
        <v>922460</v>
      </c>
      <c r="N181" s="22">
        <f t="shared" si="57"/>
        <v>1151</v>
      </c>
      <c r="O181" s="34">
        <f t="shared" si="69"/>
        <v>6551</v>
      </c>
      <c r="P181" s="8">
        <v>6657</v>
      </c>
      <c r="Q181" s="22">
        <f t="shared" si="68"/>
        <v>35</v>
      </c>
      <c r="R181" s="34">
        <f t="shared" si="60"/>
        <v>346321</v>
      </c>
      <c r="S181" s="8">
        <v>346410</v>
      </c>
      <c r="T181" s="22">
        <f t="shared" si="66"/>
        <v>28</v>
      </c>
      <c r="U181" s="34">
        <f t="shared" si="61"/>
        <v>679615</v>
      </c>
      <c r="V181" s="8">
        <v>683562</v>
      </c>
      <c r="W181" s="22">
        <f t="shared" si="67"/>
        <v>1310</v>
      </c>
    </row>
    <row r="182" spans="1:23" ht="18" customHeight="1" x14ac:dyDescent="0.35">
      <c r="A182" s="69">
        <f>'Energy - Master'!A181</f>
        <v>46201</v>
      </c>
      <c r="B182" s="24" t="str">
        <f t="shared" si="36"/>
        <v>Jun-2026</v>
      </c>
      <c r="C182" s="34">
        <f t="shared" si="62"/>
        <v>67484</v>
      </c>
      <c r="D182" s="8">
        <v>69384</v>
      </c>
      <c r="E182" s="22">
        <v>1900</v>
      </c>
      <c r="F182" s="34">
        <f t="shared" si="63"/>
        <v>102268</v>
      </c>
      <c r="G182" s="8">
        <v>103400</v>
      </c>
      <c r="H182" s="22">
        <f t="shared" si="48"/>
        <v>1132</v>
      </c>
      <c r="I182" s="34">
        <f t="shared" si="64"/>
        <v>102716</v>
      </c>
      <c r="J182" s="8">
        <v>102716</v>
      </c>
      <c r="K182" s="22">
        <f t="shared" si="56"/>
        <v>0</v>
      </c>
      <c r="L182" s="34">
        <f t="shared" si="65"/>
        <v>922460</v>
      </c>
      <c r="M182" s="8">
        <v>923623</v>
      </c>
      <c r="N182" s="22">
        <f t="shared" si="57"/>
        <v>1163</v>
      </c>
      <c r="O182" s="34">
        <f t="shared" si="69"/>
        <v>6586</v>
      </c>
      <c r="P182" s="8">
        <v>6693</v>
      </c>
      <c r="Q182" s="22">
        <f t="shared" si="68"/>
        <v>36</v>
      </c>
      <c r="R182" s="34">
        <f t="shared" si="60"/>
        <v>346349</v>
      </c>
      <c r="S182" s="8">
        <v>346443</v>
      </c>
      <c r="T182" s="22">
        <f t="shared" si="66"/>
        <v>32</v>
      </c>
      <c r="U182" s="34">
        <f t="shared" si="61"/>
        <v>680925</v>
      </c>
      <c r="V182" s="8">
        <v>684853</v>
      </c>
      <c r="W182" s="22">
        <f t="shared" si="67"/>
        <v>1324</v>
      </c>
    </row>
    <row r="183" spans="1:23" ht="18" customHeight="1" x14ac:dyDescent="0.35">
      <c r="A183" s="69">
        <f>'Energy - Master'!A182</f>
        <v>46202</v>
      </c>
      <c r="B183" s="24" t="str">
        <f t="shared" si="36"/>
        <v>Jun-2026</v>
      </c>
      <c r="C183" s="34">
        <f t="shared" si="62"/>
        <v>69384</v>
      </c>
      <c r="D183" s="8">
        <v>71284</v>
      </c>
      <c r="E183" s="22">
        <f t="shared" si="46"/>
        <v>1900</v>
      </c>
      <c r="F183" s="34">
        <f t="shared" si="63"/>
        <v>103400</v>
      </c>
      <c r="G183" s="8">
        <v>104525</v>
      </c>
      <c r="H183" s="22">
        <f t="shared" si="48"/>
        <v>1125</v>
      </c>
      <c r="I183" s="34">
        <f t="shared" si="64"/>
        <v>102716</v>
      </c>
      <c r="J183" s="8">
        <v>102716</v>
      </c>
      <c r="K183" s="22">
        <f t="shared" si="56"/>
        <v>0</v>
      </c>
      <c r="L183" s="34">
        <f t="shared" si="65"/>
        <v>923623</v>
      </c>
      <c r="M183" s="8">
        <v>924773</v>
      </c>
      <c r="N183" s="22">
        <f t="shared" si="57"/>
        <v>1150</v>
      </c>
      <c r="O183" s="34">
        <f t="shared" si="69"/>
        <v>6622</v>
      </c>
      <c r="P183" s="8">
        <v>6728</v>
      </c>
      <c r="Q183" s="22">
        <f t="shared" si="68"/>
        <v>35</v>
      </c>
      <c r="R183" s="34">
        <f t="shared" si="60"/>
        <v>346381</v>
      </c>
      <c r="S183" s="8">
        <v>346473</v>
      </c>
      <c r="T183" s="22">
        <f t="shared" si="66"/>
        <v>29</v>
      </c>
      <c r="U183" s="34">
        <f t="shared" si="61"/>
        <v>682249</v>
      </c>
      <c r="V183" s="8">
        <v>686165</v>
      </c>
      <c r="W183" s="22">
        <f t="shared" si="67"/>
        <v>1313</v>
      </c>
    </row>
    <row r="184" spans="1:23" ht="18" customHeight="1" x14ac:dyDescent="0.35">
      <c r="A184" s="69">
        <f>'Energy - Master'!A183</f>
        <v>46203</v>
      </c>
      <c r="B184" s="24" t="str">
        <f t="shared" si="36"/>
        <v>Jun-2026</v>
      </c>
      <c r="C184" s="34">
        <f t="shared" si="62"/>
        <v>71284</v>
      </c>
      <c r="D184" s="8"/>
      <c r="E184" s="22">
        <v>2200</v>
      </c>
      <c r="F184" s="34">
        <f t="shared" si="63"/>
        <v>104525</v>
      </c>
      <c r="G184" s="8">
        <v>105625</v>
      </c>
      <c r="H184" s="22">
        <f t="shared" si="48"/>
        <v>1100</v>
      </c>
      <c r="I184" s="34">
        <f t="shared" si="64"/>
        <v>102716</v>
      </c>
      <c r="J184" s="8">
        <v>102716</v>
      </c>
      <c r="K184" s="22">
        <f t="shared" si="56"/>
        <v>0</v>
      </c>
      <c r="L184" s="34">
        <f t="shared" si="65"/>
        <v>924773</v>
      </c>
      <c r="M184" s="8">
        <v>925937</v>
      </c>
      <c r="N184" s="22">
        <f t="shared" si="57"/>
        <v>1164</v>
      </c>
      <c r="O184" s="34">
        <f t="shared" si="69"/>
        <v>6657</v>
      </c>
      <c r="P184" s="8">
        <v>6763</v>
      </c>
      <c r="Q184" s="22">
        <f t="shared" si="68"/>
        <v>36</v>
      </c>
      <c r="R184" s="34">
        <f t="shared" si="60"/>
        <v>346410</v>
      </c>
      <c r="S184" s="8">
        <v>346507</v>
      </c>
      <c r="T184" s="22">
        <f t="shared" si="66"/>
        <v>33</v>
      </c>
      <c r="U184" s="34">
        <f t="shared" si="61"/>
        <v>683562</v>
      </c>
      <c r="V184" s="8">
        <v>687500</v>
      </c>
      <c r="W184" s="22">
        <f t="shared" si="67"/>
        <v>1291</v>
      </c>
    </row>
    <row r="185" spans="1:23" ht="18" customHeight="1" x14ac:dyDescent="0.35">
      <c r="A185" s="69">
        <f>'Energy - Master'!A184</f>
        <v>46204</v>
      </c>
      <c r="B185" s="24" t="str">
        <f t="shared" si="36"/>
        <v>Jul-2026</v>
      </c>
      <c r="C185" s="34">
        <v>71284</v>
      </c>
      <c r="D185" s="8">
        <v>32406</v>
      </c>
      <c r="E185" s="22">
        <v>3200</v>
      </c>
      <c r="F185" s="34">
        <v>105625</v>
      </c>
      <c r="G185" s="8">
        <v>106745</v>
      </c>
      <c r="H185" s="22">
        <f t="shared" ref="H185:H194" si="70">G185-F185</f>
        <v>1120</v>
      </c>
      <c r="I185" s="34">
        <v>102716</v>
      </c>
      <c r="J185" s="8">
        <v>102716</v>
      </c>
      <c r="K185" s="22">
        <f t="shared" ref="K185:K194" si="71">J185-I185</f>
        <v>0</v>
      </c>
      <c r="L185" s="34">
        <v>923623</v>
      </c>
      <c r="M185" s="8">
        <v>927104</v>
      </c>
      <c r="N185" s="22">
        <f t="shared" ref="N185:N194" si="72">M185-L185</f>
        <v>3481</v>
      </c>
      <c r="O185" s="34">
        <v>6693</v>
      </c>
      <c r="P185" s="8">
        <v>6801</v>
      </c>
      <c r="Q185" s="22">
        <f t="shared" si="68"/>
        <v>35</v>
      </c>
      <c r="R185" s="34">
        <v>346443</v>
      </c>
      <c r="S185" s="8">
        <v>346543</v>
      </c>
      <c r="T185" s="22">
        <f t="shared" si="66"/>
        <v>30</v>
      </c>
      <c r="U185" s="34">
        <v>684853</v>
      </c>
      <c r="V185" s="8">
        <v>688871</v>
      </c>
      <c r="W185" s="22">
        <f t="shared" si="67"/>
        <v>1312</v>
      </c>
    </row>
    <row r="186" spans="1:23" ht="18" customHeight="1" x14ac:dyDescent="0.35">
      <c r="A186" s="69">
        <f>'Energy - Master'!A185</f>
        <v>46205</v>
      </c>
      <c r="B186" s="24" t="str">
        <f t="shared" si="36"/>
        <v>Jul-2026</v>
      </c>
      <c r="C186" s="34">
        <f>D185</f>
        <v>32406</v>
      </c>
      <c r="D186" s="8">
        <v>36208</v>
      </c>
      <c r="E186" s="22">
        <f t="shared" ref="E186:E194" si="73">D186-C186</f>
        <v>3802</v>
      </c>
      <c r="F186" s="34">
        <f>G185</f>
        <v>106745</v>
      </c>
      <c r="G186" s="8">
        <v>107904</v>
      </c>
      <c r="H186" s="22">
        <f t="shared" si="70"/>
        <v>1159</v>
      </c>
      <c r="I186" s="34">
        <f>J185</f>
        <v>102716</v>
      </c>
      <c r="J186" s="8">
        <v>102716</v>
      </c>
      <c r="K186" s="22">
        <f t="shared" si="71"/>
        <v>0</v>
      </c>
      <c r="L186" s="34">
        <f>M185</f>
        <v>927104</v>
      </c>
      <c r="M186" s="8">
        <v>928265</v>
      </c>
      <c r="N186" s="22">
        <f t="shared" si="72"/>
        <v>1161</v>
      </c>
      <c r="O186" s="34">
        <f t="shared" ref="O186:O194" si="74">P183</f>
        <v>6728</v>
      </c>
      <c r="P186" s="8">
        <v>6837</v>
      </c>
      <c r="Q186" s="22">
        <f t="shared" si="68"/>
        <v>35</v>
      </c>
      <c r="R186" s="34">
        <f t="shared" ref="R186:R194" si="75">S183</f>
        <v>346473</v>
      </c>
      <c r="S186" s="8">
        <v>346577</v>
      </c>
      <c r="T186" s="22">
        <f t="shared" si="66"/>
        <v>34</v>
      </c>
      <c r="U186" s="34">
        <f t="shared" ref="U186:U194" si="76">V183</f>
        <v>686165</v>
      </c>
      <c r="V186" s="8">
        <v>690267</v>
      </c>
      <c r="W186" s="22">
        <f t="shared" si="67"/>
        <v>1335</v>
      </c>
    </row>
    <row r="187" spans="1:23" ht="18" customHeight="1" x14ac:dyDescent="0.35">
      <c r="A187" s="69">
        <f>'Energy - Master'!A186</f>
        <v>46206</v>
      </c>
      <c r="B187" s="24" t="str">
        <f t="shared" si="36"/>
        <v>Jul-2026</v>
      </c>
      <c r="C187" s="34">
        <f t="shared" ref="C187:C194" si="77">D186</f>
        <v>36208</v>
      </c>
      <c r="D187" s="8">
        <v>40152</v>
      </c>
      <c r="E187" s="22">
        <f t="shared" si="73"/>
        <v>3944</v>
      </c>
      <c r="F187" s="34">
        <f t="shared" ref="F187:F194" si="78">G186</f>
        <v>107904</v>
      </c>
      <c r="G187" s="8">
        <v>109025</v>
      </c>
      <c r="H187" s="22">
        <f t="shared" si="70"/>
        <v>1121</v>
      </c>
      <c r="I187" s="34">
        <f t="shared" ref="I187:I194" si="79">J186</f>
        <v>102716</v>
      </c>
      <c r="J187" s="8">
        <v>102716</v>
      </c>
      <c r="K187" s="22">
        <f t="shared" si="71"/>
        <v>0</v>
      </c>
      <c r="L187" s="34">
        <f t="shared" ref="L187:L194" si="80">M186</f>
        <v>928265</v>
      </c>
      <c r="M187" s="8">
        <v>929456</v>
      </c>
      <c r="N187" s="22">
        <f t="shared" si="72"/>
        <v>1191</v>
      </c>
      <c r="O187" s="34">
        <f t="shared" si="74"/>
        <v>6763</v>
      </c>
      <c r="P187" s="8">
        <v>6874</v>
      </c>
      <c r="Q187" s="22">
        <f t="shared" si="68"/>
        <v>38</v>
      </c>
      <c r="R187" s="34">
        <f t="shared" si="75"/>
        <v>346507</v>
      </c>
      <c r="S187" s="8">
        <v>346611</v>
      </c>
      <c r="T187" s="22">
        <f t="shared" si="66"/>
        <v>36</v>
      </c>
      <c r="U187" s="34">
        <f t="shared" si="76"/>
        <v>687500</v>
      </c>
      <c r="V187" s="8">
        <v>691771</v>
      </c>
      <c r="W187" s="22">
        <f t="shared" si="67"/>
        <v>1371</v>
      </c>
    </row>
    <row r="188" spans="1:23" ht="18" customHeight="1" x14ac:dyDescent="0.35">
      <c r="A188" s="69">
        <f>'Energy - Master'!A187</f>
        <v>46207</v>
      </c>
      <c r="B188" s="24" t="str">
        <f t="shared" si="36"/>
        <v>Jul-2026</v>
      </c>
      <c r="C188" s="34">
        <f t="shared" si="77"/>
        <v>40152</v>
      </c>
      <c r="D188" s="8">
        <v>44132</v>
      </c>
      <c r="E188" s="22">
        <f t="shared" si="73"/>
        <v>3980</v>
      </c>
      <c r="F188" s="34">
        <f t="shared" si="78"/>
        <v>109025</v>
      </c>
      <c r="G188" s="8">
        <v>110201</v>
      </c>
      <c r="H188" s="22">
        <f t="shared" si="70"/>
        <v>1176</v>
      </c>
      <c r="I188" s="34">
        <f t="shared" si="79"/>
        <v>102716</v>
      </c>
      <c r="J188" s="8">
        <v>102716</v>
      </c>
      <c r="K188" s="22">
        <f t="shared" si="71"/>
        <v>0</v>
      </c>
      <c r="L188" s="34">
        <f t="shared" si="80"/>
        <v>929456</v>
      </c>
      <c r="M188" s="8">
        <v>930573</v>
      </c>
      <c r="N188" s="22">
        <f t="shared" si="72"/>
        <v>1117</v>
      </c>
      <c r="O188" s="34">
        <f t="shared" si="74"/>
        <v>6801</v>
      </c>
      <c r="P188" s="8">
        <v>6909</v>
      </c>
      <c r="Q188" s="22">
        <f t="shared" si="68"/>
        <v>36</v>
      </c>
      <c r="R188" s="34">
        <f t="shared" si="75"/>
        <v>346543</v>
      </c>
      <c r="S188" s="8">
        <v>346641</v>
      </c>
      <c r="T188" s="22">
        <f t="shared" si="66"/>
        <v>34</v>
      </c>
      <c r="U188" s="34">
        <f t="shared" si="76"/>
        <v>688871</v>
      </c>
      <c r="V188" s="8">
        <v>693158</v>
      </c>
      <c r="W188" s="22">
        <f t="shared" si="67"/>
        <v>1396</v>
      </c>
    </row>
    <row r="189" spans="1:23" ht="18" customHeight="1" x14ac:dyDescent="0.35">
      <c r="A189" s="69">
        <f>'Energy - Master'!A188</f>
        <v>46208</v>
      </c>
      <c r="B189" s="24" t="str">
        <f t="shared" si="36"/>
        <v>Jul-2026</v>
      </c>
      <c r="C189" s="34">
        <f t="shared" si="77"/>
        <v>44132</v>
      </c>
      <c r="D189" s="8">
        <v>48225</v>
      </c>
      <c r="E189" s="22">
        <f t="shared" si="73"/>
        <v>4093</v>
      </c>
      <c r="F189" s="34">
        <f t="shared" si="78"/>
        <v>110201</v>
      </c>
      <c r="G189" s="8">
        <v>111415</v>
      </c>
      <c r="H189" s="22">
        <f t="shared" si="70"/>
        <v>1214</v>
      </c>
      <c r="I189" s="34">
        <f t="shared" si="79"/>
        <v>102716</v>
      </c>
      <c r="J189" s="8">
        <v>102716</v>
      </c>
      <c r="K189" s="22">
        <f t="shared" si="71"/>
        <v>0</v>
      </c>
      <c r="L189" s="34">
        <f t="shared" si="80"/>
        <v>930573</v>
      </c>
      <c r="M189" s="8">
        <v>931785</v>
      </c>
      <c r="N189" s="22">
        <f t="shared" si="72"/>
        <v>1212</v>
      </c>
      <c r="O189" s="34">
        <f t="shared" si="74"/>
        <v>6837</v>
      </c>
      <c r="P189" s="8">
        <v>6946</v>
      </c>
      <c r="Q189" s="22">
        <f t="shared" si="68"/>
        <v>37</v>
      </c>
      <c r="R189" s="34">
        <f t="shared" si="75"/>
        <v>346577</v>
      </c>
      <c r="S189" s="8">
        <v>346673</v>
      </c>
      <c r="T189" s="22">
        <f t="shared" si="66"/>
        <v>34</v>
      </c>
      <c r="U189" s="34">
        <f t="shared" si="76"/>
        <v>690267</v>
      </c>
      <c r="V189" s="8">
        <v>694724</v>
      </c>
      <c r="W189" s="22">
        <f t="shared" si="67"/>
        <v>1504</v>
      </c>
    </row>
    <row r="190" spans="1:23" ht="18" customHeight="1" x14ac:dyDescent="0.35">
      <c r="A190" s="69">
        <f>'Energy - Master'!A189</f>
        <v>46209</v>
      </c>
      <c r="B190" s="24" t="str">
        <f t="shared" si="36"/>
        <v>Jul-2026</v>
      </c>
      <c r="C190" s="34">
        <f t="shared" si="77"/>
        <v>48225</v>
      </c>
      <c r="D190" s="8">
        <v>52090</v>
      </c>
      <c r="E190" s="22">
        <f t="shared" si="73"/>
        <v>3865</v>
      </c>
      <c r="F190" s="34">
        <f t="shared" si="78"/>
        <v>111415</v>
      </c>
      <c r="G190" s="8">
        <v>112597</v>
      </c>
      <c r="H190" s="22">
        <f t="shared" si="70"/>
        <v>1182</v>
      </c>
      <c r="I190" s="34">
        <f t="shared" si="79"/>
        <v>102716</v>
      </c>
      <c r="J190" s="8">
        <v>102716</v>
      </c>
      <c r="K190" s="22">
        <f t="shared" si="71"/>
        <v>0</v>
      </c>
      <c r="L190" s="34">
        <f t="shared" si="80"/>
        <v>931785</v>
      </c>
      <c r="M190" s="8">
        <v>932905</v>
      </c>
      <c r="N190" s="22">
        <f t="shared" si="72"/>
        <v>1120</v>
      </c>
      <c r="O190" s="34">
        <f t="shared" si="74"/>
        <v>6874</v>
      </c>
      <c r="P190" s="8">
        <v>6980</v>
      </c>
      <c r="Q190" s="22">
        <f t="shared" si="68"/>
        <v>35</v>
      </c>
      <c r="R190" s="34">
        <f t="shared" si="75"/>
        <v>346611</v>
      </c>
      <c r="S190" s="8">
        <v>346700</v>
      </c>
      <c r="T190" s="22">
        <f t="shared" si="66"/>
        <v>30</v>
      </c>
      <c r="U190" s="34">
        <f t="shared" si="76"/>
        <v>691771</v>
      </c>
      <c r="V190" s="8">
        <v>696117</v>
      </c>
      <c r="W190" s="22">
        <f t="shared" si="67"/>
        <v>1387</v>
      </c>
    </row>
    <row r="191" spans="1:23" ht="18" customHeight="1" x14ac:dyDescent="0.35">
      <c r="A191" s="69">
        <f>'Energy - Master'!A190</f>
        <v>46210</v>
      </c>
      <c r="B191" s="24" t="str">
        <f t="shared" si="36"/>
        <v>Jul-2026</v>
      </c>
      <c r="C191" s="34">
        <f t="shared" si="77"/>
        <v>52090</v>
      </c>
      <c r="D191" s="8">
        <v>56331</v>
      </c>
      <c r="E191" s="22">
        <f t="shared" si="73"/>
        <v>4241</v>
      </c>
      <c r="F191" s="34">
        <f t="shared" si="78"/>
        <v>112597</v>
      </c>
      <c r="G191" s="8">
        <v>113837</v>
      </c>
      <c r="H191" s="22">
        <f t="shared" si="70"/>
        <v>1240</v>
      </c>
      <c r="I191" s="34">
        <f t="shared" si="79"/>
        <v>102716</v>
      </c>
      <c r="J191" s="8">
        <v>102716</v>
      </c>
      <c r="K191" s="22">
        <f t="shared" si="71"/>
        <v>0</v>
      </c>
      <c r="L191" s="34">
        <f t="shared" si="80"/>
        <v>932905</v>
      </c>
      <c r="M191" s="8">
        <v>934067</v>
      </c>
      <c r="N191" s="22">
        <f t="shared" si="72"/>
        <v>1162</v>
      </c>
      <c r="O191" s="34">
        <f t="shared" si="74"/>
        <v>6909</v>
      </c>
      <c r="P191" s="8">
        <v>7017</v>
      </c>
      <c r="Q191" s="22">
        <f t="shared" si="68"/>
        <v>37</v>
      </c>
      <c r="R191" s="34">
        <f t="shared" si="75"/>
        <v>346641</v>
      </c>
      <c r="S191" s="8">
        <v>346729</v>
      </c>
      <c r="T191" s="22">
        <f t="shared" si="66"/>
        <v>32</v>
      </c>
      <c r="U191" s="34">
        <f t="shared" si="76"/>
        <v>693158</v>
      </c>
      <c r="V191" s="8">
        <v>697535</v>
      </c>
      <c r="W191" s="22">
        <f t="shared" si="67"/>
        <v>1566</v>
      </c>
    </row>
    <row r="192" spans="1:23" ht="18" customHeight="1" x14ac:dyDescent="0.35">
      <c r="A192" s="69">
        <f>'Energy - Master'!A191</f>
        <v>46211</v>
      </c>
      <c r="B192" s="24" t="str">
        <f t="shared" si="36"/>
        <v>Jul-2026</v>
      </c>
      <c r="C192" s="34">
        <f t="shared" si="77"/>
        <v>56331</v>
      </c>
      <c r="D192" s="8">
        <v>60272</v>
      </c>
      <c r="E192" s="22">
        <f t="shared" si="73"/>
        <v>3941</v>
      </c>
      <c r="F192" s="34">
        <v>113837</v>
      </c>
      <c r="G192" s="8">
        <v>114997</v>
      </c>
      <c r="H192" s="22">
        <f t="shared" si="70"/>
        <v>1160</v>
      </c>
      <c r="I192" s="34">
        <f t="shared" si="79"/>
        <v>102716</v>
      </c>
      <c r="J192" s="8">
        <v>102716</v>
      </c>
      <c r="K192" s="22">
        <f t="shared" si="71"/>
        <v>0</v>
      </c>
      <c r="L192" s="34">
        <f t="shared" si="80"/>
        <v>934067</v>
      </c>
      <c r="M192" s="8">
        <v>935242</v>
      </c>
      <c r="N192" s="22">
        <f t="shared" si="72"/>
        <v>1175</v>
      </c>
      <c r="O192" s="34">
        <f t="shared" si="74"/>
        <v>6946</v>
      </c>
      <c r="P192" s="8">
        <v>7054</v>
      </c>
      <c r="Q192" s="22">
        <f t="shared" si="68"/>
        <v>34</v>
      </c>
      <c r="R192" s="34">
        <f t="shared" si="75"/>
        <v>346673</v>
      </c>
      <c r="S192" s="8">
        <v>346758</v>
      </c>
      <c r="T192" s="22">
        <f t="shared" si="66"/>
        <v>27</v>
      </c>
      <c r="U192" s="34">
        <f t="shared" si="76"/>
        <v>694724</v>
      </c>
      <c r="V192" s="8">
        <v>698901</v>
      </c>
      <c r="W192" s="22">
        <f t="shared" si="67"/>
        <v>1393</v>
      </c>
    </row>
    <row r="193" spans="1:23" ht="18" customHeight="1" x14ac:dyDescent="0.35">
      <c r="A193" s="69">
        <f>'Energy - Master'!A192</f>
        <v>46212</v>
      </c>
      <c r="B193" s="24" t="str">
        <f t="shared" si="36"/>
        <v>Jul-2026</v>
      </c>
      <c r="C193" s="34">
        <f t="shared" si="77"/>
        <v>60272</v>
      </c>
      <c r="D193" s="8">
        <v>64277</v>
      </c>
      <c r="E193" s="22">
        <f t="shared" si="73"/>
        <v>4005</v>
      </c>
      <c r="F193" s="34">
        <f t="shared" si="78"/>
        <v>114997</v>
      </c>
      <c r="G193" s="8">
        <v>116194</v>
      </c>
      <c r="H193" s="22">
        <f t="shared" si="70"/>
        <v>1197</v>
      </c>
      <c r="I193" s="34">
        <f t="shared" si="79"/>
        <v>102716</v>
      </c>
      <c r="J193" s="8">
        <v>102716</v>
      </c>
      <c r="K193" s="22">
        <f t="shared" si="71"/>
        <v>0</v>
      </c>
      <c r="L193" s="34">
        <f t="shared" si="80"/>
        <v>935242</v>
      </c>
      <c r="M193" s="8">
        <v>934067</v>
      </c>
      <c r="N193" s="22">
        <v>1184</v>
      </c>
      <c r="O193" s="34">
        <f t="shared" si="74"/>
        <v>6980</v>
      </c>
      <c r="P193" s="8">
        <v>7054</v>
      </c>
      <c r="Q193" s="22">
        <f t="shared" si="68"/>
        <v>37</v>
      </c>
      <c r="R193" s="34">
        <f t="shared" si="75"/>
        <v>346700</v>
      </c>
      <c r="T193" s="22">
        <f t="shared" si="66"/>
        <v>29</v>
      </c>
      <c r="U193" s="34">
        <f t="shared" si="76"/>
        <v>696117</v>
      </c>
      <c r="W193" s="22">
        <f t="shared" si="67"/>
        <v>1418</v>
      </c>
    </row>
    <row r="194" spans="1:23" ht="18" customHeight="1" x14ac:dyDescent="0.35">
      <c r="A194" s="69">
        <f>'Energy - Master'!A193</f>
        <v>46213</v>
      </c>
      <c r="B194" s="24" t="str">
        <f t="shared" si="36"/>
        <v>Jul-2026</v>
      </c>
      <c r="C194" s="34">
        <f t="shared" si="77"/>
        <v>64277</v>
      </c>
      <c r="D194" s="8">
        <v>68344</v>
      </c>
      <c r="E194" s="22">
        <f t="shared" si="73"/>
        <v>4067</v>
      </c>
      <c r="F194" s="34">
        <f t="shared" si="78"/>
        <v>116194</v>
      </c>
      <c r="G194" s="8">
        <v>117403</v>
      </c>
      <c r="H194" s="22">
        <f t="shared" si="70"/>
        <v>1209</v>
      </c>
      <c r="I194" s="34">
        <f t="shared" si="79"/>
        <v>102716</v>
      </c>
      <c r="J194" s="8">
        <v>102716</v>
      </c>
      <c r="K194" s="22">
        <f t="shared" si="71"/>
        <v>0</v>
      </c>
      <c r="L194" s="34">
        <f t="shared" si="80"/>
        <v>934067</v>
      </c>
      <c r="M194" s="8">
        <v>935242</v>
      </c>
      <c r="N194" s="22">
        <f t="shared" si="72"/>
        <v>1175</v>
      </c>
      <c r="O194" s="34">
        <f t="shared" si="74"/>
        <v>7017</v>
      </c>
      <c r="P194" s="8">
        <v>7054</v>
      </c>
      <c r="Q194" s="22">
        <f t="shared" si="68"/>
        <v>37</v>
      </c>
      <c r="R194" s="34">
        <f t="shared" si="75"/>
        <v>346729</v>
      </c>
      <c r="T194" s="22">
        <f t="shared" si="66"/>
        <v>29</v>
      </c>
      <c r="U194" s="34">
        <f t="shared" si="76"/>
        <v>697535</v>
      </c>
      <c r="W194" s="22">
        <f t="shared" si="67"/>
        <v>1366</v>
      </c>
    </row>
    <row r="195" spans="1:23" ht="18" customHeight="1" x14ac:dyDescent="0.35">
      <c r="A195" s="69">
        <f>'Energy - Master'!A194</f>
        <v>46214</v>
      </c>
      <c r="B195" s="24" t="str">
        <f t="shared" si="36"/>
        <v>Jul-2026</v>
      </c>
      <c r="C195" s="34">
        <f t="shared" si="41"/>
        <v>68344</v>
      </c>
      <c r="D195" s="8"/>
      <c r="E195" s="22" t="str">
        <f t="shared" si="37"/>
        <v/>
      </c>
      <c r="F195" s="34">
        <f t="shared" si="42"/>
        <v>117403</v>
      </c>
      <c r="G195" s="8"/>
      <c r="H195" s="22" t="str">
        <f t="shared" si="38"/>
        <v/>
      </c>
      <c r="I195" s="34">
        <f t="shared" si="43"/>
        <v>102716</v>
      </c>
      <c r="J195" s="8"/>
      <c r="K195" s="22" t="str">
        <f t="shared" si="39"/>
        <v/>
      </c>
      <c r="L195" s="34">
        <f t="shared" si="44"/>
        <v>935242</v>
      </c>
      <c r="M195" s="8"/>
      <c r="N195" s="22" t="str">
        <f t="shared" si="40"/>
        <v/>
      </c>
      <c r="O195" s="34">
        <f>IF(P192="","",P192)</f>
        <v>7054</v>
      </c>
      <c r="P195" s="8">
        <v>7054</v>
      </c>
      <c r="Q195" s="22">
        <f t="shared" ref="Q195" si="81">IF(OR(O195="",P195=""),"",P195-O195)</f>
        <v>0</v>
      </c>
      <c r="R195" s="34">
        <f>IF(S192="","",S192)</f>
        <v>346758</v>
      </c>
      <c r="S195" s="8"/>
      <c r="T195" s="22" t="str">
        <f t="shared" ref="T195" si="82">IF(OR(R195="",S195=""),"",S195-R195)</f>
        <v/>
      </c>
      <c r="U195" s="34">
        <f>IF(V192="","",V192)</f>
        <v>698901</v>
      </c>
      <c r="V195" s="8"/>
      <c r="W195" s="22" t="str">
        <f t="shared" ref="W195" si="83">IF(OR(U195="",V195=""),"",V195-U195)</f>
        <v/>
      </c>
    </row>
    <row r="196" spans="1:23" ht="18" customHeight="1" x14ac:dyDescent="0.35">
      <c r="A196" s="69">
        <f>'Energy - Master'!A195</f>
        <v>46215</v>
      </c>
      <c r="B196" s="24" t="str">
        <f t="shared" ref="B196:B259" si="84">IF(A196="","",TEXT(A196,"MMM-YYYY"))</f>
        <v>Jul-2026</v>
      </c>
      <c r="C196" s="34" t="str">
        <f t="shared" si="41"/>
        <v/>
      </c>
      <c r="D196" s="8"/>
      <c r="E196" s="22" t="str">
        <f t="shared" ref="E196:E259" si="85">IF(OR(C196="",D196=""),"",D196-C196)</f>
        <v/>
      </c>
      <c r="F196" s="34" t="str">
        <f t="shared" si="42"/>
        <v/>
      </c>
      <c r="G196" s="8"/>
      <c r="H196" s="22" t="str">
        <f t="shared" ref="H196:H259" si="86">IF(OR(F196="",G196=""),"",G196-F196)</f>
        <v/>
      </c>
      <c r="I196" s="34" t="str">
        <f t="shared" si="43"/>
        <v/>
      </c>
      <c r="J196" s="8"/>
      <c r="K196" s="22" t="str">
        <f t="shared" ref="K196:K259" si="87">IF(OR(I196="",J196=""),"",J196-I196)</f>
        <v/>
      </c>
      <c r="L196" s="34" t="str">
        <f t="shared" si="44"/>
        <v/>
      </c>
      <c r="M196" s="8"/>
      <c r="N196" s="22" t="str">
        <f t="shared" ref="N196:N259" si="88">IF(OR(L196="",M196=""),"",M196-L196)</f>
        <v/>
      </c>
      <c r="O196" s="34">
        <f t="shared" ref="O196" si="89">IF(P195="","",P195)</f>
        <v>7054</v>
      </c>
      <c r="P196" s="8"/>
      <c r="Q196" s="22" t="str">
        <f t="shared" ref="Q196:Q259" si="90">IF(OR(O196="",P196=""),"",P196-O196)</f>
        <v/>
      </c>
      <c r="R196" s="34" t="str">
        <f t="shared" ref="R196" si="91">IF(S195="","",S195)</f>
        <v/>
      </c>
      <c r="S196" s="8"/>
      <c r="T196" s="22" t="str">
        <f t="shared" ref="T196:T259" si="92">IF(OR(R196="",S196=""),"",S196-R196)</f>
        <v/>
      </c>
      <c r="U196" s="34" t="str">
        <f t="shared" ref="U196" si="93">IF(V195="","",V195)</f>
        <v/>
      </c>
      <c r="V196" s="8"/>
      <c r="W196" s="22" t="str">
        <f t="shared" ref="W196:W259" si="94">IF(OR(U196="",V196=""),"",V196-U196)</f>
        <v/>
      </c>
    </row>
    <row r="197" spans="1:23" ht="18" customHeight="1" x14ac:dyDescent="0.35">
      <c r="A197" s="69">
        <f>'Energy - Master'!A196</f>
        <v>46216</v>
      </c>
      <c r="B197" s="24" t="str">
        <f t="shared" si="84"/>
        <v>Jul-2026</v>
      </c>
      <c r="C197" s="34" t="str">
        <f t="shared" ref="C197:C260" si="95">IF(D196="","",D196)</f>
        <v/>
      </c>
      <c r="D197" s="8"/>
      <c r="E197" s="22" t="str">
        <f t="shared" si="85"/>
        <v/>
      </c>
      <c r="F197" s="34" t="str">
        <f t="shared" ref="F197:F260" si="96">IF(G196="","",G196)</f>
        <v/>
      </c>
      <c r="G197" s="8"/>
      <c r="H197" s="22" t="str">
        <f t="shared" si="86"/>
        <v/>
      </c>
      <c r="I197" s="34" t="str">
        <f t="shared" ref="I197:I260" si="97">IF(J196="","",J196)</f>
        <v/>
      </c>
      <c r="J197" s="8"/>
      <c r="K197" s="22" t="str">
        <f t="shared" si="87"/>
        <v/>
      </c>
      <c r="L197" s="34" t="str">
        <f t="shared" ref="L197:L260" si="98">IF(M196="","",M196)</f>
        <v/>
      </c>
      <c r="M197" s="8"/>
      <c r="N197" s="22" t="str">
        <f t="shared" si="88"/>
        <v/>
      </c>
      <c r="O197" s="34" t="str">
        <f t="shared" ref="O197:O260" si="99">IF(P196="","",P196)</f>
        <v/>
      </c>
      <c r="P197" s="8"/>
      <c r="Q197" s="22" t="str">
        <f t="shared" si="90"/>
        <v/>
      </c>
      <c r="R197" s="34" t="str">
        <f t="shared" ref="R197:R260" si="100">IF(S196="","",S196)</f>
        <v/>
      </c>
      <c r="S197" s="8"/>
      <c r="T197" s="22" t="str">
        <f t="shared" si="92"/>
        <v/>
      </c>
      <c r="U197" s="34" t="str">
        <f t="shared" ref="U197:U260" si="101">IF(V196="","",V196)</f>
        <v/>
      </c>
      <c r="V197" s="8"/>
      <c r="W197" s="22" t="str">
        <f t="shared" si="94"/>
        <v/>
      </c>
    </row>
    <row r="198" spans="1:23" ht="18" customHeight="1" x14ac:dyDescent="0.35">
      <c r="A198" s="69">
        <f>'Energy - Master'!A197</f>
        <v>46217</v>
      </c>
      <c r="B198" s="24" t="str">
        <f t="shared" si="84"/>
        <v>Jul-2026</v>
      </c>
      <c r="C198" s="34" t="str">
        <f t="shared" si="95"/>
        <v/>
      </c>
      <c r="D198" s="8"/>
      <c r="E198" s="22" t="str">
        <f t="shared" si="85"/>
        <v/>
      </c>
      <c r="F198" s="34" t="str">
        <f t="shared" si="96"/>
        <v/>
      </c>
      <c r="G198" s="8"/>
      <c r="H198" s="22" t="str">
        <f t="shared" si="86"/>
        <v/>
      </c>
      <c r="I198" s="34" t="str">
        <f t="shared" si="97"/>
        <v/>
      </c>
      <c r="J198" s="8"/>
      <c r="K198" s="22" t="str">
        <f t="shared" si="87"/>
        <v/>
      </c>
      <c r="L198" s="34" t="str">
        <f t="shared" si="98"/>
        <v/>
      </c>
      <c r="M198" s="8"/>
      <c r="N198" s="22" t="str">
        <f t="shared" si="88"/>
        <v/>
      </c>
      <c r="O198" s="34" t="str">
        <f t="shared" si="99"/>
        <v/>
      </c>
      <c r="P198" s="8"/>
      <c r="Q198" s="22" t="str">
        <f t="shared" si="90"/>
        <v/>
      </c>
      <c r="R198" s="34" t="str">
        <f t="shared" si="100"/>
        <v/>
      </c>
      <c r="S198" s="8"/>
      <c r="T198" s="22" t="str">
        <f t="shared" si="92"/>
        <v/>
      </c>
      <c r="U198" s="34" t="str">
        <f t="shared" si="101"/>
        <v/>
      </c>
      <c r="V198" s="8"/>
      <c r="W198" s="22" t="str">
        <f t="shared" si="94"/>
        <v/>
      </c>
    </row>
    <row r="199" spans="1:23" ht="18" customHeight="1" x14ac:dyDescent="0.35">
      <c r="A199" s="69">
        <f>'Energy - Master'!A198</f>
        <v>46218</v>
      </c>
      <c r="B199" s="24" t="str">
        <f t="shared" si="84"/>
        <v>Jul-2026</v>
      </c>
      <c r="C199" s="34" t="str">
        <f t="shared" si="95"/>
        <v/>
      </c>
      <c r="D199" s="8"/>
      <c r="E199" s="22" t="str">
        <f t="shared" si="85"/>
        <v/>
      </c>
      <c r="F199" s="34" t="str">
        <f t="shared" si="96"/>
        <v/>
      </c>
      <c r="G199" s="8"/>
      <c r="H199" s="22" t="str">
        <f t="shared" si="86"/>
        <v/>
      </c>
      <c r="I199" s="34" t="str">
        <f t="shared" si="97"/>
        <v/>
      </c>
      <c r="J199" s="8"/>
      <c r="K199" s="22" t="str">
        <f t="shared" si="87"/>
        <v/>
      </c>
      <c r="L199" s="34" t="str">
        <f t="shared" si="98"/>
        <v/>
      </c>
      <c r="M199" s="8"/>
      <c r="N199" s="22" t="str">
        <f t="shared" si="88"/>
        <v/>
      </c>
      <c r="O199" s="34" t="str">
        <f t="shared" si="99"/>
        <v/>
      </c>
      <c r="P199" s="8"/>
      <c r="Q199" s="22" t="str">
        <f t="shared" si="90"/>
        <v/>
      </c>
      <c r="R199" s="34" t="str">
        <f t="shared" si="100"/>
        <v/>
      </c>
      <c r="S199" s="8"/>
      <c r="T199" s="22" t="str">
        <f t="shared" si="92"/>
        <v/>
      </c>
      <c r="U199" s="34" t="str">
        <f t="shared" si="101"/>
        <v/>
      </c>
      <c r="V199" s="8"/>
      <c r="W199" s="22" t="str">
        <f t="shared" si="94"/>
        <v/>
      </c>
    </row>
    <row r="200" spans="1:23" ht="18" customHeight="1" x14ac:dyDescent="0.35">
      <c r="A200" s="69">
        <f>'Energy - Master'!A199</f>
        <v>46219</v>
      </c>
      <c r="B200" s="24" t="str">
        <f t="shared" si="84"/>
        <v>Jul-2026</v>
      </c>
      <c r="C200" s="34" t="str">
        <f t="shared" si="95"/>
        <v/>
      </c>
      <c r="D200" s="8"/>
      <c r="E200" s="22" t="str">
        <f t="shared" si="85"/>
        <v/>
      </c>
      <c r="F200" s="34" t="str">
        <f t="shared" si="96"/>
        <v/>
      </c>
      <c r="G200" s="8"/>
      <c r="H200" s="22" t="str">
        <f t="shared" si="86"/>
        <v/>
      </c>
      <c r="I200" s="34" t="str">
        <f t="shared" si="97"/>
        <v/>
      </c>
      <c r="J200" s="8"/>
      <c r="K200" s="22" t="str">
        <f t="shared" si="87"/>
        <v/>
      </c>
      <c r="L200" s="34" t="str">
        <f t="shared" si="98"/>
        <v/>
      </c>
      <c r="M200" s="8"/>
      <c r="N200" s="22" t="str">
        <f t="shared" si="88"/>
        <v/>
      </c>
      <c r="O200" s="34" t="str">
        <f t="shared" si="99"/>
        <v/>
      </c>
      <c r="P200" s="8"/>
      <c r="Q200" s="22" t="str">
        <f t="shared" si="90"/>
        <v/>
      </c>
      <c r="R200" s="34" t="str">
        <f t="shared" si="100"/>
        <v/>
      </c>
      <c r="S200" s="8"/>
      <c r="T200" s="22" t="str">
        <f t="shared" si="92"/>
        <v/>
      </c>
      <c r="U200" s="34" t="str">
        <f t="shared" si="101"/>
        <v/>
      </c>
      <c r="V200" s="8"/>
      <c r="W200" s="22" t="str">
        <f t="shared" si="94"/>
        <v/>
      </c>
    </row>
    <row r="201" spans="1:23" ht="18" customHeight="1" x14ac:dyDescent="0.35">
      <c r="A201" s="69">
        <f>'Energy - Master'!A200</f>
        <v>46220</v>
      </c>
      <c r="B201" s="24" t="str">
        <f t="shared" si="84"/>
        <v>Jul-2026</v>
      </c>
      <c r="C201" s="34" t="str">
        <f t="shared" si="95"/>
        <v/>
      </c>
      <c r="D201" s="8"/>
      <c r="E201" s="22" t="str">
        <f t="shared" si="85"/>
        <v/>
      </c>
      <c r="F201" s="34" t="str">
        <f t="shared" si="96"/>
        <v/>
      </c>
      <c r="G201" s="8"/>
      <c r="H201" s="22" t="str">
        <f t="shared" si="86"/>
        <v/>
      </c>
      <c r="I201" s="34" t="str">
        <f t="shared" si="97"/>
        <v/>
      </c>
      <c r="J201" s="8"/>
      <c r="K201" s="22" t="str">
        <f t="shared" si="87"/>
        <v/>
      </c>
      <c r="L201" s="34" t="str">
        <f t="shared" si="98"/>
        <v/>
      </c>
      <c r="M201" s="8"/>
      <c r="N201" s="22" t="str">
        <f t="shared" si="88"/>
        <v/>
      </c>
      <c r="O201" s="34" t="str">
        <f t="shared" si="99"/>
        <v/>
      </c>
      <c r="P201" s="8"/>
      <c r="Q201" s="22" t="str">
        <f t="shared" si="90"/>
        <v/>
      </c>
      <c r="R201" s="34" t="str">
        <f t="shared" si="100"/>
        <v/>
      </c>
      <c r="S201" s="8"/>
      <c r="T201" s="22" t="str">
        <f t="shared" si="92"/>
        <v/>
      </c>
      <c r="U201" s="34" t="str">
        <f t="shared" si="101"/>
        <v/>
      </c>
      <c r="V201" s="8"/>
      <c r="W201" s="22" t="str">
        <f t="shared" si="94"/>
        <v/>
      </c>
    </row>
    <row r="202" spans="1:23" ht="18" customHeight="1" x14ac:dyDescent="0.35">
      <c r="A202" s="69">
        <f>'Energy - Master'!A201</f>
        <v>46221</v>
      </c>
      <c r="B202" s="24" t="str">
        <f t="shared" si="84"/>
        <v>Jul-2026</v>
      </c>
      <c r="C202" s="34" t="str">
        <f t="shared" si="95"/>
        <v/>
      </c>
      <c r="D202" s="8"/>
      <c r="E202" s="22" t="str">
        <f t="shared" si="85"/>
        <v/>
      </c>
      <c r="F202" s="34" t="str">
        <f t="shared" si="96"/>
        <v/>
      </c>
      <c r="G202" s="8"/>
      <c r="H202" s="22" t="str">
        <f t="shared" si="86"/>
        <v/>
      </c>
      <c r="I202" s="34" t="str">
        <f t="shared" si="97"/>
        <v/>
      </c>
      <c r="J202" s="8"/>
      <c r="K202" s="22" t="str">
        <f t="shared" si="87"/>
        <v/>
      </c>
      <c r="L202" s="34" t="str">
        <f t="shared" si="98"/>
        <v/>
      </c>
      <c r="M202" s="8"/>
      <c r="N202" s="22" t="str">
        <f t="shared" si="88"/>
        <v/>
      </c>
      <c r="O202" s="34" t="str">
        <f t="shared" si="99"/>
        <v/>
      </c>
      <c r="P202" s="8"/>
      <c r="Q202" s="22" t="str">
        <f t="shared" si="90"/>
        <v/>
      </c>
      <c r="R202" s="34" t="str">
        <f t="shared" si="100"/>
        <v/>
      </c>
      <c r="S202" s="8"/>
      <c r="T202" s="22" t="str">
        <f t="shared" si="92"/>
        <v/>
      </c>
      <c r="U202" s="34" t="str">
        <f t="shared" si="101"/>
        <v/>
      </c>
      <c r="V202" s="8"/>
      <c r="W202" s="22" t="str">
        <f t="shared" si="94"/>
        <v/>
      </c>
    </row>
    <row r="203" spans="1:23" ht="18" customHeight="1" x14ac:dyDescent="0.35">
      <c r="A203" s="69">
        <f>'Energy - Master'!A202</f>
        <v>46222</v>
      </c>
      <c r="B203" s="24" t="str">
        <f t="shared" si="84"/>
        <v>Jul-2026</v>
      </c>
      <c r="C203" s="34" t="str">
        <f t="shared" si="95"/>
        <v/>
      </c>
      <c r="D203" s="8"/>
      <c r="E203" s="22" t="str">
        <f t="shared" si="85"/>
        <v/>
      </c>
      <c r="F203" s="34" t="str">
        <f t="shared" si="96"/>
        <v/>
      </c>
      <c r="G203" s="8"/>
      <c r="H203" s="22" t="str">
        <f t="shared" si="86"/>
        <v/>
      </c>
      <c r="I203" s="34" t="str">
        <f t="shared" si="97"/>
        <v/>
      </c>
      <c r="J203" s="8"/>
      <c r="K203" s="22" t="str">
        <f t="shared" si="87"/>
        <v/>
      </c>
      <c r="L203" s="34" t="str">
        <f t="shared" si="98"/>
        <v/>
      </c>
      <c r="M203" s="8"/>
      <c r="N203" s="22" t="str">
        <f t="shared" si="88"/>
        <v/>
      </c>
      <c r="O203" s="34" t="str">
        <f t="shared" si="99"/>
        <v/>
      </c>
      <c r="P203" s="8"/>
      <c r="Q203" s="22" t="str">
        <f t="shared" si="90"/>
        <v/>
      </c>
      <c r="R203" s="34" t="str">
        <f t="shared" si="100"/>
        <v/>
      </c>
      <c r="S203" s="8"/>
      <c r="T203" s="22" t="str">
        <f t="shared" si="92"/>
        <v/>
      </c>
      <c r="U203" s="34" t="str">
        <f t="shared" si="101"/>
        <v/>
      </c>
      <c r="V203" s="8"/>
      <c r="W203" s="22" t="str">
        <f t="shared" si="94"/>
        <v/>
      </c>
    </row>
    <row r="204" spans="1:23" ht="18" customHeight="1" x14ac:dyDescent="0.35">
      <c r="A204" s="69">
        <f>'Energy - Master'!A203</f>
        <v>46223</v>
      </c>
      <c r="B204" s="24" t="str">
        <f t="shared" si="84"/>
        <v>Jul-2026</v>
      </c>
      <c r="C204" s="34" t="str">
        <f t="shared" si="95"/>
        <v/>
      </c>
      <c r="D204" s="8"/>
      <c r="E204" s="22" t="str">
        <f t="shared" si="85"/>
        <v/>
      </c>
      <c r="F204" s="34" t="str">
        <f t="shared" si="96"/>
        <v/>
      </c>
      <c r="G204" s="8"/>
      <c r="H204" s="22" t="str">
        <f t="shared" si="86"/>
        <v/>
      </c>
      <c r="I204" s="34" t="str">
        <f t="shared" si="97"/>
        <v/>
      </c>
      <c r="J204" s="8"/>
      <c r="K204" s="22" t="str">
        <f t="shared" si="87"/>
        <v/>
      </c>
      <c r="L204" s="34" t="str">
        <f t="shared" si="98"/>
        <v/>
      </c>
      <c r="M204" s="8"/>
      <c r="N204" s="22" t="str">
        <f t="shared" si="88"/>
        <v/>
      </c>
      <c r="O204" s="34" t="str">
        <f t="shared" si="99"/>
        <v/>
      </c>
      <c r="P204" s="8"/>
      <c r="Q204" s="22" t="str">
        <f t="shared" si="90"/>
        <v/>
      </c>
      <c r="R204" s="34" t="str">
        <f t="shared" si="100"/>
        <v/>
      </c>
      <c r="S204" s="8"/>
      <c r="T204" s="22" t="str">
        <f t="shared" si="92"/>
        <v/>
      </c>
      <c r="U204" s="34" t="str">
        <f t="shared" si="101"/>
        <v/>
      </c>
      <c r="V204" s="8"/>
      <c r="W204" s="22" t="str">
        <f t="shared" si="94"/>
        <v/>
      </c>
    </row>
    <row r="205" spans="1:23" ht="18" customHeight="1" x14ac:dyDescent="0.35">
      <c r="A205" s="69">
        <f>'Energy - Master'!A204</f>
        <v>46224</v>
      </c>
      <c r="B205" s="24" t="str">
        <f t="shared" si="84"/>
        <v>Jul-2026</v>
      </c>
      <c r="C205" s="34" t="str">
        <f t="shared" si="95"/>
        <v/>
      </c>
      <c r="D205" s="8"/>
      <c r="E205" s="22" t="str">
        <f t="shared" si="85"/>
        <v/>
      </c>
      <c r="F205" s="34" t="str">
        <f t="shared" si="96"/>
        <v/>
      </c>
      <c r="G205" s="8"/>
      <c r="H205" s="22" t="str">
        <f t="shared" si="86"/>
        <v/>
      </c>
      <c r="I205" s="34" t="str">
        <f t="shared" si="97"/>
        <v/>
      </c>
      <c r="J205" s="8"/>
      <c r="K205" s="22" t="str">
        <f t="shared" si="87"/>
        <v/>
      </c>
      <c r="L205" s="34" t="str">
        <f t="shared" si="98"/>
        <v/>
      </c>
      <c r="M205" s="8"/>
      <c r="N205" s="22" t="str">
        <f t="shared" si="88"/>
        <v/>
      </c>
      <c r="O205" s="34" t="str">
        <f t="shared" si="99"/>
        <v/>
      </c>
      <c r="P205" s="8"/>
      <c r="Q205" s="22" t="str">
        <f t="shared" si="90"/>
        <v/>
      </c>
      <c r="R205" s="34" t="str">
        <f t="shared" si="100"/>
        <v/>
      </c>
      <c r="S205" s="8"/>
      <c r="T205" s="22" t="str">
        <f t="shared" si="92"/>
        <v/>
      </c>
      <c r="U205" s="34" t="str">
        <f t="shared" si="101"/>
        <v/>
      </c>
      <c r="V205" s="8"/>
      <c r="W205" s="22" t="str">
        <f t="shared" si="94"/>
        <v/>
      </c>
    </row>
    <row r="206" spans="1:23" ht="18" customHeight="1" x14ac:dyDescent="0.35">
      <c r="A206" s="69">
        <f>'Energy - Master'!A205</f>
        <v>46225</v>
      </c>
      <c r="B206" s="24" t="str">
        <f t="shared" si="84"/>
        <v>Jul-2026</v>
      </c>
      <c r="C206" s="34" t="str">
        <f t="shared" si="95"/>
        <v/>
      </c>
      <c r="D206" s="8"/>
      <c r="E206" s="22" t="str">
        <f t="shared" si="85"/>
        <v/>
      </c>
      <c r="F206" s="34" t="str">
        <f t="shared" si="96"/>
        <v/>
      </c>
      <c r="G206" s="8"/>
      <c r="H206" s="22" t="str">
        <f t="shared" si="86"/>
        <v/>
      </c>
      <c r="I206" s="34" t="str">
        <f t="shared" si="97"/>
        <v/>
      </c>
      <c r="J206" s="8"/>
      <c r="K206" s="22" t="str">
        <f t="shared" si="87"/>
        <v/>
      </c>
      <c r="L206" s="34" t="str">
        <f t="shared" si="98"/>
        <v/>
      </c>
      <c r="M206" s="8"/>
      <c r="N206" s="22" t="str">
        <f t="shared" si="88"/>
        <v/>
      </c>
      <c r="O206" s="34" t="str">
        <f t="shared" si="99"/>
        <v/>
      </c>
      <c r="P206" s="8"/>
      <c r="Q206" s="22" t="str">
        <f t="shared" si="90"/>
        <v/>
      </c>
      <c r="R206" s="34" t="str">
        <f t="shared" si="100"/>
        <v/>
      </c>
      <c r="S206" s="8"/>
      <c r="T206" s="22" t="str">
        <f t="shared" si="92"/>
        <v/>
      </c>
      <c r="U206" s="34" t="str">
        <f t="shared" si="101"/>
        <v/>
      </c>
      <c r="V206" s="8"/>
      <c r="W206" s="22" t="str">
        <f t="shared" si="94"/>
        <v/>
      </c>
    </row>
    <row r="207" spans="1:23" ht="18" customHeight="1" x14ac:dyDescent="0.35">
      <c r="A207" s="69">
        <f>'Energy - Master'!A206</f>
        <v>46226</v>
      </c>
      <c r="B207" s="24" t="str">
        <f t="shared" si="84"/>
        <v>Jul-2026</v>
      </c>
      <c r="C207" s="34" t="str">
        <f t="shared" si="95"/>
        <v/>
      </c>
      <c r="D207" s="8"/>
      <c r="E207" s="22" t="str">
        <f t="shared" si="85"/>
        <v/>
      </c>
      <c r="F207" s="34" t="str">
        <f t="shared" si="96"/>
        <v/>
      </c>
      <c r="G207" s="8"/>
      <c r="H207" s="22" t="str">
        <f t="shared" si="86"/>
        <v/>
      </c>
      <c r="I207" s="34" t="str">
        <f t="shared" si="97"/>
        <v/>
      </c>
      <c r="J207" s="8"/>
      <c r="K207" s="22" t="str">
        <f t="shared" si="87"/>
        <v/>
      </c>
      <c r="L207" s="34" t="str">
        <f t="shared" si="98"/>
        <v/>
      </c>
      <c r="M207" s="8"/>
      <c r="N207" s="22" t="str">
        <f t="shared" si="88"/>
        <v/>
      </c>
      <c r="O207" s="34" t="str">
        <f t="shared" si="99"/>
        <v/>
      </c>
      <c r="P207" s="8"/>
      <c r="Q207" s="22" t="str">
        <f t="shared" si="90"/>
        <v/>
      </c>
      <c r="R207" s="34" t="str">
        <f t="shared" si="100"/>
        <v/>
      </c>
      <c r="S207" s="8"/>
      <c r="T207" s="22" t="str">
        <f t="shared" si="92"/>
        <v/>
      </c>
      <c r="U207" s="34" t="str">
        <f t="shared" si="101"/>
        <v/>
      </c>
      <c r="V207" s="8"/>
      <c r="W207" s="22" t="str">
        <f t="shared" si="94"/>
        <v/>
      </c>
    </row>
    <row r="208" spans="1:23" ht="18" customHeight="1" x14ac:dyDescent="0.35">
      <c r="A208" s="69">
        <f>'Energy - Master'!A207</f>
        <v>46227</v>
      </c>
      <c r="B208" s="24" t="str">
        <f t="shared" si="84"/>
        <v>Jul-2026</v>
      </c>
      <c r="C208" s="34" t="str">
        <f t="shared" si="95"/>
        <v/>
      </c>
      <c r="D208" s="8"/>
      <c r="E208" s="22" t="str">
        <f t="shared" si="85"/>
        <v/>
      </c>
      <c r="F208" s="34" t="str">
        <f t="shared" si="96"/>
        <v/>
      </c>
      <c r="G208" s="8"/>
      <c r="H208" s="22" t="str">
        <f t="shared" si="86"/>
        <v/>
      </c>
      <c r="I208" s="34" t="str">
        <f t="shared" si="97"/>
        <v/>
      </c>
      <c r="J208" s="8"/>
      <c r="K208" s="22" t="str">
        <f t="shared" si="87"/>
        <v/>
      </c>
      <c r="L208" s="34" t="str">
        <f t="shared" si="98"/>
        <v/>
      </c>
      <c r="M208" s="8"/>
      <c r="N208" s="22" t="str">
        <f t="shared" si="88"/>
        <v/>
      </c>
      <c r="O208" s="34" t="str">
        <f t="shared" si="99"/>
        <v/>
      </c>
      <c r="P208" s="8"/>
      <c r="Q208" s="22" t="str">
        <f t="shared" si="90"/>
        <v/>
      </c>
      <c r="R208" s="34" t="str">
        <f t="shared" si="100"/>
        <v/>
      </c>
      <c r="S208" s="8"/>
      <c r="T208" s="22" t="str">
        <f t="shared" si="92"/>
        <v/>
      </c>
      <c r="U208" s="34" t="str">
        <f t="shared" si="101"/>
        <v/>
      </c>
      <c r="V208" s="8"/>
      <c r="W208" s="22" t="str">
        <f t="shared" si="94"/>
        <v/>
      </c>
    </row>
    <row r="209" spans="1:23" ht="18" customHeight="1" x14ac:dyDescent="0.35">
      <c r="A209" s="69">
        <f>'Energy - Master'!A208</f>
        <v>46228</v>
      </c>
      <c r="B209" s="24" t="str">
        <f t="shared" si="84"/>
        <v>Jul-2026</v>
      </c>
      <c r="C209" s="34" t="str">
        <f t="shared" si="95"/>
        <v/>
      </c>
      <c r="D209" s="8"/>
      <c r="E209" s="22" t="str">
        <f t="shared" si="85"/>
        <v/>
      </c>
      <c r="F209" s="34" t="str">
        <f t="shared" si="96"/>
        <v/>
      </c>
      <c r="G209" s="8"/>
      <c r="H209" s="22" t="str">
        <f t="shared" si="86"/>
        <v/>
      </c>
      <c r="I209" s="34" t="str">
        <f t="shared" si="97"/>
        <v/>
      </c>
      <c r="J209" s="8"/>
      <c r="K209" s="22" t="str">
        <f t="shared" si="87"/>
        <v/>
      </c>
      <c r="L209" s="34" t="str">
        <f t="shared" si="98"/>
        <v/>
      </c>
      <c r="M209" s="8"/>
      <c r="N209" s="22" t="str">
        <f t="shared" si="88"/>
        <v/>
      </c>
      <c r="O209" s="34" t="str">
        <f t="shared" si="99"/>
        <v/>
      </c>
      <c r="P209" s="8"/>
      <c r="Q209" s="22" t="str">
        <f t="shared" si="90"/>
        <v/>
      </c>
      <c r="R209" s="34" t="str">
        <f t="shared" si="100"/>
        <v/>
      </c>
      <c r="S209" s="8"/>
      <c r="T209" s="22" t="str">
        <f t="shared" si="92"/>
        <v/>
      </c>
      <c r="U209" s="34" t="str">
        <f t="shared" si="101"/>
        <v/>
      </c>
      <c r="V209" s="8"/>
      <c r="W209" s="22" t="str">
        <f t="shared" si="94"/>
        <v/>
      </c>
    </row>
    <row r="210" spans="1:23" ht="18" customHeight="1" x14ac:dyDescent="0.35">
      <c r="A210" s="69">
        <f>'Energy - Master'!A209</f>
        <v>46229</v>
      </c>
      <c r="B210" s="24" t="str">
        <f t="shared" si="84"/>
        <v>Jul-2026</v>
      </c>
      <c r="C210" s="34" t="str">
        <f t="shared" si="95"/>
        <v/>
      </c>
      <c r="D210" s="8"/>
      <c r="E210" s="22" t="str">
        <f t="shared" si="85"/>
        <v/>
      </c>
      <c r="F210" s="34" t="str">
        <f t="shared" si="96"/>
        <v/>
      </c>
      <c r="G210" s="8"/>
      <c r="H210" s="22" t="str">
        <f t="shared" si="86"/>
        <v/>
      </c>
      <c r="I210" s="34" t="str">
        <f t="shared" si="97"/>
        <v/>
      </c>
      <c r="J210" s="8"/>
      <c r="K210" s="22" t="str">
        <f t="shared" si="87"/>
        <v/>
      </c>
      <c r="L210" s="34" t="str">
        <f t="shared" si="98"/>
        <v/>
      </c>
      <c r="M210" s="8"/>
      <c r="N210" s="22" t="str">
        <f t="shared" si="88"/>
        <v/>
      </c>
      <c r="O210" s="34" t="str">
        <f t="shared" si="99"/>
        <v/>
      </c>
      <c r="P210" s="8"/>
      <c r="Q210" s="22" t="str">
        <f t="shared" si="90"/>
        <v/>
      </c>
      <c r="R210" s="34" t="str">
        <f t="shared" si="100"/>
        <v/>
      </c>
      <c r="S210" s="8"/>
      <c r="T210" s="22" t="str">
        <f t="shared" si="92"/>
        <v/>
      </c>
      <c r="U210" s="34" t="str">
        <f t="shared" si="101"/>
        <v/>
      </c>
      <c r="V210" s="8"/>
      <c r="W210" s="22" t="str">
        <f t="shared" si="94"/>
        <v/>
      </c>
    </row>
    <row r="211" spans="1:23" ht="18" customHeight="1" x14ac:dyDescent="0.35">
      <c r="A211" s="69">
        <f>'Energy - Master'!A210</f>
        <v>46230</v>
      </c>
      <c r="B211" s="24" t="str">
        <f t="shared" si="84"/>
        <v>Jul-2026</v>
      </c>
      <c r="C211" s="34" t="str">
        <f t="shared" si="95"/>
        <v/>
      </c>
      <c r="D211" s="8"/>
      <c r="E211" s="22" t="str">
        <f t="shared" si="85"/>
        <v/>
      </c>
      <c r="F211" s="34" t="str">
        <f t="shared" si="96"/>
        <v/>
      </c>
      <c r="G211" s="8"/>
      <c r="H211" s="22" t="str">
        <f t="shared" si="86"/>
        <v/>
      </c>
      <c r="I211" s="34" t="str">
        <f t="shared" si="97"/>
        <v/>
      </c>
      <c r="J211" s="8"/>
      <c r="K211" s="22" t="str">
        <f t="shared" si="87"/>
        <v/>
      </c>
      <c r="L211" s="34" t="str">
        <f t="shared" si="98"/>
        <v/>
      </c>
      <c r="M211" s="8"/>
      <c r="N211" s="22" t="str">
        <f t="shared" si="88"/>
        <v/>
      </c>
      <c r="O211" s="34" t="str">
        <f t="shared" si="99"/>
        <v/>
      </c>
      <c r="P211" s="8"/>
      <c r="Q211" s="22" t="str">
        <f t="shared" si="90"/>
        <v/>
      </c>
      <c r="R211" s="34" t="str">
        <f t="shared" si="100"/>
        <v/>
      </c>
      <c r="S211" s="8"/>
      <c r="T211" s="22" t="str">
        <f t="shared" si="92"/>
        <v/>
      </c>
      <c r="U211" s="34" t="str">
        <f t="shared" si="101"/>
        <v/>
      </c>
      <c r="V211" s="8"/>
      <c r="W211" s="22" t="str">
        <f t="shared" si="94"/>
        <v/>
      </c>
    </row>
    <row r="212" spans="1:23" ht="18" customHeight="1" x14ac:dyDescent="0.35">
      <c r="A212" s="69">
        <f>'Energy - Master'!A211</f>
        <v>46231</v>
      </c>
      <c r="B212" s="24" t="str">
        <f t="shared" si="84"/>
        <v>Jul-2026</v>
      </c>
      <c r="C212" s="34" t="str">
        <f t="shared" si="95"/>
        <v/>
      </c>
      <c r="D212" s="8"/>
      <c r="E212" s="22" t="str">
        <f t="shared" si="85"/>
        <v/>
      </c>
      <c r="F212" s="34" t="str">
        <f t="shared" si="96"/>
        <v/>
      </c>
      <c r="G212" s="8"/>
      <c r="H212" s="22" t="str">
        <f t="shared" si="86"/>
        <v/>
      </c>
      <c r="I212" s="34" t="str">
        <f t="shared" si="97"/>
        <v/>
      </c>
      <c r="J212" s="8"/>
      <c r="K212" s="22" t="str">
        <f t="shared" si="87"/>
        <v/>
      </c>
      <c r="L212" s="34" t="str">
        <f t="shared" si="98"/>
        <v/>
      </c>
      <c r="M212" s="8"/>
      <c r="N212" s="22" t="str">
        <f t="shared" si="88"/>
        <v/>
      </c>
      <c r="O212" s="34" t="str">
        <f t="shared" si="99"/>
        <v/>
      </c>
      <c r="P212" s="8"/>
      <c r="Q212" s="22" t="str">
        <f t="shared" si="90"/>
        <v/>
      </c>
      <c r="R212" s="34" t="str">
        <f t="shared" si="100"/>
        <v/>
      </c>
      <c r="S212" s="8"/>
      <c r="T212" s="22" t="str">
        <f t="shared" si="92"/>
        <v/>
      </c>
      <c r="U212" s="34" t="str">
        <f t="shared" si="101"/>
        <v/>
      </c>
      <c r="V212" s="8"/>
      <c r="W212" s="22" t="str">
        <f t="shared" si="94"/>
        <v/>
      </c>
    </row>
    <row r="213" spans="1:23" ht="18" customHeight="1" x14ac:dyDescent="0.35">
      <c r="A213" s="69">
        <f>'Energy - Master'!A212</f>
        <v>46232</v>
      </c>
      <c r="B213" s="24" t="str">
        <f t="shared" si="84"/>
        <v>Jul-2026</v>
      </c>
      <c r="C213" s="34" t="str">
        <f t="shared" si="95"/>
        <v/>
      </c>
      <c r="D213" s="8"/>
      <c r="E213" s="22" t="str">
        <f t="shared" si="85"/>
        <v/>
      </c>
      <c r="F213" s="34" t="str">
        <f t="shared" si="96"/>
        <v/>
      </c>
      <c r="G213" s="8"/>
      <c r="H213" s="22" t="str">
        <f t="shared" si="86"/>
        <v/>
      </c>
      <c r="I213" s="34" t="str">
        <f t="shared" si="97"/>
        <v/>
      </c>
      <c r="J213" s="8"/>
      <c r="K213" s="22" t="str">
        <f t="shared" si="87"/>
        <v/>
      </c>
      <c r="L213" s="34" t="str">
        <f t="shared" si="98"/>
        <v/>
      </c>
      <c r="M213" s="8"/>
      <c r="N213" s="22" t="str">
        <f t="shared" si="88"/>
        <v/>
      </c>
      <c r="O213" s="34" t="str">
        <f t="shared" si="99"/>
        <v/>
      </c>
      <c r="P213" s="8"/>
      <c r="Q213" s="22" t="str">
        <f t="shared" si="90"/>
        <v/>
      </c>
      <c r="R213" s="34" t="str">
        <f t="shared" si="100"/>
        <v/>
      </c>
      <c r="S213" s="8"/>
      <c r="T213" s="22" t="str">
        <f t="shared" si="92"/>
        <v/>
      </c>
      <c r="U213" s="34" t="str">
        <f t="shared" si="101"/>
        <v/>
      </c>
      <c r="V213" s="8"/>
      <c r="W213" s="22" t="str">
        <f t="shared" si="94"/>
        <v/>
      </c>
    </row>
    <row r="214" spans="1:23" ht="18" customHeight="1" x14ac:dyDescent="0.35">
      <c r="A214" s="69">
        <f>'Energy - Master'!A213</f>
        <v>46233</v>
      </c>
      <c r="B214" s="24" t="str">
        <f t="shared" si="84"/>
        <v>Jul-2026</v>
      </c>
      <c r="C214" s="34" t="str">
        <f t="shared" si="95"/>
        <v/>
      </c>
      <c r="D214" s="8"/>
      <c r="E214" s="22" t="str">
        <f t="shared" si="85"/>
        <v/>
      </c>
      <c r="F214" s="34" t="str">
        <f t="shared" si="96"/>
        <v/>
      </c>
      <c r="G214" s="8"/>
      <c r="H214" s="22" t="str">
        <f t="shared" si="86"/>
        <v/>
      </c>
      <c r="I214" s="34" t="str">
        <f t="shared" si="97"/>
        <v/>
      </c>
      <c r="J214" s="8"/>
      <c r="K214" s="22" t="str">
        <f t="shared" si="87"/>
        <v/>
      </c>
      <c r="L214" s="34" t="str">
        <f t="shared" si="98"/>
        <v/>
      </c>
      <c r="M214" s="8"/>
      <c r="N214" s="22" t="str">
        <f t="shared" si="88"/>
        <v/>
      </c>
      <c r="O214" s="34" t="str">
        <f t="shared" si="99"/>
        <v/>
      </c>
      <c r="P214" s="8"/>
      <c r="Q214" s="22" t="str">
        <f t="shared" si="90"/>
        <v/>
      </c>
      <c r="R214" s="34" t="str">
        <f t="shared" si="100"/>
        <v/>
      </c>
      <c r="S214" s="8"/>
      <c r="T214" s="22" t="str">
        <f t="shared" si="92"/>
        <v/>
      </c>
      <c r="U214" s="34" t="str">
        <f t="shared" si="101"/>
        <v/>
      </c>
      <c r="V214" s="8"/>
      <c r="W214" s="22" t="str">
        <f t="shared" si="94"/>
        <v/>
      </c>
    </row>
    <row r="215" spans="1:23" ht="18" customHeight="1" x14ac:dyDescent="0.35">
      <c r="A215" s="69">
        <f>'Energy - Master'!A214</f>
        <v>46234</v>
      </c>
      <c r="B215" s="24" t="str">
        <f t="shared" si="84"/>
        <v>Jul-2026</v>
      </c>
      <c r="C215" s="34" t="str">
        <f t="shared" si="95"/>
        <v/>
      </c>
      <c r="D215" s="8"/>
      <c r="E215" s="22" t="str">
        <f t="shared" si="85"/>
        <v/>
      </c>
      <c r="F215" s="34" t="str">
        <f t="shared" si="96"/>
        <v/>
      </c>
      <c r="G215" s="8"/>
      <c r="H215" s="22" t="str">
        <f t="shared" si="86"/>
        <v/>
      </c>
      <c r="I215" s="34" t="str">
        <f t="shared" si="97"/>
        <v/>
      </c>
      <c r="J215" s="8"/>
      <c r="K215" s="22" t="str">
        <f t="shared" si="87"/>
        <v/>
      </c>
      <c r="L215" s="34" t="str">
        <f t="shared" si="98"/>
        <v/>
      </c>
      <c r="M215" s="8"/>
      <c r="N215" s="22" t="str">
        <f t="shared" si="88"/>
        <v/>
      </c>
      <c r="O215" s="34" t="str">
        <f t="shared" si="99"/>
        <v/>
      </c>
      <c r="P215" s="8"/>
      <c r="Q215" s="22" t="str">
        <f t="shared" si="90"/>
        <v/>
      </c>
      <c r="R215" s="34" t="str">
        <f t="shared" si="100"/>
        <v/>
      </c>
      <c r="S215" s="8"/>
      <c r="T215" s="22" t="str">
        <f t="shared" si="92"/>
        <v/>
      </c>
      <c r="U215" s="34" t="str">
        <f t="shared" si="101"/>
        <v/>
      </c>
      <c r="V215" s="8"/>
      <c r="W215" s="22" t="str">
        <f t="shared" si="94"/>
        <v/>
      </c>
    </row>
    <row r="216" spans="1:23" ht="18" customHeight="1" x14ac:dyDescent="0.35">
      <c r="A216" s="69">
        <f>'Energy - Master'!A215</f>
        <v>46235</v>
      </c>
      <c r="B216" s="24" t="str">
        <f t="shared" si="84"/>
        <v>Aug-2026</v>
      </c>
      <c r="C216" s="34" t="str">
        <f t="shared" si="95"/>
        <v/>
      </c>
      <c r="D216" s="8"/>
      <c r="E216" s="22" t="str">
        <f t="shared" si="85"/>
        <v/>
      </c>
      <c r="F216" s="34" t="str">
        <f t="shared" si="96"/>
        <v/>
      </c>
      <c r="G216" s="8"/>
      <c r="H216" s="22" t="str">
        <f t="shared" si="86"/>
        <v/>
      </c>
      <c r="I216" s="34" t="str">
        <f t="shared" si="97"/>
        <v/>
      </c>
      <c r="J216" s="8"/>
      <c r="K216" s="22" t="str">
        <f t="shared" si="87"/>
        <v/>
      </c>
      <c r="L216" s="34" t="str">
        <f t="shared" si="98"/>
        <v/>
      </c>
      <c r="M216" s="8"/>
      <c r="N216" s="22" t="str">
        <f t="shared" si="88"/>
        <v/>
      </c>
      <c r="O216" s="34" t="str">
        <f t="shared" si="99"/>
        <v/>
      </c>
      <c r="P216" s="8"/>
      <c r="Q216" s="22" t="str">
        <f t="shared" si="90"/>
        <v/>
      </c>
      <c r="R216" s="34" t="str">
        <f t="shared" si="100"/>
        <v/>
      </c>
      <c r="S216" s="8"/>
      <c r="T216" s="22" t="str">
        <f t="shared" si="92"/>
        <v/>
      </c>
      <c r="U216" s="34" t="str">
        <f t="shared" si="101"/>
        <v/>
      </c>
      <c r="V216" s="8"/>
      <c r="W216" s="22" t="str">
        <f t="shared" si="94"/>
        <v/>
      </c>
    </row>
    <row r="217" spans="1:23" ht="18" customHeight="1" x14ac:dyDescent="0.35">
      <c r="A217" s="69">
        <f>'Energy - Master'!A216</f>
        <v>46236</v>
      </c>
      <c r="B217" s="24" t="str">
        <f t="shared" si="84"/>
        <v>Aug-2026</v>
      </c>
      <c r="C217" s="34" t="str">
        <f t="shared" si="95"/>
        <v/>
      </c>
      <c r="D217" s="8"/>
      <c r="E217" s="22" t="str">
        <f t="shared" si="85"/>
        <v/>
      </c>
      <c r="F217" s="34" t="str">
        <f t="shared" si="96"/>
        <v/>
      </c>
      <c r="G217" s="8"/>
      <c r="H217" s="22" t="str">
        <f t="shared" si="86"/>
        <v/>
      </c>
      <c r="I217" s="34" t="str">
        <f t="shared" si="97"/>
        <v/>
      </c>
      <c r="J217" s="8"/>
      <c r="K217" s="22" t="str">
        <f t="shared" si="87"/>
        <v/>
      </c>
      <c r="L217" s="34" t="str">
        <f t="shared" si="98"/>
        <v/>
      </c>
      <c r="M217" s="8"/>
      <c r="N217" s="22" t="str">
        <f t="shared" si="88"/>
        <v/>
      </c>
      <c r="O217" s="34" t="str">
        <f t="shared" si="99"/>
        <v/>
      </c>
      <c r="P217" s="8"/>
      <c r="Q217" s="22" t="str">
        <f t="shared" si="90"/>
        <v/>
      </c>
      <c r="R217" s="34" t="str">
        <f t="shared" si="100"/>
        <v/>
      </c>
      <c r="S217" s="8"/>
      <c r="T217" s="22" t="str">
        <f t="shared" si="92"/>
        <v/>
      </c>
      <c r="U217" s="34" t="str">
        <f t="shared" si="101"/>
        <v/>
      </c>
      <c r="V217" s="8"/>
      <c r="W217" s="22" t="str">
        <f t="shared" si="94"/>
        <v/>
      </c>
    </row>
    <row r="218" spans="1:23" ht="18" customHeight="1" x14ac:dyDescent="0.35">
      <c r="A218" s="69">
        <f>'Energy - Master'!A217</f>
        <v>46237</v>
      </c>
      <c r="B218" s="24" t="str">
        <f t="shared" si="84"/>
        <v>Aug-2026</v>
      </c>
      <c r="C218" s="34" t="str">
        <f t="shared" si="95"/>
        <v/>
      </c>
      <c r="D218" s="8"/>
      <c r="E218" s="22" t="str">
        <f t="shared" si="85"/>
        <v/>
      </c>
      <c r="F218" s="34" t="str">
        <f t="shared" si="96"/>
        <v/>
      </c>
      <c r="G218" s="8"/>
      <c r="H218" s="22" t="str">
        <f t="shared" si="86"/>
        <v/>
      </c>
      <c r="I218" s="34" t="str">
        <f t="shared" si="97"/>
        <v/>
      </c>
      <c r="J218" s="8"/>
      <c r="K218" s="22" t="str">
        <f t="shared" si="87"/>
        <v/>
      </c>
      <c r="L218" s="34" t="str">
        <f t="shared" si="98"/>
        <v/>
      </c>
      <c r="M218" s="8"/>
      <c r="N218" s="22" t="str">
        <f t="shared" si="88"/>
        <v/>
      </c>
      <c r="O218" s="34" t="str">
        <f t="shared" si="99"/>
        <v/>
      </c>
      <c r="P218" s="8"/>
      <c r="Q218" s="22" t="str">
        <f t="shared" si="90"/>
        <v/>
      </c>
      <c r="R218" s="34" t="str">
        <f t="shared" si="100"/>
        <v/>
      </c>
      <c r="S218" s="8"/>
      <c r="T218" s="22" t="str">
        <f t="shared" si="92"/>
        <v/>
      </c>
      <c r="U218" s="34" t="str">
        <f t="shared" si="101"/>
        <v/>
      </c>
      <c r="V218" s="8"/>
      <c r="W218" s="22" t="str">
        <f t="shared" si="94"/>
        <v/>
      </c>
    </row>
    <row r="219" spans="1:23" ht="18" customHeight="1" x14ac:dyDescent="0.35">
      <c r="A219" s="69">
        <f>'Energy - Master'!A218</f>
        <v>46238</v>
      </c>
      <c r="B219" s="24" t="str">
        <f t="shared" si="84"/>
        <v>Aug-2026</v>
      </c>
      <c r="C219" s="34" t="str">
        <f t="shared" si="95"/>
        <v/>
      </c>
      <c r="D219" s="8"/>
      <c r="E219" s="22" t="str">
        <f t="shared" si="85"/>
        <v/>
      </c>
      <c r="F219" s="34" t="str">
        <f t="shared" si="96"/>
        <v/>
      </c>
      <c r="G219" s="8"/>
      <c r="H219" s="22" t="str">
        <f t="shared" si="86"/>
        <v/>
      </c>
      <c r="I219" s="34" t="str">
        <f t="shared" si="97"/>
        <v/>
      </c>
      <c r="J219" s="8"/>
      <c r="K219" s="22" t="str">
        <f t="shared" si="87"/>
        <v/>
      </c>
      <c r="L219" s="34" t="str">
        <f t="shared" si="98"/>
        <v/>
      </c>
      <c r="M219" s="8"/>
      <c r="N219" s="22" t="str">
        <f t="shared" si="88"/>
        <v/>
      </c>
      <c r="O219" s="34" t="str">
        <f t="shared" si="99"/>
        <v/>
      </c>
      <c r="P219" s="8"/>
      <c r="Q219" s="22" t="str">
        <f t="shared" si="90"/>
        <v/>
      </c>
      <c r="R219" s="34" t="str">
        <f t="shared" si="100"/>
        <v/>
      </c>
      <c r="S219" s="8"/>
      <c r="T219" s="22" t="str">
        <f t="shared" si="92"/>
        <v/>
      </c>
      <c r="U219" s="34" t="str">
        <f t="shared" si="101"/>
        <v/>
      </c>
      <c r="V219" s="8"/>
      <c r="W219" s="22" t="str">
        <f t="shared" si="94"/>
        <v/>
      </c>
    </row>
    <row r="220" spans="1:23" ht="18" customHeight="1" x14ac:dyDescent="0.35">
      <c r="A220" s="69">
        <f>'Energy - Master'!A219</f>
        <v>46239</v>
      </c>
      <c r="B220" s="24" t="str">
        <f t="shared" si="84"/>
        <v>Aug-2026</v>
      </c>
      <c r="C220" s="34" t="str">
        <f t="shared" si="95"/>
        <v/>
      </c>
      <c r="D220" s="8"/>
      <c r="E220" s="22" t="str">
        <f t="shared" si="85"/>
        <v/>
      </c>
      <c r="F220" s="34" t="str">
        <f t="shared" si="96"/>
        <v/>
      </c>
      <c r="G220" s="8"/>
      <c r="H220" s="22" t="str">
        <f t="shared" si="86"/>
        <v/>
      </c>
      <c r="I220" s="34" t="str">
        <f t="shared" si="97"/>
        <v/>
      </c>
      <c r="J220" s="8"/>
      <c r="K220" s="22" t="str">
        <f t="shared" si="87"/>
        <v/>
      </c>
      <c r="L220" s="34" t="str">
        <f t="shared" si="98"/>
        <v/>
      </c>
      <c r="M220" s="8"/>
      <c r="N220" s="22" t="str">
        <f t="shared" si="88"/>
        <v/>
      </c>
      <c r="O220" s="34" t="str">
        <f t="shared" si="99"/>
        <v/>
      </c>
      <c r="P220" s="8"/>
      <c r="Q220" s="22" t="str">
        <f t="shared" si="90"/>
        <v/>
      </c>
      <c r="R220" s="34" t="str">
        <f t="shared" si="100"/>
        <v/>
      </c>
      <c r="S220" s="8"/>
      <c r="T220" s="22" t="str">
        <f t="shared" si="92"/>
        <v/>
      </c>
      <c r="U220" s="34" t="str">
        <f t="shared" si="101"/>
        <v/>
      </c>
      <c r="V220" s="8"/>
      <c r="W220" s="22" t="str">
        <f t="shared" si="94"/>
        <v/>
      </c>
    </row>
    <row r="221" spans="1:23" ht="18" customHeight="1" x14ac:dyDescent="0.35">
      <c r="A221" s="69">
        <f>'Energy - Master'!A220</f>
        <v>46240</v>
      </c>
      <c r="B221" s="24" t="str">
        <f t="shared" si="84"/>
        <v>Aug-2026</v>
      </c>
      <c r="C221" s="34" t="str">
        <f t="shared" si="95"/>
        <v/>
      </c>
      <c r="D221" s="8"/>
      <c r="E221" s="22" t="str">
        <f t="shared" si="85"/>
        <v/>
      </c>
      <c r="F221" s="34" t="str">
        <f t="shared" si="96"/>
        <v/>
      </c>
      <c r="G221" s="8"/>
      <c r="H221" s="22" t="str">
        <f t="shared" si="86"/>
        <v/>
      </c>
      <c r="I221" s="34" t="str">
        <f t="shared" si="97"/>
        <v/>
      </c>
      <c r="J221" s="8"/>
      <c r="K221" s="22" t="str">
        <f t="shared" si="87"/>
        <v/>
      </c>
      <c r="L221" s="34" t="str">
        <f t="shared" si="98"/>
        <v/>
      </c>
      <c r="M221" s="8"/>
      <c r="N221" s="22" t="str">
        <f t="shared" si="88"/>
        <v/>
      </c>
      <c r="O221" s="34" t="str">
        <f t="shared" si="99"/>
        <v/>
      </c>
      <c r="P221" s="8"/>
      <c r="Q221" s="22" t="str">
        <f t="shared" si="90"/>
        <v/>
      </c>
      <c r="R221" s="34" t="str">
        <f t="shared" si="100"/>
        <v/>
      </c>
      <c r="S221" s="8"/>
      <c r="T221" s="22" t="str">
        <f t="shared" si="92"/>
        <v/>
      </c>
      <c r="U221" s="34" t="str">
        <f t="shared" si="101"/>
        <v/>
      </c>
      <c r="V221" s="8"/>
      <c r="W221" s="22" t="str">
        <f t="shared" si="94"/>
        <v/>
      </c>
    </row>
    <row r="222" spans="1:23" ht="18" customHeight="1" x14ac:dyDescent="0.35">
      <c r="A222" s="69">
        <f>'Energy - Master'!A221</f>
        <v>46241</v>
      </c>
      <c r="B222" s="24" t="str">
        <f t="shared" si="84"/>
        <v>Aug-2026</v>
      </c>
      <c r="C222" s="34" t="str">
        <f t="shared" si="95"/>
        <v/>
      </c>
      <c r="D222" s="8"/>
      <c r="E222" s="22" t="str">
        <f t="shared" si="85"/>
        <v/>
      </c>
      <c r="F222" s="34" t="str">
        <f t="shared" si="96"/>
        <v/>
      </c>
      <c r="G222" s="8"/>
      <c r="H222" s="22" t="str">
        <f t="shared" si="86"/>
        <v/>
      </c>
      <c r="I222" s="34" t="str">
        <f t="shared" si="97"/>
        <v/>
      </c>
      <c r="J222" s="8"/>
      <c r="K222" s="22" t="str">
        <f t="shared" si="87"/>
        <v/>
      </c>
      <c r="L222" s="34" t="str">
        <f t="shared" si="98"/>
        <v/>
      </c>
      <c r="M222" s="8"/>
      <c r="N222" s="22" t="str">
        <f t="shared" si="88"/>
        <v/>
      </c>
      <c r="O222" s="34" t="str">
        <f t="shared" si="99"/>
        <v/>
      </c>
      <c r="P222" s="8"/>
      <c r="Q222" s="22" t="str">
        <f t="shared" si="90"/>
        <v/>
      </c>
      <c r="R222" s="34" t="str">
        <f t="shared" si="100"/>
        <v/>
      </c>
      <c r="S222" s="8"/>
      <c r="T222" s="22" t="str">
        <f t="shared" si="92"/>
        <v/>
      </c>
      <c r="U222" s="34" t="str">
        <f t="shared" si="101"/>
        <v/>
      </c>
      <c r="V222" s="8"/>
      <c r="W222" s="22" t="str">
        <f t="shared" si="94"/>
        <v/>
      </c>
    </row>
    <row r="223" spans="1:23" ht="18" customHeight="1" x14ac:dyDescent="0.35">
      <c r="A223" s="69">
        <f>'Energy - Master'!A222</f>
        <v>46242</v>
      </c>
      <c r="B223" s="24" t="str">
        <f t="shared" si="84"/>
        <v>Aug-2026</v>
      </c>
      <c r="C223" s="34" t="str">
        <f t="shared" si="95"/>
        <v/>
      </c>
      <c r="D223" s="8"/>
      <c r="E223" s="22" t="str">
        <f t="shared" si="85"/>
        <v/>
      </c>
      <c r="F223" s="34" t="str">
        <f t="shared" si="96"/>
        <v/>
      </c>
      <c r="G223" s="8"/>
      <c r="H223" s="22" t="str">
        <f t="shared" si="86"/>
        <v/>
      </c>
      <c r="I223" s="34" t="str">
        <f t="shared" si="97"/>
        <v/>
      </c>
      <c r="J223" s="8"/>
      <c r="K223" s="22" t="str">
        <f t="shared" si="87"/>
        <v/>
      </c>
      <c r="L223" s="34" t="str">
        <f t="shared" si="98"/>
        <v/>
      </c>
      <c r="M223" s="8"/>
      <c r="N223" s="22" t="str">
        <f t="shared" si="88"/>
        <v/>
      </c>
      <c r="O223" s="34" t="str">
        <f t="shared" si="99"/>
        <v/>
      </c>
      <c r="P223" s="8"/>
      <c r="Q223" s="22" t="str">
        <f t="shared" si="90"/>
        <v/>
      </c>
      <c r="R223" s="34" t="str">
        <f t="shared" si="100"/>
        <v/>
      </c>
      <c r="S223" s="8"/>
      <c r="T223" s="22" t="str">
        <f t="shared" si="92"/>
        <v/>
      </c>
      <c r="U223" s="34" t="str">
        <f t="shared" si="101"/>
        <v/>
      </c>
      <c r="V223" s="8"/>
      <c r="W223" s="22" t="str">
        <f t="shared" si="94"/>
        <v/>
      </c>
    </row>
    <row r="224" spans="1:23" ht="18" customHeight="1" x14ac:dyDescent="0.35">
      <c r="A224" s="69">
        <f>'Energy - Master'!A223</f>
        <v>46243</v>
      </c>
      <c r="B224" s="24" t="str">
        <f t="shared" si="84"/>
        <v>Aug-2026</v>
      </c>
      <c r="C224" s="34" t="str">
        <f t="shared" si="95"/>
        <v/>
      </c>
      <c r="D224" s="8"/>
      <c r="E224" s="22" t="str">
        <f t="shared" si="85"/>
        <v/>
      </c>
      <c r="F224" s="34" t="str">
        <f t="shared" si="96"/>
        <v/>
      </c>
      <c r="G224" s="8"/>
      <c r="H224" s="22" t="str">
        <f t="shared" si="86"/>
        <v/>
      </c>
      <c r="I224" s="34" t="str">
        <f t="shared" si="97"/>
        <v/>
      </c>
      <c r="J224" s="8"/>
      <c r="K224" s="22" t="str">
        <f t="shared" si="87"/>
        <v/>
      </c>
      <c r="L224" s="34" t="str">
        <f t="shared" si="98"/>
        <v/>
      </c>
      <c r="M224" s="8"/>
      <c r="N224" s="22" t="str">
        <f t="shared" si="88"/>
        <v/>
      </c>
      <c r="O224" s="34" t="str">
        <f t="shared" si="99"/>
        <v/>
      </c>
      <c r="P224" s="8"/>
      <c r="Q224" s="22" t="str">
        <f t="shared" si="90"/>
        <v/>
      </c>
      <c r="R224" s="34" t="str">
        <f t="shared" si="100"/>
        <v/>
      </c>
      <c r="S224" s="8"/>
      <c r="T224" s="22" t="str">
        <f t="shared" si="92"/>
        <v/>
      </c>
      <c r="U224" s="34" t="str">
        <f t="shared" si="101"/>
        <v/>
      </c>
      <c r="V224" s="8"/>
      <c r="W224" s="22" t="str">
        <f t="shared" si="94"/>
        <v/>
      </c>
    </row>
    <row r="225" spans="1:23" ht="18" customHeight="1" x14ac:dyDescent="0.35">
      <c r="A225" s="69">
        <f>'Energy - Master'!A224</f>
        <v>46244</v>
      </c>
      <c r="B225" s="24" t="str">
        <f t="shared" si="84"/>
        <v>Aug-2026</v>
      </c>
      <c r="C225" s="34" t="str">
        <f t="shared" si="95"/>
        <v/>
      </c>
      <c r="D225" s="8"/>
      <c r="E225" s="22" t="str">
        <f t="shared" si="85"/>
        <v/>
      </c>
      <c r="F225" s="34" t="str">
        <f t="shared" si="96"/>
        <v/>
      </c>
      <c r="G225" s="8"/>
      <c r="H225" s="22" t="str">
        <f t="shared" si="86"/>
        <v/>
      </c>
      <c r="I225" s="34" t="str">
        <f t="shared" si="97"/>
        <v/>
      </c>
      <c r="J225" s="8"/>
      <c r="K225" s="22" t="str">
        <f t="shared" si="87"/>
        <v/>
      </c>
      <c r="L225" s="34" t="str">
        <f t="shared" si="98"/>
        <v/>
      </c>
      <c r="M225" s="8"/>
      <c r="N225" s="22" t="str">
        <f t="shared" si="88"/>
        <v/>
      </c>
      <c r="O225" s="34" t="str">
        <f t="shared" si="99"/>
        <v/>
      </c>
      <c r="P225" s="8"/>
      <c r="Q225" s="22" t="str">
        <f t="shared" si="90"/>
        <v/>
      </c>
      <c r="R225" s="34" t="str">
        <f t="shared" si="100"/>
        <v/>
      </c>
      <c r="S225" s="8"/>
      <c r="T225" s="22" t="str">
        <f t="shared" si="92"/>
        <v/>
      </c>
      <c r="U225" s="34" t="str">
        <f t="shared" si="101"/>
        <v/>
      </c>
      <c r="V225" s="8"/>
      <c r="W225" s="22" t="str">
        <f t="shared" si="94"/>
        <v/>
      </c>
    </row>
    <row r="226" spans="1:23" ht="18" customHeight="1" x14ac:dyDescent="0.35">
      <c r="A226" s="69">
        <f>'Energy - Master'!A225</f>
        <v>46245</v>
      </c>
      <c r="B226" s="24" t="str">
        <f t="shared" si="84"/>
        <v>Aug-2026</v>
      </c>
      <c r="C226" s="34" t="str">
        <f t="shared" si="95"/>
        <v/>
      </c>
      <c r="D226" s="8"/>
      <c r="E226" s="22" t="str">
        <f t="shared" si="85"/>
        <v/>
      </c>
      <c r="F226" s="34" t="str">
        <f t="shared" si="96"/>
        <v/>
      </c>
      <c r="G226" s="8"/>
      <c r="H226" s="22" t="str">
        <f t="shared" si="86"/>
        <v/>
      </c>
      <c r="I226" s="34" t="str">
        <f t="shared" si="97"/>
        <v/>
      </c>
      <c r="J226" s="8"/>
      <c r="K226" s="22" t="str">
        <f t="shared" si="87"/>
        <v/>
      </c>
      <c r="L226" s="34" t="str">
        <f t="shared" si="98"/>
        <v/>
      </c>
      <c r="M226" s="8"/>
      <c r="N226" s="22" t="str">
        <f t="shared" si="88"/>
        <v/>
      </c>
      <c r="O226" s="34" t="str">
        <f t="shared" si="99"/>
        <v/>
      </c>
      <c r="P226" s="8"/>
      <c r="Q226" s="22" t="str">
        <f t="shared" si="90"/>
        <v/>
      </c>
      <c r="R226" s="34" t="str">
        <f t="shared" si="100"/>
        <v/>
      </c>
      <c r="S226" s="8"/>
      <c r="T226" s="22" t="str">
        <f t="shared" si="92"/>
        <v/>
      </c>
      <c r="U226" s="34" t="str">
        <f t="shared" si="101"/>
        <v/>
      </c>
      <c r="V226" s="8"/>
      <c r="W226" s="22" t="str">
        <f t="shared" si="94"/>
        <v/>
      </c>
    </row>
    <row r="227" spans="1:23" ht="18" customHeight="1" x14ac:dyDescent="0.35">
      <c r="A227" s="69">
        <f>'Energy - Master'!A226</f>
        <v>46246</v>
      </c>
      <c r="B227" s="24" t="str">
        <f t="shared" si="84"/>
        <v>Aug-2026</v>
      </c>
      <c r="C227" s="34" t="str">
        <f t="shared" si="95"/>
        <v/>
      </c>
      <c r="D227" s="8"/>
      <c r="E227" s="22" t="str">
        <f t="shared" si="85"/>
        <v/>
      </c>
      <c r="F227" s="34" t="str">
        <f t="shared" si="96"/>
        <v/>
      </c>
      <c r="G227" s="8"/>
      <c r="H227" s="22" t="str">
        <f t="shared" si="86"/>
        <v/>
      </c>
      <c r="I227" s="34" t="str">
        <f t="shared" si="97"/>
        <v/>
      </c>
      <c r="J227" s="8"/>
      <c r="K227" s="22" t="str">
        <f t="shared" si="87"/>
        <v/>
      </c>
      <c r="L227" s="34" t="str">
        <f t="shared" si="98"/>
        <v/>
      </c>
      <c r="M227" s="8"/>
      <c r="N227" s="22" t="str">
        <f t="shared" si="88"/>
        <v/>
      </c>
      <c r="O227" s="34" t="str">
        <f t="shared" si="99"/>
        <v/>
      </c>
      <c r="P227" s="8"/>
      <c r="Q227" s="22" t="str">
        <f t="shared" si="90"/>
        <v/>
      </c>
      <c r="R227" s="34" t="str">
        <f t="shared" si="100"/>
        <v/>
      </c>
      <c r="S227" s="8"/>
      <c r="T227" s="22" t="str">
        <f t="shared" si="92"/>
        <v/>
      </c>
      <c r="U227" s="34" t="str">
        <f t="shared" si="101"/>
        <v/>
      </c>
      <c r="V227" s="8"/>
      <c r="W227" s="22" t="str">
        <f t="shared" si="94"/>
        <v/>
      </c>
    </row>
    <row r="228" spans="1:23" ht="18" customHeight="1" x14ac:dyDescent="0.35">
      <c r="A228" s="69">
        <f>'Energy - Master'!A227</f>
        <v>46247</v>
      </c>
      <c r="B228" s="24" t="str">
        <f t="shared" si="84"/>
        <v>Aug-2026</v>
      </c>
      <c r="C228" s="34" t="str">
        <f t="shared" si="95"/>
        <v/>
      </c>
      <c r="D228" s="8"/>
      <c r="E228" s="22" t="str">
        <f t="shared" si="85"/>
        <v/>
      </c>
      <c r="F228" s="34" t="str">
        <f t="shared" si="96"/>
        <v/>
      </c>
      <c r="G228" s="8"/>
      <c r="H228" s="22" t="str">
        <f t="shared" si="86"/>
        <v/>
      </c>
      <c r="I228" s="34" t="str">
        <f t="shared" si="97"/>
        <v/>
      </c>
      <c r="J228" s="8"/>
      <c r="K228" s="22" t="str">
        <f t="shared" si="87"/>
        <v/>
      </c>
      <c r="L228" s="34" t="str">
        <f t="shared" si="98"/>
        <v/>
      </c>
      <c r="M228" s="8"/>
      <c r="N228" s="22" t="str">
        <f t="shared" si="88"/>
        <v/>
      </c>
      <c r="O228" s="34" t="str">
        <f t="shared" si="99"/>
        <v/>
      </c>
      <c r="P228" s="8"/>
      <c r="Q228" s="22" t="str">
        <f t="shared" si="90"/>
        <v/>
      </c>
      <c r="R228" s="34" t="str">
        <f t="shared" si="100"/>
        <v/>
      </c>
      <c r="S228" s="8"/>
      <c r="T228" s="22" t="str">
        <f t="shared" si="92"/>
        <v/>
      </c>
      <c r="U228" s="34" t="str">
        <f t="shared" si="101"/>
        <v/>
      </c>
      <c r="V228" s="8"/>
      <c r="W228" s="22" t="str">
        <f t="shared" si="94"/>
        <v/>
      </c>
    </row>
    <row r="229" spans="1:23" ht="18" customHeight="1" x14ac:dyDescent="0.35">
      <c r="A229" s="69">
        <f>'Energy - Master'!A228</f>
        <v>46248</v>
      </c>
      <c r="B229" s="24" t="str">
        <f t="shared" si="84"/>
        <v>Aug-2026</v>
      </c>
      <c r="C229" s="34" t="str">
        <f t="shared" si="95"/>
        <v/>
      </c>
      <c r="D229" s="8"/>
      <c r="E229" s="22" t="str">
        <f t="shared" si="85"/>
        <v/>
      </c>
      <c r="F229" s="34" t="str">
        <f t="shared" si="96"/>
        <v/>
      </c>
      <c r="G229" s="8"/>
      <c r="H229" s="22" t="str">
        <f t="shared" si="86"/>
        <v/>
      </c>
      <c r="I229" s="34" t="str">
        <f t="shared" si="97"/>
        <v/>
      </c>
      <c r="J229" s="8"/>
      <c r="K229" s="22" t="str">
        <f t="shared" si="87"/>
        <v/>
      </c>
      <c r="L229" s="34" t="str">
        <f t="shared" si="98"/>
        <v/>
      </c>
      <c r="M229" s="8"/>
      <c r="N229" s="22" t="str">
        <f t="shared" si="88"/>
        <v/>
      </c>
      <c r="O229" s="34" t="str">
        <f t="shared" si="99"/>
        <v/>
      </c>
      <c r="P229" s="8"/>
      <c r="Q229" s="22" t="str">
        <f t="shared" si="90"/>
        <v/>
      </c>
      <c r="R229" s="34" t="str">
        <f t="shared" si="100"/>
        <v/>
      </c>
      <c r="S229" s="8"/>
      <c r="T229" s="22" t="str">
        <f t="shared" si="92"/>
        <v/>
      </c>
      <c r="U229" s="34" t="str">
        <f t="shared" si="101"/>
        <v/>
      </c>
      <c r="V229" s="8"/>
      <c r="W229" s="22" t="str">
        <f t="shared" si="94"/>
        <v/>
      </c>
    </row>
    <row r="230" spans="1:23" ht="18" customHeight="1" x14ac:dyDescent="0.35">
      <c r="A230" s="69">
        <f>'Energy - Master'!A229</f>
        <v>46249</v>
      </c>
      <c r="B230" s="24" t="str">
        <f t="shared" si="84"/>
        <v>Aug-2026</v>
      </c>
      <c r="C230" s="34" t="str">
        <f t="shared" si="95"/>
        <v/>
      </c>
      <c r="D230" s="8"/>
      <c r="E230" s="22" t="str">
        <f t="shared" si="85"/>
        <v/>
      </c>
      <c r="F230" s="34" t="str">
        <f t="shared" si="96"/>
        <v/>
      </c>
      <c r="G230" s="8"/>
      <c r="H230" s="22" t="str">
        <f t="shared" si="86"/>
        <v/>
      </c>
      <c r="I230" s="34" t="str">
        <f t="shared" si="97"/>
        <v/>
      </c>
      <c r="J230" s="8"/>
      <c r="K230" s="22" t="str">
        <f t="shared" si="87"/>
        <v/>
      </c>
      <c r="L230" s="34" t="str">
        <f t="shared" si="98"/>
        <v/>
      </c>
      <c r="M230" s="8"/>
      <c r="N230" s="22" t="str">
        <f t="shared" si="88"/>
        <v/>
      </c>
      <c r="O230" s="34" t="str">
        <f t="shared" si="99"/>
        <v/>
      </c>
      <c r="P230" s="8"/>
      <c r="Q230" s="22" t="str">
        <f t="shared" si="90"/>
        <v/>
      </c>
      <c r="R230" s="34" t="str">
        <f t="shared" si="100"/>
        <v/>
      </c>
      <c r="S230" s="8"/>
      <c r="T230" s="22" t="str">
        <f t="shared" si="92"/>
        <v/>
      </c>
      <c r="U230" s="34" t="str">
        <f t="shared" si="101"/>
        <v/>
      </c>
      <c r="V230" s="8"/>
      <c r="W230" s="22" t="str">
        <f t="shared" si="94"/>
        <v/>
      </c>
    </row>
    <row r="231" spans="1:23" ht="18" customHeight="1" x14ac:dyDescent="0.35">
      <c r="A231" s="69">
        <f>'Energy - Master'!A230</f>
        <v>46250</v>
      </c>
      <c r="B231" s="24" t="str">
        <f t="shared" si="84"/>
        <v>Aug-2026</v>
      </c>
      <c r="C231" s="34" t="str">
        <f t="shared" si="95"/>
        <v/>
      </c>
      <c r="D231" s="8"/>
      <c r="E231" s="22" t="str">
        <f t="shared" si="85"/>
        <v/>
      </c>
      <c r="F231" s="34" t="str">
        <f t="shared" si="96"/>
        <v/>
      </c>
      <c r="G231" s="8"/>
      <c r="H231" s="22" t="str">
        <f t="shared" si="86"/>
        <v/>
      </c>
      <c r="I231" s="34" t="str">
        <f t="shared" si="97"/>
        <v/>
      </c>
      <c r="J231" s="8"/>
      <c r="K231" s="22" t="str">
        <f t="shared" si="87"/>
        <v/>
      </c>
      <c r="L231" s="34" t="str">
        <f t="shared" si="98"/>
        <v/>
      </c>
      <c r="M231" s="8"/>
      <c r="N231" s="22" t="str">
        <f t="shared" si="88"/>
        <v/>
      </c>
      <c r="O231" s="34" t="str">
        <f t="shared" si="99"/>
        <v/>
      </c>
      <c r="P231" s="8"/>
      <c r="Q231" s="22" t="str">
        <f t="shared" si="90"/>
        <v/>
      </c>
      <c r="R231" s="34" t="str">
        <f t="shared" si="100"/>
        <v/>
      </c>
      <c r="S231" s="8"/>
      <c r="T231" s="22" t="str">
        <f t="shared" si="92"/>
        <v/>
      </c>
      <c r="U231" s="34" t="str">
        <f t="shared" si="101"/>
        <v/>
      </c>
      <c r="V231" s="8"/>
      <c r="W231" s="22" t="str">
        <f t="shared" si="94"/>
        <v/>
      </c>
    </row>
    <row r="232" spans="1:23" ht="18" customHeight="1" x14ac:dyDescent="0.35">
      <c r="A232" s="69">
        <f>'Energy - Master'!A231</f>
        <v>46251</v>
      </c>
      <c r="B232" s="24" t="str">
        <f t="shared" si="84"/>
        <v>Aug-2026</v>
      </c>
      <c r="C232" s="34" t="str">
        <f t="shared" si="95"/>
        <v/>
      </c>
      <c r="D232" s="8"/>
      <c r="E232" s="22" t="str">
        <f t="shared" si="85"/>
        <v/>
      </c>
      <c r="F232" s="34" t="str">
        <f t="shared" si="96"/>
        <v/>
      </c>
      <c r="G232" s="8"/>
      <c r="H232" s="22" t="str">
        <f t="shared" si="86"/>
        <v/>
      </c>
      <c r="I232" s="34" t="str">
        <f t="shared" si="97"/>
        <v/>
      </c>
      <c r="J232" s="8"/>
      <c r="K232" s="22" t="str">
        <f t="shared" si="87"/>
        <v/>
      </c>
      <c r="L232" s="34" t="str">
        <f t="shared" si="98"/>
        <v/>
      </c>
      <c r="M232" s="8"/>
      <c r="N232" s="22" t="str">
        <f t="shared" si="88"/>
        <v/>
      </c>
      <c r="O232" s="34" t="str">
        <f t="shared" si="99"/>
        <v/>
      </c>
      <c r="P232" s="8"/>
      <c r="Q232" s="22" t="str">
        <f t="shared" si="90"/>
        <v/>
      </c>
      <c r="R232" s="34" t="str">
        <f t="shared" si="100"/>
        <v/>
      </c>
      <c r="S232" s="8"/>
      <c r="T232" s="22" t="str">
        <f t="shared" si="92"/>
        <v/>
      </c>
      <c r="U232" s="34" t="str">
        <f t="shared" si="101"/>
        <v/>
      </c>
      <c r="V232" s="8"/>
      <c r="W232" s="22" t="str">
        <f t="shared" si="94"/>
        <v/>
      </c>
    </row>
    <row r="233" spans="1:23" ht="18" customHeight="1" x14ac:dyDescent="0.35">
      <c r="A233" s="69">
        <f>'Energy - Master'!A232</f>
        <v>46252</v>
      </c>
      <c r="B233" s="24" t="str">
        <f t="shared" si="84"/>
        <v>Aug-2026</v>
      </c>
      <c r="C233" s="34" t="str">
        <f t="shared" si="95"/>
        <v/>
      </c>
      <c r="D233" s="8"/>
      <c r="E233" s="22" t="str">
        <f t="shared" si="85"/>
        <v/>
      </c>
      <c r="F233" s="34" t="str">
        <f t="shared" si="96"/>
        <v/>
      </c>
      <c r="G233" s="8"/>
      <c r="H233" s="22" t="str">
        <f t="shared" si="86"/>
        <v/>
      </c>
      <c r="I233" s="34" t="str">
        <f t="shared" si="97"/>
        <v/>
      </c>
      <c r="J233" s="8"/>
      <c r="K233" s="22" t="str">
        <f t="shared" si="87"/>
        <v/>
      </c>
      <c r="L233" s="34" t="str">
        <f t="shared" si="98"/>
        <v/>
      </c>
      <c r="M233" s="8"/>
      <c r="N233" s="22" t="str">
        <f t="shared" si="88"/>
        <v/>
      </c>
      <c r="O233" s="34" t="str">
        <f t="shared" si="99"/>
        <v/>
      </c>
      <c r="P233" s="8"/>
      <c r="Q233" s="22" t="str">
        <f t="shared" si="90"/>
        <v/>
      </c>
      <c r="R233" s="34" t="str">
        <f t="shared" si="100"/>
        <v/>
      </c>
      <c r="S233" s="8"/>
      <c r="T233" s="22" t="str">
        <f t="shared" si="92"/>
        <v/>
      </c>
      <c r="U233" s="34" t="str">
        <f t="shared" si="101"/>
        <v/>
      </c>
      <c r="V233" s="8"/>
      <c r="W233" s="22" t="str">
        <f t="shared" si="94"/>
        <v/>
      </c>
    </row>
    <row r="234" spans="1:23" ht="18" customHeight="1" x14ac:dyDescent="0.35">
      <c r="A234" s="69">
        <f>'Energy - Master'!A233</f>
        <v>46253</v>
      </c>
      <c r="B234" s="24" t="str">
        <f t="shared" si="84"/>
        <v>Aug-2026</v>
      </c>
      <c r="C234" s="34" t="str">
        <f t="shared" si="95"/>
        <v/>
      </c>
      <c r="D234" s="8"/>
      <c r="E234" s="22" t="str">
        <f t="shared" si="85"/>
        <v/>
      </c>
      <c r="F234" s="34" t="str">
        <f t="shared" si="96"/>
        <v/>
      </c>
      <c r="G234" s="8"/>
      <c r="H234" s="22" t="str">
        <f t="shared" si="86"/>
        <v/>
      </c>
      <c r="I234" s="34" t="str">
        <f t="shared" si="97"/>
        <v/>
      </c>
      <c r="J234" s="8"/>
      <c r="K234" s="22" t="str">
        <f t="shared" si="87"/>
        <v/>
      </c>
      <c r="L234" s="34" t="str">
        <f t="shared" si="98"/>
        <v/>
      </c>
      <c r="M234" s="8"/>
      <c r="N234" s="22" t="str">
        <f t="shared" si="88"/>
        <v/>
      </c>
      <c r="O234" s="34" t="str">
        <f t="shared" si="99"/>
        <v/>
      </c>
      <c r="P234" s="8"/>
      <c r="Q234" s="22" t="str">
        <f t="shared" si="90"/>
        <v/>
      </c>
      <c r="R234" s="34" t="str">
        <f t="shared" si="100"/>
        <v/>
      </c>
      <c r="S234" s="8"/>
      <c r="T234" s="22" t="str">
        <f t="shared" si="92"/>
        <v/>
      </c>
      <c r="U234" s="34" t="str">
        <f t="shared" si="101"/>
        <v/>
      </c>
      <c r="V234" s="8"/>
      <c r="W234" s="22" t="str">
        <f t="shared" si="94"/>
        <v/>
      </c>
    </row>
    <row r="235" spans="1:23" ht="18" customHeight="1" x14ac:dyDescent="0.35">
      <c r="A235" s="69">
        <f>'Energy - Master'!A234</f>
        <v>46254</v>
      </c>
      <c r="B235" s="24" t="str">
        <f t="shared" si="84"/>
        <v>Aug-2026</v>
      </c>
      <c r="C235" s="34" t="str">
        <f t="shared" si="95"/>
        <v/>
      </c>
      <c r="D235" s="8"/>
      <c r="E235" s="22" t="str">
        <f t="shared" si="85"/>
        <v/>
      </c>
      <c r="F235" s="34" t="str">
        <f t="shared" si="96"/>
        <v/>
      </c>
      <c r="G235" s="8"/>
      <c r="H235" s="22" t="str">
        <f t="shared" si="86"/>
        <v/>
      </c>
      <c r="I235" s="34" t="str">
        <f t="shared" si="97"/>
        <v/>
      </c>
      <c r="J235" s="8"/>
      <c r="K235" s="22" t="str">
        <f t="shared" si="87"/>
        <v/>
      </c>
      <c r="L235" s="34" t="str">
        <f t="shared" si="98"/>
        <v/>
      </c>
      <c r="M235" s="8"/>
      <c r="N235" s="22" t="str">
        <f t="shared" si="88"/>
        <v/>
      </c>
      <c r="O235" s="34" t="str">
        <f t="shared" si="99"/>
        <v/>
      </c>
      <c r="P235" s="8"/>
      <c r="Q235" s="22" t="str">
        <f t="shared" si="90"/>
        <v/>
      </c>
      <c r="R235" s="34" t="str">
        <f t="shared" si="100"/>
        <v/>
      </c>
      <c r="S235" s="8"/>
      <c r="T235" s="22" t="str">
        <f t="shared" si="92"/>
        <v/>
      </c>
      <c r="U235" s="34" t="str">
        <f t="shared" si="101"/>
        <v/>
      </c>
      <c r="V235" s="8"/>
      <c r="W235" s="22" t="str">
        <f t="shared" si="94"/>
        <v/>
      </c>
    </row>
    <row r="236" spans="1:23" ht="18" customHeight="1" x14ac:dyDescent="0.35">
      <c r="A236" s="69">
        <f>'Energy - Master'!A235</f>
        <v>46255</v>
      </c>
      <c r="B236" s="24" t="str">
        <f t="shared" si="84"/>
        <v>Aug-2026</v>
      </c>
      <c r="C236" s="34" t="str">
        <f t="shared" si="95"/>
        <v/>
      </c>
      <c r="D236" s="8"/>
      <c r="E236" s="22" t="str">
        <f t="shared" si="85"/>
        <v/>
      </c>
      <c r="F236" s="34" t="str">
        <f t="shared" si="96"/>
        <v/>
      </c>
      <c r="G236" s="8"/>
      <c r="H236" s="22" t="str">
        <f t="shared" si="86"/>
        <v/>
      </c>
      <c r="I236" s="34" t="str">
        <f t="shared" si="97"/>
        <v/>
      </c>
      <c r="J236" s="8"/>
      <c r="K236" s="22" t="str">
        <f t="shared" si="87"/>
        <v/>
      </c>
      <c r="L236" s="34" t="str">
        <f t="shared" si="98"/>
        <v/>
      </c>
      <c r="M236" s="8"/>
      <c r="N236" s="22" t="str">
        <f t="shared" si="88"/>
        <v/>
      </c>
      <c r="O236" s="34" t="str">
        <f t="shared" si="99"/>
        <v/>
      </c>
      <c r="P236" s="8"/>
      <c r="Q236" s="22" t="str">
        <f t="shared" si="90"/>
        <v/>
      </c>
      <c r="R236" s="34" t="str">
        <f t="shared" si="100"/>
        <v/>
      </c>
      <c r="S236" s="8"/>
      <c r="T236" s="22" t="str">
        <f t="shared" si="92"/>
        <v/>
      </c>
      <c r="U236" s="34" t="str">
        <f t="shared" si="101"/>
        <v/>
      </c>
      <c r="V236" s="8"/>
      <c r="W236" s="22" t="str">
        <f t="shared" si="94"/>
        <v/>
      </c>
    </row>
    <row r="237" spans="1:23" ht="18" customHeight="1" x14ac:dyDescent="0.35">
      <c r="A237" s="69">
        <f>'Energy - Master'!A236</f>
        <v>46256</v>
      </c>
      <c r="B237" s="24" t="str">
        <f t="shared" si="84"/>
        <v>Aug-2026</v>
      </c>
      <c r="C237" s="34" t="str">
        <f t="shared" si="95"/>
        <v/>
      </c>
      <c r="D237" s="8"/>
      <c r="E237" s="22" t="str">
        <f t="shared" si="85"/>
        <v/>
      </c>
      <c r="F237" s="34" t="str">
        <f t="shared" si="96"/>
        <v/>
      </c>
      <c r="G237" s="8"/>
      <c r="H237" s="22" t="str">
        <f t="shared" si="86"/>
        <v/>
      </c>
      <c r="I237" s="34" t="str">
        <f t="shared" si="97"/>
        <v/>
      </c>
      <c r="J237" s="8"/>
      <c r="K237" s="22" t="str">
        <f t="shared" si="87"/>
        <v/>
      </c>
      <c r="L237" s="34" t="str">
        <f t="shared" si="98"/>
        <v/>
      </c>
      <c r="M237" s="8"/>
      <c r="N237" s="22" t="str">
        <f t="shared" si="88"/>
        <v/>
      </c>
      <c r="O237" s="34" t="str">
        <f t="shared" si="99"/>
        <v/>
      </c>
      <c r="P237" s="8"/>
      <c r="Q237" s="22" t="str">
        <f t="shared" si="90"/>
        <v/>
      </c>
      <c r="R237" s="34" t="str">
        <f t="shared" si="100"/>
        <v/>
      </c>
      <c r="S237" s="8"/>
      <c r="T237" s="22" t="str">
        <f t="shared" si="92"/>
        <v/>
      </c>
      <c r="U237" s="34" t="str">
        <f t="shared" si="101"/>
        <v/>
      </c>
      <c r="V237" s="8"/>
      <c r="W237" s="22" t="str">
        <f t="shared" si="94"/>
        <v/>
      </c>
    </row>
    <row r="238" spans="1:23" ht="18" customHeight="1" x14ac:dyDescent="0.35">
      <c r="A238" s="69">
        <f>'Energy - Master'!A237</f>
        <v>46257</v>
      </c>
      <c r="B238" s="24" t="str">
        <f t="shared" si="84"/>
        <v>Aug-2026</v>
      </c>
      <c r="C238" s="34" t="str">
        <f t="shared" si="95"/>
        <v/>
      </c>
      <c r="D238" s="8"/>
      <c r="E238" s="22" t="str">
        <f t="shared" si="85"/>
        <v/>
      </c>
      <c r="F238" s="34" t="str">
        <f t="shared" si="96"/>
        <v/>
      </c>
      <c r="G238" s="8"/>
      <c r="H238" s="22" t="str">
        <f t="shared" si="86"/>
        <v/>
      </c>
      <c r="I238" s="34" t="str">
        <f t="shared" si="97"/>
        <v/>
      </c>
      <c r="J238" s="8"/>
      <c r="K238" s="22" t="str">
        <f t="shared" si="87"/>
        <v/>
      </c>
      <c r="L238" s="34" t="str">
        <f t="shared" si="98"/>
        <v/>
      </c>
      <c r="M238" s="8"/>
      <c r="N238" s="22" t="str">
        <f t="shared" si="88"/>
        <v/>
      </c>
      <c r="O238" s="34" t="str">
        <f t="shared" si="99"/>
        <v/>
      </c>
      <c r="P238" s="8"/>
      <c r="Q238" s="22" t="str">
        <f t="shared" si="90"/>
        <v/>
      </c>
      <c r="R238" s="34" t="str">
        <f t="shared" si="100"/>
        <v/>
      </c>
      <c r="S238" s="8"/>
      <c r="T238" s="22" t="str">
        <f t="shared" si="92"/>
        <v/>
      </c>
      <c r="U238" s="34" t="str">
        <f t="shared" si="101"/>
        <v/>
      </c>
      <c r="V238" s="8"/>
      <c r="W238" s="22" t="str">
        <f t="shared" si="94"/>
        <v/>
      </c>
    </row>
    <row r="239" spans="1:23" ht="18" customHeight="1" x14ac:dyDescent="0.35">
      <c r="A239" s="69">
        <f>'Energy - Master'!A238</f>
        <v>46258</v>
      </c>
      <c r="B239" s="24" t="str">
        <f t="shared" si="84"/>
        <v>Aug-2026</v>
      </c>
      <c r="C239" s="34" t="str">
        <f t="shared" si="95"/>
        <v/>
      </c>
      <c r="D239" s="8"/>
      <c r="E239" s="22" t="str">
        <f t="shared" si="85"/>
        <v/>
      </c>
      <c r="F239" s="34" t="str">
        <f t="shared" si="96"/>
        <v/>
      </c>
      <c r="G239" s="8"/>
      <c r="H239" s="22" t="str">
        <f t="shared" si="86"/>
        <v/>
      </c>
      <c r="I239" s="34" t="str">
        <f t="shared" si="97"/>
        <v/>
      </c>
      <c r="J239" s="8"/>
      <c r="K239" s="22" t="str">
        <f t="shared" si="87"/>
        <v/>
      </c>
      <c r="L239" s="34" t="str">
        <f t="shared" si="98"/>
        <v/>
      </c>
      <c r="M239" s="8"/>
      <c r="N239" s="22" t="str">
        <f t="shared" si="88"/>
        <v/>
      </c>
      <c r="O239" s="34" t="str">
        <f t="shared" si="99"/>
        <v/>
      </c>
      <c r="P239" s="8"/>
      <c r="Q239" s="22" t="str">
        <f t="shared" si="90"/>
        <v/>
      </c>
      <c r="R239" s="34" t="str">
        <f t="shared" si="100"/>
        <v/>
      </c>
      <c r="S239" s="8"/>
      <c r="T239" s="22" t="str">
        <f t="shared" si="92"/>
        <v/>
      </c>
      <c r="U239" s="34" t="str">
        <f t="shared" si="101"/>
        <v/>
      </c>
      <c r="V239" s="8"/>
      <c r="W239" s="22" t="str">
        <f t="shared" si="94"/>
        <v/>
      </c>
    </row>
    <row r="240" spans="1:23" ht="18" customHeight="1" x14ac:dyDescent="0.35">
      <c r="A240" s="69">
        <f>'Energy - Master'!A239</f>
        <v>46259</v>
      </c>
      <c r="B240" s="24" t="str">
        <f t="shared" si="84"/>
        <v>Aug-2026</v>
      </c>
      <c r="C240" s="34" t="str">
        <f t="shared" si="95"/>
        <v/>
      </c>
      <c r="D240" s="8"/>
      <c r="E240" s="22" t="str">
        <f t="shared" si="85"/>
        <v/>
      </c>
      <c r="F240" s="34" t="str">
        <f t="shared" si="96"/>
        <v/>
      </c>
      <c r="G240" s="8"/>
      <c r="H240" s="22" t="str">
        <f t="shared" si="86"/>
        <v/>
      </c>
      <c r="I240" s="34" t="str">
        <f t="shared" si="97"/>
        <v/>
      </c>
      <c r="J240" s="8"/>
      <c r="K240" s="22" t="str">
        <f t="shared" si="87"/>
        <v/>
      </c>
      <c r="L240" s="34" t="str">
        <f t="shared" si="98"/>
        <v/>
      </c>
      <c r="M240" s="8"/>
      <c r="N240" s="22" t="str">
        <f t="shared" si="88"/>
        <v/>
      </c>
      <c r="O240" s="34" t="str">
        <f t="shared" si="99"/>
        <v/>
      </c>
      <c r="P240" s="8"/>
      <c r="Q240" s="22" t="str">
        <f t="shared" si="90"/>
        <v/>
      </c>
      <c r="R240" s="34" t="str">
        <f t="shared" si="100"/>
        <v/>
      </c>
      <c r="S240" s="8"/>
      <c r="T240" s="22" t="str">
        <f t="shared" si="92"/>
        <v/>
      </c>
      <c r="U240" s="34" t="str">
        <f t="shared" si="101"/>
        <v/>
      </c>
      <c r="V240" s="8"/>
      <c r="W240" s="22" t="str">
        <f t="shared" si="94"/>
        <v/>
      </c>
    </row>
    <row r="241" spans="1:23" ht="18" customHeight="1" x14ac:dyDescent="0.35">
      <c r="A241" s="69">
        <f>'Energy - Master'!A240</f>
        <v>46260</v>
      </c>
      <c r="B241" s="24" t="str">
        <f t="shared" si="84"/>
        <v>Aug-2026</v>
      </c>
      <c r="C241" s="34" t="str">
        <f t="shared" si="95"/>
        <v/>
      </c>
      <c r="D241" s="8"/>
      <c r="E241" s="22" t="str">
        <f t="shared" si="85"/>
        <v/>
      </c>
      <c r="F241" s="34" t="str">
        <f t="shared" si="96"/>
        <v/>
      </c>
      <c r="G241" s="8"/>
      <c r="H241" s="22" t="str">
        <f t="shared" si="86"/>
        <v/>
      </c>
      <c r="I241" s="34" t="str">
        <f t="shared" si="97"/>
        <v/>
      </c>
      <c r="J241" s="8"/>
      <c r="K241" s="22" t="str">
        <f t="shared" si="87"/>
        <v/>
      </c>
      <c r="L241" s="34" t="str">
        <f t="shared" si="98"/>
        <v/>
      </c>
      <c r="M241" s="8"/>
      <c r="N241" s="22" t="str">
        <f t="shared" si="88"/>
        <v/>
      </c>
      <c r="O241" s="34" t="str">
        <f t="shared" si="99"/>
        <v/>
      </c>
      <c r="P241" s="8"/>
      <c r="Q241" s="22" t="str">
        <f t="shared" si="90"/>
        <v/>
      </c>
      <c r="R241" s="34" t="str">
        <f t="shared" si="100"/>
        <v/>
      </c>
      <c r="S241" s="8"/>
      <c r="T241" s="22" t="str">
        <f t="shared" si="92"/>
        <v/>
      </c>
      <c r="U241" s="34" t="str">
        <f t="shared" si="101"/>
        <v/>
      </c>
      <c r="V241" s="8"/>
      <c r="W241" s="22" t="str">
        <f t="shared" si="94"/>
        <v/>
      </c>
    </row>
    <row r="242" spans="1:23" ht="18" customHeight="1" x14ac:dyDescent="0.35">
      <c r="A242" s="69">
        <f>'Energy - Master'!A241</f>
        <v>46261</v>
      </c>
      <c r="B242" s="24" t="str">
        <f t="shared" si="84"/>
        <v>Aug-2026</v>
      </c>
      <c r="C242" s="34" t="str">
        <f t="shared" si="95"/>
        <v/>
      </c>
      <c r="D242" s="8"/>
      <c r="E242" s="22" t="str">
        <f t="shared" si="85"/>
        <v/>
      </c>
      <c r="F242" s="34" t="str">
        <f t="shared" si="96"/>
        <v/>
      </c>
      <c r="G242" s="8"/>
      <c r="H242" s="22" t="str">
        <f t="shared" si="86"/>
        <v/>
      </c>
      <c r="I242" s="34" t="str">
        <f t="shared" si="97"/>
        <v/>
      </c>
      <c r="J242" s="8"/>
      <c r="K242" s="22" t="str">
        <f t="shared" si="87"/>
        <v/>
      </c>
      <c r="L242" s="34" t="str">
        <f t="shared" si="98"/>
        <v/>
      </c>
      <c r="M242" s="8"/>
      <c r="N242" s="22" t="str">
        <f t="shared" si="88"/>
        <v/>
      </c>
      <c r="O242" s="34" t="str">
        <f t="shared" si="99"/>
        <v/>
      </c>
      <c r="P242" s="8"/>
      <c r="Q242" s="22" t="str">
        <f t="shared" si="90"/>
        <v/>
      </c>
      <c r="R242" s="34" t="str">
        <f t="shared" si="100"/>
        <v/>
      </c>
      <c r="S242" s="8"/>
      <c r="T242" s="22" t="str">
        <f t="shared" si="92"/>
        <v/>
      </c>
      <c r="U242" s="34" t="str">
        <f t="shared" si="101"/>
        <v/>
      </c>
      <c r="V242" s="8"/>
      <c r="W242" s="22" t="str">
        <f t="shared" si="94"/>
        <v/>
      </c>
    </row>
    <row r="243" spans="1:23" ht="18" customHeight="1" x14ac:dyDescent="0.35">
      <c r="A243" s="69">
        <f>'Energy - Master'!A242</f>
        <v>46262</v>
      </c>
      <c r="B243" s="24" t="str">
        <f t="shared" si="84"/>
        <v>Aug-2026</v>
      </c>
      <c r="C243" s="34" t="str">
        <f t="shared" si="95"/>
        <v/>
      </c>
      <c r="D243" s="8"/>
      <c r="E243" s="22" t="str">
        <f t="shared" si="85"/>
        <v/>
      </c>
      <c r="F243" s="34" t="str">
        <f t="shared" si="96"/>
        <v/>
      </c>
      <c r="G243" s="8"/>
      <c r="H243" s="22" t="str">
        <f t="shared" si="86"/>
        <v/>
      </c>
      <c r="I243" s="34" t="str">
        <f t="shared" si="97"/>
        <v/>
      </c>
      <c r="J243" s="8"/>
      <c r="K243" s="22" t="str">
        <f t="shared" si="87"/>
        <v/>
      </c>
      <c r="L243" s="34" t="str">
        <f t="shared" si="98"/>
        <v/>
      </c>
      <c r="M243" s="8"/>
      <c r="N243" s="22" t="str">
        <f t="shared" si="88"/>
        <v/>
      </c>
      <c r="O243" s="34" t="str">
        <f t="shared" si="99"/>
        <v/>
      </c>
      <c r="P243" s="8"/>
      <c r="Q243" s="22" t="str">
        <f t="shared" si="90"/>
        <v/>
      </c>
      <c r="R243" s="34" t="str">
        <f t="shared" si="100"/>
        <v/>
      </c>
      <c r="S243" s="8"/>
      <c r="T243" s="22" t="str">
        <f t="shared" si="92"/>
        <v/>
      </c>
      <c r="U243" s="34" t="str">
        <f t="shared" si="101"/>
        <v/>
      </c>
      <c r="V243" s="8"/>
      <c r="W243" s="22" t="str">
        <f t="shared" si="94"/>
        <v/>
      </c>
    </row>
    <row r="244" spans="1:23" ht="18" customHeight="1" x14ac:dyDescent="0.35">
      <c r="A244" s="69">
        <f>'Energy - Master'!A243</f>
        <v>46263</v>
      </c>
      <c r="B244" s="24" t="str">
        <f t="shared" si="84"/>
        <v>Aug-2026</v>
      </c>
      <c r="C244" s="34" t="str">
        <f t="shared" si="95"/>
        <v/>
      </c>
      <c r="D244" s="8"/>
      <c r="E244" s="22" t="str">
        <f t="shared" si="85"/>
        <v/>
      </c>
      <c r="F244" s="34" t="str">
        <f t="shared" si="96"/>
        <v/>
      </c>
      <c r="G244" s="8"/>
      <c r="H244" s="22" t="str">
        <f t="shared" si="86"/>
        <v/>
      </c>
      <c r="I244" s="34" t="str">
        <f t="shared" si="97"/>
        <v/>
      </c>
      <c r="J244" s="8"/>
      <c r="K244" s="22" t="str">
        <f t="shared" si="87"/>
        <v/>
      </c>
      <c r="L244" s="34" t="str">
        <f t="shared" si="98"/>
        <v/>
      </c>
      <c r="M244" s="8"/>
      <c r="N244" s="22" t="str">
        <f t="shared" si="88"/>
        <v/>
      </c>
      <c r="O244" s="34" t="str">
        <f t="shared" si="99"/>
        <v/>
      </c>
      <c r="P244" s="8"/>
      <c r="Q244" s="22" t="str">
        <f t="shared" si="90"/>
        <v/>
      </c>
      <c r="R244" s="34" t="str">
        <f t="shared" si="100"/>
        <v/>
      </c>
      <c r="S244" s="8"/>
      <c r="T244" s="22" t="str">
        <f t="shared" si="92"/>
        <v/>
      </c>
      <c r="U244" s="34" t="str">
        <f t="shared" si="101"/>
        <v/>
      </c>
      <c r="V244" s="8"/>
      <c r="W244" s="22" t="str">
        <f t="shared" si="94"/>
        <v/>
      </c>
    </row>
    <row r="245" spans="1:23" ht="18" customHeight="1" x14ac:dyDescent="0.35">
      <c r="A245" s="69">
        <f>'Energy - Master'!A244</f>
        <v>46264</v>
      </c>
      <c r="B245" s="24" t="str">
        <f t="shared" si="84"/>
        <v>Aug-2026</v>
      </c>
      <c r="C245" s="34" t="str">
        <f t="shared" si="95"/>
        <v/>
      </c>
      <c r="D245" s="8"/>
      <c r="E245" s="22" t="str">
        <f t="shared" si="85"/>
        <v/>
      </c>
      <c r="F245" s="34" t="str">
        <f t="shared" si="96"/>
        <v/>
      </c>
      <c r="G245" s="8"/>
      <c r="H245" s="22" t="str">
        <f t="shared" si="86"/>
        <v/>
      </c>
      <c r="I245" s="34" t="str">
        <f t="shared" si="97"/>
        <v/>
      </c>
      <c r="J245" s="8"/>
      <c r="K245" s="22" t="str">
        <f t="shared" si="87"/>
        <v/>
      </c>
      <c r="L245" s="34" t="str">
        <f t="shared" si="98"/>
        <v/>
      </c>
      <c r="M245" s="8"/>
      <c r="N245" s="22" t="str">
        <f t="shared" si="88"/>
        <v/>
      </c>
      <c r="O245" s="34" t="str">
        <f t="shared" si="99"/>
        <v/>
      </c>
      <c r="P245" s="8"/>
      <c r="Q245" s="22" t="str">
        <f t="shared" si="90"/>
        <v/>
      </c>
      <c r="R245" s="34" t="str">
        <f t="shared" si="100"/>
        <v/>
      </c>
      <c r="S245" s="8"/>
      <c r="T245" s="22" t="str">
        <f t="shared" si="92"/>
        <v/>
      </c>
      <c r="U245" s="34" t="str">
        <f t="shared" si="101"/>
        <v/>
      </c>
      <c r="V245" s="8"/>
      <c r="W245" s="22" t="str">
        <f t="shared" si="94"/>
        <v/>
      </c>
    </row>
    <row r="246" spans="1:23" ht="18" customHeight="1" x14ac:dyDescent="0.35">
      <c r="A246" s="69">
        <f>'Energy - Master'!A245</f>
        <v>46265</v>
      </c>
      <c r="B246" s="24" t="str">
        <f t="shared" si="84"/>
        <v>Aug-2026</v>
      </c>
      <c r="C246" s="34" t="str">
        <f t="shared" si="95"/>
        <v/>
      </c>
      <c r="D246" s="8"/>
      <c r="E246" s="22" t="str">
        <f t="shared" si="85"/>
        <v/>
      </c>
      <c r="F246" s="34" t="str">
        <f t="shared" si="96"/>
        <v/>
      </c>
      <c r="G246" s="8"/>
      <c r="H246" s="22" t="str">
        <f t="shared" si="86"/>
        <v/>
      </c>
      <c r="I246" s="34" t="str">
        <f t="shared" si="97"/>
        <v/>
      </c>
      <c r="J246" s="8"/>
      <c r="K246" s="22" t="str">
        <f t="shared" si="87"/>
        <v/>
      </c>
      <c r="L246" s="34" t="str">
        <f t="shared" si="98"/>
        <v/>
      </c>
      <c r="M246" s="8"/>
      <c r="N246" s="22" t="str">
        <f t="shared" si="88"/>
        <v/>
      </c>
      <c r="O246" s="34" t="str">
        <f t="shared" si="99"/>
        <v/>
      </c>
      <c r="P246" s="8"/>
      <c r="Q246" s="22" t="str">
        <f t="shared" si="90"/>
        <v/>
      </c>
      <c r="R246" s="34" t="str">
        <f t="shared" si="100"/>
        <v/>
      </c>
      <c r="S246" s="8"/>
      <c r="T246" s="22" t="str">
        <f t="shared" si="92"/>
        <v/>
      </c>
      <c r="U246" s="34" t="str">
        <f t="shared" si="101"/>
        <v/>
      </c>
      <c r="V246" s="8"/>
      <c r="W246" s="22" t="str">
        <f t="shared" si="94"/>
        <v/>
      </c>
    </row>
    <row r="247" spans="1:23" ht="18" customHeight="1" x14ac:dyDescent="0.35">
      <c r="A247" s="69">
        <f>'Energy - Master'!A246</f>
        <v>46266</v>
      </c>
      <c r="B247" s="24" t="str">
        <f t="shared" si="84"/>
        <v>Sep-2026</v>
      </c>
      <c r="C247" s="34" t="str">
        <f t="shared" si="95"/>
        <v/>
      </c>
      <c r="D247" s="8"/>
      <c r="E247" s="22" t="str">
        <f t="shared" si="85"/>
        <v/>
      </c>
      <c r="F247" s="34" t="str">
        <f t="shared" si="96"/>
        <v/>
      </c>
      <c r="G247" s="8"/>
      <c r="H247" s="22" t="str">
        <f t="shared" si="86"/>
        <v/>
      </c>
      <c r="I247" s="34" t="str">
        <f t="shared" si="97"/>
        <v/>
      </c>
      <c r="J247" s="8"/>
      <c r="K247" s="22" t="str">
        <f t="shared" si="87"/>
        <v/>
      </c>
      <c r="L247" s="34" t="str">
        <f t="shared" si="98"/>
        <v/>
      </c>
      <c r="M247" s="8"/>
      <c r="N247" s="22" t="str">
        <f t="shared" si="88"/>
        <v/>
      </c>
      <c r="O247" s="34" t="str">
        <f t="shared" si="99"/>
        <v/>
      </c>
      <c r="P247" s="8"/>
      <c r="Q247" s="22" t="str">
        <f t="shared" si="90"/>
        <v/>
      </c>
      <c r="R247" s="34" t="str">
        <f t="shared" si="100"/>
        <v/>
      </c>
      <c r="S247" s="8"/>
      <c r="T247" s="22" t="str">
        <f t="shared" si="92"/>
        <v/>
      </c>
      <c r="U247" s="34" t="str">
        <f t="shared" si="101"/>
        <v/>
      </c>
      <c r="V247" s="8"/>
      <c r="W247" s="22" t="str">
        <f t="shared" si="94"/>
        <v/>
      </c>
    </row>
    <row r="248" spans="1:23" ht="18" customHeight="1" x14ac:dyDescent="0.35">
      <c r="A248" s="69">
        <f>'Energy - Master'!A247</f>
        <v>46267</v>
      </c>
      <c r="B248" s="24" t="str">
        <f t="shared" si="84"/>
        <v>Sep-2026</v>
      </c>
      <c r="C248" s="34" t="str">
        <f t="shared" si="95"/>
        <v/>
      </c>
      <c r="D248" s="8"/>
      <c r="E248" s="22" t="str">
        <f t="shared" si="85"/>
        <v/>
      </c>
      <c r="F248" s="34" t="str">
        <f t="shared" si="96"/>
        <v/>
      </c>
      <c r="G248" s="8"/>
      <c r="H248" s="22" t="str">
        <f t="shared" si="86"/>
        <v/>
      </c>
      <c r="I248" s="34" t="str">
        <f t="shared" si="97"/>
        <v/>
      </c>
      <c r="J248" s="8"/>
      <c r="K248" s="22" t="str">
        <f t="shared" si="87"/>
        <v/>
      </c>
      <c r="L248" s="34" t="str">
        <f t="shared" si="98"/>
        <v/>
      </c>
      <c r="M248" s="8"/>
      <c r="N248" s="22" t="str">
        <f t="shared" si="88"/>
        <v/>
      </c>
      <c r="O248" s="34" t="str">
        <f t="shared" si="99"/>
        <v/>
      </c>
      <c r="P248" s="8"/>
      <c r="Q248" s="22" t="str">
        <f t="shared" si="90"/>
        <v/>
      </c>
      <c r="R248" s="34" t="str">
        <f t="shared" si="100"/>
        <v/>
      </c>
      <c r="S248" s="8"/>
      <c r="T248" s="22" t="str">
        <f t="shared" si="92"/>
        <v/>
      </c>
      <c r="U248" s="34" t="str">
        <f t="shared" si="101"/>
        <v/>
      </c>
      <c r="V248" s="8"/>
      <c r="W248" s="22" t="str">
        <f t="shared" si="94"/>
        <v/>
      </c>
    </row>
    <row r="249" spans="1:23" ht="18" customHeight="1" x14ac:dyDescent="0.35">
      <c r="A249" s="69">
        <f>'Energy - Master'!A248</f>
        <v>46268</v>
      </c>
      <c r="B249" s="24" t="str">
        <f t="shared" si="84"/>
        <v>Sep-2026</v>
      </c>
      <c r="C249" s="34" t="str">
        <f t="shared" si="95"/>
        <v/>
      </c>
      <c r="D249" s="8"/>
      <c r="E249" s="22" t="str">
        <f t="shared" si="85"/>
        <v/>
      </c>
      <c r="F249" s="34" t="str">
        <f t="shared" si="96"/>
        <v/>
      </c>
      <c r="G249" s="8"/>
      <c r="H249" s="22" t="str">
        <f t="shared" si="86"/>
        <v/>
      </c>
      <c r="I249" s="34" t="str">
        <f t="shared" si="97"/>
        <v/>
      </c>
      <c r="J249" s="8"/>
      <c r="K249" s="22" t="str">
        <f t="shared" si="87"/>
        <v/>
      </c>
      <c r="L249" s="34" t="str">
        <f t="shared" si="98"/>
        <v/>
      </c>
      <c r="M249" s="8"/>
      <c r="N249" s="22" t="str">
        <f t="shared" si="88"/>
        <v/>
      </c>
      <c r="O249" s="34" t="str">
        <f t="shared" si="99"/>
        <v/>
      </c>
      <c r="P249" s="8"/>
      <c r="Q249" s="22" t="str">
        <f t="shared" si="90"/>
        <v/>
      </c>
      <c r="R249" s="34" t="str">
        <f t="shared" si="100"/>
        <v/>
      </c>
      <c r="S249" s="8"/>
      <c r="T249" s="22" t="str">
        <f t="shared" si="92"/>
        <v/>
      </c>
      <c r="U249" s="34" t="str">
        <f t="shared" si="101"/>
        <v/>
      </c>
      <c r="V249" s="8"/>
      <c r="W249" s="22" t="str">
        <f t="shared" si="94"/>
        <v/>
      </c>
    </row>
    <row r="250" spans="1:23" ht="18" customHeight="1" x14ac:dyDescent="0.35">
      <c r="A250" s="69">
        <f>'Energy - Master'!A249</f>
        <v>46269</v>
      </c>
      <c r="B250" s="24" t="str">
        <f t="shared" si="84"/>
        <v>Sep-2026</v>
      </c>
      <c r="C250" s="34" t="str">
        <f t="shared" si="95"/>
        <v/>
      </c>
      <c r="D250" s="8"/>
      <c r="E250" s="22" t="str">
        <f t="shared" si="85"/>
        <v/>
      </c>
      <c r="F250" s="34" t="str">
        <f t="shared" si="96"/>
        <v/>
      </c>
      <c r="G250" s="8"/>
      <c r="H250" s="22" t="str">
        <f t="shared" si="86"/>
        <v/>
      </c>
      <c r="I250" s="34" t="str">
        <f t="shared" si="97"/>
        <v/>
      </c>
      <c r="J250" s="8"/>
      <c r="K250" s="22" t="str">
        <f t="shared" si="87"/>
        <v/>
      </c>
      <c r="L250" s="34" t="str">
        <f t="shared" si="98"/>
        <v/>
      </c>
      <c r="M250" s="8"/>
      <c r="N250" s="22" t="str">
        <f t="shared" si="88"/>
        <v/>
      </c>
      <c r="O250" s="34" t="str">
        <f t="shared" si="99"/>
        <v/>
      </c>
      <c r="P250" s="8"/>
      <c r="Q250" s="22" t="str">
        <f t="shared" si="90"/>
        <v/>
      </c>
      <c r="R250" s="34" t="str">
        <f t="shared" si="100"/>
        <v/>
      </c>
      <c r="S250" s="8"/>
      <c r="T250" s="22" t="str">
        <f t="shared" si="92"/>
        <v/>
      </c>
      <c r="U250" s="34" t="str">
        <f t="shared" si="101"/>
        <v/>
      </c>
      <c r="V250" s="8"/>
      <c r="W250" s="22" t="str">
        <f t="shared" si="94"/>
        <v/>
      </c>
    </row>
    <row r="251" spans="1:23" ht="18" customHeight="1" x14ac:dyDescent="0.35">
      <c r="A251" s="69">
        <f>'Energy - Master'!A250</f>
        <v>46270</v>
      </c>
      <c r="B251" s="24" t="str">
        <f t="shared" si="84"/>
        <v>Sep-2026</v>
      </c>
      <c r="C251" s="34" t="str">
        <f t="shared" si="95"/>
        <v/>
      </c>
      <c r="D251" s="8"/>
      <c r="E251" s="22" t="str">
        <f t="shared" si="85"/>
        <v/>
      </c>
      <c r="F251" s="34" t="str">
        <f t="shared" si="96"/>
        <v/>
      </c>
      <c r="G251" s="8"/>
      <c r="H251" s="22" t="str">
        <f t="shared" si="86"/>
        <v/>
      </c>
      <c r="I251" s="34" t="str">
        <f t="shared" si="97"/>
        <v/>
      </c>
      <c r="J251" s="8"/>
      <c r="K251" s="22" t="str">
        <f t="shared" si="87"/>
        <v/>
      </c>
      <c r="L251" s="34" t="str">
        <f t="shared" si="98"/>
        <v/>
      </c>
      <c r="M251" s="8"/>
      <c r="N251" s="22" t="str">
        <f t="shared" si="88"/>
        <v/>
      </c>
      <c r="O251" s="34" t="str">
        <f t="shared" si="99"/>
        <v/>
      </c>
      <c r="P251" s="8"/>
      <c r="Q251" s="22" t="str">
        <f t="shared" si="90"/>
        <v/>
      </c>
      <c r="R251" s="34" t="str">
        <f t="shared" si="100"/>
        <v/>
      </c>
      <c r="S251" s="8"/>
      <c r="T251" s="22" t="str">
        <f t="shared" si="92"/>
        <v/>
      </c>
      <c r="U251" s="34" t="str">
        <f t="shared" si="101"/>
        <v/>
      </c>
      <c r="V251" s="8"/>
      <c r="W251" s="22" t="str">
        <f t="shared" si="94"/>
        <v/>
      </c>
    </row>
    <row r="252" spans="1:23" ht="18" customHeight="1" x14ac:dyDescent="0.35">
      <c r="A252" s="69">
        <f>'Energy - Master'!A251</f>
        <v>46271</v>
      </c>
      <c r="B252" s="24" t="str">
        <f t="shared" si="84"/>
        <v>Sep-2026</v>
      </c>
      <c r="C252" s="34" t="str">
        <f t="shared" si="95"/>
        <v/>
      </c>
      <c r="D252" s="8"/>
      <c r="E252" s="22" t="str">
        <f t="shared" si="85"/>
        <v/>
      </c>
      <c r="F252" s="34" t="str">
        <f t="shared" si="96"/>
        <v/>
      </c>
      <c r="G252" s="8"/>
      <c r="H252" s="22" t="str">
        <f t="shared" si="86"/>
        <v/>
      </c>
      <c r="I252" s="34" t="str">
        <f t="shared" si="97"/>
        <v/>
      </c>
      <c r="J252" s="8"/>
      <c r="K252" s="22" t="str">
        <f t="shared" si="87"/>
        <v/>
      </c>
      <c r="L252" s="34" t="str">
        <f t="shared" si="98"/>
        <v/>
      </c>
      <c r="M252" s="8"/>
      <c r="N252" s="22" t="str">
        <f t="shared" si="88"/>
        <v/>
      </c>
      <c r="O252" s="34" t="str">
        <f t="shared" si="99"/>
        <v/>
      </c>
      <c r="P252" s="8"/>
      <c r="Q252" s="22" t="str">
        <f t="shared" si="90"/>
        <v/>
      </c>
      <c r="R252" s="34" t="str">
        <f t="shared" si="100"/>
        <v/>
      </c>
      <c r="S252" s="8"/>
      <c r="T252" s="22" t="str">
        <f t="shared" si="92"/>
        <v/>
      </c>
      <c r="U252" s="34" t="str">
        <f t="shared" si="101"/>
        <v/>
      </c>
      <c r="V252" s="8"/>
      <c r="W252" s="22" t="str">
        <f t="shared" si="94"/>
        <v/>
      </c>
    </row>
    <row r="253" spans="1:23" ht="18" customHeight="1" x14ac:dyDescent="0.35">
      <c r="A253" s="69">
        <f>'Energy - Master'!A252</f>
        <v>46272</v>
      </c>
      <c r="B253" s="24" t="str">
        <f t="shared" si="84"/>
        <v>Sep-2026</v>
      </c>
      <c r="C253" s="34" t="str">
        <f t="shared" si="95"/>
        <v/>
      </c>
      <c r="D253" s="8"/>
      <c r="E253" s="22" t="str">
        <f t="shared" si="85"/>
        <v/>
      </c>
      <c r="F253" s="34" t="str">
        <f t="shared" si="96"/>
        <v/>
      </c>
      <c r="G253" s="8"/>
      <c r="H253" s="22" t="str">
        <f t="shared" si="86"/>
        <v/>
      </c>
      <c r="I253" s="34" t="str">
        <f t="shared" si="97"/>
        <v/>
      </c>
      <c r="J253" s="8"/>
      <c r="K253" s="22" t="str">
        <f t="shared" si="87"/>
        <v/>
      </c>
      <c r="L253" s="34" t="str">
        <f t="shared" si="98"/>
        <v/>
      </c>
      <c r="M253" s="8"/>
      <c r="N253" s="22" t="str">
        <f t="shared" si="88"/>
        <v/>
      </c>
      <c r="O253" s="34" t="str">
        <f t="shared" si="99"/>
        <v/>
      </c>
      <c r="P253" s="8"/>
      <c r="Q253" s="22" t="str">
        <f t="shared" si="90"/>
        <v/>
      </c>
      <c r="R253" s="34" t="str">
        <f t="shared" si="100"/>
        <v/>
      </c>
      <c r="S253" s="8"/>
      <c r="T253" s="22" t="str">
        <f t="shared" si="92"/>
        <v/>
      </c>
      <c r="U253" s="34" t="str">
        <f t="shared" si="101"/>
        <v/>
      </c>
      <c r="V253" s="8"/>
      <c r="W253" s="22" t="str">
        <f t="shared" si="94"/>
        <v/>
      </c>
    </row>
    <row r="254" spans="1:23" ht="18" customHeight="1" x14ac:dyDescent="0.35">
      <c r="A254" s="69">
        <f>'Energy - Master'!A253</f>
        <v>46273</v>
      </c>
      <c r="B254" s="24" t="str">
        <f t="shared" si="84"/>
        <v>Sep-2026</v>
      </c>
      <c r="C254" s="34" t="str">
        <f t="shared" si="95"/>
        <v/>
      </c>
      <c r="D254" s="8"/>
      <c r="E254" s="22" t="str">
        <f t="shared" si="85"/>
        <v/>
      </c>
      <c r="F254" s="34" t="str">
        <f t="shared" si="96"/>
        <v/>
      </c>
      <c r="G254" s="8"/>
      <c r="H254" s="22" t="str">
        <f t="shared" si="86"/>
        <v/>
      </c>
      <c r="I254" s="34" t="str">
        <f t="shared" si="97"/>
        <v/>
      </c>
      <c r="J254" s="8"/>
      <c r="K254" s="22" t="str">
        <f t="shared" si="87"/>
        <v/>
      </c>
      <c r="L254" s="34" t="str">
        <f t="shared" si="98"/>
        <v/>
      </c>
      <c r="M254" s="8"/>
      <c r="N254" s="22" t="str">
        <f t="shared" si="88"/>
        <v/>
      </c>
      <c r="O254" s="34" t="str">
        <f t="shared" si="99"/>
        <v/>
      </c>
      <c r="P254" s="8"/>
      <c r="Q254" s="22" t="str">
        <f t="shared" si="90"/>
        <v/>
      </c>
      <c r="R254" s="34" t="str">
        <f t="shared" si="100"/>
        <v/>
      </c>
      <c r="S254" s="8"/>
      <c r="T254" s="22" t="str">
        <f t="shared" si="92"/>
        <v/>
      </c>
      <c r="U254" s="34" t="str">
        <f t="shared" si="101"/>
        <v/>
      </c>
      <c r="V254" s="8"/>
      <c r="W254" s="22" t="str">
        <f t="shared" si="94"/>
        <v/>
      </c>
    </row>
    <row r="255" spans="1:23" ht="18" customHeight="1" x14ac:dyDescent="0.35">
      <c r="A255" s="69">
        <f>'Energy - Master'!A254</f>
        <v>46274</v>
      </c>
      <c r="B255" s="24" t="str">
        <f t="shared" si="84"/>
        <v>Sep-2026</v>
      </c>
      <c r="C255" s="34" t="str">
        <f t="shared" si="95"/>
        <v/>
      </c>
      <c r="D255" s="8"/>
      <c r="E255" s="22" t="str">
        <f t="shared" si="85"/>
        <v/>
      </c>
      <c r="F255" s="34" t="str">
        <f t="shared" si="96"/>
        <v/>
      </c>
      <c r="G255" s="8"/>
      <c r="H255" s="22" t="str">
        <f t="shared" si="86"/>
        <v/>
      </c>
      <c r="I255" s="34" t="str">
        <f t="shared" si="97"/>
        <v/>
      </c>
      <c r="J255" s="8"/>
      <c r="K255" s="22" t="str">
        <f t="shared" si="87"/>
        <v/>
      </c>
      <c r="L255" s="34" t="str">
        <f t="shared" si="98"/>
        <v/>
      </c>
      <c r="M255" s="8"/>
      <c r="N255" s="22" t="str">
        <f t="shared" si="88"/>
        <v/>
      </c>
      <c r="O255" s="34" t="str">
        <f t="shared" si="99"/>
        <v/>
      </c>
      <c r="P255" s="8"/>
      <c r="Q255" s="22" t="str">
        <f t="shared" si="90"/>
        <v/>
      </c>
      <c r="R255" s="34" t="str">
        <f t="shared" si="100"/>
        <v/>
      </c>
      <c r="S255" s="8"/>
      <c r="T255" s="22" t="str">
        <f t="shared" si="92"/>
        <v/>
      </c>
      <c r="U255" s="34" t="str">
        <f t="shared" si="101"/>
        <v/>
      </c>
      <c r="V255" s="8"/>
      <c r="W255" s="22" t="str">
        <f t="shared" si="94"/>
        <v/>
      </c>
    </row>
    <row r="256" spans="1:23" ht="18" customHeight="1" x14ac:dyDescent="0.35">
      <c r="A256" s="69">
        <f>'Energy - Master'!A255</f>
        <v>46275</v>
      </c>
      <c r="B256" s="24" t="str">
        <f t="shared" si="84"/>
        <v>Sep-2026</v>
      </c>
      <c r="C256" s="34" t="str">
        <f t="shared" si="95"/>
        <v/>
      </c>
      <c r="D256" s="8"/>
      <c r="E256" s="22" t="str">
        <f t="shared" si="85"/>
        <v/>
      </c>
      <c r="F256" s="34" t="str">
        <f t="shared" si="96"/>
        <v/>
      </c>
      <c r="G256" s="8"/>
      <c r="H256" s="22" t="str">
        <f t="shared" si="86"/>
        <v/>
      </c>
      <c r="I256" s="34" t="str">
        <f t="shared" si="97"/>
        <v/>
      </c>
      <c r="J256" s="8"/>
      <c r="K256" s="22" t="str">
        <f t="shared" si="87"/>
        <v/>
      </c>
      <c r="L256" s="34" t="str">
        <f t="shared" si="98"/>
        <v/>
      </c>
      <c r="M256" s="8"/>
      <c r="N256" s="22" t="str">
        <f t="shared" si="88"/>
        <v/>
      </c>
      <c r="O256" s="34" t="str">
        <f t="shared" si="99"/>
        <v/>
      </c>
      <c r="P256" s="8"/>
      <c r="Q256" s="22" t="str">
        <f t="shared" si="90"/>
        <v/>
      </c>
      <c r="R256" s="34" t="str">
        <f t="shared" si="100"/>
        <v/>
      </c>
      <c r="S256" s="8"/>
      <c r="T256" s="22" t="str">
        <f t="shared" si="92"/>
        <v/>
      </c>
      <c r="U256" s="34" t="str">
        <f t="shared" si="101"/>
        <v/>
      </c>
      <c r="V256" s="8"/>
      <c r="W256" s="22" t="str">
        <f t="shared" si="94"/>
        <v/>
      </c>
    </row>
    <row r="257" spans="1:23" ht="18" customHeight="1" x14ac:dyDescent="0.35">
      <c r="A257" s="69">
        <f>'Energy - Master'!A256</f>
        <v>46276</v>
      </c>
      <c r="B257" s="24" t="str">
        <f t="shared" si="84"/>
        <v>Sep-2026</v>
      </c>
      <c r="C257" s="34" t="str">
        <f t="shared" si="95"/>
        <v/>
      </c>
      <c r="D257" s="8"/>
      <c r="E257" s="22" t="str">
        <f t="shared" si="85"/>
        <v/>
      </c>
      <c r="F257" s="34" t="str">
        <f t="shared" si="96"/>
        <v/>
      </c>
      <c r="G257" s="8"/>
      <c r="H257" s="22" t="str">
        <f t="shared" si="86"/>
        <v/>
      </c>
      <c r="I257" s="34" t="str">
        <f t="shared" si="97"/>
        <v/>
      </c>
      <c r="J257" s="8"/>
      <c r="K257" s="22" t="str">
        <f t="shared" si="87"/>
        <v/>
      </c>
      <c r="L257" s="34" t="str">
        <f t="shared" si="98"/>
        <v/>
      </c>
      <c r="M257" s="8"/>
      <c r="N257" s="22" t="str">
        <f t="shared" si="88"/>
        <v/>
      </c>
      <c r="O257" s="34" t="str">
        <f t="shared" si="99"/>
        <v/>
      </c>
      <c r="P257" s="8"/>
      <c r="Q257" s="22" t="str">
        <f t="shared" si="90"/>
        <v/>
      </c>
      <c r="R257" s="34" t="str">
        <f t="shared" si="100"/>
        <v/>
      </c>
      <c r="S257" s="8"/>
      <c r="T257" s="22" t="str">
        <f t="shared" si="92"/>
        <v/>
      </c>
      <c r="U257" s="34" t="str">
        <f t="shared" si="101"/>
        <v/>
      </c>
      <c r="V257" s="8"/>
      <c r="W257" s="22" t="str">
        <f t="shared" si="94"/>
        <v/>
      </c>
    </row>
    <row r="258" spans="1:23" ht="18" customHeight="1" x14ac:dyDescent="0.35">
      <c r="A258" s="69">
        <f>'Energy - Master'!A257</f>
        <v>46277</v>
      </c>
      <c r="B258" s="24" t="str">
        <f t="shared" si="84"/>
        <v>Sep-2026</v>
      </c>
      <c r="C258" s="34" t="str">
        <f t="shared" si="95"/>
        <v/>
      </c>
      <c r="D258" s="8"/>
      <c r="E258" s="22" t="str">
        <f t="shared" si="85"/>
        <v/>
      </c>
      <c r="F258" s="34" t="str">
        <f t="shared" si="96"/>
        <v/>
      </c>
      <c r="G258" s="8"/>
      <c r="H258" s="22" t="str">
        <f t="shared" si="86"/>
        <v/>
      </c>
      <c r="I258" s="34" t="str">
        <f t="shared" si="97"/>
        <v/>
      </c>
      <c r="J258" s="8"/>
      <c r="K258" s="22" t="str">
        <f t="shared" si="87"/>
        <v/>
      </c>
      <c r="L258" s="34" t="str">
        <f t="shared" si="98"/>
        <v/>
      </c>
      <c r="M258" s="8"/>
      <c r="N258" s="22" t="str">
        <f t="shared" si="88"/>
        <v/>
      </c>
      <c r="O258" s="34" t="str">
        <f t="shared" si="99"/>
        <v/>
      </c>
      <c r="P258" s="8"/>
      <c r="Q258" s="22" t="str">
        <f t="shared" si="90"/>
        <v/>
      </c>
      <c r="R258" s="34" t="str">
        <f t="shared" si="100"/>
        <v/>
      </c>
      <c r="S258" s="8"/>
      <c r="T258" s="22" t="str">
        <f t="shared" si="92"/>
        <v/>
      </c>
      <c r="U258" s="34" t="str">
        <f t="shared" si="101"/>
        <v/>
      </c>
      <c r="V258" s="8"/>
      <c r="W258" s="22" t="str">
        <f t="shared" si="94"/>
        <v/>
      </c>
    </row>
    <row r="259" spans="1:23" ht="18" customHeight="1" x14ac:dyDescent="0.35">
      <c r="A259" s="69">
        <f>'Energy - Master'!A258</f>
        <v>46278</v>
      </c>
      <c r="B259" s="24" t="str">
        <f t="shared" si="84"/>
        <v>Sep-2026</v>
      </c>
      <c r="C259" s="34" t="str">
        <f t="shared" si="95"/>
        <v/>
      </c>
      <c r="D259" s="8"/>
      <c r="E259" s="22" t="str">
        <f t="shared" si="85"/>
        <v/>
      </c>
      <c r="F259" s="34" t="str">
        <f t="shared" si="96"/>
        <v/>
      </c>
      <c r="G259" s="8"/>
      <c r="H259" s="22" t="str">
        <f t="shared" si="86"/>
        <v/>
      </c>
      <c r="I259" s="34" t="str">
        <f t="shared" si="97"/>
        <v/>
      </c>
      <c r="J259" s="8"/>
      <c r="K259" s="22" t="str">
        <f t="shared" si="87"/>
        <v/>
      </c>
      <c r="L259" s="34" t="str">
        <f t="shared" si="98"/>
        <v/>
      </c>
      <c r="M259" s="8"/>
      <c r="N259" s="22" t="str">
        <f t="shared" si="88"/>
        <v/>
      </c>
      <c r="O259" s="34" t="str">
        <f t="shared" si="99"/>
        <v/>
      </c>
      <c r="P259" s="8"/>
      <c r="Q259" s="22" t="str">
        <f t="shared" si="90"/>
        <v/>
      </c>
      <c r="R259" s="34" t="str">
        <f t="shared" si="100"/>
        <v/>
      </c>
      <c r="S259" s="8"/>
      <c r="T259" s="22" t="str">
        <f t="shared" si="92"/>
        <v/>
      </c>
      <c r="U259" s="34" t="str">
        <f t="shared" si="101"/>
        <v/>
      </c>
      <c r="V259" s="8"/>
      <c r="W259" s="22" t="str">
        <f t="shared" si="94"/>
        <v/>
      </c>
    </row>
    <row r="260" spans="1:23" ht="18" customHeight="1" x14ac:dyDescent="0.35">
      <c r="A260" s="69">
        <f>'Energy - Master'!A259</f>
        <v>46279</v>
      </c>
      <c r="B260" s="24" t="str">
        <f t="shared" ref="B260:B323" si="102">IF(A260="","",TEXT(A260,"MMM-YYYY"))</f>
        <v>Sep-2026</v>
      </c>
      <c r="C260" s="34" t="str">
        <f t="shared" si="95"/>
        <v/>
      </c>
      <c r="D260" s="8"/>
      <c r="E260" s="22" t="str">
        <f t="shared" ref="E260:E323" si="103">IF(OR(C260="",D260=""),"",D260-C260)</f>
        <v/>
      </c>
      <c r="F260" s="34" t="str">
        <f t="shared" si="96"/>
        <v/>
      </c>
      <c r="G260" s="8"/>
      <c r="H260" s="22" t="str">
        <f t="shared" ref="H260:H323" si="104">IF(OR(F260="",G260=""),"",G260-F260)</f>
        <v/>
      </c>
      <c r="I260" s="34" t="str">
        <f t="shared" si="97"/>
        <v/>
      </c>
      <c r="J260" s="8"/>
      <c r="K260" s="22" t="str">
        <f t="shared" ref="K260:K323" si="105">IF(OR(I260="",J260=""),"",J260-I260)</f>
        <v/>
      </c>
      <c r="L260" s="34" t="str">
        <f t="shared" si="98"/>
        <v/>
      </c>
      <c r="M260" s="8"/>
      <c r="N260" s="22" t="str">
        <f t="shared" ref="N260:N323" si="106">IF(OR(L260="",M260=""),"",M260-L260)</f>
        <v/>
      </c>
      <c r="O260" s="34" t="str">
        <f t="shared" si="99"/>
        <v/>
      </c>
      <c r="P260" s="8"/>
      <c r="Q260" s="22" t="str">
        <f t="shared" ref="Q260:Q323" si="107">IF(OR(O260="",P260=""),"",P260-O260)</f>
        <v/>
      </c>
      <c r="R260" s="34" t="str">
        <f t="shared" si="100"/>
        <v/>
      </c>
      <c r="S260" s="8"/>
      <c r="T260" s="22" t="str">
        <f t="shared" ref="T260:T323" si="108">IF(OR(R260="",S260=""),"",S260-R260)</f>
        <v/>
      </c>
      <c r="U260" s="34" t="str">
        <f t="shared" si="101"/>
        <v/>
      </c>
      <c r="V260" s="8"/>
      <c r="W260" s="22" t="str">
        <f t="shared" ref="W260:W323" si="109">IF(OR(U260="",V260=""),"",V260-U260)</f>
        <v/>
      </c>
    </row>
    <row r="261" spans="1:23" ht="18" customHeight="1" x14ac:dyDescent="0.35">
      <c r="A261" s="69">
        <f>'Energy - Master'!A260</f>
        <v>46280</v>
      </c>
      <c r="B261" s="24" t="str">
        <f t="shared" si="102"/>
        <v>Sep-2026</v>
      </c>
      <c r="C261" s="34" t="str">
        <f t="shared" ref="C261:C324" si="110">IF(D260="","",D260)</f>
        <v/>
      </c>
      <c r="D261" s="8"/>
      <c r="E261" s="22" t="str">
        <f t="shared" si="103"/>
        <v/>
      </c>
      <c r="F261" s="34" t="str">
        <f t="shared" ref="F261:F324" si="111">IF(G260="","",G260)</f>
        <v/>
      </c>
      <c r="G261" s="8"/>
      <c r="H261" s="22" t="str">
        <f t="shared" si="104"/>
        <v/>
      </c>
      <c r="I261" s="34" t="str">
        <f t="shared" ref="I261:I324" si="112">IF(J260="","",J260)</f>
        <v/>
      </c>
      <c r="J261" s="8"/>
      <c r="K261" s="22" t="str">
        <f t="shared" si="105"/>
        <v/>
      </c>
      <c r="L261" s="34" t="str">
        <f t="shared" ref="L261:L324" si="113">IF(M260="","",M260)</f>
        <v/>
      </c>
      <c r="M261" s="8"/>
      <c r="N261" s="22" t="str">
        <f t="shared" si="106"/>
        <v/>
      </c>
      <c r="O261" s="34" t="str">
        <f t="shared" ref="O261:O324" si="114">IF(P260="","",P260)</f>
        <v/>
      </c>
      <c r="P261" s="8"/>
      <c r="Q261" s="22" t="str">
        <f t="shared" si="107"/>
        <v/>
      </c>
      <c r="R261" s="34" t="str">
        <f t="shared" ref="R261:R324" si="115">IF(S260="","",S260)</f>
        <v/>
      </c>
      <c r="S261" s="8"/>
      <c r="T261" s="22" t="str">
        <f t="shared" si="108"/>
        <v/>
      </c>
      <c r="U261" s="34" t="str">
        <f t="shared" ref="U261:U324" si="116">IF(V260="","",V260)</f>
        <v/>
      </c>
      <c r="V261" s="8"/>
      <c r="W261" s="22" t="str">
        <f t="shared" si="109"/>
        <v/>
      </c>
    </row>
    <row r="262" spans="1:23" ht="18" customHeight="1" x14ac:dyDescent="0.35">
      <c r="A262" s="69">
        <f>'Energy - Master'!A261</f>
        <v>46281</v>
      </c>
      <c r="B262" s="24" t="str">
        <f t="shared" si="102"/>
        <v>Sep-2026</v>
      </c>
      <c r="C262" s="34" t="str">
        <f t="shared" si="110"/>
        <v/>
      </c>
      <c r="D262" s="8"/>
      <c r="E262" s="22" t="str">
        <f t="shared" si="103"/>
        <v/>
      </c>
      <c r="F262" s="34" t="str">
        <f t="shared" si="111"/>
        <v/>
      </c>
      <c r="G262" s="8"/>
      <c r="H262" s="22" t="str">
        <f t="shared" si="104"/>
        <v/>
      </c>
      <c r="I262" s="34" t="str">
        <f t="shared" si="112"/>
        <v/>
      </c>
      <c r="J262" s="8"/>
      <c r="K262" s="22" t="str">
        <f t="shared" si="105"/>
        <v/>
      </c>
      <c r="L262" s="34" t="str">
        <f t="shared" si="113"/>
        <v/>
      </c>
      <c r="M262" s="8"/>
      <c r="N262" s="22" t="str">
        <f t="shared" si="106"/>
        <v/>
      </c>
      <c r="O262" s="34" t="str">
        <f t="shared" si="114"/>
        <v/>
      </c>
      <c r="P262" s="8"/>
      <c r="Q262" s="22" t="str">
        <f t="shared" si="107"/>
        <v/>
      </c>
      <c r="R262" s="34" t="str">
        <f t="shared" si="115"/>
        <v/>
      </c>
      <c r="S262" s="8"/>
      <c r="T262" s="22" t="str">
        <f t="shared" si="108"/>
        <v/>
      </c>
      <c r="U262" s="34" t="str">
        <f t="shared" si="116"/>
        <v/>
      </c>
      <c r="V262" s="8"/>
      <c r="W262" s="22" t="str">
        <f t="shared" si="109"/>
        <v/>
      </c>
    </row>
    <row r="263" spans="1:23" ht="18" customHeight="1" x14ac:dyDescent="0.35">
      <c r="A263" s="69">
        <f>'Energy - Master'!A262</f>
        <v>46282</v>
      </c>
      <c r="B263" s="24" t="str">
        <f t="shared" si="102"/>
        <v>Sep-2026</v>
      </c>
      <c r="C263" s="34" t="str">
        <f t="shared" si="110"/>
        <v/>
      </c>
      <c r="D263" s="8"/>
      <c r="E263" s="22" t="str">
        <f t="shared" si="103"/>
        <v/>
      </c>
      <c r="F263" s="34" t="str">
        <f t="shared" si="111"/>
        <v/>
      </c>
      <c r="G263" s="8"/>
      <c r="H263" s="22" t="str">
        <f t="shared" si="104"/>
        <v/>
      </c>
      <c r="I263" s="34" t="str">
        <f t="shared" si="112"/>
        <v/>
      </c>
      <c r="J263" s="8"/>
      <c r="K263" s="22" t="str">
        <f t="shared" si="105"/>
        <v/>
      </c>
      <c r="L263" s="34" t="str">
        <f t="shared" si="113"/>
        <v/>
      </c>
      <c r="M263" s="8"/>
      <c r="N263" s="22" t="str">
        <f t="shared" si="106"/>
        <v/>
      </c>
      <c r="O263" s="34" t="str">
        <f t="shared" si="114"/>
        <v/>
      </c>
      <c r="P263" s="8"/>
      <c r="Q263" s="22" t="str">
        <f t="shared" si="107"/>
        <v/>
      </c>
      <c r="R263" s="34" t="str">
        <f t="shared" si="115"/>
        <v/>
      </c>
      <c r="S263" s="8"/>
      <c r="T263" s="22" t="str">
        <f t="shared" si="108"/>
        <v/>
      </c>
      <c r="U263" s="34" t="str">
        <f t="shared" si="116"/>
        <v/>
      </c>
      <c r="V263" s="8"/>
      <c r="W263" s="22" t="str">
        <f t="shared" si="109"/>
        <v/>
      </c>
    </row>
    <row r="264" spans="1:23" ht="18" customHeight="1" x14ac:dyDescent="0.35">
      <c r="A264" s="69">
        <f>'Energy - Master'!A263</f>
        <v>46283</v>
      </c>
      <c r="B264" s="24" t="str">
        <f t="shared" si="102"/>
        <v>Sep-2026</v>
      </c>
      <c r="C264" s="34" t="str">
        <f t="shared" si="110"/>
        <v/>
      </c>
      <c r="D264" s="8"/>
      <c r="E264" s="22" t="str">
        <f t="shared" si="103"/>
        <v/>
      </c>
      <c r="F264" s="34" t="str">
        <f t="shared" si="111"/>
        <v/>
      </c>
      <c r="G264" s="8"/>
      <c r="H264" s="22" t="str">
        <f t="shared" si="104"/>
        <v/>
      </c>
      <c r="I264" s="34" t="str">
        <f t="shared" si="112"/>
        <v/>
      </c>
      <c r="J264" s="8"/>
      <c r="K264" s="22" t="str">
        <f t="shared" si="105"/>
        <v/>
      </c>
      <c r="L264" s="34" t="str">
        <f t="shared" si="113"/>
        <v/>
      </c>
      <c r="M264" s="8"/>
      <c r="N264" s="22" t="str">
        <f t="shared" si="106"/>
        <v/>
      </c>
      <c r="O264" s="34" t="str">
        <f t="shared" si="114"/>
        <v/>
      </c>
      <c r="P264" s="8"/>
      <c r="Q264" s="22" t="str">
        <f t="shared" si="107"/>
        <v/>
      </c>
      <c r="R264" s="34" t="str">
        <f t="shared" si="115"/>
        <v/>
      </c>
      <c r="S264" s="8"/>
      <c r="T264" s="22" t="str">
        <f t="shared" si="108"/>
        <v/>
      </c>
      <c r="U264" s="34" t="str">
        <f t="shared" si="116"/>
        <v/>
      </c>
      <c r="V264" s="8"/>
      <c r="W264" s="22" t="str">
        <f t="shared" si="109"/>
        <v/>
      </c>
    </row>
    <row r="265" spans="1:23" ht="18" customHeight="1" x14ac:dyDescent="0.35">
      <c r="A265" s="69">
        <f>'Energy - Master'!A264</f>
        <v>46284</v>
      </c>
      <c r="B265" s="24" t="str">
        <f t="shared" si="102"/>
        <v>Sep-2026</v>
      </c>
      <c r="C265" s="34" t="str">
        <f t="shared" si="110"/>
        <v/>
      </c>
      <c r="D265" s="8"/>
      <c r="E265" s="22" t="str">
        <f t="shared" si="103"/>
        <v/>
      </c>
      <c r="F265" s="34" t="str">
        <f t="shared" si="111"/>
        <v/>
      </c>
      <c r="G265" s="8"/>
      <c r="H265" s="22" t="str">
        <f t="shared" si="104"/>
        <v/>
      </c>
      <c r="I265" s="34" t="str">
        <f t="shared" si="112"/>
        <v/>
      </c>
      <c r="J265" s="8"/>
      <c r="K265" s="22" t="str">
        <f t="shared" si="105"/>
        <v/>
      </c>
      <c r="L265" s="34" t="str">
        <f t="shared" si="113"/>
        <v/>
      </c>
      <c r="M265" s="8"/>
      <c r="N265" s="22" t="str">
        <f t="shared" si="106"/>
        <v/>
      </c>
      <c r="O265" s="34" t="str">
        <f t="shared" si="114"/>
        <v/>
      </c>
      <c r="P265" s="8"/>
      <c r="Q265" s="22" t="str">
        <f t="shared" si="107"/>
        <v/>
      </c>
      <c r="R265" s="34" t="str">
        <f t="shared" si="115"/>
        <v/>
      </c>
      <c r="S265" s="8"/>
      <c r="T265" s="22" t="str">
        <f t="shared" si="108"/>
        <v/>
      </c>
      <c r="U265" s="34" t="str">
        <f t="shared" si="116"/>
        <v/>
      </c>
      <c r="V265" s="8"/>
      <c r="W265" s="22" t="str">
        <f t="shared" si="109"/>
        <v/>
      </c>
    </row>
    <row r="266" spans="1:23" ht="18" customHeight="1" x14ac:dyDescent="0.35">
      <c r="A266" s="69">
        <f>'Energy - Master'!A265</f>
        <v>46285</v>
      </c>
      <c r="B266" s="24" t="str">
        <f t="shared" si="102"/>
        <v>Sep-2026</v>
      </c>
      <c r="C266" s="34" t="str">
        <f t="shared" si="110"/>
        <v/>
      </c>
      <c r="D266" s="8"/>
      <c r="E266" s="22" t="str">
        <f t="shared" si="103"/>
        <v/>
      </c>
      <c r="F266" s="34" t="str">
        <f t="shared" si="111"/>
        <v/>
      </c>
      <c r="G266" s="8"/>
      <c r="H266" s="22" t="str">
        <f t="shared" si="104"/>
        <v/>
      </c>
      <c r="I266" s="34" t="str">
        <f t="shared" si="112"/>
        <v/>
      </c>
      <c r="J266" s="8"/>
      <c r="K266" s="22" t="str">
        <f t="shared" si="105"/>
        <v/>
      </c>
      <c r="L266" s="34" t="str">
        <f t="shared" si="113"/>
        <v/>
      </c>
      <c r="M266" s="8"/>
      <c r="N266" s="22" t="str">
        <f t="shared" si="106"/>
        <v/>
      </c>
      <c r="O266" s="34" t="str">
        <f t="shared" si="114"/>
        <v/>
      </c>
      <c r="P266" s="8"/>
      <c r="Q266" s="22" t="str">
        <f t="shared" si="107"/>
        <v/>
      </c>
      <c r="R266" s="34" t="str">
        <f t="shared" si="115"/>
        <v/>
      </c>
      <c r="S266" s="8"/>
      <c r="T266" s="22" t="str">
        <f t="shared" si="108"/>
        <v/>
      </c>
      <c r="U266" s="34" t="str">
        <f t="shared" si="116"/>
        <v/>
      </c>
      <c r="V266" s="8"/>
      <c r="W266" s="22" t="str">
        <f t="shared" si="109"/>
        <v/>
      </c>
    </row>
    <row r="267" spans="1:23" ht="18" customHeight="1" x14ac:dyDescent="0.35">
      <c r="A267" s="69">
        <f>'Energy - Master'!A266</f>
        <v>46286</v>
      </c>
      <c r="B267" s="24" t="str">
        <f t="shared" si="102"/>
        <v>Sep-2026</v>
      </c>
      <c r="C267" s="34" t="str">
        <f t="shared" si="110"/>
        <v/>
      </c>
      <c r="D267" s="8"/>
      <c r="E267" s="22" t="str">
        <f t="shared" si="103"/>
        <v/>
      </c>
      <c r="F267" s="34" t="str">
        <f t="shared" si="111"/>
        <v/>
      </c>
      <c r="G267" s="8"/>
      <c r="H267" s="22" t="str">
        <f t="shared" si="104"/>
        <v/>
      </c>
      <c r="I267" s="34" t="str">
        <f t="shared" si="112"/>
        <v/>
      </c>
      <c r="J267" s="8"/>
      <c r="K267" s="22" t="str">
        <f t="shared" si="105"/>
        <v/>
      </c>
      <c r="L267" s="34" t="str">
        <f t="shared" si="113"/>
        <v/>
      </c>
      <c r="M267" s="8"/>
      <c r="N267" s="22" t="str">
        <f t="shared" si="106"/>
        <v/>
      </c>
      <c r="O267" s="34" t="str">
        <f t="shared" si="114"/>
        <v/>
      </c>
      <c r="P267" s="8"/>
      <c r="Q267" s="22" t="str">
        <f t="shared" si="107"/>
        <v/>
      </c>
      <c r="R267" s="34" t="str">
        <f t="shared" si="115"/>
        <v/>
      </c>
      <c r="S267" s="8"/>
      <c r="T267" s="22" t="str">
        <f t="shared" si="108"/>
        <v/>
      </c>
      <c r="U267" s="34" t="str">
        <f t="shared" si="116"/>
        <v/>
      </c>
      <c r="V267" s="8"/>
      <c r="W267" s="22" t="str">
        <f t="shared" si="109"/>
        <v/>
      </c>
    </row>
    <row r="268" spans="1:23" ht="18" customHeight="1" x14ac:dyDescent="0.35">
      <c r="A268" s="69">
        <f>'Energy - Master'!A267</f>
        <v>46287</v>
      </c>
      <c r="B268" s="24" t="str">
        <f t="shared" si="102"/>
        <v>Sep-2026</v>
      </c>
      <c r="C268" s="34" t="str">
        <f t="shared" si="110"/>
        <v/>
      </c>
      <c r="D268" s="8"/>
      <c r="E268" s="22" t="str">
        <f t="shared" si="103"/>
        <v/>
      </c>
      <c r="F268" s="34" t="str">
        <f t="shared" si="111"/>
        <v/>
      </c>
      <c r="G268" s="8"/>
      <c r="H268" s="22" t="str">
        <f t="shared" si="104"/>
        <v/>
      </c>
      <c r="I268" s="34" t="str">
        <f t="shared" si="112"/>
        <v/>
      </c>
      <c r="J268" s="8"/>
      <c r="K268" s="22" t="str">
        <f t="shared" si="105"/>
        <v/>
      </c>
      <c r="L268" s="34" t="str">
        <f t="shared" si="113"/>
        <v/>
      </c>
      <c r="M268" s="8"/>
      <c r="N268" s="22" t="str">
        <f t="shared" si="106"/>
        <v/>
      </c>
      <c r="O268" s="34" t="str">
        <f t="shared" si="114"/>
        <v/>
      </c>
      <c r="P268" s="8"/>
      <c r="Q268" s="22" t="str">
        <f t="shared" si="107"/>
        <v/>
      </c>
      <c r="R268" s="34" t="str">
        <f t="shared" si="115"/>
        <v/>
      </c>
      <c r="S268" s="8"/>
      <c r="T268" s="22" t="str">
        <f t="shared" si="108"/>
        <v/>
      </c>
      <c r="U268" s="34" t="str">
        <f t="shared" si="116"/>
        <v/>
      </c>
      <c r="V268" s="8"/>
      <c r="W268" s="22" t="str">
        <f t="shared" si="109"/>
        <v/>
      </c>
    </row>
    <row r="269" spans="1:23" ht="18" customHeight="1" x14ac:dyDescent="0.35">
      <c r="A269" s="69">
        <f>'Energy - Master'!A268</f>
        <v>46288</v>
      </c>
      <c r="B269" s="24" t="str">
        <f t="shared" si="102"/>
        <v>Sep-2026</v>
      </c>
      <c r="C269" s="34" t="str">
        <f t="shared" si="110"/>
        <v/>
      </c>
      <c r="D269" s="8"/>
      <c r="E269" s="22" t="str">
        <f t="shared" si="103"/>
        <v/>
      </c>
      <c r="F269" s="34" t="str">
        <f t="shared" si="111"/>
        <v/>
      </c>
      <c r="G269" s="8"/>
      <c r="H269" s="22" t="str">
        <f t="shared" si="104"/>
        <v/>
      </c>
      <c r="I269" s="34" t="str">
        <f t="shared" si="112"/>
        <v/>
      </c>
      <c r="J269" s="8"/>
      <c r="K269" s="22" t="str">
        <f t="shared" si="105"/>
        <v/>
      </c>
      <c r="L269" s="34" t="str">
        <f t="shared" si="113"/>
        <v/>
      </c>
      <c r="M269" s="8"/>
      <c r="N269" s="22" t="str">
        <f t="shared" si="106"/>
        <v/>
      </c>
      <c r="O269" s="34" t="str">
        <f t="shared" si="114"/>
        <v/>
      </c>
      <c r="P269" s="8"/>
      <c r="Q269" s="22" t="str">
        <f t="shared" si="107"/>
        <v/>
      </c>
      <c r="R269" s="34" t="str">
        <f t="shared" si="115"/>
        <v/>
      </c>
      <c r="S269" s="8"/>
      <c r="T269" s="22" t="str">
        <f t="shared" si="108"/>
        <v/>
      </c>
      <c r="U269" s="34" t="str">
        <f t="shared" si="116"/>
        <v/>
      </c>
      <c r="V269" s="8"/>
      <c r="W269" s="22" t="str">
        <f t="shared" si="109"/>
        <v/>
      </c>
    </row>
    <row r="270" spans="1:23" ht="18" customHeight="1" x14ac:dyDescent="0.35">
      <c r="A270" s="69">
        <f>'Energy - Master'!A269</f>
        <v>46289</v>
      </c>
      <c r="B270" s="24" t="str">
        <f t="shared" si="102"/>
        <v>Sep-2026</v>
      </c>
      <c r="C270" s="34" t="str">
        <f t="shared" si="110"/>
        <v/>
      </c>
      <c r="D270" s="8"/>
      <c r="E270" s="22" t="str">
        <f t="shared" si="103"/>
        <v/>
      </c>
      <c r="F270" s="34" t="str">
        <f t="shared" si="111"/>
        <v/>
      </c>
      <c r="G270" s="8"/>
      <c r="H270" s="22" t="str">
        <f t="shared" si="104"/>
        <v/>
      </c>
      <c r="I270" s="34" t="str">
        <f t="shared" si="112"/>
        <v/>
      </c>
      <c r="J270" s="8"/>
      <c r="K270" s="22" t="str">
        <f t="shared" si="105"/>
        <v/>
      </c>
      <c r="L270" s="34" t="str">
        <f t="shared" si="113"/>
        <v/>
      </c>
      <c r="M270" s="8"/>
      <c r="N270" s="22" t="str">
        <f t="shared" si="106"/>
        <v/>
      </c>
      <c r="O270" s="34" t="str">
        <f t="shared" si="114"/>
        <v/>
      </c>
      <c r="P270" s="8"/>
      <c r="Q270" s="22" t="str">
        <f t="shared" si="107"/>
        <v/>
      </c>
      <c r="R270" s="34" t="str">
        <f t="shared" si="115"/>
        <v/>
      </c>
      <c r="S270" s="8"/>
      <c r="T270" s="22" t="str">
        <f t="shared" si="108"/>
        <v/>
      </c>
      <c r="U270" s="34" t="str">
        <f t="shared" si="116"/>
        <v/>
      </c>
      <c r="V270" s="8"/>
      <c r="W270" s="22" t="str">
        <f t="shared" si="109"/>
        <v/>
      </c>
    </row>
    <row r="271" spans="1:23" ht="18" customHeight="1" x14ac:dyDescent="0.35">
      <c r="A271" s="69">
        <f>'Energy - Master'!A270</f>
        <v>46290</v>
      </c>
      <c r="B271" s="24" t="str">
        <f t="shared" si="102"/>
        <v>Sep-2026</v>
      </c>
      <c r="C271" s="34" t="str">
        <f t="shared" si="110"/>
        <v/>
      </c>
      <c r="D271" s="8"/>
      <c r="E271" s="22" t="str">
        <f t="shared" si="103"/>
        <v/>
      </c>
      <c r="F271" s="34" t="str">
        <f t="shared" si="111"/>
        <v/>
      </c>
      <c r="G271" s="8"/>
      <c r="H271" s="22" t="str">
        <f t="shared" si="104"/>
        <v/>
      </c>
      <c r="I271" s="34" t="str">
        <f t="shared" si="112"/>
        <v/>
      </c>
      <c r="J271" s="8"/>
      <c r="K271" s="22" t="str">
        <f t="shared" si="105"/>
        <v/>
      </c>
      <c r="L271" s="34" t="str">
        <f t="shared" si="113"/>
        <v/>
      </c>
      <c r="M271" s="8"/>
      <c r="N271" s="22" t="str">
        <f t="shared" si="106"/>
        <v/>
      </c>
      <c r="O271" s="34" t="str">
        <f t="shared" si="114"/>
        <v/>
      </c>
      <c r="P271" s="8"/>
      <c r="Q271" s="22" t="str">
        <f t="shared" si="107"/>
        <v/>
      </c>
      <c r="R271" s="34" t="str">
        <f t="shared" si="115"/>
        <v/>
      </c>
      <c r="S271" s="8"/>
      <c r="T271" s="22" t="str">
        <f t="shared" si="108"/>
        <v/>
      </c>
      <c r="U271" s="34" t="str">
        <f t="shared" si="116"/>
        <v/>
      </c>
      <c r="V271" s="8"/>
      <c r="W271" s="22" t="str">
        <f t="shared" si="109"/>
        <v/>
      </c>
    </row>
    <row r="272" spans="1:23" ht="18" customHeight="1" x14ac:dyDescent="0.35">
      <c r="A272" s="69">
        <f>'Energy - Master'!A271</f>
        <v>46291</v>
      </c>
      <c r="B272" s="24" t="str">
        <f t="shared" si="102"/>
        <v>Sep-2026</v>
      </c>
      <c r="C272" s="34" t="str">
        <f t="shared" si="110"/>
        <v/>
      </c>
      <c r="D272" s="8"/>
      <c r="E272" s="22" t="str">
        <f t="shared" si="103"/>
        <v/>
      </c>
      <c r="F272" s="34" t="str">
        <f t="shared" si="111"/>
        <v/>
      </c>
      <c r="G272" s="8"/>
      <c r="H272" s="22" t="str">
        <f t="shared" si="104"/>
        <v/>
      </c>
      <c r="I272" s="34" t="str">
        <f t="shared" si="112"/>
        <v/>
      </c>
      <c r="J272" s="8"/>
      <c r="K272" s="22" t="str">
        <f t="shared" si="105"/>
        <v/>
      </c>
      <c r="L272" s="34" t="str">
        <f t="shared" si="113"/>
        <v/>
      </c>
      <c r="M272" s="8"/>
      <c r="N272" s="22" t="str">
        <f t="shared" si="106"/>
        <v/>
      </c>
      <c r="O272" s="34" t="str">
        <f t="shared" si="114"/>
        <v/>
      </c>
      <c r="P272" s="8"/>
      <c r="Q272" s="22" t="str">
        <f t="shared" si="107"/>
        <v/>
      </c>
      <c r="R272" s="34" t="str">
        <f t="shared" si="115"/>
        <v/>
      </c>
      <c r="S272" s="8"/>
      <c r="T272" s="22" t="str">
        <f t="shared" si="108"/>
        <v/>
      </c>
      <c r="U272" s="34" t="str">
        <f t="shared" si="116"/>
        <v/>
      </c>
      <c r="V272" s="8"/>
      <c r="W272" s="22" t="str">
        <f t="shared" si="109"/>
        <v/>
      </c>
    </row>
    <row r="273" spans="1:23" ht="18" customHeight="1" x14ac:dyDescent="0.35">
      <c r="A273" s="69">
        <f>'Energy - Master'!A272</f>
        <v>46292</v>
      </c>
      <c r="B273" s="24" t="str">
        <f t="shared" si="102"/>
        <v>Sep-2026</v>
      </c>
      <c r="C273" s="34" t="str">
        <f t="shared" si="110"/>
        <v/>
      </c>
      <c r="D273" s="8"/>
      <c r="E273" s="22" t="str">
        <f t="shared" si="103"/>
        <v/>
      </c>
      <c r="F273" s="34" t="str">
        <f t="shared" si="111"/>
        <v/>
      </c>
      <c r="G273" s="8"/>
      <c r="H273" s="22" t="str">
        <f t="shared" si="104"/>
        <v/>
      </c>
      <c r="I273" s="34" t="str">
        <f t="shared" si="112"/>
        <v/>
      </c>
      <c r="J273" s="8"/>
      <c r="K273" s="22" t="str">
        <f t="shared" si="105"/>
        <v/>
      </c>
      <c r="L273" s="34" t="str">
        <f t="shared" si="113"/>
        <v/>
      </c>
      <c r="M273" s="8"/>
      <c r="N273" s="22" t="str">
        <f t="shared" si="106"/>
        <v/>
      </c>
      <c r="O273" s="34" t="str">
        <f t="shared" si="114"/>
        <v/>
      </c>
      <c r="P273" s="8"/>
      <c r="Q273" s="22" t="str">
        <f t="shared" si="107"/>
        <v/>
      </c>
      <c r="R273" s="34" t="str">
        <f t="shared" si="115"/>
        <v/>
      </c>
      <c r="S273" s="8"/>
      <c r="T273" s="22" t="str">
        <f t="shared" si="108"/>
        <v/>
      </c>
      <c r="U273" s="34" t="str">
        <f t="shared" si="116"/>
        <v/>
      </c>
      <c r="V273" s="8"/>
      <c r="W273" s="22" t="str">
        <f t="shared" si="109"/>
        <v/>
      </c>
    </row>
    <row r="274" spans="1:23" ht="18" customHeight="1" x14ac:dyDescent="0.35">
      <c r="A274" s="69">
        <f>'Energy - Master'!A273</f>
        <v>46293</v>
      </c>
      <c r="B274" s="24" t="str">
        <f t="shared" si="102"/>
        <v>Sep-2026</v>
      </c>
      <c r="C274" s="34" t="str">
        <f t="shared" si="110"/>
        <v/>
      </c>
      <c r="D274" s="8"/>
      <c r="E274" s="22" t="str">
        <f t="shared" si="103"/>
        <v/>
      </c>
      <c r="F274" s="34" t="str">
        <f t="shared" si="111"/>
        <v/>
      </c>
      <c r="G274" s="8"/>
      <c r="H274" s="22" t="str">
        <f t="shared" si="104"/>
        <v/>
      </c>
      <c r="I274" s="34" t="str">
        <f t="shared" si="112"/>
        <v/>
      </c>
      <c r="J274" s="8"/>
      <c r="K274" s="22" t="str">
        <f t="shared" si="105"/>
        <v/>
      </c>
      <c r="L274" s="34" t="str">
        <f t="shared" si="113"/>
        <v/>
      </c>
      <c r="M274" s="8"/>
      <c r="N274" s="22" t="str">
        <f t="shared" si="106"/>
        <v/>
      </c>
      <c r="O274" s="34" t="str">
        <f t="shared" si="114"/>
        <v/>
      </c>
      <c r="P274" s="8"/>
      <c r="Q274" s="22" t="str">
        <f t="shared" si="107"/>
        <v/>
      </c>
      <c r="R274" s="34" t="str">
        <f t="shared" si="115"/>
        <v/>
      </c>
      <c r="S274" s="8"/>
      <c r="T274" s="22" t="str">
        <f t="shared" si="108"/>
        <v/>
      </c>
      <c r="U274" s="34" t="str">
        <f t="shared" si="116"/>
        <v/>
      </c>
      <c r="V274" s="8"/>
      <c r="W274" s="22" t="str">
        <f t="shared" si="109"/>
        <v/>
      </c>
    </row>
    <row r="275" spans="1:23" ht="18" customHeight="1" x14ac:dyDescent="0.35">
      <c r="A275" s="69">
        <f>'Energy - Master'!A274</f>
        <v>46294</v>
      </c>
      <c r="B275" s="24" t="str">
        <f t="shared" si="102"/>
        <v>Sep-2026</v>
      </c>
      <c r="C275" s="34" t="str">
        <f t="shared" si="110"/>
        <v/>
      </c>
      <c r="D275" s="8"/>
      <c r="E275" s="22" t="str">
        <f t="shared" si="103"/>
        <v/>
      </c>
      <c r="F275" s="34" t="str">
        <f t="shared" si="111"/>
        <v/>
      </c>
      <c r="G275" s="8"/>
      <c r="H275" s="22" t="str">
        <f t="shared" si="104"/>
        <v/>
      </c>
      <c r="I275" s="34" t="str">
        <f t="shared" si="112"/>
        <v/>
      </c>
      <c r="J275" s="8"/>
      <c r="K275" s="22" t="str">
        <f t="shared" si="105"/>
        <v/>
      </c>
      <c r="L275" s="34" t="str">
        <f t="shared" si="113"/>
        <v/>
      </c>
      <c r="M275" s="8"/>
      <c r="N275" s="22" t="str">
        <f t="shared" si="106"/>
        <v/>
      </c>
      <c r="O275" s="34" t="str">
        <f t="shared" si="114"/>
        <v/>
      </c>
      <c r="P275" s="8"/>
      <c r="Q275" s="22" t="str">
        <f t="shared" si="107"/>
        <v/>
      </c>
      <c r="R275" s="34" t="str">
        <f t="shared" si="115"/>
        <v/>
      </c>
      <c r="S275" s="8"/>
      <c r="T275" s="22" t="str">
        <f t="shared" si="108"/>
        <v/>
      </c>
      <c r="U275" s="34" t="str">
        <f t="shared" si="116"/>
        <v/>
      </c>
      <c r="V275" s="8"/>
      <c r="W275" s="22" t="str">
        <f t="shared" si="109"/>
        <v/>
      </c>
    </row>
    <row r="276" spans="1:23" ht="18" customHeight="1" x14ac:dyDescent="0.35">
      <c r="A276" s="69">
        <f>'Energy - Master'!A275</f>
        <v>46295</v>
      </c>
      <c r="B276" s="24" t="str">
        <f t="shared" si="102"/>
        <v>Sep-2026</v>
      </c>
      <c r="C276" s="34" t="str">
        <f t="shared" si="110"/>
        <v/>
      </c>
      <c r="D276" s="8"/>
      <c r="E276" s="22" t="str">
        <f t="shared" si="103"/>
        <v/>
      </c>
      <c r="F276" s="34" t="str">
        <f t="shared" si="111"/>
        <v/>
      </c>
      <c r="G276" s="8"/>
      <c r="H276" s="22" t="str">
        <f t="shared" si="104"/>
        <v/>
      </c>
      <c r="I276" s="34" t="str">
        <f t="shared" si="112"/>
        <v/>
      </c>
      <c r="J276" s="8"/>
      <c r="K276" s="22" t="str">
        <f t="shared" si="105"/>
        <v/>
      </c>
      <c r="L276" s="34" t="str">
        <f t="shared" si="113"/>
        <v/>
      </c>
      <c r="M276" s="8"/>
      <c r="N276" s="22" t="str">
        <f t="shared" si="106"/>
        <v/>
      </c>
      <c r="O276" s="34" t="str">
        <f t="shared" si="114"/>
        <v/>
      </c>
      <c r="P276" s="8"/>
      <c r="Q276" s="22" t="str">
        <f t="shared" si="107"/>
        <v/>
      </c>
      <c r="R276" s="34" t="str">
        <f t="shared" si="115"/>
        <v/>
      </c>
      <c r="S276" s="8"/>
      <c r="T276" s="22" t="str">
        <f t="shared" si="108"/>
        <v/>
      </c>
      <c r="U276" s="34" t="str">
        <f t="shared" si="116"/>
        <v/>
      </c>
      <c r="V276" s="8"/>
      <c r="W276" s="22" t="str">
        <f t="shared" si="109"/>
        <v/>
      </c>
    </row>
    <row r="277" spans="1:23" ht="18" customHeight="1" x14ac:dyDescent="0.35">
      <c r="A277" s="69">
        <f>'Energy - Master'!A276</f>
        <v>46296</v>
      </c>
      <c r="B277" s="24" t="str">
        <f t="shared" si="102"/>
        <v>Oct-2026</v>
      </c>
      <c r="C277" s="34" t="str">
        <f t="shared" si="110"/>
        <v/>
      </c>
      <c r="D277" s="8"/>
      <c r="E277" s="22" t="str">
        <f t="shared" si="103"/>
        <v/>
      </c>
      <c r="F277" s="34" t="str">
        <f t="shared" si="111"/>
        <v/>
      </c>
      <c r="G277" s="8"/>
      <c r="H277" s="22" t="str">
        <f t="shared" si="104"/>
        <v/>
      </c>
      <c r="I277" s="34" t="str">
        <f t="shared" si="112"/>
        <v/>
      </c>
      <c r="J277" s="8"/>
      <c r="K277" s="22" t="str">
        <f t="shared" si="105"/>
        <v/>
      </c>
      <c r="L277" s="34" t="str">
        <f t="shared" si="113"/>
        <v/>
      </c>
      <c r="M277" s="8"/>
      <c r="N277" s="22" t="str">
        <f t="shared" si="106"/>
        <v/>
      </c>
      <c r="O277" s="34" t="str">
        <f t="shared" si="114"/>
        <v/>
      </c>
      <c r="P277" s="8"/>
      <c r="Q277" s="22" t="str">
        <f t="shared" si="107"/>
        <v/>
      </c>
      <c r="R277" s="34" t="str">
        <f t="shared" si="115"/>
        <v/>
      </c>
      <c r="S277" s="8"/>
      <c r="T277" s="22" t="str">
        <f t="shared" si="108"/>
        <v/>
      </c>
      <c r="U277" s="34" t="str">
        <f t="shared" si="116"/>
        <v/>
      </c>
      <c r="V277" s="8"/>
      <c r="W277" s="22" t="str">
        <f t="shared" si="109"/>
        <v/>
      </c>
    </row>
    <row r="278" spans="1:23" ht="18" customHeight="1" x14ac:dyDescent="0.35">
      <c r="A278" s="69">
        <f>'Energy - Master'!A277</f>
        <v>46297</v>
      </c>
      <c r="B278" s="24" t="str">
        <f t="shared" si="102"/>
        <v>Oct-2026</v>
      </c>
      <c r="C278" s="34" t="str">
        <f t="shared" si="110"/>
        <v/>
      </c>
      <c r="D278" s="8"/>
      <c r="E278" s="22" t="str">
        <f t="shared" si="103"/>
        <v/>
      </c>
      <c r="F278" s="34" t="str">
        <f t="shared" si="111"/>
        <v/>
      </c>
      <c r="G278" s="8"/>
      <c r="H278" s="22" t="str">
        <f t="shared" si="104"/>
        <v/>
      </c>
      <c r="I278" s="34" t="str">
        <f t="shared" si="112"/>
        <v/>
      </c>
      <c r="J278" s="8"/>
      <c r="K278" s="22" t="str">
        <f t="shared" si="105"/>
        <v/>
      </c>
      <c r="L278" s="34" t="str">
        <f t="shared" si="113"/>
        <v/>
      </c>
      <c r="M278" s="8"/>
      <c r="N278" s="22" t="str">
        <f t="shared" si="106"/>
        <v/>
      </c>
      <c r="O278" s="34" t="str">
        <f t="shared" si="114"/>
        <v/>
      </c>
      <c r="P278" s="8"/>
      <c r="Q278" s="22" t="str">
        <f t="shared" si="107"/>
        <v/>
      </c>
      <c r="R278" s="34" t="str">
        <f t="shared" si="115"/>
        <v/>
      </c>
      <c r="S278" s="8"/>
      <c r="T278" s="22" t="str">
        <f t="shared" si="108"/>
        <v/>
      </c>
      <c r="U278" s="34" t="str">
        <f t="shared" si="116"/>
        <v/>
      </c>
      <c r="V278" s="8"/>
      <c r="W278" s="22" t="str">
        <f t="shared" si="109"/>
        <v/>
      </c>
    </row>
    <row r="279" spans="1:23" ht="18" customHeight="1" x14ac:dyDescent="0.35">
      <c r="A279" s="69">
        <f>'Energy - Master'!A278</f>
        <v>46298</v>
      </c>
      <c r="B279" s="24" t="str">
        <f t="shared" si="102"/>
        <v>Oct-2026</v>
      </c>
      <c r="C279" s="34" t="str">
        <f t="shared" si="110"/>
        <v/>
      </c>
      <c r="D279" s="8"/>
      <c r="E279" s="22" t="str">
        <f t="shared" si="103"/>
        <v/>
      </c>
      <c r="F279" s="34" t="str">
        <f t="shared" si="111"/>
        <v/>
      </c>
      <c r="G279" s="8"/>
      <c r="H279" s="22" t="str">
        <f t="shared" si="104"/>
        <v/>
      </c>
      <c r="I279" s="34" t="str">
        <f t="shared" si="112"/>
        <v/>
      </c>
      <c r="J279" s="8"/>
      <c r="K279" s="22" t="str">
        <f t="shared" si="105"/>
        <v/>
      </c>
      <c r="L279" s="34" t="str">
        <f t="shared" si="113"/>
        <v/>
      </c>
      <c r="M279" s="8"/>
      <c r="N279" s="22" t="str">
        <f t="shared" si="106"/>
        <v/>
      </c>
      <c r="O279" s="34" t="str">
        <f t="shared" si="114"/>
        <v/>
      </c>
      <c r="P279" s="8"/>
      <c r="Q279" s="22" t="str">
        <f t="shared" si="107"/>
        <v/>
      </c>
      <c r="R279" s="34" t="str">
        <f t="shared" si="115"/>
        <v/>
      </c>
      <c r="S279" s="8"/>
      <c r="T279" s="22" t="str">
        <f t="shared" si="108"/>
        <v/>
      </c>
      <c r="U279" s="34" t="str">
        <f t="shared" si="116"/>
        <v/>
      </c>
      <c r="V279" s="8"/>
      <c r="W279" s="22" t="str">
        <f t="shared" si="109"/>
        <v/>
      </c>
    </row>
    <row r="280" spans="1:23" ht="18" customHeight="1" x14ac:dyDescent="0.35">
      <c r="A280" s="69">
        <f>'Energy - Master'!A279</f>
        <v>46299</v>
      </c>
      <c r="B280" s="24" t="str">
        <f t="shared" si="102"/>
        <v>Oct-2026</v>
      </c>
      <c r="C280" s="34" t="str">
        <f t="shared" si="110"/>
        <v/>
      </c>
      <c r="D280" s="8"/>
      <c r="E280" s="22" t="str">
        <f t="shared" si="103"/>
        <v/>
      </c>
      <c r="F280" s="34" t="str">
        <f t="shared" si="111"/>
        <v/>
      </c>
      <c r="G280" s="8"/>
      <c r="H280" s="22" t="str">
        <f t="shared" si="104"/>
        <v/>
      </c>
      <c r="I280" s="34" t="str">
        <f t="shared" si="112"/>
        <v/>
      </c>
      <c r="J280" s="8"/>
      <c r="K280" s="22" t="str">
        <f t="shared" si="105"/>
        <v/>
      </c>
      <c r="L280" s="34" t="str">
        <f t="shared" si="113"/>
        <v/>
      </c>
      <c r="M280" s="8"/>
      <c r="N280" s="22" t="str">
        <f t="shared" si="106"/>
        <v/>
      </c>
      <c r="O280" s="34" t="str">
        <f t="shared" si="114"/>
        <v/>
      </c>
      <c r="P280" s="8"/>
      <c r="Q280" s="22" t="str">
        <f t="shared" si="107"/>
        <v/>
      </c>
      <c r="R280" s="34" t="str">
        <f t="shared" si="115"/>
        <v/>
      </c>
      <c r="S280" s="8"/>
      <c r="T280" s="22" t="str">
        <f t="shared" si="108"/>
        <v/>
      </c>
      <c r="U280" s="34" t="str">
        <f t="shared" si="116"/>
        <v/>
      </c>
      <c r="V280" s="8"/>
      <c r="W280" s="22" t="str">
        <f t="shared" si="109"/>
        <v/>
      </c>
    </row>
    <row r="281" spans="1:23" ht="18" customHeight="1" x14ac:dyDescent="0.35">
      <c r="A281" s="69">
        <f>'Energy - Master'!A280</f>
        <v>46300</v>
      </c>
      <c r="B281" s="24" t="str">
        <f t="shared" si="102"/>
        <v>Oct-2026</v>
      </c>
      <c r="C281" s="34" t="str">
        <f t="shared" si="110"/>
        <v/>
      </c>
      <c r="D281" s="8"/>
      <c r="E281" s="22" t="str">
        <f t="shared" si="103"/>
        <v/>
      </c>
      <c r="F281" s="34" t="str">
        <f t="shared" si="111"/>
        <v/>
      </c>
      <c r="G281" s="8"/>
      <c r="H281" s="22" t="str">
        <f t="shared" si="104"/>
        <v/>
      </c>
      <c r="I281" s="34" t="str">
        <f t="shared" si="112"/>
        <v/>
      </c>
      <c r="J281" s="8"/>
      <c r="K281" s="22" t="str">
        <f t="shared" si="105"/>
        <v/>
      </c>
      <c r="L281" s="34" t="str">
        <f t="shared" si="113"/>
        <v/>
      </c>
      <c r="M281" s="8"/>
      <c r="N281" s="22" t="str">
        <f t="shared" si="106"/>
        <v/>
      </c>
      <c r="O281" s="34" t="str">
        <f t="shared" si="114"/>
        <v/>
      </c>
      <c r="P281" s="8"/>
      <c r="Q281" s="22" t="str">
        <f t="shared" si="107"/>
        <v/>
      </c>
      <c r="R281" s="34" t="str">
        <f t="shared" si="115"/>
        <v/>
      </c>
      <c r="S281" s="8"/>
      <c r="T281" s="22" t="str">
        <f t="shared" si="108"/>
        <v/>
      </c>
      <c r="U281" s="34" t="str">
        <f t="shared" si="116"/>
        <v/>
      </c>
      <c r="V281" s="8"/>
      <c r="W281" s="22" t="str">
        <f t="shared" si="109"/>
        <v/>
      </c>
    </row>
    <row r="282" spans="1:23" ht="18" customHeight="1" x14ac:dyDescent="0.35">
      <c r="A282" s="69">
        <f>'Energy - Master'!A281</f>
        <v>46301</v>
      </c>
      <c r="B282" s="24" t="str">
        <f t="shared" si="102"/>
        <v>Oct-2026</v>
      </c>
      <c r="C282" s="34" t="str">
        <f t="shared" si="110"/>
        <v/>
      </c>
      <c r="D282" s="8"/>
      <c r="E282" s="22" t="str">
        <f t="shared" si="103"/>
        <v/>
      </c>
      <c r="F282" s="34" t="str">
        <f t="shared" si="111"/>
        <v/>
      </c>
      <c r="G282" s="8"/>
      <c r="H282" s="22" t="str">
        <f t="shared" si="104"/>
        <v/>
      </c>
      <c r="I282" s="34" t="str">
        <f t="shared" si="112"/>
        <v/>
      </c>
      <c r="J282" s="8"/>
      <c r="K282" s="22" t="str">
        <f t="shared" si="105"/>
        <v/>
      </c>
      <c r="L282" s="34" t="str">
        <f t="shared" si="113"/>
        <v/>
      </c>
      <c r="M282" s="8"/>
      <c r="N282" s="22" t="str">
        <f t="shared" si="106"/>
        <v/>
      </c>
      <c r="O282" s="34" t="str">
        <f t="shared" si="114"/>
        <v/>
      </c>
      <c r="P282" s="8"/>
      <c r="Q282" s="22" t="str">
        <f t="shared" si="107"/>
        <v/>
      </c>
      <c r="R282" s="34" t="str">
        <f t="shared" si="115"/>
        <v/>
      </c>
      <c r="S282" s="8"/>
      <c r="T282" s="22" t="str">
        <f t="shared" si="108"/>
        <v/>
      </c>
      <c r="U282" s="34" t="str">
        <f t="shared" si="116"/>
        <v/>
      </c>
      <c r="V282" s="8"/>
      <c r="W282" s="22" t="str">
        <f t="shared" si="109"/>
        <v/>
      </c>
    </row>
    <row r="283" spans="1:23" ht="18" customHeight="1" x14ac:dyDescent="0.35">
      <c r="A283" s="69">
        <f>'Energy - Master'!A282</f>
        <v>46302</v>
      </c>
      <c r="B283" s="24" t="str">
        <f t="shared" si="102"/>
        <v>Oct-2026</v>
      </c>
      <c r="C283" s="34" t="str">
        <f t="shared" si="110"/>
        <v/>
      </c>
      <c r="D283" s="8"/>
      <c r="E283" s="22" t="str">
        <f t="shared" si="103"/>
        <v/>
      </c>
      <c r="F283" s="34" t="str">
        <f t="shared" si="111"/>
        <v/>
      </c>
      <c r="G283" s="8"/>
      <c r="H283" s="22" t="str">
        <f t="shared" si="104"/>
        <v/>
      </c>
      <c r="I283" s="34" t="str">
        <f t="shared" si="112"/>
        <v/>
      </c>
      <c r="J283" s="8"/>
      <c r="K283" s="22" t="str">
        <f t="shared" si="105"/>
        <v/>
      </c>
      <c r="L283" s="34" t="str">
        <f t="shared" si="113"/>
        <v/>
      </c>
      <c r="M283" s="8"/>
      <c r="N283" s="22" t="str">
        <f t="shared" si="106"/>
        <v/>
      </c>
      <c r="O283" s="34" t="str">
        <f t="shared" si="114"/>
        <v/>
      </c>
      <c r="P283" s="8"/>
      <c r="Q283" s="22" t="str">
        <f t="shared" si="107"/>
        <v/>
      </c>
      <c r="R283" s="34" t="str">
        <f t="shared" si="115"/>
        <v/>
      </c>
      <c r="S283" s="8"/>
      <c r="T283" s="22" t="str">
        <f t="shared" si="108"/>
        <v/>
      </c>
      <c r="U283" s="34" t="str">
        <f t="shared" si="116"/>
        <v/>
      </c>
      <c r="V283" s="8"/>
      <c r="W283" s="22" t="str">
        <f t="shared" si="109"/>
        <v/>
      </c>
    </row>
    <row r="284" spans="1:23" ht="18" customHeight="1" x14ac:dyDescent="0.35">
      <c r="A284" s="69">
        <f>'Energy - Master'!A283</f>
        <v>46303</v>
      </c>
      <c r="B284" s="24" t="str">
        <f t="shared" si="102"/>
        <v>Oct-2026</v>
      </c>
      <c r="C284" s="34" t="str">
        <f t="shared" si="110"/>
        <v/>
      </c>
      <c r="D284" s="8"/>
      <c r="E284" s="22" t="str">
        <f t="shared" si="103"/>
        <v/>
      </c>
      <c r="F284" s="34" t="str">
        <f t="shared" si="111"/>
        <v/>
      </c>
      <c r="G284" s="8"/>
      <c r="H284" s="22" t="str">
        <f t="shared" si="104"/>
        <v/>
      </c>
      <c r="I284" s="34" t="str">
        <f t="shared" si="112"/>
        <v/>
      </c>
      <c r="J284" s="8"/>
      <c r="K284" s="22" t="str">
        <f t="shared" si="105"/>
        <v/>
      </c>
      <c r="L284" s="34" t="str">
        <f t="shared" si="113"/>
        <v/>
      </c>
      <c r="M284" s="8"/>
      <c r="N284" s="22" t="str">
        <f t="shared" si="106"/>
        <v/>
      </c>
      <c r="O284" s="34" t="str">
        <f t="shared" si="114"/>
        <v/>
      </c>
      <c r="P284" s="8"/>
      <c r="Q284" s="22" t="str">
        <f t="shared" si="107"/>
        <v/>
      </c>
      <c r="R284" s="34" t="str">
        <f t="shared" si="115"/>
        <v/>
      </c>
      <c r="S284" s="8"/>
      <c r="T284" s="22" t="str">
        <f t="shared" si="108"/>
        <v/>
      </c>
      <c r="U284" s="34" t="str">
        <f t="shared" si="116"/>
        <v/>
      </c>
      <c r="V284" s="8"/>
      <c r="W284" s="22" t="str">
        <f t="shared" si="109"/>
        <v/>
      </c>
    </row>
    <row r="285" spans="1:23" ht="18" customHeight="1" x14ac:dyDescent="0.35">
      <c r="A285" s="69">
        <f>'Energy - Master'!A284</f>
        <v>46304</v>
      </c>
      <c r="B285" s="24" t="str">
        <f t="shared" si="102"/>
        <v>Oct-2026</v>
      </c>
      <c r="C285" s="34" t="str">
        <f t="shared" si="110"/>
        <v/>
      </c>
      <c r="D285" s="8"/>
      <c r="E285" s="22" t="str">
        <f t="shared" si="103"/>
        <v/>
      </c>
      <c r="F285" s="34" t="str">
        <f t="shared" si="111"/>
        <v/>
      </c>
      <c r="G285" s="8"/>
      <c r="H285" s="22" t="str">
        <f t="shared" si="104"/>
        <v/>
      </c>
      <c r="I285" s="34" t="str">
        <f t="shared" si="112"/>
        <v/>
      </c>
      <c r="J285" s="8"/>
      <c r="K285" s="22" t="str">
        <f t="shared" si="105"/>
        <v/>
      </c>
      <c r="L285" s="34" t="str">
        <f t="shared" si="113"/>
        <v/>
      </c>
      <c r="M285" s="8"/>
      <c r="N285" s="22" t="str">
        <f t="shared" si="106"/>
        <v/>
      </c>
      <c r="O285" s="34" t="str">
        <f t="shared" si="114"/>
        <v/>
      </c>
      <c r="P285" s="8"/>
      <c r="Q285" s="22" t="str">
        <f t="shared" si="107"/>
        <v/>
      </c>
      <c r="R285" s="34" t="str">
        <f t="shared" si="115"/>
        <v/>
      </c>
      <c r="S285" s="8"/>
      <c r="T285" s="22" t="str">
        <f t="shared" si="108"/>
        <v/>
      </c>
      <c r="U285" s="34" t="str">
        <f t="shared" si="116"/>
        <v/>
      </c>
      <c r="V285" s="8"/>
      <c r="W285" s="22" t="str">
        <f t="shared" si="109"/>
        <v/>
      </c>
    </row>
    <row r="286" spans="1:23" ht="18" customHeight="1" x14ac:dyDescent="0.35">
      <c r="A286" s="69">
        <f>'Energy - Master'!A285</f>
        <v>46305</v>
      </c>
      <c r="B286" s="24" t="str">
        <f t="shared" si="102"/>
        <v>Oct-2026</v>
      </c>
      <c r="C286" s="34" t="str">
        <f t="shared" si="110"/>
        <v/>
      </c>
      <c r="D286" s="8"/>
      <c r="E286" s="22" t="str">
        <f t="shared" si="103"/>
        <v/>
      </c>
      <c r="F286" s="34" t="str">
        <f t="shared" si="111"/>
        <v/>
      </c>
      <c r="G286" s="8"/>
      <c r="H286" s="22" t="str">
        <f t="shared" si="104"/>
        <v/>
      </c>
      <c r="I286" s="34" t="str">
        <f t="shared" si="112"/>
        <v/>
      </c>
      <c r="J286" s="8"/>
      <c r="K286" s="22" t="str">
        <f t="shared" si="105"/>
        <v/>
      </c>
      <c r="L286" s="34" t="str">
        <f t="shared" si="113"/>
        <v/>
      </c>
      <c r="M286" s="8"/>
      <c r="N286" s="22" t="str">
        <f t="shared" si="106"/>
        <v/>
      </c>
      <c r="O286" s="34" t="str">
        <f t="shared" si="114"/>
        <v/>
      </c>
      <c r="P286" s="8"/>
      <c r="Q286" s="22" t="str">
        <f t="shared" si="107"/>
        <v/>
      </c>
      <c r="R286" s="34" t="str">
        <f t="shared" si="115"/>
        <v/>
      </c>
      <c r="S286" s="8"/>
      <c r="T286" s="22" t="str">
        <f t="shared" si="108"/>
        <v/>
      </c>
      <c r="U286" s="34" t="str">
        <f t="shared" si="116"/>
        <v/>
      </c>
      <c r="V286" s="8"/>
      <c r="W286" s="22" t="str">
        <f t="shared" si="109"/>
        <v/>
      </c>
    </row>
    <row r="287" spans="1:23" ht="18" customHeight="1" x14ac:dyDescent="0.35">
      <c r="A287" s="69">
        <f>'Energy - Master'!A286</f>
        <v>46306</v>
      </c>
      <c r="B287" s="24" t="str">
        <f t="shared" si="102"/>
        <v>Oct-2026</v>
      </c>
      <c r="C287" s="34" t="str">
        <f t="shared" si="110"/>
        <v/>
      </c>
      <c r="D287" s="8"/>
      <c r="E287" s="22" t="str">
        <f t="shared" si="103"/>
        <v/>
      </c>
      <c r="F287" s="34" t="str">
        <f t="shared" si="111"/>
        <v/>
      </c>
      <c r="G287" s="8"/>
      <c r="H287" s="22" t="str">
        <f t="shared" si="104"/>
        <v/>
      </c>
      <c r="I287" s="34" t="str">
        <f t="shared" si="112"/>
        <v/>
      </c>
      <c r="J287" s="8"/>
      <c r="K287" s="22" t="str">
        <f t="shared" si="105"/>
        <v/>
      </c>
      <c r="L287" s="34" t="str">
        <f t="shared" si="113"/>
        <v/>
      </c>
      <c r="M287" s="8"/>
      <c r="N287" s="22" t="str">
        <f t="shared" si="106"/>
        <v/>
      </c>
      <c r="O287" s="34" t="str">
        <f t="shared" si="114"/>
        <v/>
      </c>
      <c r="P287" s="8"/>
      <c r="Q287" s="22" t="str">
        <f t="shared" si="107"/>
        <v/>
      </c>
      <c r="R287" s="34" t="str">
        <f t="shared" si="115"/>
        <v/>
      </c>
      <c r="S287" s="8"/>
      <c r="T287" s="22" t="str">
        <f t="shared" si="108"/>
        <v/>
      </c>
      <c r="U287" s="34" t="str">
        <f t="shared" si="116"/>
        <v/>
      </c>
      <c r="V287" s="8"/>
      <c r="W287" s="22" t="str">
        <f t="shared" si="109"/>
        <v/>
      </c>
    </row>
    <row r="288" spans="1:23" ht="18" customHeight="1" x14ac:dyDescent="0.35">
      <c r="A288" s="69">
        <f>'Energy - Master'!A287</f>
        <v>46307</v>
      </c>
      <c r="B288" s="24" t="str">
        <f t="shared" si="102"/>
        <v>Oct-2026</v>
      </c>
      <c r="C288" s="34" t="str">
        <f t="shared" si="110"/>
        <v/>
      </c>
      <c r="D288" s="8"/>
      <c r="E288" s="22" t="str">
        <f t="shared" si="103"/>
        <v/>
      </c>
      <c r="F288" s="34" t="str">
        <f t="shared" si="111"/>
        <v/>
      </c>
      <c r="G288" s="8"/>
      <c r="H288" s="22" t="str">
        <f t="shared" si="104"/>
        <v/>
      </c>
      <c r="I288" s="34" t="str">
        <f t="shared" si="112"/>
        <v/>
      </c>
      <c r="J288" s="8"/>
      <c r="K288" s="22" t="str">
        <f t="shared" si="105"/>
        <v/>
      </c>
      <c r="L288" s="34" t="str">
        <f t="shared" si="113"/>
        <v/>
      </c>
      <c r="M288" s="8"/>
      <c r="N288" s="22" t="str">
        <f t="shared" si="106"/>
        <v/>
      </c>
      <c r="O288" s="34" t="str">
        <f t="shared" si="114"/>
        <v/>
      </c>
      <c r="P288" s="8"/>
      <c r="Q288" s="22" t="str">
        <f t="shared" si="107"/>
        <v/>
      </c>
      <c r="R288" s="34" t="str">
        <f t="shared" si="115"/>
        <v/>
      </c>
      <c r="S288" s="8"/>
      <c r="T288" s="22" t="str">
        <f t="shared" si="108"/>
        <v/>
      </c>
      <c r="U288" s="34" t="str">
        <f t="shared" si="116"/>
        <v/>
      </c>
      <c r="V288" s="8"/>
      <c r="W288" s="22" t="str">
        <f t="shared" si="109"/>
        <v/>
      </c>
    </row>
    <row r="289" spans="1:23" ht="18" customHeight="1" x14ac:dyDescent="0.35">
      <c r="A289" s="69">
        <f>'Energy - Master'!A288</f>
        <v>46308</v>
      </c>
      <c r="B289" s="24" t="str">
        <f t="shared" si="102"/>
        <v>Oct-2026</v>
      </c>
      <c r="C289" s="34" t="str">
        <f t="shared" si="110"/>
        <v/>
      </c>
      <c r="D289" s="8"/>
      <c r="E289" s="22" t="str">
        <f t="shared" si="103"/>
        <v/>
      </c>
      <c r="F289" s="34" t="str">
        <f t="shared" si="111"/>
        <v/>
      </c>
      <c r="G289" s="8"/>
      <c r="H289" s="22" t="str">
        <f t="shared" si="104"/>
        <v/>
      </c>
      <c r="I289" s="34" t="str">
        <f t="shared" si="112"/>
        <v/>
      </c>
      <c r="J289" s="8"/>
      <c r="K289" s="22" t="str">
        <f t="shared" si="105"/>
        <v/>
      </c>
      <c r="L289" s="34" t="str">
        <f t="shared" si="113"/>
        <v/>
      </c>
      <c r="M289" s="8"/>
      <c r="N289" s="22" t="str">
        <f t="shared" si="106"/>
        <v/>
      </c>
      <c r="O289" s="34" t="str">
        <f t="shared" si="114"/>
        <v/>
      </c>
      <c r="P289" s="8"/>
      <c r="Q289" s="22" t="str">
        <f t="shared" si="107"/>
        <v/>
      </c>
      <c r="R289" s="34" t="str">
        <f t="shared" si="115"/>
        <v/>
      </c>
      <c r="S289" s="8"/>
      <c r="T289" s="22" t="str">
        <f t="shared" si="108"/>
        <v/>
      </c>
      <c r="U289" s="34" t="str">
        <f t="shared" si="116"/>
        <v/>
      </c>
      <c r="V289" s="8"/>
      <c r="W289" s="22" t="str">
        <f t="shared" si="109"/>
        <v/>
      </c>
    </row>
    <row r="290" spans="1:23" ht="18" customHeight="1" x14ac:dyDescent="0.35">
      <c r="A290" s="69">
        <f>'Energy - Master'!A289</f>
        <v>46309</v>
      </c>
      <c r="B290" s="24" t="str">
        <f t="shared" si="102"/>
        <v>Oct-2026</v>
      </c>
      <c r="C290" s="34" t="str">
        <f t="shared" si="110"/>
        <v/>
      </c>
      <c r="D290" s="8"/>
      <c r="E290" s="22" t="str">
        <f t="shared" si="103"/>
        <v/>
      </c>
      <c r="F290" s="34" t="str">
        <f t="shared" si="111"/>
        <v/>
      </c>
      <c r="G290" s="8"/>
      <c r="H290" s="22" t="str">
        <f t="shared" si="104"/>
        <v/>
      </c>
      <c r="I290" s="34" t="str">
        <f t="shared" si="112"/>
        <v/>
      </c>
      <c r="J290" s="8"/>
      <c r="K290" s="22" t="str">
        <f t="shared" si="105"/>
        <v/>
      </c>
      <c r="L290" s="34" t="str">
        <f t="shared" si="113"/>
        <v/>
      </c>
      <c r="M290" s="8"/>
      <c r="N290" s="22" t="str">
        <f t="shared" si="106"/>
        <v/>
      </c>
      <c r="O290" s="34" t="str">
        <f t="shared" si="114"/>
        <v/>
      </c>
      <c r="P290" s="8"/>
      <c r="Q290" s="22" t="str">
        <f t="shared" si="107"/>
        <v/>
      </c>
      <c r="R290" s="34" t="str">
        <f t="shared" si="115"/>
        <v/>
      </c>
      <c r="S290" s="8"/>
      <c r="T290" s="22" t="str">
        <f t="shared" si="108"/>
        <v/>
      </c>
      <c r="U290" s="34" t="str">
        <f t="shared" si="116"/>
        <v/>
      </c>
      <c r="V290" s="8"/>
      <c r="W290" s="22" t="str">
        <f t="shared" si="109"/>
        <v/>
      </c>
    </row>
    <row r="291" spans="1:23" ht="18" customHeight="1" x14ac:dyDescent="0.35">
      <c r="A291" s="69">
        <f>'Energy - Master'!A290</f>
        <v>46310</v>
      </c>
      <c r="B291" s="24" t="str">
        <f t="shared" si="102"/>
        <v>Oct-2026</v>
      </c>
      <c r="C291" s="34" t="str">
        <f t="shared" si="110"/>
        <v/>
      </c>
      <c r="D291" s="8"/>
      <c r="E291" s="22" t="str">
        <f t="shared" si="103"/>
        <v/>
      </c>
      <c r="F291" s="34" t="str">
        <f t="shared" si="111"/>
        <v/>
      </c>
      <c r="G291" s="8"/>
      <c r="H291" s="22" t="str">
        <f t="shared" si="104"/>
        <v/>
      </c>
      <c r="I291" s="34" t="str">
        <f t="shared" si="112"/>
        <v/>
      </c>
      <c r="J291" s="8"/>
      <c r="K291" s="22" t="str">
        <f t="shared" si="105"/>
        <v/>
      </c>
      <c r="L291" s="34" t="str">
        <f t="shared" si="113"/>
        <v/>
      </c>
      <c r="M291" s="8"/>
      <c r="N291" s="22" t="str">
        <f t="shared" si="106"/>
        <v/>
      </c>
      <c r="O291" s="34" t="str">
        <f t="shared" si="114"/>
        <v/>
      </c>
      <c r="P291" s="8"/>
      <c r="Q291" s="22" t="str">
        <f t="shared" si="107"/>
        <v/>
      </c>
      <c r="R291" s="34" t="str">
        <f t="shared" si="115"/>
        <v/>
      </c>
      <c r="S291" s="8"/>
      <c r="T291" s="22" t="str">
        <f t="shared" si="108"/>
        <v/>
      </c>
      <c r="U291" s="34" t="str">
        <f t="shared" si="116"/>
        <v/>
      </c>
      <c r="V291" s="8"/>
      <c r="W291" s="22" t="str">
        <f t="shared" si="109"/>
        <v/>
      </c>
    </row>
    <row r="292" spans="1:23" ht="18" customHeight="1" x14ac:dyDescent="0.35">
      <c r="A292" s="69">
        <f>'Energy - Master'!A291</f>
        <v>46311</v>
      </c>
      <c r="B292" s="24" t="str">
        <f t="shared" si="102"/>
        <v>Oct-2026</v>
      </c>
      <c r="C292" s="34" t="str">
        <f t="shared" si="110"/>
        <v/>
      </c>
      <c r="D292" s="8"/>
      <c r="E292" s="22" t="str">
        <f t="shared" si="103"/>
        <v/>
      </c>
      <c r="F292" s="34" t="str">
        <f t="shared" si="111"/>
        <v/>
      </c>
      <c r="G292" s="8"/>
      <c r="H292" s="22" t="str">
        <f t="shared" si="104"/>
        <v/>
      </c>
      <c r="I292" s="34" t="str">
        <f t="shared" si="112"/>
        <v/>
      </c>
      <c r="J292" s="8"/>
      <c r="K292" s="22" t="str">
        <f t="shared" si="105"/>
        <v/>
      </c>
      <c r="L292" s="34" t="str">
        <f t="shared" si="113"/>
        <v/>
      </c>
      <c r="M292" s="8"/>
      <c r="N292" s="22" t="str">
        <f t="shared" si="106"/>
        <v/>
      </c>
      <c r="O292" s="34" t="str">
        <f t="shared" si="114"/>
        <v/>
      </c>
      <c r="P292" s="8"/>
      <c r="Q292" s="22" t="str">
        <f t="shared" si="107"/>
        <v/>
      </c>
      <c r="R292" s="34" t="str">
        <f t="shared" si="115"/>
        <v/>
      </c>
      <c r="S292" s="8"/>
      <c r="T292" s="22" t="str">
        <f t="shared" si="108"/>
        <v/>
      </c>
      <c r="U292" s="34" t="str">
        <f t="shared" si="116"/>
        <v/>
      </c>
      <c r="V292" s="8"/>
      <c r="W292" s="22" t="str">
        <f t="shared" si="109"/>
        <v/>
      </c>
    </row>
    <row r="293" spans="1:23" ht="18" customHeight="1" x14ac:dyDescent="0.35">
      <c r="A293" s="69">
        <f>'Energy - Master'!A292</f>
        <v>46312</v>
      </c>
      <c r="B293" s="24" t="str">
        <f t="shared" si="102"/>
        <v>Oct-2026</v>
      </c>
      <c r="C293" s="34" t="str">
        <f t="shared" si="110"/>
        <v/>
      </c>
      <c r="D293" s="8"/>
      <c r="E293" s="22" t="str">
        <f t="shared" si="103"/>
        <v/>
      </c>
      <c r="F293" s="34" t="str">
        <f t="shared" si="111"/>
        <v/>
      </c>
      <c r="G293" s="8"/>
      <c r="H293" s="22" t="str">
        <f t="shared" si="104"/>
        <v/>
      </c>
      <c r="I293" s="34" t="str">
        <f t="shared" si="112"/>
        <v/>
      </c>
      <c r="J293" s="8"/>
      <c r="K293" s="22" t="str">
        <f t="shared" si="105"/>
        <v/>
      </c>
      <c r="L293" s="34" t="str">
        <f t="shared" si="113"/>
        <v/>
      </c>
      <c r="M293" s="8"/>
      <c r="N293" s="22" t="str">
        <f t="shared" si="106"/>
        <v/>
      </c>
      <c r="O293" s="34" t="str">
        <f t="shared" si="114"/>
        <v/>
      </c>
      <c r="P293" s="8"/>
      <c r="Q293" s="22" t="str">
        <f t="shared" si="107"/>
        <v/>
      </c>
      <c r="R293" s="34" t="str">
        <f t="shared" si="115"/>
        <v/>
      </c>
      <c r="S293" s="8"/>
      <c r="T293" s="22" t="str">
        <f t="shared" si="108"/>
        <v/>
      </c>
      <c r="U293" s="34" t="str">
        <f t="shared" si="116"/>
        <v/>
      </c>
      <c r="V293" s="8"/>
      <c r="W293" s="22" t="str">
        <f t="shared" si="109"/>
        <v/>
      </c>
    </row>
    <row r="294" spans="1:23" ht="18" customHeight="1" x14ac:dyDescent="0.35">
      <c r="A294" s="69">
        <f>'Energy - Master'!A293</f>
        <v>46313</v>
      </c>
      <c r="B294" s="24" t="str">
        <f t="shared" si="102"/>
        <v>Oct-2026</v>
      </c>
      <c r="C294" s="34" t="str">
        <f t="shared" si="110"/>
        <v/>
      </c>
      <c r="D294" s="8"/>
      <c r="E294" s="22" t="str">
        <f t="shared" si="103"/>
        <v/>
      </c>
      <c r="F294" s="34" t="str">
        <f t="shared" si="111"/>
        <v/>
      </c>
      <c r="G294" s="8"/>
      <c r="H294" s="22" t="str">
        <f t="shared" si="104"/>
        <v/>
      </c>
      <c r="I294" s="34" t="str">
        <f t="shared" si="112"/>
        <v/>
      </c>
      <c r="J294" s="8"/>
      <c r="K294" s="22" t="str">
        <f t="shared" si="105"/>
        <v/>
      </c>
      <c r="L294" s="34" t="str">
        <f t="shared" si="113"/>
        <v/>
      </c>
      <c r="M294" s="8"/>
      <c r="N294" s="22" t="str">
        <f t="shared" si="106"/>
        <v/>
      </c>
      <c r="O294" s="34" t="str">
        <f t="shared" si="114"/>
        <v/>
      </c>
      <c r="P294" s="8"/>
      <c r="Q294" s="22" t="str">
        <f t="shared" si="107"/>
        <v/>
      </c>
      <c r="R294" s="34" t="str">
        <f t="shared" si="115"/>
        <v/>
      </c>
      <c r="S294" s="8"/>
      <c r="T294" s="22" t="str">
        <f t="shared" si="108"/>
        <v/>
      </c>
      <c r="U294" s="34" t="str">
        <f t="shared" si="116"/>
        <v/>
      </c>
      <c r="V294" s="8"/>
      <c r="W294" s="22" t="str">
        <f t="shared" si="109"/>
        <v/>
      </c>
    </row>
    <row r="295" spans="1:23" ht="18" customHeight="1" x14ac:dyDescent="0.35">
      <c r="A295" s="69">
        <f>'Energy - Master'!A294</f>
        <v>46314</v>
      </c>
      <c r="B295" s="24" t="str">
        <f t="shared" si="102"/>
        <v>Oct-2026</v>
      </c>
      <c r="C295" s="34" t="str">
        <f t="shared" si="110"/>
        <v/>
      </c>
      <c r="D295" s="8"/>
      <c r="E295" s="22" t="str">
        <f t="shared" si="103"/>
        <v/>
      </c>
      <c r="F295" s="34" t="str">
        <f t="shared" si="111"/>
        <v/>
      </c>
      <c r="G295" s="8"/>
      <c r="H295" s="22" t="str">
        <f t="shared" si="104"/>
        <v/>
      </c>
      <c r="I295" s="34" t="str">
        <f t="shared" si="112"/>
        <v/>
      </c>
      <c r="J295" s="8"/>
      <c r="K295" s="22" t="str">
        <f t="shared" si="105"/>
        <v/>
      </c>
      <c r="L295" s="34" t="str">
        <f t="shared" si="113"/>
        <v/>
      </c>
      <c r="M295" s="8"/>
      <c r="N295" s="22" t="str">
        <f t="shared" si="106"/>
        <v/>
      </c>
      <c r="O295" s="34" t="str">
        <f t="shared" si="114"/>
        <v/>
      </c>
      <c r="P295" s="8"/>
      <c r="Q295" s="22" t="str">
        <f t="shared" si="107"/>
        <v/>
      </c>
      <c r="R295" s="34" t="str">
        <f t="shared" si="115"/>
        <v/>
      </c>
      <c r="S295" s="8"/>
      <c r="T295" s="22" t="str">
        <f t="shared" si="108"/>
        <v/>
      </c>
      <c r="U295" s="34" t="str">
        <f t="shared" si="116"/>
        <v/>
      </c>
      <c r="V295" s="8"/>
      <c r="W295" s="22" t="str">
        <f t="shared" si="109"/>
        <v/>
      </c>
    </row>
    <row r="296" spans="1:23" ht="18" customHeight="1" x14ac:dyDescent="0.35">
      <c r="A296" s="69">
        <f>'Energy - Master'!A295</f>
        <v>46315</v>
      </c>
      <c r="B296" s="24" t="str">
        <f t="shared" si="102"/>
        <v>Oct-2026</v>
      </c>
      <c r="C296" s="34" t="str">
        <f t="shared" si="110"/>
        <v/>
      </c>
      <c r="D296" s="8"/>
      <c r="E296" s="22" t="str">
        <f t="shared" si="103"/>
        <v/>
      </c>
      <c r="F296" s="34" t="str">
        <f t="shared" si="111"/>
        <v/>
      </c>
      <c r="G296" s="8"/>
      <c r="H296" s="22" t="str">
        <f t="shared" si="104"/>
        <v/>
      </c>
      <c r="I296" s="34" t="str">
        <f t="shared" si="112"/>
        <v/>
      </c>
      <c r="J296" s="8"/>
      <c r="K296" s="22" t="str">
        <f t="shared" si="105"/>
        <v/>
      </c>
      <c r="L296" s="34" t="str">
        <f t="shared" si="113"/>
        <v/>
      </c>
      <c r="M296" s="8"/>
      <c r="N296" s="22" t="str">
        <f t="shared" si="106"/>
        <v/>
      </c>
      <c r="O296" s="34" t="str">
        <f t="shared" si="114"/>
        <v/>
      </c>
      <c r="P296" s="8"/>
      <c r="Q296" s="22" t="str">
        <f t="shared" si="107"/>
        <v/>
      </c>
      <c r="R296" s="34" t="str">
        <f t="shared" si="115"/>
        <v/>
      </c>
      <c r="S296" s="8"/>
      <c r="T296" s="22" t="str">
        <f t="shared" si="108"/>
        <v/>
      </c>
      <c r="U296" s="34" t="str">
        <f t="shared" si="116"/>
        <v/>
      </c>
      <c r="V296" s="8"/>
      <c r="W296" s="22" t="str">
        <f t="shared" si="109"/>
        <v/>
      </c>
    </row>
    <row r="297" spans="1:23" ht="18" customHeight="1" x14ac:dyDescent="0.35">
      <c r="A297" s="69">
        <f>'Energy - Master'!A296</f>
        <v>46316</v>
      </c>
      <c r="B297" s="24" t="str">
        <f t="shared" si="102"/>
        <v>Oct-2026</v>
      </c>
      <c r="C297" s="34" t="str">
        <f t="shared" si="110"/>
        <v/>
      </c>
      <c r="D297" s="8"/>
      <c r="E297" s="22" t="str">
        <f t="shared" si="103"/>
        <v/>
      </c>
      <c r="F297" s="34" t="str">
        <f t="shared" si="111"/>
        <v/>
      </c>
      <c r="G297" s="8"/>
      <c r="H297" s="22" t="str">
        <f t="shared" si="104"/>
        <v/>
      </c>
      <c r="I297" s="34" t="str">
        <f t="shared" si="112"/>
        <v/>
      </c>
      <c r="J297" s="8"/>
      <c r="K297" s="22" t="str">
        <f t="shared" si="105"/>
        <v/>
      </c>
      <c r="L297" s="34" t="str">
        <f t="shared" si="113"/>
        <v/>
      </c>
      <c r="M297" s="8"/>
      <c r="N297" s="22" t="str">
        <f t="shared" si="106"/>
        <v/>
      </c>
      <c r="O297" s="34" t="str">
        <f t="shared" si="114"/>
        <v/>
      </c>
      <c r="P297" s="8"/>
      <c r="Q297" s="22" t="str">
        <f t="shared" si="107"/>
        <v/>
      </c>
      <c r="R297" s="34" t="str">
        <f t="shared" si="115"/>
        <v/>
      </c>
      <c r="S297" s="8"/>
      <c r="T297" s="22" t="str">
        <f t="shared" si="108"/>
        <v/>
      </c>
      <c r="U297" s="34" t="str">
        <f t="shared" si="116"/>
        <v/>
      </c>
      <c r="V297" s="8"/>
      <c r="W297" s="22" t="str">
        <f t="shared" si="109"/>
        <v/>
      </c>
    </row>
    <row r="298" spans="1:23" ht="18" customHeight="1" x14ac:dyDescent="0.35">
      <c r="A298" s="69">
        <f>'Energy - Master'!A297</f>
        <v>46317</v>
      </c>
      <c r="B298" s="24" t="str">
        <f t="shared" si="102"/>
        <v>Oct-2026</v>
      </c>
      <c r="C298" s="34" t="str">
        <f t="shared" si="110"/>
        <v/>
      </c>
      <c r="D298" s="8"/>
      <c r="E298" s="22" t="str">
        <f t="shared" si="103"/>
        <v/>
      </c>
      <c r="F298" s="34" t="str">
        <f t="shared" si="111"/>
        <v/>
      </c>
      <c r="G298" s="8"/>
      <c r="H298" s="22" t="str">
        <f t="shared" si="104"/>
        <v/>
      </c>
      <c r="I298" s="34" t="str">
        <f t="shared" si="112"/>
        <v/>
      </c>
      <c r="J298" s="8"/>
      <c r="K298" s="22" t="str">
        <f t="shared" si="105"/>
        <v/>
      </c>
      <c r="L298" s="34" t="str">
        <f t="shared" si="113"/>
        <v/>
      </c>
      <c r="M298" s="8"/>
      <c r="N298" s="22" t="str">
        <f t="shared" si="106"/>
        <v/>
      </c>
      <c r="O298" s="34" t="str">
        <f t="shared" si="114"/>
        <v/>
      </c>
      <c r="P298" s="8"/>
      <c r="Q298" s="22" t="str">
        <f t="shared" si="107"/>
        <v/>
      </c>
      <c r="R298" s="34" t="str">
        <f t="shared" si="115"/>
        <v/>
      </c>
      <c r="S298" s="8"/>
      <c r="T298" s="22" t="str">
        <f t="shared" si="108"/>
        <v/>
      </c>
      <c r="U298" s="34" t="str">
        <f t="shared" si="116"/>
        <v/>
      </c>
      <c r="V298" s="8"/>
      <c r="W298" s="22" t="str">
        <f t="shared" si="109"/>
        <v/>
      </c>
    </row>
    <row r="299" spans="1:23" ht="18" customHeight="1" x14ac:dyDescent="0.35">
      <c r="A299" s="69">
        <f>'Energy - Master'!A298</f>
        <v>46318</v>
      </c>
      <c r="B299" s="24" t="str">
        <f t="shared" si="102"/>
        <v>Oct-2026</v>
      </c>
      <c r="C299" s="34" t="str">
        <f t="shared" si="110"/>
        <v/>
      </c>
      <c r="D299" s="8"/>
      <c r="E299" s="22" t="str">
        <f t="shared" si="103"/>
        <v/>
      </c>
      <c r="F299" s="34" t="str">
        <f t="shared" si="111"/>
        <v/>
      </c>
      <c r="G299" s="8"/>
      <c r="H299" s="22" t="str">
        <f t="shared" si="104"/>
        <v/>
      </c>
      <c r="I299" s="34" t="str">
        <f t="shared" si="112"/>
        <v/>
      </c>
      <c r="J299" s="8"/>
      <c r="K299" s="22" t="str">
        <f t="shared" si="105"/>
        <v/>
      </c>
      <c r="L299" s="34" t="str">
        <f t="shared" si="113"/>
        <v/>
      </c>
      <c r="M299" s="8"/>
      <c r="N299" s="22" t="str">
        <f t="shared" si="106"/>
        <v/>
      </c>
      <c r="O299" s="34" t="str">
        <f t="shared" si="114"/>
        <v/>
      </c>
      <c r="P299" s="8"/>
      <c r="Q299" s="22" t="str">
        <f t="shared" si="107"/>
        <v/>
      </c>
      <c r="R299" s="34" t="str">
        <f t="shared" si="115"/>
        <v/>
      </c>
      <c r="S299" s="8"/>
      <c r="T299" s="22" t="str">
        <f t="shared" si="108"/>
        <v/>
      </c>
      <c r="U299" s="34" t="str">
        <f t="shared" si="116"/>
        <v/>
      </c>
      <c r="V299" s="8"/>
      <c r="W299" s="22" t="str">
        <f t="shared" si="109"/>
        <v/>
      </c>
    </row>
    <row r="300" spans="1:23" ht="18" customHeight="1" x14ac:dyDescent="0.35">
      <c r="A300" s="69">
        <f>'Energy - Master'!A299</f>
        <v>46319</v>
      </c>
      <c r="B300" s="24" t="str">
        <f t="shared" si="102"/>
        <v>Oct-2026</v>
      </c>
      <c r="C300" s="34" t="str">
        <f t="shared" si="110"/>
        <v/>
      </c>
      <c r="D300" s="8"/>
      <c r="E300" s="22" t="str">
        <f t="shared" si="103"/>
        <v/>
      </c>
      <c r="F300" s="34" t="str">
        <f t="shared" si="111"/>
        <v/>
      </c>
      <c r="G300" s="8"/>
      <c r="H300" s="22" t="str">
        <f t="shared" si="104"/>
        <v/>
      </c>
      <c r="I300" s="34" t="str">
        <f t="shared" si="112"/>
        <v/>
      </c>
      <c r="J300" s="8"/>
      <c r="K300" s="22" t="str">
        <f t="shared" si="105"/>
        <v/>
      </c>
      <c r="L300" s="34" t="str">
        <f t="shared" si="113"/>
        <v/>
      </c>
      <c r="M300" s="8"/>
      <c r="N300" s="22" t="str">
        <f t="shared" si="106"/>
        <v/>
      </c>
      <c r="O300" s="34" t="str">
        <f t="shared" si="114"/>
        <v/>
      </c>
      <c r="P300" s="8"/>
      <c r="Q300" s="22" t="str">
        <f t="shared" si="107"/>
        <v/>
      </c>
      <c r="R300" s="34" t="str">
        <f t="shared" si="115"/>
        <v/>
      </c>
      <c r="S300" s="8"/>
      <c r="T300" s="22" t="str">
        <f t="shared" si="108"/>
        <v/>
      </c>
      <c r="U300" s="34" t="str">
        <f t="shared" si="116"/>
        <v/>
      </c>
      <c r="V300" s="8"/>
      <c r="W300" s="22" t="str">
        <f t="shared" si="109"/>
        <v/>
      </c>
    </row>
    <row r="301" spans="1:23" ht="18" customHeight="1" x14ac:dyDescent="0.35">
      <c r="A301" s="69">
        <f>'Energy - Master'!A300</f>
        <v>46320</v>
      </c>
      <c r="B301" s="24" t="str">
        <f t="shared" si="102"/>
        <v>Oct-2026</v>
      </c>
      <c r="C301" s="34" t="str">
        <f t="shared" si="110"/>
        <v/>
      </c>
      <c r="D301" s="8"/>
      <c r="E301" s="22" t="str">
        <f t="shared" si="103"/>
        <v/>
      </c>
      <c r="F301" s="34" t="str">
        <f t="shared" si="111"/>
        <v/>
      </c>
      <c r="G301" s="8"/>
      <c r="H301" s="22" t="str">
        <f t="shared" si="104"/>
        <v/>
      </c>
      <c r="I301" s="34" t="str">
        <f t="shared" si="112"/>
        <v/>
      </c>
      <c r="J301" s="8"/>
      <c r="K301" s="22" t="str">
        <f t="shared" si="105"/>
        <v/>
      </c>
      <c r="L301" s="34" t="str">
        <f t="shared" si="113"/>
        <v/>
      </c>
      <c r="M301" s="8"/>
      <c r="N301" s="22" t="str">
        <f t="shared" si="106"/>
        <v/>
      </c>
      <c r="O301" s="34" t="str">
        <f t="shared" si="114"/>
        <v/>
      </c>
      <c r="P301" s="8"/>
      <c r="Q301" s="22" t="str">
        <f t="shared" si="107"/>
        <v/>
      </c>
      <c r="R301" s="34" t="str">
        <f t="shared" si="115"/>
        <v/>
      </c>
      <c r="S301" s="8"/>
      <c r="T301" s="22" t="str">
        <f t="shared" si="108"/>
        <v/>
      </c>
      <c r="U301" s="34" t="str">
        <f t="shared" si="116"/>
        <v/>
      </c>
      <c r="V301" s="8"/>
      <c r="W301" s="22" t="str">
        <f t="shared" si="109"/>
        <v/>
      </c>
    </row>
    <row r="302" spans="1:23" ht="18" customHeight="1" x14ac:dyDescent="0.35">
      <c r="A302" s="69">
        <f>'Energy - Master'!A301</f>
        <v>46321</v>
      </c>
      <c r="B302" s="24" t="str">
        <f t="shared" si="102"/>
        <v>Oct-2026</v>
      </c>
      <c r="C302" s="34" t="str">
        <f t="shared" si="110"/>
        <v/>
      </c>
      <c r="D302" s="8"/>
      <c r="E302" s="22" t="str">
        <f t="shared" si="103"/>
        <v/>
      </c>
      <c r="F302" s="34" t="str">
        <f t="shared" si="111"/>
        <v/>
      </c>
      <c r="G302" s="8"/>
      <c r="H302" s="22" t="str">
        <f t="shared" si="104"/>
        <v/>
      </c>
      <c r="I302" s="34" t="str">
        <f t="shared" si="112"/>
        <v/>
      </c>
      <c r="J302" s="8"/>
      <c r="K302" s="22" t="str">
        <f t="shared" si="105"/>
        <v/>
      </c>
      <c r="L302" s="34" t="str">
        <f t="shared" si="113"/>
        <v/>
      </c>
      <c r="M302" s="8"/>
      <c r="N302" s="22" t="str">
        <f t="shared" si="106"/>
        <v/>
      </c>
      <c r="O302" s="34" t="str">
        <f t="shared" si="114"/>
        <v/>
      </c>
      <c r="P302" s="8"/>
      <c r="Q302" s="22" t="str">
        <f t="shared" si="107"/>
        <v/>
      </c>
      <c r="R302" s="34" t="str">
        <f t="shared" si="115"/>
        <v/>
      </c>
      <c r="S302" s="8"/>
      <c r="T302" s="22" t="str">
        <f t="shared" si="108"/>
        <v/>
      </c>
      <c r="U302" s="34" t="str">
        <f t="shared" si="116"/>
        <v/>
      </c>
      <c r="V302" s="8"/>
      <c r="W302" s="22" t="str">
        <f t="shared" si="109"/>
        <v/>
      </c>
    </row>
    <row r="303" spans="1:23" ht="18" customHeight="1" x14ac:dyDescent="0.35">
      <c r="A303" s="69">
        <f>'Energy - Master'!A302</f>
        <v>46322</v>
      </c>
      <c r="B303" s="24" t="str">
        <f t="shared" si="102"/>
        <v>Oct-2026</v>
      </c>
      <c r="C303" s="34" t="str">
        <f t="shared" si="110"/>
        <v/>
      </c>
      <c r="D303" s="8"/>
      <c r="E303" s="22" t="str">
        <f t="shared" si="103"/>
        <v/>
      </c>
      <c r="F303" s="34" t="str">
        <f t="shared" si="111"/>
        <v/>
      </c>
      <c r="G303" s="8"/>
      <c r="H303" s="22" t="str">
        <f t="shared" si="104"/>
        <v/>
      </c>
      <c r="I303" s="34" t="str">
        <f t="shared" si="112"/>
        <v/>
      </c>
      <c r="J303" s="8"/>
      <c r="K303" s="22" t="str">
        <f t="shared" si="105"/>
        <v/>
      </c>
      <c r="L303" s="34" t="str">
        <f t="shared" si="113"/>
        <v/>
      </c>
      <c r="M303" s="8"/>
      <c r="N303" s="22" t="str">
        <f t="shared" si="106"/>
        <v/>
      </c>
      <c r="O303" s="34" t="str">
        <f t="shared" si="114"/>
        <v/>
      </c>
      <c r="P303" s="8"/>
      <c r="Q303" s="22" t="str">
        <f t="shared" si="107"/>
        <v/>
      </c>
      <c r="R303" s="34" t="str">
        <f t="shared" si="115"/>
        <v/>
      </c>
      <c r="S303" s="8"/>
      <c r="T303" s="22" t="str">
        <f t="shared" si="108"/>
        <v/>
      </c>
      <c r="U303" s="34" t="str">
        <f t="shared" si="116"/>
        <v/>
      </c>
      <c r="V303" s="8"/>
      <c r="W303" s="22" t="str">
        <f t="shared" si="109"/>
        <v/>
      </c>
    </row>
    <row r="304" spans="1:23" ht="18" customHeight="1" x14ac:dyDescent="0.35">
      <c r="A304" s="69">
        <f>'Energy - Master'!A303</f>
        <v>46323</v>
      </c>
      <c r="B304" s="24" t="str">
        <f t="shared" si="102"/>
        <v>Oct-2026</v>
      </c>
      <c r="C304" s="34" t="str">
        <f t="shared" si="110"/>
        <v/>
      </c>
      <c r="D304" s="8"/>
      <c r="E304" s="22" t="str">
        <f t="shared" si="103"/>
        <v/>
      </c>
      <c r="F304" s="34" t="str">
        <f t="shared" si="111"/>
        <v/>
      </c>
      <c r="G304" s="8"/>
      <c r="H304" s="22" t="str">
        <f t="shared" si="104"/>
        <v/>
      </c>
      <c r="I304" s="34" t="str">
        <f t="shared" si="112"/>
        <v/>
      </c>
      <c r="J304" s="8"/>
      <c r="K304" s="22" t="str">
        <f t="shared" si="105"/>
        <v/>
      </c>
      <c r="L304" s="34" t="str">
        <f t="shared" si="113"/>
        <v/>
      </c>
      <c r="M304" s="8"/>
      <c r="N304" s="22" t="str">
        <f t="shared" si="106"/>
        <v/>
      </c>
      <c r="O304" s="34" t="str">
        <f t="shared" si="114"/>
        <v/>
      </c>
      <c r="P304" s="8"/>
      <c r="Q304" s="22" t="str">
        <f t="shared" si="107"/>
        <v/>
      </c>
      <c r="R304" s="34" t="str">
        <f t="shared" si="115"/>
        <v/>
      </c>
      <c r="S304" s="8"/>
      <c r="T304" s="22" t="str">
        <f t="shared" si="108"/>
        <v/>
      </c>
      <c r="U304" s="34" t="str">
        <f t="shared" si="116"/>
        <v/>
      </c>
      <c r="V304" s="8"/>
      <c r="W304" s="22" t="str">
        <f t="shared" si="109"/>
        <v/>
      </c>
    </row>
    <row r="305" spans="1:23" ht="18" customHeight="1" x14ac:dyDescent="0.35">
      <c r="A305" s="69">
        <f>'Energy - Master'!A304</f>
        <v>46324</v>
      </c>
      <c r="B305" s="24" t="str">
        <f t="shared" si="102"/>
        <v>Oct-2026</v>
      </c>
      <c r="C305" s="34" t="str">
        <f t="shared" si="110"/>
        <v/>
      </c>
      <c r="D305" s="8"/>
      <c r="E305" s="22" t="str">
        <f t="shared" si="103"/>
        <v/>
      </c>
      <c r="F305" s="34" t="str">
        <f t="shared" si="111"/>
        <v/>
      </c>
      <c r="G305" s="8"/>
      <c r="H305" s="22" t="str">
        <f t="shared" si="104"/>
        <v/>
      </c>
      <c r="I305" s="34" t="str">
        <f t="shared" si="112"/>
        <v/>
      </c>
      <c r="J305" s="8"/>
      <c r="K305" s="22" t="str">
        <f t="shared" si="105"/>
        <v/>
      </c>
      <c r="L305" s="34" t="str">
        <f t="shared" si="113"/>
        <v/>
      </c>
      <c r="M305" s="8"/>
      <c r="N305" s="22" t="str">
        <f t="shared" si="106"/>
        <v/>
      </c>
      <c r="O305" s="34" t="str">
        <f t="shared" si="114"/>
        <v/>
      </c>
      <c r="P305" s="8"/>
      <c r="Q305" s="22" t="str">
        <f t="shared" si="107"/>
        <v/>
      </c>
      <c r="R305" s="34" t="str">
        <f t="shared" si="115"/>
        <v/>
      </c>
      <c r="S305" s="8"/>
      <c r="T305" s="22" t="str">
        <f t="shared" si="108"/>
        <v/>
      </c>
      <c r="U305" s="34" t="str">
        <f t="shared" si="116"/>
        <v/>
      </c>
      <c r="V305" s="8"/>
      <c r="W305" s="22" t="str">
        <f t="shared" si="109"/>
        <v/>
      </c>
    </row>
    <row r="306" spans="1:23" ht="18" customHeight="1" x14ac:dyDescent="0.35">
      <c r="A306" s="69">
        <f>'Energy - Master'!A305</f>
        <v>46325</v>
      </c>
      <c r="B306" s="24" t="str">
        <f t="shared" si="102"/>
        <v>Oct-2026</v>
      </c>
      <c r="C306" s="34" t="str">
        <f t="shared" si="110"/>
        <v/>
      </c>
      <c r="D306" s="8"/>
      <c r="E306" s="22" t="str">
        <f t="shared" si="103"/>
        <v/>
      </c>
      <c r="F306" s="34" t="str">
        <f t="shared" si="111"/>
        <v/>
      </c>
      <c r="G306" s="8"/>
      <c r="H306" s="22" t="str">
        <f t="shared" si="104"/>
        <v/>
      </c>
      <c r="I306" s="34" t="str">
        <f t="shared" si="112"/>
        <v/>
      </c>
      <c r="J306" s="8"/>
      <c r="K306" s="22" t="str">
        <f t="shared" si="105"/>
        <v/>
      </c>
      <c r="L306" s="34" t="str">
        <f t="shared" si="113"/>
        <v/>
      </c>
      <c r="M306" s="8"/>
      <c r="N306" s="22" t="str">
        <f t="shared" si="106"/>
        <v/>
      </c>
      <c r="O306" s="34" t="str">
        <f t="shared" si="114"/>
        <v/>
      </c>
      <c r="P306" s="8"/>
      <c r="Q306" s="22" t="str">
        <f t="shared" si="107"/>
        <v/>
      </c>
      <c r="R306" s="34" t="str">
        <f t="shared" si="115"/>
        <v/>
      </c>
      <c r="S306" s="8"/>
      <c r="T306" s="22" t="str">
        <f t="shared" si="108"/>
        <v/>
      </c>
      <c r="U306" s="34" t="str">
        <f t="shared" si="116"/>
        <v/>
      </c>
      <c r="V306" s="8"/>
      <c r="W306" s="22" t="str">
        <f t="shared" si="109"/>
        <v/>
      </c>
    </row>
    <row r="307" spans="1:23" ht="18" customHeight="1" x14ac:dyDescent="0.35">
      <c r="A307" s="69">
        <f>'Energy - Master'!A306</f>
        <v>46326</v>
      </c>
      <c r="B307" s="24" t="str">
        <f t="shared" si="102"/>
        <v>Oct-2026</v>
      </c>
      <c r="C307" s="34" t="str">
        <f t="shared" si="110"/>
        <v/>
      </c>
      <c r="D307" s="8"/>
      <c r="E307" s="22" t="str">
        <f t="shared" si="103"/>
        <v/>
      </c>
      <c r="F307" s="34" t="str">
        <f t="shared" si="111"/>
        <v/>
      </c>
      <c r="G307" s="8"/>
      <c r="H307" s="22" t="str">
        <f t="shared" si="104"/>
        <v/>
      </c>
      <c r="I307" s="34" t="str">
        <f t="shared" si="112"/>
        <v/>
      </c>
      <c r="J307" s="8"/>
      <c r="K307" s="22" t="str">
        <f t="shared" si="105"/>
        <v/>
      </c>
      <c r="L307" s="34" t="str">
        <f t="shared" si="113"/>
        <v/>
      </c>
      <c r="M307" s="8"/>
      <c r="N307" s="22" t="str">
        <f t="shared" si="106"/>
        <v/>
      </c>
      <c r="O307" s="34" t="str">
        <f t="shared" si="114"/>
        <v/>
      </c>
      <c r="P307" s="8"/>
      <c r="Q307" s="22" t="str">
        <f t="shared" si="107"/>
        <v/>
      </c>
      <c r="R307" s="34" t="str">
        <f t="shared" si="115"/>
        <v/>
      </c>
      <c r="S307" s="8"/>
      <c r="T307" s="22" t="str">
        <f t="shared" si="108"/>
        <v/>
      </c>
      <c r="U307" s="34" t="str">
        <f t="shared" si="116"/>
        <v/>
      </c>
      <c r="V307" s="8"/>
      <c r="W307" s="22" t="str">
        <f t="shared" si="109"/>
        <v/>
      </c>
    </row>
    <row r="308" spans="1:23" ht="18" customHeight="1" x14ac:dyDescent="0.35">
      <c r="A308" s="69">
        <f>'Energy - Master'!A307</f>
        <v>46327</v>
      </c>
      <c r="B308" s="24" t="str">
        <f t="shared" si="102"/>
        <v>Nov-2026</v>
      </c>
      <c r="C308" s="34" t="str">
        <f t="shared" si="110"/>
        <v/>
      </c>
      <c r="D308" s="8"/>
      <c r="E308" s="22" t="str">
        <f t="shared" si="103"/>
        <v/>
      </c>
      <c r="F308" s="34" t="str">
        <f t="shared" si="111"/>
        <v/>
      </c>
      <c r="G308" s="8"/>
      <c r="H308" s="22" t="str">
        <f t="shared" si="104"/>
        <v/>
      </c>
      <c r="I308" s="34" t="str">
        <f t="shared" si="112"/>
        <v/>
      </c>
      <c r="J308" s="8"/>
      <c r="K308" s="22" t="str">
        <f t="shared" si="105"/>
        <v/>
      </c>
      <c r="L308" s="34" t="str">
        <f t="shared" si="113"/>
        <v/>
      </c>
      <c r="M308" s="8"/>
      <c r="N308" s="22" t="str">
        <f t="shared" si="106"/>
        <v/>
      </c>
      <c r="O308" s="34" t="str">
        <f t="shared" si="114"/>
        <v/>
      </c>
      <c r="P308" s="8"/>
      <c r="Q308" s="22" t="str">
        <f t="shared" si="107"/>
        <v/>
      </c>
      <c r="R308" s="34" t="str">
        <f t="shared" si="115"/>
        <v/>
      </c>
      <c r="S308" s="8"/>
      <c r="T308" s="22" t="str">
        <f t="shared" si="108"/>
        <v/>
      </c>
      <c r="U308" s="34" t="str">
        <f t="shared" si="116"/>
        <v/>
      </c>
      <c r="V308" s="8"/>
      <c r="W308" s="22" t="str">
        <f t="shared" si="109"/>
        <v/>
      </c>
    </row>
    <row r="309" spans="1:23" ht="18" customHeight="1" x14ac:dyDescent="0.35">
      <c r="A309" s="69">
        <f>'Energy - Master'!A308</f>
        <v>46328</v>
      </c>
      <c r="B309" s="24" t="str">
        <f t="shared" si="102"/>
        <v>Nov-2026</v>
      </c>
      <c r="C309" s="34" t="str">
        <f t="shared" si="110"/>
        <v/>
      </c>
      <c r="D309" s="8"/>
      <c r="E309" s="22" t="str">
        <f t="shared" si="103"/>
        <v/>
      </c>
      <c r="F309" s="34" t="str">
        <f t="shared" si="111"/>
        <v/>
      </c>
      <c r="G309" s="8"/>
      <c r="H309" s="22" t="str">
        <f t="shared" si="104"/>
        <v/>
      </c>
      <c r="I309" s="34" t="str">
        <f t="shared" si="112"/>
        <v/>
      </c>
      <c r="J309" s="8"/>
      <c r="K309" s="22" t="str">
        <f t="shared" si="105"/>
        <v/>
      </c>
      <c r="L309" s="34" t="str">
        <f t="shared" si="113"/>
        <v/>
      </c>
      <c r="M309" s="8"/>
      <c r="N309" s="22" t="str">
        <f t="shared" si="106"/>
        <v/>
      </c>
      <c r="O309" s="34" t="str">
        <f t="shared" si="114"/>
        <v/>
      </c>
      <c r="P309" s="8"/>
      <c r="Q309" s="22" t="str">
        <f t="shared" si="107"/>
        <v/>
      </c>
      <c r="R309" s="34" t="str">
        <f t="shared" si="115"/>
        <v/>
      </c>
      <c r="S309" s="8"/>
      <c r="T309" s="22" t="str">
        <f t="shared" si="108"/>
        <v/>
      </c>
      <c r="U309" s="34" t="str">
        <f t="shared" si="116"/>
        <v/>
      </c>
      <c r="V309" s="8"/>
      <c r="W309" s="22" t="str">
        <f t="shared" si="109"/>
        <v/>
      </c>
    </row>
    <row r="310" spans="1:23" ht="18" customHeight="1" x14ac:dyDescent="0.35">
      <c r="A310" s="69">
        <f>'Energy - Master'!A309</f>
        <v>46329</v>
      </c>
      <c r="B310" s="24" t="str">
        <f t="shared" si="102"/>
        <v>Nov-2026</v>
      </c>
      <c r="C310" s="34" t="str">
        <f t="shared" si="110"/>
        <v/>
      </c>
      <c r="D310" s="8"/>
      <c r="E310" s="22" t="str">
        <f t="shared" si="103"/>
        <v/>
      </c>
      <c r="F310" s="34" t="str">
        <f t="shared" si="111"/>
        <v/>
      </c>
      <c r="G310" s="8"/>
      <c r="H310" s="22" t="str">
        <f t="shared" si="104"/>
        <v/>
      </c>
      <c r="I310" s="34" t="str">
        <f t="shared" si="112"/>
        <v/>
      </c>
      <c r="J310" s="8"/>
      <c r="K310" s="22" t="str">
        <f t="shared" si="105"/>
        <v/>
      </c>
      <c r="L310" s="34" t="str">
        <f t="shared" si="113"/>
        <v/>
      </c>
      <c r="M310" s="8"/>
      <c r="N310" s="22" t="str">
        <f t="shared" si="106"/>
        <v/>
      </c>
      <c r="O310" s="34" t="str">
        <f t="shared" si="114"/>
        <v/>
      </c>
      <c r="P310" s="8"/>
      <c r="Q310" s="22" t="str">
        <f t="shared" si="107"/>
        <v/>
      </c>
      <c r="R310" s="34" t="str">
        <f t="shared" si="115"/>
        <v/>
      </c>
      <c r="S310" s="8"/>
      <c r="T310" s="22" t="str">
        <f t="shared" si="108"/>
        <v/>
      </c>
      <c r="U310" s="34" t="str">
        <f t="shared" si="116"/>
        <v/>
      </c>
      <c r="V310" s="8"/>
      <c r="W310" s="22" t="str">
        <f t="shared" si="109"/>
        <v/>
      </c>
    </row>
    <row r="311" spans="1:23" ht="18" customHeight="1" x14ac:dyDescent="0.35">
      <c r="A311" s="69">
        <f>'Energy - Master'!A310</f>
        <v>46330</v>
      </c>
      <c r="B311" s="24" t="str">
        <f t="shared" si="102"/>
        <v>Nov-2026</v>
      </c>
      <c r="C311" s="34" t="str">
        <f t="shared" si="110"/>
        <v/>
      </c>
      <c r="D311" s="8"/>
      <c r="E311" s="22" t="str">
        <f t="shared" si="103"/>
        <v/>
      </c>
      <c r="F311" s="34" t="str">
        <f t="shared" si="111"/>
        <v/>
      </c>
      <c r="G311" s="8"/>
      <c r="H311" s="22" t="str">
        <f t="shared" si="104"/>
        <v/>
      </c>
      <c r="I311" s="34" t="str">
        <f t="shared" si="112"/>
        <v/>
      </c>
      <c r="J311" s="8"/>
      <c r="K311" s="22" t="str">
        <f t="shared" si="105"/>
        <v/>
      </c>
      <c r="L311" s="34" t="str">
        <f t="shared" si="113"/>
        <v/>
      </c>
      <c r="M311" s="8"/>
      <c r="N311" s="22" t="str">
        <f t="shared" si="106"/>
        <v/>
      </c>
      <c r="O311" s="34" t="str">
        <f t="shared" si="114"/>
        <v/>
      </c>
      <c r="P311" s="8"/>
      <c r="Q311" s="22" t="str">
        <f t="shared" si="107"/>
        <v/>
      </c>
      <c r="R311" s="34" t="str">
        <f t="shared" si="115"/>
        <v/>
      </c>
      <c r="S311" s="8"/>
      <c r="T311" s="22" t="str">
        <f t="shared" si="108"/>
        <v/>
      </c>
      <c r="U311" s="34" t="str">
        <f t="shared" si="116"/>
        <v/>
      </c>
      <c r="V311" s="8"/>
      <c r="W311" s="22" t="str">
        <f t="shared" si="109"/>
        <v/>
      </c>
    </row>
    <row r="312" spans="1:23" ht="18" customHeight="1" x14ac:dyDescent="0.35">
      <c r="A312" s="69">
        <f>'Energy - Master'!A311</f>
        <v>46331</v>
      </c>
      <c r="B312" s="24" t="str">
        <f t="shared" si="102"/>
        <v>Nov-2026</v>
      </c>
      <c r="C312" s="34" t="str">
        <f t="shared" si="110"/>
        <v/>
      </c>
      <c r="D312" s="8"/>
      <c r="E312" s="22" t="str">
        <f t="shared" si="103"/>
        <v/>
      </c>
      <c r="F312" s="34" t="str">
        <f t="shared" si="111"/>
        <v/>
      </c>
      <c r="G312" s="8"/>
      <c r="H312" s="22" t="str">
        <f t="shared" si="104"/>
        <v/>
      </c>
      <c r="I312" s="34" t="str">
        <f t="shared" si="112"/>
        <v/>
      </c>
      <c r="J312" s="8"/>
      <c r="K312" s="22" t="str">
        <f t="shared" si="105"/>
        <v/>
      </c>
      <c r="L312" s="34" t="str">
        <f t="shared" si="113"/>
        <v/>
      </c>
      <c r="M312" s="8"/>
      <c r="N312" s="22" t="str">
        <f t="shared" si="106"/>
        <v/>
      </c>
      <c r="O312" s="34" t="str">
        <f t="shared" si="114"/>
        <v/>
      </c>
      <c r="P312" s="8"/>
      <c r="Q312" s="22" t="str">
        <f t="shared" si="107"/>
        <v/>
      </c>
      <c r="R312" s="34" t="str">
        <f t="shared" si="115"/>
        <v/>
      </c>
      <c r="S312" s="8"/>
      <c r="T312" s="22" t="str">
        <f t="shared" si="108"/>
        <v/>
      </c>
      <c r="U312" s="34" t="str">
        <f t="shared" si="116"/>
        <v/>
      </c>
      <c r="V312" s="8"/>
      <c r="W312" s="22" t="str">
        <f t="shared" si="109"/>
        <v/>
      </c>
    </row>
    <row r="313" spans="1:23" ht="18" customHeight="1" x14ac:dyDescent="0.35">
      <c r="A313" s="69">
        <f>'Energy - Master'!A312</f>
        <v>46332</v>
      </c>
      <c r="B313" s="24" t="str">
        <f t="shared" si="102"/>
        <v>Nov-2026</v>
      </c>
      <c r="C313" s="34" t="str">
        <f t="shared" si="110"/>
        <v/>
      </c>
      <c r="D313" s="8"/>
      <c r="E313" s="22" t="str">
        <f t="shared" si="103"/>
        <v/>
      </c>
      <c r="F313" s="34" t="str">
        <f t="shared" si="111"/>
        <v/>
      </c>
      <c r="G313" s="8"/>
      <c r="H313" s="22" t="str">
        <f t="shared" si="104"/>
        <v/>
      </c>
      <c r="I313" s="34" t="str">
        <f t="shared" si="112"/>
        <v/>
      </c>
      <c r="J313" s="8"/>
      <c r="K313" s="22" t="str">
        <f t="shared" si="105"/>
        <v/>
      </c>
      <c r="L313" s="34" t="str">
        <f t="shared" si="113"/>
        <v/>
      </c>
      <c r="M313" s="8"/>
      <c r="N313" s="22" t="str">
        <f t="shared" si="106"/>
        <v/>
      </c>
      <c r="O313" s="34" t="str">
        <f t="shared" si="114"/>
        <v/>
      </c>
      <c r="P313" s="8"/>
      <c r="Q313" s="22" t="str">
        <f t="shared" si="107"/>
        <v/>
      </c>
      <c r="R313" s="34" t="str">
        <f t="shared" si="115"/>
        <v/>
      </c>
      <c r="S313" s="8"/>
      <c r="T313" s="22" t="str">
        <f t="shared" si="108"/>
        <v/>
      </c>
      <c r="U313" s="34" t="str">
        <f t="shared" si="116"/>
        <v/>
      </c>
      <c r="V313" s="8"/>
      <c r="W313" s="22" t="str">
        <f t="shared" si="109"/>
        <v/>
      </c>
    </row>
    <row r="314" spans="1:23" ht="18" customHeight="1" x14ac:dyDescent="0.35">
      <c r="A314" s="69">
        <f>'Energy - Master'!A313</f>
        <v>46333</v>
      </c>
      <c r="B314" s="24" t="str">
        <f t="shared" si="102"/>
        <v>Nov-2026</v>
      </c>
      <c r="C314" s="34" t="str">
        <f t="shared" si="110"/>
        <v/>
      </c>
      <c r="D314" s="8"/>
      <c r="E314" s="22" t="str">
        <f t="shared" si="103"/>
        <v/>
      </c>
      <c r="F314" s="34" t="str">
        <f t="shared" si="111"/>
        <v/>
      </c>
      <c r="G314" s="8"/>
      <c r="H314" s="22" t="str">
        <f t="shared" si="104"/>
        <v/>
      </c>
      <c r="I314" s="34" t="str">
        <f t="shared" si="112"/>
        <v/>
      </c>
      <c r="J314" s="8"/>
      <c r="K314" s="22" t="str">
        <f t="shared" si="105"/>
        <v/>
      </c>
      <c r="L314" s="34" t="str">
        <f t="shared" si="113"/>
        <v/>
      </c>
      <c r="M314" s="8"/>
      <c r="N314" s="22" t="str">
        <f t="shared" si="106"/>
        <v/>
      </c>
      <c r="O314" s="34" t="str">
        <f t="shared" si="114"/>
        <v/>
      </c>
      <c r="P314" s="8"/>
      <c r="Q314" s="22" t="str">
        <f t="shared" si="107"/>
        <v/>
      </c>
      <c r="R314" s="34" t="str">
        <f t="shared" si="115"/>
        <v/>
      </c>
      <c r="S314" s="8"/>
      <c r="T314" s="22" t="str">
        <f t="shared" si="108"/>
        <v/>
      </c>
      <c r="U314" s="34" t="str">
        <f t="shared" si="116"/>
        <v/>
      </c>
      <c r="V314" s="8"/>
      <c r="W314" s="22" t="str">
        <f t="shared" si="109"/>
        <v/>
      </c>
    </row>
    <row r="315" spans="1:23" ht="18" customHeight="1" x14ac:dyDescent="0.35">
      <c r="A315" s="69">
        <f>'Energy - Master'!A314</f>
        <v>46334</v>
      </c>
      <c r="B315" s="24" t="str">
        <f t="shared" si="102"/>
        <v>Nov-2026</v>
      </c>
      <c r="C315" s="34" t="str">
        <f t="shared" si="110"/>
        <v/>
      </c>
      <c r="D315" s="8"/>
      <c r="E315" s="22" t="str">
        <f t="shared" si="103"/>
        <v/>
      </c>
      <c r="F315" s="34" t="str">
        <f t="shared" si="111"/>
        <v/>
      </c>
      <c r="G315" s="8"/>
      <c r="H315" s="22" t="str">
        <f t="shared" si="104"/>
        <v/>
      </c>
      <c r="I315" s="34" t="str">
        <f t="shared" si="112"/>
        <v/>
      </c>
      <c r="J315" s="8"/>
      <c r="K315" s="22" t="str">
        <f t="shared" si="105"/>
        <v/>
      </c>
      <c r="L315" s="34" t="str">
        <f t="shared" si="113"/>
        <v/>
      </c>
      <c r="M315" s="8"/>
      <c r="N315" s="22" t="str">
        <f t="shared" si="106"/>
        <v/>
      </c>
      <c r="O315" s="34" t="str">
        <f t="shared" si="114"/>
        <v/>
      </c>
      <c r="P315" s="8"/>
      <c r="Q315" s="22" t="str">
        <f t="shared" si="107"/>
        <v/>
      </c>
      <c r="R315" s="34" t="str">
        <f t="shared" si="115"/>
        <v/>
      </c>
      <c r="S315" s="8"/>
      <c r="T315" s="22" t="str">
        <f t="shared" si="108"/>
        <v/>
      </c>
      <c r="U315" s="34" t="str">
        <f t="shared" si="116"/>
        <v/>
      </c>
      <c r="V315" s="8"/>
      <c r="W315" s="22" t="str">
        <f t="shared" si="109"/>
        <v/>
      </c>
    </row>
    <row r="316" spans="1:23" ht="18" customHeight="1" x14ac:dyDescent="0.35">
      <c r="A316" s="69">
        <f>'Energy - Master'!A315</f>
        <v>46335</v>
      </c>
      <c r="B316" s="24" t="str">
        <f t="shared" si="102"/>
        <v>Nov-2026</v>
      </c>
      <c r="C316" s="34" t="str">
        <f t="shared" si="110"/>
        <v/>
      </c>
      <c r="D316" s="8"/>
      <c r="E316" s="22" t="str">
        <f t="shared" si="103"/>
        <v/>
      </c>
      <c r="F316" s="34" t="str">
        <f t="shared" si="111"/>
        <v/>
      </c>
      <c r="G316" s="8"/>
      <c r="H316" s="22" t="str">
        <f t="shared" si="104"/>
        <v/>
      </c>
      <c r="I316" s="34" t="str">
        <f t="shared" si="112"/>
        <v/>
      </c>
      <c r="J316" s="8"/>
      <c r="K316" s="22" t="str">
        <f t="shared" si="105"/>
        <v/>
      </c>
      <c r="L316" s="34" t="str">
        <f t="shared" si="113"/>
        <v/>
      </c>
      <c r="M316" s="8"/>
      <c r="N316" s="22" t="str">
        <f t="shared" si="106"/>
        <v/>
      </c>
      <c r="O316" s="34" t="str">
        <f t="shared" si="114"/>
        <v/>
      </c>
      <c r="P316" s="8"/>
      <c r="Q316" s="22" t="str">
        <f t="shared" si="107"/>
        <v/>
      </c>
      <c r="R316" s="34" t="str">
        <f t="shared" si="115"/>
        <v/>
      </c>
      <c r="S316" s="8"/>
      <c r="T316" s="22" t="str">
        <f t="shared" si="108"/>
        <v/>
      </c>
      <c r="U316" s="34" t="str">
        <f t="shared" si="116"/>
        <v/>
      </c>
      <c r="V316" s="8"/>
      <c r="W316" s="22" t="str">
        <f t="shared" si="109"/>
        <v/>
      </c>
    </row>
    <row r="317" spans="1:23" ht="18" customHeight="1" x14ac:dyDescent="0.35">
      <c r="A317" s="69">
        <f>'Energy - Master'!A316</f>
        <v>46336</v>
      </c>
      <c r="B317" s="24" t="str">
        <f t="shared" si="102"/>
        <v>Nov-2026</v>
      </c>
      <c r="C317" s="34" t="str">
        <f t="shared" si="110"/>
        <v/>
      </c>
      <c r="D317" s="8"/>
      <c r="E317" s="22" t="str">
        <f t="shared" si="103"/>
        <v/>
      </c>
      <c r="F317" s="34" t="str">
        <f t="shared" si="111"/>
        <v/>
      </c>
      <c r="G317" s="8"/>
      <c r="H317" s="22" t="str">
        <f t="shared" si="104"/>
        <v/>
      </c>
      <c r="I317" s="34" t="str">
        <f t="shared" si="112"/>
        <v/>
      </c>
      <c r="J317" s="8"/>
      <c r="K317" s="22" t="str">
        <f t="shared" si="105"/>
        <v/>
      </c>
      <c r="L317" s="34" t="str">
        <f t="shared" si="113"/>
        <v/>
      </c>
      <c r="M317" s="8"/>
      <c r="N317" s="22" t="str">
        <f t="shared" si="106"/>
        <v/>
      </c>
      <c r="O317" s="34" t="str">
        <f t="shared" si="114"/>
        <v/>
      </c>
      <c r="P317" s="8"/>
      <c r="Q317" s="22" t="str">
        <f t="shared" si="107"/>
        <v/>
      </c>
      <c r="R317" s="34" t="str">
        <f t="shared" si="115"/>
        <v/>
      </c>
      <c r="S317" s="8"/>
      <c r="T317" s="22" t="str">
        <f t="shared" si="108"/>
        <v/>
      </c>
      <c r="U317" s="34" t="str">
        <f t="shared" si="116"/>
        <v/>
      </c>
      <c r="V317" s="8"/>
      <c r="W317" s="22" t="str">
        <f t="shared" si="109"/>
        <v/>
      </c>
    </row>
    <row r="318" spans="1:23" ht="18" customHeight="1" x14ac:dyDescent="0.35">
      <c r="A318" s="69">
        <f>'Energy - Master'!A317</f>
        <v>46337</v>
      </c>
      <c r="B318" s="24" t="str">
        <f t="shared" si="102"/>
        <v>Nov-2026</v>
      </c>
      <c r="C318" s="34" t="str">
        <f t="shared" si="110"/>
        <v/>
      </c>
      <c r="D318" s="8"/>
      <c r="E318" s="22" t="str">
        <f t="shared" si="103"/>
        <v/>
      </c>
      <c r="F318" s="34" t="str">
        <f t="shared" si="111"/>
        <v/>
      </c>
      <c r="G318" s="8"/>
      <c r="H318" s="22" t="str">
        <f t="shared" si="104"/>
        <v/>
      </c>
      <c r="I318" s="34" t="str">
        <f t="shared" si="112"/>
        <v/>
      </c>
      <c r="J318" s="8"/>
      <c r="K318" s="22" t="str">
        <f t="shared" si="105"/>
        <v/>
      </c>
      <c r="L318" s="34" t="str">
        <f t="shared" si="113"/>
        <v/>
      </c>
      <c r="M318" s="8"/>
      <c r="N318" s="22" t="str">
        <f t="shared" si="106"/>
        <v/>
      </c>
      <c r="O318" s="34" t="str">
        <f t="shared" si="114"/>
        <v/>
      </c>
      <c r="P318" s="8"/>
      <c r="Q318" s="22" t="str">
        <f t="shared" si="107"/>
        <v/>
      </c>
      <c r="R318" s="34" t="str">
        <f t="shared" si="115"/>
        <v/>
      </c>
      <c r="S318" s="8"/>
      <c r="T318" s="22" t="str">
        <f t="shared" si="108"/>
        <v/>
      </c>
      <c r="U318" s="34" t="str">
        <f t="shared" si="116"/>
        <v/>
      </c>
      <c r="V318" s="8"/>
      <c r="W318" s="22" t="str">
        <f t="shared" si="109"/>
        <v/>
      </c>
    </row>
    <row r="319" spans="1:23" ht="18" customHeight="1" x14ac:dyDescent="0.35">
      <c r="A319" s="69">
        <f>'Energy - Master'!A318</f>
        <v>46338</v>
      </c>
      <c r="B319" s="24" t="str">
        <f t="shared" si="102"/>
        <v>Nov-2026</v>
      </c>
      <c r="C319" s="34" t="str">
        <f t="shared" si="110"/>
        <v/>
      </c>
      <c r="D319" s="8"/>
      <c r="E319" s="22" t="str">
        <f t="shared" si="103"/>
        <v/>
      </c>
      <c r="F319" s="34" t="str">
        <f t="shared" si="111"/>
        <v/>
      </c>
      <c r="G319" s="8"/>
      <c r="H319" s="22" t="str">
        <f t="shared" si="104"/>
        <v/>
      </c>
      <c r="I319" s="34" t="str">
        <f t="shared" si="112"/>
        <v/>
      </c>
      <c r="J319" s="8"/>
      <c r="K319" s="22" t="str">
        <f t="shared" si="105"/>
        <v/>
      </c>
      <c r="L319" s="34" t="str">
        <f t="shared" si="113"/>
        <v/>
      </c>
      <c r="M319" s="8"/>
      <c r="N319" s="22" t="str">
        <f t="shared" si="106"/>
        <v/>
      </c>
      <c r="O319" s="34" t="str">
        <f t="shared" si="114"/>
        <v/>
      </c>
      <c r="P319" s="8"/>
      <c r="Q319" s="22" t="str">
        <f t="shared" si="107"/>
        <v/>
      </c>
      <c r="R319" s="34" t="str">
        <f t="shared" si="115"/>
        <v/>
      </c>
      <c r="S319" s="8"/>
      <c r="T319" s="22" t="str">
        <f t="shared" si="108"/>
        <v/>
      </c>
      <c r="U319" s="34" t="str">
        <f t="shared" si="116"/>
        <v/>
      </c>
      <c r="V319" s="8"/>
      <c r="W319" s="22" t="str">
        <f t="shared" si="109"/>
        <v/>
      </c>
    </row>
    <row r="320" spans="1:23" ht="18" customHeight="1" x14ac:dyDescent="0.35">
      <c r="A320" s="69">
        <f>'Energy - Master'!A319</f>
        <v>46339</v>
      </c>
      <c r="B320" s="24" t="str">
        <f t="shared" si="102"/>
        <v>Nov-2026</v>
      </c>
      <c r="C320" s="34" t="str">
        <f t="shared" si="110"/>
        <v/>
      </c>
      <c r="D320" s="8"/>
      <c r="E320" s="22" t="str">
        <f t="shared" si="103"/>
        <v/>
      </c>
      <c r="F320" s="34" t="str">
        <f t="shared" si="111"/>
        <v/>
      </c>
      <c r="G320" s="8"/>
      <c r="H320" s="22" t="str">
        <f t="shared" si="104"/>
        <v/>
      </c>
      <c r="I320" s="34" t="str">
        <f t="shared" si="112"/>
        <v/>
      </c>
      <c r="J320" s="8"/>
      <c r="K320" s="22" t="str">
        <f t="shared" si="105"/>
        <v/>
      </c>
      <c r="L320" s="34" t="str">
        <f t="shared" si="113"/>
        <v/>
      </c>
      <c r="M320" s="8"/>
      <c r="N320" s="22" t="str">
        <f t="shared" si="106"/>
        <v/>
      </c>
      <c r="O320" s="34" t="str">
        <f t="shared" si="114"/>
        <v/>
      </c>
      <c r="P320" s="8"/>
      <c r="Q320" s="22" t="str">
        <f t="shared" si="107"/>
        <v/>
      </c>
      <c r="R320" s="34" t="str">
        <f t="shared" si="115"/>
        <v/>
      </c>
      <c r="S320" s="8"/>
      <c r="T320" s="22" t="str">
        <f t="shared" si="108"/>
        <v/>
      </c>
      <c r="U320" s="34" t="str">
        <f t="shared" si="116"/>
        <v/>
      </c>
      <c r="V320" s="8"/>
      <c r="W320" s="22" t="str">
        <f t="shared" si="109"/>
        <v/>
      </c>
    </row>
    <row r="321" spans="1:23" ht="18" customHeight="1" x14ac:dyDescent="0.35">
      <c r="A321" s="69">
        <f>'Energy - Master'!A320</f>
        <v>46340</v>
      </c>
      <c r="B321" s="24" t="str">
        <f t="shared" si="102"/>
        <v>Nov-2026</v>
      </c>
      <c r="C321" s="34" t="str">
        <f t="shared" si="110"/>
        <v/>
      </c>
      <c r="D321" s="8"/>
      <c r="E321" s="22" t="str">
        <f t="shared" si="103"/>
        <v/>
      </c>
      <c r="F321" s="34" t="str">
        <f t="shared" si="111"/>
        <v/>
      </c>
      <c r="G321" s="8"/>
      <c r="H321" s="22" t="str">
        <f t="shared" si="104"/>
        <v/>
      </c>
      <c r="I321" s="34" t="str">
        <f t="shared" si="112"/>
        <v/>
      </c>
      <c r="J321" s="8"/>
      <c r="K321" s="22" t="str">
        <f t="shared" si="105"/>
        <v/>
      </c>
      <c r="L321" s="34" t="str">
        <f t="shared" si="113"/>
        <v/>
      </c>
      <c r="M321" s="8"/>
      <c r="N321" s="22" t="str">
        <f t="shared" si="106"/>
        <v/>
      </c>
      <c r="O321" s="34" t="str">
        <f t="shared" si="114"/>
        <v/>
      </c>
      <c r="P321" s="8"/>
      <c r="Q321" s="22" t="str">
        <f t="shared" si="107"/>
        <v/>
      </c>
      <c r="R321" s="34" t="str">
        <f t="shared" si="115"/>
        <v/>
      </c>
      <c r="S321" s="8"/>
      <c r="T321" s="22" t="str">
        <f t="shared" si="108"/>
        <v/>
      </c>
      <c r="U321" s="34" t="str">
        <f t="shared" si="116"/>
        <v/>
      </c>
      <c r="V321" s="8"/>
      <c r="W321" s="22" t="str">
        <f t="shared" si="109"/>
        <v/>
      </c>
    </row>
    <row r="322" spans="1:23" ht="18" customHeight="1" x14ac:dyDescent="0.35">
      <c r="A322" s="69">
        <f>'Energy - Master'!A321</f>
        <v>46341</v>
      </c>
      <c r="B322" s="24" t="str">
        <f t="shared" si="102"/>
        <v>Nov-2026</v>
      </c>
      <c r="C322" s="34" t="str">
        <f t="shared" si="110"/>
        <v/>
      </c>
      <c r="D322" s="8"/>
      <c r="E322" s="22" t="str">
        <f t="shared" si="103"/>
        <v/>
      </c>
      <c r="F322" s="34" t="str">
        <f t="shared" si="111"/>
        <v/>
      </c>
      <c r="G322" s="8"/>
      <c r="H322" s="22" t="str">
        <f t="shared" si="104"/>
        <v/>
      </c>
      <c r="I322" s="34" t="str">
        <f t="shared" si="112"/>
        <v/>
      </c>
      <c r="J322" s="8"/>
      <c r="K322" s="22" t="str">
        <f t="shared" si="105"/>
        <v/>
      </c>
      <c r="L322" s="34" t="str">
        <f t="shared" si="113"/>
        <v/>
      </c>
      <c r="M322" s="8"/>
      <c r="N322" s="22" t="str">
        <f t="shared" si="106"/>
        <v/>
      </c>
      <c r="O322" s="34" t="str">
        <f t="shared" si="114"/>
        <v/>
      </c>
      <c r="P322" s="8"/>
      <c r="Q322" s="22" t="str">
        <f t="shared" si="107"/>
        <v/>
      </c>
      <c r="R322" s="34" t="str">
        <f t="shared" si="115"/>
        <v/>
      </c>
      <c r="S322" s="8"/>
      <c r="T322" s="22" t="str">
        <f t="shared" si="108"/>
        <v/>
      </c>
      <c r="U322" s="34" t="str">
        <f t="shared" si="116"/>
        <v/>
      </c>
      <c r="V322" s="8"/>
      <c r="W322" s="22" t="str">
        <f t="shared" si="109"/>
        <v/>
      </c>
    </row>
    <row r="323" spans="1:23" ht="18" customHeight="1" x14ac:dyDescent="0.35">
      <c r="A323" s="69">
        <f>'Energy - Master'!A322</f>
        <v>46342</v>
      </c>
      <c r="B323" s="24" t="str">
        <f t="shared" si="102"/>
        <v>Nov-2026</v>
      </c>
      <c r="C323" s="34" t="str">
        <f t="shared" si="110"/>
        <v/>
      </c>
      <c r="D323" s="8"/>
      <c r="E323" s="22" t="str">
        <f t="shared" si="103"/>
        <v/>
      </c>
      <c r="F323" s="34" t="str">
        <f t="shared" si="111"/>
        <v/>
      </c>
      <c r="G323" s="8"/>
      <c r="H323" s="22" t="str">
        <f t="shared" si="104"/>
        <v/>
      </c>
      <c r="I323" s="34" t="str">
        <f t="shared" si="112"/>
        <v/>
      </c>
      <c r="J323" s="8"/>
      <c r="K323" s="22" t="str">
        <f t="shared" si="105"/>
        <v/>
      </c>
      <c r="L323" s="34" t="str">
        <f t="shared" si="113"/>
        <v/>
      </c>
      <c r="M323" s="8"/>
      <c r="N323" s="22" t="str">
        <f t="shared" si="106"/>
        <v/>
      </c>
      <c r="O323" s="34" t="str">
        <f t="shared" si="114"/>
        <v/>
      </c>
      <c r="P323" s="8"/>
      <c r="Q323" s="22" t="str">
        <f t="shared" si="107"/>
        <v/>
      </c>
      <c r="R323" s="34" t="str">
        <f t="shared" si="115"/>
        <v/>
      </c>
      <c r="S323" s="8"/>
      <c r="T323" s="22" t="str">
        <f t="shared" si="108"/>
        <v/>
      </c>
      <c r="U323" s="34" t="str">
        <f t="shared" si="116"/>
        <v/>
      </c>
      <c r="V323" s="8"/>
      <c r="W323" s="22" t="str">
        <f t="shared" si="109"/>
        <v/>
      </c>
    </row>
    <row r="324" spans="1:23" ht="18" customHeight="1" x14ac:dyDescent="0.35">
      <c r="A324" s="69">
        <f>'Energy - Master'!A323</f>
        <v>46343</v>
      </c>
      <c r="B324" s="24" t="str">
        <f t="shared" ref="B324:B387" si="117">IF(A324="","",TEXT(A324,"MMM-YYYY"))</f>
        <v>Nov-2026</v>
      </c>
      <c r="C324" s="34" t="str">
        <f t="shared" si="110"/>
        <v/>
      </c>
      <c r="D324" s="8"/>
      <c r="E324" s="22" t="str">
        <f t="shared" ref="E324:E387" si="118">IF(OR(C324="",D324=""),"",D324-C324)</f>
        <v/>
      </c>
      <c r="F324" s="34" t="str">
        <f t="shared" si="111"/>
        <v/>
      </c>
      <c r="G324" s="8"/>
      <c r="H324" s="22" t="str">
        <f t="shared" ref="H324:H387" si="119">IF(OR(F324="",G324=""),"",G324-F324)</f>
        <v/>
      </c>
      <c r="I324" s="34" t="str">
        <f t="shared" si="112"/>
        <v/>
      </c>
      <c r="J324" s="8"/>
      <c r="K324" s="22" t="str">
        <f t="shared" ref="K324:K387" si="120">IF(OR(I324="",J324=""),"",J324-I324)</f>
        <v/>
      </c>
      <c r="L324" s="34" t="str">
        <f t="shared" si="113"/>
        <v/>
      </c>
      <c r="M324" s="8"/>
      <c r="N324" s="22" t="str">
        <f t="shared" ref="N324:N387" si="121">IF(OR(L324="",M324=""),"",M324-L324)</f>
        <v/>
      </c>
      <c r="O324" s="34" t="str">
        <f t="shared" si="114"/>
        <v/>
      </c>
      <c r="P324" s="8"/>
      <c r="Q324" s="22" t="str">
        <f t="shared" ref="Q324:Q387" si="122">IF(OR(O324="",P324=""),"",P324-O324)</f>
        <v/>
      </c>
      <c r="R324" s="34" t="str">
        <f t="shared" si="115"/>
        <v/>
      </c>
      <c r="S324" s="8"/>
      <c r="T324" s="22" t="str">
        <f t="shared" ref="T324:T387" si="123">IF(OR(R324="",S324=""),"",S324-R324)</f>
        <v/>
      </c>
      <c r="U324" s="34" t="str">
        <f t="shared" si="116"/>
        <v/>
      </c>
      <c r="V324" s="8"/>
      <c r="W324" s="22" t="str">
        <f t="shared" ref="W324:W387" si="124">IF(OR(U324="",V324=""),"",V324-U324)</f>
        <v/>
      </c>
    </row>
    <row r="325" spans="1:23" ht="18" customHeight="1" x14ac:dyDescent="0.35">
      <c r="A325" s="69">
        <f>'Energy - Master'!A324</f>
        <v>46344</v>
      </c>
      <c r="B325" s="24" t="str">
        <f t="shared" si="117"/>
        <v>Nov-2026</v>
      </c>
      <c r="C325" s="34" t="str">
        <f t="shared" ref="C325:C388" si="125">IF(D324="","",D324)</f>
        <v/>
      </c>
      <c r="D325" s="8"/>
      <c r="E325" s="22" t="str">
        <f t="shared" si="118"/>
        <v/>
      </c>
      <c r="F325" s="34" t="str">
        <f t="shared" ref="F325:F388" si="126">IF(G324="","",G324)</f>
        <v/>
      </c>
      <c r="G325" s="8"/>
      <c r="H325" s="22" t="str">
        <f t="shared" si="119"/>
        <v/>
      </c>
      <c r="I325" s="34" t="str">
        <f t="shared" ref="I325:I388" si="127">IF(J324="","",J324)</f>
        <v/>
      </c>
      <c r="J325" s="8"/>
      <c r="K325" s="22" t="str">
        <f t="shared" si="120"/>
        <v/>
      </c>
      <c r="L325" s="34" t="str">
        <f t="shared" ref="L325:L388" si="128">IF(M324="","",M324)</f>
        <v/>
      </c>
      <c r="M325" s="8"/>
      <c r="N325" s="22" t="str">
        <f t="shared" si="121"/>
        <v/>
      </c>
      <c r="O325" s="34" t="str">
        <f t="shared" ref="O325:O388" si="129">IF(P324="","",P324)</f>
        <v/>
      </c>
      <c r="P325" s="8"/>
      <c r="Q325" s="22" t="str">
        <f t="shared" si="122"/>
        <v/>
      </c>
      <c r="R325" s="34" t="str">
        <f t="shared" ref="R325:R388" si="130">IF(S324="","",S324)</f>
        <v/>
      </c>
      <c r="S325" s="8"/>
      <c r="T325" s="22" t="str">
        <f t="shared" si="123"/>
        <v/>
      </c>
      <c r="U325" s="34" t="str">
        <f t="shared" ref="U325:U388" si="131">IF(V324="","",V324)</f>
        <v/>
      </c>
      <c r="V325" s="8"/>
      <c r="W325" s="22" t="str">
        <f t="shared" si="124"/>
        <v/>
      </c>
    </row>
    <row r="326" spans="1:23" ht="18" customHeight="1" x14ac:dyDescent="0.35">
      <c r="A326" s="69">
        <f>'Energy - Master'!A325</f>
        <v>46345</v>
      </c>
      <c r="B326" s="24" t="str">
        <f t="shared" si="117"/>
        <v>Nov-2026</v>
      </c>
      <c r="C326" s="34" t="str">
        <f t="shared" si="125"/>
        <v/>
      </c>
      <c r="D326" s="8"/>
      <c r="E326" s="22" t="str">
        <f t="shared" si="118"/>
        <v/>
      </c>
      <c r="F326" s="34" t="str">
        <f t="shared" si="126"/>
        <v/>
      </c>
      <c r="G326" s="8"/>
      <c r="H326" s="22" t="str">
        <f t="shared" si="119"/>
        <v/>
      </c>
      <c r="I326" s="34" t="str">
        <f t="shared" si="127"/>
        <v/>
      </c>
      <c r="J326" s="8"/>
      <c r="K326" s="22" t="str">
        <f t="shared" si="120"/>
        <v/>
      </c>
      <c r="L326" s="34" t="str">
        <f t="shared" si="128"/>
        <v/>
      </c>
      <c r="M326" s="8"/>
      <c r="N326" s="22" t="str">
        <f t="shared" si="121"/>
        <v/>
      </c>
      <c r="O326" s="34" t="str">
        <f t="shared" si="129"/>
        <v/>
      </c>
      <c r="P326" s="8"/>
      <c r="Q326" s="22" t="str">
        <f t="shared" si="122"/>
        <v/>
      </c>
      <c r="R326" s="34" t="str">
        <f t="shared" si="130"/>
        <v/>
      </c>
      <c r="S326" s="8"/>
      <c r="T326" s="22" t="str">
        <f t="shared" si="123"/>
        <v/>
      </c>
      <c r="U326" s="34" t="str">
        <f t="shared" si="131"/>
        <v/>
      </c>
      <c r="V326" s="8"/>
      <c r="W326" s="22" t="str">
        <f t="shared" si="124"/>
        <v/>
      </c>
    </row>
    <row r="327" spans="1:23" ht="18" customHeight="1" x14ac:dyDescent="0.35">
      <c r="A327" s="69">
        <f>'Energy - Master'!A326</f>
        <v>46346</v>
      </c>
      <c r="B327" s="24" t="str">
        <f t="shared" si="117"/>
        <v>Nov-2026</v>
      </c>
      <c r="C327" s="34" t="str">
        <f t="shared" si="125"/>
        <v/>
      </c>
      <c r="D327" s="8"/>
      <c r="E327" s="22" t="str">
        <f t="shared" si="118"/>
        <v/>
      </c>
      <c r="F327" s="34" t="str">
        <f t="shared" si="126"/>
        <v/>
      </c>
      <c r="G327" s="8"/>
      <c r="H327" s="22" t="str">
        <f t="shared" si="119"/>
        <v/>
      </c>
      <c r="I327" s="34" t="str">
        <f t="shared" si="127"/>
        <v/>
      </c>
      <c r="J327" s="8"/>
      <c r="K327" s="22" t="str">
        <f t="shared" si="120"/>
        <v/>
      </c>
      <c r="L327" s="34" t="str">
        <f t="shared" si="128"/>
        <v/>
      </c>
      <c r="M327" s="8"/>
      <c r="N327" s="22" t="str">
        <f t="shared" si="121"/>
        <v/>
      </c>
      <c r="O327" s="34" t="str">
        <f t="shared" si="129"/>
        <v/>
      </c>
      <c r="P327" s="8"/>
      <c r="Q327" s="22" t="str">
        <f t="shared" si="122"/>
        <v/>
      </c>
      <c r="R327" s="34" t="str">
        <f t="shared" si="130"/>
        <v/>
      </c>
      <c r="S327" s="8"/>
      <c r="T327" s="22" t="str">
        <f t="shared" si="123"/>
        <v/>
      </c>
      <c r="U327" s="34" t="str">
        <f t="shared" si="131"/>
        <v/>
      </c>
      <c r="V327" s="8"/>
      <c r="W327" s="22" t="str">
        <f t="shared" si="124"/>
        <v/>
      </c>
    </row>
    <row r="328" spans="1:23" ht="18" customHeight="1" x14ac:dyDescent="0.35">
      <c r="A328" s="69">
        <f>'Energy - Master'!A327</f>
        <v>46347</v>
      </c>
      <c r="B328" s="24" t="str">
        <f t="shared" si="117"/>
        <v>Nov-2026</v>
      </c>
      <c r="C328" s="34" t="str">
        <f t="shared" si="125"/>
        <v/>
      </c>
      <c r="D328" s="8"/>
      <c r="E328" s="22" t="str">
        <f t="shared" si="118"/>
        <v/>
      </c>
      <c r="F328" s="34" t="str">
        <f t="shared" si="126"/>
        <v/>
      </c>
      <c r="G328" s="8"/>
      <c r="H328" s="22" t="str">
        <f t="shared" si="119"/>
        <v/>
      </c>
      <c r="I328" s="34" t="str">
        <f t="shared" si="127"/>
        <v/>
      </c>
      <c r="J328" s="8"/>
      <c r="K328" s="22" t="str">
        <f t="shared" si="120"/>
        <v/>
      </c>
      <c r="L328" s="34" t="str">
        <f t="shared" si="128"/>
        <v/>
      </c>
      <c r="M328" s="8"/>
      <c r="N328" s="22" t="str">
        <f t="shared" si="121"/>
        <v/>
      </c>
      <c r="O328" s="34" t="str">
        <f t="shared" si="129"/>
        <v/>
      </c>
      <c r="P328" s="8"/>
      <c r="Q328" s="22" t="str">
        <f t="shared" si="122"/>
        <v/>
      </c>
      <c r="R328" s="34" t="str">
        <f t="shared" si="130"/>
        <v/>
      </c>
      <c r="S328" s="8"/>
      <c r="T328" s="22" t="str">
        <f t="shared" si="123"/>
        <v/>
      </c>
      <c r="U328" s="34" t="str">
        <f t="shared" si="131"/>
        <v/>
      </c>
      <c r="V328" s="8"/>
      <c r="W328" s="22" t="str">
        <f t="shared" si="124"/>
        <v/>
      </c>
    </row>
    <row r="329" spans="1:23" ht="18" customHeight="1" x14ac:dyDescent="0.35">
      <c r="A329" s="69">
        <f>'Energy - Master'!A328</f>
        <v>46348</v>
      </c>
      <c r="B329" s="24" t="str">
        <f t="shared" si="117"/>
        <v>Nov-2026</v>
      </c>
      <c r="C329" s="34" t="str">
        <f t="shared" si="125"/>
        <v/>
      </c>
      <c r="D329" s="8"/>
      <c r="E329" s="22" t="str">
        <f t="shared" si="118"/>
        <v/>
      </c>
      <c r="F329" s="34" t="str">
        <f t="shared" si="126"/>
        <v/>
      </c>
      <c r="G329" s="8"/>
      <c r="H329" s="22" t="str">
        <f t="shared" si="119"/>
        <v/>
      </c>
      <c r="I329" s="34" t="str">
        <f t="shared" si="127"/>
        <v/>
      </c>
      <c r="J329" s="8"/>
      <c r="K329" s="22" t="str">
        <f t="shared" si="120"/>
        <v/>
      </c>
      <c r="L329" s="34" t="str">
        <f t="shared" si="128"/>
        <v/>
      </c>
      <c r="M329" s="8"/>
      <c r="N329" s="22" t="str">
        <f t="shared" si="121"/>
        <v/>
      </c>
      <c r="O329" s="34" t="str">
        <f t="shared" si="129"/>
        <v/>
      </c>
      <c r="P329" s="8"/>
      <c r="Q329" s="22" t="str">
        <f t="shared" si="122"/>
        <v/>
      </c>
      <c r="R329" s="34" t="str">
        <f t="shared" si="130"/>
        <v/>
      </c>
      <c r="S329" s="8"/>
      <c r="T329" s="22" t="str">
        <f t="shared" si="123"/>
        <v/>
      </c>
      <c r="U329" s="34" t="str">
        <f t="shared" si="131"/>
        <v/>
      </c>
      <c r="V329" s="8"/>
      <c r="W329" s="22" t="str">
        <f t="shared" si="124"/>
        <v/>
      </c>
    </row>
    <row r="330" spans="1:23" ht="18" customHeight="1" x14ac:dyDescent="0.35">
      <c r="A330" s="69">
        <f>'Energy - Master'!A329</f>
        <v>46349</v>
      </c>
      <c r="B330" s="24" t="str">
        <f t="shared" si="117"/>
        <v>Nov-2026</v>
      </c>
      <c r="C330" s="34" t="str">
        <f t="shared" si="125"/>
        <v/>
      </c>
      <c r="D330" s="8"/>
      <c r="E330" s="22" t="str">
        <f t="shared" si="118"/>
        <v/>
      </c>
      <c r="F330" s="34" t="str">
        <f t="shared" si="126"/>
        <v/>
      </c>
      <c r="G330" s="8"/>
      <c r="H330" s="22" t="str">
        <f t="shared" si="119"/>
        <v/>
      </c>
      <c r="I330" s="34" t="str">
        <f t="shared" si="127"/>
        <v/>
      </c>
      <c r="J330" s="8"/>
      <c r="K330" s="22" t="str">
        <f t="shared" si="120"/>
        <v/>
      </c>
      <c r="L330" s="34" t="str">
        <f t="shared" si="128"/>
        <v/>
      </c>
      <c r="M330" s="8"/>
      <c r="N330" s="22" t="str">
        <f t="shared" si="121"/>
        <v/>
      </c>
      <c r="O330" s="34" t="str">
        <f t="shared" si="129"/>
        <v/>
      </c>
      <c r="P330" s="8"/>
      <c r="Q330" s="22" t="str">
        <f t="shared" si="122"/>
        <v/>
      </c>
      <c r="R330" s="34" t="str">
        <f t="shared" si="130"/>
        <v/>
      </c>
      <c r="S330" s="8"/>
      <c r="T330" s="22" t="str">
        <f t="shared" si="123"/>
        <v/>
      </c>
      <c r="U330" s="34" t="str">
        <f t="shared" si="131"/>
        <v/>
      </c>
      <c r="V330" s="8"/>
      <c r="W330" s="22" t="str">
        <f t="shared" si="124"/>
        <v/>
      </c>
    </row>
    <row r="331" spans="1:23" ht="18" customHeight="1" x14ac:dyDescent="0.35">
      <c r="A331" s="69">
        <f>'Energy - Master'!A330</f>
        <v>46350</v>
      </c>
      <c r="B331" s="24" t="str">
        <f t="shared" si="117"/>
        <v>Nov-2026</v>
      </c>
      <c r="C331" s="34" t="str">
        <f t="shared" si="125"/>
        <v/>
      </c>
      <c r="D331" s="8"/>
      <c r="E331" s="22" t="str">
        <f t="shared" si="118"/>
        <v/>
      </c>
      <c r="F331" s="34" t="str">
        <f t="shared" si="126"/>
        <v/>
      </c>
      <c r="G331" s="8"/>
      <c r="H331" s="22" t="str">
        <f t="shared" si="119"/>
        <v/>
      </c>
      <c r="I331" s="34" t="str">
        <f t="shared" si="127"/>
        <v/>
      </c>
      <c r="J331" s="8"/>
      <c r="K331" s="22" t="str">
        <f t="shared" si="120"/>
        <v/>
      </c>
      <c r="L331" s="34" t="str">
        <f t="shared" si="128"/>
        <v/>
      </c>
      <c r="M331" s="8"/>
      <c r="N331" s="22" t="str">
        <f t="shared" si="121"/>
        <v/>
      </c>
      <c r="O331" s="34" t="str">
        <f t="shared" si="129"/>
        <v/>
      </c>
      <c r="P331" s="8"/>
      <c r="Q331" s="22" t="str">
        <f t="shared" si="122"/>
        <v/>
      </c>
      <c r="R331" s="34" t="str">
        <f t="shared" si="130"/>
        <v/>
      </c>
      <c r="S331" s="8"/>
      <c r="T331" s="22" t="str">
        <f t="shared" si="123"/>
        <v/>
      </c>
      <c r="U331" s="34" t="str">
        <f t="shared" si="131"/>
        <v/>
      </c>
      <c r="V331" s="8"/>
      <c r="W331" s="22" t="str">
        <f t="shared" si="124"/>
        <v/>
      </c>
    </row>
    <row r="332" spans="1:23" ht="18" customHeight="1" x14ac:dyDescent="0.35">
      <c r="A332" s="69">
        <f>'Energy - Master'!A331</f>
        <v>46351</v>
      </c>
      <c r="B332" s="24" t="str">
        <f t="shared" si="117"/>
        <v>Nov-2026</v>
      </c>
      <c r="C332" s="34" t="str">
        <f t="shared" si="125"/>
        <v/>
      </c>
      <c r="D332" s="8"/>
      <c r="E332" s="22" t="str">
        <f t="shared" si="118"/>
        <v/>
      </c>
      <c r="F332" s="34" t="str">
        <f t="shared" si="126"/>
        <v/>
      </c>
      <c r="G332" s="8"/>
      <c r="H332" s="22" t="str">
        <f t="shared" si="119"/>
        <v/>
      </c>
      <c r="I332" s="34" t="str">
        <f t="shared" si="127"/>
        <v/>
      </c>
      <c r="J332" s="8"/>
      <c r="K332" s="22" t="str">
        <f t="shared" si="120"/>
        <v/>
      </c>
      <c r="L332" s="34" t="str">
        <f t="shared" si="128"/>
        <v/>
      </c>
      <c r="M332" s="8"/>
      <c r="N332" s="22" t="str">
        <f t="shared" si="121"/>
        <v/>
      </c>
      <c r="O332" s="34" t="str">
        <f t="shared" si="129"/>
        <v/>
      </c>
      <c r="P332" s="8"/>
      <c r="Q332" s="22" t="str">
        <f t="shared" si="122"/>
        <v/>
      </c>
      <c r="R332" s="34" t="str">
        <f t="shared" si="130"/>
        <v/>
      </c>
      <c r="S332" s="8"/>
      <c r="T332" s="22" t="str">
        <f t="shared" si="123"/>
        <v/>
      </c>
      <c r="U332" s="34" t="str">
        <f t="shared" si="131"/>
        <v/>
      </c>
      <c r="V332" s="8"/>
      <c r="W332" s="22" t="str">
        <f t="shared" si="124"/>
        <v/>
      </c>
    </row>
    <row r="333" spans="1:23" ht="18" customHeight="1" x14ac:dyDescent="0.35">
      <c r="A333" s="69">
        <f>'Energy - Master'!A332</f>
        <v>46352</v>
      </c>
      <c r="B333" s="24" t="str">
        <f t="shared" si="117"/>
        <v>Nov-2026</v>
      </c>
      <c r="C333" s="34" t="str">
        <f t="shared" si="125"/>
        <v/>
      </c>
      <c r="D333" s="8"/>
      <c r="E333" s="22" t="str">
        <f t="shared" si="118"/>
        <v/>
      </c>
      <c r="F333" s="34" t="str">
        <f t="shared" si="126"/>
        <v/>
      </c>
      <c r="G333" s="8"/>
      <c r="H333" s="22" t="str">
        <f t="shared" si="119"/>
        <v/>
      </c>
      <c r="I333" s="34" t="str">
        <f t="shared" si="127"/>
        <v/>
      </c>
      <c r="J333" s="8"/>
      <c r="K333" s="22" t="str">
        <f t="shared" si="120"/>
        <v/>
      </c>
      <c r="L333" s="34" t="str">
        <f t="shared" si="128"/>
        <v/>
      </c>
      <c r="M333" s="8"/>
      <c r="N333" s="22" t="str">
        <f t="shared" si="121"/>
        <v/>
      </c>
      <c r="O333" s="34" t="str">
        <f t="shared" si="129"/>
        <v/>
      </c>
      <c r="P333" s="8"/>
      <c r="Q333" s="22" t="str">
        <f t="shared" si="122"/>
        <v/>
      </c>
      <c r="R333" s="34" t="str">
        <f t="shared" si="130"/>
        <v/>
      </c>
      <c r="S333" s="8"/>
      <c r="T333" s="22" t="str">
        <f t="shared" si="123"/>
        <v/>
      </c>
      <c r="U333" s="34" t="str">
        <f t="shared" si="131"/>
        <v/>
      </c>
      <c r="V333" s="8"/>
      <c r="W333" s="22" t="str">
        <f t="shared" si="124"/>
        <v/>
      </c>
    </row>
    <row r="334" spans="1:23" ht="18" customHeight="1" x14ac:dyDescent="0.35">
      <c r="A334" s="69">
        <f>'Energy - Master'!A333</f>
        <v>46353</v>
      </c>
      <c r="B334" s="24" t="str">
        <f t="shared" si="117"/>
        <v>Nov-2026</v>
      </c>
      <c r="C334" s="34" t="str">
        <f t="shared" si="125"/>
        <v/>
      </c>
      <c r="D334" s="8"/>
      <c r="E334" s="22" t="str">
        <f t="shared" si="118"/>
        <v/>
      </c>
      <c r="F334" s="34" t="str">
        <f t="shared" si="126"/>
        <v/>
      </c>
      <c r="G334" s="8"/>
      <c r="H334" s="22" t="str">
        <f t="shared" si="119"/>
        <v/>
      </c>
      <c r="I334" s="34" t="str">
        <f t="shared" si="127"/>
        <v/>
      </c>
      <c r="J334" s="8"/>
      <c r="K334" s="22" t="str">
        <f t="shared" si="120"/>
        <v/>
      </c>
      <c r="L334" s="34" t="str">
        <f t="shared" si="128"/>
        <v/>
      </c>
      <c r="M334" s="8"/>
      <c r="N334" s="22" t="str">
        <f t="shared" si="121"/>
        <v/>
      </c>
      <c r="O334" s="34" t="str">
        <f t="shared" si="129"/>
        <v/>
      </c>
      <c r="P334" s="8"/>
      <c r="Q334" s="22" t="str">
        <f t="shared" si="122"/>
        <v/>
      </c>
      <c r="R334" s="34" t="str">
        <f t="shared" si="130"/>
        <v/>
      </c>
      <c r="S334" s="8"/>
      <c r="T334" s="22" t="str">
        <f t="shared" si="123"/>
        <v/>
      </c>
      <c r="U334" s="34" t="str">
        <f t="shared" si="131"/>
        <v/>
      </c>
      <c r="V334" s="8"/>
      <c r="W334" s="22" t="str">
        <f t="shared" si="124"/>
        <v/>
      </c>
    </row>
    <row r="335" spans="1:23" ht="18" customHeight="1" x14ac:dyDescent="0.35">
      <c r="A335" s="69">
        <f>'Energy - Master'!A334</f>
        <v>46354</v>
      </c>
      <c r="B335" s="24" t="str">
        <f t="shared" si="117"/>
        <v>Nov-2026</v>
      </c>
      <c r="C335" s="34" t="str">
        <f t="shared" si="125"/>
        <v/>
      </c>
      <c r="D335" s="8"/>
      <c r="E335" s="22" t="str">
        <f t="shared" si="118"/>
        <v/>
      </c>
      <c r="F335" s="34" t="str">
        <f t="shared" si="126"/>
        <v/>
      </c>
      <c r="G335" s="8"/>
      <c r="H335" s="22" t="str">
        <f t="shared" si="119"/>
        <v/>
      </c>
      <c r="I335" s="34" t="str">
        <f t="shared" si="127"/>
        <v/>
      </c>
      <c r="J335" s="8"/>
      <c r="K335" s="22" t="str">
        <f t="shared" si="120"/>
        <v/>
      </c>
      <c r="L335" s="34" t="str">
        <f t="shared" si="128"/>
        <v/>
      </c>
      <c r="M335" s="8"/>
      <c r="N335" s="22" t="str">
        <f t="shared" si="121"/>
        <v/>
      </c>
      <c r="O335" s="34" t="str">
        <f t="shared" si="129"/>
        <v/>
      </c>
      <c r="P335" s="8"/>
      <c r="Q335" s="22" t="str">
        <f t="shared" si="122"/>
        <v/>
      </c>
      <c r="R335" s="34" t="str">
        <f t="shared" si="130"/>
        <v/>
      </c>
      <c r="S335" s="8"/>
      <c r="T335" s="22" t="str">
        <f t="shared" si="123"/>
        <v/>
      </c>
      <c r="U335" s="34" t="str">
        <f t="shared" si="131"/>
        <v/>
      </c>
      <c r="V335" s="8"/>
      <c r="W335" s="22" t="str">
        <f t="shared" si="124"/>
        <v/>
      </c>
    </row>
    <row r="336" spans="1:23" ht="18" customHeight="1" x14ac:dyDescent="0.35">
      <c r="A336" s="69">
        <f>'Energy - Master'!A335</f>
        <v>46355</v>
      </c>
      <c r="B336" s="24" t="str">
        <f t="shared" si="117"/>
        <v>Nov-2026</v>
      </c>
      <c r="C336" s="34" t="str">
        <f t="shared" si="125"/>
        <v/>
      </c>
      <c r="D336" s="8"/>
      <c r="E336" s="22" t="str">
        <f t="shared" si="118"/>
        <v/>
      </c>
      <c r="F336" s="34" t="str">
        <f t="shared" si="126"/>
        <v/>
      </c>
      <c r="G336" s="8"/>
      <c r="H336" s="22" t="str">
        <f t="shared" si="119"/>
        <v/>
      </c>
      <c r="I336" s="34" t="str">
        <f t="shared" si="127"/>
        <v/>
      </c>
      <c r="J336" s="8"/>
      <c r="K336" s="22" t="str">
        <f t="shared" si="120"/>
        <v/>
      </c>
      <c r="L336" s="34" t="str">
        <f t="shared" si="128"/>
        <v/>
      </c>
      <c r="M336" s="8"/>
      <c r="N336" s="22" t="str">
        <f t="shared" si="121"/>
        <v/>
      </c>
      <c r="O336" s="34" t="str">
        <f t="shared" si="129"/>
        <v/>
      </c>
      <c r="P336" s="8"/>
      <c r="Q336" s="22" t="str">
        <f t="shared" si="122"/>
        <v/>
      </c>
      <c r="R336" s="34" t="str">
        <f t="shared" si="130"/>
        <v/>
      </c>
      <c r="S336" s="8"/>
      <c r="T336" s="22" t="str">
        <f t="shared" si="123"/>
        <v/>
      </c>
      <c r="U336" s="34" t="str">
        <f t="shared" si="131"/>
        <v/>
      </c>
      <c r="V336" s="8"/>
      <c r="W336" s="22" t="str">
        <f t="shared" si="124"/>
        <v/>
      </c>
    </row>
    <row r="337" spans="1:23" ht="18" customHeight="1" x14ac:dyDescent="0.35">
      <c r="A337" s="69">
        <f>'Energy - Master'!A336</f>
        <v>46356</v>
      </c>
      <c r="B337" s="24" t="str">
        <f t="shared" si="117"/>
        <v>Nov-2026</v>
      </c>
      <c r="C337" s="34" t="str">
        <f t="shared" si="125"/>
        <v/>
      </c>
      <c r="D337" s="8"/>
      <c r="E337" s="22" t="str">
        <f t="shared" si="118"/>
        <v/>
      </c>
      <c r="F337" s="34" t="str">
        <f t="shared" si="126"/>
        <v/>
      </c>
      <c r="G337" s="8"/>
      <c r="H337" s="22" t="str">
        <f t="shared" si="119"/>
        <v/>
      </c>
      <c r="I337" s="34" t="str">
        <f t="shared" si="127"/>
        <v/>
      </c>
      <c r="J337" s="8"/>
      <c r="K337" s="22" t="str">
        <f t="shared" si="120"/>
        <v/>
      </c>
      <c r="L337" s="34" t="str">
        <f t="shared" si="128"/>
        <v/>
      </c>
      <c r="M337" s="8"/>
      <c r="N337" s="22" t="str">
        <f t="shared" si="121"/>
        <v/>
      </c>
      <c r="O337" s="34" t="str">
        <f t="shared" si="129"/>
        <v/>
      </c>
      <c r="P337" s="8"/>
      <c r="Q337" s="22" t="str">
        <f t="shared" si="122"/>
        <v/>
      </c>
      <c r="R337" s="34" t="str">
        <f t="shared" si="130"/>
        <v/>
      </c>
      <c r="S337" s="8"/>
      <c r="T337" s="22" t="str">
        <f t="shared" si="123"/>
        <v/>
      </c>
      <c r="U337" s="34" t="str">
        <f t="shared" si="131"/>
        <v/>
      </c>
      <c r="V337" s="8"/>
      <c r="W337" s="22" t="str">
        <f t="shared" si="124"/>
        <v/>
      </c>
    </row>
    <row r="338" spans="1:23" ht="18" customHeight="1" x14ac:dyDescent="0.35">
      <c r="A338" s="69">
        <f>'Energy - Master'!A337</f>
        <v>46357</v>
      </c>
      <c r="B338" s="24" t="str">
        <f t="shared" si="117"/>
        <v>Dec-2026</v>
      </c>
      <c r="C338" s="34" t="str">
        <f t="shared" si="125"/>
        <v/>
      </c>
      <c r="D338" s="8"/>
      <c r="E338" s="22" t="str">
        <f t="shared" si="118"/>
        <v/>
      </c>
      <c r="F338" s="34" t="str">
        <f t="shared" si="126"/>
        <v/>
      </c>
      <c r="G338" s="8"/>
      <c r="H338" s="22" t="str">
        <f t="shared" si="119"/>
        <v/>
      </c>
      <c r="I338" s="34" t="str">
        <f t="shared" si="127"/>
        <v/>
      </c>
      <c r="J338" s="8"/>
      <c r="K338" s="22" t="str">
        <f t="shared" si="120"/>
        <v/>
      </c>
      <c r="L338" s="34" t="str">
        <f t="shared" si="128"/>
        <v/>
      </c>
      <c r="M338" s="8"/>
      <c r="N338" s="22" t="str">
        <f t="shared" si="121"/>
        <v/>
      </c>
      <c r="O338" s="34" t="str">
        <f t="shared" si="129"/>
        <v/>
      </c>
      <c r="P338" s="8"/>
      <c r="Q338" s="22" t="str">
        <f t="shared" si="122"/>
        <v/>
      </c>
      <c r="R338" s="34" t="str">
        <f t="shared" si="130"/>
        <v/>
      </c>
      <c r="S338" s="8"/>
      <c r="T338" s="22" t="str">
        <f t="shared" si="123"/>
        <v/>
      </c>
      <c r="U338" s="34" t="str">
        <f t="shared" si="131"/>
        <v/>
      </c>
      <c r="V338" s="8"/>
      <c r="W338" s="22" t="str">
        <f t="shared" si="124"/>
        <v/>
      </c>
    </row>
    <row r="339" spans="1:23" ht="18" customHeight="1" x14ac:dyDescent="0.35">
      <c r="A339" s="69">
        <f>'Energy - Master'!A338</f>
        <v>46358</v>
      </c>
      <c r="B339" s="24" t="str">
        <f t="shared" si="117"/>
        <v>Dec-2026</v>
      </c>
      <c r="C339" s="34" t="str">
        <f t="shared" si="125"/>
        <v/>
      </c>
      <c r="D339" s="8"/>
      <c r="E339" s="22" t="str">
        <f t="shared" si="118"/>
        <v/>
      </c>
      <c r="F339" s="34" t="str">
        <f t="shared" si="126"/>
        <v/>
      </c>
      <c r="G339" s="8"/>
      <c r="H339" s="22" t="str">
        <f t="shared" si="119"/>
        <v/>
      </c>
      <c r="I339" s="34" t="str">
        <f t="shared" si="127"/>
        <v/>
      </c>
      <c r="J339" s="8"/>
      <c r="K339" s="22" t="str">
        <f t="shared" si="120"/>
        <v/>
      </c>
      <c r="L339" s="34" t="str">
        <f t="shared" si="128"/>
        <v/>
      </c>
      <c r="M339" s="8"/>
      <c r="N339" s="22" t="str">
        <f t="shared" si="121"/>
        <v/>
      </c>
      <c r="O339" s="34" t="str">
        <f t="shared" si="129"/>
        <v/>
      </c>
      <c r="P339" s="8"/>
      <c r="Q339" s="22" t="str">
        <f t="shared" si="122"/>
        <v/>
      </c>
      <c r="R339" s="34" t="str">
        <f t="shared" si="130"/>
        <v/>
      </c>
      <c r="S339" s="8"/>
      <c r="T339" s="22" t="str">
        <f t="shared" si="123"/>
        <v/>
      </c>
      <c r="U339" s="34" t="str">
        <f t="shared" si="131"/>
        <v/>
      </c>
      <c r="V339" s="8"/>
      <c r="W339" s="22" t="str">
        <f t="shared" si="124"/>
        <v/>
      </c>
    </row>
    <row r="340" spans="1:23" ht="18" customHeight="1" x14ac:dyDescent="0.35">
      <c r="A340" s="69">
        <f>'Energy - Master'!A339</f>
        <v>46359</v>
      </c>
      <c r="B340" s="24" t="str">
        <f t="shared" si="117"/>
        <v>Dec-2026</v>
      </c>
      <c r="C340" s="34" t="str">
        <f t="shared" si="125"/>
        <v/>
      </c>
      <c r="D340" s="8"/>
      <c r="E340" s="22" t="str">
        <f t="shared" si="118"/>
        <v/>
      </c>
      <c r="F340" s="34" t="str">
        <f t="shared" si="126"/>
        <v/>
      </c>
      <c r="G340" s="8"/>
      <c r="H340" s="22" t="str">
        <f t="shared" si="119"/>
        <v/>
      </c>
      <c r="I340" s="34" t="str">
        <f t="shared" si="127"/>
        <v/>
      </c>
      <c r="J340" s="8"/>
      <c r="K340" s="22" t="str">
        <f t="shared" si="120"/>
        <v/>
      </c>
      <c r="L340" s="34" t="str">
        <f t="shared" si="128"/>
        <v/>
      </c>
      <c r="M340" s="8"/>
      <c r="N340" s="22" t="str">
        <f t="shared" si="121"/>
        <v/>
      </c>
      <c r="O340" s="34" t="str">
        <f t="shared" si="129"/>
        <v/>
      </c>
      <c r="P340" s="8"/>
      <c r="Q340" s="22" t="str">
        <f t="shared" si="122"/>
        <v/>
      </c>
      <c r="R340" s="34" t="str">
        <f t="shared" si="130"/>
        <v/>
      </c>
      <c r="S340" s="8"/>
      <c r="T340" s="22" t="str">
        <f t="shared" si="123"/>
        <v/>
      </c>
      <c r="U340" s="34" t="str">
        <f t="shared" si="131"/>
        <v/>
      </c>
      <c r="V340" s="8"/>
      <c r="W340" s="22" t="str">
        <f t="shared" si="124"/>
        <v/>
      </c>
    </row>
    <row r="341" spans="1:23" ht="18" customHeight="1" x14ac:dyDescent="0.35">
      <c r="A341" s="69">
        <f>'Energy - Master'!A340</f>
        <v>46360</v>
      </c>
      <c r="B341" s="24" t="str">
        <f t="shared" si="117"/>
        <v>Dec-2026</v>
      </c>
      <c r="C341" s="34" t="str">
        <f t="shared" si="125"/>
        <v/>
      </c>
      <c r="D341" s="8"/>
      <c r="E341" s="22" t="str">
        <f t="shared" si="118"/>
        <v/>
      </c>
      <c r="F341" s="34" t="str">
        <f t="shared" si="126"/>
        <v/>
      </c>
      <c r="G341" s="8"/>
      <c r="H341" s="22" t="str">
        <f t="shared" si="119"/>
        <v/>
      </c>
      <c r="I341" s="34" t="str">
        <f t="shared" si="127"/>
        <v/>
      </c>
      <c r="J341" s="8"/>
      <c r="K341" s="22" t="str">
        <f t="shared" si="120"/>
        <v/>
      </c>
      <c r="L341" s="34" t="str">
        <f t="shared" si="128"/>
        <v/>
      </c>
      <c r="M341" s="8"/>
      <c r="N341" s="22" t="str">
        <f t="shared" si="121"/>
        <v/>
      </c>
      <c r="O341" s="34" t="str">
        <f t="shared" si="129"/>
        <v/>
      </c>
      <c r="P341" s="8"/>
      <c r="Q341" s="22" t="str">
        <f t="shared" si="122"/>
        <v/>
      </c>
      <c r="R341" s="34" t="str">
        <f t="shared" si="130"/>
        <v/>
      </c>
      <c r="S341" s="8"/>
      <c r="T341" s="22" t="str">
        <f t="shared" si="123"/>
        <v/>
      </c>
      <c r="U341" s="34" t="str">
        <f t="shared" si="131"/>
        <v/>
      </c>
      <c r="V341" s="8"/>
      <c r="W341" s="22" t="str">
        <f t="shared" si="124"/>
        <v/>
      </c>
    </row>
    <row r="342" spans="1:23" ht="18" customHeight="1" x14ac:dyDescent="0.35">
      <c r="A342" s="69">
        <f>'Energy - Master'!A341</f>
        <v>46361</v>
      </c>
      <c r="B342" s="24" t="str">
        <f t="shared" si="117"/>
        <v>Dec-2026</v>
      </c>
      <c r="C342" s="34" t="str">
        <f t="shared" si="125"/>
        <v/>
      </c>
      <c r="D342" s="8"/>
      <c r="E342" s="22" t="str">
        <f t="shared" si="118"/>
        <v/>
      </c>
      <c r="F342" s="34" t="str">
        <f t="shared" si="126"/>
        <v/>
      </c>
      <c r="G342" s="8"/>
      <c r="H342" s="22" t="str">
        <f t="shared" si="119"/>
        <v/>
      </c>
      <c r="I342" s="34" t="str">
        <f t="shared" si="127"/>
        <v/>
      </c>
      <c r="J342" s="8"/>
      <c r="K342" s="22" t="str">
        <f t="shared" si="120"/>
        <v/>
      </c>
      <c r="L342" s="34" t="str">
        <f t="shared" si="128"/>
        <v/>
      </c>
      <c r="M342" s="8"/>
      <c r="N342" s="22" t="str">
        <f t="shared" si="121"/>
        <v/>
      </c>
      <c r="O342" s="34" t="str">
        <f t="shared" si="129"/>
        <v/>
      </c>
      <c r="P342" s="8"/>
      <c r="Q342" s="22" t="str">
        <f t="shared" si="122"/>
        <v/>
      </c>
      <c r="R342" s="34" t="str">
        <f t="shared" si="130"/>
        <v/>
      </c>
      <c r="S342" s="8"/>
      <c r="T342" s="22" t="str">
        <f t="shared" si="123"/>
        <v/>
      </c>
      <c r="U342" s="34" t="str">
        <f t="shared" si="131"/>
        <v/>
      </c>
      <c r="V342" s="8"/>
      <c r="W342" s="22" t="str">
        <f t="shared" si="124"/>
        <v/>
      </c>
    </row>
    <row r="343" spans="1:23" ht="18" customHeight="1" x14ac:dyDescent="0.35">
      <c r="A343" s="69">
        <f>'Energy - Master'!A342</f>
        <v>46362</v>
      </c>
      <c r="B343" s="24" t="str">
        <f t="shared" si="117"/>
        <v>Dec-2026</v>
      </c>
      <c r="C343" s="34" t="str">
        <f t="shared" si="125"/>
        <v/>
      </c>
      <c r="D343" s="8"/>
      <c r="E343" s="22" t="str">
        <f t="shared" si="118"/>
        <v/>
      </c>
      <c r="F343" s="34" t="str">
        <f t="shared" si="126"/>
        <v/>
      </c>
      <c r="G343" s="8"/>
      <c r="H343" s="22" t="str">
        <f t="shared" si="119"/>
        <v/>
      </c>
      <c r="I343" s="34" t="str">
        <f t="shared" si="127"/>
        <v/>
      </c>
      <c r="J343" s="8"/>
      <c r="K343" s="22" t="str">
        <f t="shared" si="120"/>
        <v/>
      </c>
      <c r="L343" s="34" t="str">
        <f t="shared" si="128"/>
        <v/>
      </c>
      <c r="M343" s="8"/>
      <c r="N343" s="22" t="str">
        <f t="shared" si="121"/>
        <v/>
      </c>
      <c r="O343" s="34" t="str">
        <f t="shared" si="129"/>
        <v/>
      </c>
      <c r="P343" s="8"/>
      <c r="Q343" s="22" t="str">
        <f t="shared" si="122"/>
        <v/>
      </c>
      <c r="R343" s="34" t="str">
        <f t="shared" si="130"/>
        <v/>
      </c>
      <c r="S343" s="8"/>
      <c r="T343" s="22" t="str">
        <f t="shared" si="123"/>
        <v/>
      </c>
      <c r="U343" s="34" t="str">
        <f t="shared" si="131"/>
        <v/>
      </c>
      <c r="V343" s="8"/>
      <c r="W343" s="22" t="str">
        <f t="shared" si="124"/>
        <v/>
      </c>
    </row>
    <row r="344" spans="1:23" ht="18" customHeight="1" x14ac:dyDescent="0.35">
      <c r="A344" s="69">
        <f>'Energy - Master'!A343</f>
        <v>46363</v>
      </c>
      <c r="B344" s="24" t="str">
        <f t="shared" si="117"/>
        <v>Dec-2026</v>
      </c>
      <c r="C344" s="34" t="str">
        <f t="shared" si="125"/>
        <v/>
      </c>
      <c r="D344" s="8"/>
      <c r="E344" s="22" t="str">
        <f t="shared" si="118"/>
        <v/>
      </c>
      <c r="F344" s="34" t="str">
        <f t="shared" si="126"/>
        <v/>
      </c>
      <c r="G344" s="8"/>
      <c r="H344" s="22" t="str">
        <f t="shared" si="119"/>
        <v/>
      </c>
      <c r="I344" s="34" t="str">
        <f t="shared" si="127"/>
        <v/>
      </c>
      <c r="J344" s="8"/>
      <c r="K344" s="22" t="str">
        <f t="shared" si="120"/>
        <v/>
      </c>
      <c r="L344" s="34" t="str">
        <f t="shared" si="128"/>
        <v/>
      </c>
      <c r="M344" s="8"/>
      <c r="N344" s="22" t="str">
        <f t="shared" si="121"/>
        <v/>
      </c>
      <c r="O344" s="34" t="str">
        <f t="shared" si="129"/>
        <v/>
      </c>
      <c r="P344" s="8"/>
      <c r="Q344" s="22" t="str">
        <f t="shared" si="122"/>
        <v/>
      </c>
      <c r="R344" s="34" t="str">
        <f t="shared" si="130"/>
        <v/>
      </c>
      <c r="S344" s="8"/>
      <c r="T344" s="22" t="str">
        <f t="shared" si="123"/>
        <v/>
      </c>
      <c r="U344" s="34" t="str">
        <f t="shared" si="131"/>
        <v/>
      </c>
      <c r="V344" s="8"/>
      <c r="W344" s="22" t="str">
        <f t="shared" si="124"/>
        <v/>
      </c>
    </row>
    <row r="345" spans="1:23" ht="18" customHeight="1" x14ac:dyDescent="0.35">
      <c r="A345" s="69">
        <f>'Energy - Master'!A344</f>
        <v>46364</v>
      </c>
      <c r="B345" s="24" t="str">
        <f t="shared" si="117"/>
        <v>Dec-2026</v>
      </c>
      <c r="C345" s="34" t="str">
        <f t="shared" si="125"/>
        <v/>
      </c>
      <c r="D345" s="8"/>
      <c r="E345" s="22" t="str">
        <f t="shared" si="118"/>
        <v/>
      </c>
      <c r="F345" s="34" t="str">
        <f t="shared" si="126"/>
        <v/>
      </c>
      <c r="G345" s="8"/>
      <c r="H345" s="22" t="str">
        <f t="shared" si="119"/>
        <v/>
      </c>
      <c r="I345" s="34" t="str">
        <f t="shared" si="127"/>
        <v/>
      </c>
      <c r="J345" s="8"/>
      <c r="K345" s="22" t="str">
        <f t="shared" si="120"/>
        <v/>
      </c>
      <c r="L345" s="34" t="str">
        <f t="shared" si="128"/>
        <v/>
      </c>
      <c r="M345" s="8"/>
      <c r="N345" s="22" t="str">
        <f t="shared" si="121"/>
        <v/>
      </c>
      <c r="O345" s="34" t="str">
        <f t="shared" si="129"/>
        <v/>
      </c>
      <c r="P345" s="8"/>
      <c r="Q345" s="22" t="str">
        <f t="shared" si="122"/>
        <v/>
      </c>
      <c r="R345" s="34" t="str">
        <f t="shared" si="130"/>
        <v/>
      </c>
      <c r="S345" s="8"/>
      <c r="T345" s="22" t="str">
        <f t="shared" si="123"/>
        <v/>
      </c>
      <c r="U345" s="34" t="str">
        <f t="shared" si="131"/>
        <v/>
      </c>
      <c r="V345" s="8"/>
      <c r="W345" s="22" t="str">
        <f t="shared" si="124"/>
        <v/>
      </c>
    </row>
    <row r="346" spans="1:23" ht="18" customHeight="1" x14ac:dyDescent="0.35">
      <c r="A346" s="69">
        <f>'Energy - Master'!A345</f>
        <v>46365</v>
      </c>
      <c r="B346" s="24" t="str">
        <f t="shared" si="117"/>
        <v>Dec-2026</v>
      </c>
      <c r="C346" s="34" t="str">
        <f t="shared" si="125"/>
        <v/>
      </c>
      <c r="D346" s="8"/>
      <c r="E346" s="22" t="str">
        <f t="shared" si="118"/>
        <v/>
      </c>
      <c r="F346" s="34" t="str">
        <f t="shared" si="126"/>
        <v/>
      </c>
      <c r="G346" s="8"/>
      <c r="H346" s="22" t="str">
        <f t="shared" si="119"/>
        <v/>
      </c>
      <c r="I346" s="34" t="str">
        <f t="shared" si="127"/>
        <v/>
      </c>
      <c r="J346" s="8"/>
      <c r="K346" s="22" t="str">
        <f t="shared" si="120"/>
        <v/>
      </c>
      <c r="L346" s="34" t="str">
        <f t="shared" si="128"/>
        <v/>
      </c>
      <c r="M346" s="8"/>
      <c r="N346" s="22" t="str">
        <f t="shared" si="121"/>
        <v/>
      </c>
      <c r="O346" s="34" t="str">
        <f t="shared" si="129"/>
        <v/>
      </c>
      <c r="P346" s="8"/>
      <c r="Q346" s="22" t="str">
        <f t="shared" si="122"/>
        <v/>
      </c>
      <c r="R346" s="34" t="str">
        <f t="shared" si="130"/>
        <v/>
      </c>
      <c r="S346" s="8"/>
      <c r="T346" s="22" t="str">
        <f t="shared" si="123"/>
        <v/>
      </c>
      <c r="U346" s="34" t="str">
        <f t="shared" si="131"/>
        <v/>
      </c>
      <c r="V346" s="8"/>
      <c r="W346" s="22" t="str">
        <f t="shared" si="124"/>
        <v/>
      </c>
    </row>
    <row r="347" spans="1:23" ht="18" customHeight="1" x14ac:dyDescent="0.35">
      <c r="A347" s="69">
        <f>'Energy - Master'!A346</f>
        <v>46366</v>
      </c>
      <c r="B347" s="24" t="str">
        <f t="shared" si="117"/>
        <v>Dec-2026</v>
      </c>
      <c r="C347" s="34" t="str">
        <f t="shared" si="125"/>
        <v/>
      </c>
      <c r="D347" s="8"/>
      <c r="E347" s="22" t="str">
        <f t="shared" si="118"/>
        <v/>
      </c>
      <c r="F347" s="34" t="str">
        <f t="shared" si="126"/>
        <v/>
      </c>
      <c r="G347" s="8"/>
      <c r="H347" s="22" t="str">
        <f t="shared" si="119"/>
        <v/>
      </c>
      <c r="I347" s="34" t="str">
        <f t="shared" si="127"/>
        <v/>
      </c>
      <c r="J347" s="8"/>
      <c r="K347" s="22" t="str">
        <f t="shared" si="120"/>
        <v/>
      </c>
      <c r="L347" s="34" t="str">
        <f t="shared" si="128"/>
        <v/>
      </c>
      <c r="M347" s="8"/>
      <c r="N347" s="22" t="str">
        <f t="shared" si="121"/>
        <v/>
      </c>
      <c r="O347" s="34" t="str">
        <f t="shared" si="129"/>
        <v/>
      </c>
      <c r="P347" s="8"/>
      <c r="Q347" s="22" t="str">
        <f t="shared" si="122"/>
        <v/>
      </c>
      <c r="R347" s="34" t="str">
        <f t="shared" si="130"/>
        <v/>
      </c>
      <c r="S347" s="8"/>
      <c r="T347" s="22" t="str">
        <f t="shared" si="123"/>
        <v/>
      </c>
      <c r="U347" s="34" t="str">
        <f t="shared" si="131"/>
        <v/>
      </c>
      <c r="V347" s="8"/>
      <c r="W347" s="22" t="str">
        <f t="shared" si="124"/>
        <v/>
      </c>
    </row>
    <row r="348" spans="1:23" ht="18" customHeight="1" x14ac:dyDescent="0.35">
      <c r="A348" s="69">
        <f>'Energy - Master'!A347</f>
        <v>46367</v>
      </c>
      <c r="B348" s="24" t="str">
        <f t="shared" si="117"/>
        <v>Dec-2026</v>
      </c>
      <c r="C348" s="34" t="str">
        <f t="shared" si="125"/>
        <v/>
      </c>
      <c r="D348" s="8"/>
      <c r="E348" s="22" t="str">
        <f t="shared" si="118"/>
        <v/>
      </c>
      <c r="F348" s="34" t="str">
        <f t="shared" si="126"/>
        <v/>
      </c>
      <c r="G348" s="8"/>
      <c r="H348" s="22" t="str">
        <f t="shared" si="119"/>
        <v/>
      </c>
      <c r="I348" s="34" t="str">
        <f t="shared" si="127"/>
        <v/>
      </c>
      <c r="J348" s="8"/>
      <c r="K348" s="22" t="str">
        <f t="shared" si="120"/>
        <v/>
      </c>
      <c r="L348" s="34" t="str">
        <f t="shared" si="128"/>
        <v/>
      </c>
      <c r="M348" s="8"/>
      <c r="N348" s="22" t="str">
        <f t="shared" si="121"/>
        <v/>
      </c>
      <c r="O348" s="34" t="str">
        <f t="shared" si="129"/>
        <v/>
      </c>
      <c r="P348" s="8"/>
      <c r="Q348" s="22" t="str">
        <f t="shared" si="122"/>
        <v/>
      </c>
      <c r="R348" s="34" t="str">
        <f t="shared" si="130"/>
        <v/>
      </c>
      <c r="S348" s="8"/>
      <c r="T348" s="22" t="str">
        <f t="shared" si="123"/>
        <v/>
      </c>
      <c r="U348" s="34" t="str">
        <f t="shared" si="131"/>
        <v/>
      </c>
      <c r="V348" s="8"/>
      <c r="W348" s="22" t="str">
        <f t="shared" si="124"/>
        <v/>
      </c>
    </row>
    <row r="349" spans="1:23" ht="18" customHeight="1" x14ac:dyDescent="0.35">
      <c r="A349" s="69">
        <f>'Energy - Master'!A348</f>
        <v>46368</v>
      </c>
      <c r="B349" s="24" t="str">
        <f t="shared" si="117"/>
        <v>Dec-2026</v>
      </c>
      <c r="C349" s="34" t="str">
        <f t="shared" si="125"/>
        <v/>
      </c>
      <c r="D349" s="8"/>
      <c r="E349" s="22" t="str">
        <f t="shared" si="118"/>
        <v/>
      </c>
      <c r="F349" s="34" t="str">
        <f t="shared" si="126"/>
        <v/>
      </c>
      <c r="G349" s="8"/>
      <c r="H349" s="22" t="str">
        <f t="shared" si="119"/>
        <v/>
      </c>
      <c r="I349" s="34" t="str">
        <f t="shared" si="127"/>
        <v/>
      </c>
      <c r="J349" s="8"/>
      <c r="K349" s="22" t="str">
        <f t="shared" si="120"/>
        <v/>
      </c>
      <c r="L349" s="34" t="str">
        <f t="shared" si="128"/>
        <v/>
      </c>
      <c r="M349" s="8"/>
      <c r="N349" s="22" t="str">
        <f t="shared" si="121"/>
        <v/>
      </c>
      <c r="O349" s="34" t="str">
        <f t="shared" si="129"/>
        <v/>
      </c>
      <c r="P349" s="8"/>
      <c r="Q349" s="22" t="str">
        <f t="shared" si="122"/>
        <v/>
      </c>
      <c r="R349" s="34" t="str">
        <f t="shared" si="130"/>
        <v/>
      </c>
      <c r="S349" s="8"/>
      <c r="T349" s="22" t="str">
        <f t="shared" si="123"/>
        <v/>
      </c>
      <c r="U349" s="34" t="str">
        <f t="shared" si="131"/>
        <v/>
      </c>
      <c r="V349" s="8"/>
      <c r="W349" s="22" t="str">
        <f t="shared" si="124"/>
        <v/>
      </c>
    </row>
    <row r="350" spans="1:23" ht="18" customHeight="1" x14ac:dyDescent="0.35">
      <c r="A350" s="69">
        <f>'Energy - Master'!A349</f>
        <v>46369</v>
      </c>
      <c r="B350" s="24" t="str">
        <f t="shared" si="117"/>
        <v>Dec-2026</v>
      </c>
      <c r="C350" s="34" t="str">
        <f t="shared" si="125"/>
        <v/>
      </c>
      <c r="D350" s="8"/>
      <c r="E350" s="22" t="str">
        <f t="shared" si="118"/>
        <v/>
      </c>
      <c r="F350" s="34" t="str">
        <f t="shared" si="126"/>
        <v/>
      </c>
      <c r="G350" s="8"/>
      <c r="H350" s="22" t="str">
        <f t="shared" si="119"/>
        <v/>
      </c>
      <c r="I350" s="34" t="str">
        <f t="shared" si="127"/>
        <v/>
      </c>
      <c r="J350" s="8"/>
      <c r="K350" s="22" t="str">
        <f t="shared" si="120"/>
        <v/>
      </c>
      <c r="L350" s="34" t="str">
        <f t="shared" si="128"/>
        <v/>
      </c>
      <c r="M350" s="8"/>
      <c r="N350" s="22" t="str">
        <f t="shared" si="121"/>
        <v/>
      </c>
      <c r="O350" s="34" t="str">
        <f t="shared" si="129"/>
        <v/>
      </c>
      <c r="P350" s="8"/>
      <c r="Q350" s="22" t="str">
        <f t="shared" si="122"/>
        <v/>
      </c>
      <c r="R350" s="34" t="str">
        <f t="shared" si="130"/>
        <v/>
      </c>
      <c r="S350" s="8"/>
      <c r="T350" s="22" t="str">
        <f t="shared" si="123"/>
        <v/>
      </c>
      <c r="U350" s="34" t="str">
        <f t="shared" si="131"/>
        <v/>
      </c>
      <c r="V350" s="8"/>
      <c r="W350" s="22" t="str">
        <f t="shared" si="124"/>
        <v/>
      </c>
    </row>
    <row r="351" spans="1:23" ht="18" customHeight="1" x14ac:dyDescent="0.35">
      <c r="A351" s="69">
        <f>'Energy - Master'!A350</f>
        <v>46370</v>
      </c>
      <c r="B351" s="24" t="str">
        <f t="shared" si="117"/>
        <v>Dec-2026</v>
      </c>
      <c r="C351" s="34" t="str">
        <f t="shared" si="125"/>
        <v/>
      </c>
      <c r="D351" s="8"/>
      <c r="E351" s="22" t="str">
        <f t="shared" si="118"/>
        <v/>
      </c>
      <c r="F351" s="34" t="str">
        <f t="shared" si="126"/>
        <v/>
      </c>
      <c r="G351" s="8"/>
      <c r="H351" s="22" t="str">
        <f t="shared" si="119"/>
        <v/>
      </c>
      <c r="I351" s="34" t="str">
        <f t="shared" si="127"/>
        <v/>
      </c>
      <c r="J351" s="8"/>
      <c r="K351" s="22" t="str">
        <f t="shared" si="120"/>
        <v/>
      </c>
      <c r="L351" s="34" t="str">
        <f t="shared" si="128"/>
        <v/>
      </c>
      <c r="M351" s="8"/>
      <c r="N351" s="22" t="str">
        <f t="shared" si="121"/>
        <v/>
      </c>
      <c r="O351" s="34" t="str">
        <f t="shared" si="129"/>
        <v/>
      </c>
      <c r="P351" s="8"/>
      <c r="Q351" s="22" t="str">
        <f t="shared" si="122"/>
        <v/>
      </c>
      <c r="R351" s="34" t="str">
        <f t="shared" si="130"/>
        <v/>
      </c>
      <c r="S351" s="8"/>
      <c r="T351" s="22" t="str">
        <f t="shared" si="123"/>
        <v/>
      </c>
      <c r="U351" s="34" t="str">
        <f t="shared" si="131"/>
        <v/>
      </c>
      <c r="V351" s="8"/>
      <c r="W351" s="22" t="str">
        <f t="shared" si="124"/>
        <v/>
      </c>
    </row>
    <row r="352" spans="1:23" ht="18" customHeight="1" x14ac:dyDescent="0.35">
      <c r="A352" s="69">
        <f>'Energy - Master'!A351</f>
        <v>46371</v>
      </c>
      <c r="B352" s="24" t="str">
        <f t="shared" si="117"/>
        <v>Dec-2026</v>
      </c>
      <c r="C352" s="34" t="str">
        <f t="shared" si="125"/>
        <v/>
      </c>
      <c r="D352" s="8"/>
      <c r="E352" s="22" t="str">
        <f t="shared" si="118"/>
        <v/>
      </c>
      <c r="F352" s="34" t="str">
        <f t="shared" si="126"/>
        <v/>
      </c>
      <c r="G352" s="8"/>
      <c r="H352" s="22" t="str">
        <f t="shared" si="119"/>
        <v/>
      </c>
      <c r="I352" s="34" t="str">
        <f t="shared" si="127"/>
        <v/>
      </c>
      <c r="J352" s="8"/>
      <c r="K352" s="22" t="str">
        <f t="shared" si="120"/>
        <v/>
      </c>
      <c r="L352" s="34" t="str">
        <f t="shared" si="128"/>
        <v/>
      </c>
      <c r="M352" s="8"/>
      <c r="N352" s="22" t="str">
        <f t="shared" si="121"/>
        <v/>
      </c>
      <c r="O352" s="34" t="str">
        <f t="shared" si="129"/>
        <v/>
      </c>
      <c r="P352" s="8"/>
      <c r="Q352" s="22" t="str">
        <f t="shared" si="122"/>
        <v/>
      </c>
      <c r="R352" s="34" t="str">
        <f t="shared" si="130"/>
        <v/>
      </c>
      <c r="S352" s="8"/>
      <c r="T352" s="22" t="str">
        <f t="shared" si="123"/>
        <v/>
      </c>
      <c r="U352" s="34" t="str">
        <f t="shared" si="131"/>
        <v/>
      </c>
      <c r="V352" s="8"/>
      <c r="W352" s="22" t="str">
        <f t="shared" si="124"/>
        <v/>
      </c>
    </row>
    <row r="353" spans="1:23" ht="18" customHeight="1" x14ac:dyDescent="0.35">
      <c r="A353" s="69">
        <f>'Energy - Master'!A352</f>
        <v>46372</v>
      </c>
      <c r="B353" s="24" t="str">
        <f t="shared" si="117"/>
        <v>Dec-2026</v>
      </c>
      <c r="C353" s="34" t="str">
        <f t="shared" si="125"/>
        <v/>
      </c>
      <c r="D353" s="8"/>
      <c r="E353" s="22" t="str">
        <f t="shared" si="118"/>
        <v/>
      </c>
      <c r="F353" s="34" t="str">
        <f t="shared" si="126"/>
        <v/>
      </c>
      <c r="G353" s="8"/>
      <c r="H353" s="22" t="str">
        <f t="shared" si="119"/>
        <v/>
      </c>
      <c r="I353" s="34" t="str">
        <f t="shared" si="127"/>
        <v/>
      </c>
      <c r="J353" s="8"/>
      <c r="K353" s="22" t="str">
        <f t="shared" si="120"/>
        <v/>
      </c>
      <c r="L353" s="34" t="str">
        <f t="shared" si="128"/>
        <v/>
      </c>
      <c r="M353" s="8"/>
      <c r="N353" s="22" t="str">
        <f t="shared" si="121"/>
        <v/>
      </c>
      <c r="O353" s="34" t="str">
        <f t="shared" si="129"/>
        <v/>
      </c>
      <c r="P353" s="8"/>
      <c r="Q353" s="22" t="str">
        <f t="shared" si="122"/>
        <v/>
      </c>
      <c r="R353" s="34" t="str">
        <f t="shared" si="130"/>
        <v/>
      </c>
      <c r="S353" s="8"/>
      <c r="T353" s="22" t="str">
        <f t="shared" si="123"/>
        <v/>
      </c>
      <c r="U353" s="34" t="str">
        <f t="shared" si="131"/>
        <v/>
      </c>
      <c r="V353" s="8"/>
      <c r="W353" s="22" t="str">
        <f t="shared" si="124"/>
        <v/>
      </c>
    </row>
    <row r="354" spans="1:23" ht="18" customHeight="1" x14ac:dyDescent="0.35">
      <c r="A354" s="69">
        <f>'Energy - Master'!A353</f>
        <v>46373</v>
      </c>
      <c r="B354" s="24" t="str">
        <f t="shared" si="117"/>
        <v>Dec-2026</v>
      </c>
      <c r="C354" s="34" t="str">
        <f t="shared" si="125"/>
        <v/>
      </c>
      <c r="D354" s="8"/>
      <c r="E354" s="22" t="str">
        <f t="shared" si="118"/>
        <v/>
      </c>
      <c r="F354" s="34" t="str">
        <f t="shared" si="126"/>
        <v/>
      </c>
      <c r="G354" s="8"/>
      <c r="H354" s="22" t="str">
        <f t="shared" si="119"/>
        <v/>
      </c>
      <c r="I354" s="34" t="str">
        <f t="shared" si="127"/>
        <v/>
      </c>
      <c r="J354" s="8"/>
      <c r="K354" s="22" t="str">
        <f t="shared" si="120"/>
        <v/>
      </c>
      <c r="L354" s="34" t="str">
        <f t="shared" si="128"/>
        <v/>
      </c>
      <c r="M354" s="8"/>
      <c r="N354" s="22" t="str">
        <f t="shared" si="121"/>
        <v/>
      </c>
      <c r="O354" s="34" t="str">
        <f t="shared" si="129"/>
        <v/>
      </c>
      <c r="P354" s="8"/>
      <c r="Q354" s="22" t="str">
        <f t="shared" si="122"/>
        <v/>
      </c>
      <c r="R354" s="34" t="str">
        <f t="shared" si="130"/>
        <v/>
      </c>
      <c r="S354" s="8"/>
      <c r="T354" s="22" t="str">
        <f t="shared" si="123"/>
        <v/>
      </c>
      <c r="U354" s="34" t="str">
        <f t="shared" si="131"/>
        <v/>
      </c>
      <c r="V354" s="8"/>
      <c r="W354" s="22" t="str">
        <f t="shared" si="124"/>
        <v/>
      </c>
    </row>
    <row r="355" spans="1:23" ht="18" customHeight="1" x14ac:dyDescent="0.35">
      <c r="A355" s="69">
        <f>'Energy - Master'!A354</f>
        <v>46374</v>
      </c>
      <c r="B355" s="24" t="str">
        <f t="shared" si="117"/>
        <v>Dec-2026</v>
      </c>
      <c r="C355" s="34" t="str">
        <f t="shared" si="125"/>
        <v/>
      </c>
      <c r="D355" s="8"/>
      <c r="E355" s="22" t="str">
        <f t="shared" si="118"/>
        <v/>
      </c>
      <c r="F355" s="34" t="str">
        <f t="shared" si="126"/>
        <v/>
      </c>
      <c r="G355" s="8"/>
      <c r="H355" s="22" t="str">
        <f t="shared" si="119"/>
        <v/>
      </c>
      <c r="I355" s="34" t="str">
        <f t="shared" si="127"/>
        <v/>
      </c>
      <c r="J355" s="8"/>
      <c r="K355" s="22" t="str">
        <f t="shared" si="120"/>
        <v/>
      </c>
      <c r="L355" s="34" t="str">
        <f t="shared" si="128"/>
        <v/>
      </c>
      <c r="M355" s="8"/>
      <c r="N355" s="22" t="str">
        <f t="shared" si="121"/>
        <v/>
      </c>
      <c r="O355" s="34" t="str">
        <f t="shared" si="129"/>
        <v/>
      </c>
      <c r="P355" s="8"/>
      <c r="Q355" s="22" t="str">
        <f t="shared" si="122"/>
        <v/>
      </c>
      <c r="R355" s="34" t="str">
        <f t="shared" si="130"/>
        <v/>
      </c>
      <c r="S355" s="8"/>
      <c r="T355" s="22" t="str">
        <f t="shared" si="123"/>
        <v/>
      </c>
      <c r="U355" s="34" t="str">
        <f t="shared" si="131"/>
        <v/>
      </c>
      <c r="V355" s="8"/>
      <c r="W355" s="22" t="str">
        <f t="shared" si="124"/>
        <v/>
      </c>
    </row>
    <row r="356" spans="1:23" ht="18" customHeight="1" x14ac:dyDescent="0.35">
      <c r="A356" s="69">
        <f>'Energy - Master'!A355</f>
        <v>46375</v>
      </c>
      <c r="B356" s="24" t="str">
        <f t="shared" si="117"/>
        <v>Dec-2026</v>
      </c>
      <c r="C356" s="34" t="str">
        <f t="shared" si="125"/>
        <v/>
      </c>
      <c r="D356" s="8"/>
      <c r="E356" s="22" t="str">
        <f t="shared" si="118"/>
        <v/>
      </c>
      <c r="F356" s="34" t="str">
        <f t="shared" si="126"/>
        <v/>
      </c>
      <c r="G356" s="8"/>
      <c r="H356" s="22" t="str">
        <f t="shared" si="119"/>
        <v/>
      </c>
      <c r="I356" s="34" t="str">
        <f t="shared" si="127"/>
        <v/>
      </c>
      <c r="J356" s="8"/>
      <c r="K356" s="22" t="str">
        <f t="shared" si="120"/>
        <v/>
      </c>
      <c r="L356" s="34" t="str">
        <f t="shared" si="128"/>
        <v/>
      </c>
      <c r="M356" s="8"/>
      <c r="N356" s="22" t="str">
        <f t="shared" si="121"/>
        <v/>
      </c>
      <c r="O356" s="34" t="str">
        <f t="shared" si="129"/>
        <v/>
      </c>
      <c r="P356" s="8"/>
      <c r="Q356" s="22" t="str">
        <f t="shared" si="122"/>
        <v/>
      </c>
      <c r="R356" s="34" t="str">
        <f t="shared" si="130"/>
        <v/>
      </c>
      <c r="S356" s="8"/>
      <c r="T356" s="22" t="str">
        <f t="shared" si="123"/>
        <v/>
      </c>
      <c r="U356" s="34" t="str">
        <f t="shared" si="131"/>
        <v/>
      </c>
      <c r="V356" s="8"/>
      <c r="W356" s="22" t="str">
        <f t="shared" si="124"/>
        <v/>
      </c>
    </row>
    <row r="357" spans="1:23" ht="18" customHeight="1" x14ac:dyDescent="0.35">
      <c r="A357" s="69">
        <f>'Energy - Master'!A356</f>
        <v>46376</v>
      </c>
      <c r="B357" s="24" t="str">
        <f t="shared" si="117"/>
        <v>Dec-2026</v>
      </c>
      <c r="C357" s="34" t="str">
        <f t="shared" si="125"/>
        <v/>
      </c>
      <c r="D357" s="8"/>
      <c r="E357" s="22" t="str">
        <f t="shared" si="118"/>
        <v/>
      </c>
      <c r="F357" s="34" t="str">
        <f t="shared" si="126"/>
        <v/>
      </c>
      <c r="G357" s="8"/>
      <c r="H357" s="22" t="str">
        <f t="shared" si="119"/>
        <v/>
      </c>
      <c r="I357" s="34" t="str">
        <f t="shared" si="127"/>
        <v/>
      </c>
      <c r="J357" s="8"/>
      <c r="K357" s="22" t="str">
        <f t="shared" si="120"/>
        <v/>
      </c>
      <c r="L357" s="34" t="str">
        <f t="shared" si="128"/>
        <v/>
      </c>
      <c r="M357" s="8"/>
      <c r="N357" s="22" t="str">
        <f t="shared" si="121"/>
        <v/>
      </c>
      <c r="O357" s="34" t="str">
        <f t="shared" si="129"/>
        <v/>
      </c>
      <c r="P357" s="8"/>
      <c r="Q357" s="22" t="str">
        <f t="shared" si="122"/>
        <v/>
      </c>
      <c r="R357" s="34" t="str">
        <f t="shared" si="130"/>
        <v/>
      </c>
      <c r="S357" s="8"/>
      <c r="T357" s="22" t="str">
        <f t="shared" si="123"/>
        <v/>
      </c>
      <c r="U357" s="34" t="str">
        <f t="shared" si="131"/>
        <v/>
      </c>
      <c r="V357" s="8"/>
      <c r="W357" s="22" t="str">
        <f t="shared" si="124"/>
        <v/>
      </c>
    </row>
    <row r="358" spans="1:23" ht="18" customHeight="1" x14ac:dyDescent="0.35">
      <c r="A358" s="69">
        <f>'Energy - Master'!A357</f>
        <v>46377</v>
      </c>
      <c r="B358" s="24" t="str">
        <f t="shared" si="117"/>
        <v>Dec-2026</v>
      </c>
      <c r="C358" s="34" t="str">
        <f t="shared" si="125"/>
        <v/>
      </c>
      <c r="D358" s="8"/>
      <c r="E358" s="22" t="str">
        <f t="shared" si="118"/>
        <v/>
      </c>
      <c r="F358" s="34" t="str">
        <f t="shared" si="126"/>
        <v/>
      </c>
      <c r="G358" s="8"/>
      <c r="H358" s="22" t="str">
        <f t="shared" si="119"/>
        <v/>
      </c>
      <c r="I358" s="34" t="str">
        <f t="shared" si="127"/>
        <v/>
      </c>
      <c r="J358" s="8"/>
      <c r="K358" s="22" t="str">
        <f t="shared" si="120"/>
        <v/>
      </c>
      <c r="L358" s="34" t="str">
        <f t="shared" si="128"/>
        <v/>
      </c>
      <c r="M358" s="8"/>
      <c r="N358" s="22" t="str">
        <f t="shared" si="121"/>
        <v/>
      </c>
      <c r="O358" s="34" t="str">
        <f t="shared" si="129"/>
        <v/>
      </c>
      <c r="P358" s="8"/>
      <c r="Q358" s="22" t="str">
        <f t="shared" si="122"/>
        <v/>
      </c>
      <c r="R358" s="34" t="str">
        <f t="shared" si="130"/>
        <v/>
      </c>
      <c r="S358" s="8"/>
      <c r="T358" s="22" t="str">
        <f t="shared" si="123"/>
        <v/>
      </c>
      <c r="U358" s="34" t="str">
        <f t="shared" si="131"/>
        <v/>
      </c>
      <c r="V358" s="8"/>
      <c r="W358" s="22" t="str">
        <f t="shared" si="124"/>
        <v/>
      </c>
    </row>
    <row r="359" spans="1:23" ht="18" customHeight="1" x14ac:dyDescent="0.35">
      <c r="A359" s="69">
        <f>'Energy - Master'!A358</f>
        <v>46378</v>
      </c>
      <c r="B359" s="24" t="str">
        <f t="shared" si="117"/>
        <v>Dec-2026</v>
      </c>
      <c r="C359" s="34" t="str">
        <f t="shared" si="125"/>
        <v/>
      </c>
      <c r="D359" s="8"/>
      <c r="E359" s="22" t="str">
        <f t="shared" si="118"/>
        <v/>
      </c>
      <c r="F359" s="34" t="str">
        <f t="shared" si="126"/>
        <v/>
      </c>
      <c r="G359" s="8"/>
      <c r="H359" s="22" t="str">
        <f t="shared" si="119"/>
        <v/>
      </c>
      <c r="I359" s="34" t="str">
        <f t="shared" si="127"/>
        <v/>
      </c>
      <c r="J359" s="8"/>
      <c r="K359" s="22" t="str">
        <f t="shared" si="120"/>
        <v/>
      </c>
      <c r="L359" s="34" t="str">
        <f t="shared" si="128"/>
        <v/>
      </c>
      <c r="M359" s="8"/>
      <c r="N359" s="22" t="str">
        <f t="shared" si="121"/>
        <v/>
      </c>
      <c r="O359" s="34" t="str">
        <f t="shared" si="129"/>
        <v/>
      </c>
      <c r="P359" s="8"/>
      <c r="Q359" s="22" t="str">
        <f t="shared" si="122"/>
        <v/>
      </c>
      <c r="R359" s="34" t="str">
        <f t="shared" si="130"/>
        <v/>
      </c>
      <c r="S359" s="8"/>
      <c r="T359" s="22" t="str">
        <f t="shared" si="123"/>
        <v/>
      </c>
      <c r="U359" s="34" t="str">
        <f t="shared" si="131"/>
        <v/>
      </c>
      <c r="V359" s="8"/>
      <c r="W359" s="22" t="str">
        <f t="shared" si="124"/>
        <v/>
      </c>
    </row>
    <row r="360" spans="1:23" ht="18" customHeight="1" x14ac:dyDescent="0.35">
      <c r="A360" s="69">
        <f>'Energy - Master'!A359</f>
        <v>46379</v>
      </c>
      <c r="B360" s="24" t="str">
        <f t="shared" si="117"/>
        <v>Dec-2026</v>
      </c>
      <c r="C360" s="34" t="str">
        <f t="shared" si="125"/>
        <v/>
      </c>
      <c r="D360" s="8"/>
      <c r="E360" s="22" t="str">
        <f t="shared" si="118"/>
        <v/>
      </c>
      <c r="F360" s="34" t="str">
        <f t="shared" si="126"/>
        <v/>
      </c>
      <c r="G360" s="8"/>
      <c r="H360" s="22" t="str">
        <f t="shared" si="119"/>
        <v/>
      </c>
      <c r="I360" s="34" t="str">
        <f t="shared" si="127"/>
        <v/>
      </c>
      <c r="J360" s="8"/>
      <c r="K360" s="22" t="str">
        <f t="shared" si="120"/>
        <v/>
      </c>
      <c r="L360" s="34" t="str">
        <f t="shared" si="128"/>
        <v/>
      </c>
      <c r="M360" s="8"/>
      <c r="N360" s="22" t="str">
        <f t="shared" si="121"/>
        <v/>
      </c>
      <c r="O360" s="34" t="str">
        <f t="shared" si="129"/>
        <v/>
      </c>
      <c r="P360" s="8"/>
      <c r="Q360" s="22" t="str">
        <f t="shared" si="122"/>
        <v/>
      </c>
      <c r="R360" s="34" t="str">
        <f t="shared" si="130"/>
        <v/>
      </c>
      <c r="S360" s="8"/>
      <c r="T360" s="22" t="str">
        <f t="shared" si="123"/>
        <v/>
      </c>
      <c r="U360" s="34" t="str">
        <f t="shared" si="131"/>
        <v/>
      </c>
      <c r="V360" s="8"/>
      <c r="W360" s="22" t="str">
        <f t="shared" si="124"/>
        <v/>
      </c>
    </row>
    <row r="361" spans="1:23" ht="18" customHeight="1" x14ac:dyDescent="0.35">
      <c r="A361" s="69">
        <f>'Energy - Master'!A360</f>
        <v>46380</v>
      </c>
      <c r="B361" s="24" t="str">
        <f t="shared" si="117"/>
        <v>Dec-2026</v>
      </c>
      <c r="C361" s="34" t="str">
        <f t="shared" si="125"/>
        <v/>
      </c>
      <c r="D361" s="8"/>
      <c r="E361" s="22" t="str">
        <f t="shared" si="118"/>
        <v/>
      </c>
      <c r="F361" s="34" t="str">
        <f t="shared" si="126"/>
        <v/>
      </c>
      <c r="G361" s="8"/>
      <c r="H361" s="22" t="str">
        <f t="shared" si="119"/>
        <v/>
      </c>
      <c r="I361" s="34" t="str">
        <f t="shared" si="127"/>
        <v/>
      </c>
      <c r="J361" s="8"/>
      <c r="K361" s="22" t="str">
        <f t="shared" si="120"/>
        <v/>
      </c>
      <c r="L361" s="34" t="str">
        <f t="shared" si="128"/>
        <v/>
      </c>
      <c r="M361" s="8"/>
      <c r="N361" s="22" t="str">
        <f t="shared" si="121"/>
        <v/>
      </c>
      <c r="O361" s="34" t="str">
        <f t="shared" si="129"/>
        <v/>
      </c>
      <c r="P361" s="8"/>
      <c r="Q361" s="22" t="str">
        <f t="shared" si="122"/>
        <v/>
      </c>
      <c r="R361" s="34" t="str">
        <f t="shared" si="130"/>
        <v/>
      </c>
      <c r="S361" s="8"/>
      <c r="T361" s="22" t="str">
        <f t="shared" si="123"/>
        <v/>
      </c>
      <c r="U361" s="34" t="str">
        <f t="shared" si="131"/>
        <v/>
      </c>
      <c r="V361" s="8"/>
      <c r="W361" s="22" t="str">
        <f t="shared" si="124"/>
        <v/>
      </c>
    </row>
    <row r="362" spans="1:23" ht="18" customHeight="1" x14ac:dyDescent="0.35">
      <c r="A362" s="69">
        <f>'Energy - Master'!A361</f>
        <v>46381</v>
      </c>
      <c r="B362" s="24" t="str">
        <f t="shared" si="117"/>
        <v>Dec-2026</v>
      </c>
      <c r="C362" s="34" t="str">
        <f t="shared" si="125"/>
        <v/>
      </c>
      <c r="D362" s="8"/>
      <c r="E362" s="22" t="str">
        <f t="shared" si="118"/>
        <v/>
      </c>
      <c r="F362" s="34" t="str">
        <f t="shared" si="126"/>
        <v/>
      </c>
      <c r="G362" s="8"/>
      <c r="H362" s="22" t="str">
        <f t="shared" si="119"/>
        <v/>
      </c>
      <c r="I362" s="34" t="str">
        <f t="shared" si="127"/>
        <v/>
      </c>
      <c r="J362" s="8"/>
      <c r="K362" s="22" t="str">
        <f t="shared" si="120"/>
        <v/>
      </c>
      <c r="L362" s="34" t="str">
        <f t="shared" si="128"/>
        <v/>
      </c>
      <c r="M362" s="8"/>
      <c r="N362" s="22" t="str">
        <f t="shared" si="121"/>
        <v/>
      </c>
      <c r="O362" s="34" t="str">
        <f t="shared" si="129"/>
        <v/>
      </c>
      <c r="P362" s="8"/>
      <c r="Q362" s="22" t="str">
        <f t="shared" si="122"/>
        <v/>
      </c>
      <c r="R362" s="34" t="str">
        <f t="shared" si="130"/>
        <v/>
      </c>
      <c r="S362" s="8"/>
      <c r="T362" s="22" t="str">
        <f t="shared" si="123"/>
        <v/>
      </c>
      <c r="U362" s="34" t="str">
        <f t="shared" si="131"/>
        <v/>
      </c>
      <c r="V362" s="8"/>
      <c r="W362" s="22" t="str">
        <f t="shared" si="124"/>
        <v/>
      </c>
    </row>
    <row r="363" spans="1:23" ht="18" customHeight="1" x14ac:dyDescent="0.35">
      <c r="A363" s="69">
        <f>'Energy - Master'!A362</f>
        <v>46382</v>
      </c>
      <c r="B363" s="24" t="str">
        <f t="shared" si="117"/>
        <v>Dec-2026</v>
      </c>
      <c r="C363" s="34" t="str">
        <f t="shared" si="125"/>
        <v/>
      </c>
      <c r="D363" s="8"/>
      <c r="E363" s="22" t="str">
        <f t="shared" si="118"/>
        <v/>
      </c>
      <c r="F363" s="34" t="str">
        <f t="shared" si="126"/>
        <v/>
      </c>
      <c r="G363" s="8"/>
      <c r="H363" s="22" t="str">
        <f t="shared" si="119"/>
        <v/>
      </c>
      <c r="I363" s="34" t="str">
        <f t="shared" si="127"/>
        <v/>
      </c>
      <c r="J363" s="8"/>
      <c r="K363" s="22" t="str">
        <f t="shared" si="120"/>
        <v/>
      </c>
      <c r="L363" s="34" t="str">
        <f t="shared" si="128"/>
        <v/>
      </c>
      <c r="M363" s="8"/>
      <c r="N363" s="22" t="str">
        <f t="shared" si="121"/>
        <v/>
      </c>
      <c r="O363" s="34" t="str">
        <f t="shared" si="129"/>
        <v/>
      </c>
      <c r="P363" s="8"/>
      <c r="Q363" s="22" t="str">
        <f t="shared" si="122"/>
        <v/>
      </c>
      <c r="R363" s="34" t="str">
        <f t="shared" si="130"/>
        <v/>
      </c>
      <c r="S363" s="8"/>
      <c r="T363" s="22" t="str">
        <f t="shared" si="123"/>
        <v/>
      </c>
      <c r="U363" s="34" t="str">
        <f t="shared" si="131"/>
        <v/>
      </c>
      <c r="V363" s="8"/>
      <c r="W363" s="22" t="str">
        <f t="shared" si="124"/>
        <v/>
      </c>
    </row>
    <row r="364" spans="1:23" ht="18" customHeight="1" x14ac:dyDescent="0.35">
      <c r="A364" s="69">
        <f>'Energy - Master'!A363</f>
        <v>46383</v>
      </c>
      <c r="B364" s="24" t="str">
        <f t="shared" si="117"/>
        <v>Dec-2026</v>
      </c>
      <c r="C364" s="34" t="str">
        <f t="shared" si="125"/>
        <v/>
      </c>
      <c r="D364" s="8"/>
      <c r="E364" s="22" t="str">
        <f t="shared" si="118"/>
        <v/>
      </c>
      <c r="F364" s="34" t="str">
        <f t="shared" si="126"/>
        <v/>
      </c>
      <c r="G364" s="8"/>
      <c r="H364" s="22" t="str">
        <f t="shared" si="119"/>
        <v/>
      </c>
      <c r="I364" s="34" t="str">
        <f t="shared" si="127"/>
        <v/>
      </c>
      <c r="J364" s="8"/>
      <c r="K364" s="22" t="str">
        <f t="shared" si="120"/>
        <v/>
      </c>
      <c r="L364" s="34" t="str">
        <f t="shared" si="128"/>
        <v/>
      </c>
      <c r="M364" s="8"/>
      <c r="N364" s="22" t="str">
        <f t="shared" si="121"/>
        <v/>
      </c>
      <c r="O364" s="34" t="str">
        <f t="shared" si="129"/>
        <v/>
      </c>
      <c r="P364" s="8"/>
      <c r="Q364" s="22" t="str">
        <f t="shared" si="122"/>
        <v/>
      </c>
      <c r="R364" s="34" t="str">
        <f t="shared" si="130"/>
        <v/>
      </c>
      <c r="S364" s="8"/>
      <c r="T364" s="22" t="str">
        <f t="shared" si="123"/>
        <v/>
      </c>
      <c r="U364" s="34" t="str">
        <f t="shared" si="131"/>
        <v/>
      </c>
      <c r="V364" s="8"/>
      <c r="W364" s="22" t="str">
        <f t="shared" si="124"/>
        <v/>
      </c>
    </row>
    <row r="365" spans="1:23" ht="18" customHeight="1" x14ac:dyDescent="0.35">
      <c r="A365" s="69">
        <f>'Energy - Master'!A364</f>
        <v>46384</v>
      </c>
      <c r="B365" s="24" t="str">
        <f t="shared" si="117"/>
        <v>Dec-2026</v>
      </c>
      <c r="C365" s="34" t="str">
        <f t="shared" si="125"/>
        <v/>
      </c>
      <c r="D365" s="8"/>
      <c r="E365" s="22" t="str">
        <f t="shared" si="118"/>
        <v/>
      </c>
      <c r="F365" s="34" t="str">
        <f t="shared" si="126"/>
        <v/>
      </c>
      <c r="G365" s="8"/>
      <c r="H365" s="22" t="str">
        <f t="shared" si="119"/>
        <v/>
      </c>
      <c r="I365" s="34" t="str">
        <f t="shared" si="127"/>
        <v/>
      </c>
      <c r="J365" s="8"/>
      <c r="K365" s="22" t="str">
        <f t="shared" si="120"/>
        <v/>
      </c>
      <c r="L365" s="34" t="str">
        <f t="shared" si="128"/>
        <v/>
      </c>
      <c r="M365" s="8"/>
      <c r="N365" s="22" t="str">
        <f t="shared" si="121"/>
        <v/>
      </c>
      <c r="O365" s="34" t="str">
        <f t="shared" si="129"/>
        <v/>
      </c>
      <c r="P365" s="8"/>
      <c r="Q365" s="22" t="str">
        <f t="shared" si="122"/>
        <v/>
      </c>
      <c r="R365" s="34" t="str">
        <f t="shared" si="130"/>
        <v/>
      </c>
      <c r="S365" s="8"/>
      <c r="T365" s="22" t="str">
        <f t="shared" si="123"/>
        <v/>
      </c>
      <c r="U365" s="34" t="str">
        <f t="shared" si="131"/>
        <v/>
      </c>
      <c r="V365" s="8"/>
      <c r="W365" s="22" t="str">
        <f t="shared" si="124"/>
        <v/>
      </c>
    </row>
    <row r="366" spans="1:23" ht="18" customHeight="1" x14ac:dyDescent="0.35">
      <c r="A366" s="69">
        <f>'Energy - Master'!A365</f>
        <v>46385</v>
      </c>
      <c r="B366" s="24" t="str">
        <f t="shared" si="117"/>
        <v>Dec-2026</v>
      </c>
      <c r="C366" s="34" t="str">
        <f t="shared" si="125"/>
        <v/>
      </c>
      <c r="D366" s="8"/>
      <c r="E366" s="22" t="str">
        <f t="shared" si="118"/>
        <v/>
      </c>
      <c r="F366" s="34" t="str">
        <f t="shared" si="126"/>
        <v/>
      </c>
      <c r="G366" s="8"/>
      <c r="H366" s="22" t="str">
        <f t="shared" si="119"/>
        <v/>
      </c>
      <c r="I366" s="34" t="str">
        <f t="shared" si="127"/>
        <v/>
      </c>
      <c r="J366" s="8"/>
      <c r="K366" s="22" t="str">
        <f t="shared" si="120"/>
        <v/>
      </c>
      <c r="L366" s="34" t="str">
        <f t="shared" si="128"/>
        <v/>
      </c>
      <c r="M366" s="8"/>
      <c r="N366" s="22" t="str">
        <f t="shared" si="121"/>
        <v/>
      </c>
      <c r="O366" s="34" t="str">
        <f t="shared" si="129"/>
        <v/>
      </c>
      <c r="P366" s="8"/>
      <c r="Q366" s="22" t="str">
        <f t="shared" si="122"/>
        <v/>
      </c>
      <c r="R366" s="34" t="str">
        <f t="shared" si="130"/>
        <v/>
      </c>
      <c r="S366" s="8"/>
      <c r="T366" s="22" t="str">
        <f t="shared" si="123"/>
        <v/>
      </c>
      <c r="U366" s="34" t="str">
        <f t="shared" si="131"/>
        <v/>
      </c>
      <c r="V366" s="8"/>
      <c r="W366" s="22" t="str">
        <f t="shared" si="124"/>
        <v/>
      </c>
    </row>
    <row r="367" spans="1:23" ht="18" customHeight="1" x14ac:dyDescent="0.35">
      <c r="A367" s="69">
        <f>'Energy - Master'!A366</f>
        <v>46386</v>
      </c>
      <c r="B367" s="24" t="str">
        <f t="shared" si="117"/>
        <v>Dec-2026</v>
      </c>
      <c r="C367" s="34" t="str">
        <f t="shared" si="125"/>
        <v/>
      </c>
      <c r="D367" s="8"/>
      <c r="E367" s="22" t="str">
        <f t="shared" si="118"/>
        <v/>
      </c>
      <c r="F367" s="34" t="str">
        <f t="shared" si="126"/>
        <v/>
      </c>
      <c r="G367" s="8"/>
      <c r="H367" s="22" t="str">
        <f t="shared" si="119"/>
        <v/>
      </c>
      <c r="I367" s="34" t="str">
        <f t="shared" si="127"/>
        <v/>
      </c>
      <c r="J367" s="8"/>
      <c r="K367" s="22" t="str">
        <f t="shared" si="120"/>
        <v/>
      </c>
      <c r="L367" s="34" t="str">
        <f t="shared" si="128"/>
        <v/>
      </c>
      <c r="M367" s="8"/>
      <c r="N367" s="22" t="str">
        <f t="shared" si="121"/>
        <v/>
      </c>
      <c r="O367" s="34" t="str">
        <f t="shared" si="129"/>
        <v/>
      </c>
      <c r="P367" s="8"/>
      <c r="Q367" s="22" t="str">
        <f t="shared" si="122"/>
        <v/>
      </c>
      <c r="R367" s="34" t="str">
        <f t="shared" si="130"/>
        <v/>
      </c>
      <c r="S367" s="8"/>
      <c r="T367" s="22" t="str">
        <f t="shared" si="123"/>
        <v/>
      </c>
      <c r="U367" s="34" t="str">
        <f t="shared" si="131"/>
        <v/>
      </c>
      <c r="V367" s="8"/>
      <c r="W367" s="22" t="str">
        <f t="shared" si="124"/>
        <v/>
      </c>
    </row>
    <row r="368" spans="1:23" ht="18" customHeight="1" x14ac:dyDescent="0.35">
      <c r="A368" s="69">
        <f>'Energy - Master'!A367</f>
        <v>46387</v>
      </c>
      <c r="B368" s="24" t="str">
        <f t="shared" si="117"/>
        <v>Dec-2026</v>
      </c>
      <c r="C368" s="34" t="str">
        <f t="shared" si="125"/>
        <v/>
      </c>
      <c r="D368" s="8"/>
      <c r="E368" s="22" t="str">
        <f t="shared" si="118"/>
        <v/>
      </c>
      <c r="F368" s="34" t="str">
        <f t="shared" si="126"/>
        <v/>
      </c>
      <c r="G368" s="8"/>
      <c r="H368" s="22" t="str">
        <f t="shared" si="119"/>
        <v/>
      </c>
      <c r="I368" s="34" t="str">
        <f t="shared" si="127"/>
        <v/>
      </c>
      <c r="J368" s="8"/>
      <c r="K368" s="22" t="str">
        <f t="shared" si="120"/>
        <v/>
      </c>
      <c r="L368" s="34" t="str">
        <f t="shared" si="128"/>
        <v/>
      </c>
      <c r="M368" s="8"/>
      <c r="N368" s="22" t="str">
        <f t="shared" si="121"/>
        <v/>
      </c>
      <c r="O368" s="34" t="str">
        <f t="shared" si="129"/>
        <v/>
      </c>
      <c r="P368" s="8"/>
      <c r="Q368" s="22" t="str">
        <f t="shared" si="122"/>
        <v/>
      </c>
      <c r="R368" s="34" t="str">
        <f t="shared" si="130"/>
        <v/>
      </c>
      <c r="S368" s="8"/>
      <c r="T368" s="22" t="str">
        <f t="shared" si="123"/>
        <v/>
      </c>
      <c r="U368" s="34" t="str">
        <f t="shared" si="131"/>
        <v/>
      </c>
      <c r="V368" s="8"/>
      <c r="W368" s="22" t="str">
        <f t="shared" si="124"/>
        <v/>
      </c>
    </row>
    <row r="369" spans="1:23" ht="18" customHeight="1" x14ac:dyDescent="0.35">
      <c r="A369" s="69">
        <f>'Energy - Master'!A368</f>
        <v>46388</v>
      </c>
      <c r="B369" s="24" t="str">
        <f t="shared" si="117"/>
        <v>Jan-2027</v>
      </c>
      <c r="C369" s="34" t="str">
        <f t="shared" si="125"/>
        <v/>
      </c>
      <c r="D369" s="8"/>
      <c r="E369" s="22" t="str">
        <f t="shared" si="118"/>
        <v/>
      </c>
      <c r="F369" s="34" t="str">
        <f t="shared" si="126"/>
        <v/>
      </c>
      <c r="G369" s="8"/>
      <c r="H369" s="22" t="str">
        <f t="shared" si="119"/>
        <v/>
      </c>
      <c r="I369" s="34" t="str">
        <f t="shared" si="127"/>
        <v/>
      </c>
      <c r="J369" s="8"/>
      <c r="K369" s="22" t="str">
        <f t="shared" si="120"/>
        <v/>
      </c>
      <c r="L369" s="34" t="str">
        <f t="shared" si="128"/>
        <v/>
      </c>
      <c r="M369" s="8"/>
      <c r="N369" s="22" t="str">
        <f t="shared" si="121"/>
        <v/>
      </c>
      <c r="O369" s="34" t="str">
        <f t="shared" si="129"/>
        <v/>
      </c>
      <c r="P369" s="8"/>
      <c r="Q369" s="22" t="str">
        <f t="shared" si="122"/>
        <v/>
      </c>
      <c r="R369" s="34" t="str">
        <f t="shared" si="130"/>
        <v/>
      </c>
      <c r="S369" s="8"/>
      <c r="T369" s="22" t="str">
        <f t="shared" si="123"/>
        <v/>
      </c>
      <c r="U369" s="34" t="str">
        <f t="shared" si="131"/>
        <v/>
      </c>
      <c r="V369" s="8"/>
      <c r="W369" s="22" t="str">
        <f t="shared" si="124"/>
        <v/>
      </c>
    </row>
    <row r="370" spans="1:23" ht="18" customHeight="1" x14ac:dyDescent="0.35">
      <c r="A370" s="69">
        <f>'Energy - Master'!A369</f>
        <v>46389</v>
      </c>
      <c r="B370" s="24" t="str">
        <f t="shared" si="117"/>
        <v>Jan-2027</v>
      </c>
      <c r="C370" s="34" t="str">
        <f t="shared" si="125"/>
        <v/>
      </c>
      <c r="D370" s="8"/>
      <c r="E370" s="22" t="str">
        <f t="shared" si="118"/>
        <v/>
      </c>
      <c r="F370" s="34" t="str">
        <f t="shared" si="126"/>
        <v/>
      </c>
      <c r="G370" s="8"/>
      <c r="H370" s="22" t="str">
        <f t="shared" si="119"/>
        <v/>
      </c>
      <c r="I370" s="34" t="str">
        <f t="shared" si="127"/>
        <v/>
      </c>
      <c r="J370" s="8"/>
      <c r="K370" s="22" t="str">
        <f t="shared" si="120"/>
        <v/>
      </c>
      <c r="L370" s="34" t="str">
        <f t="shared" si="128"/>
        <v/>
      </c>
      <c r="M370" s="8"/>
      <c r="N370" s="22" t="str">
        <f t="shared" si="121"/>
        <v/>
      </c>
      <c r="O370" s="34" t="str">
        <f t="shared" si="129"/>
        <v/>
      </c>
      <c r="P370" s="8"/>
      <c r="Q370" s="22" t="str">
        <f t="shared" si="122"/>
        <v/>
      </c>
      <c r="R370" s="34" t="str">
        <f t="shared" si="130"/>
        <v/>
      </c>
      <c r="S370" s="8"/>
      <c r="T370" s="22" t="str">
        <f t="shared" si="123"/>
        <v/>
      </c>
      <c r="U370" s="34" t="str">
        <f t="shared" si="131"/>
        <v/>
      </c>
      <c r="V370" s="8"/>
      <c r="W370" s="22" t="str">
        <f t="shared" si="124"/>
        <v/>
      </c>
    </row>
    <row r="371" spans="1:23" ht="18" customHeight="1" x14ac:dyDescent="0.35">
      <c r="A371" s="69">
        <f>'Energy - Master'!A370</f>
        <v>46390</v>
      </c>
      <c r="B371" s="24" t="str">
        <f t="shared" si="117"/>
        <v>Jan-2027</v>
      </c>
      <c r="C371" s="34" t="str">
        <f t="shared" si="125"/>
        <v/>
      </c>
      <c r="D371" s="8"/>
      <c r="E371" s="22" t="str">
        <f t="shared" si="118"/>
        <v/>
      </c>
      <c r="F371" s="34" t="str">
        <f t="shared" si="126"/>
        <v/>
      </c>
      <c r="G371" s="8"/>
      <c r="H371" s="22" t="str">
        <f t="shared" si="119"/>
        <v/>
      </c>
      <c r="I371" s="34" t="str">
        <f t="shared" si="127"/>
        <v/>
      </c>
      <c r="J371" s="8"/>
      <c r="K371" s="22" t="str">
        <f t="shared" si="120"/>
        <v/>
      </c>
      <c r="L371" s="34" t="str">
        <f t="shared" si="128"/>
        <v/>
      </c>
      <c r="M371" s="8"/>
      <c r="N371" s="22" t="str">
        <f t="shared" si="121"/>
        <v/>
      </c>
      <c r="O371" s="34" t="str">
        <f t="shared" si="129"/>
        <v/>
      </c>
      <c r="P371" s="8"/>
      <c r="Q371" s="22" t="str">
        <f t="shared" si="122"/>
        <v/>
      </c>
      <c r="R371" s="34" t="str">
        <f t="shared" si="130"/>
        <v/>
      </c>
      <c r="S371" s="8"/>
      <c r="T371" s="22" t="str">
        <f t="shared" si="123"/>
        <v/>
      </c>
      <c r="U371" s="34" t="str">
        <f t="shared" si="131"/>
        <v/>
      </c>
      <c r="V371" s="8"/>
      <c r="W371" s="22" t="str">
        <f t="shared" si="124"/>
        <v/>
      </c>
    </row>
    <row r="372" spans="1:23" ht="18" customHeight="1" x14ac:dyDescent="0.35">
      <c r="A372" s="69">
        <f>'Energy - Master'!A371</f>
        <v>46391</v>
      </c>
      <c r="B372" s="24" t="str">
        <f t="shared" si="117"/>
        <v>Jan-2027</v>
      </c>
      <c r="C372" s="34" t="str">
        <f t="shared" si="125"/>
        <v/>
      </c>
      <c r="D372" s="8"/>
      <c r="E372" s="22" t="str">
        <f t="shared" si="118"/>
        <v/>
      </c>
      <c r="F372" s="34" t="str">
        <f t="shared" si="126"/>
        <v/>
      </c>
      <c r="G372" s="8"/>
      <c r="H372" s="22" t="str">
        <f t="shared" si="119"/>
        <v/>
      </c>
      <c r="I372" s="34" t="str">
        <f t="shared" si="127"/>
        <v/>
      </c>
      <c r="J372" s="8"/>
      <c r="K372" s="22" t="str">
        <f t="shared" si="120"/>
        <v/>
      </c>
      <c r="L372" s="34" t="str">
        <f t="shared" si="128"/>
        <v/>
      </c>
      <c r="M372" s="8"/>
      <c r="N372" s="22" t="str">
        <f t="shared" si="121"/>
        <v/>
      </c>
      <c r="O372" s="34" t="str">
        <f t="shared" si="129"/>
        <v/>
      </c>
      <c r="P372" s="8"/>
      <c r="Q372" s="22" t="str">
        <f t="shared" si="122"/>
        <v/>
      </c>
      <c r="R372" s="34" t="str">
        <f t="shared" si="130"/>
        <v/>
      </c>
      <c r="S372" s="8"/>
      <c r="T372" s="22" t="str">
        <f t="shared" si="123"/>
        <v/>
      </c>
      <c r="U372" s="34" t="str">
        <f t="shared" si="131"/>
        <v/>
      </c>
      <c r="V372" s="8"/>
      <c r="W372" s="22" t="str">
        <f t="shared" si="124"/>
        <v/>
      </c>
    </row>
    <row r="373" spans="1:23" ht="18" customHeight="1" x14ac:dyDescent="0.35">
      <c r="A373" s="69">
        <f>'Energy - Master'!A372</f>
        <v>46392</v>
      </c>
      <c r="B373" s="24" t="str">
        <f t="shared" si="117"/>
        <v>Jan-2027</v>
      </c>
      <c r="C373" s="34" t="str">
        <f t="shared" si="125"/>
        <v/>
      </c>
      <c r="D373" s="8"/>
      <c r="E373" s="22" t="str">
        <f t="shared" si="118"/>
        <v/>
      </c>
      <c r="F373" s="34" t="str">
        <f t="shared" si="126"/>
        <v/>
      </c>
      <c r="G373" s="8"/>
      <c r="H373" s="22" t="str">
        <f t="shared" si="119"/>
        <v/>
      </c>
      <c r="I373" s="34" t="str">
        <f t="shared" si="127"/>
        <v/>
      </c>
      <c r="J373" s="8"/>
      <c r="K373" s="22" t="str">
        <f t="shared" si="120"/>
        <v/>
      </c>
      <c r="L373" s="34" t="str">
        <f t="shared" si="128"/>
        <v/>
      </c>
      <c r="M373" s="8"/>
      <c r="N373" s="22" t="str">
        <f t="shared" si="121"/>
        <v/>
      </c>
      <c r="O373" s="34" t="str">
        <f t="shared" si="129"/>
        <v/>
      </c>
      <c r="P373" s="8"/>
      <c r="Q373" s="22" t="str">
        <f t="shared" si="122"/>
        <v/>
      </c>
      <c r="R373" s="34" t="str">
        <f t="shared" si="130"/>
        <v/>
      </c>
      <c r="S373" s="8"/>
      <c r="T373" s="22" t="str">
        <f t="shared" si="123"/>
        <v/>
      </c>
      <c r="U373" s="34" t="str">
        <f t="shared" si="131"/>
        <v/>
      </c>
      <c r="V373" s="8"/>
      <c r="W373" s="22" t="str">
        <f t="shared" si="124"/>
        <v/>
      </c>
    </row>
    <row r="374" spans="1:23" ht="18" customHeight="1" x14ac:dyDescent="0.35">
      <c r="A374" s="69">
        <f>'Energy - Master'!A373</f>
        <v>46393</v>
      </c>
      <c r="B374" s="24" t="str">
        <f t="shared" si="117"/>
        <v>Jan-2027</v>
      </c>
      <c r="C374" s="34" t="str">
        <f t="shared" si="125"/>
        <v/>
      </c>
      <c r="D374" s="8"/>
      <c r="E374" s="22" t="str">
        <f t="shared" si="118"/>
        <v/>
      </c>
      <c r="F374" s="34" t="str">
        <f t="shared" si="126"/>
        <v/>
      </c>
      <c r="G374" s="8"/>
      <c r="H374" s="22" t="str">
        <f t="shared" si="119"/>
        <v/>
      </c>
      <c r="I374" s="34" t="str">
        <f t="shared" si="127"/>
        <v/>
      </c>
      <c r="J374" s="8"/>
      <c r="K374" s="22" t="str">
        <f t="shared" si="120"/>
        <v/>
      </c>
      <c r="L374" s="34" t="str">
        <f t="shared" si="128"/>
        <v/>
      </c>
      <c r="M374" s="8"/>
      <c r="N374" s="22" t="str">
        <f t="shared" si="121"/>
        <v/>
      </c>
      <c r="O374" s="34" t="str">
        <f t="shared" si="129"/>
        <v/>
      </c>
      <c r="P374" s="8"/>
      <c r="Q374" s="22" t="str">
        <f t="shared" si="122"/>
        <v/>
      </c>
      <c r="R374" s="34" t="str">
        <f t="shared" si="130"/>
        <v/>
      </c>
      <c r="S374" s="8"/>
      <c r="T374" s="22" t="str">
        <f t="shared" si="123"/>
        <v/>
      </c>
      <c r="U374" s="34" t="str">
        <f t="shared" si="131"/>
        <v/>
      </c>
      <c r="V374" s="8"/>
      <c r="W374" s="22" t="str">
        <f t="shared" si="124"/>
        <v/>
      </c>
    </row>
    <row r="375" spans="1:23" ht="18" customHeight="1" x14ac:dyDescent="0.35">
      <c r="A375" s="69">
        <f>'Energy - Master'!A374</f>
        <v>46394</v>
      </c>
      <c r="B375" s="24" t="str">
        <f t="shared" si="117"/>
        <v>Jan-2027</v>
      </c>
      <c r="C375" s="34" t="str">
        <f t="shared" si="125"/>
        <v/>
      </c>
      <c r="D375" s="8"/>
      <c r="E375" s="22" t="str">
        <f t="shared" si="118"/>
        <v/>
      </c>
      <c r="F375" s="34" t="str">
        <f t="shared" si="126"/>
        <v/>
      </c>
      <c r="G375" s="8"/>
      <c r="H375" s="22" t="str">
        <f t="shared" si="119"/>
        <v/>
      </c>
      <c r="I375" s="34" t="str">
        <f t="shared" si="127"/>
        <v/>
      </c>
      <c r="J375" s="8"/>
      <c r="K375" s="22" t="str">
        <f t="shared" si="120"/>
        <v/>
      </c>
      <c r="L375" s="34" t="str">
        <f t="shared" si="128"/>
        <v/>
      </c>
      <c r="M375" s="8"/>
      <c r="N375" s="22" t="str">
        <f t="shared" si="121"/>
        <v/>
      </c>
      <c r="O375" s="34" t="str">
        <f t="shared" si="129"/>
        <v/>
      </c>
      <c r="P375" s="8"/>
      <c r="Q375" s="22" t="str">
        <f t="shared" si="122"/>
        <v/>
      </c>
      <c r="R375" s="34" t="str">
        <f t="shared" si="130"/>
        <v/>
      </c>
      <c r="S375" s="8"/>
      <c r="T375" s="22" t="str">
        <f t="shared" si="123"/>
        <v/>
      </c>
      <c r="U375" s="34" t="str">
        <f t="shared" si="131"/>
        <v/>
      </c>
      <c r="V375" s="8"/>
      <c r="W375" s="22" t="str">
        <f t="shared" si="124"/>
        <v/>
      </c>
    </row>
    <row r="376" spans="1:23" ht="18" customHeight="1" x14ac:dyDescent="0.35">
      <c r="A376" s="69">
        <f>'Energy - Master'!A375</f>
        <v>46395</v>
      </c>
      <c r="B376" s="24" t="str">
        <f t="shared" si="117"/>
        <v>Jan-2027</v>
      </c>
      <c r="C376" s="34" t="str">
        <f t="shared" si="125"/>
        <v/>
      </c>
      <c r="D376" s="8"/>
      <c r="E376" s="22" t="str">
        <f t="shared" si="118"/>
        <v/>
      </c>
      <c r="F376" s="34" t="str">
        <f t="shared" si="126"/>
        <v/>
      </c>
      <c r="G376" s="8"/>
      <c r="H376" s="22" t="str">
        <f t="shared" si="119"/>
        <v/>
      </c>
      <c r="I376" s="34" t="str">
        <f t="shared" si="127"/>
        <v/>
      </c>
      <c r="J376" s="8"/>
      <c r="K376" s="22" t="str">
        <f t="shared" si="120"/>
        <v/>
      </c>
      <c r="L376" s="34" t="str">
        <f t="shared" si="128"/>
        <v/>
      </c>
      <c r="M376" s="8"/>
      <c r="N376" s="22" t="str">
        <f t="shared" si="121"/>
        <v/>
      </c>
      <c r="O376" s="34" t="str">
        <f t="shared" si="129"/>
        <v/>
      </c>
      <c r="P376" s="8"/>
      <c r="Q376" s="22" t="str">
        <f t="shared" si="122"/>
        <v/>
      </c>
      <c r="R376" s="34" t="str">
        <f t="shared" si="130"/>
        <v/>
      </c>
      <c r="S376" s="8"/>
      <c r="T376" s="22" t="str">
        <f t="shared" si="123"/>
        <v/>
      </c>
      <c r="U376" s="34" t="str">
        <f t="shared" si="131"/>
        <v/>
      </c>
      <c r="V376" s="8"/>
      <c r="W376" s="22" t="str">
        <f t="shared" si="124"/>
        <v/>
      </c>
    </row>
    <row r="377" spans="1:23" ht="18" customHeight="1" x14ac:dyDescent="0.35">
      <c r="A377" s="69">
        <f>'Energy - Master'!A376</f>
        <v>46396</v>
      </c>
      <c r="B377" s="24" t="str">
        <f t="shared" si="117"/>
        <v>Jan-2027</v>
      </c>
      <c r="C377" s="34" t="str">
        <f t="shared" si="125"/>
        <v/>
      </c>
      <c r="D377" s="8"/>
      <c r="E377" s="22" t="str">
        <f t="shared" si="118"/>
        <v/>
      </c>
      <c r="F377" s="34" t="str">
        <f t="shared" si="126"/>
        <v/>
      </c>
      <c r="G377" s="8"/>
      <c r="H377" s="22" t="str">
        <f t="shared" si="119"/>
        <v/>
      </c>
      <c r="I377" s="34" t="str">
        <f t="shared" si="127"/>
        <v/>
      </c>
      <c r="J377" s="8"/>
      <c r="K377" s="22" t="str">
        <f t="shared" si="120"/>
        <v/>
      </c>
      <c r="L377" s="34" t="str">
        <f t="shared" si="128"/>
        <v/>
      </c>
      <c r="M377" s="8"/>
      <c r="N377" s="22" t="str">
        <f t="shared" si="121"/>
        <v/>
      </c>
      <c r="O377" s="34" t="str">
        <f t="shared" si="129"/>
        <v/>
      </c>
      <c r="P377" s="8"/>
      <c r="Q377" s="22" t="str">
        <f t="shared" si="122"/>
        <v/>
      </c>
      <c r="R377" s="34" t="str">
        <f t="shared" si="130"/>
        <v/>
      </c>
      <c r="S377" s="8"/>
      <c r="T377" s="22" t="str">
        <f t="shared" si="123"/>
        <v/>
      </c>
      <c r="U377" s="34" t="str">
        <f t="shared" si="131"/>
        <v/>
      </c>
      <c r="V377" s="8"/>
      <c r="W377" s="22" t="str">
        <f t="shared" si="124"/>
        <v/>
      </c>
    </row>
    <row r="378" spans="1:23" ht="18" customHeight="1" x14ac:dyDescent="0.35">
      <c r="A378" s="69">
        <f>'Energy - Master'!A377</f>
        <v>46397</v>
      </c>
      <c r="B378" s="24" t="str">
        <f t="shared" si="117"/>
        <v>Jan-2027</v>
      </c>
      <c r="C378" s="34" t="str">
        <f t="shared" si="125"/>
        <v/>
      </c>
      <c r="D378" s="8"/>
      <c r="E378" s="22" t="str">
        <f t="shared" si="118"/>
        <v/>
      </c>
      <c r="F378" s="34" t="str">
        <f t="shared" si="126"/>
        <v/>
      </c>
      <c r="G378" s="8"/>
      <c r="H378" s="22" t="str">
        <f t="shared" si="119"/>
        <v/>
      </c>
      <c r="I378" s="34" t="str">
        <f t="shared" si="127"/>
        <v/>
      </c>
      <c r="J378" s="8"/>
      <c r="K378" s="22" t="str">
        <f t="shared" si="120"/>
        <v/>
      </c>
      <c r="L378" s="34" t="str">
        <f t="shared" si="128"/>
        <v/>
      </c>
      <c r="M378" s="8"/>
      <c r="N378" s="22" t="str">
        <f t="shared" si="121"/>
        <v/>
      </c>
      <c r="O378" s="34" t="str">
        <f t="shared" si="129"/>
        <v/>
      </c>
      <c r="P378" s="8"/>
      <c r="Q378" s="22" t="str">
        <f t="shared" si="122"/>
        <v/>
      </c>
      <c r="R378" s="34" t="str">
        <f t="shared" si="130"/>
        <v/>
      </c>
      <c r="S378" s="8"/>
      <c r="T378" s="22" t="str">
        <f t="shared" si="123"/>
        <v/>
      </c>
      <c r="U378" s="34" t="str">
        <f t="shared" si="131"/>
        <v/>
      </c>
      <c r="V378" s="8"/>
      <c r="W378" s="22" t="str">
        <f t="shared" si="124"/>
        <v/>
      </c>
    </row>
    <row r="379" spans="1:23" ht="18" customHeight="1" x14ac:dyDescent="0.35">
      <c r="A379" s="69">
        <f>'Energy - Master'!A378</f>
        <v>46398</v>
      </c>
      <c r="B379" s="24" t="str">
        <f t="shared" si="117"/>
        <v>Jan-2027</v>
      </c>
      <c r="C379" s="34" t="str">
        <f t="shared" si="125"/>
        <v/>
      </c>
      <c r="D379" s="8"/>
      <c r="E379" s="22" t="str">
        <f t="shared" si="118"/>
        <v/>
      </c>
      <c r="F379" s="34" t="str">
        <f t="shared" si="126"/>
        <v/>
      </c>
      <c r="G379" s="8"/>
      <c r="H379" s="22" t="str">
        <f t="shared" si="119"/>
        <v/>
      </c>
      <c r="I379" s="34" t="str">
        <f t="shared" si="127"/>
        <v/>
      </c>
      <c r="J379" s="8"/>
      <c r="K379" s="22" t="str">
        <f t="shared" si="120"/>
        <v/>
      </c>
      <c r="L379" s="34" t="str">
        <f t="shared" si="128"/>
        <v/>
      </c>
      <c r="M379" s="8"/>
      <c r="N379" s="22" t="str">
        <f t="shared" si="121"/>
        <v/>
      </c>
      <c r="O379" s="34" t="str">
        <f t="shared" si="129"/>
        <v/>
      </c>
      <c r="P379" s="8"/>
      <c r="Q379" s="22" t="str">
        <f t="shared" si="122"/>
        <v/>
      </c>
      <c r="R379" s="34" t="str">
        <f t="shared" si="130"/>
        <v/>
      </c>
      <c r="S379" s="8"/>
      <c r="T379" s="22" t="str">
        <f t="shared" si="123"/>
        <v/>
      </c>
      <c r="U379" s="34" t="str">
        <f t="shared" si="131"/>
        <v/>
      </c>
      <c r="V379" s="8"/>
      <c r="W379" s="22" t="str">
        <f t="shared" si="124"/>
        <v/>
      </c>
    </row>
    <row r="380" spans="1:23" ht="18" customHeight="1" x14ac:dyDescent="0.35">
      <c r="A380" s="69">
        <f>'Energy - Master'!A379</f>
        <v>46399</v>
      </c>
      <c r="B380" s="24" t="str">
        <f t="shared" si="117"/>
        <v>Jan-2027</v>
      </c>
      <c r="C380" s="34" t="str">
        <f t="shared" si="125"/>
        <v/>
      </c>
      <c r="D380" s="8"/>
      <c r="E380" s="22" t="str">
        <f t="shared" si="118"/>
        <v/>
      </c>
      <c r="F380" s="34" t="str">
        <f t="shared" si="126"/>
        <v/>
      </c>
      <c r="G380" s="8"/>
      <c r="H380" s="22" t="str">
        <f t="shared" si="119"/>
        <v/>
      </c>
      <c r="I380" s="34" t="str">
        <f t="shared" si="127"/>
        <v/>
      </c>
      <c r="J380" s="8"/>
      <c r="K380" s="22" t="str">
        <f t="shared" si="120"/>
        <v/>
      </c>
      <c r="L380" s="34" t="str">
        <f t="shared" si="128"/>
        <v/>
      </c>
      <c r="M380" s="8"/>
      <c r="N380" s="22" t="str">
        <f t="shared" si="121"/>
        <v/>
      </c>
      <c r="O380" s="34" t="str">
        <f t="shared" si="129"/>
        <v/>
      </c>
      <c r="P380" s="8"/>
      <c r="Q380" s="22" t="str">
        <f t="shared" si="122"/>
        <v/>
      </c>
      <c r="R380" s="34" t="str">
        <f t="shared" si="130"/>
        <v/>
      </c>
      <c r="S380" s="8"/>
      <c r="T380" s="22" t="str">
        <f t="shared" si="123"/>
        <v/>
      </c>
      <c r="U380" s="34" t="str">
        <f t="shared" si="131"/>
        <v/>
      </c>
      <c r="V380" s="8"/>
      <c r="W380" s="22" t="str">
        <f t="shared" si="124"/>
        <v/>
      </c>
    </row>
    <row r="381" spans="1:23" ht="18" customHeight="1" x14ac:dyDescent="0.35">
      <c r="A381" s="69">
        <f>'Energy - Master'!A380</f>
        <v>46400</v>
      </c>
      <c r="B381" s="24" t="str">
        <f t="shared" si="117"/>
        <v>Jan-2027</v>
      </c>
      <c r="C381" s="34" t="str">
        <f t="shared" si="125"/>
        <v/>
      </c>
      <c r="D381" s="8"/>
      <c r="E381" s="22" t="str">
        <f t="shared" si="118"/>
        <v/>
      </c>
      <c r="F381" s="34" t="str">
        <f t="shared" si="126"/>
        <v/>
      </c>
      <c r="G381" s="8"/>
      <c r="H381" s="22" t="str">
        <f t="shared" si="119"/>
        <v/>
      </c>
      <c r="I381" s="34" t="str">
        <f t="shared" si="127"/>
        <v/>
      </c>
      <c r="J381" s="8"/>
      <c r="K381" s="22" t="str">
        <f t="shared" si="120"/>
        <v/>
      </c>
      <c r="L381" s="34" t="str">
        <f t="shared" si="128"/>
        <v/>
      </c>
      <c r="M381" s="8"/>
      <c r="N381" s="22" t="str">
        <f t="shared" si="121"/>
        <v/>
      </c>
      <c r="O381" s="34" t="str">
        <f t="shared" si="129"/>
        <v/>
      </c>
      <c r="P381" s="8"/>
      <c r="Q381" s="22" t="str">
        <f t="shared" si="122"/>
        <v/>
      </c>
      <c r="R381" s="34" t="str">
        <f t="shared" si="130"/>
        <v/>
      </c>
      <c r="S381" s="8"/>
      <c r="T381" s="22" t="str">
        <f t="shared" si="123"/>
        <v/>
      </c>
      <c r="U381" s="34" t="str">
        <f t="shared" si="131"/>
        <v/>
      </c>
      <c r="V381" s="8"/>
      <c r="W381" s="22" t="str">
        <f t="shared" si="124"/>
        <v/>
      </c>
    </row>
    <row r="382" spans="1:23" ht="18" customHeight="1" x14ac:dyDescent="0.35">
      <c r="A382" s="69">
        <f>'Energy - Master'!A381</f>
        <v>46401</v>
      </c>
      <c r="B382" s="24" t="str">
        <f t="shared" si="117"/>
        <v>Jan-2027</v>
      </c>
      <c r="C382" s="34" t="str">
        <f t="shared" si="125"/>
        <v/>
      </c>
      <c r="D382" s="8"/>
      <c r="E382" s="22" t="str">
        <f t="shared" si="118"/>
        <v/>
      </c>
      <c r="F382" s="34" t="str">
        <f t="shared" si="126"/>
        <v/>
      </c>
      <c r="G382" s="8"/>
      <c r="H382" s="22" t="str">
        <f t="shared" si="119"/>
        <v/>
      </c>
      <c r="I382" s="34" t="str">
        <f t="shared" si="127"/>
        <v/>
      </c>
      <c r="J382" s="8"/>
      <c r="K382" s="22" t="str">
        <f t="shared" si="120"/>
        <v/>
      </c>
      <c r="L382" s="34" t="str">
        <f t="shared" si="128"/>
        <v/>
      </c>
      <c r="M382" s="8"/>
      <c r="N382" s="22" t="str">
        <f t="shared" si="121"/>
        <v/>
      </c>
      <c r="O382" s="34" t="str">
        <f t="shared" si="129"/>
        <v/>
      </c>
      <c r="P382" s="8"/>
      <c r="Q382" s="22" t="str">
        <f t="shared" si="122"/>
        <v/>
      </c>
      <c r="R382" s="34" t="str">
        <f t="shared" si="130"/>
        <v/>
      </c>
      <c r="S382" s="8"/>
      <c r="T382" s="22" t="str">
        <f t="shared" si="123"/>
        <v/>
      </c>
      <c r="U382" s="34" t="str">
        <f t="shared" si="131"/>
        <v/>
      </c>
      <c r="V382" s="8"/>
      <c r="W382" s="22" t="str">
        <f t="shared" si="124"/>
        <v/>
      </c>
    </row>
    <row r="383" spans="1:23" ht="18" customHeight="1" x14ac:dyDescent="0.35">
      <c r="A383" s="69">
        <f>'Energy - Master'!A382</f>
        <v>46402</v>
      </c>
      <c r="B383" s="24" t="str">
        <f t="shared" si="117"/>
        <v>Jan-2027</v>
      </c>
      <c r="C383" s="34" t="str">
        <f t="shared" si="125"/>
        <v/>
      </c>
      <c r="D383" s="8"/>
      <c r="E383" s="22" t="str">
        <f t="shared" si="118"/>
        <v/>
      </c>
      <c r="F383" s="34" t="str">
        <f t="shared" si="126"/>
        <v/>
      </c>
      <c r="G383" s="8"/>
      <c r="H383" s="22" t="str">
        <f t="shared" si="119"/>
        <v/>
      </c>
      <c r="I383" s="34" t="str">
        <f t="shared" si="127"/>
        <v/>
      </c>
      <c r="J383" s="8"/>
      <c r="K383" s="22" t="str">
        <f t="shared" si="120"/>
        <v/>
      </c>
      <c r="L383" s="34" t="str">
        <f t="shared" si="128"/>
        <v/>
      </c>
      <c r="M383" s="8"/>
      <c r="N383" s="22" t="str">
        <f t="shared" si="121"/>
        <v/>
      </c>
      <c r="O383" s="34" t="str">
        <f t="shared" si="129"/>
        <v/>
      </c>
      <c r="P383" s="8"/>
      <c r="Q383" s="22" t="str">
        <f t="shared" si="122"/>
        <v/>
      </c>
      <c r="R383" s="34" t="str">
        <f t="shared" si="130"/>
        <v/>
      </c>
      <c r="S383" s="8"/>
      <c r="T383" s="22" t="str">
        <f t="shared" si="123"/>
        <v/>
      </c>
      <c r="U383" s="34" t="str">
        <f t="shared" si="131"/>
        <v/>
      </c>
      <c r="V383" s="8"/>
      <c r="W383" s="22" t="str">
        <f t="shared" si="124"/>
        <v/>
      </c>
    </row>
    <row r="384" spans="1:23" ht="18" customHeight="1" x14ac:dyDescent="0.35">
      <c r="A384" s="69">
        <f>'Energy - Master'!A383</f>
        <v>46403</v>
      </c>
      <c r="B384" s="24" t="str">
        <f t="shared" si="117"/>
        <v>Jan-2027</v>
      </c>
      <c r="C384" s="34" t="str">
        <f t="shared" si="125"/>
        <v/>
      </c>
      <c r="D384" s="8"/>
      <c r="E384" s="22" t="str">
        <f t="shared" si="118"/>
        <v/>
      </c>
      <c r="F384" s="34" t="str">
        <f t="shared" si="126"/>
        <v/>
      </c>
      <c r="G384" s="8"/>
      <c r="H384" s="22" t="str">
        <f t="shared" si="119"/>
        <v/>
      </c>
      <c r="I384" s="34" t="str">
        <f t="shared" si="127"/>
        <v/>
      </c>
      <c r="J384" s="8"/>
      <c r="K384" s="22" t="str">
        <f t="shared" si="120"/>
        <v/>
      </c>
      <c r="L384" s="34" t="str">
        <f t="shared" si="128"/>
        <v/>
      </c>
      <c r="M384" s="8"/>
      <c r="N384" s="22" t="str">
        <f t="shared" si="121"/>
        <v/>
      </c>
      <c r="O384" s="34" t="str">
        <f t="shared" si="129"/>
        <v/>
      </c>
      <c r="P384" s="8"/>
      <c r="Q384" s="22" t="str">
        <f t="shared" si="122"/>
        <v/>
      </c>
      <c r="R384" s="34" t="str">
        <f t="shared" si="130"/>
        <v/>
      </c>
      <c r="S384" s="8"/>
      <c r="T384" s="22" t="str">
        <f t="shared" si="123"/>
        <v/>
      </c>
      <c r="U384" s="34" t="str">
        <f t="shared" si="131"/>
        <v/>
      </c>
      <c r="V384" s="8"/>
      <c r="W384" s="22" t="str">
        <f t="shared" si="124"/>
        <v/>
      </c>
    </row>
    <row r="385" spans="1:23" ht="18" customHeight="1" x14ac:dyDescent="0.35">
      <c r="A385" s="69">
        <f>'Energy - Master'!A384</f>
        <v>46404</v>
      </c>
      <c r="B385" s="24" t="str">
        <f t="shared" si="117"/>
        <v>Jan-2027</v>
      </c>
      <c r="C385" s="34" t="str">
        <f t="shared" si="125"/>
        <v/>
      </c>
      <c r="D385" s="8"/>
      <c r="E385" s="22" t="str">
        <f t="shared" si="118"/>
        <v/>
      </c>
      <c r="F385" s="34" t="str">
        <f t="shared" si="126"/>
        <v/>
      </c>
      <c r="G385" s="8"/>
      <c r="H385" s="22" t="str">
        <f t="shared" si="119"/>
        <v/>
      </c>
      <c r="I385" s="34" t="str">
        <f t="shared" si="127"/>
        <v/>
      </c>
      <c r="J385" s="8"/>
      <c r="K385" s="22" t="str">
        <f t="shared" si="120"/>
        <v/>
      </c>
      <c r="L385" s="34" t="str">
        <f t="shared" si="128"/>
        <v/>
      </c>
      <c r="M385" s="8"/>
      <c r="N385" s="22" t="str">
        <f t="shared" si="121"/>
        <v/>
      </c>
      <c r="O385" s="34" t="str">
        <f t="shared" si="129"/>
        <v/>
      </c>
      <c r="P385" s="8"/>
      <c r="Q385" s="22" t="str">
        <f t="shared" si="122"/>
        <v/>
      </c>
      <c r="R385" s="34" t="str">
        <f t="shared" si="130"/>
        <v/>
      </c>
      <c r="S385" s="8"/>
      <c r="T385" s="22" t="str">
        <f t="shared" si="123"/>
        <v/>
      </c>
      <c r="U385" s="34" t="str">
        <f t="shared" si="131"/>
        <v/>
      </c>
      <c r="V385" s="8"/>
      <c r="W385" s="22" t="str">
        <f t="shared" si="124"/>
        <v/>
      </c>
    </row>
    <row r="386" spans="1:23" ht="18" customHeight="1" x14ac:dyDescent="0.35">
      <c r="A386" s="69">
        <f>'Energy - Master'!A385</f>
        <v>46405</v>
      </c>
      <c r="B386" s="24" t="str">
        <f t="shared" si="117"/>
        <v>Jan-2027</v>
      </c>
      <c r="C386" s="34" t="str">
        <f t="shared" si="125"/>
        <v/>
      </c>
      <c r="D386" s="8"/>
      <c r="E386" s="22" t="str">
        <f t="shared" si="118"/>
        <v/>
      </c>
      <c r="F386" s="34" t="str">
        <f t="shared" si="126"/>
        <v/>
      </c>
      <c r="G386" s="8"/>
      <c r="H386" s="22" t="str">
        <f t="shared" si="119"/>
        <v/>
      </c>
      <c r="I386" s="34" t="str">
        <f t="shared" si="127"/>
        <v/>
      </c>
      <c r="J386" s="8"/>
      <c r="K386" s="22" t="str">
        <f t="shared" si="120"/>
        <v/>
      </c>
      <c r="L386" s="34" t="str">
        <f t="shared" si="128"/>
        <v/>
      </c>
      <c r="M386" s="8"/>
      <c r="N386" s="22" t="str">
        <f t="shared" si="121"/>
        <v/>
      </c>
      <c r="O386" s="34" t="str">
        <f t="shared" si="129"/>
        <v/>
      </c>
      <c r="P386" s="8"/>
      <c r="Q386" s="22" t="str">
        <f t="shared" si="122"/>
        <v/>
      </c>
      <c r="R386" s="34" t="str">
        <f t="shared" si="130"/>
        <v/>
      </c>
      <c r="S386" s="8"/>
      <c r="T386" s="22" t="str">
        <f t="shared" si="123"/>
        <v/>
      </c>
      <c r="U386" s="34" t="str">
        <f t="shared" si="131"/>
        <v/>
      </c>
      <c r="V386" s="8"/>
      <c r="W386" s="22" t="str">
        <f t="shared" si="124"/>
        <v/>
      </c>
    </row>
    <row r="387" spans="1:23" ht="18" customHeight="1" x14ac:dyDescent="0.35">
      <c r="A387" s="69">
        <f>'Energy - Master'!A386</f>
        <v>46406</v>
      </c>
      <c r="B387" s="24" t="str">
        <f t="shared" si="117"/>
        <v>Jan-2027</v>
      </c>
      <c r="C387" s="34" t="str">
        <f t="shared" si="125"/>
        <v/>
      </c>
      <c r="D387" s="8"/>
      <c r="E387" s="22" t="str">
        <f t="shared" si="118"/>
        <v/>
      </c>
      <c r="F387" s="34" t="str">
        <f t="shared" si="126"/>
        <v/>
      </c>
      <c r="G387" s="8"/>
      <c r="H387" s="22" t="str">
        <f t="shared" si="119"/>
        <v/>
      </c>
      <c r="I387" s="34" t="str">
        <f t="shared" si="127"/>
        <v/>
      </c>
      <c r="J387" s="8"/>
      <c r="K387" s="22" t="str">
        <f t="shared" si="120"/>
        <v/>
      </c>
      <c r="L387" s="34" t="str">
        <f t="shared" si="128"/>
        <v/>
      </c>
      <c r="M387" s="8"/>
      <c r="N387" s="22" t="str">
        <f t="shared" si="121"/>
        <v/>
      </c>
      <c r="O387" s="34" t="str">
        <f t="shared" si="129"/>
        <v/>
      </c>
      <c r="P387" s="8"/>
      <c r="Q387" s="22" t="str">
        <f t="shared" si="122"/>
        <v/>
      </c>
      <c r="R387" s="34" t="str">
        <f t="shared" si="130"/>
        <v/>
      </c>
      <c r="S387" s="8"/>
      <c r="T387" s="22" t="str">
        <f t="shared" si="123"/>
        <v/>
      </c>
      <c r="U387" s="34" t="str">
        <f t="shared" si="131"/>
        <v/>
      </c>
      <c r="V387" s="8"/>
      <c r="W387" s="22" t="str">
        <f t="shared" si="124"/>
        <v/>
      </c>
    </row>
    <row r="388" spans="1:23" ht="18" customHeight="1" x14ac:dyDescent="0.35">
      <c r="A388" s="69">
        <f>'Energy - Master'!A387</f>
        <v>46407</v>
      </c>
      <c r="B388" s="24" t="str">
        <f t="shared" ref="B388:B451" si="132">IF(A388="","",TEXT(A388,"MMM-YYYY"))</f>
        <v>Jan-2027</v>
      </c>
      <c r="C388" s="34" t="str">
        <f t="shared" si="125"/>
        <v/>
      </c>
      <c r="D388" s="8"/>
      <c r="E388" s="22" t="str">
        <f t="shared" ref="E388:E451" si="133">IF(OR(C388="",D388=""),"",D388-C388)</f>
        <v/>
      </c>
      <c r="F388" s="34" t="str">
        <f t="shared" si="126"/>
        <v/>
      </c>
      <c r="G388" s="8"/>
      <c r="H388" s="22" t="str">
        <f t="shared" ref="H388:H451" si="134">IF(OR(F388="",G388=""),"",G388-F388)</f>
        <v/>
      </c>
      <c r="I388" s="34" t="str">
        <f t="shared" si="127"/>
        <v/>
      </c>
      <c r="J388" s="8"/>
      <c r="K388" s="22" t="str">
        <f t="shared" ref="K388:K451" si="135">IF(OR(I388="",J388=""),"",J388-I388)</f>
        <v/>
      </c>
      <c r="L388" s="34" t="str">
        <f t="shared" si="128"/>
        <v/>
      </c>
      <c r="M388" s="8"/>
      <c r="N388" s="22" t="str">
        <f t="shared" ref="N388:N451" si="136">IF(OR(L388="",M388=""),"",M388-L388)</f>
        <v/>
      </c>
      <c r="O388" s="34" t="str">
        <f t="shared" si="129"/>
        <v/>
      </c>
      <c r="P388" s="8"/>
      <c r="Q388" s="22" t="str">
        <f t="shared" ref="Q388:Q451" si="137">IF(OR(O388="",P388=""),"",P388-O388)</f>
        <v/>
      </c>
      <c r="R388" s="34" t="str">
        <f t="shared" si="130"/>
        <v/>
      </c>
      <c r="S388" s="8"/>
      <c r="T388" s="22" t="str">
        <f t="shared" ref="T388:T451" si="138">IF(OR(R388="",S388=""),"",S388-R388)</f>
        <v/>
      </c>
      <c r="U388" s="34" t="str">
        <f t="shared" si="131"/>
        <v/>
      </c>
      <c r="V388" s="8"/>
      <c r="W388" s="22" t="str">
        <f t="shared" ref="W388:W451" si="139">IF(OR(U388="",V388=""),"",V388-U388)</f>
        <v/>
      </c>
    </row>
    <row r="389" spans="1:23" ht="18" customHeight="1" x14ac:dyDescent="0.35">
      <c r="A389" s="69">
        <f>'Energy - Master'!A388</f>
        <v>46408</v>
      </c>
      <c r="B389" s="24" t="str">
        <f t="shared" si="132"/>
        <v>Jan-2027</v>
      </c>
      <c r="C389" s="34" t="str">
        <f t="shared" ref="C389:C452" si="140">IF(D388="","",D388)</f>
        <v/>
      </c>
      <c r="D389" s="8"/>
      <c r="E389" s="22" t="str">
        <f t="shared" si="133"/>
        <v/>
      </c>
      <c r="F389" s="34" t="str">
        <f t="shared" ref="F389:F452" si="141">IF(G388="","",G388)</f>
        <v/>
      </c>
      <c r="G389" s="8"/>
      <c r="H389" s="22" t="str">
        <f t="shared" si="134"/>
        <v/>
      </c>
      <c r="I389" s="34" t="str">
        <f t="shared" ref="I389:I452" si="142">IF(J388="","",J388)</f>
        <v/>
      </c>
      <c r="J389" s="8"/>
      <c r="K389" s="22" t="str">
        <f t="shared" si="135"/>
        <v/>
      </c>
      <c r="L389" s="34" t="str">
        <f t="shared" ref="L389:L452" si="143">IF(M388="","",M388)</f>
        <v/>
      </c>
      <c r="M389" s="8"/>
      <c r="N389" s="22" t="str">
        <f t="shared" si="136"/>
        <v/>
      </c>
      <c r="O389" s="34" t="str">
        <f t="shared" ref="O389:O452" si="144">IF(P388="","",P388)</f>
        <v/>
      </c>
      <c r="P389" s="8"/>
      <c r="Q389" s="22" t="str">
        <f t="shared" si="137"/>
        <v/>
      </c>
      <c r="R389" s="34" t="str">
        <f t="shared" ref="R389:R452" si="145">IF(S388="","",S388)</f>
        <v/>
      </c>
      <c r="S389" s="8"/>
      <c r="T389" s="22" t="str">
        <f t="shared" si="138"/>
        <v/>
      </c>
      <c r="U389" s="34" t="str">
        <f t="shared" ref="U389:U452" si="146">IF(V388="","",V388)</f>
        <v/>
      </c>
      <c r="V389" s="8"/>
      <c r="W389" s="22" t="str">
        <f t="shared" si="139"/>
        <v/>
      </c>
    </row>
    <row r="390" spans="1:23" ht="18" customHeight="1" x14ac:dyDescent="0.35">
      <c r="A390" s="69">
        <f>'Energy - Master'!A389</f>
        <v>46409</v>
      </c>
      <c r="B390" s="24" t="str">
        <f t="shared" si="132"/>
        <v>Jan-2027</v>
      </c>
      <c r="C390" s="34" t="str">
        <f t="shared" si="140"/>
        <v/>
      </c>
      <c r="D390" s="8"/>
      <c r="E390" s="22" t="str">
        <f t="shared" si="133"/>
        <v/>
      </c>
      <c r="F390" s="34" t="str">
        <f t="shared" si="141"/>
        <v/>
      </c>
      <c r="G390" s="8"/>
      <c r="H390" s="22" t="str">
        <f t="shared" si="134"/>
        <v/>
      </c>
      <c r="I390" s="34" t="str">
        <f t="shared" si="142"/>
        <v/>
      </c>
      <c r="J390" s="8"/>
      <c r="K390" s="22" t="str">
        <f t="shared" si="135"/>
        <v/>
      </c>
      <c r="L390" s="34" t="str">
        <f t="shared" si="143"/>
        <v/>
      </c>
      <c r="M390" s="8"/>
      <c r="N390" s="22" t="str">
        <f t="shared" si="136"/>
        <v/>
      </c>
      <c r="O390" s="34" t="str">
        <f t="shared" si="144"/>
        <v/>
      </c>
      <c r="P390" s="8"/>
      <c r="Q390" s="22" t="str">
        <f t="shared" si="137"/>
        <v/>
      </c>
      <c r="R390" s="34" t="str">
        <f t="shared" si="145"/>
        <v/>
      </c>
      <c r="S390" s="8"/>
      <c r="T390" s="22" t="str">
        <f t="shared" si="138"/>
        <v/>
      </c>
      <c r="U390" s="34" t="str">
        <f t="shared" si="146"/>
        <v/>
      </c>
      <c r="V390" s="8"/>
      <c r="W390" s="22" t="str">
        <f t="shared" si="139"/>
        <v/>
      </c>
    </row>
    <row r="391" spans="1:23" ht="18" customHeight="1" x14ac:dyDescent="0.35">
      <c r="A391" s="69">
        <f>'Energy - Master'!A390</f>
        <v>46410</v>
      </c>
      <c r="B391" s="24" t="str">
        <f t="shared" si="132"/>
        <v>Jan-2027</v>
      </c>
      <c r="C391" s="34" t="str">
        <f t="shared" si="140"/>
        <v/>
      </c>
      <c r="D391" s="8"/>
      <c r="E391" s="22" t="str">
        <f t="shared" si="133"/>
        <v/>
      </c>
      <c r="F391" s="34" t="str">
        <f t="shared" si="141"/>
        <v/>
      </c>
      <c r="G391" s="8"/>
      <c r="H391" s="22" t="str">
        <f t="shared" si="134"/>
        <v/>
      </c>
      <c r="I391" s="34" t="str">
        <f t="shared" si="142"/>
        <v/>
      </c>
      <c r="J391" s="8"/>
      <c r="K391" s="22" t="str">
        <f t="shared" si="135"/>
        <v/>
      </c>
      <c r="L391" s="34" t="str">
        <f t="shared" si="143"/>
        <v/>
      </c>
      <c r="M391" s="8"/>
      <c r="N391" s="22" t="str">
        <f t="shared" si="136"/>
        <v/>
      </c>
      <c r="O391" s="34" t="str">
        <f t="shared" si="144"/>
        <v/>
      </c>
      <c r="P391" s="8"/>
      <c r="Q391" s="22" t="str">
        <f t="shared" si="137"/>
        <v/>
      </c>
      <c r="R391" s="34" t="str">
        <f t="shared" si="145"/>
        <v/>
      </c>
      <c r="S391" s="8"/>
      <c r="T391" s="22" t="str">
        <f t="shared" si="138"/>
        <v/>
      </c>
      <c r="U391" s="34" t="str">
        <f t="shared" si="146"/>
        <v/>
      </c>
      <c r="V391" s="8"/>
      <c r="W391" s="22" t="str">
        <f t="shared" si="139"/>
        <v/>
      </c>
    </row>
    <row r="392" spans="1:23" ht="18" customHeight="1" x14ac:dyDescent="0.35">
      <c r="A392" s="69">
        <f>'Energy - Master'!A391</f>
        <v>46411</v>
      </c>
      <c r="B392" s="24" t="str">
        <f t="shared" si="132"/>
        <v>Jan-2027</v>
      </c>
      <c r="C392" s="34" t="str">
        <f t="shared" si="140"/>
        <v/>
      </c>
      <c r="D392" s="8"/>
      <c r="E392" s="22" t="str">
        <f t="shared" si="133"/>
        <v/>
      </c>
      <c r="F392" s="34" t="str">
        <f t="shared" si="141"/>
        <v/>
      </c>
      <c r="G392" s="8"/>
      <c r="H392" s="22" t="str">
        <f t="shared" si="134"/>
        <v/>
      </c>
      <c r="I392" s="34" t="str">
        <f t="shared" si="142"/>
        <v/>
      </c>
      <c r="J392" s="8"/>
      <c r="K392" s="22" t="str">
        <f t="shared" si="135"/>
        <v/>
      </c>
      <c r="L392" s="34" t="str">
        <f t="shared" si="143"/>
        <v/>
      </c>
      <c r="M392" s="8"/>
      <c r="N392" s="22" t="str">
        <f t="shared" si="136"/>
        <v/>
      </c>
      <c r="O392" s="34" t="str">
        <f t="shared" si="144"/>
        <v/>
      </c>
      <c r="P392" s="8"/>
      <c r="Q392" s="22" t="str">
        <f t="shared" si="137"/>
        <v/>
      </c>
      <c r="R392" s="34" t="str">
        <f t="shared" si="145"/>
        <v/>
      </c>
      <c r="S392" s="8"/>
      <c r="T392" s="22" t="str">
        <f t="shared" si="138"/>
        <v/>
      </c>
      <c r="U392" s="34" t="str">
        <f t="shared" si="146"/>
        <v/>
      </c>
      <c r="V392" s="8"/>
      <c r="W392" s="22" t="str">
        <f t="shared" si="139"/>
        <v/>
      </c>
    </row>
    <row r="393" spans="1:23" ht="18" customHeight="1" x14ac:dyDescent="0.35">
      <c r="A393" s="69">
        <f>'Energy - Master'!A392</f>
        <v>46412</v>
      </c>
      <c r="B393" s="24" t="str">
        <f t="shared" si="132"/>
        <v>Jan-2027</v>
      </c>
      <c r="C393" s="34" t="str">
        <f t="shared" si="140"/>
        <v/>
      </c>
      <c r="D393" s="8"/>
      <c r="E393" s="22" t="str">
        <f t="shared" si="133"/>
        <v/>
      </c>
      <c r="F393" s="34" t="str">
        <f t="shared" si="141"/>
        <v/>
      </c>
      <c r="G393" s="8"/>
      <c r="H393" s="22" t="str">
        <f t="shared" si="134"/>
        <v/>
      </c>
      <c r="I393" s="34" t="str">
        <f t="shared" si="142"/>
        <v/>
      </c>
      <c r="J393" s="8"/>
      <c r="K393" s="22" t="str">
        <f t="shared" si="135"/>
        <v/>
      </c>
      <c r="L393" s="34" t="str">
        <f t="shared" si="143"/>
        <v/>
      </c>
      <c r="M393" s="8"/>
      <c r="N393" s="22" t="str">
        <f t="shared" si="136"/>
        <v/>
      </c>
      <c r="O393" s="34" t="str">
        <f t="shared" si="144"/>
        <v/>
      </c>
      <c r="P393" s="8"/>
      <c r="Q393" s="22" t="str">
        <f t="shared" si="137"/>
        <v/>
      </c>
      <c r="R393" s="34" t="str">
        <f t="shared" si="145"/>
        <v/>
      </c>
      <c r="S393" s="8"/>
      <c r="T393" s="22" t="str">
        <f t="shared" si="138"/>
        <v/>
      </c>
      <c r="U393" s="34" t="str">
        <f t="shared" si="146"/>
        <v/>
      </c>
      <c r="V393" s="8"/>
      <c r="W393" s="22" t="str">
        <f t="shared" si="139"/>
        <v/>
      </c>
    </row>
    <row r="394" spans="1:23" ht="18" customHeight="1" x14ac:dyDescent="0.35">
      <c r="A394" s="69">
        <f>'Energy - Master'!A393</f>
        <v>46413</v>
      </c>
      <c r="B394" s="24" t="str">
        <f t="shared" si="132"/>
        <v>Jan-2027</v>
      </c>
      <c r="C394" s="34" t="str">
        <f t="shared" si="140"/>
        <v/>
      </c>
      <c r="D394" s="8"/>
      <c r="E394" s="22" t="str">
        <f t="shared" si="133"/>
        <v/>
      </c>
      <c r="F394" s="34" t="str">
        <f t="shared" si="141"/>
        <v/>
      </c>
      <c r="G394" s="8"/>
      <c r="H394" s="22" t="str">
        <f t="shared" si="134"/>
        <v/>
      </c>
      <c r="I394" s="34" t="str">
        <f t="shared" si="142"/>
        <v/>
      </c>
      <c r="J394" s="8"/>
      <c r="K394" s="22" t="str">
        <f t="shared" si="135"/>
        <v/>
      </c>
      <c r="L394" s="34" t="str">
        <f t="shared" si="143"/>
        <v/>
      </c>
      <c r="M394" s="8"/>
      <c r="N394" s="22" t="str">
        <f t="shared" si="136"/>
        <v/>
      </c>
      <c r="O394" s="34" t="str">
        <f t="shared" si="144"/>
        <v/>
      </c>
      <c r="P394" s="8"/>
      <c r="Q394" s="22" t="str">
        <f t="shared" si="137"/>
        <v/>
      </c>
      <c r="R394" s="34" t="str">
        <f t="shared" si="145"/>
        <v/>
      </c>
      <c r="S394" s="8"/>
      <c r="T394" s="22" t="str">
        <f t="shared" si="138"/>
        <v/>
      </c>
      <c r="U394" s="34" t="str">
        <f t="shared" si="146"/>
        <v/>
      </c>
      <c r="V394" s="8"/>
      <c r="W394" s="22" t="str">
        <f t="shared" si="139"/>
        <v/>
      </c>
    </row>
    <row r="395" spans="1:23" ht="18" customHeight="1" x14ac:dyDescent="0.35">
      <c r="A395" s="69">
        <f>'Energy - Master'!A394</f>
        <v>46414</v>
      </c>
      <c r="B395" s="24" t="str">
        <f t="shared" si="132"/>
        <v>Jan-2027</v>
      </c>
      <c r="C395" s="34" t="str">
        <f t="shared" si="140"/>
        <v/>
      </c>
      <c r="D395" s="8"/>
      <c r="E395" s="22" t="str">
        <f t="shared" si="133"/>
        <v/>
      </c>
      <c r="F395" s="34" t="str">
        <f t="shared" si="141"/>
        <v/>
      </c>
      <c r="G395" s="8"/>
      <c r="H395" s="22" t="str">
        <f t="shared" si="134"/>
        <v/>
      </c>
      <c r="I395" s="34" t="str">
        <f t="shared" si="142"/>
        <v/>
      </c>
      <c r="J395" s="8"/>
      <c r="K395" s="22" t="str">
        <f t="shared" si="135"/>
        <v/>
      </c>
      <c r="L395" s="34" t="str">
        <f t="shared" si="143"/>
        <v/>
      </c>
      <c r="M395" s="8"/>
      <c r="N395" s="22" t="str">
        <f t="shared" si="136"/>
        <v/>
      </c>
      <c r="O395" s="34" t="str">
        <f t="shared" si="144"/>
        <v/>
      </c>
      <c r="P395" s="8"/>
      <c r="Q395" s="22" t="str">
        <f t="shared" si="137"/>
        <v/>
      </c>
      <c r="R395" s="34" t="str">
        <f t="shared" si="145"/>
        <v/>
      </c>
      <c r="S395" s="8"/>
      <c r="T395" s="22" t="str">
        <f t="shared" si="138"/>
        <v/>
      </c>
      <c r="U395" s="34" t="str">
        <f t="shared" si="146"/>
        <v/>
      </c>
      <c r="V395" s="8"/>
      <c r="W395" s="22" t="str">
        <f t="shared" si="139"/>
        <v/>
      </c>
    </row>
    <row r="396" spans="1:23" ht="18" customHeight="1" x14ac:dyDescent="0.35">
      <c r="A396" s="69">
        <f>'Energy - Master'!A395</f>
        <v>46415</v>
      </c>
      <c r="B396" s="24" t="str">
        <f t="shared" si="132"/>
        <v>Jan-2027</v>
      </c>
      <c r="C396" s="34" t="str">
        <f t="shared" si="140"/>
        <v/>
      </c>
      <c r="D396" s="8"/>
      <c r="E396" s="22" t="str">
        <f t="shared" si="133"/>
        <v/>
      </c>
      <c r="F396" s="34" t="str">
        <f t="shared" si="141"/>
        <v/>
      </c>
      <c r="G396" s="8"/>
      <c r="H396" s="22" t="str">
        <f t="shared" si="134"/>
        <v/>
      </c>
      <c r="I396" s="34" t="str">
        <f t="shared" si="142"/>
        <v/>
      </c>
      <c r="J396" s="8"/>
      <c r="K396" s="22" t="str">
        <f t="shared" si="135"/>
        <v/>
      </c>
      <c r="L396" s="34" t="str">
        <f t="shared" si="143"/>
        <v/>
      </c>
      <c r="M396" s="8"/>
      <c r="N396" s="22" t="str">
        <f t="shared" si="136"/>
        <v/>
      </c>
      <c r="O396" s="34" t="str">
        <f t="shared" si="144"/>
        <v/>
      </c>
      <c r="P396" s="8"/>
      <c r="Q396" s="22" t="str">
        <f t="shared" si="137"/>
        <v/>
      </c>
      <c r="R396" s="34" t="str">
        <f t="shared" si="145"/>
        <v/>
      </c>
      <c r="S396" s="8"/>
      <c r="T396" s="22" t="str">
        <f t="shared" si="138"/>
        <v/>
      </c>
      <c r="U396" s="34" t="str">
        <f t="shared" si="146"/>
        <v/>
      </c>
      <c r="V396" s="8"/>
      <c r="W396" s="22" t="str">
        <f t="shared" si="139"/>
        <v/>
      </c>
    </row>
    <row r="397" spans="1:23" ht="18" customHeight="1" x14ac:dyDescent="0.35">
      <c r="A397" s="69">
        <f>'Energy - Master'!A396</f>
        <v>46416</v>
      </c>
      <c r="B397" s="24" t="str">
        <f t="shared" si="132"/>
        <v>Jan-2027</v>
      </c>
      <c r="C397" s="34" t="str">
        <f t="shared" si="140"/>
        <v/>
      </c>
      <c r="D397" s="8"/>
      <c r="E397" s="22" t="str">
        <f t="shared" si="133"/>
        <v/>
      </c>
      <c r="F397" s="34" t="str">
        <f t="shared" si="141"/>
        <v/>
      </c>
      <c r="G397" s="8"/>
      <c r="H397" s="22" t="str">
        <f t="shared" si="134"/>
        <v/>
      </c>
      <c r="I397" s="34" t="str">
        <f t="shared" si="142"/>
        <v/>
      </c>
      <c r="J397" s="8"/>
      <c r="K397" s="22" t="str">
        <f t="shared" si="135"/>
        <v/>
      </c>
      <c r="L397" s="34" t="str">
        <f t="shared" si="143"/>
        <v/>
      </c>
      <c r="M397" s="8"/>
      <c r="N397" s="22" t="str">
        <f t="shared" si="136"/>
        <v/>
      </c>
      <c r="O397" s="34" t="str">
        <f t="shared" si="144"/>
        <v/>
      </c>
      <c r="P397" s="8"/>
      <c r="Q397" s="22" t="str">
        <f t="shared" si="137"/>
        <v/>
      </c>
      <c r="R397" s="34" t="str">
        <f t="shared" si="145"/>
        <v/>
      </c>
      <c r="S397" s="8"/>
      <c r="T397" s="22" t="str">
        <f t="shared" si="138"/>
        <v/>
      </c>
      <c r="U397" s="34" t="str">
        <f t="shared" si="146"/>
        <v/>
      </c>
      <c r="V397" s="8"/>
      <c r="W397" s="22" t="str">
        <f t="shared" si="139"/>
        <v/>
      </c>
    </row>
    <row r="398" spans="1:23" ht="18" customHeight="1" x14ac:dyDescent="0.35">
      <c r="A398" s="69">
        <f>'Energy - Master'!A397</f>
        <v>46417</v>
      </c>
      <c r="B398" s="24" t="str">
        <f t="shared" si="132"/>
        <v>Jan-2027</v>
      </c>
      <c r="C398" s="34" t="str">
        <f t="shared" si="140"/>
        <v/>
      </c>
      <c r="D398" s="8"/>
      <c r="E398" s="22" t="str">
        <f t="shared" si="133"/>
        <v/>
      </c>
      <c r="F398" s="34" t="str">
        <f t="shared" si="141"/>
        <v/>
      </c>
      <c r="G398" s="8"/>
      <c r="H398" s="22" t="str">
        <f t="shared" si="134"/>
        <v/>
      </c>
      <c r="I398" s="34" t="str">
        <f t="shared" si="142"/>
        <v/>
      </c>
      <c r="J398" s="8"/>
      <c r="K398" s="22" t="str">
        <f t="shared" si="135"/>
        <v/>
      </c>
      <c r="L398" s="34" t="str">
        <f t="shared" si="143"/>
        <v/>
      </c>
      <c r="M398" s="8"/>
      <c r="N398" s="22" t="str">
        <f t="shared" si="136"/>
        <v/>
      </c>
      <c r="O398" s="34" t="str">
        <f t="shared" si="144"/>
        <v/>
      </c>
      <c r="P398" s="8"/>
      <c r="Q398" s="22" t="str">
        <f t="shared" si="137"/>
        <v/>
      </c>
      <c r="R398" s="34" t="str">
        <f t="shared" si="145"/>
        <v/>
      </c>
      <c r="S398" s="8"/>
      <c r="T398" s="22" t="str">
        <f t="shared" si="138"/>
        <v/>
      </c>
      <c r="U398" s="34" t="str">
        <f t="shared" si="146"/>
        <v/>
      </c>
      <c r="V398" s="8"/>
      <c r="W398" s="22" t="str">
        <f t="shared" si="139"/>
        <v/>
      </c>
    </row>
    <row r="399" spans="1:23" ht="18" customHeight="1" x14ac:dyDescent="0.35">
      <c r="A399" s="69">
        <f>'Energy - Master'!A398</f>
        <v>46418</v>
      </c>
      <c r="B399" s="24" t="str">
        <f t="shared" si="132"/>
        <v>Jan-2027</v>
      </c>
      <c r="C399" s="34" t="str">
        <f t="shared" si="140"/>
        <v/>
      </c>
      <c r="D399" s="8"/>
      <c r="E399" s="22" t="str">
        <f t="shared" si="133"/>
        <v/>
      </c>
      <c r="F399" s="34" t="str">
        <f t="shared" si="141"/>
        <v/>
      </c>
      <c r="G399" s="8"/>
      <c r="H399" s="22" t="str">
        <f t="shared" si="134"/>
        <v/>
      </c>
      <c r="I399" s="34" t="str">
        <f t="shared" si="142"/>
        <v/>
      </c>
      <c r="J399" s="8"/>
      <c r="K399" s="22" t="str">
        <f t="shared" si="135"/>
        <v/>
      </c>
      <c r="L399" s="34" t="str">
        <f t="shared" si="143"/>
        <v/>
      </c>
      <c r="M399" s="8"/>
      <c r="N399" s="22" t="str">
        <f t="shared" si="136"/>
        <v/>
      </c>
      <c r="O399" s="34" t="str">
        <f t="shared" si="144"/>
        <v/>
      </c>
      <c r="P399" s="8"/>
      <c r="Q399" s="22" t="str">
        <f t="shared" si="137"/>
        <v/>
      </c>
      <c r="R399" s="34" t="str">
        <f t="shared" si="145"/>
        <v/>
      </c>
      <c r="S399" s="8"/>
      <c r="T399" s="22" t="str">
        <f t="shared" si="138"/>
        <v/>
      </c>
      <c r="U399" s="34" t="str">
        <f t="shared" si="146"/>
        <v/>
      </c>
      <c r="V399" s="8"/>
      <c r="W399" s="22" t="str">
        <f t="shared" si="139"/>
        <v/>
      </c>
    </row>
    <row r="400" spans="1:23" ht="18" customHeight="1" x14ac:dyDescent="0.35">
      <c r="A400" s="69">
        <f>'Energy - Master'!A399</f>
        <v>46419</v>
      </c>
      <c r="B400" s="24" t="str">
        <f t="shared" si="132"/>
        <v>Feb-2027</v>
      </c>
      <c r="C400" s="34" t="str">
        <f t="shared" si="140"/>
        <v/>
      </c>
      <c r="D400" s="8"/>
      <c r="E400" s="22" t="str">
        <f t="shared" si="133"/>
        <v/>
      </c>
      <c r="F400" s="34" t="str">
        <f t="shared" si="141"/>
        <v/>
      </c>
      <c r="G400" s="8"/>
      <c r="H400" s="22" t="str">
        <f t="shared" si="134"/>
        <v/>
      </c>
      <c r="I400" s="34" t="str">
        <f t="shared" si="142"/>
        <v/>
      </c>
      <c r="J400" s="8"/>
      <c r="K400" s="22" t="str">
        <f t="shared" si="135"/>
        <v/>
      </c>
      <c r="L400" s="34" t="str">
        <f t="shared" si="143"/>
        <v/>
      </c>
      <c r="M400" s="8"/>
      <c r="N400" s="22" t="str">
        <f t="shared" si="136"/>
        <v/>
      </c>
      <c r="O400" s="34" t="str">
        <f t="shared" si="144"/>
        <v/>
      </c>
      <c r="P400" s="8"/>
      <c r="Q400" s="22" t="str">
        <f t="shared" si="137"/>
        <v/>
      </c>
      <c r="R400" s="34" t="str">
        <f t="shared" si="145"/>
        <v/>
      </c>
      <c r="S400" s="8"/>
      <c r="T400" s="22" t="str">
        <f t="shared" si="138"/>
        <v/>
      </c>
      <c r="U400" s="34" t="str">
        <f t="shared" si="146"/>
        <v/>
      </c>
      <c r="V400" s="8"/>
      <c r="W400" s="22" t="str">
        <f t="shared" si="139"/>
        <v/>
      </c>
    </row>
    <row r="401" spans="1:23" ht="18" customHeight="1" x14ac:dyDescent="0.35">
      <c r="A401" s="69">
        <f>'Energy - Master'!A400</f>
        <v>46420</v>
      </c>
      <c r="B401" s="24" t="str">
        <f t="shared" si="132"/>
        <v>Feb-2027</v>
      </c>
      <c r="C401" s="34" t="str">
        <f t="shared" si="140"/>
        <v/>
      </c>
      <c r="D401" s="8"/>
      <c r="E401" s="22" t="str">
        <f t="shared" si="133"/>
        <v/>
      </c>
      <c r="F401" s="34" t="str">
        <f t="shared" si="141"/>
        <v/>
      </c>
      <c r="G401" s="8"/>
      <c r="H401" s="22" t="str">
        <f t="shared" si="134"/>
        <v/>
      </c>
      <c r="I401" s="34" t="str">
        <f t="shared" si="142"/>
        <v/>
      </c>
      <c r="J401" s="8"/>
      <c r="K401" s="22" t="str">
        <f t="shared" si="135"/>
        <v/>
      </c>
      <c r="L401" s="34" t="str">
        <f t="shared" si="143"/>
        <v/>
      </c>
      <c r="M401" s="8"/>
      <c r="N401" s="22" t="str">
        <f t="shared" si="136"/>
        <v/>
      </c>
      <c r="O401" s="34" t="str">
        <f t="shared" si="144"/>
        <v/>
      </c>
      <c r="P401" s="8"/>
      <c r="Q401" s="22" t="str">
        <f t="shared" si="137"/>
        <v/>
      </c>
      <c r="R401" s="34" t="str">
        <f t="shared" si="145"/>
        <v/>
      </c>
      <c r="S401" s="8"/>
      <c r="T401" s="22" t="str">
        <f t="shared" si="138"/>
        <v/>
      </c>
      <c r="U401" s="34" t="str">
        <f t="shared" si="146"/>
        <v/>
      </c>
      <c r="V401" s="8"/>
      <c r="W401" s="22" t="str">
        <f t="shared" si="139"/>
        <v/>
      </c>
    </row>
    <row r="402" spans="1:23" ht="18" customHeight="1" x14ac:dyDescent="0.35">
      <c r="A402" s="69">
        <f>'Energy - Master'!A401</f>
        <v>46421</v>
      </c>
      <c r="B402" s="24" t="str">
        <f t="shared" si="132"/>
        <v>Feb-2027</v>
      </c>
      <c r="C402" s="34" t="str">
        <f t="shared" si="140"/>
        <v/>
      </c>
      <c r="D402" s="8"/>
      <c r="E402" s="22" t="str">
        <f t="shared" si="133"/>
        <v/>
      </c>
      <c r="F402" s="34" t="str">
        <f t="shared" si="141"/>
        <v/>
      </c>
      <c r="G402" s="8"/>
      <c r="H402" s="22" t="str">
        <f t="shared" si="134"/>
        <v/>
      </c>
      <c r="I402" s="34" t="str">
        <f t="shared" si="142"/>
        <v/>
      </c>
      <c r="J402" s="8"/>
      <c r="K402" s="22" t="str">
        <f t="shared" si="135"/>
        <v/>
      </c>
      <c r="L402" s="34" t="str">
        <f t="shared" si="143"/>
        <v/>
      </c>
      <c r="M402" s="8"/>
      <c r="N402" s="22" t="str">
        <f t="shared" si="136"/>
        <v/>
      </c>
      <c r="O402" s="34" t="str">
        <f t="shared" si="144"/>
        <v/>
      </c>
      <c r="P402" s="8"/>
      <c r="Q402" s="22" t="str">
        <f t="shared" si="137"/>
        <v/>
      </c>
      <c r="R402" s="34" t="str">
        <f t="shared" si="145"/>
        <v/>
      </c>
      <c r="S402" s="8"/>
      <c r="T402" s="22" t="str">
        <f t="shared" si="138"/>
        <v/>
      </c>
      <c r="U402" s="34" t="str">
        <f t="shared" si="146"/>
        <v/>
      </c>
      <c r="V402" s="8"/>
      <c r="W402" s="22" t="str">
        <f t="shared" si="139"/>
        <v/>
      </c>
    </row>
    <row r="403" spans="1:23" ht="18" customHeight="1" x14ac:dyDescent="0.35">
      <c r="A403" s="69">
        <f>'Energy - Master'!A402</f>
        <v>46422</v>
      </c>
      <c r="B403" s="24" t="str">
        <f t="shared" si="132"/>
        <v>Feb-2027</v>
      </c>
      <c r="C403" s="34" t="str">
        <f t="shared" si="140"/>
        <v/>
      </c>
      <c r="D403" s="8"/>
      <c r="E403" s="22" t="str">
        <f t="shared" si="133"/>
        <v/>
      </c>
      <c r="F403" s="34" t="str">
        <f t="shared" si="141"/>
        <v/>
      </c>
      <c r="G403" s="8"/>
      <c r="H403" s="22" t="str">
        <f t="shared" si="134"/>
        <v/>
      </c>
      <c r="I403" s="34" t="str">
        <f t="shared" si="142"/>
        <v/>
      </c>
      <c r="J403" s="8"/>
      <c r="K403" s="22" t="str">
        <f t="shared" si="135"/>
        <v/>
      </c>
      <c r="L403" s="34" t="str">
        <f t="shared" si="143"/>
        <v/>
      </c>
      <c r="M403" s="8"/>
      <c r="N403" s="22" t="str">
        <f t="shared" si="136"/>
        <v/>
      </c>
      <c r="O403" s="34" t="str">
        <f t="shared" si="144"/>
        <v/>
      </c>
      <c r="P403" s="8"/>
      <c r="Q403" s="22" t="str">
        <f t="shared" si="137"/>
        <v/>
      </c>
      <c r="R403" s="34" t="str">
        <f t="shared" si="145"/>
        <v/>
      </c>
      <c r="S403" s="8"/>
      <c r="T403" s="22" t="str">
        <f t="shared" si="138"/>
        <v/>
      </c>
      <c r="U403" s="34" t="str">
        <f t="shared" si="146"/>
        <v/>
      </c>
      <c r="V403" s="8"/>
      <c r="W403" s="22" t="str">
        <f t="shared" si="139"/>
        <v/>
      </c>
    </row>
    <row r="404" spans="1:23" ht="18" customHeight="1" x14ac:dyDescent="0.35">
      <c r="A404" s="69">
        <f>'Energy - Master'!A403</f>
        <v>46423</v>
      </c>
      <c r="B404" s="24" t="str">
        <f t="shared" si="132"/>
        <v>Feb-2027</v>
      </c>
      <c r="C404" s="34" t="str">
        <f t="shared" si="140"/>
        <v/>
      </c>
      <c r="D404" s="8"/>
      <c r="E404" s="22" t="str">
        <f t="shared" si="133"/>
        <v/>
      </c>
      <c r="F404" s="34" t="str">
        <f t="shared" si="141"/>
        <v/>
      </c>
      <c r="G404" s="8"/>
      <c r="H404" s="22" t="str">
        <f t="shared" si="134"/>
        <v/>
      </c>
      <c r="I404" s="34" t="str">
        <f t="shared" si="142"/>
        <v/>
      </c>
      <c r="J404" s="8"/>
      <c r="K404" s="22" t="str">
        <f t="shared" si="135"/>
        <v/>
      </c>
      <c r="L404" s="34" t="str">
        <f t="shared" si="143"/>
        <v/>
      </c>
      <c r="M404" s="8"/>
      <c r="N404" s="22" t="str">
        <f t="shared" si="136"/>
        <v/>
      </c>
      <c r="O404" s="34" t="str">
        <f t="shared" si="144"/>
        <v/>
      </c>
      <c r="P404" s="8"/>
      <c r="Q404" s="22" t="str">
        <f t="shared" si="137"/>
        <v/>
      </c>
      <c r="R404" s="34" t="str">
        <f t="shared" si="145"/>
        <v/>
      </c>
      <c r="S404" s="8"/>
      <c r="T404" s="22" t="str">
        <f t="shared" si="138"/>
        <v/>
      </c>
      <c r="U404" s="34" t="str">
        <f t="shared" si="146"/>
        <v/>
      </c>
      <c r="V404" s="8"/>
      <c r="W404" s="22" t="str">
        <f t="shared" si="139"/>
        <v/>
      </c>
    </row>
    <row r="405" spans="1:23" ht="18" customHeight="1" x14ac:dyDescent="0.35">
      <c r="A405" s="69">
        <f>'Energy - Master'!A404</f>
        <v>46424</v>
      </c>
      <c r="B405" s="24" t="str">
        <f t="shared" si="132"/>
        <v>Feb-2027</v>
      </c>
      <c r="C405" s="34" t="str">
        <f t="shared" si="140"/>
        <v/>
      </c>
      <c r="D405" s="8"/>
      <c r="E405" s="22" t="str">
        <f t="shared" si="133"/>
        <v/>
      </c>
      <c r="F405" s="34" t="str">
        <f t="shared" si="141"/>
        <v/>
      </c>
      <c r="G405" s="8"/>
      <c r="H405" s="22" t="str">
        <f t="shared" si="134"/>
        <v/>
      </c>
      <c r="I405" s="34" t="str">
        <f t="shared" si="142"/>
        <v/>
      </c>
      <c r="J405" s="8"/>
      <c r="K405" s="22" t="str">
        <f t="shared" si="135"/>
        <v/>
      </c>
      <c r="L405" s="34" t="str">
        <f t="shared" si="143"/>
        <v/>
      </c>
      <c r="M405" s="8"/>
      <c r="N405" s="22" t="str">
        <f t="shared" si="136"/>
        <v/>
      </c>
      <c r="O405" s="34" t="str">
        <f t="shared" si="144"/>
        <v/>
      </c>
      <c r="P405" s="8"/>
      <c r="Q405" s="22" t="str">
        <f t="shared" si="137"/>
        <v/>
      </c>
      <c r="R405" s="34" t="str">
        <f t="shared" si="145"/>
        <v/>
      </c>
      <c r="S405" s="8"/>
      <c r="T405" s="22" t="str">
        <f t="shared" si="138"/>
        <v/>
      </c>
      <c r="U405" s="34" t="str">
        <f t="shared" si="146"/>
        <v/>
      </c>
      <c r="V405" s="8"/>
      <c r="W405" s="22" t="str">
        <f t="shared" si="139"/>
        <v/>
      </c>
    </row>
    <row r="406" spans="1:23" ht="18" customHeight="1" x14ac:dyDescent="0.35">
      <c r="A406" s="69">
        <f>'Energy - Master'!A405</f>
        <v>46425</v>
      </c>
      <c r="B406" s="24" t="str">
        <f t="shared" si="132"/>
        <v>Feb-2027</v>
      </c>
      <c r="C406" s="34" t="str">
        <f t="shared" si="140"/>
        <v/>
      </c>
      <c r="D406" s="8"/>
      <c r="E406" s="22" t="str">
        <f t="shared" si="133"/>
        <v/>
      </c>
      <c r="F406" s="34" t="str">
        <f t="shared" si="141"/>
        <v/>
      </c>
      <c r="G406" s="8"/>
      <c r="H406" s="22" t="str">
        <f t="shared" si="134"/>
        <v/>
      </c>
      <c r="I406" s="34" t="str">
        <f t="shared" si="142"/>
        <v/>
      </c>
      <c r="J406" s="8"/>
      <c r="K406" s="22" t="str">
        <f t="shared" si="135"/>
        <v/>
      </c>
      <c r="L406" s="34" t="str">
        <f t="shared" si="143"/>
        <v/>
      </c>
      <c r="M406" s="8"/>
      <c r="N406" s="22" t="str">
        <f t="shared" si="136"/>
        <v/>
      </c>
      <c r="O406" s="34" t="str">
        <f t="shared" si="144"/>
        <v/>
      </c>
      <c r="P406" s="8"/>
      <c r="Q406" s="22" t="str">
        <f t="shared" si="137"/>
        <v/>
      </c>
      <c r="R406" s="34" t="str">
        <f t="shared" si="145"/>
        <v/>
      </c>
      <c r="S406" s="8"/>
      <c r="T406" s="22" t="str">
        <f t="shared" si="138"/>
        <v/>
      </c>
      <c r="U406" s="34" t="str">
        <f t="shared" si="146"/>
        <v/>
      </c>
      <c r="V406" s="8"/>
      <c r="W406" s="22" t="str">
        <f t="shared" si="139"/>
        <v/>
      </c>
    </row>
    <row r="407" spans="1:23" ht="18" customHeight="1" x14ac:dyDescent="0.35">
      <c r="A407" s="69">
        <f>'Energy - Master'!A406</f>
        <v>46426</v>
      </c>
      <c r="B407" s="24" t="str">
        <f t="shared" si="132"/>
        <v>Feb-2027</v>
      </c>
      <c r="C407" s="34" t="str">
        <f t="shared" si="140"/>
        <v/>
      </c>
      <c r="D407" s="8"/>
      <c r="E407" s="22" t="str">
        <f t="shared" si="133"/>
        <v/>
      </c>
      <c r="F407" s="34" t="str">
        <f t="shared" si="141"/>
        <v/>
      </c>
      <c r="G407" s="8"/>
      <c r="H407" s="22" t="str">
        <f t="shared" si="134"/>
        <v/>
      </c>
      <c r="I407" s="34" t="str">
        <f t="shared" si="142"/>
        <v/>
      </c>
      <c r="J407" s="8"/>
      <c r="K407" s="22" t="str">
        <f t="shared" si="135"/>
        <v/>
      </c>
      <c r="L407" s="34" t="str">
        <f t="shared" si="143"/>
        <v/>
      </c>
      <c r="M407" s="8"/>
      <c r="N407" s="22" t="str">
        <f t="shared" si="136"/>
        <v/>
      </c>
      <c r="O407" s="34" t="str">
        <f t="shared" si="144"/>
        <v/>
      </c>
      <c r="P407" s="8"/>
      <c r="Q407" s="22" t="str">
        <f t="shared" si="137"/>
        <v/>
      </c>
      <c r="R407" s="34" t="str">
        <f t="shared" si="145"/>
        <v/>
      </c>
      <c r="S407" s="8"/>
      <c r="T407" s="22" t="str">
        <f t="shared" si="138"/>
        <v/>
      </c>
      <c r="U407" s="34" t="str">
        <f t="shared" si="146"/>
        <v/>
      </c>
      <c r="V407" s="8"/>
      <c r="W407" s="22" t="str">
        <f t="shared" si="139"/>
        <v/>
      </c>
    </row>
    <row r="408" spans="1:23" ht="18" customHeight="1" x14ac:dyDescent="0.35">
      <c r="A408" s="69">
        <f>'Energy - Master'!A407</f>
        <v>46427</v>
      </c>
      <c r="B408" s="24" t="str">
        <f t="shared" si="132"/>
        <v>Feb-2027</v>
      </c>
      <c r="C408" s="34" t="str">
        <f t="shared" si="140"/>
        <v/>
      </c>
      <c r="D408" s="8"/>
      <c r="E408" s="22" t="str">
        <f t="shared" si="133"/>
        <v/>
      </c>
      <c r="F408" s="34" t="str">
        <f t="shared" si="141"/>
        <v/>
      </c>
      <c r="G408" s="8"/>
      <c r="H408" s="22" t="str">
        <f t="shared" si="134"/>
        <v/>
      </c>
      <c r="I408" s="34" t="str">
        <f t="shared" si="142"/>
        <v/>
      </c>
      <c r="J408" s="8"/>
      <c r="K408" s="22" t="str">
        <f t="shared" si="135"/>
        <v/>
      </c>
      <c r="L408" s="34" t="str">
        <f t="shared" si="143"/>
        <v/>
      </c>
      <c r="M408" s="8"/>
      <c r="N408" s="22" t="str">
        <f t="shared" si="136"/>
        <v/>
      </c>
      <c r="O408" s="34" t="str">
        <f t="shared" si="144"/>
        <v/>
      </c>
      <c r="P408" s="8"/>
      <c r="Q408" s="22" t="str">
        <f t="shared" si="137"/>
        <v/>
      </c>
      <c r="R408" s="34" t="str">
        <f t="shared" si="145"/>
        <v/>
      </c>
      <c r="S408" s="8"/>
      <c r="T408" s="22" t="str">
        <f t="shared" si="138"/>
        <v/>
      </c>
      <c r="U408" s="34" t="str">
        <f t="shared" si="146"/>
        <v/>
      </c>
      <c r="V408" s="8"/>
      <c r="W408" s="22" t="str">
        <f t="shared" si="139"/>
        <v/>
      </c>
    </row>
    <row r="409" spans="1:23" ht="18" customHeight="1" x14ac:dyDescent="0.35">
      <c r="A409" s="69">
        <f>'Energy - Master'!A408</f>
        <v>46428</v>
      </c>
      <c r="B409" s="24" t="str">
        <f t="shared" si="132"/>
        <v>Feb-2027</v>
      </c>
      <c r="C409" s="34" t="str">
        <f t="shared" si="140"/>
        <v/>
      </c>
      <c r="D409" s="8"/>
      <c r="E409" s="22" t="str">
        <f t="shared" si="133"/>
        <v/>
      </c>
      <c r="F409" s="34" t="str">
        <f t="shared" si="141"/>
        <v/>
      </c>
      <c r="G409" s="8"/>
      <c r="H409" s="22" t="str">
        <f t="shared" si="134"/>
        <v/>
      </c>
      <c r="I409" s="34" t="str">
        <f t="shared" si="142"/>
        <v/>
      </c>
      <c r="J409" s="8"/>
      <c r="K409" s="22" t="str">
        <f t="shared" si="135"/>
        <v/>
      </c>
      <c r="L409" s="34" t="str">
        <f t="shared" si="143"/>
        <v/>
      </c>
      <c r="M409" s="8"/>
      <c r="N409" s="22" t="str">
        <f t="shared" si="136"/>
        <v/>
      </c>
      <c r="O409" s="34" t="str">
        <f t="shared" si="144"/>
        <v/>
      </c>
      <c r="P409" s="8"/>
      <c r="Q409" s="22" t="str">
        <f t="shared" si="137"/>
        <v/>
      </c>
      <c r="R409" s="34" t="str">
        <f t="shared" si="145"/>
        <v/>
      </c>
      <c r="S409" s="8"/>
      <c r="T409" s="22" t="str">
        <f t="shared" si="138"/>
        <v/>
      </c>
      <c r="U409" s="34" t="str">
        <f t="shared" si="146"/>
        <v/>
      </c>
      <c r="V409" s="8"/>
      <c r="W409" s="22" t="str">
        <f t="shared" si="139"/>
        <v/>
      </c>
    </row>
    <row r="410" spans="1:23" ht="18" customHeight="1" x14ac:dyDescent="0.35">
      <c r="A410" s="69">
        <f>'Energy - Master'!A409</f>
        <v>46429</v>
      </c>
      <c r="B410" s="24" t="str">
        <f t="shared" si="132"/>
        <v>Feb-2027</v>
      </c>
      <c r="C410" s="34" t="str">
        <f t="shared" si="140"/>
        <v/>
      </c>
      <c r="D410" s="8"/>
      <c r="E410" s="22" t="str">
        <f t="shared" si="133"/>
        <v/>
      </c>
      <c r="F410" s="34" t="str">
        <f t="shared" si="141"/>
        <v/>
      </c>
      <c r="G410" s="8"/>
      <c r="H410" s="22" t="str">
        <f t="shared" si="134"/>
        <v/>
      </c>
      <c r="I410" s="34" t="str">
        <f t="shared" si="142"/>
        <v/>
      </c>
      <c r="J410" s="8"/>
      <c r="K410" s="22" t="str">
        <f t="shared" si="135"/>
        <v/>
      </c>
      <c r="L410" s="34" t="str">
        <f t="shared" si="143"/>
        <v/>
      </c>
      <c r="M410" s="8"/>
      <c r="N410" s="22" t="str">
        <f t="shared" si="136"/>
        <v/>
      </c>
      <c r="O410" s="34" t="str">
        <f t="shared" si="144"/>
        <v/>
      </c>
      <c r="P410" s="8"/>
      <c r="Q410" s="22" t="str">
        <f t="shared" si="137"/>
        <v/>
      </c>
      <c r="R410" s="34" t="str">
        <f t="shared" si="145"/>
        <v/>
      </c>
      <c r="S410" s="8"/>
      <c r="T410" s="22" t="str">
        <f t="shared" si="138"/>
        <v/>
      </c>
      <c r="U410" s="34" t="str">
        <f t="shared" si="146"/>
        <v/>
      </c>
      <c r="V410" s="8"/>
      <c r="W410" s="22" t="str">
        <f t="shared" si="139"/>
        <v/>
      </c>
    </row>
    <row r="411" spans="1:23" ht="18" customHeight="1" x14ac:dyDescent="0.35">
      <c r="A411" s="69">
        <f>'Energy - Master'!A410</f>
        <v>46430</v>
      </c>
      <c r="B411" s="24" t="str">
        <f t="shared" si="132"/>
        <v>Feb-2027</v>
      </c>
      <c r="C411" s="34" t="str">
        <f t="shared" si="140"/>
        <v/>
      </c>
      <c r="D411" s="8"/>
      <c r="E411" s="22" t="str">
        <f t="shared" si="133"/>
        <v/>
      </c>
      <c r="F411" s="34" t="str">
        <f t="shared" si="141"/>
        <v/>
      </c>
      <c r="G411" s="8"/>
      <c r="H411" s="22" t="str">
        <f t="shared" si="134"/>
        <v/>
      </c>
      <c r="I411" s="34" t="str">
        <f t="shared" si="142"/>
        <v/>
      </c>
      <c r="J411" s="8"/>
      <c r="K411" s="22" t="str">
        <f t="shared" si="135"/>
        <v/>
      </c>
      <c r="L411" s="34" t="str">
        <f t="shared" si="143"/>
        <v/>
      </c>
      <c r="M411" s="8"/>
      <c r="N411" s="22" t="str">
        <f t="shared" si="136"/>
        <v/>
      </c>
      <c r="O411" s="34" t="str">
        <f t="shared" si="144"/>
        <v/>
      </c>
      <c r="P411" s="8"/>
      <c r="Q411" s="22" t="str">
        <f t="shared" si="137"/>
        <v/>
      </c>
      <c r="R411" s="34" t="str">
        <f t="shared" si="145"/>
        <v/>
      </c>
      <c r="S411" s="8"/>
      <c r="T411" s="22" t="str">
        <f t="shared" si="138"/>
        <v/>
      </c>
      <c r="U411" s="34" t="str">
        <f t="shared" si="146"/>
        <v/>
      </c>
      <c r="V411" s="8"/>
      <c r="W411" s="22" t="str">
        <f t="shared" si="139"/>
        <v/>
      </c>
    </row>
    <row r="412" spans="1:23" ht="18" customHeight="1" x14ac:dyDescent="0.35">
      <c r="A412" s="69">
        <f>'Energy - Master'!A411</f>
        <v>46431</v>
      </c>
      <c r="B412" s="24" t="str">
        <f t="shared" si="132"/>
        <v>Feb-2027</v>
      </c>
      <c r="C412" s="34" t="str">
        <f t="shared" si="140"/>
        <v/>
      </c>
      <c r="D412" s="8"/>
      <c r="E412" s="22" t="str">
        <f t="shared" si="133"/>
        <v/>
      </c>
      <c r="F412" s="34" t="str">
        <f t="shared" si="141"/>
        <v/>
      </c>
      <c r="G412" s="8"/>
      <c r="H412" s="22" t="str">
        <f t="shared" si="134"/>
        <v/>
      </c>
      <c r="I412" s="34" t="str">
        <f t="shared" si="142"/>
        <v/>
      </c>
      <c r="J412" s="8"/>
      <c r="K412" s="22" t="str">
        <f t="shared" si="135"/>
        <v/>
      </c>
      <c r="L412" s="34" t="str">
        <f t="shared" si="143"/>
        <v/>
      </c>
      <c r="M412" s="8"/>
      <c r="N412" s="22" t="str">
        <f t="shared" si="136"/>
        <v/>
      </c>
      <c r="O412" s="34" t="str">
        <f t="shared" si="144"/>
        <v/>
      </c>
      <c r="P412" s="8"/>
      <c r="Q412" s="22" t="str">
        <f t="shared" si="137"/>
        <v/>
      </c>
      <c r="R412" s="34" t="str">
        <f t="shared" si="145"/>
        <v/>
      </c>
      <c r="S412" s="8"/>
      <c r="T412" s="22" t="str">
        <f t="shared" si="138"/>
        <v/>
      </c>
      <c r="U412" s="34" t="str">
        <f t="shared" si="146"/>
        <v/>
      </c>
      <c r="V412" s="8"/>
      <c r="W412" s="22" t="str">
        <f t="shared" si="139"/>
        <v/>
      </c>
    </row>
    <row r="413" spans="1:23" ht="18" customHeight="1" x14ac:dyDescent="0.35">
      <c r="A413" s="69">
        <f>'Energy - Master'!A412</f>
        <v>46432</v>
      </c>
      <c r="B413" s="24" t="str">
        <f t="shared" si="132"/>
        <v>Feb-2027</v>
      </c>
      <c r="C413" s="34" t="str">
        <f t="shared" si="140"/>
        <v/>
      </c>
      <c r="D413" s="8"/>
      <c r="E413" s="22" t="str">
        <f t="shared" si="133"/>
        <v/>
      </c>
      <c r="F413" s="34" t="str">
        <f t="shared" si="141"/>
        <v/>
      </c>
      <c r="G413" s="8"/>
      <c r="H413" s="22" t="str">
        <f t="shared" si="134"/>
        <v/>
      </c>
      <c r="I413" s="34" t="str">
        <f t="shared" si="142"/>
        <v/>
      </c>
      <c r="J413" s="8"/>
      <c r="K413" s="22" t="str">
        <f t="shared" si="135"/>
        <v/>
      </c>
      <c r="L413" s="34" t="str">
        <f t="shared" si="143"/>
        <v/>
      </c>
      <c r="M413" s="8"/>
      <c r="N413" s="22" t="str">
        <f t="shared" si="136"/>
        <v/>
      </c>
      <c r="O413" s="34" t="str">
        <f t="shared" si="144"/>
        <v/>
      </c>
      <c r="P413" s="8"/>
      <c r="Q413" s="22" t="str">
        <f t="shared" si="137"/>
        <v/>
      </c>
      <c r="R413" s="34" t="str">
        <f t="shared" si="145"/>
        <v/>
      </c>
      <c r="S413" s="8"/>
      <c r="T413" s="22" t="str">
        <f t="shared" si="138"/>
        <v/>
      </c>
      <c r="U413" s="34" t="str">
        <f t="shared" si="146"/>
        <v/>
      </c>
      <c r="V413" s="8"/>
      <c r="W413" s="22" t="str">
        <f t="shared" si="139"/>
        <v/>
      </c>
    </row>
    <row r="414" spans="1:23" ht="18" customHeight="1" x14ac:dyDescent="0.35">
      <c r="A414" s="69">
        <f>'Energy - Master'!A413</f>
        <v>46433</v>
      </c>
      <c r="B414" s="24" t="str">
        <f t="shared" si="132"/>
        <v>Feb-2027</v>
      </c>
      <c r="C414" s="34" t="str">
        <f t="shared" si="140"/>
        <v/>
      </c>
      <c r="D414" s="8"/>
      <c r="E414" s="22" t="str">
        <f t="shared" si="133"/>
        <v/>
      </c>
      <c r="F414" s="34" t="str">
        <f t="shared" si="141"/>
        <v/>
      </c>
      <c r="G414" s="8"/>
      <c r="H414" s="22" t="str">
        <f t="shared" si="134"/>
        <v/>
      </c>
      <c r="I414" s="34" t="str">
        <f t="shared" si="142"/>
        <v/>
      </c>
      <c r="J414" s="8"/>
      <c r="K414" s="22" t="str">
        <f t="shared" si="135"/>
        <v/>
      </c>
      <c r="L414" s="34" t="str">
        <f t="shared" si="143"/>
        <v/>
      </c>
      <c r="M414" s="8"/>
      <c r="N414" s="22" t="str">
        <f t="shared" si="136"/>
        <v/>
      </c>
      <c r="O414" s="34" t="str">
        <f t="shared" si="144"/>
        <v/>
      </c>
      <c r="P414" s="8"/>
      <c r="Q414" s="22" t="str">
        <f t="shared" si="137"/>
        <v/>
      </c>
      <c r="R414" s="34" t="str">
        <f t="shared" si="145"/>
        <v/>
      </c>
      <c r="S414" s="8"/>
      <c r="T414" s="22" t="str">
        <f t="shared" si="138"/>
        <v/>
      </c>
      <c r="U414" s="34" t="str">
        <f t="shared" si="146"/>
        <v/>
      </c>
      <c r="V414" s="8"/>
      <c r="W414" s="22" t="str">
        <f t="shared" si="139"/>
        <v/>
      </c>
    </row>
    <row r="415" spans="1:23" ht="18" customHeight="1" x14ac:dyDescent="0.35">
      <c r="A415" s="69">
        <f>'Energy - Master'!A414</f>
        <v>46434</v>
      </c>
      <c r="B415" s="24" t="str">
        <f t="shared" si="132"/>
        <v>Feb-2027</v>
      </c>
      <c r="C415" s="34" t="str">
        <f t="shared" si="140"/>
        <v/>
      </c>
      <c r="D415" s="8"/>
      <c r="E415" s="22" t="str">
        <f t="shared" si="133"/>
        <v/>
      </c>
      <c r="F415" s="34" t="str">
        <f t="shared" si="141"/>
        <v/>
      </c>
      <c r="G415" s="8"/>
      <c r="H415" s="22" t="str">
        <f t="shared" si="134"/>
        <v/>
      </c>
      <c r="I415" s="34" t="str">
        <f t="shared" si="142"/>
        <v/>
      </c>
      <c r="J415" s="8"/>
      <c r="K415" s="22" t="str">
        <f t="shared" si="135"/>
        <v/>
      </c>
      <c r="L415" s="34" t="str">
        <f t="shared" si="143"/>
        <v/>
      </c>
      <c r="M415" s="8"/>
      <c r="N415" s="22" t="str">
        <f t="shared" si="136"/>
        <v/>
      </c>
      <c r="O415" s="34" t="str">
        <f t="shared" si="144"/>
        <v/>
      </c>
      <c r="P415" s="8"/>
      <c r="Q415" s="22" t="str">
        <f t="shared" si="137"/>
        <v/>
      </c>
      <c r="R415" s="34" t="str">
        <f t="shared" si="145"/>
        <v/>
      </c>
      <c r="S415" s="8"/>
      <c r="T415" s="22" t="str">
        <f t="shared" si="138"/>
        <v/>
      </c>
      <c r="U415" s="34" t="str">
        <f t="shared" si="146"/>
        <v/>
      </c>
      <c r="V415" s="8"/>
      <c r="W415" s="22" t="str">
        <f t="shared" si="139"/>
        <v/>
      </c>
    </row>
    <row r="416" spans="1:23" ht="18" customHeight="1" x14ac:dyDescent="0.35">
      <c r="A416" s="69">
        <f>'Energy - Master'!A415</f>
        <v>46435</v>
      </c>
      <c r="B416" s="24" t="str">
        <f t="shared" si="132"/>
        <v>Feb-2027</v>
      </c>
      <c r="C416" s="34" t="str">
        <f t="shared" si="140"/>
        <v/>
      </c>
      <c r="D416" s="8"/>
      <c r="E416" s="22" t="str">
        <f t="shared" si="133"/>
        <v/>
      </c>
      <c r="F416" s="34" t="str">
        <f t="shared" si="141"/>
        <v/>
      </c>
      <c r="G416" s="8"/>
      <c r="H416" s="22" t="str">
        <f t="shared" si="134"/>
        <v/>
      </c>
      <c r="I416" s="34" t="str">
        <f t="shared" si="142"/>
        <v/>
      </c>
      <c r="J416" s="8"/>
      <c r="K416" s="22" t="str">
        <f t="shared" si="135"/>
        <v/>
      </c>
      <c r="L416" s="34" t="str">
        <f t="shared" si="143"/>
        <v/>
      </c>
      <c r="M416" s="8"/>
      <c r="N416" s="22" t="str">
        <f t="shared" si="136"/>
        <v/>
      </c>
      <c r="O416" s="34" t="str">
        <f t="shared" si="144"/>
        <v/>
      </c>
      <c r="P416" s="8"/>
      <c r="Q416" s="22" t="str">
        <f t="shared" si="137"/>
        <v/>
      </c>
      <c r="R416" s="34" t="str">
        <f t="shared" si="145"/>
        <v/>
      </c>
      <c r="S416" s="8"/>
      <c r="T416" s="22" t="str">
        <f t="shared" si="138"/>
        <v/>
      </c>
      <c r="U416" s="34" t="str">
        <f t="shared" si="146"/>
        <v/>
      </c>
      <c r="V416" s="8"/>
      <c r="W416" s="22" t="str">
        <f t="shared" si="139"/>
        <v/>
      </c>
    </row>
    <row r="417" spans="1:23" ht="18" customHeight="1" x14ac:dyDescent="0.35">
      <c r="A417" s="69">
        <f>'Energy - Master'!A416</f>
        <v>46436</v>
      </c>
      <c r="B417" s="24" t="str">
        <f t="shared" si="132"/>
        <v>Feb-2027</v>
      </c>
      <c r="C417" s="34" t="str">
        <f t="shared" si="140"/>
        <v/>
      </c>
      <c r="D417" s="8"/>
      <c r="E417" s="22" t="str">
        <f t="shared" si="133"/>
        <v/>
      </c>
      <c r="F417" s="34" t="str">
        <f t="shared" si="141"/>
        <v/>
      </c>
      <c r="G417" s="8"/>
      <c r="H417" s="22" t="str">
        <f t="shared" si="134"/>
        <v/>
      </c>
      <c r="I417" s="34" t="str">
        <f t="shared" si="142"/>
        <v/>
      </c>
      <c r="J417" s="8"/>
      <c r="K417" s="22" t="str">
        <f t="shared" si="135"/>
        <v/>
      </c>
      <c r="L417" s="34" t="str">
        <f t="shared" si="143"/>
        <v/>
      </c>
      <c r="M417" s="8"/>
      <c r="N417" s="22" t="str">
        <f t="shared" si="136"/>
        <v/>
      </c>
      <c r="O417" s="34" t="str">
        <f t="shared" si="144"/>
        <v/>
      </c>
      <c r="P417" s="8"/>
      <c r="Q417" s="22" t="str">
        <f t="shared" si="137"/>
        <v/>
      </c>
      <c r="R417" s="34" t="str">
        <f t="shared" si="145"/>
        <v/>
      </c>
      <c r="S417" s="8"/>
      <c r="T417" s="22" t="str">
        <f t="shared" si="138"/>
        <v/>
      </c>
      <c r="U417" s="34" t="str">
        <f t="shared" si="146"/>
        <v/>
      </c>
      <c r="V417" s="8"/>
      <c r="W417" s="22" t="str">
        <f t="shared" si="139"/>
        <v/>
      </c>
    </row>
    <row r="418" spans="1:23" ht="18" customHeight="1" x14ac:dyDescent="0.35">
      <c r="A418" s="69">
        <f>'Energy - Master'!A417</f>
        <v>46437</v>
      </c>
      <c r="B418" s="24" t="str">
        <f t="shared" si="132"/>
        <v>Feb-2027</v>
      </c>
      <c r="C418" s="34" t="str">
        <f t="shared" si="140"/>
        <v/>
      </c>
      <c r="D418" s="8"/>
      <c r="E418" s="22" t="str">
        <f t="shared" si="133"/>
        <v/>
      </c>
      <c r="F418" s="34" t="str">
        <f t="shared" si="141"/>
        <v/>
      </c>
      <c r="G418" s="8"/>
      <c r="H418" s="22" t="str">
        <f t="shared" si="134"/>
        <v/>
      </c>
      <c r="I418" s="34" t="str">
        <f t="shared" si="142"/>
        <v/>
      </c>
      <c r="J418" s="8"/>
      <c r="K418" s="22" t="str">
        <f t="shared" si="135"/>
        <v/>
      </c>
      <c r="L418" s="34" t="str">
        <f t="shared" si="143"/>
        <v/>
      </c>
      <c r="M418" s="8"/>
      <c r="N418" s="22" t="str">
        <f t="shared" si="136"/>
        <v/>
      </c>
      <c r="O418" s="34" t="str">
        <f t="shared" si="144"/>
        <v/>
      </c>
      <c r="P418" s="8"/>
      <c r="Q418" s="22" t="str">
        <f t="shared" si="137"/>
        <v/>
      </c>
      <c r="R418" s="34" t="str">
        <f t="shared" si="145"/>
        <v/>
      </c>
      <c r="S418" s="8"/>
      <c r="T418" s="22" t="str">
        <f t="shared" si="138"/>
        <v/>
      </c>
      <c r="U418" s="34" t="str">
        <f t="shared" si="146"/>
        <v/>
      </c>
      <c r="V418" s="8"/>
      <c r="W418" s="22" t="str">
        <f t="shared" si="139"/>
        <v/>
      </c>
    </row>
    <row r="419" spans="1:23" ht="18" customHeight="1" x14ac:dyDescent="0.35">
      <c r="A419" s="69">
        <f>'Energy - Master'!A418</f>
        <v>46438</v>
      </c>
      <c r="B419" s="24" t="str">
        <f t="shared" si="132"/>
        <v>Feb-2027</v>
      </c>
      <c r="C419" s="34" t="str">
        <f t="shared" si="140"/>
        <v/>
      </c>
      <c r="D419" s="8"/>
      <c r="E419" s="22" t="str">
        <f t="shared" si="133"/>
        <v/>
      </c>
      <c r="F419" s="34" t="str">
        <f t="shared" si="141"/>
        <v/>
      </c>
      <c r="G419" s="8"/>
      <c r="H419" s="22" t="str">
        <f t="shared" si="134"/>
        <v/>
      </c>
      <c r="I419" s="34" t="str">
        <f t="shared" si="142"/>
        <v/>
      </c>
      <c r="J419" s="8"/>
      <c r="K419" s="22" t="str">
        <f t="shared" si="135"/>
        <v/>
      </c>
      <c r="L419" s="34" t="str">
        <f t="shared" si="143"/>
        <v/>
      </c>
      <c r="M419" s="8"/>
      <c r="N419" s="22" t="str">
        <f t="shared" si="136"/>
        <v/>
      </c>
      <c r="O419" s="34" t="str">
        <f t="shared" si="144"/>
        <v/>
      </c>
      <c r="P419" s="8"/>
      <c r="Q419" s="22" t="str">
        <f t="shared" si="137"/>
        <v/>
      </c>
      <c r="R419" s="34" t="str">
        <f t="shared" si="145"/>
        <v/>
      </c>
      <c r="S419" s="8"/>
      <c r="T419" s="22" t="str">
        <f t="shared" si="138"/>
        <v/>
      </c>
      <c r="U419" s="34" t="str">
        <f t="shared" si="146"/>
        <v/>
      </c>
      <c r="V419" s="8"/>
      <c r="W419" s="22" t="str">
        <f t="shared" si="139"/>
        <v/>
      </c>
    </row>
    <row r="420" spans="1:23" ht="18" customHeight="1" x14ac:dyDescent="0.35">
      <c r="A420" s="69">
        <f>'Energy - Master'!A419</f>
        <v>46439</v>
      </c>
      <c r="B420" s="24" t="str">
        <f t="shared" si="132"/>
        <v>Feb-2027</v>
      </c>
      <c r="C420" s="34" t="str">
        <f t="shared" si="140"/>
        <v/>
      </c>
      <c r="D420" s="8"/>
      <c r="E420" s="22" t="str">
        <f t="shared" si="133"/>
        <v/>
      </c>
      <c r="F420" s="34" t="str">
        <f t="shared" si="141"/>
        <v/>
      </c>
      <c r="G420" s="8"/>
      <c r="H420" s="22" t="str">
        <f t="shared" si="134"/>
        <v/>
      </c>
      <c r="I420" s="34" t="str">
        <f t="shared" si="142"/>
        <v/>
      </c>
      <c r="J420" s="8"/>
      <c r="K420" s="22" t="str">
        <f t="shared" si="135"/>
        <v/>
      </c>
      <c r="L420" s="34" t="str">
        <f t="shared" si="143"/>
        <v/>
      </c>
      <c r="M420" s="8"/>
      <c r="N420" s="22" t="str">
        <f t="shared" si="136"/>
        <v/>
      </c>
      <c r="O420" s="34" t="str">
        <f t="shared" si="144"/>
        <v/>
      </c>
      <c r="P420" s="8"/>
      <c r="Q420" s="22" t="str">
        <f t="shared" si="137"/>
        <v/>
      </c>
      <c r="R420" s="34" t="str">
        <f t="shared" si="145"/>
        <v/>
      </c>
      <c r="S420" s="8"/>
      <c r="T420" s="22" t="str">
        <f t="shared" si="138"/>
        <v/>
      </c>
      <c r="U420" s="34" t="str">
        <f t="shared" si="146"/>
        <v/>
      </c>
      <c r="V420" s="8"/>
      <c r="W420" s="22" t="str">
        <f t="shared" si="139"/>
        <v/>
      </c>
    </row>
    <row r="421" spans="1:23" ht="18" customHeight="1" x14ac:dyDescent="0.35">
      <c r="A421" s="69">
        <f>'Energy - Master'!A420</f>
        <v>46440</v>
      </c>
      <c r="B421" s="24" t="str">
        <f t="shared" si="132"/>
        <v>Feb-2027</v>
      </c>
      <c r="C421" s="34" t="str">
        <f t="shared" si="140"/>
        <v/>
      </c>
      <c r="D421" s="8"/>
      <c r="E421" s="22" t="str">
        <f t="shared" si="133"/>
        <v/>
      </c>
      <c r="F421" s="34" t="str">
        <f t="shared" si="141"/>
        <v/>
      </c>
      <c r="G421" s="8"/>
      <c r="H421" s="22" t="str">
        <f t="shared" si="134"/>
        <v/>
      </c>
      <c r="I421" s="34" t="str">
        <f t="shared" si="142"/>
        <v/>
      </c>
      <c r="J421" s="8"/>
      <c r="K421" s="22" t="str">
        <f t="shared" si="135"/>
        <v/>
      </c>
      <c r="L421" s="34" t="str">
        <f t="shared" si="143"/>
        <v/>
      </c>
      <c r="M421" s="8"/>
      <c r="N421" s="22" t="str">
        <f t="shared" si="136"/>
        <v/>
      </c>
      <c r="O421" s="34" t="str">
        <f t="shared" si="144"/>
        <v/>
      </c>
      <c r="P421" s="8"/>
      <c r="Q421" s="22" t="str">
        <f t="shared" si="137"/>
        <v/>
      </c>
      <c r="R421" s="34" t="str">
        <f t="shared" si="145"/>
        <v/>
      </c>
      <c r="S421" s="8"/>
      <c r="T421" s="22" t="str">
        <f t="shared" si="138"/>
        <v/>
      </c>
      <c r="U421" s="34" t="str">
        <f t="shared" si="146"/>
        <v/>
      </c>
      <c r="V421" s="8"/>
      <c r="W421" s="22" t="str">
        <f t="shared" si="139"/>
        <v/>
      </c>
    </row>
    <row r="422" spans="1:23" ht="18" customHeight="1" x14ac:dyDescent="0.35">
      <c r="A422" s="69">
        <f>'Energy - Master'!A421</f>
        <v>46441</v>
      </c>
      <c r="B422" s="24" t="str">
        <f t="shared" si="132"/>
        <v>Feb-2027</v>
      </c>
      <c r="C422" s="34" t="str">
        <f t="shared" si="140"/>
        <v/>
      </c>
      <c r="D422" s="8"/>
      <c r="E422" s="22" t="str">
        <f t="shared" si="133"/>
        <v/>
      </c>
      <c r="F422" s="34" t="str">
        <f t="shared" si="141"/>
        <v/>
      </c>
      <c r="G422" s="8"/>
      <c r="H422" s="22" t="str">
        <f t="shared" si="134"/>
        <v/>
      </c>
      <c r="I422" s="34" t="str">
        <f t="shared" si="142"/>
        <v/>
      </c>
      <c r="J422" s="8"/>
      <c r="K422" s="22" t="str">
        <f t="shared" si="135"/>
        <v/>
      </c>
      <c r="L422" s="34" t="str">
        <f t="shared" si="143"/>
        <v/>
      </c>
      <c r="M422" s="8"/>
      <c r="N422" s="22" t="str">
        <f t="shared" si="136"/>
        <v/>
      </c>
      <c r="O422" s="34" t="str">
        <f t="shared" si="144"/>
        <v/>
      </c>
      <c r="P422" s="8"/>
      <c r="Q422" s="22" t="str">
        <f t="shared" si="137"/>
        <v/>
      </c>
      <c r="R422" s="34" t="str">
        <f t="shared" si="145"/>
        <v/>
      </c>
      <c r="S422" s="8"/>
      <c r="T422" s="22" t="str">
        <f t="shared" si="138"/>
        <v/>
      </c>
      <c r="U422" s="34" t="str">
        <f t="shared" si="146"/>
        <v/>
      </c>
      <c r="V422" s="8"/>
      <c r="W422" s="22" t="str">
        <f t="shared" si="139"/>
        <v/>
      </c>
    </row>
    <row r="423" spans="1:23" ht="18" customHeight="1" x14ac:dyDescent="0.35">
      <c r="A423" s="69">
        <f>'Energy - Master'!A422</f>
        <v>46442</v>
      </c>
      <c r="B423" s="24" t="str">
        <f t="shared" si="132"/>
        <v>Feb-2027</v>
      </c>
      <c r="C423" s="34" t="str">
        <f t="shared" si="140"/>
        <v/>
      </c>
      <c r="D423" s="8"/>
      <c r="E423" s="22" t="str">
        <f t="shared" si="133"/>
        <v/>
      </c>
      <c r="F423" s="34" t="str">
        <f t="shared" si="141"/>
        <v/>
      </c>
      <c r="G423" s="8"/>
      <c r="H423" s="22" t="str">
        <f t="shared" si="134"/>
        <v/>
      </c>
      <c r="I423" s="34" t="str">
        <f t="shared" si="142"/>
        <v/>
      </c>
      <c r="J423" s="8"/>
      <c r="K423" s="22" t="str">
        <f t="shared" si="135"/>
        <v/>
      </c>
      <c r="L423" s="34" t="str">
        <f t="shared" si="143"/>
        <v/>
      </c>
      <c r="M423" s="8"/>
      <c r="N423" s="22" t="str">
        <f t="shared" si="136"/>
        <v/>
      </c>
      <c r="O423" s="34" t="str">
        <f t="shared" si="144"/>
        <v/>
      </c>
      <c r="P423" s="8"/>
      <c r="Q423" s="22" t="str">
        <f t="shared" si="137"/>
        <v/>
      </c>
      <c r="R423" s="34" t="str">
        <f t="shared" si="145"/>
        <v/>
      </c>
      <c r="S423" s="8"/>
      <c r="T423" s="22" t="str">
        <f t="shared" si="138"/>
        <v/>
      </c>
      <c r="U423" s="34" t="str">
        <f t="shared" si="146"/>
        <v/>
      </c>
      <c r="V423" s="8"/>
      <c r="W423" s="22" t="str">
        <f t="shared" si="139"/>
        <v/>
      </c>
    </row>
    <row r="424" spans="1:23" ht="18" customHeight="1" x14ac:dyDescent="0.35">
      <c r="A424" s="69">
        <f>'Energy - Master'!A423</f>
        <v>46443</v>
      </c>
      <c r="B424" s="24" t="str">
        <f t="shared" si="132"/>
        <v>Feb-2027</v>
      </c>
      <c r="C424" s="34" t="str">
        <f t="shared" si="140"/>
        <v/>
      </c>
      <c r="D424" s="8"/>
      <c r="E424" s="22" t="str">
        <f t="shared" si="133"/>
        <v/>
      </c>
      <c r="F424" s="34" t="str">
        <f t="shared" si="141"/>
        <v/>
      </c>
      <c r="G424" s="8"/>
      <c r="H424" s="22" t="str">
        <f t="shared" si="134"/>
        <v/>
      </c>
      <c r="I424" s="34" t="str">
        <f t="shared" si="142"/>
        <v/>
      </c>
      <c r="J424" s="8"/>
      <c r="K424" s="22" t="str">
        <f t="shared" si="135"/>
        <v/>
      </c>
      <c r="L424" s="34" t="str">
        <f t="shared" si="143"/>
        <v/>
      </c>
      <c r="M424" s="8"/>
      <c r="N424" s="22" t="str">
        <f t="shared" si="136"/>
        <v/>
      </c>
      <c r="O424" s="34" t="str">
        <f t="shared" si="144"/>
        <v/>
      </c>
      <c r="P424" s="8"/>
      <c r="Q424" s="22" t="str">
        <f t="shared" si="137"/>
        <v/>
      </c>
      <c r="R424" s="34" t="str">
        <f t="shared" si="145"/>
        <v/>
      </c>
      <c r="S424" s="8"/>
      <c r="T424" s="22" t="str">
        <f t="shared" si="138"/>
        <v/>
      </c>
      <c r="U424" s="34" t="str">
        <f t="shared" si="146"/>
        <v/>
      </c>
      <c r="V424" s="8"/>
      <c r="W424" s="22" t="str">
        <f t="shared" si="139"/>
        <v/>
      </c>
    </row>
    <row r="425" spans="1:23" ht="18" customHeight="1" x14ac:dyDescent="0.35">
      <c r="A425" s="69">
        <f>'Energy - Master'!A424</f>
        <v>46444</v>
      </c>
      <c r="B425" s="24" t="str">
        <f t="shared" si="132"/>
        <v>Feb-2027</v>
      </c>
      <c r="C425" s="34" t="str">
        <f t="shared" si="140"/>
        <v/>
      </c>
      <c r="D425" s="8"/>
      <c r="E425" s="22" t="str">
        <f t="shared" si="133"/>
        <v/>
      </c>
      <c r="F425" s="34" t="str">
        <f t="shared" si="141"/>
        <v/>
      </c>
      <c r="G425" s="8"/>
      <c r="H425" s="22" t="str">
        <f t="shared" si="134"/>
        <v/>
      </c>
      <c r="I425" s="34" t="str">
        <f t="shared" si="142"/>
        <v/>
      </c>
      <c r="J425" s="8"/>
      <c r="K425" s="22" t="str">
        <f t="shared" si="135"/>
        <v/>
      </c>
      <c r="L425" s="34" t="str">
        <f t="shared" si="143"/>
        <v/>
      </c>
      <c r="M425" s="8"/>
      <c r="N425" s="22" t="str">
        <f t="shared" si="136"/>
        <v/>
      </c>
      <c r="O425" s="34" t="str">
        <f t="shared" si="144"/>
        <v/>
      </c>
      <c r="P425" s="8"/>
      <c r="Q425" s="22" t="str">
        <f t="shared" si="137"/>
        <v/>
      </c>
      <c r="R425" s="34" t="str">
        <f t="shared" si="145"/>
        <v/>
      </c>
      <c r="S425" s="8"/>
      <c r="T425" s="22" t="str">
        <f t="shared" si="138"/>
        <v/>
      </c>
      <c r="U425" s="34" t="str">
        <f t="shared" si="146"/>
        <v/>
      </c>
      <c r="V425" s="8"/>
      <c r="W425" s="22" t="str">
        <f t="shared" si="139"/>
        <v/>
      </c>
    </row>
    <row r="426" spans="1:23" ht="18" customHeight="1" x14ac:dyDescent="0.35">
      <c r="A426" s="69">
        <f>'Energy - Master'!A425</f>
        <v>46445</v>
      </c>
      <c r="B426" s="24" t="str">
        <f t="shared" si="132"/>
        <v>Feb-2027</v>
      </c>
      <c r="C426" s="34" t="str">
        <f t="shared" si="140"/>
        <v/>
      </c>
      <c r="D426" s="8"/>
      <c r="E426" s="22" t="str">
        <f t="shared" si="133"/>
        <v/>
      </c>
      <c r="F426" s="34" t="str">
        <f t="shared" si="141"/>
        <v/>
      </c>
      <c r="G426" s="8"/>
      <c r="H426" s="22" t="str">
        <f t="shared" si="134"/>
        <v/>
      </c>
      <c r="I426" s="34" t="str">
        <f t="shared" si="142"/>
        <v/>
      </c>
      <c r="J426" s="8"/>
      <c r="K426" s="22" t="str">
        <f t="shared" si="135"/>
        <v/>
      </c>
      <c r="L426" s="34" t="str">
        <f t="shared" si="143"/>
        <v/>
      </c>
      <c r="M426" s="8"/>
      <c r="N426" s="22" t="str">
        <f t="shared" si="136"/>
        <v/>
      </c>
      <c r="O426" s="34" t="str">
        <f t="shared" si="144"/>
        <v/>
      </c>
      <c r="P426" s="8"/>
      <c r="Q426" s="22" t="str">
        <f t="shared" si="137"/>
        <v/>
      </c>
      <c r="R426" s="34" t="str">
        <f t="shared" si="145"/>
        <v/>
      </c>
      <c r="S426" s="8"/>
      <c r="T426" s="22" t="str">
        <f t="shared" si="138"/>
        <v/>
      </c>
      <c r="U426" s="34" t="str">
        <f t="shared" si="146"/>
        <v/>
      </c>
      <c r="V426" s="8"/>
      <c r="W426" s="22" t="str">
        <f t="shared" si="139"/>
        <v/>
      </c>
    </row>
    <row r="427" spans="1:23" ht="18" customHeight="1" x14ac:dyDescent="0.35">
      <c r="A427" s="69">
        <f>'Energy - Master'!A426</f>
        <v>46446</v>
      </c>
      <c r="B427" s="24" t="str">
        <f t="shared" si="132"/>
        <v>Feb-2027</v>
      </c>
      <c r="C427" s="34" t="str">
        <f t="shared" si="140"/>
        <v/>
      </c>
      <c r="D427" s="8"/>
      <c r="E427" s="22" t="str">
        <f t="shared" si="133"/>
        <v/>
      </c>
      <c r="F427" s="34" t="str">
        <f t="shared" si="141"/>
        <v/>
      </c>
      <c r="G427" s="8"/>
      <c r="H427" s="22" t="str">
        <f t="shared" si="134"/>
        <v/>
      </c>
      <c r="I427" s="34" t="str">
        <f t="shared" si="142"/>
        <v/>
      </c>
      <c r="J427" s="8"/>
      <c r="K427" s="22" t="str">
        <f t="shared" si="135"/>
        <v/>
      </c>
      <c r="L427" s="34" t="str">
        <f t="shared" si="143"/>
        <v/>
      </c>
      <c r="M427" s="8"/>
      <c r="N427" s="22" t="str">
        <f t="shared" si="136"/>
        <v/>
      </c>
      <c r="O427" s="34" t="str">
        <f t="shared" si="144"/>
        <v/>
      </c>
      <c r="P427" s="8"/>
      <c r="Q427" s="22" t="str">
        <f t="shared" si="137"/>
        <v/>
      </c>
      <c r="R427" s="34" t="str">
        <f t="shared" si="145"/>
        <v/>
      </c>
      <c r="S427" s="8"/>
      <c r="T427" s="22" t="str">
        <f t="shared" si="138"/>
        <v/>
      </c>
      <c r="U427" s="34" t="str">
        <f t="shared" si="146"/>
        <v/>
      </c>
      <c r="V427" s="8"/>
      <c r="W427" s="22" t="str">
        <f t="shared" si="139"/>
        <v/>
      </c>
    </row>
    <row r="428" spans="1:23" ht="18" customHeight="1" x14ac:dyDescent="0.35">
      <c r="A428" s="69">
        <f>'Energy - Master'!A427</f>
        <v>46447</v>
      </c>
      <c r="B428" s="24" t="str">
        <f t="shared" si="132"/>
        <v>Mar-2027</v>
      </c>
      <c r="C428" s="34" t="str">
        <f t="shared" si="140"/>
        <v/>
      </c>
      <c r="D428" s="8"/>
      <c r="E428" s="22" t="str">
        <f t="shared" si="133"/>
        <v/>
      </c>
      <c r="F428" s="34" t="str">
        <f t="shared" si="141"/>
        <v/>
      </c>
      <c r="G428" s="8"/>
      <c r="H428" s="22" t="str">
        <f t="shared" si="134"/>
        <v/>
      </c>
      <c r="I428" s="34" t="str">
        <f t="shared" si="142"/>
        <v/>
      </c>
      <c r="J428" s="8"/>
      <c r="K428" s="22" t="str">
        <f t="shared" si="135"/>
        <v/>
      </c>
      <c r="L428" s="34" t="str">
        <f t="shared" si="143"/>
        <v/>
      </c>
      <c r="M428" s="8"/>
      <c r="N428" s="22" t="str">
        <f t="shared" si="136"/>
        <v/>
      </c>
      <c r="O428" s="34" t="str">
        <f t="shared" si="144"/>
        <v/>
      </c>
      <c r="P428" s="8"/>
      <c r="Q428" s="22" t="str">
        <f t="shared" si="137"/>
        <v/>
      </c>
      <c r="R428" s="34" t="str">
        <f t="shared" si="145"/>
        <v/>
      </c>
      <c r="S428" s="8"/>
      <c r="T428" s="22" t="str">
        <f t="shared" si="138"/>
        <v/>
      </c>
      <c r="U428" s="34" t="str">
        <f t="shared" si="146"/>
        <v/>
      </c>
      <c r="V428" s="8"/>
      <c r="W428" s="22" t="str">
        <f t="shared" si="139"/>
        <v/>
      </c>
    </row>
    <row r="429" spans="1:23" ht="18" customHeight="1" x14ac:dyDescent="0.35">
      <c r="A429" s="69">
        <f>'Energy - Master'!A428</f>
        <v>46448</v>
      </c>
      <c r="B429" s="24" t="str">
        <f t="shared" si="132"/>
        <v>Mar-2027</v>
      </c>
      <c r="C429" s="34" t="str">
        <f t="shared" si="140"/>
        <v/>
      </c>
      <c r="D429" s="8"/>
      <c r="E429" s="22" t="str">
        <f t="shared" si="133"/>
        <v/>
      </c>
      <c r="F429" s="34" t="str">
        <f t="shared" si="141"/>
        <v/>
      </c>
      <c r="G429" s="8"/>
      <c r="H429" s="22" t="str">
        <f t="shared" si="134"/>
        <v/>
      </c>
      <c r="I429" s="34" t="str">
        <f t="shared" si="142"/>
        <v/>
      </c>
      <c r="J429" s="8"/>
      <c r="K429" s="22" t="str">
        <f t="shared" si="135"/>
        <v/>
      </c>
      <c r="L429" s="34" t="str">
        <f t="shared" si="143"/>
        <v/>
      </c>
      <c r="M429" s="8"/>
      <c r="N429" s="22" t="str">
        <f t="shared" si="136"/>
        <v/>
      </c>
      <c r="O429" s="34" t="str">
        <f t="shared" si="144"/>
        <v/>
      </c>
      <c r="P429" s="8"/>
      <c r="Q429" s="22" t="str">
        <f t="shared" si="137"/>
        <v/>
      </c>
      <c r="R429" s="34" t="str">
        <f t="shared" si="145"/>
        <v/>
      </c>
      <c r="S429" s="8"/>
      <c r="T429" s="22" t="str">
        <f t="shared" si="138"/>
        <v/>
      </c>
      <c r="U429" s="34" t="str">
        <f t="shared" si="146"/>
        <v/>
      </c>
      <c r="V429" s="8"/>
      <c r="W429" s="22" t="str">
        <f t="shared" si="139"/>
        <v/>
      </c>
    </row>
    <row r="430" spans="1:23" ht="18" customHeight="1" x14ac:dyDescent="0.35">
      <c r="A430" s="69">
        <f>'Energy - Master'!A429</f>
        <v>46449</v>
      </c>
      <c r="B430" s="24" t="str">
        <f t="shared" si="132"/>
        <v>Mar-2027</v>
      </c>
      <c r="C430" s="34" t="str">
        <f t="shared" si="140"/>
        <v/>
      </c>
      <c r="D430" s="8"/>
      <c r="E430" s="22" t="str">
        <f t="shared" si="133"/>
        <v/>
      </c>
      <c r="F430" s="34" t="str">
        <f t="shared" si="141"/>
        <v/>
      </c>
      <c r="G430" s="8"/>
      <c r="H430" s="22" t="str">
        <f t="shared" si="134"/>
        <v/>
      </c>
      <c r="I430" s="34" t="str">
        <f t="shared" si="142"/>
        <v/>
      </c>
      <c r="J430" s="8"/>
      <c r="K430" s="22" t="str">
        <f t="shared" si="135"/>
        <v/>
      </c>
      <c r="L430" s="34" t="str">
        <f t="shared" si="143"/>
        <v/>
      </c>
      <c r="M430" s="8"/>
      <c r="N430" s="22" t="str">
        <f t="shared" si="136"/>
        <v/>
      </c>
      <c r="O430" s="34" t="str">
        <f t="shared" si="144"/>
        <v/>
      </c>
      <c r="P430" s="8"/>
      <c r="Q430" s="22" t="str">
        <f t="shared" si="137"/>
        <v/>
      </c>
      <c r="R430" s="34" t="str">
        <f t="shared" si="145"/>
        <v/>
      </c>
      <c r="S430" s="8"/>
      <c r="T430" s="22" t="str">
        <f t="shared" si="138"/>
        <v/>
      </c>
      <c r="U430" s="34" t="str">
        <f t="shared" si="146"/>
        <v/>
      </c>
      <c r="V430" s="8"/>
      <c r="W430" s="22" t="str">
        <f t="shared" si="139"/>
        <v/>
      </c>
    </row>
    <row r="431" spans="1:23" ht="18" customHeight="1" x14ac:dyDescent="0.35">
      <c r="A431" s="69">
        <f>'Energy - Master'!A430</f>
        <v>46450</v>
      </c>
      <c r="B431" s="24" t="str">
        <f t="shared" si="132"/>
        <v>Mar-2027</v>
      </c>
      <c r="C431" s="34" t="str">
        <f t="shared" si="140"/>
        <v/>
      </c>
      <c r="D431" s="8"/>
      <c r="E431" s="22" t="str">
        <f t="shared" si="133"/>
        <v/>
      </c>
      <c r="F431" s="34" t="str">
        <f t="shared" si="141"/>
        <v/>
      </c>
      <c r="G431" s="8"/>
      <c r="H431" s="22" t="str">
        <f t="shared" si="134"/>
        <v/>
      </c>
      <c r="I431" s="34" t="str">
        <f t="shared" si="142"/>
        <v/>
      </c>
      <c r="J431" s="8"/>
      <c r="K431" s="22" t="str">
        <f t="shared" si="135"/>
        <v/>
      </c>
      <c r="L431" s="34" t="str">
        <f t="shared" si="143"/>
        <v/>
      </c>
      <c r="M431" s="8"/>
      <c r="N431" s="22" t="str">
        <f t="shared" si="136"/>
        <v/>
      </c>
      <c r="O431" s="34" t="str">
        <f t="shared" si="144"/>
        <v/>
      </c>
      <c r="P431" s="8"/>
      <c r="Q431" s="22" t="str">
        <f t="shared" si="137"/>
        <v/>
      </c>
      <c r="R431" s="34" t="str">
        <f t="shared" si="145"/>
        <v/>
      </c>
      <c r="S431" s="8"/>
      <c r="T431" s="22" t="str">
        <f t="shared" si="138"/>
        <v/>
      </c>
      <c r="U431" s="34" t="str">
        <f t="shared" si="146"/>
        <v/>
      </c>
      <c r="V431" s="8"/>
      <c r="W431" s="22" t="str">
        <f t="shared" si="139"/>
        <v/>
      </c>
    </row>
    <row r="432" spans="1:23" ht="18" customHeight="1" x14ac:dyDescent="0.35">
      <c r="A432" s="69">
        <f>'Energy - Master'!A431</f>
        <v>46451</v>
      </c>
      <c r="B432" s="24" t="str">
        <f t="shared" si="132"/>
        <v>Mar-2027</v>
      </c>
      <c r="C432" s="34" t="str">
        <f t="shared" si="140"/>
        <v/>
      </c>
      <c r="D432" s="8"/>
      <c r="E432" s="22" t="str">
        <f t="shared" si="133"/>
        <v/>
      </c>
      <c r="F432" s="34" t="str">
        <f t="shared" si="141"/>
        <v/>
      </c>
      <c r="G432" s="8"/>
      <c r="H432" s="22" t="str">
        <f t="shared" si="134"/>
        <v/>
      </c>
      <c r="I432" s="34" t="str">
        <f t="shared" si="142"/>
        <v/>
      </c>
      <c r="J432" s="8"/>
      <c r="K432" s="22" t="str">
        <f t="shared" si="135"/>
        <v/>
      </c>
      <c r="L432" s="34" t="str">
        <f t="shared" si="143"/>
        <v/>
      </c>
      <c r="M432" s="8"/>
      <c r="N432" s="22" t="str">
        <f t="shared" si="136"/>
        <v/>
      </c>
      <c r="O432" s="34" t="str">
        <f t="shared" si="144"/>
        <v/>
      </c>
      <c r="P432" s="8"/>
      <c r="Q432" s="22" t="str">
        <f t="shared" si="137"/>
        <v/>
      </c>
      <c r="R432" s="34" t="str">
        <f t="shared" si="145"/>
        <v/>
      </c>
      <c r="S432" s="8"/>
      <c r="T432" s="22" t="str">
        <f t="shared" si="138"/>
        <v/>
      </c>
      <c r="U432" s="34" t="str">
        <f t="shared" si="146"/>
        <v/>
      </c>
      <c r="V432" s="8"/>
      <c r="W432" s="22" t="str">
        <f t="shared" si="139"/>
        <v/>
      </c>
    </row>
    <row r="433" spans="1:23" ht="18" customHeight="1" x14ac:dyDescent="0.35">
      <c r="A433" s="69">
        <f>'Energy - Master'!A432</f>
        <v>46452</v>
      </c>
      <c r="B433" s="24" t="str">
        <f t="shared" si="132"/>
        <v>Mar-2027</v>
      </c>
      <c r="C433" s="34" t="str">
        <f t="shared" si="140"/>
        <v/>
      </c>
      <c r="D433" s="8"/>
      <c r="E433" s="22" t="str">
        <f t="shared" si="133"/>
        <v/>
      </c>
      <c r="F433" s="34" t="str">
        <f t="shared" si="141"/>
        <v/>
      </c>
      <c r="G433" s="8"/>
      <c r="H433" s="22" t="str">
        <f t="shared" si="134"/>
        <v/>
      </c>
      <c r="I433" s="34" t="str">
        <f t="shared" si="142"/>
        <v/>
      </c>
      <c r="J433" s="8"/>
      <c r="K433" s="22" t="str">
        <f t="shared" si="135"/>
        <v/>
      </c>
      <c r="L433" s="34" t="str">
        <f t="shared" si="143"/>
        <v/>
      </c>
      <c r="M433" s="8"/>
      <c r="N433" s="22" t="str">
        <f t="shared" si="136"/>
        <v/>
      </c>
      <c r="O433" s="34" t="str">
        <f t="shared" si="144"/>
        <v/>
      </c>
      <c r="P433" s="8"/>
      <c r="Q433" s="22" t="str">
        <f t="shared" si="137"/>
        <v/>
      </c>
      <c r="R433" s="34" t="str">
        <f t="shared" si="145"/>
        <v/>
      </c>
      <c r="S433" s="8"/>
      <c r="T433" s="22" t="str">
        <f t="shared" si="138"/>
        <v/>
      </c>
      <c r="U433" s="34" t="str">
        <f t="shared" si="146"/>
        <v/>
      </c>
      <c r="V433" s="8"/>
      <c r="W433" s="22" t="str">
        <f t="shared" si="139"/>
        <v/>
      </c>
    </row>
    <row r="434" spans="1:23" ht="18" customHeight="1" x14ac:dyDescent="0.35">
      <c r="A434" s="69">
        <f>'Energy - Master'!A433</f>
        <v>46453</v>
      </c>
      <c r="B434" s="24" t="str">
        <f t="shared" si="132"/>
        <v>Mar-2027</v>
      </c>
      <c r="C434" s="34" t="str">
        <f t="shared" si="140"/>
        <v/>
      </c>
      <c r="D434" s="8"/>
      <c r="E434" s="22" t="str">
        <f t="shared" si="133"/>
        <v/>
      </c>
      <c r="F434" s="34" t="str">
        <f t="shared" si="141"/>
        <v/>
      </c>
      <c r="G434" s="8"/>
      <c r="H434" s="22" t="str">
        <f t="shared" si="134"/>
        <v/>
      </c>
      <c r="I434" s="34" t="str">
        <f t="shared" si="142"/>
        <v/>
      </c>
      <c r="J434" s="8"/>
      <c r="K434" s="22" t="str">
        <f t="shared" si="135"/>
        <v/>
      </c>
      <c r="L434" s="34" t="str">
        <f t="shared" si="143"/>
        <v/>
      </c>
      <c r="M434" s="8"/>
      <c r="N434" s="22" t="str">
        <f t="shared" si="136"/>
        <v/>
      </c>
      <c r="O434" s="34" t="str">
        <f t="shared" si="144"/>
        <v/>
      </c>
      <c r="P434" s="8"/>
      <c r="Q434" s="22" t="str">
        <f t="shared" si="137"/>
        <v/>
      </c>
      <c r="R434" s="34" t="str">
        <f t="shared" si="145"/>
        <v/>
      </c>
      <c r="S434" s="8"/>
      <c r="T434" s="22" t="str">
        <f t="shared" si="138"/>
        <v/>
      </c>
      <c r="U434" s="34" t="str">
        <f t="shared" si="146"/>
        <v/>
      </c>
      <c r="V434" s="8"/>
      <c r="W434" s="22" t="str">
        <f t="shared" si="139"/>
        <v/>
      </c>
    </row>
    <row r="435" spans="1:23" ht="18" customHeight="1" x14ac:dyDescent="0.35">
      <c r="A435" s="69">
        <f>'Energy - Master'!A434</f>
        <v>46454</v>
      </c>
      <c r="B435" s="24" t="str">
        <f t="shared" si="132"/>
        <v>Mar-2027</v>
      </c>
      <c r="C435" s="34" t="str">
        <f t="shared" si="140"/>
        <v/>
      </c>
      <c r="D435" s="8"/>
      <c r="E435" s="22" t="str">
        <f t="shared" si="133"/>
        <v/>
      </c>
      <c r="F435" s="34" t="str">
        <f t="shared" si="141"/>
        <v/>
      </c>
      <c r="G435" s="8"/>
      <c r="H435" s="22" t="str">
        <f t="shared" si="134"/>
        <v/>
      </c>
      <c r="I435" s="34" t="str">
        <f t="shared" si="142"/>
        <v/>
      </c>
      <c r="J435" s="8"/>
      <c r="K435" s="22" t="str">
        <f t="shared" si="135"/>
        <v/>
      </c>
      <c r="L435" s="34" t="str">
        <f t="shared" si="143"/>
        <v/>
      </c>
      <c r="M435" s="8"/>
      <c r="N435" s="22" t="str">
        <f t="shared" si="136"/>
        <v/>
      </c>
      <c r="O435" s="34" t="str">
        <f t="shared" si="144"/>
        <v/>
      </c>
      <c r="P435" s="8"/>
      <c r="Q435" s="22" t="str">
        <f t="shared" si="137"/>
        <v/>
      </c>
      <c r="R435" s="34" t="str">
        <f t="shared" si="145"/>
        <v/>
      </c>
      <c r="S435" s="8"/>
      <c r="T435" s="22" t="str">
        <f t="shared" si="138"/>
        <v/>
      </c>
      <c r="U435" s="34" t="str">
        <f t="shared" si="146"/>
        <v/>
      </c>
      <c r="V435" s="8"/>
      <c r="W435" s="22" t="str">
        <f t="shared" si="139"/>
        <v/>
      </c>
    </row>
    <row r="436" spans="1:23" ht="18" customHeight="1" x14ac:dyDescent="0.35">
      <c r="A436" s="69">
        <f>'Energy - Master'!A435</f>
        <v>46455</v>
      </c>
      <c r="B436" s="24" t="str">
        <f t="shared" si="132"/>
        <v>Mar-2027</v>
      </c>
      <c r="C436" s="34" t="str">
        <f t="shared" si="140"/>
        <v/>
      </c>
      <c r="D436" s="8"/>
      <c r="E436" s="22" t="str">
        <f t="shared" si="133"/>
        <v/>
      </c>
      <c r="F436" s="34" t="str">
        <f t="shared" si="141"/>
        <v/>
      </c>
      <c r="G436" s="8"/>
      <c r="H436" s="22" t="str">
        <f t="shared" si="134"/>
        <v/>
      </c>
      <c r="I436" s="34" t="str">
        <f t="shared" si="142"/>
        <v/>
      </c>
      <c r="J436" s="8"/>
      <c r="K436" s="22" t="str">
        <f t="shared" si="135"/>
        <v/>
      </c>
      <c r="L436" s="34" t="str">
        <f t="shared" si="143"/>
        <v/>
      </c>
      <c r="M436" s="8"/>
      <c r="N436" s="22" t="str">
        <f t="shared" si="136"/>
        <v/>
      </c>
      <c r="O436" s="34" t="str">
        <f t="shared" si="144"/>
        <v/>
      </c>
      <c r="P436" s="8"/>
      <c r="Q436" s="22" t="str">
        <f t="shared" si="137"/>
        <v/>
      </c>
      <c r="R436" s="34" t="str">
        <f t="shared" si="145"/>
        <v/>
      </c>
      <c r="S436" s="8"/>
      <c r="T436" s="22" t="str">
        <f t="shared" si="138"/>
        <v/>
      </c>
      <c r="U436" s="34" t="str">
        <f t="shared" si="146"/>
        <v/>
      </c>
      <c r="V436" s="8"/>
      <c r="W436" s="22" t="str">
        <f t="shared" si="139"/>
        <v/>
      </c>
    </row>
    <row r="437" spans="1:23" ht="18" customHeight="1" x14ac:dyDescent="0.35">
      <c r="A437" s="69">
        <f>'Energy - Master'!A436</f>
        <v>46456</v>
      </c>
      <c r="B437" s="24" t="str">
        <f t="shared" si="132"/>
        <v>Mar-2027</v>
      </c>
      <c r="C437" s="34" t="str">
        <f t="shared" si="140"/>
        <v/>
      </c>
      <c r="D437" s="8"/>
      <c r="E437" s="22" t="str">
        <f t="shared" si="133"/>
        <v/>
      </c>
      <c r="F437" s="34" t="str">
        <f t="shared" si="141"/>
        <v/>
      </c>
      <c r="G437" s="8"/>
      <c r="H437" s="22" t="str">
        <f t="shared" si="134"/>
        <v/>
      </c>
      <c r="I437" s="34" t="str">
        <f t="shared" si="142"/>
        <v/>
      </c>
      <c r="J437" s="8"/>
      <c r="K437" s="22" t="str">
        <f t="shared" si="135"/>
        <v/>
      </c>
      <c r="L437" s="34" t="str">
        <f t="shared" si="143"/>
        <v/>
      </c>
      <c r="M437" s="8"/>
      <c r="N437" s="22" t="str">
        <f t="shared" si="136"/>
        <v/>
      </c>
      <c r="O437" s="34" t="str">
        <f t="shared" si="144"/>
        <v/>
      </c>
      <c r="P437" s="8"/>
      <c r="Q437" s="22" t="str">
        <f t="shared" si="137"/>
        <v/>
      </c>
      <c r="R437" s="34" t="str">
        <f t="shared" si="145"/>
        <v/>
      </c>
      <c r="S437" s="8"/>
      <c r="T437" s="22" t="str">
        <f t="shared" si="138"/>
        <v/>
      </c>
      <c r="U437" s="34" t="str">
        <f t="shared" si="146"/>
        <v/>
      </c>
      <c r="V437" s="8"/>
      <c r="W437" s="22" t="str">
        <f t="shared" si="139"/>
        <v/>
      </c>
    </row>
    <row r="438" spans="1:23" ht="18" customHeight="1" x14ac:dyDescent="0.35">
      <c r="A438" s="69">
        <f>'Energy - Master'!A437</f>
        <v>46457</v>
      </c>
      <c r="B438" s="24" t="str">
        <f t="shared" si="132"/>
        <v>Mar-2027</v>
      </c>
      <c r="C438" s="34" t="str">
        <f t="shared" si="140"/>
        <v/>
      </c>
      <c r="D438" s="8"/>
      <c r="E438" s="22" t="str">
        <f t="shared" si="133"/>
        <v/>
      </c>
      <c r="F438" s="34" t="str">
        <f t="shared" si="141"/>
        <v/>
      </c>
      <c r="G438" s="8"/>
      <c r="H438" s="22" t="str">
        <f t="shared" si="134"/>
        <v/>
      </c>
      <c r="I438" s="34" t="str">
        <f t="shared" si="142"/>
        <v/>
      </c>
      <c r="J438" s="8"/>
      <c r="K438" s="22" t="str">
        <f t="shared" si="135"/>
        <v/>
      </c>
      <c r="L438" s="34" t="str">
        <f t="shared" si="143"/>
        <v/>
      </c>
      <c r="M438" s="8"/>
      <c r="N438" s="22" t="str">
        <f t="shared" si="136"/>
        <v/>
      </c>
      <c r="O438" s="34" t="str">
        <f t="shared" si="144"/>
        <v/>
      </c>
      <c r="P438" s="8"/>
      <c r="Q438" s="22" t="str">
        <f t="shared" si="137"/>
        <v/>
      </c>
      <c r="R438" s="34" t="str">
        <f t="shared" si="145"/>
        <v/>
      </c>
      <c r="S438" s="8"/>
      <c r="T438" s="22" t="str">
        <f t="shared" si="138"/>
        <v/>
      </c>
      <c r="U438" s="34" t="str">
        <f t="shared" si="146"/>
        <v/>
      </c>
      <c r="V438" s="8"/>
      <c r="W438" s="22" t="str">
        <f t="shared" si="139"/>
        <v/>
      </c>
    </row>
    <row r="439" spans="1:23" ht="18" customHeight="1" x14ac:dyDescent="0.35">
      <c r="A439" s="69">
        <f>'Energy - Master'!A438</f>
        <v>46458</v>
      </c>
      <c r="B439" s="24" t="str">
        <f t="shared" si="132"/>
        <v>Mar-2027</v>
      </c>
      <c r="C439" s="34" t="str">
        <f t="shared" si="140"/>
        <v/>
      </c>
      <c r="D439" s="8"/>
      <c r="E439" s="22" t="str">
        <f t="shared" si="133"/>
        <v/>
      </c>
      <c r="F439" s="34" t="str">
        <f t="shared" si="141"/>
        <v/>
      </c>
      <c r="G439" s="8"/>
      <c r="H439" s="22" t="str">
        <f t="shared" si="134"/>
        <v/>
      </c>
      <c r="I439" s="34" t="str">
        <f t="shared" si="142"/>
        <v/>
      </c>
      <c r="J439" s="8"/>
      <c r="K439" s="22" t="str">
        <f t="shared" si="135"/>
        <v/>
      </c>
      <c r="L439" s="34" t="str">
        <f t="shared" si="143"/>
        <v/>
      </c>
      <c r="M439" s="8"/>
      <c r="N439" s="22" t="str">
        <f t="shared" si="136"/>
        <v/>
      </c>
      <c r="O439" s="34" t="str">
        <f t="shared" si="144"/>
        <v/>
      </c>
      <c r="P439" s="8"/>
      <c r="Q439" s="22" t="str">
        <f t="shared" si="137"/>
        <v/>
      </c>
      <c r="R439" s="34" t="str">
        <f t="shared" si="145"/>
        <v/>
      </c>
      <c r="S439" s="8"/>
      <c r="T439" s="22" t="str">
        <f t="shared" si="138"/>
        <v/>
      </c>
      <c r="U439" s="34" t="str">
        <f t="shared" si="146"/>
        <v/>
      </c>
      <c r="V439" s="8"/>
      <c r="W439" s="22" t="str">
        <f t="shared" si="139"/>
        <v/>
      </c>
    </row>
    <row r="440" spans="1:23" ht="18" customHeight="1" x14ac:dyDescent="0.35">
      <c r="A440" s="69">
        <f>'Energy - Master'!A439</f>
        <v>46459</v>
      </c>
      <c r="B440" s="24" t="str">
        <f t="shared" si="132"/>
        <v>Mar-2027</v>
      </c>
      <c r="C440" s="34" t="str">
        <f t="shared" si="140"/>
        <v/>
      </c>
      <c r="D440" s="8"/>
      <c r="E440" s="22" t="str">
        <f t="shared" si="133"/>
        <v/>
      </c>
      <c r="F440" s="34" t="str">
        <f t="shared" si="141"/>
        <v/>
      </c>
      <c r="G440" s="8"/>
      <c r="H440" s="22" t="str">
        <f t="shared" si="134"/>
        <v/>
      </c>
      <c r="I440" s="34" t="str">
        <f t="shared" si="142"/>
        <v/>
      </c>
      <c r="J440" s="8"/>
      <c r="K440" s="22" t="str">
        <f t="shared" si="135"/>
        <v/>
      </c>
      <c r="L440" s="34" t="str">
        <f t="shared" si="143"/>
        <v/>
      </c>
      <c r="M440" s="8"/>
      <c r="N440" s="22" t="str">
        <f t="shared" si="136"/>
        <v/>
      </c>
      <c r="O440" s="34" t="str">
        <f t="shared" si="144"/>
        <v/>
      </c>
      <c r="P440" s="8"/>
      <c r="Q440" s="22" t="str">
        <f t="shared" si="137"/>
        <v/>
      </c>
      <c r="R440" s="34" t="str">
        <f t="shared" si="145"/>
        <v/>
      </c>
      <c r="S440" s="8"/>
      <c r="T440" s="22" t="str">
        <f t="shared" si="138"/>
        <v/>
      </c>
      <c r="U440" s="34" t="str">
        <f t="shared" si="146"/>
        <v/>
      </c>
      <c r="V440" s="8"/>
      <c r="W440" s="22" t="str">
        <f t="shared" si="139"/>
        <v/>
      </c>
    </row>
    <row r="441" spans="1:23" ht="18" customHeight="1" x14ac:dyDescent="0.35">
      <c r="A441" s="69">
        <f>'Energy - Master'!A440</f>
        <v>46460</v>
      </c>
      <c r="B441" s="24" t="str">
        <f t="shared" si="132"/>
        <v>Mar-2027</v>
      </c>
      <c r="C441" s="34" t="str">
        <f t="shared" si="140"/>
        <v/>
      </c>
      <c r="D441" s="8"/>
      <c r="E441" s="22" t="str">
        <f t="shared" si="133"/>
        <v/>
      </c>
      <c r="F441" s="34" t="str">
        <f t="shared" si="141"/>
        <v/>
      </c>
      <c r="G441" s="8"/>
      <c r="H441" s="22" t="str">
        <f t="shared" si="134"/>
        <v/>
      </c>
      <c r="I441" s="34" t="str">
        <f t="shared" si="142"/>
        <v/>
      </c>
      <c r="J441" s="8"/>
      <c r="K441" s="22" t="str">
        <f t="shared" si="135"/>
        <v/>
      </c>
      <c r="L441" s="34" t="str">
        <f t="shared" si="143"/>
        <v/>
      </c>
      <c r="M441" s="8"/>
      <c r="N441" s="22" t="str">
        <f t="shared" si="136"/>
        <v/>
      </c>
      <c r="O441" s="34" t="str">
        <f t="shared" si="144"/>
        <v/>
      </c>
      <c r="P441" s="8"/>
      <c r="Q441" s="22" t="str">
        <f t="shared" si="137"/>
        <v/>
      </c>
      <c r="R441" s="34" t="str">
        <f t="shared" si="145"/>
        <v/>
      </c>
      <c r="S441" s="8"/>
      <c r="T441" s="22" t="str">
        <f t="shared" si="138"/>
        <v/>
      </c>
      <c r="U441" s="34" t="str">
        <f t="shared" si="146"/>
        <v/>
      </c>
      <c r="V441" s="8"/>
      <c r="W441" s="22" t="str">
        <f t="shared" si="139"/>
        <v/>
      </c>
    </row>
    <row r="442" spans="1:23" ht="18" customHeight="1" x14ac:dyDescent="0.35">
      <c r="A442" s="69">
        <f>'Energy - Master'!A441</f>
        <v>46461</v>
      </c>
      <c r="B442" s="24" t="str">
        <f t="shared" si="132"/>
        <v>Mar-2027</v>
      </c>
      <c r="C442" s="34" t="str">
        <f t="shared" si="140"/>
        <v/>
      </c>
      <c r="D442" s="8"/>
      <c r="E442" s="22" t="str">
        <f t="shared" si="133"/>
        <v/>
      </c>
      <c r="F442" s="34" t="str">
        <f t="shared" si="141"/>
        <v/>
      </c>
      <c r="G442" s="8"/>
      <c r="H442" s="22" t="str">
        <f t="shared" si="134"/>
        <v/>
      </c>
      <c r="I442" s="34" t="str">
        <f t="shared" si="142"/>
        <v/>
      </c>
      <c r="J442" s="8"/>
      <c r="K442" s="22" t="str">
        <f t="shared" si="135"/>
        <v/>
      </c>
      <c r="L442" s="34" t="str">
        <f t="shared" si="143"/>
        <v/>
      </c>
      <c r="M442" s="8"/>
      <c r="N442" s="22" t="str">
        <f t="shared" si="136"/>
        <v/>
      </c>
      <c r="O442" s="34" t="str">
        <f t="shared" si="144"/>
        <v/>
      </c>
      <c r="P442" s="8"/>
      <c r="Q442" s="22" t="str">
        <f t="shared" si="137"/>
        <v/>
      </c>
      <c r="R442" s="34" t="str">
        <f t="shared" si="145"/>
        <v/>
      </c>
      <c r="S442" s="8"/>
      <c r="T442" s="22" t="str">
        <f t="shared" si="138"/>
        <v/>
      </c>
      <c r="U442" s="34" t="str">
        <f t="shared" si="146"/>
        <v/>
      </c>
      <c r="V442" s="8"/>
      <c r="W442" s="22" t="str">
        <f t="shared" si="139"/>
        <v/>
      </c>
    </row>
    <row r="443" spans="1:23" ht="18" customHeight="1" x14ac:dyDescent="0.35">
      <c r="A443" s="69">
        <f>'Energy - Master'!A442</f>
        <v>46462</v>
      </c>
      <c r="B443" s="24" t="str">
        <f t="shared" si="132"/>
        <v>Mar-2027</v>
      </c>
      <c r="C443" s="34" t="str">
        <f t="shared" si="140"/>
        <v/>
      </c>
      <c r="D443" s="8"/>
      <c r="E443" s="22" t="str">
        <f t="shared" si="133"/>
        <v/>
      </c>
      <c r="F443" s="34" t="str">
        <f t="shared" si="141"/>
        <v/>
      </c>
      <c r="G443" s="8"/>
      <c r="H443" s="22" t="str">
        <f t="shared" si="134"/>
        <v/>
      </c>
      <c r="I443" s="34" t="str">
        <f t="shared" si="142"/>
        <v/>
      </c>
      <c r="J443" s="8"/>
      <c r="K443" s="22" t="str">
        <f t="shared" si="135"/>
        <v/>
      </c>
      <c r="L443" s="34" t="str">
        <f t="shared" si="143"/>
        <v/>
      </c>
      <c r="M443" s="8"/>
      <c r="N443" s="22" t="str">
        <f t="shared" si="136"/>
        <v/>
      </c>
      <c r="O443" s="34" t="str">
        <f t="shared" si="144"/>
        <v/>
      </c>
      <c r="P443" s="8"/>
      <c r="Q443" s="22" t="str">
        <f t="shared" si="137"/>
        <v/>
      </c>
      <c r="R443" s="34" t="str">
        <f t="shared" si="145"/>
        <v/>
      </c>
      <c r="S443" s="8"/>
      <c r="T443" s="22" t="str">
        <f t="shared" si="138"/>
        <v/>
      </c>
      <c r="U443" s="34" t="str">
        <f t="shared" si="146"/>
        <v/>
      </c>
      <c r="V443" s="8"/>
      <c r="W443" s="22" t="str">
        <f t="shared" si="139"/>
        <v/>
      </c>
    </row>
    <row r="444" spans="1:23" ht="18" customHeight="1" x14ac:dyDescent="0.35">
      <c r="A444" s="69">
        <f>'Energy - Master'!A443</f>
        <v>46463</v>
      </c>
      <c r="B444" s="24" t="str">
        <f t="shared" si="132"/>
        <v>Mar-2027</v>
      </c>
      <c r="C444" s="34" t="str">
        <f t="shared" si="140"/>
        <v/>
      </c>
      <c r="D444" s="8"/>
      <c r="E444" s="22" t="str">
        <f t="shared" si="133"/>
        <v/>
      </c>
      <c r="F444" s="34" t="str">
        <f t="shared" si="141"/>
        <v/>
      </c>
      <c r="G444" s="8"/>
      <c r="H444" s="22" t="str">
        <f t="shared" si="134"/>
        <v/>
      </c>
      <c r="I444" s="34" t="str">
        <f t="shared" si="142"/>
        <v/>
      </c>
      <c r="J444" s="8"/>
      <c r="K444" s="22" t="str">
        <f t="shared" si="135"/>
        <v/>
      </c>
      <c r="L444" s="34" t="str">
        <f t="shared" si="143"/>
        <v/>
      </c>
      <c r="M444" s="8"/>
      <c r="N444" s="22" t="str">
        <f t="shared" si="136"/>
        <v/>
      </c>
      <c r="O444" s="34" t="str">
        <f t="shared" si="144"/>
        <v/>
      </c>
      <c r="P444" s="8"/>
      <c r="Q444" s="22" t="str">
        <f t="shared" si="137"/>
        <v/>
      </c>
      <c r="R444" s="34" t="str">
        <f t="shared" si="145"/>
        <v/>
      </c>
      <c r="S444" s="8"/>
      <c r="T444" s="22" t="str">
        <f t="shared" si="138"/>
        <v/>
      </c>
      <c r="U444" s="34" t="str">
        <f t="shared" si="146"/>
        <v/>
      </c>
      <c r="V444" s="8"/>
      <c r="W444" s="22" t="str">
        <f t="shared" si="139"/>
        <v/>
      </c>
    </row>
    <row r="445" spans="1:23" ht="18" customHeight="1" x14ac:dyDescent="0.35">
      <c r="A445" s="69">
        <f>'Energy - Master'!A444</f>
        <v>46464</v>
      </c>
      <c r="B445" s="24" t="str">
        <f t="shared" si="132"/>
        <v>Mar-2027</v>
      </c>
      <c r="C445" s="34" t="str">
        <f t="shared" si="140"/>
        <v/>
      </c>
      <c r="D445" s="8"/>
      <c r="E445" s="22" t="str">
        <f t="shared" si="133"/>
        <v/>
      </c>
      <c r="F445" s="34" t="str">
        <f t="shared" si="141"/>
        <v/>
      </c>
      <c r="G445" s="8"/>
      <c r="H445" s="22" t="str">
        <f t="shared" si="134"/>
        <v/>
      </c>
      <c r="I445" s="34" t="str">
        <f t="shared" si="142"/>
        <v/>
      </c>
      <c r="J445" s="8"/>
      <c r="K445" s="22" t="str">
        <f t="shared" si="135"/>
        <v/>
      </c>
      <c r="L445" s="34" t="str">
        <f t="shared" si="143"/>
        <v/>
      </c>
      <c r="M445" s="8"/>
      <c r="N445" s="22" t="str">
        <f t="shared" si="136"/>
        <v/>
      </c>
      <c r="O445" s="34" t="str">
        <f t="shared" si="144"/>
        <v/>
      </c>
      <c r="P445" s="8"/>
      <c r="Q445" s="22" t="str">
        <f t="shared" si="137"/>
        <v/>
      </c>
      <c r="R445" s="34" t="str">
        <f t="shared" si="145"/>
        <v/>
      </c>
      <c r="S445" s="8"/>
      <c r="T445" s="22" t="str">
        <f t="shared" si="138"/>
        <v/>
      </c>
      <c r="U445" s="34" t="str">
        <f t="shared" si="146"/>
        <v/>
      </c>
      <c r="V445" s="8"/>
      <c r="W445" s="22" t="str">
        <f t="shared" si="139"/>
        <v/>
      </c>
    </row>
    <row r="446" spans="1:23" ht="18" customHeight="1" x14ac:dyDescent="0.35">
      <c r="A446" s="69">
        <f>'Energy - Master'!A445</f>
        <v>46465</v>
      </c>
      <c r="B446" s="24" t="str">
        <f t="shared" si="132"/>
        <v>Mar-2027</v>
      </c>
      <c r="C446" s="34" t="str">
        <f t="shared" si="140"/>
        <v/>
      </c>
      <c r="D446" s="8"/>
      <c r="E446" s="22" t="str">
        <f t="shared" si="133"/>
        <v/>
      </c>
      <c r="F446" s="34" t="str">
        <f t="shared" si="141"/>
        <v/>
      </c>
      <c r="G446" s="8"/>
      <c r="H446" s="22" t="str">
        <f t="shared" si="134"/>
        <v/>
      </c>
      <c r="I446" s="34" t="str">
        <f t="shared" si="142"/>
        <v/>
      </c>
      <c r="J446" s="8"/>
      <c r="K446" s="22" t="str">
        <f t="shared" si="135"/>
        <v/>
      </c>
      <c r="L446" s="34" t="str">
        <f t="shared" si="143"/>
        <v/>
      </c>
      <c r="M446" s="8"/>
      <c r="N446" s="22" t="str">
        <f t="shared" si="136"/>
        <v/>
      </c>
      <c r="O446" s="34" t="str">
        <f t="shared" si="144"/>
        <v/>
      </c>
      <c r="P446" s="8"/>
      <c r="Q446" s="22" t="str">
        <f t="shared" si="137"/>
        <v/>
      </c>
      <c r="R446" s="34" t="str">
        <f t="shared" si="145"/>
        <v/>
      </c>
      <c r="S446" s="8"/>
      <c r="T446" s="22" t="str">
        <f t="shared" si="138"/>
        <v/>
      </c>
      <c r="U446" s="34" t="str">
        <f t="shared" si="146"/>
        <v/>
      </c>
      <c r="V446" s="8"/>
      <c r="W446" s="22" t="str">
        <f t="shared" si="139"/>
        <v/>
      </c>
    </row>
    <row r="447" spans="1:23" ht="18" customHeight="1" x14ac:dyDescent="0.35">
      <c r="A447" s="69">
        <f>'Energy - Master'!A446</f>
        <v>46466</v>
      </c>
      <c r="B447" s="24" t="str">
        <f t="shared" si="132"/>
        <v>Mar-2027</v>
      </c>
      <c r="C447" s="34" t="str">
        <f t="shared" si="140"/>
        <v/>
      </c>
      <c r="D447" s="8"/>
      <c r="E447" s="22" t="str">
        <f t="shared" si="133"/>
        <v/>
      </c>
      <c r="F447" s="34" t="str">
        <f t="shared" si="141"/>
        <v/>
      </c>
      <c r="G447" s="8"/>
      <c r="H447" s="22" t="str">
        <f t="shared" si="134"/>
        <v/>
      </c>
      <c r="I447" s="34" t="str">
        <f t="shared" si="142"/>
        <v/>
      </c>
      <c r="J447" s="8"/>
      <c r="K447" s="22" t="str">
        <f t="shared" si="135"/>
        <v/>
      </c>
      <c r="L447" s="34" t="str">
        <f t="shared" si="143"/>
        <v/>
      </c>
      <c r="M447" s="8"/>
      <c r="N447" s="22" t="str">
        <f t="shared" si="136"/>
        <v/>
      </c>
      <c r="O447" s="34" t="str">
        <f t="shared" si="144"/>
        <v/>
      </c>
      <c r="P447" s="8"/>
      <c r="Q447" s="22" t="str">
        <f t="shared" si="137"/>
        <v/>
      </c>
      <c r="R447" s="34" t="str">
        <f t="shared" si="145"/>
        <v/>
      </c>
      <c r="S447" s="8"/>
      <c r="T447" s="22" t="str">
        <f t="shared" si="138"/>
        <v/>
      </c>
      <c r="U447" s="34" t="str">
        <f t="shared" si="146"/>
        <v/>
      </c>
      <c r="V447" s="8"/>
      <c r="W447" s="22" t="str">
        <f t="shared" si="139"/>
        <v/>
      </c>
    </row>
    <row r="448" spans="1:23" ht="18" customHeight="1" x14ac:dyDescent="0.35">
      <c r="A448" s="69">
        <f>'Energy - Master'!A447</f>
        <v>46467</v>
      </c>
      <c r="B448" s="24" t="str">
        <f t="shared" si="132"/>
        <v>Mar-2027</v>
      </c>
      <c r="C448" s="34" t="str">
        <f t="shared" si="140"/>
        <v/>
      </c>
      <c r="D448" s="8"/>
      <c r="E448" s="22" t="str">
        <f t="shared" si="133"/>
        <v/>
      </c>
      <c r="F448" s="34" t="str">
        <f t="shared" si="141"/>
        <v/>
      </c>
      <c r="G448" s="8"/>
      <c r="H448" s="22" t="str">
        <f t="shared" si="134"/>
        <v/>
      </c>
      <c r="I448" s="34" t="str">
        <f t="shared" si="142"/>
        <v/>
      </c>
      <c r="J448" s="8"/>
      <c r="K448" s="22" t="str">
        <f t="shared" si="135"/>
        <v/>
      </c>
      <c r="L448" s="34" t="str">
        <f t="shared" si="143"/>
        <v/>
      </c>
      <c r="M448" s="8"/>
      <c r="N448" s="22" t="str">
        <f t="shared" si="136"/>
        <v/>
      </c>
      <c r="O448" s="34" t="str">
        <f t="shared" si="144"/>
        <v/>
      </c>
      <c r="P448" s="8"/>
      <c r="Q448" s="22" t="str">
        <f t="shared" si="137"/>
        <v/>
      </c>
      <c r="R448" s="34" t="str">
        <f t="shared" si="145"/>
        <v/>
      </c>
      <c r="S448" s="8"/>
      <c r="T448" s="22" t="str">
        <f t="shared" si="138"/>
        <v/>
      </c>
      <c r="U448" s="34" t="str">
        <f t="shared" si="146"/>
        <v/>
      </c>
      <c r="V448" s="8"/>
      <c r="W448" s="22" t="str">
        <f t="shared" si="139"/>
        <v/>
      </c>
    </row>
    <row r="449" spans="1:23" ht="18" customHeight="1" x14ac:dyDescent="0.35">
      <c r="A449" s="69">
        <f>'Energy - Master'!A448</f>
        <v>46468</v>
      </c>
      <c r="B449" s="24" t="str">
        <f t="shared" si="132"/>
        <v>Mar-2027</v>
      </c>
      <c r="C449" s="34" t="str">
        <f t="shared" si="140"/>
        <v/>
      </c>
      <c r="D449" s="8"/>
      <c r="E449" s="22" t="str">
        <f t="shared" si="133"/>
        <v/>
      </c>
      <c r="F449" s="34" t="str">
        <f t="shared" si="141"/>
        <v/>
      </c>
      <c r="G449" s="8"/>
      <c r="H449" s="22" t="str">
        <f t="shared" si="134"/>
        <v/>
      </c>
      <c r="I449" s="34" t="str">
        <f t="shared" si="142"/>
        <v/>
      </c>
      <c r="J449" s="8"/>
      <c r="K449" s="22" t="str">
        <f t="shared" si="135"/>
        <v/>
      </c>
      <c r="L449" s="34" t="str">
        <f t="shared" si="143"/>
        <v/>
      </c>
      <c r="M449" s="8"/>
      <c r="N449" s="22" t="str">
        <f t="shared" si="136"/>
        <v/>
      </c>
      <c r="O449" s="34" t="str">
        <f t="shared" si="144"/>
        <v/>
      </c>
      <c r="P449" s="8"/>
      <c r="Q449" s="22" t="str">
        <f t="shared" si="137"/>
        <v/>
      </c>
      <c r="R449" s="34" t="str">
        <f t="shared" si="145"/>
        <v/>
      </c>
      <c r="S449" s="8"/>
      <c r="T449" s="22" t="str">
        <f t="shared" si="138"/>
        <v/>
      </c>
      <c r="U449" s="34" t="str">
        <f t="shared" si="146"/>
        <v/>
      </c>
      <c r="V449" s="8"/>
      <c r="W449" s="22" t="str">
        <f t="shared" si="139"/>
        <v/>
      </c>
    </row>
    <row r="450" spans="1:23" ht="18" customHeight="1" x14ac:dyDescent="0.35">
      <c r="A450" s="69">
        <f>'Energy - Master'!A449</f>
        <v>46469</v>
      </c>
      <c r="B450" s="24" t="str">
        <f t="shared" si="132"/>
        <v>Mar-2027</v>
      </c>
      <c r="C450" s="34" t="str">
        <f t="shared" si="140"/>
        <v/>
      </c>
      <c r="D450" s="8"/>
      <c r="E450" s="22" t="str">
        <f t="shared" si="133"/>
        <v/>
      </c>
      <c r="F450" s="34" t="str">
        <f t="shared" si="141"/>
        <v/>
      </c>
      <c r="G450" s="8"/>
      <c r="H450" s="22" t="str">
        <f t="shared" si="134"/>
        <v/>
      </c>
      <c r="I450" s="34" t="str">
        <f t="shared" si="142"/>
        <v/>
      </c>
      <c r="J450" s="8"/>
      <c r="K450" s="22" t="str">
        <f t="shared" si="135"/>
        <v/>
      </c>
      <c r="L450" s="34" t="str">
        <f t="shared" si="143"/>
        <v/>
      </c>
      <c r="M450" s="8"/>
      <c r="N450" s="22" t="str">
        <f t="shared" si="136"/>
        <v/>
      </c>
      <c r="O450" s="34" t="str">
        <f t="shared" si="144"/>
        <v/>
      </c>
      <c r="P450" s="8"/>
      <c r="Q450" s="22" t="str">
        <f t="shared" si="137"/>
        <v/>
      </c>
      <c r="R450" s="34" t="str">
        <f t="shared" si="145"/>
        <v/>
      </c>
      <c r="S450" s="8"/>
      <c r="T450" s="22" t="str">
        <f t="shared" si="138"/>
        <v/>
      </c>
      <c r="U450" s="34" t="str">
        <f t="shared" si="146"/>
        <v/>
      </c>
      <c r="V450" s="8"/>
      <c r="W450" s="22" t="str">
        <f t="shared" si="139"/>
        <v/>
      </c>
    </row>
    <row r="451" spans="1:23" ht="18" customHeight="1" x14ac:dyDescent="0.35">
      <c r="A451" s="69">
        <f>'Energy - Master'!A450</f>
        <v>46470</v>
      </c>
      <c r="B451" s="24" t="str">
        <f t="shared" si="132"/>
        <v>Mar-2027</v>
      </c>
      <c r="C451" s="34" t="str">
        <f t="shared" si="140"/>
        <v/>
      </c>
      <c r="D451" s="8"/>
      <c r="E451" s="22" t="str">
        <f t="shared" si="133"/>
        <v/>
      </c>
      <c r="F451" s="34" t="str">
        <f t="shared" si="141"/>
        <v/>
      </c>
      <c r="G451" s="8"/>
      <c r="H451" s="22" t="str">
        <f t="shared" si="134"/>
        <v/>
      </c>
      <c r="I451" s="34" t="str">
        <f t="shared" si="142"/>
        <v/>
      </c>
      <c r="J451" s="8"/>
      <c r="K451" s="22" t="str">
        <f t="shared" si="135"/>
        <v/>
      </c>
      <c r="L451" s="34" t="str">
        <f t="shared" si="143"/>
        <v/>
      </c>
      <c r="M451" s="8"/>
      <c r="N451" s="22" t="str">
        <f t="shared" si="136"/>
        <v/>
      </c>
      <c r="O451" s="34" t="str">
        <f t="shared" si="144"/>
        <v/>
      </c>
      <c r="P451" s="8"/>
      <c r="Q451" s="22" t="str">
        <f t="shared" si="137"/>
        <v/>
      </c>
      <c r="R451" s="34" t="str">
        <f t="shared" si="145"/>
        <v/>
      </c>
      <c r="S451" s="8"/>
      <c r="T451" s="22" t="str">
        <f t="shared" si="138"/>
        <v/>
      </c>
      <c r="U451" s="34" t="str">
        <f t="shared" si="146"/>
        <v/>
      </c>
      <c r="V451" s="8"/>
      <c r="W451" s="22" t="str">
        <f t="shared" si="139"/>
        <v/>
      </c>
    </row>
    <row r="452" spans="1:23" ht="18" customHeight="1" x14ac:dyDescent="0.35">
      <c r="A452" s="69">
        <f>'Energy - Master'!A451</f>
        <v>46471</v>
      </c>
      <c r="B452" s="24" t="str">
        <f t="shared" ref="B452:B515" si="147">IF(A452="","",TEXT(A452,"MMM-YYYY"))</f>
        <v>Mar-2027</v>
      </c>
      <c r="C452" s="34" t="str">
        <f t="shared" si="140"/>
        <v/>
      </c>
      <c r="D452" s="8"/>
      <c r="E452" s="22" t="str">
        <f t="shared" ref="E452:E515" si="148">IF(OR(C452="",D452=""),"",D452-C452)</f>
        <v/>
      </c>
      <c r="F452" s="34" t="str">
        <f t="shared" si="141"/>
        <v/>
      </c>
      <c r="G452" s="8"/>
      <c r="H452" s="22" t="str">
        <f t="shared" ref="H452:H515" si="149">IF(OR(F452="",G452=""),"",G452-F452)</f>
        <v/>
      </c>
      <c r="I452" s="34" t="str">
        <f t="shared" si="142"/>
        <v/>
      </c>
      <c r="J452" s="8"/>
      <c r="K452" s="22" t="str">
        <f t="shared" ref="K452:K515" si="150">IF(OR(I452="",J452=""),"",J452-I452)</f>
        <v/>
      </c>
      <c r="L452" s="34" t="str">
        <f t="shared" si="143"/>
        <v/>
      </c>
      <c r="M452" s="8"/>
      <c r="N452" s="22" t="str">
        <f t="shared" ref="N452:N515" si="151">IF(OR(L452="",M452=""),"",M452-L452)</f>
        <v/>
      </c>
      <c r="O452" s="34" t="str">
        <f t="shared" si="144"/>
        <v/>
      </c>
      <c r="P452" s="8"/>
      <c r="Q452" s="22" t="str">
        <f t="shared" ref="Q452:Q515" si="152">IF(OR(O452="",P452=""),"",P452-O452)</f>
        <v/>
      </c>
      <c r="R452" s="34" t="str">
        <f t="shared" si="145"/>
        <v/>
      </c>
      <c r="S452" s="8"/>
      <c r="T452" s="22" t="str">
        <f t="shared" ref="T452:T515" si="153">IF(OR(R452="",S452=""),"",S452-R452)</f>
        <v/>
      </c>
      <c r="U452" s="34" t="str">
        <f t="shared" si="146"/>
        <v/>
      </c>
      <c r="V452" s="8"/>
      <c r="W452" s="22" t="str">
        <f t="shared" ref="W452:W515" si="154">IF(OR(U452="",V452=""),"",V452-U452)</f>
        <v/>
      </c>
    </row>
    <row r="453" spans="1:23" ht="18" customHeight="1" x14ac:dyDescent="0.35">
      <c r="A453" s="69">
        <f>'Energy - Master'!A452</f>
        <v>46472</v>
      </c>
      <c r="B453" s="24" t="str">
        <f t="shared" si="147"/>
        <v>Mar-2027</v>
      </c>
      <c r="C453" s="34" t="str">
        <f t="shared" ref="C453:C516" si="155">IF(D452="","",D452)</f>
        <v/>
      </c>
      <c r="D453" s="8"/>
      <c r="E453" s="22" t="str">
        <f t="shared" si="148"/>
        <v/>
      </c>
      <c r="F453" s="34" t="str">
        <f t="shared" ref="F453:F516" si="156">IF(G452="","",G452)</f>
        <v/>
      </c>
      <c r="G453" s="8"/>
      <c r="H453" s="22" t="str">
        <f t="shared" si="149"/>
        <v/>
      </c>
      <c r="I453" s="34" t="str">
        <f t="shared" ref="I453:I516" si="157">IF(J452="","",J452)</f>
        <v/>
      </c>
      <c r="J453" s="8"/>
      <c r="K453" s="22" t="str">
        <f t="shared" si="150"/>
        <v/>
      </c>
      <c r="L453" s="34" t="str">
        <f t="shared" ref="L453:L516" si="158">IF(M452="","",M452)</f>
        <v/>
      </c>
      <c r="M453" s="8"/>
      <c r="N453" s="22" t="str">
        <f t="shared" si="151"/>
        <v/>
      </c>
      <c r="O453" s="34" t="str">
        <f t="shared" ref="O453:O516" si="159">IF(P452="","",P452)</f>
        <v/>
      </c>
      <c r="P453" s="8"/>
      <c r="Q453" s="22" t="str">
        <f t="shared" si="152"/>
        <v/>
      </c>
      <c r="R453" s="34" t="str">
        <f t="shared" ref="R453:R516" si="160">IF(S452="","",S452)</f>
        <v/>
      </c>
      <c r="S453" s="8"/>
      <c r="T453" s="22" t="str">
        <f t="shared" si="153"/>
        <v/>
      </c>
      <c r="U453" s="34" t="str">
        <f t="shared" ref="U453:U516" si="161">IF(V452="","",V452)</f>
        <v/>
      </c>
      <c r="V453" s="8"/>
      <c r="W453" s="22" t="str">
        <f t="shared" si="154"/>
        <v/>
      </c>
    </row>
    <row r="454" spans="1:23" ht="18" customHeight="1" x14ac:dyDescent="0.35">
      <c r="A454" s="69">
        <f>'Energy - Master'!A453</f>
        <v>46473</v>
      </c>
      <c r="B454" s="24" t="str">
        <f t="shared" si="147"/>
        <v>Mar-2027</v>
      </c>
      <c r="C454" s="34" t="str">
        <f t="shared" si="155"/>
        <v/>
      </c>
      <c r="D454" s="8"/>
      <c r="E454" s="22" t="str">
        <f t="shared" si="148"/>
        <v/>
      </c>
      <c r="F454" s="34" t="str">
        <f t="shared" si="156"/>
        <v/>
      </c>
      <c r="G454" s="8"/>
      <c r="H454" s="22" t="str">
        <f t="shared" si="149"/>
        <v/>
      </c>
      <c r="I454" s="34" t="str">
        <f t="shared" si="157"/>
        <v/>
      </c>
      <c r="J454" s="8"/>
      <c r="K454" s="22" t="str">
        <f t="shared" si="150"/>
        <v/>
      </c>
      <c r="L454" s="34" t="str">
        <f t="shared" si="158"/>
        <v/>
      </c>
      <c r="M454" s="8"/>
      <c r="N454" s="22" t="str">
        <f t="shared" si="151"/>
        <v/>
      </c>
      <c r="O454" s="34" t="str">
        <f t="shared" si="159"/>
        <v/>
      </c>
      <c r="P454" s="8"/>
      <c r="Q454" s="22" t="str">
        <f t="shared" si="152"/>
        <v/>
      </c>
      <c r="R454" s="34" t="str">
        <f t="shared" si="160"/>
        <v/>
      </c>
      <c r="S454" s="8"/>
      <c r="T454" s="22" t="str">
        <f t="shared" si="153"/>
        <v/>
      </c>
      <c r="U454" s="34" t="str">
        <f t="shared" si="161"/>
        <v/>
      </c>
      <c r="V454" s="8"/>
      <c r="W454" s="22" t="str">
        <f t="shared" si="154"/>
        <v/>
      </c>
    </row>
    <row r="455" spans="1:23" ht="18" customHeight="1" x14ac:dyDescent="0.35">
      <c r="A455" s="69">
        <f>'Energy - Master'!A454</f>
        <v>46474</v>
      </c>
      <c r="B455" s="24" t="str">
        <f t="shared" si="147"/>
        <v>Mar-2027</v>
      </c>
      <c r="C455" s="34" t="str">
        <f t="shared" si="155"/>
        <v/>
      </c>
      <c r="D455" s="8"/>
      <c r="E455" s="22" t="str">
        <f t="shared" si="148"/>
        <v/>
      </c>
      <c r="F455" s="34" t="str">
        <f t="shared" si="156"/>
        <v/>
      </c>
      <c r="G455" s="8"/>
      <c r="H455" s="22" t="str">
        <f t="shared" si="149"/>
        <v/>
      </c>
      <c r="I455" s="34" t="str">
        <f t="shared" si="157"/>
        <v/>
      </c>
      <c r="J455" s="8"/>
      <c r="K455" s="22" t="str">
        <f t="shared" si="150"/>
        <v/>
      </c>
      <c r="L455" s="34" t="str">
        <f t="shared" si="158"/>
        <v/>
      </c>
      <c r="M455" s="8"/>
      <c r="N455" s="22" t="str">
        <f t="shared" si="151"/>
        <v/>
      </c>
      <c r="O455" s="34" t="str">
        <f t="shared" si="159"/>
        <v/>
      </c>
      <c r="P455" s="8"/>
      <c r="Q455" s="22" t="str">
        <f t="shared" si="152"/>
        <v/>
      </c>
      <c r="R455" s="34" t="str">
        <f t="shared" si="160"/>
        <v/>
      </c>
      <c r="S455" s="8"/>
      <c r="T455" s="22" t="str">
        <f t="shared" si="153"/>
        <v/>
      </c>
      <c r="U455" s="34" t="str">
        <f t="shared" si="161"/>
        <v/>
      </c>
      <c r="V455" s="8"/>
      <c r="W455" s="22" t="str">
        <f t="shared" si="154"/>
        <v/>
      </c>
    </row>
    <row r="456" spans="1:23" ht="18" customHeight="1" x14ac:dyDescent="0.35">
      <c r="A456" s="69">
        <f>'Energy - Master'!A455</f>
        <v>46475</v>
      </c>
      <c r="B456" s="24" t="str">
        <f t="shared" si="147"/>
        <v>Mar-2027</v>
      </c>
      <c r="C456" s="34" t="str">
        <f t="shared" si="155"/>
        <v/>
      </c>
      <c r="D456" s="8"/>
      <c r="E456" s="22" t="str">
        <f t="shared" si="148"/>
        <v/>
      </c>
      <c r="F456" s="34" t="str">
        <f t="shared" si="156"/>
        <v/>
      </c>
      <c r="G456" s="8"/>
      <c r="H456" s="22" t="str">
        <f t="shared" si="149"/>
        <v/>
      </c>
      <c r="I456" s="34" t="str">
        <f t="shared" si="157"/>
        <v/>
      </c>
      <c r="J456" s="8"/>
      <c r="K456" s="22" t="str">
        <f t="shared" si="150"/>
        <v/>
      </c>
      <c r="L456" s="34" t="str">
        <f t="shared" si="158"/>
        <v/>
      </c>
      <c r="M456" s="8"/>
      <c r="N456" s="22" t="str">
        <f t="shared" si="151"/>
        <v/>
      </c>
      <c r="O456" s="34" t="str">
        <f t="shared" si="159"/>
        <v/>
      </c>
      <c r="P456" s="8"/>
      <c r="Q456" s="22" t="str">
        <f t="shared" si="152"/>
        <v/>
      </c>
      <c r="R456" s="34" t="str">
        <f t="shared" si="160"/>
        <v/>
      </c>
      <c r="S456" s="8"/>
      <c r="T456" s="22" t="str">
        <f t="shared" si="153"/>
        <v/>
      </c>
      <c r="U456" s="34" t="str">
        <f t="shared" si="161"/>
        <v/>
      </c>
      <c r="V456" s="8"/>
      <c r="W456" s="22" t="str">
        <f t="shared" si="154"/>
        <v/>
      </c>
    </row>
    <row r="457" spans="1:23" ht="18" customHeight="1" x14ac:dyDescent="0.35">
      <c r="A457" s="69">
        <f>'Energy - Master'!A456</f>
        <v>46476</v>
      </c>
      <c r="B457" s="24" t="str">
        <f t="shared" si="147"/>
        <v>Mar-2027</v>
      </c>
      <c r="C457" s="34" t="str">
        <f t="shared" si="155"/>
        <v/>
      </c>
      <c r="D457" s="8"/>
      <c r="E457" s="22" t="str">
        <f t="shared" si="148"/>
        <v/>
      </c>
      <c r="F457" s="34" t="str">
        <f t="shared" si="156"/>
        <v/>
      </c>
      <c r="G457" s="8"/>
      <c r="H457" s="22" t="str">
        <f t="shared" si="149"/>
        <v/>
      </c>
      <c r="I457" s="34" t="str">
        <f t="shared" si="157"/>
        <v/>
      </c>
      <c r="J457" s="8"/>
      <c r="K457" s="22" t="str">
        <f t="shared" si="150"/>
        <v/>
      </c>
      <c r="L457" s="34" t="str">
        <f t="shared" si="158"/>
        <v/>
      </c>
      <c r="M457" s="8"/>
      <c r="N457" s="22" t="str">
        <f t="shared" si="151"/>
        <v/>
      </c>
      <c r="O457" s="34" t="str">
        <f t="shared" si="159"/>
        <v/>
      </c>
      <c r="P457" s="8"/>
      <c r="Q457" s="22" t="str">
        <f t="shared" si="152"/>
        <v/>
      </c>
      <c r="R457" s="34" t="str">
        <f t="shared" si="160"/>
        <v/>
      </c>
      <c r="S457" s="8"/>
      <c r="T457" s="22" t="str">
        <f t="shared" si="153"/>
        <v/>
      </c>
      <c r="U457" s="34" t="str">
        <f t="shared" si="161"/>
        <v/>
      </c>
      <c r="V457" s="8"/>
      <c r="W457" s="22" t="str">
        <f t="shared" si="154"/>
        <v/>
      </c>
    </row>
    <row r="458" spans="1:23" ht="18" customHeight="1" x14ac:dyDescent="0.35">
      <c r="A458" s="69">
        <f>'Energy - Master'!A457</f>
        <v>46477</v>
      </c>
      <c r="B458" s="24" t="str">
        <f t="shared" si="147"/>
        <v>Mar-2027</v>
      </c>
      <c r="C458" s="34" t="str">
        <f t="shared" si="155"/>
        <v/>
      </c>
      <c r="D458" s="8"/>
      <c r="E458" s="22" t="str">
        <f t="shared" si="148"/>
        <v/>
      </c>
      <c r="F458" s="34" t="str">
        <f t="shared" si="156"/>
        <v/>
      </c>
      <c r="G458" s="8"/>
      <c r="H458" s="22" t="str">
        <f t="shared" si="149"/>
        <v/>
      </c>
      <c r="I458" s="34" t="str">
        <f t="shared" si="157"/>
        <v/>
      </c>
      <c r="J458" s="8"/>
      <c r="K458" s="22" t="str">
        <f t="shared" si="150"/>
        <v/>
      </c>
      <c r="L458" s="34" t="str">
        <f t="shared" si="158"/>
        <v/>
      </c>
      <c r="M458" s="8"/>
      <c r="N458" s="22" t="str">
        <f t="shared" si="151"/>
        <v/>
      </c>
      <c r="O458" s="34" t="str">
        <f t="shared" si="159"/>
        <v/>
      </c>
      <c r="P458" s="8"/>
      <c r="Q458" s="22" t="str">
        <f t="shared" si="152"/>
        <v/>
      </c>
      <c r="R458" s="34" t="str">
        <f t="shared" si="160"/>
        <v/>
      </c>
      <c r="S458" s="8"/>
      <c r="T458" s="22" t="str">
        <f t="shared" si="153"/>
        <v/>
      </c>
      <c r="U458" s="34" t="str">
        <f t="shared" si="161"/>
        <v/>
      </c>
      <c r="V458" s="8"/>
      <c r="W458" s="22" t="str">
        <f t="shared" si="154"/>
        <v/>
      </c>
    </row>
    <row r="459" spans="1:23" ht="18" customHeight="1" x14ac:dyDescent="0.35">
      <c r="A459" s="69">
        <f>'Energy - Master'!A458</f>
        <v>46478</v>
      </c>
      <c r="B459" s="24" t="str">
        <f t="shared" si="147"/>
        <v>Apr-2027</v>
      </c>
      <c r="C459" s="34" t="str">
        <f t="shared" si="155"/>
        <v/>
      </c>
      <c r="D459" s="8"/>
      <c r="E459" s="22" t="str">
        <f t="shared" si="148"/>
        <v/>
      </c>
      <c r="F459" s="34" t="str">
        <f t="shared" si="156"/>
        <v/>
      </c>
      <c r="G459" s="8"/>
      <c r="H459" s="22" t="str">
        <f t="shared" si="149"/>
        <v/>
      </c>
      <c r="I459" s="34" t="str">
        <f t="shared" si="157"/>
        <v/>
      </c>
      <c r="J459" s="8"/>
      <c r="K459" s="22" t="str">
        <f t="shared" si="150"/>
        <v/>
      </c>
      <c r="L459" s="34" t="str">
        <f t="shared" si="158"/>
        <v/>
      </c>
      <c r="M459" s="8"/>
      <c r="N459" s="22" t="str">
        <f t="shared" si="151"/>
        <v/>
      </c>
      <c r="O459" s="34" t="str">
        <f t="shared" si="159"/>
        <v/>
      </c>
      <c r="P459" s="8"/>
      <c r="Q459" s="22" t="str">
        <f t="shared" si="152"/>
        <v/>
      </c>
      <c r="R459" s="34" t="str">
        <f t="shared" si="160"/>
        <v/>
      </c>
      <c r="S459" s="8"/>
      <c r="T459" s="22" t="str">
        <f t="shared" si="153"/>
        <v/>
      </c>
      <c r="U459" s="34" t="str">
        <f t="shared" si="161"/>
        <v/>
      </c>
      <c r="V459" s="8"/>
      <c r="W459" s="22" t="str">
        <f t="shared" si="154"/>
        <v/>
      </c>
    </row>
    <row r="460" spans="1:23" ht="18" customHeight="1" x14ac:dyDescent="0.35">
      <c r="A460" s="69">
        <f>'Energy - Master'!A459</f>
        <v>46479</v>
      </c>
      <c r="B460" s="24" t="str">
        <f t="shared" si="147"/>
        <v>Apr-2027</v>
      </c>
      <c r="C460" s="34" t="str">
        <f t="shared" si="155"/>
        <v/>
      </c>
      <c r="D460" s="8"/>
      <c r="E460" s="22" t="str">
        <f t="shared" si="148"/>
        <v/>
      </c>
      <c r="F460" s="34" t="str">
        <f t="shared" si="156"/>
        <v/>
      </c>
      <c r="G460" s="8"/>
      <c r="H460" s="22" t="str">
        <f t="shared" si="149"/>
        <v/>
      </c>
      <c r="I460" s="34" t="str">
        <f t="shared" si="157"/>
        <v/>
      </c>
      <c r="J460" s="8"/>
      <c r="K460" s="22" t="str">
        <f t="shared" si="150"/>
        <v/>
      </c>
      <c r="L460" s="34" t="str">
        <f t="shared" si="158"/>
        <v/>
      </c>
      <c r="M460" s="8"/>
      <c r="N460" s="22" t="str">
        <f t="shared" si="151"/>
        <v/>
      </c>
      <c r="O460" s="34" t="str">
        <f t="shared" si="159"/>
        <v/>
      </c>
      <c r="P460" s="8"/>
      <c r="Q460" s="22" t="str">
        <f t="shared" si="152"/>
        <v/>
      </c>
      <c r="R460" s="34" t="str">
        <f t="shared" si="160"/>
        <v/>
      </c>
      <c r="S460" s="8"/>
      <c r="T460" s="22" t="str">
        <f t="shared" si="153"/>
        <v/>
      </c>
      <c r="U460" s="34" t="str">
        <f t="shared" si="161"/>
        <v/>
      </c>
      <c r="V460" s="8"/>
      <c r="W460" s="22" t="str">
        <f t="shared" si="154"/>
        <v/>
      </c>
    </row>
    <row r="461" spans="1:23" ht="18" customHeight="1" x14ac:dyDescent="0.35">
      <c r="A461" s="69">
        <f>'Energy - Master'!A460</f>
        <v>46480</v>
      </c>
      <c r="B461" s="24" t="str">
        <f t="shared" si="147"/>
        <v>Apr-2027</v>
      </c>
      <c r="C461" s="34" t="str">
        <f t="shared" si="155"/>
        <v/>
      </c>
      <c r="D461" s="8"/>
      <c r="E461" s="22" t="str">
        <f t="shared" si="148"/>
        <v/>
      </c>
      <c r="F461" s="34" t="str">
        <f t="shared" si="156"/>
        <v/>
      </c>
      <c r="G461" s="8"/>
      <c r="H461" s="22" t="str">
        <f t="shared" si="149"/>
        <v/>
      </c>
      <c r="I461" s="34" t="str">
        <f t="shared" si="157"/>
        <v/>
      </c>
      <c r="J461" s="8"/>
      <c r="K461" s="22" t="str">
        <f t="shared" si="150"/>
        <v/>
      </c>
      <c r="L461" s="34" t="str">
        <f t="shared" si="158"/>
        <v/>
      </c>
      <c r="M461" s="8"/>
      <c r="N461" s="22" t="str">
        <f t="shared" si="151"/>
        <v/>
      </c>
      <c r="O461" s="34" t="str">
        <f t="shared" si="159"/>
        <v/>
      </c>
      <c r="P461" s="8"/>
      <c r="Q461" s="22" t="str">
        <f t="shared" si="152"/>
        <v/>
      </c>
      <c r="R461" s="34" t="str">
        <f t="shared" si="160"/>
        <v/>
      </c>
      <c r="S461" s="8"/>
      <c r="T461" s="22" t="str">
        <f t="shared" si="153"/>
        <v/>
      </c>
      <c r="U461" s="34" t="str">
        <f t="shared" si="161"/>
        <v/>
      </c>
      <c r="V461" s="8"/>
      <c r="W461" s="22" t="str">
        <f t="shared" si="154"/>
        <v/>
      </c>
    </row>
    <row r="462" spans="1:23" ht="18" customHeight="1" x14ac:dyDescent="0.35">
      <c r="A462" s="69">
        <f>'Energy - Master'!A461</f>
        <v>46481</v>
      </c>
      <c r="B462" s="24" t="str">
        <f t="shared" si="147"/>
        <v>Apr-2027</v>
      </c>
      <c r="C462" s="34" t="str">
        <f t="shared" si="155"/>
        <v/>
      </c>
      <c r="D462" s="8"/>
      <c r="E462" s="22" t="str">
        <f t="shared" si="148"/>
        <v/>
      </c>
      <c r="F462" s="34" t="str">
        <f t="shared" si="156"/>
        <v/>
      </c>
      <c r="G462" s="8"/>
      <c r="H462" s="22" t="str">
        <f t="shared" si="149"/>
        <v/>
      </c>
      <c r="I462" s="34" t="str">
        <f t="shared" si="157"/>
        <v/>
      </c>
      <c r="J462" s="8"/>
      <c r="K462" s="22" t="str">
        <f t="shared" si="150"/>
        <v/>
      </c>
      <c r="L462" s="34" t="str">
        <f t="shared" si="158"/>
        <v/>
      </c>
      <c r="M462" s="8"/>
      <c r="N462" s="22" t="str">
        <f t="shared" si="151"/>
        <v/>
      </c>
      <c r="O462" s="34" t="str">
        <f t="shared" si="159"/>
        <v/>
      </c>
      <c r="P462" s="8"/>
      <c r="Q462" s="22" t="str">
        <f t="shared" si="152"/>
        <v/>
      </c>
      <c r="R462" s="34" t="str">
        <f t="shared" si="160"/>
        <v/>
      </c>
      <c r="S462" s="8"/>
      <c r="T462" s="22" t="str">
        <f t="shared" si="153"/>
        <v/>
      </c>
      <c r="U462" s="34" t="str">
        <f t="shared" si="161"/>
        <v/>
      </c>
      <c r="V462" s="8"/>
      <c r="W462" s="22" t="str">
        <f t="shared" si="154"/>
        <v/>
      </c>
    </row>
    <row r="463" spans="1:23" ht="18" customHeight="1" x14ac:dyDescent="0.35">
      <c r="A463" s="69">
        <f>'Energy - Master'!A462</f>
        <v>46482</v>
      </c>
      <c r="B463" s="24" t="str">
        <f t="shared" si="147"/>
        <v>Apr-2027</v>
      </c>
      <c r="C463" s="34" t="str">
        <f t="shared" si="155"/>
        <v/>
      </c>
      <c r="D463" s="8"/>
      <c r="E463" s="22" t="str">
        <f t="shared" si="148"/>
        <v/>
      </c>
      <c r="F463" s="34" t="str">
        <f t="shared" si="156"/>
        <v/>
      </c>
      <c r="G463" s="8"/>
      <c r="H463" s="22" t="str">
        <f t="shared" si="149"/>
        <v/>
      </c>
      <c r="I463" s="34" t="str">
        <f t="shared" si="157"/>
        <v/>
      </c>
      <c r="J463" s="8"/>
      <c r="K463" s="22" t="str">
        <f t="shared" si="150"/>
        <v/>
      </c>
      <c r="L463" s="34" t="str">
        <f t="shared" si="158"/>
        <v/>
      </c>
      <c r="M463" s="8"/>
      <c r="N463" s="22" t="str">
        <f t="shared" si="151"/>
        <v/>
      </c>
      <c r="O463" s="34" t="str">
        <f t="shared" si="159"/>
        <v/>
      </c>
      <c r="P463" s="8"/>
      <c r="Q463" s="22" t="str">
        <f t="shared" si="152"/>
        <v/>
      </c>
      <c r="R463" s="34" t="str">
        <f t="shared" si="160"/>
        <v/>
      </c>
      <c r="S463" s="8"/>
      <c r="T463" s="22" t="str">
        <f t="shared" si="153"/>
        <v/>
      </c>
      <c r="U463" s="34" t="str">
        <f t="shared" si="161"/>
        <v/>
      </c>
      <c r="V463" s="8"/>
      <c r="W463" s="22" t="str">
        <f t="shared" si="154"/>
        <v/>
      </c>
    </row>
    <row r="464" spans="1:23" ht="18" customHeight="1" x14ac:dyDescent="0.35">
      <c r="A464" s="69">
        <f>'Energy - Master'!A463</f>
        <v>46483</v>
      </c>
      <c r="B464" s="24" t="str">
        <f t="shared" si="147"/>
        <v>Apr-2027</v>
      </c>
      <c r="C464" s="34" t="str">
        <f t="shared" si="155"/>
        <v/>
      </c>
      <c r="D464" s="8"/>
      <c r="E464" s="22" t="str">
        <f t="shared" si="148"/>
        <v/>
      </c>
      <c r="F464" s="34" t="str">
        <f t="shared" si="156"/>
        <v/>
      </c>
      <c r="G464" s="8"/>
      <c r="H464" s="22" t="str">
        <f t="shared" si="149"/>
        <v/>
      </c>
      <c r="I464" s="34" t="str">
        <f t="shared" si="157"/>
        <v/>
      </c>
      <c r="J464" s="8"/>
      <c r="K464" s="22" t="str">
        <f t="shared" si="150"/>
        <v/>
      </c>
      <c r="L464" s="34" t="str">
        <f t="shared" si="158"/>
        <v/>
      </c>
      <c r="M464" s="8"/>
      <c r="N464" s="22" t="str">
        <f t="shared" si="151"/>
        <v/>
      </c>
      <c r="O464" s="34" t="str">
        <f t="shared" si="159"/>
        <v/>
      </c>
      <c r="P464" s="8"/>
      <c r="Q464" s="22" t="str">
        <f t="shared" si="152"/>
        <v/>
      </c>
      <c r="R464" s="34" t="str">
        <f t="shared" si="160"/>
        <v/>
      </c>
      <c r="S464" s="8"/>
      <c r="T464" s="22" t="str">
        <f t="shared" si="153"/>
        <v/>
      </c>
      <c r="U464" s="34" t="str">
        <f t="shared" si="161"/>
        <v/>
      </c>
      <c r="V464" s="8"/>
      <c r="W464" s="22" t="str">
        <f t="shared" si="154"/>
        <v/>
      </c>
    </row>
    <row r="465" spans="1:23" ht="18" customHeight="1" x14ac:dyDescent="0.35">
      <c r="A465" s="69">
        <f>'Energy - Master'!A464</f>
        <v>46484</v>
      </c>
      <c r="B465" s="24" t="str">
        <f t="shared" si="147"/>
        <v>Apr-2027</v>
      </c>
      <c r="C465" s="34" t="str">
        <f t="shared" si="155"/>
        <v/>
      </c>
      <c r="D465" s="8"/>
      <c r="E465" s="22" t="str">
        <f t="shared" si="148"/>
        <v/>
      </c>
      <c r="F465" s="34" t="str">
        <f t="shared" si="156"/>
        <v/>
      </c>
      <c r="G465" s="8"/>
      <c r="H465" s="22" t="str">
        <f t="shared" si="149"/>
        <v/>
      </c>
      <c r="I465" s="34" t="str">
        <f t="shared" si="157"/>
        <v/>
      </c>
      <c r="J465" s="8"/>
      <c r="K465" s="22" t="str">
        <f t="shared" si="150"/>
        <v/>
      </c>
      <c r="L465" s="34" t="str">
        <f t="shared" si="158"/>
        <v/>
      </c>
      <c r="M465" s="8"/>
      <c r="N465" s="22" t="str">
        <f t="shared" si="151"/>
        <v/>
      </c>
      <c r="O465" s="34" t="str">
        <f t="shared" si="159"/>
        <v/>
      </c>
      <c r="P465" s="8"/>
      <c r="Q465" s="22" t="str">
        <f t="shared" si="152"/>
        <v/>
      </c>
      <c r="R465" s="34" t="str">
        <f t="shared" si="160"/>
        <v/>
      </c>
      <c r="S465" s="8"/>
      <c r="T465" s="22" t="str">
        <f t="shared" si="153"/>
        <v/>
      </c>
      <c r="U465" s="34" t="str">
        <f t="shared" si="161"/>
        <v/>
      </c>
      <c r="V465" s="8"/>
      <c r="W465" s="22" t="str">
        <f t="shared" si="154"/>
        <v/>
      </c>
    </row>
    <row r="466" spans="1:23" ht="18" customHeight="1" x14ac:dyDescent="0.35">
      <c r="A466" s="69">
        <f>'Energy - Master'!A465</f>
        <v>46485</v>
      </c>
      <c r="B466" s="24" t="str">
        <f t="shared" si="147"/>
        <v>Apr-2027</v>
      </c>
      <c r="C466" s="34" t="str">
        <f t="shared" si="155"/>
        <v/>
      </c>
      <c r="D466" s="8"/>
      <c r="E466" s="22" t="str">
        <f t="shared" si="148"/>
        <v/>
      </c>
      <c r="F466" s="34" t="str">
        <f t="shared" si="156"/>
        <v/>
      </c>
      <c r="G466" s="8"/>
      <c r="H466" s="22" t="str">
        <f t="shared" si="149"/>
        <v/>
      </c>
      <c r="I466" s="34" t="str">
        <f t="shared" si="157"/>
        <v/>
      </c>
      <c r="J466" s="8"/>
      <c r="K466" s="22" t="str">
        <f t="shared" si="150"/>
        <v/>
      </c>
      <c r="L466" s="34" t="str">
        <f t="shared" si="158"/>
        <v/>
      </c>
      <c r="M466" s="8"/>
      <c r="N466" s="22" t="str">
        <f t="shared" si="151"/>
        <v/>
      </c>
      <c r="O466" s="34" t="str">
        <f t="shared" si="159"/>
        <v/>
      </c>
      <c r="P466" s="8"/>
      <c r="Q466" s="22" t="str">
        <f t="shared" si="152"/>
        <v/>
      </c>
      <c r="R466" s="34" t="str">
        <f t="shared" si="160"/>
        <v/>
      </c>
      <c r="S466" s="8"/>
      <c r="T466" s="22" t="str">
        <f t="shared" si="153"/>
        <v/>
      </c>
      <c r="U466" s="34" t="str">
        <f t="shared" si="161"/>
        <v/>
      </c>
      <c r="V466" s="8"/>
      <c r="W466" s="22" t="str">
        <f t="shared" si="154"/>
        <v/>
      </c>
    </row>
    <row r="467" spans="1:23" ht="18" customHeight="1" x14ac:dyDescent="0.35">
      <c r="A467" s="69">
        <f>'Energy - Master'!A466</f>
        <v>46486</v>
      </c>
      <c r="B467" s="24" t="str">
        <f t="shared" si="147"/>
        <v>Apr-2027</v>
      </c>
      <c r="C467" s="34" t="str">
        <f t="shared" si="155"/>
        <v/>
      </c>
      <c r="D467" s="8"/>
      <c r="E467" s="22" t="str">
        <f t="shared" si="148"/>
        <v/>
      </c>
      <c r="F467" s="34" t="str">
        <f t="shared" si="156"/>
        <v/>
      </c>
      <c r="G467" s="8"/>
      <c r="H467" s="22" t="str">
        <f t="shared" si="149"/>
        <v/>
      </c>
      <c r="I467" s="34" t="str">
        <f t="shared" si="157"/>
        <v/>
      </c>
      <c r="J467" s="8"/>
      <c r="K467" s="22" t="str">
        <f t="shared" si="150"/>
        <v/>
      </c>
      <c r="L467" s="34" t="str">
        <f t="shared" si="158"/>
        <v/>
      </c>
      <c r="M467" s="8"/>
      <c r="N467" s="22" t="str">
        <f t="shared" si="151"/>
        <v/>
      </c>
      <c r="O467" s="34" t="str">
        <f t="shared" si="159"/>
        <v/>
      </c>
      <c r="P467" s="8"/>
      <c r="Q467" s="22" t="str">
        <f t="shared" si="152"/>
        <v/>
      </c>
      <c r="R467" s="34" t="str">
        <f t="shared" si="160"/>
        <v/>
      </c>
      <c r="S467" s="8"/>
      <c r="T467" s="22" t="str">
        <f t="shared" si="153"/>
        <v/>
      </c>
      <c r="U467" s="34" t="str">
        <f t="shared" si="161"/>
        <v/>
      </c>
      <c r="V467" s="8"/>
      <c r="W467" s="22" t="str">
        <f t="shared" si="154"/>
        <v/>
      </c>
    </row>
    <row r="468" spans="1:23" ht="18" customHeight="1" x14ac:dyDescent="0.35">
      <c r="A468" s="69">
        <f>'Energy - Master'!A467</f>
        <v>46487</v>
      </c>
      <c r="B468" s="24" t="str">
        <f t="shared" si="147"/>
        <v>Apr-2027</v>
      </c>
      <c r="C468" s="34" t="str">
        <f t="shared" si="155"/>
        <v/>
      </c>
      <c r="D468" s="8"/>
      <c r="E468" s="22" t="str">
        <f t="shared" si="148"/>
        <v/>
      </c>
      <c r="F468" s="34" t="str">
        <f t="shared" si="156"/>
        <v/>
      </c>
      <c r="G468" s="8"/>
      <c r="H468" s="22" t="str">
        <f t="shared" si="149"/>
        <v/>
      </c>
      <c r="I468" s="34" t="str">
        <f t="shared" si="157"/>
        <v/>
      </c>
      <c r="J468" s="8"/>
      <c r="K468" s="22" t="str">
        <f t="shared" si="150"/>
        <v/>
      </c>
      <c r="L468" s="34" t="str">
        <f t="shared" si="158"/>
        <v/>
      </c>
      <c r="M468" s="8"/>
      <c r="N468" s="22" t="str">
        <f t="shared" si="151"/>
        <v/>
      </c>
      <c r="O468" s="34" t="str">
        <f t="shared" si="159"/>
        <v/>
      </c>
      <c r="P468" s="8"/>
      <c r="Q468" s="22" t="str">
        <f t="shared" si="152"/>
        <v/>
      </c>
      <c r="R468" s="34" t="str">
        <f t="shared" si="160"/>
        <v/>
      </c>
      <c r="S468" s="8"/>
      <c r="T468" s="22" t="str">
        <f t="shared" si="153"/>
        <v/>
      </c>
      <c r="U468" s="34" t="str">
        <f t="shared" si="161"/>
        <v/>
      </c>
      <c r="V468" s="8"/>
      <c r="W468" s="22" t="str">
        <f t="shared" si="154"/>
        <v/>
      </c>
    </row>
    <row r="469" spans="1:23" ht="18" customHeight="1" x14ac:dyDescent="0.35">
      <c r="A469" s="69">
        <f>'Energy - Master'!A468</f>
        <v>46488</v>
      </c>
      <c r="B469" s="24" t="str">
        <f t="shared" si="147"/>
        <v>Apr-2027</v>
      </c>
      <c r="C469" s="34" t="str">
        <f t="shared" si="155"/>
        <v/>
      </c>
      <c r="D469" s="8"/>
      <c r="E469" s="22" t="str">
        <f t="shared" si="148"/>
        <v/>
      </c>
      <c r="F469" s="34" t="str">
        <f t="shared" si="156"/>
        <v/>
      </c>
      <c r="G469" s="8"/>
      <c r="H469" s="22" t="str">
        <f t="shared" si="149"/>
        <v/>
      </c>
      <c r="I469" s="34" t="str">
        <f t="shared" si="157"/>
        <v/>
      </c>
      <c r="J469" s="8"/>
      <c r="K469" s="22" t="str">
        <f t="shared" si="150"/>
        <v/>
      </c>
      <c r="L469" s="34" t="str">
        <f t="shared" si="158"/>
        <v/>
      </c>
      <c r="M469" s="8"/>
      <c r="N469" s="22" t="str">
        <f t="shared" si="151"/>
        <v/>
      </c>
      <c r="O469" s="34" t="str">
        <f t="shared" si="159"/>
        <v/>
      </c>
      <c r="P469" s="8"/>
      <c r="Q469" s="22" t="str">
        <f t="shared" si="152"/>
        <v/>
      </c>
      <c r="R469" s="34" t="str">
        <f t="shared" si="160"/>
        <v/>
      </c>
      <c r="S469" s="8"/>
      <c r="T469" s="22" t="str">
        <f t="shared" si="153"/>
        <v/>
      </c>
      <c r="U469" s="34" t="str">
        <f t="shared" si="161"/>
        <v/>
      </c>
      <c r="V469" s="8"/>
      <c r="W469" s="22" t="str">
        <f t="shared" si="154"/>
        <v/>
      </c>
    </row>
    <row r="470" spans="1:23" ht="18" customHeight="1" x14ac:dyDescent="0.35">
      <c r="A470" s="69">
        <f>'Energy - Master'!A469</f>
        <v>46489</v>
      </c>
      <c r="B470" s="24" t="str">
        <f t="shared" si="147"/>
        <v>Apr-2027</v>
      </c>
      <c r="C470" s="34" t="str">
        <f t="shared" si="155"/>
        <v/>
      </c>
      <c r="D470" s="8"/>
      <c r="E470" s="22" t="str">
        <f t="shared" si="148"/>
        <v/>
      </c>
      <c r="F470" s="34" t="str">
        <f t="shared" si="156"/>
        <v/>
      </c>
      <c r="G470" s="8"/>
      <c r="H470" s="22" t="str">
        <f t="shared" si="149"/>
        <v/>
      </c>
      <c r="I470" s="34" t="str">
        <f t="shared" si="157"/>
        <v/>
      </c>
      <c r="J470" s="8"/>
      <c r="K470" s="22" t="str">
        <f t="shared" si="150"/>
        <v/>
      </c>
      <c r="L470" s="34" t="str">
        <f t="shared" si="158"/>
        <v/>
      </c>
      <c r="M470" s="8"/>
      <c r="N470" s="22" t="str">
        <f t="shared" si="151"/>
        <v/>
      </c>
      <c r="O470" s="34" t="str">
        <f t="shared" si="159"/>
        <v/>
      </c>
      <c r="P470" s="8"/>
      <c r="Q470" s="22" t="str">
        <f t="shared" si="152"/>
        <v/>
      </c>
      <c r="R470" s="34" t="str">
        <f t="shared" si="160"/>
        <v/>
      </c>
      <c r="S470" s="8"/>
      <c r="T470" s="22" t="str">
        <f t="shared" si="153"/>
        <v/>
      </c>
      <c r="U470" s="34" t="str">
        <f t="shared" si="161"/>
        <v/>
      </c>
      <c r="V470" s="8"/>
      <c r="W470" s="22" t="str">
        <f t="shared" si="154"/>
        <v/>
      </c>
    </row>
    <row r="471" spans="1:23" ht="18" customHeight="1" x14ac:dyDescent="0.35">
      <c r="A471" s="69">
        <f>'Energy - Master'!A470</f>
        <v>46490</v>
      </c>
      <c r="B471" s="24" t="str">
        <f t="shared" si="147"/>
        <v>Apr-2027</v>
      </c>
      <c r="C471" s="34" t="str">
        <f t="shared" si="155"/>
        <v/>
      </c>
      <c r="D471" s="8"/>
      <c r="E471" s="22" t="str">
        <f t="shared" si="148"/>
        <v/>
      </c>
      <c r="F471" s="34" t="str">
        <f t="shared" si="156"/>
        <v/>
      </c>
      <c r="G471" s="8"/>
      <c r="H471" s="22" t="str">
        <f t="shared" si="149"/>
        <v/>
      </c>
      <c r="I471" s="34" t="str">
        <f t="shared" si="157"/>
        <v/>
      </c>
      <c r="J471" s="8"/>
      <c r="K471" s="22" t="str">
        <f t="shared" si="150"/>
        <v/>
      </c>
      <c r="L471" s="34" t="str">
        <f t="shared" si="158"/>
        <v/>
      </c>
      <c r="M471" s="8"/>
      <c r="N471" s="22" t="str">
        <f t="shared" si="151"/>
        <v/>
      </c>
      <c r="O471" s="34" t="str">
        <f t="shared" si="159"/>
        <v/>
      </c>
      <c r="P471" s="8"/>
      <c r="Q471" s="22" t="str">
        <f t="shared" si="152"/>
        <v/>
      </c>
      <c r="R471" s="34" t="str">
        <f t="shared" si="160"/>
        <v/>
      </c>
      <c r="S471" s="8"/>
      <c r="T471" s="22" t="str">
        <f t="shared" si="153"/>
        <v/>
      </c>
      <c r="U471" s="34" t="str">
        <f t="shared" si="161"/>
        <v/>
      </c>
      <c r="V471" s="8"/>
      <c r="W471" s="22" t="str">
        <f t="shared" si="154"/>
        <v/>
      </c>
    </row>
    <row r="472" spans="1:23" ht="18" customHeight="1" x14ac:dyDescent="0.35">
      <c r="A472" s="69">
        <f>'Energy - Master'!A471</f>
        <v>46491</v>
      </c>
      <c r="B472" s="24" t="str">
        <f t="shared" si="147"/>
        <v>Apr-2027</v>
      </c>
      <c r="C472" s="34" t="str">
        <f t="shared" si="155"/>
        <v/>
      </c>
      <c r="D472" s="8"/>
      <c r="E472" s="22" t="str">
        <f t="shared" si="148"/>
        <v/>
      </c>
      <c r="F472" s="34" t="str">
        <f t="shared" si="156"/>
        <v/>
      </c>
      <c r="G472" s="8"/>
      <c r="H472" s="22" t="str">
        <f t="shared" si="149"/>
        <v/>
      </c>
      <c r="I472" s="34" t="str">
        <f t="shared" si="157"/>
        <v/>
      </c>
      <c r="J472" s="8"/>
      <c r="K472" s="22" t="str">
        <f t="shared" si="150"/>
        <v/>
      </c>
      <c r="L472" s="34" t="str">
        <f t="shared" si="158"/>
        <v/>
      </c>
      <c r="M472" s="8"/>
      <c r="N472" s="22" t="str">
        <f t="shared" si="151"/>
        <v/>
      </c>
      <c r="O472" s="34" t="str">
        <f t="shared" si="159"/>
        <v/>
      </c>
      <c r="P472" s="8"/>
      <c r="Q472" s="22" t="str">
        <f t="shared" si="152"/>
        <v/>
      </c>
      <c r="R472" s="34" t="str">
        <f t="shared" si="160"/>
        <v/>
      </c>
      <c r="S472" s="8"/>
      <c r="T472" s="22" t="str">
        <f t="shared" si="153"/>
        <v/>
      </c>
      <c r="U472" s="34" t="str">
        <f t="shared" si="161"/>
        <v/>
      </c>
      <c r="V472" s="8"/>
      <c r="W472" s="22" t="str">
        <f t="shared" si="154"/>
        <v/>
      </c>
    </row>
    <row r="473" spans="1:23" ht="18" customHeight="1" x14ac:dyDescent="0.35">
      <c r="A473" s="69">
        <f>'Energy - Master'!A472</f>
        <v>46492</v>
      </c>
      <c r="B473" s="24" t="str">
        <f t="shared" si="147"/>
        <v>Apr-2027</v>
      </c>
      <c r="C473" s="34" t="str">
        <f t="shared" si="155"/>
        <v/>
      </c>
      <c r="D473" s="8"/>
      <c r="E473" s="22" t="str">
        <f t="shared" si="148"/>
        <v/>
      </c>
      <c r="F473" s="34" t="str">
        <f t="shared" si="156"/>
        <v/>
      </c>
      <c r="G473" s="8"/>
      <c r="H473" s="22" t="str">
        <f t="shared" si="149"/>
        <v/>
      </c>
      <c r="I473" s="34" t="str">
        <f t="shared" si="157"/>
        <v/>
      </c>
      <c r="J473" s="8"/>
      <c r="K473" s="22" t="str">
        <f t="shared" si="150"/>
        <v/>
      </c>
      <c r="L473" s="34" t="str">
        <f t="shared" si="158"/>
        <v/>
      </c>
      <c r="M473" s="8"/>
      <c r="N473" s="22" t="str">
        <f t="shared" si="151"/>
        <v/>
      </c>
      <c r="O473" s="34" t="str">
        <f t="shared" si="159"/>
        <v/>
      </c>
      <c r="P473" s="8"/>
      <c r="Q473" s="22" t="str">
        <f t="shared" si="152"/>
        <v/>
      </c>
      <c r="R473" s="34" t="str">
        <f t="shared" si="160"/>
        <v/>
      </c>
      <c r="S473" s="8"/>
      <c r="T473" s="22" t="str">
        <f t="shared" si="153"/>
        <v/>
      </c>
      <c r="U473" s="34" t="str">
        <f t="shared" si="161"/>
        <v/>
      </c>
      <c r="V473" s="8"/>
      <c r="W473" s="22" t="str">
        <f t="shared" si="154"/>
        <v/>
      </c>
    </row>
    <row r="474" spans="1:23" ht="18" customHeight="1" x14ac:dyDescent="0.35">
      <c r="A474" s="69">
        <f>'Energy - Master'!A473</f>
        <v>46493</v>
      </c>
      <c r="B474" s="24" t="str">
        <f t="shared" si="147"/>
        <v>Apr-2027</v>
      </c>
      <c r="C474" s="34" t="str">
        <f t="shared" si="155"/>
        <v/>
      </c>
      <c r="D474" s="8"/>
      <c r="E474" s="22" t="str">
        <f t="shared" si="148"/>
        <v/>
      </c>
      <c r="F474" s="34" t="str">
        <f t="shared" si="156"/>
        <v/>
      </c>
      <c r="G474" s="8"/>
      <c r="H474" s="22" t="str">
        <f t="shared" si="149"/>
        <v/>
      </c>
      <c r="I474" s="34" t="str">
        <f t="shared" si="157"/>
        <v/>
      </c>
      <c r="J474" s="8"/>
      <c r="K474" s="22" t="str">
        <f t="shared" si="150"/>
        <v/>
      </c>
      <c r="L474" s="34" t="str">
        <f t="shared" si="158"/>
        <v/>
      </c>
      <c r="M474" s="8"/>
      <c r="N474" s="22" t="str">
        <f t="shared" si="151"/>
        <v/>
      </c>
      <c r="O474" s="34" t="str">
        <f t="shared" si="159"/>
        <v/>
      </c>
      <c r="P474" s="8"/>
      <c r="Q474" s="22" t="str">
        <f t="shared" si="152"/>
        <v/>
      </c>
      <c r="R474" s="34" t="str">
        <f t="shared" si="160"/>
        <v/>
      </c>
      <c r="S474" s="8"/>
      <c r="T474" s="22" t="str">
        <f t="shared" si="153"/>
        <v/>
      </c>
      <c r="U474" s="34" t="str">
        <f t="shared" si="161"/>
        <v/>
      </c>
      <c r="V474" s="8"/>
      <c r="W474" s="22" t="str">
        <f t="shared" si="154"/>
        <v/>
      </c>
    </row>
    <row r="475" spans="1:23" ht="18" customHeight="1" x14ac:dyDescent="0.35">
      <c r="A475" s="69">
        <f>'Energy - Master'!A474</f>
        <v>46494</v>
      </c>
      <c r="B475" s="24" t="str">
        <f t="shared" si="147"/>
        <v>Apr-2027</v>
      </c>
      <c r="C475" s="34" t="str">
        <f t="shared" si="155"/>
        <v/>
      </c>
      <c r="D475" s="8"/>
      <c r="E475" s="22" t="str">
        <f t="shared" si="148"/>
        <v/>
      </c>
      <c r="F475" s="34" t="str">
        <f t="shared" si="156"/>
        <v/>
      </c>
      <c r="G475" s="8"/>
      <c r="H475" s="22" t="str">
        <f t="shared" si="149"/>
        <v/>
      </c>
      <c r="I475" s="34" t="str">
        <f t="shared" si="157"/>
        <v/>
      </c>
      <c r="J475" s="8"/>
      <c r="K475" s="22" t="str">
        <f t="shared" si="150"/>
        <v/>
      </c>
      <c r="L475" s="34" t="str">
        <f t="shared" si="158"/>
        <v/>
      </c>
      <c r="M475" s="8"/>
      <c r="N475" s="22" t="str">
        <f t="shared" si="151"/>
        <v/>
      </c>
      <c r="O475" s="34" t="str">
        <f t="shared" si="159"/>
        <v/>
      </c>
      <c r="P475" s="8"/>
      <c r="Q475" s="22" t="str">
        <f t="shared" si="152"/>
        <v/>
      </c>
      <c r="R475" s="34" t="str">
        <f t="shared" si="160"/>
        <v/>
      </c>
      <c r="S475" s="8"/>
      <c r="T475" s="22" t="str">
        <f t="shared" si="153"/>
        <v/>
      </c>
      <c r="U475" s="34" t="str">
        <f t="shared" si="161"/>
        <v/>
      </c>
      <c r="V475" s="8"/>
      <c r="W475" s="22" t="str">
        <f t="shared" si="154"/>
        <v/>
      </c>
    </row>
    <row r="476" spans="1:23" ht="18" customHeight="1" x14ac:dyDescent="0.35">
      <c r="A476" s="69">
        <f>'Energy - Master'!A475</f>
        <v>46495</v>
      </c>
      <c r="B476" s="24" t="str">
        <f t="shared" si="147"/>
        <v>Apr-2027</v>
      </c>
      <c r="C476" s="34" t="str">
        <f t="shared" si="155"/>
        <v/>
      </c>
      <c r="D476" s="8"/>
      <c r="E476" s="22" t="str">
        <f t="shared" si="148"/>
        <v/>
      </c>
      <c r="F476" s="34" t="str">
        <f t="shared" si="156"/>
        <v/>
      </c>
      <c r="G476" s="8"/>
      <c r="H476" s="22" t="str">
        <f t="shared" si="149"/>
        <v/>
      </c>
      <c r="I476" s="34" t="str">
        <f t="shared" si="157"/>
        <v/>
      </c>
      <c r="J476" s="8"/>
      <c r="K476" s="22" t="str">
        <f t="shared" si="150"/>
        <v/>
      </c>
      <c r="L476" s="34" t="str">
        <f t="shared" si="158"/>
        <v/>
      </c>
      <c r="M476" s="8"/>
      <c r="N476" s="22" t="str">
        <f t="shared" si="151"/>
        <v/>
      </c>
      <c r="O476" s="34" t="str">
        <f t="shared" si="159"/>
        <v/>
      </c>
      <c r="P476" s="8"/>
      <c r="Q476" s="22" t="str">
        <f t="shared" si="152"/>
        <v/>
      </c>
      <c r="R476" s="34" t="str">
        <f t="shared" si="160"/>
        <v/>
      </c>
      <c r="S476" s="8"/>
      <c r="T476" s="22" t="str">
        <f t="shared" si="153"/>
        <v/>
      </c>
      <c r="U476" s="34" t="str">
        <f t="shared" si="161"/>
        <v/>
      </c>
      <c r="V476" s="8"/>
      <c r="W476" s="22" t="str">
        <f t="shared" si="154"/>
        <v/>
      </c>
    </row>
    <row r="477" spans="1:23" ht="18" customHeight="1" x14ac:dyDescent="0.35">
      <c r="A477" s="69">
        <f>'Energy - Master'!A476</f>
        <v>46496</v>
      </c>
      <c r="B477" s="24" t="str">
        <f t="shared" si="147"/>
        <v>Apr-2027</v>
      </c>
      <c r="C477" s="34" t="str">
        <f t="shared" si="155"/>
        <v/>
      </c>
      <c r="D477" s="8"/>
      <c r="E477" s="22" t="str">
        <f t="shared" si="148"/>
        <v/>
      </c>
      <c r="F477" s="34" t="str">
        <f t="shared" si="156"/>
        <v/>
      </c>
      <c r="G477" s="8"/>
      <c r="H477" s="22" t="str">
        <f t="shared" si="149"/>
        <v/>
      </c>
      <c r="I477" s="34" t="str">
        <f t="shared" si="157"/>
        <v/>
      </c>
      <c r="J477" s="8"/>
      <c r="K477" s="22" t="str">
        <f t="shared" si="150"/>
        <v/>
      </c>
      <c r="L477" s="34" t="str">
        <f t="shared" si="158"/>
        <v/>
      </c>
      <c r="M477" s="8"/>
      <c r="N477" s="22" t="str">
        <f t="shared" si="151"/>
        <v/>
      </c>
      <c r="O477" s="34" t="str">
        <f t="shared" si="159"/>
        <v/>
      </c>
      <c r="P477" s="8"/>
      <c r="Q477" s="22" t="str">
        <f t="shared" si="152"/>
        <v/>
      </c>
      <c r="R477" s="34" t="str">
        <f t="shared" si="160"/>
        <v/>
      </c>
      <c r="S477" s="8"/>
      <c r="T477" s="22" t="str">
        <f t="shared" si="153"/>
        <v/>
      </c>
      <c r="U477" s="34" t="str">
        <f t="shared" si="161"/>
        <v/>
      </c>
      <c r="V477" s="8"/>
      <c r="W477" s="22" t="str">
        <f t="shared" si="154"/>
        <v/>
      </c>
    </row>
    <row r="478" spans="1:23" ht="18" customHeight="1" x14ac:dyDescent="0.35">
      <c r="A478" s="69">
        <f>'Energy - Master'!A477</f>
        <v>46497</v>
      </c>
      <c r="B478" s="24" t="str">
        <f t="shared" si="147"/>
        <v>Apr-2027</v>
      </c>
      <c r="C478" s="34" t="str">
        <f t="shared" si="155"/>
        <v/>
      </c>
      <c r="D478" s="8"/>
      <c r="E478" s="22" t="str">
        <f t="shared" si="148"/>
        <v/>
      </c>
      <c r="F478" s="34" t="str">
        <f t="shared" si="156"/>
        <v/>
      </c>
      <c r="G478" s="8"/>
      <c r="H478" s="22" t="str">
        <f t="shared" si="149"/>
        <v/>
      </c>
      <c r="I478" s="34" t="str">
        <f t="shared" si="157"/>
        <v/>
      </c>
      <c r="J478" s="8"/>
      <c r="K478" s="22" t="str">
        <f t="shared" si="150"/>
        <v/>
      </c>
      <c r="L478" s="34" t="str">
        <f t="shared" si="158"/>
        <v/>
      </c>
      <c r="M478" s="8"/>
      <c r="N478" s="22" t="str">
        <f t="shared" si="151"/>
        <v/>
      </c>
      <c r="O478" s="34" t="str">
        <f t="shared" si="159"/>
        <v/>
      </c>
      <c r="P478" s="8"/>
      <c r="Q478" s="22" t="str">
        <f t="shared" si="152"/>
        <v/>
      </c>
      <c r="R478" s="34" t="str">
        <f t="shared" si="160"/>
        <v/>
      </c>
      <c r="S478" s="8"/>
      <c r="T478" s="22" t="str">
        <f t="shared" si="153"/>
        <v/>
      </c>
      <c r="U478" s="34" t="str">
        <f t="shared" si="161"/>
        <v/>
      </c>
      <c r="V478" s="8"/>
      <c r="W478" s="22" t="str">
        <f t="shared" si="154"/>
        <v/>
      </c>
    </row>
    <row r="479" spans="1:23" ht="18" customHeight="1" x14ac:dyDescent="0.35">
      <c r="A479" s="69">
        <f>'Energy - Master'!A478</f>
        <v>46498</v>
      </c>
      <c r="B479" s="24" t="str">
        <f t="shared" si="147"/>
        <v>Apr-2027</v>
      </c>
      <c r="C479" s="34" t="str">
        <f t="shared" si="155"/>
        <v/>
      </c>
      <c r="D479" s="8"/>
      <c r="E479" s="22" t="str">
        <f t="shared" si="148"/>
        <v/>
      </c>
      <c r="F479" s="34" t="str">
        <f t="shared" si="156"/>
        <v/>
      </c>
      <c r="G479" s="8"/>
      <c r="H479" s="22" t="str">
        <f t="shared" si="149"/>
        <v/>
      </c>
      <c r="I479" s="34" t="str">
        <f t="shared" si="157"/>
        <v/>
      </c>
      <c r="J479" s="8"/>
      <c r="K479" s="22" t="str">
        <f t="shared" si="150"/>
        <v/>
      </c>
      <c r="L479" s="34" t="str">
        <f t="shared" si="158"/>
        <v/>
      </c>
      <c r="M479" s="8"/>
      <c r="N479" s="22" t="str">
        <f t="shared" si="151"/>
        <v/>
      </c>
      <c r="O479" s="34" t="str">
        <f t="shared" si="159"/>
        <v/>
      </c>
      <c r="P479" s="8"/>
      <c r="Q479" s="22" t="str">
        <f t="shared" si="152"/>
        <v/>
      </c>
      <c r="R479" s="34" t="str">
        <f t="shared" si="160"/>
        <v/>
      </c>
      <c r="S479" s="8"/>
      <c r="T479" s="22" t="str">
        <f t="shared" si="153"/>
        <v/>
      </c>
      <c r="U479" s="34" t="str">
        <f t="shared" si="161"/>
        <v/>
      </c>
      <c r="V479" s="8"/>
      <c r="W479" s="22" t="str">
        <f t="shared" si="154"/>
        <v/>
      </c>
    </row>
    <row r="480" spans="1:23" ht="18" customHeight="1" x14ac:dyDescent="0.35">
      <c r="A480" s="69">
        <f>'Energy - Master'!A479</f>
        <v>46499</v>
      </c>
      <c r="B480" s="24" t="str">
        <f t="shared" si="147"/>
        <v>Apr-2027</v>
      </c>
      <c r="C480" s="34" t="str">
        <f t="shared" si="155"/>
        <v/>
      </c>
      <c r="D480" s="8"/>
      <c r="E480" s="22" t="str">
        <f t="shared" si="148"/>
        <v/>
      </c>
      <c r="F480" s="34" t="str">
        <f t="shared" si="156"/>
        <v/>
      </c>
      <c r="G480" s="8"/>
      <c r="H480" s="22" t="str">
        <f t="shared" si="149"/>
        <v/>
      </c>
      <c r="I480" s="34" t="str">
        <f t="shared" si="157"/>
        <v/>
      </c>
      <c r="J480" s="8"/>
      <c r="K480" s="22" t="str">
        <f t="shared" si="150"/>
        <v/>
      </c>
      <c r="L480" s="34" t="str">
        <f t="shared" si="158"/>
        <v/>
      </c>
      <c r="M480" s="8"/>
      <c r="N480" s="22" t="str">
        <f t="shared" si="151"/>
        <v/>
      </c>
      <c r="O480" s="34" t="str">
        <f t="shared" si="159"/>
        <v/>
      </c>
      <c r="P480" s="8"/>
      <c r="Q480" s="22" t="str">
        <f t="shared" si="152"/>
        <v/>
      </c>
      <c r="R480" s="34" t="str">
        <f t="shared" si="160"/>
        <v/>
      </c>
      <c r="S480" s="8"/>
      <c r="T480" s="22" t="str">
        <f t="shared" si="153"/>
        <v/>
      </c>
      <c r="U480" s="34" t="str">
        <f t="shared" si="161"/>
        <v/>
      </c>
      <c r="V480" s="8"/>
      <c r="W480" s="22" t="str">
        <f t="shared" si="154"/>
        <v/>
      </c>
    </row>
    <row r="481" spans="1:23" ht="18" customHeight="1" x14ac:dyDescent="0.35">
      <c r="A481" s="69">
        <f>'Energy - Master'!A480</f>
        <v>46500</v>
      </c>
      <c r="B481" s="24" t="str">
        <f t="shared" si="147"/>
        <v>Apr-2027</v>
      </c>
      <c r="C481" s="34" t="str">
        <f t="shared" si="155"/>
        <v/>
      </c>
      <c r="D481" s="8"/>
      <c r="E481" s="22" t="str">
        <f t="shared" si="148"/>
        <v/>
      </c>
      <c r="F481" s="34" t="str">
        <f t="shared" si="156"/>
        <v/>
      </c>
      <c r="G481" s="8"/>
      <c r="H481" s="22" t="str">
        <f t="shared" si="149"/>
        <v/>
      </c>
      <c r="I481" s="34" t="str">
        <f t="shared" si="157"/>
        <v/>
      </c>
      <c r="J481" s="8"/>
      <c r="K481" s="22" t="str">
        <f t="shared" si="150"/>
        <v/>
      </c>
      <c r="L481" s="34" t="str">
        <f t="shared" si="158"/>
        <v/>
      </c>
      <c r="M481" s="8"/>
      <c r="N481" s="22" t="str">
        <f t="shared" si="151"/>
        <v/>
      </c>
      <c r="O481" s="34" t="str">
        <f t="shared" si="159"/>
        <v/>
      </c>
      <c r="P481" s="8"/>
      <c r="Q481" s="22" t="str">
        <f t="shared" si="152"/>
        <v/>
      </c>
      <c r="R481" s="34" t="str">
        <f t="shared" si="160"/>
        <v/>
      </c>
      <c r="S481" s="8"/>
      <c r="T481" s="22" t="str">
        <f t="shared" si="153"/>
        <v/>
      </c>
      <c r="U481" s="34" t="str">
        <f t="shared" si="161"/>
        <v/>
      </c>
      <c r="V481" s="8"/>
      <c r="W481" s="22" t="str">
        <f t="shared" si="154"/>
        <v/>
      </c>
    </row>
    <row r="482" spans="1:23" ht="18" customHeight="1" x14ac:dyDescent="0.35">
      <c r="A482" s="69">
        <f>'Energy - Master'!A481</f>
        <v>46501</v>
      </c>
      <c r="B482" s="24" t="str">
        <f t="shared" si="147"/>
        <v>Apr-2027</v>
      </c>
      <c r="C482" s="34" t="str">
        <f t="shared" si="155"/>
        <v/>
      </c>
      <c r="D482" s="8"/>
      <c r="E482" s="22" t="str">
        <f t="shared" si="148"/>
        <v/>
      </c>
      <c r="F482" s="34" t="str">
        <f t="shared" si="156"/>
        <v/>
      </c>
      <c r="G482" s="8"/>
      <c r="H482" s="22" t="str">
        <f t="shared" si="149"/>
        <v/>
      </c>
      <c r="I482" s="34" t="str">
        <f t="shared" si="157"/>
        <v/>
      </c>
      <c r="J482" s="8"/>
      <c r="K482" s="22" t="str">
        <f t="shared" si="150"/>
        <v/>
      </c>
      <c r="L482" s="34" t="str">
        <f t="shared" si="158"/>
        <v/>
      </c>
      <c r="M482" s="8"/>
      <c r="N482" s="22" t="str">
        <f t="shared" si="151"/>
        <v/>
      </c>
      <c r="O482" s="34" t="str">
        <f t="shared" si="159"/>
        <v/>
      </c>
      <c r="P482" s="8"/>
      <c r="Q482" s="22" t="str">
        <f t="shared" si="152"/>
        <v/>
      </c>
      <c r="R482" s="34" t="str">
        <f t="shared" si="160"/>
        <v/>
      </c>
      <c r="S482" s="8"/>
      <c r="T482" s="22" t="str">
        <f t="shared" si="153"/>
        <v/>
      </c>
      <c r="U482" s="34" t="str">
        <f t="shared" si="161"/>
        <v/>
      </c>
      <c r="V482" s="8"/>
      <c r="W482" s="22" t="str">
        <f t="shared" si="154"/>
        <v/>
      </c>
    </row>
    <row r="483" spans="1:23" ht="18" customHeight="1" x14ac:dyDescent="0.35">
      <c r="A483" s="69">
        <f>'Energy - Master'!A482</f>
        <v>46502</v>
      </c>
      <c r="B483" s="24" t="str">
        <f t="shared" si="147"/>
        <v>Apr-2027</v>
      </c>
      <c r="C483" s="34" t="str">
        <f t="shared" si="155"/>
        <v/>
      </c>
      <c r="D483" s="8"/>
      <c r="E483" s="22" t="str">
        <f t="shared" si="148"/>
        <v/>
      </c>
      <c r="F483" s="34" t="str">
        <f t="shared" si="156"/>
        <v/>
      </c>
      <c r="G483" s="8"/>
      <c r="H483" s="22" t="str">
        <f t="shared" si="149"/>
        <v/>
      </c>
      <c r="I483" s="34" t="str">
        <f t="shared" si="157"/>
        <v/>
      </c>
      <c r="J483" s="8"/>
      <c r="K483" s="22" t="str">
        <f t="shared" si="150"/>
        <v/>
      </c>
      <c r="L483" s="34" t="str">
        <f t="shared" si="158"/>
        <v/>
      </c>
      <c r="M483" s="8"/>
      <c r="N483" s="22" t="str">
        <f t="shared" si="151"/>
        <v/>
      </c>
      <c r="O483" s="34" t="str">
        <f t="shared" si="159"/>
        <v/>
      </c>
      <c r="P483" s="8"/>
      <c r="Q483" s="22" t="str">
        <f t="shared" si="152"/>
        <v/>
      </c>
      <c r="R483" s="34" t="str">
        <f t="shared" si="160"/>
        <v/>
      </c>
      <c r="S483" s="8"/>
      <c r="T483" s="22" t="str">
        <f t="shared" si="153"/>
        <v/>
      </c>
      <c r="U483" s="34" t="str">
        <f t="shared" si="161"/>
        <v/>
      </c>
      <c r="V483" s="8"/>
      <c r="W483" s="22" t="str">
        <f t="shared" si="154"/>
        <v/>
      </c>
    </row>
    <row r="484" spans="1:23" ht="18" customHeight="1" x14ac:dyDescent="0.35">
      <c r="A484" s="69">
        <f>'Energy - Master'!A483</f>
        <v>46503</v>
      </c>
      <c r="B484" s="24" t="str">
        <f t="shared" si="147"/>
        <v>Apr-2027</v>
      </c>
      <c r="C484" s="34" t="str">
        <f t="shared" si="155"/>
        <v/>
      </c>
      <c r="D484" s="8"/>
      <c r="E484" s="22" t="str">
        <f t="shared" si="148"/>
        <v/>
      </c>
      <c r="F484" s="34" t="str">
        <f t="shared" si="156"/>
        <v/>
      </c>
      <c r="G484" s="8"/>
      <c r="H484" s="22" t="str">
        <f t="shared" si="149"/>
        <v/>
      </c>
      <c r="I484" s="34" t="str">
        <f t="shared" si="157"/>
        <v/>
      </c>
      <c r="J484" s="8"/>
      <c r="K484" s="22" t="str">
        <f t="shared" si="150"/>
        <v/>
      </c>
      <c r="L484" s="34" t="str">
        <f t="shared" si="158"/>
        <v/>
      </c>
      <c r="M484" s="8"/>
      <c r="N484" s="22" t="str">
        <f t="shared" si="151"/>
        <v/>
      </c>
      <c r="O484" s="34" t="str">
        <f t="shared" si="159"/>
        <v/>
      </c>
      <c r="P484" s="8"/>
      <c r="Q484" s="22" t="str">
        <f t="shared" si="152"/>
        <v/>
      </c>
      <c r="R484" s="34" t="str">
        <f t="shared" si="160"/>
        <v/>
      </c>
      <c r="S484" s="8"/>
      <c r="T484" s="22" t="str">
        <f t="shared" si="153"/>
        <v/>
      </c>
      <c r="U484" s="34" t="str">
        <f t="shared" si="161"/>
        <v/>
      </c>
      <c r="V484" s="8"/>
      <c r="W484" s="22" t="str">
        <f t="shared" si="154"/>
        <v/>
      </c>
    </row>
    <row r="485" spans="1:23" ht="18" customHeight="1" x14ac:dyDescent="0.35">
      <c r="A485" s="69">
        <f>'Energy - Master'!A484</f>
        <v>46504</v>
      </c>
      <c r="B485" s="24" t="str">
        <f t="shared" si="147"/>
        <v>Apr-2027</v>
      </c>
      <c r="C485" s="34" t="str">
        <f t="shared" si="155"/>
        <v/>
      </c>
      <c r="D485" s="8"/>
      <c r="E485" s="22" t="str">
        <f t="shared" si="148"/>
        <v/>
      </c>
      <c r="F485" s="34" t="str">
        <f t="shared" si="156"/>
        <v/>
      </c>
      <c r="G485" s="8"/>
      <c r="H485" s="22" t="str">
        <f t="shared" si="149"/>
        <v/>
      </c>
      <c r="I485" s="34" t="str">
        <f t="shared" si="157"/>
        <v/>
      </c>
      <c r="J485" s="8"/>
      <c r="K485" s="22" t="str">
        <f t="shared" si="150"/>
        <v/>
      </c>
      <c r="L485" s="34" t="str">
        <f t="shared" si="158"/>
        <v/>
      </c>
      <c r="M485" s="8"/>
      <c r="N485" s="22" t="str">
        <f t="shared" si="151"/>
        <v/>
      </c>
      <c r="O485" s="34" t="str">
        <f t="shared" si="159"/>
        <v/>
      </c>
      <c r="P485" s="8"/>
      <c r="Q485" s="22" t="str">
        <f t="shared" si="152"/>
        <v/>
      </c>
      <c r="R485" s="34" t="str">
        <f t="shared" si="160"/>
        <v/>
      </c>
      <c r="S485" s="8"/>
      <c r="T485" s="22" t="str">
        <f t="shared" si="153"/>
        <v/>
      </c>
      <c r="U485" s="34" t="str">
        <f t="shared" si="161"/>
        <v/>
      </c>
      <c r="V485" s="8"/>
      <c r="W485" s="22" t="str">
        <f t="shared" si="154"/>
        <v/>
      </c>
    </row>
    <row r="486" spans="1:23" ht="18" customHeight="1" x14ac:dyDescent="0.35">
      <c r="A486" s="69">
        <f>'Energy - Master'!A485</f>
        <v>46505</v>
      </c>
      <c r="B486" s="24" t="str">
        <f t="shared" si="147"/>
        <v>Apr-2027</v>
      </c>
      <c r="C486" s="34" t="str">
        <f t="shared" si="155"/>
        <v/>
      </c>
      <c r="D486" s="8"/>
      <c r="E486" s="22" t="str">
        <f t="shared" si="148"/>
        <v/>
      </c>
      <c r="F486" s="34" t="str">
        <f t="shared" si="156"/>
        <v/>
      </c>
      <c r="G486" s="8"/>
      <c r="H486" s="22" t="str">
        <f t="shared" si="149"/>
        <v/>
      </c>
      <c r="I486" s="34" t="str">
        <f t="shared" si="157"/>
        <v/>
      </c>
      <c r="J486" s="8"/>
      <c r="K486" s="22" t="str">
        <f t="shared" si="150"/>
        <v/>
      </c>
      <c r="L486" s="34" t="str">
        <f t="shared" si="158"/>
        <v/>
      </c>
      <c r="M486" s="8"/>
      <c r="N486" s="22" t="str">
        <f t="shared" si="151"/>
        <v/>
      </c>
      <c r="O486" s="34" t="str">
        <f t="shared" si="159"/>
        <v/>
      </c>
      <c r="P486" s="8"/>
      <c r="Q486" s="22" t="str">
        <f t="shared" si="152"/>
        <v/>
      </c>
      <c r="R486" s="34" t="str">
        <f t="shared" si="160"/>
        <v/>
      </c>
      <c r="S486" s="8"/>
      <c r="T486" s="22" t="str">
        <f t="shared" si="153"/>
        <v/>
      </c>
      <c r="U486" s="34" t="str">
        <f t="shared" si="161"/>
        <v/>
      </c>
      <c r="V486" s="8"/>
      <c r="W486" s="22" t="str">
        <f t="shared" si="154"/>
        <v/>
      </c>
    </row>
    <row r="487" spans="1:23" ht="18" customHeight="1" x14ac:dyDescent="0.35">
      <c r="A487" s="69">
        <f>'Energy - Master'!A486</f>
        <v>46506</v>
      </c>
      <c r="B487" s="24" t="str">
        <f t="shared" si="147"/>
        <v>Apr-2027</v>
      </c>
      <c r="C487" s="34" t="str">
        <f t="shared" si="155"/>
        <v/>
      </c>
      <c r="D487" s="8"/>
      <c r="E487" s="22" t="str">
        <f t="shared" si="148"/>
        <v/>
      </c>
      <c r="F487" s="34" t="str">
        <f t="shared" si="156"/>
        <v/>
      </c>
      <c r="G487" s="8"/>
      <c r="H487" s="22" t="str">
        <f t="shared" si="149"/>
        <v/>
      </c>
      <c r="I487" s="34" t="str">
        <f t="shared" si="157"/>
        <v/>
      </c>
      <c r="J487" s="8"/>
      <c r="K487" s="22" t="str">
        <f t="shared" si="150"/>
        <v/>
      </c>
      <c r="L487" s="34" t="str">
        <f t="shared" si="158"/>
        <v/>
      </c>
      <c r="M487" s="8"/>
      <c r="N487" s="22" t="str">
        <f t="shared" si="151"/>
        <v/>
      </c>
      <c r="O487" s="34" t="str">
        <f t="shared" si="159"/>
        <v/>
      </c>
      <c r="P487" s="8"/>
      <c r="Q487" s="22" t="str">
        <f t="shared" si="152"/>
        <v/>
      </c>
      <c r="R487" s="34" t="str">
        <f t="shared" si="160"/>
        <v/>
      </c>
      <c r="S487" s="8"/>
      <c r="T487" s="22" t="str">
        <f t="shared" si="153"/>
        <v/>
      </c>
      <c r="U487" s="34" t="str">
        <f t="shared" si="161"/>
        <v/>
      </c>
      <c r="V487" s="8"/>
      <c r="W487" s="22" t="str">
        <f t="shared" si="154"/>
        <v/>
      </c>
    </row>
    <row r="488" spans="1:23" ht="18" customHeight="1" x14ac:dyDescent="0.35">
      <c r="A488" s="69">
        <f>'Energy - Master'!A487</f>
        <v>46507</v>
      </c>
      <c r="B488" s="24" t="str">
        <f t="shared" si="147"/>
        <v>Apr-2027</v>
      </c>
      <c r="C488" s="34" t="str">
        <f t="shared" si="155"/>
        <v/>
      </c>
      <c r="D488" s="8"/>
      <c r="E488" s="22" t="str">
        <f t="shared" si="148"/>
        <v/>
      </c>
      <c r="F488" s="34" t="str">
        <f t="shared" si="156"/>
        <v/>
      </c>
      <c r="G488" s="8"/>
      <c r="H488" s="22" t="str">
        <f t="shared" si="149"/>
        <v/>
      </c>
      <c r="I488" s="34" t="str">
        <f t="shared" si="157"/>
        <v/>
      </c>
      <c r="J488" s="8"/>
      <c r="K488" s="22" t="str">
        <f t="shared" si="150"/>
        <v/>
      </c>
      <c r="L488" s="34" t="str">
        <f t="shared" si="158"/>
        <v/>
      </c>
      <c r="M488" s="8"/>
      <c r="N488" s="22" t="str">
        <f t="shared" si="151"/>
        <v/>
      </c>
      <c r="O488" s="34" t="str">
        <f t="shared" si="159"/>
        <v/>
      </c>
      <c r="P488" s="8"/>
      <c r="Q488" s="22" t="str">
        <f t="shared" si="152"/>
        <v/>
      </c>
      <c r="R488" s="34" t="str">
        <f t="shared" si="160"/>
        <v/>
      </c>
      <c r="S488" s="8"/>
      <c r="T488" s="22" t="str">
        <f t="shared" si="153"/>
        <v/>
      </c>
      <c r="U488" s="34" t="str">
        <f t="shared" si="161"/>
        <v/>
      </c>
      <c r="V488" s="8"/>
      <c r="W488" s="22" t="str">
        <f t="shared" si="154"/>
        <v/>
      </c>
    </row>
    <row r="489" spans="1:23" ht="18" customHeight="1" x14ac:dyDescent="0.35">
      <c r="A489" s="69">
        <f>'Energy - Master'!A488</f>
        <v>46508</v>
      </c>
      <c r="B489" s="24" t="str">
        <f t="shared" si="147"/>
        <v>May-2027</v>
      </c>
      <c r="C489" s="34" t="str">
        <f t="shared" si="155"/>
        <v/>
      </c>
      <c r="D489" s="8"/>
      <c r="E489" s="22" t="str">
        <f t="shared" si="148"/>
        <v/>
      </c>
      <c r="F489" s="34" t="str">
        <f t="shared" si="156"/>
        <v/>
      </c>
      <c r="G489" s="8"/>
      <c r="H489" s="22" t="str">
        <f t="shared" si="149"/>
        <v/>
      </c>
      <c r="I489" s="34" t="str">
        <f t="shared" si="157"/>
        <v/>
      </c>
      <c r="J489" s="8"/>
      <c r="K489" s="22" t="str">
        <f t="shared" si="150"/>
        <v/>
      </c>
      <c r="L489" s="34" t="str">
        <f t="shared" si="158"/>
        <v/>
      </c>
      <c r="M489" s="8"/>
      <c r="N489" s="22" t="str">
        <f t="shared" si="151"/>
        <v/>
      </c>
      <c r="O489" s="34" t="str">
        <f t="shared" si="159"/>
        <v/>
      </c>
      <c r="P489" s="8"/>
      <c r="Q489" s="22" t="str">
        <f t="shared" si="152"/>
        <v/>
      </c>
      <c r="R489" s="34" t="str">
        <f t="shared" si="160"/>
        <v/>
      </c>
      <c r="S489" s="8"/>
      <c r="T489" s="22" t="str">
        <f t="shared" si="153"/>
        <v/>
      </c>
      <c r="U489" s="34" t="str">
        <f t="shared" si="161"/>
        <v/>
      </c>
      <c r="V489" s="8"/>
      <c r="W489" s="22" t="str">
        <f t="shared" si="154"/>
        <v/>
      </c>
    </row>
    <row r="490" spans="1:23" ht="18" customHeight="1" x14ac:dyDescent="0.35">
      <c r="A490" s="69">
        <f>'Energy - Master'!A489</f>
        <v>46509</v>
      </c>
      <c r="B490" s="24" t="str">
        <f t="shared" si="147"/>
        <v>May-2027</v>
      </c>
      <c r="C490" s="34" t="str">
        <f t="shared" si="155"/>
        <v/>
      </c>
      <c r="D490" s="8"/>
      <c r="E490" s="22" t="str">
        <f t="shared" si="148"/>
        <v/>
      </c>
      <c r="F490" s="34" t="str">
        <f t="shared" si="156"/>
        <v/>
      </c>
      <c r="G490" s="8"/>
      <c r="H490" s="22" t="str">
        <f t="shared" si="149"/>
        <v/>
      </c>
      <c r="I490" s="34" t="str">
        <f t="shared" si="157"/>
        <v/>
      </c>
      <c r="J490" s="8"/>
      <c r="K490" s="22" t="str">
        <f t="shared" si="150"/>
        <v/>
      </c>
      <c r="L490" s="34" t="str">
        <f t="shared" si="158"/>
        <v/>
      </c>
      <c r="M490" s="8"/>
      <c r="N490" s="22" t="str">
        <f t="shared" si="151"/>
        <v/>
      </c>
      <c r="O490" s="34" t="str">
        <f t="shared" si="159"/>
        <v/>
      </c>
      <c r="P490" s="8"/>
      <c r="Q490" s="22" t="str">
        <f t="shared" si="152"/>
        <v/>
      </c>
      <c r="R490" s="34" t="str">
        <f t="shared" si="160"/>
        <v/>
      </c>
      <c r="S490" s="8"/>
      <c r="T490" s="22" t="str">
        <f t="shared" si="153"/>
        <v/>
      </c>
      <c r="U490" s="34" t="str">
        <f t="shared" si="161"/>
        <v/>
      </c>
      <c r="V490" s="8"/>
      <c r="W490" s="22" t="str">
        <f t="shared" si="154"/>
        <v/>
      </c>
    </row>
    <row r="491" spans="1:23" ht="18" customHeight="1" x14ac:dyDescent="0.35">
      <c r="A491" s="69">
        <f>'Energy - Master'!A490</f>
        <v>46510</v>
      </c>
      <c r="B491" s="24" t="str">
        <f t="shared" si="147"/>
        <v>May-2027</v>
      </c>
      <c r="C491" s="34" t="str">
        <f t="shared" si="155"/>
        <v/>
      </c>
      <c r="D491" s="8"/>
      <c r="E491" s="22" t="str">
        <f t="shared" si="148"/>
        <v/>
      </c>
      <c r="F491" s="34" t="str">
        <f t="shared" si="156"/>
        <v/>
      </c>
      <c r="G491" s="8"/>
      <c r="H491" s="22" t="str">
        <f t="shared" si="149"/>
        <v/>
      </c>
      <c r="I491" s="34" t="str">
        <f t="shared" si="157"/>
        <v/>
      </c>
      <c r="J491" s="8"/>
      <c r="K491" s="22" t="str">
        <f t="shared" si="150"/>
        <v/>
      </c>
      <c r="L491" s="34" t="str">
        <f t="shared" si="158"/>
        <v/>
      </c>
      <c r="M491" s="8"/>
      <c r="N491" s="22" t="str">
        <f t="shared" si="151"/>
        <v/>
      </c>
      <c r="O491" s="34" t="str">
        <f t="shared" si="159"/>
        <v/>
      </c>
      <c r="P491" s="8"/>
      <c r="Q491" s="22" t="str">
        <f t="shared" si="152"/>
        <v/>
      </c>
      <c r="R491" s="34" t="str">
        <f t="shared" si="160"/>
        <v/>
      </c>
      <c r="S491" s="8"/>
      <c r="T491" s="22" t="str">
        <f t="shared" si="153"/>
        <v/>
      </c>
      <c r="U491" s="34" t="str">
        <f t="shared" si="161"/>
        <v/>
      </c>
      <c r="V491" s="8"/>
      <c r="W491" s="22" t="str">
        <f t="shared" si="154"/>
        <v/>
      </c>
    </row>
    <row r="492" spans="1:23" ht="18" customHeight="1" x14ac:dyDescent="0.35">
      <c r="A492" s="69">
        <f>'Energy - Master'!A491</f>
        <v>46511</v>
      </c>
      <c r="B492" s="24" t="str">
        <f t="shared" si="147"/>
        <v>May-2027</v>
      </c>
      <c r="C492" s="34" t="str">
        <f t="shared" si="155"/>
        <v/>
      </c>
      <c r="D492" s="8"/>
      <c r="E492" s="22" t="str">
        <f t="shared" si="148"/>
        <v/>
      </c>
      <c r="F492" s="34" t="str">
        <f t="shared" si="156"/>
        <v/>
      </c>
      <c r="G492" s="8"/>
      <c r="H492" s="22" t="str">
        <f t="shared" si="149"/>
        <v/>
      </c>
      <c r="I492" s="34" t="str">
        <f t="shared" si="157"/>
        <v/>
      </c>
      <c r="J492" s="8"/>
      <c r="K492" s="22" t="str">
        <f t="shared" si="150"/>
        <v/>
      </c>
      <c r="L492" s="34" t="str">
        <f t="shared" si="158"/>
        <v/>
      </c>
      <c r="M492" s="8"/>
      <c r="N492" s="22" t="str">
        <f t="shared" si="151"/>
        <v/>
      </c>
      <c r="O492" s="34" t="str">
        <f t="shared" si="159"/>
        <v/>
      </c>
      <c r="P492" s="8"/>
      <c r="Q492" s="22" t="str">
        <f t="shared" si="152"/>
        <v/>
      </c>
      <c r="R492" s="34" t="str">
        <f t="shared" si="160"/>
        <v/>
      </c>
      <c r="S492" s="8"/>
      <c r="T492" s="22" t="str">
        <f t="shared" si="153"/>
        <v/>
      </c>
      <c r="U492" s="34" t="str">
        <f t="shared" si="161"/>
        <v/>
      </c>
      <c r="V492" s="8"/>
      <c r="W492" s="22" t="str">
        <f t="shared" si="154"/>
        <v/>
      </c>
    </row>
    <row r="493" spans="1:23" ht="18" customHeight="1" x14ac:dyDescent="0.35">
      <c r="A493" s="69">
        <f>'Energy - Master'!A492</f>
        <v>46512</v>
      </c>
      <c r="B493" s="24" t="str">
        <f t="shared" si="147"/>
        <v>May-2027</v>
      </c>
      <c r="C493" s="34" t="str">
        <f t="shared" si="155"/>
        <v/>
      </c>
      <c r="D493" s="8"/>
      <c r="E493" s="22" t="str">
        <f t="shared" si="148"/>
        <v/>
      </c>
      <c r="F493" s="34" t="str">
        <f t="shared" si="156"/>
        <v/>
      </c>
      <c r="G493" s="8"/>
      <c r="H493" s="22" t="str">
        <f t="shared" si="149"/>
        <v/>
      </c>
      <c r="I493" s="34" t="str">
        <f t="shared" si="157"/>
        <v/>
      </c>
      <c r="J493" s="8"/>
      <c r="K493" s="22" t="str">
        <f t="shared" si="150"/>
        <v/>
      </c>
      <c r="L493" s="34" t="str">
        <f t="shared" si="158"/>
        <v/>
      </c>
      <c r="M493" s="8"/>
      <c r="N493" s="22" t="str">
        <f t="shared" si="151"/>
        <v/>
      </c>
      <c r="O493" s="34" t="str">
        <f t="shared" si="159"/>
        <v/>
      </c>
      <c r="P493" s="8"/>
      <c r="Q493" s="22" t="str">
        <f t="shared" si="152"/>
        <v/>
      </c>
      <c r="R493" s="34" t="str">
        <f t="shared" si="160"/>
        <v/>
      </c>
      <c r="S493" s="8"/>
      <c r="T493" s="22" t="str">
        <f t="shared" si="153"/>
        <v/>
      </c>
      <c r="U493" s="34" t="str">
        <f t="shared" si="161"/>
        <v/>
      </c>
      <c r="V493" s="8"/>
      <c r="W493" s="22" t="str">
        <f t="shared" si="154"/>
        <v/>
      </c>
    </row>
    <row r="494" spans="1:23" ht="18" customHeight="1" x14ac:dyDescent="0.35">
      <c r="A494" s="69">
        <f>'Energy - Master'!A493</f>
        <v>46513</v>
      </c>
      <c r="B494" s="24" t="str">
        <f t="shared" si="147"/>
        <v>May-2027</v>
      </c>
      <c r="C494" s="34" t="str">
        <f t="shared" si="155"/>
        <v/>
      </c>
      <c r="D494" s="8"/>
      <c r="E494" s="22" t="str">
        <f t="shared" si="148"/>
        <v/>
      </c>
      <c r="F494" s="34" t="str">
        <f t="shared" si="156"/>
        <v/>
      </c>
      <c r="G494" s="8"/>
      <c r="H494" s="22" t="str">
        <f t="shared" si="149"/>
        <v/>
      </c>
      <c r="I494" s="34" t="str">
        <f t="shared" si="157"/>
        <v/>
      </c>
      <c r="J494" s="8"/>
      <c r="K494" s="22" t="str">
        <f t="shared" si="150"/>
        <v/>
      </c>
      <c r="L494" s="34" t="str">
        <f t="shared" si="158"/>
        <v/>
      </c>
      <c r="M494" s="8"/>
      <c r="N494" s="22" t="str">
        <f t="shared" si="151"/>
        <v/>
      </c>
      <c r="O494" s="34" t="str">
        <f t="shared" si="159"/>
        <v/>
      </c>
      <c r="P494" s="8"/>
      <c r="Q494" s="22" t="str">
        <f t="shared" si="152"/>
        <v/>
      </c>
      <c r="R494" s="34" t="str">
        <f t="shared" si="160"/>
        <v/>
      </c>
      <c r="S494" s="8"/>
      <c r="T494" s="22" t="str">
        <f t="shared" si="153"/>
        <v/>
      </c>
      <c r="U494" s="34" t="str">
        <f t="shared" si="161"/>
        <v/>
      </c>
      <c r="V494" s="8"/>
      <c r="W494" s="22" t="str">
        <f t="shared" si="154"/>
        <v/>
      </c>
    </row>
    <row r="495" spans="1:23" ht="18" customHeight="1" x14ac:dyDescent="0.35">
      <c r="A495" s="69">
        <f>'Energy - Master'!A494</f>
        <v>46514</v>
      </c>
      <c r="B495" s="24" t="str">
        <f t="shared" si="147"/>
        <v>May-2027</v>
      </c>
      <c r="C495" s="34" t="str">
        <f t="shared" si="155"/>
        <v/>
      </c>
      <c r="D495" s="8"/>
      <c r="E495" s="22" t="str">
        <f t="shared" si="148"/>
        <v/>
      </c>
      <c r="F495" s="34" t="str">
        <f t="shared" si="156"/>
        <v/>
      </c>
      <c r="G495" s="8"/>
      <c r="H495" s="22" t="str">
        <f t="shared" si="149"/>
        <v/>
      </c>
      <c r="I495" s="34" t="str">
        <f t="shared" si="157"/>
        <v/>
      </c>
      <c r="J495" s="8"/>
      <c r="K495" s="22" t="str">
        <f t="shared" si="150"/>
        <v/>
      </c>
      <c r="L495" s="34" t="str">
        <f t="shared" si="158"/>
        <v/>
      </c>
      <c r="M495" s="8"/>
      <c r="N495" s="22" t="str">
        <f t="shared" si="151"/>
        <v/>
      </c>
      <c r="O495" s="34" t="str">
        <f t="shared" si="159"/>
        <v/>
      </c>
      <c r="P495" s="8"/>
      <c r="Q495" s="22" t="str">
        <f t="shared" si="152"/>
        <v/>
      </c>
      <c r="R495" s="34" t="str">
        <f t="shared" si="160"/>
        <v/>
      </c>
      <c r="S495" s="8"/>
      <c r="T495" s="22" t="str">
        <f t="shared" si="153"/>
        <v/>
      </c>
      <c r="U495" s="34" t="str">
        <f t="shared" si="161"/>
        <v/>
      </c>
      <c r="V495" s="8"/>
      <c r="W495" s="22" t="str">
        <f t="shared" si="154"/>
        <v/>
      </c>
    </row>
    <row r="496" spans="1:23" ht="18" customHeight="1" x14ac:dyDescent="0.35">
      <c r="A496" s="69">
        <f>'Energy - Master'!A495</f>
        <v>46515</v>
      </c>
      <c r="B496" s="24" t="str">
        <f t="shared" si="147"/>
        <v>May-2027</v>
      </c>
      <c r="C496" s="34" t="str">
        <f t="shared" si="155"/>
        <v/>
      </c>
      <c r="D496" s="8"/>
      <c r="E496" s="22" t="str">
        <f t="shared" si="148"/>
        <v/>
      </c>
      <c r="F496" s="34" t="str">
        <f t="shared" si="156"/>
        <v/>
      </c>
      <c r="G496" s="8"/>
      <c r="H496" s="22" t="str">
        <f t="shared" si="149"/>
        <v/>
      </c>
      <c r="I496" s="34" t="str">
        <f t="shared" si="157"/>
        <v/>
      </c>
      <c r="J496" s="8"/>
      <c r="K496" s="22" t="str">
        <f t="shared" si="150"/>
        <v/>
      </c>
      <c r="L496" s="34" t="str">
        <f t="shared" si="158"/>
        <v/>
      </c>
      <c r="M496" s="8"/>
      <c r="N496" s="22" t="str">
        <f t="shared" si="151"/>
        <v/>
      </c>
      <c r="O496" s="34" t="str">
        <f t="shared" si="159"/>
        <v/>
      </c>
      <c r="P496" s="8"/>
      <c r="Q496" s="22" t="str">
        <f t="shared" si="152"/>
        <v/>
      </c>
      <c r="R496" s="34" t="str">
        <f t="shared" si="160"/>
        <v/>
      </c>
      <c r="S496" s="8"/>
      <c r="T496" s="22" t="str">
        <f t="shared" si="153"/>
        <v/>
      </c>
      <c r="U496" s="34" t="str">
        <f t="shared" si="161"/>
        <v/>
      </c>
      <c r="V496" s="8"/>
      <c r="W496" s="22" t="str">
        <f t="shared" si="154"/>
        <v/>
      </c>
    </row>
    <row r="497" spans="1:23" ht="18" customHeight="1" x14ac:dyDescent="0.35">
      <c r="A497" s="69">
        <f>'Energy - Master'!A496</f>
        <v>46516</v>
      </c>
      <c r="B497" s="24" t="str">
        <f t="shared" si="147"/>
        <v>May-2027</v>
      </c>
      <c r="C497" s="34" t="str">
        <f t="shared" si="155"/>
        <v/>
      </c>
      <c r="D497" s="8"/>
      <c r="E497" s="22" t="str">
        <f t="shared" si="148"/>
        <v/>
      </c>
      <c r="F497" s="34" t="str">
        <f t="shared" si="156"/>
        <v/>
      </c>
      <c r="G497" s="8"/>
      <c r="H497" s="22" t="str">
        <f t="shared" si="149"/>
        <v/>
      </c>
      <c r="I497" s="34" t="str">
        <f t="shared" si="157"/>
        <v/>
      </c>
      <c r="J497" s="8"/>
      <c r="K497" s="22" t="str">
        <f t="shared" si="150"/>
        <v/>
      </c>
      <c r="L497" s="34" t="str">
        <f t="shared" si="158"/>
        <v/>
      </c>
      <c r="M497" s="8"/>
      <c r="N497" s="22" t="str">
        <f t="shared" si="151"/>
        <v/>
      </c>
      <c r="O497" s="34" t="str">
        <f t="shared" si="159"/>
        <v/>
      </c>
      <c r="P497" s="8"/>
      <c r="Q497" s="22" t="str">
        <f t="shared" si="152"/>
        <v/>
      </c>
      <c r="R497" s="34" t="str">
        <f t="shared" si="160"/>
        <v/>
      </c>
      <c r="S497" s="8"/>
      <c r="T497" s="22" t="str">
        <f t="shared" si="153"/>
        <v/>
      </c>
      <c r="U497" s="34" t="str">
        <f t="shared" si="161"/>
        <v/>
      </c>
      <c r="V497" s="8"/>
      <c r="W497" s="22" t="str">
        <f t="shared" si="154"/>
        <v/>
      </c>
    </row>
    <row r="498" spans="1:23" ht="18" customHeight="1" x14ac:dyDescent="0.35">
      <c r="A498" s="69">
        <f>'Energy - Master'!A497</f>
        <v>46517</v>
      </c>
      <c r="B498" s="24" t="str">
        <f t="shared" si="147"/>
        <v>May-2027</v>
      </c>
      <c r="C498" s="34" t="str">
        <f t="shared" si="155"/>
        <v/>
      </c>
      <c r="D498" s="8"/>
      <c r="E498" s="22" t="str">
        <f t="shared" si="148"/>
        <v/>
      </c>
      <c r="F498" s="34" t="str">
        <f t="shared" si="156"/>
        <v/>
      </c>
      <c r="G498" s="8"/>
      <c r="H498" s="22" t="str">
        <f t="shared" si="149"/>
        <v/>
      </c>
      <c r="I498" s="34" t="str">
        <f t="shared" si="157"/>
        <v/>
      </c>
      <c r="J498" s="8"/>
      <c r="K498" s="22" t="str">
        <f t="shared" si="150"/>
        <v/>
      </c>
      <c r="L498" s="34" t="str">
        <f t="shared" si="158"/>
        <v/>
      </c>
      <c r="M498" s="8"/>
      <c r="N498" s="22" t="str">
        <f t="shared" si="151"/>
        <v/>
      </c>
      <c r="O498" s="34" t="str">
        <f t="shared" si="159"/>
        <v/>
      </c>
      <c r="P498" s="8"/>
      <c r="Q498" s="22" t="str">
        <f t="shared" si="152"/>
        <v/>
      </c>
      <c r="R498" s="34" t="str">
        <f t="shared" si="160"/>
        <v/>
      </c>
      <c r="S498" s="8"/>
      <c r="T498" s="22" t="str">
        <f t="shared" si="153"/>
        <v/>
      </c>
      <c r="U498" s="34" t="str">
        <f t="shared" si="161"/>
        <v/>
      </c>
      <c r="V498" s="8"/>
      <c r="W498" s="22" t="str">
        <f t="shared" si="154"/>
        <v/>
      </c>
    </row>
    <row r="499" spans="1:23" ht="18" customHeight="1" x14ac:dyDescent="0.35">
      <c r="A499" s="69">
        <f>'Energy - Master'!A498</f>
        <v>46518</v>
      </c>
      <c r="B499" s="24" t="str">
        <f t="shared" si="147"/>
        <v>May-2027</v>
      </c>
      <c r="C499" s="34" t="str">
        <f t="shared" si="155"/>
        <v/>
      </c>
      <c r="D499" s="8"/>
      <c r="E499" s="22" t="str">
        <f t="shared" si="148"/>
        <v/>
      </c>
      <c r="F499" s="34" t="str">
        <f t="shared" si="156"/>
        <v/>
      </c>
      <c r="G499" s="8"/>
      <c r="H499" s="22" t="str">
        <f t="shared" si="149"/>
        <v/>
      </c>
      <c r="I499" s="34" t="str">
        <f t="shared" si="157"/>
        <v/>
      </c>
      <c r="J499" s="8"/>
      <c r="K499" s="22" t="str">
        <f t="shared" si="150"/>
        <v/>
      </c>
      <c r="L499" s="34" t="str">
        <f t="shared" si="158"/>
        <v/>
      </c>
      <c r="M499" s="8"/>
      <c r="N499" s="22" t="str">
        <f t="shared" si="151"/>
        <v/>
      </c>
      <c r="O499" s="34" t="str">
        <f t="shared" si="159"/>
        <v/>
      </c>
      <c r="P499" s="8"/>
      <c r="Q499" s="22" t="str">
        <f t="shared" si="152"/>
        <v/>
      </c>
      <c r="R499" s="34" t="str">
        <f t="shared" si="160"/>
        <v/>
      </c>
      <c r="S499" s="8"/>
      <c r="T499" s="22" t="str">
        <f t="shared" si="153"/>
        <v/>
      </c>
      <c r="U499" s="34" t="str">
        <f t="shared" si="161"/>
        <v/>
      </c>
      <c r="V499" s="8"/>
      <c r="W499" s="22" t="str">
        <f t="shared" si="154"/>
        <v/>
      </c>
    </row>
    <row r="500" spans="1:23" ht="18" customHeight="1" x14ac:dyDescent="0.35">
      <c r="A500" s="69">
        <f>'Energy - Master'!A499</f>
        <v>46519</v>
      </c>
      <c r="B500" s="24" t="str">
        <f t="shared" si="147"/>
        <v>May-2027</v>
      </c>
      <c r="C500" s="34" t="str">
        <f t="shared" si="155"/>
        <v/>
      </c>
      <c r="D500" s="8"/>
      <c r="E500" s="22" t="str">
        <f t="shared" si="148"/>
        <v/>
      </c>
      <c r="F500" s="34" t="str">
        <f t="shared" si="156"/>
        <v/>
      </c>
      <c r="G500" s="8"/>
      <c r="H500" s="22" t="str">
        <f t="shared" si="149"/>
        <v/>
      </c>
      <c r="I500" s="34" t="str">
        <f t="shared" si="157"/>
        <v/>
      </c>
      <c r="J500" s="8"/>
      <c r="K500" s="22" t="str">
        <f t="shared" si="150"/>
        <v/>
      </c>
      <c r="L500" s="34" t="str">
        <f t="shared" si="158"/>
        <v/>
      </c>
      <c r="M500" s="8"/>
      <c r="N500" s="22" t="str">
        <f t="shared" si="151"/>
        <v/>
      </c>
      <c r="O500" s="34" t="str">
        <f t="shared" si="159"/>
        <v/>
      </c>
      <c r="P500" s="8"/>
      <c r="Q500" s="22" t="str">
        <f t="shared" si="152"/>
        <v/>
      </c>
      <c r="R500" s="34" t="str">
        <f t="shared" si="160"/>
        <v/>
      </c>
      <c r="S500" s="8"/>
      <c r="T500" s="22" t="str">
        <f t="shared" si="153"/>
        <v/>
      </c>
      <c r="U500" s="34" t="str">
        <f t="shared" si="161"/>
        <v/>
      </c>
      <c r="V500" s="8"/>
      <c r="W500" s="22" t="str">
        <f t="shared" si="154"/>
        <v/>
      </c>
    </row>
    <row r="501" spans="1:23" ht="18" customHeight="1" x14ac:dyDescent="0.35">
      <c r="A501" s="69">
        <f>'Energy - Master'!A500</f>
        <v>46520</v>
      </c>
      <c r="B501" s="24" t="str">
        <f t="shared" si="147"/>
        <v>May-2027</v>
      </c>
      <c r="C501" s="34" t="str">
        <f t="shared" si="155"/>
        <v/>
      </c>
      <c r="D501" s="8"/>
      <c r="E501" s="22" t="str">
        <f t="shared" si="148"/>
        <v/>
      </c>
      <c r="F501" s="34" t="str">
        <f t="shared" si="156"/>
        <v/>
      </c>
      <c r="G501" s="8"/>
      <c r="H501" s="22" t="str">
        <f t="shared" si="149"/>
        <v/>
      </c>
      <c r="I501" s="34" t="str">
        <f t="shared" si="157"/>
        <v/>
      </c>
      <c r="J501" s="8"/>
      <c r="K501" s="22" t="str">
        <f t="shared" si="150"/>
        <v/>
      </c>
      <c r="L501" s="34" t="str">
        <f t="shared" si="158"/>
        <v/>
      </c>
      <c r="M501" s="8"/>
      <c r="N501" s="22" t="str">
        <f t="shared" si="151"/>
        <v/>
      </c>
      <c r="O501" s="34" t="str">
        <f t="shared" si="159"/>
        <v/>
      </c>
      <c r="P501" s="8"/>
      <c r="Q501" s="22" t="str">
        <f t="shared" si="152"/>
        <v/>
      </c>
      <c r="R501" s="34" t="str">
        <f t="shared" si="160"/>
        <v/>
      </c>
      <c r="S501" s="8"/>
      <c r="T501" s="22" t="str">
        <f t="shared" si="153"/>
        <v/>
      </c>
      <c r="U501" s="34" t="str">
        <f t="shared" si="161"/>
        <v/>
      </c>
      <c r="V501" s="8"/>
      <c r="W501" s="22" t="str">
        <f t="shared" si="154"/>
        <v/>
      </c>
    </row>
    <row r="502" spans="1:23" ht="18" customHeight="1" x14ac:dyDescent="0.35">
      <c r="A502" s="69">
        <f>'Energy - Master'!A501</f>
        <v>46521</v>
      </c>
      <c r="B502" s="24" t="str">
        <f t="shared" si="147"/>
        <v>May-2027</v>
      </c>
      <c r="C502" s="34" t="str">
        <f t="shared" si="155"/>
        <v/>
      </c>
      <c r="D502" s="8"/>
      <c r="E502" s="22" t="str">
        <f t="shared" si="148"/>
        <v/>
      </c>
      <c r="F502" s="34" t="str">
        <f t="shared" si="156"/>
        <v/>
      </c>
      <c r="G502" s="8"/>
      <c r="H502" s="22" t="str">
        <f t="shared" si="149"/>
        <v/>
      </c>
      <c r="I502" s="34" t="str">
        <f t="shared" si="157"/>
        <v/>
      </c>
      <c r="J502" s="8"/>
      <c r="K502" s="22" t="str">
        <f t="shared" si="150"/>
        <v/>
      </c>
      <c r="L502" s="34" t="str">
        <f t="shared" si="158"/>
        <v/>
      </c>
      <c r="M502" s="8"/>
      <c r="N502" s="22" t="str">
        <f t="shared" si="151"/>
        <v/>
      </c>
      <c r="O502" s="34" t="str">
        <f t="shared" si="159"/>
        <v/>
      </c>
      <c r="P502" s="8"/>
      <c r="Q502" s="22" t="str">
        <f t="shared" si="152"/>
        <v/>
      </c>
      <c r="R502" s="34" t="str">
        <f t="shared" si="160"/>
        <v/>
      </c>
      <c r="S502" s="8"/>
      <c r="T502" s="22" t="str">
        <f t="shared" si="153"/>
        <v/>
      </c>
      <c r="U502" s="34" t="str">
        <f t="shared" si="161"/>
        <v/>
      </c>
      <c r="V502" s="8"/>
      <c r="W502" s="22" t="str">
        <f t="shared" si="154"/>
        <v/>
      </c>
    </row>
    <row r="503" spans="1:23" ht="18" customHeight="1" x14ac:dyDescent="0.35">
      <c r="A503" s="69">
        <f>'Energy - Master'!A502</f>
        <v>46522</v>
      </c>
      <c r="B503" s="24" t="str">
        <f t="shared" si="147"/>
        <v>May-2027</v>
      </c>
      <c r="C503" s="34" t="str">
        <f t="shared" si="155"/>
        <v/>
      </c>
      <c r="D503" s="8"/>
      <c r="E503" s="22" t="str">
        <f t="shared" si="148"/>
        <v/>
      </c>
      <c r="F503" s="34" t="str">
        <f t="shared" si="156"/>
        <v/>
      </c>
      <c r="G503" s="8"/>
      <c r="H503" s="22" t="str">
        <f t="shared" si="149"/>
        <v/>
      </c>
      <c r="I503" s="34" t="str">
        <f t="shared" si="157"/>
        <v/>
      </c>
      <c r="J503" s="8"/>
      <c r="K503" s="22" t="str">
        <f t="shared" si="150"/>
        <v/>
      </c>
      <c r="L503" s="34" t="str">
        <f t="shared" si="158"/>
        <v/>
      </c>
      <c r="M503" s="8"/>
      <c r="N503" s="22" t="str">
        <f t="shared" si="151"/>
        <v/>
      </c>
      <c r="O503" s="34" t="str">
        <f t="shared" si="159"/>
        <v/>
      </c>
      <c r="P503" s="8"/>
      <c r="Q503" s="22" t="str">
        <f t="shared" si="152"/>
        <v/>
      </c>
      <c r="R503" s="34" t="str">
        <f t="shared" si="160"/>
        <v/>
      </c>
      <c r="S503" s="8"/>
      <c r="T503" s="22" t="str">
        <f t="shared" si="153"/>
        <v/>
      </c>
      <c r="U503" s="34" t="str">
        <f t="shared" si="161"/>
        <v/>
      </c>
      <c r="V503" s="8"/>
      <c r="W503" s="22" t="str">
        <f t="shared" si="154"/>
        <v/>
      </c>
    </row>
    <row r="504" spans="1:23" ht="18" customHeight="1" x14ac:dyDescent="0.35">
      <c r="A504" s="69">
        <f>'Energy - Master'!A503</f>
        <v>46523</v>
      </c>
      <c r="B504" s="24" t="str">
        <f t="shared" si="147"/>
        <v>May-2027</v>
      </c>
      <c r="C504" s="34" t="str">
        <f t="shared" si="155"/>
        <v/>
      </c>
      <c r="D504" s="8"/>
      <c r="E504" s="22" t="str">
        <f t="shared" si="148"/>
        <v/>
      </c>
      <c r="F504" s="34" t="str">
        <f t="shared" si="156"/>
        <v/>
      </c>
      <c r="G504" s="8"/>
      <c r="H504" s="22" t="str">
        <f t="shared" si="149"/>
        <v/>
      </c>
      <c r="I504" s="34" t="str">
        <f t="shared" si="157"/>
        <v/>
      </c>
      <c r="J504" s="8"/>
      <c r="K504" s="22" t="str">
        <f t="shared" si="150"/>
        <v/>
      </c>
      <c r="L504" s="34" t="str">
        <f t="shared" si="158"/>
        <v/>
      </c>
      <c r="M504" s="8"/>
      <c r="N504" s="22" t="str">
        <f t="shared" si="151"/>
        <v/>
      </c>
      <c r="O504" s="34" t="str">
        <f t="shared" si="159"/>
        <v/>
      </c>
      <c r="P504" s="8"/>
      <c r="Q504" s="22" t="str">
        <f t="shared" si="152"/>
        <v/>
      </c>
      <c r="R504" s="34" t="str">
        <f t="shared" si="160"/>
        <v/>
      </c>
      <c r="S504" s="8"/>
      <c r="T504" s="22" t="str">
        <f t="shared" si="153"/>
        <v/>
      </c>
      <c r="U504" s="34" t="str">
        <f t="shared" si="161"/>
        <v/>
      </c>
      <c r="V504" s="8"/>
      <c r="W504" s="22" t="str">
        <f t="shared" si="154"/>
        <v/>
      </c>
    </row>
    <row r="505" spans="1:23" ht="18" customHeight="1" x14ac:dyDescent="0.35">
      <c r="A505" s="69">
        <f>'Energy - Master'!A504</f>
        <v>46524</v>
      </c>
      <c r="B505" s="24" t="str">
        <f t="shared" si="147"/>
        <v>May-2027</v>
      </c>
      <c r="C505" s="34" t="str">
        <f t="shared" si="155"/>
        <v/>
      </c>
      <c r="D505" s="8"/>
      <c r="E505" s="22" t="str">
        <f t="shared" si="148"/>
        <v/>
      </c>
      <c r="F505" s="34" t="str">
        <f t="shared" si="156"/>
        <v/>
      </c>
      <c r="G505" s="8"/>
      <c r="H505" s="22" t="str">
        <f t="shared" si="149"/>
        <v/>
      </c>
      <c r="I505" s="34" t="str">
        <f t="shared" si="157"/>
        <v/>
      </c>
      <c r="J505" s="8"/>
      <c r="K505" s="22" t="str">
        <f t="shared" si="150"/>
        <v/>
      </c>
      <c r="L505" s="34" t="str">
        <f t="shared" si="158"/>
        <v/>
      </c>
      <c r="M505" s="8"/>
      <c r="N505" s="22" t="str">
        <f t="shared" si="151"/>
        <v/>
      </c>
      <c r="O505" s="34" t="str">
        <f t="shared" si="159"/>
        <v/>
      </c>
      <c r="P505" s="8"/>
      <c r="Q505" s="22" t="str">
        <f t="shared" si="152"/>
        <v/>
      </c>
      <c r="R505" s="34" t="str">
        <f t="shared" si="160"/>
        <v/>
      </c>
      <c r="S505" s="8"/>
      <c r="T505" s="22" t="str">
        <f t="shared" si="153"/>
        <v/>
      </c>
      <c r="U505" s="34" t="str">
        <f t="shared" si="161"/>
        <v/>
      </c>
      <c r="V505" s="8"/>
      <c r="W505" s="22" t="str">
        <f t="shared" si="154"/>
        <v/>
      </c>
    </row>
    <row r="506" spans="1:23" ht="18" customHeight="1" x14ac:dyDescent="0.35">
      <c r="A506" s="69">
        <f>'Energy - Master'!A505</f>
        <v>46525</v>
      </c>
      <c r="B506" s="24" t="str">
        <f t="shared" si="147"/>
        <v>May-2027</v>
      </c>
      <c r="C506" s="34" t="str">
        <f t="shared" si="155"/>
        <v/>
      </c>
      <c r="D506" s="8"/>
      <c r="E506" s="22" t="str">
        <f t="shared" si="148"/>
        <v/>
      </c>
      <c r="F506" s="34" t="str">
        <f t="shared" si="156"/>
        <v/>
      </c>
      <c r="G506" s="8"/>
      <c r="H506" s="22" t="str">
        <f t="shared" si="149"/>
        <v/>
      </c>
      <c r="I506" s="34" t="str">
        <f t="shared" si="157"/>
        <v/>
      </c>
      <c r="J506" s="8"/>
      <c r="K506" s="22" t="str">
        <f t="shared" si="150"/>
        <v/>
      </c>
      <c r="L506" s="34" t="str">
        <f t="shared" si="158"/>
        <v/>
      </c>
      <c r="M506" s="8"/>
      <c r="N506" s="22" t="str">
        <f t="shared" si="151"/>
        <v/>
      </c>
      <c r="O506" s="34" t="str">
        <f t="shared" si="159"/>
        <v/>
      </c>
      <c r="P506" s="8"/>
      <c r="Q506" s="22" t="str">
        <f t="shared" si="152"/>
        <v/>
      </c>
      <c r="R506" s="34" t="str">
        <f t="shared" si="160"/>
        <v/>
      </c>
      <c r="S506" s="8"/>
      <c r="T506" s="22" t="str">
        <f t="shared" si="153"/>
        <v/>
      </c>
      <c r="U506" s="34" t="str">
        <f t="shared" si="161"/>
        <v/>
      </c>
      <c r="V506" s="8"/>
      <c r="W506" s="22" t="str">
        <f t="shared" si="154"/>
        <v/>
      </c>
    </row>
    <row r="507" spans="1:23" ht="18" customHeight="1" x14ac:dyDescent="0.35">
      <c r="A507" s="69">
        <f>'Energy - Master'!A506</f>
        <v>46526</v>
      </c>
      <c r="B507" s="24" t="str">
        <f t="shared" si="147"/>
        <v>May-2027</v>
      </c>
      <c r="C507" s="34" t="str">
        <f t="shared" si="155"/>
        <v/>
      </c>
      <c r="D507" s="8"/>
      <c r="E507" s="22" t="str">
        <f t="shared" si="148"/>
        <v/>
      </c>
      <c r="F507" s="34" t="str">
        <f t="shared" si="156"/>
        <v/>
      </c>
      <c r="G507" s="8"/>
      <c r="H507" s="22" t="str">
        <f t="shared" si="149"/>
        <v/>
      </c>
      <c r="I507" s="34" t="str">
        <f t="shared" si="157"/>
        <v/>
      </c>
      <c r="J507" s="8"/>
      <c r="K507" s="22" t="str">
        <f t="shared" si="150"/>
        <v/>
      </c>
      <c r="L507" s="34" t="str">
        <f t="shared" si="158"/>
        <v/>
      </c>
      <c r="M507" s="8"/>
      <c r="N507" s="22" t="str">
        <f t="shared" si="151"/>
        <v/>
      </c>
      <c r="O507" s="34" t="str">
        <f t="shared" si="159"/>
        <v/>
      </c>
      <c r="P507" s="8"/>
      <c r="Q507" s="22" t="str">
        <f t="shared" si="152"/>
        <v/>
      </c>
      <c r="R507" s="34" t="str">
        <f t="shared" si="160"/>
        <v/>
      </c>
      <c r="S507" s="8"/>
      <c r="T507" s="22" t="str">
        <f t="shared" si="153"/>
        <v/>
      </c>
      <c r="U507" s="34" t="str">
        <f t="shared" si="161"/>
        <v/>
      </c>
      <c r="V507" s="8"/>
      <c r="W507" s="22" t="str">
        <f t="shared" si="154"/>
        <v/>
      </c>
    </row>
    <row r="508" spans="1:23" ht="18" customHeight="1" x14ac:dyDescent="0.35">
      <c r="A508" s="69">
        <f>'Energy - Master'!A507</f>
        <v>46527</v>
      </c>
      <c r="B508" s="24" t="str">
        <f t="shared" si="147"/>
        <v>May-2027</v>
      </c>
      <c r="C508" s="34" t="str">
        <f t="shared" si="155"/>
        <v/>
      </c>
      <c r="D508" s="8"/>
      <c r="E508" s="22" t="str">
        <f t="shared" si="148"/>
        <v/>
      </c>
      <c r="F508" s="34" t="str">
        <f t="shared" si="156"/>
        <v/>
      </c>
      <c r="G508" s="8"/>
      <c r="H508" s="22" t="str">
        <f t="shared" si="149"/>
        <v/>
      </c>
      <c r="I508" s="34" t="str">
        <f t="shared" si="157"/>
        <v/>
      </c>
      <c r="J508" s="8"/>
      <c r="K508" s="22" t="str">
        <f t="shared" si="150"/>
        <v/>
      </c>
      <c r="L508" s="34" t="str">
        <f t="shared" si="158"/>
        <v/>
      </c>
      <c r="M508" s="8"/>
      <c r="N508" s="22" t="str">
        <f t="shared" si="151"/>
        <v/>
      </c>
      <c r="O508" s="34" t="str">
        <f t="shared" si="159"/>
        <v/>
      </c>
      <c r="P508" s="8"/>
      <c r="Q508" s="22" t="str">
        <f t="shared" si="152"/>
        <v/>
      </c>
      <c r="R508" s="34" t="str">
        <f t="shared" si="160"/>
        <v/>
      </c>
      <c r="S508" s="8"/>
      <c r="T508" s="22" t="str">
        <f t="shared" si="153"/>
        <v/>
      </c>
      <c r="U508" s="34" t="str">
        <f t="shared" si="161"/>
        <v/>
      </c>
      <c r="V508" s="8"/>
      <c r="W508" s="22" t="str">
        <f t="shared" si="154"/>
        <v/>
      </c>
    </row>
    <row r="509" spans="1:23" ht="18" customHeight="1" x14ac:dyDescent="0.35">
      <c r="A509" s="69">
        <f>'Energy - Master'!A508</f>
        <v>46528</v>
      </c>
      <c r="B509" s="24" t="str">
        <f t="shared" si="147"/>
        <v>May-2027</v>
      </c>
      <c r="C509" s="34" t="str">
        <f t="shared" si="155"/>
        <v/>
      </c>
      <c r="D509" s="8"/>
      <c r="E509" s="22" t="str">
        <f t="shared" si="148"/>
        <v/>
      </c>
      <c r="F509" s="34" t="str">
        <f t="shared" si="156"/>
        <v/>
      </c>
      <c r="G509" s="8"/>
      <c r="H509" s="22" t="str">
        <f t="shared" si="149"/>
        <v/>
      </c>
      <c r="I509" s="34" t="str">
        <f t="shared" si="157"/>
        <v/>
      </c>
      <c r="J509" s="8"/>
      <c r="K509" s="22" t="str">
        <f t="shared" si="150"/>
        <v/>
      </c>
      <c r="L509" s="34" t="str">
        <f t="shared" si="158"/>
        <v/>
      </c>
      <c r="M509" s="8"/>
      <c r="N509" s="22" t="str">
        <f t="shared" si="151"/>
        <v/>
      </c>
      <c r="O509" s="34" t="str">
        <f t="shared" si="159"/>
        <v/>
      </c>
      <c r="P509" s="8"/>
      <c r="Q509" s="22" t="str">
        <f t="shared" si="152"/>
        <v/>
      </c>
      <c r="R509" s="34" t="str">
        <f t="shared" si="160"/>
        <v/>
      </c>
      <c r="S509" s="8"/>
      <c r="T509" s="22" t="str">
        <f t="shared" si="153"/>
        <v/>
      </c>
      <c r="U509" s="34" t="str">
        <f t="shared" si="161"/>
        <v/>
      </c>
      <c r="V509" s="8"/>
      <c r="W509" s="22" t="str">
        <f t="shared" si="154"/>
        <v/>
      </c>
    </row>
    <row r="510" spans="1:23" ht="18" customHeight="1" x14ac:dyDescent="0.35">
      <c r="A510" s="69">
        <f>'Energy - Master'!A509</f>
        <v>46529</v>
      </c>
      <c r="B510" s="24" t="str">
        <f t="shared" si="147"/>
        <v>May-2027</v>
      </c>
      <c r="C510" s="34" t="str">
        <f t="shared" si="155"/>
        <v/>
      </c>
      <c r="D510" s="8"/>
      <c r="E510" s="22" t="str">
        <f t="shared" si="148"/>
        <v/>
      </c>
      <c r="F510" s="34" t="str">
        <f t="shared" si="156"/>
        <v/>
      </c>
      <c r="G510" s="8"/>
      <c r="H510" s="22" t="str">
        <f t="shared" si="149"/>
        <v/>
      </c>
      <c r="I510" s="34" t="str">
        <f t="shared" si="157"/>
        <v/>
      </c>
      <c r="J510" s="8"/>
      <c r="K510" s="22" t="str">
        <f t="shared" si="150"/>
        <v/>
      </c>
      <c r="L510" s="34" t="str">
        <f t="shared" si="158"/>
        <v/>
      </c>
      <c r="M510" s="8"/>
      <c r="N510" s="22" t="str">
        <f t="shared" si="151"/>
        <v/>
      </c>
      <c r="O510" s="34" t="str">
        <f t="shared" si="159"/>
        <v/>
      </c>
      <c r="P510" s="8"/>
      <c r="Q510" s="22" t="str">
        <f t="shared" si="152"/>
        <v/>
      </c>
      <c r="R510" s="34" t="str">
        <f t="shared" si="160"/>
        <v/>
      </c>
      <c r="S510" s="8"/>
      <c r="T510" s="22" t="str">
        <f t="shared" si="153"/>
        <v/>
      </c>
      <c r="U510" s="34" t="str">
        <f t="shared" si="161"/>
        <v/>
      </c>
      <c r="V510" s="8"/>
      <c r="W510" s="22" t="str">
        <f t="shared" si="154"/>
        <v/>
      </c>
    </row>
    <row r="511" spans="1:23" ht="18" customHeight="1" x14ac:dyDescent="0.35">
      <c r="A511" s="69">
        <f>'Energy - Master'!A510</f>
        <v>46530</v>
      </c>
      <c r="B511" s="24" t="str">
        <f t="shared" si="147"/>
        <v>May-2027</v>
      </c>
      <c r="C511" s="34" t="str">
        <f t="shared" si="155"/>
        <v/>
      </c>
      <c r="D511" s="8"/>
      <c r="E511" s="22" t="str">
        <f t="shared" si="148"/>
        <v/>
      </c>
      <c r="F511" s="34" t="str">
        <f t="shared" si="156"/>
        <v/>
      </c>
      <c r="G511" s="8"/>
      <c r="H511" s="22" t="str">
        <f t="shared" si="149"/>
        <v/>
      </c>
      <c r="I511" s="34" t="str">
        <f t="shared" si="157"/>
        <v/>
      </c>
      <c r="J511" s="8"/>
      <c r="K511" s="22" t="str">
        <f t="shared" si="150"/>
        <v/>
      </c>
      <c r="L511" s="34" t="str">
        <f t="shared" si="158"/>
        <v/>
      </c>
      <c r="M511" s="8"/>
      <c r="N511" s="22" t="str">
        <f t="shared" si="151"/>
        <v/>
      </c>
      <c r="O511" s="34" t="str">
        <f t="shared" si="159"/>
        <v/>
      </c>
      <c r="P511" s="8"/>
      <c r="Q511" s="22" t="str">
        <f t="shared" si="152"/>
        <v/>
      </c>
      <c r="R511" s="34" t="str">
        <f t="shared" si="160"/>
        <v/>
      </c>
      <c r="S511" s="8"/>
      <c r="T511" s="22" t="str">
        <f t="shared" si="153"/>
        <v/>
      </c>
      <c r="U511" s="34" t="str">
        <f t="shared" si="161"/>
        <v/>
      </c>
      <c r="V511" s="8"/>
      <c r="W511" s="22" t="str">
        <f t="shared" si="154"/>
        <v/>
      </c>
    </row>
    <row r="512" spans="1:23" ht="18" customHeight="1" x14ac:dyDescent="0.35">
      <c r="A512" s="69">
        <f>'Energy - Master'!A511</f>
        <v>46531</v>
      </c>
      <c r="B512" s="24" t="str">
        <f t="shared" si="147"/>
        <v>May-2027</v>
      </c>
      <c r="C512" s="34" t="str">
        <f t="shared" si="155"/>
        <v/>
      </c>
      <c r="D512" s="8"/>
      <c r="E512" s="22" t="str">
        <f t="shared" si="148"/>
        <v/>
      </c>
      <c r="F512" s="34" t="str">
        <f t="shared" si="156"/>
        <v/>
      </c>
      <c r="G512" s="8"/>
      <c r="H512" s="22" t="str">
        <f t="shared" si="149"/>
        <v/>
      </c>
      <c r="I512" s="34" t="str">
        <f t="shared" si="157"/>
        <v/>
      </c>
      <c r="J512" s="8"/>
      <c r="K512" s="22" t="str">
        <f t="shared" si="150"/>
        <v/>
      </c>
      <c r="L512" s="34" t="str">
        <f t="shared" si="158"/>
        <v/>
      </c>
      <c r="M512" s="8"/>
      <c r="N512" s="22" t="str">
        <f t="shared" si="151"/>
        <v/>
      </c>
      <c r="O512" s="34" t="str">
        <f t="shared" si="159"/>
        <v/>
      </c>
      <c r="P512" s="8"/>
      <c r="Q512" s="22" t="str">
        <f t="shared" si="152"/>
        <v/>
      </c>
      <c r="R512" s="34" t="str">
        <f t="shared" si="160"/>
        <v/>
      </c>
      <c r="S512" s="8"/>
      <c r="T512" s="22" t="str">
        <f t="shared" si="153"/>
        <v/>
      </c>
      <c r="U512" s="34" t="str">
        <f t="shared" si="161"/>
        <v/>
      </c>
      <c r="V512" s="8"/>
      <c r="W512" s="22" t="str">
        <f t="shared" si="154"/>
        <v/>
      </c>
    </row>
    <row r="513" spans="1:23" ht="18" customHeight="1" x14ac:dyDescent="0.35">
      <c r="A513" s="69">
        <f>'Energy - Master'!A512</f>
        <v>46532</v>
      </c>
      <c r="B513" s="24" t="str">
        <f t="shared" si="147"/>
        <v>May-2027</v>
      </c>
      <c r="C513" s="34" t="str">
        <f t="shared" si="155"/>
        <v/>
      </c>
      <c r="D513" s="8"/>
      <c r="E513" s="22" t="str">
        <f t="shared" si="148"/>
        <v/>
      </c>
      <c r="F513" s="34" t="str">
        <f t="shared" si="156"/>
        <v/>
      </c>
      <c r="G513" s="8"/>
      <c r="H513" s="22" t="str">
        <f t="shared" si="149"/>
        <v/>
      </c>
      <c r="I513" s="34" t="str">
        <f t="shared" si="157"/>
        <v/>
      </c>
      <c r="J513" s="8"/>
      <c r="K513" s="22" t="str">
        <f t="shared" si="150"/>
        <v/>
      </c>
      <c r="L513" s="34" t="str">
        <f t="shared" si="158"/>
        <v/>
      </c>
      <c r="M513" s="8"/>
      <c r="N513" s="22" t="str">
        <f t="shared" si="151"/>
        <v/>
      </c>
      <c r="O513" s="34" t="str">
        <f t="shared" si="159"/>
        <v/>
      </c>
      <c r="P513" s="8"/>
      <c r="Q513" s="22" t="str">
        <f t="shared" si="152"/>
        <v/>
      </c>
      <c r="R513" s="34" t="str">
        <f t="shared" si="160"/>
        <v/>
      </c>
      <c r="S513" s="8"/>
      <c r="T513" s="22" t="str">
        <f t="shared" si="153"/>
        <v/>
      </c>
      <c r="U513" s="34" t="str">
        <f t="shared" si="161"/>
        <v/>
      </c>
      <c r="V513" s="8"/>
      <c r="W513" s="22" t="str">
        <f t="shared" si="154"/>
        <v/>
      </c>
    </row>
    <row r="514" spans="1:23" ht="18" customHeight="1" x14ac:dyDescent="0.35">
      <c r="A514" s="69">
        <f>'Energy - Master'!A513</f>
        <v>46533</v>
      </c>
      <c r="B514" s="24" t="str">
        <f t="shared" si="147"/>
        <v>May-2027</v>
      </c>
      <c r="C514" s="34" t="str">
        <f t="shared" si="155"/>
        <v/>
      </c>
      <c r="D514" s="8"/>
      <c r="E514" s="22" t="str">
        <f t="shared" si="148"/>
        <v/>
      </c>
      <c r="F514" s="34" t="str">
        <f t="shared" si="156"/>
        <v/>
      </c>
      <c r="G514" s="8"/>
      <c r="H514" s="22" t="str">
        <f t="shared" si="149"/>
        <v/>
      </c>
      <c r="I514" s="34" t="str">
        <f t="shared" si="157"/>
        <v/>
      </c>
      <c r="J514" s="8"/>
      <c r="K514" s="22" t="str">
        <f t="shared" si="150"/>
        <v/>
      </c>
      <c r="L514" s="34" t="str">
        <f t="shared" si="158"/>
        <v/>
      </c>
      <c r="M514" s="8"/>
      <c r="N514" s="22" t="str">
        <f t="shared" si="151"/>
        <v/>
      </c>
      <c r="O514" s="34" t="str">
        <f t="shared" si="159"/>
        <v/>
      </c>
      <c r="P514" s="8"/>
      <c r="Q514" s="22" t="str">
        <f t="shared" si="152"/>
        <v/>
      </c>
      <c r="R514" s="34" t="str">
        <f t="shared" si="160"/>
        <v/>
      </c>
      <c r="S514" s="8"/>
      <c r="T514" s="22" t="str">
        <f t="shared" si="153"/>
        <v/>
      </c>
      <c r="U514" s="34" t="str">
        <f t="shared" si="161"/>
        <v/>
      </c>
      <c r="V514" s="8"/>
      <c r="W514" s="22" t="str">
        <f t="shared" si="154"/>
        <v/>
      </c>
    </row>
    <row r="515" spans="1:23" ht="18" customHeight="1" x14ac:dyDescent="0.35">
      <c r="A515" s="69">
        <f>'Energy - Master'!A514</f>
        <v>46534</v>
      </c>
      <c r="B515" s="24" t="str">
        <f t="shared" si="147"/>
        <v>May-2027</v>
      </c>
      <c r="C515" s="34" t="str">
        <f t="shared" si="155"/>
        <v/>
      </c>
      <c r="D515" s="8"/>
      <c r="E515" s="22" t="str">
        <f t="shared" si="148"/>
        <v/>
      </c>
      <c r="F515" s="34" t="str">
        <f t="shared" si="156"/>
        <v/>
      </c>
      <c r="G515" s="8"/>
      <c r="H515" s="22" t="str">
        <f t="shared" si="149"/>
        <v/>
      </c>
      <c r="I515" s="34" t="str">
        <f t="shared" si="157"/>
        <v/>
      </c>
      <c r="J515" s="8"/>
      <c r="K515" s="22" t="str">
        <f t="shared" si="150"/>
        <v/>
      </c>
      <c r="L515" s="34" t="str">
        <f t="shared" si="158"/>
        <v/>
      </c>
      <c r="M515" s="8"/>
      <c r="N515" s="22" t="str">
        <f t="shared" si="151"/>
        <v/>
      </c>
      <c r="O515" s="34" t="str">
        <f t="shared" si="159"/>
        <v/>
      </c>
      <c r="P515" s="8"/>
      <c r="Q515" s="22" t="str">
        <f t="shared" si="152"/>
        <v/>
      </c>
      <c r="R515" s="34" t="str">
        <f t="shared" si="160"/>
        <v/>
      </c>
      <c r="S515" s="8"/>
      <c r="T515" s="22" t="str">
        <f t="shared" si="153"/>
        <v/>
      </c>
      <c r="U515" s="34" t="str">
        <f t="shared" si="161"/>
        <v/>
      </c>
      <c r="V515" s="8"/>
      <c r="W515" s="22" t="str">
        <f t="shared" si="154"/>
        <v/>
      </c>
    </row>
    <row r="516" spans="1:23" ht="18" customHeight="1" x14ac:dyDescent="0.35">
      <c r="A516" s="69">
        <f>'Energy - Master'!A515</f>
        <v>46535</v>
      </c>
      <c r="B516" s="24" t="str">
        <f t="shared" ref="B516:B579" si="162">IF(A516="","",TEXT(A516,"MMM-YYYY"))</f>
        <v>May-2027</v>
      </c>
      <c r="C516" s="34" t="str">
        <f t="shared" si="155"/>
        <v/>
      </c>
      <c r="D516" s="8"/>
      <c r="E516" s="22" t="str">
        <f t="shared" ref="E516:E579" si="163">IF(OR(C516="",D516=""),"",D516-C516)</f>
        <v/>
      </c>
      <c r="F516" s="34" t="str">
        <f t="shared" si="156"/>
        <v/>
      </c>
      <c r="G516" s="8"/>
      <c r="H516" s="22" t="str">
        <f t="shared" ref="H516:H579" si="164">IF(OR(F516="",G516=""),"",G516-F516)</f>
        <v/>
      </c>
      <c r="I516" s="34" t="str">
        <f t="shared" si="157"/>
        <v/>
      </c>
      <c r="J516" s="8"/>
      <c r="K516" s="22" t="str">
        <f t="shared" ref="K516:K579" si="165">IF(OR(I516="",J516=""),"",J516-I516)</f>
        <v/>
      </c>
      <c r="L516" s="34" t="str">
        <f t="shared" si="158"/>
        <v/>
      </c>
      <c r="M516" s="8"/>
      <c r="N516" s="22" t="str">
        <f t="shared" ref="N516:N579" si="166">IF(OR(L516="",M516=""),"",M516-L516)</f>
        <v/>
      </c>
      <c r="O516" s="34" t="str">
        <f t="shared" si="159"/>
        <v/>
      </c>
      <c r="P516" s="8"/>
      <c r="Q516" s="22" t="str">
        <f t="shared" ref="Q516:Q579" si="167">IF(OR(O516="",P516=""),"",P516-O516)</f>
        <v/>
      </c>
      <c r="R516" s="34" t="str">
        <f t="shared" si="160"/>
        <v/>
      </c>
      <c r="S516" s="8"/>
      <c r="T516" s="22" t="str">
        <f t="shared" ref="T516:T579" si="168">IF(OR(R516="",S516=""),"",S516-R516)</f>
        <v/>
      </c>
      <c r="U516" s="34" t="str">
        <f t="shared" si="161"/>
        <v/>
      </c>
      <c r="V516" s="8"/>
      <c r="W516" s="22" t="str">
        <f t="shared" ref="W516:W579" si="169">IF(OR(U516="",V516=""),"",V516-U516)</f>
        <v/>
      </c>
    </row>
    <row r="517" spans="1:23" ht="18" customHeight="1" x14ac:dyDescent="0.35">
      <c r="A517" s="69">
        <f>'Energy - Master'!A516</f>
        <v>46536</v>
      </c>
      <c r="B517" s="24" t="str">
        <f t="shared" si="162"/>
        <v>May-2027</v>
      </c>
      <c r="C517" s="34" t="str">
        <f t="shared" ref="C517:C580" si="170">IF(D516="","",D516)</f>
        <v/>
      </c>
      <c r="D517" s="8"/>
      <c r="E517" s="22" t="str">
        <f t="shared" si="163"/>
        <v/>
      </c>
      <c r="F517" s="34" t="str">
        <f t="shared" ref="F517:F580" si="171">IF(G516="","",G516)</f>
        <v/>
      </c>
      <c r="G517" s="8"/>
      <c r="H517" s="22" t="str">
        <f t="shared" si="164"/>
        <v/>
      </c>
      <c r="I517" s="34" t="str">
        <f t="shared" ref="I517:I580" si="172">IF(J516="","",J516)</f>
        <v/>
      </c>
      <c r="J517" s="8"/>
      <c r="K517" s="22" t="str">
        <f t="shared" si="165"/>
        <v/>
      </c>
      <c r="L517" s="34" t="str">
        <f t="shared" ref="L517:L580" si="173">IF(M516="","",M516)</f>
        <v/>
      </c>
      <c r="M517" s="8"/>
      <c r="N517" s="22" t="str">
        <f t="shared" si="166"/>
        <v/>
      </c>
      <c r="O517" s="34" t="str">
        <f t="shared" ref="O517:O580" si="174">IF(P516="","",P516)</f>
        <v/>
      </c>
      <c r="P517" s="8"/>
      <c r="Q517" s="22" t="str">
        <f t="shared" si="167"/>
        <v/>
      </c>
      <c r="R517" s="34" t="str">
        <f t="shared" ref="R517:R580" si="175">IF(S516="","",S516)</f>
        <v/>
      </c>
      <c r="S517" s="8"/>
      <c r="T517" s="22" t="str">
        <f t="shared" si="168"/>
        <v/>
      </c>
      <c r="U517" s="34" t="str">
        <f t="shared" ref="U517:U580" si="176">IF(V516="","",V516)</f>
        <v/>
      </c>
      <c r="V517" s="8"/>
      <c r="W517" s="22" t="str">
        <f t="shared" si="169"/>
        <v/>
      </c>
    </row>
    <row r="518" spans="1:23" ht="18" customHeight="1" x14ac:dyDescent="0.35">
      <c r="A518" s="69">
        <f>'Energy - Master'!A517</f>
        <v>46537</v>
      </c>
      <c r="B518" s="24" t="str">
        <f t="shared" si="162"/>
        <v>May-2027</v>
      </c>
      <c r="C518" s="34" t="str">
        <f t="shared" si="170"/>
        <v/>
      </c>
      <c r="D518" s="8"/>
      <c r="E518" s="22" t="str">
        <f t="shared" si="163"/>
        <v/>
      </c>
      <c r="F518" s="34" t="str">
        <f t="shared" si="171"/>
        <v/>
      </c>
      <c r="G518" s="8"/>
      <c r="H518" s="22" t="str">
        <f t="shared" si="164"/>
        <v/>
      </c>
      <c r="I518" s="34" t="str">
        <f t="shared" si="172"/>
        <v/>
      </c>
      <c r="J518" s="8"/>
      <c r="K518" s="22" t="str">
        <f t="shared" si="165"/>
        <v/>
      </c>
      <c r="L518" s="34" t="str">
        <f t="shared" si="173"/>
        <v/>
      </c>
      <c r="M518" s="8"/>
      <c r="N518" s="22" t="str">
        <f t="shared" si="166"/>
        <v/>
      </c>
      <c r="O518" s="34" t="str">
        <f t="shared" si="174"/>
        <v/>
      </c>
      <c r="P518" s="8"/>
      <c r="Q518" s="22" t="str">
        <f t="shared" si="167"/>
        <v/>
      </c>
      <c r="R518" s="34" t="str">
        <f t="shared" si="175"/>
        <v/>
      </c>
      <c r="S518" s="8"/>
      <c r="T518" s="22" t="str">
        <f t="shared" si="168"/>
        <v/>
      </c>
      <c r="U518" s="34" t="str">
        <f t="shared" si="176"/>
        <v/>
      </c>
      <c r="V518" s="8"/>
      <c r="W518" s="22" t="str">
        <f t="shared" si="169"/>
        <v/>
      </c>
    </row>
    <row r="519" spans="1:23" ht="18" customHeight="1" x14ac:dyDescent="0.35">
      <c r="A519" s="69">
        <f>'Energy - Master'!A518</f>
        <v>46538</v>
      </c>
      <c r="B519" s="24" t="str">
        <f t="shared" si="162"/>
        <v>May-2027</v>
      </c>
      <c r="C519" s="34" t="str">
        <f t="shared" si="170"/>
        <v/>
      </c>
      <c r="D519" s="8"/>
      <c r="E519" s="22" t="str">
        <f t="shared" si="163"/>
        <v/>
      </c>
      <c r="F519" s="34" t="str">
        <f t="shared" si="171"/>
        <v/>
      </c>
      <c r="G519" s="8"/>
      <c r="H519" s="22" t="str">
        <f t="shared" si="164"/>
        <v/>
      </c>
      <c r="I519" s="34" t="str">
        <f t="shared" si="172"/>
        <v/>
      </c>
      <c r="J519" s="8"/>
      <c r="K519" s="22" t="str">
        <f t="shared" si="165"/>
        <v/>
      </c>
      <c r="L519" s="34" t="str">
        <f t="shared" si="173"/>
        <v/>
      </c>
      <c r="M519" s="8"/>
      <c r="N519" s="22" t="str">
        <f t="shared" si="166"/>
        <v/>
      </c>
      <c r="O519" s="34" t="str">
        <f t="shared" si="174"/>
        <v/>
      </c>
      <c r="P519" s="8"/>
      <c r="Q519" s="22" t="str">
        <f t="shared" si="167"/>
        <v/>
      </c>
      <c r="R519" s="34" t="str">
        <f t="shared" si="175"/>
        <v/>
      </c>
      <c r="S519" s="8"/>
      <c r="T519" s="22" t="str">
        <f t="shared" si="168"/>
        <v/>
      </c>
      <c r="U519" s="34" t="str">
        <f t="shared" si="176"/>
        <v/>
      </c>
      <c r="V519" s="8"/>
      <c r="W519" s="22" t="str">
        <f t="shared" si="169"/>
        <v/>
      </c>
    </row>
    <row r="520" spans="1:23" ht="18" customHeight="1" x14ac:dyDescent="0.35">
      <c r="A520" s="69">
        <f>'Energy - Master'!A519</f>
        <v>46539</v>
      </c>
      <c r="B520" s="24" t="str">
        <f t="shared" si="162"/>
        <v>Jun-2027</v>
      </c>
      <c r="C520" s="34" t="str">
        <f t="shared" si="170"/>
        <v/>
      </c>
      <c r="D520" s="8"/>
      <c r="E520" s="22" t="str">
        <f t="shared" si="163"/>
        <v/>
      </c>
      <c r="F520" s="34" t="str">
        <f t="shared" si="171"/>
        <v/>
      </c>
      <c r="G520" s="8"/>
      <c r="H520" s="22" t="str">
        <f t="shared" si="164"/>
        <v/>
      </c>
      <c r="I520" s="34" t="str">
        <f t="shared" si="172"/>
        <v/>
      </c>
      <c r="J520" s="8"/>
      <c r="K520" s="22" t="str">
        <f t="shared" si="165"/>
        <v/>
      </c>
      <c r="L520" s="34" t="str">
        <f t="shared" si="173"/>
        <v/>
      </c>
      <c r="M520" s="8"/>
      <c r="N520" s="22" t="str">
        <f t="shared" si="166"/>
        <v/>
      </c>
      <c r="O520" s="34" t="str">
        <f t="shared" si="174"/>
        <v/>
      </c>
      <c r="P520" s="8"/>
      <c r="Q520" s="22" t="str">
        <f t="shared" si="167"/>
        <v/>
      </c>
      <c r="R520" s="34" t="str">
        <f t="shared" si="175"/>
        <v/>
      </c>
      <c r="S520" s="8"/>
      <c r="T520" s="22" t="str">
        <f t="shared" si="168"/>
        <v/>
      </c>
      <c r="U520" s="34" t="str">
        <f t="shared" si="176"/>
        <v/>
      </c>
      <c r="V520" s="8"/>
      <c r="W520" s="22" t="str">
        <f t="shared" si="169"/>
        <v/>
      </c>
    </row>
    <row r="521" spans="1:23" ht="18" customHeight="1" x14ac:dyDescent="0.35">
      <c r="A521" s="69">
        <f>'Energy - Master'!A520</f>
        <v>46540</v>
      </c>
      <c r="B521" s="24" t="str">
        <f t="shared" si="162"/>
        <v>Jun-2027</v>
      </c>
      <c r="C521" s="34" t="str">
        <f t="shared" si="170"/>
        <v/>
      </c>
      <c r="D521" s="8"/>
      <c r="E521" s="22" t="str">
        <f t="shared" si="163"/>
        <v/>
      </c>
      <c r="F521" s="34" t="str">
        <f t="shared" si="171"/>
        <v/>
      </c>
      <c r="G521" s="8"/>
      <c r="H521" s="22" t="str">
        <f t="shared" si="164"/>
        <v/>
      </c>
      <c r="I521" s="34" t="str">
        <f t="shared" si="172"/>
        <v/>
      </c>
      <c r="J521" s="8"/>
      <c r="K521" s="22" t="str">
        <f t="shared" si="165"/>
        <v/>
      </c>
      <c r="L521" s="34" t="str">
        <f t="shared" si="173"/>
        <v/>
      </c>
      <c r="M521" s="8"/>
      <c r="N521" s="22" t="str">
        <f t="shared" si="166"/>
        <v/>
      </c>
      <c r="O521" s="34" t="str">
        <f t="shared" si="174"/>
        <v/>
      </c>
      <c r="P521" s="8"/>
      <c r="Q521" s="22" t="str">
        <f t="shared" si="167"/>
        <v/>
      </c>
      <c r="R521" s="34" t="str">
        <f t="shared" si="175"/>
        <v/>
      </c>
      <c r="S521" s="8"/>
      <c r="T521" s="22" t="str">
        <f t="shared" si="168"/>
        <v/>
      </c>
      <c r="U521" s="34" t="str">
        <f t="shared" si="176"/>
        <v/>
      </c>
      <c r="V521" s="8"/>
      <c r="W521" s="22" t="str">
        <f t="shared" si="169"/>
        <v/>
      </c>
    </row>
    <row r="522" spans="1:23" ht="18" customHeight="1" x14ac:dyDescent="0.35">
      <c r="A522" s="69">
        <f>'Energy - Master'!A521</f>
        <v>46541</v>
      </c>
      <c r="B522" s="24" t="str">
        <f t="shared" si="162"/>
        <v>Jun-2027</v>
      </c>
      <c r="C522" s="34" t="str">
        <f t="shared" si="170"/>
        <v/>
      </c>
      <c r="D522" s="8"/>
      <c r="E522" s="22" t="str">
        <f t="shared" si="163"/>
        <v/>
      </c>
      <c r="F522" s="34" t="str">
        <f t="shared" si="171"/>
        <v/>
      </c>
      <c r="G522" s="8"/>
      <c r="H522" s="22" t="str">
        <f t="shared" si="164"/>
        <v/>
      </c>
      <c r="I522" s="34" t="str">
        <f t="shared" si="172"/>
        <v/>
      </c>
      <c r="J522" s="8"/>
      <c r="K522" s="22" t="str">
        <f t="shared" si="165"/>
        <v/>
      </c>
      <c r="L522" s="34" t="str">
        <f t="shared" si="173"/>
        <v/>
      </c>
      <c r="M522" s="8"/>
      <c r="N522" s="22" t="str">
        <f t="shared" si="166"/>
        <v/>
      </c>
      <c r="O522" s="34" t="str">
        <f t="shared" si="174"/>
        <v/>
      </c>
      <c r="P522" s="8"/>
      <c r="Q522" s="22" t="str">
        <f t="shared" si="167"/>
        <v/>
      </c>
      <c r="R522" s="34" t="str">
        <f t="shared" si="175"/>
        <v/>
      </c>
      <c r="S522" s="8"/>
      <c r="T522" s="22" t="str">
        <f t="shared" si="168"/>
        <v/>
      </c>
      <c r="U522" s="34" t="str">
        <f t="shared" si="176"/>
        <v/>
      </c>
      <c r="V522" s="8"/>
      <c r="W522" s="22" t="str">
        <f t="shared" si="169"/>
        <v/>
      </c>
    </row>
    <row r="523" spans="1:23" ht="18" customHeight="1" x14ac:dyDescent="0.35">
      <c r="A523" s="69">
        <f>'Energy - Master'!A522</f>
        <v>46542</v>
      </c>
      <c r="B523" s="24" t="str">
        <f t="shared" si="162"/>
        <v>Jun-2027</v>
      </c>
      <c r="C523" s="34" t="str">
        <f t="shared" si="170"/>
        <v/>
      </c>
      <c r="D523" s="8"/>
      <c r="E523" s="22" t="str">
        <f t="shared" si="163"/>
        <v/>
      </c>
      <c r="F523" s="34" t="str">
        <f t="shared" si="171"/>
        <v/>
      </c>
      <c r="G523" s="8"/>
      <c r="H523" s="22" t="str">
        <f t="shared" si="164"/>
        <v/>
      </c>
      <c r="I523" s="34" t="str">
        <f t="shared" si="172"/>
        <v/>
      </c>
      <c r="J523" s="8"/>
      <c r="K523" s="22" t="str">
        <f t="shared" si="165"/>
        <v/>
      </c>
      <c r="L523" s="34" t="str">
        <f t="shared" si="173"/>
        <v/>
      </c>
      <c r="M523" s="8"/>
      <c r="N523" s="22" t="str">
        <f t="shared" si="166"/>
        <v/>
      </c>
      <c r="O523" s="34" t="str">
        <f t="shared" si="174"/>
        <v/>
      </c>
      <c r="P523" s="8"/>
      <c r="Q523" s="22" t="str">
        <f t="shared" si="167"/>
        <v/>
      </c>
      <c r="R523" s="34" t="str">
        <f t="shared" si="175"/>
        <v/>
      </c>
      <c r="S523" s="8"/>
      <c r="T523" s="22" t="str">
        <f t="shared" si="168"/>
        <v/>
      </c>
      <c r="U523" s="34" t="str">
        <f t="shared" si="176"/>
        <v/>
      </c>
      <c r="V523" s="8"/>
      <c r="W523" s="22" t="str">
        <f t="shared" si="169"/>
        <v/>
      </c>
    </row>
    <row r="524" spans="1:23" ht="18" customHeight="1" x14ac:dyDescent="0.35">
      <c r="A524" s="69">
        <f>'Energy - Master'!A523</f>
        <v>46543</v>
      </c>
      <c r="B524" s="24" t="str">
        <f t="shared" si="162"/>
        <v>Jun-2027</v>
      </c>
      <c r="C524" s="34" t="str">
        <f t="shared" si="170"/>
        <v/>
      </c>
      <c r="D524" s="8"/>
      <c r="E524" s="22" t="str">
        <f t="shared" si="163"/>
        <v/>
      </c>
      <c r="F524" s="34" t="str">
        <f t="shared" si="171"/>
        <v/>
      </c>
      <c r="G524" s="8"/>
      <c r="H524" s="22" t="str">
        <f t="shared" si="164"/>
        <v/>
      </c>
      <c r="I524" s="34" t="str">
        <f t="shared" si="172"/>
        <v/>
      </c>
      <c r="J524" s="8"/>
      <c r="K524" s="22" t="str">
        <f t="shared" si="165"/>
        <v/>
      </c>
      <c r="L524" s="34" t="str">
        <f t="shared" si="173"/>
        <v/>
      </c>
      <c r="M524" s="8"/>
      <c r="N524" s="22" t="str">
        <f t="shared" si="166"/>
        <v/>
      </c>
      <c r="O524" s="34" t="str">
        <f t="shared" si="174"/>
        <v/>
      </c>
      <c r="P524" s="8"/>
      <c r="Q524" s="22" t="str">
        <f t="shared" si="167"/>
        <v/>
      </c>
      <c r="R524" s="34" t="str">
        <f t="shared" si="175"/>
        <v/>
      </c>
      <c r="S524" s="8"/>
      <c r="T524" s="22" t="str">
        <f t="shared" si="168"/>
        <v/>
      </c>
      <c r="U524" s="34" t="str">
        <f t="shared" si="176"/>
        <v/>
      </c>
      <c r="V524" s="8"/>
      <c r="W524" s="22" t="str">
        <f t="shared" si="169"/>
        <v/>
      </c>
    </row>
    <row r="525" spans="1:23" ht="18" customHeight="1" x14ac:dyDescent="0.35">
      <c r="A525" s="69">
        <f>'Energy - Master'!A524</f>
        <v>46544</v>
      </c>
      <c r="B525" s="24" t="str">
        <f t="shared" si="162"/>
        <v>Jun-2027</v>
      </c>
      <c r="C525" s="34" t="str">
        <f t="shared" si="170"/>
        <v/>
      </c>
      <c r="D525" s="8"/>
      <c r="E525" s="22" t="str">
        <f t="shared" si="163"/>
        <v/>
      </c>
      <c r="F525" s="34" t="str">
        <f t="shared" si="171"/>
        <v/>
      </c>
      <c r="G525" s="8"/>
      <c r="H525" s="22" t="str">
        <f t="shared" si="164"/>
        <v/>
      </c>
      <c r="I525" s="34" t="str">
        <f t="shared" si="172"/>
        <v/>
      </c>
      <c r="J525" s="8"/>
      <c r="K525" s="22" t="str">
        <f t="shared" si="165"/>
        <v/>
      </c>
      <c r="L525" s="34" t="str">
        <f t="shared" si="173"/>
        <v/>
      </c>
      <c r="M525" s="8"/>
      <c r="N525" s="22" t="str">
        <f t="shared" si="166"/>
        <v/>
      </c>
      <c r="O525" s="34" t="str">
        <f t="shared" si="174"/>
        <v/>
      </c>
      <c r="P525" s="8"/>
      <c r="Q525" s="22" t="str">
        <f t="shared" si="167"/>
        <v/>
      </c>
      <c r="R525" s="34" t="str">
        <f t="shared" si="175"/>
        <v/>
      </c>
      <c r="S525" s="8"/>
      <c r="T525" s="22" t="str">
        <f t="shared" si="168"/>
        <v/>
      </c>
      <c r="U525" s="34" t="str">
        <f t="shared" si="176"/>
        <v/>
      </c>
      <c r="V525" s="8"/>
      <c r="W525" s="22" t="str">
        <f t="shared" si="169"/>
        <v/>
      </c>
    </row>
    <row r="526" spans="1:23" ht="18" customHeight="1" x14ac:dyDescent="0.35">
      <c r="A526" s="69">
        <f>'Energy - Master'!A525</f>
        <v>46545</v>
      </c>
      <c r="B526" s="24" t="str">
        <f t="shared" si="162"/>
        <v>Jun-2027</v>
      </c>
      <c r="C526" s="34" t="str">
        <f t="shared" si="170"/>
        <v/>
      </c>
      <c r="D526" s="8"/>
      <c r="E526" s="22" t="str">
        <f t="shared" si="163"/>
        <v/>
      </c>
      <c r="F526" s="34" t="str">
        <f t="shared" si="171"/>
        <v/>
      </c>
      <c r="G526" s="8"/>
      <c r="H526" s="22" t="str">
        <f t="shared" si="164"/>
        <v/>
      </c>
      <c r="I526" s="34" t="str">
        <f t="shared" si="172"/>
        <v/>
      </c>
      <c r="J526" s="8"/>
      <c r="K526" s="22" t="str">
        <f t="shared" si="165"/>
        <v/>
      </c>
      <c r="L526" s="34" t="str">
        <f t="shared" si="173"/>
        <v/>
      </c>
      <c r="M526" s="8"/>
      <c r="N526" s="22" t="str">
        <f t="shared" si="166"/>
        <v/>
      </c>
      <c r="O526" s="34" t="str">
        <f t="shared" si="174"/>
        <v/>
      </c>
      <c r="P526" s="8"/>
      <c r="Q526" s="22" t="str">
        <f t="shared" si="167"/>
        <v/>
      </c>
      <c r="R526" s="34" t="str">
        <f t="shared" si="175"/>
        <v/>
      </c>
      <c r="S526" s="8"/>
      <c r="T526" s="22" t="str">
        <f t="shared" si="168"/>
        <v/>
      </c>
      <c r="U526" s="34" t="str">
        <f t="shared" si="176"/>
        <v/>
      </c>
      <c r="V526" s="8"/>
      <c r="W526" s="22" t="str">
        <f t="shared" si="169"/>
        <v/>
      </c>
    </row>
    <row r="527" spans="1:23" ht="18" customHeight="1" x14ac:dyDescent="0.35">
      <c r="A527" s="69">
        <f>'Energy - Master'!A526</f>
        <v>46546</v>
      </c>
      <c r="B527" s="24" t="str">
        <f t="shared" si="162"/>
        <v>Jun-2027</v>
      </c>
      <c r="C527" s="34" t="str">
        <f t="shared" si="170"/>
        <v/>
      </c>
      <c r="D527" s="8"/>
      <c r="E527" s="22" t="str">
        <f t="shared" si="163"/>
        <v/>
      </c>
      <c r="F527" s="34" t="str">
        <f t="shared" si="171"/>
        <v/>
      </c>
      <c r="G527" s="8"/>
      <c r="H527" s="22" t="str">
        <f t="shared" si="164"/>
        <v/>
      </c>
      <c r="I527" s="34" t="str">
        <f t="shared" si="172"/>
        <v/>
      </c>
      <c r="J527" s="8"/>
      <c r="K527" s="22" t="str">
        <f t="shared" si="165"/>
        <v/>
      </c>
      <c r="L527" s="34" t="str">
        <f t="shared" si="173"/>
        <v/>
      </c>
      <c r="M527" s="8"/>
      <c r="N527" s="22" t="str">
        <f t="shared" si="166"/>
        <v/>
      </c>
      <c r="O527" s="34" t="str">
        <f t="shared" si="174"/>
        <v/>
      </c>
      <c r="P527" s="8"/>
      <c r="Q527" s="22" t="str">
        <f t="shared" si="167"/>
        <v/>
      </c>
      <c r="R527" s="34" t="str">
        <f t="shared" si="175"/>
        <v/>
      </c>
      <c r="S527" s="8"/>
      <c r="T527" s="22" t="str">
        <f t="shared" si="168"/>
        <v/>
      </c>
      <c r="U527" s="34" t="str">
        <f t="shared" si="176"/>
        <v/>
      </c>
      <c r="V527" s="8"/>
      <c r="W527" s="22" t="str">
        <f t="shared" si="169"/>
        <v/>
      </c>
    </row>
    <row r="528" spans="1:23" ht="18" customHeight="1" x14ac:dyDescent="0.35">
      <c r="A528" s="69">
        <f>'Energy - Master'!A527</f>
        <v>46547</v>
      </c>
      <c r="B528" s="24" t="str">
        <f t="shared" si="162"/>
        <v>Jun-2027</v>
      </c>
      <c r="C528" s="34" t="str">
        <f t="shared" si="170"/>
        <v/>
      </c>
      <c r="D528" s="8"/>
      <c r="E528" s="22" t="str">
        <f t="shared" si="163"/>
        <v/>
      </c>
      <c r="F528" s="34" t="str">
        <f t="shared" si="171"/>
        <v/>
      </c>
      <c r="G528" s="8"/>
      <c r="H528" s="22" t="str">
        <f t="shared" si="164"/>
        <v/>
      </c>
      <c r="I528" s="34" t="str">
        <f t="shared" si="172"/>
        <v/>
      </c>
      <c r="J528" s="8"/>
      <c r="K528" s="22" t="str">
        <f t="shared" si="165"/>
        <v/>
      </c>
      <c r="L528" s="34" t="str">
        <f t="shared" si="173"/>
        <v/>
      </c>
      <c r="M528" s="8"/>
      <c r="N528" s="22" t="str">
        <f t="shared" si="166"/>
        <v/>
      </c>
      <c r="O528" s="34" t="str">
        <f t="shared" si="174"/>
        <v/>
      </c>
      <c r="P528" s="8"/>
      <c r="Q528" s="22" t="str">
        <f t="shared" si="167"/>
        <v/>
      </c>
      <c r="R528" s="34" t="str">
        <f t="shared" si="175"/>
        <v/>
      </c>
      <c r="S528" s="8"/>
      <c r="T528" s="22" t="str">
        <f t="shared" si="168"/>
        <v/>
      </c>
      <c r="U528" s="34" t="str">
        <f t="shared" si="176"/>
        <v/>
      </c>
      <c r="V528" s="8"/>
      <c r="W528" s="22" t="str">
        <f t="shared" si="169"/>
        <v/>
      </c>
    </row>
    <row r="529" spans="1:23" ht="18" customHeight="1" x14ac:dyDescent="0.35">
      <c r="A529" s="69">
        <f>'Energy - Master'!A528</f>
        <v>46548</v>
      </c>
      <c r="B529" s="24" t="str">
        <f t="shared" si="162"/>
        <v>Jun-2027</v>
      </c>
      <c r="C529" s="34" t="str">
        <f t="shared" si="170"/>
        <v/>
      </c>
      <c r="D529" s="8"/>
      <c r="E529" s="22" t="str">
        <f t="shared" si="163"/>
        <v/>
      </c>
      <c r="F529" s="34" t="str">
        <f t="shared" si="171"/>
        <v/>
      </c>
      <c r="G529" s="8"/>
      <c r="H529" s="22" t="str">
        <f t="shared" si="164"/>
        <v/>
      </c>
      <c r="I529" s="34" t="str">
        <f t="shared" si="172"/>
        <v/>
      </c>
      <c r="J529" s="8"/>
      <c r="K529" s="22" t="str">
        <f t="shared" si="165"/>
        <v/>
      </c>
      <c r="L529" s="34" t="str">
        <f t="shared" si="173"/>
        <v/>
      </c>
      <c r="M529" s="8"/>
      <c r="N529" s="22" t="str">
        <f t="shared" si="166"/>
        <v/>
      </c>
      <c r="O529" s="34" t="str">
        <f t="shared" si="174"/>
        <v/>
      </c>
      <c r="P529" s="8"/>
      <c r="Q529" s="22" t="str">
        <f t="shared" si="167"/>
        <v/>
      </c>
      <c r="R529" s="34" t="str">
        <f t="shared" si="175"/>
        <v/>
      </c>
      <c r="S529" s="8"/>
      <c r="T529" s="22" t="str">
        <f t="shared" si="168"/>
        <v/>
      </c>
      <c r="U529" s="34" t="str">
        <f t="shared" si="176"/>
        <v/>
      </c>
      <c r="V529" s="8"/>
      <c r="W529" s="22" t="str">
        <f t="shared" si="169"/>
        <v/>
      </c>
    </row>
    <row r="530" spans="1:23" ht="18" customHeight="1" x14ac:dyDescent="0.35">
      <c r="A530" s="69">
        <f>'Energy - Master'!A529</f>
        <v>46549</v>
      </c>
      <c r="B530" s="24" t="str">
        <f t="shared" si="162"/>
        <v>Jun-2027</v>
      </c>
      <c r="C530" s="34" t="str">
        <f t="shared" si="170"/>
        <v/>
      </c>
      <c r="D530" s="8"/>
      <c r="E530" s="22" t="str">
        <f t="shared" si="163"/>
        <v/>
      </c>
      <c r="F530" s="34" t="str">
        <f t="shared" si="171"/>
        <v/>
      </c>
      <c r="G530" s="8"/>
      <c r="H530" s="22" t="str">
        <f t="shared" si="164"/>
        <v/>
      </c>
      <c r="I530" s="34" t="str">
        <f t="shared" si="172"/>
        <v/>
      </c>
      <c r="J530" s="8"/>
      <c r="K530" s="22" t="str">
        <f t="shared" si="165"/>
        <v/>
      </c>
      <c r="L530" s="34" t="str">
        <f t="shared" si="173"/>
        <v/>
      </c>
      <c r="M530" s="8"/>
      <c r="N530" s="22" t="str">
        <f t="shared" si="166"/>
        <v/>
      </c>
      <c r="O530" s="34" t="str">
        <f t="shared" si="174"/>
        <v/>
      </c>
      <c r="P530" s="8"/>
      <c r="Q530" s="22" t="str">
        <f t="shared" si="167"/>
        <v/>
      </c>
      <c r="R530" s="34" t="str">
        <f t="shared" si="175"/>
        <v/>
      </c>
      <c r="S530" s="8"/>
      <c r="T530" s="22" t="str">
        <f t="shared" si="168"/>
        <v/>
      </c>
      <c r="U530" s="34" t="str">
        <f t="shared" si="176"/>
        <v/>
      </c>
      <c r="V530" s="8"/>
      <c r="W530" s="22" t="str">
        <f t="shared" si="169"/>
        <v/>
      </c>
    </row>
    <row r="531" spans="1:23" ht="18" customHeight="1" x14ac:dyDescent="0.35">
      <c r="A531" s="69">
        <f>'Energy - Master'!A530</f>
        <v>46550</v>
      </c>
      <c r="B531" s="24" t="str">
        <f t="shared" si="162"/>
        <v>Jun-2027</v>
      </c>
      <c r="C531" s="34" t="str">
        <f t="shared" si="170"/>
        <v/>
      </c>
      <c r="D531" s="8"/>
      <c r="E531" s="22" t="str">
        <f t="shared" si="163"/>
        <v/>
      </c>
      <c r="F531" s="34" t="str">
        <f t="shared" si="171"/>
        <v/>
      </c>
      <c r="G531" s="8"/>
      <c r="H531" s="22" t="str">
        <f t="shared" si="164"/>
        <v/>
      </c>
      <c r="I531" s="34" t="str">
        <f t="shared" si="172"/>
        <v/>
      </c>
      <c r="J531" s="8"/>
      <c r="K531" s="22" t="str">
        <f t="shared" si="165"/>
        <v/>
      </c>
      <c r="L531" s="34" t="str">
        <f t="shared" si="173"/>
        <v/>
      </c>
      <c r="M531" s="8"/>
      <c r="N531" s="22" t="str">
        <f t="shared" si="166"/>
        <v/>
      </c>
      <c r="O531" s="34" t="str">
        <f t="shared" si="174"/>
        <v/>
      </c>
      <c r="P531" s="8"/>
      <c r="Q531" s="22" t="str">
        <f t="shared" si="167"/>
        <v/>
      </c>
      <c r="R531" s="34" t="str">
        <f t="shared" si="175"/>
        <v/>
      </c>
      <c r="S531" s="8"/>
      <c r="T531" s="22" t="str">
        <f t="shared" si="168"/>
        <v/>
      </c>
      <c r="U531" s="34" t="str">
        <f t="shared" si="176"/>
        <v/>
      </c>
      <c r="V531" s="8"/>
      <c r="W531" s="22" t="str">
        <f t="shared" si="169"/>
        <v/>
      </c>
    </row>
    <row r="532" spans="1:23" ht="18" customHeight="1" x14ac:dyDescent="0.35">
      <c r="A532" s="69">
        <f>'Energy - Master'!A531</f>
        <v>46551</v>
      </c>
      <c r="B532" s="24" t="str">
        <f t="shared" si="162"/>
        <v>Jun-2027</v>
      </c>
      <c r="C532" s="34" t="str">
        <f t="shared" si="170"/>
        <v/>
      </c>
      <c r="D532" s="8"/>
      <c r="E532" s="22" t="str">
        <f t="shared" si="163"/>
        <v/>
      </c>
      <c r="F532" s="34" t="str">
        <f t="shared" si="171"/>
        <v/>
      </c>
      <c r="G532" s="8"/>
      <c r="H532" s="22" t="str">
        <f t="shared" si="164"/>
        <v/>
      </c>
      <c r="I532" s="34" t="str">
        <f t="shared" si="172"/>
        <v/>
      </c>
      <c r="J532" s="8"/>
      <c r="K532" s="22" t="str">
        <f t="shared" si="165"/>
        <v/>
      </c>
      <c r="L532" s="34" t="str">
        <f t="shared" si="173"/>
        <v/>
      </c>
      <c r="M532" s="8"/>
      <c r="N532" s="22" t="str">
        <f t="shared" si="166"/>
        <v/>
      </c>
      <c r="O532" s="34" t="str">
        <f t="shared" si="174"/>
        <v/>
      </c>
      <c r="P532" s="8"/>
      <c r="Q532" s="22" t="str">
        <f t="shared" si="167"/>
        <v/>
      </c>
      <c r="R532" s="34" t="str">
        <f t="shared" si="175"/>
        <v/>
      </c>
      <c r="S532" s="8"/>
      <c r="T532" s="22" t="str">
        <f t="shared" si="168"/>
        <v/>
      </c>
      <c r="U532" s="34" t="str">
        <f t="shared" si="176"/>
        <v/>
      </c>
      <c r="V532" s="8"/>
      <c r="W532" s="22" t="str">
        <f t="shared" si="169"/>
        <v/>
      </c>
    </row>
    <row r="533" spans="1:23" ht="18" customHeight="1" x14ac:dyDescent="0.35">
      <c r="A533" s="69">
        <f>'Energy - Master'!A532</f>
        <v>46552</v>
      </c>
      <c r="B533" s="24" t="str">
        <f t="shared" si="162"/>
        <v>Jun-2027</v>
      </c>
      <c r="C533" s="34" t="str">
        <f t="shared" si="170"/>
        <v/>
      </c>
      <c r="D533" s="8"/>
      <c r="E533" s="22" t="str">
        <f t="shared" si="163"/>
        <v/>
      </c>
      <c r="F533" s="34" t="str">
        <f t="shared" si="171"/>
        <v/>
      </c>
      <c r="G533" s="8"/>
      <c r="H533" s="22" t="str">
        <f t="shared" si="164"/>
        <v/>
      </c>
      <c r="I533" s="34" t="str">
        <f t="shared" si="172"/>
        <v/>
      </c>
      <c r="J533" s="8"/>
      <c r="K533" s="22" t="str">
        <f t="shared" si="165"/>
        <v/>
      </c>
      <c r="L533" s="34" t="str">
        <f t="shared" si="173"/>
        <v/>
      </c>
      <c r="M533" s="8"/>
      <c r="N533" s="22" t="str">
        <f t="shared" si="166"/>
        <v/>
      </c>
      <c r="O533" s="34" t="str">
        <f t="shared" si="174"/>
        <v/>
      </c>
      <c r="P533" s="8"/>
      <c r="Q533" s="22" t="str">
        <f t="shared" si="167"/>
        <v/>
      </c>
      <c r="R533" s="34" t="str">
        <f t="shared" si="175"/>
        <v/>
      </c>
      <c r="S533" s="8"/>
      <c r="T533" s="22" t="str">
        <f t="shared" si="168"/>
        <v/>
      </c>
      <c r="U533" s="34" t="str">
        <f t="shared" si="176"/>
        <v/>
      </c>
      <c r="V533" s="8"/>
      <c r="W533" s="22" t="str">
        <f t="shared" si="169"/>
        <v/>
      </c>
    </row>
    <row r="534" spans="1:23" ht="18" customHeight="1" x14ac:dyDescent="0.35">
      <c r="A534" s="69">
        <f>'Energy - Master'!A533</f>
        <v>46553</v>
      </c>
      <c r="B534" s="24" t="str">
        <f t="shared" si="162"/>
        <v>Jun-2027</v>
      </c>
      <c r="C534" s="34" t="str">
        <f t="shared" si="170"/>
        <v/>
      </c>
      <c r="D534" s="8"/>
      <c r="E534" s="22" t="str">
        <f t="shared" si="163"/>
        <v/>
      </c>
      <c r="F534" s="34" t="str">
        <f t="shared" si="171"/>
        <v/>
      </c>
      <c r="G534" s="8"/>
      <c r="H534" s="22" t="str">
        <f t="shared" si="164"/>
        <v/>
      </c>
      <c r="I534" s="34" t="str">
        <f t="shared" si="172"/>
        <v/>
      </c>
      <c r="J534" s="8"/>
      <c r="K534" s="22" t="str">
        <f t="shared" si="165"/>
        <v/>
      </c>
      <c r="L534" s="34" t="str">
        <f t="shared" si="173"/>
        <v/>
      </c>
      <c r="M534" s="8"/>
      <c r="N534" s="22" t="str">
        <f t="shared" si="166"/>
        <v/>
      </c>
      <c r="O534" s="34" t="str">
        <f t="shared" si="174"/>
        <v/>
      </c>
      <c r="P534" s="8"/>
      <c r="Q534" s="22" t="str">
        <f t="shared" si="167"/>
        <v/>
      </c>
      <c r="R534" s="34" t="str">
        <f t="shared" si="175"/>
        <v/>
      </c>
      <c r="S534" s="8"/>
      <c r="T534" s="22" t="str">
        <f t="shared" si="168"/>
        <v/>
      </c>
      <c r="U534" s="34" t="str">
        <f t="shared" si="176"/>
        <v/>
      </c>
      <c r="V534" s="8"/>
      <c r="W534" s="22" t="str">
        <f t="shared" si="169"/>
        <v/>
      </c>
    </row>
    <row r="535" spans="1:23" ht="18" customHeight="1" x14ac:dyDescent="0.35">
      <c r="A535" s="69">
        <f>'Energy - Master'!A534</f>
        <v>46554</v>
      </c>
      <c r="B535" s="24" t="str">
        <f t="shared" si="162"/>
        <v>Jun-2027</v>
      </c>
      <c r="C535" s="34" t="str">
        <f t="shared" si="170"/>
        <v/>
      </c>
      <c r="D535" s="8"/>
      <c r="E535" s="22" t="str">
        <f t="shared" si="163"/>
        <v/>
      </c>
      <c r="F535" s="34" t="str">
        <f t="shared" si="171"/>
        <v/>
      </c>
      <c r="G535" s="8"/>
      <c r="H535" s="22" t="str">
        <f t="shared" si="164"/>
        <v/>
      </c>
      <c r="I535" s="34" t="str">
        <f t="shared" si="172"/>
        <v/>
      </c>
      <c r="J535" s="8"/>
      <c r="K535" s="22" t="str">
        <f t="shared" si="165"/>
        <v/>
      </c>
      <c r="L535" s="34" t="str">
        <f t="shared" si="173"/>
        <v/>
      </c>
      <c r="M535" s="8"/>
      <c r="N535" s="22" t="str">
        <f t="shared" si="166"/>
        <v/>
      </c>
      <c r="O535" s="34" t="str">
        <f t="shared" si="174"/>
        <v/>
      </c>
      <c r="P535" s="8"/>
      <c r="Q535" s="22" t="str">
        <f t="shared" si="167"/>
        <v/>
      </c>
      <c r="R535" s="34" t="str">
        <f t="shared" si="175"/>
        <v/>
      </c>
      <c r="S535" s="8"/>
      <c r="T535" s="22" t="str">
        <f t="shared" si="168"/>
        <v/>
      </c>
      <c r="U535" s="34" t="str">
        <f t="shared" si="176"/>
        <v/>
      </c>
      <c r="V535" s="8"/>
      <c r="W535" s="22" t="str">
        <f t="shared" si="169"/>
        <v/>
      </c>
    </row>
    <row r="536" spans="1:23" ht="18" customHeight="1" x14ac:dyDescent="0.35">
      <c r="A536" s="69">
        <f>'Energy - Master'!A535</f>
        <v>46555</v>
      </c>
      <c r="B536" s="24" t="str">
        <f t="shared" si="162"/>
        <v>Jun-2027</v>
      </c>
      <c r="C536" s="34" t="str">
        <f t="shared" si="170"/>
        <v/>
      </c>
      <c r="D536" s="8"/>
      <c r="E536" s="22" t="str">
        <f t="shared" si="163"/>
        <v/>
      </c>
      <c r="F536" s="34" t="str">
        <f t="shared" si="171"/>
        <v/>
      </c>
      <c r="G536" s="8"/>
      <c r="H536" s="22" t="str">
        <f t="shared" si="164"/>
        <v/>
      </c>
      <c r="I536" s="34" t="str">
        <f t="shared" si="172"/>
        <v/>
      </c>
      <c r="J536" s="8"/>
      <c r="K536" s="22" t="str">
        <f t="shared" si="165"/>
        <v/>
      </c>
      <c r="L536" s="34" t="str">
        <f t="shared" si="173"/>
        <v/>
      </c>
      <c r="M536" s="8"/>
      <c r="N536" s="22" t="str">
        <f t="shared" si="166"/>
        <v/>
      </c>
      <c r="O536" s="34" t="str">
        <f t="shared" si="174"/>
        <v/>
      </c>
      <c r="P536" s="8"/>
      <c r="Q536" s="22" t="str">
        <f t="shared" si="167"/>
        <v/>
      </c>
      <c r="R536" s="34" t="str">
        <f t="shared" si="175"/>
        <v/>
      </c>
      <c r="S536" s="8"/>
      <c r="T536" s="22" t="str">
        <f t="shared" si="168"/>
        <v/>
      </c>
      <c r="U536" s="34" t="str">
        <f t="shared" si="176"/>
        <v/>
      </c>
      <c r="V536" s="8"/>
      <c r="W536" s="22" t="str">
        <f t="shared" si="169"/>
        <v/>
      </c>
    </row>
    <row r="537" spans="1:23" ht="18" customHeight="1" x14ac:dyDescent="0.35">
      <c r="A537" s="69">
        <f>'Energy - Master'!A536</f>
        <v>46556</v>
      </c>
      <c r="B537" s="24" t="str">
        <f t="shared" si="162"/>
        <v>Jun-2027</v>
      </c>
      <c r="C537" s="34" t="str">
        <f t="shared" si="170"/>
        <v/>
      </c>
      <c r="D537" s="8"/>
      <c r="E537" s="22" t="str">
        <f t="shared" si="163"/>
        <v/>
      </c>
      <c r="F537" s="34" t="str">
        <f t="shared" si="171"/>
        <v/>
      </c>
      <c r="G537" s="8"/>
      <c r="H537" s="22" t="str">
        <f t="shared" si="164"/>
        <v/>
      </c>
      <c r="I537" s="34" t="str">
        <f t="shared" si="172"/>
        <v/>
      </c>
      <c r="J537" s="8"/>
      <c r="K537" s="22" t="str">
        <f t="shared" si="165"/>
        <v/>
      </c>
      <c r="L537" s="34" t="str">
        <f t="shared" si="173"/>
        <v/>
      </c>
      <c r="M537" s="8"/>
      <c r="N537" s="22" t="str">
        <f t="shared" si="166"/>
        <v/>
      </c>
      <c r="O537" s="34" t="str">
        <f t="shared" si="174"/>
        <v/>
      </c>
      <c r="P537" s="8"/>
      <c r="Q537" s="22" t="str">
        <f t="shared" si="167"/>
        <v/>
      </c>
      <c r="R537" s="34" t="str">
        <f t="shared" si="175"/>
        <v/>
      </c>
      <c r="S537" s="8"/>
      <c r="T537" s="22" t="str">
        <f t="shared" si="168"/>
        <v/>
      </c>
      <c r="U537" s="34" t="str">
        <f t="shared" si="176"/>
        <v/>
      </c>
      <c r="V537" s="8"/>
      <c r="W537" s="22" t="str">
        <f t="shared" si="169"/>
        <v/>
      </c>
    </row>
    <row r="538" spans="1:23" ht="18" customHeight="1" x14ac:dyDescent="0.35">
      <c r="A538" s="69">
        <f>'Energy - Master'!A537</f>
        <v>46557</v>
      </c>
      <c r="B538" s="24" t="str">
        <f t="shared" si="162"/>
        <v>Jun-2027</v>
      </c>
      <c r="C538" s="34" t="str">
        <f t="shared" si="170"/>
        <v/>
      </c>
      <c r="D538" s="8"/>
      <c r="E538" s="22" t="str">
        <f t="shared" si="163"/>
        <v/>
      </c>
      <c r="F538" s="34" t="str">
        <f t="shared" si="171"/>
        <v/>
      </c>
      <c r="G538" s="8"/>
      <c r="H538" s="22" t="str">
        <f t="shared" si="164"/>
        <v/>
      </c>
      <c r="I538" s="34" t="str">
        <f t="shared" si="172"/>
        <v/>
      </c>
      <c r="J538" s="8"/>
      <c r="K538" s="22" t="str">
        <f t="shared" si="165"/>
        <v/>
      </c>
      <c r="L538" s="34" t="str">
        <f t="shared" si="173"/>
        <v/>
      </c>
      <c r="M538" s="8"/>
      <c r="N538" s="22" t="str">
        <f t="shared" si="166"/>
        <v/>
      </c>
      <c r="O538" s="34" t="str">
        <f t="shared" si="174"/>
        <v/>
      </c>
      <c r="P538" s="8"/>
      <c r="Q538" s="22" t="str">
        <f t="shared" si="167"/>
        <v/>
      </c>
      <c r="R538" s="34" t="str">
        <f t="shared" si="175"/>
        <v/>
      </c>
      <c r="S538" s="8"/>
      <c r="T538" s="22" t="str">
        <f t="shared" si="168"/>
        <v/>
      </c>
      <c r="U538" s="34" t="str">
        <f t="shared" si="176"/>
        <v/>
      </c>
      <c r="V538" s="8"/>
      <c r="W538" s="22" t="str">
        <f t="shared" si="169"/>
        <v/>
      </c>
    </row>
    <row r="539" spans="1:23" ht="18" customHeight="1" x14ac:dyDescent="0.35">
      <c r="A539" s="69">
        <f>'Energy - Master'!A538</f>
        <v>46558</v>
      </c>
      <c r="B539" s="24" t="str">
        <f t="shared" si="162"/>
        <v>Jun-2027</v>
      </c>
      <c r="C539" s="34" t="str">
        <f t="shared" si="170"/>
        <v/>
      </c>
      <c r="D539" s="8"/>
      <c r="E539" s="22" t="str">
        <f t="shared" si="163"/>
        <v/>
      </c>
      <c r="F539" s="34" t="str">
        <f t="shared" si="171"/>
        <v/>
      </c>
      <c r="G539" s="8"/>
      <c r="H539" s="22" t="str">
        <f t="shared" si="164"/>
        <v/>
      </c>
      <c r="I539" s="34" t="str">
        <f t="shared" si="172"/>
        <v/>
      </c>
      <c r="J539" s="8"/>
      <c r="K539" s="22" t="str">
        <f t="shared" si="165"/>
        <v/>
      </c>
      <c r="L539" s="34" t="str">
        <f t="shared" si="173"/>
        <v/>
      </c>
      <c r="M539" s="8"/>
      <c r="N539" s="22" t="str">
        <f t="shared" si="166"/>
        <v/>
      </c>
      <c r="O539" s="34" t="str">
        <f t="shared" si="174"/>
        <v/>
      </c>
      <c r="P539" s="8"/>
      <c r="Q539" s="22" t="str">
        <f t="shared" si="167"/>
        <v/>
      </c>
      <c r="R539" s="34" t="str">
        <f t="shared" si="175"/>
        <v/>
      </c>
      <c r="S539" s="8"/>
      <c r="T539" s="22" t="str">
        <f t="shared" si="168"/>
        <v/>
      </c>
      <c r="U539" s="34" t="str">
        <f t="shared" si="176"/>
        <v/>
      </c>
      <c r="V539" s="8"/>
      <c r="W539" s="22" t="str">
        <f t="shared" si="169"/>
        <v/>
      </c>
    </row>
    <row r="540" spans="1:23" ht="18" customHeight="1" x14ac:dyDescent="0.35">
      <c r="A540" s="69">
        <f>'Energy - Master'!A539</f>
        <v>46559</v>
      </c>
      <c r="B540" s="24" t="str">
        <f t="shared" si="162"/>
        <v>Jun-2027</v>
      </c>
      <c r="C540" s="34" t="str">
        <f t="shared" si="170"/>
        <v/>
      </c>
      <c r="D540" s="8"/>
      <c r="E540" s="22" t="str">
        <f t="shared" si="163"/>
        <v/>
      </c>
      <c r="F540" s="34" t="str">
        <f t="shared" si="171"/>
        <v/>
      </c>
      <c r="G540" s="8"/>
      <c r="H540" s="22" t="str">
        <f t="shared" si="164"/>
        <v/>
      </c>
      <c r="I540" s="34" t="str">
        <f t="shared" si="172"/>
        <v/>
      </c>
      <c r="J540" s="8"/>
      <c r="K540" s="22" t="str">
        <f t="shared" si="165"/>
        <v/>
      </c>
      <c r="L540" s="34" t="str">
        <f t="shared" si="173"/>
        <v/>
      </c>
      <c r="M540" s="8"/>
      <c r="N540" s="22" t="str">
        <f t="shared" si="166"/>
        <v/>
      </c>
      <c r="O540" s="34" t="str">
        <f t="shared" si="174"/>
        <v/>
      </c>
      <c r="P540" s="8"/>
      <c r="Q540" s="22" t="str">
        <f t="shared" si="167"/>
        <v/>
      </c>
      <c r="R540" s="34" t="str">
        <f t="shared" si="175"/>
        <v/>
      </c>
      <c r="S540" s="8"/>
      <c r="T540" s="22" t="str">
        <f t="shared" si="168"/>
        <v/>
      </c>
      <c r="U540" s="34" t="str">
        <f t="shared" si="176"/>
        <v/>
      </c>
      <c r="V540" s="8"/>
      <c r="W540" s="22" t="str">
        <f t="shared" si="169"/>
        <v/>
      </c>
    </row>
    <row r="541" spans="1:23" ht="18" customHeight="1" x14ac:dyDescent="0.35">
      <c r="A541" s="69">
        <f>'Energy - Master'!A540</f>
        <v>46560</v>
      </c>
      <c r="B541" s="24" t="str">
        <f t="shared" si="162"/>
        <v>Jun-2027</v>
      </c>
      <c r="C541" s="34" t="str">
        <f t="shared" si="170"/>
        <v/>
      </c>
      <c r="D541" s="8"/>
      <c r="E541" s="22" t="str">
        <f t="shared" si="163"/>
        <v/>
      </c>
      <c r="F541" s="34" t="str">
        <f t="shared" si="171"/>
        <v/>
      </c>
      <c r="G541" s="8"/>
      <c r="H541" s="22" t="str">
        <f t="shared" si="164"/>
        <v/>
      </c>
      <c r="I541" s="34" t="str">
        <f t="shared" si="172"/>
        <v/>
      </c>
      <c r="J541" s="8"/>
      <c r="K541" s="22" t="str">
        <f t="shared" si="165"/>
        <v/>
      </c>
      <c r="L541" s="34" t="str">
        <f t="shared" si="173"/>
        <v/>
      </c>
      <c r="M541" s="8"/>
      <c r="N541" s="22" t="str">
        <f t="shared" si="166"/>
        <v/>
      </c>
      <c r="O541" s="34" t="str">
        <f t="shared" si="174"/>
        <v/>
      </c>
      <c r="P541" s="8"/>
      <c r="Q541" s="22" t="str">
        <f t="shared" si="167"/>
        <v/>
      </c>
      <c r="R541" s="34" t="str">
        <f t="shared" si="175"/>
        <v/>
      </c>
      <c r="S541" s="8"/>
      <c r="T541" s="22" t="str">
        <f t="shared" si="168"/>
        <v/>
      </c>
      <c r="U541" s="34" t="str">
        <f t="shared" si="176"/>
        <v/>
      </c>
      <c r="V541" s="8"/>
      <c r="W541" s="22" t="str">
        <f t="shared" si="169"/>
        <v/>
      </c>
    </row>
    <row r="542" spans="1:23" ht="18" customHeight="1" x14ac:dyDescent="0.35">
      <c r="A542" s="69">
        <f>'Energy - Master'!A541</f>
        <v>46561</v>
      </c>
      <c r="B542" s="24" t="str">
        <f t="shared" si="162"/>
        <v>Jun-2027</v>
      </c>
      <c r="C542" s="34" t="str">
        <f t="shared" si="170"/>
        <v/>
      </c>
      <c r="D542" s="8"/>
      <c r="E542" s="22" t="str">
        <f t="shared" si="163"/>
        <v/>
      </c>
      <c r="F542" s="34" t="str">
        <f t="shared" si="171"/>
        <v/>
      </c>
      <c r="G542" s="8"/>
      <c r="H542" s="22" t="str">
        <f t="shared" si="164"/>
        <v/>
      </c>
      <c r="I542" s="34" t="str">
        <f t="shared" si="172"/>
        <v/>
      </c>
      <c r="J542" s="8"/>
      <c r="K542" s="22" t="str">
        <f t="shared" si="165"/>
        <v/>
      </c>
      <c r="L542" s="34" t="str">
        <f t="shared" si="173"/>
        <v/>
      </c>
      <c r="M542" s="8"/>
      <c r="N542" s="22" t="str">
        <f t="shared" si="166"/>
        <v/>
      </c>
      <c r="O542" s="34" t="str">
        <f t="shared" si="174"/>
        <v/>
      </c>
      <c r="P542" s="8"/>
      <c r="Q542" s="22" t="str">
        <f t="shared" si="167"/>
        <v/>
      </c>
      <c r="R542" s="34" t="str">
        <f t="shared" si="175"/>
        <v/>
      </c>
      <c r="S542" s="8"/>
      <c r="T542" s="22" t="str">
        <f t="shared" si="168"/>
        <v/>
      </c>
      <c r="U542" s="34" t="str">
        <f t="shared" si="176"/>
        <v/>
      </c>
      <c r="V542" s="8"/>
      <c r="W542" s="22" t="str">
        <f t="shared" si="169"/>
        <v/>
      </c>
    </row>
    <row r="543" spans="1:23" ht="18" customHeight="1" x14ac:dyDescent="0.35">
      <c r="A543" s="69">
        <f>'Energy - Master'!A542</f>
        <v>46562</v>
      </c>
      <c r="B543" s="24" t="str">
        <f t="shared" si="162"/>
        <v>Jun-2027</v>
      </c>
      <c r="C543" s="34" t="str">
        <f t="shared" si="170"/>
        <v/>
      </c>
      <c r="D543" s="8"/>
      <c r="E543" s="22" t="str">
        <f t="shared" si="163"/>
        <v/>
      </c>
      <c r="F543" s="34" t="str">
        <f t="shared" si="171"/>
        <v/>
      </c>
      <c r="G543" s="8"/>
      <c r="H543" s="22" t="str">
        <f t="shared" si="164"/>
        <v/>
      </c>
      <c r="I543" s="34" t="str">
        <f t="shared" si="172"/>
        <v/>
      </c>
      <c r="J543" s="8"/>
      <c r="K543" s="22" t="str">
        <f t="shared" si="165"/>
        <v/>
      </c>
      <c r="L543" s="34" t="str">
        <f t="shared" si="173"/>
        <v/>
      </c>
      <c r="M543" s="8"/>
      <c r="N543" s="22" t="str">
        <f t="shared" si="166"/>
        <v/>
      </c>
      <c r="O543" s="34" t="str">
        <f t="shared" si="174"/>
        <v/>
      </c>
      <c r="P543" s="8"/>
      <c r="Q543" s="22" t="str">
        <f t="shared" si="167"/>
        <v/>
      </c>
      <c r="R543" s="34" t="str">
        <f t="shared" si="175"/>
        <v/>
      </c>
      <c r="S543" s="8"/>
      <c r="T543" s="22" t="str">
        <f t="shared" si="168"/>
        <v/>
      </c>
      <c r="U543" s="34" t="str">
        <f t="shared" si="176"/>
        <v/>
      </c>
      <c r="V543" s="8"/>
      <c r="W543" s="22" t="str">
        <f t="shared" si="169"/>
        <v/>
      </c>
    </row>
    <row r="544" spans="1:23" ht="18" customHeight="1" x14ac:dyDescent="0.35">
      <c r="A544" s="69">
        <f>'Energy - Master'!A543</f>
        <v>46563</v>
      </c>
      <c r="B544" s="24" t="str">
        <f t="shared" si="162"/>
        <v>Jun-2027</v>
      </c>
      <c r="C544" s="34" t="str">
        <f t="shared" si="170"/>
        <v/>
      </c>
      <c r="D544" s="8"/>
      <c r="E544" s="22" t="str">
        <f t="shared" si="163"/>
        <v/>
      </c>
      <c r="F544" s="34" t="str">
        <f t="shared" si="171"/>
        <v/>
      </c>
      <c r="G544" s="8"/>
      <c r="H544" s="22" t="str">
        <f t="shared" si="164"/>
        <v/>
      </c>
      <c r="I544" s="34" t="str">
        <f t="shared" si="172"/>
        <v/>
      </c>
      <c r="J544" s="8"/>
      <c r="K544" s="22" t="str">
        <f t="shared" si="165"/>
        <v/>
      </c>
      <c r="L544" s="34" t="str">
        <f t="shared" si="173"/>
        <v/>
      </c>
      <c r="M544" s="8"/>
      <c r="N544" s="22" t="str">
        <f t="shared" si="166"/>
        <v/>
      </c>
      <c r="O544" s="34" t="str">
        <f t="shared" si="174"/>
        <v/>
      </c>
      <c r="P544" s="8"/>
      <c r="Q544" s="22" t="str">
        <f t="shared" si="167"/>
        <v/>
      </c>
      <c r="R544" s="34" t="str">
        <f t="shared" si="175"/>
        <v/>
      </c>
      <c r="S544" s="8"/>
      <c r="T544" s="22" t="str">
        <f t="shared" si="168"/>
        <v/>
      </c>
      <c r="U544" s="34" t="str">
        <f t="shared" si="176"/>
        <v/>
      </c>
      <c r="V544" s="8"/>
      <c r="W544" s="22" t="str">
        <f t="shared" si="169"/>
        <v/>
      </c>
    </row>
    <row r="545" spans="1:23" ht="18" customHeight="1" x14ac:dyDescent="0.35">
      <c r="A545" s="69">
        <f>'Energy - Master'!A544</f>
        <v>46564</v>
      </c>
      <c r="B545" s="24" t="str">
        <f t="shared" si="162"/>
        <v>Jun-2027</v>
      </c>
      <c r="C545" s="34" t="str">
        <f t="shared" si="170"/>
        <v/>
      </c>
      <c r="D545" s="8"/>
      <c r="E545" s="22" t="str">
        <f t="shared" si="163"/>
        <v/>
      </c>
      <c r="F545" s="34" t="str">
        <f t="shared" si="171"/>
        <v/>
      </c>
      <c r="G545" s="8"/>
      <c r="H545" s="22" t="str">
        <f t="shared" si="164"/>
        <v/>
      </c>
      <c r="I545" s="34" t="str">
        <f t="shared" si="172"/>
        <v/>
      </c>
      <c r="J545" s="8"/>
      <c r="K545" s="22" t="str">
        <f t="shared" si="165"/>
        <v/>
      </c>
      <c r="L545" s="34" t="str">
        <f t="shared" si="173"/>
        <v/>
      </c>
      <c r="M545" s="8"/>
      <c r="N545" s="22" t="str">
        <f t="shared" si="166"/>
        <v/>
      </c>
      <c r="O545" s="34" t="str">
        <f t="shared" si="174"/>
        <v/>
      </c>
      <c r="P545" s="8"/>
      <c r="Q545" s="22" t="str">
        <f t="shared" si="167"/>
        <v/>
      </c>
      <c r="R545" s="34" t="str">
        <f t="shared" si="175"/>
        <v/>
      </c>
      <c r="S545" s="8"/>
      <c r="T545" s="22" t="str">
        <f t="shared" si="168"/>
        <v/>
      </c>
      <c r="U545" s="34" t="str">
        <f t="shared" si="176"/>
        <v/>
      </c>
      <c r="V545" s="8"/>
      <c r="W545" s="22" t="str">
        <f t="shared" si="169"/>
        <v/>
      </c>
    </row>
    <row r="546" spans="1:23" ht="18" customHeight="1" x14ac:dyDescent="0.35">
      <c r="A546" s="69">
        <f>'Energy - Master'!A545</f>
        <v>46565</v>
      </c>
      <c r="B546" s="24" t="str">
        <f t="shared" si="162"/>
        <v>Jun-2027</v>
      </c>
      <c r="C546" s="34" t="str">
        <f t="shared" si="170"/>
        <v/>
      </c>
      <c r="D546" s="8"/>
      <c r="E546" s="22" t="str">
        <f t="shared" si="163"/>
        <v/>
      </c>
      <c r="F546" s="34" t="str">
        <f t="shared" si="171"/>
        <v/>
      </c>
      <c r="G546" s="8"/>
      <c r="H546" s="22" t="str">
        <f t="shared" si="164"/>
        <v/>
      </c>
      <c r="I546" s="34" t="str">
        <f t="shared" si="172"/>
        <v/>
      </c>
      <c r="J546" s="8"/>
      <c r="K546" s="22" t="str">
        <f t="shared" si="165"/>
        <v/>
      </c>
      <c r="L546" s="34" t="str">
        <f t="shared" si="173"/>
        <v/>
      </c>
      <c r="M546" s="8"/>
      <c r="N546" s="22" t="str">
        <f t="shared" si="166"/>
        <v/>
      </c>
      <c r="O546" s="34" t="str">
        <f t="shared" si="174"/>
        <v/>
      </c>
      <c r="P546" s="8"/>
      <c r="Q546" s="22" t="str">
        <f t="shared" si="167"/>
        <v/>
      </c>
      <c r="R546" s="34" t="str">
        <f t="shared" si="175"/>
        <v/>
      </c>
      <c r="S546" s="8"/>
      <c r="T546" s="22" t="str">
        <f t="shared" si="168"/>
        <v/>
      </c>
      <c r="U546" s="34" t="str">
        <f t="shared" si="176"/>
        <v/>
      </c>
      <c r="V546" s="8"/>
      <c r="W546" s="22" t="str">
        <f t="shared" si="169"/>
        <v/>
      </c>
    </row>
    <row r="547" spans="1:23" ht="18" customHeight="1" x14ac:dyDescent="0.35">
      <c r="A547" s="69">
        <f>'Energy - Master'!A546</f>
        <v>46566</v>
      </c>
      <c r="B547" s="24" t="str">
        <f t="shared" si="162"/>
        <v>Jun-2027</v>
      </c>
      <c r="C547" s="34" t="str">
        <f t="shared" si="170"/>
        <v/>
      </c>
      <c r="D547" s="8"/>
      <c r="E547" s="22" t="str">
        <f t="shared" si="163"/>
        <v/>
      </c>
      <c r="F547" s="34" t="str">
        <f t="shared" si="171"/>
        <v/>
      </c>
      <c r="G547" s="8"/>
      <c r="H547" s="22" t="str">
        <f t="shared" si="164"/>
        <v/>
      </c>
      <c r="I547" s="34" t="str">
        <f t="shared" si="172"/>
        <v/>
      </c>
      <c r="J547" s="8"/>
      <c r="K547" s="22" t="str">
        <f t="shared" si="165"/>
        <v/>
      </c>
      <c r="L547" s="34" t="str">
        <f t="shared" si="173"/>
        <v/>
      </c>
      <c r="M547" s="8"/>
      <c r="N547" s="22" t="str">
        <f t="shared" si="166"/>
        <v/>
      </c>
      <c r="O547" s="34" t="str">
        <f t="shared" si="174"/>
        <v/>
      </c>
      <c r="P547" s="8"/>
      <c r="Q547" s="22" t="str">
        <f t="shared" si="167"/>
        <v/>
      </c>
      <c r="R547" s="34" t="str">
        <f t="shared" si="175"/>
        <v/>
      </c>
      <c r="S547" s="8"/>
      <c r="T547" s="22" t="str">
        <f t="shared" si="168"/>
        <v/>
      </c>
      <c r="U547" s="34" t="str">
        <f t="shared" si="176"/>
        <v/>
      </c>
      <c r="V547" s="8"/>
      <c r="W547" s="22" t="str">
        <f t="shared" si="169"/>
        <v/>
      </c>
    </row>
    <row r="548" spans="1:23" ht="18" customHeight="1" x14ac:dyDescent="0.35">
      <c r="A548" s="69">
        <f>'Energy - Master'!A547</f>
        <v>46567</v>
      </c>
      <c r="B548" s="24" t="str">
        <f t="shared" si="162"/>
        <v>Jun-2027</v>
      </c>
      <c r="C548" s="34" t="str">
        <f t="shared" si="170"/>
        <v/>
      </c>
      <c r="D548" s="8"/>
      <c r="E548" s="22" t="str">
        <f t="shared" si="163"/>
        <v/>
      </c>
      <c r="F548" s="34" t="str">
        <f t="shared" si="171"/>
        <v/>
      </c>
      <c r="G548" s="8"/>
      <c r="H548" s="22" t="str">
        <f t="shared" si="164"/>
        <v/>
      </c>
      <c r="I548" s="34" t="str">
        <f t="shared" si="172"/>
        <v/>
      </c>
      <c r="J548" s="8"/>
      <c r="K548" s="22" t="str">
        <f t="shared" si="165"/>
        <v/>
      </c>
      <c r="L548" s="34" t="str">
        <f t="shared" si="173"/>
        <v/>
      </c>
      <c r="M548" s="8"/>
      <c r="N548" s="22" t="str">
        <f t="shared" si="166"/>
        <v/>
      </c>
      <c r="O548" s="34" t="str">
        <f t="shared" si="174"/>
        <v/>
      </c>
      <c r="P548" s="8"/>
      <c r="Q548" s="22" t="str">
        <f t="shared" si="167"/>
        <v/>
      </c>
      <c r="R548" s="34" t="str">
        <f t="shared" si="175"/>
        <v/>
      </c>
      <c r="S548" s="8"/>
      <c r="T548" s="22" t="str">
        <f t="shared" si="168"/>
        <v/>
      </c>
      <c r="U548" s="34" t="str">
        <f t="shared" si="176"/>
        <v/>
      </c>
      <c r="V548" s="8"/>
      <c r="W548" s="22" t="str">
        <f t="shared" si="169"/>
        <v/>
      </c>
    </row>
    <row r="549" spans="1:23" ht="18" customHeight="1" x14ac:dyDescent="0.35">
      <c r="A549" s="69">
        <f>'Energy - Master'!A548</f>
        <v>46568</v>
      </c>
      <c r="B549" s="24" t="str">
        <f t="shared" si="162"/>
        <v>Jun-2027</v>
      </c>
      <c r="C549" s="34" t="str">
        <f t="shared" si="170"/>
        <v/>
      </c>
      <c r="D549" s="8"/>
      <c r="E549" s="22" t="str">
        <f t="shared" si="163"/>
        <v/>
      </c>
      <c r="F549" s="34" t="str">
        <f t="shared" si="171"/>
        <v/>
      </c>
      <c r="G549" s="8"/>
      <c r="H549" s="22" t="str">
        <f t="shared" si="164"/>
        <v/>
      </c>
      <c r="I549" s="34" t="str">
        <f t="shared" si="172"/>
        <v/>
      </c>
      <c r="J549" s="8"/>
      <c r="K549" s="22" t="str">
        <f t="shared" si="165"/>
        <v/>
      </c>
      <c r="L549" s="34" t="str">
        <f t="shared" si="173"/>
        <v/>
      </c>
      <c r="M549" s="8"/>
      <c r="N549" s="22" t="str">
        <f t="shared" si="166"/>
        <v/>
      </c>
      <c r="O549" s="34" t="str">
        <f t="shared" si="174"/>
        <v/>
      </c>
      <c r="P549" s="8"/>
      <c r="Q549" s="22" t="str">
        <f t="shared" si="167"/>
        <v/>
      </c>
      <c r="R549" s="34" t="str">
        <f t="shared" si="175"/>
        <v/>
      </c>
      <c r="S549" s="8"/>
      <c r="T549" s="22" t="str">
        <f t="shared" si="168"/>
        <v/>
      </c>
      <c r="U549" s="34" t="str">
        <f t="shared" si="176"/>
        <v/>
      </c>
      <c r="V549" s="8"/>
      <c r="W549" s="22" t="str">
        <f t="shared" si="169"/>
        <v/>
      </c>
    </row>
    <row r="550" spans="1:23" ht="18" customHeight="1" x14ac:dyDescent="0.35">
      <c r="A550" s="69">
        <f>'Energy - Master'!A549</f>
        <v>46569</v>
      </c>
      <c r="B550" s="24" t="str">
        <f t="shared" si="162"/>
        <v>Jul-2027</v>
      </c>
      <c r="C550" s="34" t="str">
        <f t="shared" si="170"/>
        <v/>
      </c>
      <c r="D550" s="8"/>
      <c r="E550" s="22" t="str">
        <f t="shared" si="163"/>
        <v/>
      </c>
      <c r="F550" s="34" t="str">
        <f t="shared" si="171"/>
        <v/>
      </c>
      <c r="G550" s="8"/>
      <c r="H550" s="22" t="str">
        <f t="shared" si="164"/>
        <v/>
      </c>
      <c r="I550" s="34" t="str">
        <f t="shared" si="172"/>
        <v/>
      </c>
      <c r="J550" s="8"/>
      <c r="K550" s="22" t="str">
        <f t="shared" si="165"/>
        <v/>
      </c>
      <c r="L550" s="34" t="str">
        <f t="shared" si="173"/>
        <v/>
      </c>
      <c r="M550" s="8"/>
      <c r="N550" s="22" t="str">
        <f t="shared" si="166"/>
        <v/>
      </c>
      <c r="O550" s="34" t="str">
        <f t="shared" si="174"/>
        <v/>
      </c>
      <c r="P550" s="8"/>
      <c r="Q550" s="22" t="str">
        <f t="shared" si="167"/>
        <v/>
      </c>
      <c r="R550" s="34" t="str">
        <f t="shared" si="175"/>
        <v/>
      </c>
      <c r="S550" s="8"/>
      <c r="T550" s="22" t="str">
        <f t="shared" si="168"/>
        <v/>
      </c>
      <c r="U550" s="34" t="str">
        <f t="shared" si="176"/>
        <v/>
      </c>
      <c r="V550" s="8"/>
      <c r="W550" s="22" t="str">
        <f t="shared" si="169"/>
        <v/>
      </c>
    </row>
    <row r="551" spans="1:23" ht="18" customHeight="1" x14ac:dyDescent="0.35">
      <c r="A551" s="69">
        <f>'Energy - Master'!A550</f>
        <v>46570</v>
      </c>
      <c r="B551" s="24" t="str">
        <f t="shared" si="162"/>
        <v>Jul-2027</v>
      </c>
      <c r="C551" s="34" t="str">
        <f t="shared" si="170"/>
        <v/>
      </c>
      <c r="D551" s="8"/>
      <c r="E551" s="22" t="str">
        <f t="shared" si="163"/>
        <v/>
      </c>
      <c r="F551" s="34" t="str">
        <f t="shared" si="171"/>
        <v/>
      </c>
      <c r="G551" s="8"/>
      <c r="H551" s="22" t="str">
        <f t="shared" si="164"/>
        <v/>
      </c>
      <c r="I551" s="34" t="str">
        <f t="shared" si="172"/>
        <v/>
      </c>
      <c r="J551" s="8"/>
      <c r="K551" s="22" t="str">
        <f t="shared" si="165"/>
        <v/>
      </c>
      <c r="L551" s="34" t="str">
        <f t="shared" si="173"/>
        <v/>
      </c>
      <c r="M551" s="8"/>
      <c r="N551" s="22" t="str">
        <f t="shared" si="166"/>
        <v/>
      </c>
      <c r="O551" s="34" t="str">
        <f t="shared" si="174"/>
        <v/>
      </c>
      <c r="P551" s="8"/>
      <c r="Q551" s="22" t="str">
        <f t="shared" si="167"/>
        <v/>
      </c>
      <c r="R551" s="34" t="str">
        <f t="shared" si="175"/>
        <v/>
      </c>
      <c r="S551" s="8"/>
      <c r="T551" s="22" t="str">
        <f t="shared" si="168"/>
        <v/>
      </c>
      <c r="U551" s="34" t="str">
        <f t="shared" si="176"/>
        <v/>
      </c>
      <c r="V551" s="8"/>
      <c r="W551" s="22" t="str">
        <f t="shared" si="169"/>
        <v/>
      </c>
    </row>
    <row r="552" spans="1:23" ht="18" customHeight="1" x14ac:dyDescent="0.35">
      <c r="A552" s="69">
        <f>'Energy - Master'!A551</f>
        <v>46571</v>
      </c>
      <c r="B552" s="24" t="str">
        <f t="shared" si="162"/>
        <v>Jul-2027</v>
      </c>
      <c r="C552" s="34" t="str">
        <f t="shared" si="170"/>
        <v/>
      </c>
      <c r="D552" s="8"/>
      <c r="E552" s="22" t="str">
        <f t="shared" si="163"/>
        <v/>
      </c>
      <c r="F552" s="34" t="str">
        <f t="shared" si="171"/>
        <v/>
      </c>
      <c r="G552" s="8"/>
      <c r="H552" s="22" t="str">
        <f t="shared" si="164"/>
        <v/>
      </c>
      <c r="I552" s="34" t="str">
        <f t="shared" si="172"/>
        <v/>
      </c>
      <c r="J552" s="8"/>
      <c r="K552" s="22" t="str">
        <f t="shared" si="165"/>
        <v/>
      </c>
      <c r="L552" s="34" t="str">
        <f t="shared" si="173"/>
        <v/>
      </c>
      <c r="M552" s="8"/>
      <c r="N552" s="22" t="str">
        <f t="shared" si="166"/>
        <v/>
      </c>
      <c r="O552" s="34" t="str">
        <f t="shared" si="174"/>
        <v/>
      </c>
      <c r="P552" s="8"/>
      <c r="Q552" s="22" t="str">
        <f t="shared" si="167"/>
        <v/>
      </c>
      <c r="R552" s="34" t="str">
        <f t="shared" si="175"/>
        <v/>
      </c>
      <c r="S552" s="8"/>
      <c r="T552" s="22" t="str">
        <f t="shared" si="168"/>
        <v/>
      </c>
      <c r="U552" s="34" t="str">
        <f t="shared" si="176"/>
        <v/>
      </c>
      <c r="V552" s="8"/>
      <c r="W552" s="22" t="str">
        <f t="shared" si="169"/>
        <v/>
      </c>
    </row>
    <row r="553" spans="1:23" ht="18" customHeight="1" x14ac:dyDescent="0.35">
      <c r="A553" s="69">
        <f>'Energy - Master'!A552</f>
        <v>46572</v>
      </c>
      <c r="B553" s="24" t="str">
        <f t="shared" si="162"/>
        <v>Jul-2027</v>
      </c>
      <c r="C553" s="34" t="str">
        <f t="shared" si="170"/>
        <v/>
      </c>
      <c r="D553" s="8"/>
      <c r="E553" s="22" t="str">
        <f t="shared" si="163"/>
        <v/>
      </c>
      <c r="F553" s="34" t="str">
        <f t="shared" si="171"/>
        <v/>
      </c>
      <c r="G553" s="8"/>
      <c r="H553" s="22" t="str">
        <f t="shared" si="164"/>
        <v/>
      </c>
      <c r="I553" s="34" t="str">
        <f t="shared" si="172"/>
        <v/>
      </c>
      <c r="J553" s="8"/>
      <c r="K553" s="22" t="str">
        <f t="shared" si="165"/>
        <v/>
      </c>
      <c r="L553" s="34" t="str">
        <f t="shared" si="173"/>
        <v/>
      </c>
      <c r="M553" s="8"/>
      <c r="N553" s="22" t="str">
        <f t="shared" si="166"/>
        <v/>
      </c>
      <c r="O553" s="34" t="str">
        <f t="shared" si="174"/>
        <v/>
      </c>
      <c r="P553" s="8"/>
      <c r="Q553" s="22" t="str">
        <f t="shared" si="167"/>
        <v/>
      </c>
      <c r="R553" s="34" t="str">
        <f t="shared" si="175"/>
        <v/>
      </c>
      <c r="S553" s="8"/>
      <c r="T553" s="22" t="str">
        <f t="shared" si="168"/>
        <v/>
      </c>
      <c r="U553" s="34" t="str">
        <f t="shared" si="176"/>
        <v/>
      </c>
      <c r="V553" s="8"/>
      <c r="W553" s="22" t="str">
        <f t="shared" si="169"/>
        <v/>
      </c>
    </row>
    <row r="554" spans="1:23" ht="18" customHeight="1" x14ac:dyDescent="0.35">
      <c r="A554" s="69">
        <f>'Energy - Master'!A553</f>
        <v>46573</v>
      </c>
      <c r="B554" s="24" t="str">
        <f t="shared" si="162"/>
        <v>Jul-2027</v>
      </c>
      <c r="C554" s="34" t="str">
        <f t="shared" si="170"/>
        <v/>
      </c>
      <c r="D554" s="8"/>
      <c r="E554" s="22" t="str">
        <f t="shared" si="163"/>
        <v/>
      </c>
      <c r="F554" s="34" t="str">
        <f t="shared" si="171"/>
        <v/>
      </c>
      <c r="G554" s="8"/>
      <c r="H554" s="22" t="str">
        <f t="shared" si="164"/>
        <v/>
      </c>
      <c r="I554" s="34" t="str">
        <f t="shared" si="172"/>
        <v/>
      </c>
      <c r="J554" s="8"/>
      <c r="K554" s="22" t="str">
        <f t="shared" si="165"/>
        <v/>
      </c>
      <c r="L554" s="34" t="str">
        <f t="shared" si="173"/>
        <v/>
      </c>
      <c r="M554" s="8"/>
      <c r="N554" s="22" t="str">
        <f t="shared" si="166"/>
        <v/>
      </c>
      <c r="O554" s="34" t="str">
        <f t="shared" si="174"/>
        <v/>
      </c>
      <c r="P554" s="8"/>
      <c r="Q554" s="22" t="str">
        <f t="shared" si="167"/>
        <v/>
      </c>
      <c r="R554" s="34" t="str">
        <f t="shared" si="175"/>
        <v/>
      </c>
      <c r="S554" s="8"/>
      <c r="T554" s="22" t="str">
        <f t="shared" si="168"/>
        <v/>
      </c>
      <c r="U554" s="34" t="str">
        <f t="shared" si="176"/>
        <v/>
      </c>
      <c r="V554" s="8"/>
      <c r="W554" s="22" t="str">
        <f t="shared" si="169"/>
        <v/>
      </c>
    </row>
    <row r="555" spans="1:23" ht="18" customHeight="1" x14ac:dyDescent="0.35">
      <c r="A555" s="69">
        <f>'Energy - Master'!A554</f>
        <v>46574</v>
      </c>
      <c r="B555" s="24" t="str">
        <f t="shared" si="162"/>
        <v>Jul-2027</v>
      </c>
      <c r="C555" s="34" t="str">
        <f t="shared" si="170"/>
        <v/>
      </c>
      <c r="D555" s="8"/>
      <c r="E555" s="22" t="str">
        <f t="shared" si="163"/>
        <v/>
      </c>
      <c r="F555" s="34" t="str">
        <f t="shared" si="171"/>
        <v/>
      </c>
      <c r="G555" s="8"/>
      <c r="H555" s="22" t="str">
        <f t="shared" si="164"/>
        <v/>
      </c>
      <c r="I555" s="34" t="str">
        <f t="shared" si="172"/>
        <v/>
      </c>
      <c r="J555" s="8"/>
      <c r="K555" s="22" t="str">
        <f t="shared" si="165"/>
        <v/>
      </c>
      <c r="L555" s="34" t="str">
        <f t="shared" si="173"/>
        <v/>
      </c>
      <c r="M555" s="8"/>
      <c r="N555" s="22" t="str">
        <f t="shared" si="166"/>
        <v/>
      </c>
      <c r="O555" s="34" t="str">
        <f t="shared" si="174"/>
        <v/>
      </c>
      <c r="P555" s="8"/>
      <c r="Q555" s="22" t="str">
        <f t="shared" si="167"/>
        <v/>
      </c>
      <c r="R555" s="34" t="str">
        <f t="shared" si="175"/>
        <v/>
      </c>
      <c r="S555" s="8"/>
      <c r="T555" s="22" t="str">
        <f t="shared" si="168"/>
        <v/>
      </c>
      <c r="U555" s="34" t="str">
        <f t="shared" si="176"/>
        <v/>
      </c>
      <c r="V555" s="8"/>
      <c r="W555" s="22" t="str">
        <f t="shared" si="169"/>
        <v/>
      </c>
    </row>
    <row r="556" spans="1:23" ht="18" customHeight="1" x14ac:dyDescent="0.35">
      <c r="A556" s="69">
        <f>'Energy - Master'!A555</f>
        <v>46575</v>
      </c>
      <c r="B556" s="24" t="str">
        <f t="shared" si="162"/>
        <v>Jul-2027</v>
      </c>
      <c r="C556" s="34" t="str">
        <f t="shared" si="170"/>
        <v/>
      </c>
      <c r="D556" s="8"/>
      <c r="E556" s="22" t="str">
        <f t="shared" si="163"/>
        <v/>
      </c>
      <c r="F556" s="34" t="str">
        <f t="shared" si="171"/>
        <v/>
      </c>
      <c r="G556" s="8"/>
      <c r="H556" s="22" t="str">
        <f t="shared" si="164"/>
        <v/>
      </c>
      <c r="I556" s="34" t="str">
        <f t="shared" si="172"/>
        <v/>
      </c>
      <c r="J556" s="8"/>
      <c r="K556" s="22" t="str">
        <f t="shared" si="165"/>
        <v/>
      </c>
      <c r="L556" s="34" t="str">
        <f t="shared" si="173"/>
        <v/>
      </c>
      <c r="M556" s="8"/>
      <c r="N556" s="22" t="str">
        <f t="shared" si="166"/>
        <v/>
      </c>
      <c r="O556" s="34" t="str">
        <f t="shared" si="174"/>
        <v/>
      </c>
      <c r="P556" s="8"/>
      <c r="Q556" s="22" t="str">
        <f t="shared" si="167"/>
        <v/>
      </c>
      <c r="R556" s="34" t="str">
        <f t="shared" si="175"/>
        <v/>
      </c>
      <c r="S556" s="8"/>
      <c r="T556" s="22" t="str">
        <f t="shared" si="168"/>
        <v/>
      </c>
      <c r="U556" s="34" t="str">
        <f t="shared" si="176"/>
        <v/>
      </c>
      <c r="V556" s="8"/>
      <c r="W556" s="22" t="str">
        <f t="shared" si="169"/>
        <v/>
      </c>
    </row>
    <row r="557" spans="1:23" ht="18" customHeight="1" x14ac:dyDescent="0.35">
      <c r="A557" s="69">
        <f>'Energy - Master'!A556</f>
        <v>46576</v>
      </c>
      <c r="B557" s="24" t="str">
        <f t="shared" si="162"/>
        <v>Jul-2027</v>
      </c>
      <c r="C557" s="34" t="str">
        <f t="shared" si="170"/>
        <v/>
      </c>
      <c r="D557" s="8"/>
      <c r="E557" s="22" t="str">
        <f t="shared" si="163"/>
        <v/>
      </c>
      <c r="F557" s="34" t="str">
        <f t="shared" si="171"/>
        <v/>
      </c>
      <c r="G557" s="8"/>
      <c r="H557" s="22" t="str">
        <f t="shared" si="164"/>
        <v/>
      </c>
      <c r="I557" s="34" t="str">
        <f t="shared" si="172"/>
        <v/>
      </c>
      <c r="J557" s="8"/>
      <c r="K557" s="22" t="str">
        <f t="shared" si="165"/>
        <v/>
      </c>
      <c r="L557" s="34" t="str">
        <f t="shared" si="173"/>
        <v/>
      </c>
      <c r="M557" s="8"/>
      <c r="N557" s="22" t="str">
        <f t="shared" si="166"/>
        <v/>
      </c>
      <c r="O557" s="34" t="str">
        <f t="shared" si="174"/>
        <v/>
      </c>
      <c r="P557" s="8"/>
      <c r="Q557" s="22" t="str">
        <f t="shared" si="167"/>
        <v/>
      </c>
      <c r="R557" s="34" t="str">
        <f t="shared" si="175"/>
        <v/>
      </c>
      <c r="S557" s="8"/>
      <c r="T557" s="22" t="str">
        <f t="shared" si="168"/>
        <v/>
      </c>
      <c r="U557" s="34" t="str">
        <f t="shared" si="176"/>
        <v/>
      </c>
      <c r="V557" s="8"/>
      <c r="W557" s="22" t="str">
        <f t="shared" si="169"/>
        <v/>
      </c>
    </row>
    <row r="558" spans="1:23" ht="18" customHeight="1" x14ac:dyDescent="0.35">
      <c r="A558" s="69">
        <f>'Energy - Master'!A557</f>
        <v>46577</v>
      </c>
      <c r="B558" s="24" t="str">
        <f t="shared" si="162"/>
        <v>Jul-2027</v>
      </c>
      <c r="C558" s="34" t="str">
        <f t="shared" si="170"/>
        <v/>
      </c>
      <c r="D558" s="8"/>
      <c r="E558" s="22" t="str">
        <f t="shared" si="163"/>
        <v/>
      </c>
      <c r="F558" s="34" t="str">
        <f t="shared" si="171"/>
        <v/>
      </c>
      <c r="G558" s="8"/>
      <c r="H558" s="22" t="str">
        <f t="shared" si="164"/>
        <v/>
      </c>
      <c r="I558" s="34" t="str">
        <f t="shared" si="172"/>
        <v/>
      </c>
      <c r="J558" s="8"/>
      <c r="K558" s="22" t="str">
        <f t="shared" si="165"/>
        <v/>
      </c>
      <c r="L558" s="34" t="str">
        <f t="shared" si="173"/>
        <v/>
      </c>
      <c r="M558" s="8"/>
      <c r="N558" s="22" t="str">
        <f t="shared" si="166"/>
        <v/>
      </c>
      <c r="O558" s="34" t="str">
        <f t="shared" si="174"/>
        <v/>
      </c>
      <c r="P558" s="8"/>
      <c r="Q558" s="22" t="str">
        <f t="shared" si="167"/>
        <v/>
      </c>
      <c r="R558" s="34" t="str">
        <f t="shared" si="175"/>
        <v/>
      </c>
      <c r="S558" s="8"/>
      <c r="T558" s="22" t="str">
        <f t="shared" si="168"/>
        <v/>
      </c>
      <c r="U558" s="34" t="str">
        <f t="shared" si="176"/>
        <v/>
      </c>
      <c r="V558" s="8"/>
      <c r="W558" s="22" t="str">
        <f t="shared" si="169"/>
        <v/>
      </c>
    </row>
    <row r="559" spans="1:23" ht="18" customHeight="1" x14ac:dyDescent="0.35">
      <c r="A559" s="69">
        <f>'Energy - Master'!A558</f>
        <v>46578</v>
      </c>
      <c r="B559" s="24" t="str">
        <f t="shared" si="162"/>
        <v>Jul-2027</v>
      </c>
      <c r="C559" s="34" t="str">
        <f t="shared" si="170"/>
        <v/>
      </c>
      <c r="D559" s="8"/>
      <c r="E559" s="22" t="str">
        <f t="shared" si="163"/>
        <v/>
      </c>
      <c r="F559" s="34" t="str">
        <f t="shared" si="171"/>
        <v/>
      </c>
      <c r="G559" s="8"/>
      <c r="H559" s="22" t="str">
        <f t="shared" si="164"/>
        <v/>
      </c>
      <c r="I559" s="34" t="str">
        <f t="shared" si="172"/>
        <v/>
      </c>
      <c r="J559" s="8"/>
      <c r="K559" s="22" t="str">
        <f t="shared" si="165"/>
        <v/>
      </c>
      <c r="L559" s="34" t="str">
        <f t="shared" si="173"/>
        <v/>
      </c>
      <c r="M559" s="8"/>
      <c r="N559" s="22" t="str">
        <f t="shared" si="166"/>
        <v/>
      </c>
      <c r="O559" s="34" t="str">
        <f t="shared" si="174"/>
        <v/>
      </c>
      <c r="P559" s="8"/>
      <c r="Q559" s="22" t="str">
        <f t="shared" si="167"/>
        <v/>
      </c>
      <c r="R559" s="34" t="str">
        <f t="shared" si="175"/>
        <v/>
      </c>
      <c r="S559" s="8"/>
      <c r="T559" s="22" t="str">
        <f t="shared" si="168"/>
        <v/>
      </c>
      <c r="U559" s="34" t="str">
        <f t="shared" si="176"/>
        <v/>
      </c>
      <c r="V559" s="8"/>
      <c r="W559" s="22" t="str">
        <f t="shared" si="169"/>
        <v/>
      </c>
    </row>
    <row r="560" spans="1:23" ht="18" customHeight="1" x14ac:dyDescent="0.35">
      <c r="A560" s="69">
        <f>'Energy - Master'!A559</f>
        <v>46579</v>
      </c>
      <c r="B560" s="24" t="str">
        <f t="shared" si="162"/>
        <v>Jul-2027</v>
      </c>
      <c r="C560" s="34" t="str">
        <f t="shared" si="170"/>
        <v/>
      </c>
      <c r="D560" s="8"/>
      <c r="E560" s="22" t="str">
        <f t="shared" si="163"/>
        <v/>
      </c>
      <c r="F560" s="34" t="str">
        <f t="shared" si="171"/>
        <v/>
      </c>
      <c r="G560" s="8"/>
      <c r="H560" s="22" t="str">
        <f t="shared" si="164"/>
        <v/>
      </c>
      <c r="I560" s="34" t="str">
        <f t="shared" si="172"/>
        <v/>
      </c>
      <c r="J560" s="8"/>
      <c r="K560" s="22" t="str">
        <f t="shared" si="165"/>
        <v/>
      </c>
      <c r="L560" s="34" t="str">
        <f t="shared" si="173"/>
        <v/>
      </c>
      <c r="M560" s="8"/>
      <c r="N560" s="22" t="str">
        <f t="shared" si="166"/>
        <v/>
      </c>
      <c r="O560" s="34" t="str">
        <f t="shared" si="174"/>
        <v/>
      </c>
      <c r="P560" s="8"/>
      <c r="Q560" s="22" t="str">
        <f t="shared" si="167"/>
        <v/>
      </c>
      <c r="R560" s="34" t="str">
        <f t="shared" si="175"/>
        <v/>
      </c>
      <c r="S560" s="8"/>
      <c r="T560" s="22" t="str">
        <f t="shared" si="168"/>
        <v/>
      </c>
      <c r="U560" s="34" t="str">
        <f t="shared" si="176"/>
        <v/>
      </c>
      <c r="V560" s="8"/>
      <c r="W560" s="22" t="str">
        <f t="shared" si="169"/>
        <v/>
      </c>
    </row>
    <row r="561" spans="1:23" ht="18" customHeight="1" x14ac:dyDescent="0.35">
      <c r="A561" s="69">
        <f>'Energy - Master'!A560</f>
        <v>46580</v>
      </c>
      <c r="B561" s="24" t="str">
        <f t="shared" si="162"/>
        <v>Jul-2027</v>
      </c>
      <c r="C561" s="34" t="str">
        <f t="shared" si="170"/>
        <v/>
      </c>
      <c r="D561" s="8"/>
      <c r="E561" s="22" t="str">
        <f t="shared" si="163"/>
        <v/>
      </c>
      <c r="F561" s="34" t="str">
        <f t="shared" si="171"/>
        <v/>
      </c>
      <c r="G561" s="8"/>
      <c r="H561" s="22" t="str">
        <f t="shared" si="164"/>
        <v/>
      </c>
      <c r="I561" s="34" t="str">
        <f t="shared" si="172"/>
        <v/>
      </c>
      <c r="J561" s="8"/>
      <c r="K561" s="22" t="str">
        <f t="shared" si="165"/>
        <v/>
      </c>
      <c r="L561" s="34" t="str">
        <f t="shared" si="173"/>
        <v/>
      </c>
      <c r="M561" s="8"/>
      <c r="N561" s="22" t="str">
        <f t="shared" si="166"/>
        <v/>
      </c>
      <c r="O561" s="34" t="str">
        <f t="shared" si="174"/>
        <v/>
      </c>
      <c r="P561" s="8"/>
      <c r="Q561" s="22" t="str">
        <f t="shared" si="167"/>
        <v/>
      </c>
      <c r="R561" s="34" t="str">
        <f t="shared" si="175"/>
        <v/>
      </c>
      <c r="S561" s="8"/>
      <c r="T561" s="22" t="str">
        <f t="shared" si="168"/>
        <v/>
      </c>
      <c r="U561" s="34" t="str">
        <f t="shared" si="176"/>
        <v/>
      </c>
      <c r="V561" s="8"/>
      <c r="W561" s="22" t="str">
        <f t="shared" si="169"/>
        <v/>
      </c>
    </row>
    <row r="562" spans="1:23" ht="18" customHeight="1" x14ac:dyDescent="0.35">
      <c r="A562" s="69">
        <f>'Energy - Master'!A561</f>
        <v>46581</v>
      </c>
      <c r="B562" s="24" t="str">
        <f t="shared" si="162"/>
        <v>Jul-2027</v>
      </c>
      <c r="C562" s="34" t="str">
        <f t="shared" si="170"/>
        <v/>
      </c>
      <c r="D562" s="8"/>
      <c r="E562" s="22" t="str">
        <f t="shared" si="163"/>
        <v/>
      </c>
      <c r="F562" s="34" t="str">
        <f t="shared" si="171"/>
        <v/>
      </c>
      <c r="G562" s="8"/>
      <c r="H562" s="22" t="str">
        <f t="shared" si="164"/>
        <v/>
      </c>
      <c r="I562" s="34" t="str">
        <f t="shared" si="172"/>
        <v/>
      </c>
      <c r="J562" s="8"/>
      <c r="K562" s="22" t="str">
        <f t="shared" si="165"/>
        <v/>
      </c>
      <c r="L562" s="34" t="str">
        <f t="shared" si="173"/>
        <v/>
      </c>
      <c r="M562" s="8"/>
      <c r="N562" s="22" t="str">
        <f t="shared" si="166"/>
        <v/>
      </c>
      <c r="O562" s="34" t="str">
        <f t="shared" si="174"/>
        <v/>
      </c>
      <c r="P562" s="8"/>
      <c r="Q562" s="22" t="str">
        <f t="shared" si="167"/>
        <v/>
      </c>
      <c r="R562" s="34" t="str">
        <f t="shared" si="175"/>
        <v/>
      </c>
      <c r="S562" s="8"/>
      <c r="T562" s="22" t="str">
        <f t="shared" si="168"/>
        <v/>
      </c>
      <c r="U562" s="34" t="str">
        <f t="shared" si="176"/>
        <v/>
      </c>
      <c r="V562" s="8"/>
      <c r="W562" s="22" t="str">
        <f t="shared" si="169"/>
        <v/>
      </c>
    </row>
    <row r="563" spans="1:23" ht="18" customHeight="1" x14ac:dyDescent="0.35">
      <c r="A563" s="69">
        <f>'Energy - Master'!A562</f>
        <v>46582</v>
      </c>
      <c r="B563" s="24" t="str">
        <f t="shared" si="162"/>
        <v>Jul-2027</v>
      </c>
      <c r="C563" s="34" t="str">
        <f t="shared" si="170"/>
        <v/>
      </c>
      <c r="D563" s="8"/>
      <c r="E563" s="22" t="str">
        <f t="shared" si="163"/>
        <v/>
      </c>
      <c r="F563" s="34" t="str">
        <f t="shared" si="171"/>
        <v/>
      </c>
      <c r="G563" s="8"/>
      <c r="H563" s="22" t="str">
        <f t="shared" si="164"/>
        <v/>
      </c>
      <c r="I563" s="34" t="str">
        <f t="shared" si="172"/>
        <v/>
      </c>
      <c r="J563" s="8"/>
      <c r="K563" s="22" t="str">
        <f t="shared" si="165"/>
        <v/>
      </c>
      <c r="L563" s="34" t="str">
        <f t="shared" si="173"/>
        <v/>
      </c>
      <c r="M563" s="8"/>
      <c r="N563" s="22" t="str">
        <f t="shared" si="166"/>
        <v/>
      </c>
      <c r="O563" s="34" t="str">
        <f t="shared" si="174"/>
        <v/>
      </c>
      <c r="P563" s="8"/>
      <c r="Q563" s="22" t="str">
        <f t="shared" si="167"/>
        <v/>
      </c>
      <c r="R563" s="34" t="str">
        <f t="shared" si="175"/>
        <v/>
      </c>
      <c r="S563" s="8"/>
      <c r="T563" s="22" t="str">
        <f t="shared" si="168"/>
        <v/>
      </c>
      <c r="U563" s="34" t="str">
        <f t="shared" si="176"/>
        <v/>
      </c>
      <c r="V563" s="8"/>
      <c r="W563" s="22" t="str">
        <f t="shared" si="169"/>
        <v/>
      </c>
    </row>
    <row r="564" spans="1:23" ht="18" customHeight="1" x14ac:dyDescent="0.35">
      <c r="A564" s="69">
        <f>'Energy - Master'!A563</f>
        <v>46583</v>
      </c>
      <c r="B564" s="24" t="str">
        <f t="shared" si="162"/>
        <v>Jul-2027</v>
      </c>
      <c r="C564" s="34" t="str">
        <f t="shared" si="170"/>
        <v/>
      </c>
      <c r="D564" s="8"/>
      <c r="E564" s="22" t="str">
        <f t="shared" si="163"/>
        <v/>
      </c>
      <c r="F564" s="34" t="str">
        <f t="shared" si="171"/>
        <v/>
      </c>
      <c r="G564" s="8"/>
      <c r="H564" s="22" t="str">
        <f t="shared" si="164"/>
        <v/>
      </c>
      <c r="I564" s="34" t="str">
        <f t="shared" si="172"/>
        <v/>
      </c>
      <c r="J564" s="8"/>
      <c r="K564" s="22" t="str">
        <f t="shared" si="165"/>
        <v/>
      </c>
      <c r="L564" s="34" t="str">
        <f t="shared" si="173"/>
        <v/>
      </c>
      <c r="M564" s="8"/>
      <c r="N564" s="22" t="str">
        <f t="shared" si="166"/>
        <v/>
      </c>
      <c r="O564" s="34" t="str">
        <f t="shared" si="174"/>
        <v/>
      </c>
      <c r="P564" s="8"/>
      <c r="Q564" s="22" t="str">
        <f t="shared" si="167"/>
        <v/>
      </c>
      <c r="R564" s="34" t="str">
        <f t="shared" si="175"/>
        <v/>
      </c>
      <c r="S564" s="8"/>
      <c r="T564" s="22" t="str">
        <f t="shared" si="168"/>
        <v/>
      </c>
      <c r="U564" s="34" t="str">
        <f t="shared" si="176"/>
        <v/>
      </c>
      <c r="V564" s="8"/>
      <c r="W564" s="22" t="str">
        <f t="shared" si="169"/>
        <v/>
      </c>
    </row>
    <row r="565" spans="1:23" ht="18" customHeight="1" x14ac:dyDescent="0.35">
      <c r="A565" s="69">
        <f>'Energy - Master'!A564</f>
        <v>46584</v>
      </c>
      <c r="B565" s="24" t="str">
        <f t="shared" si="162"/>
        <v>Jul-2027</v>
      </c>
      <c r="C565" s="34" t="str">
        <f t="shared" si="170"/>
        <v/>
      </c>
      <c r="D565" s="8"/>
      <c r="E565" s="22" t="str">
        <f t="shared" si="163"/>
        <v/>
      </c>
      <c r="F565" s="34" t="str">
        <f t="shared" si="171"/>
        <v/>
      </c>
      <c r="G565" s="8"/>
      <c r="H565" s="22" t="str">
        <f t="shared" si="164"/>
        <v/>
      </c>
      <c r="I565" s="34" t="str">
        <f t="shared" si="172"/>
        <v/>
      </c>
      <c r="J565" s="8"/>
      <c r="K565" s="22" t="str">
        <f t="shared" si="165"/>
        <v/>
      </c>
      <c r="L565" s="34" t="str">
        <f t="shared" si="173"/>
        <v/>
      </c>
      <c r="M565" s="8"/>
      <c r="N565" s="22" t="str">
        <f t="shared" si="166"/>
        <v/>
      </c>
      <c r="O565" s="34" t="str">
        <f t="shared" si="174"/>
        <v/>
      </c>
      <c r="P565" s="8"/>
      <c r="Q565" s="22" t="str">
        <f t="shared" si="167"/>
        <v/>
      </c>
      <c r="R565" s="34" t="str">
        <f t="shared" si="175"/>
        <v/>
      </c>
      <c r="S565" s="8"/>
      <c r="T565" s="22" t="str">
        <f t="shared" si="168"/>
        <v/>
      </c>
      <c r="U565" s="34" t="str">
        <f t="shared" si="176"/>
        <v/>
      </c>
      <c r="V565" s="8"/>
      <c r="W565" s="22" t="str">
        <f t="shared" si="169"/>
        <v/>
      </c>
    </row>
    <row r="566" spans="1:23" ht="18" customHeight="1" x14ac:dyDescent="0.35">
      <c r="A566" s="69">
        <f>'Energy - Master'!A565</f>
        <v>46585</v>
      </c>
      <c r="B566" s="24" t="str">
        <f t="shared" si="162"/>
        <v>Jul-2027</v>
      </c>
      <c r="C566" s="34" t="str">
        <f t="shared" si="170"/>
        <v/>
      </c>
      <c r="D566" s="8"/>
      <c r="E566" s="22" t="str">
        <f t="shared" si="163"/>
        <v/>
      </c>
      <c r="F566" s="34" t="str">
        <f t="shared" si="171"/>
        <v/>
      </c>
      <c r="G566" s="8"/>
      <c r="H566" s="22" t="str">
        <f t="shared" si="164"/>
        <v/>
      </c>
      <c r="I566" s="34" t="str">
        <f t="shared" si="172"/>
        <v/>
      </c>
      <c r="J566" s="8"/>
      <c r="K566" s="22" t="str">
        <f t="shared" si="165"/>
        <v/>
      </c>
      <c r="L566" s="34" t="str">
        <f t="shared" si="173"/>
        <v/>
      </c>
      <c r="M566" s="8"/>
      <c r="N566" s="22" t="str">
        <f t="shared" si="166"/>
        <v/>
      </c>
      <c r="O566" s="34" t="str">
        <f t="shared" si="174"/>
        <v/>
      </c>
      <c r="P566" s="8"/>
      <c r="Q566" s="22" t="str">
        <f t="shared" si="167"/>
        <v/>
      </c>
      <c r="R566" s="34" t="str">
        <f t="shared" si="175"/>
        <v/>
      </c>
      <c r="S566" s="8"/>
      <c r="T566" s="22" t="str">
        <f t="shared" si="168"/>
        <v/>
      </c>
      <c r="U566" s="34" t="str">
        <f t="shared" si="176"/>
        <v/>
      </c>
      <c r="V566" s="8"/>
      <c r="W566" s="22" t="str">
        <f t="shared" si="169"/>
        <v/>
      </c>
    </row>
    <row r="567" spans="1:23" ht="18" customHeight="1" x14ac:dyDescent="0.35">
      <c r="A567" s="69">
        <f>'Energy - Master'!A566</f>
        <v>46586</v>
      </c>
      <c r="B567" s="24" t="str">
        <f t="shared" si="162"/>
        <v>Jul-2027</v>
      </c>
      <c r="C567" s="34" t="str">
        <f t="shared" si="170"/>
        <v/>
      </c>
      <c r="D567" s="8"/>
      <c r="E567" s="22" t="str">
        <f t="shared" si="163"/>
        <v/>
      </c>
      <c r="F567" s="34" t="str">
        <f t="shared" si="171"/>
        <v/>
      </c>
      <c r="G567" s="8"/>
      <c r="H567" s="22" t="str">
        <f t="shared" si="164"/>
        <v/>
      </c>
      <c r="I567" s="34" t="str">
        <f t="shared" si="172"/>
        <v/>
      </c>
      <c r="J567" s="8"/>
      <c r="K567" s="22" t="str">
        <f t="shared" si="165"/>
        <v/>
      </c>
      <c r="L567" s="34" t="str">
        <f t="shared" si="173"/>
        <v/>
      </c>
      <c r="M567" s="8"/>
      <c r="N567" s="22" t="str">
        <f t="shared" si="166"/>
        <v/>
      </c>
      <c r="O567" s="34" t="str">
        <f t="shared" si="174"/>
        <v/>
      </c>
      <c r="P567" s="8"/>
      <c r="Q567" s="22" t="str">
        <f t="shared" si="167"/>
        <v/>
      </c>
      <c r="R567" s="34" t="str">
        <f t="shared" si="175"/>
        <v/>
      </c>
      <c r="S567" s="8"/>
      <c r="T567" s="22" t="str">
        <f t="shared" si="168"/>
        <v/>
      </c>
      <c r="U567" s="34" t="str">
        <f t="shared" si="176"/>
        <v/>
      </c>
      <c r="V567" s="8"/>
      <c r="W567" s="22" t="str">
        <f t="shared" si="169"/>
        <v/>
      </c>
    </row>
    <row r="568" spans="1:23" ht="18" customHeight="1" x14ac:dyDescent="0.35">
      <c r="A568" s="69">
        <f>'Energy - Master'!A567</f>
        <v>46587</v>
      </c>
      <c r="B568" s="24" t="str">
        <f t="shared" si="162"/>
        <v>Jul-2027</v>
      </c>
      <c r="C568" s="34" t="str">
        <f t="shared" si="170"/>
        <v/>
      </c>
      <c r="D568" s="8"/>
      <c r="E568" s="22" t="str">
        <f t="shared" si="163"/>
        <v/>
      </c>
      <c r="F568" s="34" t="str">
        <f t="shared" si="171"/>
        <v/>
      </c>
      <c r="G568" s="8"/>
      <c r="H568" s="22" t="str">
        <f t="shared" si="164"/>
        <v/>
      </c>
      <c r="I568" s="34" t="str">
        <f t="shared" si="172"/>
        <v/>
      </c>
      <c r="J568" s="8"/>
      <c r="K568" s="22" t="str">
        <f t="shared" si="165"/>
        <v/>
      </c>
      <c r="L568" s="34" t="str">
        <f t="shared" si="173"/>
        <v/>
      </c>
      <c r="M568" s="8"/>
      <c r="N568" s="22" t="str">
        <f t="shared" si="166"/>
        <v/>
      </c>
      <c r="O568" s="34" t="str">
        <f t="shared" si="174"/>
        <v/>
      </c>
      <c r="P568" s="8"/>
      <c r="Q568" s="22" t="str">
        <f t="shared" si="167"/>
        <v/>
      </c>
      <c r="R568" s="34" t="str">
        <f t="shared" si="175"/>
        <v/>
      </c>
      <c r="S568" s="8"/>
      <c r="T568" s="22" t="str">
        <f t="shared" si="168"/>
        <v/>
      </c>
      <c r="U568" s="34" t="str">
        <f t="shared" si="176"/>
        <v/>
      </c>
      <c r="V568" s="8"/>
      <c r="W568" s="22" t="str">
        <f t="shared" si="169"/>
        <v/>
      </c>
    </row>
    <row r="569" spans="1:23" ht="18" customHeight="1" x14ac:dyDescent="0.35">
      <c r="A569" s="69">
        <f>'Energy - Master'!A568</f>
        <v>46588</v>
      </c>
      <c r="B569" s="24" t="str">
        <f t="shared" si="162"/>
        <v>Jul-2027</v>
      </c>
      <c r="C569" s="34" t="str">
        <f t="shared" si="170"/>
        <v/>
      </c>
      <c r="D569" s="8"/>
      <c r="E569" s="22" t="str">
        <f t="shared" si="163"/>
        <v/>
      </c>
      <c r="F569" s="34" t="str">
        <f t="shared" si="171"/>
        <v/>
      </c>
      <c r="G569" s="8"/>
      <c r="H569" s="22" t="str">
        <f t="shared" si="164"/>
        <v/>
      </c>
      <c r="I569" s="34" t="str">
        <f t="shared" si="172"/>
        <v/>
      </c>
      <c r="J569" s="8"/>
      <c r="K569" s="22" t="str">
        <f t="shared" si="165"/>
        <v/>
      </c>
      <c r="L569" s="34" t="str">
        <f t="shared" si="173"/>
        <v/>
      </c>
      <c r="M569" s="8"/>
      <c r="N569" s="22" t="str">
        <f t="shared" si="166"/>
        <v/>
      </c>
      <c r="O569" s="34" t="str">
        <f t="shared" si="174"/>
        <v/>
      </c>
      <c r="P569" s="8"/>
      <c r="Q569" s="22" t="str">
        <f t="shared" si="167"/>
        <v/>
      </c>
      <c r="R569" s="34" t="str">
        <f t="shared" si="175"/>
        <v/>
      </c>
      <c r="S569" s="8"/>
      <c r="T569" s="22" t="str">
        <f t="shared" si="168"/>
        <v/>
      </c>
      <c r="U569" s="34" t="str">
        <f t="shared" si="176"/>
        <v/>
      </c>
      <c r="V569" s="8"/>
      <c r="W569" s="22" t="str">
        <f t="shared" si="169"/>
        <v/>
      </c>
    </row>
    <row r="570" spans="1:23" ht="18" customHeight="1" x14ac:dyDescent="0.35">
      <c r="A570" s="69">
        <f>'Energy - Master'!A569</f>
        <v>46589</v>
      </c>
      <c r="B570" s="24" t="str">
        <f t="shared" si="162"/>
        <v>Jul-2027</v>
      </c>
      <c r="C570" s="34" t="str">
        <f t="shared" si="170"/>
        <v/>
      </c>
      <c r="D570" s="8"/>
      <c r="E570" s="22" t="str">
        <f t="shared" si="163"/>
        <v/>
      </c>
      <c r="F570" s="34" t="str">
        <f t="shared" si="171"/>
        <v/>
      </c>
      <c r="G570" s="8"/>
      <c r="H570" s="22" t="str">
        <f t="shared" si="164"/>
        <v/>
      </c>
      <c r="I570" s="34" t="str">
        <f t="shared" si="172"/>
        <v/>
      </c>
      <c r="J570" s="8"/>
      <c r="K570" s="22" t="str">
        <f t="shared" si="165"/>
        <v/>
      </c>
      <c r="L570" s="34" t="str">
        <f t="shared" si="173"/>
        <v/>
      </c>
      <c r="M570" s="8"/>
      <c r="N570" s="22" t="str">
        <f t="shared" si="166"/>
        <v/>
      </c>
      <c r="O570" s="34" t="str">
        <f t="shared" si="174"/>
        <v/>
      </c>
      <c r="P570" s="8"/>
      <c r="Q570" s="22" t="str">
        <f t="shared" si="167"/>
        <v/>
      </c>
      <c r="R570" s="34" t="str">
        <f t="shared" si="175"/>
        <v/>
      </c>
      <c r="S570" s="8"/>
      <c r="T570" s="22" t="str">
        <f t="shared" si="168"/>
        <v/>
      </c>
      <c r="U570" s="34" t="str">
        <f t="shared" si="176"/>
        <v/>
      </c>
      <c r="V570" s="8"/>
      <c r="W570" s="22" t="str">
        <f t="shared" si="169"/>
        <v/>
      </c>
    </row>
    <row r="571" spans="1:23" ht="18" customHeight="1" x14ac:dyDescent="0.35">
      <c r="A571" s="69">
        <f>'Energy - Master'!A570</f>
        <v>46590</v>
      </c>
      <c r="B571" s="24" t="str">
        <f t="shared" si="162"/>
        <v>Jul-2027</v>
      </c>
      <c r="C571" s="34" t="str">
        <f t="shared" si="170"/>
        <v/>
      </c>
      <c r="D571" s="8"/>
      <c r="E571" s="22" t="str">
        <f t="shared" si="163"/>
        <v/>
      </c>
      <c r="F571" s="34" t="str">
        <f t="shared" si="171"/>
        <v/>
      </c>
      <c r="G571" s="8"/>
      <c r="H571" s="22" t="str">
        <f t="shared" si="164"/>
        <v/>
      </c>
      <c r="I571" s="34" t="str">
        <f t="shared" si="172"/>
        <v/>
      </c>
      <c r="J571" s="8"/>
      <c r="K571" s="22" t="str">
        <f t="shared" si="165"/>
        <v/>
      </c>
      <c r="L571" s="34" t="str">
        <f t="shared" si="173"/>
        <v/>
      </c>
      <c r="M571" s="8"/>
      <c r="N571" s="22" t="str">
        <f t="shared" si="166"/>
        <v/>
      </c>
      <c r="O571" s="34" t="str">
        <f t="shared" si="174"/>
        <v/>
      </c>
      <c r="P571" s="8"/>
      <c r="Q571" s="22" t="str">
        <f t="shared" si="167"/>
        <v/>
      </c>
      <c r="R571" s="34" t="str">
        <f t="shared" si="175"/>
        <v/>
      </c>
      <c r="S571" s="8"/>
      <c r="T571" s="22" t="str">
        <f t="shared" si="168"/>
        <v/>
      </c>
      <c r="U571" s="34" t="str">
        <f t="shared" si="176"/>
        <v/>
      </c>
      <c r="V571" s="8"/>
      <c r="W571" s="22" t="str">
        <f t="shared" si="169"/>
        <v/>
      </c>
    </row>
    <row r="572" spans="1:23" ht="18" customHeight="1" x14ac:dyDescent="0.35">
      <c r="A572" s="69">
        <f>'Energy - Master'!A571</f>
        <v>46591</v>
      </c>
      <c r="B572" s="24" t="str">
        <f t="shared" si="162"/>
        <v>Jul-2027</v>
      </c>
      <c r="C572" s="34" t="str">
        <f t="shared" si="170"/>
        <v/>
      </c>
      <c r="D572" s="8"/>
      <c r="E572" s="22" t="str">
        <f t="shared" si="163"/>
        <v/>
      </c>
      <c r="F572" s="34" t="str">
        <f t="shared" si="171"/>
        <v/>
      </c>
      <c r="G572" s="8"/>
      <c r="H572" s="22" t="str">
        <f t="shared" si="164"/>
        <v/>
      </c>
      <c r="I572" s="34" t="str">
        <f t="shared" si="172"/>
        <v/>
      </c>
      <c r="J572" s="8"/>
      <c r="K572" s="22" t="str">
        <f t="shared" si="165"/>
        <v/>
      </c>
      <c r="L572" s="34" t="str">
        <f t="shared" si="173"/>
        <v/>
      </c>
      <c r="M572" s="8"/>
      <c r="N572" s="22" t="str">
        <f t="shared" si="166"/>
        <v/>
      </c>
      <c r="O572" s="34" t="str">
        <f t="shared" si="174"/>
        <v/>
      </c>
      <c r="P572" s="8"/>
      <c r="Q572" s="22" t="str">
        <f t="shared" si="167"/>
        <v/>
      </c>
      <c r="R572" s="34" t="str">
        <f t="shared" si="175"/>
        <v/>
      </c>
      <c r="S572" s="8"/>
      <c r="T572" s="22" t="str">
        <f t="shared" si="168"/>
        <v/>
      </c>
      <c r="U572" s="34" t="str">
        <f t="shared" si="176"/>
        <v/>
      </c>
      <c r="V572" s="8"/>
      <c r="W572" s="22" t="str">
        <f t="shared" si="169"/>
        <v/>
      </c>
    </row>
    <row r="573" spans="1:23" ht="18" customHeight="1" x14ac:dyDescent="0.35">
      <c r="A573" s="69">
        <f>'Energy - Master'!A572</f>
        <v>46592</v>
      </c>
      <c r="B573" s="24" t="str">
        <f t="shared" si="162"/>
        <v>Jul-2027</v>
      </c>
      <c r="C573" s="34" t="str">
        <f t="shared" si="170"/>
        <v/>
      </c>
      <c r="D573" s="8"/>
      <c r="E573" s="22" t="str">
        <f t="shared" si="163"/>
        <v/>
      </c>
      <c r="F573" s="34" t="str">
        <f t="shared" si="171"/>
        <v/>
      </c>
      <c r="G573" s="8"/>
      <c r="H573" s="22" t="str">
        <f t="shared" si="164"/>
        <v/>
      </c>
      <c r="I573" s="34" t="str">
        <f t="shared" si="172"/>
        <v/>
      </c>
      <c r="J573" s="8"/>
      <c r="K573" s="22" t="str">
        <f t="shared" si="165"/>
        <v/>
      </c>
      <c r="L573" s="34" t="str">
        <f t="shared" si="173"/>
        <v/>
      </c>
      <c r="M573" s="8"/>
      <c r="N573" s="22" t="str">
        <f t="shared" si="166"/>
        <v/>
      </c>
      <c r="O573" s="34" t="str">
        <f t="shared" si="174"/>
        <v/>
      </c>
      <c r="P573" s="8"/>
      <c r="Q573" s="22" t="str">
        <f t="shared" si="167"/>
        <v/>
      </c>
      <c r="R573" s="34" t="str">
        <f t="shared" si="175"/>
        <v/>
      </c>
      <c r="S573" s="8"/>
      <c r="T573" s="22" t="str">
        <f t="shared" si="168"/>
        <v/>
      </c>
      <c r="U573" s="34" t="str">
        <f t="shared" si="176"/>
        <v/>
      </c>
      <c r="V573" s="8"/>
      <c r="W573" s="22" t="str">
        <f t="shared" si="169"/>
        <v/>
      </c>
    </row>
    <row r="574" spans="1:23" ht="18" customHeight="1" x14ac:dyDescent="0.35">
      <c r="A574" s="69">
        <f>'Energy - Master'!A573</f>
        <v>46593</v>
      </c>
      <c r="B574" s="24" t="str">
        <f t="shared" si="162"/>
        <v>Jul-2027</v>
      </c>
      <c r="C574" s="34" t="str">
        <f t="shared" si="170"/>
        <v/>
      </c>
      <c r="D574" s="8"/>
      <c r="E574" s="22" t="str">
        <f t="shared" si="163"/>
        <v/>
      </c>
      <c r="F574" s="34" t="str">
        <f t="shared" si="171"/>
        <v/>
      </c>
      <c r="G574" s="8"/>
      <c r="H574" s="22" t="str">
        <f t="shared" si="164"/>
        <v/>
      </c>
      <c r="I574" s="34" t="str">
        <f t="shared" si="172"/>
        <v/>
      </c>
      <c r="J574" s="8"/>
      <c r="K574" s="22" t="str">
        <f t="shared" si="165"/>
        <v/>
      </c>
      <c r="L574" s="34" t="str">
        <f t="shared" si="173"/>
        <v/>
      </c>
      <c r="M574" s="8"/>
      <c r="N574" s="22" t="str">
        <f t="shared" si="166"/>
        <v/>
      </c>
      <c r="O574" s="34" t="str">
        <f t="shared" si="174"/>
        <v/>
      </c>
      <c r="P574" s="8"/>
      <c r="Q574" s="22" t="str">
        <f t="shared" si="167"/>
        <v/>
      </c>
      <c r="R574" s="34" t="str">
        <f t="shared" si="175"/>
        <v/>
      </c>
      <c r="S574" s="8"/>
      <c r="T574" s="22" t="str">
        <f t="shared" si="168"/>
        <v/>
      </c>
      <c r="U574" s="34" t="str">
        <f t="shared" si="176"/>
        <v/>
      </c>
      <c r="V574" s="8"/>
      <c r="W574" s="22" t="str">
        <f t="shared" si="169"/>
        <v/>
      </c>
    </row>
    <row r="575" spans="1:23" ht="18" customHeight="1" x14ac:dyDescent="0.35">
      <c r="A575" s="69">
        <f>'Energy - Master'!A574</f>
        <v>46594</v>
      </c>
      <c r="B575" s="24" t="str">
        <f t="shared" si="162"/>
        <v>Jul-2027</v>
      </c>
      <c r="C575" s="34" t="str">
        <f t="shared" si="170"/>
        <v/>
      </c>
      <c r="D575" s="8"/>
      <c r="E575" s="22" t="str">
        <f t="shared" si="163"/>
        <v/>
      </c>
      <c r="F575" s="34" t="str">
        <f t="shared" si="171"/>
        <v/>
      </c>
      <c r="G575" s="8"/>
      <c r="H575" s="22" t="str">
        <f t="shared" si="164"/>
        <v/>
      </c>
      <c r="I575" s="34" t="str">
        <f t="shared" si="172"/>
        <v/>
      </c>
      <c r="J575" s="8"/>
      <c r="K575" s="22" t="str">
        <f t="shared" si="165"/>
        <v/>
      </c>
      <c r="L575" s="34" t="str">
        <f t="shared" si="173"/>
        <v/>
      </c>
      <c r="M575" s="8"/>
      <c r="N575" s="22" t="str">
        <f t="shared" si="166"/>
        <v/>
      </c>
      <c r="O575" s="34" t="str">
        <f t="shared" si="174"/>
        <v/>
      </c>
      <c r="P575" s="8"/>
      <c r="Q575" s="22" t="str">
        <f t="shared" si="167"/>
        <v/>
      </c>
      <c r="R575" s="34" t="str">
        <f t="shared" si="175"/>
        <v/>
      </c>
      <c r="S575" s="8"/>
      <c r="T575" s="22" t="str">
        <f t="shared" si="168"/>
        <v/>
      </c>
      <c r="U575" s="34" t="str">
        <f t="shared" si="176"/>
        <v/>
      </c>
      <c r="V575" s="8"/>
      <c r="W575" s="22" t="str">
        <f t="shared" si="169"/>
        <v/>
      </c>
    </row>
    <row r="576" spans="1:23" ht="18" customHeight="1" x14ac:dyDescent="0.35">
      <c r="A576" s="69">
        <f>'Energy - Master'!A575</f>
        <v>46595</v>
      </c>
      <c r="B576" s="24" t="str">
        <f t="shared" si="162"/>
        <v>Jul-2027</v>
      </c>
      <c r="C576" s="34" t="str">
        <f t="shared" si="170"/>
        <v/>
      </c>
      <c r="D576" s="8"/>
      <c r="E576" s="22" t="str">
        <f t="shared" si="163"/>
        <v/>
      </c>
      <c r="F576" s="34" t="str">
        <f t="shared" si="171"/>
        <v/>
      </c>
      <c r="G576" s="8"/>
      <c r="H576" s="22" t="str">
        <f t="shared" si="164"/>
        <v/>
      </c>
      <c r="I576" s="34" t="str">
        <f t="shared" si="172"/>
        <v/>
      </c>
      <c r="J576" s="8"/>
      <c r="K576" s="22" t="str">
        <f t="shared" si="165"/>
        <v/>
      </c>
      <c r="L576" s="34" t="str">
        <f t="shared" si="173"/>
        <v/>
      </c>
      <c r="M576" s="8"/>
      <c r="N576" s="22" t="str">
        <f t="shared" si="166"/>
        <v/>
      </c>
      <c r="O576" s="34" t="str">
        <f t="shared" si="174"/>
        <v/>
      </c>
      <c r="P576" s="8"/>
      <c r="Q576" s="22" t="str">
        <f t="shared" si="167"/>
        <v/>
      </c>
      <c r="R576" s="34" t="str">
        <f t="shared" si="175"/>
        <v/>
      </c>
      <c r="S576" s="8"/>
      <c r="T576" s="22" t="str">
        <f t="shared" si="168"/>
        <v/>
      </c>
      <c r="U576" s="34" t="str">
        <f t="shared" si="176"/>
        <v/>
      </c>
      <c r="V576" s="8"/>
      <c r="W576" s="22" t="str">
        <f t="shared" si="169"/>
        <v/>
      </c>
    </row>
    <row r="577" spans="1:23" ht="18" customHeight="1" x14ac:dyDescent="0.35">
      <c r="A577" s="69">
        <f>'Energy - Master'!A576</f>
        <v>46596</v>
      </c>
      <c r="B577" s="24" t="str">
        <f t="shared" si="162"/>
        <v>Jul-2027</v>
      </c>
      <c r="C577" s="34" t="str">
        <f t="shared" si="170"/>
        <v/>
      </c>
      <c r="D577" s="8"/>
      <c r="E577" s="22" t="str">
        <f t="shared" si="163"/>
        <v/>
      </c>
      <c r="F577" s="34" t="str">
        <f t="shared" si="171"/>
        <v/>
      </c>
      <c r="G577" s="8"/>
      <c r="H577" s="22" t="str">
        <f t="shared" si="164"/>
        <v/>
      </c>
      <c r="I577" s="34" t="str">
        <f t="shared" si="172"/>
        <v/>
      </c>
      <c r="J577" s="8"/>
      <c r="K577" s="22" t="str">
        <f t="shared" si="165"/>
        <v/>
      </c>
      <c r="L577" s="34" t="str">
        <f t="shared" si="173"/>
        <v/>
      </c>
      <c r="M577" s="8"/>
      <c r="N577" s="22" t="str">
        <f t="shared" si="166"/>
        <v/>
      </c>
      <c r="O577" s="34" t="str">
        <f t="shared" si="174"/>
        <v/>
      </c>
      <c r="P577" s="8"/>
      <c r="Q577" s="22" t="str">
        <f t="shared" si="167"/>
        <v/>
      </c>
      <c r="R577" s="34" t="str">
        <f t="shared" si="175"/>
        <v/>
      </c>
      <c r="S577" s="8"/>
      <c r="T577" s="22" t="str">
        <f t="shared" si="168"/>
        <v/>
      </c>
      <c r="U577" s="34" t="str">
        <f t="shared" si="176"/>
        <v/>
      </c>
      <c r="V577" s="8"/>
      <c r="W577" s="22" t="str">
        <f t="shared" si="169"/>
        <v/>
      </c>
    </row>
    <row r="578" spans="1:23" ht="18" customHeight="1" x14ac:dyDescent="0.35">
      <c r="A578" s="69">
        <f>'Energy - Master'!A577</f>
        <v>46597</v>
      </c>
      <c r="B578" s="24" t="str">
        <f t="shared" si="162"/>
        <v>Jul-2027</v>
      </c>
      <c r="C578" s="34" t="str">
        <f t="shared" si="170"/>
        <v/>
      </c>
      <c r="D578" s="8"/>
      <c r="E578" s="22" t="str">
        <f t="shared" si="163"/>
        <v/>
      </c>
      <c r="F578" s="34" t="str">
        <f t="shared" si="171"/>
        <v/>
      </c>
      <c r="G578" s="8"/>
      <c r="H578" s="22" t="str">
        <f t="shared" si="164"/>
        <v/>
      </c>
      <c r="I578" s="34" t="str">
        <f t="shared" si="172"/>
        <v/>
      </c>
      <c r="J578" s="8"/>
      <c r="K578" s="22" t="str">
        <f t="shared" si="165"/>
        <v/>
      </c>
      <c r="L578" s="34" t="str">
        <f t="shared" si="173"/>
        <v/>
      </c>
      <c r="M578" s="8"/>
      <c r="N578" s="22" t="str">
        <f t="shared" si="166"/>
        <v/>
      </c>
      <c r="O578" s="34" t="str">
        <f t="shared" si="174"/>
        <v/>
      </c>
      <c r="P578" s="8"/>
      <c r="Q578" s="22" t="str">
        <f t="shared" si="167"/>
        <v/>
      </c>
      <c r="R578" s="34" t="str">
        <f t="shared" si="175"/>
        <v/>
      </c>
      <c r="S578" s="8"/>
      <c r="T578" s="22" t="str">
        <f t="shared" si="168"/>
        <v/>
      </c>
      <c r="U578" s="34" t="str">
        <f t="shared" si="176"/>
        <v/>
      </c>
      <c r="V578" s="8"/>
      <c r="W578" s="22" t="str">
        <f t="shared" si="169"/>
        <v/>
      </c>
    </row>
    <row r="579" spans="1:23" ht="18" customHeight="1" x14ac:dyDescent="0.35">
      <c r="A579" s="69">
        <f>'Energy - Master'!A578</f>
        <v>46598</v>
      </c>
      <c r="B579" s="24" t="str">
        <f t="shared" si="162"/>
        <v>Jul-2027</v>
      </c>
      <c r="C579" s="34" t="str">
        <f t="shared" si="170"/>
        <v/>
      </c>
      <c r="D579" s="8"/>
      <c r="E579" s="22" t="str">
        <f t="shared" si="163"/>
        <v/>
      </c>
      <c r="F579" s="34" t="str">
        <f t="shared" si="171"/>
        <v/>
      </c>
      <c r="G579" s="8"/>
      <c r="H579" s="22" t="str">
        <f t="shared" si="164"/>
        <v/>
      </c>
      <c r="I579" s="34" t="str">
        <f t="shared" si="172"/>
        <v/>
      </c>
      <c r="J579" s="8"/>
      <c r="K579" s="22" t="str">
        <f t="shared" si="165"/>
        <v/>
      </c>
      <c r="L579" s="34" t="str">
        <f t="shared" si="173"/>
        <v/>
      </c>
      <c r="M579" s="8"/>
      <c r="N579" s="22" t="str">
        <f t="shared" si="166"/>
        <v/>
      </c>
      <c r="O579" s="34" t="str">
        <f t="shared" si="174"/>
        <v/>
      </c>
      <c r="P579" s="8"/>
      <c r="Q579" s="22" t="str">
        <f t="shared" si="167"/>
        <v/>
      </c>
      <c r="R579" s="34" t="str">
        <f t="shared" si="175"/>
        <v/>
      </c>
      <c r="S579" s="8"/>
      <c r="T579" s="22" t="str">
        <f t="shared" si="168"/>
        <v/>
      </c>
      <c r="U579" s="34" t="str">
        <f t="shared" si="176"/>
        <v/>
      </c>
      <c r="V579" s="8"/>
      <c r="W579" s="22" t="str">
        <f t="shared" si="169"/>
        <v/>
      </c>
    </row>
    <row r="580" spans="1:23" ht="18" customHeight="1" x14ac:dyDescent="0.35">
      <c r="A580" s="69">
        <f>'Energy - Master'!A579</f>
        <v>46599</v>
      </c>
      <c r="B580" s="24" t="str">
        <f t="shared" ref="B580:B643" si="177">IF(A580="","",TEXT(A580,"MMM-YYYY"))</f>
        <v>Jul-2027</v>
      </c>
      <c r="C580" s="34" t="str">
        <f t="shared" si="170"/>
        <v/>
      </c>
      <c r="D580" s="8"/>
      <c r="E580" s="22" t="str">
        <f t="shared" ref="E580:E643" si="178">IF(OR(C580="",D580=""),"",D580-C580)</f>
        <v/>
      </c>
      <c r="F580" s="34" t="str">
        <f t="shared" si="171"/>
        <v/>
      </c>
      <c r="G580" s="8"/>
      <c r="H580" s="22" t="str">
        <f t="shared" ref="H580:H643" si="179">IF(OR(F580="",G580=""),"",G580-F580)</f>
        <v/>
      </c>
      <c r="I580" s="34" t="str">
        <f t="shared" si="172"/>
        <v/>
      </c>
      <c r="J580" s="8"/>
      <c r="K580" s="22" t="str">
        <f t="shared" ref="K580:K643" si="180">IF(OR(I580="",J580=""),"",J580-I580)</f>
        <v/>
      </c>
      <c r="L580" s="34" t="str">
        <f t="shared" si="173"/>
        <v/>
      </c>
      <c r="M580" s="8"/>
      <c r="N580" s="22" t="str">
        <f t="shared" ref="N580:N643" si="181">IF(OR(L580="",M580=""),"",M580-L580)</f>
        <v/>
      </c>
      <c r="O580" s="34" t="str">
        <f t="shared" si="174"/>
        <v/>
      </c>
      <c r="P580" s="8"/>
      <c r="Q580" s="22" t="str">
        <f t="shared" ref="Q580:Q643" si="182">IF(OR(O580="",P580=""),"",P580-O580)</f>
        <v/>
      </c>
      <c r="R580" s="34" t="str">
        <f t="shared" si="175"/>
        <v/>
      </c>
      <c r="S580" s="8"/>
      <c r="T580" s="22" t="str">
        <f t="shared" ref="T580:T643" si="183">IF(OR(R580="",S580=""),"",S580-R580)</f>
        <v/>
      </c>
      <c r="U580" s="34" t="str">
        <f t="shared" si="176"/>
        <v/>
      </c>
      <c r="V580" s="8"/>
      <c r="W580" s="22" t="str">
        <f t="shared" ref="W580:W643" si="184">IF(OR(U580="",V580=""),"",V580-U580)</f>
        <v/>
      </c>
    </row>
    <row r="581" spans="1:23" ht="18" customHeight="1" x14ac:dyDescent="0.35">
      <c r="A581" s="69">
        <f>'Energy - Master'!A580</f>
        <v>46600</v>
      </c>
      <c r="B581" s="24" t="str">
        <f t="shared" si="177"/>
        <v>Aug-2027</v>
      </c>
      <c r="C581" s="34" t="str">
        <f t="shared" ref="C581:C644" si="185">IF(D580="","",D580)</f>
        <v/>
      </c>
      <c r="D581" s="8"/>
      <c r="E581" s="22" t="str">
        <f t="shared" si="178"/>
        <v/>
      </c>
      <c r="F581" s="34" t="str">
        <f t="shared" ref="F581:F644" si="186">IF(G580="","",G580)</f>
        <v/>
      </c>
      <c r="G581" s="8"/>
      <c r="H581" s="22" t="str">
        <f t="shared" si="179"/>
        <v/>
      </c>
      <c r="I581" s="34" t="str">
        <f t="shared" ref="I581:I644" si="187">IF(J580="","",J580)</f>
        <v/>
      </c>
      <c r="J581" s="8"/>
      <c r="K581" s="22" t="str">
        <f t="shared" si="180"/>
        <v/>
      </c>
      <c r="L581" s="34" t="str">
        <f t="shared" ref="L581:L644" si="188">IF(M580="","",M580)</f>
        <v/>
      </c>
      <c r="M581" s="8"/>
      <c r="N581" s="22" t="str">
        <f t="shared" si="181"/>
        <v/>
      </c>
      <c r="O581" s="34" t="str">
        <f t="shared" ref="O581:O644" si="189">IF(P580="","",P580)</f>
        <v/>
      </c>
      <c r="P581" s="8"/>
      <c r="Q581" s="22" t="str">
        <f t="shared" si="182"/>
        <v/>
      </c>
      <c r="R581" s="34" t="str">
        <f t="shared" ref="R581:R644" si="190">IF(S580="","",S580)</f>
        <v/>
      </c>
      <c r="S581" s="8"/>
      <c r="T581" s="22" t="str">
        <f t="shared" si="183"/>
        <v/>
      </c>
      <c r="U581" s="34" t="str">
        <f t="shared" ref="U581:U644" si="191">IF(V580="","",V580)</f>
        <v/>
      </c>
      <c r="V581" s="8"/>
      <c r="W581" s="22" t="str">
        <f t="shared" si="184"/>
        <v/>
      </c>
    </row>
    <row r="582" spans="1:23" ht="18" customHeight="1" x14ac:dyDescent="0.35">
      <c r="A582" s="69">
        <f>'Energy - Master'!A581</f>
        <v>46601</v>
      </c>
      <c r="B582" s="24" t="str">
        <f t="shared" si="177"/>
        <v>Aug-2027</v>
      </c>
      <c r="C582" s="34" t="str">
        <f t="shared" si="185"/>
        <v/>
      </c>
      <c r="D582" s="8"/>
      <c r="E582" s="22" t="str">
        <f t="shared" si="178"/>
        <v/>
      </c>
      <c r="F582" s="34" t="str">
        <f t="shared" si="186"/>
        <v/>
      </c>
      <c r="G582" s="8"/>
      <c r="H582" s="22" t="str">
        <f t="shared" si="179"/>
        <v/>
      </c>
      <c r="I582" s="34" t="str">
        <f t="shared" si="187"/>
        <v/>
      </c>
      <c r="J582" s="8"/>
      <c r="K582" s="22" t="str">
        <f t="shared" si="180"/>
        <v/>
      </c>
      <c r="L582" s="34" t="str">
        <f t="shared" si="188"/>
        <v/>
      </c>
      <c r="M582" s="8"/>
      <c r="N582" s="22" t="str">
        <f t="shared" si="181"/>
        <v/>
      </c>
      <c r="O582" s="34" t="str">
        <f t="shared" si="189"/>
        <v/>
      </c>
      <c r="P582" s="8"/>
      <c r="Q582" s="22" t="str">
        <f t="shared" si="182"/>
        <v/>
      </c>
      <c r="R582" s="34" t="str">
        <f t="shared" si="190"/>
        <v/>
      </c>
      <c r="S582" s="8"/>
      <c r="T582" s="22" t="str">
        <f t="shared" si="183"/>
        <v/>
      </c>
      <c r="U582" s="34" t="str">
        <f t="shared" si="191"/>
        <v/>
      </c>
      <c r="V582" s="8"/>
      <c r="W582" s="22" t="str">
        <f t="shared" si="184"/>
        <v/>
      </c>
    </row>
    <row r="583" spans="1:23" ht="18" customHeight="1" x14ac:dyDescent="0.35">
      <c r="A583" s="69">
        <f>'Energy - Master'!A582</f>
        <v>46602</v>
      </c>
      <c r="B583" s="24" t="str">
        <f t="shared" si="177"/>
        <v>Aug-2027</v>
      </c>
      <c r="C583" s="34" t="str">
        <f t="shared" si="185"/>
        <v/>
      </c>
      <c r="D583" s="8"/>
      <c r="E583" s="22" t="str">
        <f t="shared" si="178"/>
        <v/>
      </c>
      <c r="F583" s="34" t="str">
        <f t="shared" si="186"/>
        <v/>
      </c>
      <c r="G583" s="8"/>
      <c r="H583" s="22" t="str">
        <f t="shared" si="179"/>
        <v/>
      </c>
      <c r="I583" s="34" t="str">
        <f t="shared" si="187"/>
        <v/>
      </c>
      <c r="J583" s="8"/>
      <c r="K583" s="22" t="str">
        <f t="shared" si="180"/>
        <v/>
      </c>
      <c r="L583" s="34" t="str">
        <f t="shared" si="188"/>
        <v/>
      </c>
      <c r="M583" s="8"/>
      <c r="N583" s="22" t="str">
        <f t="shared" si="181"/>
        <v/>
      </c>
      <c r="O583" s="34" t="str">
        <f t="shared" si="189"/>
        <v/>
      </c>
      <c r="P583" s="8"/>
      <c r="Q583" s="22" t="str">
        <f t="shared" si="182"/>
        <v/>
      </c>
      <c r="R583" s="34" t="str">
        <f t="shared" si="190"/>
        <v/>
      </c>
      <c r="S583" s="8"/>
      <c r="T583" s="22" t="str">
        <f t="shared" si="183"/>
        <v/>
      </c>
      <c r="U583" s="34" t="str">
        <f t="shared" si="191"/>
        <v/>
      </c>
      <c r="V583" s="8"/>
      <c r="W583" s="22" t="str">
        <f t="shared" si="184"/>
        <v/>
      </c>
    </row>
    <row r="584" spans="1:23" ht="18" customHeight="1" x14ac:dyDescent="0.35">
      <c r="A584" s="69">
        <f>'Energy - Master'!A583</f>
        <v>46603</v>
      </c>
      <c r="B584" s="24" t="str">
        <f t="shared" si="177"/>
        <v>Aug-2027</v>
      </c>
      <c r="C584" s="34" t="str">
        <f t="shared" si="185"/>
        <v/>
      </c>
      <c r="D584" s="8"/>
      <c r="E584" s="22" t="str">
        <f t="shared" si="178"/>
        <v/>
      </c>
      <c r="F584" s="34" t="str">
        <f t="shared" si="186"/>
        <v/>
      </c>
      <c r="G584" s="8"/>
      <c r="H584" s="22" t="str">
        <f t="shared" si="179"/>
        <v/>
      </c>
      <c r="I584" s="34" t="str">
        <f t="shared" si="187"/>
        <v/>
      </c>
      <c r="J584" s="8"/>
      <c r="K584" s="22" t="str">
        <f t="shared" si="180"/>
        <v/>
      </c>
      <c r="L584" s="34" t="str">
        <f t="shared" si="188"/>
        <v/>
      </c>
      <c r="M584" s="8"/>
      <c r="N584" s="22" t="str">
        <f t="shared" si="181"/>
        <v/>
      </c>
      <c r="O584" s="34" t="str">
        <f t="shared" si="189"/>
        <v/>
      </c>
      <c r="P584" s="8"/>
      <c r="Q584" s="22" t="str">
        <f t="shared" si="182"/>
        <v/>
      </c>
      <c r="R584" s="34" t="str">
        <f t="shared" si="190"/>
        <v/>
      </c>
      <c r="S584" s="8"/>
      <c r="T584" s="22" t="str">
        <f t="shared" si="183"/>
        <v/>
      </c>
      <c r="U584" s="34" t="str">
        <f t="shared" si="191"/>
        <v/>
      </c>
      <c r="V584" s="8"/>
      <c r="W584" s="22" t="str">
        <f t="shared" si="184"/>
        <v/>
      </c>
    </row>
    <row r="585" spans="1:23" ht="18" customHeight="1" x14ac:dyDescent="0.35">
      <c r="A585" s="69">
        <f>'Energy - Master'!A584</f>
        <v>46604</v>
      </c>
      <c r="B585" s="24" t="str">
        <f t="shared" si="177"/>
        <v>Aug-2027</v>
      </c>
      <c r="C585" s="34" t="str">
        <f t="shared" si="185"/>
        <v/>
      </c>
      <c r="D585" s="8"/>
      <c r="E585" s="22" t="str">
        <f t="shared" si="178"/>
        <v/>
      </c>
      <c r="F585" s="34" t="str">
        <f t="shared" si="186"/>
        <v/>
      </c>
      <c r="G585" s="8"/>
      <c r="H585" s="22" t="str">
        <f t="shared" si="179"/>
        <v/>
      </c>
      <c r="I585" s="34" t="str">
        <f t="shared" si="187"/>
        <v/>
      </c>
      <c r="J585" s="8"/>
      <c r="K585" s="22" t="str">
        <f t="shared" si="180"/>
        <v/>
      </c>
      <c r="L585" s="34" t="str">
        <f t="shared" si="188"/>
        <v/>
      </c>
      <c r="M585" s="8"/>
      <c r="N585" s="22" t="str">
        <f t="shared" si="181"/>
        <v/>
      </c>
      <c r="O585" s="34" t="str">
        <f t="shared" si="189"/>
        <v/>
      </c>
      <c r="P585" s="8"/>
      <c r="Q585" s="22" t="str">
        <f t="shared" si="182"/>
        <v/>
      </c>
      <c r="R585" s="34" t="str">
        <f t="shared" si="190"/>
        <v/>
      </c>
      <c r="S585" s="8"/>
      <c r="T585" s="22" t="str">
        <f t="shared" si="183"/>
        <v/>
      </c>
      <c r="U585" s="34" t="str">
        <f t="shared" si="191"/>
        <v/>
      </c>
      <c r="V585" s="8"/>
      <c r="W585" s="22" t="str">
        <f t="shared" si="184"/>
        <v/>
      </c>
    </row>
    <row r="586" spans="1:23" ht="18" customHeight="1" x14ac:dyDescent="0.35">
      <c r="A586" s="69">
        <f>'Energy - Master'!A585</f>
        <v>46605</v>
      </c>
      <c r="B586" s="24" t="str">
        <f t="shared" si="177"/>
        <v>Aug-2027</v>
      </c>
      <c r="C586" s="34" t="str">
        <f t="shared" si="185"/>
        <v/>
      </c>
      <c r="D586" s="8"/>
      <c r="E586" s="22" t="str">
        <f t="shared" si="178"/>
        <v/>
      </c>
      <c r="F586" s="34" t="str">
        <f t="shared" si="186"/>
        <v/>
      </c>
      <c r="G586" s="8"/>
      <c r="H586" s="22" t="str">
        <f t="shared" si="179"/>
        <v/>
      </c>
      <c r="I586" s="34" t="str">
        <f t="shared" si="187"/>
        <v/>
      </c>
      <c r="J586" s="8"/>
      <c r="K586" s="22" t="str">
        <f t="shared" si="180"/>
        <v/>
      </c>
      <c r="L586" s="34" t="str">
        <f t="shared" si="188"/>
        <v/>
      </c>
      <c r="M586" s="8"/>
      <c r="N586" s="22" t="str">
        <f t="shared" si="181"/>
        <v/>
      </c>
      <c r="O586" s="34" t="str">
        <f t="shared" si="189"/>
        <v/>
      </c>
      <c r="P586" s="8"/>
      <c r="Q586" s="22" t="str">
        <f t="shared" si="182"/>
        <v/>
      </c>
      <c r="R586" s="34" t="str">
        <f t="shared" si="190"/>
        <v/>
      </c>
      <c r="S586" s="8"/>
      <c r="T586" s="22" t="str">
        <f t="shared" si="183"/>
        <v/>
      </c>
      <c r="U586" s="34" t="str">
        <f t="shared" si="191"/>
        <v/>
      </c>
      <c r="V586" s="8"/>
      <c r="W586" s="22" t="str">
        <f t="shared" si="184"/>
        <v/>
      </c>
    </row>
    <row r="587" spans="1:23" ht="18" customHeight="1" x14ac:dyDescent="0.35">
      <c r="A587" s="69">
        <f>'Energy - Master'!A586</f>
        <v>46606</v>
      </c>
      <c r="B587" s="24" t="str">
        <f t="shared" si="177"/>
        <v>Aug-2027</v>
      </c>
      <c r="C587" s="34" t="str">
        <f t="shared" si="185"/>
        <v/>
      </c>
      <c r="D587" s="8"/>
      <c r="E587" s="22" t="str">
        <f t="shared" si="178"/>
        <v/>
      </c>
      <c r="F587" s="34" t="str">
        <f t="shared" si="186"/>
        <v/>
      </c>
      <c r="G587" s="8"/>
      <c r="H587" s="22" t="str">
        <f t="shared" si="179"/>
        <v/>
      </c>
      <c r="I587" s="34" t="str">
        <f t="shared" si="187"/>
        <v/>
      </c>
      <c r="J587" s="8"/>
      <c r="K587" s="22" t="str">
        <f t="shared" si="180"/>
        <v/>
      </c>
      <c r="L587" s="34" t="str">
        <f t="shared" si="188"/>
        <v/>
      </c>
      <c r="M587" s="8"/>
      <c r="N587" s="22" t="str">
        <f t="shared" si="181"/>
        <v/>
      </c>
      <c r="O587" s="34" t="str">
        <f t="shared" si="189"/>
        <v/>
      </c>
      <c r="P587" s="8"/>
      <c r="Q587" s="22" t="str">
        <f t="shared" si="182"/>
        <v/>
      </c>
      <c r="R587" s="34" t="str">
        <f t="shared" si="190"/>
        <v/>
      </c>
      <c r="S587" s="8"/>
      <c r="T587" s="22" t="str">
        <f t="shared" si="183"/>
        <v/>
      </c>
      <c r="U587" s="34" t="str">
        <f t="shared" si="191"/>
        <v/>
      </c>
      <c r="V587" s="8"/>
      <c r="W587" s="22" t="str">
        <f t="shared" si="184"/>
        <v/>
      </c>
    </row>
    <row r="588" spans="1:23" ht="18" customHeight="1" x14ac:dyDescent="0.35">
      <c r="A588" s="69">
        <f>'Energy - Master'!A587</f>
        <v>46607</v>
      </c>
      <c r="B588" s="24" t="str">
        <f t="shared" si="177"/>
        <v>Aug-2027</v>
      </c>
      <c r="C588" s="34" t="str">
        <f t="shared" si="185"/>
        <v/>
      </c>
      <c r="D588" s="8"/>
      <c r="E588" s="22" t="str">
        <f t="shared" si="178"/>
        <v/>
      </c>
      <c r="F588" s="34" t="str">
        <f t="shared" si="186"/>
        <v/>
      </c>
      <c r="G588" s="8"/>
      <c r="H588" s="22" t="str">
        <f t="shared" si="179"/>
        <v/>
      </c>
      <c r="I588" s="34" t="str">
        <f t="shared" si="187"/>
        <v/>
      </c>
      <c r="J588" s="8"/>
      <c r="K588" s="22" t="str">
        <f t="shared" si="180"/>
        <v/>
      </c>
      <c r="L588" s="34" t="str">
        <f t="shared" si="188"/>
        <v/>
      </c>
      <c r="M588" s="8"/>
      <c r="N588" s="22" t="str">
        <f t="shared" si="181"/>
        <v/>
      </c>
      <c r="O588" s="34" t="str">
        <f t="shared" si="189"/>
        <v/>
      </c>
      <c r="P588" s="8"/>
      <c r="Q588" s="22" t="str">
        <f t="shared" si="182"/>
        <v/>
      </c>
      <c r="R588" s="34" t="str">
        <f t="shared" si="190"/>
        <v/>
      </c>
      <c r="S588" s="8"/>
      <c r="T588" s="22" t="str">
        <f t="shared" si="183"/>
        <v/>
      </c>
      <c r="U588" s="34" t="str">
        <f t="shared" si="191"/>
        <v/>
      </c>
      <c r="V588" s="8"/>
      <c r="W588" s="22" t="str">
        <f t="shared" si="184"/>
        <v/>
      </c>
    </row>
    <row r="589" spans="1:23" ht="18" customHeight="1" x14ac:dyDescent="0.35">
      <c r="A589" s="69">
        <f>'Energy - Master'!A588</f>
        <v>46608</v>
      </c>
      <c r="B589" s="24" t="str">
        <f t="shared" si="177"/>
        <v>Aug-2027</v>
      </c>
      <c r="C589" s="34" t="str">
        <f t="shared" si="185"/>
        <v/>
      </c>
      <c r="D589" s="8"/>
      <c r="E589" s="22" t="str">
        <f t="shared" si="178"/>
        <v/>
      </c>
      <c r="F589" s="34" t="str">
        <f t="shared" si="186"/>
        <v/>
      </c>
      <c r="G589" s="8"/>
      <c r="H589" s="22" t="str">
        <f t="shared" si="179"/>
        <v/>
      </c>
      <c r="I589" s="34" t="str">
        <f t="shared" si="187"/>
        <v/>
      </c>
      <c r="J589" s="8"/>
      <c r="K589" s="22" t="str">
        <f t="shared" si="180"/>
        <v/>
      </c>
      <c r="L589" s="34" t="str">
        <f t="shared" si="188"/>
        <v/>
      </c>
      <c r="M589" s="8"/>
      <c r="N589" s="22" t="str">
        <f t="shared" si="181"/>
        <v/>
      </c>
      <c r="O589" s="34" t="str">
        <f t="shared" si="189"/>
        <v/>
      </c>
      <c r="P589" s="8"/>
      <c r="Q589" s="22" t="str">
        <f t="shared" si="182"/>
        <v/>
      </c>
      <c r="R589" s="34" t="str">
        <f t="shared" si="190"/>
        <v/>
      </c>
      <c r="S589" s="8"/>
      <c r="T589" s="22" t="str">
        <f t="shared" si="183"/>
        <v/>
      </c>
      <c r="U589" s="34" t="str">
        <f t="shared" si="191"/>
        <v/>
      </c>
      <c r="V589" s="8"/>
      <c r="W589" s="22" t="str">
        <f t="shared" si="184"/>
        <v/>
      </c>
    </row>
    <row r="590" spans="1:23" ht="18" customHeight="1" x14ac:dyDescent="0.35">
      <c r="A590" s="69">
        <f>'Energy - Master'!A589</f>
        <v>46609</v>
      </c>
      <c r="B590" s="24" t="str">
        <f t="shared" si="177"/>
        <v>Aug-2027</v>
      </c>
      <c r="C590" s="34" t="str">
        <f t="shared" si="185"/>
        <v/>
      </c>
      <c r="D590" s="8"/>
      <c r="E590" s="22" t="str">
        <f t="shared" si="178"/>
        <v/>
      </c>
      <c r="F590" s="34" t="str">
        <f t="shared" si="186"/>
        <v/>
      </c>
      <c r="G590" s="8"/>
      <c r="H590" s="22" t="str">
        <f t="shared" si="179"/>
        <v/>
      </c>
      <c r="I590" s="34" t="str">
        <f t="shared" si="187"/>
        <v/>
      </c>
      <c r="J590" s="8"/>
      <c r="K590" s="22" t="str">
        <f t="shared" si="180"/>
        <v/>
      </c>
      <c r="L590" s="34" t="str">
        <f t="shared" si="188"/>
        <v/>
      </c>
      <c r="M590" s="8"/>
      <c r="N590" s="22" t="str">
        <f t="shared" si="181"/>
        <v/>
      </c>
      <c r="O590" s="34" t="str">
        <f t="shared" si="189"/>
        <v/>
      </c>
      <c r="P590" s="8"/>
      <c r="Q590" s="22" t="str">
        <f t="shared" si="182"/>
        <v/>
      </c>
      <c r="R590" s="34" t="str">
        <f t="shared" si="190"/>
        <v/>
      </c>
      <c r="S590" s="8"/>
      <c r="T590" s="22" t="str">
        <f t="shared" si="183"/>
        <v/>
      </c>
      <c r="U590" s="34" t="str">
        <f t="shared" si="191"/>
        <v/>
      </c>
      <c r="V590" s="8"/>
      <c r="W590" s="22" t="str">
        <f t="shared" si="184"/>
        <v/>
      </c>
    </row>
    <row r="591" spans="1:23" ht="18" customHeight="1" x14ac:dyDescent="0.35">
      <c r="A591" s="69">
        <f>'Energy - Master'!A590</f>
        <v>46610</v>
      </c>
      <c r="B591" s="24" t="str">
        <f t="shared" si="177"/>
        <v>Aug-2027</v>
      </c>
      <c r="C591" s="34" t="str">
        <f t="shared" si="185"/>
        <v/>
      </c>
      <c r="D591" s="8"/>
      <c r="E591" s="22" t="str">
        <f t="shared" si="178"/>
        <v/>
      </c>
      <c r="F591" s="34" t="str">
        <f t="shared" si="186"/>
        <v/>
      </c>
      <c r="G591" s="8"/>
      <c r="H591" s="22" t="str">
        <f t="shared" si="179"/>
        <v/>
      </c>
      <c r="I591" s="34" t="str">
        <f t="shared" si="187"/>
        <v/>
      </c>
      <c r="J591" s="8"/>
      <c r="K591" s="22" t="str">
        <f t="shared" si="180"/>
        <v/>
      </c>
      <c r="L591" s="34" t="str">
        <f t="shared" si="188"/>
        <v/>
      </c>
      <c r="M591" s="8"/>
      <c r="N591" s="22" t="str">
        <f t="shared" si="181"/>
        <v/>
      </c>
      <c r="O591" s="34" t="str">
        <f t="shared" si="189"/>
        <v/>
      </c>
      <c r="P591" s="8"/>
      <c r="Q591" s="22" t="str">
        <f t="shared" si="182"/>
        <v/>
      </c>
      <c r="R591" s="34" t="str">
        <f t="shared" si="190"/>
        <v/>
      </c>
      <c r="S591" s="8"/>
      <c r="T591" s="22" t="str">
        <f t="shared" si="183"/>
        <v/>
      </c>
      <c r="U591" s="34" t="str">
        <f t="shared" si="191"/>
        <v/>
      </c>
      <c r="V591" s="8"/>
      <c r="W591" s="22" t="str">
        <f t="shared" si="184"/>
        <v/>
      </c>
    </row>
    <row r="592" spans="1:23" ht="18" customHeight="1" x14ac:dyDescent="0.35">
      <c r="A592" s="69">
        <f>'Energy - Master'!A591</f>
        <v>46611</v>
      </c>
      <c r="B592" s="24" t="str">
        <f t="shared" si="177"/>
        <v>Aug-2027</v>
      </c>
      <c r="C592" s="34" t="str">
        <f t="shared" si="185"/>
        <v/>
      </c>
      <c r="D592" s="8"/>
      <c r="E592" s="22" t="str">
        <f t="shared" si="178"/>
        <v/>
      </c>
      <c r="F592" s="34" t="str">
        <f t="shared" si="186"/>
        <v/>
      </c>
      <c r="G592" s="8"/>
      <c r="H592" s="22" t="str">
        <f t="shared" si="179"/>
        <v/>
      </c>
      <c r="I592" s="34" t="str">
        <f t="shared" si="187"/>
        <v/>
      </c>
      <c r="J592" s="8"/>
      <c r="K592" s="22" t="str">
        <f t="shared" si="180"/>
        <v/>
      </c>
      <c r="L592" s="34" t="str">
        <f t="shared" si="188"/>
        <v/>
      </c>
      <c r="M592" s="8"/>
      <c r="N592" s="22" t="str">
        <f t="shared" si="181"/>
        <v/>
      </c>
      <c r="O592" s="34" t="str">
        <f t="shared" si="189"/>
        <v/>
      </c>
      <c r="P592" s="8"/>
      <c r="Q592" s="22" t="str">
        <f t="shared" si="182"/>
        <v/>
      </c>
      <c r="R592" s="34" t="str">
        <f t="shared" si="190"/>
        <v/>
      </c>
      <c r="S592" s="8"/>
      <c r="T592" s="22" t="str">
        <f t="shared" si="183"/>
        <v/>
      </c>
      <c r="U592" s="34" t="str">
        <f t="shared" si="191"/>
        <v/>
      </c>
      <c r="V592" s="8"/>
      <c r="W592" s="22" t="str">
        <f t="shared" si="184"/>
        <v/>
      </c>
    </row>
    <row r="593" spans="1:23" ht="18" customHeight="1" x14ac:dyDescent="0.35">
      <c r="A593" s="69">
        <f>'Energy - Master'!A592</f>
        <v>46612</v>
      </c>
      <c r="B593" s="24" t="str">
        <f t="shared" si="177"/>
        <v>Aug-2027</v>
      </c>
      <c r="C593" s="34" t="str">
        <f t="shared" si="185"/>
        <v/>
      </c>
      <c r="D593" s="8"/>
      <c r="E593" s="22" t="str">
        <f t="shared" si="178"/>
        <v/>
      </c>
      <c r="F593" s="34" t="str">
        <f t="shared" si="186"/>
        <v/>
      </c>
      <c r="G593" s="8"/>
      <c r="H593" s="22" t="str">
        <f t="shared" si="179"/>
        <v/>
      </c>
      <c r="I593" s="34" t="str">
        <f t="shared" si="187"/>
        <v/>
      </c>
      <c r="J593" s="8"/>
      <c r="K593" s="22" t="str">
        <f t="shared" si="180"/>
        <v/>
      </c>
      <c r="L593" s="34" t="str">
        <f t="shared" si="188"/>
        <v/>
      </c>
      <c r="M593" s="8"/>
      <c r="N593" s="22" t="str">
        <f t="shared" si="181"/>
        <v/>
      </c>
      <c r="O593" s="34" t="str">
        <f t="shared" si="189"/>
        <v/>
      </c>
      <c r="P593" s="8"/>
      <c r="Q593" s="22" t="str">
        <f t="shared" si="182"/>
        <v/>
      </c>
      <c r="R593" s="34" t="str">
        <f t="shared" si="190"/>
        <v/>
      </c>
      <c r="S593" s="8"/>
      <c r="T593" s="22" t="str">
        <f t="shared" si="183"/>
        <v/>
      </c>
      <c r="U593" s="34" t="str">
        <f t="shared" si="191"/>
        <v/>
      </c>
      <c r="V593" s="8"/>
      <c r="W593" s="22" t="str">
        <f t="shared" si="184"/>
        <v/>
      </c>
    </row>
    <row r="594" spans="1:23" ht="18" customHeight="1" x14ac:dyDescent="0.35">
      <c r="A594" s="69">
        <f>'Energy - Master'!A593</f>
        <v>46613</v>
      </c>
      <c r="B594" s="24" t="str">
        <f t="shared" si="177"/>
        <v>Aug-2027</v>
      </c>
      <c r="C594" s="34" t="str">
        <f t="shared" si="185"/>
        <v/>
      </c>
      <c r="D594" s="8"/>
      <c r="E594" s="22" t="str">
        <f t="shared" si="178"/>
        <v/>
      </c>
      <c r="F594" s="34" t="str">
        <f t="shared" si="186"/>
        <v/>
      </c>
      <c r="G594" s="8"/>
      <c r="H594" s="22" t="str">
        <f t="shared" si="179"/>
        <v/>
      </c>
      <c r="I594" s="34" t="str">
        <f t="shared" si="187"/>
        <v/>
      </c>
      <c r="J594" s="8"/>
      <c r="K594" s="22" t="str">
        <f t="shared" si="180"/>
        <v/>
      </c>
      <c r="L594" s="34" t="str">
        <f t="shared" si="188"/>
        <v/>
      </c>
      <c r="M594" s="8"/>
      <c r="N594" s="22" t="str">
        <f t="shared" si="181"/>
        <v/>
      </c>
      <c r="O594" s="34" t="str">
        <f t="shared" si="189"/>
        <v/>
      </c>
      <c r="P594" s="8"/>
      <c r="Q594" s="22" t="str">
        <f t="shared" si="182"/>
        <v/>
      </c>
      <c r="R594" s="34" t="str">
        <f t="shared" si="190"/>
        <v/>
      </c>
      <c r="S594" s="8"/>
      <c r="T594" s="22" t="str">
        <f t="shared" si="183"/>
        <v/>
      </c>
      <c r="U594" s="34" t="str">
        <f t="shared" si="191"/>
        <v/>
      </c>
      <c r="V594" s="8"/>
      <c r="W594" s="22" t="str">
        <f t="shared" si="184"/>
        <v/>
      </c>
    </row>
    <row r="595" spans="1:23" ht="18" customHeight="1" x14ac:dyDescent="0.35">
      <c r="A595" s="69">
        <f>'Energy - Master'!A594</f>
        <v>46614</v>
      </c>
      <c r="B595" s="24" t="str">
        <f t="shared" si="177"/>
        <v>Aug-2027</v>
      </c>
      <c r="C595" s="34" t="str">
        <f t="shared" si="185"/>
        <v/>
      </c>
      <c r="D595" s="8"/>
      <c r="E595" s="22" t="str">
        <f t="shared" si="178"/>
        <v/>
      </c>
      <c r="F595" s="34" t="str">
        <f t="shared" si="186"/>
        <v/>
      </c>
      <c r="G595" s="8"/>
      <c r="H595" s="22" t="str">
        <f t="shared" si="179"/>
        <v/>
      </c>
      <c r="I595" s="34" t="str">
        <f t="shared" si="187"/>
        <v/>
      </c>
      <c r="J595" s="8"/>
      <c r="K595" s="22" t="str">
        <f t="shared" si="180"/>
        <v/>
      </c>
      <c r="L595" s="34" t="str">
        <f t="shared" si="188"/>
        <v/>
      </c>
      <c r="M595" s="8"/>
      <c r="N595" s="22" t="str">
        <f t="shared" si="181"/>
        <v/>
      </c>
      <c r="O595" s="34" t="str">
        <f t="shared" si="189"/>
        <v/>
      </c>
      <c r="P595" s="8"/>
      <c r="Q595" s="22" t="str">
        <f t="shared" si="182"/>
        <v/>
      </c>
      <c r="R595" s="34" t="str">
        <f t="shared" si="190"/>
        <v/>
      </c>
      <c r="S595" s="8"/>
      <c r="T595" s="22" t="str">
        <f t="shared" si="183"/>
        <v/>
      </c>
      <c r="U595" s="34" t="str">
        <f t="shared" si="191"/>
        <v/>
      </c>
      <c r="V595" s="8"/>
      <c r="W595" s="22" t="str">
        <f t="shared" si="184"/>
        <v/>
      </c>
    </row>
    <row r="596" spans="1:23" ht="18" customHeight="1" x14ac:dyDescent="0.35">
      <c r="A596" s="69">
        <f>'Energy - Master'!A595</f>
        <v>46615</v>
      </c>
      <c r="B596" s="24" t="str">
        <f t="shared" si="177"/>
        <v>Aug-2027</v>
      </c>
      <c r="C596" s="34" t="str">
        <f t="shared" si="185"/>
        <v/>
      </c>
      <c r="D596" s="8"/>
      <c r="E596" s="22" t="str">
        <f t="shared" si="178"/>
        <v/>
      </c>
      <c r="F596" s="34" t="str">
        <f t="shared" si="186"/>
        <v/>
      </c>
      <c r="G596" s="8"/>
      <c r="H596" s="22" t="str">
        <f t="shared" si="179"/>
        <v/>
      </c>
      <c r="I596" s="34" t="str">
        <f t="shared" si="187"/>
        <v/>
      </c>
      <c r="J596" s="8"/>
      <c r="K596" s="22" t="str">
        <f t="shared" si="180"/>
        <v/>
      </c>
      <c r="L596" s="34" t="str">
        <f t="shared" si="188"/>
        <v/>
      </c>
      <c r="M596" s="8"/>
      <c r="N596" s="22" t="str">
        <f t="shared" si="181"/>
        <v/>
      </c>
      <c r="O596" s="34" t="str">
        <f t="shared" si="189"/>
        <v/>
      </c>
      <c r="P596" s="8"/>
      <c r="Q596" s="22" t="str">
        <f t="shared" si="182"/>
        <v/>
      </c>
      <c r="R596" s="34" t="str">
        <f t="shared" si="190"/>
        <v/>
      </c>
      <c r="S596" s="8"/>
      <c r="T596" s="22" t="str">
        <f t="shared" si="183"/>
        <v/>
      </c>
      <c r="U596" s="34" t="str">
        <f t="shared" si="191"/>
        <v/>
      </c>
      <c r="V596" s="8"/>
      <c r="W596" s="22" t="str">
        <f t="shared" si="184"/>
        <v/>
      </c>
    </row>
    <row r="597" spans="1:23" ht="18" customHeight="1" x14ac:dyDescent="0.35">
      <c r="A597" s="69">
        <f>'Energy - Master'!A596</f>
        <v>46616</v>
      </c>
      <c r="B597" s="24" t="str">
        <f t="shared" si="177"/>
        <v>Aug-2027</v>
      </c>
      <c r="C597" s="34" t="str">
        <f t="shared" si="185"/>
        <v/>
      </c>
      <c r="D597" s="8"/>
      <c r="E597" s="22" t="str">
        <f t="shared" si="178"/>
        <v/>
      </c>
      <c r="F597" s="34" t="str">
        <f t="shared" si="186"/>
        <v/>
      </c>
      <c r="G597" s="8"/>
      <c r="H597" s="22" t="str">
        <f t="shared" si="179"/>
        <v/>
      </c>
      <c r="I597" s="34" t="str">
        <f t="shared" si="187"/>
        <v/>
      </c>
      <c r="J597" s="8"/>
      <c r="K597" s="22" t="str">
        <f t="shared" si="180"/>
        <v/>
      </c>
      <c r="L597" s="34" t="str">
        <f t="shared" si="188"/>
        <v/>
      </c>
      <c r="M597" s="8"/>
      <c r="N597" s="22" t="str">
        <f t="shared" si="181"/>
        <v/>
      </c>
      <c r="O597" s="34" t="str">
        <f t="shared" si="189"/>
        <v/>
      </c>
      <c r="P597" s="8"/>
      <c r="Q597" s="22" t="str">
        <f t="shared" si="182"/>
        <v/>
      </c>
      <c r="R597" s="34" t="str">
        <f t="shared" si="190"/>
        <v/>
      </c>
      <c r="S597" s="8"/>
      <c r="T597" s="22" t="str">
        <f t="shared" si="183"/>
        <v/>
      </c>
      <c r="U597" s="34" t="str">
        <f t="shared" si="191"/>
        <v/>
      </c>
      <c r="V597" s="8"/>
      <c r="W597" s="22" t="str">
        <f t="shared" si="184"/>
        <v/>
      </c>
    </row>
    <row r="598" spans="1:23" ht="18" customHeight="1" x14ac:dyDescent="0.35">
      <c r="A598" s="69">
        <f>'Energy - Master'!A597</f>
        <v>46617</v>
      </c>
      <c r="B598" s="24" t="str">
        <f t="shared" si="177"/>
        <v>Aug-2027</v>
      </c>
      <c r="C598" s="34" t="str">
        <f t="shared" si="185"/>
        <v/>
      </c>
      <c r="D598" s="8"/>
      <c r="E598" s="22" t="str">
        <f t="shared" si="178"/>
        <v/>
      </c>
      <c r="F598" s="34" t="str">
        <f t="shared" si="186"/>
        <v/>
      </c>
      <c r="G598" s="8"/>
      <c r="H598" s="22" t="str">
        <f t="shared" si="179"/>
        <v/>
      </c>
      <c r="I598" s="34" t="str">
        <f t="shared" si="187"/>
        <v/>
      </c>
      <c r="J598" s="8"/>
      <c r="K598" s="22" t="str">
        <f t="shared" si="180"/>
        <v/>
      </c>
      <c r="L598" s="34" t="str">
        <f t="shared" si="188"/>
        <v/>
      </c>
      <c r="M598" s="8"/>
      <c r="N598" s="22" t="str">
        <f t="shared" si="181"/>
        <v/>
      </c>
      <c r="O598" s="34" t="str">
        <f t="shared" si="189"/>
        <v/>
      </c>
      <c r="P598" s="8"/>
      <c r="Q598" s="22" t="str">
        <f t="shared" si="182"/>
        <v/>
      </c>
      <c r="R598" s="34" t="str">
        <f t="shared" si="190"/>
        <v/>
      </c>
      <c r="S598" s="8"/>
      <c r="T598" s="22" t="str">
        <f t="shared" si="183"/>
        <v/>
      </c>
      <c r="U598" s="34" t="str">
        <f t="shared" si="191"/>
        <v/>
      </c>
      <c r="V598" s="8"/>
      <c r="W598" s="22" t="str">
        <f t="shared" si="184"/>
        <v/>
      </c>
    </row>
    <row r="599" spans="1:23" ht="18" customHeight="1" x14ac:dyDescent="0.35">
      <c r="A599" s="69">
        <f>'Energy - Master'!A598</f>
        <v>46618</v>
      </c>
      <c r="B599" s="24" t="str">
        <f t="shared" si="177"/>
        <v>Aug-2027</v>
      </c>
      <c r="C599" s="34" t="str">
        <f t="shared" si="185"/>
        <v/>
      </c>
      <c r="D599" s="8"/>
      <c r="E599" s="22" t="str">
        <f t="shared" si="178"/>
        <v/>
      </c>
      <c r="F599" s="34" t="str">
        <f t="shared" si="186"/>
        <v/>
      </c>
      <c r="G599" s="8"/>
      <c r="H599" s="22" t="str">
        <f t="shared" si="179"/>
        <v/>
      </c>
      <c r="I599" s="34" t="str">
        <f t="shared" si="187"/>
        <v/>
      </c>
      <c r="J599" s="8"/>
      <c r="K599" s="22" t="str">
        <f t="shared" si="180"/>
        <v/>
      </c>
      <c r="L599" s="34" t="str">
        <f t="shared" si="188"/>
        <v/>
      </c>
      <c r="M599" s="8"/>
      <c r="N599" s="22" t="str">
        <f t="shared" si="181"/>
        <v/>
      </c>
      <c r="O599" s="34" t="str">
        <f t="shared" si="189"/>
        <v/>
      </c>
      <c r="P599" s="8"/>
      <c r="Q599" s="22" t="str">
        <f t="shared" si="182"/>
        <v/>
      </c>
      <c r="R599" s="34" t="str">
        <f t="shared" si="190"/>
        <v/>
      </c>
      <c r="S599" s="8"/>
      <c r="T599" s="22" t="str">
        <f t="shared" si="183"/>
        <v/>
      </c>
      <c r="U599" s="34" t="str">
        <f t="shared" si="191"/>
        <v/>
      </c>
      <c r="V599" s="8"/>
      <c r="W599" s="22" t="str">
        <f t="shared" si="184"/>
        <v/>
      </c>
    </row>
    <row r="600" spans="1:23" ht="18" customHeight="1" x14ac:dyDescent="0.35">
      <c r="A600" s="69">
        <f>'Energy - Master'!A599</f>
        <v>46619</v>
      </c>
      <c r="B600" s="24" t="str">
        <f t="shared" si="177"/>
        <v>Aug-2027</v>
      </c>
      <c r="C600" s="34" t="str">
        <f t="shared" si="185"/>
        <v/>
      </c>
      <c r="D600" s="8"/>
      <c r="E600" s="22" t="str">
        <f t="shared" si="178"/>
        <v/>
      </c>
      <c r="F600" s="34" t="str">
        <f t="shared" si="186"/>
        <v/>
      </c>
      <c r="G600" s="8"/>
      <c r="H600" s="22" t="str">
        <f t="shared" si="179"/>
        <v/>
      </c>
      <c r="I600" s="34" t="str">
        <f t="shared" si="187"/>
        <v/>
      </c>
      <c r="J600" s="8"/>
      <c r="K600" s="22" t="str">
        <f t="shared" si="180"/>
        <v/>
      </c>
      <c r="L600" s="34" t="str">
        <f t="shared" si="188"/>
        <v/>
      </c>
      <c r="M600" s="8"/>
      <c r="N600" s="22" t="str">
        <f t="shared" si="181"/>
        <v/>
      </c>
      <c r="O600" s="34" t="str">
        <f t="shared" si="189"/>
        <v/>
      </c>
      <c r="P600" s="8"/>
      <c r="Q600" s="22" t="str">
        <f t="shared" si="182"/>
        <v/>
      </c>
      <c r="R600" s="34" t="str">
        <f t="shared" si="190"/>
        <v/>
      </c>
      <c r="S600" s="8"/>
      <c r="T600" s="22" t="str">
        <f t="shared" si="183"/>
        <v/>
      </c>
      <c r="U600" s="34" t="str">
        <f t="shared" si="191"/>
        <v/>
      </c>
      <c r="V600" s="8"/>
      <c r="W600" s="22" t="str">
        <f t="shared" si="184"/>
        <v/>
      </c>
    </row>
    <row r="601" spans="1:23" ht="18" customHeight="1" x14ac:dyDescent="0.35">
      <c r="A601" s="69">
        <f>'Energy - Master'!A600</f>
        <v>46620</v>
      </c>
      <c r="B601" s="24" t="str">
        <f t="shared" si="177"/>
        <v>Aug-2027</v>
      </c>
      <c r="C601" s="34" t="str">
        <f t="shared" si="185"/>
        <v/>
      </c>
      <c r="D601" s="8"/>
      <c r="E601" s="22" t="str">
        <f t="shared" si="178"/>
        <v/>
      </c>
      <c r="F601" s="34" t="str">
        <f t="shared" si="186"/>
        <v/>
      </c>
      <c r="G601" s="8"/>
      <c r="H601" s="22" t="str">
        <f t="shared" si="179"/>
        <v/>
      </c>
      <c r="I601" s="34" t="str">
        <f t="shared" si="187"/>
        <v/>
      </c>
      <c r="J601" s="8"/>
      <c r="K601" s="22" t="str">
        <f t="shared" si="180"/>
        <v/>
      </c>
      <c r="L601" s="34" t="str">
        <f t="shared" si="188"/>
        <v/>
      </c>
      <c r="M601" s="8"/>
      <c r="N601" s="22" t="str">
        <f t="shared" si="181"/>
        <v/>
      </c>
      <c r="O601" s="34" t="str">
        <f t="shared" si="189"/>
        <v/>
      </c>
      <c r="P601" s="8"/>
      <c r="Q601" s="22" t="str">
        <f t="shared" si="182"/>
        <v/>
      </c>
      <c r="R601" s="34" t="str">
        <f t="shared" si="190"/>
        <v/>
      </c>
      <c r="S601" s="8"/>
      <c r="T601" s="22" t="str">
        <f t="shared" si="183"/>
        <v/>
      </c>
      <c r="U601" s="34" t="str">
        <f t="shared" si="191"/>
        <v/>
      </c>
      <c r="V601" s="8"/>
      <c r="W601" s="22" t="str">
        <f t="shared" si="184"/>
        <v/>
      </c>
    </row>
    <row r="602" spans="1:23" ht="18" customHeight="1" x14ac:dyDescent="0.35">
      <c r="A602" s="69">
        <f>'Energy - Master'!A601</f>
        <v>46621</v>
      </c>
      <c r="B602" s="24" t="str">
        <f t="shared" si="177"/>
        <v>Aug-2027</v>
      </c>
      <c r="C602" s="34" t="str">
        <f t="shared" si="185"/>
        <v/>
      </c>
      <c r="D602" s="8"/>
      <c r="E602" s="22" t="str">
        <f t="shared" si="178"/>
        <v/>
      </c>
      <c r="F602" s="34" t="str">
        <f t="shared" si="186"/>
        <v/>
      </c>
      <c r="G602" s="8"/>
      <c r="H602" s="22" t="str">
        <f t="shared" si="179"/>
        <v/>
      </c>
      <c r="I602" s="34" t="str">
        <f t="shared" si="187"/>
        <v/>
      </c>
      <c r="J602" s="8"/>
      <c r="K602" s="22" t="str">
        <f t="shared" si="180"/>
        <v/>
      </c>
      <c r="L602" s="34" t="str">
        <f t="shared" si="188"/>
        <v/>
      </c>
      <c r="M602" s="8"/>
      <c r="N602" s="22" t="str">
        <f t="shared" si="181"/>
        <v/>
      </c>
      <c r="O602" s="34" t="str">
        <f t="shared" si="189"/>
        <v/>
      </c>
      <c r="P602" s="8"/>
      <c r="Q602" s="22" t="str">
        <f t="shared" si="182"/>
        <v/>
      </c>
      <c r="R602" s="34" t="str">
        <f t="shared" si="190"/>
        <v/>
      </c>
      <c r="S602" s="8"/>
      <c r="T602" s="22" t="str">
        <f t="shared" si="183"/>
        <v/>
      </c>
      <c r="U602" s="34" t="str">
        <f t="shared" si="191"/>
        <v/>
      </c>
      <c r="V602" s="8"/>
      <c r="W602" s="22" t="str">
        <f t="shared" si="184"/>
        <v/>
      </c>
    </row>
    <row r="603" spans="1:23" ht="18" customHeight="1" x14ac:dyDescent="0.35">
      <c r="A603" s="69">
        <f>'Energy - Master'!A602</f>
        <v>46622</v>
      </c>
      <c r="B603" s="24" t="str">
        <f t="shared" si="177"/>
        <v>Aug-2027</v>
      </c>
      <c r="C603" s="34" t="str">
        <f t="shared" si="185"/>
        <v/>
      </c>
      <c r="D603" s="8"/>
      <c r="E603" s="22" t="str">
        <f t="shared" si="178"/>
        <v/>
      </c>
      <c r="F603" s="34" t="str">
        <f t="shared" si="186"/>
        <v/>
      </c>
      <c r="G603" s="8"/>
      <c r="H603" s="22" t="str">
        <f t="shared" si="179"/>
        <v/>
      </c>
      <c r="I603" s="34" t="str">
        <f t="shared" si="187"/>
        <v/>
      </c>
      <c r="J603" s="8"/>
      <c r="K603" s="22" t="str">
        <f t="shared" si="180"/>
        <v/>
      </c>
      <c r="L603" s="34" t="str">
        <f t="shared" si="188"/>
        <v/>
      </c>
      <c r="M603" s="8"/>
      <c r="N603" s="22" t="str">
        <f t="shared" si="181"/>
        <v/>
      </c>
      <c r="O603" s="34" t="str">
        <f t="shared" si="189"/>
        <v/>
      </c>
      <c r="P603" s="8"/>
      <c r="Q603" s="22" t="str">
        <f t="shared" si="182"/>
        <v/>
      </c>
      <c r="R603" s="34" t="str">
        <f t="shared" si="190"/>
        <v/>
      </c>
      <c r="S603" s="8"/>
      <c r="T603" s="22" t="str">
        <f t="shared" si="183"/>
        <v/>
      </c>
      <c r="U603" s="34" t="str">
        <f t="shared" si="191"/>
        <v/>
      </c>
      <c r="V603" s="8"/>
      <c r="W603" s="22" t="str">
        <f t="shared" si="184"/>
        <v/>
      </c>
    </row>
    <row r="604" spans="1:23" ht="18" customHeight="1" x14ac:dyDescent="0.35">
      <c r="A604" s="69">
        <f>'Energy - Master'!A603</f>
        <v>46623</v>
      </c>
      <c r="B604" s="24" t="str">
        <f t="shared" si="177"/>
        <v>Aug-2027</v>
      </c>
      <c r="C604" s="34" t="str">
        <f t="shared" si="185"/>
        <v/>
      </c>
      <c r="D604" s="8"/>
      <c r="E604" s="22" t="str">
        <f t="shared" si="178"/>
        <v/>
      </c>
      <c r="F604" s="34" t="str">
        <f t="shared" si="186"/>
        <v/>
      </c>
      <c r="G604" s="8"/>
      <c r="H604" s="22" t="str">
        <f t="shared" si="179"/>
        <v/>
      </c>
      <c r="I604" s="34" t="str">
        <f t="shared" si="187"/>
        <v/>
      </c>
      <c r="J604" s="8"/>
      <c r="K604" s="22" t="str">
        <f t="shared" si="180"/>
        <v/>
      </c>
      <c r="L604" s="34" t="str">
        <f t="shared" si="188"/>
        <v/>
      </c>
      <c r="M604" s="8"/>
      <c r="N604" s="22" t="str">
        <f t="shared" si="181"/>
        <v/>
      </c>
      <c r="O604" s="34" t="str">
        <f t="shared" si="189"/>
        <v/>
      </c>
      <c r="P604" s="8"/>
      <c r="Q604" s="22" t="str">
        <f t="shared" si="182"/>
        <v/>
      </c>
      <c r="R604" s="34" t="str">
        <f t="shared" si="190"/>
        <v/>
      </c>
      <c r="S604" s="8"/>
      <c r="T604" s="22" t="str">
        <f t="shared" si="183"/>
        <v/>
      </c>
      <c r="U604" s="34" t="str">
        <f t="shared" si="191"/>
        <v/>
      </c>
      <c r="V604" s="8"/>
      <c r="W604" s="22" t="str">
        <f t="shared" si="184"/>
        <v/>
      </c>
    </row>
    <row r="605" spans="1:23" ht="18" customHeight="1" x14ac:dyDescent="0.35">
      <c r="A605" s="69">
        <f>'Energy - Master'!A604</f>
        <v>46624</v>
      </c>
      <c r="B605" s="24" t="str">
        <f t="shared" si="177"/>
        <v>Aug-2027</v>
      </c>
      <c r="C605" s="34" t="str">
        <f t="shared" si="185"/>
        <v/>
      </c>
      <c r="D605" s="8"/>
      <c r="E605" s="22" t="str">
        <f t="shared" si="178"/>
        <v/>
      </c>
      <c r="F605" s="34" t="str">
        <f t="shared" si="186"/>
        <v/>
      </c>
      <c r="G605" s="8"/>
      <c r="H605" s="22" t="str">
        <f t="shared" si="179"/>
        <v/>
      </c>
      <c r="I605" s="34" t="str">
        <f t="shared" si="187"/>
        <v/>
      </c>
      <c r="J605" s="8"/>
      <c r="K605" s="22" t="str">
        <f t="shared" si="180"/>
        <v/>
      </c>
      <c r="L605" s="34" t="str">
        <f t="shared" si="188"/>
        <v/>
      </c>
      <c r="M605" s="8"/>
      <c r="N605" s="22" t="str">
        <f t="shared" si="181"/>
        <v/>
      </c>
      <c r="O605" s="34" t="str">
        <f t="shared" si="189"/>
        <v/>
      </c>
      <c r="P605" s="8"/>
      <c r="Q605" s="22" t="str">
        <f t="shared" si="182"/>
        <v/>
      </c>
      <c r="R605" s="34" t="str">
        <f t="shared" si="190"/>
        <v/>
      </c>
      <c r="S605" s="8"/>
      <c r="T605" s="22" t="str">
        <f t="shared" si="183"/>
        <v/>
      </c>
      <c r="U605" s="34" t="str">
        <f t="shared" si="191"/>
        <v/>
      </c>
      <c r="V605" s="8"/>
      <c r="W605" s="22" t="str">
        <f t="shared" si="184"/>
        <v/>
      </c>
    </row>
    <row r="606" spans="1:23" ht="18" customHeight="1" x14ac:dyDescent="0.35">
      <c r="A606" s="69">
        <f>'Energy - Master'!A605</f>
        <v>46625</v>
      </c>
      <c r="B606" s="24" t="str">
        <f t="shared" si="177"/>
        <v>Aug-2027</v>
      </c>
      <c r="C606" s="34" t="str">
        <f t="shared" si="185"/>
        <v/>
      </c>
      <c r="D606" s="8"/>
      <c r="E606" s="22" t="str">
        <f t="shared" si="178"/>
        <v/>
      </c>
      <c r="F606" s="34" t="str">
        <f t="shared" si="186"/>
        <v/>
      </c>
      <c r="G606" s="8"/>
      <c r="H606" s="22" t="str">
        <f t="shared" si="179"/>
        <v/>
      </c>
      <c r="I606" s="34" t="str">
        <f t="shared" si="187"/>
        <v/>
      </c>
      <c r="J606" s="8"/>
      <c r="K606" s="22" t="str">
        <f t="shared" si="180"/>
        <v/>
      </c>
      <c r="L606" s="34" t="str">
        <f t="shared" si="188"/>
        <v/>
      </c>
      <c r="M606" s="8"/>
      <c r="N606" s="22" t="str">
        <f t="shared" si="181"/>
        <v/>
      </c>
      <c r="O606" s="34" t="str">
        <f t="shared" si="189"/>
        <v/>
      </c>
      <c r="P606" s="8"/>
      <c r="Q606" s="22" t="str">
        <f t="shared" si="182"/>
        <v/>
      </c>
      <c r="R606" s="34" t="str">
        <f t="shared" si="190"/>
        <v/>
      </c>
      <c r="S606" s="8"/>
      <c r="T606" s="22" t="str">
        <f t="shared" si="183"/>
        <v/>
      </c>
      <c r="U606" s="34" t="str">
        <f t="shared" si="191"/>
        <v/>
      </c>
      <c r="V606" s="8"/>
      <c r="W606" s="22" t="str">
        <f t="shared" si="184"/>
        <v/>
      </c>
    </row>
    <row r="607" spans="1:23" ht="18" customHeight="1" x14ac:dyDescent="0.35">
      <c r="A607" s="69">
        <f>'Energy - Master'!A606</f>
        <v>46626</v>
      </c>
      <c r="B607" s="24" t="str">
        <f t="shared" si="177"/>
        <v>Aug-2027</v>
      </c>
      <c r="C607" s="34" t="str">
        <f t="shared" si="185"/>
        <v/>
      </c>
      <c r="D607" s="8"/>
      <c r="E607" s="22" t="str">
        <f t="shared" si="178"/>
        <v/>
      </c>
      <c r="F607" s="34" t="str">
        <f t="shared" si="186"/>
        <v/>
      </c>
      <c r="G607" s="8"/>
      <c r="H607" s="22" t="str">
        <f t="shared" si="179"/>
        <v/>
      </c>
      <c r="I607" s="34" t="str">
        <f t="shared" si="187"/>
        <v/>
      </c>
      <c r="J607" s="8"/>
      <c r="K607" s="22" t="str">
        <f t="shared" si="180"/>
        <v/>
      </c>
      <c r="L607" s="34" t="str">
        <f t="shared" si="188"/>
        <v/>
      </c>
      <c r="M607" s="8"/>
      <c r="N607" s="22" t="str">
        <f t="shared" si="181"/>
        <v/>
      </c>
      <c r="O607" s="34" t="str">
        <f t="shared" si="189"/>
        <v/>
      </c>
      <c r="P607" s="8"/>
      <c r="Q607" s="22" t="str">
        <f t="shared" si="182"/>
        <v/>
      </c>
      <c r="R607" s="34" t="str">
        <f t="shared" si="190"/>
        <v/>
      </c>
      <c r="S607" s="8"/>
      <c r="T607" s="22" t="str">
        <f t="shared" si="183"/>
        <v/>
      </c>
      <c r="U607" s="34" t="str">
        <f t="shared" si="191"/>
        <v/>
      </c>
      <c r="V607" s="8"/>
      <c r="W607" s="22" t="str">
        <f t="shared" si="184"/>
        <v/>
      </c>
    </row>
    <row r="608" spans="1:23" ht="18" customHeight="1" x14ac:dyDescent="0.35">
      <c r="A608" s="69">
        <f>'Energy - Master'!A607</f>
        <v>46627</v>
      </c>
      <c r="B608" s="24" t="str">
        <f t="shared" si="177"/>
        <v>Aug-2027</v>
      </c>
      <c r="C608" s="34" t="str">
        <f t="shared" si="185"/>
        <v/>
      </c>
      <c r="D608" s="8"/>
      <c r="E608" s="22" t="str">
        <f t="shared" si="178"/>
        <v/>
      </c>
      <c r="F608" s="34" t="str">
        <f t="shared" si="186"/>
        <v/>
      </c>
      <c r="G608" s="8"/>
      <c r="H608" s="22" t="str">
        <f t="shared" si="179"/>
        <v/>
      </c>
      <c r="I608" s="34" t="str">
        <f t="shared" si="187"/>
        <v/>
      </c>
      <c r="J608" s="8"/>
      <c r="K608" s="22" t="str">
        <f t="shared" si="180"/>
        <v/>
      </c>
      <c r="L608" s="34" t="str">
        <f t="shared" si="188"/>
        <v/>
      </c>
      <c r="M608" s="8"/>
      <c r="N608" s="22" t="str">
        <f t="shared" si="181"/>
        <v/>
      </c>
      <c r="O608" s="34" t="str">
        <f t="shared" si="189"/>
        <v/>
      </c>
      <c r="P608" s="8"/>
      <c r="Q608" s="22" t="str">
        <f t="shared" si="182"/>
        <v/>
      </c>
      <c r="R608" s="34" t="str">
        <f t="shared" si="190"/>
        <v/>
      </c>
      <c r="S608" s="8"/>
      <c r="T608" s="22" t="str">
        <f t="shared" si="183"/>
        <v/>
      </c>
      <c r="U608" s="34" t="str">
        <f t="shared" si="191"/>
        <v/>
      </c>
      <c r="V608" s="8"/>
      <c r="W608" s="22" t="str">
        <f t="shared" si="184"/>
        <v/>
      </c>
    </row>
    <row r="609" spans="1:23" ht="18" customHeight="1" x14ac:dyDescent="0.35">
      <c r="A609" s="69">
        <f>'Energy - Master'!A608</f>
        <v>46628</v>
      </c>
      <c r="B609" s="24" t="str">
        <f t="shared" si="177"/>
        <v>Aug-2027</v>
      </c>
      <c r="C609" s="34" t="str">
        <f t="shared" si="185"/>
        <v/>
      </c>
      <c r="D609" s="8"/>
      <c r="E609" s="22" t="str">
        <f t="shared" si="178"/>
        <v/>
      </c>
      <c r="F609" s="34" t="str">
        <f t="shared" si="186"/>
        <v/>
      </c>
      <c r="G609" s="8"/>
      <c r="H609" s="22" t="str">
        <f t="shared" si="179"/>
        <v/>
      </c>
      <c r="I609" s="34" t="str">
        <f t="shared" si="187"/>
        <v/>
      </c>
      <c r="J609" s="8"/>
      <c r="K609" s="22" t="str">
        <f t="shared" si="180"/>
        <v/>
      </c>
      <c r="L609" s="34" t="str">
        <f t="shared" si="188"/>
        <v/>
      </c>
      <c r="M609" s="8"/>
      <c r="N609" s="22" t="str">
        <f t="shared" si="181"/>
        <v/>
      </c>
      <c r="O609" s="34" t="str">
        <f t="shared" si="189"/>
        <v/>
      </c>
      <c r="P609" s="8"/>
      <c r="Q609" s="22" t="str">
        <f t="shared" si="182"/>
        <v/>
      </c>
      <c r="R609" s="34" t="str">
        <f t="shared" si="190"/>
        <v/>
      </c>
      <c r="S609" s="8"/>
      <c r="T609" s="22" t="str">
        <f t="shared" si="183"/>
        <v/>
      </c>
      <c r="U609" s="34" t="str">
        <f t="shared" si="191"/>
        <v/>
      </c>
      <c r="V609" s="8"/>
      <c r="W609" s="22" t="str">
        <f t="shared" si="184"/>
        <v/>
      </c>
    </row>
    <row r="610" spans="1:23" ht="18" customHeight="1" x14ac:dyDescent="0.35">
      <c r="A610" s="69">
        <f>'Energy - Master'!A609</f>
        <v>46629</v>
      </c>
      <c r="B610" s="24" t="str">
        <f t="shared" si="177"/>
        <v>Aug-2027</v>
      </c>
      <c r="C610" s="34" t="str">
        <f t="shared" si="185"/>
        <v/>
      </c>
      <c r="D610" s="8"/>
      <c r="E610" s="22" t="str">
        <f t="shared" si="178"/>
        <v/>
      </c>
      <c r="F610" s="34" t="str">
        <f t="shared" si="186"/>
        <v/>
      </c>
      <c r="G610" s="8"/>
      <c r="H610" s="22" t="str">
        <f t="shared" si="179"/>
        <v/>
      </c>
      <c r="I610" s="34" t="str">
        <f t="shared" si="187"/>
        <v/>
      </c>
      <c r="J610" s="8"/>
      <c r="K610" s="22" t="str">
        <f t="shared" si="180"/>
        <v/>
      </c>
      <c r="L610" s="34" t="str">
        <f t="shared" si="188"/>
        <v/>
      </c>
      <c r="M610" s="8"/>
      <c r="N610" s="22" t="str">
        <f t="shared" si="181"/>
        <v/>
      </c>
      <c r="O610" s="34" t="str">
        <f t="shared" si="189"/>
        <v/>
      </c>
      <c r="P610" s="8"/>
      <c r="Q610" s="22" t="str">
        <f t="shared" si="182"/>
        <v/>
      </c>
      <c r="R610" s="34" t="str">
        <f t="shared" si="190"/>
        <v/>
      </c>
      <c r="S610" s="8"/>
      <c r="T610" s="22" t="str">
        <f t="shared" si="183"/>
        <v/>
      </c>
      <c r="U610" s="34" t="str">
        <f t="shared" si="191"/>
        <v/>
      </c>
      <c r="V610" s="8"/>
      <c r="W610" s="22" t="str">
        <f t="shared" si="184"/>
        <v/>
      </c>
    </row>
    <row r="611" spans="1:23" ht="18" customHeight="1" x14ac:dyDescent="0.35">
      <c r="A611" s="69">
        <f>'Energy - Master'!A610</f>
        <v>46630</v>
      </c>
      <c r="B611" s="24" t="str">
        <f t="shared" si="177"/>
        <v>Aug-2027</v>
      </c>
      <c r="C611" s="34" t="str">
        <f t="shared" si="185"/>
        <v/>
      </c>
      <c r="D611" s="8"/>
      <c r="E611" s="22" t="str">
        <f t="shared" si="178"/>
        <v/>
      </c>
      <c r="F611" s="34" t="str">
        <f t="shared" si="186"/>
        <v/>
      </c>
      <c r="G611" s="8"/>
      <c r="H611" s="22" t="str">
        <f t="shared" si="179"/>
        <v/>
      </c>
      <c r="I611" s="34" t="str">
        <f t="shared" si="187"/>
        <v/>
      </c>
      <c r="J611" s="8"/>
      <c r="K611" s="22" t="str">
        <f t="shared" si="180"/>
        <v/>
      </c>
      <c r="L611" s="34" t="str">
        <f t="shared" si="188"/>
        <v/>
      </c>
      <c r="M611" s="8"/>
      <c r="N611" s="22" t="str">
        <f t="shared" si="181"/>
        <v/>
      </c>
      <c r="O611" s="34" t="str">
        <f t="shared" si="189"/>
        <v/>
      </c>
      <c r="P611" s="8"/>
      <c r="Q611" s="22" t="str">
        <f t="shared" si="182"/>
        <v/>
      </c>
      <c r="R611" s="34" t="str">
        <f t="shared" si="190"/>
        <v/>
      </c>
      <c r="S611" s="8"/>
      <c r="T611" s="22" t="str">
        <f t="shared" si="183"/>
        <v/>
      </c>
      <c r="U611" s="34" t="str">
        <f t="shared" si="191"/>
        <v/>
      </c>
      <c r="V611" s="8"/>
      <c r="W611" s="22" t="str">
        <f t="shared" si="184"/>
        <v/>
      </c>
    </row>
    <row r="612" spans="1:23" ht="18" customHeight="1" x14ac:dyDescent="0.35">
      <c r="A612" s="69">
        <f>'Energy - Master'!A611</f>
        <v>46631</v>
      </c>
      <c r="B612" s="24" t="str">
        <f t="shared" si="177"/>
        <v>Sep-2027</v>
      </c>
      <c r="C612" s="34" t="str">
        <f t="shared" si="185"/>
        <v/>
      </c>
      <c r="D612" s="8"/>
      <c r="E612" s="22" t="str">
        <f t="shared" si="178"/>
        <v/>
      </c>
      <c r="F612" s="34" t="str">
        <f t="shared" si="186"/>
        <v/>
      </c>
      <c r="G612" s="8"/>
      <c r="H612" s="22" t="str">
        <f t="shared" si="179"/>
        <v/>
      </c>
      <c r="I612" s="34" t="str">
        <f t="shared" si="187"/>
        <v/>
      </c>
      <c r="J612" s="8"/>
      <c r="K612" s="22" t="str">
        <f t="shared" si="180"/>
        <v/>
      </c>
      <c r="L612" s="34" t="str">
        <f t="shared" si="188"/>
        <v/>
      </c>
      <c r="M612" s="8"/>
      <c r="N612" s="22" t="str">
        <f t="shared" si="181"/>
        <v/>
      </c>
      <c r="O612" s="34" t="str">
        <f t="shared" si="189"/>
        <v/>
      </c>
      <c r="P612" s="8"/>
      <c r="Q612" s="22" t="str">
        <f t="shared" si="182"/>
        <v/>
      </c>
      <c r="R612" s="34" t="str">
        <f t="shared" si="190"/>
        <v/>
      </c>
      <c r="S612" s="8"/>
      <c r="T612" s="22" t="str">
        <f t="shared" si="183"/>
        <v/>
      </c>
      <c r="U612" s="34" t="str">
        <f t="shared" si="191"/>
        <v/>
      </c>
      <c r="V612" s="8"/>
      <c r="W612" s="22" t="str">
        <f t="shared" si="184"/>
        <v/>
      </c>
    </row>
    <row r="613" spans="1:23" ht="18" customHeight="1" x14ac:dyDescent="0.35">
      <c r="A613" s="69">
        <f>'Energy - Master'!A612</f>
        <v>46632</v>
      </c>
      <c r="B613" s="24" t="str">
        <f t="shared" si="177"/>
        <v>Sep-2027</v>
      </c>
      <c r="C613" s="34" t="str">
        <f t="shared" si="185"/>
        <v/>
      </c>
      <c r="D613" s="8"/>
      <c r="E613" s="22" t="str">
        <f t="shared" si="178"/>
        <v/>
      </c>
      <c r="F613" s="34" t="str">
        <f t="shared" si="186"/>
        <v/>
      </c>
      <c r="G613" s="8"/>
      <c r="H613" s="22" t="str">
        <f t="shared" si="179"/>
        <v/>
      </c>
      <c r="I613" s="34" t="str">
        <f t="shared" si="187"/>
        <v/>
      </c>
      <c r="J613" s="8"/>
      <c r="K613" s="22" t="str">
        <f t="shared" si="180"/>
        <v/>
      </c>
      <c r="L613" s="34" t="str">
        <f t="shared" si="188"/>
        <v/>
      </c>
      <c r="M613" s="8"/>
      <c r="N613" s="22" t="str">
        <f t="shared" si="181"/>
        <v/>
      </c>
      <c r="O613" s="34" t="str">
        <f t="shared" si="189"/>
        <v/>
      </c>
      <c r="P613" s="8"/>
      <c r="Q613" s="22" t="str">
        <f t="shared" si="182"/>
        <v/>
      </c>
      <c r="R613" s="34" t="str">
        <f t="shared" si="190"/>
        <v/>
      </c>
      <c r="S613" s="8"/>
      <c r="T613" s="22" t="str">
        <f t="shared" si="183"/>
        <v/>
      </c>
      <c r="U613" s="34" t="str">
        <f t="shared" si="191"/>
        <v/>
      </c>
      <c r="V613" s="8"/>
      <c r="W613" s="22" t="str">
        <f t="shared" si="184"/>
        <v/>
      </c>
    </row>
    <row r="614" spans="1:23" ht="18" customHeight="1" x14ac:dyDescent="0.35">
      <c r="A614" s="69">
        <f>'Energy - Master'!A613</f>
        <v>46633</v>
      </c>
      <c r="B614" s="24" t="str">
        <f t="shared" si="177"/>
        <v>Sep-2027</v>
      </c>
      <c r="C614" s="34" t="str">
        <f t="shared" si="185"/>
        <v/>
      </c>
      <c r="D614" s="8"/>
      <c r="E614" s="22" t="str">
        <f t="shared" si="178"/>
        <v/>
      </c>
      <c r="F614" s="34" t="str">
        <f t="shared" si="186"/>
        <v/>
      </c>
      <c r="G614" s="8"/>
      <c r="H614" s="22" t="str">
        <f t="shared" si="179"/>
        <v/>
      </c>
      <c r="I614" s="34" t="str">
        <f t="shared" si="187"/>
        <v/>
      </c>
      <c r="J614" s="8"/>
      <c r="K614" s="22" t="str">
        <f t="shared" si="180"/>
        <v/>
      </c>
      <c r="L614" s="34" t="str">
        <f t="shared" si="188"/>
        <v/>
      </c>
      <c r="M614" s="8"/>
      <c r="N614" s="22" t="str">
        <f t="shared" si="181"/>
        <v/>
      </c>
      <c r="O614" s="34" t="str">
        <f t="shared" si="189"/>
        <v/>
      </c>
      <c r="P614" s="8"/>
      <c r="Q614" s="22" t="str">
        <f t="shared" si="182"/>
        <v/>
      </c>
      <c r="R614" s="34" t="str">
        <f t="shared" si="190"/>
        <v/>
      </c>
      <c r="S614" s="8"/>
      <c r="T614" s="22" t="str">
        <f t="shared" si="183"/>
        <v/>
      </c>
      <c r="U614" s="34" t="str">
        <f t="shared" si="191"/>
        <v/>
      </c>
      <c r="V614" s="8"/>
      <c r="W614" s="22" t="str">
        <f t="shared" si="184"/>
        <v/>
      </c>
    </row>
    <row r="615" spans="1:23" ht="18" customHeight="1" x14ac:dyDescent="0.35">
      <c r="A615" s="69">
        <f>'Energy - Master'!A614</f>
        <v>46634</v>
      </c>
      <c r="B615" s="24" t="str">
        <f t="shared" si="177"/>
        <v>Sep-2027</v>
      </c>
      <c r="C615" s="34" t="str">
        <f t="shared" si="185"/>
        <v/>
      </c>
      <c r="D615" s="8"/>
      <c r="E615" s="22" t="str">
        <f t="shared" si="178"/>
        <v/>
      </c>
      <c r="F615" s="34" t="str">
        <f t="shared" si="186"/>
        <v/>
      </c>
      <c r="G615" s="8"/>
      <c r="H615" s="22" t="str">
        <f t="shared" si="179"/>
        <v/>
      </c>
      <c r="I615" s="34" t="str">
        <f t="shared" si="187"/>
        <v/>
      </c>
      <c r="J615" s="8"/>
      <c r="K615" s="22" t="str">
        <f t="shared" si="180"/>
        <v/>
      </c>
      <c r="L615" s="34" t="str">
        <f t="shared" si="188"/>
        <v/>
      </c>
      <c r="M615" s="8"/>
      <c r="N615" s="22" t="str">
        <f t="shared" si="181"/>
        <v/>
      </c>
      <c r="O615" s="34" t="str">
        <f t="shared" si="189"/>
        <v/>
      </c>
      <c r="P615" s="8"/>
      <c r="Q615" s="22" t="str">
        <f t="shared" si="182"/>
        <v/>
      </c>
      <c r="R615" s="34" t="str">
        <f t="shared" si="190"/>
        <v/>
      </c>
      <c r="S615" s="8"/>
      <c r="T615" s="22" t="str">
        <f t="shared" si="183"/>
        <v/>
      </c>
      <c r="U615" s="34" t="str">
        <f t="shared" si="191"/>
        <v/>
      </c>
      <c r="V615" s="8"/>
      <c r="W615" s="22" t="str">
        <f t="shared" si="184"/>
        <v/>
      </c>
    </row>
    <row r="616" spans="1:23" ht="18" customHeight="1" x14ac:dyDescent="0.35">
      <c r="A616" s="69">
        <f>'Energy - Master'!A615</f>
        <v>46635</v>
      </c>
      <c r="B616" s="24" t="str">
        <f t="shared" si="177"/>
        <v>Sep-2027</v>
      </c>
      <c r="C616" s="34" t="str">
        <f t="shared" si="185"/>
        <v/>
      </c>
      <c r="D616" s="8"/>
      <c r="E616" s="22" t="str">
        <f t="shared" si="178"/>
        <v/>
      </c>
      <c r="F616" s="34" t="str">
        <f t="shared" si="186"/>
        <v/>
      </c>
      <c r="G616" s="8"/>
      <c r="H616" s="22" t="str">
        <f t="shared" si="179"/>
        <v/>
      </c>
      <c r="I616" s="34" t="str">
        <f t="shared" si="187"/>
        <v/>
      </c>
      <c r="J616" s="8"/>
      <c r="K616" s="22" t="str">
        <f t="shared" si="180"/>
        <v/>
      </c>
      <c r="L616" s="34" t="str">
        <f t="shared" si="188"/>
        <v/>
      </c>
      <c r="M616" s="8"/>
      <c r="N616" s="22" t="str">
        <f t="shared" si="181"/>
        <v/>
      </c>
      <c r="O616" s="34" t="str">
        <f t="shared" si="189"/>
        <v/>
      </c>
      <c r="P616" s="8"/>
      <c r="Q616" s="22" t="str">
        <f t="shared" si="182"/>
        <v/>
      </c>
      <c r="R616" s="34" t="str">
        <f t="shared" si="190"/>
        <v/>
      </c>
      <c r="S616" s="8"/>
      <c r="T616" s="22" t="str">
        <f t="shared" si="183"/>
        <v/>
      </c>
      <c r="U616" s="34" t="str">
        <f t="shared" si="191"/>
        <v/>
      </c>
      <c r="V616" s="8"/>
      <c r="W616" s="22" t="str">
        <f t="shared" si="184"/>
        <v/>
      </c>
    </row>
    <row r="617" spans="1:23" ht="18" customHeight="1" x14ac:dyDescent="0.35">
      <c r="A617" s="69">
        <f>'Energy - Master'!A616</f>
        <v>46636</v>
      </c>
      <c r="B617" s="24" t="str">
        <f t="shared" si="177"/>
        <v>Sep-2027</v>
      </c>
      <c r="C617" s="34" t="str">
        <f t="shared" si="185"/>
        <v/>
      </c>
      <c r="D617" s="8"/>
      <c r="E617" s="22" t="str">
        <f t="shared" si="178"/>
        <v/>
      </c>
      <c r="F617" s="34" t="str">
        <f t="shared" si="186"/>
        <v/>
      </c>
      <c r="G617" s="8"/>
      <c r="H617" s="22" t="str">
        <f t="shared" si="179"/>
        <v/>
      </c>
      <c r="I617" s="34" t="str">
        <f t="shared" si="187"/>
        <v/>
      </c>
      <c r="J617" s="8"/>
      <c r="K617" s="22" t="str">
        <f t="shared" si="180"/>
        <v/>
      </c>
      <c r="L617" s="34" t="str">
        <f t="shared" si="188"/>
        <v/>
      </c>
      <c r="M617" s="8"/>
      <c r="N617" s="22" t="str">
        <f t="shared" si="181"/>
        <v/>
      </c>
      <c r="O617" s="34" t="str">
        <f t="shared" si="189"/>
        <v/>
      </c>
      <c r="P617" s="8"/>
      <c r="Q617" s="22" t="str">
        <f t="shared" si="182"/>
        <v/>
      </c>
      <c r="R617" s="34" t="str">
        <f t="shared" si="190"/>
        <v/>
      </c>
      <c r="S617" s="8"/>
      <c r="T617" s="22" t="str">
        <f t="shared" si="183"/>
        <v/>
      </c>
      <c r="U617" s="34" t="str">
        <f t="shared" si="191"/>
        <v/>
      </c>
      <c r="V617" s="8"/>
      <c r="W617" s="22" t="str">
        <f t="shared" si="184"/>
        <v/>
      </c>
    </row>
    <row r="618" spans="1:23" ht="18" customHeight="1" x14ac:dyDescent="0.35">
      <c r="A618" s="69">
        <f>'Energy - Master'!A617</f>
        <v>46637</v>
      </c>
      <c r="B618" s="24" t="str">
        <f t="shared" si="177"/>
        <v>Sep-2027</v>
      </c>
      <c r="C618" s="34" t="str">
        <f t="shared" si="185"/>
        <v/>
      </c>
      <c r="D618" s="8"/>
      <c r="E618" s="22" t="str">
        <f t="shared" si="178"/>
        <v/>
      </c>
      <c r="F618" s="34" t="str">
        <f t="shared" si="186"/>
        <v/>
      </c>
      <c r="G618" s="8"/>
      <c r="H618" s="22" t="str">
        <f t="shared" si="179"/>
        <v/>
      </c>
      <c r="I618" s="34" t="str">
        <f t="shared" si="187"/>
        <v/>
      </c>
      <c r="J618" s="8"/>
      <c r="K618" s="22" t="str">
        <f t="shared" si="180"/>
        <v/>
      </c>
      <c r="L618" s="34" t="str">
        <f t="shared" si="188"/>
        <v/>
      </c>
      <c r="M618" s="8"/>
      <c r="N618" s="22" t="str">
        <f t="shared" si="181"/>
        <v/>
      </c>
      <c r="O618" s="34" t="str">
        <f t="shared" si="189"/>
        <v/>
      </c>
      <c r="P618" s="8"/>
      <c r="Q618" s="22" t="str">
        <f t="shared" si="182"/>
        <v/>
      </c>
      <c r="R618" s="34" t="str">
        <f t="shared" si="190"/>
        <v/>
      </c>
      <c r="S618" s="8"/>
      <c r="T618" s="22" t="str">
        <f t="shared" si="183"/>
        <v/>
      </c>
      <c r="U618" s="34" t="str">
        <f t="shared" si="191"/>
        <v/>
      </c>
      <c r="V618" s="8"/>
      <c r="W618" s="22" t="str">
        <f t="shared" si="184"/>
        <v/>
      </c>
    </row>
    <row r="619" spans="1:23" ht="18" customHeight="1" x14ac:dyDescent="0.35">
      <c r="A619" s="69">
        <f>'Energy - Master'!A618</f>
        <v>46638</v>
      </c>
      <c r="B619" s="24" t="str">
        <f t="shared" si="177"/>
        <v>Sep-2027</v>
      </c>
      <c r="C619" s="34" t="str">
        <f t="shared" si="185"/>
        <v/>
      </c>
      <c r="D619" s="8"/>
      <c r="E619" s="22" t="str">
        <f t="shared" si="178"/>
        <v/>
      </c>
      <c r="F619" s="34" t="str">
        <f t="shared" si="186"/>
        <v/>
      </c>
      <c r="G619" s="8"/>
      <c r="H619" s="22" t="str">
        <f t="shared" si="179"/>
        <v/>
      </c>
      <c r="I619" s="34" t="str">
        <f t="shared" si="187"/>
        <v/>
      </c>
      <c r="J619" s="8"/>
      <c r="K619" s="22" t="str">
        <f t="shared" si="180"/>
        <v/>
      </c>
      <c r="L619" s="34" t="str">
        <f t="shared" si="188"/>
        <v/>
      </c>
      <c r="M619" s="8"/>
      <c r="N619" s="22" t="str">
        <f t="shared" si="181"/>
        <v/>
      </c>
      <c r="O619" s="34" t="str">
        <f t="shared" si="189"/>
        <v/>
      </c>
      <c r="P619" s="8"/>
      <c r="Q619" s="22" t="str">
        <f t="shared" si="182"/>
        <v/>
      </c>
      <c r="R619" s="34" t="str">
        <f t="shared" si="190"/>
        <v/>
      </c>
      <c r="S619" s="8"/>
      <c r="T619" s="22" t="str">
        <f t="shared" si="183"/>
        <v/>
      </c>
      <c r="U619" s="34" t="str">
        <f t="shared" si="191"/>
        <v/>
      </c>
      <c r="V619" s="8"/>
      <c r="W619" s="22" t="str">
        <f t="shared" si="184"/>
        <v/>
      </c>
    </row>
    <row r="620" spans="1:23" ht="18" customHeight="1" x14ac:dyDescent="0.35">
      <c r="A620" s="69">
        <f>'Energy - Master'!A619</f>
        <v>46639</v>
      </c>
      <c r="B620" s="24" t="str">
        <f t="shared" si="177"/>
        <v>Sep-2027</v>
      </c>
      <c r="C620" s="34" t="str">
        <f t="shared" si="185"/>
        <v/>
      </c>
      <c r="D620" s="8"/>
      <c r="E620" s="22" t="str">
        <f t="shared" si="178"/>
        <v/>
      </c>
      <c r="F620" s="34" t="str">
        <f t="shared" si="186"/>
        <v/>
      </c>
      <c r="G620" s="8"/>
      <c r="H620" s="22" t="str">
        <f t="shared" si="179"/>
        <v/>
      </c>
      <c r="I620" s="34" t="str">
        <f t="shared" si="187"/>
        <v/>
      </c>
      <c r="J620" s="8"/>
      <c r="K620" s="22" t="str">
        <f t="shared" si="180"/>
        <v/>
      </c>
      <c r="L620" s="34" t="str">
        <f t="shared" si="188"/>
        <v/>
      </c>
      <c r="M620" s="8"/>
      <c r="N620" s="22" t="str">
        <f t="shared" si="181"/>
        <v/>
      </c>
      <c r="O620" s="34" t="str">
        <f t="shared" si="189"/>
        <v/>
      </c>
      <c r="P620" s="8"/>
      <c r="Q620" s="22" t="str">
        <f t="shared" si="182"/>
        <v/>
      </c>
      <c r="R620" s="34" t="str">
        <f t="shared" si="190"/>
        <v/>
      </c>
      <c r="S620" s="8"/>
      <c r="T620" s="22" t="str">
        <f t="shared" si="183"/>
        <v/>
      </c>
      <c r="U620" s="34" t="str">
        <f t="shared" si="191"/>
        <v/>
      </c>
      <c r="V620" s="8"/>
      <c r="W620" s="22" t="str">
        <f t="shared" si="184"/>
        <v/>
      </c>
    </row>
    <row r="621" spans="1:23" ht="18" customHeight="1" x14ac:dyDescent="0.35">
      <c r="A621" s="69">
        <f>'Energy - Master'!A620</f>
        <v>46640</v>
      </c>
      <c r="B621" s="24" t="str">
        <f t="shared" si="177"/>
        <v>Sep-2027</v>
      </c>
      <c r="C621" s="34" t="str">
        <f t="shared" si="185"/>
        <v/>
      </c>
      <c r="D621" s="8"/>
      <c r="E621" s="22" t="str">
        <f t="shared" si="178"/>
        <v/>
      </c>
      <c r="F621" s="34" t="str">
        <f t="shared" si="186"/>
        <v/>
      </c>
      <c r="G621" s="8"/>
      <c r="H621" s="22" t="str">
        <f t="shared" si="179"/>
        <v/>
      </c>
      <c r="I621" s="34" t="str">
        <f t="shared" si="187"/>
        <v/>
      </c>
      <c r="J621" s="8"/>
      <c r="K621" s="22" t="str">
        <f t="shared" si="180"/>
        <v/>
      </c>
      <c r="L621" s="34" t="str">
        <f t="shared" si="188"/>
        <v/>
      </c>
      <c r="M621" s="8"/>
      <c r="N621" s="22" t="str">
        <f t="shared" si="181"/>
        <v/>
      </c>
      <c r="O621" s="34" t="str">
        <f t="shared" si="189"/>
        <v/>
      </c>
      <c r="P621" s="8"/>
      <c r="Q621" s="22" t="str">
        <f t="shared" si="182"/>
        <v/>
      </c>
      <c r="R621" s="34" t="str">
        <f t="shared" si="190"/>
        <v/>
      </c>
      <c r="S621" s="8"/>
      <c r="T621" s="22" t="str">
        <f t="shared" si="183"/>
        <v/>
      </c>
      <c r="U621" s="34" t="str">
        <f t="shared" si="191"/>
        <v/>
      </c>
      <c r="V621" s="8"/>
      <c r="W621" s="22" t="str">
        <f t="shared" si="184"/>
        <v/>
      </c>
    </row>
    <row r="622" spans="1:23" ht="18" customHeight="1" x14ac:dyDescent="0.35">
      <c r="A622" s="69">
        <f>'Energy - Master'!A621</f>
        <v>46641</v>
      </c>
      <c r="B622" s="24" t="str">
        <f t="shared" si="177"/>
        <v>Sep-2027</v>
      </c>
      <c r="C622" s="34" t="str">
        <f t="shared" si="185"/>
        <v/>
      </c>
      <c r="D622" s="8"/>
      <c r="E622" s="22" t="str">
        <f t="shared" si="178"/>
        <v/>
      </c>
      <c r="F622" s="34" t="str">
        <f t="shared" si="186"/>
        <v/>
      </c>
      <c r="G622" s="8"/>
      <c r="H622" s="22" t="str">
        <f t="shared" si="179"/>
        <v/>
      </c>
      <c r="I622" s="34" t="str">
        <f t="shared" si="187"/>
        <v/>
      </c>
      <c r="J622" s="8"/>
      <c r="K622" s="22" t="str">
        <f t="shared" si="180"/>
        <v/>
      </c>
      <c r="L622" s="34" t="str">
        <f t="shared" si="188"/>
        <v/>
      </c>
      <c r="M622" s="8"/>
      <c r="N622" s="22" t="str">
        <f t="shared" si="181"/>
        <v/>
      </c>
      <c r="O622" s="34" t="str">
        <f t="shared" si="189"/>
        <v/>
      </c>
      <c r="P622" s="8"/>
      <c r="Q622" s="22" t="str">
        <f t="shared" si="182"/>
        <v/>
      </c>
      <c r="R622" s="34" t="str">
        <f t="shared" si="190"/>
        <v/>
      </c>
      <c r="S622" s="8"/>
      <c r="T622" s="22" t="str">
        <f t="shared" si="183"/>
        <v/>
      </c>
      <c r="U622" s="34" t="str">
        <f t="shared" si="191"/>
        <v/>
      </c>
      <c r="V622" s="8"/>
      <c r="W622" s="22" t="str">
        <f t="shared" si="184"/>
        <v/>
      </c>
    </row>
    <row r="623" spans="1:23" ht="18" customHeight="1" x14ac:dyDescent="0.35">
      <c r="A623" s="69">
        <f>'Energy - Master'!A622</f>
        <v>46642</v>
      </c>
      <c r="B623" s="24" t="str">
        <f t="shared" si="177"/>
        <v>Sep-2027</v>
      </c>
      <c r="C623" s="34" t="str">
        <f t="shared" si="185"/>
        <v/>
      </c>
      <c r="D623" s="8"/>
      <c r="E623" s="22" t="str">
        <f t="shared" si="178"/>
        <v/>
      </c>
      <c r="F623" s="34" t="str">
        <f t="shared" si="186"/>
        <v/>
      </c>
      <c r="G623" s="8"/>
      <c r="H623" s="22" t="str">
        <f t="shared" si="179"/>
        <v/>
      </c>
      <c r="I623" s="34" t="str">
        <f t="shared" si="187"/>
        <v/>
      </c>
      <c r="J623" s="8"/>
      <c r="K623" s="22" t="str">
        <f t="shared" si="180"/>
        <v/>
      </c>
      <c r="L623" s="34" t="str">
        <f t="shared" si="188"/>
        <v/>
      </c>
      <c r="M623" s="8"/>
      <c r="N623" s="22" t="str">
        <f t="shared" si="181"/>
        <v/>
      </c>
      <c r="O623" s="34" t="str">
        <f t="shared" si="189"/>
        <v/>
      </c>
      <c r="P623" s="8"/>
      <c r="Q623" s="22" t="str">
        <f t="shared" si="182"/>
        <v/>
      </c>
      <c r="R623" s="34" t="str">
        <f t="shared" si="190"/>
        <v/>
      </c>
      <c r="S623" s="8"/>
      <c r="T623" s="22" t="str">
        <f t="shared" si="183"/>
        <v/>
      </c>
      <c r="U623" s="34" t="str">
        <f t="shared" si="191"/>
        <v/>
      </c>
      <c r="V623" s="8"/>
      <c r="W623" s="22" t="str">
        <f t="shared" si="184"/>
        <v/>
      </c>
    </row>
    <row r="624" spans="1:23" ht="18" customHeight="1" x14ac:dyDescent="0.35">
      <c r="A624" s="69">
        <f>'Energy - Master'!A623</f>
        <v>46643</v>
      </c>
      <c r="B624" s="24" t="str">
        <f t="shared" si="177"/>
        <v>Sep-2027</v>
      </c>
      <c r="C624" s="34" t="str">
        <f t="shared" si="185"/>
        <v/>
      </c>
      <c r="D624" s="8"/>
      <c r="E624" s="22" t="str">
        <f t="shared" si="178"/>
        <v/>
      </c>
      <c r="F624" s="34" t="str">
        <f t="shared" si="186"/>
        <v/>
      </c>
      <c r="G624" s="8"/>
      <c r="H624" s="22" t="str">
        <f t="shared" si="179"/>
        <v/>
      </c>
      <c r="I624" s="34" t="str">
        <f t="shared" si="187"/>
        <v/>
      </c>
      <c r="J624" s="8"/>
      <c r="K624" s="22" t="str">
        <f t="shared" si="180"/>
        <v/>
      </c>
      <c r="L624" s="34" t="str">
        <f t="shared" si="188"/>
        <v/>
      </c>
      <c r="M624" s="8"/>
      <c r="N624" s="22" t="str">
        <f t="shared" si="181"/>
        <v/>
      </c>
      <c r="O624" s="34" t="str">
        <f t="shared" si="189"/>
        <v/>
      </c>
      <c r="P624" s="8"/>
      <c r="Q624" s="22" t="str">
        <f t="shared" si="182"/>
        <v/>
      </c>
      <c r="R624" s="34" t="str">
        <f t="shared" si="190"/>
        <v/>
      </c>
      <c r="S624" s="8"/>
      <c r="T624" s="22" t="str">
        <f t="shared" si="183"/>
        <v/>
      </c>
      <c r="U624" s="34" t="str">
        <f t="shared" si="191"/>
        <v/>
      </c>
      <c r="V624" s="8"/>
      <c r="W624" s="22" t="str">
        <f t="shared" si="184"/>
        <v/>
      </c>
    </row>
    <row r="625" spans="1:23" ht="18" customHeight="1" x14ac:dyDescent="0.35">
      <c r="A625" s="69">
        <f>'Energy - Master'!A624</f>
        <v>46644</v>
      </c>
      <c r="B625" s="24" t="str">
        <f t="shared" si="177"/>
        <v>Sep-2027</v>
      </c>
      <c r="C625" s="34" t="str">
        <f t="shared" si="185"/>
        <v/>
      </c>
      <c r="D625" s="8"/>
      <c r="E625" s="22" t="str">
        <f t="shared" si="178"/>
        <v/>
      </c>
      <c r="F625" s="34" t="str">
        <f t="shared" si="186"/>
        <v/>
      </c>
      <c r="G625" s="8"/>
      <c r="H625" s="22" t="str">
        <f t="shared" si="179"/>
        <v/>
      </c>
      <c r="I625" s="34" t="str">
        <f t="shared" si="187"/>
        <v/>
      </c>
      <c r="J625" s="8"/>
      <c r="K625" s="22" t="str">
        <f t="shared" si="180"/>
        <v/>
      </c>
      <c r="L625" s="34" t="str">
        <f t="shared" si="188"/>
        <v/>
      </c>
      <c r="M625" s="8"/>
      <c r="N625" s="22" t="str">
        <f t="shared" si="181"/>
        <v/>
      </c>
      <c r="O625" s="34" t="str">
        <f t="shared" si="189"/>
        <v/>
      </c>
      <c r="P625" s="8"/>
      <c r="Q625" s="22" t="str">
        <f t="shared" si="182"/>
        <v/>
      </c>
      <c r="R625" s="34" t="str">
        <f t="shared" si="190"/>
        <v/>
      </c>
      <c r="S625" s="8"/>
      <c r="T625" s="22" t="str">
        <f t="shared" si="183"/>
        <v/>
      </c>
      <c r="U625" s="34" t="str">
        <f t="shared" si="191"/>
        <v/>
      </c>
      <c r="V625" s="8"/>
      <c r="W625" s="22" t="str">
        <f t="shared" si="184"/>
        <v/>
      </c>
    </row>
    <row r="626" spans="1:23" ht="18" customHeight="1" x14ac:dyDescent="0.35">
      <c r="A626" s="69">
        <f>'Energy - Master'!A625</f>
        <v>46645</v>
      </c>
      <c r="B626" s="24" t="str">
        <f t="shared" si="177"/>
        <v>Sep-2027</v>
      </c>
      <c r="C626" s="34" t="str">
        <f t="shared" si="185"/>
        <v/>
      </c>
      <c r="D626" s="8"/>
      <c r="E626" s="22" t="str">
        <f t="shared" si="178"/>
        <v/>
      </c>
      <c r="F626" s="34" t="str">
        <f t="shared" si="186"/>
        <v/>
      </c>
      <c r="G626" s="8"/>
      <c r="H626" s="22" t="str">
        <f t="shared" si="179"/>
        <v/>
      </c>
      <c r="I626" s="34" t="str">
        <f t="shared" si="187"/>
        <v/>
      </c>
      <c r="J626" s="8"/>
      <c r="K626" s="22" t="str">
        <f t="shared" si="180"/>
        <v/>
      </c>
      <c r="L626" s="34" t="str">
        <f t="shared" si="188"/>
        <v/>
      </c>
      <c r="M626" s="8"/>
      <c r="N626" s="22" t="str">
        <f t="shared" si="181"/>
        <v/>
      </c>
      <c r="O626" s="34" t="str">
        <f t="shared" si="189"/>
        <v/>
      </c>
      <c r="P626" s="8"/>
      <c r="Q626" s="22" t="str">
        <f t="shared" si="182"/>
        <v/>
      </c>
      <c r="R626" s="34" t="str">
        <f t="shared" si="190"/>
        <v/>
      </c>
      <c r="S626" s="8"/>
      <c r="T626" s="22" t="str">
        <f t="shared" si="183"/>
        <v/>
      </c>
      <c r="U626" s="34" t="str">
        <f t="shared" si="191"/>
        <v/>
      </c>
      <c r="V626" s="8"/>
      <c r="W626" s="22" t="str">
        <f t="shared" si="184"/>
        <v/>
      </c>
    </row>
    <row r="627" spans="1:23" ht="18" customHeight="1" x14ac:dyDescent="0.35">
      <c r="A627" s="69">
        <f>'Energy - Master'!A626</f>
        <v>46646</v>
      </c>
      <c r="B627" s="24" t="str">
        <f t="shared" si="177"/>
        <v>Sep-2027</v>
      </c>
      <c r="C627" s="34" t="str">
        <f t="shared" si="185"/>
        <v/>
      </c>
      <c r="D627" s="8"/>
      <c r="E627" s="22" t="str">
        <f t="shared" si="178"/>
        <v/>
      </c>
      <c r="F627" s="34" t="str">
        <f t="shared" si="186"/>
        <v/>
      </c>
      <c r="G627" s="8"/>
      <c r="H627" s="22" t="str">
        <f t="shared" si="179"/>
        <v/>
      </c>
      <c r="I627" s="34" t="str">
        <f t="shared" si="187"/>
        <v/>
      </c>
      <c r="J627" s="8"/>
      <c r="K627" s="22" t="str">
        <f t="shared" si="180"/>
        <v/>
      </c>
      <c r="L627" s="34" t="str">
        <f t="shared" si="188"/>
        <v/>
      </c>
      <c r="M627" s="8"/>
      <c r="N627" s="22" t="str">
        <f t="shared" si="181"/>
        <v/>
      </c>
      <c r="O627" s="34" t="str">
        <f t="shared" si="189"/>
        <v/>
      </c>
      <c r="P627" s="8"/>
      <c r="Q627" s="22" t="str">
        <f t="shared" si="182"/>
        <v/>
      </c>
      <c r="R627" s="34" t="str">
        <f t="shared" si="190"/>
        <v/>
      </c>
      <c r="S627" s="8"/>
      <c r="T627" s="22" t="str">
        <f t="shared" si="183"/>
        <v/>
      </c>
      <c r="U627" s="34" t="str">
        <f t="shared" si="191"/>
        <v/>
      </c>
      <c r="V627" s="8"/>
      <c r="W627" s="22" t="str">
        <f t="shared" si="184"/>
        <v/>
      </c>
    </row>
    <row r="628" spans="1:23" ht="18" customHeight="1" x14ac:dyDescent="0.35">
      <c r="A628" s="69">
        <f>'Energy - Master'!A627</f>
        <v>46647</v>
      </c>
      <c r="B628" s="24" t="str">
        <f t="shared" si="177"/>
        <v>Sep-2027</v>
      </c>
      <c r="C628" s="34" t="str">
        <f t="shared" si="185"/>
        <v/>
      </c>
      <c r="D628" s="8"/>
      <c r="E628" s="22" t="str">
        <f t="shared" si="178"/>
        <v/>
      </c>
      <c r="F628" s="34" t="str">
        <f t="shared" si="186"/>
        <v/>
      </c>
      <c r="G628" s="8"/>
      <c r="H628" s="22" t="str">
        <f t="shared" si="179"/>
        <v/>
      </c>
      <c r="I628" s="34" t="str">
        <f t="shared" si="187"/>
        <v/>
      </c>
      <c r="J628" s="8"/>
      <c r="K628" s="22" t="str">
        <f t="shared" si="180"/>
        <v/>
      </c>
      <c r="L628" s="34" t="str">
        <f t="shared" si="188"/>
        <v/>
      </c>
      <c r="M628" s="8"/>
      <c r="N628" s="22" t="str">
        <f t="shared" si="181"/>
        <v/>
      </c>
      <c r="O628" s="34" t="str">
        <f t="shared" si="189"/>
        <v/>
      </c>
      <c r="P628" s="8"/>
      <c r="Q628" s="22" t="str">
        <f t="shared" si="182"/>
        <v/>
      </c>
      <c r="R628" s="34" t="str">
        <f t="shared" si="190"/>
        <v/>
      </c>
      <c r="S628" s="8"/>
      <c r="T628" s="22" t="str">
        <f t="shared" si="183"/>
        <v/>
      </c>
      <c r="U628" s="34" t="str">
        <f t="shared" si="191"/>
        <v/>
      </c>
      <c r="V628" s="8"/>
      <c r="W628" s="22" t="str">
        <f t="shared" si="184"/>
        <v/>
      </c>
    </row>
    <row r="629" spans="1:23" ht="18" customHeight="1" x14ac:dyDescent="0.35">
      <c r="A629" s="69">
        <f>'Energy - Master'!A628</f>
        <v>46648</v>
      </c>
      <c r="B629" s="24" t="str">
        <f t="shared" si="177"/>
        <v>Sep-2027</v>
      </c>
      <c r="C629" s="34" t="str">
        <f t="shared" si="185"/>
        <v/>
      </c>
      <c r="D629" s="8"/>
      <c r="E629" s="22" t="str">
        <f t="shared" si="178"/>
        <v/>
      </c>
      <c r="F629" s="34" t="str">
        <f t="shared" si="186"/>
        <v/>
      </c>
      <c r="G629" s="8"/>
      <c r="H629" s="22" t="str">
        <f t="shared" si="179"/>
        <v/>
      </c>
      <c r="I629" s="34" t="str">
        <f t="shared" si="187"/>
        <v/>
      </c>
      <c r="J629" s="8"/>
      <c r="K629" s="22" t="str">
        <f t="shared" si="180"/>
        <v/>
      </c>
      <c r="L629" s="34" t="str">
        <f t="shared" si="188"/>
        <v/>
      </c>
      <c r="M629" s="8"/>
      <c r="N629" s="22" t="str">
        <f t="shared" si="181"/>
        <v/>
      </c>
      <c r="O629" s="34" t="str">
        <f t="shared" si="189"/>
        <v/>
      </c>
      <c r="P629" s="8"/>
      <c r="Q629" s="22" t="str">
        <f t="shared" si="182"/>
        <v/>
      </c>
      <c r="R629" s="34" t="str">
        <f t="shared" si="190"/>
        <v/>
      </c>
      <c r="S629" s="8"/>
      <c r="T629" s="22" t="str">
        <f t="shared" si="183"/>
        <v/>
      </c>
      <c r="U629" s="34" t="str">
        <f t="shared" si="191"/>
        <v/>
      </c>
      <c r="V629" s="8"/>
      <c r="W629" s="22" t="str">
        <f t="shared" si="184"/>
        <v/>
      </c>
    </row>
    <row r="630" spans="1:23" ht="18" customHeight="1" x14ac:dyDescent="0.35">
      <c r="A630" s="69">
        <f>'Energy - Master'!A629</f>
        <v>46649</v>
      </c>
      <c r="B630" s="24" t="str">
        <f t="shared" si="177"/>
        <v>Sep-2027</v>
      </c>
      <c r="C630" s="34" t="str">
        <f t="shared" si="185"/>
        <v/>
      </c>
      <c r="D630" s="8"/>
      <c r="E630" s="22" t="str">
        <f t="shared" si="178"/>
        <v/>
      </c>
      <c r="F630" s="34" t="str">
        <f t="shared" si="186"/>
        <v/>
      </c>
      <c r="G630" s="8"/>
      <c r="H630" s="22" t="str">
        <f t="shared" si="179"/>
        <v/>
      </c>
      <c r="I630" s="34" t="str">
        <f t="shared" si="187"/>
        <v/>
      </c>
      <c r="J630" s="8"/>
      <c r="K630" s="22" t="str">
        <f t="shared" si="180"/>
        <v/>
      </c>
      <c r="L630" s="34" t="str">
        <f t="shared" si="188"/>
        <v/>
      </c>
      <c r="M630" s="8"/>
      <c r="N630" s="22" t="str">
        <f t="shared" si="181"/>
        <v/>
      </c>
      <c r="O630" s="34" t="str">
        <f t="shared" si="189"/>
        <v/>
      </c>
      <c r="P630" s="8"/>
      <c r="Q630" s="22" t="str">
        <f t="shared" si="182"/>
        <v/>
      </c>
      <c r="R630" s="34" t="str">
        <f t="shared" si="190"/>
        <v/>
      </c>
      <c r="S630" s="8"/>
      <c r="T630" s="22" t="str">
        <f t="shared" si="183"/>
        <v/>
      </c>
      <c r="U630" s="34" t="str">
        <f t="shared" si="191"/>
        <v/>
      </c>
      <c r="V630" s="8"/>
      <c r="W630" s="22" t="str">
        <f t="shared" si="184"/>
        <v/>
      </c>
    </row>
    <row r="631" spans="1:23" ht="18" customHeight="1" x14ac:dyDescent="0.35">
      <c r="A631" s="69">
        <f>'Energy - Master'!A630</f>
        <v>46650</v>
      </c>
      <c r="B631" s="24" t="str">
        <f t="shared" si="177"/>
        <v>Sep-2027</v>
      </c>
      <c r="C631" s="34" t="str">
        <f t="shared" si="185"/>
        <v/>
      </c>
      <c r="D631" s="8"/>
      <c r="E631" s="22" t="str">
        <f t="shared" si="178"/>
        <v/>
      </c>
      <c r="F631" s="34" t="str">
        <f t="shared" si="186"/>
        <v/>
      </c>
      <c r="G631" s="8"/>
      <c r="H631" s="22" t="str">
        <f t="shared" si="179"/>
        <v/>
      </c>
      <c r="I631" s="34" t="str">
        <f t="shared" si="187"/>
        <v/>
      </c>
      <c r="J631" s="8"/>
      <c r="K631" s="22" t="str">
        <f t="shared" si="180"/>
        <v/>
      </c>
      <c r="L631" s="34" t="str">
        <f t="shared" si="188"/>
        <v/>
      </c>
      <c r="M631" s="8"/>
      <c r="N631" s="22" t="str">
        <f t="shared" si="181"/>
        <v/>
      </c>
      <c r="O631" s="34" t="str">
        <f t="shared" si="189"/>
        <v/>
      </c>
      <c r="P631" s="8"/>
      <c r="Q631" s="22" t="str">
        <f t="shared" si="182"/>
        <v/>
      </c>
      <c r="R631" s="34" t="str">
        <f t="shared" si="190"/>
        <v/>
      </c>
      <c r="S631" s="8"/>
      <c r="T631" s="22" t="str">
        <f t="shared" si="183"/>
        <v/>
      </c>
      <c r="U631" s="34" t="str">
        <f t="shared" si="191"/>
        <v/>
      </c>
      <c r="V631" s="8"/>
      <c r="W631" s="22" t="str">
        <f t="shared" si="184"/>
        <v/>
      </c>
    </row>
    <row r="632" spans="1:23" ht="18" customHeight="1" x14ac:dyDescent="0.35">
      <c r="A632" s="69">
        <f>'Energy - Master'!A631</f>
        <v>46651</v>
      </c>
      <c r="B632" s="24" t="str">
        <f t="shared" si="177"/>
        <v>Sep-2027</v>
      </c>
      <c r="C632" s="34" t="str">
        <f t="shared" si="185"/>
        <v/>
      </c>
      <c r="D632" s="8"/>
      <c r="E632" s="22" t="str">
        <f t="shared" si="178"/>
        <v/>
      </c>
      <c r="F632" s="34" t="str">
        <f t="shared" si="186"/>
        <v/>
      </c>
      <c r="G632" s="8"/>
      <c r="H632" s="22" t="str">
        <f t="shared" si="179"/>
        <v/>
      </c>
      <c r="I632" s="34" t="str">
        <f t="shared" si="187"/>
        <v/>
      </c>
      <c r="J632" s="8"/>
      <c r="K632" s="22" t="str">
        <f t="shared" si="180"/>
        <v/>
      </c>
      <c r="L632" s="34" t="str">
        <f t="shared" si="188"/>
        <v/>
      </c>
      <c r="M632" s="8"/>
      <c r="N632" s="22" t="str">
        <f t="shared" si="181"/>
        <v/>
      </c>
      <c r="O632" s="34" t="str">
        <f t="shared" si="189"/>
        <v/>
      </c>
      <c r="P632" s="8"/>
      <c r="Q632" s="22" t="str">
        <f t="shared" si="182"/>
        <v/>
      </c>
      <c r="R632" s="34" t="str">
        <f t="shared" si="190"/>
        <v/>
      </c>
      <c r="S632" s="8"/>
      <c r="T632" s="22" t="str">
        <f t="shared" si="183"/>
        <v/>
      </c>
      <c r="U632" s="34" t="str">
        <f t="shared" si="191"/>
        <v/>
      </c>
      <c r="V632" s="8"/>
      <c r="W632" s="22" t="str">
        <f t="shared" si="184"/>
        <v/>
      </c>
    </row>
    <row r="633" spans="1:23" ht="18" customHeight="1" x14ac:dyDescent="0.35">
      <c r="A633" s="69">
        <f>'Energy - Master'!A632</f>
        <v>46652</v>
      </c>
      <c r="B633" s="24" t="str">
        <f t="shared" si="177"/>
        <v>Sep-2027</v>
      </c>
      <c r="C633" s="34" t="str">
        <f t="shared" si="185"/>
        <v/>
      </c>
      <c r="D633" s="8"/>
      <c r="E633" s="22" t="str">
        <f t="shared" si="178"/>
        <v/>
      </c>
      <c r="F633" s="34" t="str">
        <f t="shared" si="186"/>
        <v/>
      </c>
      <c r="G633" s="8"/>
      <c r="H633" s="22" t="str">
        <f t="shared" si="179"/>
        <v/>
      </c>
      <c r="I633" s="34" t="str">
        <f t="shared" si="187"/>
        <v/>
      </c>
      <c r="J633" s="8"/>
      <c r="K633" s="22" t="str">
        <f t="shared" si="180"/>
        <v/>
      </c>
      <c r="L633" s="34" t="str">
        <f t="shared" si="188"/>
        <v/>
      </c>
      <c r="M633" s="8"/>
      <c r="N633" s="22" t="str">
        <f t="shared" si="181"/>
        <v/>
      </c>
      <c r="O633" s="34" t="str">
        <f t="shared" si="189"/>
        <v/>
      </c>
      <c r="P633" s="8"/>
      <c r="Q633" s="22" t="str">
        <f t="shared" si="182"/>
        <v/>
      </c>
      <c r="R633" s="34" t="str">
        <f t="shared" si="190"/>
        <v/>
      </c>
      <c r="S633" s="8"/>
      <c r="T633" s="22" t="str">
        <f t="shared" si="183"/>
        <v/>
      </c>
      <c r="U633" s="34" t="str">
        <f t="shared" si="191"/>
        <v/>
      </c>
      <c r="V633" s="8"/>
      <c r="W633" s="22" t="str">
        <f t="shared" si="184"/>
        <v/>
      </c>
    </row>
    <row r="634" spans="1:23" ht="18" customHeight="1" x14ac:dyDescent="0.35">
      <c r="A634" s="69">
        <f>'Energy - Master'!A633</f>
        <v>46653</v>
      </c>
      <c r="B634" s="24" t="str">
        <f t="shared" si="177"/>
        <v>Sep-2027</v>
      </c>
      <c r="C634" s="34" t="str">
        <f t="shared" si="185"/>
        <v/>
      </c>
      <c r="D634" s="8"/>
      <c r="E634" s="22" t="str">
        <f t="shared" si="178"/>
        <v/>
      </c>
      <c r="F634" s="34" t="str">
        <f t="shared" si="186"/>
        <v/>
      </c>
      <c r="G634" s="8"/>
      <c r="H634" s="22" t="str">
        <f t="shared" si="179"/>
        <v/>
      </c>
      <c r="I634" s="34" t="str">
        <f t="shared" si="187"/>
        <v/>
      </c>
      <c r="J634" s="8"/>
      <c r="K634" s="22" t="str">
        <f t="shared" si="180"/>
        <v/>
      </c>
      <c r="L634" s="34" t="str">
        <f t="shared" si="188"/>
        <v/>
      </c>
      <c r="M634" s="8"/>
      <c r="N634" s="22" t="str">
        <f t="shared" si="181"/>
        <v/>
      </c>
      <c r="O634" s="34" t="str">
        <f t="shared" si="189"/>
        <v/>
      </c>
      <c r="P634" s="8"/>
      <c r="Q634" s="22" t="str">
        <f t="shared" si="182"/>
        <v/>
      </c>
      <c r="R634" s="34" t="str">
        <f t="shared" si="190"/>
        <v/>
      </c>
      <c r="S634" s="8"/>
      <c r="T634" s="22" t="str">
        <f t="shared" si="183"/>
        <v/>
      </c>
      <c r="U634" s="34" t="str">
        <f t="shared" si="191"/>
        <v/>
      </c>
      <c r="V634" s="8"/>
      <c r="W634" s="22" t="str">
        <f t="shared" si="184"/>
        <v/>
      </c>
    </row>
    <row r="635" spans="1:23" ht="18" customHeight="1" x14ac:dyDescent="0.35">
      <c r="A635" s="69">
        <f>'Energy - Master'!A634</f>
        <v>46654</v>
      </c>
      <c r="B635" s="24" t="str">
        <f t="shared" si="177"/>
        <v>Sep-2027</v>
      </c>
      <c r="C635" s="34" t="str">
        <f t="shared" si="185"/>
        <v/>
      </c>
      <c r="D635" s="8"/>
      <c r="E635" s="22" t="str">
        <f t="shared" si="178"/>
        <v/>
      </c>
      <c r="F635" s="34" t="str">
        <f t="shared" si="186"/>
        <v/>
      </c>
      <c r="G635" s="8"/>
      <c r="H635" s="22" t="str">
        <f t="shared" si="179"/>
        <v/>
      </c>
      <c r="I635" s="34" t="str">
        <f t="shared" si="187"/>
        <v/>
      </c>
      <c r="J635" s="8"/>
      <c r="K635" s="22" t="str">
        <f t="shared" si="180"/>
        <v/>
      </c>
      <c r="L635" s="34" t="str">
        <f t="shared" si="188"/>
        <v/>
      </c>
      <c r="M635" s="8"/>
      <c r="N635" s="22" t="str">
        <f t="shared" si="181"/>
        <v/>
      </c>
      <c r="O635" s="34" t="str">
        <f t="shared" si="189"/>
        <v/>
      </c>
      <c r="P635" s="8"/>
      <c r="Q635" s="22" t="str">
        <f t="shared" si="182"/>
        <v/>
      </c>
      <c r="R635" s="34" t="str">
        <f t="shared" si="190"/>
        <v/>
      </c>
      <c r="S635" s="8"/>
      <c r="T635" s="22" t="str">
        <f t="shared" si="183"/>
        <v/>
      </c>
      <c r="U635" s="34" t="str">
        <f t="shared" si="191"/>
        <v/>
      </c>
      <c r="V635" s="8"/>
      <c r="W635" s="22" t="str">
        <f t="shared" si="184"/>
        <v/>
      </c>
    </row>
    <row r="636" spans="1:23" ht="18" customHeight="1" x14ac:dyDescent="0.35">
      <c r="A636" s="69">
        <f>'Energy - Master'!A635</f>
        <v>46655</v>
      </c>
      <c r="B636" s="24" t="str">
        <f t="shared" si="177"/>
        <v>Sep-2027</v>
      </c>
      <c r="C636" s="34" t="str">
        <f t="shared" si="185"/>
        <v/>
      </c>
      <c r="D636" s="8"/>
      <c r="E636" s="22" t="str">
        <f t="shared" si="178"/>
        <v/>
      </c>
      <c r="F636" s="34" t="str">
        <f t="shared" si="186"/>
        <v/>
      </c>
      <c r="G636" s="8"/>
      <c r="H636" s="22" t="str">
        <f t="shared" si="179"/>
        <v/>
      </c>
      <c r="I636" s="34" t="str">
        <f t="shared" si="187"/>
        <v/>
      </c>
      <c r="J636" s="8"/>
      <c r="K636" s="22" t="str">
        <f t="shared" si="180"/>
        <v/>
      </c>
      <c r="L636" s="34" t="str">
        <f t="shared" si="188"/>
        <v/>
      </c>
      <c r="M636" s="8"/>
      <c r="N636" s="22" t="str">
        <f t="shared" si="181"/>
        <v/>
      </c>
      <c r="O636" s="34" t="str">
        <f t="shared" si="189"/>
        <v/>
      </c>
      <c r="P636" s="8"/>
      <c r="Q636" s="22" t="str">
        <f t="shared" si="182"/>
        <v/>
      </c>
      <c r="R636" s="34" t="str">
        <f t="shared" si="190"/>
        <v/>
      </c>
      <c r="S636" s="8"/>
      <c r="T636" s="22" t="str">
        <f t="shared" si="183"/>
        <v/>
      </c>
      <c r="U636" s="34" t="str">
        <f t="shared" si="191"/>
        <v/>
      </c>
      <c r="V636" s="8"/>
      <c r="W636" s="22" t="str">
        <f t="shared" si="184"/>
        <v/>
      </c>
    </row>
    <row r="637" spans="1:23" ht="18" customHeight="1" x14ac:dyDescent="0.35">
      <c r="A637" s="69">
        <f>'Energy - Master'!A636</f>
        <v>46656</v>
      </c>
      <c r="B637" s="24" t="str">
        <f t="shared" si="177"/>
        <v>Sep-2027</v>
      </c>
      <c r="C637" s="34" t="str">
        <f t="shared" si="185"/>
        <v/>
      </c>
      <c r="D637" s="8"/>
      <c r="E637" s="22" t="str">
        <f t="shared" si="178"/>
        <v/>
      </c>
      <c r="F637" s="34" t="str">
        <f t="shared" si="186"/>
        <v/>
      </c>
      <c r="G637" s="8"/>
      <c r="H637" s="22" t="str">
        <f t="shared" si="179"/>
        <v/>
      </c>
      <c r="I637" s="34" t="str">
        <f t="shared" si="187"/>
        <v/>
      </c>
      <c r="J637" s="8"/>
      <c r="K637" s="22" t="str">
        <f t="shared" si="180"/>
        <v/>
      </c>
      <c r="L637" s="34" t="str">
        <f t="shared" si="188"/>
        <v/>
      </c>
      <c r="M637" s="8"/>
      <c r="N637" s="22" t="str">
        <f t="shared" si="181"/>
        <v/>
      </c>
      <c r="O637" s="34" t="str">
        <f t="shared" si="189"/>
        <v/>
      </c>
      <c r="P637" s="8"/>
      <c r="Q637" s="22" t="str">
        <f t="shared" si="182"/>
        <v/>
      </c>
      <c r="R637" s="34" t="str">
        <f t="shared" si="190"/>
        <v/>
      </c>
      <c r="S637" s="8"/>
      <c r="T637" s="22" t="str">
        <f t="shared" si="183"/>
        <v/>
      </c>
      <c r="U637" s="34" t="str">
        <f t="shared" si="191"/>
        <v/>
      </c>
      <c r="V637" s="8"/>
      <c r="W637" s="22" t="str">
        <f t="shared" si="184"/>
        <v/>
      </c>
    </row>
    <row r="638" spans="1:23" ht="18" customHeight="1" x14ac:dyDescent="0.35">
      <c r="A638" s="69">
        <f>'Energy - Master'!A637</f>
        <v>46657</v>
      </c>
      <c r="B638" s="24" t="str">
        <f t="shared" si="177"/>
        <v>Sep-2027</v>
      </c>
      <c r="C638" s="34" t="str">
        <f t="shared" si="185"/>
        <v/>
      </c>
      <c r="D638" s="8"/>
      <c r="E638" s="22" t="str">
        <f t="shared" si="178"/>
        <v/>
      </c>
      <c r="F638" s="34" t="str">
        <f t="shared" si="186"/>
        <v/>
      </c>
      <c r="G638" s="8"/>
      <c r="H638" s="22" t="str">
        <f t="shared" si="179"/>
        <v/>
      </c>
      <c r="I638" s="34" t="str">
        <f t="shared" si="187"/>
        <v/>
      </c>
      <c r="J638" s="8"/>
      <c r="K638" s="22" t="str">
        <f t="shared" si="180"/>
        <v/>
      </c>
      <c r="L638" s="34" t="str">
        <f t="shared" si="188"/>
        <v/>
      </c>
      <c r="M638" s="8"/>
      <c r="N638" s="22" t="str">
        <f t="shared" si="181"/>
        <v/>
      </c>
      <c r="O638" s="34" t="str">
        <f t="shared" si="189"/>
        <v/>
      </c>
      <c r="P638" s="8"/>
      <c r="Q638" s="22" t="str">
        <f t="shared" si="182"/>
        <v/>
      </c>
      <c r="R638" s="34" t="str">
        <f t="shared" si="190"/>
        <v/>
      </c>
      <c r="S638" s="8"/>
      <c r="T638" s="22" t="str">
        <f t="shared" si="183"/>
        <v/>
      </c>
      <c r="U638" s="34" t="str">
        <f t="shared" si="191"/>
        <v/>
      </c>
      <c r="V638" s="8"/>
      <c r="W638" s="22" t="str">
        <f t="shared" si="184"/>
        <v/>
      </c>
    </row>
    <row r="639" spans="1:23" ht="18" customHeight="1" x14ac:dyDescent="0.35">
      <c r="A639" s="69">
        <f>'Energy - Master'!A638</f>
        <v>46658</v>
      </c>
      <c r="B639" s="24" t="str">
        <f t="shared" si="177"/>
        <v>Sep-2027</v>
      </c>
      <c r="C639" s="34" t="str">
        <f t="shared" si="185"/>
        <v/>
      </c>
      <c r="D639" s="8"/>
      <c r="E639" s="22" t="str">
        <f t="shared" si="178"/>
        <v/>
      </c>
      <c r="F639" s="34" t="str">
        <f t="shared" si="186"/>
        <v/>
      </c>
      <c r="G639" s="8"/>
      <c r="H639" s="22" t="str">
        <f t="shared" si="179"/>
        <v/>
      </c>
      <c r="I639" s="34" t="str">
        <f t="shared" si="187"/>
        <v/>
      </c>
      <c r="J639" s="8"/>
      <c r="K639" s="22" t="str">
        <f t="shared" si="180"/>
        <v/>
      </c>
      <c r="L639" s="34" t="str">
        <f t="shared" si="188"/>
        <v/>
      </c>
      <c r="M639" s="8"/>
      <c r="N639" s="22" t="str">
        <f t="shared" si="181"/>
        <v/>
      </c>
      <c r="O639" s="34" t="str">
        <f t="shared" si="189"/>
        <v/>
      </c>
      <c r="P639" s="8"/>
      <c r="Q639" s="22" t="str">
        <f t="shared" si="182"/>
        <v/>
      </c>
      <c r="R639" s="34" t="str">
        <f t="shared" si="190"/>
        <v/>
      </c>
      <c r="S639" s="8"/>
      <c r="T639" s="22" t="str">
        <f t="shared" si="183"/>
        <v/>
      </c>
      <c r="U639" s="34" t="str">
        <f t="shared" si="191"/>
        <v/>
      </c>
      <c r="V639" s="8"/>
      <c r="W639" s="22" t="str">
        <f t="shared" si="184"/>
        <v/>
      </c>
    </row>
    <row r="640" spans="1:23" ht="18" customHeight="1" x14ac:dyDescent="0.35">
      <c r="A640" s="69">
        <f>'Energy - Master'!A639</f>
        <v>46659</v>
      </c>
      <c r="B640" s="24" t="str">
        <f t="shared" si="177"/>
        <v>Sep-2027</v>
      </c>
      <c r="C640" s="34" t="str">
        <f t="shared" si="185"/>
        <v/>
      </c>
      <c r="D640" s="8"/>
      <c r="E640" s="22" t="str">
        <f t="shared" si="178"/>
        <v/>
      </c>
      <c r="F640" s="34" t="str">
        <f t="shared" si="186"/>
        <v/>
      </c>
      <c r="G640" s="8"/>
      <c r="H640" s="22" t="str">
        <f t="shared" si="179"/>
        <v/>
      </c>
      <c r="I640" s="34" t="str">
        <f t="shared" si="187"/>
        <v/>
      </c>
      <c r="J640" s="8"/>
      <c r="K640" s="22" t="str">
        <f t="shared" si="180"/>
        <v/>
      </c>
      <c r="L640" s="34" t="str">
        <f t="shared" si="188"/>
        <v/>
      </c>
      <c r="M640" s="8"/>
      <c r="N640" s="22" t="str">
        <f t="shared" si="181"/>
        <v/>
      </c>
      <c r="O640" s="34" t="str">
        <f t="shared" si="189"/>
        <v/>
      </c>
      <c r="P640" s="8"/>
      <c r="Q640" s="22" t="str">
        <f t="shared" si="182"/>
        <v/>
      </c>
      <c r="R640" s="34" t="str">
        <f t="shared" si="190"/>
        <v/>
      </c>
      <c r="S640" s="8"/>
      <c r="T640" s="22" t="str">
        <f t="shared" si="183"/>
        <v/>
      </c>
      <c r="U640" s="34" t="str">
        <f t="shared" si="191"/>
        <v/>
      </c>
      <c r="V640" s="8"/>
      <c r="W640" s="22" t="str">
        <f t="shared" si="184"/>
        <v/>
      </c>
    </row>
    <row r="641" spans="1:23" ht="18" customHeight="1" x14ac:dyDescent="0.35">
      <c r="A641" s="69">
        <f>'Energy - Master'!A640</f>
        <v>46660</v>
      </c>
      <c r="B641" s="24" t="str">
        <f t="shared" si="177"/>
        <v>Sep-2027</v>
      </c>
      <c r="C641" s="34" t="str">
        <f t="shared" si="185"/>
        <v/>
      </c>
      <c r="D641" s="8"/>
      <c r="E641" s="22" t="str">
        <f t="shared" si="178"/>
        <v/>
      </c>
      <c r="F641" s="34" t="str">
        <f t="shared" si="186"/>
        <v/>
      </c>
      <c r="G641" s="8"/>
      <c r="H641" s="22" t="str">
        <f t="shared" si="179"/>
        <v/>
      </c>
      <c r="I641" s="34" t="str">
        <f t="shared" si="187"/>
        <v/>
      </c>
      <c r="J641" s="8"/>
      <c r="K641" s="22" t="str">
        <f t="shared" si="180"/>
        <v/>
      </c>
      <c r="L641" s="34" t="str">
        <f t="shared" si="188"/>
        <v/>
      </c>
      <c r="M641" s="8"/>
      <c r="N641" s="22" t="str">
        <f t="shared" si="181"/>
        <v/>
      </c>
      <c r="O641" s="34" t="str">
        <f t="shared" si="189"/>
        <v/>
      </c>
      <c r="P641" s="8"/>
      <c r="Q641" s="22" t="str">
        <f t="shared" si="182"/>
        <v/>
      </c>
      <c r="R641" s="34" t="str">
        <f t="shared" si="190"/>
        <v/>
      </c>
      <c r="S641" s="8"/>
      <c r="T641" s="22" t="str">
        <f t="shared" si="183"/>
        <v/>
      </c>
      <c r="U641" s="34" t="str">
        <f t="shared" si="191"/>
        <v/>
      </c>
      <c r="V641" s="8"/>
      <c r="W641" s="22" t="str">
        <f t="shared" si="184"/>
        <v/>
      </c>
    </row>
    <row r="642" spans="1:23" ht="18" customHeight="1" x14ac:dyDescent="0.35">
      <c r="A642" s="69">
        <f>'Energy - Master'!A641</f>
        <v>46661</v>
      </c>
      <c r="B642" s="24" t="str">
        <f t="shared" si="177"/>
        <v>Oct-2027</v>
      </c>
      <c r="C642" s="34" t="str">
        <f t="shared" si="185"/>
        <v/>
      </c>
      <c r="D642" s="8"/>
      <c r="E642" s="22" t="str">
        <f t="shared" si="178"/>
        <v/>
      </c>
      <c r="F642" s="34" t="str">
        <f t="shared" si="186"/>
        <v/>
      </c>
      <c r="G642" s="8"/>
      <c r="H642" s="22" t="str">
        <f t="shared" si="179"/>
        <v/>
      </c>
      <c r="I642" s="34" t="str">
        <f t="shared" si="187"/>
        <v/>
      </c>
      <c r="J642" s="8"/>
      <c r="K642" s="22" t="str">
        <f t="shared" si="180"/>
        <v/>
      </c>
      <c r="L642" s="34" t="str">
        <f t="shared" si="188"/>
        <v/>
      </c>
      <c r="M642" s="8"/>
      <c r="N642" s="22" t="str">
        <f t="shared" si="181"/>
        <v/>
      </c>
      <c r="O642" s="34" t="str">
        <f t="shared" si="189"/>
        <v/>
      </c>
      <c r="P642" s="8"/>
      <c r="Q642" s="22" t="str">
        <f t="shared" si="182"/>
        <v/>
      </c>
      <c r="R642" s="34" t="str">
        <f t="shared" si="190"/>
        <v/>
      </c>
      <c r="S642" s="8"/>
      <c r="T642" s="22" t="str">
        <f t="shared" si="183"/>
        <v/>
      </c>
      <c r="U642" s="34" t="str">
        <f t="shared" si="191"/>
        <v/>
      </c>
      <c r="V642" s="8"/>
      <c r="W642" s="22" t="str">
        <f t="shared" si="184"/>
        <v/>
      </c>
    </row>
    <row r="643" spans="1:23" ht="18" customHeight="1" x14ac:dyDescent="0.35">
      <c r="A643" s="69">
        <f>'Energy - Master'!A642</f>
        <v>46662</v>
      </c>
      <c r="B643" s="24" t="str">
        <f t="shared" si="177"/>
        <v>Oct-2027</v>
      </c>
      <c r="C643" s="34" t="str">
        <f t="shared" si="185"/>
        <v/>
      </c>
      <c r="D643" s="8"/>
      <c r="E643" s="22" t="str">
        <f t="shared" si="178"/>
        <v/>
      </c>
      <c r="F643" s="34" t="str">
        <f t="shared" si="186"/>
        <v/>
      </c>
      <c r="G643" s="8"/>
      <c r="H643" s="22" t="str">
        <f t="shared" si="179"/>
        <v/>
      </c>
      <c r="I643" s="34" t="str">
        <f t="shared" si="187"/>
        <v/>
      </c>
      <c r="J643" s="8"/>
      <c r="K643" s="22" t="str">
        <f t="shared" si="180"/>
        <v/>
      </c>
      <c r="L643" s="34" t="str">
        <f t="shared" si="188"/>
        <v/>
      </c>
      <c r="M643" s="8"/>
      <c r="N643" s="22" t="str">
        <f t="shared" si="181"/>
        <v/>
      </c>
      <c r="O643" s="34" t="str">
        <f t="shared" si="189"/>
        <v/>
      </c>
      <c r="P643" s="8"/>
      <c r="Q643" s="22" t="str">
        <f t="shared" si="182"/>
        <v/>
      </c>
      <c r="R643" s="34" t="str">
        <f t="shared" si="190"/>
        <v/>
      </c>
      <c r="S643" s="8"/>
      <c r="T643" s="22" t="str">
        <f t="shared" si="183"/>
        <v/>
      </c>
      <c r="U643" s="34" t="str">
        <f t="shared" si="191"/>
        <v/>
      </c>
      <c r="V643" s="8"/>
      <c r="W643" s="22" t="str">
        <f t="shared" si="184"/>
        <v/>
      </c>
    </row>
    <row r="644" spans="1:23" ht="18" customHeight="1" x14ac:dyDescent="0.35">
      <c r="A644" s="69">
        <f>'Energy - Master'!A643</f>
        <v>46663</v>
      </c>
      <c r="B644" s="24" t="str">
        <f t="shared" ref="B644:B707" si="192">IF(A644="","",TEXT(A644,"MMM-YYYY"))</f>
        <v>Oct-2027</v>
      </c>
      <c r="C644" s="34" t="str">
        <f t="shared" si="185"/>
        <v/>
      </c>
      <c r="D644" s="8"/>
      <c r="E644" s="22" t="str">
        <f t="shared" ref="E644:E707" si="193">IF(OR(C644="",D644=""),"",D644-C644)</f>
        <v/>
      </c>
      <c r="F644" s="34" t="str">
        <f t="shared" si="186"/>
        <v/>
      </c>
      <c r="G644" s="8"/>
      <c r="H644" s="22" t="str">
        <f t="shared" ref="H644:H707" si="194">IF(OR(F644="",G644=""),"",G644-F644)</f>
        <v/>
      </c>
      <c r="I644" s="34" t="str">
        <f t="shared" si="187"/>
        <v/>
      </c>
      <c r="J644" s="8"/>
      <c r="K644" s="22" t="str">
        <f t="shared" ref="K644:K707" si="195">IF(OR(I644="",J644=""),"",J644-I644)</f>
        <v/>
      </c>
      <c r="L644" s="34" t="str">
        <f t="shared" si="188"/>
        <v/>
      </c>
      <c r="M644" s="8"/>
      <c r="N644" s="22" t="str">
        <f t="shared" ref="N644:N707" si="196">IF(OR(L644="",M644=""),"",M644-L644)</f>
        <v/>
      </c>
      <c r="O644" s="34" t="str">
        <f t="shared" si="189"/>
        <v/>
      </c>
      <c r="P644" s="8"/>
      <c r="Q644" s="22" t="str">
        <f t="shared" ref="Q644:Q707" si="197">IF(OR(O644="",P644=""),"",P644-O644)</f>
        <v/>
      </c>
      <c r="R644" s="34" t="str">
        <f t="shared" si="190"/>
        <v/>
      </c>
      <c r="S644" s="8"/>
      <c r="T644" s="22" t="str">
        <f t="shared" ref="T644:T707" si="198">IF(OR(R644="",S644=""),"",S644-R644)</f>
        <v/>
      </c>
      <c r="U644" s="34" t="str">
        <f t="shared" si="191"/>
        <v/>
      </c>
      <c r="V644" s="8"/>
      <c r="W644" s="22" t="str">
        <f t="shared" ref="W644:W707" si="199">IF(OR(U644="",V644=""),"",V644-U644)</f>
        <v/>
      </c>
    </row>
    <row r="645" spans="1:23" ht="18" customHeight="1" x14ac:dyDescent="0.35">
      <c r="A645" s="69">
        <f>'Energy - Master'!A644</f>
        <v>46664</v>
      </c>
      <c r="B645" s="24" t="str">
        <f t="shared" si="192"/>
        <v>Oct-2027</v>
      </c>
      <c r="C645" s="34" t="str">
        <f t="shared" ref="C645:C708" si="200">IF(D644="","",D644)</f>
        <v/>
      </c>
      <c r="D645" s="8"/>
      <c r="E645" s="22" t="str">
        <f t="shared" si="193"/>
        <v/>
      </c>
      <c r="F645" s="34" t="str">
        <f t="shared" ref="F645:F708" si="201">IF(G644="","",G644)</f>
        <v/>
      </c>
      <c r="G645" s="8"/>
      <c r="H645" s="22" t="str">
        <f t="shared" si="194"/>
        <v/>
      </c>
      <c r="I645" s="34" t="str">
        <f t="shared" ref="I645:I708" si="202">IF(J644="","",J644)</f>
        <v/>
      </c>
      <c r="J645" s="8"/>
      <c r="K645" s="22" t="str">
        <f t="shared" si="195"/>
        <v/>
      </c>
      <c r="L645" s="34" t="str">
        <f t="shared" ref="L645:L708" si="203">IF(M644="","",M644)</f>
        <v/>
      </c>
      <c r="M645" s="8"/>
      <c r="N645" s="22" t="str">
        <f t="shared" si="196"/>
        <v/>
      </c>
      <c r="O645" s="34" t="str">
        <f t="shared" ref="O645:O708" si="204">IF(P644="","",P644)</f>
        <v/>
      </c>
      <c r="P645" s="8"/>
      <c r="Q645" s="22" t="str">
        <f t="shared" si="197"/>
        <v/>
      </c>
      <c r="R645" s="34" t="str">
        <f t="shared" ref="R645:R708" si="205">IF(S644="","",S644)</f>
        <v/>
      </c>
      <c r="S645" s="8"/>
      <c r="T645" s="22" t="str">
        <f t="shared" si="198"/>
        <v/>
      </c>
      <c r="U645" s="34" t="str">
        <f t="shared" ref="U645:U708" si="206">IF(V644="","",V644)</f>
        <v/>
      </c>
      <c r="V645" s="8"/>
      <c r="W645" s="22" t="str">
        <f t="shared" si="199"/>
        <v/>
      </c>
    </row>
    <row r="646" spans="1:23" ht="18" customHeight="1" x14ac:dyDescent="0.35">
      <c r="A646" s="69">
        <f>'Energy - Master'!A645</f>
        <v>46665</v>
      </c>
      <c r="B646" s="24" t="str">
        <f t="shared" si="192"/>
        <v>Oct-2027</v>
      </c>
      <c r="C646" s="34" t="str">
        <f t="shared" si="200"/>
        <v/>
      </c>
      <c r="D646" s="8"/>
      <c r="E646" s="22" t="str">
        <f t="shared" si="193"/>
        <v/>
      </c>
      <c r="F646" s="34" t="str">
        <f t="shared" si="201"/>
        <v/>
      </c>
      <c r="G646" s="8"/>
      <c r="H646" s="22" t="str">
        <f t="shared" si="194"/>
        <v/>
      </c>
      <c r="I646" s="34" t="str">
        <f t="shared" si="202"/>
        <v/>
      </c>
      <c r="J646" s="8"/>
      <c r="K646" s="22" t="str">
        <f t="shared" si="195"/>
        <v/>
      </c>
      <c r="L646" s="34" t="str">
        <f t="shared" si="203"/>
        <v/>
      </c>
      <c r="M646" s="8"/>
      <c r="N646" s="22" t="str">
        <f t="shared" si="196"/>
        <v/>
      </c>
      <c r="O646" s="34" t="str">
        <f t="shared" si="204"/>
        <v/>
      </c>
      <c r="P646" s="8"/>
      <c r="Q646" s="22" t="str">
        <f t="shared" si="197"/>
        <v/>
      </c>
      <c r="R646" s="34" t="str">
        <f t="shared" si="205"/>
        <v/>
      </c>
      <c r="S646" s="8"/>
      <c r="T646" s="22" t="str">
        <f t="shared" si="198"/>
        <v/>
      </c>
      <c r="U646" s="34" t="str">
        <f t="shared" si="206"/>
        <v/>
      </c>
      <c r="V646" s="8"/>
      <c r="W646" s="22" t="str">
        <f t="shared" si="199"/>
        <v/>
      </c>
    </row>
    <row r="647" spans="1:23" ht="18" customHeight="1" x14ac:dyDescent="0.35">
      <c r="A647" s="69">
        <f>'Energy - Master'!A646</f>
        <v>46666</v>
      </c>
      <c r="B647" s="24" t="str">
        <f t="shared" si="192"/>
        <v>Oct-2027</v>
      </c>
      <c r="C647" s="34" t="str">
        <f t="shared" si="200"/>
        <v/>
      </c>
      <c r="D647" s="8"/>
      <c r="E647" s="22" t="str">
        <f t="shared" si="193"/>
        <v/>
      </c>
      <c r="F647" s="34" t="str">
        <f t="shared" si="201"/>
        <v/>
      </c>
      <c r="G647" s="8"/>
      <c r="H647" s="22" t="str">
        <f t="shared" si="194"/>
        <v/>
      </c>
      <c r="I647" s="34" t="str">
        <f t="shared" si="202"/>
        <v/>
      </c>
      <c r="J647" s="8"/>
      <c r="K647" s="22" t="str">
        <f t="shared" si="195"/>
        <v/>
      </c>
      <c r="L647" s="34" t="str">
        <f t="shared" si="203"/>
        <v/>
      </c>
      <c r="M647" s="8"/>
      <c r="N647" s="22" t="str">
        <f t="shared" si="196"/>
        <v/>
      </c>
      <c r="O647" s="34" t="str">
        <f t="shared" si="204"/>
        <v/>
      </c>
      <c r="P647" s="8"/>
      <c r="Q647" s="22" t="str">
        <f t="shared" si="197"/>
        <v/>
      </c>
      <c r="R647" s="34" t="str">
        <f t="shared" si="205"/>
        <v/>
      </c>
      <c r="S647" s="8"/>
      <c r="T647" s="22" t="str">
        <f t="shared" si="198"/>
        <v/>
      </c>
      <c r="U647" s="34" t="str">
        <f t="shared" si="206"/>
        <v/>
      </c>
      <c r="V647" s="8"/>
      <c r="W647" s="22" t="str">
        <f t="shared" si="199"/>
        <v/>
      </c>
    </row>
    <row r="648" spans="1:23" ht="18" customHeight="1" x14ac:dyDescent="0.35">
      <c r="A648" s="69">
        <f>'Energy - Master'!A647</f>
        <v>46667</v>
      </c>
      <c r="B648" s="24" t="str">
        <f t="shared" si="192"/>
        <v>Oct-2027</v>
      </c>
      <c r="C648" s="34" t="str">
        <f t="shared" si="200"/>
        <v/>
      </c>
      <c r="D648" s="8"/>
      <c r="E648" s="22" t="str">
        <f t="shared" si="193"/>
        <v/>
      </c>
      <c r="F648" s="34" t="str">
        <f t="shared" si="201"/>
        <v/>
      </c>
      <c r="G648" s="8"/>
      <c r="H648" s="22" t="str">
        <f t="shared" si="194"/>
        <v/>
      </c>
      <c r="I648" s="34" t="str">
        <f t="shared" si="202"/>
        <v/>
      </c>
      <c r="J648" s="8"/>
      <c r="K648" s="22" t="str">
        <f t="shared" si="195"/>
        <v/>
      </c>
      <c r="L648" s="34" t="str">
        <f t="shared" si="203"/>
        <v/>
      </c>
      <c r="M648" s="8"/>
      <c r="N648" s="22" t="str">
        <f t="shared" si="196"/>
        <v/>
      </c>
      <c r="O648" s="34" t="str">
        <f t="shared" si="204"/>
        <v/>
      </c>
      <c r="P648" s="8"/>
      <c r="Q648" s="22" t="str">
        <f t="shared" si="197"/>
        <v/>
      </c>
      <c r="R648" s="34" t="str">
        <f t="shared" si="205"/>
        <v/>
      </c>
      <c r="S648" s="8"/>
      <c r="T648" s="22" t="str">
        <f t="shared" si="198"/>
        <v/>
      </c>
      <c r="U648" s="34" t="str">
        <f t="shared" si="206"/>
        <v/>
      </c>
      <c r="V648" s="8"/>
      <c r="W648" s="22" t="str">
        <f t="shared" si="199"/>
        <v/>
      </c>
    </row>
    <row r="649" spans="1:23" ht="18" customHeight="1" x14ac:dyDescent="0.35">
      <c r="A649" s="69">
        <f>'Energy - Master'!A648</f>
        <v>46668</v>
      </c>
      <c r="B649" s="24" t="str">
        <f t="shared" si="192"/>
        <v>Oct-2027</v>
      </c>
      <c r="C649" s="34" t="str">
        <f t="shared" si="200"/>
        <v/>
      </c>
      <c r="D649" s="8"/>
      <c r="E649" s="22" t="str">
        <f t="shared" si="193"/>
        <v/>
      </c>
      <c r="F649" s="34" t="str">
        <f t="shared" si="201"/>
        <v/>
      </c>
      <c r="G649" s="8"/>
      <c r="H649" s="22" t="str">
        <f t="shared" si="194"/>
        <v/>
      </c>
      <c r="I649" s="34" t="str">
        <f t="shared" si="202"/>
        <v/>
      </c>
      <c r="J649" s="8"/>
      <c r="K649" s="22" t="str">
        <f t="shared" si="195"/>
        <v/>
      </c>
      <c r="L649" s="34" t="str">
        <f t="shared" si="203"/>
        <v/>
      </c>
      <c r="M649" s="8"/>
      <c r="N649" s="22" t="str">
        <f t="shared" si="196"/>
        <v/>
      </c>
      <c r="O649" s="34" t="str">
        <f t="shared" si="204"/>
        <v/>
      </c>
      <c r="P649" s="8"/>
      <c r="Q649" s="22" t="str">
        <f t="shared" si="197"/>
        <v/>
      </c>
      <c r="R649" s="34" t="str">
        <f t="shared" si="205"/>
        <v/>
      </c>
      <c r="S649" s="8"/>
      <c r="T649" s="22" t="str">
        <f t="shared" si="198"/>
        <v/>
      </c>
      <c r="U649" s="34" t="str">
        <f t="shared" si="206"/>
        <v/>
      </c>
      <c r="V649" s="8"/>
      <c r="W649" s="22" t="str">
        <f t="shared" si="199"/>
        <v/>
      </c>
    </row>
    <row r="650" spans="1:23" ht="18" customHeight="1" x14ac:dyDescent="0.35">
      <c r="A650" s="69">
        <f>'Energy - Master'!A649</f>
        <v>46669</v>
      </c>
      <c r="B650" s="24" t="str">
        <f t="shared" si="192"/>
        <v>Oct-2027</v>
      </c>
      <c r="C650" s="34" t="str">
        <f t="shared" si="200"/>
        <v/>
      </c>
      <c r="D650" s="8"/>
      <c r="E650" s="22" t="str">
        <f t="shared" si="193"/>
        <v/>
      </c>
      <c r="F650" s="34" t="str">
        <f t="shared" si="201"/>
        <v/>
      </c>
      <c r="G650" s="8"/>
      <c r="H650" s="22" t="str">
        <f t="shared" si="194"/>
        <v/>
      </c>
      <c r="I650" s="34" t="str">
        <f t="shared" si="202"/>
        <v/>
      </c>
      <c r="J650" s="8"/>
      <c r="K650" s="22" t="str">
        <f t="shared" si="195"/>
        <v/>
      </c>
      <c r="L650" s="34" t="str">
        <f t="shared" si="203"/>
        <v/>
      </c>
      <c r="M650" s="8"/>
      <c r="N650" s="22" t="str">
        <f t="shared" si="196"/>
        <v/>
      </c>
      <c r="O650" s="34" t="str">
        <f t="shared" si="204"/>
        <v/>
      </c>
      <c r="P650" s="8"/>
      <c r="Q650" s="22" t="str">
        <f t="shared" si="197"/>
        <v/>
      </c>
      <c r="R650" s="34" t="str">
        <f t="shared" si="205"/>
        <v/>
      </c>
      <c r="S650" s="8"/>
      <c r="T650" s="22" t="str">
        <f t="shared" si="198"/>
        <v/>
      </c>
      <c r="U650" s="34" t="str">
        <f t="shared" si="206"/>
        <v/>
      </c>
      <c r="V650" s="8"/>
      <c r="W650" s="22" t="str">
        <f t="shared" si="199"/>
        <v/>
      </c>
    </row>
    <row r="651" spans="1:23" ht="18" customHeight="1" x14ac:dyDescent="0.35">
      <c r="A651" s="69">
        <f>'Energy - Master'!A650</f>
        <v>46670</v>
      </c>
      <c r="B651" s="24" t="str">
        <f t="shared" si="192"/>
        <v>Oct-2027</v>
      </c>
      <c r="C651" s="34" t="str">
        <f t="shared" si="200"/>
        <v/>
      </c>
      <c r="D651" s="8"/>
      <c r="E651" s="22" t="str">
        <f t="shared" si="193"/>
        <v/>
      </c>
      <c r="F651" s="34" t="str">
        <f t="shared" si="201"/>
        <v/>
      </c>
      <c r="G651" s="8"/>
      <c r="H651" s="22" t="str">
        <f t="shared" si="194"/>
        <v/>
      </c>
      <c r="I651" s="34" t="str">
        <f t="shared" si="202"/>
        <v/>
      </c>
      <c r="J651" s="8"/>
      <c r="K651" s="22" t="str">
        <f t="shared" si="195"/>
        <v/>
      </c>
      <c r="L651" s="34" t="str">
        <f t="shared" si="203"/>
        <v/>
      </c>
      <c r="M651" s="8"/>
      <c r="N651" s="22" t="str">
        <f t="shared" si="196"/>
        <v/>
      </c>
      <c r="O651" s="34" t="str">
        <f t="shared" si="204"/>
        <v/>
      </c>
      <c r="P651" s="8"/>
      <c r="Q651" s="22" t="str">
        <f t="shared" si="197"/>
        <v/>
      </c>
      <c r="R651" s="34" t="str">
        <f t="shared" si="205"/>
        <v/>
      </c>
      <c r="S651" s="8"/>
      <c r="T651" s="22" t="str">
        <f t="shared" si="198"/>
        <v/>
      </c>
      <c r="U651" s="34" t="str">
        <f t="shared" si="206"/>
        <v/>
      </c>
      <c r="V651" s="8"/>
      <c r="W651" s="22" t="str">
        <f t="shared" si="199"/>
        <v/>
      </c>
    </row>
    <row r="652" spans="1:23" ht="18" customHeight="1" x14ac:dyDescent="0.35">
      <c r="A652" s="69">
        <f>'Energy - Master'!A651</f>
        <v>46671</v>
      </c>
      <c r="B652" s="24" t="str">
        <f t="shared" si="192"/>
        <v>Oct-2027</v>
      </c>
      <c r="C652" s="34" t="str">
        <f t="shared" si="200"/>
        <v/>
      </c>
      <c r="D652" s="8"/>
      <c r="E652" s="22" t="str">
        <f t="shared" si="193"/>
        <v/>
      </c>
      <c r="F652" s="34" t="str">
        <f t="shared" si="201"/>
        <v/>
      </c>
      <c r="G652" s="8"/>
      <c r="H652" s="22" t="str">
        <f t="shared" si="194"/>
        <v/>
      </c>
      <c r="I652" s="34" t="str">
        <f t="shared" si="202"/>
        <v/>
      </c>
      <c r="J652" s="8"/>
      <c r="K652" s="22" t="str">
        <f t="shared" si="195"/>
        <v/>
      </c>
      <c r="L652" s="34" t="str">
        <f t="shared" si="203"/>
        <v/>
      </c>
      <c r="M652" s="8"/>
      <c r="N652" s="22" t="str">
        <f t="shared" si="196"/>
        <v/>
      </c>
      <c r="O652" s="34" t="str">
        <f t="shared" si="204"/>
        <v/>
      </c>
      <c r="P652" s="8"/>
      <c r="Q652" s="22" t="str">
        <f t="shared" si="197"/>
        <v/>
      </c>
      <c r="R652" s="34" t="str">
        <f t="shared" si="205"/>
        <v/>
      </c>
      <c r="S652" s="8"/>
      <c r="T652" s="22" t="str">
        <f t="shared" si="198"/>
        <v/>
      </c>
      <c r="U652" s="34" t="str">
        <f t="shared" si="206"/>
        <v/>
      </c>
      <c r="V652" s="8"/>
      <c r="W652" s="22" t="str">
        <f t="shared" si="199"/>
        <v/>
      </c>
    </row>
    <row r="653" spans="1:23" ht="18" customHeight="1" x14ac:dyDescent="0.35">
      <c r="A653" s="69">
        <f>'Energy - Master'!A652</f>
        <v>46672</v>
      </c>
      <c r="B653" s="24" t="str">
        <f t="shared" si="192"/>
        <v>Oct-2027</v>
      </c>
      <c r="C653" s="34" t="str">
        <f t="shared" si="200"/>
        <v/>
      </c>
      <c r="D653" s="8"/>
      <c r="E653" s="22" t="str">
        <f t="shared" si="193"/>
        <v/>
      </c>
      <c r="F653" s="34" t="str">
        <f t="shared" si="201"/>
        <v/>
      </c>
      <c r="G653" s="8"/>
      <c r="H653" s="22" t="str">
        <f t="shared" si="194"/>
        <v/>
      </c>
      <c r="I653" s="34" t="str">
        <f t="shared" si="202"/>
        <v/>
      </c>
      <c r="J653" s="8"/>
      <c r="K653" s="22" t="str">
        <f t="shared" si="195"/>
        <v/>
      </c>
      <c r="L653" s="34" t="str">
        <f t="shared" si="203"/>
        <v/>
      </c>
      <c r="M653" s="8"/>
      <c r="N653" s="22" t="str">
        <f t="shared" si="196"/>
        <v/>
      </c>
      <c r="O653" s="34" t="str">
        <f t="shared" si="204"/>
        <v/>
      </c>
      <c r="P653" s="8"/>
      <c r="Q653" s="22" t="str">
        <f t="shared" si="197"/>
        <v/>
      </c>
      <c r="R653" s="34" t="str">
        <f t="shared" si="205"/>
        <v/>
      </c>
      <c r="S653" s="8"/>
      <c r="T653" s="22" t="str">
        <f t="shared" si="198"/>
        <v/>
      </c>
      <c r="U653" s="34" t="str">
        <f t="shared" si="206"/>
        <v/>
      </c>
      <c r="V653" s="8"/>
      <c r="W653" s="22" t="str">
        <f t="shared" si="199"/>
        <v/>
      </c>
    </row>
    <row r="654" spans="1:23" ht="18" customHeight="1" x14ac:dyDescent="0.35">
      <c r="A654" s="69">
        <f>'Energy - Master'!A653</f>
        <v>46673</v>
      </c>
      <c r="B654" s="24" t="str">
        <f t="shared" si="192"/>
        <v>Oct-2027</v>
      </c>
      <c r="C654" s="34" t="str">
        <f t="shared" si="200"/>
        <v/>
      </c>
      <c r="D654" s="8"/>
      <c r="E654" s="22" t="str">
        <f t="shared" si="193"/>
        <v/>
      </c>
      <c r="F654" s="34" t="str">
        <f t="shared" si="201"/>
        <v/>
      </c>
      <c r="G654" s="8"/>
      <c r="H654" s="22" t="str">
        <f t="shared" si="194"/>
        <v/>
      </c>
      <c r="I654" s="34" t="str">
        <f t="shared" si="202"/>
        <v/>
      </c>
      <c r="J654" s="8"/>
      <c r="K654" s="22" t="str">
        <f t="shared" si="195"/>
        <v/>
      </c>
      <c r="L654" s="34" t="str">
        <f t="shared" si="203"/>
        <v/>
      </c>
      <c r="M654" s="8"/>
      <c r="N654" s="22" t="str">
        <f t="shared" si="196"/>
        <v/>
      </c>
      <c r="O654" s="34" t="str">
        <f t="shared" si="204"/>
        <v/>
      </c>
      <c r="P654" s="8"/>
      <c r="Q654" s="22" t="str">
        <f t="shared" si="197"/>
        <v/>
      </c>
      <c r="R654" s="34" t="str">
        <f t="shared" si="205"/>
        <v/>
      </c>
      <c r="S654" s="8"/>
      <c r="T654" s="22" t="str">
        <f t="shared" si="198"/>
        <v/>
      </c>
      <c r="U654" s="34" t="str">
        <f t="shared" si="206"/>
        <v/>
      </c>
      <c r="V654" s="8"/>
      <c r="W654" s="22" t="str">
        <f t="shared" si="199"/>
        <v/>
      </c>
    </row>
    <row r="655" spans="1:23" ht="18" customHeight="1" x14ac:dyDescent="0.35">
      <c r="A655" s="69">
        <f>'Energy - Master'!A654</f>
        <v>46674</v>
      </c>
      <c r="B655" s="24" t="str">
        <f t="shared" si="192"/>
        <v>Oct-2027</v>
      </c>
      <c r="C655" s="34" t="str">
        <f t="shared" si="200"/>
        <v/>
      </c>
      <c r="D655" s="8"/>
      <c r="E655" s="22" t="str">
        <f t="shared" si="193"/>
        <v/>
      </c>
      <c r="F655" s="34" t="str">
        <f t="shared" si="201"/>
        <v/>
      </c>
      <c r="G655" s="8"/>
      <c r="H655" s="22" t="str">
        <f t="shared" si="194"/>
        <v/>
      </c>
      <c r="I655" s="34" t="str">
        <f t="shared" si="202"/>
        <v/>
      </c>
      <c r="J655" s="8"/>
      <c r="K655" s="22" t="str">
        <f t="shared" si="195"/>
        <v/>
      </c>
      <c r="L655" s="34" t="str">
        <f t="shared" si="203"/>
        <v/>
      </c>
      <c r="M655" s="8"/>
      <c r="N655" s="22" t="str">
        <f t="shared" si="196"/>
        <v/>
      </c>
      <c r="O655" s="34" t="str">
        <f t="shared" si="204"/>
        <v/>
      </c>
      <c r="P655" s="8"/>
      <c r="Q655" s="22" t="str">
        <f t="shared" si="197"/>
        <v/>
      </c>
      <c r="R655" s="34" t="str">
        <f t="shared" si="205"/>
        <v/>
      </c>
      <c r="S655" s="8"/>
      <c r="T655" s="22" t="str">
        <f t="shared" si="198"/>
        <v/>
      </c>
      <c r="U655" s="34" t="str">
        <f t="shared" si="206"/>
        <v/>
      </c>
      <c r="V655" s="8"/>
      <c r="W655" s="22" t="str">
        <f t="shared" si="199"/>
        <v/>
      </c>
    </row>
    <row r="656" spans="1:23" ht="18" customHeight="1" x14ac:dyDescent="0.35">
      <c r="A656" s="69">
        <f>'Energy - Master'!A655</f>
        <v>46675</v>
      </c>
      <c r="B656" s="24" t="str">
        <f t="shared" si="192"/>
        <v>Oct-2027</v>
      </c>
      <c r="C656" s="34" t="str">
        <f t="shared" si="200"/>
        <v/>
      </c>
      <c r="D656" s="8"/>
      <c r="E656" s="22" t="str">
        <f t="shared" si="193"/>
        <v/>
      </c>
      <c r="F656" s="34" t="str">
        <f t="shared" si="201"/>
        <v/>
      </c>
      <c r="G656" s="8"/>
      <c r="H656" s="22" t="str">
        <f t="shared" si="194"/>
        <v/>
      </c>
      <c r="I656" s="34" t="str">
        <f t="shared" si="202"/>
        <v/>
      </c>
      <c r="J656" s="8"/>
      <c r="K656" s="22" t="str">
        <f t="shared" si="195"/>
        <v/>
      </c>
      <c r="L656" s="34" t="str">
        <f t="shared" si="203"/>
        <v/>
      </c>
      <c r="M656" s="8"/>
      <c r="N656" s="22" t="str">
        <f t="shared" si="196"/>
        <v/>
      </c>
      <c r="O656" s="34" t="str">
        <f t="shared" si="204"/>
        <v/>
      </c>
      <c r="P656" s="8"/>
      <c r="Q656" s="22" t="str">
        <f t="shared" si="197"/>
        <v/>
      </c>
      <c r="R656" s="34" t="str">
        <f t="shared" si="205"/>
        <v/>
      </c>
      <c r="S656" s="8"/>
      <c r="T656" s="22" t="str">
        <f t="shared" si="198"/>
        <v/>
      </c>
      <c r="U656" s="34" t="str">
        <f t="shared" si="206"/>
        <v/>
      </c>
      <c r="V656" s="8"/>
      <c r="W656" s="22" t="str">
        <f t="shared" si="199"/>
        <v/>
      </c>
    </row>
    <row r="657" spans="1:23" ht="18" customHeight="1" x14ac:dyDescent="0.35">
      <c r="A657" s="69">
        <f>'Energy - Master'!A656</f>
        <v>46676</v>
      </c>
      <c r="B657" s="24" t="str">
        <f t="shared" si="192"/>
        <v>Oct-2027</v>
      </c>
      <c r="C657" s="34" t="str">
        <f t="shared" si="200"/>
        <v/>
      </c>
      <c r="D657" s="8"/>
      <c r="E657" s="22" t="str">
        <f t="shared" si="193"/>
        <v/>
      </c>
      <c r="F657" s="34" t="str">
        <f t="shared" si="201"/>
        <v/>
      </c>
      <c r="G657" s="8"/>
      <c r="H657" s="22" t="str">
        <f t="shared" si="194"/>
        <v/>
      </c>
      <c r="I657" s="34" t="str">
        <f t="shared" si="202"/>
        <v/>
      </c>
      <c r="J657" s="8"/>
      <c r="K657" s="22" t="str">
        <f t="shared" si="195"/>
        <v/>
      </c>
      <c r="L657" s="34" t="str">
        <f t="shared" si="203"/>
        <v/>
      </c>
      <c r="M657" s="8"/>
      <c r="N657" s="22" t="str">
        <f t="shared" si="196"/>
        <v/>
      </c>
      <c r="O657" s="34" t="str">
        <f t="shared" si="204"/>
        <v/>
      </c>
      <c r="P657" s="8"/>
      <c r="Q657" s="22" t="str">
        <f t="shared" si="197"/>
        <v/>
      </c>
      <c r="R657" s="34" t="str">
        <f t="shared" si="205"/>
        <v/>
      </c>
      <c r="S657" s="8"/>
      <c r="T657" s="22" t="str">
        <f t="shared" si="198"/>
        <v/>
      </c>
      <c r="U657" s="34" t="str">
        <f t="shared" si="206"/>
        <v/>
      </c>
      <c r="V657" s="8"/>
      <c r="W657" s="22" t="str">
        <f t="shared" si="199"/>
        <v/>
      </c>
    </row>
    <row r="658" spans="1:23" ht="18" customHeight="1" x14ac:dyDescent="0.35">
      <c r="A658" s="69">
        <f>'Energy - Master'!A657</f>
        <v>46677</v>
      </c>
      <c r="B658" s="24" t="str">
        <f t="shared" si="192"/>
        <v>Oct-2027</v>
      </c>
      <c r="C658" s="34" t="str">
        <f t="shared" si="200"/>
        <v/>
      </c>
      <c r="D658" s="8"/>
      <c r="E658" s="22" t="str">
        <f t="shared" si="193"/>
        <v/>
      </c>
      <c r="F658" s="34" t="str">
        <f t="shared" si="201"/>
        <v/>
      </c>
      <c r="G658" s="8"/>
      <c r="H658" s="22" t="str">
        <f t="shared" si="194"/>
        <v/>
      </c>
      <c r="I658" s="34" t="str">
        <f t="shared" si="202"/>
        <v/>
      </c>
      <c r="J658" s="8"/>
      <c r="K658" s="22" t="str">
        <f t="shared" si="195"/>
        <v/>
      </c>
      <c r="L658" s="34" t="str">
        <f t="shared" si="203"/>
        <v/>
      </c>
      <c r="M658" s="8"/>
      <c r="N658" s="22" t="str">
        <f t="shared" si="196"/>
        <v/>
      </c>
      <c r="O658" s="34" t="str">
        <f t="shared" si="204"/>
        <v/>
      </c>
      <c r="P658" s="8"/>
      <c r="Q658" s="22" t="str">
        <f t="shared" si="197"/>
        <v/>
      </c>
      <c r="R658" s="34" t="str">
        <f t="shared" si="205"/>
        <v/>
      </c>
      <c r="S658" s="8"/>
      <c r="T658" s="22" t="str">
        <f t="shared" si="198"/>
        <v/>
      </c>
      <c r="U658" s="34" t="str">
        <f t="shared" si="206"/>
        <v/>
      </c>
      <c r="V658" s="8"/>
      <c r="W658" s="22" t="str">
        <f t="shared" si="199"/>
        <v/>
      </c>
    </row>
    <row r="659" spans="1:23" ht="18" customHeight="1" x14ac:dyDescent="0.35">
      <c r="A659" s="69">
        <f>'Energy - Master'!A658</f>
        <v>46678</v>
      </c>
      <c r="B659" s="24" t="str">
        <f t="shared" si="192"/>
        <v>Oct-2027</v>
      </c>
      <c r="C659" s="34" t="str">
        <f t="shared" si="200"/>
        <v/>
      </c>
      <c r="D659" s="8"/>
      <c r="E659" s="22" t="str">
        <f t="shared" si="193"/>
        <v/>
      </c>
      <c r="F659" s="34" t="str">
        <f t="shared" si="201"/>
        <v/>
      </c>
      <c r="G659" s="8"/>
      <c r="H659" s="22" t="str">
        <f t="shared" si="194"/>
        <v/>
      </c>
      <c r="I659" s="34" t="str">
        <f t="shared" si="202"/>
        <v/>
      </c>
      <c r="J659" s="8"/>
      <c r="K659" s="22" t="str">
        <f t="shared" si="195"/>
        <v/>
      </c>
      <c r="L659" s="34" t="str">
        <f t="shared" si="203"/>
        <v/>
      </c>
      <c r="M659" s="8"/>
      <c r="N659" s="22" t="str">
        <f t="shared" si="196"/>
        <v/>
      </c>
      <c r="O659" s="34" t="str">
        <f t="shared" si="204"/>
        <v/>
      </c>
      <c r="P659" s="8"/>
      <c r="Q659" s="22" t="str">
        <f t="shared" si="197"/>
        <v/>
      </c>
      <c r="R659" s="34" t="str">
        <f t="shared" si="205"/>
        <v/>
      </c>
      <c r="S659" s="8"/>
      <c r="T659" s="22" t="str">
        <f t="shared" si="198"/>
        <v/>
      </c>
      <c r="U659" s="34" t="str">
        <f t="shared" si="206"/>
        <v/>
      </c>
      <c r="V659" s="8"/>
      <c r="W659" s="22" t="str">
        <f t="shared" si="199"/>
        <v/>
      </c>
    </row>
    <row r="660" spans="1:23" ht="18" customHeight="1" x14ac:dyDescent="0.35">
      <c r="A660" s="69">
        <f>'Energy - Master'!A659</f>
        <v>46679</v>
      </c>
      <c r="B660" s="24" t="str">
        <f t="shared" si="192"/>
        <v>Oct-2027</v>
      </c>
      <c r="C660" s="34" t="str">
        <f t="shared" si="200"/>
        <v/>
      </c>
      <c r="D660" s="8"/>
      <c r="E660" s="22" t="str">
        <f t="shared" si="193"/>
        <v/>
      </c>
      <c r="F660" s="34" t="str">
        <f t="shared" si="201"/>
        <v/>
      </c>
      <c r="G660" s="8"/>
      <c r="H660" s="22" t="str">
        <f t="shared" si="194"/>
        <v/>
      </c>
      <c r="I660" s="34" t="str">
        <f t="shared" si="202"/>
        <v/>
      </c>
      <c r="J660" s="8"/>
      <c r="K660" s="22" t="str">
        <f t="shared" si="195"/>
        <v/>
      </c>
      <c r="L660" s="34" t="str">
        <f t="shared" si="203"/>
        <v/>
      </c>
      <c r="M660" s="8"/>
      <c r="N660" s="22" t="str">
        <f t="shared" si="196"/>
        <v/>
      </c>
      <c r="O660" s="34" t="str">
        <f t="shared" si="204"/>
        <v/>
      </c>
      <c r="P660" s="8"/>
      <c r="Q660" s="22" t="str">
        <f t="shared" si="197"/>
        <v/>
      </c>
      <c r="R660" s="34" t="str">
        <f t="shared" si="205"/>
        <v/>
      </c>
      <c r="S660" s="8"/>
      <c r="T660" s="22" t="str">
        <f t="shared" si="198"/>
        <v/>
      </c>
      <c r="U660" s="34" t="str">
        <f t="shared" si="206"/>
        <v/>
      </c>
      <c r="V660" s="8"/>
      <c r="W660" s="22" t="str">
        <f t="shared" si="199"/>
        <v/>
      </c>
    </row>
    <row r="661" spans="1:23" ht="18" customHeight="1" x14ac:dyDescent="0.35">
      <c r="A661" s="69">
        <f>'Energy - Master'!A660</f>
        <v>46680</v>
      </c>
      <c r="B661" s="24" t="str">
        <f t="shared" si="192"/>
        <v>Oct-2027</v>
      </c>
      <c r="C661" s="34" t="str">
        <f t="shared" si="200"/>
        <v/>
      </c>
      <c r="D661" s="8"/>
      <c r="E661" s="22" t="str">
        <f t="shared" si="193"/>
        <v/>
      </c>
      <c r="F661" s="34" t="str">
        <f t="shared" si="201"/>
        <v/>
      </c>
      <c r="G661" s="8"/>
      <c r="H661" s="22" t="str">
        <f t="shared" si="194"/>
        <v/>
      </c>
      <c r="I661" s="34" t="str">
        <f t="shared" si="202"/>
        <v/>
      </c>
      <c r="J661" s="8"/>
      <c r="K661" s="22" t="str">
        <f t="shared" si="195"/>
        <v/>
      </c>
      <c r="L661" s="34" t="str">
        <f t="shared" si="203"/>
        <v/>
      </c>
      <c r="M661" s="8"/>
      <c r="N661" s="22" t="str">
        <f t="shared" si="196"/>
        <v/>
      </c>
      <c r="O661" s="34" t="str">
        <f t="shared" si="204"/>
        <v/>
      </c>
      <c r="P661" s="8"/>
      <c r="Q661" s="22" t="str">
        <f t="shared" si="197"/>
        <v/>
      </c>
      <c r="R661" s="34" t="str">
        <f t="shared" si="205"/>
        <v/>
      </c>
      <c r="S661" s="8"/>
      <c r="T661" s="22" t="str">
        <f t="shared" si="198"/>
        <v/>
      </c>
      <c r="U661" s="34" t="str">
        <f t="shared" si="206"/>
        <v/>
      </c>
      <c r="V661" s="8"/>
      <c r="W661" s="22" t="str">
        <f t="shared" si="199"/>
        <v/>
      </c>
    </row>
    <row r="662" spans="1:23" ht="18" customHeight="1" x14ac:dyDescent="0.35">
      <c r="A662" s="69">
        <f>'Energy - Master'!A661</f>
        <v>46681</v>
      </c>
      <c r="B662" s="24" t="str">
        <f t="shared" si="192"/>
        <v>Oct-2027</v>
      </c>
      <c r="C662" s="34" t="str">
        <f t="shared" si="200"/>
        <v/>
      </c>
      <c r="D662" s="8"/>
      <c r="E662" s="22" t="str">
        <f t="shared" si="193"/>
        <v/>
      </c>
      <c r="F662" s="34" t="str">
        <f t="shared" si="201"/>
        <v/>
      </c>
      <c r="G662" s="8"/>
      <c r="H662" s="22" t="str">
        <f t="shared" si="194"/>
        <v/>
      </c>
      <c r="I662" s="34" t="str">
        <f t="shared" si="202"/>
        <v/>
      </c>
      <c r="J662" s="8"/>
      <c r="K662" s="22" t="str">
        <f t="shared" si="195"/>
        <v/>
      </c>
      <c r="L662" s="34" t="str">
        <f t="shared" si="203"/>
        <v/>
      </c>
      <c r="M662" s="8"/>
      <c r="N662" s="22" t="str">
        <f t="shared" si="196"/>
        <v/>
      </c>
      <c r="O662" s="34" t="str">
        <f t="shared" si="204"/>
        <v/>
      </c>
      <c r="P662" s="8"/>
      <c r="Q662" s="22" t="str">
        <f t="shared" si="197"/>
        <v/>
      </c>
      <c r="R662" s="34" t="str">
        <f t="shared" si="205"/>
        <v/>
      </c>
      <c r="S662" s="8"/>
      <c r="T662" s="22" t="str">
        <f t="shared" si="198"/>
        <v/>
      </c>
      <c r="U662" s="34" t="str">
        <f t="shared" si="206"/>
        <v/>
      </c>
      <c r="V662" s="8"/>
      <c r="W662" s="22" t="str">
        <f t="shared" si="199"/>
        <v/>
      </c>
    </row>
    <row r="663" spans="1:23" ht="18" customHeight="1" x14ac:dyDescent="0.35">
      <c r="A663" s="69">
        <f>'Energy - Master'!A662</f>
        <v>46682</v>
      </c>
      <c r="B663" s="24" t="str">
        <f t="shared" si="192"/>
        <v>Oct-2027</v>
      </c>
      <c r="C663" s="34" t="str">
        <f t="shared" si="200"/>
        <v/>
      </c>
      <c r="D663" s="8"/>
      <c r="E663" s="22" t="str">
        <f t="shared" si="193"/>
        <v/>
      </c>
      <c r="F663" s="34" t="str">
        <f t="shared" si="201"/>
        <v/>
      </c>
      <c r="G663" s="8"/>
      <c r="H663" s="22" t="str">
        <f t="shared" si="194"/>
        <v/>
      </c>
      <c r="I663" s="34" t="str">
        <f t="shared" si="202"/>
        <v/>
      </c>
      <c r="J663" s="8"/>
      <c r="K663" s="22" t="str">
        <f t="shared" si="195"/>
        <v/>
      </c>
      <c r="L663" s="34" t="str">
        <f t="shared" si="203"/>
        <v/>
      </c>
      <c r="M663" s="8"/>
      <c r="N663" s="22" t="str">
        <f t="shared" si="196"/>
        <v/>
      </c>
      <c r="O663" s="34" t="str">
        <f t="shared" si="204"/>
        <v/>
      </c>
      <c r="P663" s="8"/>
      <c r="Q663" s="22" t="str">
        <f t="shared" si="197"/>
        <v/>
      </c>
      <c r="R663" s="34" t="str">
        <f t="shared" si="205"/>
        <v/>
      </c>
      <c r="S663" s="8"/>
      <c r="T663" s="22" t="str">
        <f t="shared" si="198"/>
        <v/>
      </c>
      <c r="U663" s="34" t="str">
        <f t="shared" si="206"/>
        <v/>
      </c>
      <c r="V663" s="8"/>
      <c r="W663" s="22" t="str">
        <f t="shared" si="199"/>
        <v/>
      </c>
    </row>
    <row r="664" spans="1:23" ht="18" customHeight="1" x14ac:dyDescent="0.35">
      <c r="A664" s="69">
        <f>'Energy - Master'!A663</f>
        <v>46683</v>
      </c>
      <c r="B664" s="24" t="str">
        <f t="shared" si="192"/>
        <v>Oct-2027</v>
      </c>
      <c r="C664" s="34" t="str">
        <f t="shared" si="200"/>
        <v/>
      </c>
      <c r="D664" s="8"/>
      <c r="E664" s="22" t="str">
        <f t="shared" si="193"/>
        <v/>
      </c>
      <c r="F664" s="34" t="str">
        <f t="shared" si="201"/>
        <v/>
      </c>
      <c r="G664" s="8"/>
      <c r="H664" s="22" t="str">
        <f t="shared" si="194"/>
        <v/>
      </c>
      <c r="I664" s="34" t="str">
        <f t="shared" si="202"/>
        <v/>
      </c>
      <c r="J664" s="8"/>
      <c r="K664" s="22" t="str">
        <f t="shared" si="195"/>
        <v/>
      </c>
      <c r="L664" s="34" t="str">
        <f t="shared" si="203"/>
        <v/>
      </c>
      <c r="M664" s="8"/>
      <c r="N664" s="22" t="str">
        <f t="shared" si="196"/>
        <v/>
      </c>
      <c r="O664" s="34" t="str">
        <f t="shared" si="204"/>
        <v/>
      </c>
      <c r="P664" s="8"/>
      <c r="Q664" s="22" t="str">
        <f t="shared" si="197"/>
        <v/>
      </c>
      <c r="R664" s="34" t="str">
        <f t="shared" si="205"/>
        <v/>
      </c>
      <c r="S664" s="8"/>
      <c r="T664" s="22" t="str">
        <f t="shared" si="198"/>
        <v/>
      </c>
      <c r="U664" s="34" t="str">
        <f t="shared" si="206"/>
        <v/>
      </c>
      <c r="V664" s="8"/>
      <c r="W664" s="22" t="str">
        <f t="shared" si="199"/>
        <v/>
      </c>
    </row>
    <row r="665" spans="1:23" ht="18" customHeight="1" x14ac:dyDescent="0.35">
      <c r="A665" s="69">
        <f>'Energy - Master'!A664</f>
        <v>46684</v>
      </c>
      <c r="B665" s="24" t="str">
        <f t="shared" si="192"/>
        <v>Oct-2027</v>
      </c>
      <c r="C665" s="34" t="str">
        <f t="shared" si="200"/>
        <v/>
      </c>
      <c r="D665" s="8"/>
      <c r="E665" s="22" t="str">
        <f t="shared" si="193"/>
        <v/>
      </c>
      <c r="F665" s="34" t="str">
        <f t="shared" si="201"/>
        <v/>
      </c>
      <c r="G665" s="8"/>
      <c r="H665" s="22" t="str">
        <f t="shared" si="194"/>
        <v/>
      </c>
      <c r="I665" s="34" t="str">
        <f t="shared" si="202"/>
        <v/>
      </c>
      <c r="J665" s="8"/>
      <c r="K665" s="22" t="str">
        <f t="shared" si="195"/>
        <v/>
      </c>
      <c r="L665" s="34" t="str">
        <f t="shared" si="203"/>
        <v/>
      </c>
      <c r="M665" s="8"/>
      <c r="N665" s="22" t="str">
        <f t="shared" si="196"/>
        <v/>
      </c>
      <c r="O665" s="34" t="str">
        <f t="shared" si="204"/>
        <v/>
      </c>
      <c r="P665" s="8"/>
      <c r="Q665" s="22" t="str">
        <f t="shared" si="197"/>
        <v/>
      </c>
      <c r="R665" s="34" t="str">
        <f t="shared" si="205"/>
        <v/>
      </c>
      <c r="S665" s="8"/>
      <c r="T665" s="22" t="str">
        <f t="shared" si="198"/>
        <v/>
      </c>
      <c r="U665" s="34" t="str">
        <f t="shared" si="206"/>
        <v/>
      </c>
      <c r="V665" s="8"/>
      <c r="W665" s="22" t="str">
        <f t="shared" si="199"/>
        <v/>
      </c>
    </row>
    <row r="666" spans="1:23" ht="18" customHeight="1" x14ac:dyDescent="0.35">
      <c r="A666" s="69">
        <f>'Energy - Master'!A665</f>
        <v>46685</v>
      </c>
      <c r="B666" s="24" t="str">
        <f t="shared" si="192"/>
        <v>Oct-2027</v>
      </c>
      <c r="C666" s="34" t="str">
        <f t="shared" si="200"/>
        <v/>
      </c>
      <c r="D666" s="8"/>
      <c r="E666" s="22" t="str">
        <f t="shared" si="193"/>
        <v/>
      </c>
      <c r="F666" s="34" t="str">
        <f t="shared" si="201"/>
        <v/>
      </c>
      <c r="G666" s="8"/>
      <c r="H666" s="22" t="str">
        <f t="shared" si="194"/>
        <v/>
      </c>
      <c r="I666" s="34" t="str">
        <f t="shared" si="202"/>
        <v/>
      </c>
      <c r="J666" s="8"/>
      <c r="K666" s="22" t="str">
        <f t="shared" si="195"/>
        <v/>
      </c>
      <c r="L666" s="34" t="str">
        <f t="shared" si="203"/>
        <v/>
      </c>
      <c r="M666" s="8"/>
      <c r="N666" s="22" t="str">
        <f t="shared" si="196"/>
        <v/>
      </c>
      <c r="O666" s="34" t="str">
        <f t="shared" si="204"/>
        <v/>
      </c>
      <c r="P666" s="8"/>
      <c r="Q666" s="22" t="str">
        <f t="shared" si="197"/>
        <v/>
      </c>
      <c r="R666" s="34" t="str">
        <f t="shared" si="205"/>
        <v/>
      </c>
      <c r="S666" s="8"/>
      <c r="T666" s="22" t="str">
        <f t="shared" si="198"/>
        <v/>
      </c>
      <c r="U666" s="34" t="str">
        <f t="shared" si="206"/>
        <v/>
      </c>
      <c r="V666" s="8"/>
      <c r="W666" s="22" t="str">
        <f t="shared" si="199"/>
        <v/>
      </c>
    </row>
    <row r="667" spans="1:23" ht="18" customHeight="1" x14ac:dyDescent="0.35">
      <c r="A667" s="69">
        <f>'Energy - Master'!A666</f>
        <v>46686</v>
      </c>
      <c r="B667" s="24" t="str">
        <f t="shared" si="192"/>
        <v>Oct-2027</v>
      </c>
      <c r="C667" s="34" t="str">
        <f t="shared" si="200"/>
        <v/>
      </c>
      <c r="D667" s="8"/>
      <c r="E667" s="22" t="str">
        <f t="shared" si="193"/>
        <v/>
      </c>
      <c r="F667" s="34" t="str">
        <f t="shared" si="201"/>
        <v/>
      </c>
      <c r="G667" s="8"/>
      <c r="H667" s="22" t="str">
        <f t="shared" si="194"/>
        <v/>
      </c>
      <c r="I667" s="34" t="str">
        <f t="shared" si="202"/>
        <v/>
      </c>
      <c r="J667" s="8"/>
      <c r="K667" s="22" t="str">
        <f t="shared" si="195"/>
        <v/>
      </c>
      <c r="L667" s="34" t="str">
        <f t="shared" si="203"/>
        <v/>
      </c>
      <c r="M667" s="8"/>
      <c r="N667" s="22" t="str">
        <f t="shared" si="196"/>
        <v/>
      </c>
      <c r="O667" s="34" t="str">
        <f t="shared" si="204"/>
        <v/>
      </c>
      <c r="P667" s="8"/>
      <c r="Q667" s="22" t="str">
        <f t="shared" si="197"/>
        <v/>
      </c>
      <c r="R667" s="34" t="str">
        <f t="shared" si="205"/>
        <v/>
      </c>
      <c r="S667" s="8"/>
      <c r="T667" s="22" t="str">
        <f t="shared" si="198"/>
        <v/>
      </c>
      <c r="U667" s="34" t="str">
        <f t="shared" si="206"/>
        <v/>
      </c>
      <c r="V667" s="8"/>
      <c r="W667" s="22" t="str">
        <f t="shared" si="199"/>
        <v/>
      </c>
    </row>
    <row r="668" spans="1:23" ht="18" customHeight="1" x14ac:dyDescent="0.35">
      <c r="A668" s="69">
        <f>'Energy - Master'!A667</f>
        <v>46687</v>
      </c>
      <c r="B668" s="24" t="str">
        <f t="shared" si="192"/>
        <v>Oct-2027</v>
      </c>
      <c r="C668" s="34" t="str">
        <f t="shared" si="200"/>
        <v/>
      </c>
      <c r="D668" s="8"/>
      <c r="E668" s="22" t="str">
        <f t="shared" si="193"/>
        <v/>
      </c>
      <c r="F668" s="34" t="str">
        <f t="shared" si="201"/>
        <v/>
      </c>
      <c r="G668" s="8"/>
      <c r="H668" s="22" t="str">
        <f t="shared" si="194"/>
        <v/>
      </c>
      <c r="I668" s="34" t="str">
        <f t="shared" si="202"/>
        <v/>
      </c>
      <c r="J668" s="8"/>
      <c r="K668" s="22" t="str">
        <f t="shared" si="195"/>
        <v/>
      </c>
      <c r="L668" s="34" t="str">
        <f t="shared" si="203"/>
        <v/>
      </c>
      <c r="M668" s="8"/>
      <c r="N668" s="22" t="str">
        <f t="shared" si="196"/>
        <v/>
      </c>
      <c r="O668" s="34" t="str">
        <f t="shared" si="204"/>
        <v/>
      </c>
      <c r="P668" s="8"/>
      <c r="Q668" s="22" t="str">
        <f t="shared" si="197"/>
        <v/>
      </c>
      <c r="R668" s="34" t="str">
        <f t="shared" si="205"/>
        <v/>
      </c>
      <c r="S668" s="8"/>
      <c r="T668" s="22" t="str">
        <f t="shared" si="198"/>
        <v/>
      </c>
      <c r="U668" s="34" t="str">
        <f t="shared" si="206"/>
        <v/>
      </c>
      <c r="V668" s="8"/>
      <c r="W668" s="22" t="str">
        <f t="shared" si="199"/>
        <v/>
      </c>
    </row>
    <row r="669" spans="1:23" ht="18" customHeight="1" x14ac:dyDescent="0.35">
      <c r="A669" s="69">
        <f>'Energy - Master'!A668</f>
        <v>46688</v>
      </c>
      <c r="B669" s="24" t="str">
        <f t="shared" si="192"/>
        <v>Oct-2027</v>
      </c>
      <c r="C669" s="34" t="str">
        <f t="shared" si="200"/>
        <v/>
      </c>
      <c r="D669" s="8"/>
      <c r="E669" s="22" t="str">
        <f t="shared" si="193"/>
        <v/>
      </c>
      <c r="F669" s="34" t="str">
        <f t="shared" si="201"/>
        <v/>
      </c>
      <c r="G669" s="8"/>
      <c r="H669" s="22" t="str">
        <f t="shared" si="194"/>
        <v/>
      </c>
      <c r="I669" s="34" t="str">
        <f t="shared" si="202"/>
        <v/>
      </c>
      <c r="J669" s="8"/>
      <c r="K669" s="22" t="str">
        <f t="shared" si="195"/>
        <v/>
      </c>
      <c r="L669" s="34" t="str">
        <f t="shared" si="203"/>
        <v/>
      </c>
      <c r="M669" s="8"/>
      <c r="N669" s="22" t="str">
        <f t="shared" si="196"/>
        <v/>
      </c>
      <c r="O669" s="34" t="str">
        <f t="shared" si="204"/>
        <v/>
      </c>
      <c r="P669" s="8"/>
      <c r="Q669" s="22" t="str">
        <f t="shared" si="197"/>
        <v/>
      </c>
      <c r="R669" s="34" t="str">
        <f t="shared" si="205"/>
        <v/>
      </c>
      <c r="S669" s="8"/>
      <c r="T669" s="22" t="str">
        <f t="shared" si="198"/>
        <v/>
      </c>
      <c r="U669" s="34" t="str">
        <f t="shared" si="206"/>
        <v/>
      </c>
      <c r="V669" s="8"/>
      <c r="W669" s="22" t="str">
        <f t="shared" si="199"/>
        <v/>
      </c>
    </row>
    <row r="670" spans="1:23" ht="18" customHeight="1" x14ac:dyDescent="0.35">
      <c r="A670" s="69">
        <f>'Energy - Master'!A669</f>
        <v>46689</v>
      </c>
      <c r="B670" s="24" t="str">
        <f t="shared" si="192"/>
        <v>Oct-2027</v>
      </c>
      <c r="C670" s="34" t="str">
        <f t="shared" si="200"/>
        <v/>
      </c>
      <c r="D670" s="8"/>
      <c r="E670" s="22" t="str">
        <f t="shared" si="193"/>
        <v/>
      </c>
      <c r="F670" s="34" t="str">
        <f t="shared" si="201"/>
        <v/>
      </c>
      <c r="G670" s="8"/>
      <c r="H670" s="22" t="str">
        <f t="shared" si="194"/>
        <v/>
      </c>
      <c r="I670" s="34" t="str">
        <f t="shared" si="202"/>
        <v/>
      </c>
      <c r="J670" s="8"/>
      <c r="K670" s="22" t="str">
        <f t="shared" si="195"/>
        <v/>
      </c>
      <c r="L670" s="34" t="str">
        <f t="shared" si="203"/>
        <v/>
      </c>
      <c r="M670" s="8"/>
      <c r="N670" s="22" t="str">
        <f t="shared" si="196"/>
        <v/>
      </c>
      <c r="O670" s="34" t="str">
        <f t="shared" si="204"/>
        <v/>
      </c>
      <c r="P670" s="8"/>
      <c r="Q670" s="22" t="str">
        <f t="shared" si="197"/>
        <v/>
      </c>
      <c r="R670" s="34" t="str">
        <f t="shared" si="205"/>
        <v/>
      </c>
      <c r="S670" s="8"/>
      <c r="T670" s="22" t="str">
        <f t="shared" si="198"/>
        <v/>
      </c>
      <c r="U670" s="34" t="str">
        <f t="shared" si="206"/>
        <v/>
      </c>
      <c r="V670" s="8"/>
      <c r="W670" s="22" t="str">
        <f t="shared" si="199"/>
        <v/>
      </c>
    </row>
    <row r="671" spans="1:23" ht="18" customHeight="1" x14ac:dyDescent="0.35">
      <c r="A671" s="69">
        <f>'Energy - Master'!A670</f>
        <v>46690</v>
      </c>
      <c r="B671" s="24" t="str">
        <f t="shared" si="192"/>
        <v>Oct-2027</v>
      </c>
      <c r="C671" s="34" t="str">
        <f t="shared" si="200"/>
        <v/>
      </c>
      <c r="D671" s="8"/>
      <c r="E671" s="22" t="str">
        <f t="shared" si="193"/>
        <v/>
      </c>
      <c r="F671" s="34" t="str">
        <f t="shared" si="201"/>
        <v/>
      </c>
      <c r="G671" s="8"/>
      <c r="H671" s="22" t="str">
        <f t="shared" si="194"/>
        <v/>
      </c>
      <c r="I671" s="34" t="str">
        <f t="shared" si="202"/>
        <v/>
      </c>
      <c r="J671" s="8"/>
      <c r="K671" s="22" t="str">
        <f t="shared" si="195"/>
        <v/>
      </c>
      <c r="L671" s="34" t="str">
        <f t="shared" si="203"/>
        <v/>
      </c>
      <c r="M671" s="8"/>
      <c r="N671" s="22" t="str">
        <f t="shared" si="196"/>
        <v/>
      </c>
      <c r="O671" s="34" t="str">
        <f t="shared" si="204"/>
        <v/>
      </c>
      <c r="P671" s="8"/>
      <c r="Q671" s="22" t="str">
        <f t="shared" si="197"/>
        <v/>
      </c>
      <c r="R671" s="34" t="str">
        <f t="shared" si="205"/>
        <v/>
      </c>
      <c r="S671" s="8"/>
      <c r="T671" s="22" t="str">
        <f t="shared" si="198"/>
        <v/>
      </c>
      <c r="U671" s="34" t="str">
        <f t="shared" si="206"/>
        <v/>
      </c>
      <c r="V671" s="8"/>
      <c r="W671" s="22" t="str">
        <f t="shared" si="199"/>
        <v/>
      </c>
    </row>
    <row r="672" spans="1:23" ht="18" customHeight="1" x14ac:dyDescent="0.35">
      <c r="A672" s="69">
        <f>'Energy - Master'!A671</f>
        <v>46691</v>
      </c>
      <c r="B672" s="24" t="str">
        <f t="shared" si="192"/>
        <v>Oct-2027</v>
      </c>
      <c r="C672" s="34" t="str">
        <f t="shared" si="200"/>
        <v/>
      </c>
      <c r="D672" s="8"/>
      <c r="E672" s="22" t="str">
        <f t="shared" si="193"/>
        <v/>
      </c>
      <c r="F672" s="34" t="str">
        <f t="shared" si="201"/>
        <v/>
      </c>
      <c r="G672" s="8"/>
      <c r="H672" s="22" t="str">
        <f t="shared" si="194"/>
        <v/>
      </c>
      <c r="I672" s="34" t="str">
        <f t="shared" si="202"/>
        <v/>
      </c>
      <c r="J672" s="8"/>
      <c r="K672" s="22" t="str">
        <f t="shared" si="195"/>
        <v/>
      </c>
      <c r="L672" s="34" t="str">
        <f t="shared" si="203"/>
        <v/>
      </c>
      <c r="M672" s="8"/>
      <c r="N672" s="22" t="str">
        <f t="shared" si="196"/>
        <v/>
      </c>
      <c r="O672" s="34" t="str">
        <f t="shared" si="204"/>
        <v/>
      </c>
      <c r="P672" s="8"/>
      <c r="Q672" s="22" t="str">
        <f t="shared" si="197"/>
        <v/>
      </c>
      <c r="R672" s="34" t="str">
        <f t="shared" si="205"/>
        <v/>
      </c>
      <c r="S672" s="8"/>
      <c r="T672" s="22" t="str">
        <f t="shared" si="198"/>
        <v/>
      </c>
      <c r="U672" s="34" t="str">
        <f t="shared" si="206"/>
        <v/>
      </c>
      <c r="V672" s="8"/>
      <c r="W672" s="22" t="str">
        <f t="shared" si="199"/>
        <v/>
      </c>
    </row>
    <row r="673" spans="1:23" ht="18" customHeight="1" x14ac:dyDescent="0.35">
      <c r="A673" s="69">
        <f>'Energy - Master'!A672</f>
        <v>46692</v>
      </c>
      <c r="B673" s="24" t="str">
        <f t="shared" si="192"/>
        <v>Nov-2027</v>
      </c>
      <c r="C673" s="34" t="str">
        <f t="shared" si="200"/>
        <v/>
      </c>
      <c r="D673" s="8"/>
      <c r="E673" s="22" t="str">
        <f t="shared" si="193"/>
        <v/>
      </c>
      <c r="F673" s="34" t="str">
        <f t="shared" si="201"/>
        <v/>
      </c>
      <c r="G673" s="8"/>
      <c r="H673" s="22" t="str">
        <f t="shared" si="194"/>
        <v/>
      </c>
      <c r="I673" s="34" t="str">
        <f t="shared" si="202"/>
        <v/>
      </c>
      <c r="J673" s="8"/>
      <c r="K673" s="22" t="str">
        <f t="shared" si="195"/>
        <v/>
      </c>
      <c r="L673" s="34" t="str">
        <f t="shared" si="203"/>
        <v/>
      </c>
      <c r="M673" s="8"/>
      <c r="N673" s="22" t="str">
        <f t="shared" si="196"/>
        <v/>
      </c>
      <c r="O673" s="34" t="str">
        <f t="shared" si="204"/>
        <v/>
      </c>
      <c r="P673" s="8"/>
      <c r="Q673" s="22" t="str">
        <f t="shared" si="197"/>
        <v/>
      </c>
      <c r="R673" s="34" t="str">
        <f t="shared" si="205"/>
        <v/>
      </c>
      <c r="S673" s="8"/>
      <c r="T673" s="22" t="str">
        <f t="shared" si="198"/>
        <v/>
      </c>
      <c r="U673" s="34" t="str">
        <f t="shared" si="206"/>
        <v/>
      </c>
      <c r="V673" s="8"/>
      <c r="W673" s="22" t="str">
        <f t="shared" si="199"/>
        <v/>
      </c>
    </row>
    <row r="674" spans="1:23" ht="18" customHeight="1" x14ac:dyDescent="0.35">
      <c r="A674" s="69">
        <f>'Energy - Master'!A673</f>
        <v>46693</v>
      </c>
      <c r="B674" s="24" t="str">
        <f t="shared" si="192"/>
        <v>Nov-2027</v>
      </c>
      <c r="C674" s="34" t="str">
        <f t="shared" si="200"/>
        <v/>
      </c>
      <c r="D674" s="8"/>
      <c r="E674" s="22" t="str">
        <f t="shared" si="193"/>
        <v/>
      </c>
      <c r="F674" s="34" t="str">
        <f t="shared" si="201"/>
        <v/>
      </c>
      <c r="G674" s="8"/>
      <c r="H674" s="22" t="str">
        <f t="shared" si="194"/>
        <v/>
      </c>
      <c r="I674" s="34" t="str">
        <f t="shared" si="202"/>
        <v/>
      </c>
      <c r="J674" s="8"/>
      <c r="K674" s="22" t="str">
        <f t="shared" si="195"/>
        <v/>
      </c>
      <c r="L674" s="34" t="str">
        <f t="shared" si="203"/>
        <v/>
      </c>
      <c r="M674" s="8"/>
      <c r="N674" s="22" t="str">
        <f t="shared" si="196"/>
        <v/>
      </c>
      <c r="O674" s="34" t="str">
        <f t="shared" si="204"/>
        <v/>
      </c>
      <c r="P674" s="8"/>
      <c r="Q674" s="22" t="str">
        <f t="shared" si="197"/>
        <v/>
      </c>
      <c r="R674" s="34" t="str">
        <f t="shared" si="205"/>
        <v/>
      </c>
      <c r="S674" s="8"/>
      <c r="T674" s="22" t="str">
        <f t="shared" si="198"/>
        <v/>
      </c>
      <c r="U674" s="34" t="str">
        <f t="shared" si="206"/>
        <v/>
      </c>
      <c r="V674" s="8"/>
      <c r="W674" s="22" t="str">
        <f t="shared" si="199"/>
        <v/>
      </c>
    </row>
    <row r="675" spans="1:23" ht="18" customHeight="1" x14ac:dyDescent="0.35">
      <c r="A675" s="69">
        <f>'Energy - Master'!A674</f>
        <v>46694</v>
      </c>
      <c r="B675" s="24" t="str">
        <f t="shared" si="192"/>
        <v>Nov-2027</v>
      </c>
      <c r="C675" s="34" t="str">
        <f t="shared" si="200"/>
        <v/>
      </c>
      <c r="D675" s="8"/>
      <c r="E675" s="22" t="str">
        <f t="shared" si="193"/>
        <v/>
      </c>
      <c r="F675" s="34" t="str">
        <f t="shared" si="201"/>
        <v/>
      </c>
      <c r="G675" s="8"/>
      <c r="H675" s="22" t="str">
        <f t="shared" si="194"/>
        <v/>
      </c>
      <c r="I675" s="34" t="str">
        <f t="shared" si="202"/>
        <v/>
      </c>
      <c r="J675" s="8"/>
      <c r="K675" s="22" t="str">
        <f t="shared" si="195"/>
        <v/>
      </c>
      <c r="L675" s="34" t="str">
        <f t="shared" si="203"/>
        <v/>
      </c>
      <c r="M675" s="8"/>
      <c r="N675" s="22" t="str">
        <f t="shared" si="196"/>
        <v/>
      </c>
      <c r="O675" s="34" t="str">
        <f t="shared" si="204"/>
        <v/>
      </c>
      <c r="P675" s="8"/>
      <c r="Q675" s="22" t="str">
        <f t="shared" si="197"/>
        <v/>
      </c>
      <c r="R675" s="34" t="str">
        <f t="shared" si="205"/>
        <v/>
      </c>
      <c r="S675" s="8"/>
      <c r="T675" s="22" t="str">
        <f t="shared" si="198"/>
        <v/>
      </c>
      <c r="U675" s="34" t="str">
        <f t="shared" si="206"/>
        <v/>
      </c>
      <c r="V675" s="8"/>
      <c r="W675" s="22" t="str">
        <f t="shared" si="199"/>
        <v/>
      </c>
    </row>
    <row r="676" spans="1:23" ht="18" customHeight="1" x14ac:dyDescent="0.35">
      <c r="A676" s="69">
        <f>'Energy - Master'!A675</f>
        <v>46695</v>
      </c>
      <c r="B676" s="24" t="str">
        <f t="shared" si="192"/>
        <v>Nov-2027</v>
      </c>
      <c r="C676" s="34" t="str">
        <f t="shared" si="200"/>
        <v/>
      </c>
      <c r="D676" s="8"/>
      <c r="E676" s="22" t="str">
        <f t="shared" si="193"/>
        <v/>
      </c>
      <c r="F676" s="34" t="str">
        <f t="shared" si="201"/>
        <v/>
      </c>
      <c r="G676" s="8"/>
      <c r="H676" s="22" t="str">
        <f t="shared" si="194"/>
        <v/>
      </c>
      <c r="I676" s="34" t="str">
        <f t="shared" si="202"/>
        <v/>
      </c>
      <c r="J676" s="8"/>
      <c r="K676" s="22" t="str">
        <f t="shared" si="195"/>
        <v/>
      </c>
      <c r="L676" s="34" t="str">
        <f t="shared" si="203"/>
        <v/>
      </c>
      <c r="M676" s="8"/>
      <c r="N676" s="22" t="str">
        <f t="shared" si="196"/>
        <v/>
      </c>
      <c r="O676" s="34" t="str">
        <f t="shared" si="204"/>
        <v/>
      </c>
      <c r="P676" s="8"/>
      <c r="Q676" s="22" t="str">
        <f t="shared" si="197"/>
        <v/>
      </c>
      <c r="R676" s="34" t="str">
        <f t="shared" si="205"/>
        <v/>
      </c>
      <c r="S676" s="8"/>
      <c r="T676" s="22" t="str">
        <f t="shared" si="198"/>
        <v/>
      </c>
      <c r="U676" s="34" t="str">
        <f t="shared" si="206"/>
        <v/>
      </c>
      <c r="V676" s="8"/>
      <c r="W676" s="22" t="str">
        <f t="shared" si="199"/>
        <v/>
      </c>
    </row>
    <row r="677" spans="1:23" ht="18" customHeight="1" x14ac:dyDescent="0.35">
      <c r="A677" s="69">
        <f>'Energy - Master'!A676</f>
        <v>46696</v>
      </c>
      <c r="B677" s="24" t="str">
        <f t="shared" si="192"/>
        <v>Nov-2027</v>
      </c>
      <c r="C677" s="34" t="str">
        <f t="shared" si="200"/>
        <v/>
      </c>
      <c r="D677" s="8"/>
      <c r="E677" s="22" t="str">
        <f t="shared" si="193"/>
        <v/>
      </c>
      <c r="F677" s="34" t="str">
        <f t="shared" si="201"/>
        <v/>
      </c>
      <c r="G677" s="8"/>
      <c r="H677" s="22" t="str">
        <f t="shared" si="194"/>
        <v/>
      </c>
      <c r="I677" s="34" t="str">
        <f t="shared" si="202"/>
        <v/>
      </c>
      <c r="J677" s="8"/>
      <c r="K677" s="22" t="str">
        <f t="shared" si="195"/>
        <v/>
      </c>
      <c r="L677" s="34" t="str">
        <f t="shared" si="203"/>
        <v/>
      </c>
      <c r="M677" s="8"/>
      <c r="N677" s="22" t="str">
        <f t="shared" si="196"/>
        <v/>
      </c>
      <c r="O677" s="34" t="str">
        <f t="shared" si="204"/>
        <v/>
      </c>
      <c r="P677" s="8"/>
      <c r="Q677" s="22" t="str">
        <f t="shared" si="197"/>
        <v/>
      </c>
      <c r="R677" s="34" t="str">
        <f t="shared" si="205"/>
        <v/>
      </c>
      <c r="S677" s="8"/>
      <c r="T677" s="22" t="str">
        <f t="shared" si="198"/>
        <v/>
      </c>
      <c r="U677" s="34" t="str">
        <f t="shared" si="206"/>
        <v/>
      </c>
      <c r="V677" s="8"/>
      <c r="W677" s="22" t="str">
        <f t="shared" si="199"/>
        <v/>
      </c>
    </row>
    <row r="678" spans="1:23" ht="18" customHeight="1" x14ac:dyDescent="0.35">
      <c r="A678" s="69">
        <f>'Energy - Master'!A677</f>
        <v>46697</v>
      </c>
      <c r="B678" s="24" t="str">
        <f t="shared" si="192"/>
        <v>Nov-2027</v>
      </c>
      <c r="C678" s="34" t="str">
        <f t="shared" si="200"/>
        <v/>
      </c>
      <c r="D678" s="8"/>
      <c r="E678" s="22" t="str">
        <f t="shared" si="193"/>
        <v/>
      </c>
      <c r="F678" s="34" t="str">
        <f t="shared" si="201"/>
        <v/>
      </c>
      <c r="G678" s="8"/>
      <c r="H678" s="22" t="str">
        <f t="shared" si="194"/>
        <v/>
      </c>
      <c r="I678" s="34" t="str">
        <f t="shared" si="202"/>
        <v/>
      </c>
      <c r="J678" s="8"/>
      <c r="K678" s="22" t="str">
        <f t="shared" si="195"/>
        <v/>
      </c>
      <c r="L678" s="34" t="str">
        <f t="shared" si="203"/>
        <v/>
      </c>
      <c r="M678" s="8"/>
      <c r="N678" s="22" t="str">
        <f t="shared" si="196"/>
        <v/>
      </c>
      <c r="O678" s="34" t="str">
        <f t="shared" si="204"/>
        <v/>
      </c>
      <c r="P678" s="8"/>
      <c r="Q678" s="22" t="str">
        <f t="shared" si="197"/>
        <v/>
      </c>
      <c r="R678" s="34" t="str">
        <f t="shared" si="205"/>
        <v/>
      </c>
      <c r="S678" s="8"/>
      <c r="T678" s="22" t="str">
        <f t="shared" si="198"/>
        <v/>
      </c>
      <c r="U678" s="34" t="str">
        <f t="shared" si="206"/>
        <v/>
      </c>
      <c r="V678" s="8"/>
      <c r="W678" s="22" t="str">
        <f t="shared" si="199"/>
        <v/>
      </c>
    </row>
    <row r="679" spans="1:23" ht="18" customHeight="1" x14ac:dyDescent="0.35">
      <c r="A679" s="69">
        <f>'Energy - Master'!A678</f>
        <v>46698</v>
      </c>
      <c r="B679" s="24" t="str">
        <f t="shared" si="192"/>
        <v>Nov-2027</v>
      </c>
      <c r="C679" s="34" t="str">
        <f t="shared" si="200"/>
        <v/>
      </c>
      <c r="D679" s="8"/>
      <c r="E679" s="22" t="str">
        <f t="shared" si="193"/>
        <v/>
      </c>
      <c r="F679" s="34" t="str">
        <f t="shared" si="201"/>
        <v/>
      </c>
      <c r="G679" s="8"/>
      <c r="H679" s="22" t="str">
        <f t="shared" si="194"/>
        <v/>
      </c>
      <c r="I679" s="34" t="str">
        <f t="shared" si="202"/>
        <v/>
      </c>
      <c r="J679" s="8"/>
      <c r="K679" s="22" t="str">
        <f t="shared" si="195"/>
        <v/>
      </c>
      <c r="L679" s="34" t="str">
        <f t="shared" si="203"/>
        <v/>
      </c>
      <c r="M679" s="8"/>
      <c r="N679" s="22" t="str">
        <f t="shared" si="196"/>
        <v/>
      </c>
      <c r="O679" s="34" t="str">
        <f t="shared" si="204"/>
        <v/>
      </c>
      <c r="P679" s="8"/>
      <c r="Q679" s="22" t="str">
        <f t="shared" si="197"/>
        <v/>
      </c>
      <c r="R679" s="34" t="str">
        <f t="shared" si="205"/>
        <v/>
      </c>
      <c r="S679" s="8"/>
      <c r="T679" s="22" t="str">
        <f t="shared" si="198"/>
        <v/>
      </c>
      <c r="U679" s="34" t="str">
        <f t="shared" si="206"/>
        <v/>
      </c>
      <c r="V679" s="8"/>
      <c r="W679" s="22" t="str">
        <f t="shared" si="199"/>
        <v/>
      </c>
    </row>
    <row r="680" spans="1:23" ht="18" customHeight="1" x14ac:dyDescent="0.35">
      <c r="A680" s="69">
        <f>'Energy - Master'!A679</f>
        <v>46699</v>
      </c>
      <c r="B680" s="24" t="str">
        <f t="shared" si="192"/>
        <v>Nov-2027</v>
      </c>
      <c r="C680" s="34" t="str">
        <f t="shared" si="200"/>
        <v/>
      </c>
      <c r="D680" s="8"/>
      <c r="E680" s="22" t="str">
        <f t="shared" si="193"/>
        <v/>
      </c>
      <c r="F680" s="34" t="str">
        <f t="shared" si="201"/>
        <v/>
      </c>
      <c r="G680" s="8"/>
      <c r="H680" s="22" t="str">
        <f t="shared" si="194"/>
        <v/>
      </c>
      <c r="I680" s="34" t="str">
        <f t="shared" si="202"/>
        <v/>
      </c>
      <c r="J680" s="8"/>
      <c r="K680" s="22" t="str">
        <f t="shared" si="195"/>
        <v/>
      </c>
      <c r="L680" s="34" t="str">
        <f t="shared" si="203"/>
        <v/>
      </c>
      <c r="M680" s="8"/>
      <c r="N680" s="22" t="str">
        <f t="shared" si="196"/>
        <v/>
      </c>
      <c r="O680" s="34" t="str">
        <f t="shared" si="204"/>
        <v/>
      </c>
      <c r="P680" s="8"/>
      <c r="Q680" s="22" t="str">
        <f t="shared" si="197"/>
        <v/>
      </c>
      <c r="R680" s="34" t="str">
        <f t="shared" si="205"/>
        <v/>
      </c>
      <c r="S680" s="8"/>
      <c r="T680" s="22" t="str">
        <f t="shared" si="198"/>
        <v/>
      </c>
      <c r="U680" s="34" t="str">
        <f t="shared" si="206"/>
        <v/>
      </c>
      <c r="V680" s="8"/>
      <c r="W680" s="22" t="str">
        <f t="shared" si="199"/>
        <v/>
      </c>
    </row>
    <row r="681" spans="1:23" ht="18" customHeight="1" x14ac:dyDescent="0.35">
      <c r="A681" s="69">
        <f>'Energy - Master'!A680</f>
        <v>46700</v>
      </c>
      <c r="B681" s="24" t="str">
        <f t="shared" si="192"/>
        <v>Nov-2027</v>
      </c>
      <c r="C681" s="34" t="str">
        <f t="shared" si="200"/>
        <v/>
      </c>
      <c r="D681" s="8"/>
      <c r="E681" s="22" t="str">
        <f t="shared" si="193"/>
        <v/>
      </c>
      <c r="F681" s="34" t="str">
        <f t="shared" si="201"/>
        <v/>
      </c>
      <c r="G681" s="8"/>
      <c r="H681" s="22" t="str">
        <f t="shared" si="194"/>
        <v/>
      </c>
      <c r="I681" s="34" t="str">
        <f t="shared" si="202"/>
        <v/>
      </c>
      <c r="J681" s="8"/>
      <c r="K681" s="22" t="str">
        <f t="shared" si="195"/>
        <v/>
      </c>
      <c r="L681" s="34" t="str">
        <f t="shared" si="203"/>
        <v/>
      </c>
      <c r="M681" s="8"/>
      <c r="N681" s="22" t="str">
        <f t="shared" si="196"/>
        <v/>
      </c>
      <c r="O681" s="34" t="str">
        <f t="shared" si="204"/>
        <v/>
      </c>
      <c r="P681" s="8"/>
      <c r="Q681" s="22" t="str">
        <f t="shared" si="197"/>
        <v/>
      </c>
      <c r="R681" s="34" t="str">
        <f t="shared" si="205"/>
        <v/>
      </c>
      <c r="S681" s="8"/>
      <c r="T681" s="22" t="str">
        <f t="shared" si="198"/>
        <v/>
      </c>
      <c r="U681" s="34" t="str">
        <f t="shared" si="206"/>
        <v/>
      </c>
      <c r="V681" s="8"/>
      <c r="W681" s="22" t="str">
        <f t="shared" si="199"/>
        <v/>
      </c>
    </row>
    <row r="682" spans="1:23" ht="18" customHeight="1" x14ac:dyDescent="0.35">
      <c r="A682" s="69">
        <f>'Energy - Master'!A681</f>
        <v>46701</v>
      </c>
      <c r="B682" s="24" t="str">
        <f t="shared" si="192"/>
        <v>Nov-2027</v>
      </c>
      <c r="C682" s="34" t="str">
        <f t="shared" si="200"/>
        <v/>
      </c>
      <c r="D682" s="8"/>
      <c r="E682" s="22" t="str">
        <f t="shared" si="193"/>
        <v/>
      </c>
      <c r="F682" s="34" t="str">
        <f t="shared" si="201"/>
        <v/>
      </c>
      <c r="G682" s="8"/>
      <c r="H682" s="22" t="str">
        <f t="shared" si="194"/>
        <v/>
      </c>
      <c r="I682" s="34" t="str">
        <f t="shared" si="202"/>
        <v/>
      </c>
      <c r="J682" s="8"/>
      <c r="K682" s="22" t="str">
        <f t="shared" si="195"/>
        <v/>
      </c>
      <c r="L682" s="34" t="str">
        <f t="shared" si="203"/>
        <v/>
      </c>
      <c r="M682" s="8"/>
      <c r="N682" s="22" t="str">
        <f t="shared" si="196"/>
        <v/>
      </c>
      <c r="O682" s="34" t="str">
        <f t="shared" si="204"/>
        <v/>
      </c>
      <c r="P682" s="8"/>
      <c r="Q682" s="22" t="str">
        <f t="shared" si="197"/>
        <v/>
      </c>
      <c r="R682" s="34" t="str">
        <f t="shared" si="205"/>
        <v/>
      </c>
      <c r="S682" s="8"/>
      <c r="T682" s="22" t="str">
        <f t="shared" si="198"/>
        <v/>
      </c>
      <c r="U682" s="34" t="str">
        <f t="shared" si="206"/>
        <v/>
      </c>
      <c r="V682" s="8"/>
      <c r="W682" s="22" t="str">
        <f t="shared" si="199"/>
        <v/>
      </c>
    </row>
    <row r="683" spans="1:23" ht="18" customHeight="1" x14ac:dyDescent="0.35">
      <c r="A683" s="69">
        <f>'Energy - Master'!A682</f>
        <v>46702</v>
      </c>
      <c r="B683" s="24" t="str">
        <f t="shared" si="192"/>
        <v>Nov-2027</v>
      </c>
      <c r="C683" s="34" t="str">
        <f t="shared" si="200"/>
        <v/>
      </c>
      <c r="D683" s="8"/>
      <c r="E683" s="22" t="str">
        <f t="shared" si="193"/>
        <v/>
      </c>
      <c r="F683" s="34" t="str">
        <f t="shared" si="201"/>
        <v/>
      </c>
      <c r="G683" s="8"/>
      <c r="H683" s="22" t="str">
        <f t="shared" si="194"/>
        <v/>
      </c>
      <c r="I683" s="34" t="str">
        <f t="shared" si="202"/>
        <v/>
      </c>
      <c r="J683" s="8"/>
      <c r="K683" s="22" t="str">
        <f t="shared" si="195"/>
        <v/>
      </c>
      <c r="L683" s="34" t="str">
        <f t="shared" si="203"/>
        <v/>
      </c>
      <c r="M683" s="8"/>
      <c r="N683" s="22" t="str">
        <f t="shared" si="196"/>
        <v/>
      </c>
      <c r="O683" s="34" t="str">
        <f t="shared" si="204"/>
        <v/>
      </c>
      <c r="P683" s="8"/>
      <c r="Q683" s="22" t="str">
        <f t="shared" si="197"/>
        <v/>
      </c>
      <c r="R683" s="34" t="str">
        <f t="shared" si="205"/>
        <v/>
      </c>
      <c r="S683" s="8"/>
      <c r="T683" s="22" t="str">
        <f t="shared" si="198"/>
        <v/>
      </c>
      <c r="U683" s="34" t="str">
        <f t="shared" si="206"/>
        <v/>
      </c>
      <c r="V683" s="8"/>
      <c r="W683" s="22" t="str">
        <f t="shared" si="199"/>
        <v/>
      </c>
    </row>
    <row r="684" spans="1:23" ht="18" customHeight="1" x14ac:dyDescent="0.35">
      <c r="A684" s="69">
        <f>'Energy - Master'!A683</f>
        <v>46703</v>
      </c>
      <c r="B684" s="24" t="str">
        <f t="shared" si="192"/>
        <v>Nov-2027</v>
      </c>
      <c r="C684" s="34" t="str">
        <f t="shared" si="200"/>
        <v/>
      </c>
      <c r="D684" s="8"/>
      <c r="E684" s="22" t="str">
        <f t="shared" si="193"/>
        <v/>
      </c>
      <c r="F684" s="34" t="str">
        <f t="shared" si="201"/>
        <v/>
      </c>
      <c r="G684" s="8"/>
      <c r="H684" s="22" t="str">
        <f t="shared" si="194"/>
        <v/>
      </c>
      <c r="I684" s="34" t="str">
        <f t="shared" si="202"/>
        <v/>
      </c>
      <c r="J684" s="8"/>
      <c r="K684" s="22" t="str">
        <f t="shared" si="195"/>
        <v/>
      </c>
      <c r="L684" s="34" t="str">
        <f t="shared" si="203"/>
        <v/>
      </c>
      <c r="M684" s="8"/>
      <c r="N684" s="22" t="str">
        <f t="shared" si="196"/>
        <v/>
      </c>
      <c r="O684" s="34" t="str">
        <f t="shared" si="204"/>
        <v/>
      </c>
      <c r="P684" s="8"/>
      <c r="Q684" s="22" t="str">
        <f t="shared" si="197"/>
        <v/>
      </c>
      <c r="R684" s="34" t="str">
        <f t="shared" si="205"/>
        <v/>
      </c>
      <c r="S684" s="8"/>
      <c r="T684" s="22" t="str">
        <f t="shared" si="198"/>
        <v/>
      </c>
      <c r="U684" s="34" t="str">
        <f t="shared" si="206"/>
        <v/>
      </c>
      <c r="V684" s="8"/>
      <c r="W684" s="22" t="str">
        <f t="shared" si="199"/>
        <v/>
      </c>
    </row>
    <row r="685" spans="1:23" ht="18" customHeight="1" x14ac:dyDescent="0.35">
      <c r="A685" s="69">
        <f>'Energy - Master'!A684</f>
        <v>46704</v>
      </c>
      <c r="B685" s="24" t="str">
        <f t="shared" si="192"/>
        <v>Nov-2027</v>
      </c>
      <c r="C685" s="34" t="str">
        <f t="shared" si="200"/>
        <v/>
      </c>
      <c r="D685" s="8"/>
      <c r="E685" s="22" t="str">
        <f t="shared" si="193"/>
        <v/>
      </c>
      <c r="F685" s="34" t="str">
        <f t="shared" si="201"/>
        <v/>
      </c>
      <c r="G685" s="8"/>
      <c r="H685" s="22" t="str">
        <f t="shared" si="194"/>
        <v/>
      </c>
      <c r="I685" s="34" t="str">
        <f t="shared" si="202"/>
        <v/>
      </c>
      <c r="J685" s="8"/>
      <c r="K685" s="22" t="str">
        <f t="shared" si="195"/>
        <v/>
      </c>
      <c r="L685" s="34" t="str">
        <f t="shared" si="203"/>
        <v/>
      </c>
      <c r="M685" s="8"/>
      <c r="N685" s="22" t="str">
        <f t="shared" si="196"/>
        <v/>
      </c>
      <c r="O685" s="34" t="str">
        <f t="shared" si="204"/>
        <v/>
      </c>
      <c r="P685" s="8"/>
      <c r="Q685" s="22" t="str">
        <f t="shared" si="197"/>
        <v/>
      </c>
      <c r="R685" s="34" t="str">
        <f t="shared" si="205"/>
        <v/>
      </c>
      <c r="S685" s="8"/>
      <c r="T685" s="22" t="str">
        <f t="shared" si="198"/>
        <v/>
      </c>
      <c r="U685" s="34" t="str">
        <f t="shared" si="206"/>
        <v/>
      </c>
      <c r="V685" s="8"/>
      <c r="W685" s="22" t="str">
        <f t="shared" si="199"/>
        <v/>
      </c>
    </row>
    <row r="686" spans="1:23" ht="18" customHeight="1" x14ac:dyDescent="0.35">
      <c r="A686" s="69">
        <f>'Energy - Master'!A685</f>
        <v>46705</v>
      </c>
      <c r="B686" s="24" t="str">
        <f t="shared" si="192"/>
        <v>Nov-2027</v>
      </c>
      <c r="C686" s="34" t="str">
        <f t="shared" si="200"/>
        <v/>
      </c>
      <c r="D686" s="8"/>
      <c r="E686" s="22" t="str">
        <f t="shared" si="193"/>
        <v/>
      </c>
      <c r="F686" s="34" t="str">
        <f t="shared" si="201"/>
        <v/>
      </c>
      <c r="G686" s="8"/>
      <c r="H686" s="22" t="str">
        <f t="shared" si="194"/>
        <v/>
      </c>
      <c r="I686" s="34" t="str">
        <f t="shared" si="202"/>
        <v/>
      </c>
      <c r="J686" s="8"/>
      <c r="K686" s="22" t="str">
        <f t="shared" si="195"/>
        <v/>
      </c>
      <c r="L686" s="34" t="str">
        <f t="shared" si="203"/>
        <v/>
      </c>
      <c r="M686" s="8"/>
      <c r="N686" s="22" t="str">
        <f t="shared" si="196"/>
        <v/>
      </c>
      <c r="O686" s="34" t="str">
        <f t="shared" si="204"/>
        <v/>
      </c>
      <c r="P686" s="8"/>
      <c r="Q686" s="22" t="str">
        <f t="shared" si="197"/>
        <v/>
      </c>
      <c r="R686" s="34" t="str">
        <f t="shared" si="205"/>
        <v/>
      </c>
      <c r="S686" s="8"/>
      <c r="T686" s="22" t="str">
        <f t="shared" si="198"/>
        <v/>
      </c>
      <c r="U686" s="34" t="str">
        <f t="shared" si="206"/>
        <v/>
      </c>
      <c r="V686" s="8"/>
      <c r="W686" s="22" t="str">
        <f t="shared" si="199"/>
        <v/>
      </c>
    </row>
    <row r="687" spans="1:23" ht="18" customHeight="1" x14ac:dyDescent="0.35">
      <c r="A687" s="69">
        <f>'Energy - Master'!A686</f>
        <v>46706</v>
      </c>
      <c r="B687" s="24" t="str">
        <f t="shared" si="192"/>
        <v>Nov-2027</v>
      </c>
      <c r="C687" s="34" t="str">
        <f t="shared" si="200"/>
        <v/>
      </c>
      <c r="D687" s="8"/>
      <c r="E687" s="22" t="str">
        <f t="shared" si="193"/>
        <v/>
      </c>
      <c r="F687" s="34" t="str">
        <f t="shared" si="201"/>
        <v/>
      </c>
      <c r="G687" s="8"/>
      <c r="H687" s="22" t="str">
        <f t="shared" si="194"/>
        <v/>
      </c>
      <c r="I687" s="34" t="str">
        <f t="shared" si="202"/>
        <v/>
      </c>
      <c r="J687" s="8"/>
      <c r="K687" s="22" t="str">
        <f t="shared" si="195"/>
        <v/>
      </c>
      <c r="L687" s="34" t="str">
        <f t="shared" si="203"/>
        <v/>
      </c>
      <c r="M687" s="8"/>
      <c r="N687" s="22" t="str">
        <f t="shared" si="196"/>
        <v/>
      </c>
      <c r="O687" s="34" t="str">
        <f t="shared" si="204"/>
        <v/>
      </c>
      <c r="P687" s="8"/>
      <c r="Q687" s="22" t="str">
        <f t="shared" si="197"/>
        <v/>
      </c>
      <c r="R687" s="34" t="str">
        <f t="shared" si="205"/>
        <v/>
      </c>
      <c r="S687" s="8"/>
      <c r="T687" s="22" t="str">
        <f t="shared" si="198"/>
        <v/>
      </c>
      <c r="U687" s="34" t="str">
        <f t="shared" si="206"/>
        <v/>
      </c>
      <c r="V687" s="8"/>
      <c r="W687" s="22" t="str">
        <f t="shared" si="199"/>
        <v/>
      </c>
    </row>
    <row r="688" spans="1:23" ht="18" customHeight="1" x14ac:dyDescent="0.35">
      <c r="A688" s="69">
        <f>'Energy - Master'!A687</f>
        <v>46707</v>
      </c>
      <c r="B688" s="24" t="str">
        <f t="shared" si="192"/>
        <v>Nov-2027</v>
      </c>
      <c r="C688" s="34" t="str">
        <f t="shared" si="200"/>
        <v/>
      </c>
      <c r="D688" s="8"/>
      <c r="E688" s="22" t="str">
        <f t="shared" si="193"/>
        <v/>
      </c>
      <c r="F688" s="34" t="str">
        <f t="shared" si="201"/>
        <v/>
      </c>
      <c r="G688" s="8"/>
      <c r="H688" s="22" t="str">
        <f t="shared" si="194"/>
        <v/>
      </c>
      <c r="I688" s="34" t="str">
        <f t="shared" si="202"/>
        <v/>
      </c>
      <c r="J688" s="8"/>
      <c r="K688" s="22" t="str">
        <f t="shared" si="195"/>
        <v/>
      </c>
      <c r="L688" s="34" t="str">
        <f t="shared" si="203"/>
        <v/>
      </c>
      <c r="M688" s="8"/>
      <c r="N688" s="22" t="str">
        <f t="shared" si="196"/>
        <v/>
      </c>
      <c r="O688" s="34" t="str">
        <f t="shared" si="204"/>
        <v/>
      </c>
      <c r="P688" s="8"/>
      <c r="Q688" s="22" t="str">
        <f t="shared" si="197"/>
        <v/>
      </c>
      <c r="R688" s="34" t="str">
        <f t="shared" si="205"/>
        <v/>
      </c>
      <c r="S688" s="8"/>
      <c r="T688" s="22" t="str">
        <f t="shared" si="198"/>
        <v/>
      </c>
      <c r="U688" s="34" t="str">
        <f t="shared" si="206"/>
        <v/>
      </c>
      <c r="V688" s="8"/>
      <c r="W688" s="22" t="str">
        <f t="shared" si="199"/>
        <v/>
      </c>
    </row>
    <row r="689" spans="1:23" ht="18" customHeight="1" x14ac:dyDescent="0.35">
      <c r="A689" s="69">
        <f>'Energy - Master'!A688</f>
        <v>46708</v>
      </c>
      <c r="B689" s="24" t="str">
        <f t="shared" si="192"/>
        <v>Nov-2027</v>
      </c>
      <c r="C689" s="34" t="str">
        <f t="shared" si="200"/>
        <v/>
      </c>
      <c r="D689" s="8"/>
      <c r="E689" s="22" t="str">
        <f t="shared" si="193"/>
        <v/>
      </c>
      <c r="F689" s="34" t="str">
        <f t="shared" si="201"/>
        <v/>
      </c>
      <c r="G689" s="8"/>
      <c r="H689" s="22" t="str">
        <f t="shared" si="194"/>
        <v/>
      </c>
      <c r="I689" s="34" t="str">
        <f t="shared" si="202"/>
        <v/>
      </c>
      <c r="J689" s="8"/>
      <c r="K689" s="22" t="str">
        <f t="shared" si="195"/>
        <v/>
      </c>
      <c r="L689" s="34" t="str">
        <f t="shared" si="203"/>
        <v/>
      </c>
      <c r="M689" s="8"/>
      <c r="N689" s="22" t="str">
        <f t="shared" si="196"/>
        <v/>
      </c>
      <c r="O689" s="34" t="str">
        <f t="shared" si="204"/>
        <v/>
      </c>
      <c r="P689" s="8"/>
      <c r="Q689" s="22" t="str">
        <f t="shared" si="197"/>
        <v/>
      </c>
      <c r="R689" s="34" t="str">
        <f t="shared" si="205"/>
        <v/>
      </c>
      <c r="S689" s="8"/>
      <c r="T689" s="22" t="str">
        <f t="shared" si="198"/>
        <v/>
      </c>
      <c r="U689" s="34" t="str">
        <f t="shared" si="206"/>
        <v/>
      </c>
      <c r="V689" s="8"/>
      <c r="W689" s="22" t="str">
        <f t="shared" si="199"/>
        <v/>
      </c>
    </row>
    <row r="690" spans="1:23" ht="18" customHeight="1" x14ac:dyDescent="0.35">
      <c r="A690" s="69">
        <f>'Energy - Master'!A689</f>
        <v>46709</v>
      </c>
      <c r="B690" s="24" t="str">
        <f t="shared" si="192"/>
        <v>Nov-2027</v>
      </c>
      <c r="C690" s="34" t="str">
        <f t="shared" si="200"/>
        <v/>
      </c>
      <c r="D690" s="8"/>
      <c r="E690" s="22" t="str">
        <f t="shared" si="193"/>
        <v/>
      </c>
      <c r="F690" s="34" t="str">
        <f t="shared" si="201"/>
        <v/>
      </c>
      <c r="G690" s="8"/>
      <c r="H690" s="22" t="str">
        <f t="shared" si="194"/>
        <v/>
      </c>
      <c r="I690" s="34" t="str">
        <f t="shared" si="202"/>
        <v/>
      </c>
      <c r="J690" s="8"/>
      <c r="K690" s="22" t="str">
        <f t="shared" si="195"/>
        <v/>
      </c>
      <c r="L690" s="34" t="str">
        <f t="shared" si="203"/>
        <v/>
      </c>
      <c r="M690" s="8"/>
      <c r="N690" s="22" t="str">
        <f t="shared" si="196"/>
        <v/>
      </c>
      <c r="O690" s="34" t="str">
        <f t="shared" si="204"/>
        <v/>
      </c>
      <c r="P690" s="8"/>
      <c r="Q690" s="22" t="str">
        <f t="shared" si="197"/>
        <v/>
      </c>
      <c r="R690" s="34" t="str">
        <f t="shared" si="205"/>
        <v/>
      </c>
      <c r="S690" s="8"/>
      <c r="T690" s="22" t="str">
        <f t="shared" si="198"/>
        <v/>
      </c>
      <c r="U690" s="34" t="str">
        <f t="shared" si="206"/>
        <v/>
      </c>
      <c r="V690" s="8"/>
      <c r="W690" s="22" t="str">
        <f t="shared" si="199"/>
        <v/>
      </c>
    </row>
    <row r="691" spans="1:23" ht="18" customHeight="1" x14ac:dyDescent="0.35">
      <c r="A691" s="69">
        <f>'Energy - Master'!A690</f>
        <v>46710</v>
      </c>
      <c r="B691" s="24" t="str">
        <f t="shared" si="192"/>
        <v>Nov-2027</v>
      </c>
      <c r="C691" s="34" t="str">
        <f t="shared" si="200"/>
        <v/>
      </c>
      <c r="D691" s="8"/>
      <c r="E691" s="22" t="str">
        <f t="shared" si="193"/>
        <v/>
      </c>
      <c r="F691" s="34" t="str">
        <f t="shared" si="201"/>
        <v/>
      </c>
      <c r="G691" s="8"/>
      <c r="H691" s="22" t="str">
        <f t="shared" si="194"/>
        <v/>
      </c>
      <c r="I691" s="34" t="str">
        <f t="shared" si="202"/>
        <v/>
      </c>
      <c r="J691" s="8"/>
      <c r="K691" s="22" t="str">
        <f t="shared" si="195"/>
        <v/>
      </c>
      <c r="L691" s="34" t="str">
        <f t="shared" si="203"/>
        <v/>
      </c>
      <c r="M691" s="8"/>
      <c r="N691" s="22" t="str">
        <f t="shared" si="196"/>
        <v/>
      </c>
      <c r="O691" s="34" t="str">
        <f t="shared" si="204"/>
        <v/>
      </c>
      <c r="P691" s="8"/>
      <c r="Q691" s="22" t="str">
        <f t="shared" si="197"/>
        <v/>
      </c>
      <c r="R691" s="34" t="str">
        <f t="shared" si="205"/>
        <v/>
      </c>
      <c r="S691" s="8"/>
      <c r="T691" s="22" t="str">
        <f t="shared" si="198"/>
        <v/>
      </c>
      <c r="U691" s="34" t="str">
        <f t="shared" si="206"/>
        <v/>
      </c>
      <c r="V691" s="8"/>
      <c r="W691" s="22" t="str">
        <f t="shared" si="199"/>
        <v/>
      </c>
    </row>
    <row r="692" spans="1:23" ht="18" customHeight="1" x14ac:dyDescent="0.35">
      <c r="A692" s="69">
        <f>'Energy - Master'!A691</f>
        <v>46711</v>
      </c>
      <c r="B692" s="24" t="str">
        <f t="shared" si="192"/>
        <v>Nov-2027</v>
      </c>
      <c r="C692" s="34" t="str">
        <f t="shared" si="200"/>
        <v/>
      </c>
      <c r="D692" s="8"/>
      <c r="E692" s="22" t="str">
        <f t="shared" si="193"/>
        <v/>
      </c>
      <c r="F692" s="34" t="str">
        <f t="shared" si="201"/>
        <v/>
      </c>
      <c r="G692" s="8"/>
      <c r="H692" s="22" t="str">
        <f t="shared" si="194"/>
        <v/>
      </c>
      <c r="I692" s="34" t="str">
        <f t="shared" si="202"/>
        <v/>
      </c>
      <c r="J692" s="8"/>
      <c r="K692" s="22" t="str">
        <f t="shared" si="195"/>
        <v/>
      </c>
      <c r="L692" s="34" t="str">
        <f t="shared" si="203"/>
        <v/>
      </c>
      <c r="M692" s="8"/>
      <c r="N692" s="22" t="str">
        <f t="shared" si="196"/>
        <v/>
      </c>
      <c r="O692" s="34" t="str">
        <f t="shared" si="204"/>
        <v/>
      </c>
      <c r="P692" s="8"/>
      <c r="Q692" s="22" t="str">
        <f t="shared" si="197"/>
        <v/>
      </c>
      <c r="R692" s="34" t="str">
        <f t="shared" si="205"/>
        <v/>
      </c>
      <c r="S692" s="8"/>
      <c r="T692" s="22" t="str">
        <f t="shared" si="198"/>
        <v/>
      </c>
      <c r="U692" s="34" t="str">
        <f t="shared" si="206"/>
        <v/>
      </c>
      <c r="V692" s="8"/>
      <c r="W692" s="22" t="str">
        <f t="shared" si="199"/>
        <v/>
      </c>
    </row>
    <row r="693" spans="1:23" ht="18" customHeight="1" x14ac:dyDescent="0.35">
      <c r="A693" s="69">
        <f>'Energy - Master'!A692</f>
        <v>46712</v>
      </c>
      <c r="B693" s="24" t="str">
        <f t="shared" si="192"/>
        <v>Nov-2027</v>
      </c>
      <c r="C693" s="34" t="str">
        <f t="shared" si="200"/>
        <v/>
      </c>
      <c r="D693" s="8"/>
      <c r="E693" s="22" t="str">
        <f t="shared" si="193"/>
        <v/>
      </c>
      <c r="F693" s="34" t="str">
        <f t="shared" si="201"/>
        <v/>
      </c>
      <c r="G693" s="8"/>
      <c r="H693" s="22" t="str">
        <f t="shared" si="194"/>
        <v/>
      </c>
      <c r="I693" s="34" t="str">
        <f t="shared" si="202"/>
        <v/>
      </c>
      <c r="J693" s="8"/>
      <c r="K693" s="22" t="str">
        <f t="shared" si="195"/>
        <v/>
      </c>
      <c r="L693" s="34" t="str">
        <f t="shared" si="203"/>
        <v/>
      </c>
      <c r="M693" s="8"/>
      <c r="N693" s="22" t="str">
        <f t="shared" si="196"/>
        <v/>
      </c>
      <c r="O693" s="34" t="str">
        <f t="shared" si="204"/>
        <v/>
      </c>
      <c r="P693" s="8"/>
      <c r="Q693" s="22" t="str">
        <f t="shared" si="197"/>
        <v/>
      </c>
      <c r="R693" s="34" t="str">
        <f t="shared" si="205"/>
        <v/>
      </c>
      <c r="S693" s="8"/>
      <c r="T693" s="22" t="str">
        <f t="shared" si="198"/>
        <v/>
      </c>
      <c r="U693" s="34" t="str">
        <f t="shared" si="206"/>
        <v/>
      </c>
      <c r="V693" s="8"/>
      <c r="W693" s="22" t="str">
        <f t="shared" si="199"/>
        <v/>
      </c>
    </row>
    <row r="694" spans="1:23" ht="18" customHeight="1" x14ac:dyDescent="0.35">
      <c r="A694" s="69">
        <f>'Energy - Master'!A693</f>
        <v>46713</v>
      </c>
      <c r="B694" s="24" t="str">
        <f t="shared" si="192"/>
        <v>Nov-2027</v>
      </c>
      <c r="C694" s="34" t="str">
        <f t="shared" si="200"/>
        <v/>
      </c>
      <c r="D694" s="8"/>
      <c r="E694" s="22" t="str">
        <f t="shared" si="193"/>
        <v/>
      </c>
      <c r="F694" s="34" t="str">
        <f t="shared" si="201"/>
        <v/>
      </c>
      <c r="G694" s="8"/>
      <c r="H694" s="22" t="str">
        <f t="shared" si="194"/>
        <v/>
      </c>
      <c r="I694" s="34" t="str">
        <f t="shared" si="202"/>
        <v/>
      </c>
      <c r="J694" s="8"/>
      <c r="K694" s="22" t="str">
        <f t="shared" si="195"/>
        <v/>
      </c>
      <c r="L694" s="34" t="str">
        <f t="shared" si="203"/>
        <v/>
      </c>
      <c r="M694" s="8"/>
      <c r="N694" s="22" t="str">
        <f t="shared" si="196"/>
        <v/>
      </c>
      <c r="O694" s="34" t="str">
        <f t="shared" si="204"/>
        <v/>
      </c>
      <c r="P694" s="8"/>
      <c r="Q694" s="22" t="str">
        <f t="shared" si="197"/>
        <v/>
      </c>
      <c r="R694" s="34" t="str">
        <f t="shared" si="205"/>
        <v/>
      </c>
      <c r="S694" s="8"/>
      <c r="T694" s="22" t="str">
        <f t="shared" si="198"/>
        <v/>
      </c>
      <c r="U694" s="34" t="str">
        <f t="shared" si="206"/>
        <v/>
      </c>
      <c r="V694" s="8"/>
      <c r="W694" s="22" t="str">
        <f t="shared" si="199"/>
        <v/>
      </c>
    </row>
    <row r="695" spans="1:23" ht="18" customHeight="1" x14ac:dyDescent="0.35">
      <c r="A695" s="69">
        <f>'Energy - Master'!A694</f>
        <v>46714</v>
      </c>
      <c r="B695" s="24" t="str">
        <f t="shared" si="192"/>
        <v>Nov-2027</v>
      </c>
      <c r="C695" s="34" t="str">
        <f t="shared" si="200"/>
        <v/>
      </c>
      <c r="D695" s="8"/>
      <c r="E695" s="22" t="str">
        <f t="shared" si="193"/>
        <v/>
      </c>
      <c r="F695" s="34" t="str">
        <f t="shared" si="201"/>
        <v/>
      </c>
      <c r="G695" s="8"/>
      <c r="H695" s="22" t="str">
        <f t="shared" si="194"/>
        <v/>
      </c>
      <c r="I695" s="34" t="str">
        <f t="shared" si="202"/>
        <v/>
      </c>
      <c r="J695" s="8"/>
      <c r="K695" s="22" t="str">
        <f t="shared" si="195"/>
        <v/>
      </c>
      <c r="L695" s="34" t="str">
        <f t="shared" si="203"/>
        <v/>
      </c>
      <c r="M695" s="8"/>
      <c r="N695" s="22" t="str">
        <f t="shared" si="196"/>
        <v/>
      </c>
      <c r="O695" s="34" t="str">
        <f t="shared" si="204"/>
        <v/>
      </c>
      <c r="P695" s="8"/>
      <c r="Q695" s="22" t="str">
        <f t="shared" si="197"/>
        <v/>
      </c>
      <c r="R695" s="34" t="str">
        <f t="shared" si="205"/>
        <v/>
      </c>
      <c r="S695" s="8"/>
      <c r="T695" s="22" t="str">
        <f t="shared" si="198"/>
        <v/>
      </c>
      <c r="U695" s="34" t="str">
        <f t="shared" si="206"/>
        <v/>
      </c>
      <c r="V695" s="8"/>
      <c r="W695" s="22" t="str">
        <f t="shared" si="199"/>
        <v/>
      </c>
    </row>
    <row r="696" spans="1:23" ht="18" customHeight="1" x14ac:dyDescent="0.35">
      <c r="A696" s="69">
        <f>'Energy - Master'!A695</f>
        <v>46715</v>
      </c>
      <c r="B696" s="24" t="str">
        <f t="shared" si="192"/>
        <v>Nov-2027</v>
      </c>
      <c r="C696" s="34" t="str">
        <f t="shared" si="200"/>
        <v/>
      </c>
      <c r="D696" s="8"/>
      <c r="E696" s="22" t="str">
        <f t="shared" si="193"/>
        <v/>
      </c>
      <c r="F696" s="34" t="str">
        <f t="shared" si="201"/>
        <v/>
      </c>
      <c r="G696" s="8"/>
      <c r="H696" s="22" t="str">
        <f t="shared" si="194"/>
        <v/>
      </c>
      <c r="I696" s="34" t="str">
        <f t="shared" si="202"/>
        <v/>
      </c>
      <c r="J696" s="8"/>
      <c r="K696" s="22" t="str">
        <f t="shared" si="195"/>
        <v/>
      </c>
      <c r="L696" s="34" t="str">
        <f t="shared" si="203"/>
        <v/>
      </c>
      <c r="M696" s="8"/>
      <c r="N696" s="22" t="str">
        <f t="shared" si="196"/>
        <v/>
      </c>
      <c r="O696" s="34" t="str">
        <f t="shared" si="204"/>
        <v/>
      </c>
      <c r="P696" s="8"/>
      <c r="Q696" s="22" t="str">
        <f t="shared" si="197"/>
        <v/>
      </c>
      <c r="R696" s="34" t="str">
        <f t="shared" si="205"/>
        <v/>
      </c>
      <c r="S696" s="8"/>
      <c r="T696" s="22" t="str">
        <f t="shared" si="198"/>
        <v/>
      </c>
      <c r="U696" s="34" t="str">
        <f t="shared" si="206"/>
        <v/>
      </c>
      <c r="V696" s="8"/>
      <c r="W696" s="22" t="str">
        <f t="shared" si="199"/>
        <v/>
      </c>
    </row>
    <row r="697" spans="1:23" ht="18" customHeight="1" x14ac:dyDescent="0.35">
      <c r="A697" s="69">
        <f>'Energy - Master'!A696</f>
        <v>46716</v>
      </c>
      <c r="B697" s="24" t="str">
        <f t="shared" si="192"/>
        <v>Nov-2027</v>
      </c>
      <c r="C697" s="34" t="str">
        <f t="shared" si="200"/>
        <v/>
      </c>
      <c r="D697" s="8"/>
      <c r="E697" s="22" t="str">
        <f t="shared" si="193"/>
        <v/>
      </c>
      <c r="F697" s="34" t="str">
        <f t="shared" si="201"/>
        <v/>
      </c>
      <c r="G697" s="8"/>
      <c r="H697" s="22" t="str">
        <f t="shared" si="194"/>
        <v/>
      </c>
      <c r="I697" s="34" t="str">
        <f t="shared" si="202"/>
        <v/>
      </c>
      <c r="J697" s="8"/>
      <c r="K697" s="22" t="str">
        <f t="shared" si="195"/>
        <v/>
      </c>
      <c r="L697" s="34" t="str">
        <f t="shared" si="203"/>
        <v/>
      </c>
      <c r="M697" s="8"/>
      <c r="N697" s="22" t="str">
        <f t="shared" si="196"/>
        <v/>
      </c>
      <c r="O697" s="34" t="str">
        <f t="shared" si="204"/>
        <v/>
      </c>
      <c r="P697" s="8"/>
      <c r="Q697" s="22" t="str">
        <f t="shared" si="197"/>
        <v/>
      </c>
      <c r="R697" s="34" t="str">
        <f t="shared" si="205"/>
        <v/>
      </c>
      <c r="S697" s="8"/>
      <c r="T697" s="22" t="str">
        <f t="shared" si="198"/>
        <v/>
      </c>
      <c r="U697" s="34" t="str">
        <f t="shared" si="206"/>
        <v/>
      </c>
      <c r="V697" s="8"/>
      <c r="W697" s="22" t="str">
        <f t="shared" si="199"/>
        <v/>
      </c>
    </row>
    <row r="698" spans="1:23" ht="18" customHeight="1" x14ac:dyDescent="0.35">
      <c r="A698" s="69">
        <f>'Energy - Master'!A697</f>
        <v>46717</v>
      </c>
      <c r="B698" s="24" t="str">
        <f t="shared" si="192"/>
        <v>Nov-2027</v>
      </c>
      <c r="C698" s="34" t="str">
        <f t="shared" si="200"/>
        <v/>
      </c>
      <c r="D698" s="8"/>
      <c r="E698" s="22" t="str">
        <f t="shared" si="193"/>
        <v/>
      </c>
      <c r="F698" s="34" t="str">
        <f t="shared" si="201"/>
        <v/>
      </c>
      <c r="G698" s="8"/>
      <c r="H698" s="22" t="str">
        <f t="shared" si="194"/>
        <v/>
      </c>
      <c r="I698" s="34" t="str">
        <f t="shared" si="202"/>
        <v/>
      </c>
      <c r="J698" s="8"/>
      <c r="K698" s="22" t="str">
        <f t="shared" si="195"/>
        <v/>
      </c>
      <c r="L698" s="34" t="str">
        <f t="shared" si="203"/>
        <v/>
      </c>
      <c r="M698" s="8"/>
      <c r="N698" s="22" t="str">
        <f t="shared" si="196"/>
        <v/>
      </c>
      <c r="O698" s="34" t="str">
        <f t="shared" si="204"/>
        <v/>
      </c>
      <c r="P698" s="8"/>
      <c r="Q698" s="22" t="str">
        <f t="shared" si="197"/>
        <v/>
      </c>
      <c r="R698" s="34" t="str">
        <f t="shared" si="205"/>
        <v/>
      </c>
      <c r="S698" s="8"/>
      <c r="T698" s="22" t="str">
        <f t="shared" si="198"/>
        <v/>
      </c>
      <c r="U698" s="34" t="str">
        <f t="shared" si="206"/>
        <v/>
      </c>
      <c r="V698" s="8"/>
      <c r="W698" s="22" t="str">
        <f t="shared" si="199"/>
        <v/>
      </c>
    </row>
    <row r="699" spans="1:23" ht="18" customHeight="1" x14ac:dyDescent="0.35">
      <c r="A699" s="69">
        <f>'Energy - Master'!A698</f>
        <v>46718</v>
      </c>
      <c r="B699" s="24" t="str">
        <f t="shared" si="192"/>
        <v>Nov-2027</v>
      </c>
      <c r="C699" s="34" t="str">
        <f t="shared" si="200"/>
        <v/>
      </c>
      <c r="D699" s="8"/>
      <c r="E699" s="22" t="str">
        <f t="shared" si="193"/>
        <v/>
      </c>
      <c r="F699" s="34" t="str">
        <f t="shared" si="201"/>
        <v/>
      </c>
      <c r="G699" s="8"/>
      <c r="H699" s="22" t="str">
        <f t="shared" si="194"/>
        <v/>
      </c>
      <c r="I699" s="34" t="str">
        <f t="shared" si="202"/>
        <v/>
      </c>
      <c r="J699" s="8"/>
      <c r="K699" s="22" t="str">
        <f t="shared" si="195"/>
        <v/>
      </c>
      <c r="L699" s="34" t="str">
        <f t="shared" si="203"/>
        <v/>
      </c>
      <c r="M699" s="8"/>
      <c r="N699" s="22" t="str">
        <f t="shared" si="196"/>
        <v/>
      </c>
      <c r="O699" s="34" t="str">
        <f t="shared" si="204"/>
        <v/>
      </c>
      <c r="P699" s="8"/>
      <c r="Q699" s="22" t="str">
        <f t="shared" si="197"/>
        <v/>
      </c>
      <c r="R699" s="34" t="str">
        <f t="shared" si="205"/>
        <v/>
      </c>
      <c r="S699" s="8"/>
      <c r="T699" s="22" t="str">
        <f t="shared" si="198"/>
        <v/>
      </c>
      <c r="U699" s="34" t="str">
        <f t="shared" si="206"/>
        <v/>
      </c>
      <c r="V699" s="8"/>
      <c r="W699" s="22" t="str">
        <f t="shared" si="199"/>
        <v/>
      </c>
    </row>
    <row r="700" spans="1:23" ht="18" customHeight="1" x14ac:dyDescent="0.35">
      <c r="A700" s="69">
        <f>'Energy - Master'!A699</f>
        <v>46719</v>
      </c>
      <c r="B700" s="24" t="str">
        <f t="shared" si="192"/>
        <v>Nov-2027</v>
      </c>
      <c r="C700" s="34" t="str">
        <f t="shared" si="200"/>
        <v/>
      </c>
      <c r="D700" s="8"/>
      <c r="E700" s="22" t="str">
        <f t="shared" si="193"/>
        <v/>
      </c>
      <c r="F700" s="34" t="str">
        <f t="shared" si="201"/>
        <v/>
      </c>
      <c r="G700" s="8"/>
      <c r="H700" s="22" t="str">
        <f t="shared" si="194"/>
        <v/>
      </c>
      <c r="I700" s="34" t="str">
        <f t="shared" si="202"/>
        <v/>
      </c>
      <c r="J700" s="8"/>
      <c r="K700" s="22" t="str">
        <f t="shared" si="195"/>
        <v/>
      </c>
      <c r="L700" s="34" t="str">
        <f t="shared" si="203"/>
        <v/>
      </c>
      <c r="M700" s="8"/>
      <c r="N700" s="22" t="str">
        <f t="shared" si="196"/>
        <v/>
      </c>
      <c r="O700" s="34" t="str">
        <f t="shared" si="204"/>
        <v/>
      </c>
      <c r="P700" s="8"/>
      <c r="Q700" s="22" t="str">
        <f t="shared" si="197"/>
        <v/>
      </c>
      <c r="R700" s="34" t="str">
        <f t="shared" si="205"/>
        <v/>
      </c>
      <c r="S700" s="8"/>
      <c r="T700" s="22" t="str">
        <f t="shared" si="198"/>
        <v/>
      </c>
      <c r="U700" s="34" t="str">
        <f t="shared" si="206"/>
        <v/>
      </c>
      <c r="V700" s="8"/>
      <c r="W700" s="22" t="str">
        <f t="shared" si="199"/>
        <v/>
      </c>
    </row>
    <row r="701" spans="1:23" ht="18" customHeight="1" x14ac:dyDescent="0.35">
      <c r="A701" s="69">
        <f>'Energy - Master'!A700</f>
        <v>46720</v>
      </c>
      <c r="B701" s="24" t="str">
        <f t="shared" si="192"/>
        <v>Nov-2027</v>
      </c>
      <c r="C701" s="34" t="str">
        <f t="shared" si="200"/>
        <v/>
      </c>
      <c r="D701" s="8"/>
      <c r="E701" s="22" t="str">
        <f t="shared" si="193"/>
        <v/>
      </c>
      <c r="F701" s="34" t="str">
        <f t="shared" si="201"/>
        <v/>
      </c>
      <c r="G701" s="8"/>
      <c r="H701" s="22" t="str">
        <f t="shared" si="194"/>
        <v/>
      </c>
      <c r="I701" s="34" t="str">
        <f t="shared" si="202"/>
        <v/>
      </c>
      <c r="J701" s="8"/>
      <c r="K701" s="22" t="str">
        <f t="shared" si="195"/>
        <v/>
      </c>
      <c r="L701" s="34" t="str">
        <f t="shared" si="203"/>
        <v/>
      </c>
      <c r="M701" s="8"/>
      <c r="N701" s="22" t="str">
        <f t="shared" si="196"/>
        <v/>
      </c>
      <c r="O701" s="34" t="str">
        <f t="shared" si="204"/>
        <v/>
      </c>
      <c r="P701" s="8"/>
      <c r="Q701" s="22" t="str">
        <f t="shared" si="197"/>
        <v/>
      </c>
      <c r="R701" s="34" t="str">
        <f t="shared" si="205"/>
        <v/>
      </c>
      <c r="S701" s="8"/>
      <c r="T701" s="22" t="str">
        <f t="shared" si="198"/>
        <v/>
      </c>
      <c r="U701" s="34" t="str">
        <f t="shared" si="206"/>
        <v/>
      </c>
      <c r="V701" s="8"/>
      <c r="W701" s="22" t="str">
        <f t="shared" si="199"/>
        <v/>
      </c>
    </row>
    <row r="702" spans="1:23" ht="18" customHeight="1" x14ac:dyDescent="0.35">
      <c r="A702" s="69">
        <f>'Energy - Master'!A701</f>
        <v>46721</v>
      </c>
      <c r="B702" s="24" t="str">
        <f t="shared" si="192"/>
        <v>Nov-2027</v>
      </c>
      <c r="C702" s="34" t="str">
        <f t="shared" si="200"/>
        <v/>
      </c>
      <c r="D702" s="8"/>
      <c r="E702" s="22" t="str">
        <f t="shared" si="193"/>
        <v/>
      </c>
      <c r="F702" s="34" t="str">
        <f t="shared" si="201"/>
        <v/>
      </c>
      <c r="G702" s="8"/>
      <c r="H702" s="22" t="str">
        <f t="shared" si="194"/>
        <v/>
      </c>
      <c r="I702" s="34" t="str">
        <f t="shared" si="202"/>
        <v/>
      </c>
      <c r="J702" s="8"/>
      <c r="K702" s="22" t="str">
        <f t="shared" si="195"/>
        <v/>
      </c>
      <c r="L702" s="34" t="str">
        <f t="shared" si="203"/>
        <v/>
      </c>
      <c r="M702" s="8"/>
      <c r="N702" s="22" t="str">
        <f t="shared" si="196"/>
        <v/>
      </c>
      <c r="O702" s="34" t="str">
        <f t="shared" si="204"/>
        <v/>
      </c>
      <c r="P702" s="8"/>
      <c r="Q702" s="22" t="str">
        <f t="shared" si="197"/>
        <v/>
      </c>
      <c r="R702" s="34" t="str">
        <f t="shared" si="205"/>
        <v/>
      </c>
      <c r="S702" s="8"/>
      <c r="T702" s="22" t="str">
        <f t="shared" si="198"/>
        <v/>
      </c>
      <c r="U702" s="34" t="str">
        <f t="shared" si="206"/>
        <v/>
      </c>
      <c r="V702" s="8"/>
      <c r="W702" s="22" t="str">
        <f t="shared" si="199"/>
        <v/>
      </c>
    </row>
    <row r="703" spans="1:23" ht="18" customHeight="1" x14ac:dyDescent="0.35">
      <c r="A703" s="69">
        <f>'Energy - Master'!A702</f>
        <v>46722</v>
      </c>
      <c r="B703" s="24" t="str">
        <f t="shared" si="192"/>
        <v>Dec-2027</v>
      </c>
      <c r="C703" s="34" t="str">
        <f t="shared" si="200"/>
        <v/>
      </c>
      <c r="D703" s="8"/>
      <c r="E703" s="22" t="str">
        <f t="shared" si="193"/>
        <v/>
      </c>
      <c r="F703" s="34" t="str">
        <f t="shared" si="201"/>
        <v/>
      </c>
      <c r="G703" s="8"/>
      <c r="H703" s="22" t="str">
        <f t="shared" si="194"/>
        <v/>
      </c>
      <c r="I703" s="34" t="str">
        <f t="shared" si="202"/>
        <v/>
      </c>
      <c r="J703" s="8"/>
      <c r="K703" s="22" t="str">
        <f t="shared" si="195"/>
        <v/>
      </c>
      <c r="L703" s="34" t="str">
        <f t="shared" si="203"/>
        <v/>
      </c>
      <c r="M703" s="8"/>
      <c r="N703" s="22" t="str">
        <f t="shared" si="196"/>
        <v/>
      </c>
      <c r="O703" s="34" t="str">
        <f t="shared" si="204"/>
        <v/>
      </c>
      <c r="P703" s="8"/>
      <c r="Q703" s="22" t="str">
        <f t="shared" si="197"/>
        <v/>
      </c>
      <c r="R703" s="34" t="str">
        <f t="shared" si="205"/>
        <v/>
      </c>
      <c r="S703" s="8"/>
      <c r="T703" s="22" t="str">
        <f t="shared" si="198"/>
        <v/>
      </c>
      <c r="U703" s="34" t="str">
        <f t="shared" si="206"/>
        <v/>
      </c>
      <c r="V703" s="8"/>
      <c r="W703" s="22" t="str">
        <f t="shared" si="199"/>
        <v/>
      </c>
    </row>
    <row r="704" spans="1:23" ht="18" customHeight="1" x14ac:dyDescent="0.35">
      <c r="A704" s="69">
        <f>'Energy - Master'!A703</f>
        <v>46723</v>
      </c>
      <c r="B704" s="24" t="str">
        <f t="shared" si="192"/>
        <v>Dec-2027</v>
      </c>
      <c r="C704" s="34" t="str">
        <f t="shared" si="200"/>
        <v/>
      </c>
      <c r="D704" s="8"/>
      <c r="E704" s="22" t="str">
        <f t="shared" si="193"/>
        <v/>
      </c>
      <c r="F704" s="34" t="str">
        <f t="shared" si="201"/>
        <v/>
      </c>
      <c r="G704" s="8"/>
      <c r="H704" s="22" t="str">
        <f t="shared" si="194"/>
        <v/>
      </c>
      <c r="I704" s="34" t="str">
        <f t="shared" si="202"/>
        <v/>
      </c>
      <c r="J704" s="8"/>
      <c r="K704" s="22" t="str">
        <f t="shared" si="195"/>
        <v/>
      </c>
      <c r="L704" s="34" t="str">
        <f t="shared" si="203"/>
        <v/>
      </c>
      <c r="M704" s="8"/>
      <c r="N704" s="22" t="str">
        <f t="shared" si="196"/>
        <v/>
      </c>
      <c r="O704" s="34" t="str">
        <f t="shared" si="204"/>
        <v/>
      </c>
      <c r="P704" s="8"/>
      <c r="Q704" s="22" t="str">
        <f t="shared" si="197"/>
        <v/>
      </c>
      <c r="R704" s="34" t="str">
        <f t="shared" si="205"/>
        <v/>
      </c>
      <c r="S704" s="8"/>
      <c r="T704" s="22" t="str">
        <f t="shared" si="198"/>
        <v/>
      </c>
      <c r="U704" s="34" t="str">
        <f t="shared" si="206"/>
        <v/>
      </c>
      <c r="V704" s="8"/>
      <c r="W704" s="22" t="str">
        <f t="shared" si="199"/>
        <v/>
      </c>
    </row>
    <row r="705" spans="1:23" ht="18" customHeight="1" x14ac:dyDescent="0.35">
      <c r="A705" s="69">
        <f>'Energy - Master'!A704</f>
        <v>46724</v>
      </c>
      <c r="B705" s="24" t="str">
        <f t="shared" si="192"/>
        <v>Dec-2027</v>
      </c>
      <c r="C705" s="34" t="str">
        <f t="shared" si="200"/>
        <v/>
      </c>
      <c r="D705" s="8"/>
      <c r="E705" s="22" t="str">
        <f t="shared" si="193"/>
        <v/>
      </c>
      <c r="F705" s="34" t="str">
        <f t="shared" si="201"/>
        <v/>
      </c>
      <c r="G705" s="8"/>
      <c r="H705" s="22" t="str">
        <f t="shared" si="194"/>
        <v/>
      </c>
      <c r="I705" s="34" t="str">
        <f t="shared" si="202"/>
        <v/>
      </c>
      <c r="J705" s="8"/>
      <c r="K705" s="22" t="str">
        <f t="shared" si="195"/>
        <v/>
      </c>
      <c r="L705" s="34" t="str">
        <f t="shared" si="203"/>
        <v/>
      </c>
      <c r="M705" s="8"/>
      <c r="N705" s="22" t="str">
        <f t="shared" si="196"/>
        <v/>
      </c>
      <c r="O705" s="34" t="str">
        <f t="shared" si="204"/>
        <v/>
      </c>
      <c r="P705" s="8"/>
      <c r="Q705" s="22" t="str">
        <f t="shared" si="197"/>
        <v/>
      </c>
      <c r="R705" s="34" t="str">
        <f t="shared" si="205"/>
        <v/>
      </c>
      <c r="S705" s="8"/>
      <c r="T705" s="22" t="str">
        <f t="shared" si="198"/>
        <v/>
      </c>
      <c r="U705" s="34" t="str">
        <f t="shared" si="206"/>
        <v/>
      </c>
      <c r="V705" s="8"/>
      <c r="W705" s="22" t="str">
        <f t="shared" si="199"/>
        <v/>
      </c>
    </row>
    <row r="706" spans="1:23" ht="18" customHeight="1" x14ac:dyDescent="0.35">
      <c r="A706" s="69">
        <f>'Energy - Master'!A705</f>
        <v>46725</v>
      </c>
      <c r="B706" s="24" t="str">
        <f t="shared" si="192"/>
        <v>Dec-2027</v>
      </c>
      <c r="C706" s="34" t="str">
        <f t="shared" si="200"/>
        <v/>
      </c>
      <c r="D706" s="8"/>
      <c r="E706" s="22" t="str">
        <f t="shared" si="193"/>
        <v/>
      </c>
      <c r="F706" s="34" t="str">
        <f t="shared" si="201"/>
        <v/>
      </c>
      <c r="G706" s="8"/>
      <c r="H706" s="22" t="str">
        <f t="shared" si="194"/>
        <v/>
      </c>
      <c r="I706" s="34" t="str">
        <f t="shared" si="202"/>
        <v/>
      </c>
      <c r="J706" s="8"/>
      <c r="K706" s="22" t="str">
        <f t="shared" si="195"/>
        <v/>
      </c>
      <c r="L706" s="34" t="str">
        <f t="shared" si="203"/>
        <v/>
      </c>
      <c r="M706" s="8"/>
      <c r="N706" s="22" t="str">
        <f t="shared" si="196"/>
        <v/>
      </c>
      <c r="O706" s="34" t="str">
        <f t="shared" si="204"/>
        <v/>
      </c>
      <c r="P706" s="8"/>
      <c r="Q706" s="22" t="str">
        <f t="shared" si="197"/>
        <v/>
      </c>
      <c r="R706" s="34" t="str">
        <f t="shared" si="205"/>
        <v/>
      </c>
      <c r="S706" s="8"/>
      <c r="T706" s="22" t="str">
        <f t="shared" si="198"/>
        <v/>
      </c>
      <c r="U706" s="34" t="str">
        <f t="shared" si="206"/>
        <v/>
      </c>
      <c r="V706" s="8"/>
      <c r="W706" s="22" t="str">
        <f t="shared" si="199"/>
        <v/>
      </c>
    </row>
    <row r="707" spans="1:23" ht="18" customHeight="1" x14ac:dyDescent="0.35">
      <c r="A707" s="69">
        <f>'Energy - Master'!A706</f>
        <v>46726</v>
      </c>
      <c r="B707" s="24" t="str">
        <f t="shared" si="192"/>
        <v>Dec-2027</v>
      </c>
      <c r="C707" s="34" t="str">
        <f t="shared" si="200"/>
        <v/>
      </c>
      <c r="D707" s="8"/>
      <c r="E707" s="22" t="str">
        <f t="shared" si="193"/>
        <v/>
      </c>
      <c r="F707" s="34" t="str">
        <f t="shared" si="201"/>
        <v/>
      </c>
      <c r="G707" s="8"/>
      <c r="H707" s="22" t="str">
        <f t="shared" si="194"/>
        <v/>
      </c>
      <c r="I707" s="34" t="str">
        <f t="shared" si="202"/>
        <v/>
      </c>
      <c r="J707" s="8"/>
      <c r="K707" s="22" t="str">
        <f t="shared" si="195"/>
        <v/>
      </c>
      <c r="L707" s="34" t="str">
        <f t="shared" si="203"/>
        <v/>
      </c>
      <c r="M707" s="8"/>
      <c r="N707" s="22" t="str">
        <f t="shared" si="196"/>
        <v/>
      </c>
      <c r="O707" s="34" t="str">
        <f t="shared" si="204"/>
        <v/>
      </c>
      <c r="P707" s="8"/>
      <c r="Q707" s="22" t="str">
        <f t="shared" si="197"/>
        <v/>
      </c>
      <c r="R707" s="34" t="str">
        <f t="shared" si="205"/>
        <v/>
      </c>
      <c r="S707" s="8"/>
      <c r="T707" s="22" t="str">
        <f t="shared" si="198"/>
        <v/>
      </c>
      <c r="U707" s="34" t="str">
        <f t="shared" si="206"/>
        <v/>
      </c>
      <c r="V707" s="8"/>
      <c r="W707" s="22" t="str">
        <f t="shared" si="199"/>
        <v/>
      </c>
    </row>
    <row r="708" spans="1:23" ht="18" customHeight="1" x14ac:dyDescent="0.35">
      <c r="A708" s="69">
        <f>'Energy - Master'!A707</f>
        <v>46727</v>
      </c>
      <c r="B708" s="24" t="str">
        <f t="shared" ref="B708:B771" si="207">IF(A708="","",TEXT(A708,"MMM-YYYY"))</f>
        <v>Dec-2027</v>
      </c>
      <c r="C708" s="34" t="str">
        <f t="shared" si="200"/>
        <v/>
      </c>
      <c r="D708" s="8"/>
      <c r="E708" s="22" t="str">
        <f t="shared" ref="E708:E771" si="208">IF(OR(C708="",D708=""),"",D708-C708)</f>
        <v/>
      </c>
      <c r="F708" s="34" t="str">
        <f t="shared" si="201"/>
        <v/>
      </c>
      <c r="G708" s="8"/>
      <c r="H708" s="22" t="str">
        <f t="shared" ref="H708:H771" si="209">IF(OR(F708="",G708=""),"",G708-F708)</f>
        <v/>
      </c>
      <c r="I708" s="34" t="str">
        <f t="shared" si="202"/>
        <v/>
      </c>
      <c r="J708" s="8"/>
      <c r="K708" s="22" t="str">
        <f t="shared" ref="K708:K771" si="210">IF(OR(I708="",J708=""),"",J708-I708)</f>
        <v/>
      </c>
      <c r="L708" s="34" t="str">
        <f t="shared" si="203"/>
        <v/>
      </c>
      <c r="M708" s="8"/>
      <c r="N708" s="22" t="str">
        <f t="shared" ref="N708:N771" si="211">IF(OR(L708="",M708=""),"",M708-L708)</f>
        <v/>
      </c>
      <c r="O708" s="34" t="str">
        <f t="shared" si="204"/>
        <v/>
      </c>
      <c r="P708" s="8"/>
      <c r="Q708" s="22" t="str">
        <f t="shared" ref="Q708:Q771" si="212">IF(OR(O708="",P708=""),"",P708-O708)</f>
        <v/>
      </c>
      <c r="R708" s="34" t="str">
        <f t="shared" si="205"/>
        <v/>
      </c>
      <c r="S708" s="8"/>
      <c r="T708" s="22" t="str">
        <f t="shared" ref="T708:T771" si="213">IF(OR(R708="",S708=""),"",S708-R708)</f>
        <v/>
      </c>
      <c r="U708" s="34" t="str">
        <f t="shared" si="206"/>
        <v/>
      </c>
      <c r="V708" s="8"/>
      <c r="W708" s="22" t="str">
        <f t="shared" ref="W708:W771" si="214">IF(OR(U708="",V708=""),"",V708-U708)</f>
        <v/>
      </c>
    </row>
    <row r="709" spans="1:23" ht="18" customHeight="1" x14ac:dyDescent="0.35">
      <c r="A709" s="69">
        <f>'Energy - Master'!A708</f>
        <v>46728</v>
      </c>
      <c r="B709" s="24" t="str">
        <f t="shared" si="207"/>
        <v>Dec-2027</v>
      </c>
      <c r="C709" s="34" t="str">
        <f t="shared" ref="C709:C772" si="215">IF(D708="","",D708)</f>
        <v/>
      </c>
      <c r="D709" s="8"/>
      <c r="E709" s="22" t="str">
        <f t="shared" si="208"/>
        <v/>
      </c>
      <c r="F709" s="34" t="str">
        <f t="shared" ref="F709:F772" si="216">IF(G708="","",G708)</f>
        <v/>
      </c>
      <c r="G709" s="8"/>
      <c r="H709" s="22" t="str">
        <f t="shared" si="209"/>
        <v/>
      </c>
      <c r="I709" s="34" t="str">
        <f t="shared" ref="I709:I772" si="217">IF(J708="","",J708)</f>
        <v/>
      </c>
      <c r="J709" s="8"/>
      <c r="K709" s="22" t="str">
        <f t="shared" si="210"/>
        <v/>
      </c>
      <c r="L709" s="34" t="str">
        <f t="shared" ref="L709:L772" si="218">IF(M708="","",M708)</f>
        <v/>
      </c>
      <c r="M709" s="8"/>
      <c r="N709" s="22" t="str">
        <f t="shared" si="211"/>
        <v/>
      </c>
      <c r="O709" s="34" t="str">
        <f t="shared" ref="O709:O772" si="219">IF(P708="","",P708)</f>
        <v/>
      </c>
      <c r="P709" s="8"/>
      <c r="Q709" s="22" t="str">
        <f t="shared" si="212"/>
        <v/>
      </c>
      <c r="R709" s="34" t="str">
        <f t="shared" ref="R709:R772" si="220">IF(S708="","",S708)</f>
        <v/>
      </c>
      <c r="S709" s="8"/>
      <c r="T709" s="22" t="str">
        <f t="shared" si="213"/>
        <v/>
      </c>
      <c r="U709" s="34" t="str">
        <f t="shared" ref="U709:U772" si="221">IF(V708="","",V708)</f>
        <v/>
      </c>
      <c r="V709" s="8"/>
      <c r="W709" s="22" t="str">
        <f t="shared" si="214"/>
        <v/>
      </c>
    </row>
    <row r="710" spans="1:23" ht="18" customHeight="1" x14ac:dyDescent="0.35">
      <c r="A710" s="69">
        <f>'Energy - Master'!A709</f>
        <v>46729</v>
      </c>
      <c r="B710" s="24" t="str">
        <f t="shared" si="207"/>
        <v>Dec-2027</v>
      </c>
      <c r="C710" s="34" t="str">
        <f t="shared" si="215"/>
        <v/>
      </c>
      <c r="D710" s="8"/>
      <c r="E710" s="22" t="str">
        <f t="shared" si="208"/>
        <v/>
      </c>
      <c r="F710" s="34" t="str">
        <f t="shared" si="216"/>
        <v/>
      </c>
      <c r="G710" s="8"/>
      <c r="H710" s="22" t="str">
        <f t="shared" si="209"/>
        <v/>
      </c>
      <c r="I710" s="34" t="str">
        <f t="shared" si="217"/>
        <v/>
      </c>
      <c r="J710" s="8"/>
      <c r="K710" s="22" t="str">
        <f t="shared" si="210"/>
        <v/>
      </c>
      <c r="L710" s="34" t="str">
        <f t="shared" si="218"/>
        <v/>
      </c>
      <c r="M710" s="8"/>
      <c r="N710" s="22" t="str">
        <f t="shared" si="211"/>
        <v/>
      </c>
      <c r="O710" s="34" t="str">
        <f t="shared" si="219"/>
        <v/>
      </c>
      <c r="P710" s="8"/>
      <c r="Q710" s="22" t="str">
        <f t="shared" si="212"/>
        <v/>
      </c>
      <c r="R710" s="34" t="str">
        <f t="shared" si="220"/>
        <v/>
      </c>
      <c r="S710" s="8"/>
      <c r="T710" s="22" t="str">
        <f t="shared" si="213"/>
        <v/>
      </c>
      <c r="U710" s="34" t="str">
        <f t="shared" si="221"/>
        <v/>
      </c>
      <c r="V710" s="8"/>
      <c r="W710" s="22" t="str">
        <f t="shared" si="214"/>
        <v/>
      </c>
    </row>
    <row r="711" spans="1:23" ht="18" customHeight="1" x14ac:dyDescent="0.35">
      <c r="A711" s="69">
        <f>'Energy - Master'!A710</f>
        <v>46730</v>
      </c>
      <c r="B711" s="24" t="str">
        <f t="shared" si="207"/>
        <v>Dec-2027</v>
      </c>
      <c r="C711" s="34" t="str">
        <f t="shared" si="215"/>
        <v/>
      </c>
      <c r="D711" s="8"/>
      <c r="E711" s="22" t="str">
        <f t="shared" si="208"/>
        <v/>
      </c>
      <c r="F711" s="34" t="str">
        <f t="shared" si="216"/>
        <v/>
      </c>
      <c r="G711" s="8"/>
      <c r="H711" s="22" t="str">
        <f t="shared" si="209"/>
        <v/>
      </c>
      <c r="I711" s="34" t="str">
        <f t="shared" si="217"/>
        <v/>
      </c>
      <c r="J711" s="8"/>
      <c r="K711" s="22" t="str">
        <f t="shared" si="210"/>
        <v/>
      </c>
      <c r="L711" s="34" t="str">
        <f t="shared" si="218"/>
        <v/>
      </c>
      <c r="M711" s="8"/>
      <c r="N711" s="22" t="str">
        <f t="shared" si="211"/>
        <v/>
      </c>
      <c r="O711" s="34" t="str">
        <f t="shared" si="219"/>
        <v/>
      </c>
      <c r="P711" s="8"/>
      <c r="Q711" s="22" t="str">
        <f t="shared" si="212"/>
        <v/>
      </c>
      <c r="R711" s="34" t="str">
        <f t="shared" si="220"/>
        <v/>
      </c>
      <c r="S711" s="8"/>
      <c r="T711" s="22" t="str">
        <f t="shared" si="213"/>
        <v/>
      </c>
      <c r="U711" s="34" t="str">
        <f t="shared" si="221"/>
        <v/>
      </c>
      <c r="V711" s="8"/>
      <c r="W711" s="22" t="str">
        <f t="shared" si="214"/>
        <v/>
      </c>
    </row>
    <row r="712" spans="1:23" ht="18" customHeight="1" x14ac:dyDescent="0.35">
      <c r="A712" s="69">
        <f>'Energy - Master'!A711</f>
        <v>46731</v>
      </c>
      <c r="B712" s="24" t="str">
        <f t="shared" si="207"/>
        <v>Dec-2027</v>
      </c>
      <c r="C712" s="34" t="str">
        <f t="shared" si="215"/>
        <v/>
      </c>
      <c r="D712" s="8"/>
      <c r="E712" s="22" t="str">
        <f t="shared" si="208"/>
        <v/>
      </c>
      <c r="F712" s="34" t="str">
        <f t="shared" si="216"/>
        <v/>
      </c>
      <c r="G712" s="8"/>
      <c r="H712" s="22" t="str">
        <f t="shared" si="209"/>
        <v/>
      </c>
      <c r="I712" s="34" t="str">
        <f t="shared" si="217"/>
        <v/>
      </c>
      <c r="J712" s="8"/>
      <c r="K712" s="22" t="str">
        <f t="shared" si="210"/>
        <v/>
      </c>
      <c r="L712" s="34" t="str">
        <f t="shared" si="218"/>
        <v/>
      </c>
      <c r="M712" s="8"/>
      <c r="N712" s="22" t="str">
        <f t="shared" si="211"/>
        <v/>
      </c>
      <c r="O712" s="34" t="str">
        <f t="shared" si="219"/>
        <v/>
      </c>
      <c r="P712" s="8"/>
      <c r="Q712" s="22" t="str">
        <f t="shared" si="212"/>
        <v/>
      </c>
      <c r="R712" s="34" t="str">
        <f t="shared" si="220"/>
        <v/>
      </c>
      <c r="S712" s="8"/>
      <c r="T712" s="22" t="str">
        <f t="shared" si="213"/>
        <v/>
      </c>
      <c r="U712" s="34" t="str">
        <f t="shared" si="221"/>
        <v/>
      </c>
      <c r="V712" s="8"/>
      <c r="W712" s="22" t="str">
        <f t="shared" si="214"/>
        <v/>
      </c>
    </row>
    <row r="713" spans="1:23" ht="18" customHeight="1" x14ac:dyDescent="0.35">
      <c r="A713" s="69">
        <f>'Energy - Master'!A712</f>
        <v>46732</v>
      </c>
      <c r="B713" s="24" t="str">
        <f t="shared" si="207"/>
        <v>Dec-2027</v>
      </c>
      <c r="C713" s="34" t="str">
        <f t="shared" si="215"/>
        <v/>
      </c>
      <c r="D713" s="8"/>
      <c r="E713" s="22" t="str">
        <f t="shared" si="208"/>
        <v/>
      </c>
      <c r="F713" s="34" t="str">
        <f t="shared" si="216"/>
        <v/>
      </c>
      <c r="G713" s="8"/>
      <c r="H713" s="22" t="str">
        <f t="shared" si="209"/>
        <v/>
      </c>
      <c r="I713" s="34" t="str">
        <f t="shared" si="217"/>
        <v/>
      </c>
      <c r="J713" s="8"/>
      <c r="K713" s="22" t="str">
        <f t="shared" si="210"/>
        <v/>
      </c>
      <c r="L713" s="34" t="str">
        <f t="shared" si="218"/>
        <v/>
      </c>
      <c r="M713" s="8"/>
      <c r="N713" s="22" t="str">
        <f t="shared" si="211"/>
        <v/>
      </c>
      <c r="O713" s="34" t="str">
        <f t="shared" si="219"/>
        <v/>
      </c>
      <c r="P713" s="8"/>
      <c r="Q713" s="22" t="str">
        <f t="shared" si="212"/>
        <v/>
      </c>
      <c r="R713" s="34" t="str">
        <f t="shared" si="220"/>
        <v/>
      </c>
      <c r="S713" s="8"/>
      <c r="T713" s="22" t="str">
        <f t="shared" si="213"/>
        <v/>
      </c>
      <c r="U713" s="34" t="str">
        <f t="shared" si="221"/>
        <v/>
      </c>
      <c r="V713" s="8"/>
      <c r="W713" s="22" t="str">
        <f t="shared" si="214"/>
        <v/>
      </c>
    </row>
    <row r="714" spans="1:23" ht="18" customHeight="1" x14ac:dyDescent="0.35">
      <c r="A714" s="69">
        <f>'Energy - Master'!A713</f>
        <v>46733</v>
      </c>
      <c r="B714" s="24" t="str">
        <f t="shared" si="207"/>
        <v>Dec-2027</v>
      </c>
      <c r="C714" s="34" t="str">
        <f t="shared" si="215"/>
        <v/>
      </c>
      <c r="D714" s="8"/>
      <c r="E714" s="22" t="str">
        <f t="shared" si="208"/>
        <v/>
      </c>
      <c r="F714" s="34" t="str">
        <f t="shared" si="216"/>
        <v/>
      </c>
      <c r="G714" s="8"/>
      <c r="H714" s="22" t="str">
        <f t="shared" si="209"/>
        <v/>
      </c>
      <c r="I714" s="34" t="str">
        <f t="shared" si="217"/>
        <v/>
      </c>
      <c r="J714" s="8"/>
      <c r="K714" s="22" t="str">
        <f t="shared" si="210"/>
        <v/>
      </c>
      <c r="L714" s="34" t="str">
        <f t="shared" si="218"/>
        <v/>
      </c>
      <c r="M714" s="8"/>
      <c r="N714" s="22" t="str">
        <f t="shared" si="211"/>
        <v/>
      </c>
      <c r="O714" s="34" t="str">
        <f t="shared" si="219"/>
        <v/>
      </c>
      <c r="P714" s="8"/>
      <c r="Q714" s="22" t="str">
        <f t="shared" si="212"/>
        <v/>
      </c>
      <c r="R714" s="34" t="str">
        <f t="shared" si="220"/>
        <v/>
      </c>
      <c r="S714" s="8"/>
      <c r="T714" s="22" t="str">
        <f t="shared" si="213"/>
        <v/>
      </c>
      <c r="U714" s="34" t="str">
        <f t="shared" si="221"/>
        <v/>
      </c>
      <c r="V714" s="8"/>
      <c r="W714" s="22" t="str">
        <f t="shared" si="214"/>
        <v/>
      </c>
    </row>
    <row r="715" spans="1:23" ht="18" customHeight="1" x14ac:dyDescent="0.35">
      <c r="A715" s="69">
        <f>'Energy - Master'!A714</f>
        <v>46734</v>
      </c>
      <c r="B715" s="24" t="str">
        <f t="shared" si="207"/>
        <v>Dec-2027</v>
      </c>
      <c r="C715" s="34" t="str">
        <f t="shared" si="215"/>
        <v/>
      </c>
      <c r="D715" s="8"/>
      <c r="E715" s="22" t="str">
        <f t="shared" si="208"/>
        <v/>
      </c>
      <c r="F715" s="34" t="str">
        <f t="shared" si="216"/>
        <v/>
      </c>
      <c r="G715" s="8"/>
      <c r="H715" s="22" t="str">
        <f t="shared" si="209"/>
        <v/>
      </c>
      <c r="I715" s="34" t="str">
        <f t="shared" si="217"/>
        <v/>
      </c>
      <c r="J715" s="8"/>
      <c r="K715" s="22" t="str">
        <f t="shared" si="210"/>
        <v/>
      </c>
      <c r="L715" s="34" t="str">
        <f t="shared" si="218"/>
        <v/>
      </c>
      <c r="M715" s="8"/>
      <c r="N715" s="22" t="str">
        <f t="shared" si="211"/>
        <v/>
      </c>
      <c r="O715" s="34" t="str">
        <f t="shared" si="219"/>
        <v/>
      </c>
      <c r="P715" s="8"/>
      <c r="Q715" s="22" t="str">
        <f t="shared" si="212"/>
        <v/>
      </c>
      <c r="R715" s="34" t="str">
        <f t="shared" si="220"/>
        <v/>
      </c>
      <c r="S715" s="8"/>
      <c r="T715" s="22" t="str">
        <f t="shared" si="213"/>
        <v/>
      </c>
      <c r="U715" s="34" t="str">
        <f t="shared" si="221"/>
        <v/>
      </c>
      <c r="V715" s="8"/>
      <c r="W715" s="22" t="str">
        <f t="shared" si="214"/>
        <v/>
      </c>
    </row>
    <row r="716" spans="1:23" ht="18" customHeight="1" x14ac:dyDescent="0.35">
      <c r="A716" s="69">
        <f>'Energy - Master'!A715</f>
        <v>46735</v>
      </c>
      <c r="B716" s="24" t="str">
        <f t="shared" si="207"/>
        <v>Dec-2027</v>
      </c>
      <c r="C716" s="34" t="str">
        <f t="shared" si="215"/>
        <v/>
      </c>
      <c r="D716" s="8"/>
      <c r="E716" s="22" t="str">
        <f t="shared" si="208"/>
        <v/>
      </c>
      <c r="F716" s="34" t="str">
        <f t="shared" si="216"/>
        <v/>
      </c>
      <c r="G716" s="8"/>
      <c r="H716" s="22" t="str">
        <f t="shared" si="209"/>
        <v/>
      </c>
      <c r="I716" s="34" t="str">
        <f t="shared" si="217"/>
        <v/>
      </c>
      <c r="J716" s="8"/>
      <c r="K716" s="22" t="str">
        <f t="shared" si="210"/>
        <v/>
      </c>
      <c r="L716" s="34" t="str">
        <f t="shared" si="218"/>
        <v/>
      </c>
      <c r="M716" s="8"/>
      <c r="N716" s="22" t="str">
        <f t="shared" si="211"/>
        <v/>
      </c>
      <c r="O716" s="34" t="str">
        <f t="shared" si="219"/>
        <v/>
      </c>
      <c r="P716" s="8"/>
      <c r="Q716" s="22" t="str">
        <f t="shared" si="212"/>
        <v/>
      </c>
      <c r="R716" s="34" t="str">
        <f t="shared" si="220"/>
        <v/>
      </c>
      <c r="S716" s="8"/>
      <c r="T716" s="22" t="str">
        <f t="shared" si="213"/>
        <v/>
      </c>
      <c r="U716" s="34" t="str">
        <f t="shared" si="221"/>
        <v/>
      </c>
      <c r="V716" s="8"/>
      <c r="W716" s="22" t="str">
        <f t="shared" si="214"/>
        <v/>
      </c>
    </row>
    <row r="717" spans="1:23" ht="18" customHeight="1" x14ac:dyDescent="0.35">
      <c r="A717" s="69">
        <f>'Energy - Master'!A716</f>
        <v>46736</v>
      </c>
      <c r="B717" s="24" t="str">
        <f t="shared" si="207"/>
        <v>Dec-2027</v>
      </c>
      <c r="C717" s="34" t="str">
        <f t="shared" si="215"/>
        <v/>
      </c>
      <c r="D717" s="8"/>
      <c r="E717" s="22" t="str">
        <f t="shared" si="208"/>
        <v/>
      </c>
      <c r="F717" s="34" t="str">
        <f t="shared" si="216"/>
        <v/>
      </c>
      <c r="G717" s="8"/>
      <c r="H717" s="22" t="str">
        <f t="shared" si="209"/>
        <v/>
      </c>
      <c r="I717" s="34" t="str">
        <f t="shared" si="217"/>
        <v/>
      </c>
      <c r="J717" s="8"/>
      <c r="K717" s="22" t="str">
        <f t="shared" si="210"/>
        <v/>
      </c>
      <c r="L717" s="34" t="str">
        <f t="shared" si="218"/>
        <v/>
      </c>
      <c r="M717" s="8"/>
      <c r="N717" s="22" t="str">
        <f t="shared" si="211"/>
        <v/>
      </c>
      <c r="O717" s="34" t="str">
        <f t="shared" si="219"/>
        <v/>
      </c>
      <c r="P717" s="8"/>
      <c r="Q717" s="22" t="str">
        <f t="shared" si="212"/>
        <v/>
      </c>
      <c r="R717" s="34" t="str">
        <f t="shared" si="220"/>
        <v/>
      </c>
      <c r="S717" s="8"/>
      <c r="T717" s="22" t="str">
        <f t="shared" si="213"/>
        <v/>
      </c>
      <c r="U717" s="34" t="str">
        <f t="shared" si="221"/>
        <v/>
      </c>
      <c r="V717" s="8"/>
      <c r="W717" s="22" t="str">
        <f t="shared" si="214"/>
        <v/>
      </c>
    </row>
    <row r="718" spans="1:23" ht="18" customHeight="1" x14ac:dyDescent="0.35">
      <c r="A718" s="69">
        <f>'Energy - Master'!A717</f>
        <v>46737</v>
      </c>
      <c r="B718" s="24" t="str">
        <f t="shared" si="207"/>
        <v>Dec-2027</v>
      </c>
      <c r="C718" s="34" t="str">
        <f t="shared" si="215"/>
        <v/>
      </c>
      <c r="D718" s="8"/>
      <c r="E718" s="22" t="str">
        <f t="shared" si="208"/>
        <v/>
      </c>
      <c r="F718" s="34" t="str">
        <f t="shared" si="216"/>
        <v/>
      </c>
      <c r="G718" s="8"/>
      <c r="H718" s="22" t="str">
        <f t="shared" si="209"/>
        <v/>
      </c>
      <c r="I718" s="34" t="str">
        <f t="shared" si="217"/>
        <v/>
      </c>
      <c r="J718" s="8"/>
      <c r="K718" s="22" t="str">
        <f t="shared" si="210"/>
        <v/>
      </c>
      <c r="L718" s="34" t="str">
        <f t="shared" si="218"/>
        <v/>
      </c>
      <c r="M718" s="8"/>
      <c r="N718" s="22" t="str">
        <f t="shared" si="211"/>
        <v/>
      </c>
      <c r="O718" s="34" t="str">
        <f t="shared" si="219"/>
        <v/>
      </c>
      <c r="P718" s="8"/>
      <c r="Q718" s="22" t="str">
        <f t="shared" si="212"/>
        <v/>
      </c>
      <c r="R718" s="34" t="str">
        <f t="shared" si="220"/>
        <v/>
      </c>
      <c r="S718" s="8"/>
      <c r="T718" s="22" t="str">
        <f t="shared" si="213"/>
        <v/>
      </c>
      <c r="U718" s="34" t="str">
        <f t="shared" si="221"/>
        <v/>
      </c>
      <c r="V718" s="8"/>
      <c r="W718" s="22" t="str">
        <f t="shared" si="214"/>
        <v/>
      </c>
    </row>
    <row r="719" spans="1:23" ht="18" customHeight="1" x14ac:dyDescent="0.35">
      <c r="A719" s="69">
        <f>'Energy - Master'!A718</f>
        <v>46738</v>
      </c>
      <c r="B719" s="24" t="str">
        <f t="shared" si="207"/>
        <v>Dec-2027</v>
      </c>
      <c r="C719" s="34" t="str">
        <f t="shared" si="215"/>
        <v/>
      </c>
      <c r="D719" s="8"/>
      <c r="E719" s="22" t="str">
        <f t="shared" si="208"/>
        <v/>
      </c>
      <c r="F719" s="34" t="str">
        <f t="shared" si="216"/>
        <v/>
      </c>
      <c r="G719" s="8"/>
      <c r="H719" s="22" t="str">
        <f t="shared" si="209"/>
        <v/>
      </c>
      <c r="I719" s="34" t="str">
        <f t="shared" si="217"/>
        <v/>
      </c>
      <c r="J719" s="8"/>
      <c r="K719" s="22" t="str">
        <f t="shared" si="210"/>
        <v/>
      </c>
      <c r="L719" s="34" t="str">
        <f t="shared" si="218"/>
        <v/>
      </c>
      <c r="M719" s="8"/>
      <c r="N719" s="22" t="str">
        <f t="shared" si="211"/>
        <v/>
      </c>
      <c r="O719" s="34" t="str">
        <f t="shared" si="219"/>
        <v/>
      </c>
      <c r="P719" s="8"/>
      <c r="Q719" s="22" t="str">
        <f t="shared" si="212"/>
        <v/>
      </c>
      <c r="R719" s="34" t="str">
        <f t="shared" si="220"/>
        <v/>
      </c>
      <c r="S719" s="8"/>
      <c r="T719" s="22" t="str">
        <f t="shared" si="213"/>
        <v/>
      </c>
      <c r="U719" s="34" t="str">
        <f t="shared" si="221"/>
        <v/>
      </c>
      <c r="V719" s="8"/>
      <c r="W719" s="22" t="str">
        <f t="shared" si="214"/>
        <v/>
      </c>
    </row>
    <row r="720" spans="1:23" ht="18" customHeight="1" x14ac:dyDescent="0.35">
      <c r="A720" s="69">
        <f>'Energy - Master'!A719</f>
        <v>46739</v>
      </c>
      <c r="B720" s="24" t="str">
        <f t="shared" si="207"/>
        <v>Dec-2027</v>
      </c>
      <c r="C720" s="34" t="str">
        <f t="shared" si="215"/>
        <v/>
      </c>
      <c r="D720" s="8"/>
      <c r="E720" s="22" t="str">
        <f t="shared" si="208"/>
        <v/>
      </c>
      <c r="F720" s="34" t="str">
        <f t="shared" si="216"/>
        <v/>
      </c>
      <c r="G720" s="8"/>
      <c r="H720" s="22" t="str">
        <f t="shared" si="209"/>
        <v/>
      </c>
      <c r="I720" s="34" t="str">
        <f t="shared" si="217"/>
        <v/>
      </c>
      <c r="J720" s="8"/>
      <c r="K720" s="22" t="str">
        <f t="shared" si="210"/>
        <v/>
      </c>
      <c r="L720" s="34" t="str">
        <f t="shared" si="218"/>
        <v/>
      </c>
      <c r="M720" s="8"/>
      <c r="N720" s="22" t="str">
        <f t="shared" si="211"/>
        <v/>
      </c>
      <c r="O720" s="34" t="str">
        <f t="shared" si="219"/>
        <v/>
      </c>
      <c r="P720" s="8"/>
      <c r="Q720" s="22" t="str">
        <f t="shared" si="212"/>
        <v/>
      </c>
      <c r="R720" s="34" t="str">
        <f t="shared" si="220"/>
        <v/>
      </c>
      <c r="S720" s="8"/>
      <c r="T720" s="22" t="str">
        <f t="shared" si="213"/>
        <v/>
      </c>
      <c r="U720" s="34" t="str">
        <f t="shared" si="221"/>
        <v/>
      </c>
      <c r="V720" s="8"/>
      <c r="W720" s="22" t="str">
        <f t="shared" si="214"/>
        <v/>
      </c>
    </row>
    <row r="721" spans="1:23" ht="18" customHeight="1" x14ac:dyDescent="0.35">
      <c r="A721" s="69">
        <f>'Energy - Master'!A720</f>
        <v>46740</v>
      </c>
      <c r="B721" s="24" t="str">
        <f t="shared" si="207"/>
        <v>Dec-2027</v>
      </c>
      <c r="C721" s="34" t="str">
        <f t="shared" si="215"/>
        <v/>
      </c>
      <c r="D721" s="8"/>
      <c r="E721" s="22" t="str">
        <f t="shared" si="208"/>
        <v/>
      </c>
      <c r="F721" s="34" t="str">
        <f t="shared" si="216"/>
        <v/>
      </c>
      <c r="G721" s="8"/>
      <c r="H721" s="22" t="str">
        <f t="shared" si="209"/>
        <v/>
      </c>
      <c r="I721" s="34" t="str">
        <f t="shared" si="217"/>
        <v/>
      </c>
      <c r="J721" s="8"/>
      <c r="K721" s="22" t="str">
        <f t="shared" si="210"/>
        <v/>
      </c>
      <c r="L721" s="34" t="str">
        <f t="shared" si="218"/>
        <v/>
      </c>
      <c r="M721" s="8"/>
      <c r="N721" s="22" t="str">
        <f t="shared" si="211"/>
        <v/>
      </c>
      <c r="O721" s="34" t="str">
        <f t="shared" si="219"/>
        <v/>
      </c>
      <c r="P721" s="8"/>
      <c r="Q721" s="22" t="str">
        <f t="shared" si="212"/>
        <v/>
      </c>
      <c r="R721" s="34" t="str">
        <f t="shared" si="220"/>
        <v/>
      </c>
      <c r="S721" s="8"/>
      <c r="T721" s="22" t="str">
        <f t="shared" si="213"/>
        <v/>
      </c>
      <c r="U721" s="34" t="str">
        <f t="shared" si="221"/>
        <v/>
      </c>
      <c r="V721" s="8"/>
      <c r="W721" s="22" t="str">
        <f t="shared" si="214"/>
        <v/>
      </c>
    </row>
    <row r="722" spans="1:23" ht="18" customHeight="1" x14ac:dyDescent="0.35">
      <c r="A722" s="69">
        <f>'Energy - Master'!A721</f>
        <v>46741</v>
      </c>
      <c r="B722" s="24" t="str">
        <f t="shared" si="207"/>
        <v>Dec-2027</v>
      </c>
      <c r="C722" s="34" t="str">
        <f t="shared" si="215"/>
        <v/>
      </c>
      <c r="D722" s="8"/>
      <c r="E722" s="22" t="str">
        <f t="shared" si="208"/>
        <v/>
      </c>
      <c r="F722" s="34" t="str">
        <f t="shared" si="216"/>
        <v/>
      </c>
      <c r="G722" s="8"/>
      <c r="H722" s="22" t="str">
        <f t="shared" si="209"/>
        <v/>
      </c>
      <c r="I722" s="34" t="str">
        <f t="shared" si="217"/>
        <v/>
      </c>
      <c r="J722" s="8"/>
      <c r="K722" s="22" t="str">
        <f t="shared" si="210"/>
        <v/>
      </c>
      <c r="L722" s="34" t="str">
        <f t="shared" si="218"/>
        <v/>
      </c>
      <c r="M722" s="8"/>
      <c r="N722" s="22" t="str">
        <f t="shared" si="211"/>
        <v/>
      </c>
      <c r="O722" s="34" t="str">
        <f t="shared" si="219"/>
        <v/>
      </c>
      <c r="P722" s="8"/>
      <c r="Q722" s="22" t="str">
        <f t="shared" si="212"/>
        <v/>
      </c>
      <c r="R722" s="34" t="str">
        <f t="shared" si="220"/>
        <v/>
      </c>
      <c r="S722" s="8"/>
      <c r="T722" s="22" t="str">
        <f t="shared" si="213"/>
        <v/>
      </c>
      <c r="U722" s="34" t="str">
        <f t="shared" si="221"/>
        <v/>
      </c>
      <c r="V722" s="8"/>
      <c r="W722" s="22" t="str">
        <f t="shared" si="214"/>
        <v/>
      </c>
    </row>
    <row r="723" spans="1:23" ht="18" customHeight="1" x14ac:dyDescent="0.35">
      <c r="A723" s="69">
        <f>'Energy - Master'!A722</f>
        <v>46742</v>
      </c>
      <c r="B723" s="24" t="str">
        <f t="shared" si="207"/>
        <v>Dec-2027</v>
      </c>
      <c r="C723" s="34" t="str">
        <f t="shared" si="215"/>
        <v/>
      </c>
      <c r="D723" s="8"/>
      <c r="E723" s="22" t="str">
        <f t="shared" si="208"/>
        <v/>
      </c>
      <c r="F723" s="34" t="str">
        <f t="shared" si="216"/>
        <v/>
      </c>
      <c r="G723" s="8"/>
      <c r="H723" s="22" t="str">
        <f t="shared" si="209"/>
        <v/>
      </c>
      <c r="I723" s="34" t="str">
        <f t="shared" si="217"/>
        <v/>
      </c>
      <c r="J723" s="8"/>
      <c r="K723" s="22" t="str">
        <f t="shared" si="210"/>
        <v/>
      </c>
      <c r="L723" s="34" t="str">
        <f t="shared" si="218"/>
        <v/>
      </c>
      <c r="M723" s="8"/>
      <c r="N723" s="22" t="str">
        <f t="shared" si="211"/>
        <v/>
      </c>
      <c r="O723" s="34" t="str">
        <f t="shared" si="219"/>
        <v/>
      </c>
      <c r="P723" s="8"/>
      <c r="Q723" s="22" t="str">
        <f t="shared" si="212"/>
        <v/>
      </c>
      <c r="R723" s="34" t="str">
        <f t="shared" si="220"/>
        <v/>
      </c>
      <c r="S723" s="8"/>
      <c r="T723" s="22" t="str">
        <f t="shared" si="213"/>
        <v/>
      </c>
      <c r="U723" s="34" t="str">
        <f t="shared" si="221"/>
        <v/>
      </c>
      <c r="V723" s="8"/>
      <c r="W723" s="22" t="str">
        <f t="shared" si="214"/>
        <v/>
      </c>
    </row>
    <row r="724" spans="1:23" ht="18" customHeight="1" x14ac:dyDescent="0.35">
      <c r="A724" s="69">
        <f>'Energy - Master'!A723</f>
        <v>46743</v>
      </c>
      <c r="B724" s="24" t="str">
        <f t="shared" si="207"/>
        <v>Dec-2027</v>
      </c>
      <c r="C724" s="34" t="str">
        <f t="shared" si="215"/>
        <v/>
      </c>
      <c r="D724" s="8"/>
      <c r="E724" s="22" t="str">
        <f t="shared" si="208"/>
        <v/>
      </c>
      <c r="F724" s="34" t="str">
        <f t="shared" si="216"/>
        <v/>
      </c>
      <c r="G724" s="8"/>
      <c r="H724" s="22" t="str">
        <f t="shared" si="209"/>
        <v/>
      </c>
      <c r="I724" s="34" t="str">
        <f t="shared" si="217"/>
        <v/>
      </c>
      <c r="J724" s="8"/>
      <c r="K724" s="22" t="str">
        <f t="shared" si="210"/>
        <v/>
      </c>
      <c r="L724" s="34" t="str">
        <f t="shared" si="218"/>
        <v/>
      </c>
      <c r="M724" s="8"/>
      <c r="N724" s="22" t="str">
        <f t="shared" si="211"/>
        <v/>
      </c>
      <c r="O724" s="34" t="str">
        <f t="shared" si="219"/>
        <v/>
      </c>
      <c r="P724" s="8"/>
      <c r="Q724" s="22" t="str">
        <f t="shared" si="212"/>
        <v/>
      </c>
      <c r="R724" s="34" t="str">
        <f t="shared" si="220"/>
        <v/>
      </c>
      <c r="S724" s="8"/>
      <c r="T724" s="22" t="str">
        <f t="shared" si="213"/>
        <v/>
      </c>
      <c r="U724" s="34" t="str">
        <f t="shared" si="221"/>
        <v/>
      </c>
      <c r="V724" s="8"/>
      <c r="W724" s="22" t="str">
        <f t="shared" si="214"/>
        <v/>
      </c>
    </row>
    <row r="725" spans="1:23" ht="18" customHeight="1" x14ac:dyDescent="0.35">
      <c r="A725" s="69">
        <f>'Energy - Master'!A724</f>
        <v>46744</v>
      </c>
      <c r="B725" s="24" t="str">
        <f t="shared" si="207"/>
        <v>Dec-2027</v>
      </c>
      <c r="C725" s="34" t="str">
        <f t="shared" si="215"/>
        <v/>
      </c>
      <c r="D725" s="8"/>
      <c r="E725" s="22" t="str">
        <f t="shared" si="208"/>
        <v/>
      </c>
      <c r="F725" s="34" t="str">
        <f t="shared" si="216"/>
        <v/>
      </c>
      <c r="G725" s="8"/>
      <c r="H725" s="22" t="str">
        <f t="shared" si="209"/>
        <v/>
      </c>
      <c r="I725" s="34" t="str">
        <f t="shared" si="217"/>
        <v/>
      </c>
      <c r="J725" s="8"/>
      <c r="K725" s="22" t="str">
        <f t="shared" si="210"/>
        <v/>
      </c>
      <c r="L725" s="34" t="str">
        <f t="shared" si="218"/>
        <v/>
      </c>
      <c r="M725" s="8"/>
      <c r="N725" s="22" t="str">
        <f t="shared" si="211"/>
        <v/>
      </c>
      <c r="O725" s="34" t="str">
        <f t="shared" si="219"/>
        <v/>
      </c>
      <c r="P725" s="8"/>
      <c r="Q725" s="22" t="str">
        <f t="shared" si="212"/>
        <v/>
      </c>
      <c r="R725" s="34" t="str">
        <f t="shared" si="220"/>
        <v/>
      </c>
      <c r="S725" s="8"/>
      <c r="T725" s="22" t="str">
        <f t="shared" si="213"/>
        <v/>
      </c>
      <c r="U725" s="34" t="str">
        <f t="shared" si="221"/>
        <v/>
      </c>
      <c r="V725" s="8"/>
      <c r="W725" s="22" t="str">
        <f t="shared" si="214"/>
        <v/>
      </c>
    </row>
    <row r="726" spans="1:23" ht="18" customHeight="1" x14ac:dyDescent="0.35">
      <c r="A726" s="69">
        <f>'Energy - Master'!A725</f>
        <v>46745</v>
      </c>
      <c r="B726" s="24" t="str">
        <f t="shared" si="207"/>
        <v>Dec-2027</v>
      </c>
      <c r="C726" s="34" t="str">
        <f t="shared" si="215"/>
        <v/>
      </c>
      <c r="D726" s="8"/>
      <c r="E726" s="22" t="str">
        <f t="shared" si="208"/>
        <v/>
      </c>
      <c r="F726" s="34" t="str">
        <f t="shared" si="216"/>
        <v/>
      </c>
      <c r="G726" s="8"/>
      <c r="H726" s="22" t="str">
        <f t="shared" si="209"/>
        <v/>
      </c>
      <c r="I726" s="34" t="str">
        <f t="shared" si="217"/>
        <v/>
      </c>
      <c r="J726" s="8"/>
      <c r="K726" s="22" t="str">
        <f t="shared" si="210"/>
        <v/>
      </c>
      <c r="L726" s="34" t="str">
        <f t="shared" si="218"/>
        <v/>
      </c>
      <c r="M726" s="8"/>
      <c r="N726" s="22" t="str">
        <f t="shared" si="211"/>
        <v/>
      </c>
      <c r="O726" s="34" t="str">
        <f t="shared" si="219"/>
        <v/>
      </c>
      <c r="P726" s="8"/>
      <c r="Q726" s="22" t="str">
        <f t="shared" si="212"/>
        <v/>
      </c>
      <c r="R726" s="34" t="str">
        <f t="shared" si="220"/>
        <v/>
      </c>
      <c r="S726" s="8"/>
      <c r="T726" s="22" t="str">
        <f t="shared" si="213"/>
        <v/>
      </c>
      <c r="U726" s="34" t="str">
        <f t="shared" si="221"/>
        <v/>
      </c>
      <c r="V726" s="8"/>
      <c r="W726" s="22" t="str">
        <f t="shared" si="214"/>
        <v/>
      </c>
    </row>
    <row r="727" spans="1:23" ht="18" customHeight="1" x14ac:dyDescent="0.35">
      <c r="A727" s="69">
        <f>'Energy - Master'!A726</f>
        <v>46746</v>
      </c>
      <c r="B727" s="24" t="str">
        <f t="shared" si="207"/>
        <v>Dec-2027</v>
      </c>
      <c r="C727" s="34" t="str">
        <f t="shared" si="215"/>
        <v/>
      </c>
      <c r="D727" s="8"/>
      <c r="E727" s="22" t="str">
        <f t="shared" si="208"/>
        <v/>
      </c>
      <c r="F727" s="34" t="str">
        <f t="shared" si="216"/>
        <v/>
      </c>
      <c r="G727" s="8"/>
      <c r="H727" s="22" t="str">
        <f t="shared" si="209"/>
        <v/>
      </c>
      <c r="I727" s="34" t="str">
        <f t="shared" si="217"/>
        <v/>
      </c>
      <c r="J727" s="8"/>
      <c r="K727" s="22" t="str">
        <f t="shared" si="210"/>
        <v/>
      </c>
      <c r="L727" s="34" t="str">
        <f t="shared" si="218"/>
        <v/>
      </c>
      <c r="M727" s="8"/>
      <c r="N727" s="22" t="str">
        <f t="shared" si="211"/>
        <v/>
      </c>
      <c r="O727" s="34" t="str">
        <f t="shared" si="219"/>
        <v/>
      </c>
      <c r="P727" s="8"/>
      <c r="Q727" s="22" t="str">
        <f t="shared" si="212"/>
        <v/>
      </c>
      <c r="R727" s="34" t="str">
        <f t="shared" si="220"/>
        <v/>
      </c>
      <c r="S727" s="8"/>
      <c r="T727" s="22" t="str">
        <f t="shared" si="213"/>
        <v/>
      </c>
      <c r="U727" s="34" t="str">
        <f t="shared" si="221"/>
        <v/>
      </c>
      <c r="V727" s="8"/>
      <c r="W727" s="22" t="str">
        <f t="shared" si="214"/>
        <v/>
      </c>
    </row>
    <row r="728" spans="1:23" ht="18" customHeight="1" x14ac:dyDescent="0.35">
      <c r="A728" s="69">
        <f>'Energy - Master'!A727</f>
        <v>46747</v>
      </c>
      <c r="B728" s="24" t="str">
        <f t="shared" si="207"/>
        <v>Dec-2027</v>
      </c>
      <c r="C728" s="34" t="str">
        <f t="shared" si="215"/>
        <v/>
      </c>
      <c r="D728" s="8"/>
      <c r="E728" s="22" t="str">
        <f t="shared" si="208"/>
        <v/>
      </c>
      <c r="F728" s="34" t="str">
        <f t="shared" si="216"/>
        <v/>
      </c>
      <c r="G728" s="8"/>
      <c r="H728" s="22" t="str">
        <f t="shared" si="209"/>
        <v/>
      </c>
      <c r="I728" s="34" t="str">
        <f t="shared" si="217"/>
        <v/>
      </c>
      <c r="J728" s="8"/>
      <c r="K728" s="22" t="str">
        <f t="shared" si="210"/>
        <v/>
      </c>
      <c r="L728" s="34" t="str">
        <f t="shared" si="218"/>
        <v/>
      </c>
      <c r="M728" s="8"/>
      <c r="N728" s="22" t="str">
        <f t="shared" si="211"/>
        <v/>
      </c>
      <c r="O728" s="34" t="str">
        <f t="shared" si="219"/>
        <v/>
      </c>
      <c r="P728" s="8"/>
      <c r="Q728" s="22" t="str">
        <f t="shared" si="212"/>
        <v/>
      </c>
      <c r="R728" s="34" t="str">
        <f t="shared" si="220"/>
        <v/>
      </c>
      <c r="S728" s="8"/>
      <c r="T728" s="22" t="str">
        <f t="shared" si="213"/>
        <v/>
      </c>
      <c r="U728" s="34" t="str">
        <f t="shared" si="221"/>
        <v/>
      </c>
      <c r="V728" s="8"/>
      <c r="W728" s="22" t="str">
        <f t="shared" si="214"/>
        <v/>
      </c>
    </row>
    <row r="729" spans="1:23" ht="18" customHeight="1" x14ac:dyDescent="0.35">
      <c r="A729" s="69">
        <f>'Energy - Master'!A728</f>
        <v>46748</v>
      </c>
      <c r="B729" s="24" t="str">
        <f t="shared" si="207"/>
        <v>Dec-2027</v>
      </c>
      <c r="C729" s="34" t="str">
        <f t="shared" si="215"/>
        <v/>
      </c>
      <c r="D729" s="8"/>
      <c r="E729" s="22" t="str">
        <f t="shared" si="208"/>
        <v/>
      </c>
      <c r="F729" s="34" t="str">
        <f t="shared" si="216"/>
        <v/>
      </c>
      <c r="G729" s="8"/>
      <c r="H729" s="22" t="str">
        <f t="shared" si="209"/>
        <v/>
      </c>
      <c r="I729" s="34" t="str">
        <f t="shared" si="217"/>
        <v/>
      </c>
      <c r="J729" s="8"/>
      <c r="K729" s="22" t="str">
        <f t="shared" si="210"/>
        <v/>
      </c>
      <c r="L729" s="34" t="str">
        <f t="shared" si="218"/>
        <v/>
      </c>
      <c r="M729" s="8"/>
      <c r="N729" s="22" t="str">
        <f t="shared" si="211"/>
        <v/>
      </c>
      <c r="O729" s="34" t="str">
        <f t="shared" si="219"/>
        <v/>
      </c>
      <c r="P729" s="8"/>
      <c r="Q729" s="22" t="str">
        <f t="shared" si="212"/>
        <v/>
      </c>
      <c r="R729" s="34" t="str">
        <f t="shared" si="220"/>
        <v/>
      </c>
      <c r="S729" s="8"/>
      <c r="T729" s="22" t="str">
        <f t="shared" si="213"/>
        <v/>
      </c>
      <c r="U729" s="34" t="str">
        <f t="shared" si="221"/>
        <v/>
      </c>
      <c r="V729" s="8"/>
      <c r="W729" s="22" t="str">
        <f t="shared" si="214"/>
        <v/>
      </c>
    </row>
    <row r="730" spans="1:23" ht="18" customHeight="1" x14ac:dyDescent="0.35">
      <c r="A730" s="69">
        <f>'Energy - Master'!A729</f>
        <v>46749</v>
      </c>
      <c r="B730" s="24" t="str">
        <f t="shared" si="207"/>
        <v>Dec-2027</v>
      </c>
      <c r="C730" s="34" t="str">
        <f t="shared" si="215"/>
        <v/>
      </c>
      <c r="D730" s="8"/>
      <c r="E730" s="22" t="str">
        <f t="shared" si="208"/>
        <v/>
      </c>
      <c r="F730" s="34" t="str">
        <f t="shared" si="216"/>
        <v/>
      </c>
      <c r="G730" s="8"/>
      <c r="H730" s="22" t="str">
        <f t="shared" si="209"/>
        <v/>
      </c>
      <c r="I730" s="34" t="str">
        <f t="shared" si="217"/>
        <v/>
      </c>
      <c r="J730" s="8"/>
      <c r="K730" s="22" t="str">
        <f t="shared" si="210"/>
        <v/>
      </c>
      <c r="L730" s="34" t="str">
        <f t="shared" si="218"/>
        <v/>
      </c>
      <c r="M730" s="8"/>
      <c r="N730" s="22" t="str">
        <f t="shared" si="211"/>
        <v/>
      </c>
      <c r="O730" s="34" t="str">
        <f t="shared" si="219"/>
        <v/>
      </c>
      <c r="P730" s="8"/>
      <c r="Q730" s="22" t="str">
        <f t="shared" si="212"/>
        <v/>
      </c>
      <c r="R730" s="34" t="str">
        <f t="shared" si="220"/>
        <v/>
      </c>
      <c r="S730" s="8"/>
      <c r="T730" s="22" t="str">
        <f t="shared" si="213"/>
        <v/>
      </c>
      <c r="U730" s="34" t="str">
        <f t="shared" si="221"/>
        <v/>
      </c>
      <c r="V730" s="8"/>
      <c r="W730" s="22" t="str">
        <f t="shared" si="214"/>
        <v/>
      </c>
    </row>
    <row r="731" spans="1:23" ht="18" customHeight="1" x14ac:dyDescent="0.35">
      <c r="A731" s="69">
        <f>'Energy - Master'!A730</f>
        <v>46750</v>
      </c>
      <c r="B731" s="24" t="str">
        <f t="shared" si="207"/>
        <v>Dec-2027</v>
      </c>
      <c r="C731" s="34" t="str">
        <f t="shared" si="215"/>
        <v/>
      </c>
      <c r="D731" s="8"/>
      <c r="E731" s="22" t="str">
        <f t="shared" si="208"/>
        <v/>
      </c>
      <c r="F731" s="34" t="str">
        <f t="shared" si="216"/>
        <v/>
      </c>
      <c r="G731" s="8"/>
      <c r="H731" s="22" t="str">
        <f t="shared" si="209"/>
        <v/>
      </c>
      <c r="I731" s="34" t="str">
        <f t="shared" si="217"/>
        <v/>
      </c>
      <c r="J731" s="8"/>
      <c r="K731" s="22" t="str">
        <f t="shared" si="210"/>
        <v/>
      </c>
      <c r="L731" s="34" t="str">
        <f t="shared" si="218"/>
        <v/>
      </c>
      <c r="M731" s="8"/>
      <c r="N731" s="22" t="str">
        <f t="shared" si="211"/>
        <v/>
      </c>
      <c r="O731" s="34" t="str">
        <f t="shared" si="219"/>
        <v/>
      </c>
      <c r="P731" s="8"/>
      <c r="Q731" s="22" t="str">
        <f t="shared" si="212"/>
        <v/>
      </c>
      <c r="R731" s="34" t="str">
        <f t="shared" si="220"/>
        <v/>
      </c>
      <c r="S731" s="8"/>
      <c r="T731" s="22" t="str">
        <f t="shared" si="213"/>
        <v/>
      </c>
      <c r="U731" s="34" t="str">
        <f t="shared" si="221"/>
        <v/>
      </c>
      <c r="V731" s="8"/>
      <c r="W731" s="22" t="str">
        <f t="shared" si="214"/>
        <v/>
      </c>
    </row>
    <row r="732" spans="1:23" ht="18" customHeight="1" x14ac:dyDescent="0.35">
      <c r="A732" s="69">
        <f>'Energy - Master'!A731</f>
        <v>46751</v>
      </c>
      <c r="B732" s="24" t="str">
        <f t="shared" si="207"/>
        <v>Dec-2027</v>
      </c>
      <c r="C732" s="34" t="str">
        <f t="shared" si="215"/>
        <v/>
      </c>
      <c r="D732" s="8"/>
      <c r="E732" s="22" t="str">
        <f t="shared" si="208"/>
        <v/>
      </c>
      <c r="F732" s="34" t="str">
        <f t="shared" si="216"/>
        <v/>
      </c>
      <c r="G732" s="8"/>
      <c r="H732" s="22" t="str">
        <f t="shared" si="209"/>
        <v/>
      </c>
      <c r="I732" s="34" t="str">
        <f t="shared" si="217"/>
        <v/>
      </c>
      <c r="J732" s="8"/>
      <c r="K732" s="22" t="str">
        <f t="shared" si="210"/>
        <v/>
      </c>
      <c r="L732" s="34" t="str">
        <f t="shared" si="218"/>
        <v/>
      </c>
      <c r="M732" s="8"/>
      <c r="N732" s="22" t="str">
        <f t="shared" si="211"/>
        <v/>
      </c>
      <c r="O732" s="34" t="str">
        <f t="shared" si="219"/>
        <v/>
      </c>
      <c r="P732" s="8"/>
      <c r="Q732" s="22" t="str">
        <f t="shared" si="212"/>
        <v/>
      </c>
      <c r="R732" s="34" t="str">
        <f t="shared" si="220"/>
        <v/>
      </c>
      <c r="S732" s="8"/>
      <c r="T732" s="22" t="str">
        <f t="shared" si="213"/>
        <v/>
      </c>
      <c r="U732" s="34" t="str">
        <f t="shared" si="221"/>
        <v/>
      </c>
      <c r="V732" s="8"/>
      <c r="W732" s="22" t="str">
        <f t="shared" si="214"/>
        <v/>
      </c>
    </row>
    <row r="733" spans="1:23" ht="18" customHeight="1" x14ac:dyDescent="0.35">
      <c r="A733" s="69">
        <f>'Energy - Master'!A732</f>
        <v>46752</v>
      </c>
      <c r="B733" s="24" t="str">
        <f t="shared" si="207"/>
        <v>Dec-2027</v>
      </c>
      <c r="C733" s="34" t="str">
        <f t="shared" si="215"/>
        <v/>
      </c>
      <c r="D733" s="8"/>
      <c r="E733" s="22" t="str">
        <f t="shared" si="208"/>
        <v/>
      </c>
      <c r="F733" s="34" t="str">
        <f t="shared" si="216"/>
        <v/>
      </c>
      <c r="G733" s="8"/>
      <c r="H733" s="22" t="str">
        <f t="shared" si="209"/>
        <v/>
      </c>
      <c r="I733" s="34" t="str">
        <f t="shared" si="217"/>
        <v/>
      </c>
      <c r="J733" s="8"/>
      <c r="K733" s="22" t="str">
        <f t="shared" si="210"/>
        <v/>
      </c>
      <c r="L733" s="34" t="str">
        <f t="shared" si="218"/>
        <v/>
      </c>
      <c r="M733" s="8"/>
      <c r="N733" s="22" t="str">
        <f t="shared" si="211"/>
        <v/>
      </c>
      <c r="O733" s="34" t="str">
        <f t="shared" si="219"/>
        <v/>
      </c>
      <c r="P733" s="8"/>
      <c r="Q733" s="22" t="str">
        <f t="shared" si="212"/>
        <v/>
      </c>
      <c r="R733" s="34" t="str">
        <f t="shared" si="220"/>
        <v/>
      </c>
      <c r="S733" s="8"/>
      <c r="T733" s="22" t="str">
        <f t="shared" si="213"/>
        <v/>
      </c>
      <c r="U733" s="34" t="str">
        <f t="shared" si="221"/>
        <v/>
      </c>
      <c r="V733" s="8"/>
      <c r="W733" s="22" t="str">
        <f t="shared" si="214"/>
        <v/>
      </c>
    </row>
    <row r="734" spans="1:23" ht="18" customHeight="1" x14ac:dyDescent="0.35">
      <c r="A734" s="69">
        <f>'Energy - Master'!A733</f>
        <v>46753</v>
      </c>
      <c r="B734" s="24" t="str">
        <f t="shared" si="207"/>
        <v>Jan-2028</v>
      </c>
      <c r="C734" s="34" t="str">
        <f t="shared" si="215"/>
        <v/>
      </c>
      <c r="D734" s="8"/>
      <c r="E734" s="22" t="str">
        <f t="shared" si="208"/>
        <v/>
      </c>
      <c r="F734" s="34" t="str">
        <f t="shared" si="216"/>
        <v/>
      </c>
      <c r="G734" s="8"/>
      <c r="H734" s="22" t="str">
        <f t="shared" si="209"/>
        <v/>
      </c>
      <c r="I734" s="34" t="str">
        <f t="shared" si="217"/>
        <v/>
      </c>
      <c r="J734" s="8"/>
      <c r="K734" s="22" t="str">
        <f t="shared" si="210"/>
        <v/>
      </c>
      <c r="L734" s="34" t="str">
        <f t="shared" si="218"/>
        <v/>
      </c>
      <c r="M734" s="8"/>
      <c r="N734" s="22" t="str">
        <f t="shared" si="211"/>
        <v/>
      </c>
      <c r="O734" s="34" t="str">
        <f t="shared" si="219"/>
        <v/>
      </c>
      <c r="P734" s="8"/>
      <c r="Q734" s="22" t="str">
        <f t="shared" si="212"/>
        <v/>
      </c>
      <c r="R734" s="34" t="str">
        <f t="shared" si="220"/>
        <v/>
      </c>
      <c r="S734" s="8"/>
      <c r="T734" s="22" t="str">
        <f t="shared" si="213"/>
        <v/>
      </c>
      <c r="U734" s="34" t="str">
        <f t="shared" si="221"/>
        <v/>
      </c>
      <c r="V734" s="8"/>
      <c r="W734" s="22" t="str">
        <f t="shared" si="214"/>
        <v/>
      </c>
    </row>
    <row r="735" spans="1:23" ht="18" customHeight="1" x14ac:dyDescent="0.35">
      <c r="A735" s="69">
        <f>'Energy - Master'!A734</f>
        <v>46754</v>
      </c>
      <c r="B735" s="24" t="str">
        <f t="shared" si="207"/>
        <v>Jan-2028</v>
      </c>
      <c r="C735" s="34" t="str">
        <f t="shared" si="215"/>
        <v/>
      </c>
      <c r="D735" s="8"/>
      <c r="E735" s="22" t="str">
        <f t="shared" si="208"/>
        <v/>
      </c>
      <c r="F735" s="34" t="str">
        <f t="shared" si="216"/>
        <v/>
      </c>
      <c r="G735" s="8"/>
      <c r="H735" s="22" t="str">
        <f t="shared" si="209"/>
        <v/>
      </c>
      <c r="I735" s="34" t="str">
        <f t="shared" si="217"/>
        <v/>
      </c>
      <c r="J735" s="8"/>
      <c r="K735" s="22" t="str">
        <f t="shared" si="210"/>
        <v/>
      </c>
      <c r="L735" s="34" t="str">
        <f t="shared" si="218"/>
        <v/>
      </c>
      <c r="M735" s="8"/>
      <c r="N735" s="22" t="str">
        <f t="shared" si="211"/>
        <v/>
      </c>
      <c r="O735" s="34" t="str">
        <f t="shared" si="219"/>
        <v/>
      </c>
      <c r="P735" s="8"/>
      <c r="Q735" s="22" t="str">
        <f t="shared" si="212"/>
        <v/>
      </c>
      <c r="R735" s="34" t="str">
        <f t="shared" si="220"/>
        <v/>
      </c>
      <c r="S735" s="8"/>
      <c r="T735" s="22" t="str">
        <f t="shared" si="213"/>
        <v/>
      </c>
      <c r="U735" s="34" t="str">
        <f t="shared" si="221"/>
        <v/>
      </c>
      <c r="V735" s="8"/>
      <c r="W735" s="22" t="str">
        <f t="shared" si="214"/>
        <v/>
      </c>
    </row>
    <row r="736" spans="1:23" ht="18" customHeight="1" x14ac:dyDescent="0.35">
      <c r="A736" s="69">
        <f>'Energy - Master'!A735</f>
        <v>46755</v>
      </c>
      <c r="B736" s="24" t="str">
        <f t="shared" si="207"/>
        <v>Jan-2028</v>
      </c>
      <c r="C736" s="34" t="str">
        <f t="shared" si="215"/>
        <v/>
      </c>
      <c r="D736" s="8"/>
      <c r="E736" s="22" t="str">
        <f t="shared" si="208"/>
        <v/>
      </c>
      <c r="F736" s="34" t="str">
        <f t="shared" si="216"/>
        <v/>
      </c>
      <c r="G736" s="8"/>
      <c r="H736" s="22" t="str">
        <f t="shared" si="209"/>
        <v/>
      </c>
      <c r="I736" s="34" t="str">
        <f t="shared" si="217"/>
        <v/>
      </c>
      <c r="J736" s="8"/>
      <c r="K736" s="22" t="str">
        <f t="shared" si="210"/>
        <v/>
      </c>
      <c r="L736" s="34" t="str">
        <f t="shared" si="218"/>
        <v/>
      </c>
      <c r="M736" s="8"/>
      <c r="N736" s="22" t="str">
        <f t="shared" si="211"/>
        <v/>
      </c>
      <c r="O736" s="34" t="str">
        <f t="shared" si="219"/>
        <v/>
      </c>
      <c r="P736" s="8"/>
      <c r="Q736" s="22" t="str">
        <f t="shared" si="212"/>
        <v/>
      </c>
      <c r="R736" s="34" t="str">
        <f t="shared" si="220"/>
        <v/>
      </c>
      <c r="S736" s="8"/>
      <c r="T736" s="22" t="str">
        <f t="shared" si="213"/>
        <v/>
      </c>
      <c r="U736" s="34" t="str">
        <f t="shared" si="221"/>
        <v/>
      </c>
      <c r="V736" s="8"/>
      <c r="W736" s="22" t="str">
        <f t="shared" si="214"/>
        <v/>
      </c>
    </row>
    <row r="737" spans="1:23" ht="18" customHeight="1" x14ac:dyDescent="0.35">
      <c r="A737" s="69">
        <f>'Energy - Master'!A736</f>
        <v>46756</v>
      </c>
      <c r="B737" s="24" t="str">
        <f t="shared" si="207"/>
        <v>Jan-2028</v>
      </c>
      <c r="C737" s="34" t="str">
        <f t="shared" si="215"/>
        <v/>
      </c>
      <c r="D737" s="8"/>
      <c r="E737" s="22" t="str">
        <f t="shared" si="208"/>
        <v/>
      </c>
      <c r="F737" s="34" t="str">
        <f t="shared" si="216"/>
        <v/>
      </c>
      <c r="G737" s="8"/>
      <c r="H737" s="22" t="str">
        <f t="shared" si="209"/>
        <v/>
      </c>
      <c r="I737" s="34" t="str">
        <f t="shared" si="217"/>
        <v/>
      </c>
      <c r="J737" s="8"/>
      <c r="K737" s="22" t="str">
        <f t="shared" si="210"/>
        <v/>
      </c>
      <c r="L737" s="34" t="str">
        <f t="shared" si="218"/>
        <v/>
      </c>
      <c r="M737" s="8"/>
      <c r="N737" s="22" t="str">
        <f t="shared" si="211"/>
        <v/>
      </c>
      <c r="O737" s="34" t="str">
        <f t="shared" si="219"/>
        <v/>
      </c>
      <c r="P737" s="8"/>
      <c r="Q737" s="22" t="str">
        <f t="shared" si="212"/>
        <v/>
      </c>
      <c r="R737" s="34" t="str">
        <f t="shared" si="220"/>
        <v/>
      </c>
      <c r="S737" s="8"/>
      <c r="T737" s="22" t="str">
        <f t="shared" si="213"/>
        <v/>
      </c>
      <c r="U737" s="34" t="str">
        <f t="shared" si="221"/>
        <v/>
      </c>
      <c r="V737" s="8"/>
      <c r="W737" s="22" t="str">
        <f t="shared" si="214"/>
        <v/>
      </c>
    </row>
    <row r="738" spans="1:23" ht="18" customHeight="1" x14ac:dyDescent="0.35">
      <c r="A738" s="69">
        <f>'Energy - Master'!A737</f>
        <v>46757</v>
      </c>
      <c r="B738" s="24" t="str">
        <f t="shared" si="207"/>
        <v>Jan-2028</v>
      </c>
      <c r="C738" s="34" t="str">
        <f t="shared" si="215"/>
        <v/>
      </c>
      <c r="D738" s="8"/>
      <c r="E738" s="22" t="str">
        <f t="shared" si="208"/>
        <v/>
      </c>
      <c r="F738" s="34" t="str">
        <f t="shared" si="216"/>
        <v/>
      </c>
      <c r="G738" s="8"/>
      <c r="H738" s="22" t="str">
        <f t="shared" si="209"/>
        <v/>
      </c>
      <c r="I738" s="34" t="str">
        <f t="shared" si="217"/>
        <v/>
      </c>
      <c r="J738" s="8"/>
      <c r="K738" s="22" t="str">
        <f t="shared" si="210"/>
        <v/>
      </c>
      <c r="L738" s="34" t="str">
        <f t="shared" si="218"/>
        <v/>
      </c>
      <c r="M738" s="8"/>
      <c r="N738" s="22" t="str">
        <f t="shared" si="211"/>
        <v/>
      </c>
      <c r="O738" s="34" t="str">
        <f t="shared" si="219"/>
        <v/>
      </c>
      <c r="P738" s="8"/>
      <c r="Q738" s="22" t="str">
        <f t="shared" si="212"/>
        <v/>
      </c>
      <c r="R738" s="34" t="str">
        <f t="shared" si="220"/>
        <v/>
      </c>
      <c r="S738" s="8"/>
      <c r="T738" s="22" t="str">
        <f t="shared" si="213"/>
        <v/>
      </c>
      <c r="U738" s="34" t="str">
        <f t="shared" si="221"/>
        <v/>
      </c>
      <c r="V738" s="8"/>
      <c r="W738" s="22" t="str">
        <f t="shared" si="214"/>
        <v/>
      </c>
    </row>
    <row r="739" spans="1:23" ht="18" customHeight="1" x14ac:dyDescent="0.35">
      <c r="A739" s="69">
        <f>'Energy - Master'!A738</f>
        <v>46758</v>
      </c>
      <c r="B739" s="24" t="str">
        <f t="shared" si="207"/>
        <v>Jan-2028</v>
      </c>
      <c r="C739" s="34" t="str">
        <f t="shared" si="215"/>
        <v/>
      </c>
      <c r="D739" s="8"/>
      <c r="E739" s="22" t="str">
        <f t="shared" si="208"/>
        <v/>
      </c>
      <c r="F739" s="34" t="str">
        <f t="shared" si="216"/>
        <v/>
      </c>
      <c r="G739" s="8"/>
      <c r="H739" s="22" t="str">
        <f t="shared" si="209"/>
        <v/>
      </c>
      <c r="I739" s="34" t="str">
        <f t="shared" si="217"/>
        <v/>
      </c>
      <c r="J739" s="8"/>
      <c r="K739" s="22" t="str">
        <f t="shared" si="210"/>
        <v/>
      </c>
      <c r="L739" s="34" t="str">
        <f t="shared" si="218"/>
        <v/>
      </c>
      <c r="M739" s="8"/>
      <c r="N739" s="22" t="str">
        <f t="shared" si="211"/>
        <v/>
      </c>
      <c r="O739" s="34" t="str">
        <f t="shared" si="219"/>
        <v/>
      </c>
      <c r="P739" s="8"/>
      <c r="Q739" s="22" t="str">
        <f t="shared" si="212"/>
        <v/>
      </c>
      <c r="R739" s="34" t="str">
        <f t="shared" si="220"/>
        <v/>
      </c>
      <c r="S739" s="8"/>
      <c r="T739" s="22" t="str">
        <f t="shared" si="213"/>
        <v/>
      </c>
      <c r="U739" s="34" t="str">
        <f t="shared" si="221"/>
        <v/>
      </c>
      <c r="V739" s="8"/>
      <c r="W739" s="22" t="str">
        <f t="shared" si="214"/>
        <v/>
      </c>
    </row>
    <row r="740" spans="1:23" ht="18" customHeight="1" x14ac:dyDescent="0.35">
      <c r="A740" s="69">
        <f>'Energy - Master'!A739</f>
        <v>46759</v>
      </c>
      <c r="B740" s="24" t="str">
        <f t="shared" si="207"/>
        <v>Jan-2028</v>
      </c>
      <c r="C740" s="34" t="str">
        <f t="shared" si="215"/>
        <v/>
      </c>
      <c r="D740" s="8"/>
      <c r="E740" s="22" t="str">
        <f t="shared" si="208"/>
        <v/>
      </c>
      <c r="F740" s="34" t="str">
        <f t="shared" si="216"/>
        <v/>
      </c>
      <c r="G740" s="8"/>
      <c r="H740" s="22" t="str">
        <f t="shared" si="209"/>
        <v/>
      </c>
      <c r="I740" s="34" t="str">
        <f t="shared" si="217"/>
        <v/>
      </c>
      <c r="J740" s="8"/>
      <c r="K740" s="22" t="str">
        <f t="shared" si="210"/>
        <v/>
      </c>
      <c r="L740" s="34" t="str">
        <f t="shared" si="218"/>
        <v/>
      </c>
      <c r="M740" s="8"/>
      <c r="N740" s="22" t="str">
        <f t="shared" si="211"/>
        <v/>
      </c>
      <c r="O740" s="34" t="str">
        <f t="shared" si="219"/>
        <v/>
      </c>
      <c r="P740" s="8"/>
      <c r="Q740" s="22" t="str">
        <f t="shared" si="212"/>
        <v/>
      </c>
      <c r="R740" s="34" t="str">
        <f t="shared" si="220"/>
        <v/>
      </c>
      <c r="S740" s="8"/>
      <c r="T740" s="22" t="str">
        <f t="shared" si="213"/>
        <v/>
      </c>
      <c r="U740" s="34" t="str">
        <f t="shared" si="221"/>
        <v/>
      </c>
      <c r="V740" s="8"/>
      <c r="W740" s="22" t="str">
        <f t="shared" si="214"/>
        <v/>
      </c>
    </row>
    <row r="741" spans="1:23" ht="18" customHeight="1" x14ac:dyDescent="0.35">
      <c r="A741" s="69">
        <f>'Energy - Master'!A740</f>
        <v>46760</v>
      </c>
      <c r="B741" s="24" t="str">
        <f t="shared" si="207"/>
        <v>Jan-2028</v>
      </c>
      <c r="C741" s="34" t="str">
        <f t="shared" si="215"/>
        <v/>
      </c>
      <c r="D741" s="8"/>
      <c r="E741" s="22" t="str">
        <f t="shared" si="208"/>
        <v/>
      </c>
      <c r="F741" s="34" t="str">
        <f t="shared" si="216"/>
        <v/>
      </c>
      <c r="G741" s="8"/>
      <c r="H741" s="22" t="str">
        <f t="shared" si="209"/>
        <v/>
      </c>
      <c r="I741" s="34" t="str">
        <f t="shared" si="217"/>
        <v/>
      </c>
      <c r="J741" s="8"/>
      <c r="K741" s="22" t="str">
        <f t="shared" si="210"/>
        <v/>
      </c>
      <c r="L741" s="34" t="str">
        <f t="shared" si="218"/>
        <v/>
      </c>
      <c r="M741" s="8"/>
      <c r="N741" s="22" t="str">
        <f t="shared" si="211"/>
        <v/>
      </c>
      <c r="O741" s="34" t="str">
        <f t="shared" si="219"/>
        <v/>
      </c>
      <c r="P741" s="8"/>
      <c r="Q741" s="22" t="str">
        <f t="shared" si="212"/>
        <v/>
      </c>
      <c r="R741" s="34" t="str">
        <f t="shared" si="220"/>
        <v/>
      </c>
      <c r="S741" s="8"/>
      <c r="T741" s="22" t="str">
        <f t="shared" si="213"/>
        <v/>
      </c>
      <c r="U741" s="34" t="str">
        <f t="shared" si="221"/>
        <v/>
      </c>
      <c r="V741" s="8"/>
      <c r="W741" s="22" t="str">
        <f t="shared" si="214"/>
        <v/>
      </c>
    </row>
    <row r="742" spans="1:23" ht="18" customHeight="1" x14ac:dyDescent="0.35">
      <c r="A742" s="69">
        <f>'Energy - Master'!A741</f>
        <v>46761</v>
      </c>
      <c r="B742" s="24" t="str">
        <f t="shared" si="207"/>
        <v>Jan-2028</v>
      </c>
      <c r="C742" s="34" t="str">
        <f t="shared" si="215"/>
        <v/>
      </c>
      <c r="D742" s="8"/>
      <c r="E742" s="22" t="str">
        <f t="shared" si="208"/>
        <v/>
      </c>
      <c r="F742" s="34" t="str">
        <f t="shared" si="216"/>
        <v/>
      </c>
      <c r="G742" s="8"/>
      <c r="H742" s="22" t="str">
        <f t="shared" si="209"/>
        <v/>
      </c>
      <c r="I742" s="34" t="str">
        <f t="shared" si="217"/>
        <v/>
      </c>
      <c r="J742" s="8"/>
      <c r="K742" s="22" t="str">
        <f t="shared" si="210"/>
        <v/>
      </c>
      <c r="L742" s="34" t="str">
        <f t="shared" si="218"/>
        <v/>
      </c>
      <c r="M742" s="8"/>
      <c r="N742" s="22" t="str">
        <f t="shared" si="211"/>
        <v/>
      </c>
      <c r="O742" s="34" t="str">
        <f t="shared" si="219"/>
        <v/>
      </c>
      <c r="P742" s="8"/>
      <c r="Q742" s="22" t="str">
        <f t="shared" si="212"/>
        <v/>
      </c>
      <c r="R742" s="34" t="str">
        <f t="shared" si="220"/>
        <v/>
      </c>
      <c r="S742" s="8"/>
      <c r="T742" s="22" t="str">
        <f t="shared" si="213"/>
        <v/>
      </c>
      <c r="U742" s="34" t="str">
        <f t="shared" si="221"/>
        <v/>
      </c>
      <c r="V742" s="8"/>
      <c r="W742" s="22" t="str">
        <f t="shared" si="214"/>
        <v/>
      </c>
    </row>
    <row r="743" spans="1:23" ht="18" customHeight="1" x14ac:dyDescent="0.35">
      <c r="A743" s="69">
        <f>'Energy - Master'!A742</f>
        <v>46762</v>
      </c>
      <c r="B743" s="24" t="str">
        <f t="shared" si="207"/>
        <v>Jan-2028</v>
      </c>
      <c r="C743" s="34" t="str">
        <f t="shared" si="215"/>
        <v/>
      </c>
      <c r="D743" s="8"/>
      <c r="E743" s="22" t="str">
        <f t="shared" si="208"/>
        <v/>
      </c>
      <c r="F743" s="34" t="str">
        <f t="shared" si="216"/>
        <v/>
      </c>
      <c r="G743" s="8"/>
      <c r="H743" s="22" t="str">
        <f t="shared" si="209"/>
        <v/>
      </c>
      <c r="I743" s="34" t="str">
        <f t="shared" si="217"/>
        <v/>
      </c>
      <c r="J743" s="8"/>
      <c r="K743" s="22" t="str">
        <f t="shared" si="210"/>
        <v/>
      </c>
      <c r="L743" s="34" t="str">
        <f t="shared" si="218"/>
        <v/>
      </c>
      <c r="M743" s="8"/>
      <c r="N743" s="22" t="str">
        <f t="shared" si="211"/>
        <v/>
      </c>
      <c r="O743" s="34" t="str">
        <f t="shared" si="219"/>
        <v/>
      </c>
      <c r="P743" s="8"/>
      <c r="Q743" s="22" t="str">
        <f t="shared" si="212"/>
        <v/>
      </c>
      <c r="R743" s="34" t="str">
        <f t="shared" si="220"/>
        <v/>
      </c>
      <c r="S743" s="8"/>
      <c r="T743" s="22" t="str">
        <f t="shared" si="213"/>
        <v/>
      </c>
      <c r="U743" s="34" t="str">
        <f t="shared" si="221"/>
        <v/>
      </c>
      <c r="V743" s="8"/>
      <c r="W743" s="22" t="str">
        <f t="shared" si="214"/>
        <v/>
      </c>
    </row>
    <row r="744" spans="1:23" ht="18" customHeight="1" x14ac:dyDescent="0.35">
      <c r="A744" s="69">
        <f>'Energy - Master'!A743</f>
        <v>46763</v>
      </c>
      <c r="B744" s="24" t="str">
        <f t="shared" si="207"/>
        <v>Jan-2028</v>
      </c>
      <c r="C744" s="34" t="str">
        <f t="shared" si="215"/>
        <v/>
      </c>
      <c r="D744" s="8"/>
      <c r="E744" s="22" t="str">
        <f t="shared" si="208"/>
        <v/>
      </c>
      <c r="F744" s="34" t="str">
        <f t="shared" si="216"/>
        <v/>
      </c>
      <c r="G744" s="8"/>
      <c r="H744" s="22" t="str">
        <f t="shared" si="209"/>
        <v/>
      </c>
      <c r="I744" s="34" t="str">
        <f t="shared" si="217"/>
        <v/>
      </c>
      <c r="J744" s="8"/>
      <c r="K744" s="22" t="str">
        <f t="shared" si="210"/>
        <v/>
      </c>
      <c r="L744" s="34" t="str">
        <f t="shared" si="218"/>
        <v/>
      </c>
      <c r="M744" s="8"/>
      <c r="N744" s="22" t="str">
        <f t="shared" si="211"/>
        <v/>
      </c>
      <c r="O744" s="34" t="str">
        <f t="shared" si="219"/>
        <v/>
      </c>
      <c r="P744" s="8"/>
      <c r="Q744" s="22" t="str">
        <f t="shared" si="212"/>
        <v/>
      </c>
      <c r="R744" s="34" t="str">
        <f t="shared" si="220"/>
        <v/>
      </c>
      <c r="S744" s="8"/>
      <c r="T744" s="22" t="str">
        <f t="shared" si="213"/>
        <v/>
      </c>
      <c r="U744" s="34" t="str">
        <f t="shared" si="221"/>
        <v/>
      </c>
      <c r="V744" s="8"/>
      <c r="W744" s="22" t="str">
        <f t="shared" si="214"/>
        <v/>
      </c>
    </row>
    <row r="745" spans="1:23" ht="18" customHeight="1" x14ac:dyDescent="0.35">
      <c r="A745" s="69">
        <f>'Energy - Master'!A744</f>
        <v>46764</v>
      </c>
      <c r="B745" s="24" t="str">
        <f t="shared" si="207"/>
        <v>Jan-2028</v>
      </c>
      <c r="C745" s="34" t="str">
        <f t="shared" si="215"/>
        <v/>
      </c>
      <c r="D745" s="8"/>
      <c r="E745" s="22" t="str">
        <f t="shared" si="208"/>
        <v/>
      </c>
      <c r="F745" s="34" t="str">
        <f t="shared" si="216"/>
        <v/>
      </c>
      <c r="G745" s="8"/>
      <c r="H745" s="22" t="str">
        <f t="shared" si="209"/>
        <v/>
      </c>
      <c r="I745" s="34" t="str">
        <f t="shared" si="217"/>
        <v/>
      </c>
      <c r="J745" s="8"/>
      <c r="K745" s="22" t="str">
        <f t="shared" si="210"/>
        <v/>
      </c>
      <c r="L745" s="34" t="str">
        <f t="shared" si="218"/>
        <v/>
      </c>
      <c r="M745" s="8"/>
      <c r="N745" s="22" t="str">
        <f t="shared" si="211"/>
        <v/>
      </c>
      <c r="O745" s="34" t="str">
        <f t="shared" si="219"/>
        <v/>
      </c>
      <c r="P745" s="8"/>
      <c r="Q745" s="22" t="str">
        <f t="shared" si="212"/>
        <v/>
      </c>
      <c r="R745" s="34" t="str">
        <f t="shared" si="220"/>
        <v/>
      </c>
      <c r="S745" s="8"/>
      <c r="T745" s="22" t="str">
        <f t="shared" si="213"/>
        <v/>
      </c>
      <c r="U745" s="34" t="str">
        <f t="shared" si="221"/>
        <v/>
      </c>
      <c r="V745" s="8"/>
      <c r="W745" s="22" t="str">
        <f t="shared" si="214"/>
        <v/>
      </c>
    </row>
    <row r="746" spans="1:23" ht="18" customHeight="1" x14ac:dyDescent="0.35">
      <c r="A746" s="69">
        <f>'Energy - Master'!A745</f>
        <v>46765</v>
      </c>
      <c r="B746" s="24" t="str">
        <f t="shared" si="207"/>
        <v>Jan-2028</v>
      </c>
      <c r="C746" s="34" t="str">
        <f t="shared" si="215"/>
        <v/>
      </c>
      <c r="D746" s="8"/>
      <c r="E746" s="22" t="str">
        <f t="shared" si="208"/>
        <v/>
      </c>
      <c r="F746" s="34" t="str">
        <f t="shared" si="216"/>
        <v/>
      </c>
      <c r="G746" s="8"/>
      <c r="H746" s="22" t="str">
        <f t="shared" si="209"/>
        <v/>
      </c>
      <c r="I746" s="34" t="str">
        <f t="shared" si="217"/>
        <v/>
      </c>
      <c r="J746" s="8"/>
      <c r="K746" s="22" t="str">
        <f t="shared" si="210"/>
        <v/>
      </c>
      <c r="L746" s="34" t="str">
        <f t="shared" si="218"/>
        <v/>
      </c>
      <c r="M746" s="8"/>
      <c r="N746" s="22" t="str">
        <f t="shared" si="211"/>
        <v/>
      </c>
      <c r="O746" s="34" t="str">
        <f t="shared" si="219"/>
        <v/>
      </c>
      <c r="P746" s="8"/>
      <c r="Q746" s="22" t="str">
        <f t="shared" si="212"/>
        <v/>
      </c>
      <c r="R746" s="34" t="str">
        <f t="shared" si="220"/>
        <v/>
      </c>
      <c r="S746" s="8"/>
      <c r="T746" s="22" t="str">
        <f t="shared" si="213"/>
        <v/>
      </c>
      <c r="U746" s="34" t="str">
        <f t="shared" si="221"/>
        <v/>
      </c>
      <c r="V746" s="8"/>
      <c r="W746" s="22" t="str">
        <f t="shared" si="214"/>
        <v/>
      </c>
    </row>
    <row r="747" spans="1:23" ht="18" customHeight="1" x14ac:dyDescent="0.35">
      <c r="A747" s="69">
        <f>'Energy - Master'!A746</f>
        <v>46766</v>
      </c>
      <c r="B747" s="24" t="str">
        <f t="shared" si="207"/>
        <v>Jan-2028</v>
      </c>
      <c r="C747" s="34" t="str">
        <f t="shared" si="215"/>
        <v/>
      </c>
      <c r="D747" s="8"/>
      <c r="E747" s="22" t="str">
        <f t="shared" si="208"/>
        <v/>
      </c>
      <c r="F747" s="34" t="str">
        <f t="shared" si="216"/>
        <v/>
      </c>
      <c r="G747" s="8"/>
      <c r="H747" s="22" t="str">
        <f t="shared" si="209"/>
        <v/>
      </c>
      <c r="I747" s="34" t="str">
        <f t="shared" si="217"/>
        <v/>
      </c>
      <c r="J747" s="8"/>
      <c r="K747" s="22" t="str">
        <f t="shared" si="210"/>
        <v/>
      </c>
      <c r="L747" s="34" t="str">
        <f t="shared" si="218"/>
        <v/>
      </c>
      <c r="M747" s="8"/>
      <c r="N747" s="22" t="str">
        <f t="shared" si="211"/>
        <v/>
      </c>
      <c r="O747" s="34" t="str">
        <f t="shared" si="219"/>
        <v/>
      </c>
      <c r="P747" s="8"/>
      <c r="Q747" s="22" t="str">
        <f t="shared" si="212"/>
        <v/>
      </c>
      <c r="R747" s="34" t="str">
        <f t="shared" si="220"/>
        <v/>
      </c>
      <c r="S747" s="8"/>
      <c r="T747" s="22" t="str">
        <f t="shared" si="213"/>
        <v/>
      </c>
      <c r="U747" s="34" t="str">
        <f t="shared" si="221"/>
        <v/>
      </c>
      <c r="V747" s="8"/>
      <c r="W747" s="22" t="str">
        <f t="shared" si="214"/>
        <v/>
      </c>
    </row>
    <row r="748" spans="1:23" ht="18" customHeight="1" x14ac:dyDescent="0.35">
      <c r="A748" s="69">
        <f>'Energy - Master'!A747</f>
        <v>46767</v>
      </c>
      <c r="B748" s="24" t="str">
        <f t="shared" si="207"/>
        <v>Jan-2028</v>
      </c>
      <c r="C748" s="34" t="str">
        <f t="shared" si="215"/>
        <v/>
      </c>
      <c r="D748" s="8"/>
      <c r="E748" s="22" t="str">
        <f t="shared" si="208"/>
        <v/>
      </c>
      <c r="F748" s="34" t="str">
        <f t="shared" si="216"/>
        <v/>
      </c>
      <c r="G748" s="8"/>
      <c r="H748" s="22" t="str">
        <f t="shared" si="209"/>
        <v/>
      </c>
      <c r="I748" s="34" t="str">
        <f t="shared" si="217"/>
        <v/>
      </c>
      <c r="J748" s="8"/>
      <c r="K748" s="22" t="str">
        <f t="shared" si="210"/>
        <v/>
      </c>
      <c r="L748" s="34" t="str">
        <f t="shared" si="218"/>
        <v/>
      </c>
      <c r="M748" s="8"/>
      <c r="N748" s="22" t="str">
        <f t="shared" si="211"/>
        <v/>
      </c>
      <c r="O748" s="34" t="str">
        <f t="shared" si="219"/>
        <v/>
      </c>
      <c r="P748" s="8"/>
      <c r="Q748" s="22" t="str">
        <f t="shared" si="212"/>
        <v/>
      </c>
      <c r="R748" s="34" t="str">
        <f t="shared" si="220"/>
        <v/>
      </c>
      <c r="S748" s="8"/>
      <c r="T748" s="22" t="str">
        <f t="shared" si="213"/>
        <v/>
      </c>
      <c r="U748" s="34" t="str">
        <f t="shared" si="221"/>
        <v/>
      </c>
      <c r="V748" s="8"/>
      <c r="W748" s="22" t="str">
        <f t="shared" si="214"/>
        <v/>
      </c>
    </row>
    <row r="749" spans="1:23" ht="18" customHeight="1" x14ac:dyDescent="0.35">
      <c r="A749" s="69">
        <f>'Energy - Master'!A748</f>
        <v>46768</v>
      </c>
      <c r="B749" s="24" t="str">
        <f t="shared" si="207"/>
        <v>Jan-2028</v>
      </c>
      <c r="C749" s="34" t="str">
        <f t="shared" si="215"/>
        <v/>
      </c>
      <c r="D749" s="8"/>
      <c r="E749" s="22" t="str">
        <f t="shared" si="208"/>
        <v/>
      </c>
      <c r="F749" s="34" t="str">
        <f t="shared" si="216"/>
        <v/>
      </c>
      <c r="G749" s="8"/>
      <c r="H749" s="22" t="str">
        <f t="shared" si="209"/>
        <v/>
      </c>
      <c r="I749" s="34" t="str">
        <f t="shared" si="217"/>
        <v/>
      </c>
      <c r="J749" s="8"/>
      <c r="K749" s="22" t="str">
        <f t="shared" si="210"/>
        <v/>
      </c>
      <c r="L749" s="34" t="str">
        <f t="shared" si="218"/>
        <v/>
      </c>
      <c r="M749" s="8"/>
      <c r="N749" s="22" t="str">
        <f t="shared" si="211"/>
        <v/>
      </c>
      <c r="O749" s="34" t="str">
        <f t="shared" si="219"/>
        <v/>
      </c>
      <c r="P749" s="8"/>
      <c r="Q749" s="22" t="str">
        <f t="shared" si="212"/>
        <v/>
      </c>
      <c r="R749" s="34" t="str">
        <f t="shared" si="220"/>
        <v/>
      </c>
      <c r="S749" s="8"/>
      <c r="T749" s="22" t="str">
        <f t="shared" si="213"/>
        <v/>
      </c>
      <c r="U749" s="34" t="str">
        <f t="shared" si="221"/>
        <v/>
      </c>
      <c r="V749" s="8"/>
      <c r="W749" s="22" t="str">
        <f t="shared" si="214"/>
        <v/>
      </c>
    </row>
    <row r="750" spans="1:23" ht="18" customHeight="1" x14ac:dyDescent="0.35">
      <c r="A750" s="69">
        <f>'Energy - Master'!A749</f>
        <v>46769</v>
      </c>
      <c r="B750" s="24" t="str">
        <f t="shared" si="207"/>
        <v>Jan-2028</v>
      </c>
      <c r="C750" s="34" t="str">
        <f t="shared" si="215"/>
        <v/>
      </c>
      <c r="D750" s="8"/>
      <c r="E750" s="22" t="str">
        <f t="shared" si="208"/>
        <v/>
      </c>
      <c r="F750" s="34" t="str">
        <f t="shared" si="216"/>
        <v/>
      </c>
      <c r="G750" s="8"/>
      <c r="H750" s="22" t="str">
        <f t="shared" si="209"/>
        <v/>
      </c>
      <c r="I750" s="34" t="str">
        <f t="shared" si="217"/>
        <v/>
      </c>
      <c r="J750" s="8"/>
      <c r="K750" s="22" t="str">
        <f t="shared" si="210"/>
        <v/>
      </c>
      <c r="L750" s="34" t="str">
        <f t="shared" si="218"/>
        <v/>
      </c>
      <c r="M750" s="8"/>
      <c r="N750" s="22" t="str">
        <f t="shared" si="211"/>
        <v/>
      </c>
      <c r="O750" s="34" t="str">
        <f t="shared" si="219"/>
        <v/>
      </c>
      <c r="P750" s="8"/>
      <c r="Q750" s="22" t="str">
        <f t="shared" si="212"/>
        <v/>
      </c>
      <c r="R750" s="34" t="str">
        <f t="shared" si="220"/>
        <v/>
      </c>
      <c r="S750" s="8"/>
      <c r="T750" s="22" t="str">
        <f t="shared" si="213"/>
        <v/>
      </c>
      <c r="U750" s="34" t="str">
        <f t="shared" si="221"/>
        <v/>
      </c>
      <c r="V750" s="8"/>
      <c r="W750" s="22" t="str">
        <f t="shared" si="214"/>
        <v/>
      </c>
    </row>
    <row r="751" spans="1:23" ht="18" customHeight="1" x14ac:dyDescent="0.35">
      <c r="A751" s="69">
        <f>'Energy - Master'!A750</f>
        <v>46770</v>
      </c>
      <c r="B751" s="24" t="str">
        <f t="shared" si="207"/>
        <v>Jan-2028</v>
      </c>
      <c r="C751" s="34" t="str">
        <f t="shared" si="215"/>
        <v/>
      </c>
      <c r="D751" s="8"/>
      <c r="E751" s="22" t="str">
        <f t="shared" si="208"/>
        <v/>
      </c>
      <c r="F751" s="34" t="str">
        <f t="shared" si="216"/>
        <v/>
      </c>
      <c r="G751" s="8"/>
      <c r="H751" s="22" t="str">
        <f t="shared" si="209"/>
        <v/>
      </c>
      <c r="I751" s="34" t="str">
        <f t="shared" si="217"/>
        <v/>
      </c>
      <c r="J751" s="8"/>
      <c r="K751" s="22" t="str">
        <f t="shared" si="210"/>
        <v/>
      </c>
      <c r="L751" s="34" t="str">
        <f t="shared" si="218"/>
        <v/>
      </c>
      <c r="M751" s="8"/>
      <c r="N751" s="22" t="str">
        <f t="shared" si="211"/>
        <v/>
      </c>
      <c r="O751" s="34" t="str">
        <f t="shared" si="219"/>
        <v/>
      </c>
      <c r="P751" s="8"/>
      <c r="Q751" s="22" t="str">
        <f t="shared" si="212"/>
        <v/>
      </c>
      <c r="R751" s="34" t="str">
        <f t="shared" si="220"/>
        <v/>
      </c>
      <c r="S751" s="8"/>
      <c r="T751" s="22" t="str">
        <f t="shared" si="213"/>
        <v/>
      </c>
      <c r="U751" s="34" t="str">
        <f t="shared" si="221"/>
        <v/>
      </c>
      <c r="V751" s="8"/>
      <c r="W751" s="22" t="str">
        <f t="shared" si="214"/>
        <v/>
      </c>
    </row>
    <row r="752" spans="1:23" ht="18" customHeight="1" x14ac:dyDescent="0.35">
      <c r="A752" s="69">
        <f>'Energy - Master'!A751</f>
        <v>46771</v>
      </c>
      <c r="B752" s="24" t="str">
        <f t="shared" si="207"/>
        <v>Jan-2028</v>
      </c>
      <c r="C752" s="34" t="str">
        <f t="shared" si="215"/>
        <v/>
      </c>
      <c r="D752" s="8"/>
      <c r="E752" s="22" t="str">
        <f t="shared" si="208"/>
        <v/>
      </c>
      <c r="F752" s="34" t="str">
        <f t="shared" si="216"/>
        <v/>
      </c>
      <c r="G752" s="8"/>
      <c r="H752" s="22" t="str">
        <f t="shared" si="209"/>
        <v/>
      </c>
      <c r="I752" s="34" t="str">
        <f t="shared" si="217"/>
        <v/>
      </c>
      <c r="J752" s="8"/>
      <c r="K752" s="22" t="str">
        <f t="shared" si="210"/>
        <v/>
      </c>
      <c r="L752" s="34" t="str">
        <f t="shared" si="218"/>
        <v/>
      </c>
      <c r="M752" s="8"/>
      <c r="N752" s="22" t="str">
        <f t="shared" si="211"/>
        <v/>
      </c>
      <c r="O752" s="34" t="str">
        <f t="shared" si="219"/>
        <v/>
      </c>
      <c r="P752" s="8"/>
      <c r="Q752" s="22" t="str">
        <f t="shared" si="212"/>
        <v/>
      </c>
      <c r="R752" s="34" t="str">
        <f t="shared" si="220"/>
        <v/>
      </c>
      <c r="S752" s="8"/>
      <c r="T752" s="22" t="str">
        <f t="shared" si="213"/>
        <v/>
      </c>
      <c r="U752" s="34" t="str">
        <f t="shared" si="221"/>
        <v/>
      </c>
      <c r="V752" s="8"/>
      <c r="W752" s="22" t="str">
        <f t="shared" si="214"/>
        <v/>
      </c>
    </row>
    <row r="753" spans="1:23" ht="18" customHeight="1" x14ac:dyDescent="0.35">
      <c r="A753" s="69">
        <f>'Energy - Master'!A752</f>
        <v>46772</v>
      </c>
      <c r="B753" s="24" t="str">
        <f t="shared" si="207"/>
        <v>Jan-2028</v>
      </c>
      <c r="C753" s="34" t="str">
        <f t="shared" si="215"/>
        <v/>
      </c>
      <c r="D753" s="8"/>
      <c r="E753" s="22" t="str">
        <f t="shared" si="208"/>
        <v/>
      </c>
      <c r="F753" s="34" t="str">
        <f t="shared" si="216"/>
        <v/>
      </c>
      <c r="G753" s="8"/>
      <c r="H753" s="22" t="str">
        <f t="shared" si="209"/>
        <v/>
      </c>
      <c r="I753" s="34" t="str">
        <f t="shared" si="217"/>
        <v/>
      </c>
      <c r="J753" s="8"/>
      <c r="K753" s="22" t="str">
        <f t="shared" si="210"/>
        <v/>
      </c>
      <c r="L753" s="34" t="str">
        <f t="shared" si="218"/>
        <v/>
      </c>
      <c r="M753" s="8"/>
      <c r="N753" s="22" t="str">
        <f t="shared" si="211"/>
        <v/>
      </c>
      <c r="O753" s="34" t="str">
        <f t="shared" si="219"/>
        <v/>
      </c>
      <c r="P753" s="8"/>
      <c r="Q753" s="22" t="str">
        <f t="shared" si="212"/>
        <v/>
      </c>
      <c r="R753" s="34" t="str">
        <f t="shared" si="220"/>
        <v/>
      </c>
      <c r="S753" s="8"/>
      <c r="T753" s="22" t="str">
        <f t="shared" si="213"/>
        <v/>
      </c>
      <c r="U753" s="34" t="str">
        <f t="shared" si="221"/>
        <v/>
      </c>
      <c r="V753" s="8"/>
      <c r="W753" s="22" t="str">
        <f t="shared" si="214"/>
        <v/>
      </c>
    </row>
    <row r="754" spans="1:23" ht="18" customHeight="1" x14ac:dyDescent="0.35">
      <c r="A754" s="69">
        <f>'Energy - Master'!A753</f>
        <v>46773</v>
      </c>
      <c r="B754" s="24" t="str">
        <f t="shared" si="207"/>
        <v>Jan-2028</v>
      </c>
      <c r="C754" s="34" t="str">
        <f t="shared" si="215"/>
        <v/>
      </c>
      <c r="D754" s="8"/>
      <c r="E754" s="22" t="str">
        <f t="shared" si="208"/>
        <v/>
      </c>
      <c r="F754" s="34" t="str">
        <f t="shared" si="216"/>
        <v/>
      </c>
      <c r="G754" s="8"/>
      <c r="H754" s="22" t="str">
        <f t="shared" si="209"/>
        <v/>
      </c>
      <c r="I754" s="34" t="str">
        <f t="shared" si="217"/>
        <v/>
      </c>
      <c r="J754" s="8"/>
      <c r="K754" s="22" t="str">
        <f t="shared" si="210"/>
        <v/>
      </c>
      <c r="L754" s="34" t="str">
        <f t="shared" si="218"/>
        <v/>
      </c>
      <c r="M754" s="8"/>
      <c r="N754" s="22" t="str">
        <f t="shared" si="211"/>
        <v/>
      </c>
      <c r="O754" s="34" t="str">
        <f t="shared" si="219"/>
        <v/>
      </c>
      <c r="P754" s="8"/>
      <c r="Q754" s="22" t="str">
        <f t="shared" si="212"/>
        <v/>
      </c>
      <c r="R754" s="34" t="str">
        <f t="shared" si="220"/>
        <v/>
      </c>
      <c r="S754" s="8"/>
      <c r="T754" s="22" t="str">
        <f t="shared" si="213"/>
        <v/>
      </c>
      <c r="U754" s="34" t="str">
        <f t="shared" si="221"/>
        <v/>
      </c>
      <c r="V754" s="8"/>
      <c r="W754" s="22" t="str">
        <f t="shared" si="214"/>
        <v/>
      </c>
    </row>
    <row r="755" spans="1:23" ht="18" customHeight="1" x14ac:dyDescent="0.35">
      <c r="A755" s="69">
        <f>'Energy - Master'!A754</f>
        <v>46774</v>
      </c>
      <c r="B755" s="24" t="str">
        <f t="shared" si="207"/>
        <v>Jan-2028</v>
      </c>
      <c r="C755" s="34" t="str">
        <f t="shared" si="215"/>
        <v/>
      </c>
      <c r="D755" s="8"/>
      <c r="E755" s="22" t="str">
        <f t="shared" si="208"/>
        <v/>
      </c>
      <c r="F755" s="34" t="str">
        <f t="shared" si="216"/>
        <v/>
      </c>
      <c r="G755" s="8"/>
      <c r="H755" s="22" t="str">
        <f t="shared" si="209"/>
        <v/>
      </c>
      <c r="I755" s="34" t="str">
        <f t="shared" si="217"/>
        <v/>
      </c>
      <c r="J755" s="8"/>
      <c r="K755" s="22" t="str">
        <f t="shared" si="210"/>
        <v/>
      </c>
      <c r="L755" s="34" t="str">
        <f t="shared" si="218"/>
        <v/>
      </c>
      <c r="M755" s="8"/>
      <c r="N755" s="22" t="str">
        <f t="shared" si="211"/>
        <v/>
      </c>
      <c r="O755" s="34" t="str">
        <f t="shared" si="219"/>
        <v/>
      </c>
      <c r="P755" s="8"/>
      <c r="Q755" s="22" t="str">
        <f t="shared" si="212"/>
        <v/>
      </c>
      <c r="R755" s="34" t="str">
        <f t="shared" si="220"/>
        <v/>
      </c>
      <c r="S755" s="8"/>
      <c r="T755" s="22" t="str">
        <f t="shared" si="213"/>
        <v/>
      </c>
      <c r="U755" s="34" t="str">
        <f t="shared" si="221"/>
        <v/>
      </c>
      <c r="V755" s="8"/>
      <c r="W755" s="22" t="str">
        <f t="shared" si="214"/>
        <v/>
      </c>
    </row>
    <row r="756" spans="1:23" ht="18" customHeight="1" x14ac:dyDescent="0.35">
      <c r="A756" s="69">
        <f>'Energy - Master'!A755</f>
        <v>46775</v>
      </c>
      <c r="B756" s="24" t="str">
        <f t="shared" si="207"/>
        <v>Jan-2028</v>
      </c>
      <c r="C756" s="34" t="str">
        <f t="shared" si="215"/>
        <v/>
      </c>
      <c r="D756" s="8"/>
      <c r="E756" s="22" t="str">
        <f t="shared" si="208"/>
        <v/>
      </c>
      <c r="F756" s="34" t="str">
        <f t="shared" si="216"/>
        <v/>
      </c>
      <c r="G756" s="8"/>
      <c r="H756" s="22" t="str">
        <f t="shared" si="209"/>
        <v/>
      </c>
      <c r="I756" s="34" t="str">
        <f t="shared" si="217"/>
        <v/>
      </c>
      <c r="J756" s="8"/>
      <c r="K756" s="22" t="str">
        <f t="shared" si="210"/>
        <v/>
      </c>
      <c r="L756" s="34" t="str">
        <f t="shared" si="218"/>
        <v/>
      </c>
      <c r="M756" s="8"/>
      <c r="N756" s="22" t="str">
        <f t="shared" si="211"/>
        <v/>
      </c>
      <c r="O756" s="34" t="str">
        <f t="shared" si="219"/>
        <v/>
      </c>
      <c r="P756" s="8"/>
      <c r="Q756" s="22" t="str">
        <f t="shared" si="212"/>
        <v/>
      </c>
      <c r="R756" s="34" t="str">
        <f t="shared" si="220"/>
        <v/>
      </c>
      <c r="S756" s="8"/>
      <c r="T756" s="22" t="str">
        <f t="shared" si="213"/>
        <v/>
      </c>
      <c r="U756" s="34" t="str">
        <f t="shared" si="221"/>
        <v/>
      </c>
      <c r="V756" s="8"/>
      <c r="W756" s="22" t="str">
        <f t="shared" si="214"/>
        <v/>
      </c>
    </row>
    <row r="757" spans="1:23" ht="18" customHeight="1" x14ac:dyDescent="0.35">
      <c r="A757" s="69">
        <f>'Energy - Master'!A756</f>
        <v>46776</v>
      </c>
      <c r="B757" s="24" t="str">
        <f t="shared" si="207"/>
        <v>Jan-2028</v>
      </c>
      <c r="C757" s="34" t="str">
        <f t="shared" si="215"/>
        <v/>
      </c>
      <c r="D757" s="8"/>
      <c r="E757" s="22" t="str">
        <f t="shared" si="208"/>
        <v/>
      </c>
      <c r="F757" s="34" t="str">
        <f t="shared" si="216"/>
        <v/>
      </c>
      <c r="G757" s="8"/>
      <c r="H757" s="22" t="str">
        <f t="shared" si="209"/>
        <v/>
      </c>
      <c r="I757" s="34" t="str">
        <f t="shared" si="217"/>
        <v/>
      </c>
      <c r="J757" s="8"/>
      <c r="K757" s="22" t="str">
        <f t="shared" si="210"/>
        <v/>
      </c>
      <c r="L757" s="34" t="str">
        <f t="shared" si="218"/>
        <v/>
      </c>
      <c r="M757" s="8"/>
      <c r="N757" s="22" t="str">
        <f t="shared" si="211"/>
        <v/>
      </c>
      <c r="O757" s="34" t="str">
        <f t="shared" si="219"/>
        <v/>
      </c>
      <c r="P757" s="8"/>
      <c r="Q757" s="22" t="str">
        <f t="shared" si="212"/>
        <v/>
      </c>
      <c r="R757" s="34" t="str">
        <f t="shared" si="220"/>
        <v/>
      </c>
      <c r="S757" s="8"/>
      <c r="T757" s="22" t="str">
        <f t="shared" si="213"/>
        <v/>
      </c>
      <c r="U757" s="34" t="str">
        <f t="shared" si="221"/>
        <v/>
      </c>
      <c r="V757" s="8"/>
      <c r="W757" s="22" t="str">
        <f t="shared" si="214"/>
        <v/>
      </c>
    </row>
    <row r="758" spans="1:23" ht="18" customHeight="1" x14ac:dyDescent="0.35">
      <c r="A758" s="69">
        <f>'Energy - Master'!A757</f>
        <v>46777</v>
      </c>
      <c r="B758" s="24" t="str">
        <f t="shared" si="207"/>
        <v>Jan-2028</v>
      </c>
      <c r="C758" s="34" t="str">
        <f t="shared" si="215"/>
        <v/>
      </c>
      <c r="D758" s="8"/>
      <c r="E758" s="22" t="str">
        <f t="shared" si="208"/>
        <v/>
      </c>
      <c r="F758" s="34" t="str">
        <f t="shared" si="216"/>
        <v/>
      </c>
      <c r="G758" s="8"/>
      <c r="H758" s="22" t="str">
        <f t="shared" si="209"/>
        <v/>
      </c>
      <c r="I758" s="34" t="str">
        <f t="shared" si="217"/>
        <v/>
      </c>
      <c r="J758" s="8"/>
      <c r="K758" s="22" t="str">
        <f t="shared" si="210"/>
        <v/>
      </c>
      <c r="L758" s="34" t="str">
        <f t="shared" si="218"/>
        <v/>
      </c>
      <c r="M758" s="8"/>
      <c r="N758" s="22" t="str">
        <f t="shared" si="211"/>
        <v/>
      </c>
      <c r="O758" s="34" t="str">
        <f t="shared" si="219"/>
        <v/>
      </c>
      <c r="P758" s="8"/>
      <c r="Q758" s="22" t="str">
        <f t="shared" si="212"/>
        <v/>
      </c>
      <c r="R758" s="34" t="str">
        <f t="shared" si="220"/>
        <v/>
      </c>
      <c r="S758" s="8"/>
      <c r="T758" s="22" t="str">
        <f t="shared" si="213"/>
        <v/>
      </c>
      <c r="U758" s="34" t="str">
        <f t="shared" si="221"/>
        <v/>
      </c>
      <c r="V758" s="8"/>
      <c r="W758" s="22" t="str">
        <f t="shared" si="214"/>
        <v/>
      </c>
    </row>
    <row r="759" spans="1:23" ht="18" customHeight="1" x14ac:dyDescent="0.35">
      <c r="A759" s="69">
        <f>'Energy - Master'!A758</f>
        <v>46778</v>
      </c>
      <c r="B759" s="24" t="str">
        <f t="shared" si="207"/>
        <v>Jan-2028</v>
      </c>
      <c r="C759" s="34" t="str">
        <f t="shared" si="215"/>
        <v/>
      </c>
      <c r="D759" s="8"/>
      <c r="E759" s="22" t="str">
        <f t="shared" si="208"/>
        <v/>
      </c>
      <c r="F759" s="34" t="str">
        <f t="shared" si="216"/>
        <v/>
      </c>
      <c r="G759" s="8"/>
      <c r="H759" s="22" t="str">
        <f t="shared" si="209"/>
        <v/>
      </c>
      <c r="I759" s="34" t="str">
        <f t="shared" si="217"/>
        <v/>
      </c>
      <c r="J759" s="8"/>
      <c r="K759" s="22" t="str">
        <f t="shared" si="210"/>
        <v/>
      </c>
      <c r="L759" s="34" t="str">
        <f t="shared" si="218"/>
        <v/>
      </c>
      <c r="M759" s="8"/>
      <c r="N759" s="22" t="str">
        <f t="shared" si="211"/>
        <v/>
      </c>
      <c r="O759" s="34" t="str">
        <f t="shared" si="219"/>
        <v/>
      </c>
      <c r="P759" s="8"/>
      <c r="Q759" s="22" t="str">
        <f t="shared" si="212"/>
        <v/>
      </c>
      <c r="R759" s="34" t="str">
        <f t="shared" si="220"/>
        <v/>
      </c>
      <c r="S759" s="8"/>
      <c r="T759" s="22" t="str">
        <f t="shared" si="213"/>
        <v/>
      </c>
      <c r="U759" s="34" t="str">
        <f t="shared" si="221"/>
        <v/>
      </c>
      <c r="V759" s="8"/>
      <c r="W759" s="22" t="str">
        <f t="shared" si="214"/>
        <v/>
      </c>
    </row>
    <row r="760" spans="1:23" ht="18" customHeight="1" x14ac:dyDescent="0.35">
      <c r="A760" s="69">
        <f>'Energy - Master'!A759</f>
        <v>46779</v>
      </c>
      <c r="B760" s="24" t="str">
        <f t="shared" si="207"/>
        <v>Jan-2028</v>
      </c>
      <c r="C760" s="34" t="str">
        <f t="shared" si="215"/>
        <v/>
      </c>
      <c r="D760" s="8"/>
      <c r="E760" s="22" t="str">
        <f t="shared" si="208"/>
        <v/>
      </c>
      <c r="F760" s="34" t="str">
        <f t="shared" si="216"/>
        <v/>
      </c>
      <c r="G760" s="8"/>
      <c r="H760" s="22" t="str">
        <f t="shared" si="209"/>
        <v/>
      </c>
      <c r="I760" s="34" t="str">
        <f t="shared" si="217"/>
        <v/>
      </c>
      <c r="J760" s="8"/>
      <c r="K760" s="22" t="str">
        <f t="shared" si="210"/>
        <v/>
      </c>
      <c r="L760" s="34" t="str">
        <f t="shared" si="218"/>
        <v/>
      </c>
      <c r="M760" s="8"/>
      <c r="N760" s="22" t="str">
        <f t="shared" si="211"/>
        <v/>
      </c>
      <c r="O760" s="34" t="str">
        <f t="shared" si="219"/>
        <v/>
      </c>
      <c r="P760" s="8"/>
      <c r="Q760" s="22" t="str">
        <f t="shared" si="212"/>
        <v/>
      </c>
      <c r="R760" s="34" t="str">
        <f t="shared" si="220"/>
        <v/>
      </c>
      <c r="S760" s="8"/>
      <c r="T760" s="22" t="str">
        <f t="shared" si="213"/>
        <v/>
      </c>
      <c r="U760" s="34" t="str">
        <f t="shared" si="221"/>
        <v/>
      </c>
      <c r="V760" s="8"/>
      <c r="W760" s="22" t="str">
        <f t="shared" si="214"/>
        <v/>
      </c>
    </row>
    <row r="761" spans="1:23" ht="18" customHeight="1" x14ac:dyDescent="0.35">
      <c r="A761" s="69">
        <f>'Energy - Master'!A760</f>
        <v>46780</v>
      </c>
      <c r="B761" s="24" t="str">
        <f t="shared" si="207"/>
        <v>Jan-2028</v>
      </c>
      <c r="C761" s="34" t="str">
        <f t="shared" si="215"/>
        <v/>
      </c>
      <c r="D761" s="8"/>
      <c r="E761" s="22" t="str">
        <f t="shared" si="208"/>
        <v/>
      </c>
      <c r="F761" s="34" t="str">
        <f t="shared" si="216"/>
        <v/>
      </c>
      <c r="G761" s="8"/>
      <c r="H761" s="22" t="str">
        <f t="shared" si="209"/>
        <v/>
      </c>
      <c r="I761" s="34" t="str">
        <f t="shared" si="217"/>
        <v/>
      </c>
      <c r="J761" s="8"/>
      <c r="K761" s="22" t="str">
        <f t="shared" si="210"/>
        <v/>
      </c>
      <c r="L761" s="34" t="str">
        <f t="shared" si="218"/>
        <v/>
      </c>
      <c r="M761" s="8"/>
      <c r="N761" s="22" t="str">
        <f t="shared" si="211"/>
        <v/>
      </c>
      <c r="O761" s="34" t="str">
        <f t="shared" si="219"/>
        <v/>
      </c>
      <c r="P761" s="8"/>
      <c r="Q761" s="22" t="str">
        <f t="shared" si="212"/>
        <v/>
      </c>
      <c r="R761" s="34" t="str">
        <f t="shared" si="220"/>
        <v/>
      </c>
      <c r="S761" s="8"/>
      <c r="T761" s="22" t="str">
        <f t="shared" si="213"/>
        <v/>
      </c>
      <c r="U761" s="34" t="str">
        <f t="shared" si="221"/>
        <v/>
      </c>
      <c r="V761" s="8"/>
      <c r="W761" s="22" t="str">
        <f t="shared" si="214"/>
        <v/>
      </c>
    </row>
    <row r="762" spans="1:23" ht="18" customHeight="1" x14ac:dyDescent="0.35">
      <c r="A762" s="69">
        <f>'Energy - Master'!A761</f>
        <v>46781</v>
      </c>
      <c r="B762" s="24" t="str">
        <f t="shared" si="207"/>
        <v>Jan-2028</v>
      </c>
      <c r="C762" s="34" t="str">
        <f t="shared" si="215"/>
        <v/>
      </c>
      <c r="D762" s="8"/>
      <c r="E762" s="22" t="str">
        <f t="shared" si="208"/>
        <v/>
      </c>
      <c r="F762" s="34" t="str">
        <f t="shared" si="216"/>
        <v/>
      </c>
      <c r="G762" s="8"/>
      <c r="H762" s="22" t="str">
        <f t="shared" si="209"/>
        <v/>
      </c>
      <c r="I762" s="34" t="str">
        <f t="shared" si="217"/>
        <v/>
      </c>
      <c r="J762" s="8"/>
      <c r="K762" s="22" t="str">
        <f t="shared" si="210"/>
        <v/>
      </c>
      <c r="L762" s="34" t="str">
        <f t="shared" si="218"/>
        <v/>
      </c>
      <c r="M762" s="8"/>
      <c r="N762" s="22" t="str">
        <f t="shared" si="211"/>
        <v/>
      </c>
      <c r="O762" s="34" t="str">
        <f t="shared" si="219"/>
        <v/>
      </c>
      <c r="P762" s="8"/>
      <c r="Q762" s="22" t="str">
        <f t="shared" si="212"/>
        <v/>
      </c>
      <c r="R762" s="34" t="str">
        <f t="shared" si="220"/>
        <v/>
      </c>
      <c r="S762" s="8"/>
      <c r="T762" s="22" t="str">
        <f t="shared" si="213"/>
        <v/>
      </c>
      <c r="U762" s="34" t="str">
        <f t="shared" si="221"/>
        <v/>
      </c>
      <c r="V762" s="8"/>
      <c r="W762" s="22" t="str">
        <f t="shared" si="214"/>
        <v/>
      </c>
    </row>
    <row r="763" spans="1:23" ht="18" customHeight="1" x14ac:dyDescent="0.35">
      <c r="A763" s="69">
        <f>'Energy - Master'!A762</f>
        <v>46782</v>
      </c>
      <c r="B763" s="24" t="str">
        <f t="shared" si="207"/>
        <v>Jan-2028</v>
      </c>
      <c r="C763" s="34" t="str">
        <f t="shared" si="215"/>
        <v/>
      </c>
      <c r="D763" s="8"/>
      <c r="E763" s="22" t="str">
        <f t="shared" si="208"/>
        <v/>
      </c>
      <c r="F763" s="34" t="str">
        <f t="shared" si="216"/>
        <v/>
      </c>
      <c r="G763" s="8"/>
      <c r="H763" s="22" t="str">
        <f t="shared" si="209"/>
        <v/>
      </c>
      <c r="I763" s="34" t="str">
        <f t="shared" si="217"/>
        <v/>
      </c>
      <c r="J763" s="8"/>
      <c r="K763" s="22" t="str">
        <f t="shared" si="210"/>
        <v/>
      </c>
      <c r="L763" s="34" t="str">
        <f t="shared" si="218"/>
        <v/>
      </c>
      <c r="M763" s="8"/>
      <c r="N763" s="22" t="str">
        <f t="shared" si="211"/>
        <v/>
      </c>
      <c r="O763" s="34" t="str">
        <f t="shared" si="219"/>
        <v/>
      </c>
      <c r="P763" s="8"/>
      <c r="Q763" s="22" t="str">
        <f t="shared" si="212"/>
        <v/>
      </c>
      <c r="R763" s="34" t="str">
        <f t="shared" si="220"/>
        <v/>
      </c>
      <c r="S763" s="8"/>
      <c r="T763" s="22" t="str">
        <f t="shared" si="213"/>
        <v/>
      </c>
      <c r="U763" s="34" t="str">
        <f t="shared" si="221"/>
        <v/>
      </c>
      <c r="V763" s="8"/>
      <c r="W763" s="22" t="str">
        <f t="shared" si="214"/>
        <v/>
      </c>
    </row>
    <row r="764" spans="1:23" ht="18" customHeight="1" x14ac:dyDescent="0.35">
      <c r="A764" s="69">
        <f>'Energy - Master'!A763</f>
        <v>46783</v>
      </c>
      <c r="B764" s="24" t="str">
        <f t="shared" si="207"/>
        <v>Jan-2028</v>
      </c>
      <c r="C764" s="34" t="str">
        <f t="shared" si="215"/>
        <v/>
      </c>
      <c r="D764" s="8"/>
      <c r="E764" s="22" t="str">
        <f t="shared" si="208"/>
        <v/>
      </c>
      <c r="F764" s="34" t="str">
        <f t="shared" si="216"/>
        <v/>
      </c>
      <c r="G764" s="8"/>
      <c r="H764" s="22" t="str">
        <f t="shared" si="209"/>
        <v/>
      </c>
      <c r="I764" s="34" t="str">
        <f t="shared" si="217"/>
        <v/>
      </c>
      <c r="J764" s="8"/>
      <c r="K764" s="22" t="str">
        <f t="shared" si="210"/>
        <v/>
      </c>
      <c r="L764" s="34" t="str">
        <f t="shared" si="218"/>
        <v/>
      </c>
      <c r="M764" s="8"/>
      <c r="N764" s="22" t="str">
        <f t="shared" si="211"/>
        <v/>
      </c>
      <c r="O764" s="34" t="str">
        <f t="shared" si="219"/>
        <v/>
      </c>
      <c r="P764" s="8"/>
      <c r="Q764" s="22" t="str">
        <f t="shared" si="212"/>
        <v/>
      </c>
      <c r="R764" s="34" t="str">
        <f t="shared" si="220"/>
        <v/>
      </c>
      <c r="S764" s="8"/>
      <c r="T764" s="22" t="str">
        <f t="shared" si="213"/>
        <v/>
      </c>
      <c r="U764" s="34" t="str">
        <f t="shared" si="221"/>
        <v/>
      </c>
      <c r="V764" s="8"/>
      <c r="W764" s="22" t="str">
        <f t="shared" si="214"/>
        <v/>
      </c>
    </row>
    <row r="765" spans="1:23" ht="18" customHeight="1" x14ac:dyDescent="0.35">
      <c r="A765" s="69">
        <f>'Energy - Master'!A764</f>
        <v>46784</v>
      </c>
      <c r="B765" s="24" t="str">
        <f t="shared" si="207"/>
        <v>Feb-2028</v>
      </c>
      <c r="C765" s="34" t="str">
        <f t="shared" si="215"/>
        <v/>
      </c>
      <c r="D765" s="8"/>
      <c r="E765" s="22" t="str">
        <f t="shared" si="208"/>
        <v/>
      </c>
      <c r="F765" s="34" t="str">
        <f t="shared" si="216"/>
        <v/>
      </c>
      <c r="G765" s="8"/>
      <c r="H765" s="22" t="str">
        <f t="shared" si="209"/>
        <v/>
      </c>
      <c r="I765" s="34" t="str">
        <f t="shared" si="217"/>
        <v/>
      </c>
      <c r="J765" s="8"/>
      <c r="K765" s="22" t="str">
        <f t="shared" si="210"/>
        <v/>
      </c>
      <c r="L765" s="34" t="str">
        <f t="shared" si="218"/>
        <v/>
      </c>
      <c r="M765" s="8"/>
      <c r="N765" s="22" t="str">
        <f t="shared" si="211"/>
        <v/>
      </c>
      <c r="O765" s="34" t="str">
        <f t="shared" si="219"/>
        <v/>
      </c>
      <c r="P765" s="8"/>
      <c r="Q765" s="22" t="str">
        <f t="shared" si="212"/>
        <v/>
      </c>
      <c r="R765" s="34" t="str">
        <f t="shared" si="220"/>
        <v/>
      </c>
      <c r="S765" s="8"/>
      <c r="T765" s="22" t="str">
        <f t="shared" si="213"/>
        <v/>
      </c>
      <c r="U765" s="34" t="str">
        <f t="shared" si="221"/>
        <v/>
      </c>
      <c r="V765" s="8"/>
      <c r="W765" s="22" t="str">
        <f t="shared" si="214"/>
        <v/>
      </c>
    </row>
    <row r="766" spans="1:23" ht="18" customHeight="1" x14ac:dyDescent="0.35">
      <c r="A766" s="69">
        <f>'Energy - Master'!A765</f>
        <v>46785</v>
      </c>
      <c r="B766" s="24" t="str">
        <f t="shared" si="207"/>
        <v>Feb-2028</v>
      </c>
      <c r="C766" s="34" t="str">
        <f t="shared" si="215"/>
        <v/>
      </c>
      <c r="D766" s="8"/>
      <c r="E766" s="22" t="str">
        <f t="shared" si="208"/>
        <v/>
      </c>
      <c r="F766" s="34" t="str">
        <f t="shared" si="216"/>
        <v/>
      </c>
      <c r="G766" s="8"/>
      <c r="H766" s="22" t="str">
        <f t="shared" si="209"/>
        <v/>
      </c>
      <c r="I766" s="34" t="str">
        <f t="shared" si="217"/>
        <v/>
      </c>
      <c r="J766" s="8"/>
      <c r="K766" s="22" t="str">
        <f t="shared" si="210"/>
        <v/>
      </c>
      <c r="L766" s="34" t="str">
        <f t="shared" si="218"/>
        <v/>
      </c>
      <c r="M766" s="8"/>
      <c r="N766" s="22" t="str">
        <f t="shared" si="211"/>
        <v/>
      </c>
      <c r="O766" s="34" t="str">
        <f t="shared" si="219"/>
        <v/>
      </c>
      <c r="P766" s="8"/>
      <c r="Q766" s="22" t="str">
        <f t="shared" si="212"/>
        <v/>
      </c>
      <c r="R766" s="34" t="str">
        <f t="shared" si="220"/>
        <v/>
      </c>
      <c r="S766" s="8"/>
      <c r="T766" s="22" t="str">
        <f t="shared" si="213"/>
        <v/>
      </c>
      <c r="U766" s="34" t="str">
        <f t="shared" si="221"/>
        <v/>
      </c>
      <c r="V766" s="8"/>
      <c r="W766" s="22" t="str">
        <f t="shared" si="214"/>
        <v/>
      </c>
    </row>
    <row r="767" spans="1:23" ht="18" customHeight="1" x14ac:dyDescent="0.35">
      <c r="A767" s="69">
        <f>'Energy - Master'!A766</f>
        <v>46786</v>
      </c>
      <c r="B767" s="24" t="str">
        <f t="shared" si="207"/>
        <v>Feb-2028</v>
      </c>
      <c r="C767" s="34" t="str">
        <f t="shared" si="215"/>
        <v/>
      </c>
      <c r="D767" s="8"/>
      <c r="E767" s="22" t="str">
        <f t="shared" si="208"/>
        <v/>
      </c>
      <c r="F767" s="34" t="str">
        <f t="shared" si="216"/>
        <v/>
      </c>
      <c r="G767" s="8"/>
      <c r="H767" s="22" t="str">
        <f t="shared" si="209"/>
        <v/>
      </c>
      <c r="I767" s="34" t="str">
        <f t="shared" si="217"/>
        <v/>
      </c>
      <c r="J767" s="8"/>
      <c r="K767" s="22" t="str">
        <f t="shared" si="210"/>
        <v/>
      </c>
      <c r="L767" s="34" t="str">
        <f t="shared" si="218"/>
        <v/>
      </c>
      <c r="M767" s="8"/>
      <c r="N767" s="22" t="str">
        <f t="shared" si="211"/>
        <v/>
      </c>
      <c r="O767" s="34" t="str">
        <f t="shared" si="219"/>
        <v/>
      </c>
      <c r="P767" s="8"/>
      <c r="Q767" s="22" t="str">
        <f t="shared" si="212"/>
        <v/>
      </c>
      <c r="R767" s="34" t="str">
        <f t="shared" si="220"/>
        <v/>
      </c>
      <c r="S767" s="8"/>
      <c r="T767" s="22" t="str">
        <f t="shared" si="213"/>
        <v/>
      </c>
      <c r="U767" s="34" t="str">
        <f t="shared" si="221"/>
        <v/>
      </c>
      <c r="V767" s="8"/>
      <c r="W767" s="22" t="str">
        <f t="shared" si="214"/>
        <v/>
      </c>
    </row>
    <row r="768" spans="1:23" ht="18" customHeight="1" x14ac:dyDescent="0.35">
      <c r="A768" s="69">
        <f>'Energy - Master'!A767</f>
        <v>46787</v>
      </c>
      <c r="B768" s="24" t="str">
        <f t="shared" si="207"/>
        <v>Feb-2028</v>
      </c>
      <c r="C768" s="34" t="str">
        <f t="shared" si="215"/>
        <v/>
      </c>
      <c r="D768" s="8"/>
      <c r="E768" s="22" t="str">
        <f t="shared" si="208"/>
        <v/>
      </c>
      <c r="F768" s="34" t="str">
        <f t="shared" si="216"/>
        <v/>
      </c>
      <c r="G768" s="8"/>
      <c r="H768" s="22" t="str">
        <f t="shared" si="209"/>
        <v/>
      </c>
      <c r="I768" s="34" t="str">
        <f t="shared" si="217"/>
        <v/>
      </c>
      <c r="J768" s="8"/>
      <c r="K768" s="22" t="str">
        <f t="shared" si="210"/>
        <v/>
      </c>
      <c r="L768" s="34" t="str">
        <f t="shared" si="218"/>
        <v/>
      </c>
      <c r="M768" s="8"/>
      <c r="N768" s="22" t="str">
        <f t="shared" si="211"/>
        <v/>
      </c>
      <c r="O768" s="34" t="str">
        <f t="shared" si="219"/>
        <v/>
      </c>
      <c r="P768" s="8"/>
      <c r="Q768" s="22" t="str">
        <f t="shared" si="212"/>
        <v/>
      </c>
      <c r="R768" s="34" t="str">
        <f t="shared" si="220"/>
        <v/>
      </c>
      <c r="S768" s="8"/>
      <c r="T768" s="22" t="str">
        <f t="shared" si="213"/>
        <v/>
      </c>
      <c r="U768" s="34" t="str">
        <f t="shared" si="221"/>
        <v/>
      </c>
      <c r="V768" s="8"/>
      <c r="W768" s="22" t="str">
        <f t="shared" si="214"/>
        <v/>
      </c>
    </row>
    <row r="769" spans="1:23" ht="18" customHeight="1" x14ac:dyDescent="0.35">
      <c r="A769" s="69">
        <f>'Energy - Master'!A768</f>
        <v>46788</v>
      </c>
      <c r="B769" s="24" t="str">
        <f t="shared" si="207"/>
        <v>Feb-2028</v>
      </c>
      <c r="C769" s="34" t="str">
        <f t="shared" si="215"/>
        <v/>
      </c>
      <c r="D769" s="8"/>
      <c r="E769" s="22" t="str">
        <f t="shared" si="208"/>
        <v/>
      </c>
      <c r="F769" s="34" t="str">
        <f t="shared" si="216"/>
        <v/>
      </c>
      <c r="G769" s="8"/>
      <c r="H769" s="22" t="str">
        <f t="shared" si="209"/>
        <v/>
      </c>
      <c r="I769" s="34" t="str">
        <f t="shared" si="217"/>
        <v/>
      </c>
      <c r="J769" s="8"/>
      <c r="K769" s="22" t="str">
        <f t="shared" si="210"/>
        <v/>
      </c>
      <c r="L769" s="34" t="str">
        <f t="shared" si="218"/>
        <v/>
      </c>
      <c r="M769" s="8"/>
      <c r="N769" s="22" t="str">
        <f t="shared" si="211"/>
        <v/>
      </c>
      <c r="O769" s="34" t="str">
        <f t="shared" si="219"/>
        <v/>
      </c>
      <c r="P769" s="8"/>
      <c r="Q769" s="22" t="str">
        <f t="shared" si="212"/>
        <v/>
      </c>
      <c r="R769" s="34" t="str">
        <f t="shared" si="220"/>
        <v/>
      </c>
      <c r="S769" s="8"/>
      <c r="T769" s="22" t="str">
        <f t="shared" si="213"/>
        <v/>
      </c>
      <c r="U769" s="34" t="str">
        <f t="shared" si="221"/>
        <v/>
      </c>
      <c r="V769" s="8"/>
      <c r="W769" s="22" t="str">
        <f t="shared" si="214"/>
        <v/>
      </c>
    </row>
    <row r="770" spans="1:23" ht="18" customHeight="1" x14ac:dyDescent="0.35">
      <c r="A770" s="69">
        <f>'Energy - Master'!A769</f>
        <v>46789</v>
      </c>
      <c r="B770" s="24" t="str">
        <f t="shared" si="207"/>
        <v>Feb-2028</v>
      </c>
      <c r="C770" s="34" t="str">
        <f t="shared" si="215"/>
        <v/>
      </c>
      <c r="D770" s="8"/>
      <c r="E770" s="22" t="str">
        <f t="shared" si="208"/>
        <v/>
      </c>
      <c r="F770" s="34" t="str">
        <f t="shared" si="216"/>
        <v/>
      </c>
      <c r="G770" s="8"/>
      <c r="H770" s="22" t="str">
        <f t="shared" si="209"/>
        <v/>
      </c>
      <c r="I770" s="34" t="str">
        <f t="shared" si="217"/>
        <v/>
      </c>
      <c r="J770" s="8"/>
      <c r="K770" s="22" t="str">
        <f t="shared" si="210"/>
        <v/>
      </c>
      <c r="L770" s="34" t="str">
        <f t="shared" si="218"/>
        <v/>
      </c>
      <c r="M770" s="8"/>
      <c r="N770" s="22" t="str">
        <f t="shared" si="211"/>
        <v/>
      </c>
      <c r="O770" s="34" t="str">
        <f t="shared" si="219"/>
        <v/>
      </c>
      <c r="P770" s="8"/>
      <c r="Q770" s="22" t="str">
        <f t="shared" si="212"/>
        <v/>
      </c>
      <c r="R770" s="34" t="str">
        <f t="shared" si="220"/>
        <v/>
      </c>
      <c r="S770" s="8"/>
      <c r="T770" s="22" t="str">
        <f t="shared" si="213"/>
        <v/>
      </c>
      <c r="U770" s="34" t="str">
        <f t="shared" si="221"/>
        <v/>
      </c>
      <c r="V770" s="8"/>
      <c r="W770" s="22" t="str">
        <f t="shared" si="214"/>
        <v/>
      </c>
    </row>
    <row r="771" spans="1:23" ht="18" customHeight="1" x14ac:dyDescent="0.35">
      <c r="A771" s="69">
        <f>'Energy - Master'!A770</f>
        <v>46790</v>
      </c>
      <c r="B771" s="24" t="str">
        <f t="shared" si="207"/>
        <v>Feb-2028</v>
      </c>
      <c r="C771" s="34" t="str">
        <f t="shared" si="215"/>
        <v/>
      </c>
      <c r="D771" s="8"/>
      <c r="E771" s="22" t="str">
        <f t="shared" si="208"/>
        <v/>
      </c>
      <c r="F771" s="34" t="str">
        <f t="shared" si="216"/>
        <v/>
      </c>
      <c r="G771" s="8"/>
      <c r="H771" s="22" t="str">
        <f t="shared" si="209"/>
        <v/>
      </c>
      <c r="I771" s="34" t="str">
        <f t="shared" si="217"/>
        <v/>
      </c>
      <c r="J771" s="8"/>
      <c r="K771" s="22" t="str">
        <f t="shared" si="210"/>
        <v/>
      </c>
      <c r="L771" s="34" t="str">
        <f t="shared" si="218"/>
        <v/>
      </c>
      <c r="M771" s="8"/>
      <c r="N771" s="22" t="str">
        <f t="shared" si="211"/>
        <v/>
      </c>
      <c r="O771" s="34" t="str">
        <f t="shared" si="219"/>
        <v/>
      </c>
      <c r="P771" s="8"/>
      <c r="Q771" s="22" t="str">
        <f t="shared" si="212"/>
        <v/>
      </c>
      <c r="R771" s="34" t="str">
        <f t="shared" si="220"/>
        <v/>
      </c>
      <c r="S771" s="8"/>
      <c r="T771" s="22" t="str">
        <f t="shared" si="213"/>
        <v/>
      </c>
      <c r="U771" s="34" t="str">
        <f t="shared" si="221"/>
        <v/>
      </c>
      <c r="V771" s="8"/>
      <c r="W771" s="22" t="str">
        <f t="shared" si="214"/>
        <v/>
      </c>
    </row>
    <row r="772" spans="1:23" ht="18" customHeight="1" x14ac:dyDescent="0.35">
      <c r="A772" s="69">
        <f>'Energy - Master'!A771</f>
        <v>46791</v>
      </c>
      <c r="B772" s="24" t="str">
        <f t="shared" ref="B772:B835" si="222">IF(A772="","",TEXT(A772,"MMM-YYYY"))</f>
        <v>Feb-2028</v>
      </c>
      <c r="C772" s="34" t="str">
        <f t="shared" si="215"/>
        <v/>
      </c>
      <c r="D772" s="8"/>
      <c r="E772" s="22" t="str">
        <f t="shared" ref="E772:E835" si="223">IF(OR(C772="",D772=""),"",D772-C772)</f>
        <v/>
      </c>
      <c r="F772" s="34" t="str">
        <f t="shared" si="216"/>
        <v/>
      </c>
      <c r="G772" s="8"/>
      <c r="H772" s="22" t="str">
        <f t="shared" ref="H772:H835" si="224">IF(OR(F772="",G772=""),"",G772-F772)</f>
        <v/>
      </c>
      <c r="I772" s="34" t="str">
        <f t="shared" si="217"/>
        <v/>
      </c>
      <c r="J772" s="8"/>
      <c r="K772" s="22" t="str">
        <f t="shared" ref="K772:K835" si="225">IF(OR(I772="",J772=""),"",J772-I772)</f>
        <v/>
      </c>
      <c r="L772" s="34" t="str">
        <f t="shared" si="218"/>
        <v/>
      </c>
      <c r="M772" s="8"/>
      <c r="N772" s="22" t="str">
        <f t="shared" ref="N772:N835" si="226">IF(OR(L772="",M772=""),"",M772-L772)</f>
        <v/>
      </c>
      <c r="O772" s="34" t="str">
        <f t="shared" si="219"/>
        <v/>
      </c>
      <c r="P772" s="8"/>
      <c r="Q772" s="22" t="str">
        <f t="shared" ref="Q772:Q835" si="227">IF(OR(O772="",P772=""),"",P772-O772)</f>
        <v/>
      </c>
      <c r="R772" s="34" t="str">
        <f t="shared" si="220"/>
        <v/>
      </c>
      <c r="S772" s="8"/>
      <c r="T772" s="22" t="str">
        <f t="shared" ref="T772:T835" si="228">IF(OR(R772="",S772=""),"",S772-R772)</f>
        <v/>
      </c>
      <c r="U772" s="34" t="str">
        <f t="shared" si="221"/>
        <v/>
      </c>
      <c r="V772" s="8"/>
      <c r="W772" s="22" t="str">
        <f t="shared" ref="W772:W835" si="229">IF(OR(U772="",V772=""),"",V772-U772)</f>
        <v/>
      </c>
    </row>
    <row r="773" spans="1:23" ht="18" customHeight="1" x14ac:dyDescent="0.35">
      <c r="A773" s="69">
        <f>'Energy - Master'!A772</f>
        <v>46792</v>
      </c>
      <c r="B773" s="24" t="str">
        <f t="shared" si="222"/>
        <v>Feb-2028</v>
      </c>
      <c r="C773" s="34" t="str">
        <f t="shared" ref="C773:C836" si="230">IF(D772="","",D772)</f>
        <v/>
      </c>
      <c r="D773" s="8"/>
      <c r="E773" s="22" t="str">
        <f t="shared" si="223"/>
        <v/>
      </c>
      <c r="F773" s="34" t="str">
        <f t="shared" ref="F773:F836" si="231">IF(G772="","",G772)</f>
        <v/>
      </c>
      <c r="G773" s="8"/>
      <c r="H773" s="22" t="str">
        <f t="shared" si="224"/>
        <v/>
      </c>
      <c r="I773" s="34" t="str">
        <f t="shared" ref="I773:I836" si="232">IF(J772="","",J772)</f>
        <v/>
      </c>
      <c r="J773" s="8"/>
      <c r="K773" s="22" t="str">
        <f t="shared" si="225"/>
        <v/>
      </c>
      <c r="L773" s="34" t="str">
        <f t="shared" ref="L773:L836" si="233">IF(M772="","",M772)</f>
        <v/>
      </c>
      <c r="M773" s="8"/>
      <c r="N773" s="22" t="str">
        <f t="shared" si="226"/>
        <v/>
      </c>
      <c r="O773" s="34" t="str">
        <f t="shared" ref="O773:O836" si="234">IF(P772="","",P772)</f>
        <v/>
      </c>
      <c r="P773" s="8"/>
      <c r="Q773" s="22" t="str">
        <f t="shared" si="227"/>
        <v/>
      </c>
      <c r="R773" s="34" t="str">
        <f t="shared" ref="R773:R836" si="235">IF(S772="","",S772)</f>
        <v/>
      </c>
      <c r="S773" s="8"/>
      <c r="T773" s="22" t="str">
        <f t="shared" si="228"/>
        <v/>
      </c>
      <c r="U773" s="34" t="str">
        <f t="shared" ref="U773:U836" si="236">IF(V772="","",V772)</f>
        <v/>
      </c>
      <c r="V773" s="8"/>
      <c r="W773" s="22" t="str">
        <f t="shared" si="229"/>
        <v/>
      </c>
    </row>
    <row r="774" spans="1:23" ht="18" customHeight="1" x14ac:dyDescent="0.35">
      <c r="A774" s="69">
        <f>'Energy - Master'!A773</f>
        <v>46793</v>
      </c>
      <c r="B774" s="24" t="str">
        <f t="shared" si="222"/>
        <v>Feb-2028</v>
      </c>
      <c r="C774" s="34" t="str">
        <f t="shared" si="230"/>
        <v/>
      </c>
      <c r="D774" s="8"/>
      <c r="E774" s="22" t="str">
        <f t="shared" si="223"/>
        <v/>
      </c>
      <c r="F774" s="34" t="str">
        <f t="shared" si="231"/>
        <v/>
      </c>
      <c r="G774" s="8"/>
      <c r="H774" s="22" t="str">
        <f t="shared" si="224"/>
        <v/>
      </c>
      <c r="I774" s="34" t="str">
        <f t="shared" si="232"/>
        <v/>
      </c>
      <c r="J774" s="8"/>
      <c r="K774" s="22" t="str">
        <f t="shared" si="225"/>
        <v/>
      </c>
      <c r="L774" s="34" t="str">
        <f t="shared" si="233"/>
        <v/>
      </c>
      <c r="M774" s="8"/>
      <c r="N774" s="22" t="str">
        <f t="shared" si="226"/>
        <v/>
      </c>
      <c r="O774" s="34" t="str">
        <f t="shared" si="234"/>
        <v/>
      </c>
      <c r="P774" s="8"/>
      <c r="Q774" s="22" t="str">
        <f t="shared" si="227"/>
        <v/>
      </c>
      <c r="R774" s="34" t="str">
        <f t="shared" si="235"/>
        <v/>
      </c>
      <c r="S774" s="8"/>
      <c r="T774" s="22" t="str">
        <f t="shared" si="228"/>
        <v/>
      </c>
      <c r="U774" s="34" t="str">
        <f t="shared" si="236"/>
        <v/>
      </c>
      <c r="V774" s="8"/>
      <c r="W774" s="22" t="str">
        <f t="shared" si="229"/>
        <v/>
      </c>
    </row>
    <row r="775" spans="1:23" ht="18" customHeight="1" x14ac:dyDescent="0.35">
      <c r="A775" s="69">
        <f>'Energy - Master'!A774</f>
        <v>46794</v>
      </c>
      <c r="B775" s="24" t="str">
        <f t="shared" si="222"/>
        <v>Feb-2028</v>
      </c>
      <c r="C775" s="34" t="str">
        <f t="shared" si="230"/>
        <v/>
      </c>
      <c r="D775" s="8"/>
      <c r="E775" s="22" t="str">
        <f t="shared" si="223"/>
        <v/>
      </c>
      <c r="F775" s="34" t="str">
        <f t="shared" si="231"/>
        <v/>
      </c>
      <c r="G775" s="8"/>
      <c r="H775" s="22" t="str">
        <f t="shared" si="224"/>
        <v/>
      </c>
      <c r="I775" s="34" t="str">
        <f t="shared" si="232"/>
        <v/>
      </c>
      <c r="J775" s="8"/>
      <c r="K775" s="22" t="str">
        <f t="shared" si="225"/>
        <v/>
      </c>
      <c r="L775" s="34" t="str">
        <f t="shared" si="233"/>
        <v/>
      </c>
      <c r="M775" s="8"/>
      <c r="N775" s="22" t="str">
        <f t="shared" si="226"/>
        <v/>
      </c>
      <c r="O775" s="34" t="str">
        <f t="shared" si="234"/>
        <v/>
      </c>
      <c r="P775" s="8"/>
      <c r="Q775" s="22" t="str">
        <f t="shared" si="227"/>
        <v/>
      </c>
      <c r="R775" s="34" t="str">
        <f t="shared" si="235"/>
        <v/>
      </c>
      <c r="S775" s="8"/>
      <c r="T775" s="22" t="str">
        <f t="shared" si="228"/>
        <v/>
      </c>
      <c r="U775" s="34" t="str">
        <f t="shared" si="236"/>
        <v/>
      </c>
      <c r="V775" s="8"/>
      <c r="W775" s="22" t="str">
        <f t="shared" si="229"/>
        <v/>
      </c>
    </row>
    <row r="776" spans="1:23" ht="18" customHeight="1" x14ac:dyDescent="0.35">
      <c r="A776" s="69">
        <f>'Energy - Master'!A775</f>
        <v>46795</v>
      </c>
      <c r="B776" s="24" t="str">
        <f t="shared" si="222"/>
        <v>Feb-2028</v>
      </c>
      <c r="C776" s="34" t="str">
        <f t="shared" si="230"/>
        <v/>
      </c>
      <c r="D776" s="8"/>
      <c r="E776" s="22" t="str">
        <f t="shared" si="223"/>
        <v/>
      </c>
      <c r="F776" s="34" t="str">
        <f t="shared" si="231"/>
        <v/>
      </c>
      <c r="G776" s="8"/>
      <c r="H776" s="22" t="str">
        <f t="shared" si="224"/>
        <v/>
      </c>
      <c r="I776" s="34" t="str">
        <f t="shared" si="232"/>
        <v/>
      </c>
      <c r="J776" s="8"/>
      <c r="K776" s="22" t="str">
        <f t="shared" si="225"/>
        <v/>
      </c>
      <c r="L776" s="34" t="str">
        <f t="shared" si="233"/>
        <v/>
      </c>
      <c r="M776" s="8"/>
      <c r="N776" s="22" t="str">
        <f t="shared" si="226"/>
        <v/>
      </c>
      <c r="O776" s="34" t="str">
        <f t="shared" si="234"/>
        <v/>
      </c>
      <c r="P776" s="8"/>
      <c r="Q776" s="22" t="str">
        <f t="shared" si="227"/>
        <v/>
      </c>
      <c r="R776" s="34" t="str">
        <f t="shared" si="235"/>
        <v/>
      </c>
      <c r="S776" s="8"/>
      <c r="T776" s="22" t="str">
        <f t="shared" si="228"/>
        <v/>
      </c>
      <c r="U776" s="34" t="str">
        <f t="shared" si="236"/>
        <v/>
      </c>
      <c r="V776" s="8"/>
      <c r="W776" s="22" t="str">
        <f t="shared" si="229"/>
        <v/>
      </c>
    </row>
    <row r="777" spans="1:23" ht="18" customHeight="1" x14ac:dyDescent="0.35">
      <c r="A777" s="69">
        <f>'Energy - Master'!A776</f>
        <v>46796</v>
      </c>
      <c r="B777" s="24" t="str">
        <f t="shared" si="222"/>
        <v>Feb-2028</v>
      </c>
      <c r="C777" s="34" t="str">
        <f t="shared" si="230"/>
        <v/>
      </c>
      <c r="D777" s="8"/>
      <c r="E777" s="22" t="str">
        <f t="shared" si="223"/>
        <v/>
      </c>
      <c r="F777" s="34" t="str">
        <f t="shared" si="231"/>
        <v/>
      </c>
      <c r="G777" s="8"/>
      <c r="H777" s="22" t="str">
        <f t="shared" si="224"/>
        <v/>
      </c>
      <c r="I777" s="34" t="str">
        <f t="shared" si="232"/>
        <v/>
      </c>
      <c r="J777" s="8"/>
      <c r="K777" s="22" t="str">
        <f t="shared" si="225"/>
        <v/>
      </c>
      <c r="L777" s="34" t="str">
        <f t="shared" si="233"/>
        <v/>
      </c>
      <c r="M777" s="8"/>
      <c r="N777" s="22" t="str">
        <f t="shared" si="226"/>
        <v/>
      </c>
      <c r="O777" s="34" t="str">
        <f t="shared" si="234"/>
        <v/>
      </c>
      <c r="P777" s="8"/>
      <c r="Q777" s="22" t="str">
        <f t="shared" si="227"/>
        <v/>
      </c>
      <c r="R777" s="34" t="str">
        <f t="shared" si="235"/>
        <v/>
      </c>
      <c r="S777" s="8"/>
      <c r="T777" s="22" t="str">
        <f t="shared" si="228"/>
        <v/>
      </c>
      <c r="U777" s="34" t="str">
        <f t="shared" si="236"/>
        <v/>
      </c>
      <c r="V777" s="8"/>
      <c r="W777" s="22" t="str">
        <f t="shared" si="229"/>
        <v/>
      </c>
    </row>
    <row r="778" spans="1:23" ht="18" customHeight="1" x14ac:dyDescent="0.35">
      <c r="A778" s="69">
        <f>'Energy - Master'!A777</f>
        <v>46797</v>
      </c>
      <c r="B778" s="24" t="str">
        <f t="shared" si="222"/>
        <v>Feb-2028</v>
      </c>
      <c r="C778" s="34" t="str">
        <f t="shared" si="230"/>
        <v/>
      </c>
      <c r="D778" s="8"/>
      <c r="E778" s="22" t="str">
        <f t="shared" si="223"/>
        <v/>
      </c>
      <c r="F778" s="34" t="str">
        <f t="shared" si="231"/>
        <v/>
      </c>
      <c r="G778" s="8"/>
      <c r="H778" s="22" t="str">
        <f t="shared" si="224"/>
        <v/>
      </c>
      <c r="I778" s="34" t="str">
        <f t="shared" si="232"/>
        <v/>
      </c>
      <c r="J778" s="8"/>
      <c r="K778" s="22" t="str">
        <f t="shared" si="225"/>
        <v/>
      </c>
      <c r="L778" s="34" t="str">
        <f t="shared" si="233"/>
        <v/>
      </c>
      <c r="M778" s="8"/>
      <c r="N778" s="22" t="str">
        <f t="shared" si="226"/>
        <v/>
      </c>
      <c r="O778" s="34" t="str">
        <f t="shared" si="234"/>
        <v/>
      </c>
      <c r="P778" s="8"/>
      <c r="Q778" s="22" t="str">
        <f t="shared" si="227"/>
        <v/>
      </c>
      <c r="R778" s="34" t="str">
        <f t="shared" si="235"/>
        <v/>
      </c>
      <c r="S778" s="8"/>
      <c r="T778" s="22" t="str">
        <f t="shared" si="228"/>
        <v/>
      </c>
      <c r="U778" s="34" t="str">
        <f t="shared" si="236"/>
        <v/>
      </c>
      <c r="V778" s="8"/>
      <c r="W778" s="22" t="str">
        <f t="shared" si="229"/>
        <v/>
      </c>
    </row>
    <row r="779" spans="1:23" ht="18" customHeight="1" x14ac:dyDescent="0.35">
      <c r="A779" s="69">
        <f>'Energy - Master'!A778</f>
        <v>46798</v>
      </c>
      <c r="B779" s="24" t="str">
        <f t="shared" si="222"/>
        <v>Feb-2028</v>
      </c>
      <c r="C779" s="34" t="str">
        <f t="shared" si="230"/>
        <v/>
      </c>
      <c r="D779" s="8"/>
      <c r="E779" s="22" t="str">
        <f t="shared" si="223"/>
        <v/>
      </c>
      <c r="F779" s="34" t="str">
        <f t="shared" si="231"/>
        <v/>
      </c>
      <c r="G779" s="8"/>
      <c r="H779" s="22" t="str">
        <f t="shared" si="224"/>
        <v/>
      </c>
      <c r="I779" s="34" t="str">
        <f t="shared" si="232"/>
        <v/>
      </c>
      <c r="J779" s="8"/>
      <c r="K779" s="22" t="str">
        <f t="shared" si="225"/>
        <v/>
      </c>
      <c r="L779" s="34" t="str">
        <f t="shared" si="233"/>
        <v/>
      </c>
      <c r="M779" s="8"/>
      <c r="N779" s="22" t="str">
        <f t="shared" si="226"/>
        <v/>
      </c>
      <c r="O779" s="34" t="str">
        <f t="shared" si="234"/>
        <v/>
      </c>
      <c r="P779" s="8"/>
      <c r="Q779" s="22" t="str">
        <f t="shared" si="227"/>
        <v/>
      </c>
      <c r="R779" s="34" t="str">
        <f t="shared" si="235"/>
        <v/>
      </c>
      <c r="S779" s="8"/>
      <c r="T779" s="22" t="str">
        <f t="shared" si="228"/>
        <v/>
      </c>
      <c r="U779" s="34" t="str">
        <f t="shared" si="236"/>
        <v/>
      </c>
      <c r="V779" s="8"/>
      <c r="W779" s="22" t="str">
        <f t="shared" si="229"/>
        <v/>
      </c>
    </row>
    <row r="780" spans="1:23" ht="18" customHeight="1" x14ac:dyDescent="0.35">
      <c r="A780" s="69">
        <f>'Energy - Master'!A779</f>
        <v>46799</v>
      </c>
      <c r="B780" s="24" t="str">
        <f t="shared" si="222"/>
        <v>Feb-2028</v>
      </c>
      <c r="C780" s="34" t="str">
        <f t="shared" si="230"/>
        <v/>
      </c>
      <c r="D780" s="8"/>
      <c r="E780" s="22" t="str">
        <f t="shared" si="223"/>
        <v/>
      </c>
      <c r="F780" s="34" t="str">
        <f t="shared" si="231"/>
        <v/>
      </c>
      <c r="G780" s="8"/>
      <c r="H780" s="22" t="str">
        <f t="shared" si="224"/>
        <v/>
      </c>
      <c r="I780" s="34" t="str">
        <f t="shared" si="232"/>
        <v/>
      </c>
      <c r="J780" s="8"/>
      <c r="K780" s="22" t="str">
        <f t="shared" si="225"/>
        <v/>
      </c>
      <c r="L780" s="34" t="str">
        <f t="shared" si="233"/>
        <v/>
      </c>
      <c r="M780" s="8"/>
      <c r="N780" s="22" t="str">
        <f t="shared" si="226"/>
        <v/>
      </c>
      <c r="O780" s="34" t="str">
        <f t="shared" si="234"/>
        <v/>
      </c>
      <c r="P780" s="8"/>
      <c r="Q780" s="22" t="str">
        <f t="shared" si="227"/>
        <v/>
      </c>
      <c r="R780" s="34" t="str">
        <f t="shared" si="235"/>
        <v/>
      </c>
      <c r="S780" s="8"/>
      <c r="T780" s="22" t="str">
        <f t="shared" si="228"/>
        <v/>
      </c>
      <c r="U780" s="34" t="str">
        <f t="shared" si="236"/>
        <v/>
      </c>
      <c r="V780" s="8"/>
      <c r="W780" s="22" t="str">
        <f t="shared" si="229"/>
        <v/>
      </c>
    </row>
    <row r="781" spans="1:23" ht="18" customHeight="1" x14ac:dyDescent="0.35">
      <c r="A781" s="69">
        <f>'Energy - Master'!A780</f>
        <v>46800</v>
      </c>
      <c r="B781" s="24" t="str">
        <f t="shared" si="222"/>
        <v>Feb-2028</v>
      </c>
      <c r="C781" s="34" t="str">
        <f t="shared" si="230"/>
        <v/>
      </c>
      <c r="D781" s="8"/>
      <c r="E781" s="22" t="str">
        <f t="shared" si="223"/>
        <v/>
      </c>
      <c r="F781" s="34" t="str">
        <f t="shared" si="231"/>
        <v/>
      </c>
      <c r="G781" s="8"/>
      <c r="H781" s="22" t="str">
        <f t="shared" si="224"/>
        <v/>
      </c>
      <c r="I781" s="34" t="str">
        <f t="shared" si="232"/>
        <v/>
      </c>
      <c r="J781" s="8"/>
      <c r="K781" s="22" t="str">
        <f t="shared" si="225"/>
        <v/>
      </c>
      <c r="L781" s="34" t="str">
        <f t="shared" si="233"/>
        <v/>
      </c>
      <c r="M781" s="8"/>
      <c r="N781" s="22" t="str">
        <f t="shared" si="226"/>
        <v/>
      </c>
      <c r="O781" s="34" t="str">
        <f t="shared" si="234"/>
        <v/>
      </c>
      <c r="P781" s="8"/>
      <c r="Q781" s="22" t="str">
        <f t="shared" si="227"/>
        <v/>
      </c>
      <c r="R781" s="34" t="str">
        <f t="shared" si="235"/>
        <v/>
      </c>
      <c r="S781" s="8"/>
      <c r="T781" s="22" t="str">
        <f t="shared" si="228"/>
        <v/>
      </c>
      <c r="U781" s="34" t="str">
        <f t="shared" si="236"/>
        <v/>
      </c>
      <c r="V781" s="8"/>
      <c r="W781" s="22" t="str">
        <f t="shared" si="229"/>
        <v/>
      </c>
    </row>
    <row r="782" spans="1:23" ht="18" customHeight="1" x14ac:dyDescent="0.35">
      <c r="A782" s="69">
        <f>'Energy - Master'!A781</f>
        <v>46801</v>
      </c>
      <c r="B782" s="24" t="str">
        <f t="shared" si="222"/>
        <v>Feb-2028</v>
      </c>
      <c r="C782" s="34" t="str">
        <f t="shared" si="230"/>
        <v/>
      </c>
      <c r="D782" s="8"/>
      <c r="E782" s="22" t="str">
        <f t="shared" si="223"/>
        <v/>
      </c>
      <c r="F782" s="34" t="str">
        <f t="shared" si="231"/>
        <v/>
      </c>
      <c r="G782" s="8"/>
      <c r="H782" s="22" t="str">
        <f t="shared" si="224"/>
        <v/>
      </c>
      <c r="I782" s="34" t="str">
        <f t="shared" si="232"/>
        <v/>
      </c>
      <c r="J782" s="8"/>
      <c r="K782" s="22" t="str">
        <f t="shared" si="225"/>
        <v/>
      </c>
      <c r="L782" s="34" t="str">
        <f t="shared" si="233"/>
        <v/>
      </c>
      <c r="M782" s="8"/>
      <c r="N782" s="22" t="str">
        <f t="shared" si="226"/>
        <v/>
      </c>
      <c r="O782" s="34" t="str">
        <f t="shared" si="234"/>
        <v/>
      </c>
      <c r="P782" s="8"/>
      <c r="Q782" s="22" t="str">
        <f t="shared" si="227"/>
        <v/>
      </c>
      <c r="R782" s="34" t="str">
        <f t="shared" si="235"/>
        <v/>
      </c>
      <c r="S782" s="8"/>
      <c r="T782" s="22" t="str">
        <f t="shared" si="228"/>
        <v/>
      </c>
      <c r="U782" s="34" t="str">
        <f t="shared" si="236"/>
        <v/>
      </c>
      <c r="V782" s="8"/>
      <c r="W782" s="22" t="str">
        <f t="shared" si="229"/>
        <v/>
      </c>
    </row>
    <row r="783" spans="1:23" ht="18" customHeight="1" x14ac:dyDescent="0.35">
      <c r="A783" s="69">
        <f>'Energy - Master'!A782</f>
        <v>46802</v>
      </c>
      <c r="B783" s="24" t="str">
        <f t="shared" si="222"/>
        <v>Feb-2028</v>
      </c>
      <c r="C783" s="34" t="str">
        <f t="shared" si="230"/>
        <v/>
      </c>
      <c r="D783" s="8"/>
      <c r="E783" s="22" t="str">
        <f t="shared" si="223"/>
        <v/>
      </c>
      <c r="F783" s="34" t="str">
        <f t="shared" si="231"/>
        <v/>
      </c>
      <c r="G783" s="8"/>
      <c r="H783" s="22" t="str">
        <f t="shared" si="224"/>
        <v/>
      </c>
      <c r="I783" s="34" t="str">
        <f t="shared" si="232"/>
        <v/>
      </c>
      <c r="J783" s="8"/>
      <c r="K783" s="22" t="str">
        <f t="shared" si="225"/>
        <v/>
      </c>
      <c r="L783" s="34" t="str">
        <f t="shared" si="233"/>
        <v/>
      </c>
      <c r="M783" s="8"/>
      <c r="N783" s="22" t="str">
        <f t="shared" si="226"/>
        <v/>
      </c>
      <c r="O783" s="34" t="str">
        <f t="shared" si="234"/>
        <v/>
      </c>
      <c r="P783" s="8"/>
      <c r="Q783" s="22" t="str">
        <f t="shared" si="227"/>
        <v/>
      </c>
      <c r="R783" s="34" t="str">
        <f t="shared" si="235"/>
        <v/>
      </c>
      <c r="S783" s="8"/>
      <c r="T783" s="22" t="str">
        <f t="shared" si="228"/>
        <v/>
      </c>
      <c r="U783" s="34" t="str">
        <f t="shared" si="236"/>
        <v/>
      </c>
      <c r="V783" s="8"/>
      <c r="W783" s="22" t="str">
        <f t="shared" si="229"/>
        <v/>
      </c>
    </row>
    <row r="784" spans="1:23" ht="18" customHeight="1" x14ac:dyDescent="0.35">
      <c r="A784" s="69">
        <f>'Energy - Master'!A783</f>
        <v>46803</v>
      </c>
      <c r="B784" s="24" t="str">
        <f t="shared" si="222"/>
        <v>Feb-2028</v>
      </c>
      <c r="C784" s="34" t="str">
        <f t="shared" si="230"/>
        <v/>
      </c>
      <c r="D784" s="8"/>
      <c r="E784" s="22" t="str">
        <f t="shared" si="223"/>
        <v/>
      </c>
      <c r="F784" s="34" t="str">
        <f t="shared" si="231"/>
        <v/>
      </c>
      <c r="G784" s="8"/>
      <c r="H784" s="22" t="str">
        <f t="shared" si="224"/>
        <v/>
      </c>
      <c r="I784" s="34" t="str">
        <f t="shared" si="232"/>
        <v/>
      </c>
      <c r="J784" s="8"/>
      <c r="K784" s="22" t="str">
        <f t="shared" si="225"/>
        <v/>
      </c>
      <c r="L784" s="34" t="str">
        <f t="shared" si="233"/>
        <v/>
      </c>
      <c r="M784" s="8"/>
      <c r="N784" s="22" t="str">
        <f t="shared" si="226"/>
        <v/>
      </c>
      <c r="O784" s="34" t="str">
        <f t="shared" si="234"/>
        <v/>
      </c>
      <c r="P784" s="8"/>
      <c r="Q784" s="22" t="str">
        <f t="shared" si="227"/>
        <v/>
      </c>
      <c r="R784" s="34" t="str">
        <f t="shared" si="235"/>
        <v/>
      </c>
      <c r="S784" s="8"/>
      <c r="T784" s="22" t="str">
        <f t="shared" si="228"/>
        <v/>
      </c>
      <c r="U784" s="34" t="str">
        <f t="shared" si="236"/>
        <v/>
      </c>
      <c r="V784" s="8"/>
      <c r="W784" s="22" t="str">
        <f t="shared" si="229"/>
        <v/>
      </c>
    </row>
    <row r="785" spans="1:23" ht="18" customHeight="1" x14ac:dyDescent="0.35">
      <c r="A785" s="69">
        <f>'Energy - Master'!A784</f>
        <v>46804</v>
      </c>
      <c r="B785" s="24" t="str">
        <f t="shared" si="222"/>
        <v>Feb-2028</v>
      </c>
      <c r="C785" s="34" t="str">
        <f t="shared" si="230"/>
        <v/>
      </c>
      <c r="D785" s="8"/>
      <c r="E785" s="22" t="str">
        <f t="shared" si="223"/>
        <v/>
      </c>
      <c r="F785" s="34" t="str">
        <f t="shared" si="231"/>
        <v/>
      </c>
      <c r="G785" s="8"/>
      <c r="H785" s="22" t="str">
        <f t="shared" si="224"/>
        <v/>
      </c>
      <c r="I785" s="34" t="str">
        <f t="shared" si="232"/>
        <v/>
      </c>
      <c r="J785" s="8"/>
      <c r="K785" s="22" t="str">
        <f t="shared" si="225"/>
        <v/>
      </c>
      <c r="L785" s="34" t="str">
        <f t="shared" si="233"/>
        <v/>
      </c>
      <c r="M785" s="8"/>
      <c r="N785" s="22" t="str">
        <f t="shared" si="226"/>
        <v/>
      </c>
      <c r="O785" s="34" t="str">
        <f t="shared" si="234"/>
        <v/>
      </c>
      <c r="P785" s="8"/>
      <c r="Q785" s="22" t="str">
        <f t="shared" si="227"/>
        <v/>
      </c>
      <c r="R785" s="34" t="str">
        <f t="shared" si="235"/>
        <v/>
      </c>
      <c r="S785" s="8"/>
      <c r="T785" s="22" t="str">
        <f t="shared" si="228"/>
        <v/>
      </c>
      <c r="U785" s="34" t="str">
        <f t="shared" si="236"/>
        <v/>
      </c>
      <c r="V785" s="8"/>
      <c r="W785" s="22" t="str">
        <f t="shared" si="229"/>
        <v/>
      </c>
    </row>
    <row r="786" spans="1:23" ht="18" customHeight="1" x14ac:dyDescent="0.35">
      <c r="A786" s="69">
        <f>'Energy - Master'!A785</f>
        <v>46805</v>
      </c>
      <c r="B786" s="24" t="str">
        <f t="shared" si="222"/>
        <v>Feb-2028</v>
      </c>
      <c r="C786" s="34" t="str">
        <f t="shared" si="230"/>
        <v/>
      </c>
      <c r="D786" s="8"/>
      <c r="E786" s="22" t="str">
        <f t="shared" si="223"/>
        <v/>
      </c>
      <c r="F786" s="34" t="str">
        <f t="shared" si="231"/>
        <v/>
      </c>
      <c r="G786" s="8"/>
      <c r="H786" s="22" t="str">
        <f t="shared" si="224"/>
        <v/>
      </c>
      <c r="I786" s="34" t="str">
        <f t="shared" si="232"/>
        <v/>
      </c>
      <c r="J786" s="8"/>
      <c r="K786" s="22" t="str">
        <f t="shared" si="225"/>
        <v/>
      </c>
      <c r="L786" s="34" t="str">
        <f t="shared" si="233"/>
        <v/>
      </c>
      <c r="M786" s="8"/>
      <c r="N786" s="22" t="str">
        <f t="shared" si="226"/>
        <v/>
      </c>
      <c r="O786" s="34" t="str">
        <f t="shared" si="234"/>
        <v/>
      </c>
      <c r="P786" s="8"/>
      <c r="Q786" s="22" t="str">
        <f t="shared" si="227"/>
        <v/>
      </c>
      <c r="R786" s="34" t="str">
        <f t="shared" si="235"/>
        <v/>
      </c>
      <c r="S786" s="8"/>
      <c r="T786" s="22" t="str">
        <f t="shared" si="228"/>
        <v/>
      </c>
      <c r="U786" s="34" t="str">
        <f t="shared" si="236"/>
        <v/>
      </c>
      <c r="V786" s="8"/>
      <c r="W786" s="22" t="str">
        <f t="shared" si="229"/>
        <v/>
      </c>
    </row>
    <row r="787" spans="1:23" ht="18" customHeight="1" x14ac:dyDescent="0.35">
      <c r="A787" s="69">
        <f>'Energy - Master'!A786</f>
        <v>46806</v>
      </c>
      <c r="B787" s="24" t="str">
        <f t="shared" si="222"/>
        <v>Feb-2028</v>
      </c>
      <c r="C787" s="34" t="str">
        <f t="shared" si="230"/>
        <v/>
      </c>
      <c r="D787" s="8"/>
      <c r="E787" s="22" t="str">
        <f t="shared" si="223"/>
        <v/>
      </c>
      <c r="F787" s="34" t="str">
        <f t="shared" si="231"/>
        <v/>
      </c>
      <c r="G787" s="8"/>
      <c r="H787" s="22" t="str">
        <f t="shared" si="224"/>
        <v/>
      </c>
      <c r="I787" s="34" t="str">
        <f t="shared" si="232"/>
        <v/>
      </c>
      <c r="J787" s="8"/>
      <c r="K787" s="22" t="str">
        <f t="shared" si="225"/>
        <v/>
      </c>
      <c r="L787" s="34" t="str">
        <f t="shared" si="233"/>
        <v/>
      </c>
      <c r="M787" s="8"/>
      <c r="N787" s="22" t="str">
        <f t="shared" si="226"/>
        <v/>
      </c>
      <c r="O787" s="34" t="str">
        <f t="shared" si="234"/>
        <v/>
      </c>
      <c r="P787" s="8"/>
      <c r="Q787" s="22" t="str">
        <f t="shared" si="227"/>
        <v/>
      </c>
      <c r="R787" s="34" t="str">
        <f t="shared" si="235"/>
        <v/>
      </c>
      <c r="S787" s="8"/>
      <c r="T787" s="22" t="str">
        <f t="shared" si="228"/>
        <v/>
      </c>
      <c r="U787" s="34" t="str">
        <f t="shared" si="236"/>
        <v/>
      </c>
      <c r="V787" s="8"/>
      <c r="W787" s="22" t="str">
        <f t="shared" si="229"/>
        <v/>
      </c>
    </row>
    <row r="788" spans="1:23" ht="18" customHeight="1" x14ac:dyDescent="0.35">
      <c r="A788" s="69">
        <f>'Energy - Master'!A787</f>
        <v>46807</v>
      </c>
      <c r="B788" s="24" t="str">
        <f t="shared" si="222"/>
        <v>Feb-2028</v>
      </c>
      <c r="C788" s="34" t="str">
        <f t="shared" si="230"/>
        <v/>
      </c>
      <c r="D788" s="8"/>
      <c r="E788" s="22" t="str">
        <f t="shared" si="223"/>
        <v/>
      </c>
      <c r="F788" s="34" t="str">
        <f t="shared" si="231"/>
        <v/>
      </c>
      <c r="G788" s="8"/>
      <c r="H788" s="22" t="str">
        <f t="shared" si="224"/>
        <v/>
      </c>
      <c r="I788" s="34" t="str">
        <f t="shared" si="232"/>
        <v/>
      </c>
      <c r="J788" s="8"/>
      <c r="K788" s="22" t="str">
        <f t="shared" si="225"/>
        <v/>
      </c>
      <c r="L788" s="34" t="str">
        <f t="shared" si="233"/>
        <v/>
      </c>
      <c r="M788" s="8"/>
      <c r="N788" s="22" t="str">
        <f t="shared" si="226"/>
        <v/>
      </c>
      <c r="O788" s="34" t="str">
        <f t="shared" si="234"/>
        <v/>
      </c>
      <c r="P788" s="8"/>
      <c r="Q788" s="22" t="str">
        <f t="shared" si="227"/>
        <v/>
      </c>
      <c r="R788" s="34" t="str">
        <f t="shared" si="235"/>
        <v/>
      </c>
      <c r="S788" s="8"/>
      <c r="T788" s="22" t="str">
        <f t="shared" si="228"/>
        <v/>
      </c>
      <c r="U788" s="34" t="str">
        <f t="shared" si="236"/>
        <v/>
      </c>
      <c r="V788" s="8"/>
      <c r="W788" s="22" t="str">
        <f t="shared" si="229"/>
        <v/>
      </c>
    </row>
    <row r="789" spans="1:23" ht="18" customHeight="1" x14ac:dyDescent="0.35">
      <c r="A789" s="69">
        <f>'Energy - Master'!A788</f>
        <v>46808</v>
      </c>
      <c r="B789" s="24" t="str">
        <f t="shared" si="222"/>
        <v>Feb-2028</v>
      </c>
      <c r="C789" s="34" t="str">
        <f t="shared" si="230"/>
        <v/>
      </c>
      <c r="D789" s="8"/>
      <c r="E789" s="22" t="str">
        <f t="shared" si="223"/>
        <v/>
      </c>
      <c r="F789" s="34" t="str">
        <f t="shared" si="231"/>
        <v/>
      </c>
      <c r="G789" s="8"/>
      <c r="H789" s="22" t="str">
        <f t="shared" si="224"/>
        <v/>
      </c>
      <c r="I789" s="34" t="str">
        <f t="shared" si="232"/>
        <v/>
      </c>
      <c r="J789" s="8"/>
      <c r="K789" s="22" t="str">
        <f t="shared" si="225"/>
        <v/>
      </c>
      <c r="L789" s="34" t="str">
        <f t="shared" si="233"/>
        <v/>
      </c>
      <c r="M789" s="8"/>
      <c r="N789" s="22" t="str">
        <f t="shared" si="226"/>
        <v/>
      </c>
      <c r="O789" s="34" t="str">
        <f t="shared" si="234"/>
        <v/>
      </c>
      <c r="P789" s="8"/>
      <c r="Q789" s="22" t="str">
        <f t="shared" si="227"/>
        <v/>
      </c>
      <c r="R789" s="34" t="str">
        <f t="shared" si="235"/>
        <v/>
      </c>
      <c r="S789" s="8"/>
      <c r="T789" s="22" t="str">
        <f t="shared" si="228"/>
        <v/>
      </c>
      <c r="U789" s="34" t="str">
        <f t="shared" si="236"/>
        <v/>
      </c>
      <c r="V789" s="8"/>
      <c r="W789" s="22" t="str">
        <f t="shared" si="229"/>
        <v/>
      </c>
    </row>
    <row r="790" spans="1:23" ht="18" customHeight="1" x14ac:dyDescent="0.35">
      <c r="A790" s="69">
        <f>'Energy - Master'!A789</f>
        <v>46809</v>
      </c>
      <c r="B790" s="24" t="str">
        <f t="shared" si="222"/>
        <v>Feb-2028</v>
      </c>
      <c r="C790" s="34" t="str">
        <f t="shared" si="230"/>
        <v/>
      </c>
      <c r="D790" s="8"/>
      <c r="E790" s="22" t="str">
        <f t="shared" si="223"/>
        <v/>
      </c>
      <c r="F790" s="34" t="str">
        <f t="shared" si="231"/>
        <v/>
      </c>
      <c r="G790" s="8"/>
      <c r="H790" s="22" t="str">
        <f t="shared" si="224"/>
        <v/>
      </c>
      <c r="I790" s="34" t="str">
        <f t="shared" si="232"/>
        <v/>
      </c>
      <c r="J790" s="8"/>
      <c r="K790" s="22" t="str">
        <f t="shared" si="225"/>
        <v/>
      </c>
      <c r="L790" s="34" t="str">
        <f t="shared" si="233"/>
        <v/>
      </c>
      <c r="M790" s="8"/>
      <c r="N790" s="22" t="str">
        <f t="shared" si="226"/>
        <v/>
      </c>
      <c r="O790" s="34" t="str">
        <f t="shared" si="234"/>
        <v/>
      </c>
      <c r="P790" s="8"/>
      <c r="Q790" s="22" t="str">
        <f t="shared" si="227"/>
        <v/>
      </c>
      <c r="R790" s="34" t="str">
        <f t="shared" si="235"/>
        <v/>
      </c>
      <c r="S790" s="8"/>
      <c r="T790" s="22" t="str">
        <f t="shared" si="228"/>
        <v/>
      </c>
      <c r="U790" s="34" t="str">
        <f t="shared" si="236"/>
        <v/>
      </c>
      <c r="V790" s="8"/>
      <c r="W790" s="22" t="str">
        <f t="shared" si="229"/>
        <v/>
      </c>
    </row>
    <row r="791" spans="1:23" ht="18" customHeight="1" x14ac:dyDescent="0.35">
      <c r="A791" s="69">
        <f>'Energy - Master'!A790</f>
        <v>46810</v>
      </c>
      <c r="B791" s="24" t="str">
        <f t="shared" si="222"/>
        <v>Feb-2028</v>
      </c>
      <c r="C791" s="34" t="str">
        <f t="shared" si="230"/>
        <v/>
      </c>
      <c r="D791" s="8"/>
      <c r="E791" s="22" t="str">
        <f t="shared" si="223"/>
        <v/>
      </c>
      <c r="F791" s="34" t="str">
        <f t="shared" si="231"/>
        <v/>
      </c>
      <c r="G791" s="8"/>
      <c r="H791" s="22" t="str">
        <f t="shared" si="224"/>
        <v/>
      </c>
      <c r="I791" s="34" t="str">
        <f t="shared" si="232"/>
        <v/>
      </c>
      <c r="J791" s="8"/>
      <c r="K791" s="22" t="str">
        <f t="shared" si="225"/>
        <v/>
      </c>
      <c r="L791" s="34" t="str">
        <f t="shared" si="233"/>
        <v/>
      </c>
      <c r="M791" s="8"/>
      <c r="N791" s="22" t="str">
        <f t="shared" si="226"/>
        <v/>
      </c>
      <c r="O791" s="34" t="str">
        <f t="shared" si="234"/>
        <v/>
      </c>
      <c r="P791" s="8"/>
      <c r="Q791" s="22" t="str">
        <f t="shared" si="227"/>
        <v/>
      </c>
      <c r="R791" s="34" t="str">
        <f t="shared" si="235"/>
        <v/>
      </c>
      <c r="S791" s="8"/>
      <c r="T791" s="22" t="str">
        <f t="shared" si="228"/>
        <v/>
      </c>
      <c r="U791" s="34" t="str">
        <f t="shared" si="236"/>
        <v/>
      </c>
      <c r="V791" s="8"/>
      <c r="W791" s="22" t="str">
        <f t="shared" si="229"/>
        <v/>
      </c>
    </row>
    <row r="792" spans="1:23" ht="18" customHeight="1" x14ac:dyDescent="0.35">
      <c r="A792" s="69">
        <f>'Energy - Master'!A791</f>
        <v>46811</v>
      </c>
      <c r="B792" s="24" t="str">
        <f t="shared" si="222"/>
        <v>Feb-2028</v>
      </c>
      <c r="C792" s="34" t="str">
        <f t="shared" si="230"/>
        <v/>
      </c>
      <c r="D792" s="8"/>
      <c r="E792" s="22" t="str">
        <f t="shared" si="223"/>
        <v/>
      </c>
      <c r="F792" s="34" t="str">
        <f t="shared" si="231"/>
        <v/>
      </c>
      <c r="G792" s="8"/>
      <c r="H792" s="22" t="str">
        <f t="shared" si="224"/>
        <v/>
      </c>
      <c r="I792" s="34" t="str">
        <f t="shared" si="232"/>
        <v/>
      </c>
      <c r="J792" s="8"/>
      <c r="K792" s="22" t="str">
        <f t="shared" si="225"/>
        <v/>
      </c>
      <c r="L792" s="34" t="str">
        <f t="shared" si="233"/>
        <v/>
      </c>
      <c r="M792" s="8"/>
      <c r="N792" s="22" t="str">
        <f t="shared" si="226"/>
        <v/>
      </c>
      <c r="O792" s="34" t="str">
        <f t="shared" si="234"/>
        <v/>
      </c>
      <c r="P792" s="8"/>
      <c r="Q792" s="22" t="str">
        <f t="shared" si="227"/>
        <v/>
      </c>
      <c r="R792" s="34" t="str">
        <f t="shared" si="235"/>
        <v/>
      </c>
      <c r="S792" s="8"/>
      <c r="T792" s="22" t="str">
        <f t="shared" si="228"/>
        <v/>
      </c>
      <c r="U792" s="34" t="str">
        <f t="shared" si="236"/>
        <v/>
      </c>
      <c r="V792" s="8"/>
      <c r="W792" s="22" t="str">
        <f t="shared" si="229"/>
        <v/>
      </c>
    </row>
    <row r="793" spans="1:23" ht="18" customHeight="1" x14ac:dyDescent="0.35">
      <c r="A793" s="69">
        <f>'Energy - Master'!A792</f>
        <v>46812</v>
      </c>
      <c r="B793" s="24" t="str">
        <f t="shared" si="222"/>
        <v>Feb-2028</v>
      </c>
      <c r="C793" s="34" t="str">
        <f t="shared" si="230"/>
        <v/>
      </c>
      <c r="D793" s="8"/>
      <c r="E793" s="22" t="str">
        <f t="shared" si="223"/>
        <v/>
      </c>
      <c r="F793" s="34" t="str">
        <f t="shared" si="231"/>
        <v/>
      </c>
      <c r="G793" s="8"/>
      <c r="H793" s="22" t="str">
        <f t="shared" si="224"/>
        <v/>
      </c>
      <c r="I793" s="34" t="str">
        <f t="shared" si="232"/>
        <v/>
      </c>
      <c r="J793" s="8"/>
      <c r="K793" s="22" t="str">
        <f t="shared" si="225"/>
        <v/>
      </c>
      <c r="L793" s="34" t="str">
        <f t="shared" si="233"/>
        <v/>
      </c>
      <c r="M793" s="8"/>
      <c r="N793" s="22" t="str">
        <f t="shared" si="226"/>
        <v/>
      </c>
      <c r="O793" s="34" t="str">
        <f t="shared" si="234"/>
        <v/>
      </c>
      <c r="P793" s="8"/>
      <c r="Q793" s="22" t="str">
        <f t="shared" si="227"/>
        <v/>
      </c>
      <c r="R793" s="34" t="str">
        <f t="shared" si="235"/>
        <v/>
      </c>
      <c r="S793" s="8"/>
      <c r="T793" s="22" t="str">
        <f t="shared" si="228"/>
        <v/>
      </c>
      <c r="U793" s="34" t="str">
        <f t="shared" si="236"/>
        <v/>
      </c>
      <c r="V793" s="8"/>
      <c r="W793" s="22" t="str">
        <f t="shared" si="229"/>
        <v/>
      </c>
    </row>
    <row r="794" spans="1:23" ht="18" customHeight="1" x14ac:dyDescent="0.35">
      <c r="A794" s="69">
        <f>'Energy - Master'!A793</f>
        <v>46813</v>
      </c>
      <c r="B794" s="24" t="str">
        <f t="shared" si="222"/>
        <v>Mar-2028</v>
      </c>
      <c r="C794" s="34" t="str">
        <f t="shared" si="230"/>
        <v/>
      </c>
      <c r="D794" s="8"/>
      <c r="E794" s="22" t="str">
        <f t="shared" si="223"/>
        <v/>
      </c>
      <c r="F794" s="34" t="str">
        <f t="shared" si="231"/>
        <v/>
      </c>
      <c r="G794" s="8"/>
      <c r="H794" s="22" t="str">
        <f t="shared" si="224"/>
        <v/>
      </c>
      <c r="I794" s="34" t="str">
        <f t="shared" si="232"/>
        <v/>
      </c>
      <c r="J794" s="8"/>
      <c r="K794" s="22" t="str">
        <f t="shared" si="225"/>
        <v/>
      </c>
      <c r="L794" s="34" t="str">
        <f t="shared" si="233"/>
        <v/>
      </c>
      <c r="M794" s="8"/>
      <c r="N794" s="22" t="str">
        <f t="shared" si="226"/>
        <v/>
      </c>
      <c r="O794" s="34" t="str">
        <f t="shared" si="234"/>
        <v/>
      </c>
      <c r="P794" s="8"/>
      <c r="Q794" s="22" t="str">
        <f t="shared" si="227"/>
        <v/>
      </c>
      <c r="R794" s="34" t="str">
        <f t="shared" si="235"/>
        <v/>
      </c>
      <c r="S794" s="8"/>
      <c r="T794" s="22" t="str">
        <f t="shared" si="228"/>
        <v/>
      </c>
      <c r="U794" s="34" t="str">
        <f t="shared" si="236"/>
        <v/>
      </c>
      <c r="V794" s="8"/>
      <c r="W794" s="22" t="str">
        <f t="shared" si="229"/>
        <v/>
      </c>
    </row>
    <row r="795" spans="1:23" ht="18" customHeight="1" x14ac:dyDescent="0.35">
      <c r="A795" s="69">
        <f>'Energy - Master'!A794</f>
        <v>46814</v>
      </c>
      <c r="B795" s="24" t="str">
        <f t="shared" si="222"/>
        <v>Mar-2028</v>
      </c>
      <c r="C795" s="34" t="str">
        <f t="shared" si="230"/>
        <v/>
      </c>
      <c r="D795" s="8"/>
      <c r="E795" s="22" t="str">
        <f t="shared" si="223"/>
        <v/>
      </c>
      <c r="F795" s="34" t="str">
        <f t="shared" si="231"/>
        <v/>
      </c>
      <c r="G795" s="8"/>
      <c r="H795" s="22" t="str">
        <f t="shared" si="224"/>
        <v/>
      </c>
      <c r="I795" s="34" t="str">
        <f t="shared" si="232"/>
        <v/>
      </c>
      <c r="J795" s="8"/>
      <c r="K795" s="22" t="str">
        <f t="shared" si="225"/>
        <v/>
      </c>
      <c r="L795" s="34" t="str">
        <f t="shared" si="233"/>
        <v/>
      </c>
      <c r="M795" s="8"/>
      <c r="N795" s="22" t="str">
        <f t="shared" si="226"/>
        <v/>
      </c>
      <c r="O795" s="34" t="str">
        <f t="shared" si="234"/>
        <v/>
      </c>
      <c r="P795" s="8"/>
      <c r="Q795" s="22" t="str">
        <f t="shared" si="227"/>
        <v/>
      </c>
      <c r="R795" s="34" t="str">
        <f t="shared" si="235"/>
        <v/>
      </c>
      <c r="S795" s="8"/>
      <c r="T795" s="22" t="str">
        <f t="shared" si="228"/>
        <v/>
      </c>
      <c r="U795" s="34" t="str">
        <f t="shared" si="236"/>
        <v/>
      </c>
      <c r="V795" s="8"/>
      <c r="W795" s="22" t="str">
        <f t="shared" si="229"/>
        <v/>
      </c>
    </row>
    <row r="796" spans="1:23" ht="18" customHeight="1" x14ac:dyDescent="0.35">
      <c r="A796" s="69">
        <f>'Energy - Master'!A795</f>
        <v>46815</v>
      </c>
      <c r="B796" s="24" t="str">
        <f t="shared" si="222"/>
        <v>Mar-2028</v>
      </c>
      <c r="C796" s="34" t="str">
        <f t="shared" si="230"/>
        <v/>
      </c>
      <c r="D796" s="8"/>
      <c r="E796" s="22" t="str">
        <f t="shared" si="223"/>
        <v/>
      </c>
      <c r="F796" s="34" t="str">
        <f t="shared" si="231"/>
        <v/>
      </c>
      <c r="G796" s="8"/>
      <c r="H796" s="22" t="str">
        <f t="shared" si="224"/>
        <v/>
      </c>
      <c r="I796" s="34" t="str">
        <f t="shared" si="232"/>
        <v/>
      </c>
      <c r="J796" s="8"/>
      <c r="K796" s="22" t="str">
        <f t="shared" si="225"/>
        <v/>
      </c>
      <c r="L796" s="34" t="str">
        <f t="shared" si="233"/>
        <v/>
      </c>
      <c r="M796" s="8"/>
      <c r="N796" s="22" t="str">
        <f t="shared" si="226"/>
        <v/>
      </c>
      <c r="O796" s="34" t="str">
        <f t="shared" si="234"/>
        <v/>
      </c>
      <c r="P796" s="8"/>
      <c r="Q796" s="22" t="str">
        <f t="shared" si="227"/>
        <v/>
      </c>
      <c r="R796" s="34" t="str">
        <f t="shared" si="235"/>
        <v/>
      </c>
      <c r="S796" s="8"/>
      <c r="T796" s="22" t="str">
        <f t="shared" si="228"/>
        <v/>
      </c>
      <c r="U796" s="34" t="str">
        <f t="shared" si="236"/>
        <v/>
      </c>
      <c r="V796" s="8"/>
      <c r="W796" s="22" t="str">
        <f t="shared" si="229"/>
        <v/>
      </c>
    </row>
    <row r="797" spans="1:23" ht="18" customHeight="1" x14ac:dyDescent="0.35">
      <c r="A797" s="69">
        <f>'Energy - Master'!A796</f>
        <v>46816</v>
      </c>
      <c r="B797" s="24" t="str">
        <f t="shared" si="222"/>
        <v>Mar-2028</v>
      </c>
      <c r="C797" s="34" t="str">
        <f t="shared" si="230"/>
        <v/>
      </c>
      <c r="D797" s="8"/>
      <c r="E797" s="22" t="str">
        <f t="shared" si="223"/>
        <v/>
      </c>
      <c r="F797" s="34" t="str">
        <f t="shared" si="231"/>
        <v/>
      </c>
      <c r="G797" s="8"/>
      <c r="H797" s="22" t="str">
        <f t="shared" si="224"/>
        <v/>
      </c>
      <c r="I797" s="34" t="str">
        <f t="shared" si="232"/>
        <v/>
      </c>
      <c r="J797" s="8"/>
      <c r="K797" s="22" t="str">
        <f t="shared" si="225"/>
        <v/>
      </c>
      <c r="L797" s="34" t="str">
        <f t="shared" si="233"/>
        <v/>
      </c>
      <c r="M797" s="8"/>
      <c r="N797" s="22" t="str">
        <f t="shared" si="226"/>
        <v/>
      </c>
      <c r="O797" s="34" t="str">
        <f t="shared" si="234"/>
        <v/>
      </c>
      <c r="P797" s="8"/>
      <c r="Q797" s="22" t="str">
        <f t="shared" si="227"/>
        <v/>
      </c>
      <c r="R797" s="34" t="str">
        <f t="shared" si="235"/>
        <v/>
      </c>
      <c r="S797" s="8"/>
      <c r="T797" s="22" t="str">
        <f t="shared" si="228"/>
        <v/>
      </c>
      <c r="U797" s="34" t="str">
        <f t="shared" si="236"/>
        <v/>
      </c>
      <c r="V797" s="8"/>
      <c r="W797" s="22" t="str">
        <f t="shared" si="229"/>
        <v/>
      </c>
    </row>
    <row r="798" spans="1:23" ht="18" customHeight="1" x14ac:dyDescent="0.35">
      <c r="A798" s="69">
        <f>'Energy - Master'!A797</f>
        <v>46817</v>
      </c>
      <c r="B798" s="24" t="str">
        <f t="shared" si="222"/>
        <v>Mar-2028</v>
      </c>
      <c r="C798" s="34" t="str">
        <f t="shared" si="230"/>
        <v/>
      </c>
      <c r="D798" s="8"/>
      <c r="E798" s="22" t="str">
        <f t="shared" si="223"/>
        <v/>
      </c>
      <c r="F798" s="34" t="str">
        <f t="shared" si="231"/>
        <v/>
      </c>
      <c r="G798" s="8"/>
      <c r="H798" s="22" t="str">
        <f t="shared" si="224"/>
        <v/>
      </c>
      <c r="I798" s="34" t="str">
        <f t="shared" si="232"/>
        <v/>
      </c>
      <c r="J798" s="8"/>
      <c r="K798" s="22" t="str">
        <f t="shared" si="225"/>
        <v/>
      </c>
      <c r="L798" s="34" t="str">
        <f t="shared" si="233"/>
        <v/>
      </c>
      <c r="M798" s="8"/>
      <c r="N798" s="22" t="str">
        <f t="shared" si="226"/>
        <v/>
      </c>
      <c r="O798" s="34" t="str">
        <f t="shared" si="234"/>
        <v/>
      </c>
      <c r="P798" s="8"/>
      <c r="Q798" s="22" t="str">
        <f t="shared" si="227"/>
        <v/>
      </c>
      <c r="R798" s="34" t="str">
        <f t="shared" si="235"/>
        <v/>
      </c>
      <c r="S798" s="8"/>
      <c r="T798" s="22" t="str">
        <f t="shared" si="228"/>
        <v/>
      </c>
      <c r="U798" s="34" t="str">
        <f t="shared" si="236"/>
        <v/>
      </c>
      <c r="V798" s="8"/>
      <c r="W798" s="22" t="str">
        <f t="shared" si="229"/>
        <v/>
      </c>
    </row>
    <row r="799" spans="1:23" ht="18" customHeight="1" x14ac:dyDescent="0.35">
      <c r="A799" s="69">
        <f>'Energy - Master'!A798</f>
        <v>46818</v>
      </c>
      <c r="B799" s="24" t="str">
        <f t="shared" si="222"/>
        <v>Mar-2028</v>
      </c>
      <c r="C799" s="34" t="str">
        <f t="shared" si="230"/>
        <v/>
      </c>
      <c r="D799" s="8"/>
      <c r="E799" s="22" t="str">
        <f t="shared" si="223"/>
        <v/>
      </c>
      <c r="F799" s="34" t="str">
        <f t="shared" si="231"/>
        <v/>
      </c>
      <c r="G799" s="8"/>
      <c r="H799" s="22" t="str">
        <f t="shared" si="224"/>
        <v/>
      </c>
      <c r="I799" s="34" t="str">
        <f t="shared" si="232"/>
        <v/>
      </c>
      <c r="J799" s="8"/>
      <c r="K799" s="22" t="str">
        <f t="shared" si="225"/>
        <v/>
      </c>
      <c r="L799" s="34" t="str">
        <f t="shared" si="233"/>
        <v/>
      </c>
      <c r="M799" s="8"/>
      <c r="N799" s="22" t="str">
        <f t="shared" si="226"/>
        <v/>
      </c>
      <c r="O799" s="34" t="str">
        <f t="shared" si="234"/>
        <v/>
      </c>
      <c r="P799" s="8"/>
      <c r="Q799" s="22" t="str">
        <f t="shared" si="227"/>
        <v/>
      </c>
      <c r="R799" s="34" t="str">
        <f t="shared" si="235"/>
        <v/>
      </c>
      <c r="S799" s="8"/>
      <c r="T799" s="22" t="str">
        <f t="shared" si="228"/>
        <v/>
      </c>
      <c r="U799" s="34" t="str">
        <f t="shared" si="236"/>
        <v/>
      </c>
      <c r="V799" s="8"/>
      <c r="W799" s="22" t="str">
        <f t="shared" si="229"/>
        <v/>
      </c>
    </row>
    <row r="800" spans="1:23" ht="18" customHeight="1" x14ac:dyDescent="0.35">
      <c r="A800" s="69">
        <f>'Energy - Master'!A799</f>
        <v>46819</v>
      </c>
      <c r="B800" s="24" t="str">
        <f t="shared" si="222"/>
        <v>Mar-2028</v>
      </c>
      <c r="C800" s="34" t="str">
        <f t="shared" si="230"/>
        <v/>
      </c>
      <c r="D800" s="8"/>
      <c r="E800" s="22" t="str">
        <f t="shared" si="223"/>
        <v/>
      </c>
      <c r="F800" s="34" t="str">
        <f t="shared" si="231"/>
        <v/>
      </c>
      <c r="G800" s="8"/>
      <c r="H800" s="22" t="str">
        <f t="shared" si="224"/>
        <v/>
      </c>
      <c r="I800" s="34" t="str">
        <f t="shared" si="232"/>
        <v/>
      </c>
      <c r="J800" s="8"/>
      <c r="K800" s="22" t="str">
        <f t="shared" si="225"/>
        <v/>
      </c>
      <c r="L800" s="34" t="str">
        <f t="shared" si="233"/>
        <v/>
      </c>
      <c r="M800" s="8"/>
      <c r="N800" s="22" t="str">
        <f t="shared" si="226"/>
        <v/>
      </c>
      <c r="O800" s="34" t="str">
        <f t="shared" si="234"/>
        <v/>
      </c>
      <c r="P800" s="8"/>
      <c r="Q800" s="22" t="str">
        <f t="shared" si="227"/>
        <v/>
      </c>
      <c r="R800" s="34" t="str">
        <f t="shared" si="235"/>
        <v/>
      </c>
      <c r="S800" s="8"/>
      <c r="T800" s="22" t="str">
        <f t="shared" si="228"/>
        <v/>
      </c>
      <c r="U800" s="34" t="str">
        <f t="shared" si="236"/>
        <v/>
      </c>
      <c r="V800" s="8"/>
      <c r="W800" s="22" t="str">
        <f t="shared" si="229"/>
        <v/>
      </c>
    </row>
    <row r="801" spans="1:23" ht="18" customHeight="1" x14ac:dyDescent="0.35">
      <c r="A801" s="69">
        <f>'Energy - Master'!A800</f>
        <v>46820</v>
      </c>
      <c r="B801" s="24" t="str">
        <f t="shared" si="222"/>
        <v>Mar-2028</v>
      </c>
      <c r="C801" s="34" t="str">
        <f t="shared" si="230"/>
        <v/>
      </c>
      <c r="D801" s="8"/>
      <c r="E801" s="22" t="str">
        <f t="shared" si="223"/>
        <v/>
      </c>
      <c r="F801" s="34" t="str">
        <f t="shared" si="231"/>
        <v/>
      </c>
      <c r="G801" s="8"/>
      <c r="H801" s="22" t="str">
        <f t="shared" si="224"/>
        <v/>
      </c>
      <c r="I801" s="34" t="str">
        <f t="shared" si="232"/>
        <v/>
      </c>
      <c r="J801" s="8"/>
      <c r="K801" s="22" t="str">
        <f t="shared" si="225"/>
        <v/>
      </c>
      <c r="L801" s="34" t="str">
        <f t="shared" si="233"/>
        <v/>
      </c>
      <c r="M801" s="8"/>
      <c r="N801" s="22" t="str">
        <f t="shared" si="226"/>
        <v/>
      </c>
      <c r="O801" s="34" t="str">
        <f t="shared" si="234"/>
        <v/>
      </c>
      <c r="P801" s="8"/>
      <c r="Q801" s="22" t="str">
        <f t="shared" si="227"/>
        <v/>
      </c>
      <c r="R801" s="34" t="str">
        <f t="shared" si="235"/>
        <v/>
      </c>
      <c r="S801" s="8"/>
      <c r="T801" s="22" t="str">
        <f t="shared" si="228"/>
        <v/>
      </c>
      <c r="U801" s="34" t="str">
        <f t="shared" si="236"/>
        <v/>
      </c>
      <c r="V801" s="8"/>
      <c r="W801" s="22" t="str">
        <f t="shared" si="229"/>
        <v/>
      </c>
    </row>
    <row r="802" spans="1:23" ht="18" customHeight="1" x14ac:dyDescent="0.35">
      <c r="A802" s="69">
        <f>'Energy - Master'!A801</f>
        <v>46821</v>
      </c>
      <c r="B802" s="24" t="str">
        <f t="shared" si="222"/>
        <v>Mar-2028</v>
      </c>
      <c r="C802" s="34" t="str">
        <f t="shared" si="230"/>
        <v/>
      </c>
      <c r="D802" s="8"/>
      <c r="E802" s="22" t="str">
        <f t="shared" si="223"/>
        <v/>
      </c>
      <c r="F802" s="34" t="str">
        <f t="shared" si="231"/>
        <v/>
      </c>
      <c r="G802" s="8"/>
      <c r="H802" s="22" t="str">
        <f t="shared" si="224"/>
        <v/>
      </c>
      <c r="I802" s="34" t="str">
        <f t="shared" si="232"/>
        <v/>
      </c>
      <c r="J802" s="8"/>
      <c r="K802" s="22" t="str">
        <f t="shared" si="225"/>
        <v/>
      </c>
      <c r="L802" s="34" t="str">
        <f t="shared" si="233"/>
        <v/>
      </c>
      <c r="M802" s="8"/>
      <c r="N802" s="22" t="str">
        <f t="shared" si="226"/>
        <v/>
      </c>
      <c r="O802" s="34" t="str">
        <f t="shared" si="234"/>
        <v/>
      </c>
      <c r="P802" s="8"/>
      <c r="Q802" s="22" t="str">
        <f t="shared" si="227"/>
        <v/>
      </c>
      <c r="R802" s="34" t="str">
        <f t="shared" si="235"/>
        <v/>
      </c>
      <c r="S802" s="8"/>
      <c r="T802" s="22" t="str">
        <f t="shared" si="228"/>
        <v/>
      </c>
      <c r="U802" s="34" t="str">
        <f t="shared" si="236"/>
        <v/>
      </c>
      <c r="V802" s="8"/>
      <c r="W802" s="22" t="str">
        <f t="shared" si="229"/>
        <v/>
      </c>
    </row>
    <row r="803" spans="1:23" ht="18" customHeight="1" x14ac:dyDescent="0.35">
      <c r="A803" s="69">
        <f>'Energy - Master'!A802</f>
        <v>46822</v>
      </c>
      <c r="B803" s="24" t="str">
        <f t="shared" si="222"/>
        <v>Mar-2028</v>
      </c>
      <c r="C803" s="34" t="str">
        <f t="shared" si="230"/>
        <v/>
      </c>
      <c r="D803" s="8"/>
      <c r="E803" s="22" t="str">
        <f t="shared" si="223"/>
        <v/>
      </c>
      <c r="F803" s="34" t="str">
        <f t="shared" si="231"/>
        <v/>
      </c>
      <c r="G803" s="8"/>
      <c r="H803" s="22" t="str">
        <f t="shared" si="224"/>
        <v/>
      </c>
      <c r="I803" s="34" t="str">
        <f t="shared" si="232"/>
        <v/>
      </c>
      <c r="J803" s="8"/>
      <c r="K803" s="22" t="str">
        <f t="shared" si="225"/>
        <v/>
      </c>
      <c r="L803" s="34" t="str">
        <f t="shared" si="233"/>
        <v/>
      </c>
      <c r="M803" s="8"/>
      <c r="N803" s="22" t="str">
        <f t="shared" si="226"/>
        <v/>
      </c>
      <c r="O803" s="34" t="str">
        <f t="shared" si="234"/>
        <v/>
      </c>
      <c r="P803" s="8"/>
      <c r="Q803" s="22" t="str">
        <f t="shared" si="227"/>
        <v/>
      </c>
      <c r="R803" s="34" t="str">
        <f t="shared" si="235"/>
        <v/>
      </c>
      <c r="S803" s="8"/>
      <c r="T803" s="22" t="str">
        <f t="shared" si="228"/>
        <v/>
      </c>
      <c r="U803" s="34" t="str">
        <f t="shared" si="236"/>
        <v/>
      </c>
      <c r="V803" s="8"/>
      <c r="W803" s="22" t="str">
        <f t="shared" si="229"/>
        <v/>
      </c>
    </row>
    <row r="804" spans="1:23" ht="18" customHeight="1" x14ac:dyDescent="0.35">
      <c r="A804" s="69">
        <f>'Energy - Master'!A803</f>
        <v>46823</v>
      </c>
      <c r="B804" s="24" t="str">
        <f t="shared" si="222"/>
        <v>Mar-2028</v>
      </c>
      <c r="C804" s="34" t="str">
        <f t="shared" si="230"/>
        <v/>
      </c>
      <c r="D804" s="8"/>
      <c r="E804" s="22" t="str">
        <f t="shared" si="223"/>
        <v/>
      </c>
      <c r="F804" s="34" t="str">
        <f t="shared" si="231"/>
        <v/>
      </c>
      <c r="G804" s="8"/>
      <c r="H804" s="22" t="str">
        <f t="shared" si="224"/>
        <v/>
      </c>
      <c r="I804" s="34" t="str">
        <f t="shared" si="232"/>
        <v/>
      </c>
      <c r="J804" s="8"/>
      <c r="K804" s="22" t="str">
        <f t="shared" si="225"/>
        <v/>
      </c>
      <c r="L804" s="34" t="str">
        <f t="shared" si="233"/>
        <v/>
      </c>
      <c r="M804" s="8"/>
      <c r="N804" s="22" t="str">
        <f t="shared" si="226"/>
        <v/>
      </c>
      <c r="O804" s="34" t="str">
        <f t="shared" si="234"/>
        <v/>
      </c>
      <c r="P804" s="8"/>
      <c r="Q804" s="22" t="str">
        <f t="shared" si="227"/>
        <v/>
      </c>
      <c r="R804" s="34" t="str">
        <f t="shared" si="235"/>
        <v/>
      </c>
      <c r="S804" s="8"/>
      <c r="T804" s="22" t="str">
        <f t="shared" si="228"/>
        <v/>
      </c>
      <c r="U804" s="34" t="str">
        <f t="shared" si="236"/>
        <v/>
      </c>
      <c r="V804" s="8"/>
      <c r="W804" s="22" t="str">
        <f t="shared" si="229"/>
        <v/>
      </c>
    </row>
    <row r="805" spans="1:23" ht="18" customHeight="1" x14ac:dyDescent="0.35">
      <c r="A805" s="69">
        <f>'Energy - Master'!A804</f>
        <v>46824</v>
      </c>
      <c r="B805" s="24" t="str">
        <f t="shared" si="222"/>
        <v>Mar-2028</v>
      </c>
      <c r="C805" s="34" t="str">
        <f t="shared" si="230"/>
        <v/>
      </c>
      <c r="D805" s="8"/>
      <c r="E805" s="22" t="str">
        <f t="shared" si="223"/>
        <v/>
      </c>
      <c r="F805" s="34" t="str">
        <f t="shared" si="231"/>
        <v/>
      </c>
      <c r="G805" s="8"/>
      <c r="H805" s="22" t="str">
        <f t="shared" si="224"/>
        <v/>
      </c>
      <c r="I805" s="34" t="str">
        <f t="shared" si="232"/>
        <v/>
      </c>
      <c r="J805" s="8"/>
      <c r="K805" s="22" t="str">
        <f t="shared" si="225"/>
        <v/>
      </c>
      <c r="L805" s="34" t="str">
        <f t="shared" si="233"/>
        <v/>
      </c>
      <c r="M805" s="8"/>
      <c r="N805" s="22" t="str">
        <f t="shared" si="226"/>
        <v/>
      </c>
      <c r="O805" s="34" t="str">
        <f t="shared" si="234"/>
        <v/>
      </c>
      <c r="P805" s="8"/>
      <c r="Q805" s="22" t="str">
        <f t="shared" si="227"/>
        <v/>
      </c>
      <c r="R805" s="34" t="str">
        <f t="shared" si="235"/>
        <v/>
      </c>
      <c r="S805" s="8"/>
      <c r="T805" s="22" t="str">
        <f t="shared" si="228"/>
        <v/>
      </c>
      <c r="U805" s="34" t="str">
        <f t="shared" si="236"/>
        <v/>
      </c>
      <c r="V805" s="8"/>
      <c r="W805" s="22" t="str">
        <f t="shared" si="229"/>
        <v/>
      </c>
    </row>
    <row r="806" spans="1:23" ht="18" customHeight="1" x14ac:dyDescent="0.35">
      <c r="A806" s="69">
        <f>'Energy - Master'!A805</f>
        <v>46825</v>
      </c>
      <c r="B806" s="24" t="str">
        <f t="shared" si="222"/>
        <v>Mar-2028</v>
      </c>
      <c r="C806" s="34" t="str">
        <f t="shared" si="230"/>
        <v/>
      </c>
      <c r="D806" s="8"/>
      <c r="E806" s="22" t="str">
        <f t="shared" si="223"/>
        <v/>
      </c>
      <c r="F806" s="34" t="str">
        <f t="shared" si="231"/>
        <v/>
      </c>
      <c r="G806" s="8"/>
      <c r="H806" s="22" t="str">
        <f t="shared" si="224"/>
        <v/>
      </c>
      <c r="I806" s="34" t="str">
        <f t="shared" si="232"/>
        <v/>
      </c>
      <c r="J806" s="8"/>
      <c r="K806" s="22" t="str">
        <f t="shared" si="225"/>
        <v/>
      </c>
      <c r="L806" s="34" t="str">
        <f t="shared" si="233"/>
        <v/>
      </c>
      <c r="M806" s="8"/>
      <c r="N806" s="22" t="str">
        <f t="shared" si="226"/>
        <v/>
      </c>
      <c r="O806" s="34" t="str">
        <f t="shared" si="234"/>
        <v/>
      </c>
      <c r="P806" s="8"/>
      <c r="Q806" s="22" t="str">
        <f t="shared" si="227"/>
        <v/>
      </c>
      <c r="R806" s="34" t="str">
        <f t="shared" si="235"/>
        <v/>
      </c>
      <c r="S806" s="8"/>
      <c r="T806" s="22" t="str">
        <f t="shared" si="228"/>
        <v/>
      </c>
      <c r="U806" s="34" t="str">
        <f t="shared" si="236"/>
        <v/>
      </c>
      <c r="V806" s="8"/>
      <c r="W806" s="22" t="str">
        <f t="shared" si="229"/>
        <v/>
      </c>
    </row>
    <row r="807" spans="1:23" ht="18" customHeight="1" x14ac:dyDescent="0.35">
      <c r="A807" s="69">
        <f>'Energy - Master'!A806</f>
        <v>46826</v>
      </c>
      <c r="B807" s="24" t="str">
        <f t="shared" si="222"/>
        <v>Mar-2028</v>
      </c>
      <c r="C807" s="34" t="str">
        <f t="shared" si="230"/>
        <v/>
      </c>
      <c r="D807" s="8"/>
      <c r="E807" s="22" t="str">
        <f t="shared" si="223"/>
        <v/>
      </c>
      <c r="F807" s="34" t="str">
        <f t="shared" si="231"/>
        <v/>
      </c>
      <c r="G807" s="8"/>
      <c r="H807" s="22" t="str">
        <f t="shared" si="224"/>
        <v/>
      </c>
      <c r="I807" s="34" t="str">
        <f t="shared" si="232"/>
        <v/>
      </c>
      <c r="J807" s="8"/>
      <c r="K807" s="22" t="str">
        <f t="shared" si="225"/>
        <v/>
      </c>
      <c r="L807" s="34" t="str">
        <f t="shared" si="233"/>
        <v/>
      </c>
      <c r="M807" s="8"/>
      <c r="N807" s="22" t="str">
        <f t="shared" si="226"/>
        <v/>
      </c>
      <c r="O807" s="34" t="str">
        <f t="shared" si="234"/>
        <v/>
      </c>
      <c r="P807" s="8"/>
      <c r="Q807" s="22" t="str">
        <f t="shared" si="227"/>
        <v/>
      </c>
      <c r="R807" s="34" t="str">
        <f t="shared" si="235"/>
        <v/>
      </c>
      <c r="S807" s="8"/>
      <c r="T807" s="22" t="str">
        <f t="shared" si="228"/>
        <v/>
      </c>
      <c r="U807" s="34" t="str">
        <f t="shared" si="236"/>
        <v/>
      </c>
      <c r="V807" s="8"/>
      <c r="W807" s="22" t="str">
        <f t="shared" si="229"/>
        <v/>
      </c>
    </row>
    <row r="808" spans="1:23" ht="18" customHeight="1" x14ac:dyDescent="0.35">
      <c r="A808" s="69">
        <f>'Energy - Master'!A807</f>
        <v>46827</v>
      </c>
      <c r="B808" s="24" t="str">
        <f t="shared" si="222"/>
        <v>Mar-2028</v>
      </c>
      <c r="C808" s="34" t="str">
        <f t="shared" si="230"/>
        <v/>
      </c>
      <c r="D808" s="8"/>
      <c r="E808" s="22" t="str">
        <f t="shared" si="223"/>
        <v/>
      </c>
      <c r="F808" s="34" t="str">
        <f t="shared" si="231"/>
        <v/>
      </c>
      <c r="G808" s="8"/>
      <c r="H808" s="22" t="str">
        <f t="shared" si="224"/>
        <v/>
      </c>
      <c r="I808" s="34" t="str">
        <f t="shared" si="232"/>
        <v/>
      </c>
      <c r="J808" s="8"/>
      <c r="K808" s="22" t="str">
        <f t="shared" si="225"/>
        <v/>
      </c>
      <c r="L808" s="34" t="str">
        <f t="shared" si="233"/>
        <v/>
      </c>
      <c r="M808" s="8"/>
      <c r="N808" s="22" t="str">
        <f t="shared" si="226"/>
        <v/>
      </c>
      <c r="O808" s="34" t="str">
        <f t="shared" si="234"/>
        <v/>
      </c>
      <c r="P808" s="8"/>
      <c r="Q808" s="22" t="str">
        <f t="shared" si="227"/>
        <v/>
      </c>
      <c r="R808" s="34" t="str">
        <f t="shared" si="235"/>
        <v/>
      </c>
      <c r="S808" s="8"/>
      <c r="T808" s="22" t="str">
        <f t="shared" si="228"/>
        <v/>
      </c>
      <c r="U808" s="34" t="str">
        <f t="shared" si="236"/>
        <v/>
      </c>
      <c r="V808" s="8"/>
      <c r="W808" s="22" t="str">
        <f t="shared" si="229"/>
        <v/>
      </c>
    </row>
    <row r="809" spans="1:23" ht="18" customHeight="1" x14ac:dyDescent="0.35">
      <c r="A809" s="69">
        <f>'Energy - Master'!A808</f>
        <v>46828</v>
      </c>
      <c r="B809" s="24" t="str">
        <f t="shared" si="222"/>
        <v>Mar-2028</v>
      </c>
      <c r="C809" s="34" t="str">
        <f t="shared" si="230"/>
        <v/>
      </c>
      <c r="D809" s="8"/>
      <c r="E809" s="22" t="str">
        <f t="shared" si="223"/>
        <v/>
      </c>
      <c r="F809" s="34" t="str">
        <f t="shared" si="231"/>
        <v/>
      </c>
      <c r="G809" s="8"/>
      <c r="H809" s="22" t="str">
        <f t="shared" si="224"/>
        <v/>
      </c>
      <c r="I809" s="34" t="str">
        <f t="shared" si="232"/>
        <v/>
      </c>
      <c r="J809" s="8"/>
      <c r="K809" s="22" t="str">
        <f t="shared" si="225"/>
        <v/>
      </c>
      <c r="L809" s="34" t="str">
        <f t="shared" si="233"/>
        <v/>
      </c>
      <c r="M809" s="8"/>
      <c r="N809" s="22" t="str">
        <f t="shared" si="226"/>
        <v/>
      </c>
      <c r="O809" s="34" t="str">
        <f t="shared" si="234"/>
        <v/>
      </c>
      <c r="P809" s="8"/>
      <c r="Q809" s="22" t="str">
        <f t="shared" si="227"/>
        <v/>
      </c>
      <c r="R809" s="34" t="str">
        <f t="shared" si="235"/>
        <v/>
      </c>
      <c r="S809" s="8"/>
      <c r="T809" s="22" t="str">
        <f t="shared" si="228"/>
        <v/>
      </c>
      <c r="U809" s="34" t="str">
        <f t="shared" si="236"/>
        <v/>
      </c>
      <c r="V809" s="8"/>
      <c r="W809" s="22" t="str">
        <f t="shared" si="229"/>
        <v/>
      </c>
    </row>
    <row r="810" spans="1:23" ht="18" customHeight="1" x14ac:dyDescent="0.35">
      <c r="A810" s="69">
        <f>'Energy - Master'!A809</f>
        <v>46829</v>
      </c>
      <c r="B810" s="24" t="str">
        <f t="shared" si="222"/>
        <v>Mar-2028</v>
      </c>
      <c r="C810" s="34" t="str">
        <f t="shared" si="230"/>
        <v/>
      </c>
      <c r="D810" s="8"/>
      <c r="E810" s="22" t="str">
        <f t="shared" si="223"/>
        <v/>
      </c>
      <c r="F810" s="34" t="str">
        <f t="shared" si="231"/>
        <v/>
      </c>
      <c r="G810" s="8"/>
      <c r="H810" s="22" t="str">
        <f t="shared" si="224"/>
        <v/>
      </c>
      <c r="I810" s="34" t="str">
        <f t="shared" si="232"/>
        <v/>
      </c>
      <c r="J810" s="8"/>
      <c r="K810" s="22" t="str">
        <f t="shared" si="225"/>
        <v/>
      </c>
      <c r="L810" s="34" t="str">
        <f t="shared" si="233"/>
        <v/>
      </c>
      <c r="M810" s="8"/>
      <c r="N810" s="22" t="str">
        <f t="shared" si="226"/>
        <v/>
      </c>
      <c r="O810" s="34" t="str">
        <f t="shared" si="234"/>
        <v/>
      </c>
      <c r="P810" s="8"/>
      <c r="Q810" s="22" t="str">
        <f t="shared" si="227"/>
        <v/>
      </c>
      <c r="R810" s="34" t="str">
        <f t="shared" si="235"/>
        <v/>
      </c>
      <c r="S810" s="8"/>
      <c r="T810" s="22" t="str">
        <f t="shared" si="228"/>
        <v/>
      </c>
      <c r="U810" s="34" t="str">
        <f t="shared" si="236"/>
        <v/>
      </c>
      <c r="V810" s="8"/>
      <c r="W810" s="22" t="str">
        <f t="shared" si="229"/>
        <v/>
      </c>
    </row>
    <row r="811" spans="1:23" ht="18" customHeight="1" x14ac:dyDescent="0.35">
      <c r="A811" s="69">
        <f>'Energy - Master'!A810</f>
        <v>46830</v>
      </c>
      <c r="B811" s="24" t="str">
        <f t="shared" si="222"/>
        <v>Mar-2028</v>
      </c>
      <c r="C811" s="34" t="str">
        <f t="shared" si="230"/>
        <v/>
      </c>
      <c r="D811" s="8"/>
      <c r="E811" s="22" t="str">
        <f t="shared" si="223"/>
        <v/>
      </c>
      <c r="F811" s="34" t="str">
        <f t="shared" si="231"/>
        <v/>
      </c>
      <c r="G811" s="8"/>
      <c r="H811" s="22" t="str">
        <f t="shared" si="224"/>
        <v/>
      </c>
      <c r="I811" s="34" t="str">
        <f t="shared" si="232"/>
        <v/>
      </c>
      <c r="J811" s="8"/>
      <c r="K811" s="22" t="str">
        <f t="shared" si="225"/>
        <v/>
      </c>
      <c r="L811" s="34" t="str">
        <f t="shared" si="233"/>
        <v/>
      </c>
      <c r="M811" s="8"/>
      <c r="N811" s="22" t="str">
        <f t="shared" si="226"/>
        <v/>
      </c>
      <c r="O811" s="34" t="str">
        <f t="shared" si="234"/>
        <v/>
      </c>
      <c r="P811" s="8"/>
      <c r="Q811" s="22" t="str">
        <f t="shared" si="227"/>
        <v/>
      </c>
      <c r="R811" s="34" t="str">
        <f t="shared" si="235"/>
        <v/>
      </c>
      <c r="S811" s="8"/>
      <c r="T811" s="22" t="str">
        <f t="shared" si="228"/>
        <v/>
      </c>
      <c r="U811" s="34" t="str">
        <f t="shared" si="236"/>
        <v/>
      </c>
      <c r="V811" s="8"/>
      <c r="W811" s="22" t="str">
        <f t="shared" si="229"/>
        <v/>
      </c>
    </row>
    <row r="812" spans="1:23" ht="18" customHeight="1" x14ac:dyDescent="0.35">
      <c r="A812" s="69">
        <f>'Energy - Master'!A811</f>
        <v>46831</v>
      </c>
      <c r="B812" s="24" t="str">
        <f t="shared" si="222"/>
        <v>Mar-2028</v>
      </c>
      <c r="C812" s="34" t="str">
        <f t="shared" si="230"/>
        <v/>
      </c>
      <c r="D812" s="8"/>
      <c r="E812" s="22" t="str">
        <f t="shared" si="223"/>
        <v/>
      </c>
      <c r="F812" s="34" t="str">
        <f t="shared" si="231"/>
        <v/>
      </c>
      <c r="G812" s="8"/>
      <c r="H812" s="22" t="str">
        <f t="shared" si="224"/>
        <v/>
      </c>
      <c r="I812" s="34" t="str">
        <f t="shared" si="232"/>
        <v/>
      </c>
      <c r="J812" s="8"/>
      <c r="K812" s="22" t="str">
        <f t="shared" si="225"/>
        <v/>
      </c>
      <c r="L812" s="34" t="str">
        <f t="shared" si="233"/>
        <v/>
      </c>
      <c r="M812" s="8"/>
      <c r="N812" s="22" t="str">
        <f t="shared" si="226"/>
        <v/>
      </c>
      <c r="O812" s="34" t="str">
        <f t="shared" si="234"/>
        <v/>
      </c>
      <c r="P812" s="8"/>
      <c r="Q812" s="22" t="str">
        <f t="shared" si="227"/>
        <v/>
      </c>
      <c r="R812" s="34" t="str">
        <f t="shared" si="235"/>
        <v/>
      </c>
      <c r="S812" s="8"/>
      <c r="T812" s="22" t="str">
        <f t="shared" si="228"/>
        <v/>
      </c>
      <c r="U812" s="34" t="str">
        <f t="shared" si="236"/>
        <v/>
      </c>
      <c r="V812" s="8"/>
      <c r="W812" s="22" t="str">
        <f t="shared" si="229"/>
        <v/>
      </c>
    </row>
    <row r="813" spans="1:23" ht="18" customHeight="1" x14ac:dyDescent="0.35">
      <c r="A813" s="69">
        <f>'Energy - Master'!A812</f>
        <v>46832</v>
      </c>
      <c r="B813" s="24" t="str">
        <f t="shared" si="222"/>
        <v>Mar-2028</v>
      </c>
      <c r="C813" s="34" t="str">
        <f t="shared" si="230"/>
        <v/>
      </c>
      <c r="D813" s="8"/>
      <c r="E813" s="22" t="str">
        <f t="shared" si="223"/>
        <v/>
      </c>
      <c r="F813" s="34" t="str">
        <f t="shared" si="231"/>
        <v/>
      </c>
      <c r="G813" s="8"/>
      <c r="H813" s="22" t="str">
        <f t="shared" si="224"/>
        <v/>
      </c>
      <c r="I813" s="34" t="str">
        <f t="shared" si="232"/>
        <v/>
      </c>
      <c r="J813" s="8"/>
      <c r="K813" s="22" t="str">
        <f t="shared" si="225"/>
        <v/>
      </c>
      <c r="L813" s="34" t="str">
        <f t="shared" si="233"/>
        <v/>
      </c>
      <c r="M813" s="8"/>
      <c r="N813" s="22" t="str">
        <f t="shared" si="226"/>
        <v/>
      </c>
      <c r="O813" s="34" t="str">
        <f t="shared" si="234"/>
        <v/>
      </c>
      <c r="P813" s="8"/>
      <c r="Q813" s="22" t="str">
        <f t="shared" si="227"/>
        <v/>
      </c>
      <c r="R813" s="34" t="str">
        <f t="shared" si="235"/>
        <v/>
      </c>
      <c r="S813" s="8"/>
      <c r="T813" s="22" t="str">
        <f t="shared" si="228"/>
        <v/>
      </c>
      <c r="U813" s="34" t="str">
        <f t="shared" si="236"/>
        <v/>
      </c>
      <c r="V813" s="8"/>
      <c r="W813" s="22" t="str">
        <f t="shared" si="229"/>
        <v/>
      </c>
    </row>
    <row r="814" spans="1:23" ht="18" customHeight="1" x14ac:dyDescent="0.35">
      <c r="A814" s="69">
        <f>'Energy - Master'!A813</f>
        <v>46833</v>
      </c>
      <c r="B814" s="24" t="str">
        <f t="shared" si="222"/>
        <v>Mar-2028</v>
      </c>
      <c r="C814" s="34" t="str">
        <f t="shared" si="230"/>
        <v/>
      </c>
      <c r="D814" s="8"/>
      <c r="E814" s="22" t="str">
        <f t="shared" si="223"/>
        <v/>
      </c>
      <c r="F814" s="34" t="str">
        <f t="shared" si="231"/>
        <v/>
      </c>
      <c r="G814" s="8"/>
      <c r="H814" s="22" t="str">
        <f t="shared" si="224"/>
        <v/>
      </c>
      <c r="I814" s="34" t="str">
        <f t="shared" si="232"/>
        <v/>
      </c>
      <c r="J814" s="8"/>
      <c r="K814" s="22" t="str">
        <f t="shared" si="225"/>
        <v/>
      </c>
      <c r="L814" s="34" t="str">
        <f t="shared" si="233"/>
        <v/>
      </c>
      <c r="M814" s="8"/>
      <c r="N814" s="22" t="str">
        <f t="shared" si="226"/>
        <v/>
      </c>
      <c r="O814" s="34" t="str">
        <f t="shared" si="234"/>
        <v/>
      </c>
      <c r="P814" s="8"/>
      <c r="Q814" s="22" t="str">
        <f t="shared" si="227"/>
        <v/>
      </c>
      <c r="R814" s="34" t="str">
        <f t="shared" si="235"/>
        <v/>
      </c>
      <c r="S814" s="8"/>
      <c r="T814" s="22" t="str">
        <f t="shared" si="228"/>
        <v/>
      </c>
      <c r="U814" s="34" t="str">
        <f t="shared" si="236"/>
        <v/>
      </c>
      <c r="V814" s="8"/>
      <c r="W814" s="22" t="str">
        <f t="shared" si="229"/>
        <v/>
      </c>
    </row>
    <row r="815" spans="1:23" ht="18" customHeight="1" x14ac:dyDescent="0.35">
      <c r="A815" s="69">
        <f>'Energy - Master'!A814</f>
        <v>46834</v>
      </c>
      <c r="B815" s="24" t="str">
        <f t="shared" si="222"/>
        <v>Mar-2028</v>
      </c>
      <c r="C815" s="34" t="str">
        <f t="shared" si="230"/>
        <v/>
      </c>
      <c r="D815" s="8"/>
      <c r="E815" s="22" t="str">
        <f t="shared" si="223"/>
        <v/>
      </c>
      <c r="F815" s="34" t="str">
        <f t="shared" si="231"/>
        <v/>
      </c>
      <c r="G815" s="8"/>
      <c r="H815" s="22" t="str">
        <f t="shared" si="224"/>
        <v/>
      </c>
      <c r="I815" s="34" t="str">
        <f t="shared" si="232"/>
        <v/>
      </c>
      <c r="J815" s="8"/>
      <c r="K815" s="22" t="str">
        <f t="shared" si="225"/>
        <v/>
      </c>
      <c r="L815" s="34" t="str">
        <f t="shared" si="233"/>
        <v/>
      </c>
      <c r="M815" s="8"/>
      <c r="N815" s="22" t="str">
        <f t="shared" si="226"/>
        <v/>
      </c>
      <c r="O815" s="34" t="str">
        <f t="shared" si="234"/>
        <v/>
      </c>
      <c r="P815" s="8"/>
      <c r="Q815" s="22" t="str">
        <f t="shared" si="227"/>
        <v/>
      </c>
      <c r="R815" s="34" t="str">
        <f t="shared" si="235"/>
        <v/>
      </c>
      <c r="S815" s="8"/>
      <c r="T815" s="22" t="str">
        <f t="shared" si="228"/>
        <v/>
      </c>
      <c r="U815" s="34" t="str">
        <f t="shared" si="236"/>
        <v/>
      </c>
      <c r="V815" s="8"/>
      <c r="W815" s="22" t="str">
        <f t="shared" si="229"/>
        <v/>
      </c>
    </row>
    <row r="816" spans="1:23" ht="18" customHeight="1" x14ac:dyDescent="0.35">
      <c r="A816" s="69">
        <f>'Energy - Master'!A815</f>
        <v>46835</v>
      </c>
      <c r="B816" s="24" t="str">
        <f t="shared" si="222"/>
        <v>Mar-2028</v>
      </c>
      <c r="C816" s="34" t="str">
        <f t="shared" si="230"/>
        <v/>
      </c>
      <c r="D816" s="8"/>
      <c r="E816" s="22" t="str">
        <f t="shared" si="223"/>
        <v/>
      </c>
      <c r="F816" s="34" t="str">
        <f t="shared" si="231"/>
        <v/>
      </c>
      <c r="G816" s="8"/>
      <c r="H816" s="22" t="str">
        <f t="shared" si="224"/>
        <v/>
      </c>
      <c r="I816" s="34" t="str">
        <f t="shared" si="232"/>
        <v/>
      </c>
      <c r="J816" s="8"/>
      <c r="K816" s="22" t="str">
        <f t="shared" si="225"/>
        <v/>
      </c>
      <c r="L816" s="34" t="str">
        <f t="shared" si="233"/>
        <v/>
      </c>
      <c r="M816" s="8"/>
      <c r="N816" s="22" t="str">
        <f t="shared" si="226"/>
        <v/>
      </c>
      <c r="O816" s="34" t="str">
        <f t="shared" si="234"/>
        <v/>
      </c>
      <c r="P816" s="8"/>
      <c r="Q816" s="22" t="str">
        <f t="shared" si="227"/>
        <v/>
      </c>
      <c r="R816" s="34" t="str">
        <f t="shared" si="235"/>
        <v/>
      </c>
      <c r="S816" s="8"/>
      <c r="T816" s="22" t="str">
        <f t="shared" si="228"/>
        <v/>
      </c>
      <c r="U816" s="34" t="str">
        <f t="shared" si="236"/>
        <v/>
      </c>
      <c r="V816" s="8"/>
      <c r="W816" s="22" t="str">
        <f t="shared" si="229"/>
        <v/>
      </c>
    </row>
    <row r="817" spans="1:23" ht="18" customHeight="1" x14ac:dyDescent="0.35">
      <c r="A817" s="69">
        <f>'Energy - Master'!A816</f>
        <v>46836</v>
      </c>
      <c r="B817" s="24" t="str">
        <f t="shared" si="222"/>
        <v>Mar-2028</v>
      </c>
      <c r="C817" s="34" t="str">
        <f t="shared" si="230"/>
        <v/>
      </c>
      <c r="D817" s="8"/>
      <c r="E817" s="22" t="str">
        <f t="shared" si="223"/>
        <v/>
      </c>
      <c r="F817" s="34" t="str">
        <f t="shared" si="231"/>
        <v/>
      </c>
      <c r="G817" s="8"/>
      <c r="H817" s="22" t="str">
        <f t="shared" si="224"/>
        <v/>
      </c>
      <c r="I817" s="34" t="str">
        <f t="shared" si="232"/>
        <v/>
      </c>
      <c r="J817" s="8"/>
      <c r="K817" s="22" t="str">
        <f t="shared" si="225"/>
        <v/>
      </c>
      <c r="L817" s="34" t="str">
        <f t="shared" si="233"/>
        <v/>
      </c>
      <c r="M817" s="8"/>
      <c r="N817" s="22" t="str">
        <f t="shared" si="226"/>
        <v/>
      </c>
      <c r="O817" s="34" t="str">
        <f t="shared" si="234"/>
        <v/>
      </c>
      <c r="P817" s="8"/>
      <c r="Q817" s="22" t="str">
        <f t="shared" si="227"/>
        <v/>
      </c>
      <c r="R817" s="34" t="str">
        <f t="shared" si="235"/>
        <v/>
      </c>
      <c r="S817" s="8"/>
      <c r="T817" s="22" t="str">
        <f t="shared" si="228"/>
        <v/>
      </c>
      <c r="U817" s="34" t="str">
        <f t="shared" si="236"/>
        <v/>
      </c>
      <c r="V817" s="8"/>
      <c r="W817" s="22" t="str">
        <f t="shared" si="229"/>
        <v/>
      </c>
    </row>
    <row r="818" spans="1:23" ht="18" customHeight="1" x14ac:dyDescent="0.35">
      <c r="A818" s="69">
        <f>'Energy - Master'!A817</f>
        <v>46837</v>
      </c>
      <c r="B818" s="24" t="str">
        <f t="shared" si="222"/>
        <v>Mar-2028</v>
      </c>
      <c r="C818" s="34" t="str">
        <f t="shared" si="230"/>
        <v/>
      </c>
      <c r="D818" s="8"/>
      <c r="E818" s="22" t="str">
        <f t="shared" si="223"/>
        <v/>
      </c>
      <c r="F818" s="34" t="str">
        <f t="shared" si="231"/>
        <v/>
      </c>
      <c r="G818" s="8"/>
      <c r="H818" s="22" t="str">
        <f t="shared" si="224"/>
        <v/>
      </c>
      <c r="I818" s="34" t="str">
        <f t="shared" si="232"/>
        <v/>
      </c>
      <c r="J818" s="8"/>
      <c r="K818" s="22" t="str">
        <f t="shared" si="225"/>
        <v/>
      </c>
      <c r="L818" s="34" t="str">
        <f t="shared" si="233"/>
        <v/>
      </c>
      <c r="M818" s="8"/>
      <c r="N818" s="22" t="str">
        <f t="shared" si="226"/>
        <v/>
      </c>
      <c r="O818" s="34" t="str">
        <f t="shared" si="234"/>
        <v/>
      </c>
      <c r="P818" s="8"/>
      <c r="Q818" s="22" t="str">
        <f t="shared" si="227"/>
        <v/>
      </c>
      <c r="R818" s="34" t="str">
        <f t="shared" si="235"/>
        <v/>
      </c>
      <c r="S818" s="8"/>
      <c r="T818" s="22" t="str">
        <f t="shared" si="228"/>
        <v/>
      </c>
      <c r="U818" s="34" t="str">
        <f t="shared" si="236"/>
        <v/>
      </c>
      <c r="V818" s="8"/>
      <c r="W818" s="22" t="str">
        <f t="shared" si="229"/>
        <v/>
      </c>
    </row>
    <row r="819" spans="1:23" ht="18" customHeight="1" x14ac:dyDescent="0.35">
      <c r="A819" s="69">
        <f>'Energy - Master'!A818</f>
        <v>46838</v>
      </c>
      <c r="B819" s="24" t="str">
        <f t="shared" si="222"/>
        <v>Mar-2028</v>
      </c>
      <c r="C819" s="34" t="str">
        <f t="shared" si="230"/>
        <v/>
      </c>
      <c r="D819" s="8"/>
      <c r="E819" s="22" t="str">
        <f t="shared" si="223"/>
        <v/>
      </c>
      <c r="F819" s="34" t="str">
        <f t="shared" si="231"/>
        <v/>
      </c>
      <c r="G819" s="8"/>
      <c r="H819" s="22" t="str">
        <f t="shared" si="224"/>
        <v/>
      </c>
      <c r="I819" s="34" t="str">
        <f t="shared" si="232"/>
        <v/>
      </c>
      <c r="J819" s="8"/>
      <c r="K819" s="22" t="str">
        <f t="shared" si="225"/>
        <v/>
      </c>
      <c r="L819" s="34" t="str">
        <f t="shared" si="233"/>
        <v/>
      </c>
      <c r="M819" s="8"/>
      <c r="N819" s="22" t="str">
        <f t="shared" si="226"/>
        <v/>
      </c>
      <c r="O819" s="34" t="str">
        <f t="shared" si="234"/>
        <v/>
      </c>
      <c r="P819" s="8"/>
      <c r="Q819" s="22" t="str">
        <f t="shared" si="227"/>
        <v/>
      </c>
      <c r="R819" s="34" t="str">
        <f t="shared" si="235"/>
        <v/>
      </c>
      <c r="S819" s="8"/>
      <c r="T819" s="22" t="str">
        <f t="shared" si="228"/>
        <v/>
      </c>
      <c r="U819" s="34" t="str">
        <f t="shared" si="236"/>
        <v/>
      </c>
      <c r="V819" s="8"/>
      <c r="W819" s="22" t="str">
        <f t="shared" si="229"/>
        <v/>
      </c>
    </row>
    <row r="820" spans="1:23" ht="18" customHeight="1" x14ac:dyDescent="0.35">
      <c r="A820" s="69">
        <f>'Energy - Master'!A819</f>
        <v>46839</v>
      </c>
      <c r="B820" s="24" t="str">
        <f t="shared" si="222"/>
        <v>Mar-2028</v>
      </c>
      <c r="C820" s="34" t="str">
        <f t="shared" si="230"/>
        <v/>
      </c>
      <c r="D820" s="8"/>
      <c r="E820" s="22" t="str">
        <f t="shared" si="223"/>
        <v/>
      </c>
      <c r="F820" s="34" t="str">
        <f t="shared" si="231"/>
        <v/>
      </c>
      <c r="G820" s="8"/>
      <c r="H820" s="22" t="str">
        <f t="shared" si="224"/>
        <v/>
      </c>
      <c r="I820" s="34" t="str">
        <f t="shared" si="232"/>
        <v/>
      </c>
      <c r="J820" s="8"/>
      <c r="K820" s="22" t="str">
        <f t="shared" si="225"/>
        <v/>
      </c>
      <c r="L820" s="34" t="str">
        <f t="shared" si="233"/>
        <v/>
      </c>
      <c r="M820" s="8"/>
      <c r="N820" s="22" t="str">
        <f t="shared" si="226"/>
        <v/>
      </c>
      <c r="O820" s="34" t="str">
        <f t="shared" si="234"/>
        <v/>
      </c>
      <c r="P820" s="8"/>
      <c r="Q820" s="22" t="str">
        <f t="shared" si="227"/>
        <v/>
      </c>
      <c r="R820" s="34" t="str">
        <f t="shared" si="235"/>
        <v/>
      </c>
      <c r="S820" s="8"/>
      <c r="T820" s="22" t="str">
        <f t="shared" si="228"/>
        <v/>
      </c>
      <c r="U820" s="34" t="str">
        <f t="shared" si="236"/>
        <v/>
      </c>
      <c r="V820" s="8"/>
      <c r="W820" s="22" t="str">
        <f t="shared" si="229"/>
        <v/>
      </c>
    </row>
    <row r="821" spans="1:23" ht="18" customHeight="1" x14ac:dyDescent="0.35">
      <c r="A821" s="69">
        <f>'Energy - Master'!A820</f>
        <v>46840</v>
      </c>
      <c r="B821" s="24" t="str">
        <f t="shared" si="222"/>
        <v>Mar-2028</v>
      </c>
      <c r="C821" s="34" t="str">
        <f t="shared" si="230"/>
        <v/>
      </c>
      <c r="D821" s="8"/>
      <c r="E821" s="22" t="str">
        <f t="shared" si="223"/>
        <v/>
      </c>
      <c r="F821" s="34" t="str">
        <f t="shared" si="231"/>
        <v/>
      </c>
      <c r="G821" s="8"/>
      <c r="H821" s="22" t="str">
        <f t="shared" si="224"/>
        <v/>
      </c>
      <c r="I821" s="34" t="str">
        <f t="shared" si="232"/>
        <v/>
      </c>
      <c r="J821" s="8"/>
      <c r="K821" s="22" t="str">
        <f t="shared" si="225"/>
        <v/>
      </c>
      <c r="L821" s="34" t="str">
        <f t="shared" si="233"/>
        <v/>
      </c>
      <c r="M821" s="8"/>
      <c r="N821" s="22" t="str">
        <f t="shared" si="226"/>
        <v/>
      </c>
      <c r="O821" s="34" t="str">
        <f t="shared" si="234"/>
        <v/>
      </c>
      <c r="P821" s="8"/>
      <c r="Q821" s="22" t="str">
        <f t="shared" si="227"/>
        <v/>
      </c>
      <c r="R821" s="34" t="str">
        <f t="shared" si="235"/>
        <v/>
      </c>
      <c r="S821" s="8"/>
      <c r="T821" s="22" t="str">
        <f t="shared" si="228"/>
        <v/>
      </c>
      <c r="U821" s="34" t="str">
        <f t="shared" si="236"/>
        <v/>
      </c>
      <c r="V821" s="8"/>
      <c r="W821" s="22" t="str">
        <f t="shared" si="229"/>
        <v/>
      </c>
    </row>
    <row r="822" spans="1:23" ht="18" customHeight="1" x14ac:dyDescent="0.35">
      <c r="A822" s="69">
        <f>'Energy - Master'!A821</f>
        <v>46841</v>
      </c>
      <c r="B822" s="24" t="str">
        <f t="shared" si="222"/>
        <v>Mar-2028</v>
      </c>
      <c r="C822" s="34" t="str">
        <f t="shared" si="230"/>
        <v/>
      </c>
      <c r="D822" s="8"/>
      <c r="E822" s="22" t="str">
        <f t="shared" si="223"/>
        <v/>
      </c>
      <c r="F822" s="34" t="str">
        <f t="shared" si="231"/>
        <v/>
      </c>
      <c r="G822" s="8"/>
      <c r="H822" s="22" t="str">
        <f t="shared" si="224"/>
        <v/>
      </c>
      <c r="I822" s="34" t="str">
        <f t="shared" si="232"/>
        <v/>
      </c>
      <c r="J822" s="8"/>
      <c r="K822" s="22" t="str">
        <f t="shared" si="225"/>
        <v/>
      </c>
      <c r="L822" s="34" t="str">
        <f t="shared" si="233"/>
        <v/>
      </c>
      <c r="M822" s="8"/>
      <c r="N822" s="22" t="str">
        <f t="shared" si="226"/>
        <v/>
      </c>
      <c r="O822" s="34" t="str">
        <f t="shared" si="234"/>
        <v/>
      </c>
      <c r="P822" s="8"/>
      <c r="Q822" s="22" t="str">
        <f t="shared" si="227"/>
        <v/>
      </c>
      <c r="R822" s="34" t="str">
        <f t="shared" si="235"/>
        <v/>
      </c>
      <c r="S822" s="8"/>
      <c r="T822" s="22" t="str">
        <f t="shared" si="228"/>
        <v/>
      </c>
      <c r="U822" s="34" t="str">
        <f t="shared" si="236"/>
        <v/>
      </c>
      <c r="V822" s="8"/>
      <c r="W822" s="22" t="str">
        <f t="shared" si="229"/>
        <v/>
      </c>
    </row>
    <row r="823" spans="1:23" ht="18" customHeight="1" x14ac:dyDescent="0.35">
      <c r="A823" s="69">
        <f>'Energy - Master'!A822</f>
        <v>46842</v>
      </c>
      <c r="B823" s="24" t="str">
        <f t="shared" si="222"/>
        <v>Mar-2028</v>
      </c>
      <c r="C823" s="34" t="str">
        <f t="shared" si="230"/>
        <v/>
      </c>
      <c r="D823" s="8"/>
      <c r="E823" s="22" t="str">
        <f t="shared" si="223"/>
        <v/>
      </c>
      <c r="F823" s="34" t="str">
        <f t="shared" si="231"/>
        <v/>
      </c>
      <c r="G823" s="8"/>
      <c r="H823" s="22" t="str">
        <f t="shared" si="224"/>
        <v/>
      </c>
      <c r="I823" s="34" t="str">
        <f t="shared" si="232"/>
        <v/>
      </c>
      <c r="J823" s="8"/>
      <c r="K823" s="22" t="str">
        <f t="shared" si="225"/>
        <v/>
      </c>
      <c r="L823" s="34" t="str">
        <f t="shared" si="233"/>
        <v/>
      </c>
      <c r="M823" s="8"/>
      <c r="N823" s="22" t="str">
        <f t="shared" si="226"/>
        <v/>
      </c>
      <c r="O823" s="34" t="str">
        <f t="shared" si="234"/>
        <v/>
      </c>
      <c r="P823" s="8"/>
      <c r="Q823" s="22" t="str">
        <f t="shared" si="227"/>
        <v/>
      </c>
      <c r="R823" s="34" t="str">
        <f t="shared" si="235"/>
        <v/>
      </c>
      <c r="S823" s="8"/>
      <c r="T823" s="22" t="str">
        <f t="shared" si="228"/>
        <v/>
      </c>
      <c r="U823" s="34" t="str">
        <f t="shared" si="236"/>
        <v/>
      </c>
      <c r="V823" s="8"/>
      <c r="W823" s="22" t="str">
        <f t="shared" si="229"/>
        <v/>
      </c>
    </row>
    <row r="824" spans="1:23" ht="18" customHeight="1" x14ac:dyDescent="0.35">
      <c r="A824" s="69">
        <f>'Energy - Master'!A823</f>
        <v>46843</v>
      </c>
      <c r="B824" s="24" t="str">
        <f t="shared" si="222"/>
        <v>Mar-2028</v>
      </c>
      <c r="C824" s="34" t="str">
        <f t="shared" si="230"/>
        <v/>
      </c>
      <c r="D824" s="8"/>
      <c r="E824" s="22" t="str">
        <f t="shared" si="223"/>
        <v/>
      </c>
      <c r="F824" s="34" t="str">
        <f t="shared" si="231"/>
        <v/>
      </c>
      <c r="G824" s="8"/>
      <c r="H824" s="22" t="str">
        <f t="shared" si="224"/>
        <v/>
      </c>
      <c r="I824" s="34" t="str">
        <f t="shared" si="232"/>
        <v/>
      </c>
      <c r="J824" s="8"/>
      <c r="K824" s="22" t="str">
        <f t="shared" si="225"/>
        <v/>
      </c>
      <c r="L824" s="34" t="str">
        <f t="shared" si="233"/>
        <v/>
      </c>
      <c r="M824" s="8"/>
      <c r="N824" s="22" t="str">
        <f t="shared" si="226"/>
        <v/>
      </c>
      <c r="O824" s="34" t="str">
        <f t="shared" si="234"/>
        <v/>
      </c>
      <c r="P824" s="8"/>
      <c r="Q824" s="22" t="str">
        <f t="shared" si="227"/>
        <v/>
      </c>
      <c r="R824" s="34" t="str">
        <f t="shared" si="235"/>
        <v/>
      </c>
      <c r="S824" s="8"/>
      <c r="T824" s="22" t="str">
        <f t="shared" si="228"/>
        <v/>
      </c>
      <c r="U824" s="34" t="str">
        <f t="shared" si="236"/>
        <v/>
      </c>
      <c r="V824" s="8"/>
      <c r="W824" s="22" t="str">
        <f t="shared" si="229"/>
        <v/>
      </c>
    </row>
    <row r="825" spans="1:23" ht="18" customHeight="1" x14ac:dyDescent="0.35">
      <c r="A825" s="69">
        <f>'Energy - Master'!A824</f>
        <v>46844</v>
      </c>
      <c r="B825" s="24" t="str">
        <f t="shared" si="222"/>
        <v>Apr-2028</v>
      </c>
      <c r="C825" s="34" t="str">
        <f t="shared" si="230"/>
        <v/>
      </c>
      <c r="D825" s="8"/>
      <c r="E825" s="22" t="str">
        <f t="shared" si="223"/>
        <v/>
      </c>
      <c r="F825" s="34" t="str">
        <f t="shared" si="231"/>
        <v/>
      </c>
      <c r="G825" s="8"/>
      <c r="H825" s="22" t="str">
        <f t="shared" si="224"/>
        <v/>
      </c>
      <c r="I825" s="34" t="str">
        <f t="shared" si="232"/>
        <v/>
      </c>
      <c r="J825" s="8"/>
      <c r="K825" s="22" t="str">
        <f t="shared" si="225"/>
        <v/>
      </c>
      <c r="L825" s="34" t="str">
        <f t="shared" si="233"/>
        <v/>
      </c>
      <c r="M825" s="8"/>
      <c r="N825" s="22" t="str">
        <f t="shared" si="226"/>
        <v/>
      </c>
      <c r="O825" s="34" t="str">
        <f t="shared" si="234"/>
        <v/>
      </c>
      <c r="P825" s="8"/>
      <c r="Q825" s="22" t="str">
        <f t="shared" si="227"/>
        <v/>
      </c>
      <c r="R825" s="34" t="str">
        <f t="shared" si="235"/>
        <v/>
      </c>
      <c r="S825" s="8"/>
      <c r="T825" s="22" t="str">
        <f t="shared" si="228"/>
        <v/>
      </c>
      <c r="U825" s="34" t="str">
        <f t="shared" si="236"/>
        <v/>
      </c>
      <c r="V825" s="8"/>
      <c r="W825" s="22" t="str">
        <f t="shared" si="229"/>
        <v/>
      </c>
    </row>
    <row r="826" spans="1:23" ht="18" customHeight="1" x14ac:dyDescent="0.35">
      <c r="A826" s="69">
        <f>'Energy - Master'!A825</f>
        <v>46845</v>
      </c>
      <c r="B826" s="24" t="str">
        <f t="shared" si="222"/>
        <v>Apr-2028</v>
      </c>
      <c r="C826" s="34" t="str">
        <f t="shared" si="230"/>
        <v/>
      </c>
      <c r="D826" s="8"/>
      <c r="E826" s="22" t="str">
        <f t="shared" si="223"/>
        <v/>
      </c>
      <c r="F826" s="34" t="str">
        <f t="shared" si="231"/>
        <v/>
      </c>
      <c r="G826" s="8"/>
      <c r="H826" s="22" t="str">
        <f t="shared" si="224"/>
        <v/>
      </c>
      <c r="I826" s="34" t="str">
        <f t="shared" si="232"/>
        <v/>
      </c>
      <c r="J826" s="8"/>
      <c r="K826" s="22" t="str">
        <f t="shared" si="225"/>
        <v/>
      </c>
      <c r="L826" s="34" t="str">
        <f t="shared" si="233"/>
        <v/>
      </c>
      <c r="M826" s="8"/>
      <c r="N826" s="22" t="str">
        <f t="shared" si="226"/>
        <v/>
      </c>
      <c r="O826" s="34" t="str">
        <f t="shared" si="234"/>
        <v/>
      </c>
      <c r="P826" s="8"/>
      <c r="Q826" s="22" t="str">
        <f t="shared" si="227"/>
        <v/>
      </c>
      <c r="R826" s="34" t="str">
        <f t="shared" si="235"/>
        <v/>
      </c>
      <c r="S826" s="8"/>
      <c r="T826" s="22" t="str">
        <f t="shared" si="228"/>
        <v/>
      </c>
      <c r="U826" s="34" t="str">
        <f t="shared" si="236"/>
        <v/>
      </c>
      <c r="V826" s="8"/>
      <c r="W826" s="22" t="str">
        <f t="shared" si="229"/>
        <v/>
      </c>
    </row>
    <row r="827" spans="1:23" ht="18" customHeight="1" x14ac:dyDescent="0.35">
      <c r="A827" s="69">
        <f>'Energy - Master'!A826</f>
        <v>46846</v>
      </c>
      <c r="B827" s="24" t="str">
        <f t="shared" si="222"/>
        <v>Apr-2028</v>
      </c>
      <c r="C827" s="34" t="str">
        <f t="shared" si="230"/>
        <v/>
      </c>
      <c r="D827" s="8"/>
      <c r="E827" s="22" t="str">
        <f t="shared" si="223"/>
        <v/>
      </c>
      <c r="F827" s="34" t="str">
        <f t="shared" si="231"/>
        <v/>
      </c>
      <c r="G827" s="8"/>
      <c r="H827" s="22" t="str">
        <f t="shared" si="224"/>
        <v/>
      </c>
      <c r="I827" s="34" t="str">
        <f t="shared" si="232"/>
        <v/>
      </c>
      <c r="J827" s="8"/>
      <c r="K827" s="22" t="str">
        <f t="shared" si="225"/>
        <v/>
      </c>
      <c r="L827" s="34" t="str">
        <f t="shared" si="233"/>
        <v/>
      </c>
      <c r="M827" s="8"/>
      <c r="N827" s="22" t="str">
        <f t="shared" si="226"/>
        <v/>
      </c>
      <c r="O827" s="34" t="str">
        <f t="shared" si="234"/>
        <v/>
      </c>
      <c r="P827" s="8"/>
      <c r="Q827" s="22" t="str">
        <f t="shared" si="227"/>
        <v/>
      </c>
      <c r="R827" s="34" t="str">
        <f t="shared" si="235"/>
        <v/>
      </c>
      <c r="S827" s="8"/>
      <c r="T827" s="22" t="str">
        <f t="shared" si="228"/>
        <v/>
      </c>
      <c r="U827" s="34" t="str">
        <f t="shared" si="236"/>
        <v/>
      </c>
      <c r="V827" s="8"/>
      <c r="W827" s="22" t="str">
        <f t="shared" si="229"/>
        <v/>
      </c>
    </row>
    <row r="828" spans="1:23" ht="18" customHeight="1" x14ac:dyDescent="0.35">
      <c r="A828" s="69">
        <f>'Energy - Master'!A827</f>
        <v>46847</v>
      </c>
      <c r="B828" s="24" t="str">
        <f t="shared" si="222"/>
        <v>Apr-2028</v>
      </c>
      <c r="C828" s="34" t="str">
        <f t="shared" si="230"/>
        <v/>
      </c>
      <c r="D828" s="8"/>
      <c r="E828" s="22" t="str">
        <f t="shared" si="223"/>
        <v/>
      </c>
      <c r="F828" s="34" t="str">
        <f t="shared" si="231"/>
        <v/>
      </c>
      <c r="G828" s="8"/>
      <c r="H828" s="22" t="str">
        <f t="shared" si="224"/>
        <v/>
      </c>
      <c r="I828" s="34" t="str">
        <f t="shared" si="232"/>
        <v/>
      </c>
      <c r="J828" s="8"/>
      <c r="K828" s="22" t="str">
        <f t="shared" si="225"/>
        <v/>
      </c>
      <c r="L828" s="34" t="str">
        <f t="shared" si="233"/>
        <v/>
      </c>
      <c r="M828" s="8"/>
      <c r="N828" s="22" t="str">
        <f t="shared" si="226"/>
        <v/>
      </c>
      <c r="O828" s="34" t="str">
        <f t="shared" si="234"/>
        <v/>
      </c>
      <c r="P828" s="8"/>
      <c r="Q828" s="22" t="str">
        <f t="shared" si="227"/>
        <v/>
      </c>
      <c r="R828" s="34" t="str">
        <f t="shared" si="235"/>
        <v/>
      </c>
      <c r="S828" s="8"/>
      <c r="T828" s="22" t="str">
        <f t="shared" si="228"/>
        <v/>
      </c>
      <c r="U828" s="34" t="str">
        <f t="shared" si="236"/>
        <v/>
      </c>
      <c r="V828" s="8"/>
      <c r="W828" s="22" t="str">
        <f t="shared" si="229"/>
        <v/>
      </c>
    </row>
    <row r="829" spans="1:23" ht="18" customHeight="1" x14ac:dyDescent="0.35">
      <c r="A829" s="69">
        <f>'Energy - Master'!A828</f>
        <v>46848</v>
      </c>
      <c r="B829" s="24" t="str">
        <f t="shared" si="222"/>
        <v>Apr-2028</v>
      </c>
      <c r="C829" s="34" t="str">
        <f t="shared" si="230"/>
        <v/>
      </c>
      <c r="D829" s="8"/>
      <c r="E829" s="22" t="str">
        <f t="shared" si="223"/>
        <v/>
      </c>
      <c r="F829" s="34" t="str">
        <f t="shared" si="231"/>
        <v/>
      </c>
      <c r="G829" s="8"/>
      <c r="H829" s="22" t="str">
        <f t="shared" si="224"/>
        <v/>
      </c>
      <c r="I829" s="34" t="str">
        <f t="shared" si="232"/>
        <v/>
      </c>
      <c r="J829" s="8"/>
      <c r="K829" s="22" t="str">
        <f t="shared" si="225"/>
        <v/>
      </c>
      <c r="L829" s="34" t="str">
        <f t="shared" si="233"/>
        <v/>
      </c>
      <c r="M829" s="8"/>
      <c r="N829" s="22" t="str">
        <f t="shared" si="226"/>
        <v/>
      </c>
      <c r="O829" s="34" t="str">
        <f t="shared" si="234"/>
        <v/>
      </c>
      <c r="P829" s="8"/>
      <c r="Q829" s="22" t="str">
        <f t="shared" si="227"/>
        <v/>
      </c>
      <c r="R829" s="34" t="str">
        <f t="shared" si="235"/>
        <v/>
      </c>
      <c r="S829" s="8"/>
      <c r="T829" s="22" t="str">
        <f t="shared" si="228"/>
        <v/>
      </c>
      <c r="U829" s="34" t="str">
        <f t="shared" si="236"/>
        <v/>
      </c>
      <c r="V829" s="8"/>
      <c r="W829" s="22" t="str">
        <f t="shared" si="229"/>
        <v/>
      </c>
    </row>
    <row r="830" spans="1:23" ht="18" customHeight="1" x14ac:dyDescent="0.35">
      <c r="A830" s="69">
        <f>'Energy - Master'!A829</f>
        <v>46849</v>
      </c>
      <c r="B830" s="24" t="str">
        <f t="shared" si="222"/>
        <v>Apr-2028</v>
      </c>
      <c r="C830" s="34" t="str">
        <f t="shared" si="230"/>
        <v/>
      </c>
      <c r="D830" s="8"/>
      <c r="E830" s="22" t="str">
        <f t="shared" si="223"/>
        <v/>
      </c>
      <c r="F830" s="34" t="str">
        <f t="shared" si="231"/>
        <v/>
      </c>
      <c r="G830" s="8"/>
      <c r="H830" s="22" t="str">
        <f t="shared" si="224"/>
        <v/>
      </c>
      <c r="I830" s="34" t="str">
        <f t="shared" si="232"/>
        <v/>
      </c>
      <c r="J830" s="8"/>
      <c r="K830" s="22" t="str">
        <f t="shared" si="225"/>
        <v/>
      </c>
      <c r="L830" s="34" t="str">
        <f t="shared" si="233"/>
        <v/>
      </c>
      <c r="M830" s="8"/>
      <c r="N830" s="22" t="str">
        <f t="shared" si="226"/>
        <v/>
      </c>
      <c r="O830" s="34" t="str">
        <f t="shared" si="234"/>
        <v/>
      </c>
      <c r="P830" s="8"/>
      <c r="Q830" s="22" t="str">
        <f t="shared" si="227"/>
        <v/>
      </c>
      <c r="R830" s="34" t="str">
        <f t="shared" si="235"/>
        <v/>
      </c>
      <c r="S830" s="8"/>
      <c r="T830" s="22" t="str">
        <f t="shared" si="228"/>
        <v/>
      </c>
      <c r="U830" s="34" t="str">
        <f t="shared" si="236"/>
        <v/>
      </c>
      <c r="V830" s="8"/>
      <c r="W830" s="22" t="str">
        <f t="shared" si="229"/>
        <v/>
      </c>
    </row>
    <row r="831" spans="1:23" ht="18" customHeight="1" x14ac:dyDescent="0.35">
      <c r="A831" s="69">
        <f>'Energy - Master'!A830</f>
        <v>46850</v>
      </c>
      <c r="B831" s="24" t="str">
        <f t="shared" si="222"/>
        <v>Apr-2028</v>
      </c>
      <c r="C831" s="34" t="str">
        <f t="shared" si="230"/>
        <v/>
      </c>
      <c r="D831" s="8"/>
      <c r="E831" s="22" t="str">
        <f t="shared" si="223"/>
        <v/>
      </c>
      <c r="F831" s="34" t="str">
        <f t="shared" si="231"/>
        <v/>
      </c>
      <c r="G831" s="8"/>
      <c r="H831" s="22" t="str">
        <f t="shared" si="224"/>
        <v/>
      </c>
      <c r="I831" s="34" t="str">
        <f t="shared" si="232"/>
        <v/>
      </c>
      <c r="J831" s="8"/>
      <c r="K831" s="22" t="str">
        <f t="shared" si="225"/>
        <v/>
      </c>
      <c r="L831" s="34" t="str">
        <f t="shared" si="233"/>
        <v/>
      </c>
      <c r="M831" s="8"/>
      <c r="N831" s="22" t="str">
        <f t="shared" si="226"/>
        <v/>
      </c>
      <c r="O831" s="34" t="str">
        <f t="shared" si="234"/>
        <v/>
      </c>
      <c r="P831" s="8"/>
      <c r="Q831" s="22" t="str">
        <f t="shared" si="227"/>
        <v/>
      </c>
      <c r="R831" s="34" t="str">
        <f t="shared" si="235"/>
        <v/>
      </c>
      <c r="S831" s="8"/>
      <c r="T831" s="22" t="str">
        <f t="shared" si="228"/>
        <v/>
      </c>
      <c r="U831" s="34" t="str">
        <f t="shared" si="236"/>
        <v/>
      </c>
      <c r="V831" s="8"/>
      <c r="W831" s="22" t="str">
        <f t="shared" si="229"/>
        <v/>
      </c>
    </row>
    <row r="832" spans="1:23" ht="18" customHeight="1" x14ac:dyDescent="0.35">
      <c r="A832" s="69">
        <f>'Energy - Master'!A831</f>
        <v>46851</v>
      </c>
      <c r="B832" s="24" t="str">
        <f t="shared" si="222"/>
        <v>Apr-2028</v>
      </c>
      <c r="C832" s="34" t="str">
        <f t="shared" si="230"/>
        <v/>
      </c>
      <c r="D832" s="8"/>
      <c r="E832" s="22" t="str">
        <f t="shared" si="223"/>
        <v/>
      </c>
      <c r="F832" s="34" t="str">
        <f t="shared" si="231"/>
        <v/>
      </c>
      <c r="G832" s="8"/>
      <c r="H832" s="22" t="str">
        <f t="shared" si="224"/>
        <v/>
      </c>
      <c r="I832" s="34" t="str">
        <f t="shared" si="232"/>
        <v/>
      </c>
      <c r="J832" s="8"/>
      <c r="K832" s="22" t="str">
        <f t="shared" si="225"/>
        <v/>
      </c>
      <c r="L832" s="34" t="str">
        <f t="shared" si="233"/>
        <v/>
      </c>
      <c r="M832" s="8"/>
      <c r="N832" s="22" t="str">
        <f t="shared" si="226"/>
        <v/>
      </c>
      <c r="O832" s="34" t="str">
        <f t="shared" si="234"/>
        <v/>
      </c>
      <c r="P832" s="8"/>
      <c r="Q832" s="22" t="str">
        <f t="shared" si="227"/>
        <v/>
      </c>
      <c r="R832" s="34" t="str">
        <f t="shared" si="235"/>
        <v/>
      </c>
      <c r="S832" s="8"/>
      <c r="T832" s="22" t="str">
        <f t="shared" si="228"/>
        <v/>
      </c>
      <c r="U832" s="34" t="str">
        <f t="shared" si="236"/>
        <v/>
      </c>
      <c r="V832" s="8"/>
      <c r="W832" s="22" t="str">
        <f t="shared" si="229"/>
        <v/>
      </c>
    </row>
    <row r="833" spans="1:23" ht="18" customHeight="1" x14ac:dyDescent="0.35">
      <c r="A833" s="69">
        <f>'Energy - Master'!A832</f>
        <v>46852</v>
      </c>
      <c r="B833" s="24" t="str">
        <f t="shared" si="222"/>
        <v>Apr-2028</v>
      </c>
      <c r="C833" s="34" t="str">
        <f t="shared" si="230"/>
        <v/>
      </c>
      <c r="D833" s="8"/>
      <c r="E833" s="22" t="str">
        <f t="shared" si="223"/>
        <v/>
      </c>
      <c r="F833" s="34" t="str">
        <f t="shared" si="231"/>
        <v/>
      </c>
      <c r="G833" s="8"/>
      <c r="H833" s="22" t="str">
        <f t="shared" si="224"/>
        <v/>
      </c>
      <c r="I833" s="34" t="str">
        <f t="shared" si="232"/>
        <v/>
      </c>
      <c r="J833" s="8"/>
      <c r="K833" s="22" t="str">
        <f t="shared" si="225"/>
        <v/>
      </c>
      <c r="L833" s="34" t="str">
        <f t="shared" si="233"/>
        <v/>
      </c>
      <c r="M833" s="8"/>
      <c r="N833" s="22" t="str">
        <f t="shared" si="226"/>
        <v/>
      </c>
      <c r="O833" s="34" t="str">
        <f t="shared" si="234"/>
        <v/>
      </c>
      <c r="P833" s="8"/>
      <c r="Q833" s="22" t="str">
        <f t="shared" si="227"/>
        <v/>
      </c>
      <c r="R833" s="34" t="str">
        <f t="shared" si="235"/>
        <v/>
      </c>
      <c r="S833" s="8"/>
      <c r="T833" s="22" t="str">
        <f t="shared" si="228"/>
        <v/>
      </c>
      <c r="U833" s="34" t="str">
        <f t="shared" si="236"/>
        <v/>
      </c>
      <c r="V833" s="8"/>
      <c r="W833" s="22" t="str">
        <f t="shared" si="229"/>
        <v/>
      </c>
    </row>
    <row r="834" spans="1:23" ht="18" customHeight="1" x14ac:dyDescent="0.35">
      <c r="A834" s="69">
        <f>'Energy - Master'!A833</f>
        <v>46853</v>
      </c>
      <c r="B834" s="24" t="str">
        <f t="shared" si="222"/>
        <v>Apr-2028</v>
      </c>
      <c r="C834" s="34" t="str">
        <f t="shared" si="230"/>
        <v/>
      </c>
      <c r="D834" s="8"/>
      <c r="E834" s="22" t="str">
        <f t="shared" si="223"/>
        <v/>
      </c>
      <c r="F834" s="34" t="str">
        <f t="shared" si="231"/>
        <v/>
      </c>
      <c r="G834" s="8"/>
      <c r="H834" s="22" t="str">
        <f t="shared" si="224"/>
        <v/>
      </c>
      <c r="I834" s="34" t="str">
        <f t="shared" si="232"/>
        <v/>
      </c>
      <c r="J834" s="8"/>
      <c r="K834" s="22" t="str">
        <f t="shared" si="225"/>
        <v/>
      </c>
      <c r="L834" s="34" t="str">
        <f t="shared" si="233"/>
        <v/>
      </c>
      <c r="M834" s="8"/>
      <c r="N834" s="22" t="str">
        <f t="shared" si="226"/>
        <v/>
      </c>
      <c r="O834" s="34" t="str">
        <f t="shared" si="234"/>
        <v/>
      </c>
      <c r="P834" s="8"/>
      <c r="Q834" s="22" t="str">
        <f t="shared" si="227"/>
        <v/>
      </c>
      <c r="R834" s="34" t="str">
        <f t="shared" si="235"/>
        <v/>
      </c>
      <c r="S834" s="8"/>
      <c r="T834" s="22" t="str">
        <f t="shared" si="228"/>
        <v/>
      </c>
      <c r="U834" s="34" t="str">
        <f t="shared" si="236"/>
        <v/>
      </c>
      <c r="V834" s="8"/>
      <c r="W834" s="22" t="str">
        <f t="shared" si="229"/>
        <v/>
      </c>
    </row>
    <row r="835" spans="1:23" ht="18" customHeight="1" x14ac:dyDescent="0.35">
      <c r="A835" s="69">
        <f>'Energy - Master'!A834</f>
        <v>46854</v>
      </c>
      <c r="B835" s="24" t="str">
        <f t="shared" si="222"/>
        <v>Apr-2028</v>
      </c>
      <c r="C835" s="34" t="str">
        <f t="shared" si="230"/>
        <v/>
      </c>
      <c r="D835" s="8"/>
      <c r="E835" s="22" t="str">
        <f t="shared" si="223"/>
        <v/>
      </c>
      <c r="F835" s="34" t="str">
        <f t="shared" si="231"/>
        <v/>
      </c>
      <c r="G835" s="8"/>
      <c r="H835" s="22" t="str">
        <f t="shared" si="224"/>
        <v/>
      </c>
      <c r="I835" s="34" t="str">
        <f t="shared" si="232"/>
        <v/>
      </c>
      <c r="J835" s="8"/>
      <c r="K835" s="22" t="str">
        <f t="shared" si="225"/>
        <v/>
      </c>
      <c r="L835" s="34" t="str">
        <f t="shared" si="233"/>
        <v/>
      </c>
      <c r="M835" s="8"/>
      <c r="N835" s="22" t="str">
        <f t="shared" si="226"/>
        <v/>
      </c>
      <c r="O835" s="34" t="str">
        <f t="shared" si="234"/>
        <v/>
      </c>
      <c r="P835" s="8"/>
      <c r="Q835" s="22" t="str">
        <f t="shared" si="227"/>
        <v/>
      </c>
      <c r="R835" s="34" t="str">
        <f t="shared" si="235"/>
        <v/>
      </c>
      <c r="S835" s="8"/>
      <c r="T835" s="22" t="str">
        <f t="shared" si="228"/>
        <v/>
      </c>
      <c r="U835" s="34" t="str">
        <f t="shared" si="236"/>
        <v/>
      </c>
      <c r="V835" s="8"/>
      <c r="W835" s="22" t="str">
        <f t="shared" si="229"/>
        <v/>
      </c>
    </row>
    <row r="836" spans="1:23" ht="18" customHeight="1" x14ac:dyDescent="0.35">
      <c r="A836" s="69">
        <f>'Energy - Master'!A835</f>
        <v>46855</v>
      </c>
      <c r="B836" s="24" t="str">
        <f t="shared" ref="B836:B899" si="237">IF(A836="","",TEXT(A836,"MMM-YYYY"))</f>
        <v>Apr-2028</v>
      </c>
      <c r="C836" s="34" t="str">
        <f t="shared" si="230"/>
        <v/>
      </c>
      <c r="D836" s="8"/>
      <c r="E836" s="22" t="str">
        <f t="shared" ref="E836:E899" si="238">IF(OR(C836="",D836=""),"",D836-C836)</f>
        <v/>
      </c>
      <c r="F836" s="34" t="str">
        <f t="shared" si="231"/>
        <v/>
      </c>
      <c r="G836" s="8"/>
      <c r="H836" s="22" t="str">
        <f t="shared" ref="H836:H899" si="239">IF(OR(F836="",G836=""),"",G836-F836)</f>
        <v/>
      </c>
      <c r="I836" s="34" t="str">
        <f t="shared" si="232"/>
        <v/>
      </c>
      <c r="J836" s="8"/>
      <c r="K836" s="22" t="str">
        <f t="shared" ref="K836:K899" si="240">IF(OR(I836="",J836=""),"",J836-I836)</f>
        <v/>
      </c>
      <c r="L836" s="34" t="str">
        <f t="shared" si="233"/>
        <v/>
      </c>
      <c r="M836" s="8"/>
      <c r="N836" s="22" t="str">
        <f t="shared" ref="N836:N899" si="241">IF(OR(L836="",M836=""),"",M836-L836)</f>
        <v/>
      </c>
      <c r="O836" s="34" t="str">
        <f t="shared" si="234"/>
        <v/>
      </c>
      <c r="P836" s="8"/>
      <c r="Q836" s="22" t="str">
        <f t="shared" ref="Q836:Q899" si="242">IF(OR(O836="",P836=""),"",P836-O836)</f>
        <v/>
      </c>
      <c r="R836" s="34" t="str">
        <f t="shared" si="235"/>
        <v/>
      </c>
      <c r="S836" s="8"/>
      <c r="T836" s="22" t="str">
        <f t="shared" ref="T836:T899" si="243">IF(OR(R836="",S836=""),"",S836-R836)</f>
        <v/>
      </c>
      <c r="U836" s="34" t="str">
        <f t="shared" si="236"/>
        <v/>
      </c>
      <c r="V836" s="8"/>
      <c r="W836" s="22" t="str">
        <f t="shared" ref="W836:W899" si="244">IF(OR(U836="",V836=""),"",V836-U836)</f>
        <v/>
      </c>
    </row>
    <row r="837" spans="1:23" ht="18" customHeight="1" x14ac:dyDescent="0.35">
      <c r="A837" s="69">
        <f>'Energy - Master'!A836</f>
        <v>46856</v>
      </c>
      <c r="B837" s="24" t="str">
        <f t="shared" si="237"/>
        <v>Apr-2028</v>
      </c>
      <c r="C837" s="34" t="str">
        <f t="shared" ref="C837:C900" si="245">IF(D836="","",D836)</f>
        <v/>
      </c>
      <c r="D837" s="8"/>
      <c r="E837" s="22" t="str">
        <f t="shared" si="238"/>
        <v/>
      </c>
      <c r="F837" s="34" t="str">
        <f t="shared" ref="F837:F900" si="246">IF(G836="","",G836)</f>
        <v/>
      </c>
      <c r="G837" s="8"/>
      <c r="H837" s="22" t="str">
        <f t="shared" si="239"/>
        <v/>
      </c>
      <c r="I837" s="34" t="str">
        <f t="shared" ref="I837:I900" si="247">IF(J836="","",J836)</f>
        <v/>
      </c>
      <c r="J837" s="8"/>
      <c r="K837" s="22" t="str">
        <f t="shared" si="240"/>
        <v/>
      </c>
      <c r="L837" s="34" t="str">
        <f t="shared" ref="L837:L900" si="248">IF(M836="","",M836)</f>
        <v/>
      </c>
      <c r="M837" s="8"/>
      <c r="N837" s="22" t="str">
        <f t="shared" si="241"/>
        <v/>
      </c>
      <c r="O837" s="34" t="str">
        <f t="shared" ref="O837:O900" si="249">IF(P836="","",P836)</f>
        <v/>
      </c>
      <c r="P837" s="8"/>
      <c r="Q837" s="22" t="str">
        <f t="shared" si="242"/>
        <v/>
      </c>
      <c r="R837" s="34" t="str">
        <f t="shared" ref="R837:R900" si="250">IF(S836="","",S836)</f>
        <v/>
      </c>
      <c r="S837" s="8"/>
      <c r="T837" s="22" t="str">
        <f t="shared" si="243"/>
        <v/>
      </c>
      <c r="U837" s="34" t="str">
        <f t="shared" ref="U837:U900" si="251">IF(V836="","",V836)</f>
        <v/>
      </c>
      <c r="V837" s="8"/>
      <c r="W837" s="22" t="str">
        <f t="shared" si="244"/>
        <v/>
      </c>
    </row>
    <row r="838" spans="1:23" ht="18" customHeight="1" x14ac:dyDescent="0.35">
      <c r="A838" s="69">
        <f>'Energy - Master'!A837</f>
        <v>46857</v>
      </c>
      <c r="B838" s="24" t="str">
        <f t="shared" si="237"/>
        <v>Apr-2028</v>
      </c>
      <c r="C838" s="34" t="str">
        <f t="shared" si="245"/>
        <v/>
      </c>
      <c r="D838" s="8"/>
      <c r="E838" s="22" t="str">
        <f t="shared" si="238"/>
        <v/>
      </c>
      <c r="F838" s="34" t="str">
        <f t="shared" si="246"/>
        <v/>
      </c>
      <c r="G838" s="8"/>
      <c r="H838" s="22" t="str">
        <f t="shared" si="239"/>
        <v/>
      </c>
      <c r="I838" s="34" t="str">
        <f t="shared" si="247"/>
        <v/>
      </c>
      <c r="J838" s="8"/>
      <c r="K838" s="22" t="str">
        <f t="shared" si="240"/>
        <v/>
      </c>
      <c r="L838" s="34" t="str">
        <f t="shared" si="248"/>
        <v/>
      </c>
      <c r="M838" s="8"/>
      <c r="N838" s="22" t="str">
        <f t="shared" si="241"/>
        <v/>
      </c>
      <c r="O838" s="34" t="str">
        <f t="shared" si="249"/>
        <v/>
      </c>
      <c r="P838" s="8"/>
      <c r="Q838" s="22" t="str">
        <f t="shared" si="242"/>
        <v/>
      </c>
      <c r="R838" s="34" t="str">
        <f t="shared" si="250"/>
        <v/>
      </c>
      <c r="S838" s="8"/>
      <c r="T838" s="22" t="str">
        <f t="shared" si="243"/>
        <v/>
      </c>
      <c r="U838" s="34" t="str">
        <f t="shared" si="251"/>
        <v/>
      </c>
      <c r="V838" s="8"/>
      <c r="W838" s="22" t="str">
        <f t="shared" si="244"/>
        <v/>
      </c>
    </row>
    <row r="839" spans="1:23" ht="18" customHeight="1" x14ac:dyDescent="0.35">
      <c r="A839" s="69">
        <f>'Energy - Master'!A838</f>
        <v>46858</v>
      </c>
      <c r="B839" s="24" t="str">
        <f t="shared" si="237"/>
        <v>Apr-2028</v>
      </c>
      <c r="C839" s="34" t="str">
        <f t="shared" si="245"/>
        <v/>
      </c>
      <c r="D839" s="8"/>
      <c r="E839" s="22" t="str">
        <f t="shared" si="238"/>
        <v/>
      </c>
      <c r="F839" s="34" t="str">
        <f t="shared" si="246"/>
        <v/>
      </c>
      <c r="G839" s="8"/>
      <c r="H839" s="22" t="str">
        <f t="shared" si="239"/>
        <v/>
      </c>
      <c r="I839" s="34" t="str">
        <f t="shared" si="247"/>
        <v/>
      </c>
      <c r="J839" s="8"/>
      <c r="K839" s="22" t="str">
        <f t="shared" si="240"/>
        <v/>
      </c>
      <c r="L839" s="34" t="str">
        <f t="shared" si="248"/>
        <v/>
      </c>
      <c r="M839" s="8"/>
      <c r="N839" s="22" t="str">
        <f t="shared" si="241"/>
        <v/>
      </c>
      <c r="O839" s="34" t="str">
        <f t="shared" si="249"/>
        <v/>
      </c>
      <c r="P839" s="8"/>
      <c r="Q839" s="22" t="str">
        <f t="shared" si="242"/>
        <v/>
      </c>
      <c r="R839" s="34" t="str">
        <f t="shared" si="250"/>
        <v/>
      </c>
      <c r="S839" s="8"/>
      <c r="T839" s="22" t="str">
        <f t="shared" si="243"/>
        <v/>
      </c>
      <c r="U839" s="34" t="str">
        <f t="shared" si="251"/>
        <v/>
      </c>
      <c r="V839" s="8"/>
      <c r="W839" s="22" t="str">
        <f t="shared" si="244"/>
        <v/>
      </c>
    </row>
    <row r="840" spans="1:23" ht="18" customHeight="1" x14ac:dyDescent="0.35">
      <c r="A840" s="69">
        <f>'Energy - Master'!A839</f>
        <v>46859</v>
      </c>
      <c r="B840" s="24" t="str">
        <f t="shared" si="237"/>
        <v>Apr-2028</v>
      </c>
      <c r="C840" s="34" t="str">
        <f t="shared" si="245"/>
        <v/>
      </c>
      <c r="D840" s="8"/>
      <c r="E840" s="22" t="str">
        <f t="shared" si="238"/>
        <v/>
      </c>
      <c r="F840" s="34" t="str">
        <f t="shared" si="246"/>
        <v/>
      </c>
      <c r="G840" s="8"/>
      <c r="H840" s="22" t="str">
        <f t="shared" si="239"/>
        <v/>
      </c>
      <c r="I840" s="34" t="str">
        <f t="shared" si="247"/>
        <v/>
      </c>
      <c r="J840" s="8"/>
      <c r="K840" s="22" t="str">
        <f t="shared" si="240"/>
        <v/>
      </c>
      <c r="L840" s="34" t="str">
        <f t="shared" si="248"/>
        <v/>
      </c>
      <c r="M840" s="8"/>
      <c r="N840" s="22" t="str">
        <f t="shared" si="241"/>
        <v/>
      </c>
      <c r="O840" s="34" t="str">
        <f t="shared" si="249"/>
        <v/>
      </c>
      <c r="P840" s="8"/>
      <c r="Q840" s="22" t="str">
        <f t="shared" si="242"/>
        <v/>
      </c>
      <c r="R840" s="34" t="str">
        <f t="shared" si="250"/>
        <v/>
      </c>
      <c r="S840" s="8"/>
      <c r="T840" s="22" t="str">
        <f t="shared" si="243"/>
        <v/>
      </c>
      <c r="U840" s="34" t="str">
        <f t="shared" si="251"/>
        <v/>
      </c>
      <c r="V840" s="8"/>
      <c r="W840" s="22" t="str">
        <f t="shared" si="244"/>
        <v/>
      </c>
    </row>
    <row r="841" spans="1:23" ht="18" customHeight="1" x14ac:dyDescent="0.35">
      <c r="A841" s="69">
        <f>'Energy - Master'!A840</f>
        <v>46860</v>
      </c>
      <c r="B841" s="24" t="str">
        <f t="shared" si="237"/>
        <v>Apr-2028</v>
      </c>
      <c r="C841" s="34" t="str">
        <f t="shared" si="245"/>
        <v/>
      </c>
      <c r="D841" s="8"/>
      <c r="E841" s="22" t="str">
        <f t="shared" si="238"/>
        <v/>
      </c>
      <c r="F841" s="34" t="str">
        <f t="shared" si="246"/>
        <v/>
      </c>
      <c r="G841" s="8"/>
      <c r="H841" s="22" t="str">
        <f t="shared" si="239"/>
        <v/>
      </c>
      <c r="I841" s="34" t="str">
        <f t="shared" si="247"/>
        <v/>
      </c>
      <c r="J841" s="8"/>
      <c r="K841" s="22" t="str">
        <f t="shared" si="240"/>
        <v/>
      </c>
      <c r="L841" s="34" t="str">
        <f t="shared" si="248"/>
        <v/>
      </c>
      <c r="M841" s="8"/>
      <c r="N841" s="22" t="str">
        <f t="shared" si="241"/>
        <v/>
      </c>
      <c r="O841" s="34" t="str">
        <f t="shared" si="249"/>
        <v/>
      </c>
      <c r="P841" s="8"/>
      <c r="Q841" s="22" t="str">
        <f t="shared" si="242"/>
        <v/>
      </c>
      <c r="R841" s="34" t="str">
        <f t="shared" si="250"/>
        <v/>
      </c>
      <c r="S841" s="8"/>
      <c r="T841" s="22" t="str">
        <f t="shared" si="243"/>
        <v/>
      </c>
      <c r="U841" s="34" t="str">
        <f t="shared" si="251"/>
        <v/>
      </c>
      <c r="V841" s="8"/>
      <c r="W841" s="22" t="str">
        <f t="shared" si="244"/>
        <v/>
      </c>
    </row>
    <row r="842" spans="1:23" ht="18" customHeight="1" x14ac:dyDescent="0.35">
      <c r="A842" s="69">
        <f>'Energy - Master'!A841</f>
        <v>46861</v>
      </c>
      <c r="B842" s="24" t="str">
        <f t="shared" si="237"/>
        <v>Apr-2028</v>
      </c>
      <c r="C842" s="34" t="str">
        <f t="shared" si="245"/>
        <v/>
      </c>
      <c r="D842" s="8"/>
      <c r="E842" s="22" t="str">
        <f t="shared" si="238"/>
        <v/>
      </c>
      <c r="F842" s="34" t="str">
        <f t="shared" si="246"/>
        <v/>
      </c>
      <c r="G842" s="8"/>
      <c r="H842" s="22" t="str">
        <f t="shared" si="239"/>
        <v/>
      </c>
      <c r="I842" s="34" t="str">
        <f t="shared" si="247"/>
        <v/>
      </c>
      <c r="J842" s="8"/>
      <c r="K842" s="22" t="str">
        <f t="shared" si="240"/>
        <v/>
      </c>
      <c r="L842" s="34" t="str">
        <f t="shared" si="248"/>
        <v/>
      </c>
      <c r="M842" s="8"/>
      <c r="N842" s="22" t="str">
        <f t="shared" si="241"/>
        <v/>
      </c>
      <c r="O842" s="34" t="str">
        <f t="shared" si="249"/>
        <v/>
      </c>
      <c r="P842" s="8"/>
      <c r="Q842" s="22" t="str">
        <f t="shared" si="242"/>
        <v/>
      </c>
      <c r="R842" s="34" t="str">
        <f t="shared" si="250"/>
        <v/>
      </c>
      <c r="S842" s="8"/>
      <c r="T842" s="22" t="str">
        <f t="shared" si="243"/>
        <v/>
      </c>
      <c r="U842" s="34" t="str">
        <f t="shared" si="251"/>
        <v/>
      </c>
      <c r="V842" s="8"/>
      <c r="W842" s="22" t="str">
        <f t="shared" si="244"/>
        <v/>
      </c>
    </row>
    <row r="843" spans="1:23" ht="18" customHeight="1" x14ac:dyDescent="0.35">
      <c r="A843" s="69">
        <f>'Energy - Master'!A842</f>
        <v>46862</v>
      </c>
      <c r="B843" s="24" t="str">
        <f t="shared" si="237"/>
        <v>Apr-2028</v>
      </c>
      <c r="C843" s="34" t="str">
        <f t="shared" si="245"/>
        <v/>
      </c>
      <c r="D843" s="8"/>
      <c r="E843" s="22" t="str">
        <f t="shared" si="238"/>
        <v/>
      </c>
      <c r="F843" s="34" t="str">
        <f t="shared" si="246"/>
        <v/>
      </c>
      <c r="G843" s="8"/>
      <c r="H843" s="22" t="str">
        <f t="shared" si="239"/>
        <v/>
      </c>
      <c r="I843" s="34" t="str">
        <f t="shared" si="247"/>
        <v/>
      </c>
      <c r="J843" s="8"/>
      <c r="K843" s="22" t="str">
        <f t="shared" si="240"/>
        <v/>
      </c>
      <c r="L843" s="34" t="str">
        <f t="shared" si="248"/>
        <v/>
      </c>
      <c r="M843" s="8"/>
      <c r="N843" s="22" t="str">
        <f t="shared" si="241"/>
        <v/>
      </c>
      <c r="O843" s="34" t="str">
        <f t="shared" si="249"/>
        <v/>
      </c>
      <c r="P843" s="8"/>
      <c r="Q843" s="22" t="str">
        <f t="shared" si="242"/>
        <v/>
      </c>
      <c r="R843" s="34" t="str">
        <f t="shared" si="250"/>
        <v/>
      </c>
      <c r="S843" s="8"/>
      <c r="T843" s="22" t="str">
        <f t="shared" si="243"/>
        <v/>
      </c>
      <c r="U843" s="34" t="str">
        <f t="shared" si="251"/>
        <v/>
      </c>
      <c r="V843" s="8"/>
      <c r="W843" s="22" t="str">
        <f t="shared" si="244"/>
        <v/>
      </c>
    </row>
    <row r="844" spans="1:23" ht="18" customHeight="1" x14ac:dyDescent="0.35">
      <c r="A844" s="69">
        <f>'Energy - Master'!A843</f>
        <v>46863</v>
      </c>
      <c r="B844" s="24" t="str">
        <f t="shared" si="237"/>
        <v>Apr-2028</v>
      </c>
      <c r="C844" s="34" t="str">
        <f t="shared" si="245"/>
        <v/>
      </c>
      <c r="D844" s="8"/>
      <c r="E844" s="22" t="str">
        <f t="shared" si="238"/>
        <v/>
      </c>
      <c r="F844" s="34" t="str">
        <f t="shared" si="246"/>
        <v/>
      </c>
      <c r="G844" s="8"/>
      <c r="H844" s="22" t="str">
        <f t="shared" si="239"/>
        <v/>
      </c>
      <c r="I844" s="34" t="str">
        <f t="shared" si="247"/>
        <v/>
      </c>
      <c r="J844" s="8"/>
      <c r="K844" s="22" t="str">
        <f t="shared" si="240"/>
        <v/>
      </c>
      <c r="L844" s="34" t="str">
        <f t="shared" si="248"/>
        <v/>
      </c>
      <c r="M844" s="8"/>
      <c r="N844" s="22" t="str">
        <f t="shared" si="241"/>
        <v/>
      </c>
      <c r="O844" s="34" t="str">
        <f t="shared" si="249"/>
        <v/>
      </c>
      <c r="P844" s="8"/>
      <c r="Q844" s="22" t="str">
        <f t="shared" si="242"/>
        <v/>
      </c>
      <c r="R844" s="34" t="str">
        <f t="shared" si="250"/>
        <v/>
      </c>
      <c r="S844" s="8"/>
      <c r="T844" s="22" t="str">
        <f t="shared" si="243"/>
        <v/>
      </c>
      <c r="U844" s="34" t="str">
        <f t="shared" si="251"/>
        <v/>
      </c>
      <c r="V844" s="8"/>
      <c r="W844" s="22" t="str">
        <f t="shared" si="244"/>
        <v/>
      </c>
    </row>
    <row r="845" spans="1:23" ht="18" customHeight="1" x14ac:dyDescent="0.35">
      <c r="A845" s="69">
        <f>'Energy - Master'!A844</f>
        <v>46864</v>
      </c>
      <c r="B845" s="24" t="str">
        <f t="shared" si="237"/>
        <v>Apr-2028</v>
      </c>
      <c r="C845" s="34" t="str">
        <f t="shared" si="245"/>
        <v/>
      </c>
      <c r="D845" s="8"/>
      <c r="E845" s="22" t="str">
        <f t="shared" si="238"/>
        <v/>
      </c>
      <c r="F845" s="34" t="str">
        <f t="shared" si="246"/>
        <v/>
      </c>
      <c r="G845" s="8"/>
      <c r="H845" s="22" t="str">
        <f t="shared" si="239"/>
        <v/>
      </c>
      <c r="I845" s="34" t="str">
        <f t="shared" si="247"/>
        <v/>
      </c>
      <c r="J845" s="8"/>
      <c r="K845" s="22" t="str">
        <f t="shared" si="240"/>
        <v/>
      </c>
      <c r="L845" s="34" t="str">
        <f t="shared" si="248"/>
        <v/>
      </c>
      <c r="M845" s="8"/>
      <c r="N845" s="22" t="str">
        <f t="shared" si="241"/>
        <v/>
      </c>
      <c r="O845" s="34" t="str">
        <f t="shared" si="249"/>
        <v/>
      </c>
      <c r="P845" s="8"/>
      <c r="Q845" s="22" t="str">
        <f t="shared" si="242"/>
        <v/>
      </c>
      <c r="R845" s="34" t="str">
        <f t="shared" si="250"/>
        <v/>
      </c>
      <c r="S845" s="8"/>
      <c r="T845" s="22" t="str">
        <f t="shared" si="243"/>
        <v/>
      </c>
      <c r="U845" s="34" t="str">
        <f t="shared" si="251"/>
        <v/>
      </c>
      <c r="V845" s="8"/>
      <c r="W845" s="22" t="str">
        <f t="shared" si="244"/>
        <v/>
      </c>
    </row>
    <row r="846" spans="1:23" ht="18" customHeight="1" x14ac:dyDescent="0.35">
      <c r="A846" s="69">
        <f>'Energy - Master'!A845</f>
        <v>46865</v>
      </c>
      <c r="B846" s="24" t="str">
        <f t="shared" si="237"/>
        <v>Apr-2028</v>
      </c>
      <c r="C846" s="34" t="str">
        <f t="shared" si="245"/>
        <v/>
      </c>
      <c r="D846" s="8"/>
      <c r="E846" s="22" t="str">
        <f t="shared" si="238"/>
        <v/>
      </c>
      <c r="F846" s="34" t="str">
        <f t="shared" si="246"/>
        <v/>
      </c>
      <c r="G846" s="8"/>
      <c r="H846" s="22" t="str">
        <f t="shared" si="239"/>
        <v/>
      </c>
      <c r="I846" s="34" t="str">
        <f t="shared" si="247"/>
        <v/>
      </c>
      <c r="J846" s="8"/>
      <c r="K846" s="22" t="str">
        <f t="shared" si="240"/>
        <v/>
      </c>
      <c r="L846" s="34" t="str">
        <f t="shared" si="248"/>
        <v/>
      </c>
      <c r="M846" s="8"/>
      <c r="N846" s="22" t="str">
        <f t="shared" si="241"/>
        <v/>
      </c>
      <c r="O846" s="34" t="str">
        <f t="shared" si="249"/>
        <v/>
      </c>
      <c r="P846" s="8"/>
      <c r="Q846" s="22" t="str">
        <f t="shared" si="242"/>
        <v/>
      </c>
      <c r="R846" s="34" t="str">
        <f t="shared" si="250"/>
        <v/>
      </c>
      <c r="S846" s="8"/>
      <c r="T846" s="22" t="str">
        <f t="shared" si="243"/>
        <v/>
      </c>
      <c r="U846" s="34" t="str">
        <f t="shared" si="251"/>
        <v/>
      </c>
      <c r="V846" s="8"/>
      <c r="W846" s="22" t="str">
        <f t="shared" si="244"/>
        <v/>
      </c>
    </row>
    <row r="847" spans="1:23" ht="18" customHeight="1" x14ac:dyDescent="0.35">
      <c r="A847" s="69">
        <f>'Energy - Master'!A846</f>
        <v>46866</v>
      </c>
      <c r="B847" s="24" t="str">
        <f t="shared" si="237"/>
        <v>Apr-2028</v>
      </c>
      <c r="C847" s="34" t="str">
        <f t="shared" si="245"/>
        <v/>
      </c>
      <c r="D847" s="8"/>
      <c r="E847" s="22" t="str">
        <f t="shared" si="238"/>
        <v/>
      </c>
      <c r="F847" s="34" t="str">
        <f t="shared" si="246"/>
        <v/>
      </c>
      <c r="G847" s="8"/>
      <c r="H847" s="22" t="str">
        <f t="shared" si="239"/>
        <v/>
      </c>
      <c r="I847" s="34" t="str">
        <f t="shared" si="247"/>
        <v/>
      </c>
      <c r="J847" s="8"/>
      <c r="K847" s="22" t="str">
        <f t="shared" si="240"/>
        <v/>
      </c>
      <c r="L847" s="34" t="str">
        <f t="shared" si="248"/>
        <v/>
      </c>
      <c r="M847" s="8"/>
      <c r="N847" s="22" t="str">
        <f t="shared" si="241"/>
        <v/>
      </c>
      <c r="O847" s="34" t="str">
        <f t="shared" si="249"/>
        <v/>
      </c>
      <c r="P847" s="8"/>
      <c r="Q847" s="22" t="str">
        <f t="shared" si="242"/>
        <v/>
      </c>
      <c r="R847" s="34" t="str">
        <f t="shared" si="250"/>
        <v/>
      </c>
      <c r="S847" s="8"/>
      <c r="T847" s="22" t="str">
        <f t="shared" si="243"/>
        <v/>
      </c>
      <c r="U847" s="34" t="str">
        <f t="shared" si="251"/>
        <v/>
      </c>
      <c r="V847" s="8"/>
      <c r="W847" s="22" t="str">
        <f t="shared" si="244"/>
        <v/>
      </c>
    </row>
    <row r="848" spans="1:23" ht="18" customHeight="1" x14ac:dyDescent="0.35">
      <c r="A848" s="69">
        <f>'Energy - Master'!A847</f>
        <v>46867</v>
      </c>
      <c r="B848" s="24" t="str">
        <f t="shared" si="237"/>
        <v>Apr-2028</v>
      </c>
      <c r="C848" s="34" t="str">
        <f t="shared" si="245"/>
        <v/>
      </c>
      <c r="D848" s="8"/>
      <c r="E848" s="22" t="str">
        <f t="shared" si="238"/>
        <v/>
      </c>
      <c r="F848" s="34" t="str">
        <f t="shared" si="246"/>
        <v/>
      </c>
      <c r="G848" s="8"/>
      <c r="H848" s="22" t="str">
        <f t="shared" si="239"/>
        <v/>
      </c>
      <c r="I848" s="34" t="str">
        <f t="shared" si="247"/>
        <v/>
      </c>
      <c r="J848" s="8"/>
      <c r="K848" s="22" t="str">
        <f t="shared" si="240"/>
        <v/>
      </c>
      <c r="L848" s="34" t="str">
        <f t="shared" si="248"/>
        <v/>
      </c>
      <c r="M848" s="8"/>
      <c r="N848" s="22" t="str">
        <f t="shared" si="241"/>
        <v/>
      </c>
      <c r="O848" s="34" t="str">
        <f t="shared" si="249"/>
        <v/>
      </c>
      <c r="P848" s="8"/>
      <c r="Q848" s="22" t="str">
        <f t="shared" si="242"/>
        <v/>
      </c>
      <c r="R848" s="34" t="str">
        <f t="shared" si="250"/>
        <v/>
      </c>
      <c r="S848" s="8"/>
      <c r="T848" s="22" t="str">
        <f t="shared" si="243"/>
        <v/>
      </c>
      <c r="U848" s="34" t="str">
        <f t="shared" si="251"/>
        <v/>
      </c>
      <c r="V848" s="8"/>
      <c r="W848" s="22" t="str">
        <f t="shared" si="244"/>
        <v/>
      </c>
    </row>
    <row r="849" spans="1:23" ht="18" customHeight="1" x14ac:dyDescent="0.35">
      <c r="A849" s="69">
        <f>'Energy - Master'!A848</f>
        <v>46868</v>
      </c>
      <c r="B849" s="24" t="str">
        <f t="shared" si="237"/>
        <v>Apr-2028</v>
      </c>
      <c r="C849" s="34" t="str">
        <f t="shared" si="245"/>
        <v/>
      </c>
      <c r="D849" s="8"/>
      <c r="E849" s="22" t="str">
        <f t="shared" si="238"/>
        <v/>
      </c>
      <c r="F849" s="34" t="str">
        <f t="shared" si="246"/>
        <v/>
      </c>
      <c r="G849" s="8"/>
      <c r="H849" s="22" t="str">
        <f t="shared" si="239"/>
        <v/>
      </c>
      <c r="I849" s="34" t="str">
        <f t="shared" si="247"/>
        <v/>
      </c>
      <c r="J849" s="8"/>
      <c r="K849" s="22" t="str">
        <f t="shared" si="240"/>
        <v/>
      </c>
      <c r="L849" s="34" t="str">
        <f t="shared" si="248"/>
        <v/>
      </c>
      <c r="M849" s="8"/>
      <c r="N849" s="22" t="str">
        <f t="shared" si="241"/>
        <v/>
      </c>
      <c r="O849" s="34" t="str">
        <f t="shared" si="249"/>
        <v/>
      </c>
      <c r="P849" s="8"/>
      <c r="Q849" s="22" t="str">
        <f t="shared" si="242"/>
        <v/>
      </c>
      <c r="R849" s="34" t="str">
        <f t="shared" si="250"/>
        <v/>
      </c>
      <c r="S849" s="8"/>
      <c r="T849" s="22" t="str">
        <f t="shared" si="243"/>
        <v/>
      </c>
      <c r="U849" s="34" t="str">
        <f t="shared" si="251"/>
        <v/>
      </c>
      <c r="V849" s="8"/>
      <c r="W849" s="22" t="str">
        <f t="shared" si="244"/>
        <v/>
      </c>
    </row>
    <row r="850" spans="1:23" ht="18" customHeight="1" x14ac:dyDescent="0.35">
      <c r="A850" s="69">
        <f>'Energy - Master'!A849</f>
        <v>46869</v>
      </c>
      <c r="B850" s="24" t="str">
        <f t="shared" si="237"/>
        <v>Apr-2028</v>
      </c>
      <c r="C850" s="34" t="str">
        <f t="shared" si="245"/>
        <v/>
      </c>
      <c r="D850" s="8"/>
      <c r="E850" s="22" t="str">
        <f t="shared" si="238"/>
        <v/>
      </c>
      <c r="F850" s="34" t="str">
        <f t="shared" si="246"/>
        <v/>
      </c>
      <c r="G850" s="8"/>
      <c r="H850" s="22" t="str">
        <f t="shared" si="239"/>
        <v/>
      </c>
      <c r="I850" s="34" t="str">
        <f t="shared" si="247"/>
        <v/>
      </c>
      <c r="J850" s="8"/>
      <c r="K850" s="22" t="str">
        <f t="shared" si="240"/>
        <v/>
      </c>
      <c r="L850" s="34" t="str">
        <f t="shared" si="248"/>
        <v/>
      </c>
      <c r="M850" s="8"/>
      <c r="N850" s="22" t="str">
        <f t="shared" si="241"/>
        <v/>
      </c>
      <c r="O850" s="34" t="str">
        <f t="shared" si="249"/>
        <v/>
      </c>
      <c r="P850" s="8"/>
      <c r="Q850" s="22" t="str">
        <f t="shared" si="242"/>
        <v/>
      </c>
      <c r="R850" s="34" t="str">
        <f t="shared" si="250"/>
        <v/>
      </c>
      <c r="S850" s="8"/>
      <c r="T850" s="22" t="str">
        <f t="shared" si="243"/>
        <v/>
      </c>
      <c r="U850" s="34" t="str">
        <f t="shared" si="251"/>
        <v/>
      </c>
      <c r="V850" s="8"/>
      <c r="W850" s="22" t="str">
        <f t="shared" si="244"/>
        <v/>
      </c>
    </row>
    <row r="851" spans="1:23" ht="18" customHeight="1" x14ac:dyDescent="0.35">
      <c r="A851" s="69">
        <f>'Energy - Master'!A850</f>
        <v>46870</v>
      </c>
      <c r="B851" s="24" t="str">
        <f t="shared" si="237"/>
        <v>Apr-2028</v>
      </c>
      <c r="C851" s="34" t="str">
        <f t="shared" si="245"/>
        <v/>
      </c>
      <c r="D851" s="8"/>
      <c r="E851" s="22" t="str">
        <f t="shared" si="238"/>
        <v/>
      </c>
      <c r="F851" s="34" t="str">
        <f t="shared" si="246"/>
        <v/>
      </c>
      <c r="G851" s="8"/>
      <c r="H851" s="22" t="str">
        <f t="shared" si="239"/>
        <v/>
      </c>
      <c r="I851" s="34" t="str">
        <f t="shared" si="247"/>
        <v/>
      </c>
      <c r="J851" s="8"/>
      <c r="K851" s="22" t="str">
        <f t="shared" si="240"/>
        <v/>
      </c>
      <c r="L851" s="34" t="str">
        <f t="shared" si="248"/>
        <v/>
      </c>
      <c r="M851" s="8"/>
      <c r="N851" s="22" t="str">
        <f t="shared" si="241"/>
        <v/>
      </c>
      <c r="O851" s="34" t="str">
        <f t="shared" si="249"/>
        <v/>
      </c>
      <c r="P851" s="8"/>
      <c r="Q851" s="22" t="str">
        <f t="shared" si="242"/>
        <v/>
      </c>
      <c r="R851" s="34" t="str">
        <f t="shared" si="250"/>
        <v/>
      </c>
      <c r="S851" s="8"/>
      <c r="T851" s="22" t="str">
        <f t="shared" si="243"/>
        <v/>
      </c>
      <c r="U851" s="34" t="str">
        <f t="shared" si="251"/>
        <v/>
      </c>
      <c r="V851" s="8"/>
      <c r="W851" s="22" t="str">
        <f t="shared" si="244"/>
        <v/>
      </c>
    </row>
    <row r="852" spans="1:23" ht="18" customHeight="1" x14ac:dyDescent="0.35">
      <c r="A852" s="69">
        <f>'Energy - Master'!A851</f>
        <v>46871</v>
      </c>
      <c r="B852" s="24" t="str">
        <f t="shared" si="237"/>
        <v>Apr-2028</v>
      </c>
      <c r="C852" s="34" t="str">
        <f t="shared" si="245"/>
        <v/>
      </c>
      <c r="D852" s="8"/>
      <c r="E852" s="22" t="str">
        <f t="shared" si="238"/>
        <v/>
      </c>
      <c r="F852" s="34" t="str">
        <f t="shared" si="246"/>
        <v/>
      </c>
      <c r="G852" s="8"/>
      <c r="H852" s="22" t="str">
        <f t="shared" si="239"/>
        <v/>
      </c>
      <c r="I852" s="34" t="str">
        <f t="shared" si="247"/>
        <v/>
      </c>
      <c r="J852" s="8"/>
      <c r="K852" s="22" t="str">
        <f t="shared" si="240"/>
        <v/>
      </c>
      <c r="L852" s="34" t="str">
        <f t="shared" si="248"/>
        <v/>
      </c>
      <c r="M852" s="8"/>
      <c r="N852" s="22" t="str">
        <f t="shared" si="241"/>
        <v/>
      </c>
      <c r="O852" s="34" t="str">
        <f t="shared" si="249"/>
        <v/>
      </c>
      <c r="P852" s="8"/>
      <c r="Q852" s="22" t="str">
        <f t="shared" si="242"/>
        <v/>
      </c>
      <c r="R852" s="34" t="str">
        <f t="shared" si="250"/>
        <v/>
      </c>
      <c r="S852" s="8"/>
      <c r="T852" s="22" t="str">
        <f t="shared" si="243"/>
        <v/>
      </c>
      <c r="U852" s="34" t="str">
        <f t="shared" si="251"/>
        <v/>
      </c>
      <c r="V852" s="8"/>
      <c r="W852" s="22" t="str">
        <f t="shared" si="244"/>
        <v/>
      </c>
    </row>
    <row r="853" spans="1:23" ht="18" customHeight="1" x14ac:dyDescent="0.35">
      <c r="A853" s="69">
        <f>'Energy - Master'!A852</f>
        <v>46872</v>
      </c>
      <c r="B853" s="24" t="str">
        <f t="shared" si="237"/>
        <v>Apr-2028</v>
      </c>
      <c r="C853" s="34" t="str">
        <f t="shared" si="245"/>
        <v/>
      </c>
      <c r="D853" s="8"/>
      <c r="E853" s="22" t="str">
        <f t="shared" si="238"/>
        <v/>
      </c>
      <c r="F853" s="34" t="str">
        <f t="shared" si="246"/>
        <v/>
      </c>
      <c r="G853" s="8"/>
      <c r="H853" s="22" t="str">
        <f t="shared" si="239"/>
        <v/>
      </c>
      <c r="I853" s="34" t="str">
        <f t="shared" si="247"/>
        <v/>
      </c>
      <c r="J853" s="8"/>
      <c r="K853" s="22" t="str">
        <f t="shared" si="240"/>
        <v/>
      </c>
      <c r="L853" s="34" t="str">
        <f t="shared" si="248"/>
        <v/>
      </c>
      <c r="M853" s="8"/>
      <c r="N853" s="22" t="str">
        <f t="shared" si="241"/>
        <v/>
      </c>
      <c r="O853" s="34" t="str">
        <f t="shared" si="249"/>
        <v/>
      </c>
      <c r="P853" s="8"/>
      <c r="Q853" s="22" t="str">
        <f t="shared" si="242"/>
        <v/>
      </c>
      <c r="R853" s="34" t="str">
        <f t="shared" si="250"/>
        <v/>
      </c>
      <c r="S853" s="8"/>
      <c r="T853" s="22" t="str">
        <f t="shared" si="243"/>
        <v/>
      </c>
      <c r="U853" s="34" t="str">
        <f t="shared" si="251"/>
        <v/>
      </c>
      <c r="V853" s="8"/>
      <c r="W853" s="22" t="str">
        <f t="shared" si="244"/>
        <v/>
      </c>
    </row>
    <row r="854" spans="1:23" ht="18" customHeight="1" x14ac:dyDescent="0.35">
      <c r="A854" s="69">
        <f>'Energy - Master'!A853</f>
        <v>46873</v>
      </c>
      <c r="B854" s="24" t="str">
        <f t="shared" si="237"/>
        <v>Apr-2028</v>
      </c>
      <c r="C854" s="34" t="str">
        <f t="shared" si="245"/>
        <v/>
      </c>
      <c r="D854" s="8"/>
      <c r="E854" s="22" t="str">
        <f t="shared" si="238"/>
        <v/>
      </c>
      <c r="F854" s="34" t="str">
        <f t="shared" si="246"/>
        <v/>
      </c>
      <c r="G854" s="8"/>
      <c r="H854" s="22" t="str">
        <f t="shared" si="239"/>
        <v/>
      </c>
      <c r="I854" s="34" t="str">
        <f t="shared" si="247"/>
        <v/>
      </c>
      <c r="J854" s="8"/>
      <c r="K854" s="22" t="str">
        <f t="shared" si="240"/>
        <v/>
      </c>
      <c r="L854" s="34" t="str">
        <f t="shared" si="248"/>
        <v/>
      </c>
      <c r="M854" s="8"/>
      <c r="N854" s="22" t="str">
        <f t="shared" si="241"/>
        <v/>
      </c>
      <c r="O854" s="34" t="str">
        <f t="shared" si="249"/>
        <v/>
      </c>
      <c r="P854" s="8"/>
      <c r="Q854" s="22" t="str">
        <f t="shared" si="242"/>
        <v/>
      </c>
      <c r="R854" s="34" t="str">
        <f t="shared" si="250"/>
        <v/>
      </c>
      <c r="S854" s="8"/>
      <c r="T854" s="22" t="str">
        <f t="shared" si="243"/>
        <v/>
      </c>
      <c r="U854" s="34" t="str">
        <f t="shared" si="251"/>
        <v/>
      </c>
      <c r="V854" s="8"/>
      <c r="W854" s="22" t="str">
        <f t="shared" si="244"/>
        <v/>
      </c>
    </row>
    <row r="855" spans="1:23" ht="18" customHeight="1" x14ac:dyDescent="0.35">
      <c r="A855" s="69">
        <f>'Energy - Master'!A854</f>
        <v>46874</v>
      </c>
      <c r="B855" s="24" t="str">
        <f t="shared" si="237"/>
        <v>May-2028</v>
      </c>
      <c r="C855" s="34" t="str">
        <f t="shared" si="245"/>
        <v/>
      </c>
      <c r="D855" s="8"/>
      <c r="E855" s="22" t="str">
        <f t="shared" si="238"/>
        <v/>
      </c>
      <c r="F855" s="34" t="str">
        <f t="shared" si="246"/>
        <v/>
      </c>
      <c r="G855" s="8"/>
      <c r="H855" s="22" t="str">
        <f t="shared" si="239"/>
        <v/>
      </c>
      <c r="I855" s="34" t="str">
        <f t="shared" si="247"/>
        <v/>
      </c>
      <c r="J855" s="8"/>
      <c r="K855" s="22" t="str">
        <f t="shared" si="240"/>
        <v/>
      </c>
      <c r="L855" s="34" t="str">
        <f t="shared" si="248"/>
        <v/>
      </c>
      <c r="M855" s="8"/>
      <c r="N855" s="22" t="str">
        <f t="shared" si="241"/>
        <v/>
      </c>
      <c r="O855" s="34" t="str">
        <f t="shared" si="249"/>
        <v/>
      </c>
      <c r="P855" s="8"/>
      <c r="Q855" s="22" t="str">
        <f t="shared" si="242"/>
        <v/>
      </c>
      <c r="R855" s="34" t="str">
        <f t="shared" si="250"/>
        <v/>
      </c>
      <c r="S855" s="8"/>
      <c r="T855" s="22" t="str">
        <f t="shared" si="243"/>
        <v/>
      </c>
      <c r="U855" s="34" t="str">
        <f t="shared" si="251"/>
        <v/>
      </c>
      <c r="V855" s="8"/>
      <c r="W855" s="22" t="str">
        <f t="shared" si="244"/>
        <v/>
      </c>
    </row>
    <row r="856" spans="1:23" ht="18" customHeight="1" x14ac:dyDescent="0.35">
      <c r="A856" s="69">
        <f>'Energy - Master'!A855</f>
        <v>46875</v>
      </c>
      <c r="B856" s="24" t="str">
        <f t="shared" si="237"/>
        <v>May-2028</v>
      </c>
      <c r="C856" s="34" t="str">
        <f t="shared" si="245"/>
        <v/>
      </c>
      <c r="D856" s="8"/>
      <c r="E856" s="22" t="str">
        <f t="shared" si="238"/>
        <v/>
      </c>
      <c r="F856" s="34" t="str">
        <f t="shared" si="246"/>
        <v/>
      </c>
      <c r="G856" s="8"/>
      <c r="H856" s="22" t="str">
        <f t="shared" si="239"/>
        <v/>
      </c>
      <c r="I856" s="34" t="str">
        <f t="shared" si="247"/>
        <v/>
      </c>
      <c r="J856" s="8"/>
      <c r="K856" s="22" t="str">
        <f t="shared" si="240"/>
        <v/>
      </c>
      <c r="L856" s="34" t="str">
        <f t="shared" si="248"/>
        <v/>
      </c>
      <c r="M856" s="8"/>
      <c r="N856" s="22" t="str">
        <f t="shared" si="241"/>
        <v/>
      </c>
      <c r="O856" s="34" t="str">
        <f t="shared" si="249"/>
        <v/>
      </c>
      <c r="P856" s="8"/>
      <c r="Q856" s="22" t="str">
        <f t="shared" si="242"/>
        <v/>
      </c>
      <c r="R856" s="34" t="str">
        <f t="shared" si="250"/>
        <v/>
      </c>
      <c r="S856" s="8"/>
      <c r="T856" s="22" t="str">
        <f t="shared" si="243"/>
        <v/>
      </c>
      <c r="U856" s="34" t="str">
        <f t="shared" si="251"/>
        <v/>
      </c>
      <c r="V856" s="8"/>
      <c r="W856" s="22" t="str">
        <f t="shared" si="244"/>
        <v/>
      </c>
    </row>
    <row r="857" spans="1:23" ht="18" customHeight="1" x14ac:dyDescent="0.35">
      <c r="A857" s="69">
        <f>'Energy - Master'!A856</f>
        <v>46876</v>
      </c>
      <c r="B857" s="24" t="str">
        <f t="shared" si="237"/>
        <v>May-2028</v>
      </c>
      <c r="C857" s="34" t="str">
        <f t="shared" si="245"/>
        <v/>
      </c>
      <c r="D857" s="8"/>
      <c r="E857" s="22" t="str">
        <f t="shared" si="238"/>
        <v/>
      </c>
      <c r="F857" s="34" t="str">
        <f t="shared" si="246"/>
        <v/>
      </c>
      <c r="G857" s="8"/>
      <c r="H857" s="22" t="str">
        <f t="shared" si="239"/>
        <v/>
      </c>
      <c r="I857" s="34" t="str">
        <f t="shared" si="247"/>
        <v/>
      </c>
      <c r="J857" s="8"/>
      <c r="K857" s="22" t="str">
        <f t="shared" si="240"/>
        <v/>
      </c>
      <c r="L857" s="34" t="str">
        <f t="shared" si="248"/>
        <v/>
      </c>
      <c r="M857" s="8"/>
      <c r="N857" s="22" t="str">
        <f t="shared" si="241"/>
        <v/>
      </c>
      <c r="O857" s="34" t="str">
        <f t="shared" si="249"/>
        <v/>
      </c>
      <c r="P857" s="8"/>
      <c r="Q857" s="22" t="str">
        <f t="shared" si="242"/>
        <v/>
      </c>
      <c r="R857" s="34" t="str">
        <f t="shared" si="250"/>
        <v/>
      </c>
      <c r="S857" s="8"/>
      <c r="T857" s="22" t="str">
        <f t="shared" si="243"/>
        <v/>
      </c>
      <c r="U857" s="34" t="str">
        <f t="shared" si="251"/>
        <v/>
      </c>
      <c r="V857" s="8"/>
      <c r="W857" s="22" t="str">
        <f t="shared" si="244"/>
        <v/>
      </c>
    </row>
    <row r="858" spans="1:23" ht="18" customHeight="1" x14ac:dyDescent="0.35">
      <c r="A858" s="69">
        <f>'Energy - Master'!A857</f>
        <v>46877</v>
      </c>
      <c r="B858" s="24" t="str">
        <f t="shared" si="237"/>
        <v>May-2028</v>
      </c>
      <c r="C858" s="34" t="str">
        <f t="shared" si="245"/>
        <v/>
      </c>
      <c r="D858" s="8"/>
      <c r="E858" s="22" t="str">
        <f t="shared" si="238"/>
        <v/>
      </c>
      <c r="F858" s="34" t="str">
        <f t="shared" si="246"/>
        <v/>
      </c>
      <c r="G858" s="8"/>
      <c r="H858" s="22" t="str">
        <f t="shared" si="239"/>
        <v/>
      </c>
      <c r="I858" s="34" t="str">
        <f t="shared" si="247"/>
        <v/>
      </c>
      <c r="J858" s="8"/>
      <c r="K858" s="22" t="str">
        <f t="shared" si="240"/>
        <v/>
      </c>
      <c r="L858" s="34" t="str">
        <f t="shared" si="248"/>
        <v/>
      </c>
      <c r="M858" s="8"/>
      <c r="N858" s="22" t="str">
        <f t="shared" si="241"/>
        <v/>
      </c>
      <c r="O858" s="34" t="str">
        <f t="shared" si="249"/>
        <v/>
      </c>
      <c r="P858" s="8"/>
      <c r="Q858" s="22" t="str">
        <f t="shared" si="242"/>
        <v/>
      </c>
      <c r="R858" s="34" t="str">
        <f t="shared" si="250"/>
        <v/>
      </c>
      <c r="S858" s="8"/>
      <c r="T858" s="22" t="str">
        <f t="shared" si="243"/>
        <v/>
      </c>
      <c r="U858" s="34" t="str">
        <f t="shared" si="251"/>
        <v/>
      </c>
      <c r="V858" s="8"/>
      <c r="W858" s="22" t="str">
        <f t="shared" si="244"/>
        <v/>
      </c>
    </row>
    <row r="859" spans="1:23" ht="18" customHeight="1" x14ac:dyDescent="0.35">
      <c r="A859" s="69">
        <f>'Energy - Master'!A858</f>
        <v>46878</v>
      </c>
      <c r="B859" s="24" t="str">
        <f t="shared" si="237"/>
        <v>May-2028</v>
      </c>
      <c r="C859" s="34" t="str">
        <f t="shared" si="245"/>
        <v/>
      </c>
      <c r="D859" s="8"/>
      <c r="E859" s="22" t="str">
        <f t="shared" si="238"/>
        <v/>
      </c>
      <c r="F859" s="34" t="str">
        <f t="shared" si="246"/>
        <v/>
      </c>
      <c r="G859" s="8"/>
      <c r="H859" s="22" t="str">
        <f t="shared" si="239"/>
        <v/>
      </c>
      <c r="I859" s="34" t="str">
        <f t="shared" si="247"/>
        <v/>
      </c>
      <c r="J859" s="8"/>
      <c r="K859" s="22" t="str">
        <f t="shared" si="240"/>
        <v/>
      </c>
      <c r="L859" s="34" t="str">
        <f t="shared" si="248"/>
        <v/>
      </c>
      <c r="M859" s="8"/>
      <c r="N859" s="22" t="str">
        <f t="shared" si="241"/>
        <v/>
      </c>
      <c r="O859" s="34" t="str">
        <f t="shared" si="249"/>
        <v/>
      </c>
      <c r="P859" s="8"/>
      <c r="Q859" s="22" t="str">
        <f t="shared" si="242"/>
        <v/>
      </c>
      <c r="R859" s="34" t="str">
        <f t="shared" si="250"/>
        <v/>
      </c>
      <c r="S859" s="8"/>
      <c r="T859" s="22" t="str">
        <f t="shared" si="243"/>
        <v/>
      </c>
      <c r="U859" s="34" t="str">
        <f t="shared" si="251"/>
        <v/>
      </c>
      <c r="V859" s="8"/>
      <c r="W859" s="22" t="str">
        <f t="shared" si="244"/>
        <v/>
      </c>
    </row>
    <row r="860" spans="1:23" ht="18" customHeight="1" x14ac:dyDescent="0.35">
      <c r="A860" s="69">
        <f>'Energy - Master'!A859</f>
        <v>46879</v>
      </c>
      <c r="B860" s="24" t="str">
        <f t="shared" si="237"/>
        <v>May-2028</v>
      </c>
      <c r="C860" s="34" t="str">
        <f t="shared" si="245"/>
        <v/>
      </c>
      <c r="D860" s="8"/>
      <c r="E860" s="22" t="str">
        <f t="shared" si="238"/>
        <v/>
      </c>
      <c r="F860" s="34" t="str">
        <f t="shared" si="246"/>
        <v/>
      </c>
      <c r="G860" s="8"/>
      <c r="H860" s="22" t="str">
        <f t="shared" si="239"/>
        <v/>
      </c>
      <c r="I860" s="34" t="str">
        <f t="shared" si="247"/>
        <v/>
      </c>
      <c r="J860" s="8"/>
      <c r="K860" s="22" t="str">
        <f t="shared" si="240"/>
        <v/>
      </c>
      <c r="L860" s="34" t="str">
        <f t="shared" si="248"/>
        <v/>
      </c>
      <c r="M860" s="8"/>
      <c r="N860" s="22" t="str">
        <f t="shared" si="241"/>
        <v/>
      </c>
      <c r="O860" s="34" t="str">
        <f t="shared" si="249"/>
        <v/>
      </c>
      <c r="P860" s="8"/>
      <c r="Q860" s="22" t="str">
        <f t="shared" si="242"/>
        <v/>
      </c>
      <c r="R860" s="34" t="str">
        <f t="shared" si="250"/>
        <v/>
      </c>
      <c r="S860" s="8"/>
      <c r="T860" s="22" t="str">
        <f t="shared" si="243"/>
        <v/>
      </c>
      <c r="U860" s="34" t="str">
        <f t="shared" si="251"/>
        <v/>
      </c>
      <c r="V860" s="8"/>
      <c r="W860" s="22" t="str">
        <f t="shared" si="244"/>
        <v/>
      </c>
    </row>
    <row r="861" spans="1:23" ht="18" customHeight="1" x14ac:dyDescent="0.35">
      <c r="A861" s="69">
        <f>'Energy - Master'!A860</f>
        <v>46880</v>
      </c>
      <c r="B861" s="24" t="str">
        <f t="shared" si="237"/>
        <v>May-2028</v>
      </c>
      <c r="C861" s="34" t="str">
        <f t="shared" si="245"/>
        <v/>
      </c>
      <c r="D861" s="8"/>
      <c r="E861" s="22" t="str">
        <f t="shared" si="238"/>
        <v/>
      </c>
      <c r="F861" s="34" t="str">
        <f t="shared" si="246"/>
        <v/>
      </c>
      <c r="G861" s="8"/>
      <c r="H861" s="22" t="str">
        <f t="shared" si="239"/>
        <v/>
      </c>
      <c r="I861" s="34" t="str">
        <f t="shared" si="247"/>
        <v/>
      </c>
      <c r="J861" s="8"/>
      <c r="K861" s="22" t="str">
        <f t="shared" si="240"/>
        <v/>
      </c>
      <c r="L861" s="34" t="str">
        <f t="shared" si="248"/>
        <v/>
      </c>
      <c r="M861" s="8"/>
      <c r="N861" s="22" t="str">
        <f t="shared" si="241"/>
        <v/>
      </c>
      <c r="O861" s="34" t="str">
        <f t="shared" si="249"/>
        <v/>
      </c>
      <c r="P861" s="8"/>
      <c r="Q861" s="22" t="str">
        <f t="shared" si="242"/>
        <v/>
      </c>
      <c r="R861" s="34" t="str">
        <f t="shared" si="250"/>
        <v/>
      </c>
      <c r="S861" s="8"/>
      <c r="T861" s="22" t="str">
        <f t="shared" si="243"/>
        <v/>
      </c>
      <c r="U861" s="34" t="str">
        <f t="shared" si="251"/>
        <v/>
      </c>
      <c r="V861" s="8"/>
      <c r="W861" s="22" t="str">
        <f t="shared" si="244"/>
        <v/>
      </c>
    </row>
    <row r="862" spans="1:23" ht="18" customHeight="1" x14ac:dyDescent="0.35">
      <c r="A862" s="69">
        <f>'Energy - Master'!A861</f>
        <v>46881</v>
      </c>
      <c r="B862" s="24" t="str">
        <f t="shared" si="237"/>
        <v>May-2028</v>
      </c>
      <c r="C862" s="34" t="str">
        <f t="shared" si="245"/>
        <v/>
      </c>
      <c r="D862" s="8"/>
      <c r="E862" s="22" t="str">
        <f t="shared" si="238"/>
        <v/>
      </c>
      <c r="F862" s="34" t="str">
        <f t="shared" si="246"/>
        <v/>
      </c>
      <c r="G862" s="8"/>
      <c r="H862" s="22" t="str">
        <f t="shared" si="239"/>
        <v/>
      </c>
      <c r="I862" s="34" t="str">
        <f t="shared" si="247"/>
        <v/>
      </c>
      <c r="J862" s="8"/>
      <c r="K862" s="22" t="str">
        <f t="shared" si="240"/>
        <v/>
      </c>
      <c r="L862" s="34" t="str">
        <f t="shared" si="248"/>
        <v/>
      </c>
      <c r="M862" s="8"/>
      <c r="N862" s="22" t="str">
        <f t="shared" si="241"/>
        <v/>
      </c>
      <c r="O862" s="34" t="str">
        <f t="shared" si="249"/>
        <v/>
      </c>
      <c r="P862" s="8"/>
      <c r="Q862" s="22" t="str">
        <f t="shared" si="242"/>
        <v/>
      </c>
      <c r="R862" s="34" t="str">
        <f t="shared" si="250"/>
        <v/>
      </c>
      <c r="S862" s="8"/>
      <c r="T862" s="22" t="str">
        <f t="shared" si="243"/>
        <v/>
      </c>
      <c r="U862" s="34" t="str">
        <f t="shared" si="251"/>
        <v/>
      </c>
      <c r="V862" s="8"/>
      <c r="W862" s="22" t="str">
        <f t="shared" si="244"/>
        <v/>
      </c>
    </row>
    <row r="863" spans="1:23" ht="18" customHeight="1" x14ac:dyDescent="0.35">
      <c r="A863" s="69">
        <f>'Energy - Master'!A862</f>
        <v>46882</v>
      </c>
      <c r="B863" s="24" t="str">
        <f t="shared" si="237"/>
        <v>May-2028</v>
      </c>
      <c r="C863" s="34" t="str">
        <f t="shared" si="245"/>
        <v/>
      </c>
      <c r="D863" s="8"/>
      <c r="E863" s="22" t="str">
        <f t="shared" si="238"/>
        <v/>
      </c>
      <c r="F863" s="34" t="str">
        <f t="shared" si="246"/>
        <v/>
      </c>
      <c r="G863" s="8"/>
      <c r="H863" s="22" t="str">
        <f t="shared" si="239"/>
        <v/>
      </c>
      <c r="I863" s="34" t="str">
        <f t="shared" si="247"/>
        <v/>
      </c>
      <c r="J863" s="8"/>
      <c r="K863" s="22" t="str">
        <f t="shared" si="240"/>
        <v/>
      </c>
      <c r="L863" s="34" t="str">
        <f t="shared" si="248"/>
        <v/>
      </c>
      <c r="M863" s="8"/>
      <c r="N863" s="22" t="str">
        <f t="shared" si="241"/>
        <v/>
      </c>
      <c r="O863" s="34" t="str">
        <f t="shared" si="249"/>
        <v/>
      </c>
      <c r="P863" s="8"/>
      <c r="Q863" s="22" t="str">
        <f t="shared" si="242"/>
        <v/>
      </c>
      <c r="R863" s="34" t="str">
        <f t="shared" si="250"/>
        <v/>
      </c>
      <c r="S863" s="8"/>
      <c r="T863" s="22" t="str">
        <f t="shared" si="243"/>
        <v/>
      </c>
      <c r="U863" s="34" t="str">
        <f t="shared" si="251"/>
        <v/>
      </c>
      <c r="V863" s="8"/>
      <c r="W863" s="22" t="str">
        <f t="shared" si="244"/>
        <v/>
      </c>
    </row>
    <row r="864" spans="1:23" ht="18" customHeight="1" x14ac:dyDescent="0.35">
      <c r="A864" s="69">
        <f>'Energy - Master'!A863</f>
        <v>46883</v>
      </c>
      <c r="B864" s="24" t="str">
        <f t="shared" si="237"/>
        <v>May-2028</v>
      </c>
      <c r="C864" s="34" t="str">
        <f t="shared" si="245"/>
        <v/>
      </c>
      <c r="D864" s="8"/>
      <c r="E864" s="22" t="str">
        <f t="shared" si="238"/>
        <v/>
      </c>
      <c r="F864" s="34" t="str">
        <f t="shared" si="246"/>
        <v/>
      </c>
      <c r="G864" s="8"/>
      <c r="H864" s="22" t="str">
        <f t="shared" si="239"/>
        <v/>
      </c>
      <c r="I864" s="34" t="str">
        <f t="shared" si="247"/>
        <v/>
      </c>
      <c r="J864" s="8"/>
      <c r="K864" s="22" t="str">
        <f t="shared" si="240"/>
        <v/>
      </c>
      <c r="L864" s="34" t="str">
        <f t="shared" si="248"/>
        <v/>
      </c>
      <c r="M864" s="8"/>
      <c r="N864" s="22" t="str">
        <f t="shared" si="241"/>
        <v/>
      </c>
      <c r="O864" s="34" t="str">
        <f t="shared" si="249"/>
        <v/>
      </c>
      <c r="P864" s="8"/>
      <c r="Q864" s="22" t="str">
        <f t="shared" si="242"/>
        <v/>
      </c>
      <c r="R864" s="34" t="str">
        <f t="shared" si="250"/>
        <v/>
      </c>
      <c r="S864" s="8"/>
      <c r="T864" s="22" t="str">
        <f t="shared" si="243"/>
        <v/>
      </c>
      <c r="U864" s="34" t="str">
        <f t="shared" si="251"/>
        <v/>
      </c>
      <c r="V864" s="8"/>
      <c r="W864" s="22" t="str">
        <f t="shared" si="244"/>
        <v/>
      </c>
    </row>
    <row r="865" spans="1:23" ht="18" customHeight="1" x14ac:dyDescent="0.35">
      <c r="A865" s="69">
        <f>'Energy - Master'!A864</f>
        <v>46884</v>
      </c>
      <c r="B865" s="24" t="str">
        <f t="shared" si="237"/>
        <v>May-2028</v>
      </c>
      <c r="C865" s="34" t="str">
        <f t="shared" si="245"/>
        <v/>
      </c>
      <c r="D865" s="8"/>
      <c r="E865" s="22" t="str">
        <f t="shared" si="238"/>
        <v/>
      </c>
      <c r="F865" s="34" t="str">
        <f t="shared" si="246"/>
        <v/>
      </c>
      <c r="G865" s="8"/>
      <c r="H865" s="22" t="str">
        <f t="shared" si="239"/>
        <v/>
      </c>
      <c r="I865" s="34" t="str">
        <f t="shared" si="247"/>
        <v/>
      </c>
      <c r="J865" s="8"/>
      <c r="K865" s="22" t="str">
        <f t="shared" si="240"/>
        <v/>
      </c>
      <c r="L865" s="34" t="str">
        <f t="shared" si="248"/>
        <v/>
      </c>
      <c r="M865" s="8"/>
      <c r="N865" s="22" t="str">
        <f t="shared" si="241"/>
        <v/>
      </c>
      <c r="O865" s="34" t="str">
        <f t="shared" si="249"/>
        <v/>
      </c>
      <c r="P865" s="8"/>
      <c r="Q865" s="22" t="str">
        <f t="shared" si="242"/>
        <v/>
      </c>
      <c r="R865" s="34" t="str">
        <f t="shared" si="250"/>
        <v/>
      </c>
      <c r="S865" s="8"/>
      <c r="T865" s="22" t="str">
        <f t="shared" si="243"/>
        <v/>
      </c>
      <c r="U865" s="34" t="str">
        <f t="shared" si="251"/>
        <v/>
      </c>
      <c r="V865" s="8"/>
      <c r="W865" s="22" t="str">
        <f t="shared" si="244"/>
        <v/>
      </c>
    </row>
    <row r="866" spans="1:23" ht="18" customHeight="1" x14ac:dyDescent="0.35">
      <c r="A866" s="69">
        <f>'Energy - Master'!A865</f>
        <v>46885</v>
      </c>
      <c r="B866" s="24" t="str">
        <f t="shared" si="237"/>
        <v>May-2028</v>
      </c>
      <c r="C866" s="34" t="str">
        <f t="shared" si="245"/>
        <v/>
      </c>
      <c r="D866" s="8"/>
      <c r="E866" s="22" t="str">
        <f t="shared" si="238"/>
        <v/>
      </c>
      <c r="F866" s="34" t="str">
        <f t="shared" si="246"/>
        <v/>
      </c>
      <c r="G866" s="8"/>
      <c r="H866" s="22" t="str">
        <f t="shared" si="239"/>
        <v/>
      </c>
      <c r="I866" s="34" t="str">
        <f t="shared" si="247"/>
        <v/>
      </c>
      <c r="J866" s="8"/>
      <c r="K866" s="22" t="str">
        <f t="shared" si="240"/>
        <v/>
      </c>
      <c r="L866" s="34" t="str">
        <f t="shared" si="248"/>
        <v/>
      </c>
      <c r="M866" s="8"/>
      <c r="N866" s="22" t="str">
        <f t="shared" si="241"/>
        <v/>
      </c>
      <c r="O866" s="34" t="str">
        <f t="shared" si="249"/>
        <v/>
      </c>
      <c r="P866" s="8"/>
      <c r="Q866" s="22" t="str">
        <f t="shared" si="242"/>
        <v/>
      </c>
      <c r="R866" s="34" t="str">
        <f t="shared" si="250"/>
        <v/>
      </c>
      <c r="S866" s="8"/>
      <c r="T866" s="22" t="str">
        <f t="shared" si="243"/>
        <v/>
      </c>
      <c r="U866" s="34" t="str">
        <f t="shared" si="251"/>
        <v/>
      </c>
      <c r="V866" s="8"/>
      <c r="W866" s="22" t="str">
        <f t="shared" si="244"/>
        <v/>
      </c>
    </row>
    <row r="867" spans="1:23" ht="18" customHeight="1" x14ac:dyDescent="0.35">
      <c r="A867" s="69">
        <f>'Energy - Master'!A866</f>
        <v>46886</v>
      </c>
      <c r="B867" s="24" t="str">
        <f t="shared" si="237"/>
        <v>May-2028</v>
      </c>
      <c r="C867" s="34" t="str">
        <f t="shared" si="245"/>
        <v/>
      </c>
      <c r="D867" s="8"/>
      <c r="E867" s="22" t="str">
        <f t="shared" si="238"/>
        <v/>
      </c>
      <c r="F867" s="34" t="str">
        <f t="shared" si="246"/>
        <v/>
      </c>
      <c r="G867" s="8"/>
      <c r="H867" s="22" t="str">
        <f t="shared" si="239"/>
        <v/>
      </c>
      <c r="I867" s="34" t="str">
        <f t="shared" si="247"/>
        <v/>
      </c>
      <c r="J867" s="8"/>
      <c r="K867" s="22" t="str">
        <f t="shared" si="240"/>
        <v/>
      </c>
      <c r="L867" s="34" t="str">
        <f t="shared" si="248"/>
        <v/>
      </c>
      <c r="M867" s="8"/>
      <c r="N867" s="22" t="str">
        <f t="shared" si="241"/>
        <v/>
      </c>
      <c r="O867" s="34" t="str">
        <f t="shared" si="249"/>
        <v/>
      </c>
      <c r="P867" s="8"/>
      <c r="Q867" s="22" t="str">
        <f t="shared" si="242"/>
        <v/>
      </c>
      <c r="R867" s="34" t="str">
        <f t="shared" si="250"/>
        <v/>
      </c>
      <c r="S867" s="8"/>
      <c r="T867" s="22" t="str">
        <f t="shared" si="243"/>
        <v/>
      </c>
      <c r="U867" s="34" t="str">
        <f t="shared" si="251"/>
        <v/>
      </c>
      <c r="V867" s="8"/>
      <c r="W867" s="22" t="str">
        <f t="shared" si="244"/>
        <v/>
      </c>
    </row>
    <row r="868" spans="1:23" ht="18" customHeight="1" x14ac:dyDescent="0.35">
      <c r="A868" s="69">
        <f>'Energy - Master'!A867</f>
        <v>46887</v>
      </c>
      <c r="B868" s="24" t="str">
        <f t="shared" si="237"/>
        <v>May-2028</v>
      </c>
      <c r="C868" s="34" t="str">
        <f t="shared" si="245"/>
        <v/>
      </c>
      <c r="D868" s="8"/>
      <c r="E868" s="22" t="str">
        <f t="shared" si="238"/>
        <v/>
      </c>
      <c r="F868" s="34" t="str">
        <f t="shared" si="246"/>
        <v/>
      </c>
      <c r="G868" s="8"/>
      <c r="H868" s="22" t="str">
        <f t="shared" si="239"/>
        <v/>
      </c>
      <c r="I868" s="34" t="str">
        <f t="shared" si="247"/>
        <v/>
      </c>
      <c r="J868" s="8"/>
      <c r="K868" s="22" t="str">
        <f t="shared" si="240"/>
        <v/>
      </c>
      <c r="L868" s="34" t="str">
        <f t="shared" si="248"/>
        <v/>
      </c>
      <c r="M868" s="8"/>
      <c r="N868" s="22" t="str">
        <f t="shared" si="241"/>
        <v/>
      </c>
      <c r="O868" s="34" t="str">
        <f t="shared" si="249"/>
        <v/>
      </c>
      <c r="P868" s="8"/>
      <c r="Q868" s="22" t="str">
        <f t="shared" si="242"/>
        <v/>
      </c>
      <c r="R868" s="34" t="str">
        <f t="shared" si="250"/>
        <v/>
      </c>
      <c r="S868" s="8"/>
      <c r="T868" s="22" t="str">
        <f t="shared" si="243"/>
        <v/>
      </c>
      <c r="U868" s="34" t="str">
        <f t="shared" si="251"/>
        <v/>
      </c>
      <c r="V868" s="8"/>
      <c r="W868" s="22" t="str">
        <f t="shared" si="244"/>
        <v/>
      </c>
    </row>
    <row r="869" spans="1:23" ht="18" customHeight="1" x14ac:dyDescent="0.35">
      <c r="A869" s="69">
        <f>'Energy - Master'!A868</f>
        <v>46888</v>
      </c>
      <c r="B869" s="24" t="str">
        <f t="shared" si="237"/>
        <v>May-2028</v>
      </c>
      <c r="C869" s="34" t="str">
        <f t="shared" si="245"/>
        <v/>
      </c>
      <c r="D869" s="8"/>
      <c r="E869" s="22" t="str">
        <f t="shared" si="238"/>
        <v/>
      </c>
      <c r="F869" s="34" t="str">
        <f t="shared" si="246"/>
        <v/>
      </c>
      <c r="G869" s="8"/>
      <c r="H869" s="22" t="str">
        <f t="shared" si="239"/>
        <v/>
      </c>
      <c r="I869" s="34" t="str">
        <f t="shared" si="247"/>
        <v/>
      </c>
      <c r="J869" s="8"/>
      <c r="K869" s="22" t="str">
        <f t="shared" si="240"/>
        <v/>
      </c>
      <c r="L869" s="34" t="str">
        <f t="shared" si="248"/>
        <v/>
      </c>
      <c r="M869" s="8"/>
      <c r="N869" s="22" t="str">
        <f t="shared" si="241"/>
        <v/>
      </c>
      <c r="O869" s="34" t="str">
        <f t="shared" si="249"/>
        <v/>
      </c>
      <c r="P869" s="8"/>
      <c r="Q869" s="22" t="str">
        <f t="shared" si="242"/>
        <v/>
      </c>
      <c r="R869" s="34" t="str">
        <f t="shared" si="250"/>
        <v/>
      </c>
      <c r="S869" s="8"/>
      <c r="T869" s="22" t="str">
        <f t="shared" si="243"/>
        <v/>
      </c>
      <c r="U869" s="34" t="str">
        <f t="shared" si="251"/>
        <v/>
      </c>
      <c r="V869" s="8"/>
      <c r="W869" s="22" t="str">
        <f t="shared" si="244"/>
        <v/>
      </c>
    </row>
    <row r="870" spans="1:23" ht="18" customHeight="1" x14ac:dyDescent="0.35">
      <c r="A870" s="69">
        <f>'Energy - Master'!A869</f>
        <v>46889</v>
      </c>
      <c r="B870" s="24" t="str">
        <f t="shared" si="237"/>
        <v>May-2028</v>
      </c>
      <c r="C870" s="34" t="str">
        <f t="shared" si="245"/>
        <v/>
      </c>
      <c r="D870" s="8"/>
      <c r="E870" s="22" t="str">
        <f t="shared" si="238"/>
        <v/>
      </c>
      <c r="F870" s="34" t="str">
        <f t="shared" si="246"/>
        <v/>
      </c>
      <c r="G870" s="8"/>
      <c r="H870" s="22" t="str">
        <f t="shared" si="239"/>
        <v/>
      </c>
      <c r="I870" s="34" t="str">
        <f t="shared" si="247"/>
        <v/>
      </c>
      <c r="J870" s="8"/>
      <c r="K870" s="22" t="str">
        <f t="shared" si="240"/>
        <v/>
      </c>
      <c r="L870" s="34" t="str">
        <f t="shared" si="248"/>
        <v/>
      </c>
      <c r="M870" s="8"/>
      <c r="N870" s="22" t="str">
        <f t="shared" si="241"/>
        <v/>
      </c>
      <c r="O870" s="34" t="str">
        <f t="shared" si="249"/>
        <v/>
      </c>
      <c r="P870" s="8"/>
      <c r="Q870" s="22" t="str">
        <f t="shared" si="242"/>
        <v/>
      </c>
      <c r="R870" s="34" t="str">
        <f t="shared" si="250"/>
        <v/>
      </c>
      <c r="S870" s="8"/>
      <c r="T870" s="22" t="str">
        <f t="shared" si="243"/>
        <v/>
      </c>
      <c r="U870" s="34" t="str">
        <f t="shared" si="251"/>
        <v/>
      </c>
      <c r="V870" s="8"/>
      <c r="W870" s="22" t="str">
        <f t="shared" si="244"/>
        <v/>
      </c>
    </row>
    <row r="871" spans="1:23" ht="18" customHeight="1" x14ac:dyDescent="0.35">
      <c r="A871" s="69">
        <f>'Energy - Master'!A870</f>
        <v>46890</v>
      </c>
      <c r="B871" s="24" t="str">
        <f t="shared" si="237"/>
        <v>May-2028</v>
      </c>
      <c r="C871" s="34" t="str">
        <f t="shared" si="245"/>
        <v/>
      </c>
      <c r="D871" s="8"/>
      <c r="E871" s="22" t="str">
        <f t="shared" si="238"/>
        <v/>
      </c>
      <c r="F871" s="34" t="str">
        <f t="shared" si="246"/>
        <v/>
      </c>
      <c r="G871" s="8"/>
      <c r="H871" s="22" t="str">
        <f t="shared" si="239"/>
        <v/>
      </c>
      <c r="I871" s="34" t="str">
        <f t="shared" si="247"/>
        <v/>
      </c>
      <c r="J871" s="8"/>
      <c r="K871" s="22" t="str">
        <f t="shared" si="240"/>
        <v/>
      </c>
      <c r="L871" s="34" t="str">
        <f t="shared" si="248"/>
        <v/>
      </c>
      <c r="M871" s="8"/>
      <c r="N871" s="22" t="str">
        <f t="shared" si="241"/>
        <v/>
      </c>
      <c r="O871" s="34" t="str">
        <f t="shared" si="249"/>
        <v/>
      </c>
      <c r="P871" s="8"/>
      <c r="Q871" s="22" t="str">
        <f t="shared" si="242"/>
        <v/>
      </c>
      <c r="R871" s="34" t="str">
        <f t="shared" si="250"/>
        <v/>
      </c>
      <c r="S871" s="8"/>
      <c r="T871" s="22" t="str">
        <f t="shared" si="243"/>
        <v/>
      </c>
      <c r="U871" s="34" t="str">
        <f t="shared" si="251"/>
        <v/>
      </c>
      <c r="V871" s="8"/>
      <c r="W871" s="22" t="str">
        <f t="shared" si="244"/>
        <v/>
      </c>
    </row>
    <row r="872" spans="1:23" ht="18" customHeight="1" x14ac:dyDescent="0.35">
      <c r="A872" s="69">
        <f>'Energy - Master'!A871</f>
        <v>46891</v>
      </c>
      <c r="B872" s="24" t="str">
        <f t="shared" si="237"/>
        <v>May-2028</v>
      </c>
      <c r="C872" s="34" t="str">
        <f t="shared" si="245"/>
        <v/>
      </c>
      <c r="D872" s="8"/>
      <c r="E872" s="22" t="str">
        <f t="shared" si="238"/>
        <v/>
      </c>
      <c r="F872" s="34" t="str">
        <f t="shared" si="246"/>
        <v/>
      </c>
      <c r="G872" s="8"/>
      <c r="H872" s="22" t="str">
        <f t="shared" si="239"/>
        <v/>
      </c>
      <c r="I872" s="34" t="str">
        <f t="shared" si="247"/>
        <v/>
      </c>
      <c r="J872" s="8"/>
      <c r="K872" s="22" t="str">
        <f t="shared" si="240"/>
        <v/>
      </c>
      <c r="L872" s="34" t="str">
        <f t="shared" si="248"/>
        <v/>
      </c>
      <c r="M872" s="8"/>
      <c r="N872" s="22" t="str">
        <f t="shared" si="241"/>
        <v/>
      </c>
      <c r="O872" s="34" t="str">
        <f t="shared" si="249"/>
        <v/>
      </c>
      <c r="P872" s="8"/>
      <c r="Q872" s="22" t="str">
        <f t="shared" si="242"/>
        <v/>
      </c>
      <c r="R872" s="34" t="str">
        <f t="shared" si="250"/>
        <v/>
      </c>
      <c r="S872" s="8"/>
      <c r="T872" s="22" t="str">
        <f t="shared" si="243"/>
        <v/>
      </c>
      <c r="U872" s="34" t="str">
        <f t="shared" si="251"/>
        <v/>
      </c>
      <c r="V872" s="8"/>
      <c r="W872" s="22" t="str">
        <f t="shared" si="244"/>
        <v/>
      </c>
    </row>
    <row r="873" spans="1:23" ht="18" customHeight="1" x14ac:dyDescent="0.35">
      <c r="A873" s="69">
        <f>'Energy - Master'!A872</f>
        <v>46892</v>
      </c>
      <c r="B873" s="24" t="str">
        <f t="shared" si="237"/>
        <v>May-2028</v>
      </c>
      <c r="C873" s="34" t="str">
        <f t="shared" si="245"/>
        <v/>
      </c>
      <c r="D873" s="8"/>
      <c r="E873" s="22" t="str">
        <f t="shared" si="238"/>
        <v/>
      </c>
      <c r="F873" s="34" t="str">
        <f t="shared" si="246"/>
        <v/>
      </c>
      <c r="G873" s="8"/>
      <c r="H873" s="22" t="str">
        <f t="shared" si="239"/>
        <v/>
      </c>
      <c r="I873" s="34" t="str">
        <f t="shared" si="247"/>
        <v/>
      </c>
      <c r="J873" s="8"/>
      <c r="K873" s="22" t="str">
        <f t="shared" si="240"/>
        <v/>
      </c>
      <c r="L873" s="34" t="str">
        <f t="shared" si="248"/>
        <v/>
      </c>
      <c r="M873" s="8"/>
      <c r="N873" s="22" t="str">
        <f t="shared" si="241"/>
        <v/>
      </c>
      <c r="O873" s="34" t="str">
        <f t="shared" si="249"/>
        <v/>
      </c>
      <c r="P873" s="8"/>
      <c r="Q873" s="22" t="str">
        <f t="shared" si="242"/>
        <v/>
      </c>
      <c r="R873" s="34" t="str">
        <f t="shared" si="250"/>
        <v/>
      </c>
      <c r="S873" s="8"/>
      <c r="T873" s="22" t="str">
        <f t="shared" si="243"/>
        <v/>
      </c>
      <c r="U873" s="34" t="str">
        <f t="shared" si="251"/>
        <v/>
      </c>
      <c r="V873" s="8"/>
      <c r="W873" s="22" t="str">
        <f t="shared" si="244"/>
        <v/>
      </c>
    </row>
    <row r="874" spans="1:23" ht="18" customHeight="1" x14ac:dyDescent="0.35">
      <c r="A874" s="69">
        <f>'Energy - Master'!A873</f>
        <v>46893</v>
      </c>
      <c r="B874" s="24" t="str">
        <f t="shared" si="237"/>
        <v>May-2028</v>
      </c>
      <c r="C874" s="34" t="str">
        <f t="shared" si="245"/>
        <v/>
      </c>
      <c r="D874" s="8"/>
      <c r="E874" s="22" t="str">
        <f t="shared" si="238"/>
        <v/>
      </c>
      <c r="F874" s="34" t="str">
        <f t="shared" si="246"/>
        <v/>
      </c>
      <c r="G874" s="8"/>
      <c r="H874" s="22" t="str">
        <f t="shared" si="239"/>
        <v/>
      </c>
      <c r="I874" s="34" t="str">
        <f t="shared" si="247"/>
        <v/>
      </c>
      <c r="J874" s="8"/>
      <c r="K874" s="22" t="str">
        <f t="shared" si="240"/>
        <v/>
      </c>
      <c r="L874" s="34" t="str">
        <f t="shared" si="248"/>
        <v/>
      </c>
      <c r="M874" s="8"/>
      <c r="N874" s="22" t="str">
        <f t="shared" si="241"/>
        <v/>
      </c>
      <c r="O874" s="34" t="str">
        <f t="shared" si="249"/>
        <v/>
      </c>
      <c r="P874" s="8"/>
      <c r="Q874" s="22" t="str">
        <f t="shared" si="242"/>
        <v/>
      </c>
      <c r="R874" s="34" t="str">
        <f t="shared" si="250"/>
        <v/>
      </c>
      <c r="S874" s="8"/>
      <c r="T874" s="22" t="str">
        <f t="shared" si="243"/>
        <v/>
      </c>
      <c r="U874" s="34" t="str">
        <f t="shared" si="251"/>
        <v/>
      </c>
      <c r="V874" s="8"/>
      <c r="W874" s="22" t="str">
        <f t="shared" si="244"/>
        <v/>
      </c>
    </row>
    <row r="875" spans="1:23" ht="18" customHeight="1" x14ac:dyDescent="0.35">
      <c r="A875" s="69">
        <f>'Energy - Master'!A874</f>
        <v>46894</v>
      </c>
      <c r="B875" s="24" t="str">
        <f t="shared" si="237"/>
        <v>May-2028</v>
      </c>
      <c r="C875" s="34" t="str">
        <f t="shared" si="245"/>
        <v/>
      </c>
      <c r="D875" s="8"/>
      <c r="E875" s="22" t="str">
        <f t="shared" si="238"/>
        <v/>
      </c>
      <c r="F875" s="34" t="str">
        <f t="shared" si="246"/>
        <v/>
      </c>
      <c r="G875" s="8"/>
      <c r="H875" s="22" t="str">
        <f t="shared" si="239"/>
        <v/>
      </c>
      <c r="I875" s="34" t="str">
        <f t="shared" si="247"/>
        <v/>
      </c>
      <c r="J875" s="8"/>
      <c r="K875" s="22" t="str">
        <f t="shared" si="240"/>
        <v/>
      </c>
      <c r="L875" s="34" t="str">
        <f t="shared" si="248"/>
        <v/>
      </c>
      <c r="M875" s="8"/>
      <c r="N875" s="22" t="str">
        <f t="shared" si="241"/>
        <v/>
      </c>
      <c r="O875" s="34" t="str">
        <f t="shared" si="249"/>
        <v/>
      </c>
      <c r="P875" s="8"/>
      <c r="Q875" s="22" t="str">
        <f t="shared" si="242"/>
        <v/>
      </c>
      <c r="R875" s="34" t="str">
        <f t="shared" si="250"/>
        <v/>
      </c>
      <c r="S875" s="8"/>
      <c r="T875" s="22" t="str">
        <f t="shared" si="243"/>
        <v/>
      </c>
      <c r="U875" s="34" t="str">
        <f t="shared" si="251"/>
        <v/>
      </c>
      <c r="V875" s="8"/>
      <c r="W875" s="22" t="str">
        <f t="shared" si="244"/>
        <v/>
      </c>
    </row>
    <row r="876" spans="1:23" ht="18" customHeight="1" x14ac:dyDescent="0.35">
      <c r="A876" s="69">
        <f>'Energy - Master'!A875</f>
        <v>46895</v>
      </c>
      <c r="B876" s="24" t="str">
        <f t="shared" si="237"/>
        <v>May-2028</v>
      </c>
      <c r="C876" s="34" t="str">
        <f t="shared" si="245"/>
        <v/>
      </c>
      <c r="D876" s="8"/>
      <c r="E876" s="22" t="str">
        <f t="shared" si="238"/>
        <v/>
      </c>
      <c r="F876" s="34" t="str">
        <f t="shared" si="246"/>
        <v/>
      </c>
      <c r="G876" s="8"/>
      <c r="H876" s="22" t="str">
        <f t="shared" si="239"/>
        <v/>
      </c>
      <c r="I876" s="34" t="str">
        <f t="shared" si="247"/>
        <v/>
      </c>
      <c r="J876" s="8"/>
      <c r="K876" s="22" t="str">
        <f t="shared" si="240"/>
        <v/>
      </c>
      <c r="L876" s="34" t="str">
        <f t="shared" si="248"/>
        <v/>
      </c>
      <c r="M876" s="8"/>
      <c r="N876" s="22" t="str">
        <f t="shared" si="241"/>
        <v/>
      </c>
      <c r="O876" s="34" t="str">
        <f t="shared" si="249"/>
        <v/>
      </c>
      <c r="P876" s="8"/>
      <c r="Q876" s="22" t="str">
        <f t="shared" si="242"/>
        <v/>
      </c>
      <c r="R876" s="34" t="str">
        <f t="shared" si="250"/>
        <v/>
      </c>
      <c r="S876" s="8"/>
      <c r="T876" s="22" t="str">
        <f t="shared" si="243"/>
        <v/>
      </c>
      <c r="U876" s="34" t="str">
        <f t="shared" si="251"/>
        <v/>
      </c>
      <c r="V876" s="8"/>
      <c r="W876" s="22" t="str">
        <f t="shared" si="244"/>
        <v/>
      </c>
    </row>
    <row r="877" spans="1:23" ht="18" customHeight="1" x14ac:dyDescent="0.35">
      <c r="A877" s="69">
        <f>'Energy - Master'!A876</f>
        <v>46896</v>
      </c>
      <c r="B877" s="24" t="str">
        <f t="shared" si="237"/>
        <v>May-2028</v>
      </c>
      <c r="C877" s="34" t="str">
        <f t="shared" si="245"/>
        <v/>
      </c>
      <c r="D877" s="8"/>
      <c r="E877" s="22" t="str">
        <f t="shared" si="238"/>
        <v/>
      </c>
      <c r="F877" s="34" t="str">
        <f t="shared" si="246"/>
        <v/>
      </c>
      <c r="G877" s="8"/>
      <c r="H877" s="22" t="str">
        <f t="shared" si="239"/>
        <v/>
      </c>
      <c r="I877" s="34" t="str">
        <f t="shared" si="247"/>
        <v/>
      </c>
      <c r="J877" s="8"/>
      <c r="K877" s="22" t="str">
        <f t="shared" si="240"/>
        <v/>
      </c>
      <c r="L877" s="34" t="str">
        <f t="shared" si="248"/>
        <v/>
      </c>
      <c r="M877" s="8"/>
      <c r="N877" s="22" t="str">
        <f t="shared" si="241"/>
        <v/>
      </c>
      <c r="O877" s="34" t="str">
        <f t="shared" si="249"/>
        <v/>
      </c>
      <c r="P877" s="8"/>
      <c r="Q877" s="22" t="str">
        <f t="shared" si="242"/>
        <v/>
      </c>
      <c r="R877" s="34" t="str">
        <f t="shared" si="250"/>
        <v/>
      </c>
      <c r="S877" s="8"/>
      <c r="T877" s="22" t="str">
        <f t="shared" si="243"/>
        <v/>
      </c>
      <c r="U877" s="34" t="str">
        <f t="shared" si="251"/>
        <v/>
      </c>
      <c r="V877" s="8"/>
      <c r="W877" s="22" t="str">
        <f t="shared" si="244"/>
        <v/>
      </c>
    </row>
    <row r="878" spans="1:23" ht="18" customHeight="1" x14ac:dyDescent="0.35">
      <c r="A878" s="69">
        <f>'Energy - Master'!A877</f>
        <v>46897</v>
      </c>
      <c r="B878" s="24" t="str">
        <f t="shared" si="237"/>
        <v>May-2028</v>
      </c>
      <c r="C878" s="34" t="str">
        <f t="shared" si="245"/>
        <v/>
      </c>
      <c r="D878" s="8"/>
      <c r="E878" s="22" t="str">
        <f t="shared" si="238"/>
        <v/>
      </c>
      <c r="F878" s="34" t="str">
        <f t="shared" si="246"/>
        <v/>
      </c>
      <c r="G878" s="8"/>
      <c r="H878" s="22" t="str">
        <f t="shared" si="239"/>
        <v/>
      </c>
      <c r="I878" s="34" t="str">
        <f t="shared" si="247"/>
        <v/>
      </c>
      <c r="J878" s="8"/>
      <c r="K878" s="22" t="str">
        <f t="shared" si="240"/>
        <v/>
      </c>
      <c r="L878" s="34" t="str">
        <f t="shared" si="248"/>
        <v/>
      </c>
      <c r="M878" s="8"/>
      <c r="N878" s="22" t="str">
        <f t="shared" si="241"/>
        <v/>
      </c>
      <c r="O878" s="34" t="str">
        <f t="shared" si="249"/>
        <v/>
      </c>
      <c r="P878" s="8"/>
      <c r="Q878" s="22" t="str">
        <f t="shared" si="242"/>
        <v/>
      </c>
      <c r="R878" s="34" t="str">
        <f t="shared" si="250"/>
        <v/>
      </c>
      <c r="S878" s="8"/>
      <c r="T878" s="22" t="str">
        <f t="shared" si="243"/>
        <v/>
      </c>
      <c r="U878" s="34" t="str">
        <f t="shared" si="251"/>
        <v/>
      </c>
      <c r="V878" s="8"/>
      <c r="W878" s="22" t="str">
        <f t="shared" si="244"/>
        <v/>
      </c>
    </row>
    <row r="879" spans="1:23" ht="18" customHeight="1" x14ac:dyDescent="0.35">
      <c r="A879" s="69">
        <f>'Energy - Master'!A878</f>
        <v>46898</v>
      </c>
      <c r="B879" s="24" t="str">
        <f t="shared" si="237"/>
        <v>May-2028</v>
      </c>
      <c r="C879" s="34" t="str">
        <f t="shared" si="245"/>
        <v/>
      </c>
      <c r="D879" s="8"/>
      <c r="E879" s="22" t="str">
        <f t="shared" si="238"/>
        <v/>
      </c>
      <c r="F879" s="34" t="str">
        <f t="shared" si="246"/>
        <v/>
      </c>
      <c r="G879" s="8"/>
      <c r="H879" s="22" t="str">
        <f t="shared" si="239"/>
        <v/>
      </c>
      <c r="I879" s="34" t="str">
        <f t="shared" si="247"/>
        <v/>
      </c>
      <c r="J879" s="8"/>
      <c r="K879" s="22" t="str">
        <f t="shared" si="240"/>
        <v/>
      </c>
      <c r="L879" s="34" t="str">
        <f t="shared" si="248"/>
        <v/>
      </c>
      <c r="M879" s="8"/>
      <c r="N879" s="22" t="str">
        <f t="shared" si="241"/>
        <v/>
      </c>
      <c r="O879" s="34" t="str">
        <f t="shared" si="249"/>
        <v/>
      </c>
      <c r="P879" s="8"/>
      <c r="Q879" s="22" t="str">
        <f t="shared" si="242"/>
        <v/>
      </c>
      <c r="R879" s="34" t="str">
        <f t="shared" si="250"/>
        <v/>
      </c>
      <c r="S879" s="8"/>
      <c r="T879" s="22" t="str">
        <f t="shared" si="243"/>
        <v/>
      </c>
      <c r="U879" s="34" t="str">
        <f t="shared" si="251"/>
        <v/>
      </c>
      <c r="V879" s="8"/>
      <c r="W879" s="22" t="str">
        <f t="shared" si="244"/>
        <v/>
      </c>
    </row>
    <row r="880" spans="1:23" ht="18" customHeight="1" x14ac:dyDescent="0.35">
      <c r="A880" s="69">
        <f>'Energy - Master'!A879</f>
        <v>46899</v>
      </c>
      <c r="B880" s="24" t="str">
        <f t="shared" si="237"/>
        <v>May-2028</v>
      </c>
      <c r="C880" s="34" t="str">
        <f t="shared" si="245"/>
        <v/>
      </c>
      <c r="D880" s="8"/>
      <c r="E880" s="22" t="str">
        <f t="shared" si="238"/>
        <v/>
      </c>
      <c r="F880" s="34" t="str">
        <f t="shared" si="246"/>
        <v/>
      </c>
      <c r="G880" s="8"/>
      <c r="H880" s="22" t="str">
        <f t="shared" si="239"/>
        <v/>
      </c>
      <c r="I880" s="34" t="str">
        <f t="shared" si="247"/>
        <v/>
      </c>
      <c r="J880" s="8"/>
      <c r="K880" s="22" t="str">
        <f t="shared" si="240"/>
        <v/>
      </c>
      <c r="L880" s="34" t="str">
        <f t="shared" si="248"/>
        <v/>
      </c>
      <c r="M880" s="8"/>
      <c r="N880" s="22" t="str">
        <f t="shared" si="241"/>
        <v/>
      </c>
      <c r="O880" s="34" t="str">
        <f t="shared" si="249"/>
        <v/>
      </c>
      <c r="P880" s="8"/>
      <c r="Q880" s="22" t="str">
        <f t="shared" si="242"/>
        <v/>
      </c>
      <c r="R880" s="34" t="str">
        <f t="shared" si="250"/>
        <v/>
      </c>
      <c r="S880" s="8"/>
      <c r="T880" s="22" t="str">
        <f t="shared" si="243"/>
        <v/>
      </c>
      <c r="U880" s="34" t="str">
        <f t="shared" si="251"/>
        <v/>
      </c>
      <c r="V880" s="8"/>
      <c r="W880" s="22" t="str">
        <f t="shared" si="244"/>
        <v/>
      </c>
    </row>
    <row r="881" spans="1:23" ht="18" customHeight="1" x14ac:dyDescent="0.35">
      <c r="A881" s="69">
        <f>'Energy - Master'!A880</f>
        <v>46900</v>
      </c>
      <c r="B881" s="24" t="str">
        <f t="shared" si="237"/>
        <v>May-2028</v>
      </c>
      <c r="C881" s="34" t="str">
        <f t="shared" si="245"/>
        <v/>
      </c>
      <c r="D881" s="8"/>
      <c r="E881" s="22" t="str">
        <f t="shared" si="238"/>
        <v/>
      </c>
      <c r="F881" s="34" t="str">
        <f t="shared" si="246"/>
        <v/>
      </c>
      <c r="G881" s="8"/>
      <c r="H881" s="22" t="str">
        <f t="shared" si="239"/>
        <v/>
      </c>
      <c r="I881" s="34" t="str">
        <f t="shared" si="247"/>
        <v/>
      </c>
      <c r="J881" s="8"/>
      <c r="K881" s="22" t="str">
        <f t="shared" si="240"/>
        <v/>
      </c>
      <c r="L881" s="34" t="str">
        <f t="shared" si="248"/>
        <v/>
      </c>
      <c r="M881" s="8"/>
      <c r="N881" s="22" t="str">
        <f t="shared" si="241"/>
        <v/>
      </c>
      <c r="O881" s="34" t="str">
        <f t="shared" si="249"/>
        <v/>
      </c>
      <c r="P881" s="8"/>
      <c r="Q881" s="22" t="str">
        <f t="shared" si="242"/>
        <v/>
      </c>
      <c r="R881" s="34" t="str">
        <f t="shared" si="250"/>
        <v/>
      </c>
      <c r="S881" s="8"/>
      <c r="T881" s="22" t="str">
        <f t="shared" si="243"/>
        <v/>
      </c>
      <c r="U881" s="34" t="str">
        <f t="shared" si="251"/>
        <v/>
      </c>
      <c r="V881" s="8"/>
      <c r="W881" s="22" t="str">
        <f t="shared" si="244"/>
        <v/>
      </c>
    </row>
    <row r="882" spans="1:23" ht="18" customHeight="1" x14ac:dyDescent="0.35">
      <c r="A882" s="69">
        <f>'Energy - Master'!A881</f>
        <v>46901</v>
      </c>
      <c r="B882" s="24" t="str">
        <f t="shared" si="237"/>
        <v>May-2028</v>
      </c>
      <c r="C882" s="34" t="str">
        <f t="shared" si="245"/>
        <v/>
      </c>
      <c r="D882" s="8"/>
      <c r="E882" s="22" t="str">
        <f t="shared" si="238"/>
        <v/>
      </c>
      <c r="F882" s="34" t="str">
        <f t="shared" si="246"/>
        <v/>
      </c>
      <c r="G882" s="8"/>
      <c r="H882" s="22" t="str">
        <f t="shared" si="239"/>
        <v/>
      </c>
      <c r="I882" s="34" t="str">
        <f t="shared" si="247"/>
        <v/>
      </c>
      <c r="J882" s="8"/>
      <c r="K882" s="22" t="str">
        <f t="shared" si="240"/>
        <v/>
      </c>
      <c r="L882" s="34" t="str">
        <f t="shared" si="248"/>
        <v/>
      </c>
      <c r="M882" s="8"/>
      <c r="N882" s="22" t="str">
        <f t="shared" si="241"/>
        <v/>
      </c>
      <c r="O882" s="34" t="str">
        <f t="shared" si="249"/>
        <v/>
      </c>
      <c r="P882" s="8"/>
      <c r="Q882" s="22" t="str">
        <f t="shared" si="242"/>
        <v/>
      </c>
      <c r="R882" s="34" t="str">
        <f t="shared" si="250"/>
        <v/>
      </c>
      <c r="S882" s="8"/>
      <c r="T882" s="22" t="str">
        <f t="shared" si="243"/>
        <v/>
      </c>
      <c r="U882" s="34" t="str">
        <f t="shared" si="251"/>
        <v/>
      </c>
      <c r="V882" s="8"/>
      <c r="W882" s="22" t="str">
        <f t="shared" si="244"/>
        <v/>
      </c>
    </row>
    <row r="883" spans="1:23" ht="18" customHeight="1" x14ac:dyDescent="0.35">
      <c r="A883" s="69">
        <f>'Energy - Master'!A882</f>
        <v>46902</v>
      </c>
      <c r="B883" s="24" t="str">
        <f t="shared" si="237"/>
        <v>May-2028</v>
      </c>
      <c r="C883" s="34" t="str">
        <f t="shared" si="245"/>
        <v/>
      </c>
      <c r="D883" s="8"/>
      <c r="E883" s="22" t="str">
        <f t="shared" si="238"/>
        <v/>
      </c>
      <c r="F883" s="34" t="str">
        <f t="shared" si="246"/>
        <v/>
      </c>
      <c r="G883" s="8"/>
      <c r="H883" s="22" t="str">
        <f t="shared" si="239"/>
        <v/>
      </c>
      <c r="I883" s="34" t="str">
        <f t="shared" si="247"/>
        <v/>
      </c>
      <c r="J883" s="8"/>
      <c r="K883" s="22" t="str">
        <f t="shared" si="240"/>
        <v/>
      </c>
      <c r="L883" s="34" t="str">
        <f t="shared" si="248"/>
        <v/>
      </c>
      <c r="M883" s="8"/>
      <c r="N883" s="22" t="str">
        <f t="shared" si="241"/>
        <v/>
      </c>
      <c r="O883" s="34" t="str">
        <f t="shared" si="249"/>
        <v/>
      </c>
      <c r="P883" s="8"/>
      <c r="Q883" s="22" t="str">
        <f t="shared" si="242"/>
        <v/>
      </c>
      <c r="R883" s="34" t="str">
        <f t="shared" si="250"/>
        <v/>
      </c>
      <c r="S883" s="8"/>
      <c r="T883" s="22" t="str">
        <f t="shared" si="243"/>
        <v/>
      </c>
      <c r="U883" s="34" t="str">
        <f t="shared" si="251"/>
        <v/>
      </c>
      <c r="V883" s="8"/>
      <c r="W883" s="22" t="str">
        <f t="shared" si="244"/>
        <v/>
      </c>
    </row>
    <row r="884" spans="1:23" ht="18" customHeight="1" x14ac:dyDescent="0.35">
      <c r="A884" s="69">
        <f>'Energy - Master'!A883</f>
        <v>46903</v>
      </c>
      <c r="B884" s="24" t="str">
        <f t="shared" si="237"/>
        <v>May-2028</v>
      </c>
      <c r="C884" s="34" t="str">
        <f t="shared" si="245"/>
        <v/>
      </c>
      <c r="D884" s="8"/>
      <c r="E884" s="22" t="str">
        <f t="shared" si="238"/>
        <v/>
      </c>
      <c r="F884" s="34" t="str">
        <f t="shared" si="246"/>
        <v/>
      </c>
      <c r="G884" s="8"/>
      <c r="H884" s="22" t="str">
        <f t="shared" si="239"/>
        <v/>
      </c>
      <c r="I884" s="34" t="str">
        <f t="shared" si="247"/>
        <v/>
      </c>
      <c r="J884" s="8"/>
      <c r="K884" s="22" t="str">
        <f t="shared" si="240"/>
        <v/>
      </c>
      <c r="L884" s="34" t="str">
        <f t="shared" si="248"/>
        <v/>
      </c>
      <c r="M884" s="8"/>
      <c r="N884" s="22" t="str">
        <f t="shared" si="241"/>
        <v/>
      </c>
      <c r="O884" s="34" t="str">
        <f t="shared" si="249"/>
        <v/>
      </c>
      <c r="P884" s="8"/>
      <c r="Q884" s="22" t="str">
        <f t="shared" si="242"/>
        <v/>
      </c>
      <c r="R884" s="34" t="str">
        <f t="shared" si="250"/>
        <v/>
      </c>
      <c r="S884" s="8"/>
      <c r="T884" s="22" t="str">
        <f t="shared" si="243"/>
        <v/>
      </c>
      <c r="U884" s="34" t="str">
        <f t="shared" si="251"/>
        <v/>
      </c>
      <c r="V884" s="8"/>
      <c r="W884" s="22" t="str">
        <f t="shared" si="244"/>
        <v/>
      </c>
    </row>
    <row r="885" spans="1:23" ht="18" customHeight="1" x14ac:dyDescent="0.35">
      <c r="A885" s="69">
        <f>'Energy - Master'!A884</f>
        <v>46904</v>
      </c>
      <c r="B885" s="24" t="str">
        <f t="shared" si="237"/>
        <v>May-2028</v>
      </c>
      <c r="C885" s="34" t="str">
        <f t="shared" si="245"/>
        <v/>
      </c>
      <c r="D885" s="8"/>
      <c r="E885" s="22" t="str">
        <f t="shared" si="238"/>
        <v/>
      </c>
      <c r="F885" s="34" t="str">
        <f t="shared" si="246"/>
        <v/>
      </c>
      <c r="G885" s="8"/>
      <c r="H885" s="22" t="str">
        <f t="shared" si="239"/>
        <v/>
      </c>
      <c r="I885" s="34" t="str">
        <f t="shared" si="247"/>
        <v/>
      </c>
      <c r="J885" s="8"/>
      <c r="K885" s="22" t="str">
        <f t="shared" si="240"/>
        <v/>
      </c>
      <c r="L885" s="34" t="str">
        <f t="shared" si="248"/>
        <v/>
      </c>
      <c r="M885" s="8"/>
      <c r="N885" s="22" t="str">
        <f t="shared" si="241"/>
        <v/>
      </c>
      <c r="O885" s="34" t="str">
        <f t="shared" si="249"/>
        <v/>
      </c>
      <c r="P885" s="8"/>
      <c r="Q885" s="22" t="str">
        <f t="shared" si="242"/>
        <v/>
      </c>
      <c r="R885" s="34" t="str">
        <f t="shared" si="250"/>
        <v/>
      </c>
      <c r="S885" s="8"/>
      <c r="T885" s="22" t="str">
        <f t="shared" si="243"/>
        <v/>
      </c>
      <c r="U885" s="34" t="str">
        <f t="shared" si="251"/>
        <v/>
      </c>
      <c r="V885" s="8"/>
      <c r="W885" s="22" t="str">
        <f t="shared" si="244"/>
        <v/>
      </c>
    </row>
    <row r="886" spans="1:23" ht="18" customHeight="1" x14ac:dyDescent="0.35">
      <c r="A886" s="69">
        <f>'Energy - Master'!A885</f>
        <v>46905</v>
      </c>
      <c r="B886" s="24" t="str">
        <f t="shared" si="237"/>
        <v>Jun-2028</v>
      </c>
      <c r="C886" s="34" t="str">
        <f t="shared" si="245"/>
        <v/>
      </c>
      <c r="D886" s="8"/>
      <c r="E886" s="22" t="str">
        <f t="shared" si="238"/>
        <v/>
      </c>
      <c r="F886" s="34" t="str">
        <f t="shared" si="246"/>
        <v/>
      </c>
      <c r="G886" s="8"/>
      <c r="H886" s="22" t="str">
        <f t="shared" si="239"/>
        <v/>
      </c>
      <c r="I886" s="34" t="str">
        <f t="shared" si="247"/>
        <v/>
      </c>
      <c r="J886" s="8"/>
      <c r="K886" s="22" t="str">
        <f t="shared" si="240"/>
        <v/>
      </c>
      <c r="L886" s="34" t="str">
        <f t="shared" si="248"/>
        <v/>
      </c>
      <c r="M886" s="8"/>
      <c r="N886" s="22" t="str">
        <f t="shared" si="241"/>
        <v/>
      </c>
      <c r="O886" s="34" t="str">
        <f t="shared" si="249"/>
        <v/>
      </c>
      <c r="P886" s="8"/>
      <c r="Q886" s="22" t="str">
        <f t="shared" si="242"/>
        <v/>
      </c>
      <c r="R886" s="34" t="str">
        <f t="shared" si="250"/>
        <v/>
      </c>
      <c r="S886" s="8"/>
      <c r="T886" s="22" t="str">
        <f t="shared" si="243"/>
        <v/>
      </c>
      <c r="U886" s="34" t="str">
        <f t="shared" si="251"/>
        <v/>
      </c>
      <c r="V886" s="8"/>
      <c r="W886" s="22" t="str">
        <f t="shared" si="244"/>
        <v/>
      </c>
    </row>
    <row r="887" spans="1:23" ht="18" customHeight="1" x14ac:dyDescent="0.35">
      <c r="A887" s="69">
        <f>'Energy - Master'!A886</f>
        <v>46906</v>
      </c>
      <c r="B887" s="24" t="str">
        <f t="shared" si="237"/>
        <v>Jun-2028</v>
      </c>
      <c r="C887" s="34" t="str">
        <f t="shared" si="245"/>
        <v/>
      </c>
      <c r="D887" s="8"/>
      <c r="E887" s="22" t="str">
        <f t="shared" si="238"/>
        <v/>
      </c>
      <c r="F887" s="34" t="str">
        <f t="shared" si="246"/>
        <v/>
      </c>
      <c r="G887" s="8"/>
      <c r="H887" s="22" t="str">
        <f t="shared" si="239"/>
        <v/>
      </c>
      <c r="I887" s="34" t="str">
        <f t="shared" si="247"/>
        <v/>
      </c>
      <c r="J887" s="8"/>
      <c r="K887" s="22" t="str">
        <f t="shared" si="240"/>
        <v/>
      </c>
      <c r="L887" s="34" t="str">
        <f t="shared" si="248"/>
        <v/>
      </c>
      <c r="M887" s="8"/>
      <c r="N887" s="22" t="str">
        <f t="shared" si="241"/>
        <v/>
      </c>
      <c r="O887" s="34" t="str">
        <f t="shared" si="249"/>
        <v/>
      </c>
      <c r="P887" s="8"/>
      <c r="Q887" s="22" t="str">
        <f t="shared" si="242"/>
        <v/>
      </c>
      <c r="R887" s="34" t="str">
        <f t="shared" si="250"/>
        <v/>
      </c>
      <c r="S887" s="8"/>
      <c r="T887" s="22" t="str">
        <f t="shared" si="243"/>
        <v/>
      </c>
      <c r="U887" s="34" t="str">
        <f t="shared" si="251"/>
        <v/>
      </c>
      <c r="V887" s="8"/>
      <c r="W887" s="22" t="str">
        <f t="shared" si="244"/>
        <v/>
      </c>
    </row>
    <row r="888" spans="1:23" ht="18" customHeight="1" x14ac:dyDescent="0.35">
      <c r="A888" s="69">
        <f>'Energy - Master'!A887</f>
        <v>46907</v>
      </c>
      <c r="B888" s="24" t="str">
        <f t="shared" si="237"/>
        <v>Jun-2028</v>
      </c>
      <c r="C888" s="34" t="str">
        <f t="shared" si="245"/>
        <v/>
      </c>
      <c r="D888" s="8"/>
      <c r="E888" s="22" t="str">
        <f t="shared" si="238"/>
        <v/>
      </c>
      <c r="F888" s="34" t="str">
        <f t="shared" si="246"/>
        <v/>
      </c>
      <c r="G888" s="8"/>
      <c r="H888" s="22" t="str">
        <f t="shared" si="239"/>
        <v/>
      </c>
      <c r="I888" s="34" t="str">
        <f t="shared" si="247"/>
        <v/>
      </c>
      <c r="J888" s="8"/>
      <c r="K888" s="22" t="str">
        <f t="shared" si="240"/>
        <v/>
      </c>
      <c r="L888" s="34" t="str">
        <f t="shared" si="248"/>
        <v/>
      </c>
      <c r="M888" s="8"/>
      <c r="N888" s="22" t="str">
        <f t="shared" si="241"/>
        <v/>
      </c>
      <c r="O888" s="34" t="str">
        <f t="shared" si="249"/>
        <v/>
      </c>
      <c r="P888" s="8"/>
      <c r="Q888" s="22" t="str">
        <f t="shared" si="242"/>
        <v/>
      </c>
      <c r="R888" s="34" t="str">
        <f t="shared" si="250"/>
        <v/>
      </c>
      <c r="S888" s="8"/>
      <c r="T888" s="22" t="str">
        <f t="shared" si="243"/>
        <v/>
      </c>
      <c r="U888" s="34" t="str">
        <f t="shared" si="251"/>
        <v/>
      </c>
      <c r="V888" s="8"/>
      <c r="W888" s="22" t="str">
        <f t="shared" si="244"/>
        <v/>
      </c>
    </row>
    <row r="889" spans="1:23" ht="18" customHeight="1" x14ac:dyDescent="0.35">
      <c r="A889" s="69">
        <f>'Energy - Master'!A888</f>
        <v>46908</v>
      </c>
      <c r="B889" s="24" t="str">
        <f t="shared" si="237"/>
        <v>Jun-2028</v>
      </c>
      <c r="C889" s="34" t="str">
        <f t="shared" si="245"/>
        <v/>
      </c>
      <c r="D889" s="8"/>
      <c r="E889" s="22" t="str">
        <f t="shared" si="238"/>
        <v/>
      </c>
      <c r="F889" s="34" t="str">
        <f t="shared" si="246"/>
        <v/>
      </c>
      <c r="G889" s="8"/>
      <c r="H889" s="22" t="str">
        <f t="shared" si="239"/>
        <v/>
      </c>
      <c r="I889" s="34" t="str">
        <f t="shared" si="247"/>
        <v/>
      </c>
      <c r="J889" s="8"/>
      <c r="K889" s="22" t="str">
        <f t="shared" si="240"/>
        <v/>
      </c>
      <c r="L889" s="34" t="str">
        <f t="shared" si="248"/>
        <v/>
      </c>
      <c r="M889" s="8"/>
      <c r="N889" s="22" t="str">
        <f t="shared" si="241"/>
        <v/>
      </c>
      <c r="O889" s="34" t="str">
        <f t="shared" si="249"/>
        <v/>
      </c>
      <c r="P889" s="8"/>
      <c r="Q889" s="22" t="str">
        <f t="shared" si="242"/>
        <v/>
      </c>
      <c r="R889" s="34" t="str">
        <f t="shared" si="250"/>
        <v/>
      </c>
      <c r="S889" s="8"/>
      <c r="T889" s="22" t="str">
        <f t="shared" si="243"/>
        <v/>
      </c>
      <c r="U889" s="34" t="str">
        <f t="shared" si="251"/>
        <v/>
      </c>
      <c r="V889" s="8"/>
      <c r="W889" s="22" t="str">
        <f t="shared" si="244"/>
        <v/>
      </c>
    </row>
    <row r="890" spans="1:23" ht="18" customHeight="1" x14ac:dyDescent="0.35">
      <c r="A890" s="69">
        <f>'Energy - Master'!A889</f>
        <v>46909</v>
      </c>
      <c r="B890" s="24" t="str">
        <f t="shared" si="237"/>
        <v>Jun-2028</v>
      </c>
      <c r="C890" s="34" t="str">
        <f t="shared" si="245"/>
        <v/>
      </c>
      <c r="D890" s="8"/>
      <c r="E890" s="22" t="str">
        <f t="shared" si="238"/>
        <v/>
      </c>
      <c r="F890" s="34" t="str">
        <f t="shared" si="246"/>
        <v/>
      </c>
      <c r="G890" s="8"/>
      <c r="H890" s="22" t="str">
        <f t="shared" si="239"/>
        <v/>
      </c>
      <c r="I890" s="34" t="str">
        <f t="shared" si="247"/>
        <v/>
      </c>
      <c r="J890" s="8"/>
      <c r="K890" s="22" t="str">
        <f t="shared" si="240"/>
        <v/>
      </c>
      <c r="L890" s="34" t="str">
        <f t="shared" si="248"/>
        <v/>
      </c>
      <c r="M890" s="8"/>
      <c r="N890" s="22" t="str">
        <f t="shared" si="241"/>
        <v/>
      </c>
      <c r="O890" s="34" t="str">
        <f t="shared" si="249"/>
        <v/>
      </c>
      <c r="P890" s="8"/>
      <c r="Q890" s="22" t="str">
        <f t="shared" si="242"/>
        <v/>
      </c>
      <c r="R890" s="34" t="str">
        <f t="shared" si="250"/>
        <v/>
      </c>
      <c r="S890" s="8"/>
      <c r="T890" s="22" t="str">
        <f t="shared" si="243"/>
        <v/>
      </c>
      <c r="U890" s="34" t="str">
        <f t="shared" si="251"/>
        <v/>
      </c>
      <c r="V890" s="8"/>
      <c r="W890" s="22" t="str">
        <f t="shared" si="244"/>
        <v/>
      </c>
    </row>
    <row r="891" spans="1:23" ht="18" customHeight="1" x14ac:dyDescent="0.35">
      <c r="A891" s="69">
        <f>'Energy - Master'!A890</f>
        <v>46910</v>
      </c>
      <c r="B891" s="24" t="str">
        <f t="shared" si="237"/>
        <v>Jun-2028</v>
      </c>
      <c r="C891" s="34" t="str">
        <f t="shared" si="245"/>
        <v/>
      </c>
      <c r="D891" s="8"/>
      <c r="E891" s="22" t="str">
        <f t="shared" si="238"/>
        <v/>
      </c>
      <c r="F891" s="34" t="str">
        <f t="shared" si="246"/>
        <v/>
      </c>
      <c r="G891" s="8"/>
      <c r="H891" s="22" t="str">
        <f t="shared" si="239"/>
        <v/>
      </c>
      <c r="I891" s="34" t="str">
        <f t="shared" si="247"/>
        <v/>
      </c>
      <c r="J891" s="8"/>
      <c r="K891" s="22" t="str">
        <f t="shared" si="240"/>
        <v/>
      </c>
      <c r="L891" s="34" t="str">
        <f t="shared" si="248"/>
        <v/>
      </c>
      <c r="M891" s="8"/>
      <c r="N891" s="22" t="str">
        <f t="shared" si="241"/>
        <v/>
      </c>
      <c r="O891" s="34" t="str">
        <f t="shared" si="249"/>
        <v/>
      </c>
      <c r="P891" s="8"/>
      <c r="Q891" s="22" t="str">
        <f t="shared" si="242"/>
        <v/>
      </c>
      <c r="R891" s="34" t="str">
        <f t="shared" si="250"/>
        <v/>
      </c>
      <c r="S891" s="8"/>
      <c r="T891" s="22" t="str">
        <f t="shared" si="243"/>
        <v/>
      </c>
      <c r="U891" s="34" t="str">
        <f t="shared" si="251"/>
        <v/>
      </c>
      <c r="V891" s="8"/>
      <c r="W891" s="22" t="str">
        <f t="shared" si="244"/>
        <v/>
      </c>
    </row>
    <row r="892" spans="1:23" ht="18" customHeight="1" x14ac:dyDescent="0.35">
      <c r="A892" s="69">
        <f>'Energy - Master'!A891</f>
        <v>46911</v>
      </c>
      <c r="B892" s="24" t="str">
        <f t="shared" si="237"/>
        <v>Jun-2028</v>
      </c>
      <c r="C892" s="34" t="str">
        <f t="shared" si="245"/>
        <v/>
      </c>
      <c r="D892" s="8"/>
      <c r="E892" s="22" t="str">
        <f t="shared" si="238"/>
        <v/>
      </c>
      <c r="F892" s="34" t="str">
        <f t="shared" si="246"/>
        <v/>
      </c>
      <c r="G892" s="8"/>
      <c r="H892" s="22" t="str">
        <f t="shared" si="239"/>
        <v/>
      </c>
      <c r="I892" s="34" t="str">
        <f t="shared" si="247"/>
        <v/>
      </c>
      <c r="J892" s="8"/>
      <c r="K892" s="22" t="str">
        <f t="shared" si="240"/>
        <v/>
      </c>
      <c r="L892" s="34" t="str">
        <f t="shared" si="248"/>
        <v/>
      </c>
      <c r="M892" s="8"/>
      <c r="N892" s="22" t="str">
        <f t="shared" si="241"/>
        <v/>
      </c>
      <c r="O892" s="34" t="str">
        <f t="shared" si="249"/>
        <v/>
      </c>
      <c r="P892" s="8"/>
      <c r="Q892" s="22" t="str">
        <f t="shared" si="242"/>
        <v/>
      </c>
      <c r="R892" s="34" t="str">
        <f t="shared" si="250"/>
        <v/>
      </c>
      <c r="S892" s="8"/>
      <c r="T892" s="22" t="str">
        <f t="shared" si="243"/>
        <v/>
      </c>
      <c r="U892" s="34" t="str">
        <f t="shared" si="251"/>
        <v/>
      </c>
      <c r="V892" s="8"/>
      <c r="W892" s="22" t="str">
        <f t="shared" si="244"/>
        <v/>
      </c>
    </row>
    <row r="893" spans="1:23" ht="18" customHeight="1" x14ac:dyDescent="0.35">
      <c r="A893" s="69">
        <f>'Energy - Master'!A892</f>
        <v>46912</v>
      </c>
      <c r="B893" s="24" t="str">
        <f t="shared" si="237"/>
        <v>Jun-2028</v>
      </c>
      <c r="C893" s="34" t="str">
        <f t="shared" si="245"/>
        <v/>
      </c>
      <c r="D893" s="8"/>
      <c r="E893" s="22" t="str">
        <f t="shared" si="238"/>
        <v/>
      </c>
      <c r="F893" s="34" t="str">
        <f t="shared" si="246"/>
        <v/>
      </c>
      <c r="G893" s="8"/>
      <c r="H893" s="22" t="str">
        <f t="shared" si="239"/>
        <v/>
      </c>
      <c r="I893" s="34" t="str">
        <f t="shared" si="247"/>
        <v/>
      </c>
      <c r="J893" s="8"/>
      <c r="K893" s="22" t="str">
        <f t="shared" si="240"/>
        <v/>
      </c>
      <c r="L893" s="34" t="str">
        <f t="shared" si="248"/>
        <v/>
      </c>
      <c r="M893" s="8"/>
      <c r="N893" s="22" t="str">
        <f t="shared" si="241"/>
        <v/>
      </c>
      <c r="O893" s="34" t="str">
        <f t="shared" si="249"/>
        <v/>
      </c>
      <c r="P893" s="8"/>
      <c r="Q893" s="22" t="str">
        <f t="shared" si="242"/>
        <v/>
      </c>
      <c r="R893" s="34" t="str">
        <f t="shared" si="250"/>
        <v/>
      </c>
      <c r="S893" s="8"/>
      <c r="T893" s="22" t="str">
        <f t="shared" si="243"/>
        <v/>
      </c>
      <c r="U893" s="34" t="str">
        <f t="shared" si="251"/>
        <v/>
      </c>
      <c r="V893" s="8"/>
      <c r="W893" s="22" t="str">
        <f t="shared" si="244"/>
        <v/>
      </c>
    </row>
    <row r="894" spans="1:23" ht="18" customHeight="1" x14ac:dyDescent="0.35">
      <c r="A894" s="69">
        <f>'Energy - Master'!A893</f>
        <v>46913</v>
      </c>
      <c r="B894" s="24" t="str">
        <f t="shared" si="237"/>
        <v>Jun-2028</v>
      </c>
      <c r="C894" s="34" t="str">
        <f t="shared" si="245"/>
        <v/>
      </c>
      <c r="D894" s="8"/>
      <c r="E894" s="22" t="str">
        <f t="shared" si="238"/>
        <v/>
      </c>
      <c r="F894" s="34" t="str">
        <f t="shared" si="246"/>
        <v/>
      </c>
      <c r="G894" s="8"/>
      <c r="H894" s="22" t="str">
        <f t="shared" si="239"/>
        <v/>
      </c>
      <c r="I894" s="34" t="str">
        <f t="shared" si="247"/>
        <v/>
      </c>
      <c r="J894" s="8"/>
      <c r="K894" s="22" t="str">
        <f t="shared" si="240"/>
        <v/>
      </c>
      <c r="L894" s="34" t="str">
        <f t="shared" si="248"/>
        <v/>
      </c>
      <c r="M894" s="8"/>
      <c r="N894" s="22" t="str">
        <f t="shared" si="241"/>
        <v/>
      </c>
      <c r="O894" s="34" t="str">
        <f t="shared" si="249"/>
        <v/>
      </c>
      <c r="P894" s="8"/>
      <c r="Q894" s="22" t="str">
        <f t="shared" si="242"/>
        <v/>
      </c>
      <c r="R894" s="34" t="str">
        <f t="shared" si="250"/>
        <v/>
      </c>
      <c r="S894" s="8"/>
      <c r="T894" s="22" t="str">
        <f t="shared" si="243"/>
        <v/>
      </c>
      <c r="U894" s="34" t="str">
        <f t="shared" si="251"/>
        <v/>
      </c>
      <c r="V894" s="8"/>
      <c r="W894" s="22" t="str">
        <f t="shared" si="244"/>
        <v/>
      </c>
    </row>
    <row r="895" spans="1:23" ht="18" customHeight="1" x14ac:dyDescent="0.35">
      <c r="A895" s="69">
        <f>'Energy - Master'!A894</f>
        <v>46914</v>
      </c>
      <c r="B895" s="24" t="str">
        <f t="shared" si="237"/>
        <v>Jun-2028</v>
      </c>
      <c r="C895" s="34" t="str">
        <f t="shared" si="245"/>
        <v/>
      </c>
      <c r="D895" s="8"/>
      <c r="E895" s="22" t="str">
        <f t="shared" si="238"/>
        <v/>
      </c>
      <c r="F895" s="34" t="str">
        <f t="shared" si="246"/>
        <v/>
      </c>
      <c r="G895" s="8"/>
      <c r="H895" s="22" t="str">
        <f t="shared" si="239"/>
        <v/>
      </c>
      <c r="I895" s="34" t="str">
        <f t="shared" si="247"/>
        <v/>
      </c>
      <c r="J895" s="8"/>
      <c r="K895" s="22" t="str">
        <f t="shared" si="240"/>
        <v/>
      </c>
      <c r="L895" s="34" t="str">
        <f t="shared" si="248"/>
        <v/>
      </c>
      <c r="M895" s="8"/>
      <c r="N895" s="22" t="str">
        <f t="shared" si="241"/>
        <v/>
      </c>
      <c r="O895" s="34" t="str">
        <f t="shared" si="249"/>
        <v/>
      </c>
      <c r="P895" s="8"/>
      <c r="Q895" s="22" t="str">
        <f t="shared" si="242"/>
        <v/>
      </c>
      <c r="R895" s="34" t="str">
        <f t="shared" si="250"/>
        <v/>
      </c>
      <c r="S895" s="8"/>
      <c r="T895" s="22" t="str">
        <f t="shared" si="243"/>
        <v/>
      </c>
      <c r="U895" s="34" t="str">
        <f t="shared" si="251"/>
        <v/>
      </c>
      <c r="V895" s="8"/>
      <c r="W895" s="22" t="str">
        <f t="shared" si="244"/>
        <v/>
      </c>
    </row>
    <row r="896" spans="1:23" ht="18" customHeight="1" x14ac:dyDescent="0.35">
      <c r="A896" s="69">
        <f>'Energy - Master'!A895</f>
        <v>46915</v>
      </c>
      <c r="B896" s="24" t="str">
        <f t="shared" si="237"/>
        <v>Jun-2028</v>
      </c>
      <c r="C896" s="34" t="str">
        <f t="shared" si="245"/>
        <v/>
      </c>
      <c r="D896" s="8"/>
      <c r="E896" s="22" t="str">
        <f t="shared" si="238"/>
        <v/>
      </c>
      <c r="F896" s="34" t="str">
        <f t="shared" si="246"/>
        <v/>
      </c>
      <c r="G896" s="8"/>
      <c r="H896" s="22" t="str">
        <f t="shared" si="239"/>
        <v/>
      </c>
      <c r="I896" s="34" t="str">
        <f t="shared" si="247"/>
        <v/>
      </c>
      <c r="J896" s="8"/>
      <c r="K896" s="22" t="str">
        <f t="shared" si="240"/>
        <v/>
      </c>
      <c r="L896" s="34" t="str">
        <f t="shared" si="248"/>
        <v/>
      </c>
      <c r="M896" s="8"/>
      <c r="N896" s="22" t="str">
        <f t="shared" si="241"/>
        <v/>
      </c>
      <c r="O896" s="34" t="str">
        <f t="shared" si="249"/>
        <v/>
      </c>
      <c r="P896" s="8"/>
      <c r="Q896" s="22" t="str">
        <f t="shared" si="242"/>
        <v/>
      </c>
      <c r="R896" s="34" t="str">
        <f t="shared" si="250"/>
        <v/>
      </c>
      <c r="S896" s="8"/>
      <c r="T896" s="22" t="str">
        <f t="shared" si="243"/>
        <v/>
      </c>
      <c r="U896" s="34" t="str">
        <f t="shared" si="251"/>
        <v/>
      </c>
      <c r="V896" s="8"/>
      <c r="W896" s="22" t="str">
        <f t="shared" si="244"/>
        <v/>
      </c>
    </row>
    <row r="897" spans="1:23" ht="18" customHeight="1" x14ac:dyDescent="0.35">
      <c r="A897" s="69">
        <f>'Energy - Master'!A896</f>
        <v>46916</v>
      </c>
      <c r="B897" s="24" t="str">
        <f t="shared" si="237"/>
        <v>Jun-2028</v>
      </c>
      <c r="C897" s="34" t="str">
        <f t="shared" si="245"/>
        <v/>
      </c>
      <c r="D897" s="8"/>
      <c r="E897" s="22" t="str">
        <f t="shared" si="238"/>
        <v/>
      </c>
      <c r="F897" s="34" t="str">
        <f t="shared" si="246"/>
        <v/>
      </c>
      <c r="G897" s="8"/>
      <c r="H897" s="22" t="str">
        <f t="shared" si="239"/>
        <v/>
      </c>
      <c r="I897" s="34" t="str">
        <f t="shared" si="247"/>
        <v/>
      </c>
      <c r="J897" s="8"/>
      <c r="K897" s="22" t="str">
        <f t="shared" si="240"/>
        <v/>
      </c>
      <c r="L897" s="34" t="str">
        <f t="shared" si="248"/>
        <v/>
      </c>
      <c r="M897" s="8"/>
      <c r="N897" s="22" t="str">
        <f t="shared" si="241"/>
        <v/>
      </c>
      <c r="O897" s="34" t="str">
        <f t="shared" si="249"/>
        <v/>
      </c>
      <c r="P897" s="8"/>
      <c r="Q897" s="22" t="str">
        <f t="shared" si="242"/>
        <v/>
      </c>
      <c r="R897" s="34" t="str">
        <f t="shared" si="250"/>
        <v/>
      </c>
      <c r="S897" s="8"/>
      <c r="T897" s="22" t="str">
        <f t="shared" si="243"/>
        <v/>
      </c>
      <c r="U897" s="34" t="str">
        <f t="shared" si="251"/>
        <v/>
      </c>
      <c r="V897" s="8"/>
      <c r="W897" s="22" t="str">
        <f t="shared" si="244"/>
        <v/>
      </c>
    </row>
    <row r="898" spans="1:23" ht="18" customHeight="1" x14ac:dyDescent="0.35">
      <c r="A898" s="69">
        <f>'Energy - Master'!A897</f>
        <v>46917</v>
      </c>
      <c r="B898" s="24" t="str">
        <f t="shared" si="237"/>
        <v>Jun-2028</v>
      </c>
      <c r="C898" s="34" t="str">
        <f t="shared" si="245"/>
        <v/>
      </c>
      <c r="D898" s="8"/>
      <c r="E898" s="22" t="str">
        <f t="shared" si="238"/>
        <v/>
      </c>
      <c r="F898" s="34" t="str">
        <f t="shared" si="246"/>
        <v/>
      </c>
      <c r="G898" s="8"/>
      <c r="H898" s="22" t="str">
        <f t="shared" si="239"/>
        <v/>
      </c>
      <c r="I898" s="34" t="str">
        <f t="shared" si="247"/>
        <v/>
      </c>
      <c r="J898" s="8"/>
      <c r="K898" s="22" t="str">
        <f t="shared" si="240"/>
        <v/>
      </c>
      <c r="L898" s="34" t="str">
        <f t="shared" si="248"/>
        <v/>
      </c>
      <c r="M898" s="8"/>
      <c r="N898" s="22" t="str">
        <f t="shared" si="241"/>
        <v/>
      </c>
      <c r="O898" s="34" t="str">
        <f t="shared" si="249"/>
        <v/>
      </c>
      <c r="P898" s="8"/>
      <c r="Q898" s="22" t="str">
        <f t="shared" si="242"/>
        <v/>
      </c>
      <c r="R898" s="34" t="str">
        <f t="shared" si="250"/>
        <v/>
      </c>
      <c r="S898" s="8"/>
      <c r="T898" s="22" t="str">
        <f t="shared" si="243"/>
        <v/>
      </c>
      <c r="U898" s="34" t="str">
        <f t="shared" si="251"/>
        <v/>
      </c>
      <c r="V898" s="8"/>
      <c r="W898" s="22" t="str">
        <f t="shared" si="244"/>
        <v/>
      </c>
    </row>
    <row r="899" spans="1:23" ht="18" customHeight="1" x14ac:dyDescent="0.35">
      <c r="A899" s="69">
        <f>'Energy - Master'!A898</f>
        <v>46918</v>
      </c>
      <c r="B899" s="24" t="str">
        <f t="shared" si="237"/>
        <v>Jun-2028</v>
      </c>
      <c r="C899" s="34" t="str">
        <f t="shared" si="245"/>
        <v/>
      </c>
      <c r="D899" s="8"/>
      <c r="E899" s="22" t="str">
        <f t="shared" si="238"/>
        <v/>
      </c>
      <c r="F899" s="34" t="str">
        <f t="shared" si="246"/>
        <v/>
      </c>
      <c r="G899" s="8"/>
      <c r="H899" s="22" t="str">
        <f t="shared" si="239"/>
        <v/>
      </c>
      <c r="I899" s="34" t="str">
        <f t="shared" si="247"/>
        <v/>
      </c>
      <c r="J899" s="8"/>
      <c r="K899" s="22" t="str">
        <f t="shared" si="240"/>
        <v/>
      </c>
      <c r="L899" s="34" t="str">
        <f t="shared" si="248"/>
        <v/>
      </c>
      <c r="M899" s="8"/>
      <c r="N899" s="22" t="str">
        <f t="shared" si="241"/>
        <v/>
      </c>
      <c r="O899" s="34" t="str">
        <f t="shared" si="249"/>
        <v/>
      </c>
      <c r="P899" s="8"/>
      <c r="Q899" s="22" t="str">
        <f t="shared" si="242"/>
        <v/>
      </c>
      <c r="R899" s="34" t="str">
        <f t="shared" si="250"/>
        <v/>
      </c>
      <c r="S899" s="8"/>
      <c r="T899" s="22" t="str">
        <f t="shared" si="243"/>
        <v/>
      </c>
      <c r="U899" s="34" t="str">
        <f t="shared" si="251"/>
        <v/>
      </c>
      <c r="V899" s="8"/>
      <c r="W899" s="22" t="str">
        <f t="shared" si="244"/>
        <v/>
      </c>
    </row>
    <row r="900" spans="1:23" ht="18" customHeight="1" x14ac:dyDescent="0.35">
      <c r="A900" s="69">
        <f>'Energy - Master'!A899</f>
        <v>46919</v>
      </c>
      <c r="B900" s="24" t="str">
        <f t="shared" ref="B900:B963" si="252">IF(A900="","",TEXT(A900,"MMM-YYYY"))</f>
        <v>Jun-2028</v>
      </c>
      <c r="C900" s="34" t="str">
        <f t="shared" si="245"/>
        <v/>
      </c>
      <c r="D900" s="8"/>
      <c r="E900" s="22" t="str">
        <f t="shared" ref="E900:E963" si="253">IF(OR(C900="",D900=""),"",D900-C900)</f>
        <v/>
      </c>
      <c r="F900" s="34" t="str">
        <f t="shared" si="246"/>
        <v/>
      </c>
      <c r="G900" s="8"/>
      <c r="H900" s="22" t="str">
        <f t="shared" ref="H900:H963" si="254">IF(OR(F900="",G900=""),"",G900-F900)</f>
        <v/>
      </c>
      <c r="I900" s="34" t="str">
        <f t="shared" si="247"/>
        <v/>
      </c>
      <c r="J900" s="8"/>
      <c r="K900" s="22" t="str">
        <f t="shared" ref="K900:K963" si="255">IF(OR(I900="",J900=""),"",J900-I900)</f>
        <v/>
      </c>
      <c r="L900" s="34" t="str">
        <f t="shared" si="248"/>
        <v/>
      </c>
      <c r="M900" s="8"/>
      <c r="N900" s="22" t="str">
        <f t="shared" ref="N900:N963" si="256">IF(OR(L900="",M900=""),"",M900-L900)</f>
        <v/>
      </c>
      <c r="O900" s="34" t="str">
        <f t="shared" si="249"/>
        <v/>
      </c>
      <c r="P900" s="8"/>
      <c r="Q900" s="22" t="str">
        <f t="shared" ref="Q900:Q963" si="257">IF(OR(O900="",P900=""),"",P900-O900)</f>
        <v/>
      </c>
      <c r="R900" s="34" t="str">
        <f t="shared" si="250"/>
        <v/>
      </c>
      <c r="S900" s="8"/>
      <c r="T900" s="22" t="str">
        <f t="shared" ref="T900:T963" si="258">IF(OR(R900="",S900=""),"",S900-R900)</f>
        <v/>
      </c>
      <c r="U900" s="34" t="str">
        <f t="shared" si="251"/>
        <v/>
      </c>
      <c r="V900" s="8"/>
      <c r="W900" s="22" t="str">
        <f t="shared" ref="W900:W963" si="259">IF(OR(U900="",V900=""),"",V900-U900)</f>
        <v/>
      </c>
    </row>
    <row r="901" spans="1:23" ht="18" customHeight="1" x14ac:dyDescent="0.35">
      <c r="A901" s="69">
        <f>'Energy - Master'!A900</f>
        <v>46920</v>
      </c>
      <c r="B901" s="24" t="str">
        <f t="shared" si="252"/>
        <v>Jun-2028</v>
      </c>
      <c r="C901" s="34" t="str">
        <f t="shared" ref="C901:C964" si="260">IF(D900="","",D900)</f>
        <v/>
      </c>
      <c r="D901" s="8"/>
      <c r="E901" s="22" t="str">
        <f t="shared" si="253"/>
        <v/>
      </c>
      <c r="F901" s="34" t="str">
        <f t="shared" ref="F901:F964" si="261">IF(G900="","",G900)</f>
        <v/>
      </c>
      <c r="G901" s="8"/>
      <c r="H901" s="22" t="str">
        <f t="shared" si="254"/>
        <v/>
      </c>
      <c r="I901" s="34" t="str">
        <f t="shared" ref="I901:I964" si="262">IF(J900="","",J900)</f>
        <v/>
      </c>
      <c r="J901" s="8"/>
      <c r="K901" s="22" t="str">
        <f t="shared" si="255"/>
        <v/>
      </c>
      <c r="L901" s="34" t="str">
        <f t="shared" ref="L901:L964" si="263">IF(M900="","",M900)</f>
        <v/>
      </c>
      <c r="M901" s="8"/>
      <c r="N901" s="22" t="str">
        <f t="shared" si="256"/>
        <v/>
      </c>
      <c r="O901" s="34" t="str">
        <f t="shared" ref="O901:O964" si="264">IF(P900="","",P900)</f>
        <v/>
      </c>
      <c r="P901" s="8"/>
      <c r="Q901" s="22" t="str">
        <f t="shared" si="257"/>
        <v/>
      </c>
      <c r="R901" s="34" t="str">
        <f t="shared" ref="R901:R964" si="265">IF(S900="","",S900)</f>
        <v/>
      </c>
      <c r="S901" s="8"/>
      <c r="T901" s="22" t="str">
        <f t="shared" si="258"/>
        <v/>
      </c>
      <c r="U901" s="34" t="str">
        <f t="shared" ref="U901:U964" si="266">IF(V900="","",V900)</f>
        <v/>
      </c>
      <c r="V901" s="8"/>
      <c r="W901" s="22" t="str">
        <f t="shared" si="259"/>
        <v/>
      </c>
    </row>
    <row r="902" spans="1:23" ht="18" customHeight="1" x14ac:dyDescent="0.35">
      <c r="A902" s="69">
        <f>'Energy - Master'!A901</f>
        <v>46921</v>
      </c>
      <c r="B902" s="24" t="str">
        <f t="shared" si="252"/>
        <v>Jun-2028</v>
      </c>
      <c r="C902" s="34" t="str">
        <f t="shared" si="260"/>
        <v/>
      </c>
      <c r="D902" s="8"/>
      <c r="E902" s="22" t="str">
        <f t="shared" si="253"/>
        <v/>
      </c>
      <c r="F902" s="34" t="str">
        <f t="shared" si="261"/>
        <v/>
      </c>
      <c r="G902" s="8"/>
      <c r="H902" s="22" t="str">
        <f t="shared" si="254"/>
        <v/>
      </c>
      <c r="I902" s="34" t="str">
        <f t="shared" si="262"/>
        <v/>
      </c>
      <c r="J902" s="8"/>
      <c r="K902" s="22" t="str">
        <f t="shared" si="255"/>
        <v/>
      </c>
      <c r="L902" s="34" t="str">
        <f t="shared" si="263"/>
        <v/>
      </c>
      <c r="M902" s="8"/>
      <c r="N902" s="22" t="str">
        <f t="shared" si="256"/>
        <v/>
      </c>
      <c r="O902" s="34" t="str">
        <f t="shared" si="264"/>
        <v/>
      </c>
      <c r="P902" s="8"/>
      <c r="Q902" s="22" t="str">
        <f t="shared" si="257"/>
        <v/>
      </c>
      <c r="R902" s="34" t="str">
        <f t="shared" si="265"/>
        <v/>
      </c>
      <c r="S902" s="8"/>
      <c r="T902" s="22" t="str">
        <f t="shared" si="258"/>
        <v/>
      </c>
      <c r="U902" s="34" t="str">
        <f t="shared" si="266"/>
        <v/>
      </c>
      <c r="V902" s="8"/>
      <c r="W902" s="22" t="str">
        <f t="shared" si="259"/>
        <v/>
      </c>
    </row>
    <row r="903" spans="1:23" ht="18" customHeight="1" x14ac:dyDescent="0.35">
      <c r="A903" s="69">
        <f>'Energy - Master'!A902</f>
        <v>46922</v>
      </c>
      <c r="B903" s="24" t="str">
        <f t="shared" si="252"/>
        <v>Jun-2028</v>
      </c>
      <c r="C903" s="34" t="str">
        <f t="shared" si="260"/>
        <v/>
      </c>
      <c r="D903" s="8"/>
      <c r="E903" s="22" t="str">
        <f t="shared" si="253"/>
        <v/>
      </c>
      <c r="F903" s="34" t="str">
        <f t="shared" si="261"/>
        <v/>
      </c>
      <c r="G903" s="8"/>
      <c r="H903" s="22" t="str">
        <f t="shared" si="254"/>
        <v/>
      </c>
      <c r="I903" s="34" t="str">
        <f t="shared" si="262"/>
        <v/>
      </c>
      <c r="J903" s="8"/>
      <c r="K903" s="22" t="str">
        <f t="shared" si="255"/>
        <v/>
      </c>
      <c r="L903" s="34" t="str">
        <f t="shared" si="263"/>
        <v/>
      </c>
      <c r="M903" s="8"/>
      <c r="N903" s="22" t="str">
        <f t="shared" si="256"/>
        <v/>
      </c>
      <c r="O903" s="34" t="str">
        <f t="shared" si="264"/>
        <v/>
      </c>
      <c r="P903" s="8"/>
      <c r="Q903" s="22" t="str">
        <f t="shared" si="257"/>
        <v/>
      </c>
      <c r="R903" s="34" t="str">
        <f t="shared" si="265"/>
        <v/>
      </c>
      <c r="S903" s="8"/>
      <c r="T903" s="22" t="str">
        <f t="shared" si="258"/>
        <v/>
      </c>
      <c r="U903" s="34" t="str">
        <f t="shared" si="266"/>
        <v/>
      </c>
      <c r="V903" s="8"/>
      <c r="W903" s="22" t="str">
        <f t="shared" si="259"/>
        <v/>
      </c>
    </row>
    <row r="904" spans="1:23" ht="18" customHeight="1" x14ac:dyDescent="0.35">
      <c r="A904" s="69">
        <f>'Energy - Master'!A903</f>
        <v>46923</v>
      </c>
      <c r="B904" s="24" t="str">
        <f t="shared" si="252"/>
        <v>Jun-2028</v>
      </c>
      <c r="C904" s="34" t="str">
        <f t="shared" si="260"/>
        <v/>
      </c>
      <c r="D904" s="8"/>
      <c r="E904" s="22" t="str">
        <f t="shared" si="253"/>
        <v/>
      </c>
      <c r="F904" s="34" t="str">
        <f t="shared" si="261"/>
        <v/>
      </c>
      <c r="G904" s="8"/>
      <c r="H904" s="22" t="str">
        <f t="shared" si="254"/>
        <v/>
      </c>
      <c r="I904" s="34" t="str">
        <f t="shared" si="262"/>
        <v/>
      </c>
      <c r="J904" s="8"/>
      <c r="K904" s="22" t="str">
        <f t="shared" si="255"/>
        <v/>
      </c>
      <c r="L904" s="34" t="str">
        <f t="shared" si="263"/>
        <v/>
      </c>
      <c r="M904" s="8"/>
      <c r="N904" s="22" t="str">
        <f t="shared" si="256"/>
        <v/>
      </c>
      <c r="O904" s="34" t="str">
        <f t="shared" si="264"/>
        <v/>
      </c>
      <c r="P904" s="8"/>
      <c r="Q904" s="22" t="str">
        <f t="shared" si="257"/>
        <v/>
      </c>
      <c r="R904" s="34" t="str">
        <f t="shared" si="265"/>
        <v/>
      </c>
      <c r="S904" s="8"/>
      <c r="T904" s="22" t="str">
        <f t="shared" si="258"/>
        <v/>
      </c>
      <c r="U904" s="34" t="str">
        <f t="shared" si="266"/>
        <v/>
      </c>
      <c r="V904" s="8"/>
      <c r="W904" s="22" t="str">
        <f t="shared" si="259"/>
        <v/>
      </c>
    </row>
    <row r="905" spans="1:23" ht="18" customHeight="1" x14ac:dyDescent="0.35">
      <c r="A905" s="69">
        <f>'Energy - Master'!A904</f>
        <v>46924</v>
      </c>
      <c r="B905" s="24" t="str">
        <f t="shared" si="252"/>
        <v>Jun-2028</v>
      </c>
      <c r="C905" s="34" t="str">
        <f t="shared" si="260"/>
        <v/>
      </c>
      <c r="D905" s="8"/>
      <c r="E905" s="22" t="str">
        <f t="shared" si="253"/>
        <v/>
      </c>
      <c r="F905" s="34" t="str">
        <f t="shared" si="261"/>
        <v/>
      </c>
      <c r="G905" s="8"/>
      <c r="H905" s="22" t="str">
        <f t="shared" si="254"/>
        <v/>
      </c>
      <c r="I905" s="34" t="str">
        <f t="shared" si="262"/>
        <v/>
      </c>
      <c r="J905" s="8"/>
      <c r="K905" s="22" t="str">
        <f t="shared" si="255"/>
        <v/>
      </c>
      <c r="L905" s="34" t="str">
        <f t="shared" si="263"/>
        <v/>
      </c>
      <c r="M905" s="8"/>
      <c r="N905" s="22" t="str">
        <f t="shared" si="256"/>
        <v/>
      </c>
      <c r="O905" s="34" t="str">
        <f t="shared" si="264"/>
        <v/>
      </c>
      <c r="P905" s="8"/>
      <c r="Q905" s="22" t="str">
        <f t="shared" si="257"/>
        <v/>
      </c>
      <c r="R905" s="34" t="str">
        <f t="shared" si="265"/>
        <v/>
      </c>
      <c r="S905" s="8"/>
      <c r="T905" s="22" t="str">
        <f t="shared" si="258"/>
        <v/>
      </c>
      <c r="U905" s="34" t="str">
        <f t="shared" si="266"/>
        <v/>
      </c>
      <c r="V905" s="8"/>
      <c r="W905" s="22" t="str">
        <f t="shared" si="259"/>
        <v/>
      </c>
    </row>
    <row r="906" spans="1:23" ht="18" customHeight="1" x14ac:dyDescent="0.35">
      <c r="A906" s="69">
        <f>'Energy - Master'!A905</f>
        <v>46925</v>
      </c>
      <c r="B906" s="24" t="str">
        <f t="shared" si="252"/>
        <v>Jun-2028</v>
      </c>
      <c r="C906" s="34" t="str">
        <f t="shared" si="260"/>
        <v/>
      </c>
      <c r="D906" s="8"/>
      <c r="E906" s="22" t="str">
        <f t="shared" si="253"/>
        <v/>
      </c>
      <c r="F906" s="34" t="str">
        <f t="shared" si="261"/>
        <v/>
      </c>
      <c r="G906" s="8"/>
      <c r="H906" s="22" t="str">
        <f t="shared" si="254"/>
        <v/>
      </c>
      <c r="I906" s="34" t="str">
        <f t="shared" si="262"/>
        <v/>
      </c>
      <c r="J906" s="8"/>
      <c r="K906" s="22" t="str">
        <f t="shared" si="255"/>
        <v/>
      </c>
      <c r="L906" s="34" t="str">
        <f t="shared" si="263"/>
        <v/>
      </c>
      <c r="M906" s="8"/>
      <c r="N906" s="22" t="str">
        <f t="shared" si="256"/>
        <v/>
      </c>
      <c r="O906" s="34" t="str">
        <f t="shared" si="264"/>
        <v/>
      </c>
      <c r="P906" s="8"/>
      <c r="Q906" s="22" t="str">
        <f t="shared" si="257"/>
        <v/>
      </c>
      <c r="R906" s="34" t="str">
        <f t="shared" si="265"/>
        <v/>
      </c>
      <c r="S906" s="8"/>
      <c r="T906" s="22" t="str">
        <f t="shared" si="258"/>
        <v/>
      </c>
      <c r="U906" s="34" t="str">
        <f t="shared" si="266"/>
        <v/>
      </c>
      <c r="V906" s="8"/>
      <c r="W906" s="22" t="str">
        <f t="shared" si="259"/>
        <v/>
      </c>
    </row>
    <row r="907" spans="1:23" ht="18" customHeight="1" x14ac:dyDescent="0.35">
      <c r="A907" s="69">
        <f>'Energy - Master'!A906</f>
        <v>46926</v>
      </c>
      <c r="B907" s="24" t="str">
        <f t="shared" si="252"/>
        <v>Jun-2028</v>
      </c>
      <c r="C907" s="34" t="str">
        <f t="shared" si="260"/>
        <v/>
      </c>
      <c r="D907" s="8"/>
      <c r="E907" s="22" t="str">
        <f t="shared" si="253"/>
        <v/>
      </c>
      <c r="F907" s="34" t="str">
        <f t="shared" si="261"/>
        <v/>
      </c>
      <c r="G907" s="8"/>
      <c r="H907" s="22" t="str">
        <f t="shared" si="254"/>
        <v/>
      </c>
      <c r="I907" s="34" t="str">
        <f t="shared" si="262"/>
        <v/>
      </c>
      <c r="J907" s="8"/>
      <c r="K907" s="22" t="str">
        <f t="shared" si="255"/>
        <v/>
      </c>
      <c r="L907" s="34" t="str">
        <f t="shared" si="263"/>
        <v/>
      </c>
      <c r="M907" s="8"/>
      <c r="N907" s="22" t="str">
        <f t="shared" si="256"/>
        <v/>
      </c>
      <c r="O907" s="34" t="str">
        <f t="shared" si="264"/>
        <v/>
      </c>
      <c r="P907" s="8"/>
      <c r="Q907" s="22" t="str">
        <f t="shared" si="257"/>
        <v/>
      </c>
      <c r="R907" s="34" t="str">
        <f t="shared" si="265"/>
        <v/>
      </c>
      <c r="S907" s="8"/>
      <c r="T907" s="22" t="str">
        <f t="shared" si="258"/>
        <v/>
      </c>
      <c r="U907" s="34" t="str">
        <f t="shared" si="266"/>
        <v/>
      </c>
      <c r="V907" s="8"/>
      <c r="W907" s="22" t="str">
        <f t="shared" si="259"/>
        <v/>
      </c>
    </row>
    <row r="908" spans="1:23" ht="18" customHeight="1" x14ac:dyDescent="0.35">
      <c r="A908" s="69">
        <f>'Energy - Master'!A907</f>
        <v>46927</v>
      </c>
      <c r="B908" s="24" t="str">
        <f t="shared" si="252"/>
        <v>Jun-2028</v>
      </c>
      <c r="C908" s="34" t="str">
        <f t="shared" si="260"/>
        <v/>
      </c>
      <c r="D908" s="8"/>
      <c r="E908" s="22" t="str">
        <f t="shared" si="253"/>
        <v/>
      </c>
      <c r="F908" s="34" t="str">
        <f t="shared" si="261"/>
        <v/>
      </c>
      <c r="G908" s="8"/>
      <c r="H908" s="22" t="str">
        <f t="shared" si="254"/>
        <v/>
      </c>
      <c r="I908" s="34" t="str">
        <f t="shared" si="262"/>
        <v/>
      </c>
      <c r="J908" s="8"/>
      <c r="K908" s="22" t="str">
        <f t="shared" si="255"/>
        <v/>
      </c>
      <c r="L908" s="34" t="str">
        <f t="shared" si="263"/>
        <v/>
      </c>
      <c r="M908" s="8"/>
      <c r="N908" s="22" t="str">
        <f t="shared" si="256"/>
        <v/>
      </c>
      <c r="O908" s="34" t="str">
        <f t="shared" si="264"/>
        <v/>
      </c>
      <c r="P908" s="8"/>
      <c r="Q908" s="22" t="str">
        <f t="shared" si="257"/>
        <v/>
      </c>
      <c r="R908" s="34" t="str">
        <f t="shared" si="265"/>
        <v/>
      </c>
      <c r="S908" s="8"/>
      <c r="T908" s="22" t="str">
        <f t="shared" si="258"/>
        <v/>
      </c>
      <c r="U908" s="34" t="str">
        <f t="shared" si="266"/>
        <v/>
      </c>
      <c r="V908" s="8"/>
      <c r="W908" s="22" t="str">
        <f t="shared" si="259"/>
        <v/>
      </c>
    </row>
    <row r="909" spans="1:23" ht="18" customHeight="1" x14ac:dyDescent="0.35">
      <c r="A909" s="69">
        <f>'Energy - Master'!A908</f>
        <v>46928</v>
      </c>
      <c r="B909" s="24" t="str">
        <f t="shared" si="252"/>
        <v>Jun-2028</v>
      </c>
      <c r="C909" s="34" t="str">
        <f t="shared" si="260"/>
        <v/>
      </c>
      <c r="D909" s="8"/>
      <c r="E909" s="22" t="str">
        <f t="shared" si="253"/>
        <v/>
      </c>
      <c r="F909" s="34" t="str">
        <f t="shared" si="261"/>
        <v/>
      </c>
      <c r="G909" s="8"/>
      <c r="H909" s="22" t="str">
        <f t="shared" si="254"/>
        <v/>
      </c>
      <c r="I909" s="34" t="str">
        <f t="shared" si="262"/>
        <v/>
      </c>
      <c r="J909" s="8"/>
      <c r="K909" s="22" t="str">
        <f t="shared" si="255"/>
        <v/>
      </c>
      <c r="L909" s="34" t="str">
        <f t="shared" si="263"/>
        <v/>
      </c>
      <c r="M909" s="8"/>
      <c r="N909" s="22" t="str">
        <f t="shared" si="256"/>
        <v/>
      </c>
      <c r="O909" s="34" t="str">
        <f t="shared" si="264"/>
        <v/>
      </c>
      <c r="P909" s="8"/>
      <c r="Q909" s="22" t="str">
        <f t="shared" si="257"/>
        <v/>
      </c>
      <c r="R909" s="34" t="str">
        <f t="shared" si="265"/>
        <v/>
      </c>
      <c r="S909" s="8"/>
      <c r="T909" s="22" t="str">
        <f t="shared" si="258"/>
        <v/>
      </c>
      <c r="U909" s="34" t="str">
        <f t="shared" si="266"/>
        <v/>
      </c>
      <c r="V909" s="8"/>
      <c r="W909" s="22" t="str">
        <f t="shared" si="259"/>
        <v/>
      </c>
    </row>
    <row r="910" spans="1:23" ht="18" customHeight="1" x14ac:dyDescent="0.35">
      <c r="A910" s="69">
        <f>'Energy - Master'!A909</f>
        <v>46929</v>
      </c>
      <c r="B910" s="24" t="str">
        <f t="shared" si="252"/>
        <v>Jun-2028</v>
      </c>
      <c r="C910" s="34" t="str">
        <f t="shared" si="260"/>
        <v/>
      </c>
      <c r="D910" s="8"/>
      <c r="E910" s="22" t="str">
        <f t="shared" si="253"/>
        <v/>
      </c>
      <c r="F910" s="34" t="str">
        <f t="shared" si="261"/>
        <v/>
      </c>
      <c r="G910" s="8"/>
      <c r="H910" s="22" t="str">
        <f t="shared" si="254"/>
        <v/>
      </c>
      <c r="I910" s="34" t="str">
        <f t="shared" si="262"/>
        <v/>
      </c>
      <c r="J910" s="8"/>
      <c r="K910" s="22" t="str">
        <f t="shared" si="255"/>
        <v/>
      </c>
      <c r="L910" s="34" t="str">
        <f t="shared" si="263"/>
        <v/>
      </c>
      <c r="M910" s="8"/>
      <c r="N910" s="22" t="str">
        <f t="shared" si="256"/>
        <v/>
      </c>
      <c r="O910" s="34" t="str">
        <f t="shared" si="264"/>
        <v/>
      </c>
      <c r="P910" s="8"/>
      <c r="Q910" s="22" t="str">
        <f t="shared" si="257"/>
        <v/>
      </c>
      <c r="R910" s="34" t="str">
        <f t="shared" si="265"/>
        <v/>
      </c>
      <c r="S910" s="8"/>
      <c r="T910" s="22" t="str">
        <f t="shared" si="258"/>
        <v/>
      </c>
      <c r="U910" s="34" t="str">
        <f t="shared" si="266"/>
        <v/>
      </c>
      <c r="V910" s="8"/>
      <c r="W910" s="22" t="str">
        <f t="shared" si="259"/>
        <v/>
      </c>
    </row>
    <row r="911" spans="1:23" ht="18" customHeight="1" x14ac:dyDescent="0.35">
      <c r="A911" s="69">
        <f>'Energy - Master'!A910</f>
        <v>46930</v>
      </c>
      <c r="B911" s="24" t="str">
        <f t="shared" si="252"/>
        <v>Jun-2028</v>
      </c>
      <c r="C911" s="34" t="str">
        <f t="shared" si="260"/>
        <v/>
      </c>
      <c r="D911" s="8"/>
      <c r="E911" s="22" t="str">
        <f t="shared" si="253"/>
        <v/>
      </c>
      <c r="F911" s="34" t="str">
        <f t="shared" si="261"/>
        <v/>
      </c>
      <c r="G911" s="8"/>
      <c r="H911" s="22" t="str">
        <f t="shared" si="254"/>
        <v/>
      </c>
      <c r="I911" s="34" t="str">
        <f t="shared" si="262"/>
        <v/>
      </c>
      <c r="J911" s="8"/>
      <c r="K911" s="22" t="str">
        <f t="shared" si="255"/>
        <v/>
      </c>
      <c r="L911" s="34" t="str">
        <f t="shared" si="263"/>
        <v/>
      </c>
      <c r="M911" s="8"/>
      <c r="N911" s="22" t="str">
        <f t="shared" si="256"/>
        <v/>
      </c>
      <c r="O911" s="34" t="str">
        <f t="shared" si="264"/>
        <v/>
      </c>
      <c r="P911" s="8"/>
      <c r="Q911" s="22" t="str">
        <f t="shared" si="257"/>
        <v/>
      </c>
      <c r="R911" s="34" t="str">
        <f t="shared" si="265"/>
        <v/>
      </c>
      <c r="S911" s="8"/>
      <c r="T911" s="22" t="str">
        <f t="shared" si="258"/>
        <v/>
      </c>
      <c r="U911" s="34" t="str">
        <f t="shared" si="266"/>
        <v/>
      </c>
      <c r="V911" s="8"/>
      <c r="W911" s="22" t="str">
        <f t="shared" si="259"/>
        <v/>
      </c>
    </row>
    <row r="912" spans="1:23" ht="18" customHeight="1" x14ac:dyDescent="0.35">
      <c r="A912" s="69">
        <f>'Energy - Master'!A911</f>
        <v>46931</v>
      </c>
      <c r="B912" s="24" t="str">
        <f t="shared" si="252"/>
        <v>Jun-2028</v>
      </c>
      <c r="C912" s="34" t="str">
        <f t="shared" si="260"/>
        <v/>
      </c>
      <c r="D912" s="8"/>
      <c r="E912" s="22" t="str">
        <f t="shared" si="253"/>
        <v/>
      </c>
      <c r="F912" s="34" t="str">
        <f t="shared" si="261"/>
        <v/>
      </c>
      <c r="G912" s="8"/>
      <c r="H912" s="22" t="str">
        <f t="shared" si="254"/>
        <v/>
      </c>
      <c r="I912" s="34" t="str">
        <f t="shared" si="262"/>
        <v/>
      </c>
      <c r="J912" s="8"/>
      <c r="K912" s="22" t="str">
        <f t="shared" si="255"/>
        <v/>
      </c>
      <c r="L912" s="34" t="str">
        <f t="shared" si="263"/>
        <v/>
      </c>
      <c r="M912" s="8"/>
      <c r="N912" s="22" t="str">
        <f t="shared" si="256"/>
        <v/>
      </c>
      <c r="O912" s="34" t="str">
        <f t="shared" si="264"/>
        <v/>
      </c>
      <c r="P912" s="8"/>
      <c r="Q912" s="22" t="str">
        <f t="shared" si="257"/>
        <v/>
      </c>
      <c r="R912" s="34" t="str">
        <f t="shared" si="265"/>
        <v/>
      </c>
      <c r="S912" s="8"/>
      <c r="T912" s="22" t="str">
        <f t="shared" si="258"/>
        <v/>
      </c>
      <c r="U912" s="34" t="str">
        <f t="shared" si="266"/>
        <v/>
      </c>
      <c r="V912" s="8"/>
      <c r="W912" s="22" t="str">
        <f t="shared" si="259"/>
        <v/>
      </c>
    </row>
    <row r="913" spans="1:23" ht="18" customHeight="1" x14ac:dyDescent="0.35">
      <c r="A913" s="69">
        <f>'Energy - Master'!A912</f>
        <v>46932</v>
      </c>
      <c r="B913" s="24" t="str">
        <f t="shared" si="252"/>
        <v>Jun-2028</v>
      </c>
      <c r="C913" s="34" t="str">
        <f t="shared" si="260"/>
        <v/>
      </c>
      <c r="D913" s="8"/>
      <c r="E913" s="22" t="str">
        <f t="shared" si="253"/>
        <v/>
      </c>
      <c r="F913" s="34" t="str">
        <f t="shared" si="261"/>
        <v/>
      </c>
      <c r="G913" s="8"/>
      <c r="H913" s="22" t="str">
        <f t="shared" si="254"/>
        <v/>
      </c>
      <c r="I913" s="34" t="str">
        <f t="shared" si="262"/>
        <v/>
      </c>
      <c r="J913" s="8"/>
      <c r="K913" s="22" t="str">
        <f t="shared" si="255"/>
        <v/>
      </c>
      <c r="L913" s="34" t="str">
        <f t="shared" si="263"/>
        <v/>
      </c>
      <c r="M913" s="8"/>
      <c r="N913" s="22" t="str">
        <f t="shared" si="256"/>
        <v/>
      </c>
      <c r="O913" s="34" t="str">
        <f t="shared" si="264"/>
        <v/>
      </c>
      <c r="P913" s="8"/>
      <c r="Q913" s="22" t="str">
        <f t="shared" si="257"/>
        <v/>
      </c>
      <c r="R913" s="34" t="str">
        <f t="shared" si="265"/>
        <v/>
      </c>
      <c r="S913" s="8"/>
      <c r="T913" s="22" t="str">
        <f t="shared" si="258"/>
        <v/>
      </c>
      <c r="U913" s="34" t="str">
        <f t="shared" si="266"/>
        <v/>
      </c>
      <c r="V913" s="8"/>
      <c r="W913" s="22" t="str">
        <f t="shared" si="259"/>
        <v/>
      </c>
    </row>
    <row r="914" spans="1:23" ht="18" customHeight="1" x14ac:dyDescent="0.35">
      <c r="A914" s="69">
        <f>'Energy - Master'!A913</f>
        <v>46933</v>
      </c>
      <c r="B914" s="24" t="str">
        <f t="shared" si="252"/>
        <v>Jun-2028</v>
      </c>
      <c r="C914" s="34" t="str">
        <f t="shared" si="260"/>
        <v/>
      </c>
      <c r="D914" s="8"/>
      <c r="E914" s="22" t="str">
        <f t="shared" si="253"/>
        <v/>
      </c>
      <c r="F914" s="34" t="str">
        <f t="shared" si="261"/>
        <v/>
      </c>
      <c r="G914" s="8"/>
      <c r="H914" s="22" t="str">
        <f t="shared" si="254"/>
        <v/>
      </c>
      <c r="I914" s="34" t="str">
        <f t="shared" si="262"/>
        <v/>
      </c>
      <c r="J914" s="8"/>
      <c r="K914" s="22" t="str">
        <f t="shared" si="255"/>
        <v/>
      </c>
      <c r="L914" s="34" t="str">
        <f t="shared" si="263"/>
        <v/>
      </c>
      <c r="M914" s="8"/>
      <c r="N914" s="22" t="str">
        <f t="shared" si="256"/>
        <v/>
      </c>
      <c r="O914" s="34" t="str">
        <f t="shared" si="264"/>
        <v/>
      </c>
      <c r="P914" s="8"/>
      <c r="Q914" s="22" t="str">
        <f t="shared" si="257"/>
        <v/>
      </c>
      <c r="R914" s="34" t="str">
        <f t="shared" si="265"/>
        <v/>
      </c>
      <c r="S914" s="8"/>
      <c r="T914" s="22" t="str">
        <f t="shared" si="258"/>
        <v/>
      </c>
      <c r="U914" s="34" t="str">
        <f t="shared" si="266"/>
        <v/>
      </c>
      <c r="V914" s="8"/>
      <c r="W914" s="22" t="str">
        <f t="shared" si="259"/>
        <v/>
      </c>
    </row>
    <row r="915" spans="1:23" ht="18" customHeight="1" x14ac:dyDescent="0.35">
      <c r="A915" s="69">
        <f>'Energy - Master'!A914</f>
        <v>46934</v>
      </c>
      <c r="B915" s="24" t="str">
        <f t="shared" si="252"/>
        <v>Jun-2028</v>
      </c>
      <c r="C915" s="34" t="str">
        <f t="shared" si="260"/>
        <v/>
      </c>
      <c r="D915" s="8"/>
      <c r="E915" s="22" t="str">
        <f t="shared" si="253"/>
        <v/>
      </c>
      <c r="F915" s="34" t="str">
        <f t="shared" si="261"/>
        <v/>
      </c>
      <c r="G915" s="8"/>
      <c r="H915" s="22" t="str">
        <f t="shared" si="254"/>
        <v/>
      </c>
      <c r="I915" s="34" t="str">
        <f t="shared" si="262"/>
        <v/>
      </c>
      <c r="J915" s="8"/>
      <c r="K915" s="22" t="str">
        <f t="shared" si="255"/>
        <v/>
      </c>
      <c r="L915" s="34" t="str">
        <f t="shared" si="263"/>
        <v/>
      </c>
      <c r="M915" s="8"/>
      <c r="N915" s="22" t="str">
        <f t="shared" si="256"/>
        <v/>
      </c>
      <c r="O915" s="34" t="str">
        <f t="shared" si="264"/>
        <v/>
      </c>
      <c r="P915" s="8"/>
      <c r="Q915" s="22" t="str">
        <f t="shared" si="257"/>
        <v/>
      </c>
      <c r="R915" s="34" t="str">
        <f t="shared" si="265"/>
        <v/>
      </c>
      <c r="S915" s="8"/>
      <c r="T915" s="22" t="str">
        <f t="shared" si="258"/>
        <v/>
      </c>
      <c r="U915" s="34" t="str">
        <f t="shared" si="266"/>
        <v/>
      </c>
      <c r="V915" s="8"/>
      <c r="W915" s="22" t="str">
        <f t="shared" si="259"/>
        <v/>
      </c>
    </row>
    <row r="916" spans="1:23" ht="18" customHeight="1" x14ac:dyDescent="0.35">
      <c r="A916" s="69">
        <f>'Energy - Master'!A915</f>
        <v>46935</v>
      </c>
      <c r="B916" s="24" t="str">
        <f t="shared" si="252"/>
        <v>Jul-2028</v>
      </c>
      <c r="C916" s="34" t="str">
        <f t="shared" si="260"/>
        <v/>
      </c>
      <c r="D916" s="8"/>
      <c r="E916" s="22" t="str">
        <f t="shared" si="253"/>
        <v/>
      </c>
      <c r="F916" s="34" t="str">
        <f t="shared" si="261"/>
        <v/>
      </c>
      <c r="G916" s="8"/>
      <c r="H916" s="22" t="str">
        <f t="shared" si="254"/>
        <v/>
      </c>
      <c r="I916" s="34" t="str">
        <f t="shared" si="262"/>
        <v/>
      </c>
      <c r="J916" s="8"/>
      <c r="K916" s="22" t="str">
        <f t="shared" si="255"/>
        <v/>
      </c>
      <c r="L916" s="34" t="str">
        <f t="shared" si="263"/>
        <v/>
      </c>
      <c r="M916" s="8"/>
      <c r="N916" s="22" t="str">
        <f t="shared" si="256"/>
        <v/>
      </c>
      <c r="O916" s="34" t="str">
        <f t="shared" si="264"/>
        <v/>
      </c>
      <c r="P916" s="8"/>
      <c r="Q916" s="22" t="str">
        <f t="shared" si="257"/>
        <v/>
      </c>
      <c r="R916" s="34" t="str">
        <f t="shared" si="265"/>
        <v/>
      </c>
      <c r="S916" s="8"/>
      <c r="T916" s="22" t="str">
        <f t="shared" si="258"/>
        <v/>
      </c>
      <c r="U916" s="34" t="str">
        <f t="shared" si="266"/>
        <v/>
      </c>
      <c r="V916" s="8"/>
      <c r="W916" s="22" t="str">
        <f t="shared" si="259"/>
        <v/>
      </c>
    </row>
    <row r="917" spans="1:23" ht="18" customHeight="1" x14ac:dyDescent="0.35">
      <c r="A917" s="69">
        <f>'Energy - Master'!A916</f>
        <v>46936</v>
      </c>
      <c r="B917" s="24" t="str">
        <f t="shared" si="252"/>
        <v>Jul-2028</v>
      </c>
      <c r="C917" s="34" t="str">
        <f t="shared" si="260"/>
        <v/>
      </c>
      <c r="D917" s="8"/>
      <c r="E917" s="22" t="str">
        <f t="shared" si="253"/>
        <v/>
      </c>
      <c r="F917" s="34" t="str">
        <f t="shared" si="261"/>
        <v/>
      </c>
      <c r="G917" s="8"/>
      <c r="H917" s="22" t="str">
        <f t="shared" si="254"/>
        <v/>
      </c>
      <c r="I917" s="34" t="str">
        <f t="shared" si="262"/>
        <v/>
      </c>
      <c r="J917" s="8"/>
      <c r="K917" s="22" t="str">
        <f t="shared" si="255"/>
        <v/>
      </c>
      <c r="L917" s="34" t="str">
        <f t="shared" si="263"/>
        <v/>
      </c>
      <c r="M917" s="8"/>
      <c r="N917" s="22" t="str">
        <f t="shared" si="256"/>
        <v/>
      </c>
      <c r="O917" s="34" t="str">
        <f t="shared" si="264"/>
        <v/>
      </c>
      <c r="P917" s="8"/>
      <c r="Q917" s="22" t="str">
        <f t="shared" si="257"/>
        <v/>
      </c>
      <c r="R917" s="34" t="str">
        <f t="shared" si="265"/>
        <v/>
      </c>
      <c r="S917" s="8"/>
      <c r="T917" s="22" t="str">
        <f t="shared" si="258"/>
        <v/>
      </c>
      <c r="U917" s="34" t="str">
        <f t="shared" si="266"/>
        <v/>
      </c>
      <c r="V917" s="8"/>
      <c r="W917" s="22" t="str">
        <f t="shared" si="259"/>
        <v/>
      </c>
    </row>
    <row r="918" spans="1:23" ht="18" customHeight="1" x14ac:dyDescent="0.35">
      <c r="A918" s="69">
        <f>'Energy - Master'!A917</f>
        <v>46937</v>
      </c>
      <c r="B918" s="24" t="str">
        <f t="shared" si="252"/>
        <v>Jul-2028</v>
      </c>
      <c r="C918" s="34" t="str">
        <f t="shared" si="260"/>
        <v/>
      </c>
      <c r="D918" s="8"/>
      <c r="E918" s="22" t="str">
        <f t="shared" si="253"/>
        <v/>
      </c>
      <c r="F918" s="34" t="str">
        <f t="shared" si="261"/>
        <v/>
      </c>
      <c r="G918" s="8"/>
      <c r="H918" s="22" t="str">
        <f t="shared" si="254"/>
        <v/>
      </c>
      <c r="I918" s="34" t="str">
        <f t="shared" si="262"/>
        <v/>
      </c>
      <c r="J918" s="8"/>
      <c r="K918" s="22" t="str">
        <f t="shared" si="255"/>
        <v/>
      </c>
      <c r="L918" s="34" t="str">
        <f t="shared" si="263"/>
        <v/>
      </c>
      <c r="M918" s="8"/>
      <c r="N918" s="22" t="str">
        <f t="shared" si="256"/>
        <v/>
      </c>
      <c r="O918" s="34" t="str">
        <f t="shared" si="264"/>
        <v/>
      </c>
      <c r="P918" s="8"/>
      <c r="Q918" s="22" t="str">
        <f t="shared" si="257"/>
        <v/>
      </c>
      <c r="R918" s="34" t="str">
        <f t="shared" si="265"/>
        <v/>
      </c>
      <c r="S918" s="8"/>
      <c r="T918" s="22" t="str">
        <f t="shared" si="258"/>
        <v/>
      </c>
      <c r="U918" s="34" t="str">
        <f t="shared" si="266"/>
        <v/>
      </c>
      <c r="V918" s="8"/>
      <c r="W918" s="22" t="str">
        <f t="shared" si="259"/>
        <v/>
      </c>
    </row>
    <row r="919" spans="1:23" ht="18" customHeight="1" x14ac:dyDescent="0.35">
      <c r="A919" s="69">
        <f>'Energy - Master'!A918</f>
        <v>46938</v>
      </c>
      <c r="B919" s="24" t="str">
        <f t="shared" si="252"/>
        <v>Jul-2028</v>
      </c>
      <c r="C919" s="34" t="str">
        <f t="shared" si="260"/>
        <v/>
      </c>
      <c r="D919" s="8"/>
      <c r="E919" s="22" t="str">
        <f t="shared" si="253"/>
        <v/>
      </c>
      <c r="F919" s="34" t="str">
        <f t="shared" si="261"/>
        <v/>
      </c>
      <c r="G919" s="8"/>
      <c r="H919" s="22" t="str">
        <f t="shared" si="254"/>
        <v/>
      </c>
      <c r="I919" s="34" t="str">
        <f t="shared" si="262"/>
        <v/>
      </c>
      <c r="J919" s="8"/>
      <c r="K919" s="22" t="str">
        <f t="shared" si="255"/>
        <v/>
      </c>
      <c r="L919" s="34" t="str">
        <f t="shared" si="263"/>
        <v/>
      </c>
      <c r="M919" s="8"/>
      <c r="N919" s="22" t="str">
        <f t="shared" si="256"/>
        <v/>
      </c>
      <c r="O919" s="34" t="str">
        <f t="shared" si="264"/>
        <v/>
      </c>
      <c r="P919" s="8"/>
      <c r="Q919" s="22" t="str">
        <f t="shared" si="257"/>
        <v/>
      </c>
      <c r="R919" s="34" t="str">
        <f t="shared" si="265"/>
        <v/>
      </c>
      <c r="S919" s="8"/>
      <c r="T919" s="22" t="str">
        <f t="shared" si="258"/>
        <v/>
      </c>
      <c r="U919" s="34" t="str">
        <f t="shared" si="266"/>
        <v/>
      </c>
      <c r="V919" s="8"/>
      <c r="W919" s="22" t="str">
        <f t="shared" si="259"/>
        <v/>
      </c>
    </row>
    <row r="920" spans="1:23" ht="18" customHeight="1" x14ac:dyDescent="0.35">
      <c r="A920" s="69">
        <f>'Energy - Master'!A919</f>
        <v>46939</v>
      </c>
      <c r="B920" s="24" t="str">
        <f t="shared" si="252"/>
        <v>Jul-2028</v>
      </c>
      <c r="C920" s="34" t="str">
        <f t="shared" si="260"/>
        <v/>
      </c>
      <c r="D920" s="8"/>
      <c r="E920" s="22" t="str">
        <f t="shared" si="253"/>
        <v/>
      </c>
      <c r="F920" s="34" t="str">
        <f t="shared" si="261"/>
        <v/>
      </c>
      <c r="G920" s="8"/>
      <c r="H920" s="22" t="str">
        <f t="shared" si="254"/>
        <v/>
      </c>
      <c r="I920" s="34" t="str">
        <f t="shared" si="262"/>
        <v/>
      </c>
      <c r="J920" s="8"/>
      <c r="K920" s="22" t="str">
        <f t="shared" si="255"/>
        <v/>
      </c>
      <c r="L920" s="34" t="str">
        <f t="shared" si="263"/>
        <v/>
      </c>
      <c r="M920" s="8"/>
      <c r="N920" s="22" t="str">
        <f t="shared" si="256"/>
        <v/>
      </c>
      <c r="O920" s="34" t="str">
        <f t="shared" si="264"/>
        <v/>
      </c>
      <c r="P920" s="8"/>
      <c r="Q920" s="22" t="str">
        <f t="shared" si="257"/>
        <v/>
      </c>
      <c r="R920" s="34" t="str">
        <f t="shared" si="265"/>
        <v/>
      </c>
      <c r="S920" s="8"/>
      <c r="T920" s="22" t="str">
        <f t="shared" si="258"/>
        <v/>
      </c>
      <c r="U920" s="34" t="str">
        <f t="shared" si="266"/>
        <v/>
      </c>
      <c r="V920" s="8"/>
      <c r="W920" s="22" t="str">
        <f t="shared" si="259"/>
        <v/>
      </c>
    </row>
    <row r="921" spans="1:23" ht="18" customHeight="1" x14ac:dyDescent="0.35">
      <c r="A921" s="69">
        <f>'Energy - Master'!A920</f>
        <v>46940</v>
      </c>
      <c r="B921" s="24" t="str">
        <f t="shared" si="252"/>
        <v>Jul-2028</v>
      </c>
      <c r="C921" s="34" t="str">
        <f t="shared" si="260"/>
        <v/>
      </c>
      <c r="D921" s="8"/>
      <c r="E921" s="22" t="str">
        <f t="shared" si="253"/>
        <v/>
      </c>
      <c r="F921" s="34" t="str">
        <f t="shared" si="261"/>
        <v/>
      </c>
      <c r="G921" s="8"/>
      <c r="H921" s="22" t="str">
        <f t="shared" si="254"/>
        <v/>
      </c>
      <c r="I921" s="34" t="str">
        <f t="shared" si="262"/>
        <v/>
      </c>
      <c r="J921" s="8"/>
      <c r="K921" s="22" t="str">
        <f t="shared" si="255"/>
        <v/>
      </c>
      <c r="L921" s="34" t="str">
        <f t="shared" si="263"/>
        <v/>
      </c>
      <c r="M921" s="8"/>
      <c r="N921" s="22" t="str">
        <f t="shared" si="256"/>
        <v/>
      </c>
      <c r="O921" s="34" t="str">
        <f t="shared" si="264"/>
        <v/>
      </c>
      <c r="P921" s="8"/>
      <c r="Q921" s="22" t="str">
        <f t="shared" si="257"/>
        <v/>
      </c>
      <c r="R921" s="34" t="str">
        <f t="shared" si="265"/>
        <v/>
      </c>
      <c r="S921" s="8"/>
      <c r="T921" s="22" t="str">
        <f t="shared" si="258"/>
        <v/>
      </c>
      <c r="U921" s="34" t="str">
        <f t="shared" si="266"/>
        <v/>
      </c>
      <c r="V921" s="8"/>
      <c r="W921" s="22" t="str">
        <f t="shared" si="259"/>
        <v/>
      </c>
    </row>
    <row r="922" spans="1:23" ht="18" customHeight="1" x14ac:dyDescent="0.35">
      <c r="A922" s="69">
        <f>'Energy - Master'!A921</f>
        <v>46941</v>
      </c>
      <c r="B922" s="24" t="str">
        <f t="shared" si="252"/>
        <v>Jul-2028</v>
      </c>
      <c r="C922" s="34" t="str">
        <f t="shared" si="260"/>
        <v/>
      </c>
      <c r="D922" s="8"/>
      <c r="E922" s="22" t="str">
        <f t="shared" si="253"/>
        <v/>
      </c>
      <c r="F922" s="34" t="str">
        <f t="shared" si="261"/>
        <v/>
      </c>
      <c r="G922" s="8"/>
      <c r="H922" s="22" t="str">
        <f t="shared" si="254"/>
        <v/>
      </c>
      <c r="I922" s="34" t="str">
        <f t="shared" si="262"/>
        <v/>
      </c>
      <c r="J922" s="8"/>
      <c r="K922" s="22" t="str">
        <f t="shared" si="255"/>
        <v/>
      </c>
      <c r="L922" s="34" t="str">
        <f t="shared" si="263"/>
        <v/>
      </c>
      <c r="M922" s="8"/>
      <c r="N922" s="22" t="str">
        <f t="shared" si="256"/>
        <v/>
      </c>
      <c r="O922" s="34" t="str">
        <f t="shared" si="264"/>
        <v/>
      </c>
      <c r="P922" s="8"/>
      <c r="Q922" s="22" t="str">
        <f t="shared" si="257"/>
        <v/>
      </c>
      <c r="R922" s="34" t="str">
        <f t="shared" si="265"/>
        <v/>
      </c>
      <c r="S922" s="8"/>
      <c r="T922" s="22" t="str">
        <f t="shared" si="258"/>
        <v/>
      </c>
      <c r="U922" s="34" t="str">
        <f t="shared" si="266"/>
        <v/>
      </c>
      <c r="V922" s="8"/>
      <c r="W922" s="22" t="str">
        <f t="shared" si="259"/>
        <v/>
      </c>
    </row>
    <row r="923" spans="1:23" ht="18" customHeight="1" x14ac:dyDescent="0.35">
      <c r="A923" s="69">
        <f>'Energy - Master'!A922</f>
        <v>46942</v>
      </c>
      <c r="B923" s="24" t="str">
        <f t="shared" si="252"/>
        <v>Jul-2028</v>
      </c>
      <c r="C923" s="34" t="str">
        <f t="shared" si="260"/>
        <v/>
      </c>
      <c r="D923" s="8"/>
      <c r="E923" s="22" t="str">
        <f t="shared" si="253"/>
        <v/>
      </c>
      <c r="F923" s="34" t="str">
        <f t="shared" si="261"/>
        <v/>
      </c>
      <c r="G923" s="8"/>
      <c r="H923" s="22" t="str">
        <f t="shared" si="254"/>
        <v/>
      </c>
      <c r="I923" s="34" t="str">
        <f t="shared" si="262"/>
        <v/>
      </c>
      <c r="J923" s="8"/>
      <c r="K923" s="22" t="str">
        <f t="shared" si="255"/>
        <v/>
      </c>
      <c r="L923" s="34" t="str">
        <f t="shared" si="263"/>
        <v/>
      </c>
      <c r="M923" s="8"/>
      <c r="N923" s="22" t="str">
        <f t="shared" si="256"/>
        <v/>
      </c>
      <c r="O923" s="34" t="str">
        <f t="shared" si="264"/>
        <v/>
      </c>
      <c r="P923" s="8"/>
      <c r="Q923" s="22" t="str">
        <f t="shared" si="257"/>
        <v/>
      </c>
      <c r="R923" s="34" t="str">
        <f t="shared" si="265"/>
        <v/>
      </c>
      <c r="S923" s="8"/>
      <c r="T923" s="22" t="str">
        <f t="shared" si="258"/>
        <v/>
      </c>
      <c r="U923" s="34" t="str">
        <f t="shared" si="266"/>
        <v/>
      </c>
      <c r="V923" s="8"/>
      <c r="W923" s="22" t="str">
        <f t="shared" si="259"/>
        <v/>
      </c>
    </row>
    <row r="924" spans="1:23" ht="18" customHeight="1" x14ac:dyDescent="0.35">
      <c r="A924" s="69">
        <f>'Energy - Master'!A923</f>
        <v>46943</v>
      </c>
      <c r="B924" s="24" t="str">
        <f t="shared" si="252"/>
        <v>Jul-2028</v>
      </c>
      <c r="C924" s="34" t="str">
        <f t="shared" si="260"/>
        <v/>
      </c>
      <c r="D924" s="8"/>
      <c r="E924" s="22" t="str">
        <f t="shared" si="253"/>
        <v/>
      </c>
      <c r="F924" s="34" t="str">
        <f t="shared" si="261"/>
        <v/>
      </c>
      <c r="G924" s="8"/>
      <c r="H924" s="22" t="str">
        <f t="shared" si="254"/>
        <v/>
      </c>
      <c r="I924" s="34" t="str">
        <f t="shared" si="262"/>
        <v/>
      </c>
      <c r="J924" s="8"/>
      <c r="K924" s="22" t="str">
        <f t="shared" si="255"/>
        <v/>
      </c>
      <c r="L924" s="34" t="str">
        <f t="shared" si="263"/>
        <v/>
      </c>
      <c r="M924" s="8"/>
      <c r="N924" s="22" t="str">
        <f t="shared" si="256"/>
        <v/>
      </c>
      <c r="O924" s="34" t="str">
        <f t="shared" si="264"/>
        <v/>
      </c>
      <c r="P924" s="8"/>
      <c r="Q924" s="22" t="str">
        <f t="shared" si="257"/>
        <v/>
      </c>
      <c r="R924" s="34" t="str">
        <f t="shared" si="265"/>
        <v/>
      </c>
      <c r="S924" s="8"/>
      <c r="T924" s="22" t="str">
        <f t="shared" si="258"/>
        <v/>
      </c>
      <c r="U924" s="34" t="str">
        <f t="shared" si="266"/>
        <v/>
      </c>
      <c r="V924" s="8"/>
      <c r="W924" s="22" t="str">
        <f t="shared" si="259"/>
        <v/>
      </c>
    </row>
    <row r="925" spans="1:23" ht="18" customHeight="1" x14ac:dyDescent="0.35">
      <c r="A925" s="69">
        <f>'Energy - Master'!A924</f>
        <v>46944</v>
      </c>
      <c r="B925" s="24" t="str">
        <f t="shared" si="252"/>
        <v>Jul-2028</v>
      </c>
      <c r="C925" s="34" t="str">
        <f t="shared" si="260"/>
        <v/>
      </c>
      <c r="D925" s="8"/>
      <c r="E925" s="22" t="str">
        <f t="shared" si="253"/>
        <v/>
      </c>
      <c r="F925" s="34" t="str">
        <f t="shared" si="261"/>
        <v/>
      </c>
      <c r="G925" s="8"/>
      <c r="H925" s="22" t="str">
        <f t="shared" si="254"/>
        <v/>
      </c>
      <c r="I925" s="34" t="str">
        <f t="shared" si="262"/>
        <v/>
      </c>
      <c r="J925" s="8"/>
      <c r="K925" s="22" t="str">
        <f t="shared" si="255"/>
        <v/>
      </c>
      <c r="L925" s="34" t="str">
        <f t="shared" si="263"/>
        <v/>
      </c>
      <c r="M925" s="8"/>
      <c r="N925" s="22" t="str">
        <f t="shared" si="256"/>
        <v/>
      </c>
      <c r="O925" s="34" t="str">
        <f t="shared" si="264"/>
        <v/>
      </c>
      <c r="P925" s="8"/>
      <c r="Q925" s="22" t="str">
        <f t="shared" si="257"/>
        <v/>
      </c>
      <c r="R925" s="34" t="str">
        <f t="shared" si="265"/>
        <v/>
      </c>
      <c r="S925" s="8"/>
      <c r="T925" s="22" t="str">
        <f t="shared" si="258"/>
        <v/>
      </c>
      <c r="U925" s="34" t="str">
        <f t="shared" si="266"/>
        <v/>
      </c>
      <c r="V925" s="8"/>
      <c r="W925" s="22" t="str">
        <f t="shared" si="259"/>
        <v/>
      </c>
    </row>
    <row r="926" spans="1:23" ht="18" customHeight="1" x14ac:dyDescent="0.35">
      <c r="A926" s="69">
        <f>'Energy - Master'!A925</f>
        <v>46945</v>
      </c>
      <c r="B926" s="24" t="str">
        <f t="shared" si="252"/>
        <v>Jul-2028</v>
      </c>
      <c r="C926" s="34" t="str">
        <f t="shared" si="260"/>
        <v/>
      </c>
      <c r="D926" s="8"/>
      <c r="E926" s="22" t="str">
        <f t="shared" si="253"/>
        <v/>
      </c>
      <c r="F926" s="34" t="str">
        <f t="shared" si="261"/>
        <v/>
      </c>
      <c r="G926" s="8"/>
      <c r="H926" s="22" t="str">
        <f t="shared" si="254"/>
        <v/>
      </c>
      <c r="I926" s="34" t="str">
        <f t="shared" si="262"/>
        <v/>
      </c>
      <c r="J926" s="8"/>
      <c r="K926" s="22" t="str">
        <f t="shared" si="255"/>
        <v/>
      </c>
      <c r="L926" s="34" t="str">
        <f t="shared" si="263"/>
        <v/>
      </c>
      <c r="M926" s="8"/>
      <c r="N926" s="22" t="str">
        <f t="shared" si="256"/>
        <v/>
      </c>
      <c r="O926" s="34" t="str">
        <f t="shared" si="264"/>
        <v/>
      </c>
      <c r="P926" s="8"/>
      <c r="Q926" s="22" t="str">
        <f t="shared" si="257"/>
        <v/>
      </c>
      <c r="R926" s="34" t="str">
        <f t="shared" si="265"/>
        <v/>
      </c>
      <c r="S926" s="8"/>
      <c r="T926" s="22" t="str">
        <f t="shared" si="258"/>
        <v/>
      </c>
      <c r="U926" s="34" t="str">
        <f t="shared" si="266"/>
        <v/>
      </c>
      <c r="V926" s="8"/>
      <c r="W926" s="22" t="str">
        <f t="shared" si="259"/>
        <v/>
      </c>
    </row>
    <row r="927" spans="1:23" ht="18" customHeight="1" x14ac:dyDescent="0.35">
      <c r="A927" s="69">
        <f>'Energy - Master'!A926</f>
        <v>46946</v>
      </c>
      <c r="B927" s="24" t="str">
        <f t="shared" si="252"/>
        <v>Jul-2028</v>
      </c>
      <c r="C927" s="34" t="str">
        <f t="shared" si="260"/>
        <v/>
      </c>
      <c r="D927" s="8"/>
      <c r="E927" s="22" t="str">
        <f t="shared" si="253"/>
        <v/>
      </c>
      <c r="F927" s="34" t="str">
        <f t="shared" si="261"/>
        <v/>
      </c>
      <c r="G927" s="8"/>
      <c r="H927" s="22" t="str">
        <f t="shared" si="254"/>
        <v/>
      </c>
      <c r="I927" s="34" t="str">
        <f t="shared" si="262"/>
        <v/>
      </c>
      <c r="J927" s="8"/>
      <c r="K927" s="22" t="str">
        <f t="shared" si="255"/>
        <v/>
      </c>
      <c r="L927" s="34" t="str">
        <f t="shared" si="263"/>
        <v/>
      </c>
      <c r="M927" s="8"/>
      <c r="N927" s="22" t="str">
        <f t="shared" si="256"/>
        <v/>
      </c>
      <c r="O927" s="34" t="str">
        <f t="shared" si="264"/>
        <v/>
      </c>
      <c r="P927" s="8"/>
      <c r="Q927" s="22" t="str">
        <f t="shared" si="257"/>
        <v/>
      </c>
      <c r="R927" s="34" t="str">
        <f t="shared" si="265"/>
        <v/>
      </c>
      <c r="S927" s="8"/>
      <c r="T927" s="22" t="str">
        <f t="shared" si="258"/>
        <v/>
      </c>
      <c r="U927" s="34" t="str">
        <f t="shared" si="266"/>
        <v/>
      </c>
      <c r="V927" s="8"/>
      <c r="W927" s="22" t="str">
        <f t="shared" si="259"/>
        <v/>
      </c>
    </row>
    <row r="928" spans="1:23" ht="18" customHeight="1" x14ac:dyDescent="0.35">
      <c r="A928" s="69">
        <f>'Energy - Master'!A927</f>
        <v>46947</v>
      </c>
      <c r="B928" s="24" t="str">
        <f t="shared" si="252"/>
        <v>Jul-2028</v>
      </c>
      <c r="C928" s="34" t="str">
        <f t="shared" si="260"/>
        <v/>
      </c>
      <c r="D928" s="8"/>
      <c r="E928" s="22" t="str">
        <f t="shared" si="253"/>
        <v/>
      </c>
      <c r="F928" s="34" t="str">
        <f t="shared" si="261"/>
        <v/>
      </c>
      <c r="G928" s="8"/>
      <c r="H928" s="22" t="str">
        <f t="shared" si="254"/>
        <v/>
      </c>
      <c r="I928" s="34" t="str">
        <f t="shared" si="262"/>
        <v/>
      </c>
      <c r="J928" s="8"/>
      <c r="K928" s="22" t="str">
        <f t="shared" si="255"/>
        <v/>
      </c>
      <c r="L928" s="34" t="str">
        <f t="shared" si="263"/>
        <v/>
      </c>
      <c r="M928" s="8"/>
      <c r="N928" s="22" t="str">
        <f t="shared" si="256"/>
        <v/>
      </c>
      <c r="O928" s="34" t="str">
        <f t="shared" si="264"/>
        <v/>
      </c>
      <c r="P928" s="8"/>
      <c r="Q928" s="22" t="str">
        <f t="shared" si="257"/>
        <v/>
      </c>
      <c r="R928" s="34" t="str">
        <f t="shared" si="265"/>
        <v/>
      </c>
      <c r="S928" s="8"/>
      <c r="T928" s="22" t="str">
        <f t="shared" si="258"/>
        <v/>
      </c>
      <c r="U928" s="34" t="str">
        <f t="shared" si="266"/>
        <v/>
      </c>
      <c r="V928" s="8"/>
      <c r="W928" s="22" t="str">
        <f t="shared" si="259"/>
        <v/>
      </c>
    </row>
    <row r="929" spans="1:23" ht="18" customHeight="1" x14ac:dyDescent="0.35">
      <c r="A929" s="69">
        <f>'Energy - Master'!A928</f>
        <v>46948</v>
      </c>
      <c r="B929" s="24" t="str">
        <f t="shared" si="252"/>
        <v>Jul-2028</v>
      </c>
      <c r="C929" s="34" t="str">
        <f t="shared" si="260"/>
        <v/>
      </c>
      <c r="D929" s="8"/>
      <c r="E929" s="22" t="str">
        <f t="shared" si="253"/>
        <v/>
      </c>
      <c r="F929" s="34" t="str">
        <f t="shared" si="261"/>
        <v/>
      </c>
      <c r="G929" s="8"/>
      <c r="H929" s="22" t="str">
        <f t="shared" si="254"/>
        <v/>
      </c>
      <c r="I929" s="34" t="str">
        <f t="shared" si="262"/>
        <v/>
      </c>
      <c r="J929" s="8"/>
      <c r="K929" s="22" t="str">
        <f t="shared" si="255"/>
        <v/>
      </c>
      <c r="L929" s="34" t="str">
        <f t="shared" si="263"/>
        <v/>
      </c>
      <c r="M929" s="8"/>
      <c r="N929" s="22" t="str">
        <f t="shared" si="256"/>
        <v/>
      </c>
      <c r="O929" s="34" t="str">
        <f t="shared" si="264"/>
        <v/>
      </c>
      <c r="P929" s="8"/>
      <c r="Q929" s="22" t="str">
        <f t="shared" si="257"/>
        <v/>
      </c>
      <c r="R929" s="34" t="str">
        <f t="shared" si="265"/>
        <v/>
      </c>
      <c r="S929" s="8"/>
      <c r="T929" s="22" t="str">
        <f t="shared" si="258"/>
        <v/>
      </c>
      <c r="U929" s="34" t="str">
        <f t="shared" si="266"/>
        <v/>
      </c>
      <c r="V929" s="8"/>
      <c r="W929" s="22" t="str">
        <f t="shared" si="259"/>
        <v/>
      </c>
    </row>
    <row r="930" spans="1:23" ht="18" customHeight="1" x14ac:dyDescent="0.35">
      <c r="A930" s="69">
        <f>'Energy - Master'!A929</f>
        <v>46949</v>
      </c>
      <c r="B930" s="24" t="str">
        <f t="shared" si="252"/>
        <v>Jul-2028</v>
      </c>
      <c r="C930" s="34" t="str">
        <f t="shared" si="260"/>
        <v/>
      </c>
      <c r="D930" s="8"/>
      <c r="E930" s="22" t="str">
        <f t="shared" si="253"/>
        <v/>
      </c>
      <c r="F930" s="34" t="str">
        <f t="shared" si="261"/>
        <v/>
      </c>
      <c r="G930" s="8"/>
      <c r="H930" s="22" t="str">
        <f t="shared" si="254"/>
        <v/>
      </c>
      <c r="I930" s="34" t="str">
        <f t="shared" si="262"/>
        <v/>
      </c>
      <c r="J930" s="8"/>
      <c r="K930" s="22" t="str">
        <f t="shared" si="255"/>
        <v/>
      </c>
      <c r="L930" s="34" t="str">
        <f t="shared" si="263"/>
        <v/>
      </c>
      <c r="M930" s="8"/>
      <c r="N930" s="22" t="str">
        <f t="shared" si="256"/>
        <v/>
      </c>
      <c r="O930" s="34" t="str">
        <f t="shared" si="264"/>
        <v/>
      </c>
      <c r="P930" s="8"/>
      <c r="Q930" s="22" t="str">
        <f t="shared" si="257"/>
        <v/>
      </c>
      <c r="R930" s="34" t="str">
        <f t="shared" si="265"/>
        <v/>
      </c>
      <c r="S930" s="8"/>
      <c r="T930" s="22" t="str">
        <f t="shared" si="258"/>
        <v/>
      </c>
      <c r="U930" s="34" t="str">
        <f t="shared" si="266"/>
        <v/>
      </c>
      <c r="V930" s="8"/>
      <c r="W930" s="22" t="str">
        <f t="shared" si="259"/>
        <v/>
      </c>
    </row>
    <row r="931" spans="1:23" ht="18" customHeight="1" x14ac:dyDescent="0.35">
      <c r="A931" s="69">
        <f>'Energy - Master'!A930</f>
        <v>46950</v>
      </c>
      <c r="B931" s="24" t="str">
        <f t="shared" si="252"/>
        <v>Jul-2028</v>
      </c>
      <c r="C931" s="34" t="str">
        <f t="shared" si="260"/>
        <v/>
      </c>
      <c r="D931" s="8"/>
      <c r="E931" s="22" t="str">
        <f t="shared" si="253"/>
        <v/>
      </c>
      <c r="F931" s="34" t="str">
        <f t="shared" si="261"/>
        <v/>
      </c>
      <c r="G931" s="8"/>
      <c r="H931" s="22" t="str">
        <f t="shared" si="254"/>
        <v/>
      </c>
      <c r="I931" s="34" t="str">
        <f t="shared" si="262"/>
        <v/>
      </c>
      <c r="J931" s="8"/>
      <c r="K931" s="22" t="str">
        <f t="shared" si="255"/>
        <v/>
      </c>
      <c r="L931" s="34" t="str">
        <f t="shared" si="263"/>
        <v/>
      </c>
      <c r="M931" s="8"/>
      <c r="N931" s="22" t="str">
        <f t="shared" si="256"/>
        <v/>
      </c>
      <c r="O931" s="34" t="str">
        <f t="shared" si="264"/>
        <v/>
      </c>
      <c r="P931" s="8"/>
      <c r="Q931" s="22" t="str">
        <f t="shared" si="257"/>
        <v/>
      </c>
      <c r="R931" s="34" t="str">
        <f t="shared" si="265"/>
        <v/>
      </c>
      <c r="S931" s="8"/>
      <c r="T931" s="22" t="str">
        <f t="shared" si="258"/>
        <v/>
      </c>
      <c r="U931" s="34" t="str">
        <f t="shared" si="266"/>
        <v/>
      </c>
      <c r="V931" s="8"/>
      <c r="W931" s="22" t="str">
        <f t="shared" si="259"/>
        <v/>
      </c>
    </row>
    <row r="932" spans="1:23" ht="18" customHeight="1" x14ac:dyDescent="0.35">
      <c r="A932" s="69">
        <f>'Energy - Master'!A931</f>
        <v>46951</v>
      </c>
      <c r="B932" s="24" t="str">
        <f t="shared" si="252"/>
        <v>Jul-2028</v>
      </c>
      <c r="C932" s="34" t="str">
        <f t="shared" si="260"/>
        <v/>
      </c>
      <c r="D932" s="8"/>
      <c r="E932" s="22" t="str">
        <f t="shared" si="253"/>
        <v/>
      </c>
      <c r="F932" s="34" t="str">
        <f t="shared" si="261"/>
        <v/>
      </c>
      <c r="G932" s="8"/>
      <c r="H932" s="22" t="str">
        <f t="shared" si="254"/>
        <v/>
      </c>
      <c r="I932" s="34" t="str">
        <f t="shared" si="262"/>
        <v/>
      </c>
      <c r="J932" s="8"/>
      <c r="K932" s="22" t="str">
        <f t="shared" si="255"/>
        <v/>
      </c>
      <c r="L932" s="34" t="str">
        <f t="shared" si="263"/>
        <v/>
      </c>
      <c r="M932" s="8"/>
      <c r="N932" s="22" t="str">
        <f t="shared" si="256"/>
        <v/>
      </c>
      <c r="O932" s="34" t="str">
        <f t="shared" si="264"/>
        <v/>
      </c>
      <c r="P932" s="8"/>
      <c r="Q932" s="22" t="str">
        <f t="shared" si="257"/>
        <v/>
      </c>
      <c r="R932" s="34" t="str">
        <f t="shared" si="265"/>
        <v/>
      </c>
      <c r="S932" s="8"/>
      <c r="T932" s="22" t="str">
        <f t="shared" si="258"/>
        <v/>
      </c>
      <c r="U932" s="34" t="str">
        <f t="shared" si="266"/>
        <v/>
      </c>
      <c r="V932" s="8"/>
      <c r="W932" s="22" t="str">
        <f t="shared" si="259"/>
        <v/>
      </c>
    </row>
    <row r="933" spans="1:23" ht="18" customHeight="1" x14ac:dyDescent="0.35">
      <c r="A933" s="69">
        <f>'Energy - Master'!A932</f>
        <v>46952</v>
      </c>
      <c r="B933" s="24" t="str">
        <f t="shared" si="252"/>
        <v>Jul-2028</v>
      </c>
      <c r="C933" s="34" t="str">
        <f t="shared" si="260"/>
        <v/>
      </c>
      <c r="D933" s="8"/>
      <c r="E933" s="22" t="str">
        <f t="shared" si="253"/>
        <v/>
      </c>
      <c r="F933" s="34" t="str">
        <f t="shared" si="261"/>
        <v/>
      </c>
      <c r="G933" s="8"/>
      <c r="H933" s="22" t="str">
        <f t="shared" si="254"/>
        <v/>
      </c>
      <c r="I933" s="34" t="str">
        <f t="shared" si="262"/>
        <v/>
      </c>
      <c r="J933" s="8"/>
      <c r="K933" s="22" t="str">
        <f t="shared" si="255"/>
        <v/>
      </c>
      <c r="L933" s="34" t="str">
        <f t="shared" si="263"/>
        <v/>
      </c>
      <c r="M933" s="8"/>
      <c r="N933" s="22" t="str">
        <f t="shared" si="256"/>
        <v/>
      </c>
      <c r="O933" s="34" t="str">
        <f t="shared" si="264"/>
        <v/>
      </c>
      <c r="P933" s="8"/>
      <c r="Q933" s="22" t="str">
        <f t="shared" si="257"/>
        <v/>
      </c>
      <c r="R933" s="34" t="str">
        <f t="shared" si="265"/>
        <v/>
      </c>
      <c r="S933" s="8"/>
      <c r="T933" s="22" t="str">
        <f t="shared" si="258"/>
        <v/>
      </c>
      <c r="U933" s="34" t="str">
        <f t="shared" si="266"/>
        <v/>
      </c>
      <c r="V933" s="8"/>
      <c r="W933" s="22" t="str">
        <f t="shared" si="259"/>
        <v/>
      </c>
    </row>
    <row r="934" spans="1:23" ht="18" customHeight="1" x14ac:dyDescent="0.35">
      <c r="A934" s="69">
        <f>'Energy - Master'!A933</f>
        <v>46953</v>
      </c>
      <c r="B934" s="24" t="str">
        <f t="shared" si="252"/>
        <v>Jul-2028</v>
      </c>
      <c r="C934" s="34" t="str">
        <f t="shared" si="260"/>
        <v/>
      </c>
      <c r="D934" s="8"/>
      <c r="E934" s="22" t="str">
        <f t="shared" si="253"/>
        <v/>
      </c>
      <c r="F934" s="34" t="str">
        <f t="shared" si="261"/>
        <v/>
      </c>
      <c r="G934" s="8"/>
      <c r="H934" s="22" t="str">
        <f t="shared" si="254"/>
        <v/>
      </c>
      <c r="I934" s="34" t="str">
        <f t="shared" si="262"/>
        <v/>
      </c>
      <c r="J934" s="8"/>
      <c r="K934" s="22" t="str">
        <f t="shared" si="255"/>
        <v/>
      </c>
      <c r="L934" s="34" t="str">
        <f t="shared" si="263"/>
        <v/>
      </c>
      <c r="M934" s="8"/>
      <c r="N934" s="22" t="str">
        <f t="shared" si="256"/>
        <v/>
      </c>
      <c r="O934" s="34" t="str">
        <f t="shared" si="264"/>
        <v/>
      </c>
      <c r="P934" s="8"/>
      <c r="Q934" s="22" t="str">
        <f t="shared" si="257"/>
        <v/>
      </c>
      <c r="R934" s="34" t="str">
        <f t="shared" si="265"/>
        <v/>
      </c>
      <c r="S934" s="8"/>
      <c r="T934" s="22" t="str">
        <f t="shared" si="258"/>
        <v/>
      </c>
      <c r="U934" s="34" t="str">
        <f t="shared" si="266"/>
        <v/>
      </c>
      <c r="V934" s="8"/>
      <c r="W934" s="22" t="str">
        <f t="shared" si="259"/>
        <v/>
      </c>
    </row>
    <row r="935" spans="1:23" ht="18" customHeight="1" x14ac:dyDescent="0.35">
      <c r="A935" s="69">
        <f>'Energy - Master'!A934</f>
        <v>46954</v>
      </c>
      <c r="B935" s="24" t="str">
        <f t="shared" si="252"/>
        <v>Jul-2028</v>
      </c>
      <c r="C935" s="34" t="str">
        <f t="shared" si="260"/>
        <v/>
      </c>
      <c r="D935" s="8"/>
      <c r="E935" s="22" t="str">
        <f t="shared" si="253"/>
        <v/>
      </c>
      <c r="F935" s="34" t="str">
        <f t="shared" si="261"/>
        <v/>
      </c>
      <c r="G935" s="8"/>
      <c r="H935" s="22" t="str">
        <f t="shared" si="254"/>
        <v/>
      </c>
      <c r="I935" s="34" t="str">
        <f t="shared" si="262"/>
        <v/>
      </c>
      <c r="J935" s="8"/>
      <c r="K935" s="22" t="str">
        <f t="shared" si="255"/>
        <v/>
      </c>
      <c r="L935" s="34" t="str">
        <f t="shared" si="263"/>
        <v/>
      </c>
      <c r="M935" s="8"/>
      <c r="N935" s="22" t="str">
        <f t="shared" si="256"/>
        <v/>
      </c>
      <c r="O935" s="34" t="str">
        <f t="shared" si="264"/>
        <v/>
      </c>
      <c r="P935" s="8"/>
      <c r="Q935" s="22" t="str">
        <f t="shared" si="257"/>
        <v/>
      </c>
      <c r="R935" s="34" t="str">
        <f t="shared" si="265"/>
        <v/>
      </c>
      <c r="S935" s="8"/>
      <c r="T935" s="22" t="str">
        <f t="shared" si="258"/>
        <v/>
      </c>
      <c r="U935" s="34" t="str">
        <f t="shared" si="266"/>
        <v/>
      </c>
      <c r="V935" s="8"/>
      <c r="W935" s="22" t="str">
        <f t="shared" si="259"/>
        <v/>
      </c>
    </row>
    <row r="936" spans="1:23" ht="18" customHeight="1" x14ac:dyDescent="0.35">
      <c r="A936" s="69">
        <f>'Energy - Master'!A935</f>
        <v>46955</v>
      </c>
      <c r="B936" s="24" t="str">
        <f t="shared" si="252"/>
        <v>Jul-2028</v>
      </c>
      <c r="C936" s="34" t="str">
        <f t="shared" si="260"/>
        <v/>
      </c>
      <c r="D936" s="8"/>
      <c r="E936" s="22" t="str">
        <f t="shared" si="253"/>
        <v/>
      </c>
      <c r="F936" s="34" t="str">
        <f t="shared" si="261"/>
        <v/>
      </c>
      <c r="G936" s="8"/>
      <c r="H936" s="22" t="str">
        <f t="shared" si="254"/>
        <v/>
      </c>
      <c r="I936" s="34" t="str">
        <f t="shared" si="262"/>
        <v/>
      </c>
      <c r="J936" s="8"/>
      <c r="K936" s="22" t="str">
        <f t="shared" si="255"/>
        <v/>
      </c>
      <c r="L936" s="34" t="str">
        <f t="shared" si="263"/>
        <v/>
      </c>
      <c r="M936" s="8"/>
      <c r="N936" s="22" t="str">
        <f t="shared" si="256"/>
        <v/>
      </c>
      <c r="O936" s="34" t="str">
        <f t="shared" si="264"/>
        <v/>
      </c>
      <c r="P936" s="8"/>
      <c r="Q936" s="22" t="str">
        <f t="shared" si="257"/>
        <v/>
      </c>
      <c r="R936" s="34" t="str">
        <f t="shared" si="265"/>
        <v/>
      </c>
      <c r="S936" s="8"/>
      <c r="T936" s="22" t="str">
        <f t="shared" si="258"/>
        <v/>
      </c>
      <c r="U936" s="34" t="str">
        <f t="shared" si="266"/>
        <v/>
      </c>
      <c r="V936" s="8"/>
      <c r="W936" s="22" t="str">
        <f t="shared" si="259"/>
        <v/>
      </c>
    </row>
    <row r="937" spans="1:23" ht="18" customHeight="1" x14ac:dyDescent="0.35">
      <c r="A937" s="69">
        <f>'Energy - Master'!A936</f>
        <v>46956</v>
      </c>
      <c r="B937" s="24" t="str">
        <f t="shared" si="252"/>
        <v>Jul-2028</v>
      </c>
      <c r="C937" s="34" t="str">
        <f t="shared" si="260"/>
        <v/>
      </c>
      <c r="D937" s="8"/>
      <c r="E937" s="22" t="str">
        <f t="shared" si="253"/>
        <v/>
      </c>
      <c r="F937" s="34" t="str">
        <f t="shared" si="261"/>
        <v/>
      </c>
      <c r="G937" s="8"/>
      <c r="H937" s="22" t="str">
        <f t="shared" si="254"/>
        <v/>
      </c>
      <c r="I937" s="34" t="str">
        <f t="shared" si="262"/>
        <v/>
      </c>
      <c r="J937" s="8"/>
      <c r="K937" s="22" t="str">
        <f t="shared" si="255"/>
        <v/>
      </c>
      <c r="L937" s="34" t="str">
        <f t="shared" si="263"/>
        <v/>
      </c>
      <c r="M937" s="8"/>
      <c r="N937" s="22" t="str">
        <f t="shared" si="256"/>
        <v/>
      </c>
      <c r="O937" s="34" t="str">
        <f t="shared" si="264"/>
        <v/>
      </c>
      <c r="P937" s="8"/>
      <c r="Q937" s="22" t="str">
        <f t="shared" si="257"/>
        <v/>
      </c>
      <c r="R937" s="34" t="str">
        <f t="shared" si="265"/>
        <v/>
      </c>
      <c r="S937" s="8"/>
      <c r="T937" s="22" t="str">
        <f t="shared" si="258"/>
        <v/>
      </c>
      <c r="U937" s="34" t="str">
        <f t="shared" si="266"/>
        <v/>
      </c>
      <c r="V937" s="8"/>
      <c r="W937" s="22" t="str">
        <f t="shared" si="259"/>
        <v/>
      </c>
    </row>
    <row r="938" spans="1:23" ht="18" customHeight="1" x14ac:dyDescent="0.35">
      <c r="A938" s="69">
        <f>'Energy - Master'!A937</f>
        <v>46957</v>
      </c>
      <c r="B938" s="24" t="str">
        <f t="shared" si="252"/>
        <v>Jul-2028</v>
      </c>
      <c r="C938" s="34" t="str">
        <f t="shared" si="260"/>
        <v/>
      </c>
      <c r="D938" s="8"/>
      <c r="E938" s="22" t="str">
        <f t="shared" si="253"/>
        <v/>
      </c>
      <c r="F938" s="34" t="str">
        <f t="shared" si="261"/>
        <v/>
      </c>
      <c r="G938" s="8"/>
      <c r="H938" s="22" t="str">
        <f t="shared" si="254"/>
        <v/>
      </c>
      <c r="I938" s="34" t="str">
        <f t="shared" si="262"/>
        <v/>
      </c>
      <c r="J938" s="8"/>
      <c r="K938" s="22" t="str">
        <f t="shared" si="255"/>
        <v/>
      </c>
      <c r="L938" s="34" t="str">
        <f t="shared" si="263"/>
        <v/>
      </c>
      <c r="M938" s="8"/>
      <c r="N938" s="22" t="str">
        <f t="shared" si="256"/>
        <v/>
      </c>
      <c r="O938" s="34" t="str">
        <f t="shared" si="264"/>
        <v/>
      </c>
      <c r="P938" s="8"/>
      <c r="Q938" s="22" t="str">
        <f t="shared" si="257"/>
        <v/>
      </c>
      <c r="R938" s="34" t="str">
        <f t="shared" si="265"/>
        <v/>
      </c>
      <c r="S938" s="8"/>
      <c r="T938" s="22" t="str">
        <f t="shared" si="258"/>
        <v/>
      </c>
      <c r="U938" s="34" t="str">
        <f t="shared" si="266"/>
        <v/>
      </c>
      <c r="V938" s="8"/>
      <c r="W938" s="22" t="str">
        <f t="shared" si="259"/>
        <v/>
      </c>
    </row>
    <row r="939" spans="1:23" ht="18" customHeight="1" x14ac:dyDescent="0.35">
      <c r="A939" s="69">
        <f>'Energy - Master'!A938</f>
        <v>46958</v>
      </c>
      <c r="B939" s="24" t="str">
        <f t="shared" si="252"/>
        <v>Jul-2028</v>
      </c>
      <c r="C939" s="34" t="str">
        <f t="shared" si="260"/>
        <v/>
      </c>
      <c r="D939" s="8"/>
      <c r="E939" s="22" t="str">
        <f t="shared" si="253"/>
        <v/>
      </c>
      <c r="F939" s="34" t="str">
        <f t="shared" si="261"/>
        <v/>
      </c>
      <c r="G939" s="8"/>
      <c r="H939" s="22" t="str">
        <f t="shared" si="254"/>
        <v/>
      </c>
      <c r="I939" s="34" t="str">
        <f t="shared" si="262"/>
        <v/>
      </c>
      <c r="J939" s="8"/>
      <c r="K939" s="22" t="str">
        <f t="shared" si="255"/>
        <v/>
      </c>
      <c r="L939" s="34" t="str">
        <f t="shared" si="263"/>
        <v/>
      </c>
      <c r="M939" s="8"/>
      <c r="N939" s="22" t="str">
        <f t="shared" si="256"/>
        <v/>
      </c>
      <c r="O939" s="34" t="str">
        <f t="shared" si="264"/>
        <v/>
      </c>
      <c r="P939" s="8"/>
      <c r="Q939" s="22" t="str">
        <f t="shared" si="257"/>
        <v/>
      </c>
      <c r="R939" s="34" t="str">
        <f t="shared" si="265"/>
        <v/>
      </c>
      <c r="S939" s="8"/>
      <c r="T939" s="22" t="str">
        <f t="shared" si="258"/>
        <v/>
      </c>
      <c r="U939" s="34" t="str">
        <f t="shared" si="266"/>
        <v/>
      </c>
      <c r="V939" s="8"/>
      <c r="W939" s="22" t="str">
        <f t="shared" si="259"/>
        <v/>
      </c>
    </row>
    <row r="940" spans="1:23" ht="18" customHeight="1" x14ac:dyDescent="0.35">
      <c r="A940" s="69">
        <f>'Energy - Master'!A939</f>
        <v>46959</v>
      </c>
      <c r="B940" s="24" t="str">
        <f t="shared" si="252"/>
        <v>Jul-2028</v>
      </c>
      <c r="C940" s="34" t="str">
        <f t="shared" si="260"/>
        <v/>
      </c>
      <c r="D940" s="8"/>
      <c r="E940" s="22" t="str">
        <f t="shared" si="253"/>
        <v/>
      </c>
      <c r="F940" s="34" t="str">
        <f t="shared" si="261"/>
        <v/>
      </c>
      <c r="G940" s="8"/>
      <c r="H940" s="22" t="str">
        <f t="shared" si="254"/>
        <v/>
      </c>
      <c r="I940" s="34" t="str">
        <f t="shared" si="262"/>
        <v/>
      </c>
      <c r="J940" s="8"/>
      <c r="K940" s="22" t="str">
        <f t="shared" si="255"/>
        <v/>
      </c>
      <c r="L940" s="34" t="str">
        <f t="shared" si="263"/>
        <v/>
      </c>
      <c r="M940" s="8"/>
      <c r="N940" s="22" t="str">
        <f t="shared" si="256"/>
        <v/>
      </c>
      <c r="O940" s="34" t="str">
        <f t="shared" si="264"/>
        <v/>
      </c>
      <c r="P940" s="8"/>
      <c r="Q940" s="22" t="str">
        <f t="shared" si="257"/>
        <v/>
      </c>
      <c r="R940" s="34" t="str">
        <f t="shared" si="265"/>
        <v/>
      </c>
      <c r="S940" s="8"/>
      <c r="T940" s="22" t="str">
        <f t="shared" si="258"/>
        <v/>
      </c>
      <c r="U940" s="34" t="str">
        <f t="shared" si="266"/>
        <v/>
      </c>
      <c r="V940" s="8"/>
      <c r="W940" s="22" t="str">
        <f t="shared" si="259"/>
        <v/>
      </c>
    </row>
    <row r="941" spans="1:23" ht="18" customHeight="1" x14ac:dyDescent="0.35">
      <c r="A941" s="69">
        <f>'Energy - Master'!A940</f>
        <v>46960</v>
      </c>
      <c r="B941" s="24" t="str">
        <f t="shared" si="252"/>
        <v>Jul-2028</v>
      </c>
      <c r="C941" s="34" t="str">
        <f t="shared" si="260"/>
        <v/>
      </c>
      <c r="D941" s="8"/>
      <c r="E941" s="22" t="str">
        <f t="shared" si="253"/>
        <v/>
      </c>
      <c r="F941" s="34" t="str">
        <f t="shared" si="261"/>
        <v/>
      </c>
      <c r="G941" s="8"/>
      <c r="H941" s="22" t="str">
        <f t="shared" si="254"/>
        <v/>
      </c>
      <c r="I941" s="34" t="str">
        <f t="shared" si="262"/>
        <v/>
      </c>
      <c r="J941" s="8"/>
      <c r="K941" s="22" t="str">
        <f t="shared" si="255"/>
        <v/>
      </c>
      <c r="L941" s="34" t="str">
        <f t="shared" si="263"/>
        <v/>
      </c>
      <c r="M941" s="8"/>
      <c r="N941" s="22" t="str">
        <f t="shared" si="256"/>
        <v/>
      </c>
      <c r="O941" s="34" t="str">
        <f t="shared" si="264"/>
        <v/>
      </c>
      <c r="P941" s="8"/>
      <c r="Q941" s="22" t="str">
        <f t="shared" si="257"/>
        <v/>
      </c>
      <c r="R941" s="34" t="str">
        <f t="shared" si="265"/>
        <v/>
      </c>
      <c r="S941" s="8"/>
      <c r="T941" s="22" t="str">
        <f t="shared" si="258"/>
        <v/>
      </c>
      <c r="U941" s="34" t="str">
        <f t="shared" si="266"/>
        <v/>
      </c>
      <c r="V941" s="8"/>
      <c r="W941" s="22" t="str">
        <f t="shared" si="259"/>
        <v/>
      </c>
    </row>
    <row r="942" spans="1:23" ht="18" customHeight="1" x14ac:dyDescent="0.35">
      <c r="A942" s="69">
        <f>'Energy - Master'!A941</f>
        <v>46961</v>
      </c>
      <c r="B942" s="24" t="str">
        <f t="shared" si="252"/>
        <v>Jul-2028</v>
      </c>
      <c r="C942" s="34" t="str">
        <f t="shared" si="260"/>
        <v/>
      </c>
      <c r="D942" s="8"/>
      <c r="E942" s="22" t="str">
        <f t="shared" si="253"/>
        <v/>
      </c>
      <c r="F942" s="34" t="str">
        <f t="shared" si="261"/>
        <v/>
      </c>
      <c r="G942" s="8"/>
      <c r="H942" s="22" t="str">
        <f t="shared" si="254"/>
        <v/>
      </c>
      <c r="I942" s="34" t="str">
        <f t="shared" si="262"/>
        <v/>
      </c>
      <c r="J942" s="8"/>
      <c r="K942" s="22" t="str">
        <f t="shared" si="255"/>
        <v/>
      </c>
      <c r="L942" s="34" t="str">
        <f t="shared" si="263"/>
        <v/>
      </c>
      <c r="M942" s="8"/>
      <c r="N942" s="22" t="str">
        <f t="shared" si="256"/>
        <v/>
      </c>
      <c r="O942" s="34" t="str">
        <f t="shared" si="264"/>
        <v/>
      </c>
      <c r="P942" s="8"/>
      <c r="Q942" s="22" t="str">
        <f t="shared" si="257"/>
        <v/>
      </c>
      <c r="R942" s="34" t="str">
        <f t="shared" si="265"/>
        <v/>
      </c>
      <c r="S942" s="8"/>
      <c r="T942" s="22" t="str">
        <f t="shared" si="258"/>
        <v/>
      </c>
      <c r="U942" s="34" t="str">
        <f t="shared" si="266"/>
        <v/>
      </c>
      <c r="V942" s="8"/>
      <c r="W942" s="22" t="str">
        <f t="shared" si="259"/>
        <v/>
      </c>
    </row>
    <row r="943" spans="1:23" ht="18" customHeight="1" x14ac:dyDescent="0.35">
      <c r="A943" s="69">
        <f>'Energy - Master'!A942</f>
        <v>46962</v>
      </c>
      <c r="B943" s="24" t="str">
        <f t="shared" si="252"/>
        <v>Jul-2028</v>
      </c>
      <c r="C943" s="34" t="str">
        <f t="shared" si="260"/>
        <v/>
      </c>
      <c r="D943" s="8"/>
      <c r="E943" s="22" t="str">
        <f t="shared" si="253"/>
        <v/>
      </c>
      <c r="F943" s="34" t="str">
        <f t="shared" si="261"/>
        <v/>
      </c>
      <c r="G943" s="8"/>
      <c r="H943" s="22" t="str">
        <f t="shared" si="254"/>
        <v/>
      </c>
      <c r="I943" s="34" t="str">
        <f t="shared" si="262"/>
        <v/>
      </c>
      <c r="J943" s="8"/>
      <c r="K943" s="22" t="str">
        <f t="shared" si="255"/>
        <v/>
      </c>
      <c r="L943" s="34" t="str">
        <f t="shared" si="263"/>
        <v/>
      </c>
      <c r="M943" s="8"/>
      <c r="N943" s="22" t="str">
        <f t="shared" si="256"/>
        <v/>
      </c>
      <c r="O943" s="34" t="str">
        <f t="shared" si="264"/>
        <v/>
      </c>
      <c r="P943" s="8"/>
      <c r="Q943" s="22" t="str">
        <f t="shared" si="257"/>
        <v/>
      </c>
      <c r="R943" s="34" t="str">
        <f t="shared" si="265"/>
        <v/>
      </c>
      <c r="S943" s="8"/>
      <c r="T943" s="22" t="str">
        <f t="shared" si="258"/>
        <v/>
      </c>
      <c r="U943" s="34" t="str">
        <f t="shared" si="266"/>
        <v/>
      </c>
      <c r="V943" s="8"/>
      <c r="W943" s="22" t="str">
        <f t="shared" si="259"/>
        <v/>
      </c>
    </row>
    <row r="944" spans="1:23" ht="18" customHeight="1" x14ac:dyDescent="0.35">
      <c r="A944" s="69">
        <f>'Energy - Master'!A943</f>
        <v>46963</v>
      </c>
      <c r="B944" s="24" t="str">
        <f t="shared" si="252"/>
        <v>Jul-2028</v>
      </c>
      <c r="C944" s="34" t="str">
        <f t="shared" si="260"/>
        <v/>
      </c>
      <c r="D944" s="8"/>
      <c r="E944" s="22" t="str">
        <f t="shared" si="253"/>
        <v/>
      </c>
      <c r="F944" s="34" t="str">
        <f t="shared" si="261"/>
        <v/>
      </c>
      <c r="G944" s="8"/>
      <c r="H944" s="22" t="str">
        <f t="shared" si="254"/>
        <v/>
      </c>
      <c r="I944" s="34" t="str">
        <f t="shared" si="262"/>
        <v/>
      </c>
      <c r="J944" s="8"/>
      <c r="K944" s="22" t="str">
        <f t="shared" si="255"/>
        <v/>
      </c>
      <c r="L944" s="34" t="str">
        <f t="shared" si="263"/>
        <v/>
      </c>
      <c r="M944" s="8"/>
      <c r="N944" s="22" t="str">
        <f t="shared" si="256"/>
        <v/>
      </c>
      <c r="O944" s="34" t="str">
        <f t="shared" si="264"/>
        <v/>
      </c>
      <c r="P944" s="8"/>
      <c r="Q944" s="22" t="str">
        <f t="shared" si="257"/>
        <v/>
      </c>
      <c r="R944" s="34" t="str">
        <f t="shared" si="265"/>
        <v/>
      </c>
      <c r="S944" s="8"/>
      <c r="T944" s="22" t="str">
        <f t="shared" si="258"/>
        <v/>
      </c>
      <c r="U944" s="34" t="str">
        <f t="shared" si="266"/>
        <v/>
      </c>
      <c r="V944" s="8"/>
      <c r="W944" s="22" t="str">
        <f t="shared" si="259"/>
        <v/>
      </c>
    </row>
    <row r="945" spans="1:23" ht="18" customHeight="1" x14ac:dyDescent="0.35">
      <c r="A945" s="69">
        <f>'Energy - Master'!A944</f>
        <v>46964</v>
      </c>
      <c r="B945" s="24" t="str">
        <f t="shared" si="252"/>
        <v>Jul-2028</v>
      </c>
      <c r="C945" s="34" t="str">
        <f t="shared" si="260"/>
        <v/>
      </c>
      <c r="D945" s="8"/>
      <c r="E945" s="22" t="str">
        <f t="shared" si="253"/>
        <v/>
      </c>
      <c r="F945" s="34" t="str">
        <f t="shared" si="261"/>
        <v/>
      </c>
      <c r="G945" s="8"/>
      <c r="H945" s="22" t="str">
        <f t="shared" si="254"/>
        <v/>
      </c>
      <c r="I945" s="34" t="str">
        <f t="shared" si="262"/>
        <v/>
      </c>
      <c r="J945" s="8"/>
      <c r="K945" s="22" t="str">
        <f t="shared" si="255"/>
        <v/>
      </c>
      <c r="L945" s="34" t="str">
        <f t="shared" si="263"/>
        <v/>
      </c>
      <c r="M945" s="8"/>
      <c r="N945" s="22" t="str">
        <f t="shared" si="256"/>
        <v/>
      </c>
      <c r="O945" s="34" t="str">
        <f t="shared" si="264"/>
        <v/>
      </c>
      <c r="P945" s="8"/>
      <c r="Q945" s="22" t="str">
        <f t="shared" si="257"/>
        <v/>
      </c>
      <c r="R945" s="34" t="str">
        <f t="shared" si="265"/>
        <v/>
      </c>
      <c r="S945" s="8"/>
      <c r="T945" s="22" t="str">
        <f t="shared" si="258"/>
        <v/>
      </c>
      <c r="U945" s="34" t="str">
        <f t="shared" si="266"/>
        <v/>
      </c>
      <c r="V945" s="8"/>
      <c r="W945" s="22" t="str">
        <f t="shared" si="259"/>
        <v/>
      </c>
    </row>
    <row r="946" spans="1:23" ht="18" customHeight="1" x14ac:dyDescent="0.35">
      <c r="A946" s="69">
        <f>'Energy - Master'!A945</f>
        <v>46965</v>
      </c>
      <c r="B946" s="24" t="str">
        <f t="shared" si="252"/>
        <v>Jul-2028</v>
      </c>
      <c r="C946" s="34" t="str">
        <f t="shared" si="260"/>
        <v/>
      </c>
      <c r="D946" s="8"/>
      <c r="E946" s="22" t="str">
        <f t="shared" si="253"/>
        <v/>
      </c>
      <c r="F946" s="34" t="str">
        <f t="shared" si="261"/>
        <v/>
      </c>
      <c r="G946" s="8"/>
      <c r="H946" s="22" t="str">
        <f t="shared" si="254"/>
        <v/>
      </c>
      <c r="I946" s="34" t="str">
        <f t="shared" si="262"/>
        <v/>
      </c>
      <c r="J946" s="8"/>
      <c r="K946" s="22" t="str">
        <f t="shared" si="255"/>
        <v/>
      </c>
      <c r="L946" s="34" t="str">
        <f t="shared" si="263"/>
        <v/>
      </c>
      <c r="M946" s="8"/>
      <c r="N946" s="22" t="str">
        <f t="shared" si="256"/>
        <v/>
      </c>
      <c r="O946" s="34" t="str">
        <f t="shared" si="264"/>
        <v/>
      </c>
      <c r="P946" s="8"/>
      <c r="Q946" s="22" t="str">
        <f t="shared" si="257"/>
        <v/>
      </c>
      <c r="R946" s="34" t="str">
        <f t="shared" si="265"/>
        <v/>
      </c>
      <c r="S946" s="8"/>
      <c r="T946" s="22" t="str">
        <f t="shared" si="258"/>
        <v/>
      </c>
      <c r="U946" s="34" t="str">
        <f t="shared" si="266"/>
        <v/>
      </c>
      <c r="V946" s="8"/>
      <c r="W946" s="22" t="str">
        <f t="shared" si="259"/>
        <v/>
      </c>
    </row>
    <row r="947" spans="1:23" ht="18" customHeight="1" x14ac:dyDescent="0.35">
      <c r="A947" s="69">
        <f>'Energy - Master'!A946</f>
        <v>46966</v>
      </c>
      <c r="B947" s="24" t="str">
        <f t="shared" si="252"/>
        <v>Aug-2028</v>
      </c>
      <c r="C947" s="34" t="str">
        <f t="shared" si="260"/>
        <v/>
      </c>
      <c r="D947" s="8"/>
      <c r="E947" s="22" t="str">
        <f t="shared" si="253"/>
        <v/>
      </c>
      <c r="F947" s="34" t="str">
        <f t="shared" si="261"/>
        <v/>
      </c>
      <c r="G947" s="8"/>
      <c r="H947" s="22" t="str">
        <f t="shared" si="254"/>
        <v/>
      </c>
      <c r="I947" s="34" t="str">
        <f t="shared" si="262"/>
        <v/>
      </c>
      <c r="J947" s="8"/>
      <c r="K947" s="22" t="str">
        <f t="shared" si="255"/>
        <v/>
      </c>
      <c r="L947" s="34" t="str">
        <f t="shared" si="263"/>
        <v/>
      </c>
      <c r="M947" s="8"/>
      <c r="N947" s="22" t="str">
        <f t="shared" si="256"/>
        <v/>
      </c>
      <c r="O947" s="34" t="str">
        <f t="shared" si="264"/>
        <v/>
      </c>
      <c r="P947" s="8"/>
      <c r="Q947" s="22" t="str">
        <f t="shared" si="257"/>
        <v/>
      </c>
      <c r="R947" s="34" t="str">
        <f t="shared" si="265"/>
        <v/>
      </c>
      <c r="S947" s="8"/>
      <c r="T947" s="22" t="str">
        <f t="shared" si="258"/>
        <v/>
      </c>
      <c r="U947" s="34" t="str">
        <f t="shared" si="266"/>
        <v/>
      </c>
      <c r="V947" s="8"/>
      <c r="W947" s="22" t="str">
        <f t="shared" si="259"/>
        <v/>
      </c>
    </row>
    <row r="948" spans="1:23" ht="18" customHeight="1" x14ac:dyDescent="0.35">
      <c r="A948" s="69">
        <f>'Energy - Master'!A947</f>
        <v>46967</v>
      </c>
      <c r="B948" s="24" t="str">
        <f t="shared" si="252"/>
        <v>Aug-2028</v>
      </c>
      <c r="C948" s="34" t="str">
        <f t="shared" si="260"/>
        <v/>
      </c>
      <c r="D948" s="8"/>
      <c r="E948" s="22" t="str">
        <f t="shared" si="253"/>
        <v/>
      </c>
      <c r="F948" s="34" t="str">
        <f t="shared" si="261"/>
        <v/>
      </c>
      <c r="G948" s="8"/>
      <c r="H948" s="22" t="str">
        <f t="shared" si="254"/>
        <v/>
      </c>
      <c r="I948" s="34" t="str">
        <f t="shared" si="262"/>
        <v/>
      </c>
      <c r="J948" s="8"/>
      <c r="K948" s="22" t="str">
        <f t="shared" si="255"/>
        <v/>
      </c>
      <c r="L948" s="34" t="str">
        <f t="shared" si="263"/>
        <v/>
      </c>
      <c r="M948" s="8"/>
      <c r="N948" s="22" t="str">
        <f t="shared" si="256"/>
        <v/>
      </c>
      <c r="O948" s="34" t="str">
        <f t="shared" si="264"/>
        <v/>
      </c>
      <c r="P948" s="8"/>
      <c r="Q948" s="22" t="str">
        <f t="shared" si="257"/>
        <v/>
      </c>
      <c r="R948" s="34" t="str">
        <f t="shared" si="265"/>
        <v/>
      </c>
      <c r="S948" s="8"/>
      <c r="T948" s="22" t="str">
        <f t="shared" si="258"/>
        <v/>
      </c>
      <c r="U948" s="34" t="str">
        <f t="shared" si="266"/>
        <v/>
      </c>
      <c r="V948" s="8"/>
      <c r="W948" s="22" t="str">
        <f t="shared" si="259"/>
        <v/>
      </c>
    </row>
    <row r="949" spans="1:23" ht="18" customHeight="1" x14ac:dyDescent="0.35">
      <c r="A949" s="69">
        <f>'Energy - Master'!A948</f>
        <v>46968</v>
      </c>
      <c r="B949" s="24" t="str">
        <f t="shared" si="252"/>
        <v>Aug-2028</v>
      </c>
      <c r="C949" s="34" t="str">
        <f t="shared" si="260"/>
        <v/>
      </c>
      <c r="D949" s="8"/>
      <c r="E949" s="22" t="str">
        <f t="shared" si="253"/>
        <v/>
      </c>
      <c r="F949" s="34" t="str">
        <f t="shared" si="261"/>
        <v/>
      </c>
      <c r="G949" s="8"/>
      <c r="H949" s="22" t="str">
        <f t="shared" si="254"/>
        <v/>
      </c>
      <c r="I949" s="34" t="str">
        <f t="shared" si="262"/>
        <v/>
      </c>
      <c r="J949" s="8"/>
      <c r="K949" s="22" t="str">
        <f t="shared" si="255"/>
        <v/>
      </c>
      <c r="L949" s="34" t="str">
        <f t="shared" si="263"/>
        <v/>
      </c>
      <c r="M949" s="8"/>
      <c r="N949" s="22" t="str">
        <f t="shared" si="256"/>
        <v/>
      </c>
      <c r="O949" s="34" t="str">
        <f t="shared" si="264"/>
        <v/>
      </c>
      <c r="P949" s="8"/>
      <c r="Q949" s="22" t="str">
        <f t="shared" si="257"/>
        <v/>
      </c>
      <c r="R949" s="34" t="str">
        <f t="shared" si="265"/>
        <v/>
      </c>
      <c r="S949" s="8"/>
      <c r="T949" s="22" t="str">
        <f t="shared" si="258"/>
        <v/>
      </c>
      <c r="U949" s="34" t="str">
        <f t="shared" si="266"/>
        <v/>
      </c>
      <c r="V949" s="8"/>
      <c r="W949" s="22" t="str">
        <f t="shared" si="259"/>
        <v/>
      </c>
    </row>
    <row r="950" spans="1:23" ht="18" customHeight="1" x14ac:dyDescent="0.35">
      <c r="A950" s="69">
        <f>'Energy - Master'!A949</f>
        <v>46969</v>
      </c>
      <c r="B950" s="24" t="str">
        <f t="shared" si="252"/>
        <v>Aug-2028</v>
      </c>
      <c r="C950" s="34" t="str">
        <f t="shared" si="260"/>
        <v/>
      </c>
      <c r="D950" s="8"/>
      <c r="E950" s="22" t="str">
        <f t="shared" si="253"/>
        <v/>
      </c>
      <c r="F950" s="34" t="str">
        <f t="shared" si="261"/>
        <v/>
      </c>
      <c r="G950" s="8"/>
      <c r="H950" s="22" t="str">
        <f t="shared" si="254"/>
        <v/>
      </c>
      <c r="I950" s="34" t="str">
        <f t="shared" si="262"/>
        <v/>
      </c>
      <c r="J950" s="8"/>
      <c r="K950" s="22" t="str">
        <f t="shared" si="255"/>
        <v/>
      </c>
      <c r="L950" s="34" t="str">
        <f t="shared" si="263"/>
        <v/>
      </c>
      <c r="M950" s="8"/>
      <c r="N950" s="22" t="str">
        <f t="shared" si="256"/>
        <v/>
      </c>
      <c r="O950" s="34" t="str">
        <f t="shared" si="264"/>
        <v/>
      </c>
      <c r="P950" s="8"/>
      <c r="Q950" s="22" t="str">
        <f t="shared" si="257"/>
        <v/>
      </c>
      <c r="R950" s="34" t="str">
        <f t="shared" si="265"/>
        <v/>
      </c>
      <c r="S950" s="8"/>
      <c r="T950" s="22" t="str">
        <f t="shared" si="258"/>
        <v/>
      </c>
      <c r="U950" s="34" t="str">
        <f t="shared" si="266"/>
        <v/>
      </c>
      <c r="V950" s="8"/>
      <c r="W950" s="22" t="str">
        <f t="shared" si="259"/>
        <v/>
      </c>
    </row>
    <row r="951" spans="1:23" ht="18" customHeight="1" x14ac:dyDescent="0.35">
      <c r="A951" s="69">
        <f>'Energy - Master'!A950</f>
        <v>46970</v>
      </c>
      <c r="B951" s="24" t="str">
        <f t="shared" si="252"/>
        <v>Aug-2028</v>
      </c>
      <c r="C951" s="34" t="str">
        <f t="shared" si="260"/>
        <v/>
      </c>
      <c r="D951" s="8"/>
      <c r="E951" s="22" t="str">
        <f t="shared" si="253"/>
        <v/>
      </c>
      <c r="F951" s="34" t="str">
        <f t="shared" si="261"/>
        <v/>
      </c>
      <c r="G951" s="8"/>
      <c r="H951" s="22" t="str">
        <f t="shared" si="254"/>
        <v/>
      </c>
      <c r="I951" s="34" t="str">
        <f t="shared" si="262"/>
        <v/>
      </c>
      <c r="J951" s="8"/>
      <c r="K951" s="22" t="str">
        <f t="shared" si="255"/>
        <v/>
      </c>
      <c r="L951" s="34" t="str">
        <f t="shared" si="263"/>
        <v/>
      </c>
      <c r="M951" s="8"/>
      <c r="N951" s="22" t="str">
        <f t="shared" si="256"/>
        <v/>
      </c>
      <c r="O951" s="34" t="str">
        <f t="shared" si="264"/>
        <v/>
      </c>
      <c r="P951" s="8"/>
      <c r="Q951" s="22" t="str">
        <f t="shared" si="257"/>
        <v/>
      </c>
      <c r="R951" s="34" t="str">
        <f t="shared" si="265"/>
        <v/>
      </c>
      <c r="S951" s="8"/>
      <c r="T951" s="22" t="str">
        <f t="shared" si="258"/>
        <v/>
      </c>
      <c r="U951" s="34" t="str">
        <f t="shared" si="266"/>
        <v/>
      </c>
      <c r="V951" s="8"/>
      <c r="W951" s="22" t="str">
        <f t="shared" si="259"/>
        <v/>
      </c>
    </row>
    <row r="952" spans="1:23" ht="18" customHeight="1" x14ac:dyDescent="0.35">
      <c r="A952" s="69">
        <f>'Energy - Master'!A951</f>
        <v>46971</v>
      </c>
      <c r="B952" s="24" t="str">
        <f t="shared" si="252"/>
        <v>Aug-2028</v>
      </c>
      <c r="C952" s="34" t="str">
        <f t="shared" si="260"/>
        <v/>
      </c>
      <c r="D952" s="8"/>
      <c r="E952" s="22" t="str">
        <f t="shared" si="253"/>
        <v/>
      </c>
      <c r="F952" s="34" t="str">
        <f t="shared" si="261"/>
        <v/>
      </c>
      <c r="G952" s="8"/>
      <c r="H952" s="22" t="str">
        <f t="shared" si="254"/>
        <v/>
      </c>
      <c r="I952" s="34" t="str">
        <f t="shared" si="262"/>
        <v/>
      </c>
      <c r="J952" s="8"/>
      <c r="K952" s="22" t="str">
        <f t="shared" si="255"/>
        <v/>
      </c>
      <c r="L952" s="34" t="str">
        <f t="shared" si="263"/>
        <v/>
      </c>
      <c r="M952" s="8"/>
      <c r="N952" s="22" t="str">
        <f t="shared" si="256"/>
        <v/>
      </c>
      <c r="O952" s="34" t="str">
        <f t="shared" si="264"/>
        <v/>
      </c>
      <c r="P952" s="8"/>
      <c r="Q952" s="22" t="str">
        <f t="shared" si="257"/>
        <v/>
      </c>
      <c r="R952" s="34" t="str">
        <f t="shared" si="265"/>
        <v/>
      </c>
      <c r="S952" s="8"/>
      <c r="T952" s="22" t="str">
        <f t="shared" si="258"/>
        <v/>
      </c>
      <c r="U952" s="34" t="str">
        <f t="shared" si="266"/>
        <v/>
      </c>
      <c r="V952" s="8"/>
      <c r="W952" s="22" t="str">
        <f t="shared" si="259"/>
        <v/>
      </c>
    </row>
    <row r="953" spans="1:23" ht="18" customHeight="1" x14ac:dyDescent="0.35">
      <c r="A953" s="69">
        <f>'Energy - Master'!A952</f>
        <v>46972</v>
      </c>
      <c r="B953" s="24" t="str">
        <f t="shared" si="252"/>
        <v>Aug-2028</v>
      </c>
      <c r="C953" s="34" t="str">
        <f t="shared" si="260"/>
        <v/>
      </c>
      <c r="D953" s="8"/>
      <c r="E953" s="22" t="str">
        <f t="shared" si="253"/>
        <v/>
      </c>
      <c r="F953" s="34" t="str">
        <f t="shared" si="261"/>
        <v/>
      </c>
      <c r="G953" s="8"/>
      <c r="H953" s="22" t="str">
        <f t="shared" si="254"/>
        <v/>
      </c>
      <c r="I953" s="34" t="str">
        <f t="shared" si="262"/>
        <v/>
      </c>
      <c r="J953" s="8"/>
      <c r="K953" s="22" t="str">
        <f t="shared" si="255"/>
        <v/>
      </c>
      <c r="L953" s="34" t="str">
        <f t="shared" si="263"/>
        <v/>
      </c>
      <c r="M953" s="8"/>
      <c r="N953" s="22" t="str">
        <f t="shared" si="256"/>
        <v/>
      </c>
      <c r="O953" s="34" t="str">
        <f t="shared" si="264"/>
        <v/>
      </c>
      <c r="P953" s="8"/>
      <c r="Q953" s="22" t="str">
        <f t="shared" si="257"/>
        <v/>
      </c>
      <c r="R953" s="34" t="str">
        <f t="shared" si="265"/>
        <v/>
      </c>
      <c r="S953" s="8"/>
      <c r="T953" s="22" t="str">
        <f t="shared" si="258"/>
        <v/>
      </c>
      <c r="U953" s="34" t="str">
        <f t="shared" si="266"/>
        <v/>
      </c>
      <c r="V953" s="8"/>
      <c r="W953" s="22" t="str">
        <f t="shared" si="259"/>
        <v/>
      </c>
    </row>
    <row r="954" spans="1:23" ht="18" customHeight="1" x14ac:dyDescent="0.35">
      <c r="A954" s="69">
        <f>'Energy - Master'!A953</f>
        <v>46973</v>
      </c>
      <c r="B954" s="24" t="str">
        <f t="shared" si="252"/>
        <v>Aug-2028</v>
      </c>
      <c r="C954" s="34" t="str">
        <f t="shared" si="260"/>
        <v/>
      </c>
      <c r="D954" s="8"/>
      <c r="E954" s="22" t="str">
        <f t="shared" si="253"/>
        <v/>
      </c>
      <c r="F954" s="34" t="str">
        <f t="shared" si="261"/>
        <v/>
      </c>
      <c r="G954" s="8"/>
      <c r="H954" s="22" t="str">
        <f t="shared" si="254"/>
        <v/>
      </c>
      <c r="I954" s="34" t="str">
        <f t="shared" si="262"/>
        <v/>
      </c>
      <c r="J954" s="8"/>
      <c r="K954" s="22" t="str">
        <f t="shared" si="255"/>
        <v/>
      </c>
      <c r="L954" s="34" t="str">
        <f t="shared" si="263"/>
        <v/>
      </c>
      <c r="M954" s="8"/>
      <c r="N954" s="22" t="str">
        <f t="shared" si="256"/>
        <v/>
      </c>
      <c r="O954" s="34" t="str">
        <f t="shared" si="264"/>
        <v/>
      </c>
      <c r="P954" s="8"/>
      <c r="Q954" s="22" t="str">
        <f t="shared" si="257"/>
        <v/>
      </c>
      <c r="R954" s="34" t="str">
        <f t="shared" si="265"/>
        <v/>
      </c>
      <c r="S954" s="8"/>
      <c r="T954" s="22" t="str">
        <f t="shared" si="258"/>
        <v/>
      </c>
      <c r="U954" s="34" t="str">
        <f t="shared" si="266"/>
        <v/>
      </c>
      <c r="V954" s="8"/>
      <c r="W954" s="22" t="str">
        <f t="shared" si="259"/>
        <v/>
      </c>
    </row>
    <row r="955" spans="1:23" ht="18" customHeight="1" x14ac:dyDescent="0.35">
      <c r="A955" s="69">
        <f>'Energy - Master'!A954</f>
        <v>46974</v>
      </c>
      <c r="B955" s="24" t="str">
        <f t="shared" si="252"/>
        <v>Aug-2028</v>
      </c>
      <c r="C955" s="34" t="str">
        <f t="shared" si="260"/>
        <v/>
      </c>
      <c r="D955" s="8"/>
      <c r="E955" s="22" t="str">
        <f t="shared" si="253"/>
        <v/>
      </c>
      <c r="F955" s="34" t="str">
        <f t="shared" si="261"/>
        <v/>
      </c>
      <c r="G955" s="8"/>
      <c r="H955" s="22" t="str">
        <f t="shared" si="254"/>
        <v/>
      </c>
      <c r="I955" s="34" t="str">
        <f t="shared" si="262"/>
        <v/>
      </c>
      <c r="J955" s="8"/>
      <c r="K955" s="22" t="str">
        <f t="shared" si="255"/>
        <v/>
      </c>
      <c r="L955" s="34" t="str">
        <f t="shared" si="263"/>
        <v/>
      </c>
      <c r="M955" s="8"/>
      <c r="N955" s="22" t="str">
        <f t="shared" si="256"/>
        <v/>
      </c>
      <c r="O955" s="34" t="str">
        <f t="shared" si="264"/>
        <v/>
      </c>
      <c r="P955" s="8"/>
      <c r="Q955" s="22" t="str">
        <f t="shared" si="257"/>
        <v/>
      </c>
      <c r="R955" s="34" t="str">
        <f t="shared" si="265"/>
        <v/>
      </c>
      <c r="S955" s="8"/>
      <c r="T955" s="22" t="str">
        <f t="shared" si="258"/>
        <v/>
      </c>
      <c r="U955" s="34" t="str">
        <f t="shared" si="266"/>
        <v/>
      </c>
      <c r="V955" s="8"/>
      <c r="W955" s="22" t="str">
        <f t="shared" si="259"/>
        <v/>
      </c>
    </row>
    <row r="956" spans="1:23" ht="18" customHeight="1" x14ac:dyDescent="0.35">
      <c r="A956" s="69">
        <f>'Energy - Master'!A955</f>
        <v>46975</v>
      </c>
      <c r="B956" s="24" t="str">
        <f t="shared" si="252"/>
        <v>Aug-2028</v>
      </c>
      <c r="C956" s="34" t="str">
        <f t="shared" si="260"/>
        <v/>
      </c>
      <c r="D956" s="8"/>
      <c r="E956" s="22" t="str">
        <f t="shared" si="253"/>
        <v/>
      </c>
      <c r="F956" s="34" t="str">
        <f t="shared" si="261"/>
        <v/>
      </c>
      <c r="G956" s="8"/>
      <c r="H956" s="22" t="str">
        <f t="shared" si="254"/>
        <v/>
      </c>
      <c r="I956" s="34" t="str">
        <f t="shared" si="262"/>
        <v/>
      </c>
      <c r="J956" s="8"/>
      <c r="K956" s="22" t="str">
        <f t="shared" si="255"/>
        <v/>
      </c>
      <c r="L956" s="34" t="str">
        <f t="shared" si="263"/>
        <v/>
      </c>
      <c r="M956" s="8"/>
      <c r="N956" s="22" t="str">
        <f t="shared" si="256"/>
        <v/>
      </c>
      <c r="O956" s="34" t="str">
        <f t="shared" si="264"/>
        <v/>
      </c>
      <c r="P956" s="8"/>
      <c r="Q956" s="22" t="str">
        <f t="shared" si="257"/>
        <v/>
      </c>
      <c r="R956" s="34" t="str">
        <f t="shared" si="265"/>
        <v/>
      </c>
      <c r="S956" s="8"/>
      <c r="T956" s="22" t="str">
        <f t="shared" si="258"/>
        <v/>
      </c>
      <c r="U956" s="34" t="str">
        <f t="shared" si="266"/>
        <v/>
      </c>
      <c r="V956" s="8"/>
      <c r="W956" s="22" t="str">
        <f t="shared" si="259"/>
        <v/>
      </c>
    </row>
    <row r="957" spans="1:23" ht="18" customHeight="1" x14ac:dyDescent="0.35">
      <c r="A957" s="69">
        <f>'Energy - Master'!A956</f>
        <v>46976</v>
      </c>
      <c r="B957" s="24" t="str">
        <f t="shared" si="252"/>
        <v>Aug-2028</v>
      </c>
      <c r="C957" s="34" t="str">
        <f t="shared" si="260"/>
        <v/>
      </c>
      <c r="D957" s="8"/>
      <c r="E957" s="22" t="str">
        <f t="shared" si="253"/>
        <v/>
      </c>
      <c r="F957" s="34" t="str">
        <f t="shared" si="261"/>
        <v/>
      </c>
      <c r="G957" s="8"/>
      <c r="H957" s="22" t="str">
        <f t="shared" si="254"/>
        <v/>
      </c>
      <c r="I957" s="34" t="str">
        <f t="shared" si="262"/>
        <v/>
      </c>
      <c r="J957" s="8"/>
      <c r="K957" s="22" t="str">
        <f t="shared" si="255"/>
        <v/>
      </c>
      <c r="L957" s="34" t="str">
        <f t="shared" si="263"/>
        <v/>
      </c>
      <c r="M957" s="8"/>
      <c r="N957" s="22" t="str">
        <f t="shared" si="256"/>
        <v/>
      </c>
      <c r="O957" s="34" t="str">
        <f t="shared" si="264"/>
        <v/>
      </c>
      <c r="P957" s="8"/>
      <c r="Q957" s="22" t="str">
        <f t="shared" si="257"/>
        <v/>
      </c>
      <c r="R957" s="34" t="str">
        <f t="shared" si="265"/>
        <v/>
      </c>
      <c r="S957" s="8"/>
      <c r="T957" s="22" t="str">
        <f t="shared" si="258"/>
        <v/>
      </c>
      <c r="U957" s="34" t="str">
        <f t="shared" si="266"/>
        <v/>
      </c>
      <c r="V957" s="8"/>
      <c r="W957" s="22" t="str">
        <f t="shared" si="259"/>
        <v/>
      </c>
    </row>
    <row r="958" spans="1:23" ht="18" customHeight="1" x14ac:dyDescent="0.35">
      <c r="A958" s="69">
        <f>'Energy - Master'!A957</f>
        <v>46977</v>
      </c>
      <c r="B958" s="24" t="str">
        <f t="shared" si="252"/>
        <v>Aug-2028</v>
      </c>
      <c r="C958" s="34" t="str">
        <f t="shared" si="260"/>
        <v/>
      </c>
      <c r="D958" s="8"/>
      <c r="E958" s="22" t="str">
        <f t="shared" si="253"/>
        <v/>
      </c>
      <c r="F958" s="34" t="str">
        <f t="shared" si="261"/>
        <v/>
      </c>
      <c r="G958" s="8"/>
      <c r="H958" s="22" t="str">
        <f t="shared" si="254"/>
        <v/>
      </c>
      <c r="I958" s="34" t="str">
        <f t="shared" si="262"/>
        <v/>
      </c>
      <c r="J958" s="8"/>
      <c r="K958" s="22" t="str">
        <f t="shared" si="255"/>
        <v/>
      </c>
      <c r="L958" s="34" t="str">
        <f t="shared" si="263"/>
        <v/>
      </c>
      <c r="M958" s="8"/>
      <c r="N958" s="22" t="str">
        <f t="shared" si="256"/>
        <v/>
      </c>
      <c r="O958" s="34" t="str">
        <f t="shared" si="264"/>
        <v/>
      </c>
      <c r="P958" s="8"/>
      <c r="Q958" s="22" t="str">
        <f t="shared" si="257"/>
        <v/>
      </c>
      <c r="R958" s="34" t="str">
        <f t="shared" si="265"/>
        <v/>
      </c>
      <c r="S958" s="8"/>
      <c r="T958" s="22" t="str">
        <f t="shared" si="258"/>
        <v/>
      </c>
      <c r="U958" s="34" t="str">
        <f t="shared" si="266"/>
        <v/>
      </c>
      <c r="V958" s="8"/>
      <c r="W958" s="22" t="str">
        <f t="shared" si="259"/>
        <v/>
      </c>
    </row>
    <row r="959" spans="1:23" ht="18" customHeight="1" x14ac:dyDescent="0.35">
      <c r="A959" s="69">
        <f>'Energy - Master'!A958</f>
        <v>46978</v>
      </c>
      <c r="B959" s="24" t="str">
        <f t="shared" si="252"/>
        <v>Aug-2028</v>
      </c>
      <c r="C959" s="34" t="str">
        <f t="shared" si="260"/>
        <v/>
      </c>
      <c r="D959" s="8"/>
      <c r="E959" s="22" t="str">
        <f t="shared" si="253"/>
        <v/>
      </c>
      <c r="F959" s="34" t="str">
        <f t="shared" si="261"/>
        <v/>
      </c>
      <c r="G959" s="8"/>
      <c r="H959" s="22" t="str">
        <f t="shared" si="254"/>
        <v/>
      </c>
      <c r="I959" s="34" t="str">
        <f t="shared" si="262"/>
        <v/>
      </c>
      <c r="J959" s="8"/>
      <c r="K959" s="22" t="str">
        <f t="shared" si="255"/>
        <v/>
      </c>
      <c r="L959" s="34" t="str">
        <f t="shared" si="263"/>
        <v/>
      </c>
      <c r="M959" s="8"/>
      <c r="N959" s="22" t="str">
        <f t="shared" si="256"/>
        <v/>
      </c>
      <c r="O959" s="34" t="str">
        <f t="shared" si="264"/>
        <v/>
      </c>
      <c r="P959" s="8"/>
      <c r="Q959" s="22" t="str">
        <f t="shared" si="257"/>
        <v/>
      </c>
      <c r="R959" s="34" t="str">
        <f t="shared" si="265"/>
        <v/>
      </c>
      <c r="S959" s="8"/>
      <c r="T959" s="22" t="str">
        <f t="shared" si="258"/>
        <v/>
      </c>
      <c r="U959" s="34" t="str">
        <f t="shared" si="266"/>
        <v/>
      </c>
      <c r="V959" s="8"/>
      <c r="W959" s="22" t="str">
        <f t="shared" si="259"/>
        <v/>
      </c>
    </row>
    <row r="960" spans="1:23" ht="18" customHeight="1" x14ac:dyDescent="0.35">
      <c r="A960" s="69">
        <f>'Energy - Master'!A959</f>
        <v>46979</v>
      </c>
      <c r="B960" s="24" t="str">
        <f t="shared" si="252"/>
        <v>Aug-2028</v>
      </c>
      <c r="C960" s="34" t="str">
        <f t="shared" si="260"/>
        <v/>
      </c>
      <c r="D960" s="8"/>
      <c r="E960" s="22" t="str">
        <f t="shared" si="253"/>
        <v/>
      </c>
      <c r="F960" s="34" t="str">
        <f t="shared" si="261"/>
        <v/>
      </c>
      <c r="G960" s="8"/>
      <c r="H960" s="22" t="str">
        <f t="shared" si="254"/>
        <v/>
      </c>
      <c r="I960" s="34" t="str">
        <f t="shared" si="262"/>
        <v/>
      </c>
      <c r="J960" s="8"/>
      <c r="K960" s="22" t="str">
        <f t="shared" si="255"/>
        <v/>
      </c>
      <c r="L960" s="34" t="str">
        <f t="shared" si="263"/>
        <v/>
      </c>
      <c r="M960" s="8"/>
      <c r="N960" s="22" t="str">
        <f t="shared" si="256"/>
        <v/>
      </c>
      <c r="O960" s="34" t="str">
        <f t="shared" si="264"/>
        <v/>
      </c>
      <c r="P960" s="8"/>
      <c r="Q960" s="22" t="str">
        <f t="shared" si="257"/>
        <v/>
      </c>
      <c r="R960" s="34" t="str">
        <f t="shared" si="265"/>
        <v/>
      </c>
      <c r="S960" s="8"/>
      <c r="T960" s="22" t="str">
        <f t="shared" si="258"/>
        <v/>
      </c>
      <c r="U960" s="34" t="str">
        <f t="shared" si="266"/>
        <v/>
      </c>
      <c r="V960" s="8"/>
      <c r="W960" s="22" t="str">
        <f t="shared" si="259"/>
        <v/>
      </c>
    </row>
    <row r="961" spans="1:23" ht="18" customHeight="1" x14ac:dyDescent="0.35">
      <c r="A961" s="69">
        <f>'Energy - Master'!A960</f>
        <v>46980</v>
      </c>
      <c r="B961" s="24" t="str">
        <f t="shared" si="252"/>
        <v>Aug-2028</v>
      </c>
      <c r="C961" s="34" t="str">
        <f t="shared" si="260"/>
        <v/>
      </c>
      <c r="D961" s="8"/>
      <c r="E961" s="22" t="str">
        <f t="shared" si="253"/>
        <v/>
      </c>
      <c r="F961" s="34" t="str">
        <f t="shared" si="261"/>
        <v/>
      </c>
      <c r="G961" s="8"/>
      <c r="H961" s="22" t="str">
        <f t="shared" si="254"/>
        <v/>
      </c>
      <c r="I961" s="34" t="str">
        <f t="shared" si="262"/>
        <v/>
      </c>
      <c r="J961" s="8"/>
      <c r="K961" s="22" t="str">
        <f t="shared" si="255"/>
        <v/>
      </c>
      <c r="L961" s="34" t="str">
        <f t="shared" si="263"/>
        <v/>
      </c>
      <c r="M961" s="8"/>
      <c r="N961" s="22" t="str">
        <f t="shared" si="256"/>
        <v/>
      </c>
      <c r="O961" s="34" t="str">
        <f t="shared" si="264"/>
        <v/>
      </c>
      <c r="P961" s="8"/>
      <c r="Q961" s="22" t="str">
        <f t="shared" si="257"/>
        <v/>
      </c>
      <c r="R961" s="34" t="str">
        <f t="shared" si="265"/>
        <v/>
      </c>
      <c r="S961" s="8"/>
      <c r="T961" s="22" t="str">
        <f t="shared" si="258"/>
        <v/>
      </c>
      <c r="U961" s="34" t="str">
        <f t="shared" si="266"/>
        <v/>
      </c>
      <c r="V961" s="8"/>
      <c r="W961" s="22" t="str">
        <f t="shared" si="259"/>
        <v/>
      </c>
    </row>
    <row r="962" spans="1:23" ht="18" customHeight="1" x14ac:dyDescent="0.35">
      <c r="A962" s="69">
        <f>'Energy - Master'!A961</f>
        <v>46981</v>
      </c>
      <c r="B962" s="24" t="str">
        <f t="shared" si="252"/>
        <v>Aug-2028</v>
      </c>
      <c r="C962" s="34" t="str">
        <f t="shared" si="260"/>
        <v/>
      </c>
      <c r="D962" s="8"/>
      <c r="E962" s="22" t="str">
        <f t="shared" si="253"/>
        <v/>
      </c>
      <c r="F962" s="34" t="str">
        <f t="shared" si="261"/>
        <v/>
      </c>
      <c r="G962" s="8"/>
      <c r="H962" s="22" t="str">
        <f t="shared" si="254"/>
        <v/>
      </c>
      <c r="I962" s="34" t="str">
        <f t="shared" si="262"/>
        <v/>
      </c>
      <c r="J962" s="8"/>
      <c r="K962" s="22" t="str">
        <f t="shared" si="255"/>
        <v/>
      </c>
      <c r="L962" s="34" t="str">
        <f t="shared" si="263"/>
        <v/>
      </c>
      <c r="M962" s="8"/>
      <c r="N962" s="22" t="str">
        <f t="shared" si="256"/>
        <v/>
      </c>
      <c r="O962" s="34" t="str">
        <f t="shared" si="264"/>
        <v/>
      </c>
      <c r="P962" s="8"/>
      <c r="Q962" s="22" t="str">
        <f t="shared" si="257"/>
        <v/>
      </c>
      <c r="R962" s="34" t="str">
        <f t="shared" si="265"/>
        <v/>
      </c>
      <c r="S962" s="8"/>
      <c r="T962" s="22" t="str">
        <f t="shared" si="258"/>
        <v/>
      </c>
      <c r="U962" s="34" t="str">
        <f t="shared" si="266"/>
        <v/>
      </c>
      <c r="V962" s="8"/>
      <c r="W962" s="22" t="str">
        <f t="shared" si="259"/>
        <v/>
      </c>
    </row>
    <row r="963" spans="1:23" ht="18" customHeight="1" x14ac:dyDescent="0.35">
      <c r="A963" s="69">
        <f>'Energy - Master'!A962</f>
        <v>46982</v>
      </c>
      <c r="B963" s="24" t="str">
        <f t="shared" si="252"/>
        <v>Aug-2028</v>
      </c>
      <c r="C963" s="34" t="str">
        <f t="shared" si="260"/>
        <v/>
      </c>
      <c r="D963" s="8"/>
      <c r="E963" s="22" t="str">
        <f t="shared" si="253"/>
        <v/>
      </c>
      <c r="F963" s="34" t="str">
        <f t="shared" si="261"/>
        <v/>
      </c>
      <c r="G963" s="8"/>
      <c r="H963" s="22" t="str">
        <f t="shared" si="254"/>
        <v/>
      </c>
      <c r="I963" s="34" t="str">
        <f t="shared" si="262"/>
        <v/>
      </c>
      <c r="J963" s="8"/>
      <c r="K963" s="22" t="str">
        <f t="shared" si="255"/>
        <v/>
      </c>
      <c r="L963" s="34" t="str">
        <f t="shared" si="263"/>
        <v/>
      </c>
      <c r="M963" s="8"/>
      <c r="N963" s="22" t="str">
        <f t="shared" si="256"/>
        <v/>
      </c>
      <c r="O963" s="34" t="str">
        <f t="shared" si="264"/>
        <v/>
      </c>
      <c r="P963" s="8"/>
      <c r="Q963" s="22" t="str">
        <f t="shared" si="257"/>
        <v/>
      </c>
      <c r="R963" s="34" t="str">
        <f t="shared" si="265"/>
        <v/>
      </c>
      <c r="S963" s="8"/>
      <c r="T963" s="22" t="str">
        <f t="shared" si="258"/>
        <v/>
      </c>
      <c r="U963" s="34" t="str">
        <f t="shared" si="266"/>
        <v/>
      </c>
      <c r="V963" s="8"/>
      <c r="W963" s="22" t="str">
        <f t="shared" si="259"/>
        <v/>
      </c>
    </row>
    <row r="964" spans="1:23" ht="18" customHeight="1" x14ac:dyDescent="0.35">
      <c r="A964" s="69">
        <f>'Energy - Master'!A963</f>
        <v>46983</v>
      </c>
      <c r="B964" s="24" t="str">
        <f t="shared" ref="B964:B1027" si="267">IF(A964="","",TEXT(A964,"MMM-YYYY"))</f>
        <v>Aug-2028</v>
      </c>
      <c r="C964" s="34" t="str">
        <f t="shared" si="260"/>
        <v/>
      </c>
      <c r="D964" s="8"/>
      <c r="E964" s="22" t="str">
        <f t="shared" ref="E964:E1027" si="268">IF(OR(C964="",D964=""),"",D964-C964)</f>
        <v/>
      </c>
      <c r="F964" s="34" t="str">
        <f t="shared" si="261"/>
        <v/>
      </c>
      <c r="G964" s="8"/>
      <c r="H964" s="22" t="str">
        <f t="shared" ref="H964:H1027" si="269">IF(OR(F964="",G964=""),"",G964-F964)</f>
        <v/>
      </c>
      <c r="I964" s="34" t="str">
        <f t="shared" si="262"/>
        <v/>
      </c>
      <c r="J964" s="8"/>
      <c r="K964" s="22" t="str">
        <f t="shared" ref="K964:K1027" si="270">IF(OR(I964="",J964=""),"",J964-I964)</f>
        <v/>
      </c>
      <c r="L964" s="34" t="str">
        <f t="shared" si="263"/>
        <v/>
      </c>
      <c r="M964" s="8"/>
      <c r="N964" s="22" t="str">
        <f t="shared" ref="N964:N1027" si="271">IF(OR(L964="",M964=""),"",M964-L964)</f>
        <v/>
      </c>
      <c r="O964" s="34" t="str">
        <f t="shared" si="264"/>
        <v/>
      </c>
      <c r="P964" s="8"/>
      <c r="Q964" s="22" t="str">
        <f t="shared" ref="Q964:Q1027" si="272">IF(OR(O964="",P964=""),"",P964-O964)</f>
        <v/>
      </c>
      <c r="R964" s="34" t="str">
        <f t="shared" si="265"/>
        <v/>
      </c>
      <c r="S964" s="8"/>
      <c r="T964" s="22" t="str">
        <f t="shared" ref="T964:T1027" si="273">IF(OR(R964="",S964=""),"",S964-R964)</f>
        <v/>
      </c>
      <c r="U964" s="34" t="str">
        <f t="shared" si="266"/>
        <v/>
      </c>
      <c r="V964" s="8"/>
      <c r="W964" s="22" t="str">
        <f t="shared" ref="W964:W1027" si="274">IF(OR(U964="",V964=""),"",V964-U964)</f>
        <v/>
      </c>
    </row>
    <row r="965" spans="1:23" ht="18" customHeight="1" x14ac:dyDescent="0.35">
      <c r="A965" s="69">
        <f>'Energy - Master'!A964</f>
        <v>46984</v>
      </c>
      <c r="B965" s="24" t="str">
        <f t="shared" si="267"/>
        <v>Aug-2028</v>
      </c>
      <c r="C965" s="34" t="str">
        <f t="shared" ref="C965:C1028" si="275">IF(D964="","",D964)</f>
        <v/>
      </c>
      <c r="D965" s="8"/>
      <c r="E965" s="22" t="str">
        <f t="shared" si="268"/>
        <v/>
      </c>
      <c r="F965" s="34" t="str">
        <f t="shared" ref="F965:F1028" si="276">IF(G964="","",G964)</f>
        <v/>
      </c>
      <c r="G965" s="8"/>
      <c r="H965" s="22" t="str">
        <f t="shared" si="269"/>
        <v/>
      </c>
      <c r="I965" s="34" t="str">
        <f t="shared" ref="I965:I1028" si="277">IF(J964="","",J964)</f>
        <v/>
      </c>
      <c r="J965" s="8"/>
      <c r="K965" s="22" t="str">
        <f t="shared" si="270"/>
        <v/>
      </c>
      <c r="L965" s="34" t="str">
        <f t="shared" ref="L965:L1028" si="278">IF(M964="","",M964)</f>
        <v/>
      </c>
      <c r="M965" s="8"/>
      <c r="N965" s="22" t="str">
        <f t="shared" si="271"/>
        <v/>
      </c>
      <c r="O965" s="34" t="str">
        <f t="shared" ref="O965:O1028" si="279">IF(P964="","",P964)</f>
        <v/>
      </c>
      <c r="P965" s="8"/>
      <c r="Q965" s="22" t="str">
        <f t="shared" si="272"/>
        <v/>
      </c>
      <c r="R965" s="34" t="str">
        <f t="shared" ref="R965:R1028" si="280">IF(S964="","",S964)</f>
        <v/>
      </c>
      <c r="S965" s="8"/>
      <c r="T965" s="22" t="str">
        <f t="shared" si="273"/>
        <v/>
      </c>
      <c r="U965" s="34" t="str">
        <f t="shared" ref="U965:U1028" si="281">IF(V964="","",V964)</f>
        <v/>
      </c>
      <c r="V965" s="8"/>
      <c r="W965" s="22" t="str">
        <f t="shared" si="274"/>
        <v/>
      </c>
    </row>
    <row r="966" spans="1:23" ht="18" customHeight="1" x14ac:dyDescent="0.35">
      <c r="A966" s="69">
        <f>'Energy - Master'!A965</f>
        <v>46985</v>
      </c>
      <c r="B966" s="24" t="str">
        <f t="shared" si="267"/>
        <v>Aug-2028</v>
      </c>
      <c r="C966" s="34" t="str">
        <f t="shared" si="275"/>
        <v/>
      </c>
      <c r="D966" s="8"/>
      <c r="E966" s="22" t="str">
        <f t="shared" si="268"/>
        <v/>
      </c>
      <c r="F966" s="34" t="str">
        <f t="shared" si="276"/>
        <v/>
      </c>
      <c r="G966" s="8"/>
      <c r="H966" s="22" t="str">
        <f t="shared" si="269"/>
        <v/>
      </c>
      <c r="I966" s="34" t="str">
        <f t="shared" si="277"/>
        <v/>
      </c>
      <c r="J966" s="8"/>
      <c r="K966" s="22" t="str">
        <f t="shared" si="270"/>
        <v/>
      </c>
      <c r="L966" s="34" t="str">
        <f t="shared" si="278"/>
        <v/>
      </c>
      <c r="M966" s="8"/>
      <c r="N966" s="22" t="str">
        <f t="shared" si="271"/>
        <v/>
      </c>
      <c r="O966" s="34" t="str">
        <f t="shared" si="279"/>
        <v/>
      </c>
      <c r="P966" s="8"/>
      <c r="Q966" s="22" t="str">
        <f t="shared" si="272"/>
        <v/>
      </c>
      <c r="R966" s="34" t="str">
        <f t="shared" si="280"/>
        <v/>
      </c>
      <c r="S966" s="8"/>
      <c r="T966" s="22" t="str">
        <f t="shared" si="273"/>
        <v/>
      </c>
      <c r="U966" s="34" t="str">
        <f t="shared" si="281"/>
        <v/>
      </c>
      <c r="V966" s="8"/>
      <c r="W966" s="22" t="str">
        <f t="shared" si="274"/>
        <v/>
      </c>
    </row>
    <row r="967" spans="1:23" ht="18" customHeight="1" x14ac:dyDescent="0.35">
      <c r="A967" s="69">
        <f>'Energy - Master'!A966</f>
        <v>46986</v>
      </c>
      <c r="B967" s="24" t="str">
        <f t="shared" si="267"/>
        <v>Aug-2028</v>
      </c>
      <c r="C967" s="34" t="str">
        <f t="shared" si="275"/>
        <v/>
      </c>
      <c r="D967" s="8"/>
      <c r="E967" s="22" t="str">
        <f t="shared" si="268"/>
        <v/>
      </c>
      <c r="F967" s="34" t="str">
        <f t="shared" si="276"/>
        <v/>
      </c>
      <c r="G967" s="8"/>
      <c r="H967" s="22" t="str">
        <f t="shared" si="269"/>
        <v/>
      </c>
      <c r="I967" s="34" t="str">
        <f t="shared" si="277"/>
        <v/>
      </c>
      <c r="J967" s="8"/>
      <c r="K967" s="22" t="str">
        <f t="shared" si="270"/>
        <v/>
      </c>
      <c r="L967" s="34" t="str">
        <f t="shared" si="278"/>
        <v/>
      </c>
      <c r="M967" s="8"/>
      <c r="N967" s="22" t="str">
        <f t="shared" si="271"/>
        <v/>
      </c>
      <c r="O967" s="34" t="str">
        <f t="shared" si="279"/>
        <v/>
      </c>
      <c r="P967" s="8"/>
      <c r="Q967" s="22" t="str">
        <f t="shared" si="272"/>
        <v/>
      </c>
      <c r="R967" s="34" t="str">
        <f t="shared" si="280"/>
        <v/>
      </c>
      <c r="S967" s="8"/>
      <c r="T967" s="22" t="str">
        <f t="shared" si="273"/>
        <v/>
      </c>
      <c r="U967" s="34" t="str">
        <f t="shared" si="281"/>
        <v/>
      </c>
      <c r="V967" s="8"/>
      <c r="W967" s="22" t="str">
        <f t="shared" si="274"/>
        <v/>
      </c>
    </row>
    <row r="968" spans="1:23" ht="18" customHeight="1" x14ac:dyDescent="0.35">
      <c r="A968" s="69">
        <f>'Energy - Master'!A967</f>
        <v>46987</v>
      </c>
      <c r="B968" s="24" t="str">
        <f t="shared" si="267"/>
        <v>Aug-2028</v>
      </c>
      <c r="C968" s="34" t="str">
        <f t="shared" si="275"/>
        <v/>
      </c>
      <c r="D968" s="8"/>
      <c r="E968" s="22" t="str">
        <f t="shared" si="268"/>
        <v/>
      </c>
      <c r="F968" s="34" t="str">
        <f t="shared" si="276"/>
        <v/>
      </c>
      <c r="G968" s="8"/>
      <c r="H968" s="22" t="str">
        <f t="shared" si="269"/>
        <v/>
      </c>
      <c r="I968" s="34" t="str">
        <f t="shared" si="277"/>
        <v/>
      </c>
      <c r="J968" s="8"/>
      <c r="K968" s="22" t="str">
        <f t="shared" si="270"/>
        <v/>
      </c>
      <c r="L968" s="34" t="str">
        <f t="shared" si="278"/>
        <v/>
      </c>
      <c r="M968" s="8"/>
      <c r="N968" s="22" t="str">
        <f t="shared" si="271"/>
        <v/>
      </c>
      <c r="O968" s="34" t="str">
        <f t="shared" si="279"/>
        <v/>
      </c>
      <c r="P968" s="8"/>
      <c r="Q968" s="22" t="str">
        <f t="shared" si="272"/>
        <v/>
      </c>
      <c r="R968" s="34" t="str">
        <f t="shared" si="280"/>
        <v/>
      </c>
      <c r="S968" s="8"/>
      <c r="T968" s="22" t="str">
        <f t="shared" si="273"/>
        <v/>
      </c>
      <c r="U968" s="34" t="str">
        <f t="shared" si="281"/>
        <v/>
      </c>
      <c r="V968" s="8"/>
      <c r="W968" s="22" t="str">
        <f t="shared" si="274"/>
        <v/>
      </c>
    </row>
    <row r="969" spans="1:23" ht="18" customHeight="1" x14ac:dyDescent="0.35">
      <c r="A969" s="69">
        <f>'Energy - Master'!A968</f>
        <v>46988</v>
      </c>
      <c r="B969" s="24" t="str">
        <f t="shared" si="267"/>
        <v>Aug-2028</v>
      </c>
      <c r="C969" s="34" t="str">
        <f t="shared" si="275"/>
        <v/>
      </c>
      <c r="D969" s="8"/>
      <c r="E969" s="22" t="str">
        <f t="shared" si="268"/>
        <v/>
      </c>
      <c r="F969" s="34" t="str">
        <f t="shared" si="276"/>
        <v/>
      </c>
      <c r="G969" s="8"/>
      <c r="H969" s="22" t="str">
        <f t="shared" si="269"/>
        <v/>
      </c>
      <c r="I969" s="34" t="str">
        <f t="shared" si="277"/>
        <v/>
      </c>
      <c r="J969" s="8"/>
      <c r="K969" s="22" t="str">
        <f t="shared" si="270"/>
        <v/>
      </c>
      <c r="L969" s="34" t="str">
        <f t="shared" si="278"/>
        <v/>
      </c>
      <c r="M969" s="8"/>
      <c r="N969" s="22" t="str">
        <f t="shared" si="271"/>
        <v/>
      </c>
      <c r="O969" s="34" t="str">
        <f t="shared" si="279"/>
        <v/>
      </c>
      <c r="P969" s="8"/>
      <c r="Q969" s="22" t="str">
        <f t="shared" si="272"/>
        <v/>
      </c>
      <c r="R969" s="34" t="str">
        <f t="shared" si="280"/>
        <v/>
      </c>
      <c r="S969" s="8"/>
      <c r="T969" s="22" t="str">
        <f t="shared" si="273"/>
        <v/>
      </c>
      <c r="U969" s="34" t="str">
        <f t="shared" si="281"/>
        <v/>
      </c>
      <c r="V969" s="8"/>
      <c r="W969" s="22" t="str">
        <f t="shared" si="274"/>
        <v/>
      </c>
    </row>
    <row r="970" spans="1:23" ht="18" customHeight="1" x14ac:dyDescent="0.35">
      <c r="A970" s="69">
        <f>'Energy - Master'!A969</f>
        <v>46989</v>
      </c>
      <c r="B970" s="24" t="str">
        <f t="shared" si="267"/>
        <v>Aug-2028</v>
      </c>
      <c r="C970" s="34" t="str">
        <f t="shared" si="275"/>
        <v/>
      </c>
      <c r="D970" s="8"/>
      <c r="E970" s="22" t="str">
        <f t="shared" si="268"/>
        <v/>
      </c>
      <c r="F970" s="34" t="str">
        <f t="shared" si="276"/>
        <v/>
      </c>
      <c r="G970" s="8"/>
      <c r="H970" s="22" t="str">
        <f t="shared" si="269"/>
        <v/>
      </c>
      <c r="I970" s="34" t="str">
        <f t="shared" si="277"/>
        <v/>
      </c>
      <c r="J970" s="8"/>
      <c r="K970" s="22" t="str">
        <f t="shared" si="270"/>
        <v/>
      </c>
      <c r="L970" s="34" t="str">
        <f t="shared" si="278"/>
        <v/>
      </c>
      <c r="M970" s="8"/>
      <c r="N970" s="22" t="str">
        <f t="shared" si="271"/>
        <v/>
      </c>
      <c r="O970" s="34" t="str">
        <f t="shared" si="279"/>
        <v/>
      </c>
      <c r="P970" s="8"/>
      <c r="Q970" s="22" t="str">
        <f t="shared" si="272"/>
        <v/>
      </c>
      <c r="R970" s="34" t="str">
        <f t="shared" si="280"/>
        <v/>
      </c>
      <c r="S970" s="8"/>
      <c r="T970" s="22" t="str">
        <f t="shared" si="273"/>
        <v/>
      </c>
      <c r="U970" s="34" t="str">
        <f t="shared" si="281"/>
        <v/>
      </c>
      <c r="V970" s="8"/>
      <c r="W970" s="22" t="str">
        <f t="shared" si="274"/>
        <v/>
      </c>
    </row>
    <row r="971" spans="1:23" ht="18" customHeight="1" x14ac:dyDescent="0.35">
      <c r="A971" s="69">
        <f>'Energy - Master'!A970</f>
        <v>46990</v>
      </c>
      <c r="B971" s="24" t="str">
        <f t="shared" si="267"/>
        <v>Aug-2028</v>
      </c>
      <c r="C971" s="34" t="str">
        <f t="shared" si="275"/>
        <v/>
      </c>
      <c r="D971" s="8"/>
      <c r="E971" s="22" t="str">
        <f t="shared" si="268"/>
        <v/>
      </c>
      <c r="F971" s="34" t="str">
        <f t="shared" si="276"/>
        <v/>
      </c>
      <c r="G971" s="8"/>
      <c r="H971" s="22" t="str">
        <f t="shared" si="269"/>
        <v/>
      </c>
      <c r="I971" s="34" t="str">
        <f t="shared" si="277"/>
        <v/>
      </c>
      <c r="J971" s="8"/>
      <c r="K971" s="22" t="str">
        <f t="shared" si="270"/>
        <v/>
      </c>
      <c r="L971" s="34" t="str">
        <f t="shared" si="278"/>
        <v/>
      </c>
      <c r="M971" s="8"/>
      <c r="N971" s="22" t="str">
        <f t="shared" si="271"/>
        <v/>
      </c>
      <c r="O971" s="34" t="str">
        <f t="shared" si="279"/>
        <v/>
      </c>
      <c r="P971" s="8"/>
      <c r="Q971" s="22" t="str">
        <f t="shared" si="272"/>
        <v/>
      </c>
      <c r="R971" s="34" t="str">
        <f t="shared" si="280"/>
        <v/>
      </c>
      <c r="S971" s="8"/>
      <c r="T971" s="22" t="str">
        <f t="shared" si="273"/>
        <v/>
      </c>
      <c r="U971" s="34" t="str">
        <f t="shared" si="281"/>
        <v/>
      </c>
      <c r="V971" s="8"/>
      <c r="W971" s="22" t="str">
        <f t="shared" si="274"/>
        <v/>
      </c>
    </row>
    <row r="972" spans="1:23" ht="18" customHeight="1" x14ac:dyDescent="0.35">
      <c r="A972" s="69">
        <f>'Energy - Master'!A971</f>
        <v>46991</v>
      </c>
      <c r="B972" s="24" t="str">
        <f t="shared" si="267"/>
        <v>Aug-2028</v>
      </c>
      <c r="C972" s="34" t="str">
        <f t="shared" si="275"/>
        <v/>
      </c>
      <c r="D972" s="8"/>
      <c r="E972" s="22" t="str">
        <f t="shared" si="268"/>
        <v/>
      </c>
      <c r="F972" s="34" t="str">
        <f t="shared" si="276"/>
        <v/>
      </c>
      <c r="G972" s="8"/>
      <c r="H972" s="22" t="str">
        <f t="shared" si="269"/>
        <v/>
      </c>
      <c r="I972" s="34" t="str">
        <f t="shared" si="277"/>
        <v/>
      </c>
      <c r="J972" s="8"/>
      <c r="K972" s="22" t="str">
        <f t="shared" si="270"/>
        <v/>
      </c>
      <c r="L972" s="34" t="str">
        <f t="shared" si="278"/>
        <v/>
      </c>
      <c r="M972" s="8"/>
      <c r="N972" s="22" t="str">
        <f t="shared" si="271"/>
        <v/>
      </c>
      <c r="O972" s="34" t="str">
        <f t="shared" si="279"/>
        <v/>
      </c>
      <c r="P972" s="8"/>
      <c r="Q972" s="22" t="str">
        <f t="shared" si="272"/>
        <v/>
      </c>
      <c r="R972" s="34" t="str">
        <f t="shared" si="280"/>
        <v/>
      </c>
      <c r="S972" s="8"/>
      <c r="T972" s="22" t="str">
        <f t="shared" si="273"/>
        <v/>
      </c>
      <c r="U972" s="34" t="str">
        <f t="shared" si="281"/>
        <v/>
      </c>
      <c r="V972" s="8"/>
      <c r="W972" s="22" t="str">
        <f t="shared" si="274"/>
        <v/>
      </c>
    </row>
    <row r="973" spans="1:23" ht="18" customHeight="1" x14ac:dyDescent="0.35">
      <c r="A973" s="69">
        <f>'Energy - Master'!A972</f>
        <v>46992</v>
      </c>
      <c r="B973" s="24" t="str">
        <f t="shared" si="267"/>
        <v>Aug-2028</v>
      </c>
      <c r="C973" s="34" t="str">
        <f t="shared" si="275"/>
        <v/>
      </c>
      <c r="D973" s="8"/>
      <c r="E973" s="22" t="str">
        <f t="shared" si="268"/>
        <v/>
      </c>
      <c r="F973" s="34" t="str">
        <f t="shared" si="276"/>
        <v/>
      </c>
      <c r="G973" s="8"/>
      <c r="H973" s="22" t="str">
        <f t="shared" si="269"/>
        <v/>
      </c>
      <c r="I973" s="34" t="str">
        <f t="shared" si="277"/>
        <v/>
      </c>
      <c r="J973" s="8"/>
      <c r="K973" s="22" t="str">
        <f t="shared" si="270"/>
        <v/>
      </c>
      <c r="L973" s="34" t="str">
        <f t="shared" si="278"/>
        <v/>
      </c>
      <c r="M973" s="8"/>
      <c r="N973" s="22" t="str">
        <f t="shared" si="271"/>
        <v/>
      </c>
      <c r="O973" s="34" t="str">
        <f t="shared" si="279"/>
        <v/>
      </c>
      <c r="P973" s="8"/>
      <c r="Q973" s="22" t="str">
        <f t="shared" si="272"/>
        <v/>
      </c>
      <c r="R973" s="34" t="str">
        <f t="shared" si="280"/>
        <v/>
      </c>
      <c r="S973" s="8"/>
      <c r="T973" s="22" t="str">
        <f t="shared" si="273"/>
        <v/>
      </c>
      <c r="U973" s="34" t="str">
        <f t="shared" si="281"/>
        <v/>
      </c>
      <c r="V973" s="8"/>
      <c r="W973" s="22" t="str">
        <f t="shared" si="274"/>
        <v/>
      </c>
    </row>
    <row r="974" spans="1:23" ht="18" customHeight="1" x14ac:dyDescent="0.35">
      <c r="A974" s="69">
        <f>'Energy - Master'!A973</f>
        <v>46993</v>
      </c>
      <c r="B974" s="24" t="str">
        <f t="shared" si="267"/>
        <v>Aug-2028</v>
      </c>
      <c r="C974" s="34" t="str">
        <f t="shared" si="275"/>
        <v/>
      </c>
      <c r="D974" s="8"/>
      <c r="E974" s="22" t="str">
        <f t="shared" si="268"/>
        <v/>
      </c>
      <c r="F974" s="34" t="str">
        <f t="shared" si="276"/>
        <v/>
      </c>
      <c r="G974" s="8"/>
      <c r="H974" s="22" t="str">
        <f t="shared" si="269"/>
        <v/>
      </c>
      <c r="I974" s="34" t="str">
        <f t="shared" si="277"/>
        <v/>
      </c>
      <c r="J974" s="8"/>
      <c r="K974" s="22" t="str">
        <f t="shared" si="270"/>
        <v/>
      </c>
      <c r="L974" s="34" t="str">
        <f t="shared" si="278"/>
        <v/>
      </c>
      <c r="M974" s="8"/>
      <c r="N974" s="22" t="str">
        <f t="shared" si="271"/>
        <v/>
      </c>
      <c r="O974" s="34" t="str">
        <f t="shared" si="279"/>
        <v/>
      </c>
      <c r="P974" s="8"/>
      <c r="Q974" s="22" t="str">
        <f t="shared" si="272"/>
        <v/>
      </c>
      <c r="R974" s="34" t="str">
        <f t="shared" si="280"/>
        <v/>
      </c>
      <c r="S974" s="8"/>
      <c r="T974" s="22" t="str">
        <f t="shared" si="273"/>
        <v/>
      </c>
      <c r="U974" s="34" t="str">
        <f t="shared" si="281"/>
        <v/>
      </c>
      <c r="V974" s="8"/>
      <c r="W974" s="22" t="str">
        <f t="shared" si="274"/>
        <v/>
      </c>
    </row>
    <row r="975" spans="1:23" ht="18" customHeight="1" x14ac:dyDescent="0.35">
      <c r="A975" s="69">
        <f>'Energy - Master'!A974</f>
        <v>46994</v>
      </c>
      <c r="B975" s="24" t="str">
        <f t="shared" si="267"/>
        <v>Aug-2028</v>
      </c>
      <c r="C975" s="34" t="str">
        <f t="shared" si="275"/>
        <v/>
      </c>
      <c r="D975" s="8"/>
      <c r="E975" s="22" t="str">
        <f t="shared" si="268"/>
        <v/>
      </c>
      <c r="F975" s="34" t="str">
        <f t="shared" si="276"/>
        <v/>
      </c>
      <c r="G975" s="8"/>
      <c r="H975" s="22" t="str">
        <f t="shared" si="269"/>
        <v/>
      </c>
      <c r="I975" s="34" t="str">
        <f t="shared" si="277"/>
        <v/>
      </c>
      <c r="J975" s="8"/>
      <c r="K975" s="22" t="str">
        <f t="shared" si="270"/>
        <v/>
      </c>
      <c r="L975" s="34" t="str">
        <f t="shared" si="278"/>
        <v/>
      </c>
      <c r="M975" s="8"/>
      <c r="N975" s="22" t="str">
        <f t="shared" si="271"/>
        <v/>
      </c>
      <c r="O975" s="34" t="str">
        <f t="shared" si="279"/>
        <v/>
      </c>
      <c r="P975" s="8"/>
      <c r="Q975" s="22" t="str">
        <f t="shared" si="272"/>
        <v/>
      </c>
      <c r="R975" s="34" t="str">
        <f t="shared" si="280"/>
        <v/>
      </c>
      <c r="S975" s="8"/>
      <c r="T975" s="22" t="str">
        <f t="shared" si="273"/>
        <v/>
      </c>
      <c r="U975" s="34" t="str">
        <f t="shared" si="281"/>
        <v/>
      </c>
      <c r="V975" s="8"/>
      <c r="W975" s="22" t="str">
        <f t="shared" si="274"/>
        <v/>
      </c>
    </row>
    <row r="976" spans="1:23" ht="18" customHeight="1" x14ac:dyDescent="0.35">
      <c r="A976" s="69">
        <f>'Energy - Master'!A975</f>
        <v>46995</v>
      </c>
      <c r="B976" s="24" t="str">
        <f t="shared" si="267"/>
        <v>Aug-2028</v>
      </c>
      <c r="C976" s="34" t="str">
        <f t="shared" si="275"/>
        <v/>
      </c>
      <c r="D976" s="8"/>
      <c r="E976" s="22" t="str">
        <f t="shared" si="268"/>
        <v/>
      </c>
      <c r="F976" s="34" t="str">
        <f t="shared" si="276"/>
        <v/>
      </c>
      <c r="G976" s="8"/>
      <c r="H976" s="22" t="str">
        <f t="shared" si="269"/>
        <v/>
      </c>
      <c r="I976" s="34" t="str">
        <f t="shared" si="277"/>
        <v/>
      </c>
      <c r="J976" s="8"/>
      <c r="K976" s="22" t="str">
        <f t="shared" si="270"/>
        <v/>
      </c>
      <c r="L976" s="34" t="str">
        <f t="shared" si="278"/>
        <v/>
      </c>
      <c r="M976" s="8"/>
      <c r="N976" s="22" t="str">
        <f t="shared" si="271"/>
        <v/>
      </c>
      <c r="O976" s="34" t="str">
        <f t="shared" si="279"/>
        <v/>
      </c>
      <c r="P976" s="8"/>
      <c r="Q976" s="22" t="str">
        <f t="shared" si="272"/>
        <v/>
      </c>
      <c r="R976" s="34" t="str">
        <f t="shared" si="280"/>
        <v/>
      </c>
      <c r="S976" s="8"/>
      <c r="T976" s="22" t="str">
        <f t="shared" si="273"/>
        <v/>
      </c>
      <c r="U976" s="34" t="str">
        <f t="shared" si="281"/>
        <v/>
      </c>
      <c r="V976" s="8"/>
      <c r="W976" s="22" t="str">
        <f t="shared" si="274"/>
        <v/>
      </c>
    </row>
    <row r="977" spans="1:23" ht="18" customHeight="1" x14ac:dyDescent="0.35">
      <c r="A977" s="69">
        <f>'Energy - Master'!A976</f>
        <v>46996</v>
      </c>
      <c r="B977" s="24" t="str">
        <f t="shared" si="267"/>
        <v>Aug-2028</v>
      </c>
      <c r="C977" s="34" t="str">
        <f t="shared" si="275"/>
        <v/>
      </c>
      <c r="D977" s="8"/>
      <c r="E977" s="22" t="str">
        <f t="shared" si="268"/>
        <v/>
      </c>
      <c r="F977" s="34" t="str">
        <f t="shared" si="276"/>
        <v/>
      </c>
      <c r="G977" s="8"/>
      <c r="H977" s="22" t="str">
        <f t="shared" si="269"/>
        <v/>
      </c>
      <c r="I977" s="34" t="str">
        <f t="shared" si="277"/>
        <v/>
      </c>
      <c r="J977" s="8"/>
      <c r="K977" s="22" t="str">
        <f t="shared" si="270"/>
        <v/>
      </c>
      <c r="L977" s="34" t="str">
        <f t="shared" si="278"/>
        <v/>
      </c>
      <c r="M977" s="8"/>
      <c r="N977" s="22" t="str">
        <f t="shared" si="271"/>
        <v/>
      </c>
      <c r="O977" s="34" t="str">
        <f t="shared" si="279"/>
        <v/>
      </c>
      <c r="P977" s="8"/>
      <c r="Q977" s="22" t="str">
        <f t="shared" si="272"/>
        <v/>
      </c>
      <c r="R977" s="34" t="str">
        <f t="shared" si="280"/>
        <v/>
      </c>
      <c r="S977" s="8"/>
      <c r="T977" s="22" t="str">
        <f t="shared" si="273"/>
        <v/>
      </c>
      <c r="U977" s="34" t="str">
        <f t="shared" si="281"/>
        <v/>
      </c>
      <c r="V977" s="8"/>
      <c r="W977" s="22" t="str">
        <f t="shared" si="274"/>
        <v/>
      </c>
    </row>
    <row r="978" spans="1:23" ht="18" customHeight="1" x14ac:dyDescent="0.35">
      <c r="A978" s="69">
        <f>'Energy - Master'!A977</f>
        <v>46997</v>
      </c>
      <c r="B978" s="24" t="str">
        <f t="shared" si="267"/>
        <v>Sep-2028</v>
      </c>
      <c r="C978" s="34" t="str">
        <f t="shared" si="275"/>
        <v/>
      </c>
      <c r="D978" s="8"/>
      <c r="E978" s="22" t="str">
        <f t="shared" si="268"/>
        <v/>
      </c>
      <c r="F978" s="34" t="str">
        <f t="shared" si="276"/>
        <v/>
      </c>
      <c r="G978" s="8"/>
      <c r="H978" s="22" t="str">
        <f t="shared" si="269"/>
        <v/>
      </c>
      <c r="I978" s="34" t="str">
        <f t="shared" si="277"/>
        <v/>
      </c>
      <c r="J978" s="8"/>
      <c r="K978" s="22" t="str">
        <f t="shared" si="270"/>
        <v/>
      </c>
      <c r="L978" s="34" t="str">
        <f t="shared" si="278"/>
        <v/>
      </c>
      <c r="M978" s="8"/>
      <c r="N978" s="22" t="str">
        <f t="shared" si="271"/>
        <v/>
      </c>
      <c r="O978" s="34" t="str">
        <f t="shared" si="279"/>
        <v/>
      </c>
      <c r="P978" s="8"/>
      <c r="Q978" s="22" t="str">
        <f t="shared" si="272"/>
        <v/>
      </c>
      <c r="R978" s="34" t="str">
        <f t="shared" si="280"/>
        <v/>
      </c>
      <c r="S978" s="8"/>
      <c r="T978" s="22" t="str">
        <f t="shared" si="273"/>
        <v/>
      </c>
      <c r="U978" s="34" t="str">
        <f t="shared" si="281"/>
        <v/>
      </c>
      <c r="V978" s="8"/>
      <c r="W978" s="22" t="str">
        <f t="shared" si="274"/>
        <v/>
      </c>
    </row>
    <row r="979" spans="1:23" ht="18" customHeight="1" x14ac:dyDescent="0.35">
      <c r="A979" s="69">
        <f>'Energy - Master'!A978</f>
        <v>46998</v>
      </c>
      <c r="B979" s="24" t="str">
        <f t="shared" si="267"/>
        <v>Sep-2028</v>
      </c>
      <c r="C979" s="34" t="str">
        <f t="shared" si="275"/>
        <v/>
      </c>
      <c r="D979" s="8"/>
      <c r="E979" s="22" t="str">
        <f t="shared" si="268"/>
        <v/>
      </c>
      <c r="F979" s="34" t="str">
        <f t="shared" si="276"/>
        <v/>
      </c>
      <c r="G979" s="8"/>
      <c r="H979" s="22" t="str">
        <f t="shared" si="269"/>
        <v/>
      </c>
      <c r="I979" s="34" t="str">
        <f t="shared" si="277"/>
        <v/>
      </c>
      <c r="J979" s="8"/>
      <c r="K979" s="22" t="str">
        <f t="shared" si="270"/>
        <v/>
      </c>
      <c r="L979" s="34" t="str">
        <f t="shared" si="278"/>
        <v/>
      </c>
      <c r="M979" s="8"/>
      <c r="N979" s="22" t="str">
        <f t="shared" si="271"/>
        <v/>
      </c>
      <c r="O979" s="34" t="str">
        <f t="shared" si="279"/>
        <v/>
      </c>
      <c r="P979" s="8"/>
      <c r="Q979" s="22" t="str">
        <f t="shared" si="272"/>
        <v/>
      </c>
      <c r="R979" s="34" t="str">
        <f t="shared" si="280"/>
        <v/>
      </c>
      <c r="S979" s="8"/>
      <c r="T979" s="22" t="str">
        <f t="shared" si="273"/>
        <v/>
      </c>
      <c r="U979" s="34" t="str">
        <f t="shared" si="281"/>
        <v/>
      </c>
      <c r="V979" s="8"/>
      <c r="W979" s="22" t="str">
        <f t="shared" si="274"/>
        <v/>
      </c>
    </row>
    <row r="980" spans="1:23" ht="18" customHeight="1" x14ac:dyDescent="0.35">
      <c r="A980" s="69">
        <f>'Energy - Master'!A979</f>
        <v>46999</v>
      </c>
      <c r="B980" s="24" t="str">
        <f t="shared" si="267"/>
        <v>Sep-2028</v>
      </c>
      <c r="C980" s="34" t="str">
        <f t="shared" si="275"/>
        <v/>
      </c>
      <c r="D980" s="8"/>
      <c r="E980" s="22" t="str">
        <f t="shared" si="268"/>
        <v/>
      </c>
      <c r="F980" s="34" t="str">
        <f t="shared" si="276"/>
        <v/>
      </c>
      <c r="G980" s="8"/>
      <c r="H980" s="22" t="str">
        <f t="shared" si="269"/>
        <v/>
      </c>
      <c r="I980" s="34" t="str">
        <f t="shared" si="277"/>
        <v/>
      </c>
      <c r="J980" s="8"/>
      <c r="K980" s="22" t="str">
        <f t="shared" si="270"/>
        <v/>
      </c>
      <c r="L980" s="34" t="str">
        <f t="shared" si="278"/>
        <v/>
      </c>
      <c r="M980" s="8"/>
      <c r="N980" s="22" t="str">
        <f t="shared" si="271"/>
        <v/>
      </c>
      <c r="O980" s="34" t="str">
        <f t="shared" si="279"/>
        <v/>
      </c>
      <c r="P980" s="8"/>
      <c r="Q980" s="22" t="str">
        <f t="shared" si="272"/>
        <v/>
      </c>
      <c r="R980" s="34" t="str">
        <f t="shared" si="280"/>
        <v/>
      </c>
      <c r="S980" s="8"/>
      <c r="T980" s="22" t="str">
        <f t="shared" si="273"/>
        <v/>
      </c>
      <c r="U980" s="34" t="str">
        <f t="shared" si="281"/>
        <v/>
      </c>
      <c r="V980" s="8"/>
      <c r="W980" s="22" t="str">
        <f t="shared" si="274"/>
        <v/>
      </c>
    </row>
    <row r="981" spans="1:23" ht="18" customHeight="1" x14ac:dyDescent="0.35">
      <c r="A981" s="69">
        <f>'Energy - Master'!A980</f>
        <v>47000</v>
      </c>
      <c r="B981" s="24" t="str">
        <f t="shared" si="267"/>
        <v>Sep-2028</v>
      </c>
      <c r="C981" s="34" t="str">
        <f t="shared" si="275"/>
        <v/>
      </c>
      <c r="D981" s="8"/>
      <c r="E981" s="22" t="str">
        <f t="shared" si="268"/>
        <v/>
      </c>
      <c r="F981" s="34" t="str">
        <f t="shared" si="276"/>
        <v/>
      </c>
      <c r="G981" s="8"/>
      <c r="H981" s="22" t="str">
        <f t="shared" si="269"/>
        <v/>
      </c>
      <c r="I981" s="34" t="str">
        <f t="shared" si="277"/>
        <v/>
      </c>
      <c r="J981" s="8"/>
      <c r="K981" s="22" t="str">
        <f t="shared" si="270"/>
        <v/>
      </c>
      <c r="L981" s="34" t="str">
        <f t="shared" si="278"/>
        <v/>
      </c>
      <c r="M981" s="8"/>
      <c r="N981" s="22" t="str">
        <f t="shared" si="271"/>
        <v/>
      </c>
      <c r="O981" s="34" t="str">
        <f t="shared" si="279"/>
        <v/>
      </c>
      <c r="P981" s="8"/>
      <c r="Q981" s="22" t="str">
        <f t="shared" si="272"/>
        <v/>
      </c>
      <c r="R981" s="34" t="str">
        <f t="shared" si="280"/>
        <v/>
      </c>
      <c r="S981" s="8"/>
      <c r="T981" s="22" t="str">
        <f t="shared" si="273"/>
        <v/>
      </c>
      <c r="U981" s="34" t="str">
        <f t="shared" si="281"/>
        <v/>
      </c>
      <c r="V981" s="8"/>
      <c r="W981" s="22" t="str">
        <f t="shared" si="274"/>
        <v/>
      </c>
    </row>
    <row r="982" spans="1:23" ht="18" customHeight="1" x14ac:dyDescent="0.35">
      <c r="A982" s="69">
        <f>'Energy - Master'!A981</f>
        <v>47001</v>
      </c>
      <c r="B982" s="24" t="str">
        <f t="shared" si="267"/>
        <v>Sep-2028</v>
      </c>
      <c r="C982" s="34" t="str">
        <f t="shared" si="275"/>
        <v/>
      </c>
      <c r="D982" s="8"/>
      <c r="E982" s="22" t="str">
        <f t="shared" si="268"/>
        <v/>
      </c>
      <c r="F982" s="34" t="str">
        <f t="shared" si="276"/>
        <v/>
      </c>
      <c r="G982" s="8"/>
      <c r="H982" s="22" t="str">
        <f t="shared" si="269"/>
        <v/>
      </c>
      <c r="I982" s="34" t="str">
        <f t="shared" si="277"/>
        <v/>
      </c>
      <c r="J982" s="8"/>
      <c r="K982" s="22" t="str">
        <f t="shared" si="270"/>
        <v/>
      </c>
      <c r="L982" s="34" t="str">
        <f t="shared" si="278"/>
        <v/>
      </c>
      <c r="M982" s="8"/>
      <c r="N982" s="22" t="str">
        <f t="shared" si="271"/>
        <v/>
      </c>
      <c r="O982" s="34" t="str">
        <f t="shared" si="279"/>
        <v/>
      </c>
      <c r="P982" s="8"/>
      <c r="Q982" s="22" t="str">
        <f t="shared" si="272"/>
        <v/>
      </c>
      <c r="R982" s="34" t="str">
        <f t="shared" si="280"/>
        <v/>
      </c>
      <c r="S982" s="8"/>
      <c r="T982" s="22" t="str">
        <f t="shared" si="273"/>
        <v/>
      </c>
      <c r="U982" s="34" t="str">
        <f t="shared" si="281"/>
        <v/>
      </c>
      <c r="V982" s="8"/>
      <c r="W982" s="22" t="str">
        <f t="shared" si="274"/>
        <v/>
      </c>
    </row>
    <row r="983" spans="1:23" ht="18" customHeight="1" x14ac:dyDescent="0.35">
      <c r="A983" s="69">
        <f>'Energy - Master'!A982</f>
        <v>47002</v>
      </c>
      <c r="B983" s="24" t="str">
        <f t="shared" si="267"/>
        <v>Sep-2028</v>
      </c>
      <c r="C983" s="34" t="str">
        <f t="shared" si="275"/>
        <v/>
      </c>
      <c r="D983" s="8"/>
      <c r="E983" s="22" t="str">
        <f t="shared" si="268"/>
        <v/>
      </c>
      <c r="F983" s="34" t="str">
        <f t="shared" si="276"/>
        <v/>
      </c>
      <c r="G983" s="8"/>
      <c r="H983" s="22" t="str">
        <f t="shared" si="269"/>
        <v/>
      </c>
      <c r="I983" s="34" t="str">
        <f t="shared" si="277"/>
        <v/>
      </c>
      <c r="J983" s="8"/>
      <c r="K983" s="22" t="str">
        <f t="shared" si="270"/>
        <v/>
      </c>
      <c r="L983" s="34" t="str">
        <f t="shared" si="278"/>
        <v/>
      </c>
      <c r="M983" s="8"/>
      <c r="N983" s="22" t="str">
        <f t="shared" si="271"/>
        <v/>
      </c>
      <c r="O983" s="34" t="str">
        <f t="shared" si="279"/>
        <v/>
      </c>
      <c r="P983" s="8"/>
      <c r="Q983" s="22" t="str">
        <f t="shared" si="272"/>
        <v/>
      </c>
      <c r="R983" s="34" t="str">
        <f t="shared" si="280"/>
        <v/>
      </c>
      <c r="S983" s="8"/>
      <c r="T983" s="22" t="str">
        <f t="shared" si="273"/>
        <v/>
      </c>
      <c r="U983" s="34" t="str">
        <f t="shared" si="281"/>
        <v/>
      </c>
      <c r="V983" s="8"/>
      <c r="W983" s="22" t="str">
        <f t="shared" si="274"/>
        <v/>
      </c>
    </row>
    <row r="984" spans="1:23" ht="18" customHeight="1" x14ac:dyDescent="0.35">
      <c r="A984" s="69">
        <f>'Energy - Master'!A983</f>
        <v>47003</v>
      </c>
      <c r="B984" s="24" t="str">
        <f t="shared" si="267"/>
        <v>Sep-2028</v>
      </c>
      <c r="C984" s="34" t="str">
        <f t="shared" si="275"/>
        <v/>
      </c>
      <c r="D984" s="8"/>
      <c r="E984" s="22" t="str">
        <f t="shared" si="268"/>
        <v/>
      </c>
      <c r="F984" s="34" t="str">
        <f t="shared" si="276"/>
        <v/>
      </c>
      <c r="G984" s="8"/>
      <c r="H984" s="22" t="str">
        <f t="shared" si="269"/>
        <v/>
      </c>
      <c r="I984" s="34" t="str">
        <f t="shared" si="277"/>
        <v/>
      </c>
      <c r="J984" s="8"/>
      <c r="K984" s="22" t="str">
        <f t="shared" si="270"/>
        <v/>
      </c>
      <c r="L984" s="34" t="str">
        <f t="shared" si="278"/>
        <v/>
      </c>
      <c r="M984" s="8"/>
      <c r="N984" s="22" t="str">
        <f t="shared" si="271"/>
        <v/>
      </c>
      <c r="O984" s="34" t="str">
        <f t="shared" si="279"/>
        <v/>
      </c>
      <c r="P984" s="8"/>
      <c r="Q984" s="22" t="str">
        <f t="shared" si="272"/>
        <v/>
      </c>
      <c r="R984" s="34" t="str">
        <f t="shared" si="280"/>
        <v/>
      </c>
      <c r="S984" s="8"/>
      <c r="T984" s="22" t="str">
        <f t="shared" si="273"/>
        <v/>
      </c>
      <c r="U984" s="34" t="str">
        <f t="shared" si="281"/>
        <v/>
      </c>
      <c r="V984" s="8"/>
      <c r="W984" s="22" t="str">
        <f t="shared" si="274"/>
        <v/>
      </c>
    </row>
    <row r="985" spans="1:23" ht="18" customHeight="1" x14ac:dyDescent="0.35">
      <c r="A985" s="69">
        <f>'Energy - Master'!A984</f>
        <v>47004</v>
      </c>
      <c r="B985" s="24" t="str">
        <f t="shared" si="267"/>
        <v>Sep-2028</v>
      </c>
      <c r="C985" s="34" t="str">
        <f t="shared" si="275"/>
        <v/>
      </c>
      <c r="D985" s="8"/>
      <c r="E985" s="22" t="str">
        <f t="shared" si="268"/>
        <v/>
      </c>
      <c r="F985" s="34" t="str">
        <f t="shared" si="276"/>
        <v/>
      </c>
      <c r="G985" s="8"/>
      <c r="H985" s="22" t="str">
        <f t="shared" si="269"/>
        <v/>
      </c>
      <c r="I985" s="34" t="str">
        <f t="shared" si="277"/>
        <v/>
      </c>
      <c r="J985" s="8"/>
      <c r="K985" s="22" t="str">
        <f t="shared" si="270"/>
        <v/>
      </c>
      <c r="L985" s="34" t="str">
        <f t="shared" si="278"/>
        <v/>
      </c>
      <c r="M985" s="8"/>
      <c r="N985" s="22" t="str">
        <f t="shared" si="271"/>
        <v/>
      </c>
      <c r="O985" s="34" t="str">
        <f t="shared" si="279"/>
        <v/>
      </c>
      <c r="P985" s="8"/>
      <c r="Q985" s="22" t="str">
        <f t="shared" si="272"/>
        <v/>
      </c>
      <c r="R985" s="34" t="str">
        <f t="shared" si="280"/>
        <v/>
      </c>
      <c r="S985" s="8"/>
      <c r="T985" s="22" t="str">
        <f t="shared" si="273"/>
        <v/>
      </c>
      <c r="U985" s="34" t="str">
        <f t="shared" si="281"/>
        <v/>
      </c>
      <c r="V985" s="8"/>
      <c r="W985" s="22" t="str">
        <f t="shared" si="274"/>
        <v/>
      </c>
    </row>
    <row r="986" spans="1:23" ht="18" customHeight="1" x14ac:dyDescent="0.35">
      <c r="A986" s="69">
        <f>'Energy - Master'!A985</f>
        <v>47005</v>
      </c>
      <c r="B986" s="24" t="str">
        <f t="shared" si="267"/>
        <v>Sep-2028</v>
      </c>
      <c r="C986" s="34" t="str">
        <f t="shared" si="275"/>
        <v/>
      </c>
      <c r="D986" s="8"/>
      <c r="E986" s="22" t="str">
        <f t="shared" si="268"/>
        <v/>
      </c>
      <c r="F986" s="34" t="str">
        <f t="shared" si="276"/>
        <v/>
      </c>
      <c r="G986" s="8"/>
      <c r="H986" s="22" t="str">
        <f t="shared" si="269"/>
        <v/>
      </c>
      <c r="I986" s="34" t="str">
        <f t="shared" si="277"/>
        <v/>
      </c>
      <c r="J986" s="8"/>
      <c r="K986" s="22" t="str">
        <f t="shared" si="270"/>
        <v/>
      </c>
      <c r="L986" s="34" t="str">
        <f t="shared" si="278"/>
        <v/>
      </c>
      <c r="M986" s="8"/>
      <c r="N986" s="22" t="str">
        <f t="shared" si="271"/>
        <v/>
      </c>
      <c r="O986" s="34" t="str">
        <f t="shared" si="279"/>
        <v/>
      </c>
      <c r="P986" s="8"/>
      <c r="Q986" s="22" t="str">
        <f t="shared" si="272"/>
        <v/>
      </c>
      <c r="R986" s="34" t="str">
        <f t="shared" si="280"/>
        <v/>
      </c>
      <c r="S986" s="8"/>
      <c r="T986" s="22" t="str">
        <f t="shared" si="273"/>
        <v/>
      </c>
      <c r="U986" s="34" t="str">
        <f t="shared" si="281"/>
        <v/>
      </c>
      <c r="V986" s="8"/>
      <c r="W986" s="22" t="str">
        <f t="shared" si="274"/>
        <v/>
      </c>
    </row>
    <row r="987" spans="1:23" ht="18" customHeight="1" x14ac:dyDescent="0.35">
      <c r="A987" s="69">
        <f>'Energy - Master'!A986</f>
        <v>47006</v>
      </c>
      <c r="B987" s="24" t="str">
        <f t="shared" si="267"/>
        <v>Sep-2028</v>
      </c>
      <c r="C987" s="34" t="str">
        <f t="shared" si="275"/>
        <v/>
      </c>
      <c r="D987" s="8"/>
      <c r="E987" s="22" t="str">
        <f t="shared" si="268"/>
        <v/>
      </c>
      <c r="F987" s="34" t="str">
        <f t="shared" si="276"/>
        <v/>
      </c>
      <c r="G987" s="8"/>
      <c r="H987" s="22" t="str">
        <f t="shared" si="269"/>
        <v/>
      </c>
      <c r="I987" s="34" t="str">
        <f t="shared" si="277"/>
        <v/>
      </c>
      <c r="J987" s="8"/>
      <c r="K987" s="22" t="str">
        <f t="shared" si="270"/>
        <v/>
      </c>
      <c r="L987" s="34" t="str">
        <f t="shared" si="278"/>
        <v/>
      </c>
      <c r="M987" s="8"/>
      <c r="N987" s="22" t="str">
        <f t="shared" si="271"/>
        <v/>
      </c>
      <c r="O987" s="34" t="str">
        <f t="shared" si="279"/>
        <v/>
      </c>
      <c r="P987" s="8"/>
      <c r="Q987" s="22" t="str">
        <f t="shared" si="272"/>
        <v/>
      </c>
      <c r="R987" s="34" t="str">
        <f t="shared" si="280"/>
        <v/>
      </c>
      <c r="S987" s="8"/>
      <c r="T987" s="22" t="str">
        <f t="shared" si="273"/>
        <v/>
      </c>
      <c r="U987" s="34" t="str">
        <f t="shared" si="281"/>
        <v/>
      </c>
      <c r="V987" s="8"/>
      <c r="W987" s="22" t="str">
        <f t="shared" si="274"/>
        <v/>
      </c>
    </row>
    <row r="988" spans="1:23" ht="18" customHeight="1" x14ac:dyDescent="0.35">
      <c r="A988" s="69">
        <f>'Energy - Master'!A987</f>
        <v>47007</v>
      </c>
      <c r="B988" s="24" t="str">
        <f t="shared" si="267"/>
        <v>Sep-2028</v>
      </c>
      <c r="C988" s="34" t="str">
        <f t="shared" si="275"/>
        <v/>
      </c>
      <c r="D988" s="8"/>
      <c r="E988" s="22" t="str">
        <f t="shared" si="268"/>
        <v/>
      </c>
      <c r="F988" s="34" t="str">
        <f t="shared" si="276"/>
        <v/>
      </c>
      <c r="G988" s="8"/>
      <c r="H988" s="22" t="str">
        <f t="shared" si="269"/>
        <v/>
      </c>
      <c r="I988" s="34" t="str">
        <f t="shared" si="277"/>
        <v/>
      </c>
      <c r="J988" s="8"/>
      <c r="K988" s="22" t="str">
        <f t="shared" si="270"/>
        <v/>
      </c>
      <c r="L988" s="34" t="str">
        <f t="shared" si="278"/>
        <v/>
      </c>
      <c r="M988" s="8"/>
      <c r="N988" s="22" t="str">
        <f t="shared" si="271"/>
        <v/>
      </c>
      <c r="O988" s="34" t="str">
        <f t="shared" si="279"/>
        <v/>
      </c>
      <c r="P988" s="8"/>
      <c r="Q988" s="22" t="str">
        <f t="shared" si="272"/>
        <v/>
      </c>
      <c r="R988" s="34" t="str">
        <f t="shared" si="280"/>
        <v/>
      </c>
      <c r="S988" s="8"/>
      <c r="T988" s="22" t="str">
        <f t="shared" si="273"/>
        <v/>
      </c>
      <c r="U988" s="34" t="str">
        <f t="shared" si="281"/>
        <v/>
      </c>
      <c r="V988" s="8"/>
      <c r="W988" s="22" t="str">
        <f t="shared" si="274"/>
        <v/>
      </c>
    </row>
    <row r="989" spans="1:23" ht="18" customHeight="1" x14ac:dyDescent="0.35">
      <c r="A989" s="69">
        <f>'Energy - Master'!A988</f>
        <v>47008</v>
      </c>
      <c r="B989" s="24" t="str">
        <f t="shared" si="267"/>
        <v>Sep-2028</v>
      </c>
      <c r="C989" s="34" t="str">
        <f t="shared" si="275"/>
        <v/>
      </c>
      <c r="D989" s="8"/>
      <c r="E989" s="22" t="str">
        <f t="shared" si="268"/>
        <v/>
      </c>
      <c r="F989" s="34" t="str">
        <f t="shared" si="276"/>
        <v/>
      </c>
      <c r="G989" s="8"/>
      <c r="H989" s="22" t="str">
        <f t="shared" si="269"/>
        <v/>
      </c>
      <c r="I989" s="34" t="str">
        <f t="shared" si="277"/>
        <v/>
      </c>
      <c r="J989" s="8"/>
      <c r="K989" s="22" t="str">
        <f t="shared" si="270"/>
        <v/>
      </c>
      <c r="L989" s="34" t="str">
        <f t="shared" si="278"/>
        <v/>
      </c>
      <c r="M989" s="8"/>
      <c r="N989" s="22" t="str">
        <f t="shared" si="271"/>
        <v/>
      </c>
      <c r="O989" s="34" t="str">
        <f t="shared" si="279"/>
        <v/>
      </c>
      <c r="P989" s="8"/>
      <c r="Q989" s="22" t="str">
        <f t="shared" si="272"/>
        <v/>
      </c>
      <c r="R989" s="34" t="str">
        <f t="shared" si="280"/>
        <v/>
      </c>
      <c r="S989" s="8"/>
      <c r="T989" s="22" t="str">
        <f t="shared" si="273"/>
        <v/>
      </c>
      <c r="U989" s="34" t="str">
        <f t="shared" si="281"/>
        <v/>
      </c>
      <c r="V989" s="8"/>
      <c r="W989" s="22" t="str">
        <f t="shared" si="274"/>
        <v/>
      </c>
    </row>
    <row r="990" spans="1:23" ht="18" customHeight="1" x14ac:dyDescent="0.35">
      <c r="A990" s="69">
        <f>'Energy - Master'!A989</f>
        <v>47009</v>
      </c>
      <c r="B990" s="24" t="str">
        <f t="shared" si="267"/>
        <v>Sep-2028</v>
      </c>
      <c r="C990" s="34" t="str">
        <f t="shared" si="275"/>
        <v/>
      </c>
      <c r="D990" s="8"/>
      <c r="E990" s="22" t="str">
        <f t="shared" si="268"/>
        <v/>
      </c>
      <c r="F990" s="34" t="str">
        <f t="shared" si="276"/>
        <v/>
      </c>
      <c r="G990" s="8"/>
      <c r="H990" s="22" t="str">
        <f t="shared" si="269"/>
        <v/>
      </c>
      <c r="I990" s="34" t="str">
        <f t="shared" si="277"/>
        <v/>
      </c>
      <c r="J990" s="8"/>
      <c r="K990" s="22" t="str">
        <f t="shared" si="270"/>
        <v/>
      </c>
      <c r="L990" s="34" t="str">
        <f t="shared" si="278"/>
        <v/>
      </c>
      <c r="M990" s="8"/>
      <c r="N990" s="22" t="str">
        <f t="shared" si="271"/>
        <v/>
      </c>
      <c r="O990" s="34" t="str">
        <f t="shared" si="279"/>
        <v/>
      </c>
      <c r="P990" s="8"/>
      <c r="Q990" s="22" t="str">
        <f t="shared" si="272"/>
        <v/>
      </c>
      <c r="R990" s="34" t="str">
        <f t="shared" si="280"/>
        <v/>
      </c>
      <c r="S990" s="8"/>
      <c r="T990" s="22" t="str">
        <f t="shared" si="273"/>
        <v/>
      </c>
      <c r="U990" s="34" t="str">
        <f t="shared" si="281"/>
        <v/>
      </c>
      <c r="V990" s="8"/>
      <c r="W990" s="22" t="str">
        <f t="shared" si="274"/>
        <v/>
      </c>
    </row>
    <row r="991" spans="1:23" ht="18" customHeight="1" x14ac:dyDescent="0.35">
      <c r="A991" s="69">
        <f>'Energy - Master'!A990</f>
        <v>47010</v>
      </c>
      <c r="B991" s="24" t="str">
        <f t="shared" si="267"/>
        <v>Sep-2028</v>
      </c>
      <c r="C991" s="34" t="str">
        <f t="shared" si="275"/>
        <v/>
      </c>
      <c r="D991" s="8"/>
      <c r="E991" s="22" t="str">
        <f t="shared" si="268"/>
        <v/>
      </c>
      <c r="F991" s="34" t="str">
        <f t="shared" si="276"/>
        <v/>
      </c>
      <c r="G991" s="8"/>
      <c r="H991" s="22" t="str">
        <f t="shared" si="269"/>
        <v/>
      </c>
      <c r="I991" s="34" t="str">
        <f t="shared" si="277"/>
        <v/>
      </c>
      <c r="J991" s="8"/>
      <c r="K991" s="22" t="str">
        <f t="shared" si="270"/>
        <v/>
      </c>
      <c r="L991" s="34" t="str">
        <f t="shared" si="278"/>
        <v/>
      </c>
      <c r="M991" s="8"/>
      <c r="N991" s="22" t="str">
        <f t="shared" si="271"/>
        <v/>
      </c>
      <c r="O991" s="34" t="str">
        <f t="shared" si="279"/>
        <v/>
      </c>
      <c r="P991" s="8"/>
      <c r="Q991" s="22" t="str">
        <f t="shared" si="272"/>
        <v/>
      </c>
      <c r="R991" s="34" t="str">
        <f t="shared" si="280"/>
        <v/>
      </c>
      <c r="S991" s="8"/>
      <c r="T991" s="22" t="str">
        <f t="shared" si="273"/>
        <v/>
      </c>
      <c r="U991" s="34" t="str">
        <f t="shared" si="281"/>
        <v/>
      </c>
      <c r="V991" s="8"/>
      <c r="W991" s="22" t="str">
        <f t="shared" si="274"/>
        <v/>
      </c>
    </row>
    <row r="992" spans="1:23" ht="18" customHeight="1" x14ac:dyDescent="0.35">
      <c r="A992" s="69">
        <f>'Energy - Master'!A991</f>
        <v>47011</v>
      </c>
      <c r="B992" s="24" t="str">
        <f t="shared" si="267"/>
        <v>Sep-2028</v>
      </c>
      <c r="C992" s="34" t="str">
        <f t="shared" si="275"/>
        <v/>
      </c>
      <c r="D992" s="8"/>
      <c r="E992" s="22" t="str">
        <f t="shared" si="268"/>
        <v/>
      </c>
      <c r="F992" s="34" t="str">
        <f t="shared" si="276"/>
        <v/>
      </c>
      <c r="G992" s="8"/>
      <c r="H992" s="22" t="str">
        <f t="shared" si="269"/>
        <v/>
      </c>
      <c r="I992" s="34" t="str">
        <f t="shared" si="277"/>
        <v/>
      </c>
      <c r="J992" s="8"/>
      <c r="K992" s="22" t="str">
        <f t="shared" si="270"/>
        <v/>
      </c>
      <c r="L992" s="34" t="str">
        <f t="shared" si="278"/>
        <v/>
      </c>
      <c r="M992" s="8"/>
      <c r="N992" s="22" t="str">
        <f t="shared" si="271"/>
        <v/>
      </c>
      <c r="O992" s="34" t="str">
        <f t="shared" si="279"/>
        <v/>
      </c>
      <c r="P992" s="8"/>
      <c r="Q992" s="22" t="str">
        <f t="shared" si="272"/>
        <v/>
      </c>
      <c r="R992" s="34" t="str">
        <f t="shared" si="280"/>
        <v/>
      </c>
      <c r="S992" s="8"/>
      <c r="T992" s="22" t="str">
        <f t="shared" si="273"/>
        <v/>
      </c>
      <c r="U992" s="34" t="str">
        <f t="shared" si="281"/>
        <v/>
      </c>
      <c r="V992" s="8"/>
      <c r="W992" s="22" t="str">
        <f t="shared" si="274"/>
        <v/>
      </c>
    </row>
    <row r="993" spans="1:23" ht="18" customHeight="1" x14ac:dyDescent="0.35">
      <c r="A993" s="69">
        <f>'Energy - Master'!A992</f>
        <v>47012</v>
      </c>
      <c r="B993" s="24" t="str">
        <f t="shared" si="267"/>
        <v>Sep-2028</v>
      </c>
      <c r="C993" s="34" t="str">
        <f t="shared" si="275"/>
        <v/>
      </c>
      <c r="D993" s="8"/>
      <c r="E993" s="22" t="str">
        <f t="shared" si="268"/>
        <v/>
      </c>
      <c r="F993" s="34" t="str">
        <f t="shared" si="276"/>
        <v/>
      </c>
      <c r="G993" s="8"/>
      <c r="H993" s="22" t="str">
        <f t="shared" si="269"/>
        <v/>
      </c>
      <c r="I993" s="34" t="str">
        <f t="shared" si="277"/>
        <v/>
      </c>
      <c r="J993" s="8"/>
      <c r="K993" s="22" t="str">
        <f t="shared" si="270"/>
        <v/>
      </c>
      <c r="L993" s="34" t="str">
        <f t="shared" si="278"/>
        <v/>
      </c>
      <c r="M993" s="8"/>
      <c r="N993" s="22" t="str">
        <f t="shared" si="271"/>
        <v/>
      </c>
      <c r="O993" s="34" t="str">
        <f t="shared" si="279"/>
        <v/>
      </c>
      <c r="P993" s="8"/>
      <c r="Q993" s="22" t="str">
        <f t="shared" si="272"/>
        <v/>
      </c>
      <c r="R993" s="34" t="str">
        <f t="shared" si="280"/>
        <v/>
      </c>
      <c r="S993" s="8"/>
      <c r="T993" s="22" t="str">
        <f t="shared" si="273"/>
        <v/>
      </c>
      <c r="U993" s="34" t="str">
        <f t="shared" si="281"/>
        <v/>
      </c>
      <c r="V993" s="8"/>
      <c r="W993" s="22" t="str">
        <f t="shared" si="274"/>
        <v/>
      </c>
    </row>
    <row r="994" spans="1:23" ht="18" customHeight="1" x14ac:dyDescent="0.35">
      <c r="A994" s="69">
        <f>'Energy - Master'!A993</f>
        <v>47013</v>
      </c>
      <c r="B994" s="24" t="str">
        <f t="shared" si="267"/>
        <v>Sep-2028</v>
      </c>
      <c r="C994" s="34" t="str">
        <f t="shared" si="275"/>
        <v/>
      </c>
      <c r="D994" s="8"/>
      <c r="E994" s="22" t="str">
        <f t="shared" si="268"/>
        <v/>
      </c>
      <c r="F994" s="34" t="str">
        <f t="shared" si="276"/>
        <v/>
      </c>
      <c r="G994" s="8"/>
      <c r="H994" s="22" t="str">
        <f t="shared" si="269"/>
        <v/>
      </c>
      <c r="I994" s="34" t="str">
        <f t="shared" si="277"/>
        <v/>
      </c>
      <c r="J994" s="8"/>
      <c r="K994" s="22" t="str">
        <f t="shared" si="270"/>
        <v/>
      </c>
      <c r="L994" s="34" t="str">
        <f t="shared" si="278"/>
        <v/>
      </c>
      <c r="M994" s="8"/>
      <c r="N994" s="22" t="str">
        <f t="shared" si="271"/>
        <v/>
      </c>
      <c r="O994" s="34" t="str">
        <f t="shared" si="279"/>
        <v/>
      </c>
      <c r="P994" s="8"/>
      <c r="Q994" s="22" t="str">
        <f t="shared" si="272"/>
        <v/>
      </c>
      <c r="R994" s="34" t="str">
        <f t="shared" si="280"/>
        <v/>
      </c>
      <c r="S994" s="8"/>
      <c r="T994" s="22" t="str">
        <f t="shared" si="273"/>
        <v/>
      </c>
      <c r="U994" s="34" t="str">
        <f t="shared" si="281"/>
        <v/>
      </c>
      <c r="V994" s="8"/>
      <c r="W994" s="22" t="str">
        <f t="shared" si="274"/>
        <v/>
      </c>
    </row>
    <row r="995" spans="1:23" ht="18" customHeight="1" x14ac:dyDescent="0.35">
      <c r="A995" s="69">
        <f>'Energy - Master'!A994</f>
        <v>47014</v>
      </c>
      <c r="B995" s="24" t="str">
        <f t="shared" si="267"/>
        <v>Sep-2028</v>
      </c>
      <c r="C995" s="34" t="str">
        <f t="shared" si="275"/>
        <v/>
      </c>
      <c r="D995" s="8"/>
      <c r="E995" s="22" t="str">
        <f t="shared" si="268"/>
        <v/>
      </c>
      <c r="F995" s="34" t="str">
        <f t="shared" si="276"/>
        <v/>
      </c>
      <c r="G995" s="8"/>
      <c r="H995" s="22" t="str">
        <f t="shared" si="269"/>
        <v/>
      </c>
      <c r="I995" s="34" t="str">
        <f t="shared" si="277"/>
        <v/>
      </c>
      <c r="J995" s="8"/>
      <c r="K995" s="22" t="str">
        <f t="shared" si="270"/>
        <v/>
      </c>
      <c r="L995" s="34" t="str">
        <f t="shared" si="278"/>
        <v/>
      </c>
      <c r="M995" s="8"/>
      <c r="N995" s="22" t="str">
        <f t="shared" si="271"/>
        <v/>
      </c>
      <c r="O995" s="34" t="str">
        <f t="shared" si="279"/>
        <v/>
      </c>
      <c r="P995" s="8"/>
      <c r="Q995" s="22" t="str">
        <f t="shared" si="272"/>
        <v/>
      </c>
      <c r="R995" s="34" t="str">
        <f t="shared" si="280"/>
        <v/>
      </c>
      <c r="S995" s="8"/>
      <c r="T995" s="22" t="str">
        <f t="shared" si="273"/>
        <v/>
      </c>
      <c r="U995" s="34" t="str">
        <f t="shared" si="281"/>
        <v/>
      </c>
      <c r="V995" s="8"/>
      <c r="W995" s="22" t="str">
        <f t="shared" si="274"/>
        <v/>
      </c>
    </row>
    <row r="996" spans="1:23" ht="18" customHeight="1" x14ac:dyDescent="0.35">
      <c r="A996" s="69">
        <f>'Energy - Master'!A995</f>
        <v>47015</v>
      </c>
      <c r="B996" s="24" t="str">
        <f t="shared" si="267"/>
        <v>Sep-2028</v>
      </c>
      <c r="C996" s="34" t="str">
        <f t="shared" si="275"/>
        <v/>
      </c>
      <c r="D996" s="8"/>
      <c r="E996" s="22" t="str">
        <f t="shared" si="268"/>
        <v/>
      </c>
      <c r="F996" s="34" t="str">
        <f t="shared" si="276"/>
        <v/>
      </c>
      <c r="G996" s="8"/>
      <c r="H996" s="22" t="str">
        <f t="shared" si="269"/>
        <v/>
      </c>
      <c r="I996" s="34" t="str">
        <f t="shared" si="277"/>
        <v/>
      </c>
      <c r="J996" s="8"/>
      <c r="K996" s="22" t="str">
        <f t="shared" si="270"/>
        <v/>
      </c>
      <c r="L996" s="34" t="str">
        <f t="shared" si="278"/>
        <v/>
      </c>
      <c r="M996" s="8"/>
      <c r="N996" s="22" t="str">
        <f t="shared" si="271"/>
        <v/>
      </c>
      <c r="O996" s="34" t="str">
        <f t="shared" si="279"/>
        <v/>
      </c>
      <c r="P996" s="8"/>
      <c r="Q996" s="22" t="str">
        <f t="shared" si="272"/>
        <v/>
      </c>
      <c r="R996" s="34" t="str">
        <f t="shared" si="280"/>
        <v/>
      </c>
      <c r="S996" s="8"/>
      <c r="T996" s="22" t="str">
        <f t="shared" si="273"/>
        <v/>
      </c>
      <c r="U996" s="34" t="str">
        <f t="shared" si="281"/>
        <v/>
      </c>
      <c r="V996" s="8"/>
      <c r="W996" s="22" t="str">
        <f t="shared" si="274"/>
        <v/>
      </c>
    </row>
    <row r="997" spans="1:23" ht="18" customHeight="1" x14ac:dyDescent="0.35">
      <c r="A997" s="69">
        <f>'Energy - Master'!A996</f>
        <v>47016</v>
      </c>
      <c r="B997" s="24" t="str">
        <f t="shared" si="267"/>
        <v>Sep-2028</v>
      </c>
      <c r="C997" s="34" t="str">
        <f t="shared" si="275"/>
        <v/>
      </c>
      <c r="D997" s="8"/>
      <c r="E997" s="22" t="str">
        <f t="shared" si="268"/>
        <v/>
      </c>
      <c r="F997" s="34" t="str">
        <f t="shared" si="276"/>
        <v/>
      </c>
      <c r="G997" s="8"/>
      <c r="H997" s="22" t="str">
        <f t="shared" si="269"/>
        <v/>
      </c>
      <c r="I997" s="34" t="str">
        <f t="shared" si="277"/>
        <v/>
      </c>
      <c r="J997" s="8"/>
      <c r="K997" s="22" t="str">
        <f t="shared" si="270"/>
        <v/>
      </c>
      <c r="L997" s="34" t="str">
        <f t="shared" si="278"/>
        <v/>
      </c>
      <c r="M997" s="8"/>
      <c r="N997" s="22" t="str">
        <f t="shared" si="271"/>
        <v/>
      </c>
      <c r="O997" s="34" t="str">
        <f t="shared" si="279"/>
        <v/>
      </c>
      <c r="P997" s="8"/>
      <c r="Q997" s="22" t="str">
        <f t="shared" si="272"/>
        <v/>
      </c>
      <c r="R997" s="34" t="str">
        <f t="shared" si="280"/>
        <v/>
      </c>
      <c r="S997" s="8"/>
      <c r="T997" s="22" t="str">
        <f t="shared" si="273"/>
        <v/>
      </c>
      <c r="U997" s="34" t="str">
        <f t="shared" si="281"/>
        <v/>
      </c>
      <c r="V997" s="8"/>
      <c r="W997" s="22" t="str">
        <f t="shared" si="274"/>
        <v/>
      </c>
    </row>
    <row r="998" spans="1:23" ht="18" customHeight="1" x14ac:dyDescent="0.35">
      <c r="A998" s="69">
        <f>'Energy - Master'!A997</f>
        <v>47017</v>
      </c>
      <c r="B998" s="24" t="str">
        <f t="shared" si="267"/>
        <v>Sep-2028</v>
      </c>
      <c r="C998" s="34" t="str">
        <f t="shared" si="275"/>
        <v/>
      </c>
      <c r="D998" s="8"/>
      <c r="E998" s="22" t="str">
        <f t="shared" si="268"/>
        <v/>
      </c>
      <c r="F998" s="34" t="str">
        <f t="shared" si="276"/>
        <v/>
      </c>
      <c r="G998" s="8"/>
      <c r="H998" s="22" t="str">
        <f t="shared" si="269"/>
        <v/>
      </c>
      <c r="I998" s="34" t="str">
        <f t="shared" si="277"/>
        <v/>
      </c>
      <c r="J998" s="8"/>
      <c r="K998" s="22" t="str">
        <f t="shared" si="270"/>
        <v/>
      </c>
      <c r="L998" s="34" t="str">
        <f t="shared" si="278"/>
        <v/>
      </c>
      <c r="M998" s="8"/>
      <c r="N998" s="22" t="str">
        <f t="shared" si="271"/>
        <v/>
      </c>
      <c r="O998" s="34" t="str">
        <f t="shared" si="279"/>
        <v/>
      </c>
      <c r="P998" s="8"/>
      <c r="Q998" s="22" t="str">
        <f t="shared" si="272"/>
        <v/>
      </c>
      <c r="R998" s="34" t="str">
        <f t="shared" si="280"/>
        <v/>
      </c>
      <c r="S998" s="8"/>
      <c r="T998" s="22" t="str">
        <f t="shared" si="273"/>
        <v/>
      </c>
      <c r="U998" s="34" t="str">
        <f t="shared" si="281"/>
        <v/>
      </c>
      <c r="V998" s="8"/>
      <c r="W998" s="22" t="str">
        <f t="shared" si="274"/>
        <v/>
      </c>
    </row>
    <row r="999" spans="1:23" ht="18" customHeight="1" x14ac:dyDescent="0.35">
      <c r="A999" s="69">
        <f>'Energy - Master'!A998</f>
        <v>47018</v>
      </c>
      <c r="B999" s="24" t="str">
        <f t="shared" si="267"/>
        <v>Sep-2028</v>
      </c>
      <c r="C999" s="34" t="str">
        <f t="shared" si="275"/>
        <v/>
      </c>
      <c r="D999" s="8"/>
      <c r="E999" s="22" t="str">
        <f t="shared" si="268"/>
        <v/>
      </c>
      <c r="F999" s="34" t="str">
        <f t="shared" si="276"/>
        <v/>
      </c>
      <c r="G999" s="8"/>
      <c r="H999" s="22" t="str">
        <f t="shared" si="269"/>
        <v/>
      </c>
      <c r="I999" s="34" t="str">
        <f t="shared" si="277"/>
        <v/>
      </c>
      <c r="J999" s="8"/>
      <c r="K999" s="22" t="str">
        <f t="shared" si="270"/>
        <v/>
      </c>
      <c r="L999" s="34" t="str">
        <f t="shared" si="278"/>
        <v/>
      </c>
      <c r="M999" s="8"/>
      <c r="N999" s="22" t="str">
        <f t="shared" si="271"/>
        <v/>
      </c>
      <c r="O999" s="34" t="str">
        <f t="shared" si="279"/>
        <v/>
      </c>
      <c r="P999" s="8"/>
      <c r="Q999" s="22" t="str">
        <f t="shared" si="272"/>
        <v/>
      </c>
      <c r="R999" s="34" t="str">
        <f t="shared" si="280"/>
        <v/>
      </c>
      <c r="S999" s="8"/>
      <c r="T999" s="22" t="str">
        <f t="shared" si="273"/>
        <v/>
      </c>
      <c r="U999" s="34" t="str">
        <f t="shared" si="281"/>
        <v/>
      </c>
      <c r="V999" s="8"/>
      <c r="W999" s="22" t="str">
        <f t="shared" si="274"/>
        <v/>
      </c>
    </row>
    <row r="1000" spans="1:23" ht="18" customHeight="1" x14ac:dyDescent="0.35">
      <c r="A1000" s="69">
        <f>'Energy - Master'!A999</f>
        <v>47019</v>
      </c>
      <c r="B1000" s="24" t="str">
        <f t="shared" si="267"/>
        <v>Sep-2028</v>
      </c>
      <c r="C1000" s="34" t="str">
        <f t="shared" si="275"/>
        <v/>
      </c>
      <c r="D1000" s="8"/>
      <c r="E1000" s="22" t="str">
        <f t="shared" si="268"/>
        <v/>
      </c>
      <c r="F1000" s="34" t="str">
        <f t="shared" si="276"/>
        <v/>
      </c>
      <c r="G1000" s="8"/>
      <c r="H1000" s="22" t="str">
        <f t="shared" si="269"/>
        <v/>
      </c>
      <c r="I1000" s="34" t="str">
        <f t="shared" si="277"/>
        <v/>
      </c>
      <c r="J1000" s="8"/>
      <c r="K1000" s="22" t="str">
        <f t="shared" si="270"/>
        <v/>
      </c>
      <c r="L1000" s="34" t="str">
        <f t="shared" si="278"/>
        <v/>
      </c>
      <c r="M1000" s="8"/>
      <c r="N1000" s="22" t="str">
        <f t="shared" si="271"/>
        <v/>
      </c>
      <c r="O1000" s="34" t="str">
        <f t="shared" si="279"/>
        <v/>
      </c>
      <c r="P1000" s="8"/>
      <c r="Q1000" s="22" t="str">
        <f t="shared" si="272"/>
        <v/>
      </c>
      <c r="R1000" s="34" t="str">
        <f t="shared" si="280"/>
        <v/>
      </c>
      <c r="S1000" s="8"/>
      <c r="T1000" s="22" t="str">
        <f t="shared" si="273"/>
        <v/>
      </c>
      <c r="U1000" s="34" t="str">
        <f t="shared" si="281"/>
        <v/>
      </c>
      <c r="V1000" s="8"/>
      <c r="W1000" s="22" t="str">
        <f t="shared" si="274"/>
        <v/>
      </c>
    </row>
    <row r="1001" spans="1:23" ht="18" customHeight="1" x14ac:dyDescent="0.35">
      <c r="A1001" s="69">
        <f>'Energy - Master'!A1000</f>
        <v>47020</v>
      </c>
      <c r="B1001" s="24" t="str">
        <f t="shared" si="267"/>
        <v>Sep-2028</v>
      </c>
      <c r="C1001" s="34" t="str">
        <f t="shared" si="275"/>
        <v/>
      </c>
      <c r="D1001" s="8"/>
      <c r="E1001" s="22" t="str">
        <f t="shared" si="268"/>
        <v/>
      </c>
      <c r="F1001" s="34" t="str">
        <f t="shared" si="276"/>
        <v/>
      </c>
      <c r="G1001" s="8"/>
      <c r="H1001" s="22" t="str">
        <f t="shared" si="269"/>
        <v/>
      </c>
      <c r="I1001" s="34" t="str">
        <f t="shared" si="277"/>
        <v/>
      </c>
      <c r="J1001" s="8"/>
      <c r="K1001" s="22" t="str">
        <f t="shared" si="270"/>
        <v/>
      </c>
      <c r="L1001" s="34" t="str">
        <f t="shared" si="278"/>
        <v/>
      </c>
      <c r="M1001" s="8"/>
      <c r="N1001" s="22" t="str">
        <f t="shared" si="271"/>
        <v/>
      </c>
      <c r="O1001" s="34" t="str">
        <f t="shared" si="279"/>
        <v/>
      </c>
      <c r="P1001" s="8"/>
      <c r="Q1001" s="22" t="str">
        <f t="shared" si="272"/>
        <v/>
      </c>
      <c r="R1001" s="34" t="str">
        <f t="shared" si="280"/>
        <v/>
      </c>
      <c r="S1001" s="8"/>
      <c r="T1001" s="22" t="str">
        <f t="shared" si="273"/>
        <v/>
      </c>
      <c r="U1001" s="34" t="str">
        <f t="shared" si="281"/>
        <v/>
      </c>
      <c r="V1001" s="8"/>
      <c r="W1001" s="22" t="str">
        <f t="shared" si="274"/>
        <v/>
      </c>
    </row>
    <row r="1002" spans="1:23" ht="18" customHeight="1" x14ac:dyDescent="0.35">
      <c r="A1002" s="69">
        <f>'Energy - Master'!A1001</f>
        <v>47021</v>
      </c>
      <c r="B1002" s="24" t="str">
        <f t="shared" si="267"/>
        <v>Sep-2028</v>
      </c>
      <c r="C1002" s="34" t="str">
        <f t="shared" si="275"/>
        <v/>
      </c>
      <c r="D1002" s="8"/>
      <c r="E1002" s="22" t="str">
        <f t="shared" si="268"/>
        <v/>
      </c>
      <c r="F1002" s="34" t="str">
        <f t="shared" si="276"/>
        <v/>
      </c>
      <c r="G1002" s="8"/>
      <c r="H1002" s="22" t="str">
        <f t="shared" si="269"/>
        <v/>
      </c>
      <c r="I1002" s="34" t="str">
        <f t="shared" si="277"/>
        <v/>
      </c>
      <c r="J1002" s="8"/>
      <c r="K1002" s="22" t="str">
        <f t="shared" si="270"/>
        <v/>
      </c>
      <c r="L1002" s="34" t="str">
        <f t="shared" si="278"/>
        <v/>
      </c>
      <c r="M1002" s="8"/>
      <c r="N1002" s="22" t="str">
        <f t="shared" si="271"/>
        <v/>
      </c>
      <c r="O1002" s="34" t="str">
        <f t="shared" si="279"/>
        <v/>
      </c>
      <c r="P1002" s="8"/>
      <c r="Q1002" s="22" t="str">
        <f t="shared" si="272"/>
        <v/>
      </c>
      <c r="R1002" s="34" t="str">
        <f t="shared" si="280"/>
        <v/>
      </c>
      <c r="S1002" s="8"/>
      <c r="T1002" s="22" t="str">
        <f t="shared" si="273"/>
        <v/>
      </c>
      <c r="U1002" s="34" t="str">
        <f t="shared" si="281"/>
        <v/>
      </c>
      <c r="V1002" s="8"/>
      <c r="W1002" s="22" t="str">
        <f t="shared" si="274"/>
        <v/>
      </c>
    </row>
    <row r="1003" spans="1:23" ht="18" customHeight="1" x14ac:dyDescent="0.35">
      <c r="A1003" s="69">
        <f>'Energy - Master'!A1002</f>
        <v>47022</v>
      </c>
      <c r="B1003" s="24" t="str">
        <f t="shared" si="267"/>
        <v>Sep-2028</v>
      </c>
      <c r="C1003" s="34" t="str">
        <f t="shared" si="275"/>
        <v/>
      </c>
      <c r="D1003" s="8"/>
      <c r="E1003" s="22" t="str">
        <f t="shared" si="268"/>
        <v/>
      </c>
      <c r="F1003" s="34" t="str">
        <f t="shared" si="276"/>
        <v/>
      </c>
      <c r="G1003" s="8"/>
      <c r="H1003" s="22" t="str">
        <f t="shared" si="269"/>
        <v/>
      </c>
      <c r="I1003" s="34" t="str">
        <f t="shared" si="277"/>
        <v/>
      </c>
      <c r="J1003" s="8"/>
      <c r="K1003" s="22" t="str">
        <f t="shared" si="270"/>
        <v/>
      </c>
      <c r="L1003" s="34" t="str">
        <f t="shared" si="278"/>
        <v/>
      </c>
      <c r="M1003" s="8"/>
      <c r="N1003" s="22" t="str">
        <f t="shared" si="271"/>
        <v/>
      </c>
      <c r="O1003" s="34" t="str">
        <f t="shared" si="279"/>
        <v/>
      </c>
      <c r="P1003" s="8"/>
      <c r="Q1003" s="22" t="str">
        <f t="shared" si="272"/>
        <v/>
      </c>
      <c r="R1003" s="34" t="str">
        <f t="shared" si="280"/>
        <v/>
      </c>
      <c r="S1003" s="8"/>
      <c r="T1003" s="22" t="str">
        <f t="shared" si="273"/>
        <v/>
      </c>
      <c r="U1003" s="34" t="str">
        <f t="shared" si="281"/>
        <v/>
      </c>
      <c r="V1003" s="8"/>
      <c r="W1003" s="22" t="str">
        <f t="shared" si="274"/>
        <v/>
      </c>
    </row>
    <row r="1004" spans="1:23" ht="18" customHeight="1" x14ac:dyDescent="0.35">
      <c r="A1004" s="69">
        <f>'Energy - Master'!A1003</f>
        <v>47023</v>
      </c>
      <c r="B1004" s="24" t="str">
        <f t="shared" si="267"/>
        <v>Sep-2028</v>
      </c>
      <c r="C1004" s="34" t="str">
        <f t="shared" si="275"/>
        <v/>
      </c>
      <c r="D1004" s="8"/>
      <c r="E1004" s="22" t="str">
        <f t="shared" si="268"/>
        <v/>
      </c>
      <c r="F1004" s="34" t="str">
        <f t="shared" si="276"/>
        <v/>
      </c>
      <c r="G1004" s="8"/>
      <c r="H1004" s="22" t="str">
        <f t="shared" si="269"/>
        <v/>
      </c>
      <c r="I1004" s="34" t="str">
        <f t="shared" si="277"/>
        <v/>
      </c>
      <c r="J1004" s="8"/>
      <c r="K1004" s="22" t="str">
        <f t="shared" si="270"/>
        <v/>
      </c>
      <c r="L1004" s="34" t="str">
        <f t="shared" si="278"/>
        <v/>
      </c>
      <c r="M1004" s="8"/>
      <c r="N1004" s="22" t="str">
        <f t="shared" si="271"/>
        <v/>
      </c>
      <c r="O1004" s="34" t="str">
        <f t="shared" si="279"/>
        <v/>
      </c>
      <c r="P1004" s="8"/>
      <c r="Q1004" s="22" t="str">
        <f t="shared" si="272"/>
        <v/>
      </c>
      <c r="R1004" s="34" t="str">
        <f t="shared" si="280"/>
        <v/>
      </c>
      <c r="S1004" s="8"/>
      <c r="T1004" s="22" t="str">
        <f t="shared" si="273"/>
        <v/>
      </c>
      <c r="U1004" s="34" t="str">
        <f t="shared" si="281"/>
        <v/>
      </c>
      <c r="V1004" s="8"/>
      <c r="W1004" s="22" t="str">
        <f t="shared" si="274"/>
        <v/>
      </c>
    </row>
    <row r="1005" spans="1:23" ht="18" customHeight="1" x14ac:dyDescent="0.35">
      <c r="A1005" s="69">
        <f>'Energy - Master'!A1004</f>
        <v>47024</v>
      </c>
      <c r="B1005" s="24" t="str">
        <f t="shared" si="267"/>
        <v>Sep-2028</v>
      </c>
      <c r="C1005" s="34" t="str">
        <f t="shared" si="275"/>
        <v/>
      </c>
      <c r="D1005" s="8"/>
      <c r="E1005" s="22" t="str">
        <f t="shared" si="268"/>
        <v/>
      </c>
      <c r="F1005" s="34" t="str">
        <f t="shared" si="276"/>
        <v/>
      </c>
      <c r="G1005" s="8"/>
      <c r="H1005" s="22" t="str">
        <f t="shared" si="269"/>
        <v/>
      </c>
      <c r="I1005" s="34" t="str">
        <f t="shared" si="277"/>
        <v/>
      </c>
      <c r="J1005" s="8"/>
      <c r="K1005" s="22" t="str">
        <f t="shared" si="270"/>
        <v/>
      </c>
      <c r="L1005" s="34" t="str">
        <f t="shared" si="278"/>
        <v/>
      </c>
      <c r="M1005" s="8"/>
      <c r="N1005" s="22" t="str">
        <f t="shared" si="271"/>
        <v/>
      </c>
      <c r="O1005" s="34" t="str">
        <f t="shared" si="279"/>
        <v/>
      </c>
      <c r="P1005" s="8"/>
      <c r="Q1005" s="22" t="str">
        <f t="shared" si="272"/>
        <v/>
      </c>
      <c r="R1005" s="34" t="str">
        <f t="shared" si="280"/>
        <v/>
      </c>
      <c r="S1005" s="8"/>
      <c r="T1005" s="22" t="str">
        <f t="shared" si="273"/>
        <v/>
      </c>
      <c r="U1005" s="34" t="str">
        <f t="shared" si="281"/>
        <v/>
      </c>
      <c r="V1005" s="8"/>
      <c r="W1005" s="22" t="str">
        <f t="shared" si="274"/>
        <v/>
      </c>
    </row>
    <row r="1006" spans="1:23" ht="18" customHeight="1" x14ac:dyDescent="0.35">
      <c r="A1006" s="69">
        <f>'Energy - Master'!A1005</f>
        <v>47025</v>
      </c>
      <c r="B1006" s="24" t="str">
        <f t="shared" si="267"/>
        <v>Sep-2028</v>
      </c>
      <c r="C1006" s="34" t="str">
        <f t="shared" si="275"/>
        <v/>
      </c>
      <c r="D1006" s="8"/>
      <c r="E1006" s="22" t="str">
        <f t="shared" si="268"/>
        <v/>
      </c>
      <c r="F1006" s="34" t="str">
        <f t="shared" si="276"/>
        <v/>
      </c>
      <c r="G1006" s="8"/>
      <c r="H1006" s="22" t="str">
        <f t="shared" si="269"/>
        <v/>
      </c>
      <c r="I1006" s="34" t="str">
        <f t="shared" si="277"/>
        <v/>
      </c>
      <c r="J1006" s="8"/>
      <c r="K1006" s="22" t="str">
        <f t="shared" si="270"/>
        <v/>
      </c>
      <c r="L1006" s="34" t="str">
        <f t="shared" si="278"/>
        <v/>
      </c>
      <c r="M1006" s="8"/>
      <c r="N1006" s="22" t="str">
        <f t="shared" si="271"/>
        <v/>
      </c>
      <c r="O1006" s="34" t="str">
        <f t="shared" si="279"/>
        <v/>
      </c>
      <c r="P1006" s="8"/>
      <c r="Q1006" s="22" t="str">
        <f t="shared" si="272"/>
        <v/>
      </c>
      <c r="R1006" s="34" t="str">
        <f t="shared" si="280"/>
        <v/>
      </c>
      <c r="S1006" s="8"/>
      <c r="T1006" s="22" t="str">
        <f t="shared" si="273"/>
        <v/>
      </c>
      <c r="U1006" s="34" t="str">
        <f t="shared" si="281"/>
        <v/>
      </c>
      <c r="V1006" s="8"/>
      <c r="W1006" s="22" t="str">
        <f t="shared" si="274"/>
        <v/>
      </c>
    </row>
    <row r="1007" spans="1:23" ht="18" customHeight="1" x14ac:dyDescent="0.35">
      <c r="A1007" s="69">
        <f>'Energy - Master'!A1006</f>
        <v>47026</v>
      </c>
      <c r="B1007" s="24" t="str">
        <f t="shared" si="267"/>
        <v>Sep-2028</v>
      </c>
      <c r="C1007" s="34" t="str">
        <f t="shared" si="275"/>
        <v/>
      </c>
      <c r="D1007" s="8"/>
      <c r="E1007" s="22" t="str">
        <f t="shared" si="268"/>
        <v/>
      </c>
      <c r="F1007" s="34" t="str">
        <f t="shared" si="276"/>
        <v/>
      </c>
      <c r="G1007" s="8"/>
      <c r="H1007" s="22" t="str">
        <f t="shared" si="269"/>
        <v/>
      </c>
      <c r="I1007" s="34" t="str">
        <f t="shared" si="277"/>
        <v/>
      </c>
      <c r="J1007" s="8"/>
      <c r="K1007" s="22" t="str">
        <f t="shared" si="270"/>
        <v/>
      </c>
      <c r="L1007" s="34" t="str">
        <f t="shared" si="278"/>
        <v/>
      </c>
      <c r="M1007" s="8"/>
      <c r="N1007" s="22" t="str">
        <f t="shared" si="271"/>
        <v/>
      </c>
      <c r="O1007" s="34" t="str">
        <f t="shared" si="279"/>
        <v/>
      </c>
      <c r="P1007" s="8"/>
      <c r="Q1007" s="22" t="str">
        <f t="shared" si="272"/>
        <v/>
      </c>
      <c r="R1007" s="34" t="str">
        <f t="shared" si="280"/>
        <v/>
      </c>
      <c r="S1007" s="8"/>
      <c r="T1007" s="22" t="str">
        <f t="shared" si="273"/>
        <v/>
      </c>
      <c r="U1007" s="34" t="str">
        <f t="shared" si="281"/>
        <v/>
      </c>
      <c r="V1007" s="8"/>
      <c r="W1007" s="22" t="str">
        <f t="shared" si="274"/>
        <v/>
      </c>
    </row>
    <row r="1008" spans="1:23" ht="18" customHeight="1" x14ac:dyDescent="0.35">
      <c r="A1008" s="69">
        <f>'Energy - Master'!A1007</f>
        <v>47027</v>
      </c>
      <c r="B1008" s="24" t="str">
        <f t="shared" si="267"/>
        <v>Oct-2028</v>
      </c>
      <c r="C1008" s="34" t="str">
        <f t="shared" si="275"/>
        <v/>
      </c>
      <c r="D1008" s="8"/>
      <c r="E1008" s="22" t="str">
        <f t="shared" si="268"/>
        <v/>
      </c>
      <c r="F1008" s="34" t="str">
        <f t="shared" si="276"/>
        <v/>
      </c>
      <c r="G1008" s="8"/>
      <c r="H1008" s="22" t="str">
        <f t="shared" si="269"/>
        <v/>
      </c>
      <c r="I1008" s="34" t="str">
        <f t="shared" si="277"/>
        <v/>
      </c>
      <c r="J1008" s="8"/>
      <c r="K1008" s="22" t="str">
        <f t="shared" si="270"/>
        <v/>
      </c>
      <c r="L1008" s="34" t="str">
        <f t="shared" si="278"/>
        <v/>
      </c>
      <c r="M1008" s="8"/>
      <c r="N1008" s="22" t="str">
        <f t="shared" si="271"/>
        <v/>
      </c>
      <c r="O1008" s="34" t="str">
        <f t="shared" si="279"/>
        <v/>
      </c>
      <c r="P1008" s="8"/>
      <c r="Q1008" s="22" t="str">
        <f t="shared" si="272"/>
        <v/>
      </c>
      <c r="R1008" s="34" t="str">
        <f t="shared" si="280"/>
        <v/>
      </c>
      <c r="S1008" s="8"/>
      <c r="T1008" s="22" t="str">
        <f t="shared" si="273"/>
        <v/>
      </c>
      <c r="U1008" s="34" t="str">
        <f t="shared" si="281"/>
        <v/>
      </c>
      <c r="V1008" s="8"/>
      <c r="W1008" s="22" t="str">
        <f t="shared" si="274"/>
        <v/>
      </c>
    </row>
    <row r="1009" spans="1:23" ht="18" customHeight="1" x14ac:dyDescent="0.35">
      <c r="A1009" s="69">
        <f>'Energy - Master'!A1008</f>
        <v>47028</v>
      </c>
      <c r="B1009" s="24" t="str">
        <f t="shared" si="267"/>
        <v>Oct-2028</v>
      </c>
      <c r="C1009" s="34" t="str">
        <f t="shared" si="275"/>
        <v/>
      </c>
      <c r="D1009" s="8"/>
      <c r="E1009" s="22" t="str">
        <f t="shared" si="268"/>
        <v/>
      </c>
      <c r="F1009" s="34" t="str">
        <f t="shared" si="276"/>
        <v/>
      </c>
      <c r="G1009" s="8"/>
      <c r="H1009" s="22" t="str">
        <f t="shared" si="269"/>
        <v/>
      </c>
      <c r="I1009" s="34" t="str">
        <f t="shared" si="277"/>
        <v/>
      </c>
      <c r="J1009" s="8"/>
      <c r="K1009" s="22" t="str">
        <f t="shared" si="270"/>
        <v/>
      </c>
      <c r="L1009" s="34" t="str">
        <f t="shared" si="278"/>
        <v/>
      </c>
      <c r="M1009" s="8"/>
      <c r="N1009" s="22" t="str">
        <f t="shared" si="271"/>
        <v/>
      </c>
      <c r="O1009" s="34" t="str">
        <f t="shared" si="279"/>
        <v/>
      </c>
      <c r="P1009" s="8"/>
      <c r="Q1009" s="22" t="str">
        <f t="shared" si="272"/>
        <v/>
      </c>
      <c r="R1009" s="34" t="str">
        <f t="shared" si="280"/>
        <v/>
      </c>
      <c r="S1009" s="8"/>
      <c r="T1009" s="22" t="str">
        <f t="shared" si="273"/>
        <v/>
      </c>
      <c r="U1009" s="34" t="str">
        <f t="shared" si="281"/>
        <v/>
      </c>
      <c r="V1009" s="8"/>
      <c r="W1009" s="22" t="str">
        <f t="shared" si="274"/>
        <v/>
      </c>
    </row>
    <row r="1010" spans="1:23" ht="18" customHeight="1" x14ac:dyDescent="0.35">
      <c r="A1010" s="69">
        <f>'Energy - Master'!A1009</f>
        <v>47029</v>
      </c>
      <c r="B1010" s="24" t="str">
        <f t="shared" si="267"/>
        <v>Oct-2028</v>
      </c>
      <c r="C1010" s="34" t="str">
        <f t="shared" si="275"/>
        <v/>
      </c>
      <c r="D1010" s="8"/>
      <c r="E1010" s="22" t="str">
        <f t="shared" si="268"/>
        <v/>
      </c>
      <c r="F1010" s="34" t="str">
        <f t="shared" si="276"/>
        <v/>
      </c>
      <c r="G1010" s="8"/>
      <c r="H1010" s="22" t="str">
        <f t="shared" si="269"/>
        <v/>
      </c>
      <c r="I1010" s="34" t="str">
        <f t="shared" si="277"/>
        <v/>
      </c>
      <c r="J1010" s="8"/>
      <c r="K1010" s="22" t="str">
        <f t="shared" si="270"/>
        <v/>
      </c>
      <c r="L1010" s="34" t="str">
        <f t="shared" si="278"/>
        <v/>
      </c>
      <c r="M1010" s="8"/>
      <c r="N1010" s="22" t="str">
        <f t="shared" si="271"/>
        <v/>
      </c>
      <c r="O1010" s="34" t="str">
        <f t="shared" si="279"/>
        <v/>
      </c>
      <c r="P1010" s="8"/>
      <c r="Q1010" s="22" t="str">
        <f t="shared" si="272"/>
        <v/>
      </c>
      <c r="R1010" s="34" t="str">
        <f t="shared" si="280"/>
        <v/>
      </c>
      <c r="S1010" s="8"/>
      <c r="T1010" s="22" t="str">
        <f t="shared" si="273"/>
        <v/>
      </c>
      <c r="U1010" s="34" t="str">
        <f t="shared" si="281"/>
        <v/>
      </c>
      <c r="V1010" s="8"/>
      <c r="W1010" s="22" t="str">
        <f t="shared" si="274"/>
        <v/>
      </c>
    </row>
    <row r="1011" spans="1:23" ht="18" customHeight="1" x14ac:dyDescent="0.35">
      <c r="A1011" s="69">
        <f>'Energy - Master'!A1010</f>
        <v>47030</v>
      </c>
      <c r="B1011" s="24" t="str">
        <f t="shared" si="267"/>
        <v>Oct-2028</v>
      </c>
      <c r="C1011" s="34" t="str">
        <f t="shared" si="275"/>
        <v/>
      </c>
      <c r="D1011" s="8"/>
      <c r="E1011" s="22" t="str">
        <f t="shared" si="268"/>
        <v/>
      </c>
      <c r="F1011" s="34" t="str">
        <f t="shared" si="276"/>
        <v/>
      </c>
      <c r="G1011" s="8"/>
      <c r="H1011" s="22" t="str">
        <f t="shared" si="269"/>
        <v/>
      </c>
      <c r="I1011" s="34" t="str">
        <f t="shared" si="277"/>
        <v/>
      </c>
      <c r="J1011" s="8"/>
      <c r="K1011" s="22" t="str">
        <f t="shared" si="270"/>
        <v/>
      </c>
      <c r="L1011" s="34" t="str">
        <f t="shared" si="278"/>
        <v/>
      </c>
      <c r="M1011" s="8"/>
      <c r="N1011" s="22" t="str">
        <f t="shared" si="271"/>
        <v/>
      </c>
      <c r="O1011" s="34" t="str">
        <f t="shared" si="279"/>
        <v/>
      </c>
      <c r="P1011" s="8"/>
      <c r="Q1011" s="22" t="str">
        <f t="shared" si="272"/>
        <v/>
      </c>
      <c r="R1011" s="34" t="str">
        <f t="shared" si="280"/>
        <v/>
      </c>
      <c r="S1011" s="8"/>
      <c r="T1011" s="22" t="str">
        <f t="shared" si="273"/>
        <v/>
      </c>
      <c r="U1011" s="34" t="str">
        <f t="shared" si="281"/>
        <v/>
      </c>
      <c r="V1011" s="8"/>
      <c r="W1011" s="22" t="str">
        <f t="shared" si="274"/>
        <v/>
      </c>
    </row>
    <row r="1012" spans="1:23" ht="18" customHeight="1" x14ac:dyDescent="0.35">
      <c r="A1012" s="69">
        <f>'Energy - Master'!A1011</f>
        <v>47031</v>
      </c>
      <c r="B1012" s="24" t="str">
        <f t="shared" si="267"/>
        <v>Oct-2028</v>
      </c>
      <c r="C1012" s="34" t="str">
        <f t="shared" si="275"/>
        <v/>
      </c>
      <c r="D1012" s="8"/>
      <c r="E1012" s="22" t="str">
        <f t="shared" si="268"/>
        <v/>
      </c>
      <c r="F1012" s="34" t="str">
        <f t="shared" si="276"/>
        <v/>
      </c>
      <c r="G1012" s="8"/>
      <c r="H1012" s="22" t="str">
        <f t="shared" si="269"/>
        <v/>
      </c>
      <c r="I1012" s="34" t="str">
        <f t="shared" si="277"/>
        <v/>
      </c>
      <c r="J1012" s="8"/>
      <c r="K1012" s="22" t="str">
        <f t="shared" si="270"/>
        <v/>
      </c>
      <c r="L1012" s="34" t="str">
        <f t="shared" si="278"/>
        <v/>
      </c>
      <c r="M1012" s="8"/>
      <c r="N1012" s="22" t="str">
        <f t="shared" si="271"/>
        <v/>
      </c>
      <c r="O1012" s="34" t="str">
        <f t="shared" si="279"/>
        <v/>
      </c>
      <c r="P1012" s="8"/>
      <c r="Q1012" s="22" t="str">
        <f t="shared" si="272"/>
        <v/>
      </c>
      <c r="R1012" s="34" t="str">
        <f t="shared" si="280"/>
        <v/>
      </c>
      <c r="S1012" s="8"/>
      <c r="T1012" s="22" t="str">
        <f t="shared" si="273"/>
        <v/>
      </c>
      <c r="U1012" s="34" t="str">
        <f t="shared" si="281"/>
        <v/>
      </c>
      <c r="V1012" s="8"/>
      <c r="W1012" s="22" t="str">
        <f t="shared" si="274"/>
        <v/>
      </c>
    </row>
    <row r="1013" spans="1:23" ht="18" customHeight="1" x14ac:dyDescent="0.35">
      <c r="A1013" s="69">
        <f>'Energy - Master'!A1012</f>
        <v>47032</v>
      </c>
      <c r="B1013" s="24" t="str">
        <f t="shared" si="267"/>
        <v>Oct-2028</v>
      </c>
      <c r="C1013" s="34" t="str">
        <f t="shared" si="275"/>
        <v/>
      </c>
      <c r="D1013" s="8"/>
      <c r="E1013" s="22" t="str">
        <f t="shared" si="268"/>
        <v/>
      </c>
      <c r="F1013" s="34" t="str">
        <f t="shared" si="276"/>
        <v/>
      </c>
      <c r="G1013" s="8"/>
      <c r="H1013" s="22" t="str">
        <f t="shared" si="269"/>
        <v/>
      </c>
      <c r="I1013" s="34" t="str">
        <f t="shared" si="277"/>
        <v/>
      </c>
      <c r="J1013" s="8"/>
      <c r="K1013" s="22" t="str">
        <f t="shared" si="270"/>
        <v/>
      </c>
      <c r="L1013" s="34" t="str">
        <f t="shared" si="278"/>
        <v/>
      </c>
      <c r="M1013" s="8"/>
      <c r="N1013" s="22" t="str">
        <f t="shared" si="271"/>
        <v/>
      </c>
      <c r="O1013" s="34" t="str">
        <f t="shared" si="279"/>
        <v/>
      </c>
      <c r="P1013" s="8"/>
      <c r="Q1013" s="22" t="str">
        <f t="shared" si="272"/>
        <v/>
      </c>
      <c r="R1013" s="34" t="str">
        <f t="shared" si="280"/>
        <v/>
      </c>
      <c r="S1013" s="8"/>
      <c r="T1013" s="22" t="str">
        <f t="shared" si="273"/>
        <v/>
      </c>
      <c r="U1013" s="34" t="str">
        <f t="shared" si="281"/>
        <v/>
      </c>
      <c r="V1013" s="8"/>
      <c r="W1013" s="22" t="str">
        <f t="shared" si="274"/>
        <v/>
      </c>
    </row>
    <row r="1014" spans="1:23" ht="18" customHeight="1" x14ac:dyDescent="0.35">
      <c r="A1014" s="69">
        <f>'Energy - Master'!A1013</f>
        <v>47033</v>
      </c>
      <c r="B1014" s="24" t="str">
        <f t="shared" si="267"/>
        <v>Oct-2028</v>
      </c>
      <c r="C1014" s="34" t="str">
        <f t="shared" si="275"/>
        <v/>
      </c>
      <c r="D1014" s="8"/>
      <c r="E1014" s="22" t="str">
        <f t="shared" si="268"/>
        <v/>
      </c>
      <c r="F1014" s="34" t="str">
        <f t="shared" si="276"/>
        <v/>
      </c>
      <c r="G1014" s="8"/>
      <c r="H1014" s="22" t="str">
        <f t="shared" si="269"/>
        <v/>
      </c>
      <c r="I1014" s="34" t="str">
        <f t="shared" si="277"/>
        <v/>
      </c>
      <c r="J1014" s="8"/>
      <c r="K1014" s="22" t="str">
        <f t="shared" si="270"/>
        <v/>
      </c>
      <c r="L1014" s="34" t="str">
        <f t="shared" si="278"/>
        <v/>
      </c>
      <c r="M1014" s="8"/>
      <c r="N1014" s="22" t="str">
        <f t="shared" si="271"/>
        <v/>
      </c>
      <c r="O1014" s="34" t="str">
        <f t="shared" si="279"/>
        <v/>
      </c>
      <c r="P1014" s="8"/>
      <c r="Q1014" s="22" t="str">
        <f t="shared" si="272"/>
        <v/>
      </c>
      <c r="R1014" s="34" t="str">
        <f t="shared" si="280"/>
        <v/>
      </c>
      <c r="S1014" s="8"/>
      <c r="T1014" s="22" t="str">
        <f t="shared" si="273"/>
        <v/>
      </c>
      <c r="U1014" s="34" t="str">
        <f t="shared" si="281"/>
        <v/>
      </c>
      <c r="V1014" s="8"/>
      <c r="W1014" s="22" t="str">
        <f t="shared" si="274"/>
        <v/>
      </c>
    </row>
    <row r="1015" spans="1:23" ht="18" customHeight="1" x14ac:dyDescent="0.35">
      <c r="A1015" s="69">
        <f>'Energy - Master'!A1014</f>
        <v>47034</v>
      </c>
      <c r="B1015" s="24" t="str">
        <f t="shared" si="267"/>
        <v>Oct-2028</v>
      </c>
      <c r="C1015" s="34" t="str">
        <f t="shared" si="275"/>
        <v/>
      </c>
      <c r="D1015" s="8"/>
      <c r="E1015" s="22" t="str">
        <f t="shared" si="268"/>
        <v/>
      </c>
      <c r="F1015" s="34" t="str">
        <f t="shared" si="276"/>
        <v/>
      </c>
      <c r="G1015" s="8"/>
      <c r="H1015" s="22" t="str">
        <f t="shared" si="269"/>
        <v/>
      </c>
      <c r="I1015" s="34" t="str">
        <f t="shared" si="277"/>
        <v/>
      </c>
      <c r="J1015" s="8"/>
      <c r="K1015" s="22" t="str">
        <f t="shared" si="270"/>
        <v/>
      </c>
      <c r="L1015" s="34" t="str">
        <f t="shared" si="278"/>
        <v/>
      </c>
      <c r="M1015" s="8"/>
      <c r="N1015" s="22" t="str">
        <f t="shared" si="271"/>
        <v/>
      </c>
      <c r="O1015" s="34" t="str">
        <f t="shared" si="279"/>
        <v/>
      </c>
      <c r="P1015" s="8"/>
      <c r="Q1015" s="22" t="str">
        <f t="shared" si="272"/>
        <v/>
      </c>
      <c r="R1015" s="34" t="str">
        <f t="shared" si="280"/>
        <v/>
      </c>
      <c r="S1015" s="8"/>
      <c r="T1015" s="22" t="str">
        <f t="shared" si="273"/>
        <v/>
      </c>
      <c r="U1015" s="34" t="str">
        <f t="shared" si="281"/>
        <v/>
      </c>
      <c r="V1015" s="8"/>
      <c r="W1015" s="22" t="str">
        <f t="shared" si="274"/>
        <v/>
      </c>
    </row>
    <row r="1016" spans="1:23" ht="18" customHeight="1" x14ac:dyDescent="0.35">
      <c r="A1016" s="69">
        <f>'Energy - Master'!A1015</f>
        <v>47035</v>
      </c>
      <c r="B1016" s="24" t="str">
        <f t="shared" si="267"/>
        <v>Oct-2028</v>
      </c>
      <c r="C1016" s="34" t="str">
        <f t="shared" si="275"/>
        <v/>
      </c>
      <c r="D1016" s="8"/>
      <c r="E1016" s="22" t="str">
        <f t="shared" si="268"/>
        <v/>
      </c>
      <c r="F1016" s="34" t="str">
        <f t="shared" si="276"/>
        <v/>
      </c>
      <c r="G1016" s="8"/>
      <c r="H1016" s="22" t="str">
        <f t="shared" si="269"/>
        <v/>
      </c>
      <c r="I1016" s="34" t="str">
        <f t="shared" si="277"/>
        <v/>
      </c>
      <c r="J1016" s="8"/>
      <c r="K1016" s="22" t="str">
        <f t="shared" si="270"/>
        <v/>
      </c>
      <c r="L1016" s="34" t="str">
        <f t="shared" si="278"/>
        <v/>
      </c>
      <c r="M1016" s="8"/>
      <c r="N1016" s="22" t="str">
        <f t="shared" si="271"/>
        <v/>
      </c>
      <c r="O1016" s="34" t="str">
        <f t="shared" si="279"/>
        <v/>
      </c>
      <c r="P1016" s="8"/>
      <c r="Q1016" s="22" t="str">
        <f t="shared" si="272"/>
        <v/>
      </c>
      <c r="R1016" s="34" t="str">
        <f t="shared" si="280"/>
        <v/>
      </c>
      <c r="S1016" s="8"/>
      <c r="T1016" s="22" t="str">
        <f t="shared" si="273"/>
        <v/>
      </c>
      <c r="U1016" s="34" t="str">
        <f t="shared" si="281"/>
        <v/>
      </c>
      <c r="V1016" s="8"/>
      <c r="W1016" s="22" t="str">
        <f t="shared" si="274"/>
        <v/>
      </c>
    </row>
    <row r="1017" spans="1:23" ht="18" customHeight="1" x14ac:dyDescent="0.35">
      <c r="A1017" s="69">
        <f>'Energy - Master'!A1016</f>
        <v>47036</v>
      </c>
      <c r="B1017" s="24" t="str">
        <f t="shared" si="267"/>
        <v>Oct-2028</v>
      </c>
      <c r="C1017" s="34" t="str">
        <f t="shared" si="275"/>
        <v/>
      </c>
      <c r="D1017" s="8"/>
      <c r="E1017" s="22" t="str">
        <f t="shared" si="268"/>
        <v/>
      </c>
      <c r="F1017" s="34" t="str">
        <f t="shared" si="276"/>
        <v/>
      </c>
      <c r="G1017" s="8"/>
      <c r="H1017" s="22" t="str">
        <f t="shared" si="269"/>
        <v/>
      </c>
      <c r="I1017" s="34" t="str">
        <f t="shared" si="277"/>
        <v/>
      </c>
      <c r="J1017" s="8"/>
      <c r="K1017" s="22" t="str">
        <f t="shared" si="270"/>
        <v/>
      </c>
      <c r="L1017" s="34" t="str">
        <f t="shared" si="278"/>
        <v/>
      </c>
      <c r="M1017" s="8"/>
      <c r="N1017" s="22" t="str">
        <f t="shared" si="271"/>
        <v/>
      </c>
      <c r="O1017" s="34" t="str">
        <f t="shared" si="279"/>
        <v/>
      </c>
      <c r="P1017" s="8"/>
      <c r="Q1017" s="22" t="str">
        <f t="shared" si="272"/>
        <v/>
      </c>
      <c r="R1017" s="34" t="str">
        <f t="shared" si="280"/>
        <v/>
      </c>
      <c r="S1017" s="8"/>
      <c r="T1017" s="22" t="str">
        <f t="shared" si="273"/>
        <v/>
      </c>
      <c r="U1017" s="34" t="str">
        <f t="shared" si="281"/>
        <v/>
      </c>
      <c r="V1017" s="8"/>
      <c r="W1017" s="22" t="str">
        <f t="shared" si="274"/>
        <v/>
      </c>
    </row>
    <row r="1018" spans="1:23" ht="18" customHeight="1" x14ac:dyDescent="0.35">
      <c r="A1018" s="69">
        <f>'Energy - Master'!A1017</f>
        <v>47037</v>
      </c>
      <c r="B1018" s="24" t="str">
        <f t="shared" si="267"/>
        <v>Oct-2028</v>
      </c>
      <c r="C1018" s="34" t="str">
        <f t="shared" si="275"/>
        <v/>
      </c>
      <c r="D1018" s="8"/>
      <c r="E1018" s="22" t="str">
        <f t="shared" si="268"/>
        <v/>
      </c>
      <c r="F1018" s="34" t="str">
        <f t="shared" si="276"/>
        <v/>
      </c>
      <c r="G1018" s="8"/>
      <c r="H1018" s="22" t="str">
        <f t="shared" si="269"/>
        <v/>
      </c>
      <c r="I1018" s="34" t="str">
        <f t="shared" si="277"/>
        <v/>
      </c>
      <c r="J1018" s="8"/>
      <c r="K1018" s="22" t="str">
        <f t="shared" si="270"/>
        <v/>
      </c>
      <c r="L1018" s="34" t="str">
        <f t="shared" si="278"/>
        <v/>
      </c>
      <c r="M1018" s="8"/>
      <c r="N1018" s="22" t="str">
        <f t="shared" si="271"/>
        <v/>
      </c>
      <c r="O1018" s="34" t="str">
        <f t="shared" si="279"/>
        <v/>
      </c>
      <c r="P1018" s="8"/>
      <c r="Q1018" s="22" t="str">
        <f t="shared" si="272"/>
        <v/>
      </c>
      <c r="R1018" s="34" t="str">
        <f t="shared" si="280"/>
        <v/>
      </c>
      <c r="S1018" s="8"/>
      <c r="T1018" s="22" t="str">
        <f t="shared" si="273"/>
        <v/>
      </c>
      <c r="U1018" s="34" t="str">
        <f t="shared" si="281"/>
        <v/>
      </c>
      <c r="V1018" s="8"/>
      <c r="W1018" s="22" t="str">
        <f t="shared" si="274"/>
        <v/>
      </c>
    </row>
    <row r="1019" spans="1:23" ht="18" customHeight="1" x14ac:dyDescent="0.35">
      <c r="A1019" s="69">
        <f>'Energy - Master'!A1018</f>
        <v>47038</v>
      </c>
      <c r="B1019" s="24" t="str">
        <f t="shared" si="267"/>
        <v>Oct-2028</v>
      </c>
      <c r="C1019" s="34" t="str">
        <f t="shared" si="275"/>
        <v/>
      </c>
      <c r="D1019" s="8"/>
      <c r="E1019" s="22" t="str">
        <f t="shared" si="268"/>
        <v/>
      </c>
      <c r="F1019" s="34" t="str">
        <f t="shared" si="276"/>
        <v/>
      </c>
      <c r="G1019" s="8"/>
      <c r="H1019" s="22" t="str">
        <f t="shared" si="269"/>
        <v/>
      </c>
      <c r="I1019" s="34" t="str">
        <f t="shared" si="277"/>
        <v/>
      </c>
      <c r="J1019" s="8"/>
      <c r="K1019" s="22" t="str">
        <f t="shared" si="270"/>
        <v/>
      </c>
      <c r="L1019" s="34" t="str">
        <f t="shared" si="278"/>
        <v/>
      </c>
      <c r="M1019" s="8"/>
      <c r="N1019" s="22" t="str">
        <f t="shared" si="271"/>
        <v/>
      </c>
      <c r="O1019" s="34" t="str">
        <f t="shared" si="279"/>
        <v/>
      </c>
      <c r="P1019" s="8"/>
      <c r="Q1019" s="22" t="str">
        <f t="shared" si="272"/>
        <v/>
      </c>
      <c r="R1019" s="34" t="str">
        <f t="shared" si="280"/>
        <v/>
      </c>
      <c r="S1019" s="8"/>
      <c r="T1019" s="22" t="str">
        <f t="shared" si="273"/>
        <v/>
      </c>
      <c r="U1019" s="34" t="str">
        <f t="shared" si="281"/>
        <v/>
      </c>
      <c r="V1019" s="8"/>
      <c r="W1019" s="22" t="str">
        <f t="shared" si="274"/>
        <v/>
      </c>
    </row>
    <row r="1020" spans="1:23" ht="18" customHeight="1" x14ac:dyDescent="0.35">
      <c r="A1020" s="69">
        <f>'Energy - Master'!A1019</f>
        <v>47039</v>
      </c>
      <c r="B1020" s="24" t="str">
        <f t="shared" si="267"/>
        <v>Oct-2028</v>
      </c>
      <c r="C1020" s="34" t="str">
        <f t="shared" si="275"/>
        <v/>
      </c>
      <c r="D1020" s="8"/>
      <c r="E1020" s="22" t="str">
        <f t="shared" si="268"/>
        <v/>
      </c>
      <c r="F1020" s="34" t="str">
        <f t="shared" si="276"/>
        <v/>
      </c>
      <c r="G1020" s="8"/>
      <c r="H1020" s="22" t="str">
        <f t="shared" si="269"/>
        <v/>
      </c>
      <c r="I1020" s="34" t="str">
        <f t="shared" si="277"/>
        <v/>
      </c>
      <c r="J1020" s="8"/>
      <c r="K1020" s="22" t="str">
        <f t="shared" si="270"/>
        <v/>
      </c>
      <c r="L1020" s="34" t="str">
        <f t="shared" si="278"/>
        <v/>
      </c>
      <c r="M1020" s="8"/>
      <c r="N1020" s="22" t="str">
        <f t="shared" si="271"/>
        <v/>
      </c>
      <c r="O1020" s="34" t="str">
        <f t="shared" si="279"/>
        <v/>
      </c>
      <c r="P1020" s="8"/>
      <c r="Q1020" s="22" t="str">
        <f t="shared" si="272"/>
        <v/>
      </c>
      <c r="R1020" s="34" t="str">
        <f t="shared" si="280"/>
        <v/>
      </c>
      <c r="S1020" s="8"/>
      <c r="T1020" s="22" t="str">
        <f t="shared" si="273"/>
        <v/>
      </c>
      <c r="U1020" s="34" t="str">
        <f t="shared" si="281"/>
        <v/>
      </c>
      <c r="V1020" s="8"/>
      <c r="W1020" s="22" t="str">
        <f t="shared" si="274"/>
        <v/>
      </c>
    </row>
    <row r="1021" spans="1:23" ht="18" customHeight="1" x14ac:dyDescent="0.35">
      <c r="A1021" s="69">
        <f>'Energy - Master'!A1020</f>
        <v>47040</v>
      </c>
      <c r="B1021" s="24" t="str">
        <f t="shared" si="267"/>
        <v>Oct-2028</v>
      </c>
      <c r="C1021" s="34" t="str">
        <f t="shared" si="275"/>
        <v/>
      </c>
      <c r="D1021" s="8"/>
      <c r="E1021" s="22" t="str">
        <f t="shared" si="268"/>
        <v/>
      </c>
      <c r="F1021" s="34" t="str">
        <f t="shared" si="276"/>
        <v/>
      </c>
      <c r="G1021" s="8"/>
      <c r="H1021" s="22" t="str">
        <f t="shared" si="269"/>
        <v/>
      </c>
      <c r="I1021" s="34" t="str">
        <f t="shared" si="277"/>
        <v/>
      </c>
      <c r="J1021" s="8"/>
      <c r="K1021" s="22" t="str">
        <f t="shared" si="270"/>
        <v/>
      </c>
      <c r="L1021" s="34" t="str">
        <f t="shared" si="278"/>
        <v/>
      </c>
      <c r="M1021" s="8"/>
      <c r="N1021" s="22" t="str">
        <f t="shared" si="271"/>
        <v/>
      </c>
      <c r="O1021" s="34" t="str">
        <f t="shared" si="279"/>
        <v/>
      </c>
      <c r="P1021" s="8"/>
      <c r="Q1021" s="22" t="str">
        <f t="shared" si="272"/>
        <v/>
      </c>
      <c r="R1021" s="34" t="str">
        <f t="shared" si="280"/>
        <v/>
      </c>
      <c r="S1021" s="8"/>
      <c r="T1021" s="22" t="str">
        <f t="shared" si="273"/>
        <v/>
      </c>
      <c r="U1021" s="34" t="str">
        <f t="shared" si="281"/>
        <v/>
      </c>
      <c r="V1021" s="8"/>
      <c r="W1021" s="22" t="str">
        <f t="shared" si="274"/>
        <v/>
      </c>
    </row>
    <row r="1022" spans="1:23" ht="18" customHeight="1" x14ac:dyDescent="0.35">
      <c r="A1022" s="69">
        <f>'Energy - Master'!A1021</f>
        <v>47041</v>
      </c>
      <c r="B1022" s="24" t="str">
        <f t="shared" si="267"/>
        <v>Oct-2028</v>
      </c>
      <c r="C1022" s="34" t="str">
        <f t="shared" si="275"/>
        <v/>
      </c>
      <c r="D1022" s="8"/>
      <c r="E1022" s="22" t="str">
        <f t="shared" si="268"/>
        <v/>
      </c>
      <c r="F1022" s="34" t="str">
        <f t="shared" si="276"/>
        <v/>
      </c>
      <c r="G1022" s="8"/>
      <c r="H1022" s="22" t="str">
        <f t="shared" si="269"/>
        <v/>
      </c>
      <c r="I1022" s="34" t="str">
        <f t="shared" si="277"/>
        <v/>
      </c>
      <c r="J1022" s="8"/>
      <c r="K1022" s="22" t="str">
        <f t="shared" si="270"/>
        <v/>
      </c>
      <c r="L1022" s="34" t="str">
        <f t="shared" si="278"/>
        <v/>
      </c>
      <c r="M1022" s="8"/>
      <c r="N1022" s="22" t="str">
        <f t="shared" si="271"/>
        <v/>
      </c>
      <c r="O1022" s="34" t="str">
        <f t="shared" si="279"/>
        <v/>
      </c>
      <c r="P1022" s="8"/>
      <c r="Q1022" s="22" t="str">
        <f t="shared" si="272"/>
        <v/>
      </c>
      <c r="R1022" s="34" t="str">
        <f t="shared" si="280"/>
        <v/>
      </c>
      <c r="S1022" s="8"/>
      <c r="T1022" s="22" t="str">
        <f t="shared" si="273"/>
        <v/>
      </c>
      <c r="U1022" s="34" t="str">
        <f t="shared" si="281"/>
        <v/>
      </c>
      <c r="V1022" s="8"/>
      <c r="W1022" s="22" t="str">
        <f t="shared" si="274"/>
        <v/>
      </c>
    </row>
    <row r="1023" spans="1:23" ht="18" customHeight="1" x14ac:dyDescent="0.35">
      <c r="A1023" s="69">
        <f>'Energy - Master'!A1022</f>
        <v>47042</v>
      </c>
      <c r="B1023" s="24" t="str">
        <f t="shared" si="267"/>
        <v>Oct-2028</v>
      </c>
      <c r="C1023" s="34" t="str">
        <f t="shared" si="275"/>
        <v/>
      </c>
      <c r="D1023" s="8"/>
      <c r="E1023" s="22" t="str">
        <f t="shared" si="268"/>
        <v/>
      </c>
      <c r="F1023" s="34" t="str">
        <f t="shared" si="276"/>
        <v/>
      </c>
      <c r="G1023" s="8"/>
      <c r="H1023" s="22" t="str">
        <f t="shared" si="269"/>
        <v/>
      </c>
      <c r="I1023" s="34" t="str">
        <f t="shared" si="277"/>
        <v/>
      </c>
      <c r="J1023" s="8"/>
      <c r="K1023" s="22" t="str">
        <f t="shared" si="270"/>
        <v/>
      </c>
      <c r="L1023" s="34" t="str">
        <f t="shared" si="278"/>
        <v/>
      </c>
      <c r="M1023" s="8"/>
      <c r="N1023" s="22" t="str">
        <f t="shared" si="271"/>
        <v/>
      </c>
      <c r="O1023" s="34" t="str">
        <f t="shared" si="279"/>
        <v/>
      </c>
      <c r="P1023" s="8"/>
      <c r="Q1023" s="22" t="str">
        <f t="shared" si="272"/>
        <v/>
      </c>
      <c r="R1023" s="34" t="str">
        <f t="shared" si="280"/>
        <v/>
      </c>
      <c r="S1023" s="8"/>
      <c r="T1023" s="22" t="str">
        <f t="shared" si="273"/>
        <v/>
      </c>
      <c r="U1023" s="34" t="str">
        <f t="shared" si="281"/>
        <v/>
      </c>
      <c r="V1023" s="8"/>
      <c r="W1023" s="22" t="str">
        <f t="shared" si="274"/>
        <v/>
      </c>
    </row>
    <row r="1024" spans="1:23" ht="18" customHeight="1" x14ac:dyDescent="0.35">
      <c r="A1024" s="69">
        <f>'Energy - Master'!A1023</f>
        <v>47043</v>
      </c>
      <c r="B1024" s="24" t="str">
        <f t="shared" si="267"/>
        <v>Oct-2028</v>
      </c>
      <c r="C1024" s="34" t="str">
        <f t="shared" si="275"/>
        <v/>
      </c>
      <c r="D1024" s="8"/>
      <c r="E1024" s="22" t="str">
        <f t="shared" si="268"/>
        <v/>
      </c>
      <c r="F1024" s="34" t="str">
        <f t="shared" si="276"/>
        <v/>
      </c>
      <c r="G1024" s="8"/>
      <c r="H1024" s="22" t="str">
        <f t="shared" si="269"/>
        <v/>
      </c>
      <c r="I1024" s="34" t="str">
        <f t="shared" si="277"/>
        <v/>
      </c>
      <c r="J1024" s="8"/>
      <c r="K1024" s="22" t="str">
        <f t="shared" si="270"/>
        <v/>
      </c>
      <c r="L1024" s="34" t="str">
        <f t="shared" si="278"/>
        <v/>
      </c>
      <c r="M1024" s="8"/>
      <c r="N1024" s="22" t="str">
        <f t="shared" si="271"/>
        <v/>
      </c>
      <c r="O1024" s="34" t="str">
        <f t="shared" si="279"/>
        <v/>
      </c>
      <c r="P1024" s="8"/>
      <c r="Q1024" s="22" t="str">
        <f t="shared" si="272"/>
        <v/>
      </c>
      <c r="R1024" s="34" t="str">
        <f t="shared" si="280"/>
        <v/>
      </c>
      <c r="S1024" s="8"/>
      <c r="T1024" s="22" t="str">
        <f t="shared" si="273"/>
        <v/>
      </c>
      <c r="U1024" s="34" t="str">
        <f t="shared" si="281"/>
        <v/>
      </c>
      <c r="V1024" s="8"/>
      <c r="W1024" s="22" t="str">
        <f t="shared" si="274"/>
        <v/>
      </c>
    </row>
    <row r="1025" spans="1:23" ht="18" customHeight="1" x14ac:dyDescent="0.35">
      <c r="A1025" s="69">
        <f>'Energy - Master'!A1024</f>
        <v>47044</v>
      </c>
      <c r="B1025" s="24" t="str">
        <f t="shared" si="267"/>
        <v>Oct-2028</v>
      </c>
      <c r="C1025" s="34" t="str">
        <f t="shared" si="275"/>
        <v/>
      </c>
      <c r="D1025" s="8"/>
      <c r="E1025" s="22" t="str">
        <f t="shared" si="268"/>
        <v/>
      </c>
      <c r="F1025" s="34" t="str">
        <f t="shared" si="276"/>
        <v/>
      </c>
      <c r="G1025" s="8"/>
      <c r="H1025" s="22" t="str">
        <f t="shared" si="269"/>
        <v/>
      </c>
      <c r="I1025" s="34" t="str">
        <f t="shared" si="277"/>
        <v/>
      </c>
      <c r="J1025" s="8"/>
      <c r="K1025" s="22" t="str">
        <f t="shared" si="270"/>
        <v/>
      </c>
      <c r="L1025" s="34" t="str">
        <f t="shared" si="278"/>
        <v/>
      </c>
      <c r="M1025" s="8"/>
      <c r="N1025" s="22" t="str">
        <f t="shared" si="271"/>
        <v/>
      </c>
      <c r="O1025" s="34" t="str">
        <f t="shared" si="279"/>
        <v/>
      </c>
      <c r="P1025" s="8"/>
      <c r="Q1025" s="22" t="str">
        <f t="shared" si="272"/>
        <v/>
      </c>
      <c r="R1025" s="34" t="str">
        <f t="shared" si="280"/>
        <v/>
      </c>
      <c r="S1025" s="8"/>
      <c r="T1025" s="22" t="str">
        <f t="shared" si="273"/>
        <v/>
      </c>
      <c r="U1025" s="34" t="str">
        <f t="shared" si="281"/>
        <v/>
      </c>
      <c r="V1025" s="8"/>
      <c r="W1025" s="22" t="str">
        <f t="shared" si="274"/>
        <v/>
      </c>
    </row>
    <row r="1026" spans="1:23" ht="18" customHeight="1" x14ac:dyDescent="0.35">
      <c r="A1026" s="69">
        <f>'Energy - Master'!A1025</f>
        <v>47045</v>
      </c>
      <c r="B1026" s="24" t="str">
        <f t="shared" si="267"/>
        <v>Oct-2028</v>
      </c>
      <c r="C1026" s="34" t="str">
        <f t="shared" si="275"/>
        <v/>
      </c>
      <c r="D1026" s="8"/>
      <c r="E1026" s="22" t="str">
        <f t="shared" si="268"/>
        <v/>
      </c>
      <c r="F1026" s="34" t="str">
        <f t="shared" si="276"/>
        <v/>
      </c>
      <c r="G1026" s="8"/>
      <c r="H1026" s="22" t="str">
        <f t="shared" si="269"/>
        <v/>
      </c>
      <c r="I1026" s="34" t="str">
        <f t="shared" si="277"/>
        <v/>
      </c>
      <c r="J1026" s="8"/>
      <c r="K1026" s="22" t="str">
        <f t="shared" si="270"/>
        <v/>
      </c>
      <c r="L1026" s="34" t="str">
        <f t="shared" si="278"/>
        <v/>
      </c>
      <c r="M1026" s="8"/>
      <c r="N1026" s="22" t="str">
        <f t="shared" si="271"/>
        <v/>
      </c>
      <c r="O1026" s="34" t="str">
        <f t="shared" si="279"/>
        <v/>
      </c>
      <c r="P1026" s="8"/>
      <c r="Q1026" s="22" t="str">
        <f t="shared" si="272"/>
        <v/>
      </c>
      <c r="R1026" s="34" t="str">
        <f t="shared" si="280"/>
        <v/>
      </c>
      <c r="S1026" s="8"/>
      <c r="T1026" s="22" t="str">
        <f t="shared" si="273"/>
        <v/>
      </c>
      <c r="U1026" s="34" t="str">
        <f t="shared" si="281"/>
        <v/>
      </c>
      <c r="V1026" s="8"/>
      <c r="W1026" s="22" t="str">
        <f t="shared" si="274"/>
        <v/>
      </c>
    </row>
    <row r="1027" spans="1:23" ht="18" customHeight="1" x14ac:dyDescent="0.35">
      <c r="A1027" s="69">
        <f>'Energy - Master'!A1026</f>
        <v>47046</v>
      </c>
      <c r="B1027" s="24" t="str">
        <f t="shared" si="267"/>
        <v>Oct-2028</v>
      </c>
      <c r="C1027" s="34" t="str">
        <f t="shared" si="275"/>
        <v/>
      </c>
      <c r="D1027" s="8"/>
      <c r="E1027" s="22" t="str">
        <f t="shared" si="268"/>
        <v/>
      </c>
      <c r="F1027" s="34" t="str">
        <f t="shared" si="276"/>
        <v/>
      </c>
      <c r="G1027" s="8"/>
      <c r="H1027" s="22" t="str">
        <f t="shared" si="269"/>
        <v/>
      </c>
      <c r="I1027" s="34" t="str">
        <f t="shared" si="277"/>
        <v/>
      </c>
      <c r="J1027" s="8"/>
      <c r="K1027" s="22" t="str">
        <f t="shared" si="270"/>
        <v/>
      </c>
      <c r="L1027" s="34" t="str">
        <f t="shared" si="278"/>
        <v/>
      </c>
      <c r="M1027" s="8"/>
      <c r="N1027" s="22" t="str">
        <f t="shared" si="271"/>
        <v/>
      </c>
      <c r="O1027" s="34" t="str">
        <f t="shared" si="279"/>
        <v/>
      </c>
      <c r="P1027" s="8"/>
      <c r="Q1027" s="22" t="str">
        <f t="shared" si="272"/>
        <v/>
      </c>
      <c r="R1027" s="34" t="str">
        <f t="shared" si="280"/>
        <v/>
      </c>
      <c r="S1027" s="8"/>
      <c r="T1027" s="22" t="str">
        <f t="shared" si="273"/>
        <v/>
      </c>
      <c r="U1027" s="34" t="str">
        <f t="shared" si="281"/>
        <v/>
      </c>
      <c r="V1027" s="8"/>
      <c r="W1027" s="22" t="str">
        <f t="shared" si="274"/>
        <v/>
      </c>
    </row>
    <row r="1028" spans="1:23" ht="18" customHeight="1" x14ac:dyDescent="0.35">
      <c r="A1028" s="69">
        <f>'Energy - Master'!A1027</f>
        <v>47047</v>
      </c>
      <c r="B1028" s="24" t="str">
        <f t="shared" ref="B1028:B1091" si="282">IF(A1028="","",TEXT(A1028,"MMM-YYYY"))</f>
        <v>Oct-2028</v>
      </c>
      <c r="C1028" s="34" t="str">
        <f t="shared" si="275"/>
        <v/>
      </c>
      <c r="D1028" s="8"/>
      <c r="E1028" s="22" t="str">
        <f t="shared" ref="E1028:E1091" si="283">IF(OR(C1028="",D1028=""),"",D1028-C1028)</f>
        <v/>
      </c>
      <c r="F1028" s="34" t="str">
        <f t="shared" si="276"/>
        <v/>
      </c>
      <c r="G1028" s="8"/>
      <c r="H1028" s="22" t="str">
        <f t="shared" ref="H1028:H1091" si="284">IF(OR(F1028="",G1028=""),"",G1028-F1028)</f>
        <v/>
      </c>
      <c r="I1028" s="34" t="str">
        <f t="shared" si="277"/>
        <v/>
      </c>
      <c r="J1028" s="8"/>
      <c r="K1028" s="22" t="str">
        <f t="shared" ref="K1028:K1091" si="285">IF(OR(I1028="",J1028=""),"",J1028-I1028)</f>
        <v/>
      </c>
      <c r="L1028" s="34" t="str">
        <f t="shared" si="278"/>
        <v/>
      </c>
      <c r="M1028" s="8"/>
      <c r="N1028" s="22" t="str">
        <f t="shared" ref="N1028:N1091" si="286">IF(OR(L1028="",M1028=""),"",M1028-L1028)</f>
        <v/>
      </c>
      <c r="O1028" s="34" t="str">
        <f t="shared" si="279"/>
        <v/>
      </c>
      <c r="P1028" s="8"/>
      <c r="Q1028" s="22" t="str">
        <f t="shared" ref="Q1028:Q1091" si="287">IF(OR(O1028="",P1028=""),"",P1028-O1028)</f>
        <v/>
      </c>
      <c r="R1028" s="34" t="str">
        <f t="shared" si="280"/>
        <v/>
      </c>
      <c r="S1028" s="8"/>
      <c r="T1028" s="22" t="str">
        <f t="shared" ref="T1028:T1091" si="288">IF(OR(R1028="",S1028=""),"",S1028-R1028)</f>
        <v/>
      </c>
      <c r="U1028" s="34" t="str">
        <f t="shared" si="281"/>
        <v/>
      </c>
      <c r="V1028" s="8"/>
      <c r="W1028" s="22" t="str">
        <f t="shared" ref="W1028:W1091" si="289">IF(OR(U1028="",V1028=""),"",V1028-U1028)</f>
        <v/>
      </c>
    </row>
    <row r="1029" spans="1:23" ht="18" customHeight="1" x14ac:dyDescent="0.35">
      <c r="A1029" s="69">
        <f>'Energy - Master'!A1028</f>
        <v>47048</v>
      </c>
      <c r="B1029" s="24" t="str">
        <f t="shared" si="282"/>
        <v>Oct-2028</v>
      </c>
      <c r="C1029" s="34" t="str">
        <f t="shared" ref="C1029:C1092" si="290">IF(D1028="","",D1028)</f>
        <v/>
      </c>
      <c r="D1029" s="8"/>
      <c r="E1029" s="22" t="str">
        <f t="shared" si="283"/>
        <v/>
      </c>
      <c r="F1029" s="34" t="str">
        <f t="shared" ref="F1029:F1092" si="291">IF(G1028="","",G1028)</f>
        <v/>
      </c>
      <c r="G1029" s="8"/>
      <c r="H1029" s="22" t="str">
        <f t="shared" si="284"/>
        <v/>
      </c>
      <c r="I1029" s="34" t="str">
        <f t="shared" ref="I1029:I1092" si="292">IF(J1028="","",J1028)</f>
        <v/>
      </c>
      <c r="J1029" s="8"/>
      <c r="K1029" s="22" t="str">
        <f t="shared" si="285"/>
        <v/>
      </c>
      <c r="L1029" s="34" t="str">
        <f t="shared" ref="L1029:L1092" si="293">IF(M1028="","",M1028)</f>
        <v/>
      </c>
      <c r="M1029" s="8"/>
      <c r="N1029" s="22" t="str">
        <f t="shared" si="286"/>
        <v/>
      </c>
      <c r="O1029" s="34" t="str">
        <f t="shared" ref="O1029:O1092" si="294">IF(P1028="","",P1028)</f>
        <v/>
      </c>
      <c r="P1029" s="8"/>
      <c r="Q1029" s="22" t="str">
        <f t="shared" si="287"/>
        <v/>
      </c>
      <c r="R1029" s="34" t="str">
        <f t="shared" ref="R1029:R1092" si="295">IF(S1028="","",S1028)</f>
        <v/>
      </c>
      <c r="S1029" s="8"/>
      <c r="T1029" s="22" t="str">
        <f t="shared" si="288"/>
        <v/>
      </c>
      <c r="U1029" s="34" t="str">
        <f t="shared" ref="U1029:U1092" si="296">IF(V1028="","",V1028)</f>
        <v/>
      </c>
      <c r="V1029" s="8"/>
      <c r="W1029" s="22" t="str">
        <f t="shared" si="289"/>
        <v/>
      </c>
    </row>
    <row r="1030" spans="1:23" ht="18" customHeight="1" x14ac:dyDescent="0.35">
      <c r="A1030" s="69">
        <f>'Energy - Master'!A1029</f>
        <v>47049</v>
      </c>
      <c r="B1030" s="24" t="str">
        <f t="shared" si="282"/>
        <v>Oct-2028</v>
      </c>
      <c r="C1030" s="34" t="str">
        <f t="shared" si="290"/>
        <v/>
      </c>
      <c r="D1030" s="8"/>
      <c r="E1030" s="22" t="str">
        <f t="shared" si="283"/>
        <v/>
      </c>
      <c r="F1030" s="34" t="str">
        <f t="shared" si="291"/>
        <v/>
      </c>
      <c r="G1030" s="8"/>
      <c r="H1030" s="22" t="str">
        <f t="shared" si="284"/>
        <v/>
      </c>
      <c r="I1030" s="34" t="str">
        <f t="shared" si="292"/>
        <v/>
      </c>
      <c r="J1030" s="8"/>
      <c r="K1030" s="22" t="str">
        <f t="shared" si="285"/>
        <v/>
      </c>
      <c r="L1030" s="34" t="str">
        <f t="shared" si="293"/>
        <v/>
      </c>
      <c r="M1030" s="8"/>
      <c r="N1030" s="22" t="str">
        <f t="shared" si="286"/>
        <v/>
      </c>
      <c r="O1030" s="34" t="str">
        <f t="shared" si="294"/>
        <v/>
      </c>
      <c r="P1030" s="8"/>
      <c r="Q1030" s="22" t="str">
        <f t="shared" si="287"/>
        <v/>
      </c>
      <c r="R1030" s="34" t="str">
        <f t="shared" si="295"/>
        <v/>
      </c>
      <c r="S1030" s="8"/>
      <c r="T1030" s="22" t="str">
        <f t="shared" si="288"/>
        <v/>
      </c>
      <c r="U1030" s="34" t="str">
        <f t="shared" si="296"/>
        <v/>
      </c>
      <c r="V1030" s="8"/>
      <c r="W1030" s="22" t="str">
        <f t="shared" si="289"/>
        <v/>
      </c>
    </row>
    <row r="1031" spans="1:23" ht="18" customHeight="1" x14ac:dyDescent="0.35">
      <c r="A1031" s="69">
        <f>'Energy - Master'!A1030</f>
        <v>47050</v>
      </c>
      <c r="B1031" s="24" t="str">
        <f t="shared" si="282"/>
        <v>Oct-2028</v>
      </c>
      <c r="C1031" s="34" t="str">
        <f t="shared" si="290"/>
        <v/>
      </c>
      <c r="D1031" s="8"/>
      <c r="E1031" s="22" t="str">
        <f t="shared" si="283"/>
        <v/>
      </c>
      <c r="F1031" s="34" t="str">
        <f t="shared" si="291"/>
        <v/>
      </c>
      <c r="G1031" s="8"/>
      <c r="H1031" s="22" t="str">
        <f t="shared" si="284"/>
        <v/>
      </c>
      <c r="I1031" s="34" t="str">
        <f t="shared" si="292"/>
        <v/>
      </c>
      <c r="J1031" s="8"/>
      <c r="K1031" s="22" t="str">
        <f t="shared" si="285"/>
        <v/>
      </c>
      <c r="L1031" s="34" t="str">
        <f t="shared" si="293"/>
        <v/>
      </c>
      <c r="M1031" s="8"/>
      <c r="N1031" s="22" t="str">
        <f t="shared" si="286"/>
        <v/>
      </c>
      <c r="O1031" s="34" t="str">
        <f t="shared" si="294"/>
        <v/>
      </c>
      <c r="P1031" s="8"/>
      <c r="Q1031" s="22" t="str">
        <f t="shared" si="287"/>
        <v/>
      </c>
      <c r="R1031" s="34" t="str">
        <f t="shared" si="295"/>
        <v/>
      </c>
      <c r="S1031" s="8"/>
      <c r="T1031" s="22" t="str">
        <f t="shared" si="288"/>
        <v/>
      </c>
      <c r="U1031" s="34" t="str">
        <f t="shared" si="296"/>
        <v/>
      </c>
      <c r="V1031" s="8"/>
      <c r="W1031" s="22" t="str">
        <f t="shared" si="289"/>
        <v/>
      </c>
    </row>
    <row r="1032" spans="1:23" ht="18" customHeight="1" x14ac:dyDescent="0.35">
      <c r="A1032" s="69">
        <f>'Energy - Master'!A1031</f>
        <v>47051</v>
      </c>
      <c r="B1032" s="24" t="str">
        <f t="shared" si="282"/>
        <v>Oct-2028</v>
      </c>
      <c r="C1032" s="34" t="str">
        <f t="shared" si="290"/>
        <v/>
      </c>
      <c r="D1032" s="8"/>
      <c r="E1032" s="22" t="str">
        <f t="shared" si="283"/>
        <v/>
      </c>
      <c r="F1032" s="34" t="str">
        <f t="shared" si="291"/>
        <v/>
      </c>
      <c r="G1032" s="8"/>
      <c r="H1032" s="22" t="str">
        <f t="shared" si="284"/>
        <v/>
      </c>
      <c r="I1032" s="34" t="str">
        <f t="shared" si="292"/>
        <v/>
      </c>
      <c r="J1032" s="8"/>
      <c r="K1032" s="22" t="str">
        <f t="shared" si="285"/>
        <v/>
      </c>
      <c r="L1032" s="34" t="str">
        <f t="shared" si="293"/>
        <v/>
      </c>
      <c r="M1032" s="8"/>
      <c r="N1032" s="22" t="str">
        <f t="shared" si="286"/>
        <v/>
      </c>
      <c r="O1032" s="34" t="str">
        <f t="shared" si="294"/>
        <v/>
      </c>
      <c r="P1032" s="8"/>
      <c r="Q1032" s="22" t="str">
        <f t="shared" si="287"/>
        <v/>
      </c>
      <c r="R1032" s="34" t="str">
        <f t="shared" si="295"/>
        <v/>
      </c>
      <c r="S1032" s="8"/>
      <c r="T1032" s="22" t="str">
        <f t="shared" si="288"/>
        <v/>
      </c>
      <c r="U1032" s="34" t="str">
        <f t="shared" si="296"/>
        <v/>
      </c>
      <c r="V1032" s="8"/>
      <c r="W1032" s="22" t="str">
        <f t="shared" si="289"/>
        <v/>
      </c>
    </row>
    <row r="1033" spans="1:23" ht="18" customHeight="1" x14ac:dyDescent="0.35">
      <c r="A1033" s="69">
        <f>'Energy - Master'!A1032</f>
        <v>47052</v>
      </c>
      <c r="B1033" s="24" t="str">
        <f t="shared" si="282"/>
        <v>Oct-2028</v>
      </c>
      <c r="C1033" s="34" t="str">
        <f t="shared" si="290"/>
        <v/>
      </c>
      <c r="D1033" s="8"/>
      <c r="E1033" s="22" t="str">
        <f t="shared" si="283"/>
        <v/>
      </c>
      <c r="F1033" s="34" t="str">
        <f t="shared" si="291"/>
        <v/>
      </c>
      <c r="G1033" s="8"/>
      <c r="H1033" s="22" t="str">
        <f t="shared" si="284"/>
        <v/>
      </c>
      <c r="I1033" s="34" t="str">
        <f t="shared" si="292"/>
        <v/>
      </c>
      <c r="J1033" s="8"/>
      <c r="K1033" s="22" t="str">
        <f t="shared" si="285"/>
        <v/>
      </c>
      <c r="L1033" s="34" t="str">
        <f t="shared" si="293"/>
        <v/>
      </c>
      <c r="M1033" s="8"/>
      <c r="N1033" s="22" t="str">
        <f t="shared" si="286"/>
        <v/>
      </c>
      <c r="O1033" s="34" t="str">
        <f t="shared" si="294"/>
        <v/>
      </c>
      <c r="P1033" s="8"/>
      <c r="Q1033" s="22" t="str">
        <f t="shared" si="287"/>
        <v/>
      </c>
      <c r="R1033" s="34" t="str">
        <f t="shared" si="295"/>
        <v/>
      </c>
      <c r="S1033" s="8"/>
      <c r="T1033" s="22" t="str">
        <f t="shared" si="288"/>
        <v/>
      </c>
      <c r="U1033" s="34" t="str">
        <f t="shared" si="296"/>
        <v/>
      </c>
      <c r="V1033" s="8"/>
      <c r="W1033" s="22" t="str">
        <f t="shared" si="289"/>
        <v/>
      </c>
    </row>
    <row r="1034" spans="1:23" ht="18" customHeight="1" x14ac:dyDescent="0.35">
      <c r="A1034" s="69">
        <f>'Energy - Master'!A1033</f>
        <v>47053</v>
      </c>
      <c r="B1034" s="24" t="str">
        <f t="shared" si="282"/>
        <v>Oct-2028</v>
      </c>
      <c r="C1034" s="34" t="str">
        <f t="shared" si="290"/>
        <v/>
      </c>
      <c r="D1034" s="8"/>
      <c r="E1034" s="22" t="str">
        <f t="shared" si="283"/>
        <v/>
      </c>
      <c r="F1034" s="34" t="str">
        <f t="shared" si="291"/>
        <v/>
      </c>
      <c r="G1034" s="8"/>
      <c r="H1034" s="22" t="str">
        <f t="shared" si="284"/>
        <v/>
      </c>
      <c r="I1034" s="34" t="str">
        <f t="shared" si="292"/>
        <v/>
      </c>
      <c r="J1034" s="8"/>
      <c r="K1034" s="22" t="str">
        <f t="shared" si="285"/>
        <v/>
      </c>
      <c r="L1034" s="34" t="str">
        <f t="shared" si="293"/>
        <v/>
      </c>
      <c r="M1034" s="8"/>
      <c r="N1034" s="22" t="str">
        <f t="shared" si="286"/>
        <v/>
      </c>
      <c r="O1034" s="34" t="str">
        <f t="shared" si="294"/>
        <v/>
      </c>
      <c r="P1034" s="8"/>
      <c r="Q1034" s="22" t="str">
        <f t="shared" si="287"/>
        <v/>
      </c>
      <c r="R1034" s="34" t="str">
        <f t="shared" si="295"/>
        <v/>
      </c>
      <c r="S1034" s="8"/>
      <c r="T1034" s="22" t="str">
        <f t="shared" si="288"/>
        <v/>
      </c>
      <c r="U1034" s="34" t="str">
        <f t="shared" si="296"/>
        <v/>
      </c>
      <c r="V1034" s="8"/>
      <c r="W1034" s="22" t="str">
        <f t="shared" si="289"/>
        <v/>
      </c>
    </row>
    <row r="1035" spans="1:23" ht="18" customHeight="1" x14ac:dyDescent="0.35">
      <c r="A1035" s="69">
        <f>'Energy - Master'!A1034</f>
        <v>47054</v>
      </c>
      <c r="B1035" s="24" t="str">
        <f t="shared" si="282"/>
        <v>Oct-2028</v>
      </c>
      <c r="C1035" s="34" t="str">
        <f t="shared" si="290"/>
        <v/>
      </c>
      <c r="D1035" s="8"/>
      <c r="E1035" s="22" t="str">
        <f t="shared" si="283"/>
        <v/>
      </c>
      <c r="F1035" s="34" t="str">
        <f t="shared" si="291"/>
        <v/>
      </c>
      <c r="G1035" s="8"/>
      <c r="H1035" s="22" t="str">
        <f t="shared" si="284"/>
        <v/>
      </c>
      <c r="I1035" s="34" t="str">
        <f t="shared" si="292"/>
        <v/>
      </c>
      <c r="J1035" s="8"/>
      <c r="K1035" s="22" t="str">
        <f t="shared" si="285"/>
        <v/>
      </c>
      <c r="L1035" s="34" t="str">
        <f t="shared" si="293"/>
        <v/>
      </c>
      <c r="M1035" s="8"/>
      <c r="N1035" s="22" t="str">
        <f t="shared" si="286"/>
        <v/>
      </c>
      <c r="O1035" s="34" t="str">
        <f t="shared" si="294"/>
        <v/>
      </c>
      <c r="P1035" s="8"/>
      <c r="Q1035" s="22" t="str">
        <f t="shared" si="287"/>
        <v/>
      </c>
      <c r="R1035" s="34" t="str">
        <f t="shared" si="295"/>
        <v/>
      </c>
      <c r="S1035" s="8"/>
      <c r="T1035" s="22" t="str">
        <f t="shared" si="288"/>
        <v/>
      </c>
      <c r="U1035" s="34" t="str">
        <f t="shared" si="296"/>
        <v/>
      </c>
      <c r="V1035" s="8"/>
      <c r="W1035" s="22" t="str">
        <f t="shared" si="289"/>
        <v/>
      </c>
    </row>
    <row r="1036" spans="1:23" ht="18" customHeight="1" x14ac:dyDescent="0.35">
      <c r="A1036" s="69">
        <f>'Energy - Master'!A1035</f>
        <v>47055</v>
      </c>
      <c r="B1036" s="24" t="str">
        <f t="shared" si="282"/>
        <v>Oct-2028</v>
      </c>
      <c r="C1036" s="34" t="str">
        <f t="shared" si="290"/>
        <v/>
      </c>
      <c r="D1036" s="8"/>
      <c r="E1036" s="22" t="str">
        <f t="shared" si="283"/>
        <v/>
      </c>
      <c r="F1036" s="34" t="str">
        <f t="shared" si="291"/>
        <v/>
      </c>
      <c r="G1036" s="8"/>
      <c r="H1036" s="22" t="str">
        <f t="shared" si="284"/>
        <v/>
      </c>
      <c r="I1036" s="34" t="str">
        <f t="shared" si="292"/>
        <v/>
      </c>
      <c r="J1036" s="8"/>
      <c r="K1036" s="22" t="str">
        <f t="shared" si="285"/>
        <v/>
      </c>
      <c r="L1036" s="34" t="str">
        <f t="shared" si="293"/>
        <v/>
      </c>
      <c r="M1036" s="8"/>
      <c r="N1036" s="22" t="str">
        <f t="shared" si="286"/>
        <v/>
      </c>
      <c r="O1036" s="34" t="str">
        <f t="shared" si="294"/>
        <v/>
      </c>
      <c r="P1036" s="8"/>
      <c r="Q1036" s="22" t="str">
        <f t="shared" si="287"/>
        <v/>
      </c>
      <c r="R1036" s="34" t="str">
        <f t="shared" si="295"/>
        <v/>
      </c>
      <c r="S1036" s="8"/>
      <c r="T1036" s="22" t="str">
        <f t="shared" si="288"/>
        <v/>
      </c>
      <c r="U1036" s="34" t="str">
        <f t="shared" si="296"/>
        <v/>
      </c>
      <c r="V1036" s="8"/>
      <c r="W1036" s="22" t="str">
        <f t="shared" si="289"/>
        <v/>
      </c>
    </row>
    <row r="1037" spans="1:23" ht="18" customHeight="1" x14ac:dyDescent="0.35">
      <c r="A1037" s="69">
        <f>'Energy - Master'!A1036</f>
        <v>47056</v>
      </c>
      <c r="B1037" s="24" t="str">
        <f t="shared" si="282"/>
        <v>Oct-2028</v>
      </c>
      <c r="C1037" s="34" t="str">
        <f t="shared" si="290"/>
        <v/>
      </c>
      <c r="D1037" s="8"/>
      <c r="E1037" s="22" t="str">
        <f t="shared" si="283"/>
        <v/>
      </c>
      <c r="F1037" s="34" t="str">
        <f t="shared" si="291"/>
        <v/>
      </c>
      <c r="G1037" s="8"/>
      <c r="H1037" s="22" t="str">
        <f t="shared" si="284"/>
        <v/>
      </c>
      <c r="I1037" s="34" t="str">
        <f t="shared" si="292"/>
        <v/>
      </c>
      <c r="J1037" s="8"/>
      <c r="K1037" s="22" t="str">
        <f t="shared" si="285"/>
        <v/>
      </c>
      <c r="L1037" s="34" t="str">
        <f t="shared" si="293"/>
        <v/>
      </c>
      <c r="M1037" s="8"/>
      <c r="N1037" s="22" t="str">
        <f t="shared" si="286"/>
        <v/>
      </c>
      <c r="O1037" s="34" t="str">
        <f t="shared" si="294"/>
        <v/>
      </c>
      <c r="P1037" s="8"/>
      <c r="Q1037" s="22" t="str">
        <f t="shared" si="287"/>
        <v/>
      </c>
      <c r="R1037" s="34" t="str">
        <f t="shared" si="295"/>
        <v/>
      </c>
      <c r="S1037" s="8"/>
      <c r="T1037" s="22" t="str">
        <f t="shared" si="288"/>
        <v/>
      </c>
      <c r="U1037" s="34" t="str">
        <f t="shared" si="296"/>
        <v/>
      </c>
      <c r="V1037" s="8"/>
      <c r="W1037" s="22" t="str">
        <f t="shared" si="289"/>
        <v/>
      </c>
    </row>
    <row r="1038" spans="1:23" ht="18" customHeight="1" x14ac:dyDescent="0.35">
      <c r="A1038" s="69">
        <f>'Energy - Master'!A1037</f>
        <v>47057</v>
      </c>
      <c r="B1038" s="24" t="str">
        <f t="shared" si="282"/>
        <v>Oct-2028</v>
      </c>
      <c r="C1038" s="34" t="str">
        <f t="shared" si="290"/>
        <v/>
      </c>
      <c r="D1038" s="8"/>
      <c r="E1038" s="22" t="str">
        <f t="shared" si="283"/>
        <v/>
      </c>
      <c r="F1038" s="34" t="str">
        <f t="shared" si="291"/>
        <v/>
      </c>
      <c r="G1038" s="8"/>
      <c r="H1038" s="22" t="str">
        <f t="shared" si="284"/>
        <v/>
      </c>
      <c r="I1038" s="34" t="str">
        <f t="shared" si="292"/>
        <v/>
      </c>
      <c r="J1038" s="8"/>
      <c r="K1038" s="22" t="str">
        <f t="shared" si="285"/>
        <v/>
      </c>
      <c r="L1038" s="34" t="str">
        <f t="shared" si="293"/>
        <v/>
      </c>
      <c r="M1038" s="8"/>
      <c r="N1038" s="22" t="str">
        <f t="shared" si="286"/>
        <v/>
      </c>
      <c r="O1038" s="34" t="str">
        <f t="shared" si="294"/>
        <v/>
      </c>
      <c r="P1038" s="8"/>
      <c r="Q1038" s="22" t="str">
        <f t="shared" si="287"/>
        <v/>
      </c>
      <c r="R1038" s="34" t="str">
        <f t="shared" si="295"/>
        <v/>
      </c>
      <c r="S1038" s="8"/>
      <c r="T1038" s="22" t="str">
        <f t="shared" si="288"/>
        <v/>
      </c>
      <c r="U1038" s="34" t="str">
        <f t="shared" si="296"/>
        <v/>
      </c>
      <c r="V1038" s="8"/>
      <c r="W1038" s="22" t="str">
        <f t="shared" si="289"/>
        <v/>
      </c>
    </row>
    <row r="1039" spans="1:23" ht="18" customHeight="1" x14ac:dyDescent="0.35">
      <c r="A1039" s="69">
        <f>'Energy - Master'!A1038</f>
        <v>47058</v>
      </c>
      <c r="B1039" s="24" t="str">
        <f t="shared" si="282"/>
        <v>Nov-2028</v>
      </c>
      <c r="C1039" s="34" t="str">
        <f t="shared" si="290"/>
        <v/>
      </c>
      <c r="D1039" s="8"/>
      <c r="E1039" s="22" t="str">
        <f t="shared" si="283"/>
        <v/>
      </c>
      <c r="F1039" s="34" t="str">
        <f t="shared" si="291"/>
        <v/>
      </c>
      <c r="G1039" s="8"/>
      <c r="H1039" s="22" t="str">
        <f t="shared" si="284"/>
        <v/>
      </c>
      <c r="I1039" s="34" t="str">
        <f t="shared" si="292"/>
        <v/>
      </c>
      <c r="J1039" s="8"/>
      <c r="K1039" s="22" t="str">
        <f t="shared" si="285"/>
        <v/>
      </c>
      <c r="L1039" s="34" t="str">
        <f t="shared" si="293"/>
        <v/>
      </c>
      <c r="M1039" s="8"/>
      <c r="N1039" s="22" t="str">
        <f t="shared" si="286"/>
        <v/>
      </c>
      <c r="O1039" s="34" t="str">
        <f t="shared" si="294"/>
        <v/>
      </c>
      <c r="P1039" s="8"/>
      <c r="Q1039" s="22" t="str">
        <f t="shared" si="287"/>
        <v/>
      </c>
      <c r="R1039" s="34" t="str">
        <f t="shared" si="295"/>
        <v/>
      </c>
      <c r="S1039" s="8"/>
      <c r="T1039" s="22" t="str">
        <f t="shared" si="288"/>
        <v/>
      </c>
      <c r="U1039" s="34" t="str">
        <f t="shared" si="296"/>
        <v/>
      </c>
      <c r="V1039" s="8"/>
      <c r="W1039" s="22" t="str">
        <f t="shared" si="289"/>
        <v/>
      </c>
    </row>
    <row r="1040" spans="1:23" ht="18" customHeight="1" x14ac:dyDescent="0.35">
      <c r="A1040" s="69">
        <f>'Energy - Master'!A1039</f>
        <v>47059</v>
      </c>
      <c r="B1040" s="24" t="str">
        <f t="shared" si="282"/>
        <v>Nov-2028</v>
      </c>
      <c r="C1040" s="34" t="str">
        <f t="shared" si="290"/>
        <v/>
      </c>
      <c r="D1040" s="8"/>
      <c r="E1040" s="22" t="str">
        <f t="shared" si="283"/>
        <v/>
      </c>
      <c r="F1040" s="34" t="str">
        <f t="shared" si="291"/>
        <v/>
      </c>
      <c r="G1040" s="8"/>
      <c r="H1040" s="22" t="str">
        <f t="shared" si="284"/>
        <v/>
      </c>
      <c r="I1040" s="34" t="str">
        <f t="shared" si="292"/>
        <v/>
      </c>
      <c r="J1040" s="8"/>
      <c r="K1040" s="22" t="str">
        <f t="shared" si="285"/>
        <v/>
      </c>
      <c r="L1040" s="34" t="str">
        <f t="shared" si="293"/>
        <v/>
      </c>
      <c r="M1040" s="8"/>
      <c r="N1040" s="22" t="str">
        <f t="shared" si="286"/>
        <v/>
      </c>
      <c r="O1040" s="34" t="str">
        <f t="shared" si="294"/>
        <v/>
      </c>
      <c r="P1040" s="8"/>
      <c r="Q1040" s="22" t="str">
        <f t="shared" si="287"/>
        <v/>
      </c>
      <c r="R1040" s="34" t="str">
        <f t="shared" si="295"/>
        <v/>
      </c>
      <c r="S1040" s="8"/>
      <c r="T1040" s="22" t="str">
        <f t="shared" si="288"/>
        <v/>
      </c>
      <c r="U1040" s="34" t="str">
        <f t="shared" si="296"/>
        <v/>
      </c>
      <c r="V1040" s="8"/>
      <c r="W1040" s="22" t="str">
        <f t="shared" si="289"/>
        <v/>
      </c>
    </row>
    <row r="1041" spans="1:23" ht="18" customHeight="1" x14ac:dyDescent="0.35">
      <c r="A1041" s="69">
        <f>'Energy - Master'!A1040</f>
        <v>47060</v>
      </c>
      <c r="B1041" s="24" t="str">
        <f t="shared" si="282"/>
        <v>Nov-2028</v>
      </c>
      <c r="C1041" s="34" t="str">
        <f t="shared" si="290"/>
        <v/>
      </c>
      <c r="D1041" s="8"/>
      <c r="E1041" s="22" t="str">
        <f t="shared" si="283"/>
        <v/>
      </c>
      <c r="F1041" s="34" t="str">
        <f t="shared" si="291"/>
        <v/>
      </c>
      <c r="G1041" s="8"/>
      <c r="H1041" s="22" t="str">
        <f t="shared" si="284"/>
        <v/>
      </c>
      <c r="I1041" s="34" t="str">
        <f t="shared" si="292"/>
        <v/>
      </c>
      <c r="J1041" s="8"/>
      <c r="K1041" s="22" t="str">
        <f t="shared" si="285"/>
        <v/>
      </c>
      <c r="L1041" s="34" t="str">
        <f t="shared" si="293"/>
        <v/>
      </c>
      <c r="M1041" s="8"/>
      <c r="N1041" s="22" t="str">
        <f t="shared" si="286"/>
        <v/>
      </c>
      <c r="O1041" s="34" t="str">
        <f t="shared" si="294"/>
        <v/>
      </c>
      <c r="P1041" s="8"/>
      <c r="Q1041" s="22" t="str">
        <f t="shared" si="287"/>
        <v/>
      </c>
      <c r="R1041" s="34" t="str">
        <f t="shared" si="295"/>
        <v/>
      </c>
      <c r="S1041" s="8"/>
      <c r="T1041" s="22" t="str">
        <f t="shared" si="288"/>
        <v/>
      </c>
      <c r="U1041" s="34" t="str">
        <f t="shared" si="296"/>
        <v/>
      </c>
      <c r="V1041" s="8"/>
      <c r="W1041" s="22" t="str">
        <f t="shared" si="289"/>
        <v/>
      </c>
    </row>
    <row r="1042" spans="1:23" ht="18" customHeight="1" x14ac:dyDescent="0.35">
      <c r="A1042" s="69">
        <f>'Energy - Master'!A1041</f>
        <v>47061</v>
      </c>
      <c r="B1042" s="24" t="str">
        <f t="shared" si="282"/>
        <v>Nov-2028</v>
      </c>
      <c r="C1042" s="34" t="str">
        <f t="shared" si="290"/>
        <v/>
      </c>
      <c r="D1042" s="8"/>
      <c r="E1042" s="22" t="str">
        <f t="shared" si="283"/>
        <v/>
      </c>
      <c r="F1042" s="34" t="str">
        <f t="shared" si="291"/>
        <v/>
      </c>
      <c r="G1042" s="8"/>
      <c r="H1042" s="22" t="str">
        <f t="shared" si="284"/>
        <v/>
      </c>
      <c r="I1042" s="34" t="str">
        <f t="shared" si="292"/>
        <v/>
      </c>
      <c r="J1042" s="8"/>
      <c r="K1042" s="22" t="str">
        <f t="shared" si="285"/>
        <v/>
      </c>
      <c r="L1042" s="34" t="str">
        <f t="shared" si="293"/>
        <v/>
      </c>
      <c r="M1042" s="8"/>
      <c r="N1042" s="22" t="str">
        <f t="shared" si="286"/>
        <v/>
      </c>
      <c r="O1042" s="34" t="str">
        <f t="shared" si="294"/>
        <v/>
      </c>
      <c r="P1042" s="8"/>
      <c r="Q1042" s="22" t="str">
        <f t="shared" si="287"/>
        <v/>
      </c>
      <c r="R1042" s="34" t="str">
        <f t="shared" si="295"/>
        <v/>
      </c>
      <c r="S1042" s="8"/>
      <c r="T1042" s="22" t="str">
        <f t="shared" si="288"/>
        <v/>
      </c>
      <c r="U1042" s="34" t="str">
        <f t="shared" si="296"/>
        <v/>
      </c>
      <c r="V1042" s="8"/>
      <c r="W1042" s="22" t="str">
        <f t="shared" si="289"/>
        <v/>
      </c>
    </row>
    <row r="1043" spans="1:23" ht="18" customHeight="1" x14ac:dyDescent="0.35">
      <c r="A1043" s="69">
        <f>'Energy - Master'!A1042</f>
        <v>47062</v>
      </c>
      <c r="B1043" s="24" t="str">
        <f t="shared" si="282"/>
        <v>Nov-2028</v>
      </c>
      <c r="C1043" s="34" t="str">
        <f t="shared" si="290"/>
        <v/>
      </c>
      <c r="D1043" s="8"/>
      <c r="E1043" s="22" t="str">
        <f t="shared" si="283"/>
        <v/>
      </c>
      <c r="F1043" s="34" t="str">
        <f t="shared" si="291"/>
        <v/>
      </c>
      <c r="G1043" s="8"/>
      <c r="H1043" s="22" t="str">
        <f t="shared" si="284"/>
        <v/>
      </c>
      <c r="I1043" s="34" t="str">
        <f t="shared" si="292"/>
        <v/>
      </c>
      <c r="J1043" s="8"/>
      <c r="K1043" s="22" t="str">
        <f t="shared" si="285"/>
        <v/>
      </c>
      <c r="L1043" s="34" t="str">
        <f t="shared" si="293"/>
        <v/>
      </c>
      <c r="M1043" s="8"/>
      <c r="N1043" s="22" t="str">
        <f t="shared" si="286"/>
        <v/>
      </c>
      <c r="O1043" s="34" t="str">
        <f t="shared" si="294"/>
        <v/>
      </c>
      <c r="P1043" s="8"/>
      <c r="Q1043" s="22" t="str">
        <f t="shared" si="287"/>
        <v/>
      </c>
      <c r="R1043" s="34" t="str">
        <f t="shared" si="295"/>
        <v/>
      </c>
      <c r="S1043" s="8"/>
      <c r="T1043" s="22" t="str">
        <f t="shared" si="288"/>
        <v/>
      </c>
      <c r="U1043" s="34" t="str">
        <f t="shared" si="296"/>
        <v/>
      </c>
      <c r="V1043" s="8"/>
      <c r="W1043" s="22" t="str">
        <f t="shared" si="289"/>
        <v/>
      </c>
    </row>
    <row r="1044" spans="1:23" ht="18" customHeight="1" x14ac:dyDescent="0.35">
      <c r="A1044" s="69">
        <f>'Energy - Master'!A1043</f>
        <v>47063</v>
      </c>
      <c r="B1044" s="24" t="str">
        <f t="shared" si="282"/>
        <v>Nov-2028</v>
      </c>
      <c r="C1044" s="34" t="str">
        <f t="shared" si="290"/>
        <v/>
      </c>
      <c r="D1044" s="8"/>
      <c r="E1044" s="22" t="str">
        <f t="shared" si="283"/>
        <v/>
      </c>
      <c r="F1044" s="34" t="str">
        <f t="shared" si="291"/>
        <v/>
      </c>
      <c r="G1044" s="8"/>
      <c r="H1044" s="22" t="str">
        <f t="shared" si="284"/>
        <v/>
      </c>
      <c r="I1044" s="34" t="str">
        <f t="shared" si="292"/>
        <v/>
      </c>
      <c r="J1044" s="8"/>
      <c r="K1044" s="22" t="str">
        <f t="shared" si="285"/>
        <v/>
      </c>
      <c r="L1044" s="34" t="str">
        <f t="shared" si="293"/>
        <v/>
      </c>
      <c r="M1044" s="8"/>
      <c r="N1044" s="22" t="str">
        <f t="shared" si="286"/>
        <v/>
      </c>
      <c r="O1044" s="34" t="str">
        <f t="shared" si="294"/>
        <v/>
      </c>
      <c r="P1044" s="8"/>
      <c r="Q1044" s="22" t="str">
        <f t="shared" si="287"/>
        <v/>
      </c>
      <c r="R1044" s="34" t="str">
        <f t="shared" si="295"/>
        <v/>
      </c>
      <c r="S1044" s="8"/>
      <c r="T1044" s="22" t="str">
        <f t="shared" si="288"/>
        <v/>
      </c>
      <c r="U1044" s="34" t="str">
        <f t="shared" si="296"/>
        <v/>
      </c>
      <c r="V1044" s="8"/>
      <c r="W1044" s="22" t="str">
        <f t="shared" si="289"/>
        <v/>
      </c>
    </row>
    <row r="1045" spans="1:23" ht="18" customHeight="1" x14ac:dyDescent="0.35">
      <c r="A1045" s="69">
        <f>'Energy - Master'!A1044</f>
        <v>47064</v>
      </c>
      <c r="B1045" s="24" t="str">
        <f t="shared" si="282"/>
        <v>Nov-2028</v>
      </c>
      <c r="C1045" s="34" t="str">
        <f t="shared" si="290"/>
        <v/>
      </c>
      <c r="D1045" s="8"/>
      <c r="E1045" s="22" t="str">
        <f t="shared" si="283"/>
        <v/>
      </c>
      <c r="F1045" s="34" t="str">
        <f t="shared" si="291"/>
        <v/>
      </c>
      <c r="G1045" s="8"/>
      <c r="H1045" s="22" t="str">
        <f t="shared" si="284"/>
        <v/>
      </c>
      <c r="I1045" s="34" t="str">
        <f t="shared" si="292"/>
        <v/>
      </c>
      <c r="J1045" s="8"/>
      <c r="K1045" s="22" t="str">
        <f t="shared" si="285"/>
        <v/>
      </c>
      <c r="L1045" s="34" t="str">
        <f t="shared" si="293"/>
        <v/>
      </c>
      <c r="M1045" s="8"/>
      <c r="N1045" s="22" t="str">
        <f t="shared" si="286"/>
        <v/>
      </c>
      <c r="O1045" s="34" t="str">
        <f t="shared" si="294"/>
        <v/>
      </c>
      <c r="P1045" s="8"/>
      <c r="Q1045" s="22" t="str">
        <f t="shared" si="287"/>
        <v/>
      </c>
      <c r="R1045" s="34" t="str">
        <f t="shared" si="295"/>
        <v/>
      </c>
      <c r="S1045" s="8"/>
      <c r="T1045" s="22" t="str">
        <f t="shared" si="288"/>
        <v/>
      </c>
      <c r="U1045" s="34" t="str">
        <f t="shared" si="296"/>
        <v/>
      </c>
      <c r="V1045" s="8"/>
      <c r="W1045" s="22" t="str">
        <f t="shared" si="289"/>
        <v/>
      </c>
    </row>
    <row r="1046" spans="1:23" ht="18" customHeight="1" x14ac:dyDescent="0.35">
      <c r="A1046" s="69">
        <f>'Energy - Master'!A1045</f>
        <v>47065</v>
      </c>
      <c r="B1046" s="24" t="str">
        <f t="shared" si="282"/>
        <v>Nov-2028</v>
      </c>
      <c r="C1046" s="34" t="str">
        <f t="shared" si="290"/>
        <v/>
      </c>
      <c r="D1046" s="8"/>
      <c r="E1046" s="22" t="str">
        <f t="shared" si="283"/>
        <v/>
      </c>
      <c r="F1046" s="34" t="str">
        <f t="shared" si="291"/>
        <v/>
      </c>
      <c r="G1046" s="8"/>
      <c r="H1046" s="22" t="str">
        <f t="shared" si="284"/>
        <v/>
      </c>
      <c r="I1046" s="34" t="str">
        <f t="shared" si="292"/>
        <v/>
      </c>
      <c r="J1046" s="8"/>
      <c r="K1046" s="22" t="str">
        <f t="shared" si="285"/>
        <v/>
      </c>
      <c r="L1046" s="34" t="str">
        <f t="shared" si="293"/>
        <v/>
      </c>
      <c r="M1046" s="8"/>
      <c r="N1046" s="22" t="str">
        <f t="shared" si="286"/>
        <v/>
      </c>
      <c r="O1046" s="34" t="str">
        <f t="shared" si="294"/>
        <v/>
      </c>
      <c r="P1046" s="8"/>
      <c r="Q1046" s="22" t="str">
        <f t="shared" si="287"/>
        <v/>
      </c>
      <c r="R1046" s="34" t="str">
        <f t="shared" si="295"/>
        <v/>
      </c>
      <c r="S1046" s="8"/>
      <c r="T1046" s="22" t="str">
        <f t="shared" si="288"/>
        <v/>
      </c>
      <c r="U1046" s="34" t="str">
        <f t="shared" si="296"/>
        <v/>
      </c>
      <c r="V1046" s="8"/>
      <c r="W1046" s="22" t="str">
        <f t="shared" si="289"/>
        <v/>
      </c>
    </row>
    <row r="1047" spans="1:23" ht="18" customHeight="1" x14ac:dyDescent="0.35">
      <c r="A1047" s="69">
        <f>'Energy - Master'!A1046</f>
        <v>47066</v>
      </c>
      <c r="B1047" s="24" t="str">
        <f t="shared" si="282"/>
        <v>Nov-2028</v>
      </c>
      <c r="C1047" s="34" t="str">
        <f t="shared" si="290"/>
        <v/>
      </c>
      <c r="D1047" s="8"/>
      <c r="E1047" s="22" t="str">
        <f t="shared" si="283"/>
        <v/>
      </c>
      <c r="F1047" s="34" t="str">
        <f t="shared" si="291"/>
        <v/>
      </c>
      <c r="G1047" s="8"/>
      <c r="H1047" s="22" t="str">
        <f t="shared" si="284"/>
        <v/>
      </c>
      <c r="I1047" s="34" t="str">
        <f t="shared" si="292"/>
        <v/>
      </c>
      <c r="J1047" s="8"/>
      <c r="K1047" s="22" t="str">
        <f t="shared" si="285"/>
        <v/>
      </c>
      <c r="L1047" s="34" t="str">
        <f t="shared" si="293"/>
        <v/>
      </c>
      <c r="M1047" s="8"/>
      <c r="N1047" s="22" t="str">
        <f t="shared" si="286"/>
        <v/>
      </c>
      <c r="O1047" s="34" t="str">
        <f t="shared" si="294"/>
        <v/>
      </c>
      <c r="P1047" s="8"/>
      <c r="Q1047" s="22" t="str">
        <f t="shared" si="287"/>
        <v/>
      </c>
      <c r="R1047" s="34" t="str">
        <f t="shared" si="295"/>
        <v/>
      </c>
      <c r="S1047" s="8"/>
      <c r="T1047" s="22" t="str">
        <f t="shared" si="288"/>
        <v/>
      </c>
      <c r="U1047" s="34" t="str">
        <f t="shared" si="296"/>
        <v/>
      </c>
      <c r="V1047" s="8"/>
      <c r="W1047" s="22" t="str">
        <f t="shared" si="289"/>
        <v/>
      </c>
    </row>
    <row r="1048" spans="1:23" ht="18" customHeight="1" x14ac:dyDescent="0.35">
      <c r="A1048" s="69">
        <f>'Energy - Master'!A1047</f>
        <v>47067</v>
      </c>
      <c r="B1048" s="24" t="str">
        <f t="shared" si="282"/>
        <v>Nov-2028</v>
      </c>
      <c r="C1048" s="34" t="str">
        <f t="shared" si="290"/>
        <v/>
      </c>
      <c r="D1048" s="8"/>
      <c r="E1048" s="22" t="str">
        <f t="shared" si="283"/>
        <v/>
      </c>
      <c r="F1048" s="34" t="str">
        <f t="shared" si="291"/>
        <v/>
      </c>
      <c r="G1048" s="8"/>
      <c r="H1048" s="22" t="str">
        <f t="shared" si="284"/>
        <v/>
      </c>
      <c r="I1048" s="34" t="str">
        <f t="shared" si="292"/>
        <v/>
      </c>
      <c r="J1048" s="8"/>
      <c r="K1048" s="22" t="str">
        <f t="shared" si="285"/>
        <v/>
      </c>
      <c r="L1048" s="34" t="str">
        <f t="shared" si="293"/>
        <v/>
      </c>
      <c r="M1048" s="8"/>
      <c r="N1048" s="22" t="str">
        <f t="shared" si="286"/>
        <v/>
      </c>
      <c r="O1048" s="34" t="str">
        <f t="shared" si="294"/>
        <v/>
      </c>
      <c r="P1048" s="8"/>
      <c r="Q1048" s="22" t="str">
        <f t="shared" si="287"/>
        <v/>
      </c>
      <c r="R1048" s="34" t="str">
        <f t="shared" si="295"/>
        <v/>
      </c>
      <c r="S1048" s="8"/>
      <c r="T1048" s="22" t="str">
        <f t="shared" si="288"/>
        <v/>
      </c>
      <c r="U1048" s="34" t="str">
        <f t="shared" si="296"/>
        <v/>
      </c>
      <c r="V1048" s="8"/>
      <c r="W1048" s="22" t="str">
        <f t="shared" si="289"/>
        <v/>
      </c>
    </row>
    <row r="1049" spans="1:23" ht="18" customHeight="1" x14ac:dyDescent="0.35">
      <c r="A1049" s="69">
        <f>'Energy - Master'!A1048</f>
        <v>47068</v>
      </c>
      <c r="B1049" s="24" t="str">
        <f t="shared" si="282"/>
        <v>Nov-2028</v>
      </c>
      <c r="C1049" s="34" t="str">
        <f t="shared" si="290"/>
        <v/>
      </c>
      <c r="D1049" s="8"/>
      <c r="E1049" s="22" t="str">
        <f t="shared" si="283"/>
        <v/>
      </c>
      <c r="F1049" s="34" t="str">
        <f t="shared" si="291"/>
        <v/>
      </c>
      <c r="G1049" s="8"/>
      <c r="H1049" s="22" t="str">
        <f t="shared" si="284"/>
        <v/>
      </c>
      <c r="I1049" s="34" t="str">
        <f t="shared" si="292"/>
        <v/>
      </c>
      <c r="J1049" s="8"/>
      <c r="K1049" s="22" t="str">
        <f t="shared" si="285"/>
        <v/>
      </c>
      <c r="L1049" s="34" t="str">
        <f t="shared" si="293"/>
        <v/>
      </c>
      <c r="M1049" s="8"/>
      <c r="N1049" s="22" t="str">
        <f t="shared" si="286"/>
        <v/>
      </c>
      <c r="O1049" s="34" t="str">
        <f t="shared" si="294"/>
        <v/>
      </c>
      <c r="P1049" s="8"/>
      <c r="Q1049" s="22" t="str">
        <f t="shared" si="287"/>
        <v/>
      </c>
      <c r="R1049" s="34" t="str">
        <f t="shared" si="295"/>
        <v/>
      </c>
      <c r="S1049" s="8"/>
      <c r="T1049" s="22" t="str">
        <f t="shared" si="288"/>
        <v/>
      </c>
      <c r="U1049" s="34" t="str">
        <f t="shared" si="296"/>
        <v/>
      </c>
      <c r="V1049" s="8"/>
      <c r="W1049" s="22" t="str">
        <f t="shared" si="289"/>
        <v/>
      </c>
    </row>
    <row r="1050" spans="1:23" ht="18" customHeight="1" x14ac:dyDescent="0.35">
      <c r="A1050" s="69">
        <f>'Energy - Master'!A1049</f>
        <v>47069</v>
      </c>
      <c r="B1050" s="24" t="str">
        <f t="shared" si="282"/>
        <v>Nov-2028</v>
      </c>
      <c r="C1050" s="34" t="str">
        <f t="shared" si="290"/>
        <v/>
      </c>
      <c r="D1050" s="8"/>
      <c r="E1050" s="22" t="str">
        <f t="shared" si="283"/>
        <v/>
      </c>
      <c r="F1050" s="34" t="str">
        <f t="shared" si="291"/>
        <v/>
      </c>
      <c r="G1050" s="8"/>
      <c r="H1050" s="22" t="str">
        <f t="shared" si="284"/>
        <v/>
      </c>
      <c r="I1050" s="34" t="str">
        <f t="shared" si="292"/>
        <v/>
      </c>
      <c r="J1050" s="8"/>
      <c r="K1050" s="22" t="str">
        <f t="shared" si="285"/>
        <v/>
      </c>
      <c r="L1050" s="34" t="str">
        <f t="shared" si="293"/>
        <v/>
      </c>
      <c r="M1050" s="8"/>
      <c r="N1050" s="22" t="str">
        <f t="shared" si="286"/>
        <v/>
      </c>
      <c r="O1050" s="34" t="str">
        <f t="shared" si="294"/>
        <v/>
      </c>
      <c r="P1050" s="8"/>
      <c r="Q1050" s="22" t="str">
        <f t="shared" si="287"/>
        <v/>
      </c>
      <c r="R1050" s="34" t="str">
        <f t="shared" si="295"/>
        <v/>
      </c>
      <c r="S1050" s="8"/>
      <c r="T1050" s="22" t="str">
        <f t="shared" si="288"/>
        <v/>
      </c>
      <c r="U1050" s="34" t="str">
        <f t="shared" si="296"/>
        <v/>
      </c>
      <c r="V1050" s="8"/>
      <c r="W1050" s="22" t="str">
        <f t="shared" si="289"/>
        <v/>
      </c>
    </row>
    <row r="1051" spans="1:23" ht="18" customHeight="1" x14ac:dyDescent="0.35">
      <c r="A1051" s="69">
        <f>'Energy - Master'!A1050</f>
        <v>47070</v>
      </c>
      <c r="B1051" s="24" t="str">
        <f t="shared" si="282"/>
        <v>Nov-2028</v>
      </c>
      <c r="C1051" s="34" t="str">
        <f t="shared" si="290"/>
        <v/>
      </c>
      <c r="D1051" s="8"/>
      <c r="E1051" s="22" t="str">
        <f t="shared" si="283"/>
        <v/>
      </c>
      <c r="F1051" s="34" t="str">
        <f t="shared" si="291"/>
        <v/>
      </c>
      <c r="G1051" s="8"/>
      <c r="H1051" s="22" t="str">
        <f t="shared" si="284"/>
        <v/>
      </c>
      <c r="I1051" s="34" t="str">
        <f t="shared" si="292"/>
        <v/>
      </c>
      <c r="J1051" s="8"/>
      <c r="K1051" s="22" t="str">
        <f t="shared" si="285"/>
        <v/>
      </c>
      <c r="L1051" s="34" t="str">
        <f t="shared" si="293"/>
        <v/>
      </c>
      <c r="M1051" s="8"/>
      <c r="N1051" s="22" t="str">
        <f t="shared" si="286"/>
        <v/>
      </c>
      <c r="O1051" s="34" t="str">
        <f t="shared" si="294"/>
        <v/>
      </c>
      <c r="P1051" s="8"/>
      <c r="Q1051" s="22" t="str">
        <f t="shared" si="287"/>
        <v/>
      </c>
      <c r="R1051" s="34" t="str">
        <f t="shared" si="295"/>
        <v/>
      </c>
      <c r="S1051" s="8"/>
      <c r="T1051" s="22" t="str">
        <f t="shared" si="288"/>
        <v/>
      </c>
      <c r="U1051" s="34" t="str">
        <f t="shared" si="296"/>
        <v/>
      </c>
      <c r="V1051" s="8"/>
      <c r="W1051" s="22" t="str">
        <f t="shared" si="289"/>
        <v/>
      </c>
    </row>
    <row r="1052" spans="1:23" ht="18" customHeight="1" x14ac:dyDescent="0.35">
      <c r="A1052" s="69">
        <f>'Energy - Master'!A1051</f>
        <v>47071</v>
      </c>
      <c r="B1052" s="24" t="str">
        <f t="shared" si="282"/>
        <v>Nov-2028</v>
      </c>
      <c r="C1052" s="34" t="str">
        <f t="shared" si="290"/>
        <v/>
      </c>
      <c r="D1052" s="8"/>
      <c r="E1052" s="22" t="str">
        <f t="shared" si="283"/>
        <v/>
      </c>
      <c r="F1052" s="34" t="str">
        <f t="shared" si="291"/>
        <v/>
      </c>
      <c r="G1052" s="8"/>
      <c r="H1052" s="22" t="str">
        <f t="shared" si="284"/>
        <v/>
      </c>
      <c r="I1052" s="34" t="str">
        <f t="shared" si="292"/>
        <v/>
      </c>
      <c r="J1052" s="8"/>
      <c r="K1052" s="22" t="str">
        <f t="shared" si="285"/>
        <v/>
      </c>
      <c r="L1052" s="34" t="str">
        <f t="shared" si="293"/>
        <v/>
      </c>
      <c r="M1052" s="8"/>
      <c r="N1052" s="22" t="str">
        <f t="shared" si="286"/>
        <v/>
      </c>
      <c r="O1052" s="34" t="str">
        <f t="shared" si="294"/>
        <v/>
      </c>
      <c r="P1052" s="8"/>
      <c r="Q1052" s="22" t="str">
        <f t="shared" si="287"/>
        <v/>
      </c>
      <c r="R1052" s="34" t="str">
        <f t="shared" si="295"/>
        <v/>
      </c>
      <c r="S1052" s="8"/>
      <c r="T1052" s="22" t="str">
        <f t="shared" si="288"/>
        <v/>
      </c>
      <c r="U1052" s="34" t="str">
        <f t="shared" si="296"/>
        <v/>
      </c>
      <c r="V1052" s="8"/>
      <c r="W1052" s="22" t="str">
        <f t="shared" si="289"/>
        <v/>
      </c>
    </row>
    <row r="1053" spans="1:23" ht="18" customHeight="1" x14ac:dyDescent="0.35">
      <c r="A1053" s="69">
        <f>'Energy - Master'!A1052</f>
        <v>47072</v>
      </c>
      <c r="B1053" s="24" t="str">
        <f t="shared" si="282"/>
        <v>Nov-2028</v>
      </c>
      <c r="C1053" s="34" t="str">
        <f t="shared" si="290"/>
        <v/>
      </c>
      <c r="D1053" s="8"/>
      <c r="E1053" s="22" t="str">
        <f t="shared" si="283"/>
        <v/>
      </c>
      <c r="F1053" s="34" t="str">
        <f t="shared" si="291"/>
        <v/>
      </c>
      <c r="G1053" s="8"/>
      <c r="H1053" s="22" t="str">
        <f t="shared" si="284"/>
        <v/>
      </c>
      <c r="I1053" s="34" t="str">
        <f t="shared" si="292"/>
        <v/>
      </c>
      <c r="J1053" s="8"/>
      <c r="K1053" s="22" t="str">
        <f t="shared" si="285"/>
        <v/>
      </c>
      <c r="L1053" s="34" t="str">
        <f t="shared" si="293"/>
        <v/>
      </c>
      <c r="M1053" s="8"/>
      <c r="N1053" s="22" t="str">
        <f t="shared" si="286"/>
        <v/>
      </c>
      <c r="O1053" s="34" t="str">
        <f t="shared" si="294"/>
        <v/>
      </c>
      <c r="P1053" s="8"/>
      <c r="Q1053" s="22" t="str">
        <f t="shared" si="287"/>
        <v/>
      </c>
      <c r="R1053" s="34" t="str">
        <f t="shared" si="295"/>
        <v/>
      </c>
      <c r="S1053" s="8"/>
      <c r="T1053" s="22" t="str">
        <f t="shared" si="288"/>
        <v/>
      </c>
      <c r="U1053" s="34" t="str">
        <f t="shared" si="296"/>
        <v/>
      </c>
      <c r="V1053" s="8"/>
      <c r="W1053" s="22" t="str">
        <f t="shared" si="289"/>
        <v/>
      </c>
    </row>
    <row r="1054" spans="1:23" ht="18" customHeight="1" x14ac:dyDescent="0.35">
      <c r="A1054" s="69">
        <f>'Energy - Master'!A1053</f>
        <v>47073</v>
      </c>
      <c r="B1054" s="24" t="str">
        <f t="shared" si="282"/>
        <v>Nov-2028</v>
      </c>
      <c r="C1054" s="34" t="str">
        <f t="shared" si="290"/>
        <v/>
      </c>
      <c r="D1054" s="8"/>
      <c r="E1054" s="22" t="str">
        <f t="shared" si="283"/>
        <v/>
      </c>
      <c r="F1054" s="34" t="str">
        <f t="shared" si="291"/>
        <v/>
      </c>
      <c r="G1054" s="8"/>
      <c r="H1054" s="22" t="str">
        <f t="shared" si="284"/>
        <v/>
      </c>
      <c r="I1054" s="34" t="str">
        <f t="shared" si="292"/>
        <v/>
      </c>
      <c r="J1054" s="8"/>
      <c r="K1054" s="22" t="str">
        <f t="shared" si="285"/>
        <v/>
      </c>
      <c r="L1054" s="34" t="str">
        <f t="shared" si="293"/>
        <v/>
      </c>
      <c r="M1054" s="8"/>
      <c r="N1054" s="22" t="str">
        <f t="shared" si="286"/>
        <v/>
      </c>
      <c r="O1054" s="34" t="str">
        <f t="shared" si="294"/>
        <v/>
      </c>
      <c r="P1054" s="8"/>
      <c r="Q1054" s="22" t="str">
        <f t="shared" si="287"/>
        <v/>
      </c>
      <c r="R1054" s="34" t="str">
        <f t="shared" si="295"/>
        <v/>
      </c>
      <c r="S1054" s="8"/>
      <c r="T1054" s="22" t="str">
        <f t="shared" si="288"/>
        <v/>
      </c>
      <c r="U1054" s="34" t="str">
        <f t="shared" si="296"/>
        <v/>
      </c>
      <c r="V1054" s="8"/>
      <c r="W1054" s="22" t="str">
        <f t="shared" si="289"/>
        <v/>
      </c>
    </row>
    <row r="1055" spans="1:23" ht="18" customHeight="1" x14ac:dyDescent="0.35">
      <c r="A1055" s="69">
        <f>'Energy - Master'!A1054</f>
        <v>47074</v>
      </c>
      <c r="B1055" s="24" t="str">
        <f t="shared" si="282"/>
        <v>Nov-2028</v>
      </c>
      <c r="C1055" s="34" t="str">
        <f t="shared" si="290"/>
        <v/>
      </c>
      <c r="D1055" s="8"/>
      <c r="E1055" s="22" t="str">
        <f t="shared" si="283"/>
        <v/>
      </c>
      <c r="F1055" s="34" t="str">
        <f t="shared" si="291"/>
        <v/>
      </c>
      <c r="G1055" s="8"/>
      <c r="H1055" s="22" t="str">
        <f t="shared" si="284"/>
        <v/>
      </c>
      <c r="I1055" s="34" t="str">
        <f t="shared" si="292"/>
        <v/>
      </c>
      <c r="J1055" s="8"/>
      <c r="K1055" s="22" t="str">
        <f t="shared" si="285"/>
        <v/>
      </c>
      <c r="L1055" s="34" t="str">
        <f t="shared" si="293"/>
        <v/>
      </c>
      <c r="M1055" s="8"/>
      <c r="N1055" s="22" t="str">
        <f t="shared" si="286"/>
        <v/>
      </c>
      <c r="O1055" s="34" t="str">
        <f t="shared" si="294"/>
        <v/>
      </c>
      <c r="P1055" s="8"/>
      <c r="Q1055" s="22" t="str">
        <f t="shared" si="287"/>
        <v/>
      </c>
      <c r="R1055" s="34" t="str">
        <f t="shared" si="295"/>
        <v/>
      </c>
      <c r="S1055" s="8"/>
      <c r="T1055" s="22" t="str">
        <f t="shared" si="288"/>
        <v/>
      </c>
      <c r="U1055" s="34" t="str">
        <f t="shared" si="296"/>
        <v/>
      </c>
      <c r="V1055" s="8"/>
      <c r="W1055" s="22" t="str">
        <f t="shared" si="289"/>
        <v/>
      </c>
    </row>
    <row r="1056" spans="1:23" ht="18" customHeight="1" x14ac:dyDescent="0.35">
      <c r="A1056" s="69">
        <f>'Energy - Master'!A1055</f>
        <v>47075</v>
      </c>
      <c r="B1056" s="24" t="str">
        <f t="shared" si="282"/>
        <v>Nov-2028</v>
      </c>
      <c r="C1056" s="34" t="str">
        <f t="shared" si="290"/>
        <v/>
      </c>
      <c r="D1056" s="8"/>
      <c r="E1056" s="22" t="str">
        <f t="shared" si="283"/>
        <v/>
      </c>
      <c r="F1056" s="34" t="str">
        <f t="shared" si="291"/>
        <v/>
      </c>
      <c r="G1056" s="8"/>
      <c r="H1056" s="22" t="str">
        <f t="shared" si="284"/>
        <v/>
      </c>
      <c r="I1056" s="34" t="str">
        <f t="shared" si="292"/>
        <v/>
      </c>
      <c r="J1056" s="8"/>
      <c r="K1056" s="22" t="str">
        <f t="shared" si="285"/>
        <v/>
      </c>
      <c r="L1056" s="34" t="str">
        <f t="shared" si="293"/>
        <v/>
      </c>
      <c r="M1056" s="8"/>
      <c r="N1056" s="22" t="str">
        <f t="shared" si="286"/>
        <v/>
      </c>
      <c r="O1056" s="34" t="str">
        <f t="shared" si="294"/>
        <v/>
      </c>
      <c r="P1056" s="8"/>
      <c r="Q1056" s="22" t="str">
        <f t="shared" si="287"/>
        <v/>
      </c>
      <c r="R1056" s="34" t="str">
        <f t="shared" si="295"/>
        <v/>
      </c>
      <c r="S1056" s="8"/>
      <c r="T1056" s="22" t="str">
        <f t="shared" si="288"/>
        <v/>
      </c>
      <c r="U1056" s="34" t="str">
        <f t="shared" si="296"/>
        <v/>
      </c>
      <c r="V1056" s="8"/>
      <c r="W1056" s="22" t="str">
        <f t="shared" si="289"/>
        <v/>
      </c>
    </row>
    <row r="1057" spans="1:23" ht="18" customHeight="1" x14ac:dyDescent="0.35">
      <c r="A1057" s="69">
        <f>'Energy - Master'!A1056</f>
        <v>47076</v>
      </c>
      <c r="B1057" s="24" t="str">
        <f t="shared" si="282"/>
        <v>Nov-2028</v>
      </c>
      <c r="C1057" s="34" t="str">
        <f t="shared" si="290"/>
        <v/>
      </c>
      <c r="D1057" s="8"/>
      <c r="E1057" s="22" t="str">
        <f t="shared" si="283"/>
        <v/>
      </c>
      <c r="F1057" s="34" t="str">
        <f t="shared" si="291"/>
        <v/>
      </c>
      <c r="G1057" s="8"/>
      <c r="H1057" s="22" t="str">
        <f t="shared" si="284"/>
        <v/>
      </c>
      <c r="I1057" s="34" t="str">
        <f t="shared" si="292"/>
        <v/>
      </c>
      <c r="J1057" s="8"/>
      <c r="K1057" s="22" t="str">
        <f t="shared" si="285"/>
        <v/>
      </c>
      <c r="L1057" s="34" t="str">
        <f t="shared" si="293"/>
        <v/>
      </c>
      <c r="M1057" s="8"/>
      <c r="N1057" s="22" t="str">
        <f t="shared" si="286"/>
        <v/>
      </c>
      <c r="O1057" s="34" t="str">
        <f t="shared" si="294"/>
        <v/>
      </c>
      <c r="P1057" s="8"/>
      <c r="Q1057" s="22" t="str">
        <f t="shared" si="287"/>
        <v/>
      </c>
      <c r="R1057" s="34" t="str">
        <f t="shared" si="295"/>
        <v/>
      </c>
      <c r="S1057" s="8"/>
      <c r="T1057" s="22" t="str">
        <f t="shared" si="288"/>
        <v/>
      </c>
      <c r="U1057" s="34" t="str">
        <f t="shared" si="296"/>
        <v/>
      </c>
      <c r="V1057" s="8"/>
      <c r="W1057" s="22" t="str">
        <f t="shared" si="289"/>
        <v/>
      </c>
    </row>
    <row r="1058" spans="1:23" ht="18" customHeight="1" x14ac:dyDescent="0.35">
      <c r="A1058" s="69">
        <f>'Energy - Master'!A1057</f>
        <v>47077</v>
      </c>
      <c r="B1058" s="24" t="str">
        <f t="shared" si="282"/>
        <v>Nov-2028</v>
      </c>
      <c r="C1058" s="34" t="str">
        <f t="shared" si="290"/>
        <v/>
      </c>
      <c r="D1058" s="8"/>
      <c r="E1058" s="22" t="str">
        <f t="shared" si="283"/>
        <v/>
      </c>
      <c r="F1058" s="34" t="str">
        <f t="shared" si="291"/>
        <v/>
      </c>
      <c r="G1058" s="8"/>
      <c r="H1058" s="22" t="str">
        <f t="shared" si="284"/>
        <v/>
      </c>
      <c r="I1058" s="34" t="str">
        <f t="shared" si="292"/>
        <v/>
      </c>
      <c r="J1058" s="8"/>
      <c r="K1058" s="22" t="str">
        <f t="shared" si="285"/>
        <v/>
      </c>
      <c r="L1058" s="34" t="str">
        <f t="shared" si="293"/>
        <v/>
      </c>
      <c r="M1058" s="8"/>
      <c r="N1058" s="22" t="str">
        <f t="shared" si="286"/>
        <v/>
      </c>
      <c r="O1058" s="34" t="str">
        <f t="shared" si="294"/>
        <v/>
      </c>
      <c r="P1058" s="8"/>
      <c r="Q1058" s="22" t="str">
        <f t="shared" si="287"/>
        <v/>
      </c>
      <c r="R1058" s="34" t="str">
        <f t="shared" si="295"/>
        <v/>
      </c>
      <c r="S1058" s="8"/>
      <c r="T1058" s="22" t="str">
        <f t="shared" si="288"/>
        <v/>
      </c>
      <c r="U1058" s="34" t="str">
        <f t="shared" si="296"/>
        <v/>
      </c>
      <c r="V1058" s="8"/>
      <c r="W1058" s="22" t="str">
        <f t="shared" si="289"/>
        <v/>
      </c>
    </row>
    <row r="1059" spans="1:23" ht="18" customHeight="1" x14ac:dyDescent="0.35">
      <c r="A1059" s="69">
        <f>'Energy - Master'!A1058</f>
        <v>47078</v>
      </c>
      <c r="B1059" s="24" t="str">
        <f t="shared" si="282"/>
        <v>Nov-2028</v>
      </c>
      <c r="C1059" s="34" t="str">
        <f t="shared" si="290"/>
        <v/>
      </c>
      <c r="D1059" s="8"/>
      <c r="E1059" s="22" t="str">
        <f t="shared" si="283"/>
        <v/>
      </c>
      <c r="F1059" s="34" t="str">
        <f t="shared" si="291"/>
        <v/>
      </c>
      <c r="G1059" s="8"/>
      <c r="H1059" s="22" t="str">
        <f t="shared" si="284"/>
        <v/>
      </c>
      <c r="I1059" s="34" t="str">
        <f t="shared" si="292"/>
        <v/>
      </c>
      <c r="J1059" s="8"/>
      <c r="K1059" s="22" t="str">
        <f t="shared" si="285"/>
        <v/>
      </c>
      <c r="L1059" s="34" t="str">
        <f t="shared" si="293"/>
        <v/>
      </c>
      <c r="M1059" s="8"/>
      <c r="N1059" s="22" t="str">
        <f t="shared" si="286"/>
        <v/>
      </c>
      <c r="O1059" s="34" t="str">
        <f t="shared" si="294"/>
        <v/>
      </c>
      <c r="P1059" s="8"/>
      <c r="Q1059" s="22" t="str">
        <f t="shared" si="287"/>
        <v/>
      </c>
      <c r="R1059" s="34" t="str">
        <f t="shared" si="295"/>
        <v/>
      </c>
      <c r="S1059" s="8"/>
      <c r="T1059" s="22" t="str">
        <f t="shared" si="288"/>
        <v/>
      </c>
      <c r="U1059" s="34" t="str">
        <f t="shared" si="296"/>
        <v/>
      </c>
      <c r="V1059" s="8"/>
      <c r="W1059" s="22" t="str">
        <f t="shared" si="289"/>
        <v/>
      </c>
    </row>
    <row r="1060" spans="1:23" ht="18" customHeight="1" x14ac:dyDescent="0.35">
      <c r="A1060" s="69">
        <f>'Energy - Master'!A1059</f>
        <v>47079</v>
      </c>
      <c r="B1060" s="24" t="str">
        <f t="shared" si="282"/>
        <v>Nov-2028</v>
      </c>
      <c r="C1060" s="34" t="str">
        <f t="shared" si="290"/>
        <v/>
      </c>
      <c r="D1060" s="8"/>
      <c r="E1060" s="22" t="str">
        <f t="shared" si="283"/>
        <v/>
      </c>
      <c r="F1060" s="34" t="str">
        <f t="shared" si="291"/>
        <v/>
      </c>
      <c r="G1060" s="8"/>
      <c r="H1060" s="22" t="str">
        <f t="shared" si="284"/>
        <v/>
      </c>
      <c r="I1060" s="34" t="str">
        <f t="shared" si="292"/>
        <v/>
      </c>
      <c r="J1060" s="8"/>
      <c r="K1060" s="22" t="str">
        <f t="shared" si="285"/>
        <v/>
      </c>
      <c r="L1060" s="34" t="str">
        <f t="shared" si="293"/>
        <v/>
      </c>
      <c r="M1060" s="8"/>
      <c r="N1060" s="22" t="str">
        <f t="shared" si="286"/>
        <v/>
      </c>
      <c r="O1060" s="34" t="str">
        <f t="shared" si="294"/>
        <v/>
      </c>
      <c r="P1060" s="8"/>
      <c r="Q1060" s="22" t="str">
        <f t="shared" si="287"/>
        <v/>
      </c>
      <c r="R1060" s="34" t="str">
        <f t="shared" si="295"/>
        <v/>
      </c>
      <c r="S1060" s="8"/>
      <c r="T1060" s="22" t="str">
        <f t="shared" si="288"/>
        <v/>
      </c>
      <c r="U1060" s="34" t="str">
        <f t="shared" si="296"/>
        <v/>
      </c>
      <c r="V1060" s="8"/>
      <c r="W1060" s="22" t="str">
        <f t="shared" si="289"/>
        <v/>
      </c>
    </row>
    <row r="1061" spans="1:23" ht="18" customHeight="1" x14ac:dyDescent="0.35">
      <c r="A1061" s="69">
        <f>'Energy - Master'!A1060</f>
        <v>47080</v>
      </c>
      <c r="B1061" s="24" t="str">
        <f t="shared" si="282"/>
        <v>Nov-2028</v>
      </c>
      <c r="C1061" s="34" t="str">
        <f t="shared" si="290"/>
        <v/>
      </c>
      <c r="D1061" s="8"/>
      <c r="E1061" s="22" t="str">
        <f t="shared" si="283"/>
        <v/>
      </c>
      <c r="F1061" s="34" t="str">
        <f t="shared" si="291"/>
        <v/>
      </c>
      <c r="G1061" s="8"/>
      <c r="H1061" s="22" t="str">
        <f t="shared" si="284"/>
        <v/>
      </c>
      <c r="I1061" s="34" t="str">
        <f t="shared" si="292"/>
        <v/>
      </c>
      <c r="J1061" s="8"/>
      <c r="K1061" s="22" t="str">
        <f t="shared" si="285"/>
        <v/>
      </c>
      <c r="L1061" s="34" t="str">
        <f t="shared" si="293"/>
        <v/>
      </c>
      <c r="M1061" s="8"/>
      <c r="N1061" s="22" t="str">
        <f t="shared" si="286"/>
        <v/>
      </c>
      <c r="O1061" s="34" t="str">
        <f t="shared" si="294"/>
        <v/>
      </c>
      <c r="P1061" s="8"/>
      <c r="Q1061" s="22" t="str">
        <f t="shared" si="287"/>
        <v/>
      </c>
      <c r="R1061" s="34" t="str">
        <f t="shared" si="295"/>
        <v/>
      </c>
      <c r="S1061" s="8"/>
      <c r="T1061" s="22" t="str">
        <f t="shared" si="288"/>
        <v/>
      </c>
      <c r="U1061" s="34" t="str">
        <f t="shared" si="296"/>
        <v/>
      </c>
      <c r="V1061" s="8"/>
      <c r="W1061" s="22" t="str">
        <f t="shared" si="289"/>
        <v/>
      </c>
    </row>
    <row r="1062" spans="1:23" ht="18" customHeight="1" x14ac:dyDescent="0.35">
      <c r="A1062" s="69">
        <f>'Energy - Master'!A1061</f>
        <v>47081</v>
      </c>
      <c r="B1062" s="24" t="str">
        <f t="shared" si="282"/>
        <v>Nov-2028</v>
      </c>
      <c r="C1062" s="34" t="str">
        <f t="shared" si="290"/>
        <v/>
      </c>
      <c r="D1062" s="8"/>
      <c r="E1062" s="22" t="str">
        <f t="shared" si="283"/>
        <v/>
      </c>
      <c r="F1062" s="34" t="str">
        <f t="shared" si="291"/>
        <v/>
      </c>
      <c r="G1062" s="8"/>
      <c r="H1062" s="22" t="str">
        <f t="shared" si="284"/>
        <v/>
      </c>
      <c r="I1062" s="34" t="str">
        <f t="shared" si="292"/>
        <v/>
      </c>
      <c r="J1062" s="8"/>
      <c r="K1062" s="22" t="str">
        <f t="shared" si="285"/>
        <v/>
      </c>
      <c r="L1062" s="34" t="str">
        <f t="shared" si="293"/>
        <v/>
      </c>
      <c r="M1062" s="8"/>
      <c r="N1062" s="22" t="str">
        <f t="shared" si="286"/>
        <v/>
      </c>
      <c r="O1062" s="34" t="str">
        <f t="shared" si="294"/>
        <v/>
      </c>
      <c r="P1062" s="8"/>
      <c r="Q1062" s="22" t="str">
        <f t="shared" si="287"/>
        <v/>
      </c>
      <c r="R1062" s="34" t="str">
        <f t="shared" si="295"/>
        <v/>
      </c>
      <c r="S1062" s="8"/>
      <c r="T1062" s="22" t="str">
        <f t="shared" si="288"/>
        <v/>
      </c>
      <c r="U1062" s="34" t="str">
        <f t="shared" si="296"/>
        <v/>
      </c>
      <c r="V1062" s="8"/>
      <c r="W1062" s="22" t="str">
        <f t="shared" si="289"/>
        <v/>
      </c>
    </row>
    <row r="1063" spans="1:23" ht="18" customHeight="1" x14ac:dyDescent="0.35">
      <c r="A1063" s="69">
        <f>'Energy - Master'!A1062</f>
        <v>47082</v>
      </c>
      <c r="B1063" s="24" t="str">
        <f t="shared" si="282"/>
        <v>Nov-2028</v>
      </c>
      <c r="C1063" s="34" t="str">
        <f t="shared" si="290"/>
        <v/>
      </c>
      <c r="D1063" s="8"/>
      <c r="E1063" s="22" t="str">
        <f t="shared" si="283"/>
        <v/>
      </c>
      <c r="F1063" s="34" t="str">
        <f t="shared" si="291"/>
        <v/>
      </c>
      <c r="G1063" s="8"/>
      <c r="H1063" s="22" t="str">
        <f t="shared" si="284"/>
        <v/>
      </c>
      <c r="I1063" s="34" t="str">
        <f t="shared" si="292"/>
        <v/>
      </c>
      <c r="J1063" s="8"/>
      <c r="K1063" s="22" t="str">
        <f t="shared" si="285"/>
        <v/>
      </c>
      <c r="L1063" s="34" t="str">
        <f t="shared" si="293"/>
        <v/>
      </c>
      <c r="M1063" s="8"/>
      <c r="N1063" s="22" t="str">
        <f t="shared" si="286"/>
        <v/>
      </c>
      <c r="O1063" s="34" t="str">
        <f t="shared" si="294"/>
        <v/>
      </c>
      <c r="P1063" s="8"/>
      <c r="Q1063" s="22" t="str">
        <f t="shared" si="287"/>
        <v/>
      </c>
      <c r="R1063" s="34" t="str">
        <f t="shared" si="295"/>
        <v/>
      </c>
      <c r="S1063" s="8"/>
      <c r="T1063" s="22" t="str">
        <f t="shared" si="288"/>
        <v/>
      </c>
      <c r="U1063" s="34" t="str">
        <f t="shared" si="296"/>
        <v/>
      </c>
      <c r="V1063" s="8"/>
      <c r="W1063" s="22" t="str">
        <f t="shared" si="289"/>
        <v/>
      </c>
    </row>
    <row r="1064" spans="1:23" ht="18" customHeight="1" x14ac:dyDescent="0.35">
      <c r="A1064" s="69">
        <f>'Energy - Master'!A1063</f>
        <v>47083</v>
      </c>
      <c r="B1064" s="24" t="str">
        <f t="shared" si="282"/>
        <v>Nov-2028</v>
      </c>
      <c r="C1064" s="34" t="str">
        <f t="shared" si="290"/>
        <v/>
      </c>
      <c r="D1064" s="8"/>
      <c r="E1064" s="22" t="str">
        <f t="shared" si="283"/>
        <v/>
      </c>
      <c r="F1064" s="34" t="str">
        <f t="shared" si="291"/>
        <v/>
      </c>
      <c r="G1064" s="8"/>
      <c r="H1064" s="22" t="str">
        <f t="shared" si="284"/>
        <v/>
      </c>
      <c r="I1064" s="34" t="str">
        <f t="shared" si="292"/>
        <v/>
      </c>
      <c r="J1064" s="8"/>
      <c r="K1064" s="22" t="str">
        <f t="shared" si="285"/>
        <v/>
      </c>
      <c r="L1064" s="34" t="str">
        <f t="shared" si="293"/>
        <v/>
      </c>
      <c r="M1064" s="8"/>
      <c r="N1064" s="22" t="str">
        <f t="shared" si="286"/>
        <v/>
      </c>
      <c r="O1064" s="34" t="str">
        <f t="shared" si="294"/>
        <v/>
      </c>
      <c r="P1064" s="8"/>
      <c r="Q1064" s="22" t="str">
        <f t="shared" si="287"/>
        <v/>
      </c>
      <c r="R1064" s="34" t="str">
        <f t="shared" si="295"/>
        <v/>
      </c>
      <c r="S1064" s="8"/>
      <c r="T1064" s="22" t="str">
        <f t="shared" si="288"/>
        <v/>
      </c>
      <c r="U1064" s="34" t="str">
        <f t="shared" si="296"/>
        <v/>
      </c>
      <c r="V1064" s="8"/>
      <c r="W1064" s="22" t="str">
        <f t="shared" si="289"/>
        <v/>
      </c>
    </row>
    <row r="1065" spans="1:23" ht="18" customHeight="1" x14ac:dyDescent="0.35">
      <c r="A1065" s="69">
        <f>'Energy - Master'!A1064</f>
        <v>47084</v>
      </c>
      <c r="B1065" s="24" t="str">
        <f t="shared" si="282"/>
        <v>Nov-2028</v>
      </c>
      <c r="C1065" s="34" t="str">
        <f t="shared" si="290"/>
        <v/>
      </c>
      <c r="D1065" s="8"/>
      <c r="E1065" s="22" t="str">
        <f t="shared" si="283"/>
        <v/>
      </c>
      <c r="F1065" s="34" t="str">
        <f t="shared" si="291"/>
        <v/>
      </c>
      <c r="G1065" s="8"/>
      <c r="H1065" s="22" t="str">
        <f t="shared" si="284"/>
        <v/>
      </c>
      <c r="I1065" s="34" t="str">
        <f t="shared" si="292"/>
        <v/>
      </c>
      <c r="J1065" s="8"/>
      <c r="K1065" s="22" t="str">
        <f t="shared" si="285"/>
        <v/>
      </c>
      <c r="L1065" s="34" t="str">
        <f t="shared" si="293"/>
        <v/>
      </c>
      <c r="M1065" s="8"/>
      <c r="N1065" s="22" t="str">
        <f t="shared" si="286"/>
        <v/>
      </c>
      <c r="O1065" s="34" t="str">
        <f t="shared" si="294"/>
        <v/>
      </c>
      <c r="P1065" s="8"/>
      <c r="Q1065" s="22" t="str">
        <f t="shared" si="287"/>
        <v/>
      </c>
      <c r="R1065" s="34" t="str">
        <f t="shared" si="295"/>
        <v/>
      </c>
      <c r="S1065" s="8"/>
      <c r="T1065" s="22" t="str">
        <f t="shared" si="288"/>
        <v/>
      </c>
      <c r="U1065" s="34" t="str">
        <f t="shared" si="296"/>
        <v/>
      </c>
      <c r="V1065" s="8"/>
      <c r="W1065" s="22" t="str">
        <f t="shared" si="289"/>
        <v/>
      </c>
    </row>
    <row r="1066" spans="1:23" ht="18" customHeight="1" x14ac:dyDescent="0.35">
      <c r="A1066" s="69">
        <f>'Energy - Master'!A1065</f>
        <v>47085</v>
      </c>
      <c r="B1066" s="24" t="str">
        <f t="shared" si="282"/>
        <v>Nov-2028</v>
      </c>
      <c r="C1066" s="34" t="str">
        <f t="shared" si="290"/>
        <v/>
      </c>
      <c r="D1066" s="8"/>
      <c r="E1066" s="22" t="str">
        <f t="shared" si="283"/>
        <v/>
      </c>
      <c r="F1066" s="34" t="str">
        <f t="shared" si="291"/>
        <v/>
      </c>
      <c r="G1066" s="8"/>
      <c r="H1066" s="22" t="str">
        <f t="shared" si="284"/>
        <v/>
      </c>
      <c r="I1066" s="34" t="str">
        <f t="shared" si="292"/>
        <v/>
      </c>
      <c r="J1066" s="8"/>
      <c r="K1066" s="22" t="str">
        <f t="shared" si="285"/>
        <v/>
      </c>
      <c r="L1066" s="34" t="str">
        <f t="shared" si="293"/>
        <v/>
      </c>
      <c r="M1066" s="8"/>
      <c r="N1066" s="22" t="str">
        <f t="shared" si="286"/>
        <v/>
      </c>
      <c r="O1066" s="34" t="str">
        <f t="shared" si="294"/>
        <v/>
      </c>
      <c r="P1066" s="8"/>
      <c r="Q1066" s="22" t="str">
        <f t="shared" si="287"/>
        <v/>
      </c>
      <c r="R1066" s="34" t="str">
        <f t="shared" si="295"/>
        <v/>
      </c>
      <c r="S1066" s="8"/>
      <c r="T1066" s="22" t="str">
        <f t="shared" si="288"/>
        <v/>
      </c>
      <c r="U1066" s="34" t="str">
        <f t="shared" si="296"/>
        <v/>
      </c>
      <c r="V1066" s="8"/>
      <c r="W1066" s="22" t="str">
        <f t="shared" si="289"/>
        <v/>
      </c>
    </row>
    <row r="1067" spans="1:23" ht="18" customHeight="1" x14ac:dyDescent="0.35">
      <c r="A1067" s="69">
        <f>'Energy - Master'!A1066</f>
        <v>47086</v>
      </c>
      <c r="B1067" s="24" t="str">
        <f t="shared" si="282"/>
        <v>Nov-2028</v>
      </c>
      <c r="C1067" s="34" t="str">
        <f t="shared" si="290"/>
        <v/>
      </c>
      <c r="D1067" s="8"/>
      <c r="E1067" s="22" t="str">
        <f t="shared" si="283"/>
        <v/>
      </c>
      <c r="F1067" s="34" t="str">
        <f t="shared" si="291"/>
        <v/>
      </c>
      <c r="G1067" s="8"/>
      <c r="H1067" s="22" t="str">
        <f t="shared" si="284"/>
        <v/>
      </c>
      <c r="I1067" s="34" t="str">
        <f t="shared" si="292"/>
        <v/>
      </c>
      <c r="J1067" s="8"/>
      <c r="K1067" s="22" t="str">
        <f t="shared" si="285"/>
        <v/>
      </c>
      <c r="L1067" s="34" t="str">
        <f t="shared" si="293"/>
        <v/>
      </c>
      <c r="M1067" s="8"/>
      <c r="N1067" s="22" t="str">
        <f t="shared" si="286"/>
        <v/>
      </c>
      <c r="O1067" s="34" t="str">
        <f t="shared" si="294"/>
        <v/>
      </c>
      <c r="P1067" s="8"/>
      <c r="Q1067" s="22" t="str">
        <f t="shared" si="287"/>
        <v/>
      </c>
      <c r="R1067" s="34" t="str">
        <f t="shared" si="295"/>
        <v/>
      </c>
      <c r="S1067" s="8"/>
      <c r="T1067" s="22" t="str">
        <f t="shared" si="288"/>
        <v/>
      </c>
      <c r="U1067" s="34" t="str">
        <f t="shared" si="296"/>
        <v/>
      </c>
      <c r="V1067" s="8"/>
      <c r="W1067" s="22" t="str">
        <f t="shared" si="289"/>
        <v/>
      </c>
    </row>
    <row r="1068" spans="1:23" ht="18" customHeight="1" x14ac:dyDescent="0.35">
      <c r="A1068" s="69">
        <f>'Energy - Master'!A1067</f>
        <v>47087</v>
      </c>
      <c r="B1068" s="24" t="str">
        <f t="shared" si="282"/>
        <v>Nov-2028</v>
      </c>
      <c r="C1068" s="34" t="str">
        <f t="shared" si="290"/>
        <v/>
      </c>
      <c r="D1068" s="8"/>
      <c r="E1068" s="22" t="str">
        <f t="shared" si="283"/>
        <v/>
      </c>
      <c r="F1068" s="34" t="str">
        <f t="shared" si="291"/>
        <v/>
      </c>
      <c r="G1068" s="8"/>
      <c r="H1068" s="22" t="str">
        <f t="shared" si="284"/>
        <v/>
      </c>
      <c r="I1068" s="34" t="str">
        <f t="shared" si="292"/>
        <v/>
      </c>
      <c r="J1068" s="8"/>
      <c r="K1068" s="22" t="str">
        <f t="shared" si="285"/>
        <v/>
      </c>
      <c r="L1068" s="34" t="str">
        <f t="shared" si="293"/>
        <v/>
      </c>
      <c r="M1068" s="8"/>
      <c r="N1068" s="22" t="str">
        <f t="shared" si="286"/>
        <v/>
      </c>
      <c r="O1068" s="34" t="str">
        <f t="shared" si="294"/>
        <v/>
      </c>
      <c r="P1068" s="8"/>
      <c r="Q1068" s="22" t="str">
        <f t="shared" si="287"/>
        <v/>
      </c>
      <c r="R1068" s="34" t="str">
        <f t="shared" si="295"/>
        <v/>
      </c>
      <c r="S1068" s="8"/>
      <c r="T1068" s="22" t="str">
        <f t="shared" si="288"/>
        <v/>
      </c>
      <c r="U1068" s="34" t="str">
        <f t="shared" si="296"/>
        <v/>
      </c>
      <c r="V1068" s="8"/>
      <c r="W1068" s="22" t="str">
        <f t="shared" si="289"/>
        <v/>
      </c>
    </row>
    <row r="1069" spans="1:23" ht="18" customHeight="1" x14ac:dyDescent="0.35">
      <c r="A1069" s="69">
        <f>'Energy - Master'!A1068</f>
        <v>47088</v>
      </c>
      <c r="B1069" s="24" t="str">
        <f t="shared" si="282"/>
        <v>Dec-2028</v>
      </c>
      <c r="C1069" s="34" t="str">
        <f t="shared" si="290"/>
        <v/>
      </c>
      <c r="D1069" s="8"/>
      <c r="E1069" s="22" t="str">
        <f t="shared" si="283"/>
        <v/>
      </c>
      <c r="F1069" s="34" t="str">
        <f t="shared" si="291"/>
        <v/>
      </c>
      <c r="G1069" s="8"/>
      <c r="H1069" s="22" t="str">
        <f t="shared" si="284"/>
        <v/>
      </c>
      <c r="I1069" s="34" t="str">
        <f t="shared" si="292"/>
        <v/>
      </c>
      <c r="J1069" s="8"/>
      <c r="K1069" s="22" t="str">
        <f t="shared" si="285"/>
        <v/>
      </c>
      <c r="L1069" s="34" t="str">
        <f t="shared" si="293"/>
        <v/>
      </c>
      <c r="M1069" s="8"/>
      <c r="N1069" s="22" t="str">
        <f t="shared" si="286"/>
        <v/>
      </c>
      <c r="O1069" s="34" t="str">
        <f t="shared" si="294"/>
        <v/>
      </c>
      <c r="P1069" s="8"/>
      <c r="Q1069" s="22" t="str">
        <f t="shared" si="287"/>
        <v/>
      </c>
      <c r="R1069" s="34" t="str">
        <f t="shared" si="295"/>
        <v/>
      </c>
      <c r="S1069" s="8"/>
      <c r="T1069" s="22" t="str">
        <f t="shared" si="288"/>
        <v/>
      </c>
      <c r="U1069" s="34" t="str">
        <f t="shared" si="296"/>
        <v/>
      </c>
      <c r="V1069" s="8"/>
      <c r="W1069" s="22" t="str">
        <f t="shared" si="289"/>
        <v/>
      </c>
    </row>
    <row r="1070" spans="1:23" ht="18" customHeight="1" x14ac:dyDescent="0.35">
      <c r="A1070" s="69">
        <f>'Energy - Master'!A1069</f>
        <v>47089</v>
      </c>
      <c r="B1070" s="24" t="str">
        <f t="shared" si="282"/>
        <v>Dec-2028</v>
      </c>
      <c r="C1070" s="34" t="str">
        <f t="shared" si="290"/>
        <v/>
      </c>
      <c r="D1070" s="8"/>
      <c r="E1070" s="22" t="str">
        <f t="shared" si="283"/>
        <v/>
      </c>
      <c r="F1070" s="34" t="str">
        <f t="shared" si="291"/>
        <v/>
      </c>
      <c r="G1070" s="8"/>
      <c r="H1070" s="22" t="str">
        <f t="shared" si="284"/>
        <v/>
      </c>
      <c r="I1070" s="34" t="str">
        <f t="shared" si="292"/>
        <v/>
      </c>
      <c r="J1070" s="8"/>
      <c r="K1070" s="22" t="str">
        <f t="shared" si="285"/>
        <v/>
      </c>
      <c r="L1070" s="34" t="str">
        <f t="shared" si="293"/>
        <v/>
      </c>
      <c r="M1070" s="8"/>
      <c r="N1070" s="22" t="str">
        <f t="shared" si="286"/>
        <v/>
      </c>
      <c r="O1070" s="34" t="str">
        <f t="shared" si="294"/>
        <v/>
      </c>
      <c r="P1070" s="8"/>
      <c r="Q1070" s="22" t="str">
        <f t="shared" si="287"/>
        <v/>
      </c>
      <c r="R1070" s="34" t="str">
        <f t="shared" si="295"/>
        <v/>
      </c>
      <c r="S1070" s="8"/>
      <c r="T1070" s="22" t="str">
        <f t="shared" si="288"/>
        <v/>
      </c>
      <c r="U1070" s="34" t="str">
        <f t="shared" si="296"/>
        <v/>
      </c>
      <c r="V1070" s="8"/>
      <c r="W1070" s="22" t="str">
        <f t="shared" si="289"/>
        <v/>
      </c>
    </row>
    <row r="1071" spans="1:23" ht="18" customHeight="1" x14ac:dyDescent="0.35">
      <c r="A1071" s="69">
        <f>'Energy - Master'!A1070</f>
        <v>47090</v>
      </c>
      <c r="B1071" s="24" t="str">
        <f t="shared" si="282"/>
        <v>Dec-2028</v>
      </c>
      <c r="C1071" s="34" t="str">
        <f t="shared" si="290"/>
        <v/>
      </c>
      <c r="D1071" s="8"/>
      <c r="E1071" s="22" t="str">
        <f t="shared" si="283"/>
        <v/>
      </c>
      <c r="F1071" s="34" t="str">
        <f t="shared" si="291"/>
        <v/>
      </c>
      <c r="G1071" s="8"/>
      <c r="H1071" s="22" t="str">
        <f t="shared" si="284"/>
        <v/>
      </c>
      <c r="I1071" s="34" t="str">
        <f t="shared" si="292"/>
        <v/>
      </c>
      <c r="J1071" s="8"/>
      <c r="K1071" s="22" t="str">
        <f t="shared" si="285"/>
        <v/>
      </c>
      <c r="L1071" s="34" t="str">
        <f t="shared" si="293"/>
        <v/>
      </c>
      <c r="M1071" s="8"/>
      <c r="N1071" s="22" t="str">
        <f t="shared" si="286"/>
        <v/>
      </c>
      <c r="O1071" s="34" t="str">
        <f t="shared" si="294"/>
        <v/>
      </c>
      <c r="P1071" s="8"/>
      <c r="Q1071" s="22" t="str">
        <f t="shared" si="287"/>
        <v/>
      </c>
      <c r="R1071" s="34" t="str">
        <f t="shared" si="295"/>
        <v/>
      </c>
      <c r="S1071" s="8"/>
      <c r="T1071" s="22" t="str">
        <f t="shared" si="288"/>
        <v/>
      </c>
      <c r="U1071" s="34" t="str">
        <f t="shared" si="296"/>
        <v/>
      </c>
      <c r="V1071" s="8"/>
      <c r="W1071" s="22" t="str">
        <f t="shared" si="289"/>
        <v/>
      </c>
    </row>
    <row r="1072" spans="1:23" ht="18" customHeight="1" x14ac:dyDescent="0.35">
      <c r="A1072" s="69">
        <f>'Energy - Master'!A1071</f>
        <v>47091</v>
      </c>
      <c r="B1072" s="24" t="str">
        <f t="shared" si="282"/>
        <v>Dec-2028</v>
      </c>
      <c r="C1072" s="34" t="str">
        <f t="shared" si="290"/>
        <v/>
      </c>
      <c r="D1072" s="8"/>
      <c r="E1072" s="22" t="str">
        <f t="shared" si="283"/>
        <v/>
      </c>
      <c r="F1072" s="34" t="str">
        <f t="shared" si="291"/>
        <v/>
      </c>
      <c r="G1072" s="8"/>
      <c r="H1072" s="22" t="str">
        <f t="shared" si="284"/>
        <v/>
      </c>
      <c r="I1072" s="34" t="str">
        <f t="shared" si="292"/>
        <v/>
      </c>
      <c r="J1072" s="8"/>
      <c r="K1072" s="22" t="str">
        <f t="shared" si="285"/>
        <v/>
      </c>
      <c r="L1072" s="34" t="str">
        <f t="shared" si="293"/>
        <v/>
      </c>
      <c r="M1072" s="8"/>
      <c r="N1072" s="22" t="str">
        <f t="shared" si="286"/>
        <v/>
      </c>
      <c r="O1072" s="34" t="str">
        <f t="shared" si="294"/>
        <v/>
      </c>
      <c r="P1072" s="8"/>
      <c r="Q1072" s="22" t="str">
        <f t="shared" si="287"/>
        <v/>
      </c>
      <c r="R1072" s="34" t="str">
        <f t="shared" si="295"/>
        <v/>
      </c>
      <c r="S1072" s="8"/>
      <c r="T1072" s="22" t="str">
        <f t="shared" si="288"/>
        <v/>
      </c>
      <c r="U1072" s="34" t="str">
        <f t="shared" si="296"/>
        <v/>
      </c>
      <c r="V1072" s="8"/>
      <c r="W1072" s="22" t="str">
        <f t="shared" si="289"/>
        <v/>
      </c>
    </row>
    <row r="1073" spans="1:23" ht="18" customHeight="1" x14ac:dyDescent="0.35">
      <c r="A1073" s="69">
        <f>'Energy - Master'!A1072</f>
        <v>47092</v>
      </c>
      <c r="B1073" s="24" t="str">
        <f t="shared" si="282"/>
        <v>Dec-2028</v>
      </c>
      <c r="C1073" s="34" t="str">
        <f t="shared" si="290"/>
        <v/>
      </c>
      <c r="D1073" s="8"/>
      <c r="E1073" s="22" t="str">
        <f t="shared" si="283"/>
        <v/>
      </c>
      <c r="F1073" s="34" t="str">
        <f t="shared" si="291"/>
        <v/>
      </c>
      <c r="G1073" s="8"/>
      <c r="H1073" s="22" t="str">
        <f t="shared" si="284"/>
        <v/>
      </c>
      <c r="I1073" s="34" t="str">
        <f t="shared" si="292"/>
        <v/>
      </c>
      <c r="J1073" s="8"/>
      <c r="K1073" s="22" t="str">
        <f t="shared" si="285"/>
        <v/>
      </c>
      <c r="L1073" s="34" t="str">
        <f t="shared" si="293"/>
        <v/>
      </c>
      <c r="M1073" s="8"/>
      <c r="N1073" s="22" t="str">
        <f t="shared" si="286"/>
        <v/>
      </c>
      <c r="O1073" s="34" t="str">
        <f t="shared" si="294"/>
        <v/>
      </c>
      <c r="P1073" s="8"/>
      <c r="Q1073" s="22" t="str">
        <f t="shared" si="287"/>
        <v/>
      </c>
      <c r="R1073" s="34" t="str">
        <f t="shared" si="295"/>
        <v/>
      </c>
      <c r="S1073" s="8"/>
      <c r="T1073" s="22" t="str">
        <f t="shared" si="288"/>
        <v/>
      </c>
      <c r="U1073" s="34" t="str">
        <f t="shared" si="296"/>
        <v/>
      </c>
      <c r="V1073" s="8"/>
      <c r="W1073" s="22" t="str">
        <f t="shared" si="289"/>
        <v/>
      </c>
    </row>
    <row r="1074" spans="1:23" ht="18" customHeight="1" x14ac:dyDescent="0.35">
      <c r="A1074" s="69">
        <f>'Energy - Master'!A1073</f>
        <v>47093</v>
      </c>
      <c r="B1074" s="24" t="str">
        <f t="shared" si="282"/>
        <v>Dec-2028</v>
      </c>
      <c r="C1074" s="34" t="str">
        <f t="shared" si="290"/>
        <v/>
      </c>
      <c r="D1074" s="8"/>
      <c r="E1074" s="22" t="str">
        <f t="shared" si="283"/>
        <v/>
      </c>
      <c r="F1074" s="34" t="str">
        <f t="shared" si="291"/>
        <v/>
      </c>
      <c r="G1074" s="8"/>
      <c r="H1074" s="22" t="str">
        <f t="shared" si="284"/>
        <v/>
      </c>
      <c r="I1074" s="34" t="str">
        <f t="shared" si="292"/>
        <v/>
      </c>
      <c r="J1074" s="8"/>
      <c r="K1074" s="22" t="str">
        <f t="shared" si="285"/>
        <v/>
      </c>
      <c r="L1074" s="34" t="str">
        <f t="shared" si="293"/>
        <v/>
      </c>
      <c r="M1074" s="8"/>
      <c r="N1074" s="22" t="str">
        <f t="shared" si="286"/>
        <v/>
      </c>
      <c r="O1074" s="34" t="str">
        <f t="shared" si="294"/>
        <v/>
      </c>
      <c r="P1074" s="8"/>
      <c r="Q1074" s="22" t="str">
        <f t="shared" si="287"/>
        <v/>
      </c>
      <c r="R1074" s="34" t="str">
        <f t="shared" si="295"/>
        <v/>
      </c>
      <c r="S1074" s="8"/>
      <c r="T1074" s="22" t="str">
        <f t="shared" si="288"/>
        <v/>
      </c>
      <c r="U1074" s="34" t="str">
        <f t="shared" si="296"/>
        <v/>
      </c>
      <c r="V1074" s="8"/>
      <c r="W1074" s="22" t="str">
        <f t="shared" si="289"/>
        <v/>
      </c>
    </row>
    <row r="1075" spans="1:23" ht="18" customHeight="1" x14ac:dyDescent="0.35">
      <c r="A1075" s="69">
        <f>'Energy - Master'!A1074</f>
        <v>47094</v>
      </c>
      <c r="B1075" s="24" t="str">
        <f t="shared" si="282"/>
        <v>Dec-2028</v>
      </c>
      <c r="C1075" s="34" t="str">
        <f t="shared" si="290"/>
        <v/>
      </c>
      <c r="D1075" s="8"/>
      <c r="E1075" s="22" t="str">
        <f t="shared" si="283"/>
        <v/>
      </c>
      <c r="F1075" s="34" t="str">
        <f t="shared" si="291"/>
        <v/>
      </c>
      <c r="G1075" s="8"/>
      <c r="H1075" s="22" t="str">
        <f t="shared" si="284"/>
        <v/>
      </c>
      <c r="I1075" s="34" t="str">
        <f t="shared" si="292"/>
        <v/>
      </c>
      <c r="J1075" s="8"/>
      <c r="K1075" s="22" t="str">
        <f t="shared" si="285"/>
        <v/>
      </c>
      <c r="L1075" s="34" t="str">
        <f t="shared" si="293"/>
        <v/>
      </c>
      <c r="M1075" s="8"/>
      <c r="N1075" s="22" t="str">
        <f t="shared" si="286"/>
        <v/>
      </c>
      <c r="O1075" s="34" t="str">
        <f t="shared" si="294"/>
        <v/>
      </c>
      <c r="P1075" s="8"/>
      <c r="Q1075" s="22" t="str">
        <f t="shared" si="287"/>
        <v/>
      </c>
      <c r="R1075" s="34" t="str">
        <f t="shared" si="295"/>
        <v/>
      </c>
      <c r="S1075" s="8"/>
      <c r="T1075" s="22" t="str">
        <f t="shared" si="288"/>
        <v/>
      </c>
      <c r="U1075" s="34" t="str">
        <f t="shared" si="296"/>
        <v/>
      </c>
      <c r="V1075" s="8"/>
      <c r="W1075" s="22" t="str">
        <f t="shared" si="289"/>
        <v/>
      </c>
    </row>
    <row r="1076" spans="1:23" ht="18" customHeight="1" x14ac:dyDescent="0.35">
      <c r="A1076" s="69">
        <f>'Energy - Master'!A1075</f>
        <v>47095</v>
      </c>
      <c r="B1076" s="24" t="str">
        <f t="shared" si="282"/>
        <v>Dec-2028</v>
      </c>
      <c r="C1076" s="34" t="str">
        <f t="shared" si="290"/>
        <v/>
      </c>
      <c r="D1076" s="8"/>
      <c r="E1076" s="22" t="str">
        <f t="shared" si="283"/>
        <v/>
      </c>
      <c r="F1076" s="34" t="str">
        <f t="shared" si="291"/>
        <v/>
      </c>
      <c r="G1076" s="8"/>
      <c r="H1076" s="22" t="str">
        <f t="shared" si="284"/>
        <v/>
      </c>
      <c r="I1076" s="34" t="str">
        <f t="shared" si="292"/>
        <v/>
      </c>
      <c r="J1076" s="8"/>
      <c r="K1076" s="22" t="str">
        <f t="shared" si="285"/>
        <v/>
      </c>
      <c r="L1076" s="34" t="str">
        <f t="shared" si="293"/>
        <v/>
      </c>
      <c r="M1076" s="8"/>
      <c r="N1076" s="22" t="str">
        <f t="shared" si="286"/>
        <v/>
      </c>
      <c r="O1076" s="34" t="str">
        <f t="shared" si="294"/>
        <v/>
      </c>
      <c r="P1076" s="8"/>
      <c r="Q1076" s="22" t="str">
        <f t="shared" si="287"/>
        <v/>
      </c>
      <c r="R1076" s="34" t="str">
        <f t="shared" si="295"/>
        <v/>
      </c>
      <c r="S1076" s="8"/>
      <c r="T1076" s="22" t="str">
        <f t="shared" si="288"/>
        <v/>
      </c>
      <c r="U1076" s="34" t="str">
        <f t="shared" si="296"/>
        <v/>
      </c>
      <c r="V1076" s="8"/>
      <c r="W1076" s="22" t="str">
        <f t="shared" si="289"/>
        <v/>
      </c>
    </row>
    <row r="1077" spans="1:23" ht="18" customHeight="1" x14ac:dyDescent="0.35">
      <c r="A1077" s="69">
        <f>'Energy - Master'!A1076</f>
        <v>47096</v>
      </c>
      <c r="B1077" s="24" t="str">
        <f t="shared" si="282"/>
        <v>Dec-2028</v>
      </c>
      <c r="C1077" s="34" t="str">
        <f t="shared" si="290"/>
        <v/>
      </c>
      <c r="D1077" s="8"/>
      <c r="E1077" s="22" t="str">
        <f t="shared" si="283"/>
        <v/>
      </c>
      <c r="F1077" s="34" t="str">
        <f t="shared" si="291"/>
        <v/>
      </c>
      <c r="G1077" s="8"/>
      <c r="H1077" s="22" t="str">
        <f t="shared" si="284"/>
        <v/>
      </c>
      <c r="I1077" s="34" t="str">
        <f t="shared" si="292"/>
        <v/>
      </c>
      <c r="J1077" s="8"/>
      <c r="K1077" s="22" t="str">
        <f t="shared" si="285"/>
        <v/>
      </c>
      <c r="L1077" s="34" t="str">
        <f t="shared" si="293"/>
        <v/>
      </c>
      <c r="M1077" s="8"/>
      <c r="N1077" s="22" t="str">
        <f t="shared" si="286"/>
        <v/>
      </c>
      <c r="O1077" s="34" t="str">
        <f t="shared" si="294"/>
        <v/>
      </c>
      <c r="P1077" s="8"/>
      <c r="Q1077" s="22" t="str">
        <f t="shared" si="287"/>
        <v/>
      </c>
      <c r="R1077" s="34" t="str">
        <f t="shared" si="295"/>
        <v/>
      </c>
      <c r="S1077" s="8"/>
      <c r="T1077" s="22" t="str">
        <f t="shared" si="288"/>
        <v/>
      </c>
      <c r="U1077" s="34" t="str">
        <f t="shared" si="296"/>
        <v/>
      </c>
      <c r="V1077" s="8"/>
      <c r="W1077" s="22" t="str">
        <f t="shared" si="289"/>
        <v/>
      </c>
    </row>
    <row r="1078" spans="1:23" ht="18" customHeight="1" x14ac:dyDescent="0.35">
      <c r="A1078" s="69">
        <f>'Energy - Master'!A1077</f>
        <v>47097</v>
      </c>
      <c r="B1078" s="24" t="str">
        <f t="shared" si="282"/>
        <v>Dec-2028</v>
      </c>
      <c r="C1078" s="34" t="str">
        <f t="shared" si="290"/>
        <v/>
      </c>
      <c r="D1078" s="8"/>
      <c r="E1078" s="22" t="str">
        <f t="shared" si="283"/>
        <v/>
      </c>
      <c r="F1078" s="34" t="str">
        <f t="shared" si="291"/>
        <v/>
      </c>
      <c r="G1078" s="8"/>
      <c r="H1078" s="22" t="str">
        <f t="shared" si="284"/>
        <v/>
      </c>
      <c r="I1078" s="34" t="str">
        <f t="shared" si="292"/>
        <v/>
      </c>
      <c r="J1078" s="8"/>
      <c r="K1078" s="22" t="str">
        <f t="shared" si="285"/>
        <v/>
      </c>
      <c r="L1078" s="34" t="str">
        <f t="shared" si="293"/>
        <v/>
      </c>
      <c r="M1078" s="8"/>
      <c r="N1078" s="22" t="str">
        <f t="shared" si="286"/>
        <v/>
      </c>
      <c r="O1078" s="34" t="str">
        <f t="shared" si="294"/>
        <v/>
      </c>
      <c r="P1078" s="8"/>
      <c r="Q1078" s="22" t="str">
        <f t="shared" si="287"/>
        <v/>
      </c>
      <c r="R1078" s="34" t="str">
        <f t="shared" si="295"/>
        <v/>
      </c>
      <c r="S1078" s="8"/>
      <c r="T1078" s="22" t="str">
        <f t="shared" si="288"/>
        <v/>
      </c>
      <c r="U1078" s="34" t="str">
        <f t="shared" si="296"/>
        <v/>
      </c>
      <c r="V1078" s="8"/>
      <c r="W1078" s="22" t="str">
        <f t="shared" si="289"/>
        <v/>
      </c>
    </row>
    <row r="1079" spans="1:23" ht="18" customHeight="1" x14ac:dyDescent="0.35">
      <c r="A1079" s="69">
        <f>'Energy - Master'!A1078</f>
        <v>47098</v>
      </c>
      <c r="B1079" s="24" t="str">
        <f t="shared" si="282"/>
        <v>Dec-2028</v>
      </c>
      <c r="C1079" s="34" t="str">
        <f t="shared" si="290"/>
        <v/>
      </c>
      <c r="D1079" s="8"/>
      <c r="E1079" s="22" t="str">
        <f t="shared" si="283"/>
        <v/>
      </c>
      <c r="F1079" s="34" t="str">
        <f t="shared" si="291"/>
        <v/>
      </c>
      <c r="G1079" s="8"/>
      <c r="H1079" s="22" t="str">
        <f t="shared" si="284"/>
        <v/>
      </c>
      <c r="I1079" s="34" t="str">
        <f t="shared" si="292"/>
        <v/>
      </c>
      <c r="J1079" s="8"/>
      <c r="K1079" s="22" t="str">
        <f t="shared" si="285"/>
        <v/>
      </c>
      <c r="L1079" s="34" t="str">
        <f t="shared" si="293"/>
        <v/>
      </c>
      <c r="M1079" s="8"/>
      <c r="N1079" s="22" t="str">
        <f t="shared" si="286"/>
        <v/>
      </c>
      <c r="O1079" s="34" t="str">
        <f t="shared" si="294"/>
        <v/>
      </c>
      <c r="P1079" s="8"/>
      <c r="Q1079" s="22" t="str">
        <f t="shared" si="287"/>
        <v/>
      </c>
      <c r="R1079" s="34" t="str">
        <f t="shared" si="295"/>
        <v/>
      </c>
      <c r="S1079" s="8"/>
      <c r="T1079" s="22" t="str">
        <f t="shared" si="288"/>
        <v/>
      </c>
      <c r="U1079" s="34" t="str">
        <f t="shared" si="296"/>
        <v/>
      </c>
      <c r="V1079" s="8"/>
      <c r="W1079" s="22" t="str">
        <f t="shared" si="289"/>
        <v/>
      </c>
    </row>
    <row r="1080" spans="1:23" ht="18" customHeight="1" x14ac:dyDescent="0.35">
      <c r="A1080" s="69">
        <f>'Energy - Master'!A1079</f>
        <v>47099</v>
      </c>
      <c r="B1080" s="24" t="str">
        <f t="shared" si="282"/>
        <v>Dec-2028</v>
      </c>
      <c r="C1080" s="34" t="str">
        <f t="shared" si="290"/>
        <v/>
      </c>
      <c r="D1080" s="8"/>
      <c r="E1080" s="22" t="str">
        <f t="shared" si="283"/>
        <v/>
      </c>
      <c r="F1080" s="34" t="str">
        <f t="shared" si="291"/>
        <v/>
      </c>
      <c r="G1080" s="8"/>
      <c r="H1080" s="22" t="str">
        <f t="shared" si="284"/>
        <v/>
      </c>
      <c r="I1080" s="34" t="str">
        <f t="shared" si="292"/>
        <v/>
      </c>
      <c r="J1080" s="8"/>
      <c r="K1080" s="22" t="str">
        <f t="shared" si="285"/>
        <v/>
      </c>
      <c r="L1080" s="34" t="str">
        <f t="shared" si="293"/>
        <v/>
      </c>
      <c r="M1080" s="8"/>
      <c r="N1080" s="22" t="str">
        <f t="shared" si="286"/>
        <v/>
      </c>
      <c r="O1080" s="34" t="str">
        <f t="shared" si="294"/>
        <v/>
      </c>
      <c r="P1080" s="8"/>
      <c r="Q1080" s="22" t="str">
        <f t="shared" si="287"/>
        <v/>
      </c>
      <c r="R1080" s="34" t="str">
        <f t="shared" si="295"/>
        <v/>
      </c>
      <c r="S1080" s="8"/>
      <c r="T1080" s="22" t="str">
        <f t="shared" si="288"/>
        <v/>
      </c>
      <c r="U1080" s="34" t="str">
        <f t="shared" si="296"/>
        <v/>
      </c>
      <c r="V1080" s="8"/>
      <c r="W1080" s="22" t="str">
        <f t="shared" si="289"/>
        <v/>
      </c>
    </row>
    <row r="1081" spans="1:23" ht="18" customHeight="1" x14ac:dyDescent="0.35">
      <c r="A1081" s="69">
        <f>'Energy - Master'!A1080</f>
        <v>47100</v>
      </c>
      <c r="B1081" s="24" t="str">
        <f t="shared" si="282"/>
        <v>Dec-2028</v>
      </c>
      <c r="C1081" s="34" t="str">
        <f t="shared" si="290"/>
        <v/>
      </c>
      <c r="D1081" s="8"/>
      <c r="E1081" s="22" t="str">
        <f t="shared" si="283"/>
        <v/>
      </c>
      <c r="F1081" s="34" t="str">
        <f t="shared" si="291"/>
        <v/>
      </c>
      <c r="G1081" s="8"/>
      <c r="H1081" s="22" t="str">
        <f t="shared" si="284"/>
        <v/>
      </c>
      <c r="I1081" s="34" t="str">
        <f t="shared" si="292"/>
        <v/>
      </c>
      <c r="J1081" s="8"/>
      <c r="K1081" s="22" t="str">
        <f t="shared" si="285"/>
        <v/>
      </c>
      <c r="L1081" s="34" t="str">
        <f t="shared" si="293"/>
        <v/>
      </c>
      <c r="M1081" s="8"/>
      <c r="N1081" s="22" t="str">
        <f t="shared" si="286"/>
        <v/>
      </c>
      <c r="O1081" s="34" t="str">
        <f t="shared" si="294"/>
        <v/>
      </c>
      <c r="P1081" s="8"/>
      <c r="Q1081" s="22" t="str">
        <f t="shared" si="287"/>
        <v/>
      </c>
      <c r="R1081" s="34" t="str">
        <f t="shared" si="295"/>
        <v/>
      </c>
      <c r="S1081" s="8"/>
      <c r="T1081" s="22" t="str">
        <f t="shared" si="288"/>
        <v/>
      </c>
      <c r="U1081" s="34" t="str">
        <f t="shared" si="296"/>
        <v/>
      </c>
      <c r="V1081" s="8"/>
      <c r="W1081" s="22" t="str">
        <f t="shared" si="289"/>
        <v/>
      </c>
    </row>
    <row r="1082" spans="1:23" ht="18" customHeight="1" x14ac:dyDescent="0.35">
      <c r="A1082" s="69">
        <f>'Energy - Master'!A1081</f>
        <v>47101</v>
      </c>
      <c r="B1082" s="24" t="str">
        <f t="shared" si="282"/>
        <v>Dec-2028</v>
      </c>
      <c r="C1082" s="34" t="str">
        <f t="shared" si="290"/>
        <v/>
      </c>
      <c r="D1082" s="8"/>
      <c r="E1082" s="22" t="str">
        <f t="shared" si="283"/>
        <v/>
      </c>
      <c r="F1082" s="34" t="str">
        <f t="shared" si="291"/>
        <v/>
      </c>
      <c r="G1082" s="8"/>
      <c r="H1082" s="22" t="str">
        <f t="shared" si="284"/>
        <v/>
      </c>
      <c r="I1082" s="34" t="str">
        <f t="shared" si="292"/>
        <v/>
      </c>
      <c r="J1082" s="8"/>
      <c r="K1082" s="22" t="str">
        <f t="shared" si="285"/>
        <v/>
      </c>
      <c r="L1082" s="34" t="str">
        <f t="shared" si="293"/>
        <v/>
      </c>
      <c r="M1082" s="8"/>
      <c r="N1082" s="22" t="str">
        <f t="shared" si="286"/>
        <v/>
      </c>
      <c r="O1082" s="34" t="str">
        <f t="shared" si="294"/>
        <v/>
      </c>
      <c r="P1082" s="8"/>
      <c r="Q1082" s="22" t="str">
        <f t="shared" si="287"/>
        <v/>
      </c>
      <c r="R1082" s="34" t="str">
        <f t="shared" si="295"/>
        <v/>
      </c>
      <c r="S1082" s="8"/>
      <c r="T1082" s="22" t="str">
        <f t="shared" si="288"/>
        <v/>
      </c>
      <c r="U1082" s="34" t="str">
        <f t="shared" si="296"/>
        <v/>
      </c>
      <c r="V1082" s="8"/>
      <c r="W1082" s="22" t="str">
        <f t="shared" si="289"/>
        <v/>
      </c>
    </row>
    <row r="1083" spans="1:23" ht="18" customHeight="1" x14ac:dyDescent="0.35">
      <c r="A1083" s="69">
        <f>'Energy - Master'!A1082</f>
        <v>47102</v>
      </c>
      <c r="B1083" s="24" t="str">
        <f t="shared" si="282"/>
        <v>Dec-2028</v>
      </c>
      <c r="C1083" s="34" t="str">
        <f t="shared" si="290"/>
        <v/>
      </c>
      <c r="D1083" s="8"/>
      <c r="E1083" s="22" t="str">
        <f t="shared" si="283"/>
        <v/>
      </c>
      <c r="F1083" s="34" t="str">
        <f t="shared" si="291"/>
        <v/>
      </c>
      <c r="G1083" s="8"/>
      <c r="H1083" s="22" t="str">
        <f t="shared" si="284"/>
        <v/>
      </c>
      <c r="I1083" s="34" t="str">
        <f t="shared" si="292"/>
        <v/>
      </c>
      <c r="J1083" s="8"/>
      <c r="K1083" s="22" t="str">
        <f t="shared" si="285"/>
        <v/>
      </c>
      <c r="L1083" s="34" t="str">
        <f t="shared" si="293"/>
        <v/>
      </c>
      <c r="M1083" s="8"/>
      <c r="N1083" s="22" t="str">
        <f t="shared" si="286"/>
        <v/>
      </c>
      <c r="O1083" s="34" t="str">
        <f t="shared" si="294"/>
        <v/>
      </c>
      <c r="P1083" s="8"/>
      <c r="Q1083" s="22" t="str">
        <f t="shared" si="287"/>
        <v/>
      </c>
      <c r="R1083" s="34" t="str">
        <f t="shared" si="295"/>
        <v/>
      </c>
      <c r="S1083" s="8"/>
      <c r="T1083" s="22" t="str">
        <f t="shared" si="288"/>
        <v/>
      </c>
      <c r="U1083" s="34" t="str">
        <f t="shared" si="296"/>
        <v/>
      </c>
      <c r="V1083" s="8"/>
      <c r="W1083" s="22" t="str">
        <f t="shared" si="289"/>
        <v/>
      </c>
    </row>
    <row r="1084" spans="1:23" ht="18" customHeight="1" x14ac:dyDescent="0.35">
      <c r="A1084" s="69">
        <f>'Energy - Master'!A1083</f>
        <v>47103</v>
      </c>
      <c r="B1084" s="24" t="str">
        <f t="shared" si="282"/>
        <v>Dec-2028</v>
      </c>
      <c r="C1084" s="34" t="str">
        <f t="shared" si="290"/>
        <v/>
      </c>
      <c r="D1084" s="8"/>
      <c r="E1084" s="22" t="str">
        <f t="shared" si="283"/>
        <v/>
      </c>
      <c r="F1084" s="34" t="str">
        <f t="shared" si="291"/>
        <v/>
      </c>
      <c r="G1084" s="8"/>
      <c r="H1084" s="22" t="str">
        <f t="shared" si="284"/>
        <v/>
      </c>
      <c r="I1084" s="34" t="str">
        <f t="shared" si="292"/>
        <v/>
      </c>
      <c r="J1084" s="8"/>
      <c r="K1084" s="22" t="str">
        <f t="shared" si="285"/>
        <v/>
      </c>
      <c r="L1084" s="34" t="str">
        <f t="shared" si="293"/>
        <v/>
      </c>
      <c r="M1084" s="8"/>
      <c r="N1084" s="22" t="str">
        <f t="shared" si="286"/>
        <v/>
      </c>
      <c r="O1084" s="34" t="str">
        <f t="shared" si="294"/>
        <v/>
      </c>
      <c r="P1084" s="8"/>
      <c r="Q1084" s="22" t="str">
        <f t="shared" si="287"/>
        <v/>
      </c>
      <c r="R1084" s="34" t="str">
        <f t="shared" si="295"/>
        <v/>
      </c>
      <c r="S1084" s="8"/>
      <c r="T1084" s="22" t="str">
        <f t="shared" si="288"/>
        <v/>
      </c>
      <c r="U1084" s="34" t="str">
        <f t="shared" si="296"/>
        <v/>
      </c>
      <c r="V1084" s="8"/>
      <c r="W1084" s="22" t="str">
        <f t="shared" si="289"/>
        <v/>
      </c>
    </row>
    <row r="1085" spans="1:23" ht="18" customHeight="1" x14ac:dyDescent="0.35">
      <c r="A1085" s="69">
        <f>'Energy - Master'!A1084</f>
        <v>47104</v>
      </c>
      <c r="B1085" s="24" t="str">
        <f t="shared" si="282"/>
        <v>Dec-2028</v>
      </c>
      <c r="C1085" s="34" t="str">
        <f t="shared" si="290"/>
        <v/>
      </c>
      <c r="D1085" s="8"/>
      <c r="E1085" s="22" t="str">
        <f t="shared" si="283"/>
        <v/>
      </c>
      <c r="F1085" s="34" t="str">
        <f t="shared" si="291"/>
        <v/>
      </c>
      <c r="G1085" s="8"/>
      <c r="H1085" s="22" t="str">
        <f t="shared" si="284"/>
        <v/>
      </c>
      <c r="I1085" s="34" t="str">
        <f t="shared" si="292"/>
        <v/>
      </c>
      <c r="J1085" s="8"/>
      <c r="K1085" s="22" t="str">
        <f t="shared" si="285"/>
        <v/>
      </c>
      <c r="L1085" s="34" t="str">
        <f t="shared" si="293"/>
        <v/>
      </c>
      <c r="M1085" s="8"/>
      <c r="N1085" s="22" t="str">
        <f t="shared" si="286"/>
        <v/>
      </c>
      <c r="O1085" s="34" t="str">
        <f t="shared" si="294"/>
        <v/>
      </c>
      <c r="P1085" s="8"/>
      <c r="Q1085" s="22" t="str">
        <f t="shared" si="287"/>
        <v/>
      </c>
      <c r="R1085" s="34" t="str">
        <f t="shared" si="295"/>
        <v/>
      </c>
      <c r="S1085" s="8"/>
      <c r="T1085" s="22" t="str">
        <f t="shared" si="288"/>
        <v/>
      </c>
      <c r="U1085" s="34" t="str">
        <f t="shared" si="296"/>
        <v/>
      </c>
      <c r="V1085" s="8"/>
      <c r="W1085" s="22" t="str">
        <f t="shared" si="289"/>
        <v/>
      </c>
    </row>
    <row r="1086" spans="1:23" ht="18" customHeight="1" x14ac:dyDescent="0.35">
      <c r="A1086" s="69">
        <f>'Energy - Master'!A1085</f>
        <v>47105</v>
      </c>
      <c r="B1086" s="24" t="str">
        <f t="shared" si="282"/>
        <v>Dec-2028</v>
      </c>
      <c r="C1086" s="34" t="str">
        <f t="shared" si="290"/>
        <v/>
      </c>
      <c r="D1086" s="8"/>
      <c r="E1086" s="22" t="str">
        <f t="shared" si="283"/>
        <v/>
      </c>
      <c r="F1086" s="34" t="str">
        <f t="shared" si="291"/>
        <v/>
      </c>
      <c r="G1086" s="8"/>
      <c r="H1086" s="22" t="str">
        <f t="shared" si="284"/>
        <v/>
      </c>
      <c r="I1086" s="34" t="str">
        <f t="shared" si="292"/>
        <v/>
      </c>
      <c r="J1086" s="8"/>
      <c r="K1086" s="22" t="str">
        <f t="shared" si="285"/>
        <v/>
      </c>
      <c r="L1086" s="34" t="str">
        <f t="shared" si="293"/>
        <v/>
      </c>
      <c r="M1086" s="8"/>
      <c r="N1086" s="22" t="str">
        <f t="shared" si="286"/>
        <v/>
      </c>
      <c r="O1086" s="34" t="str">
        <f t="shared" si="294"/>
        <v/>
      </c>
      <c r="P1086" s="8"/>
      <c r="Q1086" s="22" t="str">
        <f t="shared" si="287"/>
        <v/>
      </c>
      <c r="R1086" s="34" t="str">
        <f t="shared" si="295"/>
        <v/>
      </c>
      <c r="S1086" s="8"/>
      <c r="T1086" s="22" t="str">
        <f t="shared" si="288"/>
        <v/>
      </c>
      <c r="U1086" s="34" t="str">
        <f t="shared" si="296"/>
        <v/>
      </c>
      <c r="V1086" s="8"/>
      <c r="W1086" s="22" t="str">
        <f t="shared" si="289"/>
        <v/>
      </c>
    </row>
    <row r="1087" spans="1:23" ht="18" customHeight="1" x14ac:dyDescent="0.35">
      <c r="A1087" s="69">
        <f>'Energy - Master'!A1086</f>
        <v>47106</v>
      </c>
      <c r="B1087" s="24" t="str">
        <f t="shared" si="282"/>
        <v>Dec-2028</v>
      </c>
      <c r="C1087" s="34" t="str">
        <f t="shared" si="290"/>
        <v/>
      </c>
      <c r="D1087" s="8"/>
      <c r="E1087" s="22" t="str">
        <f t="shared" si="283"/>
        <v/>
      </c>
      <c r="F1087" s="34" t="str">
        <f t="shared" si="291"/>
        <v/>
      </c>
      <c r="G1087" s="8"/>
      <c r="H1087" s="22" t="str">
        <f t="shared" si="284"/>
        <v/>
      </c>
      <c r="I1087" s="34" t="str">
        <f t="shared" si="292"/>
        <v/>
      </c>
      <c r="J1087" s="8"/>
      <c r="K1087" s="22" t="str">
        <f t="shared" si="285"/>
        <v/>
      </c>
      <c r="L1087" s="34" t="str">
        <f t="shared" si="293"/>
        <v/>
      </c>
      <c r="M1087" s="8"/>
      <c r="N1087" s="22" t="str">
        <f t="shared" si="286"/>
        <v/>
      </c>
      <c r="O1087" s="34" t="str">
        <f t="shared" si="294"/>
        <v/>
      </c>
      <c r="P1087" s="8"/>
      <c r="Q1087" s="22" t="str">
        <f t="shared" si="287"/>
        <v/>
      </c>
      <c r="R1087" s="34" t="str">
        <f t="shared" si="295"/>
        <v/>
      </c>
      <c r="S1087" s="8"/>
      <c r="T1087" s="22" t="str">
        <f t="shared" si="288"/>
        <v/>
      </c>
      <c r="U1087" s="34" t="str">
        <f t="shared" si="296"/>
        <v/>
      </c>
      <c r="V1087" s="8"/>
      <c r="W1087" s="22" t="str">
        <f t="shared" si="289"/>
        <v/>
      </c>
    </row>
    <row r="1088" spans="1:23" ht="18" customHeight="1" x14ac:dyDescent="0.35">
      <c r="A1088" s="69">
        <f>'Energy - Master'!A1087</f>
        <v>47107</v>
      </c>
      <c r="B1088" s="24" t="str">
        <f t="shared" si="282"/>
        <v>Dec-2028</v>
      </c>
      <c r="C1088" s="34" t="str">
        <f t="shared" si="290"/>
        <v/>
      </c>
      <c r="D1088" s="8"/>
      <c r="E1088" s="22" t="str">
        <f t="shared" si="283"/>
        <v/>
      </c>
      <c r="F1088" s="34" t="str">
        <f t="shared" si="291"/>
        <v/>
      </c>
      <c r="G1088" s="8"/>
      <c r="H1088" s="22" t="str">
        <f t="shared" si="284"/>
        <v/>
      </c>
      <c r="I1088" s="34" t="str">
        <f t="shared" si="292"/>
        <v/>
      </c>
      <c r="J1088" s="8"/>
      <c r="K1088" s="22" t="str">
        <f t="shared" si="285"/>
        <v/>
      </c>
      <c r="L1088" s="34" t="str">
        <f t="shared" si="293"/>
        <v/>
      </c>
      <c r="M1088" s="8"/>
      <c r="N1088" s="22" t="str">
        <f t="shared" si="286"/>
        <v/>
      </c>
      <c r="O1088" s="34" t="str">
        <f t="shared" si="294"/>
        <v/>
      </c>
      <c r="P1088" s="8"/>
      <c r="Q1088" s="22" t="str">
        <f t="shared" si="287"/>
        <v/>
      </c>
      <c r="R1088" s="34" t="str">
        <f t="shared" si="295"/>
        <v/>
      </c>
      <c r="S1088" s="8"/>
      <c r="T1088" s="22" t="str">
        <f t="shared" si="288"/>
        <v/>
      </c>
      <c r="U1088" s="34" t="str">
        <f t="shared" si="296"/>
        <v/>
      </c>
      <c r="V1088" s="8"/>
      <c r="W1088" s="22" t="str">
        <f t="shared" si="289"/>
        <v/>
      </c>
    </row>
    <row r="1089" spans="1:23" ht="18" customHeight="1" x14ac:dyDescent="0.35">
      <c r="A1089" s="69">
        <f>'Energy - Master'!A1088</f>
        <v>47108</v>
      </c>
      <c r="B1089" s="24" t="str">
        <f t="shared" si="282"/>
        <v>Dec-2028</v>
      </c>
      <c r="C1089" s="34" t="str">
        <f t="shared" si="290"/>
        <v/>
      </c>
      <c r="D1089" s="8"/>
      <c r="E1089" s="22" t="str">
        <f t="shared" si="283"/>
        <v/>
      </c>
      <c r="F1089" s="34" t="str">
        <f t="shared" si="291"/>
        <v/>
      </c>
      <c r="G1089" s="8"/>
      <c r="H1089" s="22" t="str">
        <f t="shared" si="284"/>
        <v/>
      </c>
      <c r="I1089" s="34" t="str">
        <f t="shared" si="292"/>
        <v/>
      </c>
      <c r="J1089" s="8"/>
      <c r="K1089" s="22" t="str">
        <f t="shared" si="285"/>
        <v/>
      </c>
      <c r="L1089" s="34" t="str">
        <f t="shared" si="293"/>
        <v/>
      </c>
      <c r="M1089" s="8"/>
      <c r="N1089" s="22" t="str">
        <f t="shared" si="286"/>
        <v/>
      </c>
      <c r="O1089" s="34" t="str">
        <f t="shared" si="294"/>
        <v/>
      </c>
      <c r="P1089" s="8"/>
      <c r="Q1089" s="22" t="str">
        <f t="shared" si="287"/>
        <v/>
      </c>
      <c r="R1089" s="34" t="str">
        <f t="shared" si="295"/>
        <v/>
      </c>
      <c r="S1089" s="8"/>
      <c r="T1089" s="22" t="str">
        <f t="shared" si="288"/>
        <v/>
      </c>
      <c r="U1089" s="34" t="str">
        <f t="shared" si="296"/>
        <v/>
      </c>
      <c r="V1089" s="8"/>
      <c r="W1089" s="22" t="str">
        <f t="shared" si="289"/>
        <v/>
      </c>
    </row>
    <row r="1090" spans="1:23" ht="18" customHeight="1" x14ac:dyDescent="0.35">
      <c r="A1090" s="69">
        <f>'Energy - Master'!A1089</f>
        <v>47109</v>
      </c>
      <c r="B1090" s="24" t="str">
        <f t="shared" si="282"/>
        <v>Dec-2028</v>
      </c>
      <c r="C1090" s="34" t="str">
        <f t="shared" si="290"/>
        <v/>
      </c>
      <c r="D1090" s="8"/>
      <c r="E1090" s="22" t="str">
        <f t="shared" si="283"/>
        <v/>
      </c>
      <c r="F1090" s="34" t="str">
        <f t="shared" si="291"/>
        <v/>
      </c>
      <c r="G1090" s="8"/>
      <c r="H1090" s="22" t="str">
        <f t="shared" si="284"/>
        <v/>
      </c>
      <c r="I1090" s="34" t="str">
        <f t="shared" si="292"/>
        <v/>
      </c>
      <c r="J1090" s="8"/>
      <c r="K1090" s="22" t="str">
        <f t="shared" si="285"/>
        <v/>
      </c>
      <c r="L1090" s="34" t="str">
        <f t="shared" si="293"/>
        <v/>
      </c>
      <c r="M1090" s="8"/>
      <c r="N1090" s="22" t="str">
        <f t="shared" si="286"/>
        <v/>
      </c>
      <c r="O1090" s="34" t="str">
        <f t="shared" si="294"/>
        <v/>
      </c>
      <c r="P1090" s="8"/>
      <c r="Q1090" s="22" t="str">
        <f t="shared" si="287"/>
        <v/>
      </c>
      <c r="R1090" s="34" t="str">
        <f t="shared" si="295"/>
        <v/>
      </c>
      <c r="S1090" s="8"/>
      <c r="T1090" s="22" t="str">
        <f t="shared" si="288"/>
        <v/>
      </c>
      <c r="U1090" s="34" t="str">
        <f t="shared" si="296"/>
        <v/>
      </c>
      <c r="V1090" s="8"/>
      <c r="W1090" s="22" t="str">
        <f t="shared" si="289"/>
        <v/>
      </c>
    </row>
    <row r="1091" spans="1:23" ht="18" customHeight="1" x14ac:dyDescent="0.35">
      <c r="A1091" s="69">
        <f>'Energy - Master'!A1090</f>
        <v>47110</v>
      </c>
      <c r="B1091" s="24" t="str">
        <f t="shared" si="282"/>
        <v>Dec-2028</v>
      </c>
      <c r="C1091" s="34" t="str">
        <f t="shared" si="290"/>
        <v/>
      </c>
      <c r="D1091" s="8"/>
      <c r="E1091" s="22" t="str">
        <f t="shared" si="283"/>
        <v/>
      </c>
      <c r="F1091" s="34" t="str">
        <f t="shared" si="291"/>
        <v/>
      </c>
      <c r="G1091" s="8"/>
      <c r="H1091" s="22" t="str">
        <f t="shared" si="284"/>
        <v/>
      </c>
      <c r="I1091" s="34" t="str">
        <f t="shared" si="292"/>
        <v/>
      </c>
      <c r="J1091" s="8"/>
      <c r="K1091" s="22" t="str">
        <f t="shared" si="285"/>
        <v/>
      </c>
      <c r="L1091" s="34" t="str">
        <f t="shared" si="293"/>
        <v/>
      </c>
      <c r="M1091" s="8"/>
      <c r="N1091" s="22" t="str">
        <f t="shared" si="286"/>
        <v/>
      </c>
      <c r="O1091" s="34" t="str">
        <f t="shared" si="294"/>
        <v/>
      </c>
      <c r="P1091" s="8"/>
      <c r="Q1091" s="22" t="str">
        <f t="shared" si="287"/>
        <v/>
      </c>
      <c r="R1091" s="34" t="str">
        <f t="shared" si="295"/>
        <v/>
      </c>
      <c r="S1091" s="8"/>
      <c r="T1091" s="22" t="str">
        <f t="shared" si="288"/>
        <v/>
      </c>
      <c r="U1091" s="34" t="str">
        <f t="shared" si="296"/>
        <v/>
      </c>
      <c r="V1091" s="8"/>
      <c r="W1091" s="22" t="str">
        <f t="shared" si="289"/>
        <v/>
      </c>
    </row>
    <row r="1092" spans="1:23" ht="18" customHeight="1" x14ac:dyDescent="0.35">
      <c r="A1092" s="69">
        <f>'Energy - Master'!A1091</f>
        <v>47111</v>
      </c>
      <c r="B1092" s="24" t="str">
        <f t="shared" ref="B1092:B1155" si="297">IF(A1092="","",TEXT(A1092,"MMM-YYYY"))</f>
        <v>Dec-2028</v>
      </c>
      <c r="C1092" s="34" t="str">
        <f t="shared" si="290"/>
        <v/>
      </c>
      <c r="D1092" s="8"/>
      <c r="E1092" s="22" t="str">
        <f t="shared" ref="E1092:E1155" si="298">IF(OR(C1092="",D1092=""),"",D1092-C1092)</f>
        <v/>
      </c>
      <c r="F1092" s="34" t="str">
        <f t="shared" si="291"/>
        <v/>
      </c>
      <c r="G1092" s="8"/>
      <c r="H1092" s="22" t="str">
        <f t="shared" ref="H1092:H1155" si="299">IF(OR(F1092="",G1092=""),"",G1092-F1092)</f>
        <v/>
      </c>
      <c r="I1092" s="34" t="str">
        <f t="shared" si="292"/>
        <v/>
      </c>
      <c r="J1092" s="8"/>
      <c r="K1092" s="22" t="str">
        <f t="shared" ref="K1092:K1155" si="300">IF(OR(I1092="",J1092=""),"",J1092-I1092)</f>
        <v/>
      </c>
      <c r="L1092" s="34" t="str">
        <f t="shared" si="293"/>
        <v/>
      </c>
      <c r="M1092" s="8"/>
      <c r="N1092" s="22" t="str">
        <f t="shared" ref="N1092:N1155" si="301">IF(OR(L1092="",M1092=""),"",M1092-L1092)</f>
        <v/>
      </c>
      <c r="O1092" s="34" t="str">
        <f t="shared" si="294"/>
        <v/>
      </c>
      <c r="P1092" s="8"/>
      <c r="Q1092" s="22" t="str">
        <f t="shared" ref="Q1092:Q1155" si="302">IF(OR(O1092="",P1092=""),"",P1092-O1092)</f>
        <v/>
      </c>
      <c r="R1092" s="34" t="str">
        <f t="shared" si="295"/>
        <v/>
      </c>
      <c r="S1092" s="8"/>
      <c r="T1092" s="22" t="str">
        <f t="shared" ref="T1092:T1155" si="303">IF(OR(R1092="",S1092=""),"",S1092-R1092)</f>
        <v/>
      </c>
      <c r="U1092" s="34" t="str">
        <f t="shared" si="296"/>
        <v/>
      </c>
      <c r="V1092" s="8"/>
      <c r="W1092" s="22" t="str">
        <f t="shared" ref="W1092:W1155" si="304">IF(OR(U1092="",V1092=""),"",V1092-U1092)</f>
        <v/>
      </c>
    </row>
    <row r="1093" spans="1:23" ht="18" customHeight="1" x14ac:dyDescent="0.35">
      <c r="A1093" s="69">
        <f>'Energy - Master'!A1092</f>
        <v>47112</v>
      </c>
      <c r="B1093" s="24" t="str">
        <f t="shared" si="297"/>
        <v>Dec-2028</v>
      </c>
      <c r="C1093" s="34" t="str">
        <f t="shared" ref="C1093:C1156" si="305">IF(D1092="","",D1092)</f>
        <v/>
      </c>
      <c r="D1093" s="8"/>
      <c r="E1093" s="22" t="str">
        <f t="shared" si="298"/>
        <v/>
      </c>
      <c r="F1093" s="34" t="str">
        <f t="shared" ref="F1093:F1156" si="306">IF(G1092="","",G1092)</f>
        <v/>
      </c>
      <c r="G1093" s="8"/>
      <c r="H1093" s="22" t="str">
        <f t="shared" si="299"/>
        <v/>
      </c>
      <c r="I1093" s="34" t="str">
        <f t="shared" ref="I1093:I1156" si="307">IF(J1092="","",J1092)</f>
        <v/>
      </c>
      <c r="J1093" s="8"/>
      <c r="K1093" s="22" t="str">
        <f t="shared" si="300"/>
        <v/>
      </c>
      <c r="L1093" s="34" t="str">
        <f t="shared" ref="L1093:L1156" si="308">IF(M1092="","",M1092)</f>
        <v/>
      </c>
      <c r="M1093" s="8"/>
      <c r="N1093" s="22" t="str">
        <f t="shared" si="301"/>
        <v/>
      </c>
      <c r="O1093" s="34" t="str">
        <f t="shared" ref="O1093:O1156" si="309">IF(P1092="","",P1092)</f>
        <v/>
      </c>
      <c r="P1093" s="8"/>
      <c r="Q1093" s="22" t="str">
        <f t="shared" si="302"/>
        <v/>
      </c>
      <c r="R1093" s="34" t="str">
        <f t="shared" ref="R1093:R1156" si="310">IF(S1092="","",S1092)</f>
        <v/>
      </c>
      <c r="S1093" s="8"/>
      <c r="T1093" s="22" t="str">
        <f t="shared" si="303"/>
        <v/>
      </c>
      <c r="U1093" s="34" t="str">
        <f t="shared" ref="U1093:U1156" si="311">IF(V1092="","",V1092)</f>
        <v/>
      </c>
      <c r="V1093" s="8"/>
      <c r="W1093" s="22" t="str">
        <f t="shared" si="304"/>
        <v/>
      </c>
    </row>
    <row r="1094" spans="1:23" ht="18" customHeight="1" x14ac:dyDescent="0.35">
      <c r="A1094" s="69">
        <f>'Energy - Master'!A1093</f>
        <v>47113</v>
      </c>
      <c r="B1094" s="24" t="str">
        <f t="shared" si="297"/>
        <v>Dec-2028</v>
      </c>
      <c r="C1094" s="34" t="str">
        <f t="shared" si="305"/>
        <v/>
      </c>
      <c r="D1094" s="8"/>
      <c r="E1094" s="22" t="str">
        <f t="shared" si="298"/>
        <v/>
      </c>
      <c r="F1094" s="34" t="str">
        <f t="shared" si="306"/>
        <v/>
      </c>
      <c r="G1094" s="8"/>
      <c r="H1094" s="22" t="str">
        <f t="shared" si="299"/>
        <v/>
      </c>
      <c r="I1094" s="34" t="str">
        <f t="shared" si="307"/>
        <v/>
      </c>
      <c r="J1094" s="8"/>
      <c r="K1094" s="22" t="str">
        <f t="shared" si="300"/>
        <v/>
      </c>
      <c r="L1094" s="34" t="str">
        <f t="shared" si="308"/>
        <v/>
      </c>
      <c r="M1094" s="8"/>
      <c r="N1094" s="22" t="str">
        <f t="shared" si="301"/>
        <v/>
      </c>
      <c r="O1094" s="34" t="str">
        <f t="shared" si="309"/>
        <v/>
      </c>
      <c r="P1094" s="8"/>
      <c r="Q1094" s="22" t="str">
        <f t="shared" si="302"/>
        <v/>
      </c>
      <c r="R1094" s="34" t="str">
        <f t="shared" si="310"/>
        <v/>
      </c>
      <c r="S1094" s="8"/>
      <c r="T1094" s="22" t="str">
        <f t="shared" si="303"/>
        <v/>
      </c>
      <c r="U1094" s="34" t="str">
        <f t="shared" si="311"/>
        <v/>
      </c>
      <c r="V1094" s="8"/>
      <c r="W1094" s="22" t="str">
        <f t="shared" si="304"/>
        <v/>
      </c>
    </row>
    <row r="1095" spans="1:23" ht="18" customHeight="1" x14ac:dyDescent="0.35">
      <c r="A1095" s="69">
        <f>'Energy - Master'!A1094</f>
        <v>47114</v>
      </c>
      <c r="B1095" s="24" t="str">
        <f t="shared" si="297"/>
        <v>Dec-2028</v>
      </c>
      <c r="C1095" s="34" t="str">
        <f t="shared" si="305"/>
        <v/>
      </c>
      <c r="D1095" s="8"/>
      <c r="E1095" s="22" t="str">
        <f t="shared" si="298"/>
        <v/>
      </c>
      <c r="F1095" s="34" t="str">
        <f t="shared" si="306"/>
        <v/>
      </c>
      <c r="G1095" s="8"/>
      <c r="H1095" s="22" t="str">
        <f t="shared" si="299"/>
        <v/>
      </c>
      <c r="I1095" s="34" t="str">
        <f t="shared" si="307"/>
        <v/>
      </c>
      <c r="J1095" s="8"/>
      <c r="K1095" s="22" t="str">
        <f t="shared" si="300"/>
        <v/>
      </c>
      <c r="L1095" s="34" t="str">
        <f t="shared" si="308"/>
        <v/>
      </c>
      <c r="M1095" s="8"/>
      <c r="N1095" s="22" t="str">
        <f t="shared" si="301"/>
        <v/>
      </c>
      <c r="O1095" s="34" t="str">
        <f t="shared" si="309"/>
        <v/>
      </c>
      <c r="P1095" s="8"/>
      <c r="Q1095" s="22" t="str">
        <f t="shared" si="302"/>
        <v/>
      </c>
      <c r="R1095" s="34" t="str">
        <f t="shared" si="310"/>
        <v/>
      </c>
      <c r="S1095" s="8"/>
      <c r="T1095" s="22" t="str">
        <f t="shared" si="303"/>
        <v/>
      </c>
      <c r="U1095" s="34" t="str">
        <f t="shared" si="311"/>
        <v/>
      </c>
      <c r="V1095" s="8"/>
      <c r="W1095" s="22" t="str">
        <f t="shared" si="304"/>
        <v/>
      </c>
    </row>
    <row r="1096" spans="1:23" ht="18" customHeight="1" x14ac:dyDescent="0.35">
      <c r="A1096" s="69">
        <f>'Energy - Master'!A1095</f>
        <v>47115</v>
      </c>
      <c r="B1096" s="24" t="str">
        <f t="shared" si="297"/>
        <v>Dec-2028</v>
      </c>
      <c r="C1096" s="34" t="str">
        <f t="shared" si="305"/>
        <v/>
      </c>
      <c r="D1096" s="8"/>
      <c r="E1096" s="22" t="str">
        <f t="shared" si="298"/>
        <v/>
      </c>
      <c r="F1096" s="34" t="str">
        <f t="shared" si="306"/>
        <v/>
      </c>
      <c r="G1096" s="8"/>
      <c r="H1096" s="22" t="str">
        <f t="shared" si="299"/>
        <v/>
      </c>
      <c r="I1096" s="34" t="str">
        <f t="shared" si="307"/>
        <v/>
      </c>
      <c r="J1096" s="8"/>
      <c r="K1096" s="22" t="str">
        <f t="shared" si="300"/>
        <v/>
      </c>
      <c r="L1096" s="34" t="str">
        <f t="shared" si="308"/>
        <v/>
      </c>
      <c r="M1096" s="8"/>
      <c r="N1096" s="22" t="str">
        <f t="shared" si="301"/>
        <v/>
      </c>
      <c r="O1096" s="34" t="str">
        <f t="shared" si="309"/>
        <v/>
      </c>
      <c r="P1096" s="8"/>
      <c r="Q1096" s="22" t="str">
        <f t="shared" si="302"/>
        <v/>
      </c>
      <c r="R1096" s="34" t="str">
        <f t="shared" si="310"/>
        <v/>
      </c>
      <c r="S1096" s="8"/>
      <c r="T1096" s="22" t="str">
        <f t="shared" si="303"/>
        <v/>
      </c>
      <c r="U1096" s="34" t="str">
        <f t="shared" si="311"/>
        <v/>
      </c>
      <c r="V1096" s="8"/>
      <c r="W1096" s="22" t="str">
        <f t="shared" si="304"/>
        <v/>
      </c>
    </row>
    <row r="1097" spans="1:23" ht="18" customHeight="1" x14ac:dyDescent="0.35">
      <c r="A1097" s="69">
        <f>'Energy - Master'!A1096</f>
        <v>47116</v>
      </c>
      <c r="B1097" s="24" t="str">
        <f t="shared" si="297"/>
        <v>Dec-2028</v>
      </c>
      <c r="C1097" s="34" t="str">
        <f t="shared" si="305"/>
        <v/>
      </c>
      <c r="D1097" s="8"/>
      <c r="E1097" s="22" t="str">
        <f t="shared" si="298"/>
        <v/>
      </c>
      <c r="F1097" s="34" t="str">
        <f t="shared" si="306"/>
        <v/>
      </c>
      <c r="G1097" s="8"/>
      <c r="H1097" s="22" t="str">
        <f t="shared" si="299"/>
        <v/>
      </c>
      <c r="I1097" s="34" t="str">
        <f t="shared" si="307"/>
        <v/>
      </c>
      <c r="J1097" s="8"/>
      <c r="K1097" s="22" t="str">
        <f t="shared" si="300"/>
        <v/>
      </c>
      <c r="L1097" s="34" t="str">
        <f t="shared" si="308"/>
        <v/>
      </c>
      <c r="M1097" s="8"/>
      <c r="N1097" s="22" t="str">
        <f t="shared" si="301"/>
        <v/>
      </c>
      <c r="O1097" s="34" t="str">
        <f t="shared" si="309"/>
        <v/>
      </c>
      <c r="P1097" s="8"/>
      <c r="Q1097" s="22" t="str">
        <f t="shared" si="302"/>
        <v/>
      </c>
      <c r="R1097" s="34" t="str">
        <f t="shared" si="310"/>
        <v/>
      </c>
      <c r="S1097" s="8"/>
      <c r="T1097" s="22" t="str">
        <f t="shared" si="303"/>
        <v/>
      </c>
      <c r="U1097" s="34" t="str">
        <f t="shared" si="311"/>
        <v/>
      </c>
      <c r="V1097" s="8"/>
      <c r="W1097" s="22" t="str">
        <f t="shared" si="304"/>
        <v/>
      </c>
    </row>
    <row r="1098" spans="1:23" ht="18" customHeight="1" x14ac:dyDescent="0.35">
      <c r="A1098" s="69">
        <f>'Energy - Master'!A1097</f>
        <v>47117</v>
      </c>
      <c r="B1098" s="24" t="str">
        <f t="shared" si="297"/>
        <v>Dec-2028</v>
      </c>
      <c r="C1098" s="34" t="str">
        <f t="shared" si="305"/>
        <v/>
      </c>
      <c r="D1098" s="8"/>
      <c r="E1098" s="22" t="str">
        <f t="shared" si="298"/>
        <v/>
      </c>
      <c r="F1098" s="34" t="str">
        <f t="shared" si="306"/>
        <v/>
      </c>
      <c r="G1098" s="8"/>
      <c r="H1098" s="22" t="str">
        <f t="shared" si="299"/>
        <v/>
      </c>
      <c r="I1098" s="34" t="str">
        <f t="shared" si="307"/>
        <v/>
      </c>
      <c r="J1098" s="8"/>
      <c r="K1098" s="22" t="str">
        <f t="shared" si="300"/>
        <v/>
      </c>
      <c r="L1098" s="34" t="str">
        <f t="shared" si="308"/>
        <v/>
      </c>
      <c r="M1098" s="8"/>
      <c r="N1098" s="22" t="str">
        <f t="shared" si="301"/>
        <v/>
      </c>
      <c r="O1098" s="34" t="str">
        <f t="shared" si="309"/>
        <v/>
      </c>
      <c r="P1098" s="8"/>
      <c r="Q1098" s="22" t="str">
        <f t="shared" si="302"/>
        <v/>
      </c>
      <c r="R1098" s="34" t="str">
        <f t="shared" si="310"/>
        <v/>
      </c>
      <c r="S1098" s="8"/>
      <c r="T1098" s="22" t="str">
        <f t="shared" si="303"/>
        <v/>
      </c>
      <c r="U1098" s="34" t="str">
        <f t="shared" si="311"/>
        <v/>
      </c>
      <c r="V1098" s="8"/>
      <c r="W1098" s="22" t="str">
        <f t="shared" si="304"/>
        <v/>
      </c>
    </row>
    <row r="1099" spans="1:23" ht="18" customHeight="1" x14ac:dyDescent="0.35">
      <c r="A1099" s="69">
        <f>'Energy - Master'!A1098</f>
        <v>47118</v>
      </c>
      <c r="B1099" s="24" t="str">
        <f t="shared" si="297"/>
        <v>Dec-2028</v>
      </c>
      <c r="C1099" s="34" t="str">
        <f t="shared" si="305"/>
        <v/>
      </c>
      <c r="D1099" s="8"/>
      <c r="E1099" s="22" t="str">
        <f t="shared" si="298"/>
        <v/>
      </c>
      <c r="F1099" s="34" t="str">
        <f t="shared" si="306"/>
        <v/>
      </c>
      <c r="G1099" s="8"/>
      <c r="H1099" s="22" t="str">
        <f t="shared" si="299"/>
        <v/>
      </c>
      <c r="I1099" s="34" t="str">
        <f t="shared" si="307"/>
        <v/>
      </c>
      <c r="J1099" s="8"/>
      <c r="K1099" s="22" t="str">
        <f t="shared" si="300"/>
        <v/>
      </c>
      <c r="L1099" s="34" t="str">
        <f t="shared" si="308"/>
        <v/>
      </c>
      <c r="M1099" s="8"/>
      <c r="N1099" s="22" t="str">
        <f t="shared" si="301"/>
        <v/>
      </c>
      <c r="O1099" s="34" t="str">
        <f t="shared" si="309"/>
        <v/>
      </c>
      <c r="P1099" s="8"/>
      <c r="Q1099" s="22" t="str">
        <f t="shared" si="302"/>
        <v/>
      </c>
      <c r="R1099" s="34" t="str">
        <f t="shared" si="310"/>
        <v/>
      </c>
      <c r="S1099" s="8"/>
      <c r="T1099" s="22" t="str">
        <f t="shared" si="303"/>
        <v/>
      </c>
      <c r="U1099" s="34" t="str">
        <f t="shared" si="311"/>
        <v/>
      </c>
      <c r="V1099" s="8"/>
      <c r="W1099" s="22" t="str">
        <f t="shared" si="304"/>
        <v/>
      </c>
    </row>
    <row r="1100" spans="1:23" ht="18" customHeight="1" x14ac:dyDescent="0.35">
      <c r="A1100" s="69">
        <f>'Energy - Master'!A1099</f>
        <v>47119</v>
      </c>
      <c r="B1100" s="24" t="str">
        <f t="shared" si="297"/>
        <v>Jan-2029</v>
      </c>
      <c r="C1100" s="34" t="str">
        <f t="shared" si="305"/>
        <v/>
      </c>
      <c r="D1100" s="8"/>
      <c r="E1100" s="22" t="str">
        <f t="shared" si="298"/>
        <v/>
      </c>
      <c r="F1100" s="34" t="str">
        <f t="shared" si="306"/>
        <v/>
      </c>
      <c r="G1100" s="8"/>
      <c r="H1100" s="22" t="str">
        <f t="shared" si="299"/>
        <v/>
      </c>
      <c r="I1100" s="34" t="str">
        <f t="shared" si="307"/>
        <v/>
      </c>
      <c r="J1100" s="8"/>
      <c r="K1100" s="22" t="str">
        <f t="shared" si="300"/>
        <v/>
      </c>
      <c r="L1100" s="34" t="str">
        <f t="shared" si="308"/>
        <v/>
      </c>
      <c r="M1100" s="8"/>
      <c r="N1100" s="22" t="str">
        <f t="shared" si="301"/>
        <v/>
      </c>
      <c r="O1100" s="34" t="str">
        <f t="shared" si="309"/>
        <v/>
      </c>
      <c r="P1100" s="8"/>
      <c r="Q1100" s="22" t="str">
        <f t="shared" si="302"/>
        <v/>
      </c>
      <c r="R1100" s="34" t="str">
        <f t="shared" si="310"/>
        <v/>
      </c>
      <c r="S1100" s="8"/>
      <c r="T1100" s="22" t="str">
        <f t="shared" si="303"/>
        <v/>
      </c>
      <c r="U1100" s="34" t="str">
        <f t="shared" si="311"/>
        <v/>
      </c>
      <c r="V1100" s="8"/>
      <c r="W1100" s="22" t="str">
        <f t="shared" si="304"/>
        <v/>
      </c>
    </row>
    <row r="1101" spans="1:23" ht="18" customHeight="1" x14ac:dyDescent="0.35">
      <c r="A1101" s="69">
        <f>'Energy - Master'!A1100</f>
        <v>47120</v>
      </c>
      <c r="B1101" s="24" t="str">
        <f t="shared" si="297"/>
        <v>Jan-2029</v>
      </c>
      <c r="C1101" s="34" t="str">
        <f t="shared" si="305"/>
        <v/>
      </c>
      <c r="D1101" s="8"/>
      <c r="E1101" s="22" t="str">
        <f t="shared" si="298"/>
        <v/>
      </c>
      <c r="F1101" s="34" t="str">
        <f t="shared" si="306"/>
        <v/>
      </c>
      <c r="G1101" s="8"/>
      <c r="H1101" s="22" t="str">
        <f t="shared" si="299"/>
        <v/>
      </c>
      <c r="I1101" s="34" t="str">
        <f t="shared" si="307"/>
        <v/>
      </c>
      <c r="J1101" s="8"/>
      <c r="K1101" s="22" t="str">
        <f t="shared" si="300"/>
        <v/>
      </c>
      <c r="L1101" s="34" t="str">
        <f t="shared" si="308"/>
        <v/>
      </c>
      <c r="M1101" s="8"/>
      <c r="N1101" s="22" t="str">
        <f t="shared" si="301"/>
        <v/>
      </c>
      <c r="O1101" s="34" t="str">
        <f t="shared" si="309"/>
        <v/>
      </c>
      <c r="P1101" s="8"/>
      <c r="Q1101" s="22" t="str">
        <f t="shared" si="302"/>
        <v/>
      </c>
      <c r="R1101" s="34" t="str">
        <f t="shared" si="310"/>
        <v/>
      </c>
      <c r="S1101" s="8"/>
      <c r="T1101" s="22" t="str">
        <f t="shared" si="303"/>
        <v/>
      </c>
      <c r="U1101" s="34" t="str">
        <f t="shared" si="311"/>
        <v/>
      </c>
      <c r="V1101" s="8"/>
      <c r="W1101" s="22" t="str">
        <f t="shared" si="304"/>
        <v/>
      </c>
    </row>
    <row r="1102" spans="1:23" ht="18" customHeight="1" x14ac:dyDescent="0.35">
      <c r="A1102" s="69">
        <f>'Energy - Master'!A1101</f>
        <v>47121</v>
      </c>
      <c r="B1102" s="24" t="str">
        <f t="shared" si="297"/>
        <v>Jan-2029</v>
      </c>
      <c r="C1102" s="34" t="str">
        <f t="shared" si="305"/>
        <v/>
      </c>
      <c r="D1102" s="8"/>
      <c r="E1102" s="22" t="str">
        <f t="shared" si="298"/>
        <v/>
      </c>
      <c r="F1102" s="34" t="str">
        <f t="shared" si="306"/>
        <v/>
      </c>
      <c r="G1102" s="8"/>
      <c r="H1102" s="22" t="str">
        <f t="shared" si="299"/>
        <v/>
      </c>
      <c r="I1102" s="34" t="str">
        <f t="shared" si="307"/>
        <v/>
      </c>
      <c r="J1102" s="8"/>
      <c r="K1102" s="22" t="str">
        <f t="shared" si="300"/>
        <v/>
      </c>
      <c r="L1102" s="34" t="str">
        <f t="shared" si="308"/>
        <v/>
      </c>
      <c r="M1102" s="8"/>
      <c r="N1102" s="22" t="str">
        <f t="shared" si="301"/>
        <v/>
      </c>
      <c r="O1102" s="34" t="str">
        <f t="shared" si="309"/>
        <v/>
      </c>
      <c r="P1102" s="8"/>
      <c r="Q1102" s="22" t="str">
        <f t="shared" si="302"/>
        <v/>
      </c>
      <c r="R1102" s="34" t="str">
        <f t="shared" si="310"/>
        <v/>
      </c>
      <c r="S1102" s="8"/>
      <c r="T1102" s="22" t="str">
        <f t="shared" si="303"/>
        <v/>
      </c>
      <c r="U1102" s="34" t="str">
        <f t="shared" si="311"/>
        <v/>
      </c>
      <c r="V1102" s="8"/>
      <c r="W1102" s="22" t="str">
        <f t="shared" si="304"/>
        <v/>
      </c>
    </row>
    <row r="1103" spans="1:23" ht="18" customHeight="1" x14ac:dyDescent="0.35">
      <c r="A1103" s="69">
        <f>'Energy - Master'!A1102</f>
        <v>47122</v>
      </c>
      <c r="B1103" s="24" t="str">
        <f t="shared" si="297"/>
        <v>Jan-2029</v>
      </c>
      <c r="C1103" s="34" t="str">
        <f t="shared" si="305"/>
        <v/>
      </c>
      <c r="D1103" s="8"/>
      <c r="E1103" s="22" t="str">
        <f t="shared" si="298"/>
        <v/>
      </c>
      <c r="F1103" s="34" t="str">
        <f t="shared" si="306"/>
        <v/>
      </c>
      <c r="G1103" s="8"/>
      <c r="H1103" s="22" t="str">
        <f t="shared" si="299"/>
        <v/>
      </c>
      <c r="I1103" s="34" t="str">
        <f t="shared" si="307"/>
        <v/>
      </c>
      <c r="J1103" s="8"/>
      <c r="K1103" s="22" t="str">
        <f t="shared" si="300"/>
        <v/>
      </c>
      <c r="L1103" s="34" t="str">
        <f t="shared" si="308"/>
        <v/>
      </c>
      <c r="M1103" s="8"/>
      <c r="N1103" s="22" t="str">
        <f t="shared" si="301"/>
        <v/>
      </c>
      <c r="O1103" s="34" t="str">
        <f t="shared" si="309"/>
        <v/>
      </c>
      <c r="P1103" s="8"/>
      <c r="Q1103" s="22" t="str">
        <f t="shared" si="302"/>
        <v/>
      </c>
      <c r="R1103" s="34" t="str">
        <f t="shared" si="310"/>
        <v/>
      </c>
      <c r="S1103" s="8"/>
      <c r="T1103" s="22" t="str">
        <f t="shared" si="303"/>
        <v/>
      </c>
      <c r="U1103" s="34" t="str">
        <f t="shared" si="311"/>
        <v/>
      </c>
      <c r="V1103" s="8"/>
      <c r="W1103" s="22" t="str">
        <f t="shared" si="304"/>
        <v/>
      </c>
    </row>
    <row r="1104" spans="1:23" ht="18" customHeight="1" x14ac:dyDescent="0.35">
      <c r="A1104" s="69">
        <f>'Energy - Master'!A1103</f>
        <v>47123</v>
      </c>
      <c r="B1104" s="24" t="str">
        <f t="shared" si="297"/>
        <v>Jan-2029</v>
      </c>
      <c r="C1104" s="34" t="str">
        <f t="shared" si="305"/>
        <v/>
      </c>
      <c r="D1104" s="8"/>
      <c r="E1104" s="22" t="str">
        <f t="shared" si="298"/>
        <v/>
      </c>
      <c r="F1104" s="34" t="str">
        <f t="shared" si="306"/>
        <v/>
      </c>
      <c r="G1104" s="8"/>
      <c r="H1104" s="22" t="str">
        <f t="shared" si="299"/>
        <v/>
      </c>
      <c r="I1104" s="34" t="str">
        <f t="shared" si="307"/>
        <v/>
      </c>
      <c r="J1104" s="8"/>
      <c r="K1104" s="22" t="str">
        <f t="shared" si="300"/>
        <v/>
      </c>
      <c r="L1104" s="34" t="str">
        <f t="shared" si="308"/>
        <v/>
      </c>
      <c r="M1104" s="8"/>
      <c r="N1104" s="22" t="str">
        <f t="shared" si="301"/>
        <v/>
      </c>
      <c r="O1104" s="34" t="str">
        <f t="shared" si="309"/>
        <v/>
      </c>
      <c r="P1104" s="8"/>
      <c r="Q1104" s="22" t="str">
        <f t="shared" si="302"/>
        <v/>
      </c>
      <c r="R1104" s="34" t="str">
        <f t="shared" si="310"/>
        <v/>
      </c>
      <c r="S1104" s="8"/>
      <c r="T1104" s="22" t="str">
        <f t="shared" si="303"/>
        <v/>
      </c>
      <c r="U1104" s="34" t="str">
        <f t="shared" si="311"/>
        <v/>
      </c>
      <c r="V1104" s="8"/>
      <c r="W1104" s="22" t="str">
        <f t="shared" si="304"/>
        <v/>
      </c>
    </row>
    <row r="1105" spans="1:23" ht="18" customHeight="1" x14ac:dyDescent="0.35">
      <c r="A1105" s="69">
        <f>'Energy - Master'!A1104</f>
        <v>47124</v>
      </c>
      <c r="B1105" s="24" t="str">
        <f t="shared" si="297"/>
        <v>Jan-2029</v>
      </c>
      <c r="C1105" s="34" t="str">
        <f t="shared" si="305"/>
        <v/>
      </c>
      <c r="D1105" s="8"/>
      <c r="E1105" s="22" t="str">
        <f t="shared" si="298"/>
        <v/>
      </c>
      <c r="F1105" s="34" t="str">
        <f t="shared" si="306"/>
        <v/>
      </c>
      <c r="G1105" s="8"/>
      <c r="H1105" s="22" t="str">
        <f t="shared" si="299"/>
        <v/>
      </c>
      <c r="I1105" s="34" t="str">
        <f t="shared" si="307"/>
        <v/>
      </c>
      <c r="J1105" s="8"/>
      <c r="K1105" s="22" t="str">
        <f t="shared" si="300"/>
        <v/>
      </c>
      <c r="L1105" s="34" t="str">
        <f t="shared" si="308"/>
        <v/>
      </c>
      <c r="M1105" s="8"/>
      <c r="N1105" s="22" t="str">
        <f t="shared" si="301"/>
        <v/>
      </c>
      <c r="O1105" s="34" t="str">
        <f t="shared" si="309"/>
        <v/>
      </c>
      <c r="P1105" s="8"/>
      <c r="Q1105" s="22" t="str">
        <f t="shared" si="302"/>
        <v/>
      </c>
      <c r="R1105" s="34" t="str">
        <f t="shared" si="310"/>
        <v/>
      </c>
      <c r="S1105" s="8"/>
      <c r="T1105" s="22" t="str">
        <f t="shared" si="303"/>
        <v/>
      </c>
      <c r="U1105" s="34" t="str">
        <f t="shared" si="311"/>
        <v/>
      </c>
      <c r="V1105" s="8"/>
      <c r="W1105" s="22" t="str">
        <f t="shared" si="304"/>
        <v/>
      </c>
    </row>
    <row r="1106" spans="1:23" ht="18" customHeight="1" x14ac:dyDescent="0.35">
      <c r="A1106" s="69">
        <f>'Energy - Master'!A1105</f>
        <v>47125</v>
      </c>
      <c r="B1106" s="24" t="str">
        <f t="shared" si="297"/>
        <v>Jan-2029</v>
      </c>
      <c r="C1106" s="34" t="str">
        <f t="shared" si="305"/>
        <v/>
      </c>
      <c r="D1106" s="8"/>
      <c r="E1106" s="22" t="str">
        <f t="shared" si="298"/>
        <v/>
      </c>
      <c r="F1106" s="34" t="str">
        <f t="shared" si="306"/>
        <v/>
      </c>
      <c r="G1106" s="8"/>
      <c r="H1106" s="22" t="str">
        <f t="shared" si="299"/>
        <v/>
      </c>
      <c r="I1106" s="34" t="str">
        <f t="shared" si="307"/>
        <v/>
      </c>
      <c r="J1106" s="8"/>
      <c r="K1106" s="22" t="str">
        <f t="shared" si="300"/>
        <v/>
      </c>
      <c r="L1106" s="34" t="str">
        <f t="shared" si="308"/>
        <v/>
      </c>
      <c r="M1106" s="8"/>
      <c r="N1106" s="22" t="str">
        <f t="shared" si="301"/>
        <v/>
      </c>
      <c r="O1106" s="34" t="str">
        <f t="shared" si="309"/>
        <v/>
      </c>
      <c r="P1106" s="8"/>
      <c r="Q1106" s="22" t="str">
        <f t="shared" si="302"/>
        <v/>
      </c>
      <c r="R1106" s="34" t="str">
        <f t="shared" si="310"/>
        <v/>
      </c>
      <c r="S1106" s="8"/>
      <c r="T1106" s="22" t="str">
        <f t="shared" si="303"/>
        <v/>
      </c>
      <c r="U1106" s="34" t="str">
        <f t="shared" si="311"/>
        <v/>
      </c>
      <c r="V1106" s="8"/>
      <c r="W1106" s="22" t="str">
        <f t="shared" si="304"/>
        <v/>
      </c>
    </row>
    <row r="1107" spans="1:23" ht="18" customHeight="1" x14ac:dyDescent="0.35">
      <c r="A1107" s="69">
        <f>'Energy - Master'!A1106</f>
        <v>47126</v>
      </c>
      <c r="B1107" s="24" t="str">
        <f t="shared" si="297"/>
        <v>Jan-2029</v>
      </c>
      <c r="C1107" s="34" t="str">
        <f t="shared" si="305"/>
        <v/>
      </c>
      <c r="D1107" s="8"/>
      <c r="E1107" s="22" t="str">
        <f t="shared" si="298"/>
        <v/>
      </c>
      <c r="F1107" s="34" t="str">
        <f t="shared" si="306"/>
        <v/>
      </c>
      <c r="G1107" s="8"/>
      <c r="H1107" s="22" t="str">
        <f t="shared" si="299"/>
        <v/>
      </c>
      <c r="I1107" s="34" t="str">
        <f t="shared" si="307"/>
        <v/>
      </c>
      <c r="J1107" s="8"/>
      <c r="K1107" s="22" t="str">
        <f t="shared" si="300"/>
        <v/>
      </c>
      <c r="L1107" s="34" t="str">
        <f t="shared" si="308"/>
        <v/>
      </c>
      <c r="M1107" s="8"/>
      <c r="N1107" s="22" t="str">
        <f t="shared" si="301"/>
        <v/>
      </c>
      <c r="O1107" s="34" t="str">
        <f t="shared" si="309"/>
        <v/>
      </c>
      <c r="P1107" s="8"/>
      <c r="Q1107" s="22" t="str">
        <f t="shared" si="302"/>
        <v/>
      </c>
      <c r="R1107" s="34" t="str">
        <f t="shared" si="310"/>
        <v/>
      </c>
      <c r="S1107" s="8"/>
      <c r="T1107" s="22" t="str">
        <f t="shared" si="303"/>
        <v/>
      </c>
      <c r="U1107" s="34" t="str">
        <f t="shared" si="311"/>
        <v/>
      </c>
      <c r="V1107" s="8"/>
      <c r="W1107" s="22" t="str">
        <f t="shared" si="304"/>
        <v/>
      </c>
    </row>
    <row r="1108" spans="1:23" ht="18" customHeight="1" x14ac:dyDescent="0.35">
      <c r="A1108" s="69">
        <f>'Energy - Master'!A1107</f>
        <v>47127</v>
      </c>
      <c r="B1108" s="24" t="str">
        <f t="shared" si="297"/>
        <v>Jan-2029</v>
      </c>
      <c r="C1108" s="34" t="str">
        <f t="shared" si="305"/>
        <v/>
      </c>
      <c r="D1108" s="8"/>
      <c r="E1108" s="22" t="str">
        <f t="shared" si="298"/>
        <v/>
      </c>
      <c r="F1108" s="34" t="str">
        <f t="shared" si="306"/>
        <v/>
      </c>
      <c r="G1108" s="8"/>
      <c r="H1108" s="22" t="str">
        <f t="shared" si="299"/>
        <v/>
      </c>
      <c r="I1108" s="34" t="str">
        <f t="shared" si="307"/>
        <v/>
      </c>
      <c r="J1108" s="8"/>
      <c r="K1108" s="22" t="str">
        <f t="shared" si="300"/>
        <v/>
      </c>
      <c r="L1108" s="34" t="str">
        <f t="shared" si="308"/>
        <v/>
      </c>
      <c r="M1108" s="8"/>
      <c r="N1108" s="22" t="str">
        <f t="shared" si="301"/>
        <v/>
      </c>
      <c r="O1108" s="34" t="str">
        <f t="shared" si="309"/>
        <v/>
      </c>
      <c r="P1108" s="8"/>
      <c r="Q1108" s="22" t="str">
        <f t="shared" si="302"/>
        <v/>
      </c>
      <c r="R1108" s="34" t="str">
        <f t="shared" si="310"/>
        <v/>
      </c>
      <c r="S1108" s="8"/>
      <c r="T1108" s="22" t="str">
        <f t="shared" si="303"/>
        <v/>
      </c>
      <c r="U1108" s="34" t="str">
        <f t="shared" si="311"/>
        <v/>
      </c>
      <c r="V1108" s="8"/>
      <c r="W1108" s="22" t="str">
        <f t="shared" si="304"/>
        <v/>
      </c>
    </row>
    <row r="1109" spans="1:23" ht="18" customHeight="1" x14ac:dyDescent="0.35">
      <c r="A1109" s="69">
        <f>'Energy - Master'!A1108</f>
        <v>47128</v>
      </c>
      <c r="B1109" s="24" t="str">
        <f t="shared" si="297"/>
        <v>Jan-2029</v>
      </c>
      <c r="C1109" s="34" t="str">
        <f t="shared" si="305"/>
        <v/>
      </c>
      <c r="D1109" s="8"/>
      <c r="E1109" s="22" t="str">
        <f t="shared" si="298"/>
        <v/>
      </c>
      <c r="F1109" s="34" t="str">
        <f t="shared" si="306"/>
        <v/>
      </c>
      <c r="G1109" s="8"/>
      <c r="H1109" s="22" t="str">
        <f t="shared" si="299"/>
        <v/>
      </c>
      <c r="I1109" s="34" t="str">
        <f t="shared" si="307"/>
        <v/>
      </c>
      <c r="J1109" s="8"/>
      <c r="K1109" s="22" t="str">
        <f t="shared" si="300"/>
        <v/>
      </c>
      <c r="L1109" s="34" t="str">
        <f t="shared" si="308"/>
        <v/>
      </c>
      <c r="M1109" s="8"/>
      <c r="N1109" s="22" t="str">
        <f t="shared" si="301"/>
        <v/>
      </c>
      <c r="O1109" s="34" t="str">
        <f t="shared" si="309"/>
        <v/>
      </c>
      <c r="P1109" s="8"/>
      <c r="Q1109" s="22" t="str">
        <f t="shared" si="302"/>
        <v/>
      </c>
      <c r="R1109" s="34" t="str">
        <f t="shared" si="310"/>
        <v/>
      </c>
      <c r="S1109" s="8"/>
      <c r="T1109" s="22" t="str">
        <f t="shared" si="303"/>
        <v/>
      </c>
      <c r="U1109" s="34" t="str">
        <f t="shared" si="311"/>
        <v/>
      </c>
      <c r="V1109" s="8"/>
      <c r="W1109" s="22" t="str">
        <f t="shared" si="304"/>
        <v/>
      </c>
    </row>
    <row r="1110" spans="1:23" ht="18" customHeight="1" x14ac:dyDescent="0.35">
      <c r="A1110" s="69">
        <f>'Energy - Master'!A1109</f>
        <v>47129</v>
      </c>
      <c r="B1110" s="24" t="str">
        <f t="shared" si="297"/>
        <v>Jan-2029</v>
      </c>
      <c r="C1110" s="34" t="str">
        <f t="shared" si="305"/>
        <v/>
      </c>
      <c r="D1110" s="8"/>
      <c r="E1110" s="22" t="str">
        <f t="shared" si="298"/>
        <v/>
      </c>
      <c r="F1110" s="34" t="str">
        <f t="shared" si="306"/>
        <v/>
      </c>
      <c r="G1110" s="8"/>
      <c r="H1110" s="22" t="str">
        <f t="shared" si="299"/>
        <v/>
      </c>
      <c r="I1110" s="34" t="str">
        <f t="shared" si="307"/>
        <v/>
      </c>
      <c r="J1110" s="8"/>
      <c r="K1110" s="22" t="str">
        <f t="shared" si="300"/>
        <v/>
      </c>
      <c r="L1110" s="34" t="str">
        <f t="shared" si="308"/>
        <v/>
      </c>
      <c r="M1110" s="8"/>
      <c r="N1110" s="22" t="str">
        <f t="shared" si="301"/>
        <v/>
      </c>
      <c r="O1110" s="34" t="str">
        <f t="shared" si="309"/>
        <v/>
      </c>
      <c r="P1110" s="8"/>
      <c r="Q1110" s="22" t="str">
        <f t="shared" si="302"/>
        <v/>
      </c>
      <c r="R1110" s="34" t="str">
        <f t="shared" si="310"/>
        <v/>
      </c>
      <c r="S1110" s="8"/>
      <c r="T1110" s="22" t="str">
        <f t="shared" si="303"/>
        <v/>
      </c>
      <c r="U1110" s="34" t="str">
        <f t="shared" si="311"/>
        <v/>
      </c>
      <c r="V1110" s="8"/>
      <c r="W1110" s="22" t="str">
        <f t="shared" si="304"/>
        <v/>
      </c>
    </row>
    <row r="1111" spans="1:23" ht="18" customHeight="1" x14ac:dyDescent="0.35">
      <c r="A1111" s="69">
        <f>'Energy - Master'!A1110</f>
        <v>47130</v>
      </c>
      <c r="B1111" s="24" t="str">
        <f t="shared" si="297"/>
        <v>Jan-2029</v>
      </c>
      <c r="C1111" s="34" t="str">
        <f t="shared" si="305"/>
        <v/>
      </c>
      <c r="D1111" s="8"/>
      <c r="E1111" s="22" t="str">
        <f t="shared" si="298"/>
        <v/>
      </c>
      <c r="F1111" s="34" t="str">
        <f t="shared" si="306"/>
        <v/>
      </c>
      <c r="G1111" s="8"/>
      <c r="H1111" s="22" t="str">
        <f t="shared" si="299"/>
        <v/>
      </c>
      <c r="I1111" s="34" t="str">
        <f t="shared" si="307"/>
        <v/>
      </c>
      <c r="J1111" s="8"/>
      <c r="K1111" s="22" t="str">
        <f t="shared" si="300"/>
        <v/>
      </c>
      <c r="L1111" s="34" t="str">
        <f t="shared" si="308"/>
        <v/>
      </c>
      <c r="M1111" s="8"/>
      <c r="N1111" s="22" t="str">
        <f t="shared" si="301"/>
        <v/>
      </c>
      <c r="O1111" s="34" t="str">
        <f t="shared" si="309"/>
        <v/>
      </c>
      <c r="P1111" s="8"/>
      <c r="Q1111" s="22" t="str">
        <f t="shared" si="302"/>
        <v/>
      </c>
      <c r="R1111" s="34" t="str">
        <f t="shared" si="310"/>
        <v/>
      </c>
      <c r="S1111" s="8"/>
      <c r="T1111" s="22" t="str">
        <f t="shared" si="303"/>
        <v/>
      </c>
      <c r="U1111" s="34" t="str">
        <f t="shared" si="311"/>
        <v/>
      </c>
      <c r="V1111" s="8"/>
      <c r="W1111" s="22" t="str">
        <f t="shared" si="304"/>
        <v/>
      </c>
    </row>
    <row r="1112" spans="1:23" ht="18" customHeight="1" x14ac:dyDescent="0.35">
      <c r="A1112" s="69">
        <f>'Energy - Master'!A1111</f>
        <v>47131</v>
      </c>
      <c r="B1112" s="24" t="str">
        <f t="shared" si="297"/>
        <v>Jan-2029</v>
      </c>
      <c r="C1112" s="34" t="str">
        <f t="shared" si="305"/>
        <v/>
      </c>
      <c r="D1112" s="8"/>
      <c r="E1112" s="22" t="str">
        <f t="shared" si="298"/>
        <v/>
      </c>
      <c r="F1112" s="34" t="str">
        <f t="shared" si="306"/>
        <v/>
      </c>
      <c r="G1112" s="8"/>
      <c r="H1112" s="22" t="str">
        <f t="shared" si="299"/>
        <v/>
      </c>
      <c r="I1112" s="34" t="str">
        <f t="shared" si="307"/>
        <v/>
      </c>
      <c r="J1112" s="8"/>
      <c r="K1112" s="22" t="str">
        <f t="shared" si="300"/>
        <v/>
      </c>
      <c r="L1112" s="34" t="str">
        <f t="shared" si="308"/>
        <v/>
      </c>
      <c r="M1112" s="8"/>
      <c r="N1112" s="22" t="str">
        <f t="shared" si="301"/>
        <v/>
      </c>
      <c r="O1112" s="34" t="str">
        <f t="shared" si="309"/>
        <v/>
      </c>
      <c r="P1112" s="8"/>
      <c r="Q1112" s="22" t="str">
        <f t="shared" si="302"/>
        <v/>
      </c>
      <c r="R1112" s="34" t="str">
        <f t="shared" si="310"/>
        <v/>
      </c>
      <c r="S1112" s="8"/>
      <c r="T1112" s="22" t="str">
        <f t="shared" si="303"/>
        <v/>
      </c>
      <c r="U1112" s="34" t="str">
        <f t="shared" si="311"/>
        <v/>
      </c>
      <c r="V1112" s="8"/>
      <c r="W1112" s="22" t="str">
        <f t="shared" si="304"/>
        <v/>
      </c>
    </row>
    <row r="1113" spans="1:23" ht="18" customHeight="1" x14ac:dyDescent="0.35">
      <c r="A1113" s="69">
        <f>'Energy - Master'!A1112</f>
        <v>47132</v>
      </c>
      <c r="B1113" s="24" t="str">
        <f t="shared" si="297"/>
        <v>Jan-2029</v>
      </c>
      <c r="C1113" s="34" t="str">
        <f t="shared" si="305"/>
        <v/>
      </c>
      <c r="D1113" s="8"/>
      <c r="E1113" s="22" t="str">
        <f t="shared" si="298"/>
        <v/>
      </c>
      <c r="F1113" s="34" t="str">
        <f t="shared" si="306"/>
        <v/>
      </c>
      <c r="G1113" s="8"/>
      <c r="H1113" s="22" t="str">
        <f t="shared" si="299"/>
        <v/>
      </c>
      <c r="I1113" s="34" t="str">
        <f t="shared" si="307"/>
        <v/>
      </c>
      <c r="J1113" s="8"/>
      <c r="K1113" s="22" t="str">
        <f t="shared" si="300"/>
        <v/>
      </c>
      <c r="L1113" s="34" t="str">
        <f t="shared" si="308"/>
        <v/>
      </c>
      <c r="M1113" s="8"/>
      <c r="N1113" s="22" t="str">
        <f t="shared" si="301"/>
        <v/>
      </c>
      <c r="O1113" s="34" t="str">
        <f t="shared" si="309"/>
        <v/>
      </c>
      <c r="P1113" s="8"/>
      <c r="Q1113" s="22" t="str">
        <f t="shared" si="302"/>
        <v/>
      </c>
      <c r="R1113" s="34" t="str">
        <f t="shared" si="310"/>
        <v/>
      </c>
      <c r="S1113" s="8"/>
      <c r="T1113" s="22" t="str">
        <f t="shared" si="303"/>
        <v/>
      </c>
      <c r="U1113" s="34" t="str">
        <f t="shared" si="311"/>
        <v/>
      </c>
      <c r="V1113" s="8"/>
      <c r="W1113" s="22" t="str">
        <f t="shared" si="304"/>
        <v/>
      </c>
    </row>
    <row r="1114" spans="1:23" ht="18" customHeight="1" x14ac:dyDescent="0.35">
      <c r="A1114" s="69">
        <f>'Energy - Master'!A1113</f>
        <v>47133</v>
      </c>
      <c r="B1114" s="24" t="str">
        <f t="shared" si="297"/>
        <v>Jan-2029</v>
      </c>
      <c r="C1114" s="34" t="str">
        <f t="shared" si="305"/>
        <v/>
      </c>
      <c r="D1114" s="8"/>
      <c r="E1114" s="22" t="str">
        <f t="shared" si="298"/>
        <v/>
      </c>
      <c r="F1114" s="34" t="str">
        <f t="shared" si="306"/>
        <v/>
      </c>
      <c r="G1114" s="8"/>
      <c r="H1114" s="22" t="str">
        <f t="shared" si="299"/>
        <v/>
      </c>
      <c r="I1114" s="34" t="str">
        <f t="shared" si="307"/>
        <v/>
      </c>
      <c r="J1114" s="8"/>
      <c r="K1114" s="22" t="str">
        <f t="shared" si="300"/>
        <v/>
      </c>
      <c r="L1114" s="34" t="str">
        <f t="shared" si="308"/>
        <v/>
      </c>
      <c r="M1114" s="8"/>
      <c r="N1114" s="22" t="str">
        <f t="shared" si="301"/>
        <v/>
      </c>
      <c r="O1114" s="34" t="str">
        <f t="shared" si="309"/>
        <v/>
      </c>
      <c r="P1114" s="8"/>
      <c r="Q1114" s="22" t="str">
        <f t="shared" si="302"/>
        <v/>
      </c>
      <c r="R1114" s="34" t="str">
        <f t="shared" si="310"/>
        <v/>
      </c>
      <c r="S1114" s="8"/>
      <c r="T1114" s="22" t="str">
        <f t="shared" si="303"/>
        <v/>
      </c>
      <c r="U1114" s="34" t="str">
        <f t="shared" si="311"/>
        <v/>
      </c>
      <c r="V1114" s="8"/>
      <c r="W1114" s="22" t="str">
        <f t="shared" si="304"/>
        <v/>
      </c>
    </row>
    <row r="1115" spans="1:23" ht="18" customHeight="1" x14ac:dyDescent="0.35">
      <c r="A1115" s="69">
        <f>'Energy - Master'!A1114</f>
        <v>47134</v>
      </c>
      <c r="B1115" s="24" t="str">
        <f t="shared" si="297"/>
        <v>Jan-2029</v>
      </c>
      <c r="C1115" s="34" t="str">
        <f t="shared" si="305"/>
        <v/>
      </c>
      <c r="D1115" s="8"/>
      <c r="E1115" s="22" t="str">
        <f t="shared" si="298"/>
        <v/>
      </c>
      <c r="F1115" s="34" t="str">
        <f t="shared" si="306"/>
        <v/>
      </c>
      <c r="G1115" s="8"/>
      <c r="H1115" s="22" t="str">
        <f t="shared" si="299"/>
        <v/>
      </c>
      <c r="I1115" s="34" t="str">
        <f t="shared" si="307"/>
        <v/>
      </c>
      <c r="J1115" s="8"/>
      <c r="K1115" s="22" t="str">
        <f t="shared" si="300"/>
        <v/>
      </c>
      <c r="L1115" s="34" t="str">
        <f t="shared" si="308"/>
        <v/>
      </c>
      <c r="M1115" s="8"/>
      <c r="N1115" s="22" t="str">
        <f t="shared" si="301"/>
        <v/>
      </c>
      <c r="O1115" s="34" t="str">
        <f t="shared" si="309"/>
        <v/>
      </c>
      <c r="P1115" s="8"/>
      <c r="Q1115" s="22" t="str">
        <f t="shared" si="302"/>
        <v/>
      </c>
      <c r="R1115" s="34" t="str">
        <f t="shared" si="310"/>
        <v/>
      </c>
      <c r="S1115" s="8"/>
      <c r="T1115" s="22" t="str">
        <f t="shared" si="303"/>
        <v/>
      </c>
      <c r="U1115" s="34" t="str">
        <f t="shared" si="311"/>
        <v/>
      </c>
      <c r="V1115" s="8"/>
      <c r="W1115" s="22" t="str">
        <f t="shared" si="304"/>
        <v/>
      </c>
    </row>
    <row r="1116" spans="1:23" ht="18" customHeight="1" x14ac:dyDescent="0.35">
      <c r="A1116" s="69">
        <f>'Energy - Master'!A1115</f>
        <v>47135</v>
      </c>
      <c r="B1116" s="24" t="str">
        <f t="shared" si="297"/>
        <v>Jan-2029</v>
      </c>
      <c r="C1116" s="34" t="str">
        <f t="shared" si="305"/>
        <v/>
      </c>
      <c r="D1116" s="8"/>
      <c r="E1116" s="22" t="str">
        <f t="shared" si="298"/>
        <v/>
      </c>
      <c r="F1116" s="34" t="str">
        <f t="shared" si="306"/>
        <v/>
      </c>
      <c r="G1116" s="8"/>
      <c r="H1116" s="22" t="str">
        <f t="shared" si="299"/>
        <v/>
      </c>
      <c r="I1116" s="34" t="str">
        <f t="shared" si="307"/>
        <v/>
      </c>
      <c r="J1116" s="8"/>
      <c r="K1116" s="22" t="str">
        <f t="shared" si="300"/>
        <v/>
      </c>
      <c r="L1116" s="34" t="str">
        <f t="shared" si="308"/>
        <v/>
      </c>
      <c r="M1116" s="8"/>
      <c r="N1116" s="22" t="str">
        <f t="shared" si="301"/>
        <v/>
      </c>
      <c r="O1116" s="34" t="str">
        <f t="shared" si="309"/>
        <v/>
      </c>
      <c r="P1116" s="8"/>
      <c r="Q1116" s="22" t="str">
        <f t="shared" si="302"/>
        <v/>
      </c>
      <c r="R1116" s="34" t="str">
        <f t="shared" si="310"/>
        <v/>
      </c>
      <c r="S1116" s="8"/>
      <c r="T1116" s="22" t="str">
        <f t="shared" si="303"/>
        <v/>
      </c>
      <c r="U1116" s="34" t="str">
        <f t="shared" si="311"/>
        <v/>
      </c>
      <c r="V1116" s="8"/>
      <c r="W1116" s="22" t="str">
        <f t="shared" si="304"/>
        <v/>
      </c>
    </row>
    <row r="1117" spans="1:23" ht="18" customHeight="1" x14ac:dyDescent="0.35">
      <c r="A1117" s="69">
        <f>'Energy - Master'!A1116</f>
        <v>47136</v>
      </c>
      <c r="B1117" s="24" t="str">
        <f t="shared" si="297"/>
        <v>Jan-2029</v>
      </c>
      <c r="C1117" s="34" t="str">
        <f t="shared" si="305"/>
        <v/>
      </c>
      <c r="D1117" s="8"/>
      <c r="E1117" s="22" t="str">
        <f t="shared" si="298"/>
        <v/>
      </c>
      <c r="F1117" s="34" t="str">
        <f t="shared" si="306"/>
        <v/>
      </c>
      <c r="G1117" s="8"/>
      <c r="H1117" s="22" t="str">
        <f t="shared" si="299"/>
        <v/>
      </c>
      <c r="I1117" s="34" t="str">
        <f t="shared" si="307"/>
        <v/>
      </c>
      <c r="J1117" s="8"/>
      <c r="K1117" s="22" t="str">
        <f t="shared" si="300"/>
        <v/>
      </c>
      <c r="L1117" s="34" t="str">
        <f t="shared" si="308"/>
        <v/>
      </c>
      <c r="M1117" s="8"/>
      <c r="N1117" s="22" t="str">
        <f t="shared" si="301"/>
        <v/>
      </c>
      <c r="O1117" s="34" t="str">
        <f t="shared" si="309"/>
        <v/>
      </c>
      <c r="P1117" s="8"/>
      <c r="Q1117" s="22" t="str">
        <f t="shared" si="302"/>
        <v/>
      </c>
      <c r="R1117" s="34" t="str">
        <f t="shared" si="310"/>
        <v/>
      </c>
      <c r="S1117" s="8"/>
      <c r="T1117" s="22" t="str">
        <f t="shared" si="303"/>
        <v/>
      </c>
      <c r="U1117" s="34" t="str">
        <f t="shared" si="311"/>
        <v/>
      </c>
      <c r="V1117" s="8"/>
      <c r="W1117" s="22" t="str">
        <f t="shared" si="304"/>
        <v/>
      </c>
    </row>
    <row r="1118" spans="1:23" ht="18" customHeight="1" x14ac:dyDescent="0.35">
      <c r="A1118" s="69">
        <f>'Energy - Master'!A1117</f>
        <v>47137</v>
      </c>
      <c r="B1118" s="24" t="str">
        <f t="shared" si="297"/>
        <v>Jan-2029</v>
      </c>
      <c r="C1118" s="34" t="str">
        <f t="shared" si="305"/>
        <v/>
      </c>
      <c r="D1118" s="8"/>
      <c r="E1118" s="22" t="str">
        <f t="shared" si="298"/>
        <v/>
      </c>
      <c r="F1118" s="34" t="str">
        <f t="shared" si="306"/>
        <v/>
      </c>
      <c r="G1118" s="8"/>
      <c r="H1118" s="22" t="str">
        <f t="shared" si="299"/>
        <v/>
      </c>
      <c r="I1118" s="34" t="str">
        <f t="shared" si="307"/>
        <v/>
      </c>
      <c r="J1118" s="8"/>
      <c r="K1118" s="22" t="str">
        <f t="shared" si="300"/>
        <v/>
      </c>
      <c r="L1118" s="34" t="str">
        <f t="shared" si="308"/>
        <v/>
      </c>
      <c r="M1118" s="8"/>
      <c r="N1118" s="22" t="str">
        <f t="shared" si="301"/>
        <v/>
      </c>
      <c r="O1118" s="34" t="str">
        <f t="shared" si="309"/>
        <v/>
      </c>
      <c r="P1118" s="8"/>
      <c r="Q1118" s="22" t="str">
        <f t="shared" si="302"/>
        <v/>
      </c>
      <c r="R1118" s="34" t="str">
        <f t="shared" si="310"/>
        <v/>
      </c>
      <c r="S1118" s="8"/>
      <c r="T1118" s="22" t="str">
        <f t="shared" si="303"/>
        <v/>
      </c>
      <c r="U1118" s="34" t="str">
        <f t="shared" si="311"/>
        <v/>
      </c>
      <c r="V1118" s="8"/>
      <c r="W1118" s="22" t="str">
        <f t="shared" si="304"/>
        <v/>
      </c>
    </row>
    <row r="1119" spans="1:23" ht="18" customHeight="1" x14ac:dyDescent="0.35">
      <c r="A1119" s="69">
        <f>'Energy - Master'!A1118</f>
        <v>47138</v>
      </c>
      <c r="B1119" s="24" t="str">
        <f t="shared" si="297"/>
        <v>Jan-2029</v>
      </c>
      <c r="C1119" s="34" t="str">
        <f t="shared" si="305"/>
        <v/>
      </c>
      <c r="D1119" s="8"/>
      <c r="E1119" s="22" t="str">
        <f t="shared" si="298"/>
        <v/>
      </c>
      <c r="F1119" s="34" t="str">
        <f t="shared" si="306"/>
        <v/>
      </c>
      <c r="G1119" s="8"/>
      <c r="H1119" s="22" t="str">
        <f t="shared" si="299"/>
        <v/>
      </c>
      <c r="I1119" s="34" t="str">
        <f t="shared" si="307"/>
        <v/>
      </c>
      <c r="J1119" s="8"/>
      <c r="K1119" s="22" t="str">
        <f t="shared" si="300"/>
        <v/>
      </c>
      <c r="L1119" s="34" t="str">
        <f t="shared" si="308"/>
        <v/>
      </c>
      <c r="M1119" s="8"/>
      <c r="N1119" s="22" t="str">
        <f t="shared" si="301"/>
        <v/>
      </c>
      <c r="O1119" s="34" t="str">
        <f t="shared" si="309"/>
        <v/>
      </c>
      <c r="P1119" s="8"/>
      <c r="Q1119" s="22" t="str">
        <f t="shared" si="302"/>
        <v/>
      </c>
      <c r="R1119" s="34" t="str">
        <f t="shared" si="310"/>
        <v/>
      </c>
      <c r="S1119" s="8"/>
      <c r="T1119" s="22" t="str">
        <f t="shared" si="303"/>
        <v/>
      </c>
      <c r="U1119" s="34" t="str">
        <f t="shared" si="311"/>
        <v/>
      </c>
      <c r="V1119" s="8"/>
      <c r="W1119" s="22" t="str">
        <f t="shared" si="304"/>
        <v/>
      </c>
    </row>
    <row r="1120" spans="1:23" ht="18" customHeight="1" x14ac:dyDescent="0.35">
      <c r="A1120" s="69">
        <f>'Energy - Master'!A1119</f>
        <v>47139</v>
      </c>
      <c r="B1120" s="24" t="str">
        <f t="shared" si="297"/>
        <v>Jan-2029</v>
      </c>
      <c r="C1120" s="34" t="str">
        <f t="shared" si="305"/>
        <v/>
      </c>
      <c r="D1120" s="8"/>
      <c r="E1120" s="22" t="str">
        <f t="shared" si="298"/>
        <v/>
      </c>
      <c r="F1120" s="34" t="str">
        <f t="shared" si="306"/>
        <v/>
      </c>
      <c r="G1120" s="8"/>
      <c r="H1120" s="22" t="str">
        <f t="shared" si="299"/>
        <v/>
      </c>
      <c r="I1120" s="34" t="str">
        <f t="shared" si="307"/>
        <v/>
      </c>
      <c r="J1120" s="8"/>
      <c r="K1120" s="22" t="str">
        <f t="shared" si="300"/>
        <v/>
      </c>
      <c r="L1120" s="34" t="str">
        <f t="shared" si="308"/>
        <v/>
      </c>
      <c r="M1120" s="8"/>
      <c r="N1120" s="22" t="str">
        <f t="shared" si="301"/>
        <v/>
      </c>
      <c r="O1120" s="34" t="str">
        <f t="shared" si="309"/>
        <v/>
      </c>
      <c r="P1120" s="8"/>
      <c r="Q1120" s="22" t="str">
        <f t="shared" si="302"/>
        <v/>
      </c>
      <c r="R1120" s="34" t="str">
        <f t="shared" si="310"/>
        <v/>
      </c>
      <c r="S1120" s="8"/>
      <c r="T1120" s="22" t="str">
        <f t="shared" si="303"/>
        <v/>
      </c>
      <c r="U1120" s="34" t="str">
        <f t="shared" si="311"/>
        <v/>
      </c>
      <c r="V1120" s="8"/>
      <c r="W1120" s="22" t="str">
        <f t="shared" si="304"/>
        <v/>
      </c>
    </row>
    <row r="1121" spans="1:23" ht="18" customHeight="1" x14ac:dyDescent="0.35">
      <c r="A1121" s="69">
        <f>'Energy - Master'!A1120</f>
        <v>47140</v>
      </c>
      <c r="B1121" s="24" t="str">
        <f t="shared" si="297"/>
        <v>Jan-2029</v>
      </c>
      <c r="C1121" s="34" t="str">
        <f t="shared" si="305"/>
        <v/>
      </c>
      <c r="D1121" s="8"/>
      <c r="E1121" s="22" t="str">
        <f t="shared" si="298"/>
        <v/>
      </c>
      <c r="F1121" s="34" t="str">
        <f t="shared" si="306"/>
        <v/>
      </c>
      <c r="G1121" s="8"/>
      <c r="H1121" s="22" t="str">
        <f t="shared" si="299"/>
        <v/>
      </c>
      <c r="I1121" s="34" t="str">
        <f t="shared" si="307"/>
        <v/>
      </c>
      <c r="J1121" s="8"/>
      <c r="K1121" s="22" t="str">
        <f t="shared" si="300"/>
        <v/>
      </c>
      <c r="L1121" s="34" t="str">
        <f t="shared" si="308"/>
        <v/>
      </c>
      <c r="M1121" s="8"/>
      <c r="N1121" s="22" t="str">
        <f t="shared" si="301"/>
        <v/>
      </c>
      <c r="O1121" s="34" t="str">
        <f t="shared" si="309"/>
        <v/>
      </c>
      <c r="P1121" s="8"/>
      <c r="Q1121" s="22" t="str">
        <f t="shared" si="302"/>
        <v/>
      </c>
      <c r="R1121" s="34" t="str">
        <f t="shared" si="310"/>
        <v/>
      </c>
      <c r="S1121" s="8"/>
      <c r="T1121" s="22" t="str">
        <f t="shared" si="303"/>
        <v/>
      </c>
      <c r="U1121" s="34" t="str">
        <f t="shared" si="311"/>
        <v/>
      </c>
      <c r="V1121" s="8"/>
      <c r="W1121" s="22" t="str">
        <f t="shared" si="304"/>
        <v/>
      </c>
    </row>
    <row r="1122" spans="1:23" ht="18" customHeight="1" x14ac:dyDescent="0.35">
      <c r="A1122" s="69">
        <f>'Energy - Master'!A1121</f>
        <v>47141</v>
      </c>
      <c r="B1122" s="24" t="str">
        <f t="shared" si="297"/>
        <v>Jan-2029</v>
      </c>
      <c r="C1122" s="34" t="str">
        <f t="shared" si="305"/>
        <v/>
      </c>
      <c r="D1122" s="8"/>
      <c r="E1122" s="22" t="str">
        <f t="shared" si="298"/>
        <v/>
      </c>
      <c r="F1122" s="34" t="str">
        <f t="shared" si="306"/>
        <v/>
      </c>
      <c r="G1122" s="8"/>
      <c r="H1122" s="22" t="str">
        <f t="shared" si="299"/>
        <v/>
      </c>
      <c r="I1122" s="34" t="str">
        <f t="shared" si="307"/>
        <v/>
      </c>
      <c r="J1122" s="8"/>
      <c r="K1122" s="22" t="str">
        <f t="shared" si="300"/>
        <v/>
      </c>
      <c r="L1122" s="34" t="str">
        <f t="shared" si="308"/>
        <v/>
      </c>
      <c r="M1122" s="8"/>
      <c r="N1122" s="22" t="str">
        <f t="shared" si="301"/>
        <v/>
      </c>
      <c r="O1122" s="34" t="str">
        <f t="shared" si="309"/>
        <v/>
      </c>
      <c r="P1122" s="8"/>
      <c r="Q1122" s="22" t="str">
        <f t="shared" si="302"/>
        <v/>
      </c>
      <c r="R1122" s="34" t="str">
        <f t="shared" si="310"/>
        <v/>
      </c>
      <c r="S1122" s="8"/>
      <c r="T1122" s="22" t="str">
        <f t="shared" si="303"/>
        <v/>
      </c>
      <c r="U1122" s="34" t="str">
        <f t="shared" si="311"/>
        <v/>
      </c>
      <c r="V1122" s="8"/>
      <c r="W1122" s="22" t="str">
        <f t="shared" si="304"/>
        <v/>
      </c>
    </row>
    <row r="1123" spans="1:23" ht="18" customHeight="1" x14ac:dyDescent="0.35">
      <c r="A1123" s="69">
        <f>'Energy - Master'!A1122</f>
        <v>47142</v>
      </c>
      <c r="B1123" s="24" t="str">
        <f t="shared" si="297"/>
        <v>Jan-2029</v>
      </c>
      <c r="C1123" s="34" t="str">
        <f t="shared" si="305"/>
        <v/>
      </c>
      <c r="D1123" s="8"/>
      <c r="E1123" s="22" t="str">
        <f t="shared" si="298"/>
        <v/>
      </c>
      <c r="F1123" s="34" t="str">
        <f t="shared" si="306"/>
        <v/>
      </c>
      <c r="G1123" s="8"/>
      <c r="H1123" s="22" t="str">
        <f t="shared" si="299"/>
        <v/>
      </c>
      <c r="I1123" s="34" t="str">
        <f t="shared" si="307"/>
        <v/>
      </c>
      <c r="J1123" s="8"/>
      <c r="K1123" s="22" t="str">
        <f t="shared" si="300"/>
        <v/>
      </c>
      <c r="L1123" s="34" t="str">
        <f t="shared" si="308"/>
        <v/>
      </c>
      <c r="M1123" s="8"/>
      <c r="N1123" s="22" t="str">
        <f t="shared" si="301"/>
        <v/>
      </c>
      <c r="O1123" s="34" t="str">
        <f t="shared" si="309"/>
        <v/>
      </c>
      <c r="P1123" s="8"/>
      <c r="Q1123" s="22" t="str">
        <f t="shared" si="302"/>
        <v/>
      </c>
      <c r="R1123" s="34" t="str">
        <f t="shared" si="310"/>
        <v/>
      </c>
      <c r="S1123" s="8"/>
      <c r="T1123" s="22" t="str">
        <f t="shared" si="303"/>
        <v/>
      </c>
      <c r="U1123" s="34" t="str">
        <f t="shared" si="311"/>
        <v/>
      </c>
      <c r="V1123" s="8"/>
      <c r="W1123" s="22" t="str">
        <f t="shared" si="304"/>
        <v/>
      </c>
    </row>
    <row r="1124" spans="1:23" ht="18" customHeight="1" x14ac:dyDescent="0.35">
      <c r="A1124" s="69">
        <f>'Energy - Master'!A1123</f>
        <v>47143</v>
      </c>
      <c r="B1124" s="24" t="str">
        <f t="shared" si="297"/>
        <v>Jan-2029</v>
      </c>
      <c r="C1124" s="34" t="str">
        <f t="shared" si="305"/>
        <v/>
      </c>
      <c r="D1124" s="8"/>
      <c r="E1124" s="22" t="str">
        <f t="shared" si="298"/>
        <v/>
      </c>
      <c r="F1124" s="34" t="str">
        <f t="shared" si="306"/>
        <v/>
      </c>
      <c r="G1124" s="8"/>
      <c r="H1124" s="22" t="str">
        <f t="shared" si="299"/>
        <v/>
      </c>
      <c r="I1124" s="34" t="str">
        <f t="shared" si="307"/>
        <v/>
      </c>
      <c r="J1124" s="8"/>
      <c r="K1124" s="22" t="str">
        <f t="shared" si="300"/>
        <v/>
      </c>
      <c r="L1124" s="34" t="str">
        <f t="shared" si="308"/>
        <v/>
      </c>
      <c r="M1124" s="8"/>
      <c r="N1124" s="22" t="str">
        <f t="shared" si="301"/>
        <v/>
      </c>
      <c r="O1124" s="34" t="str">
        <f t="shared" si="309"/>
        <v/>
      </c>
      <c r="P1124" s="8"/>
      <c r="Q1124" s="22" t="str">
        <f t="shared" si="302"/>
        <v/>
      </c>
      <c r="R1124" s="34" t="str">
        <f t="shared" si="310"/>
        <v/>
      </c>
      <c r="S1124" s="8"/>
      <c r="T1124" s="22" t="str">
        <f t="shared" si="303"/>
        <v/>
      </c>
      <c r="U1124" s="34" t="str">
        <f t="shared" si="311"/>
        <v/>
      </c>
      <c r="V1124" s="8"/>
      <c r="W1124" s="22" t="str">
        <f t="shared" si="304"/>
        <v/>
      </c>
    </row>
    <row r="1125" spans="1:23" ht="18" customHeight="1" x14ac:dyDescent="0.35">
      <c r="A1125" s="69">
        <f>'Energy - Master'!A1124</f>
        <v>47144</v>
      </c>
      <c r="B1125" s="24" t="str">
        <f t="shared" si="297"/>
        <v>Jan-2029</v>
      </c>
      <c r="C1125" s="34" t="str">
        <f t="shared" si="305"/>
        <v/>
      </c>
      <c r="D1125" s="8"/>
      <c r="E1125" s="22" t="str">
        <f t="shared" si="298"/>
        <v/>
      </c>
      <c r="F1125" s="34" t="str">
        <f t="shared" si="306"/>
        <v/>
      </c>
      <c r="G1125" s="8"/>
      <c r="H1125" s="22" t="str">
        <f t="shared" si="299"/>
        <v/>
      </c>
      <c r="I1125" s="34" t="str">
        <f t="shared" si="307"/>
        <v/>
      </c>
      <c r="J1125" s="8"/>
      <c r="K1125" s="22" t="str">
        <f t="shared" si="300"/>
        <v/>
      </c>
      <c r="L1125" s="34" t="str">
        <f t="shared" si="308"/>
        <v/>
      </c>
      <c r="M1125" s="8"/>
      <c r="N1125" s="22" t="str">
        <f t="shared" si="301"/>
        <v/>
      </c>
      <c r="O1125" s="34" t="str">
        <f t="shared" si="309"/>
        <v/>
      </c>
      <c r="P1125" s="8"/>
      <c r="Q1125" s="22" t="str">
        <f t="shared" si="302"/>
        <v/>
      </c>
      <c r="R1125" s="34" t="str">
        <f t="shared" si="310"/>
        <v/>
      </c>
      <c r="S1125" s="8"/>
      <c r="T1125" s="22" t="str">
        <f t="shared" si="303"/>
        <v/>
      </c>
      <c r="U1125" s="34" t="str">
        <f t="shared" si="311"/>
        <v/>
      </c>
      <c r="V1125" s="8"/>
      <c r="W1125" s="22" t="str">
        <f t="shared" si="304"/>
        <v/>
      </c>
    </row>
    <row r="1126" spans="1:23" ht="18" customHeight="1" x14ac:dyDescent="0.35">
      <c r="A1126" s="69">
        <f>'Energy - Master'!A1125</f>
        <v>47145</v>
      </c>
      <c r="B1126" s="24" t="str">
        <f t="shared" si="297"/>
        <v>Jan-2029</v>
      </c>
      <c r="C1126" s="34" t="str">
        <f t="shared" si="305"/>
        <v/>
      </c>
      <c r="D1126" s="8"/>
      <c r="E1126" s="22" t="str">
        <f t="shared" si="298"/>
        <v/>
      </c>
      <c r="F1126" s="34" t="str">
        <f t="shared" si="306"/>
        <v/>
      </c>
      <c r="G1126" s="8"/>
      <c r="H1126" s="22" t="str">
        <f t="shared" si="299"/>
        <v/>
      </c>
      <c r="I1126" s="34" t="str">
        <f t="shared" si="307"/>
        <v/>
      </c>
      <c r="J1126" s="8"/>
      <c r="K1126" s="22" t="str">
        <f t="shared" si="300"/>
        <v/>
      </c>
      <c r="L1126" s="34" t="str">
        <f t="shared" si="308"/>
        <v/>
      </c>
      <c r="M1126" s="8"/>
      <c r="N1126" s="22" t="str">
        <f t="shared" si="301"/>
        <v/>
      </c>
      <c r="O1126" s="34" t="str">
        <f t="shared" si="309"/>
        <v/>
      </c>
      <c r="P1126" s="8"/>
      <c r="Q1126" s="22" t="str">
        <f t="shared" si="302"/>
        <v/>
      </c>
      <c r="R1126" s="34" t="str">
        <f t="shared" si="310"/>
        <v/>
      </c>
      <c r="S1126" s="8"/>
      <c r="T1126" s="22" t="str">
        <f t="shared" si="303"/>
        <v/>
      </c>
      <c r="U1126" s="34" t="str">
        <f t="shared" si="311"/>
        <v/>
      </c>
      <c r="V1126" s="8"/>
      <c r="W1126" s="22" t="str">
        <f t="shared" si="304"/>
        <v/>
      </c>
    </row>
    <row r="1127" spans="1:23" ht="18" customHeight="1" x14ac:dyDescent="0.35">
      <c r="A1127" s="69">
        <f>'Energy - Master'!A1126</f>
        <v>47146</v>
      </c>
      <c r="B1127" s="24" t="str">
        <f t="shared" si="297"/>
        <v>Jan-2029</v>
      </c>
      <c r="C1127" s="34" t="str">
        <f t="shared" si="305"/>
        <v/>
      </c>
      <c r="D1127" s="8"/>
      <c r="E1127" s="22" t="str">
        <f t="shared" si="298"/>
        <v/>
      </c>
      <c r="F1127" s="34" t="str">
        <f t="shared" si="306"/>
        <v/>
      </c>
      <c r="G1127" s="8"/>
      <c r="H1127" s="22" t="str">
        <f t="shared" si="299"/>
        <v/>
      </c>
      <c r="I1127" s="34" t="str">
        <f t="shared" si="307"/>
        <v/>
      </c>
      <c r="J1127" s="8"/>
      <c r="K1127" s="22" t="str">
        <f t="shared" si="300"/>
        <v/>
      </c>
      <c r="L1127" s="34" t="str">
        <f t="shared" si="308"/>
        <v/>
      </c>
      <c r="M1127" s="8"/>
      <c r="N1127" s="22" t="str">
        <f t="shared" si="301"/>
        <v/>
      </c>
      <c r="O1127" s="34" t="str">
        <f t="shared" si="309"/>
        <v/>
      </c>
      <c r="P1127" s="8"/>
      <c r="Q1127" s="22" t="str">
        <f t="shared" si="302"/>
        <v/>
      </c>
      <c r="R1127" s="34" t="str">
        <f t="shared" si="310"/>
        <v/>
      </c>
      <c r="S1127" s="8"/>
      <c r="T1127" s="22" t="str">
        <f t="shared" si="303"/>
        <v/>
      </c>
      <c r="U1127" s="34" t="str">
        <f t="shared" si="311"/>
        <v/>
      </c>
      <c r="V1127" s="8"/>
      <c r="W1127" s="22" t="str">
        <f t="shared" si="304"/>
        <v/>
      </c>
    </row>
    <row r="1128" spans="1:23" ht="18" customHeight="1" x14ac:dyDescent="0.35">
      <c r="A1128" s="69">
        <f>'Energy - Master'!A1127</f>
        <v>47147</v>
      </c>
      <c r="B1128" s="24" t="str">
        <f t="shared" si="297"/>
        <v>Jan-2029</v>
      </c>
      <c r="C1128" s="34" t="str">
        <f t="shared" si="305"/>
        <v/>
      </c>
      <c r="D1128" s="8"/>
      <c r="E1128" s="22" t="str">
        <f t="shared" si="298"/>
        <v/>
      </c>
      <c r="F1128" s="34" t="str">
        <f t="shared" si="306"/>
        <v/>
      </c>
      <c r="G1128" s="8"/>
      <c r="H1128" s="22" t="str">
        <f t="shared" si="299"/>
        <v/>
      </c>
      <c r="I1128" s="34" t="str">
        <f t="shared" si="307"/>
        <v/>
      </c>
      <c r="J1128" s="8"/>
      <c r="K1128" s="22" t="str">
        <f t="shared" si="300"/>
        <v/>
      </c>
      <c r="L1128" s="34" t="str">
        <f t="shared" si="308"/>
        <v/>
      </c>
      <c r="M1128" s="8"/>
      <c r="N1128" s="22" t="str">
        <f t="shared" si="301"/>
        <v/>
      </c>
      <c r="O1128" s="34" t="str">
        <f t="shared" si="309"/>
        <v/>
      </c>
      <c r="P1128" s="8"/>
      <c r="Q1128" s="22" t="str">
        <f t="shared" si="302"/>
        <v/>
      </c>
      <c r="R1128" s="34" t="str">
        <f t="shared" si="310"/>
        <v/>
      </c>
      <c r="S1128" s="8"/>
      <c r="T1128" s="22" t="str">
        <f t="shared" si="303"/>
        <v/>
      </c>
      <c r="U1128" s="34" t="str">
        <f t="shared" si="311"/>
        <v/>
      </c>
      <c r="V1128" s="8"/>
      <c r="W1128" s="22" t="str">
        <f t="shared" si="304"/>
        <v/>
      </c>
    </row>
    <row r="1129" spans="1:23" ht="18" customHeight="1" x14ac:dyDescent="0.35">
      <c r="A1129" s="69">
        <f>'Energy - Master'!A1128</f>
        <v>47148</v>
      </c>
      <c r="B1129" s="24" t="str">
        <f t="shared" si="297"/>
        <v>Jan-2029</v>
      </c>
      <c r="C1129" s="34" t="str">
        <f t="shared" si="305"/>
        <v/>
      </c>
      <c r="D1129" s="8"/>
      <c r="E1129" s="22" t="str">
        <f t="shared" si="298"/>
        <v/>
      </c>
      <c r="F1129" s="34" t="str">
        <f t="shared" si="306"/>
        <v/>
      </c>
      <c r="G1129" s="8"/>
      <c r="H1129" s="22" t="str">
        <f t="shared" si="299"/>
        <v/>
      </c>
      <c r="I1129" s="34" t="str">
        <f t="shared" si="307"/>
        <v/>
      </c>
      <c r="J1129" s="8"/>
      <c r="K1129" s="22" t="str">
        <f t="shared" si="300"/>
        <v/>
      </c>
      <c r="L1129" s="34" t="str">
        <f t="shared" si="308"/>
        <v/>
      </c>
      <c r="M1129" s="8"/>
      <c r="N1129" s="22" t="str">
        <f t="shared" si="301"/>
        <v/>
      </c>
      <c r="O1129" s="34" t="str">
        <f t="shared" si="309"/>
        <v/>
      </c>
      <c r="P1129" s="8"/>
      <c r="Q1129" s="22" t="str">
        <f t="shared" si="302"/>
        <v/>
      </c>
      <c r="R1129" s="34" t="str">
        <f t="shared" si="310"/>
        <v/>
      </c>
      <c r="S1129" s="8"/>
      <c r="T1129" s="22" t="str">
        <f t="shared" si="303"/>
        <v/>
      </c>
      <c r="U1129" s="34" t="str">
        <f t="shared" si="311"/>
        <v/>
      </c>
      <c r="V1129" s="8"/>
      <c r="W1129" s="22" t="str">
        <f t="shared" si="304"/>
        <v/>
      </c>
    </row>
    <row r="1130" spans="1:23" ht="18" customHeight="1" x14ac:dyDescent="0.35">
      <c r="A1130" s="69">
        <f>'Energy - Master'!A1129</f>
        <v>47149</v>
      </c>
      <c r="B1130" s="24" t="str">
        <f t="shared" si="297"/>
        <v>Jan-2029</v>
      </c>
      <c r="C1130" s="34" t="str">
        <f t="shared" si="305"/>
        <v/>
      </c>
      <c r="D1130" s="8"/>
      <c r="E1130" s="22" t="str">
        <f t="shared" si="298"/>
        <v/>
      </c>
      <c r="F1130" s="34" t="str">
        <f t="shared" si="306"/>
        <v/>
      </c>
      <c r="G1130" s="8"/>
      <c r="H1130" s="22" t="str">
        <f t="shared" si="299"/>
        <v/>
      </c>
      <c r="I1130" s="34" t="str">
        <f t="shared" si="307"/>
        <v/>
      </c>
      <c r="J1130" s="8"/>
      <c r="K1130" s="22" t="str">
        <f t="shared" si="300"/>
        <v/>
      </c>
      <c r="L1130" s="34" t="str">
        <f t="shared" si="308"/>
        <v/>
      </c>
      <c r="M1130" s="8"/>
      <c r="N1130" s="22" t="str">
        <f t="shared" si="301"/>
        <v/>
      </c>
      <c r="O1130" s="34" t="str">
        <f t="shared" si="309"/>
        <v/>
      </c>
      <c r="P1130" s="8"/>
      <c r="Q1130" s="22" t="str">
        <f t="shared" si="302"/>
        <v/>
      </c>
      <c r="R1130" s="34" t="str">
        <f t="shared" si="310"/>
        <v/>
      </c>
      <c r="S1130" s="8"/>
      <c r="T1130" s="22" t="str">
        <f t="shared" si="303"/>
        <v/>
      </c>
      <c r="U1130" s="34" t="str">
        <f t="shared" si="311"/>
        <v/>
      </c>
      <c r="V1130" s="8"/>
      <c r="W1130" s="22" t="str">
        <f t="shared" si="304"/>
        <v/>
      </c>
    </row>
    <row r="1131" spans="1:23" ht="18" customHeight="1" x14ac:dyDescent="0.35">
      <c r="A1131" s="69">
        <f>'Energy - Master'!A1130</f>
        <v>47150</v>
      </c>
      <c r="B1131" s="24" t="str">
        <f t="shared" si="297"/>
        <v>Feb-2029</v>
      </c>
      <c r="C1131" s="34" t="str">
        <f t="shared" si="305"/>
        <v/>
      </c>
      <c r="D1131" s="8"/>
      <c r="E1131" s="22" t="str">
        <f t="shared" si="298"/>
        <v/>
      </c>
      <c r="F1131" s="34" t="str">
        <f t="shared" si="306"/>
        <v/>
      </c>
      <c r="G1131" s="8"/>
      <c r="H1131" s="22" t="str">
        <f t="shared" si="299"/>
        <v/>
      </c>
      <c r="I1131" s="34" t="str">
        <f t="shared" si="307"/>
        <v/>
      </c>
      <c r="J1131" s="8"/>
      <c r="K1131" s="22" t="str">
        <f t="shared" si="300"/>
        <v/>
      </c>
      <c r="L1131" s="34" t="str">
        <f t="shared" si="308"/>
        <v/>
      </c>
      <c r="M1131" s="8"/>
      <c r="N1131" s="22" t="str">
        <f t="shared" si="301"/>
        <v/>
      </c>
      <c r="O1131" s="34" t="str">
        <f t="shared" si="309"/>
        <v/>
      </c>
      <c r="P1131" s="8"/>
      <c r="Q1131" s="22" t="str">
        <f t="shared" si="302"/>
        <v/>
      </c>
      <c r="R1131" s="34" t="str">
        <f t="shared" si="310"/>
        <v/>
      </c>
      <c r="S1131" s="8"/>
      <c r="T1131" s="22" t="str">
        <f t="shared" si="303"/>
        <v/>
      </c>
      <c r="U1131" s="34" t="str">
        <f t="shared" si="311"/>
        <v/>
      </c>
      <c r="V1131" s="8"/>
      <c r="W1131" s="22" t="str">
        <f t="shared" si="304"/>
        <v/>
      </c>
    </row>
    <row r="1132" spans="1:23" ht="18" customHeight="1" x14ac:dyDescent="0.35">
      <c r="A1132" s="69">
        <f>'Energy - Master'!A1131</f>
        <v>47151</v>
      </c>
      <c r="B1132" s="24" t="str">
        <f t="shared" si="297"/>
        <v>Feb-2029</v>
      </c>
      <c r="C1132" s="34" t="str">
        <f t="shared" si="305"/>
        <v/>
      </c>
      <c r="D1132" s="8"/>
      <c r="E1132" s="22" t="str">
        <f t="shared" si="298"/>
        <v/>
      </c>
      <c r="F1132" s="34" t="str">
        <f t="shared" si="306"/>
        <v/>
      </c>
      <c r="G1132" s="8"/>
      <c r="H1132" s="22" t="str">
        <f t="shared" si="299"/>
        <v/>
      </c>
      <c r="I1132" s="34" t="str">
        <f t="shared" si="307"/>
        <v/>
      </c>
      <c r="J1132" s="8"/>
      <c r="K1132" s="22" t="str">
        <f t="shared" si="300"/>
        <v/>
      </c>
      <c r="L1132" s="34" t="str">
        <f t="shared" si="308"/>
        <v/>
      </c>
      <c r="M1132" s="8"/>
      <c r="N1132" s="22" t="str">
        <f t="shared" si="301"/>
        <v/>
      </c>
      <c r="O1132" s="34" t="str">
        <f t="shared" si="309"/>
        <v/>
      </c>
      <c r="P1132" s="8"/>
      <c r="Q1132" s="22" t="str">
        <f t="shared" si="302"/>
        <v/>
      </c>
      <c r="R1132" s="34" t="str">
        <f t="shared" si="310"/>
        <v/>
      </c>
      <c r="S1132" s="8"/>
      <c r="T1132" s="22" t="str">
        <f t="shared" si="303"/>
        <v/>
      </c>
      <c r="U1132" s="34" t="str">
        <f t="shared" si="311"/>
        <v/>
      </c>
      <c r="V1132" s="8"/>
      <c r="W1132" s="22" t="str">
        <f t="shared" si="304"/>
        <v/>
      </c>
    </row>
    <row r="1133" spans="1:23" ht="18" customHeight="1" x14ac:dyDescent="0.35">
      <c r="A1133" s="69">
        <f>'Energy - Master'!A1132</f>
        <v>47152</v>
      </c>
      <c r="B1133" s="24" t="str">
        <f t="shared" si="297"/>
        <v>Feb-2029</v>
      </c>
      <c r="C1133" s="34" t="str">
        <f t="shared" si="305"/>
        <v/>
      </c>
      <c r="D1133" s="8"/>
      <c r="E1133" s="22" t="str">
        <f t="shared" si="298"/>
        <v/>
      </c>
      <c r="F1133" s="34" t="str">
        <f t="shared" si="306"/>
        <v/>
      </c>
      <c r="G1133" s="8"/>
      <c r="H1133" s="22" t="str">
        <f t="shared" si="299"/>
        <v/>
      </c>
      <c r="I1133" s="34" t="str">
        <f t="shared" si="307"/>
        <v/>
      </c>
      <c r="J1133" s="8"/>
      <c r="K1133" s="22" t="str">
        <f t="shared" si="300"/>
        <v/>
      </c>
      <c r="L1133" s="34" t="str">
        <f t="shared" si="308"/>
        <v/>
      </c>
      <c r="M1133" s="8"/>
      <c r="N1133" s="22" t="str">
        <f t="shared" si="301"/>
        <v/>
      </c>
      <c r="O1133" s="34" t="str">
        <f t="shared" si="309"/>
        <v/>
      </c>
      <c r="P1133" s="8"/>
      <c r="Q1133" s="22" t="str">
        <f t="shared" si="302"/>
        <v/>
      </c>
      <c r="R1133" s="34" t="str">
        <f t="shared" si="310"/>
        <v/>
      </c>
      <c r="S1133" s="8"/>
      <c r="T1133" s="22" t="str">
        <f t="shared" si="303"/>
        <v/>
      </c>
      <c r="U1133" s="34" t="str">
        <f t="shared" si="311"/>
        <v/>
      </c>
      <c r="V1133" s="8"/>
      <c r="W1133" s="22" t="str">
        <f t="shared" si="304"/>
        <v/>
      </c>
    </row>
    <row r="1134" spans="1:23" ht="18" customHeight="1" x14ac:dyDescent="0.35">
      <c r="A1134" s="69">
        <f>'Energy - Master'!A1133</f>
        <v>47153</v>
      </c>
      <c r="B1134" s="24" t="str">
        <f t="shared" si="297"/>
        <v>Feb-2029</v>
      </c>
      <c r="C1134" s="34" t="str">
        <f t="shared" si="305"/>
        <v/>
      </c>
      <c r="D1134" s="8"/>
      <c r="E1134" s="22" t="str">
        <f t="shared" si="298"/>
        <v/>
      </c>
      <c r="F1134" s="34" t="str">
        <f t="shared" si="306"/>
        <v/>
      </c>
      <c r="G1134" s="8"/>
      <c r="H1134" s="22" t="str">
        <f t="shared" si="299"/>
        <v/>
      </c>
      <c r="I1134" s="34" t="str">
        <f t="shared" si="307"/>
        <v/>
      </c>
      <c r="J1134" s="8"/>
      <c r="K1134" s="22" t="str">
        <f t="shared" si="300"/>
        <v/>
      </c>
      <c r="L1134" s="34" t="str">
        <f t="shared" si="308"/>
        <v/>
      </c>
      <c r="M1134" s="8"/>
      <c r="N1134" s="22" t="str">
        <f t="shared" si="301"/>
        <v/>
      </c>
      <c r="O1134" s="34" t="str">
        <f t="shared" si="309"/>
        <v/>
      </c>
      <c r="P1134" s="8"/>
      <c r="Q1134" s="22" t="str">
        <f t="shared" si="302"/>
        <v/>
      </c>
      <c r="R1134" s="34" t="str">
        <f t="shared" si="310"/>
        <v/>
      </c>
      <c r="S1134" s="8"/>
      <c r="T1134" s="22" t="str">
        <f t="shared" si="303"/>
        <v/>
      </c>
      <c r="U1134" s="34" t="str">
        <f t="shared" si="311"/>
        <v/>
      </c>
      <c r="V1134" s="8"/>
      <c r="W1134" s="22" t="str">
        <f t="shared" si="304"/>
        <v/>
      </c>
    </row>
    <row r="1135" spans="1:23" ht="18" customHeight="1" x14ac:dyDescent="0.35">
      <c r="A1135" s="69">
        <f>'Energy - Master'!A1134</f>
        <v>47154</v>
      </c>
      <c r="B1135" s="24" t="str">
        <f t="shared" si="297"/>
        <v>Feb-2029</v>
      </c>
      <c r="C1135" s="34" t="str">
        <f t="shared" si="305"/>
        <v/>
      </c>
      <c r="D1135" s="8"/>
      <c r="E1135" s="22" t="str">
        <f t="shared" si="298"/>
        <v/>
      </c>
      <c r="F1135" s="34" t="str">
        <f t="shared" si="306"/>
        <v/>
      </c>
      <c r="G1135" s="8"/>
      <c r="H1135" s="22" t="str">
        <f t="shared" si="299"/>
        <v/>
      </c>
      <c r="I1135" s="34" t="str">
        <f t="shared" si="307"/>
        <v/>
      </c>
      <c r="J1135" s="8"/>
      <c r="K1135" s="22" t="str">
        <f t="shared" si="300"/>
        <v/>
      </c>
      <c r="L1135" s="34" t="str">
        <f t="shared" si="308"/>
        <v/>
      </c>
      <c r="M1135" s="8"/>
      <c r="N1135" s="22" t="str">
        <f t="shared" si="301"/>
        <v/>
      </c>
      <c r="O1135" s="34" t="str">
        <f t="shared" si="309"/>
        <v/>
      </c>
      <c r="P1135" s="8"/>
      <c r="Q1135" s="22" t="str">
        <f t="shared" si="302"/>
        <v/>
      </c>
      <c r="R1135" s="34" t="str">
        <f t="shared" si="310"/>
        <v/>
      </c>
      <c r="S1135" s="8"/>
      <c r="T1135" s="22" t="str">
        <f t="shared" si="303"/>
        <v/>
      </c>
      <c r="U1135" s="34" t="str">
        <f t="shared" si="311"/>
        <v/>
      </c>
      <c r="V1135" s="8"/>
      <c r="W1135" s="22" t="str">
        <f t="shared" si="304"/>
        <v/>
      </c>
    </row>
    <row r="1136" spans="1:23" ht="18" customHeight="1" x14ac:dyDescent="0.35">
      <c r="A1136" s="69">
        <f>'Energy - Master'!A1135</f>
        <v>47155</v>
      </c>
      <c r="B1136" s="24" t="str">
        <f t="shared" si="297"/>
        <v>Feb-2029</v>
      </c>
      <c r="C1136" s="34" t="str">
        <f t="shared" si="305"/>
        <v/>
      </c>
      <c r="D1136" s="8"/>
      <c r="E1136" s="22" t="str">
        <f t="shared" si="298"/>
        <v/>
      </c>
      <c r="F1136" s="34" t="str">
        <f t="shared" si="306"/>
        <v/>
      </c>
      <c r="G1136" s="8"/>
      <c r="H1136" s="22" t="str">
        <f t="shared" si="299"/>
        <v/>
      </c>
      <c r="I1136" s="34" t="str">
        <f t="shared" si="307"/>
        <v/>
      </c>
      <c r="J1136" s="8"/>
      <c r="K1136" s="22" t="str">
        <f t="shared" si="300"/>
        <v/>
      </c>
      <c r="L1136" s="34" t="str">
        <f t="shared" si="308"/>
        <v/>
      </c>
      <c r="M1136" s="8"/>
      <c r="N1136" s="22" t="str">
        <f t="shared" si="301"/>
        <v/>
      </c>
      <c r="O1136" s="34" t="str">
        <f t="shared" si="309"/>
        <v/>
      </c>
      <c r="P1136" s="8"/>
      <c r="Q1136" s="22" t="str">
        <f t="shared" si="302"/>
        <v/>
      </c>
      <c r="R1136" s="34" t="str">
        <f t="shared" si="310"/>
        <v/>
      </c>
      <c r="S1136" s="8"/>
      <c r="T1136" s="22" t="str">
        <f t="shared" si="303"/>
        <v/>
      </c>
      <c r="U1136" s="34" t="str">
        <f t="shared" si="311"/>
        <v/>
      </c>
      <c r="V1136" s="8"/>
      <c r="W1136" s="22" t="str">
        <f t="shared" si="304"/>
        <v/>
      </c>
    </row>
    <row r="1137" spans="1:23" ht="18" customHeight="1" x14ac:dyDescent="0.35">
      <c r="A1137" s="69">
        <f>'Energy - Master'!A1136</f>
        <v>47156</v>
      </c>
      <c r="B1137" s="24" t="str">
        <f t="shared" si="297"/>
        <v>Feb-2029</v>
      </c>
      <c r="C1137" s="34" t="str">
        <f t="shared" si="305"/>
        <v/>
      </c>
      <c r="D1137" s="8"/>
      <c r="E1137" s="22" t="str">
        <f t="shared" si="298"/>
        <v/>
      </c>
      <c r="F1137" s="34" t="str">
        <f t="shared" si="306"/>
        <v/>
      </c>
      <c r="G1137" s="8"/>
      <c r="H1137" s="22" t="str">
        <f t="shared" si="299"/>
        <v/>
      </c>
      <c r="I1137" s="34" t="str">
        <f t="shared" si="307"/>
        <v/>
      </c>
      <c r="J1137" s="8"/>
      <c r="K1137" s="22" t="str">
        <f t="shared" si="300"/>
        <v/>
      </c>
      <c r="L1137" s="34" t="str">
        <f t="shared" si="308"/>
        <v/>
      </c>
      <c r="M1137" s="8"/>
      <c r="N1137" s="22" t="str">
        <f t="shared" si="301"/>
        <v/>
      </c>
      <c r="O1137" s="34" t="str">
        <f t="shared" si="309"/>
        <v/>
      </c>
      <c r="P1137" s="8"/>
      <c r="Q1137" s="22" t="str">
        <f t="shared" si="302"/>
        <v/>
      </c>
      <c r="R1137" s="34" t="str">
        <f t="shared" si="310"/>
        <v/>
      </c>
      <c r="S1137" s="8"/>
      <c r="T1137" s="22" t="str">
        <f t="shared" si="303"/>
        <v/>
      </c>
      <c r="U1137" s="34" t="str">
        <f t="shared" si="311"/>
        <v/>
      </c>
      <c r="V1137" s="8"/>
      <c r="W1137" s="22" t="str">
        <f t="shared" si="304"/>
        <v/>
      </c>
    </row>
    <row r="1138" spans="1:23" ht="18" customHeight="1" x14ac:dyDescent="0.35">
      <c r="A1138" s="69">
        <f>'Energy - Master'!A1137</f>
        <v>47157</v>
      </c>
      <c r="B1138" s="24" t="str">
        <f t="shared" si="297"/>
        <v>Feb-2029</v>
      </c>
      <c r="C1138" s="34" t="str">
        <f t="shared" si="305"/>
        <v/>
      </c>
      <c r="D1138" s="8"/>
      <c r="E1138" s="22" t="str">
        <f t="shared" si="298"/>
        <v/>
      </c>
      <c r="F1138" s="34" t="str">
        <f t="shared" si="306"/>
        <v/>
      </c>
      <c r="G1138" s="8"/>
      <c r="H1138" s="22" t="str">
        <f t="shared" si="299"/>
        <v/>
      </c>
      <c r="I1138" s="34" t="str">
        <f t="shared" si="307"/>
        <v/>
      </c>
      <c r="J1138" s="8"/>
      <c r="K1138" s="22" t="str">
        <f t="shared" si="300"/>
        <v/>
      </c>
      <c r="L1138" s="34" t="str">
        <f t="shared" si="308"/>
        <v/>
      </c>
      <c r="M1138" s="8"/>
      <c r="N1138" s="22" t="str">
        <f t="shared" si="301"/>
        <v/>
      </c>
      <c r="O1138" s="34" t="str">
        <f t="shared" si="309"/>
        <v/>
      </c>
      <c r="P1138" s="8"/>
      <c r="Q1138" s="22" t="str">
        <f t="shared" si="302"/>
        <v/>
      </c>
      <c r="R1138" s="34" t="str">
        <f t="shared" si="310"/>
        <v/>
      </c>
      <c r="S1138" s="8"/>
      <c r="T1138" s="22" t="str">
        <f t="shared" si="303"/>
        <v/>
      </c>
      <c r="U1138" s="34" t="str">
        <f t="shared" si="311"/>
        <v/>
      </c>
      <c r="V1138" s="8"/>
      <c r="W1138" s="22" t="str">
        <f t="shared" si="304"/>
        <v/>
      </c>
    </row>
    <row r="1139" spans="1:23" ht="18" customHeight="1" x14ac:dyDescent="0.35">
      <c r="A1139" s="69">
        <f>'Energy - Master'!A1138</f>
        <v>47158</v>
      </c>
      <c r="B1139" s="24" t="str">
        <f t="shared" si="297"/>
        <v>Feb-2029</v>
      </c>
      <c r="C1139" s="34" t="str">
        <f t="shared" si="305"/>
        <v/>
      </c>
      <c r="D1139" s="8"/>
      <c r="E1139" s="22" t="str">
        <f t="shared" si="298"/>
        <v/>
      </c>
      <c r="F1139" s="34" t="str">
        <f t="shared" si="306"/>
        <v/>
      </c>
      <c r="G1139" s="8"/>
      <c r="H1139" s="22" t="str">
        <f t="shared" si="299"/>
        <v/>
      </c>
      <c r="I1139" s="34" t="str">
        <f t="shared" si="307"/>
        <v/>
      </c>
      <c r="J1139" s="8"/>
      <c r="K1139" s="22" t="str">
        <f t="shared" si="300"/>
        <v/>
      </c>
      <c r="L1139" s="34" t="str">
        <f t="shared" si="308"/>
        <v/>
      </c>
      <c r="M1139" s="8"/>
      <c r="N1139" s="22" t="str">
        <f t="shared" si="301"/>
        <v/>
      </c>
      <c r="O1139" s="34" t="str">
        <f t="shared" si="309"/>
        <v/>
      </c>
      <c r="P1139" s="8"/>
      <c r="Q1139" s="22" t="str">
        <f t="shared" si="302"/>
        <v/>
      </c>
      <c r="R1139" s="34" t="str">
        <f t="shared" si="310"/>
        <v/>
      </c>
      <c r="S1139" s="8"/>
      <c r="T1139" s="22" t="str">
        <f t="shared" si="303"/>
        <v/>
      </c>
      <c r="U1139" s="34" t="str">
        <f t="shared" si="311"/>
        <v/>
      </c>
      <c r="V1139" s="8"/>
      <c r="W1139" s="22" t="str">
        <f t="shared" si="304"/>
        <v/>
      </c>
    </row>
    <row r="1140" spans="1:23" ht="18" customHeight="1" x14ac:dyDescent="0.35">
      <c r="A1140" s="69">
        <f>'Energy - Master'!A1139</f>
        <v>47159</v>
      </c>
      <c r="B1140" s="24" t="str">
        <f t="shared" si="297"/>
        <v>Feb-2029</v>
      </c>
      <c r="C1140" s="34" t="str">
        <f t="shared" si="305"/>
        <v/>
      </c>
      <c r="D1140" s="8"/>
      <c r="E1140" s="22" t="str">
        <f t="shared" si="298"/>
        <v/>
      </c>
      <c r="F1140" s="34" t="str">
        <f t="shared" si="306"/>
        <v/>
      </c>
      <c r="G1140" s="8"/>
      <c r="H1140" s="22" t="str">
        <f t="shared" si="299"/>
        <v/>
      </c>
      <c r="I1140" s="34" t="str">
        <f t="shared" si="307"/>
        <v/>
      </c>
      <c r="J1140" s="8"/>
      <c r="K1140" s="22" t="str">
        <f t="shared" si="300"/>
        <v/>
      </c>
      <c r="L1140" s="34" t="str">
        <f t="shared" si="308"/>
        <v/>
      </c>
      <c r="M1140" s="8"/>
      <c r="N1140" s="22" t="str">
        <f t="shared" si="301"/>
        <v/>
      </c>
      <c r="O1140" s="34" t="str">
        <f t="shared" si="309"/>
        <v/>
      </c>
      <c r="P1140" s="8"/>
      <c r="Q1140" s="22" t="str">
        <f t="shared" si="302"/>
        <v/>
      </c>
      <c r="R1140" s="34" t="str">
        <f t="shared" si="310"/>
        <v/>
      </c>
      <c r="S1140" s="8"/>
      <c r="T1140" s="22" t="str">
        <f t="shared" si="303"/>
        <v/>
      </c>
      <c r="U1140" s="34" t="str">
        <f t="shared" si="311"/>
        <v/>
      </c>
      <c r="V1140" s="8"/>
      <c r="W1140" s="22" t="str">
        <f t="shared" si="304"/>
        <v/>
      </c>
    </row>
    <row r="1141" spans="1:23" ht="18" customHeight="1" x14ac:dyDescent="0.35">
      <c r="A1141" s="69">
        <f>'Energy - Master'!A1140</f>
        <v>47160</v>
      </c>
      <c r="B1141" s="24" t="str">
        <f t="shared" si="297"/>
        <v>Feb-2029</v>
      </c>
      <c r="C1141" s="34" t="str">
        <f t="shared" si="305"/>
        <v/>
      </c>
      <c r="D1141" s="8"/>
      <c r="E1141" s="22" t="str">
        <f t="shared" si="298"/>
        <v/>
      </c>
      <c r="F1141" s="34" t="str">
        <f t="shared" si="306"/>
        <v/>
      </c>
      <c r="G1141" s="8"/>
      <c r="H1141" s="22" t="str">
        <f t="shared" si="299"/>
        <v/>
      </c>
      <c r="I1141" s="34" t="str">
        <f t="shared" si="307"/>
        <v/>
      </c>
      <c r="J1141" s="8"/>
      <c r="K1141" s="22" t="str">
        <f t="shared" si="300"/>
        <v/>
      </c>
      <c r="L1141" s="34" t="str">
        <f t="shared" si="308"/>
        <v/>
      </c>
      <c r="M1141" s="8"/>
      <c r="N1141" s="22" t="str">
        <f t="shared" si="301"/>
        <v/>
      </c>
      <c r="O1141" s="34" t="str">
        <f t="shared" si="309"/>
        <v/>
      </c>
      <c r="P1141" s="8"/>
      <c r="Q1141" s="22" t="str">
        <f t="shared" si="302"/>
        <v/>
      </c>
      <c r="R1141" s="34" t="str">
        <f t="shared" si="310"/>
        <v/>
      </c>
      <c r="S1141" s="8"/>
      <c r="T1141" s="22" t="str">
        <f t="shared" si="303"/>
        <v/>
      </c>
      <c r="U1141" s="34" t="str">
        <f t="shared" si="311"/>
        <v/>
      </c>
      <c r="V1141" s="8"/>
      <c r="W1141" s="22" t="str">
        <f t="shared" si="304"/>
        <v/>
      </c>
    </row>
    <row r="1142" spans="1:23" ht="18" customHeight="1" x14ac:dyDescent="0.35">
      <c r="A1142" s="69">
        <f>'Energy - Master'!A1141</f>
        <v>47161</v>
      </c>
      <c r="B1142" s="24" t="str">
        <f t="shared" si="297"/>
        <v>Feb-2029</v>
      </c>
      <c r="C1142" s="34" t="str">
        <f t="shared" si="305"/>
        <v/>
      </c>
      <c r="D1142" s="8"/>
      <c r="E1142" s="22" t="str">
        <f t="shared" si="298"/>
        <v/>
      </c>
      <c r="F1142" s="34" t="str">
        <f t="shared" si="306"/>
        <v/>
      </c>
      <c r="G1142" s="8"/>
      <c r="H1142" s="22" t="str">
        <f t="shared" si="299"/>
        <v/>
      </c>
      <c r="I1142" s="34" t="str">
        <f t="shared" si="307"/>
        <v/>
      </c>
      <c r="J1142" s="8"/>
      <c r="K1142" s="22" t="str">
        <f t="shared" si="300"/>
        <v/>
      </c>
      <c r="L1142" s="34" t="str">
        <f t="shared" si="308"/>
        <v/>
      </c>
      <c r="M1142" s="8"/>
      <c r="N1142" s="22" t="str">
        <f t="shared" si="301"/>
        <v/>
      </c>
      <c r="O1142" s="34" t="str">
        <f t="shared" si="309"/>
        <v/>
      </c>
      <c r="P1142" s="8"/>
      <c r="Q1142" s="22" t="str">
        <f t="shared" si="302"/>
        <v/>
      </c>
      <c r="R1142" s="34" t="str">
        <f t="shared" si="310"/>
        <v/>
      </c>
      <c r="S1142" s="8"/>
      <c r="T1142" s="22" t="str">
        <f t="shared" si="303"/>
        <v/>
      </c>
      <c r="U1142" s="34" t="str">
        <f t="shared" si="311"/>
        <v/>
      </c>
      <c r="V1142" s="8"/>
      <c r="W1142" s="22" t="str">
        <f t="shared" si="304"/>
        <v/>
      </c>
    </row>
    <row r="1143" spans="1:23" ht="18" customHeight="1" x14ac:dyDescent="0.35">
      <c r="A1143" s="69">
        <f>'Energy - Master'!A1142</f>
        <v>47162</v>
      </c>
      <c r="B1143" s="24" t="str">
        <f t="shared" si="297"/>
        <v>Feb-2029</v>
      </c>
      <c r="C1143" s="34" t="str">
        <f t="shared" si="305"/>
        <v/>
      </c>
      <c r="D1143" s="8"/>
      <c r="E1143" s="22" t="str">
        <f t="shared" si="298"/>
        <v/>
      </c>
      <c r="F1143" s="34" t="str">
        <f t="shared" si="306"/>
        <v/>
      </c>
      <c r="G1143" s="8"/>
      <c r="H1143" s="22" t="str">
        <f t="shared" si="299"/>
        <v/>
      </c>
      <c r="I1143" s="34" t="str">
        <f t="shared" si="307"/>
        <v/>
      </c>
      <c r="J1143" s="8"/>
      <c r="K1143" s="22" t="str">
        <f t="shared" si="300"/>
        <v/>
      </c>
      <c r="L1143" s="34" t="str">
        <f t="shared" si="308"/>
        <v/>
      </c>
      <c r="M1143" s="8"/>
      <c r="N1143" s="22" t="str">
        <f t="shared" si="301"/>
        <v/>
      </c>
      <c r="O1143" s="34" t="str">
        <f t="shared" si="309"/>
        <v/>
      </c>
      <c r="P1143" s="8"/>
      <c r="Q1143" s="22" t="str">
        <f t="shared" si="302"/>
        <v/>
      </c>
      <c r="R1143" s="34" t="str">
        <f t="shared" si="310"/>
        <v/>
      </c>
      <c r="S1143" s="8"/>
      <c r="T1143" s="22" t="str">
        <f t="shared" si="303"/>
        <v/>
      </c>
      <c r="U1143" s="34" t="str">
        <f t="shared" si="311"/>
        <v/>
      </c>
      <c r="V1143" s="8"/>
      <c r="W1143" s="22" t="str">
        <f t="shared" si="304"/>
        <v/>
      </c>
    </row>
    <row r="1144" spans="1:23" ht="18" customHeight="1" x14ac:dyDescent="0.35">
      <c r="A1144" s="69">
        <f>'Energy - Master'!A1143</f>
        <v>47163</v>
      </c>
      <c r="B1144" s="24" t="str">
        <f t="shared" si="297"/>
        <v>Feb-2029</v>
      </c>
      <c r="C1144" s="34" t="str">
        <f t="shared" si="305"/>
        <v/>
      </c>
      <c r="D1144" s="8"/>
      <c r="E1144" s="22" t="str">
        <f t="shared" si="298"/>
        <v/>
      </c>
      <c r="F1144" s="34" t="str">
        <f t="shared" si="306"/>
        <v/>
      </c>
      <c r="G1144" s="8"/>
      <c r="H1144" s="22" t="str">
        <f t="shared" si="299"/>
        <v/>
      </c>
      <c r="I1144" s="34" t="str">
        <f t="shared" si="307"/>
        <v/>
      </c>
      <c r="J1144" s="8"/>
      <c r="K1144" s="22" t="str">
        <f t="shared" si="300"/>
        <v/>
      </c>
      <c r="L1144" s="34" t="str">
        <f t="shared" si="308"/>
        <v/>
      </c>
      <c r="M1144" s="8"/>
      <c r="N1144" s="22" t="str">
        <f t="shared" si="301"/>
        <v/>
      </c>
      <c r="O1144" s="34" t="str">
        <f t="shared" si="309"/>
        <v/>
      </c>
      <c r="P1144" s="8"/>
      <c r="Q1144" s="22" t="str">
        <f t="shared" si="302"/>
        <v/>
      </c>
      <c r="R1144" s="34" t="str">
        <f t="shared" si="310"/>
        <v/>
      </c>
      <c r="S1144" s="8"/>
      <c r="T1144" s="22" t="str">
        <f t="shared" si="303"/>
        <v/>
      </c>
      <c r="U1144" s="34" t="str">
        <f t="shared" si="311"/>
        <v/>
      </c>
      <c r="V1144" s="8"/>
      <c r="W1144" s="22" t="str">
        <f t="shared" si="304"/>
        <v/>
      </c>
    </row>
    <row r="1145" spans="1:23" ht="18" customHeight="1" x14ac:dyDescent="0.35">
      <c r="A1145" s="69">
        <f>'Energy - Master'!A1144</f>
        <v>47164</v>
      </c>
      <c r="B1145" s="24" t="str">
        <f t="shared" si="297"/>
        <v>Feb-2029</v>
      </c>
      <c r="C1145" s="34" t="str">
        <f t="shared" si="305"/>
        <v/>
      </c>
      <c r="D1145" s="8"/>
      <c r="E1145" s="22" t="str">
        <f t="shared" si="298"/>
        <v/>
      </c>
      <c r="F1145" s="34" t="str">
        <f t="shared" si="306"/>
        <v/>
      </c>
      <c r="G1145" s="8"/>
      <c r="H1145" s="22" t="str">
        <f t="shared" si="299"/>
        <v/>
      </c>
      <c r="I1145" s="34" t="str">
        <f t="shared" si="307"/>
        <v/>
      </c>
      <c r="J1145" s="8"/>
      <c r="K1145" s="22" t="str">
        <f t="shared" si="300"/>
        <v/>
      </c>
      <c r="L1145" s="34" t="str">
        <f t="shared" si="308"/>
        <v/>
      </c>
      <c r="M1145" s="8"/>
      <c r="N1145" s="22" t="str">
        <f t="shared" si="301"/>
        <v/>
      </c>
      <c r="O1145" s="34" t="str">
        <f t="shared" si="309"/>
        <v/>
      </c>
      <c r="P1145" s="8"/>
      <c r="Q1145" s="22" t="str">
        <f t="shared" si="302"/>
        <v/>
      </c>
      <c r="R1145" s="34" t="str">
        <f t="shared" si="310"/>
        <v/>
      </c>
      <c r="S1145" s="8"/>
      <c r="T1145" s="22" t="str">
        <f t="shared" si="303"/>
        <v/>
      </c>
      <c r="U1145" s="34" t="str">
        <f t="shared" si="311"/>
        <v/>
      </c>
      <c r="V1145" s="8"/>
      <c r="W1145" s="22" t="str">
        <f t="shared" si="304"/>
        <v/>
      </c>
    </row>
    <row r="1146" spans="1:23" ht="18" customHeight="1" x14ac:dyDescent="0.35">
      <c r="A1146" s="69">
        <f>'Energy - Master'!A1145</f>
        <v>47165</v>
      </c>
      <c r="B1146" s="24" t="str">
        <f t="shared" si="297"/>
        <v>Feb-2029</v>
      </c>
      <c r="C1146" s="34" t="str">
        <f t="shared" si="305"/>
        <v/>
      </c>
      <c r="D1146" s="8"/>
      <c r="E1146" s="22" t="str">
        <f t="shared" si="298"/>
        <v/>
      </c>
      <c r="F1146" s="34" t="str">
        <f t="shared" si="306"/>
        <v/>
      </c>
      <c r="G1146" s="8"/>
      <c r="H1146" s="22" t="str">
        <f t="shared" si="299"/>
        <v/>
      </c>
      <c r="I1146" s="34" t="str">
        <f t="shared" si="307"/>
        <v/>
      </c>
      <c r="J1146" s="8"/>
      <c r="K1146" s="22" t="str">
        <f t="shared" si="300"/>
        <v/>
      </c>
      <c r="L1146" s="34" t="str">
        <f t="shared" si="308"/>
        <v/>
      </c>
      <c r="M1146" s="8"/>
      <c r="N1146" s="22" t="str">
        <f t="shared" si="301"/>
        <v/>
      </c>
      <c r="O1146" s="34" t="str">
        <f t="shared" si="309"/>
        <v/>
      </c>
      <c r="P1146" s="8"/>
      <c r="Q1146" s="22" t="str">
        <f t="shared" si="302"/>
        <v/>
      </c>
      <c r="R1146" s="34" t="str">
        <f t="shared" si="310"/>
        <v/>
      </c>
      <c r="S1146" s="8"/>
      <c r="T1146" s="22" t="str">
        <f t="shared" si="303"/>
        <v/>
      </c>
      <c r="U1146" s="34" t="str">
        <f t="shared" si="311"/>
        <v/>
      </c>
      <c r="V1146" s="8"/>
      <c r="W1146" s="22" t="str">
        <f t="shared" si="304"/>
        <v/>
      </c>
    </row>
    <row r="1147" spans="1:23" ht="18" customHeight="1" x14ac:dyDescent="0.35">
      <c r="A1147" s="69">
        <f>'Energy - Master'!A1146</f>
        <v>47166</v>
      </c>
      <c r="B1147" s="24" t="str">
        <f t="shared" si="297"/>
        <v>Feb-2029</v>
      </c>
      <c r="C1147" s="34" t="str">
        <f t="shared" si="305"/>
        <v/>
      </c>
      <c r="D1147" s="8"/>
      <c r="E1147" s="22" t="str">
        <f t="shared" si="298"/>
        <v/>
      </c>
      <c r="F1147" s="34" t="str">
        <f t="shared" si="306"/>
        <v/>
      </c>
      <c r="G1147" s="8"/>
      <c r="H1147" s="22" t="str">
        <f t="shared" si="299"/>
        <v/>
      </c>
      <c r="I1147" s="34" t="str">
        <f t="shared" si="307"/>
        <v/>
      </c>
      <c r="J1147" s="8"/>
      <c r="K1147" s="22" t="str">
        <f t="shared" si="300"/>
        <v/>
      </c>
      <c r="L1147" s="34" t="str">
        <f t="shared" si="308"/>
        <v/>
      </c>
      <c r="M1147" s="8"/>
      <c r="N1147" s="22" t="str">
        <f t="shared" si="301"/>
        <v/>
      </c>
      <c r="O1147" s="34" t="str">
        <f t="shared" si="309"/>
        <v/>
      </c>
      <c r="P1147" s="8"/>
      <c r="Q1147" s="22" t="str">
        <f t="shared" si="302"/>
        <v/>
      </c>
      <c r="R1147" s="34" t="str">
        <f t="shared" si="310"/>
        <v/>
      </c>
      <c r="S1147" s="8"/>
      <c r="T1147" s="22" t="str">
        <f t="shared" si="303"/>
        <v/>
      </c>
      <c r="U1147" s="34" t="str">
        <f t="shared" si="311"/>
        <v/>
      </c>
      <c r="V1147" s="8"/>
      <c r="W1147" s="22" t="str">
        <f t="shared" si="304"/>
        <v/>
      </c>
    </row>
    <row r="1148" spans="1:23" ht="18" customHeight="1" x14ac:dyDescent="0.35">
      <c r="A1148" s="69">
        <f>'Energy - Master'!A1147</f>
        <v>47167</v>
      </c>
      <c r="B1148" s="24" t="str">
        <f t="shared" si="297"/>
        <v>Feb-2029</v>
      </c>
      <c r="C1148" s="34" t="str">
        <f t="shared" si="305"/>
        <v/>
      </c>
      <c r="D1148" s="8"/>
      <c r="E1148" s="22" t="str">
        <f t="shared" si="298"/>
        <v/>
      </c>
      <c r="F1148" s="34" t="str">
        <f t="shared" si="306"/>
        <v/>
      </c>
      <c r="G1148" s="8"/>
      <c r="H1148" s="22" t="str">
        <f t="shared" si="299"/>
        <v/>
      </c>
      <c r="I1148" s="34" t="str">
        <f t="shared" si="307"/>
        <v/>
      </c>
      <c r="J1148" s="8"/>
      <c r="K1148" s="22" t="str">
        <f t="shared" si="300"/>
        <v/>
      </c>
      <c r="L1148" s="34" t="str">
        <f t="shared" si="308"/>
        <v/>
      </c>
      <c r="M1148" s="8"/>
      <c r="N1148" s="22" t="str">
        <f t="shared" si="301"/>
        <v/>
      </c>
      <c r="O1148" s="34" t="str">
        <f t="shared" si="309"/>
        <v/>
      </c>
      <c r="P1148" s="8"/>
      <c r="Q1148" s="22" t="str">
        <f t="shared" si="302"/>
        <v/>
      </c>
      <c r="R1148" s="34" t="str">
        <f t="shared" si="310"/>
        <v/>
      </c>
      <c r="S1148" s="8"/>
      <c r="T1148" s="22" t="str">
        <f t="shared" si="303"/>
        <v/>
      </c>
      <c r="U1148" s="34" t="str">
        <f t="shared" si="311"/>
        <v/>
      </c>
      <c r="V1148" s="8"/>
      <c r="W1148" s="22" t="str">
        <f t="shared" si="304"/>
        <v/>
      </c>
    </row>
    <row r="1149" spans="1:23" ht="18" customHeight="1" x14ac:dyDescent="0.35">
      <c r="A1149" s="69">
        <f>'Energy - Master'!A1148</f>
        <v>47168</v>
      </c>
      <c r="B1149" s="24" t="str">
        <f t="shared" si="297"/>
        <v>Feb-2029</v>
      </c>
      <c r="C1149" s="34" t="str">
        <f t="shared" si="305"/>
        <v/>
      </c>
      <c r="D1149" s="8"/>
      <c r="E1149" s="22" t="str">
        <f t="shared" si="298"/>
        <v/>
      </c>
      <c r="F1149" s="34" t="str">
        <f t="shared" si="306"/>
        <v/>
      </c>
      <c r="G1149" s="8"/>
      <c r="H1149" s="22" t="str">
        <f t="shared" si="299"/>
        <v/>
      </c>
      <c r="I1149" s="34" t="str">
        <f t="shared" si="307"/>
        <v/>
      </c>
      <c r="J1149" s="8"/>
      <c r="K1149" s="22" t="str">
        <f t="shared" si="300"/>
        <v/>
      </c>
      <c r="L1149" s="34" t="str">
        <f t="shared" si="308"/>
        <v/>
      </c>
      <c r="M1149" s="8"/>
      <c r="N1149" s="22" t="str">
        <f t="shared" si="301"/>
        <v/>
      </c>
      <c r="O1149" s="34" t="str">
        <f t="shared" si="309"/>
        <v/>
      </c>
      <c r="P1149" s="8"/>
      <c r="Q1149" s="22" t="str">
        <f t="shared" si="302"/>
        <v/>
      </c>
      <c r="R1149" s="34" t="str">
        <f t="shared" si="310"/>
        <v/>
      </c>
      <c r="S1149" s="8"/>
      <c r="T1149" s="22" t="str">
        <f t="shared" si="303"/>
        <v/>
      </c>
      <c r="U1149" s="34" t="str">
        <f t="shared" si="311"/>
        <v/>
      </c>
      <c r="V1149" s="8"/>
      <c r="W1149" s="22" t="str">
        <f t="shared" si="304"/>
        <v/>
      </c>
    </row>
    <row r="1150" spans="1:23" ht="18" customHeight="1" x14ac:dyDescent="0.35">
      <c r="A1150" s="69">
        <f>'Energy - Master'!A1149</f>
        <v>47169</v>
      </c>
      <c r="B1150" s="24" t="str">
        <f t="shared" si="297"/>
        <v>Feb-2029</v>
      </c>
      <c r="C1150" s="34" t="str">
        <f t="shared" si="305"/>
        <v/>
      </c>
      <c r="D1150" s="8"/>
      <c r="E1150" s="22" t="str">
        <f t="shared" si="298"/>
        <v/>
      </c>
      <c r="F1150" s="34" t="str">
        <f t="shared" si="306"/>
        <v/>
      </c>
      <c r="G1150" s="8"/>
      <c r="H1150" s="22" t="str">
        <f t="shared" si="299"/>
        <v/>
      </c>
      <c r="I1150" s="34" t="str">
        <f t="shared" si="307"/>
        <v/>
      </c>
      <c r="J1150" s="8"/>
      <c r="K1150" s="22" t="str">
        <f t="shared" si="300"/>
        <v/>
      </c>
      <c r="L1150" s="34" t="str">
        <f t="shared" si="308"/>
        <v/>
      </c>
      <c r="M1150" s="8"/>
      <c r="N1150" s="22" t="str">
        <f t="shared" si="301"/>
        <v/>
      </c>
      <c r="O1150" s="34" t="str">
        <f t="shared" si="309"/>
        <v/>
      </c>
      <c r="P1150" s="8"/>
      <c r="Q1150" s="22" t="str">
        <f t="shared" si="302"/>
        <v/>
      </c>
      <c r="R1150" s="34" t="str">
        <f t="shared" si="310"/>
        <v/>
      </c>
      <c r="S1150" s="8"/>
      <c r="T1150" s="22" t="str">
        <f t="shared" si="303"/>
        <v/>
      </c>
      <c r="U1150" s="34" t="str">
        <f t="shared" si="311"/>
        <v/>
      </c>
      <c r="V1150" s="8"/>
      <c r="W1150" s="22" t="str">
        <f t="shared" si="304"/>
        <v/>
      </c>
    </row>
    <row r="1151" spans="1:23" ht="18" customHeight="1" x14ac:dyDescent="0.35">
      <c r="A1151" s="69">
        <f>'Energy - Master'!A1150</f>
        <v>47170</v>
      </c>
      <c r="B1151" s="24" t="str">
        <f t="shared" si="297"/>
        <v>Feb-2029</v>
      </c>
      <c r="C1151" s="34" t="str">
        <f t="shared" si="305"/>
        <v/>
      </c>
      <c r="D1151" s="8"/>
      <c r="E1151" s="22" t="str">
        <f t="shared" si="298"/>
        <v/>
      </c>
      <c r="F1151" s="34" t="str">
        <f t="shared" si="306"/>
        <v/>
      </c>
      <c r="G1151" s="8"/>
      <c r="H1151" s="22" t="str">
        <f t="shared" si="299"/>
        <v/>
      </c>
      <c r="I1151" s="34" t="str">
        <f t="shared" si="307"/>
        <v/>
      </c>
      <c r="J1151" s="8"/>
      <c r="K1151" s="22" t="str">
        <f t="shared" si="300"/>
        <v/>
      </c>
      <c r="L1151" s="34" t="str">
        <f t="shared" si="308"/>
        <v/>
      </c>
      <c r="M1151" s="8"/>
      <c r="N1151" s="22" t="str">
        <f t="shared" si="301"/>
        <v/>
      </c>
      <c r="O1151" s="34" t="str">
        <f t="shared" si="309"/>
        <v/>
      </c>
      <c r="P1151" s="8"/>
      <c r="Q1151" s="22" t="str">
        <f t="shared" si="302"/>
        <v/>
      </c>
      <c r="R1151" s="34" t="str">
        <f t="shared" si="310"/>
        <v/>
      </c>
      <c r="S1151" s="8"/>
      <c r="T1151" s="22" t="str">
        <f t="shared" si="303"/>
        <v/>
      </c>
      <c r="U1151" s="34" t="str">
        <f t="shared" si="311"/>
        <v/>
      </c>
      <c r="V1151" s="8"/>
      <c r="W1151" s="22" t="str">
        <f t="shared" si="304"/>
        <v/>
      </c>
    </row>
    <row r="1152" spans="1:23" ht="18" customHeight="1" x14ac:dyDescent="0.35">
      <c r="A1152" s="69">
        <f>'Energy - Master'!A1151</f>
        <v>47171</v>
      </c>
      <c r="B1152" s="24" t="str">
        <f t="shared" si="297"/>
        <v>Feb-2029</v>
      </c>
      <c r="C1152" s="34" t="str">
        <f t="shared" si="305"/>
        <v/>
      </c>
      <c r="D1152" s="8"/>
      <c r="E1152" s="22" t="str">
        <f t="shared" si="298"/>
        <v/>
      </c>
      <c r="F1152" s="34" t="str">
        <f t="shared" si="306"/>
        <v/>
      </c>
      <c r="G1152" s="8"/>
      <c r="H1152" s="22" t="str">
        <f t="shared" si="299"/>
        <v/>
      </c>
      <c r="I1152" s="34" t="str">
        <f t="shared" si="307"/>
        <v/>
      </c>
      <c r="J1152" s="8"/>
      <c r="K1152" s="22" t="str">
        <f t="shared" si="300"/>
        <v/>
      </c>
      <c r="L1152" s="34" t="str">
        <f t="shared" si="308"/>
        <v/>
      </c>
      <c r="M1152" s="8"/>
      <c r="N1152" s="22" t="str">
        <f t="shared" si="301"/>
        <v/>
      </c>
      <c r="O1152" s="34" t="str">
        <f t="shared" si="309"/>
        <v/>
      </c>
      <c r="P1152" s="8"/>
      <c r="Q1152" s="22" t="str">
        <f t="shared" si="302"/>
        <v/>
      </c>
      <c r="R1152" s="34" t="str">
        <f t="shared" si="310"/>
        <v/>
      </c>
      <c r="S1152" s="8"/>
      <c r="T1152" s="22" t="str">
        <f t="shared" si="303"/>
        <v/>
      </c>
      <c r="U1152" s="34" t="str">
        <f t="shared" si="311"/>
        <v/>
      </c>
      <c r="V1152" s="8"/>
      <c r="W1152" s="22" t="str">
        <f t="shared" si="304"/>
        <v/>
      </c>
    </row>
    <row r="1153" spans="1:23" ht="18" customHeight="1" x14ac:dyDescent="0.35">
      <c r="A1153" s="69">
        <f>'Energy - Master'!A1152</f>
        <v>47172</v>
      </c>
      <c r="B1153" s="24" t="str">
        <f t="shared" si="297"/>
        <v>Feb-2029</v>
      </c>
      <c r="C1153" s="34" t="str">
        <f t="shared" si="305"/>
        <v/>
      </c>
      <c r="D1153" s="8"/>
      <c r="E1153" s="22" t="str">
        <f t="shared" si="298"/>
        <v/>
      </c>
      <c r="F1153" s="34" t="str">
        <f t="shared" si="306"/>
        <v/>
      </c>
      <c r="G1153" s="8"/>
      <c r="H1153" s="22" t="str">
        <f t="shared" si="299"/>
        <v/>
      </c>
      <c r="I1153" s="34" t="str">
        <f t="shared" si="307"/>
        <v/>
      </c>
      <c r="J1153" s="8"/>
      <c r="K1153" s="22" t="str">
        <f t="shared" si="300"/>
        <v/>
      </c>
      <c r="L1153" s="34" t="str">
        <f t="shared" si="308"/>
        <v/>
      </c>
      <c r="M1153" s="8"/>
      <c r="N1153" s="22" t="str">
        <f t="shared" si="301"/>
        <v/>
      </c>
      <c r="O1153" s="34" t="str">
        <f t="shared" si="309"/>
        <v/>
      </c>
      <c r="P1153" s="8"/>
      <c r="Q1153" s="22" t="str">
        <f t="shared" si="302"/>
        <v/>
      </c>
      <c r="R1153" s="34" t="str">
        <f t="shared" si="310"/>
        <v/>
      </c>
      <c r="S1153" s="8"/>
      <c r="T1153" s="22" t="str">
        <f t="shared" si="303"/>
        <v/>
      </c>
      <c r="U1153" s="34" t="str">
        <f t="shared" si="311"/>
        <v/>
      </c>
      <c r="V1153" s="8"/>
      <c r="W1153" s="22" t="str">
        <f t="shared" si="304"/>
        <v/>
      </c>
    </row>
    <row r="1154" spans="1:23" ht="18" customHeight="1" x14ac:dyDescent="0.35">
      <c r="A1154" s="69">
        <f>'Energy - Master'!A1153</f>
        <v>47173</v>
      </c>
      <c r="B1154" s="24" t="str">
        <f t="shared" si="297"/>
        <v>Feb-2029</v>
      </c>
      <c r="C1154" s="34" t="str">
        <f t="shared" si="305"/>
        <v/>
      </c>
      <c r="D1154" s="8"/>
      <c r="E1154" s="22" t="str">
        <f t="shared" si="298"/>
        <v/>
      </c>
      <c r="F1154" s="34" t="str">
        <f t="shared" si="306"/>
        <v/>
      </c>
      <c r="G1154" s="8"/>
      <c r="H1154" s="22" t="str">
        <f t="shared" si="299"/>
        <v/>
      </c>
      <c r="I1154" s="34" t="str">
        <f t="shared" si="307"/>
        <v/>
      </c>
      <c r="J1154" s="8"/>
      <c r="K1154" s="22" t="str">
        <f t="shared" si="300"/>
        <v/>
      </c>
      <c r="L1154" s="34" t="str">
        <f t="shared" si="308"/>
        <v/>
      </c>
      <c r="M1154" s="8"/>
      <c r="N1154" s="22" t="str">
        <f t="shared" si="301"/>
        <v/>
      </c>
      <c r="O1154" s="34" t="str">
        <f t="shared" si="309"/>
        <v/>
      </c>
      <c r="P1154" s="8"/>
      <c r="Q1154" s="22" t="str">
        <f t="shared" si="302"/>
        <v/>
      </c>
      <c r="R1154" s="34" t="str">
        <f t="shared" si="310"/>
        <v/>
      </c>
      <c r="S1154" s="8"/>
      <c r="T1154" s="22" t="str">
        <f t="shared" si="303"/>
        <v/>
      </c>
      <c r="U1154" s="34" t="str">
        <f t="shared" si="311"/>
        <v/>
      </c>
      <c r="V1154" s="8"/>
      <c r="W1154" s="22" t="str">
        <f t="shared" si="304"/>
        <v/>
      </c>
    </row>
    <row r="1155" spans="1:23" ht="18" customHeight="1" x14ac:dyDescent="0.35">
      <c r="A1155" s="69">
        <f>'Energy - Master'!A1154</f>
        <v>47174</v>
      </c>
      <c r="B1155" s="24" t="str">
        <f t="shared" si="297"/>
        <v>Feb-2029</v>
      </c>
      <c r="C1155" s="34" t="str">
        <f t="shared" si="305"/>
        <v/>
      </c>
      <c r="D1155" s="8"/>
      <c r="E1155" s="22" t="str">
        <f t="shared" si="298"/>
        <v/>
      </c>
      <c r="F1155" s="34" t="str">
        <f t="shared" si="306"/>
        <v/>
      </c>
      <c r="G1155" s="8"/>
      <c r="H1155" s="22" t="str">
        <f t="shared" si="299"/>
        <v/>
      </c>
      <c r="I1155" s="34" t="str">
        <f t="shared" si="307"/>
        <v/>
      </c>
      <c r="J1155" s="8"/>
      <c r="K1155" s="22" t="str">
        <f t="shared" si="300"/>
        <v/>
      </c>
      <c r="L1155" s="34" t="str">
        <f t="shared" si="308"/>
        <v/>
      </c>
      <c r="M1155" s="8"/>
      <c r="N1155" s="22" t="str">
        <f t="shared" si="301"/>
        <v/>
      </c>
      <c r="O1155" s="34" t="str">
        <f t="shared" si="309"/>
        <v/>
      </c>
      <c r="P1155" s="8"/>
      <c r="Q1155" s="22" t="str">
        <f t="shared" si="302"/>
        <v/>
      </c>
      <c r="R1155" s="34" t="str">
        <f t="shared" si="310"/>
        <v/>
      </c>
      <c r="S1155" s="8"/>
      <c r="T1155" s="22" t="str">
        <f t="shared" si="303"/>
        <v/>
      </c>
      <c r="U1155" s="34" t="str">
        <f t="shared" si="311"/>
        <v/>
      </c>
      <c r="V1155" s="8"/>
      <c r="W1155" s="22" t="str">
        <f t="shared" si="304"/>
        <v/>
      </c>
    </row>
    <row r="1156" spans="1:23" ht="18" customHeight="1" x14ac:dyDescent="0.35">
      <c r="A1156" s="69">
        <f>'Energy - Master'!A1155</f>
        <v>47175</v>
      </c>
      <c r="B1156" s="24" t="str">
        <f t="shared" ref="B1156:B1219" si="312">IF(A1156="","",TEXT(A1156,"MMM-YYYY"))</f>
        <v>Feb-2029</v>
      </c>
      <c r="C1156" s="34" t="str">
        <f t="shared" si="305"/>
        <v/>
      </c>
      <c r="D1156" s="8"/>
      <c r="E1156" s="22" t="str">
        <f t="shared" ref="E1156:E1219" si="313">IF(OR(C1156="",D1156=""),"",D1156-C1156)</f>
        <v/>
      </c>
      <c r="F1156" s="34" t="str">
        <f t="shared" si="306"/>
        <v/>
      </c>
      <c r="G1156" s="8"/>
      <c r="H1156" s="22" t="str">
        <f t="shared" ref="H1156:H1219" si="314">IF(OR(F1156="",G1156=""),"",G1156-F1156)</f>
        <v/>
      </c>
      <c r="I1156" s="34" t="str">
        <f t="shared" si="307"/>
        <v/>
      </c>
      <c r="J1156" s="8"/>
      <c r="K1156" s="22" t="str">
        <f t="shared" ref="K1156:K1219" si="315">IF(OR(I1156="",J1156=""),"",J1156-I1156)</f>
        <v/>
      </c>
      <c r="L1156" s="34" t="str">
        <f t="shared" si="308"/>
        <v/>
      </c>
      <c r="M1156" s="8"/>
      <c r="N1156" s="22" t="str">
        <f t="shared" ref="N1156:N1219" si="316">IF(OR(L1156="",M1156=""),"",M1156-L1156)</f>
        <v/>
      </c>
      <c r="O1156" s="34" t="str">
        <f t="shared" si="309"/>
        <v/>
      </c>
      <c r="P1156" s="8"/>
      <c r="Q1156" s="22" t="str">
        <f t="shared" ref="Q1156:Q1219" si="317">IF(OR(O1156="",P1156=""),"",P1156-O1156)</f>
        <v/>
      </c>
      <c r="R1156" s="34" t="str">
        <f t="shared" si="310"/>
        <v/>
      </c>
      <c r="S1156" s="8"/>
      <c r="T1156" s="22" t="str">
        <f t="shared" ref="T1156:T1219" si="318">IF(OR(R1156="",S1156=""),"",S1156-R1156)</f>
        <v/>
      </c>
      <c r="U1156" s="34" t="str">
        <f t="shared" si="311"/>
        <v/>
      </c>
      <c r="V1156" s="8"/>
      <c r="W1156" s="22" t="str">
        <f t="shared" ref="W1156:W1219" si="319">IF(OR(U1156="",V1156=""),"",V1156-U1156)</f>
        <v/>
      </c>
    </row>
    <row r="1157" spans="1:23" ht="18" customHeight="1" x14ac:dyDescent="0.35">
      <c r="A1157" s="69">
        <f>'Energy - Master'!A1156</f>
        <v>47176</v>
      </c>
      <c r="B1157" s="24" t="str">
        <f t="shared" si="312"/>
        <v>Feb-2029</v>
      </c>
      <c r="C1157" s="34" t="str">
        <f t="shared" ref="C1157:C1220" si="320">IF(D1156="","",D1156)</f>
        <v/>
      </c>
      <c r="D1157" s="8"/>
      <c r="E1157" s="22" t="str">
        <f t="shared" si="313"/>
        <v/>
      </c>
      <c r="F1157" s="34" t="str">
        <f t="shared" ref="F1157:F1220" si="321">IF(G1156="","",G1156)</f>
        <v/>
      </c>
      <c r="G1157" s="8"/>
      <c r="H1157" s="22" t="str">
        <f t="shared" si="314"/>
        <v/>
      </c>
      <c r="I1157" s="34" t="str">
        <f t="shared" ref="I1157:I1220" si="322">IF(J1156="","",J1156)</f>
        <v/>
      </c>
      <c r="J1157" s="8"/>
      <c r="K1157" s="22" t="str">
        <f t="shared" si="315"/>
        <v/>
      </c>
      <c r="L1157" s="34" t="str">
        <f t="shared" ref="L1157:L1220" si="323">IF(M1156="","",M1156)</f>
        <v/>
      </c>
      <c r="M1157" s="8"/>
      <c r="N1157" s="22" t="str">
        <f t="shared" si="316"/>
        <v/>
      </c>
      <c r="O1157" s="34" t="str">
        <f t="shared" ref="O1157:O1220" si="324">IF(P1156="","",P1156)</f>
        <v/>
      </c>
      <c r="P1157" s="8"/>
      <c r="Q1157" s="22" t="str">
        <f t="shared" si="317"/>
        <v/>
      </c>
      <c r="R1157" s="34" t="str">
        <f t="shared" ref="R1157:R1220" si="325">IF(S1156="","",S1156)</f>
        <v/>
      </c>
      <c r="S1157" s="8"/>
      <c r="T1157" s="22" t="str">
        <f t="shared" si="318"/>
        <v/>
      </c>
      <c r="U1157" s="34" t="str">
        <f t="shared" ref="U1157:U1220" si="326">IF(V1156="","",V1156)</f>
        <v/>
      </c>
      <c r="V1157" s="8"/>
      <c r="W1157" s="22" t="str">
        <f t="shared" si="319"/>
        <v/>
      </c>
    </row>
    <row r="1158" spans="1:23" ht="18" customHeight="1" x14ac:dyDescent="0.35">
      <c r="A1158" s="69">
        <f>'Energy - Master'!A1157</f>
        <v>47177</v>
      </c>
      <c r="B1158" s="24" t="str">
        <f t="shared" si="312"/>
        <v>Feb-2029</v>
      </c>
      <c r="C1158" s="34" t="str">
        <f t="shared" si="320"/>
        <v/>
      </c>
      <c r="D1158" s="8"/>
      <c r="E1158" s="22" t="str">
        <f t="shared" si="313"/>
        <v/>
      </c>
      <c r="F1158" s="34" t="str">
        <f t="shared" si="321"/>
        <v/>
      </c>
      <c r="G1158" s="8"/>
      <c r="H1158" s="22" t="str">
        <f t="shared" si="314"/>
        <v/>
      </c>
      <c r="I1158" s="34" t="str">
        <f t="shared" si="322"/>
        <v/>
      </c>
      <c r="J1158" s="8"/>
      <c r="K1158" s="22" t="str">
        <f t="shared" si="315"/>
        <v/>
      </c>
      <c r="L1158" s="34" t="str">
        <f t="shared" si="323"/>
        <v/>
      </c>
      <c r="M1158" s="8"/>
      <c r="N1158" s="22" t="str">
        <f t="shared" si="316"/>
        <v/>
      </c>
      <c r="O1158" s="34" t="str">
        <f t="shared" si="324"/>
        <v/>
      </c>
      <c r="P1158" s="8"/>
      <c r="Q1158" s="22" t="str">
        <f t="shared" si="317"/>
        <v/>
      </c>
      <c r="R1158" s="34" t="str">
        <f t="shared" si="325"/>
        <v/>
      </c>
      <c r="S1158" s="8"/>
      <c r="T1158" s="22" t="str">
        <f t="shared" si="318"/>
        <v/>
      </c>
      <c r="U1158" s="34" t="str">
        <f t="shared" si="326"/>
        <v/>
      </c>
      <c r="V1158" s="8"/>
      <c r="W1158" s="22" t="str">
        <f t="shared" si="319"/>
        <v/>
      </c>
    </row>
    <row r="1159" spans="1:23" ht="18" customHeight="1" x14ac:dyDescent="0.35">
      <c r="A1159" s="69">
        <f>'Energy - Master'!A1158</f>
        <v>47178</v>
      </c>
      <c r="B1159" s="24" t="str">
        <f t="shared" si="312"/>
        <v>Mar-2029</v>
      </c>
      <c r="C1159" s="34" t="str">
        <f t="shared" si="320"/>
        <v/>
      </c>
      <c r="D1159" s="8"/>
      <c r="E1159" s="22" t="str">
        <f t="shared" si="313"/>
        <v/>
      </c>
      <c r="F1159" s="34" t="str">
        <f t="shared" si="321"/>
        <v/>
      </c>
      <c r="G1159" s="8"/>
      <c r="H1159" s="22" t="str">
        <f t="shared" si="314"/>
        <v/>
      </c>
      <c r="I1159" s="34" t="str">
        <f t="shared" si="322"/>
        <v/>
      </c>
      <c r="J1159" s="8"/>
      <c r="K1159" s="22" t="str">
        <f t="shared" si="315"/>
        <v/>
      </c>
      <c r="L1159" s="34" t="str">
        <f t="shared" si="323"/>
        <v/>
      </c>
      <c r="M1159" s="8"/>
      <c r="N1159" s="22" t="str">
        <f t="shared" si="316"/>
        <v/>
      </c>
      <c r="O1159" s="34" t="str">
        <f t="shared" si="324"/>
        <v/>
      </c>
      <c r="P1159" s="8"/>
      <c r="Q1159" s="22" t="str">
        <f t="shared" si="317"/>
        <v/>
      </c>
      <c r="R1159" s="34" t="str">
        <f t="shared" si="325"/>
        <v/>
      </c>
      <c r="S1159" s="8"/>
      <c r="T1159" s="22" t="str">
        <f t="shared" si="318"/>
        <v/>
      </c>
      <c r="U1159" s="34" t="str">
        <f t="shared" si="326"/>
        <v/>
      </c>
      <c r="V1159" s="8"/>
      <c r="W1159" s="22" t="str">
        <f t="shared" si="319"/>
        <v/>
      </c>
    </row>
    <row r="1160" spans="1:23" ht="18" customHeight="1" x14ac:dyDescent="0.35">
      <c r="A1160" s="69">
        <f>'Energy - Master'!A1159</f>
        <v>47179</v>
      </c>
      <c r="B1160" s="24" t="str">
        <f t="shared" si="312"/>
        <v>Mar-2029</v>
      </c>
      <c r="C1160" s="34" t="str">
        <f t="shared" si="320"/>
        <v/>
      </c>
      <c r="D1160" s="8"/>
      <c r="E1160" s="22" t="str">
        <f t="shared" si="313"/>
        <v/>
      </c>
      <c r="F1160" s="34" t="str">
        <f t="shared" si="321"/>
        <v/>
      </c>
      <c r="G1160" s="8"/>
      <c r="H1160" s="22" t="str">
        <f t="shared" si="314"/>
        <v/>
      </c>
      <c r="I1160" s="34" t="str">
        <f t="shared" si="322"/>
        <v/>
      </c>
      <c r="J1160" s="8"/>
      <c r="K1160" s="22" t="str">
        <f t="shared" si="315"/>
        <v/>
      </c>
      <c r="L1160" s="34" t="str">
        <f t="shared" si="323"/>
        <v/>
      </c>
      <c r="M1160" s="8"/>
      <c r="N1160" s="22" t="str">
        <f t="shared" si="316"/>
        <v/>
      </c>
      <c r="O1160" s="34" t="str">
        <f t="shared" si="324"/>
        <v/>
      </c>
      <c r="P1160" s="8"/>
      <c r="Q1160" s="22" t="str">
        <f t="shared" si="317"/>
        <v/>
      </c>
      <c r="R1160" s="34" t="str">
        <f t="shared" si="325"/>
        <v/>
      </c>
      <c r="S1160" s="8"/>
      <c r="T1160" s="22" t="str">
        <f t="shared" si="318"/>
        <v/>
      </c>
      <c r="U1160" s="34" t="str">
        <f t="shared" si="326"/>
        <v/>
      </c>
      <c r="V1160" s="8"/>
      <c r="W1160" s="22" t="str">
        <f t="shared" si="319"/>
        <v/>
      </c>
    </row>
    <row r="1161" spans="1:23" ht="18" customHeight="1" x14ac:dyDescent="0.35">
      <c r="A1161" s="69">
        <f>'Energy - Master'!A1160</f>
        <v>47180</v>
      </c>
      <c r="B1161" s="24" t="str">
        <f t="shared" si="312"/>
        <v>Mar-2029</v>
      </c>
      <c r="C1161" s="34" t="str">
        <f t="shared" si="320"/>
        <v/>
      </c>
      <c r="D1161" s="8"/>
      <c r="E1161" s="22" t="str">
        <f t="shared" si="313"/>
        <v/>
      </c>
      <c r="F1161" s="34" t="str">
        <f t="shared" si="321"/>
        <v/>
      </c>
      <c r="G1161" s="8"/>
      <c r="H1161" s="22" t="str">
        <f t="shared" si="314"/>
        <v/>
      </c>
      <c r="I1161" s="34" t="str">
        <f t="shared" si="322"/>
        <v/>
      </c>
      <c r="J1161" s="8"/>
      <c r="K1161" s="22" t="str">
        <f t="shared" si="315"/>
        <v/>
      </c>
      <c r="L1161" s="34" t="str">
        <f t="shared" si="323"/>
        <v/>
      </c>
      <c r="M1161" s="8"/>
      <c r="N1161" s="22" t="str">
        <f t="shared" si="316"/>
        <v/>
      </c>
      <c r="O1161" s="34" t="str">
        <f t="shared" si="324"/>
        <v/>
      </c>
      <c r="P1161" s="8"/>
      <c r="Q1161" s="22" t="str">
        <f t="shared" si="317"/>
        <v/>
      </c>
      <c r="R1161" s="34" t="str">
        <f t="shared" si="325"/>
        <v/>
      </c>
      <c r="S1161" s="8"/>
      <c r="T1161" s="22" t="str">
        <f t="shared" si="318"/>
        <v/>
      </c>
      <c r="U1161" s="34" t="str">
        <f t="shared" si="326"/>
        <v/>
      </c>
      <c r="V1161" s="8"/>
      <c r="W1161" s="22" t="str">
        <f t="shared" si="319"/>
        <v/>
      </c>
    </row>
    <row r="1162" spans="1:23" ht="18" customHeight="1" x14ac:dyDescent="0.35">
      <c r="A1162" s="69">
        <f>'Energy - Master'!A1161</f>
        <v>47181</v>
      </c>
      <c r="B1162" s="24" t="str">
        <f t="shared" si="312"/>
        <v>Mar-2029</v>
      </c>
      <c r="C1162" s="34" t="str">
        <f t="shared" si="320"/>
        <v/>
      </c>
      <c r="D1162" s="8"/>
      <c r="E1162" s="22" t="str">
        <f t="shared" si="313"/>
        <v/>
      </c>
      <c r="F1162" s="34" t="str">
        <f t="shared" si="321"/>
        <v/>
      </c>
      <c r="G1162" s="8"/>
      <c r="H1162" s="22" t="str">
        <f t="shared" si="314"/>
        <v/>
      </c>
      <c r="I1162" s="34" t="str">
        <f t="shared" si="322"/>
        <v/>
      </c>
      <c r="J1162" s="8"/>
      <c r="K1162" s="22" t="str">
        <f t="shared" si="315"/>
        <v/>
      </c>
      <c r="L1162" s="34" t="str">
        <f t="shared" si="323"/>
        <v/>
      </c>
      <c r="M1162" s="8"/>
      <c r="N1162" s="22" t="str">
        <f t="shared" si="316"/>
        <v/>
      </c>
      <c r="O1162" s="34" t="str">
        <f t="shared" si="324"/>
        <v/>
      </c>
      <c r="P1162" s="8"/>
      <c r="Q1162" s="22" t="str">
        <f t="shared" si="317"/>
        <v/>
      </c>
      <c r="R1162" s="34" t="str">
        <f t="shared" si="325"/>
        <v/>
      </c>
      <c r="S1162" s="8"/>
      <c r="T1162" s="22" t="str">
        <f t="shared" si="318"/>
        <v/>
      </c>
      <c r="U1162" s="34" t="str">
        <f t="shared" si="326"/>
        <v/>
      </c>
      <c r="V1162" s="8"/>
      <c r="W1162" s="22" t="str">
        <f t="shared" si="319"/>
        <v/>
      </c>
    </row>
    <row r="1163" spans="1:23" ht="18" customHeight="1" x14ac:dyDescent="0.35">
      <c r="A1163" s="69">
        <f>'Energy - Master'!A1162</f>
        <v>47182</v>
      </c>
      <c r="B1163" s="24" t="str">
        <f t="shared" si="312"/>
        <v>Mar-2029</v>
      </c>
      <c r="C1163" s="34" t="str">
        <f t="shared" si="320"/>
        <v/>
      </c>
      <c r="D1163" s="8"/>
      <c r="E1163" s="22" t="str">
        <f t="shared" si="313"/>
        <v/>
      </c>
      <c r="F1163" s="34" t="str">
        <f t="shared" si="321"/>
        <v/>
      </c>
      <c r="G1163" s="8"/>
      <c r="H1163" s="22" t="str">
        <f t="shared" si="314"/>
        <v/>
      </c>
      <c r="I1163" s="34" t="str">
        <f t="shared" si="322"/>
        <v/>
      </c>
      <c r="J1163" s="8"/>
      <c r="K1163" s="22" t="str">
        <f t="shared" si="315"/>
        <v/>
      </c>
      <c r="L1163" s="34" t="str">
        <f t="shared" si="323"/>
        <v/>
      </c>
      <c r="M1163" s="8"/>
      <c r="N1163" s="22" t="str">
        <f t="shared" si="316"/>
        <v/>
      </c>
      <c r="O1163" s="34" t="str">
        <f t="shared" si="324"/>
        <v/>
      </c>
      <c r="P1163" s="8"/>
      <c r="Q1163" s="22" t="str">
        <f t="shared" si="317"/>
        <v/>
      </c>
      <c r="R1163" s="34" t="str">
        <f t="shared" si="325"/>
        <v/>
      </c>
      <c r="S1163" s="8"/>
      <c r="T1163" s="22" t="str">
        <f t="shared" si="318"/>
        <v/>
      </c>
      <c r="U1163" s="34" t="str">
        <f t="shared" si="326"/>
        <v/>
      </c>
      <c r="V1163" s="8"/>
      <c r="W1163" s="22" t="str">
        <f t="shared" si="319"/>
        <v/>
      </c>
    </row>
    <row r="1164" spans="1:23" ht="18" customHeight="1" x14ac:dyDescent="0.35">
      <c r="A1164" s="69">
        <f>'Energy - Master'!A1163</f>
        <v>47183</v>
      </c>
      <c r="B1164" s="24" t="str">
        <f t="shared" si="312"/>
        <v>Mar-2029</v>
      </c>
      <c r="C1164" s="34" t="str">
        <f t="shared" si="320"/>
        <v/>
      </c>
      <c r="D1164" s="8"/>
      <c r="E1164" s="22" t="str">
        <f t="shared" si="313"/>
        <v/>
      </c>
      <c r="F1164" s="34" t="str">
        <f t="shared" si="321"/>
        <v/>
      </c>
      <c r="G1164" s="8"/>
      <c r="H1164" s="22" t="str">
        <f t="shared" si="314"/>
        <v/>
      </c>
      <c r="I1164" s="34" t="str">
        <f t="shared" si="322"/>
        <v/>
      </c>
      <c r="J1164" s="8"/>
      <c r="K1164" s="22" t="str">
        <f t="shared" si="315"/>
        <v/>
      </c>
      <c r="L1164" s="34" t="str">
        <f t="shared" si="323"/>
        <v/>
      </c>
      <c r="M1164" s="8"/>
      <c r="N1164" s="22" t="str">
        <f t="shared" si="316"/>
        <v/>
      </c>
      <c r="O1164" s="34" t="str">
        <f t="shared" si="324"/>
        <v/>
      </c>
      <c r="P1164" s="8"/>
      <c r="Q1164" s="22" t="str">
        <f t="shared" si="317"/>
        <v/>
      </c>
      <c r="R1164" s="34" t="str">
        <f t="shared" si="325"/>
        <v/>
      </c>
      <c r="S1164" s="8"/>
      <c r="T1164" s="22" t="str">
        <f t="shared" si="318"/>
        <v/>
      </c>
      <c r="U1164" s="34" t="str">
        <f t="shared" si="326"/>
        <v/>
      </c>
      <c r="V1164" s="8"/>
      <c r="W1164" s="22" t="str">
        <f t="shared" si="319"/>
        <v/>
      </c>
    </row>
    <row r="1165" spans="1:23" ht="18" customHeight="1" x14ac:dyDescent="0.35">
      <c r="A1165" s="69">
        <f>'Energy - Master'!A1164</f>
        <v>47184</v>
      </c>
      <c r="B1165" s="24" t="str">
        <f t="shared" si="312"/>
        <v>Mar-2029</v>
      </c>
      <c r="C1165" s="34" t="str">
        <f t="shared" si="320"/>
        <v/>
      </c>
      <c r="D1165" s="8"/>
      <c r="E1165" s="22" t="str">
        <f t="shared" si="313"/>
        <v/>
      </c>
      <c r="F1165" s="34" t="str">
        <f t="shared" si="321"/>
        <v/>
      </c>
      <c r="G1165" s="8"/>
      <c r="H1165" s="22" t="str">
        <f t="shared" si="314"/>
        <v/>
      </c>
      <c r="I1165" s="34" t="str">
        <f t="shared" si="322"/>
        <v/>
      </c>
      <c r="J1165" s="8"/>
      <c r="K1165" s="22" t="str">
        <f t="shared" si="315"/>
        <v/>
      </c>
      <c r="L1165" s="34" t="str">
        <f t="shared" si="323"/>
        <v/>
      </c>
      <c r="M1165" s="8"/>
      <c r="N1165" s="22" t="str">
        <f t="shared" si="316"/>
        <v/>
      </c>
      <c r="O1165" s="34" t="str">
        <f t="shared" si="324"/>
        <v/>
      </c>
      <c r="P1165" s="8"/>
      <c r="Q1165" s="22" t="str">
        <f t="shared" si="317"/>
        <v/>
      </c>
      <c r="R1165" s="34" t="str">
        <f t="shared" si="325"/>
        <v/>
      </c>
      <c r="S1165" s="8"/>
      <c r="T1165" s="22" t="str">
        <f t="shared" si="318"/>
        <v/>
      </c>
      <c r="U1165" s="34" t="str">
        <f t="shared" si="326"/>
        <v/>
      </c>
      <c r="V1165" s="8"/>
      <c r="W1165" s="22" t="str">
        <f t="shared" si="319"/>
        <v/>
      </c>
    </row>
    <row r="1166" spans="1:23" ht="18" customHeight="1" x14ac:dyDescent="0.35">
      <c r="A1166" s="69">
        <f>'Energy - Master'!A1165</f>
        <v>47185</v>
      </c>
      <c r="B1166" s="24" t="str">
        <f t="shared" si="312"/>
        <v>Mar-2029</v>
      </c>
      <c r="C1166" s="34" t="str">
        <f t="shared" si="320"/>
        <v/>
      </c>
      <c r="D1166" s="8"/>
      <c r="E1166" s="22" t="str">
        <f t="shared" si="313"/>
        <v/>
      </c>
      <c r="F1166" s="34" t="str">
        <f t="shared" si="321"/>
        <v/>
      </c>
      <c r="G1166" s="8"/>
      <c r="H1166" s="22" t="str">
        <f t="shared" si="314"/>
        <v/>
      </c>
      <c r="I1166" s="34" t="str">
        <f t="shared" si="322"/>
        <v/>
      </c>
      <c r="J1166" s="8"/>
      <c r="K1166" s="22" t="str">
        <f t="shared" si="315"/>
        <v/>
      </c>
      <c r="L1166" s="34" t="str">
        <f t="shared" si="323"/>
        <v/>
      </c>
      <c r="M1166" s="8"/>
      <c r="N1166" s="22" t="str">
        <f t="shared" si="316"/>
        <v/>
      </c>
      <c r="O1166" s="34" t="str">
        <f t="shared" si="324"/>
        <v/>
      </c>
      <c r="P1166" s="8"/>
      <c r="Q1166" s="22" t="str">
        <f t="shared" si="317"/>
        <v/>
      </c>
      <c r="R1166" s="34" t="str">
        <f t="shared" si="325"/>
        <v/>
      </c>
      <c r="S1166" s="8"/>
      <c r="T1166" s="22" t="str">
        <f t="shared" si="318"/>
        <v/>
      </c>
      <c r="U1166" s="34" t="str">
        <f t="shared" si="326"/>
        <v/>
      </c>
      <c r="V1166" s="8"/>
      <c r="W1166" s="22" t="str">
        <f t="shared" si="319"/>
        <v/>
      </c>
    </row>
    <row r="1167" spans="1:23" ht="18" customHeight="1" x14ac:dyDescent="0.35">
      <c r="A1167" s="69">
        <f>'Energy - Master'!A1166</f>
        <v>47186</v>
      </c>
      <c r="B1167" s="24" t="str">
        <f t="shared" si="312"/>
        <v>Mar-2029</v>
      </c>
      <c r="C1167" s="34" t="str">
        <f t="shared" si="320"/>
        <v/>
      </c>
      <c r="D1167" s="8"/>
      <c r="E1167" s="22" t="str">
        <f t="shared" si="313"/>
        <v/>
      </c>
      <c r="F1167" s="34" t="str">
        <f t="shared" si="321"/>
        <v/>
      </c>
      <c r="G1167" s="8"/>
      <c r="H1167" s="22" t="str">
        <f t="shared" si="314"/>
        <v/>
      </c>
      <c r="I1167" s="34" t="str">
        <f t="shared" si="322"/>
        <v/>
      </c>
      <c r="J1167" s="8"/>
      <c r="K1167" s="22" t="str">
        <f t="shared" si="315"/>
        <v/>
      </c>
      <c r="L1167" s="34" t="str">
        <f t="shared" si="323"/>
        <v/>
      </c>
      <c r="M1167" s="8"/>
      <c r="N1167" s="22" t="str">
        <f t="shared" si="316"/>
        <v/>
      </c>
      <c r="O1167" s="34" t="str">
        <f t="shared" si="324"/>
        <v/>
      </c>
      <c r="P1167" s="8"/>
      <c r="Q1167" s="22" t="str">
        <f t="shared" si="317"/>
        <v/>
      </c>
      <c r="R1167" s="34" t="str">
        <f t="shared" si="325"/>
        <v/>
      </c>
      <c r="S1167" s="8"/>
      <c r="T1167" s="22" t="str">
        <f t="shared" si="318"/>
        <v/>
      </c>
      <c r="U1167" s="34" t="str">
        <f t="shared" si="326"/>
        <v/>
      </c>
      <c r="V1167" s="8"/>
      <c r="W1167" s="22" t="str">
        <f t="shared" si="319"/>
        <v/>
      </c>
    </row>
    <row r="1168" spans="1:23" ht="18" customHeight="1" x14ac:dyDescent="0.35">
      <c r="A1168" s="69">
        <f>'Energy - Master'!A1167</f>
        <v>47187</v>
      </c>
      <c r="B1168" s="24" t="str">
        <f t="shared" si="312"/>
        <v>Mar-2029</v>
      </c>
      <c r="C1168" s="34" t="str">
        <f t="shared" si="320"/>
        <v/>
      </c>
      <c r="D1168" s="8"/>
      <c r="E1168" s="22" t="str">
        <f t="shared" si="313"/>
        <v/>
      </c>
      <c r="F1168" s="34" t="str">
        <f t="shared" si="321"/>
        <v/>
      </c>
      <c r="G1168" s="8"/>
      <c r="H1168" s="22" t="str">
        <f t="shared" si="314"/>
        <v/>
      </c>
      <c r="I1168" s="34" t="str">
        <f t="shared" si="322"/>
        <v/>
      </c>
      <c r="J1168" s="8"/>
      <c r="K1168" s="22" t="str">
        <f t="shared" si="315"/>
        <v/>
      </c>
      <c r="L1168" s="34" t="str">
        <f t="shared" si="323"/>
        <v/>
      </c>
      <c r="M1168" s="8"/>
      <c r="N1168" s="22" t="str">
        <f t="shared" si="316"/>
        <v/>
      </c>
      <c r="O1168" s="34" t="str">
        <f t="shared" si="324"/>
        <v/>
      </c>
      <c r="P1168" s="8"/>
      <c r="Q1168" s="22" t="str">
        <f t="shared" si="317"/>
        <v/>
      </c>
      <c r="R1168" s="34" t="str">
        <f t="shared" si="325"/>
        <v/>
      </c>
      <c r="S1168" s="8"/>
      <c r="T1168" s="22" t="str">
        <f t="shared" si="318"/>
        <v/>
      </c>
      <c r="U1168" s="34" t="str">
        <f t="shared" si="326"/>
        <v/>
      </c>
      <c r="V1168" s="8"/>
      <c r="W1168" s="22" t="str">
        <f t="shared" si="319"/>
        <v/>
      </c>
    </row>
    <row r="1169" spans="1:23" ht="18" customHeight="1" x14ac:dyDescent="0.35">
      <c r="A1169" s="69">
        <f>'Energy - Master'!A1168</f>
        <v>47188</v>
      </c>
      <c r="B1169" s="24" t="str">
        <f t="shared" si="312"/>
        <v>Mar-2029</v>
      </c>
      <c r="C1169" s="34" t="str">
        <f t="shared" si="320"/>
        <v/>
      </c>
      <c r="D1169" s="8"/>
      <c r="E1169" s="22" t="str">
        <f t="shared" si="313"/>
        <v/>
      </c>
      <c r="F1169" s="34" t="str">
        <f t="shared" si="321"/>
        <v/>
      </c>
      <c r="G1169" s="8"/>
      <c r="H1169" s="22" t="str">
        <f t="shared" si="314"/>
        <v/>
      </c>
      <c r="I1169" s="34" t="str">
        <f t="shared" si="322"/>
        <v/>
      </c>
      <c r="J1169" s="8"/>
      <c r="K1169" s="22" t="str">
        <f t="shared" si="315"/>
        <v/>
      </c>
      <c r="L1169" s="34" t="str">
        <f t="shared" si="323"/>
        <v/>
      </c>
      <c r="M1169" s="8"/>
      <c r="N1169" s="22" t="str">
        <f t="shared" si="316"/>
        <v/>
      </c>
      <c r="O1169" s="34" t="str">
        <f t="shared" si="324"/>
        <v/>
      </c>
      <c r="P1169" s="8"/>
      <c r="Q1169" s="22" t="str">
        <f t="shared" si="317"/>
        <v/>
      </c>
      <c r="R1169" s="34" t="str">
        <f t="shared" si="325"/>
        <v/>
      </c>
      <c r="S1169" s="8"/>
      <c r="T1169" s="22" t="str">
        <f t="shared" si="318"/>
        <v/>
      </c>
      <c r="U1169" s="34" t="str">
        <f t="shared" si="326"/>
        <v/>
      </c>
      <c r="V1169" s="8"/>
      <c r="W1169" s="22" t="str">
        <f t="shared" si="319"/>
        <v/>
      </c>
    </row>
    <row r="1170" spans="1:23" ht="18" customHeight="1" x14ac:dyDescent="0.35">
      <c r="A1170" s="69">
        <f>'Energy - Master'!A1169</f>
        <v>47189</v>
      </c>
      <c r="B1170" s="24" t="str">
        <f t="shared" si="312"/>
        <v>Mar-2029</v>
      </c>
      <c r="C1170" s="34" t="str">
        <f t="shared" si="320"/>
        <v/>
      </c>
      <c r="D1170" s="8"/>
      <c r="E1170" s="22" t="str">
        <f t="shared" si="313"/>
        <v/>
      </c>
      <c r="F1170" s="34" t="str">
        <f t="shared" si="321"/>
        <v/>
      </c>
      <c r="G1170" s="8"/>
      <c r="H1170" s="22" t="str">
        <f t="shared" si="314"/>
        <v/>
      </c>
      <c r="I1170" s="34" t="str">
        <f t="shared" si="322"/>
        <v/>
      </c>
      <c r="J1170" s="8"/>
      <c r="K1170" s="22" t="str">
        <f t="shared" si="315"/>
        <v/>
      </c>
      <c r="L1170" s="34" t="str">
        <f t="shared" si="323"/>
        <v/>
      </c>
      <c r="M1170" s="8"/>
      <c r="N1170" s="22" t="str">
        <f t="shared" si="316"/>
        <v/>
      </c>
      <c r="O1170" s="34" t="str">
        <f t="shared" si="324"/>
        <v/>
      </c>
      <c r="P1170" s="8"/>
      <c r="Q1170" s="22" t="str">
        <f t="shared" si="317"/>
        <v/>
      </c>
      <c r="R1170" s="34" t="str">
        <f t="shared" si="325"/>
        <v/>
      </c>
      <c r="S1170" s="8"/>
      <c r="T1170" s="22" t="str">
        <f t="shared" si="318"/>
        <v/>
      </c>
      <c r="U1170" s="34" t="str">
        <f t="shared" si="326"/>
        <v/>
      </c>
      <c r="V1170" s="8"/>
      <c r="W1170" s="22" t="str">
        <f t="shared" si="319"/>
        <v/>
      </c>
    </row>
    <row r="1171" spans="1:23" ht="18" customHeight="1" x14ac:dyDescent="0.35">
      <c r="A1171" s="69">
        <f>'Energy - Master'!A1170</f>
        <v>47190</v>
      </c>
      <c r="B1171" s="24" t="str">
        <f t="shared" si="312"/>
        <v>Mar-2029</v>
      </c>
      <c r="C1171" s="34" t="str">
        <f t="shared" si="320"/>
        <v/>
      </c>
      <c r="D1171" s="8"/>
      <c r="E1171" s="22" t="str">
        <f t="shared" si="313"/>
        <v/>
      </c>
      <c r="F1171" s="34" t="str">
        <f t="shared" si="321"/>
        <v/>
      </c>
      <c r="G1171" s="8"/>
      <c r="H1171" s="22" t="str">
        <f t="shared" si="314"/>
        <v/>
      </c>
      <c r="I1171" s="34" t="str">
        <f t="shared" si="322"/>
        <v/>
      </c>
      <c r="J1171" s="8"/>
      <c r="K1171" s="22" t="str">
        <f t="shared" si="315"/>
        <v/>
      </c>
      <c r="L1171" s="34" t="str">
        <f t="shared" si="323"/>
        <v/>
      </c>
      <c r="M1171" s="8"/>
      <c r="N1171" s="22" t="str">
        <f t="shared" si="316"/>
        <v/>
      </c>
      <c r="O1171" s="34" t="str">
        <f t="shared" si="324"/>
        <v/>
      </c>
      <c r="P1171" s="8"/>
      <c r="Q1171" s="22" t="str">
        <f t="shared" si="317"/>
        <v/>
      </c>
      <c r="R1171" s="34" t="str">
        <f t="shared" si="325"/>
        <v/>
      </c>
      <c r="S1171" s="8"/>
      <c r="T1171" s="22" t="str">
        <f t="shared" si="318"/>
        <v/>
      </c>
      <c r="U1171" s="34" t="str">
        <f t="shared" si="326"/>
        <v/>
      </c>
      <c r="V1171" s="8"/>
      <c r="W1171" s="22" t="str">
        <f t="shared" si="319"/>
        <v/>
      </c>
    </row>
    <row r="1172" spans="1:23" ht="18" customHeight="1" x14ac:dyDescent="0.35">
      <c r="A1172" s="69">
        <f>'Energy - Master'!A1171</f>
        <v>47191</v>
      </c>
      <c r="B1172" s="24" t="str">
        <f t="shared" si="312"/>
        <v>Mar-2029</v>
      </c>
      <c r="C1172" s="34" t="str">
        <f t="shared" si="320"/>
        <v/>
      </c>
      <c r="D1172" s="8"/>
      <c r="E1172" s="22" t="str">
        <f t="shared" si="313"/>
        <v/>
      </c>
      <c r="F1172" s="34" t="str">
        <f t="shared" si="321"/>
        <v/>
      </c>
      <c r="G1172" s="8"/>
      <c r="H1172" s="22" t="str">
        <f t="shared" si="314"/>
        <v/>
      </c>
      <c r="I1172" s="34" t="str">
        <f t="shared" si="322"/>
        <v/>
      </c>
      <c r="J1172" s="8"/>
      <c r="K1172" s="22" t="str">
        <f t="shared" si="315"/>
        <v/>
      </c>
      <c r="L1172" s="34" t="str">
        <f t="shared" si="323"/>
        <v/>
      </c>
      <c r="M1172" s="8"/>
      <c r="N1172" s="22" t="str">
        <f t="shared" si="316"/>
        <v/>
      </c>
      <c r="O1172" s="34" t="str">
        <f t="shared" si="324"/>
        <v/>
      </c>
      <c r="P1172" s="8"/>
      <c r="Q1172" s="22" t="str">
        <f t="shared" si="317"/>
        <v/>
      </c>
      <c r="R1172" s="34" t="str">
        <f t="shared" si="325"/>
        <v/>
      </c>
      <c r="S1172" s="8"/>
      <c r="T1172" s="22" t="str">
        <f t="shared" si="318"/>
        <v/>
      </c>
      <c r="U1172" s="34" t="str">
        <f t="shared" si="326"/>
        <v/>
      </c>
      <c r="V1172" s="8"/>
      <c r="W1172" s="22" t="str">
        <f t="shared" si="319"/>
        <v/>
      </c>
    </row>
    <row r="1173" spans="1:23" ht="18" customHeight="1" x14ac:dyDescent="0.35">
      <c r="A1173" s="69">
        <f>'Energy - Master'!A1172</f>
        <v>47192</v>
      </c>
      <c r="B1173" s="24" t="str">
        <f t="shared" si="312"/>
        <v>Mar-2029</v>
      </c>
      <c r="C1173" s="34" t="str">
        <f t="shared" si="320"/>
        <v/>
      </c>
      <c r="D1173" s="8"/>
      <c r="E1173" s="22" t="str">
        <f t="shared" si="313"/>
        <v/>
      </c>
      <c r="F1173" s="34" t="str">
        <f t="shared" si="321"/>
        <v/>
      </c>
      <c r="G1173" s="8"/>
      <c r="H1173" s="22" t="str">
        <f t="shared" si="314"/>
        <v/>
      </c>
      <c r="I1173" s="34" t="str">
        <f t="shared" si="322"/>
        <v/>
      </c>
      <c r="J1173" s="8"/>
      <c r="K1173" s="22" t="str">
        <f t="shared" si="315"/>
        <v/>
      </c>
      <c r="L1173" s="34" t="str">
        <f t="shared" si="323"/>
        <v/>
      </c>
      <c r="M1173" s="8"/>
      <c r="N1173" s="22" t="str">
        <f t="shared" si="316"/>
        <v/>
      </c>
      <c r="O1173" s="34" t="str">
        <f t="shared" si="324"/>
        <v/>
      </c>
      <c r="P1173" s="8"/>
      <c r="Q1173" s="22" t="str">
        <f t="shared" si="317"/>
        <v/>
      </c>
      <c r="R1173" s="34" t="str">
        <f t="shared" si="325"/>
        <v/>
      </c>
      <c r="S1173" s="8"/>
      <c r="T1173" s="22" t="str">
        <f t="shared" si="318"/>
        <v/>
      </c>
      <c r="U1173" s="34" t="str">
        <f t="shared" si="326"/>
        <v/>
      </c>
      <c r="V1173" s="8"/>
      <c r="W1173" s="22" t="str">
        <f t="shared" si="319"/>
        <v/>
      </c>
    </row>
    <row r="1174" spans="1:23" ht="18" customHeight="1" x14ac:dyDescent="0.35">
      <c r="A1174" s="69">
        <f>'Energy - Master'!A1173</f>
        <v>47193</v>
      </c>
      <c r="B1174" s="24" t="str">
        <f t="shared" si="312"/>
        <v>Mar-2029</v>
      </c>
      <c r="C1174" s="34" t="str">
        <f t="shared" si="320"/>
        <v/>
      </c>
      <c r="D1174" s="8"/>
      <c r="E1174" s="22" t="str">
        <f t="shared" si="313"/>
        <v/>
      </c>
      <c r="F1174" s="34" t="str">
        <f t="shared" si="321"/>
        <v/>
      </c>
      <c r="G1174" s="8"/>
      <c r="H1174" s="22" t="str">
        <f t="shared" si="314"/>
        <v/>
      </c>
      <c r="I1174" s="34" t="str">
        <f t="shared" si="322"/>
        <v/>
      </c>
      <c r="J1174" s="8"/>
      <c r="K1174" s="22" t="str">
        <f t="shared" si="315"/>
        <v/>
      </c>
      <c r="L1174" s="34" t="str">
        <f t="shared" si="323"/>
        <v/>
      </c>
      <c r="M1174" s="8"/>
      <c r="N1174" s="22" t="str">
        <f t="shared" si="316"/>
        <v/>
      </c>
      <c r="O1174" s="34" t="str">
        <f t="shared" si="324"/>
        <v/>
      </c>
      <c r="P1174" s="8"/>
      <c r="Q1174" s="22" t="str">
        <f t="shared" si="317"/>
        <v/>
      </c>
      <c r="R1174" s="34" t="str">
        <f t="shared" si="325"/>
        <v/>
      </c>
      <c r="S1174" s="8"/>
      <c r="T1174" s="22" t="str">
        <f t="shared" si="318"/>
        <v/>
      </c>
      <c r="U1174" s="34" t="str">
        <f t="shared" si="326"/>
        <v/>
      </c>
      <c r="V1174" s="8"/>
      <c r="W1174" s="22" t="str">
        <f t="shared" si="319"/>
        <v/>
      </c>
    </row>
    <row r="1175" spans="1:23" ht="18" customHeight="1" x14ac:dyDescent="0.35">
      <c r="A1175" s="69">
        <f>'Energy - Master'!A1174</f>
        <v>47194</v>
      </c>
      <c r="B1175" s="24" t="str">
        <f t="shared" si="312"/>
        <v>Mar-2029</v>
      </c>
      <c r="C1175" s="34" t="str">
        <f t="shared" si="320"/>
        <v/>
      </c>
      <c r="D1175" s="8"/>
      <c r="E1175" s="22" t="str">
        <f t="shared" si="313"/>
        <v/>
      </c>
      <c r="F1175" s="34" t="str">
        <f t="shared" si="321"/>
        <v/>
      </c>
      <c r="G1175" s="8"/>
      <c r="H1175" s="22" t="str">
        <f t="shared" si="314"/>
        <v/>
      </c>
      <c r="I1175" s="34" t="str">
        <f t="shared" si="322"/>
        <v/>
      </c>
      <c r="J1175" s="8"/>
      <c r="K1175" s="22" t="str">
        <f t="shared" si="315"/>
        <v/>
      </c>
      <c r="L1175" s="34" t="str">
        <f t="shared" si="323"/>
        <v/>
      </c>
      <c r="M1175" s="8"/>
      <c r="N1175" s="22" t="str">
        <f t="shared" si="316"/>
        <v/>
      </c>
      <c r="O1175" s="34" t="str">
        <f t="shared" si="324"/>
        <v/>
      </c>
      <c r="P1175" s="8"/>
      <c r="Q1175" s="22" t="str">
        <f t="shared" si="317"/>
        <v/>
      </c>
      <c r="R1175" s="34" t="str">
        <f t="shared" si="325"/>
        <v/>
      </c>
      <c r="S1175" s="8"/>
      <c r="T1175" s="22" t="str">
        <f t="shared" si="318"/>
        <v/>
      </c>
      <c r="U1175" s="34" t="str">
        <f t="shared" si="326"/>
        <v/>
      </c>
      <c r="V1175" s="8"/>
      <c r="W1175" s="22" t="str">
        <f t="shared" si="319"/>
        <v/>
      </c>
    </row>
    <row r="1176" spans="1:23" ht="18" customHeight="1" x14ac:dyDescent="0.35">
      <c r="A1176" s="69">
        <f>'Energy - Master'!A1175</f>
        <v>47195</v>
      </c>
      <c r="B1176" s="24" t="str">
        <f t="shared" si="312"/>
        <v>Mar-2029</v>
      </c>
      <c r="C1176" s="34" t="str">
        <f t="shared" si="320"/>
        <v/>
      </c>
      <c r="D1176" s="8"/>
      <c r="E1176" s="22" t="str">
        <f t="shared" si="313"/>
        <v/>
      </c>
      <c r="F1176" s="34" t="str">
        <f t="shared" si="321"/>
        <v/>
      </c>
      <c r="G1176" s="8"/>
      <c r="H1176" s="22" t="str">
        <f t="shared" si="314"/>
        <v/>
      </c>
      <c r="I1176" s="34" t="str">
        <f t="shared" si="322"/>
        <v/>
      </c>
      <c r="J1176" s="8"/>
      <c r="K1176" s="22" t="str">
        <f t="shared" si="315"/>
        <v/>
      </c>
      <c r="L1176" s="34" t="str">
        <f t="shared" si="323"/>
        <v/>
      </c>
      <c r="M1176" s="8"/>
      <c r="N1176" s="22" t="str">
        <f t="shared" si="316"/>
        <v/>
      </c>
      <c r="O1176" s="34" t="str">
        <f t="shared" si="324"/>
        <v/>
      </c>
      <c r="P1176" s="8"/>
      <c r="Q1176" s="22" t="str">
        <f t="shared" si="317"/>
        <v/>
      </c>
      <c r="R1176" s="34" t="str">
        <f t="shared" si="325"/>
        <v/>
      </c>
      <c r="S1176" s="8"/>
      <c r="T1176" s="22" t="str">
        <f t="shared" si="318"/>
        <v/>
      </c>
      <c r="U1176" s="34" t="str">
        <f t="shared" si="326"/>
        <v/>
      </c>
      <c r="V1176" s="8"/>
      <c r="W1176" s="22" t="str">
        <f t="shared" si="319"/>
        <v/>
      </c>
    </row>
    <row r="1177" spans="1:23" ht="18" customHeight="1" x14ac:dyDescent="0.35">
      <c r="A1177" s="69">
        <f>'Energy - Master'!A1176</f>
        <v>47196</v>
      </c>
      <c r="B1177" s="24" t="str">
        <f t="shared" si="312"/>
        <v>Mar-2029</v>
      </c>
      <c r="C1177" s="34" t="str">
        <f t="shared" si="320"/>
        <v/>
      </c>
      <c r="D1177" s="8"/>
      <c r="E1177" s="22" t="str">
        <f t="shared" si="313"/>
        <v/>
      </c>
      <c r="F1177" s="34" t="str">
        <f t="shared" si="321"/>
        <v/>
      </c>
      <c r="G1177" s="8"/>
      <c r="H1177" s="22" t="str">
        <f t="shared" si="314"/>
        <v/>
      </c>
      <c r="I1177" s="34" t="str">
        <f t="shared" si="322"/>
        <v/>
      </c>
      <c r="J1177" s="8"/>
      <c r="K1177" s="22" t="str">
        <f t="shared" si="315"/>
        <v/>
      </c>
      <c r="L1177" s="34" t="str">
        <f t="shared" si="323"/>
        <v/>
      </c>
      <c r="M1177" s="8"/>
      <c r="N1177" s="22" t="str">
        <f t="shared" si="316"/>
        <v/>
      </c>
      <c r="O1177" s="34" t="str">
        <f t="shared" si="324"/>
        <v/>
      </c>
      <c r="P1177" s="8"/>
      <c r="Q1177" s="22" t="str">
        <f t="shared" si="317"/>
        <v/>
      </c>
      <c r="R1177" s="34" t="str">
        <f t="shared" si="325"/>
        <v/>
      </c>
      <c r="S1177" s="8"/>
      <c r="T1177" s="22" t="str">
        <f t="shared" si="318"/>
        <v/>
      </c>
      <c r="U1177" s="34" t="str">
        <f t="shared" si="326"/>
        <v/>
      </c>
      <c r="V1177" s="8"/>
      <c r="W1177" s="22" t="str">
        <f t="shared" si="319"/>
        <v/>
      </c>
    </row>
    <row r="1178" spans="1:23" ht="18" customHeight="1" x14ac:dyDescent="0.35">
      <c r="A1178" s="69">
        <f>'Energy - Master'!A1177</f>
        <v>47197</v>
      </c>
      <c r="B1178" s="24" t="str">
        <f t="shared" si="312"/>
        <v>Mar-2029</v>
      </c>
      <c r="C1178" s="34" t="str">
        <f t="shared" si="320"/>
        <v/>
      </c>
      <c r="D1178" s="8"/>
      <c r="E1178" s="22" t="str">
        <f t="shared" si="313"/>
        <v/>
      </c>
      <c r="F1178" s="34" t="str">
        <f t="shared" si="321"/>
        <v/>
      </c>
      <c r="G1178" s="8"/>
      <c r="H1178" s="22" t="str">
        <f t="shared" si="314"/>
        <v/>
      </c>
      <c r="I1178" s="34" t="str">
        <f t="shared" si="322"/>
        <v/>
      </c>
      <c r="J1178" s="8"/>
      <c r="K1178" s="22" t="str">
        <f t="shared" si="315"/>
        <v/>
      </c>
      <c r="L1178" s="34" t="str">
        <f t="shared" si="323"/>
        <v/>
      </c>
      <c r="M1178" s="8"/>
      <c r="N1178" s="22" t="str">
        <f t="shared" si="316"/>
        <v/>
      </c>
      <c r="O1178" s="34" t="str">
        <f t="shared" si="324"/>
        <v/>
      </c>
      <c r="P1178" s="8"/>
      <c r="Q1178" s="22" t="str">
        <f t="shared" si="317"/>
        <v/>
      </c>
      <c r="R1178" s="34" t="str">
        <f t="shared" si="325"/>
        <v/>
      </c>
      <c r="S1178" s="8"/>
      <c r="T1178" s="22" t="str">
        <f t="shared" si="318"/>
        <v/>
      </c>
      <c r="U1178" s="34" t="str">
        <f t="shared" si="326"/>
        <v/>
      </c>
      <c r="V1178" s="8"/>
      <c r="W1178" s="22" t="str">
        <f t="shared" si="319"/>
        <v/>
      </c>
    </row>
    <row r="1179" spans="1:23" ht="18" customHeight="1" x14ac:dyDescent="0.35">
      <c r="A1179" s="69">
        <f>'Energy - Master'!A1178</f>
        <v>47198</v>
      </c>
      <c r="B1179" s="24" t="str">
        <f t="shared" si="312"/>
        <v>Mar-2029</v>
      </c>
      <c r="C1179" s="34" t="str">
        <f t="shared" si="320"/>
        <v/>
      </c>
      <c r="D1179" s="8"/>
      <c r="E1179" s="22" t="str">
        <f t="shared" si="313"/>
        <v/>
      </c>
      <c r="F1179" s="34" t="str">
        <f t="shared" si="321"/>
        <v/>
      </c>
      <c r="G1179" s="8"/>
      <c r="H1179" s="22" t="str">
        <f t="shared" si="314"/>
        <v/>
      </c>
      <c r="I1179" s="34" t="str">
        <f t="shared" si="322"/>
        <v/>
      </c>
      <c r="J1179" s="8"/>
      <c r="K1179" s="22" t="str">
        <f t="shared" si="315"/>
        <v/>
      </c>
      <c r="L1179" s="34" t="str">
        <f t="shared" si="323"/>
        <v/>
      </c>
      <c r="M1179" s="8"/>
      <c r="N1179" s="22" t="str">
        <f t="shared" si="316"/>
        <v/>
      </c>
      <c r="O1179" s="34" t="str">
        <f t="shared" si="324"/>
        <v/>
      </c>
      <c r="P1179" s="8"/>
      <c r="Q1179" s="22" t="str">
        <f t="shared" si="317"/>
        <v/>
      </c>
      <c r="R1179" s="34" t="str">
        <f t="shared" si="325"/>
        <v/>
      </c>
      <c r="S1179" s="8"/>
      <c r="T1179" s="22" t="str">
        <f t="shared" si="318"/>
        <v/>
      </c>
      <c r="U1179" s="34" t="str">
        <f t="shared" si="326"/>
        <v/>
      </c>
      <c r="V1179" s="8"/>
      <c r="W1179" s="22" t="str">
        <f t="shared" si="319"/>
        <v/>
      </c>
    </row>
    <row r="1180" spans="1:23" ht="18" customHeight="1" x14ac:dyDescent="0.35">
      <c r="A1180" s="69">
        <f>'Energy - Master'!A1179</f>
        <v>47199</v>
      </c>
      <c r="B1180" s="24" t="str">
        <f t="shared" si="312"/>
        <v>Mar-2029</v>
      </c>
      <c r="C1180" s="34" t="str">
        <f t="shared" si="320"/>
        <v/>
      </c>
      <c r="D1180" s="8"/>
      <c r="E1180" s="22" t="str">
        <f t="shared" si="313"/>
        <v/>
      </c>
      <c r="F1180" s="34" t="str">
        <f t="shared" si="321"/>
        <v/>
      </c>
      <c r="G1180" s="8"/>
      <c r="H1180" s="22" t="str">
        <f t="shared" si="314"/>
        <v/>
      </c>
      <c r="I1180" s="34" t="str">
        <f t="shared" si="322"/>
        <v/>
      </c>
      <c r="J1180" s="8"/>
      <c r="K1180" s="22" t="str">
        <f t="shared" si="315"/>
        <v/>
      </c>
      <c r="L1180" s="34" t="str">
        <f t="shared" si="323"/>
        <v/>
      </c>
      <c r="M1180" s="8"/>
      <c r="N1180" s="22" t="str">
        <f t="shared" si="316"/>
        <v/>
      </c>
      <c r="O1180" s="34" t="str">
        <f t="shared" si="324"/>
        <v/>
      </c>
      <c r="P1180" s="8"/>
      <c r="Q1180" s="22" t="str">
        <f t="shared" si="317"/>
        <v/>
      </c>
      <c r="R1180" s="34" t="str">
        <f t="shared" si="325"/>
        <v/>
      </c>
      <c r="S1180" s="8"/>
      <c r="T1180" s="22" t="str">
        <f t="shared" si="318"/>
        <v/>
      </c>
      <c r="U1180" s="34" t="str">
        <f t="shared" si="326"/>
        <v/>
      </c>
      <c r="V1180" s="8"/>
      <c r="W1180" s="22" t="str">
        <f t="shared" si="319"/>
        <v/>
      </c>
    </row>
    <row r="1181" spans="1:23" ht="18" customHeight="1" x14ac:dyDescent="0.35">
      <c r="A1181" s="69">
        <f>'Energy - Master'!A1180</f>
        <v>47200</v>
      </c>
      <c r="B1181" s="24" t="str">
        <f t="shared" si="312"/>
        <v>Mar-2029</v>
      </c>
      <c r="C1181" s="34" t="str">
        <f t="shared" si="320"/>
        <v/>
      </c>
      <c r="D1181" s="8"/>
      <c r="E1181" s="22" t="str">
        <f t="shared" si="313"/>
        <v/>
      </c>
      <c r="F1181" s="34" t="str">
        <f t="shared" si="321"/>
        <v/>
      </c>
      <c r="G1181" s="8"/>
      <c r="H1181" s="22" t="str">
        <f t="shared" si="314"/>
        <v/>
      </c>
      <c r="I1181" s="34" t="str">
        <f t="shared" si="322"/>
        <v/>
      </c>
      <c r="J1181" s="8"/>
      <c r="K1181" s="22" t="str">
        <f t="shared" si="315"/>
        <v/>
      </c>
      <c r="L1181" s="34" t="str">
        <f t="shared" si="323"/>
        <v/>
      </c>
      <c r="M1181" s="8"/>
      <c r="N1181" s="22" t="str">
        <f t="shared" si="316"/>
        <v/>
      </c>
      <c r="O1181" s="34" t="str">
        <f t="shared" si="324"/>
        <v/>
      </c>
      <c r="P1181" s="8"/>
      <c r="Q1181" s="22" t="str">
        <f t="shared" si="317"/>
        <v/>
      </c>
      <c r="R1181" s="34" t="str">
        <f t="shared" si="325"/>
        <v/>
      </c>
      <c r="S1181" s="8"/>
      <c r="T1181" s="22" t="str">
        <f t="shared" si="318"/>
        <v/>
      </c>
      <c r="U1181" s="34" t="str">
        <f t="shared" si="326"/>
        <v/>
      </c>
      <c r="V1181" s="8"/>
      <c r="W1181" s="22" t="str">
        <f t="shared" si="319"/>
        <v/>
      </c>
    </row>
    <row r="1182" spans="1:23" ht="18" customHeight="1" x14ac:dyDescent="0.35">
      <c r="A1182" s="69">
        <f>'Energy - Master'!A1181</f>
        <v>47201</v>
      </c>
      <c r="B1182" s="24" t="str">
        <f t="shared" si="312"/>
        <v>Mar-2029</v>
      </c>
      <c r="C1182" s="34" t="str">
        <f t="shared" si="320"/>
        <v/>
      </c>
      <c r="D1182" s="8"/>
      <c r="E1182" s="22" t="str">
        <f t="shared" si="313"/>
        <v/>
      </c>
      <c r="F1182" s="34" t="str">
        <f t="shared" si="321"/>
        <v/>
      </c>
      <c r="G1182" s="8"/>
      <c r="H1182" s="22" t="str">
        <f t="shared" si="314"/>
        <v/>
      </c>
      <c r="I1182" s="34" t="str">
        <f t="shared" si="322"/>
        <v/>
      </c>
      <c r="J1182" s="8"/>
      <c r="K1182" s="22" t="str">
        <f t="shared" si="315"/>
        <v/>
      </c>
      <c r="L1182" s="34" t="str">
        <f t="shared" si="323"/>
        <v/>
      </c>
      <c r="M1182" s="8"/>
      <c r="N1182" s="22" t="str">
        <f t="shared" si="316"/>
        <v/>
      </c>
      <c r="O1182" s="34" t="str">
        <f t="shared" si="324"/>
        <v/>
      </c>
      <c r="P1182" s="8"/>
      <c r="Q1182" s="22" t="str">
        <f t="shared" si="317"/>
        <v/>
      </c>
      <c r="R1182" s="34" t="str">
        <f t="shared" si="325"/>
        <v/>
      </c>
      <c r="S1182" s="8"/>
      <c r="T1182" s="22" t="str">
        <f t="shared" si="318"/>
        <v/>
      </c>
      <c r="U1182" s="34" t="str">
        <f t="shared" si="326"/>
        <v/>
      </c>
      <c r="V1182" s="8"/>
      <c r="W1182" s="22" t="str">
        <f t="shared" si="319"/>
        <v/>
      </c>
    </row>
    <row r="1183" spans="1:23" ht="18" customHeight="1" x14ac:dyDescent="0.35">
      <c r="A1183" s="69">
        <f>'Energy - Master'!A1182</f>
        <v>47202</v>
      </c>
      <c r="B1183" s="24" t="str">
        <f t="shared" si="312"/>
        <v>Mar-2029</v>
      </c>
      <c r="C1183" s="34" t="str">
        <f t="shared" si="320"/>
        <v/>
      </c>
      <c r="D1183" s="8"/>
      <c r="E1183" s="22" t="str">
        <f t="shared" si="313"/>
        <v/>
      </c>
      <c r="F1183" s="34" t="str">
        <f t="shared" si="321"/>
        <v/>
      </c>
      <c r="G1183" s="8"/>
      <c r="H1183" s="22" t="str">
        <f t="shared" si="314"/>
        <v/>
      </c>
      <c r="I1183" s="34" t="str">
        <f t="shared" si="322"/>
        <v/>
      </c>
      <c r="J1183" s="8"/>
      <c r="K1183" s="22" t="str">
        <f t="shared" si="315"/>
        <v/>
      </c>
      <c r="L1183" s="34" t="str">
        <f t="shared" si="323"/>
        <v/>
      </c>
      <c r="M1183" s="8"/>
      <c r="N1183" s="22" t="str">
        <f t="shared" si="316"/>
        <v/>
      </c>
      <c r="O1183" s="34" t="str">
        <f t="shared" si="324"/>
        <v/>
      </c>
      <c r="P1183" s="8"/>
      <c r="Q1183" s="22" t="str">
        <f t="shared" si="317"/>
        <v/>
      </c>
      <c r="R1183" s="34" t="str">
        <f t="shared" si="325"/>
        <v/>
      </c>
      <c r="S1183" s="8"/>
      <c r="T1183" s="22" t="str">
        <f t="shared" si="318"/>
        <v/>
      </c>
      <c r="U1183" s="34" t="str">
        <f t="shared" si="326"/>
        <v/>
      </c>
      <c r="V1183" s="8"/>
      <c r="W1183" s="22" t="str">
        <f t="shared" si="319"/>
        <v/>
      </c>
    </row>
    <row r="1184" spans="1:23" ht="18" customHeight="1" x14ac:dyDescent="0.35">
      <c r="A1184" s="69">
        <f>'Energy - Master'!A1183</f>
        <v>47203</v>
      </c>
      <c r="B1184" s="24" t="str">
        <f t="shared" si="312"/>
        <v>Mar-2029</v>
      </c>
      <c r="C1184" s="34" t="str">
        <f t="shared" si="320"/>
        <v/>
      </c>
      <c r="D1184" s="8"/>
      <c r="E1184" s="22" t="str">
        <f t="shared" si="313"/>
        <v/>
      </c>
      <c r="F1184" s="34" t="str">
        <f t="shared" si="321"/>
        <v/>
      </c>
      <c r="G1184" s="8"/>
      <c r="H1184" s="22" t="str">
        <f t="shared" si="314"/>
        <v/>
      </c>
      <c r="I1184" s="34" t="str">
        <f t="shared" si="322"/>
        <v/>
      </c>
      <c r="J1184" s="8"/>
      <c r="K1184" s="22" t="str">
        <f t="shared" si="315"/>
        <v/>
      </c>
      <c r="L1184" s="34" t="str">
        <f t="shared" si="323"/>
        <v/>
      </c>
      <c r="M1184" s="8"/>
      <c r="N1184" s="22" t="str">
        <f t="shared" si="316"/>
        <v/>
      </c>
      <c r="O1184" s="34" t="str">
        <f t="shared" si="324"/>
        <v/>
      </c>
      <c r="P1184" s="8"/>
      <c r="Q1184" s="22" t="str">
        <f t="shared" si="317"/>
        <v/>
      </c>
      <c r="R1184" s="34" t="str">
        <f t="shared" si="325"/>
        <v/>
      </c>
      <c r="S1184" s="8"/>
      <c r="T1184" s="22" t="str">
        <f t="shared" si="318"/>
        <v/>
      </c>
      <c r="U1184" s="34" t="str">
        <f t="shared" si="326"/>
        <v/>
      </c>
      <c r="V1184" s="8"/>
      <c r="W1184" s="22" t="str">
        <f t="shared" si="319"/>
        <v/>
      </c>
    </row>
    <row r="1185" spans="1:23" ht="18" customHeight="1" x14ac:dyDescent="0.35">
      <c r="A1185" s="69">
        <f>'Energy - Master'!A1184</f>
        <v>47204</v>
      </c>
      <c r="B1185" s="24" t="str">
        <f t="shared" si="312"/>
        <v>Mar-2029</v>
      </c>
      <c r="C1185" s="34" t="str">
        <f t="shared" si="320"/>
        <v/>
      </c>
      <c r="D1185" s="8"/>
      <c r="E1185" s="22" t="str">
        <f t="shared" si="313"/>
        <v/>
      </c>
      <c r="F1185" s="34" t="str">
        <f t="shared" si="321"/>
        <v/>
      </c>
      <c r="G1185" s="8"/>
      <c r="H1185" s="22" t="str">
        <f t="shared" si="314"/>
        <v/>
      </c>
      <c r="I1185" s="34" t="str">
        <f t="shared" si="322"/>
        <v/>
      </c>
      <c r="J1185" s="8"/>
      <c r="K1185" s="22" t="str">
        <f t="shared" si="315"/>
        <v/>
      </c>
      <c r="L1185" s="34" t="str">
        <f t="shared" si="323"/>
        <v/>
      </c>
      <c r="M1185" s="8"/>
      <c r="N1185" s="22" t="str">
        <f t="shared" si="316"/>
        <v/>
      </c>
      <c r="O1185" s="34" t="str">
        <f t="shared" si="324"/>
        <v/>
      </c>
      <c r="P1185" s="8"/>
      <c r="Q1185" s="22" t="str">
        <f t="shared" si="317"/>
        <v/>
      </c>
      <c r="R1185" s="34" t="str">
        <f t="shared" si="325"/>
        <v/>
      </c>
      <c r="S1185" s="8"/>
      <c r="T1185" s="22" t="str">
        <f t="shared" si="318"/>
        <v/>
      </c>
      <c r="U1185" s="34" t="str">
        <f t="shared" si="326"/>
        <v/>
      </c>
      <c r="V1185" s="8"/>
      <c r="W1185" s="22" t="str">
        <f t="shared" si="319"/>
        <v/>
      </c>
    </row>
    <row r="1186" spans="1:23" ht="18" customHeight="1" x14ac:dyDescent="0.35">
      <c r="A1186" s="69">
        <f>'Energy - Master'!A1185</f>
        <v>47205</v>
      </c>
      <c r="B1186" s="24" t="str">
        <f t="shared" si="312"/>
        <v>Mar-2029</v>
      </c>
      <c r="C1186" s="34" t="str">
        <f t="shared" si="320"/>
        <v/>
      </c>
      <c r="D1186" s="8"/>
      <c r="E1186" s="22" t="str">
        <f t="shared" si="313"/>
        <v/>
      </c>
      <c r="F1186" s="34" t="str">
        <f t="shared" si="321"/>
        <v/>
      </c>
      <c r="G1186" s="8"/>
      <c r="H1186" s="22" t="str">
        <f t="shared" si="314"/>
        <v/>
      </c>
      <c r="I1186" s="34" t="str">
        <f t="shared" si="322"/>
        <v/>
      </c>
      <c r="J1186" s="8"/>
      <c r="K1186" s="22" t="str">
        <f t="shared" si="315"/>
        <v/>
      </c>
      <c r="L1186" s="34" t="str">
        <f t="shared" si="323"/>
        <v/>
      </c>
      <c r="M1186" s="8"/>
      <c r="N1186" s="22" t="str">
        <f t="shared" si="316"/>
        <v/>
      </c>
      <c r="O1186" s="34" t="str">
        <f t="shared" si="324"/>
        <v/>
      </c>
      <c r="P1186" s="8"/>
      <c r="Q1186" s="22" t="str">
        <f t="shared" si="317"/>
        <v/>
      </c>
      <c r="R1186" s="34" t="str">
        <f t="shared" si="325"/>
        <v/>
      </c>
      <c r="S1186" s="8"/>
      <c r="T1186" s="22" t="str">
        <f t="shared" si="318"/>
        <v/>
      </c>
      <c r="U1186" s="34" t="str">
        <f t="shared" si="326"/>
        <v/>
      </c>
      <c r="V1186" s="8"/>
      <c r="W1186" s="22" t="str">
        <f t="shared" si="319"/>
        <v/>
      </c>
    </row>
    <row r="1187" spans="1:23" ht="18" customHeight="1" x14ac:dyDescent="0.35">
      <c r="A1187" s="69">
        <f>'Energy - Master'!A1186</f>
        <v>47206</v>
      </c>
      <c r="B1187" s="24" t="str">
        <f t="shared" si="312"/>
        <v>Mar-2029</v>
      </c>
      <c r="C1187" s="34" t="str">
        <f t="shared" si="320"/>
        <v/>
      </c>
      <c r="D1187" s="8"/>
      <c r="E1187" s="22" t="str">
        <f t="shared" si="313"/>
        <v/>
      </c>
      <c r="F1187" s="34" t="str">
        <f t="shared" si="321"/>
        <v/>
      </c>
      <c r="G1187" s="8"/>
      <c r="H1187" s="22" t="str">
        <f t="shared" si="314"/>
        <v/>
      </c>
      <c r="I1187" s="34" t="str">
        <f t="shared" si="322"/>
        <v/>
      </c>
      <c r="J1187" s="8"/>
      <c r="K1187" s="22" t="str">
        <f t="shared" si="315"/>
        <v/>
      </c>
      <c r="L1187" s="34" t="str">
        <f t="shared" si="323"/>
        <v/>
      </c>
      <c r="M1187" s="8"/>
      <c r="N1187" s="22" t="str">
        <f t="shared" si="316"/>
        <v/>
      </c>
      <c r="O1187" s="34" t="str">
        <f t="shared" si="324"/>
        <v/>
      </c>
      <c r="P1187" s="8"/>
      <c r="Q1187" s="22" t="str">
        <f t="shared" si="317"/>
        <v/>
      </c>
      <c r="R1187" s="34" t="str">
        <f t="shared" si="325"/>
        <v/>
      </c>
      <c r="S1187" s="8"/>
      <c r="T1187" s="22" t="str">
        <f t="shared" si="318"/>
        <v/>
      </c>
      <c r="U1187" s="34" t="str">
        <f t="shared" si="326"/>
        <v/>
      </c>
      <c r="V1187" s="8"/>
      <c r="W1187" s="22" t="str">
        <f t="shared" si="319"/>
        <v/>
      </c>
    </row>
    <row r="1188" spans="1:23" ht="18" customHeight="1" x14ac:dyDescent="0.35">
      <c r="A1188" s="69">
        <f>'Energy - Master'!A1187</f>
        <v>47207</v>
      </c>
      <c r="B1188" s="24" t="str">
        <f t="shared" si="312"/>
        <v>Mar-2029</v>
      </c>
      <c r="C1188" s="34" t="str">
        <f t="shared" si="320"/>
        <v/>
      </c>
      <c r="D1188" s="8"/>
      <c r="E1188" s="22" t="str">
        <f t="shared" si="313"/>
        <v/>
      </c>
      <c r="F1188" s="34" t="str">
        <f t="shared" si="321"/>
        <v/>
      </c>
      <c r="G1188" s="8"/>
      <c r="H1188" s="22" t="str">
        <f t="shared" si="314"/>
        <v/>
      </c>
      <c r="I1188" s="34" t="str">
        <f t="shared" si="322"/>
        <v/>
      </c>
      <c r="J1188" s="8"/>
      <c r="K1188" s="22" t="str">
        <f t="shared" si="315"/>
        <v/>
      </c>
      <c r="L1188" s="34" t="str">
        <f t="shared" si="323"/>
        <v/>
      </c>
      <c r="M1188" s="8"/>
      <c r="N1188" s="22" t="str">
        <f t="shared" si="316"/>
        <v/>
      </c>
      <c r="O1188" s="34" t="str">
        <f t="shared" si="324"/>
        <v/>
      </c>
      <c r="P1188" s="8"/>
      <c r="Q1188" s="22" t="str">
        <f t="shared" si="317"/>
        <v/>
      </c>
      <c r="R1188" s="34" t="str">
        <f t="shared" si="325"/>
        <v/>
      </c>
      <c r="S1188" s="8"/>
      <c r="T1188" s="22" t="str">
        <f t="shared" si="318"/>
        <v/>
      </c>
      <c r="U1188" s="34" t="str">
        <f t="shared" si="326"/>
        <v/>
      </c>
      <c r="V1188" s="8"/>
      <c r="W1188" s="22" t="str">
        <f t="shared" si="319"/>
        <v/>
      </c>
    </row>
    <row r="1189" spans="1:23" ht="18" customHeight="1" x14ac:dyDescent="0.35">
      <c r="A1189" s="69">
        <f>'Energy - Master'!A1188</f>
        <v>47208</v>
      </c>
      <c r="B1189" s="24" t="str">
        <f t="shared" si="312"/>
        <v>Mar-2029</v>
      </c>
      <c r="C1189" s="34" t="str">
        <f t="shared" si="320"/>
        <v/>
      </c>
      <c r="D1189" s="8"/>
      <c r="E1189" s="22" t="str">
        <f t="shared" si="313"/>
        <v/>
      </c>
      <c r="F1189" s="34" t="str">
        <f t="shared" si="321"/>
        <v/>
      </c>
      <c r="G1189" s="8"/>
      <c r="H1189" s="22" t="str">
        <f t="shared" si="314"/>
        <v/>
      </c>
      <c r="I1189" s="34" t="str">
        <f t="shared" si="322"/>
        <v/>
      </c>
      <c r="J1189" s="8"/>
      <c r="K1189" s="22" t="str">
        <f t="shared" si="315"/>
        <v/>
      </c>
      <c r="L1189" s="34" t="str">
        <f t="shared" si="323"/>
        <v/>
      </c>
      <c r="M1189" s="8"/>
      <c r="N1189" s="22" t="str">
        <f t="shared" si="316"/>
        <v/>
      </c>
      <c r="O1189" s="34" t="str">
        <f t="shared" si="324"/>
        <v/>
      </c>
      <c r="P1189" s="8"/>
      <c r="Q1189" s="22" t="str">
        <f t="shared" si="317"/>
        <v/>
      </c>
      <c r="R1189" s="34" t="str">
        <f t="shared" si="325"/>
        <v/>
      </c>
      <c r="S1189" s="8"/>
      <c r="T1189" s="22" t="str">
        <f t="shared" si="318"/>
        <v/>
      </c>
      <c r="U1189" s="34" t="str">
        <f t="shared" si="326"/>
        <v/>
      </c>
      <c r="V1189" s="8"/>
      <c r="W1189" s="22" t="str">
        <f t="shared" si="319"/>
        <v/>
      </c>
    </row>
    <row r="1190" spans="1:23" ht="18" customHeight="1" x14ac:dyDescent="0.35">
      <c r="A1190" s="69">
        <f>'Energy - Master'!A1189</f>
        <v>47209</v>
      </c>
      <c r="B1190" s="24" t="str">
        <f t="shared" si="312"/>
        <v>Apr-2029</v>
      </c>
      <c r="C1190" s="34" t="str">
        <f t="shared" si="320"/>
        <v/>
      </c>
      <c r="D1190" s="8"/>
      <c r="E1190" s="22" t="str">
        <f t="shared" si="313"/>
        <v/>
      </c>
      <c r="F1190" s="34" t="str">
        <f t="shared" si="321"/>
        <v/>
      </c>
      <c r="G1190" s="8"/>
      <c r="H1190" s="22" t="str">
        <f t="shared" si="314"/>
        <v/>
      </c>
      <c r="I1190" s="34" t="str">
        <f t="shared" si="322"/>
        <v/>
      </c>
      <c r="J1190" s="8"/>
      <c r="K1190" s="22" t="str">
        <f t="shared" si="315"/>
        <v/>
      </c>
      <c r="L1190" s="34" t="str">
        <f t="shared" si="323"/>
        <v/>
      </c>
      <c r="M1190" s="8"/>
      <c r="N1190" s="22" t="str">
        <f t="shared" si="316"/>
        <v/>
      </c>
      <c r="O1190" s="34" t="str">
        <f t="shared" si="324"/>
        <v/>
      </c>
      <c r="P1190" s="8"/>
      <c r="Q1190" s="22" t="str">
        <f t="shared" si="317"/>
        <v/>
      </c>
      <c r="R1190" s="34" t="str">
        <f t="shared" si="325"/>
        <v/>
      </c>
      <c r="S1190" s="8"/>
      <c r="T1190" s="22" t="str">
        <f t="shared" si="318"/>
        <v/>
      </c>
      <c r="U1190" s="34" t="str">
        <f t="shared" si="326"/>
        <v/>
      </c>
      <c r="V1190" s="8"/>
      <c r="W1190" s="22" t="str">
        <f t="shared" si="319"/>
        <v/>
      </c>
    </row>
    <row r="1191" spans="1:23" ht="18" customHeight="1" x14ac:dyDescent="0.35">
      <c r="A1191" s="69">
        <f>'Energy - Master'!A1190</f>
        <v>47210</v>
      </c>
      <c r="B1191" s="24" t="str">
        <f t="shared" si="312"/>
        <v>Apr-2029</v>
      </c>
      <c r="C1191" s="34" t="str">
        <f t="shared" si="320"/>
        <v/>
      </c>
      <c r="D1191" s="8"/>
      <c r="E1191" s="22" t="str">
        <f t="shared" si="313"/>
        <v/>
      </c>
      <c r="F1191" s="34" t="str">
        <f t="shared" si="321"/>
        <v/>
      </c>
      <c r="G1191" s="8"/>
      <c r="H1191" s="22" t="str">
        <f t="shared" si="314"/>
        <v/>
      </c>
      <c r="I1191" s="34" t="str">
        <f t="shared" si="322"/>
        <v/>
      </c>
      <c r="J1191" s="8"/>
      <c r="K1191" s="22" t="str">
        <f t="shared" si="315"/>
        <v/>
      </c>
      <c r="L1191" s="34" t="str">
        <f t="shared" si="323"/>
        <v/>
      </c>
      <c r="M1191" s="8"/>
      <c r="N1191" s="22" t="str">
        <f t="shared" si="316"/>
        <v/>
      </c>
      <c r="O1191" s="34" t="str">
        <f t="shared" si="324"/>
        <v/>
      </c>
      <c r="P1191" s="8"/>
      <c r="Q1191" s="22" t="str">
        <f t="shared" si="317"/>
        <v/>
      </c>
      <c r="R1191" s="34" t="str">
        <f t="shared" si="325"/>
        <v/>
      </c>
      <c r="S1191" s="8"/>
      <c r="T1191" s="22" t="str">
        <f t="shared" si="318"/>
        <v/>
      </c>
      <c r="U1191" s="34" t="str">
        <f t="shared" si="326"/>
        <v/>
      </c>
      <c r="V1191" s="8"/>
      <c r="W1191" s="22" t="str">
        <f t="shared" si="319"/>
        <v/>
      </c>
    </row>
    <row r="1192" spans="1:23" ht="18" customHeight="1" x14ac:dyDescent="0.35">
      <c r="A1192" s="69">
        <f>'Energy - Master'!A1191</f>
        <v>47211</v>
      </c>
      <c r="B1192" s="24" t="str">
        <f t="shared" si="312"/>
        <v>Apr-2029</v>
      </c>
      <c r="C1192" s="34" t="str">
        <f t="shared" si="320"/>
        <v/>
      </c>
      <c r="D1192" s="8"/>
      <c r="E1192" s="22" t="str">
        <f t="shared" si="313"/>
        <v/>
      </c>
      <c r="F1192" s="34" t="str">
        <f t="shared" si="321"/>
        <v/>
      </c>
      <c r="G1192" s="8"/>
      <c r="H1192" s="22" t="str">
        <f t="shared" si="314"/>
        <v/>
      </c>
      <c r="I1192" s="34" t="str">
        <f t="shared" si="322"/>
        <v/>
      </c>
      <c r="J1192" s="8"/>
      <c r="K1192" s="22" t="str">
        <f t="shared" si="315"/>
        <v/>
      </c>
      <c r="L1192" s="34" t="str">
        <f t="shared" si="323"/>
        <v/>
      </c>
      <c r="M1192" s="8"/>
      <c r="N1192" s="22" t="str">
        <f t="shared" si="316"/>
        <v/>
      </c>
      <c r="O1192" s="34" t="str">
        <f t="shared" si="324"/>
        <v/>
      </c>
      <c r="P1192" s="8"/>
      <c r="Q1192" s="22" t="str">
        <f t="shared" si="317"/>
        <v/>
      </c>
      <c r="R1192" s="34" t="str">
        <f t="shared" si="325"/>
        <v/>
      </c>
      <c r="S1192" s="8"/>
      <c r="T1192" s="22" t="str">
        <f t="shared" si="318"/>
        <v/>
      </c>
      <c r="U1192" s="34" t="str">
        <f t="shared" si="326"/>
        <v/>
      </c>
      <c r="V1192" s="8"/>
      <c r="W1192" s="22" t="str">
        <f t="shared" si="319"/>
        <v/>
      </c>
    </row>
    <row r="1193" spans="1:23" ht="18" customHeight="1" x14ac:dyDescent="0.35">
      <c r="A1193" s="69">
        <f>'Energy - Master'!A1192</f>
        <v>47212</v>
      </c>
      <c r="B1193" s="24" t="str">
        <f t="shared" si="312"/>
        <v>Apr-2029</v>
      </c>
      <c r="C1193" s="34" t="str">
        <f t="shared" si="320"/>
        <v/>
      </c>
      <c r="D1193" s="8"/>
      <c r="E1193" s="22" t="str">
        <f t="shared" si="313"/>
        <v/>
      </c>
      <c r="F1193" s="34" t="str">
        <f t="shared" si="321"/>
        <v/>
      </c>
      <c r="G1193" s="8"/>
      <c r="H1193" s="22" t="str">
        <f t="shared" si="314"/>
        <v/>
      </c>
      <c r="I1193" s="34" t="str">
        <f t="shared" si="322"/>
        <v/>
      </c>
      <c r="J1193" s="8"/>
      <c r="K1193" s="22" t="str">
        <f t="shared" si="315"/>
        <v/>
      </c>
      <c r="L1193" s="34" t="str">
        <f t="shared" si="323"/>
        <v/>
      </c>
      <c r="M1193" s="8"/>
      <c r="N1193" s="22" t="str">
        <f t="shared" si="316"/>
        <v/>
      </c>
      <c r="O1193" s="34" t="str">
        <f t="shared" si="324"/>
        <v/>
      </c>
      <c r="P1193" s="8"/>
      <c r="Q1193" s="22" t="str">
        <f t="shared" si="317"/>
        <v/>
      </c>
      <c r="R1193" s="34" t="str">
        <f t="shared" si="325"/>
        <v/>
      </c>
      <c r="S1193" s="8"/>
      <c r="T1193" s="22" t="str">
        <f t="shared" si="318"/>
        <v/>
      </c>
      <c r="U1193" s="34" t="str">
        <f t="shared" si="326"/>
        <v/>
      </c>
      <c r="V1193" s="8"/>
      <c r="W1193" s="22" t="str">
        <f t="shared" si="319"/>
        <v/>
      </c>
    </row>
    <row r="1194" spans="1:23" ht="18" customHeight="1" x14ac:dyDescent="0.35">
      <c r="A1194" s="69">
        <f>'Energy - Master'!A1193</f>
        <v>47213</v>
      </c>
      <c r="B1194" s="24" t="str">
        <f t="shared" si="312"/>
        <v>Apr-2029</v>
      </c>
      <c r="C1194" s="34" t="str">
        <f t="shared" si="320"/>
        <v/>
      </c>
      <c r="D1194" s="8"/>
      <c r="E1194" s="22" t="str">
        <f t="shared" si="313"/>
        <v/>
      </c>
      <c r="F1194" s="34" t="str">
        <f t="shared" si="321"/>
        <v/>
      </c>
      <c r="G1194" s="8"/>
      <c r="H1194" s="22" t="str">
        <f t="shared" si="314"/>
        <v/>
      </c>
      <c r="I1194" s="34" t="str">
        <f t="shared" si="322"/>
        <v/>
      </c>
      <c r="J1194" s="8"/>
      <c r="K1194" s="22" t="str">
        <f t="shared" si="315"/>
        <v/>
      </c>
      <c r="L1194" s="34" t="str">
        <f t="shared" si="323"/>
        <v/>
      </c>
      <c r="M1194" s="8"/>
      <c r="N1194" s="22" t="str">
        <f t="shared" si="316"/>
        <v/>
      </c>
      <c r="O1194" s="34" t="str">
        <f t="shared" si="324"/>
        <v/>
      </c>
      <c r="P1194" s="8"/>
      <c r="Q1194" s="22" t="str">
        <f t="shared" si="317"/>
        <v/>
      </c>
      <c r="R1194" s="34" t="str">
        <f t="shared" si="325"/>
        <v/>
      </c>
      <c r="S1194" s="8"/>
      <c r="T1194" s="22" t="str">
        <f t="shared" si="318"/>
        <v/>
      </c>
      <c r="U1194" s="34" t="str">
        <f t="shared" si="326"/>
        <v/>
      </c>
      <c r="V1194" s="8"/>
      <c r="W1194" s="22" t="str">
        <f t="shared" si="319"/>
        <v/>
      </c>
    </row>
    <row r="1195" spans="1:23" ht="18" customHeight="1" x14ac:dyDescent="0.35">
      <c r="A1195" s="69">
        <f>'Energy - Master'!A1194</f>
        <v>47214</v>
      </c>
      <c r="B1195" s="24" t="str">
        <f t="shared" si="312"/>
        <v>Apr-2029</v>
      </c>
      <c r="C1195" s="34" t="str">
        <f t="shared" si="320"/>
        <v/>
      </c>
      <c r="D1195" s="8"/>
      <c r="E1195" s="22" t="str">
        <f t="shared" si="313"/>
        <v/>
      </c>
      <c r="F1195" s="34" t="str">
        <f t="shared" si="321"/>
        <v/>
      </c>
      <c r="G1195" s="8"/>
      <c r="H1195" s="22" t="str">
        <f t="shared" si="314"/>
        <v/>
      </c>
      <c r="I1195" s="34" t="str">
        <f t="shared" si="322"/>
        <v/>
      </c>
      <c r="J1195" s="8"/>
      <c r="K1195" s="22" t="str">
        <f t="shared" si="315"/>
        <v/>
      </c>
      <c r="L1195" s="34" t="str">
        <f t="shared" si="323"/>
        <v/>
      </c>
      <c r="M1195" s="8"/>
      <c r="N1195" s="22" t="str">
        <f t="shared" si="316"/>
        <v/>
      </c>
      <c r="O1195" s="34" t="str">
        <f t="shared" si="324"/>
        <v/>
      </c>
      <c r="P1195" s="8"/>
      <c r="Q1195" s="22" t="str">
        <f t="shared" si="317"/>
        <v/>
      </c>
      <c r="R1195" s="34" t="str">
        <f t="shared" si="325"/>
        <v/>
      </c>
      <c r="S1195" s="8"/>
      <c r="T1195" s="22" t="str">
        <f t="shared" si="318"/>
        <v/>
      </c>
      <c r="U1195" s="34" t="str">
        <f t="shared" si="326"/>
        <v/>
      </c>
      <c r="V1195" s="8"/>
      <c r="W1195" s="22" t="str">
        <f t="shared" si="319"/>
        <v/>
      </c>
    </row>
    <row r="1196" spans="1:23" ht="18" customHeight="1" x14ac:dyDescent="0.35">
      <c r="A1196" s="69">
        <f>'Energy - Master'!A1195</f>
        <v>47215</v>
      </c>
      <c r="B1196" s="24" t="str">
        <f t="shared" si="312"/>
        <v>Apr-2029</v>
      </c>
      <c r="C1196" s="34" t="str">
        <f t="shared" si="320"/>
        <v/>
      </c>
      <c r="D1196" s="8"/>
      <c r="E1196" s="22" t="str">
        <f t="shared" si="313"/>
        <v/>
      </c>
      <c r="F1196" s="34" t="str">
        <f t="shared" si="321"/>
        <v/>
      </c>
      <c r="G1196" s="8"/>
      <c r="H1196" s="22" t="str">
        <f t="shared" si="314"/>
        <v/>
      </c>
      <c r="I1196" s="34" t="str">
        <f t="shared" si="322"/>
        <v/>
      </c>
      <c r="J1196" s="8"/>
      <c r="K1196" s="22" t="str">
        <f t="shared" si="315"/>
        <v/>
      </c>
      <c r="L1196" s="34" t="str">
        <f t="shared" si="323"/>
        <v/>
      </c>
      <c r="M1196" s="8"/>
      <c r="N1196" s="22" t="str">
        <f t="shared" si="316"/>
        <v/>
      </c>
      <c r="O1196" s="34" t="str">
        <f t="shared" si="324"/>
        <v/>
      </c>
      <c r="P1196" s="8"/>
      <c r="Q1196" s="22" t="str">
        <f t="shared" si="317"/>
        <v/>
      </c>
      <c r="R1196" s="34" t="str">
        <f t="shared" si="325"/>
        <v/>
      </c>
      <c r="S1196" s="8"/>
      <c r="T1196" s="22" t="str">
        <f t="shared" si="318"/>
        <v/>
      </c>
      <c r="U1196" s="34" t="str">
        <f t="shared" si="326"/>
        <v/>
      </c>
      <c r="V1196" s="8"/>
      <c r="W1196" s="22" t="str">
        <f t="shared" si="319"/>
        <v/>
      </c>
    </row>
    <row r="1197" spans="1:23" ht="18" customHeight="1" x14ac:dyDescent="0.35">
      <c r="A1197" s="69">
        <f>'Energy - Master'!A1196</f>
        <v>47216</v>
      </c>
      <c r="B1197" s="24" t="str">
        <f t="shared" si="312"/>
        <v>Apr-2029</v>
      </c>
      <c r="C1197" s="34" t="str">
        <f t="shared" si="320"/>
        <v/>
      </c>
      <c r="D1197" s="8"/>
      <c r="E1197" s="22" t="str">
        <f t="shared" si="313"/>
        <v/>
      </c>
      <c r="F1197" s="34" t="str">
        <f t="shared" si="321"/>
        <v/>
      </c>
      <c r="G1197" s="8"/>
      <c r="H1197" s="22" t="str">
        <f t="shared" si="314"/>
        <v/>
      </c>
      <c r="I1197" s="34" t="str">
        <f t="shared" si="322"/>
        <v/>
      </c>
      <c r="J1197" s="8"/>
      <c r="K1197" s="22" t="str">
        <f t="shared" si="315"/>
        <v/>
      </c>
      <c r="L1197" s="34" t="str">
        <f t="shared" si="323"/>
        <v/>
      </c>
      <c r="M1197" s="8"/>
      <c r="N1197" s="22" t="str">
        <f t="shared" si="316"/>
        <v/>
      </c>
      <c r="O1197" s="34" t="str">
        <f t="shared" si="324"/>
        <v/>
      </c>
      <c r="P1197" s="8"/>
      <c r="Q1197" s="22" t="str">
        <f t="shared" si="317"/>
        <v/>
      </c>
      <c r="R1197" s="34" t="str">
        <f t="shared" si="325"/>
        <v/>
      </c>
      <c r="S1197" s="8"/>
      <c r="T1197" s="22" t="str">
        <f t="shared" si="318"/>
        <v/>
      </c>
      <c r="U1197" s="34" t="str">
        <f t="shared" si="326"/>
        <v/>
      </c>
      <c r="V1197" s="8"/>
      <c r="W1197" s="22" t="str">
        <f t="shared" si="319"/>
        <v/>
      </c>
    </row>
    <row r="1198" spans="1:23" ht="18" customHeight="1" x14ac:dyDescent="0.35">
      <c r="A1198" s="69">
        <f>'Energy - Master'!A1197</f>
        <v>47217</v>
      </c>
      <c r="B1198" s="24" t="str">
        <f t="shared" si="312"/>
        <v>Apr-2029</v>
      </c>
      <c r="C1198" s="34" t="str">
        <f t="shared" si="320"/>
        <v/>
      </c>
      <c r="D1198" s="8"/>
      <c r="E1198" s="22" t="str">
        <f t="shared" si="313"/>
        <v/>
      </c>
      <c r="F1198" s="34" t="str">
        <f t="shared" si="321"/>
        <v/>
      </c>
      <c r="G1198" s="8"/>
      <c r="H1198" s="22" t="str">
        <f t="shared" si="314"/>
        <v/>
      </c>
      <c r="I1198" s="34" t="str">
        <f t="shared" si="322"/>
        <v/>
      </c>
      <c r="J1198" s="8"/>
      <c r="K1198" s="22" t="str">
        <f t="shared" si="315"/>
        <v/>
      </c>
      <c r="L1198" s="34" t="str">
        <f t="shared" si="323"/>
        <v/>
      </c>
      <c r="M1198" s="8"/>
      <c r="N1198" s="22" t="str">
        <f t="shared" si="316"/>
        <v/>
      </c>
      <c r="O1198" s="34" t="str">
        <f t="shared" si="324"/>
        <v/>
      </c>
      <c r="P1198" s="8"/>
      <c r="Q1198" s="22" t="str">
        <f t="shared" si="317"/>
        <v/>
      </c>
      <c r="R1198" s="34" t="str">
        <f t="shared" si="325"/>
        <v/>
      </c>
      <c r="S1198" s="8"/>
      <c r="T1198" s="22" t="str">
        <f t="shared" si="318"/>
        <v/>
      </c>
      <c r="U1198" s="34" t="str">
        <f t="shared" si="326"/>
        <v/>
      </c>
      <c r="V1198" s="8"/>
      <c r="W1198" s="22" t="str">
        <f t="shared" si="319"/>
        <v/>
      </c>
    </row>
    <row r="1199" spans="1:23" ht="18" customHeight="1" x14ac:dyDescent="0.35">
      <c r="A1199" s="69">
        <f>'Energy - Master'!A1198</f>
        <v>47218</v>
      </c>
      <c r="B1199" s="24" t="str">
        <f t="shared" si="312"/>
        <v>Apr-2029</v>
      </c>
      <c r="C1199" s="34" t="str">
        <f t="shared" si="320"/>
        <v/>
      </c>
      <c r="D1199" s="8"/>
      <c r="E1199" s="22" t="str">
        <f t="shared" si="313"/>
        <v/>
      </c>
      <c r="F1199" s="34" t="str">
        <f t="shared" si="321"/>
        <v/>
      </c>
      <c r="G1199" s="8"/>
      <c r="H1199" s="22" t="str">
        <f t="shared" si="314"/>
        <v/>
      </c>
      <c r="I1199" s="34" t="str">
        <f t="shared" si="322"/>
        <v/>
      </c>
      <c r="J1199" s="8"/>
      <c r="K1199" s="22" t="str">
        <f t="shared" si="315"/>
        <v/>
      </c>
      <c r="L1199" s="34" t="str">
        <f t="shared" si="323"/>
        <v/>
      </c>
      <c r="M1199" s="8"/>
      <c r="N1199" s="22" t="str">
        <f t="shared" si="316"/>
        <v/>
      </c>
      <c r="O1199" s="34" t="str">
        <f t="shared" si="324"/>
        <v/>
      </c>
      <c r="P1199" s="8"/>
      <c r="Q1199" s="22" t="str">
        <f t="shared" si="317"/>
        <v/>
      </c>
      <c r="R1199" s="34" t="str">
        <f t="shared" si="325"/>
        <v/>
      </c>
      <c r="S1199" s="8"/>
      <c r="T1199" s="22" t="str">
        <f t="shared" si="318"/>
        <v/>
      </c>
      <c r="U1199" s="34" t="str">
        <f t="shared" si="326"/>
        <v/>
      </c>
      <c r="V1199" s="8"/>
      <c r="W1199" s="22" t="str">
        <f t="shared" si="319"/>
        <v/>
      </c>
    </row>
    <row r="1200" spans="1:23" ht="18" customHeight="1" x14ac:dyDescent="0.35">
      <c r="A1200" s="69">
        <f>'Energy - Master'!A1199</f>
        <v>47219</v>
      </c>
      <c r="B1200" s="24" t="str">
        <f t="shared" si="312"/>
        <v>Apr-2029</v>
      </c>
      <c r="C1200" s="34" t="str">
        <f t="shared" si="320"/>
        <v/>
      </c>
      <c r="D1200" s="8"/>
      <c r="E1200" s="22" t="str">
        <f t="shared" si="313"/>
        <v/>
      </c>
      <c r="F1200" s="34" t="str">
        <f t="shared" si="321"/>
        <v/>
      </c>
      <c r="G1200" s="8"/>
      <c r="H1200" s="22" t="str">
        <f t="shared" si="314"/>
        <v/>
      </c>
      <c r="I1200" s="34" t="str">
        <f t="shared" si="322"/>
        <v/>
      </c>
      <c r="J1200" s="8"/>
      <c r="K1200" s="22" t="str">
        <f t="shared" si="315"/>
        <v/>
      </c>
      <c r="L1200" s="34" t="str">
        <f t="shared" si="323"/>
        <v/>
      </c>
      <c r="M1200" s="8"/>
      <c r="N1200" s="22" t="str">
        <f t="shared" si="316"/>
        <v/>
      </c>
      <c r="O1200" s="34" t="str">
        <f t="shared" si="324"/>
        <v/>
      </c>
      <c r="P1200" s="8"/>
      <c r="Q1200" s="22" t="str">
        <f t="shared" si="317"/>
        <v/>
      </c>
      <c r="R1200" s="34" t="str">
        <f t="shared" si="325"/>
        <v/>
      </c>
      <c r="S1200" s="8"/>
      <c r="T1200" s="22" t="str">
        <f t="shared" si="318"/>
        <v/>
      </c>
      <c r="U1200" s="34" t="str">
        <f t="shared" si="326"/>
        <v/>
      </c>
      <c r="V1200" s="8"/>
      <c r="W1200" s="22" t="str">
        <f t="shared" si="319"/>
        <v/>
      </c>
    </row>
    <row r="1201" spans="1:23" ht="18" customHeight="1" x14ac:dyDescent="0.35">
      <c r="A1201" s="69">
        <f>'Energy - Master'!A1200</f>
        <v>47220</v>
      </c>
      <c r="B1201" s="24" t="str">
        <f t="shared" si="312"/>
        <v>Apr-2029</v>
      </c>
      <c r="C1201" s="34" t="str">
        <f t="shared" si="320"/>
        <v/>
      </c>
      <c r="D1201" s="8"/>
      <c r="E1201" s="22" t="str">
        <f t="shared" si="313"/>
        <v/>
      </c>
      <c r="F1201" s="34" t="str">
        <f t="shared" si="321"/>
        <v/>
      </c>
      <c r="G1201" s="8"/>
      <c r="H1201" s="22" t="str">
        <f t="shared" si="314"/>
        <v/>
      </c>
      <c r="I1201" s="34" t="str">
        <f t="shared" si="322"/>
        <v/>
      </c>
      <c r="J1201" s="8"/>
      <c r="K1201" s="22" t="str">
        <f t="shared" si="315"/>
        <v/>
      </c>
      <c r="L1201" s="34" t="str">
        <f t="shared" si="323"/>
        <v/>
      </c>
      <c r="M1201" s="8"/>
      <c r="N1201" s="22" t="str">
        <f t="shared" si="316"/>
        <v/>
      </c>
      <c r="O1201" s="34" t="str">
        <f t="shared" si="324"/>
        <v/>
      </c>
      <c r="P1201" s="8"/>
      <c r="Q1201" s="22" t="str">
        <f t="shared" si="317"/>
        <v/>
      </c>
      <c r="R1201" s="34" t="str">
        <f t="shared" si="325"/>
        <v/>
      </c>
      <c r="S1201" s="8"/>
      <c r="T1201" s="22" t="str">
        <f t="shared" si="318"/>
        <v/>
      </c>
      <c r="U1201" s="34" t="str">
        <f t="shared" si="326"/>
        <v/>
      </c>
      <c r="V1201" s="8"/>
      <c r="W1201" s="22" t="str">
        <f t="shared" si="319"/>
        <v/>
      </c>
    </row>
    <row r="1202" spans="1:23" ht="18" customHeight="1" x14ac:dyDescent="0.35">
      <c r="A1202" s="69">
        <f>'Energy - Master'!A1201</f>
        <v>47221</v>
      </c>
      <c r="B1202" s="24" t="str">
        <f t="shared" si="312"/>
        <v>Apr-2029</v>
      </c>
      <c r="C1202" s="34" t="str">
        <f t="shared" si="320"/>
        <v/>
      </c>
      <c r="D1202" s="8"/>
      <c r="E1202" s="22" t="str">
        <f t="shared" si="313"/>
        <v/>
      </c>
      <c r="F1202" s="34" t="str">
        <f t="shared" si="321"/>
        <v/>
      </c>
      <c r="G1202" s="8"/>
      <c r="H1202" s="22" t="str">
        <f t="shared" si="314"/>
        <v/>
      </c>
      <c r="I1202" s="34" t="str">
        <f t="shared" si="322"/>
        <v/>
      </c>
      <c r="J1202" s="8"/>
      <c r="K1202" s="22" t="str">
        <f t="shared" si="315"/>
        <v/>
      </c>
      <c r="L1202" s="34" t="str">
        <f t="shared" si="323"/>
        <v/>
      </c>
      <c r="M1202" s="8"/>
      <c r="N1202" s="22" t="str">
        <f t="shared" si="316"/>
        <v/>
      </c>
      <c r="O1202" s="34" t="str">
        <f t="shared" si="324"/>
        <v/>
      </c>
      <c r="P1202" s="8"/>
      <c r="Q1202" s="22" t="str">
        <f t="shared" si="317"/>
        <v/>
      </c>
      <c r="R1202" s="34" t="str">
        <f t="shared" si="325"/>
        <v/>
      </c>
      <c r="S1202" s="8"/>
      <c r="T1202" s="22" t="str">
        <f t="shared" si="318"/>
        <v/>
      </c>
      <c r="U1202" s="34" t="str">
        <f t="shared" si="326"/>
        <v/>
      </c>
      <c r="V1202" s="8"/>
      <c r="W1202" s="22" t="str">
        <f t="shared" si="319"/>
        <v/>
      </c>
    </row>
    <row r="1203" spans="1:23" ht="18" customHeight="1" x14ac:dyDescent="0.35">
      <c r="A1203" s="69">
        <f>'Energy - Master'!A1202</f>
        <v>47222</v>
      </c>
      <c r="B1203" s="24" t="str">
        <f t="shared" si="312"/>
        <v>Apr-2029</v>
      </c>
      <c r="C1203" s="34" t="str">
        <f t="shared" si="320"/>
        <v/>
      </c>
      <c r="D1203" s="8"/>
      <c r="E1203" s="22" t="str">
        <f t="shared" si="313"/>
        <v/>
      </c>
      <c r="F1203" s="34" t="str">
        <f t="shared" si="321"/>
        <v/>
      </c>
      <c r="G1203" s="8"/>
      <c r="H1203" s="22" t="str">
        <f t="shared" si="314"/>
        <v/>
      </c>
      <c r="I1203" s="34" t="str">
        <f t="shared" si="322"/>
        <v/>
      </c>
      <c r="J1203" s="8"/>
      <c r="K1203" s="22" t="str">
        <f t="shared" si="315"/>
        <v/>
      </c>
      <c r="L1203" s="34" t="str">
        <f t="shared" si="323"/>
        <v/>
      </c>
      <c r="M1203" s="8"/>
      <c r="N1203" s="22" t="str">
        <f t="shared" si="316"/>
        <v/>
      </c>
      <c r="O1203" s="34" t="str">
        <f t="shared" si="324"/>
        <v/>
      </c>
      <c r="P1203" s="8"/>
      <c r="Q1203" s="22" t="str">
        <f t="shared" si="317"/>
        <v/>
      </c>
      <c r="R1203" s="34" t="str">
        <f t="shared" si="325"/>
        <v/>
      </c>
      <c r="S1203" s="8"/>
      <c r="T1203" s="22" t="str">
        <f t="shared" si="318"/>
        <v/>
      </c>
      <c r="U1203" s="34" t="str">
        <f t="shared" si="326"/>
        <v/>
      </c>
      <c r="V1203" s="8"/>
      <c r="W1203" s="22" t="str">
        <f t="shared" si="319"/>
        <v/>
      </c>
    </row>
    <row r="1204" spans="1:23" ht="18" customHeight="1" x14ac:dyDescent="0.35">
      <c r="A1204" s="69">
        <f>'Energy - Master'!A1203</f>
        <v>47223</v>
      </c>
      <c r="B1204" s="24" t="str">
        <f t="shared" si="312"/>
        <v>Apr-2029</v>
      </c>
      <c r="C1204" s="34" t="str">
        <f t="shared" si="320"/>
        <v/>
      </c>
      <c r="D1204" s="8"/>
      <c r="E1204" s="22" t="str">
        <f t="shared" si="313"/>
        <v/>
      </c>
      <c r="F1204" s="34" t="str">
        <f t="shared" si="321"/>
        <v/>
      </c>
      <c r="G1204" s="8"/>
      <c r="H1204" s="22" t="str">
        <f t="shared" si="314"/>
        <v/>
      </c>
      <c r="I1204" s="34" t="str">
        <f t="shared" si="322"/>
        <v/>
      </c>
      <c r="J1204" s="8"/>
      <c r="K1204" s="22" t="str">
        <f t="shared" si="315"/>
        <v/>
      </c>
      <c r="L1204" s="34" t="str">
        <f t="shared" si="323"/>
        <v/>
      </c>
      <c r="M1204" s="8"/>
      <c r="N1204" s="22" t="str">
        <f t="shared" si="316"/>
        <v/>
      </c>
      <c r="O1204" s="34" t="str">
        <f t="shared" si="324"/>
        <v/>
      </c>
      <c r="P1204" s="8"/>
      <c r="Q1204" s="22" t="str">
        <f t="shared" si="317"/>
        <v/>
      </c>
      <c r="R1204" s="34" t="str">
        <f t="shared" si="325"/>
        <v/>
      </c>
      <c r="S1204" s="8"/>
      <c r="T1204" s="22" t="str">
        <f t="shared" si="318"/>
        <v/>
      </c>
      <c r="U1204" s="34" t="str">
        <f t="shared" si="326"/>
        <v/>
      </c>
      <c r="V1204" s="8"/>
      <c r="W1204" s="22" t="str">
        <f t="shared" si="319"/>
        <v/>
      </c>
    </row>
    <row r="1205" spans="1:23" ht="18" customHeight="1" x14ac:dyDescent="0.35">
      <c r="A1205" s="69">
        <f>'Energy - Master'!A1204</f>
        <v>47224</v>
      </c>
      <c r="B1205" s="24" t="str">
        <f t="shared" si="312"/>
        <v>Apr-2029</v>
      </c>
      <c r="C1205" s="34" t="str">
        <f t="shared" si="320"/>
        <v/>
      </c>
      <c r="D1205" s="8"/>
      <c r="E1205" s="22" t="str">
        <f t="shared" si="313"/>
        <v/>
      </c>
      <c r="F1205" s="34" t="str">
        <f t="shared" si="321"/>
        <v/>
      </c>
      <c r="G1205" s="8"/>
      <c r="H1205" s="22" t="str">
        <f t="shared" si="314"/>
        <v/>
      </c>
      <c r="I1205" s="34" t="str">
        <f t="shared" si="322"/>
        <v/>
      </c>
      <c r="J1205" s="8"/>
      <c r="K1205" s="22" t="str">
        <f t="shared" si="315"/>
        <v/>
      </c>
      <c r="L1205" s="34" t="str">
        <f t="shared" si="323"/>
        <v/>
      </c>
      <c r="M1205" s="8"/>
      <c r="N1205" s="22" t="str">
        <f t="shared" si="316"/>
        <v/>
      </c>
      <c r="O1205" s="34" t="str">
        <f t="shared" si="324"/>
        <v/>
      </c>
      <c r="P1205" s="8"/>
      <c r="Q1205" s="22" t="str">
        <f t="shared" si="317"/>
        <v/>
      </c>
      <c r="R1205" s="34" t="str">
        <f t="shared" si="325"/>
        <v/>
      </c>
      <c r="S1205" s="8"/>
      <c r="T1205" s="22" t="str">
        <f t="shared" si="318"/>
        <v/>
      </c>
      <c r="U1205" s="34" t="str">
        <f t="shared" si="326"/>
        <v/>
      </c>
      <c r="V1205" s="8"/>
      <c r="W1205" s="22" t="str">
        <f t="shared" si="319"/>
        <v/>
      </c>
    </row>
    <row r="1206" spans="1:23" ht="18" customHeight="1" x14ac:dyDescent="0.35">
      <c r="A1206" s="69">
        <f>'Energy - Master'!A1205</f>
        <v>47225</v>
      </c>
      <c r="B1206" s="24" t="str">
        <f t="shared" si="312"/>
        <v>Apr-2029</v>
      </c>
      <c r="C1206" s="34" t="str">
        <f t="shared" si="320"/>
        <v/>
      </c>
      <c r="D1206" s="8"/>
      <c r="E1206" s="22" t="str">
        <f t="shared" si="313"/>
        <v/>
      </c>
      <c r="F1206" s="34" t="str">
        <f t="shared" si="321"/>
        <v/>
      </c>
      <c r="G1206" s="8"/>
      <c r="H1206" s="22" t="str">
        <f t="shared" si="314"/>
        <v/>
      </c>
      <c r="I1206" s="34" t="str">
        <f t="shared" si="322"/>
        <v/>
      </c>
      <c r="J1206" s="8"/>
      <c r="K1206" s="22" t="str">
        <f t="shared" si="315"/>
        <v/>
      </c>
      <c r="L1206" s="34" t="str">
        <f t="shared" si="323"/>
        <v/>
      </c>
      <c r="M1206" s="8"/>
      <c r="N1206" s="22" t="str">
        <f t="shared" si="316"/>
        <v/>
      </c>
      <c r="O1206" s="34" t="str">
        <f t="shared" si="324"/>
        <v/>
      </c>
      <c r="P1206" s="8"/>
      <c r="Q1206" s="22" t="str">
        <f t="shared" si="317"/>
        <v/>
      </c>
      <c r="R1206" s="34" t="str">
        <f t="shared" si="325"/>
        <v/>
      </c>
      <c r="S1206" s="8"/>
      <c r="T1206" s="22" t="str">
        <f t="shared" si="318"/>
        <v/>
      </c>
      <c r="U1206" s="34" t="str">
        <f t="shared" si="326"/>
        <v/>
      </c>
      <c r="V1206" s="8"/>
      <c r="W1206" s="22" t="str">
        <f t="shared" si="319"/>
        <v/>
      </c>
    </row>
    <row r="1207" spans="1:23" ht="18" customHeight="1" x14ac:dyDescent="0.35">
      <c r="A1207" s="69">
        <f>'Energy - Master'!A1206</f>
        <v>47226</v>
      </c>
      <c r="B1207" s="24" t="str">
        <f t="shared" si="312"/>
        <v>Apr-2029</v>
      </c>
      <c r="C1207" s="34" t="str">
        <f t="shared" si="320"/>
        <v/>
      </c>
      <c r="D1207" s="8"/>
      <c r="E1207" s="22" t="str">
        <f t="shared" si="313"/>
        <v/>
      </c>
      <c r="F1207" s="34" t="str">
        <f t="shared" si="321"/>
        <v/>
      </c>
      <c r="G1207" s="8"/>
      <c r="H1207" s="22" t="str">
        <f t="shared" si="314"/>
        <v/>
      </c>
      <c r="I1207" s="34" t="str">
        <f t="shared" si="322"/>
        <v/>
      </c>
      <c r="J1207" s="8"/>
      <c r="K1207" s="22" t="str">
        <f t="shared" si="315"/>
        <v/>
      </c>
      <c r="L1207" s="34" t="str">
        <f t="shared" si="323"/>
        <v/>
      </c>
      <c r="M1207" s="8"/>
      <c r="N1207" s="22" t="str">
        <f t="shared" si="316"/>
        <v/>
      </c>
      <c r="O1207" s="34" t="str">
        <f t="shared" si="324"/>
        <v/>
      </c>
      <c r="P1207" s="8"/>
      <c r="Q1207" s="22" t="str">
        <f t="shared" si="317"/>
        <v/>
      </c>
      <c r="R1207" s="34" t="str">
        <f t="shared" si="325"/>
        <v/>
      </c>
      <c r="S1207" s="8"/>
      <c r="T1207" s="22" t="str">
        <f t="shared" si="318"/>
        <v/>
      </c>
      <c r="U1207" s="34" t="str">
        <f t="shared" si="326"/>
        <v/>
      </c>
      <c r="V1207" s="8"/>
      <c r="W1207" s="22" t="str">
        <f t="shared" si="319"/>
        <v/>
      </c>
    </row>
    <row r="1208" spans="1:23" ht="18" customHeight="1" x14ac:dyDescent="0.35">
      <c r="A1208" s="69">
        <f>'Energy - Master'!A1207</f>
        <v>47227</v>
      </c>
      <c r="B1208" s="24" t="str">
        <f t="shared" si="312"/>
        <v>Apr-2029</v>
      </c>
      <c r="C1208" s="34" t="str">
        <f t="shared" si="320"/>
        <v/>
      </c>
      <c r="D1208" s="8"/>
      <c r="E1208" s="22" t="str">
        <f t="shared" si="313"/>
        <v/>
      </c>
      <c r="F1208" s="34" t="str">
        <f t="shared" si="321"/>
        <v/>
      </c>
      <c r="G1208" s="8"/>
      <c r="H1208" s="22" t="str">
        <f t="shared" si="314"/>
        <v/>
      </c>
      <c r="I1208" s="34" t="str">
        <f t="shared" si="322"/>
        <v/>
      </c>
      <c r="J1208" s="8"/>
      <c r="K1208" s="22" t="str">
        <f t="shared" si="315"/>
        <v/>
      </c>
      <c r="L1208" s="34" t="str">
        <f t="shared" si="323"/>
        <v/>
      </c>
      <c r="M1208" s="8"/>
      <c r="N1208" s="22" t="str">
        <f t="shared" si="316"/>
        <v/>
      </c>
      <c r="O1208" s="34" t="str">
        <f t="shared" si="324"/>
        <v/>
      </c>
      <c r="P1208" s="8"/>
      <c r="Q1208" s="22" t="str">
        <f t="shared" si="317"/>
        <v/>
      </c>
      <c r="R1208" s="34" t="str">
        <f t="shared" si="325"/>
        <v/>
      </c>
      <c r="S1208" s="8"/>
      <c r="T1208" s="22" t="str">
        <f t="shared" si="318"/>
        <v/>
      </c>
      <c r="U1208" s="34" t="str">
        <f t="shared" si="326"/>
        <v/>
      </c>
      <c r="V1208" s="8"/>
      <c r="W1208" s="22" t="str">
        <f t="shared" si="319"/>
        <v/>
      </c>
    </row>
    <row r="1209" spans="1:23" ht="18" customHeight="1" x14ac:dyDescent="0.35">
      <c r="A1209" s="69">
        <f>'Energy - Master'!A1208</f>
        <v>47228</v>
      </c>
      <c r="B1209" s="24" t="str">
        <f t="shared" si="312"/>
        <v>Apr-2029</v>
      </c>
      <c r="C1209" s="34" t="str">
        <f t="shared" si="320"/>
        <v/>
      </c>
      <c r="D1209" s="8"/>
      <c r="E1209" s="22" t="str">
        <f t="shared" si="313"/>
        <v/>
      </c>
      <c r="F1209" s="34" t="str">
        <f t="shared" si="321"/>
        <v/>
      </c>
      <c r="G1209" s="8"/>
      <c r="H1209" s="22" t="str">
        <f t="shared" si="314"/>
        <v/>
      </c>
      <c r="I1209" s="34" t="str">
        <f t="shared" si="322"/>
        <v/>
      </c>
      <c r="J1209" s="8"/>
      <c r="K1209" s="22" t="str">
        <f t="shared" si="315"/>
        <v/>
      </c>
      <c r="L1209" s="34" t="str">
        <f t="shared" si="323"/>
        <v/>
      </c>
      <c r="M1209" s="8"/>
      <c r="N1209" s="22" t="str">
        <f t="shared" si="316"/>
        <v/>
      </c>
      <c r="O1209" s="34" t="str">
        <f t="shared" si="324"/>
        <v/>
      </c>
      <c r="P1209" s="8"/>
      <c r="Q1209" s="22" t="str">
        <f t="shared" si="317"/>
        <v/>
      </c>
      <c r="R1209" s="34" t="str">
        <f t="shared" si="325"/>
        <v/>
      </c>
      <c r="S1209" s="8"/>
      <c r="T1209" s="22" t="str">
        <f t="shared" si="318"/>
        <v/>
      </c>
      <c r="U1209" s="34" t="str">
        <f t="shared" si="326"/>
        <v/>
      </c>
      <c r="V1209" s="8"/>
      <c r="W1209" s="22" t="str">
        <f t="shared" si="319"/>
        <v/>
      </c>
    </row>
    <row r="1210" spans="1:23" ht="18" customHeight="1" x14ac:dyDescent="0.35">
      <c r="A1210" s="69">
        <f>'Energy - Master'!A1209</f>
        <v>47229</v>
      </c>
      <c r="B1210" s="24" t="str">
        <f t="shared" si="312"/>
        <v>Apr-2029</v>
      </c>
      <c r="C1210" s="34" t="str">
        <f t="shared" si="320"/>
        <v/>
      </c>
      <c r="D1210" s="8"/>
      <c r="E1210" s="22" t="str">
        <f t="shared" si="313"/>
        <v/>
      </c>
      <c r="F1210" s="34" t="str">
        <f t="shared" si="321"/>
        <v/>
      </c>
      <c r="G1210" s="8"/>
      <c r="H1210" s="22" t="str">
        <f t="shared" si="314"/>
        <v/>
      </c>
      <c r="I1210" s="34" t="str">
        <f t="shared" si="322"/>
        <v/>
      </c>
      <c r="J1210" s="8"/>
      <c r="K1210" s="22" t="str">
        <f t="shared" si="315"/>
        <v/>
      </c>
      <c r="L1210" s="34" t="str">
        <f t="shared" si="323"/>
        <v/>
      </c>
      <c r="M1210" s="8"/>
      <c r="N1210" s="22" t="str">
        <f t="shared" si="316"/>
        <v/>
      </c>
      <c r="O1210" s="34" t="str">
        <f t="shared" si="324"/>
        <v/>
      </c>
      <c r="P1210" s="8"/>
      <c r="Q1210" s="22" t="str">
        <f t="shared" si="317"/>
        <v/>
      </c>
      <c r="R1210" s="34" t="str">
        <f t="shared" si="325"/>
        <v/>
      </c>
      <c r="S1210" s="8"/>
      <c r="T1210" s="22" t="str">
        <f t="shared" si="318"/>
        <v/>
      </c>
      <c r="U1210" s="34" t="str">
        <f t="shared" si="326"/>
        <v/>
      </c>
      <c r="V1210" s="8"/>
      <c r="W1210" s="22" t="str">
        <f t="shared" si="319"/>
        <v/>
      </c>
    </row>
    <row r="1211" spans="1:23" ht="18" customHeight="1" x14ac:dyDescent="0.35">
      <c r="A1211" s="69">
        <f>'Energy - Master'!A1210</f>
        <v>47230</v>
      </c>
      <c r="B1211" s="24" t="str">
        <f t="shared" si="312"/>
        <v>Apr-2029</v>
      </c>
      <c r="C1211" s="34" t="str">
        <f t="shared" si="320"/>
        <v/>
      </c>
      <c r="D1211" s="8"/>
      <c r="E1211" s="22" t="str">
        <f t="shared" si="313"/>
        <v/>
      </c>
      <c r="F1211" s="34" t="str">
        <f t="shared" si="321"/>
        <v/>
      </c>
      <c r="G1211" s="8"/>
      <c r="H1211" s="22" t="str">
        <f t="shared" si="314"/>
        <v/>
      </c>
      <c r="I1211" s="34" t="str">
        <f t="shared" si="322"/>
        <v/>
      </c>
      <c r="J1211" s="8"/>
      <c r="K1211" s="22" t="str">
        <f t="shared" si="315"/>
        <v/>
      </c>
      <c r="L1211" s="34" t="str">
        <f t="shared" si="323"/>
        <v/>
      </c>
      <c r="M1211" s="8"/>
      <c r="N1211" s="22" t="str">
        <f t="shared" si="316"/>
        <v/>
      </c>
      <c r="O1211" s="34" t="str">
        <f t="shared" si="324"/>
        <v/>
      </c>
      <c r="P1211" s="8"/>
      <c r="Q1211" s="22" t="str">
        <f t="shared" si="317"/>
        <v/>
      </c>
      <c r="R1211" s="34" t="str">
        <f t="shared" si="325"/>
        <v/>
      </c>
      <c r="S1211" s="8"/>
      <c r="T1211" s="22" t="str">
        <f t="shared" si="318"/>
        <v/>
      </c>
      <c r="U1211" s="34" t="str">
        <f t="shared" si="326"/>
        <v/>
      </c>
      <c r="V1211" s="8"/>
      <c r="W1211" s="22" t="str">
        <f t="shared" si="319"/>
        <v/>
      </c>
    </row>
    <row r="1212" spans="1:23" ht="18" customHeight="1" x14ac:dyDescent="0.35">
      <c r="A1212" s="69">
        <f>'Energy - Master'!A1211</f>
        <v>47231</v>
      </c>
      <c r="B1212" s="24" t="str">
        <f t="shared" si="312"/>
        <v>Apr-2029</v>
      </c>
      <c r="C1212" s="34" t="str">
        <f t="shared" si="320"/>
        <v/>
      </c>
      <c r="D1212" s="8"/>
      <c r="E1212" s="22" t="str">
        <f t="shared" si="313"/>
        <v/>
      </c>
      <c r="F1212" s="34" t="str">
        <f t="shared" si="321"/>
        <v/>
      </c>
      <c r="G1212" s="8"/>
      <c r="H1212" s="22" t="str">
        <f t="shared" si="314"/>
        <v/>
      </c>
      <c r="I1212" s="34" t="str">
        <f t="shared" si="322"/>
        <v/>
      </c>
      <c r="J1212" s="8"/>
      <c r="K1212" s="22" t="str">
        <f t="shared" si="315"/>
        <v/>
      </c>
      <c r="L1212" s="34" t="str">
        <f t="shared" si="323"/>
        <v/>
      </c>
      <c r="M1212" s="8"/>
      <c r="N1212" s="22" t="str">
        <f t="shared" si="316"/>
        <v/>
      </c>
      <c r="O1212" s="34" t="str">
        <f t="shared" si="324"/>
        <v/>
      </c>
      <c r="P1212" s="8"/>
      <c r="Q1212" s="22" t="str">
        <f t="shared" si="317"/>
        <v/>
      </c>
      <c r="R1212" s="34" t="str">
        <f t="shared" si="325"/>
        <v/>
      </c>
      <c r="S1212" s="8"/>
      <c r="T1212" s="22" t="str">
        <f t="shared" si="318"/>
        <v/>
      </c>
      <c r="U1212" s="34" t="str">
        <f t="shared" si="326"/>
        <v/>
      </c>
      <c r="V1212" s="8"/>
      <c r="W1212" s="22" t="str">
        <f t="shared" si="319"/>
        <v/>
      </c>
    </row>
    <row r="1213" spans="1:23" ht="18" customHeight="1" x14ac:dyDescent="0.35">
      <c r="A1213" s="69">
        <f>'Energy - Master'!A1212</f>
        <v>47232</v>
      </c>
      <c r="B1213" s="24" t="str">
        <f t="shared" si="312"/>
        <v>Apr-2029</v>
      </c>
      <c r="C1213" s="34" t="str">
        <f t="shared" si="320"/>
        <v/>
      </c>
      <c r="D1213" s="8"/>
      <c r="E1213" s="22" t="str">
        <f t="shared" si="313"/>
        <v/>
      </c>
      <c r="F1213" s="34" t="str">
        <f t="shared" si="321"/>
        <v/>
      </c>
      <c r="G1213" s="8"/>
      <c r="H1213" s="22" t="str">
        <f t="shared" si="314"/>
        <v/>
      </c>
      <c r="I1213" s="34" t="str">
        <f t="shared" si="322"/>
        <v/>
      </c>
      <c r="J1213" s="8"/>
      <c r="K1213" s="22" t="str">
        <f t="shared" si="315"/>
        <v/>
      </c>
      <c r="L1213" s="34" t="str">
        <f t="shared" si="323"/>
        <v/>
      </c>
      <c r="M1213" s="8"/>
      <c r="N1213" s="22" t="str">
        <f t="shared" si="316"/>
        <v/>
      </c>
      <c r="O1213" s="34" t="str">
        <f t="shared" si="324"/>
        <v/>
      </c>
      <c r="P1213" s="8"/>
      <c r="Q1213" s="22" t="str">
        <f t="shared" si="317"/>
        <v/>
      </c>
      <c r="R1213" s="34" t="str">
        <f t="shared" si="325"/>
        <v/>
      </c>
      <c r="S1213" s="8"/>
      <c r="T1213" s="22" t="str">
        <f t="shared" si="318"/>
        <v/>
      </c>
      <c r="U1213" s="34" t="str">
        <f t="shared" si="326"/>
        <v/>
      </c>
      <c r="V1213" s="8"/>
      <c r="W1213" s="22" t="str">
        <f t="shared" si="319"/>
        <v/>
      </c>
    </row>
    <row r="1214" spans="1:23" ht="18" customHeight="1" x14ac:dyDescent="0.35">
      <c r="A1214" s="69">
        <f>'Energy - Master'!A1213</f>
        <v>47233</v>
      </c>
      <c r="B1214" s="24" t="str">
        <f t="shared" si="312"/>
        <v>Apr-2029</v>
      </c>
      <c r="C1214" s="34" t="str">
        <f t="shared" si="320"/>
        <v/>
      </c>
      <c r="D1214" s="8"/>
      <c r="E1214" s="22" t="str">
        <f t="shared" si="313"/>
        <v/>
      </c>
      <c r="F1214" s="34" t="str">
        <f t="shared" si="321"/>
        <v/>
      </c>
      <c r="G1214" s="8"/>
      <c r="H1214" s="22" t="str">
        <f t="shared" si="314"/>
        <v/>
      </c>
      <c r="I1214" s="34" t="str">
        <f t="shared" si="322"/>
        <v/>
      </c>
      <c r="J1214" s="8"/>
      <c r="K1214" s="22" t="str">
        <f t="shared" si="315"/>
        <v/>
      </c>
      <c r="L1214" s="34" t="str">
        <f t="shared" si="323"/>
        <v/>
      </c>
      <c r="M1214" s="8"/>
      <c r="N1214" s="22" t="str">
        <f t="shared" si="316"/>
        <v/>
      </c>
      <c r="O1214" s="34" t="str">
        <f t="shared" si="324"/>
        <v/>
      </c>
      <c r="P1214" s="8"/>
      <c r="Q1214" s="22" t="str">
        <f t="shared" si="317"/>
        <v/>
      </c>
      <c r="R1214" s="34" t="str">
        <f t="shared" si="325"/>
        <v/>
      </c>
      <c r="S1214" s="8"/>
      <c r="T1214" s="22" t="str">
        <f t="shared" si="318"/>
        <v/>
      </c>
      <c r="U1214" s="34" t="str">
        <f t="shared" si="326"/>
        <v/>
      </c>
      <c r="V1214" s="8"/>
      <c r="W1214" s="22" t="str">
        <f t="shared" si="319"/>
        <v/>
      </c>
    </row>
    <row r="1215" spans="1:23" ht="18" customHeight="1" x14ac:dyDescent="0.35">
      <c r="A1215" s="69">
        <f>'Energy - Master'!A1214</f>
        <v>47234</v>
      </c>
      <c r="B1215" s="24" t="str">
        <f t="shared" si="312"/>
        <v>Apr-2029</v>
      </c>
      <c r="C1215" s="34" t="str">
        <f t="shared" si="320"/>
        <v/>
      </c>
      <c r="D1215" s="8"/>
      <c r="E1215" s="22" t="str">
        <f t="shared" si="313"/>
        <v/>
      </c>
      <c r="F1215" s="34" t="str">
        <f t="shared" si="321"/>
        <v/>
      </c>
      <c r="G1215" s="8"/>
      <c r="H1215" s="22" t="str">
        <f t="shared" si="314"/>
        <v/>
      </c>
      <c r="I1215" s="34" t="str">
        <f t="shared" si="322"/>
        <v/>
      </c>
      <c r="J1215" s="8"/>
      <c r="K1215" s="22" t="str">
        <f t="shared" si="315"/>
        <v/>
      </c>
      <c r="L1215" s="34" t="str">
        <f t="shared" si="323"/>
        <v/>
      </c>
      <c r="M1215" s="8"/>
      <c r="N1215" s="22" t="str">
        <f t="shared" si="316"/>
        <v/>
      </c>
      <c r="O1215" s="34" t="str">
        <f t="shared" si="324"/>
        <v/>
      </c>
      <c r="P1215" s="8"/>
      <c r="Q1215" s="22" t="str">
        <f t="shared" si="317"/>
        <v/>
      </c>
      <c r="R1215" s="34" t="str">
        <f t="shared" si="325"/>
        <v/>
      </c>
      <c r="S1215" s="8"/>
      <c r="T1215" s="22" t="str">
        <f t="shared" si="318"/>
        <v/>
      </c>
      <c r="U1215" s="34" t="str">
        <f t="shared" si="326"/>
        <v/>
      </c>
      <c r="V1215" s="8"/>
      <c r="W1215" s="22" t="str">
        <f t="shared" si="319"/>
        <v/>
      </c>
    </row>
    <row r="1216" spans="1:23" ht="18" customHeight="1" x14ac:dyDescent="0.35">
      <c r="A1216" s="69">
        <f>'Energy - Master'!A1215</f>
        <v>47235</v>
      </c>
      <c r="B1216" s="24" t="str">
        <f t="shared" si="312"/>
        <v>Apr-2029</v>
      </c>
      <c r="C1216" s="34" t="str">
        <f t="shared" si="320"/>
        <v/>
      </c>
      <c r="D1216" s="8"/>
      <c r="E1216" s="22" t="str">
        <f t="shared" si="313"/>
        <v/>
      </c>
      <c r="F1216" s="34" t="str">
        <f t="shared" si="321"/>
        <v/>
      </c>
      <c r="G1216" s="8"/>
      <c r="H1216" s="22" t="str">
        <f t="shared" si="314"/>
        <v/>
      </c>
      <c r="I1216" s="34" t="str">
        <f t="shared" si="322"/>
        <v/>
      </c>
      <c r="J1216" s="8"/>
      <c r="K1216" s="22" t="str">
        <f t="shared" si="315"/>
        <v/>
      </c>
      <c r="L1216" s="34" t="str">
        <f t="shared" si="323"/>
        <v/>
      </c>
      <c r="M1216" s="8"/>
      <c r="N1216" s="22" t="str">
        <f t="shared" si="316"/>
        <v/>
      </c>
      <c r="O1216" s="34" t="str">
        <f t="shared" si="324"/>
        <v/>
      </c>
      <c r="P1216" s="8"/>
      <c r="Q1216" s="22" t="str">
        <f t="shared" si="317"/>
        <v/>
      </c>
      <c r="R1216" s="34" t="str">
        <f t="shared" si="325"/>
        <v/>
      </c>
      <c r="S1216" s="8"/>
      <c r="T1216" s="22" t="str">
        <f t="shared" si="318"/>
        <v/>
      </c>
      <c r="U1216" s="34" t="str">
        <f t="shared" si="326"/>
        <v/>
      </c>
      <c r="V1216" s="8"/>
      <c r="W1216" s="22" t="str">
        <f t="shared" si="319"/>
        <v/>
      </c>
    </row>
    <row r="1217" spans="1:23" ht="18" customHeight="1" x14ac:dyDescent="0.35">
      <c r="A1217" s="69">
        <f>'Energy - Master'!A1216</f>
        <v>47236</v>
      </c>
      <c r="B1217" s="24" t="str">
        <f t="shared" si="312"/>
        <v>Apr-2029</v>
      </c>
      <c r="C1217" s="34" t="str">
        <f t="shared" si="320"/>
        <v/>
      </c>
      <c r="D1217" s="8"/>
      <c r="E1217" s="22" t="str">
        <f t="shared" si="313"/>
        <v/>
      </c>
      <c r="F1217" s="34" t="str">
        <f t="shared" si="321"/>
        <v/>
      </c>
      <c r="G1217" s="8"/>
      <c r="H1217" s="22" t="str">
        <f t="shared" si="314"/>
        <v/>
      </c>
      <c r="I1217" s="34" t="str">
        <f t="shared" si="322"/>
        <v/>
      </c>
      <c r="J1217" s="8"/>
      <c r="K1217" s="22" t="str">
        <f t="shared" si="315"/>
        <v/>
      </c>
      <c r="L1217" s="34" t="str">
        <f t="shared" si="323"/>
        <v/>
      </c>
      <c r="M1217" s="8"/>
      <c r="N1217" s="22" t="str">
        <f t="shared" si="316"/>
        <v/>
      </c>
      <c r="O1217" s="34" t="str">
        <f t="shared" si="324"/>
        <v/>
      </c>
      <c r="P1217" s="8"/>
      <c r="Q1217" s="22" t="str">
        <f t="shared" si="317"/>
        <v/>
      </c>
      <c r="R1217" s="34" t="str">
        <f t="shared" si="325"/>
        <v/>
      </c>
      <c r="S1217" s="8"/>
      <c r="T1217" s="22" t="str">
        <f t="shared" si="318"/>
        <v/>
      </c>
      <c r="U1217" s="34" t="str">
        <f t="shared" si="326"/>
        <v/>
      </c>
      <c r="V1217" s="8"/>
      <c r="W1217" s="22" t="str">
        <f t="shared" si="319"/>
        <v/>
      </c>
    </row>
    <row r="1218" spans="1:23" ht="18" customHeight="1" x14ac:dyDescent="0.35">
      <c r="A1218" s="69">
        <f>'Energy - Master'!A1217</f>
        <v>47237</v>
      </c>
      <c r="B1218" s="24" t="str">
        <f t="shared" si="312"/>
        <v>Apr-2029</v>
      </c>
      <c r="C1218" s="34" t="str">
        <f t="shared" si="320"/>
        <v/>
      </c>
      <c r="D1218" s="8"/>
      <c r="E1218" s="22" t="str">
        <f t="shared" si="313"/>
        <v/>
      </c>
      <c r="F1218" s="34" t="str">
        <f t="shared" si="321"/>
        <v/>
      </c>
      <c r="G1218" s="8"/>
      <c r="H1218" s="22" t="str">
        <f t="shared" si="314"/>
        <v/>
      </c>
      <c r="I1218" s="34" t="str">
        <f t="shared" si="322"/>
        <v/>
      </c>
      <c r="J1218" s="8"/>
      <c r="K1218" s="22" t="str">
        <f t="shared" si="315"/>
        <v/>
      </c>
      <c r="L1218" s="34" t="str">
        <f t="shared" si="323"/>
        <v/>
      </c>
      <c r="M1218" s="8"/>
      <c r="N1218" s="22" t="str">
        <f t="shared" si="316"/>
        <v/>
      </c>
      <c r="O1218" s="34" t="str">
        <f t="shared" si="324"/>
        <v/>
      </c>
      <c r="P1218" s="8"/>
      <c r="Q1218" s="22" t="str">
        <f t="shared" si="317"/>
        <v/>
      </c>
      <c r="R1218" s="34" t="str">
        <f t="shared" si="325"/>
        <v/>
      </c>
      <c r="S1218" s="8"/>
      <c r="T1218" s="22" t="str">
        <f t="shared" si="318"/>
        <v/>
      </c>
      <c r="U1218" s="34" t="str">
        <f t="shared" si="326"/>
        <v/>
      </c>
      <c r="V1218" s="8"/>
      <c r="W1218" s="22" t="str">
        <f t="shared" si="319"/>
        <v/>
      </c>
    </row>
    <row r="1219" spans="1:23" ht="18" customHeight="1" x14ac:dyDescent="0.35">
      <c r="A1219" s="69">
        <f>'Energy - Master'!A1218</f>
        <v>47238</v>
      </c>
      <c r="B1219" s="24" t="str">
        <f t="shared" si="312"/>
        <v>Apr-2029</v>
      </c>
      <c r="C1219" s="34" t="str">
        <f t="shared" si="320"/>
        <v/>
      </c>
      <c r="D1219" s="8"/>
      <c r="E1219" s="22" t="str">
        <f t="shared" si="313"/>
        <v/>
      </c>
      <c r="F1219" s="34" t="str">
        <f t="shared" si="321"/>
        <v/>
      </c>
      <c r="G1219" s="8"/>
      <c r="H1219" s="22" t="str">
        <f t="shared" si="314"/>
        <v/>
      </c>
      <c r="I1219" s="34" t="str">
        <f t="shared" si="322"/>
        <v/>
      </c>
      <c r="J1219" s="8"/>
      <c r="K1219" s="22" t="str">
        <f t="shared" si="315"/>
        <v/>
      </c>
      <c r="L1219" s="34" t="str">
        <f t="shared" si="323"/>
        <v/>
      </c>
      <c r="M1219" s="8"/>
      <c r="N1219" s="22" t="str">
        <f t="shared" si="316"/>
        <v/>
      </c>
      <c r="O1219" s="34" t="str">
        <f t="shared" si="324"/>
        <v/>
      </c>
      <c r="P1219" s="8"/>
      <c r="Q1219" s="22" t="str">
        <f t="shared" si="317"/>
        <v/>
      </c>
      <c r="R1219" s="34" t="str">
        <f t="shared" si="325"/>
        <v/>
      </c>
      <c r="S1219" s="8"/>
      <c r="T1219" s="22" t="str">
        <f t="shared" si="318"/>
        <v/>
      </c>
      <c r="U1219" s="34" t="str">
        <f t="shared" si="326"/>
        <v/>
      </c>
      <c r="V1219" s="8"/>
      <c r="W1219" s="22" t="str">
        <f t="shared" si="319"/>
        <v/>
      </c>
    </row>
    <row r="1220" spans="1:23" ht="18" customHeight="1" x14ac:dyDescent="0.35">
      <c r="A1220" s="69">
        <f>'Energy - Master'!A1219</f>
        <v>47239</v>
      </c>
      <c r="B1220" s="24" t="str">
        <f t="shared" ref="B1220:B1283" si="327">IF(A1220="","",TEXT(A1220,"MMM-YYYY"))</f>
        <v>May-2029</v>
      </c>
      <c r="C1220" s="34" t="str">
        <f t="shared" si="320"/>
        <v/>
      </c>
      <c r="D1220" s="8"/>
      <c r="E1220" s="22" t="str">
        <f t="shared" ref="E1220:E1283" si="328">IF(OR(C1220="",D1220=""),"",D1220-C1220)</f>
        <v/>
      </c>
      <c r="F1220" s="34" t="str">
        <f t="shared" si="321"/>
        <v/>
      </c>
      <c r="G1220" s="8"/>
      <c r="H1220" s="22" t="str">
        <f t="shared" ref="H1220:H1283" si="329">IF(OR(F1220="",G1220=""),"",G1220-F1220)</f>
        <v/>
      </c>
      <c r="I1220" s="34" t="str">
        <f t="shared" si="322"/>
        <v/>
      </c>
      <c r="J1220" s="8"/>
      <c r="K1220" s="22" t="str">
        <f t="shared" ref="K1220:K1283" si="330">IF(OR(I1220="",J1220=""),"",J1220-I1220)</f>
        <v/>
      </c>
      <c r="L1220" s="34" t="str">
        <f t="shared" si="323"/>
        <v/>
      </c>
      <c r="M1220" s="8"/>
      <c r="N1220" s="22" t="str">
        <f t="shared" ref="N1220:N1283" si="331">IF(OR(L1220="",M1220=""),"",M1220-L1220)</f>
        <v/>
      </c>
      <c r="O1220" s="34" t="str">
        <f t="shared" si="324"/>
        <v/>
      </c>
      <c r="P1220" s="8"/>
      <c r="Q1220" s="22" t="str">
        <f t="shared" ref="Q1220:Q1283" si="332">IF(OR(O1220="",P1220=""),"",P1220-O1220)</f>
        <v/>
      </c>
      <c r="R1220" s="34" t="str">
        <f t="shared" si="325"/>
        <v/>
      </c>
      <c r="S1220" s="8"/>
      <c r="T1220" s="22" t="str">
        <f t="shared" ref="T1220:T1283" si="333">IF(OR(R1220="",S1220=""),"",S1220-R1220)</f>
        <v/>
      </c>
      <c r="U1220" s="34" t="str">
        <f t="shared" si="326"/>
        <v/>
      </c>
      <c r="V1220" s="8"/>
      <c r="W1220" s="22" t="str">
        <f t="shared" ref="W1220:W1283" si="334">IF(OR(U1220="",V1220=""),"",V1220-U1220)</f>
        <v/>
      </c>
    </row>
    <row r="1221" spans="1:23" ht="18" customHeight="1" x14ac:dyDescent="0.35">
      <c r="A1221" s="69">
        <f>'Energy - Master'!A1220</f>
        <v>47240</v>
      </c>
      <c r="B1221" s="24" t="str">
        <f t="shared" si="327"/>
        <v>May-2029</v>
      </c>
      <c r="C1221" s="34" t="str">
        <f t="shared" ref="C1221:C1284" si="335">IF(D1220="","",D1220)</f>
        <v/>
      </c>
      <c r="D1221" s="8"/>
      <c r="E1221" s="22" t="str">
        <f t="shared" si="328"/>
        <v/>
      </c>
      <c r="F1221" s="34" t="str">
        <f t="shared" ref="F1221:F1284" si="336">IF(G1220="","",G1220)</f>
        <v/>
      </c>
      <c r="G1221" s="8"/>
      <c r="H1221" s="22" t="str">
        <f t="shared" si="329"/>
        <v/>
      </c>
      <c r="I1221" s="34" t="str">
        <f t="shared" ref="I1221:I1284" si="337">IF(J1220="","",J1220)</f>
        <v/>
      </c>
      <c r="J1221" s="8"/>
      <c r="K1221" s="22" t="str">
        <f t="shared" si="330"/>
        <v/>
      </c>
      <c r="L1221" s="34" t="str">
        <f t="shared" ref="L1221:L1284" si="338">IF(M1220="","",M1220)</f>
        <v/>
      </c>
      <c r="M1221" s="8"/>
      <c r="N1221" s="22" t="str">
        <f t="shared" si="331"/>
        <v/>
      </c>
      <c r="O1221" s="34" t="str">
        <f t="shared" ref="O1221:O1284" si="339">IF(P1220="","",P1220)</f>
        <v/>
      </c>
      <c r="P1221" s="8"/>
      <c r="Q1221" s="22" t="str">
        <f t="shared" si="332"/>
        <v/>
      </c>
      <c r="R1221" s="34" t="str">
        <f t="shared" ref="R1221:R1284" si="340">IF(S1220="","",S1220)</f>
        <v/>
      </c>
      <c r="S1221" s="8"/>
      <c r="T1221" s="22" t="str">
        <f t="shared" si="333"/>
        <v/>
      </c>
      <c r="U1221" s="34" t="str">
        <f t="shared" ref="U1221:U1284" si="341">IF(V1220="","",V1220)</f>
        <v/>
      </c>
      <c r="V1221" s="8"/>
      <c r="W1221" s="22" t="str">
        <f t="shared" si="334"/>
        <v/>
      </c>
    </row>
    <row r="1222" spans="1:23" ht="18" customHeight="1" x14ac:dyDescent="0.35">
      <c r="A1222" s="69">
        <f>'Energy - Master'!A1221</f>
        <v>47241</v>
      </c>
      <c r="B1222" s="24" t="str">
        <f t="shared" si="327"/>
        <v>May-2029</v>
      </c>
      <c r="C1222" s="34" t="str">
        <f t="shared" si="335"/>
        <v/>
      </c>
      <c r="D1222" s="8"/>
      <c r="E1222" s="22" t="str">
        <f t="shared" si="328"/>
        <v/>
      </c>
      <c r="F1222" s="34" t="str">
        <f t="shared" si="336"/>
        <v/>
      </c>
      <c r="G1222" s="8"/>
      <c r="H1222" s="22" t="str">
        <f t="shared" si="329"/>
        <v/>
      </c>
      <c r="I1222" s="34" t="str">
        <f t="shared" si="337"/>
        <v/>
      </c>
      <c r="J1222" s="8"/>
      <c r="K1222" s="22" t="str">
        <f t="shared" si="330"/>
        <v/>
      </c>
      <c r="L1222" s="34" t="str">
        <f t="shared" si="338"/>
        <v/>
      </c>
      <c r="M1222" s="8"/>
      <c r="N1222" s="22" t="str">
        <f t="shared" si="331"/>
        <v/>
      </c>
      <c r="O1222" s="34" t="str">
        <f t="shared" si="339"/>
        <v/>
      </c>
      <c r="P1222" s="8"/>
      <c r="Q1222" s="22" t="str">
        <f t="shared" si="332"/>
        <v/>
      </c>
      <c r="R1222" s="34" t="str">
        <f t="shared" si="340"/>
        <v/>
      </c>
      <c r="S1222" s="8"/>
      <c r="T1222" s="22" t="str">
        <f t="shared" si="333"/>
        <v/>
      </c>
      <c r="U1222" s="34" t="str">
        <f t="shared" si="341"/>
        <v/>
      </c>
      <c r="V1222" s="8"/>
      <c r="W1222" s="22" t="str">
        <f t="shared" si="334"/>
        <v/>
      </c>
    </row>
    <row r="1223" spans="1:23" ht="18" customHeight="1" x14ac:dyDescent="0.35">
      <c r="A1223" s="69">
        <f>'Energy - Master'!A1222</f>
        <v>47242</v>
      </c>
      <c r="B1223" s="24" t="str">
        <f t="shared" si="327"/>
        <v>May-2029</v>
      </c>
      <c r="C1223" s="34" t="str">
        <f t="shared" si="335"/>
        <v/>
      </c>
      <c r="D1223" s="8"/>
      <c r="E1223" s="22" t="str">
        <f t="shared" si="328"/>
        <v/>
      </c>
      <c r="F1223" s="34" t="str">
        <f t="shared" si="336"/>
        <v/>
      </c>
      <c r="G1223" s="8"/>
      <c r="H1223" s="22" t="str">
        <f t="shared" si="329"/>
        <v/>
      </c>
      <c r="I1223" s="34" t="str">
        <f t="shared" si="337"/>
        <v/>
      </c>
      <c r="J1223" s="8"/>
      <c r="K1223" s="22" t="str">
        <f t="shared" si="330"/>
        <v/>
      </c>
      <c r="L1223" s="34" t="str">
        <f t="shared" si="338"/>
        <v/>
      </c>
      <c r="M1223" s="8"/>
      <c r="N1223" s="22" t="str">
        <f t="shared" si="331"/>
        <v/>
      </c>
      <c r="O1223" s="34" t="str">
        <f t="shared" si="339"/>
        <v/>
      </c>
      <c r="P1223" s="8"/>
      <c r="Q1223" s="22" t="str">
        <f t="shared" si="332"/>
        <v/>
      </c>
      <c r="R1223" s="34" t="str">
        <f t="shared" si="340"/>
        <v/>
      </c>
      <c r="S1223" s="8"/>
      <c r="T1223" s="22" t="str">
        <f t="shared" si="333"/>
        <v/>
      </c>
      <c r="U1223" s="34" t="str">
        <f t="shared" si="341"/>
        <v/>
      </c>
      <c r="V1223" s="8"/>
      <c r="W1223" s="22" t="str">
        <f t="shared" si="334"/>
        <v/>
      </c>
    </row>
    <row r="1224" spans="1:23" ht="18" customHeight="1" x14ac:dyDescent="0.35">
      <c r="A1224" s="69">
        <f>'Energy - Master'!A1223</f>
        <v>47243</v>
      </c>
      <c r="B1224" s="24" t="str">
        <f t="shared" si="327"/>
        <v>May-2029</v>
      </c>
      <c r="C1224" s="34" t="str">
        <f t="shared" si="335"/>
        <v/>
      </c>
      <c r="D1224" s="8"/>
      <c r="E1224" s="22" t="str">
        <f t="shared" si="328"/>
        <v/>
      </c>
      <c r="F1224" s="34" t="str">
        <f t="shared" si="336"/>
        <v/>
      </c>
      <c r="G1224" s="8"/>
      <c r="H1224" s="22" t="str">
        <f t="shared" si="329"/>
        <v/>
      </c>
      <c r="I1224" s="34" t="str">
        <f t="shared" si="337"/>
        <v/>
      </c>
      <c r="J1224" s="8"/>
      <c r="K1224" s="22" t="str">
        <f t="shared" si="330"/>
        <v/>
      </c>
      <c r="L1224" s="34" t="str">
        <f t="shared" si="338"/>
        <v/>
      </c>
      <c r="M1224" s="8"/>
      <c r="N1224" s="22" t="str">
        <f t="shared" si="331"/>
        <v/>
      </c>
      <c r="O1224" s="34" t="str">
        <f t="shared" si="339"/>
        <v/>
      </c>
      <c r="P1224" s="8"/>
      <c r="Q1224" s="22" t="str">
        <f t="shared" si="332"/>
        <v/>
      </c>
      <c r="R1224" s="34" t="str">
        <f t="shared" si="340"/>
        <v/>
      </c>
      <c r="S1224" s="8"/>
      <c r="T1224" s="22" t="str">
        <f t="shared" si="333"/>
        <v/>
      </c>
      <c r="U1224" s="34" t="str">
        <f t="shared" si="341"/>
        <v/>
      </c>
      <c r="V1224" s="8"/>
      <c r="W1224" s="22" t="str">
        <f t="shared" si="334"/>
        <v/>
      </c>
    </row>
    <row r="1225" spans="1:23" ht="18" customHeight="1" x14ac:dyDescent="0.35">
      <c r="A1225" s="69">
        <f>'Energy - Master'!A1224</f>
        <v>47244</v>
      </c>
      <c r="B1225" s="24" t="str">
        <f t="shared" si="327"/>
        <v>May-2029</v>
      </c>
      <c r="C1225" s="34" t="str">
        <f t="shared" si="335"/>
        <v/>
      </c>
      <c r="D1225" s="8"/>
      <c r="E1225" s="22" t="str">
        <f t="shared" si="328"/>
        <v/>
      </c>
      <c r="F1225" s="34" t="str">
        <f t="shared" si="336"/>
        <v/>
      </c>
      <c r="G1225" s="8"/>
      <c r="H1225" s="22" t="str">
        <f t="shared" si="329"/>
        <v/>
      </c>
      <c r="I1225" s="34" t="str">
        <f t="shared" si="337"/>
        <v/>
      </c>
      <c r="J1225" s="8"/>
      <c r="K1225" s="22" t="str">
        <f t="shared" si="330"/>
        <v/>
      </c>
      <c r="L1225" s="34" t="str">
        <f t="shared" si="338"/>
        <v/>
      </c>
      <c r="M1225" s="8"/>
      <c r="N1225" s="22" t="str">
        <f t="shared" si="331"/>
        <v/>
      </c>
      <c r="O1225" s="34" t="str">
        <f t="shared" si="339"/>
        <v/>
      </c>
      <c r="P1225" s="8"/>
      <c r="Q1225" s="22" t="str">
        <f t="shared" si="332"/>
        <v/>
      </c>
      <c r="R1225" s="34" t="str">
        <f t="shared" si="340"/>
        <v/>
      </c>
      <c r="S1225" s="8"/>
      <c r="T1225" s="22" t="str">
        <f t="shared" si="333"/>
        <v/>
      </c>
      <c r="U1225" s="34" t="str">
        <f t="shared" si="341"/>
        <v/>
      </c>
      <c r="V1225" s="8"/>
      <c r="W1225" s="22" t="str">
        <f t="shared" si="334"/>
        <v/>
      </c>
    </row>
    <row r="1226" spans="1:23" ht="18" customHeight="1" x14ac:dyDescent="0.35">
      <c r="A1226" s="69">
        <f>'Energy - Master'!A1225</f>
        <v>47245</v>
      </c>
      <c r="B1226" s="24" t="str">
        <f t="shared" si="327"/>
        <v>May-2029</v>
      </c>
      <c r="C1226" s="34" t="str">
        <f t="shared" si="335"/>
        <v/>
      </c>
      <c r="D1226" s="8"/>
      <c r="E1226" s="22" t="str">
        <f t="shared" si="328"/>
        <v/>
      </c>
      <c r="F1226" s="34" t="str">
        <f t="shared" si="336"/>
        <v/>
      </c>
      <c r="G1226" s="8"/>
      <c r="H1226" s="22" t="str">
        <f t="shared" si="329"/>
        <v/>
      </c>
      <c r="I1226" s="34" t="str">
        <f t="shared" si="337"/>
        <v/>
      </c>
      <c r="J1226" s="8"/>
      <c r="K1226" s="22" t="str">
        <f t="shared" si="330"/>
        <v/>
      </c>
      <c r="L1226" s="34" t="str">
        <f t="shared" si="338"/>
        <v/>
      </c>
      <c r="M1226" s="8"/>
      <c r="N1226" s="22" t="str">
        <f t="shared" si="331"/>
        <v/>
      </c>
      <c r="O1226" s="34" t="str">
        <f t="shared" si="339"/>
        <v/>
      </c>
      <c r="P1226" s="8"/>
      <c r="Q1226" s="22" t="str">
        <f t="shared" si="332"/>
        <v/>
      </c>
      <c r="R1226" s="34" t="str">
        <f t="shared" si="340"/>
        <v/>
      </c>
      <c r="S1226" s="8"/>
      <c r="T1226" s="22" t="str">
        <f t="shared" si="333"/>
        <v/>
      </c>
      <c r="U1226" s="34" t="str">
        <f t="shared" si="341"/>
        <v/>
      </c>
      <c r="V1226" s="8"/>
      <c r="W1226" s="22" t="str">
        <f t="shared" si="334"/>
        <v/>
      </c>
    </row>
    <row r="1227" spans="1:23" ht="18" customHeight="1" x14ac:dyDescent="0.35">
      <c r="A1227" s="69">
        <f>'Energy - Master'!A1226</f>
        <v>47246</v>
      </c>
      <c r="B1227" s="24" t="str">
        <f t="shared" si="327"/>
        <v>May-2029</v>
      </c>
      <c r="C1227" s="34" t="str">
        <f t="shared" si="335"/>
        <v/>
      </c>
      <c r="D1227" s="8"/>
      <c r="E1227" s="22" t="str">
        <f t="shared" si="328"/>
        <v/>
      </c>
      <c r="F1227" s="34" t="str">
        <f t="shared" si="336"/>
        <v/>
      </c>
      <c r="G1227" s="8"/>
      <c r="H1227" s="22" t="str">
        <f t="shared" si="329"/>
        <v/>
      </c>
      <c r="I1227" s="34" t="str">
        <f t="shared" si="337"/>
        <v/>
      </c>
      <c r="J1227" s="8"/>
      <c r="K1227" s="22" t="str">
        <f t="shared" si="330"/>
        <v/>
      </c>
      <c r="L1227" s="34" t="str">
        <f t="shared" si="338"/>
        <v/>
      </c>
      <c r="M1227" s="8"/>
      <c r="N1227" s="22" t="str">
        <f t="shared" si="331"/>
        <v/>
      </c>
      <c r="O1227" s="34" t="str">
        <f t="shared" si="339"/>
        <v/>
      </c>
      <c r="P1227" s="8"/>
      <c r="Q1227" s="22" t="str">
        <f t="shared" si="332"/>
        <v/>
      </c>
      <c r="R1227" s="34" t="str">
        <f t="shared" si="340"/>
        <v/>
      </c>
      <c r="S1227" s="8"/>
      <c r="T1227" s="22" t="str">
        <f t="shared" si="333"/>
        <v/>
      </c>
      <c r="U1227" s="34" t="str">
        <f t="shared" si="341"/>
        <v/>
      </c>
      <c r="V1227" s="8"/>
      <c r="W1227" s="22" t="str">
        <f t="shared" si="334"/>
        <v/>
      </c>
    </row>
    <row r="1228" spans="1:23" ht="18" customHeight="1" x14ac:dyDescent="0.35">
      <c r="A1228" s="69">
        <f>'Energy - Master'!A1227</f>
        <v>47247</v>
      </c>
      <c r="B1228" s="24" t="str">
        <f t="shared" si="327"/>
        <v>May-2029</v>
      </c>
      <c r="C1228" s="34" t="str">
        <f t="shared" si="335"/>
        <v/>
      </c>
      <c r="D1228" s="8"/>
      <c r="E1228" s="22" t="str">
        <f t="shared" si="328"/>
        <v/>
      </c>
      <c r="F1228" s="34" t="str">
        <f t="shared" si="336"/>
        <v/>
      </c>
      <c r="G1228" s="8"/>
      <c r="H1228" s="22" t="str">
        <f t="shared" si="329"/>
        <v/>
      </c>
      <c r="I1228" s="34" t="str">
        <f t="shared" si="337"/>
        <v/>
      </c>
      <c r="J1228" s="8"/>
      <c r="K1228" s="22" t="str">
        <f t="shared" si="330"/>
        <v/>
      </c>
      <c r="L1228" s="34" t="str">
        <f t="shared" si="338"/>
        <v/>
      </c>
      <c r="M1228" s="8"/>
      <c r="N1228" s="22" t="str">
        <f t="shared" si="331"/>
        <v/>
      </c>
      <c r="O1228" s="34" t="str">
        <f t="shared" si="339"/>
        <v/>
      </c>
      <c r="P1228" s="8"/>
      <c r="Q1228" s="22" t="str">
        <f t="shared" si="332"/>
        <v/>
      </c>
      <c r="R1228" s="34" t="str">
        <f t="shared" si="340"/>
        <v/>
      </c>
      <c r="S1228" s="8"/>
      <c r="T1228" s="22" t="str">
        <f t="shared" si="333"/>
        <v/>
      </c>
      <c r="U1228" s="34" t="str">
        <f t="shared" si="341"/>
        <v/>
      </c>
      <c r="V1228" s="8"/>
      <c r="W1228" s="22" t="str">
        <f t="shared" si="334"/>
        <v/>
      </c>
    </row>
    <row r="1229" spans="1:23" ht="18" customHeight="1" x14ac:dyDescent="0.35">
      <c r="A1229" s="69">
        <f>'Energy - Master'!A1228</f>
        <v>47248</v>
      </c>
      <c r="B1229" s="24" t="str">
        <f t="shared" si="327"/>
        <v>May-2029</v>
      </c>
      <c r="C1229" s="34" t="str">
        <f t="shared" si="335"/>
        <v/>
      </c>
      <c r="D1229" s="8"/>
      <c r="E1229" s="22" t="str">
        <f t="shared" si="328"/>
        <v/>
      </c>
      <c r="F1229" s="34" t="str">
        <f t="shared" si="336"/>
        <v/>
      </c>
      <c r="G1229" s="8"/>
      <c r="H1229" s="22" t="str">
        <f t="shared" si="329"/>
        <v/>
      </c>
      <c r="I1229" s="34" t="str">
        <f t="shared" si="337"/>
        <v/>
      </c>
      <c r="J1229" s="8"/>
      <c r="K1229" s="22" t="str">
        <f t="shared" si="330"/>
        <v/>
      </c>
      <c r="L1229" s="34" t="str">
        <f t="shared" si="338"/>
        <v/>
      </c>
      <c r="M1229" s="8"/>
      <c r="N1229" s="22" t="str">
        <f t="shared" si="331"/>
        <v/>
      </c>
      <c r="O1229" s="34" t="str">
        <f t="shared" si="339"/>
        <v/>
      </c>
      <c r="P1229" s="8"/>
      <c r="Q1229" s="22" t="str">
        <f t="shared" si="332"/>
        <v/>
      </c>
      <c r="R1229" s="34" t="str">
        <f t="shared" si="340"/>
        <v/>
      </c>
      <c r="S1229" s="8"/>
      <c r="T1229" s="22" t="str">
        <f t="shared" si="333"/>
        <v/>
      </c>
      <c r="U1229" s="34" t="str">
        <f t="shared" si="341"/>
        <v/>
      </c>
      <c r="V1229" s="8"/>
      <c r="W1229" s="22" t="str">
        <f t="shared" si="334"/>
        <v/>
      </c>
    </row>
    <row r="1230" spans="1:23" ht="18" customHeight="1" x14ac:dyDescent="0.35">
      <c r="A1230" s="69">
        <f>'Energy - Master'!A1229</f>
        <v>47249</v>
      </c>
      <c r="B1230" s="24" t="str">
        <f t="shared" si="327"/>
        <v>May-2029</v>
      </c>
      <c r="C1230" s="34" t="str">
        <f t="shared" si="335"/>
        <v/>
      </c>
      <c r="D1230" s="8"/>
      <c r="E1230" s="22" t="str">
        <f t="shared" si="328"/>
        <v/>
      </c>
      <c r="F1230" s="34" t="str">
        <f t="shared" si="336"/>
        <v/>
      </c>
      <c r="G1230" s="8"/>
      <c r="H1230" s="22" t="str">
        <f t="shared" si="329"/>
        <v/>
      </c>
      <c r="I1230" s="34" t="str">
        <f t="shared" si="337"/>
        <v/>
      </c>
      <c r="J1230" s="8"/>
      <c r="K1230" s="22" t="str">
        <f t="shared" si="330"/>
        <v/>
      </c>
      <c r="L1230" s="34" t="str">
        <f t="shared" si="338"/>
        <v/>
      </c>
      <c r="M1230" s="8"/>
      <c r="N1230" s="22" t="str">
        <f t="shared" si="331"/>
        <v/>
      </c>
      <c r="O1230" s="34" t="str">
        <f t="shared" si="339"/>
        <v/>
      </c>
      <c r="P1230" s="8"/>
      <c r="Q1230" s="22" t="str">
        <f t="shared" si="332"/>
        <v/>
      </c>
      <c r="R1230" s="34" t="str">
        <f t="shared" si="340"/>
        <v/>
      </c>
      <c r="S1230" s="8"/>
      <c r="T1230" s="22" t="str">
        <f t="shared" si="333"/>
        <v/>
      </c>
      <c r="U1230" s="34" t="str">
        <f t="shared" si="341"/>
        <v/>
      </c>
      <c r="V1230" s="8"/>
      <c r="W1230" s="22" t="str">
        <f t="shared" si="334"/>
        <v/>
      </c>
    </row>
    <row r="1231" spans="1:23" ht="18" customHeight="1" x14ac:dyDescent="0.35">
      <c r="A1231" s="69">
        <f>'Energy - Master'!A1230</f>
        <v>47250</v>
      </c>
      <c r="B1231" s="24" t="str">
        <f t="shared" si="327"/>
        <v>May-2029</v>
      </c>
      <c r="C1231" s="34" t="str">
        <f t="shared" si="335"/>
        <v/>
      </c>
      <c r="D1231" s="8"/>
      <c r="E1231" s="22" t="str">
        <f t="shared" si="328"/>
        <v/>
      </c>
      <c r="F1231" s="34" t="str">
        <f t="shared" si="336"/>
        <v/>
      </c>
      <c r="G1231" s="8"/>
      <c r="H1231" s="22" t="str">
        <f t="shared" si="329"/>
        <v/>
      </c>
      <c r="I1231" s="34" t="str">
        <f t="shared" si="337"/>
        <v/>
      </c>
      <c r="J1231" s="8"/>
      <c r="K1231" s="22" t="str">
        <f t="shared" si="330"/>
        <v/>
      </c>
      <c r="L1231" s="34" t="str">
        <f t="shared" si="338"/>
        <v/>
      </c>
      <c r="M1231" s="8"/>
      <c r="N1231" s="22" t="str">
        <f t="shared" si="331"/>
        <v/>
      </c>
      <c r="O1231" s="34" t="str">
        <f t="shared" si="339"/>
        <v/>
      </c>
      <c r="P1231" s="8"/>
      <c r="Q1231" s="22" t="str">
        <f t="shared" si="332"/>
        <v/>
      </c>
      <c r="R1231" s="34" t="str">
        <f t="shared" si="340"/>
        <v/>
      </c>
      <c r="S1231" s="8"/>
      <c r="T1231" s="22" t="str">
        <f t="shared" si="333"/>
        <v/>
      </c>
      <c r="U1231" s="34" t="str">
        <f t="shared" si="341"/>
        <v/>
      </c>
      <c r="V1231" s="8"/>
      <c r="W1231" s="22" t="str">
        <f t="shared" si="334"/>
        <v/>
      </c>
    </row>
    <row r="1232" spans="1:23" ht="18" customHeight="1" x14ac:dyDescent="0.35">
      <c r="A1232" s="69">
        <f>'Energy - Master'!A1231</f>
        <v>47251</v>
      </c>
      <c r="B1232" s="24" t="str">
        <f t="shared" si="327"/>
        <v>May-2029</v>
      </c>
      <c r="C1232" s="34" t="str">
        <f t="shared" si="335"/>
        <v/>
      </c>
      <c r="D1232" s="8"/>
      <c r="E1232" s="22" t="str">
        <f t="shared" si="328"/>
        <v/>
      </c>
      <c r="F1232" s="34" t="str">
        <f t="shared" si="336"/>
        <v/>
      </c>
      <c r="G1232" s="8"/>
      <c r="H1232" s="22" t="str">
        <f t="shared" si="329"/>
        <v/>
      </c>
      <c r="I1232" s="34" t="str">
        <f t="shared" si="337"/>
        <v/>
      </c>
      <c r="J1232" s="8"/>
      <c r="K1232" s="22" t="str">
        <f t="shared" si="330"/>
        <v/>
      </c>
      <c r="L1232" s="34" t="str">
        <f t="shared" si="338"/>
        <v/>
      </c>
      <c r="M1232" s="8"/>
      <c r="N1232" s="22" t="str">
        <f t="shared" si="331"/>
        <v/>
      </c>
      <c r="O1232" s="34" t="str">
        <f t="shared" si="339"/>
        <v/>
      </c>
      <c r="P1232" s="8"/>
      <c r="Q1232" s="22" t="str">
        <f t="shared" si="332"/>
        <v/>
      </c>
      <c r="R1232" s="34" t="str">
        <f t="shared" si="340"/>
        <v/>
      </c>
      <c r="S1232" s="8"/>
      <c r="T1232" s="22" t="str">
        <f t="shared" si="333"/>
        <v/>
      </c>
      <c r="U1232" s="34" t="str">
        <f t="shared" si="341"/>
        <v/>
      </c>
      <c r="V1232" s="8"/>
      <c r="W1232" s="22" t="str">
        <f t="shared" si="334"/>
        <v/>
      </c>
    </row>
    <row r="1233" spans="1:23" ht="18" customHeight="1" x14ac:dyDescent="0.35">
      <c r="A1233" s="69">
        <f>'Energy - Master'!A1232</f>
        <v>47252</v>
      </c>
      <c r="B1233" s="24" t="str">
        <f t="shared" si="327"/>
        <v>May-2029</v>
      </c>
      <c r="C1233" s="34" t="str">
        <f t="shared" si="335"/>
        <v/>
      </c>
      <c r="D1233" s="8"/>
      <c r="E1233" s="22" t="str">
        <f t="shared" si="328"/>
        <v/>
      </c>
      <c r="F1233" s="34" t="str">
        <f t="shared" si="336"/>
        <v/>
      </c>
      <c r="G1233" s="8"/>
      <c r="H1233" s="22" t="str">
        <f t="shared" si="329"/>
        <v/>
      </c>
      <c r="I1233" s="34" t="str">
        <f t="shared" si="337"/>
        <v/>
      </c>
      <c r="J1233" s="8"/>
      <c r="K1233" s="22" t="str">
        <f t="shared" si="330"/>
        <v/>
      </c>
      <c r="L1233" s="34" t="str">
        <f t="shared" si="338"/>
        <v/>
      </c>
      <c r="M1233" s="8"/>
      <c r="N1233" s="22" t="str">
        <f t="shared" si="331"/>
        <v/>
      </c>
      <c r="O1233" s="34" t="str">
        <f t="shared" si="339"/>
        <v/>
      </c>
      <c r="P1233" s="8"/>
      <c r="Q1233" s="22" t="str">
        <f t="shared" si="332"/>
        <v/>
      </c>
      <c r="R1233" s="34" t="str">
        <f t="shared" si="340"/>
        <v/>
      </c>
      <c r="S1233" s="8"/>
      <c r="T1233" s="22" t="str">
        <f t="shared" si="333"/>
        <v/>
      </c>
      <c r="U1233" s="34" t="str">
        <f t="shared" si="341"/>
        <v/>
      </c>
      <c r="V1233" s="8"/>
      <c r="W1233" s="22" t="str">
        <f t="shared" si="334"/>
        <v/>
      </c>
    </row>
    <row r="1234" spans="1:23" ht="18" customHeight="1" x14ac:dyDescent="0.35">
      <c r="A1234" s="69">
        <f>'Energy - Master'!A1233</f>
        <v>47253</v>
      </c>
      <c r="B1234" s="24" t="str">
        <f t="shared" si="327"/>
        <v>May-2029</v>
      </c>
      <c r="C1234" s="34" t="str">
        <f t="shared" si="335"/>
        <v/>
      </c>
      <c r="D1234" s="8"/>
      <c r="E1234" s="22" t="str">
        <f t="shared" si="328"/>
        <v/>
      </c>
      <c r="F1234" s="34" t="str">
        <f t="shared" si="336"/>
        <v/>
      </c>
      <c r="G1234" s="8"/>
      <c r="H1234" s="22" t="str">
        <f t="shared" si="329"/>
        <v/>
      </c>
      <c r="I1234" s="34" t="str">
        <f t="shared" si="337"/>
        <v/>
      </c>
      <c r="J1234" s="8"/>
      <c r="K1234" s="22" t="str">
        <f t="shared" si="330"/>
        <v/>
      </c>
      <c r="L1234" s="34" t="str">
        <f t="shared" si="338"/>
        <v/>
      </c>
      <c r="M1234" s="8"/>
      <c r="N1234" s="22" t="str">
        <f t="shared" si="331"/>
        <v/>
      </c>
      <c r="O1234" s="34" t="str">
        <f t="shared" si="339"/>
        <v/>
      </c>
      <c r="P1234" s="8"/>
      <c r="Q1234" s="22" t="str">
        <f t="shared" si="332"/>
        <v/>
      </c>
      <c r="R1234" s="34" t="str">
        <f t="shared" si="340"/>
        <v/>
      </c>
      <c r="S1234" s="8"/>
      <c r="T1234" s="22" t="str">
        <f t="shared" si="333"/>
        <v/>
      </c>
      <c r="U1234" s="34" t="str">
        <f t="shared" si="341"/>
        <v/>
      </c>
      <c r="V1234" s="8"/>
      <c r="W1234" s="22" t="str">
        <f t="shared" si="334"/>
        <v/>
      </c>
    </row>
    <row r="1235" spans="1:23" ht="18" customHeight="1" x14ac:dyDescent="0.35">
      <c r="A1235" s="69">
        <f>'Energy - Master'!A1234</f>
        <v>47254</v>
      </c>
      <c r="B1235" s="24" t="str">
        <f t="shared" si="327"/>
        <v>May-2029</v>
      </c>
      <c r="C1235" s="34" t="str">
        <f t="shared" si="335"/>
        <v/>
      </c>
      <c r="D1235" s="8"/>
      <c r="E1235" s="22" t="str">
        <f t="shared" si="328"/>
        <v/>
      </c>
      <c r="F1235" s="34" t="str">
        <f t="shared" si="336"/>
        <v/>
      </c>
      <c r="G1235" s="8"/>
      <c r="H1235" s="22" t="str">
        <f t="shared" si="329"/>
        <v/>
      </c>
      <c r="I1235" s="34" t="str">
        <f t="shared" si="337"/>
        <v/>
      </c>
      <c r="J1235" s="8"/>
      <c r="K1235" s="22" t="str">
        <f t="shared" si="330"/>
        <v/>
      </c>
      <c r="L1235" s="34" t="str">
        <f t="shared" si="338"/>
        <v/>
      </c>
      <c r="M1235" s="8"/>
      <c r="N1235" s="22" t="str">
        <f t="shared" si="331"/>
        <v/>
      </c>
      <c r="O1235" s="34" t="str">
        <f t="shared" si="339"/>
        <v/>
      </c>
      <c r="P1235" s="8"/>
      <c r="Q1235" s="22" t="str">
        <f t="shared" si="332"/>
        <v/>
      </c>
      <c r="R1235" s="34" t="str">
        <f t="shared" si="340"/>
        <v/>
      </c>
      <c r="S1235" s="8"/>
      <c r="T1235" s="22" t="str">
        <f t="shared" si="333"/>
        <v/>
      </c>
      <c r="U1235" s="34" t="str">
        <f t="shared" si="341"/>
        <v/>
      </c>
      <c r="V1235" s="8"/>
      <c r="W1235" s="22" t="str">
        <f t="shared" si="334"/>
        <v/>
      </c>
    </row>
    <row r="1236" spans="1:23" ht="18" customHeight="1" x14ac:dyDescent="0.35">
      <c r="A1236" s="69">
        <f>'Energy - Master'!A1235</f>
        <v>47255</v>
      </c>
      <c r="B1236" s="24" t="str">
        <f t="shared" si="327"/>
        <v>May-2029</v>
      </c>
      <c r="C1236" s="34" t="str">
        <f t="shared" si="335"/>
        <v/>
      </c>
      <c r="D1236" s="8"/>
      <c r="E1236" s="22" t="str">
        <f t="shared" si="328"/>
        <v/>
      </c>
      <c r="F1236" s="34" t="str">
        <f t="shared" si="336"/>
        <v/>
      </c>
      <c r="G1236" s="8"/>
      <c r="H1236" s="22" t="str">
        <f t="shared" si="329"/>
        <v/>
      </c>
      <c r="I1236" s="34" t="str">
        <f t="shared" si="337"/>
        <v/>
      </c>
      <c r="J1236" s="8"/>
      <c r="K1236" s="22" t="str">
        <f t="shared" si="330"/>
        <v/>
      </c>
      <c r="L1236" s="34" t="str">
        <f t="shared" si="338"/>
        <v/>
      </c>
      <c r="M1236" s="8"/>
      <c r="N1236" s="22" t="str">
        <f t="shared" si="331"/>
        <v/>
      </c>
      <c r="O1236" s="34" t="str">
        <f t="shared" si="339"/>
        <v/>
      </c>
      <c r="P1236" s="8"/>
      <c r="Q1236" s="22" t="str">
        <f t="shared" si="332"/>
        <v/>
      </c>
      <c r="R1236" s="34" t="str">
        <f t="shared" si="340"/>
        <v/>
      </c>
      <c r="S1236" s="8"/>
      <c r="T1236" s="22" t="str">
        <f t="shared" si="333"/>
        <v/>
      </c>
      <c r="U1236" s="34" t="str">
        <f t="shared" si="341"/>
        <v/>
      </c>
      <c r="V1236" s="8"/>
      <c r="W1236" s="22" t="str">
        <f t="shared" si="334"/>
        <v/>
      </c>
    </row>
    <row r="1237" spans="1:23" ht="18" customHeight="1" x14ac:dyDescent="0.35">
      <c r="A1237" s="69">
        <f>'Energy - Master'!A1236</f>
        <v>47256</v>
      </c>
      <c r="B1237" s="24" t="str">
        <f t="shared" si="327"/>
        <v>May-2029</v>
      </c>
      <c r="C1237" s="34" t="str">
        <f t="shared" si="335"/>
        <v/>
      </c>
      <c r="D1237" s="8"/>
      <c r="E1237" s="22" t="str">
        <f t="shared" si="328"/>
        <v/>
      </c>
      <c r="F1237" s="34" t="str">
        <f t="shared" si="336"/>
        <v/>
      </c>
      <c r="G1237" s="8"/>
      <c r="H1237" s="22" t="str">
        <f t="shared" si="329"/>
        <v/>
      </c>
      <c r="I1237" s="34" t="str">
        <f t="shared" si="337"/>
        <v/>
      </c>
      <c r="J1237" s="8"/>
      <c r="K1237" s="22" t="str">
        <f t="shared" si="330"/>
        <v/>
      </c>
      <c r="L1237" s="34" t="str">
        <f t="shared" si="338"/>
        <v/>
      </c>
      <c r="M1237" s="8"/>
      <c r="N1237" s="22" t="str">
        <f t="shared" si="331"/>
        <v/>
      </c>
      <c r="O1237" s="34" t="str">
        <f t="shared" si="339"/>
        <v/>
      </c>
      <c r="P1237" s="8"/>
      <c r="Q1237" s="22" t="str">
        <f t="shared" si="332"/>
        <v/>
      </c>
      <c r="R1237" s="34" t="str">
        <f t="shared" si="340"/>
        <v/>
      </c>
      <c r="S1237" s="8"/>
      <c r="T1237" s="22" t="str">
        <f t="shared" si="333"/>
        <v/>
      </c>
      <c r="U1237" s="34" t="str">
        <f t="shared" si="341"/>
        <v/>
      </c>
      <c r="V1237" s="8"/>
      <c r="W1237" s="22" t="str">
        <f t="shared" si="334"/>
        <v/>
      </c>
    </row>
    <row r="1238" spans="1:23" ht="18" customHeight="1" x14ac:dyDescent="0.35">
      <c r="A1238" s="69">
        <f>'Energy - Master'!A1237</f>
        <v>47257</v>
      </c>
      <c r="B1238" s="24" t="str">
        <f t="shared" si="327"/>
        <v>May-2029</v>
      </c>
      <c r="C1238" s="34" t="str">
        <f t="shared" si="335"/>
        <v/>
      </c>
      <c r="D1238" s="8"/>
      <c r="E1238" s="22" t="str">
        <f t="shared" si="328"/>
        <v/>
      </c>
      <c r="F1238" s="34" t="str">
        <f t="shared" si="336"/>
        <v/>
      </c>
      <c r="G1238" s="8"/>
      <c r="H1238" s="22" t="str">
        <f t="shared" si="329"/>
        <v/>
      </c>
      <c r="I1238" s="34" t="str">
        <f t="shared" si="337"/>
        <v/>
      </c>
      <c r="J1238" s="8"/>
      <c r="K1238" s="22" t="str">
        <f t="shared" si="330"/>
        <v/>
      </c>
      <c r="L1238" s="34" t="str">
        <f t="shared" si="338"/>
        <v/>
      </c>
      <c r="M1238" s="8"/>
      <c r="N1238" s="22" t="str">
        <f t="shared" si="331"/>
        <v/>
      </c>
      <c r="O1238" s="34" t="str">
        <f t="shared" si="339"/>
        <v/>
      </c>
      <c r="P1238" s="8"/>
      <c r="Q1238" s="22" t="str">
        <f t="shared" si="332"/>
        <v/>
      </c>
      <c r="R1238" s="34" t="str">
        <f t="shared" si="340"/>
        <v/>
      </c>
      <c r="S1238" s="8"/>
      <c r="T1238" s="22" t="str">
        <f t="shared" si="333"/>
        <v/>
      </c>
      <c r="U1238" s="34" t="str">
        <f t="shared" si="341"/>
        <v/>
      </c>
      <c r="V1238" s="8"/>
      <c r="W1238" s="22" t="str">
        <f t="shared" si="334"/>
        <v/>
      </c>
    </row>
    <row r="1239" spans="1:23" ht="18" customHeight="1" x14ac:dyDescent="0.35">
      <c r="A1239" s="69">
        <f>'Energy - Master'!A1238</f>
        <v>47258</v>
      </c>
      <c r="B1239" s="24" t="str">
        <f t="shared" si="327"/>
        <v>May-2029</v>
      </c>
      <c r="C1239" s="34" t="str">
        <f t="shared" si="335"/>
        <v/>
      </c>
      <c r="D1239" s="8"/>
      <c r="E1239" s="22" t="str">
        <f t="shared" si="328"/>
        <v/>
      </c>
      <c r="F1239" s="34" t="str">
        <f t="shared" si="336"/>
        <v/>
      </c>
      <c r="G1239" s="8"/>
      <c r="H1239" s="22" t="str">
        <f t="shared" si="329"/>
        <v/>
      </c>
      <c r="I1239" s="34" t="str">
        <f t="shared" si="337"/>
        <v/>
      </c>
      <c r="J1239" s="8"/>
      <c r="K1239" s="22" t="str">
        <f t="shared" si="330"/>
        <v/>
      </c>
      <c r="L1239" s="34" t="str">
        <f t="shared" si="338"/>
        <v/>
      </c>
      <c r="M1239" s="8"/>
      <c r="N1239" s="22" t="str">
        <f t="shared" si="331"/>
        <v/>
      </c>
      <c r="O1239" s="34" t="str">
        <f t="shared" si="339"/>
        <v/>
      </c>
      <c r="P1239" s="8"/>
      <c r="Q1239" s="22" t="str">
        <f t="shared" si="332"/>
        <v/>
      </c>
      <c r="R1239" s="34" t="str">
        <f t="shared" si="340"/>
        <v/>
      </c>
      <c r="S1239" s="8"/>
      <c r="T1239" s="22" t="str">
        <f t="shared" si="333"/>
        <v/>
      </c>
      <c r="U1239" s="34" t="str">
        <f t="shared" si="341"/>
        <v/>
      </c>
      <c r="V1239" s="8"/>
      <c r="W1239" s="22" t="str">
        <f t="shared" si="334"/>
        <v/>
      </c>
    </row>
    <row r="1240" spans="1:23" ht="18" customHeight="1" x14ac:dyDescent="0.35">
      <c r="A1240" s="69">
        <f>'Energy - Master'!A1239</f>
        <v>47259</v>
      </c>
      <c r="B1240" s="24" t="str">
        <f t="shared" si="327"/>
        <v>May-2029</v>
      </c>
      <c r="C1240" s="34" t="str">
        <f t="shared" si="335"/>
        <v/>
      </c>
      <c r="D1240" s="8"/>
      <c r="E1240" s="22" t="str">
        <f t="shared" si="328"/>
        <v/>
      </c>
      <c r="F1240" s="34" t="str">
        <f t="shared" si="336"/>
        <v/>
      </c>
      <c r="G1240" s="8"/>
      <c r="H1240" s="22" t="str">
        <f t="shared" si="329"/>
        <v/>
      </c>
      <c r="I1240" s="34" t="str">
        <f t="shared" si="337"/>
        <v/>
      </c>
      <c r="J1240" s="8"/>
      <c r="K1240" s="22" t="str">
        <f t="shared" si="330"/>
        <v/>
      </c>
      <c r="L1240" s="34" t="str">
        <f t="shared" si="338"/>
        <v/>
      </c>
      <c r="M1240" s="8"/>
      <c r="N1240" s="22" t="str">
        <f t="shared" si="331"/>
        <v/>
      </c>
      <c r="O1240" s="34" t="str">
        <f t="shared" si="339"/>
        <v/>
      </c>
      <c r="P1240" s="8"/>
      <c r="Q1240" s="22" t="str">
        <f t="shared" si="332"/>
        <v/>
      </c>
      <c r="R1240" s="34" t="str">
        <f t="shared" si="340"/>
        <v/>
      </c>
      <c r="S1240" s="8"/>
      <c r="T1240" s="22" t="str">
        <f t="shared" si="333"/>
        <v/>
      </c>
      <c r="U1240" s="34" t="str">
        <f t="shared" si="341"/>
        <v/>
      </c>
      <c r="V1240" s="8"/>
      <c r="W1240" s="22" t="str">
        <f t="shared" si="334"/>
        <v/>
      </c>
    </row>
    <row r="1241" spans="1:23" ht="18" customHeight="1" x14ac:dyDescent="0.35">
      <c r="A1241" s="69">
        <f>'Energy - Master'!A1240</f>
        <v>47260</v>
      </c>
      <c r="B1241" s="24" t="str">
        <f t="shared" si="327"/>
        <v>May-2029</v>
      </c>
      <c r="C1241" s="34" t="str">
        <f t="shared" si="335"/>
        <v/>
      </c>
      <c r="D1241" s="8"/>
      <c r="E1241" s="22" t="str">
        <f t="shared" si="328"/>
        <v/>
      </c>
      <c r="F1241" s="34" t="str">
        <f t="shared" si="336"/>
        <v/>
      </c>
      <c r="G1241" s="8"/>
      <c r="H1241" s="22" t="str">
        <f t="shared" si="329"/>
        <v/>
      </c>
      <c r="I1241" s="34" t="str">
        <f t="shared" si="337"/>
        <v/>
      </c>
      <c r="J1241" s="8"/>
      <c r="K1241" s="22" t="str">
        <f t="shared" si="330"/>
        <v/>
      </c>
      <c r="L1241" s="34" t="str">
        <f t="shared" si="338"/>
        <v/>
      </c>
      <c r="M1241" s="8"/>
      <c r="N1241" s="22" t="str">
        <f t="shared" si="331"/>
        <v/>
      </c>
      <c r="O1241" s="34" t="str">
        <f t="shared" si="339"/>
        <v/>
      </c>
      <c r="P1241" s="8"/>
      <c r="Q1241" s="22" t="str">
        <f t="shared" si="332"/>
        <v/>
      </c>
      <c r="R1241" s="34" t="str">
        <f t="shared" si="340"/>
        <v/>
      </c>
      <c r="S1241" s="8"/>
      <c r="T1241" s="22" t="str">
        <f t="shared" si="333"/>
        <v/>
      </c>
      <c r="U1241" s="34" t="str">
        <f t="shared" si="341"/>
        <v/>
      </c>
      <c r="V1241" s="8"/>
      <c r="W1241" s="22" t="str">
        <f t="shared" si="334"/>
        <v/>
      </c>
    </row>
    <row r="1242" spans="1:23" ht="18" customHeight="1" x14ac:dyDescent="0.35">
      <c r="A1242" s="69">
        <f>'Energy - Master'!A1241</f>
        <v>47261</v>
      </c>
      <c r="B1242" s="24" t="str">
        <f t="shared" si="327"/>
        <v>May-2029</v>
      </c>
      <c r="C1242" s="34" t="str">
        <f t="shared" si="335"/>
        <v/>
      </c>
      <c r="D1242" s="8"/>
      <c r="E1242" s="22" t="str">
        <f t="shared" si="328"/>
        <v/>
      </c>
      <c r="F1242" s="34" t="str">
        <f t="shared" si="336"/>
        <v/>
      </c>
      <c r="G1242" s="8"/>
      <c r="H1242" s="22" t="str">
        <f t="shared" si="329"/>
        <v/>
      </c>
      <c r="I1242" s="34" t="str">
        <f t="shared" si="337"/>
        <v/>
      </c>
      <c r="J1242" s="8"/>
      <c r="K1242" s="22" t="str">
        <f t="shared" si="330"/>
        <v/>
      </c>
      <c r="L1242" s="34" t="str">
        <f t="shared" si="338"/>
        <v/>
      </c>
      <c r="M1242" s="8"/>
      <c r="N1242" s="22" t="str">
        <f t="shared" si="331"/>
        <v/>
      </c>
      <c r="O1242" s="34" t="str">
        <f t="shared" si="339"/>
        <v/>
      </c>
      <c r="P1242" s="8"/>
      <c r="Q1242" s="22" t="str">
        <f t="shared" si="332"/>
        <v/>
      </c>
      <c r="R1242" s="34" t="str">
        <f t="shared" si="340"/>
        <v/>
      </c>
      <c r="S1242" s="8"/>
      <c r="T1242" s="22" t="str">
        <f t="shared" si="333"/>
        <v/>
      </c>
      <c r="U1242" s="34" t="str">
        <f t="shared" si="341"/>
        <v/>
      </c>
      <c r="V1242" s="8"/>
      <c r="W1242" s="22" t="str">
        <f t="shared" si="334"/>
        <v/>
      </c>
    </row>
    <row r="1243" spans="1:23" ht="18" customHeight="1" x14ac:dyDescent="0.35">
      <c r="A1243" s="69">
        <f>'Energy - Master'!A1242</f>
        <v>47262</v>
      </c>
      <c r="B1243" s="24" t="str">
        <f t="shared" si="327"/>
        <v>May-2029</v>
      </c>
      <c r="C1243" s="34" t="str">
        <f t="shared" si="335"/>
        <v/>
      </c>
      <c r="D1243" s="8"/>
      <c r="E1243" s="22" t="str">
        <f t="shared" si="328"/>
        <v/>
      </c>
      <c r="F1243" s="34" t="str">
        <f t="shared" si="336"/>
        <v/>
      </c>
      <c r="G1243" s="8"/>
      <c r="H1243" s="22" t="str">
        <f t="shared" si="329"/>
        <v/>
      </c>
      <c r="I1243" s="34" t="str">
        <f t="shared" si="337"/>
        <v/>
      </c>
      <c r="J1243" s="8"/>
      <c r="K1243" s="22" t="str">
        <f t="shared" si="330"/>
        <v/>
      </c>
      <c r="L1243" s="34" t="str">
        <f t="shared" si="338"/>
        <v/>
      </c>
      <c r="M1243" s="8"/>
      <c r="N1243" s="22" t="str">
        <f t="shared" si="331"/>
        <v/>
      </c>
      <c r="O1243" s="34" t="str">
        <f t="shared" si="339"/>
        <v/>
      </c>
      <c r="P1243" s="8"/>
      <c r="Q1243" s="22" t="str">
        <f t="shared" si="332"/>
        <v/>
      </c>
      <c r="R1243" s="34" t="str">
        <f t="shared" si="340"/>
        <v/>
      </c>
      <c r="S1243" s="8"/>
      <c r="T1243" s="22" t="str">
        <f t="shared" si="333"/>
        <v/>
      </c>
      <c r="U1243" s="34" t="str">
        <f t="shared" si="341"/>
        <v/>
      </c>
      <c r="V1243" s="8"/>
      <c r="W1243" s="22" t="str">
        <f t="shared" si="334"/>
        <v/>
      </c>
    </row>
    <row r="1244" spans="1:23" ht="18" customHeight="1" x14ac:dyDescent="0.35">
      <c r="A1244" s="69">
        <f>'Energy - Master'!A1243</f>
        <v>47263</v>
      </c>
      <c r="B1244" s="24" t="str">
        <f t="shared" si="327"/>
        <v>May-2029</v>
      </c>
      <c r="C1244" s="34" t="str">
        <f t="shared" si="335"/>
        <v/>
      </c>
      <c r="D1244" s="8"/>
      <c r="E1244" s="22" t="str">
        <f t="shared" si="328"/>
        <v/>
      </c>
      <c r="F1244" s="34" t="str">
        <f t="shared" si="336"/>
        <v/>
      </c>
      <c r="G1244" s="8"/>
      <c r="H1244" s="22" t="str">
        <f t="shared" si="329"/>
        <v/>
      </c>
      <c r="I1244" s="34" t="str">
        <f t="shared" si="337"/>
        <v/>
      </c>
      <c r="J1244" s="8"/>
      <c r="K1244" s="22" t="str">
        <f t="shared" si="330"/>
        <v/>
      </c>
      <c r="L1244" s="34" t="str">
        <f t="shared" si="338"/>
        <v/>
      </c>
      <c r="M1244" s="8"/>
      <c r="N1244" s="22" t="str">
        <f t="shared" si="331"/>
        <v/>
      </c>
      <c r="O1244" s="34" t="str">
        <f t="shared" si="339"/>
        <v/>
      </c>
      <c r="P1244" s="8"/>
      <c r="Q1244" s="22" t="str">
        <f t="shared" si="332"/>
        <v/>
      </c>
      <c r="R1244" s="34" t="str">
        <f t="shared" si="340"/>
        <v/>
      </c>
      <c r="S1244" s="8"/>
      <c r="T1244" s="22" t="str">
        <f t="shared" si="333"/>
        <v/>
      </c>
      <c r="U1244" s="34" t="str">
        <f t="shared" si="341"/>
        <v/>
      </c>
      <c r="V1244" s="8"/>
      <c r="W1244" s="22" t="str">
        <f t="shared" si="334"/>
        <v/>
      </c>
    </row>
    <row r="1245" spans="1:23" ht="18" customHeight="1" x14ac:dyDescent="0.35">
      <c r="A1245" s="69">
        <f>'Energy - Master'!A1244</f>
        <v>47264</v>
      </c>
      <c r="B1245" s="24" t="str">
        <f t="shared" si="327"/>
        <v>May-2029</v>
      </c>
      <c r="C1245" s="34" t="str">
        <f t="shared" si="335"/>
        <v/>
      </c>
      <c r="D1245" s="8"/>
      <c r="E1245" s="22" t="str">
        <f t="shared" si="328"/>
        <v/>
      </c>
      <c r="F1245" s="34" t="str">
        <f t="shared" si="336"/>
        <v/>
      </c>
      <c r="G1245" s="8"/>
      <c r="H1245" s="22" t="str">
        <f t="shared" si="329"/>
        <v/>
      </c>
      <c r="I1245" s="34" t="str">
        <f t="shared" si="337"/>
        <v/>
      </c>
      <c r="J1245" s="8"/>
      <c r="K1245" s="22" t="str">
        <f t="shared" si="330"/>
        <v/>
      </c>
      <c r="L1245" s="34" t="str">
        <f t="shared" si="338"/>
        <v/>
      </c>
      <c r="M1245" s="8"/>
      <c r="N1245" s="22" t="str">
        <f t="shared" si="331"/>
        <v/>
      </c>
      <c r="O1245" s="34" t="str">
        <f t="shared" si="339"/>
        <v/>
      </c>
      <c r="P1245" s="8"/>
      <c r="Q1245" s="22" t="str">
        <f t="shared" si="332"/>
        <v/>
      </c>
      <c r="R1245" s="34" t="str">
        <f t="shared" si="340"/>
        <v/>
      </c>
      <c r="S1245" s="8"/>
      <c r="T1245" s="22" t="str">
        <f t="shared" si="333"/>
        <v/>
      </c>
      <c r="U1245" s="34" t="str">
        <f t="shared" si="341"/>
        <v/>
      </c>
      <c r="V1245" s="8"/>
      <c r="W1245" s="22" t="str">
        <f t="shared" si="334"/>
        <v/>
      </c>
    </row>
    <row r="1246" spans="1:23" ht="18" customHeight="1" x14ac:dyDescent="0.35">
      <c r="A1246" s="69">
        <f>'Energy - Master'!A1245</f>
        <v>47265</v>
      </c>
      <c r="B1246" s="24" t="str">
        <f t="shared" si="327"/>
        <v>May-2029</v>
      </c>
      <c r="C1246" s="34" t="str">
        <f t="shared" si="335"/>
        <v/>
      </c>
      <c r="D1246" s="8"/>
      <c r="E1246" s="22" t="str">
        <f t="shared" si="328"/>
        <v/>
      </c>
      <c r="F1246" s="34" t="str">
        <f t="shared" si="336"/>
        <v/>
      </c>
      <c r="G1246" s="8"/>
      <c r="H1246" s="22" t="str">
        <f t="shared" si="329"/>
        <v/>
      </c>
      <c r="I1246" s="34" t="str">
        <f t="shared" si="337"/>
        <v/>
      </c>
      <c r="J1246" s="8"/>
      <c r="K1246" s="22" t="str">
        <f t="shared" si="330"/>
        <v/>
      </c>
      <c r="L1246" s="34" t="str">
        <f t="shared" si="338"/>
        <v/>
      </c>
      <c r="M1246" s="8"/>
      <c r="N1246" s="22" t="str">
        <f t="shared" si="331"/>
        <v/>
      </c>
      <c r="O1246" s="34" t="str">
        <f t="shared" si="339"/>
        <v/>
      </c>
      <c r="P1246" s="8"/>
      <c r="Q1246" s="22" t="str">
        <f t="shared" si="332"/>
        <v/>
      </c>
      <c r="R1246" s="34" t="str">
        <f t="shared" si="340"/>
        <v/>
      </c>
      <c r="S1246" s="8"/>
      <c r="T1246" s="22" t="str">
        <f t="shared" si="333"/>
        <v/>
      </c>
      <c r="U1246" s="34" t="str">
        <f t="shared" si="341"/>
        <v/>
      </c>
      <c r="V1246" s="8"/>
      <c r="W1246" s="22" t="str">
        <f t="shared" si="334"/>
        <v/>
      </c>
    </row>
    <row r="1247" spans="1:23" ht="18" customHeight="1" x14ac:dyDescent="0.35">
      <c r="A1247" s="69">
        <f>'Energy - Master'!A1246</f>
        <v>47266</v>
      </c>
      <c r="B1247" s="24" t="str">
        <f t="shared" si="327"/>
        <v>May-2029</v>
      </c>
      <c r="C1247" s="34" t="str">
        <f t="shared" si="335"/>
        <v/>
      </c>
      <c r="D1247" s="8"/>
      <c r="E1247" s="22" t="str">
        <f t="shared" si="328"/>
        <v/>
      </c>
      <c r="F1247" s="34" t="str">
        <f t="shared" si="336"/>
        <v/>
      </c>
      <c r="G1247" s="8"/>
      <c r="H1247" s="22" t="str">
        <f t="shared" si="329"/>
        <v/>
      </c>
      <c r="I1247" s="34" t="str">
        <f t="shared" si="337"/>
        <v/>
      </c>
      <c r="J1247" s="8"/>
      <c r="K1247" s="22" t="str">
        <f t="shared" si="330"/>
        <v/>
      </c>
      <c r="L1247" s="34" t="str">
        <f t="shared" si="338"/>
        <v/>
      </c>
      <c r="M1247" s="8"/>
      <c r="N1247" s="22" t="str">
        <f t="shared" si="331"/>
        <v/>
      </c>
      <c r="O1247" s="34" t="str">
        <f t="shared" si="339"/>
        <v/>
      </c>
      <c r="P1247" s="8"/>
      <c r="Q1247" s="22" t="str">
        <f t="shared" si="332"/>
        <v/>
      </c>
      <c r="R1247" s="34" t="str">
        <f t="shared" si="340"/>
        <v/>
      </c>
      <c r="S1247" s="8"/>
      <c r="T1247" s="22" t="str">
        <f t="shared" si="333"/>
        <v/>
      </c>
      <c r="U1247" s="34" t="str">
        <f t="shared" si="341"/>
        <v/>
      </c>
      <c r="V1247" s="8"/>
      <c r="W1247" s="22" t="str">
        <f t="shared" si="334"/>
        <v/>
      </c>
    </row>
    <row r="1248" spans="1:23" ht="18" customHeight="1" x14ac:dyDescent="0.35">
      <c r="A1248" s="69">
        <f>'Energy - Master'!A1247</f>
        <v>47267</v>
      </c>
      <c r="B1248" s="24" t="str">
        <f t="shared" si="327"/>
        <v>May-2029</v>
      </c>
      <c r="C1248" s="34" t="str">
        <f t="shared" si="335"/>
        <v/>
      </c>
      <c r="D1248" s="8"/>
      <c r="E1248" s="22" t="str">
        <f t="shared" si="328"/>
        <v/>
      </c>
      <c r="F1248" s="34" t="str">
        <f t="shared" si="336"/>
        <v/>
      </c>
      <c r="G1248" s="8"/>
      <c r="H1248" s="22" t="str">
        <f t="shared" si="329"/>
        <v/>
      </c>
      <c r="I1248" s="34" t="str">
        <f t="shared" si="337"/>
        <v/>
      </c>
      <c r="J1248" s="8"/>
      <c r="K1248" s="22" t="str">
        <f t="shared" si="330"/>
        <v/>
      </c>
      <c r="L1248" s="34" t="str">
        <f t="shared" si="338"/>
        <v/>
      </c>
      <c r="M1248" s="8"/>
      <c r="N1248" s="22" t="str">
        <f t="shared" si="331"/>
        <v/>
      </c>
      <c r="O1248" s="34" t="str">
        <f t="shared" si="339"/>
        <v/>
      </c>
      <c r="P1248" s="8"/>
      <c r="Q1248" s="22" t="str">
        <f t="shared" si="332"/>
        <v/>
      </c>
      <c r="R1248" s="34" t="str">
        <f t="shared" si="340"/>
        <v/>
      </c>
      <c r="S1248" s="8"/>
      <c r="T1248" s="22" t="str">
        <f t="shared" si="333"/>
        <v/>
      </c>
      <c r="U1248" s="34" t="str">
        <f t="shared" si="341"/>
        <v/>
      </c>
      <c r="V1248" s="8"/>
      <c r="W1248" s="22" t="str">
        <f t="shared" si="334"/>
        <v/>
      </c>
    </row>
    <row r="1249" spans="1:23" ht="18" customHeight="1" x14ac:dyDescent="0.35">
      <c r="A1249" s="69">
        <f>'Energy - Master'!A1248</f>
        <v>47268</v>
      </c>
      <c r="B1249" s="24" t="str">
        <f t="shared" si="327"/>
        <v>May-2029</v>
      </c>
      <c r="C1249" s="34" t="str">
        <f t="shared" si="335"/>
        <v/>
      </c>
      <c r="D1249" s="8"/>
      <c r="E1249" s="22" t="str">
        <f t="shared" si="328"/>
        <v/>
      </c>
      <c r="F1249" s="34" t="str">
        <f t="shared" si="336"/>
        <v/>
      </c>
      <c r="G1249" s="8"/>
      <c r="H1249" s="22" t="str">
        <f t="shared" si="329"/>
        <v/>
      </c>
      <c r="I1249" s="34" t="str">
        <f t="shared" si="337"/>
        <v/>
      </c>
      <c r="J1249" s="8"/>
      <c r="K1249" s="22" t="str">
        <f t="shared" si="330"/>
        <v/>
      </c>
      <c r="L1249" s="34" t="str">
        <f t="shared" si="338"/>
        <v/>
      </c>
      <c r="M1249" s="8"/>
      <c r="N1249" s="22" t="str">
        <f t="shared" si="331"/>
        <v/>
      </c>
      <c r="O1249" s="34" t="str">
        <f t="shared" si="339"/>
        <v/>
      </c>
      <c r="P1249" s="8"/>
      <c r="Q1249" s="22" t="str">
        <f t="shared" si="332"/>
        <v/>
      </c>
      <c r="R1249" s="34" t="str">
        <f t="shared" si="340"/>
        <v/>
      </c>
      <c r="S1249" s="8"/>
      <c r="T1249" s="22" t="str">
        <f t="shared" si="333"/>
        <v/>
      </c>
      <c r="U1249" s="34" t="str">
        <f t="shared" si="341"/>
        <v/>
      </c>
      <c r="V1249" s="8"/>
      <c r="W1249" s="22" t="str">
        <f t="shared" si="334"/>
        <v/>
      </c>
    </row>
    <row r="1250" spans="1:23" ht="18" customHeight="1" x14ac:dyDescent="0.35">
      <c r="A1250" s="69">
        <f>'Energy - Master'!A1249</f>
        <v>47269</v>
      </c>
      <c r="B1250" s="24" t="str">
        <f t="shared" si="327"/>
        <v>May-2029</v>
      </c>
      <c r="C1250" s="34" t="str">
        <f t="shared" si="335"/>
        <v/>
      </c>
      <c r="D1250" s="8"/>
      <c r="E1250" s="22" t="str">
        <f t="shared" si="328"/>
        <v/>
      </c>
      <c r="F1250" s="34" t="str">
        <f t="shared" si="336"/>
        <v/>
      </c>
      <c r="G1250" s="8"/>
      <c r="H1250" s="22" t="str">
        <f t="shared" si="329"/>
        <v/>
      </c>
      <c r="I1250" s="34" t="str">
        <f t="shared" si="337"/>
        <v/>
      </c>
      <c r="J1250" s="8"/>
      <c r="K1250" s="22" t="str">
        <f t="shared" si="330"/>
        <v/>
      </c>
      <c r="L1250" s="34" t="str">
        <f t="shared" si="338"/>
        <v/>
      </c>
      <c r="M1250" s="8"/>
      <c r="N1250" s="22" t="str">
        <f t="shared" si="331"/>
        <v/>
      </c>
      <c r="O1250" s="34" t="str">
        <f t="shared" si="339"/>
        <v/>
      </c>
      <c r="P1250" s="8"/>
      <c r="Q1250" s="22" t="str">
        <f t="shared" si="332"/>
        <v/>
      </c>
      <c r="R1250" s="34" t="str">
        <f t="shared" si="340"/>
        <v/>
      </c>
      <c r="S1250" s="8"/>
      <c r="T1250" s="22" t="str">
        <f t="shared" si="333"/>
        <v/>
      </c>
      <c r="U1250" s="34" t="str">
        <f t="shared" si="341"/>
        <v/>
      </c>
      <c r="V1250" s="8"/>
      <c r="W1250" s="22" t="str">
        <f t="shared" si="334"/>
        <v/>
      </c>
    </row>
    <row r="1251" spans="1:23" ht="18" customHeight="1" x14ac:dyDescent="0.35">
      <c r="A1251" s="69">
        <f>'Energy - Master'!A1250</f>
        <v>47270</v>
      </c>
      <c r="B1251" s="24" t="str">
        <f t="shared" si="327"/>
        <v>Jun-2029</v>
      </c>
      <c r="C1251" s="34" t="str">
        <f t="shared" si="335"/>
        <v/>
      </c>
      <c r="D1251" s="8"/>
      <c r="E1251" s="22" t="str">
        <f t="shared" si="328"/>
        <v/>
      </c>
      <c r="F1251" s="34" t="str">
        <f t="shared" si="336"/>
        <v/>
      </c>
      <c r="G1251" s="8"/>
      <c r="H1251" s="22" t="str">
        <f t="shared" si="329"/>
        <v/>
      </c>
      <c r="I1251" s="34" t="str">
        <f t="shared" si="337"/>
        <v/>
      </c>
      <c r="J1251" s="8"/>
      <c r="K1251" s="22" t="str">
        <f t="shared" si="330"/>
        <v/>
      </c>
      <c r="L1251" s="34" t="str">
        <f t="shared" si="338"/>
        <v/>
      </c>
      <c r="M1251" s="8"/>
      <c r="N1251" s="22" t="str">
        <f t="shared" si="331"/>
        <v/>
      </c>
      <c r="O1251" s="34" t="str">
        <f t="shared" si="339"/>
        <v/>
      </c>
      <c r="P1251" s="8"/>
      <c r="Q1251" s="22" t="str">
        <f t="shared" si="332"/>
        <v/>
      </c>
      <c r="R1251" s="34" t="str">
        <f t="shared" si="340"/>
        <v/>
      </c>
      <c r="S1251" s="8"/>
      <c r="T1251" s="22" t="str">
        <f t="shared" si="333"/>
        <v/>
      </c>
      <c r="U1251" s="34" t="str">
        <f t="shared" si="341"/>
        <v/>
      </c>
      <c r="V1251" s="8"/>
      <c r="W1251" s="22" t="str">
        <f t="shared" si="334"/>
        <v/>
      </c>
    </row>
    <row r="1252" spans="1:23" ht="18" customHeight="1" x14ac:dyDescent="0.35">
      <c r="A1252" s="69">
        <f>'Energy - Master'!A1251</f>
        <v>47271</v>
      </c>
      <c r="B1252" s="24" t="str">
        <f t="shared" si="327"/>
        <v>Jun-2029</v>
      </c>
      <c r="C1252" s="34" t="str">
        <f t="shared" si="335"/>
        <v/>
      </c>
      <c r="D1252" s="8"/>
      <c r="E1252" s="22" t="str">
        <f t="shared" si="328"/>
        <v/>
      </c>
      <c r="F1252" s="34" t="str">
        <f t="shared" si="336"/>
        <v/>
      </c>
      <c r="G1252" s="8"/>
      <c r="H1252" s="22" t="str">
        <f t="shared" si="329"/>
        <v/>
      </c>
      <c r="I1252" s="34" t="str">
        <f t="shared" si="337"/>
        <v/>
      </c>
      <c r="J1252" s="8"/>
      <c r="K1252" s="22" t="str">
        <f t="shared" si="330"/>
        <v/>
      </c>
      <c r="L1252" s="34" t="str">
        <f t="shared" si="338"/>
        <v/>
      </c>
      <c r="M1252" s="8"/>
      <c r="N1252" s="22" t="str">
        <f t="shared" si="331"/>
        <v/>
      </c>
      <c r="O1252" s="34" t="str">
        <f t="shared" si="339"/>
        <v/>
      </c>
      <c r="P1252" s="8"/>
      <c r="Q1252" s="22" t="str">
        <f t="shared" si="332"/>
        <v/>
      </c>
      <c r="R1252" s="34" t="str">
        <f t="shared" si="340"/>
        <v/>
      </c>
      <c r="S1252" s="8"/>
      <c r="T1252" s="22" t="str">
        <f t="shared" si="333"/>
        <v/>
      </c>
      <c r="U1252" s="34" t="str">
        <f t="shared" si="341"/>
        <v/>
      </c>
      <c r="V1252" s="8"/>
      <c r="W1252" s="22" t="str">
        <f t="shared" si="334"/>
        <v/>
      </c>
    </row>
    <row r="1253" spans="1:23" ht="18" customHeight="1" x14ac:dyDescent="0.35">
      <c r="A1253" s="69">
        <f>'Energy - Master'!A1252</f>
        <v>47272</v>
      </c>
      <c r="B1253" s="24" t="str">
        <f t="shared" si="327"/>
        <v>Jun-2029</v>
      </c>
      <c r="C1253" s="34" t="str">
        <f t="shared" si="335"/>
        <v/>
      </c>
      <c r="D1253" s="8"/>
      <c r="E1253" s="22" t="str">
        <f t="shared" si="328"/>
        <v/>
      </c>
      <c r="F1253" s="34" t="str">
        <f t="shared" si="336"/>
        <v/>
      </c>
      <c r="G1253" s="8"/>
      <c r="H1253" s="22" t="str">
        <f t="shared" si="329"/>
        <v/>
      </c>
      <c r="I1253" s="34" t="str">
        <f t="shared" si="337"/>
        <v/>
      </c>
      <c r="J1253" s="8"/>
      <c r="K1253" s="22" t="str">
        <f t="shared" si="330"/>
        <v/>
      </c>
      <c r="L1253" s="34" t="str">
        <f t="shared" si="338"/>
        <v/>
      </c>
      <c r="M1253" s="8"/>
      <c r="N1253" s="22" t="str">
        <f t="shared" si="331"/>
        <v/>
      </c>
      <c r="O1253" s="34" t="str">
        <f t="shared" si="339"/>
        <v/>
      </c>
      <c r="P1253" s="8"/>
      <c r="Q1253" s="22" t="str">
        <f t="shared" si="332"/>
        <v/>
      </c>
      <c r="R1253" s="34" t="str">
        <f t="shared" si="340"/>
        <v/>
      </c>
      <c r="S1253" s="8"/>
      <c r="T1253" s="22" t="str">
        <f t="shared" si="333"/>
        <v/>
      </c>
      <c r="U1253" s="34" t="str">
        <f t="shared" si="341"/>
        <v/>
      </c>
      <c r="V1253" s="8"/>
      <c r="W1253" s="22" t="str">
        <f t="shared" si="334"/>
        <v/>
      </c>
    </row>
    <row r="1254" spans="1:23" ht="18" customHeight="1" x14ac:dyDescent="0.35">
      <c r="A1254" s="69">
        <f>'Energy - Master'!A1253</f>
        <v>47273</v>
      </c>
      <c r="B1254" s="24" t="str">
        <f t="shared" si="327"/>
        <v>Jun-2029</v>
      </c>
      <c r="C1254" s="34" t="str">
        <f t="shared" si="335"/>
        <v/>
      </c>
      <c r="D1254" s="8"/>
      <c r="E1254" s="22" t="str">
        <f t="shared" si="328"/>
        <v/>
      </c>
      <c r="F1254" s="34" t="str">
        <f t="shared" si="336"/>
        <v/>
      </c>
      <c r="G1254" s="8"/>
      <c r="H1254" s="22" t="str">
        <f t="shared" si="329"/>
        <v/>
      </c>
      <c r="I1254" s="34" t="str">
        <f t="shared" si="337"/>
        <v/>
      </c>
      <c r="J1254" s="8"/>
      <c r="K1254" s="22" t="str">
        <f t="shared" si="330"/>
        <v/>
      </c>
      <c r="L1254" s="34" t="str">
        <f t="shared" si="338"/>
        <v/>
      </c>
      <c r="M1254" s="8"/>
      <c r="N1254" s="22" t="str">
        <f t="shared" si="331"/>
        <v/>
      </c>
      <c r="O1254" s="34" t="str">
        <f t="shared" si="339"/>
        <v/>
      </c>
      <c r="P1254" s="8"/>
      <c r="Q1254" s="22" t="str">
        <f t="shared" si="332"/>
        <v/>
      </c>
      <c r="R1254" s="34" t="str">
        <f t="shared" si="340"/>
        <v/>
      </c>
      <c r="S1254" s="8"/>
      <c r="T1254" s="22" t="str">
        <f t="shared" si="333"/>
        <v/>
      </c>
      <c r="U1254" s="34" t="str">
        <f t="shared" si="341"/>
        <v/>
      </c>
      <c r="V1254" s="8"/>
      <c r="W1254" s="22" t="str">
        <f t="shared" si="334"/>
        <v/>
      </c>
    </row>
    <row r="1255" spans="1:23" ht="18" customHeight="1" x14ac:dyDescent="0.35">
      <c r="A1255" s="69">
        <f>'Energy - Master'!A1254</f>
        <v>47274</v>
      </c>
      <c r="B1255" s="24" t="str">
        <f t="shared" si="327"/>
        <v>Jun-2029</v>
      </c>
      <c r="C1255" s="34" t="str">
        <f t="shared" si="335"/>
        <v/>
      </c>
      <c r="D1255" s="8"/>
      <c r="E1255" s="22" t="str">
        <f t="shared" si="328"/>
        <v/>
      </c>
      <c r="F1255" s="34" t="str">
        <f t="shared" si="336"/>
        <v/>
      </c>
      <c r="G1255" s="8"/>
      <c r="H1255" s="22" t="str">
        <f t="shared" si="329"/>
        <v/>
      </c>
      <c r="I1255" s="34" t="str">
        <f t="shared" si="337"/>
        <v/>
      </c>
      <c r="J1255" s="8"/>
      <c r="K1255" s="22" t="str">
        <f t="shared" si="330"/>
        <v/>
      </c>
      <c r="L1255" s="34" t="str">
        <f t="shared" si="338"/>
        <v/>
      </c>
      <c r="M1255" s="8"/>
      <c r="N1255" s="22" t="str">
        <f t="shared" si="331"/>
        <v/>
      </c>
      <c r="O1255" s="34" t="str">
        <f t="shared" si="339"/>
        <v/>
      </c>
      <c r="P1255" s="8"/>
      <c r="Q1255" s="22" t="str">
        <f t="shared" si="332"/>
        <v/>
      </c>
      <c r="R1255" s="34" t="str">
        <f t="shared" si="340"/>
        <v/>
      </c>
      <c r="S1255" s="8"/>
      <c r="T1255" s="22" t="str">
        <f t="shared" si="333"/>
        <v/>
      </c>
      <c r="U1255" s="34" t="str">
        <f t="shared" si="341"/>
        <v/>
      </c>
      <c r="V1255" s="8"/>
      <c r="W1255" s="22" t="str">
        <f t="shared" si="334"/>
        <v/>
      </c>
    </row>
    <row r="1256" spans="1:23" ht="18" customHeight="1" x14ac:dyDescent="0.35">
      <c r="A1256" s="69">
        <f>'Energy - Master'!A1255</f>
        <v>47275</v>
      </c>
      <c r="B1256" s="24" t="str">
        <f t="shared" si="327"/>
        <v>Jun-2029</v>
      </c>
      <c r="C1256" s="34" t="str">
        <f t="shared" si="335"/>
        <v/>
      </c>
      <c r="D1256" s="8"/>
      <c r="E1256" s="22" t="str">
        <f t="shared" si="328"/>
        <v/>
      </c>
      <c r="F1256" s="34" t="str">
        <f t="shared" si="336"/>
        <v/>
      </c>
      <c r="G1256" s="8"/>
      <c r="H1256" s="22" t="str">
        <f t="shared" si="329"/>
        <v/>
      </c>
      <c r="I1256" s="34" t="str">
        <f t="shared" si="337"/>
        <v/>
      </c>
      <c r="J1256" s="8"/>
      <c r="K1256" s="22" t="str">
        <f t="shared" si="330"/>
        <v/>
      </c>
      <c r="L1256" s="34" t="str">
        <f t="shared" si="338"/>
        <v/>
      </c>
      <c r="M1256" s="8"/>
      <c r="N1256" s="22" t="str">
        <f t="shared" si="331"/>
        <v/>
      </c>
      <c r="O1256" s="34" t="str">
        <f t="shared" si="339"/>
        <v/>
      </c>
      <c r="P1256" s="8"/>
      <c r="Q1256" s="22" t="str">
        <f t="shared" si="332"/>
        <v/>
      </c>
      <c r="R1256" s="34" t="str">
        <f t="shared" si="340"/>
        <v/>
      </c>
      <c r="S1256" s="8"/>
      <c r="T1256" s="22" t="str">
        <f t="shared" si="333"/>
        <v/>
      </c>
      <c r="U1256" s="34" t="str">
        <f t="shared" si="341"/>
        <v/>
      </c>
      <c r="V1256" s="8"/>
      <c r="W1256" s="22" t="str">
        <f t="shared" si="334"/>
        <v/>
      </c>
    </row>
    <row r="1257" spans="1:23" ht="18" customHeight="1" x14ac:dyDescent="0.35">
      <c r="A1257" s="69">
        <f>'Energy - Master'!A1256</f>
        <v>47276</v>
      </c>
      <c r="B1257" s="24" t="str">
        <f t="shared" si="327"/>
        <v>Jun-2029</v>
      </c>
      <c r="C1257" s="34" t="str">
        <f t="shared" si="335"/>
        <v/>
      </c>
      <c r="D1257" s="8"/>
      <c r="E1257" s="22" t="str">
        <f t="shared" si="328"/>
        <v/>
      </c>
      <c r="F1257" s="34" t="str">
        <f t="shared" si="336"/>
        <v/>
      </c>
      <c r="G1257" s="8"/>
      <c r="H1257" s="22" t="str">
        <f t="shared" si="329"/>
        <v/>
      </c>
      <c r="I1257" s="34" t="str">
        <f t="shared" si="337"/>
        <v/>
      </c>
      <c r="J1257" s="8"/>
      <c r="K1257" s="22" t="str">
        <f t="shared" si="330"/>
        <v/>
      </c>
      <c r="L1257" s="34" t="str">
        <f t="shared" si="338"/>
        <v/>
      </c>
      <c r="M1257" s="8"/>
      <c r="N1257" s="22" t="str">
        <f t="shared" si="331"/>
        <v/>
      </c>
      <c r="O1257" s="34" t="str">
        <f t="shared" si="339"/>
        <v/>
      </c>
      <c r="P1257" s="8"/>
      <c r="Q1257" s="22" t="str">
        <f t="shared" si="332"/>
        <v/>
      </c>
      <c r="R1257" s="34" t="str">
        <f t="shared" si="340"/>
        <v/>
      </c>
      <c r="S1257" s="8"/>
      <c r="T1257" s="22" t="str">
        <f t="shared" si="333"/>
        <v/>
      </c>
      <c r="U1257" s="34" t="str">
        <f t="shared" si="341"/>
        <v/>
      </c>
      <c r="V1257" s="8"/>
      <c r="W1257" s="22" t="str">
        <f t="shared" si="334"/>
        <v/>
      </c>
    </row>
    <row r="1258" spans="1:23" ht="18" customHeight="1" x14ac:dyDescent="0.35">
      <c r="A1258" s="69">
        <f>'Energy - Master'!A1257</f>
        <v>47277</v>
      </c>
      <c r="B1258" s="24" t="str">
        <f t="shared" si="327"/>
        <v>Jun-2029</v>
      </c>
      <c r="C1258" s="34" t="str">
        <f t="shared" si="335"/>
        <v/>
      </c>
      <c r="D1258" s="8"/>
      <c r="E1258" s="22" t="str">
        <f t="shared" si="328"/>
        <v/>
      </c>
      <c r="F1258" s="34" t="str">
        <f t="shared" si="336"/>
        <v/>
      </c>
      <c r="G1258" s="8"/>
      <c r="H1258" s="22" t="str">
        <f t="shared" si="329"/>
        <v/>
      </c>
      <c r="I1258" s="34" t="str">
        <f t="shared" si="337"/>
        <v/>
      </c>
      <c r="J1258" s="8"/>
      <c r="K1258" s="22" t="str">
        <f t="shared" si="330"/>
        <v/>
      </c>
      <c r="L1258" s="34" t="str">
        <f t="shared" si="338"/>
        <v/>
      </c>
      <c r="M1258" s="8"/>
      <c r="N1258" s="22" t="str">
        <f t="shared" si="331"/>
        <v/>
      </c>
      <c r="O1258" s="34" t="str">
        <f t="shared" si="339"/>
        <v/>
      </c>
      <c r="P1258" s="8"/>
      <c r="Q1258" s="22" t="str">
        <f t="shared" si="332"/>
        <v/>
      </c>
      <c r="R1258" s="34" t="str">
        <f t="shared" si="340"/>
        <v/>
      </c>
      <c r="S1258" s="8"/>
      <c r="T1258" s="22" t="str">
        <f t="shared" si="333"/>
        <v/>
      </c>
      <c r="U1258" s="34" t="str">
        <f t="shared" si="341"/>
        <v/>
      </c>
      <c r="V1258" s="8"/>
      <c r="W1258" s="22" t="str">
        <f t="shared" si="334"/>
        <v/>
      </c>
    </row>
    <row r="1259" spans="1:23" ht="18" customHeight="1" x14ac:dyDescent="0.35">
      <c r="A1259" s="69">
        <f>'Energy - Master'!A1258</f>
        <v>47278</v>
      </c>
      <c r="B1259" s="24" t="str">
        <f t="shared" si="327"/>
        <v>Jun-2029</v>
      </c>
      <c r="C1259" s="34" t="str">
        <f t="shared" si="335"/>
        <v/>
      </c>
      <c r="D1259" s="8"/>
      <c r="E1259" s="22" t="str">
        <f t="shared" si="328"/>
        <v/>
      </c>
      <c r="F1259" s="34" t="str">
        <f t="shared" si="336"/>
        <v/>
      </c>
      <c r="G1259" s="8"/>
      <c r="H1259" s="22" t="str">
        <f t="shared" si="329"/>
        <v/>
      </c>
      <c r="I1259" s="34" t="str">
        <f t="shared" si="337"/>
        <v/>
      </c>
      <c r="J1259" s="8"/>
      <c r="K1259" s="22" t="str">
        <f t="shared" si="330"/>
        <v/>
      </c>
      <c r="L1259" s="34" t="str">
        <f t="shared" si="338"/>
        <v/>
      </c>
      <c r="M1259" s="8"/>
      <c r="N1259" s="22" t="str">
        <f t="shared" si="331"/>
        <v/>
      </c>
      <c r="O1259" s="34" t="str">
        <f t="shared" si="339"/>
        <v/>
      </c>
      <c r="P1259" s="8"/>
      <c r="Q1259" s="22" t="str">
        <f t="shared" si="332"/>
        <v/>
      </c>
      <c r="R1259" s="34" t="str">
        <f t="shared" si="340"/>
        <v/>
      </c>
      <c r="S1259" s="8"/>
      <c r="T1259" s="22" t="str">
        <f t="shared" si="333"/>
        <v/>
      </c>
      <c r="U1259" s="34" t="str">
        <f t="shared" si="341"/>
        <v/>
      </c>
      <c r="V1259" s="8"/>
      <c r="W1259" s="22" t="str">
        <f t="shared" si="334"/>
        <v/>
      </c>
    </row>
    <row r="1260" spans="1:23" ht="18" customHeight="1" x14ac:dyDescent="0.35">
      <c r="A1260" s="69">
        <f>'Energy - Master'!A1259</f>
        <v>47279</v>
      </c>
      <c r="B1260" s="24" t="str">
        <f t="shared" si="327"/>
        <v>Jun-2029</v>
      </c>
      <c r="C1260" s="34" t="str">
        <f t="shared" si="335"/>
        <v/>
      </c>
      <c r="D1260" s="8"/>
      <c r="E1260" s="22" t="str">
        <f t="shared" si="328"/>
        <v/>
      </c>
      <c r="F1260" s="34" t="str">
        <f t="shared" si="336"/>
        <v/>
      </c>
      <c r="G1260" s="8"/>
      <c r="H1260" s="22" t="str">
        <f t="shared" si="329"/>
        <v/>
      </c>
      <c r="I1260" s="34" t="str">
        <f t="shared" si="337"/>
        <v/>
      </c>
      <c r="J1260" s="8"/>
      <c r="K1260" s="22" t="str">
        <f t="shared" si="330"/>
        <v/>
      </c>
      <c r="L1260" s="34" t="str">
        <f t="shared" si="338"/>
        <v/>
      </c>
      <c r="M1260" s="8"/>
      <c r="N1260" s="22" t="str">
        <f t="shared" si="331"/>
        <v/>
      </c>
      <c r="O1260" s="34" t="str">
        <f t="shared" si="339"/>
        <v/>
      </c>
      <c r="P1260" s="8"/>
      <c r="Q1260" s="22" t="str">
        <f t="shared" si="332"/>
        <v/>
      </c>
      <c r="R1260" s="34" t="str">
        <f t="shared" si="340"/>
        <v/>
      </c>
      <c r="S1260" s="8"/>
      <c r="T1260" s="22" t="str">
        <f t="shared" si="333"/>
        <v/>
      </c>
      <c r="U1260" s="34" t="str">
        <f t="shared" si="341"/>
        <v/>
      </c>
      <c r="V1260" s="8"/>
      <c r="W1260" s="22" t="str">
        <f t="shared" si="334"/>
        <v/>
      </c>
    </row>
    <row r="1261" spans="1:23" ht="18" customHeight="1" x14ac:dyDescent="0.35">
      <c r="A1261" s="69">
        <f>'Energy - Master'!A1260</f>
        <v>47280</v>
      </c>
      <c r="B1261" s="24" t="str">
        <f t="shared" si="327"/>
        <v>Jun-2029</v>
      </c>
      <c r="C1261" s="34" t="str">
        <f t="shared" si="335"/>
        <v/>
      </c>
      <c r="D1261" s="8"/>
      <c r="E1261" s="22" t="str">
        <f t="shared" si="328"/>
        <v/>
      </c>
      <c r="F1261" s="34" t="str">
        <f t="shared" si="336"/>
        <v/>
      </c>
      <c r="G1261" s="8"/>
      <c r="H1261" s="22" t="str">
        <f t="shared" si="329"/>
        <v/>
      </c>
      <c r="I1261" s="34" t="str">
        <f t="shared" si="337"/>
        <v/>
      </c>
      <c r="J1261" s="8"/>
      <c r="K1261" s="22" t="str">
        <f t="shared" si="330"/>
        <v/>
      </c>
      <c r="L1261" s="34" t="str">
        <f t="shared" si="338"/>
        <v/>
      </c>
      <c r="M1261" s="8"/>
      <c r="N1261" s="22" t="str">
        <f t="shared" si="331"/>
        <v/>
      </c>
      <c r="O1261" s="34" t="str">
        <f t="shared" si="339"/>
        <v/>
      </c>
      <c r="P1261" s="8"/>
      <c r="Q1261" s="22" t="str">
        <f t="shared" si="332"/>
        <v/>
      </c>
      <c r="R1261" s="34" t="str">
        <f t="shared" si="340"/>
        <v/>
      </c>
      <c r="S1261" s="8"/>
      <c r="T1261" s="22" t="str">
        <f t="shared" si="333"/>
        <v/>
      </c>
      <c r="U1261" s="34" t="str">
        <f t="shared" si="341"/>
        <v/>
      </c>
      <c r="V1261" s="8"/>
      <c r="W1261" s="22" t="str">
        <f t="shared" si="334"/>
        <v/>
      </c>
    </row>
    <row r="1262" spans="1:23" ht="18" customHeight="1" x14ac:dyDescent="0.35">
      <c r="A1262" s="69">
        <f>'Energy - Master'!A1261</f>
        <v>47281</v>
      </c>
      <c r="B1262" s="24" t="str">
        <f t="shared" si="327"/>
        <v>Jun-2029</v>
      </c>
      <c r="C1262" s="34" t="str">
        <f t="shared" si="335"/>
        <v/>
      </c>
      <c r="D1262" s="8"/>
      <c r="E1262" s="22" t="str">
        <f t="shared" si="328"/>
        <v/>
      </c>
      <c r="F1262" s="34" t="str">
        <f t="shared" si="336"/>
        <v/>
      </c>
      <c r="G1262" s="8"/>
      <c r="H1262" s="22" t="str">
        <f t="shared" si="329"/>
        <v/>
      </c>
      <c r="I1262" s="34" t="str">
        <f t="shared" si="337"/>
        <v/>
      </c>
      <c r="J1262" s="8"/>
      <c r="K1262" s="22" t="str">
        <f t="shared" si="330"/>
        <v/>
      </c>
      <c r="L1262" s="34" t="str">
        <f t="shared" si="338"/>
        <v/>
      </c>
      <c r="M1262" s="8"/>
      <c r="N1262" s="22" t="str">
        <f t="shared" si="331"/>
        <v/>
      </c>
      <c r="O1262" s="34" t="str">
        <f t="shared" si="339"/>
        <v/>
      </c>
      <c r="P1262" s="8"/>
      <c r="Q1262" s="22" t="str">
        <f t="shared" si="332"/>
        <v/>
      </c>
      <c r="R1262" s="34" t="str">
        <f t="shared" si="340"/>
        <v/>
      </c>
      <c r="S1262" s="8"/>
      <c r="T1262" s="22" t="str">
        <f t="shared" si="333"/>
        <v/>
      </c>
      <c r="U1262" s="34" t="str">
        <f t="shared" si="341"/>
        <v/>
      </c>
      <c r="V1262" s="8"/>
      <c r="W1262" s="22" t="str">
        <f t="shared" si="334"/>
        <v/>
      </c>
    </row>
    <row r="1263" spans="1:23" ht="18" customHeight="1" x14ac:dyDescent="0.35">
      <c r="A1263" s="69">
        <f>'Energy - Master'!A1262</f>
        <v>47282</v>
      </c>
      <c r="B1263" s="24" t="str">
        <f t="shared" si="327"/>
        <v>Jun-2029</v>
      </c>
      <c r="C1263" s="34" t="str">
        <f t="shared" si="335"/>
        <v/>
      </c>
      <c r="D1263" s="8"/>
      <c r="E1263" s="22" t="str">
        <f t="shared" si="328"/>
        <v/>
      </c>
      <c r="F1263" s="34" t="str">
        <f t="shared" si="336"/>
        <v/>
      </c>
      <c r="G1263" s="8"/>
      <c r="H1263" s="22" t="str">
        <f t="shared" si="329"/>
        <v/>
      </c>
      <c r="I1263" s="34" t="str">
        <f t="shared" si="337"/>
        <v/>
      </c>
      <c r="J1263" s="8"/>
      <c r="K1263" s="22" t="str">
        <f t="shared" si="330"/>
        <v/>
      </c>
      <c r="L1263" s="34" t="str">
        <f t="shared" si="338"/>
        <v/>
      </c>
      <c r="M1263" s="8"/>
      <c r="N1263" s="22" t="str">
        <f t="shared" si="331"/>
        <v/>
      </c>
      <c r="O1263" s="34" t="str">
        <f t="shared" si="339"/>
        <v/>
      </c>
      <c r="P1263" s="8"/>
      <c r="Q1263" s="22" t="str">
        <f t="shared" si="332"/>
        <v/>
      </c>
      <c r="R1263" s="34" t="str">
        <f t="shared" si="340"/>
        <v/>
      </c>
      <c r="S1263" s="8"/>
      <c r="T1263" s="22" t="str">
        <f t="shared" si="333"/>
        <v/>
      </c>
      <c r="U1263" s="34" t="str">
        <f t="shared" si="341"/>
        <v/>
      </c>
      <c r="V1263" s="8"/>
      <c r="W1263" s="22" t="str">
        <f t="shared" si="334"/>
        <v/>
      </c>
    </row>
    <row r="1264" spans="1:23" ht="18" customHeight="1" x14ac:dyDescent="0.35">
      <c r="A1264" s="69">
        <f>'Energy - Master'!A1263</f>
        <v>47283</v>
      </c>
      <c r="B1264" s="24" t="str">
        <f t="shared" si="327"/>
        <v>Jun-2029</v>
      </c>
      <c r="C1264" s="34" t="str">
        <f t="shared" si="335"/>
        <v/>
      </c>
      <c r="D1264" s="8"/>
      <c r="E1264" s="22" t="str">
        <f t="shared" si="328"/>
        <v/>
      </c>
      <c r="F1264" s="34" t="str">
        <f t="shared" si="336"/>
        <v/>
      </c>
      <c r="G1264" s="8"/>
      <c r="H1264" s="22" t="str">
        <f t="shared" si="329"/>
        <v/>
      </c>
      <c r="I1264" s="34" t="str">
        <f t="shared" si="337"/>
        <v/>
      </c>
      <c r="J1264" s="8"/>
      <c r="K1264" s="22" t="str">
        <f t="shared" si="330"/>
        <v/>
      </c>
      <c r="L1264" s="34" t="str">
        <f t="shared" si="338"/>
        <v/>
      </c>
      <c r="M1264" s="8"/>
      <c r="N1264" s="22" t="str">
        <f t="shared" si="331"/>
        <v/>
      </c>
      <c r="O1264" s="34" t="str">
        <f t="shared" si="339"/>
        <v/>
      </c>
      <c r="P1264" s="8"/>
      <c r="Q1264" s="22" t="str">
        <f t="shared" si="332"/>
        <v/>
      </c>
      <c r="R1264" s="34" t="str">
        <f t="shared" si="340"/>
        <v/>
      </c>
      <c r="S1264" s="8"/>
      <c r="T1264" s="22" t="str">
        <f t="shared" si="333"/>
        <v/>
      </c>
      <c r="U1264" s="34" t="str">
        <f t="shared" si="341"/>
        <v/>
      </c>
      <c r="V1264" s="8"/>
      <c r="W1264" s="22" t="str">
        <f t="shared" si="334"/>
        <v/>
      </c>
    </row>
    <row r="1265" spans="1:23" ht="18" customHeight="1" x14ac:dyDescent="0.35">
      <c r="A1265" s="69">
        <f>'Energy - Master'!A1264</f>
        <v>47284</v>
      </c>
      <c r="B1265" s="24" t="str">
        <f t="shared" si="327"/>
        <v>Jun-2029</v>
      </c>
      <c r="C1265" s="34" t="str">
        <f t="shared" si="335"/>
        <v/>
      </c>
      <c r="D1265" s="8"/>
      <c r="E1265" s="22" t="str">
        <f t="shared" si="328"/>
        <v/>
      </c>
      <c r="F1265" s="34" t="str">
        <f t="shared" si="336"/>
        <v/>
      </c>
      <c r="G1265" s="8"/>
      <c r="H1265" s="22" t="str">
        <f t="shared" si="329"/>
        <v/>
      </c>
      <c r="I1265" s="34" t="str">
        <f t="shared" si="337"/>
        <v/>
      </c>
      <c r="J1265" s="8"/>
      <c r="K1265" s="22" t="str">
        <f t="shared" si="330"/>
        <v/>
      </c>
      <c r="L1265" s="34" t="str">
        <f t="shared" si="338"/>
        <v/>
      </c>
      <c r="M1265" s="8"/>
      <c r="N1265" s="22" t="str">
        <f t="shared" si="331"/>
        <v/>
      </c>
      <c r="O1265" s="34" t="str">
        <f t="shared" si="339"/>
        <v/>
      </c>
      <c r="P1265" s="8"/>
      <c r="Q1265" s="22" t="str">
        <f t="shared" si="332"/>
        <v/>
      </c>
      <c r="R1265" s="34" t="str">
        <f t="shared" si="340"/>
        <v/>
      </c>
      <c r="S1265" s="8"/>
      <c r="T1265" s="22" t="str">
        <f t="shared" si="333"/>
        <v/>
      </c>
      <c r="U1265" s="34" t="str">
        <f t="shared" si="341"/>
        <v/>
      </c>
      <c r="V1265" s="8"/>
      <c r="W1265" s="22" t="str">
        <f t="shared" si="334"/>
        <v/>
      </c>
    </row>
    <row r="1266" spans="1:23" ht="18" customHeight="1" x14ac:dyDescent="0.35">
      <c r="A1266" s="69">
        <f>'Energy - Master'!A1265</f>
        <v>47285</v>
      </c>
      <c r="B1266" s="24" t="str">
        <f t="shared" si="327"/>
        <v>Jun-2029</v>
      </c>
      <c r="C1266" s="34" t="str">
        <f t="shared" si="335"/>
        <v/>
      </c>
      <c r="D1266" s="8"/>
      <c r="E1266" s="22" t="str">
        <f t="shared" si="328"/>
        <v/>
      </c>
      <c r="F1266" s="34" t="str">
        <f t="shared" si="336"/>
        <v/>
      </c>
      <c r="G1266" s="8"/>
      <c r="H1266" s="22" t="str">
        <f t="shared" si="329"/>
        <v/>
      </c>
      <c r="I1266" s="34" t="str">
        <f t="shared" si="337"/>
        <v/>
      </c>
      <c r="J1266" s="8"/>
      <c r="K1266" s="22" t="str">
        <f t="shared" si="330"/>
        <v/>
      </c>
      <c r="L1266" s="34" t="str">
        <f t="shared" si="338"/>
        <v/>
      </c>
      <c r="M1266" s="8"/>
      <c r="N1266" s="22" t="str">
        <f t="shared" si="331"/>
        <v/>
      </c>
      <c r="O1266" s="34" t="str">
        <f t="shared" si="339"/>
        <v/>
      </c>
      <c r="P1266" s="8"/>
      <c r="Q1266" s="22" t="str">
        <f t="shared" si="332"/>
        <v/>
      </c>
      <c r="R1266" s="34" t="str">
        <f t="shared" si="340"/>
        <v/>
      </c>
      <c r="S1266" s="8"/>
      <c r="T1266" s="22" t="str">
        <f t="shared" si="333"/>
        <v/>
      </c>
      <c r="U1266" s="34" t="str">
        <f t="shared" si="341"/>
        <v/>
      </c>
      <c r="V1266" s="8"/>
      <c r="W1266" s="22" t="str">
        <f t="shared" si="334"/>
        <v/>
      </c>
    </row>
    <row r="1267" spans="1:23" ht="18" customHeight="1" x14ac:dyDescent="0.35">
      <c r="A1267" s="69">
        <f>'Energy - Master'!A1266</f>
        <v>47286</v>
      </c>
      <c r="B1267" s="24" t="str">
        <f t="shared" si="327"/>
        <v>Jun-2029</v>
      </c>
      <c r="C1267" s="34" t="str">
        <f t="shared" si="335"/>
        <v/>
      </c>
      <c r="D1267" s="8"/>
      <c r="E1267" s="22" t="str">
        <f t="shared" si="328"/>
        <v/>
      </c>
      <c r="F1267" s="34" t="str">
        <f t="shared" si="336"/>
        <v/>
      </c>
      <c r="G1267" s="8"/>
      <c r="H1267" s="22" t="str">
        <f t="shared" si="329"/>
        <v/>
      </c>
      <c r="I1267" s="34" t="str">
        <f t="shared" si="337"/>
        <v/>
      </c>
      <c r="J1267" s="8"/>
      <c r="K1267" s="22" t="str">
        <f t="shared" si="330"/>
        <v/>
      </c>
      <c r="L1267" s="34" t="str">
        <f t="shared" si="338"/>
        <v/>
      </c>
      <c r="M1267" s="8"/>
      <c r="N1267" s="22" t="str">
        <f t="shared" si="331"/>
        <v/>
      </c>
      <c r="O1267" s="34" t="str">
        <f t="shared" si="339"/>
        <v/>
      </c>
      <c r="P1267" s="8"/>
      <c r="Q1267" s="22" t="str">
        <f t="shared" si="332"/>
        <v/>
      </c>
      <c r="R1267" s="34" t="str">
        <f t="shared" si="340"/>
        <v/>
      </c>
      <c r="S1267" s="8"/>
      <c r="T1267" s="22" t="str">
        <f t="shared" si="333"/>
        <v/>
      </c>
      <c r="U1267" s="34" t="str">
        <f t="shared" si="341"/>
        <v/>
      </c>
      <c r="V1267" s="8"/>
      <c r="W1267" s="22" t="str">
        <f t="shared" si="334"/>
        <v/>
      </c>
    </row>
    <row r="1268" spans="1:23" ht="18" customHeight="1" x14ac:dyDescent="0.35">
      <c r="A1268" s="69">
        <f>'Energy - Master'!A1267</f>
        <v>47287</v>
      </c>
      <c r="B1268" s="24" t="str">
        <f t="shared" si="327"/>
        <v>Jun-2029</v>
      </c>
      <c r="C1268" s="34" t="str">
        <f t="shared" si="335"/>
        <v/>
      </c>
      <c r="D1268" s="8"/>
      <c r="E1268" s="22" t="str">
        <f t="shared" si="328"/>
        <v/>
      </c>
      <c r="F1268" s="34" t="str">
        <f t="shared" si="336"/>
        <v/>
      </c>
      <c r="G1268" s="8"/>
      <c r="H1268" s="22" t="str">
        <f t="shared" si="329"/>
        <v/>
      </c>
      <c r="I1268" s="34" t="str">
        <f t="shared" si="337"/>
        <v/>
      </c>
      <c r="J1268" s="8"/>
      <c r="K1268" s="22" t="str">
        <f t="shared" si="330"/>
        <v/>
      </c>
      <c r="L1268" s="34" t="str">
        <f t="shared" si="338"/>
        <v/>
      </c>
      <c r="M1268" s="8"/>
      <c r="N1268" s="22" t="str">
        <f t="shared" si="331"/>
        <v/>
      </c>
      <c r="O1268" s="34" t="str">
        <f t="shared" si="339"/>
        <v/>
      </c>
      <c r="P1268" s="8"/>
      <c r="Q1268" s="22" t="str">
        <f t="shared" si="332"/>
        <v/>
      </c>
      <c r="R1268" s="34" t="str">
        <f t="shared" si="340"/>
        <v/>
      </c>
      <c r="S1268" s="8"/>
      <c r="T1268" s="22" t="str">
        <f t="shared" si="333"/>
        <v/>
      </c>
      <c r="U1268" s="34" t="str">
        <f t="shared" si="341"/>
        <v/>
      </c>
      <c r="V1268" s="8"/>
      <c r="W1268" s="22" t="str">
        <f t="shared" si="334"/>
        <v/>
      </c>
    </row>
    <row r="1269" spans="1:23" ht="18" customHeight="1" x14ac:dyDescent="0.35">
      <c r="A1269" s="69">
        <f>'Energy - Master'!A1268</f>
        <v>47288</v>
      </c>
      <c r="B1269" s="24" t="str">
        <f t="shared" si="327"/>
        <v>Jun-2029</v>
      </c>
      <c r="C1269" s="34" t="str">
        <f t="shared" si="335"/>
        <v/>
      </c>
      <c r="D1269" s="8"/>
      <c r="E1269" s="22" t="str">
        <f t="shared" si="328"/>
        <v/>
      </c>
      <c r="F1269" s="34" t="str">
        <f t="shared" si="336"/>
        <v/>
      </c>
      <c r="G1269" s="8"/>
      <c r="H1269" s="22" t="str">
        <f t="shared" si="329"/>
        <v/>
      </c>
      <c r="I1269" s="34" t="str">
        <f t="shared" si="337"/>
        <v/>
      </c>
      <c r="J1269" s="8"/>
      <c r="K1269" s="22" t="str">
        <f t="shared" si="330"/>
        <v/>
      </c>
      <c r="L1269" s="34" t="str">
        <f t="shared" si="338"/>
        <v/>
      </c>
      <c r="M1269" s="8"/>
      <c r="N1269" s="22" t="str">
        <f t="shared" si="331"/>
        <v/>
      </c>
      <c r="O1269" s="34" t="str">
        <f t="shared" si="339"/>
        <v/>
      </c>
      <c r="P1269" s="8"/>
      <c r="Q1269" s="22" t="str">
        <f t="shared" si="332"/>
        <v/>
      </c>
      <c r="R1269" s="34" t="str">
        <f t="shared" si="340"/>
        <v/>
      </c>
      <c r="S1269" s="8"/>
      <c r="T1269" s="22" t="str">
        <f t="shared" si="333"/>
        <v/>
      </c>
      <c r="U1269" s="34" t="str">
        <f t="shared" si="341"/>
        <v/>
      </c>
      <c r="V1269" s="8"/>
      <c r="W1269" s="22" t="str">
        <f t="shared" si="334"/>
        <v/>
      </c>
    </row>
    <row r="1270" spans="1:23" ht="18" customHeight="1" x14ac:dyDescent="0.35">
      <c r="A1270" s="69">
        <f>'Energy - Master'!A1269</f>
        <v>47289</v>
      </c>
      <c r="B1270" s="24" t="str">
        <f t="shared" si="327"/>
        <v>Jun-2029</v>
      </c>
      <c r="C1270" s="34" t="str">
        <f t="shared" si="335"/>
        <v/>
      </c>
      <c r="D1270" s="8"/>
      <c r="E1270" s="22" t="str">
        <f t="shared" si="328"/>
        <v/>
      </c>
      <c r="F1270" s="34" t="str">
        <f t="shared" si="336"/>
        <v/>
      </c>
      <c r="G1270" s="8"/>
      <c r="H1270" s="22" t="str">
        <f t="shared" si="329"/>
        <v/>
      </c>
      <c r="I1270" s="34" t="str">
        <f t="shared" si="337"/>
        <v/>
      </c>
      <c r="J1270" s="8"/>
      <c r="K1270" s="22" t="str">
        <f t="shared" si="330"/>
        <v/>
      </c>
      <c r="L1270" s="34" t="str">
        <f t="shared" si="338"/>
        <v/>
      </c>
      <c r="M1270" s="8"/>
      <c r="N1270" s="22" t="str">
        <f t="shared" si="331"/>
        <v/>
      </c>
      <c r="O1270" s="34" t="str">
        <f t="shared" si="339"/>
        <v/>
      </c>
      <c r="P1270" s="8"/>
      <c r="Q1270" s="22" t="str">
        <f t="shared" si="332"/>
        <v/>
      </c>
      <c r="R1270" s="34" t="str">
        <f t="shared" si="340"/>
        <v/>
      </c>
      <c r="S1270" s="8"/>
      <c r="T1270" s="22" t="str">
        <f t="shared" si="333"/>
        <v/>
      </c>
      <c r="U1270" s="34" t="str">
        <f t="shared" si="341"/>
        <v/>
      </c>
      <c r="V1270" s="8"/>
      <c r="W1270" s="22" t="str">
        <f t="shared" si="334"/>
        <v/>
      </c>
    </row>
    <row r="1271" spans="1:23" ht="18" customHeight="1" x14ac:dyDescent="0.35">
      <c r="A1271" s="69">
        <f>'Energy - Master'!A1270</f>
        <v>47290</v>
      </c>
      <c r="B1271" s="24" t="str">
        <f t="shared" si="327"/>
        <v>Jun-2029</v>
      </c>
      <c r="C1271" s="34" t="str">
        <f t="shared" si="335"/>
        <v/>
      </c>
      <c r="D1271" s="8"/>
      <c r="E1271" s="22" t="str">
        <f t="shared" si="328"/>
        <v/>
      </c>
      <c r="F1271" s="34" t="str">
        <f t="shared" si="336"/>
        <v/>
      </c>
      <c r="G1271" s="8"/>
      <c r="H1271" s="22" t="str">
        <f t="shared" si="329"/>
        <v/>
      </c>
      <c r="I1271" s="34" t="str">
        <f t="shared" si="337"/>
        <v/>
      </c>
      <c r="J1271" s="8"/>
      <c r="K1271" s="22" t="str">
        <f t="shared" si="330"/>
        <v/>
      </c>
      <c r="L1271" s="34" t="str">
        <f t="shared" si="338"/>
        <v/>
      </c>
      <c r="M1271" s="8"/>
      <c r="N1271" s="22" t="str">
        <f t="shared" si="331"/>
        <v/>
      </c>
      <c r="O1271" s="34" t="str">
        <f t="shared" si="339"/>
        <v/>
      </c>
      <c r="P1271" s="8"/>
      <c r="Q1271" s="22" t="str">
        <f t="shared" si="332"/>
        <v/>
      </c>
      <c r="R1271" s="34" t="str">
        <f t="shared" si="340"/>
        <v/>
      </c>
      <c r="S1271" s="8"/>
      <c r="T1271" s="22" t="str">
        <f t="shared" si="333"/>
        <v/>
      </c>
      <c r="U1271" s="34" t="str">
        <f t="shared" si="341"/>
        <v/>
      </c>
      <c r="V1271" s="8"/>
      <c r="W1271" s="22" t="str">
        <f t="shared" si="334"/>
        <v/>
      </c>
    </row>
    <row r="1272" spans="1:23" ht="18" customHeight="1" x14ac:dyDescent="0.35">
      <c r="A1272" s="69">
        <f>'Energy - Master'!A1271</f>
        <v>47291</v>
      </c>
      <c r="B1272" s="24" t="str">
        <f t="shared" si="327"/>
        <v>Jun-2029</v>
      </c>
      <c r="C1272" s="34" t="str">
        <f t="shared" si="335"/>
        <v/>
      </c>
      <c r="D1272" s="8"/>
      <c r="E1272" s="22" t="str">
        <f t="shared" si="328"/>
        <v/>
      </c>
      <c r="F1272" s="34" t="str">
        <f t="shared" si="336"/>
        <v/>
      </c>
      <c r="G1272" s="8"/>
      <c r="H1272" s="22" t="str">
        <f t="shared" si="329"/>
        <v/>
      </c>
      <c r="I1272" s="34" t="str">
        <f t="shared" si="337"/>
        <v/>
      </c>
      <c r="J1272" s="8"/>
      <c r="K1272" s="22" t="str">
        <f t="shared" si="330"/>
        <v/>
      </c>
      <c r="L1272" s="34" t="str">
        <f t="shared" si="338"/>
        <v/>
      </c>
      <c r="M1272" s="8"/>
      <c r="N1272" s="22" t="str">
        <f t="shared" si="331"/>
        <v/>
      </c>
      <c r="O1272" s="34" t="str">
        <f t="shared" si="339"/>
        <v/>
      </c>
      <c r="P1272" s="8"/>
      <c r="Q1272" s="22" t="str">
        <f t="shared" si="332"/>
        <v/>
      </c>
      <c r="R1272" s="34" t="str">
        <f t="shared" si="340"/>
        <v/>
      </c>
      <c r="S1272" s="8"/>
      <c r="T1272" s="22" t="str">
        <f t="shared" si="333"/>
        <v/>
      </c>
      <c r="U1272" s="34" t="str">
        <f t="shared" si="341"/>
        <v/>
      </c>
      <c r="V1272" s="8"/>
      <c r="W1272" s="22" t="str">
        <f t="shared" si="334"/>
        <v/>
      </c>
    </row>
    <row r="1273" spans="1:23" ht="18" customHeight="1" x14ac:dyDescent="0.35">
      <c r="A1273" s="69">
        <f>'Energy - Master'!A1272</f>
        <v>47292</v>
      </c>
      <c r="B1273" s="24" t="str">
        <f t="shared" si="327"/>
        <v>Jun-2029</v>
      </c>
      <c r="C1273" s="34" t="str">
        <f t="shared" si="335"/>
        <v/>
      </c>
      <c r="D1273" s="8"/>
      <c r="E1273" s="22" t="str">
        <f t="shared" si="328"/>
        <v/>
      </c>
      <c r="F1273" s="34" t="str">
        <f t="shared" si="336"/>
        <v/>
      </c>
      <c r="G1273" s="8"/>
      <c r="H1273" s="22" t="str">
        <f t="shared" si="329"/>
        <v/>
      </c>
      <c r="I1273" s="34" t="str">
        <f t="shared" si="337"/>
        <v/>
      </c>
      <c r="J1273" s="8"/>
      <c r="K1273" s="22" t="str">
        <f t="shared" si="330"/>
        <v/>
      </c>
      <c r="L1273" s="34" t="str">
        <f t="shared" si="338"/>
        <v/>
      </c>
      <c r="M1273" s="8"/>
      <c r="N1273" s="22" t="str">
        <f t="shared" si="331"/>
        <v/>
      </c>
      <c r="O1273" s="34" t="str">
        <f t="shared" si="339"/>
        <v/>
      </c>
      <c r="P1273" s="8"/>
      <c r="Q1273" s="22" t="str">
        <f t="shared" si="332"/>
        <v/>
      </c>
      <c r="R1273" s="34" t="str">
        <f t="shared" si="340"/>
        <v/>
      </c>
      <c r="S1273" s="8"/>
      <c r="T1273" s="22" t="str">
        <f t="shared" si="333"/>
        <v/>
      </c>
      <c r="U1273" s="34" t="str">
        <f t="shared" si="341"/>
        <v/>
      </c>
      <c r="V1273" s="8"/>
      <c r="W1273" s="22" t="str">
        <f t="shared" si="334"/>
        <v/>
      </c>
    </row>
    <row r="1274" spans="1:23" ht="18" customHeight="1" x14ac:dyDescent="0.35">
      <c r="A1274" s="69">
        <f>'Energy - Master'!A1273</f>
        <v>47293</v>
      </c>
      <c r="B1274" s="24" t="str">
        <f t="shared" si="327"/>
        <v>Jun-2029</v>
      </c>
      <c r="C1274" s="34" t="str">
        <f t="shared" si="335"/>
        <v/>
      </c>
      <c r="D1274" s="8"/>
      <c r="E1274" s="22" t="str">
        <f t="shared" si="328"/>
        <v/>
      </c>
      <c r="F1274" s="34" t="str">
        <f t="shared" si="336"/>
        <v/>
      </c>
      <c r="G1274" s="8"/>
      <c r="H1274" s="22" t="str">
        <f t="shared" si="329"/>
        <v/>
      </c>
      <c r="I1274" s="34" t="str">
        <f t="shared" si="337"/>
        <v/>
      </c>
      <c r="J1274" s="8"/>
      <c r="K1274" s="22" t="str">
        <f t="shared" si="330"/>
        <v/>
      </c>
      <c r="L1274" s="34" t="str">
        <f t="shared" si="338"/>
        <v/>
      </c>
      <c r="M1274" s="8"/>
      <c r="N1274" s="22" t="str">
        <f t="shared" si="331"/>
        <v/>
      </c>
      <c r="O1274" s="34" t="str">
        <f t="shared" si="339"/>
        <v/>
      </c>
      <c r="P1274" s="8"/>
      <c r="Q1274" s="22" t="str">
        <f t="shared" si="332"/>
        <v/>
      </c>
      <c r="R1274" s="34" t="str">
        <f t="shared" si="340"/>
        <v/>
      </c>
      <c r="S1274" s="8"/>
      <c r="T1274" s="22" t="str">
        <f t="shared" si="333"/>
        <v/>
      </c>
      <c r="U1274" s="34" t="str">
        <f t="shared" si="341"/>
        <v/>
      </c>
      <c r="V1274" s="8"/>
      <c r="W1274" s="22" t="str">
        <f t="shared" si="334"/>
        <v/>
      </c>
    </row>
    <row r="1275" spans="1:23" ht="18" customHeight="1" x14ac:dyDescent="0.35">
      <c r="A1275" s="69">
        <f>'Energy - Master'!A1274</f>
        <v>47294</v>
      </c>
      <c r="B1275" s="24" t="str">
        <f t="shared" si="327"/>
        <v>Jun-2029</v>
      </c>
      <c r="C1275" s="34" t="str">
        <f t="shared" si="335"/>
        <v/>
      </c>
      <c r="D1275" s="8"/>
      <c r="E1275" s="22" t="str">
        <f t="shared" si="328"/>
        <v/>
      </c>
      <c r="F1275" s="34" t="str">
        <f t="shared" si="336"/>
        <v/>
      </c>
      <c r="G1275" s="8"/>
      <c r="H1275" s="22" t="str">
        <f t="shared" si="329"/>
        <v/>
      </c>
      <c r="I1275" s="34" t="str">
        <f t="shared" si="337"/>
        <v/>
      </c>
      <c r="J1275" s="8"/>
      <c r="K1275" s="22" t="str">
        <f t="shared" si="330"/>
        <v/>
      </c>
      <c r="L1275" s="34" t="str">
        <f t="shared" si="338"/>
        <v/>
      </c>
      <c r="M1275" s="8"/>
      <c r="N1275" s="22" t="str">
        <f t="shared" si="331"/>
        <v/>
      </c>
      <c r="O1275" s="34" t="str">
        <f t="shared" si="339"/>
        <v/>
      </c>
      <c r="P1275" s="8"/>
      <c r="Q1275" s="22" t="str">
        <f t="shared" si="332"/>
        <v/>
      </c>
      <c r="R1275" s="34" t="str">
        <f t="shared" si="340"/>
        <v/>
      </c>
      <c r="S1275" s="8"/>
      <c r="T1275" s="22" t="str">
        <f t="shared" si="333"/>
        <v/>
      </c>
      <c r="U1275" s="34" t="str">
        <f t="shared" si="341"/>
        <v/>
      </c>
      <c r="V1275" s="8"/>
      <c r="W1275" s="22" t="str">
        <f t="shared" si="334"/>
        <v/>
      </c>
    </row>
    <row r="1276" spans="1:23" ht="18" customHeight="1" x14ac:dyDescent="0.35">
      <c r="A1276" s="69">
        <f>'Energy - Master'!A1275</f>
        <v>47295</v>
      </c>
      <c r="B1276" s="24" t="str">
        <f t="shared" si="327"/>
        <v>Jun-2029</v>
      </c>
      <c r="C1276" s="34" t="str">
        <f t="shared" si="335"/>
        <v/>
      </c>
      <c r="D1276" s="8"/>
      <c r="E1276" s="22" t="str">
        <f t="shared" si="328"/>
        <v/>
      </c>
      <c r="F1276" s="34" t="str">
        <f t="shared" si="336"/>
        <v/>
      </c>
      <c r="G1276" s="8"/>
      <c r="H1276" s="22" t="str">
        <f t="shared" si="329"/>
        <v/>
      </c>
      <c r="I1276" s="34" t="str">
        <f t="shared" si="337"/>
        <v/>
      </c>
      <c r="J1276" s="8"/>
      <c r="K1276" s="22" t="str">
        <f t="shared" si="330"/>
        <v/>
      </c>
      <c r="L1276" s="34" t="str">
        <f t="shared" si="338"/>
        <v/>
      </c>
      <c r="M1276" s="8"/>
      <c r="N1276" s="22" t="str">
        <f t="shared" si="331"/>
        <v/>
      </c>
      <c r="O1276" s="34" t="str">
        <f t="shared" si="339"/>
        <v/>
      </c>
      <c r="P1276" s="8"/>
      <c r="Q1276" s="22" t="str">
        <f t="shared" si="332"/>
        <v/>
      </c>
      <c r="R1276" s="34" t="str">
        <f t="shared" si="340"/>
        <v/>
      </c>
      <c r="S1276" s="8"/>
      <c r="T1276" s="22" t="str">
        <f t="shared" si="333"/>
        <v/>
      </c>
      <c r="U1276" s="34" t="str">
        <f t="shared" si="341"/>
        <v/>
      </c>
      <c r="V1276" s="8"/>
      <c r="W1276" s="22" t="str">
        <f t="shared" si="334"/>
        <v/>
      </c>
    </row>
    <row r="1277" spans="1:23" ht="18" customHeight="1" x14ac:dyDescent="0.35">
      <c r="A1277" s="69">
        <f>'Energy - Master'!A1276</f>
        <v>47296</v>
      </c>
      <c r="B1277" s="24" t="str">
        <f t="shared" si="327"/>
        <v>Jun-2029</v>
      </c>
      <c r="C1277" s="34" t="str">
        <f t="shared" si="335"/>
        <v/>
      </c>
      <c r="D1277" s="8"/>
      <c r="E1277" s="22" t="str">
        <f t="shared" si="328"/>
        <v/>
      </c>
      <c r="F1277" s="34" t="str">
        <f t="shared" si="336"/>
        <v/>
      </c>
      <c r="G1277" s="8"/>
      <c r="H1277" s="22" t="str">
        <f t="shared" si="329"/>
        <v/>
      </c>
      <c r="I1277" s="34" t="str">
        <f t="shared" si="337"/>
        <v/>
      </c>
      <c r="J1277" s="8"/>
      <c r="K1277" s="22" t="str">
        <f t="shared" si="330"/>
        <v/>
      </c>
      <c r="L1277" s="34" t="str">
        <f t="shared" si="338"/>
        <v/>
      </c>
      <c r="M1277" s="8"/>
      <c r="N1277" s="22" t="str">
        <f t="shared" si="331"/>
        <v/>
      </c>
      <c r="O1277" s="34" t="str">
        <f t="shared" si="339"/>
        <v/>
      </c>
      <c r="P1277" s="8"/>
      <c r="Q1277" s="22" t="str">
        <f t="shared" si="332"/>
        <v/>
      </c>
      <c r="R1277" s="34" t="str">
        <f t="shared" si="340"/>
        <v/>
      </c>
      <c r="S1277" s="8"/>
      <c r="T1277" s="22" t="str">
        <f t="shared" si="333"/>
        <v/>
      </c>
      <c r="U1277" s="34" t="str">
        <f t="shared" si="341"/>
        <v/>
      </c>
      <c r="V1277" s="8"/>
      <c r="W1277" s="22" t="str">
        <f t="shared" si="334"/>
        <v/>
      </c>
    </row>
    <row r="1278" spans="1:23" ht="18" customHeight="1" x14ac:dyDescent="0.35">
      <c r="A1278" s="69">
        <f>'Energy - Master'!A1277</f>
        <v>47297</v>
      </c>
      <c r="B1278" s="24" t="str">
        <f t="shared" si="327"/>
        <v>Jun-2029</v>
      </c>
      <c r="C1278" s="34" t="str">
        <f t="shared" si="335"/>
        <v/>
      </c>
      <c r="D1278" s="8"/>
      <c r="E1278" s="22" t="str">
        <f t="shared" si="328"/>
        <v/>
      </c>
      <c r="F1278" s="34" t="str">
        <f t="shared" si="336"/>
        <v/>
      </c>
      <c r="G1278" s="8"/>
      <c r="H1278" s="22" t="str">
        <f t="shared" si="329"/>
        <v/>
      </c>
      <c r="I1278" s="34" t="str">
        <f t="shared" si="337"/>
        <v/>
      </c>
      <c r="J1278" s="8"/>
      <c r="K1278" s="22" t="str">
        <f t="shared" si="330"/>
        <v/>
      </c>
      <c r="L1278" s="34" t="str">
        <f t="shared" si="338"/>
        <v/>
      </c>
      <c r="M1278" s="8"/>
      <c r="N1278" s="22" t="str">
        <f t="shared" si="331"/>
        <v/>
      </c>
      <c r="O1278" s="34" t="str">
        <f t="shared" si="339"/>
        <v/>
      </c>
      <c r="P1278" s="8"/>
      <c r="Q1278" s="22" t="str">
        <f t="shared" si="332"/>
        <v/>
      </c>
      <c r="R1278" s="34" t="str">
        <f t="shared" si="340"/>
        <v/>
      </c>
      <c r="S1278" s="8"/>
      <c r="T1278" s="22" t="str">
        <f t="shared" si="333"/>
        <v/>
      </c>
      <c r="U1278" s="34" t="str">
        <f t="shared" si="341"/>
        <v/>
      </c>
      <c r="V1278" s="8"/>
      <c r="W1278" s="22" t="str">
        <f t="shared" si="334"/>
        <v/>
      </c>
    </row>
    <row r="1279" spans="1:23" ht="18" customHeight="1" x14ac:dyDescent="0.35">
      <c r="A1279" s="69">
        <f>'Energy - Master'!A1278</f>
        <v>47298</v>
      </c>
      <c r="B1279" s="24" t="str">
        <f t="shared" si="327"/>
        <v>Jun-2029</v>
      </c>
      <c r="C1279" s="34" t="str">
        <f t="shared" si="335"/>
        <v/>
      </c>
      <c r="D1279" s="8"/>
      <c r="E1279" s="22" t="str">
        <f t="shared" si="328"/>
        <v/>
      </c>
      <c r="F1279" s="34" t="str">
        <f t="shared" si="336"/>
        <v/>
      </c>
      <c r="G1279" s="8"/>
      <c r="H1279" s="22" t="str">
        <f t="shared" si="329"/>
        <v/>
      </c>
      <c r="I1279" s="34" t="str">
        <f t="shared" si="337"/>
        <v/>
      </c>
      <c r="J1279" s="8"/>
      <c r="K1279" s="22" t="str">
        <f t="shared" si="330"/>
        <v/>
      </c>
      <c r="L1279" s="34" t="str">
        <f t="shared" si="338"/>
        <v/>
      </c>
      <c r="M1279" s="8"/>
      <c r="N1279" s="22" t="str">
        <f t="shared" si="331"/>
        <v/>
      </c>
      <c r="O1279" s="34" t="str">
        <f t="shared" si="339"/>
        <v/>
      </c>
      <c r="P1279" s="8"/>
      <c r="Q1279" s="22" t="str">
        <f t="shared" si="332"/>
        <v/>
      </c>
      <c r="R1279" s="34" t="str">
        <f t="shared" si="340"/>
        <v/>
      </c>
      <c r="S1279" s="8"/>
      <c r="T1279" s="22" t="str">
        <f t="shared" si="333"/>
        <v/>
      </c>
      <c r="U1279" s="34" t="str">
        <f t="shared" si="341"/>
        <v/>
      </c>
      <c r="V1279" s="8"/>
      <c r="W1279" s="22" t="str">
        <f t="shared" si="334"/>
        <v/>
      </c>
    </row>
    <row r="1280" spans="1:23" ht="18" customHeight="1" x14ac:dyDescent="0.35">
      <c r="A1280" s="69">
        <f>'Energy - Master'!A1279</f>
        <v>47299</v>
      </c>
      <c r="B1280" s="24" t="str">
        <f t="shared" si="327"/>
        <v>Jun-2029</v>
      </c>
      <c r="C1280" s="34" t="str">
        <f t="shared" si="335"/>
        <v/>
      </c>
      <c r="D1280" s="8"/>
      <c r="E1280" s="22" t="str">
        <f t="shared" si="328"/>
        <v/>
      </c>
      <c r="F1280" s="34" t="str">
        <f t="shared" si="336"/>
        <v/>
      </c>
      <c r="G1280" s="8"/>
      <c r="H1280" s="22" t="str">
        <f t="shared" si="329"/>
        <v/>
      </c>
      <c r="I1280" s="34" t="str">
        <f t="shared" si="337"/>
        <v/>
      </c>
      <c r="J1280" s="8"/>
      <c r="K1280" s="22" t="str">
        <f t="shared" si="330"/>
        <v/>
      </c>
      <c r="L1280" s="34" t="str">
        <f t="shared" si="338"/>
        <v/>
      </c>
      <c r="M1280" s="8"/>
      <c r="N1280" s="22" t="str">
        <f t="shared" si="331"/>
        <v/>
      </c>
      <c r="O1280" s="34" t="str">
        <f t="shared" si="339"/>
        <v/>
      </c>
      <c r="P1280" s="8"/>
      <c r="Q1280" s="22" t="str">
        <f t="shared" si="332"/>
        <v/>
      </c>
      <c r="R1280" s="34" t="str">
        <f t="shared" si="340"/>
        <v/>
      </c>
      <c r="S1280" s="8"/>
      <c r="T1280" s="22" t="str">
        <f t="shared" si="333"/>
        <v/>
      </c>
      <c r="U1280" s="34" t="str">
        <f t="shared" si="341"/>
        <v/>
      </c>
      <c r="V1280" s="8"/>
      <c r="W1280" s="22" t="str">
        <f t="shared" si="334"/>
        <v/>
      </c>
    </row>
    <row r="1281" spans="1:23" ht="18" customHeight="1" x14ac:dyDescent="0.35">
      <c r="A1281" s="69">
        <f>'Energy - Master'!A1280</f>
        <v>47300</v>
      </c>
      <c r="B1281" s="24" t="str">
        <f t="shared" si="327"/>
        <v>Jul-2029</v>
      </c>
      <c r="C1281" s="34" t="str">
        <f t="shared" si="335"/>
        <v/>
      </c>
      <c r="D1281" s="8"/>
      <c r="E1281" s="22" t="str">
        <f t="shared" si="328"/>
        <v/>
      </c>
      <c r="F1281" s="34" t="str">
        <f t="shared" si="336"/>
        <v/>
      </c>
      <c r="G1281" s="8"/>
      <c r="H1281" s="22" t="str">
        <f t="shared" si="329"/>
        <v/>
      </c>
      <c r="I1281" s="34" t="str">
        <f t="shared" si="337"/>
        <v/>
      </c>
      <c r="J1281" s="8"/>
      <c r="K1281" s="22" t="str">
        <f t="shared" si="330"/>
        <v/>
      </c>
      <c r="L1281" s="34" t="str">
        <f t="shared" si="338"/>
        <v/>
      </c>
      <c r="M1281" s="8"/>
      <c r="N1281" s="22" t="str">
        <f t="shared" si="331"/>
        <v/>
      </c>
      <c r="O1281" s="34" t="str">
        <f t="shared" si="339"/>
        <v/>
      </c>
      <c r="P1281" s="8"/>
      <c r="Q1281" s="22" t="str">
        <f t="shared" si="332"/>
        <v/>
      </c>
      <c r="R1281" s="34" t="str">
        <f t="shared" si="340"/>
        <v/>
      </c>
      <c r="S1281" s="8"/>
      <c r="T1281" s="22" t="str">
        <f t="shared" si="333"/>
        <v/>
      </c>
      <c r="U1281" s="34" t="str">
        <f t="shared" si="341"/>
        <v/>
      </c>
      <c r="V1281" s="8"/>
      <c r="W1281" s="22" t="str">
        <f t="shared" si="334"/>
        <v/>
      </c>
    </row>
    <row r="1282" spans="1:23" ht="18" customHeight="1" x14ac:dyDescent="0.35">
      <c r="A1282" s="69">
        <f>'Energy - Master'!A1281</f>
        <v>47301</v>
      </c>
      <c r="B1282" s="24" t="str">
        <f t="shared" si="327"/>
        <v>Jul-2029</v>
      </c>
      <c r="C1282" s="34" t="str">
        <f t="shared" si="335"/>
        <v/>
      </c>
      <c r="D1282" s="8"/>
      <c r="E1282" s="22" t="str">
        <f t="shared" si="328"/>
        <v/>
      </c>
      <c r="F1282" s="34" t="str">
        <f t="shared" si="336"/>
        <v/>
      </c>
      <c r="G1282" s="8"/>
      <c r="H1282" s="22" t="str">
        <f t="shared" si="329"/>
        <v/>
      </c>
      <c r="I1282" s="34" t="str">
        <f t="shared" si="337"/>
        <v/>
      </c>
      <c r="J1282" s="8"/>
      <c r="K1282" s="22" t="str">
        <f t="shared" si="330"/>
        <v/>
      </c>
      <c r="L1282" s="34" t="str">
        <f t="shared" si="338"/>
        <v/>
      </c>
      <c r="M1282" s="8"/>
      <c r="N1282" s="22" t="str">
        <f t="shared" si="331"/>
        <v/>
      </c>
      <c r="O1282" s="34" t="str">
        <f t="shared" si="339"/>
        <v/>
      </c>
      <c r="P1282" s="8"/>
      <c r="Q1282" s="22" t="str">
        <f t="shared" si="332"/>
        <v/>
      </c>
      <c r="R1282" s="34" t="str">
        <f t="shared" si="340"/>
        <v/>
      </c>
      <c r="S1282" s="8"/>
      <c r="T1282" s="22" t="str">
        <f t="shared" si="333"/>
        <v/>
      </c>
      <c r="U1282" s="34" t="str">
        <f t="shared" si="341"/>
        <v/>
      </c>
      <c r="V1282" s="8"/>
      <c r="W1282" s="22" t="str">
        <f t="shared" si="334"/>
        <v/>
      </c>
    </row>
    <row r="1283" spans="1:23" ht="18" customHeight="1" x14ac:dyDescent="0.35">
      <c r="A1283" s="69">
        <f>'Energy - Master'!A1282</f>
        <v>47302</v>
      </c>
      <c r="B1283" s="24" t="str">
        <f t="shared" si="327"/>
        <v>Jul-2029</v>
      </c>
      <c r="C1283" s="34" t="str">
        <f t="shared" si="335"/>
        <v/>
      </c>
      <c r="D1283" s="8"/>
      <c r="E1283" s="22" t="str">
        <f t="shared" si="328"/>
        <v/>
      </c>
      <c r="F1283" s="34" t="str">
        <f t="shared" si="336"/>
        <v/>
      </c>
      <c r="G1283" s="8"/>
      <c r="H1283" s="22" t="str">
        <f t="shared" si="329"/>
        <v/>
      </c>
      <c r="I1283" s="34" t="str">
        <f t="shared" si="337"/>
        <v/>
      </c>
      <c r="J1283" s="8"/>
      <c r="K1283" s="22" t="str">
        <f t="shared" si="330"/>
        <v/>
      </c>
      <c r="L1283" s="34" t="str">
        <f t="shared" si="338"/>
        <v/>
      </c>
      <c r="M1283" s="8"/>
      <c r="N1283" s="22" t="str">
        <f t="shared" si="331"/>
        <v/>
      </c>
      <c r="O1283" s="34" t="str">
        <f t="shared" si="339"/>
        <v/>
      </c>
      <c r="P1283" s="8"/>
      <c r="Q1283" s="22" t="str">
        <f t="shared" si="332"/>
        <v/>
      </c>
      <c r="R1283" s="34" t="str">
        <f t="shared" si="340"/>
        <v/>
      </c>
      <c r="S1283" s="8"/>
      <c r="T1283" s="22" t="str">
        <f t="shared" si="333"/>
        <v/>
      </c>
      <c r="U1283" s="34" t="str">
        <f t="shared" si="341"/>
        <v/>
      </c>
      <c r="V1283" s="8"/>
      <c r="W1283" s="22" t="str">
        <f t="shared" si="334"/>
        <v/>
      </c>
    </row>
    <row r="1284" spans="1:23" ht="18" customHeight="1" x14ac:dyDescent="0.35">
      <c r="A1284" s="69">
        <f>'Energy - Master'!A1283</f>
        <v>47303</v>
      </c>
      <c r="B1284" s="24" t="str">
        <f t="shared" ref="B1284:B1347" si="342">IF(A1284="","",TEXT(A1284,"MMM-YYYY"))</f>
        <v>Jul-2029</v>
      </c>
      <c r="C1284" s="34" t="str">
        <f t="shared" si="335"/>
        <v/>
      </c>
      <c r="D1284" s="8"/>
      <c r="E1284" s="22" t="str">
        <f t="shared" ref="E1284:E1347" si="343">IF(OR(C1284="",D1284=""),"",D1284-C1284)</f>
        <v/>
      </c>
      <c r="F1284" s="34" t="str">
        <f t="shared" si="336"/>
        <v/>
      </c>
      <c r="G1284" s="8"/>
      <c r="H1284" s="22" t="str">
        <f t="shared" ref="H1284:H1347" si="344">IF(OR(F1284="",G1284=""),"",G1284-F1284)</f>
        <v/>
      </c>
      <c r="I1284" s="34" t="str">
        <f t="shared" si="337"/>
        <v/>
      </c>
      <c r="J1284" s="8"/>
      <c r="K1284" s="22" t="str">
        <f t="shared" ref="K1284:K1347" si="345">IF(OR(I1284="",J1284=""),"",J1284-I1284)</f>
        <v/>
      </c>
      <c r="L1284" s="34" t="str">
        <f t="shared" si="338"/>
        <v/>
      </c>
      <c r="M1284" s="8"/>
      <c r="N1284" s="22" t="str">
        <f t="shared" ref="N1284:N1347" si="346">IF(OR(L1284="",M1284=""),"",M1284-L1284)</f>
        <v/>
      </c>
      <c r="O1284" s="34" t="str">
        <f t="shared" si="339"/>
        <v/>
      </c>
      <c r="P1284" s="8"/>
      <c r="Q1284" s="22" t="str">
        <f t="shared" ref="Q1284:Q1347" si="347">IF(OR(O1284="",P1284=""),"",P1284-O1284)</f>
        <v/>
      </c>
      <c r="R1284" s="34" t="str">
        <f t="shared" si="340"/>
        <v/>
      </c>
      <c r="S1284" s="8"/>
      <c r="T1284" s="22" t="str">
        <f t="shared" ref="T1284:T1347" si="348">IF(OR(R1284="",S1284=""),"",S1284-R1284)</f>
        <v/>
      </c>
      <c r="U1284" s="34" t="str">
        <f t="shared" si="341"/>
        <v/>
      </c>
      <c r="V1284" s="8"/>
      <c r="W1284" s="22" t="str">
        <f t="shared" ref="W1284:W1347" si="349">IF(OR(U1284="",V1284=""),"",V1284-U1284)</f>
        <v/>
      </c>
    </row>
    <row r="1285" spans="1:23" ht="18" customHeight="1" x14ac:dyDescent="0.35">
      <c r="A1285" s="69">
        <f>'Energy - Master'!A1284</f>
        <v>47304</v>
      </c>
      <c r="B1285" s="24" t="str">
        <f t="shared" si="342"/>
        <v>Jul-2029</v>
      </c>
      <c r="C1285" s="34" t="str">
        <f t="shared" ref="C1285:C1348" si="350">IF(D1284="","",D1284)</f>
        <v/>
      </c>
      <c r="D1285" s="8"/>
      <c r="E1285" s="22" t="str">
        <f t="shared" si="343"/>
        <v/>
      </c>
      <c r="F1285" s="34" t="str">
        <f t="shared" ref="F1285:F1348" si="351">IF(G1284="","",G1284)</f>
        <v/>
      </c>
      <c r="G1285" s="8"/>
      <c r="H1285" s="22" t="str">
        <f t="shared" si="344"/>
        <v/>
      </c>
      <c r="I1285" s="34" t="str">
        <f t="shared" ref="I1285:I1348" si="352">IF(J1284="","",J1284)</f>
        <v/>
      </c>
      <c r="J1285" s="8"/>
      <c r="K1285" s="22" t="str">
        <f t="shared" si="345"/>
        <v/>
      </c>
      <c r="L1285" s="34" t="str">
        <f t="shared" ref="L1285:L1348" si="353">IF(M1284="","",M1284)</f>
        <v/>
      </c>
      <c r="M1285" s="8"/>
      <c r="N1285" s="22" t="str">
        <f t="shared" si="346"/>
        <v/>
      </c>
      <c r="O1285" s="34" t="str">
        <f t="shared" ref="O1285:O1348" si="354">IF(P1284="","",P1284)</f>
        <v/>
      </c>
      <c r="P1285" s="8"/>
      <c r="Q1285" s="22" t="str">
        <f t="shared" si="347"/>
        <v/>
      </c>
      <c r="R1285" s="34" t="str">
        <f t="shared" ref="R1285:R1348" si="355">IF(S1284="","",S1284)</f>
        <v/>
      </c>
      <c r="S1285" s="8"/>
      <c r="T1285" s="22" t="str">
        <f t="shared" si="348"/>
        <v/>
      </c>
      <c r="U1285" s="34" t="str">
        <f t="shared" ref="U1285:U1348" si="356">IF(V1284="","",V1284)</f>
        <v/>
      </c>
      <c r="V1285" s="8"/>
      <c r="W1285" s="22" t="str">
        <f t="shared" si="349"/>
        <v/>
      </c>
    </row>
    <row r="1286" spans="1:23" ht="18" customHeight="1" x14ac:dyDescent="0.35">
      <c r="A1286" s="69">
        <f>'Energy - Master'!A1285</f>
        <v>47305</v>
      </c>
      <c r="B1286" s="24" t="str">
        <f t="shared" si="342"/>
        <v>Jul-2029</v>
      </c>
      <c r="C1286" s="34" t="str">
        <f t="shared" si="350"/>
        <v/>
      </c>
      <c r="D1286" s="8"/>
      <c r="E1286" s="22" t="str">
        <f t="shared" si="343"/>
        <v/>
      </c>
      <c r="F1286" s="34" t="str">
        <f t="shared" si="351"/>
        <v/>
      </c>
      <c r="G1286" s="8"/>
      <c r="H1286" s="22" t="str">
        <f t="shared" si="344"/>
        <v/>
      </c>
      <c r="I1286" s="34" t="str">
        <f t="shared" si="352"/>
        <v/>
      </c>
      <c r="J1286" s="8"/>
      <c r="K1286" s="22" t="str">
        <f t="shared" si="345"/>
        <v/>
      </c>
      <c r="L1286" s="34" t="str">
        <f t="shared" si="353"/>
        <v/>
      </c>
      <c r="M1286" s="8"/>
      <c r="N1286" s="22" t="str">
        <f t="shared" si="346"/>
        <v/>
      </c>
      <c r="O1286" s="34" t="str">
        <f t="shared" si="354"/>
        <v/>
      </c>
      <c r="P1286" s="8"/>
      <c r="Q1286" s="22" t="str">
        <f t="shared" si="347"/>
        <v/>
      </c>
      <c r="R1286" s="34" t="str">
        <f t="shared" si="355"/>
        <v/>
      </c>
      <c r="S1286" s="8"/>
      <c r="T1286" s="22" t="str">
        <f t="shared" si="348"/>
        <v/>
      </c>
      <c r="U1286" s="34" t="str">
        <f t="shared" si="356"/>
        <v/>
      </c>
      <c r="V1286" s="8"/>
      <c r="W1286" s="22" t="str">
        <f t="shared" si="349"/>
        <v/>
      </c>
    </row>
    <row r="1287" spans="1:23" ht="18" customHeight="1" x14ac:dyDescent="0.35">
      <c r="A1287" s="69">
        <f>'Energy - Master'!A1286</f>
        <v>47306</v>
      </c>
      <c r="B1287" s="24" t="str">
        <f t="shared" si="342"/>
        <v>Jul-2029</v>
      </c>
      <c r="C1287" s="34" t="str">
        <f t="shared" si="350"/>
        <v/>
      </c>
      <c r="D1287" s="8"/>
      <c r="E1287" s="22" t="str">
        <f t="shared" si="343"/>
        <v/>
      </c>
      <c r="F1287" s="34" t="str">
        <f t="shared" si="351"/>
        <v/>
      </c>
      <c r="G1287" s="8"/>
      <c r="H1287" s="22" t="str">
        <f t="shared" si="344"/>
        <v/>
      </c>
      <c r="I1287" s="34" t="str">
        <f t="shared" si="352"/>
        <v/>
      </c>
      <c r="J1287" s="8"/>
      <c r="K1287" s="22" t="str">
        <f t="shared" si="345"/>
        <v/>
      </c>
      <c r="L1287" s="34" t="str">
        <f t="shared" si="353"/>
        <v/>
      </c>
      <c r="M1287" s="8"/>
      <c r="N1287" s="22" t="str">
        <f t="shared" si="346"/>
        <v/>
      </c>
      <c r="O1287" s="34" t="str">
        <f t="shared" si="354"/>
        <v/>
      </c>
      <c r="P1287" s="8"/>
      <c r="Q1287" s="22" t="str">
        <f t="shared" si="347"/>
        <v/>
      </c>
      <c r="R1287" s="34" t="str">
        <f t="shared" si="355"/>
        <v/>
      </c>
      <c r="S1287" s="8"/>
      <c r="T1287" s="22" t="str">
        <f t="shared" si="348"/>
        <v/>
      </c>
      <c r="U1287" s="34" t="str">
        <f t="shared" si="356"/>
        <v/>
      </c>
      <c r="V1287" s="8"/>
      <c r="W1287" s="22" t="str">
        <f t="shared" si="349"/>
        <v/>
      </c>
    </row>
    <row r="1288" spans="1:23" ht="18" customHeight="1" x14ac:dyDescent="0.35">
      <c r="A1288" s="69">
        <f>'Energy - Master'!A1287</f>
        <v>47307</v>
      </c>
      <c r="B1288" s="24" t="str">
        <f t="shared" si="342"/>
        <v>Jul-2029</v>
      </c>
      <c r="C1288" s="34" t="str">
        <f t="shared" si="350"/>
        <v/>
      </c>
      <c r="D1288" s="8"/>
      <c r="E1288" s="22" t="str">
        <f t="shared" si="343"/>
        <v/>
      </c>
      <c r="F1288" s="34" t="str">
        <f t="shared" si="351"/>
        <v/>
      </c>
      <c r="G1288" s="8"/>
      <c r="H1288" s="22" t="str">
        <f t="shared" si="344"/>
        <v/>
      </c>
      <c r="I1288" s="34" t="str">
        <f t="shared" si="352"/>
        <v/>
      </c>
      <c r="J1288" s="8"/>
      <c r="K1288" s="22" t="str">
        <f t="shared" si="345"/>
        <v/>
      </c>
      <c r="L1288" s="34" t="str">
        <f t="shared" si="353"/>
        <v/>
      </c>
      <c r="M1288" s="8"/>
      <c r="N1288" s="22" t="str">
        <f t="shared" si="346"/>
        <v/>
      </c>
      <c r="O1288" s="34" t="str">
        <f t="shared" si="354"/>
        <v/>
      </c>
      <c r="P1288" s="8"/>
      <c r="Q1288" s="22" t="str">
        <f t="shared" si="347"/>
        <v/>
      </c>
      <c r="R1288" s="34" t="str">
        <f t="shared" si="355"/>
        <v/>
      </c>
      <c r="S1288" s="8"/>
      <c r="T1288" s="22" t="str">
        <f t="shared" si="348"/>
        <v/>
      </c>
      <c r="U1288" s="34" t="str">
        <f t="shared" si="356"/>
        <v/>
      </c>
      <c r="V1288" s="8"/>
      <c r="W1288" s="22" t="str">
        <f t="shared" si="349"/>
        <v/>
      </c>
    </row>
    <row r="1289" spans="1:23" ht="18" customHeight="1" x14ac:dyDescent="0.35">
      <c r="A1289" s="69">
        <f>'Energy - Master'!A1288</f>
        <v>47308</v>
      </c>
      <c r="B1289" s="24" t="str">
        <f t="shared" si="342"/>
        <v>Jul-2029</v>
      </c>
      <c r="C1289" s="34" t="str">
        <f t="shared" si="350"/>
        <v/>
      </c>
      <c r="D1289" s="8"/>
      <c r="E1289" s="22" t="str">
        <f t="shared" si="343"/>
        <v/>
      </c>
      <c r="F1289" s="34" t="str">
        <f t="shared" si="351"/>
        <v/>
      </c>
      <c r="G1289" s="8"/>
      <c r="H1289" s="22" t="str">
        <f t="shared" si="344"/>
        <v/>
      </c>
      <c r="I1289" s="34" t="str">
        <f t="shared" si="352"/>
        <v/>
      </c>
      <c r="J1289" s="8"/>
      <c r="K1289" s="22" t="str">
        <f t="shared" si="345"/>
        <v/>
      </c>
      <c r="L1289" s="34" t="str">
        <f t="shared" si="353"/>
        <v/>
      </c>
      <c r="M1289" s="8"/>
      <c r="N1289" s="22" t="str">
        <f t="shared" si="346"/>
        <v/>
      </c>
      <c r="O1289" s="34" t="str">
        <f t="shared" si="354"/>
        <v/>
      </c>
      <c r="P1289" s="8"/>
      <c r="Q1289" s="22" t="str">
        <f t="shared" si="347"/>
        <v/>
      </c>
      <c r="R1289" s="34" t="str">
        <f t="shared" si="355"/>
        <v/>
      </c>
      <c r="S1289" s="8"/>
      <c r="T1289" s="22" t="str">
        <f t="shared" si="348"/>
        <v/>
      </c>
      <c r="U1289" s="34" t="str">
        <f t="shared" si="356"/>
        <v/>
      </c>
      <c r="V1289" s="8"/>
      <c r="W1289" s="22" t="str">
        <f t="shared" si="349"/>
        <v/>
      </c>
    </row>
    <row r="1290" spans="1:23" ht="18" customHeight="1" x14ac:dyDescent="0.35">
      <c r="A1290" s="69">
        <f>'Energy - Master'!A1289</f>
        <v>47309</v>
      </c>
      <c r="B1290" s="24" t="str">
        <f t="shared" si="342"/>
        <v>Jul-2029</v>
      </c>
      <c r="C1290" s="34" t="str">
        <f t="shared" si="350"/>
        <v/>
      </c>
      <c r="D1290" s="8"/>
      <c r="E1290" s="22" t="str">
        <f t="shared" si="343"/>
        <v/>
      </c>
      <c r="F1290" s="34" t="str">
        <f t="shared" si="351"/>
        <v/>
      </c>
      <c r="G1290" s="8"/>
      <c r="H1290" s="22" t="str">
        <f t="shared" si="344"/>
        <v/>
      </c>
      <c r="I1290" s="34" t="str">
        <f t="shared" si="352"/>
        <v/>
      </c>
      <c r="J1290" s="8"/>
      <c r="K1290" s="22" t="str">
        <f t="shared" si="345"/>
        <v/>
      </c>
      <c r="L1290" s="34" t="str">
        <f t="shared" si="353"/>
        <v/>
      </c>
      <c r="M1290" s="8"/>
      <c r="N1290" s="22" t="str">
        <f t="shared" si="346"/>
        <v/>
      </c>
      <c r="O1290" s="34" t="str">
        <f t="shared" si="354"/>
        <v/>
      </c>
      <c r="P1290" s="8"/>
      <c r="Q1290" s="22" t="str">
        <f t="shared" si="347"/>
        <v/>
      </c>
      <c r="R1290" s="34" t="str">
        <f t="shared" si="355"/>
        <v/>
      </c>
      <c r="S1290" s="8"/>
      <c r="T1290" s="22" t="str">
        <f t="shared" si="348"/>
        <v/>
      </c>
      <c r="U1290" s="34" t="str">
        <f t="shared" si="356"/>
        <v/>
      </c>
      <c r="V1290" s="8"/>
      <c r="W1290" s="22" t="str">
        <f t="shared" si="349"/>
        <v/>
      </c>
    </row>
    <row r="1291" spans="1:23" ht="18" customHeight="1" x14ac:dyDescent="0.35">
      <c r="A1291" s="69">
        <f>'Energy - Master'!A1290</f>
        <v>47310</v>
      </c>
      <c r="B1291" s="24" t="str">
        <f t="shared" si="342"/>
        <v>Jul-2029</v>
      </c>
      <c r="C1291" s="34" t="str">
        <f t="shared" si="350"/>
        <v/>
      </c>
      <c r="D1291" s="8"/>
      <c r="E1291" s="22" t="str">
        <f t="shared" si="343"/>
        <v/>
      </c>
      <c r="F1291" s="34" t="str">
        <f t="shared" si="351"/>
        <v/>
      </c>
      <c r="G1291" s="8"/>
      <c r="H1291" s="22" t="str">
        <f t="shared" si="344"/>
        <v/>
      </c>
      <c r="I1291" s="34" t="str">
        <f t="shared" si="352"/>
        <v/>
      </c>
      <c r="J1291" s="8"/>
      <c r="K1291" s="22" t="str">
        <f t="shared" si="345"/>
        <v/>
      </c>
      <c r="L1291" s="34" t="str">
        <f t="shared" si="353"/>
        <v/>
      </c>
      <c r="M1291" s="8"/>
      <c r="N1291" s="22" t="str">
        <f t="shared" si="346"/>
        <v/>
      </c>
      <c r="O1291" s="34" t="str">
        <f t="shared" si="354"/>
        <v/>
      </c>
      <c r="P1291" s="8"/>
      <c r="Q1291" s="22" t="str">
        <f t="shared" si="347"/>
        <v/>
      </c>
      <c r="R1291" s="34" t="str">
        <f t="shared" si="355"/>
        <v/>
      </c>
      <c r="S1291" s="8"/>
      <c r="T1291" s="22" t="str">
        <f t="shared" si="348"/>
        <v/>
      </c>
      <c r="U1291" s="34" t="str">
        <f t="shared" si="356"/>
        <v/>
      </c>
      <c r="V1291" s="8"/>
      <c r="W1291" s="22" t="str">
        <f t="shared" si="349"/>
        <v/>
      </c>
    </row>
    <row r="1292" spans="1:23" ht="18" customHeight="1" x14ac:dyDescent="0.35">
      <c r="A1292" s="69">
        <f>'Energy - Master'!A1291</f>
        <v>47311</v>
      </c>
      <c r="B1292" s="24" t="str">
        <f t="shared" si="342"/>
        <v>Jul-2029</v>
      </c>
      <c r="C1292" s="34" t="str">
        <f t="shared" si="350"/>
        <v/>
      </c>
      <c r="D1292" s="8"/>
      <c r="E1292" s="22" t="str">
        <f t="shared" si="343"/>
        <v/>
      </c>
      <c r="F1292" s="34" t="str">
        <f t="shared" si="351"/>
        <v/>
      </c>
      <c r="G1292" s="8"/>
      <c r="H1292" s="22" t="str">
        <f t="shared" si="344"/>
        <v/>
      </c>
      <c r="I1292" s="34" t="str">
        <f t="shared" si="352"/>
        <v/>
      </c>
      <c r="J1292" s="8"/>
      <c r="K1292" s="22" t="str">
        <f t="shared" si="345"/>
        <v/>
      </c>
      <c r="L1292" s="34" t="str">
        <f t="shared" si="353"/>
        <v/>
      </c>
      <c r="M1292" s="8"/>
      <c r="N1292" s="22" t="str">
        <f t="shared" si="346"/>
        <v/>
      </c>
      <c r="O1292" s="34" t="str">
        <f t="shared" si="354"/>
        <v/>
      </c>
      <c r="P1292" s="8"/>
      <c r="Q1292" s="22" t="str">
        <f t="shared" si="347"/>
        <v/>
      </c>
      <c r="R1292" s="34" t="str">
        <f t="shared" si="355"/>
        <v/>
      </c>
      <c r="S1292" s="8"/>
      <c r="T1292" s="22" t="str">
        <f t="shared" si="348"/>
        <v/>
      </c>
      <c r="U1292" s="34" t="str">
        <f t="shared" si="356"/>
        <v/>
      </c>
      <c r="V1292" s="8"/>
      <c r="W1292" s="22" t="str">
        <f t="shared" si="349"/>
        <v/>
      </c>
    </row>
    <row r="1293" spans="1:23" ht="18" customHeight="1" x14ac:dyDescent="0.35">
      <c r="A1293" s="69">
        <f>'Energy - Master'!A1292</f>
        <v>47312</v>
      </c>
      <c r="B1293" s="24" t="str">
        <f t="shared" si="342"/>
        <v>Jul-2029</v>
      </c>
      <c r="C1293" s="34" t="str">
        <f t="shared" si="350"/>
        <v/>
      </c>
      <c r="D1293" s="8"/>
      <c r="E1293" s="22" t="str">
        <f t="shared" si="343"/>
        <v/>
      </c>
      <c r="F1293" s="34" t="str">
        <f t="shared" si="351"/>
        <v/>
      </c>
      <c r="G1293" s="8"/>
      <c r="H1293" s="22" t="str">
        <f t="shared" si="344"/>
        <v/>
      </c>
      <c r="I1293" s="34" t="str">
        <f t="shared" si="352"/>
        <v/>
      </c>
      <c r="J1293" s="8"/>
      <c r="K1293" s="22" t="str">
        <f t="shared" si="345"/>
        <v/>
      </c>
      <c r="L1293" s="34" t="str">
        <f t="shared" si="353"/>
        <v/>
      </c>
      <c r="M1293" s="8"/>
      <c r="N1293" s="22" t="str">
        <f t="shared" si="346"/>
        <v/>
      </c>
      <c r="O1293" s="34" t="str">
        <f t="shared" si="354"/>
        <v/>
      </c>
      <c r="P1293" s="8"/>
      <c r="Q1293" s="22" t="str">
        <f t="shared" si="347"/>
        <v/>
      </c>
      <c r="R1293" s="34" t="str">
        <f t="shared" si="355"/>
        <v/>
      </c>
      <c r="S1293" s="8"/>
      <c r="T1293" s="22" t="str">
        <f t="shared" si="348"/>
        <v/>
      </c>
      <c r="U1293" s="34" t="str">
        <f t="shared" si="356"/>
        <v/>
      </c>
      <c r="V1293" s="8"/>
      <c r="W1293" s="22" t="str">
        <f t="shared" si="349"/>
        <v/>
      </c>
    </row>
    <row r="1294" spans="1:23" ht="18" customHeight="1" x14ac:dyDescent="0.35">
      <c r="A1294" s="69">
        <f>'Energy - Master'!A1293</f>
        <v>47313</v>
      </c>
      <c r="B1294" s="24" t="str">
        <f t="shared" si="342"/>
        <v>Jul-2029</v>
      </c>
      <c r="C1294" s="34" t="str">
        <f t="shared" si="350"/>
        <v/>
      </c>
      <c r="D1294" s="8"/>
      <c r="E1294" s="22" t="str">
        <f t="shared" si="343"/>
        <v/>
      </c>
      <c r="F1294" s="34" t="str">
        <f t="shared" si="351"/>
        <v/>
      </c>
      <c r="G1294" s="8"/>
      <c r="H1294" s="22" t="str">
        <f t="shared" si="344"/>
        <v/>
      </c>
      <c r="I1294" s="34" t="str">
        <f t="shared" si="352"/>
        <v/>
      </c>
      <c r="J1294" s="8"/>
      <c r="K1294" s="22" t="str">
        <f t="shared" si="345"/>
        <v/>
      </c>
      <c r="L1294" s="34" t="str">
        <f t="shared" si="353"/>
        <v/>
      </c>
      <c r="M1294" s="8"/>
      <c r="N1294" s="22" t="str">
        <f t="shared" si="346"/>
        <v/>
      </c>
      <c r="O1294" s="34" t="str">
        <f t="shared" si="354"/>
        <v/>
      </c>
      <c r="P1294" s="8"/>
      <c r="Q1294" s="22" t="str">
        <f t="shared" si="347"/>
        <v/>
      </c>
      <c r="R1294" s="34" t="str">
        <f t="shared" si="355"/>
        <v/>
      </c>
      <c r="S1294" s="8"/>
      <c r="T1294" s="22" t="str">
        <f t="shared" si="348"/>
        <v/>
      </c>
      <c r="U1294" s="34" t="str">
        <f t="shared" si="356"/>
        <v/>
      </c>
      <c r="V1294" s="8"/>
      <c r="W1294" s="22" t="str">
        <f t="shared" si="349"/>
        <v/>
      </c>
    </row>
    <row r="1295" spans="1:23" ht="18" customHeight="1" x14ac:dyDescent="0.35">
      <c r="A1295" s="69">
        <f>'Energy - Master'!A1294</f>
        <v>47314</v>
      </c>
      <c r="B1295" s="24" t="str">
        <f t="shared" si="342"/>
        <v>Jul-2029</v>
      </c>
      <c r="C1295" s="34" t="str">
        <f t="shared" si="350"/>
        <v/>
      </c>
      <c r="D1295" s="8"/>
      <c r="E1295" s="22" t="str">
        <f t="shared" si="343"/>
        <v/>
      </c>
      <c r="F1295" s="34" t="str">
        <f t="shared" si="351"/>
        <v/>
      </c>
      <c r="G1295" s="8"/>
      <c r="H1295" s="22" t="str">
        <f t="shared" si="344"/>
        <v/>
      </c>
      <c r="I1295" s="34" t="str">
        <f t="shared" si="352"/>
        <v/>
      </c>
      <c r="J1295" s="8"/>
      <c r="K1295" s="22" t="str">
        <f t="shared" si="345"/>
        <v/>
      </c>
      <c r="L1295" s="34" t="str">
        <f t="shared" si="353"/>
        <v/>
      </c>
      <c r="M1295" s="8"/>
      <c r="N1295" s="22" t="str">
        <f t="shared" si="346"/>
        <v/>
      </c>
      <c r="O1295" s="34" t="str">
        <f t="shared" si="354"/>
        <v/>
      </c>
      <c r="P1295" s="8"/>
      <c r="Q1295" s="22" t="str">
        <f t="shared" si="347"/>
        <v/>
      </c>
      <c r="R1295" s="34" t="str">
        <f t="shared" si="355"/>
        <v/>
      </c>
      <c r="S1295" s="8"/>
      <c r="T1295" s="22" t="str">
        <f t="shared" si="348"/>
        <v/>
      </c>
      <c r="U1295" s="34" t="str">
        <f t="shared" si="356"/>
        <v/>
      </c>
      <c r="V1295" s="8"/>
      <c r="W1295" s="22" t="str">
        <f t="shared" si="349"/>
        <v/>
      </c>
    </row>
    <row r="1296" spans="1:23" ht="18" customHeight="1" x14ac:dyDescent="0.35">
      <c r="A1296" s="69">
        <f>'Energy - Master'!A1295</f>
        <v>47315</v>
      </c>
      <c r="B1296" s="24" t="str">
        <f t="shared" si="342"/>
        <v>Jul-2029</v>
      </c>
      <c r="C1296" s="34" t="str">
        <f t="shared" si="350"/>
        <v/>
      </c>
      <c r="D1296" s="8"/>
      <c r="E1296" s="22" t="str">
        <f t="shared" si="343"/>
        <v/>
      </c>
      <c r="F1296" s="34" t="str">
        <f t="shared" si="351"/>
        <v/>
      </c>
      <c r="G1296" s="8"/>
      <c r="H1296" s="22" t="str">
        <f t="shared" si="344"/>
        <v/>
      </c>
      <c r="I1296" s="34" t="str">
        <f t="shared" si="352"/>
        <v/>
      </c>
      <c r="J1296" s="8"/>
      <c r="K1296" s="22" t="str">
        <f t="shared" si="345"/>
        <v/>
      </c>
      <c r="L1296" s="34" t="str">
        <f t="shared" si="353"/>
        <v/>
      </c>
      <c r="M1296" s="8"/>
      <c r="N1296" s="22" t="str">
        <f t="shared" si="346"/>
        <v/>
      </c>
      <c r="O1296" s="34" t="str">
        <f t="shared" si="354"/>
        <v/>
      </c>
      <c r="P1296" s="8"/>
      <c r="Q1296" s="22" t="str">
        <f t="shared" si="347"/>
        <v/>
      </c>
      <c r="R1296" s="34" t="str">
        <f t="shared" si="355"/>
        <v/>
      </c>
      <c r="S1296" s="8"/>
      <c r="T1296" s="22" t="str">
        <f t="shared" si="348"/>
        <v/>
      </c>
      <c r="U1296" s="34" t="str">
        <f t="shared" si="356"/>
        <v/>
      </c>
      <c r="V1296" s="8"/>
      <c r="W1296" s="22" t="str">
        <f t="shared" si="349"/>
        <v/>
      </c>
    </row>
    <row r="1297" spans="1:23" ht="18" customHeight="1" x14ac:dyDescent="0.35">
      <c r="A1297" s="69">
        <f>'Energy - Master'!A1296</f>
        <v>47316</v>
      </c>
      <c r="B1297" s="24" t="str">
        <f t="shared" si="342"/>
        <v>Jul-2029</v>
      </c>
      <c r="C1297" s="34" t="str">
        <f t="shared" si="350"/>
        <v/>
      </c>
      <c r="D1297" s="8"/>
      <c r="E1297" s="22" t="str">
        <f t="shared" si="343"/>
        <v/>
      </c>
      <c r="F1297" s="34" t="str">
        <f t="shared" si="351"/>
        <v/>
      </c>
      <c r="G1297" s="8"/>
      <c r="H1297" s="22" t="str">
        <f t="shared" si="344"/>
        <v/>
      </c>
      <c r="I1297" s="34" t="str">
        <f t="shared" si="352"/>
        <v/>
      </c>
      <c r="J1297" s="8"/>
      <c r="K1297" s="22" t="str">
        <f t="shared" si="345"/>
        <v/>
      </c>
      <c r="L1297" s="34" t="str">
        <f t="shared" si="353"/>
        <v/>
      </c>
      <c r="M1297" s="8"/>
      <c r="N1297" s="22" t="str">
        <f t="shared" si="346"/>
        <v/>
      </c>
      <c r="O1297" s="34" t="str">
        <f t="shared" si="354"/>
        <v/>
      </c>
      <c r="P1297" s="8"/>
      <c r="Q1297" s="22" t="str">
        <f t="shared" si="347"/>
        <v/>
      </c>
      <c r="R1297" s="34" t="str">
        <f t="shared" si="355"/>
        <v/>
      </c>
      <c r="S1297" s="8"/>
      <c r="T1297" s="22" t="str">
        <f t="shared" si="348"/>
        <v/>
      </c>
      <c r="U1297" s="34" t="str">
        <f t="shared" si="356"/>
        <v/>
      </c>
      <c r="V1297" s="8"/>
      <c r="W1297" s="22" t="str">
        <f t="shared" si="349"/>
        <v/>
      </c>
    </row>
    <row r="1298" spans="1:23" ht="18" customHeight="1" x14ac:dyDescent="0.35">
      <c r="A1298" s="69">
        <f>'Energy - Master'!A1297</f>
        <v>47317</v>
      </c>
      <c r="B1298" s="24" t="str">
        <f t="shared" si="342"/>
        <v>Jul-2029</v>
      </c>
      <c r="C1298" s="34" t="str">
        <f t="shared" si="350"/>
        <v/>
      </c>
      <c r="D1298" s="8"/>
      <c r="E1298" s="22" t="str">
        <f t="shared" si="343"/>
        <v/>
      </c>
      <c r="F1298" s="34" t="str">
        <f t="shared" si="351"/>
        <v/>
      </c>
      <c r="G1298" s="8"/>
      <c r="H1298" s="22" t="str">
        <f t="shared" si="344"/>
        <v/>
      </c>
      <c r="I1298" s="34" t="str">
        <f t="shared" si="352"/>
        <v/>
      </c>
      <c r="J1298" s="8"/>
      <c r="K1298" s="22" t="str">
        <f t="shared" si="345"/>
        <v/>
      </c>
      <c r="L1298" s="34" t="str">
        <f t="shared" si="353"/>
        <v/>
      </c>
      <c r="M1298" s="8"/>
      <c r="N1298" s="22" t="str">
        <f t="shared" si="346"/>
        <v/>
      </c>
      <c r="O1298" s="34" t="str">
        <f t="shared" si="354"/>
        <v/>
      </c>
      <c r="P1298" s="8"/>
      <c r="Q1298" s="22" t="str">
        <f t="shared" si="347"/>
        <v/>
      </c>
      <c r="R1298" s="34" t="str">
        <f t="shared" si="355"/>
        <v/>
      </c>
      <c r="S1298" s="8"/>
      <c r="T1298" s="22" t="str">
        <f t="shared" si="348"/>
        <v/>
      </c>
      <c r="U1298" s="34" t="str">
        <f t="shared" si="356"/>
        <v/>
      </c>
      <c r="V1298" s="8"/>
      <c r="W1298" s="22" t="str">
        <f t="shared" si="349"/>
        <v/>
      </c>
    </row>
    <row r="1299" spans="1:23" ht="18" customHeight="1" x14ac:dyDescent="0.35">
      <c r="A1299" s="69">
        <f>'Energy - Master'!A1298</f>
        <v>47318</v>
      </c>
      <c r="B1299" s="24" t="str">
        <f t="shared" si="342"/>
        <v>Jul-2029</v>
      </c>
      <c r="C1299" s="34" t="str">
        <f t="shared" si="350"/>
        <v/>
      </c>
      <c r="D1299" s="8"/>
      <c r="E1299" s="22" t="str">
        <f t="shared" si="343"/>
        <v/>
      </c>
      <c r="F1299" s="34" t="str">
        <f t="shared" si="351"/>
        <v/>
      </c>
      <c r="G1299" s="8"/>
      <c r="H1299" s="22" t="str">
        <f t="shared" si="344"/>
        <v/>
      </c>
      <c r="I1299" s="34" t="str">
        <f t="shared" si="352"/>
        <v/>
      </c>
      <c r="J1299" s="8"/>
      <c r="K1299" s="22" t="str">
        <f t="shared" si="345"/>
        <v/>
      </c>
      <c r="L1299" s="34" t="str">
        <f t="shared" si="353"/>
        <v/>
      </c>
      <c r="M1299" s="8"/>
      <c r="N1299" s="22" t="str">
        <f t="shared" si="346"/>
        <v/>
      </c>
      <c r="O1299" s="34" t="str">
        <f t="shared" si="354"/>
        <v/>
      </c>
      <c r="P1299" s="8"/>
      <c r="Q1299" s="22" t="str">
        <f t="shared" si="347"/>
        <v/>
      </c>
      <c r="R1299" s="34" t="str">
        <f t="shared" si="355"/>
        <v/>
      </c>
      <c r="S1299" s="8"/>
      <c r="T1299" s="22" t="str">
        <f t="shared" si="348"/>
        <v/>
      </c>
      <c r="U1299" s="34" t="str">
        <f t="shared" si="356"/>
        <v/>
      </c>
      <c r="V1299" s="8"/>
      <c r="W1299" s="22" t="str">
        <f t="shared" si="349"/>
        <v/>
      </c>
    </row>
    <row r="1300" spans="1:23" ht="18" customHeight="1" x14ac:dyDescent="0.35">
      <c r="A1300" s="69">
        <f>'Energy - Master'!A1299</f>
        <v>47319</v>
      </c>
      <c r="B1300" s="24" t="str">
        <f t="shared" si="342"/>
        <v>Jul-2029</v>
      </c>
      <c r="C1300" s="34" t="str">
        <f t="shared" si="350"/>
        <v/>
      </c>
      <c r="D1300" s="8"/>
      <c r="E1300" s="22" t="str">
        <f t="shared" si="343"/>
        <v/>
      </c>
      <c r="F1300" s="34" t="str">
        <f t="shared" si="351"/>
        <v/>
      </c>
      <c r="G1300" s="8"/>
      <c r="H1300" s="22" t="str">
        <f t="shared" si="344"/>
        <v/>
      </c>
      <c r="I1300" s="34" t="str">
        <f t="shared" si="352"/>
        <v/>
      </c>
      <c r="J1300" s="8"/>
      <c r="K1300" s="22" t="str">
        <f t="shared" si="345"/>
        <v/>
      </c>
      <c r="L1300" s="34" t="str">
        <f t="shared" si="353"/>
        <v/>
      </c>
      <c r="M1300" s="8"/>
      <c r="N1300" s="22" t="str">
        <f t="shared" si="346"/>
        <v/>
      </c>
      <c r="O1300" s="34" t="str">
        <f t="shared" si="354"/>
        <v/>
      </c>
      <c r="P1300" s="8"/>
      <c r="Q1300" s="22" t="str">
        <f t="shared" si="347"/>
        <v/>
      </c>
      <c r="R1300" s="34" t="str">
        <f t="shared" si="355"/>
        <v/>
      </c>
      <c r="S1300" s="8"/>
      <c r="T1300" s="22" t="str">
        <f t="shared" si="348"/>
        <v/>
      </c>
      <c r="U1300" s="34" t="str">
        <f t="shared" si="356"/>
        <v/>
      </c>
      <c r="V1300" s="8"/>
      <c r="W1300" s="22" t="str">
        <f t="shared" si="349"/>
        <v/>
      </c>
    </row>
    <row r="1301" spans="1:23" ht="18" customHeight="1" x14ac:dyDescent="0.35">
      <c r="A1301" s="69">
        <f>'Energy - Master'!A1300</f>
        <v>47320</v>
      </c>
      <c r="B1301" s="24" t="str">
        <f t="shared" si="342"/>
        <v>Jul-2029</v>
      </c>
      <c r="C1301" s="34" t="str">
        <f t="shared" si="350"/>
        <v/>
      </c>
      <c r="D1301" s="8"/>
      <c r="E1301" s="22" t="str">
        <f t="shared" si="343"/>
        <v/>
      </c>
      <c r="F1301" s="34" t="str">
        <f t="shared" si="351"/>
        <v/>
      </c>
      <c r="G1301" s="8"/>
      <c r="H1301" s="22" t="str">
        <f t="shared" si="344"/>
        <v/>
      </c>
      <c r="I1301" s="34" t="str">
        <f t="shared" si="352"/>
        <v/>
      </c>
      <c r="J1301" s="8"/>
      <c r="K1301" s="22" t="str">
        <f t="shared" si="345"/>
        <v/>
      </c>
      <c r="L1301" s="34" t="str">
        <f t="shared" si="353"/>
        <v/>
      </c>
      <c r="M1301" s="8"/>
      <c r="N1301" s="22" t="str">
        <f t="shared" si="346"/>
        <v/>
      </c>
      <c r="O1301" s="34" t="str">
        <f t="shared" si="354"/>
        <v/>
      </c>
      <c r="P1301" s="8"/>
      <c r="Q1301" s="22" t="str">
        <f t="shared" si="347"/>
        <v/>
      </c>
      <c r="R1301" s="34" t="str">
        <f t="shared" si="355"/>
        <v/>
      </c>
      <c r="S1301" s="8"/>
      <c r="T1301" s="22" t="str">
        <f t="shared" si="348"/>
        <v/>
      </c>
      <c r="U1301" s="34" t="str">
        <f t="shared" si="356"/>
        <v/>
      </c>
      <c r="V1301" s="8"/>
      <c r="W1301" s="22" t="str">
        <f t="shared" si="349"/>
        <v/>
      </c>
    </row>
    <row r="1302" spans="1:23" ht="18" customHeight="1" x14ac:dyDescent="0.35">
      <c r="A1302" s="69">
        <f>'Energy - Master'!A1301</f>
        <v>47321</v>
      </c>
      <c r="B1302" s="24" t="str">
        <f t="shared" si="342"/>
        <v>Jul-2029</v>
      </c>
      <c r="C1302" s="34" t="str">
        <f t="shared" si="350"/>
        <v/>
      </c>
      <c r="D1302" s="8"/>
      <c r="E1302" s="22" t="str">
        <f t="shared" si="343"/>
        <v/>
      </c>
      <c r="F1302" s="34" t="str">
        <f t="shared" si="351"/>
        <v/>
      </c>
      <c r="G1302" s="8"/>
      <c r="H1302" s="22" t="str">
        <f t="shared" si="344"/>
        <v/>
      </c>
      <c r="I1302" s="34" t="str">
        <f t="shared" si="352"/>
        <v/>
      </c>
      <c r="J1302" s="8"/>
      <c r="K1302" s="22" t="str">
        <f t="shared" si="345"/>
        <v/>
      </c>
      <c r="L1302" s="34" t="str">
        <f t="shared" si="353"/>
        <v/>
      </c>
      <c r="M1302" s="8"/>
      <c r="N1302" s="22" t="str">
        <f t="shared" si="346"/>
        <v/>
      </c>
      <c r="O1302" s="34" t="str">
        <f t="shared" si="354"/>
        <v/>
      </c>
      <c r="P1302" s="8"/>
      <c r="Q1302" s="22" t="str">
        <f t="shared" si="347"/>
        <v/>
      </c>
      <c r="R1302" s="34" t="str">
        <f t="shared" si="355"/>
        <v/>
      </c>
      <c r="S1302" s="8"/>
      <c r="T1302" s="22" t="str">
        <f t="shared" si="348"/>
        <v/>
      </c>
      <c r="U1302" s="34" t="str">
        <f t="shared" si="356"/>
        <v/>
      </c>
      <c r="V1302" s="8"/>
      <c r="W1302" s="22" t="str">
        <f t="shared" si="349"/>
        <v/>
      </c>
    </row>
    <row r="1303" spans="1:23" ht="18" customHeight="1" x14ac:dyDescent="0.35">
      <c r="A1303" s="69">
        <f>'Energy - Master'!A1302</f>
        <v>47322</v>
      </c>
      <c r="B1303" s="24" t="str">
        <f t="shared" si="342"/>
        <v>Jul-2029</v>
      </c>
      <c r="C1303" s="34" t="str">
        <f t="shared" si="350"/>
        <v/>
      </c>
      <c r="D1303" s="8"/>
      <c r="E1303" s="22" t="str">
        <f t="shared" si="343"/>
        <v/>
      </c>
      <c r="F1303" s="34" t="str">
        <f t="shared" si="351"/>
        <v/>
      </c>
      <c r="G1303" s="8"/>
      <c r="H1303" s="22" t="str">
        <f t="shared" si="344"/>
        <v/>
      </c>
      <c r="I1303" s="34" t="str">
        <f t="shared" si="352"/>
        <v/>
      </c>
      <c r="J1303" s="8"/>
      <c r="K1303" s="22" t="str">
        <f t="shared" si="345"/>
        <v/>
      </c>
      <c r="L1303" s="34" t="str">
        <f t="shared" si="353"/>
        <v/>
      </c>
      <c r="M1303" s="8"/>
      <c r="N1303" s="22" t="str">
        <f t="shared" si="346"/>
        <v/>
      </c>
      <c r="O1303" s="34" t="str">
        <f t="shared" si="354"/>
        <v/>
      </c>
      <c r="P1303" s="8"/>
      <c r="Q1303" s="22" t="str">
        <f t="shared" si="347"/>
        <v/>
      </c>
      <c r="R1303" s="34" t="str">
        <f t="shared" si="355"/>
        <v/>
      </c>
      <c r="S1303" s="8"/>
      <c r="T1303" s="22" t="str">
        <f t="shared" si="348"/>
        <v/>
      </c>
      <c r="U1303" s="34" t="str">
        <f t="shared" si="356"/>
        <v/>
      </c>
      <c r="V1303" s="8"/>
      <c r="W1303" s="22" t="str">
        <f t="shared" si="349"/>
        <v/>
      </c>
    </row>
    <row r="1304" spans="1:23" ht="18" customHeight="1" x14ac:dyDescent="0.35">
      <c r="A1304" s="69">
        <f>'Energy - Master'!A1303</f>
        <v>47323</v>
      </c>
      <c r="B1304" s="24" t="str">
        <f t="shared" si="342"/>
        <v>Jul-2029</v>
      </c>
      <c r="C1304" s="34" t="str">
        <f t="shared" si="350"/>
        <v/>
      </c>
      <c r="D1304" s="8"/>
      <c r="E1304" s="22" t="str">
        <f t="shared" si="343"/>
        <v/>
      </c>
      <c r="F1304" s="34" t="str">
        <f t="shared" si="351"/>
        <v/>
      </c>
      <c r="G1304" s="8"/>
      <c r="H1304" s="22" t="str">
        <f t="shared" si="344"/>
        <v/>
      </c>
      <c r="I1304" s="34" t="str">
        <f t="shared" si="352"/>
        <v/>
      </c>
      <c r="J1304" s="8"/>
      <c r="K1304" s="22" t="str">
        <f t="shared" si="345"/>
        <v/>
      </c>
      <c r="L1304" s="34" t="str">
        <f t="shared" si="353"/>
        <v/>
      </c>
      <c r="M1304" s="8"/>
      <c r="N1304" s="22" t="str">
        <f t="shared" si="346"/>
        <v/>
      </c>
      <c r="O1304" s="34" t="str">
        <f t="shared" si="354"/>
        <v/>
      </c>
      <c r="P1304" s="8"/>
      <c r="Q1304" s="22" t="str">
        <f t="shared" si="347"/>
        <v/>
      </c>
      <c r="R1304" s="34" t="str">
        <f t="shared" si="355"/>
        <v/>
      </c>
      <c r="S1304" s="8"/>
      <c r="T1304" s="22" t="str">
        <f t="shared" si="348"/>
        <v/>
      </c>
      <c r="U1304" s="34" t="str">
        <f t="shared" si="356"/>
        <v/>
      </c>
      <c r="V1304" s="8"/>
      <c r="W1304" s="22" t="str">
        <f t="shared" si="349"/>
        <v/>
      </c>
    </row>
    <row r="1305" spans="1:23" ht="18" customHeight="1" x14ac:dyDescent="0.35">
      <c r="A1305" s="69">
        <f>'Energy - Master'!A1304</f>
        <v>47324</v>
      </c>
      <c r="B1305" s="24" t="str">
        <f t="shared" si="342"/>
        <v>Jul-2029</v>
      </c>
      <c r="C1305" s="34" t="str">
        <f t="shared" si="350"/>
        <v/>
      </c>
      <c r="D1305" s="8"/>
      <c r="E1305" s="22" t="str">
        <f t="shared" si="343"/>
        <v/>
      </c>
      <c r="F1305" s="34" t="str">
        <f t="shared" si="351"/>
        <v/>
      </c>
      <c r="G1305" s="8"/>
      <c r="H1305" s="22" t="str">
        <f t="shared" si="344"/>
        <v/>
      </c>
      <c r="I1305" s="34" t="str">
        <f t="shared" si="352"/>
        <v/>
      </c>
      <c r="J1305" s="8"/>
      <c r="K1305" s="22" t="str">
        <f t="shared" si="345"/>
        <v/>
      </c>
      <c r="L1305" s="34" t="str">
        <f t="shared" si="353"/>
        <v/>
      </c>
      <c r="M1305" s="8"/>
      <c r="N1305" s="22" t="str">
        <f t="shared" si="346"/>
        <v/>
      </c>
      <c r="O1305" s="34" t="str">
        <f t="shared" si="354"/>
        <v/>
      </c>
      <c r="P1305" s="8"/>
      <c r="Q1305" s="22" t="str">
        <f t="shared" si="347"/>
        <v/>
      </c>
      <c r="R1305" s="34" t="str">
        <f t="shared" si="355"/>
        <v/>
      </c>
      <c r="S1305" s="8"/>
      <c r="T1305" s="22" t="str">
        <f t="shared" si="348"/>
        <v/>
      </c>
      <c r="U1305" s="34" t="str">
        <f t="shared" si="356"/>
        <v/>
      </c>
      <c r="V1305" s="8"/>
      <c r="W1305" s="22" t="str">
        <f t="shared" si="349"/>
        <v/>
      </c>
    </row>
    <row r="1306" spans="1:23" ht="18" customHeight="1" x14ac:dyDescent="0.35">
      <c r="A1306" s="69">
        <f>'Energy - Master'!A1305</f>
        <v>47325</v>
      </c>
      <c r="B1306" s="24" t="str">
        <f t="shared" si="342"/>
        <v>Jul-2029</v>
      </c>
      <c r="C1306" s="34" t="str">
        <f t="shared" si="350"/>
        <v/>
      </c>
      <c r="D1306" s="8"/>
      <c r="E1306" s="22" t="str">
        <f t="shared" si="343"/>
        <v/>
      </c>
      <c r="F1306" s="34" t="str">
        <f t="shared" si="351"/>
        <v/>
      </c>
      <c r="G1306" s="8"/>
      <c r="H1306" s="22" t="str">
        <f t="shared" si="344"/>
        <v/>
      </c>
      <c r="I1306" s="34" t="str">
        <f t="shared" si="352"/>
        <v/>
      </c>
      <c r="J1306" s="8"/>
      <c r="K1306" s="22" t="str">
        <f t="shared" si="345"/>
        <v/>
      </c>
      <c r="L1306" s="34" t="str">
        <f t="shared" si="353"/>
        <v/>
      </c>
      <c r="M1306" s="8"/>
      <c r="N1306" s="22" t="str">
        <f t="shared" si="346"/>
        <v/>
      </c>
      <c r="O1306" s="34" t="str">
        <f t="shared" si="354"/>
        <v/>
      </c>
      <c r="P1306" s="8"/>
      <c r="Q1306" s="22" t="str">
        <f t="shared" si="347"/>
        <v/>
      </c>
      <c r="R1306" s="34" t="str">
        <f t="shared" si="355"/>
        <v/>
      </c>
      <c r="S1306" s="8"/>
      <c r="T1306" s="22" t="str">
        <f t="shared" si="348"/>
        <v/>
      </c>
      <c r="U1306" s="34" t="str">
        <f t="shared" si="356"/>
        <v/>
      </c>
      <c r="V1306" s="8"/>
      <c r="W1306" s="22" t="str">
        <f t="shared" si="349"/>
        <v/>
      </c>
    </row>
    <row r="1307" spans="1:23" ht="18" customHeight="1" x14ac:dyDescent="0.35">
      <c r="A1307" s="69">
        <f>'Energy - Master'!A1306</f>
        <v>47326</v>
      </c>
      <c r="B1307" s="24" t="str">
        <f t="shared" si="342"/>
        <v>Jul-2029</v>
      </c>
      <c r="C1307" s="34" t="str">
        <f t="shared" si="350"/>
        <v/>
      </c>
      <c r="D1307" s="8"/>
      <c r="E1307" s="22" t="str">
        <f t="shared" si="343"/>
        <v/>
      </c>
      <c r="F1307" s="34" t="str">
        <f t="shared" si="351"/>
        <v/>
      </c>
      <c r="G1307" s="8"/>
      <c r="H1307" s="22" t="str">
        <f t="shared" si="344"/>
        <v/>
      </c>
      <c r="I1307" s="34" t="str">
        <f t="shared" si="352"/>
        <v/>
      </c>
      <c r="J1307" s="8"/>
      <c r="K1307" s="22" t="str">
        <f t="shared" si="345"/>
        <v/>
      </c>
      <c r="L1307" s="34" t="str">
        <f t="shared" si="353"/>
        <v/>
      </c>
      <c r="M1307" s="8"/>
      <c r="N1307" s="22" t="str">
        <f t="shared" si="346"/>
        <v/>
      </c>
      <c r="O1307" s="34" t="str">
        <f t="shared" si="354"/>
        <v/>
      </c>
      <c r="P1307" s="8"/>
      <c r="Q1307" s="22" t="str">
        <f t="shared" si="347"/>
        <v/>
      </c>
      <c r="R1307" s="34" t="str">
        <f t="shared" si="355"/>
        <v/>
      </c>
      <c r="S1307" s="8"/>
      <c r="T1307" s="22" t="str">
        <f t="shared" si="348"/>
        <v/>
      </c>
      <c r="U1307" s="34" t="str">
        <f t="shared" si="356"/>
        <v/>
      </c>
      <c r="V1307" s="8"/>
      <c r="W1307" s="22" t="str">
        <f t="shared" si="349"/>
        <v/>
      </c>
    </row>
    <row r="1308" spans="1:23" ht="18" customHeight="1" x14ac:dyDescent="0.35">
      <c r="A1308" s="69">
        <f>'Energy - Master'!A1307</f>
        <v>47327</v>
      </c>
      <c r="B1308" s="24" t="str">
        <f t="shared" si="342"/>
        <v>Jul-2029</v>
      </c>
      <c r="C1308" s="34" t="str">
        <f t="shared" si="350"/>
        <v/>
      </c>
      <c r="D1308" s="8"/>
      <c r="E1308" s="22" t="str">
        <f t="shared" si="343"/>
        <v/>
      </c>
      <c r="F1308" s="34" t="str">
        <f t="shared" si="351"/>
        <v/>
      </c>
      <c r="G1308" s="8"/>
      <c r="H1308" s="22" t="str">
        <f t="shared" si="344"/>
        <v/>
      </c>
      <c r="I1308" s="34" t="str">
        <f t="shared" si="352"/>
        <v/>
      </c>
      <c r="J1308" s="8"/>
      <c r="K1308" s="22" t="str">
        <f t="shared" si="345"/>
        <v/>
      </c>
      <c r="L1308" s="34" t="str">
        <f t="shared" si="353"/>
        <v/>
      </c>
      <c r="M1308" s="8"/>
      <c r="N1308" s="22" t="str">
        <f t="shared" si="346"/>
        <v/>
      </c>
      <c r="O1308" s="34" t="str">
        <f t="shared" si="354"/>
        <v/>
      </c>
      <c r="P1308" s="8"/>
      <c r="Q1308" s="22" t="str">
        <f t="shared" si="347"/>
        <v/>
      </c>
      <c r="R1308" s="34" t="str">
        <f t="shared" si="355"/>
        <v/>
      </c>
      <c r="S1308" s="8"/>
      <c r="T1308" s="22" t="str">
        <f t="shared" si="348"/>
        <v/>
      </c>
      <c r="U1308" s="34" t="str">
        <f t="shared" si="356"/>
        <v/>
      </c>
      <c r="V1308" s="8"/>
      <c r="W1308" s="22" t="str">
        <f t="shared" si="349"/>
        <v/>
      </c>
    </row>
    <row r="1309" spans="1:23" ht="18" customHeight="1" x14ac:dyDescent="0.35">
      <c r="A1309" s="69">
        <f>'Energy - Master'!A1308</f>
        <v>47328</v>
      </c>
      <c r="B1309" s="24" t="str">
        <f t="shared" si="342"/>
        <v>Jul-2029</v>
      </c>
      <c r="C1309" s="34" t="str">
        <f t="shared" si="350"/>
        <v/>
      </c>
      <c r="D1309" s="8"/>
      <c r="E1309" s="22" t="str">
        <f t="shared" si="343"/>
        <v/>
      </c>
      <c r="F1309" s="34" t="str">
        <f t="shared" si="351"/>
        <v/>
      </c>
      <c r="G1309" s="8"/>
      <c r="H1309" s="22" t="str">
        <f t="shared" si="344"/>
        <v/>
      </c>
      <c r="I1309" s="34" t="str">
        <f t="shared" si="352"/>
        <v/>
      </c>
      <c r="J1309" s="8"/>
      <c r="K1309" s="22" t="str">
        <f t="shared" si="345"/>
        <v/>
      </c>
      <c r="L1309" s="34" t="str">
        <f t="shared" si="353"/>
        <v/>
      </c>
      <c r="M1309" s="8"/>
      <c r="N1309" s="22" t="str">
        <f t="shared" si="346"/>
        <v/>
      </c>
      <c r="O1309" s="34" t="str">
        <f t="shared" si="354"/>
        <v/>
      </c>
      <c r="P1309" s="8"/>
      <c r="Q1309" s="22" t="str">
        <f t="shared" si="347"/>
        <v/>
      </c>
      <c r="R1309" s="34" t="str">
        <f t="shared" si="355"/>
        <v/>
      </c>
      <c r="S1309" s="8"/>
      <c r="T1309" s="22" t="str">
        <f t="shared" si="348"/>
        <v/>
      </c>
      <c r="U1309" s="34" t="str">
        <f t="shared" si="356"/>
        <v/>
      </c>
      <c r="V1309" s="8"/>
      <c r="W1309" s="22" t="str">
        <f t="shared" si="349"/>
        <v/>
      </c>
    </row>
    <row r="1310" spans="1:23" ht="18" customHeight="1" x14ac:dyDescent="0.35">
      <c r="A1310" s="69">
        <f>'Energy - Master'!A1309</f>
        <v>47329</v>
      </c>
      <c r="B1310" s="24" t="str">
        <f t="shared" si="342"/>
        <v>Jul-2029</v>
      </c>
      <c r="C1310" s="34" t="str">
        <f t="shared" si="350"/>
        <v/>
      </c>
      <c r="D1310" s="8"/>
      <c r="E1310" s="22" t="str">
        <f t="shared" si="343"/>
        <v/>
      </c>
      <c r="F1310" s="34" t="str">
        <f t="shared" si="351"/>
        <v/>
      </c>
      <c r="G1310" s="8"/>
      <c r="H1310" s="22" t="str">
        <f t="shared" si="344"/>
        <v/>
      </c>
      <c r="I1310" s="34" t="str">
        <f t="shared" si="352"/>
        <v/>
      </c>
      <c r="J1310" s="8"/>
      <c r="K1310" s="22" t="str">
        <f t="shared" si="345"/>
        <v/>
      </c>
      <c r="L1310" s="34" t="str">
        <f t="shared" si="353"/>
        <v/>
      </c>
      <c r="M1310" s="8"/>
      <c r="N1310" s="22" t="str">
        <f t="shared" si="346"/>
        <v/>
      </c>
      <c r="O1310" s="34" t="str">
        <f t="shared" si="354"/>
        <v/>
      </c>
      <c r="P1310" s="8"/>
      <c r="Q1310" s="22" t="str">
        <f t="shared" si="347"/>
        <v/>
      </c>
      <c r="R1310" s="34" t="str">
        <f t="shared" si="355"/>
        <v/>
      </c>
      <c r="S1310" s="8"/>
      <c r="T1310" s="22" t="str">
        <f t="shared" si="348"/>
        <v/>
      </c>
      <c r="U1310" s="34" t="str">
        <f t="shared" si="356"/>
        <v/>
      </c>
      <c r="V1310" s="8"/>
      <c r="W1310" s="22" t="str">
        <f t="shared" si="349"/>
        <v/>
      </c>
    </row>
    <row r="1311" spans="1:23" ht="18" customHeight="1" x14ac:dyDescent="0.35">
      <c r="A1311" s="69">
        <f>'Energy - Master'!A1310</f>
        <v>47330</v>
      </c>
      <c r="B1311" s="24" t="str">
        <f t="shared" si="342"/>
        <v>Jul-2029</v>
      </c>
      <c r="C1311" s="34" t="str">
        <f t="shared" si="350"/>
        <v/>
      </c>
      <c r="D1311" s="8"/>
      <c r="E1311" s="22" t="str">
        <f t="shared" si="343"/>
        <v/>
      </c>
      <c r="F1311" s="34" t="str">
        <f t="shared" si="351"/>
        <v/>
      </c>
      <c r="G1311" s="8"/>
      <c r="H1311" s="22" t="str">
        <f t="shared" si="344"/>
        <v/>
      </c>
      <c r="I1311" s="34" t="str">
        <f t="shared" si="352"/>
        <v/>
      </c>
      <c r="J1311" s="8"/>
      <c r="K1311" s="22" t="str">
        <f t="shared" si="345"/>
        <v/>
      </c>
      <c r="L1311" s="34" t="str">
        <f t="shared" si="353"/>
        <v/>
      </c>
      <c r="M1311" s="8"/>
      <c r="N1311" s="22" t="str">
        <f t="shared" si="346"/>
        <v/>
      </c>
      <c r="O1311" s="34" t="str">
        <f t="shared" si="354"/>
        <v/>
      </c>
      <c r="P1311" s="8"/>
      <c r="Q1311" s="22" t="str">
        <f t="shared" si="347"/>
        <v/>
      </c>
      <c r="R1311" s="34" t="str">
        <f t="shared" si="355"/>
        <v/>
      </c>
      <c r="S1311" s="8"/>
      <c r="T1311" s="22" t="str">
        <f t="shared" si="348"/>
        <v/>
      </c>
      <c r="U1311" s="34" t="str">
        <f t="shared" si="356"/>
        <v/>
      </c>
      <c r="V1311" s="8"/>
      <c r="W1311" s="22" t="str">
        <f t="shared" si="349"/>
        <v/>
      </c>
    </row>
    <row r="1312" spans="1:23" ht="18" customHeight="1" x14ac:dyDescent="0.35">
      <c r="A1312" s="69">
        <f>'Energy - Master'!A1311</f>
        <v>47331</v>
      </c>
      <c r="B1312" s="24" t="str">
        <f t="shared" si="342"/>
        <v>Aug-2029</v>
      </c>
      <c r="C1312" s="34" t="str">
        <f t="shared" si="350"/>
        <v/>
      </c>
      <c r="D1312" s="8"/>
      <c r="E1312" s="22" t="str">
        <f t="shared" si="343"/>
        <v/>
      </c>
      <c r="F1312" s="34" t="str">
        <f t="shared" si="351"/>
        <v/>
      </c>
      <c r="G1312" s="8"/>
      <c r="H1312" s="22" t="str">
        <f t="shared" si="344"/>
        <v/>
      </c>
      <c r="I1312" s="34" t="str">
        <f t="shared" si="352"/>
        <v/>
      </c>
      <c r="J1312" s="8"/>
      <c r="K1312" s="22" t="str">
        <f t="shared" si="345"/>
        <v/>
      </c>
      <c r="L1312" s="34" t="str">
        <f t="shared" si="353"/>
        <v/>
      </c>
      <c r="M1312" s="8"/>
      <c r="N1312" s="22" t="str">
        <f t="shared" si="346"/>
        <v/>
      </c>
      <c r="O1312" s="34" t="str">
        <f t="shared" si="354"/>
        <v/>
      </c>
      <c r="P1312" s="8"/>
      <c r="Q1312" s="22" t="str">
        <f t="shared" si="347"/>
        <v/>
      </c>
      <c r="R1312" s="34" t="str">
        <f t="shared" si="355"/>
        <v/>
      </c>
      <c r="S1312" s="8"/>
      <c r="T1312" s="22" t="str">
        <f t="shared" si="348"/>
        <v/>
      </c>
      <c r="U1312" s="34" t="str">
        <f t="shared" si="356"/>
        <v/>
      </c>
      <c r="V1312" s="8"/>
      <c r="W1312" s="22" t="str">
        <f t="shared" si="349"/>
        <v/>
      </c>
    </row>
    <row r="1313" spans="1:23" ht="18" customHeight="1" x14ac:dyDescent="0.35">
      <c r="A1313" s="69">
        <f>'Energy - Master'!A1312</f>
        <v>47332</v>
      </c>
      <c r="B1313" s="24" t="str">
        <f t="shared" si="342"/>
        <v>Aug-2029</v>
      </c>
      <c r="C1313" s="34" t="str">
        <f t="shared" si="350"/>
        <v/>
      </c>
      <c r="D1313" s="8"/>
      <c r="E1313" s="22" t="str">
        <f t="shared" si="343"/>
        <v/>
      </c>
      <c r="F1313" s="34" t="str">
        <f t="shared" si="351"/>
        <v/>
      </c>
      <c r="G1313" s="8"/>
      <c r="H1313" s="22" t="str">
        <f t="shared" si="344"/>
        <v/>
      </c>
      <c r="I1313" s="34" t="str">
        <f t="shared" si="352"/>
        <v/>
      </c>
      <c r="J1313" s="8"/>
      <c r="K1313" s="22" t="str">
        <f t="shared" si="345"/>
        <v/>
      </c>
      <c r="L1313" s="34" t="str">
        <f t="shared" si="353"/>
        <v/>
      </c>
      <c r="M1313" s="8"/>
      <c r="N1313" s="22" t="str">
        <f t="shared" si="346"/>
        <v/>
      </c>
      <c r="O1313" s="34" t="str">
        <f t="shared" si="354"/>
        <v/>
      </c>
      <c r="P1313" s="8"/>
      <c r="Q1313" s="22" t="str">
        <f t="shared" si="347"/>
        <v/>
      </c>
      <c r="R1313" s="34" t="str">
        <f t="shared" si="355"/>
        <v/>
      </c>
      <c r="S1313" s="8"/>
      <c r="T1313" s="22" t="str">
        <f t="shared" si="348"/>
        <v/>
      </c>
      <c r="U1313" s="34" t="str">
        <f t="shared" si="356"/>
        <v/>
      </c>
      <c r="V1313" s="8"/>
      <c r="W1313" s="22" t="str">
        <f t="shared" si="349"/>
        <v/>
      </c>
    </row>
    <row r="1314" spans="1:23" ht="18" customHeight="1" x14ac:dyDescent="0.35">
      <c r="A1314" s="69">
        <f>'Energy - Master'!A1313</f>
        <v>47333</v>
      </c>
      <c r="B1314" s="24" t="str">
        <f t="shared" si="342"/>
        <v>Aug-2029</v>
      </c>
      <c r="C1314" s="34" t="str">
        <f t="shared" si="350"/>
        <v/>
      </c>
      <c r="D1314" s="8"/>
      <c r="E1314" s="22" t="str">
        <f t="shared" si="343"/>
        <v/>
      </c>
      <c r="F1314" s="34" t="str">
        <f t="shared" si="351"/>
        <v/>
      </c>
      <c r="G1314" s="8"/>
      <c r="H1314" s="22" t="str">
        <f t="shared" si="344"/>
        <v/>
      </c>
      <c r="I1314" s="34" t="str">
        <f t="shared" si="352"/>
        <v/>
      </c>
      <c r="J1314" s="8"/>
      <c r="K1314" s="22" t="str">
        <f t="shared" si="345"/>
        <v/>
      </c>
      <c r="L1314" s="34" t="str">
        <f t="shared" si="353"/>
        <v/>
      </c>
      <c r="M1314" s="8"/>
      <c r="N1314" s="22" t="str">
        <f t="shared" si="346"/>
        <v/>
      </c>
      <c r="O1314" s="34" t="str">
        <f t="shared" si="354"/>
        <v/>
      </c>
      <c r="P1314" s="8"/>
      <c r="Q1314" s="22" t="str">
        <f t="shared" si="347"/>
        <v/>
      </c>
      <c r="R1314" s="34" t="str">
        <f t="shared" si="355"/>
        <v/>
      </c>
      <c r="S1314" s="8"/>
      <c r="T1314" s="22" t="str">
        <f t="shared" si="348"/>
        <v/>
      </c>
      <c r="U1314" s="34" t="str">
        <f t="shared" si="356"/>
        <v/>
      </c>
      <c r="V1314" s="8"/>
      <c r="W1314" s="22" t="str">
        <f t="shared" si="349"/>
        <v/>
      </c>
    </row>
    <row r="1315" spans="1:23" ht="18" customHeight="1" x14ac:dyDescent="0.35">
      <c r="A1315" s="69">
        <f>'Energy - Master'!A1314</f>
        <v>47334</v>
      </c>
      <c r="B1315" s="24" t="str">
        <f t="shared" si="342"/>
        <v>Aug-2029</v>
      </c>
      <c r="C1315" s="34" t="str">
        <f t="shared" si="350"/>
        <v/>
      </c>
      <c r="D1315" s="8"/>
      <c r="E1315" s="22" t="str">
        <f t="shared" si="343"/>
        <v/>
      </c>
      <c r="F1315" s="34" t="str">
        <f t="shared" si="351"/>
        <v/>
      </c>
      <c r="G1315" s="8"/>
      <c r="H1315" s="22" t="str">
        <f t="shared" si="344"/>
        <v/>
      </c>
      <c r="I1315" s="34" t="str">
        <f t="shared" si="352"/>
        <v/>
      </c>
      <c r="J1315" s="8"/>
      <c r="K1315" s="22" t="str">
        <f t="shared" si="345"/>
        <v/>
      </c>
      <c r="L1315" s="34" t="str">
        <f t="shared" si="353"/>
        <v/>
      </c>
      <c r="M1315" s="8"/>
      <c r="N1315" s="22" t="str">
        <f t="shared" si="346"/>
        <v/>
      </c>
      <c r="O1315" s="34" t="str">
        <f t="shared" si="354"/>
        <v/>
      </c>
      <c r="P1315" s="8"/>
      <c r="Q1315" s="22" t="str">
        <f t="shared" si="347"/>
        <v/>
      </c>
      <c r="R1315" s="34" t="str">
        <f t="shared" si="355"/>
        <v/>
      </c>
      <c r="S1315" s="8"/>
      <c r="T1315" s="22" t="str">
        <f t="shared" si="348"/>
        <v/>
      </c>
      <c r="U1315" s="34" t="str">
        <f t="shared" si="356"/>
        <v/>
      </c>
      <c r="V1315" s="8"/>
      <c r="W1315" s="22" t="str">
        <f t="shared" si="349"/>
        <v/>
      </c>
    </row>
    <row r="1316" spans="1:23" ht="18" customHeight="1" x14ac:dyDescent="0.35">
      <c r="A1316" s="69">
        <f>'Energy - Master'!A1315</f>
        <v>47335</v>
      </c>
      <c r="B1316" s="24" t="str">
        <f t="shared" si="342"/>
        <v>Aug-2029</v>
      </c>
      <c r="C1316" s="34" t="str">
        <f t="shared" si="350"/>
        <v/>
      </c>
      <c r="D1316" s="8"/>
      <c r="E1316" s="22" t="str">
        <f t="shared" si="343"/>
        <v/>
      </c>
      <c r="F1316" s="34" t="str">
        <f t="shared" si="351"/>
        <v/>
      </c>
      <c r="G1316" s="8"/>
      <c r="H1316" s="22" t="str">
        <f t="shared" si="344"/>
        <v/>
      </c>
      <c r="I1316" s="34" t="str">
        <f t="shared" si="352"/>
        <v/>
      </c>
      <c r="J1316" s="8"/>
      <c r="K1316" s="22" t="str">
        <f t="shared" si="345"/>
        <v/>
      </c>
      <c r="L1316" s="34" t="str">
        <f t="shared" si="353"/>
        <v/>
      </c>
      <c r="M1316" s="8"/>
      <c r="N1316" s="22" t="str">
        <f t="shared" si="346"/>
        <v/>
      </c>
      <c r="O1316" s="34" t="str">
        <f t="shared" si="354"/>
        <v/>
      </c>
      <c r="P1316" s="8"/>
      <c r="Q1316" s="22" t="str">
        <f t="shared" si="347"/>
        <v/>
      </c>
      <c r="R1316" s="34" t="str">
        <f t="shared" si="355"/>
        <v/>
      </c>
      <c r="S1316" s="8"/>
      <c r="T1316" s="22" t="str">
        <f t="shared" si="348"/>
        <v/>
      </c>
      <c r="U1316" s="34" t="str">
        <f t="shared" si="356"/>
        <v/>
      </c>
      <c r="V1316" s="8"/>
      <c r="W1316" s="22" t="str">
        <f t="shared" si="349"/>
        <v/>
      </c>
    </row>
    <row r="1317" spans="1:23" ht="18" customHeight="1" x14ac:dyDescent="0.35">
      <c r="A1317" s="69">
        <f>'Energy - Master'!A1316</f>
        <v>47336</v>
      </c>
      <c r="B1317" s="24" t="str">
        <f t="shared" si="342"/>
        <v>Aug-2029</v>
      </c>
      <c r="C1317" s="34" t="str">
        <f t="shared" si="350"/>
        <v/>
      </c>
      <c r="D1317" s="8"/>
      <c r="E1317" s="22" t="str">
        <f t="shared" si="343"/>
        <v/>
      </c>
      <c r="F1317" s="34" t="str">
        <f t="shared" si="351"/>
        <v/>
      </c>
      <c r="G1317" s="8"/>
      <c r="H1317" s="22" t="str">
        <f t="shared" si="344"/>
        <v/>
      </c>
      <c r="I1317" s="34" t="str">
        <f t="shared" si="352"/>
        <v/>
      </c>
      <c r="J1317" s="8"/>
      <c r="K1317" s="22" t="str">
        <f t="shared" si="345"/>
        <v/>
      </c>
      <c r="L1317" s="34" t="str">
        <f t="shared" si="353"/>
        <v/>
      </c>
      <c r="M1317" s="8"/>
      <c r="N1317" s="22" t="str">
        <f t="shared" si="346"/>
        <v/>
      </c>
      <c r="O1317" s="34" t="str">
        <f t="shared" si="354"/>
        <v/>
      </c>
      <c r="P1317" s="8"/>
      <c r="Q1317" s="22" t="str">
        <f t="shared" si="347"/>
        <v/>
      </c>
      <c r="R1317" s="34" t="str">
        <f t="shared" si="355"/>
        <v/>
      </c>
      <c r="S1317" s="8"/>
      <c r="T1317" s="22" t="str">
        <f t="shared" si="348"/>
        <v/>
      </c>
      <c r="U1317" s="34" t="str">
        <f t="shared" si="356"/>
        <v/>
      </c>
      <c r="V1317" s="8"/>
      <c r="W1317" s="22" t="str">
        <f t="shared" si="349"/>
        <v/>
      </c>
    </row>
    <row r="1318" spans="1:23" ht="18" customHeight="1" x14ac:dyDescent="0.35">
      <c r="A1318" s="69">
        <f>'Energy - Master'!A1317</f>
        <v>47337</v>
      </c>
      <c r="B1318" s="24" t="str">
        <f t="shared" si="342"/>
        <v>Aug-2029</v>
      </c>
      <c r="C1318" s="34" t="str">
        <f t="shared" si="350"/>
        <v/>
      </c>
      <c r="D1318" s="8"/>
      <c r="E1318" s="22" t="str">
        <f t="shared" si="343"/>
        <v/>
      </c>
      <c r="F1318" s="34" t="str">
        <f t="shared" si="351"/>
        <v/>
      </c>
      <c r="G1318" s="8"/>
      <c r="H1318" s="22" t="str">
        <f t="shared" si="344"/>
        <v/>
      </c>
      <c r="I1318" s="34" t="str">
        <f t="shared" si="352"/>
        <v/>
      </c>
      <c r="J1318" s="8"/>
      <c r="K1318" s="22" t="str">
        <f t="shared" si="345"/>
        <v/>
      </c>
      <c r="L1318" s="34" t="str">
        <f t="shared" si="353"/>
        <v/>
      </c>
      <c r="M1318" s="8"/>
      <c r="N1318" s="22" t="str">
        <f t="shared" si="346"/>
        <v/>
      </c>
      <c r="O1318" s="34" t="str">
        <f t="shared" si="354"/>
        <v/>
      </c>
      <c r="P1318" s="8"/>
      <c r="Q1318" s="22" t="str">
        <f t="shared" si="347"/>
        <v/>
      </c>
      <c r="R1318" s="34" t="str">
        <f t="shared" si="355"/>
        <v/>
      </c>
      <c r="S1318" s="8"/>
      <c r="T1318" s="22" t="str">
        <f t="shared" si="348"/>
        <v/>
      </c>
      <c r="U1318" s="34" t="str">
        <f t="shared" si="356"/>
        <v/>
      </c>
      <c r="V1318" s="8"/>
      <c r="W1318" s="22" t="str">
        <f t="shared" si="349"/>
        <v/>
      </c>
    </row>
    <row r="1319" spans="1:23" ht="18" customHeight="1" x14ac:dyDescent="0.35">
      <c r="A1319" s="69">
        <f>'Energy - Master'!A1318</f>
        <v>47338</v>
      </c>
      <c r="B1319" s="24" t="str">
        <f t="shared" si="342"/>
        <v>Aug-2029</v>
      </c>
      <c r="C1319" s="34" t="str">
        <f t="shared" si="350"/>
        <v/>
      </c>
      <c r="D1319" s="8"/>
      <c r="E1319" s="22" t="str">
        <f t="shared" si="343"/>
        <v/>
      </c>
      <c r="F1319" s="34" t="str">
        <f t="shared" si="351"/>
        <v/>
      </c>
      <c r="G1319" s="8"/>
      <c r="H1319" s="22" t="str">
        <f t="shared" si="344"/>
        <v/>
      </c>
      <c r="I1319" s="34" t="str">
        <f t="shared" si="352"/>
        <v/>
      </c>
      <c r="J1319" s="8"/>
      <c r="K1319" s="22" t="str">
        <f t="shared" si="345"/>
        <v/>
      </c>
      <c r="L1319" s="34" t="str">
        <f t="shared" si="353"/>
        <v/>
      </c>
      <c r="M1319" s="8"/>
      <c r="N1319" s="22" t="str">
        <f t="shared" si="346"/>
        <v/>
      </c>
      <c r="O1319" s="34" t="str">
        <f t="shared" si="354"/>
        <v/>
      </c>
      <c r="P1319" s="8"/>
      <c r="Q1319" s="22" t="str">
        <f t="shared" si="347"/>
        <v/>
      </c>
      <c r="R1319" s="34" t="str">
        <f t="shared" si="355"/>
        <v/>
      </c>
      <c r="S1319" s="8"/>
      <c r="T1319" s="22" t="str">
        <f t="shared" si="348"/>
        <v/>
      </c>
      <c r="U1319" s="34" t="str">
        <f t="shared" si="356"/>
        <v/>
      </c>
      <c r="V1319" s="8"/>
      <c r="W1319" s="22" t="str">
        <f t="shared" si="349"/>
        <v/>
      </c>
    </row>
    <row r="1320" spans="1:23" ht="18" customHeight="1" x14ac:dyDescent="0.35">
      <c r="A1320" s="69">
        <f>'Energy - Master'!A1319</f>
        <v>47339</v>
      </c>
      <c r="B1320" s="24" t="str">
        <f t="shared" si="342"/>
        <v>Aug-2029</v>
      </c>
      <c r="C1320" s="34" t="str">
        <f t="shared" si="350"/>
        <v/>
      </c>
      <c r="D1320" s="8"/>
      <c r="E1320" s="22" t="str">
        <f t="shared" si="343"/>
        <v/>
      </c>
      <c r="F1320" s="34" t="str">
        <f t="shared" si="351"/>
        <v/>
      </c>
      <c r="G1320" s="8"/>
      <c r="H1320" s="22" t="str">
        <f t="shared" si="344"/>
        <v/>
      </c>
      <c r="I1320" s="34" t="str">
        <f t="shared" si="352"/>
        <v/>
      </c>
      <c r="J1320" s="8"/>
      <c r="K1320" s="22" t="str">
        <f t="shared" si="345"/>
        <v/>
      </c>
      <c r="L1320" s="34" t="str">
        <f t="shared" si="353"/>
        <v/>
      </c>
      <c r="M1320" s="8"/>
      <c r="N1320" s="22" t="str">
        <f t="shared" si="346"/>
        <v/>
      </c>
      <c r="O1320" s="34" t="str">
        <f t="shared" si="354"/>
        <v/>
      </c>
      <c r="P1320" s="8"/>
      <c r="Q1320" s="22" t="str">
        <f t="shared" si="347"/>
        <v/>
      </c>
      <c r="R1320" s="34" t="str">
        <f t="shared" si="355"/>
        <v/>
      </c>
      <c r="S1320" s="8"/>
      <c r="T1320" s="22" t="str">
        <f t="shared" si="348"/>
        <v/>
      </c>
      <c r="U1320" s="34" t="str">
        <f t="shared" si="356"/>
        <v/>
      </c>
      <c r="V1320" s="8"/>
      <c r="W1320" s="22" t="str">
        <f t="shared" si="349"/>
        <v/>
      </c>
    </row>
    <row r="1321" spans="1:23" ht="18" customHeight="1" x14ac:dyDescent="0.35">
      <c r="A1321" s="69">
        <f>'Energy - Master'!A1320</f>
        <v>47340</v>
      </c>
      <c r="B1321" s="24" t="str">
        <f t="shared" si="342"/>
        <v>Aug-2029</v>
      </c>
      <c r="C1321" s="34" t="str">
        <f t="shared" si="350"/>
        <v/>
      </c>
      <c r="D1321" s="8"/>
      <c r="E1321" s="22" t="str">
        <f t="shared" si="343"/>
        <v/>
      </c>
      <c r="F1321" s="34" t="str">
        <f t="shared" si="351"/>
        <v/>
      </c>
      <c r="G1321" s="8"/>
      <c r="H1321" s="22" t="str">
        <f t="shared" si="344"/>
        <v/>
      </c>
      <c r="I1321" s="34" t="str">
        <f t="shared" si="352"/>
        <v/>
      </c>
      <c r="J1321" s="8"/>
      <c r="K1321" s="22" t="str">
        <f t="shared" si="345"/>
        <v/>
      </c>
      <c r="L1321" s="34" t="str">
        <f t="shared" si="353"/>
        <v/>
      </c>
      <c r="M1321" s="8"/>
      <c r="N1321" s="22" t="str">
        <f t="shared" si="346"/>
        <v/>
      </c>
      <c r="O1321" s="34" t="str">
        <f t="shared" si="354"/>
        <v/>
      </c>
      <c r="P1321" s="8"/>
      <c r="Q1321" s="22" t="str">
        <f t="shared" si="347"/>
        <v/>
      </c>
      <c r="R1321" s="34" t="str">
        <f t="shared" si="355"/>
        <v/>
      </c>
      <c r="S1321" s="8"/>
      <c r="T1321" s="22" t="str">
        <f t="shared" si="348"/>
        <v/>
      </c>
      <c r="U1321" s="34" t="str">
        <f t="shared" si="356"/>
        <v/>
      </c>
      <c r="V1321" s="8"/>
      <c r="W1321" s="22" t="str">
        <f t="shared" si="349"/>
        <v/>
      </c>
    </row>
    <row r="1322" spans="1:23" ht="18" customHeight="1" x14ac:dyDescent="0.35">
      <c r="A1322" s="69">
        <f>'Energy - Master'!A1321</f>
        <v>47341</v>
      </c>
      <c r="B1322" s="24" t="str">
        <f t="shared" si="342"/>
        <v>Aug-2029</v>
      </c>
      <c r="C1322" s="34" t="str">
        <f t="shared" si="350"/>
        <v/>
      </c>
      <c r="D1322" s="8"/>
      <c r="E1322" s="22" t="str">
        <f t="shared" si="343"/>
        <v/>
      </c>
      <c r="F1322" s="34" t="str">
        <f t="shared" si="351"/>
        <v/>
      </c>
      <c r="G1322" s="8"/>
      <c r="H1322" s="22" t="str">
        <f t="shared" si="344"/>
        <v/>
      </c>
      <c r="I1322" s="34" t="str">
        <f t="shared" si="352"/>
        <v/>
      </c>
      <c r="J1322" s="8"/>
      <c r="K1322" s="22" t="str">
        <f t="shared" si="345"/>
        <v/>
      </c>
      <c r="L1322" s="34" t="str">
        <f t="shared" si="353"/>
        <v/>
      </c>
      <c r="M1322" s="8"/>
      <c r="N1322" s="22" t="str">
        <f t="shared" si="346"/>
        <v/>
      </c>
      <c r="O1322" s="34" t="str">
        <f t="shared" si="354"/>
        <v/>
      </c>
      <c r="P1322" s="8"/>
      <c r="Q1322" s="22" t="str">
        <f t="shared" si="347"/>
        <v/>
      </c>
      <c r="R1322" s="34" t="str">
        <f t="shared" si="355"/>
        <v/>
      </c>
      <c r="S1322" s="8"/>
      <c r="T1322" s="22" t="str">
        <f t="shared" si="348"/>
        <v/>
      </c>
      <c r="U1322" s="34" t="str">
        <f t="shared" si="356"/>
        <v/>
      </c>
      <c r="V1322" s="8"/>
      <c r="W1322" s="22" t="str">
        <f t="shared" si="349"/>
        <v/>
      </c>
    </row>
    <row r="1323" spans="1:23" ht="18" customHeight="1" x14ac:dyDescent="0.35">
      <c r="A1323" s="69">
        <f>'Energy - Master'!A1322</f>
        <v>47342</v>
      </c>
      <c r="B1323" s="24" t="str">
        <f t="shared" si="342"/>
        <v>Aug-2029</v>
      </c>
      <c r="C1323" s="34" t="str">
        <f t="shared" si="350"/>
        <v/>
      </c>
      <c r="D1323" s="8"/>
      <c r="E1323" s="22" t="str">
        <f t="shared" si="343"/>
        <v/>
      </c>
      <c r="F1323" s="34" t="str">
        <f t="shared" si="351"/>
        <v/>
      </c>
      <c r="G1323" s="8"/>
      <c r="H1323" s="22" t="str">
        <f t="shared" si="344"/>
        <v/>
      </c>
      <c r="I1323" s="34" t="str">
        <f t="shared" si="352"/>
        <v/>
      </c>
      <c r="J1323" s="8"/>
      <c r="K1323" s="22" t="str">
        <f t="shared" si="345"/>
        <v/>
      </c>
      <c r="L1323" s="34" t="str">
        <f t="shared" si="353"/>
        <v/>
      </c>
      <c r="M1323" s="8"/>
      <c r="N1323" s="22" t="str">
        <f t="shared" si="346"/>
        <v/>
      </c>
      <c r="O1323" s="34" t="str">
        <f t="shared" si="354"/>
        <v/>
      </c>
      <c r="P1323" s="8"/>
      <c r="Q1323" s="22" t="str">
        <f t="shared" si="347"/>
        <v/>
      </c>
      <c r="R1323" s="34" t="str">
        <f t="shared" si="355"/>
        <v/>
      </c>
      <c r="S1323" s="8"/>
      <c r="T1323" s="22" t="str">
        <f t="shared" si="348"/>
        <v/>
      </c>
      <c r="U1323" s="34" t="str">
        <f t="shared" si="356"/>
        <v/>
      </c>
      <c r="V1323" s="8"/>
      <c r="W1323" s="22" t="str">
        <f t="shared" si="349"/>
        <v/>
      </c>
    </row>
    <row r="1324" spans="1:23" ht="18" customHeight="1" x14ac:dyDescent="0.35">
      <c r="A1324" s="69">
        <f>'Energy - Master'!A1323</f>
        <v>47343</v>
      </c>
      <c r="B1324" s="24" t="str">
        <f t="shared" si="342"/>
        <v>Aug-2029</v>
      </c>
      <c r="C1324" s="34" t="str">
        <f t="shared" si="350"/>
        <v/>
      </c>
      <c r="D1324" s="8"/>
      <c r="E1324" s="22" t="str">
        <f t="shared" si="343"/>
        <v/>
      </c>
      <c r="F1324" s="34" t="str">
        <f t="shared" si="351"/>
        <v/>
      </c>
      <c r="G1324" s="8"/>
      <c r="H1324" s="22" t="str">
        <f t="shared" si="344"/>
        <v/>
      </c>
      <c r="I1324" s="34" t="str">
        <f t="shared" si="352"/>
        <v/>
      </c>
      <c r="J1324" s="8"/>
      <c r="K1324" s="22" t="str">
        <f t="shared" si="345"/>
        <v/>
      </c>
      <c r="L1324" s="34" t="str">
        <f t="shared" si="353"/>
        <v/>
      </c>
      <c r="M1324" s="8"/>
      <c r="N1324" s="22" t="str">
        <f t="shared" si="346"/>
        <v/>
      </c>
      <c r="O1324" s="34" t="str">
        <f t="shared" si="354"/>
        <v/>
      </c>
      <c r="P1324" s="8"/>
      <c r="Q1324" s="22" t="str">
        <f t="shared" si="347"/>
        <v/>
      </c>
      <c r="R1324" s="34" t="str">
        <f t="shared" si="355"/>
        <v/>
      </c>
      <c r="S1324" s="8"/>
      <c r="T1324" s="22" t="str">
        <f t="shared" si="348"/>
        <v/>
      </c>
      <c r="U1324" s="34" t="str">
        <f t="shared" si="356"/>
        <v/>
      </c>
      <c r="V1324" s="8"/>
      <c r="W1324" s="22" t="str">
        <f t="shared" si="349"/>
        <v/>
      </c>
    </row>
    <row r="1325" spans="1:23" ht="18" customHeight="1" x14ac:dyDescent="0.35">
      <c r="A1325" s="69">
        <f>'Energy - Master'!A1324</f>
        <v>47344</v>
      </c>
      <c r="B1325" s="24" t="str">
        <f t="shared" si="342"/>
        <v>Aug-2029</v>
      </c>
      <c r="C1325" s="34" t="str">
        <f t="shared" si="350"/>
        <v/>
      </c>
      <c r="D1325" s="8"/>
      <c r="E1325" s="22" t="str">
        <f t="shared" si="343"/>
        <v/>
      </c>
      <c r="F1325" s="34" t="str">
        <f t="shared" si="351"/>
        <v/>
      </c>
      <c r="G1325" s="8"/>
      <c r="H1325" s="22" t="str">
        <f t="shared" si="344"/>
        <v/>
      </c>
      <c r="I1325" s="34" t="str">
        <f t="shared" si="352"/>
        <v/>
      </c>
      <c r="J1325" s="8"/>
      <c r="K1325" s="22" t="str">
        <f t="shared" si="345"/>
        <v/>
      </c>
      <c r="L1325" s="34" t="str">
        <f t="shared" si="353"/>
        <v/>
      </c>
      <c r="M1325" s="8"/>
      <c r="N1325" s="22" t="str">
        <f t="shared" si="346"/>
        <v/>
      </c>
      <c r="O1325" s="34" t="str">
        <f t="shared" si="354"/>
        <v/>
      </c>
      <c r="P1325" s="8"/>
      <c r="Q1325" s="22" t="str">
        <f t="shared" si="347"/>
        <v/>
      </c>
      <c r="R1325" s="34" t="str">
        <f t="shared" si="355"/>
        <v/>
      </c>
      <c r="S1325" s="8"/>
      <c r="T1325" s="22" t="str">
        <f t="shared" si="348"/>
        <v/>
      </c>
      <c r="U1325" s="34" t="str">
        <f t="shared" si="356"/>
        <v/>
      </c>
      <c r="V1325" s="8"/>
      <c r="W1325" s="22" t="str">
        <f t="shared" si="349"/>
        <v/>
      </c>
    </row>
    <row r="1326" spans="1:23" ht="18" customHeight="1" x14ac:dyDescent="0.35">
      <c r="A1326" s="69">
        <f>'Energy - Master'!A1325</f>
        <v>47345</v>
      </c>
      <c r="B1326" s="24" t="str">
        <f t="shared" si="342"/>
        <v>Aug-2029</v>
      </c>
      <c r="C1326" s="34" t="str">
        <f t="shared" si="350"/>
        <v/>
      </c>
      <c r="D1326" s="8"/>
      <c r="E1326" s="22" t="str">
        <f t="shared" si="343"/>
        <v/>
      </c>
      <c r="F1326" s="34" t="str">
        <f t="shared" si="351"/>
        <v/>
      </c>
      <c r="G1326" s="8"/>
      <c r="H1326" s="22" t="str">
        <f t="shared" si="344"/>
        <v/>
      </c>
      <c r="I1326" s="34" t="str">
        <f t="shared" si="352"/>
        <v/>
      </c>
      <c r="J1326" s="8"/>
      <c r="K1326" s="22" t="str">
        <f t="shared" si="345"/>
        <v/>
      </c>
      <c r="L1326" s="34" t="str">
        <f t="shared" si="353"/>
        <v/>
      </c>
      <c r="M1326" s="8"/>
      <c r="N1326" s="22" t="str">
        <f t="shared" si="346"/>
        <v/>
      </c>
      <c r="O1326" s="34" t="str">
        <f t="shared" si="354"/>
        <v/>
      </c>
      <c r="P1326" s="8"/>
      <c r="Q1326" s="22" t="str">
        <f t="shared" si="347"/>
        <v/>
      </c>
      <c r="R1326" s="34" t="str">
        <f t="shared" si="355"/>
        <v/>
      </c>
      <c r="S1326" s="8"/>
      <c r="T1326" s="22" t="str">
        <f t="shared" si="348"/>
        <v/>
      </c>
      <c r="U1326" s="34" t="str">
        <f t="shared" si="356"/>
        <v/>
      </c>
      <c r="V1326" s="8"/>
      <c r="W1326" s="22" t="str">
        <f t="shared" si="349"/>
        <v/>
      </c>
    </row>
    <row r="1327" spans="1:23" ht="18" customHeight="1" x14ac:dyDescent="0.35">
      <c r="A1327" s="69">
        <f>'Energy - Master'!A1326</f>
        <v>47346</v>
      </c>
      <c r="B1327" s="24" t="str">
        <f t="shared" si="342"/>
        <v>Aug-2029</v>
      </c>
      <c r="C1327" s="34" t="str">
        <f t="shared" si="350"/>
        <v/>
      </c>
      <c r="D1327" s="8"/>
      <c r="E1327" s="22" t="str">
        <f t="shared" si="343"/>
        <v/>
      </c>
      <c r="F1327" s="34" t="str">
        <f t="shared" si="351"/>
        <v/>
      </c>
      <c r="G1327" s="8"/>
      <c r="H1327" s="22" t="str">
        <f t="shared" si="344"/>
        <v/>
      </c>
      <c r="I1327" s="34" t="str">
        <f t="shared" si="352"/>
        <v/>
      </c>
      <c r="J1327" s="8"/>
      <c r="K1327" s="22" t="str">
        <f t="shared" si="345"/>
        <v/>
      </c>
      <c r="L1327" s="34" t="str">
        <f t="shared" si="353"/>
        <v/>
      </c>
      <c r="M1327" s="8"/>
      <c r="N1327" s="22" t="str">
        <f t="shared" si="346"/>
        <v/>
      </c>
      <c r="O1327" s="34" t="str">
        <f t="shared" si="354"/>
        <v/>
      </c>
      <c r="P1327" s="8"/>
      <c r="Q1327" s="22" t="str">
        <f t="shared" si="347"/>
        <v/>
      </c>
      <c r="R1327" s="34" t="str">
        <f t="shared" si="355"/>
        <v/>
      </c>
      <c r="S1327" s="8"/>
      <c r="T1327" s="22" t="str">
        <f t="shared" si="348"/>
        <v/>
      </c>
      <c r="U1327" s="34" t="str">
        <f t="shared" si="356"/>
        <v/>
      </c>
      <c r="V1327" s="8"/>
      <c r="W1327" s="22" t="str">
        <f t="shared" si="349"/>
        <v/>
      </c>
    </row>
    <row r="1328" spans="1:23" ht="18" customHeight="1" x14ac:dyDescent="0.35">
      <c r="A1328" s="69">
        <f>'Energy - Master'!A1327</f>
        <v>47347</v>
      </c>
      <c r="B1328" s="24" t="str">
        <f t="shared" si="342"/>
        <v>Aug-2029</v>
      </c>
      <c r="C1328" s="34" t="str">
        <f t="shared" si="350"/>
        <v/>
      </c>
      <c r="D1328" s="8"/>
      <c r="E1328" s="22" t="str">
        <f t="shared" si="343"/>
        <v/>
      </c>
      <c r="F1328" s="34" t="str">
        <f t="shared" si="351"/>
        <v/>
      </c>
      <c r="G1328" s="8"/>
      <c r="H1328" s="22" t="str">
        <f t="shared" si="344"/>
        <v/>
      </c>
      <c r="I1328" s="34" t="str">
        <f t="shared" si="352"/>
        <v/>
      </c>
      <c r="J1328" s="8"/>
      <c r="K1328" s="22" t="str">
        <f t="shared" si="345"/>
        <v/>
      </c>
      <c r="L1328" s="34" t="str">
        <f t="shared" si="353"/>
        <v/>
      </c>
      <c r="M1328" s="8"/>
      <c r="N1328" s="22" t="str">
        <f t="shared" si="346"/>
        <v/>
      </c>
      <c r="O1328" s="34" t="str">
        <f t="shared" si="354"/>
        <v/>
      </c>
      <c r="P1328" s="8"/>
      <c r="Q1328" s="22" t="str">
        <f t="shared" si="347"/>
        <v/>
      </c>
      <c r="R1328" s="34" t="str">
        <f t="shared" si="355"/>
        <v/>
      </c>
      <c r="S1328" s="8"/>
      <c r="T1328" s="22" t="str">
        <f t="shared" si="348"/>
        <v/>
      </c>
      <c r="U1328" s="34" t="str">
        <f t="shared" si="356"/>
        <v/>
      </c>
      <c r="V1328" s="8"/>
      <c r="W1328" s="22" t="str">
        <f t="shared" si="349"/>
        <v/>
      </c>
    </row>
    <row r="1329" spans="1:23" ht="18" customHeight="1" x14ac:dyDescent="0.35">
      <c r="A1329" s="69">
        <f>'Energy - Master'!A1328</f>
        <v>47348</v>
      </c>
      <c r="B1329" s="24" t="str">
        <f t="shared" si="342"/>
        <v>Aug-2029</v>
      </c>
      <c r="C1329" s="34" t="str">
        <f t="shared" si="350"/>
        <v/>
      </c>
      <c r="D1329" s="8"/>
      <c r="E1329" s="22" t="str">
        <f t="shared" si="343"/>
        <v/>
      </c>
      <c r="F1329" s="34" t="str">
        <f t="shared" si="351"/>
        <v/>
      </c>
      <c r="G1329" s="8"/>
      <c r="H1329" s="22" t="str">
        <f t="shared" si="344"/>
        <v/>
      </c>
      <c r="I1329" s="34" t="str">
        <f t="shared" si="352"/>
        <v/>
      </c>
      <c r="J1329" s="8"/>
      <c r="K1329" s="22" t="str">
        <f t="shared" si="345"/>
        <v/>
      </c>
      <c r="L1329" s="34" t="str">
        <f t="shared" si="353"/>
        <v/>
      </c>
      <c r="M1329" s="8"/>
      <c r="N1329" s="22" t="str">
        <f t="shared" si="346"/>
        <v/>
      </c>
      <c r="O1329" s="34" t="str">
        <f t="shared" si="354"/>
        <v/>
      </c>
      <c r="P1329" s="8"/>
      <c r="Q1329" s="22" t="str">
        <f t="shared" si="347"/>
        <v/>
      </c>
      <c r="R1329" s="34" t="str">
        <f t="shared" si="355"/>
        <v/>
      </c>
      <c r="S1329" s="8"/>
      <c r="T1329" s="22" t="str">
        <f t="shared" si="348"/>
        <v/>
      </c>
      <c r="U1329" s="34" t="str">
        <f t="shared" si="356"/>
        <v/>
      </c>
      <c r="V1329" s="8"/>
      <c r="W1329" s="22" t="str">
        <f t="shared" si="349"/>
        <v/>
      </c>
    </row>
    <row r="1330" spans="1:23" ht="18" customHeight="1" x14ac:dyDescent="0.35">
      <c r="A1330" s="69">
        <f>'Energy - Master'!A1329</f>
        <v>47349</v>
      </c>
      <c r="B1330" s="24" t="str">
        <f t="shared" si="342"/>
        <v>Aug-2029</v>
      </c>
      <c r="C1330" s="34" t="str">
        <f t="shared" si="350"/>
        <v/>
      </c>
      <c r="D1330" s="8"/>
      <c r="E1330" s="22" t="str">
        <f t="shared" si="343"/>
        <v/>
      </c>
      <c r="F1330" s="34" t="str">
        <f t="shared" si="351"/>
        <v/>
      </c>
      <c r="G1330" s="8"/>
      <c r="H1330" s="22" t="str">
        <f t="shared" si="344"/>
        <v/>
      </c>
      <c r="I1330" s="34" t="str">
        <f t="shared" si="352"/>
        <v/>
      </c>
      <c r="J1330" s="8"/>
      <c r="K1330" s="22" t="str">
        <f t="shared" si="345"/>
        <v/>
      </c>
      <c r="L1330" s="34" t="str">
        <f t="shared" si="353"/>
        <v/>
      </c>
      <c r="M1330" s="8"/>
      <c r="N1330" s="22" t="str">
        <f t="shared" si="346"/>
        <v/>
      </c>
      <c r="O1330" s="34" t="str">
        <f t="shared" si="354"/>
        <v/>
      </c>
      <c r="P1330" s="8"/>
      <c r="Q1330" s="22" t="str">
        <f t="shared" si="347"/>
        <v/>
      </c>
      <c r="R1330" s="34" t="str">
        <f t="shared" si="355"/>
        <v/>
      </c>
      <c r="S1330" s="8"/>
      <c r="T1330" s="22" t="str">
        <f t="shared" si="348"/>
        <v/>
      </c>
      <c r="U1330" s="34" t="str">
        <f t="shared" si="356"/>
        <v/>
      </c>
      <c r="V1330" s="8"/>
      <c r="W1330" s="22" t="str">
        <f t="shared" si="349"/>
        <v/>
      </c>
    </row>
    <row r="1331" spans="1:23" ht="18" customHeight="1" x14ac:dyDescent="0.35">
      <c r="A1331" s="69">
        <f>'Energy - Master'!A1330</f>
        <v>47350</v>
      </c>
      <c r="B1331" s="24" t="str">
        <f t="shared" si="342"/>
        <v>Aug-2029</v>
      </c>
      <c r="C1331" s="34" t="str">
        <f t="shared" si="350"/>
        <v/>
      </c>
      <c r="D1331" s="8"/>
      <c r="E1331" s="22" t="str">
        <f t="shared" si="343"/>
        <v/>
      </c>
      <c r="F1331" s="34" t="str">
        <f t="shared" si="351"/>
        <v/>
      </c>
      <c r="G1331" s="8"/>
      <c r="H1331" s="22" t="str">
        <f t="shared" si="344"/>
        <v/>
      </c>
      <c r="I1331" s="34" t="str">
        <f t="shared" si="352"/>
        <v/>
      </c>
      <c r="J1331" s="8"/>
      <c r="K1331" s="22" t="str">
        <f t="shared" si="345"/>
        <v/>
      </c>
      <c r="L1331" s="34" t="str">
        <f t="shared" si="353"/>
        <v/>
      </c>
      <c r="M1331" s="8"/>
      <c r="N1331" s="22" t="str">
        <f t="shared" si="346"/>
        <v/>
      </c>
      <c r="O1331" s="34" t="str">
        <f t="shared" si="354"/>
        <v/>
      </c>
      <c r="P1331" s="8"/>
      <c r="Q1331" s="22" t="str">
        <f t="shared" si="347"/>
        <v/>
      </c>
      <c r="R1331" s="34" t="str">
        <f t="shared" si="355"/>
        <v/>
      </c>
      <c r="S1331" s="8"/>
      <c r="T1331" s="22" t="str">
        <f t="shared" si="348"/>
        <v/>
      </c>
      <c r="U1331" s="34" t="str">
        <f t="shared" si="356"/>
        <v/>
      </c>
      <c r="V1331" s="8"/>
      <c r="W1331" s="22" t="str">
        <f t="shared" si="349"/>
        <v/>
      </c>
    </row>
    <row r="1332" spans="1:23" ht="18" customHeight="1" x14ac:dyDescent="0.35">
      <c r="A1332" s="69">
        <f>'Energy - Master'!A1331</f>
        <v>47351</v>
      </c>
      <c r="B1332" s="24" t="str">
        <f t="shared" si="342"/>
        <v>Aug-2029</v>
      </c>
      <c r="C1332" s="34" t="str">
        <f t="shared" si="350"/>
        <v/>
      </c>
      <c r="D1332" s="8"/>
      <c r="E1332" s="22" t="str">
        <f t="shared" si="343"/>
        <v/>
      </c>
      <c r="F1332" s="34" t="str">
        <f t="shared" si="351"/>
        <v/>
      </c>
      <c r="G1332" s="8"/>
      <c r="H1332" s="22" t="str">
        <f t="shared" si="344"/>
        <v/>
      </c>
      <c r="I1332" s="34" t="str">
        <f t="shared" si="352"/>
        <v/>
      </c>
      <c r="J1332" s="8"/>
      <c r="K1332" s="22" t="str">
        <f t="shared" si="345"/>
        <v/>
      </c>
      <c r="L1332" s="34" t="str">
        <f t="shared" si="353"/>
        <v/>
      </c>
      <c r="M1332" s="8"/>
      <c r="N1332" s="22" t="str">
        <f t="shared" si="346"/>
        <v/>
      </c>
      <c r="O1332" s="34" t="str">
        <f t="shared" si="354"/>
        <v/>
      </c>
      <c r="P1332" s="8"/>
      <c r="Q1332" s="22" t="str">
        <f t="shared" si="347"/>
        <v/>
      </c>
      <c r="R1332" s="34" t="str">
        <f t="shared" si="355"/>
        <v/>
      </c>
      <c r="S1332" s="8"/>
      <c r="T1332" s="22" t="str">
        <f t="shared" si="348"/>
        <v/>
      </c>
      <c r="U1332" s="34" t="str">
        <f t="shared" si="356"/>
        <v/>
      </c>
      <c r="V1332" s="8"/>
      <c r="W1332" s="22" t="str">
        <f t="shared" si="349"/>
        <v/>
      </c>
    </row>
    <row r="1333" spans="1:23" ht="18" customHeight="1" x14ac:dyDescent="0.35">
      <c r="A1333" s="69">
        <f>'Energy - Master'!A1332</f>
        <v>47352</v>
      </c>
      <c r="B1333" s="24" t="str">
        <f t="shared" si="342"/>
        <v>Aug-2029</v>
      </c>
      <c r="C1333" s="34" t="str">
        <f t="shared" si="350"/>
        <v/>
      </c>
      <c r="D1333" s="8"/>
      <c r="E1333" s="22" t="str">
        <f t="shared" si="343"/>
        <v/>
      </c>
      <c r="F1333" s="34" t="str">
        <f t="shared" si="351"/>
        <v/>
      </c>
      <c r="G1333" s="8"/>
      <c r="H1333" s="22" t="str">
        <f t="shared" si="344"/>
        <v/>
      </c>
      <c r="I1333" s="34" t="str">
        <f t="shared" si="352"/>
        <v/>
      </c>
      <c r="J1333" s="8"/>
      <c r="K1333" s="22" t="str">
        <f t="shared" si="345"/>
        <v/>
      </c>
      <c r="L1333" s="34" t="str">
        <f t="shared" si="353"/>
        <v/>
      </c>
      <c r="M1333" s="8"/>
      <c r="N1333" s="22" t="str">
        <f t="shared" si="346"/>
        <v/>
      </c>
      <c r="O1333" s="34" t="str">
        <f t="shared" si="354"/>
        <v/>
      </c>
      <c r="P1333" s="8"/>
      <c r="Q1333" s="22" t="str">
        <f t="shared" si="347"/>
        <v/>
      </c>
      <c r="R1333" s="34" t="str">
        <f t="shared" si="355"/>
        <v/>
      </c>
      <c r="S1333" s="8"/>
      <c r="T1333" s="22" t="str">
        <f t="shared" si="348"/>
        <v/>
      </c>
      <c r="U1333" s="34" t="str">
        <f t="shared" si="356"/>
        <v/>
      </c>
      <c r="V1333" s="8"/>
      <c r="W1333" s="22" t="str">
        <f t="shared" si="349"/>
        <v/>
      </c>
    </row>
    <row r="1334" spans="1:23" ht="18" customHeight="1" x14ac:dyDescent="0.35">
      <c r="A1334" s="69">
        <f>'Energy - Master'!A1333</f>
        <v>47353</v>
      </c>
      <c r="B1334" s="24" t="str">
        <f t="shared" si="342"/>
        <v>Aug-2029</v>
      </c>
      <c r="C1334" s="34" t="str">
        <f t="shared" si="350"/>
        <v/>
      </c>
      <c r="D1334" s="8"/>
      <c r="E1334" s="22" t="str">
        <f t="shared" si="343"/>
        <v/>
      </c>
      <c r="F1334" s="34" t="str">
        <f t="shared" si="351"/>
        <v/>
      </c>
      <c r="G1334" s="8"/>
      <c r="H1334" s="22" t="str">
        <f t="shared" si="344"/>
        <v/>
      </c>
      <c r="I1334" s="34" t="str">
        <f t="shared" si="352"/>
        <v/>
      </c>
      <c r="J1334" s="8"/>
      <c r="K1334" s="22" t="str">
        <f t="shared" si="345"/>
        <v/>
      </c>
      <c r="L1334" s="34" t="str">
        <f t="shared" si="353"/>
        <v/>
      </c>
      <c r="M1334" s="8"/>
      <c r="N1334" s="22" t="str">
        <f t="shared" si="346"/>
        <v/>
      </c>
      <c r="O1334" s="34" t="str">
        <f t="shared" si="354"/>
        <v/>
      </c>
      <c r="P1334" s="8"/>
      <c r="Q1334" s="22" t="str">
        <f t="shared" si="347"/>
        <v/>
      </c>
      <c r="R1334" s="34" t="str">
        <f t="shared" si="355"/>
        <v/>
      </c>
      <c r="S1334" s="8"/>
      <c r="T1334" s="22" t="str">
        <f t="shared" si="348"/>
        <v/>
      </c>
      <c r="U1334" s="34" t="str">
        <f t="shared" si="356"/>
        <v/>
      </c>
      <c r="V1334" s="8"/>
      <c r="W1334" s="22" t="str">
        <f t="shared" si="349"/>
        <v/>
      </c>
    </row>
    <row r="1335" spans="1:23" ht="18" customHeight="1" x14ac:dyDescent="0.35">
      <c r="A1335" s="69">
        <f>'Energy - Master'!A1334</f>
        <v>47354</v>
      </c>
      <c r="B1335" s="24" t="str">
        <f t="shared" si="342"/>
        <v>Aug-2029</v>
      </c>
      <c r="C1335" s="34" t="str">
        <f t="shared" si="350"/>
        <v/>
      </c>
      <c r="D1335" s="8"/>
      <c r="E1335" s="22" t="str">
        <f t="shared" si="343"/>
        <v/>
      </c>
      <c r="F1335" s="34" t="str">
        <f t="shared" si="351"/>
        <v/>
      </c>
      <c r="G1335" s="8"/>
      <c r="H1335" s="22" t="str">
        <f t="shared" si="344"/>
        <v/>
      </c>
      <c r="I1335" s="34" t="str">
        <f t="shared" si="352"/>
        <v/>
      </c>
      <c r="J1335" s="8"/>
      <c r="K1335" s="22" t="str">
        <f t="shared" si="345"/>
        <v/>
      </c>
      <c r="L1335" s="34" t="str">
        <f t="shared" si="353"/>
        <v/>
      </c>
      <c r="M1335" s="8"/>
      <c r="N1335" s="22" t="str">
        <f t="shared" si="346"/>
        <v/>
      </c>
      <c r="O1335" s="34" t="str">
        <f t="shared" si="354"/>
        <v/>
      </c>
      <c r="P1335" s="8"/>
      <c r="Q1335" s="22" t="str">
        <f t="shared" si="347"/>
        <v/>
      </c>
      <c r="R1335" s="34" t="str">
        <f t="shared" si="355"/>
        <v/>
      </c>
      <c r="S1335" s="8"/>
      <c r="T1335" s="22" t="str">
        <f t="shared" si="348"/>
        <v/>
      </c>
      <c r="U1335" s="34" t="str">
        <f t="shared" si="356"/>
        <v/>
      </c>
      <c r="V1335" s="8"/>
      <c r="W1335" s="22" t="str">
        <f t="shared" si="349"/>
        <v/>
      </c>
    </row>
    <row r="1336" spans="1:23" ht="18" customHeight="1" x14ac:dyDescent="0.35">
      <c r="A1336" s="69">
        <f>'Energy - Master'!A1335</f>
        <v>47355</v>
      </c>
      <c r="B1336" s="24" t="str">
        <f t="shared" si="342"/>
        <v>Aug-2029</v>
      </c>
      <c r="C1336" s="34" t="str">
        <f t="shared" si="350"/>
        <v/>
      </c>
      <c r="D1336" s="8"/>
      <c r="E1336" s="22" t="str">
        <f t="shared" si="343"/>
        <v/>
      </c>
      <c r="F1336" s="34" t="str">
        <f t="shared" si="351"/>
        <v/>
      </c>
      <c r="G1336" s="8"/>
      <c r="H1336" s="22" t="str">
        <f t="shared" si="344"/>
        <v/>
      </c>
      <c r="I1336" s="34" t="str">
        <f t="shared" si="352"/>
        <v/>
      </c>
      <c r="J1336" s="8"/>
      <c r="K1336" s="22" t="str">
        <f t="shared" si="345"/>
        <v/>
      </c>
      <c r="L1336" s="34" t="str">
        <f t="shared" si="353"/>
        <v/>
      </c>
      <c r="M1336" s="8"/>
      <c r="N1336" s="22" t="str">
        <f t="shared" si="346"/>
        <v/>
      </c>
      <c r="O1336" s="34" t="str">
        <f t="shared" si="354"/>
        <v/>
      </c>
      <c r="P1336" s="8"/>
      <c r="Q1336" s="22" t="str">
        <f t="shared" si="347"/>
        <v/>
      </c>
      <c r="R1336" s="34" t="str">
        <f t="shared" si="355"/>
        <v/>
      </c>
      <c r="S1336" s="8"/>
      <c r="T1336" s="22" t="str">
        <f t="shared" si="348"/>
        <v/>
      </c>
      <c r="U1336" s="34" t="str">
        <f t="shared" si="356"/>
        <v/>
      </c>
      <c r="V1336" s="8"/>
      <c r="W1336" s="22" t="str">
        <f t="shared" si="349"/>
        <v/>
      </c>
    </row>
    <row r="1337" spans="1:23" ht="18" customHeight="1" x14ac:dyDescent="0.35">
      <c r="A1337" s="69">
        <f>'Energy - Master'!A1336</f>
        <v>47356</v>
      </c>
      <c r="B1337" s="24" t="str">
        <f t="shared" si="342"/>
        <v>Aug-2029</v>
      </c>
      <c r="C1337" s="34" t="str">
        <f t="shared" si="350"/>
        <v/>
      </c>
      <c r="D1337" s="8"/>
      <c r="E1337" s="22" t="str">
        <f t="shared" si="343"/>
        <v/>
      </c>
      <c r="F1337" s="34" t="str">
        <f t="shared" si="351"/>
        <v/>
      </c>
      <c r="G1337" s="8"/>
      <c r="H1337" s="22" t="str">
        <f t="shared" si="344"/>
        <v/>
      </c>
      <c r="I1337" s="34" t="str">
        <f t="shared" si="352"/>
        <v/>
      </c>
      <c r="J1337" s="8"/>
      <c r="K1337" s="22" t="str">
        <f t="shared" si="345"/>
        <v/>
      </c>
      <c r="L1337" s="34" t="str">
        <f t="shared" si="353"/>
        <v/>
      </c>
      <c r="M1337" s="8"/>
      <c r="N1337" s="22" t="str">
        <f t="shared" si="346"/>
        <v/>
      </c>
      <c r="O1337" s="34" t="str">
        <f t="shared" si="354"/>
        <v/>
      </c>
      <c r="P1337" s="8"/>
      <c r="Q1337" s="22" t="str">
        <f t="shared" si="347"/>
        <v/>
      </c>
      <c r="R1337" s="34" t="str">
        <f t="shared" si="355"/>
        <v/>
      </c>
      <c r="S1337" s="8"/>
      <c r="T1337" s="22" t="str">
        <f t="shared" si="348"/>
        <v/>
      </c>
      <c r="U1337" s="34" t="str">
        <f t="shared" si="356"/>
        <v/>
      </c>
      <c r="V1337" s="8"/>
      <c r="W1337" s="22" t="str">
        <f t="shared" si="349"/>
        <v/>
      </c>
    </row>
    <row r="1338" spans="1:23" ht="18" customHeight="1" x14ac:dyDescent="0.35">
      <c r="A1338" s="69">
        <f>'Energy - Master'!A1337</f>
        <v>47357</v>
      </c>
      <c r="B1338" s="24" t="str">
        <f t="shared" si="342"/>
        <v>Aug-2029</v>
      </c>
      <c r="C1338" s="34" t="str">
        <f t="shared" si="350"/>
        <v/>
      </c>
      <c r="D1338" s="8"/>
      <c r="E1338" s="22" t="str">
        <f t="shared" si="343"/>
        <v/>
      </c>
      <c r="F1338" s="34" t="str">
        <f t="shared" si="351"/>
        <v/>
      </c>
      <c r="G1338" s="8"/>
      <c r="H1338" s="22" t="str">
        <f t="shared" si="344"/>
        <v/>
      </c>
      <c r="I1338" s="34" t="str">
        <f t="shared" si="352"/>
        <v/>
      </c>
      <c r="J1338" s="8"/>
      <c r="K1338" s="22" t="str">
        <f t="shared" si="345"/>
        <v/>
      </c>
      <c r="L1338" s="34" t="str">
        <f t="shared" si="353"/>
        <v/>
      </c>
      <c r="M1338" s="8"/>
      <c r="N1338" s="22" t="str">
        <f t="shared" si="346"/>
        <v/>
      </c>
      <c r="O1338" s="34" t="str">
        <f t="shared" si="354"/>
        <v/>
      </c>
      <c r="P1338" s="8"/>
      <c r="Q1338" s="22" t="str">
        <f t="shared" si="347"/>
        <v/>
      </c>
      <c r="R1338" s="34" t="str">
        <f t="shared" si="355"/>
        <v/>
      </c>
      <c r="S1338" s="8"/>
      <c r="T1338" s="22" t="str">
        <f t="shared" si="348"/>
        <v/>
      </c>
      <c r="U1338" s="34" t="str">
        <f t="shared" si="356"/>
        <v/>
      </c>
      <c r="V1338" s="8"/>
      <c r="W1338" s="22" t="str">
        <f t="shared" si="349"/>
        <v/>
      </c>
    </row>
    <row r="1339" spans="1:23" ht="18" customHeight="1" x14ac:dyDescent="0.35">
      <c r="A1339" s="69">
        <f>'Energy - Master'!A1338</f>
        <v>47358</v>
      </c>
      <c r="B1339" s="24" t="str">
        <f t="shared" si="342"/>
        <v>Aug-2029</v>
      </c>
      <c r="C1339" s="34" t="str">
        <f t="shared" si="350"/>
        <v/>
      </c>
      <c r="D1339" s="8"/>
      <c r="E1339" s="22" t="str">
        <f t="shared" si="343"/>
        <v/>
      </c>
      <c r="F1339" s="34" t="str">
        <f t="shared" si="351"/>
        <v/>
      </c>
      <c r="G1339" s="8"/>
      <c r="H1339" s="22" t="str">
        <f t="shared" si="344"/>
        <v/>
      </c>
      <c r="I1339" s="34" t="str">
        <f t="shared" si="352"/>
        <v/>
      </c>
      <c r="J1339" s="8"/>
      <c r="K1339" s="22" t="str">
        <f t="shared" si="345"/>
        <v/>
      </c>
      <c r="L1339" s="34" t="str">
        <f t="shared" si="353"/>
        <v/>
      </c>
      <c r="M1339" s="8"/>
      <c r="N1339" s="22" t="str">
        <f t="shared" si="346"/>
        <v/>
      </c>
      <c r="O1339" s="34" t="str">
        <f t="shared" si="354"/>
        <v/>
      </c>
      <c r="P1339" s="8"/>
      <c r="Q1339" s="22" t="str">
        <f t="shared" si="347"/>
        <v/>
      </c>
      <c r="R1339" s="34" t="str">
        <f t="shared" si="355"/>
        <v/>
      </c>
      <c r="S1339" s="8"/>
      <c r="T1339" s="22" t="str">
        <f t="shared" si="348"/>
        <v/>
      </c>
      <c r="U1339" s="34" t="str">
        <f t="shared" si="356"/>
        <v/>
      </c>
      <c r="V1339" s="8"/>
      <c r="W1339" s="22" t="str">
        <f t="shared" si="349"/>
        <v/>
      </c>
    </row>
    <row r="1340" spans="1:23" ht="18" customHeight="1" x14ac:dyDescent="0.35">
      <c r="A1340" s="69">
        <f>'Energy - Master'!A1339</f>
        <v>47359</v>
      </c>
      <c r="B1340" s="24" t="str">
        <f t="shared" si="342"/>
        <v>Aug-2029</v>
      </c>
      <c r="C1340" s="34" t="str">
        <f t="shared" si="350"/>
        <v/>
      </c>
      <c r="D1340" s="8"/>
      <c r="E1340" s="22" t="str">
        <f t="shared" si="343"/>
        <v/>
      </c>
      <c r="F1340" s="34" t="str">
        <f t="shared" si="351"/>
        <v/>
      </c>
      <c r="G1340" s="8"/>
      <c r="H1340" s="22" t="str">
        <f t="shared" si="344"/>
        <v/>
      </c>
      <c r="I1340" s="34" t="str">
        <f t="shared" si="352"/>
        <v/>
      </c>
      <c r="J1340" s="8"/>
      <c r="K1340" s="22" t="str">
        <f t="shared" si="345"/>
        <v/>
      </c>
      <c r="L1340" s="34" t="str">
        <f t="shared" si="353"/>
        <v/>
      </c>
      <c r="M1340" s="8"/>
      <c r="N1340" s="22" t="str">
        <f t="shared" si="346"/>
        <v/>
      </c>
      <c r="O1340" s="34" t="str">
        <f t="shared" si="354"/>
        <v/>
      </c>
      <c r="P1340" s="8"/>
      <c r="Q1340" s="22" t="str">
        <f t="shared" si="347"/>
        <v/>
      </c>
      <c r="R1340" s="34" t="str">
        <f t="shared" si="355"/>
        <v/>
      </c>
      <c r="S1340" s="8"/>
      <c r="T1340" s="22" t="str">
        <f t="shared" si="348"/>
        <v/>
      </c>
      <c r="U1340" s="34" t="str">
        <f t="shared" si="356"/>
        <v/>
      </c>
      <c r="V1340" s="8"/>
      <c r="W1340" s="22" t="str">
        <f t="shared" si="349"/>
        <v/>
      </c>
    </row>
    <row r="1341" spans="1:23" ht="18" customHeight="1" x14ac:dyDescent="0.35">
      <c r="A1341" s="69">
        <f>'Energy - Master'!A1340</f>
        <v>47360</v>
      </c>
      <c r="B1341" s="24" t="str">
        <f t="shared" si="342"/>
        <v>Aug-2029</v>
      </c>
      <c r="C1341" s="34" t="str">
        <f t="shared" si="350"/>
        <v/>
      </c>
      <c r="D1341" s="8"/>
      <c r="E1341" s="22" t="str">
        <f t="shared" si="343"/>
        <v/>
      </c>
      <c r="F1341" s="34" t="str">
        <f t="shared" si="351"/>
        <v/>
      </c>
      <c r="G1341" s="8"/>
      <c r="H1341" s="22" t="str">
        <f t="shared" si="344"/>
        <v/>
      </c>
      <c r="I1341" s="34" t="str">
        <f t="shared" si="352"/>
        <v/>
      </c>
      <c r="J1341" s="8"/>
      <c r="K1341" s="22" t="str">
        <f t="shared" si="345"/>
        <v/>
      </c>
      <c r="L1341" s="34" t="str">
        <f t="shared" si="353"/>
        <v/>
      </c>
      <c r="M1341" s="8"/>
      <c r="N1341" s="22" t="str">
        <f t="shared" si="346"/>
        <v/>
      </c>
      <c r="O1341" s="34" t="str">
        <f t="shared" si="354"/>
        <v/>
      </c>
      <c r="P1341" s="8"/>
      <c r="Q1341" s="22" t="str">
        <f t="shared" si="347"/>
        <v/>
      </c>
      <c r="R1341" s="34" t="str">
        <f t="shared" si="355"/>
        <v/>
      </c>
      <c r="S1341" s="8"/>
      <c r="T1341" s="22" t="str">
        <f t="shared" si="348"/>
        <v/>
      </c>
      <c r="U1341" s="34" t="str">
        <f t="shared" si="356"/>
        <v/>
      </c>
      <c r="V1341" s="8"/>
      <c r="W1341" s="22" t="str">
        <f t="shared" si="349"/>
        <v/>
      </c>
    </row>
    <row r="1342" spans="1:23" ht="18" customHeight="1" x14ac:dyDescent="0.35">
      <c r="A1342" s="69">
        <f>'Energy - Master'!A1341</f>
        <v>47361</v>
      </c>
      <c r="B1342" s="24" t="str">
        <f t="shared" si="342"/>
        <v>Aug-2029</v>
      </c>
      <c r="C1342" s="34" t="str">
        <f t="shared" si="350"/>
        <v/>
      </c>
      <c r="D1342" s="8"/>
      <c r="E1342" s="22" t="str">
        <f t="shared" si="343"/>
        <v/>
      </c>
      <c r="F1342" s="34" t="str">
        <f t="shared" si="351"/>
        <v/>
      </c>
      <c r="G1342" s="8"/>
      <c r="H1342" s="22" t="str">
        <f t="shared" si="344"/>
        <v/>
      </c>
      <c r="I1342" s="34" t="str">
        <f t="shared" si="352"/>
        <v/>
      </c>
      <c r="J1342" s="8"/>
      <c r="K1342" s="22" t="str">
        <f t="shared" si="345"/>
        <v/>
      </c>
      <c r="L1342" s="34" t="str">
        <f t="shared" si="353"/>
        <v/>
      </c>
      <c r="M1342" s="8"/>
      <c r="N1342" s="22" t="str">
        <f t="shared" si="346"/>
        <v/>
      </c>
      <c r="O1342" s="34" t="str">
        <f t="shared" si="354"/>
        <v/>
      </c>
      <c r="P1342" s="8"/>
      <c r="Q1342" s="22" t="str">
        <f t="shared" si="347"/>
        <v/>
      </c>
      <c r="R1342" s="34" t="str">
        <f t="shared" si="355"/>
        <v/>
      </c>
      <c r="S1342" s="8"/>
      <c r="T1342" s="22" t="str">
        <f t="shared" si="348"/>
        <v/>
      </c>
      <c r="U1342" s="34" t="str">
        <f t="shared" si="356"/>
        <v/>
      </c>
      <c r="V1342" s="8"/>
      <c r="W1342" s="22" t="str">
        <f t="shared" si="349"/>
        <v/>
      </c>
    </row>
    <row r="1343" spans="1:23" ht="18" customHeight="1" x14ac:dyDescent="0.35">
      <c r="A1343" s="69">
        <f>'Energy - Master'!A1342</f>
        <v>47362</v>
      </c>
      <c r="B1343" s="24" t="str">
        <f t="shared" si="342"/>
        <v>Sep-2029</v>
      </c>
      <c r="C1343" s="34" t="str">
        <f t="shared" si="350"/>
        <v/>
      </c>
      <c r="D1343" s="8"/>
      <c r="E1343" s="22" t="str">
        <f t="shared" si="343"/>
        <v/>
      </c>
      <c r="F1343" s="34" t="str">
        <f t="shared" si="351"/>
        <v/>
      </c>
      <c r="G1343" s="8"/>
      <c r="H1343" s="22" t="str">
        <f t="shared" si="344"/>
        <v/>
      </c>
      <c r="I1343" s="34" t="str">
        <f t="shared" si="352"/>
        <v/>
      </c>
      <c r="J1343" s="8"/>
      <c r="K1343" s="22" t="str">
        <f t="shared" si="345"/>
        <v/>
      </c>
      <c r="L1343" s="34" t="str">
        <f t="shared" si="353"/>
        <v/>
      </c>
      <c r="M1343" s="8"/>
      <c r="N1343" s="22" t="str">
        <f t="shared" si="346"/>
        <v/>
      </c>
      <c r="O1343" s="34" t="str">
        <f t="shared" si="354"/>
        <v/>
      </c>
      <c r="P1343" s="8"/>
      <c r="Q1343" s="22" t="str">
        <f t="shared" si="347"/>
        <v/>
      </c>
      <c r="R1343" s="34" t="str">
        <f t="shared" si="355"/>
        <v/>
      </c>
      <c r="S1343" s="8"/>
      <c r="T1343" s="22" t="str">
        <f t="shared" si="348"/>
        <v/>
      </c>
      <c r="U1343" s="34" t="str">
        <f t="shared" si="356"/>
        <v/>
      </c>
      <c r="V1343" s="8"/>
      <c r="W1343" s="22" t="str">
        <f t="shared" si="349"/>
        <v/>
      </c>
    </row>
    <row r="1344" spans="1:23" ht="18" customHeight="1" x14ac:dyDescent="0.35">
      <c r="A1344" s="69">
        <f>'Energy - Master'!A1343</f>
        <v>47363</v>
      </c>
      <c r="B1344" s="24" t="str">
        <f t="shared" si="342"/>
        <v>Sep-2029</v>
      </c>
      <c r="C1344" s="34" t="str">
        <f t="shared" si="350"/>
        <v/>
      </c>
      <c r="D1344" s="8"/>
      <c r="E1344" s="22" t="str">
        <f t="shared" si="343"/>
        <v/>
      </c>
      <c r="F1344" s="34" t="str">
        <f t="shared" si="351"/>
        <v/>
      </c>
      <c r="G1344" s="8"/>
      <c r="H1344" s="22" t="str">
        <f t="shared" si="344"/>
        <v/>
      </c>
      <c r="I1344" s="34" t="str">
        <f t="shared" si="352"/>
        <v/>
      </c>
      <c r="J1344" s="8"/>
      <c r="K1344" s="22" t="str">
        <f t="shared" si="345"/>
        <v/>
      </c>
      <c r="L1344" s="34" t="str">
        <f t="shared" si="353"/>
        <v/>
      </c>
      <c r="M1344" s="8"/>
      <c r="N1344" s="22" t="str">
        <f t="shared" si="346"/>
        <v/>
      </c>
      <c r="O1344" s="34" t="str">
        <f t="shared" si="354"/>
        <v/>
      </c>
      <c r="P1344" s="8"/>
      <c r="Q1344" s="22" t="str">
        <f t="shared" si="347"/>
        <v/>
      </c>
      <c r="R1344" s="34" t="str">
        <f t="shared" si="355"/>
        <v/>
      </c>
      <c r="S1344" s="8"/>
      <c r="T1344" s="22" t="str">
        <f t="shared" si="348"/>
        <v/>
      </c>
      <c r="U1344" s="34" t="str">
        <f t="shared" si="356"/>
        <v/>
      </c>
      <c r="V1344" s="8"/>
      <c r="W1344" s="22" t="str">
        <f t="shared" si="349"/>
        <v/>
      </c>
    </row>
    <row r="1345" spans="1:23" ht="18" customHeight="1" x14ac:dyDescent="0.35">
      <c r="A1345" s="69">
        <f>'Energy - Master'!A1344</f>
        <v>47364</v>
      </c>
      <c r="B1345" s="24" t="str">
        <f t="shared" si="342"/>
        <v>Sep-2029</v>
      </c>
      <c r="C1345" s="34" t="str">
        <f t="shared" si="350"/>
        <v/>
      </c>
      <c r="D1345" s="8"/>
      <c r="E1345" s="22" t="str">
        <f t="shared" si="343"/>
        <v/>
      </c>
      <c r="F1345" s="34" t="str">
        <f t="shared" si="351"/>
        <v/>
      </c>
      <c r="G1345" s="8"/>
      <c r="H1345" s="22" t="str">
        <f t="shared" si="344"/>
        <v/>
      </c>
      <c r="I1345" s="34" t="str">
        <f t="shared" si="352"/>
        <v/>
      </c>
      <c r="J1345" s="8"/>
      <c r="K1345" s="22" t="str">
        <f t="shared" si="345"/>
        <v/>
      </c>
      <c r="L1345" s="34" t="str">
        <f t="shared" si="353"/>
        <v/>
      </c>
      <c r="M1345" s="8"/>
      <c r="N1345" s="22" t="str">
        <f t="shared" si="346"/>
        <v/>
      </c>
      <c r="O1345" s="34" t="str">
        <f t="shared" si="354"/>
        <v/>
      </c>
      <c r="P1345" s="8"/>
      <c r="Q1345" s="22" t="str">
        <f t="shared" si="347"/>
        <v/>
      </c>
      <c r="R1345" s="34" t="str">
        <f t="shared" si="355"/>
        <v/>
      </c>
      <c r="S1345" s="8"/>
      <c r="T1345" s="22" t="str">
        <f t="shared" si="348"/>
        <v/>
      </c>
      <c r="U1345" s="34" t="str">
        <f t="shared" si="356"/>
        <v/>
      </c>
      <c r="V1345" s="8"/>
      <c r="W1345" s="22" t="str">
        <f t="shared" si="349"/>
        <v/>
      </c>
    </row>
    <row r="1346" spans="1:23" ht="18" customHeight="1" x14ac:dyDescent="0.35">
      <c r="A1346" s="69">
        <f>'Energy - Master'!A1345</f>
        <v>47365</v>
      </c>
      <c r="B1346" s="24" t="str">
        <f t="shared" si="342"/>
        <v>Sep-2029</v>
      </c>
      <c r="C1346" s="34" t="str">
        <f t="shared" si="350"/>
        <v/>
      </c>
      <c r="D1346" s="8"/>
      <c r="E1346" s="22" t="str">
        <f t="shared" si="343"/>
        <v/>
      </c>
      <c r="F1346" s="34" t="str">
        <f t="shared" si="351"/>
        <v/>
      </c>
      <c r="G1346" s="8"/>
      <c r="H1346" s="22" t="str">
        <f t="shared" si="344"/>
        <v/>
      </c>
      <c r="I1346" s="34" t="str">
        <f t="shared" si="352"/>
        <v/>
      </c>
      <c r="J1346" s="8"/>
      <c r="K1346" s="22" t="str">
        <f t="shared" si="345"/>
        <v/>
      </c>
      <c r="L1346" s="34" t="str">
        <f t="shared" si="353"/>
        <v/>
      </c>
      <c r="M1346" s="8"/>
      <c r="N1346" s="22" t="str">
        <f t="shared" si="346"/>
        <v/>
      </c>
      <c r="O1346" s="34" t="str">
        <f t="shared" si="354"/>
        <v/>
      </c>
      <c r="P1346" s="8"/>
      <c r="Q1346" s="22" t="str">
        <f t="shared" si="347"/>
        <v/>
      </c>
      <c r="R1346" s="34" t="str">
        <f t="shared" si="355"/>
        <v/>
      </c>
      <c r="S1346" s="8"/>
      <c r="T1346" s="22" t="str">
        <f t="shared" si="348"/>
        <v/>
      </c>
      <c r="U1346" s="34" t="str">
        <f t="shared" si="356"/>
        <v/>
      </c>
      <c r="V1346" s="8"/>
      <c r="W1346" s="22" t="str">
        <f t="shared" si="349"/>
        <v/>
      </c>
    </row>
    <row r="1347" spans="1:23" ht="18" customHeight="1" x14ac:dyDescent="0.35">
      <c r="A1347" s="69">
        <f>'Energy - Master'!A1346</f>
        <v>47366</v>
      </c>
      <c r="B1347" s="24" t="str">
        <f t="shared" si="342"/>
        <v>Sep-2029</v>
      </c>
      <c r="C1347" s="34" t="str">
        <f t="shared" si="350"/>
        <v/>
      </c>
      <c r="D1347" s="8"/>
      <c r="E1347" s="22" t="str">
        <f t="shared" si="343"/>
        <v/>
      </c>
      <c r="F1347" s="34" t="str">
        <f t="shared" si="351"/>
        <v/>
      </c>
      <c r="G1347" s="8"/>
      <c r="H1347" s="22" t="str">
        <f t="shared" si="344"/>
        <v/>
      </c>
      <c r="I1347" s="34" t="str">
        <f t="shared" si="352"/>
        <v/>
      </c>
      <c r="J1347" s="8"/>
      <c r="K1347" s="22" t="str">
        <f t="shared" si="345"/>
        <v/>
      </c>
      <c r="L1347" s="34" t="str">
        <f t="shared" si="353"/>
        <v/>
      </c>
      <c r="M1347" s="8"/>
      <c r="N1347" s="22" t="str">
        <f t="shared" si="346"/>
        <v/>
      </c>
      <c r="O1347" s="34" t="str">
        <f t="shared" si="354"/>
        <v/>
      </c>
      <c r="P1347" s="8"/>
      <c r="Q1347" s="22" t="str">
        <f t="shared" si="347"/>
        <v/>
      </c>
      <c r="R1347" s="34" t="str">
        <f t="shared" si="355"/>
        <v/>
      </c>
      <c r="S1347" s="8"/>
      <c r="T1347" s="22" t="str">
        <f t="shared" si="348"/>
        <v/>
      </c>
      <c r="U1347" s="34" t="str">
        <f t="shared" si="356"/>
        <v/>
      </c>
      <c r="V1347" s="8"/>
      <c r="W1347" s="22" t="str">
        <f t="shared" si="349"/>
        <v/>
      </c>
    </row>
    <row r="1348" spans="1:23" ht="18" customHeight="1" x14ac:dyDescent="0.35">
      <c r="A1348" s="69">
        <f>'Energy - Master'!A1347</f>
        <v>47367</v>
      </c>
      <c r="B1348" s="24" t="str">
        <f t="shared" ref="B1348:B1411" si="357">IF(A1348="","",TEXT(A1348,"MMM-YYYY"))</f>
        <v>Sep-2029</v>
      </c>
      <c r="C1348" s="34" t="str">
        <f t="shared" si="350"/>
        <v/>
      </c>
      <c r="D1348" s="8"/>
      <c r="E1348" s="22" t="str">
        <f t="shared" ref="E1348:E1411" si="358">IF(OR(C1348="",D1348=""),"",D1348-C1348)</f>
        <v/>
      </c>
      <c r="F1348" s="34" t="str">
        <f t="shared" si="351"/>
        <v/>
      </c>
      <c r="G1348" s="8"/>
      <c r="H1348" s="22" t="str">
        <f t="shared" ref="H1348:H1411" si="359">IF(OR(F1348="",G1348=""),"",G1348-F1348)</f>
        <v/>
      </c>
      <c r="I1348" s="34" t="str">
        <f t="shared" si="352"/>
        <v/>
      </c>
      <c r="J1348" s="8"/>
      <c r="K1348" s="22" t="str">
        <f t="shared" ref="K1348:K1411" si="360">IF(OR(I1348="",J1348=""),"",J1348-I1348)</f>
        <v/>
      </c>
      <c r="L1348" s="34" t="str">
        <f t="shared" si="353"/>
        <v/>
      </c>
      <c r="M1348" s="8"/>
      <c r="N1348" s="22" t="str">
        <f t="shared" ref="N1348:N1411" si="361">IF(OR(L1348="",M1348=""),"",M1348-L1348)</f>
        <v/>
      </c>
      <c r="O1348" s="34" t="str">
        <f t="shared" si="354"/>
        <v/>
      </c>
      <c r="P1348" s="8"/>
      <c r="Q1348" s="22" t="str">
        <f t="shared" ref="Q1348:Q1411" si="362">IF(OR(O1348="",P1348=""),"",P1348-O1348)</f>
        <v/>
      </c>
      <c r="R1348" s="34" t="str">
        <f t="shared" si="355"/>
        <v/>
      </c>
      <c r="S1348" s="8"/>
      <c r="T1348" s="22" t="str">
        <f t="shared" ref="T1348:T1411" si="363">IF(OR(R1348="",S1348=""),"",S1348-R1348)</f>
        <v/>
      </c>
      <c r="U1348" s="34" t="str">
        <f t="shared" si="356"/>
        <v/>
      </c>
      <c r="V1348" s="8"/>
      <c r="W1348" s="22" t="str">
        <f t="shared" ref="W1348:W1411" si="364">IF(OR(U1348="",V1348=""),"",V1348-U1348)</f>
        <v/>
      </c>
    </row>
    <row r="1349" spans="1:23" ht="18" customHeight="1" x14ac:dyDescent="0.35">
      <c r="A1349" s="69">
        <f>'Energy - Master'!A1348</f>
        <v>47368</v>
      </c>
      <c r="B1349" s="24" t="str">
        <f t="shared" si="357"/>
        <v>Sep-2029</v>
      </c>
      <c r="C1349" s="34" t="str">
        <f t="shared" ref="C1349:C1412" si="365">IF(D1348="","",D1348)</f>
        <v/>
      </c>
      <c r="D1349" s="8"/>
      <c r="E1349" s="22" t="str">
        <f t="shared" si="358"/>
        <v/>
      </c>
      <c r="F1349" s="34" t="str">
        <f t="shared" ref="F1349:F1412" si="366">IF(G1348="","",G1348)</f>
        <v/>
      </c>
      <c r="G1349" s="8"/>
      <c r="H1349" s="22" t="str">
        <f t="shared" si="359"/>
        <v/>
      </c>
      <c r="I1349" s="34" t="str">
        <f t="shared" ref="I1349:I1412" si="367">IF(J1348="","",J1348)</f>
        <v/>
      </c>
      <c r="J1349" s="8"/>
      <c r="K1349" s="22" t="str">
        <f t="shared" si="360"/>
        <v/>
      </c>
      <c r="L1349" s="34" t="str">
        <f t="shared" ref="L1349:L1412" si="368">IF(M1348="","",M1348)</f>
        <v/>
      </c>
      <c r="M1349" s="8"/>
      <c r="N1349" s="22" t="str">
        <f t="shared" si="361"/>
        <v/>
      </c>
      <c r="O1349" s="34" t="str">
        <f t="shared" ref="O1349:O1412" si="369">IF(P1348="","",P1348)</f>
        <v/>
      </c>
      <c r="P1349" s="8"/>
      <c r="Q1349" s="22" t="str">
        <f t="shared" si="362"/>
        <v/>
      </c>
      <c r="R1349" s="34" t="str">
        <f t="shared" ref="R1349:R1412" si="370">IF(S1348="","",S1348)</f>
        <v/>
      </c>
      <c r="S1349" s="8"/>
      <c r="T1349" s="22" t="str">
        <f t="shared" si="363"/>
        <v/>
      </c>
      <c r="U1349" s="34" t="str">
        <f t="shared" ref="U1349:U1412" si="371">IF(V1348="","",V1348)</f>
        <v/>
      </c>
      <c r="V1349" s="8"/>
      <c r="W1349" s="22" t="str">
        <f t="shared" si="364"/>
        <v/>
      </c>
    </row>
    <row r="1350" spans="1:23" ht="18" customHeight="1" x14ac:dyDescent="0.35">
      <c r="A1350" s="69">
        <f>'Energy - Master'!A1349</f>
        <v>47369</v>
      </c>
      <c r="B1350" s="24" t="str">
        <f t="shared" si="357"/>
        <v>Sep-2029</v>
      </c>
      <c r="C1350" s="34" t="str">
        <f t="shared" si="365"/>
        <v/>
      </c>
      <c r="D1350" s="8"/>
      <c r="E1350" s="22" t="str">
        <f t="shared" si="358"/>
        <v/>
      </c>
      <c r="F1350" s="34" t="str">
        <f t="shared" si="366"/>
        <v/>
      </c>
      <c r="G1350" s="8"/>
      <c r="H1350" s="22" t="str">
        <f t="shared" si="359"/>
        <v/>
      </c>
      <c r="I1350" s="34" t="str">
        <f t="shared" si="367"/>
        <v/>
      </c>
      <c r="J1350" s="8"/>
      <c r="K1350" s="22" t="str">
        <f t="shared" si="360"/>
        <v/>
      </c>
      <c r="L1350" s="34" t="str">
        <f t="shared" si="368"/>
        <v/>
      </c>
      <c r="M1350" s="8"/>
      <c r="N1350" s="22" t="str">
        <f t="shared" si="361"/>
        <v/>
      </c>
      <c r="O1350" s="34" t="str">
        <f t="shared" si="369"/>
        <v/>
      </c>
      <c r="P1350" s="8"/>
      <c r="Q1350" s="22" t="str">
        <f t="shared" si="362"/>
        <v/>
      </c>
      <c r="R1350" s="34" t="str">
        <f t="shared" si="370"/>
        <v/>
      </c>
      <c r="S1350" s="8"/>
      <c r="T1350" s="22" t="str">
        <f t="shared" si="363"/>
        <v/>
      </c>
      <c r="U1350" s="34" t="str">
        <f t="shared" si="371"/>
        <v/>
      </c>
      <c r="V1350" s="8"/>
      <c r="W1350" s="22" t="str">
        <f t="shared" si="364"/>
        <v/>
      </c>
    </row>
    <row r="1351" spans="1:23" ht="18" customHeight="1" x14ac:dyDescent="0.35">
      <c r="A1351" s="69">
        <f>'Energy - Master'!A1350</f>
        <v>47370</v>
      </c>
      <c r="B1351" s="24" t="str">
        <f t="shared" si="357"/>
        <v>Sep-2029</v>
      </c>
      <c r="C1351" s="34" t="str">
        <f t="shared" si="365"/>
        <v/>
      </c>
      <c r="D1351" s="8"/>
      <c r="E1351" s="22" t="str">
        <f t="shared" si="358"/>
        <v/>
      </c>
      <c r="F1351" s="34" t="str">
        <f t="shared" si="366"/>
        <v/>
      </c>
      <c r="G1351" s="8"/>
      <c r="H1351" s="22" t="str">
        <f t="shared" si="359"/>
        <v/>
      </c>
      <c r="I1351" s="34" t="str">
        <f t="shared" si="367"/>
        <v/>
      </c>
      <c r="J1351" s="8"/>
      <c r="K1351" s="22" t="str">
        <f t="shared" si="360"/>
        <v/>
      </c>
      <c r="L1351" s="34" t="str">
        <f t="shared" si="368"/>
        <v/>
      </c>
      <c r="M1351" s="8"/>
      <c r="N1351" s="22" t="str">
        <f t="shared" si="361"/>
        <v/>
      </c>
      <c r="O1351" s="34" t="str">
        <f t="shared" si="369"/>
        <v/>
      </c>
      <c r="P1351" s="8"/>
      <c r="Q1351" s="22" t="str">
        <f t="shared" si="362"/>
        <v/>
      </c>
      <c r="R1351" s="34" t="str">
        <f t="shared" si="370"/>
        <v/>
      </c>
      <c r="S1351" s="8"/>
      <c r="T1351" s="22" t="str">
        <f t="shared" si="363"/>
        <v/>
      </c>
      <c r="U1351" s="34" t="str">
        <f t="shared" si="371"/>
        <v/>
      </c>
      <c r="V1351" s="8"/>
      <c r="W1351" s="22" t="str">
        <f t="shared" si="364"/>
        <v/>
      </c>
    </row>
    <row r="1352" spans="1:23" ht="18" customHeight="1" x14ac:dyDescent="0.35">
      <c r="A1352" s="69">
        <f>'Energy - Master'!A1351</f>
        <v>47371</v>
      </c>
      <c r="B1352" s="24" t="str">
        <f t="shared" si="357"/>
        <v>Sep-2029</v>
      </c>
      <c r="C1352" s="34" t="str">
        <f t="shared" si="365"/>
        <v/>
      </c>
      <c r="D1352" s="8"/>
      <c r="E1352" s="22" t="str">
        <f t="shared" si="358"/>
        <v/>
      </c>
      <c r="F1352" s="34" t="str">
        <f t="shared" si="366"/>
        <v/>
      </c>
      <c r="G1352" s="8"/>
      <c r="H1352" s="22" t="str">
        <f t="shared" si="359"/>
        <v/>
      </c>
      <c r="I1352" s="34" t="str">
        <f t="shared" si="367"/>
        <v/>
      </c>
      <c r="J1352" s="8"/>
      <c r="K1352" s="22" t="str">
        <f t="shared" si="360"/>
        <v/>
      </c>
      <c r="L1352" s="34" t="str">
        <f t="shared" si="368"/>
        <v/>
      </c>
      <c r="M1352" s="8"/>
      <c r="N1352" s="22" t="str">
        <f t="shared" si="361"/>
        <v/>
      </c>
      <c r="O1352" s="34" t="str">
        <f t="shared" si="369"/>
        <v/>
      </c>
      <c r="P1352" s="8"/>
      <c r="Q1352" s="22" t="str">
        <f t="shared" si="362"/>
        <v/>
      </c>
      <c r="R1352" s="34" t="str">
        <f t="shared" si="370"/>
        <v/>
      </c>
      <c r="S1352" s="8"/>
      <c r="T1352" s="22" t="str">
        <f t="shared" si="363"/>
        <v/>
      </c>
      <c r="U1352" s="34" t="str">
        <f t="shared" si="371"/>
        <v/>
      </c>
      <c r="V1352" s="8"/>
      <c r="W1352" s="22" t="str">
        <f t="shared" si="364"/>
        <v/>
      </c>
    </row>
    <row r="1353" spans="1:23" ht="18" customHeight="1" x14ac:dyDescent="0.35">
      <c r="A1353" s="69">
        <f>'Energy - Master'!A1352</f>
        <v>47372</v>
      </c>
      <c r="B1353" s="24" t="str">
        <f t="shared" si="357"/>
        <v>Sep-2029</v>
      </c>
      <c r="C1353" s="34" t="str">
        <f t="shared" si="365"/>
        <v/>
      </c>
      <c r="D1353" s="8"/>
      <c r="E1353" s="22" t="str">
        <f t="shared" si="358"/>
        <v/>
      </c>
      <c r="F1353" s="34" t="str">
        <f t="shared" si="366"/>
        <v/>
      </c>
      <c r="G1353" s="8"/>
      <c r="H1353" s="22" t="str">
        <f t="shared" si="359"/>
        <v/>
      </c>
      <c r="I1353" s="34" t="str">
        <f t="shared" si="367"/>
        <v/>
      </c>
      <c r="J1353" s="8"/>
      <c r="K1353" s="22" t="str">
        <f t="shared" si="360"/>
        <v/>
      </c>
      <c r="L1353" s="34" t="str">
        <f t="shared" si="368"/>
        <v/>
      </c>
      <c r="M1353" s="8"/>
      <c r="N1353" s="22" t="str">
        <f t="shared" si="361"/>
        <v/>
      </c>
      <c r="O1353" s="34" t="str">
        <f t="shared" si="369"/>
        <v/>
      </c>
      <c r="P1353" s="8"/>
      <c r="Q1353" s="22" t="str">
        <f t="shared" si="362"/>
        <v/>
      </c>
      <c r="R1353" s="34" t="str">
        <f t="shared" si="370"/>
        <v/>
      </c>
      <c r="S1353" s="8"/>
      <c r="T1353" s="22" t="str">
        <f t="shared" si="363"/>
        <v/>
      </c>
      <c r="U1353" s="34" t="str">
        <f t="shared" si="371"/>
        <v/>
      </c>
      <c r="V1353" s="8"/>
      <c r="W1353" s="22" t="str">
        <f t="shared" si="364"/>
        <v/>
      </c>
    </row>
    <row r="1354" spans="1:23" ht="18" customHeight="1" x14ac:dyDescent="0.35">
      <c r="A1354" s="69">
        <f>'Energy - Master'!A1353</f>
        <v>47373</v>
      </c>
      <c r="B1354" s="24" t="str">
        <f t="shared" si="357"/>
        <v>Sep-2029</v>
      </c>
      <c r="C1354" s="34" t="str">
        <f t="shared" si="365"/>
        <v/>
      </c>
      <c r="D1354" s="8"/>
      <c r="E1354" s="22" t="str">
        <f t="shared" si="358"/>
        <v/>
      </c>
      <c r="F1354" s="34" t="str">
        <f t="shared" si="366"/>
        <v/>
      </c>
      <c r="G1354" s="8"/>
      <c r="H1354" s="22" t="str">
        <f t="shared" si="359"/>
        <v/>
      </c>
      <c r="I1354" s="34" t="str">
        <f t="shared" si="367"/>
        <v/>
      </c>
      <c r="J1354" s="8"/>
      <c r="K1354" s="22" t="str">
        <f t="shared" si="360"/>
        <v/>
      </c>
      <c r="L1354" s="34" t="str">
        <f t="shared" si="368"/>
        <v/>
      </c>
      <c r="M1354" s="8"/>
      <c r="N1354" s="22" t="str">
        <f t="shared" si="361"/>
        <v/>
      </c>
      <c r="O1354" s="34" t="str">
        <f t="shared" si="369"/>
        <v/>
      </c>
      <c r="P1354" s="8"/>
      <c r="Q1354" s="22" t="str">
        <f t="shared" si="362"/>
        <v/>
      </c>
      <c r="R1354" s="34" t="str">
        <f t="shared" si="370"/>
        <v/>
      </c>
      <c r="S1354" s="8"/>
      <c r="T1354" s="22" t="str">
        <f t="shared" si="363"/>
        <v/>
      </c>
      <c r="U1354" s="34" t="str">
        <f t="shared" si="371"/>
        <v/>
      </c>
      <c r="V1354" s="8"/>
      <c r="W1354" s="22" t="str">
        <f t="shared" si="364"/>
        <v/>
      </c>
    </row>
    <row r="1355" spans="1:23" ht="18" customHeight="1" x14ac:dyDescent="0.35">
      <c r="A1355" s="69">
        <f>'Energy - Master'!A1354</f>
        <v>47374</v>
      </c>
      <c r="B1355" s="24" t="str">
        <f t="shared" si="357"/>
        <v>Sep-2029</v>
      </c>
      <c r="C1355" s="34" t="str">
        <f t="shared" si="365"/>
        <v/>
      </c>
      <c r="D1355" s="8"/>
      <c r="E1355" s="22" t="str">
        <f t="shared" si="358"/>
        <v/>
      </c>
      <c r="F1355" s="34" t="str">
        <f t="shared" si="366"/>
        <v/>
      </c>
      <c r="G1355" s="8"/>
      <c r="H1355" s="22" t="str">
        <f t="shared" si="359"/>
        <v/>
      </c>
      <c r="I1355" s="34" t="str">
        <f t="shared" si="367"/>
        <v/>
      </c>
      <c r="J1355" s="8"/>
      <c r="K1355" s="22" t="str">
        <f t="shared" si="360"/>
        <v/>
      </c>
      <c r="L1355" s="34" t="str">
        <f t="shared" si="368"/>
        <v/>
      </c>
      <c r="M1355" s="8"/>
      <c r="N1355" s="22" t="str">
        <f t="shared" si="361"/>
        <v/>
      </c>
      <c r="O1355" s="34" t="str">
        <f t="shared" si="369"/>
        <v/>
      </c>
      <c r="P1355" s="8"/>
      <c r="Q1355" s="22" t="str">
        <f t="shared" si="362"/>
        <v/>
      </c>
      <c r="R1355" s="34" t="str">
        <f t="shared" si="370"/>
        <v/>
      </c>
      <c r="S1355" s="8"/>
      <c r="T1355" s="22" t="str">
        <f t="shared" si="363"/>
        <v/>
      </c>
      <c r="U1355" s="34" t="str">
        <f t="shared" si="371"/>
        <v/>
      </c>
      <c r="V1355" s="8"/>
      <c r="W1355" s="22" t="str">
        <f t="shared" si="364"/>
        <v/>
      </c>
    </row>
    <row r="1356" spans="1:23" ht="18" customHeight="1" x14ac:dyDescent="0.35">
      <c r="A1356" s="69">
        <f>'Energy - Master'!A1355</f>
        <v>47375</v>
      </c>
      <c r="B1356" s="24" t="str">
        <f t="shared" si="357"/>
        <v>Sep-2029</v>
      </c>
      <c r="C1356" s="34" t="str">
        <f t="shared" si="365"/>
        <v/>
      </c>
      <c r="D1356" s="8"/>
      <c r="E1356" s="22" t="str">
        <f t="shared" si="358"/>
        <v/>
      </c>
      <c r="F1356" s="34" t="str">
        <f t="shared" si="366"/>
        <v/>
      </c>
      <c r="G1356" s="8"/>
      <c r="H1356" s="22" t="str">
        <f t="shared" si="359"/>
        <v/>
      </c>
      <c r="I1356" s="34" t="str">
        <f t="shared" si="367"/>
        <v/>
      </c>
      <c r="J1356" s="8"/>
      <c r="K1356" s="22" t="str">
        <f t="shared" si="360"/>
        <v/>
      </c>
      <c r="L1356" s="34" t="str">
        <f t="shared" si="368"/>
        <v/>
      </c>
      <c r="M1356" s="8"/>
      <c r="N1356" s="22" t="str">
        <f t="shared" si="361"/>
        <v/>
      </c>
      <c r="O1356" s="34" t="str">
        <f t="shared" si="369"/>
        <v/>
      </c>
      <c r="P1356" s="8"/>
      <c r="Q1356" s="22" t="str">
        <f t="shared" si="362"/>
        <v/>
      </c>
      <c r="R1356" s="34" t="str">
        <f t="shared" si="370"/>
        <v/>
      </c>
      <c r="S1356" s="8"/>
      <c r="T1356" s="22" t="str">
        <f t="shared" si="363"/>
        <v/>
      </c>
      <c r="U1356" s="34" t="str">
        <f t="shared" si="371"/>
        <v/>
      </c>
      <c r="V1356" s="8"/>
      <c r="W1356" s="22" t="str">
        <f t="shared" si="364"/>
        <v/>
      </c>
    </row>
    <row r="1357" spans="1:23" ht="18" customHeight="1" x14ac:dyDescent="0.35">
      <c r="A1357" s="69">
        <f>'Energy - Master'!A1356</f>
        <v>47376</v>
      </c>
      <c r="B1357" s="24" t="str">
        <f t="shared" si="357"/>
        <v>Sep-2029</v>
      </c>
      <c r="C1357" s="34" t="str">
        <f t="shared" si="365"/>
        <v/>
      </c>
      <c r="D1357" s="8"/>
      <c r="E1357" s="22" t="str">
        <f t="shared" si="358"/>
        <v/>
      </c>
      <c r="F1357" s="34" t="str">
        <f t="shared" si="366"/>
        <v/>
      </c>
      <c r="G1357" s="8"/>
      <c r="H1357" s="22" t="str">
        <f t="shared" si="359"/>
        <v/>
      </c>
      <c r="I1357" s="34" t="str">
        <f t="shared" si="367"/>
        <v/>
      </c>
      <c r="J1357" s="8"/>
      <c r="K1357" s="22" t="str">
        <f t="shared" si="360"/>
        <v/>
      </c>
      <c r="L1357" s="34" t="str">
        <f t="shared" si="368"/>
        <v/>
      </c>
      <c r="M1357" s="8"/>
      <c r="N1357" s="22" t="str">
        <f t="shared" si="361"/>
        <v/>
      </c>
      <c r="O1357" s="34" t="str">
        <f t="shared" si="369"/>
        <v/>
      </c>
      <c r="P1357" s="8"/>
      <c r="Q1357" s="22" t="str">
        <f t="shared" si="362"/>
        <v/>
      </c>
      <c r="R1357" s="34" t="str">
        <f t="shared" si="370"/>
        <v/>
      </c>
      <c r="S1357" s="8"/>
      <c r="T1357" s="22" t="str">
        <f t="shared" si="363"/>
        <v/>
      </c>
      <c r="U1357" s="34" t="str">
        <f t="shared" si="371"/>
        <v/>
      </c>
      <c r="V1357" s="8"/>
      <c r="W1357" s="22" t="str">
        <f t="shared" si="364"/>
        <v/>
      </c>
    </row>
    <row r="1358" spans="1:23" ht="18" customHeight="1" x14ac:dyDescent="0.35">
      <c r="A1358" s="69">
        <f>'Energy - Master'!A1357</f>
        <v>47377</v>
      </c>
      <c r="B1358" s="24" t="str">
        <f t="shared" si="357"/>
        <v>Sep-2029</v>
      </c>
      <c r="C1358" s="34" t="str">
        <f t="shared" si="365"/>
        <v/>
      </c>
      <c r="D1358" s="8"/>
      <c r="E1358" s="22" t="str">
        <f t="shared" si="358"/>
        <v/>
      </c>
      <c r="F1358" s="34" t="str">
        <f t="shared" si="366"/>
        <v/>
      </c>
      <c r="G1358" s="8"/>
      <c r="H1358" s="22" t="str">
        <f t="shared" si="359"/>
        <v/>
      </c>
      <c r="I1358" s="34" t="str">
        <f t="shared" si="367"/>
        <v/>
      </c>
      <c r="J1358" s="8"/>
      <c r="K1358" s="22" t="str">
        <f t="shared" si="360"/>
        <v/>
      </c>
      <c r="L1358" s="34" t="str">
        <f t="shared" si="368"/>
        <v/>
      </c>
      <c r="M1358" s="8"/>
      <c r="N1358" s="22" t="str">
        <f t="shared" si="361"/>
        <v/>
      </c>
      <c r="O1358" s="34" t="str">
        <f t="shared" si="369"/>
        <v/>
      </c>
      <c r="P1358" s="8"/>
      <c r="Q1358" s="22" t="str">
        <f t="shared" si="362"/>
        <v/>
      </c>
      <c r="R1358" s="34" t="str">
        <f t="shared" si="370"/>
        <v/>
      </c>
      <c r="S1358" s="8"/>
      <c r="T1358" s="22" t="str">
        <f t="shared" si="363"/>
        <v/>
      </c>
      <c r="U1358" s="34" t="str">
        <f t="shared" si="371"/>
        <v/>
      </c>
      <c r="V1358" s="8"/>
      <c r="W1358" s="22" t="str">
        <f t="shared" si="364"/>
        <v/>
      </c>
    </row>
    <row r="1359" spans="1:23" ht="18" customHeight="1" x14ac:dyDescent="0.35">
      <c r="A1359" s="69">
        <f>'Energy - Master'!A1358</f>
        <v>47378</v>
      </c>
      <c r="B1359" s="24" t="str">
        <f t="shared" si="357"/>
        <v>Sep-2029</v>
      </c>
      <c r="C1359" s="34" t="str">
        <f t="shared" si="365"/>
        <v/>
      </c>
      <c r="D1359" s="8"/>
      <c r="E1359" s="22" t="str">
        <f t="shared" si="358"/>
        <v/>
      </c>
      <c r="F1359" s="34" t="str">
        <f t="shared" si="366"/>
        <v/>
      </c>
      <c r="G1359" s="8"/>
      <c r="H1359" s="22" t="str">
        <f t="shared" si="359"/>
        <v/>
      </c>
      <c r="I1359" s="34" t="str">
        <f t="shared" si="367"/>
        <v/>
      </c>
      <c r="J1359" s="8"/>
      <c r="K1359" s="22" t="str">
        <f t="shared" si="360"/>
        <v/>
      </c>
      <c r="L1359" s="34" t="str">
        <f t="shared" si="368"/>
        <v/>
      </c>
      <c r="M1359" s="8"/>
      <c r="N1359" s="22" t="str">
        <f t="shared" si="361"/>
        <v/>
      </c>
      <c r="O1359" s="34" t="str">
        <f t="shared" si="369"/>
        <v/>
      </c>
      <c r="P1359" s="8"/>
      <c r="Q1359" s="22" t="str">
        <f t="shared" si="362"/>
        <v/>
      </c>
      <c r="R1359" s="34" t="str">
        <f t="shared" si="370"/>
        <v/>
      </c>
      <c r="S1359" s="8"/>
      <c r="T1359" s="22" t="str">
        <f t="shared" si="363"/>
        <v/>
      </c>
      <c r="U1359" s="34" t="str">
        <f t="shared" si="371"/>
        <v/>
      </c>
      <c r="V1359" s="8"/>
      <c r="W1359" s="22" t="str">
        <f t="shared" si="364"/>
        <v/>
      </c>
    </row>
    <row r="1360" spans="1:23" ht="18" customHeight="1" x14ac:dyDescent="0.35">
      <c r="A1360" s="69">
        <f>'Energy - Master'!A1359</f>
        <v>47379</v>
      </c>
      <c r="B1360" s="24" t="str">
        <f t="shared" si="357"/>
        <v>Sep-2029</v>
      </c>
      <c r="C1360" s="34" t="str">
        <f t="shared" si="365"/>
        <v/>
      </c>
      <c r="D1360" s="8"/>
      <c r="E1360" s="22" t="str">
        <f t="shared" si="358"/>
        <v/>
      </c>
      <c r="F1360" s="34" t="str">
        <f t="shared" si="366"/>
        <v/>
      </c>
      <c r="G1360" s="8"/>
      <c r="H1360" s="22" t="str">
        <f t="shared" si="359"/>
        <v/>
      </c>
      <c r="I1360" s="34" t="str">
        <f t="shared" si="367"/>
        <v/>
      </c>
      <c r="J1360" s="8"/>
      <c r="K1360" s="22" t="str">
        <f t="shared" si="360"/>
        <v/>
      </c>
      <c r="L1360" s="34" t="str">
        <f t="shared" si="368"/>
        <v/>
      </c>
      <c r="M1360" s="8"/>
      <c r="N1360" s="22" t="str">
        <f t="shared" si="361"/>
        <v/>
      </c>
      <c r="O1360" s="34" t="str">
        <f t="shared" si="369"/>
        <v/>
      </c>
      <c r="P1360" s="8"/>
      <c r="Q1360" s="22" t="str">
        <f t="shared" si="362"/>
        <v/>
      </c>
      <c r="R1360" s="34" t="str">
        <f t="shared" si="370"/>
        <v/>
      </c>
      <c r="S1360" s="8"/>
      <c r="T1360" s="22" t="str">
        <f t="shared" si="363"/>
        <v/>
      </c>
      <c r="U1360" s="34" t="str">
        <f t="shared" si="371"/>
        <v/>
      </c>
      <c r="V1360" s="8"/>
      <c r="W1360" s="22" t="str">
        <f t="shared" si="364"/>
        <v/>
      </c>
    </row>
    <row r="1361" spans="1:23" ht="18" customHeight="1" x14ac:dyDescent="0.35">
      <c r="A1361" s="69">
        <f>'Energy - Master'!A1360</f>
        <v>47380</v>
      </c>
      <c r="B1361" s="24" t="str">
        <f t="shared" si="357"/>
        <v>Sep-2029</v>
      </c>
      <c r="C1361" s="34" t="str">
        <f t="shared" si="365"/>
        <v/>
      </c>
      <c r="D1361" s="8"/>
      <c r="E1361" s="22" t="str">
        <f t="shared" si="358"/>
        <v/>
      </c>
      <c r="F1361" s="34" t="str">
        <f t="shared" si="366"/>
        <v/>
      </c>
      <c r="G1361" s="8"/>
      <c r="H1361" s="22" t="str">
        <f t="shared" si="359"/>
        <v/>
      </c>
      <c r="I1361" s="34" t="str">
        <f t="shared" si="367"/>
        <v/>
      </c>
      <c r="J1361" s="8"/>
      <c r="K1361" s="22" t="str">
        <f t="shared" si="360"/>
        <v/>
      </c>
      <c r="L1361" s="34" t="str">
        <f t="shared" si="368"/>
        <v/>
      </c>
      <c r="M1361" s="8"/>
      <c r="N1361" s="22" t="str">
        <f t="shared" si="361"/>
        <v/>
      </c>
      <c r="O1361" s="34" t="str">
        <f t="shared" si="369"/>
        <v/>
      </c>
      <c r="P1361" s="8"/>
      <c r="Q1361" s="22" t="str">
        <f t="shared" si="362"/>
        <v/>
      </c>
      <c r="R1361" s="34" t="str">
        <f t="shared" si="370"/>
        <v/>
      </c>
      <c r="S1361" s="8"/>
      <c r="T1361" s="22" t="str">
        <f t="shared" si="363"/>
        <v/>
      </c>
      <c r="U1361" s="34" t="str">
        <f t="shared" si="371"/>
        <v/>
      </c>
      <c r="V1361" s="8"/>
      <c r="W1361" s="22" t="str">
        <f t="shared" si="364"/>
        <v/>
      </c>
    </row>
    <row r="1362" spans="1:23" ht="18" customHeight="1" x14ac:dyDescent="0.35">
      <c r="A1362" s="69">
        <f>'Energy - Master'!A1361</f>
        <v>47381</v>
      </c>
      <c r="B1362" s="24" t="str">
        <f t="shared" si="357"/>
        <v>Sep-2029</v>
      </c>
      <c r="C1362" s="34" t="str">
        <f t="shared" si="365"/>
        <v/>
      </c>
      <c r="D1362" s="8"/>
      <c r="E1362" s="22" t="str">
        <f t="shared" si="358"/>
        <v/>
      </c>
      <c r="F1362" s="34" t="str">
        <f t="shared" si="366"/>
        <v/>
      </c>
      <c r="G1362" s="8"/>
      <c r="H1362" s="22" t="str">
        <f t="shared" si="359"/>
        <v/>
      </c>
      <c r="I1362" s="34" t="str">
        <f t="shared" si="367"/>
        <v/>
      </c>
      <c r="J1362" s="8"/>
      <c r="K1362" s="22" t="str">
        <f t="shared" si="360"/>
        <v/>
      </c>
      <c r="L1362" s="34" t="str">
        <f t="shared" si="368"/>
        <v/>
      </c>
      <c r="M1362" s="8"/>
      <c r="N1362" s="22" t="str">
        <f t="shared" si="361"/>
        <v/>
      </c>
      <c r="O1362" s="34" t="str">
        <f t="shared" si="369"/>
        <v/>
      </c>
      <c r="P1362" s="8"/>
      <c r="Q1362" s="22" t="str">
        <f t="shared" si="362"/>
        <v/>
      </c>
      <c r="R1362" s="34" t="str">
        <f t="shared" si="370"/>
        <v/>
      </c>
      <c r="S1362" s="8"/>
      <c r="T1362" s="22" t="str">
        <f t="shared" si="363"/>
        <v/>
      </c>
      <c r="U1362" s="34" t="str">
        <f t="shared" si="371"/>
        <v/>
      </c>
      <c r="V1362" s="8"/>
      <c r="W1362" s="22" t="str">
        <f t="shared" si="364"/>
        <v/>
      </c>
    </row>
    <row r="1363" spans="1:23" ht="18" customHeight="1" x14ac:dyDescent="0.35">
      <c r="A1363" s="69">
        <f>'Energy - Master'!A1362</f>
        <v>47382</v>
      </c>
      <c r="B1363" s="24" t="str">
        <f t="shared" si="357"/>
        <v>Sep-2029</v>
      </c>
      <c r="C1363" s="34" t="str">
        <f t="shared" si="365"/>
        <v/>
      </c>
      <c r="D1363" s="8"/>
      <c r="E1363" s="22" t="str">
        <f t="shared" si="358"/>
        <v/>
      </c>
      <c r="F1363" s="34" t="str">
        <f t="shared" si="366"/>
        <v/>
      </c>
      <c r="G1363" s="8"/>
      <c r="H1363" s="22" t="str">
        <f t="shared" si="359"/>
        <v/>
      </c>
      <c r="I1363" s="34" t="str">
        <f t="shared" si="367"/>
        <v/>
      </c>
      <c r="J1363" s="8"/>
      <c r="K1363" s="22" t="str">
        <f t="shared" si="360"/>
        <v/>
      </c>
      <c r="L1363" s="34" t="str">
        <f t="shared" si="368"/>
        <v/>
      </c>
      <c r="M1363" s="8"/>
      <c r="N1363" s="22" t="str">
        <f t="shared" si="361"/>
        <v/>
      </c>
      <c r="O1363" s="34" t="str">
        <f t="shared" si="369"/>
        <v/>
      </c>
      <c r="P1363" s="8"/>
      <c r="Q1363" s="22" t="str">
        <f t="shared" si="362"/>
        <v/>
      </c>
      <c r="R1363" s="34" t="str">
        <f t="shared" si="370"/>
        <v/>
      </c>
      <c r="S1363" s="8"/>
      <c r="T1363" s="22" t="str">
        <f t="shared" si="363"/>
        <v/>
      </c>
      <c r="U1363" s="34" t="str">
        <f t="shared" si="371"/>
        <v/>
      </c>
      <c r="V1363" s="8"/>
      <c r="W1363" s="22" t="str">
        <f t="shared" si="364"/>
        <v/>
      </c>
    </row>
    <row r="1364" spans="1:23" ht="18" customHeight="1" x14ac:dyDescent="0.35">
      <c r="A1364" s="69">
        <f>'Energy - Master'!A1363</f>
        <v>47383</v>
      </c>
      <c r="B1364" s="24" t="str">
        <f t="shared" si="357"/>
        <v>Sep-2029</v>
      </c>
      <c r="C1364" s="34" t="str">
        <f t="shared" si="365"/>
        <v/>
      </c>
      <c r="D1364" s="8"/>
      <c r="E1364" s="22" t="str">
        <f t="shared" si="358"/>
        <v/>
      </c>
      <c r="F1364" s="34" t="str">
        <f t="shared" si="366"/>
        <v/>
      </c>
      <c r="G1364" s="8"/>
      <c r="H1364" s="22" t="str">
        <f t="shared" si="359"/>
        <v/>
      </c>
      <c r="I1364" s="34" t="str">
        <f t="shared" si="367"/>
        <v/>
      </c>
      <c r="J1364" s="8"/>
      <c r="K1364" s="22" t="str">
        <f t="shared" si="360"/>
        <v/>
      </c>
      <c r="L1364" s="34" t="str">
        <f t="shared" si="368"/>
        <v/>
      </c>
      <c r="M1364" s="8"/>
      <c r="N1364" s="22" t="str">
        <f t="shared" si="361"/>
        <v/>
      </c>
      <c r="O1364" s="34" t="str">
        <f t="shared" si="369"/>
        <v/>
      </c>
      <c r="P1364" s="8"/>
      <c r="Q1364" s="22" t="str">
        <f t="shared" si="362"/>
        <v/>
      </c>
      <c r="R1364" s="34" t="str">
        <f t="shared" si="370"/>
        <v/>
      </c>
      <c r="S1364" s="8"/>
      <c r="T1364" s="22" t="str">
        <f t="shared" si="363"/>
        <v/>
      </c>
      <c r="U1364" s="34" t="str">
        <f t="shared" si="371"/>
        <v/>
      </c>
      <c r="V1364" s="8"/>
      <c r="W1364" s="22" t="str">
        <f t="shared" si="364"/>
        <v/>
      </c>
    </row>
    <row r="1365" spans="1:23" ht="18" customHeight="1" x14ac:dyDescent="0.35">
      <c r="A1365" s="69">
        <f>'Energy - Master'!A1364</f>
        <v>47384</v>
      </c>
      <c r="B1365" s="24" t="str">
        <f t="shared" si="357"/>
        <v>Sep-2029</v>
      </c>
      <c r="C1365" s="34" t="str">
        <f t="shared" si="365"/>
        <v/>
      </c>
      <c r="D1365" s="8"/>
      <c r="E1365" s="22" t="str">
        <f t="shared" si="358"/>
        <v/>
      </c>
      <c r="F1365" s="34" t="str">
        <f t="shared" si="366"/>
        <v/>
      </c>
      <c r="G1365" s="8"/>
      <c r="H1365" s="22" t="str">
        <f t="shared" si="359"/>
        <v/>
      </c>
      <c r="I1365" s="34" t="str">
        <f t="shared" si="367"/>
        <v/>
      </c>
      <c r="J1365" s="8"/>
      <c r="K1365" s="22" t="str">
        <f t="shared" si="360"/>
        <v/>
      </c>
      <c r="L1365" s="34" t="str">
        <f t="shared" si="368"/>
        <v/>
      </c>
      <c r="M1365" s="8"/>
      <c r="N1365" s="22" t="str">
        <f t="shared" si="361"/>
        <v/>
      </c>
      <c r="O1365" s="34" t="str">
        <f t="shared" si="369"/>
        <v/>
      </c>
      <c r="P1365" s="8"/>
      <c r="Q1365" s="22" t="str">
        <f t="shared" si="362"/>
        <v/>
      </c>
      <c r="R1365" s="34" t="str">
        <f t="shared" si="370"/>
        <v/>
      </c>
      <c r="S1365" s="8"/>
      <c r="T1365" s="22" t="str">
        <f t="shared" si="363"/>
        <v/>
      </c>
      <c r="U1365" s="34" t="str">
        <f t="shared" si="371"/>
        <v/>
      </c>
      <c r="V1365" s="8"/>
      <c r="W1365" s="22" t="str">
        <f t="shared" si="364"/>
        <v/>
      </c>
    </row>
    <row r="1366" spans="1:23" ht="18" customHeight="1" x14ac:dyDescent="0.35">
      <c r="A1366" s="69">
        <f>'Energy - Master'!A1365</f>
        <v>47385</v>
      </c>
      <c r="B1366" s="24" t="str">
        <f t="shared" si="357"/>
        <v>Sep-2029</v>
      </c>
      <c r="C1366" s="34" t="str">
        <f t="shared" si="365"/>
        <v/>
      </c>
      <c r="D1366" s="8"/>
      <c r="E1366" s="22" t="str">
        <f t="shared" si="358"/>
        <v/>
      </c>
      <c r="F1366" s="34" t="str">
        <f t="shared" si="366"/>
        <v/>
      </c>
      <c r="G1366" s="8"/>
      <c r="H1366" s="22" t="str">
        <f t="shared" si="359"/>
        <v/>
      </c>
      <c r="I1366" s="34" t="str">
        <f t="shared" si="367"/>
        <v/>
      </c>
      <c r="J1366" s="8"/>
      <c r="K1366" s="22" t="str">
        <f t="shared" si="360"/>
        <v/>
      </c>
      <c r="L1366" s="34" t="str">
        <f t="shared" si="368"/>
        <v/>
      </c>
      <c r="M1366" s="8"/>
      <c r="N1366" s="22" t="str">
        <f t="shared" si="361"/>
        <v/>
      </c>
      <c r="O1366" s="34" t="str">
        <f t="shared" si="369"/>
        <v/>
      </c>
      <c r="P1366" s="8"/>
      <c r="Q1366" s="22" t="str">
        <f t="shared" si="362"/>
        <v/>
      </c>
      <c r="R1366" s="34" t="str">
        <f t="shared" si="370"/>
        <v/>
      </c>
      <c r="S1366" s="8"/>
      <c r="T1366" s="22" t="str">
        <f t="shared" si="363"/>
        <v/>
      </c>
      <c r="U1366" s="34" t="str">
        <f t="shared" si="371"/>
        <v/>
      </c>
      <c r="V1366" s="8"/>
      <c r="W1366" s="22" t="str">
        <f t="shared" si="364"/>
        <v/>
      </c>
    </row>
    <row r="1367" spans="1:23" ht="18" customHeight="1" x14ac:dyDescent="0.35">
      <c r="A1367" s="69">
        <f>'Energy - Master'!A1366</f>
        <v>47386</v>
      </c>
      <c r="B1367" s="24" t="str">
        <f t="shared" si="357"/>
        <v>Sep-2029</v>
      </c>
      <c r="C1367" s="34" t="str">
        <f t="shared" si="365"/>
        <v/>
      </c>
      <c r="D1367" s="8"/>
      <c r="E1367" s="22" t="str">
        <f t="shared" si="358"/>
        <v/>
      </c>
      <c r="F1367" s="34" t="str">
        <f t="shared" si="366"/>
        <v/>
      </c>
      <c r="G1367" s="8"/>
      <c r="H1367" s="22" t="str">
        <f t="shared" si="359"/>
        <v/>
      </c>
      <c r="I1367" s="34" t="str">
        <f t="shared" si="367"/>
        <v/>
      </c>
      <c r="J1367" s="8"/>
      <c r="K1367" s="22" t="str">
        <f t="shared" si="360"/>
        <v/>
      </c>
      <c r="L1367" s="34" t="str">
        <f t="shared" si="368"/>
        <v/>
      </c>
      <c r="M1367" s="8"/>
      <c r="N1367" s="22" t="str">
        <f t="shared" si="361"/>
        <v/>
      </c>
      <c r="O1367" s="34" t="str">
        <f t="shared" si="369"/>
        <v/>
      </c>
      <c r="P1367" s="8"/>
      <c r="Q1367" s="22" t="str">
        <f t="shared" si="362"/>
        <v/>
      </c>
      <c r="R1367" s="34" t="str">
        <f t="shared" si="370"/>
        <v/>
      </c>
      <c r="S1367" s="8"/>
      <c r="T1367" s="22" t="str">
        <f t="shared" si="363"/>
        <v/>
      </c>
      <c r="U1367" s="34" t="str">
        <f t="shared" si="371"/>
        <v/>
      </c>
      <c r="V1367" s="8"/>
      <c r="W1367" s="22" t="str">
        <f t="shared" si="364"/>
        <v/>
      </c>
    </row>
    <row r="1368" spans="1:23" ht="18" customHeight="1" x14ac:dyDescent="0.35">
      <c r="A1368" s="69">
        <f>'Energy - Master'!A1367</f>
        <v>47387</v>
      </c>
      <c r="B1368" s="24" t="str">
        <f t="shared" si="357"/>
        <v>Sep-2029</v>
      </c>
      <c r="C1368" s="34" t="str">
        <f t="shared" si="365"/>
        <v/>
      </c>
      <c r="D1368" s="8"/>
      <c r="E1368" s="22" t="str">
        <f t="shared" si="358"/>
        <v/>
      </c>
      <c r="F1368" s="34" t="str">
        <f t="shared" si="366"/>
        <v/>
      </c>
      <c r="G1368" s="8"/>
      <c r="H1368" s="22" t="str">
        <f t="shared" si="359"/>
        <v/>
      </c>
      <c r="I1368" s="34" t="str">
        <f t="shared" si="367"/>
        <v/>
      </c>
      <c r="J1368" s="8"/>
      <c r="K1368" s="22" t="str">
        <f t="shared" si="360"/>
        <v/>
      </c>
      <c r="L1368" s="34" t="str">
        <f t="shared" si="368"/>
        <v/>
      </c>
      <c r="M1368" s="8"/>
      <c r="N1368" s="22" t="str">
        <f t="shared" si="361"/>
        <v/>
      </c>
      <c r="O1368" s="34" t="str">
        <f t="shared" si="369"/>
        <v/>
      </c>
      <c r="P1368" s="8"/>
      <c r="Q1368" s="22" t="str">
        <f t="shared" si="362"/>
        <v/>
      </c>
      <c r="R1368" s="34" t="str">
        <f t="shared" si="370"/>
        <v/>
      </c>
      <c r="S1368" s="8"/>
      <c r="T1368" s="22" t="str">
        <f t="shared" si="363"/>
        <v/>
      </c>
      <c r="U1368" s="34" t="str">
        <f t="shared" si="371"/>
        <v/>
      </c>
      <c r="V1368" s="8"/>
      <c r="W1368" s="22" t="str">
        <f t="shared" si="364"/>
        <v/>
      </c>
    </row>
    <row r="1369" spans="1:23" ht="18" customHeight="1" x14ac:dyDescent="0.35">
      <c r="A1369" s="69">
        <f>'Energy - Master'!A1368</f>
        <v>47388</v>
      </c>
      <c r="B1369" s="24" t="str">
        <f t="shared" si="357"/>
        <v>Sep-2029</v>
      </c>
      <c r="C1369" s="34" t="str">
        <f t="shared" si="365"/>
        <v/>
      </c>
      <c r="D1369" s="8"/>
      <c r="E1369" s="22" t="str">
        <f t="shared" si="358"/>
        <v/>
      </c>
      <c r="F1369" s="34" t="str">
        <f t="shared" si="366"/>
        <v/>
      </c>
      <c r="G1369" s="8"/>
      <c r="H1369" s="22" t="str">
        <f t="shared" si="359"/>
        <v/>
      </c>
      <c r="I1369" s="34" t="str">
        <f t="shared" si="367"/>
        <v/>
      </c>
      <c r="J1369" s="8"/>
      <c r="K1369" s="22" t="str">
        <f t="shared" si="360"/>
        <v/>
      </c>
      <c r="L1369" s="34" t="str">
        <f t="shared" si="368"/>
        <v/>
      </c>
      <c r="M1369" s="8"/>
      <c r="N1369" s="22" t="str">
        <f t="shared" si="361"/>
        <v/>
      </c>
      <c r="O1369" s="34" t="str">
        <f t="shared" si="369"/>
        <v/>
      </c>
      <c r="P1369" s="8"/>
      <c r="Q1369" s="22" t="str">
        <f t="shared" si="362"/>
        <v/>
      </c>
      <c r="R1369" s="34" t="str">
        <f t="shared" si="370"/>
        <v/>
      </c>
      <c r="S1369" s="8"/>
      <c r="T1369" s="22" t="str">
        <f t="shared" si="363"/>
        <v/>
      </c>
      <c r="U1369" s="34" t="str">
        <f t="shared" si="371"/>
        <v/>
      </c>
      <c r="V1369" s="8"/>
      <c r="W1369" s="22" t="str">
        <f t="shared" si="364"/>
        <v/>
      </c>
    </row>
    <row r="1370" spans="1:23" ht="18" customHeight="1" x14ac:dyDescent="0.35">
      <c r="A1370" s="69">
        <f>'Energy - Master'!A1369</f>
        <v>47389</v>
      </c>
      <c r="B1370" s="24" t="str">
        <f t="shared" si="357"/>
        <v>Sep-2029</v>
      </c>
      <c r="C1370" s="34" t="str">
        <f t="shared" si="365"/>
        <v/>
      </c>
      <c r="D1370" s="8"/>
      <c r="E1370" s="22" t="str">
        <f t="shared" si="358"/>
        <v/>
      </c>
      <c r="F1370" s="34" t="str">
        <f t="shared" si="366"/>
        <v/>
      </c>
      <c r="G1370" s="8"/>
      <c r="H1370" s="22" t="str">
        <f t="shared" si="359"/>
        <v/>
      </c>
      <c r="I1370" s="34" t="str">
        <f t="shared" si="367"/>
        <v/>
      </c>
      <c r="J1370" s="8"/>
      <c r="K1370" s="22" t="str">
        <f t="shared" si="360"/>
        <v/>
      </c>
      <c r="L1370" s="34" t="str">
        <f t="shared" si="368"/>
        <v/>
      </c>
      <c r="M1370" s="8"/>
      <c r="N1370" s="22" t="str">
        <f t="shared" si="361"/>
        <v/>
      </c>
      <c r="O1370" s="34" t="str">
        <f t="shared" si="369"/>
        <v/>
      </c>
      <c r="P1370" s="8"/>
      <c r="Q1370" s="22" t="str">
        <f t="shared" si="362"/>
        <v/>
      </c>
      <c r="R1370" s="34" t="str">
        <f t="shared" si="370"/>
        <v/>
      </c>
      <c r="S1370" s="8"/>
      <c r="T1370" s="22" t="str">
        <f t="shared" si="363"/>
        <v/>
      </c>
      <c r="U1370" s="34" t="str">
        <f t="shared" si="371"/>
        <v/>
      </c>
      <c r="V1370" s="8"/>
      <c r="W1370" s="22" t="str">
        <f t="shared" si="364"/>
        <v/>
      </c>
    </row>
    <row r="1371" spans="1:23" ht="18" customHeight="1" x14ac:dyDescent="0.35">
      <c r="A1371" s="69">
        <f>'Energy - Master'!A1370</f>
        <v>47390</v>
      </c>
      <c r="B1371" s="24" t="str">
        <f t="shared" si="357"/>
        <v>Sep-2029</v>
      </c>
      <c r="C1371" s="34" t="str">
        <f t="shared" si="365"/>
        <v/>
      </c>
      <c r="D1371" s="8"/>
      <c r="E1371" s="22" t="str">
        <f t="shared" si="358"/>
        <v/>
      </c>
      <c r="F1371" s="34" t="str">
        <f t="shared" si="366"/>
        <v/>
      </c>
      <c r="G1371" s="8"/>
      <c r="H1371" s="22" t="str">
        <f t="shared" si="359"/>
        <v/>
      </c>
      <c r="I1371" s="34" t="str">
        <f t="shared" si="367"/>
        <v/>
      </c>
      <c r="J1371" s="8"/>
      <c r="K1371" s="22" t="str">
        <f t="shared" si="360"/>
        <v/>
      </c>
      <c r="L1371" s="34" t="str">
        <f t="shared" si="368"/>
        <v/>
      </c>
      <c r="M1371" s="8"/>
      <c r="N1371" s="22" t="str">
        <f t="shared" si="361"/>
        <v/>
      </c>
      <c r="O1371" s="34" t="str">
        <f t="shared" si="369"/>
        <v/>
      </c>
      <c r="P1371" s="8"/>
      <c r="Q1371" s="22" t="str">
        <f t="shared" si="362"/>
        <v/>
      </c>
      <c r="R1371" s="34" t="str">
        <f t="shared" si="370"/>
        <v/>
      </c>
      <c r="S1371" s="8"/>
      <c r="T1371" s="22" t="str">
        <f t="shared" si="363"/>
        <v/>
      </c>
      <c r="U1371" s="34" t="str">
        <f t="shared" si="371"/>
        <v/>
      </c>
      <c r="V1371" s="8"/>
      <c r="W1371" s="22" t="str">
        <f t="shared" si="364"/>
        <v/>
      </c>
    </row>
    <row r="1372" spans="1:23" ht="18" customHeight="1" x14ac:dyDescent="0.35">
      <c r="A1372" s="69">
        <f>'Energy - Master'!A1371</f>
        <v>47391</v>
      </c>
      <c r="B1372" s="24" t="str">
        <f t="shared" si="357"/>
        <v>Sep-2029</v>
      </c>
      <c r="C1372" s="34" t="str">
        <f t="shared" si="365"/>
        <v/>
      </c>
      <c r="D1372" s="8"/>
      <c r="E1372" s="22" t="str">
        <f t="shared" si="358"/>
        <v/>
      </c>
      <c r="F1372" s="34" t="str">
        <f t="shared" si="366"/>
        <v/>
      </c>
      <c r="G1372" s="8"/>
      <c r="H1372" s="22" t="str">
        <f t="shared" si="359"/>
        <v/>
      </c>
      <c r="I1372" s="34" t="str">
        <f t="shared" si="367"/>
        <v/>
      </c>
      <c r="J1372" s="8"/>
      <c r="K1372" s="22" t="str">
        <f t="shared" si="360"/>
        <v/>
      </c>
      <c r="L1372" s="34" t="str">
        <f t="shared" si="368"/>
        <v/>
      </c>
      <c r="M1372" s="8"/>
      <c r="N1372" s="22" t="str">
        <f t="shared" si="361"/>
        <v/>
      </c>
      <c r="O1372" s="34" t="str">
        <f t="shared" si="369"/>
        <v/>
      </c>
      <c r="P1372" s="8"/>
      <c r="Q1372" s="22" t="str">
        <f t="shared" si="362"/>
        <v/>
      </c>
      <c r="R1372" s="34" t="str">
        <f t="shared" si="370"/>
        <v/>
      </c>
      <c r="S1372" s="8"/>
      <c r="T1372" s="22" t="str">
        <f t="shared" si="363"/>
        <v/>
      </c>
      <c r="U1372" s="34" t="str">
        <f t="shared" si="371"/>
        <v/>
      </c>
      <c r="V1372" s="8"/>
      <c r="W1372" s="22" t="str">
        <f t="shared" si="364"/>
        <v/>
      </c>
    </row>
    <row r="1373" spans="1:23" ht="18" customHeight="1" x14ac:dyDescent="0.35">
      <c r="A1373" s="69">
        <f>'Energy - Master'!A1372</f>
        <v>47392</v>
      </c>
      <c r="B1373" s="24" t="str">
        <f t="shared" si="357"/>
        <v>Oct-2029</v>
      </c>
      <c r="C1373" s="34" t="str">
        <f t="shared" si="365"/>
        <v/>
      </c>
      <c r="D1373" s="8"/>
      <c r="E1373" s="22" t="str">
        <f t="shared" si="358"/>
        <v/>
      </c>
      <c r="F1373" s="34" t="str">
        <f t="shared" si="366"/>
        <v/>
      </c>
      <c r="G1373" s="8"/>
      <c r="H1373" s="22" t="str">
        <f t="shared" si="359"/>
        <v/>
      </c>
      <c r="I1373" s="34" t="str">
        <f t="shared" si="367"/>
        <v/>
      </c>
      <c r="J1373" s="8"/>
      <c r="K1373" s="22" t="str">
        <f t="shared" si="360"/>
        <v/>
      </c>
      <c r="L1373" s="34" t="str">
        <f t="shared" si="368"/>
        <v/>
      </c>
      <c r="M1373" s="8"/>
      <c r="N1373" s="22" t="str">
        <f t="shared" si="361"/>
        <v/>
      </c>
      <c r="O1373" s="34" t="str">
        <f t="shared" si="369"/>
        <v/>
      </c>
      <c r="P1373" s="8"/>
      <c r="Q1373" s="22" t="str">
        <f t="shared" si="362"/>
        <v/>
      </c>
      <c r="R1373" s="34" t="str">
        <f t="shared" si="370"/>
        <v/>
      </c>
      <c r="S1373" s="8"/>
      <c r="T1373" s="22" t="str">
        <f t="shared" si="363"/>
        <v/>
      </c>
      <c r="U1373" s="34" t="str">
        <f t="shared" si="371"/>
        <v/>
      </c>
      <c r="V1373" s="8"/>
      <c r="W1373" s="22" t="str">
        <f t="shared" si="364"/>
        <v/>
      </c>
    </row>
    <row r="1374" spans="1:23" ht="18" customHeight="1" x14ac:dyDescent="0.35">
      <c r="A1374" s="69">
        <f>'Energy - Master'!A1373</f>
        <v>47393</v>
      </c>
      <c r="B1374" s="24" t="str">
        <f t="shared" si="357"/>
        <v>Oct-2029</v>
      </c>
      <c r="C1374" s="34" t="str">
        <f t="shared" si="365"/>
        <v/>
      </c>
      <c r="D1374" s="8"/>
      <c r="E1374" s="22" t="str">
        <f t="shared" si="358"/>
        <v/>
      </c>
      <c r="F1374" s="34" t="str">
        <f t="shared" si="366"/>
        <v/>
      </c>
      <c r="G1374" s="8"/>
      <c r="H1374" s="22" t="str">
        <f t="shared" si="359"/>
        <v/>
      </c>
      <c r="I1374" s="34" t="str">
        <f t="shared" si="367"/>
        <v/>
      </c>
      <c r="J1374" s="8"/>
      <c r="K1374" s="22" t="str">
        <f t="shared" si="360"/>
        <v/>
      </c>
      <c r="L1374" s="34" t="str">
        <f t="shared" si="368"/>
        <v/>
      </c>
      <c r="M1374" s="8"/>
      <c r="N1374" s="22" t="str">
        <f t="shared" si="361"/>
        <v/>
      </c>
      <c r="O1374" s="34" t="str">
        <f t="shared" si="369"/>
        <v/>
      </c>
      <c r="P1374" s="8"/>
      <c r="Q1374" s="22" t="str">
        <f t="shared" si="362"/>
        <v/>
      </c>
      <c r="R1374" s="34" t="str">
        <f t="shared" si="370"/>
        <v/>
      </c>
      <c r="S1374" s="8"/>
      <c r="T1374" s="22" t="str">
        <f t="shared" si="363"/>
        <v/>
      </c>
      <c r="U1374" s="34" t="str">
        <f t="shared" si="371"/>
        <v/>
      </c>
      <c r="V1374" s="8"/>
      <c r="W1374" s="22" t="str">
        <f t="shared" si="364"/>
        <v/>
      </c>
    </row>
    <row r="1375" spans="1:23" ht="18" customHeight="1" x14ac:dyDescent="0.35">
      <c r="A1375" s="69">
        <f>'Energy - Master'!A1374</f>
        <v>47394</v>
      </c>
      <c r="B1375" s="24" t="str">
        <f t="shared" si="357"/>
        <v>Oct-2029</v>
      </c>
      <c r="C1375" s="34" t="str">
        <f t="shared" si="365"/>
        <v/>
      </c>
      <c r="D1375" s="8"/>
      <c r="E1375" s="22" t="str">
        <f t="shared" si="358"/>
        <v/>
      </c>
      <c r="F1375" s="34" t="str">
        <f t="shared" si="366"/>
        <v/>
      </c>
      <c r="G1375" s="8"/>
      <c r="H1375" s="22" t="str">
        <f t="shared" si="359"/>
        <v/>
      </c>
      <c r="I1375" s="34" t="str">
        <f t="shared" si="367"/>
        <v/>
      </c>
      <c r="J1375" s="8"/>
      <c r="K1375" s="22" t="str">
        <f t="shared" si="360"/>
        <v/>
      </c>
      <c r="L1375" s="34" t="str">
        <f t="shared" si="368"/>
        <v/>
      </c>
      <c r="M1375" s="8"/>
      <c r="N1375" s="22" t="str">
        <f t="shared" si="361"/>
        <v/>
      </c>
      <c r="O1375" s="34" t="str">
        <f t="shared" si="369"/>
        <v/>
      </c>
      <c r="P1375" s="8"/>
      <c r="Q1375" s="22" t="str">
        <f t="shared" si="362"/>
        <v/>
      </c>
      <c r="R1375" s="34" t="str">
        <f t="shared" si="370"/>
        <v/>
      </c>
      <c r="S1375" s="8"/>
      <c r="T1375" s="22" t="str">
        <f t="shared" si="363"/>
        <v/>
      </c>
      <c r="U1375" s="34" t="str">
        <f t="shared" si="371"/>
        <v/>
      </c>
      <c r="V1375" s="8"/>
      <c r="W1375" s="22" t="str">
        <f t="shared" si="364"/>
        <v/>
      </c>
    </row>
    <row r="1376" spans="1:23" ht="18" customHeight="1" x14ac:dyDescent="0.35">
      <c r="A1376" s="69">
        <f>'Energy - Master'!A1375</f>
        <v>47395</v>
      </c>
      <c r="B1376" s="24" t="str">
        <f t="shared" si="357"/>
        <v>Oct-2029</v>
      </c>
      <c r="C1376" s="34" t="str">
        <f t="shared" si="365"/>
        <v/>
      </c>
      <c r="D1376" s="8"/>
      <c r="E1376" s="22" t="str">
        <f t="shared" si="358"/>
        <v/>
      </c>
      <c r="F1376" s="34" t="str">
        <f t="shared" si="366"/>
        <v/>
      </c>
      <c r="G1376" s="8"/>
      <c r="H1376" s="22" t="str">
        <f t="shared" si="359"/>
        <v/>
      </c>
      <c r="I1376" s="34" t="str">
        <f t="shared" si="367"/>
        <v/>
      </c>
      <c r="J1376" s="8"/>
      <c r="K1376" s="22" t="str">
        <f t="shared" si="360"/>
        <v/>
      </c>
      <c r="L1376" s="34" t="str">
        <f t="shared" si="368"/>
        <v/>
      </c>
      <c r="M1376" s="8"/>
      <c r="N1376" s="22" t="str">
        <f t="shared" si="361"/>
        <v/>
      </c>
      <c r="O1376" s="34" t="str">
        <f t="shared" si="369"/>
        <v/>
      </c>
      <c r="P1376" s="8"/>
      <c r="Q1376" s="22" t="str">
        <f t="shared" si="362"/>
        <v/>
      </c>
      <c r="R1376" s="34" t="str">
        <f t="shared" si="370"/>
        <v/>
      </c>
      <c r="S1376" s="8"/>
      <c r="T1376" s="22" t="str">
        <f t="shared" si="363"/>
        <v/>
      </c>
      <c r="U1376" s="34" t="str">
        <f t="shared" si="371"/>
        <v/>
      </c>
      <c r="V1376" s="8"/>
      <c r="W1376" s="22" t="str">
        <f t="shared" si="364"/>
        <v/>
      </c>
    </row>
    <row r="1377" spans="1:23" ht="18" customHeight="1" x14ac:dyDescent="0.35">
      <c r="A1377" s="69">
        <f>'Energy - Master'!A1376</f>
        <v>47396</v>
      </c>
      <c r="B1377" s="24" t="str">
        <f t="shared" si="357"/>
        <v>Oct-2029</v>
      </c>
      <c r="C1377" s="34" t="str">
        <f t="shared" si="365"/>
        <v/>
      </c>
      <c r="D1377" s="8"/>
      <c r="E1377" s="22" t="str">
        <f t="shared" si="358"/>
        <v/>
      </c>
      <c r="F1377" s="34" t="str">
        <f t="shared" si="366"/>
        <v/>
      </c>
      <c r="G1377" s="8"/>
      <c r="H1377" s="22" t="str">
        <f t="shared" si="359"/>
        <v/>
      </c>
      <c r="I1377" s="34" t="str">
        <f t="shared" si="367"/>
        <v/>
      </c>
      <c r="J1377" s="8"/>
      <c r="K1377" s="22" t="str">
        <f t="shared" si="360"/>
        <v/>
      </c>
      <c r="L1377" s="34" t="str">
        <f t="shared" si="368"/>
        <v/>
      </c>
      <c r="M1377" s="8"/>
      <c r="N1377" s="22" t="str">
        <f t="shared" si="361"/>
        <v/>
      </c>
      <c r="O1377" s="34" t="str">
        <f t="shared" si="369"/>
        <v/>
      </c>
      <c r="P1377" s="8"/>
      <c r="Q1377" s="22" t="str">
        <f t="shared" si="362"/>
        <v/>
      </c>
      <c r="R1377" s="34" t="str">
        <f t="shared" si="370"/>
        <v/>
      </c>
      <c r="S1377" s="8"/>
      <c r="T1377" s="22" t="str">
        <f t="shared" si="363"/>
        <v/>
      </c>
      <c r="U1377" s="34" t="str">
        <f t="shared" si="371"/>
        <v/>
      </c>
      <c r="V1377" s="8"/>
      <c r="W1377" s="22" t="str">
        <f t="shared" si="364"/>
        <v/>
      </c>
    </row>
    <row r="1378" spans="1:23" ht="18" customHeight="1" x14ac:dyDescent="0.35">
      <c r="A1378" s="69">
        <f>'Energy - Master'!A1377</f>
        <v>47397</v>
      </c>
      <c r="B1378" s="24" t="str">
        <f t="shared" si="357"/>
        <v>Oct-2029</v>
      </c>
      <c r="C1378" s="34" t="str">
        <f t="shared" si="365"/>
        <v/>
      </c>
      <c r="D1378" s="8"/>
      <c r="E1378" s="22" t="str">
        <f t="shared" si="358"/>
        <v/>
      </c>
      <c r="F1378" s="34" t="str">
        <f t="shared" si="366"/>
        <v/>
      </c>
      <c r="G1378" s="8"/>
      <c r="H1378" s="22" t="str">
        <f t="shared" si="359"/>
        <v/>
      </c>
      <c r="I1378" s="34" t="str">
        <f t="shared" si="367"/>
        <v/>
      </c>
      <c r="J1378" s="8"/>
      <c r="K1378" s="22" t="str">
        <f t="shared" si="360"/>
        <v/>
      </c>
      <c r="L1378" s="34" t="str">
        <f t="shared" si="368"/>
        <v/>
      </c>
      <c r="M1378" s="8"/>
      <c r="N1378" s="22" t="str">
        <f t="shared" si="361"/>
        <v/>
      </c>
      <c r="O1378" s="34" t="str">
        <f t="shared" si="369"/>
        <v/>
      </c>
      <c r="P1378" s="8"/>
      <c r="Q1378" s="22" t="str">
        <f t="shared" si="362"/>
        <v/>
      </c>
      <c r="R1378" s="34" t="str">
        <f t="shared" si="370"/>
        <v/>
      </c>
      <c r="S1378" s="8"/>
      <c r="T1378" s="22" t="str">
        <f t="shared" si="363"/>
        <v/>
      </c>
      <c r="U1378" s="34" t="str">
        <f t="shared" si="371"/>
        <v/>
      </c>
      <c r="V1378" s="8"/>
      <c r="W1378" s="22" t="str">
        <f t="shared" si="364"/>
        <v/>
      </c>
    </row>
    <row r="1379" spans="1:23" ht="18" customHeight="1" x14ac:dyDescent="0.35">
      <c r="A1379" s="69">
        <f>'Energy - Master'!A1378</f>
        <v>47398</v>
      </c>
      <c r="B1379" s="24" t="str">
        <f t="shared" si="357"/>
        <v>Oct-2029</v>
      </c>
      <c r="C1379" s="34" t="str">
        <f t="shared" si="365"/>
        <v/>
      </c>
      <c r="D1379" s="8"/>
      <c r="E1379" s="22" t="str">
        <f t="shared" si="358"/>
        <v/>
      </c>
      <c r="F1379" s="34" t="str">
        <f t="shared" si="366"/>
        <v/>
      </c>
      <c r="G1379" s="8"/>
      <c r="H1379" s="22" t="str">
        <f t="shared" si="359"/>
        <v/>
      </c>
      <c r="I1379" s="34" t="str">
        <f t="shared" si="367"/>
        <v/>
      </c>
      <c r="J1379" s="8"/>
      <c r="K1379" s="22" t="str">
        <f t="shared" si="360"/>
        <v/>
      </c>
      <c r="L1379" s="34" t="str">
        <f t="shared" si="368"/>
        <v/>
      </c>
      <c r="M1379" s="8"/>
      <c r="N1379" s="22" t="str">
        <f t="shared" si="361"/>
        <v/>
      </c>
      <c r="O1379" s="34" t="str">
        <f t="shared" si="369"/>
        <v/>
      </c>
      <c r="P1379" s="8"/>
      <c r="Q1379" s="22" t="str">
        <f t="shared" si="362"/>
        <v/>
      </c>
      <c r="R1379" s="34" t="str">
        <f t="shared" si="370"/>
        <v/>
      </c>
      <c r="S1379" s="8"/>
      <c r="T1379" s="22" t="str">
        <f t="shared" si="363"/>
        <v/>
      </c>
      <c r="U1379" s="34" t="str">
        <f t="shared" si="371"/>
        <v/>
      </c>
      <c r="V1379" s="8"/>
      <c r="W1379" s="22" t="str">
        <f t="shared" si="364"/>
        <v/>
      </c>
    </row>
    <row r="1380" spans="1:23" ht="18" customHeight="1" x14ac:dyDescent="0.35">
      <c r="A1380" s="69">
        <f>'Energy - Master'!A1379</f>
        <v>47399</v>
      </c>
      <c r="B1380" s="24" t="str">
        <f t="shared" si="357"/>
        <v>Oct-2029</v>
      </c>
      <c r="C1380" s="34" t="str">
        <f t="shared" si="365"/>
        <v/>
      </c>
      <c r="D1380" s="8"/>
      <c r="E1380" s="22" t="str">
        <f t="shared" si="358"/>
        <v/>
      </c>
      <c r="F1380" s="34" t="str">
        <f t="shared" si="366"/>
        <v/>
      </c>
      <c r="G1380" s="8"/>
      <c r="H1380" s="22" t="str">
        <f t="shared" si="359"/>
        <v/>
      </c>
      <c r="I1380" s="34" t="str">
        <f t="shared" si="367"/>
        <v/>
      </c>
      <c r="J1380" s="8"/>
      <c r="K1380" s="22" t="str">
        <f t="shared" si="360"/>
        <v/>
      </c>
      <c r="L1380" s="34" t="str">
        <f t="shared" si="368"/>
        <v/>
      </c>
      <c r="M1380" s="8"/>
      <c r="N1380" s="22" t="str">
        <f t="shared" si="361"/>
        <v/>
      </c>
      <c r="O1380" s="34" t="str">
        <f t="shared" si="369"/>
        <v/>
      </c>
      <c r="P1380" s="8"/>
      <c r="Q1380" s="22" t="str">
        <f t="shared" si="362"/>
        <v/>
      </c>
      <c r="R1380" s="34" t="str">
        <f t="shared" si="370"/>
        <v/>
      </c>
      <c r="S1380" s="8"/>
      <c r="T1380" s="22" t="str">
        <f t="shared" si="363"/>
        <v/>
      </c>
      <c r="U1380" s="34" t="str">
        <f t="shared" si="371"/>
        <v/>
      </c>
      <c r="V1380" s="8"/>
      <c r="W1380" s="22" t="str">
        <f t="shared" si="364"/>
        <v/>
      </c>
    </row>
    <row r="1381" spans="1:23" ht="18" customHeight="1" x14ac:dyDescent="0.35">
      <c r="A1381" s="69">
        <f>'Energy - Master'!A1380</f>
        <v>47400</v>
      </c>
      <c r="B1381" s="24" t="str">
        <f t="shared" si="357"/>
        <v>Oct-2029</v>
      </c>
      <c r="C1381" s="34" t="str">
        <f t="shared" si="365"/>
        <v/>
      </c>
      <c r="D1381" s="8"/>
      <c r="E1381" s="22" t="str">
        <f t="shared" si="358"/>
        <v/>
      </c>
      <c r="F1381" s="34" t="str">
        <f t="shared" si="366"/>
        <v/>
      </c>
      <c r="G1381" s="8"/>
      <c r="H1381" s="22" t="str">
        <f t="shared" si="359"/>
        <v/>
      </c>
      <c r="I1381" s="34" t="str">
        <f t="shared" si="367"/>
        <v/>
      </c>
      <c r="J1381" s="8"/>
      <c r="K1381" s="22" t="str">
        <f t="shared" si="360"/>
        <v/>
      </c>
      <c r="L1381" s="34" t="str">
        <f t="shared" si="368"/>
        <v/>
      </c>
      <c r="M1381" s="8"/>
      <c r="N1381" s="22" t="str">
        <f t="shared" si="361"/>
        <v/>
      </c>
      <c r="O1381" s="34" t="str">
        <f t="shared" si="369"/>
        <v/>
      </c>
      <c r="P1381" s="8"/>
      <c r="Q1381" s="22" t="str">
        <f t="shared" si="362"/>
        <v/>
      </c>
      <c r="R1381" s="34" t="str">
        <f t="shared" si="370"/>
        <v/>
      </c>
      <c r="S1381" s="8"/>
      <c r="T1381" s="22" t="str">
        <f t="shared" si="363"/>
        <v/>
      </c>
      <c r="U1381" s="34" t="str">
        <f t="shared" si="371"/>
        <v/>
      </c>
      <c r="V1381" s="8"/>
      <c r="W1381" s="22" t="str">
        <f t="shared" si="364"/>
        <v/>
      </c>
    </row>
    <row r="1382" spans="1:23" ht="18" customHeight="1" x14ac:dyDescent="0.35">
      <c r="A1382" s="69">
        <f>'Energy - Master'!A1381</f>
        <v>47401</v>
      </c>
      <c r="B1382" s="24" t="str">
        <f t="shared" si="357"/>
        <v>Oct-2029</v>
      </c>
      <c r="C1382" s="34" t="str">
        <f t="shared" si="365"/>
        <v/>
      </c>
      <c r="D1382" s="8"/>
      <c r="E1382" s="22" t="str">
        <f t="shared" si="358"/>
        <v/>
      </c>
      <c r="F1382" s="34" t="str">
        <f t="shared" si="366"/>
        <v/>
      </c>
      <c r="G1382" s="8"/>
      <c r="H1382" s="22" t="str">
        <f t="shared" si="359"/>
        <v/>
      </c>
      <c r="I1382" s="34" t="str">
        <f t="shared" si="367"/>
        <v/>
      </c>
      <c r="J1382" s="8"/>
      <c r="K1382" s="22" t="str">
        <f t="shared" si="360"/>
        <v/>
      </c>
      <c r="L1382" s="34" t="str">
        <f t="shared" si="368"/>
        <v/>
      </c>
      <c r="M1382" s="8"/>
      <c r="N1382" s="22" t="str">
        <f t="shared" si="361"/>
        <v/>
      </c>
      <c r="O1382" s="34" t="str">
        <f t="shared" si="369"/>
        <v/>
      </c>
      <c r="P1382" s="8"/>
      <c r="Q1382" s="22" t="str">
        <f t="shared" si="362"/>
        <v/>
      </c>
      <c r="R1382" s="34" t="str">
        <f t="shared" si="370"/>
        <v/>
      </c>
      <c r="S1382" s="8"/>
      <c r="T1382" s="22" t="str">
        <f t="shared" si="363"/>
        <v/>
      </c>
      <c r="U1382" s="34" t="str">
        <f t="shared" si="371"/>
        <v/>
      </c>
      <c r="V1382" s="8"/>
      <c r="W1382" s="22" t="str">
        <f t="shared" si="364"/>
        <v/>
      </c>
    </row>
    <row r="1383" spans="1:23" ht="18" customHeight="1" x14ac:dyDescent="0.35">
      <c r="A1383" s="69">
        <f>'Energy - Master'!A1382</f>
        <v>47402</v>
      </c>
      <c r="B1383" s="24" t="str">
        <f t="shared" si="357"/>
        <v>Oct-2029</v>
      </c>
      <c r="C1383" s="34" t="str">
        <f t="shared" si="365"/>
        <v/>
      </c>
      <c r="D1383" s="8"/>
      <c r="E1383" s="22" t="str">
        <f t="shared" si="358"/>
        <v/>
      </c>
      <c r="F1383" s="34" t="str">
        <f t="shared" si="366"/>
        <v/>
      </c>
      <c r="G1383" s="8"/>
      <c r="H1383" s="22" t="str">
        <f t="shared" si="359"/>
        <v/>
      </c>
      <c r="I1383" s="34" t="str">
        <f t="shared" si="367"/>
        <v/>
      </c>
      <c r="J1383" s="8"/>
      <c r="K1383" s="22" t="str">
        <f t="shared" si="360"/>
        <v/>
      </c>
      <c r="L1383" s="34" t="str">
        <f t="shared" si="368"/>
        <v/>
      </c>
      <c r="M1383" s="8"/>
      <c r="N1383" s="22" t="str">
        <f t="shared" si="361"/>
        <v/>
      </c>
      <c r="O1383" s="34" t="str">
        <f t="shared" si="369"/>
        <v/>
      </c>
      <c r="P1383" s="8"/>
      <c r="Q1383" s="22" t="str">
        <f t="shared" si="362"/>
        <v/>
      </c>
      <c r="R1383" s="34" t="str">
        <f t="shared" si="370"/>
        <v/>
      </c>
      <c r="S1383" s="8"/>
      <c r="T1383" s="22" t="str">
        <f t="shared" si="363"/>
        <v/>
      </c>
      <c r="U1383" s="34" t="str">
        <f t="shared" si="371"/>
        <v/>
      </c>
      <c r="V1383" s="8"/>
      <c r="W1383" s="22" t="str">
        <f t="shared" si="364"/>
        <v/>
      </c>
    </row>
    <row r="1384" spans="1:23" ht="18" customHeight="1" x14ac:dyDescent="0.35">
      <c r="A1384" s="69">
        <f>'Energy - Master'!A1383</f>
        <v>47403</v>
      </c>
      <c r="B1384" s="24" t="str">
        <f t="shared" si="357"/>
        <v>Oct-2029</v>
      </c>
      <c r="C1384" s="34" t="str">
        <f t="shared" si="365"/>
        <v/>
      </c>
      <c r="D1384" s="8"/>
      <c r="E1384" s="22" t="str">
        <f t="shared" si="358"/>
        <v/>
      </c>
      <c r="F1384" s="34" t="str">
        <f t="shared" si="366"/>
        <v/>
      </c>
      <c r="G1384" s="8"/>
      <c r="H1384" s="22" t="str">
        <f t="shared" si="359"/>
        <v/>
      </c>
      <c r="I1384" s="34" t="str">
        <f t="shared" si="367"/>
        <v/>
      </c>
      <c r="J1384" s="8"/>
      <c r="K1384" s="22" t="str">
        <f t="shared" si="360"/>
        <v/>
      </c>
      <c r="L1384" s="34" t="str">
        <f t="shared" si="368"/>
        <v/>
      </c>
      <c r="M1384" s="8"/>
      <c r="N1384" s="22" t="str">
        <f t="shared" si="361"/>
        <v/>
      </c>
      <c r="O1384" s="34" t="str">
        <f t="shared" si="369"/>
        <v/>
      </c>
      <c r="P1384" s="8"/>
      <c r="Q1384" s="22" t="str">
        <f t="shared" si="362"/>
        <v/>
      </c>
      <c r="R1384" s="34" t="str">
        <f t="shared" si="370"/>
        <v/>
      </c>
      <c r="S1384" s="8"/>
      <c r="T1384" s="22" t="str">
        <f t="shared" si="363"/>
        <v/>
      </c>
      <c r="U1384" s="34" t="str">
        <f t="shared" si="371"/>
        <v/>
      </c>
      <c r="V1384" s="8"/>
      <c r="W1384" s="22" t="str">
        <f t="shared" si="364"/>
        <v/>
      </c>
    </row>
    <row r="1385" spans="1:23" ht="18" customHeight="1" x14ac:dyDescent="0.35">
      <c r="A1385" s="69">
        <f>'Energy - Master'!A1384</f>
        <v>47404</v>
      </c>
      <c r="B1385" s="24" t="str">
        <f t="shared" si="357"/>
        <v>Oct-2029</v>
      </c>
      <c r="C1385" s="34" t="str">
        <f t="shared" si="365"/>
        <v/>
      </c>
      <c r="D1385" s="8"/>
      <c r="E1385" s="22" t="str">
        <f t="shared" si="358"/>
        <v/>
      </c>
      <c r="F1385" s="34" t="str">
        <f t="shared" si="366"/>
        <v/>
      </c>
      <c r="G1385" s="8"/>
      <c r="H1385" s="22" t="str">
        <f t="shared" si="359"/>
        <v/>
      </c>
      <c r="I1385" s="34" t="str">
        <f t="shared" si="367"/>
        <v/>
      </c>
      <c r="J1385" s="8"/>
      <c r="K1385" s="22" t="str">
        <f t="shared" si="360"/>
        <v/>
      </c>
      <c r="L1385" s="34" t="str">
        <f t="shared" si="368"/>
        <v/>
      </c>
      <c r="M1385" s="8"/>
      <c r="N1385" s="22" t="str">
        <f t="shared" si="361"/>
        <v/>
      </c>
      <c r="O1385" s="34" t="str">
        <f t="shared" si="369"/>
        <v/>
      </c>
      <c r="P1385" s="8"/>
      <c r="Q1385" s="22" t="str">
        <f t="shared" si="362"/>
        <v/>
      </c>
      <c r="R1385" s="34" t="str">
        <f t="shared" si="370"/>
        <v/>
      </c>
      <c r="S1385" s="8"/>
      <c r="T1385" s="22" t="str">
        <f t="shared" si="363"/>
        <v/>
      </c>
      <c r="U1385" s="34" t="str">
        <f t="shared" si="371"/>
        <v/>
      </c>
      <c r="V1385" s="8"/>
      <c r="W1385" s="22" t="str">
        <f t="shared" si="364"/>
        <v/>
      </c>
    </row>
    <row r="1386" spans="1:23" ht="18" customHeight="1" x14ac:dyDescent="0.35">
      <c r="A1386" s="69">
        <f>'Energy - Master'!A1385</f>
        <v>47405</v>
      </c>
      <c r="B1386" s="24" t="str">
        <f t="shared" si="357"/>
        <v>Oct-2029</v>
      </c>
      <c r="C1386" s="34" t="str">
        <f t="shared" si="365"/>
        <v/>
      </c>
      <c r="D1386" s="8"/>
      <c r="E1386" s="22" t="str">
        <f t="shared" si="358"/>
        <v/>
      </c>
      <c r="F1386" s="34" t="str">
        <f t="shared" si="366"/>
        <v/>
      </c>
      <c r="G1386" s="8"/>
      <c r="H1386" s="22" t="str">
        <f t="shared" si="359"/>
        <v/>
      </c>
      <c r="I1386" s="34" t="str">
        <f t="shared" si="367"/>
        <v/>
      </c>
      <c r="J1386" s="8"/>
      <c r="K1386" s="22" t="str">
        <f t="shared" si="360"/>
        <v/>
      </c>
      <c r="L1386" s="34" t="str">
        <f t="shared" si="368"/>
        <v/>
      </c>
      <c r="M1386" s="8"/>
      <c r="N1386" s="22" t="str">
        <f t="shared" si="361"/>
        <v/>
      </c>
      <c r="O1386" s="34" t="str">
        <f t="shared" si="369"/>
        <v/>
      </c>
      <c r="P1386" s="8"/>
      <c r="Q1386" s="22" t="str">
        <f t="shared" si="362"/>
        <v/>
      </c>
      <c r="R1386" s="34" t="str">
        <f t="shared" si="370"/>
        <v/>
      </c>
      <c r="S1386" s="8"/>
      <c r="T1386" s="22" t="str">
        <f t="shared" si="363"/>
        <v/>
      </c>
      <c r="U1386" s="34" t="str">
        <f t="shared" si="371"/>
        <v/>
      </c>
      <c r="V1386" s="8"/>
      <c r="W1386" s="22" t="str">
        <f t="shared" si="364"/>
        <v/>
      </c>
    </row>
    <row r="1387" spans="1:23" ht="18" customHeight="1" x14ac:dyDescent="0.35">
      <c r="A1387" s="69">
        <f>'Energy - Master'!A1386</f>
        <v>47406</v>
      </c>
      <c r="B1387" s="24" t="str">
        <f t="shared" si="357"/>
        <v>Oct-2029</v>
      </c>
      <c r="C1387" s="34" t="str">
        <f t="shared" si="365"/>
        <v/>
      </c>
      <c r="D1387" s="8"/>
      <c r="E1387" s="22" t="str">
        <f t="shared" si="358"/>
        <v/>
      </c>
      <c r="F1387" s="34" t="str">
        <f t="shared" si="366"/>
        <v/>
      </c>
      <c r="G1387" s="8"/>
      <c r="H1387" s="22" t="str">
        <f t="shared" si="359"/>
        <v/>
      </c>
      <c r="I1387" s="34" t="str">
        <f t="shared" si="367"/>
        <v/>
      </c>
      <c r="J1387" s="8"/>
      <c r="K1387" s="22" t="str">
        <f t="shared" si="360"/>
        <v/>
      </c>
      <c r="L1387" s="34" t="str">
        <f t="shared" si="368"/>
        <v/>
      </c>
      <c r="M1387" s="8"/>
      <c r="N1387" s="22" t="str">
        <f t="shared" si="361"/>
        <v/>
      </c>
      <c r="O1387" s="34" t="str">
        <f t="shared" si="369"/>
        <v/>
      </c>
      <c r="P1387" s="8"/>
      <c r="Q1387" s="22" t="str">
        <f t="shared" si="362"/>
        <v/>
      </c>
      <c r="R1387" s="34" t="str">
        <f t="shared" si="370"/>
        <v/>
      </c>
      <c r="S1387" s="8"/>
      <c r="T1387" s="22" t="str">
        <f t="shared" si="363"/>
        <v/>
      </c>
      <c r="U1387" s="34" t="str">
        <f t="shared" si="371"/>
        <v/>
      </c>
      <c r="V1387" s="8"/>
      <c r="W1387" s="22" t="str">
        <f t="shared" si="364"/>
        <v/>
      </c>
    </row>
    <row r="1388" spans="1:23" ht="18" customHeight="1" x14ac:dyDescent="0.35">
      <c r="A1388" s="69">
        <f>'Energy - Master'!A1387</f>
        <v>47407</v>
      </c>
      <c r="B1388" s="24" t="str">
        <f t="shared" si="357"/>
        <v>Oct-2029</v>
      </c>
      <c r="C1388" s="34" t="str">
        <f t="shared" si="365"/>
        <v/>
      </c>
      <c r="D1388" s="8"/>
      <c r="E1388" s="22" t="str">
        <f t="shared" si="358"/>
        <v/>
      </c>
      <c r="F1388" s="34" t="str">
        <f t="shared" si="366"/>
        <v/>
      </c>
      <c r="G1388" s="8"/>
      <c r="H1388" s="22" t="str">
        <f t="shared" si="359"/>
        <v/>
      </c>
      <c r="I1388" s="34" t="str">
        <f t="shared" si="367"/>
        <v/>
      </c>
      <c r="J1388" s="8"/>
      <c r="K1388" s="22" t="str">
        <f t="shared" si="360"/>
        <v/>
      </c>
      <c r="L1388" s="34" t="str">
        <f t="shared" si="368"/>
        <v/>
      </c>
      <c r="M1388" s="8"/>
      <c r="N1388" s="22" t="str">
        <f t="shared" si="361"/>
        <v/>
      </c>
      <c r="O1388" s="34" t="str">
        <f t="shared" si="369"/>
        <v/>
      </c>
      <c r="P1388" s="8"/>
      <c r="Q1388" s="22" t="str">
        <f t="shared" si="362"/>
        <v/>
      </c>
      <c r="R1388" s="34" t="str">
        <f t="shared" si="370"/>
        <v/>
      </c>
      <c r="S1388" s="8"/>
      <c r="T1388" s="22" t="str">
        <f t="shared" si="363"/>
        <v/>
      </c>
      <c r="U1388" s="34" t="str">
        <f t="shared" si="371"/>
        <v/>
      </c>
      <c r="V1388" s="8"/>
      <c r="W1388" s="22" t="str">
        <f t="shared" si="364"/>
        <v/>
      </c>
    </row>
    <row r="1389" spans="1:23" ht="18" customHeight="1" x14ac:dyDescent="0.35">
      <c r="A1389" s="69">
        <f>'Energy - Master'!A1388</f>
        <v>47408</v>
      </c>
      <c r="B1389" s="24" t="str">
        <f t="shared" si="357"/>
        <v>Oct-2029</v>
      </c>
      <c r="C1389" s="34" t="str">
        <f t="shared" si="365"/>
        <v/>
      </c>
      <c r="D1389" s="8"/>
      <c r="E1389" s="22" t="str">
        <f t="shared" si="358"/>
        <v/>
      </c>
      <c r="F1389" s="34" t="str">
        <f t="shared" si="366"/>
        <v/>
      </c>
      <c r="G1389" s="8"/>
      <c r="H1389" s="22" t="str">
        <f t="shared" si="359"/>
        <v/>
      </c>
      <c r="I1389" s="34" t="str">
        <f t="shared" si="367"/>
        <v/>
      </c>
      <c r="J1389" s="8"/>
      <c r="K1389" s="22" t="str">
        <f t="shared" si="360"/>
        <v/>
      </c>
      <c r="L1389" s="34" t="str">
        <f t="shared" si="368"/>
        <v/>
      </c>
      <c r="M1389" s="8"/>
      <c r="N1389" s="22" t="str">
        <f t="shared" si="361"/>
        <v/>
      </c>
      <c r="O1389" s="34" t="str">
        <f t="shared" si="369"/>
        <v/>
      </c>
      <c r="P1389" s="8"/>
      <c r="Q1389" s="22" t="str">
        <f t="shared" si="362"/>
        <v/>
      </c>
      <c r="R1389" s="34" t="str">
        <f t="shared" si="370"/>
        <v/>
      </c>
      <c r="S1389" s="8"/>
      <c r="T1389" s="22" t="str">
        <f t="shared" si="363"/>
        <v/>
      </c>
      <c r="U1389" s="34" t="str">
        <f t="shared" si="371"/>
        <v/>
      </c>
      <c r="V1389" s="8"/>
      <c r="W1389" s="22" t="str">
        <f t="shared" si="364"/>
        <v/>
      </c>
    </row>
    <row r="1390" spans="1:23" ht="18" customHeight="1" x14ac:dyDescent="0.35">
      <c r="A1390" s="69">
        <f>'Energy - Master'!A1389</f>
        <v>47409</v>
      </c>
      <c r="B1390" s="24" t="str">
        <f t="shared" si="357"/>
        <v>Oct-2029</v>
      </c>
      <c r="C1390" s="34" t="str">
        <f t="shared" si="365"/>
        <v/>
      </c>
      <c r="D1390" s="8"/>
      <c r="E1390" s="22" t="str">
        <f t="shared" si="358"/>
        <v/>
      </c>
      <c r="F1390" s="34" t="str">
        <f t="shared" si="366"/>
        <v/>
      </c>
      <c r="G1390" s="8"/>
      <c r="H1390" s="22" t="str">
        <f t="shared" si="359"/>
        <v/>
      </c>
      <c r="I1390" s="34" t="str">
        <f t="shared" si="367"/>
        <v/>
      </c>
      <c r="J1390" s="8"/>
      <c r="K1390" s="22" t="str">
        <f t="shared" si="360"/>
        <v/>
      </c>
      <c r="L1390" s="34" t="str">
        <f t="shared" si="368"/>
        <v/>
      </c>
      <c r="M1390" s="8"/>
      <c r="N1390" s="22" t="str">
        <f t="shared" si="361"/>
        <v/>
      </c>
      <c r="O1390" s="34" t="str">
        <f t="shared" si="369"/>
        <v/>
      </c>
      <c r="P1390" s="8"/>
      <c r="Q1390" s="22" t="str">
        <f t="shared" si="362"/>
        <v/>
      </c>
      <c r="R1390" s="34" t="str">
        <f t="shared" si="370"/>
        <v/>
      </c>
      <c r="S1390" s="8"/>
      <c r="T1390" s="22" t="str">
        <f t="shared" si="363"/>
        <v/>
      </c>
      <c r="U1390" s="34" t="str">
        <f t="shared" si="371"/>
        <v/>
      </c>
      <c r="V1390" s="8"/>
      <c r="W1390" s="22" t="str">
        <f t="shared" si="364"/>
        <v/>
      </c>
    </row>
    <row r="1391" spans="1:23" ht="18" customHeight="1" x14ac:dyDescent="0.35">
      <c r="A1391" s="69">
        <f>'Energy - Master'!A1390</f>
        <v>47410</v>
      </c>
      <c r="B1391" s="24" t="str">
        <f t="shared" si="357"/>
        <v>Oct-2029</v>
      </c>
      <c r="C1391" s="34" t="str">
        <f t="shared" si="365"/>
        <v/>
      </c>
      <c r="D1391" s="8"/>
      <c r="E1391" s="22" t="str">
        <f t="shared" si="358"/>
        <v/>
      </c>
      <c r="F1391" s="34" t="str">
        <f t="shared" si="366"/>
        <v/>
      </c>
      <c r="G1391" s="8"/>
      <c r="H1391" s="22" t="str">
        <f t="shared" si="359"/>
        <v/>
      </c>
      <c r="I1391" s="34" t="str">
        <f t="shared" si="367"/>
        <v/>
      </c>
      <c r="J1391" s="8"/>
      <c r="K1391" s="22" t="str">
        <f t="shared" si="360"/>
        <v/>
      </c>
      <c r="L1391" s="34" t="str">
        <f t="shared" si="368"/>
        <v/>
      </c>
      <c r="M1391" s="8"/>
      <c r="N1391" s="22" t="str">
        <f t="shared" si="361"/>
        <v/>
      </c>
      <c r="O1391" s="34" t="str">
        <f t="shared" si="369"/>
        <v/>
      </c>
      <c r="P1391" s="8"/>
      <c r="Q1391" s="22" t="str">
        <f t="shared" si="362"/>
        <v/>
      </c>
      <c r="R1391" s="34" t="str">
        <f t="shared" si="370"/>
        <v/>
      </c>
      <c r="S1391" s="8"/>
      <c r="T1391" s="22" t="str">
        <f t="shared" si="363"/>
        <v/>
      </c>
      <c r="U1391" s="34" t="str">
        <f t="shared" si="371"/>
        <v/>
      </c>
      <c r="V1391" s="8"/>
      <c r="W1391" s="22" t="str">
        <f t="shared" si="364"/>
        <v/>
      </c>
    </row>
    <row r="1392" spans="1:23" ht="18" customHeight="1" x14ac:dyDescent="0.35">
      <c r="A1392" s="69">
        <f>'Energy - Master'!A1391</f>
        <v>47411</v>
      </c>
      <c r="B1392" s="24" t="str">
        <f t="shared" si="357"/>
        <v>Oct-2029</v>
      </c>
      <c r="C1392" s="34" t="str">
        <f t="shared" si="365"/>
        <v/>
      </c>
      <c r="D1392" s="8"/>
      <c r="E1392" s="22" t="str">
        <f t="shared" si="358"/>
        <v/>
      </c>
      <c r="F1392" s="34" t="str">
        <f t="shared" si="366"/>
        <v/>
      </c>
      <c r="G1392" s="8"/>
      <c r="H1392" s="22" t="str">
        <f t="shared" si="359"/>
        <v/>
      </c>
      <c r="I1392" s="34" t="str">
        <f t="shared" si="367"/>
        <v/>
      </c>
      <c r="J1392" s="8"/>
      <c r="K1392" s="22" t="str">
        <f t="shared" si="360"/>
        <v/>
      </c>
      <c r="L1392" s="34" t="str">
        <f t="shared" si="368"/>
        <v/>
      </c>
      <c r="M1392" s="8"/>
      <c r="N1392" s="22" t="str">
        <f t="shared" si="361"/>
        <v/>
      </c>
      <c r="O1392" s="34" t="str">
        <f t="shared" si="369"/>
        <v/>
      </c>
      <c r="P1392" s="8"/>
      <c r="Q1392" s="22" t="str">
        <f t="shared" si="362"/>
        <v/>
      </c>
      <c r="R1392" s="34" t="str">
        <f t="shared" si="370"/>
        <v/>
      </c>
      <c r="S1392" s="8"/>
      <c r="T1392" s="22" t="str">
        <f t="shared" si="363"/>
        <v/>
      </c>
      <c r="U1392" s="34" t="str">
        <f t="shared" si="371"/>
        <v/>
      </c>
      <c r="V1392" s="8"/>
      <c r="W1392" s="22" t="str">
        <f t="shared" si="364"/>
        <v/>
      </c>
    </row>
    <row r="1393" spans="1:23" ht="18" customHeight="1" x14ac:dyDescent="0.35">
      <c r="A1393" s="69">
        <f>'Energy - Master'!A1392</f>
        <v>47412</v>
      </c>
      <c r="B1393" s="24" t="str">
        <f t="shared" si="357"/>
        <v>Oct-2029</v>
      </c>
      <c r="C1393" s="34" t="str">
        <f t="shared" si="365"/>
        <v/>
      </c>
      <c r="D1393" s="8"/>
      <c r="E1393" s="22" t="str">
        <f t="shared" si="358"/>
        <v/>
      </c>
      <c r="F1393" s="34" t="str">
        <f t="shared" si="366"/>
        <v/>
      </c>
      <c r="G1393" s="8"/>
      <c r="H1393" s="22" t="str">
        <f t="shared" si="359"/>
        <v/>
      </c>
      <c r="I1393" s="34" t="str">
        <f t="shared" si="367"/>
        <v/>
      </c>
      <c r="J1393" s="8"/>
      <c r="K1393" s="22" t="str">
        <f t="shared" si="360"/>
        <v/>
      </c>
      <c r="L1393" s="34" t="str">
        <f t="shared" si="368"/>
        <v/>
      </c>
      <c r="M1393" s="8"/>
      <c r="N1393" s="22" t="str">
        <f t="shared" si="361"/>
        <v/>
      </c>
      <c r="O1393" s="34" t="str">
        <f t="shared" si="369"/>
        <v/>
      </c>
      <c r="P1393" s="8"/>
      <c r="Q1393" s="22" t="str">
        <f t="shared" si="362"/>
        <v/>
      </c>
      <c r="R1393" s="34" t="str">
        <f t="shared" si="370"/>
        <v/>
      </c>
      <c r="S1393" s="8"/>
      <c r="T1393" s="22" t="str">
        <f t="shared" si="363"/>
        <v/>
      </c>
      <c r="U1393" s="34" t="str">
        <f t="shared" si="371"/>
        <v/>
      </c>
      <c r="V1393" s="8"/>
      <c r="W1393" s="22" t="str">
        <f t="shared" si="364"/>
        <v/>
      </c>
    </row>
    <row r="1394" spans="1:23" ht="18" customHeight="1" x14ac:dyDescent="0.35">
      <c r="A1394" s="69">
        <f>'Energy - Master'!A1393</f>
        <v>47413</v>
      </c>
      <c r="B1394" s="24" t="str">
        <f t="shared" si="357"/>
        <v>Oct-2029</v>
      </c>
      <c r="C1394" s="34" t="str">
        <f t="shared" si="365"/>
        <v/>
      </c>
      <c r="D1394" s="8"/>
      <c r="E1394" s="22" t="str">
        <f t="shared" si="358"/>
        <v/>
      </c>
      <c r="F1394" s="34" t="str">
        <f t="shared" si="366"/>
        <v/>
      </c>
      <c r="G1394" s="8"/>
      <c r="H1394" s="22" t="str">
        <f t="shared" si="359"/>
        <v/>
      </c>
      <c r="I1394" s="34" t="str">
        <f t="shared" si="367"/>
        <v/>
      </c>
      <c r="J1394" s="8"/>
      <c r="K1394" s="22" t="str">
        <f t="shared" si="360"/>
        <v/>
      </c>
      <c r="L1394" s="34" t="str">
        <f t="shared" si="368"/>
        <v/>
      </c>
      <c r="M1394" s="8"/>
      <c r="N1394" s="22" t="str">
        <f t="shared" si="361"/>
        <v/>
      </c>
      <c r="O1394" s="34" t="str">
        <f t="shared" si="369"/>
        <v/>
      </c>
      <c r="P1394" s="8"/>
      <c r="Q1394" s="22" t="str">
        <f t="shared" si="362"/>
        <v/>
      </c>
      <c r="R1394" s="34" t="str">
        <f t="shared" si="370"/>
        <v/>
      </c>
      <c r="S1394" s="8"/>
      <c r="T1394" s="22" t="str">
        <f t="shared" si="363"/>
        <v/>
      </c>
      <c r="U1394" s="34" t="str">
        <f t="shared" si="371"/>
        <v/>
      </c>
      <c r="V1394" s="8"/>
      <c r="W1394" s="22" t="str">
        <f t="shared" si="364"/>
        <v/>
      </c>
    </row>
    <row r="1395" spans="1:23" ht="18" customHeight="1" x14ac:dyDescent="0.35">
      <c r="A1395" s="69">
        <f>'Energy - Master'!A1394</f>
        <v>47414</v>
      </c>
      <c r="B1395" s="24" t="str">
        <f t="shared" si="357"/>
        <v>Oct-2029</v>
      </c>
      <c r="C1395" s="34" t="str">
        <f t="shared" si="365"/>
        <v/>
      </c>
      <c r="D1395" s="8"/>
      <c r="E1395" s="22" t="str">
        <f t="shared" si="358"/>
        <v/>
      </c>
      <c r="F1395" s="34" t="str">
        <f t="shared" si="366"/>
        <v/>
      </c>
      <c r="G1395" s="8"/>
      <c r="H1395" s="22" t="str">
        <f t="shared" si="359"/>
        <v/>
      </c>
      <c r="I1395" s="34" t="str">
        <f t="shared" si="367"/>
        <v/>
      </c>
      <c r="J1395" s="8"/>
      <c r="K1395" s="22" t="str">
        <f t="shared" si="360"/>
        <v/>
      </c>
      <c r="L1395" s="34" t="str">
        <f t="shared" si="368"/>
        <v/>
      </c>
      <c r="M1395" s="8"/>
      <c r="N1395" s="22" t="str">
        <f t="shared" si="361"/>
        <v/>
      </c>
      <c r="O1395" s="34" t="str">
        <f t="shared" si="369"/>
        <v/>
      </c>
      <c r="P1395" s="8"/>
      <c r="Q1395" s="22" t="str">
        <f t="shared" si="362"/>
        <v/>
      </c>
      <c r="R1395" s="34" t="str">
        <f t="shared" si="370"/>
        <v/>
      </c>
      <c r="S1395" s="8"/>
      <c r="T1395" s="22" t="str">
        <f t="shared" si="363"/>
        <v/>
      </c>
      <c r="U1395" s="34" t="str">
        <f t="shared" si="371"/>
        <v/>
      </c>
      <c r="V1395" s="8"/>
      <c r="W1395" s="22" t="str">
        <f t="shared" si="364"/>
        <v/>
      </c>
    </row>
    <row r="1396" spans="1:23" ht="18" customHeight="1" x14ac:dyDescent="0.35">
      <c r="A1396" s="69">
        <f>'Energy - Master'!A1395</f>
        <v>47415</v>
      </c>
      <c r="B1396" s="24" t="str">
        <f t="shared" si="357"/>
        <v>Oct-2029</v>
      </c>
      <c r="C1396" s="34" t="str">
        <f t="shared" si="365"/>
        <v/>
      </c>
      <c r="D1396" s="8"/>
      <c r="E1396" s="22" t="str">
        <f t="shared" si="358"/>
        <v/>
      </c>
      <c r="F1396" s="34" t="str">
        <f t="shared" si="366"/>
        <v/>
      </c>
      <c r="G1396" s="8"/>
      <c r="H1396" s="22" t="str">
        <f t="shared" si="359"/>
        <v/>
      </c>
      <c r="I1396" s="34" t="str">
        <f t="shared" si="367"/>
        <v/>
      </c>
      <c r="J1396" s="8"/>
      <c r="K1396" s="22" t="str">
        <f t="shared" si="360"/>
        <v/>
      </c>
      <c r="L1396" s="34" t="str">
        <f t="shared" si="368"/>
        <v/>
      </c>
      <c r="M1396" s="8"/>
      <c r="N1396" s="22" t="str">
        <f t="shared" si="361"/>
        <v/>
      </c>
      <c r="O1396" s="34" t="str">
        <f t="shared" si="369"/>
        <v/>
      </c>
      <c r="P1396" s="8"/>
      <c r="Q1396" s="22" t="str">
        <f t="shared" si="362"/>
        <v/>
      </c>
      <c r="R1396" s="34" t="str">
        <f t="shared" si="370"/>
        <v/>
      </c>
      <c r="S1396" s="8"/>
      <c r="T1396" s="22" t="str">
        <f t="shared" si="363"/>
        <v/>
      </c>
      <c r="U1396" s="34" t="str">
        <f t="shared" si="371"/>
        <v/>
      </c>
      <c r="V1396" s="8"/>
      <c r="W1396" s="22" t="str">
        <f t="shared" si="364"/>
        <v/>
      </c>
    </row>
    <row r="1397" spans="1:23" ht="18" customHeight="1" x14ac:dyDescent="0.35">
      <c r="A1397" s="69">
        <f>'Energy - Master'!A1396</f>
        <v>47416</v>
      </c>
      <c r="B1397" s="24" t="str">
        <f t="shared" si="357"/>
        <v>Oct-2029</v>
      </c>
      <c r="C1397" s="34" t="str">
        <f t="shared" si="365"/>
        <v/>
      </c>
      <c r="D1397" s="8"/>
      <c r="E1397" s="22" t="str">
        <f t="shared" si="358"/>
        <v/>
      </c>
      <c r="F1397" s="34" t="str">
        <f t="shared" si="366"/>
        <v/>
      </c>
      <c r="G1397" s="8"/>
      <c r="H1397" s="22" t="str">
        <f t="shared" si="359"/>
        <v/>
      </c>
      <c r="I1397" s="34" t="str">
        <f t="shared" si="367"/>
        <v/>
      </c>
      <c r="J1397" s="8"/>
      <c r="K1397" s="22" t="str">
        <f t="shared" si="360"/>
        <v/>
      </c>
      <c r="L1397" s="34" t="str">
        <f t="shared" si="368"/>
        <v/>
      </c>
      <c r="M1397" s="8"/>
      <c r="N1397" s="22" t="str">
        <f t="shared" si="361"/>
        <v/>
      </c>
      <c r="O1397" s="34" t="str">
        <f t="shared" si="369"/>
        <v/>
      </c>
      <c r="P1397" s="8"/>
      <c r="Q1397" s="22" t="str">
        <f t="shared" si="362"/>
        <v/>
      </c>
      <c r="R1397" s="34" t="str">
        <f t="shared" si="370"/>
        <v/>
      </c>
      <c r="S1397" s="8"/>
      <c r="T1397" s="22" t="str">
        <f t="shared" si="363"/>
        <v/>
      </c>
      <c r="U1397" s="34" t="str">
        <f t="shared" si="371"/>
        <v/>
      </c>
      <c r="V1397" s="8"/>
      <c r="W1397" s="22" t="str">
        <f t="shared" si="364"/>
        <v/>
      </c>
    </row>
    <row r="1398" spans="1:23" ht="18" customHeight="1" x14ac:dyDescent="0.35">
      <c r="A1398" s="69">
        <f>'Energy - Master'!A1397</f>
        <v>47417</v>
      </c>
      <c r="B1398" s="24" t="str">
        <f t="shared" si="357"/>
        <v>Oct-2029</v>
      </c>
      <c r="C1398" s="34" t="str">
        <f t="shared" si="365"/>
        <v/>
      </c>
      <c r="D1398" s="8"/>
      <c r="E1398" s="22" t="str">
        <f t="shared" si="358"/>
        <v/>
      </c>
      <c r="F1398" s="34" t="str">
        <f t="shared" si="366"/>
        <v/>
      </c>
      <c r="G1398" s="8"/>
      <c r="H1398" s="22" t="str">
        <f t="shared" si="359"/>
        <v/>
      </c>
      <c r="I1398" s="34" t="str">
        <f t="shared" si="367"/>
        <v/>
      </c>
      <c r="J1398" s="8"/>
      <c r="K1398" s="22" t="str">
        <f t="shared" si="360"/>
        <v/>
      </c>
      <c r="L1398" s="34" t="str">
        <f t="shared" si="368"/>
        <v/>
      </c>
      <c r="M1398" s="8"/>
      <c r="N1398" s="22" t="str">
        <f t="shared" si="361"/>
        <v/>
      </c>
      <c r="O1398" s="34" t="str">
        <f t="shared" si="369"/>
        <v/>
      </c>
      <c r="P1398" s="8"/>
      <c r="Q1398" s="22" t="str">
        <f t="shared" si="362"/>
        <v/>
      </c>
      <c r="R1398" s="34" t="str">
        <f t="shared" si="370"/>
        <v/>
      </c>
      <c r="S1398" s="8"/>
      <c r="T1398" s="22" t="str">
        <f t="shared" si="363"/>
        <v/>
      </c>
      <c r="U1398" s="34" t="str">
        <f t="shared" si="371"/>
        <v/>
      </c>
      <c r="V1398" s="8"/>
      <c r="W1398" s="22" t="str">
        <f t="shared" si="364"/>
        <v/>
      </c>
    </row>
    <row r="1399" spans="1:23" ht="18" customHeight="1" x14ac:dyDescent="0.35">
      <c r="A1399" s="69">
        <f>'Energy - Master'!A1398</f>
        <v>47418</v>
      </c>
      <c r="B1399" s="24" t="str">
        <f t="shared" si="357"/>
        <v>Oct-2029</v>
      </c>
      <c r="C1399" s="34" t="str">
        <f t="shared" si="365"/>
        <v/>
      </c>
      <c r="D1399" s="8"/>
      <c r="E1399" s="22" t="str">
        <f t="shared" si="358"/>
        <v/>
      </c>
      <c r="F1399" s="34" t="str">
        <f t="shared" si="366"/>
        <v/>
      </c>
      <c r="G1399" s="8"/>
      <c r="H1399" s="22" t="str">
        <f t="shared" si="359"/>
        <v/>
      </c>
      <c r="I1399" s="34" t="str">
        <f t="shared" si="367"/>
        <v/>
      </c>
      <c r="J1399" s="8"/>
      <c r="K1399" s="22" t="str">
        <f t="shared" si="360"/>
        <v/>
      </c>
      <c r="L1399" s="34" t="str">
        <f t="shared" si="368"/>
        <v/>
      </c>
      <c r="M1399" s="8"/>
      <c r="N1399" s="22" t="str">
        <f t="shared" si="361"/>
        <v/>
      </c>
      <c r="O1399" s="34" t="str">
        <f t="shared" si="369"/>
        <v/>
      </c>
      <c r="P1399" s="8"/>
      <c r="Q1399" s="22" t="str">
        <f t="shared" si="362"/>
        <v/>
      </c>
      <c r="R1399" s="34" t="str">
        <f t="shared" si="370"/>
        <v/>
      </c>
      <c r="S1399" s="8"/>
      <c r="T1399" s="22" t="str">
        <f t="shared" si="363"/>
        <v/>
      </c>
      <c r="U1399" s="34" t="str">
        <f t="shared" si="371"/>
        <v/>
      </c>
      <c r="V1399" s="8"/>
      <c r="W1399" s="22" t="str">
        <f t="shared" si="364"/>
        <v/>
      </c>
    </row>
    <row r="1400" spans="1:23" ht="18" customHeight="1" x14ac:dyDescent="0.35">
      <c r="A1400" s="69">
        <f>'Energy - Master'!A1399</f>
        <v>47419</v>
      </c>
      <c r="B1400" s="24" t="str">
        <f t="shared" si="357"/>
        <v>Oct-2029</v>
      </c>
      <c r="C1400" s="34" t="str">
        <f t="shared" si="365"/>
        <v/>
      </c>
      <c r="D1400" s="8"/>
      <c r="E1400" s="22" t="str">
        <f t="shared" si="358"/>
        <v/>
      </c>
      <c r="F1400" s="34" t="str">
        <f t="shared" si="366"/>
        <v/>
      </c>
      <c r="G1400" s="8"/>
      <c r="H1400" s="22" t="str">
        <f t="shared" si="359"/>
        <v/>
      </c>
      <c r="I1400" s="34" t="str">
        <f t="shared" si="367"/>
        <v/>
      </c>
      <c r="J1400" s="8"/>
      <c r="K1400" s="22" t="str">
        <f t="shared" si="360"/>
        <v/>
      </c>
      <c r="L1400" s="34" t="str">
        <f t="shared" si="368"/>
        <v/>
      </c>
      <c r="M1400" s="8"/>
      <c r="N1400" s="22" t="str">
        <f t="shared" si="361"/>
        <v/>
      </c>
      <c r="O1400" s="34" t="str">
        <f t="shared" si="369"/>
        <v/>
      </c>
      <c r="P1400" s="8"/>
      <c r="Q1400" s="22" t="str">
        <f t="shared" si="362"/>
        <v/>
      </c>
      <c r="R1400" s="34" t="str">
        <f t="shared" si="370"/>
        <v/>
      </c>
      <c r="S1400" s="8"/>
      <c r="T1400" s="22" t="str">
        <f t="shared" si="363"/>
        <v/>
      </c>
      <c r="U1400" s="34" t="str">
        <f t="shared" si="371"/>
        <v/>
      </c>
      <c r="V1400" s="8"/>
      <c r="W1400" s="22" t="str">
        <f t="shared" si="364"/>
        <v/>
      </c>
    </row>
    <row r="1401" spans="1:23" ht="18" customHeight="1" x14ac:dyDescent="0.35">
      <c r="A1401" s="69">
        <f>'Energy - Master'!A1400</f>
        <v>47420</v>
      </c>
      <c r="B1401" s="24" t="str">
        <f t="shared" si="357"/>
        <v>Oct-2029</v>
      </c>
      <c r="C1401" s="34" t="str">
        <f t="shared" si="365"/>
        <v/>
      </c>
      <c r="D1401" s="8"/>
      <c r="E1401" s="22" t="str">
        <f t="shared" si="358"/>
        <v/>
      </c>
      <c r="F1401" s="34" t="str">
        <f t="shared" si="366"/>
        <v/>
      </c>
      <c r="G1401" s="8"/>
      <c r="H1401" s="22" t="str">
        <f t="shared" si="359"/>
        <v/>
      </c>
      <c r="I1401" s="34" t="str">
        <f t="shared" si="367"/>
        <v/>
      </c>
      <c r="J1401" s="8"/>
      <c r="K1401" s="22" t="str">
        <f t="shared" si="360"/>
        <v/>
      </c>
      <c r="L1401" s="34" t="str">
        <f t="shared" si="368"/>
        <v/>
      </c>
      <c r="M1401" s="8"/>
      <c r="N1401" s="22" t="str">
        <f t="shared" si="361"/>
        <v/>
      </c>
      <c r="O1401" s="34" t="str">
        <f t="shared" si="369"/>
        <v/>
      </c>
      <c r="P1401" s="8"/>
      <c r="Q1401" s="22" t="str">
        <f t="shared" si="362"/>
        <v/>
      </c>
      <c r="R1401" s="34" t="str">
        <f t="shared" si="370"/>
        <v/>
      </c>
      <c r="S1401" s="8"/>
      <c r="T1401" s="22" t="str">
        <f t="shared" si="363"/>
        <v/>
      </c>
      <c r="U1401" s="34" t="str">
        <f t="shared" si="371"/>
        <v/>
      </c>
      <c r="V1401" s="8"/>
      <c r="W1401" s="22" t="str">
        <f t="shared" si="364"/>
        <v/>
      </c>
    </row>
    <row r="1402" spans="1:23" ht="18" customHeight="1" x14ac:dyDescent="0.35">
      <c r="A1402" s="69">
        <f>'Energy - Master'!A1401</f>
        <v>47421</v>
      </c>
      <c r="B1402" s="24" t="str">
        <f t="shared" si="357"/>
        <v>Oct-2029</v>
      </c>
      <c r="C1402" s="34" t="str">
        <f t="shared" si="365"/>
        <v/>
      </c>
      <c r="D1402" s="8"/>
      <c r="E1402" s="22" t="str">
        <f t="shared" si="358"/>
        <v/>
      </c>
      <c r="F1402" s="34" t="str">
        <f t="shared" si="366"/>
        <v/>
      </c>
      <c r="G1402" s="8"/>
      <c r="H1402" s="22" t="str">
        <f t="shared" si="359"/>
        <v/>
      </c>
      <c r="I1402" s="34" t="str">
        <f t="shared" si="367"/>
        <v/>
      </c>
      <c r="J1402" s="8"/>
      <c r="K1402" s="22" t="str">
        <f t="shared" si="360"/>
        <v/>
      </c>
      <c r="L1402" s="34" t="str">
        <f t="shared" si="368"/>
        <v/>
      </c>
      <c r="M1402" s="8"/>
      <c r="N1402" s="22" t="str">
        <f t="shared" si="361"/>
        <v/>
      </c>
      <c r="O1402" s="34" t="str">
        <f t="shared" si="369"/>
        <v/>
      </c>
      <c r="P1402" s="8"/>
      <c r="Q1402" s="22" t="str">
        <f t="shared" si="362"/>
        <v/>
      </c>
      <c r="R1402" s="34" t="str">
        <f t="shared" si="370"/>
        <v/>
      </c>
      <c r="S1402" s="8"/>
      <c r="T1402" s="22" t="str">
        <f t="shared" si="363"/>
        <v/>
      </c>
      <c r="U1402" s="34" t="str">
        <f t="shared" si="371"/>
        <v/>
      </c>
      <c r="V1402" s="8"/>
      <c r="W1402" s="22" t="str">
        <f t="shared" si="364"/>
        <v/>
      </c>
    </row>
    <row r="1403" spans="1:23" ht="18" customHeight="1" x14ac:dyDescent="0.35">
      <c r="A1403" s="69">
        <f>'Energy - Master'!A1402</f>
        <v>47422</v>
      </c>
      <c r="B1403" s="24" t="str">
        <f t="shared" si="357"/>
        <v>Oct-2029</v>
      </c>
      <c r="C1403" s="34" t="str">
        <f t="shared" si="365"/>
        <v/>
      </c>
      <c r="D1403" s="8"/>
      <c r="E1403" s="22" t="str">
        <f t="shared" si="358"/>
        <v/>
      </c>
      <c r="F1403" s="34" t="str">
        <f t="shared" si="366"/>
        <v/>
      </c>
      <c r="G1403" s="8"/>
      <c r="H1403" s="22" t="str">
        <f t="shared" si="359"/>
        <v/>
      </c>
      <c r="I1403" s="34" t="str">
        <f t="shared" si="367"/>
        <v/>
      </c>
      <c r="J1403" s="8"/>
      <c r="K1403" s="22" t="str">
        <f t="shared" si="360"/>
        <v/>
      </c>
      <c r="L1403" s="34" t="str">
        <f t="shared" si="368"/>
        <v/>
      </c>
      <c r="M1403" s="8"/>
      <c r="N1403" s="22" t="str">
        <f t="shared" si="361"/>
        <v/>
      </c>
      <c r="O1403" s="34" t="str">
        <f t="shared" si="369"/>
        <v/>
      </c>
      <c r="P1403" s="8"/>
      <c r="Q1403" s="22" t="str">
        <f t="shared" si="362"/>
        <v/>
      </c>
      <c r="R1403" s="34" t="str">
        <f t="shared" si="370"/>
        <v/>
      </c>
      <c r="S1403" s="8"/>
      <c r="T1403" s="22" t="str">
        <f t="shared" si="363"/>
        <v/>
      </c>
      <c r="U1403" s="34" t="str">
        <f t="shared" si="371"/>
        <v/>
      </c>
      <c r="V1403" s="8"/>
      <c r="W1403" s="22" t="str">
        <f t="shared" si="364"/>
        <v/>
      </c>
    </row>
    <row r="1404" spans="1:23" ht="18" customHeight="1" x14ac:dyDescent="0.35">
      <c r="A1404" s="69">
        <f>'Energy - Master'!A1403</f>
        <v>47423</v>
      </c>
      <c r="B1404" s="24" t="str">
        <f t="shared" si="357"/>
        <v>Nov-2029</v>
      </c>
      <c r="C1404" s="34" t="str">
        <f t="shared" si="365"/>
        <v/>
      </c>
      <c r="D1404" s="8"/>
      <c r="E1404" s="22" t="str">
        <f t="shared" si="358"/>
        <v/>
      </c>
      <c r="F1404" s="34" t="str">
        <f t="shared" si="366"/>
        <v/>
      </c>
      <c r="G1404" s="8"/>
      <c r="H1404" s="22" t="str">
        <f t="shared" si="359"/>
        <v/>
      </c>
      <c r="I1404" s="34" t="str">
        <f t="shared" si="367"/>
        <v/>
      </c>
      <c r="J1404" s="8"/>
      <c r="K1404" s="22" t="str">
        <f t="shared" si="360"/>
        <v/>
      </c>
      <c r="L1404" s="34" t="str">
        <f t="shared" si="368"/>
        <v/>
      </c>
      <c r="M1404" s="8"/>
      <c r="N1404" s="22" t="str">
        <f t="shared" si="361"/>
        <v/>
      </c>
      <c r="O1404" s="34" t="str">
        <f t="shared" si="369"/>
        <v/>
      </c>
      <c r="P1404" s="8"/>
      <c r="Q1404" s="22" t="str">
        <f t="shared" si="362"/>
        <v/>
      </c>
      <c r="R1404" s="34" t="str">
        <f t="shared" si="370"/>
        <v/>
      </c>
      <c r="S1404" s="8"/>
      <c r="T1404" s="22" t="str">
        <f t="shared" si="363"/>
        <v/>
      </c>
      <c r="U1404" s="34" t="str">
        <f t="shared" si="371"/>
        <v/>
      </c>
      <c r="V1404" s="8"/>
      <c r="W1404" s="22" t="str">
        <f t="shared" si="364"/>
        <v/>
      </c>
    </row>
    <row r="1405" spans="1:23" ht="18" customHeight="1" x14ac:dyDescent="0.35">
      <c r="A1405" s="69">
        <f>'Energy - Master'!A1404</f>
        <v>47424</v>
      </c>
      <c r="B1405" s="24" t="str">
        <f t="shared" si="357"/>
        <v>Nov-2029</v>
      </c>
      <c r="C1405" s="34" t="str">
        <f t="shared" si="365"/>
        <v/>
      </c>
      <c r="D1405" s="8"/>
      <c r="E1405" s="22" t="str">
        <f t="shared" si="358"/>
        <v/>
      </c>
      <c r="F1405" s="34" t="str">
        <f t="shared" si="366"/>
        <v/>
      </c>
      <c r="G1405" s="8"/>
      <c r="H1405" s="22" t="str">
        <f t="shared" si="359"/>
        <v/>
      </c>
      <c r="I1405" s="34" t="str">
        <f t="shared" si="367"/>
        <v/>
      </c>
      <c r="J1405" s="8"/>
      <c r="K1405" s="22" t="str">
        <f t="shared" si="360"/>
        <v/>
      </c>
      <c r="L1405" s="34" t="str">
        <f t="shared" si="368"/>
        <v/>
      </c>
      <c r="M1405" s="8"/>
      <c r="N1405" s="22" t="str">
        <f t="shared" si="361"/>
        <v/>
      </c>
      <c r="O1405" s="34" t="str">
        <f t="shared" si="369"/>
        <v/>
      </c>
      <c r="P1405" s="8"/>
      <c r="Q1405" s="22" t="str">
        <f t="shared" si="362"/>
        <v/>
      </c>
      <c r="R1405" s="34" t="str">
        <f t="shared" si="370"/>
        <v/>
      </c>
      <c r="S1405" s="8"/>
      <c r="T1405" s="22" t="str">
        <f t="shared" si="363"/>
        <v/>
      </c>
      <c r="U1405" s="34" t="str">
        <f t="shared" si="371"/>
        <v/>
      </c>
      <c r="V1405" s="8"/>
      <c r="W1405" s="22" t="str">
        <f t="shared" si="364"/>
        <v/>
      </c>
    </row>
    <row r="1406" spans="1:23" ht="18" customHeight="1" x14ac:dyDescent="0.35">
      <c r="A1406" s="69">
        <f>'Energy - Master'!A1405</f>
        <v>47425</v>
      </c>
      <c r="B1406" s="24" t="str">
        <f t="shared" si="357"/>
        <v>Nov-2029</v>
      </c>
      <c r="C1406" s="34" t="str">
        <f t="shared" si="365"/>
        <v/>
      </c>
      <c r="D1406" s="8"/>
      <c r="E1406" s="22" t="str">
        <f t="shared" si="358"/>
        <v/>
      </c>
      <c r="F1406" s="34" t="str">
        <f t="shared" si="366"/>
        <v/>
      </c>
      <c r="G1406" s="8"/>
      <c r="H1406" s="22" t="str">
        <f t="shared" si="359"/>
        <v/>
      </c>
      <c r="I1406" s="34" t="str">
        <f t="shared" si="367"/>
        <v/>
      </c>
      <c r="J1406" s="8"/>
      <c r="K1406" s="22" t="str">
        <f t="shared" si="360"/>
        <v/>
      </c>
      <c r="L1406" s="34" t="str">
        <f t="shared" si="368"/>
        <v/>
      </c>
      <c r="M1406" s="8"/>
      <c r="N1406" s="22" t="str">
        <f t="shared" si="361"/>
        <v/>
      </c>
      <c r="O1406" s="34" t="str">
        <f t="shared" si="369"/>
        <v/>
      </c>
      <c r="P1406" s="8"/>
      <c r="Q1406" s="22" t="str">
        <f t="shared" si="362"/>
        <v/>
      </c>
      <c r="R1406" s="34" t="str">
        <f t="shared" si="370"/>
        <v/>
      </c>
      <c r="S1406" s="8"/>
      <c r="T1406" s="22" t="str">
        <f t="shared" si="363"/>
        <v/>
      </c>
      <c r="U1406" s="34" t="str">
        <f t="shared" si="371"/>
        <v/>
      </c>
      <c r="V1406" s="8"/>
      <c r="W1406" s="22" t="str">
        <f t="shared" si="364"/>
        <v/>
      </c>
    </row>
    <row r="1407" spans="1:23" ht="18" customHeight="1" x14ac:dyDescent="0.35">
      <c r="A1407" s="69">
        <f>'Energy - Master'!A1406</f>
        <v>47426</v>
      </c>
      <c r="B1407" s="24" t="str">
        <f t="shared" si="357"/>
        <v>Nov-2029</v>
      </c>
      <c r="C1407" s="34" t="str">
        <f t="shared" si="365"/>
        <v/>
      </c>
      <c r="D1407" s="8"/>
      <c r="E1407" s="22" t="str">
        <f t="shared" si="358"/>
        <v/>
      </c>
      <c r="F1407" s="34" t="str">
        <f t="shared" si="366"/>
        <v/>
      </c>
      <c r="G1407" s="8"/>
      <c r="H1407" s="22" t="str">
        <f t="shared" si="359"/>
        <v/>
      </c>
      <c r="I1407" s="34" t="str">
        <f t="shared" si="367"/>
        <v/>
      </c>
      <c r="J1407" s="8"/>
      <c r="K1407" s="22" t="str">
        <f t="shared" si="360"/>
        <v/>
      </c>
      <c r="L1407" s="34" t="str">
        <f t="shared" si="368"/>
        <v/>
      </c>
      <c r="M1407" s="8"/>
      <c r="N1407" s="22" t="str">
        <f t="shared" si="361"/>
        <v/>
      </c>
      <c r="O1407" s="34" t="str">
        <f t="shared" si="369"/>
        <v/>
      </c>
      <c r="P1407" s="8"/>
      <c r="Q1407" s="22" t="str">
        <f t="shared" si="362"/>
        <v/>
      </c>
      <c r="R1407" s="34" t="str">
        <f t="shared" si="370"/>
        <v/>
      </c>
      <c r="S1407" s="8"/>
      <c r="T1407" s="22" t="str">
        <f t="shared" si="363"/>
        <v/>
      </c>
      <c r="U1407" s="34" t="str">
        <f t="shared" si="371"/>
        <v/>
      </c>
      <c r="V1407" s="8"/>
      <c r="W1407" s="22" t="str">
        <f t="shared" si="364"/>
        <v/>
      </c>
    </row>
    <row r="1408" spans="1:23" ht="18" customHeight="1" x14ac:dyDescent="0.35">
      <c r="A1408" s="69">
        <f>'Energy - Master'!A1407</f>
        <v>47427</v>
      </c>
      <c r="B1408" s="24" t="str">
        <f t="shared" si="357"/>
        <v>Nov-2029</v>
      </c>
      <c r="C1408" s="34" t="str">
        <f t="shared" si="365"/>
        <v/>
      </c>
      <c r="D1408" s="8"/>
      <c r="E1408" s="22" t="str">
        <f t="shared" si="358"/>
        <v/>
      </c>
      <c r="F1408" s="34" t="str">
        <f t="shared" si="366"/>
        <v/>
      </c>
      <c r="G1408" s="8"/>
      <c r="H1408" s="22" t="str">
        <f t="shared" si="359"/>
        <v/>
      </c>
      <c r="I1408" s="34" t="str">
        <f t="shared" si="367"/>
        <v/>
      </c>
      <c r="J1408" s="8"/>
      <c r="K1408" s="22" t="str">
        <f t="shared" si="360"/>
        <v/>
      </c>
      <c r="L1408" s="34" t="str">
        <f t="shared" si="368"/>
        <v/>
      </c>
      <c r="M1408" s="8"/>
      <c r="N1408" s="22" t="str">
        <f t="shared" si="361"/>
        <v/>
      </c>
      <c r="O1408" s="34" t="str">
        <f t="shared" si="369"/>
        <v/>
      </c>
      <c r="P1408" s="8"/>
      <c r="Q1408" s="22" t="str">
        <f t="shared" si="362"/>
        <v/>
      </c>
      <c r="R1408" s="34" t="str">
        <f t="shared" si="370"/>
        <v/>
      </c>
      <c r="S1408" s="8"/>
      <c r="T1408" s="22" t="str">
        <f t="shared" si="363"/>
        <v/>
      </c>
      <c r="U1408" s="34" t="str">
        <f t="shared" si="371"/>
        <v/>
      </c>
      <c r="V1408" s="8"/>
      <c r="W1408" s="22" t="str">
        <f t="shared" si="364"/>
        <v/>
      </c>
    </row>
    <row r="1409" spans="1:23" ht="18" customHeight="1" x14ac:dyDescent="0.35">
      <c r="A1409" s="69">
        <f>'Energy - Master'!A1408</f>
        <v>47428</v>
      </c>
      <c r="B1409" s="24" t="str">
        <f t="shared" si="357"/>
        <v>Nov-2029</v>
      </c>
      <c r="C1409" s="34" t="str">
        <f t="shared" si="365"/>
        <v/>
      </c>
      <c r="D1409" s="8"/>
      <c r="E1409" s="22" t="str">
        <f t="shared" si="358"/>
        <v/>
      </c>
      <c r="F1409" s="34" t="str">
        <f t="shared" si="366"/>
        <v/>
      </c>
      <c r="G1409" s="8"/>
      <c r="H1409" s="22" t="str">
        <f t="shared" si="359"/>
        <v/>
      </c>
      <c r="I1409" s="34" t="str">
        <f t="shared" si="367"/>
        <v/>
      </c>
      <c r="J1409" s="8"/>
      <c r="K1409" s="22" t="str">
        <f t="shared" si="360"/>
        <v/>
      </c>
      <c r="L1409" s="34" t="str">
        <f t="shared" si="368"/>
        <v/>
      </c>
      <c r="M1409" s="8"/>
      <c r="N1409" s="22" t="str">
        <f t="shared" si="361"/>
        <v/>
      </c>
      <c r="O1409" s="34" t="str">
        <f t="shared" si="369"/>
        <v/>
      </c>
      <c r="P1409" s="8"/>
      <c r="Q1409" s="22" t="str">
        <f t="shared" si="362"/>
        <v/>
      </c>
      <c r="R1409" s="34" t="str">
        <f t="shared" si="370"/>
        <v/>
      </c>
      <c r="S1409" s="8"/>
      <c r="T1409" s="22" t="str">
        <f t="shared" si="363"/>
        <v/>
      </c>
      <c r="U1409" s="34" t="str">
        <f t="shared" si="371"/>
        <v/>
      </c>
      <c r="V1409" s="8"/>
      <c r="W1409" s="22" t="str">
        <f t="shared" si="364"/>
        <v/>
      </c>
    </row>
    <row r="1410" spans="1:23" ht="18" customHeight="1" x14ac:dyDescent="0.35">
      <c r="A1410" s="69">
        <f>'Energy - Master'!A1409</f>
        <v>47429</v>
      </c>
      <c r="B1410" s="24" t="str">
        <f t="shared" si="357"/>
        <v>Nov-2029</v>
      </c>
      <c r="C1410" s="34" t="str">
        <f t="shared" si="365"/>
        <v/>
      </c>
      <c r="D1410" s="8"/>
      <c r="E1410" s="22" t="str">
        <f t="shared" si="358"/>
        <v/>
      </c>
      <c r="F1410" s="34" t="str">
        <f t="shared" si="366"/>
        <v/>
      </c>
      <c r="G1410" s="8"/>
      <c r="H1410" s="22" t="str">
        <f t="shared" si="359"/>
        <v/>
      </c>
      <c r="I1410" s="34" t="str">
        <f t="shared" si="367"/>
        <v/>
      </c>
      <c r="J1410" s="8"/>
      <c r="K1410" s="22" t="str">
        <f t="shared" si="360"/>
        <v/>
      </c>
      <c r="L1410" s="34" t="str">
        <f t="shared" si="368"/>
        <v/>
      </c>
      <c r="M1410" s="8"/>
      <c r="N1410" s="22" t="str">
        <f t="shared" si="361"/>
        <v/>
      </c>
      <c r="O1410" s="34" t="str">
        <f t="shared" si="369"/>
        <v/>
      </c>
      <c r="P1410" s="8"/>
      <c r="Q1410" s="22" t="str">
        <f t="shared" si="362"/>
        <v/>
      </c>
      <c r="R1410" s="34" t="str">
        <f t="shared" si="370"/>
        <v/>
      </c>
      <c r="S1410" s="8"/>
      <c r="T1410" s="22" t="str">
        <f t="shared" si="363"/>
        <v/>
      </c>
      <c r="U1410" s="34" t="str">
        <f t="shared" si="371"/>
        <v/>
      </c>
      <c r="V1410" s="8"/>
      <c r="W1410" s="22" t="str">
        <f t="shared" si="364"/>
        <v/>
      </c>
    </row>
    <row r="1411" spans="1:23" ht="18" customHeight="1" x14ac:dyDescent="0.35">
      <c r="A1411" s="69">
        <f>'Energy - Master'!A1410</f>
        <v>47430</v>
      </c>
      <c r="B1411" s="24" t="str">
        <f t="shared" si="357"/>
        <v>Nov-2029</v>
      </c>
      <c r="C1411" s="34" t="str">
        <f t="shared" si="365"/>
        <v/>
      </c>
      <c r="D1411" s="8"/>
      <c r="E1411" s="22" t="str">
        <f t="shared" si="358"/>
        <v/>
      </c>
      <c r="F1411" s="34" t="str">
        <f t="shared" si="366"/>
        <v/>
      </c>
      <c r="G1411" s="8"/>
      <c r="H1411" s="22" t="str">
        <f t="shared" si="359"/>
        <v/>
      </c>
      <c r="I1411" s="34" t="str">
        <f t="shared" si="367"/>
        <v/>
      </c>
      <c r="J1411" s="8"/>
      <c r="K1411" s="22" t="str">
        <f t="shared" si="360"/>
        <v/>
      </c>
      <c r="L1411" s="34" t="str">
        <f t="shared" si="368"/>
        <v/>
      </c>
      <c r="M1411" s="8"/>
      <c r="N1411" s="22" t="str">
        <f t="shared" si="361"/>
        <v/>
      </c>
      <c r="O1411" s="34" t="str">
        <f t="shared" si="369"/>
        <v/>
      </c>
      <c r="P1411" s="8"/>
      <c r="Q1411" s="22" t="str">
        <f t="shared" si="362"/>
        <v/>
      </c>
      <c r="R1411" s="34" t="str">
        <f t="shared" si="370"/>
        <v/>
      </c>
      <c r="S1411" s="8"/>
      <c r="T1411" s="22" t="str">
        <f t="shared" si="363"/>
        <v/>
      </c>
      <c r="U1411" s="34" t="str">
        <f t="shared" si="371"/>
        <v/>
      </c>
      <c r="V1411" s="8"/>
      <c r="W1411" s="22" t="str">
        <f t="shared" si="364"/>
        <v/>
      </c>
    </row>
    <row r="1412" spans="1:23" ht="18" customHeight="1" x14ac:dyDescent="0.35">
      <c r="A1412" s="69">
        <f>'Energy - Master'!A1411</f>
        <v>47431</v>
      </c>
      <c r="B1412" s="24" t="str">
        <f t="shared" ref="B1412:B1475" si="372">IF(A1412="","",TEXT(A1412,"MMM-YYYY"))</f>
        <v>Nov-2029</v>
      </c>
      <c r="C1412" s="34" t="str">
        <f t="shared" si="365"/>
        <v/>
      </c>
      <c r="D1412" s="8"/>
      <c r="E1412" s="22" t="str">
        <f t="shared" ref="E1412:E1475" si="373">IF(OR(C1412="",D1412=""),"",D1412-C1412)</f>
        <v/>
      </c>
      <c r="F1412" s="34" t="str">
        <f t="shared" si="366"/>
        <v/>
      </c>
      <c r="G1412" s="8"/>
      <c r="H1412" s="22" t="str">
        <f t="shared" ref="H1412:H1475" si="374">IF(OR(F1412="",G1412=""),"",G1412-F1412)</f>
        <v/>
      </c>
      <c r="I1412" s="34" t="str">
        <f t="shared" si="367"/>
        <v/>
      </c>
      <c r="J1412" s="8"/>
      <c r="K1412" s="22" t="str">
        <f t="shared" ref="K1412:K1475" si="375">IF(OR(I1412="",J1412=""),"",J1412-I1412)</f>
        <v/>
      </c>
      <c r="L1412" s="34" t="str">
        <f t="shared" si="368"/>
        <v/>
      </c>
      <c r="M1412" s="8"/>
      <c r="N1412" s="22" t="str">
        <f t="shared" ref="N1412:N1475" si="376">IF(OR(L1412="",M1412=""),"",M1412-L1412)</f>
        <v/>
      </c>
      <c r="O1412" s="34" t="str">
        <f t="shared" si="369"/>
        <v/>
      </c>
      <c r="P1412" s="8"/>
      <c r="Q1412" s="22" t="str">
        <f t="shared" ref="Q1412:Q1475" si="377">IF(OR(O1412="",P1412=""),"",P1412-O1412)</f>
        <v/>
      </c>
      <c r="R1412" s="34" t="str">
        <f t="shared" si="370"/>
        <v/>
      </c>
      <c r="S1412" s="8"/>
      <c r="T1412" s="22" t="str">
        <f t="shared" ref="T1412:T1475" si="378">IF(OR(R1412="",S1412=""),"",S1412-R1412)</f>
        <v/>
      </c>
      <c r="U1412" s="34" t="str">
        <f t="shared" si="371"/>
        <v/>
      </c>
      <c r="V1412" s="8"/>
      <c r="W1412" s="22" t="str">
        <f t="shared" ref="W1412:W1475" si="379">IF(OR(U1412="",V1412=""),"",V1412-U1412)</f>
        <v/>
      </c>
    </row>
    <row r="1413" spans="1:23" ht="18" customHeight="1" x14ac:dyDescent="0.35">
      <c r="A1413" s="69">
        <f>'Energy - Master'!A1412</f>
        <v>47432</v>
      </c>
      <c r="B1413" s="24" t="str">
        <f t="shared" si="372"/>
        <v>Nov-2029</v>
      </c>
      <c r="C1413" s="34" t="str">
        <f t="shared" ref="C1413:C1476" si="380">IF(D1412="","",D1412)</f>
        <v/>
      </c>
      <c r="D1413" s="8"/>
      <c r="E1413" s="22" t="str">
        <f t="shared" si="373"/>
        <v/>
      </c>
      <c r="F1413" s="34" t="str">
        <f t="shared" ref="F1413:F1476" si="381">IF(G1412="","",G1412)</f>
        <v/>
      </c>
      <c r="G1413" s="8"/>
      <c r="H1413" s="22" t="str">
        <f t="shared" si="374"/>
        <v/>
      </c>
      <c r="I1413" s="34" t="str">
        <f t="shared" ref="I1413:I1476" si="382">IF(J1412="","",J1412)</f>
        <v/>
      </c>
      <c r="J1413" s="8"/>
      <c r="K1413" s="22" t="str">
        <f t="shared" si="375"/>
        <v/>
      </c>
      <c r="L1413" s="34" t="str">
        <f t="shared" ref="L1413:L1476" si="383">IF(M1412="","",M1412)</f>
        <v/>
      </c>
      <c r="M1413" s="8"/>
      <c r="N1413" s="22" t="str">
        <f t="shared" si="376"/>
        <v/>
      </c>
      <c r="O1413" s="34" t="str">
        <f t="shared" ref="O1413:O1476" si="384">IF(P1412="","",P1412)</f>
        <v/>
      </c>
      <c r="P1413" s="8"/>
      <c r="Q1413" s="22" t="str">
        <f t="shared" si="377"/>
        <v/>
      </c>
      <c r="R1413" s="34" t="str">
        <f t="shared" ref="R1413:R1476" si="385">IF(S1412="","",S1412)</f>
        <v/>
      </c>
      <c r="S1413" s="8"/>
      <c r="T1413" s="22" t="str">
        <f t="shared" si="378"/>
        <v/>
      </c>
      <c r="U1413" s="34" t="str">
        <f t="shared" ref="U1413:U1476" si="386">IF(V1412="","",V1412)</f>
        <v/>
      </c>
      <c r="V1413" s="8"/>
      <c r="W1413" s="22" t="str">
        <f t="shared" si="379"/>
        <v/>
      </c>
    </row>
    <row r="1414" spans="1:23" ht="18" customHeight="1" x14ac:dyDescent="0.35">
      <c r="A1414" s="69">
        <f>'Energy - Master'!A1413</f>
        <v>47433</v>
      </c>
      <c r="B1414" s="24" t="str">
        <f t="shared" si="372"/>
        <v>Nov-2029</v>
      </c>
      <c r="C1414" s="34" t="str">
        <f t="shared" si="380"/>
        <v/>
      </c>
      <c r="D1414" s="8"/>
      <c r="E1414" s="22" t="str">
        <f t="shared" si="373"/>
        <v/>
      </c>
      <c r="F1414" s="34" t="str">
        <f t="shared" si="381"/>
        <v/>
      </c>
      <c r="G1414" s="8"/>
      <c r="H1414" s="22" t="str">
        <f t="shared" si="374"/>
        <v/>
      </c>
      <c r="I1414" s="34" t="str">
        <f t="shared" si="382"/>
        <v/>
      </c>
      <c r="J1414" s="8"/>
      <c r="K1414" s="22" t="str">
        <f t="shared" si="375"/>
        <v/>
      </c>
      <c r="L1414" s="34" t="str">
        <f t="shared" si="383"/>
        <v/>
      </c>
      <c r="M1414" s="8"/>
      <c r="N1414" s="22" t="str">
        <f t="shared" si="376"/>
        <v/>
      </c>
      <c r="O1414" s="34" t="str">
        <f t="shared" si="384"/>
        <v/>
      </c>
      <c r="P1414" s="8"/>
      <c r="Q1414" s="22" t="str">
        <f t="shared" si="377"/>
        <v/>
      </c>
      <c r="R1414" s="34" t="str">
        <f t="shared" si="385"/>
        <v/>
      </c>
      <c r="S1414" s="8"/>
      <c r="T1414" s="22" t="str">
        <f t="shared" si="378"/>
        <v/>
      </c>
      <c r="U1414" s="34" t="str">
        <f t="shared" si="386"/>
        <v/>
      </c>
      <c r="V1414" s="8"/>
      <c r="W1414" s="22" t="str">
        <f t="shared" si="379"/>
        <v/>
      </c>
    </row>
    <row r="1415" spans="1:23" ht="18" customHeight="1" x14ac:dyDescent="0.35">
      <c r="A1415" s="69">
        <f>'Energy - Master'!A1414</f>
        <v>47434</v>
      </c>
      <c r="B1415" s="24" t="str">
        <f t="shared" si="372"/>
        <v>Nov-2029</v>
      </c>
      <c r="C1415" s="34" t="str">
        <f t="shared" si="380"/>
        <v/>
      </c>
      <c r="D1415" s="8"/>
      <c r="E1415" s="22" t="str">
        <f t="shared" si="373"/>
        <v/>
      </c>
      <c r="F1415" s="34" t="str">
        <f t="shared" si="381"/>
        <v/>
      </c>
      <c r="G1415" s="8"/>
      <c r="H1415" s="22" t="str">
        <f t="shared" si="374"/>
        <v/>
      </c>
      <c r="I1415" s="34" t="str">
        <f t="shared" si="382"/>
        <v/>
      </c>
      <c r="J1415" s="8"/>
      <c r="K1415" s="22" t="str">
        <f t="shared" si="375"/>
        <v/>
      </c>
      <c r="L1415" s="34" t="str">
        <f t="shared" si="383"/>
        <v/>
      </c>
      <c r="M1415" s="8"/>
      <c r="N1415" s="22" t="str">
        <f t="shared" si="376"/>
        <v/>
      </c>
      <c r="O1415" s="34" t="str">
        <f t="shared" si="384"/>
        <v/>
      </c>
      <c r="P1415" s="8"/>
      <c r="Q1415" s="22" t="str">
        <f t="shared" si="377"/>
        <v/>
      </c>
      <c r="R1415" s="34" t="str">
        <f t="shared" si="385"/>
        <v/>
      </c>
      <c r="S1415" s="8"/>
      <c r="T1415" s="22" t="str">
        <f t="shared" si="378"/>
        <v/>
      </c>
      <c r="U1415" s="34" t="str">
        <f t="shared" si="386"/>
        <v/>
      </c>
      <c r="V1415" s="8"/>
      <c r="W1415" s="22" t="str">
        <f t="shared" si="379"/>
        <v/>
      </c>
    </row>
    <row r="1416" spans="1:23" ht="18" customHeight="1" x14ac:dyDescent="0.35">
      <c r="A1416" s="69">
        <f>'Energy - Master'!A1415</f>
        <v>47435</v>
      </c>
      <c r="B1416" s="24" t="str">
        <f t="shared" si="372"/>
        <v>Nov-2029</v>
      </c>
      <c r="C1416" s="34" t="str">
        <f t="shared" si="380"/>
        <v/>
      </c>
      <c r="D1416" s="8"/>
      <c r="E1416" s="22" t="str">
        <f t="shared" si="373"/>
        <v/>
      </c>
      <c r="F1416" s="34" t="str">
        <f t="shared" si="381"/>
        <v/>
      </c>
      <c r="G1416" s="8"/>
      <c r="H1416" s="22" t="str">
        <f t="shared" si="374"/>
        <v/>
      </c>
      <c r="I1416" s="34" t="str">
        <f t="shared" si="382"/>
        <v/>
      </c>
      <c r="J1416" s="8"/>
      <c r="K1416" s="22" t="str">
        <f t="shared" si="375"/>
        <v/>
      </c>
      <c r="L1416" s="34" t="str">
        <f t="shared" si="383"/>
        <v/>
      </c>
      <c r="M1416" s="8"/>
      <c r="N1416" s="22" t="str">
        <f t="shared" si="376"/>
        <v/>
      </c>
      <c r="O1416" s="34" t="str">
        <f t="shared" si="384"/>
        <v/>
      </c>
      <c r="P1416" s="8"/>
      <c r="Q1416" s="22" t="str">
        <f t="shared" si="377"/>
        <v/>
      </c>
      <c r="R1416" s="34" t="str">
        <f t="shared" si="385"/>
        <v/>
      </c>
      <c r="S1416" s="8"/>
      <c r="T1416" s="22" t="str">
        <f t="shared" si="378"/>
        <v/>
      </c>
      <c r="U1416" s="34" t="str">
        <f t="shared" si="386"/>
        <v/>
      </c>
      <c r="V1416" s="8"/>
      <c r="W1416" s="22" t="str">
        <f t="shared" si="379"/>
        <v/>
      </c>
    </row>
    <row r="1417" spans="1:23" ht="18" customHeight="1" x14ac:dyDescent="0.35">
      <c r="A1417" s="69">
        <f>'Energy - Master'!A1416</f>
        <v>47436</v>
      </c>
      <c r="B1417" s="24" t="str">
        <f t="shared" si="372"/>
        <v>Nov-2029</v>
      </c>
      <c r="C1417" s="34" t="str">
        <f t="shared" si="380"/>
        <v/>
      </c>
      <c r="D1417" s="8"/>
      <c r="E1417" s="22" t="str">
        <f t="shared" si="373"/>
        <v/>
      </c>
      <c r="F1417" s="34" t="str">
        <f t="shared" si="381"/>
        <v/>
      </c>
      <c r="G1417" s="8"/>
      <c r="H1417" s="22" t="str">
        <f t="shared" si="374"/>
        <v/>
      </c>
      <c r="I1417" s="34" t="str">
        <f t="shared" si="382"/>
        <v/>
      </c>
      <c r="J1417" s="8"/>
      <c r="K1417" s="22" t="str">
        <f t="shared" si="375"/>
        <v/>
      </c>
      <c r="L1417" s="34" t="str">
        <f t="shared" si="383"/>
        <v/>
      </c>
      <c r="M1417" s="8"/>
      <c r="N1417" s="22" t="str">
        <f t="shared" si="376"/>
        <v/>
      </c>
      <c r="O1417" s="34" t="str">
        <f t="shared" si="384"/>
        <v/>
      </c>
      <c r="P1417" s="8"/>
      <c r="Q1417" s="22" t="str">
        <f t="shared" si="377"/>
        <v/>
      </c>
      <c r="R1417" s="34" t="str">
        <f t="shared" si="385"/>
        <v/>
      </c>
      <c r="S1417" s="8"/>
      <c r="T1417" s="22" t="str">
        <f t="shared" si="378"/>
        <v/>
      </c>
      <c r="U1417" s="34" t="str">
        <f t="shared" si="386"/>
        <v/>
      </c>
      <c r="V1417" s="8"/>
      <c r="W1417" s="22" t="str">
        <f t="shared" si="379"/>
        <v/>
      </c>
    </row>
    <row r="1418" spans="1:23" ht="18" customHeight="1" x14ac:dyDescent="0.35">
      <c r="A1418" s="69">
        <f>'Energy - Master'!A1417</f>
        <v>47437</v>
      </c>
      <c r="B1418" s="24" t="str">
        <f t="shared" si="372"/>
        <v>Nov-2029</v>
      </c>
      <c r="C1418" s="34" t="str">
        <f t="shared" si="380"/>
        <v/>
      </c>
      <c r="D1418" s="8"/>
      <c r="E1418" s="22" t="str">
        <f t="shared" si="373"/>
        <v/>
      </c>
      <c r="F1418" s="34" t="str">
        <f t="shared" si="381"/>
        <v/>
      </c>
      <c r="G1418" s="8"/>
      <c r="H1418" s="22" t="str">
        <f t="shared" si="374"/>
        <v/>
      </c>
      <c r="I1418" s="34" t="str">
        <f t="shared" si="382"/>
        <v/>
      </c>
      <c r="J1418" s="8"/>
      <c r="K1418" s="22" t="str">
        <f t="shared" si="375"/>
        <v/>
      </c>
      <c r="L1418" s="34" t="str">
        <f t="shared" si="383"/>
        <v/>
      </c>
      <c r="M1418" s="8"/>
      <c r="N1418" s="22" t="str">
        <f t="shared" si="376"/>
        <v/>
      </c>
      <c r="O1418" s="34" t="str">
        <f t="shared" si="384"/>
        <v/>
      </c>
      <c r="P1418" s="8"/>
      <c r="Q1418" s="22" t="str">
        <f t="shared" si="377"/>
        <v/>
      </c>
      <c r="R1418" s="34" t="str">
        <f t="shared" si="385"/>
        <v/>
      </c>
      <c r="S1418" s="8"/>
      <c r="T1418" s="22" t="str">
        <f t="shared" si="378"/>
        <v/>
      </c>
      <c r="U1418" s="34" t="str">
        <f t="shared" si="386"/>
        <v/>
      </c>
      <c r="V1418" s="8"/>
      <c r="W1418" s="22" t="str">
        <f t="shared" si="379"/>
        <v/>
      </c>
    </row>
    <row r="1419" spans="1:23" ht="18" customHeight="1" x14ac:dyDescent="0.35">
      <c r="A1419" s="69">
        <f>'Energy - Master'!A1418</f>
        <v>47438</v>
      </c>
      <c r="B1419" s="24" t="str">
        <f t="shared" si="372"/>
        <v>Nov-2029</v>
      </c>
      <c r="C1419" s="34" t="str">
        <f t="shared" si="380"/>
        <v/>
      </c>
      <c r="D1419" s="8"/>
      <c r="E1419" s="22" t="str">
        <f t="shared" si="373"/>
        <v/>
      </c>
      <c r="F1419" s="34" t="str">
        <f t="shared" si="381"/>
        <v/>
      </c>
      <c r="G1419" s="8"/>
      <c r="H1419" s="22" t="str">
        <f t="shared" si="374"/>
        <v/>
      </c>
      <c r="I1419" s="34" t="str">
        <f t="shared" si="382"/>
        <v/>
      </c>
      <c r="J1419" s="8"/>
      <c r="K1419" s="22" t="str">
        <f t="shared" si="375"/>
        <v/>
      </c>
      <c r="L1419" s="34" t="str">
        <f t="shared" si="383"/>
        <v/>
      </c>
      <c r="M1419" s="8"/>
      <c r="N1419" s="22" t="str">
        <f t="shared" si="376"/>
        <v/>
      </c>
      <c r="O1419" s="34" t="str">
        <f t="shared" si="384"/>
        <v/>
      </c>
      <c r="P1419" s="8"/>
      <c r="Q1419" s="22" t="str">
        <f t="shared" si="377"/>
        <v/>
      </c>
      <c r="R1419" s="34" t="str">
        <f t="shared" si="385"/>
        <v/>
      </c>
      <c r="S1419" s="8"/>
      <c r="T1419" s="22" t="str">
        <f t="shared" si="378"/>
        <v/>
      </c>
      <c r="U1419" s="34" t="str">
        <f t="shared" si="386"/>
        <v/>
      </c>
      <c r="V1419" s="8"/>
      <c r="W1419" s="22" t="str">
        <f t="shared" si="379"/>
        <v/>
      </c>
    </row>
    <row r="1420" spans="1:23" ht="18" customHeight="1" x14ac:dyDescent="0.35">
      <c r="A1420" s="69">
        <f>'Energy - Master'!A1419</f>
        <v>47439</v>
      </c>
      <c r="B1420" s="24" t="str">
        <f t="shared" si="372"/>
        <v>Nov-2029</v>
      </c>
      <c r="C1420" s="34" t="str">
        <f t="shared" si="380"/>
        <v/>
      </c>
      <c r="D1420" s="8"/>
      <c r="E1420" s="22" t="str">
        <f t="shared" si="373"/>
        <v/>
      </c>
      <c r="F1420" s="34" t="str">
        <f t="shared" si="381"/>
        <v/>
      </c>
      <c r="G1420" s="8"/>
      <c r="H1420" s="22" t="str">
        <f t="shared" si="374"/>
        <v/>
      </c>
      <c r="I1420" s="34" t="str">
        <f t="shared" si="382"/>
        <v/>
      </c>
      <c r="J1420" s="8"/>
      <c r="K1420" s="22" t="str">
        <f t="shared" si="375"/>
        <v/>
      </c>
      <c r="L1420" s="34" t="str">
        <f t="shared" si="383"/>
        <v/>
      </c>
      <c r="M1420" s="8"/>
      <c r="N1420" s="22" t="str">
        <f t="shared" si="376"/>
        <v/>
      </c>
      <c r="O1420" s="34" t="str">
        <f t="shared" si="384"/>
        <v/>
      </c>
      <c r="P1420" s="8"/>
      <c r="Q1420" s="22" t="str">
        <f t="shared" si="377"/>
        <v/>
      </c>
      <c r="R1420" s="34" t="str">
        <f t="shared" si="385"/>
        <v/>
      </c>
      <c r="S1420" s="8"/>
      <c r="T1420" s="22" t="str">
        <f t="shared" si="378"/>
        <v/>
      </c>
      <c r="U1420" s="34" t="str">
        <f t="shared" si="386"/>
        <v/>
      </c>
      <c r="V1420" s="8"/>
      <c r="W1420" s="22" t="str">
        <f t="shared" si="379"/>
        <v/>
      </c>
    </row>
    <row r="1421" spans="1:23" ht="18" customHeight="1" x14ac:dyDescent="0.35">
      <c r="A1421" s="69">
        <f>'Energy - Master'!A1420</f>
        <v>47440</v>
      </c>
      <c r="B1421" s="24" t="str">
        <f t="shared" si="372"/>
        <v>Nov-2029</v>
      </c>
      <c r="C1421" s="34" t="str">
        <f t="shared" si="380"/>
        <v/>
      </c>
      <c r="D1421" s="8"/>
      <c r="E1421" s="22" t="str">
        <f t="shared" si="373"/>
        <v/>
      </c>
      <c r="F1421" s="34" t="str">
        <f t="shared" si="381"/>
        <v/>
      </c>
      <c r="G1421" s="8"/>
      <c r="H1421" s="22" t="str">
        <f t="shared" si="374"/>
        <v/>
      </c>
      <c r="I1421" s="34" t="str">
        <f t="shared" si="382"/>
        <v/>
      </c>
      <c r="J1421" s="8"/>
      <c r="K1421" s="22" t="str">
        <f t="shared" si="375"/>
        <v/>
      </c>
      <c r="L1421" s="34" t="str">
        <f t="shared" si="383"/>
        <v/>
      </c>
      <c r="M1421" s="8"/>
      <c r="N1421" s="22" t="str">
        <f t="shared" si="376"/>
        <v/>
      </c>
      <c r="O1421" s="34" t="str">
        <f t="shared" si="384"/>
        <v/>
      </c>
      <c r="P1421" s="8"/>
      <c r="Q1421" s="22" t="str">
        <f t="shared" si="377"/>
        <v/>
      </c>
      <c r="R1421" s="34" t="str">
        <f t="shared" si="385"/>
        <v/>
      </c>
      <c r="S1421" s="8"/>
      <c r="T1421" s="22" t="str">
        <f t="shared" si="378"/>
        <v/>
      </c>
      <c r="U1421" s="34" t="str">
        <f t="shared" si="386"/>
        <v/>
      </c>
      <c r="V1421" s="8"/>
      <c r="W1421" s="22" t="str">
        <f t="shared" si="379"/>
        <v/>
      </c>
    </row>
    <row r="1422" spans="1:23" ht="18" customHeight="1" x14ac:dyDescent="0.35">
      <c r="A1422" s="69">
        <f>'Energy - Master'!A1421</f>
        <v>47441</v>
      </c>
      <c r="B1422" s="24" t="str">
        <f t="shared" si="372"/>
        <v>Nov-2029</v>
      </c>
      <c r="C1422" s="34" t="str">
        <f t="shared" si="380"/>
        <v/>
      </c>
      <c r="D1422" s="8"/>
      <c r="E1422" s="22" t="str">
        <f t="shared" si="373"/>
        <v/>
      </c>
      <c r="F1422" s="34" t="str">
        <f t="shared" si="381"/>
        <v/>
      </c>
      <c r="G1422" s="8"/>
      <c r="H1422" s="22" t="str">
        <f t="shared" si="374"/>
        <v/>
      </c>
      <c r="I1422" s="34" t="str">
        <f t="shared" si="382"/>
        <v/>
      </c>
      <c r="J1422" s="8"/>
      <c r="K1422" s="22" t="str">
        <f t="shared" si="375"/>
        <v/>
      </c>
      <c r="L1422" s="34" t="str">
        <f t="shared" si="383"/>
        <v/>
      </c>
      <c r="M1422" s="8"/>
      <c r="N1422" s="22" t="str">
        <f t="shared" si="376"/>
        <v/>
      </c>
      <c r="O1422" s="34" t="str">
        <f t="shared" si="384"/>
        <v/>
      </c>
      <c r="P1422" s="8"/>
      <c r="Q1422" s="22" t="str">
        <f t="shared" si="377"/>
        <v/>
      </c>
      <c r="R1422" s="34" t="str">
        <f t="shared" si="385"/>
        <v/>
      </c>
      <c r="S1422" s="8"/>
      <c r="T1422" s="22" t="str">
        <f t="shared" si="378"/>
        <v/>
      </c>
      <c r="U1422" s="34" t="str">
        <f t="shared" si="386"/>
        <v/>
      </c>
      <c r="V1422" s="8"/>
      <c r="W1422" s="22" t="str">
        <f t="shared" si="379"/>
        <v/>
      </c>
    </row>
    <row r="1423" spans="1:23" ht="18" customHeight="1" x14ac:dyDescent="0.35">
      <c r="A1423" s="69">
        <f>'Energy - Master'!A1422</f>
        <v>47442</v>
      </c>
      <c r="B1423" s="24" t="str">
        <f t="shared" si="372"/>
        <v>Nov-2029</v>
      </c>
      <c r="C1423" s="34" t="str">
        <f t="shared" si="380"/>
        <v/>
      </c>
      <c r="D1423" s="8"/>
      <c r="E1423" s="22" t="str">
        <f t="shared" si="373"/>
        <v/>
      </c>
      <c r="F1423" s="34" t="str">
        <f t="shared" si="381"/>
        <v/>
      </c>
      <c r="G1423" s="8"/>
      <c r="H1423" s="22" t="str">
        <f t="shared" si="374"/>
        <v/>
      </c>
      <c r="I1423" s="34" t="str">
        <f t="shared" si="382"/>
        <v/>
      </c>
      <c r="J1423" s="8"/>
      <c r="K1423" s="22" t="str">
        <f t="shared" si="375"/>
        <v/>
      </c>
      <c r="L1423" s="34" t="str">
        <f t="shared" si="383"/>
        <v/>
      </c>
      <c r="M1423" s="8"/>
      <c r="N1423" s="22" t="str">
        <f t="shared" si="376"/>
        <v/>
      </c>
      <c r="O1423" s="34" t="str">
        <f t="shared" si="384"/>
        <v/>
      </c>
      <c r="P1423" s="8"/>
      <c r="Q1423" s="22" t="str">
        <f t="shared" si="377"/>
        <v/>
      </c>
      <c r="R1423" s="34" t="str">
        <f t="shared" si="385"/>
        <v/>
      </c>
      <c r="S1423" s="8"/>
      <c r="T1423" s="22" t="str">
        <f t="shared" si="378"/>
        <v/>
      </c>
      <c r="U1423" s="34" t="str">
        <f t="shared" si="386"/>
        <v/>
      </c>
      <c r="V1423" s="8"/>
      <c r="W1423" s="22" t="str">
        <f t="shared" si="379"/>
        <v/>
      </c>
    </row>
    <row r="1424" spans="1:23" ht="18" customHeight="1" x14ac:dyDescent="0.35">
      <c r="A1424" s="69">
        <f>'Energy - Master'!A1423</f>
        <v>47443</v>
      </c>
      <c r="B1424" s="24" t="str">
        <f t="shared" si="372"/>
        <v>Nov-2029</v>
      </c>
      <c r="C1424" s="34" t="str">
        <f t="shared" si="380"/>
        <v/>
      </c>
      <c r="D1424" s="8"/>
      <c r="E1424" s="22" t="str">
        <f t="shared" si="373"/>
        <v/>
      </c>
      <c r="F1424" s="34" t="str">
        <f t="shared" si="381"/>
        <v/>
      </c>
      <c r="G1424" s="8"/>
      <c r="H1424" s="22" t="str">
        <f t="shared" si="374"/>
        <v/>
      </c>
      <c r="I1424" s="34" t="str">
        <f t="shared" si="382"/>
        <v/>
      </c>
      <c r="J1424" s="8"/>
      <c r="K1424" s="22" t="str">
        <f t="shared" si="375"/>
        <v/>
      </c>
      <c r="L1424" s="34" t="str">
        <f t="shared" si="383"/>
        <v/>
      </c>
      <c r="M1424" s="8"/>
      <c r="N1424" s="22" t="str">
        <f t="shared" si="376"/>
        <v/>
      </c>
      <c r="O1424" s="34" t="str">
        <f t="shared" si="384"/>
        <v/>
      </c>
      <c r="P1424" s="8"/>
      <c r="Q1424" s="22" t="str">
        <f t="shared" si="377"/>
        <v/>
      </c>
      <c r="R1424" s="34" t="str">
        <f t="shared" si="385"/>
        <v/>
      </c>
      <c r="S1424" s="8"/>
      <c r="T1424" s="22" t="str">
        <f t="shared" si="378"/>
        <v/>
      </c>
      <c r="U1424" s="34" t="str">
        <f t="shared" si="386"/>
        <v/>
      </c>
      <c r="V1424" s="8"/>
      <c r="W1424" s="22" t="str">
        <f t="shared" si="379"/>
        <v/>
      </c>
    </row>
    <row r="1425" spans="1:23" ht="18" customHeight="1" x14ac:dyDescent="0.35">
      <c r="A1425" s="69">
        <f>'Energy - Master'!A1424</f>
        <v>47444</v>
      </c>
      <c r="B1425" s="24" t="str">
        <f t="shared" si="372"/>
        <v>Nov-2029</v>
      </c>
      <c r="C1425" s="34" t="str">
        <f t="shared" si="380"/>
        <v/>
      </c>
      <c r="D1425" s="8"/>
      <c r="E1425" s="22" t="str">
        <f t="shared" si="373"/>
        <v/>
      </c>
      <c r="F1425" s="34" t="str">
        <f t="shared" si="381"/>
        <v/>
      </c>
      <c r="G1425" s="8"/>
      <c r="H1425" s="22" t="str">
        <f t="shared" si="374"/>
        <v/>
      </c>
      <c r="I1425" s="34" t="str">
        <f t="shared" si="382"/>
        <v/>
      </c>
      <c r="J1425" s="8"/>
      <c r="K1425" s="22" t="str">
        <f t="shared" si="375"/>
        <v/>
      </c>
      <c r="L1425" s="34" t="str">
        <f t="shared" si="383"/>
        <v/>
      </c>
      <c r="M1425" s="8"/>
      <c r="N1425" s="22" t="str">
        <f t="shared" si="376"/>
        <v/>
      </c>
      <c r="O1425" s="34" t="str">
        <f t="shared" si="384"/>
        <v/>
      </c>
      <c r="P1425" s="8"/>
      <c r="Q1425" s="22" t="str">
        <f t="shared" si="377"/>
        <v/>
      </c>
      <c r="R1425" s="34" t="str">
        <f t="shared" si="385"/>
        <v/>
      </c>
      <c r="S1425" s="8"/>
      <c r="T1425" s="22" t="str">
        <f t="shared" si="378"/>
        <v/>
      </c>
      <c r="U1425" s="34" t="str">
        <f t="shared" si="386"/>
        <v/>
      </c>
      <c r="V1425" s="8"/>
      <c r="W1425" s="22" t="str">
        <f t="shared" si="379"/>
        <v/>
      </c>
    </row>
    <row r="1426" spans="1:23" ht="18" customHeight="1" x14ac:dyDescent="0.35">
      <c r="A1426" s="69">
        <f>'Energy - Master'!A1425</f>
        <v>47445</v>
      </c>
      <c r="B1426" s="24" t="str">
        <f t="shared" si="372"/>
        <v>Nov-2029</v>
      </c>
      <c r="C1426" s="34" t="str">
        <f t="shared" si="380"/>
        <v/>
      </c>
      <c r="D1426" s="8"/>
      <c r="E1426" s="22" t="str">
        <f t="shared" si="373"/>
        <v/>
      </c>
      <c r="F1426" s="34" t="str">
        <f t="shared" si="381"/>
        <v/>
      </c>
      <c r="G1426" s="8"/>
      <c r="H1426" s="22" t="str">
        <f t="shared" si="374"/>
        <v/>
      </c>
      <c r="I1426" s="34" t="str">
        <f t="shared" si="382"/>
        <v/>
      </c>
      <c r="J1426" s="8"/>
      <c r="K1426" s="22" t="str">
        <f t="shared" si="375"/>
        <v/>
      </c>
      <c r="L1426" s="34" t="str">
        <f t="shared" si="383"/>
        <v/>
      </c>
      <c r="M1426" s="8"/>
      <c r="N1426" s="22" t="str">
        <f t="shared" si="376"/>
        <v/>
      </c>
      <c r="O1426" s="34" t="str">
        <f t="shared" si="384"/>
        <v/>
      </c>
      <c r="P1426" s="8"/>
      <c r="Q1426" s="22" t="str">
        <f t="shared" si="377"/>
        <v/>
      </c>
      <c r="R1426" s="34" t="str">
        <f t="shared" si="385"/>
        <v/>
      </c>
      <c r="S1426" s="8"/>
      <c r="T1426" s="22" t="str">
        <f t="shared" si="378"/>
        <v/>
      </c>
      <c r="U1426" s="34" t="str">
        <f t="shared" si="386"/>
        <v/>
      </c>
      <c r="V1426" s="8"/>
      <c r="W1426" s="22" t="str">
        <f t="shared" si="379"/>
        <v/>
      </c>
    </row>
    <row r="1427" spans="1:23" ht="18" customHeight="1" x14ac:dyDescent="0.35">
      <c r="A1427" s="69">
        <f>'Energy - Master'!A1426</f>
        <v>47446</v>
      </c>
      <c r="B1427" s="24" t="str">
        <f t="shared" si="372"/>
        <v>Nov-2029</v>
      </c>
      <c r="C1427" s="34" t="str">
        <f t="shared" si="380"/>
        <v/>
      </c>
      <c r="D1427" s="8"/>
      <c r="E1427" s="22" t="str">
        <f t="shared" si="373"/>
        <v/>
      </c>
      <c r="F1427" s="34" t="str">
        <f t="shared" si="381"/>
        <v/>
      </c>
      <c r="G1427" s="8"/>
      <c r="H1427" s="22" t="str">
        <f t="shared" si="374"/>
        <v/>
      </c>
      <c r="I1427" s="34" t="str">
        <f t="shared" si="382"/>
        <v/>
      </c>
      <c r="J1427" s="8"/>
      <c r="K1427" s="22" t="str">
        <f t="shared" si="375"/>
        <v/>
      </c>
      <c r="L1427" s="34" t="str">
        <f t="shared" si="383"/>
        <v/>
      </c>
      <c r="M1427" s="8"/>
      <c r="N1427" s="22" t="str">
        <f t="shared" si="376"/>
        <v/>
      </c>
      <c r="O1427" s="34" t="str">
        <f t="shared" si="384"/>
        <v/>
      </c>
      <c r="P1427" s="8"/>
      <c r="Q1427" s="22" t="str">
        <f t="shared" si="377"/>
        <v/>
      </c>
      <c r="R1427" s="34" t="str">
        <f t="shared" si="385"/>
        <v/>
      </c>
      <c r="S1427" s="8"/>
      <c r="T1427" s="22" t="str">
        <f t="shared" si="378"/>
        <v/>
      </c>
      <c r="U1427" s="34" t="str">
        <f t="shared" si="386"/>
        <v/>
      </c>
      <c r="V1427" s="8"/>
      <c r="W1427" s="22" t="str">
        <f t="shared" si="379"/>
        <v/>
      </c>
    </row>
    <row r="1428" spans="1:23" ht="18" customHeight="1" x14ac:dyDescent="0.35">
      <c r="A1428" s="69">
        <f>'Energy - Master'!A1427</f>
        <v>47447</v>
      </c>
      <c r="B1428" s="24" t="str">
        <f t="shared" si="372"/>
        <v>Nov-2029</v>
      </c>
      <c r="C1428" s="34" t="str">
        <f t="shared" si="380"/>
        <v/>
      </c>
      <c r="D1428" s="8"/>
      <c r="E1428" s="22" t="str">
        <f t="shared" si="373"/>
        <v/>
      </c>
      <c r="F1428" s="34" t="str">
        <f t="shared" si="381"/>
        <v/>
      </c>
      <c r="G1428" s="8"/>
      <c r="H1428" s="22" t="str">
        <f t="shared" si="374"/>
        <v/>
      </c>
      <c r="I1428" s="34" t="str">
        <f t="shared" si="382"/>
        <v/>
      </c>
      <c r="J1428" s="8"/>
      <c r="K1428" s="22" t="str">
        <f t="shared" si="375"/>
        <v/>
      </c>
      <c r="L1428" s="34" t="str">
        <f t="shared" si="383"/>
        <v/>
      </c>
      <c r="M1428" s="8"/>
      <c r="N1428" s="22" t="str">
        <f t="shared" si="376"/>
        <v/>
      </c>
      <c r="O1428" s="34" t="str">
        <f t="shared" si="384"/>
        <v/>
      </c>
      <c r="P1428" s="8"/>
      <c r="Q1428" s="22" t="str">
        <f t="shared" si="377"/>
        <v/>
      </c>
      <c r="R1428" s="34" t="str">
        <f t="shared" si="385"/>
        <v/>
      </c>
      <c r="S1428" s="8"/>
      <c r="T1428" s="22" t="str">
        <f t="shared" si="378"/>
        <v/>
      </c>
      <c r="U1428" s="34" t="str">
        <f t="shared" si="386"/>
        <v/>
      </c>
      <c r="V1428" s="8"/>
      <c r="W1428" s="22" t="str">
        <f t="shared" si="379"/>
        <v/>
      </c>
    </row>
    <row r="1429" spans="1:23" ht="18" customHeight="1" x14ac:dyDescent="0.35">
      <c r="A1429" s="69">
        <f>'Energy - Master'!A1428</f>
        <v>47448</v>
      </c>
      <c r="B1429" s="24" t="str">
        <f t="shared" si="372"/>
        <v>Nov-2029</v>
      </c>
      <c r="C1429" s="34" t="str">
        <f t="shared" si="380"/>
        <v/>
      </c>
      <c r="D1429" s="8"/>
      <c r="E1429" s="22" t="str">
        <f t="shared" si="373"/>
        <v/>
      </c>
      <c r="F1429" s="34" t="str">
        <f t="shared" si="381"/>
        <v/>
      </c>
      <c r="G1429" s="8"/>
      <c r="H1429" s="22" t="str">
        <f t="shared" si="374"/>
        <v/>
      </c>
      <c r="I1429" s="34" t="str">
        <f t="shared" si="382"/>
        <v/>
      </c>
      <c r="J1429" s="8"/>
      <c r="K1429" s="22" t="str">
        <f t="shared" si="375"/>
        <v/>
      </c>
      <c r="L1429" s="34" t="str">
        <f t="shared" si="383"/>
        <v/>
      </c>
      <c r="M1429" s="8"/>
      <c r="N1429" s="22" t="str">
        <f t="shared" si="376"/>
        <v/>
      </c>
      <c r="O1429" s="34" t="str">
        <f t="shared" si="384"/>
        <v/>
      </c>
      <c r="P1429" s="8"/>
      <c r="Q1429" s="22" t="str">
        <f t="shared" si="377"/>
        <v/>
      </c>
      <c r="R1429" s="34" t="str">
        <f t="shared" si="385"/>
        <v/>
      </c>
      <c r="S1429" s="8"/>
      <c r="T1429" s="22" t="str">
        <f t="shared" si="378"/>
        <v/>
      </c>
      <c r="U1429" s="34" t="str">
        <f t="shared" si="386"/>
        <v/>
      </c>
      <c r="V1429" s="8"/>
      <c r="W1429" s="22" t="str">
        <f t="shared" si="379"/>
        <v/>
      </c>
    </row>
    <row r="1430" spans="1:23" ht="18" customHeight="1" x14ac:dyDescent="0.35">
      <c r="A1430" s="69">
        <f>'Energy - Master'!A1429</f>
        <v>47449</v>
      </c>
      <c r="B1430" s="24" t="str">
        <f t="shared" si="372"/>
        <v>Nov-2029</v>
      </c>
      <c r="C1430" s="34" t="str">
        <f t="shared" si="380"/>
        <v/>
      </c>
      <c r="D1430" s="8"/>
      <c r="E1430" s="22" t="str">
        <f t="shared" si="373"/>
        <v/>
      </c>
      <c r="F1430" s="34" t="str">
        <f t="shared" si="381"/>
        <v/>
      </c>
      <c r="G1430" s="8"/>
      <c r="H1430" s="22" t="str">
        <f t="shared" si="374"/>
        <v/>
      </c>
      <c r="I1430" s="34" t="str">
        <f t="shared" si="382"/>
        <v/>
      </c>
      <c r="J1430" s="8"/>
      <c r="K1430" s="22" t="str">
        <f t="shared" si="375"/>
        <v/>
      </c>
      <c r="L1430" s="34" t="str">
        <f t="shared" si="383"/>
        <v/>
      </c>
      <c r="M1430" s="8"/>
      <c r="N1430" s="22" t="str">
        <f t="shared" si="376"/>
        <v/>
      </c>
      <c r="O1430" s="34" t="str">
        <f t="shared" si="384"/>
        <v/>
      </c>
      <c r="P1430" s="8"/>
      <c r="Q1430" s="22" t="str">
        <f t="shared" si="377"/>
        <v/>
      </c>
      <c r="R1430" s="34" t="str">
        <f t="shared" si="385"/>
        <v/>
      </c>
      <c r="S1430" s="8"/>
      <c r="T1430" s="22" t="str">
        <f t="shared" si="378"/>
        <v/>
      </c>
      <c r="U1430" s="34" t="str">
        <f t="shared" si="386"/>
        <v/>
      </c>
      <c r="V1430" s="8"/>
      <c r="W1430" s="22" t="str">
        <f t="shared" si="379"/>
        <v/>
      </c>
    </row>
    <row r="1431" spans="1:23" ht="18" customHeight="1" x14ac:dyDescent="0.35">
      <c r="A1431" s="69">
        <f>'Energy - Master'!A1430</f>
        <v>47450</v>
      </c>
      <c r="B1431" s="24" t="str">
        <f t="shared" si="372"/>
        <v>Nov-2029</v>
      </c>
      <c r="C1431" s="34" t="str">
        <f t="shared" si="380"/>
        <v/>
      </c>
      <c r="D1431" s="8"/>
      <c r="E1431" s="22" t="str">
        <f t="shared" si="373"/>
        <v/>
      </c>
      <c r="F1431" s="34" t="str">
        <f t="shared" si="381"/>
        <v/>
      </c>
      <c r="G1431" s="8"/>
      <c r="H1431" s="22" t="str">
        <f t="shared" si="374"/>
        <v/>
      </c>
      <c r="I1431" s="34" t="str">
        <f t="shared" si="382"/>
        <v/>
      </c>
      <c r="J1431" s="8"/>
      <c r="K1431" s="22" t="str">
        <f t="shared" si="375"/>
        <v/>
      </c>
      <c r="L1431" s="34" t="str">
        <f t="shared" si="383"/>
        <v/>
      </c>
      <c r="M1431" s="8"/>
      <c r="N1431" s="22" t="str">
        <f t="shared" si="376"/>
        <v/>
      </c>
      <c r="O1431" s="34" t="str">
        <f t="shared" si="384"/>
        <v/>
      </c>
      <c r="P1431" s="8"/>
      <c r="Q1431" s="22" t="str">
        <f t="shared" si="377"/>
        <v/>
      </c>
      <c r="R1431" s="34" t="str">
        <f t="shared" si="385"/>
        <v/>
      </c>
      <c r="S1431" s="8"/>
      <c r="T1431" s="22" t="str">
        <f t="shared" si="378"/>
        <v/>
      </c>
      <c r="U1431" s="34" t="str">
        <f t="shared" si="386"/>
        <v/>
      </c>
      <c r="V1431" s="8"/>
      <c r="W1431" s="22" t="str">
        <f t="shared" si="379"/>
        <v/>
      </c>
    </row>
    <row r="1432" spans="1:23" ht="18" customHeight="1" x14ac:dyDescent="0.35">
      <c r="A1432" s="69">
        <f>'Energy - Master'!A1431</f>
        <v>47451</v>
      </c>
      <c r="B1432" s="24" t="str">
        <f t="shared" si="372"/>
        <v>Nov-2029</v>
      </c>
      <c r="C1432" s="34" t="str">
        <f t="shared" si="380"/>
        <v/>
      </c>
      <c r="D1432" s="8"/>
      <c r="E1432" s="22" t="str">
        <f t="shared" si="373"/>
        <v/>
      </c>
      <c r="F1432" s="34" t="str">
        <f t="shared" si="381"/>
        <v/>
      </c>
      <c r="G1432" s="8"/>
      <c r="H1432" s="22" t="str">
        <f t="shared" si="374"/>
        <v/>
      </c>
      <c r="I1432" s="34" t="str">
        <f t="shared" si="382"/>
        <v/>
      </c>
      <c r="J1432" s="8"/>
      <c r="K1432" s="22" t="str">
        <f t="shared" si="375"/>
        <v/>
      </c>
      <c r="L1432" s="34" t="str">
        <f t="shared" si="383"/>
        <v/>
      </c>
      <c r="M1432" s="8"/>
      <c r="N1432" s="22" t="str">
        <f t="shared" si="376"/>
        <v/>
      </c>
      <c r="O1432" s="34" t="str">
        <f t="shared" si="384"/>
        <v/>
      </c>
      <c r="P1432" s="8"/>
      <c r="Q1432" s="22" t="str">
        <f t="shared" si="377"/>
        <v/>
      </c>
      <c r="R1432" s="34" t="str">
        <f t="shared" si="385"/>
        <v/>
      </c>
      <c r="S1432" s="8"/>
      <c r="T1432" s="22" t="str">
        <f t="shared" si="378"/>
        <v/>
      </c>
      <c r="U1432" s="34" t="str">
        <f t="shared" si="386"/>
        <v/>
      </c>
      <c r="V1432" s="8"/>
      <c r="W1432" s="22" t="str">
        <f t="shared" si="379"/>
        <v/>
      </c>
    </row>
    <row r="1433" spans="1:23" ht="18" customHeight="1" x14ac:dyDescent="0.35">
      <c r="A1433" s="69">
        <f>'Energy - Master'!A1432</f>
        <v>47452</v>
      </c>
      <c r="B1433" s="24" t="str">
        <f t="shared" si="372"/>
        <v>Nov-2029</v>
      </c>
      <c r="C1433" s="34" t="str">
        <f t="shared" si="380"/>
        <v/>
      </c>
      <c r="D1433" s="8"/>
      <c r="E1433" s="22" t="str">
        <f t="shared" si="373"/>
        <v/>
      </c>
      <c r="F1433" s="34" t="str">
        <f t="shared" si="381"/>
        <v/>
      </c>
      <c r="G1433" s="8"/>
      <c r="H1433" s="22" t="str">
        <f t="shared" si="374"/>
        <v/>
      </c>
      <c r="I1433" s="34" t="str">
        <f t="shared" si="382"/>
        <v/>
      </c>
      <c r="J1433" s="8"/>
      <c r="K1433" s="22" t="str">
        <f t="shared" si="375"/>
        <v/>
      </c>
      <c r="L1433" s="34" t="str">
        <f t="shared" si="383"/>
        <v/>
      </c>
      <c r="M1433" s="8"/>
      <c r="N1433" s="22" t="str">
        <f t="shared" si="376"/>
        <v/>
      </c>
      <c r="O1433" s="34" t="str">
        <f t="shared" si="384"/>
        <v/>
      </c>
      <c r="P1433" s="8"/>
      <c r="Q1433" s="22" t="str">
        <f t="shared" si="377"/>
        <v/>
      </c>
      <c r="R1433" s="34" t="str">
        <f t="shared" si="385"/>
        <v/>
      </c>
      <c r="S1433" s="8"/>
      <c r="T1433" s="22" t="str">
        <f t="shared" si="378"/>
        <v/>
      </c>
      <c r="U1433" s="34" t="str">
        <f t="shared" si="386"/>
        <v/>
      </c>
      <c r="V1433" s="8"/>
      <c r="W1433" s="22" t="str">
        <f t="shared" si="379"/>
        <v/>
      </c>
    </row>
    <row r="1434" spans="1:23" ht="18" customHeight="1" x14ac:dyDescent="0.35">
      <c r="A1434" s="69">
        <f>'Energy - Master'!A1433</f>
        <v>47453</v>
      </c>
      <c r="B1434" s="24" t="str">
        <f t="shared" si="372"/>
        <v>Dec-2029</v>
      </c>
      <c r="C1434" s="34" t="str">
        <f t="shared" si="380"/>
        <v/>
      </c>
      <c r="D1434" s="8"/>
      <c r="E1434" s="22" t="str">
        <f t="shared" si="373"/>
        <v/>
      </c>
      <c r="F1434" s="34" t="str">
        <f t="shared" si="381"/>
        <v/>
      </c>
      <c r="G1434" s="8"/>
      <c r="H1434" s="22" t="str">
        <f t="shared" si="374"/>
        <v/>
      </c>
      <c r="I1434" s="34" t="str">
        <f t="shared" si="382"/>
        <v/>
      </c>
      <c r="J1434" s="8"/>
      <c r="K1434" s="22" t="str">
        <f t="shared" si="375"/>
        <v/>
      </c>
      <c r="L1434" s="34" t="str">
        <f t="shared" si="383"/>
        <v/>
      </c>
      <c r="M1434" s="8"/>
      <c r="N1434" s="22" t="str">
        <f t="shared" si="376"/>
        <v/>
      </c>
      <c r="O1434" s="34" t="str">
        <f t="shared" si="384"/>
        <v/>
      </c>
      <c r="P1434" s="8"/>
      <c r="Q1434" s="22" t="str">
        <f t="shared" si="377"/>
        <v/>
      </c>
      <c r="R1434" s="34" t="str">
        <f t="shared" si="385"/>
        <v/>
      </c>
      <c r="S1434" s="8"/>
      <c r="T1434" s="22" t="str">
        <f t="shared" si="378"/>
        <v/>
      </c>
      <c r="U1434" s="34" t="str">
        <f t="shared" si="386"/>
        <v/>
      </c>
      <c r="V1434" s="8"/>
      <c r="W1434" s="22" t="str">
        <f t="shared" si="379"/>
        <v/>
      </c>
    </row>
    <row r="1435" spans="1:23" ht="18" customHeight="1" x14ac:dyDescent="0.35">
      <c r="A1435" s="69">
        <f>'Energy - Master'!A1434</f>
        <v>47454</v>
      </c>
      <c r="B1435" s="24" t="str">
        <f t="shared" si="372"/>
        <v>Dec-2029</v>
      </c>
      <c r="C1435" s="34" t="str">
        <f t="shared" si="380"/>
        <v/>
      </c>
      <c r="D1435" s="8"/>
      <c r="E1435" s="22" t="str">
        <f t="shared" si="373"/>
        <v/>
      </c>
      <c r="F1435" s="34" t="str">
        <f t="shared" si="381"/>
        <v/>
      </c>
      <c r="G1435" s="8"/>
      <c r="H1435" s="22" t="str">
        <f t="shared" si="374"/>
        <v/>
      </c>
      <c r="I1435" s="34" t="str">
        <f t="shared" si="382"/>
        <v/>
      </c>
      <c r="J1435" s="8"/>
      <c r="K1435" s="22" t="str">
        <f t="shared" si="375"/>
        <v/>
      </c>
      <c r="L1435" s="34" t="str">
        <f t="shared" si="383"/>
        <v/>
      </c>
      <c r="M1435" s="8"/>
      <c r="N1435" s="22" t="str">
        <f t="shared" si="376"/>
        <v/>
      </c>
      <c r="O1435" s="34" t="str">
        <f t="shared" si="384"/>
        <v/>
      </c>
      <c r="P1435" s="8"/>
      <c r="Q1435" s="22" t="str">
        <f t="shared" si="377"/>
        <v/>
      </c>
      <c r="R1435" s="34" t="str">
        <f t="shared" si="385"/>
        <v/>
      </c>
      <c r="S1435" s="8"/>
      <c r="T1435" s="22" t="str">
        <f t="shared" si="378"/>
        <v/>
      </c>
      <c r="U1435" s="34" t="str">
        <f t="shared" si="386"/>
        <v/>
      </c>
      <c r="V1435" s="8"/>
      <c r="W1435" s="22" t="str">
        <f t="shared" si="379"/>
        <v/>
      </c>
    </row>
    <row r="1436" spans="1:23" ht="18" customHeight="1" x14ac:dyDescent="0.35">
      <c r="A1436" s="69">
        <f>'Energy - Master'!A1435</f>
        <v>47455</v>
      </c>
      <c r="B1436" s="24" t="str">
        <f t="shared" si="372"/>
        <v>Dec-2029</v>
      </c>
      <c r="C1436" s="34" t="str">
        <f t="shared" si="380"/>
        <v/>
      </c>
      <c r="D1436" s="8"/>
      <c r="E1436" s="22" t="str">
        <f t="shared" si="373"/>
        <v/>
      </c>
      <c r="F1436" s="34" t="str">
        <f t="shared" si="381"/>
        <v/>
      </c>
      <c r="G1436" s="8"/>
      <c r="H1436" s="22" t="str">
        <f t="shared" si="374"/>
        <v/>
      </c>
      <c r="I1436" s="34" t="str">
        <f t="shared" si="382"/>
        <v/>
      </c>
      <c r="J1436" s="8"/>
      <c r="K1436" s="22" t="str">
        <f t="shared" si="375"/>
        <v/>
      </c>
      <c r="L1436" s="34" t="str">
        <f t="shared" si="383"/>
        <v/>
      </c>
      <c r="M1436" s="8"/>
      <c r="N1436" s="22" t="str">
        <f t="shared" si="376"/>
        <v/>
      </c>
      <c r="O1436" s="34" t="str">
        <f t="shared" si="384"/>
        <v/>
      </c>
      <c r="P1436" s="8"/>
      <c r="Q1436" s="22" t="str">
        <f t="shared" si="377"/>
        <v/>
      </c>
      <c r="R1436" s="34" t="str">
        <f t="shared" si="385"/>
        <v/>
      </c>
      <c r="S1436" s="8"/>
      <c r="T1436" s="22" t="str">
        <f t="shared" si="378"/>
        <v/>
      </c>
      <c r="U1436" s="34" t="str">
        <f t="shared" si="386"/>
        <v/>
      </c>
      <c r="V1436" s="8"/>
      <c r="W1436" s="22" t="str">
        <f t="shared" si="379"/>
        <v/>
      </c>
    </row>
    <row r="1437" spans="1:23" ht="18" customHeight="1" x14ac:dyDescent="0.35">
      <c r="A1437" s="69">
        <f>'Energy - Master'!A1436</f>
        <v>47456</v>
      </c>
      <c r="B1437" s="24" t="str">
        <f t="shared" si="372"/>
        <v>Dec-2029</v>
      </c>
      <c r="C1437" s="34" t="str">
        <f t="shared" si="380"/>
        <v/>
      </c>
      <c r="D1437" s="8"/>
      <c r="E1437" s="22" t="str">
        <f t="shared" si="373"/>
        <v/>
      </c>
      <c r="F1437" s="34" t="str">
        <f t="shared" si="381"/>
        <v/>
      </c>
      <c r="G1437" s="8"/>
      <c r="H1437" s="22" t="str">
        <f t="shared" si="374"/>
        <v/>
      </c>
      <c r="I1437" s="34" t="str">
        <f t="shared" si="382"/>
        <v/>
      </c>
      <c r="J1437" s="8"/>
      <c r="K1437" s="22" t="str">
        <f t="shared" si="375"/>
        <v/>
      </c>
      <c r="L1437" s="34" t="str">
        <f t="shared" si="383"/>
        <v/>
      </c>
      <c r="M1437" s="8"/>
      <c r="N1437" s="22" t="str">
        <f t="shared" si="376"/>
        <v/>
      </c>
      <c r="O1437" s="34" t="str">
        <f t="shared" si="384"/>
        <v/>
      </c>
      <c r="P1437" s="8"/>
      <c r="Q1437" s="22" t="str">
        <f t="shared" si="377"/>
        <v/>
      </c>
      <c r="R1437" s="34" t="str">
        <f t="shared" si="385"/>
        <v/>
      </c>
      <c r="S1437" s="8"/>
      <c r="T1437" s="22" t="str">
        <f t="shared" si="378"/>
        <v/>
      </c>
      <c r="U1437" s="34" t="str">
        <f t="shared" si="386"/>
        <v/>
      </c>
      <c r="V1437" s="8"/>
      <c r="W1437" s="22" t="str">
        <f t="shared" si="379"/>
        <v/>
      </c>
    </row>
    <row r="1438" spans="1:23" ht="18" customHeight="1" x14ac:dyDescent="0.35">
      <c r="A1438" s="69">
        <f>'Energy - Master'!A1437</f>
        <v>47457</v>
      </c>
      <c r="B1438" s="24" t="str">
        <f t="shared" si="372"/>
        <v>Dec-2029</v>
      </c>
      <c r="C1438" s="34" t="str">
        <f t="shared" si="380"/>
        <v/>
      </c>
      <c r="D1438" s="8"/>
      <c r="E1438" s="22" t="str">
        <f t="shared" si="373"/>
        <v/>
      </c>
      <c r="F1438" s="34" t="str">
        <f t="shared" si="381"/>
        <v/>
      </c>
      <c r="G1438" s="8"/>
      <c r="H1438" s="22" t="str">
        <f t="shared" si="374"/>
        <v/>
      </c>
      <c r="I1438" s="34" t="str">
        <f t="shared" si="382"/>
        <v/>
      </c>
      <c r="J1438" s="8"/>
      <c r="K1438" s="22" t="str">
        <f t="shared" si="375"/>
        <v/>
      </c>
      <c r="L1438" s="34" t="str">
        <f t="shared" si="383"/>
        <v/>
      </c>
      <c r="M1438" s="8"/>
      <c r="N1438" s="22" t="str">
        <f t="shared" si="376"/>
        <v/>
      </c>
      <c r="O1438" s="34" t="str">
        <f t="shared" si="384"/>
        <v/>
      </c>
      <c r="P1438" s="8"/>
      <c r="Q1438" s="22" t="str">
        <f t="shared" si="377"/>
        <v/>
      </c>
      <c r="R1438" s="34" t="str">
        <f t="shared" si="385"/>
        <v/>
      </c>
      <c r="S1438" s="8"/>
      <c r="T1438" s="22" t="str">
        <f t="shared" si="378"/>
        <v/>
      </c>
      <c r="U1438" s="34" t="str">
        <f t="shared" si="386"/>
        <v/>
      </c>
      <c r="V1438" s="8"/>
      <c r="W1438" s="22" t="str">
        <f t="shared" si="379"/>
        <v/>
      </c>
    </row>
    <row r="1439" spans="1:23" ht="18" customHeight="1" x14ac:dyDescent="0.35">
      <c r="A1439" s="69">
        <f>'Energy - Master'!A1438</f>
        <v>47458</v>
      </c>
      <c r="B1439" s="24" t="str">
        <f t="shared" si="372"/>
        <v>Dec-2029</v>
      </c>
      <c r="C1439" s="34" t="str">
        <f t="shared" si="380"/>
        <v/>
      </c>
      <c r="D1439" s="8"/>
      <c r="E1439" s="22" t="str">
        <f t="shared" si="373"/>
        <v/>
      </c>
      <c r="F1439" s="34" t="str">
        <f t="shared" si="381"/>
        <v/>
      </c>
      <c r="G1439" s="8"/>
      <c r="H1439" s="22" t="str">
        <f t="shared" si="374"/>
        <v/>
      </c>
      <c r="I1439" s="34" t="str">
        <f t="shared" si="382"/>
        <v/>
      </c>
      <c r="J1439" s="8"/>
      <c r="K1439" s="22" t="str">
        <f t="shared" si="375"/>
        <v/>
      </c>
      <c r="L1439" s="34" t="str">
        <f t="shared" si="383"/>
        <v/>
      </c>
      <c r="M1439" s="8"/>
      <c r="N1439" s="22" t="str">
        <f t="shared" si="376"/>
        <v/>
      </c>
      <c r="O1439" s="34" t="str">
        <f t="shared" si="384"/>
        <v/>
      </c>
      <c r="P1439" s="8"/>
      <c r="Q1439" s="22" t="str">
        <f t="shared" si="377"/>
        <v/>
      </c>
      <c r="R1439" s="34" t="str">
        <f t="shared" si="385"/>
        <v/>
      </c>
      <c r="S1439" s="8"/>
      <c r="T1439" s="22" t="str">
        <f t="shared" si="378"/>
        <v/>
      </c>
      <c r="U1439" s="34" t="str">
        <f t="shared" si="386"/>
        <v/>
      </c>
      <c r="V1439" s="8"/>
      <c r="W1439" s="22" t="str">
        <f t="shared" si="379"/>
        <v/>
      </c>
    </row>
    <row r="1440" spans="1:23" ht="18" customHeight="1" x14ac:dyDescent="0.35">
      <c r="A1440" s="69">
        <f>'Energy - Master'!A1439</f>
        <v>47459</v>
      </c>
      <c r="B1440" s="24" t="str">
        <f t="shared" si="372"/>
        <v>Dec-2029</v>
      </c>
      <c r="C1440" s="34" t="str">
        <f t="shared" si="380"/>
        <v/>
      </c>
      <c r="D1440" s="8"/>
      <c r="E1440" s="22" t="str">
        <f t="shared" si="373"/>
        <v/>
      </c>
      <c r="F1440" s="34" t="str">
        <f t="shared" si="381"/>
        <v/>
      </c>
      <c r="G1440" s="8"/>
      <c r="H1440" s="22" t="str">
        <f t="shared" si="374"/>
        <v/>
      </c>
      <c r="I1440" s="34" t="str">
        <f t="shared" si="382"/>
        <v/>
      </c>
      <c r="J1440" s="8"/>
      <c r="K1440" s="22" t="str">
        <f t="shared" si="375"/>
        <v/>
      </c>
      <c r="L1440" s="34" t="str">
        <f t="shared" si="383"/>
        <v/>
      </c>
      <c r="M1440" s="8"/>
      <c r="N1440" s="22" t="str">
        <f t="shared" si="376"/>
        <v/>
      </c>
      <c r="O1440" s="34" t="str">
        <f t="shared" si="384"/>
        <v/>
      </c>
      <c r="P1440" s="8"/>
      <c r="Q1440" s="22" t="str">
        <f t="shared" si="377"/>
        <v/>
      </c>
      <c r="R1440" s="34" t="str">
        <f t="shared" si="385"/>
        <v/>
      </c>
      <c r="S1440" s="8"/>
      <c r="T1440" s="22" t="str">
        <f t="shared" si="378"/>
        <v/>
      </c>
      <c r="U1440" s="34" t="str">
        <f t="shared" si="386"/>
        <v/>
      </c>
      <c r="V1440" s="8"/>
      <c r="W1440" s="22" t="str">
        <f t="shared" si="379"/>
        <v/>
      </c>
    </row>
    <row r="1441" spans="1:23" ht="18" customHeight="1" x14ac:dyDescent="0.35">
      <c r="A1441" s="69">
        <f>'Energy - Master'!A1440</f>
        <v>47460</v>
      </c>
      <c r="B1441" s="24" t="str">
        <f t="shared" si="372"/>
        <v>Dec-2029</v>
      </c>
      <c r="C1441" s="34" t="str">
        <f t="shared" si="380"/>
        <v/>
      </c>
      <c r="D1441" s="8"/>
      <c r="E1441" s="22" t="str">
        <f t="shared" si="373"/>
        <v/>
      </c>
      <c r="F1441" s="34" t="str">
        <f t="shared" si="381"/>
        <v/>
      </c>
      <c r="G1441" s="8"/>
      <c r="H1441" s="22" t="str">
        <f t="shared" si="374"/>
        <v/>
      </c>
      <c r="I1441" s="34" t="str">
        <f t="shared" si="382"/>
        <v/>
      </c>
      <c r="J1441" s="8"/>
      <c r="K1441" s="22" t="str">
        <f t="shared" si="375"/>
        <v/>
      </c>
      <c r="L1441" s="34" t="str">
        <f t="shared" si="383"/>
        <v/>
      </c>
      <c r="M1441" s="8"/>
      <c r="N1441" s="22" t="str">
        <f t="shared" si="376"/>
        <v/>
      </c>
      <c r="O1441" s="34" t="str">
        <f t="shared" si="384"/>
        <v/>
      </c>
      <c r="P1441" s="8"/>
      <c r="Q1441" s="22" t="str">
        <f t="shared" si="377"/>
        <v/>
      </c>
      <c r="R1441" s="34" t="str">
        <f t="shared" si="385"/>
        <v/>
      </c>
      <c r="S1441" s="8"/>
      <c r="T1441" s="22" t="str">
        <f t="shared" si="378"/>
        <v/>
      </c>
      <c r="U1441" s="34" t="str">
        <f t="shared" si="386"/>
        <v/>
      </c>
      <c r="V1441" s="8"/>
      <c r="W1441" s="22" t="str">
        <f t="shared" si="379"/>
        <v/>
      </c>
    </row>
    <row r="1442" spans="1:23" ht="18" customHeight="1" x14ac:dyDescent="0.35">
      <c r="A1442" s="69">
        <f>'Energy - Master'!A1441</f>
        <v>47461</v>
      </c>
      <c r="B1442" s="24" t="str">
        <f t="shared" si="372"/>
        <v>Dec-2029</v>
      </c>
      <c r="C1442" s="34" t="str">
        <f t="shared" si="380"/>
        <v/>
      </c>
      <c r="D1442" s="8"/>
      <c r="E1442" s="22" t="str">
        <f t="shared" si="373"/>
        <v/>
      </c>
      <c r="F1442" s="34" t="str">
        <f t="shared" si="381"/>
        <v/>
      </c>
      <c r="G1442" s="8"/>
      <c r="H1442" s="22" t="str">
        <f t="shared" si="374"/>
        <v/>
      </c>
      <c r="I1442" s="34" t="str">
        <f t="shared" si="382"/>
        <v/>
      </c>
      <c r="J1442" s="8"/>
      <c r="K1442" s="22" t="str">
        <f t="shared" si="375"/>
        <v/>
      </c>
      <c r="L1442" s="34" t="str">
        <f t="shared" si="383"/>
        <v/>
      </c>
      <c r="M1442" s="8"/>
      <c r="N1442" s="22" t="str">
        <f t="shared" si="376"/>
        <v/>
      </c>
      <c r="O1442" s="34" t="str">
        <f t="shared" si="384"/>
        <v/>
      </c>
      <c r="P1442" s="8"/>
      <c r="Q1442" s="22" t="str">
        <f t="shared" si="377"/>
        <v/>
      </c>
      <c r="R1442" s="34" t="str">
        <f t="shared" si="385"/>
        <v/>
      </c>
      <c r="S1442" s="8"/>
      <c r="T1442" s="22" t="str">
        <f t="shared" si="378"/>
        <v/>
      </c>
      <c r="U1442" s="34" t="str">
        <f t="shared" si="386"/>
        <v/>
      </c>
      <c r="V1442" s="8"/>
      <c r="W1442" s="22" t="str">
        <f t="shared" si="379"/>
        <v/>
      </c>
    </row>
    <row r="1443" spans="1:23" ht="18" customHeight="1" x14ac:dyDescent="0.35">
      <c r="A1443" s="69">
        <f>'Energy - Master'!A1442</f>
        <v>47462</v>
      </c>
      <c r="B1443" s="24" t="str">
        <f t="shared" si="372"/>
        <v>Dec-2029</v>
      </c>
      <c r="C1443" s="34" t="str">
        <f t="shared" si="380"/>
        <v/>
      </c>
      <c r="D1443" s="8"/>
      <c r="E1443" s="22" t="str">
        <f t="shared" si="373"/>
        <v/>
      </c>
      <c r="F1443" s="34" t="str">
        <f t="shared" si="381"/>
        <v/>
      </c>
      <c r="G1443" s="8"/>
      <c r="H1443" s="22" t="str">
        <f t="shared" si="374"/>
        <v/>
      </c>
      <c r="I1443" s="34" t="str">
        <f t="shared" si="382"/>
        <v/>
      </c>
      <c r="J1443" s="8"/>
      <c r="K1443" s="22" t="str">
        <f t="shared" si="375"/>
        <v/>
      </c>
      <c r="L1443" s="34" t="str">
        <f t="shared" si="383"/>
        <v/>
      </c>
      <c r="M1443" s="8"/>
      <c r="N1443" s="22" t="str">
        <f t="shared" si="376"/>
        <v/>
      </c>
      <c r="O1443" s="34" t="str">
        <f t="shared" si="384"/>
        <v/>
      </c>
      <c r="P1443" s="8"/>
      <c r="Q1443" s="22" t="str">
        <f t="shared" si="377"/>
        <v/>
      </c>
      <c r="R1443" s="34" t="str">
        <f t="shared" si="385"/>
        <v/>
      </c>
      <c r="S1443" s="8"/>
      <c r="T1443" s="22" t="str">
        <f t="shared" si="378"/>
        <v/>
      </c>
      <c r="U1443" s="34" t="str">
        <f t="shared" si="386"/>
        <v/>
      </c>
      <c r="V1443" s="8"/>
      <c r="W1443" s="22" t="str">
        <f t="shared" si="379"/>
        <v/>
      </c>
    </row>
    <row r="1444" spans="1:23" ht="18" customHeight="1" x14ac:dyDescent="0.35">
      <c r="A1444" s="69">
        <f>'Energy - Master'!A1443</f>
        <v>47463</v>
      </c>
      <c r="B1444" s="24" t="str">
        <f t="shared" si="372"/>
        <v>Dec-2029</v>
      </c>
      <c r="C1444" s="34" t="str">
        <f t="shared" si="380"/>
        <v/>
      </c>
      <c r="D1444" s="8"/>
      <c r="E1444" s="22" t="str">
        <f t="shared" si="373"/>
        <v/>
      </c>
      <c r="F1444" s="34" t="str">
        <f t="shared" si="381"/>
        <v/>
      </c>
      <c r="G1444" s="8"/>
      <c r="H1444" s="22" t="str">
        <f t="shared" si="374"/>
        <v/>
      </c>
      <c r="I1444" s="34" t="str">
        <f t="shared" si="382"/>
        <v/>
      </c>
      <c r="J1444" s="8"/>
      <c r="K1444" s="22" t="str">
        <f t="shared" si="375"/>
        <v/>
      </c>
      <c r="L1444" s="34" t="str">
        <f t="shared" si="383"/>
        <v/>
      </c>
      <c r="M1444" s="8"/>
      <c r="N1444" s="22" t="str">
        <f t="shared" si="376"/>
        <v/>
      </c>
      <c r="O1444" s="34" t="str">
        <f t="shared" si="384"/>
        <v/>
      </c>
      <c r="P1444" s="8"/>
      <c r="Q1444" s="22" t="str">
        <f t="shared" si="377"/>
        <v/>
      </c>
      <c r="R1444" s="34" t="str">
        <f t="shared" si="385"/>
        <v/>
      </c>
      <c r="S1444" s="8"/>
      <c r="T1444" s="22" t="str">
        <f t="shared" si="378"/>
        <v/>
      </c>
      <c r="U1444" s="34" t="str">
        <f t="shared" si="386"/>
        <v/>
      </c>
      <c r="V1444" s="8"/>
      <c r="W1444" s="22" t="str">
        <f t="shared" si="379"/>
        <v/>
      </c>
    </row>
    <row r="1445" spans="1:23" ht="18" customHeight="1" x14ac:dyDescent="0.35">
      <c r="A1445" s="69">
        <f>'Energy - Master'!A1444</f>
        <v>47464</v>
      </c>
      <c r="B1445" s="24" t="str">
        <f t="shared" si="372"/>
        <v>Dec-2029</v>
      </c>
      <c r="C1445" s="34" t="str">
        <f t="shared" si="380"/>
        <v/>
      </c>
      <c r="D1445" s="8"/>
      <c r="E1445" s="22" t="str">
        <f t="shared" si="373"/>
        <v/>
      </c>
      <c r="F1445" s="34" t="str">
        <f t="shared" si="381"/>
        <v/>
      </c>
      <c r="G1445" s="8"/>
      <c r="H1445" s="22" t="str">
        <f t="shared" si="374"/>
        <v/>
      </c>
      <c r="I1445" s="34" t="str">
        <f t="shared" si="382"/>
        <v/>
      </c>
      <c r="J1445" s="8"/>
      <c r="K1445" s="22" t="str">
        <f t="shared" si="375"/>
        <v/>
      </c>
      <c r="L1445" s="34" t="str">
        <f t="shared" si="383"/>
        <v/>
      </c>
      <c r="M1445" s="8"/>
      <c r="N1445" s="22" t="str">
        <f t="shared" si="376"/>
        <v/>
      </c>
      <c r="O1445" s="34" t="str">
        <f t="shared" si="384"/>
        <v/>
      </c>
      <c r="P1445" s="8"/>
      <c r="Q1445" s="22" t="str">
        <f t="shared" si="377"/>
        <v/>
      </c>
      <c r="R1445" s="34" t="str">
        <f t="shared" si="385"/>
        <v/>
      </c>
      <c r="S1445" s="8"/>
      <c r="T1445" s="22" t="str">
        <f t="shared" si="378"/>
        <v/>
      </c>
      <c r="U1445" s="34" t="str">
        <f t="shared" si="386"/>
        <v/>
      </c>
      <c r="V1445" s="8"/>
      <c r="W1445" s="22" t="str">
        <f t="shared" si="379"/>
        <v/>
      </c>
    </row>
    <row r="1446" spans="1:23" ht="18" customHeight="1" x14ac:dyDescent="0.35">
      <c r="A1446" s="69">
        <f>'Energy - Master'!A1445</f>
        <v>47465</v>
      </c>
      <c r="B1446" s="24" t="str">
        <f t="shared" si="372"/>
        <v>Dec-2029</v>
      </c>
      <c r="C1446" s="34" t="str">
        <f t="shared" si="380"/>
        <v/>
      </c>
      <c r="D1446" s="8"/>
      <c r="E1446" s="22" t="str">
        <f t="shared" si="373"/>
        <v/>
      </c>
      <c r="F1446" s="34" t="str">
        <f t="shared" si="381"/>
        <v/>
      </c>
      <c r="G1446" s="8"/>
      <c r="H1446" s="22" t="str">
        <f t="shared" si="374"/>
        <v/>
      </c>
      <c r="I1446" s="34" t="str">
        <f t="shared" si="382"/>
        <v/>
      </c>
      <c r="J1446" s="8"/>
      <c r="K1446" s="22" t="str">
        <f t="shared" si="375"/>
        <v/>
      </c>
      <c r="L1446" s="34" t="str">
        <f t="shared" si="383"/>
        <v/>
      </c>
      <c r="M1446" s="8"/>
      <c r="N1446" s="22" t="str">
        <f t="shared" si="376"/>
        <v/>
      </c>
      <c r="O1446" s="34" t="str">
        <f t="shared" si="384"/>
        <v/>
      </c>
      <c r="P1446" s="8"/>
      <c r="Q1446" s="22" t="str">
        <f t="shared" si="377"/>
        <v/>
      </c>
      <c r="R1446" s="34" t="str">
        <f t="shared" si="385"/>
        <v/>
      </c>
      <c r="S1446" s="8"/>
      <c r="T1446" s="22" t="str">
        <f t="shared" si="378"/>
        <v/>
      </c>
      <c r="U1446" s="34" t="str">
        <f t="shared" si="386"/>
        <v/>
      </c>
      <c r="V1446" s="8"/>
      <c r="W1446" s="22" t="str">
        <f t="shared" si="379"/>
        <v/>
      </c>
    </row>
    <row r="1447" spans="1:23" ht="18" customHeight="1" x14ac:dyDescent="0.35">
      <c r="A1447" s="69">
        <f>'Energy - Master'!A1446</f>
        <v>47466</v>
      </c>
      <c r="B1447" s="24" t="str">
        <f t="shared" si="372"/>
        <v>Dec-2029</v>
      </c>
      <c r="C1447" s="34" t="str">
        <f t="shared" si="380"/>
        <v/>
      </c>
      <c r="D1447" s="8"/>
      <c r="E1447" s="22" t="str">
        <f t="shared" si="373"/>
        <v/>
      </c>
      <c r="F1447" s="34" t="str">
        <f t="shared" si="381"/>
        <v/>
      </c>
      <c r="G1447" s="8"/>
      <c r="H1447" s="22" t="str">
        <f t="shared" si="374"/>
        <v/>
      </c>
      <c r="I1447" s="34" t="str">
        <f t="shared" si="382"/>
        <v/>
      </c>
      <c r="J1447" s="8"/>
      <c r="K1447" s="22" t="str">
        <f t="shared" si="375"/>
        <v/>
      </c>
      <c r="L1447" s="34" t="str">
        <f t="shared" si="383"/>
        <v/>
      </c>
      <c r="M1447" s="8"/>
      <c r="N1447" s="22" t="str">
        <f t="shared" si="376"/>
        <v/>
      </c>
      <c r="O1447" s="34" t="str">
        <f t="shared" si="384"/>
        <v/>
      </c>
      <c r="P1447" s="8"/>
      <c r="Q1447" s="22" t="str">
        <f t="shared" si="377"/>
        <v/>
      </c>
      <c r="R1447" s="34" t="str">
        <f t="shared" si="385"/>
        <v/>
      </c>
      <c r="S1447" s="8"/>
      <c r="T1447" s="22" t="str">
        <f t="shared" si="378"/>
        <v/>
      </c>
      <c r="U1447" s="34" t="str">
        <f t="shared" si="386"/>
        <v/>
      </c>
      <c r="V1447" s="8"/>
      <c r="W1447" s="22" t="str">
        <f t="shared" si="379"/>
        <v/>
      </c>
    </row>
    <row r="1448" spans="1:23" ht="18" customHeight="1" x14ac:dyDescent="0.35">
      <c r="A1448" s="69">
        <f>'Energy - Master'!A1447</f>
        <v>47467</v>
      </c>
      <c r="B1448" s="24" t="str">
        <f t="shared" si="372"/>
        <v>Dec-2029</v>
      </c>
      <c r="C1448" s="34" t="str">
        <f t="shared" si="380"/>
        <v/>
      </c>
      <c r="D1448" s="8"/>
      <c r="E1448" s="22" t="str">
        <f t="shared" si="373"/>
        <v/>
      </c>
      <c r="F1448" s="34" t="str">
        <f t="shared" si="381"/>
        <v/>
      </c>
      <c r="G1448" s="8"/>
      <c r="H1448" s="22" t="str">
        <f t="shared" si="374"/>
        <v/>
      </c>
      <c r="I1448" s="34" t="str">
        <f t="shared" si="382"/>
        <v/>
      </c>
      <c r="J1448" s="8"/>
      <c r="K1448" s="22" t="str">
        <f t="shared" si="375"/>
        <v/>
      </c>
      <c r="L1448" s="34" t="str">
        <f t="shared" si="383"/>
        <v/>
      </c>
      <c r="M1448" s="8"/>
      <c r="N1448" s="22" t="str">
        <f t="shared" si="376"/>
        <v/>
      </c>
      <c r="O1448" s="34" t="str">
        <f t="shared" si="384"/>
        <v/>
      </c>
      <c r="P1448" s="8"/>
      <c r="Q1448" s="22" t="str">
        <f t="shared" si="377"/>
        <v/>
      </c>
      <c r="R1448" s="34" t="str">
        <f t="shared" si="385"/>
        <v/>
      </c>
      <c r="S1448" s="8"/>
      <c r="T1448" s="22" t="str">
        <f t="shared" si="378"/>
        <v/>
      </c>
      <c r="U1448" s="34" t="str">
        <f t="shared" si="386"/>
        <v/>
      </c>
      <c r="V1448" s="8"/>
      <c r="W1448" s="22" t="str">
        <f t="shared" si="379"/>
        <v/>
      </c>
    </row>
    <row r="1449" spans="1:23" ht="18" customHeight="1" x14ac:dyDescent="0.35">
      <c r="A1449" s="69">
        <f>'Energy - Master'!A1448</f>
        <v>47468</v>
      </c>
      <c r="B1449" s="24" t="str">
        <f t="shared" si="372"/>
        <v>Dec-2029</v>
      </c>
      <c r="C1449" s="34" t="str">
        <f t="shared" si="380"/>
        <v/>
      </c>
      <c r="D1449" s="8"/>
      <c r="E1449" s="22" t="str">
        <f t="shared" si="373"/>
        <v/>
      </c>
      <c r="F1449" s="34" t="str">
        <f t="shared" si="381"/>
        <v/>
      </c>
      <c r="G1449" s="8"/>
      <c r="H1449" s="22" t="str">
        <f t="shared" si="374"/>
        <v/>
      </c>
      <c r="I1449" s="34" t="str">
        <f t="shared" si="382"/>
        <v/>
      </c>
      <c r="J1449" s="8"/>
      <c r="K1449" s="22" t="str">
        <f t="shared" si="375"/>
        <v/>
      </c>
      <c r="L1449" s="34" t="str">
        <f t="shared" si="383"/>
        <v/>
      </c>
      <c r="M1449" s="8"/>
      <c r="N1449" s="22" t="str">
        <f t="shared" si="376"/>
        <v/>
      </c>
      <c r="O1449" s="34" t="str">
        <f t="shared" si="384"/>
        <v/>
      </c>
      <c r="P1449" s="8"/>
      <c r="Q1449" s="22" t="str">
        <f t="shared" si="377"/>
        <v/>
      </c>
      <c r="R1449" s="34" t="str">
        <f t="shared" si="385"/>
        <v/>
      </c>
      <c r="S1449" s="8"/>
      <c r="T1449" s="22" t="str">
        <f t="shared" si="378"/>
        <v/>
      </c>
      <c r="U1449" s="34" t="str">
        <f t="shared" si="386"/>
        <v/>
      </c>
      <c r="V1449" s="8"/>
      <c r="W1449" s="22" t="str">
        <f t="shared" si="379"/>
        <v/>
      </c>
    </row>
    <row r="1450" spans="1:23" ht="18" customHeight="1" x14ac:dyDescent="0.35">
      <c r="A1450" s="69">
        <f>'Energy - Master'!A1449</f>
        <v>47469</v>
      </c>
      <c r="B1450" s="24" t="str">
        <f t="shared" si="372"/>
        <v>Dec-2029</v>
      </c>
      <c r="C1450" s="34" t="str">
        <f t="shared" si="380"/>
        <v/>
      </c>
      <c r="D1450" s="8"/>
      <c r="E1450" s="22" t="str">
        <f t="shared" si="373"/>
        <v/>
      </c>
      <c r="F1450" s="34" t="str">
        <f t="shared" si="381"/>
        <v/>
      </c>
      <c r="G1450" s="8"/>
      <c r="H1450" s="22" t="str">
        <f t="shared" si="374"/>
        <v/>
      </c>
      <c r="I1450" s="34" t="str">
        <f t="shared" si="382"/>
        <v/>
      </c>
      <c r="J1450" s="8"/>
      <c r="K1450" s="22" t="str">
        <f t="shared" si="375"/>
        <v/>
      </c>
      <c r="L1450" s="34" t="str">
        <f t="shared" si="383"/>
        <v/>
      </c>
      <c r="M1450" s="8"/>
      <c r="N1450" s="22" t="str">
        <f t="shared" si="376"/>
        <v/>
      </c>
      <c r="O1450" s="34" t="str">
        <f t="shared" si="384"/>
        <v/>
      </c>
      <c r="P1450" s="8"/>
      <c r="Q1450" s="22" t="str">
        <f t="shared" si="377"/>
        <v/>
      </c>
      <c r="R1450" s="34" t="str">
        <f t="shared" si="385"/>
        <v/>
      </c>
      <c r="S1450" s="8"/>
      <c r="T1450" s="22" t="str">
        <f t="shared" si="378"/>
        <v/>
      </c>
      <c r="U1450" s="34" t="str">
        <f t="shared" si="386"/>
        <v/>
      </c>
      <c r="V1450" s="8"/>
      <c r="W1450" s="22" t="str">
        <f t="shared" si="379"/>
        <v/>
      </c>
    </row>
    <row r="1451" spans="1:23" ht="18" customHeight="1" x14ac:dyDescent="0.35">
      <c r="A1451" s="69">
        <f>'Energy - Master'!A1450</f>
        <v>47470</v>
      </c>
      <c r="B1451" s="24" t="str">
        <f t="shared" si="372"/>
        <v>Dec-2029</v>
      </c>
      <c r="C1451" s="34" t="str">
        <f t="shared" si="380"/>
        <v/>
      </c>
      <c r="D1451" s="8"/>
      <c r="E1451" s="22" t="str">
        <f t="shared" si="373"/>
        <v/>
      </c>
      <c r="F1451" s="34" t="str">
        <f t="shared" si="381"/>
        <v/>
      </c>
      <c r="G1451" s="8"/>
      <c r="H1451" s="22" t="str">
        <f t="shared" si="374"/>
        <v/>
      </c>
      <c r="I1451" s="34" t="str">
        <f t="shared" si="382"/>
        <v/>
      </c>
      <c r="J1451" s="8"/>
      <c r="K1451" s="22" t="str">
        <f t="shared" si="375"/>
        <v/>
      </c>
      <c r="L1451" s="34" t="str">
        <f t="shared" si="383"/>
        <v/>
      </c>
      <c r="M1451" s="8"/>
      <c r="N1451" s="22" t="str">
        <f t="shared" si="376"/>
        <v/>
      </c>
      <c r="O1451" s="34" t="str">
        <f t="shared" si="384"/>
        <v/>
      </c>
      <c r="P1451" s="8"/>
      <c r="Q1451" s="22" t="str">
        <f t="shared" si="377"/>
        <v/>
      </c>
      <c r="R1451" s="34" t="str">
        <f t="shared" si="385"/>
        <v/>
      </c>
      <c r="S1451" s="8"/>
      <c r="T1451" s="22" t="str">
        <f t="shared" si="378"/>
        <v/>
      </c>
      <c r="U1451" s="34" t="str">
        <f t="shared" si="386"/>
        <v/>
      </c>
      <c r="V1451" s="8"/>
      <c r="W1451" s="22" t="str">
        <f t="shared" si="379"/>
        <v/>
      </c>
    </row>
    <row r="1452" spans="1:23" ht="18" customHeight="1" x14ac:dyDescent="0.35">
      <c r="A1452" s="69">
        <f>'Energy - Master'!A1451</f>
        <v>47471</v>
      </c>
      <c r="B1452" s="24" t="str">
        <f t="shared" si="372"/>
        <v>Dec-2029</v>
      </c>
      <c r="C1452" s="34" t="str">
        <f t="shared" si="380"/>
        <v/>
      </c>
      <c r="D1452" s="8"/>
      <c r="E1452" s="22" t="str">
        <f t="shared" si="373"/>
        <v/>
      </c>
      <c r="F1452" s="34" t="str">
        <f t="shared" si="381"/>
        <v/>
      </c>
      <c r="G1452" s="8"/>
      <c r="H1452" s="22" t="str">
        <f t="shared" si="374"/>
        <v/>
      </c>
      <c r="I1452" s="34" t="str">
        <f t="shared" si="382"/>
        <v/>
      </c>
      <c r="J1452" s="8"/>
      <c r="K1452" s="22" t="str">
        <f t="shared" si="375"/>
        <v/>
      </c>
      <c r="L1452" s="34" t="str">
        <f t="shared" si="383"/>
        <v/>
      </c>
      <c r="M1452" s="8"/>
      <c r="N1452" s="22" t="str">
        <f t="shared" si="376"/>
        <v/>
      </c>
      <c r="O1452" s="34" t="str">
        <f t="shared" si="384"/>
        <v/>
      </c>
      <c r="P1452" s="8"/>
      <c r="Q1452" s="22" t="str">
        <f t="shared" si="377"/>
        <v/>
      </c>
      <c r="R1452" s="34" t="str">
        <f t="shared" si="385"/>
        <v/>
      </c>
      <c r="S1452" s="8"/>
      <c r="T1452" s="22" t="str">
        <f t="shared" si="378"/>
        <v/>
      </c>
      <c r="U1452" s="34" t="str">
        <f t="shared" si="386"/>
        <v/>
      </c>
      <c r="V1452" s="8"/>
      <c r="W1452" s="22" t="str">
        <f t="shared" si="379"/>
        <v/>
      </c>
    </row>
    <row r="1453" spans="1:23" ht="18" customHeight="1" x14ac:dyDescent="0.35">
      <c r="A1453" s="69">
        <f>'Energy - Master'!A1452</f>
        <v>47472</v>
      </c>
      <c r="B1453" s="24" t="str">
        <f t="shared" si="372"/>
        <v>Dec-2029</v>
      </c>
      <c r="C1453" s="34" t="str">
        <f t="shared" si="380"/>
        <v/>
      </c>
      <c r="D1453" s="8"/>
      <c r="E1453" s="22" t="str">
        <f t="shared" si="373"/>
        <v/>
      </c>
      <c r="F1453" s="34" t="str">
        <f t="shared" si="381"/>
        <v/>
      </c>
      <c r="G1453" s="8"/>
      <c r="H1453" s="22" t="str">
        <f t="shared" si="374"/>
        <v/>
      </c>
      <c r="I1453" s="34" t="str">
        <f t="shared" si="382"/>
        <v/>
      </c>
      <c r="J1453" s="8"/>
      <c r="K1453" s="22" t="str">
        <f t="shared" si="375"/>
        <v/>
      </c>
      <c r="L1453" s="34" t="str">
        <f t="shared" si="383"/>
        <v/>
      </c>
      <c r="M1453" s="8"/>
      <c r="N1453" s="22" t="str">
        <f t="shared" si="376"/>
        <v/>
      </c>
      <c r="O1453" s="34" t="str">
        <f t="shared" si="384"/>
        <v/>
      </c>
      <c r="P1453" s="8"/>
      <c r="Q1453" s="22" t="str">
        <f t="shared" si="377"/>
        <v/>
      </c>
      <c r="R1453" s="34" t="str">
        <f t="shared" si="385"/>
        <v/>
      </c>
      <c r="S1453" s="8"/>
      <c r="T1453" s="22" t="str">
        <f t="shared" si="378"/>
        <v/>
      </c>
      <c r="U1453" s="34" t="str">
        <f t="shared" si="386"/>
        <v/>
      </c>
      <c r="V1453" s="8"/>
      <c r="W1453" s="22" t="str">
        <f t="shared" si="379"/>
        <v/>
      </c>
    </row>
    <row r="1454" spans="1:23" ht="18" customHeight="1" x14ac:dyDescent="0.35">
      <c r="A1454" s="69">
        <f>'Energy - Master'!A1453</f>
        <v>47473</v>
      </c>
      <c r="B1454" s="24" t="str">
        <f t="shared" si="372"/>
        <v>Dec-2029</v>
      </c>
      <c r="C1454" s="34" t="str">
        <f t="shared" si="380"/>
        <v/>
      </c>
      <c r="D1454" s="8"/>
      <c r="E1454" s="22" t="str">
        <f t="shared" si="373"/>
        <v/>
      </c>
      <c r="F1454" s="34" t="str">
        <f t="shared" si="381"/>
        <v/>
      </c>
      <c r="G1454" s="8"/>
      <c r="H1454" s="22" t="str">
        <f t="shared" si="374"/>
        <v/>
      </c>
      <c r="I1454" s="34" t="str">
        <f t="shared" si="382"/>
        <v/>
      </c>
      <c r="J1454" s="8"/>
      <c r="K1454" s="22" t="str">
        <f t="shared" si="375"/>
        <v/>
      </c>
      <c r="L1454" s="34" t="str">
        <f t="shared" si="383"/>
        <v/>
      </c>
      <c r="M1454" s="8"/>
      <c r="N1454" s="22" t="str">
        <f t="shared" si="376"/>
        <v/>
      </c>
      <c r="O1454" s="34" t="str">
        <f t="shared" si="384"/>
        <v/>
      </c>
      <c r="P1454" s="8"/>
      <c r="Q1454" s="22" t="str">
        <f t="shared" si="377"/>
        <v/>
      </c>
      <c r="R1454" s="34" t="str">
        <f t="shared" si="385"/>
        <v/>
      </c>
      <c r="S1454" s="8"/>
      <c r="T1454" s="22" t="str">
        <f t="shared" si="378"/>
        <v/>
      </c>
      <c r="U1454" s="34" t="str">
        <f t="shared" si="386"/>
        <v/>
      </c>
      <c r="V1454" s="8"/>
      <c r="W1454" s="22" t="str">
        <f t="shared" si="379"/>
        <v/>
      </c>
    </row>
    <row r="1455" spans="1:23" ht="18" customHeight="1" x14ac:dyDescent="0.35">
      <c r="A1455" s="69">
        <f>'Energy - Master'!A1454</f>
        <v>47474</v>
      </c>
      <c r="B1455" s="24" t="str">
        <f t="shared" si="372"/>
        <v>Dec-2029</v>
      </c>
      <c r="C1455" s="34" t="str">
        <f t="shared" si="380"/>
        <v/>
      </c>
      <c r="D1455" s="8"/>
      <c r="E1455" s="22" t="str">
        <f t="shared" si="373"/>
        <v/>
      </c>
      <c r="F1455" s="34" t="str">
        <f t="shared" si="381"/>
        <v/>
      </c>
      <c r="G1455" s="8"/>
      <c r="H1455" s="22" t="str">
        <f t="shared" si="374"/>
        <v/>
      </c>
      <c r="I1455" s="34" t="str">
        <f t="shared" si="382"/>
        <v/>
      </c>
      <c r="J1455" s="8"/>
      <c r="K1455" s="22" t="str">
        <f t="shared" si="375"/>
        <v/>
      </c>
      <c r="L1455" s="34" t="str">
        <f t="shared" si="383"/>
        <v/>
      </c>
      <c r="M1455" s="8"/>
      <c r="N1455" s="22" t="str">
        <f t="shared" si="376"/>
        <v/>
      </c>
      <c r="O1455" s="34" t="str">
        <f t="shared" si="384"/>
        <v/>
      </c>
      <c r="P1455" s="8"/>
      <c r="Q1455" s="22" t="str">
        <f t="shared" si="377"/>
        <v/>
      </c>
      <c r="R1455" s="34" t="str">
        <f t="shared" si="385"/>
        <v/>
      </c>
      <c r="S1455" s="8"/>
      <c r="T1455" s="22" t="str">
        <f t="shared" si="378"/>
        <v/>
      </c>
      <c r="U1455" s="34" t="str">
        <f t="shared" si="386"/>
        <v/>
      </c>
      <c r="V1455" s="8"/>
      <c r="W1455" s="22" t="str">
        <f t="shared" si="379"/>
        <v/>
      </c>
    </row>
    <row r="1456" spans="1:23" ht="18" customHeight="1" x14ac:dyDescent="0.35">
      <c r="A1456" s="69">
        <f>'Energy - Master'!A1455</f>
        <v>47475</v>
      </c>
      <c r="B1456" s="24" t="str">
        <f t="shared" si="372"/>
        <v>Dec-2029</v>
      </c>
      <c r="C1456" s="34" t="str">
        <f t="shared" si="380"/>
        <v/>
      </c>
      <c r="D1456" s="8"/>
      <c r="E1456" s="22" t="str">
        <f t="shared" si="373"/>
        <v/>
      </c>
      <c r="F1456" s="34" t="str">
        <f t="shared" si="381"/>
        <v/>
      </c>
      <c r="G1456" s="8"/>
      <c r="H1456" s="22" t="str">
        <f t="shared" si="374"/>
        <v/>
      </c>
      <c r="I1456" s="34" t="str">
        <f t="shared" si="382"/>
        <v/>
      </c>
      <c r="J1456" s="8"/>
      <c r="K1456" s="22" t="str">
        <f t="shared" si="375"/>
        <v/>
      </c>
      <c r="L1456" s="34" t="str">
        <f t="shared" si="383"/>
        <v/>
      </c>
      <c r="M1456" s="8"/>
      <c r="N1456" s="22" t="str">
        <f t="shared" si="376"/>
        <v/>
      </c>
      <c r="O1456" s="34" t="str">
        <f t="shared" si="384"/>
        <v/>
      </c>
      <c r="P1456" s="8"/>
      <c r="Q1456" s="22" t="str">
        <f t="shared" si="377"/>
        <v/>
      </c>
      <c r="R1456" s="34" t="str">
        <f t="shared" si="385"/>
        <v/>
      </c>
      <c r="S1456" s="8"/>
      <c r="T1456" s="22" t="str">
        <f t="shared" si="378"/>
        <v/>
      </c>
      <c r="U1456" s="34" t="str">
        <f t="shared" si="386"/>
        <v/>
      </c>
      <c r="V1456" s="8"/>
      <c r="W1456" s="22" t="str">
        <f t="shared" si="379"/>
        <v/>
      </c>
    </row>
    <row r="1457" spans="1:23" ht="18" customHeight="1" x14ac:dyDescent="0.35">
      <c r="A1457" s="69">
        <f>'Energy - Master'!A1456</f>
        <v>47476</v>
      </c>
      <c r="B1457" s="24" t="str">
        <f t="shared" si="372"/>
        <v>Dec-2029</v>
      </c>
      <c r="C1457" s="34" t="str">
        <f t="shared" si="380"/>
        <v/>
      </c>
      <c r="D1457" s="8"/>
      <c r="E1457" s="22" t="str">
        <f t="shared" si="373"/>
        <v/>
      </c>
      <c r="F1457" s="34" t="str">
        <f t="shared" si="381"/>
        <v/>
      </c>
      <c r="G1457" s="8"/>
      <c r="H1457" s="22" t="str">
        <f t="shared" si="374"/>
        <v/>
      </c>
      <c r="I1457" s="34" t="str">
        <f t="shared" si="382"/>
        <v/>
      </c>
      <c r="J1457" s="8"/>
      <c r="K1457" s="22" t="str">
        <f t="shared" si="375"/>
        <v/>
      </c>
      <c r="L1457" s="34" t="str">
        <f t="shared" si="383"/>
        <v/>
      </c>
      <c r="M1457" s="8"/>
      <c r="N1457" s="22" t="str">
        <f t="shared" si="376"/>
        <v/>
      </c>
      <c r="O1457" s="34" t="str">
        <f t="shared" si="384"/>
        <v/>
      </c>
      <c r="P1457" s="8"/>
      <c r="Q1457" s="22" t="str">
        <f t="shared" si="377"/>
        <v/>
      </c>
      <c r="R1457" s="34" t="str">
        <f t="shared" si="385"/>
        <v/>
      </c>
      <c r="S1457" s="8"/>
      <c r="T1457" s="22" t="str">
        <f t="shared" si="378"/>
        <v/>
      </c>
      <c r="U1457" s="34" t="str">
        <f t="shared" si="386"/>
        <v/>
      </c>
      <c r="V1457" s="8"/>
      <c r="W1457" s="22" t="str">
        <f t="shared" si="379"/>
        <v/>
      </c>
    </row>
    <row r="1458" spans="1:23" ht="18" customHeight="1" x14ac:dyDescent="0.35">
      <c r="A1458" s="69">
        <f>'Energy - Master'!A1457</f>
        <v>47477</v>
      </c>
      <c r="B1458" s="24" t="str">
        <f t="shared" si="372"/>
        <v>Dec-2029</v>
      </c>
      <c r="C1458" s="34" t="str">
        <f t="shared" si="380"/>
        <v/>
      </c>
      <c r="D1458" s="8"/>
      <c r="E1458" s="22" t="str">
        <f t="shared" si="373"/>
        <v/>
      </c>
      <c r="F1458" s="34" t="str">
        <f t="shared" si="381"/>
        <v/>
      </c>
      <c r="G1458" s="8"/>
      <c r="H1458" s="22" t="str">
        <f t="shared" si="374"/>
        <v/>
      </c>
      <c r="I1458" s="34" t="str">
        <f t="shared" si="382"/>
        <v/>
      </c>
      <c r="J1458" s="8"/>
      <c r="K1458" s="22" t="str">
        <f t="shared" si="375"/>
        <v/>
      </c>
      <c r="L1458" s="34" t="str">
        <f t="shared" si="383"/>
        <v/>
      </c>
      <c r="M1458" s="8"/>
      <c r="N1458" s="22" t="str">
        <f t="shared" si="376"/>
        <v/>
      </c>
      <c r="O1458" s="34" t="str">
        <f t="shared" si="384"/>
        <v/>
      </c>
      <c r="P1458" s="8"/>
      <c r="Q1458" s="22" t="str">
        <f t="shared" si="377"/>
        <v/>
      </c>
      <c r="R1458" s="34" t="str">
        <f t="shared" si="385"/>
        <v/>
      </c>
      <c r="S1458" s="8"/>
      <c r="T1458" s="22" t="str">
        <f t="shared" si="378"/>
        <v/>
      </c>
      <c r="U1458" s="34" t="str">
        <f t="shared" si="386"/>
        <v/>
      </c>
      <c r="V1458" s="8"/>
      <c r="W1458" s="22" t="str">
        <f t="shared" si="379"/>
        <v/>
      </c>
    </row>
    <row r="1459" spans="1:23" ht="18" customHeight="1" x14ac:dyDescent="0.35">
      <c r="A1459" s="69">
        <f>'Energy - Master'!A1458</f>
        <v>47478</v>
      </c>
      <c r="B1459" s="24" t="str">
        <f t="shared" si="372"/>
        <v>Dec-2029</v>
      </c>
      <c r="C1459" s="34" t="str">
        <f t="shared" si="380"/>
        <v/>
      </c>
      <c r="D1459" s="8"/>
      <c r="E1459" s="22" t="str">
        <f t="shared" si="373"/>
        <v/>
      </c>
      <c r="F1459" s="34" t="str">
        <f t="shared" si="381"/>
        <v/>
      </c>
      <c r="G1459" s="8"/>
      <c r="H1459" s="22" t="str">
        <f t="shared" si="374"/>
        <v/>
      </c>
      <c r="I1459" s="34" t="str">
        <f t="shared" si="382"/>
        <v/>
      </c>
      <c r="J1459" s="8"/>
      <c r="K1459" s="22" t="str">
        <f t="shared" si="375"/>
        <v/>
      </c>
      <c r="L1459" s="34" t="str">
        <f t="shared" si="383"/>
        <v/>
      </c>
      <c r="M1459" s="8"/>
      <c r="N1459" s="22" t="str">
        <f t="shared" si="376"/>
        <v/>
      </c>
      <c r="O1459" s="34" t="str">
        <f t="shared" si="384"/>
        <v/>
      </c>
      <c r="P1459" s="8"/>
      <c r="Q1459" s="22" t="str">
        <f t="shared" si="377"/>
        <v/>
      </c>
      <c r="R1459" s="34" t="str">
        <f t="shared" si="385"/>
        <v/>
      </c>
      <c r="S1459" s="8"/>
      <c r="T1459" s="22" t="str">
        <f t="shared" si="378"/>
        <v/>
      </c>
      <c r="U1459" s="34" t="str">
        <f t="shared" si="386"/>
        <v/>
      </c>
      <c r="V1459" s="8"/>
      <c r="W1459" s="22" t="str">
        <f t="shared" si="379"/>
        <v/>
      </c>
    </row>
    <row r="1460" spans="1:23" ht="18" customHeight="1" x14ac:dyDescent="0.35">
      <c r="A1460" s="69">
        <f>'Energy - Master'!A1459</f>
        <v>47479</v>
      </c>
      <c r="B1460" s="24" t="str">
        <f t="shared" si="372"/>
        <v>Dec-2029</v>
      </c>
      <c r="C1460" s="34" t="str">
        <f t="shared" si="380"/>
        <v/>
      </c>
      <c r="D1460" s="8"/>
      <c r="E1460" s="22" t="str">
        <f t="shared" si="373"/>
        <v/>
      </c>
      <c r="F1460" s="34" t="str">
        <f t="shared" si="381"/>
        <v/>
      </c>
      <c r="G1460" s="8"/>
      <c r="H1460" s="22" t="str">
        <f t="shared" si="374"/>
        <v/>
      </c>
      <c r="I1460" s="34" t="str">
        <f t="shared" si="382"/>
        <v/>
      </c>
      <c r="J1460" s="8"/>
      <c r="K1460" s="22" t="str">
        <f t="shared" si="375"/>
        <v/>
      </c>
      <c r="L1460" s="34" t="str">
        <f t="shared" si="383"/>
        <v/>
      </c>
      <c r="M1460" s="8"/>
      <c r="N1460" s="22" t="str">
        <f t="shared" si="376"/>
        <v/>
      </c>
      <c r="O1460" s="34" t="str">
        <f t="shared" si="384"/>
        <v/>
      </c>
      <c r="P1460" s="8"/>
      <c r="Q1460" s="22" t="str">
        <f t="shared" si="377"/>
        <v/>
      </c>
      <c r="R1460" s="34" t="str">
        <f t="shared" si="385"/>
        <v/>
      </c>
      <c r="S1460" s="8"/>
      <c r="T1460" s="22" t="str">
        <f t="shared" si="378"/>
        <v/>
      </c>
      <c r="U1460" s="34" t="str">
        <f t="shared" si="386"/>
        <v/>
      </c>
      <c r="V1460" s="8"/>
      <c r="W1460" s="22" t="str">
        <f t="shared" si="379"/>
        <v/>
      </c>
    </row>
    <row r="1461" spans="1:23" ht="18" customHeight="1" x14ac:dyDescent="0.35">
      <c r="A1461" s="69">
        <f>'Energy - Master'!A1460</f>
        <v>47480</v>
      </c>
      <c r="B1461" s="24" t="str">
        <f t="shared" si="372"/>
        <v>Dec-2029</v>
      </c>
      <c r="C1461" s="34" t="str">
        <f t="shared" si="380"/>
        <v/>
      </c>
      <c r="D1461" s="8"/>
      <c r="E1461" s="22" t="str">
        <f t="shared" si="373"/>
        <v/>
      </c>
      <c r="F1461" s="34" t="str">
        <f t="shared" si="381"/>
        <v/>
      </c>
      <c r="G1461" s="8"/>
      <c r="H1461" s="22" t="str">
        <f t="shared" si="374"/>
        <v/>
      </c>
      <c r="I1461" s="34" t="str">
        <f t="shared" si="382"/>
        <v/>
      </c>
      <c r="J1461" s="8"/>
      <c r="K1461" s="22" t="str">
        <f t="shared" si="375"/>
        <v/>
      </c>
      <c r="L1461" s="34" t="str">
        <f t="shared" si="383"/>
        <v/>
      </c>
      <c r="M1461" s="8"/>
      <c r="N1461" s="22" t="str">
        <f t="shared" si="376"/>
        <v/>
      </c>
      <c r="O1461" s="34" t="str">
        <f t="shared" si="384"/>
        <v/>
      </c>
      <c r="P1461" s="8"/>
      <c r="Q1461" s="22" t="str">
        <f t="shared" si="377"/>
        <v/>
      </c>
      <c r="R1461" s="34" t="str">
        <f t="shared" si="385"/>
        <v/>
      </c>
      <c r="S1461" s="8"/>
      <c r="T1461" s="22" t="str">
        <f t="shared" si="378"/>
        <v/>
      </c>
      <c r="U1461" s="34" t="str">
        <f t="shared" si="386"/>
        <v/>
      </c>
      <c r="V1461" s="8"/>
      <c r="W1461" s="22" t="str">
        <f t="shared" si="379"/>
        <v/>
      </c>
    </row>
    <row r="1462" spans="1:23" ht="18" customHeight="1" x14ac:dyDescent="0.35">
      <c r="A1462" s="69">
        <f>'Energy - Master'!A1461</f>
        <v>47481</v>
      </c>
      <c r="B1462" s="24" t="str">
        <f t="shared" si="372"/>
        <v>Dec-2029</v>
      </c>
      <c r="C1462" s="34" t="str">
        <f t="shared" si="380"/>
        <v/>
      </c>
      <c r="D1462" s="8"/>
      <c r="E1462" s="22" t="str">
        <f t="shared" si="373"/>
        <v/>
      </c>
      <c r="F1462" s="34" t="str">
        <f t="shared" si="381"/>
        <v/>
      </c>
      <c r="G1462" s="8"/>
      <c r="H1462" s="22" t="str">
        <f t="shared" si="374"/>
        <v/>
      </c>
      <c r="I1462" s="34" t="str">
        <f t="shared" si="382"/>
        <v/>
      </c>
      <c r="J1462" s="8"/>
      <c r="K1462" s="22" t="str">
        <f t="shared" si="375"/>
        <v/>
      </c>
      <c r="L1462" s="34" t="str">
        <f t="shared" si="383"/>
        <v/>
      </c>
      <c r="M1462" s="8"/>
      <c r="N1462" s="22" t="str">
        <f t="shared" si="376"/>
        <v/>
      </c>
      <c r="O1462" s="34" t="str">
        <f t="shared" si="384"/>
        <v/>
      </c>
      <c r="P1462" s="8"/>
      <c r="Q1462" s="22" t="str">
        <f t="shared" si="377"/>
        <v/>
      </c>
      <c r="R1462" s="34" t="str">
        <f t="shared" si="385"/>
        <v/>
      </c>
      <c r="S1462" s="8"/>
      <c r="T1462" s="22" t="str">
        <f t="shared" si="378"/>
        <v/>
      </c>
      <c r="U1462" s="34" t="str">
        <f t="shared" si="386"/>
        <v/>
      </c>
      <c r="V1462" s="8"/>
      <c r="W1462" s="22" t="str">
        <f t="shared" si="379"/>
        <v/>
      </c>
    </row>
    <row r="1463" spans="1:23" ht="18" customHeight="1" x14ac:dyDescent="0.35">
      <c r="A1463" s="69">
        <f>'Energy - Master'!A1462</f>
        <v>47482</v>
      </c>
      <c r="B1463" s="24" t="str">
        <f t="shared" si="372"/>
        <v>Dec-2029</v>
      </c>
      <c r="C1463" s="34" t="str">
        <f t="shared" si="380"/>
        <v/>
      </c>
      <c r="D1463" s="8"/>
      <c r="E1463" s="22" t="str">
        <f t="shared" si="373"/>
        <v/>
      </c>
      <c r="F1463" s="34" t="str">
        <f t="shared" si="381"/>
        <v/>
      </c>
      <c r="G1463" s="8"/>
      <c r="H1463" s="22" t="str">
        <f t="shared" si="374"/>
        <v/>
      </c>
      <c r="I1463" s="34" t="str">
        <f t="shared" si="382"/>
        <v/>
      </c>
      <c r="J1463" s="8"/>
      <c r="K1463" s="22" t="str">
        <f t="shared" si="375"/>
        <v/>
      </c>
      <c r="L1463" s="34" t="str">
        <f t="shared" si="383"/>
        <v/>
      </c>
      <c r="M1463" s="8"/>
      <c r="N1463" s="22" t="str">
        <f t="shared" si="376"/>
        <v/>
      </c>
      <c r="O1463" s="34" t="str">
        <f t="shared" si="384"/>
        <v/>
      </c>
      <c r="P1463" s="8"/>
      <c r="Q1463" s="22" t="str">
        <f t="shared" si="377"/>
        <v/>
      </c>
      <c r="R1463" s="34" t="str">
        <f t="shared" si="385"/>
        <v/>
      </c>
      <c r="S1463" s="8"/>
      <c r="T1463" s="22" t="str">
        <f t="shared" si="378"/>
        <v/>
      </c>
      <c r="U1463" s="34" t="str">
        <f t="shared" si="386"/>
        <v/>
      </c>
      <c r="V1463" s="8"/>
      <c r="W1463" s="22" t="str">
        <f t="shared" si="379"/>
        <v/>
      </c>
    </row>
    <row r="1464" spans="1:23" ht="18" customHeight="1" x14ac:dyDescent="0.35">
      <c r="A1464" s="69">
        <f>'Energy - Master'!A1463</f>
        <v>47483</v>
      </c>
      <c r="B1464" s="24" t="str">
        <f t="shared" si="372"/>
        <v>Dec-2029</v>
      </c>
      <c r="C1464" s="34" t="str">
        <f t="shared" si="380"/>
        <v/>
      </c>
      <c r="D1464" s="8"/>
      <c r="E1464" s="22" t="str">
        <f t="shared" si="373"/>
        <v/>
      </c>
      <c r="F1464" s="34" t="str">
        <f t="shared" si="381"/>
        <v/>
      </c>
      <c r="G1464" s="8"/>
      <c r="H1464" s="22" t="str">
        <f t="shared" si="374"/>
        <v/>
      </c>
      <c r="I1464" s="34" t="str">
        <f t="shared" si="382"/>
        <v/>
      </c>
      <c r="J1464" s="8"/>
      <c r="K1464" s="22" t="str">
        <f t="shared" si="375"/>
        <v/>
      </c>
      <c r="L1464" s="34" t="str">
        <f t="shared" si="383"/>
        <v/>
      </c>
      <c r="M1464" s="8"/>
      <c r="N1464" s="22" t="str">
        <f t="shared" si="376"/>
        <v/>
      </c>
      <c r="O1464" s="34" t="str">
        <f t="shared" si="384"/>
        <v/>
      </c>
      <c r="P1464" s="8"/>
      <c r="Q1464" s="22" t="str">
        <f t="shared" si="377"/>
        <v/>
      </c>
      <c r="R1464" s="34" t="str">
        <f t="shared" si="385"/>
        <v/>
      </c>
      <c r="S1464" s="8"/>
      <c r="T1464" s="22" t="str">
        <f t="shared" si="378"/>
        <v/>
      </c>
      <c r="U1464" s="34" t="str">
        <f t="shared" si="386"/>
        <v/>
      </c>
      <c r="V1464" s="8"/>
      <c r="W1464" s="22" t="str">
        <f t="shared" si="379"/>
        <v/>
      </c>
    </row>
    <row r="1465" spans="1:23" ht="18" customHeight="1" x14ac:dyDescent="0.35">
      <c r="A1465" s="69">
        <f>'Energy - Master'!A1464</f>
        <v>47484</v>
      </c>
      <c r="B1465" s="24" t="str">
        <f t="shared" si="372"/>
        <v>Jan-2030</v>
      </c>
      <c r="C1465" s="34" t="str">
        <f t="shared" si="380"/>
        <v/>
      </c>
      <c r="D1465" s="8"/>
      <c r="E1465" s="22" t="str">
        <f t="shared" si="373"/>
        <v/>
      </c>
      <c r="F1465" s="34" t="str">
        <f t="shared" si="381"/>
        <v/>
      </c>
      <c r="G1465" s="8"/>
      <c r="H1465" s="22" t="str">
        <f t="shared" si="374"/>
        <v/>
      </c>
      <c r="I1465" s="34" t="str">
        <f t="shared" si="382"/>
        <v/>
      </c>
      <c r="J1465" s="8"/>
      <c r="K1465" s="22" t="str">
        <f t="shared" si="375"/>
        <v/>
      </c>
      <c r="L1465" s="34" t="str">
        <f t="shared" si="383"/>
        <v/>
      </c>
      <c r="M1465" s="8"/>
      <c r="N1465" s="22" t="str">
        <f t="shared" si="376"/>
        <v/>
      </c>
      <c r="O1465" s="34" t="str">
        <f t="shared" si="384"/>
        <v/>
      </c>
      <c r="P1465" s="8"/>
      <c r="Q1465" s="22" t="str">
        <f t="shared" si="377"/>
        <v/>
      </c>
      <c r="R1465" s="34" t="str">
        <f t="shared" si="385"/>
        <v/>
      </c>
      <c r="S1465" s="8"/>
      <c r="T1465" s="22" t="str">
        <f t="shared" si="378"/>
        <v/>
      </c>
      <c r="U1465" s="34" t="str">
        <f t="shared" si="386"/>
        <v/>
      </c>
      <c r="V1465" s="8"/>
      <c r="W1465" s="22" t="str">
        <f t="shared" si="379"/>
        <v/>
      </c>
    </row>
    <row r="1466" spans="1:23" ht="18" customHeight="1" x14ac:dyDescent="0.35">
      <c r="A1466" s="69">
        <f>'Energy - Master'!A1465</f>
        <v>47485</v>
      </c>
      <c r="B1466" s="24" t="str">
        <f t="shared" si="372"/>
        <v>Jan-2030</v>
      </c>
      <c r="C1466" s="34" t="str">
        <f t="shared" si="380"/>
        <v/>
      </c>
      <c r="D1466" s="8"/>
      <c r="E1466" s="22" t="str">
        <f t="shared" si="373"/>
        <v/>
      </c>
      <c r="F1466" s="34" t="str">
        <f t="shared" si="381"/>
        <v/>
      </c>
      <c r="G1466" s="8"/>
      <c r="H1466" s="22" t="str">
        <f t="shared" si="374"/>
        <v/>
      </c>
      <c r="I1466" s="34" t="str">
        <f t="shared" si="382"/>
        <v/>
      </c>
      <c r="J1466" s="8"/>
      <c r="K1466" s="22" t="str">
        <f t="shared" si="375"/>
        <v/>
      </c>
      <c r="L1466" s="34" t="str">
        <f t="shared" si="383"/>
        <v/>
      </c>
      <c r="M1466" s="8"/>
      <c r="N1466" s="22" t="str">
        <f t="shared" si="376"/>
        <v/>
      </c>
      <c r="O1466" s="34" t="str">
        <f t="shared" si="384"/>
        <v/>
      </c>
      <c r="P1466" s="8"/>
      <c r="Q1466" s="22" t="str">
        <f t="shared" si="377"/>
        <v/>
      </c>
      <c r="R1466" s="34" t="str">
        <f t="shared" si="385"/>
        <v/>
      </c>
      <c r="S1466" s="8"/>
      <c r="T1466" s="22" t="str">
        <f t="shared" si="378"/>
        <v/>
      </c>
      <c r="U1466" s="34" t="str">
        <f t="shared" si="386"/>
        <v/>
      </c>
      <c r="V1466" s="8"/>
      <c r="W1466" s="22" t="str">
        <f t="shared" si="379"/>
        <v/>
      </c>
    </row>
    <row r="1467" spans="1:23" ht="18" customHeight="1" x14ac:dyDescent="0.35">
      <c r="A1467" s="69">
        <f>'Energy - Master'!A1466</f>
        <v>47486</v>
      </c>
      <c r="B1467" s="24" t="str">
        <f t="shared" si="372"/>
        <v>Jan-2030</v>
      </c>
      <c r="C1467" s="34" t="str">
        <f t="shared" si="380"/>
        <v/>
      </c>
      <c r="D1467" s="8"/>
      <c r="E1467" s="22" t="str">
        <f t="shared" si="373"/>
        <v/>
      </c>
      <c r="F1467" s="34" t="str">
        <f t="shared" si="381"/>
        <v/>
      </c>
      <c r="G1467" s="8"/>
      <c r="H1467" s="22" t="str">
        <f t="shared" si="374"/>
        <v/>
      </c>
      <c r="I1467" s="34" t="str">
        <f t="shared" si="382"/>
        <v/>
      </c>
      <c r="J1467" s="8"/>
      <c r="K1467" s="22" t="str">
        <f t="shared" si="375"/>
        <v/>
      </c>
      <c r="L1467" s="34" t="str">
        <f t="shared" si="383"/>
        <v/>
      </c>
      <c r="M1467" s="8"/>
      <c r="N1467" s="22" t="str">
        <f t="shared" si="376"/>
        <v/>
      </c>
      <c r="O1467" s="34" t="str">
        <f t="shared" si="384"/>
        <v/>
      </c>
      <c r="P1467" s="8"/>
      <c r="Q1467" s="22" t="str">
        <f t="shared" si="377"/>
        <v/>
      </c>
      <c r="R1467" s="34" t="str">
        <f t="shared" si="385"/>
        <v/>
      </c>
      <c r="S1467" s="8"/>
      <c r="T1467" s="22" t="str">
        <f t="shared" si="378"/>
        <v/>
      </c>
      <c r="U1467" s="34" t="str">
        <f t="shared" si="386"/>
        <v/>
      </c>
      <c r="V1467" s="8"/>
      <c r="W1467" s="22" t="str">
        <f t="shared" si="379"/>
        <v/>
      </c>
    </row>
    <row r="1468" spans="1:23" ht="18" customHeight="1" x14ac:dyDescent="0.35">
      <c r="A1468" s="69">
        <f>'Energy - Master'!A1467</f>
        <v>47487</v>
      </c>
      <c r="B1468" s="24" t="str">
        <f t="shared" si="372"/>
        <v>Jan-2030</v>
      </c>
      <c r="C1468" s="34" t="str">
        <f t="shared" si="380"/>
        <v/>
      </c>
      <c r="D1468" s="8"/>
      <c r="E1468" s="22" t="str">
        <f t="shared" si="373"/>
        <v/>
      </c>
      <c r="F1468" s="34" t="str">
        <f t="shared" si="381"/>
        <v/>
      </c>
      <c r="G1468" s="8"/>
      <c r="H1468" s="22" t="str">
        <f t="shared" si="374"/>
        <v/>
      </c>
      <c r="I1468" s="34" t="str">
        <f t="shared" si="382"/>
        <v/>
      </c>
      <c r="J1468" s="8"/>
      <c r="K1468" s="22" t="str">
        <f t="shared" si="375"/>
        <v/>
      </c>
      <c r="L1468" s="34" t="str">
        <f t="shared" si="383"/>
        <v/>
      </c>
      <c r="M1468" s="8"/>
      <c r="N1468" s="22" t="str">
        <f t="shared" si="376"/>
        <v/>
      </c>
      <c r="O1468" s="34" t="str">
        <f t="shared" si="384"/>
        <v/>
      </c>
      <c r="P1468" s="8"/>
      <c r="Q1468" s="22" t="str">
        <f t="shared" si="377"/>
        <v/>
      </c>
      <c r="R1468" s="34" t="str">
        <f t="shared" si="385"/>
        <v/>
      </c>
      <c r="S1468" s="8"/>
      <c r="T1468" s="22" t="str">
        <f t="shared" si="378"/>
        <v/>
      </c>
      <c r="U1468" s="34" t="str">
        <f t="shared" si="386"/>
        <v/>
      </c>
      <c r="V1468" s="8"/>
      <c r="W1468" s="22" t="str">
        <f t="shared" si="379"/>
        <v/>
      </c>
    </row>
    <row r="1469" spans="1:23" ht="18" customHeight="1" x14ac:dyDescent="0.35">
      <c r="A1469" s="69">
        <f>'Energy - Master'!A1468</f>
        <v>47488</v>
      </c>
      <c r="B1469" s="24" t="str">
        <f t="shared" si="372"/>
        <v>Jan-2030</v>
      </c>
      <c r="C1469" s="34" t="str">
        <f t="shared" si="380"/>
        <v/>
      </c>
      <c r="D1469" s="8"/>
      <c r="E1469" s="22" t="str">
        <f t="shared" si="373"/>
        <v/>
      </c>
      <c r="F1469" s="34" t="str">
        <f t="shared" si="381"/>
        <v/>
      </c>
      <c r="G1469" s="8"/>
      <c r="H1469" s="22" t="str">
        <f t="shared" si="374"/>
        <v/>
      </c>
      <c r="I1469" s="34" t="str">
        <f t="shared" si="382"/>
        <v/>
      </c>
      <c r="J1469" s="8"/>
      <c r="K1469" s="22" t="str">
        <f t="shared" si="375"/>
        <v/>
      </c>
      <c r="L1469" s="34" t="str">
        <f t="shared" si="383"/>
        <v/>
      </c>
      <c r="M1469" s="8"/>
      <c r="N1469" s="22" t="str">
        <f t="shared" si="376"/>
        <v/>
      </c>
      <c r="O1469" s="34" t="str">
        <f t="shared" si="384"/>
        <v/>
      </c>
      <c r="P1469" s="8"/>
      <c r="Q1469" s="22" t="str">
        <f t="shared" si="377"/>
        <v/>
      </c>
      <c r="R1469" s="34" t="str">
        <f t="shared" si="385"/>
        <v/>
      </c>
      <c r="S1469" s="8"/>
      <c r="T1469" s="22" t="str">
        <f t="shared" si="378"/>
        <v/>
      </c>
      <c r="U1469" s="34" t="str">
        <f t="shared" si="386"/>
        <v/>
      </c>
      <c r="V1469" s="8"/>
      <c r="W1469" s="22" t="str">
        <f t="shared" si="379"/>
        <v/>
      </c>
    </row>
    <row r="1470" spans="1:23" ht="18" customHeight="1" x14ac:dyDescent="0.35">
      <c r="A1470" s="69">
        <f>'Energy - Master'!A1469</f>
        <v>47489</v>
      </c>
      <c r="B1470" s="24" t="str">
        <f t="shared" si="372"/>
        <v>Jan-2030</v>
      </c>
      <c r="C1470" s="34" t="str">
        <f t="shared" si="380"/>
        <v/>
      </c>
      <c r="D1470" s="8"/>
      <c r="E1470" s="22" t="str">
        <f t="shared" si="373"/>
        <v/>
      </c>
      <c r="F1470" s="34" t="str">
        <f t="shared" si="381"/>
        <v/>
      </c>
      <c r="G1470" s="8"/>
      <c r="H1470" s="22" t="str">
        <f t="shared" si="374"/>
        <v/>
      </c>
      <c r="I1470" s="34" t="str">
        <f t="shared" si="382"/>
        <v/>
      </c>
      <c r="J1470" s="8"/>
      <c r="K1470" s="22" t="str">
        <f t="shared" si="375"/>
        <v/>
      </c>
      <c r="L1470" s="34" t="str">
        <f t="shared" si="383"/>
        <v/>
      </c>
      <c r="M1470" s="8"/>
      <c r="N1470" s="22" t="str">
        <f t="shared" si="376"/>
        <v/>
      </c>
      <c r="O1470" s="34" t="str">
        <f t="shared" si="384"/>
        <v/>
      </c>
      <c r="P1470" s="8"/>
      <c r="Q1470" s="22" t="str">
        <f t="shared" si="377"/>
        <v/>
      </c>
      <c r="R1470" s="34" t="str">
        <f t="shared" si="385"/>
        <v/>
      </c>
      <c r="S1470" s="8"/>
      <c r="T1470" s="22" t="str">
        <f t="shared" si="378"/>
        <v/>
      </c>
      <c r="U1470" s="34" t="str">
        <f t="shared" si="386"/>
        <v/>
      </c>
      <c r="V1470" s="8"/>
      <c r="W1470" s="22" t="str">
        <f t="shared" si="379"/>
        <v/>
      </c>
    </row>
    <row r="1471" spans="1:23" ht="18" customHeight="1" x14ac:dyDescent="0.35">
      <c r="A1471" s="69">
        <f>'Energy - Master'!A1470</f>
        <v>47490</v>
      </c>
      <c r="B1471" s="24" t="str">
        <f t="shared" si="372"/>
        <v>Jan-2030</v>
      </c>
      <c r="C1471" s="34" t="str">
        <f t="shared" si="380"/>
        <v/>
      </c>
      <c r="D1471" s="8"/>
      <c r="E1471" s="22" t="str">
        <f t="shared" si="373"/>
        <v/>
      </c>
      <c r="F1471" s="34" t="str">
        <f t="shared" si="381"/>
        <v/>
      </c>
      <c r="G1471" s="8"/>
      <c r="H1471" s="22" t="str">
        <f t="shared" si="374"/>
        <v/>
      </c>
      <c r="I1471" s="34" t="str">
        <f t="shared" si="382"/>
        <v/>
      </c>
      <c r="J1471" s="8"/>
      <c r="K1471" s="22" t="str">
        <f t="shared" si="375"/>
        <v/>
      </c>
      <c r="L1471" s="34" t="str">
        <f t="shared" si="383"/>
        <v/>
      </c>
      <c r="M1471" s="8"/>
      <c r="N1471" s="22" t="str">
        <f t="shared" si="376"/>
        <v/>
      </c>
      <c r="O1471" s="34" t="str">
        <f t="shared" si="384"/>
        <v/>
      </c>
      <c r="P1471" s="8"/>
      <c r="Q1471" s="22" t="str">
        <f t="shared" si="377"/>
        <v/>
      </c>
      <c r="R1471" s="34" t="str">
        <f t="shared" si="385"/>
        <v/>
      </c>
      <c r="S1471" s="8"/>
      <c r="T1471" s="22" t="str">
        <f t="shared" si="378"/>
        <v/>
      </c>
      <c r="U1471" s="34" t="str">
        <f t="shared" si="386"/>
        <v/>
      </c>
      <c r="V1471" s="8"/>
      <c r="W1471" s="22" t="str">
        <f t="shared" si="379"/>
        <v/>
      </c>
    </row>
    <row r="1472" spans="1:23" ht="18" customHeight="1" x14ac:dyDescent="0.35">
      <c r="A1472" s="69">
        <f>'Energy - Master'!A1471</f>
        <v>47491</v>
      </c>
      <c r="B1472" s="24" t="str">
        <f t="shared" si="372"/>
        <v>Jan-2030</v>
      </c>
      <c r="C1472" s="34" t="str">
        <f t="shared" si="380"/>
        <v/>
      </c>
      <c r="D1472" s="8"/>
      <c r="E1472" s="22" t="str">
        <f t="shared" si="373"/>
        <v/>
      </c>
      <c r="F1472" s="34" t="str">
        <f t="shared" si="381"/>
        <v/>
      </c>
      <c r="G1472" s="8"/>
      <c r="H1472" s="22" t="str">
        <f t="shared" si="374"/>
        <v/>
      </c>
      <c r="I1472" s="34" t="str">
        <f t="shared" si="382"/>
        <v/>
      </c>
      <c r="J1472" s="8"/>
      <c r="K1472" s="22" t="str">
        <f t="shared" si="375"/>
        <v/>
      </c>
      <c r="L1472" s="34" t="str">
        <f t="shared" si="383"/>
        <v/>
      </c>
      <c r="M1472" s="8"/>
      <c r="N1472" s="22" t="str">
        <f t="shared" si="376"/>
        <v/>
      </c>
      <c r="O1472" s="34" t="str">
        <f t="shared" si="384"/>
        <v/>
      </c>
      <c r="P1472" s="8"/>
      <c r="Q1472" s="22" t="str">
        <f t="shared" si="377"/>
        <v/>
      </c>
      <c r="R1472" s="34" t="str">
        <f t="shared" si="385"/>
        <v/>
      </c>
      <c r="S1472" s="8"/>
      <c r="T1472" s="22" t="str">
        <f t="shared" si="378"/>
        <v/>
      </c>
      <c r="U1472" s="34" t="str">
        <f t="shared" si="386"/>
        <v/>
      </c>
      <c r="V1472" s="8"/>
      <c r="W1472" s="22" t="str">
        <f t="shared" si="379"/>
        <v/>
      </c>
    </row>
    <row r="1473" spans="1:23" ht="18" customHeight="1" x14ac:dyDescent="0.35">
      <c r="A1473" s="69">
        <f>'Energy - Master'!A1472</f>
        <v>47492</v>
      </c>
      <c r="B1473" s="24" t="str">
        <f t="shared" si="372"/>
        <v>Jan-2030</v>
      </c>
      <c r="C1473" s="34" t="str">
        <f t="shared" si="380"/>
        <v/>
      </c>
      <c r="D1473" s="8"/>
      <c r="E1473" s="22" t="str">
        <f t="shared" si="373"/>
        <v/>
      </c>
      <c r="F1473" s="34" t="str">
        <f t="shared" si="381"/>
        <v/>
      </c>
      <c r="G1473" s="8"/>
      <c r="H1473" s="22" t="str">
        <f t="shared" si="374"/>
        <v/>
      </c>
      <c r="I1473" s="34" t="str">
        <f t="shared" si="382"/>
        <v/>
      </c>
      <c r="J1473" s="8"/>
      <c r="K1473" s="22" t="str">
        <f t="shared" si="375"/>
        <v/>
      </c>
      <c r="L1473" s="34" t="str">
        <f t="shared" si="383"/>
        <v/>
      </c>
      <c r="M1473" s="8"/>
      <c r="N1473" s="22" t="str">
        <f t="shared" si="376"/>
        <v/>
      </c>
      <c r="O1473" s="34" t="str">
        <f t="shared" si="384"/>
        <v/>
      </c>
      <c r="P1473" s="8"/>
      <c r="Q1473" s="22" t="str">
        <f t="shared" si="377"/>
        <v/>
      </c>
      <c r="R1473" s="34" t="str">
        <f t="shared" si="385"/>
        <v/>
      </c>
      <c r="S1473" s="8"/>
      <c r="T1473" s="22" t="str">
        <f t="shared" si="378"/>
        <v/>
      </c>
      <c r="U1473" s="34" t="str">
        <f t="shared" si="386"/>
        <v/>
      </c>
      <c r="V1473" s="8"/>
      <c r="W1473" s="22" t="str">
        <f t="shared" si="379"/>
        <v/>
      </c>
    </row>
    <row r="1474" spans="1:23" ht="18" customHeight="1" x14ac:dyDescent="0.35">
      <c r="A1474" s="69">
        <f>'Energy - Master'!A1473</f>
        <v>47493</v>
      </c>
      <c r="B1474" s="24" t="str">
        <f t="shared" si="372"/>
        <v>Jan-2030</v>
      </c>
      <c r="C1474" s="34" t="str">
        <f t="shared" si="380"/>
        <v/>
      </c>
      <c r="D1474" s="8"/>
      <c r="E1474" s="22" t="str">
        <f t="shared" si="373"/>
        <v/>
      </c>
      <c r="F1474" s="34" t="str">
        <f t="shared" si="381"/>
        <v/>
      </c>
      <c r="G1474" s="8"/>
      <c r="H1474" s="22" t="str">
        <f t="shared" si="374"/>
        <v/>
      </c>
      <c r="I1474" s="34" t="str">
        <f t="shared" si="382"/>
        <v/>
      </c>
      <c r="J1474" s="8"/>
      <c r="K1474" s="22" t="str">
        <f t="shared" si="375"/>
        <v/>
      </c>
      <c r="L1474" s="34" t="str">
        <f t="shared" si="383"/>
        <v/>
      </c>
      <c r="M1474" s="8"/>
      <c r="N1474" s="22" t="str">
        <f t="shared" si="376"/>
        <v/>
      </c>
      <c r="O1474" s="34" t="str">
        <f t="shared" si="384"/>
        <v/>
      </c>
      <c r="P1474" s="8"/>
      <c r="Q1474" s="22" t="str">
        <f t="shared" si="377"/>
        <v/>
      </c>
      <c r="R1474" s="34" t="str">
        <f t="shared" si="385"/>
        <v/>
      </c>
      <c r="S1474" s="8"/>
      <c r="T1474" s="22" t="str">
        <f t="shared" si="378"/>
        <v/>
      </c>
      <c r="U1474" s="34" t="str">
        <f t="shared" si="386"/>
        <v/>
      </c>
      <c r="V1474" s="8"/>
      <c r="W1474" s="22" t="str">
        <f t="shared" si="379"/>
        <v/>
      </c>
    </row>
    <row r="1475" spans="1:23" ht="18" customHeight="1" x14ac:dyDescent="0.35">
      <c r="A1475" s="69">
        <f>'Energy - Master'!A1474</f>
        <v>47494</v>
      </c>
      <c r="B1475" s="24" t="str">
        <f t="shared" si="372"/>
        <v>Jan-2030</v>
      </c>
      <c r="C1475" s="34" t="str">
        <f t="shared" si="380"/>
        <v/>
      </c>
      <c r="D1475" s="8"/>
      <c r="E1475" s="22" t="str">
        <f t="shared" si="373"/>
        <v/>
      </c>
      <c r="F1475" s="34" t="str">
        <f t="shared" si="381"/>
        <v/>
      </c>
      <c r="G1475" s="8"/>
      <c r="H1475" s="22" t="str">
        <f t="shared" si="374"/>
        <v/>
      </c>
      <c r="I1475" s="34" t="str">
        <f t="shared" si="382"/>
        <v/>
      </c>
      <c r="J1475" s="8"/>
      <c r="K1475" s="22" t="str">
        <f t="shared" si="375"/>
        <v/>
      </c>
      <c r="L1475" s="34" t="str">
        <f t="shared" si="383"/>
        <v/>
      </c>
      <c r="M1475" s="8"/>
      <c r="N1475" s="22" t="str">
        <f t="shared" si="376"/>
        <v/>
      </c>
      <c r="O1475" s="34" t="str">
        <f t="shared" si="384"/>
        <v/>
      </c>
      <c r="P1475" s="8"/>
      <c r="Q1475" s="22" t="str">
        <f t="shared" si="377"/>
        <v/>
      </c>
      <c r="R1475" s="34" t="str">
        <f t="shared" si="385"/>
        <v/>
      </c>
      <c r="S1475" s="8"/>
      <c r="T1475" s="22" t="str">
        <f t="shared" si="378"/>
        <v/>
      </c>
      <c r="U1475" s="34" t="str">
        <f t="shared" si="386"/>
        <v/>
      </c>
      <c r="V1475" s="8"/>
      <c r="W1475" s="22" t="str">
        <f t="shared" si="379"/>
        <v/>
      </c>
    </row>
    <row r="1476" spans="1:23" ht="18" customHeight="1" x14ac:dyDescent="0.35">
      <c r="A1476" s="69">
        <f>'Energy - Master'!A1475</f>
        <v>47495</v>
      </c>
      <c r="B1476" s="24" t="str">
        <f t="shared" ref="B1476:B1502" si="387">IF(A1476="","",TEXT(A1476,"MMM-YYYY"))</f>
        <v>Jan-2030</v>
      </c>
      <c r="C1476" s="34" t="str">
        <f t="shared" si="380"/>
        <v/>
      </c>
      <c r="D1476" s="8"/>
      <c r="E1476" s="22" t="str">
        <f t="shared" ref="E1476:E1502" si="388">IF(OR(C1476="",D1476=""),"",D1476-C1476)</f>
        <v/>
      </c>
      <c r="F1476" s="34" t="str">
        <f t="shared" si="381"/>
        <v/>
      </c>
      <c r="G1476" s="8"/>
      <c r="H1476" s="22" t="str">
        <f t="shared" ref="H1476:H1502" si="389">IF(OR(F1476="",G1476=""),"",G1476-F1476)</f>
        <v/>
      </c>
      <c r="I1476" s="34" t="str">
        <f t="shared" si="382"/>
        <v/>
      </c>
      <c r="J1476" s="8"/>
      <c r="K1476" s="22" t="str">
        <f t="shared" ref="K1476:K1502" si="390">IF(OR(I1476="",J1476=""),"",J1476-I1476)</f>
        <v/>
      </c>
      <c r="L1476" s="34" t="str">
        <f t="shared" si="383"/>
        <v/>
      </c>
      <c r="M1476" s="8"/>
      <c r="N1476" s="22" t="str">
        <f t="shared" ref="N1476:N1502" si="391">IF(OR(L1476="",M1476=""),"",M1476-L1476)</f>
        <v/>
      </c>
      <c r="O1476" s="34" t="str">
        <f t="shared" si="384"/>
        <v/>
      </c>
      <c r="P1476" s="8"/>
      <c r="Q1476" s="22" t="str">
        <f t="shared" ref="Q1476:Q1502" si="392">IF(OR(O1476="",P1476=""),"",P1476-O1476)</f>
        <v/>
      </c>
      <c r="R1476" s="34" t="str">
        <f t="shared" si="385"/>
        <v/>
      </c>
      <c r="S1476" s="8"/>
      <c r="T1476" s="22" t="str">
        <f t="shared" ref="T1476:T1502" si="393">IF(OR(R1476="",S1476=""),"",S1476-R1476)</f>
        <v/>
      </c>
      <c r="U1476" s="34" t="str">
        <f t="shared" si="386"/>
        <v/>
      </c>
      <c r="V1476" s="8"/>
      <c r="W1476" s="22" t="str">
        <f t="shared" ref="W1476:W1502" si="394">IF(OR(U1476="",V1476=""),"",V1476-U1476)</f>
        <v/>
      </c>
    </row>
    <row r="1477" spans="1:23" ht="18" customHeight="1" x14ac:dyDescent="0.35">
      <c r="A1477" s="69">
        <f>'Energy - Master'!A1476</f>
        <v>47496</v>
      </c>
      <c r="B1477" s="24" t="str">
        <f t="shared" si="387"/>
        <v>Jan-2030</v>
      </c>
      <c r="C1477" s="34" t="str">
        <f t="shared" ref="C1477:C1502" si="395">IF(D1476="","",D1476)</f>
        <v/>
      </c>
      <c r="D1477" s="8"/>
      <c r="E1477" s="22" t="str">
        <f t="shared" si="388"/>
        <v/>
      </c>
      <c r="F1477" s="34" t="str">
        <f t="shared" ref="F1477:F1502" si="396">IF(G1476="","",G1476)</f>
        <v/>
      </c>
      <c r="G1477" s="8"/>
      <c r="H1477" s="22" t="str">
        <f t="shared" si="389"/>
        <v/>
      </c>
      <c r="I1477" s="34" t="str">
        <f t="shared" ref="I1477:I1502" si="397">IF(J1476="","",J1476)</f>
        <v/>
      </c>
      <c r="J1477" s="8"/>
      <c r="K1477" s="22" t="str">
        <f t="shared" si="390"/>
        <v/>
      </c>
      <c r="L1477" s="34" t="str">
        <f t="shared" ref="L1477:L1502" si="398">IF(M1476="","",M1476)</f>
        <v/>
      </c>
      <c r="M1477" s="8"/>
      <c r="N1477" s="22" t="str">
        <f t="shared" si="391"/>
        <v/>
      </c>
      <c r="O1477" s="34" t="str">
        <f t="shared" ref="O1477:O1502" si="399">IF(P1476="","",P1476)</f>
        <v/>
      </c>
      <c r="P1477" s="8"/>
      <c r="Q1477" s="22" t="str">
        <f t="shared" si="392"/>
        <v/>
      </c>
      <c r="R1477" s="34" t="str">
        <f t="shared" ref="R1477:R1502" si="400">IF(S1476="","",S1476)</f>
        <v/>
      </c>
      <c r="S1477" s="8"/>
      <c r="T1477" s="22" t="str">
        <f t="shared" si="393"/>
        <v/>
      </c>
      <c r="U1477" s="34" t="str">
        <f t="shared" ref="U1477:U1502" si="401">IF(V1476="","",V1476)</f>
        <v/>
      </c>
      <c r="V1477" s="8"/>
      <c r="W1477" s="22" t="str">
        <f t="shared" si="394"/>
        <v/>
      </c>
    </row>
    <row r="1478" spans="1:23" ht="18" customHeight="1" x14ac:dyDescent="0.35">
      <c r="A1478" s="69">
        <f>'Energy - Master'!A1477</f>
        <v>47497</v>
      </c>
      <c r="B1478" s="24" t="str">
        <f t="shared" si="387"/>
        <v>Jan-2030</v>
      </c>
      <c r="C1478" s="34" t="str">
        <f t="shared" si="395"/>
        <v/>
      </c>
      <c r="D1478" s="8"/>
      <c r="E1478" s="22" t="str">
        <f t="shared" si="388"/>
        <v/>
      </c>
      <c r="F1478" s="34" t="str">
        <f t="shared" si="396"/>
        <v/>
      </c>
      <c r="G1478" s="8"/>
      <c r="H1478" s="22" t="str">
        <f t="shared" si="389"/>
        <v/>
      </c>
      <c r="I1478" s="34" t="str">
        <f t="shared" si="397"/>
        <v/>
      </c>
      <c r="J1478" s="8"/>
      <c r="K1478" s="22" t="str">
        <f t="shared" si="390"/>
        <v/>
      </c>
      <c r="L1478" s="34" t="str">
        <f t="shared" si="398"/>
        <v/>
      </c>
      <c r="M1478" s="8"/>
      <c r="N1478" s="22" t="str">
        <f t="shared" si="391"/>
        <v/>
      </c>
      <c r="O1478" s="34" t="str">
        <f t="shared" si="399"/>
        <v/>
      </c>
      <c r="P1478" s="8"/>
      <c r="Q1478" s="22" t="str">
        <f t="shared" si="392"/>
        <v/>
      </c>
      <c r="R1478" s="34" t="str">
        <f t="shared" si="400"/>
        <v/>
      </c>
      <c r="S1478" s="8"/>
      <c r="T1478" s="22" t="str">
        <f t="shared" si="393"/>
        <v/>
      </c>
      <c r="U1478" s="34" t="str">
        <f t="shared" si="401"/>
        <v/>
      </c>
      <c r="V1478" s="8"/>
      <c r="W1478" s="22" t="str">
        <f t="shared" si="394"/>
        <v/>
      </c>
    </row>
    <row r="1479" spans="1:23" ht="18" customHeight="1" x14ac:dyDescent="0.35">
      <c r="A1479" s="69">
        <f>'Energy - Master'!A1478</f>
        <v>47498</v>
      </c>
      <c r="B1479" s="24" t="str">
        <f t="shared" si="387"/>
        <v>Jan-2030</v>
      </c>
      <c r="C1479" s="34" t="str">
        <f t="shared" si="395"/>
        <v/>
      </c>
      <c r="D1479" s="8"/>
      <c r="E1479" s="22" t="str">
        <f t="shared" si="388"/>
        <v/>
      </c>
      <c r="F1479" s="34" t="str">
        <f t="shared" si="396"/>
        <v/>
      </c>
      <c r="G1479" s="8"/>
      <c r="H1479" s="22" t="str">
        <f t="shared" si="389"/>
        <v/>
      </c>
      <c r="I1479" s="34" t="str">
        <f t="shared" si="397"/>
        <v/>
      </c>
      <c r="J1479" s="8"/>
      <c r="K1479" s="22" t="str">
        <f t="shared" si="390"/>
        <v/>
      </c>
      <c r="L1479" s="34" t="str">
        <f t="shared" si="398"/>
        <v/>
      </c>
      <c r="M1479" s="8"/>
      <c r="N1479" s="22" t="str">
        <f t="shared" si="391"/>
        <v/>
      </c>
      <c r="O1479" s="34" t="str">
        <f t="shared" si="399"/>
        <v/>
      </c>
      <c r="P1479" s="8"/>
      <c r="Q1479" s="22" t="str">
        <f t="shared" si="392"/>
        <v/>
      </c>
      <c r="R1479" s="34" t="str">
        <f t="shared" si="400"/>
        <v/>
      </c>
      <c r="S1479" s="8"/>
      <c r="T1479" s="22" t="str">
        <f t="shared" si="393"/>
        <v/>
      </c>
      <c r="U1479" s="34" t="str">
        <f t="shared" si="401"/>
        <v/>
      </c>
      <c r="V1479" s="8"/>
      <c r="W1479" s="22" t="str">
        <f t="shared" si="394"/>
        <v/>
      </c>
    </row>
    <row r="1480" spans="1:23" ht="18" customHeight="1" x14ac:dyDescent="0.35">
      <c r="A1480" s="69">
        <f>'Energy - Master'!A1479</f>
        <v>47499</v>
      </c>
      <c r="B1480" s="24" t="str">
        <f t="shared" si="387"/>
        <v>Jan-2030</v>
      </c>
      <c r="C1480" s="34" t="str">
        <f t="shared" si="395"/>
        <v/>
      </c>
      <c r="D1480" s="8"/>
      <c r="E1480" s="22" t="str">
        <f t="shared" si="388"/>
        <v/>
      </c>
      <c r="F1480" s="34" t="str">
        <f t="shared" si="396"/>
        <v/>
      </c>
      <c r="G1480" s="8"/>
      <c r="H1480" s="22" t="str">
        <f t="shared" si="389"/>
        <v/>
      </c>
      <c r="I1480" s="34" t="str">
        <f t="shared" si="397"/>
        <v/>
      </c>
      <c r="J1480" s="8"/>
      <c r="K1480" s="22" t="str">
        <f t="shared" si="390"/>
        <v/>
      </c>
      <c r="L1480" s="34" t="str">
        <f t="shared" si="398"/>
        <v/>
      </c>
      <c r="M1480" s="8"/>
      <c r="N1480" s="22" t="str">
        <f t="shared" si="391"/>
        <v/>
      </c>
      <c r="O1480" s="34" t="str">
        <f t="shared" si="399"/>
        <v/>
      </c>
      <c r="P1480" s="8"/>
      <c r="Q1480" s="22" t="str">
        <f t="shared" si="392"/>
        <v/>
      </c>
      <c r="R1480" s="34" t="str">
        <f t="shared" si="400"/>
        <v/>
      </c>
      <c r="S1480" s="8"/>
      <c r="T1480" s="22" t="str">
        <f t="shared" si="393"/>
        <v/>
      </c>
      <c r="U1480" s="34" t="str">
        <f t="shared" si="401"/>
        <v/>
      </c>
      <c r="V1480" s="8"/>
      <c r="W1480" s="22" t="str">
        <f t="shared" si="394"/>
        <v/>
      </c>
    </row>
    <row r="1481" spans="1:23" ht="18" customHeight="1" x14ac:dyDescent="0.35">
      <c r="A1481" s="69">
        <f>'Energy - Master'!A1480</f>
        <v>47500</v>
      </c>
      <c r="B1481" s="24" t="str">
        <f t="shared" si="387"/>
        <v>Jan-2030</v>
      </c>
      <c r="C1481" s="34" t="str">
        <f t="shared" si="395"/>
        <v/>
      </c>
      <c r="D1481" s="8"/>
      <c r="E1481" s="22" t="str">
        <f t="shared" si="388"/>
        <v/>
      </c>
      <c r="F1481" s="34" t="str">
        <f t="shared" si="396"/>
        <v/>
      </c>
      <c r="G1481" s="8"/>
      <c r="H1481" s="22" t="str">
        <f t="shared" si="389"/>
        <v/>
      </c>
      <c r="I1481" s="34" t="str">
        <f t="shared" si="397"/>
        <v/>
      </c>
      <c r="J1481" s="8"/>
      <c r="K1481" s="22" t="str">
        <f t="shared" si="390"/>
        <v/>
      </c>
      <c r="L1481" s="34" t="str">
        <f t="shared" si="398"/>
        <v/>
      </c>
      <c r="M1481" s="8"/>
      <c r="N1481" s="22" t="str">
        <f t="shared" si="391"/>
        <v/>
      </c>
      <c r="O1481" s="34" t="str">
        <f t="shared" si="399"/>
        <v/>
      </c>
      <c r="P1481" s="8"/>
      <c r="Q1481" s="22" t="str">
        <f t="shared" si="392"/>
        <v/>
      </c>
      <c r="R1481" s="34" t="str">
        <f t="shared" si="400"/>
        <v/>
      </c>
      <c r="S1481" s="8"/>
      <c r="T1481" s="22" t="str">
        <f t="shared" si="393"/>
        <v/>
      </c>
      <c r="U1481" s="34" t="str">
        <f t="shared" si="401"/>
        <v/>
      </c>
      <c r="V1481" s="8"/>
      <c r="W1481" s="22" t="str">
        <f t="shared" si="394"/>
        <v/>
      </c>
    </row>
    <row r="1482" spans="1:23" ht="18" customHeight="1" x14ac:dyDescent="0.35">
      <c r="A1482" s="69">
        <f>'Energy - Master'!A1481</f>
        <v>47501</v>
      </c>
      <c r="B1482" s="24" t="str">
        <f t="shared" si="387"/>
        <v>Jan-2030</v>
      </c>
      <c r="C1482" s="34" t="str">
        <f t="shared" si="395"/>
        <v/>
      </c>
      <c r="D1482" s="8"/>
      <c r="E1482" s="22" t="str">
        <f t="shared" si="388"/>
        <v/>
      </c>
      <c r="F1482" s="34" t="str">
        <f t="shared" si="396"/>
        <v/>
      </c>
      <c r="G1482" s="8"/>
      <c r="H1482" s="22" t="str">
        <f t="shared" si="389"/>
        <v/>
      </c>
      <c r="I1482" s="34" t="str">
        <f t="shared" si="397"/>
        <v/>
      </c>
      <c r="J1482" s="8"/>
      <c r="K1482" s="22" t="str">
        <f t="shared" si="390"/>
        <v/>
      </c>
      <c r="L1482" s="34" t="str">
        <f t="shared" si="398"/>
        <v/>
      </c>
      <c r="M1482" s="8"/>
      <c r="N1482" s="22" t="str">
        <f t="shared" si="391"/>
        <v/>
      </c>
      <c r="O1482" s="34" t="str">
        <f t="shared" si="399"/>
        <v/>
      </c>
      <c r="P1482" s="8"/>
      <c r="Q1482" s="22" t="str">
        <f t="shared" si="392"/>
        <v/>
      </c>
      <c r="R1482" s="34" t="str">
        <f t="shared" si="400"/>
        <v/>
      </c>
      <c r="S1482" s="8"/>
      <c r="T1482" s="22" t="str">
        <f t="shared" si="393"/>
        <v/>
      </c>
      <c r="U1482" s="34" t="str">
        <f t="shared" si="401"/>
        <v/>
      </c>
      <c r="V1482" s="8"/>
      <c r="W1482" s="22" t="str">
        <f t="shared" si="394"/>
        <v/>
      </c>
    </row>
    <row r="1483" spans="1:23" ht="18" customHeight="1" x14ac:dyDescent="0.35">
      <c r="A1483" s="69">
        <f>'Energy - Master'!A1482</f>
        <v>47502</v>
      </c>
      <c r="B1483" s="24" t="str">
        <f t="shared" si="387"/>
        <v>Jan-2030</v>
      </c>
      <c r="C1483" s="34" t="str">
        <f t="shared" si="395"/>
        <v/>
      </c>
      <c r="D1483" s="8"/>
      <c r="E1483" s="22" t="str">
        <f t="shared" si="388"/>
        <v/>
      </c>
      <c r="F1483" s="34" t="str">
        <f t="shared" si="396"/>
        <v/>
      </c>
      <c r="G1483" s="8"/>
      <c r="H1483" s="22" t="str">
        <f t="shared" si="389"/>
        <v/>
      </c>
      <c r="I1483" s="34" t="str">
        <f t="shared" si="397"/>
        <v/>
      </c>
      <c r="J1483" s="8"/>
      <c r="K1483" s="22" t="str">
        <f t="shared" si="390"/>
        <v/>
      </c>
      <c r="L1483" s="34" t="str">
        <f t="shared" si="398"/>
        <v/>
      </c>
      <c r="M1483" s="8"/>
      <c r="N1483" s="22" t="str">
        <f t="shared" si="391"/>
        <v/>
      </c>
      <c r="O1483" s="34" t="str">
        <f t="shared" si="399"/>
        <v/>
      </c>
      <c r="P1483" s="8"/>
      <c r="Q1483" s="22" t="str">
        <f t="shared" si="392"/>
        <v/>
      </c>
      <c r="R1483" s="34" t="str">
        <f t="shared" si="400"/>
        <v/>
      </c>
      <c r="S1483" s="8"/>
      <c r="T1483" s="22" t="str">
        <f t="shared" si="393"/>
        <v/>
      </c>
      <c r="U1483" s="34" t="str">
        <f t="shared" si="401"/>
        <v/>
      </c>
      <c r="V1483" s="8"/>
      <c r="W1483" s="22" t="str">
        <f t="shared" si="394"/>
        <v/>
      </c>
    </row>
    <row r="1484" spans="1:23" ht="18" customHeight="1" x14ac:dyDescent="0.35">
      <c r="A1484" s="69">
        <f>'Energy - Master'!A1483</f>
        <v>47503</v>
      </c>
      <c r="B1484" s="24" t="str">
        <f t="shared" si="387"/>
        <v>Jan-2030</v>
      </c>
      <c r="C1484" s="34" t="str">
        <f t="shared" si="395"/>
        <v/>
      </c>
      <c r="D1484" s="8"/>
      <c r="E1484" s="22" t="str">
        <f t="shared" si="388"/>
        <v/>
      </c>
      <c r="F1484" s="34" t="str">
        <f t="shared" si="396"/>
        <v/>
      </c>
      <c r="G1484" s="8"/>
      <c r="H1484" s="22" t="str">
        <f t="shared" si="389"/>
        <v/>
      </c>
      <c r="I1484" s="34" t="str">
        <f t="shared" si="397"/>
        <v/>
      </c>
      <c r="J1484" s="8"/>
      <c r="K1484" s="22" t="str">
        <f t="shared" si="390"/>
        <v/>
      </c>
      <c r="L1484" s="34" t="str">
        <f t="shared" si="398"/>
        <v/>
      </c>
      <c r="M1484" s="8"/>
      <c r="N1484" s="22" t="str">
        <f t="shared" si="391"/>
        <v/>
      </c>
      <c r="O1484" s="34" t="str">
        <f t="shared" si="399"/>
        <v/>
      </c>
      <c r="P1484" s="8"/>
      <c r="Q1484" s="22" t="str">
        <f t="shared" si="392"/>
        <v/>
      </c>
      <c r="R1484" s="34" t="str">
        <f t="shared" si="400"/>
        <v/>
      </c>
      <c r="S1484" s="8"/>
      <c r="T1484" s="22" t="str">
        <f t="shared" si="393"/>
        <v/>
      </c>
      <c r="U1484" s="34" t="str">
        <f t="shared" si="401"/>
        <v/>
      </c>
      <c r="V1484" s="8"/>
      <c r="W1484" s="22" t="str">
        <f t="shared" si="394"/>
        <v/>
      </c>
    </row>
    <row r="1485" spans="1:23" ht="18" customHeight="1" x14ac:dyDescent="0.35">
      <c r="A1485" s="69">
        <f>'Energy - Master'!A1484</f>
        <v>47504</v>
      </c>
      <c r="B1485" s="24" t="str">
        <f t="shared" si="387"/>
        <v>Jan-2030</v>
      </c>
      <c r="C1485" s="34" t="str">
        <f t="shared" si="395"/>
        <v/>
      </c>
      <c r="D1485" s="8"/>
      <c r="E1485" s="22" t="str">
        <f t="shared" si="388"/>
        <v/>
      </c>
      <c r="F1485" s="34" t="str">
        <f t="shared" si="396"/>
        <v/>
      </c>
      <c r="G1485" s="8"/>
      <c r="H1485" s="22" t="str">
        <f t="shared" si="389"/>
        <v/>
      </c>
      <c r="I1485" s="34" t="str">
        <f t="shared" si="397"/>
        <v/>
      </c>
      <c r="J1485" s="8"/>
      <c r="K1485" s="22" t="str">
        <f t="shared" si="390"/>
        <v/>
      </c>
      <c r="L1485" s="34" t="str">
        <f t="shared" si="398"/>
        <v/>
      </c>
      <c r="M1485" s="8"/>
      <c r="N1485" s="22" t="str">
        <f t="shared" si="391"/>
        <v/>
      </c>
      <c r="O1485" s="34" t="str">
        <f t="shared" si="399"/>
        <v/>
      </c>
      <c r="P1485" s="8"/>
      <c r="Q1485" s="22" t="str">
        <f t="shared" si="392"/>
        <v/>
      </c>
      <c r="R1485" s="34" t="str">
        <f t="shared" si="400"/>
        <v/>
      </c>
      <c r="S1485" s="8"/>
      <c r="T1485" s="22" t="str">
        <f t="shared" si="393"/>
        <v/>
      </c>
      <c r="U1485" s="34" t="str">
        <f t="shared" si="401"/>
        <v/>
      </c>
      <c r="V1485" s="8"/>
      <c r="W1485" s="22" t="str">
        <f t="shared" si="394"/>
        <v/>
      </c>
    </row>
    <row r="1486" spans="1:23" ht="18" customHeight="1" x14ac:dyDescent="0.35">
      <c r="A1486" s="69">
        <f>'Energy - Master'!A1485</f>
        <v>47505</v>
      </c>
      <c r="B1486" s="24" t="str">
        <f t="shared" si="387"/>
        <v>Jan-2030</v>
      </c>
      <c r="C1486" s="34" t="str">
        <f t="shared" si="395"/>
        <v/>
      </c>
      <c r="D1486" s="8"/>
      <c r="E1486" s="22" t="str">
        <f t="shared" si="388"/>
        <v/>
      </c>
      <c r="F1486" s="34" t="str">
        <f t="shared" si="396"/>
        <v/>
      </c>
      <c r="G1486" s="8"/>
      <c r="H1486" s="22" t="str">
        <f t="shared" si="389"/>
        <v/>
      </c>
      <c r="I1486" s="34" t="str">
        <f t="shared" si="397"/>
        <v/>
      </c>
      <c r="J1486" s="8"/>
      <c r="K1486" s="22" t="str">
        <f t="shared" si="390"/>
        <v/>
      </c>
      <c r="L1486" s="34" t="str">
        <f t="shared" si="398"/>
        <v/>
      </c>
      <c r="M1486" s="8"/>
      <c r="N1486" s="22" t="str">
        <f t="shared" si="391"/>
        <v/>
      </c>
      <c r="O1486" s="34" t="str">
        <f t="shared" si="399"/>
        <v/>
      </c>
      <c r="P1486" s="8"/>
      <c r="Q1486" s="22" t="str">
        <f t="shared" si="392"/>
        <v/>
      </c>
      <c r="R1486" s="34" t="str">
        <f t="shared" si="400"/>
        <v/>
      </c>
      <c r="S1486" s="8"/>
      <c r="T1486" s="22" t="str">
        <f t="shared" si="393"/>
        <v/>
      </c>
      <c r="U1486" s="34" t="str">
        <f t="shared" si="401"/>
        <v/>
      </c>
      <c r="V1486" s="8"/>
      <c r="W1486" s="22" t="str">
        <f t="shared" si="394"/>
        <v/>
      </c>
    </row>
    <row r="1487" spans="1:23" ht="18" customHeight="1" x14ac:dyDescent="0.35">
      <c r="A1487" s="69">
        <f>'Energy - Master'!A1486</f>
        <v>47506</v>
      </c>
      <c r="B1487" s="24" t="str">
        <f t="shared" si="387"/>
        <v>Jan-2030</v>
      </c>
      <c r="C1487" s="34" t="str">
        <f t="shared" si="395"/>
        <v/>
      </c>
      <c r="D1487" s="8"/>
      <c r="E1487" s="22" t="str">
        <f t="shared" si="388"/>
        <v/>
      </c>
      <c r="F1487" s="34" t="str">
        <f t="shared" si="396"/>
        <v/>
      </c>
      <c r="G1487" s="8"/>
      <c r="H1487" s="22" t="str">
        <f t="shared" si="389"/>
        <v/>
      </c>
      <c r="I1487" s="34" t="str">
        <f t="shared" si="397"/>
        <v/>
      </c>
      <c r="J1487" s="8"/>
      <c r="K1487" s="22" t="str">
        <f t="shared" si="390"/>
        <v/>
      </c>
      <c r="L1487" s="34" t="str">
        <f t="shared" si="398"/>
        <v/>
      </c>
      <c r="M1487" s="8"/>
      <c r="N1487" s="22" t="str">
        <f t="shared" si="391"/>
        <v/>
      </c>
      <c r="O1487" s="34" t="str">
        <f t="shared" si="399"/>
        <v/>
      </c>
      <c r="P1487" s="8"/>
      <c r="Q1487" s="22" t="str">
        <f t="shared" si="392"/>
        <v/>
      </c>
      <c r="R1487" s="34" t="str">
        <f t="shared" si="400"/>
        <v/>
      </c>
      <c r="S1487" s="8"/>
      <c r="T1487" s="22" t="str">
        <f t="shared" si="393"/>
        <v/>
      </c>
      <c r="U1487" s="34" t="str">
        <f t="shared" si="401"/>
        <v/>
      </c>
      <c r="V1487" s="8"/>
      <c r="W1487" s="22" t="str">
        <f t="shared" si="394"/>
        <v/>
      </c>
    </row>
    <row r="1488" spans="1:23" ht="18" customHeight="1" x14ac:dyDescent="0.35">
      <c r="A1488" s="69">
        <f>'Energy - Master'!A1487</f>
        <v>47507</v>
      </c>
      <c r="B1488" s="24" t="str">
        <f t="shared" si="387"/>
        <v>Jan-2030</v>
      </c>
      <c r="C1488" s="34" t="str">
        <f t="shared" si="395"/>
        <v/>
      </c>
      <c r="D1488" s="8"/>
      <c r="E1488" s="22" t="str">
        <f t="shared" si="388"/>
        <v/>
      </c>
      <c r="F1488" s="34" t="str">
        <f t="shared" si="396"/>
        <v/>
      </c>
      <c r="G1488" s="8"/>
      <c r="H1488" s="22" t="str">
        <f t="shared" si="389"/>
        <v/>
      </c>
      <c r="I1488" s="34" t="str">
        <f t="shared" si="397"/>
        <v/>
      </c>
      <c r="J1488" s="8"/>
      <c r="K1488" s="22" t="str">
        <f t="shared" si="390"/>
        <v/>
      </c>
      <c r="L1488" s="34" t="str">
        <f t="shared" si="398"/>
        <v/>
      </c>
      <c r="M1488" s="8"/>
      <c r="N1488" s="22" t="str">
        <f t="shared" si="391"/>
        <v/>
      </c>
      <c r="O1488" s="34" t="str">
        <f t="shared" si="399"/>
        <v/>
      </c>
      <c r="P1488" s="8"/>
      <c r="Q1488" s="22" t="str">
        <f t="shared" si="392"/>
        <v/>
      </c>
      <c r="R1488" s="34" t="str">
        <f t="shared" si="400"/>
        <v/>
      </c>
      <c r="S1488" s="8"/>
      <c r="T1488" s="22" t="str">
        <f t="shared" si="393"/>
        <v/>
      </c>
      <c r="U1488" s="34" t="str">
        <f t="shared" si="401"/>
        <v/>
      </c>
      <c r="V1488" s="8"/>
      <c r="W1488" s="22" t="str">
        <f t="shared" si="394"/>
        <v/>
      </c>
    </row>
    <row r="1489" spans="1:23" ht="18" customHeight="1" x14ac:dyDescent="0.35">
      <c r="A1489" s="69">
        <f>'Energy - Master'!A1488</f>
        <v>47508</v>
      </c>
      <c r="B1489" s="24" t="str">
        <f t="shared" si="387"/>
        <v>Jan-2030</v>
      </c>
      <c r="C1489" s="34" t="str">
        <f t="shared" si="395"/>
        <v/>
      </c>
      <c r="D1489" s="8"/>
      <c r="E1489" s="22" t="str">
        <f t="shared" si="388"/>
        <v/>
      </c>
      <c r="F1489" s="34" t="str">
        <f t="shared" si="396"/>
        <v/>
      </c>
      <c r="G1489" s="8"/>
      <c r="H1489" s="22" t="str">
        <f t="shared" si="389"/>
        <v/>
      </c>
      <c r="I1489" s="34" t="str">
        <f t="shared" si="397"/>
        <v/>
      </c>
      <c r="J1489" s="8"/>
      <c r="K1489" s="22" t="str">
        <f t="shared" si="390"/>
        <v/>
      </c>
      <c r="L1489" s="34" t="str">
        <f t="shared" si="398"/>
        <v/>
      </c>
      <c r="M1489" s="8"/>
      <c r="N1489" s="22" t="str">
        <f t="shared" si="391"/>
        <v/>
      </c>
      <c r="O1489" s="34" t="str">
        <f t="shared" si="399"/>
        <v/>
      </c>
      <c r="P1489" s="8"/>
      <c r="Q1489" s="22" t="str">
        <f t="shared" si="392"/>
        <v/>
      </c>
      <c r="R1489" s="34" t="str">
        <f t="shared" si="400"/>
        <v/>
      </c>
      <c r="S1489" s="8"/>
      <c r="T1489" s="22" t="str">
        <f t="shared" si="393"/>
        <v/>
      </c>
      <c r="U1489" s="34" t="str">
        <f t="shared" si="401"/>
        <v/>
      </c>
      <c r="V1489" s="8"/>
      <c r="W1489" s="22" t="str">
        <f t="shared" si="394"/>
        <v/>
      </c>
    </row>
    <row r="1490" spans="1:23" ht="18" customHeight="1" x14ac:dyDescent="0.35">
      <c r="A1490" s="69">
        <f>'Energy - Master'!A1489</f>
        <v>47509</v>
      </c>
      <c r="B1490" s="24" t="str">
        <f t="shared" si="387"/>
        <v>Jan-2030</v>
      </c>
      <c r="C1490" s="34" t="str">
        <f t="shared" si="395"/>
        <v/>
      </c>
      <c r="D1490" s="8"/>
      <c r="E1490" s="22" t="str">
        <f t="shared" si="388"/>
        <v/>
      </c>
      <c r="F1490" s="34" t="str">
        <f t="shared" si="396"/>
        <v/>
      </c>
      <c r="G1490" s="8"/>
      <c r="H1490" s="22" t="str">
        <f t="shared" si="389"/>
        <v/>
      </c>
      <c r="I1490" s="34" t="str">
        <f t="shared" si="397"/>
        <v/>
      </c>
      <c r="J1490" s="8"/>
      <c r="K1490" s="22" t="str">
        <f t="shared" si="390"/>
        <v/>
      </c>
      <c r="L1490" s="34" t="str">
        <f t="shared" si="398"/>
        <v/>
      </c>
      <c r="M1490" s="8"/>
      <c r="N1490" s="22" t="str">
        <f t="shared" si="391"/>
        <v/>
      </c>
      <c r="O1490" s="34" t="str">
        <f t="shared" si="399"/>
        <v/>
      </c>
      <c r="P1490" s="8"/>
      <c r="Q1490" s="22" t="str">
        <f t="shared" si="392"/>
        <v/>
      </c>
      <c r="R1490" s="34" t="str">
        <f t="shared" si="400"/>
        <v/>
      </c>
      <c r="S1490" s="8"/>
      <c r="T1490" s="22" t="str">
        <f t="shared" si="393"/>
        <v/>
      </c>
      <c r="U1490" s="34" t="str">
        <f t="shared" si="401"/>
        <v/>
      </c>
      <c r="V1490" s="8"/>
      <c r="W1490" s="22" t="str">
        <f t="shared" si="394"/>
        <v/>
      </c>
    </row>
    <row r="1491" spans="1:23" ht="18" customHeight="1" x14ac:dyDescent="0.35">
      <c r="A1491" s="69">
        <f>'Energy - Master'!A1490</f>
        <v>47510</v>
      </c>
      <c r="B1491" s="24" t="str">
        <f t="shared" si="387"/>
        <v>Jan-2030</v>
      </c>
      <c r="C1491" s="34" t="str">
        <f t="shared" si="395"/>
        <v/>
      </c>
      <c r="D1491" s="8"/>
      <c r="E1491" s="22" t="str">
        <f t="shared" si="388"/>
        <v/>
      </c>
      <c r="F1491" s="34" t="str">
        <f t="shared" si="396"/>
        <v/>
      </c>
      <c r="G1491" s="8"/>
      <c r="H1491" s="22" t="str">
        <f t="shared" si="389"/>
        <v/>
      </c>
      <c r="I1491" s="34" t="str">
        <f t="shared" si="397"/>
        <v/>
      </c>
      <c r="J1491" s="8"/>
      <c r="K1491" s="22" t="str">
        <f t="shared" si="390"/>
        <v/>
      </c>
      <c r="L1491" s="34" t="str">
        <f t="shared" si="398"/>
        <v/>
      </c>
      <c r="M1491" s="8"/>
      <c r="N1491" s="22" t="str">
        <f t="shared" si="391"/>
        <v/>
      </c>
      <c r="O1491" s="34" t="str">
        <f t="shared" si="399"/>
        <v/>
      </c>
      <c r="P1491" s="8"/>
      <c r="Q1491" s="22" t="str">
        <f t="shared" si="392"/>
        <v/>
      </c>
      <c r="R1491" s="34" t="str">
        <f t="shared" si="400"/>
        <v/>
      </c>
      <c r="S1491" s="8"/>
      <c r="T1491" s="22" t="str">
        <f t="shared" si="393"/>
        <v/>
      </c>
      <c r="U1491" s="34" t="str">
        <f t="shared" si="401"/>
        <v/>
      </c>
      <c r="V1491" s="8"/>
      <c r="W1491" s="22" t="str">
        <f t="shared" si="394"/>
        <v/>
      </c>
    </row>
    <row r="1492" spans="1:23" ht="18" customHeight="1" x14ac:dyDescent="0.35">
      <c r="A1492" s="69">
        <f>'Energy - Master'!A1491</f>
        <v>47511</v>
      </c>
      <c r="B1492" s="24" t="str">
        <f t="shared" si="387"/>
        <v>Jan-2030</v>
      </c>
      <c r="C1492" s="34" t="str">
        <f t="shared" si="395"/>
        <v/>
      </c>
      <c r="D1492" s="8"/>
      <c r="E1492" s="22" t="str">
        <f t="shared" si="388"/>
        <v/>
      </c>
      <c r="F1492" s="34" t="str">
        <f t="shared" si="396"/>
        <v/>
      </c>
      <c r="G1492" s="8"/>
      <c r="H1492" s="22" t="str">
        <f t="shared" si="389"/>
        <v/>
      </c>
      <c r="I1492" s="34" t="str">
        <f t="shared" si="397"/>
        <v/>
      </c>
      <c r="J1492" s="8"/>
      <c r="K1492" s="22" t="str">
        <f t="shared" si="390"/>
        <v/>
      </c>
      <c r="L1492" s="34" t="str">
        <f t="shared" si="398"/>
        <v/>
      </c>
      <c r="M1492" s="8"/>
      <c r="N1492" s="22" t="str">
        <f t="shared" si="391"/>
        <v/>
      </c>
      <c r="O1492" s="34" t="str">
        <f t="shared" si="399"/>
        <v/>
      </c>
      <c r="P1492" s="8"/>
      <c r="Q1492" s="22" t="str">
        <f t="shared" si="392"/>
        <v/>
      </c>
      <c r="R1492" s="34" t="str">
        <f t="shared" si="400"/>
        <v/>
      </c>
      <c r="S1492" s="8"/>
      <c r="T1492" s="22" t="str">
        <f t="shared" si="393"/>
        <v/>
      </c>
      <c r="U1492" s="34" t="str">
        <f t="shared" si="401"/>
        <v/>
      </c>
      <c r="V1492" s="8"/>
      <c r="W1492" s="22" t="str">
        <f t="shared" si="394"/>
        <v/>
      </c>
    </row>
    <row r="1493" spans="1:23" ht="18" customHeight="1" x14ac:dyDescent="0.35">
      <c r="A1493" s="69">
        <f>'Energy - Master'!A1492</f>
        <v>47512</v>
      </c>
      <c r="B1493" s="24" t="str">
        <f t="shared" si="387"/>
        <v>Jan-2030</v>
      </c>
      <c r="C1493" s="34" t="str">
        <f t="shared" si="395"/>
        <v/>
      </c>
      <c r="D1493" s="8"/>
      <c r="E1493" s="22" t="str">
        <f t="shared" si="388"/>
        <v/>
      </c>
      <c r="F1493" s="34" t="str">
        <f t="shared" si="396"/>
        <v/>
      </c>
      <c r="G1493" s="8"/>
      <c r="H1493" s="22" t="str">
        <f t="shared" si="389"/>
        <v/>
      </c>
      <c r="I1493" s="34" t="str">
        <f t="shared" si="397"/>
        <v/>
      </c>
      <c r="J1493" s="8"/>
      <c r="K1493" s="22" t="str">
        <f t="shared" si="390"/>
        <v/>
      </c>
      <c r="L1493" s="34" t="str">
        <f t="shared" si="398"/>
        <v/>
      </c>
      <c r="M1493" s="8"/>
      <c r="N1493" s="22" t="str">
        <f t="shared" si="391"/>
        <v/>
      </c>
      <c r="O1493" s="34" t="str">
        <f t="shared" si="399"/>
        <v/>
      </c>
      <c r="P1493" s="8"/>
      <c r="Q1493" s="22" t="str">
        <f t="shared" si="392"/>
        <v/>
      </c>
      <c r="R1493" s="34" t="str">
        <f t="shared" si="400"/>
        <v/>
      </c>
      <c r="S1493" s="8"/>
      <c r="T1493" s="22" t="str">
        <f t="shared" si="393"/>
        <v/>
      </c>
      <c r="U1493" s="34" t="str">
        <f t="shared" si="401"/>
        <v/>
      </c>
      <c r="V1493" s="8"/>
      <c r="W1493" s="22" t="str">
        <f t="shared" si="394"/>
        <v/>
      </c>
    </row>
    <row r="1494" spans="1:23" ht="18" customHeight="1" x14ac:dyDescent="0.35">
      <c r="A1494" s="69">
        <f>'Energy - Master'!A1493</f>
        <v>47513</v>
      </c>
      <c r="B1494" s="24" t="str">
        <f t="shared" si="387"/>
        <v>Jan-2030</v>
      </c>
      <c r="C1494" s="34" t="str">
        <f t="shared" si="395"/>
        <v/>
      </c>
      <c r="D1494" s="8"/>
      <c r="E1494" s="22" t="str">
        <f t="shared" si="388"/>
        <v/>
      </c>
      <c r="F1494" s="34" t="str">
        <f t="shared" si="396"/>
        <v/>
      </c>
      <c r="G1494" s="8"/>
      <c r="H1494" s="22" t="str">
        <f t="shared" si="389"/>
        <v/>
      </c>
      <c r="I1494" s="34" t="str">
        <f t="shared" si="397"/>
        <v/>
      </c>
      <c r="J1494" s="8"/>
      <c r="K1494" s="22" t="str">
        <f t="shared" si="390"/>
        <v/>
      </c>
      <c r="L1494" s="34" t="str">
        <f t="shared" si="398"/>
        <v/>
      </c>
      <c r="M1494" s="8"/>
      <c r="N1494" s="22" t="str">
        <f t="shared" si="391"/>
        <v/>
      </c>
      <c r="O1494" s="34" t="str">
        <f t="shared" si="399"/>
        <v/>
      </c>
      <c r="P1494" s="8"/>
      <c r="Q1494" s="22" t="str">
        <f t="shared" si="392"/>
        <v/>
      </c>
      <c r="R1494" s="34" t="str">
        <f t="shared" si="400"/>
        <v/>
      </c>
      <c r="S1494" s="8"/>
      <c r="T1494" s="22" t="str">
        <f t="shared" si="393"/>
        <v/>
      </c>
      <c r="U1494" s="34" t="str">
        <f t="shared" si="401"/>
        <v/>
      </c>
      <c r="V1494" s="8"/>
      <c r="W1494" s="22" t="str">
        <f t="shared" si="394"/>
        <v/>
      </c>
    </row>
    <row r="1495" spans="1:23" ht="18" customHeight="1" x14ac:dyDescent="0.35">
      <c r="A1495" s="69">
        <f>'Energy - Master'!A1494</f>
        <v>47514</v>
      </c>
      <c r="B1495" s="24" t="str">
        <f t="shared" si="387"/>
        <v>Jan-2030</v>
      </c>
      <c r="C1495" s="34" t="str">
        <f t="shared" si="395"/>
        <v/>
      </c>
      <c r="D1495" s="8"/>
      <c r="E1495" s="22" t="str">
        <f t="shared" si="388"/>
        <v/>
      </c>
      <c r="F1495" s="34" t="str">
        <f t="shared" si="396"/>
        <v/>
      </c>
      <c r="G1495" s="8"/>
      <c r="H1495" s="22" t="str">
        <f t="shared" si="389"/>
        <v/>
      </c>
      <c r="I1495" s="34" t="str">
        <f t="shared" si="397"/>
        <v/>
      </c>
      <c r="J1495" s="8"/>
      <c r="K1495" s="22" t="str">
        <f t="shared" si="390"/>
        <v/>
      </c>
      <c r="L1495" s="34" t="str">
        <f t="shared" si="398"/>
        <v/>
      </c>
      <c r="M1495" s="8"/>
      <c r="N1495" s="22" t="str">
        <f t="shared" si="391"/>
        <v/>
      </c>
      <c r="O1495" s="34" t="str">
        <f t="shared" si="399"/>
        <v/>
      </c>
      <c r="P1495" s="8"/>
      <c r="Q1495" s="22" t="str">
        <f t="shared" si="392"/>
        <v/>
      </c>
      <c r="R1495" s="34" t="str">
        <f t="shared" si="400"/>
        <v/>
      </c>
      <c r="S1495" s="8"/>
      <c r="T1495" s="22" t="str">
        <f t="shared" si="393"/>
        <v/>
      </c>
      <c r="U1495" s="34" t="str">
        <f t="shared" si="401"/>
        <v/>
      </c>
      <c r="V1495" s="8"/>
      <c r="W1495" s="22" t="str">
        <f t="shared" si="394"/>
        <v/>
      </c>
    </row>
    <row r="1496" spans="1:23" ht="18" customHeight="1" x14ac:dyDescent="0.35">
      <c r="A1496" s="69">
        <f>'Energy - Master'!A1495</f>
        <v>47515</v>
      </c>
      <c r="B1496" s="24" t="str">
        <f t="shared" si="387"/>
        <v>Feb-2030</v>
      </c>
      <c r="C1496" s="34" t="str">
        <f t="shared" si="395"/>
        <v/>
      </c>
      <c r="D1496" s="8"/>
      <c r="E1496" s="22" t="str">
        <f t="shared" si="388"/>
        <v/>
      </c>
      <c r="F1496" s="34" t="str">
        <f t="shared" si="396"/>
        <v/>
      </c>
      <c r="G1496" s="8"/>
      <c r="H1496" s="22" t="str">
        <f t="shared" si="389"/>
        <v/>
      </c>
      <c r="I1496" s="34" t="str">
        <f t="shared" si="397"/>
        <v/>
      </c>
      <c r="J1496" s="8"/>
      <c r="K1496" s="22" t="str">
        <f t="shared" si="390"/>
        <v/>
      </c>
      <c r="L1496" s="34" t="str">
        <f t="shared" si="398"/>
        <v/>
      </c>
      <c r="M1496" s="8"/>
      <c r="N1496" s="22" t="str">
        <f t="shared" si="391"/>
        <v/>
      </c>
      <c r="O1496" s="34" t="str">
        <f t="shared" si="399"/>
        <v/>
      </c>
      <c r="P1496" s="8"/>
      <c r="Q1496" s="22" t="str">
        <f t="shared" si="392"/>
        <v/>
      </c>
      <c r="R1496" s="34" t="str">
        <f t="shared" si="400"/>
        <v/>
      </c>
      <c r="S1496" s="8"/>
      <c r="T1496" s="22" t="str">
        <f t="shared" si="393"/>
        <v/>
      </c>
      <c r="U1496" s="34" t="str">
        <f t="shared" si="401"/>
        <v/>
      </c>
      <c r="V1496" s="8"/>
      <c r="W1496" s="22" t="str">
        <f t="shared" si="394"/>
        <v/>
      </c>
    </row>
    <row r="1497" spans="1:23" ht="18" customHeight="1" x14ac:dyDescent="0.35">
      <c r="A1497" s="69">
        <f>'Energy - Master'!A1496</f>
        <v>47516</v>
      </c>
      <c r="B1497" s="24" t="str">
        <f t="shared" si="387"/>
        <v>Feb-2030</v>
      </c>
      <c r="C1497" s="34" t="str">
        <f t="shared" si="395"/>
        <v/>
      </c>
      <c r="D1497" s="8"/>
      <c r="E1497" s="22" t="str">
        <f t="shared" si="388"/>
        <v/>
      </c>
      <c r="F1497" s="34" t="str">
        <f t="shared" si="396"/>
        <v/>
      </c>
      <c r="G1497" s="8"/>
      <c r="H1497" s="22" t="str">
        <f t="shared" si="389"/>
        <v/>
      </c>
      <c r="I1497" s="34" t="str">
        <f t="shared" si="397"/>
        <v/>
      </c>
      <c r="J1497" s="8"/>
      <c r="K1497" s="22" t="str">
        <f t="shared" si="390"/>
        <v/>
      </c>
      <c r="L1497" s="34" t="str">
        <f t="shared" si="398"/>
        <v/>
      </c>
      <c r="M1497" s="8"/>
      <c r="N1497" s="22" t="str">
        <f t="shared" si="391"/>
        <v/>
      </c>
      <c r="O1497" s="34" t="str">
        <f t="shared" si="399"/>
        <v/>
      </c>
      <c r="P1497" s="8"/>
      <c r="Q1497" s="22" t="str">
        <f t="shared" si="392"/>
        <v/>
      </c>
      <c r="R1497" s="34" t="str">
        <f t="shared" si="400"/>
        <v/>
      </c>
      <c r="S1497" s="8"/>
      <c r="T1497" s="22" t="str">
        <f t="shared" si="393"/>
        <v/>
      </c>
      <c r="U1497" s="34" t="str">
        <f t="shared" si="401"/>
        <v/>
      </c>
      <c r="V1497" s="8"/>
      <c r="W1497" s="22" t="str">
        <f t="shared" si="394"/>
        <v/>
      </c>
    </row>
    <row r="1498" spans="1:23" ht="18" customHeight="1" x14ac:dyDescent="0.35">
      <c r="A1498" s="69">
        <f>'Energy - Master'!A1497</f>
        <v>47517</v>
      </c>
      <c r="B1498" s="24" t="str">
        <f t="shared" si="387"/>
        <v>Feb-2030</v>
      </c>
      <c r="C1498" s="34" t="str">
        <f t="shared" si="395"/>
        <v/>
      </c>
      <c r="D1498" s="8"/>
      <c r="E1498" s="22" t="str">
        <f t="shared" si="388"/>
        <v/>
      </c>
      <c r="F1498" s="34" t="str">
        <f t="shared" si="396"/>
        <v/>
      </c>
      <c r="G1498" s="8"/>
      <c r="H1498" s="22" t="str">
        <f t="shared" si="389"/>
        <v/>
      </c>
      <c r="I1498" s="34" t="str">
        <f t="shared" si="397"/>
        <v/>
      </c>
      <c r="J1498" s="8"/>
      <c r="K1498" s="22" t="str">
        <f t="shared" si="390"/>
        <v/>
      </c>
      <c r="L1498" s="34" t="str">
        <f t="shared" si="398"/>
        <v/>
      </c>
      <c r="M1498" s="8"/>
      <c r="N1498" s="22" t="str">
        <f t="shared" si="391"/>
        <v/>
      </c>
      <c r="O1498" s="34" t="str">
        <f t="shared" si="399"/>
        <v/>
      </c>
      <c r="P1498" s="8"/>
      <c r="Q1498" s="22" t="str">
        <f t="shared" si="392"/>
        <v/>
      </c>
      <c r="R1498" s="34" t="str">
        <f t="shared" si="400"/>
        <v/>
      </c>
      <c r="S1498" s="8"/>
      <c r="T1498" s="22" t="str">
        <f t="shared" si="393"/>
        <v/>
      </c>
      <c r="U1498" s="34" t="str">
        <f t="shared" si="401"/>
        <v/>
      </c>
      <c r="V1498" s="8"/>
      <c r="W1498" s="22" t="str">
        <f t="shared" si="394"/>
        <v/>
      </c>
    </row>
    <row r="1499" spans="1:23" ht="18" customHeight="1" x14ac:dyDescent="0.35">
      <c r="A1499" s="69">
        <f>'Energy - Master'!A1498</f>
        <v>47518</v>
      </c>
      <c r="B1499" s="24" t="str">
        <f t="shared" si="387"/>
        <v>Feb-2030</v>
      </c>
      <c r="C1499" s="34" t="str">
        <f t="shared" si="395"/>
        <v/>
      </c>
      <c r="D1499" s="8"/>
      <c r="E1499" s="22" t="str">
        <f t="shared" si="388"/>
        <v/>
      </c>
      <c r="F1499" s="34" t="str">
        <f t="shared" si="396"/>
        <v/>
      </c>
      <c r="G1499" s="8"/>
      <c r="H1499" s="22" t="str">
        <f t="shared" si="389"/>
        <v/>
      </c>
      <c r="I1499" s="34" t="str">
        <f t="shared" si="397"/>
        <v/>
      </c>
      <c r="J1499" s="8"/>
      <c r="K1499" s="22" t="str">
        <f t="shared" si="390"/>
        <v/>
      </c>
      <c r="L1499" s="34" t="str">
        <f t="shared" si="398"/>
        <v/>
      </c>
      <c r="M1499" s="8"/>
      <c r="N1499" s="22" t="str">
        <f t="shared" si="391"/>
        <v/>
      </c>
      <c r="O1499" s="34" t="str">
        <f t="shared" si="399"/>
        <v/>
      </c>
      <c r="P1499" s="8"/>
      <c r="Q1499" s="22" t="str">
        <f t="shared" si="392"/>
        <v/>
      </c>
      <c r="R1499" s="34" t="str">
        <f t="shared" si="400"/>
        <v/>
      </c>
      <c r="S1499" s="8"/>
      <c r="T1499" s="22" t="str">
        <f t="shared" si="393"/>
        <v/>
      </c>
      <c r="U1499" s="34" t="str">
        <f t="shared" si="401"/>
        <v/>
      </c>
      <c r="V1499" s="8"/>
      <c r="W1499" s="22" t="str">
        <f t="shared" si="394"/>
        <v/>
      </c>
    </row>
    <row r="1500" spans="1:23" ht="18" customHeight="1" x14ac:dyDescent="0.35">
      <c r="A1500" s="69">
        <f>'Energy - Master'!A1499</f>
        <v>47519</v>
      </c>
      <c r="B1500" s="24" t="str">
        <f t="shared" si="387"/>
        <v>Feb-2030</v>
      </c>
      <c r="C1500" s="34" t="str">
        <f t="shared" si="395"/>
        <v/>
      </c>
      <c r="D1500" s="8"/>
      <c r="E1500" s="22" t="str">
        <f t="shared" si="388"/>
        <v/>
      </c>
      <c r="F1500" s="34" t="str">
        <f t="shared" si="396"/>
        <v/>
      </c>
      <c r="G1500" s="8"/>
      <c r="H1500" s="22" t="str">
        <f t="shared" si="389"/>
        <v/>
      </c>
      <c r="I1500" s="34" t="str">
        <f t="shared" si="397"/>
        <v/>
      </c>
      <c r="J1500" s="8"/>
      <c r="K1500" s="22" t="str">
        <f t="shared" si="390"/>
        <v/>
      </c>
      <c r="L1500" s="34" t="str">
        <f t="shared" si="398"/>
        <v/>
      </c>
      <c r="M1500" s="8"/>
      <c r="N1500" s="22" t="str">
        <f t="shared" si="391"/>
        <v/>
      </c>
      <c r="O1500" s="34" t="str">
        <f t="shared" si="399"/>
        <v/>
      </c>
      <c r="P1500" s="8"/>
      <c r="Q1500" s="22" t="str">
        <f t="shared" si="392"/>
        <v/>
      </c>
      <c r="R1500" s="34" t="str">
        <f t="shared" si="400"/>
        <v/>
      </c>
      <c r="S1500" s="8"/>
      <c r="T1500" s="22" t="str">
        <f t="shared" si="393"/>
        <v/>
      </c>
      <c r="U1500" s="34" t="str">
        <f t="shared" si="401"/>
        <v/>
      </c>
      <c r="V1500" s="8"/>
      <c r="W1500" s="22" t="str">
        <f t="shared" si="394"/>
        <v/>
      </c>
    </row>
    <row r="1501" spans="1:23" ht="18" customHeight="1" x14ac:dyDescent="0.35">
      <c r="A1501" s="69">
        <f>'Energy - Master'!A1500</f>
        <v>47520</v>
      </c>
      <c r="B1501" s="24" t="str">
        <f t="shared" si="387"/>
        <v>Feb-2030</v>
      </c>
      <c r="C1501" s="34" t="str">
        <f t="shared" si="395"/>
        <v/>
      </c>
      <c r="D1501" s="8"/>
      <c r="E1501" s="22" t="str">
        <f t="shared" si="388"/>
        <v/>
      </c>
      <c r="F1501" s="34" t="str">
        <f t="shared" si="396"/>
        <v/>
      </c>
      <c r="G1501" s="8"/>
      <c r="H1501" s="22" t="str">
        <f t="shared" si="389"/>
        <v/>
      </c>
      <c r="I1501" s="34" t="str">
        <f t="shared" si="397"/>
        <v/>
      </c>
      <c r="J1501" s="8"/>
      <c r="K1501" s="22" t="str">
        <f t="shared" si="390"/>
        <v/>
      </c>
      <c r="L1501" s="34" t="str">
        <f t="shared" si="398"/>
        <v/>
      </c>
      <c r="M1501" s="8"/>
      <c r="N1501" s="22" t="str">
        <f t="shared" si="391"/>
        <v/>
      </c>
      <c r="O1501" s="34" t="str">
        <f t="shared" si="399"/>
        <v/>
      </c>
      <c r="P1501" s="8"/>
      <c r="Q1501" s="22" t="str">
        <f t="shared" si="392"/>
        <v/>
      </c>
      <c r="R1501" s="34" t="str">
        <f t="shared" si="400"/>
        <v/>
      </c>
      <c r="S1501" s="8"/>
      <c r="T1501" s="22" t="str">
        <f t="shared" si="393"/>
        <v/>
      </c>
      <c r="U1501" s="34" t="str">
        <f t="shared" si="401"/>
        <v/>
      </c>
      <c r="V1501" s="8"/>
      <c r="W1501" s="22" t="str">
        <f t="shared" si="394"/>
        <v/>
      </c>
    </row>
    <row r="1502" spans="1:23" ht="18" customHeight="1" x14ac:dyDescent="0.35">
      <c r="A1502" s="69">
        <f>'Energy - Master'!A1501</f>
        <v>47521</v>
      </c>
      <c r="B1502" s="24" t="str">
        <f t="shared" si="387"/>
        <v>Feb-2030</v>
      </c>
      <c r="C1502" s="34" t="str">
        <f t="shared" si="395"/>
        <v/>
      </c>
      <c r="D1502" s="8"/>
      <c r="E1502" s="22" t="str">
        <f t="shared" si="388"/>
        <v/>
      </c>
      <c r="F1502" s="34" t="str">
        <f t="shared" si="396"/>
        <v/>
      </c>
      <c r="G1502" s="8"/>
      <c r="H1502" s="22" t="str">
        <f t="shared" si="389"/>
        <v/>
      </c>
      <c r="I1502" s="34" t="str">
        <f t="shared" si="397"/>
        <v/>
      </c>
      <c r="J1502" s="8"/>
      <c r="K1502" s="22" t="str">
        <f t="shared" si="390"/>
        <v/>
      </c>
      <c r="L1502" s="34" t="str">
        <f t="shared" si="398"/>
        <v/>
      </c>
      <c r="M1502" s="8"/>
      <c r="N1502" s="22" t="str">
        <f t="shared" si="391"/>
        <v/>
      </c>
      <c r="O1502" s="34" t="str">
        <f t="shared" si="399"/>
        <v/>
      </c>
      <c r="P1502" s="8"/>
      <c r="Q1502" s="22" t="str">
        <f t="shared" si="392"/>
        <v/>
      </c>
      <c r="R1502" s="34" t="str">
        <f t="shared" si="400"/>
        <v/>
      </c>
      <c r="S1502" s="8"/>
      <c r="T1502" s="22" t="str">
        <f t="shared" si="393"/>
        <v/>
      </c>
      <c r="U1502" s="34" t="str">
        <f t="shared" si="401"/>
        <v/>
      </c>
      <c r="V1502" s="8"/>
      <c r="W1502" s="22" t="str">
        <f t="shared" si="394"/>
        <v/>
      </c>
    </row>
    <row r="1503" spans="1:23" ht="20" customHeight="1" x14ac:dyDescent="0.35">
      <c r="A1503" s="83" t="s">
        <v>101</v>
      </c>
      <c r="B1503" s="101"/>
      <c r="C1503" s="101"/>
      <c r="D1503" s="101"/>
      <c r="E1503" s="101"/>
      <c r="F1503" s="101"/>
      <c r="G1503" s="101"/>
      <c r="H1503" s="101"/>
      <c r="I1503" s="101"/>
      <c r="J1503" s="101"/>
      <c r="K1503" s="101"/>
      <c r="L1503" s="101"/>
      <c r="M1503" s="101"/>
      <c r="N1503" s="101"/>
      <c r="O1503" s="101"/>
      <c r="P1503" s="101"/>
      <c r="Q1503" s="101"/>
      <c r="R1503" s="101"/>
      <c r="S1503" s="101"/>
      <c r="T1503" s="101"/>
      <c r="U1503" s="101"/>
      <c r="V1503" s="101"/>
      <c r="W1503" s="102"/>
    </row>
  </sheetData>
  <mergeCells count="11">
    <mergeCell ref="A1:W1"/>
    <mergeCell ref="I2:K2"/>
    <mergeCell ref="R2:T2"/>
    <mergeCell ref="A1503:W1503"/>
    <mergeCell ref="F2:H2"/>
    <mergeCell ref="B2:B3"/>
    <mergeCell ref="A2:A3"/>
    <mergeCell ref="L2:N2"/>
    <mergeCell ref="O2:Q2"/>
    <mergeCell ref="C2:E2"/>
    <mergeCell ref="U2:W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504"/>
  <sheetViews>
    <sheetView workbookViewId="0">
      <pane xSplit="2" ySplit="3" topLeftCell="C53" activePane="bottomRight" state="frozen"/>
      <selection pane="topRight"/>
      <selection pane="bottomLeft"/>
      <selection pane="bottomRight" activeCell="E54" sqref="E54"/>
    </sheetView>
  </sheetViews>
  <sheetFormatPr defaultRowHeight="14.5" x14ac:dyDescent="0.35"/>
  <cols>
    <col min="1" max="1" width="14" customWidth="1"/>
    <col min="2" max="2" width="12" customWidth="1"/>
    <col min="3" max="20" width="14" customWidth="1"/>
    <col min="21" max="26" width="16" customWidth="1"/>
    <col min="27" max="27" width="22" customWidth="1"/>
  </cols>
  <sheetData>
    <row r="1" spans="1:27" ht="28" customHeight="1" x14ac:dyDescent="0.35">
      <c r="A1" s="91" t="s">
        <v>129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spans="1:27" x14ac:dyDescent="0.35">
      <c r="A2" s="89" t="s">
        <v>56</v>
      </c>
      <c r="B2" s="99" t="s">
        <v>113</v>
      </c>
      <c r="C2" s="92" t="s">
        <v>130</v>
      </c>
      <c r="D2" s="80"/>
      <c r="E2" s="80"/>
      <c r="F2" s="97" t="s">
        <v>131</v>
      </c>
      <c r="G2" s="80"/>
      <c r="H2" s="80"/>
      <c r="I2" s="97" t="s">
        <v>132</v>
      </c>
      <c r="J2" s="80"/>
      <c r="K2" s="80"/>
      <c r="L2" s="104" t="s">
        <v>133</v>
      </c>
      <c r="M2" s="105"/>
      <c r="N2" s="106"/>
      <c r="O2" s="90" t="s">
        <v>134</v>
      </c>
      <c r="P2" s="80"/>
      <c r="Q2" s="80"/>
      <c r="R2" s="90" t="s">
        <v>135</v>
      </c>
      <c r="S2" s="80"/>
      <c r="T2" s="80"/>
      <c r="U2" s="92" t="s">
        <v>136</v>
      </c>
      <c r="V2" s="97" t="s">
        <v>137</v>
      </c>
      <c r="W2" s="90" t="s">
        <v>138</v>
      </c>
      <c r="X2" s="103" t="s">
        <v>139</v>
      </c>
      <c r="Y2" s="103" t="s">
        <v>140</v>
      </c>
      <c r="Z2" s="103" t="s">
        <v>141</v>
      </c>
      <c r="AA2" s="107" t="s">
        <v>124</v>
      </c>
    </row>
    <row r="3" spans="1:27" ht="31.5" x14ac:dyDescent="0.35">
      <c r="A3" s="80"/>
      <c r="B3" s="80"/>
      <c r="C3" s="31" t="s">
        <v>125</v>
      </c>
      <c r="D3" s="32" t="s">
        <v>126</v>
      </c>
      <c r="E3" s="33" t="s">
        <v>127</v>
      </c>
      <c r="F3" s="31" t="s">
        <v>125</v>
      </c>
      <c r="G3" s="32" t="s">
        <v>126</v>
      </c>
      <c r="H3" s="33" t="s">
        <v>127</v>
      </c>
      <c r="I3" s="31" t="s">
        <v>125</v>
      </c>
      <c r="J3" s="32" t="s">
        <v>126</v>
      </c>
      <c r="K3" s="33" t="s">
        <v>127</v>
      </c>
      <c r="L3" s="31" t="s">
        <v>125</v>
      </c>
      <c r="M3" s="32" t="s">
        <v>126</v>
      </c>
      <c r="N3" s="33" t="s">
        <v>127</v>
      </c>
      <c r="O3" s="31" t="s">
        <v>125</v>
      </c>
      <c r="P3" s="32" t="s">
        <v>126</v>
      </c>
      <c r="Q3" s="33" t="s">
        <v>127</v>
      </c>
      <c r="R3" s="31" t="s">
        <v>125</v>
      </c>
      <c r="S3" s="32" t="s">
        <v>126</v>
      </c>
      <c r="T3" s="33" t="s">
        <v>127</v>
      </c>
      <c r="U3" s="80"/>
      <c r="V3" s="80"/>
      <c r="W3" s="80"/>
      <c r="X3" s="80"/>
      <c r="Y3" s="80"/>
      <c r="Z3" s="80"/>
      <c r="AA3" s="80"/>
    </row>
    <row r="4" spans="1:27" ht="18" customHeight="1" x14ac:dyDescent="0.35">
      <c r="A4" s="69">
        <f>'Energy - Master'!A3</f>
        <v>46023</v>
      </c>
      <c r="B4" s="24" t="str">
        <f t="shared" ref="B4:B67" si="0">IF(A4="","",TEXT(A4,"MMM-YYYY"))</f>
        <v>Jan-2026</v>
      </c>
      <c r="C4" s="8">
        <v>94262</v>
      </c>
      <c r="D4" s="8">
        <v>94310</v>
      </c>
      <c r="E4" s="22">
        <f t="shared" ref="E4:E67" si="1">IF(OR(C4="",D4=""),"",D4-C4)</f>
        <v>48</v>
      </c>
      <c r="F4" s="8">
        <v>26999</v>
      </c>
      <c r="G4" s="8">
        <v>27011</v>
      </c>
      <c r="H4" s="22">
        <f t="shared" ref="H4:H67" si="2">IF(OR(F4="",G4=""),"",G4-F4)</f>
        <v>12</v>
      </c>
      <c r="I4" s="8">
        <v>53610</v>
      </c>
      <c r="J4" s="8">
        <v>53640</v>
      </c>
      <c r="K4" s="22">
        <f t="shared" ref="K4:K67" si="3">IF(OR(I4="",J4=""),"",J4-I4)</f>
        <v>30</v>
      </c>
      <c r="L4" s="8"/>
      <c r="M4" s="8"/>
      <c r="N4" s="22" t="str">
        <f t="shared" ref="N4:N67" si="4">IF(OR(L4="",M4=""),"",M4-L4)</f>
        <v/>
      </c>
      <c r="O4" s="8">
        <v>5609</v>
      </c>
      <c r="P4" s="8">
        <v>5613</v>
      </c>
      <c r="Q4" s="22">
        <f t="shared" ref="Q4:Q67" si="5">IF(OR(O4="",P4=""),"",P4-O4)</f>
        <v>4</v>
      </c>
      <c r="R4" s="8">
        <v>6680.2</v>
      </c>
      <c r="S4" s="8">
        <v>6680.7</v>
      </c>
      <c r="T4" s="22">
        <f t="shared" ref="T4:T67" si="6">IF(OR(R4="",S4=""),"",S4-R4)</f>
        <v>0.5</v>
      </c>
      <c r="U4" s="22">
        <f t="shared" ref="U4:U67" si="7">IF(E4="","",E4)</f>
        <v>48</v>
      </c>
      <c r="V4" s="22">
        <f>IF(H4="","",(H4+K4))</f>
        <v>42</v>
      </c>
      <c r="W4" s="22">
        <f t="shared" ref="W4:W67" si="8">IF(Q4="","",Q4+T4)</f>
        <v>4.5</v>
      </c>
      <c r="X4" s="22">
        <f>IF(U4="","",U4)</f>
        <v>48</v>
      </c>
      <c r="Y4" s="22">
        <f>IF(V4="","",V4)</f>
        <v>42</v>
      </c>
      <c r="Z4" s="22">
        <f>IF(W4="","",W4)</f>
        <v>4.5</v>
      </c>
      <c r="AA4" s="29"/>
    </row>
    <row r="5" spans="1:27" ht="18" customHeight="1" x14ac:dyDescent="0.35">
      <c r="A5" s="69">
        <f>'Energy - Master'!A4</f>
        <v>46024</v>
      </c>
      <c r="B5" s="24" t="str">
        <f t="shared" si="0"/>
        <v>Jan-2026</v>
      </c>
      <c r="C5" s="34">
        <f t="shared" ref="C5:C68" si="9">IF(D4="","",D4)</f>
        <v>94310</v>
      </c>
      <c r="D5" s="8">
        <v>94360</v>
      </c>
      <c r="E5" s="22">
        <f t="shared" si="1"/>
        <v>50</v>
      </c>
      <c r="F5" s="34">
        <f t="shared" ref="F5:F68" si="10">IF(G4="","",G4)</f>
        <v>27011</v>
      </c>
      <c r="G5" s="8">
        <v>27025</v>
      </c>
      <c r="H5" s="22">
        <f t="shared" si="2"/>
        <v>14</v>
      </c>
      <c r="I5" s="34">
        <f t="shared" ref="I5:I68" si="11">IF(J4="","",J4)</f>
        <v>53640</v>
      </c>
      <c r="J5" s="8">
        <v>53668</v>
      </c>
      <c r="K5" s="22">
        <f t="shared" si="3"/>
        <v>28</v>
      </c>
      <c r="L5" s="34" t="str">
        <f t="shared" ref="L5:L68" si="12">IF(M4="","",M4)</f>
        <v/>
      </c>
      <c r="M5" s="8"/>
      <c r="N5" s="22" t="str">
        <f t="shared" si="4"/>
        <v/>
      </c>
      <c r="O5" s="34">
        <f t="shared" ref="O5:O68" si="13">IF(P4="","",P4)</f>
        <v>5613</v>
      </c>
      <c r="P5" s="8">
        <v>5618</v>
      </c>
      <c r="Q5" s="22">
        <f t="shared" si="5"/>
        <v>5</v>
      </c>
      <c r="R5" s="34">
        <f t="shared" ref="R5:R68" si="14">IF(S4="","",S4)</f>
        <v>6680.7</v>
      </c>
      <c r="S5" s="8">
        <v>6681.1</v>
      </c>
      <c r="T5" s="22">
        <f t="shared" si="6"/>
        <v>0.4000000000005457</v>
      </c>
      <c r="U5" s="22">
        <f t="shared" si="7"/>
        <v>50</v>
      </c>
      <c r="V5" s="22">
        <f t="shared" ref="V5:V68" si="15">IF(H5="","",(H5+K5))</f>
        <v>42</v>
      </c>
      <c r="W5" s="22">
        <f t="shared" si="8"/>
        <v>5.4000000000005457</v>
      </c>
      <c r="X5" s="22">
        <f t="shared" ref="X5:X68" si="16">IF(U5="","",IF(MONTH(A5)&lt;&gt;MONTH(A4),U5,X4+U5))</f>
        <v>98</v>
      </c>
      <c r="Y5" s="22">
        <f t="shared" ref="Y5:Y68" si="17">IF(V5="","",IF(MONTH(A5)&lt;&gt;MONTH(A4),V5,Y4+V5))</f>
        <v>84</v>
      </c>
      <c r="Z5" s="22">
        <f t="shared" ref="Z5:Z68" si="18">IF(W5="","",IF(MONTH(A5)&lt;&gt;MONTH(A4),W5,Z4+W5))</f>
        <v>9.9000000000005457</v>
      </c>
      <c r="AA5" s="29"/>
    </row>
    <row r="6" spans="1:27" ht="18" customHeight="1" x14ac:dyDescent="0.35">
      <c r="A6" s="69">
        <f>'Energy - Master'!A5</f>
        <v>46025</v>
      </c>
      <c r="B6" s="24" t="str">
        <f t="shared" si="0"/>
        <v>Jan-2026</v>
      </c>
      <c r="C6" s="34">
        <f t="shared" si="9"/>
        <v>94360</v>
      </c>
      <c r="D6" s="8">
        <v>94409</v>
      </c>
      <c r="E6" s="22">
        <f t="shared" si="1"/>
        <v>49</v>
      </c>
      <c r="F6" s="34">
        <f t="shared" si="10"/>
        <v>27025</v>
      </c>
      <c r="G6" s="8">
        <v>27040</v>
      </c>
      <c r="H6" s="22">
        <f t="shared" si="2"/>
        <v>15</v>
      </c>
      <c r="I6" s="34">
        <f t="shared" si="11"/>
        <v>53668</v>
      </c>
      <c r="J6" s="8">
        <v>53696</v>
      </c>
      <c r="K6" s="22">
        <f t="shared" si="3"/>
        <v>28</v>
      </c>
      <c r="L6" s="34" t="str">
        <f t="shared" si="12"/>
        <v/>
      </c>
      <c r="M6" s="8"/>
      <c r="N6" s="22" t="str">
        <f t="shared" si="4"/>
        <v/>
      </c>
      <c r="O6" s="34">
        <f t="shared" si="13"/>
        <v>5618</v>
      </c>
      <c r="P6" s="8">
        <v>5622</v>
      </c>
      <c r="Q6" s="22">
        <f t="shared" si="5"/>
        <v>4</v>
      </c>
      <c r="R6" s="34">
        <f t="shared" si="14"/>
        <v>6681.1</v>
      </c>
      <c r="S6" s="8">
        <v>6681.6</v>
      </c>
      <c r="T6" s="22">
        <f t="shared" si="6"/>
        <v>0.5</v>
      </c>
      <c r="U6" s="22">
        <f t="shared" si="7"/>
        <v>49</v>
      </c>
      <c r="V6" s="22">
        <f t="shared" si="15"/>
        <v>43</v>
      </c>
      <c r="W6" s="22">
        <f t="shared" si="8"/>
        <v>4.5</v>
      </c>
      <c r="X6" s="22">
        <f t="shared" si="16"/>
        <v>147</v>
      </c>
      <c r="Y6" s="22">
        <f t="shared" si="17"/>
        <v>127</v>
      </c>
      <c r="Z6" s="22">
        <f t="shared" si="18"/>
        <v>14.400000000000546</v>
      </c>
      <c r="AA6" s="29"/>
    </row>
    <row r="7" spans="1:27" ht="18" customHeight="1" x14ac:dyDescent="0.35">
      <c r="A7" s="69">
        <f>'Energy - Master'!A6</f>
        <v>46026</v>
      </c>
      <c r="B7" s="24" t="str">
        <f t="shared" si="0"/>
        <v>Jan-2026</v>
      </c>
      <c r="C7" s="34">
        <f t="shared" si="9"/>
        <v>94409</v>
      </c>
      <c r="D7" s="8">
        <v>94456</v>
      </c>
      <c r="E7" s="22">
        <f t="shared" si="1"/>
        <v>47</v>
      </c>
      <c r="F7" s="34">
        <f t="shared" si="10"/>
        <v>27040</v>
      </c>
      <c r="G7" s="8">
        <v>27058</v>
      </c>
      <c r="H7" s="22">
        <f t="shared" si="2"/>
        <v>18</v>
      </c>
      <c r="I7" s="34">
        <f t="shared" si="11"/>
        <v>53696</v>
      </c>
      <c r="J7" s="8">
        <v>53719</v>
      </c>
      <c r="K7" s="22">
        <f t="shared" si="3"/>
        <v>23</v>
      </c>
      <c r="L7" s="34" t="str">
        <f t="shared" si="12"/>
        <v/>
      </c>
      <c r="M7" s="8"/>
      <c r="N7" s="22" t="str">
        <f t="shared" si="4"/>
        <v/>
      </c>
      <c r="O7" s="34">
        <f t="shared" si="13"/>
        <v>5622</v>
      </c>
      <c r="P7" s="8">
        <v>5625</v>
      </c>
      <c r="Q7" s="22">
        <f t="shared" si="5"/>
        <v>3</v>
      </c>
      <c r="R7" s="34">
        <f t="shared" si="14"/>
        <v>6681.6</v>
      </c>
      <c r="S7" s="8">
        <v>6682.1</v>
      </c>
      <c r="T7" s="22">
        <f t="shared" si="6"/>
        <v>0.5</v>
      </c>
      <c r="U7" s="22">
        <f t="shared" si="7"/>
        <v>47</v>
      </c>
      <c r="V7" s="22">
        <f t="shared" si="15"/>
        <v>41</v>
      </c>
      <c r="W7" s="22">
        <f t="shared" si="8"/>
        <v>3.5</v>
      </c>
      <c r="X7" s="22">
        <f t="shared" si="16"/>
        <v>194</v>
      </c>
      <c r="Y7" s="22">
        <f t="shared" si="17"/>
        <v>168</v>
      </c>
      <c r="Z7" s="22">
        <f t="shared" si="18"/>
        <v>17.900000000000546</v>
      </c>
      <c r="AA7" s="29"/>
    </row>
    <row r="8" spans="1:27" ht="18" customHeight="1" x14ac:dyDescent="0.35">
      <c r="A8" s="69">
        <f>'Energy - Master'!A7</f>
        <v>46027</v>
      </c>
      <c r="B8" s="24" t="str">
        <f t="shared" si="0"/>
        <v>Jan-2026</v>
      </c>
      <c r="C8" s="34">
        <f t="shared" si="9"/>
        <v>94456</v>
      </c>
      <c r="D8" s="8">
        <v>94496</v>
      </c>
      <c r="E8" s="22">
        <f t="shared" si="1"/>
        <v>40</v>
      </c>
      <c r="F8" s="34">
        <f t="shared" si="10"/>
        <v>27058</v>
      </c>
      <c r="G8" s="8">
        <v>27072</v>
      </c>
      <c r="H8" s="22">
        <f t="shared" si="2"/>
        <v>14</v>
      </c>
      <c r="I8" s="34">
        <f t="shared" si="11"/>
        <v>53719</v>
      </c>
      <c r="J8" s="8">
        <v>53740</v>
      </c>
      <c r="K8" s="22">
        <f t="shared" si="3"/>
        <v>21</v>
      </c>
      <c r="L8" s="34" t="str">
        <f t="shared" si="12"/>
        <v/>
      </c>
      <c r="M8" s="8"/>
      <c r="N8" s="22" t="str">
        <f t="shared" si="4"/>
        <v/>
      </c>
      <c r="O8" s="34">
        <f t="shared" si="13"/>
        <v>5625</v>
      </c>
      <c r="P8" s="8">
        <v>5628</v>
      </c>
      <c r="Q8" s="22">
        <f t="shared" si="5"/>
        <v>3</v>
      </c>
      <c r="R8" s="34">
        <f t="shared" si="14"/>
        <v>6682.1</v>
      </c>
      <c r="S8" s="8">
        <v>6682.5</v>
      </c>
      <c r="T8" s="22">
        <f t="shared" si="6"/>
        <v>0.3999999999996362</v>
      </c>
      <c r="U8" s="22">
        <f t="shared" si="7"/>
        <v>40</v>
      </c>
      <c r="V8" s="22">
        <f t="shared" si="15"/>
        <v>35</v>
      </c>
      <c r="W8" s="22">
        <f t="shared" si="8"/>
        <v>3.3999999999996362</v>
      </c>
      <c r="X8" s="22">
        <f t="shared" si="16"/>
        <v>234</v>
      </c>
      <c r="Y8" s="22">
        <f t="shared" si="17"/>
        <v>203</v>
      </c>
      <c r="Z8" s="22">
        <f t="shared" si="18"/>
        <v>21.300000000000182</v>
      </c>
      <c r="AA8" s="29"/>
    </row>
    <row r="9" spans="1:27" ht="18" customHeight="1" x14ac:dyDescent="0.35">
      <c r="A9" s="69">
        <f>'Energy - Master'!A8</f>
        <v>46028</v>
      </c>
      <c r="B9" s="24" t="str">
        <f t="shared" si="0"/>
        <v>Jan-2026</v>
      </c>
      <c r="C9" s="34">
        <f t="shared" si="9"/>
        <v>94496</v>
      </c>
      <c r="D9" s="8">
        <v>94544</v>
      </c>
      <c r="E9" s="22">
        <f t="shared" si="1"/>
        <v>48</v>
      </c>
      <c r="F9" s="34">
        <f t="shared" si="10"/>
        <v>27072</v>
      </c>
      <c r="G9" s="8">
        <v>27090</v>
      </c>
      <c r="H9" s="22">
        <f t="shared" si="2"/>
        <v>18</v>
      </c>
      <c r="I9" s="34">
        <f t="shared" si="11"/>
        <v>53740</v>
      </c>
      <c r="J9" s="8">
        <v>53765</v>
      </c>
      <c r="K9" s="22">
        <f t="shared" si="3"/>
        <v>25</v>
      </c>
      <c r="L9" s="34" t="str">
        <f t="shared" si="12"/>
        <v/>
      </c>
      <c r="M9" s="8"/>
      <c r="N9" s="22" t="str">
        <f t="shared" si="4"/>
        <v/>
      </c>
      <c r="O9" s="34">
        <f t="shared" si="13"/>
        <v>5628</v>
      </c>
      <c r="P9" s="8">
        <v>5630</v>
      </c>
      <c r="Q9" s="22">
        <f t="shared" si="5"/>
        <v>2</v>
      </c>
      <c r="R9" s="34">
        <f t="shared" si="14"/>
        <v>6682.5</v>
      </c>
      <c r="S9" s="8">
        <v>6682.8</v>
      </c>
      <c r="T9" s="22">
        <f t="shared" si="6"/>
        <v>0.3000000000001819</v>
      </c>
      <c r="U9" s="22">
        <f t="shared" si="7"/>
        <v>48</v>
      </c>
      <c r="V9" s="22">
        <f t="shared" si="15"/>
        <v>43</v>
      </c>
      <c r="W9" s="22">
        <f t="shared" si="8"/>
        <v>2.3000000000001819</v>
      </c>
      <c r="X9" s="22">
        <f t="shared" si="16"/>
        <v>282</v>
      </c>
      <c r="Y9" s="22">
        <f t="shared" si="17"/>
        <v>246</v>
      </c>
      <c r="Z9" s="22">
        <f t="shared" si="18"/>
        <v>23.600000000000364</v>
      </c>
      <c r="AA9" s="29"/>
    </row>
    <row r="10" spans="1:27" ht="18" customHeight="1" x14ac:dyDescent="0.35">
      <c r="A10" s="69">
        <f>'Energy - Master'!A9</f>
        <v>46029</v>
      </c>
      <c r="B10" s="24" t="str">
        <f t="shared" si="0"/>
        <v>Jan-2026</v>
      </c>
      <c r="C10" s="34">
        <f t="shared" si="9"/>
        <v>94544</v>
      </c>
      <c r="D10" s="8">
        <v>94599</v>
      </c>
      <c r="E10" s="22">
        <f t="shared" si="1"/>
        <v>55</v>
      </c>
      <c r="F10" s="34">
        <f t="shared" si="10"/>
        <v>27090</v>
      </c>
      <c r="G10" s="8">
        <v>27110</v>
      </c>
      <c r="H10" s="22">
        <f t="shared" si="2"/>
        <v>20</v>
      </c>
      <c r="I10" s="34">
        <f t="shared" si="11"/>
        <v>53765</v>
      </c>
      <c r="J10" s="8">
        <v>53795</v>
      </c>
      <c r="K10" s="22">
        <f t="shared" si="3"/>
        <v>30</v>
      </c>
      <c r="L10" s="34" t="str">
        <f t="shared" si="12"/>
        <v/>
      </c>
      <c r="M10" s="8"/>
      <c r="N10" s="22" t="str">
        <f t="shared" si="4"/>
        <v/>
      </c>
      <c r="O10" s="34">
        <f t="shared" si="13"/>
        <v>5630</v>
      </c>
      <c r="P10" s="8">
        <v>5630</v>
      </c>
      <c r="Q10" s="22">
        <f t="shared" si="5"/>
        <v>0</v>
      </c>
      <c r="R10" s="34">
        <f t="shared" si="14"/>
        <v>6682.8</v>
      </c>
      <c r="S10" s="8">
        <v>6683.1</v>
      </c>
      <c r="T10" s="22">
        <f t="shared" si="6"/>
        <v>0.3000000000001819</v>
      </c>
      <c r="U10" s="22">
        <f t="shared" si="7"/>
        <v>55</v>
      </c>
      <c r="V10" s="22">
        <f t="shared" si="15"/>
        <v>50</v>
      </c>
      <c r="W10" s="22">
        <f t="shared" si="8"/>
        <v>0.3000000000001819</v>
      </c>
      <c r="X10" s="22">
        <f t="shared" si="16"/>
        <v>337</v>
      </c>
      <c r="Y10" s="22">
        <f t="shared" si="17"/>
        <v>296</v>
      </c>
      <c r="Z10" s="22">
        <f t="shared" si="18"/>
        <v>23.900000000000546</v>
      </c>
      <c r="AA10" s="29"/>
    </row>
    <row r="11" spans="1:27" ht="18" customHeight="1" x14ac:dyDescent="0.35">
      <c r="A11" s="69">
        <f>'Energy - Master'!A10</f>
        <v>46030</v>
      </c>
      <c r="B11" s="24" t="str">
        <f t="shared" si="0"/>
        <v>Jan-2026</v>
      </c>
      <c r="C11" s="34">
        <f t="shared" si="9"/>
        <v>94599</v>
      </c>
      <c r="D11" s="8">
        <v>94649</v>
      </c>
      <c r="E11" s="22">
        <f t="shared" si="1"/>
        <v>50</v>
      </c>
      <c r="F11" s="34">
        <f t="shared" si="10"/>
        <v>27110</v>
      </c>
      <c r="G11" s="8">
        <v>27125</v>
      </c>
      <c r="H11" s="22">
        <f t="shared" si="2"/>
        <v>15</v>
      </c>
      <c r="I11" s="34">
        <f t="shared" si="11"/>
        <v>53795</v>
      </c>
      <c r="J11" s="8">
        <v>53825</v>
      </c>
      <c r="K11" s="22">
        <f t="shared" si="3"/>
        <v>30</v>
      </c>
      <c r="L11" s="34" t="str">
        <f t="shared" si="12"/>
        <v/>
      </c>
      <c r="M11" s="8"/>
      <c r="N11" s="22" t="str">
        <f t="shared" si="4"/>
        <v/>
      </c>
      <c r="O11" s="34">
        <f t="shared" si="13"/>
        <v>5630</v>
      </c>
      <c r="P11" s="8">
        <v>5633</v>
      </c>
      <c r="Q11" s="22">
        <f t="shared" si="5"/>
        <v>3</v>
      </c>
      <c r="R11" s="34">
        <f t="shared" si="14"/>
        <v>6683.1</v>
      </c>
      <c r="S11" s="8">
        <v>6683.6</v>
      </c>
      <c r="T11" s="22">
        <f t="shared" si="6"/>
        <v>0.5</v>
      </c>
      <c r="U11" s="22">
        <f t="shared" si="7"/>
        <v>50</v>
      </c>
      <c r="V11" s="22">
        <f t="shared" si="15"/>
        <v>45</v>
      </c>
      <c r="W11" s="22">
        <f t="shared" si="8"/>
        <v>3.5</v>
      </c>
      <c r="X11" s="22">
        <f t="shared" si="16"/>
        <v>387</v>
      </c>
      <c r="Y11" s="22">
        <f t="shared" si="17"/>
        <v>341</v>
      </c>
      <c r="Z11" s="22">
        <f t="shared" si="18"/>
        <v>27.400000000000546</v>
      </c>
      <c r="AA11" s="29"/>
    </row>
    <row r="12" spans="1:27" ht="18" customHeight="1" x14ac:dyDescent="0.35">
      <c r="A12" s="69">
        <f>'Energy - Master'!A11</f>
        <v>46031</v>
      </c>
      <c r="B12" s="24" t="str">
        <f t="shared" si="0"/>
        <v>Jan-2026</v>
      </c>
      <c r="C12" s="34">
        <f t="shared" si="9"/>
        <v>94649</v>
      </c>
      <c r="D12" s="8">
        <v>94697</v>
      </c>
      <c r="E12" s="22">
        <f t="shared" si="1"/>
        <v>48</v>
      </c>
      <c r="F12" s="34">
        <f t="shared" si="10"/>
        <v>27125</v>
      </c>
      <c r="G12" s="8">
        <v>27139</v>
      </c>
      <c r="H12" s="22">
        <f t="shared" si="2"/>
        <v>14</v>
      </c>
      <c r="I12" s="34">
        <f t="shared" si="11"/>
        <v>53825</v>
      </c>
      <c r="J12" s="8">
        <v>53853</v>
      </c>
      <c r="K12" s="22">
        <f t="shared" si="3"/>
        <v>28</v>
      </c>
      <c r="L12" s="34" t="str">
        <f t="shared" si="12"/>
        <v/>
      </c>
      <c r="M12" s="8"/>
      <c r="N12" s="22" t="str">
        <f t="shared" si="4"/>
        <v/>
      </c>
      <c r="O12" s="34">
        <f t="shared" si="13"/>
        <v>5633</v>
      </c>
      <c r="P12" s="8">
        <v>5636</v>
      </c>
      <c r="Q12" s="22">
        <f t="shared" si="5"/>
        <v>3</v>
      </c>
      <c r="R12" s="34">
        <f t="shared" si="14"/>
        <v>6683.6</v>
      </c>
      <c r="S12" s="8">
        <v>6684.1</v>
      </c>
      <c r="T12" s="22">
        <f t="shared" si="6"/>
        <v>0.5</v>
      </c>
      <c r="U12" s="22">
        <f t="shared" si="7"/>
        <v>48</v>
      </c>
      <c r="V12" s="22">
        <f t="shared" si="15"/>
        <v>42</v>
      </c>
      <c r="W12" s="22">
        <f t="shared" si="8"/>
        <v>3.5</v>
      </c>
      <c r="X12" s="22">
        <f t="shared" si="16"/>
        <v>435</v>
      </c>
      <c r="Y12" s="22">
        <f t="shared" si="17"/>
        <v>383</v>
      </c>
      <c r="Z12" s="22">
        <f t="shared" si="18"/>
        <v>30.900000000000546</v>
      </c>
      <c r="AA12" s="29"/>
    </row>
    <row r="13" spans="1:27" ht="18" customHeight="1" x14ac:dyDescent="0.35">
      <c r="A13" s="69">
        <f>'Energy - Master'!A12</f>
        <v>46032</v>
      </c>
      <c r="B13" s="24" t="str">
        <f t="shared" si="0"/>
        <v>Jan-2026</v>
      </c>
      <c r="C13" s="34">
        <f t="shared" si="9"/>
        <v>94697</v>
      </c>
      <c r="D13" s="8">
        <v>94747</v>
      </c>
      <c r="E13" s="22">
        <f t="shared" si="1"/>
        <v>50</v>
      </c>
      <c r="F13" s="34">
        <f t="shared" si="10"/>
        <v>27139</v>
      </c>
      <c r="G13" s="8">
        <v>27154</v>
      </c>
      <c r="H13" s="22">
        <f t="shared" si="2"/>
        <v>15</v>
      </c>
      <c r="I13" s="34">
        <f t="shared" si="11"/>
        <v>53853</v>
      </c>
      <c r="J13" s="8">
        <v>53882</v>
      </c>
      <c r="K13" s="22">
        <f t="shared" si="3"/>
        <v>29</v>
      </c>
      <c r="L13" s="34" t="str">
        <f t="shared" si="12"/>
        <v/>
      </c>
      <c r="M13" s="8"/>
      <c r="N13" s="22" t="str">
        <f t="shared" si="4"/>
        <v/>
      </c>
      <c r="O13" s="34">
        <f t="shared" si="13"/>
        <v>5636</v>
      </c>
      <c r="P13" s="8">
        <v>5639</v>
      </c>
      <c r="Q13" s="22">
        <f t="shared" si="5"/>
        <v>3</v>
      </c>
      <c r="R13" s="34">
        <f t="shared" si="14"/>
        <v>6684.1</v>
      </c>
      <c r="S13" s="8">
        <v>6684.6</v>
      </c>
      <c r="T13" s="22">
        <f t="shared" si="6"/>
        <v>0.5</v>
      </c>
      <c r="U13" s="22">
        <f t="shared" si="7"/>
        <v>50</v>
      </c>
      <c r="V13" s="22">
        <f t="shared" si="15"/>
        <v>44</v>
      </c>
      <c r="W13" s="22">
        <f t="shared" si="8"/>
        <v>3.5</v>
      </c>
      <c r="X13" s="22">
        <f t="shared" si="16"/>
        <v>485</v>
      </c>
      <c r="Y13" s="22">
        <f t="shared" si="17"/>
        <v>427</v>
      </c>
      <c r="Z13" s="22">
        <f t="shared" si="18"/>
        <v>34.400000000000546</v>
      </c>
      <c r="AA13" s="29"/>
    </row>
    <row r="14" spans="1:27" ht="18" customHeight="1" x14ac:dyDescent="0.35">
      <c r="A14" s="69">
        <f>'Energy - Master'!A13</f>
        <v>46033</v>
      </c>
      <c r="B14" s="24" t="str">
        <f t="shared" si="0"/>
        <v>Jan-2026</v>
      </c>
      <c r="C14" s="34">
        <f t="shared" si="9"/>
        <v>94747</v>
      </c>
      <c r="D14" s="8">
        <v>94799</v>
      </c>
      <c r="E14" s="22">
        <f t="shared" si="1"/>
        <v>52</v>
      </c>
      <c r="F14" s="34">
        <f t="shared" si="10"/>
        <v>27154</v>
      </c>
      <c r="G14" s="8">
        <v>27168</v>
      </c>
      <c r="H14" s="22">
        <f t="shared" si="2"/>
        <v>14</v>
      </c>
      <c r="I14" s="34">
        <f t="shared" si="11"/>
        <v>53882</v>
      </c>
      <c r="J14" s="8">
        <v>53914</v>
      </c>
      <c r="K14" s="22">
        <f t="shared" si="3"/>
        <v>32</v>
      </c>
      <c r="L14" s="34" t="str">
        <f t="shared" si="12"/>
        <v/>
      </c>
      <c r="M14" s="8"/>
      <c r="N14" s="22" t="str">
        <f t="shared" si="4"/>
        <v/>
      </c>
      <c r="O14" s="34">
        <f t="shared" si="13"/>
        <v>5639</v>
      </c>
      <c r="P14" s="8">
        <v>5643</v>
      </c>
      <c r="Q14" s="22">
        <f t="shared" si="5"/>
        <v>4</v>
      </c>
      <c r="R14" s="34">
        <f t="shared" si="14"/>
        <v>6684.6</v>
      </c>
      <c r="S14" s="8">
        <v>6685.1</v>
      </c>
      <c r="T14" s="22">
        <f t="shared" si="6"/>
        <v>0.5</v>
      </c>
      <c r="U14" s="22">
        <f t="shared" si="7"/>
        <v>52</v>
      </c>
      <c r="V14" s="22">
        <f t="shared" si="15"/>
        <v>46</v>
      </c>
      <c r="W14" s="22">
        <f t="shared" si="8"/>
        <v>4.5</v>
      </c>
      <c r="X14" s="22">
        <f t="shared" si="16"/>
        <v>537</v>
      </c>
      <c r="Y14" s="22">
        <f t="shared" si="17"/>
        <v>473</v>
      </c>
      <c r="Z14" s="22">
        <f t="shared" si="18"/>
        <v>38.900000000000546</v>
      </c>
      <c r="AA14" s="29"/>
    </row>
    <row r="15" spans="1:27" ht="18" customHeight="1" x14ac:dyDescent="0.35">
      <c r="A15" s="69">
        <f>'Energy - Master'!A14</f>
        <v>46034</v>
      </c>
      <c r="B15" s="24" t="str">
        <f t="shared" si="0"/>
        <v>Jan-2026</v>
      </c>
      <c r="C15" s="34">
        <f t="shared" si="9"/>
        <v>94799</v>
      </c>
      <c r="D15" s="8">
        <v>94845</v>
      </c>
      <c r="E15" s="22">
        <f t="shared" si="1"/>
        <v>46</v>
      </c>
      <c r="F15" s="34">
        <f t="shared" si="10"/>
        <v>27168</v>
      </c>
      <c r="G15" s="8">
        <v>27182</v>
      </c>
      <c r="H15" s="22">
        <f t="shared" si="2"/>
        <v>14</v>
      </c>
      <c r="I15" s="34">
        <f t="shared" si="11"/>
        <v>53914</v>
      </c>
      <c r="J15" s="8">
        <v>53939</v>
      </c>
      <c r="K15" s="22">
        <f t="shared" si="3"/>
        <v>25</v>
      </c>
      <c r="L15" s="34" t="str">
        <f t="shared" si="12"/>
        <v/>
      </c>
      <c r="M15" s="8"/>
      <c r="N15" s="22" t="str">
        <f t="shared" si="4"/>
        <v/>
      </c>
      <c r="O15" s="34">
        <f t="shared" si="13"/>
        <v>5643</v>
      </c>
      <c r="P15" s="8">
        <v>5646</v>
      </c>
      <c r="Q15" s="22">
        <f t="shared" si="5"/>
        <v>3</v>
      </c>
      <c r="R15" s="34">
        <f t="shared" si="14"/>
        <v>6685.1</v>
      </c>
      <c r="S15" s="8">
        <v>6685.5</v>
      </c>
      <c r="T15" s="22">
        <f t="shared" si="6"/>
        <v>0.3999999999996362</v>
      </c>
      <c r="U15" s="22">
        <f t="shared" si="7"/>
        <v>46</v>
      </c>
      <c r="V15" s="22">
        <f t="shared" si="15"/>
        <v>39</v>
      </c>
      <c r="W15" s="22">
        <f t="shared" si="8"/>
        <v>3.3999999999996362</v>
      </c>
      <c r="X15" s="22">
        <f t="shared" si="16"/>
        <v>583</v>
      </c>
      <c r="Y15" s="22">
        <f t="shared" si="17"/>
        <v>512</v>
      </c>
      <c r="Z15" s="22">
        <f t="shared" si="18"/>
        <v>42.300000000000182</v>
      </c>
      <c r="AA15" s="29"/>
    </row>
    <row r="16" spans="1:27" ht="18" customHeight="1" x14ac:dyDescent="0.35">
      <c r="A16" s="69">
        <f>'Energy - Master'!A15</f>
        <v>46035</v>
      </c>
      <c r="B16" s="24" t="str">
        <f t="shared" si="0"/>
        <v>Jan-2026</v>
      </c>
      <c r="C16" s="34">
        <f t="shared" si="9"/>
        <v>94845</v>
      </c>
      <c r="D16" s="8">
        <v>94893</v>
      </c>
      <c r="E16" s="22">
        <f t="shared" si="1"/>
        <v>48</v>
      </c>
      <c r="F16" s="34">
        <f t="shared" si="10"/>
        <v>27182</v>
      </c>
      <c r="G16" s="8">
        <v>27198</v>
      </c>
      <c r="H16" s="22">
        <f t="shared" si="2"/>
        <v>16</v>
      </c>
      <c r="I16" s="34">
        <f t="shared" si="11"/>
        <v>53939</v>
      </c>
      <c r="J16" s="8">
        <v>53965</v>
      </c>
      <c r="K16" s="22">
        <f t="shared" si="3"/>
        <v>26</v>
      </c>
      <c r="L16" s="34" t="str">
        <f t="shared" si="12"/>
        <v/>
      </c>
      <c r="M16" s="8"/>
      <c r="N16" s="22" t="str">
        <f t="shared" si="4"/>
        <v/>
      </c>
      <c r="O16" s="34">
        <f t="shared" si="13"/>
        <v>5646</v>
      </c>
      <c r="P16" s="8">
        <v>5646.9</v>
      </c>
      <c r="Q16" s="22">
        <f t="shared" si="5"/>
        <v>0.8999999999996362</v>
      </c>
      <c r="R16" s="34">
        <f t="shared" si="14"/>
        <v>6685.5</v>
      </c>
      <c r="S16" s="8">
        <v>6685.9</v>
      </c>
      <c r="T16" s="22">
        <f t="shared" si="6"/>
        <v>0.3999999999996362</v>
      </c>
      <c r="U16" s="22">
        <f t="shared" si="7"/>
        <v>48</v>
      </c>
      <c r="V16" s="22">
        <f t="shared" si="15"/>
        <v>42</v>
      </c>
      <c r="W16" s="22">
        <f t="shared" si="8"/>
        <v>1.2999999999992724</v>
      </c>
      <c r="X16" s="22">
        <f t="shared" si="16"/>
        <v>631</v>
      </c>
      <c r="Y16" s="22">
        <f t="shared" si="17"/>
        <v>554</v>
      </c>
      <c r="Z16" s="22">
        <f t="shared" si="18"/>
        <v>43.599999999999454</v>
      </c>
      <c r="AA16" s="29"/>
    </row>
    <row r="17" spans="1:27" ht="18" customHeight="1" x14ac:dyDescent="0.35">
      <c r="A17" s="69">
        <f>'Energy - Master'!A16</f>
        <v>46036</v>
      </c>
      <c r="B17" s="24" t="str">
        <f t="shared" si="0"/>
        <v>Jan-2026</v>
      </c>
      <c r="C17" s="34">
        <f t="shared" si="9"/>
        <v>94893</v>
      </c>
      <c r="D17" s="8">
        <v>94945</v>
      </c>
      <c r="E17" s="22">
        <f t="shared" si="1"/>
        <v>52</v>
      </c>
      <c r="F17" s="34">
        <f t="shared" si="10"/>
        <v>27198</v>
      </c>
      <c r="G17" s="8">
        <v>27215</v>
      </c>
      <c r="H17" s="22">
        <f t="shared" si="2"/>
        <v>17</v>
      </c>
      <c r="I17" s="34">
        <f t="shared" si="11"/>
        <v>53965</v>
      </c>
      <c r="J17" s="8">
        <v>53995</v>
      </c>
      <c r="K17" s="22">
        <f t="shared" si="3"/>
        <v>30</v>
      </c>
      <c r="L17" s="34" t="str">
        <f t="shared" si="12"/>
        <v/>
      </c>
      <c r="M17" s="8"/>
      <c r="N17" s="22" t="str">
        <f t="shared" si="4"/>
        <v/>
      </c>
      <c r="O17" s="34">
        <f t="shared" si="13"/>
        <v>5646.9</v>
      </c>
      <c r="P17" s="8">
        <v>5652</v>
      </c>
      <c r="Q17" s="22">
        <f t="shared" si="5"/>
        <v>5.1000000000003638</v>
      </c>
      <c r="R17" s="34">
        <f t="shared" si="14"/>
        <v>6685.9</v>
      </c>
      <c r="S17" s="8">
        <v>6686.4</v>
      </c>
      <c r="T17" s="22">
        <f t="shared" si="6"/>
        <v>0.5</v>
      </c>
      <c r="U17" s="22">
        <f t="shared" si="7"/>
        <v>52</v>
      </c>
      <c r="V17" s="22">
        <f t="shared" si="15"/>
        <v>47</v>
      </c>
      <c r="W17" s="22">
        <f t="shared" si="8"/>
        <v>5.6000000000003638</v>
      </c>
      <c r="X17" s="22">
        <f t="shared" si="16"/>
        <v>683</v>
      </c>
      <c r="Y17" s="22">
        <f t="shared" si="17"/>
        <v>601</v>
      </c>
      <c r="Z17" s="22">
        <f t="shared" si="18"/>
        <v>49.199999999999818</v>
      </c>
      <c r="AA17" s="29"/>
    </row>
    <row r="18" spans="1:27" ht="18" customHeight="1" x14ac:dyDescent="0.35">
      <c r="A18" s="69">
        <f>'Energy - Master'!A17</f>
        <v>46037</v>
      </c>
      <c r="B18" s="24" t="str">
        <f t="shared" si="0"/>
        <v>Jan-2026</v>
      </c>
      <c r="C18" s="34">
        <f t="shared" si="9"/>
        <v>94945</v>
      </c>
      <c r="D18" s="8">
        <v>94991</v>
      </c>
      <c r="E18" s="22">
        <f t="shared" si="1"/>
        <v>46</v>
      </c>
      <c r="F18" s="34">
        <f t="shared" si="10"/>
        <v>27215</v>
      </c>
      <c r="G18" s="8">
        <v>27227</v>
      </c>
      <c r="H18" s="22">
        <f t="shared" si="2"/>
        <v>12</v>
      </c>
      <c r="I18" s="34">
        <f t="shared" si="11"/>
        <v>53995</v>
      </c>
      <c r="J18" s="8">
        <v>54023</v>
      </c>
      <c r="K18" s="22">
        <f t="shared" si="3"/>
        <v>28</v>
      </c>
      <c r="L18" s="34" t="str">
        <f t="shared" si="12"/>
        <v/>
      </c>
      <c r="M18" s="8"/>
      <c r="N18" s="22" t="str">
        <f t="shared" si="4"/>
        <v/>
      </c>
      <c r="O18" s="34">
        <f t="shared" si="13"/>
        <v>5652</v>
      </c>
      <c r="P18" s="8">
        <v>5655</v>
      </c>
      <c r="Q18" s="22">
        <f t="shared" si="5"/>
        <v>3</v>
      </c>
      <c r="R18" s="34">
        <f t="shared" si="14"/>
        <v>6686.4</v>
      </c>
      <c r="S18" s="8">
        <v>6686.9</v>
      </c>
      <c r="T18" s="22">
        <f t="shared" si="6"/>
        <v>0.5</v>
      </c>
      <c r="U18" s="22">
        <f t="shared" si="7"/>
        <v>46</v>
      </c>
      <c r="V18" s="22">
        <f t="shared" si="15"/>
        <v>40</v>
      </c>
      <c r="W18" s="22">
        <f t="shared" si="8"/>
        <v>3.5</v>
      </c>
      <c r="X18" s="22">
        <f t="shared" si="16"/>
        <v>729</v>
      </c>
      <c r="Y18" s="22">
        <f t="shared" si="17"/>
        <v>641</v>
      </c>
      <c r="Z18" s="22">
        <f t="shared" si="18"/>
        <v>52.699999999999818</v>
      </c>
      <c r="AA18" s="29"/>
    </row>
    <row r="19" spans="1:27" ht="18" customHeight="1" x14ac:dyDescent="0.35">
      <c r="A19" s="69">
        <f>'Energy - Master'!A18</f>
        <v>46038</v>
      </c>
      <c r="B19" s="24" t="str">
        <f t="shared" si="0"/>
        <v>Jan-2026</v>
      </c>
      <c r="C19" s="34">
        <f t="shared" si="9"/>
        <v>94991</v>
      </c>
      <c r="D19" s="8">
        <v>95040</v>
      </c>
      <c r="E19" s="22">
        <f t="shared" si="1"/>
        <v>49</v>
      </c>
      <c r="F19" s="34">
        <f t="shared" si="10"/>
        <v>27227</v>
      </c>
      <c r="G19" s="8">
        <v>27242</v>
      </c>
      <c r="H19" s="22">
        <f t="shared" si="2"/>
        <v>15</v>
      </c>
      <c r="I19" s="34">
        <f t="shared" si="11"/>
        <v>54023</v>
      </c>
      <c r="J19" s="8">
        <v>54053</v>
      </c>
      <c r="K19" s="22">
        <f t="shared" si="3"/>
        <v>30</v>
      </c>
      <c r="L19" s="34" t="str">
        <f t="shared" si="12"/>
        <v/>
      </c>
      <c r="M19" s="8"/>
      <c r="N19" s="22" t="str">
        <f t="shared" si="4"/>
        <v/>
      </c>
      <c r="O19" s="34">
        <f t="shared" si="13"/>
        <v>5655</v>
      </c>
      <c r="P19" s="8">
        <v>5658</v>
      </c>
      <c r="Q19" s="22">
        <f t="shared" si="5"/>
        <v>3</v>
      </c>
      <c r="R19" s="34">
        <f t="shared" si="14"/>
        <v>6686.9</v>
      </c>
      <c r="S19" s="8">
        <v>6687.3</v>
      </c>
      <c r="T19" s="22">
        <f t="shared" si="6"/>
        <v>0.4000000000005457</v>
      </c>
      <c r="U19" s="22">
        <f t="shared" si="7"/>
        <v>49</v>
      </c>
      <c r="V19" s="22">
        <f t="shared" si="15"/>
        <v>45</v>
      </c>
      <c r="W19" s="22">
        <f t="shared" si="8"/>
        <v>3.4000000000005457</v>
      </c>
      <c r="X19" s="22">
        <f t="shared" si="16"/>
        <v>778</v>
      </c>
      <c r="Y19" s="22">
        <f t="shared" si="17"/>
        <v>686</v>
      </c>
      <c r="Z19" s="22">
        <f t="shared" si="18"/>
        <v>56.100000000000364</v>
      </c>
      <c r="AA19" s="29"/>
    </row>
    <row r="20" spans="1:27" ht="18" customHeight="1" x14ac:dyDescent="0.35">
      <c r="A20" s="69">
        <f>'Energy - Master'!A19</f>
        <v>46039</v>
      </c>
      <c r="B20" s="24" t="str">
        <f t="shared" si="0"/>
        <v>Jan-2026</v>
      </c>
      <c r="C20" s="34">
        <f t="shared" si="9"/>
        <v>95040</v>
      </c>
      <c r="D20" s="8">
        <v>95088</v>
      </c>
      <c r="E20" s="22">
        <f t="shared" si="1"/>
        <v>48</v>
      </c>
      <c r="F20" s="34">
        <f t="shared" si="10"/>
        <v>27242</v>
      </c>
      <c r="G20" s="8">
        <v>27261</v>
      </c>
      <c r="H20" s="22">
        <f t="shared" si="2"/>
        <v>19</v>
      </c>
      <c r="I20" s="34">
        <f t="shared" si="11"/>
        <v>54053</v>
      </c>
      <c r="J20" s="8">
        <v>54077</v>
      </c>
      <c r="K20" s="22">
        <f t="shared" si="3"/>
        <v>24</v>
      </c>
      <c r="L20" s="34" t="str">
        <f t="shared" si="12"/>
        <v/>
      </c>
      <c r="M20" s="8"/>
      <c r="N20" s="22" t="str">
        <f t="shared" si="4"/>
        <v/>
      </c>
      <c r="O20" s="34">
        <f t="shared" si="13"/>
        <v>5658</v>
      </c>
      <c r="P20" s="8">
        <v>5661</v>
      </c>
      <c r="Q20" s="22">
        <f t="shared" si="5"/>
        <v>3</v>
      </c>
      <c r="R20" s="34">
        <f t="shared" si="14"/>
        <v>6687.3</v>
      </c>
      <c r="S20" s="8">
        <v>6687.8</v>
      </c>
      <c r="T20" s="22">
        <f t="shared" si="6"/>
        <v>0.5</v>
      </c>
      <c r="U20" s="22">
        <f t="shared" si="7"/>
        <v>48</v>
      </c>
      <c r="V20" s="22">
        <f t="shared" si="15"/>
        <v>43</v>
      </c>
      <c r="W20" s="22">
        <f t="shared" si="8"/>
        <v>3.5</v>
      </c>
      <c r="X20" s="22">
        <f t="shared" si="16"/>
        <v>826</v>
      </c>
      <c r="Y20" s="22">
        <f t="shared" si="17"/>
        <v>729</v>
      </c>
      <c r="Z20" s="22">
        <f t="shared" si="18"/>
        <v>59.600000000000364</v>
      </c>
      <c r="AA20" s="29"/>
    </row>
    <row r="21" spans="1:27" ht="18" customHeight="1" x14ac:dyDescent="0.35">
      <c r="A21" s="69">
        <f>'Energy - Master'!A20</f>
        <v>46040</v>
      </c>
      <c r="B21" s="24" t="str">
        <f t="shared" si="0"/>
        <v>Jan-2026</v>
      </c>
      <c r="C21" s="34">
        <f t="shared" si="9"/>
        <v>95088</v>
      </c>
      <c r="D21" s="8">
        <v>95137</v>
      </c>
      <c r="E21" s="22">
        <f t="shared" si="1"/>
        <v>49</v>
      </c>
      <c r="F21" s="34">
        <f t="shared" si="10"/>
        <v>27261</v>
      </c>
      <c r="G21" s="8">
        <v>27277</v>
      </c>
      <c r="H21" s="22">
        <f t="shared" si="2"/>
        <v>16</v>
      </c>
      <c r="I21" s="34">
        <f t="shared" si="11"/>
        <v>54077</v>
      </c>
      <c r="J21" s="8">
        <v>54102</v>
      </c>
      <c r="K21" s="22">
        <f t="shared" si="3"/>
        <v>25</v>
      </c>
      <c r="L21" s="34" t="str">
        <f t="shared" si="12"/>
        <v/>
      </c>
      <c r="M21" s="8"/>
      <c r="N21" s="22" t="str">
        <f t="shared" si="4"/>
        <v/>
      </c>
      <c r="O21" s="34">
        <f t="shared" si="13"/>
        <v>5661</v>
      </c>
      <c r="P21" s="8">
        <v>5665</v>
      </c>
      <c r="Q21" s="22">
        <f t="shared" si="5"/>
        <v>4</v>
      </c>
      <c r="R21" s="34">
        <f t="shared" si="14"/>
        <v>6687.8</v>
      </c>
      <c r="S21" s="8">
        <v>6688.2</v>
      </c>
      <c r="T21" s="22">
        <f t="shared" si="6"/>
        <v>0.3999999999996362</v>
      </c>
      <c r="U21" s="22">
        <f t="shared" si="7"/>
        <v>49</v>
      </c>
      <c r="V21" s="22">
        <f t="shared" si="15"/>
        <v>41</v>
      </c>
      <c r="W21" s="22">
        <f t="shared" si="8"/>
        <v>4.3999999999996362</v>
      </c>
      <c r="X21" s="22">
        <f t="shared" si="16"/>
        <v>875</v>
      </c>
      <c r="Y21" s="22">
        <f t="shared" si="17"/>
        <v>770</v>
      </c>
      <c r="Z21" s="22">
        <f t="shared" si="18"/>
        <v>64</v>
      </c>
      <c r="AA21" s="29"/>
    </row>
    <row r="22" spans="1:27" ht="18" customHeight="1" x14ac:dyDescent="0.35">
      <c r="A22" s="69">
        <f>'Energy - Master'!A21</f>
        <v>46041</v>
      </c>
      <c r="B22" s="24" t="str">
        <f t="shared" si="0"/>
        <v>Jan-2026</v>
      </c>
      <c r="C22" s="34">
        <f t="shared" si="9"/>
        <v>95137</v>
      </c>
      <c r="D22" s="8">
        <v>95181</v>
      </c>
      <c r="E22" s="22">
        <f t="shared" si="1"/>
        <v>44</v>
      </c>
      <c r="F22" s="34">
        <f t="shared" si="10"/>
        <v>27277</v>
      </c>
      <c r="G22" s="8">
        <v>27291</v>
      </c>
      <c r="H22" s="22">
        <f t="shared" si="2"/>
        <v>14</v>
      </c>
      <c r="I22" s="34">
        <f t="shared" si="11"/>
        <v>54102</v>
      </c>
      <c r="J22" s="8">
        <v>54127</v>
      </c>
      <c r="K22" s="22">
        <f t="shared" si="3"/>
        <v>25</v>
      </c>
      <c r="L22" s="34" t="str">
        <f t="shared" si="12"/>
        <v/>
      </c>
      <c r="M22" s="8"/>
      <c r="N22" s="22" t="str">
        <f t="shared" si="4"/>
        <v/>
      </c>
      <c r="O22" s="34">
        <f t="shared" si="13"/>
        <v>5665</v>
      </c>
      <c r="P22" s="8">
        <v>5668</v>
      </c>
      <c r="Q22" s="22">
        <f t="shared" si="5"/>
        <v>3</v>
      </c>
      <c r="R22" s="34">
        <f t="shared" si="14"/>
        <v>6688.2</v>
      </c>
      <c r="S22" s="8">
        <v>6688.6</v>
      </c>
      <c r="T22" s="22">
        <f t="shared" si="6"/>
        <v>0.4000000000005457</v>
      </c>
      <c r="U22" s="22">
        <f t="shared" si="7"/>
        <v>44</v>
      </c>
      <c r="V22" s="22">
        <f t="shared" si="15"/>
        <v>39</v>
      </c>
      <c r="W22" s="22">
        <f t="shared" si="8"/>
        <v>3.4000000000005457</v>
      </c>
      <c r="X22" s="22">
        <f t="shared" si="16"/>
        <v>919</v>
      </c>
      <c r="Y22" s="22">
        <f t="shared" si="17"/>
        <v>809</v>
      </c>
      <c r="Z22" s="22">
        <f t="shared" si="18"/>
        <v>67.400000000000546</v>
      </c>
      <c r="AA22" s="29"/>
    </row>
    <row r="23" spans="1:27" ht="18" customHeight="1" x14ac:dyDescent="0.35">
      <c r="A23" s="69">
        <f>'Energy - Master'!A22</f>
        <v>46042</v>
      </c>
      <c r="B23" s="24" t="str">
        <f t="shared" si="0"/>
        <v>Jan-2026</v>
      </c>
      <c r="C23" s="34">
        <f t="shared" si="9"/>
        <v>95181</v>
      </c>
      <c r="D23" s="8">
        <v>95229</v>
      </c>
      <c r="E23" s="22">
        <f t="shared" si="1"/>
        <v>48</v>
      </c>
      <c r="F23" s="34">
        <f t="shared" si="10"/>
        <v>27291</v>
      </c>
      <c r="G23" s="8">
        <v>27305</v>
      </c>
      <c r="H23" s="22">
        <f t="shared" si="2"/>
        <v>14</v>
      </c>
      <c r="I23" s="34">
        <f t="shared" si="11"/>
        <v>54127</v>
      </c>
      <c r="J23" s="8">
        <v>54156</v>
      </c>
      <c r="K23" s="22">
        <f t="shared" si="3"/>
        <v>29</v>
      </c>
      <c r="L23" s="34" t="str">
        <f t="shared" si="12"/>
        <v/>
      </c>
      <c r="M23" s="8"/>
      <c r="N23" s="22" t="str">
        <f t="shared" si="4"/>
        <v/>
      </c>
      <c r="O23" s="34">
        <f t="shared" si="13"/>
        <v>5668</v>
      </c>
      <c r="P23" s="8">
        <v>5671</v>
      </c>
      <c r="Q23" s="22">
        <f t="shared" si="5"/>
        <v>3</v>
      </c>
      <c r="R23" s="34">
        <f t="shared" si="14"/>
        <v>6688.6</v>
      </c>
      <c r="S23" s="8">
        <v>6689</v>
      </c>
      <c r="T23" s="22">
        <f t="shared" si="6"/>
        <v>0.3999999999996362</v>
      </c>
      <c r="U23" s="22">
        <f t="shared" si="7"/>
        <v>48</v>
      </c>
      <c r="V23" s="22">
        <f t="shared" si="15"/>
        <v>43</v>
      </c>
      <c r="W23" s="22">
        <f t="shared" si="8"/>
        <v>3.3999999999996362</v>
      </c>
      <c r="X23" s="22">
        <f t="shared" si="16"/>
        <v>967</v>
      </c>
      <c r="Y23" s="22">
        <f t="shared" si="17"/>
        <v>852</v>
      </c>
      <c r="Z23" s="22">
        <f t="shared" si="18"/>
        <v>70.800000000000182</v>
      </c>
      <c r="AA23" s="29"/>
    </row>
    <row r="24" spans="1:27" ht="18" customHeight="1" x14ac:dyDescent="0.35">
      <c r="A24" s="69">
        <f>'Energy - Master'!A23</f>
        <v>46043</v>
      </c>
      <c r="B24" s="24" t="str">
        <f t="shared" si="0"/>
        <v>Jan-2026</v>
      </c>
      <c r="C24" s="34">
        <f t="shared" si="9"/>
        <v>95229</v>
      </c>
      <c r="D24" s="8">
        <v>95281</v>
      </c>
      <c r="E24" s="22">
        <f t="shared" si="1"/>
        <v>52</v>
      </c>
      <c r="F24" s="34">
        <f t="shared" si="10"/>
        <v>27305</v>
      </c>
      <c r="G24" s="8">
        <v>27318</v>
      </c>
      <c r="H24" s="22">
        <f t="shared" si="2"/>
        <v>13</v>
      </c>
      <c r="I24" s="34">
        <f t="shared" si="11"/>
        <v>54156</v>
      </c>
      <c r="J24" s="8">
        <v>54191</v>
      </c>
      <c r="K24" s="22">
        <f t="shared" si="3"/>
        <v>35</v>
      </c>
      <c r="L24" s="34" t="str">
        <f t="shared" si="12"/>
        <v/>
      </c>
      <c r="M24" s="8"/>
      <c r="N24" s="22" t="str">
        <f t="shared" si="4"/>
        <v/>
      </c>
      <c r="O24" s="34">
        <f t="shared" si="13"/>
        <v>5671</v>
      </c>
      <c r="P24" s="8">
        <v>5674</v>
      </c>
      <c r="Q24" s="22">
        <f t="shared" si="5"/>
        <v>3</v>
      </c>
      <c r="R24" s="34">
        <f t="shared" si="14"/>
        <v>6689</v>
      </c>
      <c r="S24" s="8">
        <v>6689.4</v>
      </c>
      <c r="T24" s="22">
        <f t="shared" si="6"/>
        <v>0.3999999999996362</v>
      </c>
      <c r="U24" s="22">
        <f t="shared" si="7"/>
        <v>52</v>
      </c>
      <c r="V24" s="22">
        <f t="shared" si="15"/>
        <v>48</v>
      </c>
      <c r="W24" s="22">
        <f t="shared" si="8"/>
        <v>3.3999999999996362</v>
      </c>
      <c r="X24" s="22">
        <f t="shared" si="16"/>
        <v>1019</v>
      </c>
      <c r="Y24" s="22">
        <f t="shared" si="17"/>
        <v>900</v>
      </c>
      <c r="Z24" s="22">
        <f t="shared" si="18"/>
        <v>74.199999999999818</v>
      </c>
      <c r="AA24" s="29"/>
    </row>
    <row r="25" spans="1:27" ht="18" customHeight="1" x14ac:dyDescent="0.35">
      <c r="A25" s="69">
        <f>'Energy - Master'!A24</f>
        <v>46044</v>
      </c>
      <c r="B25" s="24" t="str">
        <f t="shared" si="0"/>
        <v>Jan-2026</v>
      </c>
      <c r="C25" s="34">
        <f t="shared" si="9"/>
        <v>95281</v>
      </c>
      <c r="D25" s="8">
        <v>95331</v>
      </c>
      <c r="E25" s="22">
        <f t="shared" si="1"/>
        <v>50</v>
      </c>
      <c r="F25" s="34">
        <f t="shared" si="10"/>
        <v>27318</v>
      </c>
      <c r="G25" s="8">
        <v>27333</v>
      </c>
      <c r="H25" s="22">
        <f t="shared" si="2"/>
        <v>15</v>
      </c>
      <c r="I25" s="34">
        <f t="shared" si="11"/>
        <v>54191</v>
      </c>
      <c r="J25" s="8">
        <v>54221</v>
      </c>
      <c r="K25" s="22">
        <f t="shared" si="3"/>
        <v>30</v>
      </c>
      <c r="L25" s="34" t="str">
        <f t="shared" si="12"/>
        <v/>
      </c>
      <c r="M25" s="8"/>
      <c r="N25" s="22" t="str">
        <f t="shared" si="4"/>
        <v/>
      </c>
      <c r="O25" s="34">
        <f t="shared" si="13"/>
        <v>5674</v>
      </c>
      <c r="P25" s="8">
        <v>5677</v>
      </c>
      <c r="Q25" s="22">
        <f t="shared" si="5"/>
        <v>3</v>
      </c>
      <c r="R25" s="34">
        <f t="shared" si="14"/>
        <v>6689.4</v>
      </c>
      <c r="S25" s="8">
        <v>6689.8</v>
      </c>
      <c r="T25" s="22">
        <f t="shared" si="6"/>
        <v>0.4000000000005457</v>
      </c>
      <c r="U25" s="22">
        <f t="shared" si="7"/>
        <v>50</v>
      </c>
      <c r="V25" s="22">
        <f t="shared" si="15"/>
        <v>45</v>
      </c>
      <c r="W25" s="22">
        <f t="shared" si="8"/>
        <v>3.4000000000005457</v>
      </c>
      <c r="X25" s="22">
        <f t="shared" si="16"/>
        <v>1069</v>
      </c>
      <c r="Y25" s="22">
        <f t="shared" si="17"/>
        <v>945</v>
      </c>
      <c r="Z25" s="22">
        <f t="shared" si="18"/>
        <v>77.600000000000364</v>
      </c>
      <c r="AA25" s="29"/>
    </row>
    <row r="26" spans="1:27" ht="18" customHeight="1" x14ac:dyDescent="0.35">
      <c r="A26" s="69">
        <f>'Energy - Master'!A25</f>
        <v>46045</v>
      </c>
      <c r="B26" s="24" t="str">
        <f t="shared" si="0"/>
        <v>Jan-2026</v>
      </c>
      <c r="C26" s="34">
        <f t="shared" si="9"/>
        <v>95331</v>
      </c>
      <c r="D26" s="8">
        <v>95380</v>
      </c>
      <c r="E26" s="22">
        <f t="shared" si="1"/>
        <v>49</v>
      </c>
      <c r="F26" s="34">
        <f t="shared" si="10"/>
        <v>27333</v>
      </c>
      <c r="G26" s="8">
        <v>27349</v>
      </c>
      <c r="H26" s="22">
        <f t="shared" si="2"/>
        <v>16</v>
      </c>
      <c r="I26" s="34">
        <f t="shared" si="11"/>
        <v>54221</v>
      </c>
      <c r="J26" s="8">
        <v>54249</v>
      </c>
      <c r="K26" s="22">
        <f t="shared" si="3"/>
        <v>28</v>
      </c>
      <c r="L26" s="34" t="str">
        <f t="shared" si="12"/>
        <v/>
      </c>
      <c r="M26" s="8"/>
      <c r="N26" s="22" t="str">
        <f t="shared" si="4"/>
        <v/>
      </c>
      <c r="O26" s="34">
        <f t="shared" si="13"/>
        <v>5677</v>
      </c>
      <c r="P26" s="8">
        <v>5680</v>
      </c>
      <c r="Q26" s="22">
        <f t="shared" si="5"/>
        <v>3</v>
      </c>
      <c r="R26" s="34">
        <f t="shared" si="14"/>
        <v>6689.8</v>
      </c>
      <c r="S26" s="8">
        <v>6690</v>
      </c>
      <c r="T26" s="22">
        <f t="shared" si="6"/>
        <v>0.1999999999998181</v>
      </c>
      <c r="U26" s="22">
        <f t="shared" si="7"/>
        <v>49</v>
      </c>
      <c r="V26" s="22">
        <f t="shared" si="15"/>
        <v>44</v>
      </c>
      <c r="W26" s="22">
        <f t="shared" si="8"/>
        <v>3.1999999999998181</v>
      </c>
      <c r="X26" s="22">
        <f t="shared" si="16"/>
        <v>1118</v>
      </c>
      <c r="Y26" s="22">
        <f t="shared" si="17"/>
        <v>989</v>
      </c>
      <c r="Z26" s="22">
        <f t="shared" si="18"/>
        <v>80.800000000000182</v>
      </c>
      <c r="AA26" s="29"/>
    </row>
    <row r="27" spans="1:27" ht="18" customHeight="1" x14ac:dyDescent="0.35">
      <c r="A27" s="69">
        <f>'Energy - Master'!A26</f>
        <v>46046</v>
      </c>
      <c r="B27" s="24" t="str">
        <f t="shared" si="0"/>
        <v>Jan-2026</v>
      </c>
      <c r="C27" s="34">
        <f t="shared" si="9"/>
        <v>95380</v>
      </c>
      <c r="D27" s="8">
        <v>95429</v>
      </c>
      <c r="E27" s="22">
        <f t="shared" si="1"/>
        <v>49</v>
      </c>
      <c r="F27" s="34">
        <f t="shared" si="10"/>
        <v>27349</v>
      </c>
      <c r="G27" s="8">
        <v>27365</v>
      </c>
      <c r="H27" s="22">
        <f t="shared" si="2"/>
        <v>16</v>
      </c>
      <c r="I27" s="34">
        <f t="shared" si="11"/>
        <v>54249</v>
      </c>
      <c r="J27" s="8">
        <v>54277</v>
      </c>
      <c r="K27" s="22">
        <f t="shared" si="3"/>
        <v>28</v>
      </c>
      <c r="L27" s="34" t="str">
        <f t="shared" si="12"/>
        <v/>
      </c>
      <c r="M27" s="8"/>
      <c r="N27" s="22" t="str">
        <f t="shared" si="4"/>
        <v/>
      </c>
      <c r="O27" s="34">
        <f t="shared" si="13"/>
        <v>5680</v>
      </c>
      <c r="P27" s="8">
        <v>5684</v>
      </c>
      <c r="Q27" s="22">
        <f t="shared" si="5"/>
        <v>4</v>
      </c>
      <c r="R27" s="34">
        <f t="shared" si="14"/>
        <v>6690</v>
      </c>
      <c r="S27" s="8">
        <v>6690.7</v>
      </c>
      <c r="T27" s="22">
        <f t="shared" si="6"/>
        <v>0.6999999999998181</v>
      </c>
      <c r="U27" s="22">
        <f t="shared" si="7"/>
        <v>49</v>
      </c>
      <c r="V27" s="22">
        <f t="shared" si="15"/>
        <v>44</v>
      </c>
      <c r="W27" s="22">
        <f t="shared" si="8"/>
        <v>4.6999999999998181</v>
      </c>
      <c r="X27" s="22">
        <f t="shared" si="16"/>
        <v>1167</v>
      </c>
      <c r="Y27" s="22">
        <f t="shared" si="17"/>
        <v>1033</v>
      </c>
      <c r="Z27" s="22">
        <f t="shared" si="18"/>
        <v>85.5</v>
      </c>
      <c r="AA27" s="29"/>
    </row>
    <row r="28" spans="1:27" ht="18" customHeight="1" x14ac:dyDescent="0.35">
      <c r="A28" s="69">
        <f>'Energy - Master'!A27</f>
        <v>46047</v>
      </c>
      <c r="B28" s="24" t="str">
        <f t="shared" si="0"/>
        <v>Jan-2026</v>
      </c>
      <c r="C28" s="34">
        <f t="shared" si="9"/>
        <v>95429</v>
      </c>
      <c r="D28" s="8">
        <f>C28+47</f>
        <v>95476</v>
      </c>
      <c r="E28" s="22">
        <f t="shared" si="1"/>
        <v>47</v>
      </c>
      <c r="F28" s="34">
        <f t="shared" si="10"/>
        <v>27365</v>
      </c>
      <c r="G28" s="8">
        <v>27380</v>
      </c>
      <c r="H28" s="22">
        <f t="shared" si="2"/>
        <v>15</v>
      </c>
      <c r="I28" s="34">
        <f t="shared" si="11"/>
        <v>54277</v>
      </c>
      <c r="J28" s="8">
        <v>54306</v>
      </c>
      <c r="K28" s="22">
        <f t="shared" si="3"/>
        <v>29</v>
      </c>
      <c r="L28" s="34" t="str">
        <f t="shared" si="12"/>
        <v/>
      </c>
      <c r="M28" s="8"/>
      <c r="N28" s="22" t="str">
        <f t="shared" si="4"/>
        <v/>
      </c>
      <c r="O28" s="34">
        <f t="shared" si="13"/>
        <v>5684</v>
      </c>
      <c r="P28" s="8">
        <v>5687</v>
      </c>
      <c r="Q28" s="22">
        <f t="shared" si="5"/>
        <v>3</v>
      </c>
      <c r="R28" s="34">
        <f t="shared" si="14"/>
        <v>6690.7</v>
      </c>
      <c r="S28" s="8">
        <v>6691.1</v>
      </c>
      <c r="T28" s="22">
        <f t="shared" si="6"/>
        <v>0.4000000000005457</v>
      </c>
      <c r="U28" s="22">
        <f t="shared" si="7"/>
        <v>47</v>
      </c>
      <c r="V28" s="22">
        <f t="shared" si="15"/>
        <v>44</v>
      </c>
      <c r="W28" s="22">
        <f t="shared" si="8"/>
        <v>3.4000000000005457</v>
      </c>
      <c r="X28" s="22">
        <f t="shared" si="16"/>
        <v>1214</v>
      </c>
      <c r="Y28" s="22">
        <f t="shared" si="17"/>
        <v>1077</v>
      </c>
      <c r="Z28" s="22">
        <f t="shared" si="18"/>
        <v>88.900000000000546</v>
      </c>
      <c r="AA28" s="29"/>
    </row>
    <row r="29" spans="1:27" ht="18" customHeight="1" x14ac:dyDescent="0.35">
      <c r="A29" s="69">
        <f>'Energy - Master'!A28</f>
        <v>46048</v>
      </c>
      <c r="B29" s="24" t="str">
        <f t="shared" si="0"/>
        <v>Jan-2026</v>
      </c>
      <c r="C29" s="34">
        <f t="shared" si="9"/>
        <v>95476</v>
      </c>
      <c r="D29" s="8">
        <v>95517</v>
      </c>
      <c r="E29" s="22">
        <f t="shared" si="1"/>
        <v>41</v>
      </c>
      <c r="F29" s="34">
        <f t="shared" si="10"/>
        <v>27380</v>
      </c>
      <c r="G29" s="8">
        <v>27391</v>
      </c>
      <c r="H29" s="22">
        <f t="shared" si="2"/>
        <v>11</v>
      </c>
      <c r="I29" s="34">
        <f t="shared" si="11"/>
        <v>54306</v>
      </c>
      <c r="J29" s="8">
        <v>54329</v>
      </c>
      <c r="K29" s="22">
        <f t="shared" si="3"/>
        <v>23</v>
      </c>
      <c r="L29" s="34" t="str">
        <f t="shared" si="12"/>
        <v/>
      </c>
      <c r="M29" s="8"/>
      <c r="N29" s="22" t="str">
        <f t="shared" si="4"/>
        <v/>
      </c>
      <c r="O29" s="34">
        <f t="shared" si="13"/>
        <v>5687</v>
      </c>
      <c r="P29" s="8">
        <v>5690</v>
      </c>
      <c r="Q29" s="22">
        <f t="shared" si="5"/>
        <v>3</v>
      </c>
      <c r="R29" s="34">
        <f t="shared" si="14"/>
        <v>6691.1</v>
      </c>
      <c r="S29" s="8">
        <v>6691.6</v>
      </c>
      <c r="T29" s="22">
        <f t="shared" si="6"/>
        <v>0.5</v>
      </c>
      <c r="U29" s="22">
        <f t="shared" si="7"/>
        <v>41</v>
      </c>
      <c r="V29" s="22">
        <f t="shared" si="15"/>
        <v>34</v>
      </c>
      <c r="W29" s="22">
        <f t="shared" si="8"/>
        <v>3.5</v>
      </c>
      <c r="X29" s="22">
        <f t="shared" si="16"/>
        <v>1255</v>
      </c>
      <c r="Y29" s="22">
        <f t="shared" si="17"/>
        <v>1111</v>
      </c>
      <c r="Z29" s="22">
        <f t="shared" si="18"/>
        <v>92.400000000000546</v>
      </c>
      <c r="AA29" s="29"/>
    </row>
    <row r="30" spans="1:27" ht="18" customHeight="1" x14ac:dyDescent="0.35">
      <c r="A30" s="69">
        <f>'Energy - Master'!A29</f>
        <v>46049</v>
      </c>
      <c r="B30" s="24" t="str">
        <f t="shared" si="0"/>
        <v>Jan-2026</v>
      </c>
      <c r="C30" s="34">
        <f t="shared" si="9"/>
        <v>95517</v>
      </c>
      <c r="D30" s="8">
        <v>95556</v>
      </c>
      <c r="E30" s="22">
        <f t="shared" si="1"/>
        <v>39</v>
      </c>
      <c r="F30" s="34">
        <f t="shared" si="10"/>
        <v>27391</v>
      </c>
      <c r="G30" s="8">
        <v>27404</v>
      </c>
      <c r="H30" s="22">
        <f t="shared" si="2"/>
        <v>13</v>
      </c>
      <c r="I30" s="34">
        <f t="shared" si="11"/>
        <v>54329</v>
      </c>
      <c r="J30" s="8">
        <v>54349</v>
      </c>
      <c r="K30" s="22">
        <f t="shared" si="3"/>
        <v>20</v>
      </c>
      <c r="L30" s="34" t="str">
        <f t="shared" si="12"/>
        <v/>
      </c>
      <c r="M30" s="8"/>
      <c r="N30" s="22" t="str">
        <f t="shared" si="4"/>
        <v/>
      </c>
      <c r="O30" s="34">
        <f t="shared" si="13"/>
        <v>5690</v>
      </c>
      <c r="P30" s="8">
        <v>5693.3</v>
      </c>
      <c r="Q30" s="22">
        <f t="shared" si="5"/>
        <v>3.3000000000001819</v>
      </c>
      <c r="R30" s="34">
        <f t="shared" si="14"/>
        <v>6691.6</v>
      </c>
      <c r="S30" s="8">
        <v>6691.9</v>
      </c>
      <c r="T30" s="22">
        <f t="shared" si="6"/>
        <v>0.2999999999992724</v>
      </c>
      <c r="U30" s="22">
        <f t="shared" si="7"/>
        <v>39</v>
      </c>
      <c r="V30" s="22">
        <f t="shared" si="15"/>
        <v>33</v>
      </c>
      <c r="W30" s="22">
        <f t="shared" si="8"/>
        <v>3.5999999999994543</v>
      </c>
      <c r="X30" s="22">
        <f t="shared" si="16"/>
        <v>1294</v>
      </c>
      <c r="Y30" s="22">
        <f t="shared" si="17"/>
        <v>1144</v>
      </c>
      <c r="Z30" s="22">
        <f t="shared" si="18"/>
        <v>96</v>
      </c>
      <c r="AA30" s="29"/>
    </row>
    <row r="31" spans="1:27" ht="18" customHeight="1" x14ac:dyDescent="0.35">
      <c r="A31" s="69">
        <f>'Energy - Master'!A30</f>
        <v>46050</v>
      </c>
      <c r="B31" s="24" t="str">
        <f t="shared" si="0"/>
        <v>Jan-2026</v>
      </c>
      <c r="C31" s="34">
        <f t="shared" si="9"/>
        <v>95556</v>
      </c>
      <c r="D31" s="8">
        <v>95604</v>
      </c>
      <c r="E31" s="22">
        <f t="shared" si="1"/>
        <v>48</v>
      </c>
      <c r="F31" s="34">
        <f t="shared" si="10"/>
        <v>27404</v>
      </c>
      <c r="G31" s="8">
        <v>27418</v>
      </c>
      <c r="H31" s="22">
        <f t="shared" si="2"/>
        <v>14</v>
      </c>
      <c r="I31" s="34">
        <f t="shared" si="11"/>
        <v>54349</v>
      </c>
      <c r="J31" s="8">
        <v>54377</v>
      </c>
      <c r="K31" s="22">
        <f t="shared" si="3"/>
        <v>28</v>
      </c>
      <c r="L31" s="34" t="str">
        <f t="shared" si="12"/>
        <v/>
      </c>
      <c r="M31" s="8"/>
      <c r="N31" s="22" t="str">
        <f t="shared" si="4"/>
        <v/>
      </c>
      <c r="O31" s="34">
        <f t="shared" si="13"/>
        <v>5693.3</v>
      </c>
      <c r="P31" s="8">
        <v>5696</v>
      </c>
      <c r="Q31" s="22">
        <f t="shared" si="5"/>
        <v>2.6999999999998181</v>
      </c>
      <c r="R31" s="34">
        <f t="shared" si="14"/>
        <v>6691.9</v>
      </c>
      <c r="S31" s="8">
        <v>6692.6</v>
      </c>
      <c r="T31" s="22">
        <f t="shared" si="6"/>
        <v>0.7000000000007276</v>
      </c>
      <c r="U31" s="22">
        <f t="shared" si="7"/>
        <v>48</v>
      </c>
      <c r="V31" s="22">
        <f t="shared" si="15"/>
        <v>42</v>
      </c>
      <c r="W31" s="22">
        <f t="shared" si="8"/>
        <v>3.4000000000005457</v>
      </c>
      <c r="X31" s="22">
        <f t="shared" si="16"/>
        <v>1342</v>
      </c>
      <c r="Y31" s="22">
        <f t="shared" si="17"/>
        <v>1186</v>
      </c>
      <c r="Z31" s="22">
        <f t="shared" si="18"/>
        <v>99.400000000000546</v>
      </c>
      <c r="AA31" s="29"/>
    </row>
    <row r="32" spans="1:27" ht="18" customHeight="1" x14ac:dyDescent="0.35">
      <c r="A32" s="69">
        <f>'Energy - Master'!A31</f>
        <v>46051</v>
      </c>
      <c r="B32" s="24" t="str">
        <f t="shared" si="0"/>
        <v>Jan-2026</v>
      </c>
      <c r="C32" s="34">
        <f t="shared" si="9"/>
        <v>95604</v>
      </c>
      <c r="D32" s="8">
        <v>95650</v>
      </c>
      <c r="E32" s="22">
        <f t="shared" si="1"/>
        <v>46</v>
      </c>
      <c r="F32" s="34">
        <f t="shared" si="10"/>
        <v>27418</v>
      </c>
      <c r="G32" s="8">
        <v>27431</v>
      </c>
      <c r="H32" s="22">
        <f t="shared" si="2"/>
        <v>13</v>
      </c>
      <c r="I32" s="34">
        <f t="shared" si="11"/>
        <v>54377</v>
      </c>
      <c r="J32" s="8">
        <v>54404</v>
      </c>
      <c r="K32" s="22">
        <f t="shared" si="3"/>
        <v>27</v>
      </c>
      <c r="L32" s="34" t="str">
        <f t="shared" si="12"/>
        <v/>
      </c>
      <c r="M32" s="8"/>
      <c r="N32" s="22" t="str">
        <f t="shared" si="4"/>
        <v/>
      </c>
      <c r="O32" s="34">
        <f t="shared" si="13"/>
        <v>5696</v>
      </c>
      <c r="P32" s="8">
        <v>5699</v>
      </c>
      <c r="Q32" s="22">
        <f t="shared" si="5"/>
        <v>3</v>
      </c>
      <c r="R32" s="34">
        <f t="shared" si="14"/>
        <v>6692.6</v>
      </c>
      <c r="S32" s="8">
        <v>6693</v>
      </c>
      <c r="T32" s="22">
        <f t="shared" si="6"/>
        <v>0.3999999999996362</v>
      </c>
      <c r="U32" s="22">
        <f t="shared" si="7"/>
        <v>46</v>
      </c>
      <c r="V32" s="22">
        <f t="shared" si="15"/>
        <v>40</v>
      </c>
      <c r="W32" s="22">
        <f t="shared" si="8"/>
        <v>3.3999999999996362</v>
      </c>
      <c r="X32" s="22">
        <f t="shared" si="16"/>
        <v>1388</v>
      </c>
      <c r="Y32" s="22">
        <f t="shared" si="17"/>
        <v>1226</v>
      </c>
      <c r="Z32" s="22">
        <f t="shared" si="18"/>
        <v>102.80000000000018</v>
      </c>
      <c r="AA32" s="29"/>
    </row>
    <row r="33" spans="1:27" ht="18" customHeight="1" x14ac:dyDescent="0.35">
      <c r="A33" s="69">
        <f>'Energy - Master'!A32</f>
        <v>46052</v>
      </c>
      <c r="B33" s="24" t="str">
        <f t="shared" si="0"/>
        <v>Jan-2026</v>
      </c>
      <c r="C33" s="34">
        <f t="shared" si="9"/>
        <v>95650</v>
      </c>
      <c r="D33" s="8">
        <v>95699</v>
      </c>
      <c r="E33" s="22">
        <f t="shared" si="1"/>
        <v>49</v>
      </c>
      <c r="F33" s="34">
        <f t="shared" si="10"/>
        <v>27431</v>
      </c>
      <c r="G33" s="8">
        <v>27450</v>
      </c>
      <c r="H33" s="22">
        <f t="shared" si="2"/>
        <v>19</v>
      </c>
      <c r="I33" s="34">
        <f t="shared" si="11"/>
        <v>54404</v>
      </c>
      <c r="J33" s="8">
        <v>54430</v>
      </c>
      <c r="K33" s="22">
        <f t="shared" si="3"/>
        <v>26</v>
      </c>
      <c r="L33" s="34" t="str">
        <f t="shared" si="12"/>
        <v/>
      </c>
      <c r="M33" s="8"/>
      <c r="N33" s="22" t="str">
        <f t="shared" si="4"/>
        <v/>
      </c>
      <c r="O33" s="34">
        <f t="shared" si="13"/>
        <v>5699</v>
      </c>
      <c r="P33" s="8">
        <v>5703</v>
      </c>
      <c r="Q33" s="22">
        <f t="shared" si="5"/>
        <v>4</v>
      </c>
      <c r="R33" s="34">
        <f t="shared" si="14"/>
        <v>6693</v>
      </c>
      <c r="S33" s="8">
        <v>6693.3</v>
      </c>
      <c r="T33" s="22">
        <f t="shared" si="6"/>
        <v>0.3000000000001819</v>
      </c>
      <c r="U33" s="22">
        <f t="shared" si="7"/>
        <v>49</v>
      </c>
      <c r="V33" s="22">
        <f t="shared" si="15"/>
        <v>45</v>
      </c>
      <c r="W33" s="22">
        <f t="shared" si="8"/>
        <v>4.3000000000001819</v>
      </c>
      <c r="X33" s="22">
        <f t="shared" si="16"/>
        <v>1437</v>
      </c>
      <c r="Y33" s="22">
        <f t="shared" si="17"/>
        <v>1271</v>
      </c>
      <c r="Z33" s="22">
        <f t="shared" si="18"/>
        <v>107.10000000000036</v>
      </c>
      <c r="AA33" s="29"/>
    </row>
    <row r="34" spans="1:27" ht="18" customHeight="1" x14ac:dyDescent="0.35">
      <c r="A34" s="69">
        <f>'Energy - Master'!A33</f>
        <v>46053</v>
      </c>
      <c r="B34" s="24" t="str">
        <f t="shared" si="0"/>
        <v>Jan-2026</v>
      </c>
      <c r="C34" s="34">
        <f t="shared" si="9"/>
        <v>95699</v>
      </c>
      <c r="D34" s="8">
        <v>95744</v>
      </c>
      <c r="E34" s="22">
        <f t="shared" si="1"/>
        <v>45</v>
      </c>
      <c r="F34" s="34">
        <f t="shared" si="10"/>
        <v>27450</v>
      </c>
      <c r="G34" s="8">
        <v>27470</v>
      </c>
      <c r="H34" s="22">
        <f t="shared" si="2"/>
        <v>20</v>
      </c>
      <c r="I34" s="34">
        <f t="shared" si="11"/>
        <v>54430</v>
      </c>
      <c r="J34" s="8">
        <v>54450</v>
      </c>
      <c r="K34" s="22">
        <f t="shared" si="3"/>
        <v>20</v>
      </c>
      <c r="L34" s="34" t="str">
        <f t="shared" si="12"/>
        <v/>
      </c>
      <c r="M34" s="8"/>
      <c r="N34" s="22" t="str">
        <f t="shared" si="4"/>
        <v/>
      </c>
      <c r="O34" s="34">
        <f t="shared" si="13"/>
        <v>5703</v>
      </c>
      <c r="P34" s="8">
        <v>5706</v>
      </c>
      <c r="Q34" s="22">
        <f t="shared" si="5"/>
        <v>3</v>
      </c>
      <c r="R34" s="34">
        <f t="shared" si="14"/>
        <v>6693.3</v>
      </c>
      <c r="S34" s="8">
        <v>6693.6</v>
      </c>
      <c r="T34" s="22">
        <f t="shared" si="6"/>
        <v>0.3000000000001819</v>
      </c>
      <c r="U34" s="22">
        <f t="shared" si="7"/>
        <v>45</v>
      </c>
      <c r="V34" s="22">
        <f t="shared" si="15"/>
        <v>40</v>
      </c>
      <c r="W34" s="22">
        <f t="shared" si="8"/>
        <v>3.3000000000001819</v>
      </c>
      <c r="X34" s="22">
        <f t="shared" si="16"/>
        <v>1482</v>
      </c>
      <c r="Y34" s="22">
        <f t="shared" si="17"/>
        <v>1311</v>
      </c>
      <c r="Z34" s="22">
        <f t="shared" si="18"/>
        <v>110.40000000000055</v>
      </c>
      <c r="AA34" s="29"/>
    </row>
    <row r="35" spans="1:27" ht="18" customHeight="1" x14ac:dyDescent="0.35">
      <c r="A35" s="69">
        <f>'Energy - Master'!A34</f>
        <v>46054</v>
      </c>
      <c r="B35" s="24" t="str">
        <f t="shared" si="0"/>
        <v>Feb-2026</v>
      </c>
      <c r="C35" s="34">
        <f t="shared" si="9"/>
        <v>95744</v>
      </c>
      <c r="D35" s="8">
        <v>95789</v>
      </c>
      <c r="E35" s="22">
        <f t="shared" si="1"/>
        <v>45</v>
      </c>
      <c r="F35" s="34">
        <f t="shared" si="10"/>
        <v>27470</v>
      </c>
      <c r="G35" s="8">
        <v>27481</v>
      </c>
      <c r="H35" s="22">
        <f t="shared" si="2"/>
        <v>11</v>
      </c>
      <c r="I35" s="34">
        <f t="shared" si="11"/>
        <v>54450</v>
      </c>
      <c r="J35" s="8">
        <v>54478</v>
      </c>
      <c r="K35" s="22">
        <f t="shared" si="3"/>
        <v>28</v>
      </c>
      <c r="L35" s="34" t="str">
        <f t="shared" si="12"/>
        <v/>
      </c>
      <c r="M35" s="8"/>
      <c r="N35" s="22" t="str">
        <f t="shared" si="4"/>
        <v/>
      </c>
      <c r="O35" s="34">
        <f t="shared" si="13"/>
        <v>5706</v>
      </c>
      <c r="P35" s="8">
        <v>5709</v>
      </c>
      <c r="Q35" s="22">
        <f t="shared" si="5"/>
        <v>3</v>
      </c>
      <c r="R35" s="34">
        <f t="shared" si="14"/>
        <v>6693.6</v>
      </c>
      <c r="S35" s="8">
        <v>6694.1</v>
      </c>
      <c r="T35" s="22">
        <f t="shared" si="6"/>
        <v>0.5</v>
      </c>
      <c r="U35" s="22">
        <f t="shared" si="7"/>
        <v>45</v>
      </c>
      <c r="V35" s="22">
        <f t="shared" si="15"/>
        <v>39</v>
      </c>
      <c r="W35" s="22">
        <f t="shared" si="8"/>
        <v>3.5</v>
      </c>
      <c r="X35" s="22">
        <f t="shared" si="16"/>
        <v>45</v>
      </c>
      <c r="Y35" s="22">
        <f t="shared" si="17"/>
        <v>39</v>
      </c>
      <c r="Z35" s="22">
        <f t="shared" si="18"/>
        <v>3.5</v>
      </c>
      <c r="AA35" s="29"/>
    </row>
    <row r="36" spans="1:27" ht="18" customHeight="1" x14ac:dyDescent="0.35">
      <c r="A36" s="69">
        <f>'Energy - Master'!A35</f>
        <v>46055</v>
      </c>
      <c r="B36" s="24" t="str">
        <f t="shared" si="0"/>
        <v>Feb-2026</v>
      </c>
      <c r="C36" s="34">
        <f t="shared" si="9"/>
        <v>95789</v>
      </c>
      <c r="D36" s="8">
        <v>95835</v>
      </c>
      <c r="E36" s="22">
        <f t="shared" si="1"/>
        <v>46</v>
      </c>
      <c r="F36" s="34">
        <f t="shared" si="10"/>
        <v>27481</v>
      </c>
      <c r="G36" s="8">
        <v>27493</v>
      </c>
      <c r="H36" s="22">
        <f t="shared" si="2"/>
        <v>12</v>
      </c>
      <c r="I36" s="34">
        <f t="shared" si="11"/>
        <v>54478</v>
      </c>
      <c r="J36" s="8">
        <v>54505</v>
      </c>
      <c r="K36" s="22">
        <f t="shared" si="3"/>
        <v>27</v>
      </c>
      <c r="L36" s="34" t="str">
        <f t="shared" si="12"/>
        <v/>
      </c>
      <c r="M36" s="8"/>
      <c r="N36" s="22" t="str">
        <f t="shared" si="4"/>
        <v/>
      </c>
      <c r="O36" s="34">
        <f t="shared" si="13"/>
        <v>5709</v>
      </c>
      <c r="P36" s="8">
        <v>5712</v>
      </c>
      <c r="Q36" s="22">
        <f t="shared" si="5"/>
        <v>3</v>
      </c>
      <c r="R36" s="34">
        <f t="shared" si="14"/>
        <v>6694.1</v>
      </c>
      <c r="S36" s="8">
        <v>6694.6</v>
      </c>
      <c r="T36" s="22">
        <f t="shared" si="6"/>
        <v>0.5</v>
      </c>
      <c r="U36" s="22">
        <f t="shared" si="7"/>
        <v>46</v>
      </c>
      <c r="V36" s="22">
        <f t="shared" si="15"/>
        <v>39</v>
      </c>
      <c r="W36" s="22">
        <f t="shared" si="8"/>
        <v>3.5</v>
      </c>
      <c r="X36" s="22">
        <f t="shared" si="16"/>
        <v>91</v>
      </c>
      <c r="Y36" s="22">
        <f t="shared" si="17"/>
        <v>78</v>
      </c>
      <c r="Z36" s="22">
        <f t="shared" si="18"/>
        <v>7</v>
      </c>
      <c r="AA36" s="29"/>
    </row>
    <row r="37" spans="1:27" ht="18" customHeight="1" x14ac:dyDescent="0.35">
      <c r="A37" s="69">
        <f>'Energy - Master'!A36</f>
        <v>46056</v>
      </c>
      <c r="B37" s="24" t="str">
        <f t="shared" si="0"/>
        <v>Feb-2026</v>
      </c>
      <c r="C37" s="34">
        <f t="shared" si="9"/>
        <v>95835</v>
      </c>
      <c r="D37" s="8">
        <v>95881</v>
      </c>
      <c r="E37" s="22">
        <f t="shared" si="1"/>
        <v>46</v>
      </c>
      <c r="F37" s="34">
        <f t="shared" si="10"/>
        <v>27493</v>
      </c>
      <c r="G37" s="8">
        <v>27509</v>
      </c>
      <c r="H37" s="22">
        <f t="shared" si="2"/>
        <v>16</v>
      </c>
      <c r="I37" s="34">
        <f t="shared" si="11"/>
        <v>54505</v>
      </c>
      <c r="J37" s="8">
        <v>54529</v>
      </c>
      <c r="K37" s="22">
        <f t="shared" si="3"/>
        <v>24</v>
      </c>
      <c r="L37" s="34" t="str">
        <f t="shared" si="12"/>
        <v/>
      </c>
      <c r="M37" s="8"/>
      <c r="N37" s="22" t="str">
        <f t="shared" si="4"/>
        <v/>
      </c>
      <c r="O37" s="34">
        <f t="shared" si="13"/>
        <v>5712</v>
      </c>
      <c r="P37" s="8">
        <v>5715</v>
      </c>
      <c r="Q37" s="22">
        <f t="shared" si="5"/>
        <v>3</v>
      </c>
      <c r="R37" s="34">
        <f t="shared" si="14"/>
        <v>6694.6</v>
      </c>
      <c r="S37" s="8">
        <v>6695.1</v>
      </c>
      <c r="T37" s="22">
        <f t="shared" si="6"/>
        <v>0.5</v>
      </c>
      <c r="U37" s="22">
        <f t="shared" si="7"/>
        <v>46</v>
      </c>
      <c r="V37" s="22">
        <f t="shared" si="15"/>
        <v>40</v>
      </c>
      <c r="W37" s="22">
        <f t="shared" si="8"/>
        <v>3.5</v>
      </c>
      <c r="X37" s="22">
        <f t="shared" si="16"/>
        <v>137</v>
      </c>
      <c r="Y37" s="22">
        <f t="shared" si="17"/>
        <v>118</v>
      </c>
      <c r="Z37" s="22">
        <f t="shared" si="18"/>
        <v>10.5</v>
      </c>
      <c r="AA37" s="29"/>
    </row>
    <row r="38" spans="1:27" ht="18" customHeight="1" x14ac:dyDescent="0.35">
      <c r="A38" s="69">
        <f>'Energy - Master'!A37</f>
        <v>46057</v>
      </c>
      <c r="B38" s="24" t="str">
        <f t="shared" si="0"/>
        <v>Feb-2026</v>
      </c>
      <c r="C38" s="34">
        <f t="shared" si="9"/>
        <v>95881</v>
      </c>
      <c r="D38" s="8">
        <v>95925</v>
      </c>
      <c r="E38" s="22">
        <f t="shared" si="1"/>
        <v>44</v>
      </c>
      <c r="F38" s="34">
        <f t="shared" si="10"/>
        <v>27509</v>
      </c>
      <c r="G38" s="8">
        <v>27522</v>
      </c>
      <c r="H38" s="22">
        <f t="shared" si="2"/>
        <v>13</v>
      </c>
      <c r="I38" s="34">
        <f t="shared" si="11"/>
        <v>54529</v>
      </c>
      <c r="J38" s="8">
        <v>54554</v>
      </c>
      <c r="K38" s="22">
        <f t="shared" si="3"/>
        <v>25</v>
      </c>
      <c r="L38" s="34" t="str">
        <f t="shared" si="12"/>
        <v/>
      </c>
      <c r="M38" s="8"/>
      <c r="N38" s="22" t="str">
        <f t="shared" si="4"/>
        <v/>
      </c>
      <c r="O38" s="34">
        <f t="shared" si="13"/>
        <v>5715</v>
      </c>
      <c r="P38" s="8">
        <v>5718</v>
      </c>
      <c r="Q38" s="22">
        <f t="shared" si="5"/>
        <v>3</v>
      </c>
      <c r="R38" s="34">
        <f t="shared" si="14"/>
        <v>6695.1</v>
      </c>
      <c r="S38" s="8">
        <v>6695.6</v>
      </c>
      <c r="T38" s="22">
        <f t="shared" si="6"/>
        <v>0.5</v>
      </c>
      <c r="U38" s="22">
        <f t="shared" si="7"/>
        <v>44</v>
      </c>
      <c r="V38" s="22">
        <f t="shared" si="15"/>
        <v>38</v>
      </c>
      <c r="W38" s="22">
        <f t="shared" si="8"/>
        <v>3.5</v>
      </c>
      <c r="X38" s="22">
        <f t="shared" si="16"/>
        <v>181</v>
      </c>
      <c r="Y38" s="22">
        <f t="shared" si="17"/>
        <v>156</v>
      </c>
      <c r="Z38" s="22">
        <f t="shared" si="18"/>
        <v>14</v>
      </c>
      <c r="AA38" s="29"/>
    </row>
    <row r="39" spans="1:27" ht="18" customHeight="1" x14ac:dyDescent="0.35">
      <c r="A39" s="69">
        <f>'Energy - Master'!A38</f>
        <v>46058</v>
      </c>
      <c r="B39" s="24" t="str">
        <f t="shared" si="0"/>
        <v>Feb-2026</v>
      </c>
      <c r="C39" s="34">
        <f t="shared" si="9"/>
        <v>95925</v>
      </c>
      <c r="D39" s="8">
        <v>95968</v>
      </c>
      <c r="E39" s="22">
        <f t="shared" si="1"/>
        <v>43</v>
      </c>
      <c r="F39" s="34">
        <f t="shared" si="10"/>
        <v>27522</v>
      </c>
      <c r="G39" s="8">
        <v>27537</v>
      </c>
      <c r="H39" s="22">
        <f t="shared" si="2"/>
        <v>15</v>
      </c>
      <c r="I39" s="34">
        <f t="shared" si="11"/>
        <v>54554</v>
      </c>
      <c r="J39" s="8">
        <v>54576</v>
      </c>
      <c r="K39" s="22">
        <f t="shared" si="3"/>
        <v>22</v>
      </c>
      <c r="L39" s="34" t="str">
        <f t="shared" si="12"/>
        <v/>
      </c>
      <c r="M39" s="8"/>
      <c r="N39" s="22" t="str">
        <f t="shared" si="4"/>
        <v/>
      </c>
      <c r="O39" s="34">
        <f t="shared" si="13"/>
        <v>5718</v>
      </c>
      <c r="P39" s="8">
        <v>5721</v>
      </c>
      <c r="Q39" s="22">
        <f t="shared" si="5"/>
        <v>3</v>
      </c>
      <c r="R39" s="34">
        <f t="shared" si="14"/>
        <v>6695.6</v>
      </c>
      <c r="S39" s="8">
        <v>6696</v>
      </c>
      <c r="T39" s="22">
        <f t="shared" si="6"/>
        <v>0.3999999999996362</v>
      </c>
      <c r="U39" s="22">
        <f t="shared" si="7"/>
        <v>43</v>
      </c>
      <c r="V39" s="22">
        <f t="shared" si="15"/>
        <v>37</v>
      </c>
      <c r="W39" s="22">
        <f t="shared" si="8"/>
        <v>3.3999999999996362</v>
      </c>
      <c r="X39" s="22">
        <f t="shared" si="16"/>
        <v>224</v>
      </c>
      <c r="Y39" s="22">
        <f t="shared" si="17"/>
        <v>193</v>
      </c>
      <c r="Z39" s="22">
        <f t="shared" si="18"/>
        <v>17.399999999999636</v>
      </c>
      <c r="AA39" s="29"/>
    </row>
    <row r="40" spans="1:27" ht="18" customHeight="1" x14ac:dyDescent="0.35">
      <c r="A40" s="69">
        <f>'Energy - Master'!A39</f>
        <v>46059</v>
      </c>
      <c r="B40" s="24" t="str">
        <f t="shared" si="0"/>
        <v>Feb-2026</v>
      </c>
      <c r="C40" s="34">
        <f t="shared" si="9"/>
        <v>95968</v>
      </c>
      <c r="D40" s="8">
        <v>96020</v>
      </c>
      <c r="E40" s="22">
        <f t="shared" si="1"/>
        <v>52</v>
      </c>
      <c r="F40" s="34">
        <f t="shared" si="10"/>
        <v>27537</v>
      </c>
      <c r="G40" s="8">
        <v>27555</v>
      </c>
      <c r="H40" s="22">
        <f t="shared" si="2"/>
        <v>18</v>
      </c>
      <c r="I40" s="34">
        <f t="shared" si="11"/>
        <v>54576</v>
      </c>
      <c r="J40" s="8">
        <v>54606</v>
      </c>
      <c r="K40" s="22">
        <f t="shared" si="3"/>
        <v>30</v>
      </c>
      <c r="L40" s="34" t="str">
        <f t="shared" si="12"/>
        <v/>
      </c>
      <c r="M40" s="8"/>
      <c r="N40" s="22" t="str">
        <f t="shared" si="4"/>
        <v/>
      </c>
      <c r="O40" s="34">
        <f t="shared" si="13"/>
        <v>5721</v>
      </c>
      <c r="P40" s="8">
        <v>5723</v>
      </c>
      <c r="Q40" s="22">
        <f t="shared" si="5"/>
        <v>2</v>
      </c>
      <c r="R40" s="34">
        <f t="shared" si="14"/>
        <v>6696</v>
      </c>
      <c r="S40" s="8">
        <v>6696.2</v>
      </c>
      <c r="T40" s="22">
        <f t="shared" si="6"/>
        <v>0.1999999999998181</v>
      </c>
      <c r="U40" s="22">
        <f t="shared" si="7"/>
        <v>52</v>
      </c>
      <c r="V40" s="22">
        <f t="shared" si="15"/>
        <v>48</v>
      </c>
      <c r="W40" s="22">
        <f t="shared" si="8"/>
        <v>2.1999999999998181</v>
      </c>
      <c r="X40" s="22">
        <f t="shared" si="16"/>
        <v>276</v>
      </c>
      <c r="Y40" s="22">
        <f t="shared" si="17"/>
        <v>241</v>
      </c>
      <c r="Z40" s="22">
        <f t="shared" si="18"/>
        <v>19.599999999999454</v>
      </c>
      <c r="AA40" s="29"/>
    </row>
    <row r="41" spans="1:27" ht="18" customHeight="1" x14ac:dyDescent="0.35">
      <c r="A41" s="69">
        <f>'Energy - Master'!A40</f>
        <v>46060</v>
      </c>
      <c r="B41" s="24" t="str">
        <f t="shared" si="0"/>
        <v>Feb-2026</v>
      </c>
      <c r="C41" s="34">
        <f t="shared" si="9"/>
        <v>96020</v>
      </c>
      <c r="D41" s="8">
        <v>96066</v>
      </c>
      <c r="E41" s="22">
        <f t="shared" si="1"/>
        <v>46</v>
      </c>
      <c r="F41" s="34">
        <f t="shared" si="10"/>
        <v>27555</v>
      </c>
      <c r="G41" s="8">
        <v>27567</v>
      </c>
      <c r="H41" s="22">
        <f t="shared" si="2"/>
        <v>12</v>
      </c>
      <c r="I41" s="34">
        <f t="shared" si="11"/>
        <v>54606</v>
      </c>
      <c r="J41" s="8">
        <v>54636</v>
      </c>
      <c r="K41" s="22">
        <f t="shared" si="3"/>
        <v>30</v>
      </c>
      <c r="L41" s="34" t="str">
        <f t="shared" si="12"/>
        <v/>
      </c>
      <c r="M41" s="8"/>
      <c r="N41" s="22" t="str">
        <f t="shared" si="4"/>
        <v/>
      </c>
      <c r="O41" s="34">
        <f t="shared" si="13"/>
        <v>5723</v>
      </c>
      <c r="P41" s="8">
        <v>5726</v>
      </c>
      <c r="Q41" s="22">
        <f t="shared" si="5"/>
        <v>3</v>
      </c>
      <c r="R41" s="34">
        <f t="shared" si="14"/>
        <v>6696.2</v>
      </c>
      <c r="S41" s="8">
        <v>6696.6</v>
      </c>
      <c r="T41" s="22">
        <f t="shared" si="6"/>
        <v>0.4000000000005457</v>
      </c>
      <c r="U41" s="22">
        <f t="shared" si="7"/>
        <v>46</v>
      </c>
      <c r="V41" s="22">
        <f t="shared" si="15"/>
        <v>42</v>
      </c>
      <c r="W41" s="22">
        <f t="shared" si="8"/>
        <v>3.4000000000005457</v>
      </c>
      <c r="X41" s="22">
        <f t="shared" si="16"/>
        <v>322</v>
      </c>
      <c r="Y41" s="22">
        <f t="shared" si="17"/>
        <v>283</v>
      </c>
      <c r="Z41" s="22">
        <f t="shared" si="18"/>
        <v>23</v>
      </c>
      <c r="AA41" s="29"/>
    </row>
    <row r="42" spans="1:27" ht="18" customHeight="1" x14ac:dyDescent="0.35">
      <c r="A42" s="69">
        <f>'Energy - Master'!A41</f>
        <v>46061</v>
      </c>
      <c r="B42" s="24" t="str">
        <f t="shared" si="0"/>
        <v>Feb-2026</v>
      </c>
      <c r="C42" s="34">
        <f t="shared" si="9"/>
        <v>96066</v>
      </c>
      <c r="D42" s="8">
        <v>96108</v>
      </c>
      <c r="E42" s="22">
        <f t="shared" si="1"/>
        <v>42</v>
      </c>
      <c r="F42" s="34">
        <f t="shared" si="10"/>
        <v>27567</v>
      </c>
      <c r="G42" s="8">
        <v>27580</v>
      </c>
      <c r="H42" s="22">
        <f t="shared" si="2"/>
        <v>13</v>
      </c>
      <c r="I42" s="34">
        <f t="shared" si="11"/>
        <v>54636</v>
      </c>
      <c r="J42" s="8">
        <v>54659</v>
      </c>
      <c r="K42" s="22">
        <f t="shared" si="3"/>
        <v>23</v>
      </c>
      <c r="L42" s="34" t="str">
        <f t="shared" si="12"/>
        <v/>
      </c>
      <c r="M42" s="8"/>
      <c r="N42" s="22" t="str">
        <f t="shared" si="4"/>
        <v/>
      </c>
      <c r="O42" s="34">
        <f t="shared" si="13"/>
        <v>5726</v>
      </c>
      <c r="P42" s="8">
        <v>5729</v>
      </c>
      <c r="Q42" s="22">
        <f t="shared" si="5"/>
        <v>3</v>
      </c>
      <c r="R42" s="34">
        <f t="shared" si="14"/>
        <v>6696.6</v>
      </c>
      <c r="S42" s="8">
        <v>6697</v>
      </c>
      <c r="T42" s="22">
        <f t="shared" si="6"/>
        <v>0.3999999999996362</v>
      </c>
      <c r="U42" s="22">
        <f t="shared" si="7"/>
        <v>42</v>
      </c>
      <c r="V42" s="22">
        <f t="shared" si="15"/>
        <v>36</v>
      </c>
      <c r="W42" s="22">
        <f t="shared" si="8"/>
        <v>3.3999999999996362</v>
      </c>
      <c r="X42" s="22">
        <f t="shared" si="16"/>
        <v>364</v>
      </c>
      <c r="Y42" s="22">
        <f t="shared" si="17"/>
        <v>319</v>
      </c>
      <c r="Z42" s="22">
        <f t="shared" si="18"/>
        <v>26.399999999999636</v>
      </c>
      <c r="AA42" s="29"/>
    </row>
    <row r="43" spans="1:27" ht="18" customHeight="1" x14ac:dyDescent="0.35">
      <c r="A43" s="69">
        <f>'Energy - Master'!A42</f>
        <v>46062</v>
      </c>
      <c r="B43" s="24" t="str">
        <f t="shared" si="0"/>
        <v>Feb-2026</v>
      </c>
      <c r="C43" s="34">
        <f t="shared" si="9"/>
        <v>96108</v>
      </c>
      <c r="D43" s="8">
        <v>96162</v>
      </c>
      <c r="E43" s="22">
        <f t="shared" si="1"/>
        <v>54</v>
      </c>
      <c r="F43" s="34">
        <f t="shared" si="10"/>
        <v>27580</v>
      </c>
      <c r="G43" s="8">
        <v>27600</v>
      </c>
      <c r="H43" s="22">
        <f t="shared" si="2"/>
        <v>20</v>
      </c>
      <c r="I43" s="34">
        <f t="shared" si="11"/>
        <v>54659</v>
      </c>
      <c r="J43" s="8">
        <v>54689</v>
      </c>
      <c r="K43" s="22">
        <f t="shared" si="3"/>
        <v>30</v>
      </c>
      <c r="L43" s="34" t="str">
        <f t="shared" si="12"/>
        <v/>
      </c>
      <c r="M43" s="8"/>
      <c r="N43" s="22" t="str">
        <f t="shared" si="4"/>
        <v/>
      </c>
      <c r="O43" s="34">
        <f t="shared" si="13"/>
        <v>5729</v>
      </c>
      <c r="P43" s="8">
        <v>5731</v>
      </c>
      <c r="Q43" s="22">
        <f t="shared" si="5"/>
        <v>2</v>
      </c>
      <c r="R43" s="34">
        <f t="shared" si="14"/>
        <v>6697</v>
      </c>
      <c r="S43" s="8">
        <v>6697.5</v>
      </c>
      <c r="T43" s="22">
        <f t="shared" si="6"/>
        <v>0.5</v>
      </c>
      <c r="U43" s="22">
        <f t="shared" si="7"/>
        <v>54</v>
      </c>
      <c r="V43" s="22">
        <f t="shared" si="15"/>
        <v>50</v>
      </c>
      <c r="W43" s="22">
        <f t="shared" si="8"/>
        <v>2.5</v>
      </c>
      <c r="X43" s="22">
        <f t="shared" si="16"/>
        <v>418</v>
      </c>
      <c r="Y43" s="22">
        <f t="shared" si="17"/>
        <v>369</v>
      </c>
      <c r="Z43" s="22">
        <f t="shared" si="18"/>
        <v>28.899999999999636</v>
      </c>
      <c r="AA43" s="29"/>
    </row>
    <row r="44" spans="1:27" ht="18" customHeight="1" x14ac:dyDescent="0.35">
      <c r="A44" s="69">
        <f>'Energy - Master'!A43</f>
        <v>46063</v>
      </c>
      <c r="B44" s="24" t="str">
        <f t="shared" si="0"/>
        <v>Feb-2026</v>
      </c>
      <c r="C44" s="34">
        <f t="shared" si="9"/>
        <v>96162</v>
      </c>
      <c r="D44" s="8">
        <v>96205</v>
      </c>
      <c r="E44" s="22">
        <f t="shared" si="1"/>
        <v>43</v>
      </c>
      <c r="F44" s="34">
        <f t="shared" si="10"/>
        <v>27600</v>
      </c>
      <c r="G44" s="8">
        <v>27612</v>
      </c>
      <c r="H44" s="22">
        <f t="shared" si="2"/>
        <v>12</v>
      </c>
      <c r="I44" s="34">
        <f t="shared" si="11"/>
        <v>54689</v>
      </c>
      <c r="J44" s="8">
        <v>54715</v>
      </c>
      <c r="K44" s="22">
        <f t="shared" si="3"/>
        <v>26</v>
      </c>
      <c r="L44" s="34" t="str">
        <f t="shared" si="12"/>
        <v/>
      </c>
      <c r="M44" s="8"/>
      <c r="N44" s="22" t="str">
        <f t="shared" si="4"/>
        <v/>
      </c>
      <c r="O44" s="34">
        <f t="shared" si="13"/>
        <v>5731</v>
      </c>
      <c r="P44" s="8">
        <v>5733</v>
      </c>
      <c r="Q44" s="22">
        <f t="shared" si="5"/>
        <v>2</v>
      </c>
      <c r="R44" s="34">
        <f t="shared" si="14"/>
        <v>6697.5</v>
      </c>
      <c r="S44" s="8">
        <v>6697.9</v>
      </c>
      <c r="T44" s="22">
        <f t="shared" si="6"/>
        <v>0.3999999999996362</v>
      </c>
      <c r="U44" s="22">
        <f t="shared" si="7"/>
        <v>43</v>
      </c>
      <c r="V44" s="22">
        <f t="shared" si="15"/>
        <v>38</v>
      </c>
      <c r="W44" s="22">
        <f t="shared" si="8"/>
        <v>2.3999999999996362</v>
      </c>
      <c r="X44" s="22">
        <f t="shared" si="16"/>
        <v>461</v>
      </c>
      <c r="Y44" s="22">
        <f t="shared" si="17"/>
        <v>407</v>
      </c>
      <c r="Z44" s="22">
        <f t="shared" si="18"/>
        <v>31.299999999999272</v>
      </c>
      <c r="AA44" s="29"/>
    </row>
    <row r="45" spans="1:27" ht="18" customHeight="1" x14ac:dyDescent="0.35">
      <c r="A45" s="69">
        <f>'Energy - Master'!A44</f>
        <v>46064</v>
      </c>
      <c r="B45" s="24" t="str">
        <f t="shared" si="0"/>
        <v>Feb-2026</v>
      </c>
      <c r="C45" s="34">
        <f t="shared" si="9"/>
        <v>96205</v>
      </c>
      <c r="D45" s="8">
        <v>96245</v>
      </c>
      <c r="E45" s="22">
        <f t="shared" si="1"/>
        <v>40</v>
      </c>
      <c r="F45" s="34">
        <f t="shared" si="10"/>
        <v>27612</v>
      </c>
      <c r="G45" s="8">
        <v>27623</v>
      </c>
      <c r="H45" s="22">
        <f t="shared" si="2"/>
        <v>11</v>
      </c>
      <c r="I45" s="34">
        <f t="shared" si="11"/>
        <v>54715</v>
      </c>
      <c r="J45" s="8">
        <v>54738</v>
      </c>
      <c r="K45" s="22">
        <f t="shared" si="3"/>
        <v>23</v>
      </c>
      <c r="L45" s="34" t="str">
        <f t="shared" si="12"/>
        <v/>
      </c>
      <c r="M45" s="8"/>
      <c r="N45" s="22" t="str">
        <f t="shared" si="4"/>
        <v/>
      </c>
      <c r="O45" s="34">
        <f t="shared" si="13"/>
        <v>5733</v>
      </c>
      <c r="P45" s="8">
        <v>5737</v>
      </c>
      <c r="Q45" s="22">
        <f t="shared" si="5"/>
        <v>4</v>
      </c>
      <c r="R45" s="34">
        <f t="shared" si="14"/>
        <v>6697.9</v>
      </c>
      <c r="S45" s="8">
        <v>6698.2</v>
      </c>
      <c r="T45" s="22">
        <f t="shared" si="6"/>
        <v>0.3000000000001819</v>
      </c>
      <c r="U45" s="22">
        <f t="shared" si="7"/>
        <v>40</v>
      </c>
      <c r="V45" s="22">
        <f t="shared" si="15"/>
        <v>34</v>
      </c>
      <c r="W45" s="22">
        <f t="shared" si="8"/>
        <v>4.3000000000001819</v>
      </c>
      <c r="X45" s="22">
        <f t="shared" si="16"/>
        <v>501</v>
      </c>
      <c r="Y45" s="22">
        <f t="shared" si="17"/>
        <v>441</v>
      </c>
      <c r="Z45" s="22">
        <f t="shared" si="18"/>
        <v>35.599999999999454</v>
      </c>
      <c r="AA45" s="29"/>
    </row>
    <row r="46" spans="1:27" ht="18" customHeight="1" x14ac:dyDescent="0.35">
      <c r="A46" s="69">
        <f>'Energy - Master'!A45</f>
        <v>46065</v>
      </c>
      <c r="B46" s="24" t="str">
        <f t="shared" si="0"/>
        <v>Feb-2026</v>
      </c>
      <c r="C46" s="34">
        <f t="shared" si="9"/>
        <v>96245</v>
      </c>
      <c r="D46" s="8">
        <v>96287</v>
      </c>
      <c r="E46" s="22">
        <f t="shared" si="1"/>
        <v>42</v>
      </c>
      <c r="F46" s="34">
        <f t="shared" si="10"/>
        <v>27623</v>
      </c>
      <c r="G46" s="8">
        <v>27633</v>
      </c>
      <c r="H46" s="22">
        <f t="shared" si="2"/>
        <v>10</v>
      </c>
      <c r="I46" s="34">
        <f t="shared" si="11"/>
        <v>54738</v>
      </c>
      <c r="J46" s="8">
        <v>54764</v>
      </c>
      <c r="K46" s="22">
        <f t="shared" si="3"/>
        <v>26</v>
      </c>
      <c r="L46" s="34" t="str">
        <f t="shared" si="12"/>
        <v/>
      </c>
      <c r="M46" s="8"/>
      <c r="N46" s="22" t="str">
        <f t="shared" si="4"/>
        <v/>
      </c>
      <c r="O46" s="34">
        <f t="shared" si="13"/>
        <v>5737</v>
      </c>
      <c r="P46" s="8">
        <v>5740</v>
      </c>
      <c r="Q46" s="22">
        <f t="shared" si="5"/>
        <v>3</v>
      </c>
      <c r="R46" s="34">
        <f t="shared" si="14"/>
        <v>6698.2</v>
      </c>
      <c r="S46" s="8">
        <v>6698.6</v>
      </c>
      <c r="T46" s="22">
        <f t="shared" si="6"/>
        <v>0.4000000000005457</v>
      </c>
      <c r="U46" s="22">
        <f t="shared" si="7"/>
        <v>42</v>
      </c>
      <c r="V46" s="22">
        <f t="shared" si="15"/>
        <v>36</v>
      </c>
      <c r="W46" s="22">
        <f t="shared" si="8"/>
        <v>3.4000000000005457</v>
      </c>
      <c r="X46" s="22">
        <f t="shared" si="16"/>
        <v>543</v>
      </c>
      <c r="Y46" s="22">
        <f t="shared" si="17"/>
        <v>477</v>
      </c>
      <c r="Z46" s="22">
        <f t="shared" si="18"/>
        <v>39</v>
      </c>
      <c r="AA46" s="29"/>
    </row>
    <row r="47" spans="1:27" ht="18" customHeight="1" x14ac:dyDescent="0.35">
      <c r="A47" s="69">
        <f>'Energy - Master'!A46</f>
        <v>46066</v>
      </c>
      <c r="B47" s="24" t="str">
        <f t="shared" si="0"/>
        <v>Feb-2026</v>
      </c>
      <c r="C47" s="34">
        <f t="shared" si="9"/>
        <v>96287</v>
      </c>
      <c r="D47" s="8">
        <v>96326</v>
      </c>
      <c r="E47" s="22">
        <f t="shared" si="1"/>
        <v>39</v>
      </c>
      <c r="F47" s="34">
        <f t="shared" si="10"/>
        <v>27633</v>
      </c>
      <c r="G47" s="8">
        <v>27646</v>
      </c>
      <c r="H47" s="22">
        <f t="shared" si="2"/>
        <v>13</v>
      </c>
      <c r="I47" s="34">
        <f t="shared" si="11"/>
        <v>54764</v>
      </c>
      <c r="J47" s="8">
        <v>54785</v>
      </c>
      <c r="K47" s="22">
        <f t="shared" si="3"/>
        <v>21</v>
      </c>
      <c r="L47" s="34" t="str">
        <f t="shared" si="12"/>
        <v/>
      </c>
      <c r="M47" s="8"/>
      <c r="N47" s="22" t="str">
        <f t="shared" si="4"/>
        <v/>
      </c>
      <c r="O47" s="34">
        <f t="shared" si="13"/>
        <v>5740</v>
      </c>
      <c r="P47" s="8">
        <v>5743</v>
      </c>
      <c r="Q47" s="22">
        <f t="shared" si="5"/>
        <v>3</v>
      </c>
      <c r="R47" s="34">
        <f t="shared" si="14"/>
        <v>6698.6</v>
      </c>
      <c r="S47" s="8">
        <v>6699</v>
      </c>
      <c r="T47" s="22">
        <f t="shared" si="6"/>
        <v>0.3999999999996362</v>
      </c>
      <c r="U47" s="22">
        <f t="shared" si="7"/>
        <v>39</v>
      </c>
      <c r="V47" s="22">
        <f t="shared" si="15"/>
        <v>34</v>
      </c>
      <c r="W47" s="22">
        <f t="shared" si="8"/>
        <v>3.3999999999996362</v>
      </c>
      <c r="X47" s="22">
        <f t="shared" si="16"/>
        <v>582</v>
      </c>
      <c r="Y47" s="22">
        <f t="shared" si="17"/>
        <v>511</v>
      </c>
      <c r="Z47" s="22">
        <f t="shared" si="18"/>
        <v>42.399999999999636</v>
      </c>
      <c r="AA47" s="29"/>
    </row>
    <row r="48" spans="1:27" ht="18" customHeight="1" x14ac:dyDescent="0.35">
      <c r="A48" s="69">
        <f>'Energy - Master'!A47</f>
        <v>46067</v>
      </c>
      <c r="B48" s="24" t="str">
        <f t="shared" si="0"/>
        <v>Feb-2026</v>
      </c>
      <c r="C48" s="34">
        <f t="shared" si="9"/>
        <v>96326</v>
      </c>
      <c r="D48" s="8">
        <v>96374</v>
      </c>
      <c r="E48" s="22">
        <f t="shared" si="1"/>
        <v>48</v>
      </c>
      <c r="F48" s="34">
        <f t="shared" si="10"/>
        <v>27646</v>
      </c>
      <c r="G48" s="8">
        <v>27660</v>
      </c>
      <c r="H48" s="22">
        <f t="shared" si="2"/>
        <v>14</v>
      </c>
      <c r="I48" s="34">
        <f t="shared" si="11"/>
        <v>54785</v>
      </c>
      <c r="J48" s="8">
        <v>54815</v>
      </c>
      <c r="K48" s="22">
        <f t="shared" si="3"/>
        <v>30</v>
      </c>
      <c r="L48" s="34" t="str">
        <f t="shared" si="12"/>
        <v/>
      </c>
      <c r="M48" s="8"/>
      <c r="N48" s="22" t="str">
        <f t="shared" si="4"/>
        <v/>
      </c>
      <c r="O48" s="34">
        <f t="shared" si="13"/>
        <v>5743</v>
      </c>
      <c r="P48" s="8">
        <v>5745</v>
      </c>
      <c r="Q48" s="22">
        <f t="shared" si="5"/>
        <v>2</v>
      </c>
      <c r="R48" s="34">
        <f t="shared" si="14"/>
        <v>6699</v>
      </c>
      <c r="S48" s="8">
        <v>6699.4</v>
      </c>
      <c r="T48" s="22">
        <f t="shared" si="6"/>
        <v>0.3999999999996362</v>
      </c>
      <c r="U48" s="22">
        <f t="shared" si="7"/>
        <v>48</v>
      </c>
      <c r="V48" s="22">
        <f t="shared" si="15"/>
        <v>44</v>
      </c>
      <c r="W48" s="22">
        <f t="shared" si="8"/>
        <v>2.3999999999996362</v>
      </c>
      <c r="X48" s="22">
        <f t="shared" si="16"/>
        <v>630</v>
      </c>
      <c r="Y48" s="22">
        <f t="shared" si="17"/>
        <v>555</v>
      </c>
      <c r="Z48" s="22">
        <f t="shared" si="18"/>
        <v>44.799999999999272</v>
      </c>
      <c r="AA48" s="29"/>
    </row>
    <row r="49" spans="1:27" ht="18" customHeight="1" x14ac:dyDescent="0.35">
      <c r="A49" s="69">
        <f>'Energy - Master'!A48</f>
        <v>46068</v>
      </c>
      <c r="B49" s="24" t="str">
        <f t="shared" si="0"/>
        <v>Feb-2026</v>
      </c>
      <c r="C49" s="34">
        <f t="shared" si="9"/>
        <v>96374</v>
      </c>
      <c r="D49" s="8">
        <v>96411</v>
      </c>
      <c r="E49" s="22">
        <f t="shared" si="1"/>
        <v>37</v>
      </c>
      <c r="F49" s="34">
        <f t="shared" si="10"/>
        <v>27660</v>
      </c>
      <c r="G49" s="8">
        <v>27671</v>
      </c>
      <c r="H49" s="22">
        <f t="shared" si="2"/>
        <v>11</v>
      </c>
      <c r="I49" s="34">
        <f t="shared" si="11"/>
        <v>54815</v>
      </c>
      <c r="J49" s="8">
        <v>54837</v>
      </c>
      <c r="K49" s="22">
        <f t="shared" si="3"/>
        <v>22</v>
      </c>
      <c r="L49" s="34" t="str">
        <f t="shared" si="12"/>
        <v/>
      </c>
      <c r="M49" s="8"/>
      <c r="N49" s="22" t="str">
        <f t="shared" si="4"/>
        <v/>
      </c>
      <c r="O49" s="34">
        <f t="shared" si="13"/>
        <v>5745</v>
      </c>
      <c r="P49" s="8">
        <v>5747</v>
      </c>
      <c r="Q49" s="22">
        <f t="shared" si="5"/>
        <v>2</v>
      </c>
      <c r="R49" s="34">
        <f t="shared" si="14"/>
        <v>6699.4</v>
      </c>
      <c r="S49" s="8">
        <v>6699.7</v>
      </c>
      <c r="T49" s="22">
        <f t="shared" si="6"/>
        <v>0.3000000000001819</v>
      </c>
      <c r="U49" s="22">
        <f t="shared" si="7"/>
        <v>37</v>
      </c>
      <c r="V49" s="22">
        <f t="shared" si="15"/>
        <v>33</v>
      </c>
      <c r="W49" s="22">
        <f t="shared" si="8"/>
        <v>2.3000000000001819</v>
      </c>
      <c r="X49" s="22">
        <f t="shared" si="16"/>
        <v>667</v>
      </c>
      <c r="Y49" s="22">
        <f t="shared" si="17"/>
        <v>588</v>
      </c>
      <c r="Z49" s="22">
        <f t="shared" si="18"/>
        <v>47.099999999999454</v>
      </c>
      <c r="AA49" s="29"/>
    </row>
    <row r="50" spans="1:27" ht="18" customHeight="1" x14ac:dyDescent="0.35">
      <c r="A50" s="69">
        <f>'Energy - Master'!A49</f>
        <v>46069</v>
      </c>
      <c r="B50" s="24" t="str">
        <f t="shared" si="0"/>
        <v>Feb-2026</v>
      </c>
      <c r="C50" s="34">
        <f t="shared" si="9"/>
        <v>96411</v>
      </c>
      <c r="D50" s="8">
        <v>96454</v>
      </c>
      <c r="E50" s="22">
        <f t="shared" si="1"/>
        <v>43</v>
      </c>
      <c r="F50" s="34">
        <f t="shared" si="10"/>
        <v>27671</v>
      </c>
      <c r="G50" s="8">
        <v>27681</v>
      </c>
      <c r="H50" s="22">
        <f t="shared" si="2"/>
        <v>10</v>
      </c>
      <c r="I50" s="34">
        <f t="shared" si="11"/>
        <v>54837</v>
      </c>
      <c r="J50" s="8">
        <v>54866</v>
      </c>
      <c r="K50" s="22">
        <f t="shared" si="3"/>
        <v>29</v>
      </c>
      <c r="L50" s="34" t="str">
        <f t="shared" si="12"/>
        <v/>
      </c>
      <c r="M50" s="8"/>
      <c r="N50" s="22" t="str">
        <f t="shared" si="4"/>
        <v/>
      </c>
      <c r="O50" s="34">
        <f t="shared" si="13"/>
        <v>5747</v>
      </c>
      <c r="P50" s="8">
        <v>5749</v>
      </c>
      <c r="Q50" s="22">
        <f t="shared" si="5"/>
        <v>2</v>
      </c>
      <c r="R50" s="34">
        <f t="shared" si="14"/>
        <v>6699.7</v>
      </c>
      <c r="S50" s="8">
        <v>6700.1</v>
      </c>
      <c r="T50" s="22">
        <f t="shared" si="6"/>
        <v>0.4000000000005457</v>
      </c>
      <c r="U50" s="22">
        <f t="shared" si="7"/>
        <v>43</v>
      </c>
      <c r="V50" s="22">
        <f t="shared" si="15"/>
        <v>39</v>
      </c>
      <c r="W50" s="22">
        <f t="shared" si="8"/>
        <v>2.4000000000005457</v>
      </c>
      <c r="X50" s="22">
        <f t="shared" si="16"/>
        <v>710</v>
      </c>
      <c r="Y50" s="22">
        <f t="shared" si="17"/>
        <v>627</v>
      </c>
      <c r="Z50" s="22">
        <f t="shared" si="18"/>
        <v>49.5</v>
      </c>
      <c r="AA50" s="29"/>
    </row>
    <row r="51" spans="1:27" ht="18" customHeight="1" x14ac:dyDescent="0.35">
      <c r="A51" s="69">
        <f>'Energy - Master'!A50</f>
        <v>46070</v>
      </c>
      <c r="B51" s="24" t="str">
        <f t="shared" si="0"/>
        <v>Feb-2026</v>
      </c>
      <c r="C51" s="34">
        <f t="shared" si="9"/>
        <v>96454</v>
      </c>
      <c r="D51" s="8">
        <v>96498</v>
      </c>
      <c r="E51" s="22">
        <f t="shared" si="1"/>
        <v>44</v>
      </c>
      <c r="F51" s="34">
        <f t="shared" si="10"/>
        <v>27681</v>
      </c>
      <c r="G51" s="8">
        <v>27692</v>
      </c>
      <c r="H51" s="22">
        <f t="shared" si="2"/>
        <v>11</v>
      </c>
      <c r="I51" s="34">
        <f t="shared" si="11"/>
        <v>54866</v>
      </c>
      <c r="J51" s="8">
        <v>54895</v>
      </c>
      <c r="K51" s="22">
        <f t="shared" si="3"/>
        <v>29</v>
      </c>
      <c r="L51" s="34" t="str">
        <f t="shared" si="12"/>
        <v/>
      </c>
      <c r="M51" s="8"/>
      <c r="N51" s="22" t="str">
        <f t="shared" si="4"/>
        <v/>
      </c>
      <c r="O51" s="34">
        <f t="shared" si="13"/>
        <v>5749</v>
      </c>
      <c r="P51" s="8">
        <v>5751</v>
      </c>
      <c r="Q51" s="22">
        <f t="shared" si="5"/>
        <v>2</v>
      </c>
      <c r="R51" s="34">
        <f t="shared" si="14"/>
        <v>6700.1</v>
      </c>
      <c r="S51" s="8">
        <v>6700.5</v>
      </c>
      <c r="T51" s="22">
        <f t="shared" si="6"/>
        <v>0.3999999999996362</v>
      </c>
      <c r="U51" s="22">
        <f t="shared" si="7"/>
        <v>44</v>
      </c>
      <c r="V51" s="22">
        <f t="shared" si="15"/>
        <v>40</v>
      </c>
      <c r="W51" s="22">
        <f t="shared" si="8"/>
        <v>2.3999999999996362</v>
      </c>
      <c r="X51" s="22">
        <f t="shared" si="16"/>
        <v>754</v>
      </c>
      <c r="Y51" s="22">
        <f t="shared" si="17"/>
        <v>667</v>
      </c>
      <c r="Z51" s="22">
        <f t="shared" si="18"/>
        <v>51.899999999999636</v>
      </c>
      <c r="AA51" s="29"/>
    </row>
    <row r="52" spans="1:27" ht="18" customHeight="1" x14ac:dyDescent="0.35">
      <c r="A52" s="69">
        <f>'Energy - Master'!A51</f>
        <v>46071</v>
      </c>
      <c r="B52" s="24" t="str">
        <f t="shared" si="0"/>
        <v>Feb-2026</v>
      </c>
      <c r="C52" s="34">
        <f t="shared" si="9"/>
        <v>96498</v>
      </c>
      <c r="D52" s="8">
        <v>96539</v>
      </c>
      <c r="E52" s="22">
        <f t="shared" si="1"/>
        <v>41</v>
      </c>
      <c r="F52" s="34">
        <f t="shared" si="10"/>
        <v>27692</v>
      </c>
      <c r="G52" s="8">
        <v>27704</v>
      </c>
      <c r="H52" s="22">
        <f t="shared" si="2"/>
        <v>12</v>
      </c>
      <c r="I52" s="34">
        <f t="shared" si="11"/>
        <v>54895</v>
      </c>
      <c r="J52" s="8">
        <v>54920</v>
      </c>
      <c r="K52" s="22">
        <f t="shared" si="3"/>
        <v>25</v>
      </c>
      <c r="L52" s="34" t="str">
        <f t="shared" si="12"/>
        <v/>
      </c>
      <c r="M52" s="8"/>
      <c r="N52" s="22" t="str">
        <f t="shared" si="4"/>
        <v/>
      </c>
      <c r="O52" s="34">
        <f t="shared" si="13"/>
        <v>5751</v>
      </c>
      <c r="P52" s="8">
        <v>5753</v>
      </c>
      <c r="Q52" s="22">
        <f t="shared" si="5"/>
        <v>2</v>
      </c>
      <c r="R52" s="34">
        <f t="shared" si="14"/>
        <v>6700.5</v>
      </c>
      <c r="S52" s="8">
        <v>6700.6</v>
      </c>
      <c r="T52" s="22">
        <f t="shared" si="6"/>
        <v>0.1000000000003638</v>
      </c>
      <c r="U52" s="22">
        <f t="shared" si="7"/>
        <v>41</v>
      </c>
      <c r="V52" s="22">
        <f t="shared" si="15"/>
        <v>37</v>
      </c>
      <c r="W52" s="22">
        <f t="shared" si="8"/>
        <v>2.1000000000003638</v>
      </c>
      <c r="X52" s="22">
        <f t="shared" si="16"/>
        <v>795</v>
      </c>
      <c r="Y52" s="22">
        <f t="shared" si="17"/>
        <v>704</v>
      </c>
      <c r="Z52" s="22">
        <f t="shared" si="18"/>
        <v>54</v>
      </c>
      <c r="AA52" s="29"/>
    </row>
    <row r="53" spans="1:27" ht="18" customHeight="1" x14ac:dyDescent="0.35">
      <c r="A53" s="69">
        <f>'Energy - Master'!A52</f>
        <v>46072</v>
      </c>
      <c r="B53" s="24" t="str">
        <f t="shared" si="0"/>
        <v>Feb-2026</v>
      </c>
      <c r="C53" s="34">
        <f t="shared" si="9"/>
        <v>96539</v>
      </c>
      <c r="D53" s="8">
        <v>96578</v>
      </c>
      <c r="E53" s="22">
        <f t="shared" si="1"/>
        <v>39</v>
      </c>
      <c r="F53" s="34">
        <f t="shared" si="10"/>
        <v>27704</v>
      </c>
      <c r="G53" s="8">
        <v>27714</v>
      </c>
      <c r="H53" s="22">
        <f t="shared" si="2"/>
        <v>10</v>
      </c>
      <c r="I53" s="34">
        <f t="shared" si="11"/>
        <v>54920</v>
      </c>
      <c r="J53" s="8">
        <v>54945</v>
      </c>
      <c r="K53" s="22">
        <f t="shared" si="3"/>
        <v>25</v>
      </c>
      <c r="L53" s="34" t="str">
        <f t="shared" si="12"/>
        <v/>
      </c>
      <c r="M53" s="8"/>
      <c r="N53" s="22" t="str">
        <f t="shared" si="4"/>
        <v/>
      </c>
      <c r="O53" s="34">
        <f t="shared" si="13"/>
        <v>5753</v>
      </c>
      <c r="P53" s="8">
        <v>5755</v>
      </c>
      <c r="Q53" s="22">
        <f t="shared" si="5"/>
        <v>2</v>
      </c>
      <c r="R53" s="34">
        <f t="shared" si="14"/>
        <v>6700.6</v>
      </c>
      <c r="S53" s="8">
        <v>6701.2</v>
      </c>
      <c r="T53" s="22">
        <f t="shared" si="6"/>
        <v>0.5999999999994543</v>
      </c>
      <c r="U53" s="22">
        <f t="shared" si="7"/>
        <v>39</v>
      </c>
      <c r="V53" s="22">
        <f t="shared" si="15"/>
        <v>35</v>
      </c>
      <c r="W53" s="22">
        <f t="shared" si="8"/>
        <v>2.5999999999994543</v>
      </c>
      <c r="X53" s="22">
        <f t="shared" si="16"/>
        <v>834</v>
      </c>
      <c r="Y53" s="22">
        <f t="shared" si="17"/>
        <v>739</v>
      </c>
      <c r="Z53" s="22">
        <f t="shared" si="18"/>
        <v>56.599999999999454</v>
      </c>
      <c r="AA53" s="29"/>
    </row>
    <row r="54" spans="1:27" ht="18" customHeight="1" x14ac:dyDescent="0.35">
      <c r="A54" s="69">
        <f>'Energy - Master'!A53</f>
        <v>46073</v>
      </c>
      <c r="B54" s="24" t="str">
        <f t="shared" si="0"/>
        <v>Feb-2026</v>
      </c>
      <c r="C54" s="34">
        <f t="shared" si="9"/>
        <v>96578</v>
      </c>
      <c r="D54" s="8">
        <v>96625</v>
      </c>
      <c r="E54" s="22">
        <f t="shared" si="1"/>
        <v>47</v>
      </c>
      <c r="F54" s="34">
        <f t="shared" si="10"/>
        <v>27714</v>
      </c>
      <c r="G54" s="8">
        <v>27730</v>
      </c>
      <c r="H54" s="22">
        <f t="shared" si="2"/>
        <v>16</v>
      </c>
      <c r="I54" s="34">
        <f t="shared" si="11"/>
        <v>54945</v>
      </c>
      <c r="J54" s="8">
        <v>54970</v>
      </c>
      <c r="K54" s="22">
        <f t="shared" si="3"/>
        <v>25</v>
      </c>
      <c r="L54" s="34" t="str">
        <f t="shared" si="12"/>
        <v/>
      </c>
      <c r="M54" s="8"/>
      <c r="N54" s="22" t="str">
        <f t="shared" si="4"/>
        <v/>
      </c>
      <c r="O54" s="34">
        <f t="shared" si="13"/>
        <v>5755</v>
      </c>
      <c r="P54" s="8">
        <v>5758</v>
      </c>
      <c r="Q54" s="22">
        <f t="shared" si="5"/>
        <v>3</v>
      </c>
      <c r="R54" s="34">
        <f t="shared" si="14"/>
        <v>6701.2</v>
      </c>
      <c r="S54" s="8">
        <v>6701.5</v>
      </c>
      <c r="T54" s="22">
        <f t="shared" si="6"/>
        <v>0.3000000000001819</v>
      </c>
      <c r="U54" s="22">
        <f t="shared" si="7"/>
        <v>47</v>
      </c>
      <c r="V54" s="22">
        <f t="shared" si="15"/>
        <v>41</v>
      </c>
      <c r="W54" s="22">
        <f t="shared" si="8"/>
        <v>3.3000000000001819</v>
      </c>
      <c r="X54" s="22">
        <f t="shared" si="16"/>
        <v>881</v>
      </c>
      <c r="Y54" s="22">
        <f t="shared" si="17"/>
        <v>780</v>
      </c>
      <c r="Z54" s="22">
        <f t="shared" si="18"/>
        <v>59.899999999999636</v>
      </c>
      <c r="AA54" s="29"/>
    </row>
    <row r="55" spans="1:27" ht="18" customHeight="1" x14ac:dyDescent="0.35">
      <c r="A55" s="69">
        <f>'Energy - Master'!A54</f>
        <v>46074</v>
      </c>
      <c r="B55" s="24" t="str">
        <f t="shared" si="0"/>
        <v>Feb-2026</v>
      </c>
      <c r="C55" s="34">
        <f t="shared" si="9"/>
        <v>96625</v>
      </c>
      <c r="D55" s="8">
        <v>96680</v>
      </c>
      <c r="E55" s="22">
        <f t="shared" si="1"/>
        <v>55</v>
      </c>
      <c r="F55" s="34">
        <f t="shared" si="10"/>
        <v>27730</v>
      </c>
      <c r="G55" s="8">
        <v>27750</v>
      </c>
      <c r="H55" s="22">
        <f t="shared" si="2"/>
        <v>20</v>
      </c>
      <c r="I55" s="34">
        <f t="shared" si="11"/>
        <v>54970</v>
      </c>
      <c r="J55" s="8">
        <v>55000</v>
      </c>
      <c r="K55" s="22">
        <f t="shared" si="3"/>
        <v>30</v>
      </c>
      <c r="L55" s="34" t="str">
        <f t="shared" si="12"/>
        <v/>
      </c>
      <c r="M55" s="8"/>
      <c r="N55" s="22" t="str">
        <f t="shared" si="4"/>
        <v/>
      </c>
      <c r="O55" s="34">
        <f t="shared" si="13"/>
        <v>5758</v>
      </c>
      <c r="P55" s="8">
        <v>5760</v>
      </c>
      <c r="Q55" s="22">
        <f t="shared" si="5"/>
        <v>2</v>
      </c>
      <c r="R55" s="34">
        <f t="shared" si="14"/>
        <v>6701.5</v>
      </c>
      <c r="S55" s="8">
        <v>6701.8</v>
      </c>
      <c r="T55" s="22">
        <f t="shared" si="6"/>
        <v>0.3000000000001819</v>
      </c>
      <c r="U55" s="22">
        <f t="shared" si="7"/>
        <v>55</v>
      </c>
      <c r="V55" s="22">
        <f t="shared" si="15"/>
        <v>50</v>
      </c>
      <c r="W55" s="22">
        <f t="shared" si="8"/>
        <v>2.3000000000001819</v>
      </c>
      <c r="X55" s="22">
        <f t="shared" si="16"/>
        <v>936</v>
      </c>
      <c r="Y55" s="22">
        <f t="shared" si="17"/>
        <v>830</v>
      </c>
      <c r="Z55" s="22">
        <f t="shared" si="18"/>
        <v>62.199999999999818</v>
      </c>
      <c r="AA55" s="29"/>
    </row>
    <row r="56" spans="1:27" ht="18" customHeight="1" x14ac:dyDescent="0.35">
      <c r="A56" s="69">
        <f>'Energy - Master'!A55</f>
        <v>46075</v>
      </c>
      <c r="B56" s="24" t="str">
        <f t="shared" si="0"/>
        <v>Feb-2026</v>
      </c>
      <c r="C56" s="34">
        <f t="shared" si="9"/>
        <v>96680</v>
      </c>
      <c r="D56" s="8">
        <v>96730</v>
      </c>
      <c r="E56" s="22">
        <f t="shared" si="1"/>
        <v>50</v>
      </c>
      <c r="F56" s="34">
        <f t="shared" si="10"/>
        <v>27750</v>
      </c>
      <c r="G56" s="8">
        <v>27770</v>
      </c>
      <c r="H56" s="22">
        <f t="shared" si="2"/>
        <v>20</v>
      </c>
      <c r="I56" s="34">
        <f t="shared" si="11"/>
        <v>55000</v>
      </c>
      <c r="J56" s="8">
        <v>55025</v>
      </c>
      <c r="K56" s="22">
        <f t="shared" si="3"/>
        <v>25</v>
      </c>
      <c r="L56" s="34" t="str">
        <f t="shared" si="12"/>
        <v/>
      </c>
      <c r="M56" s="8"/>
      <c r="N56" s="22" t="str">
        <f t="shared" si="4"/>
        <v/>
      </c>
      <c r="O56" s="34">
        <f t="shared" si="13"/>
        <v>5760</v>
      </c>
      <c r="P56" s="8">
        <v>5762</v>
      </c>
      <c r="Q56" s="22">
        <f t="shared" si="5"/>
        <v>2</v>
      </c>
      <c r="R56" s="34">
        <f t="shared" si="14"/>
        <v>6701.8</v>
      </c>
      <c r="S56" s="8">
        <v>6702.1</v>
      </c>
      <c r="T56" s="22">
        <f t="shared" si="6"/>
        <v>0.3000000000001819</v>
      </c>
      <c r="U56" s="22">
        <f t="shared" si="7"/>
        <v>50</v>
      </c>
      <c r="V56" s="22">
        <f t="shared" si="15"/>
        <v>45</v>
      </c>
      <c r="W56" s="22">
        <f t="shared" si="8"/>
        <v>2.3000000000001819</v>
      </c>
      <c r="X56" s="22">
        <f t="shared" si="16"/>
        <v>986</v>
      </c>
      <c r="Y56" s="22">
        <f t="shared" si="17"/>
        <v>875</v>
      </c>
      <c r="Z56" s="22">
        <f t="shared" si="18"/>
        <v>64.5</v>
      </c>
      <c r="AA56" s="29"/>
    </row>
    <row r="57" spans="1:27" ht="18" customHeight="1" x14ac:dyDescent="0.35">
      <c r="A57" s="69">
        <f>'Energy - Master'!A56</f>
        <v>46076</v>
      </c>
      <c r="B57" s="24" t="str">
        <f t="shared" si="0"/>
        <v>Feb-2026</v>
      </c>
      <c r="C57" s="34">
        <f t="shared" si="9"/>
        <v>96730</v>
      </c>
      <c r="D57" s="8">
        <v>96775</v>
      </c>
      <c r="E57" s="22">
        <f t="shared" si="1"/>
        <v>45</v>
      </c>
      <c r="F57" s="34">
        <f t="shared" si="10"/>
        <v>27770</v>
      </c>
      <c r="G57" s="8">
        <v>27800</v>
      </c>
      <c r="H57" s="22">
        <f t="shared" si="2"/>
        <v>30</v>
      </c>
      <c r="I57" s="34">
        <f t="shared" si="11"/>
        <v>55025</v>
      </c>
      <c r="J57" s="8">
        <v>55045</v>
      </c>
      <c r="K57" s="22">
        <f t="shared" si="3"/>
        <v>20</v>
      </c>
      <c r="L57" s="34" t="str">
        <f t="shared" si="12"/>
        <v/>
      </c>
      <c r="M57" s="8"/>
      <c r="N57" s="22" t="str">
        <f t="shared" si="4"/>
        <v/>
      </c>
      <c r="O57" s="34">
        <f t="shared" si="13"/>
        <v>5762</v>
      </c>
      <c r="P57" s="8">
        <v>5764</v>
      </c>
      <c r="Q57" s="22">
        <f t="shared" si="5"/>
        <v>2</v>
      </c>
      <c r="R57" s="34">
        <f t="shared" si="14"/>
        <v>6702.1</v>
      </c>
      <c r="S57" s="8">
        <v>6702.4</v>
      </c>
      <c r="T57" s="22">
        <f t="shared" si="6"/>
        <v>0.2999999999992724</v>
      </c>
      <c r="U57" s="22">
        <f t="shared" si="7"/>
        <v>45</v>
      </c>
      <c r="V57" s="22">
        <f t="shared" si="15"/>
        <v>50</v>
      </c>
      <c r="W57" s="22">
        <f t="shared" si="8"/>
        <v>2.2999999999992724</v>
      </c>
      <c r="X57" s="22">
        <f t="shared" si="16"/>
        <v>1031</v>
      </c>
      <c r="Y57" s="22">
        <f t="shared" si="17"/>
        <v>925</v>
      </c>
      <c r="Z57" s="22">
        <f t="shared" si="18"/>
        <v>66.799999999999272</v>
      </c>
      <c r="AA57" s="29"/>
    </row>
    <row r="58" spans="1:27" ht="18" customHeight="1" x14ac:dyDescent="0.35">
      <c r="A58" s="69">
        <f>'Energy - Master'!A57</f>
        <v>46077</v>
      </c>
      <c r="B58" s="24" t="str">
        <f t="shared" si="0"/>
        <v>Feb-2026</v>
      </c>
      <c r="C58" s="34">
        <f t="shared" si="9"/>
        <v>96775</v>
      </c>
      <c r="D58" s="8">
        <v>96810</v>
      </c>
      <c r="E58" s="22">
        <f t="shared" si="1"/>
        <v>35</v>
      </c>
      <c r="F58" s="34">
        <f t="shared" si="10"/>
        <v>27800</v>
      </c>
      <c r="G58" s="8">
        <v>27800</v>
      </c>
      <c r="H58" s="22">
        <f t="shared" si="2"/>
        <v>0</v>
      </c>
      <c r="I58" s="34">
        <f t="shared" si="11"/>
        <v>55045</v>
      </c>
      <c r="J58" s="8">
        <v>55063</v>
      </c>
      <c r="K58" s="22">
        <f t="shared" si="3"/>
        <v>18</v>
      </c>
      <c r="L58" s="34" t="str">
        <f t="shared" si="12"/>
        <v/>
      </c>
      <c r="M58" s="8"/>
      <c r="N58" s="22" t="str">
        <f t="shared" si="4"/>
        <v/>
      </c>
      <c r="O58" s="34">
        <f t="shared" si="13"/>
        <v>5764</v>
      </c>
      <c r="P58" s="8">
        <v>5766</v>
      </c>
      <c r="Q58" s="22">
        <f t="shared" si="5"/>
        <v>2</v>
      </c>
      <c r="R58" s="34">
        <f t="shared" si="14"/>
        <v>6702.4</v>
      </c>
      <c r="S58" s="8">
        <v>6702.6</v>
      </c>
      <c r="T58" s="22">
        <f t="shared" si="6"/>
        <v>0.2000000000007276</v>
      </c>
      <c r="U58" s="22">
        <f t="shared" si="7"/>
        <v>35</v>
      </c>
      <c r="V58" s="22">
        <f t="shared" si="15"/>
        <v>18</v>
      </c>
      <c r="W58" s="22">
        <f t="shared" si="8"/>
        <v>2.2000000000007276</v>
      </c>
      <c r="X58" s="22">
        <f t="shared" si="16"/>
        <v>1066</v>
      </c>
      <c r="Y58" s="22">
        <f t="shared" si="17"/>
        <v>943</v>
      </c>
      <c r="Z58" s="22">
        <f t="shared" si="18"/>
        <v>69</v>
      </c>
      <c r="AA58" s="29"/>
    </row>
    <row r="59" spans="1:27" ht="18" customHeight="1" x14ac:dyDescent="0.35">
      <c r="A59" s="69">
        <f>'Energy - Master'!A58</f>
        <v>46078</v>
      </c>
      <c r="B59" s="24" t="str">
        <f t="shared" si="0"/>
        <v>Feb-2026</v>
      </c>
      <c r="C59" s="34">
        <f t="shared" si="9"/>
        <v>96810</v>
      </c>
      <c r="D59" s="8">
        <v>96852</v>
      </c>
      <c r="E59" s="22">
        <f t="shared" si="1"/>
        <v>42</v>
      </c>
      <c r="F59" s="34">
        <f t="shared" si="10"/>
        <v>27800</v>
      </c>
      <c r="G59" s="8">
        <v>27810</v>
      </c>
      <c r="H59" s="22">
        <f t="shared" si="2"/>
        <v>10</v>
      </c>
      <c r="I59" s="34">
        <f t="shared" si="11"/>
        <v>55063</v>
      </c>
      <c r="J59" s="8">
        <v>55090</v>
      </c>
      <c r="K59" s="22">
        <f t="shared" si="3"/>
        <v>27</v>
      </c>
      <c r="L59" s="34" t="str">
        <f t="shared" si="12"/>
        <v/>
      </c>
      <c r="M59" s="8"/>
      <c r="N59" s="22" t="str">
        <f t="shared" si="4"/>
        <v/>
      </c>
      <c r="O59" s="34">
        <f t="shared" si="13"/>
        <v>5766</v>
      </c>
      <c r="P59" s="8">
        <v>5768</v>
      </c>
      <c r="Q59" s="22">
        <f t="shared" si="5"/>
        <v>2</v>
      </c>
      <c r="R59" s="34">
        <f t="shared" si="14"/>
        <v>6702.6</v>
      </c>
      <c r="S59" s="8">
        <v>6702.9</v>
      </c>
      <c r="T59" s="22">
        <f t="shared" si="6"/>
        <v>0.2999999999992724</v>
      </c>
      <c r="U59" s="22">
        <f t="shared" si="7"/>
        <v>42</v>
      </c>
      <c r="V59" s="22">
        <f t="shared" si="15"/>
        <v>37</v>
      </c>
      <c r="W59" s="22">
        <f t="shared" si="8"/>
        <v>2.2999999999992724</v>
      </c>
      <c r="X59" s="22">
        <f t="shared" si="16"/>
        <v>1108</v>
      </c>
      <c r="Y59" s="22">
        <f t="shared" si="17"/>
        <v>980</v>
      </c>
      <c r="Z59" s="22">
        <f t="shared" si="18"/>
        <v>71.299999999999272</v>
      </c>
      <c r="AA59" s="29"/>
    </row>
    <row r="60" spans="1:27" ht="18" customHeight="1" x14ac:dyDescent="0.35">
      <c r="A60" s="69">
        <f>'Energy - Master'!A59</f>
        <v>46079</v>
      </c>
      <c r="B60" s="24" t="str">
        <f t="shared" si="0"/>
        <v>Feb-2026</v>
      </c>
      <c r="C60" s="34">
        <f t="shared" si="9"/>
        <v>96852</v>
      </c>
      <c r="D60" s="8">
        <v>96890</v>
      </c>
      <c r="E60" s="22">
        <f t="shared" si="1"/>
        <v>38</v>
      </c>
      <c r="F60" s="34">
        <f t="shared" si="10"/>
        <v>27810</v>
      </c>
      <c r="G60" s="8">
        <v>27819</v>
      </c>
      <c r="H60" s="22">
        <f t="shared" si="2"/>
        <v>9</v>
      </c>
      <c r="I60" s="34">
        <f t="shared" si="11"/>
        <v>55090</v>
      </c>
      <c r="J60" s="8">
        <v>55113</v>
      </c>
      <c r="K60" s="22">
        <f t="shared" si="3"/>
        <v>23</v>
      </c>
      <c r="L60" s="34" t="str">
        <f t="shared" si="12"/>
        <v/>
      </c>
      <c r="M60" s="8"/>
      <c r="N60" s="22" t="str">
        <f t="shared" si="4"/>
        <v/>
      </c>
      <c r="O60" s="34">
        <f t="shared" si="13"/>
        <v>5768</v>
      </c>
      <c r="P60" s="8">
        <v>5770</v>
      </c>
      <c r="Q60" s="22">
        <f t="shared" si="5"/>
        <v>2</v>
      </c>
      <c r="R60" s="34">
        <f t="shared" si="14"/>
        <v>6702.9</v>
      </c>
      <c r="S60" s="8">
        <v>6703.2</v>
      </c>
      <c r="T60" s="22">
        <f t="shared" si="6"/>
        <v>0.3000000000001819</v>
      </c>
      <c r="U60" s="22">
        <f t="shared" si="7"/>
        <v>38</v>
      </c>
      <c r="V60" s="22">
        <f t="shared" si="15"/>
        <v>32</v>
      </c>
      <c r="W60" s="22">
        <f t="shared" si="8"/>
        <v>2.3000000000001819</v>
      </c>
      <c r="X60" s="22">
        <f t="shared" si="16"/>
        <v>1146</v>
      </c>
      <c r="Y60" s="22">
        <f t="shared" si="17"/>
        <v>1012</v>
      </c>
      <c r="Z60" s="22">
        <f t="shared" si="18"/>
        <v>73.599999999999454</v>
      </c>
      <c r="AA60" s="29"/>
    </row>
    <row r="61" spans="1:27" ht="18" customHeight="1" x14ac:dyDescent="0.35">
      <c r="A61" s="69">
        <f>'Energy - Master'!A60</f>
        <v>46080</v>
      </c>
      <c r="B61" s="24" t="str">
        <f t="shared" si="0"/>
        <v>Feb-2026</v>
      </c>
      <c r="C61" s="34">
        <f t="shared" si="9"/>
        <v>96890</v>
      </c>
      <c r="D61" s="8">
        <v>96929</v>
      </c>
      <c r="E61" s="22">
        <f t="shared" si="1"/>
        <v>39</v>
      </c>
      <c r="F61" s="34">
        <f t="shared" si="10"/>
        <v>27819</v>
      </c>
      <c r="G61" s="8">
        <v>27829</v>
      </c>
      <c r="H61" s="22">
        <f t="shared" si="2"/>
        <v>10</v>
      </c>
      <c r="I61" s="34">
        <f t="shared" si="11"/>
        <v>55113</v>
      </c>
      <c r="J61" s="8">
        <v>55138</v>
      </c>
      <c r="K61" s="22">
        <f t="shared" si="3"/>
        <v>25</v>
      </c>
      <c r="L61" s="34" t="str">
        <f t="shared" si="12"/>
        <v/>
      </c>
      <c r="M61" s="8"/>
      <c r="N61" s="22" t="str">
        <f t="shared" si="4"/>
        <v/>
      </c>
      <c r="O61" s="34">
        <f t="shared" si="13"/>
        <v>5770</v>
      </c>
      <c r="P61" s="8">
        <v>5772</v>
      </c>
      <c r="Q61" s="22">
        <f t="shared" si="5"/>
        <v>2</v>
      </c>
      <c r="R61" s="34">
        <f t="shared" si="14"/>
        <v>6703.2</v>
      </c>
      <c r="S61" s="8">
        <v>6703.5</v>
      </c>
      <c r="T61" s="22">
        <f t="shared" si="6"/>
        <v>0.3000000000001819</v>
      </c>
      <c r="U61" s="22">
        <f t="shared" si="7"/>
        <v>39</v>
      </c>
      <c r="V61" s="22">
        <f t="shared" si="15"/>
        <v>35</v>
      </c>
      <c r="W61" s="22">
        <f t="shared" si="8"/>
        <v>2.3000000000001819</v>
      </c>
      <c r="X61" s="22">
        <f t="shared" si="16"/>
        <v>1185</v>
      </c>
      <c r="Y61" s="22">
        <f t="shared" si="17"/>
        <v>1047</v>
      </c>
      <c r="Z61" s="22">
        <f t="shared" si="18"/>
        <v>75.899999999999636</v>
      </c>
      <c r="AA61" s="29"/>
    </row>
    <row r="62" spans="1:27" ht="18" customHeight="1" x14ac:dyDescent="0.35">
      <c r="A62" s="69">
        <f>'Energy - Master'!A61</f>
        <v>46081</v>
      </c>
      <c r="B62" s="24" t="str">
        <f t="shared" si="0"/>
        <v>Feb-2026</v>
      </c>
      <c r="C62" s="34">
        <f t="shared" si="9"/>
        <v>96929</v>
      </c>
      <c r="D62" s="8">
        <v>96979</v>
      </c>
      <c r="E62" s="22">
        <f t="shared" si="1"/>
        <v>50</v>
      </c>
      <c r="F62" s="34">
        <f t="shared" si="10"/>
        <v>27829</v>
      </c>
      <c r="G62" s="8">
        <v>27841</v>
      </c>
      <c r="H62" s="22">
        <f t="shared" si="2"/>
        <v>12</v>
      </c>
      <c r="I62" s="34">
        <f t="shared" si="11"/>
        <v>55138</v>
      </c>
      <c r="J62" s="8">
        <v>55172</v>
      </c>
      <c r="K62" s="22">
        <f t="shared" si="3"/>
        <v>34</v>
      </c>
      <c r="L62" s="34" t="str">
        <f t="shared" si="12"/>
        <v/>
      </c>
      <c r="M62" s="8"/>
      <c r="N62" s="22" t="str">
        <f t="shared" si="4"/>
        <v/>
      </c>
      <c r="O62" s="34">
        <f t="shared" si="13"/>
        <v>5772</v>
      </c>
      <c r="P62" s="8">
        <v>5774</v>
      </c>
      <c r="Q62" s="22">
        <f t="shared" si="5"/>
        <v>2</v>
      </c>
      <c r="R62" s="34">
        <f t="shared" si="14"/>
        <v>6703.5</v>
      </c>
      <c r="S62" s="8">
        <v>6703.9</v>
      </c>
      <c r="T62" s="22">
        <f t="shared" si="6"/>
        <v>0.3999999999996362</v>
      </c>
      <c r="U62" s="22">
        <f t="shared" si="7"/>
        <v>50</v>
      </c>
      <c r="V62" s="22">
        <f t="shared" si="15"/>
        <v>46</v>
      </c>
      <c r="W62" s="22">
        <f t="shared" si="8"/>
        <v>2.3999999999996362</v>
      </c>
      <c r="X62" s="22">
        <f t="shared" si="16"/>
        <v>1235</v>
      </c>
      <c r="Y62" s="22">
        <f t="shared" si="17"/>
        <v>1093</v>
      </c>
      <c r="Z62" s="22">
        <f t="shared" si="18"/>
        <v>78.299999999999272</v>
      </c>
      <c r="AA62" s="29"/>
    </row>
    <row r="63" spans="1:27" ht="18" customHeight="1" x14ac:dyDescent="0.35">
      <c r="A63" s="69">
        <f>'Energy - Master'!A62</f>
        <v>46082</v>
      </c>
      <c r="B63" s="24" t="str">
        <f t="shared" si="0"/>
        <v>Mar-2026</v>
      </c>
      <c r="C63" s="34">
        <f t="shared" si="9"/>
        <v>96979</v>
      </c>
      <c r="D63" s="8">
        <v>97020</v>
      </c>
      <c r="E63" s="22">
        <f t="shared" si="1"/>
        <v>41</v>
      </c>
      <c r="F63" s="34">
        <f t="shared" si="10"/>
        <v>27841</v>
      </c>
      <c r="G63" s="8">
        <v>27860</v>
      </c>
      <c r="H63" s="22">
        <f t="shared" si="2"/>
        <v>19</v>
      </c>
      <c r="I63" s="34">
        <f t="shared" si="11"/>
        <v>55172</v>
      </c>
      <c r="J63" s="8">
        <v>55190</v>
      </c>
      <c r="K63" s="22">
        <f t="shared" si="3"/>
        <v>18</v>
      </c>
      <c r="L63" s="34" t="str">
        <f t="shared" si="12"/>
        <v/>
      </c>
      <c r="M63" s="8"/>
      <c r="N63" s="22" t="str">
        <f t="shared" si="4"/>
        <v/>
      </c>
      <c r="O63" s="34">
        <f t="shared" si="13"/>
        <v>5774</v>
      </c>
      <c r="P63" s="8">
        <v>5776</v>
      </c>
      <c r="Q63" s="22">
        <f t="shared" si="5"/>
        <v>2</v>
      </c>
      <c r="R63" s="34">
        <f t="shared" si="14"/>
        <v>6703.9</v>
      </c>
      <c r="S63" s="8">
        <v>6704.2</v>
      </c>
      <c r="T63" s="22">
        <f t="shared" si="6"/>
        <v>0.3000000000001819</v>
      </c>
      <c r="U63" s="22">
        <f t="shared" si="7"/>
        <v>41</v>
      </c>
      <c r="V63" s="22">
        <f t="shared" si="15"/>
        <v>37</v>
      </c>
      <c r="W63" s="22">
        <f t="shared" si="8"/>
        <v>2.3000000000001819</v>
      </c>
      <c r="X63" s="22">
        <f t="shared" si="16"/>
        <v>41</v>
      </c>
      <c r="Y63" s="22">
        <f t="shared" si="17"/>
        <v>37</v>
      </c>
      <c r="Z63" s="22">
        <f t="shared" si="18"/>
        <v>2.3000000000001819</v>
      </c>
      <c r="AA63" s="29"/>
    </row>
    <row r="64" spans="1:27" ht="18" customHeight="1" x14ac:dyDescent="0.35">
      <c r="A64" s="69">
        <f>'Energy - Master'!A63</f>
        <v>46083</v>
      </c>
      <c r="B64" s="24" t="str">
        <f t="shared" si="0"/>
        <v>Mar-2026</v>
      </c>
      <c r="C64" s="34">
        <f t="shared" si="9"/>
        <v>97020</v>
      </c>
      <c r="D64" s="8">
        <v>97060</v>
      </c>
      <c r="E64" s="22">
        <f t="shared" si="1"/>
        <v>40</v>
      </c>
      <c r="F64" s="34">
        <f t="shared" si="10"/>
        <v>27860</v>
      </c>
      <c r="G64" s="8">
        <v>27870</v>
      </c>
      <c r="H64" s="22">
        <f t="shared" si="2"/>
        <v>10</v>
      </c>
      <c r="I64" s="34">
        <f t="shared" si="11"/>
        <v>55190</v>
      </c>
      <c r="J64" s="8">
        <v>55215</v>
      </c>
      <c r="K64" s="22">
        <f t="shared" si="3"/>
        <v>25</v>
      </c>
      <c r="L64" s="34" t="str">
        <f t="shared" si="12"/>
        <v/>
      </c>
      <c r="M64" s="8"/>
      <c r="N64" s="22" t="str">
        <f t="shared" si="4"/>
        <v/>
      </c>
      <c r="O64" s="34">
        <f t="shared" si="13"/>
        <v>5776</v>
      </c>
      <c r="P64" s="8">
        <v>5778</v>
      </c>
      <c r="Q64" s="22">
        <f t="shared" si="5"/>
        <v>2</v>
      </c>
      <c r="R64" s="34">
        <f t="shared" si="14"/>
        <v>6704.2</v>
      </c>
      <c r="S64" s="8">
        <v>6704.5</v>
      </c>
      <c r="T64" s="22">
        <f t="shared" si="6"/>
        <v>0.3000000000001819</v>
      </c>
      <c r="U64" s="22">
        <f t="shared" si="7"/>
        <v>40</v>
      </c>
      <c r="V64" s="22">
        <f t="shared" si="15"/>
        <v>35</v>
      </c>
      <c r="W64" s="22">
        <f t="shared" si="8"/>
        <v>2.3000000000001819</v>
      </c>
      <c r="X64" s="22">
        <f t="shared" si="16"/>
        <v>81</v>
      </c>
      <c r="Y64" s="22">
        <f t="shared" si="17"/>
        <v>72</v>
      </c>
      <c r="Z64" s="22">
        <f t="shared" si="18"/>
        <v>4.6000000000003638</v>
      </c>
      <c r="AA64" s="29"/>
    </row>
    <row r="65" spans="1:27" ht="18" customHeight="1" x14ac:dyDescent="0.35">
      <c r="A65" s="69">
        <f>'Energy - Master'!A64</f>
        <v>46084</v>
      </c>
      <c r="B65" s="24" t="str">
        <f t="shared" si="0"/>
        <v>Mar-2026</v>
      </c>
      <c r="C65" s="34">
        <f t="shared" si="9"/>
        <v>97060</v>
      </c>
      <c r="D65" s="8">
        <v>97105</v>
      </c>
      <c r="E65" s="22">
        <f t="shared" si="1"/>
        <v>45</v>
      </c>
      <c r="F65" s="34">
        <f t="shared" si="10"/>
        <v>27870</v>
      </c>
      <c r="G65" s="8">
        <v>27888</v>
      </c>
      <c r="H65" s="22">
        <f t="shared" si="2"/>
        <v>18</v>
      </c>
      <c r="I65" s="34">
        <f t="shared" si="11"/>
        <v>55215</v>
      </c>
      <c r="J65" s="8">
        <v>55235</v>
      </c>
      <c r="K65" s="22">
        <f t="shared" si="3"/>
        <v>20</v>
      </c>
      <c r="L65" s="34" t="str">
        <f t="shared" si="12"/>
        <v/>
      </c>
      <c r="M65" s="8"/>
      <c r="N65" s="22" t="str">
        <f t="shared" si="4"/>
        <v/>
      </c>
      <c r="O65" s="34">
        <f t="shared" si="13"/>
        <v>5778</v>
      </c>
      <c r="P65" s="8">
        <v>5780</v>
      </c>
      <c r="Q65" s="22">
        <f t="shared" si="5"/>
        <v>2</v>
      </c>
      <c r="R65" s="34">
        <f t="shared" si="14"/>
        <v>6704.5</v>
      </c>
      <c r="S65" s="8">
        <v>6704.8</v>
      </c>
      <c r="T65" s="22">
        <f t="shared" si="6"/>
        <v>0.3000000000001819</v>
      </c>
      <c r="U65" s="22">
        <f t="shared" si="7"/>
        <v>45</v>
      </c>
      <c r="V65" s="22">
        <f t="shared" si="15"/>
        <v>38</v>
      </c>
      <c r="W65" s="22">
        <f t="shared" si="8"/>
        <v>2.3000000000001819</v>
      </c>
      <c r="X65" s="22">
        <f t="shared" si="16"/>
        <v>126</v>
      </c>
      <c r="Y65" s="22">
        <f t="shared" si="17"/>
        <v>110</v>
      </c>
      <c r="Z65" s="22">
        <f t="shared" si="18"/>
        <v>6.9000000000005457</v>
      </c>
      <c r="AA65" s="29"/>
    </row>
    <row r="66" spans="1:27" ht="18" customHeight="1" x14ac:dyDescent="0.35">
      <c r="A66" s="69">
        <f>'Energy - Master'!A65</f>
        <v>46085</v>
      </c>
      <c r="B66" s="24" t="str">
        <f t="shared" si="0"/>
        <v>Mar-2026</v>
      </c>
      <c r="C66" s="34">
        <f t="shared" si="9"/>
        <v>97105</v>
      </c>
      <c r="D66" s="8">
        <v>97105</v>
      </c>
      <c r="E66" s="22">
        <f t="shared" si="1"/>
        <v>0</v>
      </c>
      <c r="F66" s="34">
        <f t="shared" si="10"/>
        <v>27888</v>
      </c>
      <c r="G66" s="8">
        <v>27888</v>
      </c>
      <c r="H66" s="22">
        <f t="shared" si="2"/>
        <v>0</v>
      </c>
      <c r="I66" s="34">
        <f t="shared" si="11"/>
        <v>55235</v>
      </c>
      <c r="J66" s="8">
        <v>55235</v>
      </c>
      <c r="K66" s="22">
        <f t="shared" si="3"/>
        <v>0</v>
      </c>
      <c r="L66" s="34" t="str">
        <f t="shared" si="12"/>
        <v/>
      </c>
      <c r="M66" s="8"/>
      <c r="N66" s="22" t="str">
        <f t="shared" si="4"/>
        <v/>
      </c>
      <c r="O66" s="34">
        <f t="shared" si="13"/>
        <v>5780</v>
      </c>
      <c r="P66" s="8">
        <v>5780</v>
      </c>
      <c r="Q66" s="22">
        <f t="shared" si="5"/>
        <v>0</v>
      </c>
      <c r="R66" s="34">
        <f t="shared" si="14"/>
        <v>6704.8</v>
      </c>
      <c r="S66" s="8">
        <v>6704.8</v>
      </c>
      <c r="T66" s="22">
        <f t="shared" si="6"/>
        <v>0</v>
      </c>
      <c r="U66" s="22">
        <f t="shared" si="7"/>
        <v>0</v>
      </c>
      <c r="V66" s="22">
        <f t="shared" si="15"/>
        <v>0</v>
      </c>
      <c r="W66" s="22">
        <f t="shared" si="8"/>
        <v>0</v>
      </c>
      <c r="X66" s="22">
        <f t="shared" si="16"/>
        <v>126</v>
      </c>
      <c r="Y66" s="22">
        <f t="shared" si="17"/>
        <v>110</v>
      </c>
      <c r="Z66" s="22">
        <f t="shared" si="18"/>
        <v>6.9000000000005457</v>
      </c>
      <c r="AA66" s="29"/>
    </row>
    <row r="67" spans="1:27" ht="18" customHeight="1" x14ac:dyDescent="0.35">
      <c r="A67" s="69">
        <f>'Energy - Master'!A66</f>
        <v>46086</v>
      </c>
      <c r="B67" s="24" t="str">
        <f t="shared" si="0"/>
        <v>Mar-2026</v>
      </c>
      <c r="C67" s="34">
        <f t="shared" si="9"/>
        <v>97105</v>
      </c>
      <c r="D67" s="8">
        <v>97155</v>
      </c>
      <c r="E67" s="22">
        <f t="shared" si="1"/>
        <v>50</v>
      </c>
      <c r="F67" s="34">
        <f t="shared" si="10"/>
        <v>27888</v>
      </c>
      <c r="G67" s="8">
        <v>27912</v>
      </c>
      <c r="H67" s="22">
        <f t="shared" si="2"/>
        <v>24</v>
      </c>
      <c r="I67" s="34">
        <f t="shared" si="11"/>
        <v>55235</v>
      </c>
      <c r="J67" s="8">
        <v>55255</v>
      </c>
      <c r="K67" s="22">
        <f t="shared" si="3"/>
        <v>20</v>
      </c>
      <c r="L67" s="34" t="str">
        <f t="shared" si="12"/>
        <v/>
      </c>
      <c r="M67" s="8"/>
      <c r="N67" s="22" t="str">
        <f t="shared" si="4"/>
        <v/>
      </c>
      <c r="O67" s="34">
        <f t="shared" si="13"/>
        <v>5780</v>
      </c>
      <c r="P67" s="8">
        <v>5782</v>
      </c>
      <c r="Q67" s="22">
        <f t="shared" si="5"/>
        <v>2</v>
      </c>
      <c r="R67" s="34">
        <f t="shared" si="14"/>
        <v>6704.8</v>
      </c>
      <c r="S67" s="8">
        <v>6705.2</v>
      </c>
      <c r="T67" s="22">
        <f t="shared" si="6"/>
        <v>0.3999999999996362</v>
      </c>
      <c r="U67" s="22">
        <f t="shared" si="7"/>
        <v>50</v>
      </c>
      <c r="V67" s="22">
        <f t="shared" si="15"/>
        <v>44</v>
      </c>
      <c r="W67" s="22">
        <f t="shared" si="8"/>
        <v>2.3999999999996362</v>
      </c>
      <c r="X67" s="22">
        <f t="shared" si="16"/>
        <v>176</v>
      </c>
      <c r="Y67" s="22">
        <f t="shared" si="17"/>
        <v>154</v>
      </c>
      <c r="Z67" s="22">
        <f t="shared" si="18"/>
        <v>9.3000000000001819</v>
      </c>
      <c r="AA67" s="29"/>
    </row>
    <row r="68" spans="1:27" ht="18" customHeight="1" x14ac:dyDescent="0.35">
      <c r="A68" s="69">
        <f>'Energy - Master'!A67</f>
        <v>46087</v>
      </c>
      <c r="B68" s="24" t="str">
        <f t="shared" ref="B68:B131" si="19">IF(A68="","",TEXT(A68,"MMM-YYYY"))</f>
        <v>Mar-2026</v>
      </c>
      <c r="C68" s="34">
        <f t="shared" si="9"/>
        <v>97155</v>
      </c>
      <c r="D68" s="8">
        <v>97193</v>
      </c>
      <c r="E68" s="22">
        <f t="shared" ref="E68:E123" si="20">IF(OR(C68="",D68=""),"",D68-C68)</f>
        <v>38</v>
      </c>
      <c r="F68" s="34">
        <f t="shared" si="10"/>
        <v>27912</v>
      </c>
      <c r="G68" s="8">
        <v>27923</v>
      </c>
      <c r="H68" s="22">
        <f t="shared" ref="H68:H123" si="21">IF(OR(F68="",G68=""),"",G68-F68)</f>
        <v>11</v>
      </c>
      <c r="I68" s="34">
        <f t="shared" si="11"/>
        <v>55255</v>
      </c>
      <c r="J68" s="8">
        <v>55276</v>
      </c>
      <c r="K68" s="22">
        <f t="shared" ref="K68:K123" si="22">IF(OR(I68="",J68=""),"",J68-I68)</f>
        <v>21</v>
      </c>
      <c r="L68" s="34" t="str">
        <f t="shared" si="12"/>
        <v/>
      </c>
      <c r="M68" s="8"/>
      <c r="N68" s="22" t="str">
        <f t="shared" ref="N68:N123" si="23">IF(OR(L68="",M68=""),"",M68-L68)</f>
        <v/>
      </c>
      <c r="O68" s="34">
        <f t="shared" si="13"/>
        <v>5782</v>
      </c>
      <c r="P68" s="8">
        <v>5785</v>
      </c>
      <c r="Q68" s="22">
        <f t="shared" ref="Q68:Q123" si="24">IF(OR(O68="",P68=""),"",P68-O68)</f>
        <v>3</v>
      </c>
      <c r="R68" s="34">
        <f t="shared" si="14"/>
        <v>6705.2</v>
      </c>
      <c r="S68" s="8">
        <v>6705.5</v>
      </c>
      <c r="T68" s="22">
        <f t="shared" ref="T68:T123" si="25">IF(OR(R68="",S68=""),"",S68-R68)</f>
        <v>0.3000000000001819</v>
      </c>
      <c r="U68" s="22">
        <f t="shared" ref="U68:U131" si="26">IF(E68="","",E68)</f>
        <v>38</v>
      </c>
      <c r="V68" s="22">
        <f t="shared" si="15"/>
        <v>32</v>
      </c>
      <c r="W68" s="22">
        <f t="shared" ref="W68:W131" si="27">IF(Q68="","",Q68+T68)</f>
        <v>3.3000000000001819</v>
      </c>
      <c r="X68" s="22">
        <f t="shared" si="16"/>
        <v>214</v>
      </c>
      <c r="Y68" s="22">
        <f t="shared" si="17"/>
        <v>186</v>
      </c>
      <c r="Z68" s="22">
        <f t="shared" si="18"/>
        <v>12.600000000000364</v>
      </c>
      <c r="AA68" s="29"/>
    </row>
    <row r="69" spans="1:27" ht="18" customHeight="1" x14ac:dyDescent="0.35">
      <c r="A69" s="69">
        <f>'Energy - Master'!A68</f>
        <v>46088</v>
      </c>
      <c r="B69" s="24" t="str">
        <f t="shared" si="19"/>
        <v>Mar-2026</v>
      </c>
      <c r="C69" s="34">
        <f t="shared" ref="C69:C123" si="28">IF(D68="","",D68)</f>
        <v>97193</v>
      </c>
      <c r="D69" s="8">
        <v>97233</v>
      </c>
      <c r="E69" s="22">
        <f t="shared" si="20"/>
        <v>40</v>
      </c>
      <c r="F69" s="34">
        <f t="shared" ref="F69:F123" si="29">IF(G68="","",G68)</f>
        <v>27923</v>
      </c>
      <c r="G69" s="8">
        <v>27943</v>
      </c>
      <c r="H69" s="22">
        <f t="shared" si="21"/>
        <v>20</v>
      </c>
      <c r="I69" s="34">
        <f t="shared" ref="I69:I123" si="30">IF(J68="","",J68)</f>
        <v>55276</v>
      </c>
      <c r="J69" s="8">
        <v>55290</v>
      </c>
      <c r="K69" s="22">
        <f t="shared" si="22"/>
        <v>14</v>
      </c>
      <c r="L69" s="34" t="str">
        <f t="shared" ref="L69:L123" si="31">IF(M68="","",M68)</f>
        <v/>
      </c>
      <c r="M69" s="8"/>
      <c r="N69" s="22" t="str">
        <f t="shared" si="23"/>
        <v/>
      </c>
      <c r="O69" s="34">
        <f t="shared" ref="O69:O123" si="32">IF(P68="","",P68)</f>
        <v>5785</v>
      </c>
      <c r="P69" s="8">
        <v>5787</v>
      </c>
      <c r="Q69" s="22">
        <f t="shared" si="24"/>
        <v>2</v>
      </c>
      <c r="R69" s="34">
        <f t="shared" ref="R69:R123" si="33">IF(S68="","",S68)</f>
        <v>6705.5</v>
      </c>
      <c r="S69" s="8">
        <v>6705.8</v>
      </c>
      <c r="T69" s="22">
        <f t="shared" si="25"/>
        <v>0.3000000000001819</v>
      </c>
      <c r="U69" s="22">
        <f t="shared" si="26"/>
        <v>40</v>
      </c>
      <c r="V69" s="22">
        <f t="shared" ref="V69:V132" si="34">IF(H69="","",(H69+K69))</f>
        <v>34</v>
      </c>
      <c r="W69" s="22">
        <f t="shared" si="27"/>
        <v>2.3000000000001819</v>
      </c>
      <c r="X69" s="22">
        <f t="shared" ref="X69:X132" si="35">IF(U69="","",IF(MONTH(A69)&lt;&gt;MONTH(A68),U69,X68+U69))</f>
        <v>254</v>
      </c>
      <c r="Y69" s="22">
        <f t="shared" ref="Y69:Y132" si="36">IF(V69="","",IF(MONTH(A69)&lt;&gt;MONTH(A68),V69,Y68+V69))</f>
        <v>220</v>
      </c>
      <c r="Z69" s="22">
        <f t="shared" ref="Z69:Z132" si="37">IF(W69="","",IF(MONTH(A69)&lt;&gt;MONTH(A68),W69,Z68+W69))</f>
        <v>14.900000000000546</v>
      </c>
      <c r="AA69" s="29"/>
    </row>
    <row r="70" spans="1:27" ht="18" customHeight="1" x14ac:dyDescent="0.35">
      <c r="A70" s="69">
        <f>'Energy - Master'!A69</f>
        <v>46089</v>
      </c>
      <c r="B70" s="24" t="str">
        <f t="shared" si="19"/>
        <v>Mar-2026</v>
      </c>
      <c r="C70" s="34">
        <f t="shared" si="28"/>
        <v>97233</v>
      </c>
      <c r="D70" s="8">
        <v>97273</v>
      </c>
      <c r="E70" s="22">
        <f t="shared" si="20"/>
        <v>40</v>
      </c>
      <c r="F70" s="34">
        <f t="shared" si="29"/>
        <v>27943</v>
      </c>
      <c r="G70" s="8">
        <v>27960</v>
      </c>
      <c r="H70" s="22">
        <f t="shared" si="21"/>
        <v>17</v>
      </c>
      <c r="I70" s="34">
        <f t="shared" si="30"/>
        <v>55290</v>
      </c>
      <c r="J70" s="8">
        <v>55305</v>
      </c>
      <c r="K70" s="22">
        <f t="shared" si="22"/>
        <v>15</v>
      </c>
      <c r="L70" s="34" t="str">
        <f t="shared" si="31"/>
        <v/>
      </c>
      <c r="M70" s="8"/>
      <c r="N70" s="22" t="str">
        <f t="shared" si="23"/>
        <v/>
      </c>
      <c r="O70" s="34">
        <f t="shared" si="32"/>
        <v>5787</v>
      </c>
      <c r="P70" s="8">
        <v>5789</v>
      </c>
      <c r="Q70" s="22">
        <f t="shared" si="24"/>
        <v>2</v>
      </c>
      <c r="R70" s="34">
        <f t="shared" si="33"/>
        <v>6705.8</v>
      </c>
      <c r="S70" s="8">
        <v>6706.1</v>
      </c>
      <c r="T70" s="22">
        <f t="shared" si="25"/>
        <v>0.3000000000001819</v>
      </c>
      <c r="U70" s="22">
        <f t="shared" si="26"/>
        <v>40</v>
      </c>
      <c r="V70" s="22">
        <f t="shared" si="34"/>
        <v>32</v>
      </c>
      <c r="W70" s="22">
        <f t="shared" si="27"/>
        <v>2.3000000000001819</v>
      </c>
      <c r="X70" s="22">
        <f t="shared" si="35"/>
        <v>294</v>
      </c>
      <c r="Y70" s="22">
        <f t="shared" si="36"/>
        <v>252</v>
      </c>
      <c r="Z70" s="22">
        <f t="shared" si="37"/>
        <v>17.200000000000728</v>
      </c>
      <c r="AA70" s="29"/>
    </row>
    <row r="71" spans="1:27" ht="18" customHeight="1" x14ac:dyDescent="0.35">
      <c r="A71" s="69">
        <f>'Energy - Master'!A70</f>
        <v>46090</v>
      </c>
      <c r="B71" s="24" t="str">
        <f t="shared" si="19"/>
        <v>Mar-2026</v>
      </c>
      <c r="C71" s="34">
        <f t="shared" si="28"/>
        <v>97273</v>
      </c>
      <c r="D71" s="8">
        <v>97320</v>
      </c>
      <c r="E71" s="22">
        <f t="shared" si="20"/>
        <v>47</v>
      </c>
      <c r="F71" s="34">
        <f t="shared" si="29"/>
        <v>27960</v>
      </c>
      <c r="G71" s="8">
        <v>27975</v>
      </c>
      <c r="H71" s="22">
        <f t="shared" si="21"/>
        <v>15</v>
      </c>
      <c r="I71" s="34">
        <f t="shared" si="30"/>
        <v>55305</v>
      </c>
      <c r="J71" s="8">
        <v>55330</v>
      </c>
      <c r="K71" s="22">
        <f t="shared" si="22"/>
        <v>25</v>
      </c>
      <c r="L71" s="34" t="str">
        <f t="shared" si="31"/>
        <v/>
      </c>
      <c r="M71" s="8"/>
      <c r="N71" s="22" t="str">
        <f t="shared" si="23"/>
        <v/>
      </c>
      <c r="O71" s="34">
        <f t="shared" si="32"/>
        <v>5789</v>
      </c>
      <c r="P71" s="8">
        <v>5792</v>
      </c>
      <c r="Q71" s="22">
        <f t="shared" si="24"/>
        <v>3</v>
      </c>
      <c r="R71" s="34">
        <f t="shared" si="33"/>
        <v>6706.1</v>
      </c>
      <c r="S71" s="8">
        <v>6706.5</v>
      </c>
      <c r="T71" s="22">
        <f t="shared" si="25"/>
        <v>0.3999999999996362</v>
      </c>
      <c r="U71" s="22">
        <f t="shared" si="26"/>
        <v>47</v>
      </c>
      <c r="V71" s="22">
        <f t="shared" si="34"/>
        <v>40</v>
      </c>
      <c r="W71" s="22">
        <f t="shared" si="27"/>
        <v>3.3999999999996362</v>
      </c>
      <c r="X71" s="22">
        <f t="shared" si="35"/>
        <v>341</v>
      </c>
      <c r="Y71" s="22">
        <f t="shared" si="36"/>
        <v>292</v>
      </c>
      <c r="Z71" s="22">
        <f t="shared" si="37"/>
        <v>20.600000000000364</v>
      </c>
      <c r="AA71" s="29"/>
    </row>
    <row r="72" spans="1:27" ht="18" customHeight="1" x14ac:dyDescent="0.35">
      <c r="A72" s="69">
        <f>'Energy - Master'!A71</f>
        <v>46091</v>
      </c>
      <c r="B72" s="24" t="str">
        <f t="shared" si="19"/>
        <v>Mar-2026</v>
      </c>
      <c r="C72" s="34">
        <f t="shared" si="28"/>
        <v>97320</v>
      </c>
      <c r="D72" s="8">
        <v>97365</v>
      </c>
      <c r="E72" s="22">
        <f t="shared" si="20"/>
        <v>45</v>
      </c>
      <c r="F72" s="34">
        <f t="shared" si="29"/>
        <v>27975</v>
      </c>
      <c r="G72" s="8">
        <v>27985</v>
      </c>
      <c r="H72" s="22">
        <f t="shared" si="21"/>
        <v>10</v>
      </c>
      <c r="I72" s="34">
        <f t="shared" si="30"/>
        <v>55330</v>
      </c>
      <c r="J72" s="8">
        <v>55360</v>
      </c>
      <c r="K72" s="22">
        <f t="shared" si="22"/>
        <v>30</v>
      </c>
      <c r="L72" s="34" t="str">
        <f t="shared" si="31"/>
        <v/>
      </c>
      <c r="M72" s="8"/>
      <c r="N72" s="22" t="str">
        <f t="shared" si="23"/>
        <v/>
      </c>
      <c r="O72" s="34">
        <f t="shared" si="32"/>
        <v>5792</v>
      </c>
      <c r="P72" s="8">
        <v>5794</v>
      </c>
      <c r="Q72" s="22">
        <f t="shared" si="24"/>
        <v>2</v>
      </c>
      <c r="R72" s="34">
        <f t="shared" si="33"/>
        <v>6706.5</v>
      </c>
      <c r="S72" s="8">
        <v>6706.9</v>
      </c>
      <c r="T72" s="22">
        <f t="shared" si="25"/>
        <v>0.3999999999996362</v>
      </c>
      <c r="U72" s="22">
        <f t="shared" si="26"/>
        <v>45</v>
      </c>
      <c r="V72" s="22">
        <f t="shared" si="34"/>
        <v>40</v>
      </c>
      <c r="W72" s="22">
        <f t="shared" si="27"/>
        <v>2.3999999999996362</v>
      </c>
      <c r="X72" s="22">
        <f t="shared" si="35"/>
        <v>386</v>
      </c>
      <c r="Y72" s="22">
        <f t="shared" si="36"/>
        <v>332</v>
      </c>
      <c r="Z72" s="22">
        <f t="shared" si="37"/>
        <v>23</v>
      </c>
      <c r="AA72" s="29"/>
    </row>
    <row r="73" spans="1:27" ht="18" customHeight="1" x14ac:dyDescent="0.35">
      <c r="A73" s="69">
        <f>'Energy - Master'!A72</f>
        <v>46092</v>
      </c>
      <c r="B73" s="24" t="str">
        <f t="shared" si="19"/>
        <v>Mar-2026</v>
      </c>
      <c r="C73" s="34">
        <f t="shared" si="28"/>
        <v>97365</v>
      </c>
      <c r="D73" s="8">
        <v>97411</v>
      </c>
      <c r="E73" s="22">
        <f t="shared" si="20"/>
        <v>46</v>
      </c>
      <c r="F73" s="34">
        <f t="shared" si="29"/>
        <v>27985</v>
      </c>
      <c r="G73" s="8">
        <v>27995</v>
      </c>
      <c r="H73" s="22">
        <f t="shared" si="21"/>
        <v>10</v>
      </c>
      <c r="I73" s="34">
        <f t="shared" si="30"/>
        <v>55360</v>
      </c>
      <c r="J73" s="8">
        <v>55391</v>
      </c>
      <c r="K73" s="22">
        <f t="shared" si="22"/>
        <v>31</v>
      </c>
      <c r="L73" s="34" t="str">
        <f t="shared" si="31"/>
        <v/>
      </c>
      <c r="M73" s="8"/>
      <c r="N73" s="22" t="str">
        <f t="shared" si="23"/>
        <v/>
      </c>
      <c r="O73" s="34">
        <f t="shared" si="32"/>
        <v>5794</v>
      </c>
      <c r="P73" s="8">
        <v>5796</v>
      </c>
      <c r="Q73" s="22">
        <f t="shared" si="24"/>
        <v>2</v>
      </c>
      <c r="R73" s="34">
        <f t="shared" si="33"/>
        <v>6706.9</v>
      </c>
      <c r="S73" s="8">
        <v>6707</v>
      </c>
      <c r="T73" s="22">
        <f t="shared" si="25"/>
        <v>0.1000000000003638</v>
      </c>
      <c r="U73" s="22">
        <f t="shared" si="26"/>
        <v>46</v>
      </c>
      <c r="V73" s="22">
        <f t="shared" si="34"/>
        <v>41</v>
      </c>
      <c r="W73" s="22">
        <f t="shared" si="27"/>
        <v>2.1000000000003638</v>
      </c>
      <c r="X73" s="22">
        <f t="shared" si="35"/>
        <v>432</v>
      </c>
      <c r="Y73" s="22">
        <f t="shared" si="36"/>
        <v>373</v>
      </c>
      <c r="Z73" s="22">
        <f t="shared" si="37"/>
        <v>25.100000000000364</v>
      </c>
      <c r="AA73" s="29"/>
    </row>
    <row r="74" spans="1:27" ht="18" customHeight="1" x14ac:dyDescent="0.35">
      <c r="A74" s="69">
        <f>'Energy - Master'!A73</f>
        <v>46093</v>
      </c>
      <c r="B74" s="24" t="str">
        <f t="shared" si="19"/>
        <v>Mar-2026</v>
      </c>
      <c r="C74" s="34">
        <f t="shared" si="28"/>
        <v>97411</v>
      </c>
      <c r="D74" s="8">
        <v>97460</v>
      </c>
      <c r="E74" s="22">
        <f t="shared" si="20"/>
        <v>49</v>
      </c>
      <c r="F74" s="34">
        <f t="shared" si="29"/>
        <v>27995</v>
      </c>
      <c r="G74" s="8">
        <v>28010</v>
      </c>
      <c r="H74" s="22">
        <f t="shared" si="21"/>
        <v>15</v>
      </c>
      <c r="I74" s="34">
        <f t="shared" si="30"/>
        <v>55391</v>
      </c>
      <c r="J74" s="8">
        <v>55420</v>
      </c>
      <c r="K74" s="22">
        <f t="shared" si="22"/>
        <v>29</v>
      </c>
      <c r="L74" s="34" t="str">
        <f t="shared" si="31"/>
        <v/>
      </c>
      <c r="M74" s="8"/>
      <c r="N74" s="22" t="str">
        <f t="shared" si="23"/>
        <v/>
      </c>
      <c r="O74" s="34">
        <f t="shared" si="32"/>
        <v>5796</v>
      </c>
      <c r="P74" s="8">
        <v>5798</v>
      </c>
      <c r="Q74" s="22">
        <f t="shared" si="24"/>
        <v>2</v>
      </c>
      <c r="R74" s="34">
        <f t="shared" si="33"/>
        <v>6707</v>
      </c>
      <c r="S74" s="8">
        <v>6707.6</v>
      </c>
      <c r="T74" s="22">
        <f t="shared" si="25"/>
        <v>0.6000000000003638</v>
      </c>
      <c r="U74" s="22">
        <f t="shared" si="26"/>
        <v>49</v>
      </c>
      <c r="V74" s="22">
        <f t="shared" si="34"/>
        <v>44</v>
      </c>
      <c r="W74" s="22">
        <f t="shared" si="27"/>
        <v>2.6000000000003638</v>
      </c>
      <c r="X74" s="22">
        <f t="shared" si="35"/>
        <v>481</v>
      </c>
      <c r="Y74" s="22">
        <f t="shared" si="36"/>
        <v>417</v>
      </c>
      <c r="Z74" s="22">
        <f t="shared" si="37"/>
        <v>27.700000000000728</v>
      </c>
      <c r="AA74" s="29"/>
    </row>
    <row r="75" spans="1:27" ht="18" customHeight="1" x14ac:dyDescent="0.35">
      <c r="A75" s="69">
        <f>'Energy - Master'!A74</f>
        <v>46094</v>
      </c>
      <c r="B75" s="24" t="str">
        <f t="shared" si="19"/>
        <v>Mar-2026</v>
      </c>
      <c r="C75" s="34">
        <f t="shared" si="28"/>
        <v>97460</v>
      </c>
      <c r="D75" s="8">
        <v>97500</v>
      </c>
      <c r="E75" s="22">
        <f t="shared" si="20"/>
        <v>40</v>
      </c>
      <c r="F75" s="34">
        <f t="shared" si="29"/>
        <v>28010</v>
      </c>
      <c r="G75" s="8">
        <v>28025</v>
      </c>
      <c r="H75" s="22">
        <f t="shared" si="21"/>
        <v>15</v>
      </c>
      <c r="I75" s="34">
        <f t="shared" si="30"/>
        <v>55420</v>
      </c>
      <c r="J75" s="8">
        <v>55440</v>
      </c>
      <c r="K75" s="22">
        <f t="shared" si="22"/>
        <v>20</v>
      </c>
      <c r="L75" s="34" t="str">
        <f t="shared" si="31"/>
        <v/>
      </c>
      <c r="M75" s="8"/>
      <c r="N75" s="22" t="str">
        <f t="shared" si="23"/>
        <v/>
      </c>
      <c r="O75" s="34">
        <f t="shared" si="32"/>
        <v>5798</v>
      </c>
      <c r="P75" s="8">
        <v>5800</v>
      </c>
      <c r="Q75" s="22">
        <f t="shared" si="24"/>
        <v>2</v>
      </c>
      <c r="R75" s="34">
        <f t="shared" si="33"/>
        <v>6707.6</v>
      </c>
      <c r="S75" s="8">
        <v>6707.9</v>
      </c>
      <c r="T75" s="22">
        <f t="shared" si="25"/>
        <v>0.2999999999992724</v>
      </c>
      <c r="U75" s="22">
        <f t="shared" si="26"/>
        <v>40</v>
      </c>
      <c r="V75" s="22">
        <f t="shared" si="34"/>
        <v>35</v>
      </c>
      <c r="W75" s="22">
        <f t="shared" si="27"/>
        <v>2.2999999999992724</v>
      </c>
      <c r="X75" s="22">
        <f t="shared" si="35"/>
        <v>521</v>
      </c>
      <c r="Y75" s="22">
        <f t="shared" si="36"/>
        <v>452</v>
      </c>
      <c r="Z75" s="22">
        <f t="shared" si="37"/>
        <v>30</v>
      </c>
      <c r="AA75" s="29"/>
    </row>
    <row r="76" spans="1:27" ht="18" customHeight="1" x14ac:dyDescent="0.35">
      <c r="A76" s="69">
        <f>'Energy - Master'!A75</f>
        <v>46095</v>
      </c>
      <c r="B76" s="24" t="str">
        <f t="shared" si="19"/>
        <v>Mar-2026</v>
      </c>
      <c r="C76" s="34">
        <f t="shared" si="28"/>
        <v>97500</v>
      </c>
      <c r="D76" s="8">
        <v>97549</v>
      </c>
      <c r="E76" s="22">
        <f t="shared" si="20"/>
        <v>49</v>
      </c>
      <c r="F76" s="34">
        <f t="shared" si="29"/>
        <v>28025</v>
      </c>
      <c r="G76" s="8">
        <v>28040</v>
      </c>
      <c r="H76" s="22">
        <f t="shared" si="21"/>
        <v>15</v>
      </c>
      <c r="I76" s="34">
        <f t="shared" si="30"/>
        <v>55440</v>
      </c>
      <c r="J76" s="8">
        <v>55470</v>
      </c>
      <c r="K76" s="22">
        <f t="shared" si="22"/>
        <v>30</v>
      </c>
      <c r="L76" s="34" t="str">
        <f t="shared" si="31"/>
        <v/>
      </c>
      <c r="M76" s="8"/>
      <c r="N76" s="22" t="str">
        <f t="shared" si="23"/>
        <v/>
      </c>
      <c r="O76" s="34">
        <f t="shared" si="32"/>
        <v>5800</v>
      </c>
      <c r="P76" s="8">
        <v>5802</v>
      </c>
      <c r="Q76" s="22">
        <f t="shared" si="24"/>
        <v>2</v>
      </c>
      <c r="R76" s="34">
        <f t="shared" si="33"/>
        <v>6707.9</v>
      </c>
      <c r="S76" s="8">
        <v>6708.2</v>
      </c>
      <c r="T76" s="22">
        <f t="shared" si="25"/>
        <v>0.3000000000001819</v>
      </c>
      <c r="U76" s="22">
        <f t="shared" si="26"/>
        <v>49</v>
      </c>
      <c r="V76" s="22">
        <f t="shared" si="34"/>
        <v>45</v>
      </c>
      <c r="W76" s="22">
        <f t="shared" si="27"/>
        <v>2.3000000000001819</v>
      </c>
      <c r="X76" s="22">
        <f t="shared" si="35"/>
        <v>570</v>
      </c>
      <c r="Y76" s="22">
        <f t="shared" si="36"/>
        <v>497</v>
      </c>
      <c r="Z76" s="22">
        <f t="shared" si="37"/>
        <v>32.300000000000182</v>
      </c>
      <c r="AA76" s="29"/>
    </row>
    <row r="77" spans="1:27" ht="18" customHeight="1" x14ac:dyDescent="0.35">
      <c r="A77" s="69">
        <f>'Energy - Master'!A76</f>
        <v>46096</v>
      </c>
      <c r="B77" s="24" t="str">
        <f t="shared" si="19"/>
        <v>Mar-2026</v>
      </c>
      <c r="C77" s="34">
        <f t="shared" si="28"/>
        <v>97549</v>
      </c>
      <c r="D77" s="8">
        <v>97599</v>
      </c>
      <c r="E77" s="22">
        <f t="shared" si="20"/>
        <v>50</v>
      </c>
      <c r="F77" s="34">
        <f t="shared" si="29"/>
        <v>28040</v>
      </c>
      <c r="G77" s="8">
        <v>28065</v>
      </c>
      <c r="H77" s="22">
        <f t="shared" si="21"/>
        <v>25</v>
      </c>
      <c r="I77" s="34">
        <f t="shared" si="30"/>
        <v>55470</v>
      </c>
      <c r="J77" s="8">
        <v>55490</v>
      </c>
      <c r="K77" s="22">
        <f t="shared" si="22"/>
        <v>20</v>
      </c>
      <c r="L77" s="34" t="str">
        <f t="shared" si="31"/>
        <v/>
      </c>
      <c r="M77" s="8"/>
      <c r="N77" s="22" t="str">
        <f t="shared" si="23"/>
        <v/>
      </c>
      <c r="O77" s="34">
        <f t="shared" si="32"/>
        <v>5802</v>
      </c>
      <c r="P77" s="8">
        <v>5804</v>
      </c>
      <c r="Q77" s="22">
        <f t="shared" si="24"/>
        <v>2</v>
      </c>
      <c r="R77" s="34">
        <f t="shared" si="33"/>
        <v>6708.2</v>
      </c>
      <c r="S77" s="8">
        <v>6708.5</v>
      </c>
      <c r="T77" s="22">
        <f t="shared" si="25"/>
        <v>0.3000000000001819</v>
      </c>
      <c r="U77" s="22">
        <f t="shared" si="26"/>
        <v>50</v>
      </c>
      <c r="V77" s="22">
        <f t="shared" si="34"/>
        <v>45</v>
      </c>
      <c r="W77" s="22">
        <f t="shared" si="27"/>
        <v>2.3000000000001819</v>
      </c>
      <c r="X77" s="22">
        <f t="shared" si="35"/>
        <v>620</v>
      </c>
      <c r="Y77" s="22">
        <f t="shared" si="36"/>
        <v>542</v>
      </c>
      <c r="Z77" s="22">
        <f t="shared" si="37"/>
        <v>34.600000000000364</v>
      </c>
      <c r="AA77" s="29"/>
    </row>
    <row r="78" spans="1:27" ht="18" customHeight="1" x14ac:dyDescent="0.35">
      <c r="A78" s="69">
        <f>'Energy - Master'!A77</f>
        <v>46097</v>
      </c>
      <c r="B78" s="24" t="str">
        <f t="shared" si="19"/>
        <v>Mar-2026</v>
      </c>
      <c r="C78" s="34">
        <f t="shared" si="28"/>
        <v>97599</v>
      </c>
      <c r="D78" s="8">
        <v>97644</v>
      </c>
      <c r="E78" s="22">
        <f t="shared" si="20"/>
        <v>45</v>
      </c>
      <c r="F78" s="34">
        <f t="shared" si="29"/>
        <v>28065</v>
      </c>
      <c r="G78" s="8">
        <v>28080</v>
      </c>
      <c r="H78" s="22">
        <f t="shared" si="21"/>
        <v>15</v>
      </c>
      <c r="I78" s="34">
        <f t="shared" si="30"/>
        <v>55490</v>
      </c>
      <c r="J78" s="8">
        <v>55514</v>
      </c>
      <c r="K78" s="22">
        <f t="shared" si="22"/>
        <v>24</v>
      </c>
      <c r="L78" s="34" t="str">
        <f t="shared" si="31"/>
        <v/>
      </c>
      <c r="M78" s="8"/>
      <c r="N78" s="22" t="str">
        <f t="shared" si="23"/>
        <v/>
      </c>
      <c r="O78" s="34">
        <f t="shared" si="32"/>
        <v>5804</v>
      </c>
      <c r="P78" s="8">
        <v>5806</v>
      </c>
      <c r="Q78" s="22">
        <f t="shared" si="24"/>
        <v>2</v>
      </c>
      <c r="R78" s="34">
        <f t="shared" si="33"/>
        <v>6708.5</v>
      </c>
      <c r="S78" s="8">
        <v>6708.8</v>
      </c>
      <c r="T78" s="22">
        <f t="shared" si="25"/>
        <v>0.3000000000001819</v>
      </c>
      <c r="U78" s="22">
        <f t="shared" si="26"/>
        <v>45</v>
      </c>
      <c r="V78" s="22">
        <f t="shared" si="34"/>
        <v>39</v>
      </c>
      <c r="W78" s="22">
        <f t="shared" si="27"/>
        <v>2.3000000000001819</v>
      </c>
      <c r="X78" s="22">
        <f t="shared" si="35"/>
        <v>665</v>
      </c>
      <c r="Y78" s="22">
        <f t="shared" si="36"/>
        <v>581</v>
      </c>
      <c r="Z78" s="22">
        <f t="shared" si="37"/>
        <v>36.900000000000546</v>
      </c>
      <c r="AA78" s="29"/>
    </row>
    <row r="79" spans="1:27" ht="18" customHeight="1" x14ac:dyDescent="0.35">
      <c r="A79" s="69">
        <f>'Energy - Master'!A78</f>
        <v>46098</v>
      </c>
      <c r="B79" s="24" t="str">
        <f t="shared" si="19"/>
        <v>Mar-2026</v>
      </c>
      <c r="C79" s="34">
        <f t="shared" si="28"/>
        <v>97644</v>
      </c>
      <c r="D79" s="8">
        <v>97690</v>
      </c>
      <c r="E79" s="22">
        <f t="shared" si="20"/>
        <v>46</v>
      </c>
      <c r="F79" s="34">
        <f t="shared" si="29"/>
        <v>28080</v>
      </c>
      <c r="G79" s="8">
        <v>28095</v>
      </c>
      <c r="H79" s="22">
        <f t="shared" si="21"/>
        <v>15</v>
      </c>
      <c r="I79" s="34">
        <f t="shared" si="30"/>
        <v>55514</v>
      </c>
      <c r="J79" s="8">
        <v>55540</v>
      </c>
      <c r="K79" s="22">
        <f t="shared" si="22"/>
        <v>26</v>
      </c>
      <c r="L79" s="34" t="str">
        <f t="shared" si="31"/>
        <v/>
      </c>
      <c r="M79" s="8"/>
      <c r="N79" s="22" t="str">
        <f t="shared" si="23"/>
        <v/>
      </c>
      <c r="O79" s="34">
        <f t="shared" si="32"/>
        <v>5806</v>
      </c>
      <c r="P79" s="8">
        <v>5809</v>
      </c>
      <c r="Q79" s="22">
        <f t="shared" si="24"/>
        <v>3</v>
      </c>
      <c r="R79" s="34">
        <f t="shared" si="33"/>
        <v>6708.8</v>
      </c>
      <c r="S79" s="8">
        <v>6709.2</v>
      </c>
      <c r="T79" s="22">
        <f t="shared" si="25"/>
        <v>0.3999999999996362</v>
      </c>
      <c r="U79" s="22">
        <f t="shared" si="26"/>
        <v>46</v>
      </c>
      <c r="V79" s="22">
        <f t="shared" si="34"/>
        <v>41</v>
      </c>
      <c r="W79" s="22">
        <f t="shared" si="27"/>
        <v>3.3999999999996362</v>
      </c>
      <c r="X79" s="22">
        <f t="shared" si="35"/>
        <v>711</v>
      </c>
      <c r="Y79" s="22">
        <f t="shared" si="36"/>
        <v>622</v>
      </c>
      <c r="Z79" s="22">
        <f t="shared" si="37"/>
        <v>40.300000000000182</v>
      </c>
      <c r="AA79" s="29"/>
    </row>
    <row r="80" spans="1:27" ht="18" customHeight="1" x14ac:dyDescent="0.35">
      <c r="A80" s="69">
        <f>'Energy - Master'!A79</f>
        <v>46099</v>
      </c>
      <c r="B80" s="24" t="str">
        <f t="shared" si="19"/>
        <v>Mar-2026</v>
      </c>
      <c r="C80" s="34">
        <f t="shared" si="28"/>
        <v>97690</v>
      </c>
      <c r="D80" s="8">
        <v>97740</v>
      </c>
      <c r="E80" s="22">
        <f t="shared" si="20"/>
        <v>50</v>
      </c>
      <c r="F80" s="34">
        <f t="shared" si="29"/>
        <v>28095</v>
      </c>
      <c r="G80" s="8">
        <v>28110</v>
      </c>
      <c r="H80" s="22">
        <f t="shared" si="21"/>
        <v>15</v>
      </c>
      <c r="I80" s="34">
        <f t="shared" si="30"/>
        <v>55540</v>
      </c>
      <c r="J80" s="8">
        <v>55570</v>
      </c>
      <c r="K80" s="22">
        <f t="shared" si="22"/>
        <v>30</v>
      </c>
      <c r="L80" s="34" t="str">
        <f t="shared" si="31"/>
        <v/>
      </c>
      <c r="M80" s="8"/>
      <c r="N80" s="22" t="str">
        <f t="shared" si="23"/>
        <v/>
      </c>
      <c r="O80" s="34">
        <f t="shared" si="32"/>
        <v>5809</v>
      </c>
      <c r="P80" s="8">
        <v>5811</v>
      </c>
      <c r="Q80" s="22">
        <f t="shared" si="24"/>
        <v>2</v>
      </c>
      <c r="R80" s="34">
        <f t="shared" si="33"/>
        <v>6709.2</v>
      </c>
      <c r="S80" s="8">
        <v>6709.6</v>
      </c>
      <c r="T80" s="22">
        <f t="shared" si="25"/>
        <v>0.4000000000005457</v>
      </c>
      <c r="U80" s="22">
        <f t="shared" si="26"/>
        <v>50</v>
      </c>
      <c r="V80" s="22">
        <f t="shared" si="34"/>
        <v>45</v>
      </c>
      <c r="W80" s="22">
        <f t="shared" si="27"/>
        <v>2.4000000000005457</v>
      </c>
      <c r="X80" s="22">
        <f t="shared" si="35"/>
        <v>761</v>
      </c>
      <c r="Y80" s="22">
        <f t="shared" si="36"/>
        <v>667</v>
      </c>
      <c r="Z80" s="22">
        <f t="shared" si="37"/>
        <v>42.700000000000728</v>
      </c>
      <c r="AA80" s="29"/>
    </row>
    <row r="81" spans="1:27" ht="18" customHeight="1" x14ac:dyDescent="0.35">
      <c r="A81" s="69">
        <f>'Energy - Master'!A80</f>
        <v>46100</v>
      </c>
      <c r="B81" s="24" t="str">
        <f t="shared" si="19"/>
        <v>Mar-2026</v>
      </c>
      <c r="C81" s="34">
        <f t="shared" si="28"/>
        <v>97740</v>
      </c>
      <c r="D81" s="8">
        <v>97785</v>
      </c>
      <c r="E81" s="22">
        <f t="shared" si="20"/>
        <v>45</v>
      </c>
      <c r="F81" s="34">
        <f t="shared" si="29"/>
        <v>28110</v>
      </c>
      <c r="G81" s="8">
        <v>28125</v>
      </c>
      <c r="H81" s="22">
        <f t="shared" si="21"/>
        <v>15</v>
      </c>
      <c r="I81" s="34">
        <f t="shared" si="30"/>
        <v>55570</v>
      </c>
      <c r="J81" s="8">
        <v>55595</v>
      </c>
      <c r="K81" s="22">
        <f t="shared" si="22"/>
        <v>25</v>
      </c>
      <c r="L81" s="34" t="str">
        <f t="shared" si="31"/>
        <v/>
      </c>
      <c r="M81" s="8"/>
      <c r="N81" s="22" t="str">
        <f t="shared" si="23"/>
        <v/>
      </c>
      <c r="O81" s="34">
        <f t="shared" si="32"/>
        <v>5811</v>
      </c>
      <c r="P81" s="8">
        <v>5814</v>
      </c>
      <c r="Q81" s="22">
        <f t="shared" si="24"/>
        <v>3</v>
      </c>
      <c r="R81" s="34">
        <f t="shared" si="33"/>
        <v>6709.6</v>
      </c>
      <c r="S81" s="8">
        <v>6709.9</v>
      </c>
      <c r="T81" s="22">
        <f t="shared" si="25"/>
        <v>0.2999999999992724</v>
      </c>
      <c r="U81" s="22">
        <f t="shared" si="26"/>
        <v>45</v>
      </c>
      <c r="V81" s="22">
        <f t="shared" si="34"/>
        <v>40</v>
      </c>
      <c r="W81" s="22">
        <f t="shared" si="27"/>
        <v>3.2999999999992724</v>
      </c>
      <c r="X81" s="22">
        <f t="shared" si="35"/>
        <v>806</v>
      </c>
      <c r="Y81" s="22">
        <f t="shared" si="36"/>
        <v>707</v>
      </c>
      <c r="Z81" s="22">
        <f t="shared" si="37"/>
        <v>46</v>
      </c>
      <c r="AA81" s="29"/>
    </row>
    <row r="82" spans="1:27" ht="18" customHeight="1" x14ac:dyDescent="0.35">
      <c r="A82" s="69">
        <f>'Energy - Master'!A81</f>
        <v>46101</v>
      </c>
      <c r="B82" s="24" t="str">
        <f t="shared" si="19"/>
        <v>Mar-2026</v>
      </c>
      <c r="C82" s="34">
        <f t="shared" si="28"/>
        <v>97785</v>
      </c>
      <c r="D82" s="8">
        <v>97825</v>
      </c>
      <c r="E82" s="22">
        <f t="shared" si="20"/>
        <v>40</v>
      </c>
      <c r="F82" s="34">
        <f t="shared" si="29"/>
        <v>28125</v>
      </c>
      <c r="G82" s="8">
        <v>28135</v>
      </c>
      <c r="H82" s="22">
        <f t="shared" si="21"/>
        <v>10</v>
      </c>
      <c r="I82" s="34">
        <f t="shared" si="30"/>
        <v>55595</v>
      </c>
      <c r="J82" s="8">
        <v>55620</v>
      </c>
      <c r="K82" s="22">
        <f t="shared" si="22"/>
        <v>25</v>
      </c>
      <c r="L82" s="34" t="str">
        <f t="shared" si="31"/>
        <v/>
      </c>
      <c r="M82" s="8"/>
      <c r="N82" s="22" t="str">
        <f t="shared" si="23"/>
        <v/>
      </c>
      <c r="O82" s="34">
        <f t="shared" si="32"/>
        <v>5814</v>
      </c>
      <c r="P82" s="8">
        <v>5816</v>
      </c>
      <c r="Q82" s="22">
        <f t="shared" si="24"/>
        <v>2</v>
      </c>
      <c r="R82" s="34">
        <f t="shared" si="33"/>
        <v>6709.9</v>
      </c>
      <c r="S82" s="8">
        <v>6710.3</v>
      </c>
      <c r="T82" s="22">
        <f t="shared" si="25"/>
        <v>0.4000000000005457</v>
      </c>
      <c r="U82" s="22">
        <f t="shared" si="26"/>
        <v>40</v>
      </c>
      <c r="V82" s="22">
        <f t="shared" si="34"/>
        <v>35</v>
      </c>
      <c r="W82" s="22">
        <f t="shared" si="27"/>
        <v>2.4000000000005457</v>
      </c>
      <c r="X82" s="22">
        <f t="shared" si="35"/>
        <v>846</v>
      </c>
      <c r="Y82" s="22">
        <f t="shared" si="36"/>
        <v>742</v>
      </c>
      <c r="Z82" s="22">
        <f t="shared" si="37"/>
        <v>48.400000000000546</v>
      </c>
      <c r="AA82" s="29"/>
    </row>
    <row r="83" spans="1:27" ht="18" customHeight="1" x14ac:dyDescent="0.35">
      <c r="A83" s="69">
        <f>'Energy - Master'!A82</f>
        <v>46102</v>
      </c>
      <c r="B83" s="24" t="str">
        <f t="shared" si="19"/>
        <v>Mar-2026</v>
      </c>
      <c r="C83" s="34">
        <f t="shared" si="28"/>
        <v>97825</v>
      </c>
      <c r="D83" s="8">
        <v>97877</v>
      </c>
      <c r="E83" s="22">
        <f t="shared" si="20"/>
        <v>52</v>
      </c>
      <c r="F83" s="34">
        <f t="shared" si="29"/>
        <v>28135</v>
      </c>
      <c r="G83" s="8">
        <v>28147</v>
      </c>
      <c r="H83" s="22">
        <f t="shared" si="21"/>
        <v>12</v>
      </c>
      <c r="I83" s="34">
        <f t="shared" si="30"/>
        <v>55620</v>
      </c>
      <c r="J83" s="8">
        <v>55655</v>
      </c>
      <c r="K83" s="22">
        <f t="shared" si="22"/>
        <v>35</v>
      </c>
      <c r="L83" s="34" t="str">
        <f t="shared" si="31"/>
        <v/>
      </c>
      <c r="M83" s="8"/>
      <c r="N83" s="22" t="str">
        <f t="shared" si="23"/>
        <v/>
      </c>
      <c r="O83" s="34">
        <f t="shared" si="32"/>
        <v>5816</v>
      </c>
      <c r="P83" s="8">
        <v>5819</v>
      </c>
      <c r="Q83" s="22">
        <f t="shared" si="24"/>
        <v>3</v>
      </c>
      <c r="R83" s="34">
        <f t="shared" si="33"/>
        <v>6710.3</v>
      </c>
      <c r="S83" s="8">
        <v>6710.6</v>
      </c>
      <c r="T83" s="22">
        <f t="shared" si="25"/>
        <v>0.3000000000001819</v>
      </c>
      <c r="U83" s="22">
        <f t="shared" si="26"/>
        <v>52</v>
      </c>
      <c r="V83" s="22">
        <f t="shared" si="34"/>
        <v>47</v>
      </c>
      <c r="W83" s="22">
        <f t="shared" si="27"/>
        <v>3.3000000000001819</v>
      </c>
      <c r="X83" s="22">
        <f t="shared" si="35"/>
        <v>898</v>
      </c>
      <c r="Y83" s="22">
        <f t="shared" si="36"/>
        <v>789</v>
      </c>
      <c r="Z83" s="22">
        <f t="shared" si="37"/>
        <v>51.700000000000728</v>
      </c>
      <c r="AA83" s="29"/>
    </row>
    <row r="84" spans="1:27" ht="18" customHeight="1" x14ac:dyDescent="0.35">
      <c r="A84" s="69">
        <f>'Energy - Master'!A83</f>
        <v>46103</v>
      </c>
      <c r="B84" s="24" t="str">
        <f t="shared" si="19"/>
        <v>Mar-2026</v>
      </c>
      <c r="C84" s="34">
        <f t="shared" si="28"/>
        <v>97877</v>
      </c>
      <c r="D84" s="8">
        <v>97920</v>
      </c>
      <c r="E84" s="22">
        <f t="shared" si="20"/>
        <v>43</v>
      </c>
      <c r="F84" s="34">
        <f t="shared" si="29"/>
        <v>28147</v>
      </c>
      <c r="G84" s="8">
        <v>28160</v>
      </c>
      <c r="H84" s="22">
        <f t="shared" si="21"/>
        <v>13</v>
      </c>
      <c r="I84" s="34">
        <f t="shared" si="30"/>
        <v>55655</v>
      </c>
      <c r="J84" s="8">
        <v>55680</v>
      </c>
      <c r="K84" s="22">
        <f t="shared" si="22"/>
        <v>25</v>
      </c>
      <c r="L84" s="34" t="str">
        <f t="shared" si="31"/>
        <v/>
      </c>
      <c r="M84" s="8"/>
      <c r="N84" s="22" t="str">
        <f t="shared" si="23"/>
        <v/>
      </c>
      <c r="O84" s="34">
        <f t="shared" si="32"/>
        <v>5819</v>
      </c>
      <c r="P84" s="8">
        <v>5821</v>
      </c>
      <c r="Q84" s="22">
        <f t="shared" si="24"/>
        <v>2</v>
      </c>
      <c r="R84" s="34">
        <f t="shared" si="33"/>
        <v>6710.6</v>
      </c>
      <c r="S84" s="8">
        <v>6711</v>
      </c>
      <c r="T84" s="22">
        <f t="shared" si="25"/>
        <v>0.3999999999996362</v>
      </c>
      <c r="U84" s="22">
        <f t="shared" si="26"/>
        <v>43</v>
      </c>
      <c r="V84" s="22">
        <f t="shared" si="34"/>
        <v>38</v>
      </c>
      <c r="W84" s="22">
        <f t="shared" si="27"/>
        <v>2.3999999999996362</v>
      </c>
      <c r="X84" s="22">
        <f t="shared" si="35"/>
        <v>941</v>
      </c>
      <c r="Y84" s="22">
        <f t="shared" si="36"/>
        <v>827</v>
      </c>
      <c r="Z84" s="22">
        <f t="shared" si="37"/>
        <v>54.100000000000364</v>
      </c>
      <c r="AA84" s="29"/>
    </row>
    <row r="85" spans="1:27" ht="18" customHeight="1" x14ac:dyDescent="0.35">
      <c r="A85" s="69">
        <f>'Energy - Master'!A84</f>
        <v>46104</v>
      </c>
      <c r="B85" s="24" t="str">
        <f t="shared" si="19"/>
        <v>Mar-2026</v>
      </c>
      <c r="C85" s="34">
        <f t="shared" si="28"/>
        <v>97920</v>
      </c>
      <c r="D85" s="8">
        <v>97962</v>
      </c>
      <c r="E85" s="22">
        <f t="shared" si="20"/>
        <v>42</v>
      </c>
      <c r="F85" s="34">
        <f t="shared" si="29"/>
        <v>28160</v>
      </c>
      <c r="G85" s="8">
        <v>28178</v>
      </c>
      <c r="H85" s="22">
        <f t="shared" si="21"/>
        <v>18</v>
      </c>
      <c r="I85" s="34">
        <f t="shared" si="30"/>
        <v>55680</v>
      </c>
      <c r="J85" s="8">
        <v>55700</v>
      </c>
      <c r="K85" s="22">
        <f t="shared" si="22"/>
        <v>20</v>
      </c>
      <c r="L85" s="34" t="str">
        <f t="shared" si="31"/>
        <v/>
      </c>
      <c r="M85" s="8"/>
      <c r="N85" s="22" t="str">
        <f t="shared" si="23"/>
        <v/>
      </c>
      <c r="O85" s="34">
        <f t="shared" si="32"/>
        <v>5821</v>
      </c>
      <c r="P85" s="8">
        <v>5823</v>
      </c>
      <c r="Q85" s="22">
        <f t="shared" si="24"/>
        <v>2</v>
      </c>
      <c r="R85" s="34">
        <f t="shared" si="33"/>
        <v>6711</v>
      </c>
      <c r="S85" s="8">
        <v>6711.3</v>
      </c>
      <c r="T85" s="22">
        <f t="shared" si="25"/>
        <v>0.3000000000001819</v>
      </c>
      <c r="U85" s="22">
        <f t="shared" si="26"/>
        <v>42</v>
      </c>
      <c r="V85" s="22">
        <f t="shared" si="34"/>
        <v>38</v>
      </c>
      <c r="W85" s="22">
        <f t="shared" si="27"/>
        <v>2.3000000000001819</v>
      </c>
      <c r="X85" s="22">
        <f t="shared" si="35"/>
        <v>983</v>
      </c>
      <c r="Y85" s="22">
        <f t="shared" si="36"/>
        <v>865</v>
      </c>
      <c r="Z85" s="22">
        <f t="shared" si="37"/>
        <v>56.400000000000546</v>
      </c>
      <c r="AA85" s="29"/>
    </row>
    <row r="86" spans="1:27" ht="18" customHeight="1" x14ac:dyDescent="0.35">
      <c r="A86" s="69">
        <f>'Energy - Master'!A85</f>
        <v>46105</v>
      </c>
      <c r="B86" s="24" t="str">
        <f t="shared" si="19"/>
        <v>Mar-2026</v>
      </c>
      <c r="C86" s="34">
        <f t="shared" si="28"/>
        <v>97962</v>
      </c>
      <c r="D86" s="8">
        <v>98016</v>
      </c>
      <c r="E86" s="22">
        <f t="shared" si="20"/>
        <v>54</v>
      </c>
      <c r="F86" s="34">
        <f t="shared" si="29"/>
        <v>28178</v>
      </c>
      <c r="G86" s="8">
        <v>28188</v>
      </c>
      <c r="H86" s="22">
        <f t="shared" si="21"/>
        <v>10</v>
      </c>
      <c r="I86" s="34">
        <f t="shared" si="30"/>
        <v>55700</v>
      </c>
      <c r="J86" s="8">
        <v>55725</v>
      </c>
      <c r="K86" s="22">
        <f t="shared" si="22"/>
        <v>25</v>
      </c>
      <c r="L86" s="34" t="str">
        <f t="shared" si="31"/>
        <v/>
      </c>
      <c r="M86" s="8"/>
      <c r="N86" s="22" t="str">
        <f t="shared" si="23"/>
        <v/>
      </c>
      <c r="O86" s="34">
        <f t="shared" si="32"/>
        <v>5823</v>
      </c>
      <c r="P86" s="8">
        <v>5825</v>
      </c>
      <c r="Q86" s="22">
        <f t="shared" si="24"/>
        <v>2</v>
      </c>
      <c r="R86" s="34">
        <f t="shared" si="33"/>
        <v>6711.3</v>
      </c>
      <c r="S86" s="8">
        <v>6711.6</v>
      </c>
      <c r="T86" s="22">
        <f t="shared" si="25"/>
        <v>0.3000000000001819</v>
      </c>
      <c r="U86" s="22">
        <f t="shared" si="26"/>
        <v>54</v>
      </c>
      <c r="V86" s="22">
        <f t="shared" si="34"/>
        <v>35</v>
      </c>
      <c r="W86" s="22">
        <f t="shared" si="27"/>
        <v>2.3000000000001819</v>
      </c>
      <c r="X86" s="22">
        <f t="shared" si="35"/>
        <v>1037</v>
      </c>
      <c r="Y86" s="22">
        <f t="shared" si="36"/>
        <v>900</v>
      </c>
      <c r="Z86" s="22">
        <f t="shared" si="37"/>
        <v>58.700000000000728</v>
      </c>
      <c r="AA86" s="29"/>
    </row>
    <row r="87" spans="1:27" ht="18" customHeight="1" x14ac:dyDescent="0.35">
      <c r="A87" s="69">
        <f>'Energy - Master'!A86</f>
        <v>46106</v>
      </c>
      <c r="B87" s="24" t="str">
        <f t="shared" si="19"/>
        <v>Mar-2026</v>
      </c>
      <c r="C87" s="34">
        <f t="shared" si="28"/>
        <v>98016</v>
      </c>
      <c r="D87" s="8">
        <v>98070</v>
      </c>
      <c r="E87" s="22">
        <f t="shared" si="20"/>
        <v>54</v>
      </c>
      <c r="F87" s="34">
        <f t="shared" si="29"/>
        <v>28188</v>
      </c>
      <c r="G87" s="8">
        <v>28198</v>
      </c>
      <c r="H87" s="22">
        <f t="shared" si="21"/>
        <v>10</v>
      </c>
      <c r="I87" s="34">
        <f t="shared" si="30"/>
        <v>55725</v>
      </c>
      <c r="J87" s="8">
        <v>55745</v>
      </c>
      <c r="K87" s="22">
        <f t="shared" si="22"/>
        <v>20</v>
      </c>
      <c r="L87" s="34" t="str">
        <f t="shared" si="31"/>
        <v/>
      </c>
      <c r="M87" s="8"/>
      <c r="N87" s="22" t="str">
        <f t="shared" si="23"/>
        <v/>
      </c>
      <c r="O87" s="34">
        <f t="shared" si="32"/>
        <v>5825</v>
      </c>
      <c r="P87" s="8">
        <v>5828</v>
      </c>
      <c r="Q87" s="22">
        <f t="shared" si="24"/>
        <v>3</v>
      </c>
      <c r="R87" s="34">
        <f t="shared" si="33"/>
        <v>6711.6</v>
      </c>
      <c r="S87" s="8">
        <v>6711.9</v>
      </c>
      <c r="T87" s="22">
        <f t="shared" si="25"/>
        <v>0.2999999999992724</v>
      </c>
      <c r="U87" s="22">
        <f t="shared" si="26"/>
        <v>54</v>
      </c>
      <c r="V87" s="22">
        <f t="shared" si="34"/>
        <v>30</v>
      </c>
      <c r="W87" s="22">
        <f t="shared" si="27"/>
        <v>3.2999999999992724</v>
      </c>
      <c r="X87" s="22">
        <f t="shared" si="35"/>
        <v>1091</v>
      </c>
      <c r="Y87" s="22">
        <f t="shared" si="36"/>
        <v>930</v>
      </c>
      <c r="Z87" s="22">
        <f t="shared" si="37"/>
        <v>62</v>
      </c>
      <c r="AA87" s="29"/>
    </row>
    <row r="88" spans="1:27" ht="18" customHeight="1" x14ac:dyDescent="0.35">
      <c r="A88" s="69">
        <f>'Energy - Master'!A87</f>
        <v>46107</v>
      </c>
      <c r="B88" s="24" t="str">
        <f t="shared" si="19"/>
        <v>Mar-2026</v>
      </c>
      <c r="C88" s="34">
        <f t="shared" si="28"/>
        <v>98070</v>
      </c>
      <c r="D88" s="8">
        <v>98115</v>
      </c>
      <c r="E88" s="22">
        <f t="shared" si="20"/>
        <v>45</v>
      </c>
      <c r="F88" s="34">
        <f t="shared" si="29"/>
        <v>28198</v>
      </c>
      <c r="G88" s="8">
        <v>28215</v>
      </c>
      <c r="H88" s="22">
        <f t="shared" si="21"/>
        <v>17</v>
      </c>
      <c r="I88" s="34">
        <f t="shared" si="30"/>
        <v>55745</v>
      </c>
      <c r="J88" s="8">
        <v>55770</v>
      </c>
      <c r="K88" s="22">
        <f t="shared" si="22"/>
        <v>25</v>
      </c>
      <c r="L88" s="34" t="str">
        <f t="shared" si="31"/>
        <v/>
      </c>
      <c r="M88" s="8"/>
      <c r="N88" s="22" t="str">
        <f t="shared" si="23"/>
        <v/>
      </c>
      <c r="O88" s="34">
        <f t="shared" si="32"/>
        <v>5828</v>
      </c>
      <c r="P88" s="8">
        <v>5830</v>
      </c>
      <c r="Q88" s="22">
        <f t="shared" si="24"/>
        <v>2</v>
      </c>
      <c r="R88" s="34">
        <f t="shared" si="33"/>
        <v>6711.9</v>
      </c>
      <c r="S88" s="8">
        <v>6712.3</v>
      </c>
      <c r="T88" s="22">
        <f t="shared" si="25"/>
        <v>0.4000000000005457</v>
      </c>
      <c r="U88" s="22">
        <f t="shared" si="26"/>
        <v>45</v>
      </c>
      <c r="V88" s="22">
        <f t="shared" si="34"/>
        <v>42</v>
      </c>
      <c r="W88" s="22">
        <f t="shared" si="27"/>
        <v>2.4000000000005457</v>
      </c>
      <c r="X88" s="22">
        <f t="shared" si="35"/>
        <v>1136</v>
      </c>
      <c r="Y88" s="22">
        <f t="shared" si="36"/>
        <v>972</v>
      </c>
      <c r="Z88" s="22">
        <f t="shared" si="37"/>
        <v>64.400000000000546</v>
      </c>
      <c r="AA88" s="29"/>
    </row>
    <row r="89" spans="1:27" ht="18" customHeight="1" x14ac:dyDescent="0.35">
      <c r="A89" s="69">
        <f>'Energy - Master'!A88</f>
        <v>46108</v>
      </c>
      <c r="B89" s="24" t="str">
        <f t="shared" si="19"/>
        <v>Mar-2026</v>
      </c>
      <c r="C89" s="34">
        <f t="shared" si="28"/>
        <v>98115</v>
      </c>
      <c r="D89" s="8">
        <v>98150</v>
      </c>
      <c r="E89" s="22">
        <f t="shared" si="20"/>
        <v>35</v>
      </c>
      <c r="F89" s="34">
        <f t="shared" si="29"/>
        <v>28215</v>
      </c>
      <c r="G89" s="8">
        <v>28225</v>
      </c>
      <c r="H89" s="22">
        <f t="shared" si="21"/>
        <v>10</v>
      </c>
      <c r="I89" s="34">
        <f t="shared" si="30"/>
        <v>55770</v>
      </c>
      <c r="J89" s="8">
        <v>55790</v>
      </c>
      <c r="K89" s="22">
        <f t="shared" si="22"/>
        <v>20</v>
      </c>
      <c r="L89" s="34" t="str">
        <f t="shared" si="31"/>
        <v/>
      </c>
      <c r="M89" s="8"/>
      <c r="N89" s="22" t="str">
        <f t="shared" si="23"/>
        <v/>
      </c>
      <c r="O89" s="34">
        <f t="shared" si="32"/>
        <v>5830</v>
      </c>
      <c r="P89" s="8">
        <v>5832</v>
      </c>
      <c r="Q89" s="22">
        <f t="shared" si="24"/>
        <v>2</v>
      </c>
      <c r="R89" s="34">
        <f t="shared" si="33"/>
        <v>6712.3</v>
      </c>
      <c r="S89" s="8">
        <v>6712.6</v>
      </c>
      <c r="T89" s="22">
        <f t="shared" si="25"/>
        <v>0.3000000000001819</v>
      </c>
      <c r="U89" s="22">
        <f t="shared" si="26"/>
        <v>35</v>
      </c>
      <c r="V89" s="22">
        <f t="shared" si="34"/>
        <v>30</v>
      </c>
      <c r="W89" s="22">
        <f t="shared" si="27"/>
        <v>2.3000000000001819</v>
      </c>
      <c r="X89" s="22">
        <f t="shared" si="35"/>
        <v>1171</v>
      </c>
      <c r="Y89" s="22">
        <f t="shared" si="36"/>
        <v>1002</v>
      </c>
      <c r="Z89" s="22">
        <f t="shared" si="37"/>
        <v>66.700000000000728</v>
      </c>
      <c r="AA89" s="29"/>
    </row>
    <row r="90" spans="1:27" ht="18" customHeight="1" x14ac:dyDescent="0.35">
      <c r="A90" s="69">
        <f>'Energy - Master'!A89</f>
        <v>46109</v>
      </c>
      <c r="B90" s="24" t="str">
        <f t="shared" si="19"/>
        <v>Mar-2026</v>
      </c>
      <c r="C90" s="34">
        <f t="shared" si="28"/>
        <v>98150</v>
      </c>
      <c r="D90" s="8">
        <v>98193</v>
      </c>
      <c r="E90" s="22">
        <f t="shared" si="20"/>
        <v>43</v>
      </c>
      <c r="F90" s="34">
        <f t="shared" si="29"/>
        <v>28225</v>
      </c>
      <c r="G90" s="8">
        <v>28237</v>
      </c>
      <c r="H90" s="22">
        <f t="shared" si="21"/>
        <v>12</v>
      </c>
      <c r="I90" s="34">
        <f t="shared" si="30"/>
        <v>55790</v>
      </c>
      <c r="J90" s="8">
        <v>55815</v>
      </c>
      <c r="K90" s="22">
        <f t="shared" si="22"/>
        <v>25</v>
      </c>
      <c r="L90" s="34" t="str">
        <f t="shared" si="31"/>
        <v/>
      </c>
      <c r="M90" s="8"/>
      <c r="N90" s="22" t="str">
        <f t="shared" si="23"/>
        <v/>
      </c>
      <c r="O90" s="34">
        <f t="shared" si="32"/>
        <v>5832</v>
      </c>
      <c r="P90" s="8">
        <v>5835</v>
      </c>
      <c r="Q90" s="22">
        <f t="shared" si="24"/>
        <v>3</v>
      </c>
      <c r="R90" s="34">
        <f t="shared" si="33"/>
        <v>6712.6</v>
      </c>
      <c r="S90" s="8">
        <v>6713</v>
      </c>
      <c r="T90" s="22">
        <f t="shared" si="25"/>
        <v>0.3999999999996362</v>
      </c>
      <c r="U90" s="22">
        <f t="shared" si="26"/>
        <v>43</v>
      </c>
      <c r="V90" s="22">
        <f t="shared" si="34"/>
        <v>37</v>
      </c>
      <c r="W90" s="22">
        <f t="shared" si="27"/>
        <v>3.3999999999996362</v>
      </c>
      <c r="X90" s="22">
        <f t="shared" si="35"/>
        <v>1214</v>
      </c>
      <c r="Y90" s="22">
        <f t="shared" si="36"/>
        <v>1039</v>
      </c>
      <c r="Z90" s="22">
        <f t="shared" si="37"/>
        <v>70.100000000000364</v>
      </c>
      <c r="AA90" s="29"/>
    </row>
    <row r="91" spans="1:27" ht="18" customHeight="1" x14ac:dyDescent="0.35">
      <c r="A91" s="69">
        <f>'Energy - Master'!A90</f>
        <v>46110</v>
      </c>
      <c r="B91" s="24" t="str">
        <f t="shared" si="19"/>
        <v>Mar-2026</v>
      </c>
      <c r="C91" s="34">
        <f t="shared" si="28"/>
        <v>98193</v>
      </c>
      <c r="D91" s="8">
        <v>98240</v>
      </c>
      <c r="E91" s="22">
        <f t="shared" si="20"/>
        <v>47</v>
      </c>
      <c r="F91" s="34">
        <f t="shared" si="29"/>
        <v>28237</v>
      </c>
      <c r="G91" s="8">
        <v>28255</v>
      </c>
      <c r="H91" s="22">
        <f t="shared" si="21"/>
        <v>18</v>
      </c>
      <c r="I91" s="34">
        <f t="shared" si="30"/>
        <v>55815</v>
      </c>
      <c r="J91" s="8">
        <v>55840</v>
      </c>
      <c r="K91" s="22">
        <f t="shared" si="22"/>
        <v>25</v>
      </c>
      <c r="L91" s="34" t="str">
        <f t="shared" si="31"/>
        <v/>
      </c>
      <c r="M91" s="8"/>
      <c r="N91" s="22" t="str">
        <f t="shared" si="23"/>
        <v/>
      </c>
      <c r="O91" s="34">
        <f t="shared" si="32"/>
        <v>5835</v>
      </c>
      <c r="P91" s="8">
        <v>5837</v>
      </c>
      <c r="Q91" s="22">
        <f t="shared" si="24"/>
        <v>2</v>
      </c>
      <c r="R91" s="34">
        <f t="shared" si="33"/>
        <v>6713</v>
      </c>
      <c r="S91" s="8">
        <v>6713.4</v>
      </c>
      <c r="T91" s="22">
        <f t="shared" si="25"/>
        <v>0.3999999999996362</v>
      </c>
      <c r="U91" s="22">
        <f t="shared" si="26"/>
        <v>47</v>
      </c>
      <c r="V91" s="22">
        <f t="shared" si="34"/>
        <v>43</v>
      </c>
      <c r="W91" s="22">
        <f t="shared" si="27"/>
        <v>2.3999999999996362</v>
      </c>
      <c r="X91" s="22">
        <f t="shared" si="35"/>
        <v>1261</v>
      </c>
      <c r="Y91" s="22">
        <f t="shared" si="36"/>
        <v>1082</v>
      </c>
      <c r="Z91" s="22">
        <f t="shared" si="37"/>
        <v>72.5</v>
      </c>
      <c r="AA91" s="29"/>
    </row>
    <row r="92" spans="1:27" ht="18" customHeight="1" x14ac:dyDescent="0.35">
      <c r="A92" s="69">
        <f>'Energy - Master'!A91</f>
        <v>46111</v>
      </c>
      <c r="B92" s="24" t="str">
        <f t="shared" si="19"/>
        <v>Mar-2026</v>
      </c>
      <c r="C92" s="34">
        <f t="shared" si="28"/>
        <v>98240</v>
      </c>
      <c r="D92" s="8">
        <v>98287</v>
      </c>
      <c r="E92" s="22">
        <f t="shared" si="20"/>
        <v>47</v>
      </c>
      <c r="F92" s="34">
        <f t="shared" si="29"/>
        <v>28255</v>
      </c>
      <c r="G92" s="8">
        <v>28268</v>
      </c>
      <c r="H92" s="22">
        <f t="shared" si="21"/>
        <v>13</v>
      </c>
      <c r="I92" s="34">
        <f t="shared" si="30"/>
        <v>55840</v>
      </c>
      <c r="J92" s="8">
        <v>55871</v>
      </c>
      <c r="K92" s="22">
        <f t="shared" si="22"/>
        <v>31</v>
      </c>
      <c r="L92" s="34" t="str">
        <f t="shared" si="31"/>
        <v/>
      </c>
      <c r="M92" s="8"/>
      <c r="N92" s="22" t="str">
        <f t="shared" si="23"/>
        <v/>
      </c>
      <c r="O92" s="34">
        <f t="shared" si="32"/>
        <v>5837</v>
      </c>
      <c r="P92" s="8">
        <v>5839</v>
      </c>
      <c r="Q92" s="22">
        <f t="shared" si="24"/>
        <v>2</v>
      </c>
      <c r="R92" s="34">
        <f t="shared" si="33"/>
        <v>6713.4</v>
      </c>
      <c r="S92" s="8">
        <v>6713.8</v>
      </c>
      <c r="T92" s="22">
        <f t="shared" si="25"/>
        <v>0.4000000000005457</v>
      </c>
      <c r="U92" s="22">
        <f t="shared" si="26"/>
        <v>47</v>
      </c>
      <c r="V92" s="22">
        <f t="shared" si="34"/>
        <v>44</v>
      </c>
      <c r="W92" s="22">
        <f t="shared" si="27"/>
        <v>2.4000000000005457</v>
      </c>
      <c r="X92" s="22">
        <f t="shared" si="35"/>
        <v>1308</v>
      </c>
      <c r="Y92" s="22">
        <f t="shared" si="36"/>
        <v>1126</v>
      </c>
      <c r="Z92" s="22">
        <f t="shared" si="37"/>
        <v>74.900000000000546</v>
      </c>
      <c r="AA92" s="29"/>
    </row>
    <row r="93" spans="1:27" ht="18" customHeight="1" x14ac:dyDescent="0.35">
      <c r="A93" s="69">
        <f>'Energy - Master'!A92</f>
        <v>46112</v>
      </c>
      <c r="B93" s="24" t="str">
        <f t="shared" si="19"/>
        <v>Mar-2026</v>
      </c>
      <c r="C93" s="34">
        <f t="shared" si="28"/>
        <v>98287</v>
      </c>
      <c r="D93" s="8">
        <v>98335</v>
      </c>
      <c r="E93" s="22">
        <f t="shared" si="20"/>
        <v>48</v>
      </c>
      <c r="F93" s="34">
        <f t="shared" si="29"/>
        <v>28268</v>
      </c>
      <c r="G93" s="8">
        <v>28285</v>
      </c>
      <c r="H93" s="22">
        <f t="shared" si="21"/>
        <v>17</v>
      </c>
      <c r="I93" s="34">
        <f t="shared" si="30"/>
        <v>55871</v>
      </c>
      <c r="J93" s="8">
        <v>55898</v>
      </c>
      <c r="K93" s="22">
        <f t="shared" si="22"/>
        <v>27</v>
      </c>
      <c r="L93" s="34" t="str">
        <f t="shared" si="31"/>
        <v/>
      </c>
      <c r="M93" s="8"/>
      <c r="N93" s="22" t="str">
        <f t="shared" si="23"/>
        <v/>
      </c>
      <c r="O93" s="34">
        <f t="shared" si="32"/>
        <v>5839</v>
      </c>
      <c r="P93" s="8">
        <v>5842</v>
      </c>
      <c r="Q93" s="22">
        <f t="shared" si="24"/>
        <v>3</v>
      </c>
      <c r="R93" s="34">
        <f t="shared" si="33"/>
        <v>6713.8</v>
      </c>
      <c r="S93" s="8">
        <v>6714.2</v>
      </c>
      <c r="T93" s="22">
        <f t="shared" si="25"/>
        <v>0.3999999999996362</v>
      </c>
      <c r="U93" s="22">
        <f t="shared" si="26"/>
        <v>48</v>
      </c>
      <c r="V93" s="22">
        <f t="shared" si="34"/>
        <v>44</v>
      </c>
      <c r="W93" s="22">
        <f t="shared" si="27"/>
        <v>3.3999999999996362</v>
      </c>
      <c r="X93" s="22">
        <f t="shared" si="35"/>
        <v>1356</v>
      </c>
      <c r="Y93" s="22">
        <f t="shared" si="36"/>
        <v>1170</v>
      </c>
      <c r="Z93" s="22">
        <f t="shared" si="37"/>
        <v>78.300000000000182</v>
      </c>
      <c r="AA93" s="29"/>
    </row>
    <row r="94" spans="1:27" ht="18" customHeight="1" x14ac:dyDescent="0.35">
      <c r="A94" s="69">
        <f>'Energy - Master'!A93</f>
        <v>46113</v>
      </c>
      <c r="B94" s="24" t="str">
        <f t="shared" si="19"/>
        <v>Apr-2026</v>
      </c>
      <c r="C94" s="34">
        <f t="shared" si="28"/>
        <v>98335</v>
      </c>
      <c r="D94" s="8">
        <v>98385</v>
      </c>
      <c r="E94" s="22">
        <f t="shared" si="20"/>
        <v>50</v>
      </c>
      <c r="F94" s="34">
        <f t="shared" si="29"/>
        <v>28285</v>
      </c>
      <c r="G94" s="8">
        <v>28296</v>
      </c>
      <c r="H94" s="22">
        <f t="shared" si="21"/>
        <v>11</v>
      </c>
      <c r="I94" s="34">
        <f t="shared" si="30"/>
        <v>55898</v>
      </c>
      <c r="J94" s="8">
        <v>55934</v>
      </c>
      <c r="K94" s="22">
        <f t="shared" si="22"/>
        <v>36</v>
      </c>
      <c r="L94" s="34" t="str">
        <f t="shared" si="31"/>
        <v/>
      </c>
      <c r="M94" s="8"/>
      <c r="N94" s="22" t="str">
        <f t="shared" si="23"/>
        <v/>
      </c>
      <c r="O94" s="34">
        <f t="shared" si="32"/>
        <v>5842</v>
      </c>
      <c r="P94" s="8">
        <v>5844</v>
      </c>
      <c r="Q94" s="22">
        <f t="shared" si="24"/>
        <v>2</v>
      </c>
      <c r="R94" s="34">
        <f t="shared" si="33"/>
        <v>6714.2</v>
      </c>
      <c r="S94" s="8">
        <v>6704.2</v>
      </c>
      <c r="T94" s="22">
        <f t="shared" si="25"/>
        <v>-10</v>
      </c>
      <c r="U94" s="22">
        <f t="shared" si="26"/>
        <v>50</v>
      </c>
      <c r="V94" s="22">
        <f t="shared" si="34"/>
        <v>47</v>
      </c>
      <c r="W94" s="22">
        <f t="shared" si="27"/>
        <v>-8</v>
      </c>
      <c r="X94" s="22">
        <f t="shared" si="35"/>
        <v>50</v>
      </c>
      <c r="Y94" s="22">
        <f t="shared" si="36"/>
        <v>47</v>
      </c>
      <c r="Z94" s="22">
        <f t="shared" si="37"/>
        <v>-8</v>
      </c>
      <c r="AA94" s="29"/>
    </row>
    <row r="95" spans="1:27" ht="18" customHeight="1" x14ac:dyDescent="0.35">
      <c r="A95" s="69">
        <f>'Energy - Master'!A94</f>
        <v>46114</v>
      </c>
      <c r="B95" s="24" t="str">
        <f t="shared" si="19"/>
        <v>Apr-2026</v>
      </c>
      <c r="C95" s="34">
        <f t="shared" si="28"/>
        <v>98385</v>
      </c>
      <c r="D95" s="8">
        <v>98425</v>
      </c>
      <c r="E95" s="22">
        <f t="shared" si="20"/>
        <v>40</v>
      </c>
      <c r="F95" s="34">
        <f t="shared" si="29"/>
        <v>28296</v>
      </c>
      <c r="G95" s="8">
        <v>28313</v>
      </c>
      <c r="H95" s="22">
        <f t="shared" si="21"/>
        <v>17</v>
      </c>
      <c r="I95" s="34">
        <f t="shared" si="30"/>
        <v>55934</v>
      </c>
      <c r="J95" s="8">
        <v>55952</v>
      </c>
      <c r="K95" s="22">
        <f t="shared" si="22"/>
        <v>18</v>
      </c>
      <c r="L95" s="34" t="str">
        <f t="shared" si="31"/>
        <v/>
      </c>
      <c r="M95" s="8"/>
      <c r="N95" s="22" t="str">
        <f t="shared" si="23"/>
        <v/>
      </c>
      <c r="O95" s="34">
        <f t="shared" si="32"/>
        <v>5844</v>
      </c>
      <c r="P95" s="8">
        <v>5847</v>
      </c>
      <c r="Q95" s="22">
        <f t="shared" si="24"/>
        <v>3</v>
      </c>
      <c r="R95" s="34">
        <f t="shared" si="33"/>
        <v>6704.2</v>
      </c>
      <c r="S95" s="8">
        <v>6715</v>
      </c>
      <c r="T95" s="22">
        <f t="shared" si="25"/>
        <v>10.800000000000182</v>
      </c>
      <c r="U95" s="22">
        <f t="shared" si="26"/>
        <v>40</v>
      </c>
      <c r="V95" s="22">
        <f t="shared" si="34"/>
        <v>35</v>
      </c>
      <c r="W95" s="22">
        <f t="shared" si="27"/>
        <v>13.800000000000182</v>
      </c>
      <c r="X95" s="22">
        <f t="shared" si="35"/>
        <v>90</v>
      </c>
      <c r="Y95" s="22">
        <f t="shared" si="36"/>
        <v>82</v>
      </c>
      <c r="Z95" s="22">
        <f t="shared" si="37"/>
        <v>5.8000000000001819</v>
      </c>
      <c r="AA95" s="29"/>
    </row>
    <row r="96" spans="1:27" ht="18" customHeight="1" x14ac:dyDescent="0.35">
      <c r="A96" s="69">
        <f>'Energy - Master'!A95</f>
        <v>46115</v>
      </c>
      <c r="B96" s="24" t="str">
        <f t="shared" si="19"/>
        <v>Apr-2026</v>
      </c>
      <c r="C96" s="34">
        <f t="shared" si="28"/>
        <v>98425</v>
      </c>
      <c r="D96" s="8">
        <v>98465</v>
      </c>
      <c r="E96" s="22">
        <f t="shared" si="20"/>
        <v>40</v>
      </c>
      <c r="F96" s="34">
        <f t="shared" si="29"/>
        <v>28313</v>
      </c>
      <c r="G96" s="8">
        <v>28330</v>
      </c>
      <c r="H96" s="22">
        <f t="shared" si="21"/>
        <v>17</v>
      </c>
      <c r="I96" s="34">
        <f t="shared" si="30"/>
        <v>55952</v>
      </c>
      <c r="J96" s="8">
        <v>55972</v>
      </c>
      <c r="K96" s="22">
        <f t="shared" si="22"/>
        <v>20</v>
      </c>
      <c r="L96" s="34" t="str">
        <f t="shared" si="31"/>
        <v/>
      </c>
      <c r="M96" s="8"/>
      <c r="N96" s="22" t="str">
        <f t="shared" si="23"/>
        <v/>
      </c>
      <c r="O96" s="34">
        <f t="shared" si="32"/>
        <v>5847</v>
      </c>
      <c r="P96" s="8">
        <v>5849</v>
      </c>
      <c r="Q96" s="22">
        <f t="shared" si="24"/>
        <v>2</v>
      </c>
      <c r="R96" s="34">
        <f t="shared" si="33"/>
        <v>6715</v>
      </c>
      <c r="S96" s="8">
        <v>6715.3</v>
      </c>
      <c r="T96" s="22">
        <f t="shared" si="25"/>
        <v>0.3000000000001819</v>
      </c>
      <c r="U96" s="22">
        <f t="shared" si="26"/>
        <v>40</v>
      </c>
      <c r="V96" s="22">
        <f t="shared" si="34"/>
        <v>37</v>
      </c>
      <c r="W96" s="22">
        <f t="shared" si="27"/>
        <v>2.3000000000001819</v>
      </c>
      <c r="X96" s="22">
        <f t="shared" si="35"/>
        <v>130</v>
      </c>
      <c r="Y96" s="22">
        <f t="shared" si="36"/>
        <v>119</v>
      </c>
      <c r="Z96" s="22">
        <f t="shared" si="37"/>
        <v>8.1000000000003638</v>
      </c>
      <c r="AA96" s="29"/>
    </row>
    <row r="97" spans="1:27" ht="18" customHeight="1" x14ac:dyDescent="0.35">
      <c r="A97" s="69">
        <f>'Energy - Master'!A96</f>
        <v>46116</v>
      </c>
      <c r="B97" s="24" t="str">
        <f t="shared" si="19"/>
        <v>Apr-2026</v>
      </c>
      <c r="C97" s="34">
        <f t="shared" si="28"/>
        <v>98465</v>
      </c>
      <c r="D97" s="8">
        <v>98513</v>
      </c>
      <c r="E97" s="22">
        <f t="shared" si="20"/>
        <v>48</v>
      </c>
      <c r="F97" s="34">
        <f t="shared" si="29"/>
        <v>28330</v>
      </c>
      <c r="G97" s="8">
        <v>28345</v>
      </c>
      <c r="H97" s="22">
        <f t="shared" si="21"/>
        <v>15</v>
      </c>
      <c r="I97" s="34">
        <f t="shared" si="30"/>
        <v>55972</v>
      </c>
      <c r="J97" s="8">
        <v>56000</v>
      </c>
      <c r="K97" s="22">
        <f t="shared" si="22"/>
        <v>28</v>
      </c>
      <c r="L97" s="34" t="str">
        <f t="shared" si="31"/>
        <v/>
      </c>
      <c r="M97" s="8"/>
      <c r="N97" s="22" t="str">
        <f t="shared" si="23"/>
        <v/>
      </c>
      <c r="O97" s="34">
        <f t="shared" si="32"/>
        <v>5849</v>
      </c>
      <c r="P97" s="8">
        <v>5851</v>
      </c>
      <c r="Q97" s="22">
        <f t="shared" si="24"/>
        <v>2</v>
      </c>
      <c r="R97" s="34">
        <f t="shared" si="33"/>
        <v>6715.3</v>
      </c>
      <c r="S97" s="8">
        <v>6715.9</v>
      </c>
      <c r="T97" s="22">
        <f t="shared" si="25"/>
        <v>0.5999999999994543</v>
      </c>
      <c r="U97" s="22">
        <f t="shared" si="26"/>
        <v>48</v>
      </c>
      <c r="V97" s="22">
        <f t="shared" si="34"/>
        <v>43</v>
      </c>
      <c r="W97" s="22">
        <f t="shared" si="27"/>
        <v>2.5999999999994543</v>
      </c>
      <c r="X97" s="22">
        <f t="shared" si="35"/>
        <v>178</v>
      </c>
      <c r="Y97" s="22">
        <f t="shared" si="36"/>
        <v>162</v>
      </c>
      <c r="Z97" s="22">
        <f t="shared" si="37"/>
        <v>10.699999999999818</v>
      </c>
      <c r="AA97" s="29"/>
    </row>
    <row r="98" spans="1:27" ht="18" customHeight="1" x14ac:dyDescent="0.35">
      <c r="A98" s="69">
        <f>'Energy - Master'!A97</f>
        <v>46117</v>
      </c>
      <c r="B98" s="24" t="str">
        <f t="shared" si="19"/>
        <v>Apr-2026</v>
      </c>
      <c r="C98" s="34">
        <f t="shared" si="28"/>
        <v>98513</v>
      </c>
      <c r="D98" s="8">
        <v>98555</v>
      </c>
      <c r="E98" s="22">
        <f t="shared" si="20"/>
        <v>42</v>
      </c>
      <c r="F98" s="34">
        <f t="shared" si="29"/>
        <v>28345</v>
      </c>
      <c r="G98" s="8">
        <v>28360</v>
      </c>
      <c r="H98" s="22">
        <f t="shared" si="21"/>
        <v>15</v>
      </c>
      <c r="I98" s="34">
        <f t="shared" si="30"/>
        <v>56000</v>
      </c>
      <c r="J98" s="8">
        <v>56023</v>
      </c>
      <c r="K98" s="22">
        <f t="shared" si="22"/>
        <v>23</v>
      </c>
      <c r="L98" s="34" t="str">
        <f t="shared" si="31"/>
        <v/>
      </c>
      <c r="M98" s="8"/>
      <c r="N98" s="22" t="str">
        <f t="shared" si="23"/>
        <v/>
      </c>
      <c r="O98" s="34">
        <f t="shared" si="32"/>
        <v>5851</v>
      </c>
      <c r="P98" s="8">
        <v>5854</v>
      </c>
      <c r="Q98" s="22">
        <f t="shared" si="24"/>
        <v>3</v>
      </c>
      <c r="R98" s="34">
        <f t="shared" si="33"/>
        <v>6715.9</v>
      </c>
      <c r="S98" s="8">
        <v>6716.3</v>
      </c>
      <c r="T98" s="22">
        <f t="shared" si="25"/>
        <v>0.4000000000005457</v>
      </c>
      <c r="U98" s="22">
        <f t="shared" si="26"/>
        <v>42</v>
      </c>
      <c r="V98" s="22">
        <f t="shared" si="34"/>
        <v>38</v>
      </c>
      <c r="W98" s="22">
        <f t="shared" si="27"/>
        <v>3.4000000000005457</v>
      </c>
      <c r="X98" s="22">
        <f t="shared" si="35"/>
        <v>220</v>
      </c>
      <c r="Y98" s="22">
        <f t="shared" si="36"/>
        <v>200</v>
      </c>
      <c r="Z98" s="22">
        <f t="shared" si="37"/>
        <v>14.100000000000364</v>
      </c>
      <c r="AA98" s="29"/>
    </row>
    <row r="99" spans="1:27" ht="18" customHeight="1" x14ac:dyDescent="0.35">
      <c r="A99" s="69">
        <f>'Energy - Master'!A98</f>
        <v>46118</v>
      </c>
      <c r="B99" s="24" t="str">
        <f t="shared" si="19"/>
        <v>Apr-2026</v>
      </c>
      <c r="C99" s="34">
        <f t="shared" si="28"/>
        <v>98555</v>
      </c>
      <c r="D99" s="8">
        <v>98595</v>
      </c>
      <c r="E99" s="22">
        <f t="shared" si="20"/>
        <v>40</v>
      </c>
      <c r="F99" s="34">
        <f t="shared" si="29"/>
        <v>28360</v>
      </c>
      <c r="G99" s="8">
        <v>28372</v>
      </c>
      <c r="H99" s="22">
        <f t="shared" si="21"/>
        <v>12</v>
      </c>
      <c r="I99" s="34">
        <f t="shared" si="30"/>
        <v>56023</v>
      </c>
      <c r="J99" s="8">
        <v>56045</v>
      </c>
      <c r="K99" s="22">
        <f t="shared" si="22"/>
        <v>22</v>
      </c>
      <c r="L99" s="34" t="str">
        <f t="shared" si="31"/>
        <v/>
      </c>
      <c r="M99" s="8"/>
      <c r="N99" s="22" t="str">
        <f t="shared" si="23"/>
        <v/>
      </c>
      <c r="O99" s="34">
        <f t="shared" si="32"/>
        <v>5854</v>
      </c>
      <c r="P99" s="8">
        <v>5856</v>
      </c>
      <c r="Q99" s="22">
        <f t="shared" si="24"/>
        <v>2</v>
      </c>
      <c r="R99" s="34">
        <f t="shared" si="33"/>
        <v>6716.3</v>
      </c>
      <c r="S99" s="8">
        <v>6716.8</v>
      </c>
      <c r="T99" s="22">
        <f t="shared" si="25"/>
        <v>0.5</v>
      </c>
      <c r="U99" s="22">
        <f t="shared" si="26"/>
        <v>40</v>
      </c>
      <c r="V99" s="22">
        <f t="shared" si="34"/>
        <v>34</v>
      </c>
      <c r="W99" s="22">
        <f t="shared" si="27"/>
        <v>2.5</v>
      </c>
      <c r="X99" s="22">
        <f t="shared" si="35"/>
        <v>260</v>
      </c>
      <c r="Y99" s="22">
        <f t="shared" si="36"/>
        <v>234</v>
      </c>
      <c r="Z99" s="22">
        <f t="shared" si="37"/>
        <v>16.600000000000364</v>
      </c>
      <c r="AA99" s="29"/>
    </row>
    <row r="100" spans="1:27" ht="18" customHeight="1" x14ac:dyDescent="0.35">
      <c r="A100" s="69">
        <f>'Energy - Master'!A99</f>
        <v>46119</v>
      </c>
      <c r="B100" s="24" t="str">
        <f t="shared" si="19"/>
        <v>Apr-2026</v>
      </c>
      <c r="C100" s="34">
        <f t="shared" si="28"/>
        <v>98595</v>
      </c>
      <c r="D100" s="8">
        <v>98655</v>
      </c>
      <c r="E100" s="22">
        <f t="shared" si="20"/>
        <v>60</v>
      </c>
      <c r="F100" s="34">
        <f t="shared" si="29"/>
        <v>28372</v>
      </c>
      <c r="G100" s="8">
        <v>28396</v>
      </c>
      <c r="H100" s="22">
        <f t="shared" si="21"/>
        <v>24</v>
      </c>
      <c r="I100" s="34">
        <f t="shared" si="30"/>
        <v>56045</v>
      </c>
      <c r="J100" s="8">
        <v>56075</v>
      </c>
      <c r="K100" s="22">
        <f t="shared" si="22"/>
        <v>30</v>
      </c>
      <c r="L100" s="34" t="str">
        <f t="shared" si="31"/>
        <v/>
      </c>
      <c r="M100" s="8"/>
      <c r="N100" s="22" t="str">
        <f t="shared" si="23"/>
        <v/>
      </c>
      <c r="O100" s="34">
        <f t="shared" si="32"/>
        <v>5856</v>
      </c>
      <c r="P100" s="8">
        <v>5859</v>
      </c>
      <c r="Q100" s="22">
        <f t="shared" si="24"/>
        <v>3</v>
      </c>
      <c r="R100" s="34">
        <f t="shared" si="33"/>
        <v>6716.8</v>
      </c>
      <c r="S100" s="8">
        <v>6717.2</v>
      </c>
      <c r="T100" s="22">
        <f t="shared" si="25"/>
        <v>0.3999999999996362</v>
      </c>
      <c r="U100" s="22">
        <f t="shared" si="26"/>
        <v>60</v>
      </c>
      <c r="V100" s="22">
        <f t="shared" si="34"/>
        <v>54</v>
      </c>
      <c r="W100" s="22">
        <f t="shared" si="27"/>
        <v>3.3999999999996362</v>
      </c>
      <c r="X100" s="22">
        <f t="shared" si="35"/>
        <v>320</v>
      </c>
      <c r="Y100" s="22">
        <f t="shared" si="36"/>
        <v>288</v>
      </c>
      <c r="Z100" s="22">
        <f t="shared" si="37"/>
        <v>20</v>
      </c>
      <c r="AA100" s="29"/>
    </row>
    <row r="101" spans="1:27" ht="18" customHeight="1" x14ac:dyDescent="0.35">
      <c r="A101" s="69">
        <f>'Energy - Master'!A100</f>
        <v>46120</v>
      </c>
      <c r="B101" s="24" t="str">
        <f t="shared" si="19"/>
        <v>Apr-2026</v>
      </c>
      <c r="C101" s="34">
        <f t="shared" si="28"/>
        <v>98655</v>
      </c>
      <c r="D101" s="8">
        <v>98699</v>
      </c>
      <c r="E101" s="22">
        <f t="shared" si="20"/>
        <v>44</v>
      </c>
      <c r="F101" s="34">
        <f t="shared" si="29"/>
        <v>28396</v>
      </c>
      <c r="G101" s="8">
        <v>28415</v>
      </c>
      <c r="H101" s="22">
        <f t="shared" si="21"/>
        <v>19</v>
      </c>
      <c r="I101" s="34">
        <f t="shared" si="30"/>
        <v>56075</v>
      </c>
      <c r="J101" s="8">
        <v>56095</v>
      </c>
      <c r="K101" s="22">
        <f t="shared" si="22"/>
        <v>20</v>
      </c>
      <c r="L101" s="34" t="str">
        <f t="shared" si="31"/>
        <v/>
      </c>
      <c r="M101" s="8"/>
      <c r="N101" s="22" t="str">
        <f t="shared" si="23"/>
        <v/>
      </c>
      <c r="O101" s="34">
        <f t="shared" si="32"/>
        <v>5859</v>
      </c>
      <c r="P101" s="8">
        <v>5862</v>
      </c>
      <c r="Q101" s="22">
        <f t="shared" si="24"/>
        <v>3</v>
      </c>
      <c r="R101" s="34">
        <f t="shared" si="33"/>
        <v>6717.2</v>
      </c>
      <c r="S101" s="8">
        <v>6717.6</v>
      </c>
      <c r="T101" s="22">
        <f t="shared" si="25"/>
        <v>0.4000000000005457</v>
      </c>
      <c r="U101" s="22">
        <f t="shared" si="26"/>
        <v>44</v>
      </c>
      <c r="V101" s="22">
        <f t="shared" si="34"/>
        <v>39</v>
      </c>
      <c r="W101" s="22">
        <f t="shared" si="27"/>
        <v>3.4000000000005457</v>
      </c>
      <c r="X101" s="22">
        <f t="shared" si="35"/>
        <v>364</v>
      </c>
      <c r="Y101" s="22">
        <f t="shared" si="36"/>
        <v>327</v>
      </c>
      <c r="Z101" s="22">
        <f t="shared" si="37"/>
        <v>23.400000000000546</v>
      </c>
      <c r="AA101" s="29"/>
    </row>
    <row r="102" spans="1:27" ht="18" customHeight="1" x14ac:dyDescent="0.35">
      <c r="A102" s="69">
        <f>'Energy - Master'!A101</f>
        <v>46121</v>
      </c>
      <c r="B102" s="24" t="str">
        <f t="shared" si="19"/>
        <v>Apr-2026</v>
      </c>
      <c r="C102" s="34">
        <f t="shared" si="28"/>
        <v>98699</v>
      </c>
      <c r="D102" s="8">
        <v>98744</v>
      </c>
      <c r="E102" s="22">
        <f t="shared" si="20"/>
        <v>45</v>
      </c>
      <c r="F102" s="34">
        <f t="shared" si="29"/>
        <v>28415</v>
      </c>
      <c r="G102" s="8">
        <v>28430</v>
      </c>
      <c r="H102" s="22">
        <f t="shared" si="21"/>
        <v>15</v>
      </c>
      <c r="I102" s="34">
        <f t="shared" si="30"/>
        <v>56095</v>
      </c>
      <c r="J102" s="8">
        <v>56120</v>
      </c>
      <c r="K102" s="22">
        <f t="shared" si="22"/>
        <v>25</v>
      </c>
      <c r="L102" s="34" t="str">
        <f t="shared" si="31"/>
        <v/>
      </c>
      <c r="M102" s="8"/>
      <c r="N102" s="22" t="str">
        <f t="shared" si="23"/>
        <v/>
      </c>
      <c r="O102" s="34">
        <f t="shared" si="32"/>
        <v>5862</v>
      </c>
      <c r="P102" s="8">
        <v>5864</v>
      </c>
      <c r="Q102" s="22">
        <f t="shared" si="24"/>
        <v>2</v>
      </c>
      <c r="R102" s="34">
        <f t="shared" si="33"/>
        <v>6717.6</v>
      </c>
      <c r="S102" s="8">
        <v>6717.9</v>
      </c>
      <c r="T102" s="22">
        <f t="shared" si="25"/>
        <v>0.2999999999992724</v>
      </c>
      <c r="U102" s="22">
        <f t="shared" si="26"/>
        <v>45</v>
      </c>
      <c r="V102" s="22">
        <f t="shared" si="34"/>
        <v>40</v>
      </c>
      <c r="W102" s="22">
        <f t="shared" si="27"/>
        <v>2.2999999999992724</v>
      </c>
      <c r="X102" s="22">
        <f t="shared" si="35"/>
        <v>409</v>
      </c>
      <c r="Y102" s="22">
        <f t="shared" si="36"/>
        <v>367</v>
      </c>
      <c r="Z102" s="22">
        <f t="shared" si="37"/>
        <v>25.699999999999818</v>
      </c>
      <c r="AA102" s="29"/>
    </row>
    <row r="103" spans="1:27" ht="18" customHeight="1" x14ac:dyDescent="0.35">
      <c r="A103" s="69">
        <f>'Energy - Master'!A102</f>
        <v>46122</v>
      </c>
      <c r="B103" s="24" t="str">
        <f t="shared" si="19"/>
        <v>Apr-2026</v>
      </c>
      <c r="C103" s="34">
        <f t="shared" si="28"/>
        <v>98744</v>
      </c>
      <c r="D103" s="8">
        <v>98796</v>
      </c>
      <c r="E103" s="22">
        <f t="shared" si="20"/>
        <v>52</v>
      </c>
      <c r="F103" s="34">
        <f t="shared" si="29"/>
        <v>28430</v>
      </c>
      <c r="G103" s="8">
        <v>28448</v>
      </c>
      <c r="H103" s="22">
        <f t="shared" si="21"/>
        <v>18</v>
      </c>
      <c r="I103" s="34">
        <f t="shared" si="30"/>
        <v>56120</v>
      </c>
      <c r="J103" s="8">
        <v>56150</v>
      </c>
      <c r="K103" s="22">
        <f t="shared" si="22"/>
        <v>30</v>
      </c>
      <c r="L103" s="34" t="str">
        <f t="shared" si="31"/>
        <v/>
      </c>
      <c r="M103" s="8"/>
      <c r="N103" s="22" t="str">
        <f t="shared" si="23"/>
        <v/>
      </c>
      <c r="O103" s="34">
        <f t="shared" si="32"/>
        <v>5864</v>
      </c>
      <c r="P103" s="8">
        <v>5866</v>
      </c>
      <c r="Q103" s="22">
        <f t="shared" si="24"/>
        <v>2</v>
      </c>
      <c r="R103" s="34">
        <f t="shared" si="33"/>
        <v>6717.9</v>
      </c>
      <c r="S103" s="8">
        <v>6718.3</v>
      </c>
      <c r="T103" s="22">
        <f t="shared" si="25"/>
        <v>0.4000000000005457</v>
      </c>
      <c r="U103" s="22">
        <f t="shared" si="26"/>
        <v>52</v>
      </c>
      <c r="V103" s="22">
        <f t="shared" si="34"/>
        <v>48</v>
      </c>
      <c r="W103" s="22">
        <f t="shared" si="27"/>
        <v>2.4000000000005457</v>
      </c>
      <c r="X103" s="22">
        <f t="shared" si="35"/>
        <v>461</v>
      </c>
      <c r="Y103" s="22">
        <f t="shared" si="36"/>
        <v>415</v>
      </c>
      <c r="Z103" s="22">
        <f t="shared" si="37"/>
        <v>28.100000000000364</v>
      </c>
      <c r="AA103" s="29"/>
    </row>
    <row r="104" spans="1:27" ht="18" customHeight="1" x14ac:dyDescent="0.35">
      <c r="A104" s="69">
        <f>'Energy - Master'!A103</f>
        <v>46123</v>
      </c>
      <c r="B104" s="24" t="str">
        <f t="shared" si="19"/>
        <v>Apr-2026</v>
      </c>
      <c r="C104" s="34">
        <f t="shared" si="28"/>
        <v>98796</v>
      </c>
      <c r="D104" s="8">
        <v>98847</v>
      </c>
      <c r="E104" s="22">
        <f t="shared" si="20"/>
        <v>51</v>
      </c>
      <c r="F104" s="34">
        <f t="shared" si="29"/>
        <v>28448</v>
      </c>
      <c r="G104" s="8">
        <v>28465</v>
      </c>
      <c r="H104" s="22">
        <f t="shared" si="21"/>
        <v>17</v>
      </c>
      <c r="I104" s="34">
        <f t="shared" si="30"/>
        <v>56150</v>
      </c>
      <c r="J104" s="8">
        <v>56180</v>
      </c>
      <c r="K104" s="22">
        <f t="shared" si="22"/>
        <v>30</v>
      </c>
      <c r="L104" s="34" t="str">
        <f t="shared" si="31"/>
        <v/>
      </c>
      <c r="M104" s="8"/>
      <c r="N104" s="22" t="str">
        <f t="shared" si="23"/>
        <v/>
      </c>
      <c r="O104" s="34">
        <f t="shared" si="32"/>
        <v>5866</v>
      </c>
      <c r="P104" s="8">
        <v>5869</v>
      </c>
      <c r="Q104" s="22">
        <f t="shared" si="24"/>
        <v>3</v>
      </c>
      <c r="R104" s="34">
        <f t="shared" si="33"/>
        <v>6718.3</v>
      </c>
      <c r="S104" s="8">
        <v>6718.9</v>
      </c>
      <c r="T104" s="22">
        <f t="shared" si="25"/>
        <v>0.5999999999994543</v>
      </c>
      <c r="U104" s="22">
        <f t="shared" si="26"/>
        <v>51</v>
      </c>
      <c r="V104" s="22">
        <f t="shared" si="34"/>
        <v>47</v>
      </c>
      <c r="W104" s="22">
        <f t="shared" si="27"/>
        <v>3.5999999999994543</v>
      </c>
      <c r="X104" s="22">
        <f t="shared" si="35"/>
        <v>512</v>
      </c>
      <c r="Y104" s="22">
        <f t="shared" si="36"/>
        <v>462</v>
      </c>
      <c r="Z104" s="22">
        <f t="shared" si="37"/>
        <v>31.699999999999818</v>
      </c>
      <c r="AA104" s="29"/>
    </row>
    <row r="105" spans="1:27" ht="18" customHeight="1" x14ac:dyDescent="0.35">
      <c r="A105" s="69">
        <f>'Energy - Master'!A104</f>
        <v>46124</v>
      </c>
      <c r="B105" s="24" t="str">
        <f t="shared" si="19"/>
        <v>Apr-2026</v>
      </c>
      <c r="C105" s="34">
        <f t="shared" si="28"/>
        <v>98847</v>
      </c>
      <c r="D105" s="8">
        <v>98892</v>
      </c>
      <c r="E105" s="22">
        <f t="shared" si="20"/>
        <v>45</v>
      </c>
      <c r="F105" s="34">
        <f t="shared" si="29"/>
        <v>28465</v>
      </c>
      <c r="G105" s="8">
        <v>28480</v>
      </c>
      <c r="H105" s="22">
        <f t="shared" si="21"/>
        <v>15</v>
      </c>
      <c r="I105" s="34">
        <f t="shared" si="30"/>
        <v>56180</v>
      </c>
      <c r="J105" s="8">
        <v>56205</v>
      </c>
      <c r="K105" s="22">
        <f t="shared" si="22"/>
        <v>25</v>
      </c>
      <c r="L105" s="34" t="str">
        <f t="shared" si="31"/>
        <v/>
      </c>
      <c r="M105" s="8"/>
      <c r="N105" s="22" t="str">
        <f t="shared" si="23"/>
        <v/>
      </c>
      <c r="O105" s="34">
        <f t="shared" si="32"/>
        <v>5869</v>
      </c>
      <c r="P105" s="8">
        <v>5871</v>
      </c>
      <c r="Q105" s="22">
        <f t="shared" si="24"/>
        <v>2</v>
      </c>
      <c r="R105" s="34">
        <f t="shared" si="33"/>
        <v>6718.9</v>
      </c>
      <c r="S105" s="8">
        <v>6719.3</v>
      </c>
      <c r="T105" s="22">
        <f t="shared" si="25"/>
        <v>0.4000000000005457</v>
      </c>
      <c r="U105" s="22">
        <f t="shared" si="26"/>
        <v>45</v>
      </c>
      <c r="V105" s="22">
        <f t="shared" si="34"/>
        <v>40</v>
      </c>
      <c r="W105" s="22">
        <f t="shared" si="27"/>
        <v>2.4000000000005457</v>
      </c>
      <c r="X105" s="22">
        <f t="shared" si="35"/>
        <v>557</v>
      </c>
      <c r="Y105" s="22">
        <f t="shared" si="36"/>
        <v>502</v>
      </c>
      <c r="Z105" s="22">
        <f t="shared" si="37"/>
        <v>34.100000000000364</v>
      </c>
      <c r="AA105" s="29"/>
    </row>
    <row r="106" spans="1:27" ht="18" customHeight="1" x14ac:dyDescent="0.35">
      <c r="A106" s="69">
        <f>'Energy - Master'!A105</f>
        <v>46125</v>
      </c>
      <c r="B106" s="24" t="str">
        <f t="shared" si="19"/>
        <v>Apr-2026</v>
      </c>
      <c r="C106" s="34">
        <f t="shared" si="28"/>
        <v>98892</v>
      </c>
      <c r="D106" s="8">
        <v>98927</v>
      </c>
      <c r="E106" s="22">
        <f t="shared" si="20"/>
        <v>35</v>
      </c>
      <c r="F106" s="34">
        <f t="shared" si="29"/>
        <v>28480</v>
      </c>
      <c r="G106" s="8">
        <v>28495</v>
      </c>
      <c r="H106" s="22">
        <f t="shared" si="21"/>
        <v>15</v>
      </c>
      <c r="I106" s="34">
        <f t="shared" si="30"/>
        <v>56205</v>
      </c>
      <c r="J106" s="8">
        <v>56220</v>
      </c>
      <c r="K106" s="22">
        <f t="shared" si="22"/>
        <v>15</v>
      </c>
      <c r="L106" s="34" t="str">
        <f t="shared" si="31"/>
        <v/>
      </c>
      <c r="M106" s="8"/>
      <c r="N106" s="22" t="str">
        <f t="shared" si="23"/>
        <v/>
      </c>
      <c r="O106" s="34">
        <f t="shared" si="32"/>
        <v>5871</v>
      </c>
      <c r="P106" s="8">
        <v>5873</v>
      </c>
      <c r="Q106" s="22">
        <f t="shared" si="24"/>
        <v>2</v>
      </c>
      <c r="R106" s="34">
        <f t="shared" si="33"/>
        <v>6719.3</v>
      </c>
      <c r="S106" s="8">
        <v>6719.6</v>
      </c>
      <c r="T106" s="22">
        <f t="shared" si="25"/>
        <v>0.3000000000001819</v>
      </c>
      <c r="U106" s="22">
        <f t="shared" si="26"/>
        <v>35</v>
      </c>
      <c r="V106" s="22">
        <f t="shared" si="34"/>
        <v>30</v>
      </c>
      <c r="W106" s="22">
        <f t="shared" si="27"/>
        <v>2.3000000000001819</v>
      </c>
      <c r="X106" s="22">
        <f t="shared" si="35"/>
        <v>592</v>
      </c>
      <c r="Y106" s="22">
        <f t="shared" si="36"/>
        <v>532</v>
      </c>
      <c r="Z106" s="22">
        <f t="shared" si="37"/>
        <v>36.400000000000546</v>
      </c>
      <c r="AA106" s="29"/>
    </row>
    <row r="107" spans="1:27" ht="18" customHeight="1" x14ac:dyDescent="0.35">
      <c r="A107" s="69">
        <f>'Energy - Master'!A106</f>
        <v>46126</v>
      </c>
      <c r="B107" s="24" t="str">
        <f t="shared" si="19"/>
        <v>Apr-2026</v>
      </c>
      <c r="C107" s="34">
        <f t="shared" si="28"/>
        <v>98927</v>
      </c>
      <c r="D107" s="8">
        <v>98972</v>
      </c>
      <c r="E107" s="22">
        <f t="shared" si="20"/>
        <v>45</v>
      </c>
      <c r="F107" s="34">
        <f t="shared" si="29"/>
        <v>28495</v>
      </c>
      <c r="G107" s="8">
        <v>28510</v>
      </c>
      <c r="H107" s="22">
        <f t="shared" si="21"/>
        <v>15</v>
      </c>
      <c r="I107" s="34">
        <f t="shared" si="30"/>
        <v>56220</v>
      </c>
      <c r="J107" s="8">
        <v>56245</v>
      </c>
      <c r="K107" s="22">
        <f t="shared" si="22"/>
        <v>25</v>
      </c>
      <c r="L107" s="34" t="str">
        <f t="shared" si="31"/>
        <v/>
      </c>
      <c r="M107" s="8"/>
      <c r="N107" s="22" t="str">
        <f t="shared" si="23"/>
        <v/>
      </c>
      <c r="O107" s="34">
        <f t="shared" si="32"/>
        <v>5873</v>
      </c>
      <c r="P107" s="8">
        <v>5875</v>
      </c>
      <c r="Q107" s="22">
        <f t="shared" si="24"/>
        <v>2</v>
      </c>
      <c r="R107" s="34">
        <f t="shared" si="33"/>
        <v>6719.6</v>
      </c>
      <c r="S107" s="8">
        <v>6719.9</v>
      </c>
      <c r="T107" s="22">
        <f t="shared" si="25"/>
        <v>0.2999999999992724</v>
      </c>
      <c r="U107" s="22">
        <f t="shared" si="26"/>
        <v>45</v>
      </c>
      <c r="V107" s="22">
        <f t="shared" si="34"/>
        <v>40</v>
      </c>
      <c r="W107" s="22">
        <f t="shared" si="27"/>
        <v>2.2999999999992724</v>
      </c>
      <c r="X107" s="22">
        <f t="shared" si="35"/>
        <v>637</v>
      </c>
      <c r="Y107" s="22">
        <f t="shared" si="36"/>
        <v>572</v>
      </c>
      <c r="Z107" s="22">
        <f t="shared" si="37"/>
        <v>38.699999999999818</v>
      </c>
      <c r="AA107" s="29"/>
    </row>
    <row r="108" spans="1:27" ht="18" customHeight="1" x14ac:dyDescent="0.35">
      <c r="A108" s="69">
        <f>'Energy - Master'!A107</f>
        <v>46127</v>
      </c>
      <c r="B108" s="24" t="str">
        <f t="shared" si="19"/>
        <v>Apr-2026</v>
      </c>
      <c r="C108" s="34">
        <f t="shared" si="28"/>
        <v>98972</v>
      </c>
      <c r="D108" s="8">
        <v>99018</v>
      </c>
      <c r="E108" s="22">
        <f t="shared" si="20"/>
        <v>46</v>
      </c>
      <c r="F108" s="34">
        <f t="shared" si="29"/>
        <v>28510</v>
      </c>
      <c r="G108" s="8">
        <v>28525</v>
      </c>
      <c r="H108" s="22">
        <f t="shared" si="21"/>
        <v>15</v>
      </c>
      <c r="I108" s="34">
        <f t="shared" si="30"/>
        <v>56245</v>
      </c>
      <c r="J108" s="8">
        <v>56272</v>
      </c>
      <c r="K108" s="22">
        <f t="shared" si="22"/>
        <v>27</v>
      </c>
      <c r="L108" s="34" t="str">
        <f t="shared" si="31"/>
        <v/>
      </c>
      <c r="M108" s="8"/>
      <c r="N108" s="22" t="str">
        <f t="shared" si="23"/>
        <v/>
      </c>
      <c r="O108" s="34">
        <f t="shared" si="32"/>
        <v>5875</v>
      </c>
      <c r="P108" s="8">
        <v>5877</v>
      </c>
      <c r="Q108" s="22">
        <f t="shared" si="24"/>
        <v>2</v>
      </c>
      <c r="R108" s="34">
        <f t="shared" si="33"/>
        <v>6719.9</v>
      </c>
      <c r="S108" s="8">
        <v>6720.3</v>
      </c>
      <c r="T108" s="22">
        <f t="shared" si="25"/>
        <v>0.4000000000005457</v>
      </c>
      <c r="U108" s="22">
        <f t="shared" si="26"/>
        <v>46</v>
      </c>
      <c r="V108" s="22">
        <f t="shared" si="34"/>
        <v>42</v>
      </c>
      <c r="W108" s="22">
        <f t="shared" si="27"/>
        <v>2.4000000000005457</v>
      </c>
      <c r="X108" s="22">
        <f t="shared" si="35"/>
        <v>683</v>
      </c>
      <c r="Y108" s="22">
        <f t="shared" si="36"/>
        <v>614</v>
      </c>
      <c r="Z108" s="22">
        <f t="shared" si="37"/>
        <v>41.100000000000364</v>
      </c>
      <c r="AA108" s="29"/>
    </row>
    <row r="109" spans="1:27" ht="18" customHeight="1" x14ac:dyDescent="0.35">
      <c r="A109" s="69">
        <f>'Energy - Master'!A108</f>
        <v>46128</v>
      </c>
      <c r="B109" s="24" t="str">
        <f t="shared" si="19"/>
        <v>Apr-2026</v>
      </c>
      <c r="C109" s="34">
        <f t="shared" si="28"/>
        <v>99018</v>
      </c>
      <c r="D109" s="8">
        <v>99066</v>
      </c>
      <c r="E109" s="22">
        <f t="shared" si="20"/>
        <v>48</v>
      </c>
      <c r="F109" s="34">
        <f t="shared" si="29"/>
        <v>28525</v>
      </c>
      <c r="G109" s="8">
        <v>28535</v>
      </c>
      <c r="H109" s="22">
        <f t="shared" si="21"/>
        <v>10</v>
      </c>
      <c r="I109" s="34">
        <f t="shared" si="30"/>
        <v>56272</v>
      </c>
      <c r="J109" s="8">
        <v>56307</v>
      </c>
      <c r="K109" s="22">
        <f t="shared" si="22"/>
        <v>35</v>
      </c>
      <c r="L109" s="34" t="str">
        <f t="shared" si="31"/>
        <v/>
      </c>
      <c r="M109" s="8"/>
      <c r="N109" s="22" t="str">
        <f t="shared" si="23"/>
        <v/>
      </c>
      <c r="O109" s="34">
        <f t="shared" si="32"/>
        <v>5877</v>
      </c>
      <c r="P109" s="8">
        <v>5879</v>
      </c>
      <c r="Q109" s="22">
        <f t="shared" si="24"/>
        <v>2</v>
      </c>
      <c r="R109" s="34">
        <f t="shared" si="33"/>
        <v>6720.3</v>
      </c>
      <c r="S109" s="8">
        <v>6720.6</v>
      </c>
      <c r="T109" s="22">
        <f t="shared" si="25"/>
        <v>0.3000000000001819</v>
      </c>
      <c r="U109" s="22">
        <f t="shared" si="26"/>
        <v>48</v>
      </c>
      <c r="V109" s="22">
        <f t="shared" si="34"/>
        <v>45</v>
      </c>
      <c r="W109" s="22">
        <f t="shared" si="27"/>
        <v>2.3000000000001819</v>
      </c>
      <c r="X109" s="22">
        <f t="shared" si="35"/>
        <v>731</v>
      </c>
      <c r="Y109" s="22">
        <f t="shared" si="36"/>
        <v>659</v>
      </c>
      <c r="Z109" s="22">
        <f t="shared" si="37"/>
        <v>43.400000000000546</v>
      </c>
      <c r="AA109" s="29"/>
    </row>
    <row r="110" spans="1:27" ht="18" customHeight="1" x14ac:dyDescent="0.35">
      <c r="A110" s="69">
        <f>'Energy - Master'!A109</f>
        <v>46129</v>
      </c>
      <c r="B110" s="24" t="str">
        <f t="shared" si="19"/>
        <v>Apr-2026</v>
      </c>
      <c r="C110" s="34">
        <f t="shared" si="28"/>
        <v>99066</v>
      </c>
      <c r="D110" s="8">
        <v>99107</v>
      </c>
      <c r="E110" s="22">
        <f t="shared" si="20"/>
        <v>41</v>
      </c>
      <c r="F110" s="34">
        <f t="shared" si="29"/>
        <v>28535</v>
      </c>
      <c r="G110" s="8">
        <v>28548</v>
      </c>
      <c r="H110" s="22">
        <f t="shared" si="21"/>
        <v>13</v>
      </c>
      <c r="I110" s="34">
        <f t="shared" si="30"/>
        <v>56307</v>
      </c>
      <c r="J110" s="8">
        <v>56331</v>
      </c>
      <c r="K110" s="22">
        <f t="shared" si="22"/>
        <v>24</v>
      </c>
      <c r="L110" s="34" t="str">
        <f t="shared" si="31"/>
        <v/>
      </c>
      <c r="M110" s="8"/>
      <c r="N110" s="22" t="str">
        <f t="shared" si="23"/>
        <v/>
      </c>
      <c r="O110" s="34">
        <f t="shared" si="32"/>
        <v>5879</v>
      </c>
      <c r="P110" s="8">
        <v>5882</v>
      </c>
      <c r="Q110" s="22">
        <f t="shared" si="24"/>
        <v>3</v>
      </c>
      <c r="R110" s="34">
        <f t="shared" si="33"/>
        <v>6720.6</v>
      </c>
      <c r="S110" s="8">
        <v>6720.9</v>
      </c>
      <c r="T110" s="22">
        <f t="shared" si="25"/>
        <v>0.2999999999992724</v>
      </c>
      <c r="U110" s="22">
        <f t="shared" si="26"/>
        <v>41</v>
      </c>
      <c r="V110" s="22">
        <f t="shared" si="34"/>
        <v>37</v>
      </c>
      <c r="W110" s="22">
        <f t="shared" si="27"/>
        <v>3.2999999999992724</v>
      </c>
      <c r="X110" s="22">
        <f t="shared" si="35"/>
        <v>772</v>
      </c>
      <c r="Y110" s="22">
        <f t="shared" si="36"/>
        <v>696</v>
      </c>
      <c r="Z110" s="22">
        <f t="shared" si="37"/>
        <v>46.699999999999818</v>
      </c>
      <c r="AA110" s="29"/>
    </row>
    <row r="111" spans="1:27" ht="18" customHeight="1" x14ac:dyDescent="0.35">
      <c r="A111" s="69">
        <f>'Energy - Master'!A110</f>
        <v>46130</v>
      </c>
      <c r="B111" s="24" t="str">
        <f t="shared" si="19"/>
        <v>Apr-2026</v>
      </c>
      <c r="C111" s="34">
        <f t="shared" si="28"/>
        <v>99107</v>
      </c>
      <c r="D111" s="8">
        <v>99160</v>
      </c>
      <c r="E111" s="22">
        <f t="shared" si="20"/>
        <v>53</v>
      </c>
      <c r="F111" s="34">
        <f t="shared" si="29"/>
        <v>28548</v>
      </c>
      <c r="G111" s="8">
        <v>28568</v>
      </c>
      <c r="H111" s="22">
        <f t="shared" si="21"/>
        <v>20</v>
      </c>
      <c r="I111" s="34">
        <f t="shared" si="30"/>
        <v>56331</v>
      </c>
      <c r="J111" s="8">
        <v>56360</v>
      </c>
      <c r="K111" s="22">
        <f t="shared" si="22"/>
        <v>29</v>
      </c>
      <c r="L111" s="34" t="str">
        <f t="shared" si="31"/>
        <v/>
      </c>
      <c r="M111" s="8"/>
      <c r="N111" s="22" t="str">
        <f t="shared" si="23"/>
        <v/>
      </c>
      <c r="O111" s="34">
        <f t="shared" si="32"/>
        <v>5882</v>
      </c>
      <c r="P111" s="8">
        <v>5884</v>
      </c>
      <c r="Q111" s="22">
        <f t="shared" si="24"/>
        <v>2</v>
      </c>
      <c r="R111" s="34">
        <f t="shared" si="33"/>
        <v>6720.9</v>
      </c>
      <c r="S111" s="8">
        <v>6721.3</v>
      </c>
      <c r="T111" s="22">
        <f t="shared" si="25"/>
        <v>0.4000000000005457</v>
      </c>
      <c r="U111" s="22">
        <f t="shared" si="26"/>
        <v>53</v>
      </c>
      <c r="V111" s="22">
        <f t="shared" si="34"/>
        <v>49</v>
      </c>
      <c r="W111" s="22">
        <f t="shared" si="27"/>
        <v>2.4000000000005457</v>
      </c>
      <c r="X111" s="22">
        <f t="shared" si="35"/>
        <v>825</v>
      </c>
      <c r="Y111" s="22">
        <f t="shared" si="36"/>
        <v>745</v>
      </c>
      <c r="Z111" s="22">
        <f t="shared" si="37"/>
        <v>49.100000000000364</v>
      </c>
      <c r="AA111" s="29"/>
    </row>
    <row r="112" spans="1:27" ht="18" customHeight="1" x14ac:dyDescent="0.35">
      <c r="A112" s="69">
        <f>'Energy - Master'!A111</f>
        <v>46131</v>
      </c>
      <c r="B112" s="24" t="str">
        <f t="shared" si="19"/>
        <v>Apr-2026</v>
      </c>
      <c r="C112" s="34">
        <f t="shared" si="28"/>
        <v>99160</v>
      </c>
      <c r="D112" s="8">
        <v>99206</v>
      </c>
      <c r="E112" s="22">
        <f t="shared" si="20"/>
        <v>46</v>
      </c>
      <c r="F112" s="34">
        <f t="shared" si="29"/>
        <v>28568</v>
      </c>
      <c r="G112" s="8">
        <v>28585</v>
      </c>
      <c r="H112" s="22">
        <f t="shared" si="21"/>
        <v>17</v>
      </c>
      <c r="I112" s="34">
        <f t="shared" si="30"/>
        <v>56360</v>
      </c>
      <c r="J112" s="8">
        <v>56385</v>
      </c>
      <c r="K112" s="22">
        <f t="shared" si="22"/>
        <v>25</v>
      </c>
      <c r="L112" s="34" t="str">
        <f t="shared" si="31"/>
        <v/>
      </c>
      <c r="M112" s="8"/>
      <c r="N112" s="22" t="str">
        <f t="shared" si="23"/>
        <v/>
      </c>
      <c r="O112" s="34">
        <f t="shared" si="32"/>
        <v>5884</v>
      </c>
      <c r="P112" s="8">
        <v>5886</v>
      </c>
      <c r="Q112" s="22">
        <f t="shared" si="24"/>
        <v>2</v>
      </c>
      <c r="R112" s="34">
        <f t="shared" si="33"/>
        <v>6721.3</v>
      </c>
      <c r="S112" s="8">
        <v>6721.6</v>
      </c>
      <c r="T112" s="22">
        <f t="shared" si="25"/>
        <v>0.3000000000001819</v>
      </c>
      <c r="U112" s="22">
        <f t="shared" si="26"/>
        <v>46</v>
      </c>
      <c r="V112" s="22">
        <f t="shared" si="34"/>
        <v>42</v>
      </c>
      <c r="W112" s="22">
        <f t="shared" si="27"/>
        <v>2.3000000000001819</v>
      </c>
      <c r="X112" s="22">
        <f t="shared" si="35"/>
        <v>871</v>
      </c>
      <c r="Y112" s="22">
        <f t="shared" si="36"/>
        <v>787</v>
      </c>
      <c r="Z112" s="22">
        <f t="shared" si="37"/>
        <v>51.400000000000546</v>
      </c>
      <c r="AA112" s="29"/>
    </row>
    <row r="113" spans="1:27" ht="18" customHeight="1" x14ac:dyDescent="0.35">
      <c r="A113" s="69">
        <f>'Energy - Master'!A112</f>
        <v>46132</v>
      </c>
      <c r="B113" s="24" t="str">
        <f t="shared" si="19"/>
        <v>Apr-2026</v>
      </c>
      <c r="C113" s="34">
        <f t="shared" si="28"/>
        <v>99206</v>
      </c>
      <c r="D113" s="8">
        <v>99251</v>
      </c>
      <c r="E113" s="22">
        <f t="shared" si="20"/>
        <v>45</v>
      </c>
      <c r="F113" s="34">
        <f t="shared" si="29"/>
        <v>28585</v>
      </c>
      <c r="G113" s="8">
        <v>28596</v>
      </c>
      <c r="H113" s="22">
        <f t="shared" si="21"/>
        <v>11</v>
      </c>
      <c r="I113" s="34">
        <f t="shared" si="30"/>
        <v>56385</v>
      </c>
      <c r="J113" s="8">
        <v>56415</v>
      </c>
      <c r="K113" s="22">
        <f t="shared" si="22"/>
        <v>30</v>
      </c>
      <c r="L113" s="34" t="str">
        <f t="shared" si="31"/>
        <v/>
      </c>
      <c r="M113" s="8"/>
      <c r="N113" s="22" t="str">
        <f t="shared" si="23"/>
        <v/>
      </c>
      <c r="O113" s="34">
        <f t="shared" si="32"/>
        <v>5886</v>
      </c>
      <c r="P113" s="8">
        <v>5889</v>
      </c>
      <c r="Q113" s="22">
        <f t="shared" si="24"/>
        <v>3</v>
      </c>
      <c r="R113" s="34">
        <f t="shared" si="33"/>
        <v>6721.6</v>
      </c>
      <c r="S113" s="8">
        <v>6721.9</v>
      </c>
      <c r="T113" s="22">
        <f t="shared" si="25"/>
        <v>0.2999999999992724</v>
      </c>
      <c r="U113" s="22">
        <f t="shared" si="26"/>
        <v>45</v>
      </c>
      <c r="V113" s="22">
        <f t="shared" si="34"/>
        <v>41</v>
      </c>
      <c r="W113" s="22">
        <f t="shared" si="27"/>
        <v>3.2999999999992724</v>
      </c>
      <c r="X113" s="22">
        <f t="shared" si="35"/>
        <v>916</v>
      </c>
      <c r="Y113" s="22">
        <f t="shared" si="36"/>
        <v>828</v>
      </c>
      <c r="Z113" s="22">
        <f t="shared" si="37"/>
        <v>54.699999999999818</v>
      </c>
      <c r="AA113" s="29"/>
    </row>
    <row r="114" spans="1:27" ht="18" customHeight="1" x14ac:dyDescent="0.35">
      <c r="A114" s="69">
        <f>'Energy - Master'!A113</f>
        <v>46133</v>
      </c>
      <c r="B114" s="24" t="str">
        <f t="shared" si="19"/>
        <v>Apr-2026</v>
      </c>
      <c r="C114" s="34">
        <f t="shared" si="28"/>
        <v>99251</v>
      </c>
      <c r="D114" s="8">
        <v>99300</v>
      </c>
      <c r="E114" s="22">
        <f t="shared" si="20"/>
        <v>49</v>
      </c>
      <c r="F114" s="34">
        <f t="shared" si="29"/>
        <v>28596</v>
      </c>
      <c r="G114" s="8">
        <v>28616</v>
      </c>
      <c r="H114" s="22">
        <f t="shared" si="21"/>
        <v>20</v>
      </c>
      <c r="I114" s="34">
        <f t="shared" si="30"/>
        <v>56415</v>
      </c>
      <c r="J114" s="8">
        <v>56440</v>
      </c>
      <c r="K114" s="22">
        <f t="shared" si="22"/>
        <v>25</v>
      </c>
      <c r="L114" s="34" t="str">
        <f t="shared" si="31"/>
        <v/>
      </c>
      <c r="M114" s="8"/>
      <c r="N114" s="22" t="str">
        <f t="shared" si="23"/>
        <v/>
      </c>
      <c r="O114" s="34">
        <f t="shared" si="32"/>
        <v>5889</v>
      </c>
      <c r="P114" s="8">
        <v>5891</v>
      </c>
      <c r="Q114" s="22">
        <f t="shared" si="24"/>
        <v>2</v>
      </c>
      <c r="R114" s="34">
        <f t="shared" si="33"/>
        <v>6721.9</v>
      </c>
      <c r="S114" s="8">
        <v>6722.3</v>
      </c>
      <c r="T114" s="22">
        <f t="shared" si="25"/>
        <v>0.4000000000005457</v>
      </c>
      <c r="U114" s="22">
        <f t="shared" si="26"/>
        <v>49</v>
      </c>
      <c r="V114" s="22">
        <f t="shared" si="34"/>
        <v>45</v>
      </c>
      <c r="W114" s="22">
        <f t="shared" si="27"/>
        <v>2.4000000000005457</v>
      </c>
      <c r="X114" s="22">
        <f t="shared" si="35"/>
        <v>965</v>
      </c>
      <c r="Y114" s="22">
        <f t="shared" si="36"/>
        <v>873</v>
      </c>
      <c r="Z114" s="22">
        <f t="shared" si="37"/>
        <v>57.100000000000364</v>
      </c>
      <c r="AA114" s="29"/>
    </row>
    <row r="115" spans="1:27" ht="18" customHeight="1" x14ac:dyDescent="0.35">
      <c r="A115" s="69">
        <f>'Energy - Master'!A114</f>
        <v>46134</v>
      </c>
      <c r="B115" s="24" t="str">
        <f t="shared" si="19"/>
        <v>Apr-2026</v>
      </c>
      <c r="C115" s="34">
        <f t="shared" si="28"/>
        <v>99300</v>
      </c>
      <c r="D115" s="8">
        <v>99352</v>
      </c>
      <c r="E115" s="22">
        <f t="shared" si="20"/>
        <v>52</v>
      </c>
      <c r="F115" s="34">
        <f t="shared" si="29"/>
        <v>28616</v>
      </c>
      <c r="G115" s="8">
        <v>28633</v>
      </c>
      <c r="H115" s="22">
        <f t="shared" si="21"/>
        <v>17</v>
      </c>
      <c r="I115" s="34">
        <f t="shared" si="30"/>
        <v>56440</v>
      </c>
      <c r="J115" s="8">
        <v>56470</v>
      </c>
      <c r="K115" s="22">
        <f t="shared" si="22"/>
        <v>30</v>
      </c>
      <c r="L115" s="34" t="str">
        <f t="shared" si="31"/>
        <v/>
      </c>
      <c r="M115" s="8"/>
      <c r="N115" s="22" t="str">
        <f t="shared" si="23"/>
        <v/>
      </c>
      <c r="O115" s="34">
        <f t="shared" si="32"/>
        <v>5891</v>
      </c>
      <c r="P115" s="8">
        <v>5894</v>
      </c>
      <c r="Q115" s="22">
        <f t="shared" si="24"/>
        <v>3</v>
      </c>
      <c r="R115" s="34">
        <f t="shared" si="33"/>
        <v>6722.3</v>
      </c>
      <c r="S115" s="8">
        <v>6722.7</v>
      </c>
      <c r="T115" s="22">
        <f t="shared" si="25"/>
        <v>0.3999999999996362</v>
      </c>
      <c r="U115" s="22">
        <f t="shared" si="26"/>
        <v>52</v>
      </c>
      <c r="V115" s="22">
        <f t="shared" si="34"/>
        <v>47</v>
      </c>
      <c r="W115" s="22">
        <f t="shared" si="27"/>
        <v>3.3999999999996362</v>
      </c>
      <c r="X115" s="22">
        <f t="shared" si="35"/>
        <v>1017</v>
      </c>
      <c r="Y115" s="22">
        <f t="shared" si="36"/>
        <v>920</v>
      </c>
      <c r="Z115" s="22">
        <f t="shared" si="37"/>
        <v>60.5</v>
      </c>
      <c r="AA115" s="29"/>
    </row>
    <row r="116" spans="1:27" ht="18" customHeight="1" x14ac:dyDescent="0.35">
      <c r="A116" s="69">
        <f>'Energy - Master'!A115</f>
        <v>46135</v>
      </c>
      <c r="B116" s="24" t="str">
        <f t="shared" si="19"/>
        <v>Apr-2026</v>
      </c>
      <c r="C116" s="34">
        <f t="shared" si="28"/>
        <v>99352</v>
      </c>
      <c r="D116" s="8">
        <v>99402</v>
      </c>
      <c r="E116" s="22">
        <f t="shared" si="20"/>
        <v>50</v>
      </c>
      <c r="F116" s="34">
        <f t="shared" si="29"/>
        <v>28633</v>
      </c>
      <c r="G116" s="8">
        <v>28648</v>
      </c>
      <c r="H116" s="22">
        <f t="shared" si="21"/>
        <v>15</v>
      </c>
      <c r="I116" s="34">
        <f t="shared" si="30"/>
        <v>56470</v>
      </c>
      <c r="J116" s="8">
        <v>56500</v>
      </c>
      <c r="K116" s="22">
        <f t="shared" si="22"/>
        <v>30</v>
      </c>
      <c r="L116" s="34" t="str">
        <f t="shared" si="31"/>
        <v/>
      </c>
      <c r="M116" s="8"/>
      <c r="N116" s="22" t="str">
        <f t="shared" si="23"/>
        <v/>
      </c>
      <c r="O116" s="34">
        <f t="shared" si="32"/>
        <v>5894</v>
      </c>
      <c r="P116" s="8">
        <v>5896</v>
      </c>
      <c r="Q116" s="22">
        <f t="shared" si="24"/>
        <v>2</v>
      </c>
      <c r="R116" s="34">
        <f t="shared" si="33"/>
        <v>6722.7</v>
      </c>
      <c r="S116" s="8">
        <v>6723</v>
      </c>
      <c r="T116" s="22">
        <f t="shared" si="25"/>
        <v>0.3000000000001819</v>
      </c>
      <c r="U116" s="22">
        <f t="shared" si="26"/>
        <v>50</v>
      </c>
      <c r="V116" s="22">
        <f t="shared" si="34"/>
        <v>45</v>
      </c>
      <c r="W116" s="22">
        <f t="shared" si="27"/>
        <v>2.3000000000001819</v>
      </c>
      <c r="X116" s="22">
        <f t="shared" si="35"/>
        <v>1067</v>
      </c>
      <c r="Y116" s="22">
        <f t="shared" si="36"/>
        <v>965</v>
      </c>
      <c r="Z116" s="22">
        <f t="shared" si="37"/>
        <v>62.800000000000182</v>
      </c>
      <c r="AA116" s="29"/>
    </row>
    <row r="117" spans="1:27" ht="18" customHeight="1" x14ac:dyDescent="0.35">
      <c r="A117" s="69">
        <f>'Energy - Master'!A116</f>
        <v>46136</v>
      </c>
      <c r="B117" s="24" t="str">
        <f t="shared" si="19"/>
        <v>Apr-2026</v>
      </c>
      <c r="C117" s="34">
        <f t="shared" si="28"/>
        <v>99402</v>
      </c>
      <c r="D117" s="8">
        <v>99450</v>
      </c>
      <c r="E117" s="22">
        <f t="shared" si="20"/>
        <v>48</v>
      </c>
      <c r="F117" s="34">
        <f t="shared" si="29"/>
        <v>28648</v>
      </c>
      <c r="G117" s="8">
        <v>28660</v>
      </c>
      <c r="H117" s="22">
        <f t="shared" si="21"/>
        <v>12</v>
      </c>
      <c r="I117" s="34">
        <f t="shared" si="30"/>
        <v>56500</v>
      </c>
      <c r="J117" s="8">
        <v>56530</v>
      </c>
      <c r="K117" s="22">
        <f t="shared" si="22"/>
        <v>30</v>
      </c>
      <c r="L117" s="34" t="str">
        <f t="shared" si="31"/>
        <v/>
      </c>
      <c r="M117" s="8"/>
      <c r="N117" s="22" t="str">
        <f t="shared" si="23"/>
        <v/>
      </c>
      <c r="O117" s="34">
        <f t="shared" si="32"/>
        <v>5896</v>
      </c>
      <c r="P117" s="8">
        <v>5899</v>
      </c>
      <c r="Q117" s="22">
        <f t="shared" si="24"/>
        <v>3</v>
      </c>
      <c r="R117" s="34">
        <f t="shared" si="33"/>
        <v>6723</v>
      </c>
      <c r="S117" s="8">
        <v>6723.4</v>
      </c>
      <c r="T117" s="22">
        <f t="shared" si="25"/>
        <v>0.3999999999996362</v>
      </c>
      <c r="U117" s="22">
        <f t="shared" si="26"/>
        <v>48</v>
      </c>
      <c r="V117" s="22">
        <f t="shared" si="34"/>
        <v>42</v>
      </c>
      <c r="W117" s="22">
        <f t="shared" si="27"/>
        <v>3.3999999999996362</v>
      </c>
      <c r="X117" s="22">
        <f t="shared" si="35"/>
        <v>1115</v>
      </c>
      <c r="Y117" s="22">
        <f t="shared" si="36"/>
        <v>1007</v>
      </c>
      <c r="Z117" s="22">
        <f t="shared" si="37"/>
        <v>66.199999999999818</v>
      </c>
      <c r="AA117" s="29"/>
    </row>
    <row r="118" spans="1:27" ht="18" customHeight="1" x14ac:dyDescent="0.35">
      <c r="A118" s="69">
        <f>'Energy - Master'!A117</f>
        <v>46137</v>
      </c>
      <c r="B118" s="24" t="str">
        <f t="shared" si="19"/>
        <v>Apr-2026</v>
      </c>
      <c r="C118" s="34">
        <f t="shared" si="28"/>
        <v>99450</v>
      </c>
      <c r="D118" s="8">
        <v>99498</v>
      </c>
      <c r="E118" s="22">
        <f t="shared" si="20"/>
        <v>48</v>
      </c>
      <c r="F118" s="34">
        <f t="shared" si="29"/>
        <v>28660</v>
      </c>
      <c r="G118" s="8">
        <v>28670</v>
      </c>
      <c r="H118" s="22">
        <f t="shared" si="21"/>
        <v>10</v>
      </c>
      <c r="I118" s="34">
        <f t="shared" si="30"/>
        <v>56530</v>
      </c>
      <c r="J118" s="8">
        <v>56562</v>
      </c>
      <c r="K118" s="22">
        <f t="shared" si="22"/>
        <v>32</v>
      </c>
      <c r="L118" s="34" t="str">
        <f t="shared" si="31"/>
        <v/>
      </c>
      <c r="M118" s="8"/>
      <c r="N118" s="22" t="str">
        <f t="shared" si="23"/>
        <v/>
      </c>
      <c r="O118" s="34">
        <f t="shared" si="32"/>
        <v>5899</v>
      </c>
      <c r="P118" s="8">
        <v>5902</v>
      </c>
      <c r="Q118" s="22">
        <f t="shared" si="24"/>
        <v>3</v>
      </c>
      <c r="R118" s="34">
        <f t="shared" si="33"/>
        <v>6723.4</v>
      </c>
      <c r="S118" s="8">
        <v>6723.8</v>
      </c>
      <c r="T118" s="22">
        <f t="shared" si="25"/>
        <v>0.4000000000005457</v>
      </c>
      <c r="U118" s="22">
        <f t="shared" si="26"/>
        <v>48</v>
      </c>
      <c r="V118" s="22">
        <f t="shared" si="34"/>
        <v>42</v>
      </c>
      <c r="W118" s="22">
        <f t="shared" si="27"/>
        <v>3.4000000000005457</v>
      </c>
      <c r="X118" s="22">
        <f t="shared" si="35"/>
        <v>1163</v>
      </c>
      <c r="Y118" s="22">
        <f t="shared" si="36"/>
        <v>1049</v>
      </c>
      <c r="Z118" s="22">
        <f t="shared" si="37"/>
        <v>69.600000000000364</v>
      </c>
      <c r="AA118" s="29"/>
    </row>
    <row r="119" spans="1:27" ht="18" customHeight="1" x14ac:dyDescent="0.35">
      <c r="A119" s="69">
        <f>'Energy - Master'!A118</f>
        <v>46138</v>
      </c>
      <c r="B119" s="24" t="str">
        <f t="shared" si="19"/>
        <v>Apr-2026</v>
      </c>
      <c r="C119" s="34">
        <f t="shared" si="28"/>
        <v>99498</v>
      </c>
      <c r="D119" s="8">
        <v>99554</v>
      </c>
      <c r="E119" s="22">
        <f t="shared" si="20"/>
        <v>56</v>
      </c>
      <c r="F119" s="34">
        <f t="shared" si="29"/>
        <v>28670</v>
      </c>
      <c r="G119" s="8">
        <v>28688</v>
      </c>
      <c r="H119" s="22">
        <f t="shared" si="21"/>
        <v>18</v>
      </c>
      <c r="I119" s="34">
        <f t="shared" si="30"/>
        <v>56562</v>
      </c>
      <c r="J119" s="8">
        <v>56597</v>
      </c>
      <c r="K119" s="22">
        <f t="shared" si="22"/>
        <v>35</v>
      </c>
      <c r="L119" s="34" t="str">
        <f t="shared" si="31"/>
        <v/>
      </c>
      <c r="M119" s="8"/>
      <c r="N119" s="22" t="str">
        <f t="shared" si="23"/>
        <v/>
      </c>
      <c r="O119" s="34">
        <f t="shared" si="32"/>
        <v>5902</v>
      </c>
      <c r="P119" s="8">
        <v>5904</v>
      </c>
      <c r="Q119" s="22">
        <f t="shared" si="24"/>
        <v>2</v>
      </c>
      <c r="R119" s="34">
        <f t="shared" si="33"/>
        <v>6723.8</v>
      </c>
      <c r="S119" s="8">
        <v>6724.2</v>
      </c>
      <c r="T119" s="22">
        <f t="shared" si="25"/>
        <v>0.3999999999996362</v>
      </c>
      <c r="U119" s="22">
        <f t="shared" si="26"/>
        <v>56</v>
      </c>
      <c r="V119" s="22">
        <f t="shared" si="34"/>
        <v>53</v>
      </c>
      <c r="W119" s="22">
        <f t="shared" si="27"/>
        <v>2.3999999999996362</v>
      </c>
      <c r="X119" s="22">
        <f t="shared" si="35"/>
        <v>1219</v>
      </c>
      <c r="Y119" s="22">
        <f t="shared" si="36"/>
        <v>1102</v>
      </c>
      <c r="Z119" s="22">
        <f t="shared" si="37"/>
        <v>72</v>
      </c>
      <c r="AA119" s="29"/>
    </row>
    <row r="120" spans="1:27" ht="18" customHeight="1" x14ac:dyDescent="0.35">
      <c r="A120" s="69">
        <f>'Energy - Master'!A119</f>
        <v>46139</v>
      </c>
      <c r="B120" s="24" t="str">
        <f t="shared" si="19"/>
        <v>Apr-2026</v>
      </c>
      <c r="C120" s="34">
        <f t="shared" si="28"/>
        <v>99554</v>
      </c>
      <c r="D120" s="8">
        <v>99602</v>
      </c>
      <c r="E120" s="22">
        <f t="shared" si="20"/>
        <v>48</v>
      </c>
      <c r="F120" s="34">
        <f t="shared" si="29"/>
        <v>28688</v>
      </c>
      <c r="G120" s="8">
        <v>28708</v>
      </c>
      <c r="H120" s="22">
        <f t="shared" si="21"/>
        <v>20</v>
      </c>
      <c r="I120" s="34">
        <f t="shared" si="30"/>
        <v>56597</v>
      </c>
      <c r="J120" s="8">
        <v>56622</v>
      </c>
      <c r="K120" s="22">
        <f t="shared" si="22"/>
        <v>25</v>
      </c>
      <c r="L120" s="34" t="str">
        <f t="shared" si="31"/>
        <v/>
      </c>
      <c r="M120" s="8"/>
      <c r="N120" s="22" t="str">
        <f t="shared" si="23"/>
        <v/>
      </c>
      <c r="O120" s="34">
        <f t="shared" si="32"/>
        <v>5904</v>
      </c>
      <c r="P120" s="8">
        <v>5906</v>
      </c>
      <c r="Q120" s="22">
        <f t="shared" si="24"/>
        <v>2</v>
      </c>
      <c r="R120" s="34">
        <f t="shared" si="33"/>
        <v>6724.2</v>
      </c>
      <c r="S120" s="8">
        <v>6724.6</v>
      </c>
      <c r="T120" s="22">
        <f t="shared" si="25"/>
        <v>0.4000000000005457</v>
      </c>
      <c r="U120" s="22">
        <f t="shared" si="26"/>
        <v>48</v>
      </c>
      <c r="V120" s="22">
        <f t="shared" si="34"/>
        <v>45</v>
      </c>
      <c r="W120" s="22">
        <f t="shared" si="27"/>
        <v>2.4000000000005457</v>
      </c>
      <c r="X120" s="22">
        <f t="shared" si="35"/>
        <v>1267</v>
      </c>
      <c r="Y120" s="22">
        <f t="shared" si="36"/>
        <v>1147</v>
      </c>
      <c r="Z120" s="22">
        <f t="shared" si="37"/>
        <v>74.400000000000546</v>
      </c>
      <c r="AA120" s="29"/>
    </row>
    <row r="121" spans="1:27" ht="18" customHeight="1" x14ac:dyDescent="0.35">
      <c r="A121" s="69">
        <f>'Energy - Master'!A120</f>
        <v>46140</v>
      </c>
      <c r="B121" s="24" t="str">
        <f t="shared" si="19"/>
        <v>Apr-2026</v>
      </c>
      <c r="C121" s="34">
        <f t="shared" si="28"/>
        <v>99602</v>
      </c>
      <c r="D121" s="8">
        <v>99648</v>
      </c>
      <c r="E121" s="22">
        <f t="shared" si="20"/>
        <v>46</v>
      </c>
      <c r="F121" s="34">
        <f t="shared" si="29"/>
        <v>28708</v>
      </c>
      <c r="G121" s="8">
        <v>28720</v>
      </c>
      <c r="H121" s="22">
        <f t="shared" si="21"/>
        <v>12</v>
      </c>
      <c r="I121" s="34">
        <f t="shared" si="30"/>
        <v>56622</v>
      </c>
      <c r="J121" s="8">
        <v>56650</v>
      </c>
      <c r="K121" s="22">
        <f t="shared" si="22"/>
        <v>28</v>
      </c>
      <c r="L121" s="34" t="str">
        <f t="shared" si="31"/>
        <v/>
      </c>
      <c r="M121" s="8"/>
      <c r="N121" s="22" t="str">
        <f t="shared" si="23"/>
        <v/>
      </c>
      <c r="O121" s="34">
        <f t="shared" si="32"/>
        <v>5906</v>
      </c>
      <c r="P121" s="8">
        <v>5909</v>
      </c>
      <c r="Q121" s="22">
        <f t="shared" si="24"/>
        <v>3</v>
      </c>
      <c r="R121" s="34">
        <f t="shared" si="33"/>
        <v>6724.6</v>
      </c>
      <c r="S121" s="8">
        <v>6725</v>
      </c>
      <c r="T121" s="22">
        <f t="shared" si="25"/>
        <v>0.3999999999996362</v>
      </c>
      <c r="U121" s="22">
        <f t="shared" si="26"/>
        <v>46</v>
      </c>
      <c r="V121" s="22">
        <f t="shared" si="34"/>
        <v>40</v>
      </c>
      <c r="W121" s="22">
        <f t="shared" si="27"/>
        <v>3.3999999999996362</v>
      </c>
      <c r="X121" s="22">
        <f t="shared" si="35"/>
        <v>1313</v>
      </c>
      <c r="Y121" s="22">
        <f t="shared" si="36"/>
        <v>1187</v>
      </c>
      <c r="Z121" s="22">
        <f t="shared" si="37"/>
        <v>77.800000000000182</v>
      </c>
      <c r="AA121" s="29"/>
    </row>
    <row r="122" spans="1:27" ht="18" customHeight="1" x14ac:dyDescent="0.35">
      <c r="A122" s="69">
        <f>'Energy - Master'!A121</f>
        <v>46141</v>
      </c>
      <c r="B122" s="24" t="str">
        <f t="shared" si="19"/>
        <v>Apr-2026</v>
      </c>
      <c r="C122" s="34">
        <f t="shared" si="28"/>
        <v>99648</v>
      </c>
      <c r="D122" s="8">
        <v>99705</v>
      </c>
      <c r="E122" s="22">
        <f t="shared" si="20"/>
        <v>57</v>
      </c>
      <c r="F122" s="34">
        <f t="shared" si="29"/>
        <v>28720</v>
      </c>
      <c r="G122" s="8">
        <v>28735</v>
      </c>
      <c r="H122" s="22">
        <f t="shared" si="21"/>
        <v>15</v>
      </c>
      <c r="I122" s="34">
        <f t="shared" si="30"/>
        <v>56650</v>
      </c>
      <c r="J122" s="8">
        <v>56683</v>
      </c>
      <c r="K122" s="22">
        <f t="shared" si="22"/>
        <v>33</v>
      </c>
      <c r="L122" s="34" t="str">
        <f t="shared" si="31"/>
        <v/>
      </c>
      <c r="M122" s="8"/>
      <c r="N122" s="22" t="str">
        <f t="shared" si="23"/>
        <v/>
      </c>
      <c r="O122" s="34">
        <f t="shared" si="32"/>
        <v>5909</v>
      </c>
      <c r="P122" s="8">
        <v>5911</v>
      </c>
      <c r="Q122" s="22">
        <f t="shared" si="24"/>
        <v>2</v>
      </c>
      <c r="R122" s="34">
        <f t="shared" si="33"/>
        <v>6725</v>
      </c>
      <c r="S122" s="8">
        <v>6725.4</v>
      </c>
      <c r="T122" s="22">
        <f t="shared" si="25"/>
        <v>0.3999999999996362</v>
      </c>
      <c r="U122" s="22">
        <f t="shared" si="26"/>
        <v>57</v>
      </c>
      <c r="V122" s="22">
        <f t="shared" si="34"/>
        <v>48</v>
      </c>
      <c r="W122" s="22">
        <f t="shared" si="27"/>
        <v>2.3999999999996362</v>
      </c>
      <c r="X122" s="22">
        <f t="shared" si="35"/>
        <v>1370</v>
      </c>
      <c r="Y122" s="22">
        <f t="shared" si="36"/>
        <v>1235</v>
      </c>
      <c r="Z122" s="22">
        <f t="shared" si="37"/>
        <v>80.199999999999818</v>
      </c>
      <c r="AA122" s="29"/>
    </row>
    <row r="123" spans="1:27" ht="18" customHeight="1" x14ac:dyDescent="0.35">
      <c r="A123" s="69">
        <f>'Energy - Master'!A122</f>
        <v>46142</v>
      </c>
      <c r="B123" s="24" t="str">
        <f t="shared" si="19"/>
        <v>Apr-2026</v>
      </c>
      <c r="C123" s="34">
        <f t="shared" si="28"/>
        <v>99705</v>
      </c>
      <c r="D123" s="8">
        <v>99755</v>
      </c>
      <c r="E123" s="22">
        <f t="shared" si="20"/>
        <v>50</v>
      </c>
      <c r="F123" s="34">
        <f t="shared" si="29"/>
        <v>28735</v>
      </c>
      <c r="G123" s="8">
        <v>28750</v>
      </c>
      <c r="H123" s="22">
        <f t="shared" si="21"/>
        <v>15</v>
      </c>
      <c r="I123" s="34">
        <f t="shared" si="30"/>
        <v>56683</v>
      </c>
      <c r="J123" s="8">
        <v>56713</v>
      </c>
      <c r="K123" s="22">
        <f t="shared" si="22"/>
        <v>30</v>
      </c>
      <c r="L123" s="34" t="str">
        <f t="shared" si="31"/>
        <v/>
      </c>
      <c r="M123" s="8"/>
      <c r="N123" s="22" t="str">
        <f t="shared" si="23"/>
        <v/>
      </c>
      <c r="O123" s="34">
        <f t="shared" si="32"/>
        <v>5911</v>
      </c>
      <c r="P123" s="8">
        <v>5913</v>
      </c>
      <c r="Q123" s="22">
        <f t="shared" si="24"/>
        <v>2</v>
      </c>
      <c r="R123" s="34">
        <f t="shared" si="33"/>
        <v>6725.4</v>
      </c>
      <c r="S123" s="8">
        <v>6725.8</v>
      </c>
      <c r="T123" s="22">
        <f t="shared" si="25"/>
        <v>0.4000000000005457</v>
      </c>
      <c r="U123" s="22">
        <f t="shared" si="26"/>
        <v>50</v>
      </c>
      <c r="V123" s="22">
        <f t="shared" si="34"/>
        <v>45</v>
      </c>
      <c r="W123" s="22">
        <f t="shared" si="27"/>
        <v>2.4000000000005457</v>
      </c>
      <c r="X123" s="22">
        <f t="shared" si="35"/>
        <v>1420</v>
      </c>
      <c r="Y123" s="22">
        <f t="shared" si="36"/>
        <v>1280</v>
      </c>
      <c r="Z123" s="22">
        <f t="shared" si="37"/>
        <v>82.600000000000364</v>
      </c>
      <c r="AA123" s="29"/>
    </row>
    <row r="124" spans="1:27" ht="18" customHeight="1" x14ac:dyDescent="0.35">
      <c r="A124" s="69">
        <f>'Energy - Master'!A123</f>
        <v>46143</v>
      </c>
      <c r="B124" s="24" t="str">
        <f t="shared" si="19"/>
        <v>May-2026</v>
      </c>
      <c r="C124" s="34">
        <v>99755</v>
      </c>
      <c r="D124" s="8">
        <v>99810</v>
      </c>
      <c r="E124" s="22">
        <f t="shared" ref="E124:E153" si="38">D124-C124</f>
        <v>55</v>
      </c>
      <c r="F124" s="34">
        <v>28750</v>
      </c>
      <c r="G124" s="8">
        <v>28765</v>
      </c>
      <c r="H124" s="22">
        <f>G124-F124</f>
        <v>15</v>
      </c>
      <c r="I124" s="34">
        <v>56713</v>
      </c>
      <c r="J124" s="8">
        <v>56750</v>
      </c>
      <c r="K124" s="22">
        <f t="shared" ref="K124:K153" si="39">J124-I124</f>
        <v>37</v>
      </c>
      <c r="L124" s="34">
        <v>33490462</v>
      </c>
      <c r="M124" s="8">
        <v>33509780</v>
      </c>
      <c r="N124" s="22">
        <f t="shared" ref="N124:N153" si="40">M124-L124</f>
        <v>19318</v>
      </c>
      <c r="O124" s="34">
        <v>5913</v>
      </c>
      <c r="P124" s="8">
        <v>5915</v>
      </c>
      <c r="Q124" s="22">
        <f t="shared" ref="Q124:Q153" si="41">P124-O124</f>
        <v>2</v>
      </c>
      <c r="R124" s="34">
        <v>6725.8</v>
      </c>
      <c r="S124" s="8">
        <v>6726.2</v>
      </c>
      <c r="T124" s="22">
        <f t="shared" ref="T124:T153" si="42">S124-R124</f>
        <v>0.3999999999996362</v>
      </c>
      <c r="U124" s="22">
        <f t="shared" si="26"/>
        <v>55</v>
      </c>
      <c r="V124" s="22">
        <f t="shared" si="34"/>
        <v>52</v>
      </c>
      <c r="W124" s="22">
        <f t="shared" si="27"/>
        <v>2.3999999999996362</v>
      </c>
      <c r="X124" s="22">
        <f t="shared" si="35"/>
        <v>55</v>
      </c>
      <c r="Y124" s="22">
        <f t="shared" si="36"/>
        <v>52</v>
      </c>
      <c r="Z124" s="22">
        <f t="shared" si="37"/>
        <v>2.3999999999996362</v>
      </c>
      <c r="AA124" s="29"/>
    </row>
    <row r="125" spans="1:27" ht="18" customHeight="1" x14ac:dyDescent="0.35">
      <c r="A125" s="69">
        <f>'Energy - Master'!A124</f>
        <v>46144</v>
      </c>
      <c r="B125" s="24" t="str">
        <f t="shared" si="19"/>
        <v>May-2026</v>
      </c>
      <c r="C125" s="34">
        <f>D124</f>
        <v>99810</v>
      </c>
      <c r="D125" s="8">
        <v>99864</v>
      </c>
      <c r="E125" s="22">
        <f t="shared" si="38"/>
        <v>54</v>
      </c>
      <c r="F125" s="34">
        <f>G124</f>
        <v>28765</v>
      </c>
      <c r="G125" s="8">
        <v>28775</v>
      </c>
      <c r="H125" s="22">
        <f t="shared" ref="H125:H153" si="43">G125-F125</f>
        <v>10</v>
      </c>
      <c r="I125" s="34">
        <f>J124</f>
        <v>56750</v>
      </c>
      <c r="J125" s="8">
        <v>56790</v>
      </c>
      <c r="K125" s="22">
        <f t="shared" si="39"/>
        <v>40</v>
      </c>
      <c r="L125" s="34">
        <f>M124</f>
        <v>33509780</v>
      </c>
      <c r="M125" s="8">
        <v>33528676</v>
      </c>
      <c r="N125" s="22">
        <f t="shared" si="40"/>
        <v>18896</v>
      </c>
      <c r="O125" s="34">
        <f>P124</f>
        <v>5915</v>
      </c>
      <c r="P125" s="8">
        <v>5917</v>
      </c>
      <c r="Q125" s="22">
        <f t="shared" si="41"/>
        <v>2</v>
      </c>
      <c r="R125" s="34">
        <f>S124</f>
        <v>6726.2</v>
      </c>
      <c r="S125" s="8">
        <v>6726.6</v>
      </c>
      <c r="T125" s="22">
        <f t="shared" si="42"/>
        <v>0.4000000000005457</v>
      </c>
      <c r="U125" s="22">
        <f t="shared" si="26"/>
        <v>54</v>
      </c>
      <c r="V125" s="22">
        <f t="shared" si="34"/>
        <v>50</v>
      </c>
      <c r="W125" s="22">
        <f t="shared" si="27"/>
        <v>2.4000000000005457</v>
      </c>
      <c r="X125" s="22">
        <f t="shared" si="35"/>
        <v>109</v>
      </c>
      <c r="Y125" s="22">
        <f t="shared" si="36"/>
        <v>102</v>
      </c>
      <c r="Z125" s="22">
        <f t="shared" si="37"/>
        <v>4.8000000000001819</v>
      </c>
      <c r="AA125" s="29"/>
    </row>
    <row r="126" spans="1:27" ht="18" customHeight="1" x14ac:dyDescent="0.35">
      <c r="A126" s="69">
        <f>'Energy - Master'!A125</f>
        <v>46145</v>
      </c>
      <c r="B126" s="24" t="str">
        <f t="shared" si="19"/>
        <v>May-2026</v>
      </c>
      <c r="C126" s="34">
        <f t="shared" ref="C126:C154" si="44">D125</f>
        <v>99864</v>
      </c>
      <c r="D126" s="8">
        <v>99915</v>
      </c>
      <c r="E126" s="22">
        <f t="shared" si="38"/>
        <v>51</v>
      </c>
      <c r="F126" s="34">
        <f t="shared" ref="F126:F154" si="45">G125</f>
        <v>28775</v>
      </c>
      <c r="G126" s="8">
        <v>28792</v>
      </c>
      <c r="H126" s="22">
        <f t="shared" si="43"/>
        <v>17</v>
      </c>
      <c r="I126" s="34">
        <f t="shared" ref="I126:I154" si="46">J125</f>
        <v>56790</v>
      </c>
      <c r="J126" s="8">
        <v>56820</v>
      </c>
      <c r="K126" s="22">
        <f t="shared" si="39"/>
        <v>30</v>
      </c>
      <c r="L126" s="34">
        <f t="shared" ref="L126:L154" si="47">M125</f>
        <v>33528676</v>
      </c>
      <c r="M126" s="8">
        <v>33546880</v>
      </c>
      <c r="N126" s="22">
        <f t="shared" si="40"/>
        <v>18204</v>
      </c>
      <c r="O126" s="34">
        <f t="shared" ref="O126:O154" si="48">P125</f>
        <v>5917</v>
      </c>
      <c r="P126" s="8">
        <v>5919</v>
      </c>
      <c r="Q126" s="22">
        <f t="shared" si="41"/>
        <v>2</v>
      </c>
      <c r="R126" s="34">
        <f t="shared" ref="R126:R154" si="49">S125</f>
        <v>6726.6</v>
      </c>
      <c r="S126" s="8">
        <v>6727</v>
      </c>
      <c r="T126" s="22">
        <f t="shared" si="42"/>
        <v>0.3999999999996362</v>
      </c>
      <c r="U126" s="22">
        <f t="shared" si="26"/>
        <v>51</v>
      </c>
      <c r="V126" s="22">
        <f t="shared" si="34"/>
        <v>47</v>
      </c>
      <c r="W126" s="22">
        <f t="shared" si="27"/>
        <v>2.3999999999996362</v>
      </c>
      <c r="X126" s="22">
        <f t="shared" si="35"/>
        <v>160</v>
      </c>
      <c r="Y126" s="22">
        <f t="shared" si="36"/>
        <v>149</v>
      </c>
      <c r="Z126" s="22">
        <f t="shared" si="37"/>
        <v>7.1999999999998181</v>
      </c>
      <c r="AA126" s="29"/>
    </row>
    <row r="127" spans="1:27" ht="18" customHeight="1" x14ac:dyDescent="0.35">
      <c r="A127" s="69">
        <f>'Energy - Master'!A126</f>
        <v>46146</v>
      </c>
      <c r="B127" s="24" t="str">
        <f t="shared" si="19"/>
        <v>May-2026</v>
      </c>
      <c r="C127" s="34">
        <f t="shared" si="44"/>
        <v>99915</v>
      </c>
      <c r="D127" s="8">
        <v>99963</v>
      </c>
      <c r="E127" s="22">
        <f t="shared" si="38"/>
        <v>48</v>
      </c>
      <c r="F127" s="34">
        <f t="shared" si="45"/>
        <v>28792</v>
      </c>
      <c r="G127" s="8">
        <v>28810</v>
      </c>
      <c r="H127" s="22">
        <f t="shared" si="43"/>
        <v>18</v>
      </c>
      <c r="I127" s="34">
        <f t="shared" si="46"/>
        <v>56820</v>
      </c>
      <c r="J127" s="8">
        <v>56846</v>
      </c>
      <c r="K127" s="22">
        <f t="shared" si="39"/>
        <v>26</v>
      </c>
      <c r="L127" s="34">
        <f t="shared" si="47"/>
        <v>33546880</v>
      </c>
      <c r="M127" s="8">
        <v>33568670</v>
      </c>
      <c r="N127" s="22">
        <f t="shared" si="40"/>
        <v>21790</v>
      </c>
      <c r="O127" s="34">
        <f t="shared" si="48"/>
        <v>5919</v>
      </c>
      <c r="P127" s="8">
        <v>4921</v>
      </c>
      <c r="Q127" s="22">
        <f t="shared" si="41"/>
        <v>-998</v>
      </c>
      <c r="R127" s="34">
        <f t="shared" si="49"/>
        <v>6727</v>
      </c>
      <c r="S127" s="8">
        <v>6727</v>
      </c>
      <c r="T127" s="22">
        <f t="shared" si="42"/>
        <v>0</v>
      </c>
      <c r="U127" s="22">
        <f t="shared" si="26"/>
        <v>48</v>
      </c>
      <c r="V127" s="22">
        <f t="shared" si="34"/>
        <v>44</v>
      </c>
      <c r="W127" s="22">
        <f t="shared" si="27"/>
        <v>-998</v>
      </c>
      <c r="X127" s="22">
        <f t="shared" si="35"/>
        <v>208</v>
      </c>
      <c r="Y127" s="22">
        <f t="shared" si="36"/>
        <v>193</v>
      </c>
      <c r="Z127" s="22">
        <f t="shared" si="37"/>
        <v>-990.80000000000018</v>
      </c>
      <c r="AA127" s="29"/>
    </row>
    <row r="128" spans="1:27" ht="18" customHeight="1" x14ac:dyDescent="0.35">
      <c r="A128" s="69">
        <f>'Energy - Master'!A127</f>
        <v>46147</v>
      </c>
      <c r="B128" s="24" t="str">
        <f t="shared" si="19"/>
        <v>May-2026</v>
      </c>
      <c r="C128" s="34">
        <f t="shared" si="44"/>
        <v>99963</v>
      </c>
      <c r="D128" s="8">
        <v>100009</v>
      </c>
      <c r="E128" s="22">
        <f t="shared" si="38"/>
        <v>46</v>
      </c>
      <c r="F128" s="34">
        <f t="shared" si="45"/>
        <v>28810</v>
      </c>
      <c r="G128" s="8">
        <v>28823</v>
      </c>
      <c r="H128" s="22">
        <f t="shared" si="43"/>
        <v>13</v>
      </c>
      <c r="I128" s="34">
        <f t="shared" si="46"/>
        <v>56846</v>
      </c>
      <c r="J128" s="8">
        <v>56875</v>
      </c>
      <c r="K128" s="22">
        <f t="shared" si="39"/>
        <v>29</v>
      </c>
      <c r="L128" s="34">
        <f t="shared" si="47"/>
        <v>33568670</v>
      </c>
      <c r="M128" s="8">
        <v>33589823</v>
      </c>
      <c r="N128" s="22">
        <f t="shared" si="40"/>
        <v>21153</v>
      </c>
      <c r="O128" s="34">
        <f t="shared" si="48"/>
        <v>4921</v>
      </c>
      <c r="P128" s="8">
        <v>5924</v>
      </c>
      <c r="Q128" s="22">
        <f t="shared" si="41"/>
        <v>1003</v>
      </c>
      <c r="R128" s="34">
        <f t="shared" si="49"/>
        <v>6727</v>
      </c>
      <c r="S128" s="8">
        <v>6728</v>
      </c>
      <c r="T128" s="22">
        <f t="shared" si="42"/>
        <v>1</v>
      </c>
      <c r="U128" s="22">
        <f t="shared" si="26"/>
        <v>46</v>
      </c>
      <c r="V128" s="22">
        <f t="shared" si="34"/>
        <v>42</v>
      </c>
      <c r="W128" s="22">
        <f t="shared" si="27"/>
        <v>1004</v>
      </c>
      <c r="X128" s="22">
        <f t="shared" si="35"/>
        <v>254</v>
      </c>
      <c r="Y128" s="22">
        <f t="shared" si="36"/>
        <v>235</v>
      </c>
      <c r="Z128" s="22">
        <f t="shared" si="37"/>
        <v>13.199999999999818</v>
      </c>
      <c r="AA128" s="29"/>
    </row>
    <row r="129" spans="1:27" ht="18" customHeight="1" x14ac:dyDescent="0.35">
      <c r="A129" s="69">
        <f>'Energy - Master'!A128</f>
        <v>46148</v>
      </c>
      <c r="B129" s="24" t="str">
        <f t="shared" si="19"/>
        <v>May-2026</v>
      </c>
      <c r="C129" s="34">
        <f t="shared" si="44"/>
        <v>100009</v>
      </c>
      <c r="D129" s="8">
        <v>100055</v>
      </c>
      <c r="E129" s="22">
        <f t="shared" si="38"/>
        <v>46</v>
      </c>
      <c r="F129" s="34">
        <f t="shared" si="45"/>
        <v>28823</v>
      </c>
      <c r="G129" s="8">
        <v>28845</v>
      </c>
      <c r="H129" s="22">
        <f t="shared" si="43"/>
        <v>22</v>
      </c>
      <c r="I129" s="34">
        <f t="shared" si="46"/>
        <v>56875</v>
      </c>
      <c r="J129" s="8">
        <v>56895</v>
      </c>
      <c r="K129" s="22">
        <f t="shared" si="39"/>
        <v>20</v>
      </c>
      <c r="L129" s="34">
        <f t="shared" si="47"/>
        <v>33589823</v>
      </c>
      <c r="M129" s="8">
        <v>33611870</v>
      </c>
      <c r="N129" s="22">
        <f t="shared" si="40"/>
        <v>22047</v>
      </c>
      <c r="O129" s="34">
        <f t="shared" si="48"/>
        <v>5924</v>
      </c>
      <c r="P129" s="8">
        <v>5926</v>
      </c>
      <c r="Q129" s="22">
        <f t="shared" si="41"/>
        <v>2</v>
      </c>
      <c r="R129" s="34">
        <f t="shared" si="49"/>
        <v>6728</v>
      </c>
      <c r="S129" s="8">
        <v>6728</v>
      </c>
      <c r="T129" s="22">
        <f t="shared" si="42"/>
        <v>0</v>
      </c>
      <c r="U129" s="22">
        <f t="shared" si="26"/>
        <v>46</v>
      </c>
      <c r="V129" s="22">
        <f t="shared" si="34"/>
        <v>42</v>
      </c>
      <c r="W129" s="22">
        <f t="shared" si="27"/>
        <v>2</v>
      </c>
      <c r="X129" s="22">
        <f t="shared" si="35"/>
        <v>300</v>
      </c>
      <c r="Y129" s="22">
        <f t="shared" si="36"/>
        <v>277</v>
      </c>
      <c r="Z129" s="22">
        <f t="shared" si="37"/>
        <v>15.199999999999818</v>
      </c>
      <c r="AA129" s="29"/>
    </row>
    <row r="130" spans="1:27" ht="18" customHeight="1" x14ac:dyDescent="0.35">
      <c r="A130" s="69">
        <f>'Energy - Master'!A129</f>
        <v>46149</v>
      </c>
      <c r="B130" s="24" t="str">
        <f t="shared" si="19"/>
        <v>May-2026</v>
      </c>
      <c r="C130" s="34">
        <f t="shared" si="44"/>
        <v>100055</v>
      </c>
      <c r="D130" s="8">
        <v>100103</v>
      </c>
      <c r="E130" s="22">
        <f t="shared" si="38"/>
        <v>48</v>
      </c>
      <c r="F130" s="34">
        <f t="shared" si="45"/>
        <v>28845</v>
      </c>
      <c r="G130" s="8">
        <v>28860</v>
      </c>
      <c r="H130" s="22">
        <f t="shared" si="43"/>
        <v>15</v>
      </c>
      <c r="I130" s="34">
        <f t="shared" si="46"/>
        <v>56895</v>
      </c>
      <c r="J130" s="8">
        <v>56925</v>
      </c>
      <c r="K130" s="22">
        <f t="shared" si="39"/>
        <v>30</v>
      </c>
      <c r="L130" s="34">
        <f t="shared" si="47"/>
        <v>33611870</v>
      </c>
      <c r="M130" s="8">
        <v>33631990</v>
      </c>
      <c r="N130" s="22">
        <f t="shared" si="40"/>
        <v>20120</v>
      </c>
      <c r="O130" s="34">
        <f t="shared" si="48"/>
        <v>5926</v>
      </c>
      <c r="P130" s="8">
        <v>5928</v>
      </c>
      <c r="Q130" s="22">
        <f t="shared" si="41"/>
        <v>2</v>
      </c>
      <c r="R130" s="34">
        <f t="shared" si="49"/>
        <v>6728</v>
      </c>
      <c r="S130" s="8">
        <v>6728</v>
      </c>
      <c r="T130" s="22">
        <f t="shared" si="42"/>
        <v>0</v>
      </c>
      <c r="U130" s="22">
        <f t="shared" si="26"/>
        <v>48</v>
      </c>
      <c r="V130" s="22">
        <f t="shared" si="34"/>
        <v>45</v>
      </c>
      <c r="W130" s="22">
        <f t="shared" si="27"/>
        <v>2</v>
      </c>
      <c r="X130" s="22">
        <f t="shared" si="35"/>
        <v>348</v>
      </c>
      <c r="Y130" s="22">
        <f t="shared" si="36"/>
        <v>322</v>
      </c>
      <c r="Z130" s="22">
        <f t="shared" si="37"/>
        <v>17.199999999999818</v>
      </c>
      <c r="AA130" s="29"/>
    </row>
    <row r="131" spans="1:27" ht="18" customHeight="1" x14ac:dyDescent="0.35">
      <c r="A131" s="69">
        <f>'Energy - Master'!A130</f>
        <v>46150</v>
      </c>
      <c r="B131" s="24" t="str">
        <f t="shared" si="19"/>
        <v>May-2026</v>
      </c>
      <c r="C131" s="34">
        <f t="shared" si="44"/>
        <v>100103</v>
      </c>
      <c r="D131" s="8">
        <v>100147</v>
      </c>
      <c r="E131" s="22">
        <f t="shared" si="38"/>
        <v>44</v>
      </c>
      <c r="F131" s="34">
        <f t="shared" si="45"/>
        <v>28860</v>
      </c>
      <c r="G131" s="8">
        <v>28875</v>
      </c>
      <c r="H131" s="22">
        <f t="shared" si="43"/>
        <v>15</v>
      </c>
      <c r="I131" s="34">
        <f t="shared" si="46"/>
        <v>56925</v>
      </c>
      <c r="J131" s="8">
        <v>56950</v>
      </c>
      <c r="K131" s="22">
        <f t="shared" si="39"/>
        <v>25</v>
      </c>
      <c r="L131" s="34">
        <f t="shared" si="47"/>
        <v>33631990</v>
      </c>
      <c r="M131" s="8">
        <v>33651970</v>
      </c>
      <c r="N131" s="22">
        <f t="shared" si="40"/>
        <v>19980</v>
      </c>
      <c r="O131" s="34">
        <f t="shared" si="48"/>
        <v>5928</v>
      </c>
      <c r="P131" s="8">
        <v>5930</v>
      </c>
      <c r="Q131" s="22">
        <f t="shared" si="41"/>
        <v>2</v>
      </c>
      <c r="R131" s="34">
        <v>6728</v>
      </c>
      <c r="S131" s="8">
        <v>6729</v>
      </c>
      <c r="T131" s="22">
        <f t="shared" si="42"/>
        <v>1</v>
      </c>
      <c r="U131" s="22">
        <f t="shared" si="26"/>
        <v>44</v>
      </c>
      <c r="V131" s="22">
        <f t="shared" si="34"/>
        <v>40</v>
      </c>
      <c r="W131" s="22">
        <f t="shared" si="27"/>
        <v>3</v>
      </c>
      <c r="X131" s="22">
        <f t="shared" si="35"/>
        <v>392</v>
      </c>
      <c r="Y131" s="22">
        <f t="shared" si="36"/>
        <v>362</v>
      </c>
      <c r="Z131" s="22">
        <f t="shared" si="37"/>
        <v>20.199999999999818</v>
      </c>
      <c r="AA131" s="29"/>
    </row>
    <row r="132" spans="1:27" ht="18" customHeight="1" x14ac:dyDescent="0.35">
      <c r="A132" s="69">
        <f>'Energy - Master'!A131</f>
        <v>46151</v>
      </c>
      <c r="B132" s="24" t="str">
        <f t="shared" ref="B132:B195" si="50">IF(A132="","",TEXT(A132,"MMM-YYYY"))</f>
        <v>May-2026</v>
      </c>
      <c r="C132" s="34">
        <f t="shared" si="44"/>
        <v>100147</v>
      </c>
      <c r="D132" s="8">
        <v>100194</v>
      </c>
      <c r="E132" s="22">
        <f t="shared" si="38"/>
        <v>47</v>
      </c>
      <c r="F132" s="34">
        <f t="shared" si="45"/>
        <v>28875</v>
      </c>
      <c r="G132" s="8">
        <v>28888</v>
      </c>
      <c r="H132" s="22">
        <f t="shared" si="43"/>
        <v>13</v>
      </c>
      <c r="I132" s="34">
        <f t="shared" si="46"/>
        <v>56950</v>
      </c>
      <c r="J132" s="8">
        <v>56980</v>
      </c>
      <c r="K132" s="22">
        <f t="shared" si="39"/>
        <v>30</v>
      </c>
      <c r="L132" s="34">
        <f t="shared" si="47"/>
        <v>33651970</v>
      </c>
      <c r="M132" s="8">
        <v>33671712</v>
      </c>
      <c r="N132" s="22">
        <f t="shared" si="40"/>
        <v>19742</v>
      </c>
      <c r="O132" s="34">
        <f t="shared" si="48"/>
        <v>5930</v>
      </c>
      <c r="P132" s="8">
        <v>5932</v>
      </c>
      <c r="Q132" s="22">
        <f t="shared" si="41"/>
        <v>2</v>
      </c>
      <c r="R132" s="34">
        <f t="shared" si="49"/>
        <v>6729</v>
      </c>
      <c r="S132" s="8">
        <v>6729.3</v>
      </c>
      <c r="T132" s="22">
        <f t="shared" si="42"/>
        <v>0.3000000000001819</v>
      </c>
      <c r="U132" s="22">
        <f t="shared" ref="U132:U195" si="51">IF(E132="","",E132)</f>
        <v>47</v>
      </c>
      <c r="V132" s="22">
        <f t="shared" si="34"/>
        <v>43</v>
      </c>
      <c r="W132" s="22">
        <f t="shared" ref="W132:W195" si="52">IF(Q132="","",Q132+T132)</f>
        <v>2.3000000000001819</v>
      </c>
      <c r="X132" s="22">
        <f t="shared" si="35"/>
        <v>439</v>
      </c>
      <c r="Y132" s="22">
        <f t="shared" si="36"/>
        <v>405</v>
      </c>
      <c r="Z132" s="22">
        <f t="shared" si="37"/>
        <v>22.5</v>
      </c>
      <c r="AA132" s="29"/>
    </row>
    <row r="133" spans="1:27" ht="18" customHeight="1" x14ac:dyDescent="0.35">
      <c r="A133" s="69">
        <f>'Energy - Master'!A132</f>
        <v>46152</v>
      </c>
      <c r="B133" s="24" t="str">
        <f t="shared" si="50"/>
        <v>May-2026</v>
      </c>
      <c r="C133" s="34">
        <f t="shared" si="44"/>
        <v>100194</v>
      </c>
      <c r="D133" s="8">
        <v>100254</v>
      </c>
      <c r="E133" s="22">
        <f t="shared" si="38"/>
        <v>60</v>
      </c>
      <c r="F133" s="34">
        <f t="shared" si="45"/>
        <v>28888</v>
      </c>
      <c r="G133" s="8">
        <v>28907</v>
      </c>
      <c r="H133" s="22">
        <f t="shared" si="43"/>
        <v>19</v>
      </c>
      <c r="I133" s="34">
        <f t="shared" si="46"/>
        <v>56980</v>
      </c>
      <c r="J133" s="8">
        <v>57017</v>
      </c>
      <c r="K133" s="22">
        <f t="shared" si="39"/>
        <v>37</v>
      </c>
      <c r="L133" s="34">
        <f t="shared" si="47"/>
        <v>33671712</v>
      </c>
      <c r="M133" s="8">
        <v>33689770</v>
      </c>
      <c r="N133" s="22">
        <f t="shared" si="40"/>
        <v>18058</v>
      </c>
      <c r="O133" s="34">
        <f t="shared" si="48"/>
        <v>5932</v>
      </c>
      <c r="P133" s="8">
        <v>5935</v>
      </c>
      <c r="Q133" s="22">
        <f t="shared" si="41"/>
        <v>3</v>
      </c>
      <c r="R133" s="34">
        <f t="shared" si="49"/>
        <v>6729.3</v>
      </c>
      <c r="S133" s="8">
        <v>6729.6</v>
      </c>
      <c r="T133" s="22">
        <f t="shared" si="42"/>
        <v>0.3000000000001819</v>
      </c>
      <c r="U133" s="22">
        <f t="shared" si="51"/>
        <v>60</v>
      </c>
      <c r="V133" s="22">
        <f t="shared" ref="V133:V196" si="53">IF(H133="","",(H133+K133))</f>
        <v>56</v>
      </c>
      <c r="W133" s="22">
        <f t="shared" si="52"/>
        <v>3.3000000000001819</v>
      </c>
      <c r="X133" s="22">
        <f t="shared" ref="X133:X196" si="54">IF(U133="","",IF(MONTH(A133)&lt;&gt;MONTH(A132),U133,X132+U133))</f>
        <v>499</v>
      </c>
      <c r="Y133" s="22">
        <f t="shared" ref="Y133:Y196" si="55">IF(V133="","",IF(MONTH(A133)&lt;&gt;MONTH(A132),V133,Y132+V133))</f>
        <v>461</v>
      </c>
      <c r="Z133" s="22">
        <f t="shared" ref="Z133:Z196" si="56">IF(W133="","",IF(MONTH(A133)&lt;&gt;MONTH(A132),W133,Z132+W133))</f>
        <v>25.800000000000182</v>
      </c>
      <c r="AA133" s="29"/>
    </row>
    <row r="134" spans="1:27" ht="18" customHeight="1" x14ac:dyDescent="0.35">
      <c r="A134" s="69">
        <f>'Energy - Master'!A133</f>
        <v>46153</v>
      </c>
      <c r="B134" s="24" t="str">
        <f t="shared" si="50"/>
        <v>May-2026</v>
      </c>
      <c r="C134" s="34">
        <f t="shared" si="44"/>
        <v>100254</v>
      </c>
      <c r="D134" s="8">
        <v>100298</v>
      </c>
      <c r="E134" s="22">
        <f t="shared" si="38"/>
        <v>44</v>
      </c>
      <c r="F134" s="34">
        <f t="shared" si="45"/>
        <v>28907</v>
      </c>
      <c r="G134" s="8">
        <v>28925</v>
      </c>
      <c r="H134" s="22">
        <f t="shared" si="43"/>
        <v>18</v>
      </c>
      <c r="I134" s="34">
        <f t="shared" si="46"/>
        <v>57017</v>
      </c>
      <c r="J134" s="8">
        <v>57038</v>
      </c>
      <c r="K134" s="22">
        <f t="shared" si="39"/>
        <v>21</v>
      </c>
      <c r="L134" s="34">
        <f t="shared" si="47"/>
        <v>33689770</v>
      </c>
      <c r="M134" s="8">
        <v>33712166</v>
      </c>
      <c r="N134" s="22">
        <f t="shared" si="40"/>
        <v>22396</v>
      </c>
      <c r="O134" s="34">
        <f t="shared" si="48"/>
        <v>5935</v>
      </c>
      <c r="P134" s="8">
        <v>5937</v>
      </c>
      <c r="Q134" s="22">
        <f t="shared" si="41"/>
        <v>2</v>
      </c>
      <c r="R134" s="34">
        <f t="shared" si="49"/>
        <v>6729.6</v>
      </c>
      <c r="S134" s="8">
        <v>6729.9</v>
      </c>
      <c r="T134" s="22">
        <f t="shared" si="42"/>
        <v>0.2999999999992724</v>
      </c>
      <c r="U134" s="22">
        <f t="shared" si="51"/>
        <v>44</v>
      </c>
      <c r="V134" s="22">
        <f t="shared" si="53"/>
        <v>39</v>
      </c>
      <c r="W134" s="22">
        <f t="shared" si="52"/>
        <v>2.2999999999992724</v>
      </c>
      <c r="X134" s="22">
        <f t="shared" si="54"/>
        <v>543</v>
      </c>
      <c r="Y134" s="22">
        <f t="shared" si="55"/>
        <v>500</v>
      </c>
      <c r="Z134" s="22">
        <f t="shared" si="56"/>
        <v>28.099999999999454</v>
      </c>
      <c r="AA134" s="29"/>
    </row>
    <row r="135" spans="1:27" ht="18" customHeight="1" x14ac:dyDescent="0.35">
      <c r="A135" s="69">
        <f>'Energy - Master'!A134</f>
        <v>46154</v>
      </c>
      <c r="B135" s="24" t="str">
        <f t="shared" si="50"/>
        <v>May-2026</v>
      </c>
      <c r="C135" s="34">
        <f t="shared" si="44"/>
        <v>100298</v>
      </c>
      <c r="D135" s="8">
        <v>100348</v>
      </c>
      <c r="E135" s="22">
        <f t="shared" si="38"/>
        <v>50</v>
      </c>
      <c r="F135" s="34">
        <f t="shared" si="45"/>
        <v>28925</v>
      </c>
      <c r="G135" s="8">
        <v>28940</v>
      </c>
      <c r="H135" s="22">
        <f t="shared" si="43"/>
        <v>15</v>
      </c>
      <c r="I135" s="34">
        <f t="shared" si="46"/>
        <v>57038</v>
      </c>
      <c r="J135" s="8">
        <v>57068</v>
      </c>
      <c r="K135" s="22">
        <f t="shared" si="39"/>
        <v>30</v>
      </c>
      <c r="L135" s="34">
        <f t="shared" si="47"/>
        <v>33712166</v>
      </c>
      <c r="M135" s="8">
        <v>33731270</v>
      </c>
      <c r="N135" s="22">
        <f t="shared" si="40"/>
        <v>19104</v>
      </c>
      <c r="O135" s="34">
        <f t="shared" si="48"/>
        <v>5937</v>
      </c>
      <c r="P135" s="8">
        <v>5939</v>
      </c>
      <c r="Q135" s="22">
        <f t="shared" si="41"/>
        <v>2</v>
      </c>
      <c r="R135" s="34">
        <f t="shared" si="49"/>
        <v>6729.9</v>
      </c>
      <c r="S135" s="8">
        <v>6730.2</v>
      </c>
      <c r="T135" s="22">
        <f t="shared" si="42"/>
        <v>0.3000000000001819</v>
      </c>
      <c r="U135" s="22">
        <f t="shared" si="51"/>
        <v>50</v>
      </c>
      <c r="V135" s="22">
        <f t="shared" si="53"/>
        <v>45</v>
      </c>
      <c r="W135" s="22">
        <f t="shared" si="52"/>
        <v>2.3000000000001819</v>
      </c>
      <c r="X135" s="22">
        <f t="shared" si="54"/>
        <v>593</v>
      </c>
      <c r="Y135" s="22">
        <f t="shared" si="55"/>
        <v>545</v>
      </c>
      <c r="Z135" s="22">
        <f t="shared" si="56"/>
        <v>30.399999999999636</v>
      </c>
      <c r="AA135" s="29"/>
    </row>
    <row r="136" spans="1:27" ht="18" customHeight="1" x14ac:dyDescent="0.35">
      <c r="A136" s="69">
        <f>'Energy - Master'!A135</f>
        <v>46155</v>
      </c>
      <c r="B136" s="24" t="str">
        <f t="shared" si="50"/>
        <v>May-2026</v>
      </c>
      <c r="C136" s="34">
        <f t="shared" si="44"/>
        <v>100348</v>
      </c>
      <c r="D136" s="8">
        <v>100400</v>
      </c>
      <c r="E136" s="22">
        <f t="shared" si="38"/>
        <v>52</v>
      </c>
      <c r="F136" s="34">
        <f t="shared" si="45"/>
        <v>28940</v>
      </c>
      <c r="G136" s="8">
        <v>28955</v>
      </c>
      <c r="H136" s="22">
        <f t="shared" si="43"/>
        <v>15</v>
      </c>
      <c r="I136" s="34">
        <f t="shared" si="46"/>
        <v>57068</v>
      </c>
      <c r="J136" s="8">
        <v>57100</v>
      </c>
      <c r="K136" s="22">
        <f t="shared" si="39"/>
        <v>32</v>
      </c>
      <c r="L136" s="34">
        <f t="shared" si="47"/>
        <v>33731270</v>
      </c>
      <c r="M136" s="8">
        <v>33750970</v>
      </c>
      <c r="N136" s="22">
        <f t="shared" si="40"/>
        <v>19700</v>
      </c>
      <c r="O136" s="34">
        <f t="shared" si="48"/>
        <v>5939</v>
      </c>
      <c r="P136" s="8">
        <v>5941</v>
      </c>
      <c r="Q136" s="22">
        <f t="shared" si="41"/>
        <v>2</v>
      </c>
      <c r="R136" s="34">
        <f t="shared" si="49"/>
        <v>6730.2</v>
      </c>
      <c r="S136" s="8">
        <v>6730.6</v>
      </c>
      <c r="T136" s="22">
        <f t="shared" si="42"/>
        <v>0.4000000000005457</v>
      </c>
      <c r="U136" s="22">
        <f t="shared" si="51"/>
        <v>52</v>
      </c>
      <c r="V136" s="22">
        <f t="shared" si="53"/>
        <v>47</v>
      </c>
      <c r="W136" s="22">
        <f t="shared" si="52"/>
        <v>2.4000000000005457</v>
      </c>
      <c r="X136" s="22">
        <f t="shared" si="54"/>
        <v>645</v>
      </c>
      <c r="Y136" s="22">
        <f t="shared" si="55"/>
        <v>592</v>
      </c>
      <c r="Z136" s="22">
        <f t="shared" si="56"/>
        <v>32.800000000000182</v>
      </c>
      <c r="AA136" s="29"/>
    </row>
    <row r="137" spans="1:27" ht="18" customHeight="1" x14ac:dyDescent="0.35">
      <c r="A137" s="69">
        <f>'Energy - Master'!A136</f>
        <v>46156</v>
      </c>
      <c r="B137" s="24" t="str">
        <f t="shared" si="50"/>
        <v>May-2026</v>
      </c>
      <c r="C137" s="34">
        <f t="shared" si="44"/>
        <v>100400</v>
      </c>
      <c r="D137" s="8">
        <v>100451</v>
      </c>
      <c r="E137" s="22">
        <f t="shared" si="38"/>
        <v>51</v>
      </c>
      <c r="F137" s="34">
        <f t="shared" si="45"/>
        <v>28955</v>
      </c>
      <c r="G137" s="8">
        <v>28972</v>
      </c>
      <c r="H137" s="22">
        <f t="shared" si="43"/>
        <v>17</v>
      </c>
      <c r="I137" s="34">
        <f t="shared" si="46"/>
        <v>57100</v>
      </c>
      <c r="J137" s="8">
        <v>57130</v>
      </c>
      <c r="K137" s="22">
        <f t="shared" si="39"/>
        <v>30</v>
      </c>
      <c r="L137" s="34">
        <f t="shared" si="47"/>
        <v>33750970</v>
      </c>
      <c r="M137" s="8">
        <v>33767980</v>
      </c>
      <c r="N137" s="22">
        <f t="shared" si="40"/>
        <v>17010</v>
      </c>
      <c r="O137" s="34">
        <f t="shared" si="48"/>
        <v>5941</v>
      </c>
      <c r="P137" s="8">
        <v>5944</v>
      </c>
      <c r="Q137" s="22">
        <f t="shared" si="41"/>
        <v>3</v>
      </c>
      <c r="R137" s="34">
        <f t="shared" si="49"/>
        <v>6730.6</v>
      </c>
      <c r="S137" s="8">
        <v>6731</v>
      </c>
      <c r="T137" s="22">
        <f t="shared" si="42"/>
        <v>0.3999999999996362</v>
      </c>
      <c r="U137" s="22">
        <f t="shared" si="51"/>
        <v>51</v>
      </c>
      <c r="V137" s="22">
        <f t="shared" si="53"/>
        <v>47</v>
      </c>
      <c r="W137" s="22">
        <f t="shared" si="52"/>
        <v>3.3999999999996362</v>
      </c>
      <c r="X137" s="22">
        <f t="shared" si="54"/>
        <v>696</v>
      </c>
      <c r="Y137" s="22">
        <f t="shared" si="55"/>
        <v>639</v>
      </c>
      <c r="Z137" s="22">
        <f t="shared" si="56"/>
        <v>36.199999999999818</v>
      </c>
      <c r="AA137" s="29"/>
    </row>
    <row r="138" spans="1:27" ht="18" customHeight="1" x14ac:dyDescent="0.35">
      <c r="A138" s="69">
        <f>'Energy - Master'!A137</f>
        <v>46157</v>
      </c>
      <c r="B138" s="24" t="str">
        <f t="shared" si="50"/>
        <v>May-2026</v>
      </c>
      <c r="C138" s="34">
        <f t="shared" si="44"/>
        <v>100451</v>
      </c>
      <c r="D138" s="8">
        <v>100501</v>
      </c>
      <c r="E138" s="22">
        <f t="shared" si="38"/>
        <v>50</v>
      </c>
      <c r="F138" s="34">
        <f t="shared" si="45"/>
        <v>28972</v>
      </c>
      <c r="G138" s="8">
        <v>28990</v>
      </c>
      <c r="H138" s="22">
        <f t="shared" si="43"/>
        <v>18</v>
      </c>
      <c r="I138" s="34">
        <f t="shared" si="46"/>
        <v>57130</v>
      </c>
      <c r="J138" s="8">
        <v>57158</v>
      </c>
      <c r="K138" s="22">
        <f t="shared" si="39"/>
        <v>28</v>
      </c>
      <c r="L138" s="34">
        <f t="shared" si="47"/>
        <v>33767980</v>
      </c>
      <c r="M138" s="8">
        <v>33789980</v>
      </c>
      <c r="N138" s="22">
        <f t="shared" si="40"/>
        <v>22000</v>
      </c>
      <c r="O138" s="34">
        <f t="shared" si="48"/>
        <v>5944</v>
      </c>
      <c r="P138" s="8">
        <v>5946</v>
      </c>
      <c r="Q138" s="22">
        <f t="shared" si="41"/>
        <v>2</v>
      </c>
      <c r="R138" s="34">
        <f t="shared" si="49"/>
        <v>6731</v>
      </c>
      <c r="S138" s="8">
        <v>6731.5</v>
      </c>
      <c r="T138" s="22">
        <f t="shared" si="42"/>
        <v>0.5</v>
      </c>
      <c r="U138" s="22">
        <f t="shared" si="51"/>
        <v>50</v>
      </c>
      <c r="V138" s="22">
        <f t="shared" si="53"/>
        <v>46</v>
      </c>
      <c r="W138" s="22">
        <f t="shared" si="52"/>
        <v>2.5</v>
      </c>
      <c r="X138" s="22">
        <f t="shared" si="54"/>
        <v>746</v>
      </c>
      <c r="Y138" s="22">
        <f t="shared" si="55"/>
        <v>685</v>
      </c>
      <c r="Z138" s="22">
        <f t="shared" si="56"/>
        <v>38.699999999999818</v>
      </c>
      <c r="AA138" s="29"/>
    </row>
    <row r="139" spans="1:27" ht="18" customHeight="1" x14ac:dyDescent="0.35">
      <c r="A139" s="69">
        <f>'Energy - Master'!A138</f>
        <v>46158</v>
      </c>
      <c r="B139" s="24" t="str">
        <f t="shared" si="50"/>
        <v>May-2026</v>
      </c>
      <c r="C139" s="34">
        <f t="shared" si="44"/>
        <v>100501</v>
      </c>
      <c r="D139" s="8">
        <v>100546</v>
      </c>
      <c r="E139" s="22">
        <f t="shared" si="38"/>
        <v>45</v>
      </c>
      <c r="F139" s="34">
        <f t="shared" si="45"/>
        <v>28990</v>
      </c>
      <c r="G139" s="8">
        <v>29005</v>
      </c>
      <c r="H139" s="22">
        <f t="shared" si="43"/>
        <v>15</v>
      </c>
      <c r="I139" s="34">
        <f t="shared" si="46"/>
        <v>57158</v>
      </c>
      <c r="J139" s="8">
        <v>57183</v>
      </c>
      <c r="K139" s="22">
        <f t="shared" si="39"/>
        <v>25</v>
      </c>
      <c r="L139" s="34">
        <f t="shared" si="47"/>
        <v>33789980</v>
      </c>
      <c r="M139" s="8">
        <v>33808970</v>
      </c>
      <c r="N139" s="22">
        <f t="shared" si="40"/>
        <v>18990</v>
      </c>
      <c r="O139" s="34">
        <f t="shared" si="48"/>
        <v>5946</v>
      </c>
      <c r="P139" s="8">
        <v>5948</v>
      </c>
      <c r="Q139" s="22">
        <f t="shared" si="41"/>
        <v>2</v>
      </c>
      <c r="R139" s="34">
        <f t="shared" si="49"/>
        <v>6731.5</v>
      </c>
      <c r="S139" s="8">
        <v>6731.8</v>
      </c>
      <c r="T139" s="22">
        <f t="shared" si="42"/>
        <v>0.3000000000001819</v>
      </c>
      <c r="U139" s="22">
        <f t="shared" si="51"/>
        <v>45</v>
      </c>
      <c r="V139" s="22">
        <f t="shared" si="53"/>
        <v>40</v>
      </c>
      <c r="W139" s="22">
        <f t="shared" si="52"/>
        <v>2.3000000000001819</v>
      </c>
      <c r="X139" s="22">
        <f t="shared" si="54"/>
        <v>791</v>
      </c>
      <c r="Y139" s="22">
        <f t="shared" si="55"/>
        <v>725</v>
      </c>
      <c r="Z139" s="22">
        <f t="shared" si="56"/>
        <v>41</v>
      </c>
      <c r="AA139" s="29"/>
    </row>
    <row r="140" spans="1:27" ht="18" customHeight="1" x14ac:dyDescent="0.35">
      <c r="A140" s="69">
        <f>'Energy - Master'!A139</f>
        <v>46159</v>
      </c>
      <c r="B140" s="24" t="str">
        <f t="shared" si="50"/>
        <v>May-2026</v>
      </c>
      <c r="C140" s="34">
        <f t="shared" si="44"/>
        <v>100546</v>
      </c>
      <c r="D140" s="8">
        <v>100596</v>
      </c>
      <c r="E140" s="22">
        <f t="shared" si="38"/>
        <v>50</v>
      </c>
      <c r="F140" s="34">
        <f t="shared" si="45"/>
        <v>29005</v>
      </c>
      <c r="G140" s="8">
        <v>29020</v>
      </c>
      <c r="H140" s="22">
        <f t="shared" si="43"/>
        <v>15</v>
      </c>
      <c r="I140" s="34">
        <f t="shared" si="46"/>
        <v>57183</v>
      </c>
      <c r="J140" s="8">
        <v>57215</v>
      </c>
      <c r="K140" s="22">
        <f t="shared" si="39"/>
        <v>32</v>
      </c>
      <c r="L140" s="34">
        <f t="shared" si="47"/>
        <v>33808970</v>
      </c>
      <c r="M140" s="8">
        <v>33825980</v>
      </c>
      <c r="N140" s="22">
        <f t="shared" si="40"/>
        <v>17010</v>
      </c>
      <c r="O140" s="34">
        <f t="shared" si="48"/>
        <v>5948</v>
      </c>
      <c r="P140" s="8">
        <v>5950</v>
      </c>
      <c r="Q140" s="22">
        <f t="shared" si="41"/>
        <v>2</v>
      </c>
      <c r="R140" s="34">
        <f t="shared" si="49"/>
        <v>6731.8</v>
      </c>
      <c r="S140" s="8">
        <v>6732.2</v>
      </c>
      <c r="T140" s="22">
        <f t="shared" si="42"/>
        <v>0.3999999999996362</v>
      </c>
      <c r="U140" s="22">
        <f t="shared" si="51"/>
        <v>50</v>
      </c>
      <c r="V140" s="22">
        <f t="shared" si="53"/>
        <v>47</v>
      </c>
      <c r="W140" s="22">
        <f t="shared" si="52"/>
        <v>2.3999999999996362</v>
      </c>
      <c r="X140" s="22">
        <f t="shared" si="54"/>
        <v>841</v>
      </c>
      <c r="Y140" s="22">
        <f t="shared" si="55"/>
        <v>772</v>
      </c>
      <c r="Z140" s="22">
        <f t="shared" si="56"/>
        <v>43.399999999999636</v>
      </c>
      <c r="AA140" s="29"/>
    </row>
    <row r="141" spans="1:27" ht="18" customHeight="1" x14ac:dyDescent="0.35">
      <c r="A141" s="69">
        <f>'Energy - Master'!A140</f>
        <v>46160</v>
      </c>
      <c r="B141" s="24" t="str">
        <f t="shared" si="50"/>
        <v>May-2026</v>
      </c>
      <c r="C141" s="34">
        <f t="shared" si="44"/>
        <v>100596</v>
      </c>
      <c r="D141" s="8">
        <v>100643</v>
      </c>
      <c r="E141" s="22">
        <f t="shared" si="38"/>
        <v>47</v>
      </c>
      <c r="F141" s="34">
        <f t="shared" si="45"/>
        <v>29020</v>
      </c>
      <c r="G141" s="8">
        <v>29033</v>
      </c>
      <c r="H141" s="22">
        <f t="shared" si="43"/>
        <v>13</v>
      </c>
      <c r="I141" s="34">
        <f t="shared" si="46"/>
        <v>57215</v>
      </c>
      <c r="J141" s="8">
        <v>57243</v>
      </c>
      <c r="K141" s="22">
        <f t="shared" si="39"/>
        <v>28</v>
      </c>
      <c r="L141" s="34">
        <f t="shared" si="47"/>
        <v>33825980</v>
      </c>
      <c r="M141" s="8">
        <v>33850115</v>
      </c>
      <c r="N141" s="22">
        <f t="shared" si="40"/>
        <v>24135</v>
      </c>
      <c r="O141" s="34">
        <f t="shared" si="48"/>
        <v>5950</v>
      </c>
      <c r="P141" s="8">
        <v>5953</v>
      </c>
      <c r="Q141" s="22">
        <f t="shared" si="41"/>
        <v>3</v>
      </c>
      <c r="R141" s="34">
        <f t="shared" si="49"/>
        <v>6732.2</v>
      </c>
      <c r="S141" s="8">
        <v>6732.5</v>
      </c>
      <c r="T141" s="22">
        <f t="shared" si="42"/>
        <v>0.3000000000001819</v>
      </c>
      <c r="U141" s="22">
        <f t="shared" si="51"/>
        <v>47</v>
      </c>
      <c r="V141" s="22">
        <f t="shared" si="53"/>
        <v>41</v>
      </c>
      <c r="W141" s="22">
        <f t="shared" si="52"/>
        <v>3.3000000000001819</v>
      </c>
      <c r="X141" s="22">
        <f t="shared" si="54"/>
        <v>888</v>
      </c>
      <c r="Y141" s="22">
        <f t="shared" si="55"/>
        <v>813</v>
      </c>
      <c r="Z141" s="22">
        <f t="shared" si="56"/>
        <v>46.699999999999818</v>
      </c>
      <c r="AA141" s="29"/>
    </row>
    <row r="142" spans="1:27" ht="18" customHeight="1" x14ac:dyDescent="0.35">
      <c r="A142" s="69">
        <f>'Energy - Master'!A141</f>
        <v>46161</v>
      </c>
      <c r="B142" s="24" t="str">
        <f t="shared" si="50"/>
        <v>May-2026</v>
      </c>
      <c r="C142" s="34">
        <f t="shared" si="44"/>
        <v>100643</v>
      </c>
      <c r="D142" s="8">
        <v>100703</v>
      </c>
      <c r="E142" s="22">
        <f t="shared" si="38"/>
        <v>60</v>
      </c>
      <c r="F142" s="34">
        <f t="shared" si="45"/>
        <v>29033</v>
      </c>
      <c r="G142" s="8">
        <v>29054</v>
      </c>
      <c r="H142" s="22">
        <f t="shared" si="43"/>
        <v>21</v>
      </c>
      <c r="I142" s="34">
        <f t="shared" si="46"/>
        <v>57243</v>
      </c>
      <c r="J142" s="8">
        <v>57280</v>
      </c>
      <c r="K142" s="22">
        <f t="shared" si="39"/>
        <v>37</v>
      </c>
      <c r="L142" s="34">
        <f t="shared" si="47"/>
        <v>33850115</v>
      </c>
      <c r="M142" s="8">
        <v>33868677</v>
      </c>
      <c r="N142" s="22">
        <f t="shared" si="40"/>
        <v>18562</v>
      </c>
      <c r="O142" s="34">
        <f t="shared" si="48"/>
        <v>5953</v>
      </c>
      <c r="P142" s="8">
        <v>5955</v>
      </c>
      <c r="Q142" s="22">
        <f t="shared" si="41"/>
        <v>2</v>
      </c>
      <c r="R142" s="34">
        <f t="shared" si="49"/>
        <v>6732.5</v>
      </c>
      <c r="S142" s="8">
        <v>6732.9</v>
      </c>
      <c r="T142" s="22">
        <f t="shared" si="42"/>
        <v>0.3999999999996362</v>
      </c>
      <c r="U142" s="22">
        <f t="shared" si="51"/>
        <v>60</v>
      </c>
      <c r="V142" s="22">
        <f t="shared" si="53"/>
        <v>58</v>
      </c>
      <c r="W142" s="22">
        <f t="shared" si="52"/>
        <v>2.3999999999996362</v>
      </c>
      <c r="X142" s="22">
        <f t="shared" si="54"/>
        <v>948</v>
      </c>
      <c r="Y142" s="22">
        <f t="shared" si="55"/>
        <v>871</v>
      </c>
      <c r="Z142" s="22">
        <f t="shared" si="56"/>
        <v>49.099999999999454</v>
      </c>
      <c r="AA142" s="29"/>
    </row>
    <row r="143" spans="1:27" ht="18" customHeight="1" x14ac:dyDescent="0.35">
      <c r="A143" s="69">
        <f>'Energy - Master'!A142</f>
        <v>46162</v>
      </c>
      <c r="B143" s="24" t="str">
        <f t="shared" si="50"/>
        <v>May-2026</v>
      </c>
      <c r="C143" s="34">
        <f t="shared" si="44"/>
        <v>100703</v>
      </c>
      <c r="D143" s="8">
        <v>100751</v>
      </c>
      <c r="E143" s="22">
        <f t="shared" si="38"/>
        <v>48</v>
      </c>
      <c r="F143" s="34">
        <f t="shared" si="45"/>
        <v>29054</v>
      </c>
      <c r="G143" s="8">
        <v>29068</v>
      </c>
      <c r="H143" s="22">
        <f t="shared" si="43"/>
        <v>14</v>
      </c>
      <c r="I143" s="34">
        <f t="shared" si="46"/>
        <v>57280</v>
      </c>
      <c r="J143" s="8">
        <v>57310</v>
      </c>
      <c r="K143" s="22">
        <f t="shared" si="39"/>
        <v>30</v>
      </c>
      <c r="L143" s="34">
        <f t="shared" si="47"/>
        <v>33868677</v>
      </c>
      <c r="M143" s="8">
        <v>33888640</v>
      </c>
      <c r="N143" s="22">
        <f t="shared" si="40"/>
        <v>19963</v>
      </c>
      <c r="O143" s="34">
        <f t="shared" si="48"/>
        <v>5955</v>
      </c>
      <c r="P143" s="8">
        <v>5957</v>
      </c>
      <c r="Q143" s="22">
        <f t="shared" si="41"/>
        <v>2</v>
      </c>
      <c r="R143" s="34">
        <f t="shared" si="49"/>
        <v>6732.9</v>
      </c>
      <c r="S143" s="8">
        <v>6733.3</v>
      </c>
      <c r="T143" s="22">
        <f t="shared" si="42"/>
        <v>0.4000000000005457</v>
      </c>
      <c r="U143" s="22">
        <f t="shared" si="51"/>
        <v>48</v>
      </c>
      <c r="V143" s="22">
        <f t="shared" si="53"/>
        <v>44</v>
      </c>
      <c r="W143" s="22">
        <f t="shared" si="52"/>
        <v>2.4000000000005457</v>
      </c>
      <c r="X143" s="22">
        <f t="shared" si="54"/>
        <v>996</v>
      </c>
      <c r="Y143" s="22">
        <f t="shared" si="55"/>
        <v>915</v>
      </c>
      <c r="Z143" s="22">
        <f t="shared" si="56"/>
        <v>51.5</v>
      </c>
      <c r="AA143" s="29"/>
    </row>
    <row r="144" spans="1:27" ht="18" customHeight="1" x14ac:dyDescent="0.35">
      <c r="A144" s="69">
        <f>'Energy - Master'!A143</f>
        <v>46163</v>
      </c>
      <c r="B144" s="24" t="str">
        <f t="shared" si="50"/>
        <v>May-2026</v>
      </c>
      <c r="C144" s="34">
        <f t="shared" si="44"/>
        <v>100751</v>
      </c>
      <c r="D144" s="8">
        <v>100800</v>
      </c>
      <c r="E144" s="22">
        <f t="shared" si="38"/>
        <v>49</v>
      </c>
      <c r="F144" s="34">
        <f t="shared" si="45"/>
        <v>29068</v>
      </c>
      <c r="G144" s="8">
        <v>29088</v>
      </c>
      <c r="H144" s="22">
        <f t="shared" si="43"/>
        <v>20</v>
      </c>
      <c r="I144" s="34">
        <f t="shared" si="46"/>
        <v>57310</v>
      </c>
      <c r="J144" s="8">
        <v>57335</v>
      </c>
      <c r="K144" s="22">
        <f t="shared" si="39"/>
        <v>25</v>
      </c>
      <c r="L144" s="34">
        <f t="shared" si="47"/>
        <v>33888640</v>
      </c>
      <c r="M144" s="8">
        <v>33910980</v>
      </c>
      <c r="N144" s="22">
        <f t="shared" si="40"/>
        <v>22340</v>
      </c>
      <c r="O144" s="34">
        <f t="shared" si="48"/>
        <v>5957</v>
      </c>
      <c r="P144" s="8">
        <v>5960</v>
      </c>
      <c r="Q144" s="22">
        <f t="shared" si="41"/>
        <v>3</v>
      </c>
      <c r="R144" s="34">
        <f t="shared" si="49"/>
        <v>6733.3</v>
      </c>
      <c r="S144" s="8">
        <v>6733.6</v>
      </c>
      <c r="T144" s="22">
        <f t="shared" si="42"/>
        <v>0.3000000000001819</v>
      </c>
      <c r="U144" s="22">
        <f t="shared" si="51"/>
        <v>49</v>
      </c>
      <c r="V144" s="22">
        <f t="shared" si="53"/>
        <v>45</v>
      </c>
      <c r="W144" s="22">
        <f t="shared" si="52"/>
        <v>3.3000000000001819</v>
      </c>
      <c r="X144" s="22">
        <f t="shared" si="54"/>
        <v>1045</v>
      </c>
      <c r="Y144" s="22">
        <f t="shared" si="55"/>
        <v>960</v>
      </c>
      <c r="Z144" s="22">
        <f t="shared" si="56"/>
        <v>54.800000000000182</v>
      </c>
      <c r="AA144" s="29"/>
    </row>
    <row r="145" spans="1:27" ht="18" customHeight="1" x14ac:dyDescent="0.35">
      <c r="A145" s="69">
        <f>'Energy - Master'!A144</f>
        <v>46164</v>
      </c>
      <c r="B145" s="24" t="str">
        <f t="shared" si="50"/>
        <v>May-2026</v>
      </c>
      <c r="C145" s="34">
        <f t="shared" si="44"/>
        <v>100800</v>
      </c>
      <c r="D145" s="8">
        <v>100848</v>
      </c>
      <c r="E145" s="22">
        <f t="shared" si="38"/>
        <v>48</v>
      </c>
      <c r="F145" s="34">
        <f t="shared" si="45"/>
        <v>29088</v>
      </c>
      <c r="G145" s="8">
        <v>29102</v>
      </c>
      <c r="H145" s="22">
        <f t="shared" si="43"/>
        <v>14</v>
      </c>
      <c r="I145" s="34">
        <f t="shared" si="46"/>
        <v>57335</v>
      </c>
      <c r="J145" s="8">
        <v>57365</v>
      </c>
      <c r="K145" s="22">
        <f t="shared" si="39"/>
        <v>30</v>
      </c>
      <c r="L145" s="34">
        <v>33910980</v>
      </c>
      <c r="M145" s="8">
        <v>33931933</v>
      </c>
      <c r="N145" s="22">
        <f t="shared" si="40"/>
        <v>20953</v>
      </c>
      <c r="O145" s="34">
        <f t="shared" si="48"/>
        <v>5960</v>
      </c>
      <c r="P145" s="8">
        <v>5962</v>
      </c>
      <c r="Q145" s="22">
        <f t="shared" si="41"/>
        <v>2</v>
      </c>
      <c r="R145" s="34">
        <f t="shared" si="49"/>
        <v>6733.6</v>
      </c>
      <c r="S145" s="8">
        <v>6733.9</v>
      </c>
      <c r="T145" s="22">
        <f t="shared" si="42"/>
        <v>0.2999999999992724</v>
      </c>
      <c r="U145" s="22">
        <f t="shared" si="51"/>
        <v>48</v>
      </c>
      <c r="V145" s="22">
        <f t="shared" si="53"/>
        <v>44</v>
      </c>
      <c r="W145" s="22">
        <f t="shared" si="52"/>
        <v>2.2999999999992724</v>
      </c>
      <c r="X145" s="22">
        <f t="shared" si="54"/>
        <v>1093</v>
      </c>
      <c r="Y145" s="22">
        <f t="shared" si="55"/>
        <v>1004</v>
      </c>
      <c r="Z145" s="22">
        <f t="shared" si="56"/>
        <v>57.099999999999454</v>
      </c>
      <c r="AA145" s="29"/>
    </row>
    <row r="146" spans="1:27" ht="18" customHeight="1" x14ac:dyDescent="0.35">
      <c r="A146" s="69">
        <f>'Energy - Master'!A145</f>
        <v>46165</v>
      </c>
      <c r="B146" s="24" t="str">
        <f t="shared" si="50"/>
        <v>May-2026</v>
      </c>
      <c r="C146" s="34">
        <f t="shared" si="44"/>
        <v>100848</v>
      </c>
      <c r="D146" s="8">
        <v>100894</v>
      </c>
      <c r="E146" s="22">
        <f t="shared" si="38"/>
        <v>46</v>
      </c>
      <c r="F146" s="34">
        <f t="shared" si="45"/>
        <v>29102</v>
      </c>
      <c r="G146" s="8">
        <v>29117</v>
      </c>
      <c r="H146" s="22">
        <f t="shared" si="43"/>
        <v>15</v>
      </c>
      <c r="I146" s="34">
        <f t="shared" si="46"/>
        <v>57365</v>
      </c>
      <c r="J146" s="8">
        <v>57390</v>
      </c>
      <c r="K146" s="22">
        <f t="shared" si="39"/>
        <v>25</v>
      </c>
      <c r="L146" s="34">
        <f t="shared" si="47"/>
        <v>33931933</v>
      </c>
      <c r="M146" s="8">
        <v>33953964</v>
      </c>
      <c r="N146" s="22">
        <f t="shared" si="40"/>
        <v>22031</v>
      </c>
      <c r="O146" s="34">
        <f t="shared" si="48"/>
        <v>5962</v>
      </c>
      <c r="P146" s="8">
        <v>5965</v>
      </c>
      <c r="Q146" s="22">
        <f t="shared" si="41"/>
        <v>3</v>
      </c>
      <c r="R146" s="34">
        <f t="shared" si="49"/>
        <v>6733.9</v>
      </c>
      <c r="S146" s="8">
        <v>6734.3</v>
      </c>
      <c r="T146" s="22">
        <f t="shared" si="42"/>
        <v>0.4000000000005457</v>
      </c>
      <c r="U146" s="22">
        <f t="shared" si="51"/>
        <v>46</v>
      </c>
      <c r="V146" s="22">
        <f t="shared" si="53"/>
        <v>40</v>
      </c>
      <c r="W146" s="22">
        <f t="shared" si="52"/>
        <v>3.4000000000005457</v>
      </c>
      <c r="X146" s="22">
        <f t="shared" si="54"/>
        <v>1139</v>
      </c>
      <c r="Y146" s="22">
        <f t="shared" si="55"/>
        <v>1044</v>
      </c>
      <c r="Z146" s="22">
        <f t="shared" si="56"/>
        <v>60.5</v>
      </c>
      <c r="AA146" s="29"/>
    </row>
    <row r="147" spans="1:27" ht="18" customHeight="1" x14ac:dyDescent="0.35">
      <c r="A147" s="69">
        <f>'Energy - Master'!A146</f>
        <v>46166</v>
      </c>
      <c r="B147" s="24" t="str">
        <f t="shared" si="50"/>
        <v>May-2026</v>
      </c>
      <c r="C147" s="34">
        <f t="shared" si="44"/>
        <v>100894</v>
      </c>
      <c r="D147" s="8">
        <v>100944</v>
      </c>
      <c r="E147" s="22">
        <f t="shared" si="38"/>
        <v>50</v>
      </c>
      <c r="F147" s="34">
        <f t="shared" si="45"/>
        <v>29117</v>
      </c>
      <c r="G147" s="8">
        <v>29132</v>
      </c>
      <c r="H147" s="22">
        <f t="shared" si="43"/>
        <v>15</v>
      </c>
      <c r="I147" s="34">
        <f t="shared" si="46"/>
        <v>57390</v>
      </c>
      <c r="J147" s="8">
        <v>57422</v>
      </c>
      <c r="K147" s="22">
        <f t="shared" si="39"/>
        <v>32</v>
      </c>
      <c r="L147" s="34">
        <f t="shared" si="47"/>
        <v>33953964</v>
      </c>
      <c r="M147" s="8">
        <v>33971399</v>
      </c>
      <c r="N147" s="22">
        <f t="shared" si="40"/>
        <v>17435</v>
      </c>
      <c r="O147" s="34">
        <f t="shared" si="48"/>
        <v>5965</v>
      </c>
      <c r="P147" s="8">
        <v>5967</v>
      </c>
      <c r="Q147" s="22">
        <f t="shared" si="41"/>
        <v>2</v>
      </c>
      <c r="R147" s="34">
        <f t="shared" si="49"/>
        <v>6734.3</v>
      </c>
      <c r="S147" s="8">
        <v>6734.6</v>
      </c>
      <c r="T147" s="22">
        <f t="shared" si="42"/>
        <v>0.3000000000001819</v>
      </c>
      <c r="U147" s="22">
        <f t="shared" si="51"/>
        <v>50</v>
      </c>
      <c r="V147" s="22">
        <f t="shared" si="53"/>
        <v>47</v>
      </c>
      <c r="W147" s="22">
        <f t="shared" si="52"/>
        <v>2.3000000000001819</v>
      </c>
      <c r="X147" s="22">
        <f t="shared" si="54"/>
        <v>1189</v>
      </c>
      <c r="Y147" s="22">
        <f t="shared" si="55"/>
        <v>1091</v>
      </c>
      <c r="Z147" s="22">
        <f t="shared" si="56"/>
        <v>62.800000000000182</v>
      </c>
      <c r="AA147" s="29"/>
    </row>
    <row r="148" spans="1:27" ht="18" customHeight="1" x14ac:dyDescent="0.35">
      <c r="A148" s="69">
        <f>'Energy - Master'!A147</f>
        <v>46167</v>
      </c>
      <c r="B148" s="24" t="str">
        <f t="shared" si="50"/>
        <v>May-2026</v>
      </c>
      <c r="C148" s="34">
        <f t="shared" si="44"/>
        <v>100944</v>
      </c>
      <c r="D148" s="8">
        <v>101006</v>
      </c>
      <c r="E148" s="22">
        <f t="shared" si="38"/>
        <v>62</v>
      </c>
      <c r="F148" s="34">
        <f t="shared" si="45"/>
        <v>29132</v>
      </c>
      <c r="G148" s="8">
        <v>29155</v>
      </c>
      <c r="H148" s="22">
        <f t="shared" si="43"/>
        <v>23</v>
      </c>
      <c r="I148" s="34">
        <f t="shared" si="46"/>
        <v>57422</v>
      </c>
      <c r="J148" s="8">
        <v>57457</v>
      </c>
      <c r="K148" s="22">
        <f t="shared" si="39"/>
        <v>35</v>
      </c>
      <c r="L148" s="34">
        <f t="shared" si="47"/>
        <v>33971399</v>
      </c>
      <c r="M148" s="8">
        <v>33989980</v>
      </c>
      <c r="N148" s="22">
        <f t="shared" si="40"/>
        <v>18581</v>
      </c>
      <c r="O148" s="34">
        <f t="shared" si="48"/>
        <v>5967</v>
      </c>
      <c r="P148" s="8">
        <v>5970</v>
      </c>
      <c r="Q148" s="22">
        <f t="shared" si="41"/>
        <v>3</v>
      </c>
      <c r="R148" s="34">
        <f t="shared" si="49"/>
        <v>6734.6</v>
      </c>
      <c r="S148" s="8">
        <v>6734.9</v>
      </c>
      <c r="T148" s="22">
        <f t="shared" si="42"/>
        <v>0.2999999999992724</v>
      </c>
      <c r="U148" s="22">
        <f t="shared" si="51"/>
        <v>62</v>
      </c>
      <c r="V148" s="22">
        <f t="shared" si="53"/>
        <v>58</v>
      </c>
      <c r="W148" s="22">
        <f t="shared" si="52"/>
        <v>3.2999999999992724</v>
      </c>
      <c r="X148" s="22">
        <f t="shared" si="54"/>
        <v>1251</v>
      </c>
      <c r="Y148" s="22">
        <f t="shared" si="55"/>
        <v>1149</v>
      </c>
      <c r="Z148" s="22">
        <f t="shared" si="56"/>
        <v>66.099999999999454</v>
      </c>
      <c r="AA148" s="29"/>
    </row>
    <row r="149" spans="1:27" ht="18" customHeight="1" x14ac:dyDescent="0.35">
      <c r="A149" s="69">
        <f>'Energy - Master'!A148</f>
        <v>46168</v>
      </c>
      <c r="B149" s="24" t="str">
        <f t="shared" si="50"/>
        <v>May-2026</v>
      </c>
      <c r="C149" s="34">
        <f t="shared" si="44"/>
        <v>101006</v>
      </c>
      <c r="D149" s="8">
        <v>101054</v>
      </c>
      <c r="E149" s="22">
        <f t="shared" si="38"/>
        <v>48</v>
      </c>
      <c r="F149" s="34">
        <f t="shared" si="45"/>
        <v>29155</v>
      </c>
      <c r="G149" s="8">
        <v>29170</v>
      </c>
      <c r="H149" s="22">
        <f t="shared" si="43"/>
        <v>15</v>
      </c>
      <c r="I149" s="34">
        <f t="shared" si="46"/>
        <v>57457</v>
      </c>
      <c r="J149" s="8">
        <v>57486</v>
      </c>
      <c r="K149" s="22">
        <f t="shared" si="39"/>
        <v>29</v>
      </c>
      <c r="L149" s="34">
        <f t="shared" si="47"/>
        <v>33989980</v>
      </c>
      <c r="M149" s="8">
        <v>34008970</v>
      </c>
      <c r="N149" s="22">
        <f t="shared" si="40"/>
        <v>18990</v>
      </c>
      <c r="O149" s="34">
        <f t="shared" si="48"/>
        <v>5970</v>
      </c>
      <c r="P149" s="8">
        <v>5973</v>
      </c>
      <c r="Q149" s="22">
        <f t="shared" si="41"/>
        <v>3</v>
      </c>
      <c r="R149" s="34">
        <f t="shared" si="49"/>
        <v>6734.9</v>
      </c>
      <c r="S149" s="8">
        <v>6735.4</v>
      </c>
      <c r="T149" s="22">
        <f t="shared" si="42"/>
        <v>0.5</v>
      </c>
      <c r="U149" s="22">
        <f t="shared" si="51"/>
        <v>48</v>
      </c>
      <c r="V149" s="22">
        <f t="shared" si="53"/>
        <v>44</v>
      </c>
      <c r="W149" s="22">
        <f t="shared" si="52"/>
        <v>3.5</v>
      </c>
      <c r="X149" s="22">
        <f t="shared" si="54"/>
        <v>1299</v>
      </c>
      <c r="Y149" s="22">
        <f t="shared" si="55"/>
        <v>1193</v>
      </c>
      <c r="Z149" s="22">
        <f t="shared" si="56"/>
        <v>69.599999999999454</v>
      </c>
      <c r="AA149" s="29"/>
    </row>
    <row r="150" spans="1:27" ht="18" customHeight="1" x14ac:dyDescent="0.35">
      <c r="A150" s="69">
        <f>'Energy - Master'!A149</f>
        <v>46169</v>
      </c>
      <c r="B150" s="24" t="str">
        <f t="shared" si="50"/>
        <v>May-2026</v>
      </c>
      <c r="C150" s="34">
        <f t="shared" si="44"/>
        <v>101054</v>
      </c>
      <c r="D150" s="8">
        <v>101108</v>
      </c>
      <c r="E150" s="22">
        <f t="shared" si="38"/>
        <v>54</v>
      </c>
      <c r="F150" s="34">
        <f t="shared" si="45"/>
        <v>29170</v>
      </c>
      <c r="G150" s="8">
        <v>29186</v>
      </c>
      <c r="H150" s="22">
        <f t="shared" si="43"/>
        <v>16</v>
      </c>
      <c r="I150" s="34">
        <f t="shared" si="46"/>
        <v>57486</v>
      </c>
      <c r="J150" s="8">
        <v>57520</v>
      </c>
      <c r="K150" s="22">
        <f t="shared" si="39"/>
        <v>34</v>
      </c>
      <c r="L150" s="34">
        <f t="shared" si="47"/>
        <v>34008970</v>
      </c>
      <c r="M150" s="8">
        <v>34031870</v>
      </c>
      <c r="N150" s="22">
        <f t="shared" si="40"/>
        <v>22900</v>
      </c>
      <c r="O150" s="34">
        <f t="shared" si="48"/>
        <v>5973</v>
      </c>
      <c r="P150" s="8">
        <v>5975</v>
      </c>
      <c r="Q150" s="22">
        <f t="shared" si="41"/>
        <v>2</v>
      </c>
      <c r="R150" s="34">
        <f t="shared" si="49"/>
        <v>6735.4</v>
      </c>
      <c r="S150" s="8">
        <v>6735.8</v>
      </c>
      <c r="T150" s="22">
        <f t="shared" si="42"/>
        <v>0.4000000000005457</v>
      </c>
      <c r="U150" s="22">
        <f t="shared" si="51"/>
        <v>54</v>
      </c>
      <c r="V150" s="22">
        <f t="shared" si="53"/>
        <v>50</v>
      </c>
      <c r="W150" s="22">
        <f t="shared" si="52"/>
        <v>2.4000000000005457</v>
      </c>
      <c r="X150" s="22">
        <f t="shared" si="54"/>
        <v>1353</v>
      </c>
      <c r="Y150" s="22">
        <f t="shared" si="55"/>
        <v>1243</v>
      </c>
      <c r="Z150" s="22">
        <f t="shared" si="56"/>
        <v>72</v>
      </c>
      <c r="AA150" s="29"/>
    </row>
    <row r="151" spans="1:27" ht="18" customHeight="1" x14ac:dyDescent="0.35">
      <c r="A151" s="69">
        <f>'Energy - Master'!A150</f>
        <v>46170</v>
      </c>
      <c r="B151" s="24" t="str">
        <f t="shared" si="50"/>
        <v>May-2026</v>
      </c>
      <c r="C151" s="34">
        <f t="shared" si="44"/>
        <v>101108</v>
      </c>
      <c r="D151" s="8">
        <v>101163</v>
      </c>
      <c r="E151" s="22">
        <f t="shared" si="38"/>
        <v>55</v>
      </c>
      <c r="F151" s="34">
        <f t="shared" si="45"/>
        <v>29186</v>
      </c>
      <c r="G151" s="8">
        <v>29205</v>
      </c>
      <c r="H151" s="22">
        <f t="shared" si="43"/>
        <v>19</v>
      </c>
      <c r="I151" s="34">
        <f t="shared" si="46"/>
        <v>57520</v>
      </c>
      <c r="J151" s="8">
        <v>57552</v>
      </c>
      <c r="K151" s="22">
        <f t="shared" si="39"/>
        <v>32</v>
      </c>
      <c r="L151" s="34">
        <f t="shared" si="47"/>
        <v>34031870</v>
      </c>
      <c r="M151" s="8">
        <v>34051850</v>
      </c>
      <c r="N151" s="22">
        <f t="shared" si="40"/>
        <v>19980</v>
      </c>
      <c r="O151" s="34">
        <f t="shared" si="48"/>
        <v>5975</v>
      </c>
      <c r="P151" s="8">
        <v>5977</v>
      </c>
      <c r="Q151" s="22">
        <f t="shared" si="41"/>
        <v>2</v>
      </c>
      <c r="R151" s="34">
        <f t="shared" si="49"/>
        <v>6735.8</v>
      </c>
      <c r="S151" s="8">
        <v>6736.2</v>
      </c>
      <c r="T151" s="22">
        <f t="shared" si="42"/>
        <v>0.3999999999996362</v>
      </c>
      <c r="U151" s="22">
        <f t="shared" si="51"/>
        <v>55</v>
      </c>
      <c r="V151" s="22">
        <f t="shared" si="53"/>
        <v>51</v>
      </c>
      <c r="W151" s="22">
        <f t="shared" si="52"/>
        <v>2.3999999999996362</v>
      </c>
      <c r="X151" s="22">
        <f t="shared" si="54"/>
        <v>1408</v>
      </c>
      <c r="Y151" s="22">
        <f t="shared" si="55"/>
        <v>1294</v>
      </c>
      <c r="Z151" s="22">
        <f t="shared" si="56"/>
        <v>74.399999999999636</v>
      </c>
      <c r="AA151" s="29"/>
    </row>
    <row r="152" spans="1:27" ht="18" customHeight="1" x14ac:dyDescent="0.35">
      <c r="A152" s="69">
        <f>'Energy - Master'!A151</f>
        <v>46171</v>
      </c>
      <c r="B152" s="24" t="str">
        <f t="shared" si="50"/>
        <v>May-2026</v>
      </c>
      <c r="C152" s="34">
        <f t="shared" si="44"/>
        <v>101163</v>
      </c>
      <c r="D152" s="8">
        <v>101223</v>
      </c>
      <c r="E152" s="22">
        <f t="shared" si="38"/>
        <v>60</v>
      </c>
      <c r="F152" s="34">
        <f t="shared" si="45"/>
        <v>29205</v>
      </c>
      <c r="G152" s="8">
        <v>29223</v>
      </c>
      <c r="H152" s="22">
        <f t="shared" si="43"/>
        <v>18</v>
      </c>
      <c r="I152" s="34">
        <f t="shared" si="46"/>
        <v>57552</v>
      </c>
      <c r="J152" s="8">
        <v>57590</v>
      </c>
      <c r="K152" s="22">
        <f t="shared" si="39"/>
        <v>38</v>
      </c>
      <c r="L152" s="34">
        <f t="shared" si="47"/>
        <v>34051850</v>
      </c>
      <c r="M152" s="8">
        <v>34073090</v>
      </c>
      <c r="N152" s="22">
        <f t="shared" si="40"/>
        <v>21240</v>
      </c>
      <c r="O152" s="34">
        <f t="shared" si="48"/>
        <v>5977</v>
      </c>
      <c r="P152" s="8">
        <v>5979</v>
      </c>
      <c r="Q152" s="22">
        <f t="shared" si="41"/>
        <v>2</v>
      </c>
      <c r="R152" s="34">
        <f t="shared" si="49"/>
        <v>6736.2</v>
      </c>
      <c r="S152" s="8">
        <v>6736.6</v>
      </c>
      <c r="T152" s="22">
        <f t="shared" si="42"/>
        <v>0.4000000000005457</v>
      </c>
      <c r="U152" s="22">
        <f t="shared" si="51"/>
        <v>60</v>
      </c>
      <c r="V152" s="22">
        <f t="shared" si="53"/>
        <v>56</v>
      </c>
      <c r="W152" s="22">
        <f t="shared" si="52"/>
        <v>2.4000000000005457</v>
      </c>
      <c r="X152" s="22">
        <f t="shared" si="54"/>
        <v>1468</v>
      </c>
      <c r="Y152" s="22">
        <f t="shared" si="55"/>
        <v>1350</v>
      </c>
      <c r="Z152" s="22">
        <f t="shared" si="56"/>
        <v>76.800000000000182</v>
      </c>
      <c r="AA152" s="29"/>
    </row>
    <row r="153" spans="1:27" ht="18" customHeight="1" x14ac:dyDescent="0.35">
      <c r="A153" s="69">
        <f>'Energy - Master'!A152</f>
        <v>46172</v>
      </c>
      <c r="B153" s="24" t="str">
        <f t="shared" si="50"/>
        <v>May-2026</v>
      </c>
      <c r="C153" s="34">
        <f t="shared" si="44"/>
        <v>101223</v>
      </c>
      <c r="D153" s="8">
        <v>101276</v>
      </c>
      <c r="E153" s="22">
        <f t="shared" si="38"/>
        <v>53</v>
      </c>
      <c r="F153" s="34">
        <f t="shared" si="45"/>
        <v>29223</v>
      </c>
      <c r="G153" s="8">
        <v>29234</v>
      </c>
      <c r="H153" s="22">
        <f t="shared" si="43"/>
        <v>11</v>
      </c>
      <c r="I153" s="34">
        <f t="shared" si="46"/>
        <v>57590</v>
      </c>
      <c r="J153" s="8">
        <v>57628</v>
      </c>
      <c r="K153" s="22">
        <f t="shared" si="39"/>
        <v>38</v>
      </c>
      <c r="L153" s="34">
        <f t="shared" si="47"/>
        <v>34073090</v>
      </c>
      <c r="M153" s="8">
        <v>34091429</v>
      </c>
      <c r="N153" s="22">
        <f t="shared" si="40"/>
        <v>18339</v>
      </c>
      <c r="O153" s="34">
        <f t="shared" si="48"/>
        <v>5979</v>
      </c>
      <c r="P153" s="8">
        <v>5982</v>
      </c>
      <c r="Q153" s="22">
        <f t="shared" si="41"/>
        <v>3</v>
      </c>
      <c r="R153" s="34">
        <f t="shared" si="49"/>
        <v>6736.6</v>
      </c>
      <c r="S153" s="8">
        <v>6737</v>
      </c>
      <c r="T153" s="22">
        <f t="shared" si="42"/>
        <v>0.3999999999996362</v>
      </c>
      <c r="U153" s="22">
        <f t="shared" si="51"/>
        <v>53</v>
      </c>
      <c r="V153" s="22">
        <f t="shared" si="53"/>
        <v>49</v>
      </c>
      <c r="W153" s="22">
        <f t="shared" si="52"/>
        <v>3.3999999999996362</v>
      </c>
      <c r="X153" s="22">
        <f t="shared" si="54"/>
        <v>1521</v>
      </c>
      <c r="Y153" s="22">
        <f t="shared" si="55"/>
        <v>1399</v>
      </c>
      <c r="Z153" s="22">
        <f t="shared" si="56"/>
        <v>80.199999999999818</v>
      </c>
      <c r="AA153" s="29"/>
    </row>
    <row r="154" spans="1:27" ht="18" customHeight="1" x14ac:dyDescent="0.35">
      <c r="A154" s="69">
        <f>'Energy - Master'!A153</f>
        <v>46173</v>
      </c>
      <c r="B154" s="24" t="str">
        <f t="shared" si="50"/>
        <v>May-2026</v>
      </c>
      <c r="C154" s="34">
        <f t="shared" si="44"/>
        <v>101276</v>
      </c>
      <c r="D154" s="8">
        <v>101324</v>
      </c>
      <c r="E154" s="22">
        <v>48</v>
      </c>
      <c r="F154" s="34">
        <f t="shared" si="45"/>
        <v>29234</v>
      </c>
      <c r="G154" s="8">
        <v>29255</v>
      </c>
      <c r="H154" s="22">
        <v>21</v>
      </c>
      <c r="I154" s="34">
        <f t="shared" si="46"/>
        <v>57628</v>
      </c>
      <c r="J154" s="8">
        <v>57648</v>
      </c>
      <c r="K154" s="22">
        <v>20</v>
      </c>
      <c r="L154" s="34">
        <f t="shared" si="47"/>
        <v>34091429</v>
      </c>
      <c r="M154" s="8">
        <v>34112980</v>
      </c>
      <c r="N154" s="22">
        <v>21551</v>
      </c>
      <c r="O154" s="34">
        <f t="shared" si="48"/>
        <v>5982</v>
      </c>
      <c r="P154" s="8">
        <v>5985</v>
      </c>
      <c r="Q154" s="22">
        <v>3</v>
      </c>
      <c r="R154" s="34">
        <f t="shared" si="49"/>
        <v>6737</v>
      </c>
      <c r="S154" s="8">
        <v>6737.4</v>
      </c>
      <c r="T154" s="22">
        <v>0.4</v>
      </c>
      <c r="U154" s="22">
        <f t="shared" si="51"/>
        <v>48</v>
      </c>
      <c r="V154" s="22">
        <f t="shared" si="53"/>
        <v>41</v>
      </c>
      <c r="W154" s="22">
        <f t="shared" si="52"/>
        <v>3.4</v>
      </c>
      <c r="X154" s="22">
        <f t="shared" si="54"/>
        <v>1569</v>
      </c>
      <c r="Y154" s="22">
        <f t="shared" si="55"/>
        <v>1440</v>
      </c>
      <c r="Z154" s="22">
        <f t="shared" si="56"/>
        <v>83.599999999999824</v>
      </c>
      <c r="AA154" s="29"/>
    </row>
    <row r="155" spans="1:27" ht="18" customHeight="1" x14ac:dyDescent="0.35">
      <c r="A155" s="69">
        <f>'Energy - Master'!A154</f>
        <v>46174</v>
      </c>
      <c r="B155" s="24" t="str">
        <f t="shared" si="50"/>
        <v>Jun-2026</v>
      </c>
      <c r="C155" s="34">
        <v>101324</v>
      </c>
      <c r="D155" s="8">
        <v>101376</v>
      </c>
      <c r="E155" s="22">
        <f t="shared" ref="E155:E184" si="57">D155-C155</f>
        <v>52</v>
      </c>
      <c r="F155" s="34">
        <v>29255</v>
      </c>
      <c r="G155" s="8">
        <v>29270</v>
      </c>
      <c r="H155" s="22">
        <f>G155-F155</f>
        <v>15</v>
      </c>
      <c r="I155" s="34">
        <v>57648</v>
      </c>
      <c r="J155" s="8">
        <v>57680</v>
      </c>
      <c r="K155" s="22">
        <f t="shared" ref="K155:K184" si="58">J155-I155</f>
        <v>32</v>
      </c>
      <c r="L155" s="34">
        <v>34112980</v>
      </c>
      <c r="M155" s="8">
        <v>34133830</v>
      </c>
      <c r="N155" s="22">
        <f t="shared" ref="N155:N184" si="59">M155-L155</f>
        <v>20850</v>
      </c>
      <c r="O155" s="34">
        <v>5985</v>
      </c>
      <c r="P155" s="8">
        <v>5988</v>
      </c>
      <c r="Q155" s="22">
        <f t="shared" ref="Q155:Q184" si="60">P155-O155</f>
        <v>3</v>
      </c>
      <c r="R155" s="34">
        <v>6737.4</v>
      </c>
      <c r="S155" s="8">
        <v>6737.8</v>
      </c>
      <c r="T155" s="22">
        <f t="shared" ref="T155:T184" si="61">S155-R155</f>
        <v>0.4000000000005457</v>
      </c>
      <c r="U155" s="22">
        <f t="shared" si="51"/>
        <v>52</v>
      </c>
      <c r="V155" s="22">
        <f t="shared" si="53"/>
        <v>47</v>
      </c>
      <c r="W155" s="22">
        <f t="shared" si="52"/>
        <v>3.4000000000005457</v>
      </c>
      <c r="X155" s="22">
        <f t="shared" si="54"/>
        <v>52</v>
      </c>
      <c r="Y155" s="22">
        <f t="shared" si="55"/>
        <v>47</v>
      </c>
      <c r="Z155" s="22">
        <f t="shared" si="56"/>
        <v>3.4000000000005457</v>
      </c>
      <c r="AA155" s="29"/>
    </row>
    <row r="156" spans="1:27" ht="18" customHeight="1" x14ac:dyDescent="0.35">
      <c r="A156" s="69">
        <f>'Energy - Master'!A155</f>
        <v>46175</v>
      </c>
      <c r="B156" s="24" t="str">
        <f t="shared" si="50"/>
        <v>Jun-2026</v>
      </c>
      <c r="C156" s="34">
        <f>D155</f>
        <v>101376</v>
      </c>
      <c r="D156" s="8">
        <v>101434</v>
      </c>
      <c r="E156" s="22">
        <f t="shared" si="57"/>
        <v>58</v>
      </c>
      <c r="F156" s="34">
        <f>G155</f>
        <v>29270</v>
      </c>
      <c r="G156" s="8">
        <v>29295</v>
      </c>
      <c r="H156" s="22">
        <f t="shared" ref="H156:H184" si="62">G156-F156</f>
        <v>25</v>
      </c>
      <c r="I156" s="34">
        <f>J155</f>
        <v>57680</v>
      </c>
      <c r="J156" s="8">
        <v>57710</v>
      </c>
      <c r="K156" s="22">
        <f t="shared" si="58"/>
        <v>30</v>
      </c>
      <c r="L156" s="34">
        <f>M155</f>
        <v>34133830</v>
      </c>
      <c r="M156" s="8">
        <v>34161627</v>
      </c>
      <c r="N156" s="22">
        <f t="shared" si="59"/>
        <v>27797</v>
      </c>
      <c r="O156" s="34">
        <f>P155</f>
        <v>5988</v>
      </c>
      <c r="P156" s="8">
        <v>5990</v>
      </c>
      <c r="Q156" s="22">
        <f t="shared" si="60"/>
        <v>2</v>
      </c>
      <c r="R156" s="34">
        <f>S155</f>
        <v>6737.8</v>
      </c>
      <c r="S156" s="8">
        <v>6738.2</v>
      </c>
      <c r="T156" s="22">
        <f t="shared" si="61"/>
        <v>0.3999999999996362</v>
      </c>
      <c r="U156" s="22">
        <f t="shared" si="51"/>
        <v>58</v>
      </c>
      <c r="V156" s="22">
        <f t="shared" si="53"/>
        <v>55</v>
      </c>
      <c r="W156" s="22">
        <f t="shared" si="52"/>
        <v>2.3999999999996362</v>
      </c>
      <c r="X156" s="22">
        <f t="shared" si="54"/>
        <v>110</v>
      </c>
      <c r="Y156" s="22">
        <f t="shared" si="55"/>
        <v>102</v>
      </c>
      <c r="Z156" s="22">
        <f t="shared" si="56"/>
        <v>5.8000000000001819</v>
      </c>
      <c r="AA156" s="29"/>
    </row>
    <row r="157" spans="1:27" ht="18" customHeight="1" x14ac:dyDescent="0.35">
      <c r="A157" s="69">
        <f>'Energy - Master'!A156</f>
        <v>46176</v>
      </c>
      <c r="B157" s="24" t="str">
        <f t="shared" si="50"/>
        <v>Jun-2026</v>
      </c>
      <c r="C157" s="34">
        <f t="shared" ref="C157:C184" si="63">D156</f>
        <v>101434</v>
      </c>
      <c r="D157" s="8">
        <v>101494</v>
      </c>
      <c r="E157" s="22">
        <f t="shared" si="57"/>
        <v>60</v>
      </c>
      <c r="F157" s="34">
        <f t="shared" ref="F157:F184" si="64">G156</f>
        <v>29295</v>
      </c>
      <c r="G157" s="8">
        <v>29315</v>
      </c>
      <c r="H157" s="22">
        <f t="shared" si="62"/>
        <v>20</v>
      </c>
      <c r="I157" s="34">
        <f t="shared" ref="I157:I184" si="65">J156</f>
        <v>57710</v>
      </c>
      <c r="J157" s="8">
        <v>57745</v>
      </c>
      <c r="K157" s="22">
        <f t="shared" si="58"/>
        <v>35</v>
      </c>
      <c r="L157" s="34">
        <f t="shared" ref="L157:L184" si="66">M156</f>
        <v>34161627</v>
      </c>
      <c r="M157" s="8">
        <v>34180870</v>
      </c>
      <c r="N157" s="22">
        <f t="shared" si="59"/>
        <v>19243</v>
      </c>
      <c r="O157" s="34">
        <f t="shared" ref="O157:O184" si="67">P156</f>
        <v>5990</v>
      </c>
      <c r="P157" s="8">
        <v>5993</v>
      </c>
      <c r="Q157" s="22">
        <f t="shared" si="60"/>
        <v>3</v>
      </c>
      <c r="R157" s="34">
        <f t="shared" ref="R157:R184" si="68">S156</f>
        <v>6738.2</v>
      </c>
      <c r="S157" s="8">
        <v>6738.7</v>
      </c>
      <c r="T157" s="22">
        <f t="shared" si="61"/>
        <v>0.5</v>
      </c>
      <c r="U157" s="22">
        <f t="shared" si="51"/>
        <v>60</v>
      </c>
      <c r="V157" s="22">
        <f t="shared" si="53"/>
        <v>55</v>
      </c>
      <c r="W157" s="22">
        <f t="shared" si="52"/>
        <v>3.5</v>
      </c>
      <c r="X157" s="22">
        <f t="shared" si="54"/>
        <v>170</v>
      </c>
      <c r="Y157" s="22">
        <f t="shared" si="55"/>
        <v>157</v>
      </c>
      <c r="Z157" s="22">
        <f t="shared" si="56"/>
        <v>9.3000000000001819</v>
      </c>
      <c r="AA157" s="29"/>
    </row>
    <row r="158" spans="1:27" ht="18" customHeight="1" x14ac:dyDescent="0.35">
      <c r="A158" s="69">
        <f>'Energy - Master'!A157</f>
        <v>46177</v>
      </c>
      <c r="B158" s="24" t="str">
        <f t="shared" si="50"/>
        <v>Jun-2026</v>
      </c>
      <c r="C158" s="34">
        <f t="shared" si="63"/>
        <v>101494</v>
      </c>
      <c r="D158" s="8">
        <v>101538</v>
      </c>
      <c r="E158" s="22">
        <f t="shared" si="57"/>
        <v>44</v>
      </c>
      <c r="F158" s="34">
        <f t="shared" si="64"/>
        <v>29315</v>
      </c>
      <c r="G158" s="8">
        <v>29330</v>
      </c>
      <c r="H158" s="22">
        <f t="shared" si="62"/>
        <v>15</v>
      </c>
      <c r="I158" s="34">
        <f t="shared" si="65"/>
        <v>57745</v>
      </c>
      <c r="J158" s="8">
        <v>57770</v>
      </c>
      <c r="K158" s="22">
        <f t="shared" si="58"/>
        <v>25</v>
      </c>
      <c r="L158" s="34">
        <f t="shared" si="66"/>
        <v>34180870</v>
      </c>
      <c r="M158" s="8">
        <v>34203660</v>
      </c>
      <c r="N158" s="22">
        <f t="shared" si="59"/>
        <v>22790</v>
      </c>
      <c r="O158" s="34">
        <f t="shared" si="67"/>
        <v>5993</v>
      </c>
      <c r="P158" s="8">
        <v>5995</v>
      </c>
      <c r="Q158" s="22">
        <f t="shared" si="60"/>
        <v>2</v>
      </c>
      <c r="R158" s="34">
        <f t="shared" si="68"/>
        <v>6738.7</v>
      </c>
      <c r="S158" s="8">
        <v>6739.1</v>
      </c>
      <c r="T158" s="22">
        <f t="shared" si="61"/>
        <v>0.4000000000005457</v>
      </c>
      <c r="U158" s="22">
        <f t="shared" si="51"/>
        <v>44</v>
      </c>
      <c r="V158" s="22">
        <f t="shared" si="53"/>
        <v>40</v>
      </c>
      <c r="W158" s="22">
        <f t="shared" si="52"/>
        <v>2.4000000000005457</v>
      </c>
      <c r="X158" s="22">
        <f t="shared" si="54"/>
        <v>214</v>
      </c>
      <c r="Y158" s="22">
        <f t="shared" si="55"/>
        <v>197</v>
      </c>
      <c r="Z158" s="22">
        <f t="shared" si="56"/>
        <v>11.700000000000728</v>
      </c>
      <c r="AA158" s="29"/>
    </row>
    <row r="159" spans="1:27" ht="18" customHeight="1" x14ac:dyDescent="0.35">
      <c r="A159" s="69">
        <f>'Energy - Master'!A158</f>
        <v>46178</v>
      </c>
      <c r="B159" s="24" t="str">
        <f t="shared" si="50"/>
        <v>Jun-2026</v>
      </c>
      <c r="C159" s="34">
        <f t="shared" si="63"/>
        <v>101538</v>
      </c>
      <c r="D159" s="8">
        <v>101588</v>
      </c>
      <c r="E159" s="22">
        <f t="shared" si="57"/>
        <v>50</v>
      </c>
      <c r="F159" s="34">
        <f t="shared" si="64"/>
        <v>29330</v>
      </c>
      <c r="G159" s="8">
        <v>29345</v>
      </c>
      <c r="H159" s="22">
        <f t="shared" si="62"/>
        <v>15</v>
      </c>
      <c r="I159" s="34">
        <f t="shared" si="65"/>
        <v>57770</v>
      </c>
      <c r="J159" s="8">
        <v>57801</v>
      </c>
      <c r="K159" s="22">
        <f t="shared" si="58"/>
        <v>31</v>
      </c>
      <c r="L159" s="34">
        <f t="shared" si="66"/>
        <v>34203660</v>
      </c>
      <c r="M159" s="8">
        <v>34212670</v>
      </c>
      <c r="N159" s="22">
        <f t="shared" si="59"/>
        <v>9010</v>
      </c>
      <c r="O159" s="34">
        <f t="shared" si="67"/>
        <v>5995</v>
      </c>
      <c r="P159" s="8">
        <v>5998</v>
      </c>
      <c r="Q159" s="22">
        <f t="shared" si="60"/>
        <v>3</v>
      </c>
      <c r="R159" s="34">
        <f t="shared" si="68"/>
        <v>6739.1</v>
      </c>
      <c r="S159" s="8">
        <v>6739.5</v>
      </c>
      <c r="T159" s="22">
        <f t="shared" si="61"/>
        <v>0.3999999999996362</v>
      </c>
      <c r="U159" s="22">
        <f t="shared" si="51"/>
        <v>50</v>
      </c>
      <c r="V159" s="22">
        <f t="shared" si="53"/>
        <v>46</v>
      </c>
      <c r="W159" s="22">
        <f t="shared" si="52"/>
        <v>3.3999999999996362</v>
      </c>
      <c r="X159" s="22">
        <f t="shared" si="54"/>
        <v>264</v>
      </c>
      <c r="Y159" s="22">
        <f t="shared" si="55"/>
        <v>243</v>
      </c>
      <c r="Z159" s="22">
        <f t="shared" si="56"/>
        <v>15.100000000000364</v>
      </c>
      <c r="AA159" s="29"/>
    </row>
    <row r="160" spans="1:27" ht="18" customHeight="1" x14ac:dyDescent="0.35">
      <c r="A160" s="69">
        <f>'Energy - Master'!A159</f>
        <v>46179</v>
      </c>
      <c r="B160" s="24" t="str">
        <f t="shared" si="50"/>
        <v>Jun-2026</v>
      </c>
      <c r="C160" s="34">
        <f t="shared" si="63"/>
        <v>101588</v>
      </c>
      <c r="D160" s="8">
        <v>101641</v>
      </c>
      <c r="E160" s="22">
        <f t="shared" si="57"/>
        <v>53</v>
      </c>
      <c r="F160" s="34">
        <f t="shared" si="64"/>
        <v>29345</v>
      </c>
      <c r="G160" s="8">
        <v>29359</v>
      </c>
      <c r="H160" s="22">
        <f t="shared" si="62"/>
        <v>14</v>
      </c>
      <c r="I160" s="34">
        <f t="shared" si="65"/>
        <v>57801</v>
      </c>
      <c r="J160" s="8">
        <v>57836</v>
      </c>
      <c r="K160" s="22">
        <f t="shared" si="58"/>
        <v>35</v>
      </c>
      <c r="L160" s="34">
        <f t="shared" si="66"/>
        <v>34212670</v>
      </c>
      <c r="M160" s="8">
        <v>34233638</v>
      </c>
      <c r="N160" s="22">
        <f t="shared" si="59"/>
        <v>20968</v>
      </c>
      <c r="O160" s="34">
        <f t="shared" si="67"/>
        <v>5998</v>
      </c>
      <c r="P160" s="8">
        <v>6001</v>
      </c>
      <c r="Q160" s="22">
        <f t="shared" si="60"/>
        <v>3</v>
      </c>
      <c r="R160" s="34">
        <f t="shared" si="68"/>
        <v>6739.5</v>
      </c>
      <c r="S160" s="8">
        <v>6739.8</v>
      </c>
      <c r="T160" s="22">
        <f t="shared" si="61"/>
        <v>0.3000000000001819</v>
      </c>
      <c r="U160" s="22">
        <f t="shared" si="51"/>
        <v>53</v>
      </c>
      <c r="V160" s="22">
        <f t="shared" si="53"/>
        <v>49</v>
      </c>
      <c r="W160" s="22">
        <f t="shared" si="52"/>
        <v>3.3000000000001819</v>
      </c>
      <c r="X160" s="22">
        <f t="shared" si="54"/>
        <v>317</v>
      </c>
      <c r="Y160" s="22">
        <f t="shared" si="55"/>
        <v>292</v>
      </c>
      <c r="Z160" s="22">
        <f t="shared" si="56"/>
        <v>18.400000000000546</v>
      </c>
      <c r="AA160" s="29"/>
    </row>
    <row r="161" spans="1:27" ht="18" customHeight="1" x14ac:dyDescent="0.35">
      <c r="A161" s="69">
        <f>'Energy - Master'!A160</f>
        <v>46180</v>
      </c>
      <c r="B161" s="24" t="str">
        <f t="shared" si="50"/>
        <v>Jun-2026</v>
      </c>
      <c r="C161" s="34">
        <f t="shared" si="63"/>
        <v>101641</v>
      </c>
      <c r="D161" s="8">
        <v>101695</v>
      </c>
      <c r="E161" s="22">
        <f t="shared" si="57"/>
        <v>54</v>
      </c>
      <c r="F161" s="34">
        <f t="shared" si="64"/>
        <v>29359</v>
      </c>
      <c r="G161" s="8">
        <v>29374</v>
      </c>
      <c r="H161" s="22">
        <f t="shared" si="62"/>
        <v>15</v>
      </c>
      <c r="I161" s="34">
        <f t="shared" si="65"/>
        <v>57836</v>
      </c>
      <c r="J161" s="8">
        <v>57871</v>
      </c>
      <c r="K161" s="22">
        <f t="shared" si="58"/>
        <v>35</v>
      </c>
      <c r="L161" s="34">
        <f t="shared" si="66"/>
        <v>34233638</v>
      </c>
      <c r="M161" s="8">
        <v>34252941</v>
      </c>
      <c r="N161" s="22">
        <f t="shared" si="59"/>
        <v>19303</v>
      </c>
      <c r="O161" s="34">
        <f t="shared" si="67"/>
        <v>6001</v>
      </c>
      <c r="P161" s="8">
        <v>6003</v>
      </c>
      <c r="Q161" s="22">
        <f t="shared" si="60"/>
        <v>2</v>
      </c>
      <c r="R161" s="34">
        <f t="shared" si="68"/>
        <v>6739.8</v>
      </c>
      <c r="S161" s="8">
        <v>6740.1</v>
      </c>
      <c r="T161" s="22">
        <f t="shared" si="61"/>
        <v>0.3000000000001819</v>
      </c>
      <c r="U161" s="22">
        <f t="shared" si="51"/>
        <v>54</v>
      </c>
      <c r="V161" s="22">
        <f t="shared" si="53"/>
        <v>50</v>
      </c>
      <c r="W161" s="22">
        <f t="shared" si="52"/>
        <v>2.3000000000001819</v>
      </c>
      <c r="X161" s="22">
        <f t="shared" si="54"/>
        <v>371</v>
      </c>
      <c r="Y161" s="22">
        <f t="shared" si="55"/>
        <v>342</v>
      </c>
      <c r="Z161" s="22">
        <f t="shared" si="56"/>
        <v>20.700000000000728</v>
      </c>
      <c r="AA161" s="29"/>
    </row>
    <row r="162" spans="1:27" ht="18" customHeight="1" x14ac:dyDescent="0.35">
      <c r="A162" s="69">
        <f>'Energy - Master'!A161</f>
        <v>46181</v>
      </c>
      <c r="B162" s="24" t="str">
        <f t="shared" si="50"/>
        <v>Jun-2026</v>
      </c>
      <c r="C162" s="34">
        <f t="shared" si="63"/>
        <v>101695</v>
      </c>
      <c r="D162" s="8">
        <v>101752</v>
      </c>
      <c r="E162" s="22">
        <f t="shared" si="57"/>
        <v>57</v>
      </c>
      <c r="F162" s="34">
        <f t="shared" si="64"/>
        <v>29374</v>
      </c>
      <c r="G162" s="8">
        <v>29392</v>
      </c>
      <c r="H162" s="22">
        <f t="shared" si="62"/>
        <v>18</v>
      </c>
      <c r="I162" s="34">
        <f t="shared" si="65"/>
        <v>57871</v>
      </c>
      <c r="J162" s="8">
        <v>57906</v>
      </c>
      <c r="K162" s="22">
        <f t="shared" si="58"/>
        <v>35</v>
      </c>
      <c r="L162" s="34">
        <f t="shared" si="66"/>
        <v>34252941</v>
      </c>
      <c r="M162" s="8">
        <v>34271684</v>
      </c>
      <c r="N162" s="22">
        <f t="shared" si="59"/>
        <v>18743</v>
      </c>
      <c r="O162" s="34">
        <f t="shared" si="67"/>
        <v>6003</v>
      </c>
      <c r="P162" s="8">
        <v>6005</v>
      </c>
      <c r="Q162" s="22">
        <f t="shared" si="60"/>
        <v>2</v>
      </c>
      <c r="R162" s="34">
        <v>6740.1</v>
      </c>
      <c r="S162" s="8">
        <v>6740.5</v>
      </c>
      <c r="T162" s="22">
        <f t="shared" si="61"/>
        <v>0.3999999999996362</v>
      </c>
      <c r="U162" s="22">
        <f t="shared" si="51"/>
        <v>57</v>
      </c>
      <c r="V162" s="22">
        <f t="shared" si="53"/>
        <v>53</v>
      </c>
      <c r="W162" s="22">
        <f t="shared" si="52"/>
        <v>2.3999999999996362</v>
      </c>
      <c r="X162" s="22">
        <f t="shared" si="54"/>
        <v>428</v>
      </c>
      <c r="Y162" s="22">
        <f t="shared" si="55"/>
        <v>395</v>
      </c>
      <c r="Z162" s="22">
        <f t="shared" si="56"/>
        <v>23.100000000000364</v>
      </c>
      <c r="AA162" s="29"/>
    </row>
    <row r="163" spans="1:27" ht="18" customHeight="1" x14ac:dyDescent="0.35">
      <c r="A163" s="69">
        <f>'Energy - Master'!A162</f>
        <v>46182</v>
      </c>
      <c r="B163" s="24" t="str">
        <f t="shared" si="50"/>
        <v>Jun-2026</v>
      </c>
      <c r="C163" s="34">
        <f t="shared" si="63"/>
        <v>101752</v>
      </c>
      <c r="D163" s="8">
        <v>101809</v>
      </c>
      <c r="E163" s="22">
        <f t="shared" si="57"/>
        <v>57</v>
      </c>
      <c r="F163" s="34">
        <f t="shared" si="64"/>
        <v>29392</v>
      </c>
      <c r="G163" s="8">
        <v>29419</v>
      </c>
      <c r="H163" s="22">
        <f t="shared" si="62"/>
        <v>27</v>
      </c>
      <c r="I163" s="34">
        <f t="shared" si="65"/>
        <v>57906</v>
      </c>
      <c r="J163" s="8">
        <v>57933</v>
      </c>
      <c r="K163" s="22">
        <f t="shared" si="58"/>
        <v>27</v>
      </c>
      <c r="L163" s="34">
        <f t="shared" si="66"/>
        <v>34271684</v>
      </c>
      <c r="M163" s="8">
        <v>34298383</v>
      </c>
      <c r="N163" s="22">
        <f t="shared" si="59"/>
        <v>26699</v>
      </c>
      <c r="O163" s="34">
        <f t="shared" si="67"/>
        <v>6005</v>
      </c>
      <c r="P163" s="8">
        <v>6007</v>
      </c>
      <c r="Q163" s="22">
        <f t="shared" si="60"/>
        <v>2</v>
      </c>
      <c r="R163" s="34">
        <f t="shared" si="68"/>
        <v>6740.5</v>
      </c>
      <c r="S163" s="8">
        <v>6740.9</v>
      </c>
      <c r="T163" s="22">
        <f t="shared" si="61"/>
        <v>0.3999999999996362</v>
      </c>
      <c r="U163" s="22">
        <f t="shared" si="51"/>
        <v>57</v>
      </c>
      <c r="V163" s="22">
        <f t="shared" si="53"/>
        <v>54</v>
      </c>
      <c r="W163" s="22">
        <f t="shared" si="52"/>
        <v>2.3999999999996362</v>
      </c>
      <c r="X163" s="22">
        <f t="shared" si="54"/>
        <v>485</v>
      </c>
      <c r="Y163" s="22">
        <f t="shared" si="55"/>
        <v>449</v>
      </c>
      <c r="Z163" s="22">
        <f t="shared" si="56"/>
        <v>25.5</v>
      </c>
      <c r="AA163" s="29"/>
    </row>
    <row r="164" spans="1:27" ht="18" customHeight="1" x14ac:dyDescent="0.35">
      <c r="A164" s="69">
        <f>'Energy - Master'!A163</f>
        <v>46183</v>
      </c>
      <c r="B164" s="24" t="str">
        <f t="shared" si="50"/>
        <v>Jun-2026</v>
      </c>
      <c r="C164" s="34">
        <f t="shared" si="63"/>
        <v>101809</v>
      </c>
      <c r="D164" s="8">
        <v>101863</v>
      </c>
      <c r="E164" s="22">
        <f t="shared" si="57"/>
        <v>54</v>
      </c>
      <c r="F164" s="34">
        <f t="shared" si="64"/>
        <v>29419</v>
      </c>
      <c r="G164" s="8">
        <v>29447</v>
      </c>
      <c r="H164" s="22">
        <f t="shared" si="62"/>
        <v>28</v>
      </c>
      <c r="I164" s="34">
        <f t="shared" si="65"/>
        <v>57933</v>
      </c>
      <c r="J164" s="8">
        <v>57956</v>
      </c>
      <c r="K164" s="22">
        <f t="shared" si="58"/>
        <v>23</v>
      </c>
      <c r="L164" s="34">
        <f t="shared" si="66"/>
        <v>34298383</v>
      </c>
      <c r="M164" s="8">
        <v>34327272</v>
      </c>
      <c r="N164" s="22">
        <f t="shared" si="59"/>
        <v>28889</v>
      </c>
      <c r="O164" s="34">
        <f t="shared" si="67"/>
        <v>6007</v>
      </c>
      <c r="P164" s="8">
        <v>6009</v>
      </c>
      <c r="Q164" s="22">
        <f t="shared" si="60"/>
        <v>2</v>
      </c>
      <c r="R164" s="34">
        <f t="shared" si="68"/>
        <v>6740.9</v>
      </c>
      <c r="S164" s="8">
        <v>6741.2</v>
      </c>
      <c r="T164" s="22">
        <f t="shared" si="61"/>
        <v>0.3000000000001819</v>
      </c>
      <c r="U164" s="22">
        <f t="shared" si="51"/>
        <v>54</v>
      </c>
      <c r="V164" s="22">
        <f t="shared" si="53"/>
        <v>51</v>
      </c>
      <c r="W164" s="22">
        <f t="shared" si="52"/>
        <v>2.3000000000001819</v>
      </c>
      <c r="X164" s="22">
        <f t="shared" si="54"/>
        <v>539</v>
      </c>
      <c r="Y164" s="22">
        <f t="shared" si="55"/>
        <v>500</v>
      </c>
      <c r="Z164" s="22">
        <f t="shared" si="56"/>
        <v>27.800000000000182</v>
      </c>
      <c r="AA164" s="29"/>
    </row>
    <row r="165" spans="1:27" ht="18" customHeight="1" x14ac:dyDescent="0.35">
      <c r="A165" s="69">
        <f>'Energy - Master'!A164</f>
        <v>46184</v>
      </c>
      <c r="B165" s="24" t="str">
        <f t="shared" si="50"/>
        <v>Jun-2026</v>
      </c>
      <c r="C165" s="34">
        <f t="shared" si="63"/>
        <v>101863</v>
      </c>
      <c r="D165" s="8">
        <v>101923</v>
      </c>
      <c r="E165" s="22">
        <f t="shared" si="57"/>
        <v>60</v>
      </c>
      <c r="F165" s="34">
        <f t="shared" si="64"/>
        <v>29447</v>
      </c>
      <c r="G165" s="8">
        <v>29480</v>
      </c>
      <c r="H165" s="22">
        <f t="shared" si="62"/>
        <v>33</v>
      </c>
      <c r="I165" s="34">
        <f t="shared" si="65"/>
        <v>57956</v>
      </c>
      <c r="J165" s="8">
        <v>57980</v>
      </c>
      <c r="K165" s="22">
        <f t="shared" si="58"/>
        <v>24</v>
      </c>
      <c r="L165" s="34">
        <f t="shared" si="66"/>
        <v>34327272</v>
      </c>
      <c r="M165" s="8">
        <v>34356970</v>
      </c>
      <c r="N165" s="22">
        <f t="shared" si="59"/>
        <v>29698</v>
      </c>
      <c r="O165" s="34">
        <f t="shared" si="67"/>
        <v>6009</v>
      </c>
      <c r="P165" s="8">
        <v>6012</v>
      </c>
      <c r="Q165" s="22">
        <f t="shared" si="60"/>
        <v>3</v>
      </c>
      <c r="R165" s="34">
        <f t="shared" si="68"/>
        <v>6741.2</v>
      </c>
      <c r="S165" s="8">
        <v>6741.6</v>
      </c>
      <c r="T165" s="22">
        <f t="shared" si="61"/>
        <v>0.4000000000005457</v>
      </c>
      <c r="U165" s="22">
        <f t="shared" si="51"/>
        <v>60</v>
      </c>
      <c r="V165" s="22">
        <f t="shared" si="53"/>
        <v>57</v>
      </c>
      <c r="W165" s="22">
        <f t="shared" si="52"/>
        <v>3.4000000000005457</v>
      </c>
      <c r="X165" s="22">
        <f t="shared" si="54"/>
        <v>599</v>
      </c>
      <c r="Y165" s="22">
        <f t="shared" si="55"/>
        <v>557</v>
      </c>
      <c r="Z165" s="22">
        <f t="shared" si="56"/>
        <v>31.200000000000728</v>
      </c>
      <c r="AA165" s="29"/>
    </row>
    <row r="166" spans="1:27" ht="18" customHeight="1" x14ac:dyDescent="0.35">
      <c r="A166" s="69">
        <f>'Energy - Master'!A165</f>
        <v>46185</v>
      </c>
      <c r="B166" s="24" t="str">
        <f t="shared" si="50"/>
        <v>Jun-2026</v>
      </c>
      <c r="C166" s="34">
        <f t="shared" si="63"/>
        <v>101923</v>
      </c>
      <c r="D166" s="8">
        <v>101986</v>
      </c>
      <c r="E166" s="22">
        <f t="shared" si="57"/>
        <v>63</v>
      </c>
      <c r="F166" s="34">
        <f t="shared" si="64"/>
        <v>29480</v>
      </c>
      <c r="G166" s="8">
        <v>29505</v>
      </c>
      <c r="H166" s="22">
        <f t="shared" si="62"/>
        <v>25</v>
      </c>
      <c r="I166" s="34">
        <f t="shared" si="65"/>
        <v>57980</v>
      </c>
      <c r="J166" s="8">
        <v>58016</v>
      </c>
      <c r="K166" s="22">
        <f t="shared" si="58"/>
        <v>36</v>
      </c>
      <c r="L166" s="34">
        <f t="shared" si="66"/>
        <v>34356970</v>
      </c>
      <c r="M166" s="8">
        <v>34379980</v>
      </c>
      <c r="N166" s="22">
        <f t="shared" si="59"/>
        <v>23010</v>
      </c>
      <c r="O166" s="34">
        <f t="shared" si="67"/>
        <v>6012</v>
      </c>
      <c r="P166" s="8">
        <v>6014</v>
      </c>
      <c r="Q166" s="22">
        <f t="shared" si="60"/>
        <v>2</v>
      </c>
      <c r="R166" s="34">
        <f t="shared" si="68"/>
        <v>6741.6</v>
      </c>
      <c r="S166" s="8">
        <v>6741.9</v>
      </c>
      <c r="T166" s="22">
        <f t="shared" si="61"/>
        <v>0.2999999999992724</v>
      </c>
      <c r="U166" s="22">
        <f t="shared" si="51"/>
        <v>63</v>
      </c>
      <c r="V166" s="22">
        <f t="shared" si="53"/>
        <v>61</v>
      </c>
      <c r="W166" s="22">
        <f t="shared" si="52"/>
        <v>2.2999999999992724</v>
      </c>
      <c r="X166" s="22">
        <f t="shared" si="54"/>
        <v>662</v>
      </c>
      <c r="Y166" s="22">
        <f t="shared" si="55"/>
        <v>618</v>
      </c>
      <c r="Z166" s="22">
        <f t="shared" si="56"/>
        <v>33.5</v>
      </c>
      <c r="AA166" s="29"/>
    </row>
    <row r="167" spans="1:27" ht="18" customHeight="1" x14ac:dyDescent="0.35">
      <c r="A167" s="69">
        <f>'Energy - Master'!A166</f>
        <v>46186</v>
      </c>
      <c r="B167" s="24" t="str">
        <f t="shared" si="50"/>
        <v>Jun-2026</v>
      </c>
      <c r="C167" s="34">
        <f t="shared" si="63"/>
        <v>101986</v>
      </c>
      <c r="D167" s="8">
        <v>102029</v>
      </c>
      <c r="E167" s="22">
        <f t="shared" si="57"/>
        <v>43</v>
      </c>
      <c r="F167" s="34">
        <f t="shared" si="64"/>
        <v>29505</v>
      </c>
      <c r="G167" s="8">
        <v>29520</v>
      </c>
      <c r="H167" s="22">
        <f t="shared" si="62"/>
        <v>15</v>
      </c>
      <c r="I167" s="34">
        <f t="shared" si="65"/>
        <v>58016</v>
      </c>
      <c r="J167" s="8">
        <v>58040</v>
      </c>
      <c r="K167" s="22">
        <f t="shared" si="58"/>
        <v>24</v>
      </c>
      <c r="L167" s="34">
        <f t="shared" si="66"/>
        <v>34379980</v>
      </c>
      <c r="M167" s="8">
        <v>34397990</v>
      </c>
      <c r="N167" s="22">
        <f t="shared" si="59"/>
        <v>18010</v>
      </c>
      <c r="O167" s="34">
        <f t="shared" si="67"/>
        <v>6014</v>
      </c>
      <c r="P167" s="8">
        <v>6016</v>
      </c>
      <c r="Q167" s="22">
        <f t="shared" si="60"/>
        <v>2</v>
      </c>
      <c r="R167" s="34">
        <f t="shared" si="68"/>
        <v>6741.9</v>
      </c>
      <c r="S167" s="8">
        <v>6742.4</v>
      </c>
      <c r="T167" s="22">
        <f t="shared" si="61"/>
        <v>0.5</v>
      </c>
      <c r="U167" s="22">
        <f t="shared" si="51"/>
        <v>43</v>
      </c>
      <c r="V167" s="22">
        <f t="shared" si="53"/>
        <v>39</v>
      </c>
      <c r="W167" s="22">
        <f t="shared" si="52"/>
        <v>2.5</v>
      </c>
      <c r="X167" s="22">
        <f t="shared" si="54"/>
        <v>705</v>
      </c>
      <c r="Y167" s="22">
        <f t="shared" si="55"/>
        <v>657</v>
      </c>
      <c r="Z167" s="22">
        <f t="shared" si="56"/>
        <v>36</v>
      </c>
      <c r="AA167" s="29"/>
    </row>
    <row r="168" spans="1:27" ht="18" customHeight="1" x14ac:dyDescent="0.35">
      <c r="A168" s="69">
        <f>'Energy - Master'!A167</f>
        <v>46187</v>
      </c>
      <c r="B168" s="24" t="str">
        <f t="shared" si="50"/>
        <v>Jun-2026</v>
      </c>
      <c r="C168" s="34">
        <f t="shared" si="63"/>
        <v>102029</v>
      </c>
      <c r="D168" s="8">
        <v>102080</v>
      </c>
      <c r="E168" s="22">
        <f t="shared" si="57"/>
        <v>51</v>
      </c>
      <c r="F168" s="34">
        <f t="shared" si="64"/>
        <v>29520</v>
      </c>
      <c r="G168" s="8">
        <v>29543</v>
      </c>
      <c r="H168" s="22">
        <f t="shared" si="62"/>
        <v>23</v>
      </c>
      <c r="I168" s="34">
        <f t="shared" si="65"/>
        <v>58040</v>
      </c>
      <c r="J168" s="8">
        <v>58065</v>
      </c>
      <c r="K168" s="22">
        <f t="shared" si="58"/>
        <v>25</v>
      </c>
      <c r="L168" s="34">
        <f t="shared" si="66"/>
        <v>34397990</v>
      </c>
      <c r="M168" s="8">
        <v>34427978</v>
      </c>
      <c r="N168" s="22">
        <f t="shared" si="59"/>
        <v>29988</v>
      </c>
      <c r="O168" s="34">
        <f t="shared" si="67"/>
        <v>6016</v>
      </c>
      <c r="P168" s="8">
        <v>6018</v>
      </c>
      <c r="Q168" s="22">
        <f t="shared" si="60"/>
        <v>2</v>
      </c>
      <c r="R168" s="34">
        <f t="shared" si="68"/>
        <v>6742.4</v>
      </c>
      <c r="S168" s="8">
        <v>6742.8</v>
      </c>
      <c r="T168" s="22">
        <f t="shared" si="61"/>
        <v>0.4000000000005457</v>
      </c>
      <c r="U168" s="22">
        <f t="shared" si="51"/>
        <v>51</v>
      </c>
      <c r="V168" s="22">
        <f t="shared" si="53"/>
        <v>48</v>
      </c>
      <c r="W168" s="22">
        <f t="shared" si="52"/>
        <v>2.4000000000005457</v>
      </c>
      <c r="X168" s="22">
        <f t="shared" si="54"/>
        <v>756</v>
      </c>
      <c r="Y168" s="22">
        <f t="shared" si="55"/>
        <v>705</v>
      </c>
      <c r="Z168" s="22">
        <f t="shared" si="56"/>
        <v>38.400000000000546</v>
      </c>
      <c r="AA168" s="29"/>
    </row>
    <row r="169" spans="1:27" ht="18" customHeight="1" x14ac:dyDescent="0.35">
      <c r="A169" s="69">
        <f>'Energy - Master'!A168</f>
        <v>46188</v>
      </c>
      <c r="B169" s="24" t="str">
        <f t="shared" si="50"/>
        <v>Jun-2026</v>
      </c>
      <c r="C169" s="34">
        <f t="shared" si="63"/>
        <v>102080</v>
      </c>
      <c r="D169" s="8">
        <v>102136</v>
      </c>
      <c r="E169" s="22">
        <f t="shared" si="57"/>
        <v>56</v>
      </c>
      <c r="F169" s="34">
        <f t="shared" si="64"/>
        <v>29543</v>
      </c>
      <c r="G169" s="8">
        <v>29565</v>
      </c>
      <c r="H169" s="22">
        <f t="shared" si="62"/>
        <v>22</v>
      </c>
      <c r="I169" s="34">
        <f t="shared" si="65"/>
        <v>58065</v>
      </c>
      <c r="J169" s="8">
        <v>58096</v>
      </c>
      <c r="K169" s="22">
        <f t="shared" si="58"/>
        <v>31</v>
      </c>
      <c r="L169" s="34">
        <f t="shared" si="66"/>
        <v>34427978</v>
      </c>
      <c r="M169" s="8">
        <v>34447980</v>
      </c>
      <c r="N169" s="22">
        <f t="shared" si="59"/>
        <v>20002</v>
      </c>
      <c r="O169" s="34">
        <f t="shared" si="67"/>
        <v>6018</v>
      </c>
      <c r="P169" s="8">
        <v>6020</v>
      </c>
      <c r="Q169" s="22">
        <f t="shared" si="60"/>
        <v>2</v>
      </c>
      <c r="R169" s="34">
        <f t="shared" si="68"/>
        <v>6742.8</v>
      </c>
      <c r="S169" s="8">
        <v>6743.2</v>
      </c>
      <c r="T169" s="22">
        <f t="shared" si="61"/>
        <v>0.3999999999996362</v>
      </c>
      <c r="U169" s="22">
        <f t="shared" si="51"/>
        <v>56</v>
      </c>
      <c r="V169" s="22">
        <f t="shared" si="53"/>
        <v>53</v>
      </c>
      <c r="W169" s="22">
        <f t="shared" si="52"/>
        <v>2.3999999999996362</v>
      </c>
      <c r="X169" s="22">
        <f t="shared" si="54"/>
        <v>812</v>
      </c>
      <c r="Y169" s="22">
        <f t="shared" si="55"/>
        <v>758</v>
      </c>
      <c r="Z169" s="22">
        <f t="shared" si="56"/>
        <v>40.800000000000182</v>
      </c>
      <c r="AA169" s="29"/>
    </row>
    <row r="170" spans="1:27" ht="18" customHeight="1" x14ac:dyDescent="0.35">
      <c r="A170" s="69">
        <f>'Energy - Master'!A169</f>
        <v>46189</v>
      </c>
      <c r="B170" s="24" t="str">
        <f t="shared" si="50"/>
        <v>Jun-2026</v>
      </c>
      <c r="C170" s="34">
        <f t="shared" si="63"/>
        <v>102136</v>
      </c>
      <c r="D170" s="8">
        <v>102179</v>
      </c>
      <c r="E170" s="22">
        <f t="shared" si="57"/>
        <v>43</v>
      </c>
      <c r="F170" s="34">
        <f t="shared" si="64"/>
        <v>29565</v>
      </c>
      <c r="G170" s="8">
        <v>29585</v>
      </c>
      <c r="H170" s="22">
        <f t="shared" si="62"/>
        <v>20</v>
      </c>
      <c r="I170" s="34">
        <f t="shared" si="65"/>
        <v>58096</v>
      </c>
      <c r="J170" s="8">
        <v>58117</v>
      </c>
      <c r="K170" s="22">
        <f t="shared" si="58"/>
        <v>21</v>
      </c>
      <c r="L170" s="34">
        <f t="shared" si="66"/>
        <v>34447980</v>
      </c>
      <c r="M170" s="8">
        <v>34468880</v>
      </c>
      <c r="N170" s="22">
        <f t="shared" si="59"/>
        <v>20900</v>
      </c>
      <c r="O170" s="34">
        <f t="shared" si="67"/>
        <v>6020</v>
      </c>
      <c r="P170" s="8">
        <v>6022</v>
      </c>
      <c r="Q170" s="22">
        <f t="shared" si="60"/>
        <v>2</v>
      </c>
      <c r="R170" s="34">
        <f t="shared" si="68"/>
        <v>6743.2</v>
      </c>
      <c r="S170" s="8">
        <v>6743.4</v>
      </c>
      <c r="T170" s="22">
        <f t="shared" si="61"/>
        <v>0.1999999999998181</v>
      </c>
      <c r="U170" s="22">
        <f t="shared" si="51"/>
        <v>43</v>
      </c>
      <c r="V170" s="22">
        <f t="shared" si="53"/>
        <v>41</v>
      </c>
      <c r="W170" s="22">
        <f t="shared" si="52"/>
        <v>2.1999999999998181</v>
      </c>
      <c r="X170" s="22">
        <f t="shared" si="54"/>
        <v>855</v>
      </c>
      <c r="Y170" s="22">
        <f t="shared" si="55"/>
        <v>799</v>
      </c>
      <c r="Z170" s="22">
        <f t="shared" si="56"/>
        <v>43</v>
      </c>
      <c r="AA170" s="29"/>
    </row>
    <row r="171" spans="1:27" ht="18" customHeight="1" x14ac:dyDescent="0.35">
      <c r="A171" s="69">
        <f>'Energy - Master'!A170</f>
        <v>46190</v>
      </c>
      <c r="B171" s="24" t="str">
        <f t="shared" si="50"/>
        <v>Jun-2026</v>
      </c>
      <c r="C171" s="34">
        <f t="shared" si="63"/>
        <v>102179</v>
      </c>
      <c r="D171" s="8">
        <v>102237</v>
      </c>
      <c r="E171" s="22">
        <f t="shared" si="57"/>
        <v>58</v>
      </c>
      <c r="F171" s="34">
        <f t="shared" si="64"/>
        <v>29585</v>
      </c>
      <c r="G171" s="8">
        <v>29601</v>
      </c>
      <c r="H171" s="22">
        <f t="shared" si="62"/>
        <v>16</v>
      </c>
      <c r="I171" s="34">
        <f t="shared" si="65"/>
        <v>58117</v>
      </c>
      <c r="J171" s="8">
        <v>58156</v>
      </c>
      <c r="K171" s="22">
        <f t="shared" si="58"/>
        <v>39</v>
      </c>
      <c r="L171" s="34">
        <f t="shared" si="66"/>
        <v>34468880</v>
      </c>
      <c r="M171" s="8">
        <v>34490680</v>
      </c>
      <c r="N171" s="22">
        <f t="shared" si="59"/>
        <v>21800</v>
      </c>
      <c r="O171" s="34">
        <f t="shared" si="67"/>
        <v>6022</v>
      </c>
      <c r="P171" s="8">
        <v>6024</v>
      </c>
      <c r="Q171" s="22">
        <f t="shared" si="60"/>
        <v>2</v>
      </c>
      <c r="R171" s="34">
        <f t="shared" si="68"/>
        <v>6743.4</v>
      </c>
      <c r="S171" s="8">
        <v>6743.6</v>
      </c>
      <c r="T171" s="22">
        <f t="shared" si="61"/>
        <v>0.2000000000007276</v>
      </c>
      <c r="U171" s="22">
        <f t="shared" si="51"/>
        <v>58</v>
      </c>
      <c r="V171" s="22">
        <f t="shared" si="53"/>
        <v>55</v>
      </c>
      <c r="W171" s="22">
        <f t="shared" si="52"/>
        <v>2.2000000000007276</v>
      </c>
      <c r="X171" s="22">
        <f t="shared" si="54"/>
        <v>913</v>
      </c>
      <c r="Y171" s="22">
        <f t="shared" si="55"/>
        <v>854</v>
      </c>
      <c r="Z171" s="22">
        <f t="shared" si="56"/>
        <v>45.200000000000728</v>
      </c>
      <c r="AA171" s="29"/>
    </row>
    <row r="172" spans="1:27" ht="18" customHeight="1" x14ac:dyDescent="0.35">
      <c r="A172" s="69">
        <f>'Energy - Master'!A171</f>
        <v>46191</v>
      </c>
      <c r="B172" s="24" t="str">
        <f t="shared" si="50"/>
        <v>Jun-2026</v>
      </c>
      <c r="C172" s="34">
        <f t="shared" si="63"/>
        <v>102237</v>
      </c>
      <c r="D172" s="8">
        <v>102285</v>
      </c>
      <c r="E172" s="22">
        <f t="shared" si="57"/>
        <v>48</v>
      </c>
      <c r="F172" s="34">
        <f t="shared" si="64"/>
        <v>29601</v>
      </c>
      <c r="G172" s="8">
        <v>29621</v>
      </c>
      <c r="H172" s="22">
        <f t="shared" si="62"/>
        <v>20</v>
      </c>
      <c r="I172" s="34">
        <f t="shared" si="65"/>
        <v>58156</v>
      </c>
      <c r="J172" s="8">
        <v>58180</v>
      </c>
      <c r="K172" s="22">
        <f t="shared" si="58"/>
        <v>24</v>
      </c>
      <c r="L172" s="34">
        <f t="shared" si="66"/>
        <v>34490680</v>
      </c>
      <c r="M172" s="8">
        <v>34510970</v>
      </c>
      <c r="N172" s="22">
        <f t="shared" si="59"/>
        <v>20290</v>
      </c>
      <c r="O172" s="34">
        <f t="shared" si="67"/>
        <v>6024</v>
      </c>
      <c r="P172" s="8">
        <v>6026</v>
      </c>
      <c r="Q172" s="22">
        <f t="shared" si="60"/>
        <v>2</v>
      </c>
      <c r="R172" s="34">
        <f t="shared" si="68"/>
        <v>6743.6</v>
      </c>
      <c r="S172" s="8">
        <v>6744</v>
      </c>
      <c r="T172" s="22">
        <f t="shared" si="61"/>
        <v>0.3999999999996362</v>
      </c>
      <c r="U172" s="22">
        <f t="shared" si="51"/>
        <v>48</v>
      </c>
      <c r="V172" s="22">
        <f t="shared" si="53"/>
        <v>44</v>
      </c>
      <c r="W172" s="22">
        <f t="shared" si="52"/>
        <v>2.3999999999996362</v>
      </c>
      <c r="X172" s="22">
        <f t="shared" si="54"/>
        <v>961</v>
      </c>
      <c r="Y172" s="22">
        <f t="shared" si="55"/>
        <v>898</v>
      </c>
      <c r="Z172" s="22">
        <f t="shared" si="56"/>
        <v>47.600000000000364</v>
      </c>
      <c r="AA172" s="29"/>
    </row>
    <row r="173" spans="1:27" ht="18" customHeight="1" x14ac:dyDescent="0.35">
      <c r="A173" s="69">
        <f>'Energy - Master'!A172</f>
        <v>46192</v>
      </c>
      <c r="B173" s="24" t="str">
        <f t="shared" si="50"/>
        <v>Jun-2026</v>
      </c>
      <c r="C173" s="34">
        <f t="shared" si="63"/>
        <v>102285</v>
      </c>
      <c r="D173" s="8">
        <v>102337</v>
      </c>
      <c r="E173" s="22">
        <f t="shared" si="57"/>
        <v>52</v>
      </c>
      <c r="F173" s="34">
        <f t="shared" si="64"/>
        <v>29621</v>
      </c>
      <c r="G173" s="8">
        <v>29640</v>
      </c>
      <c r="H173" s="22">
        <f t="shared" si="62"/>
        <v>19</v>
      </c>
      <c r="I173" s="34">
        <f t="shared" si="65"/>
        <v>58180</v>
      </c>
      <c r="J173" s="8">
        <v>58210</v>
      </c>
      <c r="K173" s="22">
        <f t="shared" si="58"/>
        <v>30</v>
      </c>
      <c r="L173" s="34">
        <f t="shared" si="66"/>
        <v>34510970</v>
      </c>
      <c r="M173" s="8">
        <v>34529980</v>
      </c>
      <c r="N173" s="22">
        <f t="shared" si="59"/>
        <v>19010</v>
      </c>
      <c r="O173" s="34">
        <f t="shared" si="67"/>
        <v>6026</v>
      </c>
      <c r="P173" s="8">
        <v>6028</v>
      </c>
      <c r="Q173" s="22">
        <f t="shared" si="60"/>
        <v>2</v>
      </c>
      <c r="R173" s="34">
        <f t="shared" si="68"/>
        <v>6744</v>
      </c>
      <c r="S173" s="8">
        <v>6744.5</v>
      </c>
      <c r="T173" s="22">
        <f t="shared" si="61"/>
        <v>0.5</v>
      </c>
      <c r="U173" s="22">
        <f t="shared" si="51"/>
        <v>52</v>
      </c>
      <c r="V173" s="22">
        <f t="shared" si="53"/>
        <v>49</v>
      </c>
      <c r="W173" s="22">
        <f t="shared" si="52"/>
        <v>2.5</v>
      </c>
      <c r="X173" s="22">
        <f t="shared" si="54"/>
        <v>1013</v>
      </c>
      <c r="Y173" s="22">
        <f t="shared" si="55"/>
        <v>947</v>
      </c>
      <c r="Z173" s="22">
        <f t="shared" si="56"/>
        <v>50.100000000000364</v>
      </c>
      <c r="AA173" s="29"/>
    </row>
    <row r="174" spans="1:27" ht="18" customHeight="1" x14ac:dyDescent="0.35">
      <c r="A174" s="69">
        <f>'Energy - Master'!A173</f>
        <v>46193</v>
      </c>
      <c r="B174" s="24" t="str">
        <f t="shared" si="50"/>
        <v>Jun-2026</v>
      </c>
      <c r="C174" s="34">
        <f t="shared" si="63"/>
        <v>102337</v>
      </c>
      <c r="D174" s="8">
        <v>102397</v>
      </c>
      <c r="E174" s="22">
        <f t="shared" si="57"/>
        <v>60</v>
      </c>
      <c r="F174" s="34">
        <f t="shared" si="64"/>
        <v>29640</v>
      </c>
      <c r="G174" s="8">
        <v>29660</v>
      </c>
      <c r="H174" s="22">
        <f t="shared" si="62"/>
        <v>20</v>
      </c>
      <c r="I174" s="34">
        <f t="shared" si="65"/>
        <v>58210</v>
      </c>
      <c r="J174" s="8">
        <v>58246</v>
      </c>
      <c r="K174" s="22">
        <f t="shared" si="58"/>
        <v>36</v>
      </c>
      <c r="L174" s="34">
        <f t="shared" si="66"/>
        <v>34529980</v>
      </c>
      <c r="M174" s="8">
        <v>34553990</v>
      </c>
      <c r="N174" s="22">
        <f t="shared" si="59"/>
        <v>24010</v>
      </c>
      <c r="O174" s="34">
        <f t="shared" si="67"/>
        <v>6028</v>
      </c>
      <c r="P174" s="8">
        <v>6030</v>
      </c>
      <c r="Q174" s="22">
        <f t="shared" si="60"/>
        <v>2</v>
      </c>
      <c r="R174" s="34">
        <f t="shared" si="68"/>
        <v>6744.5</v>
      </c>
      <c r="S174" s="8">
        <v>6744.9</v>
      </c>
      <c r="T174" s="22">
        <f t="shared" si="61"/>
        <v>0.3999999999996362</v>
      </c>
      <c r="U174" s="22">
        <f t="shared" si="51"/>
        <v>60</v>
      </c>
      <c r="V174" s="22">
        <f t="shared" si="53"/>
        <v>56</v>
      </c>
      <c r="W174" s="22">
        <f t="shared" si="52"/>
        <v>2.3999999999996362</v>
      </c>
      <c r="X174" s="22">
        <f t="shared" si="54"/>
        <v>1073</v>
      </c>
      <c r="Y174" s="22">
        <f t="shared" si="55"/>
        <v>1003</v>
      </c>
      <c r="Z174" s="22">
        <f t="shared" si="56"/>
        <v>52.5</v>
      </c>
      <c r="AA174" s="29"/>
    </row>
    <row r="175" spans="1:27" ht="18" customHeight="1" x14ac:dyDescent="0.35">
      <c r="A175" s="69">
        <f>'Energy - Master'!A174</f>
        <v>46194</v>
      </c>
      <c r="B175" s="24" t="str">
        <f t="shared" si="50"/>
        <v>Jun-2026</v>
      </c>
      <c r="C175" s="34">
        <f t="shared" si="63"/>
        <v>102397</v>
      </c>
      <c r="D175" s="8">
        <v>102458</v>
      </c>
      <c r="E175" s="22">
        <f t="shared" si="57"/>
        <v>61</v>
      </c>
      <c r="F175" s="34">
        <f t="shared" si="64"/>
        <v>29660</v>
      </c>
      <c r="G175" s="8">
        <v>29688</v>
      </c>
      <c r="H175" s="22">
        <f t="shared" si="62"/>
        <v>28</v>
      </c>
      <c r="I175" s="34">
        <f t="shared" si="65"/>
        <v>58246</v>
      </c>
      <c r="J175" s="8">
        <v>58276</v>
      </c>
      <c r="K175" s="22">
        <f t="shared" si="58"/>
        <v>30</v>
      </c>
      <c r="L175" s="34">
        <f t="shared" si="66"/>
        <v>34553990</v>
      </c>
      <c r="M175" s="8">
        <v>34584980</v>
      </c>
      <c r="N175" s="22">
        <f t="shared" si="59"/>
        <v>30990</v>
      </c>
      <c r="O175" s="34">
        <f t="shared" si="67"/>
        <v>6030</v>
      </c>
      <c r="P175" s="8">
        <v>6032</v>
      </c>
      <c r="Q175" s="22">
        <f t="shared" si="60"/>
        <v>2</v>
      </c>
      <c r="R175" s="34">
        <f t="shared" si="68"/>
        <v>6744.9</v>
      </c>
      <c r="S175" s="8">
        <v>6745.3</v>
      </c>
      <c r="T175" s="22">
        <f t="shared" si="61"/>
        <v>0.4000000000005457</v>
      </c>
      <c r="U175" s="22">
        <f t="shared" si="51"/>
        <v>61</v>
      </c>
      <c r="V175" s="22">
        <f t="shared" si="53"/>
        <v>58</v>
      </c>
      <c r="W175" s="22">
        <f t="shared" si="52"/>
        <v>2.4000000000005457</v>
      </c>
      <c r="X175" s="22">
        <f t="shared" si="54"/>
        <v>1134</v>
      </c>
      <c r="Y175" s="22">
        <f t="shared" si="55"/>
        <v>1061</v>
      </c>
      <c r="Z175" s="22">
        <f t="shared" si="56"/>
        <v>54.900000000000546</v>
      </c>
      <c r="AA175" s="29"/>
    </row>
    <row r="176" spans="1:27" ht="18" customHeight="1" x14ac:dyDescent="0.35">
      <c r="A176" s="69">
        <f>'Energy - Master'!A175</f>
        <v>46195</v>
      </c>
      <c r="B176" s="24" t="str">
        <f t="shared" si="50"/>
        <v>Jun-2026</v>
      </c>
      <c r="C176" s="34">
        <f t="shared" si="63"/>
        <v>102458</v>
      </c>
      <c r="D176" s="8">
        <v>102523</v>
      </c>
      <c r="E176" s="22">
        <f t="shared" si="57"/>
        <v>65</v>
      </c>
      <c r="F176" s="34">
        <f t="shared" si="64"/>
        <v>29688</v>
      </c>
      <c r="G176" s="8">
        <v>29715</v>
      </c>
      <c r="H176" s="22">
        <f t="shared" si="62"/>
        <v>27</v>
      </c>
      <c r="I176" s="34">
        <f t="shared" si="65"/>
        <v>58276</v>
      </c>
      <c r="J176" s="8">
        <v>58310</v>
      </c>
      <c r="K176" s="22">
        <f t="shared" si="58"/>
        <v>34</v>
      </c>
      <c r="L176" s="34">
        <v>34584980</v>
      </c>
      <c r="M176" s="8">
        <v>34612899</v>
      </c>
      <c r="N176" s="22">
        <f t="shared" si="59"/>
        <v>27919</v>
      </c>
      <c r="O176" s="34">
        <f t="shared" si="67"/>
        <v>6032</v>
      </c>
      <c r="P176" s="8">
        <v>6035</v>
      </c>
      <c r="Q176" s="22">
        <f t="shared" si="60"/>
        <v>3</v>
      </c>
      <c r="R176" s="34">
        <f t="shared" si="68"/>
        <v>6745.3</v>
      </c>
      <c r="S176" s="8">
        <v>6745.8</v>
      </c>
      <c r="T176" s="22">
        <f t="shared" si="61"/>
        <v>0.5</v>
      </c>
      <c r="U176" s="22">
        <f t="shared" si="51"/>
        <v>65</v>
      </c>
      <c r="V176" s="22">
        <f t="shared" si="53"/>
        <v>61</v>
      </c>
      <c r="W176" s="22">
        <f t="shared" si="52"/>
        <v>3.5</v>
      </c>
      <c r="X176" s="22">
        <f t="shared" si="54"/>
        <v>1199</v>
      </c>
      <c r="Y176" s="22">
        <f t="shared" si="55"/>
        <v>1122</v>
      </c>
      <c r="Z176" s="22">
        <f t="shared" si="56"/>
        <v>58.400000000000546</v>
      </c>
      <c r="AA176" s="29"/>
    </row>
    <row r="177" spans="1:27" ht="18" customHeight="1" x14ac:dyDescent="0.35">
      <c r="A177" s="69">
        <f>'Energy - Master'!A176</f>
        <v>46196</v>
      </c>
      <c r="B177" s="24" t="str">
        <f t="shared" si="50"/>
        <v>Jun-2026</v>
      </c>
      <c r="C177" s="34">
        <v>102523</v>
      </c>
      <c r="D177" s="8">
        <v>102580</v>
      </c>
      <c r="E177" s="22">
        <f t="shared" si="57"/>
        <v>57</v>
      </c>
      <c r="F177" s="34">
        <f t="shared" si="64"/>
        <v>29715</v>
      </c>
      <c r="G177" s="8">
        <v>29742</v>
      </c>
      <c r="H177" s="22">
        <f t="shared" si="62"/>
        <v>27</v>
      </c>
      <c r="I177" s="34">
        <f t="shared" si="65"/>
        <v>58310</v>
      </c>
      <c r="J177" s="8">
        <v>58336</v>
      </c>
      <c r="K177" s="22">
        <f t="shared" si="58"/>
        <v>26</v>
      </c>
      <c r="L177" s="34">
        <f t="shared" si="66"/>
        <v>34612899</v>
      </c>
      <c r="M177" s="8">
        <v>34639980</v>
      </c>
      <c r="N177" s="22">
        <f t="shared" si="59"/>
        <v>27081</v>
      </c>
      <c r="O177" s="34">
        <f t="shared" si="67"/>
        <v>6035</v>
      </c>
      <c r="P177" s="8">
        <v>6037</v>
      </c>
      <c r="Q177" s="22">
        <f t="shared" si="60"/>
        <v>2</v>
      </c>
      <c r="R177" s="34">
        <f t="shared" si="68"/>
        <v>6745.8</v>
      </c>
      <c r="S177" s="8">
        <v>6746.2</v>
      </c>
      <c r="T177" s="22">
        <f t="shared" si="61"/>
        <v>0.3999999999996362</v>
      </c>
      <c r="U177" s="22">
        <f t="shared" si="51"/>
        <v>57</v>
      </c>
      <c r="V177" s="22">
        <f t="shared" si="53"/>
        <v>53</v>
      </c>
      <c r="W177" s="22">
        <f t="shared" si="52"/>
        <v>2.3999999999996362</v>
      </c>
      <c r="X177" s="22">
        <f t="shared" si="54"/>
        <v>1256</v>
      </c>
      <c r="Y177" s="22">
        <f t="shared" si="55"/>
        <v>1175</v>
      </c>
      <c r="Z177" s="22">
        <f t="shared" si="56"/>
        <v>60.800000000000182</v>
      </c>
      <c r="AA177" s="29"/>
    </row>
    <row r="178" spans="1:27" ht="18" customHeight="1" x14ac:dyDescent="0.35">
      <c r="A178" s="69">
        <f>'Energy - Master'!A177</f>
        <v>46197</v>
      </c>
      <c r="B178" s="24" t="str">
        <f t="shared" si="50"/>
        <v>Jun-2026</v>
      </c>
      <c r="C178" s="34">
        <f t="shared" si="63"/>
        <v>102580</v>
      </c>
      <c r="D178" s="8">
        <v>102638</v>
      </c>
      <c r="E178" s="22">
        <f t="shared" si="57"/>
        <v>58</v>
      </c>
      <c r="F178" s="34">
        <f t="shared" si="64"/>
        <v>29742</v>
      </c>
      <c r="G178" s="8">
        <v>29770</v>
      </c>
      <c r="H178" s="22">
        <f t="shared" si="62"/>
        <v>28</v>
      </c>
      <c r="I178" s="34">
        <f t="shared" si="65"/>
        <v>58336</v>
      </c>
      <c r="J178" s="8">
        <v>58362</v>
      </c>
      <c r="K178" s="22">
        <f t="shared" si="58"/>
        <v>26</v>
      </c>
      <c r="L178" s="34">
        <f t="shared" si="66"/>
        <v>34639980</v>
      </c>
      <c r="M178" s="8">
        <v>34668970</v>
      </c>
      <c r="N178" s="22">
        <f t="shared" si="59"/>
        <v>28990</v>
      </c>
      <c r="O178" s="34">
        <f t="shared" si="67"/>
        <v>6037</v>
      </c>
      <c r="P178" s="8">
        <v>6039</v>
      </c>
      <c r="Q178" s="22">
        <f t="shared" si="60"/>
        <v>2</v>
      </c>
      <c r="R178" s="34">
        <f t="shared" si="68"/>
        <v>6746.2</v>
      </c>
      <c r="S178" s="8">
        <v>6746.5</v>
      </c>
      <c r="T178" s="22">
        <f t="shared" si="61"/>
        <v>0.3000000000001819</v>
      </c>
      <c r="U178" s="22">
        <f t="shared" si="51"/>
        <v>58</v>
      </c>
      <c r="V178" s="22">
        <f t="shared" si="53"/>
        <v>54</v>
      </c>
      <c r="W178" s="22">
        <f t="shared" si="52"/>
        <v>2.3000000000001819</v>
      </c>
      <c r="X178" s="22">
        <f t="shared" si="54"/>
        <v>1314</v>
      </c>
      <c r="Y178" s="22">
        <f t="shared" si="55"/>
        <v>1229</v>
      </c>
      <c r="Z178" s="22">
        <f t="shared" si="56"/>
        <v>63.100000000000364</v>
      </c>
      <c r="AA178" s="29"/>
    </row>
    <row r="179" spans="1:27" ht="18" customHeight="1" x14ac:dyDescent="0.35">
      <c r="A179" s="69">
        <f>'Energy - Master'!A178</f>
        <v>46198</v>
      </c>
      <c r="B179" s="24" t="str">
        <f t="shared" si="50"/>
        <v>Jun-2026</v>
      </c>
      <c r="C179" s="34">
        <f t="shared" si="63"/>
        <v>102638</v>
      </c>
      <c r="D179" s="8">
        <v>102694</v>
      </c>
      <c r="E179" s="22">
        <f t="shared" si="57"/>
        <v>56</v>
      </c>
      <c r="F179" s="34">
        <f t="shared" si="64"/>
        <v>29770</v>
      </c>
      <c r="G179" s="8">
        <v>29800</v>
      </c>
      <c r="H179" s="22">
        <f t="shared" si="62"/>
        <v>30</v>
      </c>
      <c r="I179" s="34">
        <f t="shared" si="65"/>
        <v>58362</v>
      </c>
      <c r="J179" s="8">
        <v>58385</v>
      </c>
      <c r="K179" s="22">
        <f t="shared" si="58"/>
        <v>23</v>
      </c>
      <c r="L179" s="34">
        <f t="shared" si="66"/>
        <v>34668970</v>
      </c>
      <c r="M179" s="8">
        <v>34700970</v>
      </c>
      <c r="N179" s="22">
        <f t="shared" si="59"/>
        <v>32000</v>
      </c>
      <c r="O179" s="34">
        <f t="shared" si="67"/>
        <v>6039</v>
      </c>
      <c r="P179" s="8">
        <v>6041</v>
      </c>
      <c r="Q179" s="22">
        <f t="shared" si="60"/>
        <v>2</v>
      </c>
      <c r="R179" s="34">
        <f t="shared" si="68"/>
        <v>6746.5</v>
      </c>
      <c r="S179" s="8">
        <v>6746.9</v>
      </c>
      <c r="T179" s="22">
        <f t="shared" si="61"/>
        <v>0.3999999999996362</v>
      </c>
      <c r="U179" s="22">
        <f t="shared" si="51"/>
        <v>56</v>
      </c>
      <c r="V179" s="22">
        <f t="shared" si="53"/>
        <v>53</v>
      </c>
      <c r="W179" s="22">
        <f t="shared" si="52"/>
        <v>2.3999999999996362</v>
      </c>
      <c r="X179" s="22">
        <f t="shared" si="54"/>
        <v>1370</v>
      </c>
      <c r="Y179" s="22">
        <f t="shared" si="55"/>
        <v>1282</v>
      </c>
      <c r="Z179" s="22">
        <f t="shared" si="56"/>
        <v>65.5</v>
      </c>
      <c r="AA179" s="29"/>
    </row>
    <row r="180" spans="1:27" ht="18" customHeight="1" x14ac:dyDescent="0.35">
      <c r="A180" s="69">
        <f>'Energy - Master'!A179</f>
        <v>46199</v>
      </c>
      <c r="B180" s="24" t="str">
        <f t="shared" si="50"/>
        <v>Jun-2026</v>
      </c>
      <c r="C180" s="34">
        <f t="shared" si="63"/>
        <v>102694</v>
      </c>
      <c r="D180" s="8">
        <v>102752</v>
      </c>
      <c r="E180" s="22">
        <f t="shared" si="57"/>
        <v>58</v>
      </c>
      <c r="F180" s="34">
        <f t="shared" si="64"/>
        <v>29800</v>
      </c>
      <c r="G180" s="8">
        <v>29825</v>
      </c>
      <c r="H180" s="22">
        <f t="shared" si="62"/>
        <v>25</v>
      </c>
      <c r="I180" s="34">
        <f t="shared" si="65"/>
        <v>58385</v>
      </c>
      <c r="J180" s="8">
        <v>58415</v>
      </c>
      <c r="K180" s="22">
        <f t="shared" si="58"/>
        <v>30</v>
      </c>
      <c r="L180" s="34">
        <f t="shared" si="66"/>
        <v>34700970</v>
      </c>
      <c r="M180" s="8">
        <v>34722980</v>
      </c>
      <c r="N180" s="22">
        <f t="shared" si="59"/>
        <v>22010</v>
      </c>
      <c r="O180" s="34">
        <f t="shared" si="67"/>
        <v>6041</v>
      </c>
      <c r="P180" s="8">
        <v>6043</v>
      </c>
      <c r="Q180" s="22">
        <f t="shared" si="60"/>
        <v>2</v>
      </c>
      <c r="R180" s="34">
        <f t="shared" si="68"/>
        <v>6746.9</v>
      </c>
      <c r="S180" s="8">
        <v>6747.3</v>
      </c>
      <c r="T180" s="22">
        <f t="shared" si="61"/>
        <v>0.4000000000005457</v>
      </c>
      <c r="U180" s="22">
        <f t="shared" si="51"/>
        <v>58</v>
      </c>
      <c r="V180" s="22">
        <f t="shared" si="53"/>
        <v>55</v>
      </c>
      <c r="W180" s="22">
        <f t="shared" si="52"/>
        <v>2.4000000000005457</v>
      </c>
      <c r="X180" s="22">
        <f t="shared" si="54"/>
        <v>1428</v>
      </c>
      <c r="Y180" s="22">
        <f t="shared" si="55"/>
        <v>1337</v>
      </c>
      <c r="Z180" s="22">
        <f t="shared" si="56"/>
        <v>67.900000000000546</v>
      </c>
      <c r="AA180" s="29"/>
    </row>
    <row r="181" spans="1:27" ht="18" customHeight="1" x14ac:dyDescent="0.35">
      <c r="A181" s="69">
        <f>'Energy - Master'!A180</f>
        <v>46200</v>
      </c>
      <c r="B181" s="24" t="str">
        <f t="shared" si="50"/>
        <v>Jun-2026</v>
      </c>
      <c r="C181" s="34">
        <f t="shared" si="63"/>
        <v>102752</v>
      </c>
      <c r="D181" s="8">
        <v>102796</v>
      </c>
      <c r="E181" s="22">
        <f t="shared" si="57"/>
        <v>44</v>
      </c>
      <c r="F181" s="34">
        <f t="shared" si="64"/>
        <v>29825</v>
      </c>
      <c r="G181" s="8">
        <v>29844</v>
      </c>
      <c r="H181" s="22">
        <f t="shared" si="62"/>
        <v>19</v>
      </c>
      <c r="I181" s="34">
        <f t="shared" si="65"/>
        <v>58415</v>
      </c>
      <c r="J181" s="8">
        <v>58436</v>
      </c>
      <c r="K181" s="22">
        <f t="shared" si="58"/>
        <v>21</v>
      </c>
      <c r="L181" s="34">
        <f t="shared" si="66"/>
        <v>34722980</v>
      </c>
      <c r="M181" s="8">
        <v>34745870</v>
      </c>
      <c r="N181" s="22">
        <f t="shared" si="59"/>
        <v>22890</v>
      </c>
      <c r="O181" s="34">
        <f t="shared" si="67"/>
        <v>6043</v>
      </c>
      <c r="P181" s="8">
        <v>6045</v>
      </c>
      <c r="Q181" s="22">
        <f t="shared" si="60"/>
        <v>2</v>
      </c>
      <c r="R181" s="34">
        <f t="shared" si="68"/>
        <v>6747.3</v>
      </c>
      <c r="S181" s="8">
        <v>6747.7</v>
      </c>
      <c r="T181" s="22">
        <f t="shared" si="61"/>
        <v>0.3999999999996362</v>
      </c>
      <c r="U181" s="22">
        <f t="shared" si="51"/>
        <v>44</v>
      </c>
      <c r="V181" s="22">
        <f t="shared" si="53"/>
        <v>40</v>
      </c>
      <c r="W181" s="22">
        <f t="shared" si="52"/>
        <v>2.3999999999996362</v>
      </c>
      <c r="X181" s="22">
        <f t="shared" si="54"/>
        <v>1472</v>
      </c>
      <c r="Y181" s="22">
        <f t="shared" si="55"/>
        <v>1377</v>
      </c>
      <c r="Z181" s="22">
        <f t="shared" si="56"/>
        <v>70.300000000000182</v>
      </c>
      <c r="AA181" s="29"/>
    </row>
    <row r="182" spans="1:27" ht="18" customHeight="1" x14ac:dyDescent="0.35">
      <c r="A182" s="69">
        <f>'Energy - Master'!A181</f>
        <v>46201</v>
      </c>
      <c r="B182" s="24" t="str">
        <f t="shared" si="50"/>
        <v>Jun-2026</v>
      </c>
      <c r="C182" s="34">
        <f t="shared" si="63"/>
        <v>102796</v>
      </c>
      <c r="D182" s="8">
        <v>102841</v>
      </c>
      <c r="E182" s="22">
        <f t="shared" si="57"/>
        <v>45</v>
      </c>
      <c r="F182" s="34">
        <f t="shared" si="64"/>
        <v>29844</v>
      </c>
      <c r="G182" s="8">
        <v>29865</v>
      </c>
      <c r="H182" s="22">
        <f t="shared" si="62"/>
        <v>21</v>
      </c>
      <c r="I182" s="34">
        <f t="shared" si="65"/>
        <v>58436</v>
      </c>
      <c r="J182" s="8">
        <v>58455</v>
      </c>
      <c r="K182" s="22">
        <f t="shared" si="58"/>
        <v>19</v>
      </c>
      <c r="L182" s="34">
        <f t="shared" si="66"/>
        <v>34745870</v>
      </c>
      <c r="M182" s="8">
        <v>34770980</v>
      </c>
      <c r="N182" s="22">
        <f t="shared" si="59"/>
        <v>25110</v>
      </c>
      <c r="O182" s="34">
        <f t="shared" si="67"/>
        <v>6045</v>
      </c>
      <c r="P182" s="8">
        <v>6048</v>
      </c>
      <c r="Q182" s="22">
        <f t="shared" si="60"/>
        <v>3</v>
      </c>
      <c r="R182" s="34">
        <f t="shared" si="68"/>
        <v>6747.7</v>
      </c>
      <c r="S182" s="8">
        <v>6748.2</v>
      </c>
      <c r="T182" s="22">
        <f t="shared" si="61"/>
        <v>0.5</v>
      </c>
      <c r="U182" s="22">
        <f t="shared" si="51"/>
        <v>45</v>
      </c>
      <c r="V182" s="22">
        <f t="shared" si="53"/>
        <v>40</v>
      </c>
      <c r="W182" s="22">
        <f t="shared" si="52"/>
        <v>3.5</v>
      </c>
      <c r="X182" s="22">
        <f t="shared" si="54"/>
        <v>1517</v>
      </c>
      <c r="Y182" s="22">
        <f t="shared" si="55"/>
        <v>1417</v>
      </c>
      <c r="Z182" s="22">
        <f t="shared" si="56"/>
        <v>73.800000000000182</v>
      </c>
      <c r="AA182" s="29"/>
    </row>
    <row r="183" spans="1:27" ht="18" customHeight="1" x14ac:dyDescent="0.35">
      <c r="A183" s="69">
        <f>'Energy - Master'!A182</f>
        <v>46202</v>
      </c>
      <c r="B183" s="24" t="str">
        <f t="shared" si="50"/>
        <v>Jun-2026</v>
      </c>
      <c r="C183" s="34">
        <f t="shared" si="63"/>
        <v>102841</v>
      </c>
      <c r="D183" s="8">
        <v>102894</v>
      </c>
      <c r="E183" s="22">
        <f t="shared" si="57"/>
        <v>53</v>
      </c>
      <c r="F183" s="34">
        <f t="shared" si="64"/>
        <v>29865</v>
      </c>
      <c r="G183" s="8">
        <v>29890</v>
      </c>
      <c r="H183" s="22">
        <f t="shared" si="62"/>
        <v>25</v>
      </c>
      <c r="I183" s="34">
        <f t="shared" si="65"/>
        <v>58455</v>
      </c>
      <c r="J183" s="8">
        <v>58480</v>
      </c>
      <c r="K183" s="22">
        <f t="shared" si="58"/>
        <v>25</v>
      </c>
      <c r="L183" s="34">
        <f t="shared" si="66"/>
        <v>34770980</v>
      </c>
      <c r="M183" s="8">
        <v>34796870</v>
      </c>
      <c r="N183" s="22">
        <f t="shared" si="59"/>
        <v>25890</v>
      </c>
      <c r="O183" s="34">
        <f t="shared" si="67"/>
        <v>6048</v>
      </c>
      <c r="P183" s="8">
        <v>6050</v>
      </c>
      <c r="Q183" s="22">
        <f t="shared" si="60"/>
        <v>2</v>
      </c>
      <c r="R183" s="34">
        <f t="shared" si="68"/>
        <v>6748.2</v>
      </c>
      <c r="S183" s="8">
        <v>6748.6</v>
      </c>
      <c r="T183" s="22">
        <f t="shared" si="61"/>
        <v>0.4000000000005457</v>
      </c>
      <c r="U183" s="22">
        <f t="shared" si="51"/>
        <v>53</v>
      </c>
      <c r="V183" s="22">
        <f t="shared" si="53"/>
        <v>50</v>
      </c>
      <c r="W183" s="22">
        <f t="shared" si="52"/>
        <v>2.4000000000005457</v>
      </c>
      <c r="X183" s="22">
        <f t="shared" si="54"/>
        <v>1570</v>
      </c>
      <c r="Y183" s="22">
        <f t="shared" si="55"/>
        <v>1467</v>
      </c>
      <c r="Z183" s="22">
        <f t="shared" si="56"/>
        <v>76.200000000000728</v>
      </c>
      <c r="AA183" s="29"/>
    </row>
    <row r="184" spans="1:27" ht="18" customHeight="1" x14ac:dyDescent="0.35">
      <c r="A184" s="69">
        <f>'Energy - Master'!A183</f>
        <v>46203</v>
      </c>
      <c r="B184" s="24" t="str">
        <f t="shared" si="50"/>
        <v>Jun-2026</v>
      </c>
      <c r="C184" s="34">
        <f t="shared" si="63"/>
        <v>102894</v>
      </c>
      <c r="D184" s="8">
        <v>102952</v>
      </c>
      <c r="E184" s="22">
        <f t="shared" si="57"/>
        <v>58</v>
      </c>
      <c r="F184" s="34">
        <f t="shared" si="64"/>
        <v>29890</v>
      </c>
      <c r="G184" s="8">
        <v>29915</v>
      </c>
      <c r="H184" s="22">
        <f t="shared" si="62"/>
        <v>25</v>
      </c>
      <c r="I184" s="34">
        <f t="shared" si="65"/>
        <v>58480</v>
      </c>
      <c r="J184" s="8">
        <v>58510</v>
      </c>
      <c r="K184" s="22">
        <f t="shared" si="58"/>
        <v>30</v>
      </c>
      <c r="L184" s="34">
        <f t="shared" si="66"/>
        <v>34796870</v>
      </c>
      <c r="M184" s="8">
        <v>34826970</v>
      </c>
      <c r="N184" s="22">
        <f t="shared" si="59"/>
        <v>30100</v>
      </c>
      <c r="O184" s="34">
        <f t="shared" si="67"/>
        <v>6050</v>
      </c>
      <c r="P184" s="8">
        <v>6052</v>
      </c>
      <c r="Q184" s="22">
        <f t="shared" si="60"/>
        <v>2</v>
      </c>
      <c r="R184" s="34">
        <f t="shared" si="68"/>
        <v>6748.6</v>
      </c>
      <c r="S184" s="8">
        <v>6749</v>
      </c>
      <c r="T184" s="22">
        <f t="shared" si="61"/>
        <v>0.3999999999996362</v>
      </c>
      <c r="U184" s="22">
        <f t="shared" si="51"/>
        <v>58</v>
      </c>
      <c r="V184" s="22">
        <f t="shared" si="53"/>
        <v>55</v>
      </c>
      <c r="W184" s="22">
        <f t="shared" si="52"/>
        <v>2.3999999999996362</v>
      </c>
      <c r="X184" s="22">
        <f t="shared" si="54"/>
        <v>1628</v>
      </c>
      <c r="Y184" s="22">
        <f t="shared" si="55"/>
        <v>1522</v>
      </c>
      <c r="Z184" s="22">
        <f t="shared" si="56"/>
        <v>78.600000000000364</v>
      </c>
      <c r="AA184" s="29"/>
    </row>
    <row r="185" spans="1:27" ht="18" customHeight="1" x14ac:dyDescent="0.35">
      <c r="A185" s="69">
        <f>'Energy - Master'!A184</f>
        <v>46204</v>
      </c>
      <c r="B185" s="24" t="str">
        <f t="shared" si="50"/>
        <v>Jul-2026</v>
      </c>
      <c r="C185" s="34">
        <v>102952</v>
      </c>
      <c r="D185" s="8">
        <v>103005</v>
      </c>
      <c r="E185" s="22">
        <f t="shared" ref="E185:E194" si="69">D185-C185</f>
        <v>53</v>
      </c>
      <c r="F185" s="34">
        <v>29915</v>
      </c>
      <c r="G185" s="8">
        <v>29945</v>
      </c>
      <c r="H185" s="22">
        <f>G185-F185</f>
        <v>30</v>
      </c>
      <c r="I185" s="34">
        <v>58510</v>
      </c>
      <c r="J185" s="8">
        <v>58530</v>
      </c>
      <c r="K185" s="22">
        <f t="shared" ref="K185:K194" si="70">J185-I185</f>
        <v>20</v>
      </c>
      <c r="L185" s="34">
        <v>34826970</v>
      </c>
      <c r="M185" s="8">
        <v>34861858</v>
      </c>
      <c r="N185" s="22">
        <f t="shared" ref="N185:N194" si="71">M185-L185</f>
        <v>34888</v>
      </c>
      <c r="O185" s="34">
        <v>6052</v>
      </c>
      <c r="P185" s="8">
        <v>6054</v>
      </c>
      <c r="Q185" s="22">
        <f t="shared" ref="Q185:Q194" si="72">P185-O185</f>
        <v>2</v>
      </c>
      <c r="R185" s="34">
        <v>6749</v>
      </c>
      <c r="S185" s="8">
        <v>6749.4</v>
      </c>
      <c r="T185" s="22">
        <f t="shared" ref="T185:T194" si="73">S185-R185</f>
        <v>0.3999999999996362</v>
      </c>
      <c r="U185" s="22">
        <f t="shared" si="51"/>
        <v>53</v>
      </c>
      <c r="V185" s="22">
        <f t="shared" si="53"/>
        <v>50</v>
      </c>
      <c r="W185" s="22">
        <f t="shared" si="52"/>
        <v>2.3999999999996362</v>
      </c>
      <c r="X185" s="22">
        <f t="shared" si="54"/>
        <v>53</v>
      </c>
      <c r="Y185" s="22">
        <f t="shared" si="55"/>
        <v>50</v>
      </c>
      <c r="Z185" s="22">
        <f t="shared" si="56"/>
        <v>2.3999999999996362</v>
      </c>
      <c r="AA185" s="29"/>
    </row>
    <row r="186" spans="1:27" ht="18" customHeight="1" x14ac:dyDescent="0.35">
      <c r="A186" s="69">
        <f>'Energy - Master'!A185</f>
        <v>46205</v>
      </c>
      <c r="B186" s="24" t="str">
        <f t="shared" si="50"/>
        <v>Jul-2026</v>
      </c>
      <c r="C186" s="34">
        <f>D185</f>
        <v>103005</v>
      </c>
      <c r="D186" s="8">
        <v>103062</v>
      </c>
      <c r="E186" s="22">
        <f t="shared" si="69"/>
        <v>57</v>
      </c>
      <c r="F186" s="34">
        <f>G185</f>
        <v>29945</v>
      </c>
      <c r="G186" s="8">
        <v>29978</v>
      </c>
      <c r="H186" s="22">
        <f t="shared" ref="H186:H194" si="74">G186-F186</f>
        <v>33</v>
      </c>
      <c r="I186" s="34">
        <f>J185</f>
        <v>58530</v>
      </c>
      <c r="J186" s="8">
        <v>58551</v>
      </c>
      <c r="K186" s="22">
        <f t="shared" si="70"/>
        <v>21</v>
      </c>
      <c r="L186" s="34">
        <f>M185</f>
        <v>34861858</v>
      </c>
      <c r="M186" s="8">
        <v>34892255</v>
      </c>
      <c r="N186" s="22">
        <f t="shared" si="71"/>
        <v>30397</v>
      </c>
      <c r="O186" s="34">
        <f>P185</f>
        <v>6054</v>
      </c>
      <c r="P186" s="8">
        <v>6056</v>
      </c>
      <c r="Q186" s="22">
        <f t="shared" si="72"/>
        <v>2</v>
      </c>
      <c r="R186" s="34">
        <f>S185</f>
        <v>6749.4</v>
      </c>
      <c r="S186" s="8">
        <v>6749.8</v>
      </c>
      <c r="T186" s="22">
        <f t="shared" si="73"/>
        <v>0.4000000000005457</v>
      </c>
      <c r="U186" s="22">
        <f t="shared" si="51"/>
        <v>57</v>
      </c>
      <c r="V186" s="22">
        <f t="shared" si="53"/>
        <v>54</v>
      </c>
      <c r="W186" s="22">
        <f t="shared" si="52"/>
        <v>2.4000000000005457</v>
      </c>
      <c r="X186" s="22">
        <f t="shared" si="54"/>
        <v>110</v>
      </c>
      <c r="Y186" s="22">
        <f t="shared" si="55"/>
        <v>104</v>
      </c>
      <c r="Z186" s="22">
        <f t="shared" si="56"/>
        <v>4.8000000000001819</v>
      </c>
      <c r="AA186" s="29"/>
    </row>
    <row r="187" spans="1:27" ht="18" customHeight="1" x14ac:dyDescent="0.35">
      <c r="A187" s="69">
        <f>'Energy - Master'!A186</f>
        <v>46206</v>
      </c>
      <c r="B187" s="24" t="str">
        <f t="shared" si="50"/>
        <v>Jul-2026</v>
      </c>
      <c r="C187" s="34">
        <f t="shared" ref="C187:C194" si="75">D186</f>
        <v>103062</v>
      </c>
      <c r="D187" s="8">
        <v>103130</v>
      </c>
      <c r="E187" s="22">
        <f t="shared" si="69"/>
        <v>68</v>
      </c>
      <c r="F187" s="34">
        <f t="shared" ref="F187:F194" si="76">G186</f>
        <v>29978</v>
      </c>
      <c r="G187" s="8">
        <v>30014</v>
      </c>
      <c r="H187" s="22">
        <f t="shared" si="74"/>
        <v>36</v>
      </c>
      <c r="I187" s="34">
        <f t="shared" ref="I187:I194" si="77">J186</f>
        <v>58551</v>
      </c>
      <c r="J187" s="8">
        <v>58580</v>
      </c>
      <c r="K187" s="22">
        <f t="shared" si="70"/>
        <v>29</v>
      </c>
      <c r="L187" s="34">
        <f t="shared" ref="L187:L194" si="78">M186</f>
        <v>34892255</v>
      </c>
      <c r="M187" s="8">
        <v>34922980</v>
      </c>
      <c r="N187" s="22">
        <f t="shared" si="71"/>
        <v>30725</v>
      </c>
      <c r="O187" s="34">
        <f t="shared" ref="O187:O194" si="79">P186</f>
        <v>6056</v>
      </c>
      <c r="P187" s="8">
        <v>6058</v>
      </c>
      <c r="Q187" s="22">
        <f t="shared" si="72"/>
        <v>2</v>
      </c>
      <c r="R187" s="34">
        <f t="shared" ref="R187:R194" si="80">S186</f>
        <v>6749.8</v>
      </c>
      <c r="S187" s="8">
        <v>6750.3</v>
      </c>
      <c r="T187" s="22">
        <f t="shared" si="73"/>
        <v>0.5</v>
      </c>
      <c r="U187" s="22">
        <f t="shared" si="51"/>
        <v>68</v>
      </c>
      <c r="V187" s="22">
        <f t="shared" si="53"/>
        <v>65</v>
      </c>
      <c r="W187" s="22">
        <f t="shared" si="52"/>
        <v>2.5</v>
      </c>
      <c r="X187" s="22">
        <f t="shared" si="54"/>
        <v>178</v>
      </c>
      <c r="Y187" s="22">
        <f t="shared" si="55"/>
        <v>169</v>
      </c>
      <c r="Z187" s="22">
        <f t="shared" si="56"/>
        <v>7.3000000000001819</v>
      </c>
      <c r="AA187" s="29"/>
    </row>
    <row r="188" spans="1:27" ht="18" customHeight="1" x14ac:dyDescent="0.35">
      <c r="A188" s="69">
        <f>'Energy - Master'!A187</f>
        <v>46207</v>
      </c>
      <c r="B188" s="24" t="str">
        <f t="shared" si="50"/>
        <v>Jul-2026</v>
      </c>
      <c r="C188" s="34">
        <f t="shared" si="75"/>
        <v>103130</v>
      </c>
      <c r="D188" s="8">
        <v>103194</v>
      </c>
      <c r="E188" s="22">
        <f t="shared" si="69"/>
        <v>64</v>
      </c>
      <c r="F188" s="34">
        <f t="shared" si="76"/>
        <v>30014</v>
      </c>
      <c r="G188" s="8">
        <v>30045</v>
      </c>
      <c r="H188" s="22">
        <f t="shared" si="74"/>
        <v>31</v>
      </c>
      <c r="I188" s="34">
        <f t="shared" si="77"/>
        <v>58580</v>
      </c>
      <c r="J188" s="8">
        <v>58610</v>
      </c>
      <c r="K188" s="22">
        <f t="shared" si="70"/>
        <v>30</v>
      </c>
      <c r="L188" s="34">
        <f t="shared" si="78"/>
        <v>34922980</v>
      </c>
      <c r="M188" s="8">
        <v>34954970</v>
      </c>
      <c r="N188" s="22">
        <f t="shared" si="71"/>
        <v>31990</v>
      </c>
      <c r="O188" s="34">
        <f t="shared" si="79"/>
        <v>6058</v>
      </c>
      <c r="P188" s="8">
        <v>6060</v>
      </c>
      <c r="Q188" s="22">
        <f t="shared" si="72"/>
        <v>2</v>
      </c>
      <c r="R188" s="34">
        <f t="shared" si="80"/>
        <v>6750.3</v>
      </c>
      <c r="S188" s="8">
        <v>6750.7</v>
      </c>
      <c r="T188" s="22">
        <f t="shared" si="73"/>
        <v>0.3999999999996362</v>
      </c>
      <c r="U188" s="22">
        <f t="shared" si="51"/>
        <v>64</v>
      </c>
      <c r="V188" s="22">
        <f t="shared" si="53"/>
        <v>61</v>
      </c>
      <c r="W188" s="22">
        <f t="shared" si="52"/>
        <v>2.3999999999996362</v>
      </c>
      <c r="X188" s="22">
        <f t="shared" si="54"/>
        <v>242</v>
      </c>
      <c r="Y188" s="22">
        <f t="shared" si="55"/>
        <v>230</v>
      </c>
      <c r="Z188" s="22">
        <f t="shared" si="56"/>
        <v>9.6999999999998181</v>
      </c>
      <c r="AA188" s="29"/>
    </row>
    <row r="189" spans="1:27" ht="18" customHeight="1" x14ac:dyDescent="0.35">
      <c r="A189" s="69">
        <f>'Energy - Master'!A188</f>
        <v>46208</v>
      </c>
      <c r="B189" s="24" t="str">
        <f t="shared" si="50"/>
        <v>Jul-2026</v>
      </c>
      <c r="C189" s="34">
        <f t="shared" si="75"/>
        <v>103194</v>
      </c>
      <c r="D189" s="8">
        <v>103251</v>
      </c>
      <c r="E189" s="22">
        <f t="shared" si="69"/>
        <v>57</v>
      </c>
      <c r="F189" s="34">
        <f t="shared" si="76"/>
        <v>30045</v>
      </c>
      <c r="G189" s="8">
        <v>30066</v>
      </c>
      <c r="H189" s="22">
        <f t="shared" si="74"/>
        <v>21</v>
      </c>
      <c r="I189" s="34">
        <f t="shared" si="77"/>
        <v>58610</v>
      </c>
      <c r="J189" s="8">
        <v>58642</v>
      </c>
      <c r="K189" s="22">
        <f t="shared" si="70"/>
        <v>32</v>
      </c>
      <c r="L189" s="34">
        <f t="shared" si="78"/>
        <v>34954970</v>
      </c>
      <c r="M189" s="8">
        <v>34976817</v>
      </c>
      <c r="N189" s="22">
        <f t="shared" si="71"/>
        <v>21847</v>
      </c>
      <c r="O189" s="34">
        <f t="shared" si="79"/>
        <v>6060</v>
      </c>
      <c r="P189" s="8">
        <v>6062</v>
      </c>
      <c r="Q189" s="22">
        <f t="shared" si="72"/>
        <v>2</v>
      </c>
      <c r="R189" s="34">
        <f t="shared" si="80"/>
        <v>6750.7</v>
      </c>
      <c r="S189" s="8">
        <v>6751.1</v>
      </c>
      <c r="T189" s="22">
        <f t="shared" si="73"/>
        <v>0.4000000000005457</v>
      </c>
      <c r="U189" s="22">
        <f t="shared" si="51"/>
        <v>57</v>
      </c>
      <c r="V189" s="22">
        <f t="shared" si="53"/>
        <v>53</v>
      </c>
      <c r="W189" s="22">
        <f t="shared" si="52"/>
        <v>2.4000000000005457</v>
      </c>
      <c r="X189" s="22">
        <f t="shared" si="54"/>
        <v>299</v>
      </c>
      <c r="Y189" s="22">
        <f t="shared" si="55"/>
        <v>283</v>
      </c>
      <c r="Z189" s="22">
        <f t="shared" si="56"/>
        <v>12.100000000000364</v>
      </c>
      <c r="AA189" s="29"/>
    </row>
    <row r="190" spans="1:27" ht="18" customHeight="1" x14ac:dyDescent="0.35">
      <c r="A190" s="69">
        <f>'Energy - Master'!A189</f>
        <v>46209</v>
      </c>
      <c r="B190" s="24" t="str">
        <f t="shared" si="50"/>
        <v>Jul-2026</v>
      </c>
      <c r="C190" s="34">
        <f t="shared" si="75"/>
        <v>103251</v>
      </c>
      <c r="D190" s="8">
        <v>103304</v>
      </c>
      <c r="E190" s="22">
        <f t="shared" si="69"/>
        <v>53</v>
      </c>
      <c r="F190" s="34">
        <f t="shared" si="76"/>
        <v>30066</v>
      </c>
      <c r="G190" s="8">
        <v>30085</v>
      </c>
      <c r="H190" s="22">
        <f t="shared" si="74"/>
        <v>19</v>
      </c>
      <c r="I190" s="34">
        <f t="shared" si="77"/>
        <v>58642</v>
      </c>
      <c r="J190" s="8">
        <v>58672</v>
      </c>
      <c r="K190" s="22">
        <f t="shared" si="70"/>
        <v>30</v>
      </c>
      <c r="L190" s="34">
        <f t="shared" si="78"/>
        <v>34976817</v>
      </c>
      <c r="M190" s="8">
        <v>35005470</v>
      </c>
      <c r="N190" s="22">
        <f t="shared" si="71"/>
        <v>28653</v>
      </c>
      <c r="O190" s="34">
        <f t="shared" si="79"/>
        <v>6062</v>
      </c>
      <c r="P190" s="8">
        <v>6064</v>
      </c>
      <c r="Q190" s="22">
        <f t="shared" si="72"/>
        <v>2</v>
      </c>
      <c r="R190" s="34">
        <f t="shared" si="80"/>
        <v>6751.1</v>
      </c>
      <c r="S190" s="8">
        <v>6751.5</v>
      </c>
      <c r="T190" s="22">
        <f t="shared" si="73"/>
        <v>0.3999999999996362</v>
      </c>
      <c r="U190" s="22">
        <f t="shared" si="51"/>
        <v>53</v>
      </c>
      <c r="V190" s="22">
        <f t="shared" si="53"/>
        <v>49</v>
      </c>
      <c r="W190" s="22">
        <f t="shared" si="52"/>
        <v>2.3999999999996362</v>
      </c>
      <c r="X190" s="22">
        <f t="shared" si="54"/>
        <v>352</v>
      </c>
      <c r="Y190" s="22">
        <f t="shared" si="55"/>
        <v>332</v>
      </c>
      <c r="Z190" s="22">
        <f t="shared" si="56"/>
        <v>14.5</v>
      </c>
      <c r="AA190" s="29"/>
    </row>
    <row r="191" spans="1:27" ht="18" customHeight="1" x14ac:dyDescent="0.35">
      <c r="A191" s="69">
        <f>'Energy - Master'!A190</f>
        <v>46210</v>
      </c>
      <c r="B191" s="24" t="str">
        <f t="shared" si="50"/>
        <v>Jul-2026</v>
      </c>
      <c r="C191" s="34">
        <f t="shared" si="75"/>
        <v>103304</v>
      </c>
      <c r="D191" s="8">
        <v>103370</v>
      </c>
      <c r="E191" s="22">
        <f t="shared" si="69"/>
        <v>66</v>
      </c>
      <c r="F191" s="34">
        <f t="shared" si="76"/>
        <v>30085</v>
      </c>
      <c r="G191" s="8">
        <v>30115</v>
      </c>
      <c r="H191" s="22">
        <f t="shared" si="74"/>
        <v>30</v>
      </c>
      <c r="I191" s="34">
        <f t="shared" si="77"/>
        <v>58672</v>
      </c>
      <c r="J191" s="8">
        <v>58704</v>
      </c>
      <c r="K191" s="22">
        <f t="shared" si="70"/>
        <v>32</v>
      </c>
      <c r="L191" s="34">
        <f t="shared" si="78"/>
        <v>35005470</v>
      </c>
      <c r="M191" s="8">
        <v>35023980</v>
      </c>
      <c r="N191" s="22">
        <f t="shared" si="71"/>
        <v>18510</v>
      </c>
      <c r="O191" s="34">
        <f t="shared" si="79"/>
        <v>6064</v>
      </c>
      <c r="P191" s="8">
        <v>6066</v>
      </c>
      <c r="Q191" s="22">
        <f t="shared" si="72"/>
        <v>2</v>
      </c>
      <c r="R191" s="34">
        <f t="shared" si="80"/>
        <v>6751.5</v>
      </c>
      <c r="S191" s="8">
        <v>6751.9</v>
      </c>
      <c r="T191" s="22">
        <f t="shared" si="73"/>
        <v>0.3999999999996362</v>
      </c>
      <c r="U191" s="22">
        <f t="shared" si="51"/>
        <v>66</v>
      </c>
      <c r="V191" s="22">
        <f t="shared" si="53"/>
        <v>62</v>
      </c>
      <c r="W191" s="22">
        <f t="shared" si="52"/>
        <v>2.3999999999996362</v>
      </c>
      <c r="X191" s="22">
        <f t="shared" si="54"/>
        <v>418</v>
      </c>
      <c r="Y191" s="22">
        <f t="shared" si="55"/>
        <v>394</v>
      </c>
      <c r="Z191" s="22">
        <f t="shared" si="56"/>
        <v>16.899999999999636</v>
      </c>
      <c r="AA191" s="29"/>
    </row>
    <row r="192" spans="1:27" ht="18" customHeight="1" x14ac:dyDescent="0.35">
      <c r="A192" s="69">
        <f>'Energy - Master'!A191</f>
        <v>46211</v>
      </c>
      <c r="B192" s="24" t="str">
        <f t="shared" si="50"/>
        <v>Jul-2026</v>
      </c>
      <c r="C192" s="34">
        <f t="shared" si="75"/>
        <v>103370</v>
      </c>
      <c r="D192" s="8">
        <v>103422</v>
      </c>
      <c r="E192" s="22">
        <f t="shared" si="69"/>
        <v>52</v>
      </c>
      <c r="F192" s="34">
        <f t="shared" si="76"/>
        <v>30115</v>
      </c>
      <c r="G192" s="8">
        <v>30138</v>
      </c>
      <c r="H192" s="22">
        <f t="shared" si="74"/>
        <v>23</v>
      </c>
      <c r="I192" s="34">
        <f t="shared" si="77"/>
        <v>58704</v>
      </c>
      <c r="J192" s="8">
        <v>58728</v>
      </c>
      <c r="K192" s="22">
        <f t="shared" si="70"/>
        <v>24</v>
      </c>
      <c r="L192" s="34">
        <f t="shared" si="78"/>
        <v>35023980</v>
      </c>
      <c r="M192" s="8">
        <v>35045970</v>
      </c>
      <c r="N192" s="22">
        <f t="shared" si="71"/>
        <v>21990</v>
      </c>
      <c r="O192" s="34">
        <f t="shared" si="79"/>
        <v>6066</v>
      </c>
      <c r="P192" s="8">
        <v>6068</v>
      </c>
      <c r="Q192" s="22">
        <f t="shared" si="72"/>
        <v>2</v>
      </c>
      <c r="R192" s="34">
        <f t="shared" si="80"/>
        <v>6751.9</v>
      </c>
      <c r="S192" s="8">
        <v>6752.4</v>
      </c>
      <c r="T192" s="22">
        <f t="shared" si="73"/>
        <v>0.5</v>
      </c>
      <c r="U192" s="22">
        <f t="shared" si="51"/>
        <v>52</v>
      </c>
      <c r="V192" s="22">
        <f t="shared" si="53"/>
        <v>47</v>
      </c>
      <c r="W192" s="22">
        <f t="shared" si="52"/>
        <v>2.5</v>
      </c>
      <c r="X192" s="22">
        <f t="shared" si="54"/>
        <v>470</v>
      </c>
      <c r="Y192" s="22">
        <f t="shared" si="55"/>
        <v>441</v>
      </c>
      <c r="Z192" s="22">
        <f t="shared" si="56"/>
        <v>19.399999999999636</v>
      </c>
      <c r="AA192" s="29"/>
    </row>
    <row r="193" spans="1:27" ht="18" customHeight="1" x14ac:dyDescent="0.35">
      <c r="A193" s="69">
        <f>'Energy - Master'!A192</f>
        <v>46212</v>
      </c>
      <c r="B193" s="24" t="str">
        <f t="shared" si="50"/>
        <v>Jul-2026</v>
      </c>
      <c r="C193" s="34">
        <f t="shared" si="75"/>
        <v>103422</v>
      </c>
      <c r="D193" s="8">
        <v>103474</v>
      </c>
      <c r="E193" s="22">
        <f t="shared" si="69"/>
        <v>52</v>
      </c>
      <c r="F193" s="34">
        <f t="shared" si="76"/>
        <v>30138</v>
      </c>
      <c r="G193" s="8">
        <v>30156</v>
      </c>
      <c r="H193" s="22">
        <f t="shared" si="74"/>
        <v>18</v>
      </c>
      <c r="I193" s="34">
        <f t="shared" si="77"/>
        <v>58728</v>
      </c>
      <c r="J193" s="8">
        <v>58758</v>
      </c>
      <c r="K193" s="22">
        <f t="shared" si="70"/>
        <v>30</v>
      </c>
      <c r="L193" s="34">
        <f t="shared" si="78"/>
        <v>35045970</v>
      </c>
      <c r="M193" s="8">
        <v>35060990</v>
      </c>
      <c r="N193" s="22">
        <f t="shared" si="71"/>
        <v>15020</v>
      </c>
      <c r="O193" s="34">
        <f t="shared" si="79"/>
        <v>6068</v>
      </c>
      <c r="P193" s="8">
        <v>6070</v>
      </c>
      <c r="Q193" s="22">
        <f t="shared" si="72"/>
        <v>2</v>
      </c>
      <c r="R193" s="34">
        <f t="shared" si="80"/>
        <v>6752.4</v>
      </c>
      <c r="S193" s="8">
        <v>6752.8</v>
      </c>
      <c r="T193" s="22">
        <f t="shared" si="73"/>
        <v>0.4000000000005457</v>
      </c>
      <c r="U193" s="22">
        <f t="shared" si="51"/>
        <v>52</v>
      </c>
      <c r="V193" s="22">
        <f t="shared" si="53"/>
        <v>48</v>
      </c>
      <c r="W193" s="22">
        <f t="shared" si="52"/>
        <v>2.4000000000005457</v>
      </c>
      <c r="X193" s="22">
        <f t="shared" si="54"/>
        <v>522</v>
      </c>
      <c r="Y193" s="22">
        <f t="shared" si="55"/>
        <v>489</v>
      </c>
      <c r="Z193" s="22">
        <f t="shared" si="56"/>
        <v>21.800000000000182</v>
      </c>
      <c r="AA193" s="29"/>
    </row>
    <row r="194" spans="1:27" ht="18" customHeight="1" x14ac:dyDescent="0.35">
      <c r="A194" s="69">
        <f>'Energy - Master'!A193</f>
        <v>46213</v>
      </c>
      <c r="B194" s="24" t="str">
        <f t="shared" si="50"/>
        <v>Jul-2026</v>
      </c>
      <c r="C194" s="34">
        <f t="shared" si="75"/>
        <v>103474</v>
      </c>
      <c r="D194" s="8">
        <v>103530</v>
      </c>
      <c r="E194" s="22">
        <f t="shared" si="69"/>
        <v>56</v>
      </c>
      <c r="F194" s="34">
        <f t="shared" si="76"/>
        <v>30156</v>
      </c>
      <c r="G194" s="8">
        <v>30180</v>
      </c>
      <c r="H194" s="22">
        <f t="shared" si="74"/>
        <v>24</v>
      </c>
      <c r="I194" s="34">
        <f t="shared" si="77"/>
        <v>58758</v>
      </c>
      <c r="J194" s="8">
        <v>58785</v>
      </c>
      <c r="K194" s="22">
        <f t="shared" si="70"/>
        <v>27</v>
      </c>
      <c r="L194" s="34">
        <f t="shared" si="78"/>
        <v>35060990</v>
      </c>
      <c r="M194" s="8">
        <v>35081980</v>
      </c>
      <c r="N194" s="22">
        <f t="shared" si="71"/>
        <v>20990</v>
      </c>
      <c r="O194" s="34">
        <f t="shared" si="79"/>
        <v>6070</v>
      </c>
      <c r="P194" s="8">
        <v>6073</v>
      </c>
      <c r="Q194" s="22">
        <f t="shared" si="72"/>
        <v>3</v>
      </c>
      <c r="R194" s="34">
        <f t="shared" si="80"/>
        <v>6752.8</v>
      </c>
      <c r="S194" s="8">
        <v>6753</v>
      </c>
      <c r="T194" s="22">
        <f t="shared" si="73"/>
        <v>0.1999999999998181</v>
      </c>
      <c r="U194" s="22">
        <f t="shared" si="51"/>
        <v>56</v>
      </c>
      <c r="V194" s="22">
        <f t="shared" si="53"/>
        <v>51</v>
      </c>
      <c r="W194" s="22">
        <f t="shared" si="52"/>
        <v>3.1999999999998181</v>
      </c>
      <c r="X194" s="22">
        <f t="shared" si="54"/>
        <v>578</v>
      </c>
      <c r="Y194" s="22">
        <f t="shared" si="55"/>
        <v>540</v>
      </c>
      <c r="Z194" s="22">
        <f t="shared" si="56"/>
        <v>25</v>
      </c>
      <c r="AA194" s="29"/>
    </row>
    <row r="195" spans="1:27" ht="18" customHeight="1" x14ac:dyDescent="0.35">
      <c r="A195" s="69">
        <f>'Energy - Master'!A194</f>
        <v>46214</v>
      </c>
      <c r="B195" s="24" t="str">
        <f t="shared" si="50"/>
        <v>Jul-2026</v>
      </c>
      <c r="C195" s="34">
        <f t="shared" ref="C195:C196" si="81">IF(D194="","",D194)</f>
        <v>103530</v>
      </c>
      <c r="D195" s="8"/>
      <c r="E195" s="22" t="str">
        <f t="shared" ref="E195" si="82">IF(OR(C195="",D195=""),"",D195-C195)</f>
        <v/>
      </c>
      <c r="F195" s="34">
        <f t="shared" ref="F195:F196" si="83">IF(G194="","",G194)</f>
        <v>30180</v>
      </c>
      <c r="G195" s="8"/>
      <c r="H195" s="22" t="str">
        <f t="shared" ref="H195" si="84">IF(OR(F195="",G195=""),"",G195-F195)</f>
        <v/>
      </c>
      <c r="I195" s="34">
        <f t="shared" ref="I195:I196" si="85">IF(J194="","",J194)</f>
        <v>58785</v>
      </c>
      <c r="J195" s="8"/>
      <c r="K195" s="22" t="str">
        <f t="shared" ref="K195" si="86">IF(OR(I195="",J195=""),"",J195-I195)</f>
        <v/>
      </c>
      <c r="L195" s="34">
        <f t="shared" ref="L195:L196" si="87">IF(M194="","",M194)</f>
        <v>35081980</v>
      </c>
      <c r="M195" s="8"/>
      <c r="N195" s="22" t="str">
        <f t="shared" ref="N195" si="88">IF(OR(L195="",M195=""),"",M195-L195)</f>
        <v/>
      </c>
      <c r="O195" s="34">
        <f t="shared" ref="O195:O196" si="89">IF(P194="","",P194)</f>
        <v>6073</v>
      </c>
      <c r="P195" s="8"/>
      <c r="Q195" s="22" t="str">
        <f t="shared" ref="Q195" si="90">IF(OR(O195="",P195=""),"",P195-O195)</f>
        <v/>
      </c>
      <c r="R195" s="34">
        <f t="shared" ref="R195:R196" si="91">IF(S194="","",S194)</f>
        <v>6753</v>
      </c>
      <c r="S195" s="8"/>
      <c r="T195" s="22" t="str">
        <f t="shared" ref="T195" si="92">IF(OR(R195="",S195=""),"",S195-R195)</f>
        <v/>
      </c>
      <c r="U195" s="22" t="str">
        <f t="shared" si="51"/>
        <v/>
      </c>
      <c r="V195" s="22" t="str">
        <f t="shared" si="53"/>
        <v/>
      </c>
      <c r="W195" s="22" t="str">
        <f t="shared" si="52"/>
        <v/>
      </c>
      <c r="X195" s="22" t="str">
        <f t="shared" si="54"/>
        <v/>
      </c>
      <c r="Y195" s="22" t="str">
        <f t="shared" si="55"/>
        <v/>
      </c>
      <c r="Z195" s="22" t="str">
        <f t="shared" si="56"/>
        <v/>
      </c>
      <c r="AA195" s="29"/>
    </row>
    <row r="196" spans="1:27" ht="18" customHeight="1" x14ac:dyDescent="0.35">
      <c r="A196" s="69">
        <f>'Energy - Master'!A195</f>
        <v>46215</v>
      </c>
      <c r="B196" s="24" t="str">
        <f t="shared" ref="B196:B259" si="93">IF(A196="","",TEXT(A196,"MMM-YYYY"))</f>
        <v>Jul-2026</v>
      </c>
      <c r="C196" s="34" t="str">
        <f t="shared" si="81"/>
        <v/>
      </c>
      <c r="D196" s="8"/>
      <c r="E196" s="22" t="str">
        <f t="shared" ref="E196:E259" si="94">IF(OR(C196="",D196=""),"",D196-C196)</f>
        <v/>
      </c>
      <c r="F196" s="34" t="str">
        <f t="shared" si="83"/>
        <v/>
      </c>
      <c r="G196" s="8"/>
      <c r="H196" s="22" t="str">
        <f t="shared" ref="H196:H259" si="95">IF(OR(F196="",G196=""),"",G196-F196)</f>
        <v/>
      </c>
      <c r="I196" s="34" t="str">
        <f t="shared" si="85"/>
        <v/>
      </c>
      <c r="J196" s="8"/>
      <c r="K196" s="22" t="str">
        <f t="shared" ref="K196:K259" si="96">IF(OR(I196="",J196=""),"",J196-I196)</f>
        <v/>
      </c>
      <c r="L196" s="34" t="str">
        <f t="shared" si="87"/>
        <v/>
      </c>
      <c r="M196" s="8"/>
      <c r="N196" s="22" t="str">
        <f t="shared" ref="N196:N259" si="97">IF(OR(L196="",M196=""),"",M196-L196)</f>
        <v/>
      </c>
      <c r="O196" s="34" t="str">
        <f t="shared" si="89"/>
        <v/>
      </c>
      <c r="P196" s="8"/>
      <c r="Q196" s="22" t="str">
        <f t="shared" ref="Q196:Q259" si="98">IF(OR(O196="",P196=""),"",P196-O196)</f>
        <v/>
      </c>
      <c r="R196" s="34" t="str">
        <f t="shared" si="91"/>
        <v/>
      </c>
      <c r="S196" s="8"/>
      <c r="T196" s="22" t="str">
        <f t="shared" ref="T196:T259" si="99">IF(OR(R196="",S196=""),"",S196-R196)</f>
        <v/>
      </c>
      <c r="U196" s="22" t="str">
        <f t="shared" ref="U196:U259" si="100">IF(E196="","",E196)</f>
        <v/>
      </c>
      <c r="V196" s="22" t="str">
        <f t="shared" si="53"/>
        <v/>
      </c>
      <c r="W196" s="22" t="str">
        <f t="shared" ref="W196:W259" si="101">IF(Q196="","",Q196+T196)</f>
        <v/>
      </c>
      <c r="X196" s="22" t="str">
        <f t="shared" si="54"/>
        <v/>
      </c>
      <c r="Y196" s="22" t="str">
        <f t="shared" si="55"/>
        <v/>
      </c>
      <c r="Z196" s="22" t="str">
        <f t="shared" si="56"/>
        <v/>
      </c>
      <c r="AA196" s="29"/>
    </row>
    <row r="197" spans="1:27" ht="18" customHeight="1" x14ac:dyDescent="0.35">
      <c r="A197" s="69">
        <f>'Energy - Master'!A196</f>
        <v>46216</v>
      </c>
      <c r="B197" s="24" t="str">
        <f t="shared" si="93"/>
        <v>Jul-2026</v>
      </c>
      <c r="C197" s="34" t="str">
        <f t="shared" ref="C197:C260" si="102">IF(D196="","",D196)</f>
        <v/>
      </c>
      <c r="D197" s="8"/>
      <c r="E197" s="22" t="str">
        <f t="shared" si="94"/>
        <v/>
      </c>
      <c r="F197" s="34" t="str">
        <f t="shared" ref="F197:F260" si="103">IF(G196="","",G196)</f>
        <v/>
      </c>
      <c r="G197" s="8"/>
      <c r="H197" s="22" t="str">
        <f t="shared" si="95"/>
        <v/>
      </c>
      <c r="I197" s="34" t="str">
        <f t="shared" ref="I197:I260" si="104">IF(J196="","",J196)</f>
        <v/>
      </c>
      <c r="J197" s="8"/>
      <c r="K197" s="22" t="str">
        <f t="shared" si="96"/>
        <v/>
      </c>
      <c r="L197" s="34" t="str">
        <f t="shared" ref="L197:L260" si="105">IF(M196="","",M196)</f>
        <v/>
      </c>
      <c r="M197" s="8"/>
      <c r="N197" s="22" t="str">
        <f t="shared" si="97"/>
        <v/>
      </c>
      <c r="O197" s="34" t="str">
        <f t="shared" ref="O197:O260" si="106">IF(P196="","",P196)</f>
        <v/>
      </c>
      <c r="P197" s="8"/>
      <c r="Q197" s="22" t="str">
        <f t="shared" si="98"/>
        <v/>
      </c>
      <c r="R197" s="34" t="str">
        <f t="shared" ref="R197:R260" si="107">IF(S196="","",S196)</f>
        <v/>
      </c>
      <c r="S197" s="8"/>
      <c r="T197" s="22" t="str">
        <f t="shared" si="99"/>
        <v/>
      </c>
      <c r="U197" s="22" t="str">
        <f t="shared" si="100"/>
        <v/>
      </c>
      <c r="V197" s="22" t="str">
        <f t="shared" ref="V197:V260" si="108">IF(H197="","",(H197+K197))</f>
        <v/>
      </c>
      <c r="W197" s="22" t="str">
        <f t="shared" si="101"/>
        <v/>
      </c>
      <c r="X197" s="22" t="str">
        <f t="shared" ref="X197:X260" si="109">IF(U197="","",IF(MONTH(A197)&lt;&gt;MONTH(A196),U197,X196+U197))</f>
        <v/>
      </c>
      <c r="Y197" s="22" t="str">
        <f t="shared" ref="Y197:Y260" si="110">IF(V197="","",IF(MONTH(A197)&lt;&gt;MONTH(A196),V197,Y196+V197))</f>
        <v/>
      </c>
      <c r="Z197" s="22" t="str">
        <f t="shared" ref="Z197:Z260" si="111">IF(W197="","",IF(MONTH(A197)&lt;&gt;MONTH(A196),W197,Z196+W197))</f>
        <v/>
      </c>
      <c r="AA197" s="29"/>
    </row>
    <row r="198" spans="1:27" ht="18" customHeight="1" x14ac:dyDescent="0.35">
      <c r="A198" s="69">
        <f>'Energy - Master'!A197</f>
        <v>46217</v>
      </c>
      <c r="B198" s="24" t="str">
        <f t="shared" si="93"/>
        <v>Jul-2026</v>
      </c>
      <c r="C198" s="34" t="str">
        <f t="shared" si="102"/>
        <v/>
      </c>
      <c r="D198" s="8"/>
      <c r="E198" s="22" t="str">
        <f t="shared" si="94"/>
        <v/>
      </c>
      <c r="F198" s="34" t="str">
        <f t="shared" si="103"/>
        <v/>
      </c>
      <c r="G198" s="8"/>
      <c r="H198" s="22" t="str">
        <f t="shared" si="95"/>
        <v/>
      </c>
      <c r="I198" s="34" t="str">
        <f t="shared" si="104"/>
        <v/>
      </c>
      <c r="J198" s="8"/>
      <c r="K198" s="22" t="str">
        <f t="shared" si="96"/>
        <v/>
      </c>
      <c r="L198" s="34" t="str">
        <f t="shared" si="105"/>
        <v/>
      </c>
      <c r="M198" s="8"/>
      <c r="N198" s="22" t="str">
        <f t="shared" si="97"/>
        <v/>
      </c>
      <c r="O198" s="34" t="str">
        <f t="shared" si="106"/>
        <v/>
      </c>
      <c r="P198" s="8"/>
      <c r="Q198" s="22" t="str">
        <f t="shared" si="98"/>
        <v/>
      </c>
      <c r="R198" s="34" t="str">
        <f t="shared" si="107"/>
        <v/>
      </c>
      <c r="S198" s="8"/>
      <c r="T198" s="22" t="str">
        <f t="shared" si="99"/>
        <v/>
      </c>
      <c r="U198" s="22" t="str">
        <f t="shared" si="100"/>
        <v/>
      </c>
      <c r="V198" s="22" t="str">
        <f t="shared" si="108"/>
        <v/>
      </c>
      <c r="W198" s="22" t="str">
        <f t="shared" si="101"/>
        <v/>
      </c>
      <c r="X198" s="22" t="str">
        <f t="shared" si="109"/>
        <v/>
      </c>
      <c r="Y198" s="22" t="str">
        <f t="shared" si="110"/>
        <v/>
      </c>
      <c r="Z198" s="22" t="str">
        <f t="shared" si="111"/>
        <v/>
      </c>
      <c r="AA198" s="29"/>
    </row>
    <row r="199" spans="1:27" ht="18" customHeight="1" x14ac:dyDescent="0.35">
      <c r="A199" s="69">
        <f>'Energy - Master'!A198</f>
        <v>46218</v>
      </c>
      <c r="B199" s="24" t="str">
        <f t="shared" si="93"/>
        <v>Jul-2026</v>
      </c>
      <c r="C199" s="34" t="str">
        <f t="shared" si="102"/>
        <v/>
      </c>
      <c r="D199" s="8"/>
      <c r="E199" s="22" t="str">
        <f t="shared" si="94"/>
        <v/>
      </c>
      <c r="F199" s="34" t="str">
        <f t="shared" si="103"/>
        <v/>
      </c>
      <c r="G199" s="8"/>
      <c r="H199" s="22" t="str">
        <f t="shared" si="95"/>
        <v/>
      </c>
      <c r="I199" s="34" t="str">
        <f t="shared" si="104"/>
        <v/>
      </c>
      <c r="J199" s="8"/>
      <c r="K199" s="22" t="str">
        <f t="shared" si="96"/>
        <v/>
      </c>
      <c r="L199" s="34" t="str">
        <f t="shared" si="105"/>
        <v/>
      </c>
      <c r="M199" s="8"/>
      <c r="N199" s="22" t="str">
        <f t="shared" si="97"/>
        <v/>
      </c>
      <c r="O199" s="34" t="str">
        <f t="shared" si="106"/>
        <v/>
      </c>
      <c r="P199" s="8"/>
      <c r="Q199" s="22" t="str">
        <f t="shared" si="98"/>
        <v/>
      </c>
      <c r="R199" s="34" t="str">
        <f t="shared" si="107"/>
        <v/>
      </c>
      <c r="S199" s="8"/>
      <c r="T199" s="22" t="str">
        <f t="shared" si="99"/>
        <v/>
      </c>
      <c r="U199" s="22" t="str">
        <f t="shared" si="100"/>
        <v/>
      </c>
      <c r="V199" s="22" t="str">
        <f t="shared" si="108"/>
        <v/>
      </c>
      <c r="W199" s="22" t="str">
        <f t="shared" si="101"/>
        <v/>
      </c>
      <c r="X199" s="22" t="str">
        <f t="shared" si="109"/>
        <v/>
      </c>
      <c r="Y199" s="22" t="str">
        <f t="shared" si="110"/>
        <v/>
      </c>
      <c r="Z199" s="22" t="str">
        <f t="shared" si="111"/>
        <v/>
      </c>
      <c r="AA199" s="29"/>
    </row>
    <row r="200" spans="1:27" ht="18" customHeight="1" x14ac:dyDescent="0.35">
      <c r="A200" s="69">
        <f>'Energy - Master'!A199</f>
        <v>46219</v>
      </c>
      <c r="B200" s="24" t="str">
        <f t="shared" si="93"/>
        <v>Jul-2026</v>
      </c>
      <c r="C200" s="34" t="str">
        <f t="shared" si="102"/>
        <v/>
      </c>
      <c r="D200" s="8"/>
      <c r="E200" s="22" t="str">
        <f t="shared" si="94"/>
        <v/>
      </c>
      <c r="F200" s="34" t="str">
        <f t="shared" si="103"/>
        <v/>
      </c>
      <c r="G200" s="8"/>
      <c r="H200" s="22" t="str">
        <f t="shared" si="95"/>
        <v/>
      </c>
      <c r="I200" s="34" t="str">
        <f t="shared" si="104"/>
        <v/>
      </c>
      <c r="J200" s="8"/>
      <c r="K200" s="22" t="str">
        <f t="shared" si="96"/>
        <v/>
      </c>
      <c r="L200" s="34" t="str">
        <f t="shared" si="105"/>
        <v/>
      </c>
      <c r="M200" s="8"/>
      <c r="N200" s="22" t="str">
        <f t="shared" si="97"/>
        <v/>
      </c>
      <c r="O200" s="34" t="str">
        <f t="shared" si="106"/>
        <v/>
      </c>
      <c r="P200" s="8"/>
      <c r="Q200" s="22" t="str">
        <f t="shared" si="98"/>
        <v/>
      </c>
      <c r="R200" s="34" t="str">
        <f t="shared" si="107"/>
        <v/>
      </c>
      <c r="S200" s="8"/>
      <c r="T200" s="22" t="str">
        <f t="shared" si="99"/>
        <v/>
      </c>
      <c r="U200" s="22" t="str">
        <f t="shared" si="100"/>
        <v/>
      </c>
      <c r="V200" s="22" t="str">
        <f t="shared" si="108"/>
        <v/>
      </c>
      <c r="W200" s="22" t="str">
        <f t="shared" si="101"/>
        <v/>
      </c>
      <c r="X200" s="22" t="str">
        <f t="shared" si="109"/>
        <v/>
      </c>
      <c r="Y200" s="22" t="str">
        <f t="shared" si="110"/>
        <v/>
      </c>
      <c r="Z200" s="22" t="str">
        <f t="shared" si="111"/>
        <v/>
      </c>
      <c r="AA200" s="29"/>
    </row>
    <row r="201" spans="1:27" ht="18" customHeight="1" x14ac:dyDescent="0.35">
      <c r="A201" s="69">
        <f>'Energy - Master'!A200</f>
        <v>46220</v>
      </c>
      <c r="B201" s="24" t="str">
        <f t="shared" si="93"/>
        <v>Jul-2026</v>
      </c>
      <c r="C201" s="34" t="str">
        <f t="shared" si="102"/>
        <v/>
      </c>
      <c r="D201" s="8"/>
      <c r="E201" s="22" t="str">
        <f t="shared" si="94"/>
        <v/>
      </c>
      <c r="F201" s="34" t="str">
        <f t="shared" si="103"/>
        <v/>
      </c>
      <c r="G201" s="8"/>
      <c r="H201" s="22" t="str">
        <f t="shared" si="95"/>
        <v/>
      </c>
      <c r="I201" s="34" t="str">
        <f t="shared" si="104"/>
        <v/>
      </c>
      <c r="J201" s="8"/>
      <c r="K201" s="22" t="str">
        <f t="shared" si="96"/>
        <v/>
      </c>
      <c r="L201" s="34" t="str">
        <f t="shared" si="105"/>
        <v/>
      </c>
      <c r="M201" s="8"/>
      <c r="N201" s="22" t="str">
        <f t="shared" si="97"/>
        <v/>
      </c>
      <c r="O201" s="34" t="str">
        <f t="shared" si="106"/>
        <v/>
      </c>
      <c r="P201" s="8"/>
      <c r="Q201" s="22" t="str">
        <f t="shared" si="98"/>
        <v/>
      </c>
      <c r="R201" s="34" t="str">
        <f t="shared" si="107"/>
        <v/>
      </c>
      <c r="S201" s="8"/>
      <c r="T201" s="22" t="str">
        <f t="shared" si="99"/>
        <v/>
      </c>
      <c r="U201" s="22" t="str">
        <f t="shared" si="100"/>
        <v/>
      </c>
      <c r="V201" s="22" t="str">
        <f t="shared" si="108"/>
        <v/>
      </c>
      <c r="W201" s="22" t="str">
        <f t="shared" si="101"/>
        <v/>
      </c>
      <c r="X201" s="22" t="str">
        <f t="shared" si="109"/>
        <v/>
      </c>
      <c r="Y201" s="22" t="str">
        <f t="shared" si="110"/>
        <v/>
      </c>
      <c r="Z201" s="22" t="str">
        <f t="shared" si="111"/>
        <v/>
      </c>
      <c r="AA201" s="29"/>
    </row>
    <row r="202" spans="1:27" ht="18" customHeight="1" x14ac:dyDescent="0.35">
      <c r="A202" s="69">
        <f>'Energy - Master'!A201</f>
        <v>46221</v>
      </c>
      <c r="B202" s="24" t="str">
        <f t="shared" si="93"/>
        <v>Jul-2026</v>
      </c>
      <c r="C202" s="34" t="str">
        <f t="shared" si="102"/>
        <v/>
      </c>
      <c r="D202" s="8"/>
      <c r="E202" s="22" t="str">
        <f t="shared" si="94"/>
        <v/>
      </c>
      <c r="F202" s="34" t="str">
        <f t="shared" si="103"/>
        <v/>
      </c>
      <c r="G202" s="8"/>
      <c r="H202" s="22" t="str">
        <f t="shared" si="95"/>
        <v/>
      </c>
      <c r="I202" s="34" t="str">
        <f t="shared" si="104"/>
        <v/>
      </c>
      <c r="J202" s="8"/>
      <c r="K202" s="22" t="str">
        <f t="shared" si="96"/>
        <v/>
      </c>
      <c r="L202" s="34" t="str">
        <f t="shared" si="105"/>
        <v/>
      </c>
      <c r="M202" s="8"/>
      <c r="N202" s="22" t="str">
        <f t="shared" si="97"/>
        <v/>
      </c>
      <c r="O202" s="34" t="str">
        <f t="shared" si="106"/>
        <v/>
      </c>
      <c r="P202" s="8"/>
      <c r="Q202" s="22" t="str">
        <f t="shared" si="98"/>
        <v/>
      </c>
      <c r="R202" s="34" t="str">
        <f t="shared" si="107"/>
        <v/>
      </c>
      <c r="S202" s="8"/>
      <c r="T202" s="22" t="str">
        <f t="shared" si="99"/>
        <v/>
      </c>
      <c r="U202" s="22" t="str">
        <f t="shared" si="100"/>
        <v/>
      </c>
      <c r="V202" s="22" t="str">
        <f t="shared" si="108"/>
        <v/>
      </c>
      <c r="W202" s="22" t="str">
        <f t="shared" si="101"/>
        <v/>
      </c>
      <c r="X202" s="22" t="str">
        <f t="shared" si="109"/>
        <v/>
      </c>
      <c r="Y202" s="22" t="str">
        <f t="shared" si="110"/>
        <v/>
      </c>
      <c r="Z202" s="22" t="str">
        <f t="shared" si="111"/>
        <v/>
      </c>
      <c r="AA202" s="29"/>
    </row>
    <row r="203" spans="1:27" ht="18" customHeight="1" x14ac:dyDescent="0.35">
      <c r="A203" s="69">
        <f>'Energy - Master'!A202</f>
        <v>46222</v>
      </c>
      <c r="B203" s="24" t="str">
        <f t="shared" si="93"/>
        <v>Jul-2026</v>
      </c>
      <c r="C203" s="34" t="str">
        <f t="shared" si="102"/>
        <v/>
      </c>
      <c r="D203" s="8"/>
      <c r="E203" s="22" t="str">
        <f t="shared" si="94"/>
        <v/>
      </c>
      <c r="F203" s="34" t="str">
        <f t="shared" si="103"/>
        <v/>
      </c>
      <c r="G203" s="8"/>
      <c r="H203" s="22" t="str">
        <f t="shared" si="95"/>
        <v/>
      </c>
      <c r="I203" s="34" t="str">
        <f t="shared" si="104"/>
        <v/>
      </c>
      <c r="J203" s="8"/>
      <c r="K203" s="22" t="str">
        <f t="shared" si="96"/>
        <v/>
      </c>
      <c r="L203" s="34" t="str">
        <f t="shared" si="105"/>
        <v/>
      </c>
      <c r="M203" s="8"/>
      <c r="N203" s="22" t="str">
        <f t="shared" si="97"/>
        <v/>
      </c>
      <c r="O203" s="34" t="str">
        <f t="shared" si="106"/>
        <v/>
      </c>
      <c r="P203" s="8"/>
      <c r="Q203" s="22" t="str">
        <f t="shared" si="98"/>
        <v/>
      </c>
      <c r="R203" s="34" t="str">
        <f t="shared" si="107"/>
        <v/>
      </c>
      <c r="S203" s="8"/>
      <c r="T203" s="22" t="str">
        <f t="shared" si="99"/>
        <v/>
      </c>
      <c r="U203" s="22" t="str">
        <f t="shared" si="100"/>
        <v/>
      </c>
      <c r="V203" s="22" t="str">
        <f t="shared" si="108"/>
        <v/>
      </c>
      <c r="W203" s="22" t="str">
        <f t="shared" si="101"/>
        <v/>
      </c>
      <c r="X203" s="22" t="str">
        <f t="shared" si="109"/>
        <v/>
      </c>
      <c r="Y203" s="22" t="str">
        <f t="shared" si="110"/>
        <v/>
      </c>
      <c r="Z203" s="22" t="str">
        <f t="shared" si="111"/>
        <v/>
      </c>
      <c r="AA203" s="29"/>
    </row>
    <row r="204" spans="1:27" ht="18" customHeight="1" x14ac:dyDescent="0.35">
      <c r="A204" s="69">
        <f>'Energy - Master'!A203</f>
        <v>46223</v>
      </c>
      <c r="B204" s="24" t="str">
        <f t="shared" si="93"/>
        <v>Jul-2026</v>
      </c>
      <c r="C204" s="34" t="str">
        <f t="shared" si="102"/>
        <v/>
      </c>
      <c r="D204" s="8"/>
      <c r="E204" s="22" t="str">
        <f t="shared" si="94"/>
        <v/>
      </c>
      <c r="F204" s="34" t="str">
        <f t="shared" si="103"/>
        <v/>
      </c>
      <c r="G204" s="8"/>
      <c r="H204" s="22" t="str">
        <f t="shared" si="95"/>
        <v/>
      </c>
      <c r="I204" s="34" t="str">
        <f t="shared" si="104"/>
        <v/>
      </c>
      <c r="J204" s="8"/>
      <c r="K204" s="22" t="str">
        <f t="shared" si="96"/>
        <v/>
      </c>
      <c r="L204" s="34" t="str">
        <f t="shared" si="105"/>
        <v/>
      </c>
      <c r="M204" s="8"/>
      <c r="N204" s="22" t="str">
        <f t="shared" si="97"/>
        <v/>
      </c>
      <c r="O204" s="34" t="str">
        <f t="shared" si="106"/>
        <v/>
      </c>
      <c r="P204" s="8"/>
      <c r="Q204" s="22" t="str">
        <f t="shared" si="98"/>
        <v/>
      </c>
      <c r="R204" s="34" t="str">
        <f t="shared" si="107"/>
        <v/>
      </c>
      <c r="S204" s="8"/>
      <c r="T204" s="22" t="str">
        <f t="shared" si="99"/>
        <v/>
      </c>
      <c r="U204" s="22" t="str">
        <f t="shared" si="100"/>
        <v/>
      </c>
      <c r="V204" s="22" t="str">
        <f t="shared" si="108"/>
        <v/>
      </c>
      <c r="W204" s="22" t="str">
        <f t="shared" si="101"/>
        <v/>
      </c>
      <c r="X204" s="22" t="str">
        <f t="shared" si="109"/>
        <v/>
      </c>
      <c r="Y204" s="22" t="str">
        <f t="shared" si="110"/>
        <v/>
      </c>
      <c r="Z204" s="22" t="str">
        <f t="shared" si="111"/>
        <v/>
      </c>
      <c r="AA204" s="29"/>
    </row>
    <row r="205" spans="1:27" ht="18" customHeight="1" x14ac:dyDescent="0.35">
      <c r="A205" s="69">
        <f>'Energy - Master'!A204</f>
        <v>46224</v>
      </c>
      <c r="B205" s="24" t="str">
        <f t="shared" si="93"/>
        <v>Jul-2026</v>
      </c>
      <c r="C205" s="34" t="str">
        <f t="shared" si="102"/>
        <v/>
      </c>
      <c r="D205" s="8"/>
      <c r="E205" s="22" t="str">
        <f t="shared" si="94"/>
        <v/>
      </c>
      <c r="F205" s="34" t="str">
        <f t="shared" si="103"/>
        <v/>
      </c>
      <c r="G205" s="8"/>
      <c r="H205" s="22" t="str">
        <f t="shared" si="95"/>
        <v/>
      </c>
      <c r="I205" s="34" t="str">
        <f t="shared" si="104"/>
        <v/>
      </c>
      <c r="J205" s="8"/>
      <c r="K205" s="22" t="str">
        <f t="shared" si="96"/>
        <v/>
      </c>
      <c r="L205" s="34" t="str">
        <f t="shared" si="105"/>
        <v/>
      </c>
      <c r="M205" s="8"/>
      <c r="N205" s="22" t="str">
        <f t="shared" si="97"/>
        <v/>
      </c>
      <c r="O205" s="34" t="str">
        <f t="shared" si="106"/>
        <v/>
      </c>
      <c r="P205" s="8"/>
      <c r="Q205" s="22" t="str">
        <f t="shared" si="98"/>
        <v/>
      </c>
      <c r="R205" s="34" t="str">
        <f t="shared" si="107"/>
        <v/>
      </c>
      <c r="S205" s="8"/>
      <c r="T205" s="22" t="str">
        <f t="shared" si="99"/>
        <v/>
      </c>
      <c r="U205" s="22" t="str">
        <f t="shared" si="100"/>
        <v/>
      </c>
      <c r="V205" s="22" t="str">
        <f t="shared" si="108"/>
        <v/>
      </c>
      <c r="W205" s="22" t="str">
        <f t="shared" si="101"/>
        <v/>
      </c>
      <c r="X205" s="22" t="str">
        <f t="shared" si="109"/>
        <v/>
      </c>
      <c r="Y205" s="22" t="str">
        <f t="shared" si="110"/>
        <v/>
      </c>
      <c r="Z205" s="22" t="str">
        <f t="shared" si="111"/>
        <v/>
      </c>
      <c r="AA205" s="29"/>
    </row>
    <row r="206" spans="1:27" ht="18" customHeight="1" x14ac:dyDescent="0.35">
      <c r="A206" s="69">
        <f>'Energy - Master'!A205</f>
        <v>46225</v>
      </c>
      <c r="B206" s="24" t="str">
        <f t="shared" si="93"/>
        <v>Jul-2026</v>
      </c>
      <c r="C206" s="34" t="str">
        <f t="shared" si="102"/>
        <v/>
      </c>
      <c r="D206" s="8"/>
      <c r="E206" s="22" t="str">
        <f t="shared" si="94"/>
        <v/>
      </c>
      <c r="F206" s="34" t="str">
        <f t="shared" si="103"/>
        <v/>
      </c>
      <c r="G206" s="8"/>
      <c r="H206" s="22" t="str">
        <f t="shared" si="95"/>
        <v/>
      </c>
      <c r="I206" s="34" t="str">
        <f t="shared" si="104"/>
        <v/>
      </c>
      <c r="J206" s="8"/>
      <c r="K206" s="22" t="str">
        <f t="shared" si="96"/>
        <v/>
      </c>
      <c r="L206" s="34" t="str">
        <f t="shared" si="105"/>
        <v/>
      </c>
      <c r="M206" s="8"/>
      <c r="N206" s="22" t="str">
        <f t="shared" si="97"/>
        <v/>
      </c>
      <c r="O206" s="34" t="str">
        <f t="shared" si="106"/>
        <v/>
      </c>
      <c r="P206" s="8"/>
      <c r="Q206" s="22" t="str">
        <f t="shared" si="98"/>
        <v/>
      </c>
      <c r="R206" s="34" t="str">
        <f t="shared" si="107"/>
        <v/>
      </c>
      <c r="S206" s="8"/>
      <c r="T206" s="22" t="str">
        <f t="shared" si="99"/>
        <v/>
      </c>
      <c r="U206" s="22" t="str">
        <f t="shared" si="100"/>
        <v/>
      </c>
      <c r="V206" s="22" t="str">
        <f t="shared" si="108"/>
        <v/>
      </c>
      <c r="W206" s="22" t="str">
        <f t="shared" si="101"/>
        <v/>
      </c>
      <c r="X206" s="22" t="str">
        <f t="shared" si="109"/>
        <v/>
      </c>
      <c r="Y206" s="22" t="str">
        <f t="shared" si="110"/>
        <v/>
      </c>
      <c r="Z206" s="22" t="str">
        <f t="shared" si="111"/>
        <v/>
      </c>
      <c r="AA206" s="29"/>
    </row>
    <row r="207" spans="1:27" ht="18" customHeight="1" x14ac:dyDescent="0.35">
      <c r="A207" s="69">
        <f>'Energy - Master'!A206</f>
        <v>46226</v>
      </c>
      <c r="B207" s="24" t="str">
        <f t="shared" si="93"/>
        <v>Jul-2026</v>
      </c>
      <c r="C207" s="34" t="str">
        <f t="shared" si="102"/>
        <v/>
      </c>
      <c r="D207" s="8"/>
      <c r="E207" s="22" t="str">
        <f t="shared" si="94"/>
        <v/>
      </c>
      <c r="F207" s="34" t="str">
        <f t="shared" si="103"/>
        <v/>
      </c>
      <c r="G207" s="8"/>
      <c r="H207" s="22" t="str">
        <f t="shared" si="95"/>
        <v/>
      </c>
      <c r="I207" s="34" t="str">
        <f t="shared" si="104"/>
        <v/>
      </c>
      <c r="J207" s="8"/>
      <c r="K207" s="22" t="str">
        <f t="shared" si="96"/>
        <v/>
      </c>
      <c r="L207" s="34" t="str">
        <f t="shared" si="105"/>
        <v/>
      </c>
      <c r="M207" s="8"/>
      <c r="N207" s="22" t="str">
        <f t="shared" si="97"/>
        <v/>
      </c>
      <c r="O207" s="34" t="str">
        <f t="shared" si="106"/>
        <v/>
      </c>
      <c r="P207" s="8"/>
      <c r="Q207" s="22" t="str">
        <f t="shared" si="98"/>
        <v/>
      </c>
      <c r="R207" s="34" t="str">
        <f t="shared" si="107"/>
        <v/>
      </c>
      <c r="S207" s="8"/>
      <c r="T207" s="22" t="str">
        <f t="shared" si="99"/>
        <v/>
      </c>
      <c r="U207" s="22" t="str">
        <f t="shared" si="100"/>
        <v/>
      </c>
      <c r="V207" s="22" t="str">
        <f t="shared" si="108"/>
        <v/>
      </c>
      <c r="W207" s="22" t="str">
        <f t="shared" si="101"/>
        <v/>
      </c>
      <c r="X207" s="22" t="str">
        <f t="shared" si="109"/>
        <v/>
      </c>
      <c r="Y207" s="22" t="str">
        <f t="shared" si="110"/>
        <v/>
      </c>
      <c r="Z207" s="22" t="str">
        <f t="shared" si="111"/>
        <v/>
      </c>
      <c r="AA207" s="29"/>
    </row>
    <row r="208" spans="1:27" ht="18" customHeight="1" x14ac:dyDescent="0.35">
      <c r="A208" s="69">
        <f>'Energy - Master'!A207</f>
        <v>46227</v>
      </c>
      <c r="B208" s="24" t="str">
        <f t="shared" si="93"/>
        <v>Jul-2026</v>
      </c>
      <c r="C208" s="34" t="str">
        <f t="shared" si="102"/>
        <v/>
      </c>
      <c r="D208" s="8"/>
      <c r="E208" s="22" t="str">
        <f t="shared" si="94"/>
        <v/>
      </c>
      <c r="F208" s="34" t="str">
        <f t="shared" si="103"/>
        <v/>
      </c>
      <c r="G208" s="8"/>
      <c r="H208" s="22" t="str">
        <f t="shared" si="95"/>
        <v/>
      </c>
      <c r="I208" s="34" t="str">
        <f t="shared" si="104"/>
        <v/>
      </c>
      <c r="J208" s="8"/>
      <c r="K208" s="22" t="str">
        <f t="shared" si="96"/>
        <v/>
      </c>
      <c r="L208" s="34" t="str">
        <f t="shared" si="105"/>
        <v/>
      </c>
      <c r="M208" s="8"/>
      <c r="N208" s="22" t="str">
        <f t="shared" si="97"/>
        <v/>
      </c>
      <c r="O208" s="34" t="str">
        <f t="shared" si="106"/>
        <v/>
      </c>
      <c r="P208" s="8"/>
      <c r="Q208" s="22" t="str">
        <f t="shared" si="98"/>
        <v/>
      </c>
      <c r="R208" s="34" t="str">
        <f t="shared" si="107"/>
        <v/>
      </c>
      <c r="S208" s="8"/>
      <c r="T208" s="22" t="str">
        <f t="shared" si="99"/>
        <v/>
      </c>
      <c r="U208" s="22" t="str">
        <f t="shared" si="100"/>
        <v/>
      </c>
      <c r="V208" s="22" t="str">
        <f t="shared" si="108"/>
        <v/>
      </c>
      <c r="W208" s="22" t="str">
        <f t="shared" si="101"/>
        <v/>
      </c>
      <c r="X208" s="22" t="str">
        <f t="shared" si="109"/>
        <v/>
      </c>
      <c r="Y208" s="22" t="str">
        <f t="shared" si="110"/>
        <v/>
      </c>
      <c r="Z208" s="22" t="str">
        <f t="shared" si="111"/>
        <v/>
      </c>
      <c r="AA208" s="29"/>
    </row>
    <row r="209" spans="1:27" ht="18" customHeight="1" x14ac:dyDescent="0.35">
      <c r="A209" s="69">
        <f>'Energy - Master'!A208</f>
        <v>46228</v>
      </c>
      <c r="B209" s="24" t="str">
        <f t="shared" si="93"/>
        <v>Jul-2026</v>
      </c>
      <c r="C209" s="34" t="str">
        <f t="shared" si="102"/>
        <v/>
      </c>
      <c r="D209" s="8"/>
      <c r="E209" s="22" t="str">
        <f t="shared" si="94"/>
        <v/>
      </c>
      <c r="F209" s="34" t="str">
        <f t="shared" si="103"/>
        <v/>
      </c>
      <c r="G209" s="8"/>
      <c r="H209" s="22" t="str">
        <f t="shared" si="95"/>
        <v/>
      </c>
      <c r="I209" s="34" t="str">
        <f t="shared" si="104"/>
        <v/>
      </c>
      <c r="J209" s="8"/>
      <c r="K209" s="22" t="str">
        <f t="shared" si="96"/>
        <v/>
      </c>
      <c r="L209" s="34" t="str">
        <f t="shared" si="105"/>
        <v/>
      </c>
      <c r="M209" s="8"/>
      <c r="N209" s="22" t="str">
        <f t="shared" si="97"/>
        <v/>
      </c>
      <c r="O209" s="34" t="str">
        <f t="shared" si="106"/>
        <v/>
      </c>
      <c r="P209" s="8"/>
      <c r="Q209" s="22" t="str">
        <f t="shared" si="98"/>
        <v/>
      </c>
      <c r="R209" s="34" t="str">
        <f t="shared" si="107"/>
        <v/>
      </c>
      <c r="S209" s="8"/>
      <c r="T209" s="22" t="str">
        <f t="shared" si="99"/>
        <v/>
      </c>
      <c r="U209" s="22" t="str">
        <f t="shared" si="100"/>
        <v/>
      </c>
      <c r="V209" s="22" t="str">
        <f t="shared" si="108"/>
        <v/>
      </c>
      <c r="W209" s="22" t="str">
        <f t="shared" si="101"/>
        <v/>
      </c>
      <c r="X209" s="22" t="str">
        <f t="shared" si="109"/>
        <v/>
      </c>
      <c r="Y209" s="22" t="str">
        <f t="shared" si="110"/>
        <v/>
      </c>
      <c r="Z209" s="22" t="str">
        <f t="shared" si="111"/>
        <v/>
      </c>
      <c r="AA209" s="29"/>
    </row>
    <row r="210" spans="1:27" ht="18" customHeight="1" x14ac:dyDescent="0.35">
      <c r="A210" s="69">
        <f>'Energy - Master'!A209</f>
        <v>46229</v>
      </c>
      <c r="B210" s="24" t="str">
        <f t="shared" si="93"/>
        <v>Jul-2026</v>
      </c>
      <c r="C210" s="34" t="str">
        <f t="shared" si="102"/>
        <v/>
      </c>
      <c r="D210" s="8"/>
      <c r="E210" s="22" t="str">
        <f t="shared" si="94"/>
        <v/>
      </c>
      <c r="F210" s="34" t="str">
        <f t="shared" si="103"/>
        <v/>
      </c>
      <c r="G210" s="8"/>
      <c r="H210" s="22" t="str">
        <f t="shared" si="95"/>
        <v/>
      </c>
      <c r="I210" s="34" t="str">
        <f t="shared" si="104"/>
        <v/>
      </c>
      <c r="J210" s="8"/>
      <c r="K210" s="22" t="str">
        <f t="shared" si="96"/>
        <v/>
      </c>
      <c r="L210" s="34" t="str">
        <f t="shared" si="105"/>
        <v/>
      </c>
      <c r="M210" s="8"/>
      <c r="N210" s="22" t="str">
        <f t="shared" si="97"/>
        <v/>
      </c>
      <c r="O210" s="34" t="str">
        <f t="shared" si="106"/>
        <v/>
      </c>
      <c r="P210" s="8"/>
      <c r="Q210" s="22" t="str">
        <f t="shared" si="98"/>
        <v/>
      </c>
      <c r="R210" s="34" t="str">
        <f t="shared" si="107"/>
        <v/>
      </c>
      <c r="S210" s="8"/>
      <c r="T210" s="22" t="str">
        <f t="shared" si="99"/>
        <v/>
      </c>
      <c r="U210" s="22" t="str">
        <f t="shared" si="100"/>
        <v/>
      </c>
      <c r="V210" s="22" t="str">
        <f t="shared" si="108"/>
        <v/>
      </c>
      <c r="W210" s="22" t="str">
        <f t="shared" si="101"/>
        <v/>
      </c>
      <c r="X210" s="22" t="str">
        <f t="shared" si="109"/>
        <v/>
      </c>
      <c r="Y210" s="22" t="str">
        <f t="shared" si="110"/>
        <v/>
      </c>
      <c r="Z210" s="22" t="str">
        <f t="shared" si="111"/>
        <v/>
      </c>
      <c r="AA210" s="29"/>
    </row>
    <row r="211" spans="1:27" ht="18" customHeight="1" x14ac:dyDescent="0.35">
      <c r="A211" s="69">
        <f>'Energy - Master'!A210</f>
        <v>46230</v>
      </c>
      <c r="B211" s="24" t="str">
        <f t="shared" si="93"/>
        <v>Jul-2026</v>
      </c>
      <c r="C211" s="34" t="str">
        <f t="shared" si="102"/>
        <v/>
      </c>
      <c r="D211" s="8"/>
      <c r="E211" s="22" t="str">
        <f t="shared" si="94"/>
        <v/>
      </c>
      <c r="F211" s="34" t="str">
        <f t="shared" si="103"/>
        <v/>
      </c>
      <c r="G211" s="8"/>
      <c r="H211" s="22" t="str">
        <f t="shared" si="95"/>
        <v/>
      </c>
      <c r="I211" s="34" t="str">
        <f t="shared" si="104"/>
        <v/>
      </c>
      <c r="J211" s="8"/>
      <c r="K211" s="22" t="str">
        <f t="shared" si="96"/>
        <v/>
      </c>
      <c r="L211" s="34" t="str">
        <f t="shared" si="105"/>
        <v/>
      </c>
      <c r="M211" s="8"/>
      <c r="N211" s="22" t="str">
        <f t="shared" si="97"/>
        <v/>
      </c>
      <c r="O211" s="34" t="str">
        <f t="shared" si="106"/>
        <v/>
      </c>
      <c r="P211" s="8"/>
      <c r="Q211" s="22" t="str">
        <f t="shared" si="98"/>
        <v/>
      </c>
      <c r="R211" s="34" t="str">
        <f t="shared" si="107"/>
        <v/>
      </c>
      <c r="S211" s="8"/>
      <c r="T211" s="22" t="str">
        <f t="shared" si="99"/>
        <v/>
      </c>
      <c r="U211" s="22" t="str">
        <f t="shared" si="100"/>
        <v/>
      </c>
      <c r="V211" s="22" t="str">
        <f t="shared" si="108"/>
        <v/>
      </c>
      <c r="W211" s="22" t="str">
        <f t="shared" si="101"/>
        <v/>
      </c>
      <c r="X211" s="22" t="str">
        <f t="shared" si="109"/>
        <v/>
      </c>
      <c r="Y211" s="22" t="str">
        <f t="shared" si="110"/>
        <v/>
      </c>
      <c r="Z211" s="22" t="str">
        <f t="shared" si="111"/>
        <v/>
      </c>
      <c r="AA211" s="29"/>
    </row>
    <row r="212" spans="1:27" ht="18" customHeight="1" x14ac:dyDescent="0.35">
      <c r="A212" s="69">
        <f>'Energy - Master'!A211</f>
        <v>46231</v>
      </c>
      <c r="B212" s="24" t="str">
        <f t="shared" si="93"/>
        <v>Jul-2026</v>
      </c>
      <c r="C212" s="34" t="str">
        <f t="shared" si="102"/>
        <v/>
      </c>
      <c r="D212" s="8"/>
      <c r="E212" s="22" t="str">
        <f t="shared" si="94"/>
        <v/>
      </c>
      <c r="F212" s="34" t="str">
        <f t="shared" si="103"/>
        <v/>
      </c>
      <c r="G212" s="8"/>
      <c r="H212" s="22" t="str">
        <f t="shared" si="95"/>
        <v/>
      </c>
      <c r="I212" s="34" t="str">
        <f t="shared" si="104"/>
        <v/>
      </c>
      <c r="J212" s="8"/>
      <c r="K212" s="22" t="str">
        <f t="shared" si="96"/>
        <v/>
      </c>
      <c r="L212" s="34" t="str">
        <f t="shared" si="105"/>
        <v/>
      </c>
      <c r="M212" s="8"/>
      <c r="N212" s="22" t="str">
        <f t="shared" si="97"/>
        <v/>
      </c>
      <c r="O212" s="34" t="str">
        <f t="shared" si="106"/>
        <v/>
      </c>
      <c r="P212" s="8"/>
      <c r="Q212" s="22" t="str">
        <f t="shared" si="98"/>
        <v/>
      </c>
      <c r="R212" s="34" t="str">
        <f t="shared" si="107"/>
        <v/>
      </c>
      <c r="S212" s="8"/>
      <c r="T212" s="22" t="str">
        <f t="shared" si="99"/>
        <v/>
      </c>
      <c r="U212" s="22" t="str">
        <f t="shared" si="100"/>
        <v/>
      </c>
      <c r="V212" s="22" t="str">
        <f t="shared" si="108"/>
        <v/>
      </c>
      <c r="W212" s="22" t="str">
        <f t="shared" si="101"/>
        <v/>
      </c>
      <c r="X212" s="22" t="str">
        <f t="shared" si="109"/>
        <v/>
      </c>
      <c r="Y212" s="22" t="str">
        <f t="shared" si="110"/>
        <v/>
      </c>
      <c r="Z212" s="22" t="str">
        <f t="shared" si="111"/>
        <v/>
      </c>
      <c r="AA212" s="29"/>
    </row>
    <row r="213" spans="1:27" ht="18" customHeight="1" x14ac:dyDescent="0.35">
      <c r="A213" s="69">
        <f>'Energy - Master'!A212</f>
        <v>46232</v>
      </c>
      <c r="B213" s="24" t="str">
        <f t="shared" si="93"/>
        <v>Jul-2026</v>
      </c>
      <c r="C213" s="34" t="str">
        <f t="shared" si="102"/>
        <v/>
      </c>
      <c r="D213" s="8"/>
      <c r="E213" s="22" t="str">
        <f t="shared" si="94"/>
        <v/>
      </c>
      <c r="F213" s="34" t="str">
        <f t="shared" si="103"/>
        <v/>
      </c>
      <c r="G213" s="8"/>
      <c r="H213" s="22" t="str">
        <f t="shared" si="95"/>
        <v/>
      </c>
      <c r="I213" s="34" t="str">
        <f t="shared" si="104"/>
        <v/>
      </c>
      <c r="J213" s="8"/>
      <c r="K213" s="22" t="str">
        <f t="shared" si="96"/>
        <v/>
      </c>
      <c r="L213" s="34" t="str">
        <f t="shared" si="105"/>
        <v/>
      </c>
      <c r="M213" s="8"/>
      <c r="N213" s="22" t="str">
        <f t="shared" si="97"/>
        <v/>
      </c>
      <c r="O213" s="34" t="str">
        <f t="shared" si="106"/>
        <v/>
      </c>
      <c r="P213" s="8"/>
      <c r="Q213" s="22" t="str">
        <f t="shared" si="98"/>
        <v/>
      </c>
      <c r="R213" s="34" t="str">
        <f t="shared" si="107"/>
        <v/>
      </c>
      <c r="S213" s="8"/>
      <c r="T213" s="22" t="str">
        <f t="shared" si="99"/>
        <v/>
      </c>
      <c r="U213" s="22" t="str">
        <f t="shared" si="100"/>
        <v/>
      </c>
      <c r="V213" s="22" t="str">
        <f t="shared" si="108"/>
        <v/>
      </c>
      <c r="W213" s="22" t="str">
        <f t="shared" si="101"/>
        <v/>
      </c>
      <c r="X213" s="22" t="str">
        <f t="shared" si="109"/>
        <v/>
      </c>
      <c r="Y213" s="22" t="str">
        <f t="shared" si="110"/>
        <v/>
      </c>
      <c r="Z213" s="22" t="str">
        <f t="shared" si="111"/>
        <v/>
      </c>
      <c r="AA213" s="29"/>
    </row>
    <row r="214" spans="1:27" ht="18" customHeight="1" x14ac:dyDescent="0.35">
      <c r="A214" s="69">
        <f>'Energy - Master'!A213</f>
        <v>46233</v>
      </c>
      <c r="B214" s="24" t="str">
        <f t="shared" si="93"/>
        <v>Jul-2026</v>
      </c>
      <c r="C214" s="34" t="str">
        <f t="shared" si="102"/>
        <v/>
      </c>
      <c r="D214" s="8"/>
      <c r="E214" s="22" t="str">
        <f t="shared" si="94"/>
        <v/>
      </c>
      <c r="F214" s="34" t="str">
        <f t="shared" si="103"/>
        <v/>
      </c>
      <c r="G214" s="8"/>
      <c r="H214" s="22" t="str">
        <f t="shared" si="95"/>
        <v/>
      </c>
      <c r="I214" s="34" t="str">
        <f t="shared" si="104"/>
        <v/>
      </c>
      <c r="J214" s="8"/>
      <c r="K214" s="22" t="str">
        <f t="shared" si="96"/>
        <v/>
      </c>
      <c r="L214" s="34" t="str">
        <f t="shared" si="105"/>
        <v/>
      </c>
      <c r="M214" s="8"/>
      <c r="N214" s="22" t="str">
        <f t="shared" si="97"/>
        <v/>
      </c>
      <c r="O214" s="34" t="str">
        <f t="shared" si="106"/>
        <v/>
      </c>
      <c r="P214" s="8"/>
      <c r="Q214" s="22" t="str">
        <f t="shared" si="98"/>
        <v/>
      </c>
      <c r="R214" s="34" t="str">
        <f t="shared" si="107"/>
        <v/>
      </c>
      <c r="S214" s="8"/>
      <c r="T214" s="22" t="str">
        <f t="shared" si="99"/>
        <v/>
      </c>
      <c r="U214" s="22" t="str">
        <f t="shared" si="100"/>
        <v/>
      </c>
      <c r="V214" s="22" t="str">
        <f t="shared" si="108"/>
        <v/>
      </c>
      <c r="W214" s="22" t="str">
        <f t="shared" si="101"/>
        <v/>
      </c>
      <c r="X214" s="22" t="str">
        <f t="shared" si="109"/>
        <v/>
      </c>
      <c r="Y214" s="22" t="str">
        <f t="shared" si="110"/>
        <v/>
      </c>
      <c r="Z214" s="22" t="str">
        <f t="shared" si="111"/>
        <v/>
      </c>
      <c r="AA214" s="29"/>
    </row>
    <row r="215" spans="1:27" ht="18" customHeight="1" x14ac:dyDescent="0.35">
      <c r="A215" s="69">
        <f>'Energy - Master'!A214</f>
        <v>46234</v>
      </c>
      <c r="B215" s="24" t="str">
        <f t="shared" si="93"/>
        <v>Jul-2026</v>
      </c>
      <c r="C215" s="34" t="str">
        <f t="shared" si="102"/>
        <v/>
      </c>
      <c r="D215" s="8"/>
      <c r="E215" s="22" t="str">
        <f t="shared" si="94"/>
        <v/>
      </c>
      <c r="F215" s="34" t="str">
        <f t="shared" si="103"/>
        <v/>
      </c>
      <c r="G215" s="8"/>
      <c r="H215" s="22" t="str">
        <f t="shared" si="95"/>
        <v/>
      </c>
      <c r="I215" s="34" t="str">
        <f t="shared" si="104"/>
        <v/>
      </c>
      <c r="J215" s="8"/>
      <c r="K215" s="22" t="str">
        <f t="shared" si="96"/>
        <v/>
      </c>
      <c r="L215" s="34" t="str">
        <f t="shared" si="105"/>
        <v/>
      </c>
      <c r="M215" s="8"/>
      <c r="N215" s="22" t="str">
        <f t="shared" si="97"/>
        <v/>
      </c>
      <c r="O215" s="34" t="str">
        <f t="shared" si="106"/>
        <v/>
      </c>
      <c r="P215" s="8"/>
      <c r="Q215" s="22" t="str">
        <f t="shared" si="98"/>
        <v/>
      </c>
      <c r="R215" s="34" t="str">
        <f t="shared" si="107"/>
        <v/>
      </c>
      <c r="S215" s="8"/>
      <c r="T215" s="22" t="str">
        <f t="shared" si="99"/>
        <v/>
      </c>
      <c r="U215" s="22" t="str">
        <f t="shared" si="100"/>
        <v/>
      </c>
      <c r="V215" s="22" t="str">
        <f t="shared" si="108"/>
        <v/>
      </c>
      <c r="W215" s="22" t="str">
        <f t="shared" si="101"/>
        <v/>
      </c>
      <c r="X215" s="22" t="str">
        <f t="shared" si="109"/>
        <v/>
      </c>
      <c r="Y215" s="22" t="str">
        <f t="shared" si="110"/>
        <v/>
      </c>
      <c r="Z215" s="22" t="str">
        <f t="shared" si="111"/>
        <v/>
      </c>
      <c r="AA215" s="29"/>
    </row>
    <row r="216" spans="1:27" ht="18" customHeight="1" x14ac:dyDescent="0.35">
      <c r="A216" s="69">
        <f>'Energy - Master'!A215</f>
        <v>46235</v>
      </c>
      <c r="B216" s="24" t="str">
        <f t="shared" si="93"/>
        <v>Aug-2026</v>
      </c>
      <c r="C216" s="34" t="str">
        <f t="shared" si="102"/>
        <v/>
      </c>
      <c r="D216" s="8"/>
      <c r="E216" s="22" t="str">
        <f t="shared" si="94"/>
        <v/>
      </c>
      <c r="F216" s="34" t="str">
        <f t="shared" si="103"/>
        <v/>
      </c>
      <c r="G216" s="8"/>
      <c r="H216" s="22" t="str">
        <f t="shared" si="95"/>
        <v/>
      </c>
      <c r="I216" s="34" t="str">
        <f t="shared" si="104"/>
        <v/>
      </c>
      <c r="J216" s="8"/>
      <c r="K216" s="22" t="str">
        <f t="shared" si="96"/>
        <v/>
      </c>
      <c r="L216" s="34" t="str">
        <f t="shared" si="105"/>
        <v/>
      </c>
      <c r="M216" s="8"/>
      <c r="N216" s="22" t="str">
        <f t="shared" si="97"/>
        <v/>
      </c>
      <c r="O216" s="34" t="str">
        <f t="shared" si="106"/>
        <v/>
      </c>
      <c r="P216" s="8"/>
      <c r="Q216" s="22" t="str">
        <f t="shared" si="98"/>
        <v/>
      </c>
      <c r="R216" s="34" t="str">
        <f t="shared" si="107"/>
        <v/>
      </c>
      <c r="S216" s="8"/>
      <c r="T216" s="22" t="str">
        <f t="shared" si="99"/>
        <v/>
      </c>
      <c r="U216" s="22" t="str">
        <f t="shared" si="100"/>
        <v/>
      </c>
      <c r="V216" s="22" t="str">
        <f t="shared" si="108"/>
        <v/>
      </c>
      <c r="W216" s="22" t="str">
        <f t="shared" si="101"/>
        <v/>
      </c>
      <c r="X216" s="22" t="str">
        <f t="shared" si="109"/>
        <v/>
      </c>
      <c r="Y216" s="22" t="str">
        <f t="shared" si="110"/>
        <v/>
      </c>
      <c r="Z216" s="22" t="str">
        <f t="shared" si="111"/>
        <v/>
      </c>
      <c r="AA216" s="29"/>
    </row>
    <row r="217" spans="1:27" ht="18" customHeight="1" x14ac:dyDescent="0.35">
      <c r="A217" s="69">
        <f>'Energy - Master'!A216</f>
        <v>46236</v>
      </c>
      <c r="B217" s="24" t="str">
        <f t="shared" si="93"/>
        <v>Aug-2026</v>
      </c>
      <c r="C217" s="34" t="str">
        <f t="shared" si="102"/>
        <v/>
      </c>
      <c r="D217" s="8"/>
      <c r="E217" s="22" t="str">
        <f t="shared" si="94"/>
        <v/>
      </c>
      <c r="F217" s="34" t="str">
        <f t="shared" si="103"/>
        <v/>
      </c>
      <c r="G217" s="8"/>
      <c r="H217" s="22" t="str">
        <f t="shared" si="95"/>
        <v/>
      </c>
      <c r="I217" s="34" t="str">
        <f t="shared" si="104"/>
        <v/>
      </c>
      <c r="J217" s="8"/>
      <c r="K217" s="22" t="str">
        <f t="shared" si="96"/>
        <v/>
      </c>
      <c r="L217" s="34" t="str">
        <f t="shared" si="105"/>
        <v/>
      </c>
      <c r="M217" s="8"/>
      <c r="N217" s="22" t="str">
        <f t="shared" si="97"/>
        <v/>
      </c>
      <c r="O217" s="34" t="str">
        <f t="shared" si="106"/>
        <v/>
      </c>
      <c r="P217" s="8"/>
      <c r="Q217" s="22" t="str">
        <f t="shared" si="98"/>
        <v/>
      </c>
      <c r="R217" s="34" t="str">
        <f t="shared" si="107"/>
        <v/>
      </c>
      <c r="S217" s="8"/>
      <c r="T217" s="22" t="str">
        <f t="shared" si="99"/>
        <v/>
      </c>
      <c r="U217" s="22" t="str">
        <f t="shared" si="100"/>
        <v/>
      </c>
      <c r="V217" s="22" t="str">
        <f t="shared" si="108"/>
        <v/>
      </c>
      <c r="W217" s="22" t="str">
        <f t="shared" si="101"/>
        <v/>
      </c>
      <c r="X217" s="22" t="str">
        <f t="shared" si="109"/>
        <v/>
      </c>
      <c r="Y217" s="22" t="str">
        <f t="shared" si="110"/>
        <v/>
      </c>
      <c r="Z217" s="22" t="str">
        <f t="shared" si="111"/>
        <v/>
      </c>
      <c r="AA217" s="29"/>
    </row>
    <row r="218" spans="1:27" ht="18" customHeight="1" x14ac:dyDescent="0.35">
      <c r="A218" s="69">
        <f>'Energy - Master'!A217</f>
        <v>46237</v>
      </c>
      <c r="B218" s="24" t="str">
        <f t="shared" si="93"/>
        <v>Aug-2026</v>
      </c>
      <c r="C218" s="34" t="str">
        <f t="shared" si="102"/>
        <v/>
      </c>
      <c r="D218" s="8"/>
      <c r="E218" s="22" t="str">
        <f t="shared" si="94"/>
        <v/>
      </c>
      <c r="F218" s="34" t="str">
        <f t="shared" si="103"/>
        <v/>
      </c>
      <c r="G218" s="8"/>
      <c r="H218" s="22" t="str">
        <f t="shared" si="95"/>
        <v/>
      </c>
      <c r="I218" s="34" t="str">
        <f t="shared" si="104"/>
        <v/>
      </c>
      <c r="J218" s="8"/>
      <c r="K218" s="22" t="str">
        <f t="shared" si="96"/>
        <v/>
      </c>
      <c r="L218" s="34" t="str">
        <f t="shared" si="105"/>
        <v/>
      </c>
      <c r="M218" s="8"/>
      <c r="N218" s="22" t="str">
        <f t="shared" si="97"/>
        <v/>
      </c>
      <c r="O218" s="34" t="str">
        <f t="shared" si="106"/>
        <v/>
      </c>
      <c r="P218" s="8"/>
      <c r="Q218" s="22" t="str">
        <f t="shared" si="98"/>
        <v/>
      </c>
      <c r="R218" s="34" t="str">
        <f t="shared" si="107"/>
        <v/>
      </c>
      <c r="S218" s="8"/>
      <c r="T218" s="22" t="str">
        <f t="shared" si="99"/>
        <v/>
      </c>
      <c r="U218" s="22" t="str">
        <f t="shared" si="100"/>
        <v/>
      </c>
      <c r="V218" s="22" t="str">
        <f t="shared" si="108"/>
        <v/>
      </c>
      <c r="W218" s="22" t="str">
        <f t="shared" si="101"/>
        <v/>
      </c>
      <c r="X218" s="22" t="str">
        <f t="shared" si="109"/>
        <v/>
      </c>
      <c r="Y218" s="22" t="str">
        <f t="shared" si="110"/>
        <v/>
      </c>
      <c r="Z218" s="22" t="str">
        <f t="shared" si="111"/>
        <v/>
      </c>
      <c r="AA218" s="29"/>
    </row>
    <row r="219" spans="1:27" ht="18" customHeight="1" x14ac:dyDescent="0.35">
      <c r="A219" s="69">
        <f>'Energy - Master'!A218</f>
        <v>46238</v>
      </c>
      <c r="B219" s="24" t="str">
        <f t="shared" si="93"/>
        <v>Aug-2026</v>
      </c>
      <c r="C219" s="34" t="str">
        <f t="shared" si="102"/>
        <v/>
      </c>
      <c r="D219" s="8"/>
      <c r="E219" s="22" t="str">
        <f t="shared" si="94"/>
        <v/>
      </c>
      <c r="F219" s="34" t="str">
        <f t="shared" si="103"/>
        <v/>
      </c>
      <c r="G219" s="8"/>
      <c r="H219" s="22" t="str">
        <f t="shared" si="95"/>
        <v/>
      </c>
      <c r="I219" s="34" t="str">
        <f t="shared" si="104"/>
        <v/>
      </c>
      <c r="J219" s="8"/>
      <c r="K219" s="22" t="str">
        <f t="shared" si="96"/>
        <v/>
      </c>
      <c r="L219" s="34" t="str">
        <f t="shared" si="105"/>
        <v/>
      </c>
      <c r="M219" s="8"/>
      <c r="N219" s="22" t="str">
        <f t="shared" si="97"/>
        <v/>
      </c>
      <c r="O219" s="34" t="str">
        <f t="shared" si="106"/>
        <v/>
      </c>
      <c r="P219" s="8"/>
      <c r="Q219" s="22" t="str">
        <f t="shared" si="98"/>
        <v/>
      </c>
      <c r="R219" s="34" t="str">
        <f t="shared" si="107"/>
        <v/>
      </c>
      <c r="S219" s="8"/>
      <c r="T219" s="22" t="str">
        <f t="shared" si="99"/>
        <v/>
      </c>
      <c r="U219" s="22" t="str">
        <f t="shared" si="100"/>
        <v/>
      </c>
      <c r="V219" s="22" t="str">
        <f t="shared" si="108"/>
        <v/>
      </c>
      <c r="W219" s="22" t="str">
        <f t="shared" si="101"/>
        <v/>
      </c>
      <c r="X219" s="22" t="str">
        <f t="shared" si="109"/>
        <v/>
      </c>
      <c r="Y219" s="22" t="str">
        <f t="shared" si="110"/>
        <v/>
      </c>
      <c r="Z219" s="22" t="str">
        <f t="shared" si="111"/>
        <v/>
      </c>
      <c r="AA219" s="29"/>
    </row>
    <row r="220" spans="1:27" ht="18" customHeight="1" x14ac:dyDescent="0.35">
      <c r="A220" s="69">
        <f>'Energy - Master'!A219</f>
        <v>46239</v>
      </c>
      <c r="B220" s="24" t="str">
        <f t="shared" si="93"/>
        <v>Aug-2026</v>
      </c>
      <c r="C220" s="34" t="str">
        <f t="shared" si="102"/>
        <v/>
      </c>
      <c r="D220" s="8"/>
      <c r="E220" s="22" t="str">
        <f t="shared" si="94"/>
        <v/>
      </c>
      <c r="F220" s="34" t="str">
        <f t="shared" si="103"/>
        <v/>
      </c>
      <c r="G220" s="8"/>
      <c r="H220" s="22" t="str">
        <f t="shared" si="95"/>
        <v/>
      </c>
      <c r="I220" s="34" t="str">
        <f t="shared" si="104"/>
        <v/>
      </c>
      <c r="J220" s="8"/>
      <c r="K220" s="22" t="str">
        <f t="shared" si="96"/>
        <v/>
      </c>
      <c r="L220" s="34" t="str">
        <f t="shared" si="105"/>
        <v/>
      </c>
      <c r="M220" s="8"/>
      <c r="N220" s="22" t="str">
        <f t="shared" si="97"/>
        <v/>
      </c>
      <c r="O220" s="34" t="str">
        <f t="shared" si="106"/>
        <v/>
      </c>
      <c r="P220" s="8"/>
      <c r="Q220" s="22" t="str">
        <f t="shared" si="98"/>
        <v/>
      </c>
      <c r="R220" s="34" t="str">
        <f t="shared" si="107"/>
        <v/>
      </c>
      <c r="S220" s="8"/>
      <c r="T220" s="22" t="str">
        <f t="shared" si="99"/>
        <v/>
      </c>
      <c r="U220" s="22" t="str">
        <f t="shared" si="100"/>
        <v/>
      </c>
      <c r="V220" s="22" t="str">
        <f t="shared" si="108"/>
        <v/>
      </c>
      <c r="W220" s="22" t="str">
        <f t="shared" si="101"/>
        <v/>
      </c>
      <c r="X220" s="22" t="str">
        <f t="shared" si="109"/>
        <v/>
      </c>
      <c r="Y220" s="22" t="str">
        <f t="shared" si="110"/>
        <v/>
      </c>
      <c r="Z220" s="22" t="str">
        <f t="shared" si="111"/>
        <v/>
      </c>
      <c r="AA220" s="29"/>
    </row>
    <row r="221" spans="1:27" ht="18" customHeight="1" x14ac:dyDescent="0.35">
      <c r="A221" s="69">
        <f>'Energy - Master'!A220</f>
        <v>46240</v>
      </c>
      <c r="B221" s="24" t="str">
        <f t="shared" si="93"/>
        <v>Aug-2026</v>
      </c>
      <c r="C221" s="34" t="str">
        <f t="shared" si="102"/>
        <v/>
      </c>
      <c r="D221" s="8"/>
      <c r="E221" s="22" t="str">
        <f t="shared" si="94"/>
        <v/>
      </c>
      <c r="F221" s="34" t="str">
        <f t="shared" si="103"/>
        <v/>
      </c>
      <c r="G221" s="8"/>
      <c r="H221" s="22" t="str">
        <f t="shared" si="95"/>
        <v/>
      </c>
      <c r="I221" s="34" t="str">
        <f t="shared" si="104"/>
        <v/>
      </c>
      <c r="J221" s="8"/>
      <c r="K221" s="22" t="str">
        <f t="shared" si="96"/>
        <v/>
      </c>
      <c r="L221" s="34" t="str">
        <f t="shared" si="105"/>
        <v/>
      </c>
      <c r="M221" s="8"/>
      <c r="N221" s="22" t="str">
        <f t="shared" si="97"/>
        <v/>
      </c>
      <c r="O221" s="34" t="str">
        <f t="shared" si="106"/>
        <v/>
      </c>
      <c r="P221" s="8"/>
      <c r="Q221" s="22" t="str">
        <f t="shared" si="98"/>
        <v/>
      </c>
      <c r="R221" s="34" t="str">
        <f t="shared" si="107"/>
        <v/>
      </c>
      <c r="S221" s="8"/>
      <c r="T221" s="22" t="str">
        <f t="shared" si="99"/>
        <v/>
      </c>
      <c r="U221" s="22" t="str">
        <f t="shared" si="100"/>
        <v/>
      </c>
      <c r="V221" s="22" t="str">
        <f t="shared" si="108"/>
        <v/>
      </c>
      <c r="W221" s="22" t="str">
        <f t="shared" si="101"/>
        <v/>
      </c>
      <c r="X221" s="22" t="str">
        <f t="shared" si="109"/>
        <v/>
      </c>
      <c r="Y221" s="22" t="str">
        <f t="shared" si="110"/>
        <v/>
      </c>
      <c r="Z221" s="22" t="str">
        <f t="shared" si="111"/>
        <v/>
      </c>
      <c r="AA221" s="29"/>
    </row>
    <row r="222" spans="1:27" ht="18" customHeight="1" x14ac:dyDescent="0.35">
      <c r="A222" s="69">
        <f>'Energy - Master'!A221</f>
        <v>46241</v>
      </c>
      <c r="B222" s="24" t="str">
        <f t="shared" si="93"/>
        <v>Aug-2026</v>
      </c>
      <c r="C222" s="34" t="str">
        <f t="shared" si="102"/>
        <v/>
      </c>
      <c r="D222" s="8"/>
      <c r="E222" s="22" t="str">
        <f t="shared" si="94"/>
        <v/>
      </c>
      <c r="F222" s="34" t="str">
        <f t="shared" si="103"/>
        <v/>
      </c>
      <c r="G222" s="8"/>
      <c r="H222" s="22" t="str">
        <f t="shared" si="95"/>
        <v/>
      </c>
      <c r="I222" s="34" t="str">
        <f t="shared" si="104"/>
        <v/>
      </c>
      <c r="J222" s="8"/>
      <c r="K222" s="22" t="str">
        <f t="shared" si="96"/>
        <v/>
      </c>
      <c r="L222" s="34" t="str">
        <f t="shared" si="105"/>
        <v/>
      </c>
      <c r="M222" s="8"/>
      <c r="N222" s="22" t="str">
        <f t="shared" si="97"/>
        <v/>
      </c>
      <c r="O222" s="34" t="str">
        <f t="shared" si="106"/>
        <v/>
      </c>
      <c r="P222" s="8"/>
      <c r="Q222" s="22" t="str">
        <f t="shared" si="98"/>
        <v/>
      </c>
      <c r="R222" s="34" t="str">
        <f t="shared" si="107"/>
        <v/>
      </c>
      <c r="S222" s="8"/>
      <c r="T222" s="22" t="str">
        <f t="shared" si="99"/>
        <v/>
      </c>
      <c r="U222" s="22" t="str">
        <f t="shared" si="100"/>
        <v/>
      </c>
      <c r="V222" s="22" t="str">
        <f t="shared" si="108"/>
        <v/>
      </c>
      <c r="W222" s="22" t="str">
        <f t="shared" si="101"/>
        <v/>
      </c>
      <c r="X222" s="22" t="str">
        <f t="shared" si="109"/>
        <v/>
      </c>
      <c r="Y222" s="22" t="str">
        <f t="shared" si="110"/>
        <v/>
      </c>
      <c r="Z222" s="22" t="str">
        <f t="shared" si="111"/>
        <v/>
      </c>
      <c r="AA222" s="29"/>
    </row>
    <row r="223" spans="1:27" ht="18" customHeight="1" x14ac:dyDescent="0.35">
      <c r="A223" s="69">
        <f>'Energy - Master'!A222</f>
        <v>46242</v>
      </c>
      <c r="B223" s="24" t="str">
        <f t="shared" si="93"/>
        <v>Aug-2026</v>
      </c>
      <c r="C223" s="34" t="str">
        <f t="shared" si="102"/>
        <v/>
      </c>
      <c r="D223" s="8"/>
      <c r="E223" s="22" t="str">
        <f t="shared" si="94"/>
        <v/>
      </c>
      <c r="F223" s="34" t="str">
        <f t="shared" si="103"/>
        <v/>
      </c>
      <c r="G223" s="8"/>
      <c r="H223" s="22" t="str">
        <f t="shared" si="95"/>
        <v/>
      </c>
      <c r="I223" s="34" t="str">
        <f t="shared" si="104"/>
        <v/>
      </c>
      <c r="J223" s="8"/>
      <c r="K223" s="22" t="str">
        <f t="shared" si="96"/>
        <v/>
      </c>
      <c r="L223" s="34" t="str">
        <f t="shared" si="105"/>
        <v/>
      </c>
      <c r="M223" s="8"/>
      <c r="N223" s="22" t="str">
        <f t="shared" si="97"/>
        <v/>
      </c>
      <c r="O223" s="34" t="str">
        <f t="shared" si="106"/>
        <v/>
      </c>
      <c r="P223" s="8"/>
      <c r="Q223" s="22" t="str">
        <f t="shared" si="98"/>
        <v/>
      </c>
      <c r="R223" s="34" t="str">
        <f t="shared" si="107"/>
        <v/>
      </c>
      <c r="S223" s="8"/>
      <c r="T223" s="22" t="str">
        <f t="shared" si="99"/>
        <v/>
      </c>
      <c r="U223" s="22" t="str">
        <f t="shared" si="100"/>
        <v/>
      </c>
      <c r="V223" s="22" t="str">
        <f t="shared" si="108"/>
        <v/>
      </c>
      <c r="W223" s="22" t="str">
        <f t="shared" si="101"/>
        <v/>
      </c>
      <c r="X223" s="22" t="str">
        <f t="shared" si="109"/>
        <v/>
      </c>
      <c r="Y223" s="22" t="str">
        <f t="shared" si="110"/>
        <v/>
      </c>
      <c r="Z223" s="22" t="str">
        <f t="shared" si="111"/>
        <v/>
      </c>
      <c r="AA223" s="29"/>
    </row>
    <row r="224" spans="1:27" ht="18" customHeight="1" x14ac:dyDescent="0.35">
      <c r="A224" s="69">
        <f>'Energy - Master'!A223</f>
        <v>46243</v>
      </c>
      <c r="B224" s="24" t="str">
        <f t="shared" si="93"/>
        <v>Aug-2026</v>
      </c>
      <c r="C224" s="34" t="str">
        <f t="shared" si="102"/>
        <v/>
      </c>
      <c r="D224" s="8"/>
      <c r="E224" s="22" t="str">
        <f t="shared" si="94"/>
        <v/>
      </c>
      <c r="F224" s="34" t="str">
        <f t="shared" si="103"/>
        <v/>
      </c>
      <c r="G224" s="8"/>
      <c r="H224" s="22" t="str">
        <f t="shared" si="95"/>
        <v/>
      </c>
      <c r="I224" s="34" t="str">
        <f t="shared" si="104"/>
        <v/>
      </c>
      <c r="J224" s="8"/>
      <c r="K224" s="22" t="str">
        <f t="shared" si="96"/>
        <v/>
      </c>
      <c r="L224" s="34" t="str">
        <f t="shared" si="105"/>
        <v/>
      </c>
      <c r="M224" s="8"/>
      <c r="N224" s="22" t="str">
        <f t="shared" si="97"/>
        <v/>
      </c>
      <c r="O224" s="34" t="str">
        <f t="shared" si="106"/>
        <v/>
      </c>
      <c r="P224" s="8"/>
      <c r="Q224" s="22" t="str">
        <f t="shared" si="98"/>
        <v/>
      </c>
      <c r="R224" s="34" t="str">
        <f t="shared" si="107"/>
        <v/>
      </c>
      <c r="S224" s="8"/>
      <c r="T224" s="22" t="str">
        <f t="shared" si="99"/>
        <v/>
      </c>
      <c r="U224" s="22" t="str">
        <f t="shared" si="100"/>
        <v/>
      </c>
      <c r="V224" s="22" t="str">
        <f t="shared" si="108"/>
        <v/>
      </c>
      <c r="W224" s="22" t="str">
        <f t="shared" si="101"/>
        <v/>
      </c>
      <c r="X224" s="22" t="str">
        <f t="shared" si="109"/>
        <v/>
      </c>
      <c r="Y224" s="22" t="str">
        <f t="shared" si="110"/>
        <v/>
      </c>
      <c r="Z224" s="22" t="str">
        <f t="shared" si="111"/>
        <v/>
      </c>
      <c r="AA224" s="29"/>
    </row>
    <row r="225" spans="1:27" ht="18" customHeight="1" x14ac:dyDescent="0.35">
      <c r="A225" s="69">
        <f>'Energy - Master'!A224</f>
        <v>46244</v>
      </c>
      <c r="B225" s="24" t="str">
        <f t="shared" si="93"/>
        <v>Aug-2026</v>
      </c>
      <c r="C225" s="34" t="str">
        <f t="shared" si="102"/>
        <v/>
      </c>
      <c r="D225" s="8"/>
      <c r="E225" s="22" t="str">
        <f t="shared" si="94"/>
        <v/>
      </c>
      <c r="F225" s="34" t="str">
        <f t="shared" si="103"/>
        <v/>
      </c>
      <c r="G225" s="8"/>
      <c r="H225" s="22" t="str">
        <f t="shared" si="95"/>
        <v/>
      </c>
      <c r="I225" s="34" t="str">
        <f t="shared" si="104"/>
        <v/>
      </c>
      <c r="J225" s="8"/>
      <c r="K225" s="22" t="str">
        <f t="shared" si="96"/>
        <v/>
      </c>
      <c r="L225" s="34" t="str">
        <f t="shared" si="105"/>
        <v/>
      </c>
      <c r="M225" s="8"/>
      <c r="N225" s="22" t="str">
        <f t="shared" si="97"/>
        <v/>
      </c>
      <c r="O225" s="34" t="str">
        <f t="shared" si="106"/>
        <v/>
      </c>
      <c r="P225" s="8"/>
      <c r="Q225" s="22" t="str">
        <f t="shared" si="98"/>
        <v/>
      </c>
      <c r="R225" s="34" t="str">
        <f t="shared" si="107"/>
        <v/>
      </c>
      <c r="S225" s="8"/>
      <c r="T225" s="22" t="str">
        <f t="shared" si="99"/>
        <v/>
      </c>
      <c r="U225" s="22" t="str">
        <f t="shared" si="100"/>
        <v/>
      </c>
      <c r="V225" s="22" t="str">
        <f t="shared" si="108"/>
        <v/>
      </c>
      <c r="W225" s="22" t="str">
        <f t="shared" si="101"/>
        <v/>
      </c>
      <c r="X225" s="22" t="str">
        <f t="shared" si="109"/>
        <v/>
      </c>
      <c r="Y225" s="22" t="str">
        <f t="shared" si="110"/>
        <v/>
      </c>
      <c r="Z225" s="22" t="str">
        <f t="shared" si="111"/>
        <v/>
      </c>
      <c r="AA225" s="29"/>
    </row>
    <row r="226" spans="1:27" ht="18" customHeight="1" x14ac:dyDescent="0.35">
      <c r="A226" s="69">
        <f>'Energy - Master'!A225</f>
        <v>46245</v>
      </c>
      <c r="B226" s="24" t="str">
        <f t="shared" si="93"/>
        <v>Aug-2026</v>
      </c>
      <c r="C226" s="34" t="str">
        <f t="shared" si="102"/>
        <v/>
      </c>
      <c r="D226" s="8"/>
      <c r="E226" s="22" t="str">
        <f t="shared" si="94"/>
        <v/>
      </c>
      <c r="F226" s="34" t="str">
        <f t="shared" si="103"/>
        <v/>
      </c>
      <c r="G226" s="8"/>
      <c r="H226" s="22" t="str">
        <f t="shared" si="95"/>
        <v/>
      </c>
      <c r="I226" s="34" t="str">
        <f t="shared" si="104"/>
        <v/>
      </c>
      <c r="J226" s="8"/>
      <c r="K226" s="22" t="str">
        <f t="shared" si="96"/>
        <v/>
      </c>
      <c r="L226" s="34" t="str">
        <f t="shared" si="105"/>
        <v/>
      </c>
      <c r="M226" s="8"/>
      <c r="N226" s="22" t="str">
        <f t="shared" si="97"/>
        <v/>
      </c>
      <c r="O226" s="34" t="str">
        <f t="shared" si="106"/>
        <v/>
      </c>
      <c r="P226" s="8"/>
      <c r="Q226" s="22" t="str">
        <f t="shared" si="98"/>
        <v/>
      </c>
      <c r="R226" s="34" t="str">
        <f t="shared" si="107"/>
        <v/>
      </c>
      <c r="S226" s="8"/>
      <c r="T226" s="22" t="str">
        <f t="shared" si="99"/>
        <v/>
      </c>
      <c r="U226" s="22" t="str">
        <f t="shared" si="100"/>
        <v/>
      </c>
      <c r="V226" s="22" t="str">
        <f t="shared" si="108"/>
        <v/>
      </c>
      <c r="W226" s="22" t="str">
        <f t="shared" si="101"/>
        <v/>
      </c>
      <c r="X226" s="22" t="str">
        <f t="shared" si="109"/>
        <v/>
      </c>
      <c r="Y226" s="22" t="str">
        <f t="shared" si="110"/>
        <v/>
      </c>
      <c r="Z226" s="22" t="str">
        <f t="shared" si="111"/>
        <v/>
      </c>
      <c r="AA226" s="29"/>
    </row>
    <row r="227" spans="1:27" ht="18" customHeight="1" x14ac:dyDescent="0.35">
      <c r="A227" s="69">
        <f>'Energy - Master'!A226</f>
        <v>46246</v>
      </c>
      <c r="B227" s="24" t="str">
        <f t="shared" si="93"/>
        <v>Aug-2026</v>
      </c>
      <c r="C227" s="34" t="str">
        <f t="shared" si="102"/>
        <v/>
      </c>
      <c r="D227" s="8"/>
      <c r="E227" s="22" t="str">
        <f t="shared" si="94"/>
        <v/>
      </c>
      <c r="F227" s="34" t="str">
        <f t="shared" si="103"/>
        <v/>
      </c>
      <c r="G227" s="8"/>
      <c r="H227" s="22" t="str">
        <f t="shared" si="95"/>
        <v/>
      </c>
      <c r="I227" s="34" t="str">
        <f t="shared" si="104"/>
        <v/>
      </c>
      <c r="J227" s="8"/>
      <c r="K227" s="22" t="str">
        <f t="shared" si="96"/>
        <v/>
      </c>
      <c r="L227" s="34" t="str">
        <f t="shared" si="105"/>
        <v/>
      </c>
      <c r="M227" s="8"/>
      <c r="N227" s="22" t="str">
        <f t="shared" si="97"/>
        <v/>
      </c>
      <c r="O227" s="34" t="str">
        <f t="shared" si="106"/>
        <v/>
      </c>
      <c r="P227" s="8"/>
      <c r="Q227" s="22" t="str">
        <f t="shared" si="98"/>
        <v/>
      </c>
      <c r="R227" s="34" t="str">
        <f t="shared" si="107"/>
        <v/>
      </c>
      <c r="S227" s="8"/>
      <c r="T227" s="22" t="str">
        <f t="shared" si="99"/>
        <v/>
      </c>
      <c r="U227" s="22" t="str">
        <f t="shared" si="100"/>
        <v/>
      </c>
      <c r="V227" s="22" t="str">
        <f t="shared" si="108"/>
        <v/>
      </c>
      <c r="W227" s="22" t="str">
        <f t="shared" si="101"/>
        <v/>
      </c>
      <c r="X227" s="22" t="str">
        <f t="shared" si="109"/>
        <v/>
      </c>
      <c r="Y227" s="22" t="str">
        <f t="shared" si="110"/>
        <v/>
      </c>
      <c r="Z227" s="22" t="str">
        <f t="shared" si="111"/>
        <v/>
      </c>
      <c r="AA227" s="29"/>
    </row>
    <row r="228" spans="1:27" ht="18" customHeight="1" x14ac:dyDescent="0.35">
      <c r="A228" s="69">
        <f>'Energy - Master'!A227</f>
        <v>46247</v>
      </c>
      <c r="B228" s="24" t="str">
        <f t="shared" si="93"/>
        <v>Aug-2026</v>
      </c>
      <c r="C228" s="34" t="str">
        <f t="shared" si="102"/>
        <v/>
      </c>
      <c r="D228" s="8"/>
      <c r="E228" s="22" t="str">
        <f t="shared" si="94"/>
        <v/>
      </c>
      <c r="F228" s="34" t="str">
        <f t="shared" si="103"/>
        <v/>
      </c>
      <c r="G228" s="8"/>
      <c r="H228" s="22" t="str">
        <f t="shared" si="95"/>
        <v/>
      </c>
      <c r="I228" s="34" t="str">
        <f t="shared" si="104"/>
        <v/>
      </c>
      <c r="J228" s="8"/>
      <c r="K228" s="22" t="str">
        <f t="shared" si="96"/>
        <v/>
      </c>
      <c r="L228" s="34" t="str">
        <f t="shared" si="105"/>
        <v/>
      </c>
      <c r="M228" s="8"/>
      <c r="N228" s="22" t="str">
        <f t="shared" si="97"/>
        <v/>
      </c>
      <c r="O228" s="34" t="str">
        <f t="shared" si="106"/>
        <v/>
      </c>
      <c r="P228" s="8"/>
      <c r="Q228" s="22" t="str">
        <f t="shared" si="98"/>
        <v/>
      </c>
      <c r="R228" s="34" t="str">
        <f t="shared" si="107"/>
        <v/>
      </c>
      <c r="S228" s="8"/>
      <c r="T228" s="22" t="str">
        <f t="shared" si="99"/>
        <v/>
      </c>
      <c r="U228" s="22" t="str">
        <f t="shared" si="100"/>
        <v/>
      </c>
      <c r="V228" s="22" t="str">
        <f t="shared" si="108"/>
        <v/>
      </c>
      <c r="W228" s="22" t="str">
        <f t="shared" si="101"/>
        <v/>
      </c>
      <c r="X228" s="22" t="str">
        <f t="shared" si="109"/>
        <v/>
      </c>
      <c r="Y228" s="22" t="str">
        <f t="shared" si="110"/>
        <v/>
      </c>
      <c r="Z228" s="22" t="str">
        <f t="shared" si="111"/>
        <v/>
      </c>
      <c r="AA228" s="29"/>
    </row>
    <row r="229" spans="1:27" ht="18" customHeight="1" x14ac:dyDescent="0.35">
      <c r="A229" s="69">
        <f>'Energy - Master'!A228</f>
        <v>46248</v>
      </c>
      <c r="B229" s="24" t="str">
        <f t="shared" si="93"/>
        <v>Aug-2026</v>
      </c>
      <c r="C229" s="34" t="str">
        <f t="shared" si="102"/>
        <v/>
      </c>
      <c r="D229" s="8"/>
      <c r="E229" s="22" t="str">
        <f t="shared" si="94"/>
        <v/>
      </c>
      <c r="F229" s="34" t="str">
        <f t="shared" si="103"/>
        <v/>
      </c>
      <c r="G229" s="8"/>
      <c r="H229" s="22" t="str">
        <f t="shared" si="95"/>
        <v/>
      </c>
      <c r="I229" s="34" t="str">
        <f t="shared" si="104"/>
        <v/>
      </c>
      <c r="J229" s="8"/>
      <c r="K229" s="22" t="str">
        <f t="shared" si="96"/>
        <v/>
      </c>
      <c r="L229" s="34" t="str">
        <f t="shared" si="105"/>
        <v/>
      </c>
      <c r="M229" s="8"/>
      <c r="N229" s="22" t="str">
        <f t="shared" si="97"/>
        <v/>
      </c>
      <c r="O229" s="34" t="str">
        <f t="shared" si="106"/>
        <v/>
      </c>
      <c r="P229" s="8"/>
      <c r="Q229" s="22" t="str">
        <f t="shared" si="98"/>
        <v/>
      </c>
      <c r="R229" s="34" t="str">
        <f t="shared" si="107"/>
        <v/>
      </c>
      <c r="S229" s="8"/>
      <c r="T229" s="22" t="str">
        <f t="shared" si="99"/>
        <v/>
      </c>
      <c r="U229" s="22" t="str">
        <f t="shared" si="100"/>
        <v/>
      </c>
      <c r="V229" s="22" t="str">
        <f t="shared" si="108"/>
        <v/>
      </c>
      <c r="W229" s="22" t="str">
        <f t="shared" si="101"/>
        <v/>
      </c>
      <c r="X229" s="22" t="str">
        <f t="shared" si="109"/>
        <v/>
      </c>
      <c r="Y229" s="22" t="str">
        <f t="shared" si="110"/>
        <v/>
      </c>
      <c r="Z229" s="22" t="str">
        <f t="shared" si="111"/>
        <v/>
      </c>
      <c r="AA229" s="29"/>
    </row>
    <row r="230" spans="1:27" ht="18" customHeight="1" x14ac:dyDescent="0.35">
      <c r="A230" s="69">
        <f>'Energy - Master'!A229</f>
        <v>46249</v>
      </c>
      <c r="B230" s="24" t="str">
        <f t="shared" si="93"/>
        <v>Aug-2026</v>
      </c>
      <c r="C230" s="34" t="str">
        <f t="shared" si="102"/>
        <v/>
      </c>
      <c r="D230" s="8"/>
      <c r="E230" s="22" t="str">
        <f t="shared" si="94"/>
        <v/>
      </c>
      <c r="F230" s="34" t="str">
        <f t="shared" si="103"/>
        <v/>
      </c>
      <c r="G230" s="8"/>
      <c r="H230" s="22" t="str">
        <f t="shared" si="95"/>
        <v/>
      </c>
      <c r="I230" s="34" t="str">
        <f t="shared" si="104"/>
        <v/>
      </c>
      <c r="J230" s="8"/>
      <c r="K230" s="22" t="str">
        <f t="shared" si="96"/>
        <v/>
      </c>
      <c r="L230" s="34" t="str">
        <f t="shared" si="105"/>
        <v/>
      </c>
      <c r="M230" s="8"/>
      <c r="N230" s="22" t="str">
        <f t="shared" si="97"/>
        <v/>
      </c>
      <c r="O230" s="34" t="str">
        <f t="shared" si="106"/>
        <v/>
      </c>
      <c r="P230" s="8"/>
      <c r="Q230" s="22" t="str">
        <f t="shared" si="98"/>
        <v/>
      </c>
      <c r="R230" s="34" t="str">
        <f t="shared" si="107"/>
        <v/>
      </c>
      <c r="S230" s="8"/>
      <c r="T230" s="22" t="str">
        <f t="shared" si="99"/>
        <v/>
      </c>
      <c r="U230" s="22" t="str">
        <f t="shared" si="100"/>
        <v/>
      </c>
      <c r="V230" s="22" t="str">
        <f t="shared" si="108"/>
        <v/>
      </c>
      <c r="W230" s="22" t="str">
        <f t="shared" si="101"/>
        <v/>
      </c>
      <c r="X230" s="22" t="str">
        <f t="shared" si="109"/>
        <v/>
      </c>
      <c r="Y230" s="22" t="str">
        <f t="shared" si="110"/>
        <v/>
      </c>
      <c r="Z230" s="22" t="str">
        <f t="shared" si="111"/>
        <v/>
      </c>
      <c r="AA230" s="29"/>
    </row>
    <row r="231" spans="1:27" ht="18" customHeight="1" x14ac:dyDescent="0.35">
      <c r="A231" s="69">
        <f>'Energy - Master'!A230</f>
        <v>46250</v>
      </c>
      <c r="B231" s="24" t="str">
        <f t="shared" si="93"/>
        <v>Aug-2026</v>
      </c>
      <c r="C231" s="34" t="str">
        <f t="shared" si="102"/>
        <v/>
      </c>
      <c r="D231" s="8"/>
      <c r="E231" s="22" t="str">
        <f t="shared" si="94"/>
        <v/>
      </c>
      <c r="F231" s="34" t="str">
        <f t="shared" si="103"/>
        <v/>
      </c>
      <c r="G231" s="8"/>
      <c r="H231" s="22" t="str">
        <f t="shared" si="95"/>
        <v/>
      </c>
      <c r="I231" s="34" t="str">
        <f t="shared" si="104"/>
        <v/>
      </c>
      <c r="J231" s="8"/>
      <c r="K231" s="22" t="str">
        <f t="shared" si="96"/>
        <v/>
      </c>
      <c r="L231" s="34" t="str">
        <f t="shared" si="105"/>
        <v/>
      </c>
      <c r="M231" s="8"/>
      <c r="N231" s="22" t="str">
        <f t="shared" si="97"/>
        <v/>
      </c>
      <c r="O231" s="34" t="str">
        <f t="shared" si="106"/>
        <v/>
      </c>
      <c r="P231" s="8"/>
      <c r="Q231" s="22" t="str">
        <f t="shared" si="98"/>
        <v/>
      </c>
      <c r="R231" s="34" t="str">
        <f t="shared" si="107"/>
        <v/>
      </c>
      <c r="S231" s="8"/>
      <c r="T231" s="22" t="str">
        <f t="shared" si="99"/>
        <v/>
      </c>
      <c r="U231" s="22" t="str">
        <f t="shared" si="100"/>
        <v/>
      </c>
      <c r="V231" s="22" t="str">
        <f t="shared" si="108"/>
        <v/>
      </c>
      <c r="W231" s="22" t="str">
        <f t="shared" si="101"/>
        <v/>
      </c>
      <c r="X231" s="22" t="str">
        <f t="shared" si="109"/>
        <v/>
      </c>
      <c r="Y231" s="22" t="str">
        <f t="shared" si="110"/>
        <v/>
      </c>
      <c r="Z231" s="22" t="str">
        <f t="shared" si="111"/>
        <v/>
      </c>
      <c r="AA231" s="29"/>
    </row>
    <row r="232" spans="1:27" ht="18" customHeight="1" x14ac:dyDescent="0.35">
      <c r="A232" s="69">
        <f>'Energy - Master'!A231</f>
        <v>46251</v>
      </c>
      <c r="B232" s="24" t="str">
        <f t="shared" si="93"/>
        <v>Aug-2026</v>
      </c>
      <c r="C232" s="34" t="str">
        <f t="shared" si="102"/>
        <v/>
      </c>
      <c r="D232" s="8"/>
      <c r="E232" s="22" t="str">
        <f t="shared" si="94"/>
        <v/>
      </c>
      <c r="F232" s="34" t="str">
        <f t="shared" si="103"/>
        <v/>
      </c>
      <c r="G232" s="8"/>
      <c r="H232" s="22" t="str">
        <f t="shared" si="95"/>
        <v/>
      </c>
      <c r="I232" s="34" t="str">
        <f t="shared" si="104"/>
        <v/>
      </c>
      <c r="J232" s="8"/>
      <c r="K232" s="22" t="str">
        <f t="shared" si="96"/>
        <v/>
      </c>
      <c r="L232" s="34" t="str">
        <f t="shared" si="105"/>
        <v/>
      </c>
      <c r="M232" s="8"/>
      <c r="N232" s="22" t="str">
        <f t="shared" si="97"/>
        <v/>
      </c>
      <c r="O232" s="34" t="str">
        <f t="shared" si="106"/>
        <v/>
      </c>
      <c r="P232" s="8"/>
      <c r="Q232" s="22" t="str">
        <f t="shared" si="98"/>
        <v/>
      </c>
      <c r="R232" s="34" t="str">
        <f t="shared" si="107"/>
        <v/>
      </c>
      <c r="S232" s="8"/>
      <c r="T232" s="22" t="str">
        <f t="shared" si="99"/>
        <v/>
      </c>
      <c r="U232" s="22" t="str">
        <f t="shared" si="100"/>
        <v/>
      </c>
      <c r="V232" s="22" t="str">
        <f t="shared" si="108"/>
        <v/>
      </c>
      <c r="W232" s="22" t="str">
        <f t="shared" si="101"/>
        <v/>
      </c>
      <c r="X232" s="22" t="str">
        <f t="shared" si="109"/>
        <v/>
      </c>
      <c r="Y232" s="22" t="str">
        <f t="shared" si="110"/>
        <v/>
      </c>
      <c r="Z232" s="22" t="str">
        <f t="shared" si="111"/>
        <v/>
      </c>
      <c r="AA232" s="29"/>
    </row>
    <row r="233" spans="1:27" ht="18" customHeight="1" x14ac:dyDescent="0.35">
      <c r="A233" s="69">
        <f>'Energy - Master'!A232</f>
        <v>46252</v>
      </c>
      <c r="B233" s="24" t="str">
        <f t="shared" si="93"/>
        <v>Aug-2026</v>
      </c>
      <c r="C233" s="34" t="str">
        <f t="shared" si="102"/>
        <v/>
      </c>
      <c r="D233" s="8"/>
      <c r="E233" s="22" t="str">
        <f t="shared" si="94"/>
        <v/>
      </c>
      <c r="F233" s="34" t="str">
        <f t="shared" si="103"/>
        <v/>
      </c>
      <c r="G233" s="8"/>
      <c r="H233" s="22" t="str">
        <f t="shared" si="95"/>
        <v/>
      </c>
      <c r="I233" s="34" t="str">
        <f t="shared" si="104"/>
        <v/>
      </c>
      <c r="J233" s="8"/>
      <c r="K233" s="22" t="str">
        <f t="shared" si="96"/>
        <v/>
      </c>
      <c r="L233" s="34" t="str">
        <f t="shared" si="105"/>
        <v/>
      </c>
      <c r="M233" s="8"/>
      <c r="N233" s="22" t="str">
        <f t="shared" si="97"/>
        <v/>
      </c>
      <c r="O233" s="34" t="str">
        <f t="shared" si="106"/>
        <v/>
      </c>
      <c r="P233" s="8"/>
      <c r="Q233" s="22" t="str">
        <f t="shared" si="98"/>
        <v/>
      </c>
      <c r="R233" s="34" t="str">
        <f t="shared" si="107"/>
        <v/>
      </c>
      <c r="S233" s="8"/>
      <c r="T233" s="22" t="str">
        <f t="shared" si="99"/>
        <v/>
      </c>
      <c r="U233" s="22" t="str">
        <f t="shared" si="100"/>
        <v/>
      </c>
      <c r="V233" s="22" t="str">
        <f t="shared" si="108"/>
        <v/>
      </c>
      <c r="W233" s="22" t="str">
        <f t="shared" si="101"/>
        <v/>
      </c>
      <c r="X233" s="22" t="str">
        <f t="shared" si="109"/>
        <v/>
      </c>
      <c r="Y233" s="22" t="str">
        <f t="shared" si="110"/>
        <v/>
      </c>
      <c r="Z233" s="22" t="str">
        <f t="shared" si="111"/>
        <v/>
      </c>
      <c r="AA233" s="29"/>
    </row>
    <row r="234" spans="1:27" ht="18" customHeight="1" x14ac:dyDescent="0.35">
      <c r="A234" s="69">
        <f>'Energy - Master'!A233</f>
        <v>46253</v>
      </c>
      <c r="B234" s="24" t="str">
        <f t="shared" si="93"/>
        <v>Aug-2026</v>
      </c>
      <c r="C234" s="34" t="str">
        <f t="shared" si="102"/>
        <v/>
      </c>
      <c r="D234" s="8"/>
      <c r="E234" s="22" t="str">
        <f t="shared" si="94"/>
        <v/>
      </c>
      <c r="F234" s="34" t="str">
        <f t="shared" si="103"/>
        <v/>
      </c>
      <c r="G234" s="8"/>
      <c r="H234" s="22" t="str">
        <f t="shared" si="95"/>
        <v/>
      </c>
      <c r="I234" s="34" t="str">
        <f t="shared" si="104"/>
        <v/>
      </c>
      <c r="J234" s="8"/>
      <c r="K234" s="22" t="str">
        <f t="shared" si="96"/>
        <v/>
      </c>
      <c r="L234" s="34" t="str">
        <f t="shared" si="105"/>
        <v/>
      </c>
      <c r="M234" s="8"/>
      <c r="N234" s="22" t="str">
        <f t="shared" si="97"/>
        <v/>
      </c>
      <c r="O234" s="34" t="str">
        <f t="shared" si="106"/>
        <v/>
      </c>
      <c r="P234" s="8"/>
      <c r="Q234" s="22" t="str">
        <f t="shared" si="98"/>
        <v/>
      </c>
      <c r="R234" s="34" t="str">
        <f t="shared" si="107"/>
        <v/>
      </c>
      <c r="S234" s="8"/>
      <c r="T234" s="22" t="str">
        <f t="shared" si="99"/>
        <v/>
      </c>
      <c r="U234" s="22" t="str">
        <f t="shared" si="100"/>
        <v/>
      </c>
      <c r="V234" s="22" t="str">
        <f t="shared" si="108"/>
        <v/>
      </c>
      <c r="W234" s="22" t="str">
        <f t="shared" si="101"/>
        <v/>
      </c>
      <c r="X234" s="22" t="str">
        <f t="shared" si="109"/>
        <v/>
      </c>
      <c r="Y234" s="22" t="str">
        <f t="shared" si="110"/>
        <v/>
      </c>
      <c r="Z234" s="22" t="str">
        <f t="shared" si="111"/>
        <v/>
      </c>
      <c r="AA234" s="29"/>
    </row>
    <row r="235" spans="1:27" ht="18" customHeight="1" x14ac:dyDescent="0.35">
      <c r="A235" s="69">
        <f>'Energy - Master'!A234</f>
        <v>46254</v>
      </c>
      <c r="B235" s="24" t="str">
        <f t="shared" si="93"/>
        <v>Aug-2026</v>
      </c>
      <c r="C235" s="34" t="str">
        <f t="shared" si="102"/>
        <v/>
      </c>
      <c r="D235" s="8"/>
      <c r="E235" s="22" t="str">
        <f t="shared" si="94"/>
        <v/>
      </c>
      <c r="F235" s="34" t="str">
        <f t="shared" si="103"/>
        <v/>
      </c>
      <c r="G235" s="8"/>
      <c r="H235" s="22" t="str">
        <f t="shared" si="95"/>
        <v/>
      </c>
      <c r="I235" s="34" t="str">
        <f t="shared" si="104"/>
        <v/>
      </c>
      <c r="J235" s="8"/>
      <c r="K235" s="22" t="str">
        <f t="shared" si="96"/>
        <v/>
      </c>
      <c r="L235" s="34" t="str">
        <f t="shared" si="105"/>
        <v/>
      </c>
      <c r="M235" s="8"/>
      <c r="N235" s="22" t="str">
        <f t="shared" si="97"/>
        <v/>
      </c>
      <c r="O235" s="34" t="str">
        <f t="shared" si="106"/>
        <v/>
      </c>
      <c r="P235" s="8"/>
      <c r="Q235" s="22" t="str">
        <f t="shared" si="98"/>
        <v/>
      </c>
      <c r="R235" s="34" t="str">
        <f t="shared" si="107"/>
        <v/>
      </c>
      <c r="S235" s="8"/>
      <c r="T235" s="22" t="str">
        <f t="shared" si="99"/>
        <v/>
      </c>
      <c r="U235" s="22" t="str">
        <f t="shared" si="100"/>
        <v/>
      </c>
      <c r="V235" s="22" t="str">
        <f t="shared" si="108"/>
        <v/>
      </c>
      <c r="W235" s="22" t="str">
        <f t="shared" si="101"/>
        <v/>
      </c>
      <c r="X235" s="22" t="str">
        <f t="shared" si="109"/>
        <v/>
      </c>
      <c r="Y235" s="22" t="str">
        <f t="shared" si="110"/>
        <v/>
      </c>
      <c r="Z235" s="22" t="str">
        <f t="shared" si="111"/>
        <v/>
      </c>
      <c r="AA235" s="29"/>
    </row>
    <row r="236" spans="1:27" ht="18" customHeight="1" x14ac:dyDescent="0.35">
      <c r="A236" s="69">
        <f>'Energy - Master'!A235</f>
        <v>46255</v>
      </c>
      <c r="B236" s="24" t="str">
        <f t="shared" si="93"/>
        <v>Aug-2026</v>
      </c>
      <c r="C236" s="34" t="str">
        <f t="shared" si="102"/>
        <v/>
      </c>
      <c r="D236" s="8"/>
      <c r="E236" s="22" t="str">
        <f t="shared" si="94"/>
        <v/>
      </c>
      <c r="F236" s="34" t="str">
        <f t="shared" si="103"/>
        <v/>
      </c>
      <c r="G236" s="8"/>
      <c r="H236" s="22" t="str">
        <f t="shared" si="95"/>
        <v/>
      </c>
      <c r="I236" s="34" t="str">
        <f t="shared" si="104"/>
        <v/>
      </c>
      <c r="J236" s="8"/>
      <c r="K236" s="22" t="str">
        <f t="shared" si="96"/>
        <v/>
      </c>
      <c r="L236" s="34" t="str">
        <f t="shared" si="105"/>
        <v/>
      </c>
      <c r="M236" s="8"/>
      <c r="N236" s="22" t="str">
        <f t="shared" si="97"/>
        <v/>
      </c>
      <c r="O236" s="34" t="str">
        <f t="shared" si="106"/>
        <v/>
      </c>
      <c r="P236" s="8"/>
      <c r="Q236" s="22" t="str">
        <f t="shared" si="98"/>
        <v/>
      </c>
      <c r="R236" s="34" t="str">
        <f t="shared" si="107"/>
        <v/>
      </c>
      <c r="S236" s="8"/>
      <c r="T236" s="22" t="str">
        <f t="shared" si="99"/>
        <v/>
      </c>
      <c r="U236" s="22" t="str">
        <f t="shared" si="100"/>
        <v/>
      </c>
      <c r="V236" s="22" t="str">
        <f t="shared" si="108"/>
        <v/>
      </c>
      <c r="W236" s="22" t="str">
        <f t="shared" si="101"/>
        <v/>
      </c>
      <c r="X236" s="22" t="str">
        <f t="shared" si="109"/>
        <v/>
      </c>
      <c r="Y236" s="22" t="str">
        <f t="shared" si="110"/>
        <v/>
      </c>
      <c r="Z236" s="22" t="str">
        <f t="shared" si="111"/>
        <v/>
      </c>
      <c r="AA236" s="29"/>
    </row>
    <row r="237" spans="1:27" ht="18" customHeight="1" x14ac:dyDescent="0.35">
      <c r="A237" s="69">
        <f>'Energy - Master'!A236</f>
        <v>46256</v>
      </c>
      <c r="B237" s="24" t="str">
        <f t="shared" si="93"/>
        <v>Aug-2026</v>
      </c>
      <c r="C237" s="34" t="str">
        <f t="shared" si="102"/>
        <v/>
      </c>
      <c r="D237" s="8"/>
      <c r="E237" s="22" t="str">
        <f t="shared" si="94"/>
        <v/>
      </c>
      <c r="F237" s="34" t="str">
        <f t="shared" si="103"/>
        <v/>
      </c>
      <c r="G237" s="8"/>
      <c r="H237" s="22" t="str">
        <f t="shared" si="95"/>
        <v/>
      </c>
      <c r="I237" s="34" t="str">
        <f t="shared" si="104"/>
        <v/>
      </c>
      <c r="J237" s="8"/>
      <c r="K237" s="22" t="str">
        <f t="shared" si="96"/>
        <v/>
      </c>
      <c r="L237" s="34" t="str">
        <f t="shared" si="105"/>
        <v/>
      </c>
      <c r="M237" s="8"/>
      <c r="N237" s="22" t="str">
        <f t="shared" si="97"/>
        <v/>
      </c>
      <c r="O237" s="34" t="str">
        <f t="shared" si="106"/>
        <v/>
      </c>
      <c r="P237" s="8"/>
      <c r="Q237" s="22" t="str">
        <f t="shared" si="98"/>
        <v/>
      </c>
      <c r="R237" s="34" t="str">
        <f t="shared" si="107"/>
        <v/>
      </c>
      <c r="S237" s="8"/>
      <c r="T237" s="22" t="str">
        <f t="shared" si="99"/>
        <v/>
      </c>
      <c r="U237" s="22" t="str">
        <f t="shared" si="100"/>
        <v/>
      </c>
      <c r="V237" s="22" t="str">
        <f t="shared" si="108"/>
        <v/>
      </c>
      <c r="W237" s="22" t="str">
        <f t="shared" si="101"/>
        <v/>
      </c>
      <c r="X237" s="22" t="str">
        <f t="shared" si="109"/>
        <v/>
      </c>
      <c r="Y237" s="22" t="str">
        <f t="shared" si="110"/>
        <v/>
      </c>
      <c r="Z237" s="22" t="str">
        <f t="shared" si="111"/>
        <v/>
      </c>
      <c r="AA237" s="29"/>
    </row>
    <row r="238" spans="1:27" ht="18" customHeight="1" x14ac:dyDescent="0.35">
      <c r="A238" s="69">
        <f>'Energy - Master'!A237</f>
        <v>46257</v>
      </c>
      <c r="B238" s="24" t="str">
        <f t="shared" si="93"/>
        <v>Aug-2026</v>
      </c>
      <c r="C238" s="34" t="str">
        <f t="shared" si="102"/>
        <v/>
      </c>
      <c r="D238" s="8"/>
      <c r="E238" s="22" t="str">
        <f t="shared" si="94"/>
        <v/>
      </c>
      <c r="F238" s="34" t="str">
        <f t="shared" si="103"/>
        <v/>
      </c>
      <c r="G238" s="8"/>
      <c r="H238" s="22" t="str">
        <f t="shared" si="95"/>
        <v/>
      </c>
      <c r="I238" s="34" t="str">
        <f t="shared" si="104"/>
        <v/>
      </c>
      <c r="J238" s="8"/>
      <c r="K238" s="22" t="str">
        <f t="shared" si="96"/>
        <v/>
      </c>
      <c r="L238" s="34" t="str">
        <f t="shared" si="105"/>
        <v/>
      </c>
      <c r="M238" s="8"/>
      <c r="N238" s="22" t="str">
        <f t="shared" si="97"/>
        <v/>
      </c>
      <c r="O238" s="34" t="str">
        <f t="shared" si="106"/>
        <v/>
      </c>
      <c r="P238" s="8"/>
      <c r="Q238" s="22" t="str">
        <f t="shared" si="98"/>
        <v/>
      </c>
      <c r="R238" s="34" t="str">
        <f t="shared" si="107"/>
        <v/>
      </c>
      <c r="S238" s="8"/>
      <c r="T238" s="22" t="str">
        <f t="shared" si="99"/>
        <v/>
      </c>
      <c r="U238" s="22" t="str">
        <f t="shared" si="100"/>
        <v/>
      </c>
      <c r="V238" s="22" t="str">
        <f t="shared" si="108"/>
        <v/>
      </c>
      <c r="W238" s="22" t="str">
        <f t="shared" si="101"/>
        <v/>
      </c>
      <c r="X238" s="22" t="str">
        <f t="shared" si="109"/>
        <v/>
      </c>
      <c r="Y238" s="22" t="str">
        <f t="shared" si="110"/>
        <v/>
      </c>
      <c r="Z238" s="22" t="str">
        <f t="shared" si="111"/>
        <v/>
      </c>
      <c r="AA238" s="29"/>
    </row>
    <row r="239" spans="1:27" ht="18" customHeight="1" x14ac:dyDescent="0.35">
      <c r="A239" s="69">
        <f>'Energy - Master'!A238</f>
        <v>46258</v>
      </c>
      <c r="B239" s="24" t="str">
        <f t="shared" si="93"/>
        <v>Aug-2026</v>
      </c>
      <c r="C239" s="34" t="str">
        <f t="shared" si="102"/>
        <v/>
      </c>
      <c r="D239" s="8"/>
      <c r="E239" s="22" t="str">
        <f t="shared" si="94"/>
        <v/>
      </c>
      <c r="F239" s="34" t="str">
        <f t="shared" si="103"/>
        <v/>
      </c>
      <c r="G239" s="8"/>
      <c r="H239" s="22" t="str">
        <f t="shared" si="95"/>
        <v/>
      </c>
      <c r="I239" s="34" t="str">
        <f t="shared" si="104"/>
        <v/>
      </c>
      <c r="J239" s="8"/>
      <c r="K239" s="22" t="str">
        <f t="shared" si="96"/>
        <v/>
      </c>
      <c r="L239" s="34" t="str">
        <f t="shared" si="105"/>
        <v/>
      </c>
      <c r="M239" s="8"/>
      <c r="N239" s="22" t="str">
        <f t="shared" si="97"/>
        <v/>
      </c>
      <c r="O239" s="34" t="str">
        <f t="shared" si="106"/>
        <v/>
      </c>
      <c r="P239" s="8"/>
      <c r="Q239" s="22" t="str">
        <f t="shared" si="98"/>
        <v/>
      </c>
      <c r="R239" s="34" t="str">
        <f t="shared" si="107"/>
        <v/>
      </c>
      <c r="S239" s="8"/>
      <c r="T239" s="22" t="str">
        <f t="shared" si="99"/>
        <v/>
      </c>
      <c r="U239" s="22" t="str">
        <f t="shared" si="100"/>
        <v/>
      </c>
      <c r="V239" s="22" t="str">
        <f t="shared" si="108"/>
        <v/>
      </c>
      <c r="W239" s="22" t="str">
        <f t="shared" si="101"/>
        <v/>
      </c>
      <c r="X239" s="22" t="str">
        <f t="shared" si="109"/>
        <v/>
      </c>
      <c r="Y239" s="22" t="str">
        <f t="shared" si="110"/>
        <v/>
      </c>
      <c r="Z239" s="22" t="str">
        <f t="shared" si="111"/>
        <v/>
      </c>
      <c r="AA239" s="29"/>
    </row>
    <row r="240" spans="1:27" ht="18" customHeight="1" x14ac:dyDescent="0.35">
      <c r="A240" s="69">
        <f>'Energy - Master'!A239</f>
        <v>46259</v>
      </c>
      <c r="B240" s="24" t="str">
        <f t="shared" si="93"/>
        <v>Aug-2026</v>
      </c>
      <c r="C240" s="34" t="str">
        <f t="shared" si="102"/>
        <v/>
      </c>
      <c r="D240" s="8"/>
      <c r="E240" s="22" t="str">
        <f t="shared" si="94"/>
        <v/>
      </c>
      <c r="F240" s="34" t="str">
        <f t="shared" si="103"/>
        <v/>
      </c>
      <c r="G240" s="8"/>
      <c r="H240" s="22" t="str">
        <f t="shared" si="95"/>
        <v/>
      </c>
      <c r="I240" s="34" t="str">
        <f t="shared" si="104"/>
        <v/>
      </c>
      <c r="J240" s="8"/>
      <c r="K240" s="22" t="str">
        <f t="shared" si="96"/>
        <v/>
      </c>
      <c r="L240" s="34" t="str">
        <f t="shared" si="105"/>
        <v/>
      </c>
      <c r="M240" s="8"/>
      <c r="N240" s="22" t="str">
        <f t="shared" si="97"/>
        <v/>
      </c>
      <c r="O240" s="34" t="str">
        <f t="shared" si="106"/>
        <v/>
      </c>
      <c r="P240" s="8"/>
      <c r="Q240" s="22" t="str">
        <f t="shared" si="98"/>
        <v/>
      </c>
      <c r="R240" s="34" t="str">
        <f t="shared" si="107"/>
        <v/>
      </c>
      <c r="S240" s="8"/>
      <c r="T240" s="22" t="str">
        <f t="shared" si="99"/>
        <v/>
      </c>
      <c r="U240" s="22" t="str">
        <f t="shared" si="100"/>
        <v/>
      </c>
      <c r="V240" s="22" t="str">
        <f t="shared" si="108"/>
        <v/>
      </c>
      <c r="W240" s="22" t="str">
        <f t="shared" si="101"/>
        <v/>
      </c>
      <c r="X240" s="22" t="str">
        <f t="shared" si="109"/>
        <v/>
      </c>
      <c r="Y240" s="22" t="str">
        <f t="shared" si="110"/>
        <v/>
      </c>
      <c r="Z240" s="22" t="str">
        <f t="shared" si="111"/>
        <v/>
      </c>
      <c r="AA240" s="29"/>
    </row>
    <row r="241" spans="1:27" ht="18" customHeight="1" x14ac:dyDescent="0.35">
      <c r="A241" s="69">
        <f>'Energy - Master'!A240</f>
        <v>46260</v>
      </c>
      <c r="B241" s="24" t="str">
        <f t="shared" si="93"/>
        <v>Aug-2026</v>
      </c>
      <c r="C241" s="34" t="str">
        <f t="shared" si="102"/>
        <v/>
      </c>
      <c r="D241" s="8"/>
      <c r="E241" s="22" t="str">
        <f t="shared" si="94"/>
        <v/>
      </c>
      <c r="F241" s="34" t="str">
        <f t="shared" si="103"/>
        <v/>
      </c>
      <c r="G241" s="8"/>
      <c r="H241" s="22" t="str">
        <f t="shared" si="95"/>
        <v/>
      </c>
      <c r="I241" s="34" t="str">
        <f t="shared" si="104"/>
        <v/>
      </c>
      <c r="J241" s="8"/>
      <c r="K241" s="22" t="str">
        <f t="shared" si="96"/>
        <v/>
      </c>
      <c r="L241" s="34" t="str">
        <f t="shared" si="105"/>
        <v/>
      </c>
      <c r="M241" s="8"/>
      <c r="N241" s="22" t="str">
        <f t="shared" si="97"/>
        <v/>
      </c>
      <c r="O241" s="34" t="str">
        <f t="shared" si="106"/>
        <v/>
      </c>
      <c r="P241" s="8"/>
      <c r="Q241" s="22" t="str">
        <f t="shared" si="98"/>
        <v/>
      </c>
      <c r="R241" s="34" t="str">
        <f t="shared" si="107"/>
        <v/>
      </c>
      <c r="S241" s="8"/>
      <c r="T241" s="22" t="str">
        <f t="shared" si="99"/>
        <v/>
      </c>
      <c r="U241" s="22" t="str">
        <f t="shared" si="100"/>
        <v/>
      </c>
      <c r="V241" s="22" t="str">
        <f t="shared" si="108"/>
        <v/>
      </c>
      <c r="W241" s="22" t="str">
        <f t="shared" si="101"/>
        <v/>
      </c>
      <c r="X241" s="22" t="str">
        <f t="shared" si="109"/>
        <v/>
      </c>
      <c r="Y241" s="22" t="str">
        <f t="shared" si="110"/>
        <v/>
      </c>
      <c r="Z241" s="22" t="str">
        <f t="shared" si="111"/>
        <v/>
      </c>
      <c r="AA241" s="29"/>
    </row>
    <row r="242" spans="1:27" ht="18" customHeight="1" x14ac:dyDescent="0.35">
      <c r="A242" s="69">
        <f>'Energy - Master'!A241</f>
        <v>46261</v>
      </c>
      <c r="B242" s="24" t="str">
        <f t="shared" si="93"/>
        <v>Aug-2026</v>
      </c>
      <c r="C242" s="34" t="str">
        <f t="shared" si="102"/>
        <v/>
      </c>
      <c r="D242" s="8"/>
      <c r="E242" s="22" t="str">
        <f t="shared" si="94"/>
        <v/>
      </c>
      <c r="F242" s="34" t="str">
        <f t="shared" si="103"/>
        <v/>
      </c>
      <c r="G242" s="8"/>
      <c r="H242" s="22" t="str">
        <f t="shared" si="95"/>
        <v/>
      </c>
      <c r="I242" s="34" t="str">
        <f t="shared" si="104"/>
        <v/>
      </c>
      <c r="J242" s="8"/>
      <c r="K242" s="22" t="str">
        <f t="shared" si="96"/>
        <v/>
      </c>
      <c r="L242" s="34" t="str">
        <f t="shared" si="105"/>
        <v/>
      </c>
      <c r="M242" s="8"/>
      <c r="N242" s="22" t="str">
        <f t="shared" si="97"/>
        <v/>
      </c>
      <c r="O242" s="34" t="str">
        <f t="shared" si="106"/>
        <v/>
      </c>
      <c r="P242" s="8"/>
      <c r="Q242" s="22" t="str">
        <f t="shared" si="98"/>
        <v/>
      </c>
      <c r="R242" s="34" t="str">
        <f t="shared" si="107"/>
        <v/>
      </c>
      <c r="S242" s="8"/>
      <c r="T242" s="22" t="str">
        <f t="shared" si="99"/>
        <v/>
      </c>
      <c r="U242" s="22" t="str">
        <f t="shared" si="100"/>
        <v/>
      </c>
      <c r="V242" s="22" t="str">
        <f t="shared" si="108"/>
        <v/>
      </c>
      <c r="W242" s="22" t="str">
        <f t="shared" si="101"/>
        <v/>
      </c>
      <c r="X242" s="22" t="str">
        <f t="shared" si="109"/>
        <v/>
      </c>
      <c r="Y242" s="22" t="str">
        <f t="shared" si="110"/>
        <v/>
      </c>
      <c r="Z242" s="22" t="str">
        <f t="shared" si="111"/>
        <v/>
      </c>
      <c r="AA242" s="29"/>
    </row>
    <row r="243" spans="1:27" ht="18" customHeight="1" x14ac:dyDescent="0.35">
      <c r="A243" s="69">
        <f>'Energy - Master'!A242</f>
        <v>46262</v>
      </c>
      <c r="B243" s="24" t="str">
        <f t="shared" si="93"/>
        <v>Aug-2026</v>
      </c>
      <c r="C243" s="34" t="str">
        <f t="shared" si="102"/>
        <v/>
      </c>
      <c r="D243" s="8"/>
      <c r="E243" s="22" t="str">
        <f t="shared" si="94"/>
        <v/>
      </c>
      <c r="F243" s="34" t="str">
        <f t="shared" si="103"/>
        <v/>
      </c>
      <c r="G243" s="8"/>
      <c r="H243" s="22" t="str">
        <f t="shared" si="95"/>
        <v/>
      </c>
      <c r="I243" s="34" t="str">
        <f t="shared" si="104"/>
        <v/>
      </c>
      <c r="J243" s="8"/>
      <c r="K243" s="22" t="str">
        <f t="shared" si="96"/>
        <v/>
      </c>
      <c r="L243" s="34" t="str">
        <f t="shared" si="105"/>
        <v/>
      </c>
      <c r="M243" s="8"/>
      <c r="N243" s="22" t="str">
        <f t="shared" si="97"/>
        <v/>
      </c>
      <c r="O243" s="34" t="str">
        <f t="shared" si="106"/>
        <v/>
      </c>
      <c r="P243" s="8"/>
      <c r="Q243" s="22" t="str">
        <f t="shared" si="98"/>
        <v/>
      </c>
      <c r="R243" s="34" t="str">
        <f t="shared" si="107"/>
        <v/>
      </c>
      <c r="S243" s="8"/>
      <c r="T243" s="22" t="str">
        <f t="shared" si="99"/>
        <v/>
      </c>
      <c r="U243" s="22" t="str">
        <f t="shared" si="100"/>
        <v/>
      </c>
      <c r="V243" s="22" t="str">
        <f t="shared" si="108"/>
        <v/>
      </c>
      <c r="W243" s="22" t="str">
        <f t="shared" si="101"/>
        <v/>
      </c>
      <c r="X243" s="22" t="str">
        <f t="shared" si="109"/>
        <v/>
      </c>
      <c r="Y243" s="22" t="str">
        <f t="shared" si="110"/>
        <v/>
      </c>
      <c r="Z243" s="22" t="str">
        <f t="shared" si="111"/>
        <v/>
      </c>
      <c r="AA243" s="29"/>
    </row>
    <row r="244" spans="1:27" ht="18" customHeight="1" x14ac:dyDescent="0.35">
      <c r="A244" s="69">
        <f>'Energy - Master'!A243</f>
        <v>46263</v>
      </c>
      <c r="B244" s="24" t="str">
        <f t="shared" si="93"/>
        <v>Aug-2026</v>
      </c>
      <c r="C244" s="34" t="str">
        <f t="shared" si="102"/>
        <v/>
      </c>
      <c r="D244" s="8"/>
      <c r="E244" s="22" t="str">
        <f t="shared" si="94"/>
        <v/>
      </c>
      <c r="F244" s="34" t="str">
        <f t="shared" si="103"/>
        <v/>
      </c>
      <c r="G244" s="8"/>
      <c r="H244" s="22" t="str">
        <f t="shared" si="95"/>
        <v/>
      </c>
      <c r="I244" s="34" t="str">
        <f t="shared" si="104"/>
        <v/>
      </c>
      <c r="J244" s="8"/>
      <c r="K244" s="22" t="str">
        <f t="shared" si="96"/>
        <v/>
      </c>
      <c r="L244" s="34" t="str">
        <f t="shared" si="105"/>
        <v/>
      </c>
      <c r="M244" s="8"/>
      <c r="N244" s="22" t="str">
        <f t="shared" si="97"/>
        <v/>
      </c>
      <c r="O244" s="34" t="str">
        <f t="shared" si="106"/>
        <v/>
      </c>
      <c r="P244" s="8"/>
      <c r="Q244" s="22" t="str">
        <f t="shared" si="98"/>
        <v/>
      </c>
      <c r="R244" s="34" t="str">
        <f t="shared" si="107"/>
        <v/>
      </c>
      <c r="S244" s="8"/>
      <c r="T244" s="22" t="str">
        <f t="shared" si="99"/>
        <v/>
      </c>
      <c r="U244" s="22" t="str">
        <f t="shared" si="100"/>
        <v/>
      </c>
      <c r="V244" s="22" t="str">
        <f t="shared" si="108"/>
        <v/>
      </c>
      <c r="W244" s="22" t="str">
        <f t="shared" si="101"/>
        <v/>
      </c>
      <c r="X244" s="22" t="str">
        <f t="shared" si="109"/>
        <v/>
      </c>
      <c r="Y244" s="22" t="str">
        <f t="shared" si="110"/>
        <v/>
      </c>
      <c r="Z244" s="22" t="str">
        <f t="shared" si="111"/>
        <v/>
      </c>
      <c r="AA244" s="29"/>
    </row>
    <row r="245" spans="1:27" ht="18" customHeight="1" x14ac:dyDescent="0.35">
      <c r="A245" s="69">
        <f>'Energy - Master'!A244</f>
        <v>46264</v>
      </c>
      <c r="B245" s="24" t="str">
        <f t="shared" si="93"/>
        <v>Aug-2026</v>
      </c>
      <c r="C245" s="34" t="str">
        <f t="shared" si="102"/>
        <v/>
      </c>
      <c r="D245" s="8"/>
      <c r="E245" s="22" t="str">
        <f t="shared" si="94"/>
        <v/>
      </c>
      <c r="F245" s="34" t="str">
        <f t="shared" si="103"/>
        <v/>
      </c>
      <c r="G245" s="8"/>
      <c r="H245" s="22" t="str">
        <f t="shared" si="95"/>
        <v/>
      </c>
      <c r="I245" s="34" t="str">
        <f t="shared" si="104"/>
        <v/>
      </c>
      <c r="J245" s="8"/>
      <c r="K245" s="22" t="str">
        <f t="shared" si="96"/>
        <v/>
      </c>
      <c r="L245" s="34" t="str">
        <f t="shared" si="105"/>
        <v/>
      </c>
      <c r="M245" s="8"/>
      <c r="N245" s="22" t="str">
        <f t="shared" si="97"/>
        <v/>
      </c>
      <c r="O245" s="34" t="str">
        <f t="shared" si="106"/>
        <v/>
      </c>
      <c r="P245" s="8"/>
      <c r="Q245" s="22" t="str">
        <f t="shared" si="98"/>
        <v/>
      </c>
      <c r="R245" s="34" t="str">
        <f t="shared" si="107"/>
        <v/>
      </c>
      <c r="S245" s="8"/>
      <c r="T245" s="22" t="str">
        <f t="shared" si="99"/>
        <v/>
      </c>
      <c r="U245" s="22" t="str">
        <f t="shared" si="100"/>
        <v/>
      </c>
      <c r="V245" s="22" t="str">
        <f t="shared" si="108"/>
        <v/>
      </c>
      <c r="W245" s="22" t="str">
        <f t="shared" si="101"/>
        <v/>
      </c>
      <c r="X245" s="22" t="str">
        <f t="shared" si="109"/>
        <v/>
      </c>
      <c r="Y245" s="22" t="str">
        <f t="shared" si="110"/>
        <v/>
      </c>
      <c r="Z245" s="22" t="str">
        <f t="shared" si="111"/>
        <v/>
      </c>
      <c r="AA245" s="29"/>
    </row>
    <row r="246" spans="1:27" ht="18" customHeight="1" x14ac:dyDescent="0.35">
      <c r="A246" s="69">
        <f>'Energy - Master'!A245</f>
        <v>46265</v>
      </c>
      <c r="B246" s="24" t="str">
        <f t="shared" si="93"/>
        <v>Aug-2026</v>
      </c>
      <c r="C246" s="34" t="str">
        <f t="shared" si="102"/>
        <v/>
      </c>
      <c r="D246" s="8"/>
      <c r="E246" s="22" t="str">
        <f t="shared" si="94"/>
        <v/>
      </c>
      <c r="F246" s="34" t="str">
        <f t="shared" si="103"/>
        <v/>
      </c>
      <c r="G246" s="8"/>
      <c r="H246" s="22" t="str">
        <f t="shared" si="95"/>
        <v/>
      </c>
      <c r="I246" s="34" t="str">
        <f t="shared" si="104"/>
        <v/>
      </c>
      <c r="J246" s="8"/>
      <c r="K246" s="22" t="str">
        <f t="shared" si="96"/>
        <v/>
      </c>
      <c r="L246" s="34" t="str">
        <f t="shared" si="105"/>
        <v/>
      </c>
      <c r="M246" s="8"/>
      <c r="N246" s="22" t="str">
        <f t="shared" si="97"/>
        <v/>
      </c>
      <c r="O246" s="34" t="str">
        <f t="shared" si="106"/>
        <v/>
      </c>
      <c r="P246" s="8"/>
      <c r="Q246" s="22" t="str">
        <f t="shared" si="98"/>
        <v/>
      </c>
      <c r="R246" s="34" t="str">
        <f t="shared" si="107"/>
        <v/>
      </c>
      <c r="S246" s="8"/>
      <c r="T246" s="22" t="str">
        <f t="shared" si="99"/>
        <v/>
      </c>
      <c r="U246" s="22" t="str">
        <f t="shared" si="100"/>
        <v/>
      </c>
      <c r="V246" s="22" t="str">
        <f t="shared" si="108"/>
        <v/>
      </c>
      <c r="W246" s="22" t="str">
        <f t="shared" si="101"/>
        <v/>
      </c>
      <c r="X246" s="22" t="str">
        <f t="shared" si="109"/>
        <v/>
      </c>
      <c r="Y246" s="22" t="str">
        <f t="shared" si="110"/>
        <v/>
      </c>
      <c r="Z246" s="22" t="str">
        <f t="shared" si="111"/>
        <v/>
      </c>
      <c r="AA246" s="29"/>
    </row>
    <row r="247" spans="1:27" ht="18" customHeight="1" x14ac:dyDescent="0.35">
      <c r="A247" s="69">
        <f>'Energy - Master'!A246</f>
        <v>46266</v>
      </c>
      <c r="B247" s="24" t="str">
        <f t="shared" si="93"/>
        <v>Sep-2026</v>
      </c>
      <c r="C247" s="34" t="str">
        <f t="shared" si="102"/>
        <v/>
      </c>
      <c r="D247" s="8"/>
      <c r="E247" s="22" t="str">
        <f t="shared" si="94"/>
        <v/>
      </c>
      <c r="F247" s="34" t="str">
        <f t="shared" si="103"/>
        <v/>
      </c>
      <c r="G247" s="8"/>
      <c r="H247" s="22" t="str">
        <f t="shared" si="95"/>
        <v/>
      </c>
      <c r="I247" s="34" t="str">
        <f t="shared" si="104"/>
        <v/>
      </c>
      <c r="J247" s="8"/>
      <c r="K247" s="22" t="str">
        <f t="shared" si="96"/>
        <v/>
      </c>
      <c r="L247" s="34" t="str">
        <f t="shared" si="105"/>
        <v/>
      </c>
      <c r="M247" s="8"/>
      <c r="N247" s="22" t="str">
        <f t="shared" si="97"/>
        <v/>
      </c>
      <c r="O247" s="34" t="str">
        <f t="shared" si="106"/>
        <v/>
      </c>
      <c r="P247" s="8"/>
      <c r="Q247" s="22" t="str">
        <f t="shared" si="98"/>
        <v/>
      </c>
      <c r="R247" s="34" t="str">
        <f t="shared" si="107"/>
        <v/>
      </c>
      <c r="S247" s="8"/>
      <c r="T247" s="22" t="str">
        <f t="shared" si="99"/>
        <v/>
      </c>
      <c r="U247" s="22" t="str">
        <f t="shared" si="100"/>
        <v/>
      </c>
      <c r="V247" s="22" t="str">
        <f t="shared" si="108"/>
        <v/>
      </c>
      <c r="W247" s="22" t="str">
        <f t="shared" si="101"/>
        <v/>
      </c>
      <c r="X247" s="22" t="str">
        <f t="shared" si="109"/>
        <v/>
      </c>
      <c r="Y247" s="22" t="str">
        <f t="shared" si="110"/>
        <v/>
      </c>
      <c r="Z247" s="22" t="str">
        <f t="shared" si="111"/>
        <v/>
      </c>
      <c r="AA247" s="29"/>
    </row>
    <row r="248" spans="1:27" ht="18" customHeight="1" x14ac:dyDescent="0.35">
      <c r="A248" s="69">
        <f>'Energy - Master'!A247</f>
        <v>46267</v>
      </c>
      <c r="B248" s="24" t="str">
        <f t="shared" si="93"/>
        <v>Sep-2026</v>
      </c>
      <c r="C248" s="34" t="str">
        <f t="shared" si="102"/>
        <v/>
      </c>
      <c r="D248" s="8"/>
      <c r="E248" s="22" t="str">
        <f t="shared" si="94"/>
        <v/>
      </c>
      <c r="F248" s="34" t="str">
        <f t="shared" si="103"/>
        <v/>
      </c>
      <c r="G248" s="8"/>
      <c r="H248" s="22" t="str">
        <f t="shared" si="95"/>
        <v/>
      </c>
      <c r="I248" s="34" t="str">
        <f t="shared" si="104"/>
        <v/>
      </c>
      <c r="J248" s="8"/>
      <c r="K248" s="22" t="str">
        <f t="shared" si="96"/>
        <v/>
      </c>
      <c r="L248" s="34" t="str">
        <f t="shared" si="105"/>
        <v/>
      </c>
      <c r="M248" s="8"/>
      <c r="N248" s="22" t="str">
        <f t="shared" si="97"/>
        <v/>
      </c>
      <c r="O248" s="34" t="str">
        <f t="shared" si="106"/>
        <v/>
      </c>
      <c r="P248" s="8"/>
      <c r="Q248" s="22" t="str">
        <f t="shared" si="98"/>
        <v/>
      </c>
      <c r="R248" s="34" t="str">
        <f t="shared" si="107"/>
        <v/>
      </c>
      <c r="S248" s="8"/>
      <c r="T248" s="22" t="str">
        <f t="shared" si="99"/>
        <v/>
      </c>
      <c r="U248" s="22" t="str">
        <f t="shared" si="100"/>
        <v/>
      </c>
      <c r="V248" s="22" t="str">
        <f t="shared" si="108"/>
        <v/>
      </c>
      <c r="W248" s="22" t="str">
        <f t="shared" si="101"/>
        <v/>
      </c>
      <c r="X248" s="22" t="str">
        <f t="shared" si="109"/>
        <v/>
      </c>
      <c r="Y248" s="22" t="str">
        <f t="shared" si="110"/>
        <v/>
      </c>
      <c r="Z248" s="22" t="str">
        <f t="shared" si="111"/>
        <v/>
      </c>
      <c r="AA248" s="29"/>
    </row>
    <row r="249" spans="1:27" ht="18" customHeight="1" x14ac:dyDescent="0.35">
      <c r="A249" s="69">
        <f>'Energy - Master'!A248</f>
        <v>46268</v>
      </c>
      <c r="B249" s="24" t="str">
        <f t="shared" si="93"/>
        <v>Sep-2026</v>
      </c>
      <c r="C249" s="34" t="str">
        <f t="shared" si="102"/>
        <v/>
      </c>
      <c r="D249" s="8"/>
      <c r="E249" s="22" t="str">
        <f t="shared" si="94"/>
        <v/>
      </c>
      <c r="F249" s="34" t="str">
        <f t="shared" si="103"/>
        <v/>
      </c>
      <c r="G249" s="8"/>
      <c r="H249" s="22" t="str">
        <f t="shared" si="95"/>
        <v/>
      </c>
      <c r="I249" s="34" t="str">
        <f t="shared" si="104"/>
        <v/>
      </c>
      <c r="J249" s="8"/>
      <c r="K249" s="22" t="str">
        <f t="shared" si="96"/>
        <v/>
      </c>
      <c r="L249" s="34" t="str">
        <f t="shared" si="105"/>
        <v/>
      </c>
      <c r="M249" s="8"/>
      <c r="N249" s="22" t="str">
        <f t="shared" si="97"/>
        <v/>
      </c>
      <c r="O249" s="34" t="str">
        <f t="shared" si="106"/>
        <v/>
      </c>
      <c r="P249" s="8"/>
      <c r="Q249" s="22" t="str">
        <f t="shared" si="98"/>
        <v/>
      </c>
      <c r="R249" s="34" t="str">
        <f t="shared" si="107"/>
        <v/>
      </c>
      <c r="S249" s="8"/>
      <c r="T249" s="22" t="str">
        <f t="shared" si="99"/>
        <v/>
      </c>
      <c r="U249" s="22" t="str">
        <f t="shared" si="100"/>
        <v/>
      </c>
      <c r="V249" s="22" t="str">
        <f t="shared" si="108"/>
        <v/>
      </c>
      <c r="W249" s="22" t="str">
        <f t="shared" si="101"/>
        <v/>
      </c>
      <c r="X249" s="22" t="str">
        <f t="shared" si="109"/>
        <v/>
      </c>
      <c r="Y249" s="22" t="str">
        <f t="shared" si="110"/>
        <v/>
      </c>
      <c r="Z249" s="22" t="str">
        <f t="shared" si="111"/>
        <v/>
      </c>
      <c r="AA249" s="29"/>
    </row>
    <row r="250" spans="1:27" ht="18" customHeight="1" x14ac:dyDescent="0.35">
      <c r="A250" s="69">
        <f>'Energy - Master'!A249</f>
        <v>46269</v>
      </c>
      <c r="B250" s="24" t="str">
        <f t="shared" si="93"/>
        <v>Sep-2026</v>
      </c>
      <c r="C250" s="34" t="str">
        <f t="shared" si="102"/>
        <v/>
      </c>
      <c r="D250" s="8"/>
      <c r="E250" s="22" t="str">
        <f t="shared" si="94"/>
        <v/>
      </c>
      <c r="F250" s="34" t="str">
        <f t="shared" si="103"/>
        <v/>
      </c>
      <c r="G250" s="8"/>
      <c r="H250" s="22" t="str">
        <f t="shared" si="95"/>
        <v/>
      </c>
      <c r="I250" s="34" t="str">
        <f t="shared" si="104"/>
        <v/>
      </c>
      <c r="J250" s="8"/>
      <c r="K250" s="22" t="str">
        <f t="shared" si="96"/>
        <v/>
      </c>
      <c r="L250" s="34" t="str">
        <f t="shared" si="105"/>
        <v/>
      </c>
      <c r="M250" s="8"/>
      <c r="N250" s="22" t="str">
        <f t="shared" si="97"/>
        <v/>
      </c>
      <c r="O250" s="34" t="str">
        <f t="shared" si="106"/>
        <v/>
      </c>
      <c r="P250" s="8"/>
      <c r="Q250" s="22" t="str">
        <f t="shared" si="98"/>
        <v/>
      </c>
      <c r="R250" s="34" t="str">
        <f t="shared" si="107"/>
        <v/>
      </c>
      <c r="S250" s="8"/>
      <c r="T250" s="22" t="str">
        <f t="shared" si="99"/>
        <v/>
      </c>
      <c r="U250" s="22" t="str">
        <f t="shared" si="100"/>
        <v/>
      </c>
      <c r="V250" s="22" t="str">
        <f t="shared" si="108"/>
        <v/>
      </c>
      <c r="W250" s="22" t="str">
        <f t="shared" si="101"/>
        <v/>
      </c>
      <c r="X250" s="22" t="str">
        <f t="shared" si="109"/>
        <v/>
      </c>
      <c r="Y250" s="22" t="str">
        <f t="shared" si="110"/>
        <v/>
      </c>
      <c r="Z250" s="22" t="str">
        <f t="shared" si="111"/>
        <v/>
      </c>
      <c r="AA250" s="29"/>
    </row>
    <row r="251" spans="1:27" ht="18" customHeight="1" x14ac:dyDescent="0.35">
      <c r="A251" s="69">
        <f>'Energy - Master'!A250</f>
        <v>46270</v>
      </c>
      <c r="B251" s="24" t="str">
        <f t="shared" si="93"/>
        <v>Sep-2026</v>
      </c>
      <c r="C251" s="34" t="str">
        <f t="shared" si="102"/>
        <v/>
      </c>
      <c r="D251" s="8"/>
      <c r="E251" s="22" t="str">
        <f t="shared" si="94"/>
        <v/>
      </c>
      <c r="F251" s="34" t="str">
        <f t="shared" si="103"/>
        <v/>
      </c>
      <c r="G251" s="8"/>
      <c r="H251" s="22" t="str">
        <f t="shared" si="95"/>
        <v/>
      </c>
      <c r="I251" s="34" t="str">
        <f t="shared" si="104"/>
        <v/>
      </c>
      <c r="J251" s="8"/>
      <c r="K251" s="22" t="str">
        <f t="shared" si="96"/>
        <v/>
      </c>
      <c r="L251" s="34" t="str">
        <f t="shared" si="105"/>
        <v/>
      </c>
      <c r="M251" s="8"/>
      <c r="N251" s="22" t="str">
        <f t="shared" si="97"/>
        <v/>
      </c>
      <c r="O251" s="34" t="str">
        <f t="shared" si="106"/>
        <v/>
      </c>
      <c r="P251" s="8"/>
      <c r="Q251" s="22" t="str">
        <f t="shared" si="98"/>
        <v/>
      </c>
      <c r="R251" s="34" t="str">
        <f t="shared" si="107"/>
        <v/>
      </c>
      <c r="S251" s="8"/>
      <c r="T251" s="22" t="str">
        <f t="shared" si="99"/>
        <v/>
      </c>
      <c r="U251" s="22" t="str">
        <f t="shared" si="100"/>
        <v/>
      </c>
      <c r="V251" s="22" t="str">
        <f t="shared" si="108"/>
        <v/>
      </c>
      <c r="W251" s="22" t="str">
        <f t="shared" si="101"/>
        <v/>
      </c>
      <c r="X251" s="22" t="str">
        <f t="shared" si="109"/>
        <v/>
      </c>
      <c r="Y251" s="22" t="str">
        <f t="shared" si="110"/>
        <v/>
      </c>
      <c r="Z251" s="22" t="str">
        <f t="shared" si="111"/>
        <v/>
      </c>
      <c r="AA251" s="29"/>
    </row>
    <row r="252" spans="1:27" ht="18" customHeight="1" x14ac:dyDescent="0.35">
      <c r="A252" s="69">
        <f>'Energy - Master'!A251</f>
        <v>46271</v>
      </c>
      <c r="B252" s="24" t="str">
        <f t="shared" si="93"/>
        <v>Sep-2026</v>
      </c>
      <c r="C252" s="34" t="str">
        <f t="shared" si="102"/>
        <v/>
      </c>
      <c r="D252" s="8"/>
      <c r="E252" s="22" t="str">
        <f t="shared" si="94"/>
        <v/>
      </c>
      <c r="F252" s="34" t="str">
        <f t="shared" si="103"/>
        <v/>
      </c>
      <c r="G252" s="8"/>
      <c r="H252" s="22" t="str">
        <f t="shared" si="95"/>
        <v/>
      </c>
      <c r="I252" s="34" t="str">
        <f t="shared" si="104"/>
        <v/>
      </c>
      <c r="J252" s="8"/>
      <c r="K252" s="22" t="str">
        <f t="shared" si="96"/>
        <v/>
      </c>
      <c r="L252" s="34" t="str">
        <f t="shared" si="105"/>
        <v/>
      </c>
      <c r="M252" s="8"/>
      <c r="N252" s="22" t="str">
        <f t="shared" si="97"/>
        <v/>
      </c>
      <c r="O252" s="34" t="str">
        <f t="shared" si="106"/>
        <v/>
      </c>
      <c r="P252" s="8"/>
      <c r="Q252" s="22" t="str">
        <f t="shared" si="98"/>
        <v/>
      </c>
      <c r="R252" s="34" t="str">
        <f t="shared" si="107"/>
        <v/>
      </c>
      <c r="S252" s="8"/>
      <c r="T252" s="22" t="str">
        <f t="shared" si="99"/>
        <v/>
      </c>
      <c r="U252" s="22" t="str">
        <f t="shared" si="100"/>
        <v/>
      </c>
      <c r="V252" s="22" t="str">
        <f t="shared" si="108"/>
        <v/>
      </c>
      <c r="W252" s="22" t="str">
        <f t="shared" si="101"/>
        <v/>
      </c>
      <c r="X252" s="22" t="str">
        <f t="shared" si="109"/>
        <v/>
      </c>
      <c r="Y252" s="22" t="str">
        <f t="shared" si="110"/>
        <v/>
      </c>
      <c r="Z252" s="22" t="str">
        <f t="shared" si="111"/>
        <v/>
      </c>
      <c r="AA252" s="29"/>
    </row>
    <row r="253" spans="1:27" ht="18" customHeight="1" x14ac:dyDescent="0.35">
      <c r="A253" s="69">
        <f>'Energy - Master'!A252</f>
        <v>46272</v>
      </c>
      <c r="B253" s="24" t="str">
        <f t="shared" si="93"/>
        <v>Sep-2026</v>
      </c>
      <c r="C253" s="34" t="str">
        <f t="shared" si="102"/>
        <v/>
      </c>
      <c r="D253" s="8"/>
      <c r="E253" s="22" t="str">
        <f t="shared" si="94"/>
        <v/>
      </c>
      <c r="F253" s="34" t="str">
        <f t="shared" si="103"/>
        <v/>
      </c>
      <c r="G253" s="8"/>
      <c r="H253" s="22" t="str">
        <f t="shared" si="95"/>
        <v/>
      </c>
      <c r="I253" s="34" t="str">
        <f t="shared" si="104"/>
        <v/>
      </c>
      <c r="J253" s="8"/>
      <c r="K253" s="22" t="str">
        <f t="shared" si="96"/>
        <v/>
      </c>
      <c r="L253" s="34" t="str">
        <f t="shared" si="105"/>
        <v/>
      </c>
      <c r="M253" s="8"/>
      <c r="N253" s="22" t="str">
        <f t="shared" si="97"/>
        <v/>
      </c>
      <c r="O253" s="34" t="str">
        <f t="shared" si="106"/>
        <v/>
      </c>
      <c r="P253" s="8"/>
      <c r="Q253" s="22" t="str">
        <f t="shared" si="98"/>
        <v/>
      </c>
      <c r="R253" s="34" t="str">
        <f t="shared" si="107"/>
        <v/>
      </c>
      <c r="S253" s="8"/>
      <c r="T253" s="22" t="str">
        <f t="shared" si="99"/>
        <v/>
      </c>
      <c r="U253" s="22" t="str">
        <f t="shared" si="100"/>
        <v/>
      </c>
      <c r="V253" s="22" t="str">
        <f t="shared" si="108"/>
        <v/>
      </c>
      <c r="W253" s="22" t="str">
        <f t="shared" si="101"/>
        <v/>
      </c>
      <c r="X253" s="22" t="str">
        <f t="shared" si="109"/>
        <v/>
      </c>
      <c r="Y253" s="22" t="str">
        <f t="shared" si="110"/>
        <v/>
      </c>
      <c r="Z253" s="22" t="str">
        <f t="shared" si="111"/>
        <v/>
      </c>
      <c r="AA253" s="29"/>
    </row>
    <row r="254" spans="1:27" ht="18" customHeight="1" x14ac:dyDescent="0.35">
      <c r="A254" s="69">
        <f>'Energy - Master'!A253</f>
        <v>46273</v>
      </c>
      <c r="B254" s="24" t="str">
        <f t="shared" si="93"/>
        <v>Sep-2026</v>
      </c>
      <c r="C254" s="34" t="str">
        <f t="shared" si="102"/>
        <v/>
      </c>
      <c r="D254" s="8"/>
      <c r="E254" s="22" t="str">
        <f t="shared" si="94"/>
        <v/>
      </c>
      <c r="F254" s="34" t="str">
        <f t="shared" si="103"/>
        <v/>
      </c>
      <c r="G254" s="8"/>
      <c r="H254" s="22" t="str">
        <f t="shared" si="95"/>
        <v/>
      </c>
      <c r="I254" s="34" t="str">
        <f t="shared" si="104"/>
        <v/>
      </c>
      <c r="J254" s="8"/>
      <c r="K254" s="22" t="str">
        <f t="shared" si="96"/>
        <v/>
      </c>
      <c r="L254" s="34" t="str">
        <f t="shared" si="105"/>
        <v/>
      </c>
      <c r="M254" s="8"/>
      <c r="N254" s="22" t="str">
        <f t="shared" si="97"/>
        <v/>
      </c>
      <c r="O254" s="34" t="str">
        <f t="shared" si="106"/>
        <v/>
      </c>
      <c r="P254" s="8"/>
      <c r="Q254" s="22" t="str">
        <f t="shared" si="98"/>
        <v/>
      </c>
      <c r="R254" s="34" t="str">
        <f t="shared" si="107"/>
        <v/>
      </c>
      <c r="S254" s="8"/>
      <c r="T254" s="22" t="str">
        <f t="shared" si="99"/>
        <v/>
      </c>
      <c r="U254" s="22" t="str">
        <f t="shared" si="100"/>
        <v/>
      </c>
      <c r="V254" s="22" t="str">
        <f t="shared" si="108"/>
        <v/>
      </c>
      <c r="W254" s="22" t="str">
        <f t="shared" si="101"/>
        <v/>
      </c>
      <c r="X254" s="22" t="str">
        <f t="shared" si="109"/>
        <v/>
      </c>
      <c r="Y254" s="22" t="str">
        <f t="shared" si="110"/>
        <v/>
      </c>
      <c r="Z254" s="22" t="str">
        <f t="shared" si="111"/>
        <v/>
      </c>
      <c r="AA254" s="29"/>
    </row>
    <row r="255" spans="1:27" ht="18" customHeight="1" x14ac:dyDescent="0.35">
      <c r="A255" s="69">
        <f>'Energy - Master'!A254</f>
        <v>46274</v>
      </c>
      <c r="B255" s="24" t="str">
        <f t="shared" si="93"/>
        <v>Sep-2026</v>
      </c>
      <c r="C255" s="34" t="str">
        <f t="shared" si="102"/>
        <v/>
      </c>
      <c r="D255" s="8"/>
      <c r="E255" s="22" t="str">
        <f t="shared" si="94"/>
        <v/>
      </c>
      <c r="F255" s="34" t="str">
        <f t="shared" si="103"/>
        <v/>
      </c>
      <c r="G255" s="8"/>
      <c r="H255" s="22" t="str">
        <f t="shared" si="95"/>
        <v/>
      </c>
      <c r="I255" s="34" t="str">
        <f t="shared" si="104"/>
        <v/>
      </c>
      <c r="J255" s="8"/>
      <c r="K255" s="22" t="str">
        <f t="shared" si="96"/>
        <v/>
      </c>
      <c r="L255" s="34" t="str">
        <f t="shared" si="105"/>
        <v/>
      </c>
      <c r="M255" s="8"/>
      <c r="N255" s="22" t="str">
        <f t="shared" si="97"/>
        <v/>
      </c>
      <c r="O255" s="34" t="str">
        <f t="shared" si="106"/>
        <v/>
      </c>
      <c r="P255" s="8"/>
      <c r="Q255" s="22" t="str">
        <f t="shared" si="98"/>
        <v/>
      </c>
      <c r="R255" s="34" t="str">
        <f t="shared" si="107"/>
        <v/>
      </c>
      <c r="S255" s="8"/>
      <c r="T255" s="22" t="str">
        <f t="shared" si="99"/>
        <v/>
      </c>
      <c r="U255" s="22" t="str">
        <f t="shared" si="100"/>
        <v/>
      </c>
      <c r="V255" s="22" t="str">
        <f t="shared" si="108"/>
        <v/>
      </c>
      <c r="W255" s="22" t="str">
        <f t="shared" si="101"/>
        <v/>
      </c>
      <c r="X255" s="22" t="str">
        <f t="shared" si="109"/>
        <v/>
      </c>
      <c r="Y255" s="22" t="str">
        <f t="shared" si="110"/>
        <v/>
      </c>
      <c r="Z255" s="22" t="str">
        <f t="shared" si="111"/>
        <v/>
      </c>
      <c r="AA255" s="29"/>
    </row>
    <row r="256" spans="1:27" ht="18" customHeight="1" x14ac:dyDescent="0.35">
      <c r="A256" s="69">
        <f>'Energy - Master'!A255</f>
        <v>46275</v>
      </c>
      <c r="B256" s="24" t="str">
        <f t="shared" si="93"/>
        <v>Sep-2026</v>
      </c>
      <c r="C256" s="34" t="str">
        <f t="shared" si="102"/>
        <v/>
      </c>
      <c r="D256" s="8"/>
      <c r="E256" s="22" t="str">
        <f t="shared" si="94"/>
        <v/>
      </c>
      <c r="F256" s="34" t="str">
        <f t="shared" si="103"/>
        <v/>
      </c>
      <c r="G256" s="8"/>
      <c r="H256" s="22" t="str">
        <f t="shared" si="95"/>
        <v/>
      </c>
      <c r="I256" s="34" t="str">
        <f t="shared" si="104"/>
        <v/>
      </c>
      <c r="J256" s="8"/>
      <c r="K256" s="22" t="str">
        <f t="shared" si="96"/>
        <v/>
      </c>
      <c r="L256" s="34" t="str">
        <f t="shared" si="105"/>
        <v/>
      </c>
      <c r="M256" s="8"/>
      <c r="N256" s="22" t="str">
        <f t="shared" si="97"/>
        <v/>
      </c>
      <c r="O256" s="34" t="str">
        <f t="shared" si="106"/>
        <v/>
      </c>
      <c r="P256" s="8"/>
      <c r="Q256" s="22" t="str">
        <f t="shared" si="98"/>
        <v/>
      </c>
      <c r="R256" s="34" t="str">
        <f t="shared" si="107"/>
        <v/>
      </c>
      <c r="S256" s="8"/>
      <c r="T256" s="22" t="str">
        <f t="shared" si="99"/>
        <v/>
      </c>
      <c r="U256" s="22" t="str">
        <f t="shared" si="100"/>
        <v/>
      </c>
      <c r="V256" s="22" t="str">
        <f t="shared" si="108"/>
        <v/>
      </c>
      <c r="W256" s="22" t="str">
        <f t="shared" si="101"/>
        <v/>
      </c>
      <c r="X256" s="22" t="str">
        <f t="shared" si="109"/>
        <v/>
      </c>
      <c r="Y256" s="22" t="str">
        <f t="shared" si="110"/>
        <v/>
      </c>
      <c r="Z256" s="22" t="str">
        <f t="shared" si="111"/>
        <v/>
      </c>
      <c r="AA256" s="29"/>
    </row>
    <row r="257" spans="1:27" ht="18" customHeight="1" x14ac:dyDescent="0.35">
      <c r="A257" s="69">
        <f>'Energy - Master'!A256</f>
        <v>46276</v>
      </c>
      <c r="B257" s="24" t="str">
        <f t="shared" si="93"/>
        <v>Sep-2026</v>
      </c>
      <c r="C257" s="34" t="str">
        <f t="shared" si="102"/>
        <v/>
      </c>
      <c r="D257" s="8"/>
      <c r="E257" s="22" t="str">
        <f t="shared" si="94"/>
        <v/>
      </c>
      <c r="F257" s="34" t="str">
        <f t="shared" si="103"/>
        <v/>
      </c>
      <c r="G257" s="8"/>
      <c r="H257" s="22" t="str">
        <f t="shared" si="95"/>
        <v/>
      </c>
      <c r="I257" s="34" t="str">
        <f t="shared" si="104"/>
        <v/>
      </c>
      <c r="J257" s="8"/>
      <c r="K257" s="22" t="str">
        <f t="shared" si="96"/>
        <v/>
      </c>
      <c r="L257" s="34" t="str">
        <f t="shared" si="105"/>
        <v/>
      </c>
      <c r="M257" s="8"/>
      <c r="N257" s="22" t="str">
        <f t="shared" si="97"/>
        <v/>
      </c>
      <c r="O257" s="34" t="str">
        <f t="shared" si="106"/>
        <v/>
      </c>
      <c r="P257" s="8"/>
      <c r="Q257" s="22" t="str">
        <f t="shared" si="98"/>
        <v/>
      </c>
      <c r="R257" s="34" t="str">
        <f t="shared" si="107"/>
        <v/>
      </c>
      <c r="S257" s="8"/>
      <c r="T257" s="22" t="str">
        <f t="shared" si="99"/>
        <v/>
      </c>
      <c r="U257" s="22" t="str">
        <f t="shared" si="100"/>
        <v/>
      </c>
      <c r="V257" s="22" t="str">
        <f t="shared" si="108"/>
        <v/>
      </c>
      <c r="W257" s="22" t="str">
        <f t="shared" si="101"/>
        <v/>
      </c>
      <c r="X257" s="22" t="str">
        <f t="shared" si="109"/>
        <v/>
      </c>
      <c r="Y257" s="22" t="str">
        <f t="shared" si="110"/>
        <v/>
      </c>
      <c r="Z257" s="22" t="str">
        <f t="shared" si="111"/>
        <v/>
      </c>
      <c r="AA257" s="29"/>
    </row>
    <row r="258" spans="1:27" ht="18" customHeight="1" x14ac:dyDescent="0.35">
      <c r="A258" s="69">
        <f>'Energy - Master'!A257</f>
        <v>46277</v>
      </c>
      <c r="B258" s="24" t="str">
        <f t="shared" si="93"/>
        <v>Sep-2026</v>
      </c>
      <c r="C258" s="34" t="str">
        <f t="shared" si="102"/>
        <v/>
      </c>
      <c r="D258" s="8"/>
      <c r="E258" s="22" t="str">
        <f t="shared" si="94"/>
        <v/>
      </c>
      <c r="F258" s="34" t="str">
        <f t="shared" si="103"/>
        <v/>
      </c>
      <c r="G258" s="8"/>
      <c r="H258" s="22" t="str">
        <f t="shared" si="95"/>
        <v/>
      </c>
      <c r="I258" s="34" t="str">
        <f t="shared" si="104"/>
        <v/>
      </c>
      <c r="J258" s="8"/>
      <c r="K258" s="22" t="str">
        <f t="shared" si="96"/>
        <v/>
      </c>
      <c r="L258" s="34" t="str">
        <f t="shared" si="105"/>
        <v/>
      </c>
      <c r="M258" s="8"/>
      <c r="N258" s="22" t="str">
        <f t="shared" si="97"/>
        <v/>
      </c>
      <c r="O258" s="34" t="str">
        <f t="shared" si="106"/>
        <v/>
      </c>
      <c r="P258" s="8"/>
      <c r="Q258" s="22" t="str">
        <f t="shared" si="98"/>
        <v/>
      </c>
      <c r="R258" s="34" t="str">
        <f t="shared" si="107"/>
        <v/>
      </c>
      <c r="S258" s="8"/>
      <c r="T258" s="22" t="str">
        <f t="shared" si="99"/>
        <v/>
      </c>
      <c r="U258" s="22" t="str">
        <f t="shared" si="100"/>
        <v/>
      </c>
      <c r="V258" s="22" t="str">
        <f t="shared" si="108"/>
        <v/>
      </c>
      <c r="W258" s="22" t="str">
        <f t="shared" si="101"/>
        <v/>
      </c>
      <c r="X258" s="22" t="str">
        <f t="shared" si="109"/>
        <v/>
      </c>
      <c r="Y258" s="22" t="str">
        <f t="shared" si="110"/>
        <v/>
      </c>
      <c r="Z258" s="22" t="str">
        <f t="shared" si="111"/>
        <v/>
      </c>
      <c r="AA258" s="29"/>
    </row>
    <row r="259" spans="1:27" ht="18" customHeight="1" x14ac:dyDescent="0.35">
      <c r="A259" s="69">
        <f>'Energy - Master'!A258</f>
        <v>46278</v>
      </c>
      <c r="B259" s="24" t="str">
        <f t="shared" si="93"/>
        <v>Sep-2026</v>
      </c>
      <c r="C259" s="34" t="str">
        <f t="shared" si="102"/>
        <v/>
      </c>
      <c r="D259" s="8"/>
      <c r="E259" s="22" t="str">
        <f t="shared" si="94"/>
        <v/>
      </c>
      <c r="F259" s="34" t="str">
        <f t="shared" si="103"/>
        <v/>
      </c>
      <c r="G259" s="8"/>
      <c r="H259" s="22" t="str">
        <f t="shared" si="95"/>
        <v/>
      </c>
      <c r="I259" s="34" t="str">
        <f t="shared" si="104"/>
        <v/>
      </c>
      <c r="J259" s="8"/>
      <c r="K259" s="22" t="str">
        <f t="shared" si="96"/>
        <v/>
      </c>
      <c r="L259" s="34" t="str">
        <f t="shared" si="105"/>
        <v/>
      </c>
      <c r="M259" s="8"/>
      <c r="N259" s="22" t="str">
        <f t="shared" si="97"/>
        <v/>
      </c>
      <c r="O259" s="34" t="str">
        <f t="shared" si="106"/>
        <v/>
      </c>
      <c r="P259" s="8"/>
      <c r="Q259" s="22" t="str">
        <f t="shared" si="98"/>
        <v/>
      </c>
      <c r="R259" s="34" t="str">
        <f t="shared" si="107"/>
        <v/>
      </c>
      <c r="S259" s="8"/>
      <c r="T259" s="22" t="str">
        <f t="shared" si="99"/>
        <v/>
      </c>
      <c r="U259" s="22" t="str">
        <f t="shared" si="100"/>
        <v/>
      </c>
      <c r="V259" s="22" t="str">
        <f t="shared" si="108"/>
        <v/>
      </c>
      <c r="W259" s="22" t="str">
        <f t="shared" si="101"/>
        <v/>
      </c>
      <c r="X259" s="22" t="str">
        <f t="shared" si="109"/>
        <v/>
      </c>
      <c r="Y259" s="22" t="str">
        <f t="shared" si="110"/>
        <v/>
      </c>
      <c r="Z259" s="22" t="str">
        <f t="shared" si="111"/>
        <v/>
      </c>
      <c r="AA259" s="29"/>
    </row>
    <row r="260" spans="1:27" ht="18" customHeight="1" x14ac:dyDescent="0.35">
      <c r="A260" s="69">
        <f>'Energy - Master'!A259</f>
        <v>46279</v>
      </c>
      <c r="B260" s="24" t="str">
        <f t="shared" ref="B260:B323" si="112">IF(A260="","",TEXT(A260,"MMM-YYYY"))</f>
        <v>Sep-2026</v>
      </c>
      <c r="C260" s="34" t="str">
        <f t="shared" si="102"/>
        <v/>
      </c>
      <c r="D260" s="8"/>
      <c r="E260" s="22" t="str">
        <f t="shared" ref="E260:E323" si="113">IF(OR(C260="",D260=""),"",D260-C260)</f>
        <v/>
      </c>
      <c r="F260" s="34" t="str">
        <f t="shared" si="103"/>
        <v/>
      </c>
      <c r="G260" s="8"/>
      <c r="H260" s="22" t="str">
        <f t="shared" ref="H260:H323" si="114">IF(OR(F260="",G260=""),"",G260-F260)</f>
        <v/>
      </c>
      <c r="I260" s="34" t="str">
        <f t="shared" si="104"/>
        <v/>
      </c>
      <c r="J260" s="8"/>
      <c r="K260" s="22" t="str">
        <f t="shared" ref="K260:K323" si="115">IF(OR(I260="",J260=""),"",J260-I260)</f>
        <v/>
      </c>
      <c r="L260" s="34" t="str">
        <f t="shared" si="105"/>
        <v/>
      </c>
      <c r="M260" s="8"/>
      <c r="N260" s="22" t="str">
        <f t="shared" ref="N260:N323" si="116">IF(OR(L260="",M260=""),"",M260-L260)</f>
        <v/>
      </c>
      <c r="O260" s="34" t="str">
        <f t="shared" si="106"/>
        <v/>
      </c>
      <c r="P260" s="8"/>
      <c r="Q260" s="22" t="str">
        <f t="shared" ref="Q260:Q323" si="117">IF(OR(O260="",P260=""),"",P260-O260)</f>
        <v/>
      </c>
      <c r="R260" s="34" t="str">
        <f t="shared" si="107"/>
        <v/>
      </c>
      <c r="S260" s="8"/>
      <c r="T260" s="22" t="str">
        <f t="shared" ref="T260:T323" si="118">IF(OR(R260="",S260=""),"",S260-R260)</f>
        <v/>
      </c>
      <c r="U260" s="22" t="str">
        <f t="shared" ref="U260:U323" si="119">IF(E260="","",E260)</f>
        <v/>
      </c>
      <c r="V260" s="22" t="str">
        <f t="shared" si="108"/>
        <v/>
      </c>
      <c r="W260" s="22" t="str">
        <f t="shared" ref="W260:W323" si="120">IF(Q260="","",Q260+T260)</f>
        <v/>
      </c>
      <c r="X260" s="22" t="str">
        <f t="shared" si="109"/>
        <v/>
      </c>
      <c r="Y260" s="22" t="str">
        <f t="shared" si="110"/>
        <v/>
      </c>
      <c r="Z260" s="22" t="str">
        <f t="shared" si="111"/>
        <v/>
      </c>
      <c r="AA260" s="29"/>
    </row>
    <row r="261" spans="1:27" ht="18" customHeight="1" x14ac:dyDescent="0.35">
      <c r="A261" s="69">
        <f>'Energy - Master'!A260</f>
        <v>46280</v>
      </c>
      <c r="B261" s="24" t="str">
        <f t="shared" si="112"/>
        <v>Sep-2026</v>
      </c>
      <c r="C261" s="34" t="str">
        <f t="shared" ref="C261:C324" si="121">IF(D260="","",D260)</f>
        <v/>
      </c>
      <c r="D261" s="8"/>
      <c r="E261" s="22" t="str">
        <f t="shared" si="113"/>
        <v/>
      </c>
      <c r="F261" s="34" t="str">
        <f t="shared" ref="F261:F324" si="122">IF(G260="","",G260)</f>
        <v/>
      </c>
      <c r="G261" s="8"/>
      <c r="H261" s="22" t="str">
        <f t="shared" si="114"/>
        <v/>
      </c>
      <c r="I261" s="34" t="str">
        <f t="shared" ref="I261:I324" si="123">IF(J260="","",J260)</f>
        <v/>
      </c>
      <c r="J261" s="8"/>
      <c r="K261" s="22" t="str">
        <f t="shared" si="115"/>
        <v/>
      </c>
      <c r="L261" s="34" t="str">
        <f t="shared" ref="L261:L324" si="124">IF(M260="","",M260)</f>
        <v/>
      </c>
      <c r="M261" s="8"/>
      <c r="N261" s="22" t="str">
        <f t="shared" si="116"/>
        <v/>
      </c>
      <c r="O261" s="34" t="str">
        <f t="shared" ref="O261:O324" si="125">IF(P260="","",P260)</f>
        <v/>
      </c>
      <c r="P261" s="8"/>
      <c r="Q261" s="22" t="str">
        <f t="shared" si="117"/>
        <v/>
      </c>
      <c r="R261" s="34" t="str">
        <f t="shared" ref="R261:R324" si="126">IF(S260="","",S260)</f>
        <v/>
      </c>
      <c r="S261" s="8"/>
      <c r="T261" s="22" t="str">
        <f t="shared" si="118"/>
        <v/>
      </c>
      <c r="U261" s="22" t="str">
        <f t="shared" si="119"/>
        <v/>
      </c>
      <c r="V261" s="22" t="str">
        <f t="shared" ref="V261:V324" si="127">IF(H261="","",(H261+K261))</f>
        <v/>
      </c>
      <c r="W261" s="22" t="str">
        <f t="shared" si="120"/>
        <v/>
      </c>
      <c r="X261" s="22" t="str">
        <f t="shared" ref="X261:X324" si="128">IF(U261="","",IF(MONTH(A261)&lt;&gt;MONTH(A260),U261,X260+U261))</f>
        <v/>
      </c>
      <c r="Y261" s="22" t="str">
        <f t="shared" ref="Y261:Y324" si="129">IF(V261="","",IF(MONTH(A261)&lt;&gt;MONTH(A260),V261,Y260+V261))</f>
        <v/>
      </c>
      <c r="Z261" s="22" t="str">
        <f t="shared" ref="Z261:Z324" si="130">IF(W261="","",IF(MONTH(A261)&lt;&gt;MONTH(A260),W261,Z260+W261))</f>
        <v/>
      </c>
      <c r="AA261" s="29"/>
    </row>
    <row r="262" spans="1:27" ht="18" customHeight="1" x14ac:dyDescent="0.35">
      <c r="A262" s="69">
        <f>'Energy - Master'!A261</f>
        <v>46281</v>
      </c>
      <c r="B262" s="24" t="str">
        <f t="shared" si="112"/>
        <v>Sep-2026</v>
      </c>
      <c r="C262" s="34" t="str">
        <f t="shared" si="121"/>
        <v/>
      </c>
      <c r="D262" s="8"/>
      <c r="E262" s="22" t="str">
        <f t="shared" si="113"/>
        <v/>
      </c>
      <c r="F262" s="34" t="str">
        <f t="shared" si="122"/>
        <v/>
      </c>
      <c r="G262" s="8"/>
      <c r="H262" s="22" t="str">
        <f t="shared" si="114"/>
        <v/>
      </c>
      <c r="I262" s="34" t="str">
        <f t="shared" si="123"/>
        <v/>
      </c>
      <c r="J262" s="8"/>
      <c r="K262" s="22" t="str">
        <f t="shared" si="115"/>
        <v/>
      </c>
      <c r="L262" s="34" t="str">
        <f t="shared" si="124"/>
        <v/>
      </c>
      <c r="M262" s="8"/>
      <c r="N262" s="22" t="str">
        <f t="shared" si="116"/>
        <v/>
      </c>
      <c r="O262" s="34" t="str">
        <f t="shared" si="125"/>
        <v/>
      </c>
      <c r="P262" s="8"/>
      <c r="Q262" s="22" t="str">
        <f t="shared" si="117"/>
        <v/>
      </c>
      <c r="R262" s="34" t="str">
        <f t="shared" si="126"/>
        <v/>
      </c>
      <c r="S262" s="8"/>
      <c r="T262" s="22" t="str">
        <f t="shared" si="118"/>
        <v/>
      </c>
      <c r="U262" s="22" t="str">
        <f t="shared" si="119"/>
        <v/>
      </c>
      <c r="V262" s="22" t="str">
        <f t="shared" si="127"/>
        <v/>
      </c>
      <c r="W262" s="22" t="str">
        <f t="shared" si="120"/>
        <v/>
      </c>
      <c r="X262" s="22" t="str">
        <f t="shared" si="128"/>
        <v/>
      </c>
      <c r="Y262" s="22" t="str">
        <f t="shared" si="129"/>
        <v/>
      </c>
      <c r="Z262" s="22" t="str">
        <f t="shared" si="130"/>
        <v/>
      </c>
      <c r="AA262" s="29"/>
    </row>
    <row r="263" spans="1:27" ht="18" customHeight="1" x14ac:dyDescent="0.35">
      <c r="A263" s="69">
        <f>'Energy - Master'!A262</f>
        <v>46282</v>
      </c>
      <c r="B263" s="24" t="str">
        <f t="shared" si="112"/>
        <v>Sep-2026</v>
      </c>
      <c r="C263" s="34" t="str">
        <f t="shared" si="121"/>
        <v/>
      </c>
      <c r="D263" s="8"/>
      <c r="E263" s="22" t="str">
        <f t="shared" si="113"/>
        <v/>
      </c>
      <c r="F263" s="34" t="str">
        <f t="shared" si="122"/>
        <v/>
      </c>
      <c r="G263" s="8"/>
      <c r="H263" s="22" t="str">
        <f t="shared" si="114"/>
        <v/>
      </c>
      <c r="I263" s="34" t="str">
        <f t="shared" si="123"/>
        <v/>
      </c>
      <c r="J263" s="8"/>
      <c r="K263" s="22" t="str">
        <f t="shared" si="115"/>
        <v/>
      </c>
      <c r="L263" s="34" t="str">
        <f t="shared" si="124"/>
        <v/>
      </c>
      <c r="M263" s="8"/>
      <c r="N263" s="22" t="str">
        <f t="shared" si="116"/>
        <v/>
      </c>
      <c r="O263" s="34" t="str">
        <f t="shared" si="125"/>
        <v/>
      </c>
      <c r="P263" s="8"/>
      <c r="Q263" s="22" t="str">
        <f t="shared" si="117"/>
        <v/>
      </c>
      <c r="R263" s="34" t="str">
        <f t="shared" si="126"/>
        <v/>
      </c>
      <c r="S263" s="8"/>
      <c r="T263" s="22" t="str">
        <f t="shared" si="118"/>
        <v/>
      </c>
      <c r="U263" s="22" t="str">
        <f t="shared" si="119"/>
        <v/>
      </c>
      <c r="V263" s="22" t="str">
        <f t="shared" si="127"/>
        <v/>
      </c>
      <c r="W263" s="22" t="str">
        <f t="shared" si="120"/>
        <v/>
      </c>
      <c r="X263" s="22" t="str">
        <f t="shared" si="128"/>
        <v/>
      </c>
      <c r="Y263" s="22" t="str">
        <f t="shared" si="129"/>
        <v/>
      </c>
      <c r="Z263" s="22" t="str">
        <f t="shared" si="130"/>
        <v/>
      </c>
      <c r="AA263" s="29"/>
    </row>
    <row r="264" spans="1:27" ht="18" customHeight="1" x14ac:dyDescent="0.35">
      <c r="A264" s="69">
        <f>'Energy - Master'!A263</f>
        <v>46283</v>
      </c>
      <c r="B264" s="24" t="str">
        <f t="shared" si="112"/>
        <v>Sep-2026</v>
      </c>
      <c r="C264" s="34" t="str">
        <f t="shared" si="121"/>
        <v/>
      </c>
      <c r="D264" s="8"/>
      <c r="E264" s="22" t="str">
        <f t="shared" si="113"/>
        <v/>
      </c>
      <c r="F264" s="34" t="str">
        <f t="shared" si="122"/>
        <v/>
      </c>
      <c r="G264" s="8"/>
      <c r="H264" s="22" t="str">
        <f t="shared" si="114"/>
        <v/>
      </c>
      <c r="I264" s="34" t="str">
        <f t="shared" si="123"/>
        <v/>
      </c>
      <c r="J264" s="8"/>
      <c r="K264" s="22" t="str">
        <f t="shared" si="115"/>
        <v/>
      </c>
      <c r="L264" s="34" t="str">
        <f t="shared" si="124"/>
        <v/>
      </c>
      <c r="M264" s="8"/>
      <c r="N264" s="22" t="str">
        <f t="shared" si="116"/>
        <v/>
      </c>
      <c r="O264" s="34" t="str">
        <f t="shared" si="125"/>
        <v/>
      </c>
      <c r="P264" s="8"/>
      <c r="Q264" s="22" t="str">
        <f t="shared" si="117"/>
        <v/>
      </c>
      <c r="R264" s="34" t="str">
        <f t="shared" si="126"/>
        <v/>
      </c>
      <c r="S264" s="8"/>
      <c r="T264" s="22" t="str">
        <f t="shared" si="118"/>
        <v/>
      </c>
      <c r="U264" s="22" t="str">
        <f t="shared" si="119"/>
        <v/>
      </c>
      <c r="V264" s="22" t="str">
        <f t="shared" si="127"/>
        <v/>
      </c>
      <c r="W264" s="22" t="str">
        <f t="shared" si="120"/>
        <v/>
      </c>
      <c r="X264" s="22" t="str">
        <f t="shared" si="128"/>
        <v/>
      </c>
      <c r="Y264" s="22" t="str">
        <f t="shared" si="129"/>
        <v/>
      </c>
      <c r="Z264" s="22" t="str">
        <f t="shared" si="130"/>
        <v/>
      </c>
      <c r="AA264" s="29"/>
    </row>
    <row r="265" spans="1:27" ht="18" customHeight="1" x14ac:dyDescent="0.35">
      <c r="A265" s="69">
        <f>'Energy - Master'!A264</f>
        <v>46284</v>
      </c>
      <c r="B265" s="24" t="str">
        <f t="shared" si="112"/>
        <v>Sep-2026</v>
      </c>
      <c r="C265" s="34" t="str">
        <f t="shared" si="121"/>
        <v/>
      </c>
      <c r="D265" s="8"/>
      <c r="E265" s="22" t="str">
        <f t="shared" si="113"/>
        <v/>
      </c>
      <c r="F265" s="34" t="str">
        <f t="shared" si="122"/>
        <v/>
      </c>
      <c r="G265" s="8"/>
      <c r="H265" s="22" t="str">
        <f t="shared" si="114"/>
        <v/>
      </c>
      <c r="I265" s="34" t="str">
        <f t="shared" si="123"/>
        <v/>
      </c>
      <c r="J265" s="8"/>
      <c r="K265" s="22" t="str">
        <f t="shared" si="115"/>
        <v/>
      </c>
      <c r="L265" s="34" t="str">
        <f t="shared" si="124"/>
        <v/>
      </c>
      <c r="M265" s="8"/>
      <c r="N265" s="22" t="str">
        <f t="shared" si="116"/>
        <v/>
      </c>
      <c r="O265" s="34" t="str">
        <f t="shared" si="125"/>
        <v/>
      </c>
      <c r="P265" s="8"/>
      <c r="Q265" s="22" t="str">
        <f t="shared" si="117"/>
        <v/>
      </c>
      <c r="R265" s="34" t="str">
        <f t="shared" si="126"/>
        <v/>
      </c>
      <c r="S265" s="8"/>
      <c r="T265" s="22" t="str">
        <f t="shared" si="118"/>
        <v/>
      </c>
      <c r="U265" s="22" t="str">
        <f t="shared" si="119"/>
        <v/>
      </c>
      <c r="V265" s="22" t="str">
        <f t="shared" si="127"/>
        <v/>
      </c>
      <c r="W265" s="22" t="str">
        <f t="shared" si="120"/>
        <v/>
      </c>
      <c r="X265" s="22" t="str">
        <f t="shared" si="128"/>
        <v/>
      </c>
      <c r="Y265" s="22" t="str">
        <f t="shared" si="129"/>
        <v/>
      </c>
      <c r="Z265" s="22" t="str">
        <f t="shared" si="130"/>
        <v/>
      </c>
      <c r="AA265" s="29"/>
    </row>
    <row r="266" spans="1:27" ht="18" customHeight="1" x14ac:dyDescent="0.35">
      <c r="A266" s="69">
        <f>'Energy - Master'!A265</f>
        <v>46285</v>
      </c>
      <c r="B266" s="24" t="str">
        <f t="shared" si="112"/>
        <v>Sep-2026</v>
      </c>
      <c r="C266" s="34" t="str">
        <f t="shared" si="121"/>
        <v/>
      </c>
      <c r="D266" s="8"/>
      <c r="E266" s="22" t="str">
        <f t="shared" si="113"/>
        <v/>
      </c>
      <c r="F266" s="34" t="str">
        <f t="shared" si="122"/>
        <v/>
      </c>
      <c r="G266" s="8"/>
      <c r="H266" s="22" t="str">
        <f t="shared" si="114"/>
        <v/>
      </c>
      <c r="I266" s="34" t="str">
        <f t="shared" si="123"/>
        <v/>
      </c>
      <c r="J266" s="8"/>
      <c r="K266" s="22" t="str">
        <f t="shared" si="115"/>
        <v/>
      </c>
      <c r="L266" s="34" t="str">
        <f t="shared" si="124"/>
        <v/>
      </c>
      <c r="M266" s="8"/>
      <c r="N266" s="22" t="str">
        <f t="shared" si="116"/>
        <v/>
      </c>
      <c r="O266" s="34" t="str">
        <f t="shared" si="125"/>
        <v/>
      </c>
      <c r="P266" s="8"/>
      <c r="Q266" s="22" t="str">
        <f t="shared" si="117"/>
        <v/>
      </c>
      <c r="R266" s="34" t="str">
        <f t="shared" si="126"/>
        <v/>
      </c>
      <c r="S266" s="8"/>
      <c r="T266" s="22" t="str">
        <f t="shared" si="118"/>
        <v/>
      </c>
      <c r="U266" s="22" t="str">
        <f t="shared" si="119"/>
        <v/>
      </c>
      <c r="V266" s="22" t="str">
        <f t="shared" si="127"/>
        <v/>
      </c>
      <c r="W266" s="22" t="str">
        <f t="shared" si="120"/>
        <v/>
      </c>
      <c r="X266" s="22" t="str">
        <f t="shared" si="128"/>
        <v/>
      </c>
      <c r="Y266" s="22" t="str">
        <f t="shared" si="129"/>
        <v/>
      </c>
      <c r="Z266" s="22" t="str">
        <f t="shared" si="130"/>
        <v/>
      </c>
      <c r="AA266" s="29"/>
    </row>
    <row r="267" spans="1:27" ht="18" customHeight="1" x14ac:dyDescent="0.35">
      <c r="A267" s="69">
        <f>'Energy - Master'!A266</f>
        <v>46286</v>
      </c>
      <c r="B267" s="24" t="str">
        <f t="shared" si="112"/>
        <v>Sep-2026</v>
      </c>
      <c r="C267" s="34" t="str">
        <f t="shared" si="121"/>
        <v/>
      </c>
      <c r="D267" s="8"/>
      <c r="E267" s="22" t="str">
        <f t="shared" si="113"/>
        <v/>
      </c>
      <c r="F267" s="34" t="str">
        <f t="shared" si="122"/>
        <v/>
      </c>
      <c r="G267" s="8"/>
      <c r="H267" s="22" t="str">
        <f t="shared" si="114"/>
        <v/>
      </c>
      <c r="I267" s="34" t="str">
        <f t="shared" si="123"/>
        <v/>
      </c>
      <c r="J267" s="8"/>
      <c r="K267" s="22" t="str">
        <f t="shared" si="115"/>
        <v/>
      </c>
      <c r="L267" s="34" t="str">
        <f t="shared" si="124"/>
        <v/>
      </c>
      <c r="M267" s="8"/>
      <c r="N267" s="22" t="str">
        <f t="shared" si="116"/>
        <v/>
      </c>
      <c r="O267" s="34" t="str">
        <f t="shared" si="125"/>
        <v/>
      </c>
      <c r="P267" s="8"/>
      <c r="Q267" s="22" t="str">
        <f t="shared" si="117"/>
        <v/>
      </c>
      <c r="R267" s="34" t="str">
        <f t="shared" si="126"/>
        <v/>
      </c>
      <c r="S267" s="8"/>
      <c r="T267" s="22" t="str">
        <f t="shared" si="118"/>
        <v/>
      </c>
      <c r="U267" s="22" t="str">
        <f t="shared" si="119"/>
        <v/>
      </c>
      <c r="V267" s="22" t="str">
        <f t="shared" si="127"/>
        <v/>
      </c>
      <c r="W267" s="22" t="str">
        <f t="shared" si="120"/>
        <v/>
      </c>
      <c r="X267" s="22" t="str">
        <f t="shared" si="128"/>
        <v/>
      </c>
      <c r="Y267" s="22" t="str">
        <f t="shared" si="129"/>
        <v/>
      </c>
      <c r="Z267" s="22" t="str">
        <f t="shared" si="130"/>
        <v/>
      </c>
      <c r="AA267" s="29"/>
    </row>
    <row r="268" spans="1:27" ht="18" customHeight="1" x14ac:dyDescent="0.35">
      <c r="A268" s="69">
        <f>'Energy - Master'!A267</f>
        <v>46287</v>
      </c>
      <c r="B268" s="24" t="str">
        <f t="shared" si="112"/>
        <v>Sep-2026</v>
      </c>
      <c r="C268" s="34" t="str">
        <f t="shared" si="121"/>
        <v/>
      </c>
      <c r="D268" s="8"/>
      <c r="E268" s="22" t="str">
        <f t="shared" si="113"/>
        <v/>
      </c>
      <c r="F268" s="34" t="str">
        <f t="shared" si="122"/>
        <v/>
      </c>
      <c r="G268" s="8"/>
      <c r="H268" s="22" t="str">
        <f t="shared" si="114"/>
        <v/>
      </c>
      <c r="I268" s="34" t="str">
        <f t="shared" si="123"/>
        <v/>
      </c>
      <c r="J268" s="8"/>
      <c r="K268" s="22" t="str">
        <f t="shared" si="115"/>
        <v/>
      </c>
      <c r="L268" s="34" t="str">
        <f t="shared" si="124"/>
        <v/>
      </c>
      <c r="M268" s="8"/>
      <c r="N268" s="22" t="str">
        <f t="shared" si="116"/>
        <v/>
      </c>
      <c r="O268" s="34" t="str">
        <f t="shared" si="125"/>
        <v/>
      </c>
      <c r="P268" s="8"/>
      <c r="Q268" s="22" t="str">
        <f t="shared" si="117"/>
        <v/>
      </c>
      <c r="R268" s="34" t="str">
        <f t="shared" si="126"/>
        <v/>
      </c>
      <c r="S268" s="8"/>
      <c r="T268" s="22" t="str">
        <f t="shared" si="118"/>
        <v/>
      </c>
      <c r="U268" s="22" t="str">
        <f t="shared" si="119"/>
        <v/>
      </c>
      <c r="V268" s="22" t="str">
        <f t="shared" si="127"/>
        <v/>
      </c>
      <c r="W268" s="22" t="str">
        <f t="shared" si="120"/>
        <v/>
      </c>
      <c r="X268" s="22" t="str">
        <f t="shared" si="128"/>
        <v/>
      </c>
      <c r="Y268" s="22" t="str">
        <f t="shared" si="129"/>
        <v/>
      </c>
      <c r="Z268" s="22" t="str">
        <f t="shared" si="130"/>
        <v/>
      </c>
      <c r="AA268" s="29"/>
    </row>
    <row r="269" spans="1:27" ht="18" customHeight="1" x14ac:dyDescent="0.35">
      <c r="A269" s="69">
        <f>'Energy - Master'!A268</f>
        <v>46288</v>
      </c>
      <c r="B269" s="24" t="str">
        <f t="shared" si="112"/>
        <v>Sep-2026</v>
      </c>
      <c r="C269" s="34" t="str">
        <f t="shared" si="121"/>
        <v/>
      </c>
      <c r="D269" s="8"/>
      <c r="E269" s="22" t="str">
        <f t="shared" si="113"/>
        <v/>
      </c>
      <c r="F269" s="34" t="str">
        <f t="shared" si="122"/>
        <v/>
      </c>
      <c r="G269" s="8"/>
      <c r="H269" s="22" t="str">
        <f t="shared" si="114"/>
        <v/>
      </c>
      <c r="I269" s="34" t="str">
        <f t="shared" si="123"/>
        <v/>
      </c>
      <c r="J269" s="8"/>
      <c r="K269" s="22" t="str">
        <f t="shared" si="115"/>
        <v/>
      </c>
      <c r="L269" s="34" t="str">
        <f t="shared" si="124"/>
        <v/>
      </c>
      <c r="M269" s="8"/>
      <c r="N269" s="22" t="str">
        <f t="shared" si="116"/>
        <v/>
      </c>
      <c r="O269" s="34" t="str">
        <f t="shared" si="125"/>
        <v/>
      </c>
      <c r="P269" s="8"/>
      <c r="Q269" s="22" t="str">
        <f t="shared" si="117"/>
        <v/>
      </c>
      <c r="R269" s="34" t="str">
        <f t="shared" si="126"/>
        <v/>
      </c>
      <c r="S269" s="8"/>
      <c r="T269" s="22" t="str">
        <f t="shared" si="118"/>
        <v/>
      </c>
      <c r="U269" s="22" t="str">
        <f t="shared" si="119"/>
        <v/>
      </c>
      <c r="V269" s="22" t="str">
        <f t="shared" si="127"/>
        <v/>
      </c>
      <c r="W269" s="22" t="str">
        <f t="shared" si="120"/>
        <v/>
      </c>
      <c r="X269" s="22" t="str">
        <f t="shared" si="128"/>
        <v/>
      </c>
      <c r="Y269" s="22" t="str">
        <f t="shared" si="129"/>
        <v/>
      </c>
      <c r="Z269" s="22" t="str">
        <f t="shared" si="130"/>
        <v/>
      </c>
      <c r="AA269" s="29"/>
    </row>
    <row r="270" spans="1:27" ht="18" customHeight="1" x14ac:dyDescent="0.35">
      <c r="A270" s="69">
        <f>'Energy - Master'!A269</f>
        <v>46289</v>
      </c>
      <c r="B270" s="24" t="str">
        <f t="shared" si="112"/>
        <v>Sep-2026</v>
      </c>
      <c r="C270" s="34" t="str">
        <f t="shared" si="121"/>
        <v/>
      </c>
      <c r="D270" s="8"/>
      <c r="E270" s="22" t="str">
        <f t="shared" si="113"/>
        <v/>
      </c>
      <c r="F270" s="34" t="str">
        <f t="shared" si="122"/>
        <v/>
      </c>
      <c r="G270" s="8"/>
      <c r="H270" s="22" t="str">
        <f t="shared" si="114"/>
        <v/>
      </c>
      <c r="I270" s="34" t="str">
        <f t="shared" si="123"/>
        <v/>
      </c>
      <c r="J270" s="8"/>
      <c r="K270" s="22" t="str">
        <f t="shared" si="115"/>
        <v/>
      </c>
      <c r="L270" s="34" t="str">
        <f t="shared" si="124"/>
        <v/>
      </c>
      <c r="M270" s="8"/>
      <c r="N270" s="22" t="str">
        <f t="shared" si="116"/>
        <v/>
      </c>
      <c r="O270" s="34" t="str">
        <f t="shared" si="125"/>
        <v/>
      </c>
      <c r="P270" s="8"/>
      <c r="Q270" s="22" t="str">
        <f t="shared" si="117"/>
        <v/>
      </c>
      <c r="R270" s="34" t="str">
        <f t="shared" si="126"/>
        <v/>
      </c>
      <c r="S270" s="8"/>
      <c r="T270" s="22" t="str">
        <f t="shared" si="118"/>
        <v/>
      </c>
      <c r="U270" s="22" t="str">
        <f t="shared" si="119"/>
        <v/>
      </c>
      <c r="V270" s="22" t="str">
        <f t="shared" si="127"/>
        <v/>
      </c>
      <c r="W270" s="22" t="str">
        <f t="shared" si="120"/>
        <v/>
      </c>
      <c r="X270" s="22" t="str">
        <f t="shared" si="128"/>
        <v/>
      </c>
      <c r="Y270" s="22" t="str">
        <f t="shared" si="129"/>
        <v/>
      </c>
      <c r="Z270" s="22" t="str">
        <f t="shared" si="130"/>
        <v/>
      </c>
      <c r="AA270" s="29"/>
    </row>
    <row r="271" spans="1:27" ht="18" customHeight="1" x14ac:dyDescent="0.35">
      <c r="A271" s="69">
        <f>'Energy - Master'!A270</f>
        <v>46290</v>
      </c>
      <c r="B271" s="24" t="str">
        <f t="shared" si="112"/>
        <v>Sep-2026</v>
      </c>
      <c r="C271" s="34" t="str">
        <f t="shared" si="121"/>
        <v/>
      </c>
      <c r="D271" s="8"/>
      <c r="E271" s="22" t="str">
        <f t="shared" si="113"/>
        <v/>
      </c>
      <c r="F271" s="34" t="str">
        <f t="shared" si="122"/>
        <v/>
      </c>
      <c r="G271" s="8"/>
      <c r="H271" s="22" t="str">
        <f t="shared" si="114"/>
        <v/>
      </c>
      <c r="I271" s="34" t="str">
        <f t="shared" si="123"/>
        <v/>
      </c>
      <c r="J271" s="8"/>
      <c r="K271" s="22" t="str">
        <f t="shared" si="115"/>
        <v/>
      </c>
      <c r="L271" s="34" t="str">
        <f t="shared" si="124"/>
        <v/>
      </c>
      <c r="M271" s="8"/>
      <c r="N271" s="22" t="str">
        <f t="shared" si="116"/>
        <v/>
      </c>
      <c r="O271" s="34" t="str">
        <f t="shared" si="125"/>
        <v/>
      </c>
      <c r="P271" s="8"/>
      <c r="Q271" s="22" t="str">
        <f t="shared" si="117"/>
        <v/>
      </c>
      <c r="R271" s="34" t="str">
        <f t="shared" si="126"/>
        <v/>
      </c>
      <c r="S271" s="8"/>
      <c r="T271" s="22" t="str">
        <f t="shared" si="118"/>
        <v/>
      </c>
      <c r="U271" s="22" t="str">
        <f t="shared" si="119"/>
        <v/>
      </c>
      <c r="V271" s="22" t="str">
        <f t="shared" si="127"/>
        <v/>
      </c>
      <c r="W271" s="22" t="str">
        <f t="shared" si="120"/>
        <v/>
      </c>
      <c r="X271" s="22" t="str">
        <f t="shared" si="128"/>
        <v/>
      </c>
      <c r="Y271" s="22" t="str">
        <f t="shared" si="129"/>
        <v/>
      </c>
      <c r="Z271" s="22" t="str">
        <f t="shared" si="130"/>
        <v/>
      </c>
      <c r="AA271" s="29"/>
    </row>
    <row r="272" spans="1:27" ht="18" customHeight="1" x14ac:dyDescent="0.35">
      <c r="A272" s="69">
        <f>'Energy - Master'!A271</f>
        <v>46291</v>
      </c>
      <c r="B272" s="24" t="str">
        <f t="shared" si="112"/>
        <v>Sep-2026</v>
      </c>
      <c r="C272" s="34" t="str">
        <f t="shared" si="121"/>
        <v/>
      </c>
      <c r="D272" s="8"/>
      <c r="E272" s="22" t="str">
        <f t="shared" si="113"/>
        <v/>
      </c>
      <c r="F272" s="34" t="str">
        <f t="shared" si="122"/>
        <v/>
      </c>
      <c r="G272" s="8"/>
      <c r="H272" s="22" t="str">
        <f t="shared" si="114"/>
        <v/>
      </c>
      <c r="I272" s="34" t="str">
        <f t="shared" si="123"/>
        <v/>
      </c>
      <c r="J272" s="8"/>
      <c r="K272" s="22" t="str">
        <f t="shared" si="115"/>
        <v/>
      </c>
      <c r="L272" s="34" t="str">
        <f t="shared" si="124"/>
        <v/>
      </c>
      <c r="M272" s="8"/>
      <c r="N272" s="22" t="str">
        <f t="shared" si="116"/>
        <v/>
      </c>
      <c r="O272" s="34" t="str">
        <f t="shared" si="125"/>
        <v/>
      </c>
      <c r="P272" s="8"/>
      <c r="Q272" s="22" t="str">
        <f t="shared" si="117"/>
        <v/>
      </c>
      <c r="R272" s="34" t="str">
        <f t="shared" si="126"/>
        <v/>
      </c>
      <c r="S272" s="8"/>
      <c r="T272" s="22" t="str">
        <f t="shared" si="118"/>
        <v/>
      </c>
      <c r="U272" s="22" t="str">
        <f t="shared" si="119"/>
        <v/>
      </c>
      <c r="V272" s="22" t="str">
        <f t="shared" si="127"/>
        <v/>
      </c>
      <c r="W272" s="22" t="str">
        <f t="shared" si="120"/>
        <v/>
      </c>
      <c r="X272" s="22" t="str">
        <f t="shared" si="128"/>
        <v/>
      </c>
      <c r="Y272" s="22" t="str">
        <f t="shared" si="129"/>
        <v/>
      </c>
      <c r="Z272" s="22" t="str">
        <f t="shared" si="130"/>
        <v/>
      </c>
      <c r="AA272" s="29"/>
    </row>
    <row r="273" spans="1:27" ht="18" customHeight="1" x14ac:dyDescent="0.35">
      <c r="A273" s="69">
        <f>'Energy - Master'!A272</f>
        <v>46292</v>
      </c>
      <c r="B273" s="24" t="str">
        <f t="shared" si="112"/>
        <v>Sep-2026</v>
      </c>
      <c r="C273" s="34" t="str">
        <f t="shared" si="121"/>
        <v/>
      </c>
      <c r="D273" s="8"/>
      <c r="E273" s="22" t="str">
        <f t="shared" si="113"/>
        <v/>
      </c>
      <c r="F273" s="34" t="str">
        <f t="shared" si="122"/>
        <v/>
      </c>
      <c r="G273" s="8"/>
      <c r="H273" s="22" t="str">
        <f t="shared" si="114"/>
        <v/>
      </c>
      <c r="I273" s="34" t="str">
        <f t="shared" si="123"/>
        <v/>
      </c>
      <c r="J273" s="8"/>
      <c r="K273" s="22" t="str">
        <f t="shared" si="115"/>
        <v/>
      </c>
      <c r="L273" s="34" t="str">
        <f t="shared" si="124"/>
        <v/>
      </c>
      <c r="M273" s="8"/>
      <c r="N273" s="22" t="str">
        <f t="shared" si="116"/>
        <v/>
      </c>
      <c r="O273" s="34" t="str">
        <f t="shared" si="125"/>
        <v/>
      </c>
      <c r="P273" s="8"/>
      <c r="Q273" s="22" t="str">
        <f t="shared" si="117"/>
        <v/>
      </c>
      <c r="R273" s="34" t="str">
        <f t="shared" si="126"/>
        <v/>
      </c>
      <c r="S273" s="8"/>
      <c r="T273" s="22" t="str">
        <f t="shared" si="118"/>
        <v/>
      </c>
      <c r="U273" s="22" t="str">
        <f t="shared" si="119"/>
        <v/>
      </c>
      <c r="V273" s="22" t="str">
        <f t="shared" si="127"/>
        <v/>
      </c>
      <c r="W273" s="22" t="str">
        <f t="shared" si="120"/>
        <v/>
      </c>
      <c r="X273" s="22" t="str">
        <f t="shared" si="128"/>
        <v/>
      </c>
      <c r="Y273" s="22" t="str">
        <f t="shared" si="129"/>
        <v/>
      </c>
      <c r="Z273" s="22" t="str">
        <f t="shared" si="130"/>
        <v/>
      </c>
      <c r="AA273" s="29"/>
    </row>
    <row r="274" spans="1:27" ht="18" customHeight="1" x14ac:dyDescent="0.35">
      <c r="A274" s="69">
        <f>'Energy - Master'!A273</f>
        <v>46293</v>
      </c>
      <c r="B274" s="24" t="str">
        <f t="shared" si="112"/>
        <v>Sep-2026</v>
      </c>
      <c r="C274" s="34" t="str">
        <f t="shared" si="121"/>
        <v/>
      </c>
      <c r="D274" s="8"/>
      <c r="E274" s="22" t="str">
        <f t="shared" si="113"/>
        <v/>
      </c>
      <c r="F274" s="34" t="str">
        <f t="shared" si="122"/>
        <v/>
      </c>
      <c r="G274" s="8"/>
      <c r="H274" s="22" t="str">
        <f t="shared" si="114"/>
        <v/>
      </c>
      <c r="I274" s="34" t="str">
        <f t="shared" si="123"/>
        <v/>
      </c>
      <c r="J274" s="8"/>
      <c r="K274" s="22" t="str">
        <f t="shared" si="115"/>
        <v/>
      </c>
      <c r="L274" s="34" t="str">
        <f t="shared" si="124"/>
        <v/>
      </c>
      <c r="M274" s="8"/>
      <c r="N274" s="22" t="str">
        <f t="shared" si="116"/>
        <v/>
      </c>
      <c r="O274" s="34" t="str">
        <f t="shared" si="125"/>
        <v/>
      </c>
      <c r="P274" s="8"/>
      <c r="Q274" s="22" t="str">
        <f t="shared" si="117"/>
        <v/>
      </c>
      <c r="R274" s="34" t="str">
        <f t="shared" si="126"/>
        <v/>
      </c>
      <c r="S274" s="8"/>
      <c r="T274" s="22" t="str">
        <f t="shared" si="118"/>
        <v/>
      </c>
      <c r="U274" s="22" t="str">
        <f t="shared" si="119"/>
        <v/>
      </c>
      <c r="V274" s="22" t="str">
        <f t="shared" si="127"/>
        <v/>
      </c>
      <c r="W274" s="22" t="str">
        <f t="shared" si="120"/>
        <v/>
      </c>
      <c r="X274" s="22" t="str">
        <f t="shared" si="128"/>
        <v/>
      </c>
      <c r="Y274" s="22" t="str">
        <f t="shared" si="129"/>
        <v/>
      </c>
      <c r="Z274" s="22" t="str">
        <f t="shared" si="130"/>
        <v/>
      </c>
      <c r="AA274" s="29"/>
    </row>
    <row r="275" spans="1:27" ht="18" customHeight="1" x14ac:dyDescent="0.35">
      <c r="A275" s="69">
        <f>'Energy - Master'!A274</f>
        <v>46294</v>
      </c>
      <c r="B275" s="24" t="str">
        <f t="shared" si="112"/>
        <v>Sep-2026</v>
      </c>
      <c r="C275" s="34" t="str">
        <f t="shared" si="121"/>
        <v/>
      </c>
      <c r="D275" s="8"/>
      <c r="E275" s="22" t="str">
        <f t="shared" si="113"/>
        <v/>
      </c>
      <c r="F275" s="34" t="str">
        <f t="shared" si="122"/>
        <v/>
      </c>
      <c r="G275" s="8"/>
      <c r="H275" s="22" t="str">
        <f t="shared" si="114"/>
        <v/>
      </c>
      <c r="I275" s="34" t="str">
        <f t="shared" si="123"/>
        <v/>
      </c>
      <c r="J275" s="8"/>
      <c r="K275" s="22" t="str">
        <f t="shared" si="115"/>
        <v/>
      </c>
      <c r="L275" s="34" t="str">
        <f t="shared" si="124"/>
        <v/>
      </c>
      <c r="M275" s="8"/>
      <c r="N275" s="22" t="str">
        <f t="shared" si="116"/>
        <v/>
      </c>
      <c r="O275" s="34" t="str">
        <f t="shared" si="125"/>
        <v/>
      </c>
      <c r="P275" s="8"/>
      <c r="Q275" s="22" t="str">
        <f t="shared" si="117"/>
        <v/>
      </c>
      <c r="R275" s="34" t="str">
        <f t="shared" si="126"/>
        <v/>
      </c>
      <c r="S275" s="8"/>
      <c r="T275" s="22" t="str">
        <f t="shared" si="118"/>
        <v/>
      </c>
      <c r="U275" s="22" t="str">
        <f t="shared" si="119"/>
        <v/>
      </c>
      <c r="V275" s="22" t="str">
        <f t="shared" si="127"/>
        <v/>
      </c>
      <c r="W275" s="22" t="str">
        <f t="shared" si="120"/>
        <v/>
      </c>
      <c r="X275" s="22" t="str">
        <f t="shared" si="128"/>
        <v/>
      </c>
      <c r="Y275" s="22" t="str">
        <f t="shared" si="129"/>
        <v/>
      </c>
      <c r="Z275" s="22" t="str">
        <f t="shared" si="130"/>
        <v/>
      </c>
      <c r="AA275" s="29"/>
    </row>
    <row r="276" spans="1:27" ht="18" customHeight="1" x14ac:dyDescent="0.35">
      <c r="A276" s="69">
        <f>'Energy - Master'!A275</f>
        <v>46295</v>
      </c>
      <c r="B276" s="24" t="str">
        <f t="shared" si="112"/>
        <v>Sep-2026</v>
      </c>
      <c r="C276" s="34" t="str">
        <f t="shared" si="121"/>
        <v/>
      </c>
      <c r="D276" s="8"/>
      <c r="E276" s="22" t="str">
        <f t="shared" si="113"/>
        <v/>
      </c>
      <c r="F276" s="34" t="str">
        <f t="shared" si="122"/>
        <v/>
      </c>
      <c r="G276" s="8"/>
      <c r="H276" s="22" t="str">
        <f t="shared" si="114"/>
        <v/>
      </c>
      <c r="I276" s="34" t="str">
        <f t="shared" si="123"/>
        <v/>
      </c>
      <c r="J276" s="8"/>
      <c r="K276" s="22" t="str">
        <f t="shared" si="115"/>
        <v/>
      </c>
      <c r="L276" s="34" t="str">
        <f t="shared" si="124"/>
        <v/>
      </c>
      <c r="M276" s="8"/>
      <c r="N276" s="22" t="str">
        <f t="shared" si="116"/>
        <v/>
      </c>
      <c r="O276" s="34" t="str">
        <f t="shared" si="125"/>
        <v/>
      </c>
      <c r="P276" s="8"/>
      <c r="Q276" s="22" t="str">
        <f t="shared" si="117"/>
        <v/>
      </c>
      <c r="R276" s="34" t="str">
        <f t="shared" si="126"/>
        <v/>
      </c>
      <c r="S276" s="8"/>
      <c r="T276" s="22" t="str">
        <f t="shared" si="118"/>
        <v/>
      </c>
      <c r="U276" s="22" t="str">
        <f t="shared" si="119"/>
        <v/>
      </c>
      <c r="V276" s="22" t="str">
        <f t="shared" si="127"/>
        <v/>
      </c>
      <c r="W276" s="22" t="str">
        <f t="shared" si="120"/>
        <v/>
      </c>
      <c r="X276" s="22" t="str">
        <f t="shared" si="128"/>
        <v/>
      </c>
      <c r="Y276" s="22" t="str">
        <f t="shared" si="129"/>
        <v/>
      </c>
      <c r="Z276" s="22" t="str">
        <f t="shared" si="130"/>
        <v/>
      </c>
      <c r="AA276" s="29"/>
    </row>
    <row r="277" spans="1:27" ht="18" customHeight="1" x14ac:dyDescent="0.35">
      <c r="A277" s="69">
        <f>'Energy - Master'!A276</f>
        <v>46296</v>
      </c>
      <c r="B277" s="24" t="str">
        <f t="shared" si="112"/>
        <v>Oct-2026</v>
      </c>
      <c r="C277" s="34" t="str">
        <f t="shared" si="121"/>
        <v/>
      </c>
      <c r="D277" s="8"/>
      <c r="E277" s="22" t="str">
        <f t="shared" si="113"/>
        <v/>
      </c>
      <c r="F277" s="34" t="str">
        <f t="shared" si="122"/>
        <v/>
      </c>
      <c r="G277" s="8"/>
      <c r="H277" s="22" t="str">
        <f t="shared" si="114"/>
        <v/>
      </c>
      <c r="I277" s="34" t="str">
        <f t="shared" si="123"/>
        <v/>
      </c>
      <c r="J277" s="8"/>
      <c r="K277" s="22" t="str">
        <f t="shared" si="115"/>
        <v/>
      </c>
      <c r="L277" s="34" t="str">
        <f t="shared" si="124"/>
        <v/>
      </c>
      <c r="M277" s="8"/>
      <c r="N277" s="22" t="str">
        <f t="shared" si="116"/>
        <v/>
      </c>
      <c r="O277" s="34" t="str">
        <f t="shared" si="125"/>
        <v/>
      </c>
      <c r="P277" s="8"/>
      <c r="Q277" s="22" t="str">
        <f t="shared" si="117"/>
        <v/>
      </c>
      <c r="R277" s="34" t="str">
        <f t="shared" si="126"/>
        <v/>
      </c>
      <c r="S277" s="8"/>
      <c r="T277" s="22" t="str">
        <f t="shared" si="118"/>
        <v/>
      </c>
      <c r="U277" s="22" t="str">
        <f t="shared" si="119"/>
        <v/>
      </c>
      <c r="V277" s="22" t="str">
        <f t="shared" si="127"/>
        <v/>
      </c>
      <c r="W277" s="22" t="str">
        <f t="shared" si="120"/>
        <v/>
      </c>
      <c r="X277" s="22" t="str">
        <f t="shared" si="128"/>
        <v/>
      </c>
      <c r="Y277" s="22" t="str">
        <f t="shared" si="129"/>
        <v/>
      </c>
      <c r="Z277" s="22" t="str">
        <f t="shared" si="130"/>
        <v/>
      </c>
      <c r="AA277" s="29"/>
    </row>
    <row r="278" spans="1:27" ht="18" customHeight="1" x14ac:dyDescent="0.35">
      <c r="A278" s="69">
        <f>'Energy - Master'!A277</f>
        <v>46297</v>
      </c>
      <c r="B278" s="24" t="str">
        <f t="shared" si="112"/>
        <v>Oct-2026</v>
      </c>
      <c r="C278" s="34" t="str">
        <f t="shared" si="121"/>
        <v/>
      </c>
      <c r="D278" s="8"/>
      <c r="E278" s="22" t="str">
        <f t="shared" si="113"/>
        <v/>
      </c>
      <c r="F278" s="34" t="str">
        <f t="shared" si="122"/>
        <v/>
      </c>
      <c r="G278" s="8"/>
      <c r="H278" s="22" t="str">
        <f t="shared" si="114"/>
        <v/>
      </c>
      <c r="I278" s="34" t="str">
        <f t="shared" si="123"/>
        <v/>
      </c>
      <c r="J278" s="8"/>
      <c r="K278" s="22" t="str">
        <f t="shared" si="115"/>
        <v/>
      </c>
      <c r="L278" s="34" t="str">
        <f t="shared" si="124"/>
        <v/>
      </c>
      <c r="M278" s="8"/>
      <c r="N278" s="22" t="str">
        <f t="shared" si="116"/>
        <v/>
      </c>
      <c r="O278" s="34" t="str">
        <f t="shared" si="125"/>
        <v/>
      </c>
      <c r="P278" s="8"/>
      <c r="Q278" s="22" t="str">
        <f t="shared" si="117"/>
        <v/>
      </c>
      <c r="R278" s="34" t="str">
        <f t="shared" si="126"/>
        <v/>
      </c>
      <c r="S278" s="8"/>
      <c r="T278" s="22" t="str">
        <f t="shared" si="118"/>
        <v/>
      </c>
      <c r="U278" s="22" t="str">
        <f t="shared" si="119"/>
        <v/>
      </c>
      <c r="V278" s="22" t="str">
        <f t="shared" si="127"/>
        <v/>
      </c>
      <c r="W278" s="22" t="str">
        <f t="shared" si="120"/>
        <v/>
      </c>
      <c r="X278" s="22" t="str">
        <f t="shared" si="128"/>
        <v/>
      </c>
      <c r="Y278" s="22" t="str">
        <f t="shared" si="129"/>
        <v/>
      </c>
      <c r="Z278" s="22" t="str">
        <f t="shared" si="130"/>
        <v/>
      </c>
      <c r="AA278" s="29"/>
    </row>
    <row r="279" spans="1:27" ht="18" customHeight="1" x14ac:dyDescent="0.35">
      <c r="A279" s="69">
        <f>'Energy - Master'!A278</f>
        <v>46298</v>
      </c>
      <c r="B279" s="24" t="str">
        <f t="shared" si="112"/>
        <v>Oct-2026</v>
      </c>
      <c r="C279" s="34" t="str">
        <f t="shared" si="121"/>
        <v/>
      </c>
      <c r="D279" s="8"/>
      <c r="E279" s="22" t="str">
        <f t="shared" si="113"/>
        <v/>
      </c>
      <c r="F279" s="34" t="str">
        <f t="shared" si="122"/>
        <v/>
      </c>
      <c r="G279" s="8"/>
      <c r="H279" s="22" t="str">
        <f t="shared" si="114"/>
        <v/>
      </c>
      <c r="I279" s="34" t="str">
        <f t="shared" si="123"/>
        <v/>
      </c>
      <c r="J279" s="8"/>
      <c r="K279" s="22" t="str">
        <f t="shared" si="115"/>
        <v/>
      </c>
      <c r="L279" s="34" t="str">
        <f t="shared" si="124"/>
        <v/>
      </c>
      <c r="M279" s="8"/>
      <c r="N279" s="22" t="str">
        <f t="shared" si="116"/>
        <v/>
      </c>
      <c r="O279" s="34" t="str">
        <f t="shared" si="125"/>
        <v/>
      </c>
      <c r="P279" s="8"/>
      <c r="Q279" s="22" t="str">
        <f t="shared" si="117"/>
        <v/>
      </c>
      <c r="R279" s="34" t="str">
        <f t="shared" si="126"/>
        <v/>
      </c>
      <c r="S279" s="8"/>
      <c r="T279" s="22" t="str">
        <f t="shared" si="118"/>
        <v/>
      </c>
      <c r="U279" s="22" t="str">
        <f t="shared" si="119"/>
        <v/>
      </c>
      <c r="V279" s="22" t="str">
        <f t="shared" si="127"/>
        <v/>
      </c>
      <c r="W279" s="22" t="str">
        <f t="shared" si="120"/>
        <v/>
      </c>
      <c r="X279" s="22" t="str">
        <f t="shared" si="128"/>
        <v/>
      </c>
      <c r="Y279" s="22" t="str">
        <f t="shared" si="129"/>
        <v/>
      </c>
      <c r="Z279" s="22" t="str">
        <f t="shared" si="130"/>
        <v/>
      </c>
      <c r="AA279" s="29"/>
    </row>
    <row r="280" spans="1:27" ht="18" customHeight="1" x14ac:dyDescent="0.35">
      <c r="A280" s="69">
        <f>'Energy - Master'!A279</f>
        <v>46299</v>
      </c>
      <c r="B280" s="24" t="str">
        <f t="shared" si="112"/>
        <v>Oct-2026</v>
      </c>
      <c r="C280" s="34" t="str">
        <f t="shared" si="121"/>
        <v/>
      </c>
      <c r="D280" s="8"/>
      <c r="E280" s="22" t="str">
        <f t="shared" si="113"/>
        <v/>
      </c>
      <c r="F280" s="34" t="str">
        <f t="shared" si="122"/>
        <v/>
      </c>
      <c r="G280" s="8"/>
      <c r="H280" s="22" t="str">
        <f t="shared" si="114"/>
        <v/>
      </c>
      <c r="I280" s="34" t="str">
        <f t="shared" si="123"/>
        <v/>
      </c>
      <c r="J280" s="8"/>
      <c r="K280" s="22" t="str">
        <f t="shared" si="115"/>
        <v/>
      </c>
      <c r="L280" s="34" t="str">
        <f t="shared" si="124"/>
        <v/>
      </c>
      <c r="M280" s="8"/>
      <c r="N280" s="22" t="str">
        <f t="shared" si="116"/>
        <v/>
      </c>
      <c r="O280" s="34" t="str">
        <f t="shared" si="125"/>
        <v/>
      </c>
      <c r="P280" s="8"/>
      <c r="Q280" s="22" t="str">
        <f t="shared" si="117"/>
        <v/>
      </c>
      <c r="R280" s="34" t="str">
        <f t="shared" si="126"/>
        <v/>
      </c>
      <c r="S280" s="8"/>
      <c r="T280" s="22" t="str">
        <f t="shared" si="118"/>
        <v/>
      </c>
      <c r="U280" s="22" t="str">
        <f t="shared" si="119"/>
        <v/>
      </c>
      <c r="V280" s="22" t="str">
        <f t="shared" si="127"/>
        <v/>
      </c>
      <c r="W280" s="22" t="str">
        <f t="shared" si="120"/>
        <v/>
      </c>
      <c r="X280" s="22" t="str">
        <f t="shared" si="128"/>
        <v/>
      </c>
      <c r="Y280" s="22" t="str">
        <f t="shared" si="129"/>
        <v/>
      </c>
      <c r="Z280" s="22" t="str">
        <f t="shared" si="130"/>
        <v/>
      </c>
      <c r="AA280" s="29"/>
    </row>
    <row r="281" spans="1:27" ht="18" customHeight="1" x14ac:dyDescent="0.35">
      <c r="A281" s="69">
        <f>'Energy - Master'!A280</f>
        <v>46300</v>
      </c>
      <c r="B281" s="24" t="str">
        <f t="shared" si="112"/>
        <v>Oct-2026</v>
      </c>
      <c r="C281" s="34" t="str">
        <f t="shared" si="121"/>
        <v/>
      </c>
      <c r="D281" s="8"/>
      <c r="E281" s="22" t="str">
        <f t="shared" si="113"/>
        <v/>
      </c>
      <c r="F281" s="34" t="str">
        <f t="shared" si="122"/>
        <v/>
      </c>
      <c r="G281" s="8"/>
      <c r="H281" s="22" t="str">
        <f t="shared" si="114"/>
        <v/>
      </c>
      <c r="I281" s="34" t="str">
        <f t="shared" si="123"/>
        <v/>
      </c>
      <c r="J281" s="8"/>
      <c r="K281" s="22" t="str">
        <f t="shared" si="115"/>
        <v/>
      </c>
      <c r="L281" s="34" t="str">
        <f t="shared" si="124"/>
        <v/>
      </c>
      <c r="M281" s="8"/>
      <c r="N281" s="22" t="str">
        <f t="shared" si="116"/>
        <v/>
      </c>
      <c r="O281" s="34" t="str">
        <f t="shared" si="125"/>
        <v/>
      </c>
      <c r="P281" s="8"/>
      <c r="Q281" s="22" t="str">
        <f t="shared" si="117"/>
        <v/>
      </c>
      <c r="R281" s="34" t="str">
        <f t="shared" si="126"/>
        <v/>
      </c>
      <c r="S281" s="8"/>
      <c r="T281" s="22" t="str">
        <f t="shared" si="118"/>
        <v/>
      </c>
      <c r="U281" s="22" t="str">
        <f t="shared" si="119"/>
        <v/>
      </c>
      <c r="V281" s="22" t="str">
        <f t="shared" si="127"/>
        <v/>
      </c>
      <c r="W281" s="22" t="str">
        <f t="shared" si="120"/>
        <v/>
      </c>
      <c r="X281" s="22" t="str">
        <f t="shared" si="128"/>
        <v/>
      </c>
      <c r="Y281" s="22" t="str">
        <f t="shared" si="129"/>
        <v/>
      </c>
      <c r="Z281" s="22" t="str">
        <f t="shared" si="130"/>
        <v/>
      </c>
      <c r="AA281" s="29"/>
    </row>
    <row r="282" spans="1:27" ht="18" customHeight="1" x14ac:dyDescent="0.35">
      <c r="A282" s="69">
        <f>'Energy - Master'!A281</f>
        <v>46301</v>
      </c>
      <c r="B282" s="24" t="str">
        <f t="shared" si="112"/>
        <v>Oct-2026</v>
      </c>
      <c r="C282" s="34" t="str">
        <f t="shared" si="121"/>
        <v/>
      </c>
      <c r="D282" s="8"/>
      <c r="E282" s="22" t="str">
        <f t="shared" si="113"/>
        <v/>
      </c>
      <c r="F282" s="34" t="str">
        <f t="shared" si="122"/>
        <v/>
      </c>
      <c r="G282" s="8"/>
      <c r="H282" s="22" t="str">
        <f t="shared" si="114"/>
        <v/>
      </c>
      <c r="I282" s="34" t="str">
        <f t="shared" si="123"/>
        <v/>
      </c>
      <c r="J282" s="8"/>
      <c r="K282" s="22" t="str">
        <f t="shared" si="115"/>
        <v/>
      </c>
      <c r="L282" s="34" t="str">
        <f t="shared" si="124"/>
        <v/>
      </c>
      <c r="M282" s="8"/>
      <c r="N282" s="22" t="str">
        <f t="shared" si="116"/>
        <v/>
      </c>
      <c r="O282" s="34" t="str">
        <f t="shared" si="125"/>
        <v/>
      </c>
      <c r="P282" s="8"/>
      <c r="Q282" s="22" t="str">
        <f t="shared" si="117"/>
        <v/>
      </c>
      <c r="R282" s="34" t="str">
        <f t="shared" si="126"/>
        <v/>
      </c>
      <c r="S282" s="8"/>
      <c r="T282" s="22" t="str">
        <f t="shared" si="118"/>
        <v/>
      </c>
      <c r="U282" s="22" t="str">
        <f t="shared" si="119"/>
        <v/>
      </c>
      <c r="V282" s="22" t="str">
        <f t="shared" si="127"/>
        <v/>
      </c>
      <c r="W282" s="22" t="str">
        <f t="shared" si="120"/>
        <v/>
      </c>
      <c r="X282" s="22" t="str">
        <f t="shared" si="128"/>
        <v/>
      </c>
      <c r="Y282" s="22" t="str">
        <f t="shared" si="129"/>
        <v/>
      </c>
      <c r="Z282" s="22" t="str">
        <f t="shared" si="130"/>
        <v/>
      </c>
      <c r="AA282" s="29"/>
    </row>
    <row r="283" spans="1:27" ht="18" customHeight="1" x14ac:dyDescent="0.35">
      <c r="A283" s="69">
        <f>'Energy - Master'!A282</f>
        <v>46302</v>
      </c>
      <c r="B283" s="24" t="str">
        <f t="shared" si="112"/>
        <v>Oct-2026</v>
      </c>
      <c r="C283" s="34" t="str">
        <f t="shared" si="121"/>
        <v/>
      </c>
      <c r="D283" s="8"/>
      <c r="E283" s="22" t="str">
        <f t="shared" si="113"/>
        <v/>
      </c>
      <c r="F283" s="34" t="str">
        <f t="shared" si="122"/>
        <v/>
      </c>
      <c r="G283" s="8"/>
      <c r="H283" s="22" t="str">
        <f t="shared" si="114"/>
        <v/>
      </c>
      <c r="I283" s="34" t="str">
        <f t="shared" si="123"/>
        <v/>
      </c>
      <c r="J283" s="8"/>
      <c r="K283" s="22" t="str">
        <f t="shared" si="115"/>
        <v/>
      </c>
      <c r="L283" s="34" t="str">
        <f t="shared" si="124"/>
        <v/>
      </c>
      <c r="M283" s="8"/>
      <c r="N283" s="22" t="str">
        <f t="shared" si="116"/>
        <v/>
      </c>
      <c r="O283" s="34" t="str">
        <f t="shared" si="125"/>
        <v/>
      </c>
      <c r="P283" s="8"/>
      <c r="Q283" s="22" t="str">
        <f t="shared" si="117"/>
        <v/>
      </c>
      <c r="R283" s="34" t="str">
        <f t="shared" si="126"/>
        <v/>
      </c>
      <c r="S283" s="8"/>
      <c r="T283" s="22" t="str">
        <f t="shared" si="118"/>
        <v/>
      </c>
      <c r="U283" s="22" t="str">
        <f t="shared" si="119"/>
        <v/>
      </c>
      <c r="V283" s="22" t="str">
        <f t="shared" si="127"/>
        <v/>
      </c>
      <c r="W283" s="22" t="str">
        <f t="shared" si="120"/>
        <v/>
      </c>
      <c r="X283" s="22" t="str">
        <f t="shared" si="128"/>
        <v/>
      </c>
      <c r="Y283" s="22" t="str">
        <f t="shared" si="129"/>
        <v/>
      </c>
      <c r="Z283" s="22" t="str">
        <f t="shared" si="130"/>
        <v/>
      </c>
      <c r="AA283" s="29"/>
    </row>
    <row r="284" spans="1:27" ht="18" customHeight="1" x14ac:dyDescent="0.35">
      <c r="A284" s="69">
        <f>'Energy - Master'!A283</f>
        <v>46303</v>
      </c>
      <c r="B284" s="24" t="str">
        <f t="shared" si="112"/>
        <v>Oct-2026</v>
      </c>
      <c r="C284" s="34" t="str">
        <f t="shared" si="121"/>
        <v/>
      </c>
      <c r="D284" s="8"/>
      <c r="E284" s="22" t="str">
        <f t="shared" si="113"/>
        <v/>
      </c>
      <c r="F284" s="34" t="str">
        <f t="shared" si="122"/>
        <v/>
      </c>
      <c r="G284" s="8"/>
      <c r="H284" s="22" t="str">
        <f t="shared" si="114"/>
        <v/>
      </c>
      <c r="I284" s="34" t="str">
        <f t="shared" si="123"/>
        <v/>
      </c>
      <c r="J284" s="8"/>
      <c r="K284" s="22" t="str">
        <f t="shared" si="115"/>
        <v/>
      </c>
      <c r="L284" s="34" t="str">
        <f t="shared" si="124"/>
        <v/>
      </c>
      <c r="M284" s="8"/>
      <c r="N284" s="22" t="str">
        <f t="shared" si="116"/>
        <v/>
      </c>
      <c r="O284" s="34" t="str">
        <f t="shared" si="125"/>
        <v/>
      </c>
      <c r="P284" s="8"/>
      <c r="Q284" s="22" t="str">
        <f t="shared" si="117"/>
        <v/>
      </c>
      <c r="R284" s="34" t="str">
        <f t="shared" si="126"/>
        <v/>
      </c>
      <c r="S284" s="8"/>
      <c r="T284" s="22" t="str">
        <f t="shared" si="118"/>
        <v/>
      </c>
      <c r="U284" s="22" t="str">
        <f t="shared" si="119"/>
        <v/>
      </c>
      <c r="V284" s="22" t="str">
        <f t="shared" si="127"/>
        <v/>
      </c>
      <c r="W284" s="22" t="str">
        <f t="shared" si="120"/>
        <v/>
      </c>
      <c r="X284" s="22" t="str">
        <f t="shared" si="128"/>
        <v/>
      </c>
      <c r="Y284" s="22" t="str">
        <f t="shared" si="129"/>
        <v/>
      </c>
      <c r="Z284" s="22" t="str">
        <f t="shared" si="130"/>
        <v/>
      </c>
      <c r="AA284" s="29"/>
    </row>
    <row r="285" spans="1:27" ht="18" customHeight="1" x14ac:dyDescent="0.35">
      <c r="A285" s="69">
        <f>'Energy - Master'!A284</f>
        <v>46304</v>
      </c>
      <c r="B285" s="24" t="str">
        <f t="shared" si="112"/>
        <v>Oct-2026</v>
      </c>
      <c r="C285" s="34" t="str">
        <f t="shared" si="121"/>
        <v/>
      </c>
      <c r="D285" s="8"/>
      <c r="E285" s="22" t="str">
        <f t="shared" si="113"/>
        <v/>
      </c>
      <c r="F285" s="34" t="str">
        <f t="shared" si="122"/>
        <v/>
      </c>
      <c r="G285" s="8"/>
      <c r="H285" s="22" t="str">
        <f t="shared" si="114"/>
        <v/>
      </c>
      <c r="I285" s="34" t="str">
        <f t="shared" si="123"/>
        <v/>
      </c>
      <c r="J285" s="8"/>
      <c r="K285" s="22" t="str">
        <f t="shared" si="115"/>
        <v/>
      </c>
      <c r="L285" s="34" t="str">
        <f t="shared" si="124"/>
        <v/>
      </c>
      <c r="M285" s="8"/>
      <c r="N285" s="22" t="str">
        <f t="shared" si="116"/>
        <v/>
      </c>
      <c r="O285" s="34" t="str">
        <f t="shared" si="125"/>
        <v/>
      </c>
      <c r="P285" s="8"/>
      <c r="Q285" s="22" t="str">
        <f t="shared" si="117"/>
        <v/>
      </c>
      <c r="R285" s="34" t="str">
        <f t="shared" si="126"/>
        <v/>
      </c>
      <c r="S285" s="8"/>
      <c r="T285" s="22" t="str">
        <f t="shared" si="118"/>
        <v/>
      </c>
      <c r="U285" s="22" t="str">
        <f t="shared" si="119"/>
        <v/>
      </c>
      <c r="V285" s="22" t="str">
        <f t="shared" si="127"/>
        <v/>
      </c>
      <c r="W285" s="22" t="str">
        <f t="shared" si="120"/>
        <v/>
      </c>
      <c r="X285" s="22" t="str">
        <f t="shared" si="128"/>
        <v/>
      </c>
      <c r="Y285" s="22" t="str">
        <f t="shared" si="129"/>
        <v/>
      </c>
      <c r="Z285" s="22" t="str">
        <f t="shared" si="130"/>
        <v/>
      </c>
      <c r="AA285" s="29"/>
    </row>
    <row r="286" spans="1:27" ht="18" customHeight="1" x14ac:dyDescent="0.35">
      <c r="A286" s="69">
        <f>'Energy - Master'!A285</f>
        <v>46305</v>
      </c>
      <c r="B286" s="24" t="str">
        <f t="shared" si="112"/>
        <v>Oct-2026</v>
      </c>
      <c r="C286" s="34" t="str">
        <f t="shared" si="121"/>
        <v/>
      </c>
      <c r="D286" s="8"/>
      <c r="E286" s="22" t="str">
        <f t="shared" si="113"/>
        <v/>
      </c>
      <c r="F286" s="34" t="str">
        <f t="shared" si="122"/>
        <v/>
      </c>
      <c r="G286" s="8"/>
      <c r="H286" s="22" t="str">
        <f t="shared" si="114"/>
        <v/>
      </c>
      <c r="I286" s="34" t="str">
        <f t="shared" si="123"/>
        <v/>
      </c>
      <c r="J286" s="8"/>
      <c r="K286" s="22" t="str">
        <f t="shared" si="115"/>
        <v/>
      </c>
      <c r="L286" s="34" t="str">
        <f t="shared" si="124"/>
        <v/>
      </c>
      <c r="M286" s="8"/>
      <c r="N286" s="22" t="str">
        <f t="shared" si="116"/>
        <v/>
      </c>
      <c r="O286" s="34" t="str">
        <f t="shared" si="125"/>
        <v/>
      </c>
      <c r="P286" s="8"/>
      <c r="Q286" s="22" t="str">
        <f t="shared" si="117"/>
        <v/>
      </c>
      <c r="R286" s="34" t="str">
        <f t="shared" si="126"/>
        <v/>
      </c>
      <c r="S286" s="8"/>
      <c r="T286" s="22" t="str">
        <f t="shared" si="118"/>
        <v/>
      </c>
      <c r="U286" s="22" t="str">
        <f t="shared" si="119"/>
        <v/>
      </c>
      <c r="V286" s="22" t="str">
        <f t="shared" si="127"/>
        <v/>
      </c>
      <c r="W286" s="22" t="str">
        <f t="shared" si="120"/>
        <v/>
      </c>
      <c r="X286" s="22" t="str">
        <f t="shared" si="128"/>
        <v/>
      </c>
      <c r="Y286" s="22" t="str">
        <f t="shared" si="129"/>
        <v/>
      </c>
      <c r="Z286" s="22" t="str">
        <f t="shared" si="130"/>
        <v/>
      </c>
      <c r="AA286" s="29"/>
    </row>
    <row r="287" spans="1:27" ht="18" customHeight="1" x14ac:dyDescent="0.35">
      <c r="A287" s="69">
        <f>'Energy - Master'!A286</f>
        <v>46306</v>
      </c>
      <c r="B287" s="24" t="str">
        <f t="shared" si="112"/>
        <v>Oct-2026</v>
      </c>
      <c r="C287" s="34" t="str">
        <f t="shared" si="121"/>
        <v/>
      </c>
      <c r="D287" s="8"/>
      <c r="E287" s="22" t="str">
        <f t="shared" si="113"/>
        <v/>
      </c>
      <c r="F287" s="34" t="str">
        <f t="shared" si="122"/>
        <v/>
      </c>
      <c r="G287" s="8"/>
      <c r="H287" s="22" t="str">
        <f t="shared" si="114"/>
        <v/>
      </c>
      <c r="I287" s="34" t="str">
        <f t="shared" si="123"/>
        <v/>
      </c>
      <c r="J287" s="8"/>
      <c r="K287" s="22" t="str">
        <f t="shared" si="115"/>
        <v/>
      </c>
      <c r="L287" s="34" t="str">
        <f t="shared" si="124"/>
        <v/>
      </c>
      <c r="M287" s="8"/>
      <c r="N287" s="22" t="str">
        <f t="shared" si="116"/>
        <v/>
      </c>
      <c r="O287" s="34" t="str">
        <f t="shared" si="125"/>
        <v/>
      </c>
      <c r="P287" s="8"/>
      <c r="Q287" s="22" t="str">
        <f t="shared" si="117"/>
        <v/>
      </c>
      <c r="R287" s="34" t="str">
        <f t="shared" si="126"/>
        <v/>
      </c>
      <c r="S287" s="8"/>
      <c r="T287" s="22" t="str">
        <f t="shared" si="118"/>
        <v/>
      </c>
      <c r="U287" s="22" t="str">
        <f t="shared" si="119"/>
        <v/>
      </c>
      <c r="V287" s="22" t="str">
        <f t="shared" si="127"/>
        <v/>
      </c>
      <c r="W287" s="22" t="str">
        <f t="shared" si="120"/>
        <v/>
      </c>
      <c r="X287" s="22" t="str">
        <f t="shared" si="128"/>
        <v/>
      </c>
      <c r="Y287" s="22" t="str">
        <f t="shared" si="129"/>
        <v/>
      </c>
      <c r="Z287" s="22" t="str">
        <f t="shared" si="130"/>
        <v/>
      </c>
      <c r="AA287" s="29"/>
    </row>
    <row r="288" spans="1:27" ht="18" customHeight="1" x14ac:dyDescent="0.35">
      <c r="A288" s="69">
        <f>'Energy - Master'!A287</f>
        <v>46307</v>
      </c>
      <c r="B288" s="24" t="str">
        <f t="shared" si="112"/>
        <v>Oct-2026</v>
      </c>
      <c r="C288" s="34" t="str">
        <f t="shared" si="121"/>
        <v/>
      </c>
      <c r="D288" s="8"/>
      <c r="E288" s="22" t="str">
        <f t="shared" si="113"/>
        <v/>
      </c>
      <c r="F288" s="34" t="str">
        <f t="shared" si="122"/>
        <v/>
      </c>
      <c r="G288" s="8"/>
      <c r="H288" s="22" t="str">
        <f t="shared" si="114"/>
        <v/>
      </c>
      <c r="I288" s="34" t="str">
        <f t="shared" si="123"/>
        <v/>
      </c>
      <c r="J288" s="8"/>
      <c r="K288" s="22" t="str">
        <f t="shared" si="115"/>
        <v/>
      </c>
      <c r="L288" s="34" t="str">
        <f t="shared" si="124"/>
        <v/>
      </c>
      <c r="M288" s="8"/>
      <c r="N288" s="22" t="str">
        <f t="shared" si="116"/>
        <v/>
      </c>
      <c r="O288" s="34" t="str">
        <f t="shared" si="125"/>
        <v/>
      </c>
      <c r="P288" s="8"/>
      <c r="Q288" s="22" t="str">
        <f t="shared" si="117"/>
        <v/>
      </c>
      <c r="R288" s="34" t="str">
        <f t="shared" si="126"/>
        <v/>
      </c>
      <c r="S288" s="8"/>
      <c r="T288" s="22" t="str">
        <f t="shared" si="118"/>
        <v/>
      </c>
      <c r="U288" s="22" t="str">
        <f t="shared" si="119"/>
        <v/>
      </c>
      <c r="V288" s="22" t="str">
        <f t="shared" si="127"/>
        <v/>
      </c>
      <c r="W288" s="22" t="str">
        <f t="shared" si="120"/>
        <v/>
      </c>
      <c r="X288" s="22" t="str">
        <f t="shared" si="128"/>
        <v/>
      </c>
      <c r="Y288" s="22" t="str">
        <f t="shared" si="129"/>
        <v/>
      </c>
      <c r="Z288" s="22" t="str">
        <f t="shared" si="130"/>
        <v/>
      </c>
      <c r="AA288" s="29"/>
    </row>
    <row r="289" spans="1:27" ht="18" customHeight="1" x14ac:dyDescent="0.35">
      <c r="A289" s="69">
        <f>'Energy - Master'!A288</f>
        <v>46308</v>
      </c>
      <c r="B289" s="24" t="str">
        <f t="shared" si="112"/>
        <v>Oct-2026</v>
      </c>
      <c r="C289" s="34" t="str">
        <f t="shared" si="121"/>
        <v/>
      </c>
      <c r="D289" s="8"/>
      <c r="E289" s="22" t="str">
        <f t="shared" si="113"/>
        <v/>
      </c>
      <c r="F289" s="34" t="str">
        <f t="shared" si="122"/>
        <v/>
      </c>
      <c r="G289" s="8"/>
      <c r="H289" s="22" t="str">
        <f t="shared" si="114"/>
        <v/>
      </c>
      <c r="I289" s="34" t="str">
        <f t="shared" si="123"/>
        <v/>
      </c>
      <c r="J289" s="8"/>
      <c r="K289" s="22" t="str">
        <f t="shared" si="115"/>
        <v/>
      </c>
      <c r="L289" s="34" t="str">
        <f t="shared" si="124"/>
        <v/>
      </c>
      <c r="M289" s="8"/>
      <c r="N289" s="22" t="str">
        <f t="shared" si="116"/>
        <v/>
      </c>
      <c r="O289" s="34" t="str">
        <f t="shared" si="125"/>
        <v/>
      </c>
      <c r="P289" s="8"/>
      <c r="Q289" s="22" t="str">
        <f t="shared" si="117"/>
        <v/>
      </c>
      <c r="R289" s="34" t="str">
        <f t="shared" si="126"/>
        <v/>
      </c>
      <c r="S289" s="8"/>
      <c r="T289" s="22" t="str">
        <f t="shared" si="118"/>
        <v/>
      </c>
      <c r="U289" s="22" t="str">
        <f t="shared" si="119"/>
        <v/>
      </c>
      <c r="V289" s="22" t="str">
        <f t="shared" si="127"/>
        <v/>
      </c>
      <c r="W289" s="22" t="str">
        <f t="shared" si="120"/>
        <v/>
      </c>
      <c r="X289" s="22" t="str">
        <f t="shared" si="128"/>
        <v/>
      </c>
      <c r="Y289" s="22" t="str">
        <f t="shared" si="129"/>
        <v/>
      </c>
      <c r="Z289" s="22" t="str">
        <f t="shared" si="130"/>
        <v/>
      </c>
      <c r="AA289" s="29"/>
    </row>
    <row r="290" spans="1:27" ht="18" customHeight="1" x14ac:dyDescent="0.35">
      <c r="A290" s="69">
        <f>'Energy - Master'!A289</f>
        <v>46309</v>
      </c>
      <c r="B290" s="24" t="str">
        <f t="shared" si="112"/>
        <v>Oct-2026</v>
      </c>
      <c r="C290" s="34" t="str">
        <f t="shared" si="121"/>
        <v/>
      </c>
      <c r="D290" s="8"/>
      <c r="E290" s="22" t="str">
        <f t="shared" si="113"/>
        <v/>
      </c>
      <c r="F290" s="34" t="str">
        <f t="shared" si="122"/>
        <v/>
      </c>
      <c r="G290" s="8"/>
      <c r="H290" s="22" t="str">
        <f t="shared" si="114"/>
        <v/>
      </c>
      <c r="I290" s="34" t="str">
        <f t="shared" si="123"/>
        <v/>
      </c>
      <c r="J290" s="8"/>
      <c r="K290" s="22" t="str">
        <f t="shared" si="115"/>
        <v/>
      </c>
      <c r="L290" s="34" t="str">
        <f t="shared" si="124"/>
        <v/>
      </c>
      <c r="M290" s="8"/>
      <c r="N290" s="22" t="str">
        <f t="shared" si="116"/>
        <v/>
      </c>
      <c r="O290" s="34" t="str">
        <f t="shared" si="125"/>
        <v/>
      </c>
      <c r="P290" s="8"/>
      <c r="Q290" s="22" t="str">
        <f t="shared" si="117"/>
        <v/>
      </c>
      <c r="R290" s="34" t="str">
        <f t="shared" si="126"/>
        <v/>
      </c>
      <c r="S290" s="8"/>
      <c r="T290" s="22" t="str">
        <f t="shared" si="118"/>
        <v/>
      </c>
      <c r="U290" s="22" t="str">
        <f t="shared" si="119"/>
        <v/>
      </c>
      <c r="V290" s="22" t="str">
        <f t="shared" si="127"/>
        <v/>
      </c>
      <c r="W290" s="22" t="str">
        <f t="shared" si="120"/>
        <v/>
      </c>
      <c r="X290" s="22" t="str">
        <f t="shared" si="128"/>
        <v/>
      </c>
      <c r="Y290" s="22" t="str">
        <f t="shared" si="129"/>
        <v/>
      </c>
      <c r="Z290" s="22" t="str">
        <f t="shared" si="130"/>
        <v/>
      </c>
      <c r="AA290" s="29"/>
    </row>
    <row r="291" spans="1:27" ht="18" customHeight="1" x14ac:dyDescent="0.35">
      <c r="A291" s="69">
        <f>'Energy - Master'!A290</f>
        <v>46310</v>
      </c>
      <c r="B291" s="24" t="str">
        <f t="shared" si="112"/>
        <v>Oct-2026</v>
      </c>
      <c r="C291" s="34" t="str">
        <f t="shared" si="121"/>
        <v/>
      </c>
      <c r="D291" s="8"/>
      <c r="E291" s="22" t="str">
        <f t="shared" si="113"/>
        <v/>
      </c>
      <c r="F291" s="34" t="str">
        <f t="shared" si="122"/>
        <v/>
      </c>
      <c r="G291" s="8"/>
      <c r="H291" s="22" t="str">
        <f t="shared" si="114"/>
        <v/>
      </c>
      <c r="I291" s="34" t="str">
        <f t="shared" si="123"/>
        <v/>
      </c>
      <c r="J291" s="8"/>
      <c r="K291" s="22" t="str">
        <f t="shared" si="115"/>
        <v/>
      </c>
      <c r="L291" s="34" t="str">
        <f t="shared" si="124"/>
        <v/>
      </c>
      <c r="M291" s="8"/>
      <c r="N291" s="22" t="str">
        <f t="shared" si="116"/>
        <v/>
      </c>
      <c r="O291" s="34" t="str">
        <f t="shared" si="125"/>
        <v/>
      </c>
      <c r="P291" s="8"/>
      <c r="Q291" s="22" t="str">
        <f t="shared" si="117"/>
        <v/>
      </c>
      <c r="R291" s="34" t="str">
        <f t="shared" si="126"/>
        <v/>
      </c>
      <c r="S291" s="8"/>
      <c r="T291" s="22" t="str">
        <f t="shared" si="118"/>
        <v/>
      </c>
      <c r="U291" s="22" t="str">
        <f t="shared" si="119"/>
        <v/>
      </c>
      <c r="V291" s="22" t="str">
        <f t="shared" si="127"/>
        <v/>
      </c>
      <c r="W291" s="22" t="str">
        <f t="shared" si="120"/>
        <v/>
      </c>
      <c r="X291" s="22" t="str">
        <f t="shared" si="128"/>
        <v/>
      </c>
      <c r="Y291" s="22" t="str">
        <f t="shared" si="129"/>
        <v/>
      </c>
      <c r="Z291" s="22" t="str">
        <f t="shared" si="130"/>
        <v/>
      </c>
      <c r="AA291" s="29"/>
    </row>
    <row r="292" spans="1:27" ht="18" customHeight="1" x14ac:dyDescent="0.35">
      <c r="A292" s="69">
        <f>'Energy - Master'!A291</f>
        <v>46311</v>
      </c>
      <c r="B292" s="24" t="str">
        <f t="shared" si="112"/>
        <v>Oct-2026</v>
      </c>
      <c r="C292" s="34" t="str">
        <f t="shared" si="121"/>
        <v/>
      </c>
      <c r="D292" s="8"/>
      <c r="E292" s="22" t="str">
        <f t="shared" si="113"/>
        <v/>
      </c>
      <c r="F292" s="34" t="str">
        <f t="shared" si="122"/>
        <v/>
      </c>
      <c r="G292" s="8"/>
      <c r="H292" s="22" t="str">
        <f t="shared" si="114"/>
        <v/>
      </c>
      <c r="I292" s="34" t="str">
        <f t="shared" si="123"/>
        <v/>
      </c>
      <c r="J292" s="8"/>
      <c r="K292" s="22" t="str">
        <f t="shared" si="115"/>
        <v/>
      </c>
      <c r="L292" s="34" t="str">
        <f t="shared" si="124"/>
        <v/>
      </c>
      <c r="M292" s="8"/>
      <c r="N292" s="22" t="str">
        <f t="shared" si="116"/>
        <v/>
      </c>
      <c r="O292" s="34" t="str">
        <f t="shared" si="125"/>
        <v/>
      </c>
      <c r="P292" s="8"/>
      <c r="Q292" s="22" t="str">
        <f t="shared" si="117"/>
        <v/>
      </c>
      <c r="R292" s="34" t="str">
        <f t="shared" si="126"/>
        <v/>
      </c>
      <c r="S292" s="8"/>
      <c r="T292" s="22" t="str">
        <f t="shared" si="118"/>
        <v/>
      </c>
      <c r="U292" s="22" t="str">
        <f t="shared" si="119"/>
        <v/>
      </c>
      <c r="V292" s="22" t="str">
        <f t="shared" si="127"/>
        <v/>
      </c>
      <c r="W292" s="22" t="str">
        <f t="shared" si="120"/>
        <v/>
      </c>
      <c r="X292" s="22" t="str">
        <f t="shared" si="128"/>
        <v/>
      </c>
      <c r="Y292" s="22" t="str">
        <f t="shared" si="129"/>
        <v/>
      </c>
      <c r="Z292" s="22" t="str">
        <f t="shared" si="130"/>
        <v/>
      </c>
      <c r="AA292" s="29"/>
    </row>
    <row r="293" spans="1:27" ht="18" customHeight="1" x14ac:dyDescent="0.35">
      <c r="A293" s="69">
        <f>'Energy - Master'!A292</f>
        <v>46312</v>
      </c>
      <c r="B293" s="24" t="str">
        <f t="shared" si="112"/>
        <v>Oct-2026</v>
      </c>
      <c r="C293" s="34" t="str">
        <f t="shared" si="121"/>
        <v/>
      </c>
      <c r="D293" s="8"/>
      <c r="E293" s="22" t="str">
        <f t="shared" si="113"/>
        <v/>
      </c>
      <c r="F293" s="34" t="str">
        <f t="shared" si="122"/>
        <v/>
      </c>
      <c r="G293" s="8"/>
      <c r="H293" s="22" t="str">
        <f t="shared" si="114"/>
        <v/>
      </c>
      <c r="I293" s="34" t="str">
        <f t="shared" si="123"/>
        <v/>
      </c>
      <c r="J293" s="8"/>
      <c r="K293" s="22" t="str">
        <f t="shared" si="115"/>
        <v/>
      </c>
      <c r="L293" s="34" t="str">
        <f t="shared" si="124"/>
        <v/>
      </c>
      <c r="M293" s="8"/>
      <c r="N293" s="22" t="str">
        <f t="shared" si="116"/>
        <v/>
      </c>
      <c r="O293" s="34" t="str">
        <f t="shared" si="125"/>
        <v/>
      </c>
      <c r="P293" s="8"/>
      <c r="Q293" s="22" t="str">
        <f t="shared" si="117"/>
        <v/>
      </c>
      <c r="R293" s="34" t="str">
        <f t="shared" si="126"/>
        <v/>
      </c>
      <c r="S293" s="8"/>
      <c r="T293" s="22" t="str">
        <f t="shared" si="118"/>
        <v/>
      </c>
      <c r="U293" s="22" t="str">
        <f t="shared" si="119"/>
        <v/>
      </c>
      <c r="V293" s="22" t="str">
        <f t="shared" si="127"/>
        <v/>
      </c>
      <c r="W293" s="22" t="str">
        <f t="shared" si="120"/>
        <v/>
      </c>
      <c r="X293" s="22" t="str">
        <f t="shared" si="128"/>
        <v/>
      </c>
      <c r="Y293" s="22" t="str">
        <f t="shared" si="129"/>
        <v/>
      </c>
      <c r="Z293" s="22" t="str">
        <f t="shared" si="130"/>
        <v/>
      </c>
      <c r="AA293" s="29"/>
    </row>
    <row r="294" spans="1:27" ht="18" customHeight="1" x14ac:dyDescent="0.35">
      <c r="A294" s="69">
        <f>'Energy - Master'!A293</f>
        <v>46313</v>
      </c>
      <c r="B294" s="24" t="str">
        <f t="shared" si="112"/>
        <v>Oct-2026</v>
      </c>
      <c r="C294" s="34" t="str">
        <f t="shared" si="121"/>
        <v/>
      </c>
      <c r="D294" s="8"/>
      <c r="E294" s="22" t="str">
        <f t="shared" si="113"/>
        <v/>
      </c>
      <c r="F294" s="34" t="str">
        <f t="shared" si="122"/>
        <v/>
      </c>
      <c r="G294" s="8"/>
      <c r="H294" s="22" t="str">
        <f t="shared" si="114"/>
        <v/>
      </c>
      <c r="I294" s="34" t="str">
        <f t="shared" si="123"/>
        <v/>
      </c>
      <c r="J294" s="8"/>
      <c r="K294" s="22" t="str">
        <f t="shared" si="115"/>
        <v/>
      </c>
      <c r="L294" s="34" t="str">
        <f t="shared" si="124"/>
        <v/>
      </c>
      <c r="M294" s="8"/>
      <c r="N294" s="22" t="str">
        <f t="shared" si="116"/>
        <v/>
      </c>
      <c r="O294" s="34" t="str">
        <f t="shared" si="125"/>
        <v/>
      </c>
      <c r="P294" s="8"/>
      <c r="Q294" s="22" t="str">
        <f t="shared" si="117"/>
        <v/>
      </c>
      <c r="R294" s="34" t="str">
        <f t="shared" si="126"/>
        <v/>
      </c>
      <c r="S294" s="8"/>
      <c r="T294" s="22" t="str">
        <f t="shared" si="118"/>
        <v/>
      </c>
      <c r="U294" s="22" t="str">
        <f t="shared" si="119"/>
        <v/>
      </c>
      <c r="V294" s="22" t="str">
        <f t="shared" si="127"/>
        <v/>
      </c>
      <c r="W294" s="22" t="str">
        <f t="shared" si="120"/>
        <v/>
      </c>
      <c r="X294" s="22" t="str">
        <f t="shared" si="128"/>
        <v/>
      </c>
      <c r="Y294" s="22" t="str">
        <f t="shared" si="129"/>
        <v/>
      </c>
      <c r="Z294" s="22" t="str">
        <f t="shared" si="130"/>
        <v/>
      </c>
      <c r="AA294" s="29"/>
    </row>
    <row r="295" spans="1:27" ht="18" customHeight="1" x14ac:dyDescent="0.35">
      <c r="A295" s="69">
        <f>'Energy - Master'!A294</f>
        <v>46314</v>
      </c>
      <c r="B295" s="24" t="str">
        <f t="shared" si="112"/>
        <v>Oct-2026</v>
      </c>
      <c r="C295" s="34" t="str">
        <f t="shared" si="121"/>
        <v/>
      </c>
      <c r="D295" s="8"/>
      <c r="E295" s="22" t="str">
        <f t="shared" si="113"/>
        <v/>
      </c>
      <c r="F295" s="34" t="str">
        <f t="shared" si="122"/>
        <v/>
      </c>
      <c r="G295" s="8"/>
      <c r="H295" s="22" t="str">
        <f t="shared" si="114"/>
        <v/>
      </c>
      <c r="I295" s="34" t="str">
        <f t="shared" si="123"/>
        <v/>
      </c>
      <c r="J295" s="8"/>
      <c r="K295" s="22" t="str">
        <f t="shared" si="115"/>
        <v/>
      </c>
      <c r="L295" s="34" t="str">
        <f t="shared" si="124"/>
        <v/>
      </c>
      <c r="M295" s="8"/>
      <c r="N295" s="22" t="str">
        <f t="shared" si="116"/>
        <v/>
      </c>
      <c r="O295" s="34" t="str">
        <f t="shared" si="125"/>
        <v/>
      </c>
      <c r="P295" s="8"/>
      <c r="Q295" s="22" t="str">
        <f t="shared" si="117"/>
        <v/>
      </c>
      <c r="R295" s="34" t="str">
        <f t="shared" si="126"/>
        <v/>
      </c>
      <c r="S295" s="8"/>
      <c r="T295" s="22" t="str">
        <f t="shared" si="118"/>
        <v/>
      </c>
      <c r="U295" s="22" t="str">
        <f t="shared" si="119"/>
        <v/>
      </c>
      <c r="V295" s="22" t="str">
        <f t="shared" si="127"/>
        <v/>
      </c>
      <c r="W295" s="22" t="str">
        <f t="shared" si="120"/>
        <v/>
      </c>
      <c r="X295" s="22" t="str">
        <f t="shared" si="128"/>
        <v/>
      </c>
      <c r="Y295" s="22" t="str">
        <f t="shared" si="129"/>
        <v/>
      </c>
      <c r="Z295" s="22" t="str">
        <f t="shared" si="130"/>
        <v/>
      </c>
      <c r="AA295" s="29"/>
    </row>
    <row r="296" spans="1:27" ht="18" customHeight="1" x14ac:dyDescent="0.35">
      <c r="A296" s="69">
        <f>'Energy - Master'!A295</f>
        <v>46315</v>
      </c>
      <c r="B296" s="24" t="str">
        <f t="shared" si="112"/>
        <v>Oct-2026</v>
      </c>
      <c r="C296" s="34" t="str">
        <f t="shared" si="121"/>
        <v/>
      </c>
      <c r="D296" s="8"/>
      <c r="E296" s="22" t="str">
        <f t="shared" si="113"/>
        <v/>
      </c>
      <c r="F296" s="34" t="str">
        <f t="shared" si="122"/>
        <v/>
      </c>
      <c r="G296" s="8"/>
      <c r="H296" s="22" t="str">
        <f t="shared" si="114"/>
        <v/>
      </c>
      <c r="I296" s="34" t="str">
        <f t="shared" si="123"/>
        <v/>
      </c>
      <c r="J296" s="8"/>
      <c r="K296" s="22" t="str">
        <f t="shared" si="115"/>
        <v/>
      </c>
      <c r="L296" s="34" t="str">
        <f t="shared" si="124"/>
        <v/>
      </c>
      <c r="M296" s="8"/>
      <c r="N296" s="22" t="str">
        <f t="shared" si="116"/>
        <v/>
      </c>
      <c r="O296" s="34" t="str">
        <f t="shared" si="125"/>
        <v/>
      </c>
      <c r="P296" s="8"/>
      <c r="Q296" s="22" t="str">
        <f t="shared" si="117"/>
        <v/>
      </c>
      <c r="R296" s="34" t="str">
        <f t="shared" si="126"/>
        <v/>
      </c>
      <c r="S296" s="8"/>
      <c r="T296" s="22" t="str">
        <f t="shared" si="118"/>
        <v/>
      </c>
      <c r="U296" s="22" t="str">
        <f t="shared" si="119"/>
        <v/>
      </c>
      <c r="V296" s="22" t="str">
        <f t="shared" si="127"/>
        <v/>
      </c>
      <c r="W296" s="22" t="str">
        <f t="shared" si="120"/>
        <v/>
      </c>
      <c r="X296" s="22" t="str">
        <f t="shared" si="128"/>
        <v/>
      </c>
      <c r="Y296" s="22" t="str">
        <f t="shared" si="129"/>
        <v/>
      </c>
      <c r="Z296" s="22" t="str">
        <f t="shared" si="130"/>
        <v/>
      </c>
      <c r="AA296" s="29"/>
    </row>
    <row r="297" spans="1:27" ht="18" customHeight="1" x14ac:dyDescent="0.35">
      <c r="A297" s="69">
        <f>'Energy - Master'!A296</f>
        <v>46316</v>
      </c>
      <c r="B297" s="24" t="str">
        <f t="shared" si="112"/>
        <v>Oct-2026</v>
      </c>
      <c r="C297" s="34" t="str">
        <f t="shared" si="121"/>
        <v/>
      </c>
      <c r="D297" s="8"/>
      <c r="E297" s="22" t="str">
        <f t="shared" si="113"/>
        <v/>
      </c>
      <c r="F297" s="34" t="str">
        <f t="shared" si="122"/>
        <v/>
      </c>
      <c r="G297" s="8"/>
      <c r="H297" s="22" t="str">
        <f t="shared" si="114"/>
        <v/>
      </c>
      <c r="I297" s="34" t="str">
        <f t="shared" si="123"/>
        <v/>
      </c>
      <c r="J297" s="8"/>
      <c r="K297" s="22" t="str">
        <f t="shared" si="115"/>
        <v/>
      </c>
      <c r="L297" s="34" t="str">
        <f t="shared" si="124"/>
        <v/>
      </c>
      <c r="M297" s="8"/>
      <c r="N297" s="22" t="str">
        <f t="shared" si="116"/>
        <v/>
      </c>
      <c r="O297" s="34" t="str">
        <f t="shared" si="125"/>
        <v/>
      </c>
      <c r="P297" s="8"/>
      <c r="Q297" s="22" t="str">
        <f t="shared" si="117"/>
        <v/>
      </c>
      <c r="R297" s="34" t="str">
        <f t="shared" si="126"/>
        <v/>
      </c>
      <c r="S297" s="8"/>
      <c r="T297" s="22" t="str">
        <f t="shared" si="118"/>
        <v/>
      </c>
      <c r="U297" s="22" t="str">
        <f t="shared" si="119"/>
        <v/>
      </c>
      <c r="V297" s="22" t="str">
        <f t="shared" si="127"/>
        <v/>
      </c>
      <c r="W297" s="22" t="str">
        <f t="shared" si="120"/>
        <v/>
      </c>
      <c r="X297" s="22" t="str">
        <f t="shared" si="128"/>
        <v/>
      </c>
      <c r="Y297" s="22" t="str">
        <f t="shared" si="129"/>
        <v/>
      </c>
      <c r="Z297" s="22" t="str">
        <f t="shared" si="130"/>
        <v/>
      </c>
      <c r="AA297" s="29"/>
    </row>
    <row r="298" spans="1:27" ht="18" customHeight="1" x14ac:dyDescent="0.35">
      <c r="A298" s="69">
        <f>'Energy - Master'!A297</f>
        <v>46317</v>
      </c>
      <c r="B298" s="24" t="str">
        <f t="shared" si="112"/>
        <v>Oct-2026</v>
      </c>
      <c r="C298" s="34" t="str">
        <f t="shared" si="121"/>
        <v/>
      </c>
      <c r="D298" s="8"/>
      <c r="E298" s="22" t="str">
        <f t="shared" si="113"/>
        <v/>
      </c>
      <c r="F298" s="34" t="str">
        <f t="shared" si="122"/>
        <v/>
      </c>
      <c r="G298" s="8"/>
      <c r="H298" s="22" t="str">
        <f t="shared" si="114"/>
        <v/>
      </c>
      <c r="I298" s="34" t="str">
        <f t="shared" si="123"/>
        <v/>
      </c>
      <c r="J298" s="8"/>
      <c r="K298" s="22" t="str">
        <f t="shared" si="115"/>
        <v/>
      </c>
      <c r="L298" s="34" t="str">
        <f t="shared" si="124"/>
        <v/>
      </c>
      <c r="M298" s="8"/>
      <c r="N298" s="22" t="str">
        <f t="shared" si="116"/>
        <v/>
      </c>
      <c r="O298" s="34" t="str">
        <f t="shared" si="125"/>
        <v/>
      </c>
      <c r="P298" s="8"/>
      <c r="Q298" s="22" t="str">
        <f t="shared" si="117"/>
        <v/>
      </c>
      <c r="R298" s="34" t="str">
        <f t="shared" si="126"/>
        <v/>
      </c>
      <c r="S298" s="8"/>
      <c r="T298" s="22" t="str">
        <f t="shared" si="118"/>
        <v/>
      </c>
      <c r="U298" s="22" t="str">
        <f t="shared" si="119"/>
        <v/>
      </c>
      <c r="V298" s="22" t="str">
        <f t="shared" si="127"/>
        <v/>
      </c>
      <c r="W298" s="22" t="str">
        <f t="shared" si="120"/>
        <v/>
      </c>
      <c r="X298" s="22" t="str">
        <f t="shared" si="128"/>
        <v/>
      </c>
      <c r="Y298" s="22" t="str">
        <f t="shared" si="129"/>
        <v/>
      </c>
      <c r="Z298" s="22" t="str">
        <f t="shared" si="130"/>
        <v/>
      </c>
      <c r="AA298" s="29"/>
    </row>
    <row r="299" spans="1:27" ht="18" customHeight="1" x14ac:dyDescent="0.35">
      <c r="A299" s="69">
        <f>'Energy - Master'!A298</f>
        <v>46318</v>
      </c>
      <c r="B299" s="24" t="str">
        <f t="shared" si="112"/>
        <v>Oct-2026</v>
      </c>
      <c r="C299" s="34" t="str">
        <f t="shared" si="121"/>
        <v/>
      </c>
      <c r="D299" s="8"/>
      <c r="E299" s="22" t="str">
        <f t="shared" si="113"/>
        <v/>
      </c>
      <c r="F299" s="34" t="str">
        <f t="shared" si="122"/>
        <v/>
      </c>
      <c r="G299" s="8"/>
      <c r="H299" s="22" t="str">
        <f t="shared" si="114"/>
        <v/>
      </c>
      <c r="I299" s="34" t="str">
        <f t="shared" si="123"/>
        <v/>
      </c>
      <c r="J299" s="8"/>
      <c r="K299" s="22" t="str">
        <f t="shared" si="115"/>
        <v/>
      </c>
      <c r="L299" s="34" t="str">
        <f t="shared" si="124"/>
        <v/>
      </c>
      <c r="M299" s="8"/>
      <c r="N299" s="22" t="str">
        <f t="shared" si="116"/>
        <v/>
      </c>
      <c r="O299" s="34" t="str">
        <f t="shared" si="125"/>
        <v/>
      </c>
      <c r="P299" s="8"/>
      <c r="Q299" s="22" t="str">
        <f t="shared" si="117"/>
        <v/>
      </c>
      <c r="R299" s="34" t="str">
        <f t="shared" si="126"/>
        <v/>
      </c>
      <c r="S299" s="8"/>
      <c r="T299" s="22" t="str">
        <f t="shared" si="118"/>
        <v/>
      </c>
      <c r="U299" s="22" t="str">
        <f t="shared" si="119"/>
        <v/>
      </c>
      <c r="V299" s="22" t="str">
        <f t="shared" si="127"/>
        <v/>
      </c>
      <c r="W299" s="22" t="str">
        <f t="shared" si="120"/>
        <v/>
      </c>
      <c r="X299" s="22" t="str">
        <f t="shared" si="128"/>
        <v/>
      </c>
      <c r="Y299" s="22" t="str">
        <f t="shared" si="129"/>
        <v/>
      </c>
      <c r="Z299" s="22" t="str">
        <f t="shared" si="130"/>
        <v/>
      </c>
      <c r="AA299" s="29"/>
    </row>
    <row r="300" spans="1:27" ht="18" customHeight="1" x14ac:dyDescent="0.35">
      <c r="A300" s="22"/>
      <c r="B300" s="24" t="str">
        <f t="shared" si="112"/>
        <v/>
      </c>
      <c r="C300" s="34" t="str">
        <f t="shared" si="121"/>
        <v/>
      </c>
      <c r="D300" s="8"/>
      <c r="E300" s="22" t="str">
        <f t="shared" si="113"/>
        <v/>
      </c>
      <c r="F300" s="34" t="str">
        <f t="shared" si="122"/>
        <v/>
      </c>
      <c r="G300" s="8"/>
      <c r="H300" s="22" t="str">
        <f t="shared" si="114"/>
        <v/>
      </c>
      <c r="I300" s="34" t="str">
        <f t="shared" si="123"/>
        <v/>
      </c>
      <c r="J300" s="8"/>
      <c r="K300" s="22" t="str">
        <f t="shared" si="115"/>
        <v/>
      </c>
      <c r="L300" s="34" t="str">
        <f t="shared" si="124"/>
        <v/>
      </c>
      <c r="M300" s="8"/>
      <c r="N300" s="22" t="str">
        <f t="shared" si="116"/>
        <v/>
      </c>
      <c r="O300" s="34" t="str">
        <f t="shared" si="125"/>
        <v/>
      </c>
      <c r="P300" s="8"/>
      <c r="Q300" s="22" t="str">
        <f t="shared" si="117"/>
        <v/>
      </c>
      <c r="R300" s="34" t="str">
        <f t="shared" si="126"/>
        <v/>
      </c>
      <c r="S300" s="8"/>
      <c r="T300" s="22" t="str">
        <f t="shared" si="118"/>
        <v/>
      </c>
      <c r="U300" s="22" t="str">
        <f t="shared" si="119"/>
        <v/>
      </c>
      <c r="V300" s="22" t="str">
        <f t="shared" si="127"/>
        <v/>
      </c>
      <c r="W300" s="22" t="str">
        <f t="shared" si="120"/>
        <v/>
      </c>
      <c r="X300" s="22" t="str">
        <f t="shared" si="128"/>
        <v/>
      </c>
      <c r="Y300" s="22" t="str">
        <f t="shared" si="129"/>
        <v/>
      </c>
      <c r="Z300" s="22" t="str">
        <f t="shared" si="130"/>
        <v/>
      </c>
      <c r="AA300" s="29"/>
    </row>
    <row r="301" spans="1:27" ht="18" customHeight="1" x14ac:dyDescent="0.35">
      <c r="A301" s="22"/>
      <c r="B301" s="24" t="str">
        <f t="shared" si="112"/>
        <v/>
      </c>
      <c r="C301" s="34" t="str">
        <f t="shared" si="121"/>
        <v/>
      </c>
      <c r="D301" s="8"/>
      <c r="E301" s="22" t="str">
        <f t="shared" si="113"/>
        <v/>
      </c>
      <c r="F301" s="34" t="str">
        <f t="shared" si="122"/>
        <v/>
      </c>
      <c r="G301" s="8"/>
      <c r="H301" s="22" t="str">
        <f t="shared" si="114"/>
        <v/>
      </c>
      <c r="I301" s="34" t="str">
        <f t="shared" si="123"/>
        <v/>
      </c>
      <c r="J301" s="8"/>
      <c r="K301" s="22" t="str">
        <f t="shared" si="115"/>
        <v/>
      </c>
      <c r="L301" s="34" t="str">
        <f t="shared" si="124"/>
        <v/>
      </c>
      <c r="M301" s="8"/>
      <c r="N301" s="22" t="str">
        <f t="shared" si="116"/>
        <v/>
      </c>
      <c r="O301" s="34" t="str">
        <f t="shared" si="125"/>
        <v/>
      </c>
      <c r="P301" s="8"/>
      <c r="Q301" s="22" t="str">
        <f t="shared" si="117"/>
        <v/>
      </c>
      <c r="R301" s="34" t="str">
        <f t="shared" si="126"/>
        <v/>
      </c>
      <c r="S301" s="8"/>
      <c r="T301" s="22" t="str">
        <f t="shared" si="118"/>
        <v/>
      </c>
      <c r="U301" s="22" t="str">
        <f t="shared" si="119"/>
        <v/>
      </c>
      <c r="V301" s="22" t="str">
        <f t="shared" si="127"/>
        <v/>
      </c>
      <c r="W301" s="22" t="str">
        <f t="shared" si="120"/>
        <v/>
      </c>
      <c r="X301" s="22" t="str">
        <f t="shared" si="128"/>
        <v/>
      </c>
      <c r="Y301" s="22" t="str">
        <f t="shared" si="129"/>
        <v/>
      </c>
      <c r="Z301" s="22" t="str">
        <f t="shared" si="130"/>
        <v/>
      </c>
      <c r="AA301" s="29"/>
    </row>
    <row r="302" spans="1:27" ht="18" customHeight="1" x14ac:dyDescent="0.35">
      <c r="A302" s="22"/>
      <c r="B302" s="24" t="str">
        <f t="shared" si="112"/>
        <v/>
      </c>
      <c r="C302" s="34" t="str">
        <f t="shared" si="121"/>
        <v/>
      </c>
      <c r="D302" s="8"/>
      <c r="E302" s="22" t="str">
        <f t="shared" si="113"/>
        <v/>
      </c>
      <c r="F302" s="34" t="str">
        <f t="shared" si="122"/>
        <v/>
      </c>
      <c r="G302" s="8"/>
      <c r="H302" s="22" t="str">
        <f t="shared" si="114"/>
        <v/>
      </c>
      <c r="I302" s="34" t="str">
        <f t="shared" si="123"/>
        <v/>
      </c>
      <c r="J302" s="8"/>
      <c r="K302" s="22" t="str">
        <f t="shared" si="115"/>
        <v/>
      </c>
      <c r="L302" s="34" t="str">
        <f t="shared" si="124"/>
        <v/>
      </c>
      <c r="M302" s="8"/>
      <c r="N302" s="22" t="str">
        <f t="shared" si="116"/>
        <v/>
      </c>
      <c r="O302" s="34" t="str">
        <f t="shared" si="125"/>
        <v/>
      </c>
      <c r="P302" s="8"/>
      <c r="Q302" s="22" t="str">
        <f t="shared" si="117"/>
        <v/>
      </c>
      <c r="R302" s="34" t="str">
        <f t="shared" si="126"/>
        <v/>
      </c>
      <c r="S302" s="8"/>
      <c r="T302" s="22" t="str">
        <f t="shared" si="118"/>
        <v/>
      </c>
      <c r="U302" s="22" t="str">
        <f t="shared" si="119"/>
        <v/>
      </c>
      <c r="V302" s="22" t="str">
        <f t="shared" si="127"/>
        <v/>
      </c>
      <c r="W302" s="22" t="str">
        <f t="shared" si="120"/>
        <v/>
      </c>
      <c r="X302" s="22" t="str">
        <f t="shared" si="128"/>
        <v/>
      </c>
      <c r="Y302" s="22" t="str">
        <f t="shared" si="129"/>
        <v/>
      </c>
      <c r="Z302" s="22" t="str">
        <f t="shared" si="130"/>
        <v/>
      </c>
      <c r="AA302" s="29"/>
    </row>
    <row r="303" spans="1:27" ht="18" customHeight="1" x14ac:dyDescent="0.35">
      <c r="A303" s="22"/>
      <c r="B303" s="24" t="str">
        <f t="shared" si="112"/>
        <v/>
      </c>
      <c r="C303" s="34" t="str">
        <f t="shared" si="121"/>
        <v/>
      </c>
      <c r="D303" s="8"/>
      <c r="E303" s="22" t="str">
        <f t="shared" si="113"/>
        <v/>
      </c>
      <c r="F303" s="34" t="str">
        <f t="shared" si="122"/>
        <v/>
      </c>
      <c r="G303" s="8"/>
      <c r="H303" s="22" t="str">
        <f t="shared" si="114"/>
        <v/>
      </c>
      <c r="I303" s="34" t="str">
        <f t="shared" si="123"/>
        <v/>
      </c>
      <c r="J303" s="8"/>
      <c r="K303" s="22" t="str">
        <f t="shared" si="115"/>
        <v/>
      </c>
      <c r="L303" s="34" t="str">
        <f t="shared" si="124"/>
        <v/>
      </c>
      <c r="M303" s="8"/>
      <c r="N303" s="22" t="str">
        <f t="shared" si="116"/>
        <v/>
      </c>
      <c r="O303" s="34" t="str">
        <f t="shared" si="125"/>
        <v/>
      </c>
      <c r="P303" s="8"/>
      <c r="Q303" s="22" t="str">
        <f t="shared" si="117"/>
        <v/>
      </c>
      <c r="R303" s="34" t="str">
        <f t="shared" si="126"/>
        <v/>
      </c>
      <c r="S303" s="8"/>
      <c r="T303" s="22" t="str">
        <f t="shared" si="118"/>
        <v/>
      </c>
      <c r="U303" s="22" t="str">
        <f t="shared" si="119"/>
        <v/>
      </c>
      <c r="V303" s="22" t="str">
        <f t="shared" si="127"/>
        <v/>
      </c>
      <c r="W303" s="22" t="str">
        <f t="shared" si="120"/>
        <v/>
      </c>
      <c r="X303" s="22" t="str">
        <f t="shared" si="128"/>
        <v/>
      </c>
      <c r="Y303" s="22" t="str">
        <f t="shared" si="129"/>
        <v/>
      </c>
      <c r="Z303" s="22" t="str">
        <f t="shared" si="130"/>
        <v/>
      </c>
      <c r="AA303" s="29"/>
    </row>
    <row r="304" spans="1:27" ht="18" customHeight="1" x14ac:dyDescent="0.35">
      <c r="A304" s="22"/>
      <c r="B304" s="24" t="str">
        <f t="shared" si="112"/>
        <v/>
      </c>
      <c r="C304" s="34" t="str">
        <f t="shared" si="121"/>
        <v/>
      </c>
      <c r="D304" s="8"/>
      <c r="E304" s="22" t="str">
        <f t="shared" si="113"/>
        <v/>
      </c>
      <c r="F304" s="34" t="str">
        <f t="shared" si="122"/>
        <v/>
      </c>
      <c r="G304" s="8"/>
      <c r="H304" s="22" t="str">
        <f t="shared" si="114"/>
        <v/>
      </c>
      <c r="I304" s="34" t="str">
        <f t="shared" si="123"/>
        <v/>
      </c>
      <c r="J304" s="8"/>
      <c r="K304" s="22" t="str">
        <f t="shared" si="115"/>
        <v/>
      </c>
      <c r="L304" s="34" t="str">
        <f t="shared" si="124"/>
        <v/>
      </c>
      <c r="M304" s="8"/>
      <c r="N304" s="22" t="str">
        <f t="shared" si="116"/>
        <v/>
      </c>
      <c r="O304" s="34" t="str">
        <f t="shared" si="125"/>
        <v/>
      </c>
      <c r="P304" s="8"/>
      <c r="Q304" s="22" t="str">
        <f t="shared" si="117"/>
        <v/>
      </c>
      <c r="R304" s="34" t="str">
        <f t="shared" si="126"/>
        <v/>
      </c>
      <c r="S304" s="8"/>
      <c r="T304" s="22" t="str">
        <f t="shared" si="118"/>
        <v/>
      </c>
      <c r="U304" s="22" t="str">
        <f t="shared" si="119"/>
        <v/>
      </c>
      <c r="V304" s="22" t="str">
        <f t="shared" si="127"/>
        <v/>
      </c>
      <c r="W304" s="22" t="str">
        <f t="shared" si="120"/>
        <v/>
      </c>
      <c r="X304" s="22" t="str">
        <f t="shared" si="128"/>
        <v/>
      </c>
      <c r="Y304" s="22" t="str">
        <f t="shared" si="129"/>
        <v/>
      </c>
      <c r="Z304" s="22" t="str">
        <f t="shared" si="130"/>
        <v/>
      </c>
      <c r="AA304" s="29"/>
    </row>
    <row r="305" spans="1:27" ht="18" customHeight="1" x14ac:dyDescent="0.35">
      <c r="A305" s="22"/>
      <c r="B305" s="24" t="str">
        <f t="shared" si="112"/>
        <v/>
      </c>
      <c r="C305" s="34" t="str">
        <f t="shared" si="121"/>
        <v/>
      </c>
      <c r="D305" s="8"/>
      <c r="E305" s="22" t="str">
        <f t="shared" si="113"/>
        <v/>
      </c>
      <c r="F305" s="34" t="str">
        <f t="shared" si="122"/>
        <v/>
      </c>
      <c r="G305" s="8"/>
      <c r="H305" s="22" t="str">
        <f t="shared" si="114"/>
        <v/>
      </c>
      <c r="I305" s="34" t="str">
        <f t="shared" si="123"/>
        <v/>
      </c>
      <c r="J305" s="8"/>
      <c r="K305" s="22" t="str">
        <f t="shared" si="115"/>
        <v/>
      </c>
      <c r="L305" s="34" t="str">
        <f t="shared" si="124"/>
        <v/>
      </c>
      <c r="M305" s="8"/>
      <c r="N305" s="22" t="str">
        <f t="shared" si="116"/>
        <v/>
      </c>
      <c r="O305" s="34" t="str">
        <f t="shared" si="125"/>
        <v/>
      </c>
      <c r="P305" s="8"/>
      <c r="Q305" s="22" t="str">
        <f t="shared" si="117"/>
        <v/>
      </c>
      <c r="R305" s="34" t="str">
        <f t="shared" si="126"/>
        <v/>
      </c>
      <c r="S305" s="8"/>
      <c r="T305" s="22" t="str">
        <f t="shared" si="118"/>
        <v/>
      </c>
      <c r="U305" s="22" t="str">
        <f t="shared" si="119"/>
        <v/>
      </c>
      <c r="V305" s="22" t="str">
        <f t="shared" si="127"/>
        <v/>
      </c>
      <c r="W305" s="22" t="str">
        <f t="shared" si="120"/>
        <v/>
      </c>
      <c r="X305" s="22" t="str">
        <f t="shared" si="128"/>
        <v/>
      </c>
      <c r="Y305" s="22" t="str">
        <f t="shared" si="129"/>
        <v/>
      </c>
      <c r="Z305" s="22" t="str">
        <f t="shared" si="130"/>
        <v/>
      </c>
      <c r="AA305" s="29"/>
    </row>
    <row r="306" spans="1:27" ht="18" customHeight="1" x14ac:dyDescent="0.35">
      <c r="A306" s="22"/>
      <c r="B306" s="24" t="str">
        <f t="shared" si="112"/>
        <v/>
      </c>
      <c r="C306" s="34" t="str">
        <f t="shared" si="121"/>
        <v/>
      </c>
      <c r="D306" s="8"/>
      <c r="E306" s="22" t="str">
        <f t="shared" si="113"/>
        <v/>
      </c>
      <c r="F306" s="34" t="str">
        <f t="shared" si="122"/>
        <v/>
      </c>
      <c r="G306" s="8"/>
      <c r="H306" s="22" t="str">
        <f t="shared" si="114"/>
        <v/>
      </c>
      <c r="I306" s="34" t="str">
        <f t="shared" si="123"/>
        <v/>
      </c>
      <c r="J306" s="8"/>
      <c r="K306" s="22" t="str">
        <f t="shared" si="115"/>
        <v/>
      </c>
      <c r="L306" s="34" t="str">
        <f t="shared" si="124"/>
        <v/>
      </c>
      <c r="M306" s="8"/>
      <c r="N306" s="22" t="str">
        <f t="shared" si="116"/>
        <v/>
      </c>
      <c r="O306" s="34" t="str">
        <f t="shared" si="125"/>
        <v/>
      </c>
      <c r="P306" s="8"/>
      <c r="Q306" s="22" t="str">
        <f t="shared" si="117"/>
        <v/>
      </c>
      <c r="R306" s="34" t="str">
        <f t="shared" si="126"/>
        <v/>
      </c>
      <c r="S306" s="8"/>
      <c r="T306" s="22" t="str">
        <f t="shared" si="118"/>
        <v/>
      </c>
      <c r="U306" s="22" t="str">
        <f t="shared" si="119"/>
        <v/>
      </c>
      <c r="V306" s="22" t="str">
        <f t="shared" si="127"/>
        <v/>
      </c>
      <c r="W306" s="22" t="str">
        <f t="shared" si="120"/>
        <v/>
      </c>
      <c r="X306" s="22" t="str">
        <f t="shared" si="128"/>
        <v/>
      </c>
      <c r="Y306" s="22" t="str">
        <f t="shared" si="129"/>
        <v/>
      </c>
      <c r="Z306" s="22" t="str">
        <f t="shared" si="130"/>
        <v/>
      </c>
      <c r="AA306" s="29"/>
    </row>
    <row r="307" spans="1:27" ht="18" customHeight="1" x14ac:dyDescent="0.35">
      <c r="A307" s="22"/>
      <c r="B307" s="24" t="str">
        <f t="shared" si="112"/>
        <v/>
      </c>
      <c r="C307" s="34" t="str">
        <f t="shared" si="121"/>
        <v/>
      </c>
      <c r="D307" s="8"/>
      <c r="E307" s="22" t="str">
        <f t="shared" si="113"/>
        <v/>
      </c>
      <c r="F307" s="34" t="str">
        <f t="shared" si="122"/>
        <v/>
      </c>
      <c r="G307" s="8"/>
      <c r="H307" s="22" t="str">
        <f t="shared" si="114"/>
        <v/>
      </c>
      <c r="I307" s="34" t="str">
        <f t="shared" si="123"/>
        <v/>
      </c>
      <c r="J307" s="8"/>
      <c r="K307" s="22" t="str">
        <f t="shared" si="115"/>
        <v/>
      </c>
      <c r="L307" s="34" t="str">
        <f t="shared" si="124"/>
        <v/>
      </c>
      <c r="M307" s="8"/>
      <c r="N307" s="22" t="str">
        <f t="shared" si="116"/>
        <v/>
      </c>
      <c r="O307" s="34" t="str">
        <f t="shared" si="125"/>
        <v/>
      </c>
      <c r="P307" s="8"/>
      <c r="Q307" s="22" t="str">
        <f t="shared" si="117"/>
        <v/>
      </c>
      <c r="R307" s="34" t="str">
        <f t="shared" si="126"/>
        <v/>
      </c>
      <c r="S307" s="8"/>
      <c r="T307" s="22" t="str">
        <f t="shared" si="118"/>
        <v/>
      </c>
      <c r="U307" s="22" t="str">
        <f t="shared" si="119"/>
        <v/>
      </c>
      <c r="V307" s="22" t="str">
        <f t="shared" si="127"/>
        <v/>
      </c>
      <c r="W307" s="22" t="str">
        <f t="shared" si="120"/>
        <v/>
      </c>
      <c r="X307" s="22" t="str">
        <f t="shared" si="128"/>
        <v/>
      </c>
      <c r="Y307" s="22" t="str">
        <f t="shared" si="129"/>
        <v/>
      </c>
      <c r="Z307" s="22" t="str">
        <f t="shared" si="130"/>
        <v/>
      </c>
      <c r="AA307" s="29"/>
    </row>
    <row r="308" spans="1:27" ht="18" customHeight="1" x14ac:dyDescent="0.35">
      <c r="A308" s="22"/>
      <c r="B308" s="24" t="str">
        <f t="shared" si="112"/>
        <v/>
      </c>
      <c r="C308" s="34" t="str">
        <f t="shared" si="121"/>
        <v/>
      </c>
      <c r="D308" s="8"/>
      <c r="E308" s="22" t="str">
        <f t="shared" si="113"/>
        <v/>
      </c>
      <c r="F308" s="34" t="str">
        <f t="shared" si="122"/>
        <v/>
      </c>
      <c r="G308" s="8"/>
      <c r="H308" s="22" t="str">
        <f t="shared" si="114"/>
        <v/>
      </c>
      <c r="I308" s="34" t="str">
        <f t="shared" si="123"/>
        <v/>
      </c>
      <c r="J308" s="8"/>
      <c r="K308" s="22" t="str">
        <f t="shared" si="115"/>
        <v/>
      </c>
      <c r="L308" s="34" t="str">
        <f t="shared" si="124"/>
        <v/>
      </c>
      <c r="M308" s="8"/>
      <c r="N308" s="22" t="str">
        <f t="shared" si="116"/>
        <v/>
      </c>
      <c r="O308" s="34" t="str">
        <f t="shared" si="125"/>
        <v/>
      </c>
      <c r="P308" s="8"/>
      <c r="Q308" s="22" t="str">
        <f t="shared" si="117"/>
        <v/>
      </c>
      <c r="R308" s="34" t="str">
        <f t="shared" si="126"/>
        <v/>
      </c>
      <c r="S308" s="8"/>
      <c r="T308" s="22" t="str">
        <f t="shared" si="118"/>
        <v/>
      </c>
      <c r="U308" s="22" t="str">
        <f t="shared" si="119"/>
        <v/>
      </c>
      <c r="V308" s="22" t="str">
        <f t="shared" si="127"/>
        <v/>
      </c>
      <c r="W308" s="22" t="str">
        <f t="shared" si="120"/>
        <v/>
      </c>
      <c r="X308" s="22" t="str">
        <f t="shared" si="128"/>
        <v/>
      </c>
      <c r="Y308" s="22" t="str">
        <f t="shared" si="129"/>
        <v/>
      </c>
      <c r="Z308" s="22" t="str">
        <f t="shared" si="130"/>
        <v/>
      </c>
      <c r="AA308" s="29"/>
    </row>
    <row r="309" spans="1:27" ht="18" customHeight="1" x14ac:dyDescent="0.35">
      <c r="A309" s="22"/>
      <c r="B309" s="24" t="str">
        <f t="shared" si="112"/>
        <v/>
      </c>
      <c r="C309" s="34" t="str">
        <f t="shared" si="121"/>
        <v/>
      </c>
      <c r="D309" s="8"/>
      <c r="E309" s="22" t="str">
        <f t="shared" si="113"/>
        <v/>
      </c>
      <c r="F309" s="34" t="str">
        <f t="shared" si="122"/>
        <v/>
      </c>
      <c r="G309" s="8"/>
      <c r="H309" s="22" t="str">
        <f t="shared" si="114"/>
        <v/>
      </c>
      <c r="I309" s="34" t="str">
        <f t="shared" si="123"/>
        <v/>
      </c>
      <c r="J309" s="8"/>
      <c r="K309" s="22" t="str">
        <f t="shared" si="115"/>
        <v/>
      </c>
      <c r="L309" s="34" t="str">
        <f t="shared" si="124"/>
        <v/>
      </c>
      <c r="M309" s="8"/>
      <c r="N309" s="22" t="str">
        <f t="shared" si="116"/>
        <v/>
      </c>
      <c r="O309" s="34" t="str">
        <f t="shared" si="125"/>
        <v/>
      </c>
      <c r="P309" s="8"/>
      <c r="Q309" s="22" t="str">
        <f t="shared" si="117"/>
        <v/>
      </c>
      <c r="R309" s="34" t="str">
        <f t="shared" si="126"/>
        <v/>
      </c>
      <c r="S309" s="8"/>
      <c r="T309" s="22" t="str">
        <f t="shared" si="118"/>
        <v/>
      </c>
      <c r="U309" s="22" t="str">
        <f t="shared" si="119"/>
        <v/>
      </c>
      <c r="V309" s="22" t="str">
        <f t="shared" si="127"/>
        <v/>
      </c>
      <c r="W309" s="22" t="str">
        <f t="shared" si="120"/>
        <v/>
      </c>
      <c r="X309" s="22" t="str">
        <f t="shared" si="128"/>
        <v/>
      </c>
      <c r="Y309" s="22" t="str">
        <f t="shared" si="129"/>
        <v/>
      </c>
      <c r="Z309" s="22" t="str">
        <f t="shared" si="130"/>
        <v/>
      </c>
      <c r="AA309" s="29"/>
    </row>
    <row r="310" spans="1:27" ht="18" customHeight="1" x14ac:dyDescent="0.35">
      <c r="A310" s="22"/>
      <c r="B310" s="24" t="str">
        <f t="shared" si="112"/>
        <v/>
      </c>
      <c r="C310" s="34" t="str">
        <f t="shared" si="121"/>
        <v/>
      </c>
      <c r="D310" s="8"/>
      <c r="E310" s="22" t="str">
        <f t="shared" si="113"/>
        <v/>
      </c>
      <c r="F310" s="34" t="str">
        <f t="shared" si="122"/>
        <v/>
      </c>
      <c r="G310" s="8"/>
      <c r="H310" s="22" t="str">
        <f t="shared" si="114"/>
        <v/>
      </c>
      <c r="I310" s="34" t="str">
        <f t="shared" si="123"/>
        <v/>
      </c>
      <c r="J310" s="8"/>
      <c r="K310" s="22" t="str">
        <f t="shared" si="115"/>
        <v/>
      </c>
      <c r="L310" s="34" t="str">
        <f t="shared" si="124"/>
        <v/>
      </c>
      <c r="M310" s="8"/>
      <c r="N310" s="22" t="str">
        <f t="shared" si="116"/>
        <v/>
      </c>
      <c r="O310" s="34" t="str">
        <f t="shared" si="125"/>
        <v/>
      </c>
      <c r="P310" s="8"/>
      <c r="Q310" s="22" t="str">
        <f t="shared" si="117"/>
        <v/>
      </c>
      <c r="R310" s="34" t="str">
        <f t="shared" si="126"/>
        <v/>
      </c>
      <c r="S310" s="8"/>
      <c r="T310" s="22" t="str">
        <f t="shared" si="118"/>
        <v/>
      </c>
      <c r="U310" s="22" t="str">
        <f t="shared" si="119"/>
        <v/>
      </c>
      <c r="V310" s="22" t="str">
        <f t="shared" si="127"/>
        <v/>
      </c>
      <c r="W310" s="22" t="str">
        <f t="shared" si="120"/>
        <v/>
      </c>
      <c r="X310" s="22" t="str">
        <f t="shared" si="128"/>
        <v/>
      </c>
      <c r="Y310" s="22" t="str">
        <f t="shared" si="129"/>
        <v/>
      </c>
      <c r="Z310" s="22" t="str">
        <f t="shared" si="130"/>
        <v/>
      </c>
      <c r="AA310" s="29"/>
    </row>
    <row r="311" spans="1:27" ht="18" customHeight="1" x14ac:dyDescent="0.35">
      <c r="A311" s="22"/>
      <c r="B311" s="24" t="str">
        <f t="shared" si="112"/>
        <v/>
      </c>
      <c r="C311" s="34" t="str">
        <f t="shared" si="121"/>
        <v/>
      </c>
      <c r="D311" s="8"/>
      <c r="E311" s="22" t="str">
        <f t="shared" si="113"/>
        <v/>
      </c>
      <c r="F311" s="34" t="str">
        <f t="shared" si="122"/>
        <v/>
      </c>
      <c r="G311" s="8"/>
      <c r="H311" s="22" t="str">
        <f t="shared" si="114"/>
        <v/>
      </c>
      <c r="I311" s="34" t="str">
        <f t="shared" si="123"/>
        <v/>
      </c>
      <c r="J311" s="8"/>
      <c r="K311" s="22" t="str">
        <f t="shared" si="115"/>
        <v/>
      </c>
      <c r="L311" s="34" t="str">
        <f t="shared" si="124"/>
        <v/>
      </c>
      <c r="M311" s="8"/>
      <c r="N311" s="22" t="str">
        <f t="shared" si="116"/>
        <v/>
      </c>
      <c r="O311" s="34" t="str">
        <f t="shared" si="125"/>
        <v/>
      </c>
      <c r="P311" s="8"/>
      <c r="Q311" s="22" t="str">
        <f t="shared" si="117"/>
        <v/>
      </c>
      <c r="R311" s="34" t="str">
        <f t="shared" si="126"/>
        <v/>
      </c>
      <c r="S311" s="8"/>
      <c r="T311" s="22" t="str">
        <f t="shared" si="118"/>
        <v/>
      </c>
      <c r="U311" s="22" t="str">
        <f t="shared" si="119"/>
        <v/>
      </c>
      <c r="V311" s="22" t="str">
        <f t="shared" si="127"/>
        <v/>
      </c>
      <c r="W311" s="22" t="str">
        <f t="shared" si="120"/>
        <v/>
      </c>
      <c r="X311" s="22" t="str">
        <f t="shared" si="128"/>
        <v/>
      </c>
      <c r="Y311" s="22" t="str">
        <f t="shared" si="129"/>
        <v/>
      </c>
      <c r="Z311" s="22" t="str">
        <f t="shared" si="130"/>
        <v/>
      </c>
      <c r="AA311" s="29"/>
    </row>
    <row r="312" spans="1:27" ht="18" customHeight="1" x14ac:dyDescent="0.35">
      <c r="A312" s="22"/>
      <c r="B312" s="24" t="str">
        <f t="shared" si="112"/>
        <v/>
      </c>
      <c r="C312" s="34" t="str">
        <f t="shared" si="121"/>
        <v/>
      </c>
      <c r="D312" s="8"/>
      <c r="E312" s="22" t="str">
        <f t="shared" si="113"/>
        <v/>
      </c>
      <c r="F312" s="34" t="str">
        <f t="shared" si="122"/>
        <v/>
      </c>
      <c r="G312" s="8"/>
      <c r="H312" s="22" t="str">
        <f t="shared" si="114"/>
        <v/>
      </c>
      <c r="I312" s="34" t="str">
        <f t="shared" si="123"/>
        <v/>
      </c>
      <c r="J312" s="8"/>
      <c r="K312" s="22" t="str">
        <f t="shared" si="115"/>
        <v/>
      </c>
      <c r="L312" s="34" t="str">
        <f t="shared" si="124"/>
        <v/>
      </c>
      <c r="M312" s="8"/>
      <c r="N312" s="22" t="str">
        <f t="shared" si="116"/>
        <v/>
      </c>
      <c r="O312" s="34" t="str">
        <f t="shared" si="125"/>
        <v/>
      </c>
      <c r="P312" s="8"/>
      <c r="Q312" s="22" t="str">
        <f t="shared" si="117"/>
        <v/>
      </c>
      <c r="R312" s="34" t="str">
        <f t="shared" si="126"/>
        <v/>
      </c>
      <c r="S312" s="8"/>
      <c r="T312" s="22" t="str">
        <f t="shared" si="118"/>
        <v/>
      </c>
      <c r="U312" s="22" t="str">
        <f t="shared" si="119"/>
        <v/>
      </c>
      <c r="V312" s="22" t="str">
        <f t="shared" si="127"/>
        <v/>
      </c>
      <c r="W312" s="22" t="str">
        <f t="shared" si="120"/>
        <v/>
      </c>
      <c r="X312" s="22" t="str">
        <f t="shared" si="128"/>
        <v/>
      </c>
      <c r="Y312" s="22" t="str">
        <f t="shared" si="129"/>
        <v/>
      </c>
      <c r="Z312" s="22" t="str">
        <f t="shared" si="130"/>
        <v/>
      </c>
      <c r="AA312" s="29"/>
    </row>
    <row r="313" spans="1:27" ht="18" customHeight="1" x14ac:dyDescent="0.35">
      <c r="A313" s="22"/>
      <c r="B313" s="24" t="str">
        <f t="shared" si="112"/>
        <v/>
      </c>
      <c r="C313" s="34" t="str">
        <f t="shared" si="121"/>
        <v/>
      </c>
      <c r="D313" s="8"/>
      <c r="E313" s="22" t="str">
        <f t="shared" si="113"/>
        <v/>
      </c>
      <c r="F313" s="34" t="str">
        <f t="shared" si="122"/>
        <v/>
      </c>
      <c r="G313" s="8"/>
      <c r="H313" s="22" t="str">
        <f t="shared" si="114"/>
        <v/>
      </c>
      <c r="I313" s="34" t="str">
        <f t="shared" si="123"/>
        <v/>
      </c>
      <c r="J313" s="8"/>
      <c r="K313" s="22" t="str">
        <f t="shared" si="115"/>
        <v/>
      </c>
      <c r="L313" s="34" t="str">
        <f t="shared" si="124"/>
        <v/>
      </c>
      <c r="M313" s="8"/>
      <c r="N313" s="22" t="str">
        <f t="shared" si="116"/>
        <v/>
      </c>
      <c r="O313" s="34" t="str">
        <f t="shared" si="125"/>
        <v/>
      </c>
      <c r="P313" s="8"/>
      <c r="Q313" s="22" t="str">
        <f t="shared" si="117"/>
        <v/>
      </c>
      <c r="R313" s="34" t="str">
        <f t="shared" si="126"/>
        <v/>
      </c>
      <c r="S313" s="8"/>
      <c r="T313" s="22" t="str">
        <f t="shared" si="118"/>
        <v/>
      </c>
      <c r="U313" s="22" t="str">
        <f t="shared" si="119"/>
        <v/>
      </c>
      <c r="V313" s="22" t="str">
        <f t="shared" si="127"/>
        <v/>
      </c>
      <c r="W313" s="22" t="str">
        <f t="shared" si="120"/>
        <v/>
      </c>
      <c r="X313" s="22" t="str">
        <f t="shared" si="128"/>
        <v/>
      </c>
      <c r="Y313" s="22" t="str">
        <f t="shared" si="129"/>
        <v/>
      </c>
      <c r="Z313" s="22" t="str">
        <f t="shared" si="130"/>
        <v/>
      </c>
      <c r="AA313" s="29"/>
    </row>
    <row r="314" spans="1:27" ht="18" customHeight="1" x14ac:dyDescent="0.35">
      <c r="A314" s="22"/>
      <c r="B314" s="24" t="str">
        <f t="shared" si="112"/>
        <v/>
      </c>
      <c r="C314" s="34" t="str">
        <f t="shared" si="121"/>
        <v/>
      </c>
      <c r="D314" s="8"/>
      <c r="E314" s="22" t="str">
        <f t="shared" si="113"/>
        <v/>
      </c>
      <c r="F314" s="34" t="str">
        <f t="shared" si="122"/>
        <v/>
      </c>
      <c r="G314" s="8"/>
      <c r="H314" s="22" t="str">
        <f t="shared" si="114"/>
        <v/>
      </c>
      <c r="I314" s="34" t="str">
        <f t="shared" si="123"/>
        <v/>
      </c>
      <c r="J314" s="8"/>
      <c r="K314" s="22" t="str">
        <f t="shared" si="115"/>
        <v/>
      </c>
      <c r="L314" s="34" t="str">
        <f t="shared" si="124"/>
        <v/>
      </c>
      <c r="M314" s="8"/>
      <c r="N314" s="22" t="str">
        <f t="shared" si="116"/>
        <v/>
      </c>
      <c r="O314" s="34" t="str">
        <f t="shared" si="125"/>
        <v/>
      </c>
      <c r="P314" s="8"/>
      <c r="Q314" s="22" t="str">
        <f t="shared" si="117"/>
        <v/>
      </c>
      <c r="R314" s="34" t="str">
        <f t="shared" si="126"/>
        <v/>
      </c>
      <c r="S314" s="8"/>
      <c r="T314" s="22" t="str">
        <f t="shared" si="118"/>
        <v/>
      </c>
      <c r="U314" s="22" t="str">
        <f t="shared" si="119"/>
        <v/>
      </c>
      <c r="V314" s="22" t="str">
        <f t="shared" si="127"/>
        <v/>
      </c>
      <c r="W314" s="22" t="str">
        <f t="shared" si="120"/>
        <v/>
      </c>
      <c r="X314" s="22" t="str">
        <f t="shared" si="128"/>
        <v/>
      </c>
      <c r="Y314" s="22" t="str">
        <f t="shared" si="129"/>
        <v/>
      </c>
      <c r="Z314" s="22" t="str">
        <f t="shared" si="130"/>
        <v/>
      </c>
      <c r="AA314" s="29"/>
    </row>
    <row r="315" spans="1:27" ht="18" customHeight="1" x14ac:dyDescent="0.35">
      <c r="A315" s="22"/>
      <c r="B315" s="24" t="str">
        <f t="shared" si="112"/>
        <v/>
      </c>
      <c r="C315" s="34" t="str">
        <f t="shared" si="121"/>
        <v/>
      </c>
      <c r="D315" s="8"/>
      <c r="E315" s="22" t="str">
        <f t="shared" si="113"/>
        <v/>
      </c>
      <c r="F315" s="34" t="str">
        <f t="shared" si="122"/>
        <v/>
      </c>
      <c r="G315" s="8"/>
      <c r="H315" s="22" t="str">
        <f t="shared" si="114"/>
        <v/>
      </c>
      <c r="I315" s="34" t="str">
        <f t="shared" si="123"/>
        <v/>
      </c>
      <c r="J315" s="8"/>
      <c r="K315" s="22" t="str">
        <f t="shared" si="115"/>
        <v/>
      </c>
      <c r="L315" s="34" t="str">
        <f t="shared" si="124"/>
        <v/>
      </c>
      <c r="M315" s="8"/>
      <c r="N315" s="22" t="str">
        <f t="shared" si="116"/>
        <v/>
      </c>
      <c r="O315" s="34" t="str">
        <f t="shared" si="125"/>
        <v/>
      </c>
      <c r="P315" s="8"/>
      <c r="Q315" s="22" t="str">
        <f t="shared" si="117"/>
        <v/>
      </c>
      <c r="R315" s="34" t="str">
        <f t="shared" si="126"/>
        <v/>
      </c>
      <c r="S315" s="8"/>
      <c r="T315" s="22" t="str">
        <f t="shared" si="118"/>
        <v/>
      </c>
      <c r="U315" s="22" t="str">
        <f t="shared" si="119"/>
        <v/>
      </c>
      <c r="V315" s="22" t="str">
        <f t="shared" si="127"/>
        <v/>
      </c>
      <c r="W315" s="22" t="str">
        <f t="shared" si="120"/>
        <v/>
      </c>
      <c r="X315" s="22" t="str">
        <f t="shared" si="128"/>
        <v/>
      </c>
      <c r="Y315" s="22" t="str">
        <f t="shared" si="129"/>
        <v/>
      </c>
      <c r="Z315" s="22" t="str">
        <f t="shared" si="130"/>
        <v/>
      </c>
      <c r="AA315" s="29"/>
    </row>
    <row r="316" spans="1:27" ht="18" customHeight="1" x14ac:dyDescent="0.35">
      <c r="A316" s="22"/>
      <c r="B316" s="24" t="str">
        <f t="shared" si="112"/>
        <v/>
      </c>
      <c r="C316" s="34" t="str">
        <f t="shared" si="121"/>
        <v/>
      </c>
      <c r="D316" s="8"/>
      <c r="E316" s="22" t="str">
        <f t="shared" si="113"/>
        <v/>
      </c>
      <c r="F316" s="34" t="str">
        <f t="shared" si="122"/>
        <v/>
      </c>
      <c r="G316" s="8"/>
      <c r="H316" s="22" t="str">
        <f t="shared" si="114"/>
        <v/>
      </c>
      <c r="I316" s="34" t="str">
        <f t="shared" si="123"/>
        <v/>
      </c>
      <c r="J316" s="8"/>
      <c r="K316" s="22" t="str">
        <f t="shared" si="115"/>
        <v/>
      </c>
      <c r="L316" s="34" t="str">
        <f t="shared" si="124"/>
        <v/>
      </c>
      <c r="M316" s="8"/>
      <c r="N316" s="22" t="str">
        <f t="shared" si="116"/>
        <v/>
      </c>
      <c r="O316" s="34" t="str">
        <f t="shared" si="125"/>
        <v/>
      </c>
      <c r="P316" s="8"/>
      <c r="Q316" s="22" t="str">
        <f t="shared" si="117"/>
        <v/>
      </c>
      <c r="R316" s="34" t="str">
        <f t="shared" si="126"/>
        <v/>
      </c>
      <c r="S316" s="8"/>
      <c r="T316" s="22" t="str">
        <f t="shared" si="118"/>
        <v/>
      </c>
      <c r="U316" s="22" t="str">
        <f t="shared" si="119"/>
        <v/>
      </c>
      <c r="V316" s="22" t="str">
        <f t="shared" si="127"/>
        <v/>
      </c>
      <c r="W316" s="22" t="str">
        <f t="shared" si="120"/>
        <v/>
      </c>
      <c r="X316" s="22" t="str">
        <f t="shared" si="128"/>
        <v/>
      </c>
      <c r="Y316" s="22" t="str">
        <f t="shared" si="129"/>
        <v/>
      </c>
      <c r="Z316" s="22" t="str">
        <f t="shared" si="130"/>
        <v/>
      </c>
      <c r="AA316" s="29"/>
    </row>
    <row r="317" spans="1:27" ht="18" customHeight="1" x14ac:dyDescent="0.35">
      <c r="A317" s="22"/>
      <c r="B317" s="24" t="str">
        <f t="shared" si="112"/>
        <v/>
      </c>
      <c r="C317" s="34" t="str">
        <f t="shared" si="121"/>
        <v/>
      </c>
      <c r="D317" s="8"/>
      <c r="E317" s="22" t="str">
        <f t="shared" si="113"/>
        <v/>
      </c>
      <c r="F317" s="34" t="str">
        <f t="shared" si="122"/>
        <v/>
      </c>
      <c r="G317" s="8"/>
      <c r="H317" s="22" t="str">
        <f t="shared" si="114"/>
        <v/>
      </c>
      <c r="I317" s="34" t="str">
        <f t="shared" si="123"/>
        <v/>
      </c>
      <c r="J317" s="8"/>
      <c r="K317" s="22" t="str">
        <f t="shared" si="115"/>
        <v/>
      </c>
      <c r="L317" s="34" t="str">
        <f t="shared" si="124"/>
        <v/>
      </c>
      <c r="M317" s="8"/>
      <c r="N317" s="22" t="str">
        <f t="shared" si="116"/>
        <v/>
      </c>
      <c r="O317" s="34" t="str">
        <f t="shared" si="125"/>
        <v/>
      </c>
      <c r="P317" s="8"/>
      <c r="Q317" s="22" t="str">
        <f t="shared" si="117"/>
        <v/>
      </c>
      <c r="R317" s="34" t="str">
        <f t="shared" si="126"/>
        <v/>
      </c>
      <c r="S317" s="8"/>
      <c r="T317" s="22" t="str">
        <f t="shared" si="118"/>
        <v/>
      </c>
      <c r="U317" s="22" t="str">
        <f t="shared" si="119"/>
        <v/>
      </c>
      <c r="V317" s="22" t="str">
        <f t="shared" si="127"/>
        <v/>
      </c>
      <c r="W317" s="22" t="str">
        <f t="shared" si="120"/>
        <v/>
      </c>
      <c r="X317" s="22" t="str">
        <f t="shared" si="128"/>
        <v/>
      </c>
      <c r="Y317" s="22" t="str">
        <f t="shared" si="129"/>
        <v/>
      </c>
      <c r="Z317" s="22" t="str">
        <f t="shared" si="130"/>
        <v/>
      </c>
      <c r="AA317" s="29"/>
    </row>
    <row r="318" spans="1:27" ht="18" customHeight="1" x14ac:dyDescent="0.35">
      <c r="A318" s="22"/>
      <c r="B318" s="24" t="str">
        <f t="shared" si="112"/>
        <v/>
      </c>
      <c r="C318" s="34" t="str">
        <f t="shared" si="121"/>
        <v/>
      </c>
      <c r="D318" s="8"/>
      <c r="E318" s="22" t="str">
        <f t="shared" si="113"/>
        <v/>
      </c>
      <c r="F318" s="34" t="str">
        <f t="shared" si="122"/>
        <v/>
      </c>
      <c r="G318" s="8"/>
      <c r="H318" s="22" t="str">
        <f t="shared" si="114"/>
        <v/>
      </c>
      <c r="I318" s="34" t="str">
        <f t="shared" si="123"/>
        <v/>
      </c>
      <c r="J318" s="8"/>
      <c r="K318" s="22" t="str">
        <f t="shared" si="115"/>
        <v/>
      </c>
      <c r="L318" s="34" t="str">
        <f t="shared" si="124"/>
        <v/>
      </c>
      <c r="M318" s="8"/>
      <c r="N318" s="22" t="str">
        <f t="shared" si="116"/>
        <v/>
      </c>
      <c r="O318" s="34" t="str">
        <f t="shared" si="125"/>
        <v/>
      </c>
      <c r="P318" s="8"/>
      <c r="Q318" s="22" t="str">
        <f t="shared" si="117"/>
        <v/>
      </c>
      <c r="R318" s="34" t="str">
        <f t="shared" si="126"/>
        <v/>
      </c>
      <c r="S318" s="8"/>
      <c r="T318" s="22" t="str">
        <f t="shared" si="118"/>
        <v/>
      </c>
      <c r="U318" s="22" t="str">
        <f t="shared" si="119"/>
        <v/>
      </c>
      <c r="V318" s="22" t="str">
        <f t="shared" si="127"/>
        <v/>
      </c>
      <c r="W318" s="22" t="str">
        <f t="shared" si="120"/>
        <v/>
      </c>
      <c r="X318" s="22" t="str">
        <f t="shared" si="128"/>
        <v/>
      </c>
      <c r="Y318" s="22" t="str">
        <f t="shared" si="129"/>
        <v/>
      </c>
      <c r="Z318" s="22" t="str">
        <f t="shared" si="130"/>
        <v/>
      </c>
      <c r="AA318" s="29"/>
    </row>
    <row r="319" spans="1:27" ht="18" customHeight="1" x14ac:dyDescent="0.35">
      <c r="A319" s="22"/>
      <c r="B319" s="24" t="str">
        <f t="shared" si="112"/>
        <v/>
      </c>
      <c r="C319" s="34" t="str">
        <f t="shared" si="121"/>
        <v/>
      </c>
      <c r="D319" s="8"/>
      <c r="E319" s="22" t="str">
        <f t="shared" si="113"/>
        <v/>
      </c>
      <c r="F319" s="34" t="str">
        <f t="shared" si="122"/>
        <v/>
      </c>
      <c r="G319" s="8"/>
      <c r="H319" s="22" t="str">
        <f t="shared" si="114"/>
        <v/>
      </c>
      <c r="I319" s="34" t="str">
        <f t="shared" si="123"/>
        <v/>
      </c>
      <c r="J319" s="8"/>
      <c r="K319" s="22" t="str">
        <f t="shared" si="115"/>
        <v/>
      </c>
      <c r="L319" s="34" t="str">
        <f t="shared" si="124"/>
        <v/>
      </c>
      <c r="M319" s="8"/>
      <c r="N319" s="22" t="str">
        <f t="shared" si="116"/>
        <v/>
      </c>
      <c r="O319" s="34" t="str">
        <f t="shared" si="125"/>
        <v/>
      </c>
      <c r="P319" s="8"/>
      <c r="Q319" s="22" t="str">
        <f t="shared" si="117"/>
        <v/>
      </c>
      <c r="R319" s="34" t="str">
        <f t="shared" si="126"/>
        <v/>
      </c>
      <c r="S319" s="8"/>
      <c r="T319" s="22" t="str">
        <f t="shared" si="118"/>
        <v/>
      </c>
      <c r="U319" s="22" t="str">
        <f t="shared" si="119"/>
        <v/>
      </c>
      <c r="V319" s="22" t="str">
        <f t="shared" si="127"/>
        <v/>
      </c>
      <c r="W319" s="22" t="str">
        <f t="shared" si="120"/>
        <v/>
      </c>
      <c r="X319" s="22" t="str">
        <f t="shared" si="128"/>
        <v/>
      </c>
      <c r="Y319" s="22" t="str">
        <f t="shared" si="129"/>
        <v/>
      </c>
      <c r="Z319" s="22" t="str">
        <f t="shared" si="130"/>
        <v/>
      </c>
      <c r="AA319" s="29"/>
    </row>
    <row r="320" spans="1:27" ht="18" customHeight="1" x14ac:dyDescent="0.35">
      <c r="A320" s="22"/>
      <c r="B320" s="24" t="str">
        <f t="shared" si="112"/>
        <v/>
      </c>
      <c r="C320" s="34" t="str">
        <f t="shared" si="121"/>
        <v/>
      </c>
      <c r="D320" s="8"/>
      <c r="E320" s="22" t="str">
        <f t="shared" si="113"/>
        <v/>
      </c>
      <c r="F320" s="34" t="str">
        <f t="shared" si="122"/>
        <v/>
      </c>
      <c r="G320" s="8"/>
      <c r="H320" s="22" t="str">
        <f t="shared" si="114"/>
        <v/>
      </c>
      <c r="I320" s="34" t="str">
        <f t="shared" si="123"/>
        <v/>
      </c>
      <c r="J320" s="8"/>
      <c r="K320" s="22" t="str">
        <f t="shared" si="115"/>
        <v/>
      </c>
      <c r="L320" s="34" t="str">
        <f t="shared" si="124"/>
        <v/>
      </c>
      <c r="M320" s="8"/>
      <c r="N320" s="22" t="str">
        <f t="shared" si="116"/>
        <v/>
      </c>
      <c r="O320" s="34" t="str">
        <f t="shared" si="125"/>
        <v/>
      </c>
      <c r="P320" s="8"/>
      <c r="Q320" s="22" t="str">
        <f t="shared" si="117"/>
        <v/>
      </c>
      <c r="R320" s="34" t="str">
        <f t="shared" si="126"/>
        <v/>
      </c>
      <c r="S320" s="8"/>
      <c r="T320" s="22" t="str">
        <f t="shared" si="118"/>
        <v/>
      </c>
      <c r="U320" s="22" t="str">
        <f t="shared" si="119"/>
        <v/>
      </c>
      <c r="V320" s="22" t="str">
        <f t="shared" si="127"/>
        <v/>
      </c>
      <c r="W320" s="22" t="str">
        <f t="shared" si="120"/>
        <v/>
      </c>
      <c r="X320" s="22" t="str">
        <f t="shared" si="128"/>
        <v/>
      </c>
      <c r="Y320" s="22" t="str">
        <f t="shared" si="129"/>
        <v/>
      </c>
      <c r="Z320" s="22" t="str">
        <f t="shared" si="130"/>
        <v/>
      </c>
      <c r="AA320" s="29"/>
    </row>
    <row r="321" spans="1:27" ht="18" customHeight="1" x14ac:dyDescent="0.35">
      <c r="A321" s="22"/>
      <c r="B321" s="24" t="str">
        <f t="shared" si="112"/>
        <v/>
      </c>
      <c r="C321" s="34" t="str">
        <f t="shared" si="121"/>
        <v/>
      </c>
      <c r="D321" s="8"/>
      <c r="E321" s="22" t="str">
        <f t="shared" si="113"/>
        <v/>
      </c>
      <c r="F321" s="34" t="str">
        <f t="shared" si="122"/>
        <v/>
      </c>
      <c r="G321" s="8"/>
      <c r="H321" s="22" t="str">
        <f t="shared" si="114"/>
        <v/>
      </c>
      <c r="I321" s="34" t="str">
        <f t="shared" si="123"/>
        <v/>
      </c>
      <c r="J321" s="8"/>
      <c r="K321" s="22" t="str">
        <f t="shared" si="115"/>
        <v/>
      </c>
      <c r="L321" s="34" t="str">
        <f t="shared" si="124"/>
        <v/>
      </c>
      <c r="M321" s="8"/>
      <c r="N321" s="22" t="str">
        <f t="shared" si="116"/>
        <v/>
      </c>
      <c r="O321" s="34" t="str">
        <f t="shared" si="125"/>
        <v/>
      </c>
      <c r="P321" s="8"/>
      <c r="Q321" s="22" t="str">
        <f t="shared" si="117"/>
        <v/>
      </c>
      <c r="R321" s="34" t="str">
        <f t="shared" si="126"/>
        <v/>
      </c>
      <c r="S321" s="8"/>
      <c r="T321" s="22" t="str">
        <f t="shared" si="118"/>
        <v/>
      </c>
      <c r="U321" s="22" t="str">
        <f t="shared" si="119"/>
        <v/>
      </c>
      <c r="V321" s="22" t="str">
        <f t="shared" si="127"/>
        <v/>
      </c>
      <c r="W321" s="22" t="str">
        <f t="shared" si="120"/>
        <v/>
      </c>
      <c r="X321" s="22" t="str">
        <f t="shared" si="128"/>
        <v/>
      </c>
      <c r="Y321" s="22" t="str">
        <f t="shared" si="129"/>
        <v/>
      </c>
      <c r="Z321" s="22" t="str">
        <f t="shared" si="130"/>
        <v/>
      </c>
      <c r="AA321" s="29"/>
    </row>
    <row r="322" spans="1:27" ht="18" customHeight="1" x14ac:dyDescent="0.35">
      <c r="A322" s="22"/>
      <c r="B322" s="24" t="str">
        <f t="shared" si="112"/>
        <v/>
      </c>
      <c r="C322" s="34" t="str">
        <f t="shared" si="121"/>
        <v/>
      </c>
      <c r="D322" s="8"/>
      <c r="E322" s="22" t="str">
        <f t="shared" si="113"/>
        <v/>
      </c>
      <c r="F322" s="34" t="str">
        <f t="shared" si="122"/>
        <v/>
      </c>
      <c r="G322" s="8"/>
      <c r="H322" s="22" t="str">
        <f t="shared" si="114"/>
        <v/>
      </c>
      <c r="I322" s="34" t="str">
        <f t="shared" si="123"/>
        <v/>
      </c>
      <c r="J322" s="8"/>
      <c r="K322" s="22" t="str">
        <f t="shared" si="115"/>
        <v/>
      </c>
      <c r="L322" s="34" t="str">
        <f t="shared" si="124"/>
        <v/>
      </c>
      <c r="M322" s="8"/>
      <c r="N322" s="22" t="str">
        <f t="shared" si="116"/>
        <v/>
      </c>
      <c r="O322" s="34" t="str">
        <f t="shared" si="125"/>
        <v/>
      </c>
      <c r="P322" s="8"/>
      <c r="Q322" s="22" t="str">
        <f t="shared" si="117"/>
        <v/>
      </c>
      <c r="R322" s="34" t="str">
        <f t="shared" si="126"/>
        <v/>
      </c>
      <c r="S322" s="8"/>
      <c r="T322" s="22" t="str">
        <f t="shared" si="118"/>
        <v/>
      </c>
      <c r="U322" s="22" t="str">
        <f t="shared" si="119"/>
        <v/>
      </c>
      <c r="V322" s="22" t="str">
        <f t="shared" si="127"/>
        <v/>
      </c>
      <c r="W322" s="22" t="str">
        <f t="shared" si="120"/>
        <v/>
      </c>
      <c r="X322" s="22" t="str">
        <f t="shared" si="128"/>
        <v/>
      </c>
      <c r="Y322" s="22" t="str">
        <f t="shared" si="129"/>
        <v/>
      </c>
      <c r="Z322" s="22" t="str">
        <f t="shared" si="130"/>
        <v/>
      </c>
      <c r="AA322" s="29"/>
    </row>
    <row r="323" spans="1:27" ht="18" customHeight="1" x14ac:dyDescent="0.35">
      <c r="A323" s="22"/>
      <c r="B323" s="24" t="str">
        <f t="shared" si="112"/>
        <v/>
      </c>
      <c r="C323" s="34" t="str">
        <f t="shared" si="121"/>
        <v/>
      </c>
      <c r="D323" s="8"/>
      <c r="E323" s="22" t="str">
        <f t="shared" si="113"/>
        <v/>
      </c>
      <c r="F323" s="34" t="str">
        <f t="shared" si="122"/>
        <v/>
      </c>
      <c r="G323" s="8"/>
      <c r="H323" s="22" t="str">
        <f t="shared" si="114"/>
        <v/>
      </c>
      <c r="I323" s="34" t="str">
        <f t="shared" si="123"/>
        <v/>
      </c>
      <c r="J323" s="8"/>
      <c r="K323" s="22" t="str">
        <f t="shared" si="115"/>
        <v/>
      </c>
      <c r="L323" s="34" t="str">
        <f t="shared" si="124"/>
        <v/>
      </c>
      <c r="M323" s="8"/>
      <c r="N323" s="22" t="str">
        <f t="shared" si="116"/>
        <v/>
      </c>
      <c r="O323" s="34" t="str">
        <f t="shared" si="125"/>
        <v/>
      </c>
      <c r="P323" s="8"/>
      <c r="Q323" s="22" t="str">
        <f t="shared" si="117"/>
        <v/>
      </c>
      <c r="R323" s="34" t="str">
        <f t="shared" si="126"/>
        <v/>
      </c>
      <c r="S323" s="8"/>
      <c r="T323" s="22" t="str">
        <f t="shared" si="118"/>
        <v/>
      </c>
      <c r="U323" s="22" t="str">
        <f t="shared" si="119"/>
        <v/>
      </c>
      <c r="V323" s="22" t="str">
        <f t="shared" si="127"/>
        <v/>
      </c>
      <c r="W323" s="22" t="str">
        <f t="shared" si="120"/>
        <v/>
      </c>
      <c r="X323" s="22" t="str">
        <f t="shared" si="128"/>
        <v/>
      </c>
      <c r="Y323" s="22" t="str">
        <f t="shared" si="129"/>
        <v/>
      </c>
      <c r="Z323" s="22" t="str">
        <f t="shared" si="130"/>
        <v/>
      </c>
      <c r="AA323" s="29"/>
    </row>
    <row r="324" spans="1:27" ht="18" customHeight="1" x14ac:dyDescent="0.35">
      <c r="A324" s="22"/>
      <c r="B324" s="24" t="str">
        <f t="shared" ref="B324:B387" si="131">IF(A324="","",TEXT(A324,"MMM-YYYY"))</f>
        <v/>
      </c>
      <c r="C324" s="34" t="str">
        <f t="shared" si="121"/>
        <v/>
      </c>
      <c r="D324" s="8"/>
      <c r="E324" s="22" t="str">
        <f t="shared" ref="E324:E387" si="132">IF(OR(C324="",D324=""),"",D324-C324)</f>
        <v/>
      </c>
      <c r="F324" s="34" t="str">
        <f t="shared" si="122"/>
        <v/>
      </c>
      <c r="G324" s="8"/>
      <c r="H324" s="22" t="str">
        <f t="shared" ref="H324:H387" si="133">IF(OR(F324="",G324=""),"",G324-F324)</f>
        <v/>
      </c>
      <c r="I324" s="34" t="str">
        <f t="shared" si="123"/>
        <v/>
      </c>
      <c r="J324" s="8"/>
      <c r="K324" s="22" t="str">
        <f t="shared" ref="K324:K387" si="134">IF(OR(I324="",J324=""),"",J324-I324)</f>
        <v/>
      </c>
      <c r="L324" s="34" t="str">
        <f t="shared" si="124"/>
        <v/>
      </c>
      <c r="M324" s="8"/>
      <c r="N324" s="22" t="str">
        <f t="shared" ref="N324:N387" si="135">IF(OR(L324="",M324=""),"",M324-L324)</f>
        <v/>
      </c>
      <c r="O324" s="34" t="str">
        <f t="shared" si="125"/>
        <v/>
      </c>
      <c r="P324" s="8"/>
      <c r="Q324" s="22" t="str">
        <f t="shared" ref="Q324:Q387" si="136">IF(OR(O324="",P324=""),"",P324-O324)</f>
        <v/>
      </c>
      <c r="R324" s="34" t="str">
        <f t="shared" si="126"/>
        <v/>
      </c>
      <c r="S324" s="8"/>
      <c r="T324" s="22" t="str">
        <f t="shared" ref="T324:T387" si="137">IF(OR(R324="",S324=""),"",S324-R324)</f>
        <v/>
      </c>
      <c r="U324" s="22" t="str">
        <f t="shared" ref="U324:U387" si="138">IF(E324="","",E324)</f>
        <v/>
      </c>
      <c r="V324" s="22" t="str">
        <f t="shared" si="127"/>
        <v/>
      </c>
      <c r="W324" s="22" t="str">
        <f t="shared" ref="W324:W387" si="139">IF(Q324="","",Q324+T324)</f>
        <v/>
      </c>
      <c r="X324" s="22" t="str">
        <f t="shared" si="128"/>
        <v/>
      </c>
      <c r="Y324" s="22" t="str">
        <f t="shared" si="129"/>
        <v/>
      </c>
      <c r="Z324" s="22" t="str">
        <f t="shared" si="130"/>
        <v/>
      </c>
      <c r="AA324" s="29"/>
    </row>
    <row r="325" spans="1:27" ht="18" customHeight="1" x14ac:dyDescent="0.35">
      <c r="A325" s="22"/>
      <c r="B325" s="24" t="str">
        <f t="shared" si="131"/>
        <v/>
      </c>
      <c r="C325" s="34" t="str">
        <f t="shared" ref="C325:C388" si="140">IF(D324="","",D324)</f>
        <v/>
      </c>
      <c r="D325" s="8"/>
      <c r="E325" s="22" t="str">
        <f t="shared" si="132"/>
        <v/>
      </c>
      <c r="F325" s="34" t="str">
        <f t="shared" ref="F325:F388" si="141">IF(G324="","",G324)</f>
        <v/>
      </c>
      <c r="G325" s="8"/>
      <c r="H325" s="22" t="str">
        <f t="shared" si="133"/>
        <v/>
      </c>
      <c r="I325" s="34" t="str">
        <f t="shared" ref="I325:I388" si="142">IF(J324="","",J324)</f>
        <v/>
      </c>
      <c r="J325" s="8"/>
      <c r="K325" s="22" t="str">
        <f t="shared" si="134"/>
        <v/>
      </c>
      <c r="L325" s="34" t="str">
        <f t="shared" ref="L325:L388" si="143">IF(M324="","",M324)</f>
        <v/>
      </c>
      <c r="M325" s="8"/>
      <c r="N325" s="22" t="str">
        <f t="shared" si="135"/>
        <v/>
      </c>
      <c r="O325" s="34" t="str">
        <f t="shared" ref="O325:O388" si="144">IF(P324="","",P324)</f>
        <v/>
      </c>
      <c r="P325" s="8"/>
      <c r="Q325" s="22" t="str">
        <f t="shared" si="136"/>
        <v/>
      </c>
      <c r="R325" s="34" t="str">
        <f t="shared" ref="R325:R388" si="145">IF(S324="","",S324)</f>
        <v/>
      </c>
      <c r="S325" s="8"/>
      <c r="T325" s="22" t="str">
        <f t="shared" si="137"/>
        <v/>
      </c>
      <c r="U325" s="22" t="str">
        <f t="shared" si="138"/>
        <v/>
      </c>
      <c r="V325" s="22" t="str">
        <f t="shared" ref="V325:V388" si="146">IF(H325="","",(H325+K325))</f>
        <v/>
      </c>
      <c r="W325" s="22" t="str">
        <f t="shared" si="139"/>
        <v/>
      </c>
      <c r="X325" s="22" t="str">
        <f t="shared" ref="X325:X388" si="147">IF(U325="","",IF(MONTH(A325)&lt;&gt;MONTH(A324),U325,X324+U325))</f>
        <v/>
      </c>
      <c r="Y325" s="22" t="str">
        <f t="shared" ref="Y325:Y388" si="148">IF(V325="","",IF(MONTH(A325)&lt;&gt;MONTH(A324),V325,Y324+V325))</f>
        <v/>
      </c>
      <c r="Z325" s="22" t="str">
        <f t="shared" ref="Z325:Z388" si="149">IF(W325="","",IF(MONTH(A325)&lt;&gt;MONTH(A324),W325,Z324+W325))</f>
        <v/>
      </c>
      <c r="AA325" s="29"/>
    </row>
    <row r="326" spans="1:27" ht="18" customHeight="1" x14ac:dyDescent="0.35">
      <c r="A326" s="22"/>
      <c r="B326" s="24" t="str">
        <f t="shared" si="131"/>
        <v/>
      </c>
      <c r="C326" s="34" t="str">
        <f t="shared" si="140"/>
        <v/>
      </c>
      <c r="D326" s="8"/>
      <c r="E326" s="22" t="str">
        <f t="shared" si="132"/>
        <v/>
      </c>
      <c r="F326" s="34" t="str">
        <f t="shared" si="141"/>
        <v/>
      </c>
      <c r="G326" s="8"/>
      <c r="H326" s="22" t="str">
        <f t="shared" si="133"/>
        <v/>
      </c>
      <c r="I326" s="34" t="str">
        <f t="shared" si="142"/>
        <v/>
      </c>
      <c r="J326" s="8"/>
      <c r="K326" s="22" t="str">
        <f t="shared" si="134"/>
        <v/>
      </c>
      <c r="L326" s="34" t="str">
        <f t="shared" si="143"/>
        <v/>
      </c>
      <c r="M326" s="8"/>
      <c r="N326" s="22" t="str">
        <f t="shared" si="135"/>
        <v/>
      </c>
      <c r="O326" s="34" t="str">
        <f t="shared" si="144"/>
        <v/>
      </c>
      <c r="P326" s="8"/>
      <c r="Q326" s="22" t="str">
        <f t="shared" si="136"/>
        <v/>
      </c>
      <c r="R326" s="34" t="str">
        <f t="shared" si="145"/>
        <v/>
      </c>
      <c r="S326" s="8"/>
      <c r="T326" s="22" t="str">
        <f t="shared" si="137"/>
        <v/>
      </c>
      <c r="U326" s="22" t="str">
        <f t="shared" si="138"/>
        <v/>
      </c>
      <c r="V326" s="22" t="str">
        <f t="shared" si="146"/>
        <v/>
      </c>
      <c r="W326" s="22" t="str">
        <f t="shared" si="139"/>
        <v/>
      </c>
      <c r="X326" s="22" t="str">
        <f t="shared" si="147"/>
        <v/>
      </c>
      <c r="Y326" s="22" t="str">
        <f t="shared" si="148"/>
        <v/>
      </c>
      <c r="Z326" s="22" t="str">
        <f t="shared" si="149"/>
        <v/>
      </c>
      <c r="AA326" s="29"/>
    </row>
    <row r="327" spans="1:27" ht="18" customHeight="1" x14ac:dyDescent="0.35">
      <c r="A327" s="22"/>
      <c r="B327" s="24" t="str">
        <f t="shared" si="131"/>
        <v/>
      </c>
      <c r="C327" s="34" t="str">
        <f t="shared" si="140"/>
        <v/>
      </c>
      <c r="D327" s="8"/>
      <c r="E327" s="22" t="str">
        <f t="shared" si="132"/>
        <v/>
      </c>
      <c r="F327" s="34" t="str">
        <f t="shared" si="141"/>
        <v/>
      </c>
      <c r="G327" s="8"/>
      <c r="H327" s="22" t="str">
        <f t="shared" si="133"/>
        <v/>
      </c>
      <c r="I327" s="34" t="str">
        <f t="shared" si="142"/>
        <v/>
      </c>
      <c r="J327" s="8"/>
      <c r="K327" s="22" t="str">
        <f t="shared" si="134"/>
        <v/>
      </c>
      <c r="L327" s="34" t="str">
        <f t="shared" si="143"/>
        <v/>
      </c>
      <c r="M327" s="8"/>
      <c r="N327" s="22" t="str">
        <f t="shared" si="135"/>
        <v/>
      </c>
      <c r="O327" s="34" t="str">
        <f t="shared" si="144"/>
        <v/>
      </c>
      <c r="P327" s="8"/>
      <c r="Q327" s="22" t="str">
        <f t="shared" si="136"/>
        <v/>
      </c>
      <c r="R327" s="34" t="str">
        <f t="shared" si="145"/>
        <v/>
      </c>
      <c r="S327" s="8"/>
      <c r="T327" s="22" t="str">
        <f t="shared" si="137"/>
        <v/>
      </c>
      <c r="U327" s="22" t="str">
        <f t="shared" si="138"/>
        <v/>
      </c>
      <c r="V327" s="22" t="str">
        <f t="shared" si="146"/>
        <v/>
      </c>
      <c r="W327" s="22" t="str">
        <f t="shared" si="139"/>
        <v/>
      </c>
      <c r="X327" s="22" t="str">
        <f t="shared" si="147"/>
        <v/>
      </c>
      <c r="Y327" s="22" t="str">
        <f t="shared" si="148"/>
        <v/>
      </c>
      <c r="Z327" s="22" t="str">
        <f t="shared" si="149"/>
        <v/>
      </c>
      <c r="AA327" s="29"/>
    </row>
    <row r="328" spans="1:27" ht="18" customHeight="1" x14ac:dyDescent="0.35">
      <c r="A328" s="22"/>
      <c r="B328" s="24" t="str">
        <f t="shared" si="131"/>
        <v/>
      </c>
      <c r="C328" s="34" t="str">
        <f t="shared" si="140"/>
        <v/>
      </c>
      <c r="D328" s="8"/>
      <c r="E328" s="22" t="str">
        <f t="shared" si="132"/>
        <v/>
      </c>
      <c r="F328" s="34" t="str">
        <f t="shared" si="141"/>
        <v/>
      </c>
      <c r="G328" s="8"/>
      <c r="H328" s="22" t="str">
        <f t="shared" si="133"/>
        <v/>
      </c>
      <c r="I328" s="34" t="str">
        <f t="shared" si="142"/>
        <v/>
      </c>
      <c r="J328" s="8"/>
      <c r="K328" s="22" t="str">
        <f t="shared" si="134"/>
        <v/>
      </c>
      <c r="L328" s="34" t="str">
        <f t="shared" si="143"/>
        <v/>
      </c>
      <c r="M328" s="8"/>
      <c r="N328" s="22" t="str">
        <f t="shared" si="135"/>
        <v/>
      </c>
      <c r="O328" s="34" t="str">
        <f t="shared" si="144"/>
        <v/>
      </c>
      <c r="P328" s="8"/>
      <c r="Q328" s="22" t="str">
        <f t="shared" si="136"/>
        <v/>
      </c>
      <c r="R328" s="34" t="str">
        <f t="shared" si="145"/>
        <v/>
      </c>
      <c r="S328" s="8"/>
      <c r="T328" s="22" t="str">
        <f t="shared" si="137"/>
        <v/>
      </c>
      <c r="U328" s="22" t="str">
        <f t="shared" si="138"/>
        <v/>
      </c>
      <c r="V328" s="22" t="str">
        <f t="shared" si="146"/>
        <v/>
      </c>
      <c r="W328" s="22" t="str">
        <f t="shared" si="139"/>
        <v/>
      </c>
      <c r="X328" s="22" t="str">
        <f t="shared" si="147"/>
        <v/>
      </c>
      <c r="Y328" s="22" t="str">
        <f t="shared" si="148"/>
        <v/>
      </c>
      <c r="Z328" s="22" t="str">
        <f t="shared" si="149"/>
        <v/>
      </c>
      <c r="AA328" s="29"/>
    </row>
    <row r="329" spans="1:27" ht="18" customHeight="1" x14ac:dyDescent="0.35">
      <c r="A329" s="22"/>
      <c r="B329" s="24" t="str">
        <f t="shared" si="131"/>
        <v/>
      </c>
      <c r="C329" s="34" t="str">
        <f t="shared" si="140"/>
        <v/>
      </c>
      <c r="D329" s="8"/>
      <c r="E329" s="22" t="str">
        <f t="shared" si="132"/>
        <v/>
      </c>
      <c r="F329" s="34" t="str">
        <f t="shared" si="141"/>
        <v/>
      </c>
      <c r="G329" s="8"/>
      <c r="H329" s="22" t="str">
        <f t="shared" si="133"/>
        <v/>
      </c>
      <c r="I329" s="34" t="str">
        <f t="shared" si="142"/>
        <v/>
      </c>
      <c r="J329" s="8"/>
      <c r="K329" s="22" t="str">
        <f t="shared" si="134"/>
        <v/>
      </c>
      <c r="L329" s="34" t="str">
        <f t="shared" si="143"/>
        <v/>
      </c>
      <c r="M329" s="8"/>
      <c r="N329" s="22" t="str">
        <f t="shared" si="135"/>
        <v/>
      </c>
      <c r="O329" s="34" t="str">
        <f t="shared" si="144"/>
        <v/>
      </c>
      <c r="P329" s="8"/>
      <c r="Q329" s="22" t="str">
        <f t="shared" si="136"/>
        <v/>
      </c>
      <c r="R329" s="34" t="str">
        <f t="shared" si="145"/>
        <v/>
      </c>
      <c r="S329" s="8"/>
      <c r="T329" s="22" t="str">
        <f t="shared" si="137"/>
        <v/>
      </c>
      <c r="U329" s="22" t="str">
        <f t="shared" si="138"/>
        <v/>
      </c>
      <c r="V329" s="22" t="str">
        <f t="shared" si="146"/>
        <v/>
      </c>
      <c r="W329" s="22" t="str">
        <f t="shared" si="139"/>
        <v/>
      </c>
      <c r="X329" s="22" t="str">
        <f t="shared" si="147"/>
        <v/>
      </c>
      <c r="Y329" s="22" t="str">
        <f t="shared" si="148"/>
        <v/>
      </c>
      <c r="Z329" s="22" t="str">
        <f t="shared" si="149"/>
        <v/>
      </c>
      <c r="AA329" s="29"/>
    </row>
    <row r="330" spans="1:27" ht="18" customHeight="1" x14ac:dyDescent="0.35">
      <c r="A330" s="22"/>
      <c r="B330" s="24" t="str">
        <f t="shared" si="131"/>
        <v/>
      </c>
      <c r="C330" s="34" t="str">
        <f t="shared" si="140"/>
        <v/>
      </c>
      <c r="D330" s="8"/>
      <c r="E330" s="22" t="str">
        <f t="shared" si="132"/>
        <v/>
      </c>
      <c r="F330" s="34" t="str">
        <f t="shared" si="141"/>
        <v/>
      </c>
      <c r="G330" s="8"/>
      <c r="H330" s="22" t="str">
        <f t="shared" si="133"/>
        <v/>
      </c>
      <c r="I330" s="34" t="str">
        <f t="shared" si="142"/>
        <v/>
      </c>
      <c r="J330" s="8"/>
      <c r="K330" s="22" t="str">
        <f t="shared" si="134"/>
        <v/>
      </c>
      <c r="L330" s="34" t="str">
        <f t="shared" si="143"/>
        <v/>
      </c>
      <c r="M330" s="8"/>
      <c r="N330" s="22" t="str">
        <f t="shared" si="135"/>
        <v/>
      </c>
      <c r="O330" s="34" t="str">
        <f t="shared" si="144"/>
        <v/>
      </c>
      <c r="P330" s="8"/>
      <c r="Q330" s="22" t="str">
        <f t="shared" si="136"/>
        <v/>
      </c>
      <c r="R330" s="34" t="str">
        <f t="shared" si="145"/>
        <v/>
      </c>
      <c r="S330" s="8"/>
      <c r="T330" s="22" t="str">
        <f t="shared" si="137"/>
        <v/>
      </c>
      <c r="U330" s="22" t="str">
        <f t="shared" si="138"/>
        <v/>
      </c>
      <c r="V330" s="22" t="str">
        <f t="shared" si="146"/>
        <v/>
      </c>
      <c r="W330" s="22" t="str">
        <f t="shared" si="139"/>
        <v/>
      </c>
      <c r="X330" s="22" t="str">
        <f t="shared" si="147"/>
        <v/>
      </c>
      <c r="Y330" s="22" t="str">
        <f t="shared" si="148"/>
        <v/>
      </c>
      <c r="Z330" s="22" t="str">
        <f t="shared" si="149"/>
        <v/>
      </c>
      <c r="AA330" s="29"/>
    </row>
    <row r="331" spans="1:27" ht="18" customHeight="1" x14ac:dyDescent="0.35">
      <c r="A331" s="22"/>
      <c r="B331" s="24" t="str">
        <f t="shared" si="131"/>
        <v/>
      </c>
      <c r="C331" s="34" t="str">
        <f t="shared" si="140"/>
        <v/>
      </c>
      <c r="D331" s="8"/>
      <c r="E331" s="22" t="str">
        <f t="shared" si="132"/>
        <v/>
      </c>
      <c r="F331" s="34" t="str">
        <f t="shared" si="141"/>
        <v/>
      </c>
      <c r="G331" s="8"/>
      <c r="H331" s="22" t="str">
        <f t="shared" si="133"/>
        <v/>
      </c>
      <c r="I331" s="34" t="str">
        <f t="shared" si="142"/>
        <v/>
      </c>
      <c r="J331" s="8"/>
      <c r="K331" s="22" t="str">
        <f t="shared" si="134"/>
        <v/>
      </c>
      <c r="L331" s="34" t="str">
        <f t="shared" si="143"/>
        <v/>
      </c>
      <c r="M331" s="8"/>
      <c r="N331" s="22" t="str">
        <f t="shared" si="135"/>
        <v/>
      </c>
      <c r="O331" s="34" t="str">
        <f t="shared" si="144"/>
        <v/>
      </c>
      <c r="P331" s="8"/>
      <c r="Q331" s="22" t="str">
        <f t="shared" si="136"/>
        <v/>
      </c>
      <c r="R331" s="34" t="str">
        <f t="shared" si="145"/>
        <v/>
      </c>
      <c r="S331" s="8"/>
      <c r="T331" s="22" t="str">
        <f t="shared" si="137"/>
        <v/>
      </c>
      <c r="U331" s="22" t="str">
        <f t="shared" si="138"/>
        <v/>
      </c>
      <c r="V331" s="22" t="str">
        <f t="shared" si="146"/>
        <v/>
      </c>
      <c r="W331" s="22" t="str">
        <f t="shared" si="139"/>
        <v/>
      </c>
      <c r="X331" s="22" t="str">
        <f t="shared" si="147"/>
        <v/>
      </c>
      <c r="Y331" s="22" t="str">
        <f t="shared" si="148"/>
        <v/>
      </c>
      <c r="Z331" s="22" t="str">
        <f t="shared" si="149"/>
        <v/>
      </c>
      <c r="AA331" s="29"/>
    </row>
    <row r="332" spans="1:27" ht="18" customHeight="1" x14ac:dyDescent="0.35">
      <c r="A332" s="22"/>
      <c r="B332" s="24" t="str">
        <f t="shared" si="131"/>
        <v/>
      </c>
      <c r="C332" s="34" t="str">
        <f t="shared" si="140"/>
        <v/>
      </c>
      <c r="D332" s="8"/>
      <c r="E332" s="22" t="str">
        <f t="shared" si="132"/>
        <v/>
      </c>
      <c r="F332" s="34" t="str">
        <f t="shared" si="141"/>
        <v/>
      </c>
      <c r="G332" s="8"/>
      <c r="H332" s="22" t="str">
        <f t="shared" si="133"/>
        <v/>
      </c>
      <c r="I332" s="34" t="str">
        <f t="shared" si="142"/>
        <v/>
      </c>
      <c r="J332" s="8"/>
      <c r="K332" s="22" t="str">
        <f t="shared" si="134"/>
        <v/>
      </c>
      <c r="L332" s="34" t="str">
        <f t="shared" si="143"/>
        <v/>
      </c>
      <c r="M332" s="8"/>
      <c r="N332" s="22" t="str">
        <f t="shared" si="135"/>
        <v/>
      </c>
      <c r="O332" s="34" t="str">
        <f t="shared" si="144"/>
        <v/>
      </c>
      <c r="P332" s="8"/>
      <c r="Q332" s="22" t="str">
        <f t="shared" si="136"/>
        <v/>
      </c>
      <c r="R332" s="34" t="str">
        <f t="shared" si="145"/>
        <v/>
      </c>
      <c r="S332" s="8"/>
      <c r="T332" s="22" t="str">
        <f t="shared" si="137"/>
        <v/>
      </c>
      <c r="U332" s="22" t="str">
        <f t="shared" si="138"/>
        <v/>
      </c>
      <c r="V332" s="22" t="str">
        <f t="shared" si="146"/>
        <v/>
      </c>
      <c r="W332" s="22" t="str">
        <f t="shared" si="139"/>
        <v/>
      </c>
      <c r="X332" s="22" t="str">
        <f t="shared" si="147"/>
        <v/>
      </c>
      <c r="Y332" s="22" t="str">
        <f t="shared" si="148"/>
        <v/>
      </c>
      <c r="Z332" s="22" t="str">
        <f t="shared" si="149"/>
        <v/>
      </c>
      <c r="AA332" s="29"/>
    </row>
    <row r="333" spans="1:27" ht="18" customHeight="1" x14ac:dyDescent="0.35">
      <c r="A333" s="22"/>
      <c r="B333" s="24" t="str">
        <f t="shared" si="131"/>
        <v/>
      </c>
      <c r="C333" s="34" t="str">
        <f t="shared" si="140"/>
        <v/>
      </c>
      <c r="D333" s="8"/>
      <c r="E333" s="22" t="str">
        <f t="shared" si="132"/>
        <v/>
      </c>
      <c r="F333" s="34" t="str">
        <f t="shared" si="141"/>
        <v/>
      </c>
      <c r="G333" s="8"/>
      <c r="H333" s="22" t="str">
        <f t="shared" si="133"/>
        <v/>
      </c>
      <c r="I333" s="34" t="str">
        <f t="shared" si="142"/>
        <v/>
      </c>
      <c r="J333" s="8"/>
      <c r="K333" s="22" t="str">
        <f t="shared" si="134"/>
        <v/>
      </c>
      <c r="L333" s="34" t="str">
        <f t="shared" si="143"/>
        <v/>
      </c>
      <c r="M333" s="8"/>
      <c r="N333" s="22" t="str">
        <f t="shared" si="135"/>
        <v/>
      </c>
      <c r="O333" s="34" t="str">
        <f t="shared" si="144"/>
        <v/>
      </c>
      <c r="P333" s="8"/>
      <c r="Q333" s="22" t="str">
        <f t="shared" si="136"/>
        <v/>
      </c>
      <c r="R333" s="34" t="str">
        <f t="shared" si="145"/>
        <v/>
      </c>
      <c r="S333" s="8"/>
      <c r="T333" s="22" t="str">
        <f t="shared" si="137"/>
        <v/>
      </c>
      <c r="U333" s="22" t="str">
        <f t="shared" si="138"/>
        <v/>
      </c>
      <c r="V333" s="22" t="str">
        <f t="shared" si="146"/>
        <v/>
      </c>
      <c r="W333" s="22" t="str">
        <f t="shared" si="139"/>
        <v/>
      </c>
      <c r="X333" s="22" t="str">
        <f t="shared" si="147"/>
        <v/>
      </c>
      <c r="Y333" s="22" t="str">
        <f t="shared" si="148"/>
        <v/>
      </c>
      <c r="Z333" s="22" t="str">
        <f t="shared" si="149"/>
        <v/>
      </c>
      <c r="AA333" s="29"/>
    </row>
    <row r="334" spans="1:27" ht="18" customHeight="1" x14ac:dyDescent="0.35">
      <c r="A334" s="22"/>
      <c r="B334" s="24" t="str">
        <f t="shared" si="131"/>
        <v/>
      </c>
      <c r="C334" s="34" t="str">
        <f t="shared" si="140"/>
        <v/>
      </c>
      <c r="D334" s="8"/>
      <c r="E334" s="22" t="str">
        <f t="shared" si="132"/>
        <v/>
      </c>
      <c r="F334" s="34" t="str">
        <f t="shared" si="141"/>
        <v/>
      </c>
      <c r="G334" s="8"/>
      <c r="H334" s="22" t="str">
        <f t="shared" si="133"/>
        <v/>
      </c>
      <c r="I334" s="34" t="str">
        <f t="shared" si="142"/>
        <v/>
      </c>
      <c r="J334" s="8"/>
      <c r="K334" s="22" t="str">
        <f t="shared" si="134"/>
        <v/>
      </c>
      <c r="L334" s="34" t="str">
        <f t="shared" si="143"/>
        <v/>
      </c>
      <c r="M334" s="8"/>
      <c r="N334" s="22" t="str">
        <f t="shared" si="135"/>
        <v/>
      </c>
      <c r="O334" s="34" t="str">
        <f t="shared" si="144"/>
        <v/>
      </c>
      <c r="P334" s="8"/>
      <c r="Q334" s="22" t="str">
        <f t="shared" si="136"/>
        <v/>
      </c>
      <c r="R334" s="34" t="str">
        <f t="shared" si="145"/>
        <v/>
      </c>
      <c r="S334" s="8"/>
      <c r="T334" s="22" t="str">
        <f t="shared" si="137"/>
        <v/>
      </c>
      <c r="U334" s="22" t="str">
        <f t="shared" si="138"/>
        <v/>
      </c>
      <c r="V334" s="22" t="str">
        <f t="shared" si="146"/>
        <v/>
      </c>
      <c r="W334" s="22" t="str">
        <f t="shared" si="139"/>
        <v/>
      </c>
      <c r="X334" s="22" t="str">
        <f t="shared" si="147"/>
        <v/>
      </c>
      <c r="Y334" s="22" t="str">
        <f t="shared" si="148"/>
        <v/>
      </c>
      <c r="Z334" s="22" t="str">
        <f t="shared" si="149"/>
        <v/>
      </c>
      <c r="AA334" s="29"/>
    </row>
    <row r="335" spans="1:27" ht="18" customHeight="1" x14ac:dyDescent="0.35">
      <c r="A335" s="22"/>
      <c r="B335" s="24" t="str">
        <f t="shared" si="131"/>
        <v/>
      </c>
      <c r="C335" s="34" t="str">
        <f t="shared" si="140"/>
        <v/>
      </c>
      <c r="D335" s="8"/>
      <c r="E335" s="22" t="str">
        <f t="shared" si="132"/>
        <v/>
      </c>
      <c r="F335" s="34" t="str">
        <f t="shared" si="141"/>
        <v/>
      </c>
      <c r="G335" s="8"/>
      <c r="H335" s="22" t="str">
        <f t="shared" si="133"/>
        <v/>
      </c>
      <c r="I335" s="34" t="str">
        <f t="shared" si="142"/>
        <v/>
      </c>
      <c r="J335" s="8"/>
      <c r="K335" s="22" t="str">
        <f t="shared" si="134"/>
        <v/>
      </c>
      <c r="L335" s="34" t="str">
        <f t="shared" si="143"/>
        <v/>
      </c>
      <c r="M335" s="8"/>
      <c r="N335" s="22" t="str">
        <f t="shared" si="135"/>
        <v/>
      </c>
      <c r="O335" s="34" t="str">
        <f t="shared" si="144"/>
        <v/>
      </c>
      <c r="P335" s="8"/>
      <c r="Q335" s="22" t="str">
        <f t="shared" si="136"/>
        <v/>
      </c>
      <c r="R335" s="34" t="str">
        <f t="shared" si="145"/>
        <v/>
      </c>
      <c r="S335" s="8"/>
      <c r="T335" s="22" t="str">
        <f t="shared" si="137"/>
        <v/>
      </c>
      <c r="U335" s="22" t="str">
        <f t="shared" si="138"/>
        <v/>
      </c>
      <c r="V335" s="22" t="str">
        <f t="shared" si="146"/>
        <v/>
      </c>
      <c r="W335" s="22" t="str">
        <f t="shared" si="139"/>
        <v/>
      </c>
      <c r="X335" s="22" t="str">
        <f t="shared" si="147"/>
        <v/>
      </c>
      <c r="Y335" s="22" t="str">
        <f t="shared" si="148"/>
        <v/>
      </c>
      <c r="Z335" s="22" t="str">
        <f t="shared" si="149"/>
        <v/>
      </c>
      <c r="AA335" s="29"/>
    </row>
    <row r="336" spans="1:27" ht="18" customHeight="1" x14ac:dyDescent="0.35">
      <c r="A336" s="22"/>
      <c r="B336" s="24" t="str">
        <f t="shared" si="131"/>
        <v/>
      </c>
      <c r="C336" s="34" t="str">
        <f t="shared" si="140"/>
        <v/>
      </c>
      <c r="D336" s="8"/>
      <c r="E336" s="22" t="str">
        <f t="shared" si="132"/>
        <v/>
      </c>
      <c r="F336" s="34" t="str">
        <f t="shared" si="141"/>
        <v/>
      </c>
      <c r="G336" s="8"/>
      <c r="H336" s="22" t="str">
        <f t="shared" si="133"/>
        <v/>
      </c>
      <c r="I336" s="34" t="str">
        <f t="shared" si="142"/>
        <v/>
      </c>
      <c r="J336" s="8"/>
      <c r="K336" s="22" t="str">
        <f t="shared" si="134"/>
        <v/>
      </c>
      <c r="L336" s="34" t="str">
        <f t="shared" si="143"/>
        <v/>
      </c>
      <c r="M336" s="8"/>
      <c r="N336" s="22" t="str">
        <f t="shared" si="135"/>
        <v/>
      </c>
      <c r="O336" s="34" t="str">
        <f t="shared" si="144"/>
        <v/>
      </c>
      <c r="P336" s="8"/>
      <c r="Q336" s="22" t="str">
        <f t="shared" si="136"/>
        <v/>
      </c>
      <c r="R336" s="34" t="str">
        <f t="shared" si="145"/>
        <v/>
      </c>
      <c r="S336" s="8"/>
      <c r="T336" s="22" t="str">
        <f t="shared" si="137"/>
        <v/>
      </c>
      <c r="U336" s="22" t="str">
        <f t="shared" si="138"/>
        <v/>
      </c>
      <c r="V336" s="22" t="str">
        <f t="shared" si="146"/>
        <v/>
      </c>
      <c r="W336" s="22" t="str">
        <f t="shared" si="139"/>
        <v/>
      </c>
      <c r="X336" s="22" t="str">
        <f t="shared" si="147"/>
        <v/>
      </c>
      <c r="Y336" s="22" t="str">
        <f t="shared" si="148"/>
        <v/>
      </c>
      <c r="Z336" s="22" t="str">
        <f t="shared" si="149"/>
        <v/>
      </c>
      <c r="AA336" s="29"/>
    </row>
    <row r="337" spans="1:27" ht="18" customHeight="1" x14ac:dyDescent="0.35">
      <c r="A337" s="22"/>
      <c r="B337" s="24" t="str">
        <f t="shared" si="131"/>
        <v/>
      </c>
      <c r="C337" s="34" t="str">
        <f t="shared" si="140"/>
        <v/>
      </c>
      <c r="D337" s="8"/>
      <c r="E337" s="22" t="str">
        <f t="shared" si="132"/>
        <v/>
      </c>
      <c r="F337" s="34" t="str">
        <f t="shared" si="141"/>
        <v/>
      </c>
      <c r="G337" s="8"/>
      <c r="H337" s="22" t="str">
        <f t="shared" si="133"/>
        <v/>
      </c>
      <c r="I337" s="34" t="str">
        <f t="shared" si="142"/>
        <v/>
      </c>
      <c r="J337" s="8"/>
      <c r="K337" s="22" t="str">
        <f t="shared" si="134"/>
        <v/>
      </c>
      <c r="L337" s="34" t="str">
        <f t="shared" si="143"/>
        <v/>
      </c>
      <c r="M337" s="8"/>
      <c r="N337" s="22" t="str">
        <f t="shared" si="135"/>
        <v/>
      </c>
      <c r="O337" s="34" t="str">
        <f t="shared" si="144"/>
        <v/>
      </c>
      <c r="P337" s="8"/>
      <c r="Q337" s="22" t="str">
        <f t="shared" si="136"/>
        <v/>
      </c>
      <c r="R337" s="34" t="str">
        <f t="shared" si="145"/>
        <v/>
      </c>
      <c r="S337" s="8"/>
      <c r="T337" s="22" t="str">
        <f t="shared" si="137"/>
        <v/>
      </c>
      <c r="U337" s="22" t="str">
        <f t="shared" si="138"/>
        <v/>
      </c>
      <c r="V337" s="22" t="str">
        <f t="shared" si="146"/>
        <v/>
      </c>
      <c r="W337" s="22" t="str">
        <f t="shared" si="139"/>
        <v/>
      </c>
      <c r="X337" s="22" t="str">
        <f t="shared" si="147"/>
        <v/>
      </c>
      <c r="Y337" s="22" t="str">
        <f t="shared" si="148"/>
        <v/>
      </c>
      <c r="Z337" s="22" t="str">
        <f t="shared" si="149"/>
        <v/>
      </c>
      <c r="AA337" s="29"/>
    </row>
    <row r="338" spans="1:27" ht="18" customHeight="1" x14ac:dyDescent="0.35">
      <c r="A338" s="22"/>
      <c r="B338" s="24" t="str">
        <f t="shared" si="131"/>
        <v/>
      </c>
      <c r="C338" s="34" t="str">
        <f t="shared" si="140"/>
        <v/>
      </c>
      <c r="D338" s="8"/>
      <c r="E338" s="22" t="str">
        <f t="shared" si="132"/>
        <v/>
      </c>
      <c r="F338" s="34" t="str">
        <f t="shared" si="141"/>
        <v/>
      </c>
      <c r="G338" s="8"/>
      <c r="H338" s="22" t="str">
        <f t="shared" si="133"/>
        <v/>
      </c>
      <c r="I338" s="34" t="str">
        <f t="shared" si="142"/>
        <v/>
      </c>
      <c r="J338" s="8"/>
      <c r="K338" s="22" t="str">
        <f t="shared" si="134"/>
        <v/>
      </c>
      <c r="L338" s="34" t="str">
        <f t="shared" si="143"/>
        <v/>
      </c>
      <c r="M338" s="8"/>
      <c r="N338" s="22" t="str">
        <f t="shared" si="135"/>
        <v/>
      </c>
      <c r="O338" s="34" t="str">
        <f t="shared" si="144"/>
        <v/>
      </c>
      <c r="P338" s="8"/>
      <c r="Q338" s="22" t="str">
        <f t="shared" si="136"/>
        <v/>
      </c>
      <c r="R338" s="34" t="str">
        <f t="shared" si="145"/>
        <v/>
      </c>
      <c r="S338" s="8"/>
      <c r="T338" s="22" t="str">
        <f t="shared" si="137"/>
        <v/>
      </c>
      <c r="U338" s="22" t="str">
        <f t="shared" si="138"/>
        <v/>
      </c>
      <c r="V338" s="22" t="str">
        <f t="shared" si="146"/>
        <v/>
      </c>
      <c r="W338" s="22" t="str">
        <f t="shared" si="139"/>
        <v/>
      </c>
      <c r="X338" s="22" t="str">
        <f t="shared" si="147"/>
        <v/>
      </c>
      <c r="Y338" s="22" t="str">
        <f t="shared" si="148"/>
        <v/>
      </c>
      <c r="Z338" s="22" t="str">
        <f t="shared" si="149"/>
        <v/>
      </c>
      <c r="AA338" s="29"/>
    </row>
    <row r="339" spans="1:27" ht="18" customHeight="1" x14ac:dyDescent="0.35">
      <c r="A339" s="22"/>
      <c r="B339" s="24" t="str">
        <f t="shared" si="131"/>
        <v/>
      </c>
      <c r="C339" s="34" t="str">
        <f t="shared" si="140"/>
        <v/>
      </c>
      <c r="D339" s="8"/>
      <c r="E339" s="22" t="str">
        <f t="shared" si="132"/>
        <v/>
      </c>
      <c r="F339" s="34" t="str">
        <f t="shared" si="141"/>
        <v/>
      </c>
      <c r="G339" s="8"/>
      <c r="H339" s="22" t="str">
        <f t="shared" si="133"/>
        <v/>
      </c>
      <c r="I339" s="34" t="str">
        <f t="shared" si="142"/>
        <v/>
      </c>
      <c r="J339" s="8"/>
      <c r="K339" s="22" t="str">
        <f t="shared" si="134"/>
        <v/>
      </c>
      <c r="L339" s="34" t="str">
        <f t="shared" si="143"/>
        <v/>
      </c>
      <c r="M339" s="8"/>
      <c r="N339" s="22" t="str">
        <f t="shared" si="135"/>
        <v/>
      </c>
      <c r="O339" s="34" t="str">
        <f t="shared" si="144"/>
        <v/>
      </c>
      <c r="P339" s="8"/>
      <c r="Q339" s="22" t="str">
        <f t="shared" si="136"/>
        <v/>
      </c>
      <c r="R339" s="34" t="str">
        <f t="shared" si="145"/>
        <v/>
      </c>
      <c r="S339" s="8"/>
      <c r="T339" s="22" t="str">
        <f t="shared" si="137"/>
        <v/>
      </c>
      <c r="U339" s="22" t="str">
        <f t="shared" si="138"/>
        <v/>
      </c>
      <c r="V339" s="22" t="str">
        <f t="shared" si="146"/>
        <v/>
      </c>
      <c r="W339" s="22" t="str">
        <f t="shared" si="139"/>
        <v/>
      </c>
      <c r="X339" s="22" t="str">
        <f t="shared" si="147"/>
        <v/>
      </c>
      <c r="Y339" s="22" t="str">
        <f t="shared" si="148"/>
        <v/>
      </c>
      <c r="Z339" s="22" t="str">
        <f t="shared" si="149"/>
        <v/>
      </c>
      <c r="AA339" s="29"/>
    </row>
    <row r="340" spans="1:27" ht="18" customHeight="1" x14ac:dyDescent="0.35">
      <c r="A340" s="22"/>
      <c r="B340" s="24" t="str">
        <f t="shared" si="131"/>
        <v/>
      </c>
      <c r="C340" s="34" t="str">
        <f t="shared" si="140"/>
        <v/>
      </c>
      <c r="D340" s="8"/>
      <c r="E340" s="22" t="str">
        <f t="shared" si="132"/>
        <v/>
      </c>
      <c r="F340" s="34" t="str">
        <f t="shared" si="141"/>
        <v/>
      </c>
      <c r="G340" s="8"/>
      <c r="H340" s="22" t="str">
        <f t="shared" si="133"/>
        <v/>
      </c>
      <c r="I340" s="34" t="str">
        <f t="shared" si="142"/>
        <v/>
      </c>
      <c r="J340" s="8"/>
      <c r="K340" s="22" t="str">
        <f t="shared" si="134"/>
        <v/>
      </c>
      <c r="L340" s="34" t="str">
        <f t="shared" si="143"/>
        <v/>
      </c>
      <c r="M340" s="8"/>
      <c r="N340" s="22" t="str">
        <f t="shared" si="135"/>
        <v/>
      </c>
      <c r="O340" s="34" t="str">
        <f t="shared" si="144"/>
        <v/>
      </c>
      <c r="P340" s="8"/>
      <c r="Q340" s="22" t="str">
        <f t="shared" si="136"/>
        <v/>
      </c>
      <c r="R340" s="34" t="str">
        <f t="shared" si="145"/>
        <v/>
      </c>
      <c r="S340" s="8"/>
      <c r="T340" s="22" t="str">
        <f t="shared" si="137"/>
        <v/>
      </c>
      <c r="U340" s="22" t="str">
        <f t="shared" si="138"/>
        <v/>
      </c>
      <c r="V340" s="22" t="str">
        <f t="shared" si="146"/>
        <v/>
      </c>
      <c r="W340" s="22" t="str">
        <f t="shared" si="139"/>
        <v/>
      </c>
      <c r="X340" s="22" t="str">
        <f t="shared" si="147"/>
        <v/>
      </c>
      <c r="Y340" s="22" t="str">
        <f t="shared" si="148"/>
        <v/>
      </c>
      <c r="Z340" s="22" t="str">
        <f t="shared" si="149"/>
        <v/>
      </c>
      <c r="AA340" s="29"/>
    </row>
    <row r="341" spans="1:27" ht="18" customHeight="1" x14ac:dyDescent="0.35">
      <c r="A341" s="22"/>
      <c r="B341" s="24" t="str">
        <f t="shared" si="131"/>
        <v/>
      </c>
      <c r="C341" s="34" t="str">
        <f t="shared" si="140"/>
        <v/>
      </c>
      <c r="D341" s="8"/>
      <c r="E341" s="22" t="str">
        <f t="shared" si="132"/>
        <v/>
      </c>
      <c r="F341" s="34" t="str">
        <f t="shared" si="141"/>
        <v/>
      </c>
      <c r="G341" s="8"/>
      <c r="H341" s="22" t="str">
        <f t="shared" si="133"/>
        <v/>
      </c>
      <c r="I341" s="34" t="str">
        <f t="shared" si="142"/>
        <v/>
      </c>
      <c r="J341" s="8"/>
      <c r="K341" s="22" t="str">
        <f t="shared" si="134"/>
        <v/>
      </c>
      <c r="L341" s="34" t="str">
        <f t="shared" si="143"/>
        <v/>
      </c>
      <c r="M341" s="8"/>
      <c r="N341" s="22" t="str">
        <f t="shared" si="135"/>
        <v/>
      </c>
      <c r="O341" s="34" t="str">
        <f t="shared" si="144"/>
        <v/>
      </c>
      <c r="P341" s="8"/>
      <c r="Q341" s="22" t="str">
        <f t="shared" si="136"/>
        <v/>
      </c>
      <c r="R341" s="34" t="str">
        <f t="shared" si="145"/>
        <v/>
      </c>
      <c r="S341" s="8"/>
      <c r="T341" s="22" t="str">
        <f t="shared" si="137"/>
        <v/>
      </c>
      <c r="U341" s="22" t="str">
        <f t="shared" si="138"/>
        <v/>
      </c>
      <c r="V341" s="22" t="str">
        <f t="shared" si="146"/>
        <v/>
      </c>
      <c r="W341" s="22" t="str">
        <f t="shared" si="139"/>
        <v/>
      </c>
      <c r="X341" s="22" t="str">
        <f t="shared" si="147"/>
        <v/>
      </c>
      <c r="Y341" s="22" t="str">
        <f t="shared" si="148"/>
        <v/>
      </c>
      <c r="Z341" s="22" t="str">
        <f t="shared" si="149"/>
        <v/>
      </c>
      <c r="AA341" s="29"/>
    </row>
    <row r="342" spans="1:27" ht="18" customHeight="1" x14ac:dyDescent="0.35">
      <c r="A342" s="22"/>
      <c r="B342" s="24" t="str">
        <f t="shared" si="131"/>
        <v/>
      </c>
      <c r="C342" s="34" t="str">
        <f t="shared" si="140"/>
        <v/>
      </c>
      <c r="D342" s="8"/>
      <c r="E342" s="22" t="str">
        <f t="shared" si="132"/>
        <v/>
      </c>
      <c r="F342" s="34" t="str">
        <f t="shared" si="141"/>
        <v/>
      </c>
      <c r="G342" s="8"/>
      <c r="H342" s="22" t="str">
        <f t="shared" si="133"/>
        <v/>
      </c>
      <c r="I342" s="34" t="str">
        <f t="shared" si="142"/>
        <v/>
      </c>
      <c r="J342" s="8"/>
      <c r="K342" s="22" t="str">
        <f t="shared" si="134"/>
        <v/>
      </c>
      <c r="L342" s="34" t="str">
        <f t="shared" si="143"/>
        <v/>
      </c>
      <c r="M342" s="8"/>
      <c r="N342" s="22" t="str">
        <f t="shared" si="135"/>
        <v/>
      </c>
      <c r="O342" s="34" t="str">
        <f t="shared" si="144"/>
        <v/>
      </c>
      <c r="P342" s="8"/>
      <c r="Q342" s="22" t="str">
        <f t="shared" si="136"/>
        <v/>
      </c>
      <c r="R342" s="34" t="str">
        <f t="shared" si="145"/>
        <v/>
      </c>
      <c r="S342" s="8"/>
      <c r="T342" s="22" t="str">
        <f t="shared" si="137"/>
        <v/>
      </c>
      <c r="U342" s="22" t="str">
        <f t="shared" si="138"/>
        <v/>
      </c>
      <c r="V342" s="22" t="str">
        <f t="shared" si="146"/>
        <v/>
      </c>
      <c r="W342" s="22" t="str">
        <f t="shared" si="139"/>
        <v/>
      </c>
      <c r="X342" s="22" t="str">
        <f t="shared" si="147"/>
        <v/>
      </c>
      <c r="Y342" s="22" t="str">
        <f t="shared" si="148"/>
        <v/>
      </c>
      <c r="Z342" s="22" t="str">
        <f t="shared" si="149"/>
        <v/>
      </c>
      <c r="AA342" s="29"/>
    </row>
    <row r="343" spans="1:27" ht="18" customHeight="1" x14ac:dyDescent="0.35">
      <c r="A343" s="22"/>
      <c r="B343" s="24" t="str">
        <f t="shared" si="131"/>
        <v/>
      </c>
      <c r="C343" s="34" t="str">
        <f t="shared" si="140"/>
        <v/>
      </c>
      <c r="D343" s="8"/>
      <c r="E343" s="22" t="str">
        <f t="shared" si="132"/>
        <v/>
      </c>
      <c r="F343" s="34" t="str">
        <f t="shared" si="141"/>
        <v/>
      </c>
      <c r="G343" s="8"/>
      <c r="H343" s="22" t="str">
        <f t="shared" si="133"/>
        <v/>
      </c>
      <c r="I343" s="34" t="str">
        <f t="shared" si="142"/>
        <v/>
      </c>
      <c r="J343" s="8"/>
      <c r="K343" s="22" t="str">
        <f t="shared" si="134"/>
        <v/>
      </c>
      <c r="L343" s="34" t="str">
        <f t="shared" si="143"/>
        <v/>
      </c>
      <c r="M343" s="8"/>
      <c r="N343" s="22" t="str">
        <f t="shared" si="135"/>
        <v/>
      </c>
      <c r="O343" s="34" t="str">
        <f t="shared" si="144"/>
        <v/>
      </c>
      <c r="P343" s="8"/>
      <c r="Q343" s="22" t="str">
        <f t="shared" si="136"/>
        <v/>
      </c>
      <c r="R343" s="34" t="str">
        <f t="shared" si="145"/>
        <v/>
      </c>
      <c r="S343" s="8"/>
      <c r="T343" s="22" t="str">
        <f t="shared" si="137"/>
        <v/>
      </c>
      <c r="U343" s="22" t="str">
        <f t="shared" si="138"/>
        <v/>
      </c>
      <c r="V343" s="22" t="str">
        <f t="shared" si="146"/>
        <v/>
      </c>
      <c r="W343" s="22" t="str">
        <f t="shared" si="139"/>
        <v/>
      </c>
      <c r="X343" s="22" t="str">
        <f t="shared" si="147"/>
        <v/>
      </c>
      <c r="Y343" s="22" t="str">
        <f t="shared" si="148"/>
        <v/>
      </c>
      <c r="Z343" s="22" t="str">
        <f t="shared" si="149"/>
        <v/>
      </c>
      <c r="AA343" s="29"/>
    </row>
    <row r="344" spans="1:27" ht="18" customHeight="1" x14ac:dyDescent="0.35">
      <c r="A344" s="22"/>
      <c r="B344" s="24" t="str">
        <f t="shared" si="131"/>
        <v/>
      </c>
      <c r="C344" s="34" t="str">
        <f t="shared" si="140"/>
        <v/>
      </c>
      <c r="D344" s="8"/>
      <c r="E344" s="22" t="str">
        <f t="shared" si="132"/>
        <v/>
      </c>
      <c r="F344" s="34" t="str">
        <f t="shared" si="141"/>
        <v/>
      </c>
      <c r="G344" s="8"/>
      <c r="H344" s="22" t="str">
        <f t="shared" si="133"/>
        <v/>
      </c>
      <c r="I344" s="34" t="str">
        <f t="shared" si="142"/>
        <v/>
      </c>
      <c r="J344" s="8"/>
      <c r="K344" s="22" t="str">
        <f t="shared" si="134"/>
        <v/>
      </c>
      <c r="L344" s="34" t="str">
        <f t="shared" si="143"/>
        <v/>
      </c>
      <c r="M344" s="8"/>
      <c r="N344" s="22" t="str">
        <f t="shared" si="135"/>
        <v/>
      </c>
      <c r="O344" s="34" t="str">
        <f t="shared" si="144"/>
        <v/>
      </c>
      <c r="P344" s="8"/>
      <c r="Q344" s="22" t="str">
        <f t="shared" si="136"/>
        <v/>
      </c>
      <c r="R344" s="34" t="str">
        <f t="shared" si="145"/>
        <v/>
      </c>
      <c r="S344" s="8"/>
      <c r="T344" s="22" t="str">
        <f t="shared" si="137"/>
        <v/>
      </c>
      <c r="U344" s="22" t="str">
        <f t="shared" si="138"/>
        <v/>
      </c>
      <c r="V344" s="22" t="str">
        <f t="shared" si="146"/>
        <v/>
      </c>
      <c r="W344" s="22" t="str">
        <f t="shared" si="139"/>
        <v/>
      </c>
      <c r="X344" s="22" t="str">
        <f t="shared" si="147"/>
        <v/>
      </c>
      <c r="Y344" s="22" t="str">
        <f t="shared" si="148"/>
        <v/>
      </c>
      <c r="Z344" s="22" t="str">
        <f t="shared" si="149"/>
        <v/>
      </c>
      <c r="AA344" s="29"/>
    </row>
    <row r="345" spans="1:27" ht="18" customHeight="1" x14ac:dyDescent="0.35">
      <c r="A345" s="22"/>
      <c r="B345" s="24" t="str">
        <f t="shared" si="131"/>
        <v/>
      </c>
      <c r="C345" s="34" t="str">
        <f t="shared" si="140"/>
        <v/>
      </c>
      <c r="D345" s="8"/>
      <c r="E345" s="22" t="str">
        <f t="shared" si="132"/>
        <v/>
      </c>
      <c r="F345" s="34" t="str">
        <f t="shared" si="141"/>
        <v/>
      </c>
      <c r="G345" s="8"/>
      <c r="H345" s="22" t="str">
        <f t="shared" si="133"/>
        <v/>
      </c>
      <c r="I345" s="34" t="str">
        <f t="shared" si="142"/>
        <v/>
      </c>
      <c r="J345" s="8"/>
      <c r="K345" s="22" t="str">
        <f t="shared" si="134"/>
        <v/>
      </c>
      <c r="L345" s="34" t="str">
        <f t="shared" si="143"/>
        <v/>
      </c>
      <c r="M345" s="8"/>
      <c r="N345" s="22" t="str">
        <f t="shared" si="135"/>
        <v/>
      </c>
      <c r="O345" s="34" t="str">
        <f t="shared" si="144"/>
        <v/>
      </c>
      <c r="P345" s="8"/>
      <c r="Q345" s="22" t="str">
        <f t="shared" si="136"/>
        <v/>
      </c>
      <c r="R345" s="34" t="str">
        <f t="shared" si="145"/>
        <v/>
      </c>
      <c r="S345" s="8"/>
      <c r="T345" s="22" t="str">
        <f t="shared" si="137"/>
        <v/>
      </c>
      <c r="U345" s="22" t="str">
        <f t="shared" si="138"/>
        <v/>
      </c>
      <c r="V345" s="22" t="str">
        <f t="shared" si="146"/>
        <v/>
      </c>
      <c r="W345" s="22" t="str">
        <f t="shared" si="139"/>
        <v/>
      </c>
      <c r="X345" s="22" t="str">
        <f t="shared" si="147"/>
        <v/>
      </c>
      <c r="Y345" s="22" t="str">
        <f t="shared" si="148"/>
        <v/>
      </c>
      <c r="Z345" s="22" t="str">
        <f t="shared" si="149"/>
        <v/>
      </c>
      <c r="AA345" s="29"/>
    </row>
    <row r="346" spans="1:27" ht="18" customHeight="1" x14ac:dyDescent="0.35">
      <c r="A346" s="22"/>
      <c r="B346" s="24" t="str">
        <f t="shared" si="131"/>
        <v/>
      </c>
      <c r="C346" s="34" t="str">
        <f t="shared" si="140"/>
        <v/>
      </c>
      <c r="D346" s="8"/>
      <c r="E346" s="22" t="str">
        <f t="shared" si="132"/>
        <v/>
      </c>
      <c r="F346" s="34" t="str">
        <f t="shared" si="141"/>
        <v/>
      </c>
      <c r="G346" s="8"/>
      <c r="H346" s="22" t="str">
        <f t="shared" si="133"/>
        <v/>
      </c>
      <c r="I346" s="34" t="str">
        <f t="shared" si="142"/>
        <v/>
      </c>
      <c r="J346" s="8"/>
      <c r="K346" s="22" t="str">
        <f t="shared" si="134"/>
        <v/>
      </c>
      <c r="L346" s="34" t="str">
        <f t="shared" si="143"/>
        <v/>
      </c>
      <c r="M346" s="8"/>
      <c r="N346" s="22" t="str">
        <f t="shared" si="135"/>
        <v/>
      </c>
      <c r="O346" s="34" t="str">
        <f t="shared" si="144"/>
        <v/>
      </c>
      <c r="P346" s="8"/>
      <c r="Q346" s="22" t="str">
        <f t="shared" si="136"/>
        <v/>
      </c>
      <c r="R346" s="34" t="str">
        <f t="shared" si="145"/>
        <v/>
      </c>
      <c r="S346" s="8"/>
      <c r="T346" s="22" t="str">
        <f t="shared" si="137"/>
        <v/>
      </c>
      <c r="U346" s="22" t="str">
        <f t="shared" si="138"/>
        <v/>
      </c>
      <c r="V346" s="22" t="str">
        <f t="shared" si="146"/>
        <v/>
      </c>
      <c r="W346" s="22" t="str">
        <f t="shared" si="139"/>
        <v/>
      </c>
      <c r="X346" s="22" t="str">
        <f t="shared" si="147"/>
        <v/>
      </c>
      <c r="Y346" s="22" t="str">
        <f t="shared" si="148"/>
        <v/>
      </c>
      <c r="Z346" s="22" t="str">
        <f t="shared" si="149"/>
        <v/>
      </c>
      <c r="AA346" s="29"/>
    </row>
    <row r="347" spans="1:27" ht="18" customHeight="1" x14ac:dyDescent="0.35">
      <c r="A347" s="22"/>
      <c r="B347" s="24" t="str">
        <f t="shared" si="131"/>
        <v/>
      </c>
      <c r="C347" s="34" t="str">
        <f t="shared" si="140"/>
        <v/>
      </c>
      <c r="D347" s="8"/>
      <c r="E347" s="22" t="str">
        <f t="shared" si="132"/>
        <v/>
      </c>
      <c r="F347" s="34" t="str">
        <f t="shared" si="141"/>
        <v/>
      </c>
      <c r="G347" s="8"/>
      <c r="H347" s="22" t="str">
        <f t="shared" si="133"/>
        <v/>
      </c>
      <c r="I347" s="34" t="str">
        <f t="shared" si="142"/>
        <v/>
      </c>
      <c r="J347" s="8"/>
      <c r="K347" s="22" t="str">
        <f t="shared" si="134"/>
        <v/>
      </c>
      <c r="L347" s="34" t="str">
        <f t="shared" si="143"/>
        <v/>
      </c>
      <c r="M347" s="8"/>
      <c r="N347" s="22" t="str">
        <f t="shared" si="135"/>
        <v/>
      </c>
      <c r="O347" s="34" t="str">
        <f t="shared" si="144"/>
        <v/>
      </c>
      <c r="P347" s="8"/>
      <c r="Q347" s="22" t="str">
        <f t="shared" si="136"/>
        <v/>
      </c>
      <c r="R347" s="34" t="str">
        <f t="shared" si="145"/>
        <v/>
      </c>
      <c r="S347" s="8"/>
      <c r="T347" s="22" t="str">
        <f t="shared" si="137"/>
        <v/>
      </c>
      <c r="U347" s="22" t="str">
        <f t="shared" si="138"/>
        <v/>
      </c>
      <c r="V347" s="22" t="str">
        <f t="shared" si="146"/>
        <v/>
      </c>
      <c r="W347" s="22" t="str">
        <f t="shared" si="139"/>
        <v/>
      </c>
      <c r="X347" s="22" t="str">
        <f t="shared" si="147"/>
        <v/>
      </c>
      <c r="Y347" s="22" t="str">
        <f t="shared" si="148"/>
        <v/>
      </c>
      <c r="Z347" s="22" t="str">
        <f t="shared" si="149"/>
        <v/>
      </c>
      <c r="AA347" s="29"/>
    </row>
    <row r="348" spans="1:27" ht="18" customHeight="1" x14ac:dyDescent="0.35">
      <c r="A348" s="22"/>
      <c r="B348" s="24" t="str">
        <f t="shared" si="131"/>
        <v/>
      </c>
      <c r="C348" s="34" t="str">
        <f t="shared" si="140"/>
        <v/>
      </c>
      <c r="D348" s="8"/>
      <c r="E348" s="22" t="str">
        <f t="shared" si="132"/>
        <v/>
      </c>
      <c r="F348" s="34" t="str">
        <f t="shared" si="141"/>
        <v/>
      </c>
      <c r="G348" s="8"/>
      <c r="H348" s="22" t="str">
        <f t="shared" si="133"/>
        <v/>
      </c>
      <c r="I348" s="34" t="str">
        <f t="shared" si="142"/>
        <v/>
      </c>
      <c r="J348" s="8"/>
      <c r="K348" s="22" t="str">
        <f t="shared" si="134"/>
        <v/>
      </c>
      <c r="L348" s="34" t="str">
        <f t="shared" si="143"/>
        <v/>
      </c>
      <c r="M348" s="8"/>
      <c r="N348" s="22" t="str">
        <f t="shared" si="135"/>
        <v/>
      </c>
      <c r="O348" s="34" t="str">
        <f t="shared" si="144"/>
        <v/>
      </c>
      <c r="P348" s="8"/>
      <c r="Q348" s="22" t="str">
        <f t="shared" si="136"/>
        <v/>
      </c>
      <c r="R348" s="34" t="str">
        <f t="shared" si="145"/>
        <v/>
      </c>
      <c r="S348" s="8"/>
      <c r="T348" s="22" t="str">
        <f t="shared" si="137"/>
        <v/>
      </c>
      <c r="U348" s="22" t="str">
        <f t="shared" si="138"/>
        <v/>
      </c>
      <c r="V348" s="22" t="str">
        <f t="shared" si="146"/>
        <v/>
      </c>
      <c r="W348" s="22" t="str">
        <f t="shared" si="139"/>
        <v/>
      </c>
      <c r="X348" s="22" t="str">
        <f t="shared" si="147"/>
        <v/>
      </c>
      <c r="Y348" s="22" t="str">
        <f t="shared" si="148"/>
        <v/>
      </c>
      <c r="Z348" s="22" t="str">
        <f t="shared" si="149"/>
        <v/>
      </c>
      <c r="AA348" s="29"/>
    </row>
    <row r="349" spans="1:27" ht="18" customHeight="1" x14ac:dyDescent="0.35">
      <c r="A349" s="22"/>
      <c r="B349" s="24" t="str">
        <f t="shared" si="131"/>
        <v/>
      </c>
      <c r="C349" s="34" t="str">
        <f t="shared" si="140"/>
        <v/>
      </c>
      <c r="D349" s="8"/>
      <c r="E349" s="22" t="str">
        <f t="shared" si="132"/>
        <v/>
      </c>
      <c r="F349" s="34" t="str">
        <f t="shared" si="141"/>
        <v/>
      </c>
      <c r="G349" s="8"/>
      <c r="H349" s="22" t="str">
        <f t="shared" si="133"/>
        <v/>
      </c>
      <c r="I349" s="34" t="str">
        <f t="shared" si="142"/>
        <v/>
      </c>
      <c r="J349" s="8"/>
      <c r="K349" s="22" t="str">
        <f t="shared" si="134"/>
        <v/>
      </c>
      <c r="L349" s="34" t="str">
        <f t="shared" si="143"/>
        <v/>
      </c>
      <c r="M349" s="8"/>
      <c r="N349" s="22" t="str">
        <f t="shared" si="135"/>
        <v/>
      </c>
      <c r="O349" s="34" t="str">
        <f t="shared" si="144"/>
        <v/>
      </c>
      <c r="P349" s="8"/>
      <c r="Q349" s="22" t="str">
        <f t="shared" si="136"/>
        <v/>
      </c>
      <c r="R349" s="34" t="str">
        <f t="shared" si="145"/>
        <v/>
      </c>
      <c r="S349" s="8"/>
      <c r="T349" s="22" t="str">
        <f t="shared" si="137"/>
        <v/>
      </c>
      <c r="U349" s="22" t="str">
        <f t="shared" si="138"/>
        <v/>
      </c>
      <c r="V349" s="22" t="str">
        <f t="shared" si="146"/>
        <v/>
      </c>
      <c r="W349" s="22" t="str">
        <f t="shared" si="139"/>
        <v/>
      </c>
      <c r="X349" s="22" t="str">
        <f t="shared" si="147"/>
        <v/>
      </c>
      <c r="Y349" s="22" t="str">
        <f t="shared" si="148"/>
        <v/>
      </c>
      <c r="Z349" s="22" t="str">
        <f t="shared" si="149"/>
        <v/>
      </c>
      <c r="AA349" s="29"/>
    </row>
    <row r="350" spans="1:27" ht="18" customHeight="1" x14ac:dyDescent="0.35">
      <c r="A350" s="22"/>
      <c r="B350" s="24" t="str">
        <f t="shared" si="131"/>
        <v/>
      </c>
      <c r="C350" s="34" t="str">
        <f t="shared" si="140"/>
        <v/>
      </c>
      <c r="D350" s="8"/>
      <c r="E350" s="22" t="str">
        <f t="shared" si="132"/>
        <v/>
      </c>
      <c r="F350" s="34" t="str">
        <f t="shared" si="141"/>
        <v/>
      </c>
      <c r="G350" s="8"/>
      <c r="H350" s="22" t="str">
        <f t="shared" si="133"/>
        <v/>
      </c>
      <c r="I350" s="34" t="str">
        <f t="shared" si="142"/>
        <v/>
      </c>
      <c r="J350" s="8"/>
      <c r="K350" s="22" t="str">
        <f t="shared" si="134"/>
        <v/>
      </c>
      <c r="L350" s="34" t="str">
        <f t="shared" si="143"/>
        <v/>
      </c>
      <c r="M350" s="8"/>
      <c r="N350" s="22" t="str">
        <f t="shared" si="135"/>
        <v/>
      </c>
      <c r="O350" s="34" t="str">
        <f t="shared" si="144"/>
        <v/>
      </c>
      <c r="P350" s="8"/>
      <c r="Q350" s="22" t="str">
        <f t="shared" si="136"/>
        <v/>
      </c>
      <c r="R350" s="34" t="str">
        <f t="shared" si="145"/>
        <v/>
      </c>
      <c r="S350" s="8"/>
      <c r="T350" s="22" t="str">
        <f t="shared" si="137"/>
        <v/>
      </c>
      <c r="U350" s="22" t="str">
        <f t="shared" si="138"/>
        <v/>
      </c>
      <c r="V350" s="22" t="str">
        <f t="shared" si="146"/>
        <v/>
      </c>
      <c r="W350" s="22" t="str">
        <f t="shared" si="139"/>
        <v/>
      </c>
      <c r="X350" s="22" t="str">
        <f t="shared" si="147"/>
        <v/>
      </c>
      <c r="Y350" s="22" t="str">
        <f t="shared" si="148"/>
        <v/>
      </c>
      <c r="Z350" s="22" t="str">
        <f t="shared" si="149"/>
        <v/>
      </c>
      <c r="AA350" s="29"/>
    </row>
    <row r="351" spans="1:27" ht="18" customHeight="1" x14ac:dyDescent="0.35">
      <c r="A351" s="22"/>
      <c r="B351" s="24" t="str">
        <f t="shared" si="131"/>
        <v/>
      </c>
      <c r="C351" s="34" t="str">
        <f t="shared" si="140"/>
        <v/>
      </c>
      <c r="D351" s="8"/>
      <c r="E351" s="22" t="str">
        <f t="shared" si="132"/>
        <v/>
      </c>
      <c r="F351" s="34" t="str">
        <f t="shared" si="141"/>
        <v/>
      </c>
      <c r="G351" s="8"/>
      <c r="H351" s="22" t="str">
        <f t="shared" si="133"/>
        <v/>
      </c>
      <c r="I351" s="34" t="str">
        <f t="shared" si="142"/>
        <v/>
      </c>
      <c r="J351" s="8"/>
      <c r="K351" s="22" t="str">
        <f t="shared" si="134"/>
        <v/>
      </c>
      <c r="L351" s="34" t="str">
        <f t="shared" si="143"/>
        <v/>
      </c>
      <c r="M351" s="8"/>
      <c r="N351" s="22" t="str">
        <f t="shared" si="135"/>
        <v/>
      </c>
      <c r="O351" s="34" t="str">
        <f t="shared" si="144"/>
        <v/>
      </c>
      <c r="P351" s="8"/>
      <c r="Q351" s="22" t="str">
        <f t="shared" si="136"/>
        <v/>
      </c>
      <c r="R351" s="34" t="str">
        <f t="shared" si="145"/>
        <v/>
      </c>
      <c r="S351" s="8"/>
      <c r="T351" s="22" t="str">
        <f t="shared" si="137"/>
        <v/>
      </c>
      <c r="U351" s="22" t="str">
        <f t="shared" si="138"/>
        <v/>
      </c>
      <c r="V351" s="22" t="str">
        <f t="shared" si="146"/>
        <v/>
      </c>
      <c r="W351" s="22" t="str">
        <f t="shared" si="139"/>
        <v/>
      </c>
      <c r="X351" s="22" t="str">
        <f t="shared" si="147"/>
        <v/>
      </c>
      <c r="Y351" s="22" t="str">
        <f t="shared" si="148"/>
        <v/>
      </c>
      <c r="Z351" s="22" t="str">
        <f t="shared" si="149"/>
        <v/>
      </c>
      <c r="AA351" s="29"/>
    </row>
    <row r="352" spans="1:27" ht="18" customHeight="1" x14ac:dyDescent="0.35">
      <c r="A352" s="22"/>
      <c r="B352" s="24" t="str">
        <f t="shared" si="131"/>
        <v/>
      </c>
      <c r="C352" s="34" t="str">
        <f t="shared" si="140"/>
        <v/>
      </c>
      <c r="D352" s="8"/>
      <c r="E352" s="22" t="str">
        <f t="shared" si="132"/>
        <v/>
      </c>
      <c r="F352" s="34" t="str">
        <f t="shared" si="141"/>
        <v/>
      </c>
      <c r="G352" s="8"/>
      <c r="H352" s="22" t="str">
        <f t="shared" si="133"/>
        <v/>
      </c>
      <c r="I352" s="34" t="str">
        <f t="shared" si="142"/>
        <v/>
      </c>
      <c r="J352" s="8"/>
      <c r="K352" s="22" t="str">
        <f t="shared" si="134"/>
        <v/>
      </c>
      <c r="L352" s="34" t="str">
        <f t="shared" si="143"/>
        <v/>
      </c>
      <c r="M352" s="8"/>
      <c r="N352" s="22" t="str">
        <f t="shared" si="135"/>
        <v/>
      </c>
      <c r="O352" s="34" t="str">
        <f t="shared" si="144"/>
        <v/>
      </c>
      <c r="P352" s="8"/>
      <c r="Q352" s="22" t="str">
        <f t="shared" si="136"/>
        <v/>
      </c>
      <c r="R352" s="34" t="str">
        <f t="shared" si="145"/>
        <v/>
      </c>
      <c r="S352" s="8"/>
      <c r="T352" s="22" t="str">
        <f t="shared" si="137"/>
        <v/>
      </c>
      <c r="U352" s="22" t="str">
        <f t="shared" si="138"/>
        <v/>
      </c>
      <c r="V352" s="22" t="str">
        <f t="shared" si="146"/>
        <v/>
      </c>
      <c r="W352" s="22" t="str">
        <f t="shared" si="139"/>
        <v/>
      </c>
      <c r="X352" s="22" t="str">
        <f t="shared" si="147"/>
        <v/>
      </c>
      <c r="Y352" s="22" t="str">
        <f t="shared" si="148"/>
        <v/>
      </c>
      <c r="Z352" s="22" t="str">
        <f t="shared" si="149"/>
        <v/>
      </c>
      <c r="AA352" s="29"/>
    </row>
    <row r="353" spans="1:27" ht="18" customHeight="1" x14ac:dyDescent="0.35">
      <c r="A353" s="22"/>
      <c r="B353" s="24" t="str">
        <f t="shared" si="131"/>
        <v/>
      </c>
      <c r="C353" s="34" t="str">
        <f t="shared" si="140"/>
        <v/>
      </c>
      <c r="D353" s="8"/>
      <c r="E353" s="22" t="str">
        <f t="shared" si="132"/>
        <v/>
      </c>
      <c r="F353" s="34" t="str">
        <f t="shared" si="141"/>
        <v/>
      </c>
      <c r="G353" s="8"/>
      <c r="H353" s="22" t="str">
        <f t="shared" si="133"/>
        <v/>
      </c>
      <c r="I353" s="34" t="str">
        <f t="shared" si="142"/>
        <v/>
      </c>
      <c r="J353" s="8"/>
      <c r="K353" s="22" t="str">
        <f t="shared" si="134"/>
        <v/>
      </c>
      <c r="L353" s="34" t="str">
        <f t="shared" si="143"/>
        <v/>
      </c>
      <c r="M353" s="8"/>
      <c r="N353" s="22" t="str">
        <f t="shared" si="135"/>
        <v/>
      </c>
      <c r="O353" s="34" t="str">
        <f t="shared" si="144"/>
        <v/>
      </c>
      <c r="P353" s="8"/>
      <c r="Q353" s="22" t="str">
        <f t="shared" si="136"/>
        <v/>
      </c>
      <c r="R353" s="34" t="str">
        <f t="shared" si="145"/>
        <v/>
      </c>
      <c r="S353" s="8"/>
      <c r="T353" s="22" t="str">
        <f t="shared" si="137"/>
        <v/>
      </c>
      <c r="U353" s="22" t="str">
        <f t="shared" si="138"/>
        <v/>
      </c>
      <c r="V353" s="22" t="str">
        <f t="shared" si="146"/>
        <v/>
      </c>
      <c r="W353" s="22" t="str">
        <f t="shared" si="139"/>
        <v/>
      </c>
      <c r="X353" s="22" t="str">
        <f t="shared" si="147"/>
        <v/>
      </c>
      <c r="Y353" s="22" t="str">
        <f t="shared" si="148"/>
        <v/>
      </c>
      <c r="Z353" s="22" t="str">
        <f t="shared" si="149"/>
        <v/>
      </c>
      <c r="AA353" s="29"/>
    </row>
    <row r="354" spans="1:27" ht="18" customHeight="1" x14ac:dyDescent="0.35">
      <c r="A354" s="22"/>
      <c r="B354" s="24" t="str">
        <f t="shared" si="131"/>
        <v/>
      </c>
      <c r="C354" s="34" t="str">
        <f t="shared" si="140"/>
        <v/>
      </c>
      <c r="D354" s="8"/>
      <c r="E354" s="22" t="str">
        <f t="shared" si="132"/>
        <v/>
      </c>
      <c r="F354" s="34" t="str">
        <f t="shared" si="141"/>
        <v/>
      </c>
      <c r="G354" s="8"/>
      <c r="H354" s="22" t="str">
        <f t="shared" si="133"/>
        <v/>
      </c>
      <c r="I354" s="34" t="str">
        <f t="shared" si="142"/>
        <v/>
      </c>
      <c r="J354" s="8"/>
      <c r="K354" s="22" t="str">
        <f t="shared" si="134"/>
        <v/>
      </c>
      <c r="L354" s="34" t="str">
        <f t="shared" si="143"/>
        <v/>
      </c>
      <c r="M354" s="8"/>
      <c r="N354" s="22" t="str">
        <f t="shared" si="135"/>
        <v/>
      </c>
      <c r="O354" s="34" t="str">
        <f t="shared" si="144"/>
        <v/>
      </c>
      <c r="P354" s="8"/>
      <c r="Q354" s="22" t="str">
        <f t="shared" si="136"/>
        <v/>
      </c>
      <c r="R354" s="34" t="str">
        <f t="shared" si="145"/>
        <v/>
      </c>
      <c r="S354" s="8"/>
      <c r="T354" s="22" t="str">
        <f t="shared" si="137"/>
        <v/>
      </c>
      <c r="U354" s="22" t="str">
        <f t="shared" si="138"/>
        <v/>
      </c>
      <c r="V354" s="22" t="str">
        <f t="shared" si="146"/>
        <v/>
      </c>
      <c r="W354" s="22" t="str">
        <f t="shared" si="139"/>
        <v/>
      </c>
      <c r="X354" s="22" t="str">
        <f t="shared" si="147"/>
        <v/>
      </c>
      <c r="Y354" s="22" t="str">
        <f t="shared" si="148"/>
        <v/>
      </c>
      <c r="Z354" s="22" t="str">
        <f t="shared" si="149"/>
        <v/>
      </c>
      <c r="AA354" s="29"/>
    </row>
    <row r="355" spans="1:27" ht="18" customHeight="1" x14ac:dyDescent="0.35">
      <c r="A355" s="22"/>
      <c r="B355" s="24" t="str">
        <f t="shared" si="131"/>
        <v/>
      </c>
      <c r="C355" s="34" t="str">
        <f t="shared" si="140"/>
        <v/>
      </c>
      <c r="D355" s="8"/>
      <c r="E355" s="22" t="str">
        <f t="shared" si="132"/>
        <v/>
      </c>
      <c r="F355" s="34" t="str">
        <f t="shared" si="141"/>
        <v/>
      </c>
      <c r="G355" s="8"/>
      <c r="H355" s="22" t="str">
        <f t="shared" si="133"/>
        <v/>
      </c>
      <c r="I355" s="34" t="str">
        <f t="shared" si="142"/>
        <v/>
      </c>
      <c r="J355" s="8"/>
      <c r="K355" s="22" t="str">
        <f t="shared" si="134"/>
        <v/>
      </c>
      <c r="L355" s="34" t="str">
        <f t="shared" si="143"/>
        <v/>
      </c>
      <c r="M355" s="8"/>
      <c r="N355" s="22" t="str">
        <f t="shared" si="135"/>
        <v/>
      </c>
      <c r="O355" s="34" t="str">
        <f t="shared" si="144"/>
        <v/>
      </c>
      <c r="P355" s="8"/>
      <c r="Q355" s="22" t="str">
        <f t="shared" si="136"/>
        <v/>
      </c>
      <c r="R355" s="34" t="str">
        <f t="shared" si="145"/>
        <v/>
      </c>
      <c r="S355" s="8"/>
      <c r="T355" s="22" t="str">
        <f t="shared" si="137"/>
        <v/>
      </c>
      <c r="U355" s="22" t="str">
        <f t="shared" si="138"/>
        <v/>
      </c>
      <c r="V355" s="22" t="str">
        <f t="shared" si="146"/>
        <v/>
      </c>
      <c r="W355" s="22" t="str">
        <f t="shared" si="139"/>
        <v/>
      </c>
      <c r="X355" s="22" t="str">
        <f t="shared" si="147"/>
        <v/>
      </c>
      <c r="Y355" s="22" t="str">
        <f t="shared" si="148"/>
        <v/>
      </c>
      <c r="Z355" s="22" t="str">
        <f t="shared" si="149"/>
        <v/>
      </c>
      <c r="AA355" s="29"/>
    </row>
    <row r="356" spans="1:27" ht="18" customHeight="1" x14ac:dyDescent="0.35">
      <c r="A356" s="22"/>
      <c r="B356" s="24" t="str">
        <f t="shared" si="131"/>
        <v/>
      </c>
      <c r="C356" s="34" t="str">
        <f t="shared" si="140"/>
        <v/>
      </c>
      <c r="D356" s="8"/>
      <c r="E356" s="22" t="str">
        <f t="shared" si="132"/>
        <v/>
      </c>
      <c r="F356" s="34" t="str">
        <f t="shared" si="141"/>
        <v/>
      </c>
      <c r="G356" s="8"/>
      <c r="H356" s="22" t="str">
        <f t="shared" si="133"/>
        <v/>
      </c>
      <c r="I356" s="34" t="str">
        <f t="shared" si="142"/>
        <v/>
      </c>
      <c r="J356" s="8"/>
      <c r="K356" s="22" t="str">
        <f t="shared" si="134"/>
        <v/>
      </c>
      <c r="L356" s="34" t="str">
        <f t="shared" si="143"/>
        <v/>
      </c>
      <c r="M356" s="8"/>
      <c r="N356" s="22" t="str">
        <f t="shared" si="135"/>
        <v/>
      </c>
      <c r="O356" s="34" t="str">
        <f t="shared" si="144"/>
        <v/>
      </c>
      <c r="P356" s="8"/>
      <c r="Q356" s="22" t="str">
        <f t="shared" si="136"/>
        <v/>
      </c>
      <c r="R356" s="34" t="str">
        <f t="shared" si="145"/>
        <v/>
      </c>
      <c r="S356" s="8"/>
      <c r="T356" s="22" t="str">
        <f t="shared" si="137"/>
        <v/>
      </c>
      <c r="U356" s="22" t="str">
        <f t="shared" si="138"/>
        <v/>
      </c>
      <c r="V356" s="22" t="str">
        <f t="shared" si="146"/>
        <v/>
      </c>
      <c r="W356" s="22" t="str">
        <f t="shared" si="139"/>
        <v/>
      </c>
      <c r="X356" s="22" t="str">
        <f t="shared" si="147"/>
        <v/>
      </c>
      <c r="Y356" s="22" t="str">
        <f t="shared" si="148"/>
        <v/>
      </c>
      <c r="Z356" s="22" t="str">
        <f t="shared" si="149"/>
        <v/>
      </c>
      <c r="AA356" s="29"/>
    </row>
    <row r="357" spans="1:27" ht="18" customHeight="1" x14ac:dyDescent="0.35">
      <c r="A357" s="22"/>
      <c r="B357" s="24" t="str">
        <f t="shared" si="131"/>
        <v/>
      </c>
      <c r="C357" s="34" t="str">
        <f t="shared" si="140"/>
        <v/>
      </c>
      <c r="D357" s="8"/>
      <c r="E357" s="22" t="str">
        <f t="shared" si="132"/>
        <v/>
      </c>
      <c r="F357" s="34" t="str">
        <f t="shared" si="141"/>
        <v/>
      </c>
      <c r="G357" s="8"/>
      <c r="H357" s="22" t="str">
        <f t="shared" si="133"/>
        <v/>
      </c>
      <c r="I357" s="34" t="str">
        <f t="shared" si="142"/>
        <v/>
      </c>
      <c r="J357" s="8"/>
      <c r="K357" s="22" t="str">
        <f t="shared" si="134"/>
        <v/>
      </c>
      <c r="L357" s="34" t="str">
        <f t="shared" si="143"/>
        <v/>
      </c>
      <c r="M357" s="8"/>
      <c r="N357" s="22" t="str">
        <f t="shared" si="135"/>
        <v/>
      </c>
      <c r="O357" s="34" t="str">
        <f t="shared" si="144"/>
        <v/>
      </c>
      <c r="P357" s="8"/>
      <c r="Q357" s="22" t="str">
        <f t="shared" si="136"/>
        <v/>
      </c>
      <c r="R357" s="34" t="str">
        <f t="shared" si="145"/>
        <v/>
      </c>
      <c r="S357" s="8"/>
      <c r="T357" s="22" t="str">
        <f t="shared" si="137"/>
        <v/>
      </c>
      <c r="U357" s="22" t="str">
        <f t="shared" si="138"/>
        <v/>
      </c>
      <c r="V357" s="22" t="str">
        <f t="shared" si="146"/>
        <v/>
      </c>
      <c r="W357" s="22" t="str">
        <f t="shared" si="139"/>
        <v/>
      </c>
      <c r="X357" s="22" t="str">
        <f t="shared" si="147"/>
        <v/>
      </c>
      <c r="Y357" s="22" t="str">
        <f t="shared" si="148"/>
        <v/>
      </c>
      <c r="Z357" s="22" t="str">
        <f t="shared" si="149"/>
        <v/>
      </c>
      <c r="AA357" s="29"/>
    </row>
    <row r="358" spans="1:27" ht="18" customHeight="1" x14ac:dyDescent="0.35">
      <c r="A358" s="22"/>
      <c r="B358" s="24" t="str">
        <f t="shared" si="131"/>
        <v/>
      </c>
      <c r="C358" s="34" t="str">
        <f t="shared" si="140"/>
        <v/>
      </c>
      <c r="D358" s="8"/>
      <c r="E358" s="22" t="str">
        <f t="shared" si="132"/>
        <v/>
      </c>
      <c r="F358" s="34" t="str">
        <f t="shared" si="141"/>
        <v/>
      </c>
      <c r="G358" s="8"/>
      <c r="H358" s="22" t="str">
        <f t="shared" si="133"/>
        <v/>
      </c>
      <c r="I358" s="34" t="str">
        <f t="shared" si="142"/>
        <v/>
      </c>
      <c r="J358" s="8"/>
      <c r="K358" s="22" t="str">
        <f t="shared" si="134"/>
        <v/>
      </c>
      <c r="L358" s="34" t="str">
        <f t="shared" si="143"/>
        <v/>
      </c>
      <c r="M358" s="8"/>
      <c r="N358" s="22" t="str">
        <f t="shared" si="135"/>
        <v/>
      </c>
      <c r="O358" s="34" t="str">
        <f t="shared" si="144"/>
        <v/>
      </c>
      <c r="P358" s="8"/>
      <c r="Q358" s="22" t="str">
        <f t="shared" si="136"/>
        <v/>
      </c>
      <c r="R358" s="34" t="str">
        <f t="shared" si="145"/>
        <v/>
      </c>
      <c r="S358" s="8"/>
      <c r="T358" s="22" t="str">
        <f t="shared" si="137"/>
        <v/>
      </c>
      <c r="U358" s="22" t="str">
        <f t="shared" si="138"/>
        <v/>
      </c>
      <c r="V358" s="22" t="str">
        <f t="shared" si="146"/>
        <v/>
      </c>
      <c r="W358" s="22" t="str">
        <f t="shared" si="139"/>
        <v/>
      </c>
      <c r="X358" s="22" t="str">
        <f t="shared" si="147"/>
        <v/>
      </c>
      <c r="Y358" s="22" t="str">
        <f t="shared" si="148"/>
        <v/>
      </c>
      <c r="Z358" s="22" t="str">
        <f t="shared" si="149"/>
        <v/>
      </c>
      <c r="AA358" s="29"/>
    </row>
    <row r="359" spans="1:27" ht="18" customHeight="1" x14ac:dyDescent="0.35">
      <c r="A359" s="22"/>
      <c r="B359" s="24" t="str">
        <f t="shared" si="131"/>
        <v/>
      </c>
      <c r="C359" s="34" t="str">
        <f t="shared" si="140"/>
        <v/>
      </c>
      <c r="D359" s="8"/>
      <c r="E359" s="22" t="str">
        <f t="shared" si="132"/>
        <v/>
      </c>
      <c r="F359" s="34" t="str">
        <f t="shared" si="141"/>
        <v/>
      </c>
      <c r="G359" s="8"/>
      <c r="H359" s="22" t="str">
        <f t="shared" si="133"/>
        <v/>
      </c>
      <c r="I359" s="34" t="str">
        <f t="shared" si="142"/>
        <v/>
      </c>
      <c r="J359" s="8"/>
      <c r="K359" s="22" t="str">
        <f t="shared" si="134"/>
        <v/>
      </c>
      <c r="L359" s="34" t="str">
        <f t="shared" si="143"/>
        <v/>
      </c>
      <c r="M359" s="8"/>
      <c r="N359" s="22" t="str">
        <f t="shared" si="135"/>
        <v/>
      </c>
      <c r="O359" s="34" t="str">
        <f t="shared" si="144"/>
        <v/>
      </c>
      <c r="P359" s="8"/>
      <c r="Q359" s="22" t="str">
        <f t="shared" si="136"/>
        <v/>
      </c>
      <c r="R359" s="34" t="str">
        <f t="shared" si="145"/>
        <v/>
      </c>
      <c r="S359" s="8"/>
      <c r="T359" s="22" t="str">
        <f t="shared" si="137"/>
        <v/>
      </c>
      <c r="U359" s="22" t="str">
        <f t="shared" si="138"/>
        <v/>
      </c>
      <c r="V359" s="22" t="str">
        <f t="shared" si="146"/>
        <v/>
      </c>
      <c r="W359" s="22" t="str">
        <f t="shared" si="139"/>
        <v/>
      </c>
      <c r="X359" s="22" t="str">
        <f t="shared" si="147"/>
        <v/>
      </c>
      <c r="Y359" s="22" t="str">
        <f t="shared" si="148"/>
        <v/>
      </c>
      <c r="Z359" s="22" t="str">
        <f t="shared" si="149"/>
        <v/>
      </c>
      <c r="AA359" s="29"/>
    </row>
    <row r="360" spans="1:27" ht="18" customHeight="1" x14ac:dyDescent="0.35">
      <c r="A360" s="22"/>
      <c r="B360" s="24" t="str">
        <f t="shared" si="131"/>
        <v/>
      </c>
      <c r="C360" s="34" t="str">
        <f t="shared" si="140"/>
        <v/>
      </c>
      <c r="D360" s="8"/>
      <c r="E360" s="22" t="str">
        <f t="shared" si="132"/>
        <v/>
      </c>
      <c r="F360" s="34" t="str">
        <f t="shared" si="141"/>
        <v/>
      </c>
      <c r="G360" s="8"/>
      <c r="H360" s="22" t="str">
        <f t="shared" si="133"/>
        <v/>
      </c>
      <c r="I360" s="34" t="str">
        <f t="shared" si="142"/>
        <v/>
      </c>
      <c r="J360" s="8"/>
      <c r="K360" s="22" t="str">
        <f t="shared" si="134"/>
        <v/>
      </c>
      <c r="L360" s="34" t="str">
        <f t="shared" si="143"/>
        <v/>
      </c>
      <c r="M360" s="8"/>
      <c r="N360" s="22" t="str">
        <f t="shared" si="135"/>
        <v/>
      </c>
      <c r="O360" s="34" t="str">
        <f t="shared" si="144"/>
        <v/>
      </c>
      <c r="P360" s="8"/>
      <c r="Q360" s="22" t="str">
        <f t="shared" si="136"/>
        <v/>
      </c>
      <c r="R360" s="34" t="str">
        <f t="shared" si="145"/>
        <v/>
      </c>
      <c r="S360" s="8"/>
      <c r="T360" s="22" t="str">
        <f t="shared" si="137"/>
        <v/>
      </c>
      <c r="U360" s="22" t="str">
        <f t="shared" si="138"/>
        <v/>
      </c>
      <c r="V360" s="22" t="str">
        <f t="shared" si="146"/>
        <v/>
      </c>
      <c r="W360" s="22" t="str">
        <f t="shared" si="139"/>
        <v/>
      </c>
      <c r="X360" s="22" t="str">
        <f t="shared" si="147"/>
        <v/>
      </c>
      <c r="Y360" s="22" t="str">
        <f t="shared" si="148"/>
        <v/>
      </c>
      <c r="Z360" s="22" t="str">
        <f t="shared" si="149"/>
        <v/>
      </c>
      <c r="AA360" s="29"/>
    </row>
    <row r="361" spans="1:27" ht="18" customHeight="1" x14ac:dyDescent="0.35">
      <c r="A361" s="22"/>
      <c r="B361" s="24" t="str">
        <f t="shared" si="131"/>
        <v/>
      </c>
      <c r="C361" s="34" t="str">
        <f t="shared" si="140"/>
        <v/>
      </c>
      <c r="D361" s="8"/>
      <c r="E361" s="22" t="str">
        <f t="shared" si="132"/>
        <v/>
      </c>
      <c r="F361" s="34" t="str">
        <f t="shared" si="141"/>
        <v/>
      </c>
      <c r="G361" s="8"/>
      <c r="H361" s="22" t="str">
        <f t="shared" si="133"/>
        <v/>
      </c>
      <c r="I361" s="34" t="str">
        <f t="shared" si="142"/>
        <v/>
      </c>
      <c r="J361" s="8"/>
      <c r="K361" s="22" t="str">
        <f t="shared" si="134"/>
        <v/>
      </c>
      <c r="L361" s="34" t="str">
        <f t="shared" si="143"/>
        <v/>
      </c>
      <c r="M361" s="8"/>
      <c r="N361" s="22" t="str">
        <f t="shared" si="135"/>
        <v/>
      </c>
      <c r="O361" s="34" t="str">
        <f t="shared" si="144"/>
        <v/>
      </c>
      <c r="P361" s="8"/>
      <c r="Q361" s="22" t="str">
        <f t="shared" si="136"/>
        <v/>
      </c>
      <c r="R361" s="34" t="str">
        <f t="shared" si="145"/>
        <v/>
      </c>
      <c r="S361" s="8"/>
      <c r="T361" s="22" t="str">
        <f t="shared" si="137"/>
        <v/>
      </c>
      <c r="U361" s="22" t="str">
        <f t="shared" si="138"/>
        <v/>
      </c>
      <c r="V361" s="22" t="str">
        <f t="shared" si="146"/>
        <v/>
      </c>
      <c r="W361" s="22" t="str">
        <f t="shared" si="139"/>
        <v/>
      </c>
      <c r="X361" s="22" t="str">
        <f t="shared" si="147"/>
        <v/>
      </c>
      <c r="Y361" s="22" t="str">
        <f t="shared" si="148"/>
        <v/>
      </c>
      <c r="Z361" s="22" t="str">
        <f t="shared" si="149"/>
        <v/>
      </c>
      <c r="AA361" s="29"/>
    </row>
    <row r="362" spans="1:27" ht="18" customHeight="1" x14ac:dyDescent="0.35">
      <c r="A362" s="22"/>
      <c r="B362" s="24" t="str">
        <f t="shared" si="131"/>
        <v/>
      </c>
      <c r="C362" s="34" t="str">
        <f t="shared" si="140"/>
        <v/>
      </c>
      <c r="D362" s="8"/>
      <c r="E362" s="22" t="str">
        <f t="shared" si="132"/>
        <v/>
      </c>
      <c r="F362" s="34" t="str">
        <f t="shared" si="141"/>
        <v/>
      </c>
      <c r="G362" s="8"/>
      <c r="H362" s="22" t="str">
        <f t="shared" si="133"/>
        <v/>
      </c>
      <c r="I362" s="34" t="str">
        <f t="shared" si="142"/>
        <v/>
      </c>
      <c r="J362" s="8"/>
      <c r="K362" s="22" t="str">
        <f t="shared" si="134"/>
        <v/>
      </c>
      <c r="L362" s="34" t="str">
        <f t="shared" si="143"/>
        <v/>
      </c>
      <c r="M362" s="8"/>
      <c r="N362" s="22" t="str">
        <f t="shared" si="135"/>
        <v/>
      </c>
      <c r="O362" s="34" t="str">
        <f t="shared" si="144"/>
        <v/>
      </c>
      <c r="P362" s="8"/>
      <c r="Q362" s="22" t="str">
        <f t="shared" si="136"/>
        <v/>
      </c>
      <c r="R362" s="34" t="str">
        <f t="shared" si="145"/>
        <v/>
      </c>
      <c r="S362" s="8"/>
      <c r="T362" s="22" t="str">
        <f t="shared" si="137"/>
        <v/>
      </c>
      <c r="U362" s="22" t="str">
        <f t="shared" si="138"/>
        <v/>
      </c>
      <c r="V362" s="22" t="str">
        <f t="shared" si="146"/>
        <v/>
      </c>
      <c r="W362" s="22" t="str">
        <f t="shared" si="139"/>
        <v/>
      </c>
      <c r="X362" s="22" t="str">
        <f t="shared" si="147"/>
        <v/>
      </c>
      <c r="Y362" s="22" t="str">
        <f t="shared" si="148"/>
        <v/>
      </c>
      <c r="Z362" s="22" t="str">
        <f t="shared" si="149"/>
        <v/>
      </c>
      <c r="AA362" s="29"/>
    </row>
    <row r="363" spans="1:27" ht="18" customHeight="1" x14ac:dyDescent="0.35">
      <c r="A363" s="22"/>
      <c r="B363" s="24" t="str">
        <f t="shared" si="131"/>
        <v/>
      </c>
      <c r="C363" s="34" t="str">
        <f t="shared" si="140"/>
        <v/>
      </c>
      <c r="D363" s="8"/>
      <c r="E363" s="22" t="str">
        <f t="shared" si="132"/>
        <v/>
      </c>
      <c r="F363" s="34" t="str">
        <f t="shared" si="141"/>
        <v/>
      </c>
      <c r="G363" s="8"/>
      <c r="H363" s="22" t="str">
        <f t="shared" si="133"/>
        <v/>
      </c>
      <c r="I363" s="34" t="str">
        <f t="shared" si="142"/>
        <v/>
      </c>
      <c r="J363" s="8"/>
      <c r="K363" s="22" t="str">
        <f t="shared" si="134"/>
        <v/>
      </c>
      <c r="L363" s="34" t="str">
        <f t="shared" si="143"/>
        <v/>
      </c>
      <c r="M363" s="8"/>
      <c r="N363" s="22" t="str">
        <f t="shared" si="135"/>
        <v/>
      </c>
      <c r="O363" s="34" t="str">
        <f t="shared" si="144"/>
        <v/>
      </c>
      <c r="P363" s="8"/>
      <c r="Q363" s="22" t="str">
        <f t="shared" si="136"/>
        <v/>
      </c>
      <c r="R363" s="34" t="str">
        <f t="shared" si="145"/>
        <v/>
      </c>
      <c r="S363" s="8"/>
      <c r="T363" s="22" t="str">
        <f t="shared" si="137"/>
        <v/>
      </c>
      <c r="U363" s="22" t="str">
        <f t="shared" si="138"/>
        <v/>
      </c>
      <c r="V363" s="22" t="str">
        <f t="shared" si="146"/>
        <v/>
      </c>
      <c r="W363" s="22" t="str">
        <f t="shared" si="139"/>
        <v/>
      </c>
      <c r="X363" s="22" t="str">
        <f t="shared" si="147"/>
        <v/>
      </c>
      <c r="Y363" s="22" t="str">
        <f t="shared" si="148"/>
        <v/>
      </c>
      <c r="Z363" s="22" t="str">
        <f t="shared" si="149"/>
        <v/>
      </c>
      <c r="AA363" s="29"/>
    </row>
    <row r="364" spans="1:27" ht="18" customHeight="1" x14ac:dyDescent="0.35">
      <c r="A364" s="22"/>
      <c r="B364" s="24" t="str">
        <f t="shared" si="131"/>
        <v/>
      </c>
      <c r="C364" s="34" t="str">
        <f t="shared" si="140"/>
        <v/>
      </c>
      <c r="D364" s="8"/>
      <c r="E364" s="22" t="str">
        <f t="shared" si="132"/>
        <v/>
      </c>
      <c r="F364" s="34" t="str">
        <f t="shared" si="141"/>
        <v/>
      </c>
      <c r="G364" s="8"/>
      <c r="H364" s="22" t="str">
        <f t="shared" si="133"/>
        <v/>
      </c>
      <c r="I364" s="34" t="str">
        <f t="shared" si="142"/>
        <v/>
      </c>
      <c r="J364" s="8"/>
      <c r="K364" s="22" t="str">
        <f t="shared" si="134"/>
        <v/>
      </c>
      <c r="L364" s="34" t="str">
        <f t="shared" si="143"/>
        <v/>
      </c>
      <c r="M364" s="8"/>
      <c r="N364" s="22" t="str">
        <f t="shared" si="135"/>
        <v/>
      </c>
      <c r="O364" s="34" t="str">
        <f t="shared" si="144"/>
        <v/>
      </c>
      <c r="P364" s="8"/>
      <c r="Q364" s="22" t="str">
        <f t="shared" si="136"/>
        <v/>
      </c>
      <c r="R364" s="34" t="str">
        <f t="shared" si="145"/>
        <v/>
      </c>
      <c r="S364" s="8"/>
      <c r="T364" s="22" t="str">
        <f t="shared" si="137"/>
        <v/>
      </c>
      <c r="U364" s="22" t="str">
        <f t="shared" si="138"/>
        <v/>
      </c>
      <c r="V364" s="22" t="str">
        <f t="shared" si="146"/>
        <v/>
      </c>
      <c r="W364" s="22" t="str">
        <f t="shared" si="139"/>
        <v/>
      </c>
      <c r="X364" s="22" t="str">
        <f t="shared" si="147"/>
        <v/>
      </c>
      <c r="Y364" s="22" t="str">
        <f t="shared" si="148"/>
        <v/>
      </c>
      <c r="Z364" s="22" t="str">
        <f t="shared" si="149"/>
        <v/>
      </c>
      <c r="AA364" s="29"/>
    </row>
    <row r="365" spans="1:27" ht="18" customHeight="1" x14ac:dyDescent="0.35">
      <c r="A365" s="22"/>
      <c r="B365" s="24" t="str">
        <f t="shared" si="131"/>
        <v/>
      </c>
      <c r="C365" s="34" t="str">
        <f t="shared" si="140"/>
        <v/>
      </c>
      <c r="D365" s="8"/>
      <c r="E365" s="22" t="str">
        <f t="shared" si="132"/>
        <v/>
      </c>
      <c r="F365" s="34" t="str">
        <f t="shared" si="141"/>
        <v/>
      </c>
      <c r="G365" s="8"/>
      <c r="H365" s="22" t="str">
        <f t="shared" si="133"/>
        <v/>
      </c>
      <c r="I365" s="34" t="str">
        <f t="shared" si="142"/>
        <v/>
      </c>
      <c r="J365" s="8"/>
      <c r="K365" s="22" t="str">
        <f t="shared" si="134"/>
        <v/>
      </c>
      <c r="L365" s="34" t="str">
        <f t="shared" si="143"/>
        <v/>
      </c>
      <c r="M365" s="8"/>
      <c r="N365" s="22" t="str">
        <f t="shared" si="135"/>
        <v/>
      </c>
      <c r="O365" s="34" t="str">
        <f t="shared" si="144"/>
        <v/>
      </c>
      <c r="P365" s="8"/>
      <c r="Q365" s="22" t="str">
        <f t="shared" si="136"/>
        <v/>
      </c>
      <c r="R365" s="34" t="str">
        <f t="shared" si="145"/>
        <v/>
      </c>
      <c r="S365" s="8"/>
      <c r="T365" s="22" t="str">
        <f t="shared" si="137"/>
        <v/>
      </c>
      <c r="U365" s="22" t="str">
        <f t="shared" si="138"/>
        <v/>
      </c>
      <c r="V365" s="22" t="str">
        <f t="shared" si="146"/>
        <v/>
      </c>
      <c r="W365" s="22" t="str">
        <f t="shared" si="139"/>
        <v/>
      </c>
      <c r="X365" s="22" t="str">
        <f t="shared" si="147"/>
        <v/>
      </c>
      <c r="Y365" s="22" t="str">
        <f t="shared" si="148"/>
        <v/>
      </c>
      <c r="Z365" s="22" t="str">
        <f t="shared" si="149"/>
        <v/>
      </c>
      <c r="AA365" s="29"/>
    </row>
    <row r="366" spans="1:27" ht="18" customHeight="1" x14ac:dyDescent="0.35">
      <c r="A366" s="22"/>
      <c r="B366" s="24" t="str">
        <f t="shared" si="131"/>
        <v/>
      </c>
      <c r="C366" s="34" t="str">
        <f t="shared" si="140"/>
        <v/>
      </c>
      <c r="D366" s="8"/>
      <c r="E366" s="22" t="str">
        <f t="shared" si="132"/>
        <v/>
      </c>
      <c r="F366" s="34" t="str">
        <f t="shared" si="141"/>
        <v/>
      </c>
      <c r="G366" s="8"/>
      <c r="H366" s="22" t="str">
        <f t="shared" si="133"/>
        <v/>
      </c>
      <c r="I366" s="34" t="str">
        <f t="shared" si="142"/>
        <v/>
      </c>
      <c r="J366" s="8"/>
      <c r="K366" s="22" t="str">
        <f t="shared" si="134"/>
        <v/>
      </c>
      <c r="L366" s="34" t="str">
        <f t="shared" si="143"/>
        <v/>
      </c>
      <c r="M366" s="8"/>
      <c r="N366" s="22" t="str">
        <f t="shared" si="135"/>
        <v/>
      </c>
      <c r="O366" s="34" t="str">
        <f t="shared" si="144"/>
        <v/>
      </c>
      <c r="P366" s="8"/>
      <c r="Q366" s="22" t="str">
        <f t="shared" si="136"/>
        <v/>
      </c>
      <c r="R366" s="34" t="str">
        <f t="shared" si="145"/>
        <v/>
      </c>
      <c r="S366" s="8"/>
      <c r="T366" s="22" t="str">
        <f t="shared" si="137"/>
        <v/>
      </c>
      <c r="U366" s="22" t="str">
        <f t="shared" si="138"/>
        <v/>
      </c>
      <c r="V366" s="22" t="str">
        <f t="shared" si="146"/>
        <v/>
      </c>
      <c r="W366" s="22" t="str">
        <f t="shared" si="139"/>
        <v/>
      </c>
      <c r="X366" s="22" t="str">
        <f t="shared" si="147"/>
        <v/>
      </c>
      <c r="Y366" s="22" t="str">
        <f t="shared" si="148"/>
        <v/>
      </c>
      <c r="Z366" s="22" t="str">
        <f t="shared" si="149"/>
        <v/>
      </c>
      <c r="AA366" s="29"/>
    </row>
    <row r="367" spans="1:27" ht="18" customHeight="1" x14ac:dyDescent="0.35">
      <c r="A367" s="22"/>
      <c r="B367" s="24" t="str">
        <f t="shared" si="131"/>
        <v/>
      </c>
      <c r="C367" s="34" t="str">
        <f t="shared" si="140"/>
        <v/>
      </c>
      <c r="D367" s="8"/>
      <c r="E367" s="22" t="str">
        <f t="shared" si="132"/>
        <v/>
      </c>
      <c r="F367" s="34" t="str">
        <f t="shared" si="141"/>
        <v/>
      </c>
      <c r="G367" s="8"/>
      <c r="H367" s="22" t="str">
        <f t="shared" si="133"/>
        <v/>
      </c>
      <c r="I367" s="34" t="str">
        <f t="shared" si="142"/>
        <v/>
      </c>
      <c r="J367" s="8"/>
      <c r="K367" s="22" t="str">
        <f t="shared" si="134"/>
        <v/>
      </c>
      <c r="L367" s="34" t="str">
        <f t="shared" si="143"/>
        <v/>
      </c>
      <c r="M367" s="8"/>
      <c r="N367" s="22" t="str">
        <f t="shared" si="135"/>
        <v/>
      </c>
      <c r="O367" s="34" t="str">
        <f t="shared" si="144"/>
        <v/>
      </c>
      <c r="P367" s="8"/>
      <c r="Q367" s="22" t="str">
        <f t="shared" si="136"/>
        <v/>
      </c>
      <c r="R367" s="34" t="str">
        <f t="shared" si="145"/>
        <v/>
      </c>
      <c r="S367" s="8"/>
      <c r="T367" s="22" t="str">
        <f t="shared" si="137"/>
        <v/>
      </c>
      <c r="U367" s="22" t="str">
        <f t="shared" si="138"/>
        <v/>
      </c>
      <c r="V367" s="22" t="str">
        <f t="shared" si="146"/>
        <v/>
      </c>
      <c r="W367" s="22" t="str">
        <f t="shared" si="139"/>
        <v/>
      </c>
      <c r="X367" s="22" t="str">
        <f t="shared" si="147"/>
        <v/>
      </c>
      <c r="Y367" s="22" t="str">
        <f t="shared" si="148"/>
        <v/>
      </c>
      <c r="Z367" s="22" t="str">
        <f t="shared" si="149"/>
        <v/>
      </c>
      <c r="AA367" s="29"/>
    </row>
    <row r="368" spans="1:27" ht="18" customHeight="1" x14ac:dyDescent="0.35">
      <c r="A368" s="22"/>
      <c r="B368" s="24" t="str">
        <f t="shared" si="131"/>
        <v/>
      </c>
      <c r="C368" s="34" t="str">
        <f t="shared" si="140"/>
        <v/>
      </c>
      <c r="D368" s="8"/>
      <c r="E368" s="22" t="str">
        <f t="shared" si="132"/>
        <v/>
      </c>
      <c r="F368" s="34" t="str">
        <f t="shared" si="141"/>
        <v/>
      </c>
      <c r="G368" s="8"/>
      <c r="H368" s="22" t="str">
        <f t="shared" si="133"/>
        <v/>
      </c>
      <c r="I368" s="34" t="str">
        <f t="shared" si="142"/>
        <v/>
      </c>
      <c r="J368" s="8"/>
      <c r="K368" s="22" t="str">
        <f t="shared" si="134"/>
        <v/>
      </c>
      <c r="L368" s="34" t="str">
        <f t="shared" si="143"/>
        <v/>
      </c>
      <c r="M368" s="8"/>
      <c r="N368" s="22" t="str">
        <f t="shared" si="135"/>
        <v/>
      </c>
      <c r="O368" s="34" t="str">
        <f t="shared" si="144"/>
        <v/>
      </c>
      <c r="P368" s="8"/>
      <c r="Q368" s="22" t="str">
        <f t="shared" si="136"/>
        <v/>
      </c>
      <c r="R368" s="34" t="str">
        <f t="shared" si="145"/>
        <v/>
      </c>
      <c r="S368" s="8"/>
      <c r="T368" s="22" t="str">
        <f t="shared" si="137"/>
        <v/>
      </c>
      <c r="U368" s="22" t="str">
        <f t="shared" si="138"/>
        <v/>
      </c>
      <c r="V368" s="22" t="str">
        <f t="shared" si="146"/>
        <v/>
      </c>
      <c r="W368" s="22" t="str">
        <f t="shared" si="139"/>
        <v/>
      </c>
      <c r="X368" s="22" t="str">
        <f t="shared" si="147"/>
        <v/>
      </c>
      <c r="Y368" s="22" t="str">
        <f t="shared" si="148"/>
        <v/>
      </c>
      <c r="Z368" s="22" t="str">
        <f t="shared" si="149"/>
        <v/>
      </c>
      <c r="AA368" s="29"/>
    </row>
    <row r="369" spans="1:27" ht="18" customHeight="1" x14ac:dyDescent="0.35">
      <c r="A369" s="22"/>
      <c r="B369" s="24" t="str">
        <f t="shared" si="131"/>
        <v/>
      </c>
      <c r="C369" s="34" t="str">
        <f t="shared" si="140"/>
        <v/>
      </c>
      <c r="D369" s="8"/>
      <c r="E369" s="22" t="str">
        <f t="shared" si="132"/>
        <v/>
      </c>
      <c r="F369" s="34" t="str">
        <f t="shared" si="141"/>
        <v/>
      </c>
      <c r="G369" s="8"/>
      <c r="H369" s="22" t="str">
        <f t="shared" si="133"/>
        <v/>
      </c>
      <c r="I369" s="34" t="str">
        <f t="shared" si="142"/>
        <v/>
      </c>
      <c r="J369" s="8"/>
      <c r="K369" s="22" t="str">
        <f t="shared" si="134"/>
        <v/>
      </c>
      <c r="L369" s="34" t="str">
        <f t="shared" si="143"/>
        <v/>
      </c>
      <c r="M369" s="8"/>
      <c r="N369" s="22" t="str">
        <f t="shared" si="135"/>
        <v/>
      </c>
      <c r="O369" s="34" t="str">
        <f t="shared" si="144"/>
        <v/>
      </c>
      <c r="P369" s="8"/>
      <c r="Q369" s="22" t="str">
        <f t="shared" si="136"/>
        <v/>
      </c>
      <c r="R369" s="34" t="str">
        <f t="shared" si="145"/>
        <v/>
      </c>
      <c r="S369" s="8"/>
      <c r="T369" s="22" t="str">
        <f t="shared" si="137"/>
        <v/>
      </c>
      <c r="U369" s="22" t="str">
        <f t="shared" si="138"/>
        <v/>
      </c>
      <c r="V369" s="22" t="str">
        <f t="shared" si="146"/>
        <v/>
      </c>
      <c r="W369" s="22" t="str">
        <f t="shared" si="139"/>
        <v/>
      </c>
      <c r="X369" s="22" t="str">
        <f t="shared" si="147"/>
        <v/>
      </c>
      <c r="Y369" s="22" t="str">
        <f t="shared" si="148"/>
        <v/>
      </c>
      <c r="Z369" s="22" t="str">
        <f t="shared" si="149"/>
        <v/>
      </c>
      <c r="AA369" s="29"/>
    </row>
    <row r="370" spans="1:27" ht="18" customHeight="1" x14ac:dyDescent="0.35">
      <c r="A370" s="22"/>
      <c r="B370" s="24" t="str">
        <f t="shared" si="131"/>
        <v/>
      </c>
      <c r="C370" s="34" t="str">
        <f t="shared" si="140"/>
        <v/>
      </c>
      <c r="D370" s="8"/>
      <c r="E370" s="22" t="str">
        <f t="shared" si="132"/>
        <v/>
      </c>
      <c r="F370" s="34" t="str">
        <f t="shared" si="141"/>
        <v/>
      </c>
      <c r="G370" s="8"/>
      <c r="H370" s="22" t="str">
        <f t="shared" si="133"/>
        <v/>
      </c>
      <c r="I370" s="34" t="str">
        <f t="shared" si="142"/>
        <v/>
      </c>
      <c r="J370" s="8"/>
      <c r="K370" s="22" t="str">
        <f t="shared" si="134"/>
        <v/>
      </c>
      <c r="L370" s="34" t="str">
        <f t="shared" si="143"/>
        <v/>
      </c>
      <c r="M370" s="8"/>
      <c r="N370" s="22" t="str">
        <f t="shared" si="135"/>
        <v/>
      </c>
      <c r="O370" s="34" t="str">
        <f t="shared" si="144"/>
        <v/>
      </c>
      <c r="P370" s="8"/>
      <c r="Q370" s="22" t="str">
        <f t="shared" si="136"/>
        <v/>
      </c>
      <c r="R370" s="34" t="str">
        <f t="shared" si="145"/>
        <v/>
      </c>
      <c r="S370" s="8"/>
      <c r="T370" s="22" t="str">
        <f t="shared" si="137"/>
        <v/>
      </c>
      <c r="U370" s="22" t="str">
        <f t="shared" si="138"/>
        <v/>
      </c>
      <c r="V370" s="22" t="str">
        <f t="shared" si="146"/>
        <v/>
      </c>
      <c r="W370" s="22" t="str">
        <f t="shared" si="139"/>
        <v/>
      </c>
      <c r="X370" s="22" t="str">
        <f t="shared" si="147"/>
        <v/>
      </c>
      <c r="Y370" s="22" t="str">
        <f t="shared" si="148"/>
        <v/>
      </c>
      <c r="Z370" s="22" t="str">
        <f t="shared" si="149"/>
        <v/>
      </c>
      <c r="AA370" s="29"/>
    </row>
    <row r="371" spans="1:27" ht="18" customHeight="1" x14ac:dyDescent="0.35">
      <c r="A371" s="22"/>
      <c r="B371" s="24" t="str">
        <f t="shared" si="131"/>
        <v/>
      </c>
      <c r="C371" s="34" t="str">
        <f t="shared" si="140"/>
        <v/>
      </c>
      <c r="D371" s="8"/>
      <c r="E371" s="22" t="str">
        <f t="shared" si="132"/>
        <v/>
      </c>
      <c r="F371" s="34" t="str">
        <f t="shared" si="141"/>
        <v/>
      </c>
      <c r="G371" s="8"/>
      <c r="H371" s="22" t="str">
        <f t="shared" si="133"/>
        <v/>
      </c>
      <c r="I371" s="34" t="str">
        <f t="shared" si="142"/>
        <v/>
      </c>
      <c r="J371" s="8"/>
      <c r="K371" s="22" t="str">
        <f t="shared" si="134"/>
        <v/>
      </c>
      <c r="L371" s="34" t="str">
        <f t="shared" si="143"/>
        <v/>
      </c>
      <c r="M371" s="8"/>
      <c r="N371" s="22" t="str">
        <f t="shared" si="135"/>
        <v/>
      </c>
      <c r="O371" s="34" t="str">
        <f t="shared" si="144"/>
        <v/>
      </c>
      <c r="P371" s="8"/>
      <c r="Q371" s="22" t="str">
        <f t="shared" si="136"/>
        <v/>
      </c>
      <c r="R371" s="34" t="str">
        <f t="shared" si="145"/>
        <v/>
      </c>
      <c r="S371" s="8"/>
      <c r="T371" s="22" t="str">
        <f t="shared" si="137"/>
        <v/>
      </c>
      <c r="U371" s="22" t="str">
        <f t="shared" si="138"/>
        <v/>
      </c>
      <c r="V371" s="22" t="str">
        <f t="shared" si="146"/>
        <v/>
      </c>
      <c r="W371" s="22" t="str">
        <f t="shared" si="139"/>
        <v/>
      </c>
      <c r="X371" s="22" t="str">
        <f t="shared" si="147"/>
        <v/>
      </c>
      <c r="Y371" s="22" t="str">
        <f t="shared" si="148"/>
        <v/>
      </c>
      <c r="Z371" s="22" t="str">
        <f t="shared" si="149"/>
        <v/>
      </c>
      <c r="AA371" s="29"/>
    </row>
    <row r="372" spans="1:27" ht="18" customHeight="1" x14ac:dyDescent="0.35">
      <c r="A372" s="22"/>
      <c r="B372" s="24" t="str">
        <f t="shared" si="131"/>
        <v/>
      </c>
      <c r="C372" s="34" t="str">
        <f t="shared" si="140"/>
        <v/>
      </c>
      <c r="D372" s="8"/>
      <c r="E372" s="22" t="str">
        <f t="shared" si="132"/>
        <v/>
      </c>
      <c r="F372" s="34" t="str">
        <f t="shared" si="141"/>
        <v/>
      </c>
      <c r="G372" s="8"/>
      <c r="H372" s="22" t="str">
        <f t="shared" si="133"/>
        <v/>
      </c>
      <c r="I372" s="34" t="str">
        <f t="shared" si="142"/>
        <v/>
      </c>
      <c r="J372" s="8"/>
      <c r="K372" s="22" t="str">
        <f t="shared" si="134"/>
        <v/>
      </c>
      <c r="L372" s="34" t="str">
        <f t="shared" si="143"/>
        <v/>
      </c>
      <c r="M372" s="8"/>
      <c r="N372" s="22" t="str">
        <f t="shared" si="135"/>
        <v/>
      </c>
      <c r="O372" s="34" t="str">
        <f t="shared" si="144"/>
        <v/>
      </c>
      <c r="P372" s="8"/>
      <c r="Q372" s="22" t="str">
        <f t="shared" si="136"/>
        <v/>
      </c>
      <c r="R372" s="34" t="str">
        <f t="shared" si="145"/>
        <v/>
      </c>
      <c r="S372" s="8"/>
      <c r="T372" s="22" t="str">
        <f t="shared" si="137"/>
        <v/>
      </c>
      <c r="U372" s="22" t="str">
        <f t="shared" si="138"/>
        <v/>
      </c>
      <c r="V372" s="22" t="str">
        <f t="shared" si="146"/>
        <v/>
      </c>
      <c r="W372" s="22" t="str">
        <f t="shared" si="139"/>
        <v/>
      </c>
      <c r="X372" s="22" t="str">
        <f t="shared" si="147"/>
        <v/>
      </c>
      <c r="Y372" s="22" t="str">
        <f t="shared" si="148"/>
        <v/>
      </c>
      <c r="Z372" s="22" t="str">
        <f t="shared" si="149"/>
        <v/>
      </c>
      <c r="AA372" s="29"/>
    </row>
    <row r="373" spans="1:27" ht="18" customHeight="1" x14ac:dyDescent="0.35">
      <c r="A373" s="22"/>
      <c r="B373" s="24" t="str">
        <f t="shared" si="131"/>
        <v/>
      </c>
      <c r="C373" s="34" t="str">
        <f t="shared" si="140"/>
        <v/>
      </c>
      <c r="D373" s="8"/>
      <c r="E373" s="22" t="str">
        <f t="shared" si="132"/>
        <v/>
      </c>
      <c r="F373" s="34" t="str">
        <f t="shared" si="141"/>
        <v/>
      </c>
      <c r="G373" s="8"/>
      <c r="H373" s="22" t="str">
        <f t="shared" si="133"/>
        <v/>
      </c>
      <c r="I373" s="34" t="str">
        <f t="shared" si="142"/>
        <v/>
      </c>
      <c r="J373" s="8"/>
      <c r="K373" s="22" t="str">
        <f t="shared" si="134"/>
        <v/>
      </c>
      <c r="L373" s="34" t="str">
        <f t="shared" si="143"/>
        <v/>
      </c>
      <c r="M373" s="8"/>
      <c r="N373" s="22" t="str">
        <f t="shared" si="135"/>
        <v/>
      </c>
      <c r="O373" s="34" t="str">
        <f t="shared" si="144"/>
        <v/>
      </c>
      <c r="P373" s="8"/>
      <c r="Q373" s="22" t="str">
        <f t="shared" si="136"/>
        <v/>
      </c>
      <c r="R373" s="34" t="str">
        <f t="shared" si="145"/>
        <v/>
      </c>
      <c r="S373" s="8"/>
      <c r="T373" s="22" t="str">
        <f t="shared" si="137"/>
        <v/>
      </c>
      <c r="U373" s="22" t="str">
        <f t="shared" si="138"/>
        <v/>
      </c>
      <c r="V373" s="22" t="str">
        <f t="shared" si="146"/>
        <v/>
      </c>
      <c r="W373" s="22" t="str">
        <f t="shared" si="139"/>
        <v/>
      </c>
      <c r="X373" s="22" t="str">
        <f t="shared" si="147"/>
        <v/>
      </c>
      <c r="Y373" s="22" t="str">
        <f t="shared" si="148"/>
        <v/>
      </c>
      <c r="Z373" s="22" t="str">
        <f t="shared" si="149"/>
        <v/>
      </c>
      <c r="AA373" s="29"/>
    </row>
    <row r="374" spans="1:27" ht="18" customHeight="1" x14ac:dyDescent="0.35">
      <c r="A374" s="22"/>
      <c r="B374" s="24" t="str">
        <f t="shared" si="131"/>
        <v/>
      </c>
      <c r="C374" s="34" t="str">
        <f t="shared" si="140"/>
        <v/>
      </c>
      <c r="D374" s="8"/>
      <c r="E374" s="22" t="str">
        <f t="shared" si="132"/>
        <v/>
      </c>
      <c r="F374" s="34" t="str">
        <f t="shared" si="141"/>
        <v/>
      </c>
      <c r="G374" s="8"/>
      <c r="H374" s="22" t="str">
        <f t="shared" si="133"/>
        <v/>
      </c>
      <c r="I374" s="34" t="str">
        <f t="shared" si="142"/>
        <v/>
      </c>
      <c r="J374" s="8"/>
      <c r="K374" s="22" t="str">
        <f t="shared" si="134"/>
        <v/>
      </c>
      <c r="L374" s="34" t="str">
        <f t="shared" si="143"/>
        <v/>
      </c>
      <c r="M374" s="8"/>
      <c r="N374" s="22" t="str">
        <f t="shared" si="135"/>
        <v/>
      </c>
      <c r="O374" s="34" t="str">
        <f t="shared" si="144"/>
        <v/>
      </c>
      <c r="P374" s="8"/>
      <c r="Q374" s="22" t="str">
        <f t="shared" si="136"/>
        <v/>
      </c>
      <c r="R374" s="34" t="str">
        <f t="shared" si="145"/>
        <v/>
      </c>
      <c r="S374" s="8"/>
      <c r="T374" s="22" t="str">
        <f t="shared" si="137"/>
        <v/>
      </c>
      <c r="U374" s="22" t="str">
        <f t="shared" si="138"/>
        <v/>
      </c>
      <c r="V374" s="22" t="str">
        <f t="shared" si="146"/>
        <v/>
      </c>
      <c r="W374" s="22" t="str">
        <f t="shared" si="139"/>
        <v/>
      </c>
      <c r="X374" s="22" t="str">
        <f t="shared" si="147"/>
        <v/>
      </c>
      <c r="Y374" s="22" t="str">
        <f t="shared" si="148"/>
        <v/>
      </c>
      <c r="Z374" s="22" t="str">
        <f t="shared" si="149"/>
        <v/>
      </c>
      <c r="AA374" s="29"/>
    </row>
    <row r="375" spans="1:27" ht="18" customHeight="1" x14ac:dyDescent="0.35">
      <c r="A375" s="22"/>
      <c r="B375" s="24" t="str">
        <f t="shared" si="131"/>
        <v/>
      </c>
      <c r="C375" s="34" t="str">
        <f t="shared" si="140"/>
        <v/>
      </c>
      <c r="D375" s="8"/>
      <c r="E375" s="22" t="str">
        <f t="shared" si="132"/>
        <v/>
      </c>
      <c r="F375" s="34" t="str">
        <f t="shared" si="141"/>
        <v/>
      </c>
      <c r="G375" s="8"/>
      <c r="H375" s="22" t="str">
        <f t="shared" si="133"/>
        <v/>
      </c>
      <c r="I375" s="34" t="str">
        <f t="shared" si="142"/>
        <v/>
      </c>
      <c r="J375" s="8"/>
      <c r="K375" s="22" t="str">
        <f t="shared" si="134"/>
        <v/>
      </c>
      <c r="L375" s="34" t="str">
        <f t="shared" si="143"/>
        <v/>
      </c>
      <c r="M375" s="8"/>
      <c r="N375" s="22" t="str">
        <f t="shared" si="135"/>
        <v/>
      </c>
      <c r="O375" s="34" t="str">
        <f t="shared" si="144"/>
        <v/>
      </c>
      <c r="P375" s="8"/>
      <c r="Q375" s="22" t="str">
        <f t="shared" si="136"/>
        <v/>
      </c>
      <c r="R375" s="34" t="str">
        <f t="shared" si="145"/>
        <v/>
      </c>
      <c r="S375" s="8"/>
      <c r="T375" s="22" t="str">
        <f t="shared" si="137"/>
        <v/>
      </c>
      <c r="U375" s="22" t="str">
        <f t="shared" si="138"/>
        <v/>
      </c>
      <c r="V375" s="22" t="str">
        <f t="shared" si="146"/>
        <v/>
      </c>
      <c r="W375" s="22" t="str">
        <f t="shared" si="139"/>
        <v/>
      </c>
      <c r="X375" s="22" t="str">
        <f t="shared" si="147"/>
        <v/>
      </c>
      <c r="Y375" s="22" t="str">
        <f t="shared" si="148"/>
        <v/>
      </c>
      <c r="Z375" s="22" t="str">
        <f t="shared" si="149"/>
        <v/>
      </c>
      <c r="AA375" s="29"/>
    </row>
    <row r="376" spans="1:27" ht="18" customHeight="1" x14ac:dyDescent="0.35">
      <c r="A376" s="22"/>
      <c r="B376" s="24" t="str">
        <f t="shared" si="131"/>
        <v/>
      </c>
      <c r="C376" s="34" t="str">
        <f t="shared" si="140"/>
        <v/>
      </c>
      <c r="D376" s="8"/>
      <c r="E376" s="22" t="str">
        <f t="shared" si="132"/>
        <v/>
      </c>
      <c r="F376" s="34" t="str">
        <f t="shared" si="141"/>
        <v/>
      </c>
      <c r="G376" s="8"/>
      <c r="H376" s="22" t="str">
        <f t="shared" si="133"/>
        <v/>
      </c>
      <c r="I376" s="34" t="str">
        <f t="shared" si="142"/>
        <v/>
      </c>
      <c r="J376" s="8"/>
      <c r="K376" s="22" t="str">
        <f t="shared" si="134"/>
        <v/>
      </c>
      <c r="L376" s="34" t="str">
        <f t="shared" si="143"/>
        <v/>
      </c>
      <c r="M376" s="8"/>
      <c r="N376" s="22" t="str">
        <f t="shared" si="135"/>
        <v/>
      </c>
      <c r="O376" s="34" t="str">
        <f t="shared" si="144"/>
        <v/>
      </c>
      <c r="P376" s="8"/>
      <c r="Q376" s="22" t="str">
        <f t="shared" si="136"/>
        <v/>
      </c>
      <c r="R376" s="34" t="str">
        <f t="shared" si="145"/>
        <v/>
      </c>
      <c r="S376" s="8"/>
      <c r="T376" s="22" t="str">
        <f t="shared" si="137"/>
        <v/>
      </c>
      <c r="U376" s="22" t="str">
        <f t="shared" si="138"/>
        <v/>
      </c>
      <c r="V376" s="22" t="str">
        <f t="shared" si="146"/>
        <v/>
      </c>
      <c r="W376" s="22" t="str">
        <f t="shared" si="139"/>
        <v/>
      </c>
      <c r="X376" s="22" t="str">
        <f t="shared" si="147"/>
        <v/>
      </c>
      <c r="Y376" s="22" t="str">
        <f t="shared" si="148"/>
        <v/>
      </c>
      <c r="Z376" s="22" t="str">
        <f t="shared" si="149"/>
        <v/>
      </c>
      <c r="AA376" s="29"/>
    </row>
    <row r="377" spans="1:27" ht="18" customHeight="1" x14ac:dyDescent="0.35">
      <c r="A377" s="22"/>
      <c r="B377" s="24" t="str">
        <f t="shared" si="131"/>
        <v/>
      </c>
      <c r="C377" s="34" t="str">
        <f t="shared" si="140"/>
        <v/>
      </c>
      <c r="D377" s="8"/>
      <c r="E377" s="22" t="str">
        <f t="shared" si="132"/>
        <v/>
      </c>
      <c r="F377" s="34" t="str">
        <f t="shared" si="141"/>
        <v/>
      </c>
      <c r="G377" s="8"/>
      <c r="H377" s="22" t="str">
        <f t="shared" si="133"/>
        <v/>
      </c>
      <c r="I377" s="34" t="str">
        <f t="shared" si="142"/>
        <v/>
      </c>
      <c r="J377" s="8"/>
      <c r="K377" s="22" t="str">
        <f t="shared" si="134"/>
        <v/>
      </c>
      <c r="L377" s="34" t="str">
        <f t="shared" si="143"/>
        <v/>
      </c>
      <c r="M377" s="8"/>
      <c r="N377" s="22" t="str">
        <f t="shared" si="135"/>
        <v/>
      </c>
      <c r="O377" s="34" t="str">
        <f t="shared" si="144"/>
        <v/>
      </c>
      <c r="P377" s="8"/>
      <c r="Q377" s="22" t="str">
        <f t="shared" si="136"/>
        <v/>
      </c>
      <c r="R377" s="34" t="str">
        <f t="shared" si="145"/>
        <v/>
      </c>
      <c r="S377" s="8"/>
      <c r="T377" s="22" t="str">
        <f t="shared" si="137"/>
        <v/>
      </c>
      <c r="U377" s="22" t="str">
        <f t="shared" si="138"/>
        <v/>
      </c>
      <c r="V377" s="22" t="str">
        <f t="shared" si="146"/>
        <v/>
      </c>
      <c r="W377" s="22" t="str">
        <f t="shared" si="139"/>
        <v/>
      </c>
      <c r="X377" s="22" t="str">
        <f t="shared" si="147"/>
        <v/>
      </c>
      <c r="Y377" s="22" t="str">
        <f t="shared" si="148"/>
        <v/>
      </c>
      <c r="Z377" s="22" t="str">
        <f t="shared" si="149"/>
        <v/>
      </c>
      <c r="AA377" s="29"/>
    </row>
    <row r="378" spans="1:27" ht="18" customHeight="1" x14ac:dyDescent="0.35">
      <c r="A378" s="22"/>
      <c r="B378" s="24" t="str">
        <f t="shared" si="131"/>
        <v/>
      </c>
      <c r="C378" s="34" t="str">
        <f t="shared" si="140"/>
        <v/>
      </c>
      <c r="D378" s="8"/>
      <c r="E378" s="22" t="str">
        <f t="shared" si="132"/>
        <v/>
      </c>
      <c r="F378" s="34" t="str">
        <f t="shared" si="141"/>
        <v/>
      </c>
      <c r="G378" s="8"/>
      <c r="H378" s="22" t="str">
        <f t="shared" si="133"/>
        <v/>
      </c>
      <c r="I378" s="34" t="str">
        <f t="shared" si="142"/>
        <v/>
      </c>
      <c r="J378" s="8"/>
      <c r="K378" s="22" t="str">
        <f t="shared" si="134"/>
        <v/>
      </c>
      <c r="L378" s="34" t="str">
        <f t="shared" si="143"/>
        <v/>
      </c>
      <c r="M378" s="8"/>
      <c r="N378" s="22" t="str">
        <f t="shared" si="135"/>
        <v/>
      </c>
      <c r="O378" s="34" t="str">
        <f t="shared" si="144"/>
        <v/>
      </c>
      <c r="P378" s="8"/>
      <c r="Q378" s="22" t="str">
        <f t="shared" si="136"/>
        <v/>
      </c>
      <c r="R378" s="34" t="str">
        <f t="shared" si="145"/>
        <v/>
      </c>
      <c r="S378" s="8"/>
      <c r="T378" s="22" t="str">
        <f t="shared" si="137"/>
        <v/>
      </c>
      <c r="U378" s="22" t="str">
        <f t="shared" si="138"/>
        <v/>
      </c>
      <c r="V378" s="22" t="str">
        <f t="shared" si="146"/>
        <v/>
      </c>
      <c r="W378" s="22" t="str">
        <f t="shared" si="139"/>
        <v/>
      </c>
      <c r="X378" s="22" t="str">
        <f t="shared" si="147"/>
        <v/>
      </c>
      <c r="Y378" s="22" t="str">
        <f t="shared" si="148"/>
        <v/>
      </c>
      <c r="Z378" s="22" t="str">
        <f t="shared" si="149"/>
        <v/>
      </c>
      <c r="AA378" s="29"/>
    </row>
    <row r="379" spans="1:27" ht="18" customHeight="1" x14ac:dyDescent="0.35">
      <c r="A379" s="22"/>
      <c r="B379" s="24" t="str">
        <f t="shared" si="131"/>
        <v/>
      </c>
      <c r="C379" s="34" t="str">
        <f t="shared" si="140"/>
        <v/>
      </c>
      <c r="D379" s="8"/>
      <c r="E379" s="22" t="str">
        <f t="shared" si="132"/>
        <v/>
      </c>
      <c r="F379" s="34" t="str">
        <f t="shared" si="141"/>
        <v/>
      </c>
      <c r="G379" s="8"/>
      <c r="H379" s="22" t="str">
        <f t="shared" si="133"/>
        <v/>
      </c>
      <c r="I379" s="34" t="str">
        <f t="shared" si="142"/>
        <v/>
      </c>
      <c r="J379" s="8"/>
      <c r="K379" s="22" t="str">
        <f t="shared" si="134"/>
        <v/>
      </c>
      <c r="L379" s="34" t="str">
        <f t="shared" si="143"/>
        <v/>
      </c>
      <c r="M379" s="8"/>
      <c r="N379" s="22" t="str">
        <f t="shared" si="135"/>
        <v/>
      </c>
      <c r="O379" s="34" t="str">
        <f t="shared" si="144"/>
        <v/>
      </c>
      <c r="P379" s="8"/>
      <c r="Q379" s="22" t="str">
        <f t="shared" si="136"/>
        <v/>
      </c>
      <c r="R379" s="34" t="str">
        <f t="shared" si="145"/>
        <v/>
      </c>
      <c r="S379" s="8"/>
      <c r="T379" s="22" t="str">
        <f t="shared" si="137"/>
        <v/>
      </c>
      <c r="U379" s="22" t="str">
        <f t="shared" si="138"/>
        <v/>
      </c>
      <c r="V379" s="22" t="str">
        <f t="shared" si="146"/>
        <v/>
      </c>
      <c r="W379" s="22" t="str">
        <f t="shared" si="139"/>
        <v/>
      </c>
      <c r="X379" s="22" t="str">
        <f t="shared" si="147"/>
        <v/>
      </c>
      <c r="Y379" s="22" t="str">
        <f t="shared" si="148"/>
        <v/>
      </c>
      <c r="Z379" s="22" t="str">
        <f t="shared" si="149"/>
        <v/>
      </c>
      <c r="AA379" s="29"/>
    </row>
    <row r="380" spans="1:27" ht="18" customHeight="1" x14ac:dyDescent="0.35">
      <c r="A380" s="22"/>
      <c r="B380" s="24" t="str">
        <f t="shared" si="131"/>
        <v/>
      </c>
      <c r="C380" s="34" t="str">
        <f t="shared" si="140"/>
        <v/>
      </c>
      <c r="D380" s="8"/>
      <c r="E380" s="22" t="str">
        <f t="shared" si="132"/>
        <v/>
      </c>
      <c r="F380" s="34" t="str">
        <f t="shared" si="141"/>
        <v/>
      </c>
      <c r="G380" s="8"/>
      <c r="H380" s="22" t="str">
        <f t="shared" si="133"/>
        <v/>
      </c>
      <c r="I380" s="34" t="str">
        <f t="shared" si="142"/>
        <v/>
      </c>
      <c r="J380" s="8"/>
      <c r="K380" s="22" t="str">
        <f t="shared" si="134"/>
        <v/>
      </c>
      <c r="L380" s="34" t="str">
        <f t="shared" si="143"/>
        <v/>
      </c>
      <c r="M380" s="8"/>
      <c r="N380" s="22" t="str">
        <f t="shared" si="135"/>
        <v/>
      </c>
      <c r="O380" s="34" t="str">
        <f t="shared" si="144"/>
        <v/>
      </c>
      <c r="P380" s="8"/>
      <c r="Q380" s="22" t="str">
        <f t="shared" si="136"/>
        <v/>
      </c>
      <c r="R380" s="34" t="str">
        <f t="shared" si="145"/>
        <v/>
      </c>
      <c r="S380" s="8"/>
      <c r="T380" s="22" t="str">
        <f t="shared" si="137"/>
        <v/>
      </c>
      <c r="U380" s="22" t="str">
        <f t="shared" si="138"/>
        <v/>
      </c>
      <c r="V380" s="22" t="str">
        <f t="shared" si="146"/>
        <v/>
      </c>
      <c r="W380" s="22" t="str">
        <f t="shared" si="139"/>
        <v/>
      </c>
      <c r="X380" s="22" t="str">
        <f t="shared" si="147"/>
        <v/>
      </c>
      <c r="Y380" s="22" t="str">
        <f t="shared" si="148"/>
        <v/>
      </c>
      <c r="Z380" s="22" t="str">
        <f t="shared" si="149"/>
        <v/>
      </c>
      <c r="AA380" s="29"/>
    </row>
    <row r="381" spans="1:27" ht="18" customHeight="1" x14ac:dyDescent="0.35">
      <c r="A381" s="22"/>
      <c r="B381" s="24" t="str">
        <f t="shared" si="131"/>
        <v/>
      </c>
      <c r="C381" s="34" t="str">
        <f t="shared" si="140"/>
        <v/>
      </c>
      <c r="D381" s="8"/>
      <c r="E381" s="22" t="str">
        <f t="shared" si="132"/>
        <v/>
      </c>
      <c r="F381" s="34" t="str">
        <f t="shared" si="141"/>
        <v/>
      </c>
      <c r="G381" s="8"/>
      <c r="H381" s="22" t="str">
        <f t="shared" si="133"/>
        <v/>
      </c>
      <c r="I381" s="34" t="str">
        <f t="shared" si="142"/>
        <v/>
      </c>
      <c r="J381" s="8"/>
      <c r="K381" s="22" t="str">
        <f t="shared" si="134"/>
        <v/>
      </c>
      <c r="L381" s="34" t="str">
        <f t="shared" si="143"/>
        <v/>
      </c>
      <c r="M381" s="8"/>
      <c r="N381" s="22" t="str">
        <f t="shared" si="135"/>
        <v/>
      </c>
      <c r="O381" s="34" t="str">
        <f t="shared" si="144"/>
        <v/>
      </c>
      <c r="P381" s="8"/>
      <c r="Q381" s="22" t="str">
        <f t="shared" si="136"/>
        <v/>
      </c>
      <c r="R381" s="34" t="str">
        <f t="shared" si="145"/>
        <v/>
      </c>
      <c r="S381" s="8"/>
      <c r="T381" s="22" t="str">
        <f t="shared" si="137"/>
        <v/>
      </c>
      <c r="U381" s="22" t="str">
        <f t="shared" si="138"/>
        <v/>
      </c>
      <c r="V381" s="22" t="str">
        <f t="shared" si="146"/>
        <v/>
      </c>
      <c r="W381" s="22" t="str">
        <f t="shared" si="139"/>
        <v/>
      </c>
      <c r="X381" s="22" t="str">
        <f t="shared" si="147"/>
        <v/>
      </c>
      <c r="Y381" s="22" t="str">
        <f t="shared" si="148"/>
        <v/>
      </c>
      <c r="Z381" s="22" t="str">
        <f t="shared" si="149"/>
        <v/>
      </c>
      <c r="AA381" s="29"/>
    </row>
    <row r="382" spans="1:27" ht="18" customHeight="1" x14ac:dyDescent="0.35">
      <c r="A382" s="22"/>
      <c r="B382" s="24" t="str">
        <f t="shared" si="131"/>
        <v/>
      </c>
      <c r="C382" s="34" t="str">
        <f t="shared" si="140"/>
        <v/>
      </c>
      <c r="D382" s="8"/>
      <c r="E382" s="22" t="str">
        <f t="shared" si="132"/>
        <v/>
      </c>
      <c r="F382" s="34" t="str">
        <f t="shared" si="141"/>
        <v/>
      </c>
      <c r="G382" s="8"/>
      <c r="H382" s="22" t="str">
        <f t="shared" si="133"/>
        <v/>
      </c>
      <c r="I382" s="34" t="str">
        <f t="shared" si="142"/>
        <v/>
      </c>
      <c r="J382" s="8"/>
      <c r="K382" s="22" t="str">
        <f t="shared" si="134"/>
        <v/>
      </c>
      <c r="L382" s="34" t="str">
        <f t="shared" si="143"/>
        <v/>
      </c>
      <c r="M382" s="8"/>
      <c r="N382" s="22" t="str">
        <f t="shared" si="135"/>
        <v/>
      </c>
      <c r="O382" s="34" t="str">
        <f t="shared" si="144"/>
        <v/>
      </c>
      <c r="P382" s="8"/>
      <c r="Q382" s="22" t="str">
        <f t="shared" si="136"/>
        <v/>
      </c>
      <c r="R382" s="34" t="str">
        <f t="shared" si="145"/>
        <v/>
      </c>
      <c r="S382" s="8"/>
      <c r="T382" s="22" t="str">
        <f t="shared" si="137"/>
        <v/>
      </c>
      <c r="U382" s="22" t="str">
        <f t="shared" si="138"/>
        <v/>
      </c>
      <c r="V382" s="22" t="str">
        <f t="shared" si="146"/>
        <v/>
      </c>
      <c r="W382" s="22" t="str">
        <f t="shared" si="139"/>
        <v/>
      </c>
      <c r="X382" s="22" t="str">
        <f t="shared" si="147"/>
        <v/>
      </c>
      <c r="Y382" s="22" t="str">
        <f t="shared" si="148"/>
        <v/>
      </c>
      <c r="Z382" s="22" t="str">
        <f t="shared" si="149"/>
        <v/>
      </c>
      <c r="AA382" s="29"/>
    </row>
    <row r="383" spans="1:27" ht="18" customHeight="1" x14ac:dyDescent="0.35">
      <c r="A383" s="22"/>
      <c r="B383" s="24" t="str">
        <f t="shared" si="131"/>
        <v/>
      </c>
      <c r="C383" s="34" t="str">
        <f t="shared" si="140"/>
        <v/>
      </c>
      <c r="D383" s="8"/>
      <c r="E383" s="22" t="str">
        <f t="shared" si="132"/>
        <v/>
      </c>
      <c r="F383" s="34" t="str">
        <f t="shared" si="141"/>
        <v/>
      </c>
      <c r="G383" s="8"/>
      <c r="H383" s="22" t="str">
        <f t="shared" si="133"/>
        <v/>
      </c>
      <c r="I383" s="34" t="str">
        <f t="shared" si="142"/>
        <v/>
      </c>
      <c r="J383" s="8"/>
      <c r="K383" s="22" t="str">
        <f t="shared" si="134"/>
        <v/>
      </c>
      <c r="L383" s="34" t="str">
        <f t="shared" si="143"/>
        <v/>
      </c>
      <c r="M383" s="8"/>
      <c r="N383" s="22" t="str">
        <f t="shared" si="135"/>
        <v/>
      </c>
      <c r="O383" s="34" t="str">
        <f t="shared" si="144"/>
        <v/>
      </c>
      <c r="P383" s="8"/>
      <c r="Q383" s="22" t="str">
        <f t="shared" si="136"/>
        <v/>
      </c>
      <c r="R383" s="34" t="str">
        <f t="shared" si="145"/>
        <v/>
      </c>
      <c r="S383" s="8"/>
      <c r="T383" s="22" t="str">
        <f t="shared" si="137"/>
        <v/>
      </c>
      <c r="U383" s="22" t="str">
        <f t="shared" si="138"/>
        <v/>
      </c>
      <c r="V383" s="22" t="str">
        <f t="shared" si="146"/>
        <v/>
      </c>
      <c r="W383" s="22" t="str">
        <f t="shared" si="139"/>
        <v/>
      </c>
      <c r="X383" s="22" t="str">
        <f t="shared" si="147"/>
        <v/>
      </c>
      <c r="Y383" s="22" t="str">
        <f t="shared" si="148"/>
        <v/>
      </c>
      <c r="Z383" s="22" t="str">
        <f t="shared" si="149"/>
        <v/>
      </c>
      <c r="AA383" s="29"/>
    </row>
    <row r="384" spans="1:27" ht="18" customHeight="1" x14ac:dyDescent="0.35">
      <c r="A384" s="22"/>
      <c r="B384" s="24" t="str">
        <f t="shared" si="131"/>
        <v/>
      </c>
      <c r="C384" s="34" t="str">
        <f t="shared" si="140"/>
        <v/>
      </c>
      <c r="D384" s="8"/>
      <c r="E384" s="22" t="str">
        <f t="shared" si="132"/>
        <v/>
      </c>
      <c r="F384" s="34" t="str">
        <f t="shared" si="141"/>
        <v/>
      </c>
      <c r="G384" s="8"/>
      <c r="H384" s="22" t="str">
        <f t="shared" si="133"/>
        <v/>
      </c>
      <c r="I384" s="34" t="str">
        <f t="shared" si="142"/>
        <v/>
      </c>
      <c r="J384" s="8"/>
      <c r="K384" s="22" t="str">
        <f t="shared" si="134"/>
        <v/>
      </c>
      <c r="L384" s="34" t="str">
        <f t="shared" si="143"/>
        <v/>
      </c>
      <c r="M384" s="8"/>
      <c r="N384" s="22" t="str">
        <f t="shared" si="135"/>
        <v/>
      </c>
      <c r="O384" s="34" t="str">
        <f t="shared" si="144"/>
        <v/>
      </c>
      <c r="P384" s="8"/>
      <c r="Q384" s="22" t="str">
        <f t="shared" si="136"/>
        <v/>
      </c>
      <c r="R384" s="34" t="str">
        <f t="shared" si="145"/>
        <v/>
      </c>
      <c r="S384" s="8"/>
      <c r="T384" s="22" t="str">
        <f t="shared" si="137"/>
        <v/>
      </c>
      <c r="U384" s="22" t="str">
        <f t="shared" si="138"/>
        <v/>
      </c>
      <c r="V384" s="22" t="str">
        <f t="shared" si="146"/>
        <v/>
      </c>
      <c r="W384" s="22" t="str">
        <f t="shared" si="139"/>
        <v/>
      </c>
      <c r="X384" s="22" t="str">
        <f t="shared" si="147"/>
        <v/>
      </c>
      <c r="Y384" s="22" t="str">
        <f t="shared" si="148"/>
        <v/>
      </c>
      <c r="Z384" s="22" t="str">
        <f t="shared" si="149"/>
        <v/>
      </c>
      <c r="AA384" s="29"/>
    </row>
    <row r="385" spans="1:27" ht="18" customHeight="1" x14ac:dyDescent="0.35">
      <c r="A385" s="22"/>
      <c r="B385" s="24" t="str">
        <f t="shared" si="131"/>
        <v/>
      </c>
      <c r="C385" s="34" t="str">
        <f t="shared" si="140"/>
        <v/>
      </c>
      <c r="D385" s="8"/>
      <c r="E385" s="22" t="str">
        <f t="shared" si="132"/>
        <v/>
      </c>
      <c r="F385" s="34" t="str">
        <f t="shared" si="141"/>
        <v/>
      </c>
      <c r="G385" s="8"/>
      <c r="H385" s="22" t="str">
        <f t="shared" si="133"/>
        <v/>
      </c>
      <c r="I385" s="34" t="str">
        <f t="shared" si="142"/>
        <v/>
      </c>
      <c r="J385" s="8"/>
      <c r="K385" s="22" t="str">
        <f t="shared" si="134"/>
        <v/>
      </c>
      <c r="L385" s="34" t="str">
        <f t="shared" si="143"/>
        <v/>
      </c>
      <c r="M385" s="8"/>
      <c r="N385" s="22" t="str">
        <f t="shared" si="135"/>
        <v/>
      </c>
      <c r="O385" s="34" t="str">
        <f t="shared" si="144"/>
        <v/>
      </c>
      <c r="P385" s="8"/>
      <c r="Q385" s="22" t="str">
        <f t="shared" si="136"/>
        <v/>
      </c>
      <c r="R385" s="34" t="str">
        <f t="shared" si="145"/>
        <v/>
      </c>
      <c r="S385" s="8"/>
      <c r="T385" s="22" t="str">
        <f t="shared" si="137"/>
        <v/>
      </c>
      <c r="U385" s="22" t="str">
        <f t="shared" si="138"/>
        <v/>
      </c>
      <c r="V385" s="22" t="str">
        <f t="shared" si="146"/>
        <v/>
      </c>
      <c r="W385" s="22" t="str">
        <f t="shared" si="139"/>
        <v/>
      </c>
      <c r="X385" s="22" t="str">
        <f t="shared" si="147"/>
        <v/>
      </c>
      <c r="Y385" s="22" t="str">
        <f t="shared" si="148"/>
        <v/>
      </c>
      <c r="Z385" s="22" t="str">
        <f t="shared" si="149"/>
        <v/>
      </c>
      <c r="AA385" s="29"/>
    </row>
    <row r="386" spans="1:27" ht="18" customHeight="1" x14ac:dyDescent="0.35">
      <c r="A386" s="22"/>
      <c r="B386" s="24" t="str">
        <f t="shared" si="131"/>
        <v/>
      </c>
      <c r="C386" s="34" t="str">
        <f t="shared" si="140"/>
        <v/>
      </c>
      <c r="D386" s="8"/>
      <c r="E386" s="22" t="str">
        <f t="shared" si="132"/>
        <v/>
      </c>
      <c r="F386" s="34" t="str">
        <f t="shared" si="141"/>
        <v/>
      </c>
      <c r="G386" s="8"/>
      <c r="H386" s="22" t="str">
        <f t="shared" si="133"/>
        <v/>
      </c>
      <c r="I386" s="34" t="str">
        <f t="shared" si="142"/>
        <v/>
      </c>
      <c r="J386" s="8"/>
      <c r="K386" s="22" t="str">
        <f t="shared" si="134"/>
        <v/>
      </c>
      <c r="L386" s="34" t="str">
        <f t="shared" si="143"/>
        <v/>
      </c>
      <c r="M386" s="8"/>
      <c r="N386" s="22" t="str">
        <f t="shared" si="135"/>
        <v/>
      </c>
      <c r="O386" s="34" t="str">
        <f t="shared" si="144"/>
        <v/>
      </c>
      <c r="P386" s="8"/>
      <c r="Q386" s="22" t="str">
        <f t="shared" si="136"/>
        <v/>
      </c>
      <c r="R386" s="34" t="str">
        <f t="shared" si="145"/>
        <v/>
      </c>
      <c r="S386" s="8"/>
      <c r="T386" s="22" t="str">
        <f t="shared" si="137"/>
        <v/>
      </c>
      <c r="U386" s="22" t="str">
        <f t="shared" si="138"/>
        <v/>
      </c>
      <c r="V386" s="22" t="str">
        <f t="shared" si="146"/>
        <v/>
      </c>
      <c r="W386" s="22" t="str">
        <f t="shared" si="139"/>
        <v/>
      </c>
      <c r="X386" s="22" t="str">
        <f t="shared" si="147"/>
        <v/>
      </c>
      <c r="Y386" s="22" t="str">
        <f t="shared" si="148"/>
        <v/>
      </c>
      <c r="Z386" s="22" t="str">
        <f t="shared" si="149"/>
        <v/>
      </c>
      <c r="AA386" s="29"/>
    </row>
    <row r="387" spans="1:27" ht="18" customHeight="1" x14ac:dyDescent="0.35">
      <c r="A387" s="22"/>
      <c r="B387" s="24" t="str">
        <f t="shared" si="131"/>
        <v/>
      </c>
      <c r="C387" s="34" t="str">
        <f t="shared" si="140"/>
        <v/>
      </c>
      <c r="D387" s="8"/>
      <c r="E387" s="22" t="str">
        <f t="shared" si="132"/>
        <v/>
      </c>
      <c r="F387" s="34" t="str">
        <f t="shared" si="141"/>
        <v/>
      </c>
      <c r="G387" s="8"/>
      <c r="H387" s="22" t="str">
        <f t="shared" si="133"/>
        <v/>
      </c>
      <c r="I387" s="34" t="str">
        <f t="shared" si="142"/>
        <v/>
      </c>
      <c r="J387" s="8"/>
      <c r="K387" s="22" t="str">
        <f t="shared" si="134"/>
        <v/>
      </c>
      <c r="L387" s="34" t="str">
        <f t="shared" si="143"/>
        <v/>
      </c>
      <c r="M387" s="8"/>
      <c r="N387" s="22" t="str">
        <f t="shared" si="135"/>
        <v/>
      </c>
      <c r="O387" s="34" t="str">
        <f t="shared" si="144"/>
        <v/>
      </c>
      <c r="P387" s="8"/>
      <c r="Q387" s="22" t="str">
        <f t="shared" si="136"/>
        <v/>
      </c>
      <c r="R387" s="34" t="str">
        <f t="shared" si="145"/>
        <v/>
      </c>
      <c r="S387" s="8"/>
      <c r="T387" s="22" t="str">
        <f t="shared" si="137"/>
        <v/>
      </c>
      <c r="U387" s="22" t="str">
        <f t="shared" si="138"/>
        <v/>
      </c>
      <c r="V387" s="22" t="str">
        <f t="shared" si="146"/>
        <v/>
      </c>
      <c r="W387" s="22" t="str">
        <f t="shared" si="139"/>
        <v/>
      </c>
      <c r="X387" s="22" t="str">
        <f t="shared" si="147"/>
        <v/>
      </c>
      <c r="Y387" s="22" t="str">
        <f t="shared" si="148"/>
        <v/>
      </c>
      <c r="Z387" s="22" t="str">
        <f t="shared" si="149"/>
        <v/>
      </c>
      <c r="AA387" s="29"/>
    </row>
    <row r="388" spans="1:27" ht="18" customHeight="1" x14ac:dyDescent="0.35">
      <c r="A388" s="22"/>
      <c r="B388" s="24" t="str">
        <f t="shared" ref="B388:B451" si="150">IF(A388="","",TEXT(A388,"MMM-YYYY"))</f>
        <v/>
      </c>
      <c r="C388" s="34" t="str">
        <f t="shared" si="140"/>
        <v/>
      </c>
      <c r="D388" s="8"/>
      <c r="E388" s="22" t="str">
        <f t="shared" ref="E388:E451" si="151">IF(OR(C388="",D388=""),"",D388-C388)</f>
        <v/>
      </c>
      <c r="F388" s="34" t="str">
        <f t="shared" si="141"/>
        <v/>
      </c>
      <c r="G388" s="8"/>
      <c r="H388" s="22" t="str">
        <f t="shared" ref="H388:H451" si="152">IF(OR(F388="",G388=""),"",G388-F388)</f>
        <v/>
      </c>
      <c r="I388" s="34" t="str">
        <f t="shared" si="142"/>
        <v/>
      </c>
      <c r="J388" s="8"/>
      <c r="K388" s="22" t="str">
        <f t="shared" ref="K388:K451" si="153">IF(OR(I388="",J388=""),"",J388-I388)</f>
        <v/>
      </c>
      <c r="L388" s="34" t="str">
        <f t="shared" si="143"/>
        <v/>
      </c>
      <c r="M388" s="8"/>
      <c r="N388" s="22" t="str">
        <f t="shared" ref="N388:N451" si="154">IF(OR(L388="",M388=""),"",M388-L388)</f>
        <v/>
      </c>
      <c r="O388" s="34" t="str">
        <f t="shared" si="144"/>
        <v/>
      </c>
      <c r="P388" s="8"/>
      <c r="Q388" s="22" t="str">
        <f t="shared" ref="Q388:Q451" si="155">IF(OR(O388="",P388=""),"",P388-O388)</f>
        <v/>
      </c>
      <c r="R388" s="34" t="str">
        <f t="shared" si="145"/>
        <v/>
      </c>
      <c r="S388" s="8"/>
      <c r="T388" s="22" t="str">
        <f t="shared" ref="T388:T451" si="156">IF(OR(R388="",S388=""),"",S388-R388)</f>
        <v/>
      </c>
      <c r="U388" s="22" t="str">
        <f t="shared" ref="U388:U451" si="157">IF(E388="","",E388)</f>
        <v/>
      </c>
      <c r="V388" s="22" t="str">
        <f t="shared" si="146"/>
        <v/>
      </c>
      <c r="W388" s="22" t="str">
        <f t="shared" ref="W388:W451" si="158">IF(Q388="","",Q388+T388)</f>
        <v/>
      </c>
      <c r="X388" s="22" t="str">
        <f t="shared" si="147"/>
        <v/>
      </c>
      <c r="Y388" s="22" t="str">
        <f t="shared" si="148"/>
        <v/>
      </c>
      <c r="Z388" s="22" t="str">
        <f t="shared" si="149"/>
        <v/>
      </c>
      <c r="AA388" s="29"/>
    </row>
    <row r="389" spans="1:27" ht="18" customHeight="1" x14ac:dyDescent="0.35">
      <c r="A389" s="22"/>
      <c r="B389" s="24" t="str">
        <f t="shared" si="150"/>
        <v/>
      </c>
      <c r="C389" s="34" t="str">
        <f t="shared" ref="C389:C452" si="159">IF(D388="","",D388)</f>
        <v/>
      </c>
      <c r="D389" s="8"/>
      <c r="E389" s="22" t="str">
        <f t="shared" si="151"/>
        <v/>
      </c>
      <c r="F389" s="34" t="str">
        <f t="shared" ref="F389:F452" si="160">IF(G388="","",G388)</f>
        <v/>
      </c>
      <c r="G389" s="8"/>
      <c r="H389" s="22" t="str">
        <f t="shared" si="152"/>
        <v/>
      </c>
      <c r="I389" s="34" t="str">
        <f t="shared" ref="I389:I452" si="161">IF(J388="","",J388)</f>
        <v/>
      </c>
      <c r="J389" s="8"/>
      <c r="K389" s="22" t="str">
        <f t="shared" si="153"/>
        <v/>
      </c>
      <c r="L389" s="34" t="str">
        <f t="shared" ref="L389:L452" si="162">IF(M388="","",M388)</f>
        <v/>
      </c>
      <c r="M389" s="8"/>
      <c r="N389" s="22" t="str">
        <f t="shared" si="154"/>
        <v/>
      </c>
      <c r="O389" s="34" t="str">
        <f t="shared" ref="O389:O452" si="163">IF(P388="","",P388)</f>
        <v/>
      </c>
      <c r="P389" s="8"/>
      <c r="Q389" s="22" t="str">
        <f t="shared" si="155"/>
        <v/>
      </c>
      <c r="R389" s="34" t="str">
        <f t="shared" ref="R389:R452" si="164">IF(S388="","",S388)</f>
        <v/>
      </c>
      <c r="S389" s="8"/>
      <c r="T389" s="22" t="str">
        <f t="shared" si="156"/>
        <v/>
      </c>
      <c r="U389" s="22" t="str">
        <f t="shared" si="157"/>
        <v/>
      </c>
      <c r="V389" s="22" t="str">
        <f t="shared" ref="V389:V452" si="165">IF(H389="","",(H389+K389))</f>
        <v/>
      </c>
      <c r="W389" s="22" t="str">
        <f t="shared" si="158"/>
        <v/>
      </c>
      <c r="X389" s="22" t="str">
        <f t="shared" ref="X389:X452" si="166">IF(U389="","",IF(MONTH(A389)&lt;&gt;MONTH(A388),U389,X388+U389))</f>
        <v/>
      </c>
      <c r="Y389" s="22" t="str">
        <f t="shared" ref="Y389:Y452" si="167">IF(V389="","",IF(MONTH(A389)&lt;&gt;MONTH(A388),V389,Y388+V389))</f>
        <v/>
      </c>
      <c r="Z389" s="22" t="str">
        <f t="shared" ref="Z389:Z452" si="168">IF(W389="","",IF(MONTH(A389)&lt;&gt;MONTH(A388),W389,Z388+W389))</f>
        <v/>
      </c>
      <c r="AA389" s="29"/>
    </row>
    <row r="390" spans="1:27" ht="18" customHeight="1" x14ac:dyDescent="0.35">
      <c r="A390" s="22"/>
      <c r="B390" s="24" t="str">
        <f t="shared" si="150"/>
        <v/>
      </c>
      <c r="C390" s="34" t="str">
        <f t="shared" si="159"/>
        <v/>
      </c>
      <c r="D390" s="8"/>
      <c r="E390" s="22" t="str">
        <f t="shared" si="151"/>
        <v/>
      </c>
      <c r="F390" s="34" t="str">
        <f t="shared" si="160"/>
        <v/>
      </c>
      <c r="G390" s="8"/>
      <c r="H390" s="22" t="str">
        <f t="shared" si="152"/>
        <v/>
      </c>
      <c r="I390" s="34" t="str">
        <f t="shared" si="161"/>
        <v/>
      </c>
      <c r="J390" s="8"/>
      <c r="K390" s="22" t="str">
        <f t="shared" si="153"/>
        <v/>
      </c>
      <c r="L390" s="34" t="str">
        <f t="shared" si="162"/>
        <v/>
      </c>
      <c r="M390" s="8"/>
      <c r="N390" s="22" t="str">
        <f t="shared" si="154"/>
        <v/>
      </c>
      <c r="O390" s="34" t="str">
        <f t="shared" si="163"/>
        <v/>
      </c>
      <c r="P390" s="8"/>
      <c r="Q390" s="22" t="str">
        <f t="shared" si="155"/>
        <v/>
      </c>
      <c r="R390" s="34" t="str">
        <f t="shared" si="164"/>
        <v/>
      </c>
      <c r="S390" s="8"/>
      <c r="T390" s="22" t="str">
        <f t="shared" si="156"/>
        <v/>
      </c>
      <c r="U390" s="22" t="str">
        <f t="shared" si="157"/>
        <v/>
      </c>
      <c r="V390" s="22" t="str">
        <f t="shared" si="165"/>
        <v/>
      </c>
      <c r="W390" s="22" t="str">
        <f t="shared" si="158"/>
        <v/>
      </c>
      <c r="X390" s="22" t="str">
        <f t="shared" si="166"/>
        <v/>
      </c>
      <c r="Y390" s="22" t="str">
        <f t="shared" si="167"/>
        <v/>
      </c>
      <c r="Z390" s="22" t="str">
        <f t="shared" si="168"/>
        <v/>
      </c>
      <c r="AA390" s="29"/>
    </row>
    <row r="391" spans="1:27" ht="18" customHeight="1" x14ac:dyDescent="0.35">
      <c r="A391" s="22"/>
      <c r="B391" s="24" t="str">
        <f t="shared" si="150"/>
        <v/>
      </c>
      <c r="C391" s="34" t="str">
        <f t="shared" si="159"/>
        <v/>
      </c>
      <c r="D391" s="8"/>
      <c r="E391" s="22" t="str">
        <f t="shared" si="151"/>
        <v/>
      </c>
      <c r="F391" s="34" t="str">
        <f t="shared" si="160"/>
        <v/>
      </c>
      <c r="G391" s="8"/>
      <c r="H391" s="22" t="str">
        <f t="shared" si="152"/>
        <v/>
      </c>
      <c r="I391" s="34" t="str">
        <f t="shared" si="161"/>
        <v/>
      </c>
      <c r="J391" s="8"/>
      <c r="K391" s="22" t="str">
        <f t="shared" si="153"/>
        <v/>
      </c>
      <c r="L391" s="34" t="str">
        <f t="shared" si="162"/>
        <v/>
      </c>
      <c r="M391" s="8"/>
      <c r="N391" s="22" t="str">
        <f t="shared" si="154"/>
        <v/>
      </c>
      <c r="O391" s="34" t="str">
        <f t="shared" si="163"/>
        <v/>
      </c>
      <c r="P391" s="8"/>
      <c r="Q391" s="22" t="str">
        <f t="shared" si="155"/>
        <v/>
      </c>
      <c r="R391" s="34" t="str">
        <f t="shared" si="164"/>
        <v/>
      </c>
      <c r="S391" s="8"/>
      <c r="T391" s="22" t="str">
        <f t="shared" si="156"/>
        <v/>
      </c>
      <c r="U391" s="22" t="str">
        <f t="shared" si="157"/>
        <v/>
      </c>
      <c r="V391" s="22" t="str">
        <f t="shared" si="165"/>
        <v/>
      </c>
      <c r="W391" s="22" t="str">
        <f t="shared" si="158"/>
        <v/>
      </c>
      <c r="X391" s="22" t="str">
        <f t="shared" si="166"/>
        <v/>
      </c>
      <c r="Y391" s="22" t="str">
        <f t="shared" si="167"/>
        <v/>
      </c>
      <c r="Z391" s="22" t="str">
        <f t="shared" si="168"/>
        <v/>
      </c>
      <c r="AA391" s="29"/>
    </row>
    <row r="392" spans="1:27" ht="18" customHeight="1" x14ac:dyDescent="0.35">
      <c r="A392" s="22"/>
      <c r="B392" s="24" t="str">
        <f t="shared" si="150"/>
        <v/>
      </c>
      <c r="C392" s="34" t="str">
        <f t="shared" si="159"/>
        <v/>
      </c>
      <c r="D392" s="8"/>
      <c r="E392" s="22" t="str">
        <f t="shared" si="151"/>
        <v/>
      </c>
      <c r="F392" s="34" t="str">
        <f t="shared" si="160"/>
        <v/>
      </c>
      <c r="G392" s="8"/>
      <c r="H392" s="22" t="str">
        <f t="shared" si="152"/>
        <v/>
      </c>
      <c r="I392" s="34" t="str">
        <f t="shared" si="161"/>
        <v/>
      </c>
      <c r="J392" s="8"/>
      <c r="K392" s="22" t="str">
        <f t="shared" si="153"/>
        <v/>
      </c>
      <c r="L392" s="34" t="str">
        <f t="shared" si="162"/>
        <v/>
      </c>
      <c r="M392" s="8"/>
      <c r="N392" s="22" t="str">
        <f t="shared" si="154"/>
        <v/>
      </c>
      <c r="O392" s="34" t="str">
        <f t="shared" si="163"/>
        <v/>
      </c>
      <c r="P392" s="8"/>
      <c r="Q392" s="22" t="str">
        <f t="shared" si="155"/>
        <v/>
      </c>
      <c r="R392" s="34" t="str">
        <f t="shared" si="164"/>
        <v/>
      </c>
      <c r="S392" s="8"/>
      <c r="T392" s="22" t="str">
        <f t="shared" si="156"/>
        <v/>
      </c>
      <c r="U392" s="22" t="str">
        <f t="shared" si="157"/>
        <v/>
      </c>
      <c r="V392" s="22" t="str">
        <f t="shared" si="165"/>
        <v/>
      </c>
      <c r="W392" s="22" t="str">
        <f t="shared" si="158"/>
        <v/>
      </c>
      <c r="X392" s="22" t="str">
        <f t="shared" si="166"/>
        <v/>
      </c>
      <c r="Y392" s="22" t="str">
        <f t="shared" si="167"/>
        <v/>
      </c>
      <c r="Z392" s="22" t="str">
        <f t="shared" si="168"/>
        <v/>
      </c>
      <c r="AA392" s="29"/>
    </row>
    <row r="393" spans="1:27" ht="18" customHeight="1" x14ac:dyDescent="0.35">
      <c r="A393" s="22"/>
      <c r="B393" s="24" t="str">
        <f t="shared" si="150"/>
        <v/>
      </c>
      <c r="C393" s="34" t="str">
        <f t="shared" si="159"/>
        <v/>
      </c>
      <c r="D393" s="8"/>
      <c r="E393" s="22" t="str">
        <f t="shared" si="151"/>
        <v/>
      </c>
      <c r="F393" s="34" t="str">
        <f t="shared" si="160"/>
        <v/>
      </c>
      <c r="G393" s="8"/>
      <c r="H393" s="22" t="str">
        <f t="shared" si="152"/>
        <v/>
      </c>
      <c r="I393" s="34" t="str">
        <f t="shared" si="161"/>
        <v/>
      </c>
      <c r="J393" s="8"/>
      <c r="K393" s="22" t="str">
        <f t="shared" si="153"/>
        <v/>
      </c>
      <c r="L393" s="34" t="str">
        <f t="shared" si="162"/>
        <v/>
      </c>
      <c r="M393" s="8"/>
      <c r="N393" s="22" t="str">
        <f t="shared" si="154"/>
        <v/>
      </c>
      <c r="O393" s="34" t="str">
        <f t="shared" si="163"/>
        <v/>
      </c>
      <c r="P393" s="8"/>
      <c r="Q393" s="22" t="str">
        <f t="shared" si="155"/>
        <v/>
      </c>
      <c r="R393" s="34" t="str">
        <f t="shared" si="164"/>
        <v/>
      </c>
      <c r="S393" s="8"/>
      <c r="T393" s="22" t="str">
        <f t="shared" si="156"/>
        <v/>
      </c>
      <c r="U393" s="22" t="str">
        <f t="shared" si="157"/>
        <v/>
      </c>
      <c r="V393" s="22" t="str">
        <f t="shared" si="165"/>
        <v/>
      </c>
      <c r="W393" s="22" t="str">
        <f t="shared" si="158"/>
        <v/>
      </c>
      <c r="X393" s="22" t="str">
        <f t="shared" si="166"/>
        <v/>
      </c>
      <c r="Y393" s="22" t="str">
        <f t="shared" si="167"/>
        <v/>
      </c>
      <c r="Z393" s="22" t="str">
        <f t="shared" si="168"/>
        <v/>
      </c>
      <c r="AA393" s="29"/>
    </row>
    <row r="394" spans="1:27" ht="18" customHeight="1" x14ac:dyDescent="0.35">
      <c r="A394" s="22"/>
      <c r="B394" s="24" t="str">
        <f t="shared" si="150"/>
        <v/>
      </c>
      <c r="C394" s="34" t="str">
        <f t="shared" si="159"/>
        <v/>
      </c>
      <c r="D394" s="8"/>
      <c r="E394" s="22" t="str">
        <f t="shared" si="151"/>
        <v/>
      </c>
      <c r="F394" s="34" t="str">
        <f t="shared" si="160"/>
        <v/>
      </c>
      <c r="G394" s="8"/>
      <c r="H394" s="22" t="str">
        <f t="shared" si="152"/>
        <v/>
      </c>
      <c r="I394" s="34" t="str">
        <f t="shared" si="161"/>
        <v/>
      </c>
      <c r="J394" s="8"/>
      <c r="K394" s="22" t="str">
        <f t="shared" si="153"/>
        <v/>
      </c>
      <c r="L394" s="34" t="str">
        <f t="shared" si="162"/>
        <v/>
      </c>
      <c r="M394" s="8"/>
      <c r="N394" s="22" t="str">
        <f t="shared" si="154"/>
        <v/>
      </c>
      <c r="O394" s="34" t="str">
        <f t="shared" si="163"/>
        <v/>
      </c>
      <c r="P394" s="8"/>
      <c r="Q394" s="22" t="str">
        <f t="shared" si="155"/>
        <v/>
      </c>
      <c r="R394" s="34" t="str">
        <f t="shared" si="164"/>
        <v/>
      </c>
      <c r="S394" s="8"/>
      <c r="T394" s="22" t="str">
        <f t="shared" si="156"/>
        <v/>
      </c>
      <c r="U394" s="22" t="str">
        <f t="shared" si="157"/>
        <v/>
      </c>
      <c r="V394" s="22" t="str">
        <f t="shared" si="165"/>
        <v/>
      </c>
      <c r="W394" s="22" t="str">
        <f t="shared" si="158"/>
        <v/>
      </c>
      <c r="X394" s="22" t="str">
        <f t="shared" si="166"/>
        <v/>
      </c>
      <c r="Y394" s="22" t="str">
        <f t="shared" si="167"/>
        <v/>
      </c>
      <c r="Z394" s="22" t="str">
        <f t="shared" si="168"/>
        <v/>
      </c>
      <c r="AA394" s="29"/>
    </row>
    <row r="395" spans="1:27" ht="18" customHeight="1" x14ac:dyDescent="0.35">
      <c r="A395" s="22"/>
      <c r="B395" s="24" t="str">
        <f t="shared" si="150"/>
        <v/>
      </c>
      <c r="C395" s="34" t="str">
        <f t="shared" si="159"/>
        <v/>
      </c>
      <c r="D395" s="8"/>
      <c r="E395" s="22" t="str">
        <f t="shared" si="151"/>
        <v/>
      </c>
      <c r="F395" s="34" t="str">
        <f t="shared" si="160"/>
        <v/>
      </c>
      <c r="G395" s="8"/>
      <c r="H395" s="22" t="str">
        <f t="shared" si="152"/>
        <v/>
      </c>
      <c r="I395" s="34" t="str">
        <f t="shared" si="161"/>
        <v/>
      </c>
      <c r="J395" s="8"/>
      <c r="K395" s="22" t="str">
        <f t="shared" si="153"/>
        <v/>
      </c>
      <c r="L395" s="34" t="str">
        <f t="shared" si="162"/>
        <v/>
      </c>
      <c r="M395" s="8"/>
      <c r="N395" s="22" t="str">
        <f t="shared" si="154"/>
        <v/>
      </c>
      <c r="O395" s="34" t="str">
        <f t="shared" si="163"/>
        <v/>
      </c>
      <c r="P395" s="8"/>
      <c r="Q395" s="22" t="str">
        <f t="shared" si="155"/>
        <v/>
      </c>
      <c r="R395" s="34" t="str">
        <f t="shared" si="164"/>
        <v/>
      </c>
      <c r="S395" s="8"/>
      <c r="T395" s="22" t="str">
        <f t="shared" si="156"/>
        <v/>
      </c>
      <c r="U395" s="22" t="str">
        <f t="shared" si="157"/>
        <v/>
      </c>
      <c r="V395" s="22" t="str">
        <f t="shared" si="165"/>
        <v/>
      </c>
      <c r="W395" s="22" t="str">
        <f t="shared" si="158"/>
        <v/>
      </c>
      <c r="X395" s="22" t="str">
        <f t="shared" si="166"/>
        <v/>
      </c>
      <c r="Y395" s="22" t="str">
        <f t="shared" si="167"/>
        <v/>
      </c>
      <c r="Z395" s="22" t="str">
        <f t="shared" si="168"/>
        <v/>
      </c>
      <c r="AA395" s="29"/>
    </row>
    <row r="396" spans="1:27" ht="18" customHeight="1" x14ac:dyDescent="0.35">
      <c r="A396" s="22"/>
      <c r="B396" s="24" t="str">
        <f t="shared" si="150"/>
        <v/>
      </c>
      <c r="C396" s="34" t="str">
        <f t="shared" si="159"/>
        <v/>
      </c>
      <c r="D396" s="8"/>
      <c r="E396" s="22" t="str">
        <f t="shared" si="151"/>
        <v/>
      </c>
      <c r="F396" s="34" t="str">
        <f t="shared" si="160"/>
        <v/>
      </c>
      <c r="G396" s="8"/>
      <c r="H396" s="22" t="str">
        <f t="shared" si="152"/>
        <v/>
      </c>
      <c r="I396" s="34" t="str">
        <f t="shared" si="161"/>
        <v/>
      </c>
      <c r="J396" s="8"/>
      <c r="K396" s="22" t="str">
        <f t="shared" si="153"/>
        <v/>
      </c>
      <c r="L396" s="34" t="str">
        <f t="shared" si="162"/>
        <v/>
      </c>
      <c r="M396" s="8"/>
      <c r="N396" s="22" t="str">
        <f t="shared" si="154"/>
        <v/>
      </c>
      <c r="O396" s="34" t="str">
        <f t="shared" si="163"/>
        <v/>
      </c>
      <c r="P396" s="8"/>
      <c r="Q396" s="22" t="str">
        <f t="shared" si="155"/>
        <v/>
      </c>
      <c r="R396" s="34" t="str">
        <f t="shared" si="164"/>
        <v/>
      </c>
      <c r="S396" s="8"/>
      <c r="T396" s="22" t="str">
        <f t="shared" si="156"/>
        <v/>
      </c>
      <c r="U396" s="22" t="str">
        <f t="shared" si="157"/>
        <v/>
      </c>
      <c r="V396" s="22" t="str">
        <f t="shared" si="165"/>
        <v/>
      </c>
      <c r="W396" s="22" t="str">
        <f t="shared" si="158"/>
        <v/>
      </c>
      <c r="X396" s="22" t="str">
        <f t="shared" si="166"/>
        <v/>
      </c>
      <c r="Y396" s="22" t="str">
        <f t="shared" si="167"/>
        <v/>
      </c>
      <c r="Z396" s="22" t="str">
        <f t="shared" si="168"/>
        <v/>
      </c>
      <c r="AA396" s="29"/>
    </row>
    <row r="397" spans="1:27" ht="18" customHeight="1" x14ac:dyDescent="0.35">
      <c r="A397" s="22"/>
      <c r="B397" s="24" t="str">
        <f t="shared" si="150"/>
        <v/>
      </c>
      <c r="C397" s="34" t="str">
        <f t="shared" si="159"/>
        <v/>
      </c>
      <c r="D397" s="8"/>
      <c r="E397" s="22" t="str">
        <f t="shared" si="151"/>
        <v/>
      </c>
      <c r="F397" s="34" t="str">
        <f t="shared" si="160"/>
        <v/>
      </c>
      <c r="G397" s="8"/>
      <c r="H397" s="22" t="str">
        <f t="shared" si="152"/>
        <v/>
      </c>
      <c r="I397" s="34" t="str">
        <f t="shared" si="161"/>
        <v/>
      </c>
      <c r="J397" s="8"/>
      <c r="K397" s="22" t="str">
        <f t="shared" si="153"/>
        <v/>
      </c>
      <c r="L397" s="34" t="str">
        <f t="shared" si="162"/>
        <v/>
      </c>
      <c r="M397" s="8"/>
      <c r="N397" s="22" t="str">
        <f t="shared" si="154"/>
        <v/>
      </c>
      <c r="O397" s="34" t="str">
        <f t="shared" si="163"/>
        <v/>
      </c>
      <c r="P397" s="8"/>
      <c r="Q397" s="22" t="str">
        <f t="shared" si="155"/>
        <v/>
      </c>
      <c r="R397" s="34" t="str">
        <f t="shared" si="164"/>
        <v/>
      </c>
      <c r="S397" s="8"/>
      <c r="T397" s="22" t="str">
        <f t="shared" si="156"/>
        <v/>
      </c>
      <c r="U397" s="22" t="str">
        <f t="shared" si="157"/>
        <v/>
      </c>
      <c r="V397" s="22" t="str">
        <f t="shared" si="165"/>
        <v/>
      </c>
      <c r="W397" s="22" t="str">
        <f t="shared" si="158"/>
        <v/>
      </c>
      <c r="X397" s="22" t="str">
        <f t="shared" si="166"/>
        <v/>
      </c>
      <c r="Y397" s="22" t="str">
        <f t="shared" si="167"/>
        <v/>
      </c>
      <c r="Z397" s="22" t="str">
        <f t="shared" si="168"/>
        <v/>
      </c>
      <c r="AA397" s="29"/>
    </row>
    <row r="398" spans="1:27" ht="18" customHeight="1" x14ac:dyDescent="0.35">
      <c r="A398" s="22"/>
      <c r="B398" s="24" t="str">
        <f t="shared" si="150"/>
        <v/>
      </c>
      <c r="C398" s="34" t="str">
        <f t="shared" si="159"/>
        <v/>
      </c>
      <c r="D398" s="8"/>
      <c r="E398" s="22" t="str">
        <f t="shared" si="151"/>
        <v/>
      </c>
      <c r="F398" s="34" t="str">
        <f t="shared" si="160"/>
        <v/>
      </c>
      <c r="G398" s="8"/>
      <c r="H398" s="22" t="str">
        <f t="shared" si="152"/>
        <v/>
      </c>
      <c r="I398" s="34" t="str">
        <f t="shared" si="161"/>
        <v/>
      </c>
      <c r="J398" s="8"/>
      <c r="K398" s="22" t="str">
        <f t="shared" si="153"/>
        <v/>
      </c>
      <c r="L398" s="34" t="str">
        <f t="shared" si="162"/>
        <v/>
      </c>
      <c r="M398" s="8"/>
      <c r="N398" s="22" t="str">
        <f t="shared" si="154"/>
        <v/>
      </c>
      <c r="O398" s="34" t="str">
        <f t="shared" si="163"/>
        <v/>
      </c>
      <c r="P398" s="8"/>
      <c r="Q398" s="22" t="str">
        <f t="shared" si="155"/>
        <v/>
      </c>
      <c r="R398" s="34" t="str">
        <f t="shared" si="164"/>
        <v/>
      </c>
      <c r="S398" s="8"/>
      <c r="T398" s="22" t="str">
        <f t="shared" si="156"/>
        <v/>
      </c>
      <c r="U398" s="22" t="str">
        <f t="shared" si="157"/>
        <v/>
      </c>
      <c r="V398" s="22" t="str">
        <f t="shared" si="165"/>
        <v/>
      </c>
      <c r="W398" s="22" t="str">
        <f t="shared" si="158"/>
        <v/>
      </c>
      <c r="X398" s="22" t="str">
        <f t="shared" si="166"/>
        <v/>
      </c>
      <c r="Y398" s="22" t="str">
        <f t="shared" si="167"/>
        <v/>
      </c>
      <c r="Z398" s="22" t="str">
        <f t="shared" si="168"/>
        <v/>
      </c>
      <c r="AA398" s="29"/>
    </row>
    <row r="399" spans="1:27" ht="18" customHeight="1" x14ac:dyDescent="0.35">
      <c r="A399" s="22"/>
      <c r="B399" s="24" t="str">
        <f t="shared" si="150"/>
        <v/>
      </c>
      <c r="C399" s="34" t="str">
        <f t="shared" si="159"/>
        <v/>
      </c>
      <c r="D399" s="8"/>
      <c r="E399" s="22" t="str">
        <f t="shared" si="151"/>
        <v/>
      </c>
      <c r="F399" s="34" t="str">
        <f t="shared" si="160"/>
        <v/>
      </c>
      <c r="G399" s="8"/>
      <c r="H399" s="22" t="str">
        <f t="shared" si="152"/>
        <v/>
      </c>
      <c r="I399" s="34" t="str">
        <f t="shared" si="161"/>
        <v/>
      </c>
      <c r="J399" s="8"/>
      <c r="K399" s="22" t="str">
        <f t="shared" si="153"/>
        <v/>
      </c>
      <c r="L399" s="34" t="str">
        <f t="shared" si="162"/>
        <v/>
      </c>
      <c r="M399" s="8"/>
      <c r="N399" s="22" t="str">
        <f t="shared" si="154"/>
        <v/>
      </c>
      <c r="O399" s="34" t="str">
        <f t="shared" si="163"/>
        <v/>
      </c>
      <c r="P399" s="8"/>
      <c r="Q399" s="22" t="str">
        <f t="shared" si="155"/>
        <v/>
      </c>
      <c r="R399" s="34" t="str">
        <f t="shared" si="164"/>
        <v/>
      </c>
      <c r="S399" s="8"/>
      <c r="T399" s="22" t="str">
        <f t="shared" si="156"/>
        <v/>
      </c>
      <c r="U399" s="22" t="str">
        <f t="shared" si="157"/>
        <v/>
      </c>
      <c r="V399" s="22" t="str">
        <f t="shared" si="165"/>
        <v/>
      </c>
      <c r="W399" s="22" t="str">
        <f t="shared" si="158"/>
        <v/>
      </c>
      <c r="X399" s="22" t="str">
        <f t="shared" si="166"/>
        <v/>
      </c>
      <c r="Y399" s="22" t="str">
        <f t="shared" si="167"/>
        <v/>
      </c>
      <c r="Z399" s="22" t="str">
        <f t="shared" si="168"/>
        <v/>
      </c>
      <c r="AA399" s="29"/>
    </row>
    <row r="400" spans="1:27" ht="18" customHeight="1" x14ac:dyDescent="0.35">
      <c r="A400" s="22"/>
      <c r="B400" s="24" t="str">
        <f t="shared" si="150"/>
        <v/>
      </c>
      <c r="C400" s="34" t="str">
        <f t="shared" si="159"/>
        <v/>
      </c>
      <c r="D400" s="8"/>
      <c r="E400" s="22" t="str">
        <f t="shared" si="151"/>
        <v/>
      </c>
      <c r="F400" s="34" t="str">
        <f t="shared" si="160"/>
        <v/>
      </c>
      <c r="G400" s="8"/>
      <c r="H400" s="22" t="str">
        <f t="shared" si="152"/>
        <v/>
      </c>
      <c r="I400" s="34" t="str">
        <f t="shared" si="161"/>
        <v/>
      </c>
      <c r="J400" s="8"/>
      <c r="K400" s="22" t="str">
        <f t="shared" si="153"/>
        <v/>
      </c>
      <c r="L400" s="34" t="str">
        <f t="shared" si="162"/>
        <v/>
      </c>
      <c r="M400" s="8"/>
      <c r="N400" s="22" t="str">
        <f t="shared" si="154"/>
        <v/>
      </c>
      <c r="O400" s="34" t="str">
        <f t="shared" si="163"/>
        <v/>
      </c>
      <c r="P400" s="8"/>
      <c r="Q400" s="22" t="str">
        <f t="shared" si="155"/>
        <v/>
      </c>
      <c r="R400" s="34" t="str">
        <f t="shared" si="164"/>
        <v/>
      </c>
      <c r="S400" s="8"/>
      <c r="T400" s="22" t="str">
        <f t="shared" si="156"/>
        <v/>
      </c>
      <c r="U400" s="22" t="str">
        <f t="shared" si="157"/>
        <v/>
      </c>
      <c r="V400" s="22" t="str">
        <f t="shared" si="165"/>
        <v/>
      </c>
      <c r="W400" s="22" t="str">
        <f t="shared" si="158"/>
        <v/>
      </c>
      <c r="X400" s="22" t="str">
        <f t="shared" si="166"/>
        <v/>
      </c>
      <c r="Y400" s="22" t="str">
        <f t="shared" si="167"/>
        <v/>
      </c>
      <c r="Z400" s="22" t="str">
        <f t="shared" si="168"/>
        <v/>
      </c>
      <c r="AA400" s="29"/>
    </row>
    <row r="401" spans="1:27" ht="18" customHeight="1" x14ac:dyDescent="0.35">
      <c r="A401" s="22"/>
      <c r="B401" s="24" t="str">
        <f t="shared" si="150"/>
        <v/>
      </c>
      <c r="C401" s="34" t="str">
        <f t="shared" si="159"/>
        <v/>
      </c>
      <c r="D401" s="8"/>
      <c r="E401" s="22" t="str">
        <f t="shared" si="151"/>
        <v/>
      </c>
      <c r="F401" s="34" t="str">
        <f t="shared" si="160"/>
        <v/>
      </c>
      <c r="G401" s="8"/>
      <c r="H401" s="22" t="str">
        <f t="shared" si="152"/>
        <v/>
      </c>
      <c r="I401" s="34" t="str">
        <f t="shared" si="161"/>
        <v/>
      </c>
      <c r="J401" s="8"/>
      <c r="K401" s="22" t="str">
        <f t="shared" si="153"/>
        <v/>
      </c>
      <c r="L401" s="34" t="str">
        <f t="shared" si="162"/>
        <v/>
      </c>
      <c r="M401" s="8"/>
      <c r="N401" s="22" t="str">
        <f t="shared" si="154"/>
        <v/>
      </c>
      <c r="O401" s="34" t="str">
        <f t="shared" si="163"/>
        <v/>
      </c>
      <c r="P401" s="8"/>
      <c r="Q401" s="22" t="str">
        <f t="shared" si="155"/>
        <v/>
      </c>
      <c r="R401" s="34" t="str">
        <f t="shared" si="164"/>
        <v/>
      </c>
      <c r="S401" s="8"/>
      <c r="T401" s="22" t="str">
        <f t="shared" si="156"/>
        <v/>
      </c>
      <c r="U401" s="22" t="str">
        <f t="shared" si="157"/>
        <v/>
      </c>
      <c r="V401" s="22" t="str">
        <f t="shared" si="165"/>
        <v/>
      </c>
      <c r="W401" s="22" t="str">
        <f t="shared" si="158"/>
        <v/>
      </c>
      <c r="X401" s="22" t="str">
        <f t="shared" si="166"/>
        <v/>
      </c>
      <c r="Y401" s="22" t="str">
        <f t="shared" si="167"/>
        <v/>
      </c>
      <c r="Z401" s="22" t="str">
        <f t="shared" si="168"/>
        <v/>
      </c>
      <c r="AA401" s="29"/>
    </row>
    <row r="402" spans="1:27" ht="18" customHeight="1" x14ac:dyDescent="0.35">
      <c r="A402" s="22"/>
      <c r="B402" s="24" t="str">
        <f t="shared" si="150"/>
        <v/>
      </c>
      <c r="C402" s="34" t="str">
        <f t="shared" si="159"/>
        <v/>
      </c>
      <c r="D402" s="8"/>
      <c r="E402" s="22" t="str">
        <f t="shared" si="151"/>
        <v/>
      </c>
      <c r="F402" s="34" t="str">
        <f t="shared" si="160"/>
        <v/>
      </c>
      <c r="G402" s="8"/>
      <c r="H402" s="22" t="str">
        <f t="shared" si="152"/>
        <v/>
      </c>
      <c r="I402" s="34" t="str">
        <f t="shared" si="161"/>
        <v/>
      </c>
      <c r="J402" s="8"/>
      <c r="K402" s="22" t="str">
        <f t="shared" si="153"/>
        <v/>
      </c>
      <c r="L402" s="34" t="str">
        <f t="shared" si="162"/>
        <v/>
      </c>
      <c r="M402" s="8"/>
      <c r="N402" s="22" t="str">
        <f t="shared" si="154"/>
        <v/>
      </c>
      <c r="O402" s="34" t="str">
        <f t="shared" si="163"/>
        <v/>
      </c>
      <c r="P402" s="8"/>
      <c r="Q402" s="22" t="str">
        <f t="shared" si="155"/>
        <v/>
      </c>
      <c r="R402" s="34" t="str">
        <f t="shared" si="164"/>
        <v/>
      </c>
      <c r="S402" s="8"/>
      <c r="T402" s="22" t="str">
        <f t="shared" si="156"/>
        <v/>
      </c>
      <c r="U402" s="22" t="str">
        <f t="shared" si="157"/>
        <v/>
      </c>
      <c r="V402" s="22" t="str">
        <f t="shared" si="165"/>
        <v/>
      </c>
      <c r="W402" s="22" t="str">
        <f t="shared" si="158"/>
        <v/>
      </c>
      <c r="X402" s="22" t="str">
        <f t="shared" si="166"/>
        <v/>
      </c>
      <c r="Y402" s="22" t="str">
        <f t="shared" si="167"/>
        <v/>
      </c>
      <c r="Z402" s="22" t="str">
        <f t="shared" si="168"/>
        <v/>
      </c>
      <c r="AA402" s="29"/>
    </row>
    <row r="403" spans="1:27" ht="18" customHeight="1" x14ac:dyDescent="0.35">
      <c r="A403" s="22"/>
      <c r="B403" s="24" t="str">
        <f t="shared" si="150"/>
        <v/>
      </c>
      <c r="C403" s="34" t="str">
        <f t="shared" si="159"/>
        <v/>
      </c>
      <c r="D403" s="8"/>
      <c r="E403" s="22" t="str">
        <f t="shared" si="151"/>
        <v/>
      </c>
      <c r="F403" s="34" t="str">
        <f t="shared" si="160"/>
        <v/>
      </c>
      <c r="G403" s="8"/>
      <c r="H403" s="22" t="str">
        <f t="shared" si="152"/>
        <v/>
      </c>
      <c r="I403" s="34" t="str">
        <f t="shared" si="161"/>
        <v/>
      </c>
      <c r="J403" s="8"/>
      <c r="K403" s="22" t="str">
        <f t="shared" si="153"/>
        <v/>
      </c>
      <c r="L403" s="34" t="str">
        <f t="shared" si="162"/>
        <v/>
      </c>
      <c r="M403" s="8"/>
      <c r="N403" s="22" t="str">
        <f t="shared" si="154"/>
        <v/>
      </c>
      <c r="O403" s="34" t="str">
        <f t="shared" si="163"/>
        <v/>
      </c>
      <c r="P403" s="8"/>
      <c r="Q403" s="22" t="str">
        <f t="shared" si="155"/>
        <v/>
      </c>
      <c r="R403" s="34" t="str">
        <f t="shared" si="164"/>
        <v/>
      </c>
      <c r="S403" s="8"/>
      <c r="T403" s="22" t="str">
        <f t="shared" si="156"/>
        <v/>
      </c>
      <c r="U403" s="22" t="str">
        <f t="shared" si="157"/>
        <v/>
      </c>
      <c r="V403" s="22" t="str">
        <f t="shared" si="165"/>
        <v/>
      </c>
      <c r="W403" s="22" t="str">
        <f t="shared" si="158"/>
        <v/>
      </c>
      <c r="X403" s="22" t="str">
        <f t="shared" si="166"/>
        <v/>
      </c>
      <c r="Y403" s="22" t="str">
        <f t="shared" si="167"/>
        <v/>
      </c>
      <c r="Z403" s="22" t="str">
        <f t="shared" si="168"/>
        <v/>
      </c>
      <c r="AA403" s="29"/>
    </row>
    <row r="404" spans="1:27" ht="18" customHeight="1" x14ac:dyDescent="0.35">
      <c r="A404" s="22"/>
      <c r="B404" s="24" t="str">
        <f t="shared" si="150"/>
        <v/>
      </c>
      <c r="C404" s="34" t="str">
        <f t="shared" si="159"/>
        <v/>
      </c>
      <c r="D404" s="8"/>
      <c r="E404" s="22" t="str">
        <f t="shared" si="151"/>
        <v/>
      </c>
      <c r="F404" s="34" t="str">
        <f t="shared" si="160"/>
        <v/>
      </c>
      <c r="G404" s="8"/>
      <c r="H404" s="22" t="str">
        <f t="shared" si="152"/>
        <v/>
      </c>
      <c r="I404" s="34" t="str">
        <f t="shared" si="161"/>
        <v/>
      </c>
      <c r="J404" s="8"/>
      <c r="K404" s="22" t="str">
        <f t="shared" si="153"/>
        <v/>
      </c>
      <c r="L404" s="34" t="str">
        <f t="shared" si="162"/>
        <v/>
      </c>
      <c r="M404" s="8"/>
      <c r="N404" s="22" t="str">
        <f t="shared" si="154"/>
        <v/>
      </c>
      <c r="O404" s="34" t="str">
        <f t="shared" si="163"/>
        <v/>
      </c>
      <c r="P404" s="8"/>
      <c r="Q404" s="22" t="str">
        <f t="shared" si="155"/>
        <v/>
      </c>
      <c r="R404" s="34" t="str">
        <f t="shared" si="164"/>
        <v/>
      </c>
      <c r="S404" s="8"/>
      <c r="T404" s="22" t="str">
        <f t="shared" si="156"/>
        <v/>
      </c>
      <c r="U404" s="22" t="str">
        <f t="shared" si="157"/>
        <v/>
      </c>
      <c r="V404" s="22" t="str">
        <f t="shared" si="165"/>
        <v/>
      </c>
      <c r="W404" s="22" t="str">
        <f t="shared" si="158"/>
        <v/>
      </c>
      <c r="X404" s="22" t="str">
        <f t="shared" si="166"/>
        <v/>
      </c>
      <c r="Y404" s="22" t="str">
        <f t="shared" si="167"/>
        <v/>
      </c>
      <c r="Z404" s="22" t="str">
        <f t="shared" si="168"/>
        <v/>
      </c>
      <c r="AA404" s="29"/>
    </row>
    <row r="405" spans="1:27" ht="18" customHeight="1" x14ac:dyDescent="0.35">
      <c r="A405" s="22"/>
      <c r="B405" s="24" t="str">
        <f t="shared" si="150"/>
        <v/>
      </c>
      <c r="C405" s="34" t="str">
        <f t="shared" si="159"/>
        <v/>
      </c>
      <c r="D405" s="8"/>
      <c r="E405" s="22" t="str">
        <f t="shared" si="151"/>
        <v/>
      </c>
      <c r="F405" s="34" t="str">
        <f t="shared" si="160"/>
        <v/>
      </c>
      <c r="G405" s="8"/>
      <c r="H405" s="22" t="str">
        <f t="shared" si="152"/>
        <v/>
      </c>
      <c r="I405" s="34" t="str">
        <f t="shared" si="161"/>
        <v/>
      </c>
      <c r="J405" s="8"/>
      <c r="K405" s="22" t="str">
        <f t="shared" si="153"/>
        <v/>
      </c>
      <c r="L405" s="34" t="str">
        <f t="shared" si="162"/>
        <v/>
      </c>
      <c r="M405" s="8"/>
      <c r="N405" s="22" t="str">
        <f t="shared" si="154"/>
        <v/>
      </c>
      <c r="O405" s="34" t="str">
        <f t="shared" si="163"/>
        <v/>
      </c>
      <c r="P405" s="8"/>
      <c r="Q405" s="22" t="str">
        <f t="shared" si="155"/>
        <v/>
      </c>
      <c r="R405" s="34" t="str">
        <f t="shared" si="164"/>
        <v/>
      </c>
      <c r="S405" s="8"/>
      <c r="T405" s="22" t="str">
        <f t="shared" si="156"/>
        <v/>
      </c>
      <c r="U405" s="22" t="str">
        <f t="shared" si="157"/>
        <v/>
      </c>
      <c r="V405" s="22" t="str">
        <f t="shared" si="165"/>
        <v/>
      </c>
      <c r="W405" s="22" t="str">
        <f t="shared" si="158"/>
        <v/>
      </c>
      <c r="X405" s="22" t="str">
        <f t="shared" si="166"/>
        <v/>
      </c>
      <c r="Y405" s="22" t="str">
        <f t="shared" si="167"/>
        <v/>
      </c>
      <c r="Z405" s="22" t="str">
        <f t="shared" si="168"/>
        <v/>
      </c>
      <c r="AA405" s="29"/>
    </row>
    <row r="406" spans="1:27" ht="18" customHeight="1" x14ac:dyDescent="0.35">
      <c r="A406" s="22"/>
      <c r="B406" s="24" t="str">
        <f t="shared" si="150"/>
        <v/>
      </c>
      <c r="C406" s="34" t="str">
        <f t="shared" si="159"/>
        <v/>
      </c>
      <c r="D406" s="8"/>
      <c r="E406" s="22" t="str">
        <f t="shared" si="151"/>
        <v/>
      </c>
      <c r="F406" s="34" t="str">
        <f t="shared" si="160"/>
        <v/>
      </c>
      <c r="G406" s="8"/>
      <c r="H406" s="22" t="str">
        <f t="shared" si="152"/>
        <v/>
      </c>
      <c r="I406" s="34" t="str">
        <f t="shared" si="161"/>
        <v/>
      </c>
      <c r="J406" s="8"/>
      <c r="K406" s="22" t="str">
        <f t="shared" si="153"/>
        <v/>
      </c>
      <c r="L406" s="34" t="str">
        <f t="shared" si="162"/>
        <v/>
      </c>
      <c r="M406" s="8"/>
      <c r="N406" s="22" t="str">
        <f t="shared" si="154"/>
        <v/>
      </c>
      <c r="O406" s="34" t="str">
        <f t="shared" si="163"/>
        <v/>
      </c>
      <c r="P406" s="8"/>
      <c r="Q406" s="22" t="str">
        <f t="shared" si="155"/>
        <v/>
      </c>
      <c r="R406" s="34" t="str">
        <f t="shared" si="164"/>
        <v/>
      </c>
      <c r="S406" s="8"/>
      <c r="T406" s="22" t="str">
        <f t="shared" si="156"/>
        <v/>
      </c>
      <c r="U406" s="22" t="str">
        <f t="shared" si="157"/>
        <v/>
      </c>
      <c r="V406" s="22" t="str">
        <f t="shared" si="165"/>
        <v/>
      </c>
      <c r="W406" s="22" t="str">
        <f t="shared" si="158"/>
        <v/>
      </c>
      <c r="X406" s="22" t="str">
        <f t="shared" si="166"/>
        <v/>
      </c>
      <c r="Y406" s="22" t="str">
        <f t="shared" si="167"/>
        <v/>
      </c>
      <c r="Z406" s="22" t="str">
        <f t="shared" si="168"/>
        <v/>
      </c>
      <c r="AA406" s="29"/>
    </row>
    <row r="407" spans="1:27" ht="18" customHeight="1" x14ac:dyDescent="0.35">
      <c r="A407" s="22"/>
      <c r="B407" s="24" t="str">
        <f t="shared" si="150"/>
        <v/>
      </c>
      <c r="C407" s="34" t="str">
        <f t="shared" si="159"/>
        <v/>
      </c>
      <c r="D407" s="8"/>
      <c r="E407" s="22" t="str">
        <f t="shared" si="151"/>
        <v/>
      </c>
      <c r="F407" s="34" t="str">
        <f t="shared" si="160"/>
        <v/>
      </c>
      <c r="G407" s="8"/>
      <c r="H407" s="22" t="str">
        <f t="shared" si="152"/>
        <v/>
      </c>
      <c r="I407" s="34" t="str">
        <f t="shared" si="161"/>
        <v/>
      </c>
      <c r="J407" s="8"/>
      <c r="K407" s="22" t="str">
        <f t="shared" si="153"/>
        <v/>
      </c>
      <c r="L407" s="34" t="str">
        <f t="shared" si="162"/>
        <v/>
      </c>
      <c r="M407" s="8"/>
      <c r="N407" s="22" t="str">
        <f t="shared" si="154"/>
        <v/>
      </c>
      <c r="O407" s="34" t="str">
        <f t="shared" si="163"/>
        <v/>
      </c>
      <c r="P407" s="8"/>
      <c r="Q407" s="22" t="str">
        <f t="shared" si="155"/>
        <v/>
      </c>
      <c r="R407" s="34" t="str">
        <f t="shared" si="164"/>
        <v/>
      </c>
      <c r="S407" s="8"/>
      <c r="T407" s="22" t="str">
        <f t="shared" si="156"/>
        <v/>
      </c>
      <c r="U407" s="22" t="str">
        <f t="shared" si="157"/>
        <v/>
      </c>
      <c r="V407" s="22" t="str">
        <f t="shared" si="165"/>
        <v/>
      </c>
      <c r="W407" s="22" t="str">
        <f t="shared" si="158"/>
        <v/>
      </c>
      <c r="X407" s="22" t="str">
        <f t="shared" si="166"/>
        <v/>
      </c>
      <c r="Y407" s="22" t="str">
        <f t="shared" si="167"/>
        <v/>
      </c>
      <c r="Z407" s="22" t="str">
        <f t="shared" si="168"/>
        <v/>
      </c>
      <c r="AA407" s="29"/>
    </row>
    <row r="408" spans="1:27" ht="18" customHeight="1" x14ac:dyDescent="0.35">
      <c r="A408" s="22"/>
      <c r="B408" s="24" t="str">
        <f t="shared" si="150"/>
        <v/>
      </c>
      <c r="C408" s="34" t="str">
        <f t="shared" si="159"/>
        <v/>
      </c>
      <c r="D408" s="8"/>
      <c r="E408" s="22" t="str">
        <f t="shared" si="151"/>
        <v/>
      </c>
      <c r="F408" s="34" t="str">
        <f t="shared" si="160"/>
        <v/>
      </c>
      <c r="G408" s="8"/>
      <c r="H408" s="22" t="str">
        <f t="shared" si="152"/>
        <v/>
      </c>
      <c r="I408" s="34" t="str">
        <f t="shared" si="161"/>
        <v/>
      </c>
      <c r="J408" s="8"/>
      <c r="K408" s="22" t="str">
        <f t="shared" si="153"/>
        <v/>
      </c>
      <c r="L408" s="34" t="str">
        <f t="shared" si="162"/>
        <v/>
      </c>
      <c r="M408" s="8"/>
      <c r="N408" s="22" t="str">
        <f t="shared" si="154"/>
        <v/>
      </c>
      <c r="O408" s="34" t="str">
        <f t="shared" si="163"/>
        <v/>
      </c>
      <c r="P408" s="8"/>
      <c r="Q408" s="22" t="str">
        <f t="shared" si="155"/>
        <v/>
      </c>
      <c r="R408" s="34" t="str">
        <f t="shared" si="164"/>
        <v/>
      </c>
      <c r="S408" s="8"/>
      <c r="T408" s="22" t="str">
        <f t="shared" si="156"/>
        <v/>
      </c>
      <c r="U408" s="22" t="str">
        <f t="shared" si="157"/>
        <v/>
      </c>
      <c r="V408" s="22" t="str">
        <f t="shared" si="165"/>
        <v/>
      </c>
      <c r="W408" s="22" t="str">
        <f t="shared" si="158"/>
        <v/>
      </c>
      <c r="X408" s="22" t="str">
        <f t="shared" si="166"/>
        <v/>
      </c>
      <c r="Y408" s="22" t="str">
        <f t="shared" si="167"/>
        <v/>
      </c>
      <c r="Z408" s="22" t="str">
        <f t="shared" si="168"/>
        <v/>
      </c>
      <c r="AA408" s="29"/>
    </row>
    <row r="409" spans="1:27" ht="18" customHeight="1" x14ac:dyDescent="0.35">
      <c r="A409" s="22"/>
      <c r="B409" s="24" t="str">
        <f t="shared" si="150"/>
        <v/>
      </c>
      <c r="C409" s="34" t="str">
        <f t="shared" si="159"/>
        <v/>
      </c>
      <c r="D409" s="8"/>
      <c r="E409" s="22" t="str">
        <f t="shared" si="151"/>
        <v/>
      </c>
      <c r="F409" s="34" t="str">
        <f t="shared" si="160"/>
        <v/>
      </c>
      <c r="G409" s="8"/>
      <c r="H409" s="22" t="str">
        <f t="shared" si="152"/>
        <v/>
      </c>
      <c r="I409" s="34" t="str">
        <f t="shared" si="161"/>
        <v/>
      </c>
      <c r="J409" s="8"/>
      <c r="K409" s="22" t="str">
        <f t="shared" si="153"/>
        <v/>
      </c>
      <c r="L409" s="34" t="str">
        <f t="shared" si="162"/>
        <v/>
      </c>
      <c r="M409" s="8"/>
      <c r="N409" s="22" t="str">
        <f t="shared" si="154"/>
        <v/>
      </c>
      <c r="O409" s="34" t="str">
        <f t="shared" si="163"/>
        <v/>
      </c>
      <c r="P409" s="8"/>
      <c r="Q409" s="22" t="str">
        <f t="shared" si="155"/>
        <v/>
      </c>
      <c r="R409" s="34" t="str">
        <f t="shared" si="164"/>
        <v/>
      </c>
      <c r="S409" s="8"/>
      <c r="T409" s="22" t="str">
        <f t="shared" si="156"/>
        <v/>
      </c>
      <c r="U409" s="22" t="str">
        <f t="shared" si="157"/>
        <v/>
      </c>
      <c r="V409" s="22" t="str">
        <f t="shared" si="165"/>
        <v/>
      </c>
      <c r="W409" s="22" t="str">
        <f t="shared" si="158"/>
        <v/>
      </c>
      <c r="X409" s="22" t="str">
        <f t="shared" si="166"/>
        <v/>
      </c>
      <c r="Y409" s="22" t="str">
        <f t="shared" si="167"/>
        <v/>
      </c>
      <c r="Z409" s="22" t="str">
        <f t="shared" si="168"/>
        <v/>
      </c>
      <c r="AA409" s="29"/>
    </row>
    <row r="410" spans="1:27" ht="18" customHeight="1" x14ac:dyDescent="0.35">
      <c r="A410" s="22"/>
      <c r="B410" s="24" t="str">
        <f t="shared" si="150"/>
        <v/>
      </c>
      <c r="C410" s="34" t="str">
        <f t="shared" si="159"/>
        <v/>
      </c>
      <c r="D410" s="8"/>
      <c r="E410" s="22" t="str">
        <f t="shared" si="151"/>
        <v/>
      </c>
      <c r="F410" s="34" t="str">
        <f t="shared" si="160"/>
        <v/>
      </c>
      <c r="G410" s="8"/>
      <c r="H410" s="22" t="str">
        <f t="shared" si="152"/>
        <v/>
      </c>
      <c r="I410" s="34" t="str">
        <f t="shared" si="161"/>
        <v/>
      </c>
      <c r="J410" s="8"/>
      <c r="K410" s="22" t="str">
        <f t="shared" si="153"/>
        <v/>
      </c>
      <c r="L410" s="34" t="str">
        <f t="shared" si="162"/>
        <v/>
      </c>
      <c r="M410" s="8"/>
      <c r="N410" s="22" t="str">
        <f t="shared" si="154"/>
        <v/>
      </c>
      <c r="O410" s="34" t="str">
        <f t="shared" si="163"/>
        <v/>
      </c>
      <c r="P410" s="8"/>
      <c r="Q410" s="22" t="str">
        <f t="shared" si="155"/>
        <v/>
      </c>
      <c r="R410" s="34" t="str">
        <f t="shared" si="164"/>
        <v/>
      </c>
      <c r="S410" s="8"/>
      <c r="T410" s="22" t="str">
        <f t="shared" si="156"/>
        <v/>
      </c>
      <c r="U410" s="22" t="str">
        <f t="shared" si="157"/>
        <v/>
      </c>
      <c r="V410" s="22" t="str">
        <f t="shared" si="165"/>
        <v/>
      </c>
      <c r="W410" s="22" t="str">
        <f t="shared" si="158"/>
        <v/>
      </c>
      <c r="X410" s="22" t="str">
        <f t="shared" si="166"/>
        <v/>
      </c>
      <c r="Y410" s="22" t="str">
        <f t="shared" si="167"/>
        <v/>
      </c>
      <c r="Z410" s="22" t="str">
        <f t="shared" si="168"/>
        <v/>
      </c>
      <c r="AA410" s="29"/>
    </row>
    <row r="411" spans="1:27" ht="18" customHeight="1" x14ac:dyDescent="0.35">
      <c r="A411" s="22"/>
      <c r="B411" s="24" t="str">
        <f t="shared" si="150"/>
        <v/>
      </c>
      <c r="C411" s="34" t="str">
        <f t="shared" si="159"/>
        <v/>
      </c>
      <c r="D411" s="8"/>
      <c r="E411" s="22" t="str">
        <f t="shared" si="151"/>
        <v/>
      </c>
      <c r="F411" s="34" t="str">
        <f t="shared" si="160"/>
        <v/>
      </c>
      <c r="G411" s="8"/>
      <c r="H411" s="22" t="str">
        <f t="shared" si="152"/>
        <v/>
      </c>
      <c r="I411" s="34" t="str">
        <f t="shared" si="161"/>
        <v/>
      </c>
      <c r="J411" s="8"/>
      <c r="K411" s="22" t="str">
        <f t="shared" si="153"/>
        <v/>
      </c>
      <c r="L411" s="34" t="str">
        <f t="shared" si="162"/>
        <v/>
      </c>
      <c r="M411" s="8"/>
      <c r="N411" s="22" t="str">
        <f t="shared" si="154"/>
        <v/>
      </c>
      <c r="O411" s="34" t="str">
        <f t="shared" si="163"/>
        <v/>
      </c>
      <c r="P411" s="8"/>
      <c r="Q411" s="22" t="str">
        <f t="shared" si="155"/>
        <v/>
      </c>
      <c r="R411" s="34" t="str">
        <f t="shared" si="164"/>
        <v/>
      </c>
      <c r="S411" s="8"/>
      <c r="T411" s="22" t="str">
        <f t="shared" si="156"/>
        <v/>
      </c>
      <c r="U411" s="22" t="str">
        <f t="shared" si="157"/>
        <v/>
      </c>
      <c r="V411" s="22" t="str">
        <f t="shared" si="165"/>
        <v/>
      </c>
      <c r="W411" s="22" t="str">
        <f t="shared" si="158"/>
        <v/>
      </c>
      <c r="X411" s="22" t="str">
        <f t="shared" si="166"/>
        <v/>
      </c>
      <c r="Y411" s="22" t="str">
        <f t="shared" si="167"/>
        <v/>
      </c>
      <c r="Z411" s="22" t="str">
        <f t="shared" si="168"/>
        <v/>
      </c>
      <c r="AA411" s="29"/>
    </row>
    <row r="412" spans="1:27" ht="18" customHeight="1" x14ac:dyDescent="0.35">
      <c r="A412" s="22"/>
      <c r="B412" s="24" t="str">
        <f t="shared" si="150"/>
        <v/>
      </c>
      <c r="C412" s="34" t="str">
        <f t="shared" si="159"/>
        <v/>
      </c>
      <c r="D412" s="8"/>
      <c r="E412" s="22" t="str">
        <f t="shared" si="151"/>
        <v/>
      </c>
      <c r="F412" s="34" t="str">
        <f t="shared" si="160"/>
        <v/>
      </c>
      <c r="G412" s="8"/>
      <c r="H412" s="22" t="str">
        <f t="shared" si="152"/>
        <v/>
      </c>
      <c r="I412" s="34" t="str">
        <f t="shared" si="161"/>
        <v/>
      </c>
      <c r="J412" s="8"/>
      <c r="K412" s="22" t="str">
        <f t="shared" si="153"/>
        <v/>
      </c>
      <c r="L412" s="34" t="str">
        <f t="shared" si="162"/>
        <v/>
      </c>
      <c r="M412" s="8"/>
      <c r="N412" s="22" t="str">
        <f t="shared" si="154"/>
        <v/>
      </c>
      <c r="O412" s="34" t="str">
        <f t="shared" si="163"/>
        <v/>
      </c>
      <c r="P412" s="8"/>
      <c r="Q412" s="22" t="str">
        <f t="shared" si="155"/>
        <v/>
      </c>
      <c r="R412" s="34" t="str">
        <f t="shared" si="164"/>
        <v/>
      </c>
      <c r="S412" s="8"/>
      <c r="T412" s="22" t="str">
        <f t="shared" si="156"/>
        <v/>
      </c>
      <c r="U412" s="22" t="str">
        <f t="shared" si="157"/>
        <v/>
      </c>
      <c r="V412" s="22" t="str">
        <f t="shared" si="165"/>
        <v/>
      </c>
      <c r="W412" s="22" t="str">
        <f t="shared" si="158"/>
        <v/>
      </c>
      <c r="X412" s="22" t="str">
        <f t="shared" si="166"/>
        <v/>
      </c>
      <c r="Y412" s="22" t="str">
        <f t="shared" si="167"/>
        <v/>
      </c>
      <c r="Z412" s="22" t="str">
        <f t="shared" si="168"/>
        <v/>
      </c>
      <c r="AA412" s="29"/>
    </row>
    <row r="413" spans="1:27" ht="18" customHeight="1" x14ac:dyDescent="0.35">
      <c r="A413" s="22"/>
      <c r="B413" s="24" t="str">
        <f t="shared" si="150"/>
        <v/>
      </c>
      <c r="C413" s="34" t="str">
        <f t="shared" si="159"/>
        <v/>
      </c>
      <c r="D413" s="8"/>
      <c r="E413" s="22" t="str">
        <f t="shared" si="151"/>
        <v/>
      </c>
      <c r="F413" s="34" t="str">
        <f t="shared" si="160"/>
        <v/>
      </c>
      <c r="G413" s="8"/>
      <c r="H413" s="22" t="str">
        <f t="shared" si="152"/>
        <v/>
      </c>
      <c r="I413" s="34" t="str">
        <f t="shared" si="161"/>
        <v/>
      </c>
      <c r="J413" s="8"/>
      <c r="K413" s="22" t="str">
        <f t="shared" si="153"/>
        <v/>
      </c>
      <c r="L413" s="34" t="str">
        <f t="shared" si="162"/>
        <v/>
      </c>
      <c r="M413" s="8"/>
      <c r="N413" s="22" t="str">
        <f t="shared" si="154"/>
        <v/>
      </c>
      <c r="O413" s="34" t="str">
        <f t="shared" si="163"/>
        <v/>
      </c>
      <c r="P413" s="8"/>
      <c r="Q413" s="22" t="str">
        <f t="shared" si="155"/>
        <v/>
      </c>
      <c r="R413" s="34" t="str">
        <f t="shared" si="164"/>
        <v/>
      </c>
      <c r="S413" s="8"/>
      <c r="T413" s="22" t="str">
        <f t="shared" si="156"/>
        <v/>
      </c>
      <c r="U413" s="22" t="str">
        <f t="shared" si="157"/>
        <v/>
      </c>
      <c r="V413" s="22" t="str">
        <f t="shared" si="165"/>
        <v/>
      </c>
      <c r="W413" s="22" t="str">
        <f t="shared" si="158"/>
        <v/>
      </c>
      <c r="X413" s="22" t="str">
        <f t="shared" si="166"/>
        <v/>
      </c>
      <c r="Y413" s="22" t="str">
        <f t="shared" si="167"/>
        <v/>
      </c>
      <c r="Z413" s="22" t="str">
        <f t="shared" si="168"/>
        <v/>
      </c>
      <c r="AA413" s="29"/>
    </row>
    <row r="414" spans="1:27" ht="18" customHeight="1" x14ac:dyDescent="0.35">
      <c r="A414" s="22"/>
      <c r="B414" s="24" t="str">
        <f t="shared" si="150"/>
        <v/>
      </c>
      <c r="C414" s="34" t="str">
        <f t="shared" si="159"/>
        <v/>
      </c>
      <c r="D414" s="8"/>
      <c r="E414" s="22" t="str">
        <f t="shared" si="151"/>
        <v/>
      </c>
      <c r="F414" s="34" t="str">
        <f t="shared" si="160"/>
        <v/>
      </c>
      <c r="G414" s="8"/>
      <c r="H414" s="22" t="str">
        <f t="shared" si="152"/>
        <v/>
      </c>
      <c r="I414" s="34" t="str">
        <f t="shared" si="161"/>
        <v/>
      </c>
      <c r="J414" s="8"/>
      <c r="K414" s="22" t="str">
        <f t="shared" si="153"/>
        <v/>
      </c>
      <c r="L414" s="34" t="str">
        <f t="shared" si="162"/>
        <v/>
      </c>
      <c r="M414" s="8"/>
      <c r="N414" s="22" t="str">
        <f t="shared" si="154"/>
        <v/>
      </c>
      <c r="O414" s="34" t="str">
        <f t="shared" si="163"/>
        <v/>
      </c>
      <c r="P414" s="8"/>
      <c r="Q414" s="22" t="str">
        <f t="shared" si="155"/>
        <v/>
      </c>
      <c r="R414" s="34" t="str">
        <f t="shared" si="164"/>
        <v/>
      </c>
      <c r="S414" s="8"/>
      <c r="T414" s="22" t="str">
        <f t="shared" si="156"/>
        <v/>
      </c>
      <c r="U414" s="22" t="str">
        <f t="shared" si="157"/>
        <v/>
      </c>
      <c r="V414" s="22" t="str">
        <f t="shared" si="165"/>
        <v/>
      </c>
      <c r="W414" s="22" t="str">
        <f t="shared" si="158"/>
        <v/>
      </c>
      <c r="X414" s="22" t="str">
        <f t="shared" si="166"/>
        <v/>
      </c>
      <c r="Y414" s="22" t="str">
        <f t="shared" si="167"/>
        <v/>
      </c>
      <c r="Z414" s="22" t="str">
        <f t="shared" si="168"/>
        <v/>
      </c>
      <c r="AA414" s="29"/>
    </row>
    <row r="415" spans="1:27" ht="18" customHeight="1" x14ac:dyDescent="0.35">
      <c r="A415" s="22"/>
      <c r="B415" s="24" t="str">
        <f t="shared" si="150"/>
        <v/>
      </c>
      <c r="C415" s="34" t="str">
        <f t="shared" si="159"/>
        <v/>
      </c>
      <c r="D415" s="8"/>
      <c r="E415" s="22" t="str">
        <f t="shared" si="151"/>
        <v/>
      </c>
      <c r="F415" s="34" t="str">
        <f t="shared" si="160"/>
        <v/>
      </c>
      <c r="G415" s="8"/>
      <c r="H415" s="22" t="str">
        <f t="shared" si="152"/>
        <v/>
      </c>
      <c r="I415" s="34" t="str">
        <f t="shared" si="161"/>
        <v/>
      </c>
      <c r="J415" s="8"/>
      <c r="K415" s="22" t="str">
        <f t="shared" si="153"/>
        <v/>
      </c>
      <c r="L415" s="34" t="str">
        <f t="shared" si="162"/>
        <v/>
      </c>
      <c r="M415" s="8"/>
      <c r="N415" s="22" t="str">
        <f t="shared" si="154"/>
        <v/>
      </c>
      <c r="O415" s="34" t="str">
        <f t="shared" si="163"/>
        <v/>
      </c>
      <c r="P415" s="8"/>
      <c r="Q415" s="22" t="str">
        <f t="shared" si="155"/>
        <v/>
      </c>
      <c r="R415" s="34" t="str">
        <f t="shared" si="164"/>
        <v/>
      </c>
      <c r="S415" s="8"/>
      <c r="T415" s="22" t="str">
        <f t="shared" si="156"/>
        <v/>
      </c>
      <c r="U415" s="22" t="str">
        <f t="shared" si="157"/>
        <v/>
      </c>
      <c r="V415" s="22" t="str">
        <f t="shared" si="165"/>
        <v/>
      </c>
      <c r="W415" s="22" t="str">
        <f t="shared" si="158"/>
        <v/>
      </c>
      <c r="X415" s="22" t="str">
        <f t="shared" si="166"/>
        <v/>
      </c>
      <c r="Y415" s="22" t="str">
        <f t="shared" si="167"/>
        <v/>
      </c>
      <c r="Z415" s="22" t="str">
        <f t="shared" si="168"/>
        <v/>
      </c>
      <c r="AA415" s="29"/>
    </row>
    <row r="416" spans="1:27" ht="18" customHeight="1" x14ac:dyDescent="0.35">
      <c r="A416" s="22"/>
      <c r="B416" s="24" t="str">
        <f t="shared" si="150"/>
        <v/>
      </c>
      <c r="C416" s="34" t="str">
        <f t="shared" si="159"/>
        <v/>
      </c>
      <c r="D416" s="8"/>
      <c r="E416" s="22" t="str">
        <f t="shared" si="151"/>
        <v/>
      </c>
      <c r="F416" s="34" t="str">
        <f t="shared" si="160"/>
        <v/>
      </c>
      <c r="G416" s="8"/>
      <c r="H416" s="22" t="str">
        <f t="shared" si="152"/>
        <v/>
      </c>
      <c r="I416" s="34" t="str">
        <f t="shared" si="161"/>
        <v/>
      </c>
      <c r="J416" s="8"/>
      <c r="K416" s="22" t="str">
        <f t="shared" si="153"/>
        <v/>
      </c>
      <c r="L416" s="34" t="str">
        <f t="shared" si="162"/>
        <v/>
      </c>
      <c r="M416" s="8"/>
      <c r="N416" s="22" t="str">
        <f t="shared" si="154"/>
        <v/>
      </c>
      <c r="O416" s="34" t="str">
        <f t="shared" si="163"/>
        <v/>
      </c>
      <c r="P416" s="8"/>
      <c r="Q416" s="22" t="str">
        <f t="shared" si="155"/>
        <v/>
      </c>
      <c r="R416" s="34" t="str">
        <f t="shared" si="164"/>
        <v/>
      </c>
      <c r="S416" s="8"/>
      <c r="T416" s="22" t="str">
        <f t="shared" si="156"/>
        <v/>
      </c>
      <c r="U416" s="22" t="str">
        <f t="shared" si="157"/>
        <v/>
      </c>
      <c r="V416" s="22" t="str">
        <f t="shared" si="165"/>
        <v/>
      </c>
      <c r="W416" s="22" t="str">
        <f t="shared" si="158"/>
        <v/>
      </c>
      <c r="X416" s="22" t="str">
        <f t="shared" si="166"/>
        <v/>
      </c>
      <c r="Y416" s="22" t="str">
        <f t="shared" si="167"/>
        <v/>
      </c>
      <c r="Z416" s="22" t="str">
        <f t="shared" si="168"/>
        <v/>
      </c>
      <c r="AA416" s="29"/>
    </row>
    <row r="417" spans="1:27" ht="18" customHeight="1" x14ac:dyDescent="0.35">
      <c r="A417" s="22"/>
      <c r="B417" s="24" t="str">
        <f t="shared" si="150"/>
        <v/>
      </c>
      <c r="C417" s="34" t="str">
        <f t="shared" si="159"/>
        <v/>
      </c>
      <c r="D417" s="8"/>
      <c r="E417" s="22" t="str">
        <f t="shared" si="151"/>
        <v/>
      </c>
      <c r="F417" s="34" t="str">
        <f t="shared" si="160"/>
        <v/>
      </c>
      <c r="G417" s="8"/>
      <c r="H417" s="22" t="str">
        <f t="shared" si="152"/>
        <v/>
      </c>
      <c r="I417" s="34" t="str">
        <f t="shared" si="161"/>
        <v/>
      </c>
      <c r="J417" s="8"/>
      <c r="K417" s="22" t="str">
        <f t="shared" si="153"/>
        <v/>
      </c>
      <c r="L417" s="34" t="str">
        <f t="shared" si="162"/>
        <v/>
      </c>
      <c r="M417" s="8"/>
      <c r="N417" s="22" t="str">
        <f t="shared" si="154"/>
        <v/>
      </c>
      <c r="O417" s="34" t="str">
        <f t="shared" si="163"/>
        <v/>
      </c>
      <c r="P417" s="8"/>
      <c r="Q417" s="22" t="str">
        <f t="shared" si="155"/>
        <v/>
      </c>
      <c r="R417" s="34" t="str">
        <f t="shared" si="164"/>
        <v/>
      </c>
      <c r="S417" s="8"/>
      <c r="T417" s="22" t="str">
        <f t="shared" si="156"/>
        <v/>
      </c>
      <c r="U417" s="22" t="str">
        <f t="shared" si="157"/>
        <v/>
      </c>
      <c r="V417" s="22" t="str">
        <f t="shared" si="165"/>
        <v/>
      </c>
      <c r="W417" s="22" t="str">
        <f t="shared" si="158"/>
        <v/>
      </c>
      <c r="X417" s="22" t="str">
        <f t="shared" si="166"/>
        <v/>
      </c>
      <c r="Y417" s="22" t="str">
        <f t="shared" si="167"/>
        <v/>
      </c>
      <c r="Z417" s="22" t="str">
        <f t="shared" si="168"/>
        <v/>
      </c>
      <c r="AA417" s="29"/>
    </row>
    <row r="418" spans="1:27" ht="18" customHeight="1" x14ac:dyDescent="0.35">
      <c r="A418" s="22"/>
      <c r="B418" s="24" t="str">
        <f t="shared" si="150"/>
        <v/>
      </c>
      <c r="C418" s="34" t="str">
        <f t="shared" si="159"/>
        <v/>
      </c>
      <c r="D418" s="8"/>
      <c r="E418" s="22" t="str">
        <f t="shared" si="151"/>
        <v/>
      </c>
      <c r="F418" s="34" t="str">
        <f t="shared" si="160"/>
        <v/>
      </c>
      <c r="G418" s="8"/>
      <c r="H418" s="22" t="str">
        <f t="shared" si="152"/>
        <v/>
      </c>
      <c r="I418" s="34" t="str">
        <f t="shared" si="161"/>
        <v/>
      </c>
      <c r="J418" s="8"/>
      <c r="K418" s="22" t="str">
        <f t="shared" si="153"/>
        <v/>
      </c>
      <c r="L418" s="34" t="str">
        <f t="shared" si="162"/>
        <v/>
      </c>
      <c r="M418" s="8"/>
      <c r="N418" s="22" t="str">
        <f t="shared" si="154"/>
        <v/>
      </c>
      <c r="O418" s="34" t="str">
        <f t="shared" si="163"/>
        <v/>
      </c>
      <c r="P418" s="8"/>
      <c r="Q418" s="22" t="str">
        <f t="shared" si="155"/>
        <v/>
      </c>
      <c r="R418" s="34" t="str">
        <f t="shared" si="164"/>
        <v/>
      </c>
      <c r="S418" s="8"/>
      <c r="T418" s="22" t="str">
        <f t="shared" si="156"/>
        <v/>
      </c>
      <c r="U418" s="22" t="str">
        <f t="shared" si="157"/>
        <v/>
      </c>
      <c r="V418" s="22" t="str">
        <f t="shared" si="165"/>
        <v/>
      </c>
      <c r="W418" s="22" t="str">
        <f t="shared" si="158"/>
        <v/>
      </c>
      <c r="X418" s="22" t="str">
        <f t="shared" si="166"/>
        <v/>
      </c>
      <c r="Y418" s="22" t="str">
        <f t="shared" si="167"/>
        <v/>
      </c>
      <c r="Z418" s="22" t="str">
        <f t="shared" si="168"/>
        <v/>
      </c>
      <c r="AA418" s="29"/>
    </row>
    <row r="419" spans="1:27" ht="18" customHeight="1" x14ac:dyDescent="0.35">
      <c r="A419" s="22"/>
      <c r="B419" s="24" t="str">
        <f t="shared" si="150"/>
        <v/>
      </c>
      <c r="C419" s="34" t="str">
        <f t="shared" si="159"/>
        <v/>
      </c>
      <c r="D419" s="8"/>
      <c r="E419" s="22" t="str">
        <f t="shared" si="151"/>
        <v/>
      </c>
      <c r="F419" s="34" t="str">
        <f t="shared" si="160"/>
        <v/>
      </c>
      <c r="G419" s="8"/>
      <c r="H419" s="22" t="str">
        <f t="shared" si="152"/>
        <v/>
      </c>
      <c r="I419" s="34" t="str">
        <f t="shared" si="161"/>
        <v/>
      </c>
      <c r="J419" s="8"/>
      <c r="K419" s="22" t="str">
        <f t="shared" si="153"/>
        <v/>
      </c>
      <c r="L419" s="34" t="str">
        <f t="shared" si="162"/>
        <v/>
      </c>
      <c r="M419" s="8"/>
      <c r="N419" s="22" t="str">
        <f t="shared" si="154"/>
        <v/>
      </c>
      <c r="O419" s="34" t="str">
        <f t="shared" si="163"/>
        <v/>
      </c>
      <c r="P419" s="8"/>
      <c r="Q419" s="22" t="str">
        <f t="shared" si="155"/>
        <v/>
      </c>
      <c r="R419" s="34" t="str">
        <f t="shared" si="164"/>
        <v/>
      </c>
      <c r="S419" s="8"/>
      <c r="T419" s="22" t="str">
        <f t="shared" si="156"/>
        <v/>
      </c>
      <c r="U419" s="22" t="str">
        <f t="shared" si="157"/>
        <v/>
      </c>
      <c r="V419" s="22" t="str">
        <f t="shared" si="165"/>
        <v/>
      </c>
      <c r="W419" s="22" t="str">
        <f t="shared" si="158"/>
        <v/>
      </c>
      <c r="X419" s="22" t="str">
        <f t="shared" si="166"/>
        <v/>
      </c>
      <c r="Y419" s="22" t="str">
        <f t="shared" si="167"/>
        <v/>
      </c>
      <c r="Z419" s="22" t="str">
        <f t="shared" si="168"/>
        <v/>
      </c>
      <c r="AA419" s="29"/>
    </row>
    <row r="420" spans="1:27" ht="18" customHeight="1" x14ac:dyDescent="0.35">
      <c r="A420" s="22"/>
      <c r="B420" s="24" t="str">
        <f t="shared" si="150"/>
        <v/>
      </c>
      <c r="C420" s="34" t="str">
        <f t="shared" si="159"/>
        <v/>
      </c>
      <c r="D420" s="8"/>
      <c r="E420" s="22" t="str">
        <f t="shared" si="151"/>
        <v/>
      </c>
      <c r="F420" s="34" t="str">
        <f t="shared" si="160"/>
        <v/>
      </c>
      <c r="G420" s="8"/>
      <c r="H420" s="22" t="str">
        <f t="shared" si="152"/>
        <v/>
      </c>
      <c r="I420" s="34" t="str">
        <f t="shared" si="161"/>
        <v/>
      </c>
      <c r="J420" s="8"/>
      <c r="K420" s="22" t="str">
        <f t="shared" si="153"/>
        <v/>
      </c>
      <c r="L420" s="34" t="str">
        <f t="shared" si="162"/>
        <v/>
      </c>
      <c r="M420" s="8"/>
      <c r="N420" s="22" t="str">
        <f t="shared" si="154"/>
        <v/>
      </c>
      <c r="O420" s="34" t="str">
        <f t="shared" si="163"/>
        <v/>
      </c>
      <c r="P420" s="8"/>
      <c r="Q420" s="22" t="str">
        <f t="shared" si="155"/>
        <v/>
      </c>
      <c r="R420" s="34" t="str">
        <f t="shared" si="164"/>
        <v/>
      </c>
      <c r="S420" s="8"/>
      <c r="T420" s="22" t="str">
        <f t="shared" si="156"/>
        <v/>
      </c>
      <c r="U420" s="22" t="str">
        <f t="shared" si="157"/>
        <v/>
      </c>
      <c r="V420" s="22" t="str">
        <f t="shared" si="165"/>
        <v/>
      </c>
      <c r="W420" s="22" t="str">
        <f t="shared" si="158"/>
        <v/>
      </c>
      <c r="X420" s="22" t="str">
        <f t="shared" si="166"/>
        <v/>
      </c>
      <c r="Y420" s="22" t="str">
        <f t="shared" si="167"/>
        <v/>
      </c>
      <c r="Z420" s="22" t="str">
        <f t="shared" si="168"/>
        <v/>
      </c>
      <c r="AA420" s="29"/>
    </row>
    <row r="421" spans="1:27" ht="18" customHeight="1" x14ac:dyDescent="0.35">
      <c r="A421" s="22"/>
      <c r="B421" s="24" t="str">
        <f t="shared" si="150"/>
        <v/>
      </c>
      <c r="C421" s="34" t="str">
        <f t="shared" si="159"/>
        <v/>
      </c>
      <c r="D421" s="8"/>
      <c r="E421" s="22" t="str">
        <f t="shared" si="151"/>
        <v/>
      </c>
      <c r="F421" s="34" t="str">
        <f t="shared" si="160"/>
        <v/>
      </c>
      <c r="G421" s="8"/>
      <c r="H421" s="22" t="str">
        <f t="shared" si="152"/>
        <v/>
      </c>
      <c r="I421" s="34" t="str">
        <f t="shared" si="161"/>
        <v/>
      </c>
      <c r="J421" s="8"/>
      <c r="K421" s="22" t="str">
        <f t="shared" si="153"/>
        <v/>
      </c>
      <c r="L421" s="34" t="str">
        <f t="shared" si="162"/>
        <v/>
      </c>
      <c r="M421" s="8"/>
      <c r="N421" s="22" t="str">
        <f t="shared" si="154"/>
        <v/>
      </c>
      <c r="O421" s="34" t="str">
        <f t="shared" si="163"/>
        <v/>
      </c>
      <c r="P421" s="8"/>
      <c r="Q421" s="22" t="str">
        <f t="shared" si="155"/>
        <v/>
      </c>
      <c r="R421" s="34" t="str">
        <f t="shared" si="164"/>
        <v/>
      </c>
      <c r="S421" s="8"/>
      <c r="T421" s="22" t="str">
        <f t="shared" si="156"/>
        <v/>
      </c>
      <c r="U421" s="22" t="str">
        <f t="shared" si="157"/>
        <v/>
      </c>
      <c r="V421" s="22" t="str">
        <f t="shared" si="165"/>
        <v/>
      </c>
      <c r="W421" s="22" t="str">
        <f t="shared" si="158"/>
        <v/>
      </c>
      <c r="X421" s="22" t="str">
        <f t="shared" si="166"/>
        <v/>
      </c>
      <c r="Y421" s="22" t="str">
        <f t="shared" si="167"/>
        <v/>
      </c>
      <c r="Z421" s="22" t="str">
        <f t="shared" si="168"/>
        <v/>
      </c>
      <c r="AA421" s="29"/>
    </row>
    <row r="422" spans="1:27" ht="18" customHeight="1" x14ac:dyDescent="0.35">
      <c r="A422" s="22"/>
      <c r="B422" s="24" t="str">
        <f t="shared" si="150"/>
        <v/>
      </c>
      <c r="C422" s="34" t="str">
        <f t="shared" si="159"/>
        <v/>
      </c>
      <c r="D422" s="8"/>
      <c r="E422" s="22" t="str">
        <f t="shared" si="151"/>
        <v/>
      </c>
      <c r="F422" s="34" t="str">
        <f t="shared" si="160"/>
        <v/>
      </c>
      <c r="G422" s="8"/>
      <c r="H422" s="22" t="str">
        <f t="shared" si="152"/>
        <v/>
      </c>
      <c r="I422" s="34" t="str">
        <f t="shared" si="161"/>
        <v/>
      </c>
      <c r="J422" s="8"/>
      <c r="K422" s="22" t="str">
        <f t="shared" si="153"/>
        <v/>
      </c>
      <c r="L422" s="34" t="str">
        <f t="shared" si="162"/>
        <v/>
      </c>
      <c r="M422" s="8"/>
      <c r="N422" s="22" t="str">
        <f t="shared" si="154"/>
        <v/>
      </c>
      <c r="O422" s="34" t="str">
        <f t="shared" si="163"/>
        <v/>
      </c>
      <c r="P422" s="8"/>
      <c r="Q422" s="22" t="str">
        <f t="shared" si="155"/>
        <v/>
      </c>
      <c r="R422" s="34" t="str">
        <f t="shared" si="164"/>
        <v/>
      </c>
      <c r="S422" s="8"/>
      <c r="T422" s="22" t="str">
        <f t="shared" si="156"/>
        <v/>
      </c>
      <c r="U422" s="22" t="str">
        <f t="shared" si="157"/>
        <v/>
      </c>
      <c r="V422" s="22" t="str">
        <f t="shared" si="165"/>
        <v/>
      </c>
      <c r="W422" s="22" t="str">
        <f t="shared" si="158"/>
        <v/>
      </c>
      <c r="X422" s="22" t="str">
        <f t="shared" si="166"/>
        <v/>
      </c>
      <c r="Y422" s="22" t="str">
        <f t="shared" si="167"/>
        <v/>
      </c>
      <c r="Z422" s="22" t="str">
        <f t="shared" si="168"/>
        <v/>
      </c>
      <c r="AA422" s="29"/>
    </row>
    <row r="423" spans="1:27" ht="18" customHeight="1" x14ac:dyDescent="0.35">
      <c r="A423" s="22"/>
      <c r="B423" s="24" t="str">
        <f t="shared" si="150"/>
        <v/>
      </c>
      <c r="C423" s="34" t="str">
        <f t="shared" si="159"/>
        <v/>
      </c>
      <c r="D423" s="8"/>
      <c r="E423" s="22" t="str">
        <f t="shared" si="151"/>
        <v/>
      </c>
      <c r="F423" s="34" t="str">
        <f t="shared" si="160"/>
        <v/>
      </c>
      <c r="G423" s="8"/>
      <c r="H423" s="22" t="str">
        <f t="shared" si="152"/>
        <v/>
      </c>
      <c r="I423" s="34" t="str">
        <f t="shared" si="161"/>
        <v/>
      </c>
      <c r="J423" s="8"/>
      <c r="K423" s="22" t="str">
        <f t="shared" si="153"/>
        <v/>
      </c>
      <c r="L423" s="34" t="str">
        <f t="shared" si="162"/>
        <v/>
      </c>
      <c r="M423" s="8"/>
      <c r="N423" s="22" t="str">
        <f t="shared" si="154"/>
        <v/>
      </c>
      <c r="O423" s="34" t="str">
        <f t="shared" si="163"/>
        <v/>
      </c>
      <c r="P423" s="8"/>
      <c r="Q423" s="22" t="str">
        <f t="shared" si="155"/>
        <v/>
      </c>
      <c r="R423" s="34" t="str">
        <f t="shared" si="164"/>
        <v/>
      </c>
      <c r="S423" s="8"/>
      <c r="T423" s="22" t="str">
        <f t="shared" si="156"/>
        <v/>
      </c>
      <c r="U423" s="22" t="str">
        <f t="shared" si="157"/>
        <v/>
      </c>
      <c r="V423" s="22" t="str">
        <f t="shared" si="165"/>
        <v/>
      </c>
      <c r="W423" s="22" t="str">
        <f t="shared" si="158"/>
        <v/>
      </c>
      <c r="X423" s="22" t="str">
        <f t="shared" si="166"/>
        <v/>
      </c>
      <c r="Y423" s="22" t="str">
        <f t="shared" si="167"/>
        <v/>
      </c>
      <c r="Z423" s="22" t="str">
        <f t="shared" si="168"/>
        <v/>
      </c>
      <c r="AA423" s="29"/>
    </row>
    <row r="424" spans="1:27" ht="18" customHeight="1" x14ac:dyDescent="0.35">
      <c r="A424" s="22"/>
      <c r="B424" s="24" t="str">
        <f t="shared" si="150"/>
        <v/>
      </c>
      <c r="C424" s="34" t="str">
        <f t="shared" si="159"/>
        <v/>
      </c>
      <c r="D424" s="8"/>
      <c r="E424" s="22" t="str">
        <f t="shared" si="151"/>
        <v/>
      </c>
      <c r="F424" s="34" t="str">
        <f t="shared" si="160"/>
        <v/>
      </c>
      <c r="G424" s="8"/>
      <c r="H424" s="22" t="str">
        <f t="shared" si="152"/>
        <v/>
      </c>
      <c r="I424" s="34" t="str">
        <f t="shared" si="161"/>
        <v/>
      </c>
      <c r="J424" s="8"/>
      <c r="K424" s="22" t="str">
        <f t="shared" si="153"/>
        <v/>
      </c>
      <c r="L424" s="34" t="str">
        <f t="shared" si="162"/>
        <v/>
      </c>
      <c r="M424" s="8"/>
      <c r="N424" s="22" t="str">
        <f t="shared" si="154"/>
        <v/>
      </c>
      <c r="O424" s="34" t="str">
        <f t="shared" si="163"/>
        <v/>
      </c>
      <c r="P424" s="8"/>
      <c r="Q424" s="22" t="str">
        <f t="shared" si="155"/>
        <v/>
      </c>
      <c r="R424" s="34" t="str">
        <f t="shared" si="164"/>
        <v/>
      </c>
      <c r="S424" s="8"/>
      <c r="T424" s="22" t="str">
        <f t="shared" si="156"/>
        <v/>
      </c>
      <c r="U424" s="22" t="str">
        <f t="shared" si="157"/>
        <v/>
      </c>
      <c r="V424" s="22" t="str">
        <f t="shared" si="165"/>
        <v/>
      </c>
      <c r="W424" s="22" t="str">
        <f t="shared" si="158"/>
        <v/>
      </c>
      <c r="X424" s="22" t="str">
        <f t="shared" si="166"/>
        <v/>
      </c>
      <c r="Y424" s="22" t="str">
        <f t="shared" si="167"/>
        <v/>
      </c>
      <c r="Z424" s="22" t="str">
        <f t="shared" si="168"/>
        <v/>
      </c>
      <c r="AA424" s="29"/>
    </row>
    <row r="425" spans="1:27" ht="18" customHeight="1" x14ac:dyDescent="0.35">
      <c r="A425" s="22"/>
      <c r="B425" s="24" t="str">
        <f t="shared" si="150"/>
        <v/>
      </c>
      <c r="C425" s="34" t="str">
        <f t="shared" si="159"/>
        <v/>
      </c>
      <c r="D425" s="8"/>
      <c r="E425" s="22" t="str">
        <f t="shared" si="151"/>
        <v/>
      </c>
      <c r="F425" s="34" t="str">
        <f t="shared" si="160"/>
        <v/>
      </c>
      <c r="G425" s="8"/>
      <c r="H425" s="22" t="str">
        <f t="shared" si="152"/>
        <v/>
      </c>
      <c r="I425" s="34" t="str">
        <f t="shared" si="161"/>
        <v/>
      </c>
      <c r="J425" s="8"/>
      <c r="K425" s="22" t="str">
        <f t="shared" si="153"/>
        <v/>
      </c>
      <c r="L425" s="34" t="str">
        <f t="shared" si="162"/>
        <v/>
      </c>
      <c r="M425" s="8"/>
      <c r="N425" s="22" t="str">
        <f t="shared" si="154"/>
        <v/>
      </c>
      <c r="O425" s="34" t="str">
        <f t="shared" si="163"/>
        <v/>
      </c>
      <c r="P425" s="8"/>
      <c r="Q425" s="22" t="str">
        <f t="shared" si="155"/>
        <v/>
      </c>
      <c r="R425" s="34" t="str">
        <f t="shared" si="164"/>
        <v/>
      </c>
      <c r="S425" s="8"/>
      <c r="T425" s="22" t="str">
        <f t="shared" si="156"/>
        <v/>
      </c>
      <c r="U425" s="22" t="str">
        <f t="shared" si="157"/>
        <v/>
      </c>
      <c r="V425" s="22" t="str">
        <f t="shared" si="165"/>
        <v/>
      </c>
      <c r="W425" s="22" t="str">
        <f t="shared" si="158"/>
        <v/>
      </c>
      <c r="X425" s="22" t="str">
        <f t="shared" si="166"/>
        <v/>
      </c>
      <c r="Y425" s="22" t="str">
        <f t="shared" si="167"/>
        <v/>
      </c>
      <c r="Z425" s="22" t="str">
        <f t="shared" si="168"/>
        <v/>
      </c>
      <c r="AA425" s="29"/>
    </row>
    <row r="426" spans="1:27" ht="18" customHeight="1" x14ac:dyDescent="0.35">
      <c r="A426" s="22"/>
      <c r="B426" s="24" t="str">
        <f t="shared" si="150"/>
        <v/>
      </c>
      <c r="C426" s="34" t="str">
        <f t="shared" si="159"/>
        <v/>
      </c>
      <c r="D426" s="8"/>
      <c r="E426" s="22" t="str">
        <f t="shared" si="151"/>
        <v/>
      </c>
      <c r="F426" s="34" t="str">
        <f t="shared" si="160"/>
        <v/>
      </c>
      <c r="G426" s="8"/>
      <c r="H426" s="22" t="str">
        <f t="shared" si="152"/>
        <v/>
      </c>
      <c r="I426" s="34" t="str">
        <f t="shared" si="161"/>
        <v/>
      </c>
      <c r="J426" s="8"/>
      <c r="K426" s="22" t="str">
        <f t="shared" si="153"/>
        <v/>
      </c>
      <c r="L426" s="34" t="str">
        <f t="shared" si="162"/>
        <v/>
      </c>
      <c r="M426" s="8"/>
      <c r="N426" s="22" t="str">
        <f t="shared" si="154"/>
        <v/>
      </c>
      <c r="O426" s="34" t="str">
        <f t="shared" si="163"/>
        <v/>
      </c>
      <c r="P426" s="8"/>
      <c r="Q426" s="22" t="str">
        <f t="shared" si="155"/>
        <v/>
      </c>
      <c r="R426" s="34" t="str">
        <f t="shared" si="164"/>
        <v/>
      </c>
      <c r="S426" s="8"/>
      <c r="T426" s="22" t="str">
        <f t="shared" si="156"/>
        <v/>
      </c>
      <c r="U426" s="22" t="str">
        <f t="shared" si="157"/>
        <v/>
      </c>
      <c r="V426" s="22" t="str">
        <f t="shared" si="165"/>
        <v/>
      </c>
      <c r="W426" s="22" t="str">
        <f t="shared" si="158"/>
        <v/>
      </c>
      <c r="X426" s="22" t="str">
        <f t="shared" si="166"/>
        <v/>
      </c>
      <c r="Y426" s="22" t="str">
        <f t="shared" si="167"/>
        <v/>
      </c>
      <c r="Z426" s="22" t="str">
        <f t="shared" si="168"/>
        <v/>
      </c>
      <c r="AA426" s="29"/>
    </row>
    <row r="427" spans="1:27" ht="18" customHeight="1" x14ac:dyDescent="0.35">
      <c r="A427" s="22"/>
      <c r="B427" s="24" t="str">
        <f t="shared" si="150"/>
        <v/>
      </c>
      <c r="C427" s="34" t="str">
        <f t="shared" si="159"/>
        <v/>
      </c>
      <c r="D427" s="8"/>
      <c r="E427" s="22" t="str">
        <f t="shared" si="151"/>
        <v/>
      </c>
      <c r="F427" s="34" t="str">
        <f t="shared" si="160"/>
        <v/>
      </c>
      <c r="G427" s="8"/>
      <c r="H427" s="22" t="str">
        <f t="shared" si="152"/>
        <v/>
      </c>
      <c r="I427" s="34" t="str">
        <f t="shared" si="161"/>
        <v/>
      </c>
      <c r="J427" s="8"/>
      <c r="K427" s="22" t="str">
        <f t="shared" si="153"/>
        <v/>
      </c>
      <c r="L427" s="34" t="str">
        <f t="shared" si="162"/>
        <v/>
      </c>
      <c r="M427" s="8"/>
      <c r="N427" s="22" t="str">
        <f t="shared" si="154"/>
        <v/>
      </c>
      <c r="O427" s="34" t="str">
        <f t="shared" si="163"/>
        <v/>
      </c>
      <c r="P427" s="8"/>
      <c r="Q427" s="22" t="str">
        <f t="shared" si="155"/>
        <v/>
      </c>
      <c r="R427" s="34" t="str">
        <f t="shared" si="164"/>
        <v/>
      </c>
      <c r="S427" s="8"/>
      <c r="T427" s="22" t="str">
        <f t="shared" si="156"/>
        <v/>
      </c>
      <c r="U427" s="22" t="str">
        <f t="shared" si="157"/>
        <v/>
      </c>
      <c r="V427" s="22" t="str">
        <f t="shared" si="165"/>
        <v/>
      </c>
      <c r="W427" s="22" t="str">
        <f t="shared" si="158"/>
        <v/>
      </c>
      <c r="X427" s="22" t="str">
        <f t="shared" si="166"/>
        <v/>
      </c>
      <c r="Y427" s="22" t="str">
        <f t="shared" si="167"/>
        <v/>
      </c>
      <c r="Z427" s="22" t="str">
        <f t="shared" si="168"/>
        <v/>
      </c>
      <c r="AA427" s="29"/>
    </row>
    <row r="428" spans="1:27" ht="18" customHeight="1" x14ac:dyDescent="0.35">
      <c r="A428" s="22"/>
      <c r="B428" s="24" t="str">
        <f t="shared" si="150"/>
        <v/>
      </c>
      <c r="C428" s="34" t="str">
        <f t="shared" si="159"/>
        <v/>
      </c>
      <c r="D428" s="8"/>
      <c r="E428" s="22" t="str">
        <f t="shared" si="151"/>
        <v/>
      </c>
      <c r="F428" s="34" t="str">
        <f t="shared" si="160"/>
        <v/>
      </c>
      <c r="G428" s="8"/>
      <c r="H428" s="22" t="str">
        <f t="shared" si="152"/>
        <v/>
      </c>
      <c r="I428" s="34" t="str">
        <f t="shared" si="161"/>
        <v/>
      </c>
      <c r="J428" s="8"/>
      <c r="K428" s="22" t="str">
        <f t="shared" si="153"/>
        <v/>
      </c>
      <c r="L428" s="34" t="str">
        <f t="shared" si="162"/>
        <v/>
      </c>
      <c r="M428" s="8"/>
      <c r="N428" s="22" t="str">
        <f t="shared" si="154"/>
        <v/>
      </c>
      <c r="O428" s="34" t="str">
        <f t="shared" si="163"/>
        <v/>
      </c>
      <c r="P428" s="8"/>
      <c r="Q428" s="22" t="str">
        <f t="shared" si="155"/>
        <v/>
      </c>
      <c r="R428" s="34" t="str">
        <f t="shared" si="164"/>
        <v/>
      </c>
      <c r="S428" s="8"/>
      <c r="T428" s="22" t="str">
        <f t="shared" si="156"/>
        <v/>
      </c>
      <c r="U428" s="22" t="str">
        <f t="shared" si="157"/>
        <v/>
      </c>
      <c r="V428" s="22" t="str">
        <f t="shared" si="165"/>
        <v/>
      </c>
      <c r="W428" s="22" t="str">
        <f t="shared" si="158"/>
        <v/>
      </c>
      <c r="X428" s="22" t="str">
        <f t="shared" si="166"/>
        <v/>
      </c>
      <c r="Y428" s="22" t="str">
        <f t="shared" si="167"/>
        <v/>
      </c>
      <c r="Z428" s="22" t="str">
        <f t="shared" si="168"/>
        <v/>
      </c>
      <c r="AA428" s="29"/>
    </row>
    <row r="429" spans="1:27" ht="18" customHeight="1" x14ac:dyDescent="0.35">
      <c r="A429" s="22"/>
      <c r="B429" s="24" t="str">
        <f t="shared" si="150"/>
        <v/>
      </c>
      <c r="C429" s="34" t="str">
        <f t="shared" si="159"/>
        <v/>
      </c>
      <c r="D429" s="8"/>
      <c r="E429" s="22" t="str">
        <f t="shared" si="151"/>
        <v/>
      </c>
      <c r="F429" s="34" t="str">
        <f t="shared" si="160"/>
        <v/>
      </c>
      <c r="G429" s="8"/>
      <c r="H429" s="22" t="str">
        <f t="shared" si="152"/>
        <v/>
      </c>
      <c r="I429" s="34" t="str">
        <f t="shared" si="161"/>
        <v/>
      </c>
      <c r="J429" s="8"/>
      <c r="K429" s="22" t="str">
        <f t="shared" si="153"/>
        <v/>
      </c>
      <c r="L429" s="34" t="str">
        <f t="shared" si="162"/>
        <v/>
      </c>
      <c r="M429" s="8"/>
      <c r="N429" s="22" t="str">
        <f t="shared" si="154"/>
        <v/>
      </c>
      <c r="O429" s="34" t="str">
        <f t="shared" si="163"/>
        <v/>
      </c>
      <c r="P429" s="8"/>
      <c r="Q429" s="22" t="str">
        <f t="shared" si="155"/>
        <v/>
      </c>
      <c r="R429" s="34" t="str">
        <f t="shared" si="164"/>
        <v/>
      </c>
      <c r="S429" s="8"/>
      <c r="T429" s="22" t="str">
        <f t="shared" si="156"/>
        <v/>
      </c>
      <c r="U429" s="22" t="str">
        <f t="shared" si="157"/>
        <v/>
      </c>
      <c r="V429" s="22" t="str">
        <f t="shared" si="165"/>
        <v/>
      </c>
      <c r="W429" s="22" t="str">
        <f t="shared" si="158"/>
        <v/>
      </c>
      <c r="X429" s="22" t="str">
        <f t="shared" si="166"/>
        <v/>
      </c>
      <c r="Y429" s="22" t="str">
        <f t="shared" si="167"/>
        <v/>
      </c>
      <c r="Z429" s="22" t="str">
        <f t="shared" si="168"/>
        <v/>
      </c>
      <c r="AA429" s="29"/>
    </row>
    <row r="430" spans="1:27" ht="18" customHeight="1" x14ac:dyDescent="0.35">
      <c r="A430" s="22"/>
      <c r="B430" s="24" t="str">
        <f t="shared" si="150"/>
        <v/>
      </c>
      <c r="C430" s="34" t="str">
        <f t="shared" si="159"/>
        <v/>
      </c>
      <c r="D430" s="8"/>
      <c r="E430" s="22" t="str">
        <f t="shared" si="151"/>
        <v/>
      </c>
      <c r="F430" s="34" t="str">
        <f t="shared" si="160"/>
        <v/>
      </c>
      <c r="G430" s="8"/>
      <c r="H430" s="22" t="str">
        <f t="shared" si="152"/>
        <v/>
      </c>
      <c r="I430" s="34" t="str">
        <f t="shared" si="161"/>
        <v/>
      </c>
      <c r="J430" s="8"/>
      <c r="K430" s="22" t="str">
        <f t="shared" si="153"/>
        <v/>
      </c>
      <c r="L430" s="34" t="str">
        <f t="shared" si="162"/>
        <v/>
      </c>
      <c r="M430" s="8"/>
      <c r="N430" s="22" t="str">
        <f t="shared" si="154"/>
        <v/>
      </c>
      <c r="O430" s="34" t="str">
        <f t="shared" si="163"/>
        <v/>
      </c>
      <c r="P430" s="8"/>
      <c r="Q430" s="22" t="str">
        <f t="shared" si="155"/>
        <v/>
      </c>
      <c r="R430" s="34" t="str">
        <f t="shared" si="164"/>
        <v/>
      </c>
      <c r="S430" s="8"/>
      <c r="T430" s="22" t="str">
        <f t="shared" si="156"/>
        <v/>
      </c>
      <c r="U430" s="22" t="str">
        <f t="shared" si="157"/>
        <v/>
      </c>
      <c r="V430" s="22" t="str">
        <f t="shared" si="165"/>
        <v/>
      </c>
      <c r="W430" s="22" t="str">
        <f t="shared" si="158"/>
        <v/>
      </c>
      <c r="X430" s="22" t="str">
        <f t="shared" si="166"/>
        <v/>
      </c>
      <c r="Y430" s="22" t="str">
        <f t="shared" si="167"/>
        <v/>
      </c>
      <c r="Z430" s="22" t="str">
        <f t="shared" si="168"/>
        <v/>
      </c>
      <c r="AA430" s="29"/>
    </row>
    <row r="431" spans="1:27" ht="18" customHeight="1" x14ac:dyDescent="0.35">
      <c r="A431" s="22"/>
      <c r="B431" s="24" t="str">
        <f t="shared" si="150"/>
        <v/>
      </c>
      <c r="C431" s="34" t="str">
        <f t="shared" si="159"/>
        <v/>
      </c>
      <c r="D431" s="8"/>
      <c r="E431" s="22" t="str">
        <f t="shared" si="151"/>
        <v/>
      </c>
      <c r="F431" s="34" t="str">
        <f t="shared" si="160"/>
        <v/>
      </c>
      <c r="G431" s="8"/>
      <c r="H431" s="22" t="str">
        <f t="shared" si="152"/>
        <v/>
      </c>
      <c r="I431" s="34" t="str">
        <f t="shared" si="161"/>
        <v/>
      </c>
      <c r="J431" s="8"/>
      <c r="K431" s="22" t="str">
        <f t="shared" si="153"/>
        <v/>
      </c>
      <c r="L431" s="34" t="str">
        <f t="shared" si="162"/>
        <v/>
      </c>
      <c r="M431" s="8"/>
      <c r="N431" s="22" t="str">
        <f t="shared" si="154"/>
        <v/>
      </c>
      <c r="O431" s="34" t="str">
        <f t="shared" si="163"/>
        <v/>
      </c>
      <c r="P431" s="8"/>
      <c r="Q431" s="22" t="str">
        <f t="shared" si="155"/>
        <v/>
      </c>
      <c r="R431" s="34" t="str">
        <f t="shared" si="164"/>
        <v/>
      </c>
      <c r="S431" s="8"/>
      <c r="T431" s="22" t="str">
        <f t="shared" si="156"/>
        <v/>
      </c>
      <c r="U431" s="22" t="str">
        <f t="shared" si="157"/>
        <v/>
      </c>
      <c r="V431" s="22" t="str">
        <f t="shared" si="165"/>
        <v/>
      </c>
      <c r="W431" s="22" t="str">
        <f t="shared" si="158"/>
        <v/>
      </c>
      <c r="X431" s="22" t="str">
        <f t="shared" si="166"/>
        <v/>
      </c>
      <c r="Y431" s="22" t="str">
        <f t="shared" si="167"/>
        <v/>
      </c>
      <c r="Z431" s="22" t="str">
        <f t="shared" si="168"/>
        <v/>
      </c>
      <c r="AA431" s="29"/>
    </row>
    <row r="432" spans="1:27" ht="18" customHeight="1" x14ac:dyDescent="0.35">
      <c r="A432" s="22"/>
      <c r="B432" s="24" t="str">
        <f t="shared" si="150"/>
        <v/>
      </c>
      <c r="C432" s="34" t="str">
        <f t="shared" si="159"/>
        <v/>
      </c>
      <c r="D432" s="8"/>
      <c r="E432" s="22" t="str">
        <f t="shared" si="151"/>
        <v/>
      </c>
      <c r="F432" s="34" t="str">
        <f t="shared" si="160"/>
        <v/>
      </c>
      <c r="G432" s="8"/>
      <c r="H432" s="22" t="str">
        <f t="shared" si="152"/>
        <v/>
      </c>
      <c r="I432" s="34" t="str">
        <f t="shared" si="161"/>
        <v/>
      </c>
      <c r="J432" s="8"/>
      <c r="K432" s="22" t="str">
        <f t="shared" si="153"/>
        <v/>
      </c>
      <c r="L432" s="34" t="str">
        <f t="shared" si="162"/>
        <v/>
      </c>
      <c r="M432" s="8"/>
      <c r="N432" s="22" t="str">
        <f t="shared" si="154"/>
        <v/>
      </c>
      <c r="O432" s="34" t="str">
        <f t="shared" si="163"/>
        <v/>
      </c>
      <c r="P432" s="8"/>
      <c r="Q432" s="22" t="str">
        <f t="shared" si="155"/>
        <v/>
      </c>
      <c r="R432" s="34" t="str">
        <f t="shared" si="164"/>
        <v/>
      </c>
      <c r="S432" s="8"/>
      <c r="T432" s="22" t="str">
        <f t="shared" si="156"/>
        <v/>
      </c>
      <c r="U432" s="22" t="str">
        <f t="shared" si="157"/>
        <v/>
      </c>
      <c r="V432" s="22" t="str">
        <f t="shared" si="165"/>
        <v/>
      </c>
      <c r="W432" s="22" t="str">
        <f t="shared" si="158"/>
        <v/>
      </c>
      <c r="X432" s="22" t="str">
        <f t="shared" si="166"/>
        <v/>
      </c>
      <c r="Y432" s="22" t="str">
        <f t="shared" si="167"/>
        <v/>
      </c>
      <c r="Z432" s="22" t="str">
        <f t="shared" si="168"/>
        <v/>
      </c>
      <c r="AA432" s="29"/>
    </row>
    <row r="433" spans="1:27" ht="18" customHeight="1" x14ac:dyDescent="0.35">
      <c r="A433" s="22"/>
      <c r="B433" s="24" t="str">
        <f t="shared" si="150"/>
        <v/>
      </c>
      <c r="C433" s="34" t="str">
        <f t="shared" si="159"/>
        <v/>
      </c>
      <c r="D433" s="8"/>
      <c r="E433" s="22" t="str">
        <f t="shared" si="151"/>
        <v/>
      </c>
      <c r="F433" s="34" t="str">
        <f t="shared" si="160"/>
        <v/>
      </c>
      <c r="G433" s="8"/>
      <c r="H433" s="22" t="str">
        <f t="shared" si="152"/>
        <v/>
      </c>
      <c r="I433" s="34" t="str">
        <f t="shared" si="161"/>
        <v/>
      </c>
      <c r="J433" s="8"/>
      <c r="K433" s="22" t="str">
        <f t="shared" si="153"/>
        <v/>
      </c>
      <c r="L433" s="34" t="str">
        <f t="shared" si="162"/>
        <v/>
      </c>
      <c r="M433" s="8"/>
      <c r="N433" s="22" t="str">
        <f t="shared" si="154"/>
        <v/>
      </c>
      <c r="O433" s="34" t="str">
        <f t="shared" si="163"/>
        <v/>
      </c>
      <c r="P433" s="8"/>
      <c r="Q433" s="22" t="str">
        <f t="shared" si="155"/>
        <v/>
      </c>
      <c r="R433" s="34" t="str">
        <f t="shared" si="164"/>
        <v/>
      </c>
      <c r="S433" s="8"/>
      <c r="T433" s="22" t="str">
        <f t="shared" si="156"/>
        <v/>
      </c>
      <c r="U433" s="22" t="str">
        <f t="shared" si="157"/>
        <v/>
      </c>
      <c r="V433" s="22" t="str">
        <f t="shared" si="165"/>
        <v/>
      </c>
      <c r="W433" s="22" t="str">
        <f t="shared" si="158"/>
        <v/>
      </c>
      <c r="X433" s="22" t="str">
        <f t="shared" si="166"/>
        <v/>
      </c>
      <c r="Y433" s="22" t="str">
        <f t="shared" si="167"/>
        <v/>
      </c>
      <c r="Z433" s="22" t="str">
        <f t="shared" si="168"/>
        <v/>
      </c>
      <c r="AA433" s="29"/>
    </row>
    <row r="434" spans="1:27" ht="18" customHeight="1" x14ac:dyDescent="0.35">
      <c r="A434" s="22"/>
      <c r="B434" s="24" t="str">
        <f t="shared" si="150"/>
        <v/>
      </c>
      <c r="C434" s="34" t="str">
        <f t="shared" si="159"/>
        <v/>
      </c>
      <c r="D434" s="8"/>
      <c r="E434" s="22" t="str">
        <f t="shared" si="151"/>
        <v/>
      </c>
      <c r="F434" s="34" t="str">
        <f t="shared" si="160"/>
        <v/>
      </c>
      <c r="G434" s="8"/>
      <c r="H434" s="22" t="str">
        <f t="shared" si="152"/>
        <v/>
      </c>
      <c r="I434" s="34" t="str">
        <f t="shared" si="161"/>
        <v/>
      </c>
      <c r="J434" s="8"/>
      <c r="K434" s="22" t="str">
        <f t="shared" si="153"/>
        <v/>
      </c>
      <c r="L434" s="34" t="str">
        <f t="shared" si="162"/>
        <v/>
      </c>
      <c r="M434" s="8"/>
      <c r="N434" s="22" t="str">
        <f t="shared" si="154"/>
        <v/>
      </c>
      <c r="O434" s="34" t="str">
        <f t="shared" si="163"/>
        <v/>
      </c>
      <c r="P434" s="8"/>
      <c r="Q434" s="22" t="str">
        <f t="shared" si="155"/>
        <v/>
      </c>
      <c r="R434" s="34" t="str">
        <f t="shared" si="164"/>
        <v/>
      </c>
      <c r="S434" s="8"/>
      <c r="T434" s="22" t="str">
        <f t="shared" si="156"/>
        <v/>
      </c>
      <c r="U434" s="22" t="str">
        <f t="shared" si="157"/>
        <v/>
      </c>
      <c r="V434" s="22" t="str">
        <f t="shared" si="165"/>
        <v/>
      </c>
      <c r="W434" s="22" t="str">
        <f t="shared" si="158"/>
        <v/>
      </c>
      <c r="X434" s="22" t="str">
        <f t="shared" si="166"/>
        <v/>
      </c>
      <c r="Y434" s="22" t="str">
        <f t="shared" si="167"/>
        <v/>
      </c>
      <c r="Z434" s="22" t="str">
        <f t="shared" si="168"/>
        <v/>
      </c>
      <c r="AA434" s="29"/>
    </row>
    <row r="435" spans="1:27" ht="18" customHeight="1" x14ac:dyDescent="0.35">
      <c r="A435" s="22"/>
      <c r="B435" s="24" t="str">
        <f t="shared" si="150"/>
        <v/>
      </c>
      <c r="C435" s="34" t="str">
        <f t="shared" si="159"/>
        <v/>
      </c>
      <c r="D435" s="8"/>
      <c r="E435" s="22" t="str">
        <f t="shared" si="151"/>
        <v/>
      </c>
      <c r="F435" s="34" t="str">
        <f t="shared" si="160"/>
        <v/>
      </c>
      <c r="G435" s="8"/>
      <c r="H435" s="22" t="str">
        <f t="shared" si="152"/>
        <v/>
      </c>
      <c r="I435" s="34" t="str">
        <f t="shared" si="161"/>
        <v/>
      </c>
      <c r="J435" s="8"/>
      <c r="K435" s="22" t="str">
        <f t="shared" si="153"/>
        <v/>
      </c>
      <c r="L435" s="34" t="str">
        <f t="shared" si="162"/>
        <v/>
      </c>
      <c r="M435" s="8"/>
      <c r="N435" s="22" t="str">
        <f t="shared" si="154"/>
        <v/>
      </c>
      <c r="O435" s="34" t="str">
        <f t="shared" si="163"/>
        <v/>
      </c>
      <c r="P435" s="8"/>
      <c r="Q435" s="22" t="str">
        <f t="shared" si="155"/>
        <v/>
      </c>
      <c r="R435" s="34" t="str">
        <f t="shared" si="164"/>
        <v/>
      </c>
      <c r="S435" s="8"/>
      <c r="T435" s="22" t="str">
        <f t="shared" si="156"/>
        <v/>
      </c>
      <c r="U435" s="22" t="str">
        <f t="shared" si="157"/>
        <v/>
      </c>
      <c r="V435" s="22" t="str">
        <f t="shared" si="165"/>
        <v/>
      </c>
      <c r="W435" s="22" t="str">
        <f t="shared" si="158"/>
        <v/>
      </c>
      <c r="X435" s="22" t="str">
        <f t="shared" si="166"/>
        <v/>
      </c>
      <c r="Y435" s="22" t="str">
        <f t="shared" si="167"/>
        <v/>
      </c>
      <c r="Z435" s="22" t="str">
        <f t="shared" si="168"/>
        <v/>
      </c>
      <c r="AA435" s="29"/>
    </row>
    <row r="436" spans="1:27" ht="18" customHeight="1" x14ac:dyDescent="0.35">
      <c r="A436" s="22"/>
      <c r="B436" s="24" t="str">
        <f t="shared" si="150"/>
        <v/>
      </c>
      <c r="C436" s="34" t="str">
        <f t="shared" si="159"/>
        <v/>
      </c>
      <c r="D436" s="8"/>
      <c r="E436" s="22" t="str">
        <f t="shared" si="151"/>
        <v/>
      </c>
      <c r="F436" s="34" t="str">
        <f t="shared" si="160"/>
        <v/>
      </c>
      <c r="G436" s="8"/>
      <c r="H436" s="22" t="str">
        <f t="shared" si="152"/>
        <v/>
      </c>
      <c r="I436" s="34" t="str">
        <f t="shared" si="161"/>
        <v/>
      </c>
      <c r="J436" s="8"/>
      <c r="K436" s="22" t="str">
        <f t="shared" si="153"/>
        <v/>
      </c>
      <c r="L436" s="34" t="str">
        <f t="shared" si="162"/>
        <v/>
      </c>
      <c r="M436" s="8"/>
      <c r="N436" s="22" t="str">
        <f t="shared" si="154"/>
        <v/>
      </c>
      <c r="O436" s="34" t="str">
        <f t="shared" si="163"/>
        <v/>
      </c>
      <c r="P436" s="8"/>
      <c r="Q436" s="22" t="str">
        <f t="shared" si="155"/>
        <v/>
      </c>
      <c r="R436" s="34" t="str">
        <f t="shared" si="164"/>
        <v/>
      </c>
      <c r="S436" s="8"/>
      <c r="T436" s="22" t="str">
        <f t="shared" si="156"/>
        <v/>
      </c>
      <c r="U436" s="22" t="str">
        <f t="shared" si="157"/>
        <v/>
      </c>
      <c r="V436" s="22" t="str">
        <f t="shared" si="165"/>
        <v/>
      </c>
      <c r="W436" s="22" t="str">
        <f t="shared" si="158"/>
        <v/>
      </c>
      <c r="X436" s="22" t="str">
        <f t="shared" si="166"/>
        <v/>
      </c>
      <c r="Y436" s="22" t="str">
        <f t="shared" si="167"/>
        <v/>
      </c>
      <c r="Z436" s="22" t="str">
        <f t="shared" si="168"/>
        <v/>
      </c>
      <c r="AA436" s="29"/>
    </row>
    <row r="437" spans="1:27" ht="18" customHeight="1" x14ac:dyDescent="0.35">
      <c r="A437" s="22"/>
      <c r="B437" s="24" t="str">
        <f t="shared" si="150"/>
        <v/>
      </c>
      <c r="C437" s="34" t="str">
        <f t="shared" si="159"/>
        <v/>
      </c>
      <c r="D437" s="8"/>
      <c r="E437" s="22" t="str">
        <f t="shared" si="151"/>
        <v/>
      </c>
      <c r="F437" s="34" t="str">
        <f t="shared" si="160"/>
        <v/>
      </c>
      <c r="G437" s="8"/>
      <c r="H437" s="22" t="str">
        <f t="shared" si="152"/>
        <v/>
      </c>
      <c r="I437" s="34" t="str">
        <f t="shared" si="161"/>
        <v/>
      </c>
      <c r="J437" s="8"/>
      <c r="K437" s="22" t="str">
        <f t="shared" si="153"/>
        <v/>
      </c>
      <c r="L437" s="34" t="str">
        <f t="shared" si="162"/>
        <v/>
      </c>
      <c r="M437" s="8"/>
      <c r="N437" s="22" t="str">
        <f t="shared" si="154"/>
        <v/>
      </c>
      <c r="O437" s="34" t="str">
        <f t="shared" si="163"/>
        <v/>
      </c>
      <c r="P437" s="8"/>
      <c r="Q437" s="22" t="str">
        <f t="shared" si="155"/>
        <v/>
      </c>
      <c r="R437" s="34" t="str">
        <f t="shared" si="164"/>
        <v/>
      </c>
      <c r="S437" s="8"/>
      <c r="T437" s="22" t="str">
        <f t="shared" si="156"/>
        <v/>
      </c>
      <c r="U437" s="22" t="str">
        <f t="shared" si="157"/>
        <v/>
      </c>
      <c r="V437" s="22" t="str">
        <f t="shared" si="165"/>
        <v/>
      </c>
      <c r="W437" s="22" t="str">
        <f t="shared" si="158"/>
        <v/>
      </c>
      <c r="X437" s="22" t="str">
        <f t="shared" si="166"/>
        <v/>
      </c>
      <c r="Y437" s="22" t="str">
        <f t="shared" si="167"/>
        <v/>
      </c>
      <c r="Z437" s="22" t="str">
        <f t="shared" si="168"/>
        <v/>
      </c>
      <c r="AA437" s="29"/>
    </row>
    <row r="438" spans="1:27" ht="18" customHeight="1" x14ac:dyDescent="0.35">
      <c r="A438" s="22"/>
      <c r="B438" s="24" t="str">
        <f t="shared" si="150"/>
        <v/>
      </c>
      <c r="C438" s="34" t="str">
        <f t="shared" si="159"/>
        <v/>
      </c>
      <c r="D438" s="8"/>
      <c r="E438" s="22" t="str">
        <f t="shared" si="151"/>
        <v/>
      </c>
      <c r="F438" s="34" t="str">
        <f t="shared" si="160"/>
        <v/>
      </c>
      <c r="G438" s="8"/>
      <c r="H438" s="22" t="str">
        <f t="shared" si="152"/>
        <v/>
      </c>
      <c r="I438" s="34" t="str">
        <f t="shared" si="161"/>
        <v/>
      </c>
      <c r="J438" s="8"/>
      <c r="K438" s="22" t="str">
        <f t="shared" si="153"/>
        <v/>
      </c>
      <c r="L438" s="34" t="str">
        <f t="shared" si="162"/>
        <v/>
      </c>
      <c r="M438" s="8"/>
      <c r="N438" s="22" t="str">
        <f t="shared" si="154"/>
        <v/>
      </c>
      <c r="O438" s="34" t="str">
        <f t="shared" si="163"/>
        <v/>
      </c>
      <c r="P438" s="8"/>
      <c r="Q438" s="22" t="str">
        <f t="shared" si="155"/>
        <v/>
      </c>
      <c r="R438" s="34" t="str">
        <f t="shared" si="164"/>
        <v/>
      </c>
      <c r="S438" s="8"/>
      <c r="T438" s="22" t="str">
        <f t="shared" si="156"/>
        <v/>
      </c>
      <c r="U438" s="22" t="str">
        <f t="shared" si="157"/>
        <v/>
      </c>
      <c r="V438" s="22" t="str">
        <f t="shared" si="165"/>
        <v/>
      </c>
      <c r="W438" s="22" t="str">
        <f t="shared" si="158"/>
        <v/>
      </c>
      <c r="X438" s="22" t="str">
        <f t="shared" si="166"/>
        <v/>
      </c>
      <c r="Y438" s="22" t="str">
        <f t="shared" si="167"/>
        <v/>
      </c>
      <c r="Z438" s="22" t="str">
        <f t="shared" si="168"/>
        <v/>
      </c>
      <c r="AA438" s="29"/>
    </row>
    <row r="439" spans="1:27" ht="18" customHeight="1" x14ac:dyDescent="0.35">
      <c r="A439" s="22"/>
      <c r="B439" s="24" t="str">
        <f t="shared" si="150"/>
        <v/>
      </c>
      <c r="C439" s="34" t="str">
        <f t="shared" si="159"/>
        <v/>
      </c>
      <c r="D439" s="8"/>
      <c r="E439" s="22" t="str">
        <f t="shared" si="151"/>
        <v/>
      </c>
      <c r="F439" s="34" t="str">
        <f t="shared" si="160"/>
        <v/>
      </c>
      <c r="G439" s="8"/>
      <c r="H439" s="22" t="str">
        <f t="shared" si="152"/>
        <v/>
      </c>
      <c r="I439" s="34" t="str">
        <f t="shared" si="161"/>
        <v/>
      </c>
      <c r="J439" s="8"/>
      <c r="K439" s="22" t="str">
        <f t="shared" si="153"/>
        <v/>
      </c>
      <c r="L439" s="34" t="str">
        <f t="shared" si="162"/>
        <v/>
      </c>
      <c r="M439" s="8"/>
      <c r="N439" s="22" t="str">
        <f t="shared" si="154"/>
        <v/>
      </c>
      <c r="O439" s="34" t="str">
        <f t="shared" si="163"/>
        <v/>
      </c>
      <c r="P439" s="8"/>
      <c r="Q439" s="22" t="str">
        <f t="shared" si="155"/>
        <v/>
      </c>
      <c r="R439" s="34" t="str">
        <f t="shared" si="164"/>
        <v/>
      </c>
      <c r="S439" s="8"/>
      <c r="T439" s="22" t="str">
        <f t="shared" si="156"/>
        <v/>
      </c>
      <c r="U439" s="22" t="str">
        <f t="shared" si="157"/>
        <v/>
      </c>
      <c r="V439" s="22" t="str">
        <f t="shared" si="165"/>
        <v/>
      </c>
      <c r="W439" s="22" t="str">
        <f t="shared" si="158"/>
        <v/>
      </c>
      <c r="X439" s="22" t="str">
        <f t="shared" si="166"/>
        <v/>
      </c>
      <c r="Y439" s="22" t="str">
        <f t="shared" si="167"/>
        <v/>
      </c>
      <c r="Z439" s="22" t="str">
        <f t="shared" si="168"/>
        <v/>
      </c>
      <c r="AA439" s="29"/>
    </row>
    <row r="440" spans="1:27" ht="18" customHeight="1" x14ac:dyDescent="0.35">
      <c r="A440" s="22"/>
      <c r="B440" s="24" t="str">
        <f t="shared" si="150"/>
        <v/>
      </c>
      <c r="C440" s="34" t="str">
        <f t="shared" si="159"/>
        <v/>
      </c>
      <c r="D440" s="8"/>
      <c r="E440" s="22" t="str">
        <f t="shared" si="151"/>
        <v/>
      </c>
      <c r="F440" s="34" t="str">
        <f t="shared" si="160"/>
        <v/>
      </c>
      <c r="G440" s="8"/>
      <c r="H440" s="22" t="str">
        <f t="shared" si="152"/>
        <v/>
      </c>
      <c r="I440" s="34" t="str">
        <f t="shared" si="161"/>
        <v/>
      </c>
      <c r="J440" s="8"/>
      <c r="K440" s="22" t="str">
        <f t="shared" si="153"/>
        <v/>
      </c>
      <c r="L440" s="34" t="str">
        <f t="shared" si="162"/>
        <v/>
      </c>
      <c r="M440" s="8"/>
      <c r="N440" s="22" t="str">
        <f t="shared" si="154"/>
        <v/>
      </c>
      <c r="O440" s="34" t="str">
        <f t="shared" si="163"/>
        <v/>
      </c>
      <c r="P440" s="8"/>
      <c r="Q440" s="22" t="str">
        <f t="shared" si="155"/>
        <v/>
      </c>
      <c r="R440" s="34" t="str">
        <f t="shared" si="164"/>
        <v/>
      </c>
      <c r="S440" s="8"/>
      <c r="T440" s="22" t="str">
        <f t="shared" si="156"/>
        <v/>
      </c>
      <c r="U440" s="22" t="str">
        <f t="shared" si="157"/>
        <v/>
      </c>
      <c r="V440" s="22" t="str">
        <f t="shared" si="165"/>
        <v/>
      </c>
      <c r="W440" s="22" t="str">
        <f t="shared" si="158"/>
        <v/>
      </c>
      <c r="X440" s="22" t="str">
        <f t="shared" si="166"/>
        <v/>
      </c>
      <c r="Y440" s="22" t="str">
        <f t="shared" si="167"/>
        <v/>
      </c>
      <c r="Z440" s="22" t="str">
        <f t="shared" si="168"/>
        <v/>
      </c>
      <c r="AA440" s="29"/>
    </row>
    <row r="441" spans="1:27" ht="18" customHeight="1" x14ac:dyDescent="0.35">
      <c r="A441" s="22"/>
      <c r="B441" s="24" t="str">
        <f t="shared" si="150"/>
        <v/>
      </c>
      <c r="C441" s="34" t="str">
        <f t="shared" si="159"/>
        <v/>
      </c>
      <c r="D441" s="8"/>
      <c r="E441" s="22" t="str">
        <f t="shared" si="151"/>
        <v/>
      </c>
      <c r="F441" s="34" t="str">
        <f t="shared" si="160"/>
        <v/>
      </c>
      <c r="G441" s="8"/>
      <c r="H441" s="22" t="str">
        <f t="shared" si="152"/>
        <v/>
      </c>
      <c r="I441" s="34" t="str">
        <f t="shared" si="161"/>
        <v/>
      </c>
      <c r="J441" s="8"/>
      <c r="K441" s="22" t="str">
        <f t="shared" si="153"/>
        <v/>
      </c>
      <c r="L441" s="34" t="str">
        <f t="shared" si="162"/>
        <v/>
      </c>
      <c r="M441" s="8"/>
      <c r="N441" s="22" t="str">
        <f t="shared" si="154"/>
        <v/>
      </c>
      <c r="O441" s="34" t="str">
        <f t="shared" si="163"/>
        <v/>
      </c>
      <c r="P441" s="8"/>
      <c r="Q441" s="22" t="str">
        <f t="shared" si="155"/>
        <v/>
      </c>
      <c r="R441" s="34" t="str">
        <f t="shared" si="164"/>
        <v/>
      </c>
      <c r="S441" s="8"/>
      <c r="T441" s="22" t="str">
        <f t="shared" si="156"/>
        <v/>
      </c>
      <c r="U441" s="22" t="str">
        <f t="shared" si="157"/>
        <v/>
      </c>
      <c r="V441" s="22" t="str">
        <f t="shared" si="165"/>
        <v/>
      </c>
      <c r="W441" s="22" t="str">
        <f t="shared" si="158"/>
        <v/>
      </c>
      <c r="X441" s="22" t="str">
        <f t="shared" si="166"/>
        <v/>
      </c>
      <c r="Y441" s="22" t="str">
        <f t="shared" si="167"/>
        <v/>
      </c>
      <c r="Z441" s="22" t="str">
        <f t="shared" si="168"/>
        <v/>
      </c>
      <c r="AA441" s="29"/>
    </row>
    <row r="442" spans="1:27" ht="18" customHeight="1" x14ac:dyDescent="0.35">
      <c r="A442" s="22"/>
      <c r="B442" s="24" t="str">
        <f t="shared" si="150"/>
        <v/>
      </c>
      <c r="C442" s="34" t="str">
        <f t="shared" si="159"/>
        <v/>
      </c>
      <c r="D442" s="8"/>
      <c r="E442" s="22" t="str">
        <f t="shared" si="151"/>
        <v/>
      </c>
      <c r="F442" s="34" t="str">
        <f t="shared" si="160"/>
        <v/>
      </c>
      <c r="G442" s="8"/>
      <c r="H442" s="22" t="str">
        <f t="shared" si="152"/>
        <v/>
      </c>
      <c r="I442" s="34" t="str">
        <f t="shared" si="161"/>
        <v/>
      </c>
      <c r="J442" s="8"/>
      <c r="K442" s="22" t="str">
        <f t="shared" si="153"/>
        <v/>
      </c>
      <c r="L442" s="34" t="str">
        <f t="shared" si="162"/>
        <v/>
      </c>
      <c r="M442" s="8"/>
      <c r="N442" s="22" t="str">
        <f t="shared" si="154"/>
        <v/>
      </c>
      <c r="O442" s="34" t="str">
        <f t="shared" si="163"/>
        <v/>
      </c>
      <c r="P442" s="8"/>
      <c r="Q442" s="22" t="str">
        <f t="shared" si="155"/>
        <v/>
      </c>
      <c r="R442" s="34" t="str">
        <f t="shared" si="164"/>
        <v/>
      </c>
      <c r="S442" s="8"/>
      <c r="T442" s="22" t="str">
        <f t="shared" si="156"/>
        <v/>
      </c>
      <c r="U442" s="22" t="str">
        <f t="shared" si="157"/>
        <v/>
      </c>
      <c r="V442" s="22" t="str">
        <f t="shared" si="165"/>
        <v/>
      </c>
      <c r="W442" s="22" t="str">
        <f t="shared" si="158"/>
        <v/>
      </c>
      <c r="X442" s="22" t="str">
        <f t="shared" si="166"/>
        <v/>
      </c>
      <c r="Y442" s="22" t="str">
        <f t="shared" si="167"/>
        <v/>
      </c>
      <c r="Z442" s="22" t="str">
        <f t="shared" si="168"/>
        <v/>
      </c>
      <c r="AA442" s="29"/>
    </row>
    <row r="443" spans="1:27" ht="18" customHeight="1" x14ac:dyDescent="0.35">
      <c r="A443" s="22"/>
      <c r="B443" s="24" t="str">
        <f t="shared" si="150"/>
        <v/>
      </c>
      <c r="C443" s="34" t="str">
        <f t="shared" si="159"/>
        <v/>
      </c>
      <c r="D443" s="8"/>
      <c r="E443" s="22" t="str">
        <f t="shared" si="151"/>
        <v/>
      </c>
      <c r="F443" s="34" t="str">
        <f t="shared" si="160"/>
        <v/>
      </c>
      <c r="G443" s="8"/>
      <c r="H443" s="22" t="str">
        <f t="shared" si="152"/>
        <v/>
      </c>
      <c r="I443" s="34" t="str">
        <f t="shared" si="161"/>
        <v/>
      </c>
      <c r="J443" s="8"/>
      <c r="K443" s="22" t="str">
        <f t="shared" si="153"/>
        <v/>
      </c>
      <c r="L443" s="34" t="str">
        <f t="shared" si="162"/>
        <v/>
      </c>
      <c r="M443" s="8"/>
      <c r="N443" s="22" t="str">
        <f t="shared" si="154"/>
        <v/>
      </c>
      <c r="O443" s="34" t="str">
        <f t="shared" si="163"/>
        <v/>
      </c>
      <c r="P443" s="8"/>
      <c r="Q443" s="22" t="str">
        <f t="shared" si="155"/>
        <v/>
      </c>
      <c r="R443" s="34" t="str">
        <f t="shared" si="164"/>
        <v/>
      </c>
      <c r="S443" s="8"/>
      <c r="T443" s="22" t="str">
        <f t="shared" si="156"/>
        <v/>
      </c>
      <c r="U443" s="22" t="str">
        <f t="shared" si="157"/>
        <v/>
      </c>
      <c r="V443" s="22" t="str">
        <f t="shared" si="165"/>
        <v/>
      </c>
      <c r="W443" s="22" t="str">
        <f t="shared" si="158"/>
        <v/>
      </c>
      <c r="X443" s="22" t="str">
        <f t="shared" si="166"/>
        <v/>
      </c>
      <c r="Y443" s="22" t="str">
        <f t="shared" si="167"/>
        <v/>
      </c>
      <c r="Z443" s="22" t="str">
        <f t="shared" si="168"/>
        <v/>
      </c>
      <c r="AA443" s="29"/>
    </row>
    <row r="444" spans="1:27" ht="18" customHeight="1" x14ac:dyDescent="0.35">
      <c r="A444" s="22"/>
      <c r="B444" s="24" t="str">
        <f t="shared" si="150"/>
        <v/>
      </c>
      <c r="C444" s="34" t="str">
        <f t="shared" si="159"/>
        <v/>
      </c>
      <c r="D444" s="8"/>
      <c r="E444" s="22" t="str">
        <f t="shared" si="151"/>
        <v/>
      </c>
      <c r="F444" s="34" t="str">
        <f t="shared" si="160"/>
        <v/>
      </c>
      <c r="G444" s="8"/>
      <c r="H444" s="22" t="str">
        <f t="shared" si="152"/>
        <v/>
      </c>
      <c r="I444" s="34" t="str">
        <f t="shared" si="161"/>
        <v/>
      </c>
      <c r="J444" s="8"/>
      <c r="K444" s="22" t="str">
        <f t="shared" si="153"/>
        <v/>
      </c>
      <c r="L444" s="34" t="str">
        <f t="shared" si="162"/>
        <v/>
      </c>
      <c r="M444" s="8"/>
      <c r="N444" s="22" t="str">
        <f t="shared" si="154"/>
        <v/>
      </c>
      <c r="O444" s="34" t="str">
        <f t="shared" si="163"/>
        <v/>
      </c>
      <c r="P444" s="8"/>
      <c r="Q444" s="22" t="str">
        <f t="shared" si="155"/>
        <v/>
      </c>
      <c r="R444" s="34" t="str">
        <f t="shared" si="164"/>
        <v/>
      </c>
      <c r="S444" s="8"/>
      <c r="T444" s="22" t="str">
        <f t="shared" si="156"/>
        <v/>
      </c>
      <c r="U444" s="22" t="str">
        <f t="shared" si="157"/>
        <v/>
      </c>
      <c r="V444" s="22" t="str">
        <f t="shared" si="165"/>
        <v/>
      </c>
      <c r="W444" s="22" t="str">
        <f t="shared" si="158"/>
        <v/>
      </c>
      <c r="X444" s="22" t="str">
        <f t="shared" si="166"/>
        <v/>
      </c>
      <c r="Y444" s="22" t="str">
        <f t="shared" si="167"/>
        <v/>
      </c>
      <c r="Z444" s="22" t="str">
        <f t="shared" si="168"/>
        <v/>
      </c>
      <c r="AA444" s="29"/>
    </row>
    <row r="445" spans="1:27" ht="18" customHeight="1" x14ac:dyDescent="0.35">
      <c r="A445" s="22"/>
      <c r="B445" s="24" t="str">
        <f t="shared" si="150"/>
        <v/>
      </c>
      <c r="C445" s="34" t="str">
        <f t="shared" si="159"/>
        <v/>
      </c>
      <c r="D445" s="8"/>
      <c r="E445" s="22" t="str">
        <f t="shared" si="151"/>
        <v/>
      </c>
      <c r="F445" s="34" t="str">
        <f t="shared" si="160"/>
        <v/>
      </c>
      <c r="G445" s="8"/>
      <c r="H445" s="22" t="str">
        <f t="shared" si="152"/>
        <v/>
      </c>
      <c r="I445" s="34" t="str">
        <f t="shared" si="161"/>
        <v/>
      </c>
      <c r="J445" s="8"/>
      <c r="K445" s="22" t="str">
        <f t="shared" si="153"/>
        <v/>
      </c>
      <c r="L445" s="34" t="str">
        <f t="shared" si="162"/>
        <v/>
      </c>
      <c r="M445" s="8"/>
      <c r="N445" s="22" t="str">
        <f t="shared" si="154"/>
        <v/>
      </c>
      <c r="O445" s="34" t="str">
        <f t="shared" si="163"/>
        <v/>
      </c>
      <c r="P445" s="8"/>
      <c r="Q445" s="22" t="str">
        <f t="shared" si="155"/>
        <v/>
      </c>
      <c r="R445" s="34" t="str">
        <f t="shared" si="164"/>
        <v/>
      </c>
      <c r="S445" s="8"/>
      <c r="T445" s="22" t="str">
        <f t="shared" si="156"/>
        <v/>
      </c>
      <c r="U445" s="22" t="str">
        <f t="shared" si="157"/>
        <v/>
      </c>
      <c r="V445" s="22" t="str">
        <f t="shared" si="165"/>
        <v/>
      </c>
      <c r="W445" s="22" t="str">
        <f t="shared" si="158"/>
        <v/>
      </c>
      <c r="X445" s="22" t="str">
        <f t="shared" si="166"/>
        <v/>
      </c>
      <c r="Y445" s="22" t="str">
        <f t="shared" si="167"/>
        <v/>
      </c>
      <c r="Z445" s="22" t="str">
        <f t="shared" si="168"/>
        <v/>
      </c>
      <c r="AA445" s="29"/>
    </row>
    <row r="446" spans="1:27" ht="18" customHeight="1" x14ac:dyDescent="0.35">
      <c r="A446" s="22"/>
      <c r="B446" s="24" t="str">
        <f t="shared" si="150"/>
        <v/>
      </c>
      <c r="C446" s="34" t="str">
        <f t="shared" si="159"/>
        <v/>
      </c>
      <c r="D446" s="8"/>
      <c r="E446" s="22" t="str">
        <f t="shared" si="151"/>
        <v/>
      </c>
      <c r="F446" s="34" t="str">
        <f t="shared" si="160"/>
        <v/>
      </c>
      <c r="G446" s="8"/>
      <c r="H446" s="22" t="str">
        <f t="shared" si="152"/>
        <v/>
      </c>
      <c r="I446" s="34" t="str">
        <f t="shared" si="161"/>
        <v/>
      </c>
      <c r="J446" s="8"/>
      <c r="K446" s="22" t="str">
        <f t="shared" si="153"/>
        <v/>
      </c>
      <c r="L446" s="34" t="str">
        <f t="shared" si="162"/>
        <v/>
      </c>
      <c r="M446" s="8"/>
      <c r="N446" s="22" t="str">
        <f t="shared" si="154"/>
        <v/>
      </c>
      <c r="O446" s="34" t="str">
        <f t="shared" si="163"/>
        <v/>
      </c>
      <c r="P446" s="8"/>
      <c r="Q446" s="22" t="str">
        <f t="shared" si="155"/>
        <v/>
      </c>
      <c r="R446" s="34" t="str">
        <f t="shared" si="164"/>
        <v/>
      </c>
      <c r="S446" s="8"/>
      <c r="T446" s="22" t="str">
        <f t="shared" si="156"/>
        <v/>
      </c>
      <c r="U446" s="22" t="str">
        <f t="shared" si="157"/>
        <v/>
      </c>
      <c r="V446" s="22" t="str">
        <f t="shared" si="165"/>
        <v/>
      </c>
      <c r="W446" s="22" t="str">
        <f t="shared" si="158"/>
        <v/>
      </c>
      <c r="X446" s="22" t="str">
        <f t="shared" si="166"/>
        <v/>
      </c>
      <c r="Y446" s="22" t="str">
        <f t="shared" si="167"/>
        <v/>
      </c>
      <c r="Z446" s="22" t="str">
        <f t="shared" si="168"/>
        <v/>
      </c>
      <c r="AA446" s="29"/>
    </row>
    <row r="447" spans="1:27" ht="18" customHeight="1" x14ac:dyDescent="0.35">
      <c r="A447" s="22"/>
      <c r="B447" s="24" t="str">
        <f t="shared" si="150"/>
        <v/>
      </c>
      <c r="C447" s="34" t="str">
        <f t="shared" si="159"/>
        <v/>
      </c>
      <c r="D447" s="8"/>
      <c r="E447" s="22" t="str">
        <f t="shared" si="151"/>
        <v/>
      </c>
      <c r="F447" s="34" t="str">
        <f t="shared" si="160"/>
        <v/>
      </c>
      <c r="G447" s="8"/>
      <c r="H447" s="22" t="str">
        <f t="shared" si="152"/>
        <v/>
      </c>
      <c r="I447" s="34" t="str">
        <f t="shared" si="161"/>
        <v/>
      </c>
      <c r="J447" s="8"/>
      <c r="K447" s="22" t="str">
        <f t="shared" si="153"/>
        <v/>
      </c>
      <c r="L447" s="34" t="str">
        <f t="shared" si="162"/>
        <v/>
      </c>
      <c r="M447" s="8"/>
      <c r="N447" s="22" t="str">
        <f t="shared" si="154"/>
        <v/>
      </c>
      <c r="O447" s="34" t="str">
        <f t="shared" si="163"/>
        <v/>
      </c>
      <c r="P447" s="8"/>
      <c r="Q447" s="22" t="str">
        <f t="shared" si="155"/>
        <v/>
      </c>
      <c r="R447" s="34" t="str">
        <f t="shared" si="164"/>
        <v/>
      </c>
      <c r="S447" s="8"/>
      <c r="T447" s="22" t="str">
        <f t="shared" si="156"/>
        <v/>
      </c>
      <c r="U447" s="22" t="str">
        <f t="shared" si="157"/>
        <v/>
      </c>
      <c r="V447" s="22" t="str">
        <f t="shared" si="165"/>
        <v/>
      </c>
      <c r="W447" s="22" t="str">
        <f t="shared" si="158"/>
        <v/>
      </c>
      <c r="X447" s="22" t="str">
        <f t="shared" si="166"/>
        <v/>
      </c>
      <c r="Y447" s="22" t="str">
        <f t="shared" si="167"/>
        <v/>
      </c>
      <c r="Z447" s="22" t="str">
        <f t="shared" si="168"/>
        <v/>
      </c>
      <c r="AA447" s="29"/>
    </row>
    <row r="448" spans="1:27" ht="18" customHeight="1" x14ac:dyDescent="0.35">
      <c r="A448" s="22"/>
      <c r="B448" s="24" t="str">
        <f t="shared" si="150"/>
        <v/>
      </c>
      <c r="C448" s="34" t="str">
        <f t="shared" si="159"/>
        <v/>
      </c>
      <c r="D448" s="8"/>
      <c r="E448" s="22" t="str">
        <f t="shared" si="151"/>
        <v/>
      </c>
      <c r="F448" s="34" t="str">
        <f t="shared" si="160"/>
        <v/>
      </c>
      <c r="G448" s="8"/>
      <c r="H448" s="22" t="str">
        <f t="shared" si="152"/>
        <v/>
      </c>
      <c r="I448" s="34" t="str">
        <f t="shared" si="161"/>
        <v/>
      </c>
      <c r="J448" s="8"/>
      <c r="K448" s="22" t="str">
        <f t="shared" si="153"/>
        <v/>
      </c>
      <c r="L448" s="34" t="str">
        <f t="shared" si="162"/>
        <v/>
      </c>
      <c r="M448" s="8"/>
      <c r="N448" s="22" t="str">
        <f t="shared" si="154"/>
        <v/>
      </c>
      <c r="O448" s="34" t="str">
        <f t="shared" si="163"/>
        <v/>
      </c>
      <c r="P448" s="8"/>
      <c r="Q448" s="22" t="str">
        <f t="shared" si="155"/>
        <v/>
      </c>
      <c r="R448" s="34" t="str">
        <f t="shared" si="164"/>
        <v/>
      </c>
      <c r="S448" s="8"/>
      <c r="T448" s="22" t="str">
        <f t="shared" si="156"/>
        <v/>
      </c>
      <c r="U448" s="22" t="str">
        <f t="shared" si="157"/>
        <v/>
      </c>
      <c r="V448" s="22" t="str">
        <f t="shared" si="165"/>
        <v/>
      </c>
      <c r="W448" s="22" t="str">
        <f t="shared" si="158"/>
        <v/>
      </c>
      <c r="X448" s="22" t="str">
        <f t="shared" si="166"/>
        <v/>
      </c>
      <c r="Y448" s="22" t="str">
        <f t="shared" si="167"/>
        <v/>
      </c>
      <c r="Z448" s="22" t="str">
        <f t="shared" si="168"/>
        <v/>
      </c>
      <c r="AA448" s="29"/>
    </row>
    <row r="449" spans="1:27" ht="18" customHeight="1" x14ac:dyDescent="0.35">
      <c r="A449" s="22"/>
      <c r="B449" s="24" t="str">
        <f t="shared" si="150"/>
        <v/>
      </c>
      <c r="C449" s="34" t="str">
        <f t="shared" si="159"/>
        <v/>
      </c>
      <c r="D449" s="8"/>
      <c r="E449" s="22" t="str">
        <f t="shared" si="151"/>
        <v/>
      </c>
      <c r="F449" s="34" t="str">
        <f t="shared" si="160"/>
        <v/>
      </c>
      <c r="G449" s="8"/>
      <c r="H449" s="22" t="str">
        <f t="shared" si="152"/>
        <v/>
      </c>
      <c r="I449" s="34" t="str">
        <f t="shared" si="161"/>
        <v/>
      </c>
      <c r="J449" s="8"/>
      <c r="K449" s="22" t="str">
        <f t="shared" si="153"/>
        <v/>
      </c>
      <c r="L449" s="34" t="str">
        <f t="shared" si="162"/>
        <v/>
      </c>
      <c r="M449" s="8"/>
      <c r="N449" s="22" t="str">
        <f t="shared" si="154"/>
        <v/>
      </c>
      <c r="O449" s="34" t="str">
        <f t="shared" si="163"/>
        <v/>
      </c>
      <c r="P449" s="8"/>
      <c r="Q449" s="22" t="str">
        <f t="shared" si="155"/>
        <v/>
      </c>
      <c r="R449" s="34" t="str">
        <f t="shared" si="164"/>
        <v/>
      </c>
      <c r="S449" s="8"/>
      <c r="T449" s="22" t="str">
        <f t="shared" si="156"/>
        <v/>
      </c>
      <c r="U449" s="22" t="str">
        <f t="shared" si="157"/>
        <v/>
      </c>
      <c r="V449" s="22" t="str">
        <f t="shared" si="165"/>
        <v/>
      </c>
      <c r="W449" s="22" t="str">
        <f t="shared" si="158"/>
        <v/>
      </c>
      <c r="X449" s="22" t="str">
        <f t="shared" si="166"/>
        <v/>
      </c>
      <c r="Y449" s="22" t="str">
        <f t="shared" si="167"/>
        <v/>
      </c>
      <c r="Z449" s="22" t="str">
        <f t="shared" si="168"/>
        <v/>
      </c>
      <c r="AA449" s="29"/>
    </row>
    <row r="450" spans="1:27" ht="18" customHeight="1" x14ac:dyDescent="0.35">
      <c r="A450" s="22"/>
      <c r="B450" s="24" t="str">
        <f t="shared" si="150"/>
        <v/>
      </c>
      <c r="C450" s="34" t="str">
        <f t="shared" si="159"/>
        <v/>
      </c>
      <c r="D450" s="8"/>
      <c r="E450" s="22" t="str">
        <f t="shared" si="151"/>
        <v/>
      </c>
      <c r="F450" s="34" t="str">
        <f t="shared" si="160"/>
        <v/>
      </c>
      <c r="G450" s="8"/>
      <c r="H450" s="22" t="str">
        <f t="shared" si="152"/>
        <v/>
      </c>
      <c r="I450" s="34" t="str">
        <f t="shared" si="161"/>
        <v/>
      </c>
      <c r="J450" s="8"/>
      <c r="K450" s="22" t="str">
        <f t="shared" si="153"/>
        <v/>
      </c>
      <c r="L450" s="34" t="str">
        <f t="shared" si="162"/>
        <v/>
      </c>
      <c r="M450" s="8"/>
      <c r="N450" s="22" t="str">
        <f t="shared" si="154"/>
        <v/>
      </c>
      <c r="O450" s="34" t="str">
        <f t="shared" si="163"/>
        <v/>
      </c>
      <c r="P450" s="8"/>
      <c r="Q450" s="22" t="str">
        <f t="shared" si="155"/>
        <v/>
      </c>
      <c r="R450" s="34" t="str">
        <f t="shared" si="164"/>
        <v/>
      </c>
      <c r="S450" s="8"/>
      <c r="T450" s="22" t="str">
        <f t="shared" si="156"/>
        <v/>
      </c>
      <c r="U450" s="22" t="str">
        <f t="shared" si="157"/>
        <v/>
      </c>
      <c r="V450" s="22" t="str">
        <f t="shared" si="165"/>
        <v/>
      </c>
      <c r="W450" s="22" t="str">
        <f t="shared" si="158"/>
        <v/>
      </c>
      <c r="X450" s="22" t="str">
        <f t="shared" si="166"/>
        <v/>
      </c>
      <c r="Y450" s="22" t="str">
        <f t="shared" si="167"/>
        <v/>
      </c>
      <c r="Z450" s="22" t="str">
        <f t="shared" si="168"/>
        <v/>
      </c>
      <c r="AA450" s="29"/>
    </row>
    <row r="451" spans="1:27" ht="18" customHeight="1" x14ac:dyDescent="0.35">
      <c r="A451" s="22"/>
      <c r="B451" s="24" t="str">
        <f t="shared" si="150"/>
        <v/>
      </c>
      <c r="C451" s="34" t="str">
        <f t="shared" si="159"/>
        <v/>
      </c>
      <c r="D451" s="8"/>
      <c r="E451" s="22" t="str">
        <f t="shared" si="151"/>
        <v/>
      </c>
      <c r="F451" s="34" t="str">
        <f t="shared" si="160"/>
        <v/>
      </c>
      <c r="G451" s="8"/>
      <c r="H451" s="22" t="str">
        <f t="shared" si="152"/>
        <v/>
      </c>
      <c r="I451" s="34" t="str">
        <f t="shared" si="161"/>
        <v/>
      </c>
      <c r="J451" s="8"/>
      <c r="K451" s="22" t="str">
        <f t="shared" si="153"/>
        <v/>
      </c>
      <c r="L451" s="34" t="str">
        <f t="shared" si="162"/>
        <v/>
      </c>
      <c r="M451" s="8"/>
      <c r="N451" s="22" t="str">
        <f t="shared" si="154"/>
        <v/>
      </c>
      <c r="O451" s="34" t="str">
        <f t="shared" si="163"/>
        <v/>
      </c>
      <c r="P451" s="8"/>
      <c r="Q451" s="22" t="str">
        <f t="shared" si="155"/>
        <v/>
      </c>
      <c r="R451" s="34" t="str">
        <f t="shared" si="164"/>
        <v/>
      </c>
      <c r="S451" s="8"/>
      <c r="T451" s="22" t="str">
        <f t="shared" si="156"/>
        <v/>
      </c>
      <c r="U451" s="22" t="str">
        <f t="shared" si="157"/>
        <v/>
      </c>
      <c r="V451" s="22" t="str">
        <f t="shared" si="165"/>
        <v/>
      </c>
      <c r="W451" s="22" t="str">
        <f t="shared" si="158"/>
        <v/>
      </c>
      <c r="X451" s="22" t="str">
        <f t="shared" si="166"/>
        <v/>
      </c>
      <c r="Y451" s="22" t="str">
        <f t="shared" si="167"/>
        <v/>
      </c>
      <c r="Z451" s="22" t="str">
        <f t="shared" si="168"/>
        <v/>
      </c>
      <c r="AA451" s="29"/>
    </row>
    <row r="452" spans="1:27" ht="18" customHeight="1" x14ac:dyDescent="0.35">
      <c r="A452" s="22"/>
      <c r="B452" s="24" t="str">
        <f t="shared" ref="B452:B515" si="169">IF(A452="","",TEXT(A452,"MMM-YYYY"))</f>
        <v/>
      </c>
      <c r="C452" s="34" t="str">
        <f t="shared" si="159"/>
        <v/>
      </c>
      <c r="D452" s="8"/>
      <c r="E452" s="22" t="str">
        <f t="shared" ref="E452:E515" si="170">IF(OR(C452="",D452=""),"",D452-C452)</f>
        <v/>
      </c>
      <c r="F452" s="34" t="str">
        <f t="shared" si="160"/>
        <v/>
      </c>
      <c r="G452" s="8"/>
      <c r="H452" s="22" t="str">
        <f t="shared" ref="H452:H515" si="171">IF(OR(F452="",G452=""),"",G452-F452)</f>
        <v/>
      </c>
      <c r="I452" s="34" t="str">
        <f t="shared" si="161"/>
        <v/>
      </c>
      <c r="J452" s="8"/>
      <c r="K452" s="22" t="str">
        <f t="shared" ref="K452:K515" si="172">IF(OR(I452="",J452=""),"",J452-I452)</f>
        <v/>
      </c>
      <c r="L452" s="34" t="str">
        <f t="shared" si="162"/>
        <v/>
      </c>
      <c r="M452" s="8"/>
      <c r="N452" s="22" t="str">
        <f t="shared" ref="N452:N515" si="173">IF(OR(L452="",M452=""),"",M452-L452)</f>
        <v/>
      </c>
      <c r="O452" s="34" t="str">
        <f t="shared" si="163"/>
        <v/>
      </c>
      <c r="P452" s="8"/>
      <c r="Q452" s="22" t="str">
        <f t="shared" ref="Q452:Q515" si="174">IF(OR(O452="",P452=""),"",P452-O452)</f>
        <v/>
      </c>
      <c r="R452" s="34" t="str">
        <f t="shared" si="164"/>
        <v/>
      </c>
      <c r="S452" s="8"/>
      <c r="T452" s="22" t="str">
        <f t="shared" ref="T452:T515" si="175">IF(OR(R452="",S452=""),"",S452-R452)</f>
        <v/>
      </c>
      <c r="U452" s="22" t="str">
        <f t="shared" ref="U452:U515" si="176">IF(E452="","",E452)</f>
        <v/>
      </c>
      <c r="V452" s="22" t="str">
        <f t="shared" si="165"/>
        <v/>
      </c>
      <c r="W452" s="22" t="str">
        <f t="shared" ref="W452:W515" si="177">IF(Q452="","",Q452+T452)</f>
        <v/>
      </c>
      <c r="X452" s="22" t="str">
        <f t="shared" si="166"/>
        <v/>
      </c>
      <c r="Y452" s="22" t="str">
        <f t="shared" si="167"/>
        <v/>
      </c>
      <c r="Z452" s="22" t="str">
        <f t="shared" si="168"/>
        <v/>
      </c>
      <c r="AA452" s="29"/>
    </row>
    <row r="453" spans="1:27" ht="18" customHeight="1" x14ac:dyDescent="0.35">
      <c r="A453" s="22"/>
      <c r="B453" s="24" t="str">
        <f t="shared" si="169"/>
        <v/>
      </c>
      <c r="C453" s="34" t="str">
        <f t="shared" ref="C453:C516" si="178">IF(D452="","",D452)</f>
        <v/>
      </c>
      <c r="D453" s="8"/>
      <c r="E453" s="22" t="str">
        <f t="shared" si="170"/>
        <v/>
      </c>
      <c r="F453" s="34" t="str">
        <f t="shared" ref="F453:F516" si="179">IF(G452="","",G452)</f>
        <v/>
      </c>
      <c r="G453" s="8"/>
      <c r="H453" s="22" t="str">
        <f t="shared" si="171"/>
        <v/>
      </c>
      <c r="I453" s="34" t="str">
        <f t="shared" ref="I453:I516" si="180">IF(J452="","",J452)</f>
        <v/>
      </c>
      <c r="J453" s="8"/>
      <c r="K453" s="22" t="str">
        <f t="shared" si="172"/>
        <v/>
      </c>
      <c r="L453" s="34" t="str">
        <f t="shared" ref="L453:L516" si="181">IF(M452="","",M452)</f>
        <v/>
      </c>
      <c r="M453" s="8"/>
      <c r="N453" s="22" t="str">
        <f t="shared" si="173"/>
        <v/>
      </c>
      <c r="O453" s="34" t="str">
        <f t="shared" ref="O453:O516" si="182">IF(P452="","",P452)</f>
        <v/>
      </c>
      <c r="P453" s="8"/>
      <c r="Q453" s="22" t="str">
        <f t="shared" si="174"/>
        <v/>
      </c>
      <c r="R453" s="34" t="str">
        <f t="shared" ref="R453:R516" si="183">IF(S452="","",S452)</f>
        <v/>
      </c>
      <c r="S453" s="8"/>
      <c r="T453" s="22" t="str">
        <f t="shared" si="175"/>
        <v/>
      </c>
      <c r="U453" s="22" t="str">
        <f t="shared" si="176"/>
        <v/>
      </c>
      <c r="V453" s="22" t="str">
        <f t="shared" ref="V453:V516" si="184">IF(H453="","",(H453+K453))</f>
        <v/>
      </c>
      <c r="W453" s="22" t="str">
        <f t="shared" si="177"/>
        <v/>
      </c>
      <c r="X453" s="22" t="str">
        <f t="shared" ref="X453:X516" si="185">IF(U453="","",IF(MONTH(A453)&lt;&gt;MONTH(A452),U453,X452+U453))</f>
        <v/>
      </c>
      <c r="Y453" s="22" t="str">
        <f t="shared" ref="Y453:Y516" si="186">IF(V453="","",IF(MONTH(A453)&lt;&gt;MONTH(A452),V453,Y452+V453))</f>
        <v/>
      </c>
      <c r="Z453" s="22" t="str">
        <f t="shared" ref="Z453:Z516" si="187">IF(W453="","",IF(MONTH(A453)&lt;&gt;MONTH(A452),W453,Z452+W453))</f>
        <v/>
      </c>
      <c r="AA453" s="29"/>
    </row>
    <row r="454" spans="1:27" ht="18" customHeight="1" x14ac:dyDescent="0.35">
      <c r="A454" s="22"/>
      <c r="B454" s="24" t="str">
        <f t="shared" si="169"/>
        <v/>
      </c>
      <c r="C454" s="34" t="str">
        <f t="shared" si="178"/>
        <v/>
      </c>
      <c r="D454" s="8"/>
      <c r="E454" s="22" t="str">
        <f t="shared" si="170"/>
        <v/>
      </c>
      <c r="F454" s="34" t="str">
        <f t="shared" si="179"/>
        <v/>
      </c>
      <c r="G454" s="8"/>
      <c r="H454" s="22" t="str">
        <f t="shared" si="171"/>
        <v/>
      </c>
      <c r="I454" s="34" t="str">
        <f t="shared" si="180"/>
        <v/>
      </c>
      <c r="J454" s="8"/>
      <c r="K454" s="22" t="str">
        <f t="shared" si="172"/>
        <v/>
      </c>
      <c r="L454" s="34" t="str">
        <f t="shared" si="181"/>
        <v/>
      </c>
      <c r="M454" s="8"/>
      <c r="N454" s="22" t="str">
        <f t="shared" si="173"/>
        <v/>
      </c>
      <c r="O454" s="34" t="str">
        <f t="shared" si="182"/>
        <v/>
      </c>
      <c r="P454" s="8"/>
      <c r="Q454" s="22" t="str">
        <f t="shared" si="174"/>
        <v/>
      </c>
      <c r="R454" s="34" t="str">
        <f t="shared" si="183"/>
        <v/>
      </c>
      <c r="S454" s="8"/>
      <c r="T454" s="22" t="str">
        <f t="shared" si="175"/>
        <v/>
      </c>
      <c r="U454" s="22" t="str">
        <f t="shared" si="176"/>
        <v/>
      </c>
      <c r="V454" s="22" t="str">
        <f t="shared" si="184"/>
        <v/>
      </c>
      <c r="W454" s="22" t="str">
        <f t="shared" si="177"/>
        <v/>
      </c>
      <c r="X454" s="22" t="str">
        <f t="shared" si="185"/>
        <v/>
      </c>
      <c r="Y454" s="22" t="str">
        <f t="shared" si="186"/>
        <v/>
      </c>
      <c r="Z454" s="22" t="str">
        <f t="shared" si="187"/>
        <v/>
      </c>
      <c r="AA454" s="29"/>
    </row>
    <row r="455" spans="1:27" ht="18" customHeight="1" x14ac:dyDescent="0.35">
      <c r="A455" s="22"/>
      <c r="B455" s="24" t="str">
        <f t="shared" si="169"/>
        <v/>
      </c>
      <c r="C455" s="34" t="str">
        <f t="shared" si="178"/>
        <v/>
      </c>
      <c r="D455" s="8"/>
      <c r="E455" s="22" t="str">
        <f t="shared" si="170"/>
        <v/>
      </c>
      <c r="F455" s="34" t="str">
        <f t="shared" si="179"/>
        <v/>
      </c>
      <c r="G455" s="8"/>
      <c r="H455" s="22" t="str">
        <f t="shared" si="171"/>
        <v/>
      </c>
      <c r="I455" s="34" t="str">
        <f t="shared" si="180"/>
        <v/>
      </c>
      <c r="J455" s="8"/>
      <c r="K455" s="22" t="str">
        <f t="shared" si="172"/>
        <v/>
      </c>
      <c r="L455" s="34" t="str">
        <f t="shared" si="181"/>
        <v/>
      </c>
      <c r="M455" s="8"/>
      <c r="N455" s="22" t="str">
        <f t="shared" si="173"/>
        <v/>
      </c>
      <c r="O455" s="34" t="str">
        <f t="shared" si="182"/>
        <v/>
      </c>
      <c r="P455" s="8"/>
      <c r="Q455" s="22" t="str">
        <f t="shared" si="174"/>
        <v/>
      </c>
      <c r="R455" s="34" t="str">
        <f t="shared" si="183"/>
        <v/>
      </c>
      <c r="S455" s="8"/>
      <c r="T455" s="22" t="str">
        <f t="shared" si="175"/>
        <v/>
      </c>
      <c r="U455" s="22" t="str">
        <f t="shared" si="176"/>
        <v/>
      </c>
      <c r="V455" s="22" t="str">
        <f t="shared" si="184"/>
        <v/>
      </c>
      <c r="W455" s="22" t="str">
        <f t="shared" si="177"/>
        <v/>
      </c>
      <c r="X455" s="22" t="str">
        <f t="shared" si="185"/>
        <v/>
      </c>
      <c r="Y455" s="22" t="str">
        <f t="shared" si="186"/>
        <v/>
      </c>
      <c r="Z455" s="22" t="str">
        <f t="shared" si="187"/>
        <v/>
      </c>
      <c r="AA455" s="29"/>
    </row>
    <row r="456" spans="1:27" ht="18" customHeight="1" x14ac:dyDescent="0.35">
      <c r="A456" s="22"/>
      <c r="B456" s="24" t="str">
        <f t="shared" si="169"/>
        <v/>
      </c>
      <c r="C456" s="34" t="str">
        <f t="shared" si="178"/>
        <v/>
      </c>
      <c r="D456" s="8"/>
      <c r="E456" s="22" t="str">
        <f t="shared" si="170"/>
        <v/>
      </c>
      <c r="F456" s="34" t="str">
        <f t="shared" si="179"/>
        <v/>
      </c>
      <c r="G456" s="8"/>
      <c r="H456" s="22" t="str">
        <f t="shared" si="171"/>
        <v/>
      </c>
      <c r="I456" s="34" t="str">
        <f t="shared" si="180"/>
        <v/>
      </c>
      <c r="J456" s="8"/>
      <c r="K456" s="22" t="str">
        <f t="shared" si="172"/>
        <v/>
      </c>
      <c r="L456" s="34" t="str">
        <f t="shared" si="181"/>
        <v/>
      </c>
      <c r="M456" s="8"/>
      <c r="N456" s="22" t="str">
        <f t="shared" si="173"/>
        <v/>
      </c>
      <c r="O456" s="34" t="str">
        <f t="shared" si="182"/>
        <v/>
      </c>
      <c r="P456" s="8"/>
      <c r="Q456" s="22" t="str">
        <f t="shared" si="174"/>
        <v/>
      </c>
      <c r="R456" s="34" t="str">
        <f t="shared" si="183"/>
        <v/>
      </c>
      <c r="S456" s="8"/>
      <c r="T456" s="22" t="str">
        <f t="shared" si="175"/>
        <v/>
      </c>
      <c r="U456" s="22" t="str">
        <f t="shared" si="176"/>
        <v/>
      </c>
      <c r="V456" s="22" t="str">
        <f t="shared" si="184"/>
        <v/>
      </c>
      <c r="W456" s="22" t="str">
        <f t="shared" si="177"/>
        <v/>
      </c>
      <c r="X456" s="22" t="str">
        <f t="shared" si="185"/>
        <v/>
      </c>
      <c r="Y456" s="22" t="str">
        <f t="shared" si="186"/>
        <v/>
      </c>
      <c r="Z456" s="22" t="str">
        <f t="shared" si="187"/>
        <v/>
      </c>
      <c r="AA456" s="29"/>
    </row>
    <row r="457" spans="1:27" ht="18" customHeight="1" x14ac:dyDescent="0.35">
      <c r="A457" s="22"/>
      <c r="B457" s="24" t="str">
        <f t="shared" si="169"/>
        <v/>
      </c>
      <c r="C457" s="34" t="str">
        <f t="shared" si="178"/>
        <v/>
      </c>
      <c r="D457" s="8"/>
      <c r="E457" s="22" t="str">
        <f t="shared" si="170"/>
        <v/>
      </c>
      <c r="F457" s="34" t="str">
        <f t="shared" si="179"/>
        <v/>
      </c>
      <c r="G457" s="8"/>
      <c r="H457" s="22" t="str">
        <f t="shared" si="171"/>
        <v/>
      </c>
      <c r="I457" s="34" t="str">
        <f t="shared" si="180"/>
        <v/>
      </c>
      <c r="J457" s="8"/>
      <c r="K457" s="22" t="str">
        <f t="shared" si="172"/>
        <v/>
      </c>
      <c r="L457" s="34" t="str">
        <f t="shared" si="181"/>
        <v/>
      </c>
      <c r="M457" s="8"/>
      <c r="N457" s="22" t="str">
        <f t="shared" si="173"/>
        <v/>
      </c>
      <c r="O457" s="34" t="str">
        <f t="shared" si="182"/>
        <v/>
      </c>
      <c r="P457" s="8"/>
      <c r="Q457" s="22" t="str">
        <f t="shared" si="174"/>
        <v/>
      </c>
      <c r="R457" s="34" t="str">
        <f t="shared" si="183"/>
        <v/>
      </c>
      <c r="S457" s="8"/>
      <c r="T457" s="22" t="str">
        <f t="shared" si="175"/>
        <v/>
      </c>
      <c r="U457" s="22" t="str">
        <f t="shared" si="176"/>
        <v/>
      </c>
      <c r="V457" s="22" t="str">
        <f t="shared" si="184"/>
        <v/>
      </c>
      <c r="W457" s="22" t="str">
        <f t="shared" si="177"/>
        <v/>
      </c>
      <c r="X457" s="22" t="str">
        <f t="shared" si="185"/>
        <v/>
      </c>
      <c r="Y457" s="22" t="str">
        <f t="shared" si="186"/>
        <v/>
      </c>
      <c r="Z457" s="22" t="str">
        <f t="shared" si="187"/>
        <v/>
      </c>
      <c r="AA457" s="29"/>
    </row>
    <row r="458" spans="1:27" ht="18" customHeight="1" x14ac:dyDescent="0.35">
      <c r="A458" s="22"/>
      <c r="B458" s="24" t="str">
        <f t="shared" si="169"/>
        <v/>
      </c>
      <c r="C458" s="34" t="str">
        <f t="shared" si="178"/>
        <v/>
      </c>
      <c r="D458" s="8"/>
      <c r="E458" s="22" t="str">
        <f t="shared" si="170"/>
        <v/>
      </c>
      <c r="F458" s="34" t="str">
        <f t="shared" si="179"/>
        <v/>
      </c>
      <c r="G458" s="8"/>
      <c r="H458" s="22" t="str">
        <f t="shared" si="171"/>
        <v/>
      </c>
      <c r="I458" s="34" t="str">
        <f t="shared" si="180"/>
        <v/>
      </c>
      <c r="J458" s="8"/>
      <c r="K458" s="22" t="str">
        <f t="shared" si="172"/>
        <v/>
      </c>
      <c r="L458" s="34" t="str">
        <f t="shared" si="181"/>
        <v/>
      </c>
      <c r="M458" s="8"/>
      <c r="N458" s="22" t="str">
        <f t="shared" si="173"/>
        <v/>
      </c>
      <c r="O458" s="34" t="str">
        <f t="shared" si="182"/>
        <v/>
      </c>
      <c r="P458" s="8"/>
      <c r="Q458" s="22" t="str">
        <f t="shared" si="174"/>
        <v/>
      </c>
      <c r="R458" s="34" t="str">
        <f t="shared" si="183"/>
        <v/>
      </c>
      <c r="S458" s="8"/>
      <c r="T458" s="22" t="str">
        <f t="shared" si="175"/>
        <v/>
      </c>
      <c r="U458" s="22" t="str">
        <f t="shared" si="176"/>
        <v/>
      </c>
      <c r="V458" s="22" t="str">
        <f t="shared" si="184"/>
        <v/>
      </c>
      <c r="W458" s="22" t="str">
        <f t="shared" si="177"/>
        <v/>
      </c>
      <c r="X458" s="22" t="str">
        <f t="shared" si="185"/>
        <v/>
      </c>
      <c r="Y458" s="22" t="str">
        <f t="shared" si="186"/>
        <v/>
      </c>
      <c r="Z458" s="22" t="str">
        <f t="shared" si="187"/>
        <v/>
      </c>
      <c r="AA458" s="29"/>
    </row>
    <row r="459" spans="1:27" ht="18" customHeight="1" x14ac:dyDescent="0.35">
      <c r="A459" s="22"/>
      <c r="B459" s="24" t="str">
        <f t="shared" si="169"/>
        <v/>
      </c>
      <c r="C459" s="34" t="str">
        <f t="shared" si="178"/>
        <v/>
      </c>
      <c r="D459" s="8"/>
      <c r="E459" s="22" t="str">
        <f t="shared" si="170"/>
        <v/>
      </c>
      <c r="F459" s="34" t="str">
        <f t="shared" si="179"/>
        <v/>
      </c>
      <c r="G459" s="8"/>
      <c r="H459" s="22" t="str">
        <f t="shared" si="171"/>
        <v/>
      </c>
      <c r="I459" s="34" t="str">
        <f t="shared" si="180"/>
        <v/>
      </c>
      <c r="J459" s="8"/>
      <c r="K459" s="22" t="str">
        <f t="shared" si="172"/>
        <v/>
      </c>
      <c r="L459" s="34" t="str">
        <f t="shared" si="181"/>
        <v/>
      </c>
      <c r="M459" s="8"/>
      <c r="N459" s="22" t="str">
        <f t="shared" si="173"/>
        <v/>
      </c>
      <c r="O459" s="34" t="str">
        <f t="shared" si="182"/>
        <v/>
      </c>
      <c r="P459" s="8"/>
      <c r="Q459" s="22" t="str">
        <f t="shared" si="174"/>
        <v/>
      </c>
      <c r="R459" s="34" t="str">
        <f t="shared" si="183"/>
        <v/>
      </c>
      <c r="S459" s="8"/>
      <c r="T459" s="22" t="str">
        <f t="shared" si="175"/>
        <v/>
      </c>
      <c r="U459" s="22" t="str">
        <f t="shared" si="176"/>
        <v/>
      </c>
      <c r="V459" s="22" t="str">
        <f t="shared" si="184"/>
        <v/>
      </c>
      <c r="W459" s="22" t="str">
        <f t="shared" si="177"/>
        <v/>
      </c>
      <c r="X459" s="22" t="str">
        <f t="shared" si="185"/>
        <v/>
      </c>
      <c r="Y459" s="22" t="str">
        <f t="shared" si="186"/>
        <v/>
      </c>
      <c r="Z459" s="22" t="str">
        <f t="shared" si="187"/>
        <v/>
      </c>
      <c r="AA459" s="29"/>
    </row>
    <row r="460" spans="1:27" ht="18" customHeight="1" x14ac:dyDescent="0.35">
      <c r="A460" s="22"/>
      <c r="B460" s="24" t="str">
        <f t="shared" si="169"/>
        <v/>
      </c>
      <c r="C460" s="34" t="str">
        <f t="shared" si="178"/>
        <v/>
      </c>
      <c r="D460" s="8"/>
      <c r="E460" s="22" t="str">
        <f t="shared" si="170"/>
        <v/>
      </c>
      <c r="F460" s="34" t="str">
        <f t="shared" si="179"/>
        <v/>
      </c>
      <c r="G460" s="8"/>
      <c r="H460" s="22" t="str">
        <f t="shared" si="171"/>
        <v/>
      </c>
      <c r="I460" s="34" t="str">
        <f t="shared" si="180"/>
        <v/>
      </c>
      <c r="J460" s="8"/>
      <c r="K460" s="22" t="str">
        <f t="shared" si="172"/>
        <v/>
      </c>
      <c r="L460" s="34" t="str">
        <f t="shared" si="181"/>
        <v/>
      </c>
      <c r="M460" s="8"/>
      <c r="N460" s="22" t="str">
        <f t="shared" si="173"/>
        <v/>
      </c>
      <c r="O460" s="34" t="str">
        <f t="shared" si="182"/>
        <v/>
      </c>
      <c r="P460" s="8"/>
      <c r="Q460" s="22" t="str">
        <f t="shared" si="174"/>
        <v/>
      </c>
      <c r="R460" s="34" t="str">
        <f t="shared" si="183"/>
        <v/>
      </c>
      <c r="S460" s="8"/>
      <c r="T460" s="22" t="str">
        <f t="shared" si="175"/>
        <v/>
      </c>
      <c r="U460" s="22" t="str">
        <f t="shared" si="176"/>
        <v/>
      </c>
      <c r="V460" s="22" t="str">
        <f t="shared" si="184"/>
        <v/>
      </c>
      <c r="W460" s="22" t="str">
        <f t="shared" si="177"/>
        <v/>
      </c>
      <c r="X460" s="22" t="str">
        <f t="shared" si="185"/>
        <v/>
      </c>
      <c r="Y460" s="22" t="str">
        <f t="shared" si="186"/>
        <v/>
      </c>
      <c r="Z460" s="22" t="str">
        <f t="shared" si="187"/>
        <v/>
      </c>
      <c r="AA460" s="29"/>
    </row>
    <row r="461" spans="1:27" ht="18" customHeight="1" x14ac:dyDescent="0.35">
      <c r="A461" s="22"/>
      <c r="B461" s="24" t="str">
        <f t="shared" si="169"/>
        <v/>
      </c>
      <c r="C461" s="34" t="str">
        <f t="shared" si="178"/>
        <v/>
      </c>
      <c r="D461" s="8"/>
      <c r="E461" s="22" t="str">
        <f t="shared" si="170"/>
        <v/>
      </c>
      <c r="F461" s="34" t="str">
        <f t="shared" si="179"/>
        <v/>
      </c>
      <c r="G461" s="8"/>
      <c r="H461" s="22" t="str">
        <f t="shared" si="171"/>
        <v/>
      </c>
      <c r="I461" s="34" t="str">
        <f t="shared" si="180"/>
        <v/>
      </c>
      <c r="J461" s="8"/>
      <c r="K461" s="22" t="str">
        <f t="shared" si="172"/>
        <v/>
      </c>
      <c r="L461" s="34" t="str">
        <f t="shared" si="181"/>
        <v/>
      </c>
      <c r="M461" s="8"/>
      <c r="N461" s="22" t="str">
        <f t="shared" si="173"/>
        <v/>
      </c>
      <c r="O461" s="34" t="str">
        <f t="shared" si="182"/>
        <v/>
      </c>
      <c r="P461" s="8"/>
      <c r="Q461" s="22" t="str">
        <f t="shared" si="174"/>
        <v/>
      </c>
      <c r="R461" s="34" t="str">
        <f t="shared" si="183"/>
        <v/>
      </c>
      <c r="S461" s="8"/>
      <c r="T461" s="22" t="str">
        <f t="shared" si="175"/>
        <v/>
      </c>
      <c r="U461" s="22" t="str">
        <f t="shared" si="176"/>
        <v/>
      </c>
      <c r="V461" s="22" t="str">
        <f t="shared" si="184"/>
        <v/>
      </c>
      <c r="W461" s="22" t="str">
        <f t="shared" si="177"/>
        <v/>
      </c>
      <c r="X461" s="22" t="str">
        <f t="shared" si="185"/>
        <v/>
      </c>
      <c r="Y461" s="22" t="str">
        <f t="shared" si="186"/>
        <v/>
      </c>
      <c r="Z461" s="22" t="str">
        <f t="shared" si="187"/>
        <v/>
      </c>
      <c r="AA461" s="29"/>
    </row>
    <row r="462" spans="1:27" ht="18" customHeight="1" x14ac:dyDescent="0.35">
      <c r="A462" s="22"/>
      <c r="B462" s="24" t="str">
        <f t="shared" si="169"/>
        <v/>
      </c>
      <c r="C462" s="34" t="str">
        <f t="shared" si="178"/>
        <v/>
      </c>
      <c r="D462" s="8"/>
      <c r="E462" s="22" t="str">
        <f t="shared" si="170"/>
        <v/>
      </c>
      <c r="F462" s="34" t="str">
        <f t="shared" si="179"/>
        <v/>
      </c>
      <c r="G462" s="8"/>
      <c r="H462" s="22" t="str">
        <f t="shared" si="171"/>
        <v/>
      </c>
      <c r="I462" s="34" t="str">
        <f t="shared" si="180"/>
        <v/>
      </c>
      <c r="J462" s="8"/>
      <c r="K462" s="22" t="str">
        <f t="shared" si="172"/>
        <v/>
      </c>
      <c r="L462" s="34" t="str">
        <f t="shared" si="181"/>
        <v/>
      </c>
      <c r="M462" s="8"/>
      <c r="N462" s="22" t="str">
        <f t="shared" si="173"/>
        <v/>
      </c>
      <c r="O462" s="34" t="str">
        <f t="shared" si="182"/>
        <v/>
      </c>
      <c r="P462" s="8"/>
      <c r="Q462" s="22" t="str">
        <f t="shared" si="174"/>
        <v/>
      </c>
      <c r="R462" s="34" t="str">
        <f t="shared" si="183"/>
        <v/>
      </c>
      <c r="S462" s="8"/>
      <c r="T462" s="22" t="str">
        <f t="shared" si="175"/>
        <v/>
      </c>
      <c r="U462" s="22" t="str">
        <f t="shared" si="176"/>
        <v/>
      </c>
      <c r="V462" s="22" t="str">
        <f t="shared" si="184"/>
        <v/>
      </c>
      <c r="W462" s="22" t="str">
        <f t="shared" si="177"/>
        <v/>
      </c>
      <c r="X462" s="22" t="str">
        <f t="shared" si="185"/>
        <v/>
      </c>
      <c r="Y462" s="22" t="str">
        <f t="shared" si="186"/>
        <v/>
      </c>
      <c r="Z462" s="22" t="str">
        <f t="shared" si="187"/>
        <v/>
      </c>
      <c r="AA462" s="29"/>
    </row>
    <row r="463" spans="1:27" ht="18" customHeight="1" x14ac:dyDescent="0.35">
      <c r="A463" s="22"/>
      <c r="B463" s="24" t="str">
        <f t="shared" si="169"/>
        <v/>
      </c>
      <c r="C463" s="34" t="str">
        <f t="shared" si="178"/>
        <v/>
      </c>
      <c r="D463" s="8"/>
      <c r="E463" s="22" t="str">
        <f t="shared" si="170"/>
        <v/>
      </c>
      <c r="F463" s="34" t="str">
        <f t="shared" si="179"/>
        <v/>
      </c>
      <c r="G463" s="8"/>
      <c r="H463" s="22" t="str">
        <f t="shared" si="171"/>
        <v/>
      </c>
      <c r="I463" s="34" t="str">
        <f t="shared" si="180"/>
        <v/>
      </c>
      <c r="J463" s="8"/>
      <c r="K463" s="22" t="str">
        <f t="shared" si="172"/>
        <v/>
      </c>
      <c r="L463" s="34" t="str">
        <f t="shared" si="181"/>
        <v/>
      </c>
      <c r="M463" s="8"/>
      <c r="N463" s="22" t="str">
        <f t="shared" si="173"/>
        <v/>
      </c>
      <c r="O463" s="34" t="str">
        <f t="shared" si="182"/>
        <v/>
      </c>
      <c r="P463" s="8"/>
      <c r="Q463" s="22" t="str">
        <f t="shared" si="174"/>
        <v/>
      </c>
      <c r="R463" s="34" t="str">
        <f t="shared" si="183"/>
        <v/>
      </c>
      <c r="S463" s="8"/>
      <c r="T463" s="22" t="str">
        <f t="shared" si="175"/>
        <v/>
      </c>
      <c r="U463" s="22" t="str">
        <f t="shared" si="176"/>
        <v/>
      </c>
      <c r="V463" s="22" t="str">
        <f t="shared" si="184"/>
        <v/>
      </c>
      <c r="W463" s="22" t="str">
        <f t="shared" si="177"/>
        <v/>
      </c>
      <c r="X463" s="22" t="str">
        <f t="shared" si="185"/>
        <v/>
      </c>
      <c r="Y463" s="22" t="str">
        <f t="shared" si="186"/>
        <v/>
      </c>
      <c r="Z463" s="22" t="str">
        <f t="shared" si="187"/>
        <v/>
      </c>
      <c r="AA463" s="29"/>
    </row>
    <row r="464" spans="1:27" ht="18" customHeight="1" x14ac:dyDescent="0.35">
      <c r="A464" s="22"/>
      <c r="B464" s="24" t="str">
        <f t="shared" si="169"/>
        <v/>
      </c>
      <c r="C464" s="34" t="str">
        <f t="shared" si="178"/>
        <v/>
      </c>
      <c r="D464" s="8"/>
      <c r="E464" s="22" t="str">
        <f t="shared" si="170"/>
        <v/>
      </c>
      <c r="F464" s="34" t="str">
        <f t="shared" si="179"/>
        <v/>
      </c>
      <c r="G464" s="8"/>
      <c r="H464" s="22" t="str">
        <f t="shared" si="171"/>
        <v/>
      </c>
      <c r="I464" s="34" t="str">
        <f t="shared" si="180"/>
        <v/>
      </c>
      <c r="J464" s="8"/>
      <c r="K464" s="22" t="str">
        <f t="shared" si="172"/>
        <v/>
      </c>
      <c r="L464" s="34" t="str">
        <f t="shared" si="181"/>
        <v/>
      </c>
      <c r="M464" s="8"/>
      <c r="N464" s="22" t="str">
        <f t="shared" si="173"/>
        <v/>
      </c>
      <c r="O464" s="34" t="str">
        <f t="shared" si="182"/>
        <v/>
      </c>
      <c r="P464" s="8"/>
      <c r="Q464" s="22" t="str">
        <f t="shared" si="174"/>
        <v/>
      </c>
      <c r="R464" s="34" t="str">
        <f t="shared" si="183"/>
        <v/>
      </c>
      <c r="S464" s="8"/>
      <c r="T464" s="22" t="str">
        <f t="shared" si="175"/>
        <v/>
      </c>
      <c r="U464" s="22" t="str">
        <f t="shared" si="176"/>
        <v/>
      </c>
      <c r="V464" s="22" t="str">
        <f t="shared" si="184"/>
        <v/>
      </c>
      <c r="W464" s="22" t="str">
        <f t="shared" si="177"/>
        <v/>
      </c>
      <c r="X464" s="22" t="str">
        <f t="shared" si="185"/>
        <v/>
      </c>
      <c r="Y464" s="22" t="str">
        <f t="shared" si="186"/>
        <v/>
      </c>
      <c r="Z464" s="22" t="str">
        <f t="shared" si="187"/>
        <v/>
      </c>
      <c r="AA464" s="29"/>
    </row>
    <row r="465" spans="1:27" ht="18" customHeight="1" x14ac:dyDescent="0.35">
      <c r="A465" s="22"/>
      <c r="B465" s="24" t="str">
        <f t="shared" si="169"/>
        <v/>
      </c>
      <c r="C465" s="34" t="str">
        <f t="shared" si="178"/>
        <v/>
      </c>
      <c r="D465" s="8"/>
      <c r="E465" s="22" t="str">
        <f t="shared" si="170"/>
        <v/>
      </c>
      <c r="F465" s="34" t="str">
        <f t="shared" si="179"/>
        <v/>
      </c>
      <c r="G465" s="8"/>
      <c r="H465" s="22" t="str">
        <f t="shared" si="171"/>
        <v/>
      </c>
      <c r="I465" s="34" t="str">
        <f t="shared" si="180"/>
        <v/>
      </c>
      <c r="J465" s="8"/>
      <c r="K465" s="22" t="str">
        <f t="shared" si="172"/>
        <v/>
      </c>
      <c r="L465" s="34" t="str">
        <f t="shared" si="181"/>
        <v/>
      </c>
      <c r="M465" s="8"/>
      <c r="N465" s="22" t="str">
        <f t="shared" si="173"/>
        <v/>
      </c>
      <c r="O465" s="34" t="str">
        <f t="shared" si="182"/>
        <v/>
      </c>
      <c r="P465" s="8"/>
      <c r="Q465" s="22" t="str">
        <f t="shared" si="174"/>
        <v/>
      </c>
      <c r="R465" s="34" t="str">
        <f t="shared" si="183"/>
        <v/>
      </c>
      <c r="S465" s="8"/>
      <c r="T465" s="22" t="str">
        <f t="shared" si="175"/>
        <v/>
      </c>
      <c r="U465" s="22" t="str">
        <f t="shared" si="176"/>
        <v/>
      </c>
      <c r="V465" s="22" t="str">
        <f t="shared" si="184"/>
        <v/>
      </c>
      <c r="W465" s="22" t="str">
        <f t="shared" si="177"/>
        <v/>
      </c>
      <c r="X465" s="22" t="str">
        <f t="shared" si="185"/>
        <v/>
      </c>
      <c r="Y465" s="22" t="str">
        <f t="shared" si="186"/>
        <v/>
      </c>
      <c r="Z465" s="22" t="str">
        <f t="shared" si="187"/>
        <v/>
      </c>
      <c r="AA465" s="29"/>
    </row>
    <row r="466" spans="1:27" ht="18" customHeight="1" x14ac:dyDescent="0.35">
      <c r="A466" s="22"/>
      <c r="B466" s="24" t="str">
        <f t="shared" si="169"/>
        <v/>
      </c>
      <c r="C466" s="34" t="str">
        <f t="shared" si="178"/>
        <v/>
      </c>
      <c r="D466" s="8"/>
      <c r="E466" s="22" t="str">
        <f t="shared" si="170"/>
        <v/>
      </c>
      <c r="F466" s="34" t="str">
        <f t="shared" si="179"/>
        <v/>
      </c>
      <c r="G466" s="8"/>
      <c r="H466" s="22" t="str">
        <f t="shared" si="171"/>
        <v/>
      </c>
      <c r="I466" s="34" t="str">
        <f t="shared" si="180"/>
        <v/>
      </c>
      <c r="J466" s="8"/>
      <c r="K466" s="22" t="str">
        <f t="shared" si="172"/>
        <v/>
      </c>
      <c r="L466" s="34" t="str">
        <f t="shared" si="181"/>
        <v/>
      </c>
      <c r="M466" s="8"/>
      <c r="N466" s="22" t="str">
        <f t="shared" si="173"/>
        <v/>
      </c>
      <c r="O466" s="34" t="str">
        <f t="shared" si="182"/>
        <v/>
      </c>
      <c r="P466" s="8"/>
      <c r="Q466" s="22" t="str">
        <f t="shared" si="174"/>
        <v/>
      </c>
      <c r="R466" s="34" t="str">
        <f t="shared" si="183"/>
        <v/>
      </c>
      <c r="S466" s="8"/>
      <c r="T466" s="22" t="str">
        <f t="shared" si="175"/>
        <v/>
      </c>
      <c r="U466" s="22" t="str">
        <f t="shared" si="176"/>
        <v/>
      </c>
      <c r="V466" s="22" t="str">
        <f t="shared" si="184"/>
        <v/>
      </c>
      <c r="W466" s="22" t="str">
        <f t="shared" si="177"/>
        <v/>
      </c>
      <c r="X466" s="22" t="str">
        <f t="shared" si="185"/>
        <v/>
      </c>
      <c r="Y466" s="22" t="str">
        <f t="shared" si="186"/>
        <v/>
      </c>
      <c r="Z466" s="22" t="str">
        <f t="shared" si="187"/>
        <v/>
      </c>
      <c r="AA466" s="29"/>
    </row>
    <row r="467" spans="1:27" ht="18" customHeight="1" x14ac:dyDescent="0.35">
      <c r="A467" s="22"/>
      <c r="B467" s="24" t="str">
        <f t="shared" si="169"/>
        <v/>
      </c>
      <c r="C467" s="34" t="str">
        <f t="shared" si="178"/>
        <v/>
      </c>
      <c r="D467" s="8"/>
      <c r="E467" s="22" t="str">
        <f t="shared" si="170"/>
        <v/>
      </c>
      <c r="F467" s="34" t="str">
        <f t="shared" si="179"/>
        <v/>
      </c>
      <c r="G467" s="8"/>
      <c r="H467" s="22" t="str">
        <f t="shared" si="171"/>
        <v/>
      </c>
      <c r="I467" s="34" t="str">
        <f t="shared" si="180"/>
        <v/>
      </c>
      <c r="J467" s="8"/>
      <c r="K467" s="22" t="str">
        <f t="shared" si="172"/>
        <v/>
      </c>
      <c r="L467" s="34" t="str">
        <f t="shared" si="181"/>
        <v/>
      </c>
      <c r="M467" s="8"/>
      <c r="N467" s="22" t="str">
        <f t="shared" si="173"/>
        <v/>
      </c>
      <c r="O467" s="34" t="str">
        <f t="shared" si="182"/>
        <v/>
      </c>
      <c r="P467" s="8"/>
      <c r="Q467" s="22" t="str">
        <f t="shared" si="174"/>
        <v/>
      </c>
      <c r="R467" s="34" t="str">
        <f t="shared" si="183"/>
        <v/>
      </c>
      <c r="S467" s="8"/>
      <c r="T467" s="22" t="str">
        <f t="shared" si="175"/>
        <v/>
      </c>
      <c r="U467" s="22" t="str">
        <f t="shared" si="176"/>
        <v/>
      </c>
      <c r="V467" s="22" t="str">
        <f t="shared" si="184"/>
        <v/>
      </c>
      <c r="W467" s="22" t="str">
        <f t="shared" si="177"/>
        <v/>
      </c>
      <c r="X467" s="22" t="str">
        <f t="shared" si="185"/>
        <v/>
      </c>
      <c r="Y467" s="22" t="str">
        <f t="shared" si="186"/>
        <v/>
      </c>
      <c r="Z467" s="22" t="str">
        <f t="shared" si="187"/>
        <v/>
      </c>
      <c r="AA467" s="29"/>
    </row>
    <row r="468" spans="1:27" ht="18" customHeight="1" x14ac:dyDescent="0.35">
      <c r="A468" s="22"/>
      <c r="B468" s="24" t="str">
        <f t="shared" si="169"/>
        <v/>
      </c>
      <c r="C468" s="34" t="str">
        <f t="shared" si="178"/>
        <v/>
      </c>
      <c r="D468" s="8"/>
      <c r="E468" s="22" t="str">
        <f t="shared" si="170"/>
        <v/>
      </c>
      <c r="F468" s="34" t="str">
        <f t="shared" si="179"/>
        <v/>
      </c>
      <c r="G468" s="8"/>
      <c r="H468" s="22" t="str">
        <f t="shared" si="171"/>
        <v/>
      </c>
      <c r="I468" s="34" t="str">
        <f t="shared" si="180"/>
        <v/>
      </c>
      <c r="J468" s="8"/>
      <c r="K468" s="22" t="str">
        <f t="shared" si="172"/>
        <v/>
      </c>
      <c r="L468" s="34" t="str">
        <f t="shared" si="181"/>
        <v/>
      </c>
      <c r="M468" s="8"/>
      <c r="N468" s="22" t="str">
        <f t="shared" si="173"/>
        <v/>
      </c>
      <c r="O468" s="34" t="str">
        <f t="shared" si="182"/>
        <v/>
      </c>
      <c r="P468" s="8"/>
      <c r="Q468" s="22" t="str">
        <f t="shared" si="174"/>
        <v/>
      </c>
      <c r="R468" s="34" t="str">
        <f t="shared" si="183"/>
        <v/>
      </c>
      <c r="S468" s="8"/>
      <c r="T468" s="22" t="str">
        <f t="shared" si="175"/>
        <v/>
      </c>
      <c r="U468" s="22" t="str">
        <f t="shared" si="176"/>
        <v/>
      </c>
      <c r="V468" s="22" t="str">
        <f t="shared" si="184"/>
        <v/>
      </c>
      <c r="W468" s="22" t="str">
        <f t="shared" si="177"/>
        <v/>
      </c>
      <c r="X468" s="22" t="str">
        <f t="shared" si="185"/>
        <v/>
      </c>
      <c r="Y468" s="22" t="str">
        <f t="shared" si="186"/>
        <v/>
      </c>
      <c r="Z468" s="22" t="str">
        <f t="shared" si="187"/>
        <v/>
      </c>
      <c r="AA468" s="29"/>
    </row>
    <row r="469" spans="1:27" ht="18" customHeight="1" x14ac:dyDescent="0.35">
      <c r="A469" s="22"/>
      <c r="B469" s="24" t="str">
        <f t="shared" si="169"/>
        <v/>
      </c>
      <c r="C469" s="34" t="str">
        <f t="shared" si="178"/>
        <v/>
      </c>
      <c r="D469" s="8"/>
      <c r="E469" s="22" t="str">
        <f t="shared" si="170"/>
        <v/>
      </c>
      <c r="F469" s="34" t="str">
        <f t="shared" si="179"/>
        <v/>
      </c>
      <c r="G469" s="8"/>
      <c r="H469" s="22" t="str">
        <f t="shared" si="171"/>
        <v/>
      </c>
      <c r="I469" s="34" t="str">
        <f t="shared" si="180"/>
        <v/>
      </c>
      <c r="J469" s="8"/>
      <c r="K469" s="22" t="str">
        <f t="shared" si="172"/>
        <v/>
      </c>
      <c r="L469" s="34" t="str">
        <f t="shared" si="181"/>
        <v/>
      </c>
      <c r="M469" s="8"/>
      <c r="N469" s="22" t="str">
        <f t="shared" si="173"/>
        <v/>
      </c>
      <c r="O469" s="34" t="str">
        <f t="shared" si="182"/>
        <v/>
      </c>
      <c r="P469" s="8"/>
      <c r="Q469" s="22" t="str">
        <f t="shared" si="174"/>
        <v/>
      </c>
      <c r="R469" s="34" t="str">
        <f t="shared" si="183"/>
        <v/>
      </c>
      <c r="S469" s="8"/>
      <c r="T469" s="22" t="str">
        <f t="shared" si="175"/>
        <v/>
      </c>
      <c r="U469" s="22" t="str">
        <f t="shared" si="176"/>
        <v/>
      </c>
      <c r="V469" s="22" t="str">
        <f t="shared" si="184"/>
        <v/>
      </c>
      <c r="W469" s="22" t="str">
        <f t="shared" si="177"/>
        <v/>
      </c>
      <c r="X469" s="22" t="str">
        <f t="shared" si="185"/>
        <v/>
      </c>
      <c r="Y469" s="22" t="str">
        <f t="shared" si="186"/>
        <v/>
      </c>
      <c r="Z469" s="22" t="str">
        <f t="shared" si="187"/>
        <v/>
      </c>
      <c r="AA469" s="29"/>
    </row>
    <row r="470" spans="1:27" ht="18" customHeight="1" x14ac:dyDescent="0.35">
      <c r="A470" s="22"/>
      <c r="B470" s="24" t="str">
        <f t="shared" si="169"/>
        <v/>
      </c>
      <c r="C470" s="34" t="str">
        <f t="shared" si="178"/>
        <v/>
      </c>
      <c r="D470" s="8"/>
      <c r="E470" s="22" t="str">
        <f t="shared" si="170"/>
        <v/>
      </c>
      <c r="F470" s="34" t="str">
        <f t="shared" si="179"/>
        <v/>
      </c>
      <c r="G470" s="8"/>
      <c r="H470" s="22" t="str">
        <f t="shared" si="171"/>
        <v/>
      </c>
      <c r="I470" s="34" t="str">
        <f t="shared" si="180"/>
        <v/>
      </c>
      <c r="J470" s="8"/>
      <c r="K470" s="22" t="str">
        <f t="shared" si="172"/>
        <v/>
      </c>
      <c r="L470" s="34" t="str">
        <f t="shared" si="181"/>
        <v/>
      </c>
      <c r="M470" s="8"/>
      <c r="N470" s="22" t="str">
        <f t="shared" si="173"/>
        <v/>
      </c>
      <c r="O470" s="34" t="str">
        <f t="shared" si="182"/>
        <v/>
      </c>
      <c r="P470" s="8"/>
      <c r="Q470" s="22" t="str">
        <f t="shared" si="174"/>
        <v/>
      </c>
      <c r="R470" s="34" t="str">
        <f t="shared" si="183"/>
        <v/>
      </c>
      <c r="S470" s="8"/>
      <c r="T470" s="22" t="str">
        <f t="shared" si="175"/>
        <v/>
      </c>
      <c r="U470" s="22" t="str">
        <f t="shared" si="176"/>
        <v/>
      </c>
      <c r="V470" s="22" t="str">
        <f t="shared" si="184"/>
        <v/>
      </c>
      <c r="W470" s="22" t="str">
        <f t="shared" si="177"/>
        <v/>
      </c>
      <c r="X470" s="22" t="str">
        <f t="shared" si="185"/>
        <v/>
      </c>
      <c r="Y470" s="22" t="str">
        <f t="shared" si="186"/>
        <v/>
      </c>
      <c r="Z470" s="22" t="str">
        <f t="shared" si="187"/>
        <v/>
      </c>
      <c r="AA470" s="29"/>
    </row>
    <row r="471" spans="1:27" ht="18" customHeight="1" x14ac:dyDescent="0.35">
      <c r="A471" s="22"/>
      <c r="B471" s="24" t="str">
        <f t="shared" si="169"/>
        <v/>
      </c>
      <c r="C471" s="34" t="str">
        <f t="shared" si="178"/>
        <v/>
      </c>
      <c r="D471" s="8"/>
      <c r="E471" s="22" t="str">
        <f t="shared" si="170"/>
        <v/>
      </c>
      <c r="F471" s="34" t="str">
        <f t="shared" si="179"/>
        <v/>
      </c>
      <c r="G471" s="8"/>
      <c r="H471" s="22" t="str">
        <f t="shared" si="171"/>
        <v/>
      </c>
      <c r="I471" s="34" t="str">
        <f t="shared" si="180"/>
        <v/>
      </c>
      <c r="J471" s="8"/>
      <c r="K471" s="22" t="str">
        <f t="shared" si="172"/>
        <v/>
      </c>
      <c r="L471" s="34" t="str">
        <f t="shared" si="181"/>
        <v/>
      </c>
      <c r="M471" s="8"/>
      <c r="N471" s="22" t="str">
        <f t="shared" si="173"/>
        <v/>
      </c>
      <c r="O471" s="34" t="str">
        <f t="shared" si="182"/>
        <v/>
      </c>
      <c r="P471" s="8"/>
      <c r="Q471" s="22" t="str">
        <f t="shared" si="174"/>
        <v/>
      </c>
      <c r="R471" s="34" t="str">
        <f t="shared" si="183"/>
        <v/>
      </c>
      <c r="S471" s="8"/>
      <c r="T471" s="22" t="str">
        <f t="shared" si="175"/>
        <v/>
      </c>
      <c r="U471" s="22" t="str">
        <f t="shared" si="176"/>
        <v/>
      </c>
      <c r="V471" s="22" t="str">
        <f t="shared" si="184"/>
        <v/>
      </c>
      <c r="W471" s="22" t="str">
        <f t="shared" si="177"/>
        <v/>
      </c>
      <c r="X471" s="22" t="str">
        <f t="shared" si="185"/>
        <v/>
      </c>
      <c r="Y471" s="22" t="str">
        <f t="shared" si="186"/>
        <v/>
      </c>
      <c r="Z471" s="22" t="str">
        <f t="shared" si="187"/>
        <v/>
      </c>
      <c r="AA471" s="29"/>
    </row>
    <row r="472" spans="1:27" ht="18" customHeight="1" x14ac:dyDescent="0.35">
      <c r="A472" s="22"/>
      <c r="B472" s="24" t="str">
        <f t="shared" si="169"/>
        <v/>
      </c>
      <c r="C472" s="34" t="str">
        <f t="shared" si="178"/>
        <v/>
      </c>
      <c r="D472" s="8"/>
      <c r="E472" s="22" t="str">
        <f t="shared" si="170"/>
        <v/>
      </c>
      <c r="F472" s="34" t="str">
        <f t="shared" si="179"/>
        <v/>
      </c>
      <c r="G472" s="8"/>
      <c r="H472" s="22" t="str">
        <f t="shared" si="171"/>
        <v/>
      </c>
      <c r="I472" s="34" t="str">
        <f t="shared" si="180"/>
        <v/>
      </c>
      <c r="J472" s="8"/>
      <c r="K472" s="22" t="str">
        <f t="shared" si="172"/>
        <v/>
      </c>
      <c r="L472" s="34" t="str">
        <f t="shared" si="181"/>
        <v/>
      </c>
      <c r="M472" s="8"/>
      <c r="N472" s="22" t="str">
        <f t="shared" si="173"/>
        <v/>
      </c>
      <c r="O472" s="34" t="str">
        <f t="shared" si="182"/>
        <v/>
      </c>
      <c r="P472" s="8"/>
      <c r="Q472" s="22" t="str">
        <f t="shared" si="174"/>
        <v/>
      </c>
      <c r="R472" s="34" t="str">
        <f t="shared" si="183"/>
        <v/>
      </c>
      <c r="S472" s="8"/>
      <c r="T472" s="22" t="str">
        <f t="shared" si="175"/>
        <v/>
      </c>
      <c r="U472" s="22" t="str">
        <f t="shared" si="176"/>
        <v/>
      </c>
      <c r="V472" s="22" t="str">
        <f t="shared" si="184"/>
        <v/>
      </c>
      <c r="W472" s="22" t="str">
        <f t="shared" si="177"/>
        <v/>
      </c>
      <c r="X472" s="22" t="str">
        <f t="shared" si="185"/>
        <v/>
      </c>
      <c r="Y472" s="22" t="str">
        <f t="shared" si="186"/>
        <v/>
      </c>
      <c r="Z472" s="22" t="str">
        <f t="shared" si="187"/>
        <v/>
      </c>
      <c r="AA472" s="29"/>
    </row>
    <row r="473" spans="1:27" ht="18" customHeight="1" x14ac:dyDescent="0.35">
      <c r="A473" s="22"/>
      <c r="B473" s="24" t="str">
        <f t="shared" si="169"/>
        <v/>
      </c>
      <c r="C473" s="34" t="str">
        <f t="shared" si="178"/>
        <v/>
      </c>
      <c r="D473" s="8"/>
      <c r="E473" s="22" t="str">
        <f t="shared" si="170"/>
        <v/>
      </c>
      <c r="F473" s="34" t="str">
        <f t="shared" si="179"/>
        <v/>
      </c>
      <c r="G473" s="8"/>
      <c r="H473" s="22" t="str">
        <f t="shared" si="171"/>
        <v/>
      </c>
      <c r="I473" s="34" t="str">
        <f t="shared" si="180"/>
        <v/>
      </c>
      <c r="J473" s="8"/>
      <c r="K473" s="22" t="str">
        <f t="shared" si="172"/>
        <v/>
      </c>
      <c r="L473" s="34" t="str">
        <f t="shared" si="181"/>
        <v/>
      </c>
      <c r="M473" s="8"/>
      <c r="N473" s="22" t="str">
        <f t="shared" si="173"/>
        <v/>
      </c>
      <c r="O473" s="34" t="str">
        <f t="shared" si="182"/>
        <v/>
      </c>
      <c r="P473" s="8"/>
      <c r="Q473" s="22" t="str">
        <f t="shared" si="174"/>
        <v/>
      </c>
      <c r="R473" s="34" t="str">
        <f t="shared" si="183"/>
        <v/>
      </c>
      <c r="S473" s="8"/>
      <c r="T473" s="22" t="str">
        <f t="shared" si="175"/>
        <v/>
      </c>
      <c r="U473" s="22" t="str">
        <f t="shared" si="176"/>
        <v/>
      </c>
      <c r="V473" s="22" t="str">
        <f t="shared" si="184"/>
        <v/>
      </c>
      <c r="W473" s="22" t="str">
        <f t="shared" si="177"/>
        <v/>
      </c>
      <c r="X473" s="22" t="str">
        <f t="shared" si="185"/>
        <v/>
      </c>
      <c r="Y473" s="22" t="str">
        <f t="shared" si="186"/>
        <v/>
      </c>
      <c r="Z473" s="22" t="str">
        <f t="shared" si="187"/>
        <v/>
      </c>
      <c r="AA473" s="29"/>
    </row>
    <row r="474" spans="1:27" ht="18" customHeight="1" x14ac:dyDescent="0.35">
      <c r="A474" s="22"/>
      <c r="B474" s="24" t="str">
        <f t="shared" si="169"/>
        <v/>
      </c>
      <c r="C474" s="34" t="str">
        <f t="shared" si="178"/>
        <v/>
      </c>
      <c r="D474" s="8"/>
      <c r="E474" s="22" t="str">
        <f t="shared" si="170"/>
        <v/>
      </c>
      <c r="F474" s="34" t="str">
        <f t="shared" si="179"/>
        <v/>
      </c>
      <c r="G474" s="8"/>
      <c r="H474" s="22" t="str">
        <f t="shared" si="171"/>
        <v/>
      </c>
      <c r="I474" s="34" t="str">
        <f t="shared" si="180"/>
        <v/>
      </c>
      <c r="J474" s="8"/>
      <c r="K474" s="22" t="str">
        <f t="shared" si="172"/>
        <v/>
      </c>
      <c r="L474" s="34" t="str">
        <f t="shared" si="181"/>
        <v/>
      </c>
      <c r="M474" s="8"/>
      <c r="N474" s="22" t="str">
        <f t="shared" si="173"/>
        <v/>
      </c>
      <c r="O474" s="34" t="str">
        <f t="shared" si="182"/>
        <v/>
      </c>
      <c r="P474" s="8"/>
      <c r="Q474" s="22" t="str">
        <f t="shared" si="174"/>
        <v/>
      </c>
      <c r="R474" s="34" t="str">
        <f t="shared" si="183"/>
        <v/>
      </c>
      <c r="S474" s="8"/>
      <c r="T474" s="22" t="str">
        <f t="shared" si="175"/>
        <v/>
      </c>
      <c r="U474" s="22" t="str">
        <f t="shared" si="176"/>
        <v/>
      </c>
      <c r="V474" s="22" t="str">
        <f t="shared" si="184"/>
        <v/>
      </c>
      <c r="W474" s="22" t="str">
        <f t="shared" si="177"/>
        <v/>
      </c>
      <c r="X474" s="22" t="str">
        <f t="shared" si="185"/>
        <v/>
      </c>
      <c r="Y474" s="22" t="str">
        <f t="shared" si="186"/>
        <v/>
      </c>
      <c r="Z474" s="22" t="str">
        <f t="shared" si="187"/>
        <v/>
      </c>
      <c r="AA474" s="29"/>
    </row>
    <row r="475" spans="1:27" ht="18" customHeight="1" x14ac:dyDescent="0.35">
      <c r="A475" s="22"/>
      <c r="B475" s="24" t="str">
        <f t="shared" si="169"/>
        <v/>
      </c>
      <c r="C475" s="34" t="str">
        <f t="shared" si="178"/>
        <v/>
      </c>
      <c r="D475" s="8"/>
      <c r="E475" s="22" t="str">
        <f t="shared" si="170"/>
        <v/>
      </c>
      <c r="F475" s="34" t="str">
        <f t="shared" si="179"/>
        <v/>
      </c>
      <c r="G475" s="8"/>
      <c r="H475" s="22" t="str">
        <f t="shared" si="171"/>
        <v/>
      </c>
      <c r="I475" s="34" t="str">
        <f t="shared" si="180"/>
        <v/>
      </c>
      <c r="J475" s="8"/>
      <c r="K475" s="22" t="str">
        <f t="shared" si="172"/>
        <v/>
      </c>
      <c r="L475" s="34" t="str">
        <f t="shared" si="181"/>
        <v/>
      </c>
      <c r="M475" s="8"/>
      <c r="N475" s="22" t="str">
        <f t="shared" si="173"/>
        <v/>
      </c>
      <c r="O475" s="34" t="str">
        <f t="shared" si="182"/>
        <v/>
      </c>
      <c r="P475" s="8"/>
      <c r="Q475" s="22" t="str">
        <f t="shared" si="174"/>
        <v/>
      </c>
      <c r="R475" s="34" t="str">
        <f t="shared" si="183"/>
        <v/>
      </c>
      <c r="S475" s="8"/>
      <c r="T475" s="22" t="str">
        <f t="shared" si="175"/>
        <v/>
      </c>
      <c r="U475" s="22" t="str">
        <f t="shared" si="176"/>
        <v/>
      </c>
      <c r="V475" s="22" t="str">
        <f t="shared" si="184"/>
        <v/>
      </c>
      <c r="W475" s="22" t="str">
        <f t="shared" si="177"/>
        <v/>
      </c>
      <c r="X475" s="22" t="str">
        <f t="shared" si="185"/>
        <v/>
      </c>
      <c r="Y475" s="22" t="str">
        <f t="shared" si="186"/>
        <v/>
      </c>
      <c r="Z475" s="22" t="str">
        <f t="shared" si="187"/>
        <v/>
      </c>
      <c r="AA475" s="29"/>
    </row>
    <row r="476" spans="1:27" ht="18" customHeight="1" x14ac:dyDescent="0.35">
      <c r="A476" s="22"/>
      <c r="B476" s="24" t="str">
        <f t="shared" si="169"/>
        <v/>
      </c>
      <c r="C476" s="34" t="str">
        <f t="shared" si="178"/>
        <v/>
      </c>
      <c r="D476" s="8"/>
      <c r="E476" s="22" t="str">
        <f t="shared" si="170"/>
        <v/>
      </c>
      <c r="F476" s="34" t="str">
        <f t="shared" si="179"/>
        <v/>
      </c>
      <c r="G476" s="8"/>
      <c r="H476" s="22" t="str">
        <f t="shared" si="171"/>
        <v/>
      </c>
      <c r="I476" s="34" t="str">
        <f t="shared" si="180"/>
        <v/>
      </c>
      <c r="J476" s="8"/>
      <c r="K476" s="22" t="str">
        <f t="shared" si="172"/>
        <v/>
      </c>
      <c r="L476" s="34" t="str">
        <f t="shared" si="181"/>
        <v/>
      </c>
      <c r="M476" s="8"/>
      <c r="N476" s="22" t="str">
        <f t="shared" si="173"/>
        <v/>
      </c>
      <c r="O476" s="34" t="str">
        <f t="shared" si="182"/>
        <v/>
      </c>
      <c r="P476" s="8"/>
      <c r="Q476" s="22" t="str">
        <f t="shared" si="174"/>
        <v/>
      </c>
      <c r="R476" s="34" t="str">
        <f t="shared" si="183"/>
        <v/>
      </c>
      <c r="S476" s="8"/>
      <c r="T476" s="22" t="str">
        <f t="shared" si="175"/>
        <v/>
      </c>
      <c r="U476" s="22" t="str">
        <f t="shared" si="176"/>
        <v/>
      </c>
      <c r="V476" s="22" t="str">
        <f t="shared" si="184"/>
        <v/>
      </c>
      <c r="W476" s="22" t="str">
        <f t="shared" si="177"/>
        <v/>
      </c>
      <c r="X476" s="22" t="str">
        <f t="shared" si="185"/>
        <v/>
      </c>
      <c r="Y476" s="22" t="str">
        <f t="shared" si="186"/>
        <v/>
      </c>
      <c r="Z476" s="22" t="str">
        <f t="shared" si="187"/>
        <v/>
      </c>
      <c r="AA476" s="29"/>
    </row>
    <row r="477" spans="1:27" ht="18" customHeight="1" x14ac:dyDescent="0.35">
      <c r="A477" s="22"/>
      <c r="B477" s="24" t="str">
        <f t="shared" si="169"/>
        <v/>
      </c>
      <c r="C477" s="34" t="str">
        <f t="shared" si="178"/>
        <v/>
      </c>
      <c r="D477" s="8"/>
      <c r="E477" s="22" t="str">
        <f t="shared" si="170"/>
        <v/>
      </c>
      <c r="F477" s="34" t="str">
        <f t="shared" si="179"/>
        <v/>
      </c>
      <c r="G477" s="8"/>
      <c r="H477" s="22" t="str">
        <f t="shared" si="171"/>
        <v/>
      </c>
      <c r="I477" s="34" t="str">
        <f t="shared" si="180"/>
        <v/>
      </c>
      <c r="J477" s="8"/>
      <c r="K477" s="22" t="str">
        <f t="shared" si="172"/>
        <v/>
      </c>
      <c r="L477" s="34" t="str">
        <f t="shared" si="181"/>
        <v/>
      </c>
      <c r="M477" s="8"/>
      <c r="N477" s="22" t="str">
        <f t="shared" si="173"/>
        <v/>
      </c>
      <c r="O477" s="34" t="str">
        <f t="shared" si="182"/>
        <v/>
      </c>
      <c r="P477" s="8"/>
      <c r="Q477" s="22" t="str">
        <f t="shared" si="174"/>
        <v/>
      </c>
      <c r="R477" s="34" t="str">
        <f t="shared" si="183"/>
        <v/>
      </c>
      <c r="S477" s="8"/>
      <c r="T477" s="22" t="str">
        <f t="shared" si="175"/>
        <v/>
      </c>
      <c r="U477" s="22" t="str">
        <f t="shared" si="176"/>
        <v/>
      </c>
      <c r="V477" s="22" t="str">
        <f t="shared" si="184"/>
        <v/>
      </c>
      <c r="W477" s="22" t="str">
        <f t="shared" si="177"/>
        <v/>
      </c>
      <c r="X477" s="22" t="str">
        <f t="shared" si="185"/>
        <v/>
      </c>
      <c r="Y477" s="22" t="str">
        <f t="shared" si="186"/>
        <v/>
      </c>
      <c r="Z477" s="22" t="str">
        <f t="shared" si="187"/>
        <v/>
      </c>
      <c r="AA477" s="29"/>
    </row>
    <row r="478" spans="1:27" ht="18" customHeight="1" x14ac:dyDescent="0.35">
      <c r="A478" s="22"/>
      <c r="B478" s="24" t="str">
        <f t="shared" si="169"/>
        <v/>
      </c>
      <c r="C478" s="34" t="str">
        <f t="shared" si="178"/>
        <v/>
      </c>
      <c r="D478" s="8"/>
      <c r="E478" s="22" t="str">
        <f t="shared" si="170"/>
        <v/>
      </c>
      <c r="F478" s="34" t="str">
        <f t="shared" si="179"/>
        <v/>
      </c>
      <c r="G478" s="8"/>
      <c r="H478" s="22" t="str">
        <f t="shared" si="171"/>
        <v/>
      </c>
      <c r="I478" s="34" t="str">
        <f t="shared" si="180"/>
        <v/>
      </c>
      <c r="J478" s="8"/>
      <c r="K478" s="22" t="str">
        <f t="shared" si="172"/>
        <v/>
      </c>
      <c r="L478" s="34" t="str">
        <f t="shared" si="181"/>
        <v/>
      </c>
      <c r="M478" s="8"/>
      <c r="N478" s="22" t="str">
        <f t="shared" si="173"/>
        <v/>
      </c>
      <c r="O478" s="34" t="str">
        <f t="shared" si="182"/>
        <v/>
      </c>
      <c r="P478" s="8"/>
      <c r="Q478" s="22" t="str">
        <f t="shared" si="174"/>
        <v/>
      </c>
      <c r="R478" s="34" t="str">
        <f t="shared" si="183"/>
        <v/>
      </c>
      <c r="S478" s="8"/>
      <c r="T478" s="22" t="str">
        <f t="shared" si="175"/>
        <v/>
      </c>
      <c r="U478" s="22" t="str">
        <f t="shared" si="176"/>
        <v/>
      </c>
      <c r="V478" s="22" t="str">
        <f t="shared" si="184"/>
        <v/>
      </c>
      <c r="W478" s="22" t="str">
        <f t="shared" si="177"/>
        <v/>
      </c>
      <c r="X478" s="22" t="str">
        <f t="shared" si="185"/>
        <v/>
      </c>
      <c r="Y478" s="22" t="str">
        <f t="shared" si="186"/>
        <v/>
      </c>
      <c r="Z478" s="22" t="str">
        <f t="shared" si="187"/>
        <v/>
      </c>
      <c r="AA478" s="29"/>
    </row>
    <row r="479" spans="1:27" ht="18" customHeight="1" x14ac:dyDescent="0.35">
      <c r="A479" s="22"/>
      <c r="B479" s="24" t="str">
        <f t="shared" si="169"/>
        <v/>
      </c>
      <c r="C479" s="34" t="str">
        <f t="shared" si="178"/>
        <v/>
      </c>
      <c r="D479" s="8"/>
      <c r="E479" s="22" t="str">
        <f t="shared" si="170"/>
        <v/>
      </c>
      <c r="F479" s="34" t="str">
        <f t="shared" si="179"/>
        <v/>
      </c>
      <c r="G479" s="8"/>
      <c r="H479" s="22" t="str">
        <f t="shared" si="171"/>
        <v/>
      </c>
      <c r="I479" s="34" t="str">
        <f t="shared" si="180"/>
        <v/>
      </c>
      <c r="J479" s="8"/>
      <c r="K479" s="22" t="str">
        <f t="shared" si="172"/>
        <v/>
      </c>
      <c r="L479" s="34" t="str">
        <f t="shared" si="181"/>
        <v/>
      </c>
      <c r="M479" s="8"/>
      <c r="N479" s="22" t="str">
        <f t="shared" si="173"/>
        <v/>
      </c>
      <c r="O479" s="34" t="str">
        <f t="shared" si="182"/>
        <v/>
      </c>
      <c r="P479" s="8"/>
      <c r="Q479" s="22" t="str">
        <f t="shared" si="174"/>
        <v/>
      </c>
      <c r="R479" s="34" t="str">
        <f t="shared" si="183"/>
        <v/>
      </c>
      <c r="S479" s="8"/>
      <c r="T479" s="22" t="str">
        <f t="shared" si="175"/>
        <v/>
      </c>
      <c r="U479" s="22" t="str">
        <f t="shared" si="176"/>
        <v/>
      </c>
      <c r="V479" s="22" t="str">
        <f t="shared" si="184"/>
        <v/>
      </c>
      <c r="W479" s="22" t="str">
        <f t="shared" si="177"/>
        <v/>
      </c>
      <c r="X479" s="22" t="str">
        <f t="shared" si="185"/>
        <v/>
      </c>
      <c r="Y479" s="22" t="str">
        <f t="shared" si="186"/>
        <v/>
      </c>
      <c r="Z479" s="22" t="str">
        <f t="shared" si="187"/>
        <v/>
      </c>
      <c r="AA479" s="29"/>
    </row>
    <row r="480" spans="1:27" ht="18" customHeight="1" x14ac:dyDescent="0.35">
      <c r="A480" s="22"/>
      <c r="B480" s="24" t="str">
        <f t="shared" si="169"/>
        <v/>
      </c>
      <c r="C480" s="34" t="str">
        <f t="shared" si="178"/>
        <v/>
      </c>
      <c r="D480" s="8"/>
      <c r="E480" s="22" t="str">
        <f t="shared" si="170"/>
        <v/>
      </c>
      <c r="F480" s="34" t="str">
        <f t="shared" si="179"/>
        <v/>
      </c>
      <c r="G480" s="8"/>
      <c r="H480" s="22" t="str">
        <f t="shared" si="171"/>
        <v/>
      </c>
      <c r="I480" s="34" t="str">
        <f t="shared" si="180"/>
        <v/>
      </c>
      <c r="J480" s="8"/>
      <c r="K480" s="22" t="str">
        <f t="shared" si="172"/>
        <v/>
      </c>
      <c r="L480" s="34" t="str">
        <f t="shared" si="181"/>
        <v/>
      </c>
      <c r="M480" s="8"/>
      <c r="N480" s="22" t="str">
        <f t="shared" si="173"/>
        <v/>
      </c>
      <c r="O480" s="34" t="str">
        <f t="shared" si="182"/>
        <v/>
      </c>
      <c r="P480" s="8"/>
      <c r="Q480" s="22" t="str">
        <f t="shared" si="174"/>
        <v/>
      </c>
      <c r="R480" s="34" t="str">
        <f t="shared" si="183"/>
        <v/>
      </c>
      <c r="S480" s="8"/>
      <c r="T480" s="22" t="str">
        <f t="shared" si="175"/>
        <v/>
      </c>
      <c r="U480" s="22" t="str">
        <f t="shared" si="176"/>
        <v/>
      </c>
      <c r="V480" s="22" t="str">
        <f t="shared" si="184"/>
        <v/>
      </c>
      <c r="W480" s="22" t="str">
        <f t="shared" si="177"/>
        <v/>
      </c>
      <c r="X480" s="22" t="str">
        <f t="shared" si="185"/>
        <v/>
      </c>
      <c r="Y480" s="22" t="str">
        <f t="shared" si="186"/>
        <v/>
      </c>
      <c r="Z480" s="22" t="str">
        <f t="shared" si="187"/>
        <v/>
      </c>
      <c r="AA480" s="29"/>
    </row>
    <row r="481" spans="1:27" ht="18" customHeight="1" x14ac:dyDescent="0.35">
      <c r="A481" s="22"/>
      <c r="B481" s="24" t="str">
        <f t="shared" si="169"/>
        <v/>
      </c>
      <c r="C481" s="34" t="str">
        <f t="shared" si="178"/>
        <v/>
      </c>
      <c r="D481" s="8"/>
      <c r="E481" s="22" t="str">
        <f t="shared" si="170"/>
        <v/>
      </c>
      <c r="F481" s="34" t="str">
        <f t="shared" si="179"/>
        <v/>
      </c>
      <c r="G481" s="8"/>
      <c r="H481" s="22" t="str">
        <f t="shared" si="171"/>
        <v/>
      </c>
      <c r="I481" s="34" t="str">
        <f t="shared" si="180"/>
        <v/>
      </c>
      <c r="J481" s="8"/>
      <c r="K481" s="22" t="str">
        <f t="shared" si="172"/>
        <v/>
      </c>
      <c r="L481" s="34" t="str">
        <f t="shared" si="181"/>
        <v/>
      </c>
      <c r="M481" s="8"/>
      <c r="N481" s="22" t="str">
        <f t="shared" si="173"/>
        <v/>
      </c>
      <c r="O481" s="34" t="str">
        <f t="shared" si="182"/>
        <v/>
      </c>
      <c r="P481" s="8"/>
      <c r="Q481" s="22" t="str">
        <f t="shared" si="174"/>
        <v/>
      </c>
      <c r="R481" s="34" t="str">
        <f t="shared" si="183"/>
        <v/>
      </c>
      <c r="S481" s="8"/>
      <c r="T481" s="22" t="str">
        <f t="shared" si="175"/>
        <v/>
      </c>
      <c r="U481" s="22" t="str">
        <f t="shared" si="176"/>
        <v/>
      </c>
      <c r="V481" s="22" t="str">
        <f t="shared" si="184"/>
        <v/>
      </c>
      <c r="W481" s="22" t="str">
        <f t="shared" si="177"/>
        <v/>
      </c>
      <c r="X481" s="22" t="str">
        <f t="shared" si="185"/>
        <v/>
      </c>
      <c r="Y481" s="22" t="str">
        <f t="shared" si="186"/>
        <v/>
      </c>
      <c r="Z481" s="22" t="str">
        <f t="shared" si="187"/>
        <v/>
      </c>
      <c r="AA481" s="29"/>
    </row>
    <row r="482" spans="1:27" ht="18" customHeight="1" x14ac:dyDescent="0.35">
      <c r="A482" s="22"/>
      <c r="B482" s="24" t="str">
        <f t="shared" si="169"/>
        <v/>
      </c>
      <c r="C482" s="34" t="str">
        <f t="shared" si="178"/>
        <v/>
      </c>
      <c r="D482" s="8"/>
      <c r="E482" s="22" t="str">
        <f t="shared" si="170"/>
        <v/>
      </c>
      <c r="F482" s="34" t="str">
        <f t="shared" si="179"/>
        <v/>
      </c>
      <c r="G482" s="8"/>
      <c r="H482" s="22" t="str">
        <f t="shared" si="171"/>
        <v/>
      </c>
      <c r="I482" s="34" t="str">
        <f t="shared" si="180"/>
        <v/>
      </c>
      <c r="J482" s="8"/>
      <c r="K482" s="22" t="str">
        <f t="shared" si="172"/>
        <v/>
      </c>
      <c r="L482" s="34" t="str">
        <f t="shared" si="181"/>
        <v/>
      </c>
      <c r="M482" s="8"/>
      <c r="N482" s="22" t="str">
        <f t="shared" si="173"/>
        <v/>
      </c>
      <c r="O482" s="34" t="str">
        <f t="shared" si="182"/>
        <v/>
      </c>
      <c r="P482" s="8"/>
      <c r="Q482" s="22" t="str">
        <f t="shared" si="174"/>
        <v/>
      </c>
      <c r="R482" s="34" t="str">
        <f t="shared" si="183"/>
        <v/>
      </c>
      <c r="S482" s="8"/>
      <c r="T482" s="22" t="str">
        <f t="shared" si="175"/>
        <v/>
      </c>
      <c r="U482" s="22" t="str">
        <f t="shared" si="176"/>
        <v/>
      </c>
      <c r="V482" s="22" t="str">
        <f t="shared" si="184"/>
        <v/>
      </c>
      <c r="W482" s="22" t="str">
        <f t="shared" si="177"/>
        <v/>
      </c>
      <c r="X482" s="22" t="str">
        <f t="shared" si="185"/>
        <v/>
      </c>
      <c r="Y482" s="22" t="str">
        <f t="shared" si="186"/>
        <v/>
      </c>
      <c r="Z482" s="22" t="str">
        <f t="shared" si="187"/>
        <v/>
      </c>
      <c r="AA482" s="29"/>
    </row>
    <row r="483" spans="1:27" ht="18" customHeight="1" x14ac:dyDescent="0.35">
      <c r="A483" s="22"/>
      <c r="B483" s="24" t="str">
        <f t="shared" si="169"/>
        <v/>
      </c>
      <c r="C483" s="34" t="str">
        <f t="shared" si="178"/>
        <v/>
      </c>
      <c r="D483" s="8"/>
      <c r="E483" s="22" t="str">
        <f t="shared" si="170"/>
        <v/>
      </c>
      <c r="F483" s="34" t="str">
        <f t="shared" si="179"/>
        <v/>
      </c>
      <c r="G483" s="8"/>
      <c r="H483" s="22" t="str">
        <f t="shared" si="171"/>
        <v/>
      </c>
      <c r="I483" s="34" t="str">
        <f t="shared" si="180"/>
        <v/>
      </c>
      <c r="J483" s="8"/>
      <c r="K483" s="22" t="str">
        <f t="shared" si="172"/>
        <v/>
      </c>
      <c r="L483" s="34" t="str">
        <f t="shared" si="181"/>
        <v/>
      </c>
      <c r="M483" s="8"/>
      <c r="N483" s="22" t="str">
        <f t="shared" si="173"/>
        <v/>
      </c>
      <c r="O483" s="34" t="str">
        <f t="shared" si="182"/>
        <v/>
      </c>
      <c r="P483" s="8"/>
      <c r="Q483" s="22" t="str">
        <f t="shared" si="174"/>
        <v/>
      </c>
      <c r="R483" s="34" t="str">
        <f t="shared" si="183"/>
        <v/>
      </c>
      <c r="S483" s="8"/>
      <c r="T483" s="22" t="str">
        <f t="shared" si="175"/>
        <v/>
      </c>
      <c r="U483" s="22" t="str">
        <f t="shared" si="176"/>
        <v/>
      </c>
      <c r="V483" s="22" t="str">
        <f t="shared" si="184"/>
        <v/>
      </c>
      <c r="W483" s="22" t="str">
        <f t="shared" si="177"/>
        <v/>
      </c>
      <c r="X483" s="22" t="str">
        <f t="shared" si="185"/>
        <v/>
      </c>
      <c r="Y483" s="22" t="str">
        <f t="shared" si="186"/>
        <v/>
      </c>
      <c r="Z483" s="22" t="str">
        <f t="shared" si="187"/>
        <v/>
      </c>
      <c r="AA483" s="29"/>
    </row>
    <row r="484" spans="1:27" ht="18" customHeight="1" x14ac:dyDescent="0.35">
      <c r="A484" s="22"/>
      <c r="B484" s="24" t="str">
        <f t="shared" si="169"/>
        <v/>
      </c>
      <c r="C484" s="34" t="str">
        <f t="shared" si="178"/>
        <v/>
      </c>
      <c r="D484" s="8"/>
      <c r="E484" s="22" t="str">
        <f t="shared" si="170"/>
        <v/>
      </c>
      <c r="F484" s="34" t="str">
        <f t="shared" si="179"/>
        <v/>
      </c>
      <c r="G484" s="8"/>
      <c r="H484" s="22" t="str">
        <f t="shared" si="171"/>
        <v/>
      </c>
      <c r="I484" s="34" t="str">
        <f t="shared" si="180"/>
        <v/>
      </c>
      <c r="J484" s="8"/>
      <c r="K484" s="22" t="str">
        <f t="shared" si="172"/>
        <v/>
      </c>
      <c r="L484" s="34" t="str">
        <f t="shared" si="181"/>
        <v/>
      </c>
      <c r="M484" s="8"/>
      <c r="N484" s="22" t="str">
        <f t="shared" si="173"/>
        <v/>
      </c>
      <c r="O484" s="34" t="str">
        <f t="shared" si="182"/>
        <v/>
      </c>
      <c r="P484" s="8"/>
      <c r="Q484" s="22" t="str">
        <f t="shared" si="174"/>
        <v/>
      </c>
      <c r="R484" s="34" t="str">
        <f t="shared" si="183"/>
        <v/>
      </c>
      <c r="S484" s="8"/>
      <c r="T484" s="22" t="str">
        <f t="shared" si="175"/>
        <v/>
      </c>
      <c r="U484" s="22" t="str">
        <f t="shared" si="176"/>
        <v/>
      </c>
      <c r="V484" s="22" t="str">
        <f t="shared" si="184"/>
        <v/>
      </c>
      <c r="W484" s="22" t="str">
        <f t="shared" si="177"/>
        <v/>
      </c>
      <c r="X484" s="22" t="str">
        <f t="shared" si="185"/>
        <v/>
      </c>
      <c r="Y484" s="22" t="str">
        <f t="shared" si="186"/>
        <v/>
      </c>
      <c r="Z484" s="22" t="str">
        <f t="shared" si="187"/>
        <v/>
      </c>
      <c r="AA484" s="29"/>
    </row>
    <row r="485" spans="1:27" ht="18" customHeight="1" x14ac:dyDescent="0.35">
      <c r="A485" s="22"/>
      <c r="B485" s="24" t="str">
        <f t="shared" si="169"/>
        <v/>
      </c>
      <c r="C485" s="34" t="str">
        <f t="shared" si="178"/>
        <v/>
      </c>
      <c r="D485" s="8"/>
      <c r="E485" s="22" t="str">
        <f t="shared" si="170"/>
        <v/>
      </c>
      <c r="F485" s="34" t="str">
        <f t="shared" si="179"/>
        <v/>
      </c>
      <c r="G485" s="8"/>
      <c r="H485" s="22" t="str">
        <f t="shared" si="171"/>
        <v/>
      </c>
      <c r="I485" s="34" t="str">
        <f t="shared" si="180"/>
        <v/>
      </c>
      <c r="J485" s="8"/>
      <c r="K485" s="22" t="str">
        <f t="shared" si="172"/>
        <v/>
      </c>
      <c r="L485" s="34" t="str">
        <f t="shared" si="181"/>
        <v/>
      </c>
      <c r="M485" s="8"/>
      <c r="N485" s="22" t="str">
        <f t="shared" si="173"/>
        <v/>
      </c>
      <c r="O485" s="34" t="str">
        <f t="shared" si="182"/>
        <v/>
      </c>
      <c r="P485" s="8"/>
      <c r="Q485" s="22" t="str">
        <f t="shared" si="174"/>
        <v/>
      </c>
      <c r="R485" s="34" t="str">
        <f t="shared" si="183"/>
        <v/>
      </c>
      <c r="S485" s="8"/>
      <c r="T485" s="22" t="str">
        <f t="shared" si="175"/>
        <v/>
      </c>
      <c r="U485" s="22" t="str">
        <f t="shared" si="176"/>
        <v/>
      </c>
      <c r="V485" s="22" t="str">
        <f t="shared" si="184"/>
        <v/>
      </c>
      <c r="W485" s="22" t="str">
        <f t="shared" si="177"/>
        <v/>
      </c>
      <c r="X485" s="22" t="str">
        <f t="shared" si="185"/>
        <v/>
      </c>
      <c r="Y485" s="22" t="str">
        <f t="shared" si="186"/>
        <v/>
      </c>
      <c r="Z485" s="22" t="str">
        <f t="shared" si="187"/>
        <v/>
      </c>
      <c r="AA485" s="29"/>
    </row>
    <row r="486" spans="1:27" ht="18" customHeight="1" x14ac:dyDescent="0.35">
      <c r="A486" s="22"/>
      <c r="B486" s="24" t="str">
        <f t="shared" si="169"/>
        <v/>
      </c>
      <c r="C486" s="34" t="str">
        <f t="shared" si="178"/>
        <v/>
      </c>
      <c r="D486" s="8"/>
      <c r="E486" s="22" t="str">
        <f t="shared" si="170"/>
        <v/>
      </c>
      <c r="F486" s="34" t="str">
        <f t="shared" si="179"/>
        <v/>
      </c>
      <c r="G486" s="8"/>
      <c r="H486" s="22" t="str">
        <f t="shared" si="171"/>
        <v/>
      </c>
      <c r="I486" s="34" t="str">
        <f t="shared" si="180"/>
        <v/>
      </c>
      <c r="J486" s="8"/>
      <c r="K486" s="22" t="str">
        <f t="shared" si="172"/>
        <v/>
      </c>
      <c r="L486" s="34" t="str">
        <f t="shared" si="181"/>
        <v/>
      </c>
      <c r="M486" s="8"/>
      <c r="N486" s="22" t="str">
        <f t="shared" si="173"/>
        <v/>
      </c>
      <c r="O486" s="34" t="str">
        <f t="shared" si="182"/>
        <v/>
      </c>
      <c r="P486" s="8"/>
      <c r="Q486" s="22" t="str">
        <f t="shared" si="174"/>
        <v/>
      </c>
      <c r="R486" s="34" t="str">
        <f t="shared" si="183"/>
        <v/>
      </c>
      <c r="S486" s="8"/>
      <c r="T486" s="22" t="str">
        <f t="shared" si="175"/>
        <v/>
      </c>
      <c r="U486" s="22" t="str">
        <f t="shared" si="176"/>
        <v/>
      </c>
      <c r="V486" s="22" t="str">
        <f t="shared" si="184"/>
        <v/>
      </c>
      <c r="W486" s="22" t="str">
        <f t="shared" si="177"/>
        <v/>
      </c>
      <c r="X486" s="22" t="str">
        <f t="shared" si="185"/>
        <v/>
      </c>
      <c r="Y486" s="22" t="str">
        <f t="shared" si="186"/>
        <v/>
      </c>
      <c r="Z486" s="22" t="str">
        <f t="shared" si="187"/>
        <v/>
      </c>
      <c r="AA486" s="29"/>
    </row>
    <row r="487" spans="1:27" ht="18" customHeight="1" x14ac:dyDescent="0.35">
      <c r="A487" s="22"/>
      <c r="B487" s="24" t="str">
        <f t="shared" si="169"/>
        <v/>
      </c>
      <c r="C487" s="34" t="str">
        <f t="shared" si="178"/>
        <v/>
      </c>
      <c r="D487" s="8"/>
      <c r="E487" s="22" t="str">
        <f t="shared" si="170"/>
        <v/>
      </c>
      <c r="F487" s="34" t="str">
        <f t="shared" si="179"/>
        <v/>
      </c>
      <c r="G487" s="8"/>
      <c r="H487" s="22" t="str">
        <f t="shared" si="171"/>
        <v/>
      </c>
      <c r="I487" s="34" t="str">
        <f t="shared" si="180"/>
        <v/>
      </c>
      <c r="J487" s="8"/>
      <c r="K487" s="22" t="str">
        <f t="shared" si="172"/>
        <v/>
      </c>
      <c r="L487" s="34" t="str">
        <f t="shared" si="181"/>
        <v/>
      </c>
      <c r="M487" s="8"/>
      <c r="N487" s="22" t="str">
        <f t="shared" si="173"/>
        <v/>
      </c>
      <c r="O487" s="34" t="str">
        <f t="shared" si="182"/>
        <v/>
      </c>
      <c r="P487" s="8"/>
      <c r="Q487" s="22" t="str">
        <f t="shared" si="174"/>
        <v/>
      </c>
      <c r="R487" s="34" t="str">
        <f t="shared" si="183"/>
        <v/>
      </c>
      <c r="S487" s="8"/>
      <c r="T487" s="22" t="str">
        <f t="shared" si="175"/>
        <v/>
      </c>
      <c r="U487" s="22" t="str">
        <f t="shared" si="176"/>
        <v/>
      </c>
      <c r="V487" s="22" t="str">
        <f t="shared" si="184"/>
        <v/>
      </c>
      <c r="W487" s="22" t="str">
        <f t="shared" si="177"/>
        <v/>
      </c>
      <c r="X487" s="22" t="str">
        <f t="shared" si="185"/>
        <v/>
      </c>
      <c r="Y487" s="22" t="str">
        <f t="shared" si="186"/>
        <v/>
      </c>
      <c r="Z487" s="22" t="str">
        <f t="shared" si="187"/>
        <v/>
      </c>
      <c r="AA487" s="29"/>
    </row>
    <row r="488" spans="1:27" ht="18" customHeight="1" x14ac:dyDescent="0.35">
      <c r="A488" s="22"/>
      <c r="B488" s="24" t="str">
        <f t="shared" si="169"/>
        <v/>
      </c>
      <c r="C488" s="34" t="str">
        <f t="shared" si="178"/>
        <v/>
      </c>
      <c r="D488" s="8"/>
      <c r="E488" s="22" t="str">
        <f t="shared" si="170"/>
        <v/>
      </c>
      <c r="F488" s="34" t="str">
        <f t="shared" si="179"/>
        <v/>
      </c>
      <c r="G488" s="8"/>
      <c r="H488" s="22" t="str">
        <f t="shared" si="171"/>
        <v/>
      </c>
      <c r="I488" s="34" t="str">
        <f t="shared" si="180"/>
        <v/>
      </c>
      <c r="J488" s="8"/>
      <c r="K488" s="22" t="str">
        <f t="shared" si="172"/>
        <v/>
      </c>
      <c r="L488" s="34" t="str">
        <f t="shared" si="181"/>
        <v/>
      </c>
      <c r="M488" s="8"/>
      <c r="N488" s="22" t="str">
        <f t="shared" si="173"/>
        <v/>
      </c>
      <c r="O488" s="34" t="str">
        <f t="shared" si="182"/>
        <v/>
      </c>
      <c r="P488" s="8"/>
      <c r="Q488" s="22" t="str">
        <f t="shared" si="174"/>
        <v/>
      </c>
      <c r="R488" s="34" t="str">
        <f t="shared" si="183"/>
        <v/>
      </c>
      <c r="S488" s="8"/>
      <c r="T488" s="22" t="str">
        <f t="shared" si="175"/>
        <v/>
      </c>
      <c r="U488" s="22" t="str">
        <f t="shared" si="176"/>
        <v/>
      </c>
      <c r="V488" s="22" t="str">
        <f t="shared" si="184"/>
        <v/>
      </c>
      <c r="W488" s="22" t="str">
        <f t="shared" si="177"/>
        <v/>
      </c>
      <c r="X488" s="22" t="str">
        <f t="shared" si="185"/>
        <v/>
      </c>
      <c r="Y488" s="22" t="str">
        <f t="shared" si="186"/>
        <v/>
      </c>
      <c r="Z488" s="22" t="str">
        <f t="shared" si="187"/>
        <v/>
      </c>
      <c r="AA488" s="29"/>
    </row>
    <row r="489" spans="1:27" ht="18" customHeight="1" x14ac:dyDescent="0.35">
      <c r="A489" s="22"/>
      <c r="B489" s="24" t="str">
        <f t="shared" si="169"/>
        <v/>
      </c>
      <c r="C489" s="34" t="str">
        <f t="shared" si="178"/>
        <v/>
      </c>
      <c r="D489" s="8"/>
      <c r="E489" s="22" t="str">
        <f t="shared" si="170"/>
        <v/>
      </c>
      <c r="F489" s="34" t="str">
        <f t="shared" si="179"/>
        <v/>
      </c>
      <c r="G489" s="8"/>
      <c r="H489" s="22" t="str">
        <f t="shared" si="171"/>
        <v/>
      </c>
      <c r="I489" s="34" t="str">
        <f t="shared" si="180"/>
        <v/>
      </c>
      <c r="J489" s="8"/>
      <c r="K489" s="22" t="str">
        <f t="shared" si="172"/>
        <v/>
      </c>
      <c r="L489" s="34" t="str">
        <f t="shared" si="181"/>
        <v/>
      </c>
      <c r="M489" s="8"/>
      <c r="N489" s="22" t="str">
        <f t="shared" si="173"/>
        <v/>
      </c>
      <c r="O489" s="34" t="str">
        <f t="shared" si="182"/>
        <v/>
      </c>
      <c r="P489" s="8"/>
      <c r="Q489" s="22" t="str">
        <f t="shared" si="174"/>
        <v/>
      </c>
      <c r="R489" s="34" t="str">
        <f t="shared" si="183"/>
        <v/>
      </c>
      <c r="S489" s="8"/>
      <c r="T489" s="22" t="str">
        <f t="shared" si="175"/>
        <v/>
      </c>
      <c r="U489" s="22" t="str">
        <f t="shared" si="176"/>
        <v/>
      </c>
      <c r="V489" s="22" t="str">
        <f t="shared" si="184"/>
        <v/>
      </c>
      <c r="W489" s="22" t="str">
        <f t="shared" si="177"/>
        <v/>
      </c>
      <c r="X489" s="22" t="str">
        <f t="shared" si="185"/>
        <v/>
      </c>
      <c r="Y489" s="22" t="str">
        <f t="shared" si="186"/>
        <v/>
      </c>
      <c r="Z489" s="22" t="str">
        <f t="shared" si="187"/>
        <v/>
      </c>
      <c r="AA489" s="29"/>
    </row>
    <row r="490" spans="1:27" ht="18" customHeight="1" x14ac:dyDescent="0.35">
      <c r="A490" s="22"/>
      <c r="B490" s="24" t="str">
        <f t="shared" si="169"/>
        <v/>
      </c>
      <c r="C490" s="34" t="str">
        <f t="shared" si="178"/>
        <v/>
      </c>
      <c r="D490" s="8"/>
      <c r="E490" s="22" t="str">
        <f t="shared" si="170"/>
        <v/>
      </c>
      <c r="F490" s="34" t="str">
        <f t="shared" si="179"/>
        <v/>
      </c>
      <c r="G490" s="8"/>
      <c r="H490" s="22" t="str">
        <f t="shared" si="171"/>
        <v/>
      </c>
      <c r="I490" s="34" t="str">
        <f t="shared" si="180"/>
        <v/>
      </c>
      <c r="J490" s="8"/>
      <c r="K490" s="22" t="str">
        <f t="shared" si="172"/>
        <v/>
      </c>
      <c r="L490" s="34" t="str">
        <f t="shared" si="181"/>
        <v/>
      </c>
      <c r="M490" s="8"/>
      <c r="N490" s="22" t="str">
        <f t="shared" si="173"/>
        <v/>
      </c>
      <c r="O490" s="34" t="str">
        <f t="shared" si="182"/>
        <v/>
      </c>
      <c r="P490" s="8"/>
      <c r="Q490" s="22" t="str">
        <f t="shared" si="174"/>
        <v/>
      </c>
      <c r="R490" s="34" t="str">
        <f t="shared" si="183"/>
        <v/>
      </c>
      <c r="S490" s="8"/>
      <c r="T490" s="22" t="str">
        <f t="shared" si="175"/>
        <v/>
      </c>
      <c r="U490" s="22" t="str">
        <f t="shared" si="176"/>
        <v/>
      </c>
      <c r="V490" s="22" t="str">
        <f t="shared" si="184"/>
        <v/>
      </c>
      <c r="W490" s="22" t="str">
        <f t="shared" si="177"/>
        <v/>
      </c>
      <c r="X490" s="22" t="str">
        <f t="shared" si="185"/>
        <v/>
      </c>
      <c r="Y490" s="22" t="str">
        <f t="shared" si="186"/>
        <v/>
      </c>
      <c r="Z490" s="22" t="str">
        <f t="shared" si="187"/>
        <v/>
      </c>
      <c r="AA490" s="29"/>
    </row>
    <row r="491" spans="1:27" ht="18" customHeight="1" x14ac:dyDescent="0.35">
      <c r="A491" s="22"/>
      <c r="B491" s="24" t="str">
        <f t="shared" si="169"/>
        <v/>
      </c>
      <c r="C491" s="34" t="str">
        <f t="shared" si="178"/>
        <v/>
      </c>
      <c r="D491" s="8"/>
      <c r="E491" s="22" t="str">
        <f t="shared" si="170"/>
        <v/>
      </c>
      <c r="F491" s="34" t="str">
        <f t="shared" si="179"/>
        <v/>
      </c>
      <c r="G491" s="8"/>
      <c r="H491" s="22" t="str">
        <f t="shared" si="171"/>
        <v/>
      </c>
      <c r="I491" s="34" t="str">
        <f t="shared" si="180"/>
        <v/>
      </c>
      <c r="J491" s="8"/>
      <c r="K491" s="22" t="str">
        <f t="shared" si="172"/>
        <v/>
      </c>
      <c r="L491" s="34" t="str">
        <f t="shared" si="181"/>
        <v/>
      </c>
      <c r="M491" s="8"/>
      <c r="N491" s="22" t="str">
        <f t="shared" si="173"/>
        <v/>
      </c>
      <c r="O491" s="34" t="str">
        <f t="shared" si="182"/>
        <v/>
      </c>
      <c r="P491" s="8"/>
      <c r="Q491" s="22" t="str">
        <f t="shared" si="174"/>
        <v/>
      </c>
      <c r="R491" s="34" t="str">
        <f t="shared" si="183"/>
        <v/>
      </c>
      <c r="S491" s="8"/>
      <c r="T491" s="22" t="str">
        <f t="shared" si="175"/>
        <v/>
      </c>
      <c r="U491" s="22" t="str">
        <f t="shared" si="176"/>
        <v/>
      </c>
      <c r="V491" s="22" t="str">
        <f t="shared" si="184"/>
        <v/>
      </c>
      <c r="W491" s="22" t="str">
        <f t="shared" si="177"/>
        <v/>
      </c>
      <c r="X491" s="22" t="str">
        <f t="shared" si="185"/>
        <v/>
      </c>
      <c r="Y491" s="22" t="str">
        <f t="shared" si="186"/>
        <v/>
      </c>
      <c r="Z491" s="22" t="str">
        <f t="shared" si="187"/>
        <v/>
      </c>
      <c r="AA491" s="29"/>
    </row>
    <row r="492" spans="1:27" ht="18" customHeight="1" x14ac:dyDescent="0.35">
      <c r="A492" s="22"/>
      <c r="B492" s="24" t="str">
        <f t="shared" si="169"/>
        <v/>
      </c>
      <c r="C492" s="34" t="str">
        <f t="shared" si="178"/>
        <v/>
      </c>
      <c r="D492" s="8"/>
      <c r="E492" s="22" t="str">
        <f t="shared" si="170"/>
        <v/>
      </c>
      <c r="F492" s="34" t="str">
        <f t="shared" si="179"/>
        <v/>
      </c>
      <c r="G492" s="8"/>
      <c r="H492" s="22" t="str">
        <f t="shared" si="171"/>
        <v/>
      </c>
      <c r="I492" s="34" t="str">
        <f t="shared" si="180"/>
        <v/>
      </c>
      <c r="J492" s="8"/>
      <c r="K492" s="22" t="str">
        <f t="shared" si="172"/>
        <v/>
      </c>
      <c r="L492" s="34" t="str">
        <f t="shared" si="181"/>
        <v/>
      </c>
      <c r="M492" s="8"/>
      <c r="N492" s="22" t="str">
        <f t="shared" si="173"/>
        <v/>
      </c>
      <c r="O492" s="34" t="str">
        <f t="shared" si="182"/>
        <v/>
      </c>
      <c r="P492" s="8"/>
      <c r="Q492" s="22" t="str">
        <f t="shared" si="174"/>
        <v/>
      </c>
      <c r="R492" s="34" t="str">
        <f t="shared" si="183"/>
        <v/>
      </c>
      <c r="S492" s="8"/>
      <c r="T492" s="22" t="str">
        <f t="shared" si="175"/>
        <v/>
      </c>
      <c r="U492" s="22" t="str">
        <f t="shared" si="176"/>
        <v/>
      </c>
      <c r="V492" s="22" t="str">
        <f t="shared" si="184"/>
        <v/>
      </c>
      <c r="W492" s="22" t="str">
        <f t="shared" si="177"/>
        <v/>
      </c>
      <c r="X492" s="22" t="str">
        <f t="shared" si="185"/>
        <v/>
      </c>
      <c r="Y492" s="22" t="str">
        <f t="shared" si="186"/>
        <v/>
      </c>
      <c r="Z492" s="22" t="str">
        <f t="shared" si="187"/>
        <v/>
      </c>
      <c r="AA492" s="29"/>
    </row>
    <row r="493" spans="1:27" ht="18" customHeight="1" x14ac:dyDescent="0.35">
      <c r="A493" s="22"/>
      <c r="B493" s="24" t="str">
        <f t="shared" si="169"/>
        <v/>
      </c>
      <c r="C493" s="34" t="str">
        <f t="shared" si="178"/>
        <v/>
      </c>
      <c r="D493" s="8"/>
      <c r="E493" s="22" t="str">
        <f t="shared" si="170"/>
        <v/>
      </c>
      <c r="F493" s="34" t="str">
        <f t="shared" si="179"/>
        <v/>
      </c>
      <c r="G493" s="8"/>
      <c r="H493" s="22" t="str">
        <f t="shared" si="171"/>
        <v/>
      </c>
      <c r="I493" s="34" t="str">
        <f t="shared" si="180"/>
        <v/>
      </c>
      <c r="J493" s="8"/>
      <c r="K493" s="22" t="str">
        <f t="shared" si="172"/>
        <v/>
      </c>
      <c r="L493" s="34" t="str">
        <f t="shared" si="181"/>
        <v/>
      </c>
      <c r="M493" s="8"/>
      <c r="N493" s="22" t="str">
        <f t="shared" si="173"/>
        <v/>
      </c>
      <c r="O493" s="34" t="str">
        <f t="shared" si="182"/>
        <v/>
      </c>
      <c r="P493" s="8"/>
      <c r="Q493" s="22" t="str">
        <f t="shared" si="174"/>
        <v/>
      </c>
      <c r="R493" s="34" t="str">
        <f t="shared" si="183"/>
        <v/>
      </c>
      <c r="S493" s="8"/>
      <c r="T493" s="22" t="str">
        <f t="shared" si="175"/>
        <v/>
      </c>
      <c r="U493" s="22" t="str">
        <f t="shared" si="176"/>
        <v/>
      </c>
      <c r="V493" s="22" t="str">
        <f t="shared" si="184"/>
        <v/>
      </c>
      <c r="W493" s="22" t="str">
        <f t="shared" si="177"/>
        <v/>
      </c>
      <c r="X493" s="22" t="str">
        <f t="shared" si="185"/>
        <v/>
      </c>
      <c r="Y493" s="22" t="str">
        <f t="shared" si="186"/>
        <v/>
      </c>
      <c r="Z493" s="22" t="str">
        <f t="shared" si="187"/>
        <v/>
      </c>
      <c r="AA493" s="29"/>
    </row>
    <row r="494" spans="1:27" ht="18" customHeight="1" x14ac:dyDescent="0.35">
      <c r="A494" s="22"/>
      <c r="B494" s="24" t="str">
        <f t="shared" si="169"/>
        <v/>
      </c>
      <c r="C494" s="34" t="str">
        <f t="shared" si="178"/>
        <v/>
      </c>
      <c r="D494" s="8"/>
      <c r="E494" s="22" t="str">
        <f t="shared" si="170"/>
        <v/>
      </c>
      <c r="F494" s="34" t="str">
        <f t="shared" si="179"/>
        <v/>
      </c>
      <c r="G494" s="8"/>
      <c r="H494" s="22" t="str">
        <f t="shared" si="171"/>
        <v/>
      </c>
      <c r="I494" s="34" t="str">
        <f t="shared" si="180"/>
        <v/>
      </c>
      <c r="J494" s="8"/>
      <c r="K494" s="22" t="str">
        <f t="shared" si="172"/>
        <v/>
      </c>
      <c r="L494" s="34" t="str">
        <f t="shared" si="181"/>
        <v/>
      </c>
      <c r="M494" s="8"/>
      <c r="N494" s="22" t="str">
        <f t="shared" si="173"/>
        <v/>
      </c>
      <c r="O494" s="34" t="str">
        <f t="shared" si="182"/>
        <v/>
      </c>
      <c r="P494" s="8"/>
      <c r="Q494" s="22" t="str">
        <f t="shared" si="174"/>
        <v/>
      </c>
      <c r="R494" s="34" t="str">
        <f t="shared" si="183"/>
        <v/>
      </c>
      <c r="S494" s="8"/>
      <c r="T494" s="22" t="str">
        <f t="shared" si="175"/>
        <v/>
      </c>
      <c r="U494" s="22" t="str">
        <f t="shared" si="176"/>
        <v/>
      </c>
      <c r="V494" s="22" t="str">
        <f t="shared" si="184"/>
        <v/>
      </c>
      <c r="W494" s="22" t="str">
        <f t="shared" si="177"/>
        <v/>
      </c>
      <c r="X494" s="22" t="str">
        <f t="shared" si="185"/>
        <v/>
      </c>
      <c r="Y494" s="22" t="str">
        <f t="shared" si="186"/>
        <v/>
      </c>
      <c r="Z494" s="22" t="str">
        <f t="shared" si="187"/>
        <v/>
      </c>
      <c r="AA494" s="29"/>
    </row>
    <row r="495" spans="1:27" ht="18" customHeight="1" x14ac:dyDescent="0.35">
      <c r="A495" s="22"/>
      <c r="B495" s="24" t="str">
        <f t="shared" si="169"/>
        <v/>
      </c>
      <c r="C495" s="34" t="str">
        <f t="shared" si="178"/>
        <v/>
      </c>
      <c r="D495" s="8"/>
      <c r="E495" s="22" t="str">
        <f t="shared" si="170"/>
        <v/>
      </c>
      <c r="F495" s="34" t="str">
        <f t="shared" si="179"/>
        <v/>
      </c>
      <c r="G495" s="8"/>
      <c r="H495" s="22" t="str">
        <f t="shared" si="171"/>
        <v/>
      </c>
      <c r="I495" s="34" t="str">
        <f t="shared" si="180"/>
        <v/>
      </c>
      <c r="J495" s="8"/>
      <c r="K495" s="22" t="str">
        <f t="shared" si="172"/>
        <v/>
      </c>
      <c r="L495" s="34" t="str">
        <f t="shared" si="181"/>
        <v/>
      </c>
      <c r="M495" s="8"/>
      <c r="N495" s="22" t="str">
        <f t="shared" si="173"/>
        <v/>
      </c>
      <c r="O495" s="34" t="str">
        <f t="shared" si="182"/>
        <v/>
      </c>
      <c r="P495" s="8"/>
      <c r="Q495" s="22" t="str">
        <f t="shared" si="174"/>
        <v/>
      </c>
      <c r="R495" s="34" t="str">
        <f t="shared" si="183"/>
        <v/>
      </c>
      <c r="S495" s="8"/>
      <c r="T495" s="22" t="str">
        <f t="shared" si="175"/>
        <v/>
      </c>
      <c r="U495" s="22" t="str">
        <f t="shared" si="176"/>
        <v/>
      </c>
      <c r="V495" s="22" t="str">
        <f t="shared" si="184"/>
        <v/>
      </c>
      <c r="W495" s="22" t="str">
        <f t="shared" si="177"/>
        <v/>
      </c>
      <c r="X495" s="22" t="str">
        <f t="shared" si="185"/>
        <v/>
      </c>
      <c r="Y495" s="22" t="str">
        <f t="shared" si="186"/>
        <v/>
      </c>
      <c r="Z495" s="22" t="str">
        <f t="shared" si="187"/>
        <v/>
      </c>
      <c r="AA495" s="29"/>
    </row>
    <row r="496" spans="1:27" ht="18" customHeight="1" x14ac:dyDescent="0.35">
      <c r="A496" s="22"/>
      <c r="B496" s="24" t="str">
        <f t="shared" si="169"/>
        <v/>
      </c>
      <c r="C496" s="34" t="str">
        <f t="shared" si="178"/>
        <v/>
      </c>
      <c r="D496" s="8"/>
      <c r="E496" s="22" t="str">
        <f t="shared" si="170"/>
        <v/>
      </c>
      <c r="F496" s="34" t="str">
        <f t="shared" si="179"/>
        <v/>
      </c>
      <c r="G496" s="8"/>
      <c r="H496" s="22" t="str">
        <f t="shared" si="171"/>
        <v/>
      </c>
      <c r="I496" s="34" t="str">
        <f t="shared" si="180"/>
        <v/>
      </c>
      <c r="J496" s="8"/>
      <c r="K496" s="22" t="str">
        <f t="shared" si="172"/>
        <v/>
      </c>
      <c r="L496" s="34" t="str">
        <f t="shared" si="181"/>
        <v/>
      </c>
      <c r="M496" s="8"/>
      <c r="N496" s="22" t="str">
        <f t="shared" si="173"/>
        <v/>
      </c>
      <c r="O496" s="34" t="str">
        <f t="shared" si="182"/>
        <v/>
      </c>
      <c r="P496" s="8"/>
      <c r="Q496" s="22" t="str">
        <f t="shared" si="174"/>
        <v/>
      </c>
      <c r="R496" s="34" t="str">
        <f t="shared" si="183"/>
        <v/>
      </c>
      <c r="S496" s="8"/>
      <c r="T496" s="22" t="str">
        <f t="shared" si="175"/>
        <v/>
      </c>
      <c r="U496" s="22" t="str">
        <f t="shared" si="176"/>
        <v/>
      </c>
      <c r="V496" s="22" t="str">
        <f t="shared" si="184"/>
        <v/>
      </c>
      <c r="W496" s="22" t="str">
        <f t="shared" si="177"/>
        <v/>
      </c>
      <c r="X496" s="22" t="str">
        <f t="shared" si="185"/>
        <v/>
      </c>
      <c r="Y496" s="22" t="str">
        <f t="shared" si="186"/>
        <v/>
      </c>
      <c r="Z496" s="22" t="str">
        <f t="shared" si="187"/>
        <v/>
      </c>
      <c r="AA496" s="29"/>
    </row>
    <row r="497" spans="1:27" ht="18" customHeight="1" x14ac:dyDescent="0.35">
      <c r="A497" s="22"/>
      <c r="B497" s="24" t="str">
        <f t="shared" si="169"/>
        <v/>
      </c>
      <c r="C497" s="34" t="str">
        <f t="shared" si="178"/>
        <v/>
      </c>
      <c r="D497" s="8"/>
      <c r="E497" s="22" t="str">
        <f t="shared" si="170"/>
        <v/>
      </c>
      <c r="F497" s="34" t="str">
        <f t="shared" si="179"/>
        <v/>
      </c>
      <c r="G497" s="8"/>
      <c r="H497" s="22" t="str">
        <f t="shared" si="171"/>
        <v/>
      </c>
      <c r="I497" s="34" t="str">
        <f t="shared" si="180"/>
        <v/>
      </c>
      <c r="J497" s="8"/>
      <c r="K497" s="22" t="str">
        <f t="shared" si="172"/>
        <v/>
      </c>
      <c r="L497" s="34" t="str">
        <f t="shared" si="181"/>
        <v/>
      </c>
      <c r="M497" s="8"/>
      <c r="N497" s="22" t="str">
        <f t="shared" si="173"/>
        <v/>
      </c>
      <c r="O497" s="34" t="str">
        <f t="shared" si="182"/>
        <v/>
      </c>
      <c r="P497" s="8"/>
      <c r="Q497" s="22" t="str">
        <f t="shared" si="174"/>
        <v/>
      </c>
      <c r="R497" s="34" t="str">
        <f t="shared" si="183"/>
        <v/>
      </c>
      <c r="S497" s="8"/>
      <c r="T497" s="22" t="str">
        <f t="shared" si="175"/>
        <v/>
      </c>
      <c r="U497" s="22" t="str">
        <f t="shared" si="176"/>
        <v/>
      </c>
      <c r="V497" s="22" t="str">
        <f t="shared" si="184"/>
        <v/>
      </c>
      <c r="W497" s="22" t="str">
        <f t="shared" si="177"/>
        <v/>
      </c>
      <c r="X497" s="22" t="str">
        <f t="shared" si="185"/>
        <v/>
      </c>
      <c r="Y497" s="22" t="str">
        <f t="shared" si="186"/>
        <v/>
      </c>
      <c r="Z497" s="22" t="str">
        <f t="shared" si="187"/>
        <v/>
      </c>
      <c r="AA497" s="29"/>
    </row>
    <row r="498" spans="1:27" ht="18" customHeight="1" x14ac:dyDescent="0.35">
      <c r="A498" s="22"/>
      <c r="B498" s="24" t="str">
        <f t="shared" si="169"/>
        <v/>
      </c>
      <c r="C498" s="34" t="str">
        <f t="shared" si="178"/>
        <v/>
      </c>
      <c r="D498" s="8"/>
      <c r="E498" s="22" t="str">
        <f t="shared" si="170"/>
        <v/>
      </c>
      <c r="F498" s="34" t="str">
        <f t="shared" si="179"/>
        <v/>
      </c>
      <c r="G498" s="8"/>
      <c r="H498" s="22" t="str">
        <f t="shared" si="171"/>
        <v/>
      </c>
      <c r="I498" s="34" t="str">
        <f t="shared" si="180"/>
        <v/>
      </c>
      <c r="J498" s="8"/>
      <c r="K498" s="22" t="str">
        <f t="shared" si="172"/>
        <v/>
      </c>
      <c r="L498" s="34" t="str">
        <f t="shared" si="181"/>
        <v/>
      </c>
      <c r="M498" s="8"/>
      <c r="N498" s="22" t="str">
        <f t="shared" si="173"/>
        <v/>
      </c>
      <c r="O498" s="34" t="str">
        <f t="shared" si="182"/>
        <v/>
      </c>
      <c r="P498" s="8"/>
      <c r="Q498" s="22" t="str">
        <f t="shared" si="174"/>
        <v/>
      </c>
      <c r="R498" s="34" t="str">
        <f t="shared" si="183"/>
        <v/>
      </c>
      <c r="S498" s="8"/>
      <c r="T498" s="22" t="str">
        <f t="shared" si="175"/>
        <v/>
      </c>
      <c r="U498" s="22" t="str">
        <f t="shared" si="176"/>
        <v/>
      </c>
      <c r="V498" s="22" t="str">
        <f t="shared" si="184"/>
        <v/>
      </c>
      <c r="W498" s="22" t="str">
        <f t="shared" si="177"/>
        <v/>
      </c>
      <c r="X498" s="22" t="str">
        <f t="shared" si="185"/>
        <v/>
      </c>
      <c r="Y498" s="22" t="str">
        <f t="shared" si="186"/>
        <v/>
      </c>
      <c r="Z498" s="22" t="str">
        <f t="shared" si="187"/>
        <v/>
      </c>
      <c r="AA498" s="29"/>
    </row>
    <row r="499" spans="1:27" ht="18" customHeight="1" x14ac:dyDescent="0.35">
      <c r="A499" s="22"/>
      <c r="B499" s="24" t="str">
        <f t="shared" si="169"/>
        <v/>
      </c>
      <c r="C499" s="34" t="str">
        <f t="shared" si="178"/>
        <v/>
      </c>
      <c r="D499" s="8"/>
      <c r="E499" s="22" t="str">
        <f t="shared" si="170"/>
        <v/>
      </c>
      <c r="F499" s="34" t="str">
        <f t="shared" si="179"/>
        <v/>
      </c>
      <c r="G499" s="8"/>
      <c r="H499" s="22" t="str">
        <f t="shared" si="171"/>
        <v/>
      </c>
      <c r="I499" s="34" t="str">
        <f t="shared" si="180"/>
        <v/>
      </c>
      <c r="J499" s="8"/>
      <c r="K499" s="22" t="str">
        <f t="shared" si="172"/>
        <v/>
      </c>
      <c r="L499" s="34" t="str">
        <f t="shared" si="181"/>
        <v/>
      </c>
      <c r="M499" s="8"/>
      <c r="N499" s="22" t="str">
        <f t="shared" si="173"/>
        <v/>
      </c>
      <c r="O499" s="34" t="str">
        <f t="shared" si="182"/>
        <v/>
      </c>
      <c r="P499" s="8"/>
      <c r="Q499" s="22" t="str">
        <f t="shared" si="174"/>
        <v/>
      </c>
      <c r="R499" s="34" t="str">
        <f t="shared" si="183"/>
        <v/>
      </c>
      <c r="S499" s="8"/>
      <c r="T499" s="22" t="str">
        <f t="shared" si="175"/>
        <v/>
      </c>
      <c r="U499" s="22" t="str">
        <f t="shared" si="176"/>
        <v/>
      </c>
      <c r="V499" s="22" t="str">
        <f t="shared" si="184"/>
        <v/>
      </c>
      <c r="W499" s="22" t="str">
        <f t="shared" si="177"/>
        <v/>
      </c>
      <c r="X499" s="22" t="str">
        <f t="shared" si="185"/>
        <v/>
      </c>
      <c r="Y499" s="22" t="str">
        <f t="shared" si="186"/>
        <v/>
      </c>
      <c r="Z499" s="22" t="str">
        <f t="shared" si="187"/>
        <v/>
      </c>
      <c r="AA499" s="29"/>
    </row>
    <row r="500" spans="1:27" ht="18" customHeight="1" x14ac:dyDescent="0.35">
      <c r="A500" s="22"/>
      <c r="B500" s="24" t="str">
        <f t="shared" si="169"/>
        <v/>
      </c>
      <c r="C500" s="34" t="str">
        <f t="shared" si="178"/>
        <v/>
      </c>
      <c r="D500" s="8"/>
      <c r="E500" s="22" t="str">
        <f t="shared" si="170"/>
        <v/>
      </c>
      <c r="F500" s="34" t="str">
        <f t="shared" si="179"/>
        <v/>
      </c>
      <c r="G500" s="8"/>
      <c r="H500" s="22" t="str">
        <f t="shared" si="171"/>
        <v/>
      </c>
      <c r="I500" s="34" t="str">
        <f t="shared" si="180"/>
        <v/>
      </c>
      <c r="J500" s="8"/>
      <c r="K500" s="22" t="str">
        <f t="shared" si="172"/>
        <v/>
      </c>
      <c r="L500" s="34" t="str">
        <f t="shared" si="181"/>
        <v/>
      </c>
      <c r="M500" s="8"/>
      <c r="N500" s="22" t="str">
        <f t="shared" si="173"/>
        <v/>
      </c>
      <c r="O500" s="34" t="str">
        <f t="shared" si="182"/>
        <v/>
      </c>
      <c r="P500" s="8"/>
      <c r="Q500" s="22" t="str">
        <f t="shared" si="174"/>
        <v/>
      </c>
      <c r="R500" s="34" t="str">
        <f t="shared" si="183"/>
        <v/>
      </c>
      <c r="S500" s="8"/>
      <c r="T500" s="22" t="str">
        <f t="shared" si="175"/>
        <v/>
      </c>
      <c r="U500" s="22" t="str">
        <f t="shared" si="176"/>
        <v/>
      </c>
      <c r="V500" s="22" t="str">
        <f t="shared" si="184"/>
        <v/>
      </c>
      <c r="W500" s="22" t="str">
        <f t="shared" si="177"/>
        <v/>
      </c>
      <c r="X500" s="22" t="str">
        <f t="shared" si="185"/>
        <v/>
      </c>
      <c r="Y500" s="22" t="str">
        <f t="shared" si="186"/>
        <v/>
      </c>
      <c r="Z500" s="22" t="str">
        <f t="shared" si="187"/>
        <v/>
      </c>
      <c r="AA500" s="29"/>
    </row>
    <row r="501" spans="1:27" ht="18" customHeight="1" x14ac:dyDescent="0.35">
      <c r="A501" s="22"/>
      <c r="B501" s="24" t="str">
        <f t="shared" si="169"/>
        <v/>
      </c>
      <c r="C501" s="34" t="str">
        <f t="shared" si="178"/>
        <v/>
      </c>
      <c r="D501" s="8"/>
      <c r="E501" s="22" t="str">
        <f t="shared" si="170"/>
        <v/>
      </c>
      <c r="F501" s="34" t="str">
        <f t="shared" si="179"/>
        <v/>
      </c>
      <c r="G501" s="8"/>
      <c r="H501" s="22" t="str">
        <f t="shared" si="171"/>
        <v/>
      </c>
      <c r="I501" s="34" t="str">
        <f t="shared" si="180"/>
        <v/>
      </c>
      <c r="J501" s="8"/>
      <c r="K501" s="22" t="str">
        <f t="shared" si="172"/>
        <v/>
      </c>
      <c r="L501" s="34" t="str">
        <f t="shared" si="181"/>
        <v/>
      </c>
      <c r="M501" s="8"/>
      <c r="N501" s="22" t="str">
        <f t="shared" si="173"/>
        <v/>
      </c>
      <c r="O501" s="34" t="str">
        <f t="shared" si="182"/>
        <v/>
      </c>
      <c r="P501" s="8"/>
      <c r="Q501" s="22" t="str">
        <f t="shared" si="174"/>
        <v/>
      </c>
      <c r="R501" s="34" t="str">
        <f t="shared" si="183"/>
        <v/>
      </c>
      <c r="S501" s="8"/>
      <c r="T501" s="22" t="str">
        <f t="shared" si="175"/>
        <v/>
      </c>
      <c r="U501" s="22" t="str">
        <f t="shared" si="176"/>
        <v/>
      </c>
      <c r="V501" s="22" t="str">
        <f t="shared" si="184"/>
        <v/>
      </c>
      <c r="W501" s="22" t="str">
        <f t="shared" si="177"/>
        <v/>
      </c>
      <c r="X501" s="22" t="str">
        <f t="shared" si="185"/>
        <v/>
      </c>
      <c r="Y501" s="22" t="str">
        <f t="shared" si="186"/>
        <v/>
      </c>
      <c r="Z501" s="22" t="str">
        <f t="shared" si="187"/>
        <v/>
      </c>
      <c r="AA501" s="29"/>
    </row>
    <row r="502" spans="1:27" ht="18" customHeight="1" x14ac:dyDescent="0.35">
      <c r="A502" s="22"/>
      <c r="B502" s="24" t="str">
        <f t="shared" si="169"/>
        <v/>
      </c>
      <c r="C502" s="34" t="str">
        <f t="shared" si="178"/>
        <v/>
      </c>
      <c r="D502" s="8"/>
      <c r="E502" s="22" t="str">
        <f t="shared" si="170"/>
        <v/>
      </c>
      <c r="F502" s="34" t="str">
        <f t="shared" si="179"/>
        <v/>
      </c>
      <c r="G502" s="8"/>
      <c r="H502" s="22" t="str">
        <f t="shared" si="171"/>
        <v/>
      </c>
      <c r="I502" s="34" t="str">
        <f t="shared" si="180"/>
        <v/>
      </c>
      <c r="J502" s="8"/>
      <c r="K502" s="22" t="str">
        <f t="shared" si="172"/>
        <v/>
      </c>
      <c r="L502" s="34" t="str">
        <f t="shared" si="181"/>
        <v/>
      </c>
      <c r="M502" s="8"/>
      <c r="N502" s="22" t="str">
        <f t="shared" si="173"/>
        <v/>
      </c>
      <c r="O502" s="34" t="str">
        <f t="shared" si="182"/>
        <v/>
      </c>
      <c r="P502" s="8"/>
      <c r="Q502" s="22" t="str">
        <f t="shared" si="174"/>
        <v/>
      </c>
      <c r="R502" s="34" t="str">
        <f t="shared" si="183"/>
        <v/>
      </c>
      <c r="S502" s="8"/>
      <c r="T502" s="22" t="str">
        <f t="shared" si="175"/>
        <v/>
      </c>
      <c r="U502" s="22" t="str">
        <f t="shared" si="176"/>
        <v/>
      </c>
      <c r="V502" s="22" t="str">
        <f t="shared" si="184"/>
        <v/>
      </c>
      <c r="W502" s="22" t="str">
        <f t="shared" si="177"/>
        <v/>
      </c>
      <c r="X502" s="22" t="str">
        <f t="shared" si="185"/>
        <v/>
      </c>
      <c r="Y502" s="22" t="str">
        <f t="shared" si="186"/>
        <v/>
      </c>
      <c r="Z502" s="22" t="str">
        <f t="shared" si="187"/>
        <v/>
      </c>
      <c r="AA502" s="29"/>
    </row>
    <row r="503" spans="1:27" ht="18" customHeight="1" x14ac:dyDescent="0.35">
      <c r="A503" s="22"/>
      <c r="B503" s="24" t="str">
        <f t="shared" si="169"/>
        <v/>
      </c>
      <c r="C503" s="34" t="str">
        <f t="shared" si="178"/>
        <v/>
      </c>
      <c r="D503" s="8"/>
      <c r="E503" s="22" t="str">
        <f t="shared" si="170"/>
        <v/>
      </c>
      <c r="F503" s="34" t="str">
        <f t="shared" si="179"/>
        <v/>
      </c>
      <c r="G503" s="8"/>
      <c r="H503" s="22" t="str">
        <f t="shared" si="171"/>
        <v/>
      </c>
      <c r="I503" s="34" t="str">
        <f t="shared" si="180"/>
        <v/>
      </c>
      <c r="J503" s="8"/>
      <c r="K503" s="22" t="str">
        <f t="shared" si="172"/>
        <v/>
      </c>
      <c r="L503" s="34" t="str">
        <f t="shared" si="181"/>
        <v/>
      </c>
      <c r="M503" s="8"/>
      <c r="N503" s="22" t="str">
        <f t="shared" si="173"/>
        <v/>
      </c>
      <c r="O503" s="34" t="str">
        <f t="shared" si="182"/>
        <v/>
      </c>
      <c r="P503" s="8"/>
      <c r="Q503" s="22" t="str">
        <f t="shared" si="174"/>
        <v/>
      </c>
      <c r="R503" s="34" t="str">
        <f t="shared" si="183"/>
        <v/>
      </c>
      <c r="S503" s="8"/>
      <c r="T503" s="22" t="str">
        <f t="shared" si="175"/>
        <v/>
      </c>
      <c r="U503" s="22" t="str">
        <f t="shared" si="176"/>
        <v/>
      </c>
      <c r="V503" s="22" t="str">
        <f t="shared" si="184"/>
        <v/>
      </c>
      <c r="W503" s="22" t="str">
        <f t="shared" si="177"/>
        <v/>
      </c>
      <c r="X503" s="22" t="str">
        <f t="shared" si="185"/>
        <v/>
      </c>
      <c r="Y503" s="22" t="str">
        <f t="shared" si="186"/>
        <v/>
      </c>
      <c r="Z503" s="22" t="str">
        <f t="shared" si="187"/>
        <v/>
      </c>
      <c r="AA503" s="29"/>
    </row>
    <row r="504" spans="1:27" ht="18" customHeight="1" x14ac:dyDescent="0.35">
      <c r="A504" s="22"/>
      <c r="B504" s="24" t="str">
        <f t="shared" si="169"/>
        <v/>
      </c>
      <c r="C504" s="34" t="str">
        <f t="shared" si="178"/>
        <v/>
      </c>
      <c r="D504" s="8"/>
      <c r="E504" s="22" t="str">
        <f t="shared" si="170"/>
        <v/>
      </c>
      <c r="F504" s="34" t="str">
        <f t="shared" si="179"/>
        <v/>
      </c>
      <c r="G504" s="8"/>
      <c r="H504" s="22" t="str">
        <f t="shared" si="171"/>
        <v/>
      </c>
      <c r="I504" s="34" t="str">
        <f t="shared" si="180"/>
        <v/>
      </c>
      <c r="J504" s="8"/>
      <c r="K504" s="22" t="str">
        <f t="shared" si="172"/>
        <v/>
      </c>
      <c r="L504" s="34" t="str">
        <f t="shared" si="181"/>
        <v/>
      </c>
      <c r="M504" s="8"/>
      <c r="N504" s="22" t="str">
        <f t="shared" si="173"/>
        <v/>
      </c>
      <c r="O504" s="34" t="str">
        <f t="shared" si="182"/>
        <v/>
      </c>
      <c r="P504" s="8"/>
      <c r="Q504" s="22" t="str">
        <f t="shared" si="174"/>
        <v/>
      </c>
      <c r="R504" s="34" t="str">
        <f t="shared" si="183"/>
        <v/>
      </c>
      <c r="S504" s="8"/>
      <c r="T504" s="22" t="str">
        <f t="shared" si="175"/>
        <v/>
      </c>
      <c r="U504" s="22" t="str">
        <f t="shared" si="176"/>
        <v/>
      </c>
      <c r="V504" s="22" t="str">
        <f t="shared" si="184"/>
        <v/>
      </c>
      <c r="W504" s="22" t="str">
        <f t="shared" si="177"/>
        <v/>
      </c>
      <c r="X504" s="22" t="str">
        <f t="shared" si="185"/>
        <v/>
      </c>
      <c r="Y504" s="22" t="str">
        <f t="shared" si="186"/>
        <v/>
      </c>
      <c r="Z504" s="22" t="str">
        <f t="shared" si="187"/>
        <v/>
      </c>
      <c r="AA504" s="29"/>
    </row>
    <row r="505" spans="1:27" ht="18" customHeight="1" x14ac:dyDescent="0.35">
      <c r="A505" s="22"/>
      <c r="B505" s="24" t="str">
        <f t="shared" si="169"/>
        <v/>
      </c>
      <c r="C505" s="34" t="str">
        <f t="shared" si="178"/>
        <v/>
      </c>
      <c r="D505" s="8"/>
      <c r="E505" s="22" t="str">
        <f t="shared" si="170"/>
        <v/>
      </c>
      <c r="F505" s="34" t="str">
        <f t="shared" si="179"/>
        <v/>
      </c>
      <c r="G505" s="8"/>
      <c r="H505" s="22" t="str">
        <f t="shared" si="171"/>
        <v/>
      </c>
      <c r="I505" s="34" t="str">
        <f t="shared" si="180"/>
        <v/>
      </c>
      <c r="J505" s="8"/>
      <c r="K505" s="22" t="str">
        <f t="shared" si="172"/>
        <v/>
      </c>
      <c r="L505" s="34" t="str">
        <f t="shared" si="181"/>
        <v/>
      </c>
      <c r="M505" s="8"/>
      <c r="N505" s="22" t="str">
        <f t="shared" si="173"/>
        <v/>
      </c>
      <c r="O505" s="34" t="str">
        <f t="shared" si="182"/>
        <v/>
      </c>
      <c r="P505" s="8"/>
      <c r="Q505" s="22" t="str">
        <f t="shared" si="174"/>
        <v/>
      </c>
      <c r="R505" s="34" t="str">
        <f t="shared" si="183"/>
        <v/>
      </c>
      <c r="S505" s="8"/>
      <c r="T505" s="22" t="str">
        <f t="shared" si="175"/>
        <v/>
      </c>
      <c r="U505" s="22" t="str">
        <f t="shared" si="176"/>
        <v/>
      </c>
      <c r="V505" s="22" t="str">
        <f t="shared" si="184"/>
        <v/>
      </c>
      <c r="W505" s="22" t="str">
        <f t="shared" si="177"/>
        <v/>
      </c>
      <c r="X505" s="22" t="str">
        <f t="shared" si="185"/>
        <v/>
      </c>
      <c r="Y505" s="22" t="str">
        <f t="shared" si="186"/>
        <v/>
      </c>
      <c r="Z505" s="22" t="str">
        <f t="shared" si="187"/>
        <v/>
      </c>
      <c r="AA505" s="29"/>
    </row>
    <row r="506" spans="1:27" ht="18" customHeight="1" x14ac:dyDescent="0.35">
      <c r="A506" s="22"/>
      <c r="B506" s="24" t="str">
        <f t="shared" si="169"/>
        <v/>
      </c>
      <c r="C506" s="34" t="str">
        <f t="shared" si="178"/>
        <v/>
      </c>
      <c r="D506" s="8"/>
      <c r="E506" s="22" t="str">
        <f t="shared" si="170"/>
        <v/>
      </c>
      <c r="F506" s="34" t="str">
        <f t="shared" si="179"/>
        <v/>
      </c>
      <c r="G506" s="8"/>
      <c r="H506" s="22" t="str">
        <f t="shared" si="171"/>
        <v/>
      </c>
      <c r="I506" s="34" t="str">
        <f t="shared" si="180"/>
        <v/>
      </c>
      <c r="J506" s="8"/>
      <c r="K506" s="22" t="str">
        <f t="shared" si="172"/>
        <v/>
      </c>
      <c r="L506" s="34" t="str">
        <f t="shared" si="181"/>
        <v/>
      </c>
      <c r="M506" s="8"/>
      <c r="N506" s="22" t="str">
        <f t="shared" si="173"/>
        <v/>
      </c>
      <c r="O506" s="34" t="str">
        <f t="shared" si="182"/>
        <v/>
      </c>
      <c r="P506" s="8"/>
      <c r="Q506" s="22" t="str">
        <f t="shared" si="174"/>
        <v/>
      </c>
      <c r="R506" s="34" t="str">
        <f t="shared" si="183"/>
        <v/>
      </c>
      <c r="S506" s="8"/>
      <c r="T506" s="22" t="str">
        <f t="shared" si="175"/>
        <v/>
      </c>
      <c r="U506" s="22" t="str">
        <f t="shared" si="176"/>
        <v/>
      </c>
      <c r="V506" s="22" t="str">
        <f t="shared" si="184"/>
        <v/>
      </c>
      <c r="W506" s="22" t="str">
        <f t="shared" si="177"/>
        <v/>
      </c>
      <c r="X506" s="22" t="str">
        <f t="shared" si="185"/>
        <v/>
      </c>
      <c r="Y506" s="22" t="str">
        <f t="shared" si="186"/>
        <v/>
      </c>
      <c r="Z506" s="22" t="str">
        <f t="shared" si="187"/>
        <v/>
      </c>
      <c r="AA506" s="29"/>
    </row>
    <row r="507" spans="1:27" ht="18" customHeight="1" x14ac:dyDescent="0.35">
      <c r="A507" s="22"/>
      <c r="B507" s="24" t="str">
        <f t="shared" si="169"/>
        <v/>
      </c>
      <c r="C507" s="34" t="str">
        <f t="shared" si="178"/>
        <v/>
      </c>
      <c r="D507" s="8"/>
      <c r="E507" s="22" t="str">
        <f t="shared" si="170"/>
        <v/>
      </c>
      <c r="F507" s="34" t="str">
        <f t="shared" si="179"/>
        <v/>
      </c>
      <c r="G507" s="8"/>
      <c r="H507" s="22" t="str">
        <f t="shared" si="171"/>
        <v/>
      </c>
      <c r="I507" s="34" t="str">
        <f t="shared" si="180"/>
        <v/>
      </c>
      <c r="J507" s="8"/>
      <c r="K507" s="22" t="str">
        <f t="shared" si="172"/>
        <v/>
      </c>
      <c r="L507" s="34" t="str">
        <f t="shared" si="181"/>
        <v/>
      </c>
      <c r="M507" s="8"/>
      <c r="N507" s="22" t="str">
        <f t="shared" si="173"/>
        <v/>
      </c>
      <c r="O507" s="34" t="str">
        <f t="shared" si="182"/>
        <v/>
      </c>
      <c r="P507" s="8"/>
      <c r="Q507" s="22" t="str">
        <f t="shared" si="174"/>
        <v/>
      </c>
      <c r="R507" s="34" t="str">
        <f t="shared" si="183"/>
        <v/>
      </c>
      <c r="S507" s="8"/>
      <c r="T507" s="22" t="str">
        <f t="shared" si="175"/>
        <v/>
      </c>
      <c r="U507" s="22" t="str">
        <f t="shared" si="176"/>
        <v/>
      </c>
      <c r="V507" s="22" t="str">
        <f t="shared" si="184"/>
        <v/>
      </c>
      <c r="W507" s="22" t="str">
        <f t="shared" si="177"/>
        <v/>
      </c>
      <c r="X507" s="22" t="str">
        <f t="shared" si="185"/>
        <v/>
      </c>
      <c r="Y507" s="22" t="str">
        <f t="shared" si="186"/>
        <v/>
      </c>
      <c r="Z507" s="22" t="str">
        <f t="shared" si="187"/>
        <v/>
      </c>
      <c r="AA507" s="29"/>
    </row>
    <row r="508" spans="1:27" ht="18" customHeight="1" x14ac:dyDescent="0.35">
      <c r="A508" s="22"/>
      <c r="B508" s="24" t="str">
        <f t="shared" si="169"/>
        <v/>
      </c>
      <c r="C508" s="34" t="str">
        <f t="shared" si="178"/>
        <v/>
      </c>
      <c r="D508" s="8"/>
      <c r="E508" s="22" t="str">
        <f t="shared" si="170"/>
        <v/>
      </c>
      <c r="F508" s="34" t="str">
        <f t="shared" si="179"/>
        <v/>
      </c>
      <c r="G508" s="8"/>
      <c r="H508" s="22" t="str">
        <f t="shared" si="171"/>
        <v/>
      </c>
      <c r="I508" s="34" t="str">
        <f t="shared" si="180"/>
        <v/>
      </c>
      <c r="J508" s="8"/>
      <c r="K508" s="22" t="str">
        <f t="shared" si="172"/>
        <v/>
      </c>
      <c r="L508" s="34" t="str">
        <f t="shared" si="181"/>
        <v/>
      </c>
      <c r="M508" s="8"/>
      <c r="N508" s="22" t="str">
        <f t="shared" si="173"/>
        <v/>
      </c>
      <c r="O508" s="34" t="str">
        <f t="shared" si="182"/>
        <v/>
      </c>
      <c r="P508" s="8"/>
      <c r="Q508" s="22" t="str">
        <f t="shared" si="174"/>
        <v/>
      </c>
      <c r="R508" s="34" t="str">
        <f t="shared" si="183"/>
        <v/>
      </c>
      <c r="S508" s="8"/>
      <c r="T508" s="22" t="str">
        <f t="shared" si="175"/>
        <v/>
      </c>
      <c r="U508" s="22" t="str">
        <f t="shared" si="176"/>
        <v/>
      </c>
      <c r="V508" s="22" t="str">
        <f t="shared" si="184"/>
        <v/>
      </c>
      <c r="W508" s="22" t="str">
        <f t="shared" si="177"/>
        <v/>
      </c>
      <c r="X508" s="22" t="str">
        <f t="shared" si="185"/>
        <v/>
      </c>
      <c r="Y508" s="22" t="str">
        <f t="shared" si="186"/>
        <v/>
      </c>
      <c r="Z508" s="22" t="str">
        <f t="shared" si="187"/>
        <v/>
      </c>
      <c r="AA508" s="29"/>
    </row>
    <row r="509" spans="1:27" ht="18" customHeight="1" x14ac:dyDescent="0.35">
      <c r="A509" s="22"/>
      <c r="B509" s="24" t="str">
        <f t="shared" si="169"/>
        <v/>
      </c>
      <c r="C509" s="34" t="str">
        <f t="shared" si="178"/>
        <v/>
      </c>
      <c r="D509" s="8"/>
      <c r="E509" s="22" t="str">
        <f t="shared" si="170"/>
        <v/>
      </c>
      <c r="F509" s="34" t="str">
        <f t="shared" si="179"/>
        <v/>
      </c>
      <c r="G509" s="8"/>
      <c r="H509" s="22" t="str">
        <f t="shared" si="171"/>
        <v/>
      </c>
      <c r="I509" s="34" t="str">
        <f t="shared" si="180"/>
        <v/>
      </c>
      <c r="J509" s="8"/>
      <c r="K509" s="22" t="str">
        <f t="shared" si="172"/>
        <v/>
      </c>
      <c r="L509" s="34" t="str">
        <f t="shared" si="181"/>
        <v/>
      </c>
      <c r="M509" s="8"/>
      <c r="N509" s="22" t="str">
        <f t="shared" si="173"/>
        <v/>
      </c>
      <c r="O509" s="34" t="str">
        <f t="shared" si="182"/>
        <v/>
      </c>
      <c r="P509" s="8"/>
      <c r="Q509" s="22" t="str">
        <f t="shared" si="174"/>
        <v/>
      </c>
      <c r="R509" s="34" t="str">
        <f t="shared" si="183"/>
        <v/>
      </c>
      <c r="S509" s="8"/>
      <c r="T509" s="22" t="str">
        <f t="shared" si="175"/>
        <v/>
      </c>
      <c r="U509" s="22" t="str">
        <f t="shared" si="176"/>
        <v/>
      </c>
      <c r="V509" s="22" t="str">
        <f t="shared" si="184"/>
        <v/>
      </c>
      <c r="W509" s="22" t="str">
        <f t="shared" si="177"/>
        <v/>
      </c>
      <c r="X509" s="22" t="str">
        <f t="shared" si="185"/>
        <v/>
      </c>
      <c r="Y509" s="22" t="str">
        <f t="shared" si="186"/>
        <v/>
      </c>
      <c r="Z509" s="22" t="str">
        <f t="shared" si="187"/>
        <v/>
      </c>
      <c r="AA509" s="29"/>
    </row>
    <row r="510" spans="1:27" ht="18" customHeight="1" x14ac:dyDescent="0.35">
      <c r="A510" s="22"/>
      <c r="B510" s="24" t="str">
        <f t="shared" si="169"/>
        <v/>
      </c>
      <c r="C510" s="34" t="str">
        <f t="shared" si="178"/>
        <v/>
      </c>
      <c r="D510" s="8"/>
      <c r="E510" s="22" t="str">
        <f t="shared" si="170"/>
        <v/>
      </c>
      <c r="F510" s="34" t="str">
        <f t="shared" si="179"/>
        <v/>
      </c>
      <c r="G510" s="8"/>
      <c r="H510" s="22" t="str">
        <f t="shared" si="171"/>
        <v/>
      </c>
      <c r="I510" s="34" t="str">
        <f t="shared" si="180"/>
        <v/>
      </c>
      <c r="J510" s="8"/>
      <c r="K510" s="22" t="str">
        <f t="shared" si="172"/>
        <v/>
      </c>
      <c r="L510" s="34" t="str">
        <f t="shared" si="181"/>
        <v/>
      </c>
      <c r="M510" s="8"/>
      <c r="N510" s="22" t="str">
        <f t="shared" si="173"/>
        <v/>
      </c>
      <c r="O510" s="34" t="str">
        <f t="shared" si="182"/>
        <v/>
      </c>
      <c r="P510" s="8"/>
      <c r="Q510" s="22" t="str">
        <f t="shared" si="174"/>
        <v/>
      </c>
      <c r="R510" s="34" t="str">
        <f t="shared" si="183"/>
        <v/>
      </c>
      <c r="S510" s="8"/>
      <c r="T510" s="22" t="str">
        <f t="shared" si="175"/>
        <v/>
      </c>
      <c r="U510" s="22" t="str">
        <f t="shared" si="176"/>
        <v/>
      </c>
      <c r="V510" s="22" t="str">
        <f t="shared" si="184"/>
        <v/>
      </c>
      <c r="W510" s="22" t="str">
        <f t="shared" si="177"/>
        <v/>
      </c>
      <c r="X510" s="22" t="str">
        <f t="shared" si="185"/>
        <v/>
      </c>
      <c r="Y510" s="22" t="str">
        <f t="shared" si="186"/>
        <v/>
      </c>
      <c r="Z510" s="22" t="str">
        <f t="shared" si="187"/>
        <v/>
      </c>
      <c r="AA510" s="29"/>
    </row>
    <row r="511" spans="1:27" ht="18" customHeight="1" x14ac:dyDescent="0.35">
      <c r="A511" s="22"/>
      <c r="B511" s="24" t="str">
        <f t="shared" si="169"/>
        <v/>
      </c>
      <c r="C511" s="34" t="str">
        <f t="shared" si="178"/>
        <v/>
      </c>
      <c r="D511" s="8"/>
      <c r="E511" s="22" t="str">
        <f t="shared" si="170"/>
        <v/>
      </c>
      <c r="F511" s="34" t="str">
        <f t="shared" si="179"/>
        <v/>
      </c>
      <c r="G511" s="8"/>
      <c r="H511" s="22" t="str">
        <f t="shared" si="171"/>
        <v/>
      </c>
      <c r="I511" s="34" t="str">
        <f t="shared" si="180"/>
        <v/>
      </c>
      <c r="J511" s="8"/>
      <c r="K511" s="22" t="str">
        <f t="shared" si="172"/>
        <v/>
      </c>
      <c r="L511" s="34" t="str">
        <f t="shared" si="181"/>
        <v/>
      </c>
      <c r="M511" s="8"/>
      <c r="N511" s="22" t="str">
        <f t="shared" si="173"/>
        <v/>
      </c>
      <c r="O511" s="34" t="str">
        <f t="shared" si="182"/>
        <v/>
      </c>
      <c r="P511" s="8"/>
      <c r="Q511" s="22" t="str">
        <f t="shared" si="174"/>
        <v/>
      </c>
      <c r="R511" s="34" t="str">
        <f t="shared" si="183"/>
        <v/>
      </c>
      <c r="S511" s="8"/>
      <c r="T511" s="22" t="str">
        <f t="shared" si="175"/>
        <v/>
      </c>
      <c r="U511" s="22" t="str">
        <f t="shared" si="176"/>
        <v/>
      </c>
      <c r="V511" s="22" t="str">
        <f t="shared" si="184"/>
        <v/>
      </c>
      <c r="W511" s="22" t="str">
        <f t="shared" si="177"/>
        <v/>
      </c>
      <c r="X511" s="22" t="str">
        <f t="shared" si="185"/>
        <v/>
      </c>
      <c r="Y511" s="22" t="str">
        <f t="shared" si="186"/>
        <v/>
      </c>
      <c r="Z511" s="22" t="str">
        <f t="shared" si="187"/>
        <v/>
      </c>
      <c r="AA511" s="29"/>
    </row>
    <row r="512" spans="1:27" ht="18" customHeight="1" x14ac:dyDescent="0.35">
      <c r="A512" s="22"/>
      <c r="B512" s="24" t="str">
        <f t="shared" si="169"/>
        <v/>
      </c>
      <c r="C512" s="34" t="str">
        <f t="shared" si="178"/>
        <v/>
      </c>
      <c r="D512" s="8"/>
      <c r="E512" s="22" t="str">
        <f t="shared" si="170"/>
        <v/>
      </c>
      <c r="F512" s="34" t="str">
        <f t="shared" si="179"/>
        <v/>
      </c>
      <c r="G512" s="8"/>
      <c r="H512" s="22" t="str">
        <f t="shared" si="171"/>
        <v/>
      </c>
      <c r="I512" s="34" t="str">
        <f t="shared" si="180"/>
        <v/>
      </c>
      <c r="J512" s="8"/>
      <c r="K512" s="22" t="str">
        <f t="shared" si="172"/>
        <v/>
      </c>
      <c r="L512" s="34" t="str">
        <f t="shared" si="181"/>
        <v/>
      </c>
      <c r="M512" s="8"/>
      <c r="N512" s="22" t="str">
        <f t="shared" si="173"/>
        <v/>
      </c>
      <c r="O512" s="34" t="str">
        <f t="shared" si="182"/>
        <v/>
      </c>
      <c r="P512" s="8"/>
      <c r="Q512" s="22" t="str">
        <f t="shared" si="174"/>
        <v/>
      </c>
      <c r="R512" s="34" t="str">
        <f t="shared" si="183"/>
        <v/>
      </c>
      <c r="S512" s="8"/>
      <c r="T512" s="22" t="str">
        <f t="shared" si="175"/>
        <v/>
      </c>
      <c r="U512" s="22" t="str">
        <f t="shared" si="176"/>
        <v/>
      </c>
      <c r="V512" s="22" t="str">
        <f t="shared" si="184"/>
        <v/>
      </c>
      <c r="W512" s="22" t="str">
        <f t="shared" si="177"/>
        <v/>
      </c>
      <c r="X512" s="22" t="str">
        <f t="shared" si="185"/>
        <v/>
      </c>
      <c r="Y512" s="22" t="str">
        <f t="shared" si="186"/>
        <v/>
      </c>
      <c r="Z512" s="22" t="str">
        <f t="shared" si="187"/>
        <v/>
      </c>
      <c r="AA512" s="29"/>
    </row>
    <row r="513" spans="1:27" ht="18" customHeight="1" x14ac:dyDescent="0.35">
      <c r="A513" s="22"/>
      <c r="B513" s="24" t="str">
        <f t="shared" si="169"/>
        <v/>
      </c>
      <c r="C513" s="34" t="str">
        <f t="shared" si="178"/>
        <v/>
      </c>
      <c r="D513" s="8"/>
      <c r="E513" s="22" t="str">
        <f t="shared" si="170"/>
        <v/>
      </c>
      <c r="F513" s="34" t="str">
        <f t="shared" si="179"/>
        <v/>
      </c>
      <c r="G513" s="8"/>
      <c r="H513" s="22" t="str">
        <f t="shared" si="171"/>
        <v/>
      </c>
      <c r="I513" s="34" t="str">
        <f t="shared" si="180"/>
        <v/>
      </c>
      <c r="J513" s="8"/>
      <c r="K513" s="22" t="str">
        <f t="shared" si="172"/>
        <v/>
      </c>
      <c r="L513" s="34" t="str">
        <f t="shared" si="181"/>
        <v/>
      </c>
      <c r="M513" s="8"/>
      <c r="N513" s="22" t="str">
        <f t="shared" si="173"/>
        <v/>
      </c>
      <c r="O513" s="34" t="str">
        <f t="shared" si="182"/>
        <v/>
      </c>
      <c r="P513" s="8"/>
      <c r="Q513" s="22" t="str">
        <f t="shared" si="174"/>
        <v/>
      </c>
      <c r="R513" s="34" t="str">
        <f t="shared" si="183"/>
        <v/>
      </c>
      <c r="S513" s="8"/>
      <c r="T513" s="22" t="str">
        <f t="shared" si="175"/>
        <v/>
      </c>
      <c r="U513" s="22" t="str">
        <f t="shared" si="176"/>
        <v/>
      </c>
      <c r="V513" s="22" t="str">
        <f t="shared" si="184"/>
        <v/>
      </c>
      <c r="W513" s="22" t="str">
        <f t="shared" si="177"/>
        <v/>
      </c>
      <c r="X513" s="22" t="str">
        <f t="shared" si="185"/>
        <v/>
      </c>
      <c r="Y513" s="22" t="str">
        <f t="shared" si="186"/>
        <v/>
      </c>
      <c r="Z513" s="22" t="str">
        <f t="shared" si="187"/>
        <v/>
      </c>
      <c r="AA513" s="29"/>
    </row>
    <row r="514" spans="1:27" ht="18" customHeight="1" x14ac:dyDescent="0.35">
      <c r="A514" s="22"/>
      <c r="B514" s="24" t="str">
        <f t="shared" si="169"/>
        <v/>
      </c>
      <c r="C514" s="34" t="str">
        <f t="shared" si="178"/>
        <v/>
      </c>
      <c r="D514" s="8"/>
      <c r="E514" s="22" t="str">
        <f t="shared" si="170"/>
        <v/>
      </c>
      <c r="F514" s="34" t="str">
        <f t="shared" si="179"/>
        <v/>
      </c>
      <c r="G514" s="8"/>
      <c r="H514" s="22" t="str">
        <f t="shared" si="171"/>
        <v/>
      </c>
      <c r="I514" s="34" t="str">
        <f t="shared" si="180"/>
        <v/>
      </c>
      <c r="J514" s="8"/>
      <c r="K514" s="22" t="str">
        <f t="shared" si="172"/>
        <v/>
      </c>
      <c r="L514" s="34" t="str">
        <f t="shared" si="181"/>
        <v/>
      </c>
      <c r="M514" s="8"/>
      <c r="N514" s="22" t="str">
        <f t="shared" si="173"/>
        <v/>
      </c>
      <c r="O514" s="34" t="str">
        <f t="shared" si="182"/>
        <v/>
      </c>
      <c r="P514" s="8"/>
      <c r="Q514" s="22" t="str">
        <f t="shared" si="174"/>
        <v/>
      </c>
      <c r="R514" s="34" t="str">
        <f t="shared" si="183"/>
        <v/>
      </c>
      <c r="S514" s="8"/>
      <c r="T514" s="22" t="str">
        <f t="shared" si="175"/>
        <v/>
      </c>
      <c r="U514" s="22" t="str">
        <f t="shared" si="176"/>
        <v/>
      </c>
      <c r="V514" s="22" t="str">
        <f t="shared" si="184"/>
        <v/>
      </c>
      <c r="W514" s="22" t="str">
        <f t="shared" si="177"/>
        <v/>
      </c>
      <c r="X514" s="22" t="str">
        <f t="shared" si="185"/>
        <v/>
      </c>
      <c r="Y514" s="22" t="str">
        <f t="shared" si="186"/>
        <v/>
      </c>
      <c r="Z514" s="22" t="str">
        <f t="shared" si="187"/>
        <v/>
      </c>
      <c r="AA514" s="29"/>
    </row>
    <row r="515" spans="1:27" ht="18" customHeight="1" x14ac:dyDescent="0.35">
      <c r="A515" s="22"/>
      <c r="B515" s="24" t="str">
        <f t="shared" si="169"/>
        <v/>
      </c>
      <c r="C515" s="34" t="str">
        <f t="shared" si="178"/>
        <v/>
      </c>
      <c r="D515" s="8"/>
      <c r="E515" s="22" t="str">
        <f t="shared" si="170"/>
        <v/>
      </c>
      <c r="F515" s="34" t="str">
        <f t="shared" si="179"/>
        <v/>
      </c>
      <c r="G515" s="8"/>
      <c r="H515" s="22" t="str">
        <f t="shared" si="171"/>
        <v/>
      </c>
      <c r="I515" s="34" t="str">
        <f t="shared" si="180"/>
        <v/>
      </c>
      <c r="J515" s="8"/>
      <c r="K515" s="22" t="str">
        <f t="shared" si="172"/>
        <v/>
      </c>
      <c r="L515" s="34" t="str">
        <f t="shared" si="181"/>
        <v/>
      </c>
      <c r="M515" s="8"/>
      <c r="N515" s="22" t="str">
        <f t="shared" si="173"/>
        <v/>
      </c>
      <c r="O515" s="34" t="str">
        <f t="shared" si="182"/>
        <v/>
      </c>
      <c r="P515" s="8"/>
      <c r="Q515" s="22" t="str">
        <f t="shared" si="174"/>
        <v/>
      </c>
      <c r="R515" s="34" t="str">
        <f t="shared" si="183"/>
        <v/>
      </c>
      <c r="S515" s="8"/>
      <c r="T515" s="22" t="str">
        <f t="shared" si="175"/>
        <v/>
      </c>
      <c r="U515" s="22" t="str">
        <f t="shared" si="176"/>
        <v/>
      </c>
      <c r="V515" s="22" t="str">
        <f t="shared" si="184"/>
        <v/>
      </c>
      <c r="W515" s="22" t="str">
        <f t="shared" si="177"/>
        <v/>
      </c>
      <c r="X515" s="22" t="str">
        <f t="shared" si="185"/>
        <v/>
      </c>
      <c r="Y515" s="22" t="str">
        <f t="shared" si="186"/>
        <v/>
      </c>
      <c r="Z515" s="22" t="str">
        <f t="shared" si="187"/>
        <v/>
      </c>
      <c r="AA515" s="29"/>
    </row>
    <row r="516" spans="1:27" ht="18" customHeight="1" x14ac:dyDescent="0.35">
      <c r="A516" s="22"/>
      <c r="B516" s="24" t="str">
        <f t="shared" ref="B516:B579" si="188">IF(A516="","",TEXT(A516,"MMM-YYYY"))</f>
        <v/>
      </c>
      <c r="C516" s="34" t="str">
        <f t="shared" si="178"/>
        <v/>
      </c>
      <c r="D516" s="8"/>
      <c r="E516" s="22" t="str">
        <f t="shared" ref="E516:E579" si="189">IF(OR(C516="",D516=""),"",D516-C516)</f>
        <v/>
      </c>
      <c r="F516" s="34" t="str">
        <f t="shared" si="179"/>
        <v/>
      </c>
      <c r="G516" s="8"/>
      <c r="H516" s="22" t="str">
        <f t="shared" ref="H516:H579" si="190">IF(OR(F516="",G516=""),"",G516-F516)</f>
        <v/>
      </c>
      <c r="I516" s="34" t="str">
        <f t="shared" si="180"/>
        <v/>
      </c>
      <c r="J516" s="8"/>
      <c r="K516" s="22" t="str">
        <f t="shared" ref="K516:K579" si="191">IF(OR(I516="",J516=""),"",J516-I516)</f>
        <v/>
      </c>
      <c r="L516" s="34" t="str">
        <f t="shared" si="181"/>
        <v/>
      </c>
      <c r="M516" s="8"/>
      <c r="N516" s="22" t="str">
        <f t="shared" ref="N516:N579" si="192">IF(OR(L516="",M516=""),"",M516-L516)</f>
        <v/>
      </c>
      <c r="O516" s="34" t="str">
        <f t="shared" si="182"/>
        <v/>
      </c>
      <c r="P516" s="8"/>
      <c r="Q516" s="22" t="str">
        <f t="shared" ref="Q516:Q579" si="193">IF(OR(O516="",P516=""),"",P516-O516)</f>
        <v/>
      </c>
      <c r="R516" s="34" t="str">
        <f t="shared" si="183"/>
        <v/>
      </c>
      <c r="S516" s="8"/>
      <c r="T516" s="22" t="str">
        <f t="shared" ref="T516:T579" si="194">IF(OR(R516="",S516=""),"",S516-R516)</f>
        <v/>
      </c>
      <c r="U516" s="22" t="str">
        <f t="shared" ref="U516:U579" si="195">IF(E516="","",E516)</f>
        <v/>
      </c>
      <c r="V516" s="22" t="str">
        <f t="shared" si="184"/>
        <v/>
      </c>
      <c r="W516" s="22" t="str">
        <f t="shared" ref="W516:W579" si="196">IF(Q516="","",Q516+T516)</f>
        <v/>
      </c>
      <c r="X516" s="22" t="str">
        <f t="shared" si="185"/>
        <v/>
      </c>
      <c r="Y516" s="22" t="str">
        <f t="shared" si="186"/>
        <v/>
      </c>
      <c r="Z516" s="22" t="str">
        <f t="shared" si="187"/>
        <v/>
      </c>
      <c r="AA516" s="29"/>
    </row>
    <row r="517" spans="1:27" ht="18" customHeight="1" x14ac:dyDescent="0.35">
      <c r="A517" s="22"/>
      <c r="B517" s="24" t="str">
        <f t="shared" si="188"/>
        <v/>
      </c>
      <c r="C517" s="34" t="str">
        <f t="shared" ref="C517:C580" si="197">IF(D516="","",D516)</f>
        <v/>
      </c>
      <c r="D517" s="8"/>
      <c r="E517" s="22" t="str">
        <f t="shared" si="189"/>
        <v/>
      </c>
      <c r="F517" s="34" t="str">
        <f t="shared" ref="F517:F580" si="198">IF(G516="","",G516)</f>
        <v/>
      </c>
      <c r="G517" s="8"/>
      <c r="H517" s="22" t="str">
        <f t="shared" si="190"/>
        <v/>
      </c>
      <c r="I517" s="34" t="str">
        <f t="shared" ref="I517:I580" si="199">IF(J516="","",J516)</f>
        <v/>
      </c>
      <c r="J517" s="8"/>
      <c r="K517" s="22" t="str">
        <f t="shared" si="191"/>
        <v/>
      </c>
      <c r="L517" s="34" t="str">
        <f t="shared" ref="L517:L580" si="200">IF(M516="","",M516)</f>
        <v/>
      </c>
      <c r="M517" s="8"/>
      <c r="N517" s="22" t="str">
        <f t="shared" si="192"/>
        <v/>
      </c>
      <c r="O517" s="34" t="str">
        <f t="shared" ref="O517:O580" si="201">IF(P516="","",P516)</f>
        <v/>
      </c>
      <c r="P517" s="8"/>
      <c r="Q517" s="22" t="str">
        <f t="shared" si="193"/>
        <v/>
      </c>
      <c r="R517" s="34" t="str">
        <f t="shared" ref="R517:R580" si="202">IF(S516="","",S516)</f>
        <v/>
      </c>
      <c r="S517" s="8"/>
      <c r="T517" s="22" t="str">
        <f t="shared" si="194"/>
        <v/>
      </c>
      <c r="U517" s="22" t="str">
        <f t="shared" si="195"/>
        <v/>
      </c>
      <c r="V517" s="22" t="str">
        <f t="shared" ref="V517:V580" si="203">IF(H517="","",(H517+K517))</f>
        <v/>
      </c>
      <c r="W517" s="22" t="str">
        <f t="shared" si="196"/>
        <v/>
      </c>
      <c r="X517" s="22" t="str">
        <f t="shared" ref="X517:X580" si="204">IF(U517="","",IF(MONTH(A517)&lt;&gt;MONTH(A516),U517,X516+U517))</f>
        <v/>
      </c>
      <c r="Y517" s="22" t="str">
        <f t="shared" ref="Y517:Y580" si="205">IF(V517="","",IF(MONTH(A517)&lt;&gt;MONTH(A516),V517,Y516+V517))</f>
        <v/>
      </c>
      <c r="Z517" s="22" t="str">
        <f t="shared" ref="Z517:Z580" si="206">IF(W517="","",IF(MONTH(A517)&lt;&gt;MONTH(A516),W517,Z516+W517))</f>
        <v/>
      </c>
      <c r="AA517" s="29"/>
    </row>
    <row r="518" spans="1:27" ht="18" customHeight="1" x14ac:dyDescent="0.35">
      <c r="A518" s="22"/>
      <c r="B518" s="24" t="str">
        <f t="shared" si="188"/>
        <v/>
      </c>
      <c r="C518" s="34" t="str">
        <f t="shared" si="197"/>
        <v/>
      </c>
      <c r="D518" s="8"/>
      <c r="E518" s="22" t="str">
        <f t="shared" si="189"/>
        <v/>
      </c>
      <c r="F518" s="34" t="str">
        <f t="shared" si="198"/>
        <v/>
      </c>
      <c r="G518" s="8"/>
      <c r="H518" s="22" t="str">
        <f t="shared" si="190"/>
        <v/>
      </c>
      <c r="I518" s="34" t="str">
        <f t="shared" si="199"/>
        <v/>
      </c>
      <c r="J518" s="8"/>
      <c r="K518" s="22" t="str">
        <f t="shared" si="191"/>
        <v/>
      </c>
      <c r="L518" s="34" t="str">
        <f t="shared" si="200"/>
        <v/>
      </c>
      <c r="M518" s="8"/>
      <c r="N518" s="22" t="str">
        <f t="shared" si="192"/>
        <v/>
      </c>
      <c r="O518" s="34" t="str">
        <f t="shared" si="201"/>
        <v/>
      </c>
      <c r="P518" s="8"/>
      <c r="Q518" s="22" t="str">
        <f t="shared" si="193"/>
        <v/>
      </c>
      <c r="R518" s="34" t="str">
        <f t="shared" si="202"/>
        <v/>
      </c>
      <c r="S518" s="8"/>
      <c r="T518" s="22" t="str">
        <f t="shared" si="194"/>
        <v/>
      </c>
      <c r="U518" s="22" t="str">
        <f t="shared" si="195"/>
        <v/>
      </c>
      <c r="V518" s="22" t="str">
        <f t="shared" si="203"/>
        <v/>
      </c>
      <c r="W518" s="22" t="str">
        <f t="shared" si="196"/>
        <v/>
      </c>
      <c r="X518" s="22" t="str">
        <f t="shared" si="204"/>
        <v/>
      </c>
      <c r="Y518" s="22" t="str">
        <f t="shared" si="205"/>
        <v/>
      </c>
      <c r="Z518" s="22" t="str">
        <f t="shared" si="206"/>
        <v/>
      </c>
      <c r="AA518" s="29"/>
    </row>
    <row r="519" spans="1:27" ht="18" customHeight="1" x14ac:dyDescent="0.35">
      <c r="A519" s="22"/>
      <c r="B519" s="24" t="str">
        <f t="shared" si="188"/>
        <v/>
      </c>
      <c r="C519" s="34" t="str">
        <f t="shared" si="197"/>
        <v/>
      </c>
      <c r="D519" s="8"/>
      <c r="E519" s="22" t="str">
        <f t="shared" si="189"/>
        <v/>
      </c>
      <c r="F519" s="34" t="str">
        <f t="shared" si="198"/>
        <v/>
      </c>
      <c r="G519" s="8"/>
      <c r="H519" s="22" t="str">
        <f t="shared" si="190"/>
        <v/>
      </c>
      <c r="I519" s="34" t="str">
        <f t="shared" si="199"/>
        <v/>
      </c>
      <c r="J519" s="8"/>
      <c r="K519" s="22" t="str">
        <f t="shared" si="191"/>
        <v/>
      </c>
      <c r="L519" s="34" t="str">
        <f t="shared" si="200"/>
        <v/>
      </c>
      <c r="M519" s="8"/>
      <c r="N519" s="22" t="str">
        <f t="shared" si="192"/>
        <v/>
      </c>
      <c r="O519" s="34" t="str">
        <f t="shared" si="201"/>
        <v/>
      </c>
      <c r="P519" s="8"/>
      <c r="Q519" s="22" t="str">
        <f t="shared" si="193"/>
        <v/>
      </c>
      <c r="R519" s="34" t="str">
        <f t="shared" si="202"/>
        <v/>
      </c>
      <c r="S519" s="8"/>
      <c r="T519" s="22" t="str">
        <f t="shared" si="194"/>
        <v/>
      </c>
      <c r="U519" s="22" t="str">
        <f t="shared" si="195"/>
        <v/>
      </c>
      <c r="V519" s="22" t="str">
        <f t="shared" si="203"/>
        <v/>
      </c>
      <c r="W519" s="22" t="str">
        <f t="shared" si="196"/>
        <v/>
      </c>
      <c r="X519" s="22" t="str">
        <f t="shared" si="204"/>
        <v/>
      </c>
      <c r="Y519" s="22" t="str">
        <f t="shared" si="205"/>
        <v/>
      </c>
      <c r="Z519" s="22" t="str">
        <f t="shared" si="206"/>
        <v/>
      </c>
      <c r="AA519" s="29"/>
    </row>
    <row r="520" spans="1:27" ht="18" customHeight="1" x14ac:dyDescent="0.35">
      <c r="A520" s="22"/>
      <c r="B520" s="24" t="str">
        <f t="shared" si="188"/>
        <v/>
      </c>
      <c r="C520" s="34" t="str">
        <f t="shared" si="197"/>
        <v/>
      </c>
      <c r="D520" s="8"/>
      <c r="E520" s="22" t="str">
        <f t="shared" si="189"/>
        <v/>
      </c>
      <c r="F520" s="34" t="str">
        <f t="shared" si="198"/>
        <v/>
      </c>
      <c r="G520" s="8"/>
      <c r="H520" s="22" t="str">
        <f t="shared" si="190"/>
        <v/>
      </c>
      <c r="I520" s="34" t="str">
        <f t="shared" si="199"/>
        <v/>
      </c>
      <c r="J520" s="8"/>
      <c r="K520" s="22" t="str">
        <f t="shared" si="191"/>
        <v/>
      </c>
      <c r="L520" s="34" t="str">
        <f t="shared" si="200"/>
        <v/>
      </c>
      <c r="M520" s="8"/>
      <c r="N520" s="22" t="str">
        <f t="shared" si="192"/>
        <v/>
      </c>
      <c r="O520" s="34" t="str">
        <f t="shared" si="201"/>
        <v/>
      </c>
      <c r="P520" s="8"/>
      <c r="Q520" s="22" t="str">
        <f t="shared" si="193"/>
        <v/>
      </c>
      <c r="R520" s="34" t="str">
        <f t="shared" si="202"/>
        <v/>
      </c>
      <c r="S520" s="8"/>
      <c r="T520" s="22" t="str">
        <f t="shared" si="194"/>
        <v/>
      </c>
      <c r="U520" s="22" t="str">
        <f t="shared" si="195"/>
        <v/>
      </c>
      <c r="V520" s="22" t="str">
        <f t="shared" si="203"/>
        <v/>
      </c>
      <c r="W520" s="22" t="str">
        <f t="shared" si="196"/>
        <v/>
      </c>
      <c r="X520" s="22" t="str">
        <f t="shared" si="204"/>
        <v/>
      </c>
      <c r="Y520" s="22" t="str">
        <f t="shared" si="205"/>
        <v/>
      </c>
      <c r="Z520" s="22" t="str">
        <f t="shared" si="206"/>
        <v/>
      </c>
      <c r="AA520" s="29"/>
    </row>
    <row r="521" spans="1:27" ht="18" customHeight="1" x14ac:dyDescent="0.35">
      <c r="A521" s="22"/>
      <c r="B521" s="24" t="str">
        <f t="shared" si="188"/>
        <v/>
      </c>
      <c r="C521" s="34" t="str">
        <f t="shared" si="197"/>
        <v/>
      </c>
      <c r="D521" s="8"/>
      <c r="E521" s="22" t="str">
        <f t="shared" si="189"/>
        <v/>
      </c>
      <c r="F521" s="34" t="str">
        <f t="shared" si="198"/>
        <v/>
      </c>
      <c r="G521" s="8"/>
      <c r="H521" s="22" t="str">
        <f t="shared" si="190"/>
        <v/>
      </c>
      <c r="I521" s="34" t="str">
        <f t="shared" si="199"/>
        <v/>
      </c>
      <c r="J521" s="8"/>
      <c r="K521" s="22" t="str">
        <f t="shared" si="191"/>
        <v/>
      </c>
      <c r="L521" s="34" t="str">
        <f t="shared" si="200"/>
        <v/>
      </c>
      <c r="M521" s="8"/>
      <c r="N521" s="22" t="str">
        <f t="shared" si="192"/>
        <v/>
      </c>
      <c r="O521" s="34" t="str">
        <f t="shared" si="201"/>
        <v/>
      </c>
      <c r="P521" s="8"/>
      <c r="Q521" s="22" t="str">
        <f t="shared" si="193"/>
        <v/>
      </c>
      <c r="R521" s="34" t="str">
        <f t="shared" si="202"/>
        <v/>
      </c>
      <c r="S521" s="8"/>
      <c r="T521" s="22" t="str">
        <f t="shared" si="194"/>
        <v/>
      </c>
      <c r="U521" s="22" t="str">
        <f t="shared" si="195"/>
        <v/>
      </c>
      <c r="V521" s="22" t="str">
        <f t="shared" si="203"/>
        <v/>
      </c>
      <c r="W521" s="22" t="str">
        <f t="shared" si="196"/>
        <v/>
      </c>
      <c r="X521" s="22" t="str">
        <f t="shared" si="204"/>
        <v/>
      </c>
      <c r="Y521" s="22" t="str">
        <f t="shared" si="205"/>
        <v/>
      </c>
      <c r="Z521" s="22" t="str">
        <f t="shared" si="206"/>
        <v/>
      </c>
      <c r="AA521" s="29"/>
    </row>
    <row r="522" spans="1:27" ht="18" customHeight="1" x14ac:dyDescent="0.35">
      <c r="A522" s="22"/>
      <c r="B522" s="24" t="str">
        <f t="shared" si="188"/>
        <v/>
      </c>
      <c r="C522" s="34" t="str">
        <f t="shared" si="197"/>
        <v/>
      </c>
      <c r="D522" s="8"/>
      <c r="E522" s="22" t="str">
        <f t="shared" si="189"/>
        <v/>
      </c>
      <c r="F522" s="34" t="str">
        <f t="shared" si="198"/>
        <v/>
      </c>
      <c r="G522" s="8"/>
      <c r="H522" s="22" t="str">
        <f t="shared" si="190"/>
        <v/>
      </c>
      <c r="I522" s="34" t="str">
        <f t="shared" si="199"/>
        <v/>
      </c>
      <c r="J522" s="8"/>
      <c r="K522" s="22" t="str">
        <f t="shared" si="191"/>
        <v/>
      </c>
      <c r="L522" s="34" t="str">
        <f t="shared" si="200"/>
        <v/>
      </c>
      <c r="M522" s="8"/>
      <c r="N522" s="22" t="str">
        <f t="shared" si="192"/>
        <v/>
      </c>
      <c r="O522" s="34" t="str">
        <f t="shared" si="201"/>
        <v/>
      </c>
      <c r="P522" s="8"/>
      <c r="Q522" s="22" t="str">
        <f t="shared" si="193"/>
        <v/>
      </c>
      <c r="R522" s="34" t="str">
        <f t="shared" si="202"/>
        <v/>
      </c>
      <c r="S522" s="8"/>
      <c r="T522" s="22" t="str">
        <f t="shared" si="194"/>
        <v/>
      </c>
      <c r="U522" s="22" t="str">
        <f t="shared" si="195"/>
        <v/>
      </c>
      <c r="V522" s="22" t="str">
        <f t="shared" si="203"/>
        <v/>
      </c>
      <c r="W522" s="22" t="str">
        <f t="shared" si="196"/>
        <v/>
      </c>
      <c r="X522" s="22" t="str">
        <f t="shared" si="204"/>
        <v/>
      </c>
      <c r="Y522" s="22" t="str">
        <f t="shared" si="205"/>
        <v/>
      </c>
      <c r="Z522" s="22" t="str">
        <f t="shared" si="206"/>
        <v/>
      </c>
      <c r="AA522" s="29"/>
    </row>
    <row r="523" spans="1:27" ht="18" customHeight="1" x14ac:dyDescent="0.35">
      <c r="A523" s="22"/>
      <c r="B523" s="24" t="str">
        <f t="shared" si="188"/>
        <v/>
      </c>
      <c r="C523" s="34" t="str">
        <f t="shared" si="197"/>
        <v/>
      </c>
      <c r="D523" s="8"/>
      <c r="E523" s="22" t="str">
        <f t="shared" si="189"/>
        <v/>
      </c>
      <c r="F523" s="34" t="str">
        <f t="shared" si="198"/>
        <v/>
      </c>
      <c r="G523" s="8"/>
      <c r="H523" s="22" t="str">
        <f t="shared" si="190"/>
        <v/>
      </c>
      <c r="I523" s="34" t="str">
        <f t="shared" si="199"/>
        <v/>
      </c>
      <c r="J523" s="8"/>
      <c r="K523" s="22" t="str">
        <f t="shared" si="191"/>
        <v/>
      </c>
      <c r="L523" s="34" t="str">
        <f t="shared" si="200"/>
        <v/>
      </c>
      <c r="M523" s="8"/>
      <c r="N523" s="22" t="str">
        <f t="shared" si="192"/>
        <v/>
      </c>
      <c r="O523" s="34" t="str">
        <f t="shared" si="201"/>
        <v/>
      </c>
      <c r="P523" s="8"/>
      <c r="Q523" s="22" t="str">
        <f t="shared" si="193"/>
        <v/>
      </c>
      <c r="R523" s="34" t="str">
        <f t="shared" si="202"/>
        <v/>
      </c>
      <c r="S523" s="8"/>
      <c r="T523" s="22" t="str">
        <f t="shared" si="194"/>
        <v/>
      </c>
      <c r="U523" s="22" t="str">
        <f t="shared" si="195"/>
        <v/>
      </c>
      <c r="V523" s="22" t="str">
        <f t="shared" si="203"/>
        <v/>
      </c>
      <c r="W523" s="22" t="str">
        <f t="shared" si="196"/>
        <v/>
      </c>
      <c r="X523" s="22" t="str">
        <f t="shared" si="204"/>
        <v/>
      </c>
      <c r="Y523" s="22" t="str">
        <f t="shared" si="205"/>
        <v/>
      </c>
      <c r="Z523" s="22" t="str">
        <f t="shared" si="206"/>
        <v/>
      </c>
      <c r="AA523" s="29"/>
    </row>
    <row r="524" spans="1:27" ht="18" customHeight="1" x14ac:dyDescent="0.35">
      <c r="A524" s="22"/>
      <c r="B524" s="24" t="str">
        <f t="shared" si="188"/>
        <v/>
      </c>
      <c r="C524" s="34" t="str">
        <f t="shared" si="197"/>
        <v/>
      </c>
      <c r="D524" s="8"/>
      <c r="E524" s="22" t="str">
        <f t="shared" si="189"/>
        <v/>
      </c>
      <c r="F524" s="34" t="str">
        <f t="shared" si="198"/>
        <v/>
      </c>
      <c r="G524" s="8"/>
      <c r="H524" s="22" t="str">
        <f t="shared" si="190"/>
        <v/>
      </c>
      <c r="I524" s="34" t="str">
        <f t="shared" si="199"/>
        <v/>
      </c>
      <c r="J524" s="8"/>
      <c r="K524" s="22" t="str">
        <f t="shared" si="191"/>
        <v/>
      </c>
      <c r="L524" s="34" t="str">
        <f t="shared" si="200"/>
        <v/>
      </c>
      <c r="M524" s="8"/>
      <c r="N524" s="22" t="str">
        <f t="shared" si="192"/>
        <v/>
      </c>
      <c r="O524" s="34" t="str">
        <f t="shared" si="201"/>
        <v/>
      </c>
      <c r="P524" s="8"/>
      <c r="Q524" s="22" t="str">
        <f t="shared" si="193"/>
        <v/>
      </c>
      <c r="R524" s="34" t="str">
        <f t="shared" si="202"/>
        <v/>
      </c>
      <c r="S524" s="8"/>
      <c r="T524" s="22" t="str">
        <f t="shared" si="194"/>
        <v/>
      </c>
      <c r="U524" s="22" t="str">
        <f t="shared" si="195"/>
        <v/>
      </c>
      <c r="V524" s="22" t="str">
        <f t="shared" si="203"/>
        <v/>
      </c>
      <c r="W524" s="22" t="str">
        <f t="shared" si="196"/>
        <v/>
      </c>
      <c r="X524" s="22" t="str">
        <f t="shared" si="204"/>
        <v/>
      </c>
      <c r="Y524" s="22" t="str">
        <f t="shared" si="205"/>
        <v/>
      </c>
      <c r="Z524" s="22" t="str">
        <f t="shared" si="206"/>
        <v/>
      </c>
      <c r="AA524" s="29"/>
    </row>
    <row r="525" spans="1:27" ht="18" customHeight="1" x14ac:dyDescent="0.35">
      <c r="A525" s="22"/>
      <c r="B525" s="24" t="str">
        <f t="shared" si="188"/>
        <v/>
      </c>
      <c r="C525" s="34" t="str">
        <f t="shared" si="197"/>
        <v/>
      </c>
      <c r="D525" s="8"/>
      <c r="E525" s="22" t="str">
        <f t="shared" si="189"/>
        <v/>
      </c>
      <c r="F525" s="34" t="str">
        <f t="shared" si="198"/>
        <v/>
      </c>
      <c r="G525" s="8"/>
      <c r="H525" s="22" t="str">
        <f t="shared" si="190"/>
        <v/>
      </c>
      <c r="I525" s="34" t="str">
        <f t="shared" si="199"/>
        <v/>
      </c>
      <c r="J525" s="8"/>
      <c r="K525" s="22" t="str">
        <f t="shared" si="191"/>
        <v/>
      </c>
      <c r="L525" s="34" t="str">
        <f t="shared" si="200"/>
        <v/>
      </c>
      <c r="M525" s="8"/>
      <c r="N525" s="22" t="str">
        <f t="shared" si="192"/>
        <v/>
      </c>
      <c r="O525" s="34" t="str">
        <f t="shared" si="201"/>
        <v/>
      </c>
      <c r="P525" s="8"/>
      <c r="Q525" s="22" t="str">
        <f t="shared" si="193"/>
        <v/>
      </c>
      <c r="R525" s="34" t="str">
        <f t="shared" si="202"/>
        <v/>
      </c>
      <c r="S525" s="8"/>
      <c r="T525" s="22" t="str">
        <f t="shared" si="194"/>
        <v/>
      </c>
      <c r="U525" s="22" t="str">
        <f t="shared" si="195"/>
        <v/>
      </c>
      <c r="V525" s="22" t="str">
        <f t="shared" si="203"/>
        <v/>
      </c>
      <c r="W525" s="22" t="str">
        <f t="shared" si="196"/>
        <v/>
      </c>
      <c r="X525" s="22" t="str">
        <f t="shared" si="204"/>
        <v/>
      </c>
      <c r="Y525" s="22" t="str">
        <f t="shared" si="205"/>
        <v/>
      </c>
      <c r="Z525" s="22" t="str">
        <f t="shared" si="206"/>
        <v/>
      </c>
      <c r="AA525" s="29"/>
    </row>
    <row r="526" spans="1:27" ht="18" customHeight="1" x14ac:dyDescent="0.35">
      <c r="A526" s="22"/>
      <c r="B526" s="24" t="str">
        <f t="shared" si="188"/>
        <v/>
      </c>
      <c r="C526" s="34" t="str">
        <f t="shared" si="197"/>
        <v/>
      </c>
      <c r="D526" s="8"/>
      <c r="E526" s="22" t="str">
        <f t="shared" si="189"/>
        <v/>
      </c>
      <c r="F526" s="34" t="str">
        <f t="shared" si="198"/>
        <v/>
      </c>
      <c r="G526" s="8"/>
      <c r="H526" s="22" t="str">
        <f t="shared" si="190"/>
        <v/>
      </c>
      <c r="I526" s="34" t="str">
        <f t="shared" si="199"/>
        <v/>
      </c>
      <c r="J526" s="8"/>
      <c r="K526" s="22" t="str">
        <f t="shared" si="191"/>
        <v/>
      </c>
      <c r="L526" s="34" t="str">
        <f t="shared" si="200"/>
        <v/>
      </c>
      <c r="M526" s="8"/>
      <c r="N526" s="22" t="str">
        <f t="shared" si="192"/>
        <v/>
      </c>
      <c r="O526" s="34" t="str">
        <f t="shared" si="201"/>
        <v/>
      </c>
      <c r="P526" s="8"/>
      <c r="Q526" s="22" t="str">
        <f t="shared" si="193"/>
        <v/>
      </c>
      <c r="R526" s="34" t="str">
        <f t="shared" si="202"/>
        <v/>
      </c>
      <c r="S526" s="8"/>
      <c r="T526" s="22" t="str">
        <f t="shared" si="194"/>
        <v/>
      </c>
      <c r="U526" s="22" t="str">
        <f t="shared" si="195"/>
        <v/>
      </c>
      <c r="V526" s="22" t="str">
        <f t="shared" si="203"/>
        <v/>
      </c>
      <c r="W526" s="22" t="str">
        <f t="shared" si="196"/>
        <v/>
      </c>
      <c r="X526" s="22" t="str">
        <f t="shared" si="204"/>
        <v/>
      </c>
      <c r="Y526" s="22" t="str">
        <f t="shared" si="205"/>
        <v/>
      </c>
      <c r="Z526" s="22" t="str">
        <f t="shared" si="206"/>
        <v/>
      </c>
      <c r="AA526" s="29"/>
    </row>
    <row r="527" spans="1:27" ht="18" customHeight="1" x14ac:dyDescent="0.35">
      <c r="A527" s="22"/>
      <c r="B527" s="24" t="str">
        <f t="shared" si="188"/>
        <v/>
      </c>
      <c r="C527" s="34" t="str">
        <f t="shared" si="197"/>
        <v/>
      </c>
      <c r="D527" s="8"/>
      <c r="E527" s="22" t="str">
        <f t="shared" si="189"/>
        <v/>
      </c>
      <c r="F527" s="34" t="str">
        <f t="shared" si="198"/>
        <v/>
      </c>
      <c r="G527" s="8"/>
      <c r="H527" s="22" t="str">
        <f t="shared" si="190"/>
        <v/>
      </c>
      <c r="I527" s="34" t="str">
        <f t="shared" si="199"/>
        <v/>
      </c>
      <c r="J527" s="8"/>
      <c r="K527" s="22" t="str">
        <f t="shared" si="191"/>
        <v/>
      </c>
      <c r="L527" s="34" t="str">
        <f t="shared" si="200"/>
        <v/>
      </c>
      <c r="M527" s="8"/>
      <c r="N527" s="22" t="str">
        <f t="shared" si="192"/>
        <v/>
      </c>
      <c r="O527" s="34" t="str">
        <f t="shared" si="201"/>
        <v/>
      </c>
      <c r="P527" s="8"/>
      <c r="Q527" s="22" t="str">
        <f t="shared" si="193"/>
        <v/>
      </c>
      <c r="R527" s="34" t="str">
        <f t="shared" si="202"/>
        <v/>
      </c>
      <c r="S527" s="8"/>
      <c r="T527" s="22" t="str">
        <f t="shared" si="194"/>
        <v/>
      </c>
      <c r="U527" s="22" t="str">
        <f t="shared" si="195"/>
        <v/>
      </c>
      <c r="V527" s="22" t="str">
        <f t="shared" si="203"/>
        <v/>
      </c>
      <c r="W527" s="22" t="str">
        <f t="shared" si="196"/>
        <v/>
      </c>
      <c r="X527" s="22" t="str">
        <f t="shared" si="204"/>
        <v/>
      </c>
      <c r="Y527" s="22" t="str">
        <f t="shared" si="205"/>
        <v/>
      </c>
      <c r="Z527" s="22" t="str">
        <f t="shared" si="206"/>
        <v/>
      </c>
      <c r="AA527" s="29"/>
    </row>
    <row r="528" spans="1:27" ht="18" customHeight="1" x14ac:dyDescent="0.35">
      <c r="A528" s="22"/>
      <c r="B528" s="24" t="str">
        <f t="shared" si="188"/>
        <v/>
      </c>
      <c r="C528" s="34" t="str">
        <f t="shared" si="197"/>
        <v/>
      </c>
      <c r="D528" s="8"/>
      <c r="E528" s="22" t="str">
        <f t="shared" si="189"/>
        <v/>
      </c>
      <c r="F528" s="34" t="str">
        <f t="shared" si="198"/>
        <v/>
      </c>
      <c r="G528" s="8"/>
      <c r="H528" s="22" t="str">
        <f t="shared" si="190"/>
        <v/>
      </c>
      <c r="I528" s="34" t="str">
        <f t="shared" si="199"/>
        <v/>
      </c>
      <c r="J528" s="8"/>
      <c r="K528" s="22" t="str">
        <f t="shared" si="191"/>
        <v/>
      </c>
      <c r="L528" s="34" t="str">
        <f t="shared" si="200"/>
        <v/>
      </c>
      <c r="M528" s="8"/>
      <c r="N528" s="22" t="str">
        <f t="shared" si="192"/>
        <v/>
      </c>
      <c r="O528" s="34" t="str">
        <f t="shared" si="201"/>
        <v/>
      </c>
      <c r="P528" s="8"/>
      <c r="Q528" s="22" t="str">
        <f t="shared" si="193"/>
        <v/>
      </c>
      <c r="R528" s="34" t="str">
        <f t="shared" si="202"/>
        <v/>
      </c>
      <c r="S528" s="8"/>
      <c r="T528" s="22" t="str">
        <f t="shared" si="194"/>
        <v/>
      </c>
      <c r="U528" s="22" t="str">
        <f t="shared" si="195"/>
        <v/>
      </c>
      <c r="V528" s="22" t="str">
        <f t="shared" si="203"/>
        <v/>
      </c>
      <c r="W528" s="22" t="str">
        <f t="shared" si="196"/>
        <v/>
      </c>
      <c r="X528" s="22" t="str">
        <f t="shared" si="204"/>
        <v/>
      </c>
      <c r="Y528" s="22" t="str">
        <f t="shared" si="205"/>
        <v/>
      </c>
      <c r="Z528" s="22" t="str">
        <f t="shared" si="206"/>
        <v/>
      </c>
      <c r="AA528" s="29"/>
    </row>
    <row r="529" spans="1:27" ht="18" customHeight="1" x14ac:dyDescent="0.35">
      <c r="A529" s="22"/>
      <c r="B529" s="24" t="str">
        <f t="shared" si="188"/>
        <v/>
      </c>
      <c r="C529" s="34" t="str">
        <f t="shared" si="197"/>
        <v/>
      </c>
      <c r="D529" s="8"/>
      <c r="E529" s="22" t="str">
        <f t="shared" si="189"/>
        <v/>
      </c>
      <c r="F529" s="34" t="str">
        <f t="shared" si="198"/>
        <v/>
      </c>
      <c r="G529" s="8"/>
      <c r="H529" s="22" t="str">
        <f t="shared" si="190"/>
        <v/>
      </c>
      <c r="I529" s="34" t="str">
        <f t="shared" si="199"/>
        <v/>
      </c>
      <c r="J529" s="8"/>
      <c r="K529" s="22" t="str">
        <f t="shared" si="191"/>
        <v/>
      </c>
      <c r="L529" s="34" t="str">
        <f t="shared" si="200"/>
        <v/>
      </c>
      <c r="M529" s="8"/>
      <c r="N529" s="22" t="str">
        <f t="shared" si="192"/>
        <v/>
      </c>
      <c r="O529" s="34" t="str">
        <f t="shared" si="201"/>
        <v/>
      </c>
      <c r="P529" s="8"/>
      <c r="Q529" s="22" t="str">
        <f t="shared" si="193"/>
        <v/>
      </c>
      <c r="R529" s="34" t="str">
        <f t="shared" si="202"/>
        <v/>
      </c>
      <c r="S529" s="8"/>
      <c r="T529" s="22" t="str">
        <f t="shared" si="194"/>
        <v/>
      </c>
      <c r="U529" s="22" t="str">
        <f t="shared" si="195"/>
        <v/>
      </c>
      <c r="V529" s="22" t="str">
        <f t="shared" si="203"/>
        <v/>
      </c>
      <c r="W529" s="22" t="str">
        <f t="shared" si="196"/>
        <v/>
      </c>
      <c r="X529" s="22" t="str">
        <f t="shared" si="204"/>
        <v/>
      </c>
      <c r="Y529" s="22" t="str">
        <f t="shared" si="205"/>
        <v/>
      </c>
      <c r="Z529" s="22" t="str">
        <f t="shared" si="206"/>
        <v/>
      </c>
      <c r="AA529" s="29"/>
    </row>
    <row r="530" spans="1:27" ht="18" customHeight="1" x14ac:dyDescent="0.35">
      <c r="A530" s="22"/>
      <c r="B530" s="24" t="str">
        <f t="shared" si="188"/>
        <v/>
      </c>
      <c r="C530" s="34" t="str">
        <f t="shared" si="197"/>
        <v/>
      </c>
      <c r="D530" s="8"/>
      <c r="E530" s="22" t="str">
        <f t="shared" si="189"/>
        <v/>
      </c>
      <c r="F530" s="34" t="str">
        <f t="shared" si="198"/>
        <v/>
      </c>
      <c r="G530" s="8"/>
      <c r="H530" s="22" t="str">
        <f t="shared" si="190"/>
        <v/>
      </c>
      <c r="I530" s="34" t="str">
        <f t="shared" si="199"/>
        <v/>
      </c>
      <c r="J530" s="8"/>
      <c r="K530" s="22" t="str">
        <f t="shared" si="191"/>
        <v/>
      </c>
      <c r="L530" s="34" t="str">
        <f t="shared" si="200"/>
        <v/>
      </c>
      <c r="M530" s="8"/>
      <c r="N530" s="22" t="str">
        <f t="shared" si="192"/>
        <v/>
      </c>
      <c r="O530" s="34" t="str">
        <f t="shared" si="201"/>
        <v/>
      </c>
      <c r="P530" s="8"/>
      <c r="Q530" s="22" t="str">
        <f t="shared" si="193"/>
        <v/>
      </c>
      <c r="R530" s="34" t="str">
        <f t="shared" si="202"/>
        <v/>
      </c>
      <c r="S530" s="8"/>
      <c r="T530" s="22" t="str">
        <f t="shared" si="194"/>
        <v/>
      </c>
      <c r="U530" s="22" t="str">
        <f t="shared" si="195"/>
        <v/>
      </c>
      <c r="V530" s="22" t="str">
        <f t="shared" si="203"/>
        <v/>
      </c>
      <c r="W530" s="22" t="str">
        <f t="shared" si="196"/>
        <v/>
      </c>
      <c r="X530" s="22" t="str">
        <f t="shared" si="204"/>
        <v/>
      </c>
      <c r="Y530" s="22" t="str">
        <f t="shared" si="205"/>
        <v/>
      </c>
      <c r="Z530" s="22" t="str">
        <f t="shared" si="206"/>
        <v/>
      </c>
      <c r="AA530" s="29"/>
    </row>
    <row r="531" spans="1:27" ht="18" customHeight="1" x14ac:dyDescent="0.35">
      <c r="A531" s="22"/>
      <c r="B531" s="24" t="str">
        <f t="shared" si="188"/>
        <v/>
      </c>
      <c r="C531" s="34" t="str">
        <f t="shared" si="197"/>
        <v/>
      </c>
      <c r="D531" s="8"/>
      <c r="E531" s="22" t="str">
        <f t="shared" si="189"/>
        <v/>
      </c>
      <c r="F531" s="34" t="str">
        <f t="shared" si="198"/>
        <v/>
      </c>
      <c r="G531" s="8"/>
      <c r="H531" s="22" t="str">
        <f t="shared" si="190"/>
        <v/>
      </c>
      <c r="I531" s="34" t="str">
        <f t="shared" si="199"/>
        <v/>
      </c>
      <c r="J531" s="8"/>
      <c r="K531" s="22" t="str">
        <f t="shared" si="191"/>
        <v/>
      </c>
      <c r="L531" s="34" t="str">
        <f t="shared" si="200"/>
        <v/>
      </c>
      <c r="M531" s="8"/>
      <c r="N531" s="22" t="str">
        <f t="shared" si="192"/>
        <v/>
      </c>
      <c r="O531" s="34" t="str">
        <f t="shared" si="201"/>
        <v/>
      </c>
      <c r="P531" s="8"/>
      <c r="Q531" s="22" t="str">
        <f t="shared" si="193"/>
        <v/>
      </c>
      <c r="R531" s="34" t="str">
        <f t="shared" si="202"/>
        <v/>
      </c>
      <c r="S531" s="8"/>
      <c r="T531" s="22" t="str">
        <f t="shared" si="194"/>
        <v/>
      </c>
      <c r="U531" s="22" t="str">
        <f t="shared" si="195"/>
        <v/>
      </c>
      <c r="V531" s="22" t="str">
        <f t="shared" si="203"/>
        <v/>
      </c>
      <c r="W531" s="22" t="str">
        <f t="shared" si="196"/>
        <v/>
      </c>
      <c r="X531" s="22" t="str">
        <f t="shared" si="204"/>
        <v/>
      </c>
      <c r="Y531" s="22" t="str">
        <f t="shared" si="205"/>
        <v/>
      </c>
      <c r="Z531" s="22" t="str">
        <f t="shared" si="206"/>
        <v/>
      </c>
      <c r="AA531" s="29"/>
    </row>
    <row r="532" spans="1:27" ht="18" customHeight="1" x14ac:dyDescent="0.35">
      <c r="A532" s="22"/>
      <c r="B532" s="24" t="str">
        <f t="shared" si="188"/>
        <v/>
      </c>
      <c r="C532" s="34" t="str">
        <f t="shared" si="197"/>
        <v/>
      </c>
      <c r="D532" s="8"/>
      <c r="E532" s="22" t="str">
        <f t="shared" si="189"/>
        <v/>
      </c>
      <c r="F532" s="34" t="str">
        <f t="shared" si="198"/>
        <v/>
      </c>
      <c r="G532" s="8"/>
      <c r="H532" s="22" t="str">
        <f t="shared" si="190"/>
        <v/>
      </c>
      <c r="I532" s="34" t="str">
        <f t="shared" si="199"/>
        <v/>
      </c>
      <c r="J532" s="8"/>
      <c r="K532" s="22" t="str">
        <f t="shared" si="191"/>
        <v/>
      </c>
      <c r="L532" s="34" t="str">
        <f t="shared" si="200"/>
        <v/>
      </c>
      <c r="M532" s="8"/>
      <c r="N532" s="22" t="str">
        <f t="shared" si="192"/>
        <v/>
      </c>
      <c r="O532" s="34" t="str">
        <f t="shared" si="201"/>
        <v/>
      </c>
      <c r="P532" s="8"/>
      <c r="Q532" s="22" t="str">
        <f t="shared" si="193"/>
        <v/>
      </c>
      <c r="R532" s="34" t="str">
        <f t="shared" si="202"/>
        <v/>
      </c>
      <c r="S532" s="8"/>
      <c r="T532" s="22" t="str">
        <f t="shared" si="194"/>
        <v/>
      </c>
      <c r="U532" s="22" t="str">
        <f t="shared" si="195"/>
        <v/>
      </c>
      <c r="V532" s="22" t="str">
        <f t="shared" si="203"/>
        <v/>
      </c>
      <c r="W532" s="22" t="str">
        <f t="shared" si="196"/>
        <v/>
      </c>
      <c r="X532" s="22" t="str">
        <f t="shared" si="204"/>
        <v/>
      </c>
      <c r="Y532" s="22" t="str">
        <f t="shared" si="205"/>
        <v/>
      </c>
      <c r="Z532" s="22" t="str">
        <f t="shared" si="206"/>
        <v/>
      </c>
      <c r="AA532" s="29"/>
    </row>
    <row r="533" spans="1:27" ht="18" customHeight="1" x14ac:dyDescent="0.35">
      <c r="A533" s="22"/>
      <c r="B533" s="24" t="str">
        <f t="shared" si="188"/>
        <v/>
      </c>
      <c r="C533" s="34" t="str">
        <f t="shared" si="197"/>
        <v/>
      </c>
      <c r="D533" s="8"/>
      <c r="E533" s="22" t="str">
        <f t="shared" si="189"/>
        <v/>
      </c>
      <c r="F533" s="34" t="str">
        <f t="shared" si="198"/>
        <v/>
      </c>
      <c r="G533" s="8"/>
      <c r="H533" s="22" t="str">
        <f t="shared" si="190"/>
        <v/>
      </c>
      <c r="I533" s="34" t="str">
        <f t="shared" si="199"/>
        <v/>
      </c>
      <c r="J533" s="8"/>
      <c r="K533" s="22" t="str">
        <f t="shared" si="191"/>
        <v/>
      </c>
      <c r="L533" s="34" t="str">
        <f t="shared" si="200"/>
        <v/>
      </c>
      <c r="M533" s="8"/>
      <c r="N533" s="22" t="str">
        <f t="shared" si="192"/>
        <v/>
      </c>
      <c r="O533" s="34" t="str">
        <f t="shared" si="201"/>
        <v/>
      </c>
      <c r="P533" s="8"/>
      <c r="Q533" s="22" t="str">
        <f t="shared" si="193"/>
        <v/>
      </c>
      <c r="R533" s="34" t="str">
        <f t="shared" si="202"/>
        <v/>
      </c>
      <c r="S533" s="8"/>
      <c r="T533" s="22" t="str">
        <f t="shared" si="194"/>
        <v/>
      </c>
      <c r="U533" s="22" t="str">
        <f t="shared" si="195"/>
        <v/>
      </c>
      <c r="V533" s="22" t="str">
        <f t="shared" si="203"/>
        <v/>
      </c>
      <c r="W533" s="22" t="str">
        <f t="shared" si="196"/>
        <v/>
      </c>
      <c r="X533" s="22" t="str">
        <f t="shared" si="204"/>
        <v/>
      </c>
      <c r="Y533" s="22" t="str">
        <f t="shared" si="205"/>
        <v/>
      </c>
      <c r="Z533" s="22" t="str">
        <f t="shared" si="206"/>
        <v/>
      </c>
      <c r="AA533" s="29"/>
    </row>
    <row r="534" spans="1:27" ht="18" customHeight="1" x14ac:dyDescent="0.35">
      <c r="A534" s="22"/>
      <c r="B534" s="24" t="str">
        <f t="shared" si="188"/>
        <v/>
      </c>
      <c r="C534" s="34" t="str">
        <f t="shared" si="197"/>
        <v/>
      </c>
      <c r="D534" s="8"/>
      <c r="E534" s="22" t="str">
        <f t="shared" si="189"/>
        <v/>
      </c>
      <c r="F534" s="34" t="str">
        <f t="shared" si="198"/>
        <v/>
      </c>
      <c r="G534" s="8"/>
      <c r="H534" s="22" t="str">
        <f t="shared" si="190"/>
        <v/>
      </c>
      <c r="I534" s="34" t="str">
        <f t="shared" si="199"/>
        <v/>
      </c>
      <c r="J534" s="8"/>
      <c r="K534" s="22" t="str">
        <f t="shared" si="191"/>
        <v/>
      </c>
      <c r="L534" s="34" t="str">
        <f t="shared" si="200"/>
        <v/>
      </c>
      <c r="M534" s="8"/>
      <c r="N534" s="22" t="str">
        <f t="shared" si="192"/>
        <v/>
      </c>
      <c r="O534" s="34" t="str">
        <f t="shared" si="201"/>
        <v/>
      </c>
      <c r="P534" s="8"/>
      <c r="Q534" s="22" t="str">
        <f t="shared" si="193"/>
        <v/>
      </c>
      <c r="R534" s="34" t="str">
        <f t="shared" si="202"/>
        <v/>
      </c>
      <c r="S534" s="8"/>
      <c r="T534" s="22" t="str">
        <f t="shared" si="194"/>
        <v/>
      </c>
      <c r="U534" s="22" t="str">
        <f t="shared" si="195"/>
        <v/>
      </c>
      <c r="V534" s="22" t="str">
        <f t="shared" si="203"/>
        <v/>
      </c>
      <c r="W534" s="22" t="str">
        <f t="shared" si="196"/>
        <v/>
      </c>
      <c r="X534" s="22" t="str">
        <f t="shared" si="204"/>
        <v/>
      </c>
      <c r="Y534" s="22" t="str">
        <f t="shared" si="205"/>
        <v/>
      </c>
      <c r="Z534" s="22" t="str">
        <f t="shared" si="206"/>
        <v/>
      </c>
      <c r="AA534" s="29"/>
    </row>
    <row r="535" spans="1:27" ht="18" customHeight="1" x14ac:dyDescent="0.35">
      <c r="A535" s="22"/>
      <c r="B535" s="24" t="str">
        <f t="shared" si="188"/>
        <v/>
      </c>
      <c r="C535" s="34" t="str">
        <f t="shared" si="197"/>
        <v/>
      </c>
      <c r="D535" s="8"/>
      <c r="E535" s="22" t="str">
        <f t="shared" si="189"/>
        <v/>
      </c>
      <c r="F535" s="34" t="str">
        <f t="shared" si="198"/>
        <v/>
      </c>
      <c r="G535" s="8"/>
      <c r="H535" s="22" t="str">
        <f t="shared" si="190"/>
        <v/>
      </c>
      <c r="I535" s="34" t="str">
        <f t="shared" si="199"/>
        <v/>
      </c>
      <c r="J535" s="8"/>
      <c r="K535" s="22" t="str">
        <f t="shared" si="191"/>
        <v/>
      </c>
      <c r="L535" s="34" t="str">
        <f t="shared" si="200"/>
        <v/>
      </c>
      <c r="M535" s="8"/>
      <c r="N535" s="22" t="str">
        <f t="shared" si="192"/>
        <v/>
      </c>
      <c r="O535" s="34" t="str">
        <f t="shared" si="201"/>
        <v/>
      </c>
      <c r="P535" s="8"/>
      <c r="Q535" s="22" t="str">
        <f t="shared" si="193"/>
        <v/>
      </c>
      <c r="R535" s="34" t="str">
        <f t="shared" si="202"/>
        <v/>
      </c>
      <c r="S535" s="8"/>
      <c r="T535" s="22" t="str">
        <f t="shared" si="194"/>
        <v/>
      </c>
      <c r="U535" s="22" t="str">
        <f t="shared" si="195"/>
        <v/>
      </c>
      <c r="V535" s="22" t="str">
        <f t="shared" si="203"/>
        <v/>
      </c>
      <c r="W535" s="22" t="str">
        <f t="shared" si="196"/>
        <v/>
      </c>
      <c r="X535" s="22" t="str">
        <f t="shared" si="204"/>
        <v/>
      </c>
      <c r="Y535" s="22" t="str">
        <f t="shared" si="205"/>
        <v/>
      </c>
      <c r="Z535" s="22" t="str">
        <f t="shared" si="206"/>
        <v/>
      </c>
      <c r="AA535" s="29"/>
    </row>
    <row r="536" spans="1:27" ht="18" customHeight="1" x14ac:dyDescent="0.35">
      <c r="A536" s="22"/>
      <c r="B536" s="24" t="str">
        <f t="shared" si="188"/>
        <v/>
      </c>
      <c r="C536" s="34" t="str">
        <f t="shared" si="197"/>
        <v/>
      </c>
      <c r="D536" s="8"/>
      <c r="E536" s="22" t="str">
        <f t="shared" si="189"/>
        <v/>
      </c>
      <c r="F536" s="34" t="str">
        <f t="shared" si="198"/>
        <v/>
      </c>
      <c r="G536" s="8"/>
      <c r="H536" s="22" t="str">
        <f t="shared" si="190"/>
        <v/>
      </c>
      <c r="I536" s="34" t="str">
        <f t="shared" si="199"/>
        <v/>
      </c>
      <c r="J536" s="8"/>
      <c r="K536" s="22" t="str">
        <f t="shared" si="191"/>
        <v/>
      </c>
      <c r="L536" s="34" t="str">
        <f t="shared" si="200"/>
        <v/>
      </c>
      <c r="M536" s="8"/>
      <c r="N536" s="22" t="str">
        <f t="shared" si="192"/>
        <v/>
      </c>
      <c r="O536" s="34" t="str">
        <f t="shared" si="201"/>
        <v/>
      </c>
      <c r="P536" s="8"/>
      <c r="Q536" s="22" t="str">
        <f t="shared" si="193"/>
        <v/>
      </c>
      <c r="R536" s="34" t="str">
        <f t="shared" si="202"/>
        <v/>
      </c>
      <c r="S536" s="8"/>
      <c r="T536" s="22" t="str">
        <f t="shared" si="194"/>
        <v/>
      </c>
      <c r="U536" s="22" t="str">
        <f t="shared" si="195"/>
        <v/>
      </c>
      <c r="V536" s="22" t="str">
        <f t="shared" si="203"/>
        <v/>
      </c>
      <c r="W536" s="22" t="str">
        <f t="shared" si="196"/>
        <v/>
      </c>
      <c r="X536" s="22" t="str">
        <f t="shared" si="204"/>
        <v/>
      </c>
      <c r="Y536" s="22" t="str">
        <f t="shared" si="205"/>
        <v/>
      </c>
      <c r="Z536" s="22" t="str">
        <f t="shared" si="206"/>
        <v/>
      </c>
      <c r="AA536" s="29"/>
    </row>
    <row r="537" spans="1:27" ht="18" customHeight="1" x14ac:dyDescent="0.35">
      <c r="A537" s="22"/>
      <c r="B537" s="24" t="str">
        <f t="shared" si="188"/>
        <v/>
      </c>
      <c r="C537" s="34" t="str">
        <f t="shared" si="197"/>
        <v/>
      </c>
      <c r="D537" s="8"/>
      <c r="E537" s="22" t="str">
        <f t="shared" si="189"/>
        <v/>
      </c>
      <c r="F537" s="34" t="str">
        <f t="shared" si="198"/>
        <v/>
      </c>
      <c r="G537" s="8"/>
      <c r="H537" s="22" t="str">
        <f t="shared" si="190"/>
        <v/>
      </c>
      <c r="I537" s="34" t="str">
        <f t="shared" si="199"/>
        <v/>
      </c>
      <c r="J537" s="8"/>
      <c r="K537" s="22" t="str">
        <f t="shared" si="191"/>
        <v/>
      </c>
      <c r="L537" s="34" t="str">
        <f t="shared" si="200"/>
        <v/>
      </c>
      <c r="M537" s="8"/>
      <c r="N537" s="22" t="str">
        <f t="shared" si="192"/>
        <v/>
      </c>
      <c r="O537" s="34" t="str">
        <f t="shared" si="201"/>
        <v/>
      </c>
      <c r="P537" s="8"/>
      <c r="Q537" s="22" t="str">
        <f t="shared" si="193"/>
        <v/>
      </c>
      <c r="R537" s="34" t="str">
        <f t="shared" si="202"/>
        <v/>
      </c>
      <c r="S537" s="8"/>
      <c r="T537" s="22" t="str">
        <f t="shared" si="194"/>
        <v/>
      </c>
      <c r="U537" s="22" t="str">
        <f t="shared" si="195"/>
        <v/>
      </c>
      <c r="V537" s="22" t="str">
        <f t="shared" si="203"/>
        <v/>
      </c>
      <c r="W537" s="22" t="str">
        <f t="shared" si="196"/>
        <v/>
      </c>
      <c r="X537" s="22" t="str">
        <f t="shared" si="204"/>
        <v/>
      </c>
      <c r="Y537" s="22" t="str">
        <f t="shared" si="205"/>
        <v/>
      </c>
      <c r="Z537" s="22" t="str">
        <f t="shared" si="206"/>
        <v/>
      </c>
      <c r="AA537" s="29"/>
    </row>
    <row r="538" spans="1:27" ht="18" customHeight="1" x14ac:dyDescent="0.35">
      <c r="A538" s="22"/>
      <c r="B538" s="24" t="str">
        <f t="shared" si="188"/>
        <v/>
      </c>
      <c r="C538" s="34" t="str">
        <f t="shared" si="197"/>
        <v/>
      </c>
      <c r="D538" s="8"/>
      <c r="E538" s="22" t="str">
        <f t="shared" si="189"/>
        <v/>
      </c>
      <c r="F538" s="34" t="str">
        <f t="shared" si="198"/>
        <v/>
      </c>
      <c r="G538" s="8"/>
      <c r="H538" s="22" t="str">
        <f t="shared" si="190"/>
        <v/>
      </c>
      <c r="I538" s="34" t="str">
        <f t="shared" si="199"/>
        <v/>
      </c>
      <c r="J538" s="8"/>
      <c r="K538" s="22" t="str">
        <f t="shared" si="191"/>
        <v/>
      </c>
      <c r="L538" s="34" t="str">
        <f t="shared" si="200"/>
        <v/>
      </c>
      <c r="M538" s="8"/>
      <c r="N538" s="22" t="str">
        <f t="shared" si="192"/>
        <v/>
      </c>
      <c r="O538" s="34" t="str">
        <f t="shared" si="201"/>
        <v/>
      </c>
      <c r="P538" s="8"/>
      <c r="Q538" s="22" t="str">
        <f t="shared" si="193"/>
        <v/>
      </c>
      <c r="R538" s="34" t="str">
        <f t="shared" si="202"/>
        <v/>
      </c>
      <c r="S538" s="8"/>
      <c r="T538" s="22" t="str">
        <f t="shared" si="194"/>
        <v/>
      </c>
      <c r="U538" s="22" t="str">
        <f t="shared" si="195"/>
        <v/>
      </c>
      <c r="V538" s="22" t="str">
        <f t="shared" si="203"/>
        <v/>
      </c>
      <c r="W538" s="22" t="str">
        <f t="shared" si="196"/>
        <v/>
      </c>
      <c r="X538" s="22" t="str">
        <f t="shared" si="204"/>
        <v/>
      </c>
      <c r="Y538" s="22" t="str">
        <f t="shared" si="205"/>
        <v/>
      </c>
      <c r="Z538" s="22" t="str">
        <f t="shared" si="206"/>
        <v/>
      </c>
      <c r="AA538" s="29"/>
    </row>
    <row r="539" spans="1:27" ht="18" customHeight="1" x14ac:dyDescent="0.35">
      <c r="A539" s="22"/>
      <c r="B539" s="24" t="str">
        <f t="shared" si="188"/>
        <v/>
      </c>
      <c r="C539" s="34" t="str">
        <f t="shared" si="197"/>
        <v/>
      </c>
      <c r="D539" s="8"/>
      <c r="E539" s="22" t="str">
        <f t="shared" si="189"/>
        <v/>
      </c>
      <c r="F539" s="34" t="str">
        <f t="shared" si="198"/>
        <v/>
      </c>
      <c r="G539" s="8"/>
      <c r="H539" s="22" t="str">
        <f t="shared" si="190"/>
        <v/>
      </c>
      <c r="I539" s="34" t="str">
        <f t="shared" si="199"/>
        <v/>
      </c>
      <c r="J539" s="8"/>
      <c r="K539" s="22" t="str">
        <f t="shared" si="191"/>
        <v/>
      </c>
      <c r="L539" s="34" t="str">
        <f t="shared" si="200"/>
        <v/>
      </c>
      <c r="M539" s="8"/>
      <c r="N539" s="22" t="str">
        <f t="shared" si="192"/>
        <v/>
      </c>
      <c r="O539" s="34" t="str">
        <f t="shared" si="201"/>
        <v/>
      </c>
      <c r="P539" s="8"/>
      <c r="Q539" s="22" t="str">
        <f t="shared" si="193"/>
        <v/>
      </c>
      <c r="R539" s="34" t="str">
        <f t="shared" si="202"/>
        <v/>
      </c>
      <c r="S539" s="8"/>
      <c r="T539" s="22" t="str">
        <f t="shared" si="194"/>
        <v/>
      </c>
      <c r="U539" s="22" t="str">
        <f t="shared" si="195"/>
        <v/>
      </c>
      <c r="V539" s="22" t="str">
        <f t="shared" si="203"/>
        <v/>
      </c>
      <c r="W539" s="22" t="str">
        <f t="shared" si="196"/>
        <v/>
      </c>
      <c r="X539" s="22" t="str">
        <f t="shared" si="204"/>
        <v/>
      </c>
      <c r="Y539" s="22" t="str">
        <f t="shared" si="205"/>
        <v/>
      </c>
      <c r="Z539" s="22" t="str">
        <f t="shared" si="206"/>
        <v/>
      </c>
      <c r="AA539" s="29"/>
    </row>
    <row r="540" spans="1:27" ht="18" customHeight="1" x14ac:dyDescent="0.35">
      <c r="A540" s="22"/>
      <c r="B540" s="24" t="str">
        <f t="shared" si="188"/>
        <v/>
      </c>
      <c r="C540" s="34" t="str">
        <f t="shared" si="197"/>
        <v/>
      </c>
      <c r="D540" s="8"/>
      <c r="E540" s="22" t="str">
        <f t="shared" si="189"/>
        <v/>
      </c>
      <c r="F540" s="34" t="str">
        <f t="shared" si="198"/>
        <v/>
      </c>
      <c r="G540" s="8"/>
      <c r="H540" s="22" t="str">
        <f t="shared" si="190"/>
        <v/>
      </c>
      <c r="I540" s="34" t="str">
        <f t="shared" si="199"/>
        <v/>
      </c>
      <c r="J540" s="8"/>
      <c r="K540" s="22" t="str">
        <f t="shared" si="191"/>
        <v/>
      </c>
      <c r="L540" s="34" t="str">
        <f t="shared" si="200"/>
        <v/>
      </c>
      <c r="M540" s="8"/>
      <c r="N540" s="22" t="str">
        <f t="shared" si="192"/>
        <v/>
      </c>
      <c r="O540" s="34" t="str">
        <f t="shared" si="201"/>
        <v/>
      </c>
      <c r="P540" s="8"/>
      <c r="Q540" s="22" t="str">
        <f t="shared" si="193"/>
        <v/>
      </c>
      <c r="R540" s="34" t="str">
        <f t="shared" si="202"/>
        <v/>
      </c>
      <c r="S540" s="8"/>
      <c r="T540" s="22" t="str">
        <f t="shared" si="194"/>
        <v/>
      </c>
      <c r="U540" s="22" t="str">
        <f t="shared" si="195"/>
        <v/>
      </c>
      <c r="V540" s="22" t="str">
        <f t="shared" si="203"/>
        <v/>
      </c>
      <c r="W540" s="22" t="str">
        <f t="shared" si="196"/>
        <v/>
      </c>
      <c r="X540" s="22" t="str">
        <f t="shared" si="204"/>
        <v/>
      </c>
      <c r="Y540" s="22" t="str">
        <f t="shared" si="205"/>
        <v/>
      </c>
      <c r="Z540" s="22" t="str">
        <f t="shared" si="206"/>
        <v/>
      </c>
      <c r="AA540" s="29"/>
    </row>
    <row r="541" spans="1:27" ht="18" customHeight="1" x14ac:dyDescent="0.35">
      <c r="A541" s="22"/>
      <c r="B541" s="24" t="str">
        <f t="shared" si="188"/>
        <v/>
      </c>
      <c r="C541" s="34" t="str">
        <f t="shared" si="197"/>
        <v/>
      </c>
      <c r="D541" s="8"/>
      <c r="E541" s="22" t="str">
        <f t="shared" si="189"/>
        <v/>
      </c>
      <c r="F541" s="34" t="str">
        <f t="shared" si="198"/>
        <v/>
      </c>
      <c r="G541" s="8"/>
      <c r="H541" s="22" t="str">
        <f t="shared" si="190"/>
        <v/>
      </c>
      <c r="I541" s="34" t="str">
        <f t="shared" si="199"/>
        <v/>
      </c>
      <c r="J541" s="8"/>
      <c r="K541" s="22" t="str">
        <f t="shared" si="191"/>
        <v/>
      </c>
      <c r="L541" s="34" t="str">
        <f t="shared" si="200"/>
        <v/>
      </c>
      <c r="M541" s="8"/>
      <c r="N541" s="22" t="str">
        <f t="shared" si="192"/>
        <v/>
      </c>
      <c r="O541" s="34" t="str">
        <f t="shared" si="201"/>
        <v/>
      </c>
      <c r="P541" s="8"/>
      <c r="Q541" s="22" t="str">
        <f t="shared" si="193"/>
        <v/>
      </c>
      <c r="R541" s="34" t="str">
        <f t="shared" si="202"/>
        <v/>
      </c>
      <c r="S541" s="8"/>
      <c r="T541" s="22" t="str">
        <f t="shared" si="194"/>
        <v/>
      </c>
      <c r="U541" s="22" t="str">
        <f t="shared" si="195"/>
        <v/>
      </c>
      <c r="V541" s="22" t="str">
        <f t="shared" si="203"/>
        <v/>
      </c>
      <c r="W541" s="22" t="str">
        <f t="shared" si="196"/>
        <v/>
      </c>
      <c r="X541" s="22" t="str">
        <f t="shared" si="204"/>
        <v/>
      </c>
      <c r="Y541" s="22" t="str">
        <f t="shared" si="205"/>
        <v/>
      </c>
      <c r="Z541" s="22" t="str">
        <f t="shared" si="206"/>
        <v/>
      </c>
      <c r="AA541" s="29"/>
    </row>
    <row r="542" spans="1:27" ht="18" customHeight="1" x14ac:dyDescent="0.35">
      <c r="A542" s="22"/>
      <c r="B542" s="24" t="str">
        <f t="shared" si="188"/>
        <v/>
      </c>
      <c r="C542" s="34" t="str">
        <f t="shared" si="197"/>
        <v/>
      </c>
      <c r="D542" s="8"/>
      <c r="E542" s="22" t="str">
        <f t="shared" si="189"/>
        <v/>
      </c>
      <c r="F542" s="34" t="str">
        <f t="shared" si="198"/>
        <v/>
      </c>
      <c r="G542" s="8"/>
      <c r="H542" s="22" t="str">
        <f t="shared" si="190"/>
        <v/>
      </c>
      <c r="I542" s="34" t="str">
        <f t="shared" si="199"/>
        <v/>
      </c>
      <c r="J542" s="8"/>
      <c r="K542" s="22" t="str">
        <f t="shared" si="191"/>
        <v/>
      </c>
      <c r="L542" s="34" t="str">
        <f t="shared" si="200"/>
        <v/>
      </c>
      <c r="M542" s="8"/>
      <c r="N542" s="22" t="str">
        <f t="shared" si="192"/>
        <v/>
      </c>
      <c r="O542" s="34" t="str">
        <f t="shared" si="201"/>
        <v/>
      </c>
      <c r="P542" s="8"/>
      <c r="Q542" s="22" t="str">
        <f t="shared" si="193"/>
        <v/>
      </c>
      <c r="R542" s="34" t="str">
        <f t="shared" si="202"/>
        <v/>
      </c>
      <c r="S542" s="8"/>
      <c r="T542" s="22" t="str">
        <f t="shared" si="194"/>
        <v/>
      </c>
      <c r="U542" s="22" t="str">
        <f t="shared" si="195"/>
        <v/>
      </c>
      <c r="V542" s="22" t="str">
        <f t="shared" si="203"/>
        <v/>
      </c>
      <c r="W542" s="22" t="str">
        <f t="shared" si="196"/>
        <v/>
      </c>
      <c r="X542" s="22" t="str">
        <f t="shared" si="204"/>
        <v/>
      </c>
      <c r="Y542" s="22" t="str">
        <f t="shared" si="205"/>
        <v/>
      </c>
      <c r="Z542" s="22" t="str">
        <f t="shared" si="206"/>
        <v/>
      </c>
      <c r="AA542" s="29"/>
    </row>
    <row r="543" spans="1:27" ht="18" customHeight="1" x14ac:dyDescent="0.35">
      <c r="A543" s="22"/>
      <c r="B543" s="24" t="str">
        <f t="shared" si="188"/>
        <v/>
      </c>
      <c r="C543" s="34" t="str">
        <f t="shared" si="197"/>
        <v/>
      </c>
      <c r="D543" s="8"/>
      <c r="E543" s="22" t="str">
        <f t="shared" si="189"/>
        <v/>
      </c>
      <c r="F543" s="34" t="str">
        <f t="shared" si="198"/>
        <v/>
      </c>
      <c r="G543" s="8"/>
      <c r="H543" s="22" t="str">
        <f t="shared" si="190"/>
        <v/>
      </c>
      <c r="I543" s="34" t="str">
        <f t="shared" si="199"/>
        <v/>
      </c>
      <c r="J543" s="8"/>
      <c r="K543" s="22" t="str">
        <f t="shared" si="191"/>
        <v/>
      </c>
      <c r="L543" s="34" t="str">
        <f t="shared" si="200"/>
        <v/>
      </c>
      <c r="M543" s="8"/>
      <c r="N543" s="22" t="str">
        <f t="shared" si="192"/>
        <v/>
      </c>
      <c r="O543" s="34" t="str">
        <f t="shared" si="201"/>
        <v/>
      </c>
      <c r="P543" s="8"/>
      <c r="Q543" s="22" t="str">
        <f t="shared" si="193"/>
        <v/>
      </c>
      <c r="R543" s="34" t="str">
        <f t="shared" si="202"/>
        <v/>
      </c>
      <c r="S543" s="8"/>
      <c r="T543" s="22" t="str">
        <f t="shared" si="194"/>
        <v/>
      </c>
      <c r="U543" s="22" t="str">
        <f t="shared" si="195"/>
        <v/>
      </c>
      <c r="V543" s="22" t="str">
        <f t="shared" si="203"/>
        <v/>
      </c>
      <c r="W543" s="22" t="str">
        <f t="shared" si="196"/>
        <v/>
      </c>
      <c r="X543" s="22" t="str">
        <f t="shared" si="204"/>
        <v/>
      </c>
      <c r="Y543" s="22" t="str">
        <f t="shared" si="205"/>
        <v/>
      </c>
      <c r="Z543" s="22" t="str">
        <f t="shared" si="206"/>
        <v/>
      </c>
      <c r="AA543" s="29"/>
    </row>
    <row r="544" spans="1:27" ht="18" customHeight="1" x14ac:dyDescent="0.35">
      <c r="A544" s="22"/>
      <c r="B544" s="24" t="str">
        <f t="shared" si="188"/>
        <v/>
      </c>
      <c r="C544" s="34" t="str">
        <f t="shared" si="197"/>
        <v/>
      </c>
      <c r="D544" s="8"/>
      <c r="E544" s="22" t="str">
        <f t="shared" si="189"/>
        <v/>
      </c>
      <c r="F544" s="34" t="str">
        <f t="shared" si="198"/>
        <v/>
      </c>
      <c r="G544" s="8"/>
      <c r="H544" s="22" t="str">
        <f t="shared" si="190"/>
        <v/>
      </c>
      <c r="I544" s="34" t="str">
        <f t="shared" si="199"/>
        <v/>
      </c>
      <c r="J544" s="8"/>
      <c r="K544" s="22" t="str">
        <f t="shared" si="191"/>
        <v/>
      </c>
      <c r="L544" s="34" t="str">
        <f t="shared" si="200"/>
        <v/>
      </c>
      <c r="M544" s="8"/>
      <c r="N544" s="22" t="str">
        <f t="shared" si="192"/>
        <v/>
      </c>
      <c r="O544" s="34" t="str">
        <f t="shared" si="201"/>
        <v/>
      </c>
      <c r="P544" s="8"/>
      <c r="Q544" s="22" t="str">
        <f t="shared" si="193"/>
        <v/>
      </c>
      <c r="R544" s="34" t="str">
        <f t="shared" si="202"/>
        <v/>
      </c>
      <c r="S544" s="8"/>
      <c r="T544" s="22" t="str">
        <f t="shared" si="194"/>
        <v/>
      </c>
      <c r="U544" s="22" t="str">
        <f t="shared" si="195"/>
        <v/>
      </c>
      <c r="V544" s="22" t="str">
        <f t="shared" si="203"/>
        <v/>
      </c>
      <c r="W544" s="22" t="str">
        <f t="shared" si="196"/>
        <v/>
      </c>
      <c r="X544" s="22" t="str">
        <f t="shared" si="204"/>
        <v/>
      </c>
      <c r="Y544" s="22" t="str">
        <f t="shared" si="205"/>
        <v/>
      </c>
      <c r="Z544" s="22" t="str">
        <f t="shared" si="206"/>
        <v/>
      </c>
      <c r="AA544" s="29"/>
    </row>
    <row r="545" spans="1:27" ht="18" customHeight="1" x14ac:dyDescent="0.35">
      <c r="A545" s="22"/>
      <c r="B545" s="24" t="str">
        <f t="shared" si="188"/>
        <v/>
      </c>
      <c r="C545" s="34" t="str">
        <f t="shared" si="197"/>
        <v/>
      </c>
      <c r="D545" s="8"/>
      <c r="E545" s="22" t="str">
        <f t="shared" si="189"/>
        <v/>
      </c>
      <c r="F545" s="34" t="str">
        <f t="shared" si="198"/>
        <v/>
      </c>
      <c r="G545" s="8"/>
      <c r="H545" s="22" t="str">
        <f t="shared" si="190"/>
        <v/>
      </c>
      <c r="I545" s="34" t="str">
        <f t="shared" si="199"/>
        <v/>
      </c>
      <c r="J545" s="8"/>
      <c r="K545" s="22" t="str">
        <f t="shared" si="191"/>
        <v/>
      </c>
      <c r="L545" s="34" t="str">
        <f t="shared" si="200"/>
        <v/>
      </c>
      <c r="M545" s="8"/>
      <c r="N545" s="22" t="str">
        <f t="shared" si="192"/>
        <v/>
      </c>
      <c r="O545" s="34" t="str">
        <f t="shared" si="201"/>
        <v/>
      </c>
      <c r="P545" s="8"/>
      <c r="Q545" s="22" t="str">
        <f t="shared" si="193"/>
        <v/>
      </c>
      <c r="R545" s="34" t="str">
        <f t="shared" si="202"/>
        <v/>
      </c>
      <c r="S545" s="8"/>
      <c r="T545" s="22" t="str">
        <f t="shared" si="194"/>
        <v/>
      </c>
      <c r="U545" s="22" t="str">
        <f t="shared" si="195"/>
        <v/>
      </c>
      <c r="V545" s="22" t="str">
        <f t="shared" si="203"/>
        <v/>
      </c>
      <c r="W545" s="22" t="str">
        <f t="shared" si="196"/>
        <v/>
      </c>
      <c r="X545" s="22" t="str">
        <f t="shared" si="204"/>
        <v/>
      </c>
      <c r="Y545" s="22" t="str">
        <f t="shared" si="205"/>
        <v/>
      </c>
      <c r="Z545" s="22" t="str">
        <f t="shared" si="206"/>
        <v/>
      </c>
      <c r="AA545" s="29"/>
    </row>
    <row r="546" spans="1:27" ht="18" customHeight="1" x14ac:dyDescent="0.35">
      <c r="A546" s="22"/>
      <c r="B546" s="24" t="str">
        <f t="shared" si="188"/>
        <v/>
      </c>
      <c r="C546" s="34" t="str">
        <f t="shared" si="197"/>
        <v/>
      </c>
      <c r="D546" s="8"/>
      <c r="E546" s="22" t="str">
        <f t="shared" si="189"/>
        <v/>
      </c>
      <c r="F546" s="34" t="str">
        <f t="shared" si="198"/>
        <v/>
      </c>
      <c r="G546" s="8"/>
      <c r="H546" s="22" t="str">
        <f t="shared" si="190"/>
        <v/>
      </c>
      <c r="I546" s="34" t="str">
        <f t="shared" si="199"/>
        <v/>
      </c>
      <c r="J546" s="8"/>
      <c r="K546" s="22" t="str">
        <f t="shared" si="191"/>
        <v/>
      </c>
      <c r="L546" s="34" t="str">
        <f t="shared" si="200"/>
        <v/>
      </c>
      <c r="M546" s="8"/>
      <c r="N546" s="22" t="str">
        <f t="shared" si="192"/>
        <v/>
      </c>
      <c r="O546" s="34" t="str">
        <f t="shared" si="201"/>
        <v/>
      </c>
      <c r="P546" s="8"/>
      <c r="Q546" s="22" t="str">
        <f t="shared" si="193"/>
        <v/>
      </c>
      <c r="R546" s="34" t="str">
        <f t="shared" si="202"/>
        <v/>
      </c>
      <c r="S546" s="8"/>
      <c r="T546" s="22" t="str">
        <f t="shared" si="194"/>
        <v/>
      </c>
      <c r="U546" s="22" t="str">
        <f t="shared" si="195"/>
        <v/>
      </c>
      <c r="V546" s="22" t="str">
        <f t="shared" si="203"/>
        <v/>
      </c>
      <c r="W546" s="22" t="str">
        <f t="shared" si="196"/>
        <v/>
      </c>
      <c r="X546" s="22" t="str">
        <f t="shared" si="204"/>
        <v/>
      </c>
      <c r="Y546" s="22" t="str">
        <f t="shared" si="205"/>
        <v/>
      </c>
      <c r="Z546" s="22" t="str">
        <f t="shared" si="206"/>
        <v/>
      </c>
      <c r="AA546" s="29"/>
    </row>
    <row r="547" spans="1:27" ht="18" customHeight="1" x14ac:dyDescent="0.35">
      <c r="A547" s="22"/>
      <c r="B547" s="24" t="str">
        <f t="shared" si="188"/>
        <v/>
      </c>
      <c r="C547" s="34" t="str">
        <f t="shared" si="197"/>
        <v/>
      </c>
      <c r="D547" s="8"/>
      <c r="E547" s="22" t="str">
        <f t="shared" si="189"/>
        <v/>
      </c>
      <c r="F547" s="34" t="str">
        <f t="shared" si="198"/>
        <v/>
      </c>
      <c r="G547" s="8"/>
      <c r="H547" s="22" t="str">
        <f t="shared" si="190"/>
        <v/>
      </c>
      <c r="I547" s="34" t="str">
        <f t="shared" si="199"/>
        <v/>
      </c>
      <c r="J547" s="8"/>
      <c r="K547" s="22" t="str">
        <f t="shared" si="191"/>
        <v/>
      </c>
      <c r="L547" s="34" t="str">
        <f t="shared" si="200"/>
        <v/>
      </c>
      <c r="M547" s="8"/>
      <c r="N547" s="22" t="str">
        <f t="shared" si="192"/>
        <v/>
      </c>
      <c r="O547" s="34" t="str">
        <f t="shared" si="201"/>
        <v/>
      </c>
      <c r="P547" s="8"/>
      <c r="Q547" s="22" t="str">
        <f t="shared" si="193"/>
        <v/>
      </c>
      <c r="R547" s="34" t="str">
        <f t="shared" si="202"/>
        <v/>
      </c>
      <c r="S547" s="8"/>
      <c r="T547" s="22" t="str">
        <f t="shared" si="194"/>
        <v/>
      </c>
      <c r="U547" s="22" t="str">
        <f t="shared" si="195"/>
        <v/>
      </c>
      <c r="V547" s="22" t="str">
        <f t="shared" si="203"/>
        <v/>
      </c>
      <c r="W547" s="22" t="str">
        <f t="shared" si="196"/>
        <v/>
      </c>
      <c r="X547" s="22" t="str">
        <f t="shared" si="204"/>
        <v/>
      </c>
      <c r="Y547" s="22" t="str">
        <f t="shared" si="205"/>
        <v/>
      </c>
      <c r="Z547" s="22" t="str">
        <f t="shared" si="206"/>
        <v/>
      </c>
      <c r="AA547" s="29"/>
    </row>
    <row r="548" spans="1:27" ht="18" customHeight="1" x14ac:dyDescent="0.35">
      <c r="A548" s="22"/>
      <c r="B548" s="24" t="str">
        <f t="shared" si="188"/>
        <v/>
      </c>
      <c r="C548" s="34" t="str">
        <f t="shared" si="197"/>
        <v/>
      </c>
      <c r="D548" s="8"/>
      <c r="E548" s="22" t="str">
        <f t="shared" si="189"/>
        <v/>
      </c>
      <c r="F548" s="34" t="str">
        <f t="shared" si="198"/>
        <v/>
      </c>
      <c r="G548" s="8"/>
      <c r="H548" s="22" t="str">
        <f t="shared" si="190"/>
        <v/>
      </c>
      <c r="I548" s="34" t="str">
        <f t="shared" si="199"/>
        <v/>
      </c>
      <c r="J548" s="8"/>
      <c r="K548" s="22" t="str">
        <f t="shared" si="191"/>
        <v/>
      </c>
      <c r="L548" s="34" t="str">
        <f t="shared" si="200"/>
        <v/>
      </c>
      <c r="M548" s="8"/>
      <c r="N548" s="22" t="str">
        <f t="shared" si="192"/>
        <v/>
      </c>
      <c r="O548" s="34" t="str">
        <f t="shared" si="201"/>
        <v/>
      </c>
      <c r="P548" s="8"/>
      <c r="Q548" s="22" t="str">
        <f t="shared" si="193"/>
        <v/>
      </c>
      <c r="R548" s="34" t="str">
        <f t="shared" si="202"/>
        <v/>
      </c>
      <c r="S548" s="8"/>
      <c r="T548" s="22" t="str">
        <f t="shared" si="194"/>
        <v/>
      </c>
      <c r="U548" s="22" t="str">
        <f t="shared" si="195"/>
        <v/>
      </c>
      <c r="V548" s="22" t="str">
        <f t="shared" si="203"/>
        <v/>
      </c>
      <c r="W548" s="22" t="str">
        <f t="shared" si="196"/>
        <v/>
      </c>
      <c r="X548" s="22" t="str">
        <f t="shared" si="204"/>
        <v/>
      </c>
      <c r="Y548" s="22" t="str">
        <f t="shared" si="205"/>
        <v/>
      </c>
      <c r="Z548" s="22" t="str">
        <f t="shared" si="206"/>
        <v/>
      </c>
      <c r="AA548" s="29"/>
    </row>
    <row r="549" spans="1:27" ht="18" customHeight="1" x14ac:dyDescent="0.35">
      <c r="A549" s="22"/>
      <c r="B549" s="24" t="str">
        <f t="shared" si="188"/>
        <v/>
      </c>
      <c r="C549" s="34" t="str">
        <f t="shared" si="197"/>
        <v/>
      </c>
      <c r="D549" s="8"/>
      <c r="E549" s="22" t="str">
        <f t="shared" si="189"/>
        <v/>
      </c>
      <c r="F549" s="34" t="str">
        <f t="shared" si="198"/>
        <v/>
      </c>
      <c r="G549" s="8"/>
      <c r="H549" s="22" t="str">
        <f t="shared" si="190"/>
        <v/>
      </c>
      <c r="I549" s="34" t="str">
        <f t="shared" si="199"/>
        <v/>
      </c>
      <c r="J549" s="8"/>
      <c r="K549" s="22" t="str">
        <f t="shared" si="191"/>
        <v/>
      </c>
      <c r="L549" s="34" t="str">
        <f t="shared" si="200"/>
        <v/>
      </c>
      <c r="M549" s="8"/>
      <c r="N549" s="22" t="str">
        <f t="shared" si="192"/>
        <v/>
      </c>
      <c r="O549" s="34" t="str">
        <f t="shared" si="201"/>
        <v/>
      </c>
      <c r="P549" s="8"/>
      <c r="Q549" s="22" t="str">
        <f t="shared" si="193"/>
        <v/>
      </c>
      <c r="R549" s="34" t="str">
        <f t="shared" si="202"/>
        <v/>
      </c>
      <c r="S549" s="8"/>
      <c r="T549" s="22" t="str">
        <f t="shared" si="194"/>
        <v/>
      </c>
      <c r="U549" s="22" t="str">
        <f t="shared" si="195"/>
        <v/>
      </c>
      <c r="V549" s="22" t="str">
        <f t="shared" si="203"/>
        <v/>
      </c>
      <c r="W549" s="22" t="str">
        <f t="shared" si="196"/>
        <v/>
      </c>
      <c r="X549" s="22" t="str">
        <f t="shared" si="204"/>
        <v/>
      </c>
      <c r="Y549" s="22" t="str">
        <f t="shared" si="205"/>
        <v/>
      </c>
      <c r="Z549" s="22" t="str">
        <f t="shared" si="206"/>
        <v/>
      </c>
      <c r="AA549" s="29"/>
    </row>
    <row r="550" spans="1:27" ht="18" customHeight="1" x14ac:dyDescent="0.35">
      <c r="A550" s="22"/>
      <c r="B550" s="24" t="str">
        <f t="shared" si="188"/>
        <v/>
      </c>
      <c r="C550" s="34" t="str">
        <f t="shared" si="197"/>
        <v/>
      </c>
      <c r="D550" s="8"/>
      <c r="E550" s="22" t="str">
        <f t="shared" si="189"/>
        <v/>
      </c>
      <c r="F550" s="34" t="str">
        <f t="shared" si="198"/>
        <v/>
      </c>
      <c r="G550" s="8"/>
      <c r="H550" s="22" t="str">
        <f t="shared" si="190"/>
        <v/>
      </c>
      <c r="I550" s="34" t="str">
        <f t="shared" si="199"/>
        <v/>
      </c>
      <c r="J550" s="8"/>
      <c r="K550" s="22" t="str">
        <f t="shared" si="191"/>
        <v/>
      </c>
      <c r="L550" s="34" t="str">
        <f t="shared" si="200"/>
        <v/>
      </c>
      <c r="M550" s="8"/>
      <c r="N550" s="22" t="str">
        <f t="shared" si="192"/>
        <v/>
      </c>
      <c r="O550" s="34" t="str">
        <f t="shared" si="201"/>
        <v/>
      </c>
      <c r="P550" s="8"/>
      <c r="Q550" s="22" t="str">
        <f t="shared" si="193"/>
        <v/>
      </c>
      <c r="R550" s="34" t="str">
        <f t="shared" si="202"/>
        <v/>
      </c>
      <c r="S550" s="8"/>
      <c r="T550" s="22" t="str">
        <f t="shared" si="194"/>
        <v/>
      </c>
      <c r="U550" s="22" t="str">
        <f t="shared" si="195"/>
        <v/>
      </c>
      <c r="V550" s="22" t="str">
        <f t="shared" si="203"/>
        <v/>
      </c>
      <c r="W550" s="22" t="str">
        <f t="shared" si="196"/>
        <v/>
      </c>
      <c r="X550" s="22" t="str">
        <f t="shared" si="204"/>
        <v/>
      </c>
      <c r="Y550" s="22" t="str">
        <f t="shared" si="205"/>
        <v/>
      </c>
      <c r="Z550" s="22" t="str">
        <f t="shared" si="206"/>
        <v/>
      </c>
      <c r="AA550" s="29"/>
    </row>
    <row r="551" spans="1:27" ht="18" customHeight="1" x14ac:dyDescent="0.35">
      <c r="A551" s="22"/>
      <c r="B551" s="24" t="str">
        <f t="shared" si="188"/>
        <v/>
      </c>
      <c r="C551" s="34" t="str">
        <f t="shared" si="197"/>
        <v/>
      </c>
      <c r="D551" s="8"/>
      <c r="E551" s="22" t="str">
        <f t="shared" si="189"/>
        <v/>
      </c>
      <c r="F551" s="34" t="str">
        <f t="shared" si="198"/>
        <v/>
      </c>
      <c r="G551" s="8"/>
      <c r="H551" s="22" t="str">
        <f t="shared" si="190"/>
        <v/>
      </c>
      <c r="I551" s="34" t="str">
        <f t="shared" si="199"/>
        <v/>
      </c>
      <c r="J551" s="8"/>
      <c r="K551" s="22" t="str">
        <f t="shared" si="191"/>
        <v/>
      </c>
      <c r="L551" s="34" t="str">
        <f t="shared" si="200"/>
        <v/>
      </c>
      <c r="M551" s="8"/>
      <c r="N551" s="22" t="str">
        <f t="shared" si="192"/>
        <v/>
      </c>
      <c r="O551" s="34" t="str">
        <f t="shared" si="201"/>
        <v/>
      </c>
      <c r="P551" s="8"/>
      <c r="Q551" s="22" t="str">
        <f t="shared" si="193"/>
        <v/>
      </c>
      <c r="R551" s="34" t="str">
        <f t="shared" si="202"/>
        <v/>
      </c>
      <c r="S551" s="8"/>
      <c r="T551" s="22" t="str">
        <f t="shared" si="194"/>
        <v/>
      </c>
      <c r="U551" s="22" t="str">
        <f t="shared" si="195"/>
        <v/>
      </c>
      <c r="V551" s="22" t="str">
        <f t="shared" si="203"/>
        <v/>
      </c>
      <c r="W551" s="22" t="str">
        <f t="shared" si="196"/>
        <v/>
      </c>
      <c r="X551" s="22" t="str">
        <f t="shared" si="204"/>
        <v/>
      </c>
      <c r="Y551" s="22" t="str">
        <f t="shared" si="205"/>
        <v/>
      </c>
      <c r="Z551" s="22" t="str">
        <f t="shared" si="206"/>
        <v/>
      </c>
      <c r="AA551" s="29"/>
    </row>
    <row r="552" spans="1:27" ht="18" customHeight="1" x14ac:dyDescent="0.35">
      <c r="A552" s="22"/>
      <c r="B552" s="24" t="str">
        <f t="shared" si="188"/>
        <v/>
      </c>
      <c r="C552" s="34" t="str">
        <f t="shared" si="197"/>
        <v/>
      </c>
      <c r="D552" s="8"/>
      <c r="E552" s="22" t="str">
        <f t="shared" si="189"/>
        <v/>
      </c>
      <c r="F552" s="34" t="str">
        <f t="shared" si="198"/>
        <v/>
      </c>
      <c r="G552" s="8"/>
      <c r="H552" s="22" t="str">
        <f t="shared" si="190"/>
        <v/>
      </c>
      <c r="I552" s="34" t="str">
        <f t="shared" si="199"/>
        <v/>
      </c>
      <c r="J552" s="8"/>
      <c r="K552" s="22" t="str">
        <f t="shared" si="191"/>
        <v/>
      </c>
      <c r="L552" s="34" t="str">
        <f t="shared" si="200"/>
        <v/>
      </c>
      <c r="M552" s="8"/>
      <c r="N552" s="22" t="str">
        <f t="shared" si="192"/>
        <v/>
      </c>
      <c r="O552" s="34" t="str">
        <f t="shared" si="201"/>
        <v/>
      </c>
      <c r="P552" s="8"/>
      <c r="Q552" s="22" t="str">
        <f t="shared" si="193"/>
        <v/>
      </c>
      <c r="R552" s="34" t="str">
        <f t="shared" si="202"/>
        <v/>
      </c>
      <c r="S552" s="8"/>
      <c r="T552" s="22" t="str">
        <f t="shared" si="194"/>
        <v/>
      </c>
      <c r="U552" s="22" t="str">
        <f t="shared" si="195"/>
        <v/>
      </c>
      <c r="V552" s="22" t="str">
        <f t="shared" si="203"/>
        <v/>
      </c>
      <c r="W552" s="22" t="str">
        <f t="shared" si="196"/>
        <v/>
      </c>
      <c r="X552" s="22" t="str">
        <f t="shared" si="204"/>
        <v/>
      </c>
      <c r="Y552" s="22" t="str">
        <f t="shared" si="205"/>
        <v/>
      </c>
      <c r="Z552" s="22" t="str">
        <f t="shared" si="206"/>
        <v/>
      </c>
      <c r="AA552" s="29"/>
    </row>
    <row r="553" spans="1:27" ht="18" customHeight="1" x14ac:dyDescent="0.35">
      <c r="A553" s="22"/>
      <c r="B553" s="24" t="str">
        <f t="shared" si="188"/>
        <v/>
      </c>
      <c r="C553" s="34" t="str">
        <f t="shared" si="197"/>
        <v/>
      </c>
      <c r="D553" s="8"/>
      <c r="E553" s="22" t="str">
        <f t="shared" si="189"/>
        <v/>
      </c>
      <c r="F553" s="34" t="str">
        <f t="shared" si="198"/>
        <v/>
      </c>
      <c r="G553" s="8"/>
      <c r="H553" s="22" t="str">
        <f t="shared" si="190"/>
        <v/>
      </c>
      <c r="I553" s="34" t="str">
        <f t="shared" si="199"/>
        <v/>
      </c>
      <c r="J553" s="8"/>
      <c r="K553" s="22" t="str">
        <f t="shared" si="191"/>
        <v/>
      </c>
      <c r="L553" s="34" t="str">
        <f t="shared" si="200"/>
        <v/>
      </c>
      <c r="M553" s="8"/>
      <c r="N553" s="22" t="str">
        <f t="shared" si="192"/>
        <v/>
      </c>
      <c r="O553" s="34" t="str">
        <f t="shared" si="201"/>
        <v/>
      </c>
      <c r="P553" s="8"/>
      <c r="Q553" s="22" t="str">
        <f t="shared" si="193"/>
        <v/>
      </c>
      <c r="R553" s="34" t="str">
        <f t="shared" si="202"/>
        <v/>
      </c>
      <c r="S553" s="8"/>
      <c r="T553" s="22" t="str">
        <f t="shared" si="194"/>
        <v/>
      </c>
      <c r="U553" s="22" t="str">
        <f t="shared" si="195"/>
        <v/>
      </c>
      <c r="V553" s="22" t="str">
        <f t="shared" si="203"/>
        <v/>
      </c>
      <c r="W553" s="22" t="str">
        <f t="shared" si="196"/>
        <v/>
      </c>
      <c r="X553" s="22" t="str">
        <f t="shared" si="204"/>
        <v/>
      </c>
      <c r="Y553" s="22" t="str">
        <f t="shared" si="205"/>
        <v/>
      </c>
      <c r="Z553" s="22" t="str">
        <f t="shared" si="206"/>
        <v/>
      </c>
      <c r="AA553" s="29"/>
    </row>
    <row r="554" spans="1:27" ht="18" customHeight="1" x14ac:dyDescent="0.35">
      <c r="A554" s="22"/>
      <c r="B554" s="24" t="str">
        <f t="shared" si="188"/>
        <v/>
      </c>
      <c r="C554" s="34" t="str">
        <f t="shared" si="197"/>
        <v/>
      </c>
      <c r="D554" s="8"/>
      <c r="E554" s="22" t="str">
        <f t="shared" si="189"/>
        <v/>
      </c>
      <c r="F554" s="34" t="str">
        <f t="shared" si="198"/>
        <v/>
      </c>
      <c r="G554" s="8"/>
      <c r="H554" s="22" t="str">
        <f t="shared" si="190"/>
        <v/>
      </c>
      <c r="I554" s="34" t="str">
        <f t="shared" si="199"/>
        <v/>
      </c>
      <c r="J554" s="8"/>
      <c r="K554" s="22" t="str">
        <f t="shared" si="191"/>
        <v/>
      </c>
      <c r="L554" s="34" t="str">
        <f t="shared" si="200"/>
        <v/>
      </c>
      <c r="M554" s="8"/>
      <c r="N554" s="22" t="str">
        <f t="shared" si="192"/>
        <v/>
      </c>
      <c r="O554" s="34" t="str">
        <f t="shared" si="201"/>
        <v/>
      </c>
      <c r="P554" s="8"/>
      <c r="Q554" s="22" t="str">
        <f t="shared" si="193"/>
        <v/>
      </c>
      <c r="R554" s="34" t="str">
        <f t="shared" si="202"/>
        <v/>
      </c>
      <c r="S554" s="8"/>
      <c r="T554" s="22" t="str">
        <f t="shared" si="194"/>
        <v/>
      </c>
      <c r="U554" s="22" t="str">
        <f t="shared" si="195"/>
        <v/>
      </c>
      <c r="V554" s="22" t="str">
        <f t="shared" si="203"/>
        <v/>
      </c>
      <c r="W554" s="22" t="str">
        <f t="shared" si="196"/>
        <v/>
      </c>
      <c r="X554" s="22" t="str">
        <f t="shared" si="204"/>
        <v/>
      </c>
      <c r="Y554" s="22" t="str">
        <f t="shared" si="205"/>
        <v/>
      </c>
      <c r="Z554" s="22" t="str">
        <f t="shared" si="206"/>
        <v/>
      </c>
      <c r="AA554" s="29"/>
    </row>
    <row r="555" spans="1:27" ht="18" customHeight="1" x14ac:dyDescent="0.35">
      <c r="A555" s="22"/>
      <c r="B555" s="24" t="str">
        <f t="shared" si="188"/>
        <v/>
      </c>
      <c r="C555" s="34" t="str">
        <f t="shared" si="197"/>
        <v/>
      </c>
      <c r="D555" s="8"/>
      <c r="E555" s="22" t="str">
        <f t="shared" si="189"/>
        <v/>
      </c>
      <c r="F555" s="34" t="str">
        <f t="shared" si="198"/>
        <v/>
      </c>
      <c r="G555" s="8"/>
      <c r="H555" s="22" t="str">
        <f t="shared" si="190"/>
        <v/>
      </c>
      <c r="I555" s="34" t="str">
        <f t="shared" si="199"/>
        <v/>
      </c>
      <c r="J555" s="8"/>
      <c r="K555" s="22" t="str">
        <f t="shared" si="191"/>
        <v/>
      </c>
      <c r="L555" s="34" t="str">
        <f t="shared" si="200"/>
        <v/>
      </c>
      <c r="M555" s="8"/>
      <c r="N555" s="22" t="str">
        <f t="shared" si="192"/>
        <v/>
      </c>
      <c r="O555" s="34" t="str">
        <f t="shared" si="201"/>
        <v/>
      </c>
      <c r="P555" s="8"/>
      <c r="Q555" s="22" t="str">
        <f t="shared" si="193"/>
        <v/>
      </c>
      <c r="R555" s="34" t="str">
        <f t="shared" si="202"/>
        <v/>
      </c>
      <c r="S555" s="8"/>
      <c r="T555" s="22" t="str">
        <f t="shared" si="194"/>
        <v/>
      </c>
      <c r="U555" s="22" t="str">
        <f t="shared" si="195"/>
        <v/>
      </c>
      <c r="V555" s="22" t="str">
        <f t="shared" si="203"/>
        <v/>
      </c>
      <c r="W555" s="22" t="str">
        <f t="shared" si="196"/>
        <v/>
      </c>
      <c r="X555" s="22" t="str">
        <f t="shared" si="204"/>
        <v/>
      </c>
      <c r="Y555" s="22" t="str">
        <f t="shared" si="205"/>
        <v/>
      </c>
      <c r="Z555" s="22" t="str">
        <f t="shared" si="206"/>
        <v/>
      </c>
      <c r="AA555" s="29"/>
    </row>
    <row r="556" spans="1:27" ht="18" customHeight="1" x14ac:dyDescent="0.35">
      <c r="A556" s="22"/>
      <c r="B556" s="24" t="str">
        <f t="shared" si="188"/>
        <v/>
      </c>
      <c r="C556" s="34" t="str">
        <f t="shared" si="197"/>
        <v/>
      </c>
      <c r="D556" s="8"/>
      <c r="E556" s="22" t="str">
        <f t="shared" si="189"/>
        <v/>
      </c>
      <c r="F556" s="34" t="str">
        <f t="shared" si="198"/>
        <v/>
      </c>
      <c r="G556" s="8"/>
      <c r="H556" s="22" t="str">
        <f t="shared" si="190"/>
        <v/>
      </c>
      <c r="I556" s="34" t="str">
        <f t="shared" si="199"/>
        <v/>
      </c>
      <c r="J556" s="8"/>
      <c r="K556" s="22" t="str">
        <f t="shared" si="191"/>
        <v/>
      </c>
      <c r="L556" s="34" t="str">
        <f t="shared" si="200"/>
        <v/>
      </c>
      <c r="M556" s="8"/>
      <c r="N556" s="22" t="str">
        <f t="shared" si="192"/>
        <v/>
      </c>
      <c r="O556" s="34" t="str">
        <f t="shared" si="201"/>
        <v/>
      </c>
      <c r="P556" s="8"/>
      <c r="Q556" s="22" t="str">
        <f t="shared" si="193"/>
        <v/>
      </c>
      <c r="R556" s="34" t="str">
        <f t="shared" si="202"/>
        <v/>
      </c>
      <c r="S556" s="8"/>
      <c r="T556" s="22" t="str">
        <f t="shared" si="194"/>
        <v/>
      </c>
      <c r="U556" s="22" t="str">
        <f t="shared" si="195"/>
        <v/>
      </c>
      <c r="V556" s="22" t="str">
        <f t="shared" si="203"/>
        <v/>
      </c>
      <c r="W556" s="22" t="str">
        <f t="shared" si="196"/>
        <v/>
      </c>
      <c r="X556" s="22" t="str">
        <f t="shared" si="204"/>
        <v/>
      </c>
      <c r="Y556" s="22" t="str">
        <f t="shared" si="205"/>
        <v/>
      </c>
      <c r="Z556" s="22" t="str">
        <f t="shared" si="206"/>
        <v/>
      </c>
      <c r="AA556" s="29"/>
    </row>
    <row r="557" spans="1:27" ht="18" customHeight="1" x14ac:dyDescent="0.35">
      <c r="A557" s="22"/>
      <c r="B557" s="24" t="str">
        <f t="shared" si="188"/>
        <v/>
      </c>
      <c r="C557" s="34" t="str">
        <f t="shared" si="197"/>
        <v/>
      </c>
      <c r="D557" s="8"/>
      <c r="E557" s="22" t="str">
        <f t="shared" si="189"/>
        <v/>
      </c>
      <c r="F557" s="34" t="str">
        <f t="shared" si="198"/>
        <v/>
      </c>
      <c r="G557" s="8"/>
      <c r="H557" s="22" t="str">
        <f t="shared" si="190"/>
        <v/>
      </c>
      <c r="I557" s="34" t="str">
        <f t="shared" si="199"/>
        <v/>
      </c>
      <c r="J557" s="8"/>
      <c r="K557" s="22" t="str">
        <f t="shared" si="191"/>
        <v/>
      </c>
      <c r="L557" s="34" t="str">
        <f t="shared" si="200"/>
        <v/>
      </c>
      <c r="M557" s="8"/>
      <c r="N557" s="22" t="str">
        <f t="shared" si="192"/>
        <v/>
      </c>
      <c r="O557" s="34" t="str">
        <f t="shared" si="201"/>
        <v/>
      </c>
      <c r="P557" s="8"/>
      <c r="Q557" s="22" t="str">
        <f t="shared" si="193"/>
        <v/>
      </c>
      <c r="R557" s="34" t="str">
        <f t="shared" si="202"/>
        <v/>
      </c>
      <c r="S557" s="8"/>
      <c r="T557" s="22" t="str">
        <f t="shared" si="194"/>
        <v/>
      </c>
      <c r="U557" s="22" t="str">
        <f t="shared" si="195"/>
        <v/>
      </c>
      <c r="V557" s="22" t="str">
        <f t="shared" si="203"/>
        <v/>
      </c>
      <c r="W557" s="22" t="str">
        <f t="shared" si="196"/>
        <v/>
      </c>
      <c r="X557" s="22" t="str">
        <f t="shared" si="204"/>
        <v/>
      </c>
      <c r="Y557" s="22" t="str">
        <f t="shared" si="205"/>
        <v/>
      </c>
      <c r="Z557" s="22" t="str">
        <f t="shared" si="206"/>
        <v/>
      </c>
      <c r="AA557" s="29"/>
    </row>
    <row r="558" spans="1:27" ht="18" customHeight="1" x14ac:dyDescent="0.35">
      <c r="A558" s="22"/>
      <c r="B558" s="24" t="str">
        <f t="shared" si="188"/>
        <v/>
      </c>
      <c r="C558" s="34" t="str">
        <f t="shared" si="197"/>
        <v/>
      </c>
      <c r="D558" s="8"/>
      <c r="E558" s="22" t="str">
        <f t="shared" si="189"/>
        <v/>
      </c>
      <c r="F558" s="34" t="str">
        <f t="shared" si="198"/>
        <v/>
      </c>
      <c r="G558" s="8"/>
      <c r="H558" s="22" t="str">
        <f t="shared" si="190"/>
        <v/>
      </c>
      <c r="I558" s="34" t="str">
        <f t="shared" si="199"/>
        <v/>
      </c>
      <c r="J558" s="8"/>
      <c r="K558" s="22" t="str">
        <f t="shared" si="191"/>
        <v/>
      </c>
      <c r="L558" s="34" t="str">
        <f t="shared" si="200"/>
        <v/>
      </c>
      <c r="M558" s="8"/>
      <c r="N558" s="22" t="str">
        <f t="shared" si="192"/>
        <v/>
      </c>
      <c r="O558" s="34" t="str">
        <f t="shared" si="201"/>
        <v/>
      </c>
      <c r="P558" s="8"/>
      <c r="Q558" s="22" t="str">
        <f t="shared" si="193"/>
        <v/>
      </c>
      <c r="R558" s="34" t="str">
        <f t="shared" si="202"/>
        <v/>
      </c>
      <c r="S558" s="8"/>
      <c r="T558" s="22" t="str">
        <f t="shared" si="194"/>
        <v/>
      </c>
      <c r="U558" s="22" t="str">
        <f t="shared" si="195"/>
        <v/>
      </c>
      <c r="V558" s="22" t="str">
        <f t="shared" si="203"/>
        <v/>
      </c>
      <c r="W558" s="22" t="str">
        <f t="shared" si="196"/>
        <v/>
      </c>
      <c r="X558" s="22" t="str">
        <f t="shared" si="204"/>
        <v/>
      </c>
      <c r="Y558" s="22" t="str">
        <f t="shared" si="205"/>
        <v/>
      </c>
      <c r="Z558" s="22" t="str">
        <f t="shared" si="206"/>
        <v/>
      </c>
      <c r="AA558" s="29"/>
    </row>
    <row r="559" spans="1:27" ht="18" customHeight="1" x14ac:dyDescent="0.35">
      <c r="A559" s="22"/>
      <c r="B559" s="24" t="str">
        <f t="shared" si="188"/>
        <v/>
      </c>
      <c r="C559" s="34" t="str">
        <f t="shared" si="197"/>
        <v/>
      </c>
      <c r="D559" s="8"/>
      <c r="E559" s="22" t="str">
        <f t="shared" si="189"/>
        <v/>
      </c>
      <c r="F559" s="34" t="str">
        <f t="shared" si="198"/>
        <v/>
      </c>
      <c r="G559" s="8"/>
      <c r="H559" s="22" t="str">
        <f t="shared" si="190"/>
        <v/>
      </c>
      <c r="I559" s="34" t="str">
        <f t="shared" si="199"/>
        <v/>
      </c>
      <c r="J559" s="8"/>
      <c r="K559" s="22" t="str">
        <f t="shared" si="191"/>
        <v/>
      </c>
      <c r="L559" s="34" t="str">
        <f t="shared" si="200"/>
        <v/>
      </c>
      <c r="M559" s="8"/>
      <c r="N559" s="22" t="str">
        <f t="shared" si="192"/>
        <v/>
      </c>
      <c r="O559" s="34" t="str">
        <f t="shared" si="201"/>
        <v/>
      </c>
      <c r="P559" s="8"/>
      <c r="Q559" s="22" t="str">
        <f t="shared" si="193"/>
        <v/>
      </c>
      <c r="R559" s="34" t="str">
        <f t="shared" si="202"/>
        <v/>
      </c>
      <c r="S559" s="8"/>
      <c r="T559" s="22" t="str">
        <f t="shared" si="194"/>
        <v/>
      </c>
      <c r="U559" s="22" t="str">
        <f t="shared" si="195"/>
        <v/>
      </c>
      <c r="V559" s="22" t="str">
        <f t="shared" si="203"/>
        <v/>
      </c>
      <c r="W559" s="22" t="str">
        <f t="shared" si="196"/>
        <v/>
      </c>
      <c r="X559" s="22" t="str">
        <f t="shared" si="204"/>
        <v/>
      </c>
      <c r="Y559" s="22" t="str">
        <f t="shared" si="205"/>
        <v/>
      </c>
      <c r="Z559" s="22" t="str">
        <f t="shared" si="206"/>
        <v/>
      </c>
      <c r="AA559" s="29"/>
    </row>
    <row r="560" spans="1:27" ht="18" customHeight="1" x14ac:dyDescent="0.35">
      <c r="A560" s="22"/>
      <c r="B560" s="24" t="str">
        <f t="shared" si="188"/>
        <v/>
      </c>
      <c r="C560" s="34" t="str">
        <f t="shared" si="197"/>
        <v/>
      </c>
      <c r="D560" s="8"/>
      <c r="E560" s="22" t="str">
        <f t="shared" si="189"/>
        <v/>
      </c>
      <c r="F560" s="34" t="str">
        <f t="shared" si="198"/>
        <v/>
      </c>
      <c r="G560" s="8"/>
      <c r="H560" s="22" t="str">
        <f t="shared" si="190"/>
        <v/>
      </c>
      <c r="I560" s="34" t="str">
        <f t="shared" si="199"/>
        <v/>
      </c>
      <c r="J560" s="8"/>
      <c r="K560" s="22" t="str">
        <f t="shared" si="191"/>
        <v/>
      </c>
      <c r="L560" s="34" t="str">
        <f t="shared" si="200"/>
        <v/>
      </c>
      <c r="M560" s="8"/>
      <c r="N560" s="22" t="str">
        <f t="shared" si="192"/>
        <v/>
      </c>
      <c r="O560" s="34" t="str">
        <f t="shared" si="201"/>
        <v/>
      </c>
      <c r="P560" s="8"/>
      <c r="Q560" s="22" t="str">
        <f t="shared" si="193"/>
        <v/>
      </c>
      <c r="R560" s="34" t="str">
        <f t="shared" si="202"/>
        <v/>
      </c>
      <c r="S560" s="8"/>
      <c r="T560" s="22" t="str">
        <f t="shared" si="194"/>
        <v/>
      </c>
      <c r="U560" s="22" t="str">
        <f t="shared" si="195"/>
        <v/>
      </c>
      <c r="V560" s="22" t="str">
        <f t="shared" si="203"/>
        <v/>
      </c>
      <c r="W560" s="22" t="str">
        <f t="shared" si="196"/>
        <v/>
      </c>
      <c r="X560" s="22" t="str">
        <f t="shared" si="204"/>
        <v/>
      </c>
      <c r="Y560" s="22" t="str">
        <f t="shared" si="205"/>
        <v/>
      </c>
      <c r="Z560" s="22" t="str">
        <f t="shared" si="206"/>
        <v/>
      </c>
      <c r="AA560" s="29"/>
    </row>
    <row r="561" spans="1:27" ht="18" customHeight="1" x14ac:dyDescent="0.35">
      <c r="A561" s="22"/>
      <c r="B561" s="24" t="str">
        <f t="shared" si="188"/>
        <v/>
      </c>
      <c r="C561" s="34" t="str">
        <f t="shared" si="197"/>
        <v/>
      </c>
      <c r="D561" s="8"/>
      <c r="E561" s="22" t="str">
        <f t="shared" si="189"/>
        <v/>
      </c>
      <c r="F561" s="34" t="str">
        <f t="shared" si="198"/>
        <v/>
      </c>
      <c r="G561" s="8"/>
      <c r="H561" s="22" t="str">
        <f t="shared" si="190"/>
        <v/>
      </c>
      <c r="I561" s="34" t="str">
        <f t="shared" si="199"/>
        <v/>
      </c>
      <c r="J561" s="8"/>
      <c r="K561" s="22" t="str">
        <f t="shared" si="191"/>
        <v/>
      </c>
      <c r="L561" s="34" t="str">
        <f t="shared" si="200"/>
        <v/>
      </c>
      <c r="M561" s="8"/>
      <c r="N561" s="22" t="str">
        <f t="shared" si="192"/>
        <v/>
      </c>
      <c r="O561" s="34" t="str">
        <f t="shared" si="201"/>
        <v/>
      </c>
      <c r="P561" s="8"/>
      <c r="Q561" s="22" t="str">
        <f t="shared" si="193"/>
        <v/>
      </c>
      <c r="R561" s="34" t="str">
        <f t="shared" si="202"/>
        <v/>
      </c>
      <c r="S561" s="8"/>
      <c r="T561" s="22" t="str">
        <f t="shared" si="194"/>
        <v/>
      </c>
      <c r="U561" s="22" t="str">
        <f t="shared" si="195"/>
        <v/>
      </c>
      <c r="V561" s="22" t="str">
        <f t="shared" si="203"/>
        <v/>
      </c>
      <c r="W561" s="22" t="str">
        <f t="shared" si="196"/>
        <v/>
      </c>
      <c r="X561" s="22" t="str">
        <f t="shared" si="204"/>
        <v/>
      </c>
      <c r="Y561" s="22" t="str">
        <f t="shared" si="205"/>
        <v/>
      </c>
      <c r="Z561" s="22" t="str">
        <f t="shared" si="206"/>
        <v/>
      </c>
      <c r="AA561" s="29"/>
    </row>
    <row r="562" spans="1:27" ht="18" customHeight="1" x14ac:dyDescent="0.35">
      <c r="A562" s="22"/>
      <c r="B562" s="24" t="str">
        <f t="shared" si="188"/>
        <v/>
      </c>
      <c r="C562" s="34" t="str">
        <f t="shared" si="197"/>
        <v/>
      </c>
      <c r="D562" s="8"/>
      <c r="E562" s="22" t="str">
        <f t="shared" si="189"/>
        <v/>
      </c>
      <c r="F562" s="34" t="str">
        <f t="shared" si="198"/>
        <v/>
      </c>
      <c r="G562" s="8"/>
      <c r="H562" s="22" t="str">
        <f t="shared" si="190"/>
        <v/>
      </c>
      <c r="I562" s="34" t="str">
        <f t="shared" si="199"/>
        <v/>
      </c>
      <c r="J562" s="8"/>
      <c r="K562" s="22" t="str">
        <f t="shared" si="191"/>
        <v/>
      </c>
      <c r="L562" s="34" t="str">
        <f t="shared" si="200"/>
        <v/>
      </c>
      <c r="M562" s="8"/>
      <c r="N562" s="22" t="str">
        <f t="shared" si="192"/>
        <v/>
      </c>
      <c r="O562" s="34" t="str">
        <f t="shared" si="201"/>
        <v/>
      </c>
      <c r="P562" s="8"/>
      <c r="Q562" s="22" t="str">
        <f t="shared" si="193"/>
        <v/>
      </c>
      <c r="R562" s="34" t="str">
        <f t="shared" si="202"/>
        <v/>
      </c>
      <c r="S562" s="8"/>
      <c r="T562" s="22" t="str">
        <f t="shared" si="194"/>
        <v/>
      </c>
      <c r="U562" s="22" t="str">
        <f t="shared" si="195"/>
        <v/>
      </c>
      <c r="V562" s="22" t="str">
        <f t="shared" si="203"/>
        <v/>
      </c>
      <c r="W562" s="22" t="str">
        <f t="shared" si="196"/>
        <v/>
      </c>
      <c r="X562" s="22" t="str">
        <f t="shared" si="204"/>
        <v/>
      </c>
      <c r="Y562" s="22" t="str">
        <f t="shared" si="205"/>
        <v/>
      </c>
      <c r="Z562" s="22" t="str">
        <f t="shared" si="206"/>
        <v/>
      </c>
      <c r="AA562" s="29"/>
    </row>
    <row r="563" spans="1:27" ht="18" customHeight="1" x14ac:dyDescent="0.35">
      <c r="A563" s="22"/>
      <c r="B563" s="24" t="str">
        <f t="shared" si="188"/>
        <v/>
      </c>
      <c r="C563" s="34" t="str">
        <f t="shared" si="197"/>
        <v/>
      </c>
      <c r="D563" s="8"/>
      <c r="E563" s="22" t="str">
        <f t="shared" si="189"/>
        <v/>
      </c>
      <c r="F563" s="34" t="str">
        <f t="shared" si="198"/>
        <v/>
      </c>
      <c r="G563" s="8"/>
      <c r="H563" s="22" t="str">
        <f t="shared" si="190"/>
        <v/>
      </c>
      <c r="I563" s="34" t="str">
        <f t="shared" si="199"/>
        <v/>
      </c>
      <c r="J563" s="8"/>
      <c r="K563" s="22" t="str">
        <f t="shared" si="191"/>
        <v/>
      </c>
      <c r="L563" s="34" t="str">
        <f t="shared" si="200"/>
        <v/>
      </c>
      <c r="M563" s="8"/>
      <c r="N563" s="22" t="str">
        <f t="shared" si="192"/>
        <v/>
      </c>
      <c r="O563" s="34" t="str">
        <f t="shared" si="201"/>
        <v/>
      </c>
      <c r="P563" s="8"/>
      <c r="Q563" s="22" t="str">
        <f t="shared" si="193"/>
        <v/>
      </c>
      <c r="R563" s="34" t="str">
        <f t="shared" si="202"/>
        <v/>
      </c>
      <c r="S563" s="8"/>
      <c r="T563" s="22" t="str">
        <f t="shared" si="194"/>
        <v/>
      </c>
      <c r="U563" s="22" t="str">
        <f t="shared" si="195"/>
        <v/>
      </c>
      <c r="V563" s="22" t="str">
        <f t="shared" si="203"/>
        <v/>
      </c>
      <c r="W563" s="22" t="str">
        <f t="shared" si="196"/>
        <v/>
      </c>
      <c r="X563" s="22" t="str">
        <f t="shared" si="204"/>
        <v/>
      </c>
      <c r="Y563" s="22" t="str">
        <f t="shared" si="205"/>
        <v/>
      </c>
      <c r="Z563" s="22" t="str">
        <f t="shared" si="206"/>
        <v/>
      </c>
      <c r="AA563" s="29"/>
    </row>
    <row r="564" spans="1:27" ht="18" customHeight="1" x14ac:dyDescent="0.35">
      <c r="A564" s="22"/>
      <c r="B564" s="24" t="str">
        <f t="shared" si="188"/>
        <v/>
      </c>
      <c r="C564" s="34" t="str">
        <f t="shared" si="197"/>
        <v/>
      </c>
      <c r="D564" s="8"/>
      <c r="E564" s="22" t="str">
        <f t="shared" si="189"/>
        <v/>
      </c>
      <c r="F564" s="34" t="str">
        <f t="shared" si="198"/>
        <v/>
      </c>
      <c r="G564" s="8"/>
      <c r="H564" s="22" t="str">
        <f t="shared" si="190"/>
        <v/>
      </c>
      <c r="I564" s="34" t="str">
        <f t="shared" si="199"/>
        <v/>
      </c>
      <c r="J564" s="8"/>
      <c r="K564" s="22" t="str">
        <f t="shared" si="191"/>
        <v/>
      </c>
      <c r="L564" s="34" t="str">
        <f t="shared" si="200"/>
        <v/>
      </c>
      <c r="M564" s="8"/>
      <c r="N564" s="22" t="str">
        <f t="shared" si="192"/>
        <v/>
      </c>
      <c r="O564" s="34" t="str">
        <f t="shared" si="201"/>
        <v/>
      </c>
      <c r="P564" s="8"/>
      <c r="Q564" s="22" t="str">
        <f t="shared" si="193"/>
        <v/>
      </c>
      <c r="R564" s="34" t="str">
        <f t="shared" si="202"/>
        <v/>
      </c>
      <c r="S564" s="8"/>
      <c r="T564" s="22" t="str">
        <f t="shared" si="194"/>
        <v/>
      </c>
      <c r="U564" s="22" t="str">
        <f t="shared" si="195"/>
        <v/>
      </c>
      <c r="V564" s="22" t="str">
        <f t="shared" si="203"/>
        <v/>
      </c>
      <c r="W564" s="22" t="str">
        <f t="shared" si="196"/>
        <v/>
      </c>
      <c r="X564" s="22" t="str">
        <f t="shared" si="204"/>
        <v/>
      </c>
      <c r="Y564" s="22" t="str">
        <f t="shared" si="205"/>
        <v/>
      </c>
      <c r="Z564" s="22" t="str">
        <f t="shared" si="206"/>
        <v/>
      </c>
      <c r="AA564" s="29"/>
    </row>
    <row r="565" spans="1:27" ht="18" customHeight="1" x14ac:dyDescent="0.35">
      <c r="A565" s="22"/>
      <c r="B565" s="24" t="str">
        <f t="shared" si="188"/>
        <v/>
      </c>
      <c r="C565" s="34" t="str">
        <f t="shared" si="197"/>
        <v/>
      </c>
      <c r="D565" s="8"/>
      <c r="E565" s="22" t="str">
        <f t="shared" si="189"/>
        <v/>
      </c>
      <c r="F565" s="34" t="str">
        <f t="shared" si="198"/>
        <v/>
      </c>
      <c r="G565" s="8"/>
      <c r="H565" s="22" t="str">
        <f t="shared" si="190"/>
        <v/>
      </c>
      <c r="I565" s="34" t="str">
        <f t="shared" si="199"/>
        <v/>
      </c>
      <c r="J565" s="8"/>
      <c r="K565" s="22" t="str">
        <f t="shared" si="191"/>
        <v/>
      </c>
      <c r="L565" s="34" t="str">
        <f t="shared" si="200"/>
        <v/>
      </c>
      <c r="M565" s="8"/>
      <c r="N565" s="22" t="str">
        <f t="shared" si="192"/>
        <v/>
      </c>
      <c r="O565" s="34" t="str">
        <f t="shared" si="201"/>
        <v/>
      </c>
      <c r="P565" s="8"/>
      <c r="Q565" s="22" t="str">
        <f t="shared" si="193"/>
        <v/>
      </c>
      <c r="R565" s="34" t="str">
        <f t="shared" si="202"/>
        <v/>
      </c>
      <c r="S565" s="8"/>
      <c r="T565" s="22" t="str">
        <f t="shared" si="194"/>
        <v/>
      </c>
      <c r="U565" s="22" t="str">
        <f t="shared" si="195"/>
        <v/>
      </c>
      <c r="V565" s="22" t="str">
        <f t="shared" si="203"/>
        <v/>
      </c>
      <c r="W565" s="22" t="str">
        <f t="shared" si="196"/>
        <v/>
      </c>
      <c r="X565" s="22" t="str">
        <f t="shared" si="204"/>
        <v/>
      </c>
      <c r="Y565" s="22" t="str">
        <f t="shared" si="205"/>
        <v/>
      </c>
      <c r="Z565" s="22" t="str">
        <f t="shared" si="206"/>
        <v/>
      </c>
      <c r="AA565" s="29"/>
    </row>
    <row r="566" spans="1:27" ht="18" customHeight="1" x14ac:dyDescent="0.35">
      <c r="A566" s="22"/>
      <c r="B566" s="24" t="str">
        <f t="shared" si="188"/>
        <v/>
      </c>
      <c r="C566" s="34" t="str">
        <f t="shared" si="197"/>
        <v/>
      </c>
      <c r="D566" s="8"/>
      <c r="E566" s="22" t="str">
        <f t="shared" si="189"/>
        <v/>
      </c>
      <c r="F566" s="34" t="str">
        <f t="shared" si="198"/>
        <v/>
      </c>
      <c r="G566" s="8"/>
      <c r="H566" s="22" t="str">
        <f t="shared" si="190"/>
        <v/>
      </c>
      <c r="I566" s="34" t="str">
        <f t="shared" si="199"/>
        <v/>
      </c>
      <c r="J566" s="8"/>
      <c r="K566" s="22" t="str">
        <f t="shared" si="191"/>
        <v/>
      </c>
      <c r="L566" s="34" t="str">
        <f t="shared" si="200"/>
        <v/>
      </c>
      <c r="M566" s="8"/>
      <c r="N566" s="22" t="str">
        <f t="shared" si="192"/>
        <v/>
      </c>
      <c r="O566" s="34" t="str">
        <f t="shared" si="201"/>
        <v/>
      </c>
      <c r="P566" s="8"/>
      <c r="Q566" s="22" t="str">
        <f t="shared" si="193"/>
        <v/>
      </c>
      <c r="R566" s="34" t="str">
        <f t="shared" si="202"/>
        <v/>
      </c>
      <c r="S566" s="8"/>
      <c r="T566" s="22" t="str">
        <f t="shared" si="194"/>
        <v/>
      </c>
      <c r="U566" s="22" t="str">
        <f t="shared" si="195"/>
        <v/>
      </c>
      <c r="V566" s="22" t="str">
        <f t="shared" si="203"/>
        <v/>
      </c>
      <c r="W566" s="22" t="str">
        <f t="shared" si="196"/>
        <v/>
      </c>
      <c r="X566" s="22" t="str">
        <f t="shared" si="204"/>
        <v/>
      </c>
      <c r="Y566" s="22" t="str">
        <f t="shared" si="205"/>
        <v/>
      </c>
      <c r="Z566" s="22" t="str">
        <f t="shared" si="206"/>
        <v/>
      </c>
      <c r="AA566" s="29"/>
    </row>
    <row r="567" spans="1:27" ht="18" customHeight="1" x14ac:dyDescent="0.35">
      <c r="A567" s="22"/>
      <c r="B567" s="24" t="str">
        <f t="shared" si="188"/>
        <v/>
      </c>
      <c r="C567" s="34" t="str">
        <f t="shared" si="197"/>
        <v/>
      </c>
      <c r="D567" s="8"/>
      <c r="E567" s="22" t="str">
        <f t="shared" si="189"/>
        <v/>
      </c>
      <c r="F567" s="34" t="str">
        <f t="shared" si="198"/>
        <v/>
      </c>
      <c r="G567" s="8"/>
      <c r="H567" s="22" t="str">
        <f t="shared" si="190"/>
        <v/>
      </c>
      <c r="I567" s="34" t="str">
        <f t="shared" si="199"/>
        <v/>
      </c>
      <c r="J567" s="8"/>
      <c r="K567" s="22" t="str">
        <f t="shared" si="191"/>
        <v/>
      </c>
      <c r="L567" s="34" t="str">
        <f t="shared" si="200"/>
        <v/>
      </c>
      <c r="M567" s="8"/>
      <c r="N567" s="22" t="str">
        <f t="shared" si="192"/>
        <v/>
      </c>
      <c r="O567" s="34" t="str">
        <f t="shared" si="201"/>
        <v/>
      </c>
      <c r="P567" s="8"/>
      <c r="Q567" s="22" t="str">
        <f t="shared" si="193"/>
        <v/>
      </c>
      <c r="R567" s="34" t="str">
        <f t="shared" si="202"/>
        <v/>
      </c>
      <c r="S567" s="8"/>
      <c r="T567" s="22" t="str">
        <f t="shared" si="194"/>
        <v/>
      </c>
      <c r="U567" s="22" t="str">
        <f t="shared" si="195"/>
        <v/>
      </c>
      <c r="V567" s="22" t="str">
        <f t="shared" si="203"/>
        <v/>
      </c>
      <c r="W567" s="22" t="str">
        <f t="shared" si="196"/>
        <v/>
      </c>
      <c r="X567" s="22" t="str">
        <f t="shared" si="204"/>
        <v/>
      </c>
      <c r="Y567" s="22" t="str">
        <f t="shared" si="205"/>
        <v/>
      </c>
      <c r="Z567" s="22" t="str">
        <f t="shared" si="206"/>
        <v/>
      </c>
      <c r="AA567" s="29"/>
    </row>
    <row r="568" spans="1:27" ht="18" customHeight="1" x14ac:dyDescent="0.35">
      <c r="A568" s="22"/>
      <c r="B568" s="24" t="str">
        <f t="shared" si="188"/>
        <v/>
      </c>
      <c r="C568" s="34" t="str">
        <f t="shared" si="197"/>
        <v/>
      </c>
      <c r="D568" s="8"/>
      <c r="E568" s="22" t="str">
        <f t="shared" si="189"/>
        <v/>
      </c>
      <c r="F568" s="34" t="str">
        <f t="shared" si="198"/>
        <v/>
      </c>
      <c r="G568" s="8"/>
      <c r="H568" s="22" t="str">
        <f t="shared" si="190"/>
        <v/>
      </c>
      <c r="I568" s="34" t="str">
        <f t="shared" si="199"/>
        <v/>
      </c>
      <c r="J568" s="8"/>
      <c r="K568" s="22" t="str">
        <f t="shared" si="191"/>
        <v/>
      </c>
      <c r="L568" s="34" t="str">
        <f t="shared" si="200"/>
        <v/>
      </c>
      <c r="M568" s="8"/>
      <c r="N568" s="22" t="str">
        <f t="shared" si="192"/>
        <v/>
      </c>
      <c r="O568" s="34" t="str">
        <f t="shared" si="201"/>
        <v/>
      </c>
      <c r="P568" s="8"/>
      <c r="Q568" s="22" t="str">
        <f t="shared" si="193"/>
        <v/>
      </c>
      <c r="R568" s="34" t="str">
        <f t="shared" si="202"/>
        <v/>
      </c>
      <c r="S568" s="8"/>
      <c r="T568" s="22" t="str">
        <f t="shared" si="194"/>
        <v/>
      </c>
      <c r="U568" s="22" t="str">
        <f t="shared" si="195"/>
        <v/>
      </c>
      <c r="V568" s="22" t="str">
        <f t="shared" si="203"/>
        <v/>
      </c>
      <c r="W568" s="22" t="str">
        <f t="shared" si="196"/>
        <v/>
      </c>
      <c r="X568" s="22" t="str">
        <f t="shared" si="204"/>
        <v/>
      </c>
      <c r="Y568" s="22" t="str">
        <f t="shared" si="205"/>
        <v/>
      </c>
      <c r="Z568" s="22" t="str">
        <f t="shared" si="206"/>
        <v/>
      </c>
      <c r="AA568" s="29"/>
    </row>
    <row r="569" spans="1:27" ht="18" customHeight="1" x14ac:dyDescent="0.35">
      <c r="A569" s="22"/>
      <c r="B569" s="24" t="str">
        <f t="shared" si="188"/>
        <v/>
      </c>
      <c r="C569" s="34" t="str">
        <f t="shared" si="197"/>
        <v/>
      </c>
      <c r="D569" s="8"/>
      <c r="E569" s="22" t="str">
        <f t="shared" si="189"/>
        <v/>
      </c>
      <c r="F569" s="34" t="str">
        <f t="shared" si="198"/>
        <v/>
      </c>
      <c r="G569" s="8"/>
      <c r="H569" s="22" t="str">
        <f t="shared" si="190"/>
        <v/>
      </c>
      <c r="I569" s="34" t="str">
        <f t="shared" si="199"/>
        <v/>
      </c>
      <c r="J569" s="8"/>
      <c r="K569" s="22" t="str">
        <f t="shared" si="191"/>
        <v/>
      </c>
      <c r="L569" s="34" t="str">
        <f t="shared" si="200"/>
        <v/>
      </c>
      <c r="M569" s="8"/>
      <c r="N569" s="22" t="str">
        <f t="shared" si="192"/>
        <v/>
      </c>
      <c r="O569" s="34" t="str">
        <f t="shared" si="201"/>
        <v/>
      </c>
      <c r="P569" s="8"/>
      <c r="Q569" s="22" t="str">
        <f t="shared" si="193"/>
        <v/>
      </c>
      <c r="R569" s="34" t="str">
        <f t="shared" si="202"/>
        <v/>
      </c>
      <c r="S569" s="8"/>
      <c r="T569" s="22" t="str">
        <f t="shared" si="194"/>
        <v/>
      </c>
      <c r="U569" s="22" t="str">
        <f t="shared" si="195"/>
        <v/>
      </c>
      <c r="V569" s="22" t="str">
        <f t="shared" si="203"/>
        <v/>
      </c>
      <c r="W569" s="22" t="str">
        <f t="shared" si="196"/>
        <v/>
      </c>
      <c r="X569" s="22" t="str">
        <f t="shared" si="204"/>
        <v/>
      </c>
      <c r="Y569" s="22" t="str">
        <f t="shared" si="205"/>
        <v/>
      </c>
      <c r="Z569" s="22" t="str">
        <f t="shared" si="206"/>
        <v/>
      </c>
      <c r="AA569" s="29"/>
    </row>
    <row r="570" spans="1:27" ht="18" customHeight="1" x14ac:dyDescent="0.35">
      <c r="A570" s="22"/>
      <c r="B570" s="24" t="str">
        <f t="shared" si="188"/>
        <v/>
      </c>
      <c r="C570" s="34" t="str">
        <f t="shared" si="197"/>
        <v/>
      </c>
      <c r="D570" s="8"/>
      <c r="E570" s="22" t="str">
        <f t="shared" si="189"/>
        <v/>
      </c>
      <c r="F570" s="34" t="str">
        <f t="shared" si="198"/>
        <v/>
      </c>
      <c r="G570" s="8"/>
      <c r="H570" s="22" t="str">
        <f t="shared" si="190"/>
        <v/>
      </c>
      <c r="I570" s="34" t="str">
        <f t="shared" si="199"/>
        <v/>
      </c>
      <c r="J570" s="8"/>
      <c r="K570" s="22" t="str">
        <f t="shared" si="191"/>
        <v/>
      </c>
      <c r="L570" s="34" t="str">
        <f t="shared" si="200"/>
        <v/>
      </c>
      <c r="M570" s="8"/>
      <c r="N570" s="22" t="str">
        <f t="shared" si="192"/>
        <v/>
      </c>
      <c r="O570" s="34" t="str">
        <f t="shared" si="201"/>
        <v/>
      </c>
      <c r="P570" s="8"/>
      <c r="Q570" s="22" t="str">
        <f t="shared" si="193"/>
        <v/>
      </c>
      <c r="R570" s="34" t="str">
        <f t="shared" si="202"/>
        <v/>
      </c>
      <c r="S570" s="8"/>
      <c r="T570" s="22" t="str">
        <f t="shared" si="194"/>
        <v/>
      </c>
      <c r="U570" s="22" t="str">
        <f t="shared" si="195"/>
        <v/>
      </c>
      <c r="V570" s="22" t="str">
        <f t="shared" si="203"/>
        <v/>
      </c>
      <c r="W570" s="22" t="str">
        <f t="shared" si="196"/>
        <v/>
      </c>
      <c r="X570" s="22" t="str">
        <f t="shared" si="204"/>
        <v/>
      </c>
      <c r="Y570" s="22" t="str">
        <f t="shared" si="205"/>
        <v/>
      </c>
      <c r="Z570" s="22" t="str">
        <f t="shared" si="206"/>
        <v/>
      </c>
      <c r="AA570" s="29"/>
    </row>
    <row r="571" spans="1:27" ht="18" customHeight="1" x14ac:dyDescent="0.35">
      <c r="A571" s="22"/>
      <c r="B571" s="24" t="str">
        <f t="shared" si="188"/>
        <v/>
      </c>
      <c r="C571" s="34" t="str">
        <f t="shared" si="197"/>
        <v/>
      </c>
      <c r="D571" s="8"/>
      <c r="E571" s="22" t="str">
        <f t="shared" si="189"/>
        <v/>
      </c>
      <c r="F571" s="34" t="str">
        <f t="shared" si="198"/>
        <v/>
      </c>
      <c r="G571" s="8"/>
      <c r="H571" s="22" t="str">
        <f t="shared" si="190"/>
        <v/>
      </c>
      <c r="I571" s="34" t="str">
        <f t="shared" si="199"/>
        <v/>
      </c>
      <c r="J571" s="8"/>
      <c r="K571" s="22" t="str">
        <f t="shared" si="191"/>
        <v/>
      </c>
      <c r="L571" s="34" t="str">
        <f t="shared" si="200"/>
        <v/>
      </c>
      <c r="M571" s="8"/>
      <c r="N571" s="22" t="str">
        <f t="shared" si="192"/>
        <v/>
      </c>
      <c r="O571" s="34" t="str">
        <f t="shared" si="201"/>
        <v/>
      </c>
      <c r="P571" s="8"/>
      <c r="Q571" s="22" t="str">
        <f t="shared" si="193"/>
        <v/>
      </c>
      <c r="R571" s="34" t="str">
        <f t="shared" si="202"/>
        <v/>
      </c>
      <c r="S571" s="8"/>
      <c r="T571" s="22" t="str">
        <f t="shared" si="194"/>
        <v/>
      </c>
      <c r="U571" s="22" t="str">
        <f t="shared" si="195"/>
        <v/>
      </c>
      <c r="V571" s="22" t="str">
        <f t="shared" si="203"/>
        <v/>
      </c>
      <c r="W571" s="22" t="str">
        <f t="shared" si="196"/>
        <v/>
      </c>
      <c r="X571" s="22" t="str">
        <f t="shared" si="204"/>
        <v/>
      </c>
      <c r="Y571" s="22" t="str">
        <f t="shared" si="205"/>
        <v/>
      </c>
      <c r="Z571" s="22" t="str">
        <f t="shared" si="206"/>
        <v/>
      </c>
      <c r="AA571" s="29"/>
    </row>
    <row r="572" spans="1:27" ht="18" customHeight="1" x14ac:dyDescent="0.35">
      <c r="A572" s="22"/>
      <c r="B572" s="24" t="str">
        <f t="shared" si="188"/>
        <v/>
      </c>
      <c r="C572" s="34" t="str">
        <f t="shared" si="197"/>
        <v/>
      </c>
      <c r="D572" s="8"/>
      <c r="E572" s="22" t="str">
        <f t="shared" si="189"/>
        <v/>
      </c>
      <c r="F572" s="34" t="str">
        <f t="shared" si="198"/>
        <v/>
      </c>
      <c r="G572" s="8"/>
      <c r="H572" s="22" t="str">
        <f t="shared" si="190"/>
        <v/>
      </c>
      <c r="I572" s="34" t="str">
        <f t="shared" si="199"/>
        <v/>
      </c>
      <c r="J572" s="8"/>
      <c r="K572" s="22" t="str">
        <f t="shared" si="191"/>
        <v/>
      </c>
      <c r="L572" s="34" t="str">
        <f t="shared" si="200"/>
        <v/>
      </c>
      <c r="M572" s="8"/>
      <c r="N572" s="22" t="str">
        <f t="shared" si="192"/>
        <v/>
      </c>
      <c r="O572" s="34" t="str">
        <f t="shared" si="201"/>
        <v/>
      </c>
      <c r="P572" s="8"/>
      <c r="Q572" s="22" t="str">
        <f t="shared" si="193"/>
        <v/>
      </c>
      <c r="R572" s="34" t="str">
        <f t="shared" si="202"/>
        <v/>
      </c>
      <c r="S572" s="8"/>
      <c r="T572" s="22" t="str">
        <f t="shared" si="194"/>
        <v/>
      </c>
      <c r="U572" s="22" t="str">
        <f t="shared" si="195"/>
        <v/>
      </c>
      <c r="V572" s="22" t="str">
        <f t="shared" si="203"/>
        <v/>
      </c>
      <c r="W572" s="22" t="str">
        <f t="shared" si="196"/>
        <v/>
      </c>
      <c r="X572" s="22" t="str">
        <f t="shared" si="204"/>
        <v/>
      </c>
      <c r="Y572" s="22" t="str">
        <f t="shared" si="205"/>
        <v/>
      </c>
      <c r="Z572" s="22" t="str">
        <f t="shared" si="206"/>
        <v/>
      </c>
      <c r="AA572" s="29"/>
    </row>
    <row r="573" spans="1:27" ht="18" customHeight="1" x14ac:dyDescent="0.35">
      <c r="A573" s="22"/>
      <c r="B573" s="24" t="str">
        <f t="shared" si="188"/>
        <v/>
      </c>
      <c r="C573" s="34" t="str">
        <f t="shared" si="197"/>
        <v/>
      </c>
      <c r="D573" s="8"/>
      <c r="E573" s="22" t="str">
        <f t="shared" si="189"/>
        <v/>
      </c>
      <c r="F573" s="34" t="str">
        <f t="shared" si="198"/>
        <v/>
      </c>
      <c r="G573" s="8"/>
      <c r="H573" s="22" t="str">
        <f t="shared" si="190"/>
        <v/>
      </c>
      <c r="I573" s="34" t="str">
        <f t="shared" si="199"/>
        <v/>
      </c>
      <c r="J573" s="8"/>
      <c r="K573" s="22" t="str">
        <f t="shared" si="191"/>
        <v/>
      </c>
      <c r="L573" s="34" t="str">
        <f t="shared" si="200"/>
        <v/>
      </c>
      <c r="M573" s="8"/>
      <c r="N573" s="22" t="str">
        <f t="shared" si="192"/>
        <v/>
      </c>
      <c r="O573" s="34" t="str">
        <f t="shared" si="201"/>
        <v/>
      </c>
      <c r="P573" s="8"/>
      <c r="Q573" s="22" t="str">
        <f t="shared" si="193"/>
        <v/>
      </c>
      <c r="R573" s="34" t="str">
        <f t="shared" si="202"/>
        <v/>
      </c>
      <c r="S573" s="8"/>
      <c r="T573" s="22" t="str">
        <f t="shared" si="194"/>
        <v/>
      </c>
      <c r="U573" s="22" t="str">
        <f t="shared" si="195"/>
        <v/>
      </c>
      <c r="V573" s="22" t="str">
        <f t="shared" si="203"/>
        <v/>
      </c>
      <c r="W573" s="22" t="str">
        <f t="shared" si="196"/>
        <v/>
      </c>
      <c r="X573" s="22" t="str">
        <f t="shared" si="204"/>
        <v/>
      </c>
      <c r="Y573" s="22" t="str">
        <f t="shared" si="205"/>
        <v/>
      </c>
      <c r="Z573" s="22" t="str">
        <f t="shared" si="206"/>
        <v/>
      </c>
      <c r="AA573" s="29"/>
    </row>
    <row r="574" spans="1:27" ht="18" customHeight="1" x14ac:dyDescent="0.35">
      <c r="A574" s="22"/>
      <c r="B574" s="24" t="str">
        <f t="shared" si="188"/>
        <v/>
      </c>
      <c r="C574" s="34" t="str">
        <f t="shared" si="197"/>
        <v/>
      </c>
      <c r="D574" s="8"/>
      <c r="E574" s="22" t="str">
        <f t="shared" si="189"/>
        <v/>
      </c>
      <c r="F574" s="34" t="str">
        <f t="shared" si="198"/>
        <v/>
      </c>
      <c r="G574" s="8"/>
      <c r="H574" s="22" t="str">
        <f t="shared" si="190"/>
        <v/>
      </c>
      <c r="I574" s="34" t="str">
        <f t="shared" si="199"/>
        <v/>
      </c>
      <c r="J574" s="8"/>
      <c r="K574" s="22" t="str">
        <f t="shared" si="191"/>
        <v/>
      </c>
      <c r="L574" s="34" t="str">
        <f t="shared" si="200"/>
        <v/>
      </c>
      <c r="M574" s="8"/>
      <c r="N574" s="22" t="str">
        <f t="shared" si="192"/>
        <v/>
      </c>
      <c r="O574" s="34" t="str">
        <f t="shared" si="201"/>
        <v/>
      </c>
      <c r="P574" s="8"/>
      <c r="Q574" s="22" t="str">
        <f t="shared" si="193"/>
        <v/>
      </c>
      <c r="R574" s="34" t="str">
        <f t="shared" si="202"/>
        <v/>
      </c>
      <c r="S574" s="8"/>
      <c r="T574" s="22" t="str">
        <f t="shared" si="194"/>
        <v/>
      </c>
      <c r="U574" s="22" t="str">
        <f t="shared" si="195"/>
        <v/>
      </c>
      <c r="V574" s="22" t="str">
        <f t="shared" si="203"/>
        <v/>
      </c>
      <c r="W574" s="22" t="str">
        <f t="shared" si="196"/>
        <v/>
      </c>
      <c r="X574" s="22" t="str">
        <f t="shared" si="204"/>
        <v/>
      </c>
      <c r="Y574" s="22" t="str">
        <f t="shared" si="205"/>
        <v/>
      </c>
      <c r="Z574" s="22" t="str">
        <f t="shared" si="206"/>
        <v/>
      </c>
      <c r="AA574" s="29"/>
    </row>
    <row r="575" spans="1:27" ht="18" customHeight="1" x14ac:dyDescent="0.35">
      <c r="A575" s="22"/>
      <c r="B575" s="24" t="str">
        <f t="shared" si="188"/>
        <v/>
      </c>
      <c r="C575" s="34" t="str">
        <f t="shared" si="197"/>
        <v/>
      </c>
      <c r="D575" s="8"/>
      <c r="E575" s="22" t="str">
        <f t="shared" si="189"/>
        <v/>
      </c>
      <c r="F575" s="34" t="str">
        <f t="shared" si="198"/>
        <v/>
      </c>
      <c r="G575" s="8"/>
      <c r="H575" s="22" t="str">
        <f t="shared" si="190"/>
        <v/>
      </c>
      <c r="I575" s="34" t="str">
        <f t="shared" si="199"/>
        <v/>
      </c>
      <c r="J575" s="8"/>
      <c r="K575" s="22" t="str">
        <f t="shared" si="191"/>
        <v/>
      </c>
      <c r="L575" s="34" t="str">
        <f t="shared" si="200"/>
        <v/>
      </c>
      <c r="M575" s="8"/>
      <c r="N575" s="22" t="str">
        <f t="shared" si="192"/>
        <v/>
      </c>
      <c r="O575" s="34" t="str">
        <f t="shared" si="201"/>
        <v/>
      </c>
      <c r="P575" s="8"/>
      <c r="Q575" s="22" t="str">
        <f t="shared" si="193"/>
        <v/>
      </c>
      <c r="R575" s="34" t="str">
        <f t="shared" si="202"/>
        <v/>
      </c>
      <c r="S575" s="8"/>
      <c r="T575" s="22" t="str">
        <f t="shared" si="194"/>
        <v/>
      </c>
      <c r="U575" s="22" t="str">
        <f t="shared" si="195"/>
        <v/>
      </c>
      <c r="V575" s="22" t="str">
        <f t="shared" si="203"/>
        <v/>
      </c>
      <c r="W575" s="22" t="str">
        <f t="shared" si="196"/>
        <v/>
      </c>
      <c r="X575" s="22" t="str">
        <f t="shared" si="204"/>
        <v/>
      </c>
      <c r="Y575" s="22" t="str">
        <f t="shared" si="205"/>
        <v/>
      </c>
      <c r="Z575" s="22" t="str">
        <f t="shared" si="206"/>
        <v/>
      </c>
      <c r="AA575" s="29"/>
    </row>
    <row r="576" spans="1:27" ht="18" customHeight="1" x14ac:dyDescent="0.35">
      <c r="A576" s="22"/>
      <c r="B576" s="24" t="str">
        <f t="shared" si="188"/>
        <v/>
      </c>
      <c r="C576" s="34" t="str">
        <f t="shared" si="197"/>
        <v/>
      </c>
      <c r="D576" s="8"/>
      <c r="E576" s="22" t="str">
        <f t="shared" si="189"/>
        <v/>
      </c>
      <c r="F576" s="34" t="str">
        <f t="shared" si="198"/>
        <v/>
      </c>
      <c r="G576" s="8"/>
      <c r="H576" s="22" t="str">
        <f t="shared" si="190"/>
        <v/>
      </c>
      <c r="I576" s="34" t="str">
        <f t="shared" si="199"/>
        <v/>
      </c>
      <c r="J576" s="8"/>
      <c r="K576" s="22" t="str">
        <f t="shared" si="191"/>
        <v/>
      </c>
      <c r="L576" s="34" t="str">
        <f t="shared" si="200"/>
        <v/>
      </c>
      <c r="M576" s="8"/>
      <c r="N576" s="22" t="str">
        <f t="shared" si="192"/>
        <v/>
      </c>
      <c r="O576" s="34" t="str">
        <f t="shared" si="201"/>
        <v/>
      </c>
      <c r="P576" s="8"/>
      <c r="Q576" s="22" t="str">
        <f t="shared" si="193"/>
        <v/>
      </c>
      <c r="R576" s="34" t="str">
        <f t="shared" si="202"/>
        <v/>
      </c>
      <c r="S576" s="8"/>
      <c r="T576" s="22" t="str">
        <f t="shared" si="194"/>
        <v/>
      </c>
      <c r="U576" s="22" t="str">
        <f t="shared" si="195"/>
        <v/>
      </c>
      <c r="V576" s="22" t="str">
        <f t="shared" si="203"/>
        <v/>
      </c>
      <c r="W576" s="22" t="str">
        <f t="shared" si="196"/>
        <v/>
      </c>
      <c r="X576" s="22" t="str">
        <f t="shared" si="204"/>
        <v/>
      </c>
      <c r="Y576" s="22" t="str">
        <f t="shared" si="205"/>
        <v/>
      </c>
      <c r="Z576" s="22" t="str">
        <f t="shared" si="206"/>
        <v/>
      </c>
      <c r="AA576" s="29"/>
    </row>
    <row r="577" spans="1:27" ht="18" customHeight="1" x14ac:dyDescent="0.35">
      <c r="A577" s="22"/>
      <c r="B577" s="24" t="str">
        <f t="shared" si="188"/>
        <v/>
      </c>
      <c r="C577" s="34" t="str">
        <f t="shared" si="197"/>
        <v/>
      </c>
      <c r="D577" s="8"/>
      <c r="E577" s="22" t="str">
        <f t="shared" si="189"/>
        <v/>
      </c>
      <c r="F577" s="34" t="str">
        <f t="shared" si="198"/>
        <v/>
      </c>
      <c r="G577" s="8"/>
      <c r="H577" s="22" t="str">
        <f t="shared" si="190"/>
        <v/>
      </c>
      <c r="I577" s="34" t="str">
        <f t="shared" si="199"/>
        <v/>
      </c>
      <c r="J577" s="8"/>
      <c r="K577" s="22" t="str">
        <f t="shared" si="191"/>
        <v/>
      </c>
      <c r="L577" s="34" t="str">
        <f t="shared" si="200"/>
        <v/>
      </c>
      <c r="M577" s="8"/>
      <c r="N577" s="22" t="str">
        <f t="shared" si="192"/>
        <v/>
      </c>
      <c r="O577" s="34" t="str">
        <f t="shared" si="201"/>
        <v/>
      </c>
      <c r="P577" s="8"/>
      <c r="Q577" s="22" t="str">
        <f t="shared" si="193"/>
        <v/>
      </c>
      <c r="R577" s="34" t="str">
        <f t="shared" si="202"/>
        <v/>
      </c>
      <c r="S577" s="8"/>
      <c r="T577" s="22" t="str">
        <f t="shared" si="194"/>
        <v/>
      </c>
      <c r="U577" s="22" t="str">
        <f t="shared" si="195"/>
        <v/>
      </c>
      <c r="V577" s="22" t="str">
        <f t="shared" si="203"/>
        <v/>
      </c>
      <c r="W577" s="22" t="str">
        <f t="shared" si="196"/>
        <v/>
      </c>
      <c r="X577" s="22" t="str">
        <f t="shared" si="204"/>
        <v/>
      </c>
      <c r="Y577" s="22" t="str">
        <f t="shared" si="205"/>
        <v/>
      </c>
      <c r="Z577" s="22" t="str">
        <f t="shared" si="206"/>
        <v/>
      </c>
      <c r="AA577" s="29"/>
    </row>
    <row r="578" spans="1:27" ht="18" customHeight="1" x14ac:dyDescent="0.35">
      <c r="A578" s="22"/>
      <c r="B578" s="24" t="str">
        <f t="shared" si="188"/>
        <v/>
      </c>
      <c r="C578" s="34" t="str">
        <f t="shared" si="197"/>
        <v/>
      </c>
      <c r="D578" s="8"/>
      <c r="E578" s="22" t="str">
        <f t="shared" si="189"/>
        <v/>
      </c>
      <c r="F578" s="34" t="str">
        <f t="shared" si="198"/>
        <v/>
      </c>
      <c r="G578" s="8"/>
      <c r="H578" s="22" t="str">
        <f t="shared" si="190"/>
        <v/>
      </c>
      <c r="I578" s="34" t="str">
        <f t="shared" si="199"/>
        <v/>
      </c>
      <c r="J578" s="8"/>
      <c r="K578" s="22" t="str">
        <f t="shared" si="191"/>
        <v/>
      </c>
      <c r="L578" s="34" t="str">
        <f t="shared" si="200"/>
        <v/>
      </c>
      <c r="M578" s="8"/>
      <c r="N578" s="22" t="str">
        <f t="shared" si="192"/>
        <v/>
      </c>
      <c r="O578" s="34" t="str">
        <f t="shared" si="201"/>
        <v/>
      </c>
      <c r="P578" s="8"/>
      <c r="Q578" s="22" t="str">
        <f t="shared" si="193"/>
        <v/>
      </c>
      <c r="R578" s="34" t="str">
        <f t="shared" si="202"/>
        <v/>
      </c>
      <c r="S578" s="8"/>
      <c r="T578" s="22" t="str">
        <f t="shared" si="194"/>
        <v/>
      </c>
      <c r="U578" s="22" t="str">
        <f t="shared" si="195"/>
        <v/>
      </c>
      <c r="V578" s="22" t="str">
        <f t="shared" si="203"/>
        <v/>
      </c>
      <c r="W578" s="22" t="str">
        <f t="shared" si="196"/>
        <v/>
      </c>
      <c r="X578" s="22" t="str">
        <f t="shared" si="204"/>
        <v/>
      </c>
      <c r="Y578" s="22" t="str">
        <f t="shared" si="205"/>
        <v/>
      </c>
      <c r="Z578" s="22" t="str">
        <f t="shared" si="206"/>
        <v/>
      </c>
      <c r="AA578" s="29"/>
    </row>
    <row r="579" spans="1:27" ht="18" customHeight="1" x14ac:dyDescent="0.35">
      <c r="A579" s="22"/>
      <c r="B579" s="24" t="str">
        <f t="shared" si="188"/>
        <v/>
      </c>
      <c r="C579" s="34" t="str">
        <f t="shared" si="197"/>
        <v/>
      </c>
      <c r="D579" s="8"/>
      <c r="E579" s="22" t="str">
        <f t="shared" si="189"/>
        <v/>
      </c>
      <c r="F579" s="34" t="str">
        <f t="shared" si="198"/>
        <v/>
      </c>
      <c r="G579" s="8"/>
      <c r="H579" s="22" t="str">
        <f t="shared" si="190"/>
        <v/>
      </c>
      <c r="I579" s="34" t="str">
        <f t="shared" si="199"/>
        <v/>
      </c>
      <c r="J579" s="8"/>
      <c r="K579" s="22" t="str">
        <f t="shared" si="191"/>
        <v/>
      </c>
      <c r="L579" s="34" t="str">
        <f t="shared" si="200"/>
        <v/>
      </c>
      <c r="M579" s="8"/>
      <c r="N579" s="22" t="str">
        <f t="shared" si="192"/>
        <v/>
      </c>
      <c r="O579" s="34" t="str">
        <f t="shared" si="201"/>
        <v/>
      </c>
      <c r="P579" s="8"/>
      <c r="Q579" s="22" t="str">
        <f t="shared" si="193"/>
        <v/>
      </c>
      <c r="R579" s="34" t="str">
        <f t="shared" si="202"/>
        <v/>
      </c>
      <c r="S579" s="8"/>
      <c r="T579" s="22" t="str">
        <f t="shared" si="194"/>
        <v/>
      </c>
      <c r="U579" s="22" t="str">
        <f t="shared" si="195"/>
        <v/>
      </c>
      <c r="V579" s="22" t="str">
        <f t="shared" si="203"/>
        <v/>
      </c>
      <c r="W579" s="22" t="str">
        <f t="shared" si="196"/>
        <v/>
      </c>
      <c r="X579" s="22" t="str">
        <f t="shared" si="204"/>
        <v/>
      </c>
      <c r="Y579" s="22" t="str">
        <f t="shared" si="205"/>
        <v/>
      </c>
      <c r="Z579" s="22" t="str">
        <f t="shared" si="206"/>
        <v/>
      </c>
      <c r="AA579" s="29"/>
    </row>
    <row r="580" spans="1:27" ht="18" customHeight="1" x14ac:dyDescent="0.35">
      <c r="A580" s="22"/>
      <c r="B580" s="24" t="str">
        <f t="shared" ref="B580:B643" si="207">IF(A580="","",TEXT(A580,"MMM-YYYY"))</f>
        <v/>
      </c>
      <c r="C580" s="34" t="str">
        <f t="shared" si="197"/>
        <v/>
      </c>
      <c r="D580" s="8"/>
      <c r="E580" s="22" t="str">
        <f t="shared" ref="E580:E643" si="208">IF(OR(C580="",D580=""),"",D580-C580)</f>
        <v/>
      </c>
      <c r="F580" s="34" t="str">
        <f t="shared" si="198"/>
        <v/>
      </c>
      <c r="G580" s="8"/>
      <c r="H580" s="22" t="str">
        <f t="shared" ref="H580:H643" si="209">IF(OR(F580="",G580=""),"",G580-F580)</f>
        <v/>
      </c>
      <c r="I580" s="34" t="str">
        <f t="shared" si="199"/>
        <v/>
      </c>
      <c r="J580" s="8"/>
      <c r="K580" s="22" t="str">
        <f t="shared" ref="K580:K643" si="210">IF(OR(I580="",J580=""),"",J580-I580)</f>
        <v/>
      </c>
      <c r="L580" s="34" t="str">
        <f t="shared" si="200"/>
        <v/>
      </c>
      <c r="M580" s="8"/>
      <c r="N580" s="22" t="str">
        <f t="shared" ref="N580:N643" si="211">IF(OR(L580="",M580=""),"",M580-L580)</f>
        <v/>
      </c>
      <c r="O580" s="34" t="str">
        <f t="shared" si="201"/>
        <v/>
      </c>
      <c r="P580" s="8"/>
      <c r="Q580" s="22" t="str">
        <f t="shared" ref="Q580:Q643" si="212">IF(OR(O580="",P580=""),"",P580-O580)</f>
        <v/>
      </c>
      <c r="R580" s="34" t="str">
        <f t="shared" si="202"/>
        <v/>
      </c>
      <c r="S580" s="8"/>
      <c r="T580" s="22" t="str">
        <f t="shared" ref="T580:T643" si="213">IF(OR(R580="",S580=""),"",S580-R580)</f>
        <v/>
      </c>
      <c r="U580" s="22" t="str">
        <f t="shared" ref="U580:U643" si="214">IF(E580="","",E580)</f>
        <v/>
      </c>
      <c r="V580" s="22" t="str">
        <f t="shared" si="203"/>
        <v/>
      </c>
      <c r="W580" s="22" t="str">
        <f t="shared" ref="W580:W643" si="215">IF(Q580="","",Q580+T580)</f>
        <v/>
      </c>
      <c r="X580" s="22" t="str">
        <f t="shared" si="204"/>
        <v/>
      </c>
      <c r="Y580" s="22" t="str">
        <f t="shared" si="205"/>
        <v/>
      </c>
      <c r="Z580" s="22" t="str">
        <f t="shared" si="206"/>
        <v/>
      </c>
      <c r="AA580" s="29"/>
    </row>
    <row r="581" spans="1:27" ht="18" customHeight="1" x14ac:dyDescent="0.35">
      <c r="A581" s="22"/>
      <c r="B581" s="24" t="str">
        <f t="shared" si="207"/>
        <v/>
      </c>
      <c r="C581" s="34" t="str">
        <f t="shared" ref="C581:C644" si="216">IF(D580="","",D580)</f>
        <v/>
      </c>
      <c r="D581" s="8"/>
      <c r="E581" s="22" t="str">
        <f t="shared" si="208"/>
        <v/>
      </c>
      <c r="F581" s="34" t="str">
        <f t="shared" ref="F581:F644" si="217">IF(G580="","",G580)</f>
        <v/>
      </c>
      <c r="G581" s="8"/>
      <c r="H581" s="22" t="str">
        <f t="shared" si="209"/>
        <v/>
      </c>
      <c r="I581" s="34" t="str">
        <f t="shared" ref="I581:I644" si="218">IF(J580="","",J580)</f>
        <v/>
      </c>
      <c r="J581" s="8"/>
      <c r="K581" s="22" t="str">
        <f t="shared" si="210"/>
        <v/>
      </c>
      <c r="L581" s="34" t="str">
        <f t="shared" ref="L581:L644" si="219">IF(M580="","",M580)</f>
        <v/>
      </c>
      <c r="M581" s="8"/>
      <c r="N581" s="22" t="str">
        <f t="shared" si="211"/>
        <v/>
      </c>
      <c r="O581" s="34" t="str">
        <f t="shared" ref="O581:O644" si="220">IF(P580="","",P580)</f>
        <v/>
      </c>
      <c r="P581" s="8"/>
      <c r="Q581" s="22" t="str">
        <f t="shared" si="212"/>
        <v/>
      </c>
      <c r="R581" s="34" t="str">
        <f t="shared" ref="R581:R644" si="221">IF(S580="","",S580)</f>
        <v/>
      </c>
      <c r="S581" s="8"/>
      <c r="T581" s="22" t="str">
        <f t="shared" si="213"/>
        <v/>
      </c>
      <c r="U581" s="22" t="str">
        <f t="shared" si="214"/>
        <v/>
      </c>
      <c r="V581" s="22" t="str">
        <f t="shared" ref="V581:V644" si="222">IF(H581="","",(H581+K581))</f>
        <v/>
      </c>
      <c r="W581" s="22" t="str">
        <f t="shared" si="215"/>
        <v/>
      </c>
      <c r="X581" s="22" t="str">
        <f t="shared" ref="X581:X644" si="223">IF(U581="","",IF(MONTH(A581)&lt;&gt;MONTH(A580),U581,X580+U581))</f>
        <v/>
      </c>
      <c r="Y581" s="22" t="str">
        <f t="shared" ref="Y581:Y644" si="224">IF(V581="","",IF(MONTH(A581)&lt;&gt;MONTH(A580),V581,Y580+V581))</f>
        <v/>
      </c>
      <c r="Z581" s="22" t="str">
        <f t="shared" ref="Z581:Z644" si="225">IF(W581="","",IF(MONTH(A581)&lt;&gt;MONTH(A580),W581,Z580+W581))</f>
        <v/>
      </c>
      <c r="AA581" s="29"/>
    </row>
    <row r="582" spans="1:27" ht="18" customHeight="1" x14ac:dyDescent="0.35">
      <c r="A582" s="22"/>
      <c r="B582" s="24" t="str">
        <f t="shared" si="207"/>
        <v/>
      </c>
      <c r="C582" s="34" t="str">
        <f t="shared" si="216"/>
        <v/>
      </c>
      <c r="D582" s="8"/>
      <c r="E582" s="22" t="str">
        <f t="shared" si="208"/>
        <v/>
      </c>
      <c r="F582" s="34" t="str">
        <f t="shared" si="217"/>
        <v/>
      </c>
      <c r="G582" s="8"/>
      <c r="H582" s="22" t="str">
        <f t="shared" si="209"/>
        <v/>
      </c>
      <c r="I582" s="34" t="str">
        <f t="shared" si="218"/>
        <v/>
      </c>
      <c r="J582" s="8"/>
      <c r="K582" s="22" t="str">
        <f t="shared" si="210"/>
        <v/>
      </c>
      <c r="L582" s="34" t="str">
        <f t="shared" si="219"/>
        <v/>
      </c>
      <c r="M582" s="8"/>
      <c r="N582" s="22" t="str">
        <f t="shared" si="211"/>
        <v/>
      </c>
      <c r="O582" s="34" t="str">
        <f t="shared" si="220"/>
        <v/>
      </c>
      <c r="P582" s="8"/>
      <c r="Q582" s="22" t="str">
        <f t="shared" si="212"/>
        <v/>
      </c>
      <c r="R582" s="34" t="str">
        <f t="shared" si="221"/>
        <v/>
      </c>
      <c r="S582" s="8"/>
      <c r="T582" s="22" t="str">
        <f t="shared" si="213"/>
        <v/>
      </c>
      <c r="U582" s="22" t="str">
        <f t="shared" si="214"/>
        <v/>
      </c>
      <c r="V582" s="22" t="str">
        <f t="shared" si="222"/>
        <v/>
      </c>
      <c r="W582" s="22" t="str">
        <f t="shared" si="215"/>
        <v/>
      </c>
      <c r="X582" s="22" t="str">
        <f t="shared" si="223"/>
        <v/>
      </c>
      <c r="Y582" s="22" t="str">
        <f t="shared" si="224"/>
        <v/>
      </c>
      <c r="Z582" s="22" t="str">
        <f t="shared" si="225"/>
        <v/>
      </c>
      <c r="AA582" s="29"/>
    </row>
    <row r="583" spans="1:27" ht="18" customHeight="1" x14ac:dyDescent="0.35">
      <c r="A583" s="22"/>
      <c r="B583" s="24" t="str">
        <f t="shared" si="207"/>
        <v/>
      </c>
      <c r="C583" s="34" t="str">
        <f t="shared" si="216"/>
        <v/>
      </c>
      <c r="D583" s="8"/>
      <c r="E583" s="22" t="str">
        <f t="shared" si="208"/>
        <v/>
      </c>
      <c r="F583" s="34" t="str">
        <f t="shared" si="217"/>
        <v/>
      </c>
      <c r="G583" s="8"/>
      <c r="H583" s="22" t="str">
        <f t="shared" si="209"/>
        <v/>
      </c>
      <c r="I583" s="34" t="str">
        <f t="shared" si="218"/>
        <v/>
      </c>
      <c r="J583" s="8"/>
      <c r="K583" s="22" t="str">
        <f t="shared" si="210"/>
        <v/>
      </c>
      <c r="L583" s="34" t="str">
        <f t="shared" si="219"/>
        <v/>
      </c>
      <c r="M583" s="8"/>
      <c r="N583" s="22" t="str">
        <f t="shared" si="211"/>
        <v/>
      </c>
      <c r="O583" s="34" t="str">
        <f t="shared" si="220"/>
        <v/>
      </c>
      <c r="P583" s="8"/>
      <c r="Q583" s="22" t="str">
        <f t="shared" si="212"/>
        <v/>
      </c>
      <c r="R583" s="34" t="str">
        <f t="shared" si="221"/>
        <v/>
      </c>
      <c r="S583" s="8"/>
      <c r="T583" s="22" t="str">
        <f t="shared" si="213"/>
        <v/>
      </c>
      <c r="U583" s="22" t="str">
        <f t="shared" si="214"/>
        <v/>
      </c>
      <c r="V583" s="22" t="str">
        <f t="shared" si="222"/>
        <v/>
      </c>
      <c r="W583" s="22" t="str">
        <f t="shared" si="215"/>
        <v/>
      </c>
      <c r="X583" s="22" t="str">
        <f t="shared" si="223"/>
        <v/>
      </c>
      <c r="Y583" s="22" t="str">
        <f t="shared" si="224"/>
        <v/>
      </c>
      <c r="Z583" s="22" t="str">
        <f t="shared" si="225"/>
        <v/>
      </c>
      <c r="AA583" s="29"/>
    </row>
    <row r="584" spans="1:27" ht="18" customHeight="1" x14ac:dyDescent="0.35">
      <c r="A584" s="22"/>
      <c r="B584" s="24" t="str">
        <f t="shared" si="207"/>
        <v/>
      </c>
      <c r="C584" s="34" t="str">
        <f t="shared" si="216"/>
        <v/>
      </c>
      <c r="D584" s="8"/>
      <c r="E584" s="22" t="str">
        <f t="shared" si="208"/>
        <v/>
      </c>
      <c r="F584" s="34" t="str">
        <f t="shared" si="217"/>
        <v/>
      </c>
      <c r="G584" s="8"/>
      <c r="H584" s="22" t="str">
        <f t="shared" si="209"/>
        <v/>
      </c>
      <c r="I584" s="34" t="str">
        <f t="shared" si="218"/>
        <v/>
      </c>
      <c r="J584" s="8"/>
      <c r="K584" s="22" t="str">
        <f t="shared" si="210"/>
        <v/>
      </c>
      <c r="L584" s="34" t="str">
        <f t="shared" si="219"/>
        <v/>
      </c>
      <c r="M584" s="8"/>
      <c r="N584" s="22" t="str">
        <f t="shared" si="211"/>
        <v/>
      </c>
      <c r="O584" s="34" t="str">
        <f t="shared" si="220"/>
        <v/>
      </c>
      <c r="P584" s="8"/>
      <c r="Q584" s="22" t="str">
        <f t="shared" si="212"/>
        <v/>
      </c>
      <c r="R584" s="34" t="str">
        <f t="shared" si="221"/>
        <v/>
      </c>
      <c r="S584" s="8"/>
      <c r="T584" s="22" t="str">
        <f t="shared" si="213"/>
        <v/>
      </c>
      <c r="U584" s="22" t="str">
        <f t="shared" si="214"/>
        <v/>
      </c>
      <c r="V584" s="22" t="str">
        <f t="shared" si="222"/>
        <v/>
      </c>
      <c r="W584" s="22" t="str">
        <f t="shared" si="215"/>
        <v/>
      </c>
      <c r="X584" s="22" t="str">
        <f t="shared" si="223"/>
        <v/>
      </c>
      <c r="Y584" s="22" t="str">
        <f t="shared" si="224"/>
        <v/>
      </c>
      <c r="Z584" s="22" t="str">
        <f t="shared" si="225"/>
        <v/>
      </c>
      <c r="AA584" s="29"/>
    </row>
    <row r="585" spans="1:27" ht="18" customHeight="1" x14ac:dyDescent="0.35">
      <c r="A585" s="22"/>
      <c r="B585" s="24" t="str">
        <f t="shared" si="207"/>
        <v/>
      </c>
      <c r="C585" s="34" t="str">
        <f t="shared" si="216"/>
        <v/>
      </c>
      <c r="D585" s="8"/>
      <c r="E585" s="22" t="str">
        <f t="shared" si="208"/>
        <v/>
      </c>
      <c r="F585" s="34" t="str">
        <f t="shared" si="217"/>
        <v/>
      </c>
      <c r="G585" s="8"/>
      <c r="H585" s="22" t="str">
        <f t="shared" si="209"/>
        <v/>
      </c>
      <c r="I585" s="34" t="str">
        <f t="shared" si="218"/>
        <v/>
      </c>
      <c r="J585" s="8"/>
      <c r="K585" s="22" t="str">
        <f t="shared" si="210"/>
        <v/>
      </c>
      <c r="L585" s="34" t="str">
        <f t="shared" si="219"/>
        <v/>
      </c>
      <c r="M585" s="8"/>
      <c r="N585" s="22" t="str">
        <f t="shared" si="211"/>
        <v/>
      </c>
      <c r="O585" s="34" t="str">
        <f t="shared" si="220"/>
        <v/>
      </c>
      <c r="P585" s="8"/>
      <c r="Q585" s="22" t="str">
        <f t="shared" si="212"/>
        <v/>
      </c>
      <c r="R585" s="34" t="str">
        <f t="shared" si="221"/>
        <v/>
      </c>
      <c r="S585" s="8"/>
      <c r="T585" s="22" t="str">
        <f t="shared" si="213"/>
        <v/>
      </c>
      <c r="U585" s="22" t="str">
        <f t="shared" si="214"/>
        <v/>
      </c>
      <c r="V585" s="22" t="str">
        <f t="shared" si="222"/>
        <v/>
      </c>
      <c r="W585" s="22" t="str">
        <f t="shared" si="215"/>
        <v/>
      </c>
      <c r="X585" s="22" t="str">
        <f t="shared" si="223"/>
        <v/>
      </c>
      <c r="Y585" s="22" t="str">
        <f t="shared" si="224"/>
        <v/>
      </c>
      <c r="Z585" s="22" t="str">
        <f t="shared" si="225"/>
        <v/>
      </c>
      <c r="AA585" s="29"/>
    </row>
    <row r="586" spans="1:27" ht="18" customHeight="1" x14ac:dyDescent="0.35">
      <c r="A586" s="22"/>
      <c r="B586" s="24" t="str">
        <f t="shared" si="207"/>
        <v/>
      </c>
      <c r="C586" s="34" t="str">
        <f t="shared" si="216"/>
        <v/>
      </c>
      <c r="D586" s="8"/>
      <c r="E586" s="22" t="str">
        <f t="shared" si="208"/>
        <v/>
      </c>
      <c r="F586" s="34" t="str">
        <f t="shared" si="217"/>
        <v/>
      </c>
      <c r="G586" s="8"/>
      <c r="H586" s="22" t="str">
        <f t="shared" si="209"/>
        <v/>
      </c>
      <c r="I586" s="34" t="str">
        <f t="shared" si="218"/>
        <v/>
      </c>
      <c r="J586" s="8"/>
      <c r="K586" s="22" t="str">
        <f t="shared" si="210"/>
        <v/>
      </c>
      <c r="L586" s="34" t="str">
        <f t="shared" si="219"/>
        <v/>
      </c>
      <c r="M586" s="8"/>
      <c r="N586" s="22" t="str">
        <f t="shared" si="211"/>
        <v/>
      </c>
      <c r="O586" s="34" t="str">
        <f t="shared" si="220"/>
        <v/>
      </c>
      <c r="P586" s="8"/>
      <c r="Q586" s="22" t="str">
        <f t="shared" si="212"/>
        <v/>
      </c>
      <c r="R586" s="34" t="str">
        <f t="shared" si="221"/>
        <v/>
      </c>
      <c r="S586" s="8"/>
      <c r="T586" s="22" t="str">
        <f t="shared" si="213"/>
        <v/>
      </c>
      <c r="U586" s="22" t="str">
        <f t="shared" si="214"/>
        <v/>
      </c>
      <c r="V586" s="22" t="str">
        <f t="shared" si="222"/>
        <v/>
      </c>
      <c r="W586" s="22" t="str">
        <f t="shared" si="215"/>
        <v/>
      </c>
      <c r="X586" s="22" t="str">
        <f t="shared" si="223"/>
        <v/>
      </c>
      <c r="Y586" s="22" t="str">
        <f t="shared" si="224"/>
        <v/>
      </c>
      <c r="Z586" s="22" t="str">
        <f t="shared" si="225"/>
        <v/>
      </c>
      <c r="AA586" s="29"/>
    </row>
    <row r="587" spans="1:27" ht="18" customHeight="1" x14ac:dyDescent="0.35">
      <c r="A587" s="22"/>
      <c r="B587" s="24" t="str">
        <f t="shared" si="207"/>
        <v/>
      </c>
      <c r="C587" s="34" t="str">
        <f t="shared" si="216"/>
        <v/>
      </c>
      <c r="D587" s="8"/>
      <c r="E587" s="22" t="str">
        <f t="shared" si="208"/>
        <v/>
      </c>
      <c r="F587" s="34" t="str">
        <f t="shared" si="217"/>
        <v/>
      </c>
      <c r="G587" s="8"/>
      <c r="H587" s="22" t="str">
        <f t="shared" si="209"/>
        <v/>
      </c>
      <c r="I587" s="34" t="str">
        <f t="shared" si="218"/>
        <v/>
      </c>
      <c r="J587" s="8"/>
      <c r="K587" s="22" t="str">
        <f t="shared" si="210"/>
        <v/>
      </c>
      <c r="L587" s="34" t="str">
        <f t="shared" si="219"/>
        <v/>
      </c>
      <c r="M587" s="8"/>
      <c r="N587" s="22" t="str">
        <f t="shared" si="211"/>
        <v/>
      </c>
      <c r="O587" s="34" t="str">
        <f t="shared" si="220"/>
        <v/>
      </c>
      <c r="P587" s="8"/>
      <c r="Q587" s="22" t="str">
        <f t="shared" si="212"/>
        <v/>
      </c>
      <c r="R587" s="34" t="str">
        <f t="shared" si="221"/>
        <v/>
      </c>
      <c r="S587" s="8"/>
      <c r="T587" s="22" t="str">
        <f t="shared" si="213"/>
        <v/>
      </c>
      <c r="U587" s="22" t="str">
        <f t="shared" si="214"/>
        <v/>
      </c>
      <c r="V587" s="22" t="str">
        <f t="shared" si="222"/>
        <v/>
      </c>
      <c r="W587" s="22" t="str">
        <f t="shared" si="215"/>
        <v/>
      </c>
      <c r="X587" s="22" t="str">
        <f t="shared" si="223"/>
        <v/>
      </c>
      <c r="Y587" s="22" t="str">
        <f t="shared" si="224"/>
        <v/>
      </c>
      <c r="Z587" s="22" t="str">
        <f t="shared" si="225"/>
        <v/>
      </c>
      <c r="AA587" s="29"/>
    </row>
    <row r="588" spans="1:27" ht="18" customHeight="1" x14ac:dyDescent="0.35">
      <c r="A588" s="22"/>
      <c r="B588" s="24" t="str">
        <f t="shared" si="207"/>
        <v/>
      </c>
      <c r="C588" s="34" t="str">
        <f t="shared" si="216"/>
        <v/>
      </c>
      <c r="D588" s="8"/>
      <c r="E588" s="22" t="str">
        <f t="shared" si="208"/>
        <v/>
      </c>
      <c r="F588" s="34" t="str">
        <f t="shared" si="217"/>
        <v/>
      </c>
      <c r="G588" s="8"/>
      <c r="H588" s="22" t="str">
        <f t="shared" si="209"/>
        <v/>
      </c>
      <c r="I588" s="34" t="str">
        <f t="shared" si="218"/>
        <v/>
      </c>
      <c r="J588" s="8"/>
      <c r="K588" s="22" t="str">
        <f t="shared" si="210"/>
        <v/>
      </c>
      <c r="L588" s="34" t="str">
        <f t="shared" si="219"/>
        <v/>
      </c>
      <c r="M588" s="8"/>
      <c r="N588" s="22" t="str">
        <f t="shared" si="211"/>
        <v/>
      </c>
      <c r="O588" s="34" t="str">
        <f t="shared" si="220"/>
        <v/>
      </c>
      <c r="P588" s="8"/>
      <c r="Q588" s="22" t="str">
        <f t="shared" si="212"/>
        <v/>
      </c>
      <c r="R588" s="34" t="str">
        <f t="shared" si="221"/>
        <v/>
      </c>
      <c r="S588" s="8"/>
      <c r="T588" s="22" t="str">
        <f t="shared" si="213"/>
        <v/>
      </c>
      <c r="U588" s="22" t="str">
        <f t="shared" si="214"/>
        <v/>
      </c>
      <c r="V588" s="22" t="str">
        <f t="shared" si="222"/>
        <v/>
      </c>
      <c r="W588" s="22" t="str">
        <f t="shared" si="215"/>
        <v/>
      </c>
      <c r="X588" s="22" t="str">
        <f t="shared" si="223"/>
        <v/>
      </c>
      <c r="Y588" s="22" t="str">
        <f t="shared" si="224"/>
        <v/>
      </c>
      <c r="Z588" s="22" t="str">
        <f t="shared" si="225"/>
        <v/>
      </c>
      <c r="AA588" s="29"/>
    </row>
    <row r="589" spans="1:27" ht="18" customHeight="1" x14ac:dyDescent="0.35">
      <c r="A589" s="22"/>
      <c r="B589" s="24" t="str">
        <f t="shared" si="207"/>
        <v/>
      </c>
      <c r="C589" s="34" t="str">
        <f t="shared" si="216"/>
        <v/>
      </c>
      <c r="D589" s="8"/>
      <c r="E589" s="22" t="str">
        <f t="shared" si="208"/>
        <v/>
      </c>
      <c r="F589" s="34" t="str">
        <f t="shared" si="217"/>
        <v/>
      </c>
      <c r="G589" s="8"/>
      <c r="H589" s="22" t="str">
        <f t="shared" si="209"/>
        <v/>
      </c>
      <c r="I589" s="34" t="str">
        <f t="shared" si="218"/>
        <v/>
      </c>
      <c r="J589" s="8"/>
      <c r="K589" s="22" t="str">
        <f t="shared" si="210"/>
        <v/>
      </c>
      <c r="L589" s="34" t="str">
        <f t="shared" si="219"/>
        <v/>
      </c>
      <c r="M589" s="8"/>
      <c r="N589" s="22" t="str">
        <f t="shared" si="211"/>
        <v/>
      </c>
      <c r="O589" s="34" t="str">
        <f t="shared" si="220"/>
        <v/>
      </c>
      <c r="P589" s="8"/>
      <c r="Q589" s="22" t="str">
        <f t="shared" si="212"/>
        <v/>
      </c>
      <c r="R589" s="34" t="str">
        <f t="shared" si="221"/>
        <v/>
      </c>
      <c r="S589" s="8"/>
      <c r="T589" s="22" t="str">
        <f t="shared" si="213"/>
        <v/>
      </c>
      <c r="U589" s="22" t="str">
        <f t="shared" si="214"/>
        <v/>
      </c>
      <c r="V589" s="22" t="str">
        <f t="shared" si="222"/>
        <v/>
      </c>
      <c r="W589" s="22" t="str">
        <f t="shared" si="215"/>
        <v/>
      </c>
      <c r="X589" s="22" t="str">
        <f t="shared" si="223"/>
        <v/>
      </c>
      <c r="Y589" s="22" t="str">
        <f t="shared" si="224"/>
        <v/>
      </c>
      <c r="Z589" s="22" t="str">
        <f t="shared" si="225"/>
        <v/>
      </c>
      <c r="AA589" s="29"/>
    </row>
    <row r="590" spans="1:27" ht="18" customHeight="1" x14ac:dyDescent="0.35">
      <c r="A590" s="22"/>
      <c r="B590" s="24" t="str">
        <f t="shared" si="207"/>
        <v/>
      </c>
      <c r="C590" s="34" t="str">
        <f t="shared" si="216"/>
        <v/>
      </c>
      <c r="D590" s="8"/>
      <c r="E590" s="22" t="str">
        <f t="shared" si="208"/>
        <v/>
      </c>
      <c r="F590" s="34" t="str">
        <f t="shared" si="217"/>
        <v/>
      </c>
      <c r="G590" s="8"/>
      <c r="H590" s="22" t="str">
        <f t="shared" si="209"/>
        <v/>
      </c>
      <c r="I590" s="34" t="str">
        <f t="shared" si="218"/>
        <v/>
      </c>
      <c r="J590" s="8"/>
      <c r="K590" s="22" t="str">
        <f t="shared" si="210"/>
        <v/>
      </c>
      <c r="L590" s="34" t="str">
        <f t="shared" si="219"/>
        <v/>
      </c>
      <c r="M590" s="8"/>
      <c r="N590" s="22" t="str">
        <f t="shared" si="211"/>
        <v/>
      </c>
      <c r="O590" s="34" t="str">
        <f t="shared" si="220"/>
        <v/>
      </c>
      <c r="P590" s="8"/>
      <c r="Q590" s="22" t="str">
        <f t="shared" si="212"/>
        <v/>
      </c>
      <c r="R590" s="34" t="str">
        <f t="shared" si="221"/>
        <v/>
      </c>
      <c r="S590" s="8"/>
      <c r="T590" s="22" t="str">
        <f t="shared" si="213"/>
        <v/>
      </c>
      <c r="U590" s="22" t="str">
        <f t="shared" si="214"/>
        <v/>
      </c>
      <c r="V590" s="22" t="str">
        <f t="shared" si="222"/>
        <v/>
      </c>
      <c r="W590" s="22" t="str">
        <f t="shared" si="215"/>
        <v/>
      </c>
      <c r="X590" s="22" t="str">
        <f t="shared" si="223"/>
        <v/>
      </c>
      <c r="Y590" s="22" t="str">
        <f t="shared" si="224"/>
        <v/>
      </c>
      <c r="Z590" s="22" t="str">
        <f t="shared" si="225"/>
        <v/>
      </c>
      <c r="AA590" s="29"/>
    </row>
    <row r="591" spans="1:27" ht="18" customHeight="1" x14ac:dyDescent="0.35">
      <c r="A591" s="22"/>
      <c r="B591" s="24" t="str">
        <f t="shared" si="207"/>
        <v/>
      </c>
      <c r="C591" s="34" t="str">
        <f t="shared" si="216"/>
        <v/>
      </c>
      <c r="D591" s="8"/>
      <c r="E591" s="22" t="str">
        <f t="shared" si="208"/>
        <v/>
      </c>
      <c r="F591" s="34" t="str">
        <f t="shared" si="217"/>
        <v/>
      </c>
      <c r="G591" s="8"/>
      <c r="H591" s="22" t="str">
        <f t="shared" si="209"/>
        <v/>
      </c>
      <c r="I591" s="34" t="str">
        <f t="shared" si="218"/>
        <v/>
      </c>
      <c r="J591" s="8"/>
      <c r="K591" s="22" t="str">
        <f t="shared" si="210"/>
        <v/>
      </c>
      <c r="L591" s="34" t="str">
        <f t="shared" si="219"/>
        <v/>
      </c>
      <c r="M591" s="8"/>
      <c r="N591" s="22" t="str">
        <f t="shared" si="211"/>
        <v/>
      </c>
      <c r="O591" s="34" t="str">
        <f t="shared" si="220"/>
        <v/>
      </c>
      <c r="P591" s="8"/>
      <c r="Q591" s="22" t="str">
        <f t="shared" si="212"/>
        <v/>
      </c>
      <c r="R591" s="34" t="str">
        <f t="shared" si="221"/>
        <v/>
      </c>
      <c r="S591" s="8"/>
      <c r="T591" s="22" t="str">
        <f t="shared" si="213"/>
        <v/>
      </c>
      <c r="U591" s="22" t="str">
        <f t="shared" si="214"/>
        <v/>
      </c>
      <c r="V591" s="22" t="str">
        <f t="shared" si="222"/>
        <v/>
      </c>
      <c r="W591" s="22" t="str">
        <f t="shared" si="215"/>
        <v/>
      </c>
      <c r="X591" s="22" t="str">
        <f t="shared" si="223"/>
        <v/>
      </c>
      <c r="Y591" s="22" t="str">
        <f t="shared" si="224"/>
        <v/>
      </c>
      <c r="Z591" s="22" t="str">
        <f t="shared" si="225"/>
        <v/>
      </c>
      <c r="AA591" s="29"/>
    </row>
    <row r="592" spans="1:27" ht="18" customHeight="1" x14ac:dyDescent="0.35">
      <c r="A592" s="22"/>
      <c r="B592" s="24" t="str">
        <f t="shared" si="207"/>
        <v/>
      </c>
      <c r="C592" s="34" t="str">
        <f t="shared" si="216"/>
        <v/>
      </c>
      <c r="D592" s="8"/>
      <c r="E592" s="22" t="str">
        <f t="shared" si="208"/>
        <v/>
      </c>
      <c r="F592" s="34" t="str">
        <f t="shared" si="217"/>
        <v/>
      </c>
      <c r="G592" s="8"/>
      <c r="H592" s="22" t="str">
        <f t="shared" si="209"/>
        <v/>
      </c>
      <c r="I592" s="34" t="str">
        <f t="shared" si="218"/>
        <v/>
      </c>
      <c r="J592" s="8"/>
      <c r="K592" s="22" t="str">
        <f t="shared" si="210"/>
        <v/>
      </c>
      <c r="L592" s="34" t="str">
        <f t="shared" si="219"/>
        <v/>
      </c>
      <c r="M592" s="8"/>
      <c r="N592" s="22" t="str">
        <f t="shared" si="211"/>
        <v/>
      </c>
      <c r="O592" s="34" t="str">
        <f t="shared" si="220"/>
        <v/>
      </c>
      <c r="P592" s="8"/>
      <c r="Q592" s="22" t="str">
        <f t="shared" si="212"/>
        <v/>
      </c>
      <c r="R592" s="34" t="str">
        <f t="shared" si="221"/>
        <v/>
      </c>
      <c r="S592" s="8"/>
      <c r="T592" s="22" t="str">
        <f t="shared" si="213"/>
        <v/>
      </c>
      <c r="U592" s="22" t="str">
        <f t="shared" si="214"/>
        <v/>
      </c>
      <c r="V592" s="22" t="str">
        <f t="shared" si="222"/>
        <v/>
      </c>
      <c r="W592" s="22" t="str">
        <f t="shared" si="215"/>
        <v/>
      </c>
      <c r="X592" s="22" t="str">
        <f t="shared" si="223"/>
        <v/>
      </c>
      <c r="Y592" s="22" t="str">
        <f t="shared" si="224"/>
        <v/>
      </c>
      <c r="Z592" s="22" t="str">
        <f t="shared" si="225"/>
        <v/>
      </c>
      <c r="AA592" s="29"/>
    </row>
    <row r="593" spans="1:27" ht="18" customHeight="1" x14ac:dyDescent="0.35">
      <c r="A593" s="22"/>
      <c r="B593" s="24" t="str">
        <f t="shared" si="207"/>
        <v/>
      </c>
      <c r="C593" s="34" t="str">
        <f t="shared" si="216"/>
        <v/>
      </c>
      <c r="D593" s="8"/>
      <c r="E593" s="22" t="str">
        <f t="shared" si="208"/>
        <v/>
      </c>
      <c r="F593" s="34" t="str">
        <f t="shared" si="217"/>
        <v/>
      </c>
      <c r="G593" s="8"/>
      <c r="H593" s="22" t="str">
        <f t="shared" si="209"/>
        <v/>
      </c>
      <c r="I593" s="34" t="str">
        <f t="shared" si="218"/>
        <v/>
      </c>
      <c r="J593" s="8"/>
      <c r="K593" s="22" t="str">
        <f t="shared" si="210"/>
        <v/>
      </c>
      <c r="L593" s="34" t="str">
        <f t="shared" si="219"/>
        <v/>
      </c>
      <c r="M593" s="8"/>
      <c r="N593" s="22" t="str">
        <f t="shared" si="211"/>
        <v/>
      </c>
      <c r="O593" s="34" t="str">
        <f t="shared" si="220"/>
        <v/>
      </c>
      <c r="P593" s="8"/>
      <c r="Q593" s="22" t="str">
        <f t="shared" si="212"/>
        <v/>
      </c>
      <c r="R593" s="34" t="str">
        <f t="shared" si="221"/>
        <v/>
      </c>
      <c r="S593" s="8"/>
      <c r="T593" s="22" t="str">
        <f t="shared" si="213"/>
        <v/>
      </c>
      <c r="U593" s="22" t="str">
        <f t="shared" si="214"/>
        <v/>
      </c>
      <c r="V593" s="22" t="str">
        <f t="shared" si="222"/>
        <v/>
      </c>
      <c r="W593" s="22" t="str">
        <f t="shared" si="215"/>
        <v/>
      </c>
      <c r="X593" s="22" t="str">
        <f t="shared" si="223"/>
        <v/>
      </c>
      <c r="Y593" s="22" t="str">
        <f t="shared" si="224"/>
        <v/>
      </c>
      <c r="Z593" s="22" t="str">
        <f t="shared" si="225"/>
        <v/>
      </c>
      <c r="AA593" s="29"/>
    </row>
    <row r="594" spans="1:27" ht="18" customHeight="1" x14ac:dyDescent="0.35">
      <c r="A594" s="22"/>
      <c r="B594" s="24" t="str">
        <f t="shared" si="207"/>
        <v/>
      </c>
      <c r="C594" s="34" t="str">
        <f t="shared" si="216"/>
        <v/>
      </c>
      <c r="D594" s="8"/>
      <c r="E594" s="22" t="str">
        <f t="shared" si="208"/>
        <v/>
      </c>
      <c r="F594" s="34" t="str">
        <f t="shared" si="217"/>
        <v/>
      </c>
      <c r="G594" s="8"/>
      <c r="H594" s="22" t="str">
        <f t="shared" si="209"/>
        <v/>
      </c>
      <c r="I594" s="34" t="str">
        <f t="shared" si="218"/>
        <v/>
      </c>
      <c r="J594" s="8"/>
      <c r="K594" s="22" t="str">
        <f t="shared" si="210"/>
        <v/>
      </c>
      <c r="L594" s="34" t="str">
        <f t="shared" si="219"/>
        <v/>
      </c>
      <c r="M594" s="8"/>
      <c r="N594" s="22" t="str">
        <f t="shared" si="211"/>
        <v/>
      </c>
      <c r="O594" s="34" t="str">
        <f t="shared" si="220"/>
        <v/>
      </c>
      <c r="P594" s="8"/>
      <c r="Q594" s="22" t="str">
        <f t="shared" si="212"/>
        <v/>
      </c>
      <c r="R594" s="34" t="str">
        <f t="shared" si="221"/>
        <v/>
      </c>
      <c r="S594" s="8"/>
      <c r="T594" s="22" t="str">
        <f t="shared" si="213"/>
        <v/>
      </c>
      <c r="U594" s="22" t="str">
        <f t="shared" si="214"/>
        <v/>
      </c>
      <c r="V594" s="22" t="str">
        <f t="shared" si="222"/>
        <v/>
      </c>
      <c r="W594" s="22" t="str">
        <f t="shared" si="215"/>
        <v/>
      </c>
      <c r="X594" s="22" t="str">
        <f t="shared" si="223"/>
        <v/>
      </c>
      <c r="Y594" s="22" t="str">
        <f t="shared" si="224"/>
        <v/>
      </c>
      <c r="Z594" s="22" t="str">
        <f t="shared" si="225"/>
        <v/>
      </c>
      <c r="AA594" s="29"/>
    </row>
    <row r="595" spans="1:27" ht="18" customHeight="1" x14ac:dyDescent="0.35">
      <c r="A595" s="22"/>
      <c r="B595" s="24" t="str">
        <f t="shared" si="207"/>
        <v/>
      </c>
      <c r="C595" s="34" t="str">
        <f t="shared" si="216"/>
        <v/>
      </c>
      <c r="D595" s="8"/>
      <c r="E595" s="22" t="str">
        <f t="shared" si="208"/>
        <v/>
      </c>
      <c r="F595" s="34" t="str">
        <f t="shared" si="217"/>
        <v/>
      </c>
      <c r="G595" s="8"/>
      <c r="H595" s="22" t="str">
        <f t="shared" si="209"/>
        <v/>
      </c>
      <c r="I595" s="34" t="str">
        <f t="shared" si="218"/>
        <v/>
      </c>
      <c r="J595" s="8"/>
      <c r="K595" s="22" t="str">
        <f t="shared" si="210"/>
        <v/>
      </c>
      <c r="L595" s="34" t="str">
        <f t="shared" si="219"/>
        <v/>
      </c>
      <c r="M595" s="8"/>
      <c r="N595" s="22" t="str">
        <f t="shared" si="211"/>
        <v/>
      </c>
      <c r="O595" s="34" t="str">
        <f t="shared" si="220"/>
        <v/>
      </c>
      <c r="P595" s="8"/>
      <c r="Q595" s="22" t="str">
        <f t="shared" si="212"/>
        <v/>
      </c>
      <c r="R595" s="34" t="str">
        <f t="shared" si="221"/>
        <v/>
      </c>
      <c r="S595" s="8"/>
      <c r="T595" s="22" t="str">
        <f t="shared" si="213"/>
        <v/>
      </c>
      <c r="U595" s="22" t="str">
        <f t="shared" si="214"/>
        <v/>
      </c>
      <c r="V595" s="22" t="str">
        <f t="shared" si="222"/>
        <v/>
      </c>
      <c r="W595" s="22" t="str">
        <f t="shared" si="215"/>
        <v/>
      </c>
      <c r="X595" s="22" t="str">
        <f t="shared" si="223"/>
        <v/>
      </c>
      <c r="Y595" s="22" t="str">
        <f t="shared" si="224"/>
        <v/>
      </c>
      <c r="Z595" s="22" t="str">
        <f t="shared" si="225"/>
        <v/>
      </c>
      <c r="AA595" s="29"/>
    </row>
    <row r="596" spans="1:27" ht="18" customHeight="1" x14ac:dyDescent="0.35">
      <c r="A596" s="22"/>
      <c r="B596" s="24" t="str">
        <f t="shared" si="207"/>
        <v/>
      </c>
      <c r="C596" s="34" t="str">
        <f t="shared" si="216"/>
        <v/>
      </c>
      <c r="D596" s="8"/>
      <c r="E596" s="22" t="str">
        <f t="shared" si="208"/>
        <v/>
      </c>
      <c r="F596" s="34" t="str">
        <f t="shared" si="217"/>
        <v/>
      </c>
      <c r="G596" s="8"/>
      <c r="H596" s="22" t="str">
        <f t="shared" si="209"/>
        <v/>
      </c>
      <c r="I596" s="34" t="str">
        <f t="shared" si="218"/>
        <v/>
      </c>
      <c r="J596" s="8"/>
      <c r="K596" s="22" t="str">
        <f t="shared" si="210"/>
        <v/>
      </c>
      <c r="L596" s="34" t="str">
        <f t="shared" si="219"/>
        <v/>
      </c>
      <c r="M596" s="8"/>
      <c r="N596" s="22" t="str">
        <f t="shared" si="211"/>
        <v/>
      </c>
      <c r="O596" s="34" t="str">
        <f t="shared" si="220"/>
        <v/>
      </c>
      <c r="P596" s="8"/>
      <c r="Q596" s="22" t="str">
        <f t="shared" si="212"/>
        <v/>
      </c>
      <c r="R596" s="34" t="str">
        <f t="shared" si="221"/>
        <v/>
      </c>
      <c r="S596" s="8"/>
      <c r="T596" s="22" t="str">
        <f t="shared" si="213"/>
        <v/>
      </c>
      <c r="U596" s="22" t="str">
        <f t="shared" si="214"/>
        <v/>
      </c>
      <c r="V596" s="22" t="str">
        <f t="shared" si="222"/>
        <v/>
      </c>
      <c r="W596" s="22" t="str">
        <f t="shared" si="215"/>
        <v/>
      </c>
      <c r="X596" s="22" t="str">
        <f t="shared" si="223"/>
        <v/>
      </c>
      <c r="Y596" s="22" t="str">
        <f t="shared" si="224"/>
        <v/>
      </c>
      <c r="Z596" s="22" t="str">
        <f t="shared" si="225"/>
        <v/>
      </c>
      <c r="AA596" s="29"/>
    </row>
    <row r="597" spans="1:27" ht="18" customHeight="1" x14ac:dyDescent="0.35">
      <c r="A597" s="22"/>
      <c r="B597" s="24" t="str">
        <f t="shared" si="207"/>
        <v/>
      </c>
      <c r="C597" s="34" t="str">
        <f t="shared" si="216"/>
        <v/>
      </c>
      <c r="D597" s="8"/>
      <c r="E597" s="22" t="str">
        <f t="shared" si="208"/>
        <v/>
      </c>
      <c r="F597" s="34" t="str">
        <f t="shared" si="217"/>
        <v/>
      </c>
      <c r="G597" s="8"/>
      <c r="H597" s="22" t="str">
        <f t="shared" si="209"/>
        <v/>
      </c>
      <c r="I597" s="34" t="str">
        <f t="shared" si="218"/>
        <v/>
      </c>
      <c r="J597" s="8"/>
      <c r="K597" s="22" t="str">
        <f t="shared" si="210"/>
        <v/>
      </c>
      <c r="L597" s="34" t="str">
        <f t="shared" si="219"/>
        <v/>
      </c>
      <c r="M597" s="8"/>
      <c r="N597" s="22" t="str">
        <f t="shared" si="211"/>
        <v/>
      </c>
      <c r="O597" s="34" t="str">
        <f t="shared" si="220"/>
        <v/>
      </c>
      <c r="P597" s="8"/>
      <c r="Q597" s="22" t="str">
        <f t="shared" si="212"/>
        <v/>
      </c>
      <c r="R597" s="34" t="str">
        <f t="shared" si="221"/>
        <v/>
      </c>
      <c r="S597" s="8"/>
      <c r="T597" s="22" t="str">
        <f t="shared" si="213"/>
        <v/>
      </c>
      <c r="U597" s="22" t="str">
        <f t="shared" si="214"/>
        <v/>
      </c>
      <c r="V597" s="22" t="str">
        <f t="shared" si="222"/>
        <v/>
      </c>
      <c r="W597" s="22" t="str">
        <f t="shared" si="215"/>
        <v/>
      </c>
      <c r="X597" s="22" t="str">
        <f t="shared" si="223"/>
        <v/>
      </c>
      <c r="Y597" s="22" t="str">
        <f t="shared" si="224"/>
        <v/>
      </c>
      <c r="Z597" s="22" t="str">
        <f t="shared" si="225"/>
        <v/>
      </c>
      <c r="AA597" s="29"/>
    </row>
    <row r="598" spans="1:27" ht="18" customHeight="1" x14ac:dyDescent="0.35">
      <c r="A598" s="22"/>
      <c r="B598" s="24" t="str">
        <f t="shared" si="207"/>
        <v/>
      </c>
      <c r="C598" s="34" t="str">
        <f t="shared" si="216"/>
        <v/>
      </c>
      <c r="D598" s="8"/>
      <c r="E598" s="22" t="str">
        <f t="shared" si="208"/>
        <v/>
      </c>
      <c r="F598" s="34" t="str">
        <f t="shared" si="217"/>
        <v/>
      </c>
      <c r="G598" s="8"/>
      <c r="H598" s="22" t="str">
        <f t="shared" si="209"/>
        <v/>
      </c>
      <c r="I598" s="34" t="str">
        <f t="shared" si="218"/>
        <v/>
      </c>
      <c r="J598" s="8"/>
      <c r="K598" s="22" t="str">
        <f t="shared" si="210"/>
        <v/>
      </c>
      <c r="L598" s="34" t="str">
        <f t="shared" si="219"/>
        <v/>
      </c>
      <c r="M598" s="8"/>
      <c r="N598" s="22" t="str">
        <f t="shared" si="211"/>
        <v/>
      </c>
      <c r="O598" s="34" t="str">
        <f t="shared" si="220"/>
        <v/>
      </c>
      <c r="P598" s="8"/>
      <c r="Q598" s="22" t="str">
        <f t="shared" si="212"/>
        <v/>
      </c>
      <c r="R598" s="34" t="str">
        <f t="shared" si="221"/>
        <v/>
      </c>
      <c r="S598" s="8"/>
      <c r="T598" s="22" t="str">
        <f t="shared" si="213"/>
        <v/>
      </c>
      <c r="U598" s="22" t="str">
        <f t="shared" si="214"/>
        <v/>
      </c>
      <c r="V598" s="22" t="str">
        <f t="shared" si="222"/>
        <v/>
      </c>
      <c r="W598" s="22" t="str">
        <f t="shared" si="215"/>
        <v/>
      </c>
      <c r="X598" s="22" t="str">
        <f t="shared" si="223"/>
        <v/>
      </c>
      <c r="Y598" s="22" t="str">
        <f t="shared" si="224"/>
        <v/>
      </c>
      <c r="Z598" s="22" t="str">
        <f t="shared" si="225"/>
        <v/>
      </c>
      <c r="AA598" s="29"/>
    </row>
    <row r="599" spans="1:27" ht="18" customHeight="1" x14ac:dyDescent="0.35">
      <c r="A599" s="22"/>
      <c r="B599" s="24" t="str">
        <f t="shared" si="207"/>
        <v/>
      </c>
      <c r="C599" s="34" t="str">
        <f t="shared" si="216"/>
        <v/>
      </c>
      <c r="D599" s="8"/>
      <c r="E599" s="22" t="str">
        <f t="shared" si="208"/>
        <v/>
      </c>
      <c r="F599" s="34" t="str">
        <f t="shared" si="217"/>
        <v/>
      </c>
      <c r="G599" s="8"/>
      <c r="H599" s="22" t="str">
        <f t="shared" si="209"/>
        <v/>
      </c>
      <c r="I599" s="34" t="str">
        <f t="shared" si="218"/>
        <v/>
      </c>
      <c r="J599" s="8"/>
      <c r="K599" s="22" t="str">
        <f t="shared" si="210"/>
        <v/>
      </c>
      <c r="L599" s="34" t="str">
        <f t="shared" si="219"/>
        <v/>
      </c>
      <c r="M599" s="8"/>
      <c r="N599" s="22" t="str">
        <f t="shared" si="211"/>
        <v/>
      </c>
      <c r="O599" s="34" t="str">
        <f t="shared" si="220"/>
        <v/>
      </c>
      <c r="P599" s="8"/>
      <c r="Q599" s="22" t="str">
        <f t="shared" si="212"/>
        <v/>
      </c>
      <c r="R599" s="34" t="str">
        <f t="shared" si="221"/>
        <v/>
      </c>
      <c r="S599" s="8"/>
      <c r="T599" s="22" t="str">
        <f t="shared" si="213"/>
        <v/>
      </c>
      <c r="U599" s="22" t="str">
        <f t="shared" si="214"/>
        <v/>
      </c>
      <c r="V599" s="22" t="str">
        <f t="shared" si="222"/>
        <v/>
      </c>
      <c r="W599" s="22" t="str">
        <f t="shared" si="215"/>
        <v/>
      </c>
      <c r="X599" s="22" t="str">
        <f t="shared" si="223"/>
        <v/>
      </c>
      <c r="Y599" s="22" t="str">
        <f t="shared" si="224"/>
        <v/>
      </c>
      <c r="Z599" s="22" t="str">
        <f t="shared" si="225"/>
        <v/>
      </c>
      <c r="AA599" s="29"/>
    </row>
    <row r="600" spans="1:27" ht="18" customHeight="1" x14ac:dyDescent="0.35">
      <c r="A600" s="22"/>
      <c r="B600" s="24" t="str">
        <f t="shared" si="207"/>
        <v/>
      </c>
      <c r="C600" s="34" t="str">
        <f t="shared" si="216"/>
        <v/>
      </c>
      <c r="D600" s="8"/>
      <c r="E600" s="22" t="str">
        <f t="shared" si="208"/>
        <v/>
      </c>
      <c r="F600" s="34" t="str">
        <f t="shared" si="217"/>
        <v/>
      </c>
      <c r="G600" s="8"/>
      <c r="H600" s="22" t="str">
        <f t="shared" si="209"/>
        <v/>
      </c>
      <c r="I600" s="34" t="str">
        <f t="shared" si="218"/>
        <v/>
      </c>
      <c r="J600" s="8"/>
      <c r="K600" s="22" t="str">
        <f t="shared" si="210"/>
        <v/>
      </c>
      <c r="L600" s="34" t="str">
        <f t="shared" si="219"/>
        <v/>
      </c>
      <c r="M600" s="8"/>
      <c r="N600" s="22" t="str">
        <f t="shared" si="211"/>
        <v/>
      </c>
      <c r="O600" s="34" t="str">
        <f t="shared" si="220"/>
        <v/>
      </c>
      <c r="P600" s="8"/>
      <c r="Q600" s="22" t="str">
        <f t="shared" si="212"/>
        <v/>
      </c>
      <c r="R600" s="34" t="str">
        <f t="shared" si="221"/>
        <v/>
      </c>
      <c r="S600" s="8"/>
      <c r="T600" s="22" t="str">
        <f t="shared" si="213"/>
        <v/>
      </c>
      <c r="U600" s="22" t="str">
        <f t="shared" si="214"/>
        <v/>
      </c>
      <c r="V600" s="22" t="str">
        <f t="shared" si="222"/>
        <v/>
      </c>
      <c r="W600" s="22" t="str">
        <f t="shared" si="215"/>
        <v/>
      </c>
      <c r="X600" s="22" t="str">
        <f t="shared" si="223"/>
        <v/>
      </c>
      <c r="Y600" s="22" t="str">
        <f t="shared" si="224"/>
        <v/>
      </c>
      <c r="Z600" s="22" t="str">
        <f t="shared" si="225"/>
        <v/>
      </c>
      <c r="AA600" s="29"/>
    </row>
    <row r="601" spans="1:27" ht="18" customHeight="1" x14ac:dyDescent="0.35">
      <c r="A601" s="22"/>
      <c r="B601" s="24" t="str">
        <f t="shared" si="207"/>
        <v/>
      </c>
      <c r="C601" s="34" t="str">
        <f t="shared" si="216"/>
        <v/>
      </c>
      <c r="D601" s="8"/>
      <c r="E601" s="22" t="str">
        <f t="shared" si="208"/>
        <v/>
      </c>
      <c r="F601" s="34" t="str">
        <f t="shared" si="217"/>
        <v/>
      </c>
      <c r="G601" s="8"/>
      <c r="H601" s="22" t="str">
        <f t="shared" si="209"/>
        <v/>
      </c>
      <c r="I601" s="34" t="str">
        <f t="shared" si="218"/>
        <v/>
      </c>
      <c r="J601" s="8"/>
      <c r="K601" s="22" t="str">
        <f t="shared" si="210"/>
        <v/>
      </c>
      <c r="L601" s="34" t="str">
        <f t="shared" si="219"/>
        <v/>
      </c>
      <c r="M601" s="8"/>
      <c r="N601" s="22" t="str">
        <f t="shared" si="211"/>
        <v/>
      </c>
      <c r="O601" s="34" t="str">
        <f t="shared" si="220"/>
        <v/>
      </c>
      <c r="P601" s="8"/>
      <c r="Q601" s="22" t="str">
        <f t="shared" si="212"/>
        <v/>
      </c>
      <c r="R601" s="34" t="str">
        <f t="shared" si="221"/>
        <v/>
      </c>
      <c r="S601" s="8"/>
      <c r="T601" s="22" t="str">
        <f t="shared" si="213"/>
        <v/>
      </c>
      <c r="U601" s="22" t="str">
        <f t="shared" si="214"/>
        <v/>
      </c>
      <c r="V601" s="22" t="str">
        <f t="shared" si="222"/>
        <v/>
      </c>
      <c r="W601" s="22" t="str">
        <f t="shared" si="215"/>
        <v/>
      </c>
      <c r="X601" s="22" t="str">
        <f t="shared" si="223"/>
        <v/>
      </c>
      <c r="Y601" s="22" t="str">
        <f t="shared" si="224"/>
        <v/>
      </c>
      <c r="Z601" s="22" t="str">
        <f t="shared" si="225"/>
        <v/>
      </c>
      <c r="AA601" s="29"/>
    </row>
    <row r="602" spans="1:27" ht="18" customHeight="1" x14ac:dyDescent="0.35">
      <c r="A602" s="22"/>
      <c r="B602" s="24" t="str">
        <f t="shared" si="207"/>
        <v/>
      </c>
      <c r="C602" s="34" t="str">
        <f t="shared" si="216"/>
        <v/>
      </c>
      <c r="D602" s="8"/>
      <c r="E602" s="22" t="str">
        <f t="shared" si="208"/>
        <v/>
      </c>
      <c r="F602" s="34" t="str">
        <f t="shared" si="217"/>
        <v/>
      </c>
      <c r="G602" s="8"/>
      <c r="H602" s="22" t="str">
        <f t="shared" si="209"/>
        <v/>
      </c>
      <c r="I602" s="34" t="str">
        <f t="shared" si="218"/>
        <v/>
      </c>
      <c r="J602" s="8"/>
      <c r="K602" s="22" t="str">
        <f t="shared" si="210"/>
        <v/>
      </c>
      <c r="L602" s="34" t="str">
        <f t="shared" si="219"/>
        <v/>
      </c>
      <c r="M602" s="8"/>
      <c r="N602" s="22" t="str">
        <f t="shared" si="211"/>
        <v/>
      </c>
      <c r="O602" s="34" t="str">
        <f t="shared" si="220"/>
        <v/>
      </c>
      <c r="P602" s="8"/>
      <c r="Q602" s="22" t="str">
        <f t="shared" si="212"/>
        <v/>
      </c>
      <c r="R602" s="34" t="str">
        <f t="shared" si="221"/>
        <v/>
      </c>
      <c r="S602" s="8"/>
      <c r="T602" s="22" t="str">
        <f t="shared" si="213"/>
        <v/>
      </c>
      <c r="U602" s="22" t="str">
        <f t="shared" si="214"/>
        <v/>
      </c>
      <c r="V602" s="22" t="str">
        <f t="shared" si="222"/>
        <v/>
      </c>
      <c r="W602" s="22" t="str">
        <f t="shared" si="215"/>
        <v/>
      </c>
      <c r="X602" s="22" t="str">
        <f t="shared" si="223"/>
        <v/>
      </c>
      <c r="Y602" s="22" t="str">
        <f t="shared" si="224"/>
        <v/>
      </c>
      <c r="Z602" s="22" t="str">
        <f t="shared" si="225"/>
        <v/>
      </c>
      <c r="AA602" s="29"/>
    </row>
    <row r="603" spans="1:27" ht="18" customHeight="1" x14ac:dyDescent="0.35">
      <c r="A603" s="22"/>
      <c r="B603" s="24" t="str">
        <f t="shared" si="207"/>
        <v/>
      </c>
      <c r="C603" s="34" t="str">
        <f t="shared" si="216"/>
        <v/>
      </c>
      <c r="D603" s="8"/>
      <c r="E603" s="22" t="str">
        <f t="shared" si="208"/>
        <v/>
      </c>
      <c r="F603" s="34" t="str">
        <f t="shared" si="217"/>
        <v/>
      </c>
      <c r="G603" s="8"/>
      <c r="H603" s="22" t="str">
        <f t="shared" si="209"/>
        <v/>
      </c>
      <c r="I603" s="34" t="str">
        <f t="shared" si="218"/>
        <v/>
      </c>
      <c r="J603" s="8"/>
      <c r="K603" s="22" t="str">
        <f t="shared" si="210"/>
        <v/>
      </c>
      <c r="L603" s="34" t="str">
        <f t="shared" si="219"/>
        <v/>
      </c>
      <c r="M603" s="8"/>
      <c r="N603" s="22" t="str">
        <f t="shared" si="211"/>
        <v/>
      </c>
      <c r="O603" s="34" t="str">
        <f t="shared" si="220"/>
        <v/>
      </c>
      <c r="P603" s="8"/>
      <c r="Q603" s="22" t="str">
        <f t="shared" si="212"/>
        <v/>
      </c>
      <c r="R603" s="34" t="str">
        <f t="shared" si="221"/>
        <v/>
      </c>
      <c r="S603" s="8"/>
      <c r="T603" s="22" t="str">
        <f t="shared" si="213"/>
        <v/>
      </c>
      <c r="U603" s="22" t="str">
        <f t="shared" si="214"/>
        <v/>
      </c>
      <c r="V603" s="22" t="str">
        <f t="shared" si="222"/>
        <v/>
      </c>
      <c r="W603" s="22" t="str">
        <f t="shared" si="215"/>
        <v/>
      </c>
      <c r="X603" s="22" t="str">
        <f t="shared" si="223"/>
        <v/>
      </c>
      <c r="Y603" s="22" t="str">
        <f t="shared" si="224"/>
        <v/>
      </c>
      <c r="Z603" s="22" t="str">
        <f t="shared" si="225"/>
        <v/>
      </c>
      <c r="AA603" s="29"/>
    </row>
    <row r="604" spans="1:27" ht="18" customHeight="1" x14ac:dyDescent="0.35">
      <c r="A604" s="22"/>
      <c r="B604" s="24" t="str">
        <f t="shared" si="207"/>
        <v/>
      </c>
      <c r="C604" s="34" t="str">
        <f t="shared" si="216"/>
        <v/>
      </c>
      <c r="D604" s="8"/>
      <c r="E604" s="22" t="str">
        <f t="shared" si="208"/>
        <v/>
      </c>
      <c r="F604" s="34" t="str">
        <f t="shared" si="217"/>
        <v/>
      </c>
      <c r="G604" s="8"/>
      <c r="H604" s="22" t="str">
        <f t="shared" si="209"/>
        <v/>
      </c>
      <c r="I604" s="34" t="str">
        <f t="shared" si="218"/>
        <v/>
      </c>
      <c r="J604" s="8"/>
      <c r="K604" s="22" t="str">
        <f t="shared" si="210"/>
        <v/>
      </c>
      <c r="L604" s="34" t="str">
        <f t="shared" si="219"/>
        <v/>
      </c>
      <c r="M604" s="8"/>
      <c r="N604" s="22" t="str">
        <f t="shared" si="211"/>
        <v/>
      </c>
      <c r="O604" s="34" t="str">
        <f t="shared" si="220"/>
        <v/>
      </c>
      <c r="P604" s="8"/>
      <c r="Q604" s="22" t="str">
        <f t="shared" si="212"/>
        <v/>
      </c>
      <c r="R604" s="34" t="str">
        <f t="shared" si="221"/>
        <v/>
      </c>
      <c r="S604" s="8"/>
      <c r="T604" s="22" t="str">
        <f t="shared" si="213"/>
        <v/>
      </c>
      <c r="U604" s="22" t="str">
        <f t="shared" si="214"/>
        <v/>
      </c>
      <c r="V604" s="22" t="str">
        <f t="shared" si="222"/>
        <v/>
      </c>
      <c r="W604" s="22" t="str">
        <f t="shared" si="215"/>
        <v/>
      </c>
      <c r="X604" s="22" t="str">
        <f t="shared" si="223"/>
        <v/>
      </c>
      <c r="Y604" s="22" t="str">
        <f t="shared" si="224"/>
        <v/>
      </c>
      <c r="Z604" s="22" t="str">
        <f t="shared" si="225"/>
        <v/>
      </c>
      <c r="AA604" s="29"/>
    </row>
    <row r="605" spans="1:27" ht="18" customHeight="1" x14ac:dyDescent="0.35">
      <c r="A605" s="22"/>
      <c r="B605" s="24" t="str">
        <f t="shared" si="207"/>
        <v/>
      </c>
      <c r="C605" s="34" t="str">
        <f t="shared" si="216"/>
        <v/>
      </c>
      <c r="D605" s="8"/>
      <c r="E605" s="22" t="str">
        <f t="shared" si="208"/>
        <v/>
      </c>
      <c r="F605" s="34" t="str">
        <f t="shared" si="217"/>
        <v/>
      </c>
      <c r="G605" s="8"/>
      <c r="H605" s="22" t="str">
        <f t="shared" si="209"/>
        <v/>
      </c>
      <c r="I605" s="34" t="str">
        <f t="shared" si="218"/>
        <v/>
      </c>
      <c r="J605" s="8"/>
      <c r="K605" s="22" t="str">
        <f t="shared" si="210"/>
        <v/>
      </c>
      <c r="L605" s="34" t="str">
        <f t="shared" si="219"/>
        <v/>
      </c>
      <c r="M605" s="8"/>
      <c r="N605" s="22" t="str">
        <f t="shared" si="211"/>
        <v/>
      </c>
      <c r="O605" s="34" t="str">
        <f t="shared" si="220"/>
        <v/>
      </c>
      <c r="P605" s="8"/>
      <c r="Q605" s="22" t="str">
        <f t="shared" si="212"/>
        <v/>
      </c>
      <c r="R605" s="34" t="str">
        <f t="shared" si="221"/>
        <v/>
      </c>
      <c r="S605" s="8"/>
      <c r="T605" s="22" t="str">
        <f t="shared" si="213"/>
        <v/>
      </c>
      <c r="U605" s="22" t="str">
        <f t="shared" si="214"/>
        <v/>
      </c>
      <c r="V605" s="22" t="str">
        <f t="shared" si="222"/>
        <v/>
      </c>
      <c r="W605" s="22" t="str">
        <f t="shared" si="215"/>
        <v/>
      </c>
      <c r="X605" s="22" t="str">
        <f t="shared" si="223"/>
        <v/>
      </c>
      <c r="Y605" s="22" t="str">
        <f t="shared" si="224"/>
        <v/>
      </c>
      <c r="Z605" s="22" t="str">
        <f t="shared" si="225"/>
        <v/>
      </c>
      <c r="AA605" s="29"/>
    </row>
    <row r="606" spans="1:27" ht="18" customHeight="1" x14ac:dyDescent="0.35">
      <c r="A606" s="22"/>
      <c r="B606" s="24" t="str">
        <f t="shared" si="207"/>
        <v/>
      </c>
      <c r="C606" s="34" t="str">
        <f t="shared" si="216"/>
        <v/>
      </c>
      <c r="D606" s="8"/>
      <c r="E606" s="22" t="str">
        <f t="shared" si="208"/>
        <v/>
      </c>
      <c r="F606" s="34" t="str">
        <f t="shared" si="217"/>
        <v/>
      </c>
      <c r="G606" s="8"/>
      <c r="H606" s="22" t="str">
        <f t="shared" si="209"/>
        <v/>
      </c>
      <c r="I606" s="34" t="str">
        <f t="shared" si="218"/>
        <v/>
      </c>
      <c r="J606" s="8"/>
      <c r="K606" s="22" t="str">
        <f t="shared" si="210"/>
        <v/>
      </c>
      <c r="L606" s="34" t="str">
        <f t="shared" si="219"/>
        <v/>
      </c>
      <c r="M606" s="8"/>
      <c r="N606" s="22" t="str">
        <f t="shared" si="211"/>
        <v/>
      </c>
      <c r="O606" s="34" t="str">
        <f t="shared" si="220"/>
        <v/>
      </c>
      <c r="P606" s="8"/>
      <c r="Q606" s="22" t="str">
        <f t="shared" si="212"/>
        <v/>
      </c>
      <c r="R606" s="34" t="str">
        <f t="shared" si="221"/>
        <v/>
      </c>
      <c r="S606" s="8"/>
      <c r="T606" s="22" t="str">
        <f t="shared" si="213"/>
        <v/>
      </c>
      <c r="U606" s="22" t="str">
        <f t="shared" si="214"/>
        <v/>
      </c>
      <c r="V606" s="22" t="str">
        <f t="shared" si="222"/>
        <v/>
      </c>
      <c r="W606" s="22" t="str">
        <f t="shared" si="215"/>
        <v/>
      </c>
      <c r="X606" s="22" t="str">
        <f t="shared" si="223"/>
        <v/>
      </c>
      <c r="Y606" s="22" t="str">
        <f t="shared" si="224"/>
        <v/>
      </c>
      <c r="Z606" s="22" t="str">
        <f t="shared" si="225"/>
        <v/>
      </c>
      <c r="AA606" s="29"/>
    </row>
    <row r="607" spans="1:27" ht="18" customHeight="1" x14ac:dyDescent="0.35">
      <c r="A607" s="22"/>
      <c r="B607" s="24" t="str">
        <f t="shared" si="207"/>
        <v/>
      </c>
      <c r="C607" s="34" t="str">
        <f t="shared" si="216"/>
        <v/>
      </c>
      <c r="D607" s="8"/>
      <c r="E607" s="22" t="str">
        <f t="shared" si="208"/>
        <v/>
      </c>
      <c r="F607" s="34" t="str">
        <f t="shared" si="217"/>
        <v/>
      </c>
      <c r="G607" s="8"/>
      <c r="H607" s="22" t="str">
        <f t="shared" si="209"/>
        <v/>
      </c>
      <c r="I607" s="34" t="str">
        <f t="shared" si="218"/>
        <v/>
      </c>
      <c r="J607" s="8"/>
      <c r="K607" s="22" t="str">
        <f t="shared" si="210"/>
        <v/>
      </c>
      <c r="L607" s="34" t="str">
        <f t="shared" si="219"/>
        <v/>
      </c>
      <c r="M607" s="8"/>
      <c r="N607" s="22" t="str">
        <f t="shared" si="211"/>
        <v/>
      </c>
      <c r="O607" s="34" t="str">
        <f t="shared" si="220"/>
        <v/>
      </c>
      <c r="P607" s="8"/>
      <c r="Q607" s="22" t="str">
        <f t="shared" si="212"/>
        <v/>
      </c>
      <c r="R607" s="34" t="str">
        <f t="shared" si="221"/>
        <v/>
      </c>
      <c r="S607" s="8"/>
      <c r="T607" s="22" t="str">
        <f t="shared" si="213"/>
        <v/>
      </c>
      <c r="U607" s="22" t="str">
        <f t="shared" si="214"/>
        <v/>
      </c>
      <c r="V607" s="22" t="str">
        <f t="shared" si="222"/>
        <v/>
      </c>
      <c r="W607" s="22" t="str">
        <f t="shared" si="215"/>
        <v/>
      </c>
      <c r="X607" s="22" t="str">
        <f t="shared" si="223"/>
        <v/>
      </c>
      <c r="Y607" s="22" t="str">
        <f t="shared" si="224"/>
        <v/>
      </c>
      <c r="Z607" s="22" t="str">
        <f t="shared" si="225"/>
        <v/>
      </c>
      <c r="AA607" s="29"/>
    </row>
    <row r="608" spans="1:27" ht="18" customHeight="1" x14ac:dyDescent="0.35">
      <c r="A608" s="22"/>
      <c r="B608" s="24" t="str">
        <f t="shared" si="207"/>
        <v/>
      </c>
      <c r="C608" s="34" t="str">
        <f t="shared" si="216"/>
        <v/>
      </c>
      <c r="D608" s="8"/>
      <c r="E608" s="22" t="str">
        <f t="shared" si="208"/>
        <v/>
      </c>
      <c r="F608" s="34" t="str">
        <f t="shared" si="217"/>
        <v/>
      </c>
      <c r="G608" s="8"/>
      <c r="H608" s="22" t="str">
        <f t="shared" si="209"/>
        <v/>
      </c>
      <c r="I608" s="34" t="str">
        <f t="shared" si="218"/>
        <v/>
      </c>
      <c r="J608" s="8"/>
      <c r="K608" s="22" t="str">
        <f t="shared" si="210"/>
        <v/>
      </c>
      <c r="L608" s="34" t="str">
        <f t="shared" si="219"/>
        <v/>
      </c>
      <c r="M608" s="8"/>
      <c r="N608" s="22" t="str">
        <f t="shared" si="211"/>
        <v/>
      </c>
      <c r="O608" s="34" t="str">
        <f t="shared" si="220"/>
        <v/>
      </c>
      <c r="P608" s="8"/>
      <c r="Q608" s="22" t="str">
        <f t="shared" si="212"/>
        <v/>
      </c>
      <c r="R608" s="34" t="str">
        <f t="shared" si="221"/>
        <v/>
      </c>
      <c r="S608" s="8"/>
      <c r="T608" s="22" t="str">
        <f t="shared" si="213"/>
        <v/>
      </c>
      <c r="U608" s="22" t="str">
        <f t="shared" si="214"/>
        <v/>
      </c>
      <c r="V608" s="22" t="str">
        <f t="shared" si="222"/>
        <v/>
      </c>
      <c r="W608" s="22" t="str">
        <f t="shared" si="215"/>
        <v/>
      </c>
      <c r="X608" s="22" t="str">
        <f t="shared" si="223"/>
        <v/>
      </c>
      <c r="Y608" s="22" t="str">
        <f t="shared" si="224"/>
        <v/>
      </c>
      <c r="Z608" s="22" t="str">
        <f t="shared" si="225"/>
        <v/>
      </c>
      <c r="AA608" s="29"/>
    </row>
    <row r="609" spans="1:27" ht="18" customHeight="1" x14ac:dyDescent="0.35">
      <c r="A609" s="22"/>
      <c r="B609" s="24" t="str">
        <f t="shared" si="207"/>
        <v/>
      </c>
      <c r="C609" s="34" t="str">
        <f t="shared" si="216"/>
        <v/>
      </c>
      <c r="D609" s="8"/>
      <c r="E609" s="22" t="str">
        <f t="shared" si="208"/>
        <v/>
      </c>
      <c r="F609" s="34" t="str">
        <f t="shared" si="217"/>
        <v/>
      </c>
      <c r="G609" s="8"/>
      <c r="H609" s="22" t="str">
        <f t="shared" si="209"/>
        <v/>
      </c>
      <c r="I609" s="34" t="str">
        <f t="shared" si="218"/>
        <v/>
      </c>
      <c r="J609" s="8"/>
      <c r="K609" s="22" t="str">
        <f t="shared" si="210"/>
        <v/>
      </c>
      <c r="L609" s="34" t="str">
        <f t="shared" si="219"/>
        <v/>
      </c>
      <c r="M609" s="8"/>
      <c r="N609" s="22" t="str">
        <f t="shared" si="211"/>
        <v/>
      </c>
      <c r="O609" s="34" t="str">
        <f t="shared" si="220"/>
        <v/>
      </c>
      <c r="P609" s="8"/>
      <c r="Q609" s="22" t="str">
        <f t="shared" si="212"/>
        <v/>
      </c>
      <c r="R609" s="34" t="str">
        <f t="shared" si="221"/>
        <v/>
      </c>
      <c r="S609" s="8"/>
      <c r="T609" s="22" t="str">
        <f t="shared" si="213"/>
        <v/>
      </c>
      <c r="U609" s="22" t="str">
        <f t="shared" si="214"/>
        <v/>
      </c>
      <c r="V609" s="22" t="str">
        <f t="shared" si="222"/>
        <v/>
      </c>
      <c r="W609" s="22" t="str">
        <f t="shared" si="215"/>
        <v/>
      </c>
      <c r="X609" s="22" t="str">
        <f t="shared" si="223"/>
        <v/>
      </c>
      <c r="Y609" s="22" t="str">
        <f t="shared" si="224"/>
        <v/>
      </c>
      <c r="Z609" s="22" t="str">
        <f t="shared" si="225"/>
        <v/>
      </c>
      <c r="AA609" s="29"/>
    </row>
    <row r="610" spans="1:27" ht="18" customHeight="1" x14ac:dyDescent="0.35">
      <c r="A610" s="22"/>
      <c r="B610" s="24" t="str">
        <f t="shared" si="207"/>
        <v/>
      </c>
      <c r="C610" s="34" t="str">
        <f t="shared" si="216"/>
        <v/>
      </c>
      <c r="D610" s="8"/>
      <c r="E610" s="22" t="str">
        <f t="shared" si="208"/>
        <v/>
      </c>
      <c r="F610" s="34" t="str">
        <f t="shared" si="217"/>
        <v/>
      </c>
      <c r="G610" s="8"/>
      <c r="H610" s="22" t="str">
        <f t="shared" si="209"/>
        <v/>
      </c>
      <c r="I610" s="34" t="str">
        <f t="shared" si="218"/>
        <v/>
      </c>
      <c r="J610" s="8"/>
      <c r="K610" s="22" t="str">
        <f t="shared" si="210"/>
        <v/>
      </c>
      <c r="L610" s="34" t="str">
        <f t="shared" si="219"/>
        <v/>
      </c>
      <c r="M610" s="8"/>
      <c r="N610" s="22" t="str">
        <f t="shared" si="211"/>
        <v/>
      </c>
      <c r="O610" s="34" t="str">
        <f t="shared" si="220"/>
        <v/>
      </c>
      <c r="P610" s="8"/>
      <c r="Q610" s="22" t="str">
        <f t="shared" si="212"/>
        <v/>
      </c>
      <c r="R610" s="34" t="str">
        <f t="shared" si="221"/>
        <v/>
      </c>
      <c r="S610" s="8"/>
      <c r="T610" s="22" t="str">
        <f t="shared" si="213"/>
        <v/>
      </c>
      <c r="U610" s="22" t="str">
        <f t="shared" si="214"/>
        <v/>
      </c>
      <c r="V610" s="22" t="str">
        <f t="shared" si="222"/>
        <v/>
      </c>
      <c r="W610" s="22" t="str">
        <f t="shared" si="215"/>
        <v/>
      </c>
      <c r="X610" s="22" t="str">
        <f t="shared" si="223"/>
        <v/>
      </c>
      <c r="Y610" s="22" t="str">
        <f t="shared" si="224"/>
        <v/>
      </c>
      <c r="Z610" s="22" t="str">
        <f t="shared" si="225"/>
        <v/>
      </c>
      <c r="AA610" s="29"/>
    </row>
    <row r="611" spans="1:27" ht="18" customHeight="1" x14ac:dyDescent="0.35">
      <c r="A611" s="22"/>
      <c r="B611" s="24" t="str">
        <f t="shared" si="207"/>
        <v/>
      </c>
      <c r="C611" s="34" t="str">
        <f t="shared" si="216"/>
        <v/>
      </c>
      <c r="D611" s="8"/>
      <c r="E611" s="22" t="str">
        <f t="shared" si="208"/>
        <v/>
      </c>
      <c r="F611" s="34" t="str">
        <f t="shared" si="217"/>
        <v/>
      </c>
      <c r="G611" s="8"/>
      <c r="H611" s="22" t="str">
        <f t="shared" si="209"/>
        <v/>
      </c>
      <c r="I611" s="34" t="str">
        <f t="shared" si="218"/>
        <v/>
      </c>
      <c r="J611" s="8"/>
      <c r="K611" s="22" t="str">
        <f t="shared" si="210"/>
        <v/>
      </c>
      <c r="L611" s="34" t="str">
        <f t="shared" si="219"/>
        <v/>
      </c>
      <c r="M611" s="8"/>
      <c r="N611" s="22" t="str">
        <f t="shared" si="211"/>
        <v/>
      </c>
      <c r="O611" s="34" t="str">
        <f t="shared" si="220"/>
        <v/>
      </c>
      <c r="P611" s="8"/>
      <c r="Q611" s="22" t="str">
        <f t="shared" si="212"/>
        <v/>
      </c>
      <c r="R611" s="34" t="str">
        <f t="shared" si="221"/>
        <v/>
      </c>
      <c r="S611" s="8"/>
      <c r="T611" s="22" t="str">
        <f t="shared" si="213"/>
        <v/>
      </c>
      <c r="U611" s="22" t="str">
        <f t="shared" si="214"/>
        <v/>
      </c>
      <c r="V611" s="22" t="str">
        <f t="shared" si="222"/>
        <v/>
      </c>
      <c r="W611" s="22" t="str">
        <f t="shared" si="215"/>
        <v/>
      </c>
      <c r="X611" s="22" t="str">
        <f t="shared" si="223"/>
        <v/>
      </c>
      <c r="Y611" s="22" t="str">
        <f t="shared" si="224"/>
        <v/>
      </c>
      <c r="Z611" s="22" t="str">
        <f t="shared" si="225"/>
        <v/>
      </c>
      <c r="AA611" s="29"/>
    </row>
    <row r="612" spans="1:27" ht="18" customHeight="1" x14ac:dyDescent="0.35">
      <c r="A612" s="22"/>
      <c r="B612" s="24" t="str">
        <f t="shared" si="207"/>
        <v/>
      </c>
      <c r="C612" s="34" t="str">
        <f t="shared" si="216"/>
        <v/>
      </c>
      <c r="D612" s="8"/>
      <c r="E612" s="22" t="str">
        <f t="shared" si="208"/>
        <v/>
      </c>
      <c r="F612" s="34" t="str">
        <f t="shared" si="217"/>
        <v/>
      </c>
      <c r="G612" s="8"/>
      <c r="H612" s="22" t="str">
        <f t="shared" si="209"/>
        <v/>
      </c>
      <c r="I612" s="34" t="str">
        <f t="shared" si="218"/>
        <v/>
      </c>
      <c r="J612" s="8"/>
      <c r="K612" s="22" t="str">
        <f t="shared" si="210"/>
        <v/>
      </c>
      <c r="L612" s="34" t="str">
        <f t="shared" si="219"/>
        <v/>
      </c>
      <c r="M612" s="8"/>
      <c r="N612" s="22" t="str">
        <f t="shared" si="211"/>
        <v/>
      </c>
      <c r="O612" s="34" t="str">
        <f t="shared" si="220"/>
        <v/>
      </c>
      <c r="P612" s="8"/>
      <c r="Q612" s="22" t="str">
        <f t="shared" si="212"/>
        <v/>
      </c>
      <c r="R612" s="34" t="str">
        <f t="shared" si="221"/>
        <v/>
      </c>
      <c r="S612" s="8"/>
      <c r="T612" s="22" t="str">
        <f t="shared" si="213"/>
        <v/>
      </c>
      <c r="U612" s="22" t="str">
        <f t="shared" si="214"/>
        <v/>
      </c>
      <c r="V612" s="22" t="str">
        <f t="shared" si="222"/>
        <v/>
      </c>
      <c r="W612" s="22" t="str">
        <f t="shared" si="215"/>
        <v/>
      </c>
      <c r="X612" s="22" t="str">
        <f t="shared" si="223"/>
        <v/>
      </c>
      <c r="Y612" s="22" t="str">
        <f t="shared" si="224"/>
        <v/>
      </c>
      <c r="Z612" s="22" t="str">
        <f t="shared" si="225"/>
        <v/>
      </c>
      <c r="AA612" s="29"/>
    </row>
    <row r="613" spans="1:27" ht="18" customHeight="1" x14ac:dyDescent="0.35">
      <c r="A613" s="22"/>
      <c r="B613" s="24" t="str">
        <f t="shared" si="207"/>
        <v/>
      </c>
      <c r="C613" s="34" t="str">
        <f t="shared" si="216"/>
        <v/>
      </c>
      <c r="D613" s="8"/>
      <c r="E613" s="22" t="str">
        <f t="shared" si="208"/>
        <v/>
      </c>
      <c r="F613" s="34" t="str">
        <f t="shared" si="217"/>
        <v/>
      </c>
      <c r="G613" s="8"/>
      <c r="H613" s="22" t="str">
        <f t="shared" si="209"/>
        <v/>
      </c>
      <c r="I613" s="34" t="str">
        <f t="shared" si="218"/>
        <v/>
      </c>
      <c r="J613" s="8"/>
      <c r="K613" s="22" t="str">
        <f t="shared" si="210"/>
        <v/>
      </c>
      <c r="L613" s="34" t="str">
        <f t="shared" si="219"/>
        <v/>
      </c>
      <c r="M613" s="8"/>
      <c r="N613" s="22" t="str">
        <f t="shared" si="211"/>
        <v/>
      </c>
      <c r="O613" s="34" t="str">
        <f t="shared" si="220"/>
        <v/>
      </c>
      <c r="P613" s="8"/>
      <c r="Q613" s="22" t="str">
        <f t="shared" si="212"/>
        <v/>
      </c>
      <c r="R613" s="34" t="str">
        <f t="shared" si="221"/>
        <v/>
      </c>
      <c r="S613" s="8"/>
      <c r="T613" s="22" t="str">
        <f t="shared" si="213"/>
        <v/>
      </c>
      <c r="U613" s="22" t="str">
        <f t="shared" si="214"/>
        <v/>
      </c>
      <c r="V613" s="22" t="str">
        <f t="shared" si="222"/>
        <v/>
      </c>
      <c r="W613" s="22" t="str">
        <f t="shared" si="215"/>
        <v/>
      </c>
      <c r="X613" s="22" t="str">
        <f t="shared" si="223"/>
        <v/>
      </c>
      <c r="Y613" s="22" t="str">
        <f t="shared" si="224"/>
        <v/>
      </c>
      <c r="Z613" s="22" t="str">
        <f t="shared" si="225"/>
        <v/>
      </c>
      <c r="AA613" s="29"/>
    </row>
    <row r="614" spans="1:27" ht="18" customHeight="1" x14ac:dyDescent="0.35">
      <c r="A614" s="22"/>
      <c r="B614" s="24" t="str">
        <f t="shared" si="207"/>
        <v/>
      </c>
      <c r="C614" s="34" t="str">
        <f t="shared" si="216"/>
        <v/>
      </c>
      <c r="D614" s="8"/>
      <c r="E614" s="22" t="str">
        <f t="shared" si="208"/>
        <v/>
      </c>
      <c r="F614" s="34" t="str">
        <f t="shared" si="217"/>
        <v/>
      </c>
      <c r="G614" s="8"/>
      <c r="H614" s="22" t="str">
        <f t="shared" si="209"/>
        <v/>
      </c>
      <c r="I614" s="34" t="str">
        <f t="shared" si="218"/>
        <v/>
      </c>
      <c r="J614" s="8"/>
      <c r="K614" s="22" t="str">
        <f t="shared" si="210"/>
        <v/>
      </c>
      <c r="L614" s="34" t="str">
        <f t="shared" si="219"/>
        <v/>
      </c>
      <c r="M614" s="8"/>
      <c r="N614" s="22" t="str">
        <f t="shared" si="211"/>
        <v/>
      </c>
      <c r="O614" s="34" t="str">
        <f t="shared" si="220"/>
        <v/>
      </c>
      <c r="P614" s="8"/>
      <c r="Q614" s="22" t="str">
        <f t="shared" si="212"/>
        <v/>
      </c>
      <c r="R614" s="34" t="str">
        <f t="shared" si="221"/>
        <v/>
      </c>
      <c r="S614" s="8"/>
      <c r="T614" s="22" t="str">
        <f t="shared" si="213"/>
        <v/>
      </c>
      <c r="U614" s="22" t="str">
        <f t="shared" si="214"/>
        <v/>
      </c>
      <c r="V614" s="22" t="str">
        <f t="shared" si="222"/>
        <v/>
      </c>
      <c r="W614" s="22" t="str">
        <f t="shared" si="215"/>
        <v/>
      </c>
      <c r="X614" s="22" t="str">
        <f t="shared" si="223"/>
        <v/>
      </c>
      <c r="Y614" s="22" t="str">
        <f t="shared" si="224"/>
        <v/>
      </c>
      <c r="Z614" s="22" t="str">
        <f t="shared" si="225"/>
        <v/>
      </c>
      <c r="AA614" s="29"/>
    </row>
    <row r="615" spans="1:27" ht="18" customHeight="1" x14ac:dyDescent="0.35">
      <c r="A615" s="22"/>
      <c r="B615" s="24" t="str">
        <f t="shared" si="207"/>
        <v/>
      </c>
      <c r="C615" s="34" t="str">
        <f t="shared" si="216"/>
        <v/>
      </c>
      <c r="D615" s="8"/>
      <c r="E615" s="22" t="str">
        <f t="shared" si="208"/>
        <v/>
      </c>
      <c r="F615" s="34" t="str">
        <f t="shared" si="217"/>
        <v/>
      </c>
      <c r="G615" s="8"/>
      <c r="H615" s="22" t="str">
        <f t="shared" si="209"/>
        <v/>
      </c>
      <c r="I615" s="34" t="str">
        <f t="shared" si="218"/>
        <v/>
      </c>
      <c r="J615" s="8"/>
      <c r="K615" s="22" t="str">
        <f t="shared" si="210"/>
        <v/>
      </c>
      <c r="L615" s="34" t="str">
        <f t="shared" si="219"/>
        <v/>
      </c>
      <c r="M615" s="8"/>
      <c r="N615" s="22" t="str">
        <f t="shared" si="211"/>
        <v/>
      </c>
      <c r="O615" s="34" t="str">
        <f t="shared" si="220"/>
        <v/>
      </c>
      <c r="P615" s="8"/>
      <c r="Q615" s="22" t="str">
        <f t="shared" si="212"/>
        <v/>
      </c>
      <c r="R615" s="34" t="str">
        <f t="shared" si="221"/>
        <v/>
      </c>
      <c r="S615" s="8"/>
      <c r="T615" s="22" t="str">
        <f t="shared" si="213"/>
        <v/>
      </c>
      <c r="U615" s="22" t="str">
        <f t="shared" si="214"/>
        <v/>
      </c>
      <c r="V615" s="22" t="str">
        <f t="shared" si="222"/>
        <v/>
      </c>
      <c r="W615" s="22" t="str">
        <f t="shared" si="215"/>
        <v/>
      </c>
      <c r="X615" s="22" t="str">
        <f t="shared" si="223"/>
        <v/>
      </c>
      <c r="Y615" s="22" t="str">
        <f t="shared" si="224"/>
        <v/>
      </c>
      <c r="Z615" s="22" t="str">
        <f t="shared" si="225"/>
        <v/>
      </c>
      <c r="AA615" s="29"/>
    </row>
    <row r="616" spans="1:27" ht="18" customHeight="1" x14ac:dyDescent="0.35">
      <c r="A616" s="22"/>
      <c r="B616" s="24" t="str">
        <f t="shared" si="207"/>
        <v/>
      </c>
      <c r="C616" s="34" t="str">
        <f t="shared" si="216"/>
        <v/>
      </c>
      <c r="D616" s="8"/>
      <c r="E616" s="22" t="str">
        <f t="shared" si="208"/>
        <v/>
      </c>
      <c r="F616" s="34" t="str">
        <f t="shared" si="217"/>
        <v/>
      </c>
      <c r="G616" s="8"/>
      <c r="H616" s="22" t="str">
        <f t="shared" si="209"/>
        <v/>
      </c>
      <c r="I616" s="34" t="str">
        <f t="shared" si="218"/>
        <v/>
      </c>
      <c r="J616" s="8"/>
      <c r="K616" s="22" t="str">
        <f t="shared" si="210"/>
        <v/>
      </c>
      <c r="L616" s="34" t="str">
        <f t="shared" si="219"/>
        <v/>
      </c>
      <c r="M616" s="8"/>
      <c r="N616" s="22" t="str">
        <f t="shared" si="211"/>
        <v/>
      </c>
      <c r="O616" s="34" t="str">
        <f t="shared" si="220"/>
        <v/>
      </c>
      <c r="P616" s="8"/>
      <c r="Q616" s="22" t="str">
        <f t="shared" si="212"/>
        <v/>
      </c>
      <c r="R616" s="34" t="str">
        <f t="shared" si="221"/>
        <v/>
      </c>
      <c r="S616" s="8"/>
      <c r="T616" s="22" t="str">
        <f t="shared" si="213"/>
        <v/>
      </c>
      <c r="U616" s="22" t="str">
        <f t="shared" si="214"/>
        <v/>
      </c>
      <c r="V616" s="22" t="str">
        <f t="shared" si="222"/>
        <v/>
      </c>
      <c r="W616" s="22" t="str">
        <f t="shared" si="215"/>
        <v/>
      </c>
      <c r="X616" s="22" t="str">
        <f t="shared" si="223"/>
        <v/>
      </c>
      <c r="Y616" s="22" t="str">
        <f t="shared" si="224"/>
        <v/>
      </c>
      <c r="Z616" s="22" t="str">
        <f t="shared" si="225"/>
        <v/>
      </c>
      <c r="AA616" s="29"/>
    </row>
    <row r="617" spans="1:27" ht="18" customHeight="1" x14ac:dyDescent="0.35">
      <c r="A617" s="22"/>
      <c r="B617" s="24" t="str">
        <f t="shared" si="207"/>
        <v/>
      </c>
      <c r="C617" s="34" t="str">
        <f t="shared" si="216"/>
        <v/>
      </c>
      <c r="D617" s="8"/>
      <c r="E617" s="22" t="str">
        <f t="shared" si="208"/>
        <v/>
      </c>
      <c r="F617" s="34" t="str">
        <f t="shared" si="217"/>
        <v/>
      </c>
      <c r="G617" s="8"/>
      <c r="H617" s="22" t="str">
        <f t="shared" si="209"/>
        <v/>
      </c>
      <c r="I617" s="34" t="str">
        <f t="shared" si="218"/>
        <v/>
      </c>
      <c r="J617" s="8"/>
      <c r="K617" s="22" t="str">
        <f t="shared" si="210"/>
        <v/>
      </c>
      <c r="L617" s="34" t="str">
        <f t="shared" si="219"/>
        <v/>
      </c>
      <c r="M617" s="8"/>
      <c r="N617" s="22" t="str">
        <f t="shared" si="211"/>
        <v/>
      </c>
      <c r="O617" s="34" t="str">
        <f t="shared" si="220"/>
        <v/>
      </c>
      <c r="P617" s="8"/>
      <c r="Q617" s="22" t="str">
        <f t="shared" si="212"/>
        <v/>
      </c>
      <c r="R617" s="34" t="str">
        <f t="shared" si="221"/>
        <v/>
      </c>
      <c r="S617" s="8"/>
      <c r="T617" s="22" t="str">
        <f t="shared" si="213"/>
        <v/>
      </c>
      <c r="U617" s="22" t="str">
        <f t="shared" si="214"/>
        <v/>
      </c>
      <c r="V617" s="22" t="str">
        <f t="shared" si="222"/>
        <v/>
      </c>
      <c r="W617" s="22" t="str">
        <f t="shared" si="215"/>
        <v/>
      </c>
      <c r="X617" s="22" t="str">
        <f t="shared" si="223"/>
        <v/>
      </c>
      <c r="Y617" s="22" t="str">
        <f t="shared" si="224"/>
        <v/>
      </c>
      <c r="Z617" s="22" t="str">
        <f t="shared" si="225"/>
        <v/>
      </c>
      <c r="AA617" s="29"/>
    </row>
    <row r="618" spans="1:27" ht="18" customHeight="1" x14ac:dyDescent="0.35">
      <c r="A618" s="22"/>
      <c r="B618" s="24" t="str">
        <f t="shared" si="207"/>
        <v/>
      </c>
      <c r="C618" s="34" t="str">
        <f t="shared" si="216"/>
        <v/>
      </c>
      <c r="D618" s="8"/>
      <c r="E618" s="22" t="str">
        <f t="shared" si="208"/>
        <v/>
      </c>
      <c r="F618" s="34" t="str">
        <f t="shared" si="217"/>
        <v/>
      </c>
      <c r="G618" s="8"/>
      <c r="H618" s="22" t="str">
        <f t="shared" si="209"/>
        <v/>
      </c>
      <c r="I618" s="34" t="str">
        <f t="shared" si="218"/>
        <v/>
      </c>
      <c r="J618" s="8"/>
      <c r="K618" s="22" t="str">
        <f t="shared" si="210"/>
        <v/>
      </c>
      <c r="L618" s="34" t="str">
        <f t="shared" si="219"/>
        <v/>
      </c>
      <c r="M618" s="8"/>
      <c r="N618" s="22" t="str">
        <f t="shared" si="211"/>
        <v/>
      </c>
      <c r="O618" s="34" t="str">
        <f t="shared" si="220"/>
        <v/>
      </c>
      <c r="P618" s="8"/>
      <c r="Q618" s="22" t="str">
        <f t="shared" si="212"/>
        <v/>
      </c>
      <c r="R618" s="34" t="str">
        <f t="shared" si="221"/>
        <v/>
      </c>
      <c r="S618" s="8"/>
      <c r="T618" s="22" t="str">
        <f t="shared" si="213"/>
        <v/>
      </c>
      <c r="U618" s="22" t="str">
        <f t="shared" si="214"/>
        <v/>
      </c>
      <c r="V618" s="22" t="str">
        <f t="shared" si="222"/>
        <v/>
      </c>
      <c r="W618" s="22" t="str">
        <f t="shared" si="215"/>
        <v/>
      </c>
      <c r="X618" s="22" t="str">
        <f t="shared" si="223"/>
        <v/>
      </c>
      <c r="Y618" s="22" t="str">
        <f t="shared" si="224"/>
        <v/>
      </c>
      <c r="Z618" s="22" t="str">
        <f t="shared" si="225"/>
        <v/>
      </c>
      <c r="AA618" s="29"/>
    </row>
    <row r="619" spans="1:27" ht="18" customHeight="1" x14ac:dyDescent="0.35">
      <c r="A619" s="22"/>
      <c r="B619" s="24" t="str">
        <f t="shared" si="207"/>
        <v/>
      </c>
      <c r="C619" s="34" t="str">
        <f t="shared" si="216"/>
        <v/>
      </c>
      <c r="D619" s="8"/>
      <c r="E619" s="22" t="str">
        <f t="shared" si="208"/>
        <v/>
      </c>
      <c r="F619" s="34" t="str">
        <f t="shared" si="217"/>
        <v/>
      </c>
      <c r="G619" s="8"/>
      <c r="H619" s="22" t="str">
        <f t="shared" si="209"/>
        <v/>
      </c>
      <c r="I619" s="34" t="str">
        <f t="shared" si="218"/>
        <v/>
      </c>
      <c r="J619" s="8"/>
      <c r="K619" s="22" t="str">
        <f t="shared" si="210"/>
        <v/>
      </c>
      <c r="L619" s="34" t="str">
        <f t="shared" si="219"/>
        <v/>
      </c>
      <c r="M619" s="8"/>
      <c r="N619" s="22" t="str">
        <f t="shared" si="211"/>
        <v/>
      </c>
      <c r="O619" s="34" t="str">
        <f t="shared" si="220"/>
        <v/>
      </c>
      <c r="P619" s="8"/>
      <c r="Q619" s="22" t="str">
        <f t="shared" si="212"/>
        <v/>
      </c>
      <c r="R619" s="34" t="str">
        <f t="shared" si="221"/>
        <v/>
      </c>
      <c r="S619" s="8"/>
      <c r="T619" s="22" t="str">
        <f t="shared" si="213"/>
        <v/>
      </c>
      <c r="U619" s="22" t="str">
        <f t="shared" si="214"/>
        <v/>
      </c>
      <c r="V619" s="22" t="str">
        <f t="shared" si="222"/>
        <v/>
      </c>
      <c r="W619" s="22" t="str">
        <f t="shared" si="215"/>
        <v/>
      </c>
      <c r="X619" s="22" t="str">
        <f t="shared" si="223"/>
        <v/>
      </c>
      <c r="Y619" s="22" t="str">
        <f t="shared" si="224"/>
        <v/>
      </c>
      <c r="Z619" s="22" t="str">
        <f t="shared" si="225"/>
        <v/>
      </c>
      <c r="AA619" s="29"/>
    </row>
    <row r="620" spans="1:27" ht="18" customHeight="1" x14ac:dyDescent="0.35">
      <c r="A620" s="22"/>
      <c r="B620" s="24" t="str">
        <f t="shared" si="207"/>
        <v/>
      </c>
      <c r="C620" s="34" t="str">
        <f t="shared" si="216"/>
        <v/>
      </c>
      <c r="D620" s="8"/>
      <c r="E620" s="22" t="str">
        <f t="shared" si="208"/>
        <v/>
      </c>
      <c r="F620" s="34" t="str">
        <f t="shared" si="217"/>
        <v/>
      </c>
      <c r="G620" s="8"/>
      <c r="H620" s="22" t="str">
        <f t="shared" si="209"/>
        <v/>
      </c>
      <c r="I620" s="34" t="str">
        <f t="shared" si="218"/>
        <v/>
      </c>
      <c r="J620" s="8"/>
      <c r="K620" s="22" t="str">
        <f t="shared" si="210"/>
        <v/>
      </c>
      <c r="L620" s="34" t="str">
        <f t="shared" si="219"/>
        <v/>
      </c>
      <c r="M620" s="8"/>
      <c r="N620" s="22" t="str">
        <f t="shared" si="211"/>
        <v/>
      </c>
      <c r="O620" s="34" t="str">
        <f t="shared" si="220"/>
        <v/>
      </c>
      <c r="P620" s="8"/>
      <c r="Q620" s="22" t="str">
        <f t="shared" si="212"/>
        <v/>
      </c>
      <c r="R620" s="34" t="str">
        <f t="shared" si="221"/>
        <v/>
      </c>
      <c r="S620" s="8"/>
      <c r="T620" s="22" t="str">
        <f t="shared" si="213"/>
        <v/>
      </c>
      <c r="U620" s="22" t="str">
        <f t="shared" si="214"/>
        <v/>
      </c>
      <c r="V620" s="22" t="str">
        <f t="shared" si="222"/>
        <v/>
      </c>
      <c r="W620" s="22" t="str">
        <f t="shared" si="215"/>
        <v/>
      </c>
      <c r="X620" s="22" t="str">
        <f t="shared" si="223"/>
        <v/>
      </c>
      <c r="Y620" s="22" t="str">
        <f t="shared" si="224"/>
        <v/>
      </c>
      <c r="Z620" s="22" t="str">
        <f t="shared" si="225"/>
        <v/>
      </c>
      <c r="AA620" s="29"/>
    </row>
    <row r="621" spans="1:27" ht="18" customHeight="1" x14ac:dyDescent="0.35">
      <c r="A621" s="22"/>
      <c r="B621" s="24" t="str">
        <f t="shared" si="207"/>
        <v/>
      </c>
      <c r="C621" s="34" t="str">
        <f t="shared" si="216"/>
        <v/>
      </c>
      <c r="D621" s="8"/>
      <c r="E621" s="22" t="str">
        <f t="shared" si="208"/>
        <v/>
      </c>
      <c r="F621" s="34" t="str">
        <f t="shared" si="217"/>
        <v/>
      </c>
      <c r="G621" s="8"/>
      <c r="H621" s="22" t="str">
        <f t="shared" si="209"/>
        <v/>
      </c>
      <c r="I621" s="34" t="str">
        <f t="shared" si="218"/>
        <v/>
      </c>
      <c r="J621" s="8"/>
      <c r="K621" s="22" t="str">
        <f t="shared" si="210"/>
        <v/>
      </c>
      <c r="L621" s="34" t="str">
        <f t="shared" si="219"/>
        <v/>
      </c>
      <c r="M621" s="8"/>
      <c r="N621" s="22" t="str">
        <f t="shared" si="211"/>
        <v/>
      </c>
      <c r="O621" s="34" t="str">
        <f t="shared" si="220"/>
        <v/>
      </c>
      <c r="P621" s="8"/>
      <c r="Q621" s="22" t="str">
        <f t="shared" si="212"/>
        <v/>
      </c>
      <c r="R621" s="34" t="str">
        <f t="shared" si="221"/>
        <v/>
      </c>
      <c r="S621" s="8"/>
      <c r="T621" s="22" t="str">
        <f t="shared" si="213"/>
        <v/>
      </c>
      <c r="U621" s="22" t="str">
        <f t="shared" si="214"/>
        <v/>
      </c>
      <c r="V621" s="22" t="str">
        <f t="shared" si="222"/>
        <v/>
      </c>
      <c r="W621" s="22" t="str">
        <f t="shared" si="215"/>
        <v/>
      </c>
      <c r="X621" s="22" t="str">
        <f t="shared" si="223"/>
        <v/>
      </c>
      <c r="Y621" s="22" t="str">
        <f t="shared" si="224"/>
        <v/>
      </c>
      <c r="Z621" s="22" t="str">
        <f t="shared" si="225"/>
        <v/>
      </c>
      <c r="AA621" s="29"/>
    </row>
    <row r="622" spans="1:27" ht="18" customHeight="1" x14ac:dyDescent="0.35">
      <c r="A622" s="22"/>
      <c r="B622" s="24" t="str">
        <f t="shared" si="207"/>
        <v/>
      </c>
      <c r="C622" s="34" t="str">
        <f t="shared" si="216"/>
        <v/>
      </c>
      <c r="D622" s="8"/>
      <c r="E622" s="22" t="str">
        <f t="shared" si="208"/>
        <v/>
      </c>
      <c r="F622" s="34" t="str">
        <f t="shared" si="217"/>
        <v/>
      </c>
      <c r="G622" s="8"/>
      <c r="H622" s="22" t="str">
        <f t="shared" si="209"/>
        <v/>
      </c>
      <c r="I622" s="34" t="str">
        <f t="shared" si="218"/>
        <v/>
      </c>
      <c r="J622" s="8"/>
      <c r="K622" s="22" t="str">
        <f t="shared" si="210"/>
        <v/>
      </c>
      <c r="L622" s="34" t="str">
        <f t="shared" si="219"/>
        <v/>
      </c>
      <c r="M622" s="8"/>
      <c r="N622" s="22" t="str">
        <f t="shared" si="211"/>
        <v/>
      </c>
      <c r="O622" s="34" t="str">
        <f t="shared" si="220"/>
        <v/>
      </c>
      <c r="P622" s="8"/>
      <c r="Q622" s="22" t="str">
        <f t="shared" si="212"/>
        <v/>
      </c>
      <c r="R622" s="34" t="str">
        <f t="shared" si="221"/>
        <v/>
      </c>
      <c r="S622" s="8"/>
      <c r="T622" s="22" t="str">
        <f t="shared" si="213"/>
        <v/>
      </c>
      <c r="U622" s="22" t="str">
        <f t="shared" si="214"/>
        <v/>
      </c>
      <c r="V622" s="22" t="str">
        <f t="shared" si="222"/>
        <v/>
      </c>
      <c r="W622" s="22" t="str">
        <f t="shared" si="215"/>
        <v/>
      </c>
      <c r="X622" s="22" t="str">
        <f t="shared" si="223"/>
        <v/>
      </c>
      <c r="Y622" s="22" t="str">
        <f t="shared" si="224"/>
        <v/>
      </c>
      <c r="Z622" s="22" t="str">
        <f t="shared" si="225"/>
        <v/>
      </c>
      <c r="AA622" s="29"/>
    </row>
    <row r="623" spans="1:27" ht="18" customHeight="1" x14ac:dyDescent="0.35">
      <c r="A623" s="22"/>
      <c r="B623" s="24" t="str">
        <f t="shared" si="207"/>
        <v/>
      </c>
      <c r="C623" s="34" t="str">
        <f t="shared" si="216"/>
        <v/>
      </c>
      <c r="D623" s="8"/>
      <c r="E623" s="22" t="str">
        <f t="shared" si="208"/>
        <v/>
      </c>
      <c r="F623" s="34" t="str">
        <f t="shared" si="217"/>
        <v/>
      </c>
      <c r="G623" s="8"/>
      <c r="H623" s="22" t="str">
        <f t="shared" si="209"/>
        <v/>
      </c>
      <c r="I623" s="34" t="str">
        <f t="shared" si="218"/>
        <v/>
      </c>
      <c r="J623" s="8"/>
      <c r="K623" s="22" t="str">
        <f t="shared" si="210"/>
        <v/>
      </c>
      <c r="L623" s="34" t="str">
        <f t="shared" si="219"/>
        <v/>
      </c>
      <c r="M623" s="8"/>
      <c r="N623" s="22" t="str">
        <f t="shared" si="211"/>
        <v/>
      </c>
      <c r="O623" s="34" t="str">
        <f t="shared" si="220"/>
        <v/>
      </c>
      <c r="P623" s="8"/>
      <c r="Q623" s="22" t="str">
        <f t="shared" si="212"/>
        <v/>
      </c>
      <c r="R623" s="34" t="str">
        <f t="shared" si="221"/>
        <v/>
      </c>
      <c r="S623" s="8"/>
      <c r="T623" s="22" t="str">
        <f t="shared" si="213"/>
        <v/>
      </c>
      <c r="U623" s="22" t="str">
        <f t="shared" si="214"/>
        <v/>
      </c>
      <c r="V623" s="22" t="str">
        <f t="shared" si="222"/>
        <v/>
      </c>
      <c r="W623" s="22" t="str">
        <f t="shared" si="215"/>
        <v/>
      </c>
      <c r="X623" s="22" t="str">
        <f t="shared" si="223"/>
        <v/>
      </c>
      <c r="Y623" s="22" t="str">
        <f t="shared" si="224"/>
        <v/>
      </c>
      <c r="Z623" s="22" t="str">
        <f t="shared" si="225"/>
        <v/>
      </c>
      <c r="AA623" s="29"/>
    </row>
    <row r="624" spans="1:27" ht="18" customHeight="1" x14ac:dyDescent="0.35">
      <c r="A624" s="22"/>
      <c r="B624" s="24" t="str">
        <f t="shared" si="207"/>
        <v/>
      </c>
      <c r="C624" s="34" t="str">
        <f t="shared" si="216"/>
        <v/>
      </c>
      <c r="D624" s="8"/>
      <c r="E624" s="22" t="str">
        <f t="shared" si="208"/>
        <v/>
      </c>
      <c r="F624" s="34" t="str">
        <f t="shared" si="217"/>
        <v/>
      </c>
      <c r="G624" s="8"/>
      <c r="H624" s="22" t="str">
        <f t="shared" si="209"/>
        <v/>
      </c>
      <c r="I624" s="34" t="str">
        <f t="shared" si="218"/>
        <v/>
      </c>
      <c r="J624" s="8"/>
      <c r="K624" s="22" t="str">
        <f t="shared" si="210"/>
        <v/>
      </c>
      <c r="L624" s="34" t="str">
        <f t="shared" si="219"/>
        <v/>
      </c>
      <c r="M624" s="8"/>
      <c r="N624" s="22" t="str">
        <f t="shared" si="211"/>
        <v/>
      </c>
      <c r="O624" s="34" t="str">
        <f t="shared" si="220"/>
        <v/>
      </c>
      <c r="P624" s="8"/>
      <c r="Q624" s="22" t="str">
        <f t="shared" si="212"/>
        <v/>
      </c>
      <c r="R624" s="34" t="str">
        <f t="shared" si="221"/>
        <v/>
      </c>
      <c r="S624" s="8"/>
      <c r="T624" s="22" t="str">
        <f t="shared" si="213"/>
        <v/>
      </c>
      <c r="U624" s="22" t="str">
        <f t="shared" si="214"/>
        <v/>
      </c>
      <c r="V624" s="22" t="str">
        <f t="shared" si="222"/>
        <v/>
      </c>
      <c r="W624" s="22" t="str">
        <f t="shared" si="215"/>
        <v/>
      </c>
      <c r="X624" s="22" t="str">
        <f t="shared" si="223"/>
        <v/>
      </c>
      <c r="Y624" s="22" t="str">
        <f t="shared" si="224"/>
        <v/>
      </c>
      <c r="Z624" s="22" t="str">
        <f t="shared" si="225"/>
        <v/>
      </c>
      <c r="AA624" s="29"/>
    </row>
    <row r="625" spans="1:27" ht="18" customHeight="1" x14ac:dyDescent="0.35">
      <c r="A625" s="22"/>
      <c r="B625" s="24" t="str">
        <f t="shared" si="207"/>
        <v/>
      </c>
      <c r="C625" s="34" t="str">
        <f t="shared" si="216"/>
        <v/>
      </c>
      <c r="D625" s="8"/>
      <c r="E625" s="22" t="str">
        <f t="shared" si="208"/>
        <v/>
      </c>
      <c r="F625" s="34" t="str">
        <f t="shared" si="217"/>
        <v/>
      </c>
      <c r="G625" s="8"/>
      <c r="H625" s="22" t="str">
        <f t="shared" si="209"/>
        <v/>
      </c>
      <c r="I625" s="34" t="str">
        <f t="shared" si="218"/>
        <v/>
      </c>
      <c r="J625" s="8"/>
      <c r="K625" s="22" t="str">
        <f t="shared" si="210"/>
        <v/>
      </c>
      <c r="L625" s="34" t="str">
        <f t="shared" si="219"/>
        <v/>
      </c>
      <c r="M625" s="8"/>
      <c r="N625" s="22" t="str">
        <f t="shared" si="211"/>
        <v/>
      </c>
      <c r="O625" s="34" t="str">
        <f t="shared" si="220"/>
        <v/>
      </c>
      <c r="P625" s="8"/>
      <c r="Q625" s="22" t="str">
        <f t="shared" si="212"/>
        <v/>
      </c>
      <c r="R625" s="34" t="str">
        <f t="shared" si="221"/>
        <v/>
      </c>
      <c r="S625" s="8"/>
      <c r="T625" s="22" t="str">
        <f t="shared" si="213"/>
        <v/>
      </c>
      <c r="U625" s="22" t="str">
        <f t="shared" si="214"/>
        <v/>
      </c>
      <c r="V625" s="22" t="str">
        <f t="shared" si="222"/>
        <v/>
      </c>
      <c r="W625" s="22" t="str">
        <f t="shared" si="215"/>
        <v/>
      </c>
      <c r="X625" s="22" t="str">
        <f t="shared" si="223"/>
        <v/>
      </c>
      <c r="Y625" s="22" t="str">
        <f t="shared" si="224"/>
        <v/>
      </c>
      <c r="Z625" s="22" t="str">
        <f t="shared" si="225"/>
        <v/>
      </c>
      <c r="AA625" s="29"/>
    </row>
    <row r="626" spans="1:27" ht="18" customHeight="1" x14ac:dyDescent="0.35">
      <c r="A626" s="22"/>
      <c r="B626" s="24" t="str">
        <f t="shared" si="207"/>
        <v/>
      </c>
      <c r="C626" s="34" t="str">
        <f t="shared" si="216"/>
        <v/>
      </c>
      <c r="D626" s="8"/>
      <c r="E626" s="22" t="str">
        <f t="shared" si="208"/>
        <v/>
      </c>
      <c r="F626" s="34" t="str">
        <f t="shared" si="217"/>
        <v/>
      </c>
      <c r="G626" s="8"/>
      <c r="H626" s="22" t="str">
        <f t="shared" si="209"/>
        <v/>
      </c>
      <c r="I626" s="34" t="str">
        <f t="shared" si="218"/>
        <v/>
      </c>
      <c r="J626" s="8"/>
      <c r="K626" s="22" t="str">
        <f t="shared" si="210"/>
        <v/>
      </c>
      <c r="L626" s="34" t="str">
        <f t="shared" si="219"/>
        <v/>
      </c>
      <c r="M626" s="8"/>
      <c r="N626" s="22" t="str">
        <f t="shared" si="211"/>
        <v/>
      </c>
      <c r="O626" s="34" t="str">
        <f t="shared" si="220"/>
        <v/>
      </c>
      <c r="P626" s="8"/>
      <c r="Q626" s="22" t="str">
        <f t="shared" si="212"/>
        <v/>
      </c>
      <c r="R626" s="34" t="str">
        <f t="shared" si="221"/>
        <v/>
      </c>
      <c r="S626" s="8"/>
      <c r="T626" s="22" t="str">
        <f t="shared" si="213"/>
        <v/>
      </c>
      <c r="U626" s="22" t="str">
        <f t="shared" si="214"/>
        <v/>
      </c>
      <c r="V626" s="22" t="str">
        <f t="shared" si="222"/>
        <v/>
      </c>
      <c r="W626" s="22" t="str">
        <f t="shared" si="215"/>
        <v/>
      </c>
      <c r="X626" s="22" t="str">
        <f t="shared" si="223"/>
        <v/>
      </c>
      <c r="Y626" s="22" t="str">
        <f t="shared" si="224"/>
        <v/>
      </c>
      <c r="Z626" s="22" t="str">
        <f t="shared" si="225"/>
        <v/>
      </c>
      <c r="AA626" s="29"/>
    </row>
    <row r="627" spans="1:27" ht="18" customHeight="1" x14ac:dyDescent="0.35">
      <c r="A627" s="22"/>
      <c r="B627" s="24" t="str">
        <f t="shared" si="207"/>
        <v/>
      </c>
      <c r="C627" s="34" t="str">
        <f t="shared" si="216"/>
        <v/>
      </c>
      <c r="D627" s="8"/>
      <c r="E627" s="22" t="str">
        <f t="shared" si="208"/>
        <v/>
      </c>
      <c r="F627" s="34" t="str">
        <f t="shared" si="217"/>
        <v/>
      </c>
      <c r="G627" s="8"/>
      <c r="H627" s="22" t="str">
        <f t="shared" si="209"/>
        <v/>
      </c>
      <c r="I627" s="34" t="str">
        <f t="shared" si="218"/>
        <v/>
      </c>
      <c r="J627" s="8"/>
      <c r="K627" s="22" t="str">
        <f t="shared" si="210"/>
        <v/>
      </c>
      <c r="L627" s="34" t="str">
        <f t="shared" si="219"/>
        <v/>
      </c>
      <c r="M627" s="8"/>
      <c r="N627" s="22" t="str">
        <f t="shared" si="211"/>
        <v/>
      </c>
      <c r="O627" s="34" t="str">
        <f t="shared" si="220"/>
        <v/>
      </c>
      <c r="P627" s="8"/>
      <c r="Q627" s="22" t="str">
        <f t="shared" si="212"/>
        <v/>
      </c>
      <c r="R627" s="34" t="str">
        <f t="shared" si="221"/>
        <v/>
      </c>
      <c r="S627" s="8"/>
      <c r="T627" s="22" t="str">
        <f t="shared" si="213"/>
        <v/>
      </c>
      <c r="U627" s="22" t="str">
        <f t="shared" si="214"/>
        <v/>
      </c>
      <c r="V627" s="22" t="str">
        <f t="shared" si="222"/>
        <v/>
      </c>
      <c r="W627" s="22" t="str">
        <f t="shared" si="215"/>
        <v/>
      </c>
      <c r="X627" s="22" t="str">
        <f t="shared" si="223"/>
        <v/>
      </c>
      <c r="Y627" s="22" t="str">
        <f t="shared" si="224"/>
        <v/>
      </c>
      <c r="Z627" s="22" t="str">
        <f t="shared" si="225"/>
        <v/>
      </c>
      <c r="AA627" s="29"/>
    </row>
    <row r="628" spans="1:27" ht="18" customHeight="1" x14ac:dyDescent="0.35">
      <c r="A628" s="22"/>
      <c r="B628" s="24" t="str">
        <f t="shared" si="207"/>
        <v/>
      </c>
      <c r="C628" s="34" t="str">
        <f t="shared" si="216"/>
        <v/>
      </c>
      <c r="D628" s="8"/>
      <c r="E628" s="22" t="str">
        <f t="shared" si="208"/>
        <v/>
      </c>
      <c r="F628" s="34" t="str">
        <f t="shared" si="217"/>
        <v/>
      </c>
      <c r="G628" s="8"/>
      <c r="H628" s="22" t="str">
        <f t="shared" si="209"/>
        <v/>
      </c>
      <c r="I628" s="34" t="str">
        <f t="shared" si="218"/>
        <v/>
      </c>
      <c r="J628" s="8"/>
      <c r="K628" s="22" t="str">
        <f t="shared" si="210"/>
        <v/>
      </c>
      <c r="L628" s="34" t="str">
        <f t="shared" si="219"/>
        <v/>
      </c>
      <c r="M628" s="8"/>
      <c r="N628" s="22" t="str">
        <f t="shared" si="211"/>
        <v/>
      </c>
      <c r="O628" s="34" t="str">
        <f t="shared" si="220"/>
        <v/>
      </c>
      <c r="P628" s="8"/>
      <c r="Q628" s="22" t="str">
        <f t="shared" si="212"/>
        <v/>
      </c>
      <c r="R628" s="34" t="str">
        <f t="shared" si="221"/>
        <v/>
      </c>
      <c r="S628" s="8"/>
      <c r="T628" s="22" t="str">
        <f t="shared" si="213"/>
        <v/>
      </c>
      <c r="U628" s="22" t="str">
        <f t="shared" si="214"/>
        <v/>
      </c>
      <c r="V628" s="22" t="str">
        <f t="shared" si="222"/>
        <v/>
      </c>
      <c r="W628" s="22" t="str">
        <f t="shared" si="215"/>
        <v/>
      </c>
      <c r="X628" s="22" t="str">
        <f t="shared" si="223"/>
        <v/>
      </c>
      <c r="Y628" s="22" t="str">
        <f t="shared" si="224"/>
        <v/>
      </c>
      <c r="Z628" s="22" t="str">
        <f t="shared" si="225"/>
        <v/>
      </c>
      <c r="AA628" s="29"/>
    </row>
    <row r="629" spans="1:27" ht="18" customHeight="1" x14ac:dyDescent="0.35">
      <c r="A629" s="22"/>
      <c r="B629" s="24" t="str">
        <f t="shared" si="207"/>
        <v/>
      </c>
      <c r="C629" s="34" t="str">
        <f t="shared" si="216"/>
        <v/>
      </c>
      <c r="D629" s="8"/>
      <c r="E629" s="22" t="str">
        <f t="shared" si="208"/>
        <v/>
      </c>
      <c r="F629" s="34" t="str">
        <f t="shared" si="217"/>
        <v/>
      </c>
      <c r="G629" s="8"/>
      <c r="H629" s="22" t="str">
        <f t="shared" si="209"/>
        <v/>
      </c>
      <c r="I629" s="34" t="str">
        <f t="shared" si="218"/>
        <v/>
      </c>
      <c r="J629" s="8"/>
      <c r="K629" s="22" t="str">
        <f t="shared" si="210"/>
        <v/>
      </c>
      <c r="L629" s="34" t="str">
        <f t="shared" si="219"/>
        <v/>
      </c>
      <c r="M629" s="8"/>
      <c r="N629" s="22" t="str">
        <f t="shared" si="211"/>
        <v/>
      </c>
      <c r="O629" s="34" t="str">
        <f t="shared" si="220"/>
        <v/>
      </c>
      <c r="P629" s="8"/>
      <c r="Q629" s="22" t="str">
        <f t="shared" si="212"/>
        <v/>
      </c>
      <c r="R629" s="34" t="str">
        <f t="shared" si="221"/>
        <v/>
      </c>
      <c r="S629" s="8"/>
      <c r="T629" s="22" t="str">
        <f t="shared" si="213"/>
        <v/>
      </c>
      <c r="U629" s="22" t="str">
        <f t="shared" si="214"/>
        <v/>
      </c>
      <c r="V629" s="22" t="str">
        <f t="shared" si="222"/>
        <v/>
      </c>
      <c r="W629" s="22" t="str">
        <f t="shared" si="215"/>
        <v/>
      </c>
      <c r="X629" s="22" t="str">
        <f t="shared" si="223"/>
        <v/>
      </c>
      <c r="Y629" s="22" t="str">
        <f t="shared" si="224"/>
        <v/>
      </c>
      <c r="Z629" s="22" t="str">
        <f t="shared" si="225"/>
        <v/>
      </c>
      <c r="AA629" s="29"/>
    </row>
    <row r="630" spans="1:27" ht="18" customHeight="1" x14ac:dyDescent="0.35">
      <c r="A630" s="22"/>
      <c r="B630" s="24" t="str">
        <f t="shared" si="207"/>
        <v/>
      </c>
      <c r="C630" s="34" t="str">
        <f t="shared" si="216"/>
        <v/>
      </c>
      <c r="D630" s="8"/>
      <c r="E630" s="22" t="str">
        <f t="shared" si="208"/>
        <v/>
      </c>
      <c r="F630" s="34" t="str">
        <f t="shared" si="217"/>
        <v/>
      </c>
      <c r="G630" s="8"/>
      <c r="H630" s="22" t="str">
        <f t="shared" si="209"/>
        <v/>
      </c>
      <c r="I630" s="34" t="str">
        <f t="shared" si="218"/>
        <v/>
      </c>
      <c r="J630" s="8"/>
      <c r="K630" s="22" t="str">
        <f t="shared" si="210"/>
        <v/>
      </c>
      <c r="L630" s="34" t="str">
        <f t="shared" si="219"/>
        <v/>
      </c>
      <c r="M630" s="8"/>
      <c r="N630" s="22" t="str">
        <f t="shared" si="211"/>
        <v/>
      </c>
      <c r="O630" s="34" t="str">
        <f t="shared" si="220"/>
        <v/>
      </c>
      <c r="P630" s="8"/>
      <c r="Q630" s="22" t="str">
        <f t="shared" si="212"/>
        <v/>
      </c>
      <c r="R630" s="34" t="str">
        <f t="shared" si="221"/>
        <v/>
      </c>
      <c r="S630" s="8"/>
      <c r="T630" s="22" t="str">
        <f t="shared" si="213"/>
        <v/>
      </c>
      <c r="U630" s="22" t="str">
        <f t="shared" si="214"/>
        <v/>
      </c>
      <c r="V630" s="22" t="str">
        <f t="shared" si="222"/>
        <v/>
      </c>
      <c r="W630" s="22" t="str">
        <f t="shared" si="215"/>
        <v/>
      </c>
      <c r="X630" s="22" t="str">
        <f t="shared" si="223"/>
        <v/>
      </c>
      <c r="Y630" s="22" t="str">
        <f t="shared" si="224"/>
        <v/>
      </c>
      <c r="Z630" s="22" t="str">
        <f t="shared" si="225"/>
        <v/>
      </c>
      <c r="AA630" s="29"/>
    </row>
    <row r="631" spans="1:27" ht="18" customHeight="1" x14ac:dyDescent="0.35">
      <c r="A631" s="22"/>
      <c r="B631" s="24" t="str">
        <f t="shared" si="207"/>
        <v/>
      </c>
      <c r="C631" s="34" t="str">
        <f t="shared" si="216"/>
        <v/>
      </c>
      <c r="D631" s="8"/>
      <c r="E631" s="22" t="str">
        <f t="shared" si="208"/>
        <v/>
      </c>
      <c r="F631" s="34" t="str">
        <f t="shared" si="217"/>
        <v/>
      </c>
      <c r="G631" s="8"/>
      <c r="H631" s="22" t="str">
        <f t="shared" si="209"/>
        <v/>
      </c>
      <c r="I631" s="34" t="str">
        <f t="shared" si="218"/>
        <v/>
      </c>
      <c r="J631" s="8"/>
      <c r="K631" s="22" t="str">
        <f t="shared" si="210"/>
        <v/>
      </c>
      <c r="L631" s="34" t="str">
        <f t="shared" si="219"/>
        <v/>
      </c>
      <c r="M631" s="8"/>
      <c r="N631" s="22" t="str">
        <f t="shared" si="211"/>
        <v/>
      </c>
      <c r="O631" s="34" t="str">
        <f t="shared" si="220"/>
        <v/>
      </c>
      <c r="P631" s="8"/>
      <c r="Q631" s="22" t="str">
        <f t="shared" si="212"/>
        <v/>
      </c>
      <c r="R631" s="34" t="str">
        <f t="shared" si="221"/>
        <v/>
      </c>
      <c r="S631" s="8"/>
      <c r="T631" s="22" t="str">
        <f t="shared" si="213"/>
        <v/>
      </c>
      <c r="U631" s="22" t="str">
        <f t="shared" si="214"/>
        <v/>
      </c>
      <c r="V631" s="22" t="str">
        <f t="shared" si="222"/>
        <v/>
      </c>
      <c r="W631" s="22" t="str">
        <f t="shared" si="215"/>
        <v/>
      </c>
      <c r="X631" s="22" t="str">
        <f t="shared" si="223"/>
        <v/>
      </c>
      <c r="Y631" s="22" t="str">
        <f t="shared" si="224"/>
        <v/>
      </c>
      <c r="Z631" s="22" t="str">
        <f t="shared" si="225"/>
        <v/>
      </c>
      <c r="AA631" s="29"/>
    </row>
    <row r="632" spans="1:27" ht="18" customHeight="1" x14ac:dyDescent="0.35">
      <c r="A632" s="22"/>
      <c r="B632" s="24" t="str">
        <f t="shared" si="207"/>
        <v/>
      </c>
      <c r="C632" s="34" t="str">
        <f t="shared" si="216"/>
        <v/>
      </c>
      <c r="D632" s="8"/>
      <c r="E632" s="22" t="str">
        <f t="shared" si="208"/>
        <v/>
      </c>
      <c r="F632" s="34" t="str">
        <f t="shared" si="217"/>
        <v/>
      </c>
      <c r="G632" s="8"/>
      <c r="H632" s="22" t="str">
        <f t="shared" si="209"/>
        <v/>
      </c>
      <c r="I632" s="34" t="str">
        <f t="shared" si="218"/>
        <v/>
      </c>
      <c r="J632" s="8"/>
      <c r="K632" s="22" t="str">
        <f t="shared" si="210"/>
        <v/>
      </c>
      <c r="L632" s="34" t="str">
        <f t="shared" si="219"/>
        <v/>
      </c>
      <c r="M632" s="8"/>
      <c r="N632" s="22" t="str">
        <f t="shared" si="211"/>
        <v/>
      </c>
      <c r="O632" s="34" t="str">
        <f t="shared" si="220"/>
        <v/>
      </c>
      <c r="P632" s="8"/>
      <c r="Q632" s="22" t="str">
        <f t="shared" si="212"/>
        <v/>
      </c>
      <c r="R632" s="34" t="str">
        <f t="shared" si="221"/>
        <v/>
      </c>
      <c r="S632" s="8"/>
      <c r="T632" s="22" t="str">
        <f t="shared" si="213"/>
        <v/>
      </c>
      <c r="U632" s="22" t="str">
        <f t="shared" si="214"/>
        <v/>
      </c>
      <c r="V632" s="22" t="str">
        <f t="shared" si="222"/>
        <v/>
      </c>
      <c r="W632" s="22" t="str">
        <f t="shared" si="215"/>
        <v/>
      </c>
      <c r="X632" s="22" t="str">
        <f t="shared" si="223"/>
        <v/>
      </c>
      <c r="Y632" s="22" t="str">
        <f t="shared" si="224"/>
        <v/>
      </c>
      <c r="Z632" s="22" t="str">
        <f t="shared" si="225"/>
        <v/>
      </c>
      <c r="AA632" s="29"/>
    </row>
    <row r="633" spans="1:27" ht="18" customHeight="1" x14ac:dyDescent="0.35">
      <c r="A633" s="22"/>
      <c r="B633" s="24" t="str">
        <f t="shared" si="207"/>
        <v/>
      </c>
      <c r="C633" s="34" t="str">
        <f t="shared" si="216"/>
        <v/>
      </c>
      <c r="D633" s="8"/>
      <c r="E633" s="22" t="str">
        <f t="shared" si="208"/>
        <v/>
      </c>
      <c r="F633" s="34" t="str">
        <f t="shared" si="217"/>
        <v/>
      </c>
      <c r="G633" s="8"/>
      <c r="H633" s="22" t="str">
        <f t="shared" si="209"/>
        <v/>
      </c>
      <c r="I633" s="34" t="str">
        <f t="shared" si="218"/>
        <v/>
      </c>
      <c r="J633" s="8"/>
      <c r="K633" s="22" t="str">
        <f t="shared" si="210"/>
        <v/>
      </c>
      <c r="L633" s="34" t="str">
        <f t="shared" si="219"/>
        <v/>
      </c>
      <c r="M633" s="8"/>
      <c r="N633" s="22" t="str">
        <f t="shared" si="211"/>
        <v/>
      </c>
      <c r="O633" s="34" t="str">
        <f t="shared" si="220"/>
        <v/>
      </c>
      <c r="P633" s="8"/>
      <c r="Q633" s="22" t="str">
        <f t="shared" si="212"/>
        <v/>
      </c>
      <c r="R633" s="34" t="str">
        <f t="shared" si="221"/>
        <v/>
      </c>
      <c r="S633" s="8"/>
      <c r="T633" s="22" t="str">
        <f t="shared" si="213"/>
        <v/>
      </c>
      <c r="U633" s="22" t="str">
        <f t="shared" si="214"/>
        <v/>
      </c>
      <c r="V633" s="22" t="str">
        <f t="shared" si="222"/>
        <v/>
      </c>
      <c r="W633" s="22" t="str">
        <f t="shared" si="215"/>
        <v/>
      </c>
      <c r="X633" s="22" t="str">
        <f t="shared" si="223"/>
        <v/>
      </c>
      <c r="Y633" s="22" t="str">
        <f t="shared" si="224"/>
        <v/>
      </c>
      <c r="Z633" s="22" t="str">
        <f t="shared" si="225"/>
        <v/>
      </c>
      <c r="AA633" s="29"/>
    </row>
    <row r="634" spans="1:27" ht="18" customHeight="1" x14ac:dyDescent="0.35">
      <c r="A634" s="22"/>
      <c r="B634" s="24" t="str">
        <f t="shared" si="207"/>
        <v/>
      </c>
      <c r="C634" s="34" t="str">
        <f t="shared" si="216"/>
        <v/>
      </c>
      <c r="D634" s="8"/>
      <c r="E634" s="22" t="str">
        <f t="shared" si="208"/>
        <v/>
      </c>
      <c r="F634" s="34" t="str">
        <f t="shared" si="217"/>
        <v/>
      </c>
      <c r="G634" s="8"/>
      <c r="H634" s="22" t="str">
        <f t="shared" si="209"/>
        <v/>
      </c>
      <c r="I634" s="34" t="str">
        <f t="shared" si="218"/>
        <v/>
      </c>
      <c r="J634" s="8"/>
      <c r="K634" s="22" t="str">
        <f t="shared" si="210"/>
        <v/>
      </c>
      <c r="L634" s="34" t="str">
        <f t="shared" si="219"/>
        <v/>
      </c>
      <c r="M634" s="8"/>
      <c r="N634" s="22" t="str">
        <f t="shared" si="211"/>
        <v/>
      </c>
      <c r="O634" s="34" t="str">
        <f t="shared" si="220"/>
        <v/>
      </c>
      <c r="P634" s="8"/>
      <c r="Q634" s="22" t="str">
        <f t="shared" si="212"/>
        <v/>
      </c>
      <c r="R634" s="34" t="str">
        <f t="shared" si="221"/>
        <v/>
      </c>
      <c r="S634" s="8"/>
      <c r="T634" s="22" t="str">
        <f t="shared" si="213"/>
        <v/>
      </c>
      <c r="U634" s="22" t="str">
        <f t="shared" si="214"/>
        <v/>
      </c>
      <c r="V634" s="22" t="str">
        <f t="shared" si="222"/>
        <v/>
      </c>
      <c r="W634" s="22" t="str">
        <f t="shared" si="215"/>
        <v/>
      </c>
      <c r="X634" s="22" t="str">
        <f t="shared" si="223"/>
        <v/>
      </c>
      <c r="Y634" s="22" t="str">
        <f t="shared" si="224"/>
        <v/>
      </c>
      <c r="Z634" s="22" t="str">
        <f t="shared" si="225"/>
        <v/>
      </c>
      <c r="AA634" s="29"/>
    </row>
    <row r="635" spans="1:27" ht="18" customHeight="1" x14ac:dyDescent="0.35">
      <c r="A635" s="22"/>
      <c r="B635" s="24" t="str">
        <f t="shared" si="207"/>
        <v/>
      </c>
      <c r="C635" s="34" t="str">
        <f t="shared" si="216"/>
        <v/>
      </c>
      <c r="D635" s="8"/>
      <c r="E635" s="22" t="str">
        <f t="shared" si="208"/>
        <v/>
      </c>
      <c r="F635" s="34" t="str">
        <f t="shared" si="217"/>
        <v/>
      </c>
      <c r="G635" s="8"/>
      <c r="H635" s="22" t="str">
        <f t="shared" si="209"/>
        <v/>
      </c>
      <c r="I635" s="34" t="str">
        <f t="shared" si="218"/>
        <v/>
      </c>
      <c r="J635" s="8"/>
      <c r="K635" s="22" t="str">
        <f t="shared" si="210"/>
        <v/>
      </c>
      <c r="L635" s="34" t="str">
        <f t="shared" si="219"/>
        <v/>
      </c>
      <c r="M635" s="8"/>
      <c r="N635" s="22" t="str">
        <f t="shared" si="211"/>
        <v/>
      </c>
      <c r="O635" s="34" t="str">
        <f t="shared" si="220"/>
        <v/>
      </c>
      <c r="P635" s="8"/>
      <c r="Q635" s="22" t="str">
        <f t="shared" si="212"/>
        <v/>
      </c>
      <c r="R635" s="34" t="str">
        <f t="shared" si="221"/>
        <v/>
      </c>
      <c r="S635" s="8"/>
      <c r="T635" s="22" t="str">
        <f t="shared" si="213"/>
        <v/>
      </c>
      <c r="U635" s="22" t="str">
        <f t="shared" si="214"/>
        <v/>
      </c>
      <c r="V635" s="22" t="str">
        <f t="shared" si="222"/>
        <v/>
      </c>
      <c r="W635" s="22" t="str">
        <f t="shared" si="215"/>
        <v/>
      </c>
      <c r="X635" s="22" t="str">
        <f t="shared" si="223"/>
        <v/>
      </c>
      <c r="Y635" s="22" t="str">
        <f t="shared" si="224"/>
        <v/>
      </c>
      <c r="Z635" s="22" t="str">
        <f t="shared" si="225"/>
        <v/>
      </c>
      <c r="AA635" s="29"/>
    </row>
    <row r="636" spans="1:27" ht="18" customHeight="1" x14ac:dyDescent="0.35">
      <c r="A636" s="22"/>
      <c r="B636" s="24" t="str">
        <f t="shared" si="207"/>
        <v/>
      </c>
      <c r="C636" s="34" t="str">
        <f t="shared" si="216"/>
        <v/>
      </c>
      <c r="D636" s="8"/>
      <c r="E636" s="22" t="str">
        <f t="shared" si="208"/>
        <v/>
      </c>
      <c r="F636" s="34" t="str">
        <f t="shared" si="217"/>
        <v/>
      </c>
      <c r="G636" s="8"/>
      <c r="H636" s="22" t="str">
        <f t="shared" si="209"/>
        <v/>
      </c>
      <c r="I636" s="34" t="str">
        <f t="shared" si="218"/>
        <v/>
      </c>
      <c r="J636" s="8"/>
      <c r="K636" s="22" t="str">
        <f t="shared" si="210"/>
        <v/>
      </c>
      <c r="L636" s="34" t="str">
        <f t="shared" si="219"/>
        <v/>
      </c>
      <c r="M636" s="8"/>
      <c r="N636" s="22" t="str">
        <f t="shared" si="211"/>
        <v/>
      </c>
      <c r="O636" s="34" t="str">
        <f t="shared" si="220"/>
        <v/>
      </c>
      <c r="P636" s="8"/>
      <c r="Q636" s="22" t="str">
        <f t="shared" si="212"/>
        <v/>
      </c>
      <c r="R636" s="34" t="str">
        <f t="shared" si="221"/>
        <v/>
      </c>
      <c r="S636" s="8"/>
      <c r="T636" s="22" t="str">
        <f t="shared" si="213"/>
        <v/>
      </c>
      <c r="U636" s="22" t="str">
        <f t="shared" si="214"/>
        <v/>
      </c>
      <c r="V636" s="22" t="str">
        <f t="shared" si="222"/>
        <v/>
      </c>
      <c r="W636" s="22" t="str">
        <f t="shared" si="215"/>
        <v/>
      </c>
      <c r="X636" s="22" t="str">
        <f t="shared" si="223"/>
        <v/>
      </c>
      <c r="Y636" s="22" t="str">
        <f t="shared" si="224"/>
        <v/>
      </c>
      <c r="Z636" s="22" t="str">
        <f t="shared" si="225"/>
        <v/>
      </c>
      <c r="AA636" s="29"/>
    </row>
    <row r="637" spans="1:27" ht="18" customHeight="1" x14ac:dyDescent="0.35">
      <c r="A637" s="22"/>
      <c r="B637" s="24" t="str">
        <f t="shared" si="207"/>
        <v/>
      </c>
      <c r="C637" s="34" t="str">
        <f t="shared" si="216"/>
        <v/>
      </c>
      <c r="D637" s="8"/>
      <c r="E637" s="22" t="str">
        <f t="shared" si="208"/>
        <v/>
      </c>
      <c r="F637" s="34" t="str">
        <f t="shared" si="217"/>
        <v/>
      </c>
      <c r="G637" s="8"/>
      <c r="H637" s="22" t="str">
        <f t="shared" si="209"/>
        <v/>
      </c>
      <c r="I637" s="34" t="str">
        <f t="shared" si="218"/>
        <v/>
      </c>
      <c r="J637" s="8"/>
      <c r="K637" s="22" t="str">
        <f t="shared" si="210"/>
        <v/>
      </c>
      <c r="L637" s="34" t="str">
        <f t="shared" si="219"/>
        <v/>
      </c>
      <c r="M637" s="8"/>
      <c r="N637" s="22" t="str">
        <f t="shared" si="211"/>
        <v/>
      </c>
      <c r="O637" s="34" t="str">
        <f t="shared" si="220"/>
        <v/>
      </c>
      <c r="P637" s="8"/>
      <c r="Q637" s="22" t="str">
        <f t="shared" si="212"/>
        <v/>
      </c>
      <c r="R637" s="34" t="str">
        <f t="shared" si="221"/>
        <v/>
      </c>
      <c r="S637" s="8"/>
      <c r="T637" s="22" t="str">
        <f t="shared" si="213"/>
        <v/>
      </c>
      <c r="U637" s="22" t="str">
        <f t="shared" si="214"/>
        <v/>
      </c>
      <c r="V637" s="22" t="str">
        <f t="shared" si="222"/>
        <v/>
      </c>
      <c r="W637" s="22" t="str">
        <f t="shared" si="215"/>
        <v/>
      </c>
      <c r="X637" s="22" t="str">
        <f t="shared" si="223"/>
        <v/>
      </c>
      <c r="Y637" s="22" t="str">
        <f t="shared" si="224"/>
        <v/>
      </c>
      <c r="Z637" s="22" t="str">
        <f t="shared" si="225"/>
        <v/>
      </c>
      <c r="AA637" s="29"/>
    </row>
    <row r="638" spans="1:27" ht="18" customHeight="1" x14ac:dyDescent="0.35">
      <c r="A638" s="22"/>
      <c r="B638" s="24" t="str">
        <f t="shared" si="207"/>
        <v/>
      </c>
      <c r="C638" s="34" t="str">
        <f t="shared" si="216"/>
        <v/>
      </c>
      <c r="D638" s="8"/>
      <c r="E638" s="22" t="str">
        <f t="shared" si="208"/>
        <v/>
      </c>
      <c r="F638" s="34" t="str">
        <f t="shared" si="217"/>
        <v/>
      </c>
      <c r="G638" s="8"/>
      <c r="H638" s="22" t="str">
        <f t="shared" si="209"/>
        <v/>
      </c>
      <c r="I638" s="34" t="str">
        <f t="shared" si="218"/>
        <v/>
      </c>
      <c r="J638" s="8"/>
      <c r="K638" s="22" t="str">
        <f t="shared" si="210"/>
        <v/>
      </c>
      <c r="L638" s="34" t="str">
        <f t="shared" si="219"/>
        <v/>
      </c>
      <c r="M638" s="8"/>
      <c r="N638" s="22" t="str">
        <f t="shared" si="211"/>
        <v/>
      </c>
      <c r="O638" s="34" t="str">
        <f t="shared" si="220"/>
        <v/>
      </c>
      <c r="P638" s="8"/>
      <c r="Q638" s="22" t="str">
        <f t="shared" si="212"/>
        <v/>
      </c>
      <c r="R638" s="34" t="str">
        <f t="shared" si="221"/>
        <v/>
      </c>
      <c r="S638" s="8"/>
      <c r="T638" s="22" t="str">
        <f t="shared" si="213"/>
        <v/>
      </c>
      <c r="U638" s="22" t="str">
        <f t="shared" si="214"/>
        <v/>
      </c>
      <c r="V638" s="22" t="str">
        <f t="shared" si="222"/>
        <v/>
      </c>
      <c r="W638" s="22" t="str">
        <f t="shared" si="215"/>
        <v/>
      </c>
      <c r="X638" s="22" t="str">
        <f t="shared" si="223"/>
        <v/>
      </c>
      <c r="Y638" s="22" t="str">
        <f t="shared" si="224"/>
        <v/>
      </c>
      <c r="Z638" s="22" t="str">
        <f t="shared" si="225"/>
        <v/>
      </c>
      <c r="AA638" s="29"/>
    </row>
    <row r="639" spans="1:27" ht="18" customHeight="1" x14ac:dyDescent="0.35">
      <c r="A639" s="22"/>
      <c r="B639" s="24" t="str">
        <f t="shared" si="207"/>
        <v/>
      </c>
      <c r="C639" s="34" t="str">
        <f t="shared" si="216"/>
        <v/>
      </c>
      <c r="D639" s="8"/>
      <c r="E639" s="22" t="str">
        <f t="shared" si="208"/>
        <v/>
      </c>
      <c r="F639" s="34" t="str">
        <f t="shared" si="217"/>
        <v/>
      </c>
      <c r="G639" s="8"/>
      <c r="H639" s="22" t="str">
        <f t="shared" si="209"/>
        <v/>
      </c>
      <c r="I639" s="34" t="str">
        <f t="shared" si="218"/>
        <v/>
      </c>
      <c r="J639" s="8"/>
      <c r="K639" s="22" t="str">
        <f t="shared" si="210"/>
        <v/>
      </c>
      <c r="L639" s="34" t="str">
        <f t="shared" si="219"/>
        <v/>
      </c>
      <c r="M639" s="8"/>
      <c r="N639" s="22" t="str">
        <f t="shared" si="211"/>
        <v/>
      </c>
      <c r="O639" s="34" t="str">
        <f t="shared" si="220"/>
        <v/>
      </c>
      <c r="P639" s="8"/>
      <c r="Q639" s="22" t="str">
        <f t="shared" si="212"/>
        <v/>
      </c>
      <c r="R639" s="34" t="str">
        <f t="shared" si="221"/>
        <v/>
      </c>
      <c r="S639" s="8"/>
      <c r="T639" s="22" t="str">
        <f t="shared" si="213"/>
        <v/>
      </c>
      <c r="U639" s="22" t="str">
        <f t="shared" si="214"/>
        <v/>
      </c>
      <c r="V639" s="22" t="str">
        <f t="shared" si="222"/>
        <v/>
      </c>
      <c r="W639" s="22" t="str">
        <f t="shared" si="215"/>
        <v/>
      </c>
      <c r="X639" s="22" t="str">
        <f t="shared" si="223"/>
        <v/>
      </c>
      <c r="Y639" s="22" t="str">
        <f t="shared" si="224"/>
        <v/>
      </c>
      <c r="Z639" s="22" t="str">
        <f t="shared" si="225"/>
        <v/>
      </c>
      <c r="AA639" s="29"/>
    </row>
    <row r="640" spans="1:27" ht="18" customHeight="1" x14ac:dyDescent="0.35">
      <c r="A640" s="22"/>
      <c r="B640" s="24" t="str">
        <f t="shared" si="207"/>
        <v/>
      </c>
      <c r="C640" s="34" t="str">
        <f t="shared" si="216"/>
        <v/>
      </c>
      <c r="D640" s="8"/>
      <c r="E640" s="22" t="str">
        <f t="shared" si="208"/>
        <v/>
      </c>
      <c r="F640" s="34" t="str">
        <f t="shared" si="217"/>
        <v/>
      </c>
      <c r="G640" s="8"/>
      <c r="H640" s="22" t="str">
        <f t="shared" si="209"/>
        <v/>
      </c>
      <c r="I640" s="34" t="str">
        <f t="shared" si="218"/>
        <v/>
      </c>
      <c r="J640" s="8"/>
      <c r="K640" s="22" t="str">
        <f t="shared" si="210"/>
        <v/>
      </c>
      <c r="L640" s="34" t="str">
        <f t="shared" si="219"/>
        <v/>
      </c>
      <c r="M640" s="8"/>
      <c r="N640" s="22" t="str">
        <f t="shared" si="211"/>
        <v/>
      </c>
      <c r="O640" s="34" t="str">
        <f t="shared" si="220"/>
        <v/>
      </c>
      <c r="P640" s="8"/>
      <c r="Q640" s="22" t="str">
        <f t="shared" si="212"/>
        <v/>
      </c>
      <c r="R640" s="34" t="str">
        <f t="shared" si="221"/>
        <v/>
      </c>
      <c r="S640" s="8"/>
      <c r="T640" s="22" t="str">
        <f t="shared" si="213"/>
        <v/>
      </c>
      <c r="U640" s="22" t="str">
        <f t="shared" si="214"/>
        <v/>
      </c>
      <c r="V640" s="22" t="str">
        <f t="shared" si="222"/>
        <v/>
      </c>
      <c r="W640" s="22" t="str">
        <f t="shared" si="215"/>
        <v/>
      </c>
      <c r="X640" s="22" t="str">
        <f t="shared" si="223"/>
        <v/>
      </c>
      <c r="Y640" s="22" t="str">
        <f t="shared" si="224"/>
        <v/>
      </c>
      <c r="Z640" s="22" t="str">
        <f t="shared" si="225"/>
        <v/>
      </c>
      <c r="AA640" s="29"/>
    </row>
    <row r="641" spans="1:27" ht="18" customHeight="1" x14ac:dyDescent="0.35">
      <c r="A641" s="22"/>
      <c r="B641" s="24" t="str">
        <f t="shared" si="207"/>
        <v/>
      </c>
      <c r="C641" s="34" t="str">
        <f t="shared" si="216"/>
        <v/>
      </c>
      <c r="D641" s="8"/>
      <c r="E641" s="22" t="str">
        <f t="shared" si="208"/>
        <v/>
      </c>
      <c r="F641" s="34" t="str">
        <f t="shared" si="217"/>
        <v/>
      </c>
      <c r="G641" s="8"/>
      <c r="H641" s="22" t="str">
        <f t="shared" si="209"/>
        <v/>
      </c>
      <c r="I641" s="34" t="str">
        <f t="shared" si="218"/>
        <v/>
      </c>
      <c r="J641" s="8"/>
      <c r="K641" s="22" t="str">
        <f t="shared" si="210"/>
        <v/>
      </c>
      <c r="L641" s="34" t="str">
        <f t="shared" si="219"/>
        <v/>
      </c>
      <c r="M641" s="8"/>
      <c r="N641" s="22" t="str">
        <f t="shared" si="211"/>
        <v/>
      </c>
      <c r="O641" s="34" t="str">
        <f t="shared" si="220"/>
        <v/>
      </c>
      <c r="P641" s="8"/>
      <c r="Q641" s="22" t="str">
        <f t="shared" si="212"/>
        <v/>
      </c>
      <c r="R641" s="34" t="str">
        <f t="shared" si="221"/>
        <v/>
      </c>
      <c r="S641" s="8"/>
      <c r="T641" s="22" t="str">
        <f t="shared" si="213"/>
        <v/>
      </c>
      <c r="U641" s="22" t="str">
        <f t="shared" si="214"/>
        <v/>
      </c>
      <c r="V641" s="22" t="str">
        <f t="shared" si="222"/>
        <v/>
      </c>
      <c r="W641" s="22" t="str">
        <f t="shared" si="215"/>
        <v/>
      </c>
      <c r="X641" s="22" t="str">
        <f t="shared" si="223"/>
        <v/>
      </c>
      <c r="Y641" s="22" t="str">
        <f t="shared" si="224"/>
        <v/>
      </c>
      <c r="Z641" s="22" t="str">
        <f t="shared" si="225"/>
        <v/>
      </c>
      <c r="AA641" s="29"/>
    </row>
    <row r="642" spans="1:27" ht="18" customHeight="1" x14ac:dyDescent="0.35">
      <c r="A642" s="22"/>
      <c r="B642" s="24" t="str">
        <f t="shared" si="207"/>
        <v/>
      </c>
      <c r="C642" s="34" t="str">
        <f t="shared" si="216"/>
        <v/>
      </c>
      <c r="D642" s="8"/>
      <c r="E642" s="22" t="str">
        <f t="shared" si="208"/>
        <v/>
      </c>
      <c r="F642" s="34" t="str">
        <f t="shared" si="217"/>
        <v/>
      </c>
      <c r="G642" s="8"/>
      <c r="H642" s="22" t="str">
        <f t="shared" si="209"/>
        <v/>
      </c>
      <c r="I642" s="34" t="str">
        <f t="shared" si="218"/>
        <v/>
      </c>
      <c r="J642" s="8"/>
      <c r="K642" s="22" t="str">
        <f t="shared" si="210"/>
        <v/>
      </c>
      <c r="L642" s="34" t="str">
        <f t="shared" si="219"/>
        <v/>
      </c>
      <c r="M642" s="8"/>
      <c r="N642" s="22" t="str">
        <f t="shared" si="211"/>
        <v/>
      </c>
      <c r="O642" s="34" t="str">
        <f t="shared" si="220"/>
        <v/>
      </c>
      <c r="P642" s="8"/>
      <c r="Q642" s="22" t="str">
        <f t="shared" si="212"/>
        <v/>
      </c>
      <c r="R642" s="34" t="str">
        <f t="shared" si="221"/>
        <v/>
      </c>
      <c r="S642" s="8"/>
      <c r="T642" s="22" t="str">
        <f t="shared" si="213"/>
        <v/>
      </c>
      <c r="U642" s="22" t="str">
        <f t="shared" si="214"/>
        <v/>
      </c>
      <c r="V642" s="22" t="str">
        <f t="shared" si="222"/>
        <v/>
      </c>
      <c r="W642" s="22" t="str">
        <f t="shared" si="215"/>
        <v/>
      </c>
      <c r="X642" s="22" t="str">
        <f t="shared" si="223"/>
        <v/>
      </c>
      <c r="Y642" s="22" t="str">
        <f t="shared" si="224"/>
        <v/>
      </c>
      <c r="Z642" s="22" t="str">
        <f t="shared" si="225"/>
        <v/>
      </c>
      <c r="AA642" s="29"/>
    </row>
    <row r="643" spans="1:27" ht="18" customHeight="1" x14ac:dyDescent="0.35">
      <c r="A643" s="22"/>
      <c r="B643" s="24" t="str">
        <f t="shared" si="207"/>
        <v/>
      </c>
      <c r="C643" s="34" t="str">
        <f t="shared" si="216"/>
        <v/>
      </c>
      <c r="D643" s="8"/>
      <c r="E643" s="22" t="str">
        <f t="shared" si="208"/>
        <v/>
      </c>
      <c r="F643" s="34" t="str">
        <f t="shared" si="217"/>
        <v/>
      </c>
      <c r="G643" s="8"/>
      <c r="H643" s="22" t="str">
        <f t="shared" si="209"/>
        <v/>
      </c>
      <c r="I643" s="34" t="str">
        <f t="shared" si="218"/>
        <v/>
      </c>
      <c r="J643" s="8"/>
      <c r="K643" s="22" t="str">
        <f t="shared" si="210"/>
        <v/>
      </c>
      <c r="L643" s="34" t="str">
        <f t="shared" si="219"/>
        <v/>
      </c>
      <c r="M643" s="8"/>
      <c r="N643" s="22" t="str">
        <f t="shared" si="211"/>
        <v/>
      </c>
      <c r="O643" s="34" t="str">
        <f t="shared" si="220"/>
        <v/>
      </c>
      <c r="P643" s="8"/>
      <c r="Q643" s="22" t="str">
        <f t="shared" si="212"/>
        <v/>
      </c>
      <c r="R643" s="34" t="str">
        <f t="shared" si="221"/>
        <v/>
      </c>
      <c r="S643" s="8"/>
      <c r="T643" s="22" t="str">
        <f t="shared" si="213"/>
        <v/>
      </c>
      <c r="U643" s="22" t="str">
        <f t="shared" si="214"/>
        <v/>
      </c>
      <c r="V643" s="22" t="str">
        <f t="shared" si="222"/>
        <v/>
      </c>
      <c r="W643" s="22" t="str">
        <f t="shared" si="215"/>
        <v/>
      </c>
      <c r="X643" s="22" t="str">
        <f t="shared" si="223"/>
        <v/>
      </c>
      <c r="Y643" s="22" t="str">
        <f t="shared" si="224"/>
        <v/>
      </c>
      <c r="Z643" s="22" t="str">
        <f t="shared" si="225"/>
        <v/>
      </c>
      <c r="AA643" s="29"/>
    </row>
    <row r="644" spans="1:27" ht="18" customHeight="1" x14ac:dyDescent="0.35">
      <c r="A644" s="22"/>
      <c r="B644" s="24" t="str">
        <f t="shared" ref="B644:B707" si="226">IF(A644="","",TEXT(A644,"MMM-YYYY"))</f>
        <v/>
      </c>
      <c r="C644" s="34" t="str">
        <f t="shared" si="216"/>
        <v/>
      </c>
      <c r="D644" s="8"/>
      <c r="E644" s="22" t="str">
        <f t="shared" ref="E644:E707" si="227">IF(OR(C644="",D644=""),"",D644-C644)</f>
        <v/>
      </c>
      <c r="F644" s="34" t="str">
        <f t="shared" si="217"/>
        <v/>
      </c>
      <c r="G644" s="8"/>
      <c r="H644" s="22" t="str">
        <f t="shared" ref="H644:H707" si="228">IF(OR(F644="",G644=""),"",G644-F644)</f>
        <v/>
      </c>
      <c r="I644" s="34" t="str">
        <f t="shared" si="218"/>
        <v/>
      </c>
      <c r="J644" s="8"/>
      <c r="K644" s="22" t="str">
        <f t="shared" ref="K644:K707" si="229">IF(OR(I644="",J644=""),"",J644-I644)</f>
        <v/>
      </c>
      <c r="L644" s="34" t="str">
        <f t="shared" si="219"/>
        <v/>
      </c>
      <c r="M644" s="8"/>
      <c r="N644" s="22" t="str">
        <f t="shared" ref="N644:N707" si="230">IF(OR(L644="",M644=""),"",M644-L644)</f>
        <v/>
      </c>
      <c r="O644" s="34" t="str">
        <f t="shared" si="220"/>
        <v/>
      </c>
      <c r="P644" s="8"/>
      <c r="Q644" s="22" t="str">
        <f t="shared" ref="Q644:Q707" si="231">IF(OR(O644="",P644=""),"",P644-O644)</f>
        <v/>
      </c>
      <c r="R644" s="34" t="str">
        <f t="shared" si="221"/>
        <v/>
      </c>
      <c r="S644" s="8"/>
      <c r="T644" s="22" t="str">
        <f t="shared" ref="T644:T707" si="232">IF(OR(R644="",S644=""),"",S644-R644)</f>
        <v/>
      </c>
      <c r="U644" s="22" t="str">
        <f t="shared" ref="U644:U707" si="233">IF(E644="","",E644)</f>
        <v/>
      </c>
      <c r="V644" s="22" t="str">
        <f t="shared" si="222"/>
        <v/>
      </c>
      <c r="W644" s="22" t="str">
        <f t="shared" ref="W644:W707" si="234">IF(Q644="","",Q644+T644)</f>
        <v/>
      </c>
      <c r="X644" s="22" t="str">
        <f t="shared" si="223"/>
        <v/>
      </c>
      <c r="Y644" s="22" t="str">
        <f t="shared" si="224"/>
        <v/>
      </c>
      <c r="Z644" s="22" t="str">
        <f t="shared" si="225"/>
        <v/>
      </c>
      <c r="AA644" s="29"/>
    </row>
    <row r="645" spans="1:27" ht="18" customHeight="1" x14ac:dyDescent="0.35">
      <c r="A645" s="22"/>
      <c r="B645" s="24" t="str">
        <f t="shared" si="226"/>
        <v/>
      </c>
      <c r="C645" s="34" t="str">
        <f t="shared" ref="C645:C708" si="235">IF(D644="","",D644)</f>
        <v/>
      </c>
      <c r="D645" s="8"/>
      <c r="E645" s="22" t="str">
        <f t="shared" si="227"/>
        <v/>
      </c>
      <c r="F645" s="34" t="str">
        <f t="shared" ref="F645:F708" si="236">IF(G644="","",G644)</f>
        <v/>
      </c>
      <c r="G645" s="8"/>
      <c r="H645" s="22" t="str">
        <f t="shared" si="228"/>
        <v/>
      </c>
      <c r="I645" s="34" t="str">
        <f t="shared" ref="I645:I708" si="237">IF(J644="","",J644)</f>
        <v/>
      </c>
      <c r="J645" s="8"/>
      <c r="K645" s="22" t="str">
        <f t="shared" si="229"/>
        <v/>
      </c>
      <c r="L645" s="34" t="str">
        <f t="shared" ref="L645:L708" si="238">IF(M644="","",M644)</f>
        <v/>
      </c>
      <c r="M645" s="8"/>
      <c r="N645" s="22" t="str">
        <f t="shared" si="230"/>
        <v/>
      </c>
      <c r="O645" s="34" t="str">
        <f t="shared" ref="O645:O708" si="239">IF(P644="","",P644)</f>
        <v/>
      </c>
      <c r="P645" s="8"/>
      <c r="Q645" s="22" t="str">
        <f t="shared" si="231"/>
        <v/>
      </c>
      <c r="R645" s="34" t="str">
        <f t="shared" ref="R645:R708" si="240">IF(S644="","",S644)</f>
        <v/>
      </c>
      <c r="S645" s="8"/>
      <c r="T645" s="22" t="str">
        <f t="shared" si="232"/>
        <v/>
      </c>
      <c r="U645" s="22" t="str">
        <f t="shared" si="233"/>
        <v/>
      </c>
      <c r="V645" s="22" t="str">
        <f t="shared" ref="V645:V708" si="241">IF(H645="","",(H645+K645))</f>
        <v/>
      </c>
      <c r="W645" s="22" t="str">
        <f t="shared" si="234"/>
        <v/>
      </c>
      <c r="X645" s="22" t="str">
        <f t="shared" ref="X645:X708" si="242">IF(U645="","",IF(MONTH(A645)&lt;&gt;MONTH(A644),U645,X644+U645))</f>
        <v/>
      </c>
      <c r="Y645" s="22" t="str">
        <f t="shared" ref="Y645:Y708" si="243">IF(V645="","",IF(MONTH(A645)&lt;&gt;MONTH(A644),V645,Y644+V645))</f>
        <v/>
      </c>
      <c r="Z645" s="22" t="str">
        <f t="shared" ref="Z645:Z708" si="244">IF(W645="","",IF(MONTH(A645)&lt;&gt;MONTH(A644),W645,Z644+W645))</f>
        <v/>
      </c>
      <c r="AA645" s="29"/>
    </row>
    <row r="646" spans="1:27" ht="18" customHeight="1" x14ac:dyDescent="0.35">
      <c r="A646" s="22"/>
      <c r="B646" s="24" t="str">
        <f t="shared" si="226"/>
        <v/>
      </c>
      <c r="C646" s="34" t="str">
        <f t="shared" si="235"/>
        <v/>
      </c>
      <c r="D646" s="8"/>
      <c r="E646" s="22" t="str">
        <f t="shared" si="227"/>
        <v/>
      </c>
      <c r="F646" s="34" t="str">
        <f t="shared" si="236"/>
        <v/>
      </c>
      <c r="G646" s="8"/>
      <c r="H646" s="22" t="str">
        <f t="shared" si="228"/>
        <v/>
      </c>
      <c r="I646" s="34" t="str">
        <f t="shared" si="237"/>
        <v/>
      </c>
      <c r="J646" s="8"/>
      <c r="K646" s="22" t="str">
        <f t="shared" si="229"/>
        <v/>
      </c>
      <c r="L646" s="34" t="str">
        <f t="shared" si="238"/>
        <v/>
      </c>
      <c r="M646" s="8"/>
      <c r="N646" s="22" t="str">
        <f t="shared" si="230"/>
        <v/>
      </c>
      <c r="O646" s="34" t="str">
        <f t="shared" si="239"/>
        <v/>
      </c>
      <c r="P646" s="8"/>
      <c r="Q646" s="22" t="str">
        <f t="shared" si="231"/>
        <v/>
      </c>
      <c r="R646" s="34" t="str">
        <f t="shared" si="240"/>
        <v/>
      </c>
      <c r="S646" s="8"/>
      <c r="T646" s="22" t="str">
        <f t="shared" si="232"/>
        <v/>
      </c>
      <c r="U646" s="22" t="str">
        <f t="shared" si="233"/>
        <v/>
      </c>
      <c r="V646" s="22" t="str">
        <f t="shared" si="241"/>
        <v/>
      </c>
      <c r="W646" s="22" t="str">
        <f t="shared" si="234"/>
        <v/>
      </c>
      <c r="X646" s="22" t="str">
        <f t="shared" si="242"/>
        <v/>
      </c>
      <c r="Y646" s="22" t="str">
        <f t="shared" si="243"/>
        <v/>
      </c>
      <c r="Z646" s="22" t="str">
        <f t="shared" si="244"/>
        <v/>
      </c>
      <c r="AA646" s="29"/>
    </row>
    <row r="647" spans="1:27" ht="18" customHeight="1" x14ac:dyDescent="0.35">
      <c r="A647" s="22"/>
      <c r="B647" s="24" t="str">
        <f t="shared" si="226"/>
        <v/>
      </c>
      <c r="C647" s="34" t="str">
        <f t="shared" si="235"/>
        <v/>
      </c>
      <c r="D647" s="8"/>
      <c r="E647" s="22" t="str">
        <f t="shared" si="227"/>
        <v/>
      </c>
      <c r="F647" s="34" t="str">
        <f t="shared" si="236"/>
        <v/>
      </c>
      <c r="G647" s="8"/>
      <c r="H647" s="22" t="str">
        <f t="shared" si="228"/>
        <v/>
      </c>
      <c r="I647" s="34" t="str">
        <f t="shared" si="237"/>
        <v/>
      </c>
      <c r="J647" s="8"/>
      <c r="K647" s="22" t="str">
        <f t="shared" si="229"/>
        <v/>
      </c>
      <c r="L647" s="34" t="str">
        <f t="shared" si="238"/>
        <v/>
      </c>
      <c r="M647" s="8"/>
      <c r="N647" s="22" t="str">
        <f t="shared" si="230"/>
        <v/>
      </c>
      <c r="O647" s="34" t="str">
        <f t="shared" si="239"/>
        <v/>
      </c>
      <c r="P647" s="8"/>
      <c r="Q647" s="22" t="str">
        <f t="shared" si="231"/>
        <v/>
      </c>
      <c r="R647" s="34" t="str">
        <f t="shared" si="240"/>
        <v/>
      </c>
      <c r="S647" s="8"/>
      <c r="T647" s="22" t="str">
        <f t="shared" si="232"/>
        <v/>
      </c>
      <c r="U647" s="22" t="str">
        <f t="shared" si="233"/>
        <v/>
      </c>
      <c r="V647" s="22" t="str">
        <f t="shared" si="241"/>
        <v/>
      </c>
      <c r="W647" s="22" t="str">
        <f t="shared" si="234"/>
        <v/>
      </c>
      <c r="X647" s="22" t="str">
        <f t="shared" si="242"/>
        <v/>
      </c>
      <c r="Y647" s="22" t="str">
        <f t="shared" si="243"/>
        <v/>
      </c>
      <c r="Z647" s="22" t="str">
        <f t="shared" si="244"/>
        <v/>
      </c>
      <c r="AA647" s="29"/>
    </row>
    <row r="648" spans="1:27" ht="18" customHeight="1" x14ac:dyDescent="0.35">
      <c r="A648" s="22"/>
      <c r="B648" s="24" t="str">
        <f t="shared" si="226"/>
        <v/>
      </c>
      <c r="C648" s="34" t="str">
        <f t="shared" si="235"/>
        <v/>
      </c>
      <c r="D648" s="8"/>
      <c r="E648" s="22" t="str">
        <f t="shared" si="227"/>
        <v/>
      </c>
      <c r="F648" s="34" t="str">
        <f t="shared" si="236"/>
        <v/>
      </c>
      <c r="G648" s="8"/>
      <c r="H648" s="22" t="str">
        <f t="shared" si="228"/>
        <v/>
      </c>
      <c r="I648" s="34" t="str">
        <f t="shared" si="237"/>
        <v/>
      </c>
      <c r="J648" s="8"/>
      <c r="K648" s="22" t="str">
        <f t="shared" si="229"/>
        <v/>
      </c>
      <c r="L648" s="34" t="str">
        <f t="shared" si="238"/>
        <v/>
      </c>
      <c r="M648" s="8"/>
      <c r="N648" s="22" t="str">
        <f t="shared" si="230"/>
        <v/>
      </c>
      <c r="O648" s="34" t="str">
        <f t="shared" si="239"/>
        <v/>
      </c>
      <c r="P648" s="8"/>
      <c r="Q648" s="22" t="str">
        <f t="shared" si="231"/>
        <v/>
      </c>
      <c r="R648" s="34" t="str">
        <f t="shared" si="240"/>
        <v/>
      </c>
      <c r="S648" s="8"/>
      <c r="T648" s="22" t="str">
        <f t="shared" si="232"/>
        <v/>
      </c>
      <c r="U648" s="22" t="str">
        <f t="shared" si="233"/>
        <v/>
      </c>
      <c r="V648" s="22" t="str">
        <f t="shared" si="241"/>
        <v/>
      </c>
      <c r="W648" s="22" t="str">
        <f t="shared" si="234"/>
        <v/>
      </c>
      <c r="X648" s="22" t="str">
        <f t="shared" si="242"/>
        <v/>
      </c>
      <c r="Y648" s="22" t="str">
        <f t="shared" si="243"/>
        <v/>
      </c>
      <c r="Z648" s="22" t="str">
        <f t="shared" si="244"/>
        <v/>
      </c>
      <c r="AA648" s="29"/>
    </row>
    <row r="649" spans="1:27" ht="18" customHeight="1" x14ac:dyDescent="0.35">
      <c r="A649" s="22"/>
      <c r="B649" s="24" t="str">
        <f t="shared" si="226"/>
        <v/>
      </c>
      <c r="C649" s="34" t="str">
        <f t="shared" si="235"/>
        <v/>
      </c>
      <c r="D649" s="8"/>
      <c r="E649" s="22" t="str">
        <f t="shared" si="227"/>
        <v/>
      </c>
      <c r="F649" s="34" t="str">
        <f t="shared" si="236"/>
        <v/>
      </c>
      <c r="G649" s="8"/>
      <c r="H649" s="22" t="str">
        <f t="shared" si="228"/>
        <v/>
      </c>
      <c r="I649" s="34" t="str">
        <f t="shared" si="237"/>
        <v/>
      </c>
      <c r="J649" s="8"/>
      <c r="K649" s="22" t="str">
        <f t="shared" si="229"/>
        <v/>
      </c>
      <c r="L649" s="34" t="str">
        <f t="shared" si="238"/>
        <v/>
      </c>
      <c r="M649" s="8"/>
      <c r="N649" s="22" t="str">
        <f t="shared" si="230"/>
        <v/>
      </c>
      <c r="O649" s="34" t="str">
        <f t="shared" si="239"/>
        <v/>
      </c>
      <c r="P649" s="8"/>
      <c r="Q649" s="22" t="str">
        <f t="shared" si="231"/>
        <v/>
      </c>
      <c r="R649" s="34" t="str">
        <f t="shared" si="240"/>
        <v/>
      </c>
      <c r="S649" s="8"/>
      <c r="T649" s="22" t="str">
        <f t="shared" si="232"/>
        <v/>
      </c>
      <c r="U649" s="22" t="str">
        <f t="shared" si="233"/>
        <v/>
      </c>
      <c r="V649" s="22" t="str">
        <f t="shared" si="241"/>
        <v/>
      </c>
      <c r="W649" s="22" t="str">
        <f t="shared" si="234"/>
        <v/>
      </c>
      <c r="X649" s="22" t="str">
        <f t="shared" si="242"/>
        <v/>
      </c>
      <c r="Y649" s="22" t="str">
        <f t="shared" si="243"/>
        <v/>
      </c>
      <c r="Z649" s="22" t="str">
        <f t="shared" si="244"/>
        <v/>
      </c>
      <c r="AA649" s="29"/>
    </row>
    <row r="650" spans="1:27" ht="18" customHeight="1" x14ac:dyDescent="0.35">
      <c r="A650" s="22"/>
      <c r="B650" s="24" t="str">
        <f t="shared" si="226"/>
        <v/>
      </c>
      <c r="C650" s="34" t="str">
        <f t="shared" si="235"/>
        <v/>
      </c>
      <c r="D650" s="8"/>
      <c r="E650" s="22" t="str">
        <f t="shared" si="227"/>
        <v/>
      </c>
      <c r="F650" s="34" t="str">
        <f t="shared" si="236"/>
        <v/>
      </c>
      <c r="G650" s="8"/>
      <c r="H650" s="22" t="str">
        <f t="shared" si="228"/>
        <v/>
      </c>
      <c r="I650" s="34" t="str">
        <f t="shared" si="237"/>
        <v/>
      </c>
      <c r="J650" s="8"/>
      <c r="K650" s="22" t="str">
        <f t="shared" si="229"/>
        <v/>
      </c>
      <c r="L650" s="34" t="str">
        <f t="shared" si="238"/>
        <v/>
      </c>
      <c r="M650" s="8"/>
      <c r="N650" s="22" t="str">
        <f t="shared" si="230"/>
        <v/>
      </c>
      <c r="O650" s="34" t="str">
        <f t="shared" si="239"/>
        <v/>
      </c>
      <c r="P650" s="8"/>
      <c r="Q650" s="22" t="str">
        <f t="shared" si="231"/>
        <v/>
      </c>
      <c r="R650" s="34" t="str">
        <f t="shared" si="240"/>
        <v/>
      </c>
      <c r="S650" s="8"/>
      <c r="T650" s="22" t="str">
        <f t="shared" si="232"/>
        <v/>
      </c>
      <c r="U650" s="22" t="str">
        <f t="shared" si="233"/>
        <v/>
      </c>
      <c r="V650" s="22" t="str">
        <f t="shared" si="241"/>
        <v/>
      </c>
      <c r="W650" s="22" t="str">
        <f t="shared" si="234"/>
        <v/>
      </c>
      <c r="X650" s="22" t="str">
        <f t="shared" si="242"/>
        <v/>
      </c>
      <c r="Y650" s="22" t="str">
        <f t="shared" si="243"/>
        <v/>
      </c>
      <c r="Z650" s="22" t="str">
        <f t="shared" si="244"/>
        <v/>
      </c>
      <c r="AA650" s="29"/>
    </row>
    <row r="651" spans="1:27" ht="18" customHeight="1" x14ac:dyDescent="0.35">
      <c r="A651" s="22"/>
      <c r="B651" s="24" t="str">
        <f t="shared" si="226"/>
        <v/>
      </c>
      <c r="C651" s="34" t="str">
        <f t="shared" si="235"/>
        <v/>
      </c>
      <c r="D651" s="8"/>
      <c r="E651" s="22" t="str">
        <f t="shared" si="227"/>
        <v/>
      </c>
      <c r="F651" s="34" t="str">
        <f t="shared" si="236"/>
        <v/>
      </c>
      <c r="G651" s="8"/>
      <c r="H651" s="22" t="str">
        <f t="shared" si="228"/>
        <v/>
      </c>
      <c r="I651" s="34" t="str">
        <f t="shared" si="237"/>
        <v/>
      </c>
      <c r="J651" s="8"/>
      <c r="K651" s="22" t="str">
        <f t="shared" si="229"/>
        <v/>
      </c>
      <c r="L651" s="34" t="str">
        <f t="shared" si="238"/>
        <v/>
      </c>
      <c r="M651" s="8"/>
      <c r="N651" s="22" t="str">
        <f t="shared" si="230"/>
        <v/>
      </c>
      <c r="O651" s="34" t="str">
        <f t="shared" si="239"/>
        <v/>
      </c>
      <c r="P651" s="8"/>
      <c r="Q651" s="22" t="str">
        <f t="shared" si="231"/>
        <v/>
      </c>
      <c r="R651" s="34" t="str">
        <f t="shared" si="240"/>
        <v/>
      </c>
      <c r="S651" s="8"/>
      <c r="T651" s="22" t="str">
        <f t="shared" si="232"/>
        <v/>
      </c>
      <c r="U651" s="22" t="str">
        <f t="shared" si="233"/>
        <v/>
      </c>
      <c r="V651" s="22" t="str">
        <f t="shared" si="241"/>
        <v/>
      </c>
      <c r="W651" s="22" t="str">
        <f t="shared" si="234"/>
        <v/>
      </c>
      <c r="X651" s="22" t="str">
        <f t="shared" si="242"/>
        <v/>
      </c>
      <c r="Y651" s="22" t="str">
        <f t="shared" si="243"/>
        <v/>
      </c>
      <c r="Z651" s="22" t="str">
        <f t="shared" si="244"/>
        <v/>
      </c>
      <c r="AA651" s="29"/>
    </row>
    <row r="652" spans="1:27" ht="18" customHeight="1" x14ac:dyDescent="0.35">
      <c r="A652" s="22"/>
      <c r="B652" s="24" t="str">
        <f t="shared" si="226"/>
        <v/>
      </c>
      <c r="C652" s="34" t="str">
        <f t="shared" si="235"/>
        <v/>
      </c>
      <c r="D652" s="8"/>
      <c r="E652" s="22" t="str">
        <f t="shared" si="227"/>
        <v/>
      </c>
      <c r="F652" s="34" t="str">
        <f t="shared" si="236"/>
        <v/>
      </c>
      <c r="G652" s="8"/>
      <c r="H652" s="22" t="str">
        <f t="shared" si="228"/>
        <v/>
      </c>
      <c r="I652" s="34" t="str">
        <f t="shared" si="237"/>
        <v/>
      </c>
      <c r="J652" s="8"/>
      <c r="K652" s="22" t="str">
        <f t="shared" si="229"/>
        <v/>
      </c>
      <c r="L652" s="34" t="str">
        <f t="shared" si="238"/>
        <v/>
      </c>
      <c r="M652" s="8"/>
      <c r="N652" s="22" t="str">
        <f t="shared" si="230"/>
        <v/>
      </c>
      <c r="O652" s="34" t="str">
        <f t="shared" si="239"/>
        <v/>
      </c>
      <c r="P652" s="8"/>
      <c r="Q652" s="22" t="str">
        <f t="shared" si="231"/>
        <v/>
      </c>
      <c r="R652" s="34" t="str">
        <f t="shared" si="240"/>
        <v/>
      </c>
      <c r="S652" s="8"/>
      <c r="T652" s="22" t="str">
        <f t="shared" si="232"/>
        <v/>
      </c>
      <c r="U652" s="22" t="str">
        <f t="shared" si="233"/>
        <v/>
      </c>
      <c r="V652" s="22" t="str">
        <f t="shared" si="241"/>
        <v/>
      </c>
      <c r="W652" s="22" t="str">
        <f t="shared" si="234"/>
        <v/>
      </c>
      <c r="X652" s="22" t="str">
        <f t="shared" si="242"/>
        <v/>
      </c>
      <c r="Y652" s="22" t="str">
        <f t="shared" si="243"/>
        <v/>
      </c>
      <c r="Z652" s="22" t="str">
        <f t="shared" si="244"/>
        <v/>
      </c>
      <c r="AA652" s="29"/>
    </row>
    <row r="653" spans="1:27" ht="18" customHeight="1" x14ac:dyDescent="0.35">
      <c r="A653" s="22"/>
      <c r="B653" s="24" t="str">
        <f t="shared" si="226"/>
        <v/>
      </c>
      <c r="C653" s="34" t="str">
        <f t="shared" si="235"/>
        <v/>
      </c>
      <c r="D653" s="8"/>
      <c r="E653" s="22" t="str">
        <f t="shared" si="227"/>
        <v/>
      </c>
      <c r="F653" s="34" t="str">
        <f t="shared" si="236"/>
        <v/>
      </c>
      <c r="G653" s="8"/>
      <c r="H653" s="22" t="str">
        <f t="shared" si="228"/>
        <v/>
      </c>
      <c r="I653" s="34" t="str">
        <f t="shared" si="237"/>
        <v/>
      </c>
      <c r="J653" s="8"/>
      <c r="K653" s="22" t="str">
        <f t="shared" si="229"/>
        <v/>
      </c>
      <c r="L653" s="34" t="str">
        <f t="shared" si="238"/>
        <v/>
      </c>
      <c r="M653" s="8"/>
      <c r="N653" s="22" t="str">
        <f t="shared" si="230"/>
        <v/>
      </c>
      <c r="O653" s="34" t="str">
        <f t="shared" si="239"/>
        <v/>
      </c>
      <c r="P653" s="8"/>
      <c r="Q653" s="22" t="str">
        <f t="shared" si="231"/>
        <v/>
      </c>
      <c r="R653" s="34" t="str">
        <f t="shared" si="240"/>
        <v/>
      </c>
      <c r="S653" s="8"/>
      <c r="T653" s="22" t="str">
        <f t="shared" si="232"/>
        <v/>
      </c>
      <c r="U653" s="22" t="str">
        <f t="shared" si="233"/>
        <v/>
      </c>
      <c r="V653" s="22" t="str">
        <f t="shared" si="241"/>
        <v/>
      </c>
      <c r="W653" s="22" t="str">
        <f t="shared" si="234"/>
        <v/>
      </c>
      <c r="X653" s="22" t="str">
        <f t="shared" si="242"/>
        <v/>
      </c>
      <c r="Y653" s="22" t="str">
        <f t="shared" si="243"/>
        <v/>
      </c>
      <c r="Z653" s="22" t="str">
        <f t="shared" si="244"/>
        <v/>
      </c>
      <c r="AA653" s="29"/>
    </row>
    <row r="654" spans="1:27" ht="18" customHeight="1" x14ac:dyDescent="0.35">
      <c r="A654" s="22"/>
      <c r="B654" s="24" t="str">
        <f t="shared" si="226"/>
        <v/>
      </c>
      <c r="C654" s="34" t="str">
        <f t="shared" si="235"/>
        <v/>
      </c>
      <c r="D654" s="8"/>
      <c r="E654" s="22" t="str">
        <f t="shared" si="227"/>
        <v/>
      </c>
      <c r="F654" s="34" t="str">
        <f t="shared" si="236"/>
        <v/>
      </c>
      <c r="G654" s="8"/>
      <c r="H654" s="22" t="str">
        <f t="shared" si="228"/>
        <v/>
      </c>
      <c r="I654" s="34" t="str">
        <f t="shared" si="237"/>
        <v/>
      </c>
      <c r="J654" s="8"/>
      <c r="K654" s="22" t="str">
        <f t="shared" si="229"/>
        <v/>
      </c>
      <c r="L654" s="34" t="str">
        <f t="shared" si="238"/>
        <v/>
      </c>
      <c r="M654" s="8"/>
      <c r="N654" s="22" t="str">
        <f t="shared" si="230"/>
        <v/>
      </c>
      <c r="O654" s="34" t="str">
        <f t="shared" si="239"/>
        <v/>
      </c>
      <c r="P654" s="8"/>
      <c r="Q654" s="22" t="str">
        <f t="shared" si="231"/>
        <v/>
      </c>
      <c r="R654" s="34" t="str">
        <f t="shared" si="240"/>
        <v/>
      </c>
      <c r="S654" s="8"/>
      <c r="T654" s="22" t="str">
        <f t="shared" si="232"/>
        <v/>
      </c>
      <c r="U654" s="22" t="str">
        <f t="shared" si="233"/>
        <v/>
      </c>
      <c r="V654" s="22" t="str">
        <f t="shared" si="241"/>
        <v/>
      </c>
      <c r="W654" s="22" t="str">
        <f t="shared" si="234"/>
        <v/>
      </c>
      <c r="X654" s="22" t="str">
        <f t="shared" si="242"/>
        <v/>
      </c>
      <c r="Y654" s="22" t="str">
        <f t="shared" si="243"/>
        <v/>
      </c>
      <c r="Z654" s="22" t="str">
        <f t="shared" si="244"/>
        <v/>
      </c>
      <c r="AA654" s="29"/>
    </row>
    <row r="655" spans="1:27" ht="18" customHeight="1" x14ac:dyDescent="0.35">
      <c r="A655" s="22"/>
      <c r="B655" s="24" t="str">
        <f t="shared" si="226"/>
        <v/>
      </c>
      <c r="C655" s="34" t="str">
        <f t="shared" si="235"/>
        <v/>
      </c>
      <c r="D655" s="8"/>
      <c r="E655" s="22" t="str">
        <f t="shared" si="227"/>
        <v/>
      </c>
      <c r="F655" s="34" t="str">
        <f t="shared" si="236"/>
        <v/>
      </c>
      <c r="G655" s="8"/>
      <c r="H655" s="22" t="str">
        <f t="shared" si="228"/>
        <v/>
      </c>
      <c r="I655" s="34" t="str">
        <f t="shared" si="237"/>
        <v/>
      </c>
      <c r="J655" s="8"/>
      <c r="K655" s="22" t="str">
        <f t="shared" si="229"/>
        <v/>
      </c>
      <c r="L655" s="34" t="str">
        <f t="shared" si="238"/>
        <v/>
      </c>
      <c r="M655" s="8"/>
      <c r="N655" s="22" t="str">
        <f t="shared" si="230"/>
        <v/>
      </c>
      <c r="O655" s="34" t="str">
        <f t="shared" si="239"/>
        <v/>
      </c>
      <c r="P655" s="8"/>
      <c r="Q655" s="22" t="str">
        <f t="shared" si="231"/>
        <v/>
      </c>
      <c r="R655" s="34" t="str">
        <f t="shared" si="240"/>
        <v/>
      </c>
      <c r="S655" s="8"/>
      <c r="T655" s="22" t="str">
        <f t="shared" si="232"/>
        <v/>
      </c>
      <c r="U655" s="22" t="str">
        <f t="shared" si="233"/>
        <v/>
      </c>
      <c r="V655" s="22" t="str">
        <f t="shared" si="241"/>
        <v/>
      </c>
      <c r="W655" s="22" t="str">
        <f t="shared" si="234"/>
        <v/>
      </c>
      <c r="X655" s="22" t="str">
        <f t="shared" si="242"/>
        <v/>
      </c>
      <c r="Y655" s="22" t="str">
        <f t="shared" si="243"/>
        <v/>
      </c>
      <c r="Z655" s="22" t="str">
        <f t="shared" si="244"/>
        <v/>
      </c>
      <c r="AA655" s="29"/>
    </row>
    <row r="656" spans="1:27" ht="18" customHeight="1" x14ac:dyDescent="0.35">
      <c r="A656" s="22"/>
      <c r="B656" s="24" t="str">
        <f t="shared" si="226"/>
        <v/>
      </c>
      <c r="C656" s="34" t="str">
        <f t="shared" si="235"/>
        <v/>
      </c>
      <c r="D656" s="8"/>
      <c r="E656" s="22" t="str">
        <f t="shared" si="227"/>
        <v/>
      </c>
      <c r="F656" s="34" t="str">
        <f t="shared" si="236"/>
        <v/>
      </c>
      <c r="G656" s="8"/>
      <c r="H656" s="22" t="str">
        <f t="shared" si="228"/>
        <v/>
      </c>
      <c r="I656" s="34" t="str">
        <f t="shared" si="237"/>
        <v/>
      </c>
      <c r="J656" s="8"/>
      <c r="K656" s="22" t="str">
        <f t="shared" si="229"/>
        <v/>
      </c>
      <c r="L656" s="34" t="str">
        <f t="shared" si="238"/>
        <v/>
      </c>
      <c r="M656" s="8"/>
      <c r="N656" s="22" t="str">
        <f t="shared" si="230"/>
        <v/>
      </c>
      <c r="O656" s="34" t="str">
        <f t="shared" si="239"/>
        <v/>
      </c>
      <c r="P656" s="8"/>
      <c r="Q656" s="22" t="str">
        <f t="shared" si="231"/>
        <v/>
      </c>
      <c r="R656" s="34" t="str">
        <f t="shared" si="240"/>
        <v/>
      </c>
      <c r="S656" s="8"/>
      <c r="T656" s="22" t="str">
        <f t="shared" si="232"/>
        <v/>
      </c>
      <c r="U656" s="22" t="str">
        <f t="shared" si="233"/>
        <v/>
      </c>
      <c r="V656" s="22" t="str">
        <f t="shared" si="241"/>
        <v/>
      </c>
      <c r="W656" s="22" t="str">
        <f t="shared" si="234"/>
        <v/>
      </c>
      <c r="X656" s="22" t="str">
        <f t="shared" si="242"/>
        <v/>
      </c>
      <c r="Y656" s="22" t="str">
        <f t="shared" si="243"/>
        <v/>
      </c>
      <c r="Z656" s="22" t="str">
        <f t="shared" si="244"/>
        <v/>
      </c>
      <c r="AA656" s="29"/>
    </row>
    <row r="657" spans="1:27" ht="18" customHeight="1" x14ac:dyDescent="0.35">
      <c r="A657" s="22"/>
      <c r="B657" s="24" t="str">
        <f t="shared" si="226"/>
        <v/>
      </c>
      <c r="C657" s="34" t="str">
        <f t="shared" si="235"/>
        <v/>
      </c>
      <c r="D657" s="8"/>
      <c r="E657" s="22" t="str">
        <f t="shared" si="227"/>
        <v/>
      </c>
      <c r="F657" s="34" t="str">
        <f t="shared" si="236"/>
        <v/>
      </c>
      <c r="G657" s="8"/>
      <c r="H657" s="22" t="str">
        <f t="shared" si="228"/>
        <v/>
      </c>
      <c r="I657" s="34" t="str">
        <f t="shared" si="237"/>
        <v/>
      </c>
      <c r="J657" s="8"/>
      <c r="K657" s="22" t="str">
        <f t="shared" si="229"/>
        <v/>
      </c>
      <c r="L657" s="34" t="str">
        <f t="shared" si="238"/>
        <v/>
      </c>
      <c r="M657" s="8"/>
      <c r="N657" s="22" t="str">
        <f t="shared" si="230"/>
        <v/>
      </c>
      <c r="O657" s="34" t="str">
        <f t="shared" si="239"/>
        <v/>
      </c>
      <c r="P657" s="8"/>
      <c r="Q657" s="22" t="str">
        <f t="shared" si="231"/>
        <v/>
      </c>
      <c r="R657" s="34" t="str">
        <f t="shared" si="240"/>
        <v/>
      </c>
      <c r="S657" s="8"/>
      <c r="T657" s="22" t="str">
        <f t="shared" si="232"/>
        <v/>
      </c>
      <c r="U657" s="22" t="str">
        <f t="shared" si="233"/>
        <v/>
      </c>
      <c r="V657" s="22" t="str">
        <f t="shared" si="241"/>
        <v/>
      </c>
      <c r="W657" s="22" t="str">
        <f t="shared" si="234"/>
        <v/>
      </c>
      <c r="X657" s="22" t="str">
        <f t="shared" si="242"/>
        <v/>
      </c>
      <c r="Y657" s="22" t="str">
        <f t="shared" si="243"/>
        <v/>
      </c>
      <c r="Z657" s="22" t="str">
        <f t="shared" si="244"/>
        <v/>
      </c>
      <c r="AA657" s="29"/>
    </row>
    <row r="658" spans="1:27" ht="18" customHeight="1" x14ac:dyDescent="0.35">
      <c r="A658" s="22"/>
      <c r="B658" s="24" t="str">
        <f t="shared" si="226"/>
        <v/>
      </c>
      <c r="C658" s="34" t="str">
        <f t="shared" si="235"/>
        <v/>
      </c>
      <c r="D658" s="8"/>
      <c r="E658" s="22" t="str">
        <f t="shared" si="227"/>
        <v/>
      </c>
      <c r="F658" s="34" t="str">
        <f t="shared" si="236"/>
        <v/>
      </c>
      <c r="G658" s="8"/>
      <c r="H658" s="22" t="str">
        <f t="shared" si="228"/>
        <v/>
      </c>
      <c r="I658" s="34" t="str">
        <f t="shared" si="237"/>
        <v/>
      </c>
      <c r="J658" s="8"/>
      <c r="K658" s="22" t="str">
        <f t="shared" si="229"/>
        <v/>
      </c>
      <c r="L658" s="34" t="str">
        <f t="shared" si="238"/>
        <v/>
      </c>
      <c r="M658" s="8"/>
      <c r="N658" s="22" t="str">
        <f t="shared" si="230"/>
        <v/>
      </c>
      <c r="O658" s="34" t="str">
        <f t="shared" si="239"/>
        <v/>
      </c>
      <c r="P658" s="8"/>
      <c r="Q658" s="22" t="str">
        <f t="shared" si="231"/>
        <v/>
      </c>
      <c r="R658" s="34" t="str">
        <f t="shared" si="240"/>
        <v/>
      </c>
      <c r="S658" s="8"/>
      <c r="T658" s="22" t="str">
        <f t="shared" si="232"/>
        <v/>
      </c>
      <c r="U658" s="22" t="str">
        <f t="shared" si="233"/>
        <v/>
      </c>
      <c r="V658" s="22" t="str">
        <f t="shared" si="241"/>
        <v/>
      </c>
      <c r="W658" s="22" t="str">
        <f t="shared" si="234"/>
        <v/>
      </c>
      <c r="X658" s="22" t="str">
        <f t="shared" si="242"/>
        <v/>
      </c>
      <c r="Y658" s="22" t="str">
        <f t="shared" si="243"/>
        <v/>
      </c>
      <c r="Z658" s="22" t="str">
        <f t="shared" si="244"/>
        <v/>
      </c>
      <c r="AA658" s="29"/>
    </row>
    <row r="659" spans="1:27" ht="18" customHeight="1" x14ac:dyDescent="0.35">
      <c r="A659" s="22"/>
      <c r="B659" s="24" t="str">
        <f t="shared" si="226"/>
        <v/>
      </c>
      <c r="C659" s="34" t="str">
        <f t="shared" si="235"/>
        <v/>
      </c>
      <c r="D659" s="8"/>
      <c r="E659" s="22" t="str">
        <f t="shared" si="227"/>
        <v/>
      </c>
      <c r="F659" s="34" t="str">
        <f t="shared" si="236"/>
        <v/>
      </c>
      <c r="G659" s="8"/>
      <c r="H659" s="22" t="str">
        <f t="shared" si="228"/>
        <v/>
      </c>
      <c r="I659" s="34" t="str">
        <f t="shared" si="237"/>
        <v/>
      </c>
      <c r="J659" s="8"/>
      <c r="K659" s="22" t="str">
        <f t="shared" si="229"/>
        <v/>
      </c>
      <c r="L659" s="34" t="str">
        <f t="shared" si="238"/>
        <v/>
      </c>
      <c r="M659" s="8"/>
      <c r="N659" s="22" t="str">
        <f t="shared" si="230"/>
        <v/>
      </c>
      <c r="O659" s="34" t="str">
        <f t="shared" si="239"/>
        <v/>
      </c>
      <c r="P659" s="8"/>
      <c r="Q659" s="22" t="str">
        <f t="shared" si="231"/>
        <v/>
      </c>
      <c r="R659" s="34" t="str">
        <f t="shared" si="240"/>
        <v/>
      </c>
      <c r="S659" s="8"/>
      <c r="T659" s="22" t="str">
        <f t="shared" si="232"/>
        <v/>
      </c>
      <c r="U659" s="22" t="str">
        <f t="shared" si="233"/>
        <v/>
      </c>
      <c r="V659" s="22" t="str">
        <f t="shared" si="241"/>
        <v/>
      </c>
      <c r="W659" s="22" t="str">
        <f t="shared" si="234"/>
        <v/>
      </c>
      <c r="X659" s="22" t="str">
        <f t="shared" si="242"/>
        <v/>
      </c>
      <c r="Y659" s="22" t="str">
        <f t="shared" si="243"/>
        <v/>
      </c>
      <c r="Z659" s="22" t="str">
        <f t="shared" si="244"/>
        <v/>
      </c>
      <c r="AA659" s="29"/>
    </row>
    <row r="660" spans="1:27" ht="18" customHeight="1" x14ac:dyDescent="0.35">
      <c r="A660" s="22"/>
      <c r="B660" s="24" t="str">
        <f t="shared" si="226"/>
        <v/>
      </c>
      <c r="C660" s="34" t="str">
        <f t="shared" si="235"/>
        <v/>
      </c>
      <c r="D660" s="8"/>
      <c r="E660" s="22" t="str">
        <f t="shared" si="227"/>
        <v/>
      </c>
      <c r="F660" s="34" t="str">
        <f t="shared" si="236"/>
        <v/>
      </c>
      <c r="G660" s="8"/>
      <c r="H660" s="22" t="str">
        <f t="shared" si="228"/>
        <v/>
      </c>
      <c r="I660" s="34" t="str">
        <f t="shared" si="237"/>
        <v/>
      </c>
      <c r="J660" s="8"/>
      <c r="K660" s="22" t="str">
        <f t="shared" si="229"/>
        <v/>
      </c>
      <c r="L660" s="34" t="str">
        <f t="shared" si="238"/>
        <v/>
      </c>
      <c r="M660" s="8"/>
      <c r="N660" s="22" t="str">
        <f t="shared" si="230"/>
        <v/>
      </c>
      <c r="O660" s="34" t="str">
        <f t="shared" si="239"/>
        <v/>
      </c>
      <c r="P660" s="8"/>
      <c r="Q660" s="22" t="str">
        <f t="shared" si="231"/>
        <v/>
      </c>
      <c r="R660" s="34" t="str">
        <f t="shared" si="240"/>
        <v/>
      </c>
      <c r="S660" s="8"/>
      <c r="T660" s="22" t="str">
        <f t="shared" si="232"/>
        <v/>
      </c>
      <c r="U660" s="22" t="str">
        <f t="shared" si="233"/>
        <v/>
      </c>
      <c r="V660" s="22" t="str">
        <f t="shared" si="241"/>
        <v/>
      </c>
      <c r="W660" s="22" t="str">
        <f t="shared" si="234"/>
        <v/>
      </c>
      <c r="X660" s="22" t="str">
        <f t="shared" si="242"/>
        <v/>
      </c>
      <c r="Y660" s="22" t="str">
        <f t="shared" si="243"/>
        <v/>
      </c>
      <c r="Z660" s="22" t="str">
        <f t="shared" si="244"/>
        <v/>
      </c>
      <c r="AA660" s="29"/>
    </row>
    <row r="661" spans="1:27" ht="18" customHeight="1" x14ac:dyDescent="0.35">
      <c r="A661" s="22"/>
      <c r="B661" s="24" t="str">
        <f t="shared" si="226"/>
        <v/>
      </c>
      <c r="C661" s="34" t="str">
        <f t="shared" si="235"/>
        <v/>
      </c>
      <c r="D661" s="8"/>
      <c r="E661" s="22" t="str">
        <f t="shared" si="227"/>
        <v/>
      </c>
      <c r="F661" s="34" t="str">
        <f t="shared" si="236"/>
        <v/>
      </c>
      <c r="G661" s="8"/>
      <c r="H661" s="22" t="str">
        <f t="shared" si="228"/>
        <v/>
      </c>
      <c r="I661" s="34" t="str">
        <f t="shared" si="237"/>
        <v/>
      </c>
      <c r="J661" s="8"/>
      <c r="K661" s="22" t="str">
        <f t="shared" si="229"/>
        <v/>
      </c>
      <c r="L661" s="34" t="str">
        <f t="shared" si="238"/>
        <v/>
      </c>
      <c r="M661" s="8"/>
      <c r="N661" s="22" t="str">
        <f t="shared" si="230"/>
        <v/>
      </c>
      <c r="O661" s="34" t="str">
        <f t="shared" si="239"/>
        <v/>
      </c>
      <c r="P661" s="8"/>
      <c r="Q661" s="22" t="str">
        <f t="shared" si="231"/>
        <v/>
      </c>
      <c r="R661" s="34" t="str">
        <f t="shared" si="240"/>
        <v/>
      </c>
      <c r="S661" s="8"/>
      <c r="T661" s="22" t="str">
        <f t="shared" si="232"/>
        <v/>
      </c>
      <c r="U661" s="22" t="str">
        <f t="shared" si="233"/>
        <v/>
      </c>
      <c r="V661" s="22" t="str">
        <f t="shared" si="241"/>
        <v/>
      </c>
      <c r="W661" s="22" t="str">
        <f t="shared" si="234"/>
        <v/>
      </c>
      <c r="X661" s="22" t="str">
        <f t="shared" si="242"/>
        <v/>
      </c>
      <c r="Y661" s="22" t="str">
        <f t="shared" si="243"/>
        <v/>
      </c>
      <c r="Z661" s="22" t="str">
        <f t="shared" si="244"/>
        <v/>
      </c>
      <c r="AA661" s="29"/>
    </row>
    <row r="662" spans="1:27" ht="18" customHeight="1" x14ac:dyDescent="0.35">
      <c r="A662" s="22"/>
      <c r="B662" s="24" t="str">
        <f t="shared" si="226"/>
        <v/>
      </c>
      <c r="C662" s="34" t="str">
        <f t="shared" si="235"/>
        <v/>
      </c>
      <c r="D662" s="8"/>
      <c r="E662" s="22" t="str">
        <f t="shared" si="227"/>
        <v/>
      </c>
      <c r="F662" s="34" t="str">
        <f t="shared" si="236"/>
        <v/>
      </c>
      <c r="G662" s="8"/>
      <c r="H662" s="22" t="str">
        <f t="shared" si="228"/>
        <v/>
      </c>
      <c r="I662" s="34" t="str">
        <f t="shared" si="237"/>
        <v/>
      </c>
      <c r="J662" s="8"/>
      <c r="K662" s="22" t="str">
        <f t="shared" si="229"/>
        <v/>
      </c>
      <c r="L662" s="34" t="str">
        <f t="shared" si="238"/>
        <v/>
      </c>
      <c r="M662" s="8"/>
      <c r="N662" s="22" t="str">
        <f t="shared" si="230"/>
        <v/>
      </c>
      <c r="O662" s="34" t="str">
        <f t="shared" si="239"/>
        <v/>
      </c>
      <c r="P662" s="8"/>
      <c r="Q662" s="22" t="str">
        <f t="shared" si="231"/>
        <v/>
      </c>
      <c r="R662" s="34" t="str">
        <f t="shared" si="240"/>
        <v/>
      </c>
      <c r="S662" s="8"/>
      <c r="T662" s="22" t="str">
        <f t="shared" si="232"/>
        <v/>
      </c>
      <c r="U662" s="22" t="str">
        <f t="shared" si="233"/>
        <v/>
      </c>
      <c r="V662" s="22" t="str">
        <f t="shared" si="241"/>
        <v/>
      </c>
      <c r="W662" s="22" t="str">
        <f t="shared" si="234"/>
        <v/>
      </c>
      <c r="X662" s="22" t="str">
        <f t="shared" si="242"/>
        <v/>
      </c>
      <c r="Y662" s="22" t="str">
        <f t="shared" si="243"/>
        <v/>
      </c>
      <c r="Z662" s="22" t="str">
        <f t="shared" si="244"/>
        <v/>
      </c>
      <c r="AA662" s="29"/>
    </row>
    <row r="663" spans="1:27" ht="18" customHeight="1" x14ac:dyDescent="0.35">
      <c r="A663" s="22"/>
      <c r="B663" s="24" t="str">
        <f t="shared" si="226"/>
        <v/>
      </c>
      <c r="C663" s="34" t="str">
        <f t="shared" si="235"/>
        <v/>
      </c>
      <c r="D663" s="8"/>
      <c r="E663" s="22" t="str">
        <f t="shared" si="227"/>
        <v/>
      </c>
      <c r="F663" s="34" t="str">
        <f t="shared" si="236"/>
        <v/>
      </c>
      <c r="G663" s="8"/>
      <c r="H663" s="22" t="str">
        <f t="shared" si="228"/>
        <v/>
      </c>
      <c r="I663" s="34" t="str">
        <f t="shared" si="237"/>
        <v/>
      </c>
      <c r="J663" s="8"/>
      <c r="K663" s="22" t="str">
        <f t="shared" si="229"/>
        <v/>
      </c>
      <c r="L663" s="34" t="str">
        <f t="shared" si="238"/>
        <v/>
      </c>
      <c r="M663" s="8"/>
      <c r="N663" s="22" t="str">
        <f t="shared" si="230"/>
        <v/>
      </c>
      <c r="O663" s="34" t="str">
        <f t="shared" si="239"/>
        <v/>
      </c>
      <c r="P663" s="8"/>
      <c r="Q663" s="22" t="str">
        <f t="shared" si="231"/>
        <v/>
      </c>
      <c r="R663" s="34" t="str">
        <f t="shared" si="240"/>
        <v/>
      </c>
      <c r="S663" s="8"/>
      <c r="T663" s="22" t="str">
        <f t="shared" si="232"/>
        <v/>
      </c>
      <c r="U663" s="22" t="str">
        <f t="shared" si="233"/>
        <v/>
      </c>
      <c r="V663" s="22" t="str">
        <f t="shared" si="241"/>
        <v/>
      </c>
      <c r="W663" s="22" t="str">
        <f t="shared" si="234"/>
        <v/>
      </c>
      <c r="X663" s="22" t="str">
        <f t="shared" si="242"/>
        <v/>
      </c>
      <c r="Y663" s="22" t="str">
        <f t="shared" si="243"/>
        <v/>
      </c>
      <c r="Z663" s="22" t="str">
        <f t="shared" si="244"/>
        <v/>
      </c>
      <c r="AA663" s="29"/>
    </row>
    <row r="664" spans="1:27" ht="18" customHeight="1" x14ac:dyDescent="0.35">
      <c r="A664" s="22"/>
      <c r="B664" s="24" t="str">
        <f t="shared" si="226"/>
        <v/>
      </c>
      <c r="C664" s="34" t="str">
        <f t="shared" si="235"/>
        <v/>
      </c>
      <c r="D664" s="8"/>
      <c r="E664" s="22" t="str">
        <f t="shared" si="227"/>
        <v/>
      </c>
      <c r="F664" s="34" t="str">
        <f t="shared" si="236"/>
        <v/>
      </c>
      <c r="G664" s="8"/>
      <c r="H664" s="22" t="str">
        <f t="shared" si="228"/>
        <v/>
      </c>
      <c r="I664" s="34" t="str">
        <f t="shared" si="237"/>
        <v/>
      </c>
      <c r="J664" s="8"/>
      <c r="K664" s="22" t="str">
        <f t="shared" si="229"/>
        <v/>
      </c>
      <c r="L664" s="34" t="str">
        <f t="shared" si="238"/>
        <v/>
      </c>
      <c r="M664" s="8"/>
      <c r="N664" s="22" t="str">
        <f t="shared" si="230"/>
        <v/>
      </c>
      <c r="O664" s="34" t="str">
        <f t="shared" si="239"/>
        <v/>
      </c>
      <c r="P664" s="8"/>
      <c r="Q664" s="22" t="str">
        <f t="shared" si="231"/>
        <v/>
      </c>
      <c r="R664" s="34" t="str">
        <f t="shared" si="240"/>
        <v/>
      </c>
      <c r="S664" s="8"/>
      <c r="T664" s="22" t="str">
        <f t="shared" si="232"/>
        <v/>
      </c>
      <c r="U664" s="22" t="str">
        <f t="shared" si="233"/>
        <v/>
      </c>
      <c r="V664" s="22" t="str">
        <f t="shared" si="241"/>
        <v/>
      </c>
      <c r="W664" s="22" t="str">
        <f t="shared" si="234"/>
        <v/>
      </c>
      <c r="X664" s="22" t="str">
        <f t="shared" si="242"/>
        <v/>
      </c>
      <c r="Y664" s="22" t="str">
        <f t="shared" si="243"/>
        <v/>
      </c>
      <c r="Z664" s="22" t="str">
        <f t="shared" si="244"/>
        <v/>
      </c>
      <c r="AA664" s="29"/>
    </row>
    <row r="665" spans="1:27" ht="18" customHeight="1" x14ac:dyDescent="0.35">
      <c r="A665" s="22"/>
      <c r="B665" s="24" t="str">
        <f t="shared" si="226"/>
        <v/>
      </c>
      <c r="C665" s="34" t="str">
        <f t="shared" si="235"/>
        <v/>
      </c>
      <c r="D665" s="8"/>
      <c r="E665" s="22" t="str">
        <f t="shared" si="227"/>
        <v/>
      </c>
      <c r="F665" s="34" t="str">
        <f t="shared" si="236"/>
        <v/>
      </c>
      <c r="G665" s="8"/>
      <c r="H665" s="22" t="str">
        <f t="shared" si="228"/>
        <v/>
      </c>
      <c r="I665" s="34" t="str">
        <f t="shared" si="237"/>
        <v/>
      </c>
      <c r="J665" s="8"/>
      <c r="K665" s="22" t="str">
        <f t="shared" si="229"/>
        <v/>
      </c>
      <c r="L665" s="34" t="str">
        <f t="shared" si="238"/>
        <v/>
      </c>
      <c r="M665" s="8"/>
      <c r="N665" s="22" t="str">
        <f t="shared" si="230"/>
        <v/>
      </c>
      <c r="O665" s="34" t="str">
        <f t="shared" si="239"/>
        <v/>
      </c>
      <c r="P665" s="8"/>
      <c r="Q665" s="22" t="str">
        <f t="shared" si="231"/>
        <v/>
      </c>
      <c r="R665" s="34" t="str">
        <f t="shared" si="240"/>
        <v/>
      </c>
      <c r="S665" s="8"/>
      <c r="T665" s="22" t="str">
        <f t="shared" si="232"/>
        <v/>
      </c>
      <c r="U665" s="22" t="str">
        <f t="shared" si="233"/>
        <v/>
      </c>
      <c r="V665" s="22" t="str">
        <f t="shared" si="241"/>
        <v/>
      </c>
      <c r="W665" s="22" t="str">
        <f t="shared" si="234"/>
        <v/>
      </c>
      <c r="X665" s="22" t="str">
        <f t="shared" si="242"/>
        <v/>
      </c>
      <c r="Y665" s="22" t="str">
        <f t="shared" si="243"/>
        <v/>
      </c>
      <c r="Z665" s="22" t="str">
        <f t="shared" si="244"/>
        <v/>
      </c>
      <c r="AA665" s="29"/>
    </row>
    <row r="666" spans="1:27" ht="18" customHeight="1" x14ac:dyDescent="0.35">
      <c r="A666" s="22"/>
      <c r="B666" s="24" t="str">
        <f t="shared" si="226"/>
        <v/>
      </c>
      <c r="C666" s="34" t="str">
        <f t="shared" si="235"/>
        <v/>
      </c>
      <c r="D666" s="8"/>
      <c r="E666" s="22" t="str">
        <f t="shared" si="227"/>
        <v/>
      </c>
      <c r="F666" s="34" t="str">
        <f t="shared" si="236"/>
        <v/>
      </c>
      <c r="G666" s="8"/>
      <c r="H666" s="22" t="str">
        <f t="shared" si="228"/>
        <v/>
      </c>
      <c r="I666" s="34" t="str">
        <f t="shared" si="237"/>
        <v/>
      </c>
      <c r="J666" s="8"/>
      <c r="K666" s="22" t="str">
        <f t="shared" si="229"/>
        <v/>
      </c>
      <c r="L666" s="34" t="str">
        <f t="shared" si="238"/>
        <v/>
      </c>
      <c r="M666" s="8"/>
      <c r="N666" s="22" t="str">
        <f t="shared" si="230"/>
        <v/>
      </c>
      <c r="O666" s="34" t="str">
        <f t="shared" si="239"/>
        <v/>
      </c>
      <c r="P666" s="8"/>
      <c r="Q666" s="22" t="str">
        <f t="shared" si="231"/>
        <v/>
      </c>
      <c r="R666" s="34" t="str">
        <f t="shared" si="240"/>
        <v/>
      </c>
      <c r="S666" s="8"/>
      <c r="T666" s="22" t="str">
        <f t="shared" si="232"/>
        <v/>
      </c>
      <c r="U666" s="22" t="str">
        <f t="shared" si="233"/>
        <v/>
      </c>
      <c r="V666" s="22" t="str">
        <f t="shared" si="241"/>
        <v/>
      </c>
      <c r="W666" s="22" t="str">
        <f t="shared" si="234"/>
        <v/>
      </c>
      <c r="X666" s="22" t="str">
        <f t="shared" si="242"/>
        <v/>
      </c>
      <c r="Y666" s="22" t="str">
        <f t="shared" si="243"/>
        <v/>
      </c>
      <c r="Z666" s="22" t="str">
        <f t="shared" si="244"/>
        <v/>
      </c>
      <c r="AA666" s="29"/>
    </row>
    <row r="667" spans="1:27" ht="18" customHeight="1" x14ac:dyDescent="0.35">
      <c r="A667" s="22"/>
      <c r="B667" s="24" t="str">
        <f t="shared" si="226"/>
        <v/>
      </c>
      <c r="C667" s="34" t="str">
        <f t="shared" si="235"/>
        <v/>
      </c>
      <c r="D667" s="8"/>
      <c r="E667" s="22" t="str">
        <f t="shared" si="227"/>
        <v/>
      </c>
      <c r="F667" s="34" t="str">
        <f t="shared" si="236"/>
        <v/>
      </c>
      <c r="G667" s="8"/>
      <c r="H667" s="22" t="str">
        <f t="shared" si="228"/>
        <v/>
      </c>
      <c r="I667" s="34" t="str">
        <f t="shared" si="237"/>
        <v/>
      </c>
      <c r="J667" s="8"/>
      <c r="K667" s="22" t="str">
        <f t="shared" si="229"/>
        <v/>
      </c>
      <c r="L667" s="34" t="str">
        <f t="shared" si="238"/>
        <v/>
      </c>
      <c r="M667" s="8"/>
      <c r="N667" s="22" t="str">
        <f t="shared" si="230"/>
        <v/>
      </c>
      <c r="O667" s="34" t="str">
        <f t="shared" si="239"/>
        <v/>
      </c>
      <c r="P667" s="8"/>
      <c r="Q667" s="22" t="str">
        <f t="shared" si="231"/>
        <v/>
      </c>
      <c r="R667" s="34" t="str">
        <f t="shared" si="240"/>
        <v/>
      </c>
      <c r="S667" s="8"/>
      <c r="T667" s="22" t="str">
        <f t="shared" si="232"/>
        <v/>
      </c>
      <c r="U667" s="22" t="str">
        <f t="shared" si="233"/>
        <v/>
      </c>
      <c r="V667" s="22" t="str">
        <f t="shared" si="241"/>
        <v/>
      </c>
      <c r="W667" s="22" t="str">
        <f t="shared" si="234"/>
        <v/>
      </c>
      <c r="X667" s="22" t="str">
        <f t="shared" si="242"/>
        <v/>
      </c>
      <c r="Y667" s="22" t="str">
        <f t="shared" si="243"/>
        <v/>
      </c>
      <c r="Z667" s="22" t="str">
        <f t="shared" si="244"/>
        <v/>
      </c>
      <c r="AA667" s="29"/>
    </row>
    <row r="668" spans="1:27" ht="18" customHeight="1" x14ac:dyDescent="0.35">
      <c r="A668" s="22"/>
      <c r="B668" s="24" t="str">
        <f t="shared" si="226"/>
        <v/>
      </c>
      <c r="C668" s="34" t="str">
        <f t="shared" si="235"/>
        <v/>
      </c>
      <c r="D668" s="8"/>
      <c r="E668" s="22" t="str">
        <f t="shared" si="227"/>
        <v/>
      </c>
      <c r="F668" s="34" t="str">
        <f t="shared" si="236"/>
        <v/>
      </c>
      <c r="G668" s="8"/>
      <c r="H668" s="22" t="str">
        <f t="shared" si="228"/>
        <v/>
      </c>
      <c r="I668" s="34" t="str">
        <f t="shared" si="237"/>
        <v/>
      </c>
      <c r="J668" s="8"/>
      <c r="K668" s="22" t="str">
        <f t="shared" si="229"/>
        <v/>
      </c>
      <c r="L668" s="34" t="str">
        <f t="shared" si="238"/>
        <v/>
      </c>
      <c r="M668" s="8"/>
      <c r="N668" s="22" t="str">
        <f t="shared" si="230"/>
        <v/>
      </c>
      <c r="O668" s="34" t="str">
        <f t="shared" si="239"/>
        <v/>
      </c>
      <c r="P668" s="8"/>
      <c r="Q668" s="22" t="str">
        <f t="shared" si="231"/>
        <v/>
      </c>
      <c r="R668" s="34" t="str">
        <f t="shared" si="240"/>
        <v/>
      </c>
      <c r="S668" s="8"/>
      <c r="T668" s="22" t="str">
        <f t="shared" si="232"/>
        <v/>
      </c>
      <c r="U668" s="22" t="str">
        <f t="shared" si="233"/>
        <v/>
      </c>
      <c r="V668" s="22" t="str">
        <f t="shared" si="241"/>
        <v/>
      </c>
      <c r="W668" s="22" t="str">
        <f t="shared" si="234"/>
        <v/>
      </c>
      <c r="X668" s="22" t="str">
        <f t="shared" si="242"/>
        <v/>
      </c>
      <c r="Y668" s="22" t="str">
        <f t="shared" si="243"/>
        <v/>
      </c>
      <c r="Z668" s="22" t="str">
        <f t="shared" si="244"/>
        <v/>
      </c>
      <c r="AA668" s="29"/>
    </row>
    <row r="669" spans="1:27" ht="18" customHeight="1" x14ac:dyDescent="0.35">
      <c r="A669" s="22"/>
      <c r="B669" s="24" t="str">
        <f t="shared" si="226"/>
        <v/>
      </c>
      <c r="C669" s="34" t="str">
        <f t="shared" si="235"/>
        <v/>
      </c>
      <c r="D669" s="8"/>
      <c r="E669" s="22" t="str">
        <f t="shared" si="227"/>
        <v/>
      </c>
      <c r="F669" s="34" t="str">
        <f t="shared" si="236"/>
        <v/>
      </c>
      <c r="G669" s="8"/>
      <c r="H669" s="22" t="str">
        <f t="shared" si="228"/>
        <v/>
      </c>
      <c r="I669" s="34" t="str">
        <f t="shared" si="237"/>
        <v/>
      </c>
      <c r="J669" s="8"/>
      <c r="K669" s="22" t="str">
        <f t="shared" si="229"/>
        <v/>
      </c>
      <c r="L669" s="34" t="str">
        <f t="shared" si="238"/>
        <v/>
      </c>
      <c r="M669" s="8"/>
      <c r="N669" s="22" t="str">
        <f t="shared" si="230"/>
        <v/>
      </c>
      <c r="O669" s="34" t="str">
        <f t="shared" si="239"/>
        <v/>
      </c>
      <c r="P669" s="8"/>
      <c r="Q669" s="22" t="str">
        <f t="shared" si="231"/>
        <v/>
      </c>
      <c r="R669" s="34" t="str">
        <f t="shared" si="240"/>
        <v/>
      </c>
      <c r="S669" s="8"/>
      <c r="T669" s="22" t="str">
        <f t="shared" si="232"/>
        <v/>
      </c>
      <c r="U669" s="22" t="str">
        <f t="shared" si="233"/>
        <v/>
      </c>
      <c r="V669" s="22" t="str">
        <f t="shared" si="241"/>
        <v/>
      </c>
      <c r="W669" s="22" t="str">
        <f t="shared" si="234"/>
        <v/>
      </c>
      <c r="X669" s="22" t="str">
        <f t="shared" si="242"/>
        <v/>
      </c>
      <c r="Y669" s="22" t="str">
        <f t="shared" si="243"/>
        <v/>
      </c>
      <c r="Z669" s="22" t="str">
        <f t="shared" si="244"/>
        <v/>
      </c>
      <c r="AA669" s="29"/>
    </row>
    <row r="670" spans="1:27" ht="18" customHeight="1" x14ac:dyDescent="0.35">
      <c r="A670" s="22"/>
      <c r="B670" s="24" t="str">
        <f t="shared" si="226"/>
        <v/>
      </c>
      <c r="C670" s="34" t="str">
        <f t="shared" si="235"/>
        <v/>
      </c>
      <c r="D670" s="8"/>
      <c r="E670" s="22" t="str">
        <f t="shared" si="227"/>
        <v/>
      </c>
      <c r="F670" s="34" t="str">
        <f t="shared" si="236"/>
        <v/>
      </c>
      <c r="G670" s="8"/>
      <c r="H670" s="22" t="str">
        <f t="shared" si="228"/>
        <v/>
      </c>
      <c r="I670" s="34" t="str">
        <f t="shared" si="237"/>
        <v/>
      </c>
      <c r="J670" s="8"/>
      <c r="K670" s="22" t="str">
        <f t="shared" si="229"/>
        <v/>
      </c>
      <c r="L670" s="34" t="str">
        <f t="shared" si="238"/>
        <v/>
      </c>
      <c r="M670" s="8"/>
      <c r="N670" s="22" t="str">
        <f t="shared" si="230"/>
        <v/>
      </c>
      <c r="O670" s="34" t="str">
        <f t="shared" si="239"/>
        <v/>
      </c>
      <c r="P670" s="8"/>
      <c r="Q670" s="22" t="str">
        <f t="shared" si="231"/>
        <v/>
      </c>
      <c r="R670" s="34" t="str">
        <f t="shared" si="240"/>
        <v/>
      </c>
      <c r="S670" s="8"/>
      <c r="T670" s="22" t="str">
        <f t="shared" si="232"/>
        <v/>
      </c>
      <c r="U670" s="22" t="str">
        <f t="shared" si="233"/>
        <v/>
      </c>
      <c r="V670" s="22" t="str">
        <f t="shared" si="241"/>
        <v/>
      </c>
      <c r="W670" s="22" t="str">
        <f t="shared" si="234"/>
        <v/>
      </c>
      <c r="X670" s="22" t="str">
        <f t="shared" si="242"/>
        <v/>
      </c>
      <c r="Y670" s="22" t="str">
        <f t="shared" si="243"/>
        <v/>
      </c>
      <c r="Z670" s="22" t="str">
        <f t="shared" si="244"/>
        <v/>
      </c>
      <c r="AA670" s="29"/>
    </row>
    <row r="671" spans="1:27" ht="18" customHeight="1" x14ac:dyDescent="0.35">
      <c r="A671" s="22"/>
      <c r="B671" s="24" t="str">
        <f t="shared" si="226"/>
        <v/>
      </c>
      <c r="C671" s="34" t="str">
        <f t="shared" si="235"/>
        <v/>
      </c>
      <c r="D671" s="8"/>
      <c r="E671" s="22" t="str">
        <f t="shared" si="227"/>
        <v/>
      </c>
      <c r="F671" s="34" t="str">
        <f t="shared" si="236"/>
        <v/>
      </c>
      <c r="G671" s="8"/>
      <c r="H671" s="22" t="str">
        <f t="shared" si="228"/>
        <v/>
      </c>
      <c r="I671" s="34" t="str">
        <f t="shared" si="237"/>
        <v/>
      </c>
      <c r="J671" s="8"/>
      <c r="K671" s="22" t="str">
        <f t="shared" si="229"/>
        <v/>
      </c>
      <c r="L671" s="34" t="str">
        <f t="shared" si="238"/>
        <v/>
      </c>
      <c r="M671" s="8"/>
      <c r="N671" s="22" t="str">
        <f t="shared" si="230"/>
        <v/>
      </c>
      <c r="O671" s="34" t="str">
        <f t="shared" si="239"/>
        <v/>
      </c>
      <c r="P671" s="8"/>
      <c r="Q671" s="22" t="str">
        <f t="shared" si="231"/>
        <v/>
      </c>
      <c r="R671" s="34" t="str">
        <f t="shared" si="240"/>
        <v/>
      </c>
      <c r="S671" s="8"/>
      <c r="T671" s="22" t="str">
        <f t="shared" si="232"/>
        <v/>
      </c>
      <c r="U671" s="22" t="str">
        <f t="shared" si="233"/>
        <v/>
      </c>
      <c r="V671" s="22" t="str">
        <f t="shared" si="241"/>
        <v/>
      </c>
      <c r="W671" s="22" t="str">
        <f t="shared" si="234"/>
        <v/>
      </c>
      <c r="X671" s="22" t="str">
        <f t="shared" si="242"/>
        <v/>
      </c>
      <c r="Y671" s="22" t="str">
        <f t="shared" si="243"/>
        <v/>
      </c>
      <c r="Z671" s="22" t="str">
        <f t="shared" si="244"/>
        <v/>
      </c>
      <c r="AA671" s="29"/>
    </row>
    <row r="672" spans="1:27" ht="18" customHeight="1" x14ac:dyDescent="0.35">
      <c r="A672" s="22"/>
      <c r="B672" s="24" t="str">
        <f t="shared" si="226"/>
        <v/>
      </c>
      <c r="C672" s="34" t="str">
        <f t="shared" si="235"/>
        <v/>
      </c>
      <c r="D672" s="8"/>
      <c r="E672" s="22" t="str">
        <f t="shared" si="227"/>
        <v/>
      </c>
      <c r="F672" s="34" t="str">
        <f t="shared" si="236"/>
        <v/>
      </c>
      <c r="G672" s="8"/>
      <c r="H672" s="22" t="str">
        <f t="shared" si="228"/>
        <v/>
      </c>
      <c r="I672" s="34" t="str">
        <f t="shared" si="237"/>
        <v/>
      </c>
      <c r="J672" s="8"/>
      <c r="K672" s="22" t="str">
        <f t="shared" si="229"/>
        <v/>
      </c>
      <c r="L672" s="34" t="str">
        <f t="shared" si="238"/>
        <v/>
      </c>
      <c r="M672" s="8"/>
      <c r="N672" s="22" t="str">
        <f t="shared" si="230"/>
        <v/>
      </c>
      <c r="O672" s="34" t="str">
        <f t="shared" si="239"/>
        <v/>
      </c>
      <c r="P672" s="8"/>
      <c r="Q672" s="22" t="str">
        <f t="shared" si="231"/>
        <v/>
      </c>
      <c r="R672" s="34" t="str">
        <f t="shared" si="240"/>
        <v/>
      </c>
      <c r="S672" s="8"/>
      <c r="T672" s="22" t="str">
        <f t="shared" si="232"/>
        <v/>
      </c>
      <c r="U672" s="22" t="str">
        <f t="shared" si="233"/>
        <v/>
      </c>
      <c r="V672" s="22" t="str">
        <f t="shared" si="241"/>
        <v/>
      </c>
      <c r="W672" s="22" t="str">
        <f t="shared" si="234"/>
        <v/>
      </c>
      <c r="X672" s="22" t="str">
        <f t="shared" si="242"/>
        <v/>
      </c>
      <c r="Y672" s="22" t="str">
        <f t="shared" si="243"/>
        <v/>
      </c>
      <c r="Z672" s="22" t="str">
        <f t="shared" si="244"/>
        <v/>
      </c>
      <c r="AA672" s="29"/>
    </row>
    <row r="673" spans="1:27" ht="18" customHeight="1" x14ac:dyDescent="0.35">
      <c r="A673" s="22"/>
      <c r="B673" s="24" t="str">
        <f t="shared" si="226"/>
        <v/>
      </c>
      <c r="C673" s="34" t="str">
        <f t="shared" si="235"/>
        <v/>
      </c>
      <c r="D673" s="8"/>
      <c r="E673" s="22" t="str">
        <f t="shared" si="227"/>
        <v/>
      </c>
      <c r="F673" s="34" t="str">
        <f t="shared" si="236"/>
        <v/>
      </c>
      <c r="G673" s="8"/>
      <c r="H673" s="22" t="str">
        <f t="shared" si="228"/>
        <v/>
      </c>
      <c r="I673" s="34" t="str">
        <f t="shared" si="237"/>
        <v/>
      </c>
      <c r="J673" s="8"/>
      <c r="K673" s="22" t="str">
        <f t="shared" si="229"/>
        <v/>
      </c>
      <c r="L673" s="34" t="str">
        <f t="shared" si="238"/>
        <v/>
      </c>
      <c r="M673" s="8"/>
      <c r="N673" s="22" t="str">
        <f t="shared" si="230"/>
        <v/>
      </c>
      <c r="O673" s="34" t="str">
        <f t="shared" si="239"/>
        <v/>
      </c>
      <c r="P673" s="8"/>
      <c r="Q673" s="22" t="str">
        <f t="shared" si="231"/>
        <v/>
      </c>
      <c r="R673" s="34" t="str">
        <f t="shared" si="240"/>
        <v/>
      </c>
      <c r="S673" s="8"/>
      <c r="T673" s="22" t="str">
        <f t="shared" si="232"/>
        <v/>
      </c>
      <c r="U673" s="22" t="str">
        <f t="shared" si="233"/>
        <v/>
      </c>
      <c r="V673" s="22" t="str">
        <f t="shared" si="241"/>
        <v/>
      </c>
      <c r="W673" s="22" t="str">
        <f t="shared" si="234"/>
        <v/>
      </c>
      <c r="X673" s="22" t="str">
        <f t="shared" si="242"/>
        <v/>
      </c>
      <c r="Y673" s="22" t="str">
        <f t="shared" si="243"/>
        <v/>
      </c>
      <c r="Z673" s="22" t="str">
        <f t="shared" si="244"/>
        <v/>
      </c>
      <c r="AA673" s="29"/>
    </row>
    <row r="674" spans="1:27" ht="18" customHeight="1" x14ac:dyDescent="0.35">
      <c r="A674" s="22"/>
      <c r="B674" s="24" t="str">
        <f t="shared" si="226"/>
        <v/>
      </c>
      <c r="C674" s="34" t="str">
        <f t="shared" si="235"/>
        <v/>
      </c>
      <c r="D674" s="8"/>
      <c r="E674" s="22" t="str">
        <f t="shared" si="227"/>
        <v/>
      </c>
      <c r="F674" s="34" t="str">
        <f t="shared" si="236"/>
        <v/>
      </c>
      <c r="G674" s="8"/>
      <c r="H674" s="22" t="str">
        <f t="shared" si="228"/>
        <v/>
      </c>
      <c r="I674" s="34" t="str">
        <f t="shared" si="237"/>
        <v/>
      </c>
      <c r="J674" s="8"/>
      <c r="K674" s="22" t="str">
        <f t="shared" si="229"/>
        <v/>
      </c>
      <c r="L674" s="34" t="str">
        <f t="shared" si="238"/>
        <v/>
      </c>
      <c r="M674" s="8"/>
      <c r="N674" s="22" t="str">
        <f t="shared" si="230"/>
        <v/>
      </c>
      <c r="O674" s="34" t="str">
        <f t="shared" si="239"/>
        <v/>
      </c>
      <c r="P674" s="8"/>
      <c r="Q674" s="22" t="str">
        <f t="shared" si="231"/>
        <v/>
      </c>
      <c r="R674" s="34" t="str">
        <f t="shared" si="240"/>
        <v/>
      </c>
      <c r="S674" s="8"/>
      <c r="T674" s="22" t="str">
        <f t="shared" si="232"/>
        <v/>
      </c>
      <c r="U674" s="22" t="str">
        <f t="shared" si="233"/>
        <v/>
      </c>
      <c r="V674" s="22" t="str">
        <f t="shared" si="241"/>
        <v/>
      </c>
      <c r="W674" s="22" t="str">
        <f t="shared" si="234"/>
        <v/>
      </c>
      <c r="X674" s="22" t="str">
        <f t="shared" si="242"/>
        <v/>
      </c>
      <c r="Y674" s="22" t="str">
        <f t="shared" si="243"/>
        <v/>
      </c>
      <c r="Z674" s="22" t="str">
        <f t="shared" si="244"/>
        <v/>
      </c>
      <c r="AA674" s="29"/>
    </row>
    <row r="675" spans="1:27" ht="18" customHeight="1" x14ac:dyDescent="0.35">
      <c r="A675" s="22"/>
      <c r="B675" s="24" t="str">
        <f t="shared" si="226"/>
        <v/>
      </c>
      <c r="C675" s="34" t="str">
        <f t="shared" si="235"/>
        <v/>
      </c>
      <c r="D675" s="8"/>
      <c r="E675" s="22" t="str">
        <f t="shared" si="227"/>
        <v/>
      </c>
      <c r="F675" s="34" t="str">
        <f t="shared" si="236"/>
        <v/>
      </c>
      <c r="G675" s="8"/>
      <c r="H675" s="22" t="str">
        <f t="shared" si="228"/>
        <v/>
      </c>
      <c r="I675" s="34" t="str">
        <f t="shared" si="237"/>
        <v/>
      </c>
      <c r="J675" s="8"/>
      <c r="K675" s="22" t="str">
        <f t="shared" si="229"/>
        <v/>
      </c>
      <c r="L675" s="34" t="str">
        <f t="shared" si="238"/>
        <v/>
      </c>
      <c r="M675" s="8"/>
      <c r="N675" s="22" t="str">
        <f t="shared" si="230"/>
        <v/>
      </c>
      <c r="O675" s="34" t="str">
        <f t="shared" si="239"/>
        <v/>
      </c>
      <c r="P675" s="8"/>
      <c r="Q675" s="22" t="str">
        <f t="shared" si="231"/>
        <v/>
      </c>
      <c r="R675" s="34" t="str">
        <f t="shared" si="240"/>
        <v/>
      </c>
      <c r="S675" s="8"/>
      <c r="T675" s="22" t="str">
        <f t="shared" si="232"/>
        <v/>
      </c>
      <c r="U675" s="22" t="str">
        <f t="shared" si="233"/>
        <v/>
      </c>
      <c r="V675" s="22" t="str">
        <f t="shared" si="241"/>
        <v/>
      </c>
      <c r="W675" s="22" t="str">
        <f t="shared" si="234"/>
        <v/>
      </c>
      <c r="X675" s="22" t="str">
        <f t="shared" si="242"/>
        <v/>
      </c>
      <c r="Y675" s="22" t="str">
        <f t="shared" si="243"/>
        <v/>
      </c>
      <c r="Z675" s="22" t="str">
        <f t="shared" si="244"/>
        <v/>
      </c>
      <c r="AA675" s="29"/>
    </row>
    <row r="676" spans="1:27" ht="18" customHeight="1" x14ac:dyDescent="0.35">
      <c r="A676" s="22"/>
      <c r="B676" s="24" t="str">
        <f t="shared" si="226"/>
        <v/>
      </c>
      <c r="C676" s="34" t="str">
        <f t="shared" si="235"/>
        <v/>
      </c>
      <c r="D676" s="8"/>
      <c r="E676" s="22" t="str">
        <f t="shared" si="227"/>
        <v/>
      </c>
      <c r="F676" s="34" t="str">
        <f t="shared" si="236"/>
        <v/>
      </c>
      <c r="G676" s="8"/>
      <c r="H676" s="22" t="str">
        <f t="shared" si="228"/>
        <v/>
      </c>
      <c r="I676" s="34" t="str">
        <f t="shared" si="237"/>
        <v/>
      </c>
      <c r="J676" s="8"/>
      <c r="K676" s="22" t="str">
        <f t="shared" si="229"/>
        <v/>
      </c>
      <c r="L676" s="34" t="str">
        <f t="shared" si="238"/>
        <v/>
      </c>
      <c r="M676" s="8"/>
      <c r="N676" s="22" t="str">
        <f t="shared" si="230"/>
        <v/>
      </c>
      <c r="O676" s="34" t="str">
        <f t="shared" si="239"/>
        <v/>
      </c>
      <c r="P676" s="8"/>
      <c r="Q676" s="22" t="str">
        <f t="shared" si="231"/>
        <v/>
      </c>
      <c r="R676" s="34" t="str">
        <f t="shared" si="240"/>
        <v/>
      </c>
      <c r="S676" s="8"/>
      <c r="T676" s="22" t="str">
        <f t="shared" si="232"/>
        <v/>
      </c>
      <c r="U676" s="22" t="str">
        <f t="shared" si="233"/>
        <v/>
      </c>
      <c r="V676" s="22" t="str">
        <f t="shared" si="241"/>
        <v/>
      </c>
      <c r="W676" s="22" t="str">
        <f t="shared" si="234"/>
        <v/>
      </c>
      <c r="X676" s="22" t="str">
        <f t="shared" si="242"/>
        <v/>
      </c>
      <c r="Y676" s="22" t="str">
        <f t="shared" si="243"/>
        <v/>
      </c>
      <c r="Z676" s="22" t="str">
        <f t="shared" si="244"/>
        <v/>
      </c>
      <c r="AA676" s="29"/>
    </row>
    <row r="677" spans="1:27" ht="18" customHeight="1" x14ac:dyDescent="0.35">
      <c r="A677" s="22"/>
      <c r="B677" s="24" t="str">
        <f t="shared" si="226"/>
        <v/>
      </c>
      <c r="C677" s="34" t="str">
        <f t="shared" si="235"/>
        <v/>
      </c>
      <c r="D677" s="8"/>
      <c r="E677" s="22" t="str">
        <f t="shared" si="227"/>
        <v/>
      </c>
      <c r="F677" s="34" t="str">
        <f t="shared" si="236"/>
        <v/>
      </c>
      <c r="G677" s="8"/>
      <c r="H677" s="22" t="str">
        <f t="shared" si="228"/>
        <v/>
      </c>
      <c r="I677" s="34" t="str">
        <f t="shared" si="237"/>
        <v/>
      </c>
      <c r="J677" s="8"/>
      <c r="K677" s="22" t="str">
        <f t="shared" si="229"/>
        <v/>
      </c>
      <c r="L677" s="34" t="str">
        <f t="shared" si="238"/>
        <v/>
      </c>
      <c r="M677" s="8"/>
      <c r="N677" s="22" t="str">
        <f t="shared" si="230"/>
        <v/>
      </c>
      <c r="O677" s="34" t="str">
        <f t="shared" si="239"/>
        <v/>
      </c>
      <c r="P677" s="8"/>
      <c r="Q677" s="22" t="str">
        <f t="shared" si="231"/>
        <v/>
      </c>
      <c r="R677" s="34" t="str">
        <f t="shared" si="240"/>
        <v/>
      </c>
      <c r="S677" s="8"/>
      <c r="T677" s="22" t="str">
        <f t="shared" si="232"/>
        <v/>
      </c>
      <c r="U677" s="22" t="str">
        <f t="shared" si="233"/>
        <v/>
      </c>
      <c r="V677" s="22" t="str">
        <f t="shared" si="241"/>
        <v/>
      </c>
      <c r="W677" s="22" t="str">
        <f t="shared" si="234"/>
        <v/>
      </c>
      <c r="X677" s="22" t="str">
        <f t="shared" si="242"/>
        <v/>
      </c>
      <c r="Y677" s="22" t="str">
        <f t="shared" si="243"/>
        <v/>
      </c>
      <c r="Z677" s="22" t="str">
        <f t="shared" si="244"/>
        <v/>
      </c>
      <c r="AA677" s="29"/>
    </row>
    <row r="678" spans="1:27" ht="18" customHeight="1" x14ac:dyDescent="0.35">
      <c r="A678" s="22"/>
      <c r="B678" s="24" t="str">
        <f t="shared" si="226"/>
        <v/>
      </c>
      <c r="C678" s="34" t="str">
        <f t="shared" si="235"/>
        <v/>
      </c>
      <c r="D678" s="8"/>
      <c r="E678" s="22" t="str">
        <f t="shared" si="227"/>
        <v/>
      </c>
      <c r="F678" s="34" t="str">
        <f t="shared" si="236"/>
        <v/>
      </c>
      <c r="G678" s="8"/>
      <c r="H678" s="22" t="str">
        <f t="shared" si="228"/>
        <v/>
      </c>
      <c r="I678" s="34" t="str">
        <f t="shared" si="237"/>
        <v/>
      </c>
      <c r="J678" s="8"/>
      <c r="K678" s="22" t="str">
        <f t="shared" si="229"/>
        <v/>
      </c>
      <c r="L678" s="34" t="str">
        <f t="shared" si="238"/>
        <v/>
      </c>
      <c r="M678" s="8"/>
      <c r="N678" s="22" t="str">
        <f t="shared" si="230"/>
        <v/>
      </c>
      <c r="O678" s="34" t="str">
        <f t="shared" si="239"/>
        <v/>
      </c>
      <c r="P678" s="8"/>
      <c r="Q678" s="22" t="str">
        <f t="shared" si="231"/>
        <v/>
      </c>
      <c r="R678" s="34" t="str">
        <f t="shared" si="240"/>
        <v/>
      </c>
      <c r="S678" s="8"/>
      <c r="T678" s="22" t="str">
        <f t="shared" si="232"/>
        <v/>
      </c>
      <c r="U678" s="22" t="str">
        <f t="shared" si="233"/>
        <v/>
      </c>
      <c r="V678" s="22" t="str">
        <f t="shared" si="241"/>
        <v/>
      </c>
      <c r="W678" s="22" t="str">
        <f t="shared" si="234"/>
        <v/>
      </c>
      <c r="X678" s="22" t="str">
        <f t="shared" si="242"/>
        <v/>
      </c>
      <c r="Y678" s="22" t="str">
        <f t="shared" si="243"/>
        <v/>
      </c>
      <c r="Z678" s="22" t="str">
        <f t="shared" si="244"/>
        <v/>
      </c>
      <c r="AA678" s="29"/>
    </row>
    <row r="679" spans="1:27" ht="18" customHeight="1" x14ac:dyDescent="0.35">
      <c r="A679" s="22"/>
      <c r="B679" s="24" t="str">
        <f t="shared" si="226"/>
        <v/>
      </c>
      <c r="C679" s="34" t="str">
        <f t="shared" si="235"/>
        <v/>
      </c>
      <c r="D679" s="8"/>
      <c r="E679" s="22" t="str">
        <f t="shared" si="227"/>
        <v/>
      </c>
      <c r="F679" s="34" t="str">
        <f t="shared" si="236"/>
        <v/>
      </c>
      <c r="G679" s="8"/>
      <c r="H679" s="22" t="str">
        <f t="shared" si="228"/>
        <v/>
      </c>
      <c r="I679" s="34" t="str">
        <f t="shared" si="237"/>
        <v/>
      </c>
      <c r="J679" s="8"/>
      <c r="K679" s="22" t="str">
        <f t="shared" si="229"/>
        <v/>
      </c>
      <c r="L679" s="34" t="str">
        <f t="shared" si="238"/>
        <v/>
      </c>
      <c r="M679" s="8"/>
      <c r="N679" s="22" t="str">
        <f t="shared" si="230"/>
        <v/>
      </c>
      <c r="O679" s="34" t="str">
        <f t="shared" si="239"/>
        <v/>
      </c>
      <c r="P679" s="8"/>
      <c r="Q679" s="22" t="str">
        <f t="shared" si="231"/>
        <v/>
      </c>
      <c r="R679" s="34" t="str">
        <f t="shared" si="240"/>
        <v/>
      </c>
      <c r="S679" s="8"/>
      <c r="T679" s="22" t="str">
        <f t="shared" si="232"/>
        <v/>
      </c>
      <c r="U679" s="22" t="str">
        <f t="shared" si="233"/>
        <v/>
      </c>
      <c r="V679" s="22" t="str">
        <f t="shared" si="241"/>
        <v/>
      </c>
      <c r="W679" s="22" t="str">
        <f t="shared" si="234"/>
        <v/>
      </c>
      <c r="X679" s="22" t="str">
        <f t="shared" si="242"/>
        <v/>
      </c>
      <c r="Y679" s="22" t="str">
        <f t="shared" si="243"/>
        <v/>
      </c>
      <c r="Z679" s="22" t="str">
        <f t="shared" si="244"/>
        <v/>
      </c>
      <c r="AA679" s="29"/>
    </row>
    <row r="680" spans="1:27" ht="18" customHeight="1" x14ac:dyDescent="0.35">
      <c r="A680" s="22"/>
      <c r="B680" s="24" t="str">
        <f t="shared" si="226"/>
        <v/>
      </c>
      <c r="C680" s="34" t="str">
        <f t="shared" si="235"/>
        <v/>
      </c>
      <c r="D680" s="8"/>
      <c r="E680" s="22" t="str">
        <f t="shared" si="227"/>
        <v/>
      </c>
      <c r="F680" s="34" t="str">
        <f t="shared" si="236"/>
        <v/>
      </c>
      <c r="G680" s="8"/>
      <c r="H680" s="22" t="str">
        <f t="shared" si="228"/>
        <v/>
      </c>
      <c r="I680" s="34" t="str">
        <f t="shared" si="237"/>
        <v/>
      </c>
      <c r="J680" s="8"/>
      <c r="K680" s="22" t="str">
        <f t="shared" si="229"/>
        <v/>
      </c>
      <c r="L680" s="34" t="str">
        <f t="shared" si="238"/>
        <v/>
      </c>
      <c r="M680" s="8"/>
      <c r="N680" s="22" t="str">
        <f t="shared" si="230"/>
        <v/>
      </c>
      <c r="O680" s="34" t="str">
        <f t="shared" si="239"/>
        <v/>
      </c>
      <c r="P680" s="8"/>
      <c r="Q680" s="22" t="str">
        <f t="shared" si="231"/>
        <v/>
      </c>
      <c r="R680" s="34" t="str">
        <f t="shared" si="240"/>
        <v/>
      </c>
      <c r="S680" s="8"/>
      <c r="T680" s="22" t="str">
        <f t="shared" si="232"/>
        <v/>
      </c>
      <c r="U680" s="22" t="str">
        <f t="shared" si="233"/>
        <v/>
      </c>
      <c r="V680" s="22" t="str">
        <f t="shared" si="241"/>
        <v/>
      </c>
      <c r="W680" s="22" t="str">
        <f t="shared" si="234"/>
        <v/>
      </c>
      <c r="X680" s="22" t="str">
        <f t="shared" si="242"/>
        <v/>
      </c>
      <c r="Y680" s="22" t="str">
        <f t="shared" si="243"/>
        <v/>
      </c>
      <c r="Z680" s="22" t="str">
        <f t="shared" si="244"/>
        <v/>
      </c>
      <c r="AA680" s="29"/>
    </row>
    <row r="681" spans="1:27" ht="18" customHeight="1" x14ac:dyDescent="0.35">
      <c r="A681" s="22"/>
      <c r="B681" s="24" t="str">
        <f t="shared" si="226"/>
        <v/>
      </c>
      <c r="C681" s="34" t="str">
        <f t="shared" si="235"/>
        <v/>
      </c>
      <c r="D681" s="8"/>
      <c r="E681" s="22" t="str">
        <f t="shared" si="227"/>
        <v/>
      </c>
      <c r="F681" s="34" t="str">
        <f t="shared" si="236"/>
        <v/>
      </c>
      <c r="G681" s="8"/>
      <c r="H681" s="22" t="str">
        <f t="shared" si="228"/>
        <v/>
      </c>
      <c r="I681" s="34" t="str">
        <f t="shared" si="237"/>
        <v/>
      </c>
      <c r="J681" s="8"/>
      <c r="K681" s="22" t="str">
        <f t="shared" si="229"/>
        <v/>
      </c>
      <c r="L681" s="34" t="str">
        <f t="shared" si="238"/>
        <v/>
      </c>
      <c r="M681" s="8"/>
      <c r="N681" s="22" t="str">
        <f t="shared" si="230"/>
        <v/>
      </c>
      <c r="O681" s="34" t="str">
        <f t="shared" si="239"/>
        <v/>
      </c>
      <c r="P681" s="8"/>
      <c r="Q681" s="22" t="str">
        <f t="shared" si="231"/>
        <v/>
      </c>
      <c r="R681" s="34" t="str">
        <f t="shared" si="240"/>
        <v/>
      </c>
      <c r="S681" s="8"/>
      <c r="T681" s="22" t="str">
        <f t="shared" si="232"/>
        <v/>
      </c>
      <c r="U681" s="22" t="str">
        <f t="shared" si="233"/>
        <v/>
      </c>
      <c r="V681" s="22" t="str">
        <f t="shared" si="241"/>
        <v/>
      </c>
      <c r="W681" s="22" t="str">
        <f t="shared" si="234"/>
        <v/>
      </c>
      <c r="X681" s="22" t="str">
        <f t="shared" si="242"/>
        <v/>
      </c>
      <c r="Y681" s="22" t="str">
        <f t="shared" si="243"/>
        <v/>
      </c>
      <c r="Z681" s="22" t="str">
        <f t="shared" si="244"/>
        <v/>
      </c>
      <c r="AA681" s="29"/>
    </row>
    <row r="682" spans="1:27" ht="18" customHeight="1" x14ac:dyDescent="0.35">
      <c r="A682" s="22"/>
      <c r="B682" s="24" t="str">
        <f t="shared" si="226"/>
        <v/>
      </c>
      <c r="C682" s="34" t="str">
        <f t="shared" si="235"/>
        <v/>
      </c>
      <c r="D682" s="8"/>
      <c r="E682" s="22" t="str">
        <f t="shared" si="227"/>
        <v/>
      </c>
      <c r="F682" s="34" t="str">
        <f t="shared" si="236"/>
        <v/>
      </c>
      <c r="G682" s="8"/>
      <c r="H682" s="22" t="str">
        <f t="shared" si="228"/>
        <v/>
      </c>
      <c r="I682" s="34" t="str">
        <f t="shared" si="237"/>
        <v/>
      </c>
      <c r="J682" s="8"/>
      <c r="K682" s="22" t="str">
        <f t="shared" si="229"/>
        <v/>
      </c>
      <c r="L682" s="34" t="str">
        <f t="shared" si="238"/>
        <v/>
      </c>
      <c r="M682" s="8"/>
      <c r="N682" s="22" t="str">
        <f t="shared" si="230"/>
        <v/>
      </c>
      <c r="O682" s="34" t="str">
        <f t="shared" si="239"/>
        <v/>
      </c>
      <c r="P682" s="8"/>
      <c r="Q682" s="22" t="str">
        <f t="shared" si="231"/>
        <v/>
      </c>
      <c r="R682" s="34" t="str">
        <f t="shared" si="240"/>
        <v/>
      </c>
      <c r="S682" s="8"/>
      <c r="T682" s="22" t="str">
        <f t="shared" si="232"/>
        <v/>
      </c>
      <c r="U682" s="22" t="str">
        <f t="shared" si="233"/>
        <v/>
      </c>
      <c r="V682" s="22" t="str">
        <f t="shared" si="241"/>
        <v/>
      </c>
      <c r="W682" s="22" t="str">
        <f t="shared" si="234"/>
        <v/>
      </c>
      <c r="X682" s="22" t="str">
        <f t="shared" si="242"/>
        <v/>
      </c>
      <c r="Y682" s="22" t="str">
        <f t="shared" si="243"/>
        <v/>
      </c>
      <c r="Z682" s="22" t="str">
        <f t="shared" si="244"/>
        <v/>
      </c>
      <c r="AA682" s="29"/>
    </row>
    <row r="683" spans="1:27" ht="18" customHeight="1" x14ac:dyDescent="0.35">
      <c r="A683" s="22"/>
      <c r="B683" s="24" t="str">
        <f t="shared" si="226"/>
        <v/>
      </c>
      <c r="C683" s="34" t="str">
        <f t="shared" si="235"/>
        <v/>
      </c>
      <c r="D683" s="8"/>
      <c r="E683" s="22" t="str">
        <f t="shared" si="227"/>
        <v/>
      </c>
      <c r="F683" s="34" t="str">
        <f t="shared" si="236"/>
        <v/>
      </c>
      <c r="G683" s="8"/>
      <c r="H683" s="22" t="str">
        <f t="shared" si="228"/>
        <v/>
      </c>
      <c r="I683" s="34" t="str">
        <f t="shared" si="237"/>
        <v/>
      </c>
      <c r="J683" s="8"/>
      <c r="K683" s="22" t="str">
        <f t="shared" si="229"/>
        <v/>
      </c>
      <c r="L683" s="34" t="str">
        <f t="shared" si="238"/>
        <v/>
      </c>
      <c r="M683" s="8"/>
      <c r="N683" s="22" t="str">
        <f t="shared" si="230"/>
        <v/>
      </c>
      <c r="O683" s="34" t="str">
        <f t="shared" si="239"/>
        <v/>
      </c>
      <c r="P683" s="8"/>
      <c r="Q683" s="22" t="str">
        <f t="shared" si="231"/>
        <v/>
      </c>
      <c r="R683" s="34" t="str">
        <f t="shared" si="240"/>
        <v/>
      </c>
      <c r="S683" s="8"/>
      <c r="T683" s="22" t="str">
        <f t="shared" si="232"/>
        <v/>
      </c>
      <c r="U683" s="22" t="str">
        <f t="shared" si="233"/>
        <v/>
      </c>
      <c r="V683" s="22" t="str">
        <f t="shared" si="241"/>
        <v/>
      </c>
      <c r="W683" s="22" t="str">
        <f t="shared" si="234"/>
        <v/>
      </c>
      <c r="X683" s="22" t="str">
        <f t="shared" si="242"/>
        <v/>
      </c>
      <c r="Y683" s="22" t="str">
        <f t="shared" si="243"/>
        <v/>
      </c>
      <c r="Z683" s="22" t="str">
        <f t="shared" si="244"/>
        <v/>
      </c>
      <c r="AA683" s="29"/>
    </row>
    <row r="684" spans="1:27" ht="18" customHeight="1" x14ac:dyDescent="0.35">
      <c r="A684" s="22"/>
      <c r="B684" s="24" t="str">
        <f t="shared" si="226"/>
        <v/>
      </c>
      <c r="C684" s="34" t="str">
        <f t="shared" si="235"/>
        <v/>
      </c>
      <c r="D684" s="8"/>
      <c r="E684" s="22" t="str">
        <f t="shared" si="227"/>
        <v/>
      </c>
      <c r="F684" s="34" t="str">
        <f t="shared" si="236"/>
        <v/>
      </c>
      <c r="G684" s="8"/>
      <c r="H684" s="22" t="str">
        <f t="shared" si="228"/>
        <v/>
      </c>
      <c r="I684" s="34" t="str">
        <f t="shared" si="237"/>
        <v/>
      </c>
      <c r="J684" s="8"/>
      <c r="K684" s="22" t="str">
        <f t="shared" si="229"/>
        <v/>
      </c>
      <c r="L684" s="34" t="str">
        <f t="shared" si="238"/>
        <v/>
      </c>
      <c r="M684" s="8"/>
      <c r="N684" s="22" t="str">
        <f t="shared" si="230"/>
        <v/>
      </c>
      <c r="O684" s="34" t="str">
        <f t="shared" si="239"/>
        <v/>
      </c>
      <c r="P684" s="8"/>
      <c r="Q684" s="22" t="str">
        <f t="shared" si="231"/>
        <v/>
      </c>
      <c r="R684" s="34" t="str">
        <f t="shared" si="240"/>
        <v/>
      </c>
      <c r="S684" s="8"/>
      <c r="T684" s="22" t="str">
        <f t="shared" si="232"/>
        <v/>
      </c>
      <c r="U684" s="22" t="str">
        <f t="shared" si="233"/>
        <v/>
      </c>
      <c r="V684" s="22" t="str">
        <f t="shared" si="241"/>
        <v/>
      </c>
      <c r="W684" s="22" t="str">
        <f t="shared" si="234"/>
        <v/>
      </c>
      <c r="X684" s="22" t="str">
        <f t="shared" si="242"/>
        <v/>
      </c>
      <c r="Y684" s="22" t="str">
        <f t="shared" si="243"/>
        <v/>
      </c>
      <c r="Z684" s="22" t="str">
        <f t="shared" si="244"/>
        <v/>
      </c>
      <c r="AA684" s="29"/>
    </row>
    <row r="685" spans="1:27" ht="18" customHeight="1" x14ac:dyDescent="0.35">
      <c r="A685" s="22"/>
      <c r="B685" s="24" t="str">
        <f t="shared" si="226"/>
        <v/>
      </c>
      <c r="C685" s="34" t="str">
        <f t="shared" si="235"/>
        <v/>
      </c>
      <c r="D685" s="8"/>
      <c r="E685" s="22" t="str">
        <f t="shared" si="227"/>
        <v/>
      </c>
      <c r="F685" s="34" t="str">
        <f t="shared" si="236"/>
        <v/>
      </c>
      <c r="G685" s="8"/>
      <c r="H685" s="22" t="str">
        <f t="shared" si="228"/>
        <v/>
      </c>
      <c r="I685" s="34" t="str">
        <f t="shared" si="237"/>
        <v/>
      </c>
      <c r="J685" s="8"/>
      <c r="K685" s="22" t="str">
        <f t="shared" si="229"/>
        <v/>
      </c>
      <c r="L685" s="34" t="str">
        <f t="shared" si="238"/>
        <v/>
      </c>
      <c r="M685" s="8"/>
      <c r="N685" s="22" t="str">
        <f t="shared" si="230"/>
        <v/>
      </c>
      <c r="O685" s="34" t="str">
        <f t="shared" si="239"/>
        <v/>
      </c>
      <c r="P685" s="8"/>
      <c r="Q685" s="22" t="str">
        <f t="shared" si="231"/>
        <v/>
      </c>
      <c r="R685" s="34" t="str">
        <f t="shared" si="240"/>
        <v/>
      </c>
      <c r="S685" s="8"/>
      <c r="T685" s="22" t="str">
        <f t="shared" si="232"/>
        <v/>
      </c>
      <c r="U685" s="22" t="str">
        <f t="shared" si="233"/>
        <v/>
      </c>
      <c r="V685" s="22" t="str">
        <f t="shared" si="241"/>
        <v/>
      </c>
      <c r="W685" s="22" t="str">
        <f t="shared" si="234"/>
        <v/>
      </c>
      <c r="X685" s="22" t="str">
        <f t="shared" si="242"/>
        <v/>
      </c>
      <c r="Y685" s="22" t="str">
        <f t="shared" si="243"/>
        <v/>
      </c>
      <c r="Z685" s="22" t="str">
        <f t="shared" si="244"/>
        <v/>
      </c>
      <c r="AA685" s="29"/>
    </row>
    <row r="686" spans="1:27" ht="18" customHeight="1" x14ac:dyDescent="0.35">
      <c r="A686" s="22"/>
      <c r="B686" s="24" t="str">
        <f t="shared" si="226"/>
        <v/>
      </c>
      <c r="C686" s="34" t="str">
        <f t="shared" si="235"/>
        <v/>
      </c>
      <c r="D686" s="8"/>
      <c r="E686" s="22" t="str">
        <f t="shared" si="227"/>
        <v/>
      </c>
      <c r="F686" s="34" t="str">
        <f t="shared" si="236"/>
        <v/>
      </c>
      <c r="G686" s="8"/>
      <c r="H686" s="22" t="str">
        <f t="shared" si="228"/>
        <v/>
      </c>
      <c r="I686" s="34" t="str">
        <f t="shared" si="237"/>
        <v/>
      </c>
      <c r="J686" s="8"/>
      <c r="K686" s="22" t="str">
        <f t="shared" si="229"/>
        <v/>
      </c>
      <c r="L686" s="34" t="str">
        <f t="shared" si="238"/>
        <v/>
      </c>
      <c r="M686" s="8"/>
      <c r="N686" s="22" t="str">
        <f t="shared" si="230"/>
        <v/>
      </c>
      <c r="O686" s="34" t="str">
        <f t="shared" si="239"/>
        <v/>
      </c>
      <c r="P686" s="8"/>
      <c r="Q686" s="22" t="str">
        <f t="shared" si="231"/>
        <v/>
      </c>
      <c r="R686" s="34" t="str">
        <f t="shared" si="240"/>
        <v/>
      </c>
      <c r="S686" s="8"/>
      <c r="T686" s="22" t="str">
        <f t="shared" si="232"/>
        <v/>
      </c>
      <c r="U686" s="22" t="str">
        <f t="shared" si="233"/>
        <v/>
      </c>
      <c r="V686" s="22" t="str">
        <f t="shared" si="241"/>
        <v/>
      </c>
      <c r="W686" s="22" t="str">
        <f t="shared" si="234"/>
        <v/>
      </c>
      <c r="X686" s="22" t="str">
        <f t="shared" si="242"/>
        <v/>
      </c>
      <c r="Y686" s="22" t="str">
        <f t="shared" si="243"/>
        <v/>
      </c>
      <c r="Z686" s="22" t="str">
        <f t="shared" si="244"/>
        <v/>
      </c>
      <c r="AA686" s="29"/>
    </row>
    <row r="687" spans="1:27" ht="18" customHeight="1" x14ac:dyDescent="0.35">
      <c r="A687" s="22"/>
      <c r="B687" s="24" t="str">
        <f t="shared" si="226"/>
        <v/>
      </c>
      <c r="C687" s="34" t="str">
        <f t="shared" si="235"/>
        <v/>
      </c>
      <c r="D687" s="8"/>
      <c r="E687" s="22" t="str">
        <f t="shared" si="227"/>
        <v/>
      </c>
      <c r="F687" s="34" t="str">
        <f t="shared" si="236"/>
        <v/>
      </c>
      <c r="G687" s="8"/>
      <c r="H687" s="22" t="str">
        <f t="shared" si="228"/>
        <v/>
      </c>
      <c r="I687" s="34" t="str">
        <f t="shared" si="237"/>
        <v/>
      </c>
      <c r="J687" s="8"/>
      <c r="K687" s="22" t="str">
        <f t="shared" si="229"/>
        <v/>
      </c>
      <c r="L687" s="34" t="str">
        <f t="shared" si="238"/>
        <v/>
      </c>
      <c r="M687" s="8"/>
      <c r="N687" s="22" t="str">
        <f t="shared" si="230"/>
        <v/>
      </c>
      <c r="O687" s="34" t="str">
        <f t="shared" si="239"/>
        <v/>
      </c>
      <c r="P687" s="8"/>
      <c r="Q687" s="22" t="str">
        <f t="shared" si="231"/>
        <v/>
      </c>
      <c r="R687" s="34" t="str">
        <f t="shared" si="240"/>
        <v/>
      </c>
      <c r="S687" s="8"/>
      <c r="T687" s="22" t="str">
        <f t="shared" si="232"/>
        <v/>
      </c>
      <c r="U687" s="22" t="str">
        <f t="shared" si="233"/>
        <v/>
      </c>
      <c r="V687" s="22" t="str">
        <f t="shared" si="241"/>
        <v/>
      </c>
      <c r="W687" s="22" t="str">
        <f t="shared" si="234"/>
        <v/>
      </c>
      <c r="X687" s="22" t="str">
        <f t="shared" si="242"/>
        <v/>
      </c>
      <c r="Y687" s="22" t="str">
        <f t="shared" si="243"/>
        <v/>
      </c>
      <c r="Z687" s="22" t="str">
        <f t="shared" si="244"/>
        <v/>
      </c>
      <c r="AA687" s="29"/>
    </row>
    <row r="688" spans="1:27" ht="18" customHeight="1" x14ac:dyDescent="0.35">
      <c r="A688" s="22"/>
      <c r="B688" s="24" t="str">
        <f t="shared" si="226"/>
        <v/>
      </c>
      <c r="C688" s="34" t="str">
        <f t="shared" si="235"/>
        <v/>
      </c>
      <c r="D688" s="8"/>
      <c r="E688" s="22" t="str">
        <f t="shared" si="227"/>
        <v/>
      </c>
      <c r="F688" s="34" t="str">
        <f t="shared" si="236"/>
        <v/>
      </c>
      <c r="G688" s="8"/>
      <c r="H688" s="22" t="str">
        <f t="shared" si="228"/>
        <v/>
      </c>
      <c r="I688" s="34" t="str">
        <f t="shared" si="237"/>
        <v/>
      </c>
      <c r="J688" s="8"/>
      <c r="K688" s="22" t="str">
        <f t="shared" si="229"/>
        <v/>
      </c>
      <c r="L688" s="34" t="str">
        <f t="shared" si="238"/>
        <v/>
      </c>
      <c r="M688" s="8"/>
      <c r="N688" s="22" t="str">
        <f t="shared" si="230"/>
        <v/>
      </c>
      <c r="O688" s="34" t="str">
        <f t="shared" si="239"/>
        <v/>
      </c>
      <c r="P688" s="8"/>
      <c r="Q688" s="22" t="str">
        <f t="shared" si="231"/>
        <v/>
      </c>
      <c r="R688" s="34" t="str">
        <f t="shared" si="240"/>
        <v/>
      </c>
      <c r="S688" s="8"/>
      <c r="T688" s="22" t="str">
        <f t="shared" si="232"/>
        <v/>
      </c>
      <c r="U688" s="22" t="str">
        <f t="shared" si="233"/>
        <v/>
      </c>
      <c r="V688" s="22" t="str">
        <f t="shared" si="241"/>
        <v/>
      </c>
      <c r="W688" s="22" t="str">
        <f t="shared" si="234"/>
        <v/>
      </c>
      <c r="X688" s="22" t="str">
        <f t="shared" si="242"/>
        <v/>
      </c>
      <c r="Y688" s="22" t="str">
        <f t="shared" si="243"/>
        <v/>
      </c>
      <c r="Z688" s="22" t="str">
        <f t="shared" si="244"/>
        <v/>
      </c>
      <c r="AA688" s="29"/>
    </row>
    <row r="689" spans="1:27" ht="18" customHeight="1" x14ac:dyDescent="0.35">
      <c r="A689" s="22"/>
      <c r="B689" s="24" t="str">
        <f t="shared" si="226"/>
        <v/>
      </c>
      <c r="C689" s="34" t="str">
        <f t="shared" si="235"/>
        <v/>
      </c>
      <c r="D689" s="8"/>
      <c r="E689" s="22" t="str">
        <f t="shared" si="227"/>
        <v/>
      </c>
      <c r="F689" s="34" t="str">
        <f t="shared" si="236"/>
        <v/>
      </c>
      <c r="G689" s="8"/>
      <c r="H689" s="22" t="str">
        <f t="shared" si="228"/>
        <v/>
      </c>
      <c r="I689" s="34" t="str">
        <f t="shared" si="237"/>
        <v/>
      </c>
      <c r="J689" s="8"/>
      <c r="K689" s="22" t="str">
        <f t="shared" si="229"/>
        <v/>
      </c>
      <c r="L689" s="34" t="str">
        <f t="shared" si="238"/>
        <v/>
      </c>
      <c r="M689" s="8"/>
      <c r="N689" s="22" t="str">
        <f t="shared" si="230"/>
        <v/>
      </c>
      <c r="O689" s="34" t="str">
        <f t="shared" si="239"/>
        <v/>
      </c>
      <c r="P689" s="8"/>
      <c r="Q689" s="22" t="str">
        <f t="shared" si="231"/>
        <v/>
      </c>
      <c r="R689" s="34" t="str">
        <f t="shared" si="240"/>
        <v/>
      </c>
      <c r="S689" s="8"/>
      <c r="T689" s="22" t="str">
        <f t="shared" si="232"/>
        <v/>
      </c>
      <c r="U689" s="22" t="str">
        <f t="shared" si="233"/>
        <v/>
      </c>
      <c r="V689" s="22" t="str">
        <f t="shared" si="241"/>
        <v/>
      </c>
      <c r="W689" s="22" t="str">
        <f t="shared" si="234"/>
        <v/>
      </c>
      <c r="X689" s="22" t="str">
        <f t="shared" si="242"/>
        <v/>
      </c>
      <c r="Y689" s="22" t="str">
        <f t="shared" si="243"/>
        <v/>
      </c>
      <c r="Z689" s="22" t="str">
        <f t="shared" si="244"/>
        <v/>
      </c>
      <c r="AA689" s="29"/>
    </row>
    <row r="690" spans="1:27" ht="18" customHeight="1" x14ac:dyDescent="0.35">
      <c r="A690" s="22"/>
      <c r="B690" s="24" t="str">
        <f t="shared" si="226"/>
        <v/>
      </c>
      <c r="C690" s="34" t="str">
        <f t="shared" si="235"/>
        <v/>
      </c>
      <c r="D690" s="8"/>
      <c r="E690" s="22" t="str">
        <f t="shared" si="227"/>
        <v/>
      </c>
      <c r="F690" s="34" t="str">
        <f t="shared" si="236"/>
        <v/>
      </c>
      <c r="G690" s="8"/>
      <c r="H690" s="22" t="str">
        <f t="shared" si="228"/>
        <v/>
      </c>
      <c r="I690" s="34" t="str">
        <f t="shared" si="237"/>
        <v/>
      </c>
      <c r="J690" s="8"/>
      <c r="K690" s="22" t="str">
        <f t="shared" si="229"/>
        <v/>
      </c>
      <c r="L690" s="34" t="str">
        <f t="shared" si="238"/>
        <v/>
      </c>
      <c r="M690" s="8"/>
      <c r="N690" s="22" t="str">
        <f t="shared" si="230"/>
        <v/>
      </c>
      <c r="O690" s="34" t="str">
        <f t="shared" si="239"/>
        <v/>
      </c>
      <c r="P690" s="8"/>
      <c r="Q690" s="22" t="str">
        <f t="shared" si="231"/>
        <v/>
      </c>
      <c r="R690" s="34" t="str">
        <f t="shared" si="240"/>
        <v/>
      </c>
      <c r="S690" s="8"/>
      <c r="T690" s="22" t="str">
        <f t="shared" si="232"/>
        <v/>
      </c>
      <c r="U690" s="22" t="str">
        <f t="shared" si="233"/>
        <v/>
      </c>
      <c r="V690" s="22" t="str">
        <f t="shared" si="241"/>
        <v/>
      </c>
      <c r="W690" s="22" t="str">
        <f t="shared" si="234"/>
        <v/>
      </c>
      <c r="X690" s="22" t="str">
        <f t="shared" si="242"/>
        <v/>
      </c>
      <c r="Y690" s="22" t="str">
        <f t="shared" si="243"/>
        <v/>
      </c>
      <c r="Z690" s="22" t="str">
        <f t="shared" si="244"/>
        <v/>
      </c>
      <c r="AA690" s="29"/>
    </row>
    <row r="691" spans="1:27" ht="18" customHeight="1" x14ac:dyDescent="0.35">
      <c r="A691" s="22"/>
      <c r="B691" s="24" t="str">
        <f t="shared" si="226"/>
        <v/>
      </c>
      <c r="C691" s="34" t="str">
        <f t="shared" si="235"/>
        <v/>
      </c>
      <c r="D691" s="8"/>
      <c r="E691" s="22" t="str">
        <f t="shared" si="227"/>
        <v/>
      </c>
      <c r="F691" s="34" t="str">
        <f t="shared" si="236"/>
        <v/>
      </c>
      <c r="G691" s="8"/>
      <c r="H691" s="22" t="str">
        <f t="shared" si="228"/>
        <v/>
      </c>
      <c r="I691" s="34" t="str">
        <f t="shared" si="237"/>
        <v/>
      </c>
      <c r="J691" s="8"/>
      <c r="K691" s="22" t="str">
        <f t="shared" si="229"/>
        <v/>
      </c>
      <c r="L691" s="34" t="str">
        <f t="shared" si="238"/>
        <v/>
      </c>
      <c r="M691" s="8"/>
      <c r="N691" s="22" t="str">
        <f t="shared" si="230"/>
        <v/>
      </c>
      <c r="O691" s="34" t="str">
        <f t="shared" si="239"/>
        <v/>
      </c>
      <c r="P691" s="8"/>
      <c r="Q691" s="22" t="str">
        <f t="shared" si="231"/>
        <v/>
      </c>
      <c r="R691" s="34" t="str">
        <f t="shared" si="240"/>
        <v/>
      </c>
      <c r="S691" s="8"/>
      <c r="T691" s="22" t="str">
        <f t="shared" si="232"/>
        <v/>
      </c>
      <c r="U691" s="22" t="str">
        <f t="shared" si="233"/>
        <v/>
      </c>
      <c r="V691" s="22" t="str">
        <f t="shared" si="241"/>
        <v/>
      </c>
      <c r="W691" s="22" t="str">
        <f t="shared" si="234"/>
        <v/>
      </c>
      <c r="X691" s="22" t="str">
        <f t="shared" si="242"/>
        <v/>
      </c>
      <c r="Y691" s="22" t="str">
        <f t="shared" si="243"/>
        <v/>
      </c>
      <c r="Z691" s="22" t="str">
        <f t="shared" si="244"/>
        <v/>
      </c>
      <c r="AA691" s="29"/>
    </row>
    <row r="692" spans="1:27" ht="18" customHeight="1" x14ac:dyDescent="0.35">
      <c r="A692" s="22"/>
      <c r="B692" s="24" t="str">
        <f t="shared" si="226"/>
        <v/>
      </c>
      <c r="C692" s="34" t="str">
        <f t="shared" si="235"/>
        <v/>
      </c>
      <c r="D692" s="8"/>
      <c r="E692" s="22" t="str">
        <f t="shared" si="227"/>
        <v/>
      </c>
      <c r="F692" s="34" t="str">
        <f t="shared" si="236"/>
        <v/>
      </c>
      <c r="G692" s="8"/>
      <c r="H692" s="22" t="str">
        <f t="shared" si="228"/>
        <v/>
      </c>
      <c r="I692" s="34" t="str">
        <f t="shared" si="237"/>
        <v/>
      </c>
      <c r="J692" s="8"/>
      <c r="K692" s="22" t="str">
        <f t="shared" si="229"/>
        <v/>
      </c>
      <c r="L692" s="34" t="str">
        <f t="shared" si="238"/>
        <v/>
      </c>
      <c r="M692" s="8"/>
      <c r="N692" s="22" t="str">
        <f t="shared" si="230"/>
        <v/>
      </c>
      <c r="O692" s="34" t="str">
        <f t="shared" si="239"/>
        <v/>
      </c>
      <c r="P692" s="8"/>
      <c r="Q692" s="22" t="str">
        <f t="shared" si="231"/>
        <v/>
      </c>
      <c r="R692" s="34" t="str">
        <f t="shared" si="240"/>
        <v/>
      </c>
      <c r="S692" s="8"/>
      <c r="T692" s="22" t="str">
        <f t="shared" si="232"/>
        <v/>
      </c>
      <c r="U692" s="22" t="str">
        <f t="shared" si="233"/>
        <v/>
      </c>
      <c r="V692" s="22" t="str">
        <f t="shared" si="241"/>
        <v/>
      </c>
      <c r="W692" s="22" t="str">
        <f t="shared" si="234"/>
        <v/>
      </c>
      <c r="X692" s="22" t="str">
        <f t="shared" si="242"/>
        <v/>
      </c>
      <c r="Y692" s="22" t="str">
        <f t="shared" si="243"/>
        <v/>
      </c>
      <c r="Z692" s="22" t="str">
        <f t="shared" si="244"/>
        <v/>
      </c>
      <c r="AA692" s="29"/>
    </row>
    <row r="693" spans="1:27" ht="18" customHeight="1" x14ac:dyDescent="0.35">
      <c r="A693" s="22"/>
      <c r="B693" s="24" t="str">
        <f t="shared" si="226"/>
        <v/>
      </c>
      <c r="C693" s="34" t="str">
        <f t="shared" si="235"/>
        <v/>
      </c>
      <c r="D693" s="8"/>
      <c r="E693" s="22" t="str">
        <f t="shared" si="227"/>
        <v/>
      </c>
      <c r="F693" s="34" t="str">
        <f t="shared" si="236"/>
        <v/>
      </c>
      <c r="G693" s="8"/>
      <c r="H693" s="22" t="str">
        <f t="shared" si="228"/>
        <v/>
      </c>
      <c r="I693" s="34" t="str">
        <f t="shared" si="237"/>
        <v/>
      </c>
      <c r="J693" s="8"/>
      <c r="K693" s="22" t="str">
        <f t="shared" si="229"/>
        <v/>
      </c>
      <c r="L693" s="34" t="str">
        <f t="shared" si="238"/>
        <v/>
      </c>
      <c r="M693" s="8"/>
      <c r="N693" s="22" t="str">
        <f t="shared" si="230"/>
        <v/>
      </c>
      <c r="O693" s="34" t="str">
        <f t="shared" si="239"/>
        <v/>
      </c>
      <c r="P693" s="8"/>
      <c r="Q693" s="22" t="str">
        <f t="shared" si="231"/>
        <v/>
      </c>
      <c r="R693" s="34" t="str">
        <f t="shared" si="240"/>
        <v/>
      </c>
      <c r="S693" s="8"/>
      <c r="T693" s="22" t="str">
        <f t="shared" si="232"/>
        <v/>
      </c>
      <c r="U693" s="22" t="str">
        <f t="shared" si="233"/>
        <v/>
      </c>
      <c r="V693" s="22" t="str">
        <f t="shared" si="241"/>
        <v/>
      </c>
      <c r="W693" s="22" t="str">
        <f t="shared" si="234"/>
        <v/>
      </c>
      <c r="X693" s="22" t="str">
        <f t="shared" si="242"/>
        <v/>
      </c>
      <c r="Y693" s="22" t="str">
        <f t="shared" si="243"/>
        <v/>
      </c>
      <c r="Z693" s="22" t="str">
        <f t="shared" si="244"/>
        <v/>
      </c>
      <c r="AA693" s="29"/>
    </row>
    <row r="694" spans="1:27" ht="18" customHeight="1" x14ac:dyDescent="0.35">
      <c r="A694" s="22"/>
      <c r="B694" s="24" t="str">
        <f t="shared" si="226"/>
        <v/>
      </c>
      <c r="C694" s="34" t="str">
        <f t="shared" si="235"/>
        <v/>
      </c>
      <c r="D694" s="8"/>
      <c r="E694" s="22" t="str">
        <f t="shared" si="227"/>
        <v/>
      </c>
      <c r="F694" s="34" t="str">
        <f t="shared" si="236"/>
        <v/>
      </c>
      <c r="G694" s="8"/>
      <c r="H694" s="22" t="str">
        <f t="shared" si="228"/>
        <v/>
      </c>
      <c r="I694" s="34" t="str">
        <f t="shared" si="237"/>
        <v/>
      </c>
      <c r="J694" s="8"/>
      <c r="K694" s="22" t="str">
        <f t="shared" si="229"/>
        <v/>
      </c>
      <c r="L694" s="34" t="str">
        <f t="shared" si="238"/>
        <v/>
      </c>
      <c r="M694" s="8"/>
      <c r="N694" s="22" t="str">
        <f t="shared" si="230"/>
        <v/>
      </c>
      <c r="O694" s="34" t="str">
        <f t="shared" si="239"/>
        <v/>
      </c>
      <c r="P694" s="8"/>
      <c r="Q694" s="22" t="str">
        <f t="shared" si="231"/>
        <v/>
      </c>
      <c r="R694" s="34" t="str">
        <f t="shared" si="240"/>
        <v/>
      </c>
      <c r="S694" s="8"/>
      <c r="T694" s="22" t="str">
        <f t="shared" si="232"/>
        <v/>
      </c>
      <c r="U694" s="22" t="str">
        <f t="shared" si="233"/>
        <v/>
      </c>
      <c r="V694" s="22" t="str">
        <f t="shared" si="241"/>
        <v/>
      </c>
      <c r="W694" s="22" t="str">
        <f t="shared" si="234"/>
        <v/>
      </c>
      <c r="X694" s="22" t="str">
        <f t="shared" si="242"/>
        <v/>
      </c>
      <c r="Y694" s="22" t="str">
        <f t="shared" si="243"/>
        <v/>
      </c>
      <c r="Z694" s="22" t="str">
        <f t="shared" si="244"/>
        <v/>
      </c>
      <c r="AA694" s="29"/>
    </row>
    <row r="695" spans="1:27" ht="18" customHeight="1" x14ac:dyDescent="0.35">
      <c r="A695" s="22"/>
      <c r="B695" s="24" t="str">
        <f t="shared" si="226"/>
        <v/>
      </c>
      <c r="C695" s="34" t="str">
        <f t="shared" si="235"/>
        <v/>
      </c>
      <c r="D695" s="8"/>
      <c r="E695" s="22" t="str">
        <f t="shared" si="227"/>
        <v/>
      </c>
      <c r="F695" s="34" t="str">
        <f t="shared" si="236"/>
        <v/>
      </c>
      <c r="G695" s="8"/>
      <c r="H695" s="22" t="str">
        <f t="shared" si="228"/>
        <v/>
      </c>
      <c r="I695" s="34" t="str">
        <f t="shared" si="237"/>
        <v/>
      </c>
      <c r="J695" s="8"/>
      <c r="K695" s="22" t="str">
        <f t="shared" si="229"/>
        <v/>
      </c>
      <c r="L695" s="34" t="str">
        <f t="shared" si="238"/>
        <v/>
      </c>
      <c r="M695" s="8"/>
      <c r="N695" s="22" t="str">
        <f t="shared" si="230"/>
        <v/>
      </c>
      <c r="O695" s="34" t="str">
        <f t="shared" si="239"/>
        <v/>
      </c>
      <c r="P695" s="8"/>
      <c r="Q695" s="22" t="str">
        <f t="shared" si="231"/>
        <v/>
      </c>
      <c r="R695" s="34" t="str">
        <f t="shared" si="240"/>
        <v/>
      </c>
      <c r="S695" s="8"/>
      <c r="T695" s="22" t="str">
        <f t="shared" si="232"/>
        <v/>
      </c>
      <c r="U695" s="22" t="str">
        <f t="shared" si="233"/>
        <v/>
      </c>
      <c r="V695" s="22" t="str">
        <f t="shared" si="241"/>
        <v/>
      </c>
      <c r="W695" s="22" t="str">
        <f t="shared" si="234"/>
        <v/>
      </c>
      <c r="X695" s="22" t="str">
        <f t="shared" si="242"/>
        <v/>
      </c>
      <c r="Y695" s="22" t="str">
        <f t="shared" si="243"/>
        <v/>
      </c>
      <c r="Z695" s="22" t="str">
        <f t="shared" si="244"/>
        <v/>
      </c>
      <c r="AA695" s="29"/>
    </row>
    <row r="696" spans="1:27" ht="18" customHeight="1" x14ac:dyDescent="0.35">
      <c r="A696" s="22"/>
      <c r="B696" s="24" t="str">
        <f t="shared" si="226"/>
        <v/>
      </c>
      <c r="C696" s="34" t="str">
        <f t="shared" si="235"/>
        <v/>
      </c>
      <c r="D696" s="8"/>
      <c r="E696" s="22" t="str">
        <f t="shared" si="227"/>
        <v/>
      </c>
      <c r="F696" s="34" t="str">
        <f t="shared" si="236"/>
        <v/>
      </c>
      <c r="G696" s="8"/>
      <c r="H696" s="22" t="str">
        <f t="shared" si="228"/>
        <v/>
      </c>
      <c r="I696" s="34" t="str">
        <f t="shared" si="237"/>
        <v/>
      </c>
      <c r="J696" s="8"/>
      <c r="K696" s="22" t="str">
        <f t="shared" si="229"/>
        <v/>
      </c>
      <c r="L696" s="34" t="str">
        <f t="shared" si="238"/>
        <v/>
      </c>
      <c r="M696" s="8"/>
      <c r="N696" s="22" t="str">
        <f t="shared" si="230"/>
        <v/>
      </c>
      <c r="O696" s="34" t="str">
        <f t="shared" si="239"/>
        <v/>
      </c>
      <c r="P696" s="8"/>
      <c r="Q696" s="22" t="str">
        <f t="shared" si="231"/>
        <v/>
      </c>
      <c r="R696" s="34" t="str">
        <f t="shared" si="240"/>
        <v/>
      </c>
      <c r="S696" s="8"/>
      <c r="T696" s="22" t="str">
        <f t="shared" si="232"/>
        <v/>
      </c>
      <c r="U696" s="22" t="str">
        <f t="shared" si="233"/>
        <v/>
      </c>
      <c r="V696" s="22" t="str">
        <f t="shared" si="241"/>
        <v/>
      </c>
      <c r="W696" s="22" t="str">
        <f t="shared" si="234"/>
        <v/>
      </c>
      <c r="X696" s="22" t="str">
        <f t="shared" si="242"/>
        <v/>
      </c>
      <c r="Y696" s="22" t="str">
        <f t="shared" si="243"/>
        <v/>
      </c>
      <c r="Z696" s="22" t="str">
        <f t="shared" si="244"/>
        <v/>
      </c>
      <c r="AA696" s="29"/>
    </row>
    <row r="697" spans="1:27" ht="18" customHeight="1" x14ac:dyDescent="0.35">
      <c r="A697" s="22"/>
      <c r="B697" s="24" t="str">
        <f t="shared" si="226"/>
        <v/>
      </c>
      <c r="C697" s="34" t="str">
        <f t="shared" si="235"/>
        <v/>
      </c>
      <c r="D697" s="8"/>
      <c r="E697" s="22" t="str">
        <f t="shared" si="227"/>
        <v/>
      </c>
      <c r="F697" s="34" t="str">
        <f t="shared" si="236"/>
        <v/>
      </c>
      <c r="G697" s="8"/>
      <c r="H697" s="22" t="str">
        <f t="shared" si="228"/>
        <v/>
      </c>
      <c r="I697" s="34" t="str">
        <f t="shared" si="237"/>
        <v/>
      </c>
      <c r="J697" s="8"/>
      <c r="K697" s="22" t="str">
        <f t="shared" si="229"/>
        <v/>
      </c>
      <c r="L697" s="34" t="str">
        <f t="shared" si="238"/>
        <v/>
      </c>
      <c r="M697" s="8"/>
      <c r="N697" s="22" t="str">
        <f t="shared" si="230"/>
        <v/>
      </c>
      <c r="O697" s="34" t="str">
        <f t="shared" si="239"/>
        <v/>
      </c>
      <c r="P697" s="8"/>
      <c r="Q697" s="22" t="str">
        <f t="shared" si="231"/>
        <v/>
      </c>
      <c r="R697" s="34" t="str">
        <f t="shared" si="240"/>
        <v/>
      </c>
      <c r="S697" s="8"/>
      <c r="T697" s="22" t="str">
        <f t="shared" si="232"/>
        <v/>
      </c>
      <c r="U697" s="22" t="str">
        <f t="shared" si="233"/>
        <v/>
      </c>
      <c r="V697" s="22" t="str">
        <f t="shared" si="241"/>
        <v/>
      </c>
      <c r="W697" s="22" t="str">
        <f t="shared" si="234"/>
        <v/>
      </c>
      <c r="X697" s="22" t="str">
        <f t="shared" si="242"/>
        <v/>
      </c>
      <c r="Y697" s="22" t="str">
        <f t="shared" si="243"/>
        <v/>
      </c>
      <c r="Z697" s="22" t="str">
        <f t="shared" si="244"/>
        <v/>
      </c>
      <c r="AA697" s="29"/>
    </row>
    <row r="698" spans="1:27" ht="18" customHeight="1" x14ac:dyDescent="0.35">
      <c r="A698" s="22"/>
      <c r="B698" s="24" t="str">
        <f t="shared" si="226"/>
        <v/>
      </c>
      <c r="C698" s="34" t="str">
        <f t="shared" si="235"/>
        <v/>
      </c>
      <c r="D698" s="8"/>
      <c r="E698" s="22" t="str">
        <f t="shared" si="227"/>
        <v/>
      </c>
      <c r="F698" s="34" t="str">
        <f t="shared" si="236"/>
        <v/>
      </c>
      <c r="G698" s="8"/>
      <c r="H698" s="22" t="str">
        <f t="shared" si="228"/>
        <v/>
      </c>
      <c r="I698" s="34" t="str">
        <f t="shared" si="237"/>
        <v/>
      </c>
      <c r="J698" s="8"/>
      <c r="K698" s="22" t="str">
        <f t="shared" si="229"/>
        <v/>
      </c>
      <c r="L698" s="34" t="str">
        <f t="shared" si="238"/>
        <v/>
      </c>
      <c r="M698" s="8"/>
      <c r="N698" s="22" t="str">
        <f t="shared" si="230"/>
        <v/>
      </c>
      <c r="O698" s="34" t="str">
        <f t="shared" si="239"/>
        <v/>
      </c>
      <c r="P698" s="8"/>
      <c r="Q698" s="22" t="str">
        <f t="shared" si="231"/>
        <v/>
      </c>
      <c r="R698" s="34" t="str">
        <f t="shared" si="240"/>
        <v/>
      </c>
      <c r="S698" s="8"/>
      <c r="T698" s="22" t="str">
        <f t="shared" si="232"/>
        <v/>
      </c>
      <c r="U698" s="22" t="str">
        <f t="shared" si="233"/>
        <v/>
      </c>
      <c r="V698" s="22" t="str">
        <f t="shared" si="241"/>
        <v/>
      </c>
      <c r="W698" s="22" t="str">
        <f t="shared" si="234"/>
        <v/>
      </c>
      <c r="X698" s="22" t="str">
        <f t="shared" si="242"/>
        <v/>
      </c>
      <c r="Y698" s="22" t="str">
        <f t="shared" si="243"/>
        <v/>
      </c>
      <c r="Z698" s="22" t="str">
        <f t="shared" si="244"/>
        <v/>
      </c>
      <c r="AA698" s="29"/>
    </row>
    <row r="699" spans="1:27" ht="18" customHeight="1" x14ac:dyDescent="0.35">
      <c r="A699" s="22"/>
      <c r="B699" s="24" t="str">
        <f t="shared" si="226"/>
        <v/>
      </c>
      <c r="C699" s="34" t="str">
        <f t="shared" si="235"/>
        <v/>
      </c>
      <c r="D699" s="8"/>
      <c r="E699" s="22" t="str">
        <f t="shared" si="227"/>
        <v/>
      </c>
      <c r="F699" s="34" t="str">
        <f t="shared" si="236"/>
        <v/>
      </c>
      <c r="G699" s="8"/>
      <c r="H699" s="22" t="str">
        <f t="shared" si="228"/>
        <v/>
      </c>
      <c r="I699" s="34" t="str">
        <f t="shared" si="237"/>
        <v/>
      </c>
      <c r="J699" s="8"/>
      <c r="K699" s="22" t="str">
        <f t="shared" si="229"/>
        <v/>
      </c>
      <c r="L699" s="34" t="str">
        <f t="shared" si="238"/>
        <v/>
      </c>
      <c r="M699" s="8"/>
      <c r="N699" s="22" t="str">
        <f t="shared" si="230"/>
        <v/>
      </c>
      <c r="O699" s="34" t="str">
        <f t="shared" si="239"/>
        <v/>
      </c>
      <c r="P699" s="8"/>
      <c r="Q699" s="22" t="str">
        <f t="shared" si="231"/>
        <v/>
      </c>
      <c r="R699" s="34" t="str">
        <f t="shared" si="240"/>
        <v/>
      </c>
      <c r="S699" s="8"/>
      <c r="T699" s="22" t="str">
        <f t="shared" si="232"/>
        <v/>
      </c>
      <c r="U699" s="22" t="str">
        <f t="shared" si="233"/>
        <v/>
      </c>
      <c r="V699" s="22" t="str">
        <f t="shared" si="241"/>
        <v/>
      </c>
      <c r="W699" s="22" t="str">
        <f t="shared" si="234"/>
        <v/>
      </c>
      <c r="X699" s="22" t="str">
        <f t="shared" si="242"/>
        <v/>
      </c>
      <c r="Y699" s="22" t="str">
        <f t="shared" si="243"/>
        <v/>
      </c>
      <c r="Z699" s="22" t="str">
        <f t="shared" si="244"/>
        <v/>
      </c>
      <c r="AA699" s="29"/>
    </row>
    <row r="700" spans="1:27" ht="18" customHeight="1" x14ac:dyDescent="0.35">
      <c r="A700" s="22"/>
      <c r="B700" s="24" t="str">
        <f t="shared" si="226"/>
        <v/>
      </c>
      <c r="C700" s="34" t="str">
        <f t="shared" si="235"/>
        <v/>
      </c>
      <c r="D700" s="8"/>
      <c r="E700" s="22" t="str">
        <f t="shared" si="227"/>
        <v/>
      </c>
      <c r="F700" s="34" t="str">
        <f t="shared" si="236"/>
        <v/>
      </c>
      <c r="G700" s="8"/>
      <c r="H700" s="22" t="str">
        <f t="shared" si="228"/>
        <v/>
      </c>
      <c r="I700" s="34" t="str">
        <f t="shared" si="237"/>
        <v/>
      </c>
      <c r="J700" s="8"/>
      <c r="K700" s="22" t="str">
        <f t="shared" si="229"/>
        <v/>
      </c>
      <c r="L700" s="34" t="str">
        <f t="shared" si="238"/>
        <v/>
      </c>
      <c r="M700" s="8"/>
      <c r="N700" s="22" t="str">
        <f t="shared" si="230"/>
        <v/>
      </c>
      <c r="O700" s="34" t="str">
        <f t="shared" si="239"/>
        <v/>
      </c>
      <c r="P700" s="8"/>
      <c r="Q700" s="22" t="str">
        <f t="shared" si="231"/>
        <v/>
      </c>
      <c r="R700" s="34" t="str">
        <f t="shared" si="240"/>
        <v/>
      </c>
      <c r="S700" s="8"/>
      <c r="T700" s="22" t="str">
        <f t="shared" si="232"/>
        <v/>
      </c>
      <c r="U700" s="22" t="str">
        <f t="shared" si="233"/>
        <v/>
      </c>
      <c r="V700" s="22" t="str">
        <f t="shared" si="241"/>
        <v/>
      </c>
      <c r="W700" s="22" t="str">
        <f t="shared" si="234"/>
        <v/>
      </c>
      <c r="X700" s="22" t="str">
        <f t="shared" si="242"/>
        <v/>
      </c>
      <c r="Y700" s="22" t="str">
        <f t="shared" si="243"/>
        <v/>
      </c>
      <c r="Z700" s="22" t="str">
        <f t="shared" si="244"/>
        <v/>
      </c>
      <c r="AA700" s="29"/>
    </row>
    <row r="701" spans="1:27" ht="18" customHeight="1" x14ac:dyDescent="0.35">
      <c r="A701" s="22"/>
      <c r="B701" s="24" t="str">
        <f t="shared" si="226"/>
        <v/>
      </c>
      <c r="C701" s="34" t="str">
        <f t="shared" si="235"/>
        <v/>
      </c>
      <c r="D701" s="8"/>
      <c r="E701" s="22" t="str">
        <f t="shared" si="227"/>
        <v/>
      </c>
      <c r="F701" s="34" t="str">
        <f t="shared" si="236"/>
        <v/>
      </c>
      <c r="G701" s="8"/>
      <c r="H701" s="22" t="str">
        <f t="shared" si="228"/>
        <v/>
      </c>
      <c r="I701" s="34" t="str">
        <f t="shared" si="237"/>
        <v/>
      </c>
      <c r="J701" s="8"/>
      <c r="K701" s="22" t="str">
        <f t="shared" si="229"/>
        <v/>
      </c>
      <c r="L701" s="34" t="str">
        <f t="shared" si="238"/>
        <v/>
      </c>
      <c r="M701" s="8"/>
      <c r="N701" s="22" t="str">
        <f t="shared" si="230"/>
        <v/>
      </c>
      <c r="O701" s="34" t="str">
        <f t="shared" si="239"/>
        <v/>
      </c>
      <c r="P701" s="8"/>
      <c r="Q701" s="22" t="str">
        <f t="shared" si="231"/>
        <v/>
      </c>
      <c r="R701" s="34" t="str">
        <f t="shared" si="240"/>
        <v/>
      </c>
      <c r="S701" s="8"/>
      <c r="T701" s="22" t="str">
        <f t="shared" si="232"/>
        <v/>
      </c>
      <c r="U701" s="22" t="str">
        <f t="shared" si="233"/>
        <v/>
      </c>
      <c r="V701" s="22" t="str">
        <f t="shared" si="241"/>
        <v/>
      </c>
      <c r="W701" s="22" t="str">
        <f t="shared" si="234"/>
        <v/>
      </c>
      <c r="X701" s="22" t="str">
        <f t="shared" si="242"/>
        <v/>
      </c>
      <c r="Y701" s="22" t="str">
        <f t="shared" si="243"/>
        <v/>
      </c>
      <c r="Z701" s="22" t="str">
        <f t="shared" si="244"/>
        <v/>
      </c>
      <c r="AA701" s="29"/>
    </row>
    <row r="702" spans="1:27" ht="18" customHeight="1" x14ac:dyDescent="0.35">
      <c r="A702" s="22"/>
      <c r="B702" s="24" t="str">
        <f t="shared" si="226"/>
        <v/>
      </c>
      <c r="C702" s="34" t="str">
        <f t="shared" si="235"/>
        <v/>
      </c>
      <c r="D702" s="8"/>
      <c r="E702" s="22" t="str">
        <f t="shared" si="227"/>
        <v/>
      </c>
      <c r="F702" s="34" t="str">
        <f t="shared" si="236"/>
        <v/>
      </c>
      <c r="G702" s="8"/>
      <c r="H702" s="22" t="str">
        <f t="shared" si="228"/>
        <v/>
      </c>
      <c r="I702" s="34" t="str">
        <f t="shared" si="237"/>
        <v/>
      </c>
      <c r="J702" s="8"/>
      <c r="K702" s="22" t="str">
        <f t="shared" si="229"/>
        <v/>
      </c>
      <c r="L702" s="34" t="str">
        <f t="shared" si="238"/>
        <v/>
      </c>
      <c r="M702" s="8"/>
      <c r="N702" s="22" t="str">
        <f t="shared" si="230"/>
        <v/>
      </c>
      <c r="O702" s="34" t="str">
        <f t="shared" si="239"/>
        <v/>
      </c>
      <c r="P702" s="8"/>
      <c r="Q702" s="22" t="str">
        <f t="shared" si="231"/>
        <v/>
      </c>
      <c r="R702" s="34" t="str">
        <f t="shared" si="240"/>
        <v/>
      </c>
      <c r="S702" s="8"/>
      <c r="T702" s="22" t="str">
        <f t="shared" si="232"/>
        <v/>
      </c>
      <c r="U702" s="22" t="str">
        <f t="shared" si="233"/>
        <v/>
      </c>
      <c r="V702" s="22" t="str">
        <f t="shared" si="241"/>
        <v/>
      </c>
      <c r="W702" s="22" t="str">
        <f t="shared" si="234"/>
        <v/>
      </c>
      <c r="X702" s="22" t="str">
        <f t="shared" si="242"/>
        <v/>
      </c>
      <c r="Y702" s="22" t="str">
        <f t="shared" si="243"/>
        <v/>
      </c>
      <c r="Z702" s="22" t="str">
        <f t="shared" si="244"/>
        <v/>
      </c>
      <c r="AA702" s="29"/>
    </row>
    <row r="703" spans="1:27" ht="18" customHeight="1" x14ac:dyDescent="0.35">
      <c r="A703" s="22"/>
      <c r="B703" s="24" t="str">
        <f t="shared" si="226"/>
        <v/>
      </c>
      <c r="C703" s="34" t="str">
        <f t="shared" si="235"/>
        <v/>
      </c>
      <c r="D703" s="8"/>
      <c r="E703" s="22" t="str">
        <f t="shared" si="227"/>
        <v/>
      </c>
      <c r="F703" s="34" t="str">
        <f t="shared" si="236"/>
        <v/>
      </c>
      <c r="G703" s="8"/>
      <c r="H703" s="22" t="str">
        <f t="shared" si="228"/>
        <v/>
      </c>
      <c r="I703" s="34" t="str">
        <f t="shared" si="237"/>
        <v/>
      </c>
      <c r="J703" s="8"/>
      <c r="K703" s="22" t="str">
        <f t="shared" si="229"/>
        <v/>
      </c>
      <c r="L703" s="34" t="str">
        <f t="shared" si="238"/>
        <v/>
      </c>
      <c r="M703" s="8"/>
      <c r="N703" s="22" t="str">
        <f t="shared" si="230"/>
        <v/>
      </c>
      <c r="O703" s="34" t="str">
        <f t="shared" si="239"/>
        <v/>
      </c>
      <c r="P703" s="8"/>
      <c r="Q703" s="22" t="str">
        <f t="shared" si="231"/>
        <v/>
      </c>
      <c r="R703" s="34" t="str">
        <f t="shared" si="240"/>
        <v/>
      </c>
      <c r="S703" s="8"/>
      <c r="T703" s="22" t="str">
        <f t="shared" si="232"/>
        <v/>
      </c>
      <c r="U703" s="22" t="str">
        <f t="shared" si="233"/>
        <v/>
      </c>
      <c r="V703" s="22" t="str">
        <f t="shared" si="241"/>
        <v/>
      </c>
      <c r="W703" s="22" t="str">
        <f t="shared" si="234"/>
        <v/>
      </c>
      <c r="X703" s="22" t="str">
        <f t="shared" si="242"/>
        <v/>
      </c>
      <c r="Y703" s="22" t="str">
        <f t="shared" si="243"/>
        <v/>
      </c>
      <c r="Z703" s="22" t="str">
        <f t="shared" si="244"/>
        <v/>
      </c>
      <c r="AA703" s="29"/>
    </row>
    <row r="704" spans="1:27" ht="18" customHeight="1" x14ac:dyDescent="0.35">
      <c r="A704" s="22"/>
      <c r="B704" s="24" t="str">
        <f t="shared" si="226"/>
        <v/>
      </c>
      <c r="C704" s="34" t="str">
        <f t="shared" si="235"/>
        <v/>
      </c>
      <c r="D704" s="8"/>
      <c r="E704" s="22" t="str">
        <f t="shared" si="227"/>
        <v/>
      </c>
      <c r="F704" s="34" t="str">
        <f t="shared" si="236"/>
        <v/>
      </c>
      <c r="G704" s="8"/>
      <c r="H704" s="22" t="str">
        <f t="shared" si="228"/>
        <v/>
      </c>
      <c r="I704" s="34" t="str">
        <f t="shared" si="237"/>
        <v/>
      </c>
      <c r="J704" s="8"/>
      <c r="K704" s="22" t="str">
        <f t="shared" si="229"/>
        <v/>
      </c>
      <c r="L704" s="34" t="str">
        <f t="shared" si="238"/>
        <v/>
      </c>
      <c r="M704" s="8"/>
      <c r="N704" s="22" t="str">
        <f t="shared" si="230"/>
        <v/>
      </c>
      <c r="O704" s="34" t="str">
        <f t="shared" si="239"/>
        <v/>
      </c>
      <c r="P704" s="8"/>
      <c r="Q704" s="22" t="str">
        <f t="shared" si="231"/>
        <v/>
      </c>
      <c r="R704" s="34" t="str">
        <f t="shared" si="240"/>
        <v/>
      </c>
      <c r="S704" s="8"/>
      <c r="T704" s="22" t="str">
        <f t="shared" si="232"/>
        <v/>
      </c>
      <c r="U704" s="22" t="str">
        <f t="shared" si="233"/>
        <v/>
      </c>
      <c r="V704" s="22" t="str">
        <f t="shared" si="241"/>
        <v/>
      </c>
      <c r="W704" s="22" t="str">
        <f t="shared" si="234"/>
        <v/>
      </c>
      <c r="X704" s="22" t="str">
        <f t="shared" si="242"/>
        <v/>
      </c>
      <c r="Y704" s="22" t="str">
        <f t="shared" si="243"/>
        <v/>
      </c>
      <c r="Z704" s="22" t="str">
        <f t="shared" si="244"/>
        <v/>
      </c>
      <c r="AA704" s="29"/>
    </row>
    <row r="705" spans="1:27" ht="18" customHeight="1" x14ac:dyDescent="0.35">
      <c r="A705" s="22"/>
      <c r="B705" s="24" t="str">
        <f t="shared" si="226"/>
        <v/>
      </c>
      <c r="C705" s="34" t="str">
        <f t="shared" si="235"/>
        <v/>
      </c>
      <c r="D705" s="8"/>
      <c r="E705" s="22" t="str">
        <f t="shared" si="227"/>
        <v/>
      </c>
      <c r="F705" s="34" t="str">
        <f t="shared" si="236"/>
        <v/>
      </c>
      <c r="G705" s="8"/>
      <c r="H705" s="22" t="str">
        <f t="shared" si="228"/>
        <v/>
      </c>
      <c r="I705" s="34" t="str">
        <f t="shared" si="237"/>
        <v/>
      </c>
      <c r="J705" s="8"/>
      <c r="K705" s="22" t="str">
        <f t="shared" si="229"/>
        <v/>
      </c>
      <c r="L705" s="34" t="str">
        <f t="shared" si="238"/>
        <v/>
      </c>
      <c r="M705" s="8"/>
      <c r="N705" s="22" t="str">
        <f t="shared" si="230"/>
        <v/>
      </c>
      <c r="O705" s="34" t="str">
        <f t="shared" si="239"/>
        <v/>
      </c>
      <c r="P705" s="8"/>
      <c r="Q705" s="22" t="str">
        <f t="shared" si="231"/>
        <v/>
      </c>
      <c r="R705" s="34" t="str">
        <f t="shared" si="240"/>
        <v/>
      </c>
      <c r="S705" s="8"/>
      <c r="T705" s="22" t="str">
        <f t="shared" si="232"/>
        <v/>
      </c>
      <c r="U705" s="22" t="str">
        <f t="shared" si="233"/>
        <v/>
      </c>
      <c r="V705" s="22" t="str">
        <f t="shared" si="241"/>
        <v/>
      </c>
      <c r="W705" s="22" t="str">
        <f t="shared" si="234"/>
        <v/>
      </c>
      <c r="X705" s="22" t="str">
        <f t="shared" si="242"/>
        <v/>
      </c>
      <c r="Y705" s="22" t="str">
        <f t="shared" si="243"/>
        <v/>
      </c>
      <c r="Z705" s="22" t="str">
        <f t="shared" si="244"/>
        <v/>
      </c>
      <c r="AA705" s="29"/>
    </row>
    <row r="706" spans="1:27" ht="18" customHeight="1" x14ac:dyDescent="0.35">
      <c r="A706" s="22"/>
      <c r="B706" s="24" t="str">
        <f t="shared" si="226"/>
        <v/>
      </c>
      <c r="C706" s="34" t="str">
        <f t="shared" si="235"/>
        <v/>
      </c>
      <c r="D706" s="8"/>
      <c r="E706" s="22" t="str">
        <f t="shared" si="227"/>
        <v/>
      </c>
      <c r="F706" s="34" t="str">
        <f t="shared" si="236"/>
        <v/>
      </c>
      <c r="G706" s="8"/>
      <c r="H706" s="22" t="str">
        <f t="shared" si="228"/>
        <v/>
      </c>
      <c r="I706" s="34" t="str">
        <f t="shared" si="237"/>
        <v/>
      </c>
      <c r="J706" s="8"/>
      <c r="K706" s="22" t="str">
        <f t="shared" si="229"/>
        <v/>
      </c>
      <c r="L706" s="34" t="str">
        <f t="shared" si="238"/>
        <v/>
      </c>
      <c r="M706" s="8"/>
      <c r="N706" s="22" t="str">
        <f t="shared" si="230"/>
        <v/>
      </c>
      <c r="O706" s="34" t="str">
        <f t="shared" si="239"/>
        <v/>
      </c>
      <c r="P706" s="8"/>
      <c r="Q706" s="22" t="str">
        <f t="shared" si="231"/>
        <v/>
      </c>
      <c r="R706" s="34" t="str">
        <f t="shared" si="240"/>
        <v/>
      </c>
      <c r="S706" s="8"/>
      <c r="T706" s="22" t="str">
        <f t="shared" si="232"/>
        <v/>
      </c>
      <c r="U706" s="22" t="str">
        <f t="shared" si="233"/>
        <v/>
      </c>
      <c r="V706" s="22" t="str">
        <f t="shared" si="241"/>
        <v/>
      </c>
      <c r="W706" s="22" t="str">
        <f t="shared" si="234"/>
        <v/>
      </c>
      <c r="X706" s="22" t="str">
        <f t="shared" si="242"/>
        <v/>
      </c>
      <c r="Y706" s="22" t="str">
        <f t="shared" si="243"/>
        <v/>
      </c>
      <c r="Z706" s="22" t="str">
        <f t="shared" si="244"/>
        <v/>
      </c>
      <c r="AA706" s="29"/>
    </row>
    <row r="707" spans="1:27" ht="18" customHeight="1" x14ac:dyDescent="0.35">
      <c r="A707" s="22"/>
      <c r="B707" s="24" t="str">
        <f t="shared" si="226"/>
        <v/>
      </c>
      <c r="C707" s="34" t="str">
        <f t="shared" si="235"/>
        <v/>
      </c>
      <c r="D707" s="8"/>
      <c r="E707" s="22" t="str">
        <f t="shared" si="227"/>
        <v/>
      </c>
      <c r="F707" s="34" t="str">
        <f t="shared" si="236"/>
        <v/>
      </c>
      <c r="G707" s="8"/>
      <c r="H707" s="22" t="str">
        <f t="shared" si="228"/>
        <v/>
      </c>
      <c r="I707" s="34" t="str">
        <f t="shared" si="237"/>
        <v/>
      </c>
      <c r="J707" s="8"/>
      <c r="K707" s="22" t="str">
        <f t="shared" si="229"/>
        <v/>
      </c>
      <c r="L707" s="34" t="str">
        <f t="shared" si="238"/>
        <v/>
      </c>
      <c r="M707" s="8"/>
      <c r="N707" s="22" t="str">
        <f t="shared" si="230"/>
        <v/>
      </c>
      <c r="O707" s="34" t="str">
        <f t="shared" si="239"/>
        <v/>
      </c>
      <c r="P707" s="8"/>
      <c r="Q707" s="22" t="str">
        <f t="shared" si="231"/>
        <v/>
      </c>
      <c r="R707" s="34" t="str">
        <f t="shared" si="240"/>
        <v/>
      </c>
      <c r="S707" s="8"/>
      <c r="T707" s="22" t="str">
        <f t="shared" si="232"/>
        <v/>
      </c>
      <c r="U707" s="22" t="str">
        <f t="shared" si="233"/>
        <v/>
      </c>
      <c r="V707" s="22" t="str">
        <f t="shared" si="241"/>
        <v/>
      </c>
      <c r="W707" s="22" t="str">
        <f t="shared" si="234"/>
        <v/>
      </c>
      <c r="X707" s="22" t="str">
        <f t="shared" si="242"/>
        <v/>
      </c>
      <c r="Y707" s="22" t="str">
        <f t="shared" si="243"/>
        <v/>
      </c>
      <c r="Z707" s="22" t="str">
        <f t="shared" si="244"/>
        <v/>
      </c>
      <c r="AA707" s="29"/>
    </row>
    <row r="708" spans="1:27" ht="18" customHeight="1" x14ac:dyDescent="0.35">
      <c r="A708" s="22"/>
      <c r="B708" s="24" t="str">
        <f t="shared" ref="B708:B771" si="245">IF(A708="","",TEXT(A708,"MMM-YYYY"))</f>
        <v/>
      </c>
      <c r="C708" s="34" t="str">
        <f t="shared" si="235"/>
        <v/>
      </c>
      <c r="D708" s="8"/>
      <c r="E708" s="22" t="str">
        <f t="shared" ref="E708:E771" si="246">IF(OR(C708="",D708=""),"",D708-C708)</f>
        <v/>
      </c>
      <c r="F708" s="34" t="str">
        <f t="shared" si="236"/>
        <v/>
      </c>
      <c r="G708" s="8"/>
      <c r="H708" s="22" t="str">
        <f t="shared" ref="H708:H771" si="247">IF(OR(F708="",G708=""),"",G708-F708)</f>
        <v/>
      </c>
      <c r="I708" s="34" t="str">
        <f t="shared" si="237"/>
        <v/>
      </c>
      <c r="J708" s="8"/>
      <c r="K708" s="22" t="str">
        <f t="shared" ref="K708:K771" si="248">IF(OR(I708="",J708=""),"",J708-I708)</f>
        <v/>
      </c>
      <c r="L708" s="34" t="str">
        <f t="shared" si="238"/>
        <v/>
      </c>
      <c r="M708" s="8"/>
      <c r="N708" s="22" t="str">
        <f t="shared" ref="N708:N771" si="249">IF(OR(L708="",M708=""),"",M708-L708)</f>
        <v/>
      </c>
      <c r="O708" s="34" t="str">
        <f t="shared" si="239"/>
        <v/>
      </c>
      <c r="P708" s="8"/>
      <c r="Q708" s="22" t="str">
        <f t="shared" ref="Q708:Q771" si="250">IF(OR(O708="",P708=""),"",P708-O708)</f>
        <v/>
      </c>
      <c r="R708" s="34" t="str">
        <f t="shared" si="240"/>
        <v/>
      </c>
      <c r="S708" s="8"/>
      <c r="T708" s="22" t="str">
        <f t="shared" ref="T708:T771" si="251">IF(OR(R708="",S708=""),"",S708-R708)</f>
        <v/>
      </c>
      <c r="U708" s="22" t="str">
        <f t="shared" ref="U708:U771" si="252">IF(E708="","",E708)</f>
        <v/>
      </c>
      <c r="V708" s="22" t="str">
        <f t="shared" si="241"/>
        <v/>
      </c>
      <c r="W708" s="22" t="str">
        <f t="shared" ref="W708:W771" si="253">IF(Q708="","",Q708+T708)</f>
        <v/>
      </c>
      <c r="X708" s="22" t="str">
        <f t="shared" si="242"/>
        <v/>
      </c>
      <c r="Y708" s="22" t="str">
        <f t="shared" si="243"/>
        <v/>
      </c>
      <c r="Z708" s="22" t="str">
        <f t="shared" si="244"/>
        <v/>
      </c>
      <c r="AA708" s="29"/>
    </row>
    <row r="709" spans="1:27" ht="18" customHeight="1" x14ac:dyDescent="0.35">
      <c r="A709" s="22"/>
      <c r="B709" s="24" t="str">
        <f t="shared" si="245"/>
        <v/>
      </c>
      <c r="C709" s="34" t="str">
        <f t="shared" ref="C709:C772" si="254">IF(D708="","",D708)</f>
        <v/>
      </c>
      <c r="D709" s="8"/>
      <c r="E709" s="22" t="str">
        <f t="shared" si="246"/>
        <v/>
      </c>
      <c r="F709" s="34" t="str">
        <f t="shared" ref="F709:F772" si="255">IF(G708="","",G708)</f>
        <v/>
      </c>
      <c r="G709" s="8"/>
      <c r="H709" s="22" t="str">
        <f t="shared" si="247"/>
        <v/>
      </c>
      <c r="I709" s="34" t="str">
        <f t="shared" ref="I709:I772" si="256">IF(J708="","",J708)</f>
        <v/>
      </c>
      <c r="J709" s="8"/>
      <c r="K709" s="22" t="str">
        <f t="shared" si="248"/>
        <v/>
      </c>
      <c r="L709" s="34" t="str">
        <f t="shared" ref="L709:L772" si="257">IF(M708="","",M708)</f>
        <v/>
      </c>
      <c r="M709" s="8"/>
      <c r="N709" s="22" t="str">
        <f t="shared" si="249"/>
        <v/>
      </c>
      <c r="O709" s="34" t="str">
        <f t="shared" ref="O709:O772" si="258">IF(P708="","",P708)</f>
        <v/>
      </c>
      <c r="P709" s="8"/>
      <c r="Q709" s="22" t="str">
        <f t="shared" si="250"/>
        <v/>
      </c>
      <c r="R709" s="34" t="str">
        <f t="shared" ref="R709:R772" si="259">IF(S708="","",S708)</f>
        <v/>
      </c>
      <c r="S709" s="8"/>
      <c r="T709" s="22" t="str">
        <f t="shared" si="251"/>
        <v/>
      </c>
      <c r="U709" s="22" t="str">
        <f t="shared" si="252"/>
        <v/>
      </c>
      <c r="V709" s="22" t="str">
        <f t="shared" ref="V709:V772" si="260">IF(H709="","",(H709+K709))</f>
        <v/>
      </c>
      <c r="W709" s="22" t="str">
        <f t="shared" si="253"/>
        <v/>
      </c>
      <c r="X709" s="22" t="str">
        <f t="shared" ref="X709:X772" si="261">IF(U709="","",IF(MONTH(A709)&lt;&gt;MONTH(A708),U709,X708+U709))</f>
        <v/>
      </c>
      <c r="Y709" s="22" t="str">
        <f t="shared" ref="Y709:Y772" si="262">IF(V709="","",IF(MONTH(A709)&lt;&gt;MONTH(A708),V709,Y708+V709))</f>
        <v/>
      </c>
      <c r="Z709" s="22" t="str">
        <f t="shared" ref="Z709:Z772" si="263">IF(W709="","",IF(MONTH(A709)&lt;&gt;MONTH(A708),W709,Z708+W709))</f>
        <v/>
      </c>
      <c r="AA709" s="29"/>
    </row>
    <row r="710" spans="1:27" ht="18" customHeight="1" x14ac:dyDescent="0.35">
      <c r="A710" s="22"/>
      <c r="B710" s="24" t="str">
        <f t="shared" si="245"/>
        <v/>
      </c>
      <c r="C710" s="34" t="str">
        <f t="shared" si="254"/>
        <v/>
      </c>
      <c r="D710" s="8"/>
      <c r="E710" s="22" t="str">
        <f t="shared" si="246"/>
        <v/>
      </c>
      <c r="F710" s="34" t="str">
        <f t="shared" si="255"/>
        <v/>
      </c>
      <c r="G710" s="8"/>
      <c r="H710" s="22" t="str">
        <f t="shared" si="247"/>
        <v/>
      </c>
      <c r="I710" s="34" t="str">
        <f t="shared" si="256"/>
        <v/>
      </c>
      <c r="J710" s="8"/>
      <c r="K710" s="22" t="str">
        <f t="shared" si="248"/>
        <v/>
      </c>
      <c r="L710" s="34" t="str">
        <f t="shared" si="257"/>
        <v/>
      </c>
      <c r="M710" s="8"/>
      <c r="N710" s="22" t="str">
        <f t="shared" si="249"/>
        <v/>
      </c>
      <c r="O710" s="34" t="str">
        <f t="shared" si="258"/>
        <v/>
      </c>
      <c r="P710" s="8"/>
      <c r="Q710" s="22" t="str">
        <f t="shared" si="250"/>
        <v/>
      </c>
      <c r="R710" s="34" t="str">
        <f t="shared" si="259"/>
        <v/>
      </c>
      <c r="S710" s="8"/>
      <c r="T710" s="22" t="str">
        <f t="shared" si="251"/>
        <v/>
      </c>
      <c r="U710" s="22" t="str">
        <f t="shared" si="252"/>
        <v/>
      </c>
      <c r="V710" s="22" t="str">
        <f t="shared" si="260"/>
        <v/>
      </c>
      <c r="W710" s="22" t="str">
        <f t="shared" si="253"/>
        <v/>
      </c>
      <c r="X710" s="22" t="str">
        <f t="shared" si="261"/>
        <v/>
      </c>
      <c r="Y710" s="22" t="str">
        <f t="shared" si="262"/>
        <v/>
      </c>
      <c r="Z710" s="22" t="str">
        <f t="shared" si="263"/>
        <v/>
      </c>
      <c r="AA710" s="29"/>
    </row>
    <row r="711" spans="1:27" ht="18" customHeight="1" x14ac:dyDescent="0.35">
      <c r="A711" s="22"/>
      <c r="B711" s="24" t="str">
        <f t="shared" si="245"/>
        <v/>
      </c>
      <c r="C711" s="34" t="str">
        <f t="shared" si="254"/>
        <v/>
      </c>
      <c r="D711" s="8"/>
      <c r="E711" s="22" t="str">
        <f t="shared" si="246"/>
        <v/>
      </c>
      <c r="F711" s="34" t="str">
        <f t="shared" si="255"/>
        <v/>
      </c>
      <c r="G711" s="8"/>
      <c r="H711" s="22" t="str">
        <f t="shared" si="247"/>
        <v/>
      </c>
      <c r="I711" s="34" t="str">
        <f t="shared" si="256"/>
        <v/>
      </c>
      <c r="J711" s="8"/>
      <c r="K711" s="22" t="str">
        <f t="shared" si="248"/>
        <v/>
      </c>
      <c r="L711" s="34" t="str">
        <f t="shared" si="257"/>
        <v/>
      </c>
      <c r="M711" s="8"/>
      <c r="N711" s="22" t="str">
        <f t="shared" si="249"/>
        <v/>
      </c>
      <c r="O711" s="34" t="str">
        <f t="shared" si="258"/>
        <v/>
      </c>
      <c r="P711" s="8"/>
      <c r="Q711" s="22" t="str">
        <f t="shared" si="250"/>
        <v/>
      </c>
      <c r="R711" s="34" t="str">
        <f t="shared" si="259"/>
        <v/>
      </c>
      <c r="S711" s="8"/>
      <c r="T711" s="22" t="str">
        <f t="shared" si="251"/>
        <v/>
      </c>
      <c r="U711" s="22" t="str">
        <f t="shared" si="252"/>
        <v/>
      </c>
      <c r="V711" s="22" t="str">
        <f t="shared" si="260"/>
        <v/>
      </c>
      <c r="W711" s="22" t="str">
        <f t="shared" si="253"/>
        <v/>
      </c>
      <c r="X711" s="22" t="str">
        <f t="shared" si="261"/>
        <v/>
      </c>
      <c r="Y711" s="22" t="str">
        <f t="shared" si="262"/>
        <v/>
      </c>
      <c r="Z711" s="22" t="str">
        <f t="shared" si="263"/>
        <v/>
      </c>
      <c r="AA711" s="29"/>
    </row>
    <row r="712" spans="1:27" ht="18" customHeight="1" x14ac:dyDescent="0.35">
      <c r="A712" s="22"/>
      <c r="B712" s="24" t="str">
        <f t="shared" si="245"/>
        <v/>
      </c>
      <c r="C712" s="34" t="str">
        <f t="shared" si="254"/>
        <v/>
      </c>
      <c r="D712" s="8"/>
      <c r="E712" s="22" t="str">
        <f t="shared" si="246"/>
        <v/>
      </c>
      <c r="F712" s="34" t="str">
        <f t="shared" si="255"/>
        <v/>
      </c>
      <c r="G712" s="8"/>
      <c r="H712" s="22" t="str">
        <f t="shared" si="247"/>
        <v/>
      </c>
      <c r="I712" s="34" t="str">
        <f t="shared" si="256"/>
        <v/>
      </c>
      <c r="J712" s="8"/>
      <c r="K712" s="22" t="str">
        <f t="shared" si="248"/>
        <v/>
      </c>
      <c r="L712" s="34" t="str">
        <f t="shared" si="257"/>
        <v/>
      </c>
      <c r="M712" s="8"/>
      <c r="N712" s="22" t="str">
        <f t="shared" si="249"/>
        <v/>
      </c>
      <c r="O712" s="34" t="str">
        <f t="shared" si="258"/>
        <v/>
      </c>
      <c r="P712" s="8"/>
      <c r="Q712" s="22" t="str">
        <f t="shared" si="250"/>
        <v/>
      </c>
      <c r="R712" s="34" t="str">
        <f t="shared" si="259"/>
        <v/>
      </c>
      <c r="S712" s="8"/>
      <c r="T712" s="22" t="str">
        <f t="shared" si="251"/>
        <v/>
      </c>
      <c r="U712" s="22" t="str">
        <f t="shared" si="252"/>
        <v/>
      </c>
      <c r="V712" s="22" t="str">
        <f t="shared" si="260"/>
        <v/>
      </c>
      <c r="W712" s="22" t="str">
        <f t="shared" si="253"/>
        <v/>
      </c>
      <c r="X712" s="22" t="str">
        <f t="shared" si="261"/>
        <v/>
      </c>
      <c r="Y712" s="22" t="str">
        <f t="shared" si="262"/>
        <v/>
      </c>
      <c r="Z712" s="22" t="str">
        <f t="shared" si="263"/>
        <v/>
      </c>
      <c r="AA712" s="29"/>
    </row>
    <row r="713" spans="1:27" ht="18" customHeight="1" x14ac:dyDescent="0.35">
      <c r="A713" s="22"/>
      <c r="B713" s="24" t="str">
        <f t="shared" si="245"/>
        <v/>
      </c>
      <c r="C713" s="34" t="str">
        <f t="shared" si="254"/>
        <v/>
      </c>
      <c r="D713" s="8"/>
      <c r="E713" s="22" t="str">
        <f t="shared" si="246"/>
        <v/>
      </c>
      <c r="F713" s="34" t="str">
        <f t="shared" si="255"/>
        <v/>
      </c>
      <c r="G713" s="8"/>
      <c r="H713" s="22" t="str">
        <f t="shared" si="247"/>
        <v/>
      </c>
      <c r="I713" s="34" t="str">
        <f t="shared" si="256"/>
        <v/>
      </c>
      <c r="J713" s="8"/>
      <c r="K713" s="22" t="str">
        <f t="shared" si="248"/>
        <v/>
      </c>
      <c r="L713" s="34" t="str">
        <f t="shared" si="257"/>
        <v/>
      </c>
      <c r="M713" s="8"/>
      <c r="N713" s="22" t="str">
        <f t="shared" si="249"/>
        <v/>
      </c>
      <c r="O713" s="34" t="str">
        <f t="shared" si="258"/>
        <v/>
      </c>
      <c r="P713" s="8"/>
      <c r="Q713" s="22" t="str">
        <f t="shared" si="250"/>
        <v/>
      </c>
      <c r="R713" s="34" t="str">
        <f t="shared" si="259"/>
        <v/>
      </c>
      <c r="S713" s="8"/>
      <c r="T713" s="22" t="str">
        <f t="shared" si="251"/>
        <v/>
      </c>
      <c r="U713" s="22" t="str">
        <f t="shared" si="252"/>
        <v/>
      </c>
      <c r="V713" s="22" t="str">
        <f t="shared" si="260"/>
        <v/>
      </c>
      <c r="W713" s="22" t="str">
        <f t="shared" si="253"/>
        <v/>
      </c>
      <c r="X713" s="22" t="str">
        <f t="shared" si="261"/>
        <v/>
      </c>
      <c r="Y713" s="22" t="str">
        <f t="shared" si="262"/>
        <v/>
      </c>
      <c r="Z713" s="22" t="str">
        <f t="shared" si="263"/>
        <v/>
      </c>
      <c r="AA713" s="29"/>
    </row>
    <row r="714" spans="1:27" ht="18" customHeight="1" x14ac:dyDescent="0.35">
      <c r="A714" s="22"/>
      <c r="B714" s="24" t="str">
        <f t="shared" si="245"/>
        <v/>
      </c>
      <c r="C714" s="34" t="str">
        <f t="shared" si="254"/>
        <v/>
      </c>
      <c r="D714" s="8"/>
      <c r="E714" s="22" t="str">
        <f t="shared" si="246"/>
        <v/>
      </c>
      <c r="F714" s="34" t="str">
        <f t="shared" si="255"/>
        <v/>
      </c>
      <c r="G714" s="8"/>
      <c r="H714" s="22" t="str">
        <f t="shared" si="247"/>
        <v/>
      </c>
      <c r="I714" s="34" t="str">
        <f t="shared" si="256"/>
        <v/>
      </c>
      <c r="J714" s="8"/>
      <c r="K714" s="22" t="str">
        <f t="shared" si="248"/>
        <v/>
      </c>
      <c r="L714" s="34" t="str">
        <f t="shared" si="257"/>
        <v/>
      </c>
      <c r="M714" s="8"/>
      <c r="N714" s="22" t="str">
        <f t="shared" si="249"/>
        <v/>
      </c>
      <c r="O714" s="34" t="str">
        <f t="shared" si="258"/>
        <v/>
      </c>
      <c r="P714" s="8"/>
      <c r="Q714" s="22" t="str">
        <f t="shared" si="250"/>
        <v/>
      </c>
      <c r="R714" s="34" t="str">
        <f t="shared" si="259"/>
        <v/>
      </c>
      <c r="S714" s="8"/>
      <c r="T714" s="22" t="str">
        <f t="shared" si="251"/>
        <v/>
      </c>
      <c r="U714" s="22" t="str">
        <f t="shared" si="252"/>
        <v/>
      </c>
      <c r="V714" s="22" t="str">
        <f t="shared" si="260"/>
        <v/>
      </c>
      <c r="W714" s="22" t="str">
        <f t="shared" si="253"/>
        <v/>
      </c>
      <c r="X714" s="22" t="str">
        <f t="shared" si="261"/>
        <v/>
      </c>
      <c r="Y714" s="22" t="str">
        <f t="shared" si="262"/>
        <v/>
      </c>
      <c r="Z714" s="22" t="str">
        <f t="shared" si="263"/>
        <v/>
      </c>
      <c r="AA714" s="29"/>
    </row>
    <row r="715" spans="1:27" ht="18" customHeight="1" x14ac:dyDescent="0.35">
      <c r="A715" s="22"/>
      <c r="B715" s="24" t="str">
        <f t="shared" si="245"/>
        <v/>
      </c>
      <c r="C715" s="34" t="str">
        <f t="shared" si="254"/>
        <v/>
      </c>
      <c r="D715" s="8"/>
      <c r="E715" s="22" t="str">
        <f t="shared" si="246"/>
        <v/>
      </c>
      <c r="F715" s="34" t="str">
        <f t="shared" si="255"/>
        <v/>
      </c>
      <c r="G715" s="8"/>
      <c r="H715" s="22" t="str">
        <f t="shared" si="247"/>
        <v/>
      </c>
      <c r="I715" s="34" t="str">
        <f t="shared" si="256"/>
        <v/>
      </c>
      <c r="J715" s="8"/>
      <c r="K715" s="22" t="str">
        <f t="shared" si="248"/>
        <v/>
      </c>
      <c r="L715" s="34" t="str">
        <f t="shared" si="257"/>
        <v/>
      </c>
      <c r="M715" s="8"/>
      <c r="N715" s="22" t="str">
        <f t="shared" si="249"/>
        <v/>
      </c>
      <c r="O715" s="34" t="str">
        <f t="shared" si="258"/>
        <v/>
      </c>
      <c r="P715" s="8"/>
      <c r="Q715" s="22" t="str">
        <f t="shared" si="250"/>
        <v/>
      </c>
      <c r="R715" s="34" t="str">
        <f t="shared" si="259"/>
        <v/>
      </c>
      <c r="S715" s="8"/>
      <c r="T715" s="22" t="str">
        <f t="shared" si="251"/>
        <v/>
      </c>
      <c r="U715" s="22" t="str">
        <f t="shared" si="252"/>
        <v/>
      </c>
      <c r="V715" s="22" t="str">
        <f t="shared" si="260"/>
        <v/>
      </c>
      <c r="W715" s="22" t="str">
        <f t="shared" si="253"/>
        <v/>
      </c>
      <c r="X715" s="22" t="str">
        <f t="shared" si="261"/>
        <v/>
      </c>
      <c r="Y715" s="22" t="str">
        <f t="shared" si="262"/>
        <v/>
      </c>
      <c r="Z715" s="22" t="str">
        <f t="shared" si="263"/>
        <v/>
      </c>
      <c r="AA715" s="29"/>
    </row>
    <row r="716" spans="1:27" ht="18" customHeight="1" x14ac:dyDescent="0.35">
      <c r="A716" s="22"/>
      <c r="B716" s="24" t="str">
        <f t="shared" si="245"/>
        <v/>
      </c>
      <c r="C716" s="34" t="str">
        <f t="shared" si="254"/>
        <v/>
      </c>
      <c r="D716" s="8"/>
      <c r="E716" s="22" t="str">
        <f t="shared" si="246"/>
        <v/>
      </c>
      <c r="F716" s="34" t="str">
        <f t="shared" si="255"/>
        <v/>
      </c>
      <c r="G716" s="8"/>
      <c r="H716" s="22" t="str">
        <f t="shared" si="247"/>
        <v/>
      </c>
      <c r="I716" s="34" t="str">
        <f t="shared" si="256"/>
        <v/>
      </c>
      <c r="J716" s="8"/>
      <c r="K716" s="22" t="str">
        <f t="shared" si="248"/>
        <v/>
      </c>
      <c r="L716" s="34" t="str">
        <f t="shared" si="257"/>
        <v/>
      </c>
      <c r="M716" s="8"/>
      <c r="N716" s="22" t="str">
        <f t="shared" si="249"/>
        <v/>
      </c>
      <c r="O716" s="34" t="str">
        <f t="shared" si="258"/>
        <v/>
      </c>
      <c r="P716" s="8"/>
      <c r="Q716" s="22" t="str">
        <f t="shared" si="250"/>
        <v/>
      </c>
      <c r="R716" s="34" t="str">
        <f t="shared" si="259"/>
        <v/>
      </c>
      <c r="S716" s="8"/>
      <c r="T716" s="22" t="str">
        <f t="shared" si="251"/>
        <v/>
      </c>
      <c r="U716" s="22" t="str">
        <f t="shared" si="252"/>
        <v/>
      </c>
      <c r="V716" s="22" t="str">
        <f t="shared" si="260"/>
        <v/>
      </c>
      <c r="W716" s="22" t="str">
        <f t="shared" si="253"/>
        <v/>
      </c>
      <c r="X716" s="22" t="str">
        <f t="shared" si="261"/>
        <v/>
      </c>
      <c r="Y716" s="22" t="str">
        <f t="shared" si="262"/>
        <v/>
      </c>
      <c r="Z716" s="22" t="str">
        <f t="shared" si="263"/>
        <v/>
      </c>
      <c r="AA716" s="29"/>
    </row>
    <row r="717" spans="1:27" ht="18" customHeight="1" x14ac:dyDescent="0.35">
      <c r="A717" s="22"/>
      <c r="B717" s="24" t="str">
        <f t="shared" si="245"/>
        <v/>
      </c>
      <c r="C717" s="34" t="str">
        <f t="shared" si="254"/>
        <v/>
      </c>
      <c r="D717" s="8"/>
      <c r="E717" s="22" t="str">
        <f t="shared" si="246"/>
        <v/>
      </c>
      <c r="F717" s="34" t="str">
        <f t="shared" si="255"/>
        <v/>
      </c>
      <c r="G717" s="8"/>
      <c r="H717" s="22" t="str">
        <f t="shared" si="247"/>
        <v/>
      </c>
      <c r="I717" s="34" t="str">
        <f t="shared" si="256"/>
        <v/>
      </c>
      <c r="J717" s="8"/>
      <c r="K717" s="22" t="str">
        <f t="shared" si="248"/>
        <v/>
      </c>
      <c r="L717" s="34" t="str">
        <f t="shared" si="257"/>
        <v/>
      </c>
      <c r="M717" s="8"/>
      <c r="N717" s="22" t="str">
        <f t="shared" si="249"/>
        <v/>
      </c>
      <c r="O717" s="34" t="str">
        <f t="shared" si="258"/>
        <v/>
      </c>
      <c r="P717" s="8"/>
      <c r="Q717" s="22" t="str">
        <f t="shared" si="250"/>
        <v/>
      </c>
      <c r="R717" s="34" t="str">
        <f t="shared" si="259"/>
        <v/>
      </c>
      <c r="S717" s="8"/>
      <c r="T717" s="22" t="str">
        <f t="shared" si="251"/>
        <v/>
      </c>
      <c r="U717" s="22" t="str">
        <f t="shared" si="252"/>
        <v/>
      </c>
      <c r="V717" s="22" t="str">
        <f t="shared" si="260"/>
        <v/>
      </c>
      <c r="W717" s="22" t="str">
        <f t="shared" si="253"/>
        <v/>
      </c>
      <c r="X717" s="22" t="str">
        <f t="shared" si="261"/>
        <v/>
      </c>
      <c r="Y717" s="22" t="str">
        <f t="shared" si="262"/>
        <v/>
      </c>
      <c r="Z717" s="22" t="str">
        <f t="shared" si="263"/>
        <v/>
      </c>
      <c r="AA717" s="29"/>
    </row>
    <row r="718" spans="1:27" ht="18" customHeight="1" x14ac:dyDescent="0.35">
      <c r="A718" s="22"/>
      <c r="B718" s="24" t="str">
        <f t="shared" si="245"/>
        <v/>
      </c>
      <c r="C718" s="34" t="str">
        <f t="shared" si="254"/>
        <v/>
      </c>
      <c r="D718" s="8"/>
      <c r="E718" s="22" t="str">
        <f t="shared" si="246"/>
        <v/>
      </c>
      <c r="F718" s="34" t="str">
        <f t="shared" si="255"/>
        <v/>
      </c>
      <c r="G718" s="8"/>
      <c r="H718" s="22" t="str">
        <f t="shared" si="247"/>
        <v/>
      </c>
      <c r="I718" s="34" t="str">
        <f t="shared" si="256"/>
        <v/>
      </c>
      <c r="J718" s="8"/>
      <c r="K718" s="22" t="str">
        <f t="shared" si="248"/>
        <v/>
      </c>
      <c r="L718" s="34" t="str">
        <f t="shared" si="257"/>
        <v/>
      </c>
      <c r="M718" s="8"/>
      <c r="N718" s="22" t="str">
        <f t="shared" si="249"/>
        <v/>
      </c>
      <c r="O718" s="34" t="str">
        <f t="shared" si="258"/>
        <v/>
      </c>
      <c r="P718" s="8"/>
      <c r="Q718" s="22" t="str">
        <f t="shared" si="250"/>
        <v/>
      </c>
      <c r="R718" s="34" t="str">
        <f t="shared" si="259"/>
        <v/>
      </c>
      <c r="S718" s="8"/>
      <c r="T718" s="22" t="str">
        <f t="shared" si="251"/>
        <v/>
      </c>
      <c r="U718" s="22" t="str">
        <f t="shared" si="252"/>
        <v/>
      </c>
      <c r="V718" s="22" t="str">
        <f t="shared" si="260"/>
        <v/>
      </c>
      <c r="W718" s="22" t="str">
        <f t="shared" si="253"/>
        <v/>
      </c>
      <c r="X718" s="22" t="str">
        <f t="shared" si="261"/>
        <v/>
      </c>
      <c r="Y718" s="22" t="str">
        <f t="shared" si="262"/>
        <v/>
      </c>
      <c r="Z718" s="22" t="str">
        <f t="shared" si="263"/>
        <v/>
      </c>
      <c r="AA718" s="29"/>
    </row>
    <row r="719" spans="1:27" ht="18" customHeight="1" x14ac:dyDescent="0.35">
      <c r="A719" s="22"/>
      <c r="B719" s="24" t="str">
        <f t="shared" si="245"/>
        <v/>
      </c>
      <c r="C719" s="34" t="str">
        <f t="shared" si="254"/>
        <v/>
      </c>
      <c r="D719" s="8"/>
      <c r="E719" s="22" t="str">
        <f t="shared" si="246"/>
        <v/>
      </c>
      <c r="F719" s="34" t="str">
        <f t="shared" si="255"/>
        <v/>
      </c>
      <c r="G719" s="8"/>
      <c r="H719" s="22" t="str">
        <f t="shared" si="247"/>
        <v/>
      </c>
      <c r="I719" s="34" t="str">
        <f t="shared" si="256"/>
        <v/>
      </c>
      <c r="J719" s="8"/>
      <c r="K719" s="22" t="str">
        <f t="shared" si="248"/>
        <v/>
      </c>
      <c r="L719" s="34" t="str">
        <f t="shared" si="257"/>
        <v/>
      </c>
      <c r="M719" s="8"/>
      <c r="N719" s="22" t="str">
        <f t="shared" si="249"/>
        <v/>
      </c>
      <c r="O719" s="34" t="str">
        <f t="shared" si="258"/>
        <v/>
      </c>
      <c r="P719" s="8"/>
      <c r="Q719" s="22" t="str">
        <f t="shared" si="250"/>
        <v/>
      </c>
      <c r="R719" s="34" t="str">
        <f t="shared" si="259"/>
        <v/>
      </c>
      <c r="S719" s="8"/>
      <c r="T719" s="22" t="str">
        <f t="shared" si="251"/>
        <v/>
      </c>
      <c r="U719" s="22" t="str">
        <f t="shared" si="252"/>
        <v/>
      </c>
      <c r="V719" s="22" t="str">
        <f t="shared" si="260"/>
        <v/>
      </c>
      <c r="W719" s="22" t="str">
        <f t="shared" si="253"/>
        <v/>
      </c>
      <c r="X719" s="22" t="str">
        <f t="shared" si="261"/>
        <v/>
      </c>
      <c r="Y719" s="22" t="str">
        <f t="shared" si="262"/>
        <v/>
      </c>
      <c r="Z719" s="22" t="str">
        <f t="shared" si="263"/>
        <v/>
      </c>
      <c r="AA719" s="29"/>
    </row>
    <row r="720" spans="1:27" ht="18" customHeight="1" x14ac:dyDescent="0.35">
      <c r="A720" s="22"/>
      <c r="B720" s="24" t="str">
        <f t="shared" si="245"/>
        <v/>
      </c>
      <c r="C720" s="34" t="str">
        <f t="shared" si="254"/>
        <v/>
      </c>
      <c r="D720" s="8"/>
      <c r="E720" s="22" t="str">
        <f t="shared" si="246"/>
        <v/>
      </c>
      <c r="F720" s="34" t="str">
        <f t="shared" si="255"/>
        <v/>
      </c>
      <c r="G720" s="8"/>
      <c r="H720" s="22" t="str">
        <f t="shared" si="247"/>
        <v/>
      </c>
      <c r="I720" s="34" t="str">
        <f t="shared" si="256"/>
        <v/>
      </c>
      <c r="J720" s="8"/>
      <c r="K720" s="22" t="str">
        <f t="shared" si="248"/>
        <v/>
      </c>
      <c r="L720" s="34" t="str">
        <f t="shared" si="257"/>
        <v/>
      </c>
      <c r="M720" s="8"/>
      <c r="N720" s="22" t="str">
        <f t="shared" si="249"/>
        <v/>
      </c>
      <c r="O720" s="34" t="str">
        <f t="shared" si="258"/>
        <v/>
      </c>
      <c r="P720" s="8"/>
      <c r="Q720" s="22" t="str">
        <f t="shared" si="250"/>
        <v/>
      </c>
      <c r="R720" s="34" t="str">
        <f t="shared" si="259"/>
        <v/>
      </c>
      <c r="S720" s="8"/>
      <c r="T720" s="22" t="str">
        <f t="shared" si="251"/>
        <v/>
      </c>
      <c r="U720" s="22" t="str">
        <f t="shared" si="252"/>
        <v/>
      </c>
      <c r="V720" s="22" t="str">
        <f t="shared" si="260"/>
        <v/>
      </c>
      <c r="W720" s="22" t="str">
        <f t="shared" si="253"/>
        <v/>
      </c>
      <c r="X720" s="22" t="str">
        <f t="shared" si="261"/>
        <v/>
      </c>
      <c r="Y720" s="22" t="str">
        <f t="shared" si="262"/>
        <v/>
      </c>
      <c r="Z720" s="22" t="str">
        <f t="shared" si="263"/>
        <v/>
      </c>
      <c r="AA720" s="29"/>
    </row>
    <row r="721" spans="1:27" ht="18" customHeight="1" x14ac:dyDescent="0.35">
      <c r="A721" s="22"/>
      <c r="B721" s="24" t="str">
        <f t="shared" si="245"/>
        <v/>
      </c>
      <c r="C721" s="34" t="str">
        <f t="shared" si="254"/>
        <v/>
      </c>
      <c r="D721" s="8"/>
      <c r="E721" s="22" t="str">
        <f t="shared" si="246"/>
        <v/>
      </c>
      <c r="F721" s="34" t="str">
        <f t="shared" si="255"/>
        <v/>
      </c>
      <c r="G721" s="8"/>
      <c r="H721" s="22" t="str">
        <f t="shared" si="247"/>
        <v/>
      </c>
      <c r="I721" s="34" t="str">
        <f t="shared" si="256"/>
        <v/>
      </c>
      <c r="J721" s="8"/>
      <c r="K721" s="22" t="str">
        <f t="shared" si="248"/>
        <v/>
      </c>
      <c r="L721" s="34" t="str">
        <f t="shared" si="257"/>
        <v/>
      </c>
      <c r="M721" s="8"/>
      <c r="N721" s="22" t="str">
        <f t="shared" si="249"/>
        <v/>
      </c>
      <c r="O721" s="34" t="str">
        <f t="shared" si="258"/>
        <v/>
      </c>
      <c r="P721" s="8"/>
      <c r="Q721" s="22" t="str">
        <f t="shared" si="250"/>
        <v/>
      </c>
      <c r="R721" s="34" t="str">
        <f t="shared" si="259"/>
        <v/>
      </c>
      <c r="S721" s="8"/>
      <c r="T721" s="22" t="str">
        <f t="shared" si="251"/>
        <v/>
      </c>
      <c r="U721" s="22" t="str">
        <f t="shared" si="252"/>
        <v/>
      </c>
      <c r="V721" s="22" t="str">
        <f t="shared" si="260"/>
        <v/>
      </c>
      <c r="W721" s="22" t="str">
        <f t="shared" si="253"/>
        <v/>
      </c>
      <c r="X721" s="22" t="str">
        <f t="shared" si="261"/>
        <v/>
      </c>
      <c r="Y721" s="22" t="str">
        <f t="shared" si="262"/>
        <v/>
      </c>
      <c r="Z721" s="22" t="str">
        <f t="shared" si="263"/>
        <v/>
      </c>
      <c r="AA721" s="29"/>
    </row>
    <row r="722" spans="1:27" ht="18" customHeight="1" x14ac:dyDescent="0.35">
      <c r="A722" s="22"/>
      <c r="B722" s="24" t="str">
        <f t="shared" si="245"/>
        <v/>
      </c>
      <c r="C722" s="34" t="str">
        <f t="shared" si="254"/>
        <v/>
      </c>
      <c r="D722" s="8"/>
      <c r="E722" s="22" t="str">
        <f t="shared" si="246"/>
        <v/>
      </c>
      <c r="F722" s="34" t="str">
        <f t="shared" si="255"/>
        <v/>
      </c>
      <c r="G722" s="8"/>
      <c r="H722" s="22" t="str">
        <f t="shared" si="247"/>
        <v/>
      </c>
      <c r="I722" s="34" t="str">
        <f t="shared" si="256"/>
        <v/>
      </c>
      <c r="J722" s="8"/>
      <c r="K722" s="22" t="str">
        <f t="shared" si="248"/>
        <v/>
      </c>
      <c r="L722" s="34" t="str">
        <f t="shared" si="257"/>
        <v/>
      </c>
      <c r="M722" s="8"/>
      <c r="N722" s="22" t="str">
        <f t="shared" si="249"/>
        <v/>
      </c>
      <c r="O722" s="34" t="str">
        <f t="shared" si="258"/>
        <v/>
      </c>
      <c r="P722" s="8"/>
      <c r="Q722" s="22" t="str">
        <f t="shared" si="250"/>
        <v/>
      </c>
      <c r="R722" s="34" t="str">
        <f t="shared" si="259"/>
        <v/>
      </c>
      <c r="S722" s="8"/>
      <c r="T722" s="22" t="str">
        <f t="shared" si="251"/>
        <v/>
      </c>
      <c r="U722" s="22" t="str">
        <f t="shared" si="252"/>
        <v/>
      </c>
      <c r="V722" s="22" t="str">
        <f t="shared" si="260"/>
        <v/>
      </c>
      <c r="W722" s="22" t="str">
        <f t="shared" si="253"/>
        <v/>
      </c>
      <c r="X722" s="22" t="str">
        <f t="shared" si="261"/>
        <v/>
      </c>
      <c r="Y722" s="22" t="str">
        <f t="shared" si="262"/>
        <v/>
      </c>
      <c r="Z722" s="22" t="str">
        <f t="shared" si="263"/>
        <v/>
      </c>
      <c r="AA722" s="29"/>
    </row>
    <row r="723" spans="1:27" ht="18" customHeight="1" x14ac:dyDescent="0.35">
      <c r="A723" s="22"/>
      <c r="B723" s="24" t="str">
        <f t="shared" si="245"/>
        <v/>
      </c>
      <c r="C723" s="34" t="str">
        <f t="shared" si="254"/>
        <v/>
      </c>
      <c r="D723" s="8"/>
      <c r="E723" s="22" t="str">
        <f t="shared" si="246"/>
        <v/>
      </c>
      <c r="F723" s="34" t="str">
        <f t="shared" si="255"/>
        <v/>
      </c>
      <c r="G723" s="8"/>
      <c r="H723" s="22" t="str">
        <f t="shared" si="247"/>
        <v/>
      </c>
      <c r="I723" s="34" t="str">
        <f t="shared" si="256"/>
        <v/>
      </c>
      <c r="J723" s="8"/>
      <c r="K723" s="22" t="str">
        <f t="shared" si="248"/>
        <v/>
      </c>
      <c r="L723" s="34" t="str">
        <f t="shared" si="257"/>
        <v/>
      </c>
      <c r="M723" s="8"/>
      <c r="N723" s="22" t="str">
        <f t="shared" si="249"/>
        <v/>
      </c>
      <c r="O723" s="34" t="str">
        <f t="shared" si="258"/>
        <v/>
      </c>
      <c r="P723" s="8"/>
      <c r="Q723" s="22" t="str">
        <f t="shared" si="250"/>
        <v/>
      </c>
      <c r="R723" s="34" t="str">
        <f t="shared" si="259"/>
        <v/>
      </c>
      <c r="S723" s="8"/>
      <c r="T723" s="22" t="str">
        <f t="shared" si="251"/>
        <v/>
      </c>
      <c r="U723" s="22" t="str">
        <f t="shared" si="252"/>
        <v/>
      </c>
      <c r="V723" s="22" t="str">
        <f t="shared" si="260"/>
        <v/>
      </c>
      <c r="W723" s="22" t="str">
        <f t="shared" si="253"/>
        <v/>
      </c>
      <c r="X723" s="22" t="str">
        <f t="shared" si="261"/>
        <v/>
      </c>
      <c r="Y723" s="22" t="str">
        <f t="shared" si="262"/>
        <v/>
      </c>
      <c r="Z723" s="22" t="str">
        <f t="shared" si="263"/>
        <v/>
      </c>
      <c r="AA723" s="29"/>
    </row>
    <row r="724" spans="1:27" ht="18" customHeight="1" x14ac:dyDescent="0.35">
      <c r="A724" s="22"/>
      <c r="B724" s="24" t="str">
        <f t="shared" si="245"/>
        <v/>
      </c>
      <c r="C724" s="34" t="str">
        <f t="shared" si="254"/>
        <v/>
      </c>
      <c r="D724" s="8"/>
      <c r="E724" s="22" t="str">
        <f t="shared" si="246"/>
        <v/>
      </c>
      <c r="F724" s="34" t="str">
        <f t="shared" si="255"/>
        <v/>
      </c>
      <c r="G724" s="8"/>
      <c r="H724" s="22" t="str">
        <f t="shared" si="247"/>
        <v/>
      </c>
      <c r="I724" s="34" t="str">
        <f t="shared" si="256"/>
        <v/>
      </c>
      <c r="J724" s="8"/>
      <c r="K724" s="22" t="str">
        <f t="shared" si="248"/>
        <v/>
      </c>
      <c r="L724" s="34" t="str">
        <f t="shared" si="257"/>
        <v/>
      </c>
      <c r="M724" s="8"/>
      <c r="N724" s="22" t="str">
        <f t="shared" si="249"/>
        <v/>
      </c>
      <c r="O724" s="34" t="str">
        <f t="shared" si="258"/>
        <v/>
      </c>
      <c r="P724" s="8"/>
      <c r="Q724" s="22" t="str">
        <f t="shared" si="250"/>
        <v/>
      </c>
      <c r="R724" s="34" t="str">
        <f t="shared" si="259"/>
        <v/>
      </c>
      <c r="S724" s="8"/>
      <c r="T724" s="22" t="str">
        <f t="shared" si="251"/>
        <v/>
      </c>
      <c r="U724" s="22" t="str">
        <f t="shared" si="252"/>
        <v/>
      </c>
      <c r="V724" s="22" t="str">
        <f t="shared" si="260"/>
        <v/>
      </c>
      <c r="W724" s="22" t="str">
        <f t="shared" si="253"/>
        <v/>
      </c>
      <c r="X724" s="22" t="str">
        <f t="shared" si="261"/>
        <v/>
      </c>
      <c r="Y724" s="22" t="str">
        <f t="shared" si="262"/>
        <v/>
      </c>
      <c r="Z724" s="22" t="str">
        <f t="shared" si="263"/>
        <v/>
      </c>
      <c r="AA724" s="29"/>
    </row>
    <row r="725" spans="1:27" ht="18" customHeight="1" x14ac:dyDescent="0.35">
      <c r="A725" s="22"/>
      <c r="B725" s="24" t="str">
        <f t="shared" si="245"/>
        <v/>
      </c>
      <c r="C725" s="34" t="str">
        <f t="shared" si="254"/>
        <v/>
      </c>
      <c r="D725" s="8"/>
      <c r="E725" s="22" t="str">
        <f t="shared" si="246"/>
        <v/>
      </c>
      <c r="F725" s="34" t="str">
        <f t="shared" si="255"/>
        <v/>
      </c>
      <c r="G725" s="8"/>
      <c r="H725" s="22" t="str">
        <f t="shared" si="247"/>
        <v/>
      </c>
      <c r="I725" s="34" t="str">
        <f t="shared" si="256"/>
        <v/>
      </c>
      <c r="J725" s="8"/>
      <c r="K725" s="22" t="str">
        <f t="shared" si="248"/>
        <v/>
      </c>
      <c r="L725" s="34" t="str">
        <f t="shared" si="257"/>
        <v/>
      </c>
      <c r="M725" s="8"/>
      <c r="N725" s="22" t="str">
        <f t="shared" si="249"/>
        <v/>
      </c>
      <c r="O725" s="34" t="str">
        <f t="shared" si="258"/>
        <v/>
      </c>
      <c r="P725" s="8"/>
      <c r="Q725" s="22" t="str">
        <f t="shared" si="250"/>
        <v/>
      </c>
      <c r="R725" s="34" t="str">
        <f t="shared" si="259"/>
        <v/>
      </c>
      <c r="S725" s="8"/>
      <c r="T725" s="22" t="str">
        <f t="shared" si="251"/>
        <v/>
      </c>
      <c r="U725" s="22" t="str">
        <f t="shared" si="252"/>
        <v/>
      </c>
      <c r="V725" s="22" t="str">
        <f t="shared" si="260"/>
        <v/>
      </c>
      <c r="W725" s="22" t="str">
        <f t="shared" si="253"/>
        <v/>
      </c>
      <c r="X725" s="22" t="str">
        <f t="shared" si="261"/>
        <v/>
      </c>
      <c r="Y725" s="22" t="str">
        <f t="shared" si="262"/>
        <v/>
      </c>
      <c r="Z725" s="22" t="str">
        <f t="shared" si="263"/>
        <v/>
      </c>
      <c r="AA725" s="29"/>
    </row>
    <row r="726" spans="1:27" ht="18" customHeight="1" x14ac:dyDescent="0.35">
      <c r="A726" s="22"/>
      <c r="B726" s="24" t="str">
        <f t="shared" si="245"/>
        <v/>
      </c>
      <c r="C726" s="34" t="str">
        <f t="shared" si="254"/>
        <v/>
      </c>
      <c r="D726" s="8"/>
      <c r="E726" s="22" t="str">
        <f t="shared" si="246"/>
        <v/>
      </c>
      <c r="F726" s="34" t="str">
        <f t="shared" si="255"/>
        <v/>
      </c>
      <c r="G726" s="8"/>
      <c r="H726" s="22" t="str">
        <f t="shared" si="247"/>
        <v/>
      </c>
      <c r="I726" s="34" t="str">
        <f t="shared" si="256"/>
        <v/>
      </c>
      <c r="J726" s="8"/>
      <c r="K726" s="22" t="str">
        <f t="shared" si="248"/>
        <v/>
      </c>
      <c r="L726" s="34" t="str">
        <f t="shared" si="257"/>
        <v/>
      </c>
      <c r="M726" s="8"/>
      <c r="N726" s="22" t="str">
        <f t="shared" si="249"/>
        <v/>
      </c>
      <c r="O726" s="34" t="str">
        <f t="shared" si="258"/>
        <v/>
      </c>
      <c r="P726" s="8"/>
      <c r="Q726" s="22" t="str">
        <f t="shared" si="250"/>
        <v/>
      </c>
      <c r="R726" s="34" t="str">
        <f t="shared" si="259"/>
        <v/>
      </c>
      <c r="S726" s="8"/>
      <c r="T726" s="22" t="str">
        <f t="shared" si="251"/>
        <v/>
      </c>
      <c r="U726" s="22" t="str">
        <f t="shared" si="252"/>
        <v/>
      </c>
      <c r="V726" s="22" t="str">
        <f t="shared" si="260"/>
        <v/>
      </c>
      <c r="W726" s="22" t="str">
        <f t="shared" si="253"/>
        <v/>
      </c>
      <c r="X726" s="22" t="str">
        <f t="shared" si="261"/>
        <v/>
      </c>
      <c r="Y726" s="22" t="str">
        <f t="shared" si="262"/>
        <v/>
      </c>
      <c r="Z726" s="22" t="str">
        <f t="shared" si="263"/>
        <v/>
      </c>
      <c r="AA726" s="29"/>
    </row>
    <row r="727" spans="1:27" ht="18" customHeight="1" x14ac:dyDescent="0.35">
      <c r="A727" s="22"/>
      <c r="B727" s="24" t="str">
        <f t="shared" si="245"/>
        <v/>
      </c>
      <c r="C727" s="34" t="str">
        <f t="shared" si="254"/>
        <v/>
      </c>
      <c r="D727" s="8"/>
      <c r="E727" s="22" t="str">
        <f t="shared" si="246"/>
        <v/>
      </c>
      <c r="F727" s="34" t="str">
        <f t="shared" si="255"/>
        <v/>
      </c>
      <c r="G727" s="8"/>
      <c r="H727" s="22" t="str">
        <f t="shared" si="247"/>
        <v/>
      </c>
      <c r="I727" s="34" t="str">
        <f t="shared" si="256"/>
        <v/>
      </c>
      <c r="J727" s="8"/>
      <c r="K727" s="22" t="str">
        <f t="shared" si="248"/>
        <v/>
      </c>
      <c r="L727" s="34" t="str">
        <f t="shared" si="257"/>
        <v/>
      </c>
      <c r="M727" s="8"/>
      <c r="N727" s="22" t="str">
        <f t="shared" si="249"/>
        <v/>
      </c>
      <c r="O727" s="34" t="str">
        <f t="shared" si="258"/>
        <v/>
      </c>
      <c r="P727" s="8"/>
      <c r="Q727" s="22" t="str">
        <f t="shared" si="250"/>
        <v/>
      </c>
      <c r="R727" s="34" t="str">
        <f t="shared" si="259"/>
        <v/>
      </c>
      <c r="S727" s="8"/>
      <c r="T727" s="22" t="str">
        <f t="shared" si="251"/>
        <v/>
      </c>
      <c r="U727" s="22" t="str">
        <f t="shared" si="252"/>
        <v/>
      </c>
      <c r="V727" s="22" t="str">
        <f t="shared" si="260"/>
        <v/>
      </c>
      <c r="W727" s="22" t="str">
        <f t="shared" si="253"/>
        <v/>
      </c>
      <c r="X727" s="22" t="str">
        <f t="shared" si="261"/>
        <v/>
      </c>
      <c r="Y727" s="22" t="str">
        <f t="shared" si="262"/>
        <v/>
      </c>
      <c r="Z727" s="22" t="str">
        <f t="shared" si="263"/>
        <v/>
      </c>
      <c r="AA727" s="29"/>
    </row>
    <row r="728" spans="1:27" ht="18" customHeight="1" x14ac:dyDescent="0.35">
      <c r="A728" s="22"/>
      <c r="B728" s="24" t="str">
        <f t="shared" si="245"/>
        <v/>
      </c>
      <c r="C728" s="34" t="str">
        <f t="shared" si="254"/>
        <v/>
      </c>
      <c r="D728" s="8"/>
      <c r="E728" s="22" t="str">
        <f t="shared" si="246"/>
        <v/>
      </c>
      <c r="F728" s="34" t="str">
        <f t="shared" si="255"/>
        <v/>
      </c>
      <c r="G728" s="8"/>
      <c r="H728" s="22" t="str">
        <f t="shared" si="247"/>
        <v/>
      </c>
      <c r="I728" s="34" t="str">
        <f t="shared" si="256"/>
        <v/>
      </c>
      <c r="J728" s="8"/>
      <c r="K728" s="22" t="str">
        <f t="shared" si="248"/>
        <v/>
      </c>
      <c r="L728" s="34" t="str">
        <f t="shared" si="257"/>
        <v/>
      </c>
      <c r="M728" s="8"/>
      <c r="N728" s="22" t="str">
        <f t="shared" si="249"/>
        <v/>
      </c>
      <c r="O728" s="34" t="str">
        <f t="shared" si="258"/>
        <v/>
      </c>
      <c r="P728" s="8"/>
      <c r="Q728" s="22" t="str">
        <f t="shared" si="250"/>
        <v/>
      </c>
      <c r="R728" s="34" t="str">
        <f t="shared" si="259"/>
        <v/>
      </c>
      <c r="S728" s="8"/>
      <c r="T728" s="22" t="str">
        <f t="shared" si="251"/>
        <v/>
      </c>
      <c r="U728" s="22" t="str">
        <f t="shared" si="252"/>
        <v/>
      </c>
      <c r="V728" s="22" t="str">
        <f t="shared" si="260"/>
        <v/>
      </c>
      <c r="W728" s="22" t="str">
        <f t="shared" si="253"/>
        <v/>
      </c>
      <c r="X728" s="22" t="str">
        <f t="shared" si="261"/>
        <v/>
      </c>
      <c r="Y728" s="22" t="str">
        <f t="shared" si="262"/>
        <v/>
      </c>
      <c r="Z728" s="22" t="str">
        <f t="shared" si="263"/>
        <v/>
      </c>
      <c r="AA728" s="29"/>
    </row>
    <row r="729" spans="1:27" ht="18" customHeight="1" x14ac:dyDescent="0.35">
      <c r="A729" s="22"/>
      <c r="B729" s="24" t="str">
        <f t="shared" si="245"/>
        <v/>
      </c>
      <c r="C729" s="34" t="str">
        <f t="shared" si="254"/>
        <v/>
      </c>
      <c r="D729" s="8"/>
      <c r="E729" s="22" t="str">
        <f t="shared" si="246"/>
        <v/>
      </c>
      <c r="F729" s="34" t="str">
        <f t="shared" si="255"/>
        <v/>
      </c>
      <c r="G729" s="8"/>
      <c r="H729" s="22" t="str">
        <f t="shared" si="247"/>
        <v/>
      </c>
      <c r="I729" s="34" t="str">
        <f t="shared" si="256"/>
        <v/>
      </c>
      <c r="J729" s="8"/>
      <c r="K729" s="22" t="str">
        <f t="shared" si="248"/>
        <v/>
      </c>
      <c r="L729" s="34" t="str">
        <f t="shared" si="257"/>
        <v/>
      </c>
      <c r="M729" s="8"/>
      <c r="N729" s="22" t="str">
        <f t="shared" si="249"/>
        <v/>
      </c>
      <c r="O729" s="34" t="str">
        <f t="shared" si="258"/>
        <v/>
      </c>
      <c r="P729" s="8"/>
      <c r="Q729" s="22" t="str">
        <f t="shared" si="250"/>
        <v/>
      </c>
      <c r="R729" s="34" t="str">
        <f t="shared" si="259"/>
        <v/>
      </c>
      <c r="S729" s="8"/>
      <c r="T729" s="22" t="str">
        <f t="shared" si="251"/>
        <v/>
      </c>
      <c r="U729" s="22" t="str">
        <f t="shared" si="252"/>
        <v/>
      </c>
      <c r="V729" s="22" t="str">
        <f t="shared" si="260"/>
        <v/>
      </c>
      <c r="W729" s="22" t="str">
        <f t="shared" si="253"/>
        <v/>
      </c>
      <c r="X729" s="22" t="str">
        <f t="shared" si="261"/>
        <v/>
      </c>
      <c r="Y729" s="22" t="str">
        <f t="shared" si="262"/>
        <v/>
      </c>
      <c r="Z729" s="22" t="str">
        <f t="shared" si="263"/>
        <v/>
      </c>
      <c r="AA729" s="29"/>
    </row>
    <row r="730" spans="1:27" ht="18" customHeight="1" x14ac:dyDescent="0.35">
      <c r="A730" s="22"/>
      <c r="B730" s="24" t="str">
        <f t="shared" si="245"/>
        <v/>
      </c>
      <c r="C730" s="34" t="str">
        <f t="shared" si="254"/>
        <v/>
      </c>
      <c r="D730" s="8"/>
      <c r="E730" s="22" t="str">
        <f t="shared" si="246"/>
        <v/>
      </c>
      <c r="F730" s="34" t="str">
        <f t="shared" si="255"/>
        <v/>
      </c>
      <c r="G730" s="8"/>
      <c r="H730" s="22" t="str">
        <f t="shared" si="247"/>
        <v/>
      </c>
      <c r="I730" s="34" t="str">
        <f t="shared" si="256"/>
        <v/>
      </c>
      <c r="J730" s="8"/>
      <c r="K730" s="22" t="str">
        <f t="shared" si="248"/>
        <v/>
      </c>
      <c r="L730" s="34" t="str">
        <f t="shared" si="257"/>
        <v/>
      </c>
      <c r="M730" s="8"/>
      <c r="N730" s="22" t="str">
        <f t="shared" si="249"/>
        <v/>
      </c>
      <c r="O730" s="34" t="str">
        <f t="shared" si="258"/>
        <v/>
      </c>
      <c r="P730" s="8"/>
      <c r="Q730" s="22" t="str">
        <f t="shared" si="250"/>
        <v/>
      </c>
      <c r="R730" s="34" t="str">
        <f t="shared" si="259"/>
        <v/>
      </c>
      <c r="S730" s="8"/>
      <c r="T730" s="22" t="str">
        <f t="shared" si="251"/>
        <v/>
      </c>
      <c r="U730" s="22" t="str">
        <f t="shared" si="252"/>
        <v/>
      </c>
      <c r="V730" s="22" t="str">
        <f t="shared" si="260"/>
        <v/>
      </c>
      <c r="W730" s="22" t="str">
        <f t="shared" si="253"/>
        <v/>
      </c>
      <c r="X730" s="22" t="str">
        <f t="shared" si="261"/>
        <v/>
      </c>
      <c r="Y730" s="22" t="str">
        <f t="shared" si="262"/>
        <v/>
      </c>
      <c r="Z730" s="22" t="str">
        <f t="shared" si="263"/>
        <v/>
      </c>
      <c r="AA730" s="29"/>
    </row>
    <row r="731" spans="1:27" ht="18" customHeight="1" x14ac:dyDescent="0.35">
      <c r="A731" s="22"/>
      <c r="B731" s="24" t="str">
        <f t="shared" si="245"/>
        <v/>
      </c>
      <c r="C731" s="34" t="str">
        <f t="shared" si="254"/>
        <v/>
      </c>
      <c r="D731" s="8"/>
      <c r="E731" s="22" t="str">
        <f t="shared" si="246"/>
        <v/>
      </c>
      <c r="F731" s="34" t="str">
        <f t="shared" si="255"/>
        <v/>
      </c>
      <c r="G731" s="8"/>
      <c r="H731" s="22" t="str">
        <f t="shared" si="247"/>
        <v/>
      </c>
      <c r="I731" s="34" t="str">
        <f t="shared" si="256"/>
        <v/>
      </c>
      <c r="J731" s="8"/>
      <c r="K731" s="22" t="str">
        <f t="shared" si="248"/>
        <v/>
      </c>
      <c r="L731" s="34" t="str">
        <f t="shared" si="257"/>
        <v/>
      </c>
      <c r="M731" s="8"/>
      <c r="N731" s="22" t="str">
        <f t="shared" si="249"/>
        <v/>
      </c>
      <c r="O731" s="34" t="str">
        <f t="shared" si="258"/>
        <v/>
      </c>
      <c r="P731" s="8"/>
      <c r="Q731" s="22" t="str">
        <f t="shared" si="250"/>
        <v/>
      </c>
      <c r="R731" s="34" t="str">
        <f t="shared" si="259"/>
        <v/>
      </c>
      <c r="S731" s="8"/>
      <c r="T731" s="22" t="str">
        <f t="shared" si="251"/>
        <v/>
      </c>
      <c r="U731" s="22" t="str">
        <f t="shared" si="252"/>
        <v/>
      </c>
      <c r="V731" s="22" t="str">
        <f t="shared" si="260"/>
        <v/>
      </c>
      <c r="W731" s="22" t="str">
        <f t="shared" si="253"/>
        <v/>
      </c>
      <c r="X731" s="22" t="str">
        <f t="shared" si="261"/>
        <v/>
      </c>
      <c r="Y731" s="22" t="str">
        <f t="shared" si="262"/>
        <v/>
      </c>
      <c r="Z731" s="22" t="str">
        <f t="shared" si="263"/>
        <v/>
      </c>
      <c r="AA731" s="29"/>
    </row>
    <row r="732" spans="1:27" ht="18" customHeight="1" x14ac:dyDescent="0.35">
      <c r="A732" s="22"/>
      <c r="B732" s="24" t="str">
        <f t="shared" si="245"/>
        <v/>
      </c>
      <c r="C732" s="34" t="str">
        <f t="shared" si="254"/>
        <v/>
      </c>
      <c r="D732" s="8"/>
      <c r="E732" s="22" t="str">
        <f t="shared" si="246"/>
        <v/>
      </c>
      <c r="F732" s="34" t="str">
        <f t="shared" si="255"/>
        <v/>
      </c>
      <c r="G732" s="8"/>
      <c r="H732" s="22" t="str">
        <f t="shared" si="247"/>
        <v/>
      </c>
      <c r="I732" s="34" t="str">
        <f t="shared" si="256"/>
        <v/>
      </c>
      <c r="J732" s="8"/>
      <c r="K732" s="22" t="str">
        <f t="shared" si="248"/>
        <v/>
      </c>
      <c r="L732" s="34" t="str">
        <f t="shared" si="257"/>
        <v/>
      </c>
      <c r="M732" s="8"/>
      <c r="N732" s="22" t="str">
        <f t="shared" si="249"/>
        <v/>
      </c>
      <c r="O732" s="34" t="str">
        <f t="shared" si="258"/>
        <v/>
      </c>
      <c r="P732" s="8"/>
      <c r="Q732" s="22" t="str">
        <f t="shared" si="250"/>
        <v/>
      </c>
      <c r="R732" s="34" t="str">
        <f t="shared" si="259"/>
        <v/>
      </c>
      <c r="S732" s="8"/>
      <c r="T732" s="22" t="str">
        <f t="shared" si="251"/>
        <v/>
      </c>
      <c r="U732" s="22" t="str">
        <f t="shared" si="252"/>
        <v/>
      </c>
      <c r="V732" s="22" t="str">
        <f t="shared" si="260"/>
        <v/>
      </c>
      <c r="W732" s="22" t="str">
        <f t="shared" si="253"/>
        <v/>
      </c>
      <c r="X732" s="22" t="str">
        <f t="shared" si="261"/>
        <v/>
      </c>
      <c r="Y732" s="22" t="str">
        <f t="shared" si="262"/>
        <v/>
      </c>
      <c r="Z732" s="22" t="str">
        <f t="shared" si="263"/>
        <v/>
      </c>
      <c r="AA732" s="29"/>
    </row>
    <row r="733" spans="1:27" ht="18" customHeight="1" x14ac:dyDescent="0.35">
      <c r="A733" s="22"/>
      <c r="B733" s="24" t="str">
        <f t="shared" si="245"/>
        <v/>
      </c>
      <c r="C733" s="34" t="str">
        <f t="shared" si="254"/>
        <v/>
      </c>
      <c r="D733" s="8"/>
      <c r="E733" s="22" t="str">
        <f t="shared" si="246"/>
        <v/>
      </c>
      <c r="F733" s="34" t="str">
        <f t="shared" si="255"/>
        <v/>
      </c>
      <c r="G733" s="8"/>
      <c r="H733" s="22" t="str">
        <f t="shared" si="247"/>
        <v/>
      </c>
      <c r="I733" s="34" t="str">
        <f t="shared" si="256"/>
        <v/>
      </c>
      <c r="J733" s="8"/>
      <c r="K733" s="22" t="str">
        <f t="shared" si="248"/>
        <v/>
      </c>
      <c r="L733" s="34" t="str">
        <f t="shared" si="257"/>
        <v/>
      </c>
      <c r="M733" s="8"/>
      <c r="N733" s="22" t="str">
        <f t="shared" si="249"/>
        <v/>
      </c>
      <c r="O733" s="34" t="str">
        <f t="shared" si="258"/>
        <v/>
      </c>
      <c r="P733" s="8"/>
      <c r="Q733" s="22" t="str">
        <f t="shared" si="250"/>
        <v/>
      </c>
      <c r="R733" s="34" t="str">
        <f t="shared" si="259"/>
        <v/>
      </c>
      <c r="S733" s="8"/>
      <c r="T733" s="22" t="str">
        <f t="shared" si="251"/>
        <v/>
      </c>
      <c r="U733" s="22" t="str">
        <f t="shared" si="252"/>
        <v/>
      </c>
      <c r="V733" s="22" t="str">
        <f t="shared" si="260"/>
        <v/>
      </c>
      <c r="W733" s="22" t="str">
        <f t="shared" si="253"/>
        <v/>
      </c>
      <c r="X733" s="22" t="str">
        <f t="shared" si="261"/>
        <v/>
      </c>
      <c r="Y733" s="22" t="str">
        <f t="shared" si="262"/>
        <v/>
      </c>
      <c r="Z733" s="22" t="str">
        <f t="shared" si="263"/>
        <v/>
      </c>
      <c r="AA733" s="29"/>
    </row>
    <row r="734" spans="1:27" ht="18" customHeight="1" x14ac:dyDescent="0.35">
      <c r="A734" s="22"/>
      <c r="B734" s="24" t="str">
        <f t="shared" si="245"/>
        <v/>
      </c>
      <c r="C734" s="34" t="str">
        <f t="shared" si="254"/>
        <v/>
      </c>
      <c r="D734" s="8"/>
      <c r="E734" s="22" t="str">
        <f t="shared" si="246"/>
        <v/>
      </c>
      <c r="F734" s="34" t="str">
        <f t="shared" si="255"/>
        <v/>
      </c>
      <c r="G734" s="8"/>
      <c r="H734" s="22" t="str">
        <f t="shared" si="247"/>
        <v/>
      </c>
      <c r="I734" s="34" t="str">
        <f t="shared" si="256"/>
        <v/>
      </c>
      <c r="J734" s="8"/>
      <c r="K734" s="22" t="str">
        <f t="shared" si="248"/>
        <v/>
      </c>
      <c r="L734" s="34" t="str">
        <f t="shared" si="257"/>
        <v/>
      </c>
      <c r="M734" s="8"/>
      <c r="N734" s="22" t="str">
        <f t="shared" si="249"/>
        <v/>
      </c>
      <c r="O734" s="34" t="str">
        <f t="shared" si="258"/>
        <v/>
      </c>
      <c r="P734" s="8"/>
      <c r="Q734" s="22" t="str">
        <f t="shared" si="250"/>
        <v/>
      </c>
      <c r="R734" s="34" t="str">
        <f t="shared" si="259"/>
        <v/>
      </c>
      <c r="S734" s="8"/>
      <c r="T734" s="22" t="str">
        <f t="shared" si="251"/>
        <v/>
      </c>
      <c r="U734" s="22" t="str">
        <f t="shared" si="252"/>
        <v/>
      </c>
      <c r="V734" s="22" t="str">
        <f t="shared" si="260"/>
        <v/>
      </c>
      <c r="W734" s="22" t="str">
        <f t="shared" si="253"/>
        <v/>
      </c>
      <c r="X734" s="22" t="str">
        <f t="shared" si="261"/>
        <v/>
      </c>
      <c r="Y734" s="22" t="str">
        <f t="shared" si="262"/>
        <v/>
      </c>
      <c r="Z734" s="22" t="str">
        <f t="shared" si="263"/>
        <v/>
      </c>
      <c r="AA734" s="29"/>
    </row>
    <row r="735" spans="1:27" ht="18" customHeight="1" x14ac:dyDescent="0.35">
      <c r="A735" s="22"/>
      <c r="B735" s="24" t="str">
        <f t="shared" si="245"/>
        <v/>
      </c>
      <c r="C735" s="34" t="str">
        <f t="shared" si="254"/>
        <v/>
      </c>
      <c r="D735" s="8"/>
      <c r="E735" s="22" t="str">
        <f t="shared" si="246"/>
        <v/>
      </c>
      <c r="F735" s="34" t="str">
        <f t="shared" si="255"/>
        <v/>
      </c>
      <c r="G735" s="8"/>
      <c r="H735" s="22" t="str">
        <f t="shared" si="247"/>
        <v/>
      </c>
      <c r="I735" s="34" t="str">
        <f t="shared" si="256"/>
        <v/>
      </c>
      <c r="J735" s="8"/>
      <c r="K735" s="22" t="str">
        <f t="shared" si="248"/>
        <v/>
      </c>
      <c r="L735" s="34" t="str">
        <f t="shared" si="257"/>
        <v/>
      </c>
      <c r="M735" s="8"/>
      <c r="N735" s="22" t="str">
        <f t="shared" si="249"/>
        <v/>
      </c>
      <c r="O735" s="34" t="str">
        <f t="shared" si="258"/>
        <v/>
      </c>
      <c r="P735" s="8"/>
      <c r="Q735" s="22" t="str">
        <f t="shared" si="250"/>
        <v/>
      </c>
      <c r="R735" s="34" t="str">
        <f t="shared" si="259"/>
        <v/>
      </c>
      <c r="S735" s="8"/>
      <c r="T735" s="22" t="str">
        <f t="shared" si="251"/>
        <v/>
      </c>
      <c r="U735" s="22" t="str">
        <f t="shared" si="252"/>
        <v/>
      </c>
      <c r="V735" s="22" t="str">
        <f t="shared" si="260"/>
        <v/>
      </c>
      <c r="W735" s="22" t="str">
        <f t="shared" si="253"/>
        <v/>
      </c>
      <c r="X735" s="22" t="str">
        <f t="shared" si="261"/>
        <v/>
      </c>
      <c r="Y735" s="22" t="str">
        <f t="shared" si="262"/>
        <v/>
      </c>
      <c r="Z735" s="22" t="str">
        <f t="shared" si="263"/>
        <v/>
      </c>
      <c r="AA735" s="29"/>
    </row>
    <row r="736" spans="1:27" ht="18" customHeight="1" x14ac:dyDescent="0.35">
      <c r="A736" s="22"/>
      <c r="B736" s="24" t="str">
        <f t="shared" si="245"/>
        <v/>
      </c>
      <c r="C736" s="34" t="str">
        <f t="shared" si="254"/>
        <v/>
      </c>
      <c r="D736" s="8"/>
      <c r="E736" s="22" t="str">
        <f t="shared" si="246"/>
        <v/>
      </c>
      <c r="F736" s="34" t="str">
        <f t="shared" si="255"/>
        <v/>
      </c>
      <c r="G736" s="8"/>
      <c r="H736" s="22" t="str">
        <f t="shared" si="247"/>
        <v/>
      </c>
      <c r="I736" s="34" t="str">
        <f t="shared" si="256"/>
        <v/>
      </c>
      <c r="J736" s="8"/>
      <c r="K736" s="22" t="str">
        <f t="shared" si="248"/>
        <v/>
      </c>
      <c r="L736" s="34" t="str">
        <f t="shared" si="257"/>
        <v/>
      </c>
      <c r="M736" s="8"/>
      <c r="N736" s="22" t="str">
        <f t="shared" si="249"/>
        <v/>
      </c>
      <c r="O736" s="34" t="str">
        <f t="shared" si="258"/>
        <v/>
      </c>
      <c r="P736" s="8"/>
      <c r="Q736" s="22" t="str">
        <f t="shared" si="250"/>
        <v/>
      </c>
      <c r="R736" s="34" t="str">
        <f t="shared" si="259"/>
        <v/>
      </c>
      <c r="S736" s="8"/>
      <c r="T736" s="22" t="str">
        <f t="shared" si="251"/>
        <v/>
      </c>
      <c r="U736" s="22" t="str">
        <f t="shared" si="252"/>
        <v/>
      </c>
      <c r="V736" s="22" t="str">
        <f t="shared" si="260"/>
        <v/>
      </c>
      <c r="W736" s="22" t="str">
        <f t="shared" si="253"/>
        <v/>
      </c>
      <c r="X736" s="22" t="str">
        <f t="shared" si="261"/>
        <v/>
      </c>
      <c r="Y736" s="22" t="str">
        <f t="shared" si="262"/>
        <v/>
      </c>
      <c r="Z736" s="22" t="str">
        <f t="shared" si="263"/>
        <v/>
      </c>
      <c r="AA736" s="29"/>
    </row>
    <row r="737" spans="1:27" ht="18" customHeight="1" x14ac:dyDescent="0.35">
      <c r="A737" s="22"/>
      <c r="B737" s="24" t="str">
        <f t="shared" si="245"/>
        <v/>
      </c>
      <c r="C737" s="34" t="str">
        <f t="shared" si="254"/>
        <v/>
      </c>
      <c r="D737" s="8"/>
      <c r="E737" s="22" t="str">
        <f t="shared" si="246"/>
        <v/>
      </c>
      <c r="F737" s="34" t="str">
        <f t="shared" si="255"/>
        <v/>
      </c>
      <c r="G737" s="8"/>
      <c r="H737" s="22" t="str">
        <f t="shared" si="247"/>
        <v/>
      </c>
      <c r="I737" s="34" t="str">
        <f t="shared" si="256"/>
        <v/>
      </c>
      <c r="J737" s="8"/>
      <c r="K737" s="22" t="str">
        <f t="shared" si="248"/>
        <v/>
      </c>
      <c r="L737" s="34" t="str">
        <f t="shared" si="257"/>
        <v/>
      </c>
      <c r="M737" s="8"/>
      <c r="N737" s="22" t="str">
        <f t="shared" si="249"/>
        <v/>
      </c>
      <c r="O737" s="34" t="str">
        <f t="shared" si="258"/>
        <v/>
      </c>
      <c r="P737" s="8"/>
      <c r="Q737" s="22" t="str">
        <f t="shared" si="250"/>
        <v/>
      </c>
      <c r="R737" s="34" t="str">
        <f t="shared" si="259"/>
        <v/>
      </c>
      <c r="S737" s="8"/>
      <c r="T737" s="22" t="str">
        <f t="shared" si="251"/>
        <v/>
      </c>
      <c r="U737" s="22" t="str">
        <f t="shared" si="252"/>
        <v/>
      </c>
      <c r="V737" s="22" t="str">
        <f t="shared" si="260"/>
        <v/>
      </c>
      <c r="W737" s="22" t="str">
        <f t="shared" si="253"/>
        <v/>
      </c>
      <c r="X737" s="22" t="str">
        <f t="shared" si="261"/>
        <v/>
      </c>
      <c r="Y737" s="22" t="str">
        <f t="shared" si="262"/>
        <v/>
      </c>
      <c r="Z737" s="22" t="str">
        <f t="shared" si="263"/>
        <v/>
      </c>
      <c r="AA737" s="29"/>
    </row>
    <row r="738" spans="1:27" ht="18" customHeight="1" x14ac:dyDescent="0.35">
      <c r="A738" s="22"/>
      <c r="B738" s="24" t="str">
        <f t="shared" si="245"/>
        <v/>
      </c>
      <c r="C738" s="34" t="str">
        <f t="shared" si="254"/>
        <v/>
      </c>
      <c r="D738" s="8"/>
      <c r="E738" s="22" t="str">
        <f t="shared" si="246"/>
        <v/>
      </c>
      <c r="F738" s="34" t="str">
        <f t="shared" si="255"/>
        <v/>
      </c>
      <c r="G738" s="8"/>
      <c r="H738" s="22" t="str">
        <f t="shared" si="247"/>
        <v/>
      </c>
      <c r="I738" s="34" t="str">
        <f t="shared" si="256"/>
        <v/>
      </c>
      <c r="J738" s="8"/>
      <c r="K738" s="22" t="str">
        <f t="shared" si="248"/>
        <v/>
      </c>
      <c r="L738" s="34" t="str">
        <f t="shared" si="257"/>
        <v/>
      </c>
      <c r="M738" s="8"/>
      <c r="N738" s="22" t="str">
        <f t="shared" si="249"/>
        <v/>
      </c>
      <c r="O738" s="34" t="str">
        <f t="shared" si="258"/>
        <v/>
      </c>
      <c r="P738" s="8"/>
      <c r="Q738" s="22" t="str">
        <f t="shared" si="250"/>
        <v/>
      </c>
      <c r="R738" s="34" t="str">
        <f t="shared" si="259"/>
        <v/>
      </c>
      <c r="S738" s="8"/>
      <c r="T738" s="22" t="str">
        <f t="shared" si="251"/>
        <v/>
      </c>
      <c r="U738" s="22" t="str">
        <f t="shared" si="252"/>
        <v/>
      </c>
      <c r="V738" s="22" t="str">
        <f t="shared" si="260"/>
        <v/>
      </c>
      <c r="W738" s="22" t="str">
        <f t="shared" si="253"/>
        <v/>
      </c>
      <c r="X738" s="22" t="str">
        <f t="shared" si="261"/>
        <v/>
      </c>
      <c r="Y738" s="22" t="str">
        <f t="shared" si="262"/>
        <v/>
      </c>
      <c r="Z738" s="22" t="str">
        <f t="shared" si="263"/>
        <v/>
      </c>
      <c r="AA738" s="29"/>
    </row>
    <row r="739" spans="1:27" ht="18" customHeight="1" x14ac:dyDescent="0.35">
      <c r="A739" s="22"/>
      <c r="B739" s="24" t="str">
        <f t="shared" si="245"/>
        <v/>
      </c>
      <c r="C739" s="34" t="str">
        <f t="shared" si="254"/>
        <v/>
      </c>
      <c r="D739" s="8"/>
      <c r="E739" s="22" t="str">
        <f t="shared" si="246"/>
        <v/>
      </c>
      <c r="F739" s="34" t="str">
        <f t="shared" si="255"/>
        <v/>
      </c>
      <c r="G739" s="8"/>
      <c r="H739" s="22" t="str">
        <f t="shared" si="247"/>
        <v/>
      </c>
      <c r="I739" s="34" t="str">
        <f t="shared" si="256"/>
        <v/>
      </c>
      <c r="J739" s="8"/>
      <c r="K739" s="22" t="str">
        <f t="shared" si="248"/>
        <v/>
      </c>
      <c r="L739" s="34" t="str">
        <f t="shared" si="257"/>
        <v/>
      </c>
      <c r="M739" s="8"/>
      <c r="N739" s="22" t="str">
        <f t="shared" si="249"/>
        <v/>
      </c>
      <c r="O739" s="34" t="str">
        <f t="shared" si="258"/>
        <v/>
      </c>
      <c r="P739" s="8"/>
      <c r="Q739" s="22" t="str">
        <f t="shared" si="250"/>
        <v/>
      </c>
      <c r="R739" s="34" t="str">
        <f t="shared" si="259"/>
        <v/>
      </c>
      <c r="S739" s="8"/>
      <c r="T739" s="22" t="str">
        <f t="shared" si="251"/>
        <v/>
      </c>
      <c r="U739" s="22" t="str">
        <f t="shared" si="252"/>
        <v/>
      </c>
      <c r="V739" s="22" t="str">
        <f t="shared" si="260"/>
        <v/>
      </c>
      <c r="W739" s="22" t="str">
        <f t="shared" si="253"/>
        <v/>
      </c>
      <c r="X739" s="22" t="str">
        <f t="shared" si="261"/>
        <v/>
      </c>
      <c r="Y739" s="22" t="str">
        <f t="shared" si="262"/>
        <v/>
      </c>
      <c r="Z739" s="22" t="str">
        <f t="shared" si="263"/>
        <v/>
      </c>
      <c r="AA739" s="29"/>
    </row>
    <row r="740" spans="1:27" ht="18" customHeight="1" x14ac:dyDescent="0.35">
      <c r="A740" s="22"/>
      <c r="B740" s="24" t="str">
        <f t="shared" si="245"/>
        <v/>
      </c>
      <c r="C740" s="34" t="str">
        <f t="shared" si="254"/>
        <v/>
      </c>
      <c r="D740" s="8"/>
      <c r="E740" s="22" t="str">
        <f t="shared" si="246"/>
        <v/>
      </c>
      <c r="F740" s="34" t="str">
        <f t="shared" si="255"/>
        <v/>
      </c>
      <c r="G740" s="8"/>
      <c r="H740" s="22" t="str">
        <f t="shared" si="247"/>
        <v/>
      </c>
      <c r="I740" s="34" t="str">
        <f t="shared" si="256"/>
        <v/>
      </c>
      <c r="J740" s="8"/>
      <c r="K740" s="22" t="str">
        <f t="shared" si="248"/>
        <v/>
      </c>
      <c r="L740" s="34" t="str">
        <f t="shared" si="257"/>
        <v/>
      </c>
      <c r="M740" s="8"/>
      <c r="N740" s="22" t="str">
        <f t="shared" si="249"/>
        <v/>
      </c>
      <c r="O740" s="34" t="str">
        <f t="shared" si="258"/>
        <v/>
      </c>
      <c r="P740" s="8"/>
      <c r="Q740" s="22" t="str">
        <f t="shared" si="250"/>
        <v/>
      </c>
      <c r="R740" s="34" t="str">
        <f t="shared" si="259"/>
        <v/>
      </c>
      <c r="S740" s="8"/>
      <c r="T740" s="22" t="str">
        <f t="shared" si="251"/>
        <v/>
      </c>
      <c r="U740" s="22" t="str">
        <f t="shared" si="252"/>
        <v/>
      </c>
      <c r="V740" s="22" t="str">
        <f t="shared" si="260"/>
        <v/>
      </c>
      <c r="W740" s="22" t="str">
        <f t="shared" si="253"/>
        <v/>
      </c>
      <c r="X740" s="22" t="str">
        <f t="shared" si="261"/>
        <v/>
      </c>
      <c r="Y740" s="22" t="str">
        <f t="shared" si="262"/>
        <v/>
      </c>
      <c r="Z740" s="22" t="str">
        <f t="shared" si="263"/>
        <v/>
      </c>
      <c r="AA740" s="29"/>
    </row>
    <row r="741" spans="1:27" ht="18" customHeight="1" x14ac:dyDescent="0.35">
      <c r="A741" s="22"/>
      <c r="B741" s="24" t="str">
        <f t="shared" si="245"/>
        <v/>
      </c>
      <c r="C741" s="34" t="str">
        <f t="shared" si="254"/>
        <v/>
      </c>
      <c r="D741" s="8"/>
      <c r="E741" s="22" t="str">
        <f t="shared" si="246"/>
        <v/>
      </c>
      <c r="F741" s="34" t="str">
        <f t="shared" si="255"/>
        <v/>
      </c>
      <c r="G741" s="8"/>
      <c r="H741" s="22" t="str">
        <f t="shared" si="247"/>
        <v/>
      </c>
      <c r="I741" s="34" t="str">
        <f t="shared" si="256"/>
        <v/>
      </c>
      <c r="J741" s="8"/>
      <c r="K741" s="22" t="str">
        <f t="shared" si="248"/>
        <v/>
      </c>
      <c r="L741" s="34" t="str">
        <f t="shared" si="257"/>
        <v/>
      </c>
      <c r="M741" s="8"/>
      <c r="N741" s="22" t="str">
        <f t="shared" si="249"/>
        <v/>
      </c>
      <c r="O741" s="34" t="str">
        <f t="shared" si="258"/>
        <v/>
      </c>
      <c r="P741" s="8"/>
      <c r="Q741" s="22" t="str">
        <f t="shared" si="250"/>
        <v/>
      </c>
      <c r="R741" s="34" t="str">
        <f t="shared" si="259"/>
        <v/>
      </c>
      <c r="S741" s="8"/>
      <c r="T741" s="22" t="str">
        <f t="shared" si="251"/>
        <v/>
      </c>
      <c r="U741" s="22" t="str">
        <f t="shared" si="252"/>
        <v/>
      </c>
      <c r="V741" s="22" t="str">
        <f t="shared" si="260"/>
        <v/>
      </c>
      <c r="W741" s="22" t="str">
        <f t="shared" si="253"/>
        <v/>
      </c>
      <c r="X741" s="22" t="str">
        <f t="shared" si="261"/>
        <v/>
      </c>
      <c r="Y741" s="22" t="str">
        <f t="shared" si="262"/>
        <v/>
      </c>
      <c r="Z741" s="22" t="str">
        <f t="shared" si="263"/>
        <v/>
      </c>
      <c r="AA741" s="29"/>
    </row>
    <row r="742" spans="1:27" ht="18" customHeight="1" x14ac:dyDescent="0.35">
      <c r="A742" s="22"/>
      <c r="B742" s="24" t="str">
        <f t="shared" si="245"/>
        <v/>
      </c>
      <c r="C742" s="34" t="str">
        <f t="shared" si="254"/>
        <v/>
      </c>
      <c r="D742" s="8"/>
      <c r="E742" s="22" t="str">
        <f t="shared" si="246"/>
        <v/>
      </c>
      <c r="F742" s="34" t="str">
        <f t="shared" si="255"/>
        <v/>
      </c>
      <c r="G742" s="8"/>
      <c r="H742" s="22" t="str">
        <f t="shared" si="247"/>
        <v/>
      </c>
      <c r="I742" s="34" t="str">
        <f t="shared" si="256"/>
        <v/>
      </c>
      <c r="J742" s="8"/>
      <c r="K742" s="22" t="str">
        <f t="shared" si="248"/>
        <v/>
      </c>
      <c r="L742" s="34" t="str">
        <f t="shared" si="257"/>
        <v/>
      </c>
      <c r="M742" s="8"/>
      <c r="N742" s="22" t="str">
        <f t="shared" si="249"/>
        <v/>
      </c>
      <c r="O742" s="34" t="str">
        <f t="shared" si="258"/>
        <v/>
      </c>
      <c r="P742" s="8"/>
      <c r="Q742" s="22" t="str">
        <f t="shared" si="250"/>
        <v/>
      </c>
      <c r="R742" s="34" t="str">
        <f t="shared" si="259"/>
        <v/>
      </c>
      <c r="S742" s="8"/>
      <c r="T742" s="22" t="str">
        <f t="shared" si="251"/>
        <v/>
      </c>
      <c r="U742" s="22" t="str">
        <f t="shared" si="252"/>
        <v/>
      </c>
      <c r="V742" s="22" t="str">
        <f t="shared" si="260"/>
        <v/>
      </c>
      <c r="W742" s="22" t="str">
        <f t="shared" si="253"/>
        <v/>
      </c>
      <c r="X742" s="22" t="str">
        <f t="shared" si="261"/>
        <v/>
      </c>
      <c r="Y742" s="22" t="str">
        <f t="shared" si="262"/>
        <v/>
      </c>
      <c r="Z742" s="22" t="str">
        <f t="shared" si="263"/>
        <v/>
      </c>
      <c r="AA742" s="29"/>
    </row>
    <row r="743" spans="1:27" ht="18" customHeight="1" x14ac:dyDescent="0.35">
      <c r="A743" s="22"/>
      <c r="B743" s="24" t="str">
        <f t="shared" si="245"/>
        <v/>
      </c>
      <c r="C743" s="34" t="str">
        <f t="shared" si="254"/>
        <v/>
      </c>
      <c r="D743" s="8"/>
      <c r="E743" s="22" t="str">
        <f t="shared" si="246"/>
        <v/>
      </c>
      <c r="F743" s="34" t="str">
        <f t="shared" si="255"/>
        <v/>
      </c>
      <c r="G743" s="8"/>
      <c r="H743" s="22" t="str">
        <f t="shared" si="247"/>
        <v/>
      </c>
      <c r="I743" s="34" t="str">
        <f t="shared" si="256"/>
        <v/>
      </c>
      <c r="J743" s="8"/>
      <c r="K743" s="22" t="str">
        <f t="shared" si="248"/>
        <v/>
      </c>
      <c r="L743" s="34" t="str">
        <f t="shared" si="257"/>
        <v/>
      </c>
      <c r="M743" s="8"/>
      <c r="N743" s="22" t="str">
        <f t="shared" si="249"/>
        <v/>
      </c>
      <c r="O743" s="34" t="str">
        <f t="shared" si="258"/>
        <v/>
      </c>
      <c r="P743" s="8"/>
      <c r="Q743" s="22" t="str">
        <f t="shared" si="250"/>
        <v/>
      </c>
      <c r="R743" s="34" t="str">
        <f t="shared" si="259"/>
        <v/>
      </c>
      <c r="S743" s="8"/>
      <c r="T743" s="22" t="str">
        <f t="shared" si="251"/>
        <v/>
      </c>
      <c r="U743" s="22" t="str">
        <f t="shared" si="252"/>
        <v/>
      </c>
      <c r="V743" s="22" t="str">
        <f t="shared" si="260"/>
        <v/>
      </c>
      <c r="W743" s="22" t="str">
        <f t="shared" si="253"/>
        <v/>
      </c>
      <c r="X743" s="22" t="str">
        <f t="shared" si="261"/>
        <v/>
      </c>
      <c r="Y743" s="22" t="str">
        <f t="shared" si="262"/>
        <v/>
      </c>
      <c r="Z743" s="22" t="str">
        <f t="shared" si="263"/>
        <v/>
      </c>
      <c r="AA743" s="29"/>
    </row>
    <row r="744" spans="1:27" ht="18" customHeight="1" x14ac:dyDescent="0.35">
      <c r="A744" s="22"/>
      <c r="B744" s="24" t="str">
        <f t="shared" si="245"/>
        <v/>
      </c>
      <c r="C744" s="34" t="str">
        <f t="shared" si="254"/>
        <v/>
      </c>
      <c r="D744" s="8"/>
      <c r="E744" s="22" t="str">
        <f t="shared" si="246"/>
        <v/>
      </c>
      <c r="F744" s="34" t="str">
        <f t="shared" si="255"/>
        <v/>
      </c>
      <c r="G744" s="8"/>
      <c r="H744" s="22" t="str">
        <f t="shared" si="247"/>
        <v/>
      </c>
      <c r="I744" s="34" t="str">
        <f t="shared" si="256"/>
        <v/>
      </c>
      <c r="J744" s="8"/>
      <c r="K744" s="22" t="str">
        <f t="shared" si="248"/>
        <v/>
      </c>
      <c r="L744" s="34" t="str">
        <f t="shared" si="257"/>
        <v/>
      </c>
      <c r="M744" s="8"/>
      <c r="N744" s="22" t="str">
        <f t="shared" si="249"/>
        <v/>
      </c>
      <c r="O744" s="34" t="str">
        <f t="shared" si="258"/>
        <v/>
      </c>
      <c r="P744" s="8"/>
      <c r="Q744" s="22" t="str">
        <f t="shared" si="250"/>
        <v/>
      </c>
      <c r="R744" s="34" t="str">
        <f t="shared" si="259"/>
        <v/>
      </c>
      <c r="S744" s="8"/>
      <c r="T744" s="22" t="str">
        <f t="shared" si="251"/>
        <v/>
      </c>
      <c r="U744" s="22" t="str">
        <f t="shared" si="252"/>
        <v/>
      </c>
      <c r="V744" s="22" t="str">
        <f t="shared" si="260"/>
        <v/>
      </c>
      <c r="W744" s="22" t="str">
        <f t="shared" si="253"/>
        <v/>
      </c>
      <c r="X744" s="22" t="str">
        <f t="shared" si="261"/>
        <v/>
      </c>
      <c r="Y744" s="22" t="str">
        <f t="shared" si="262"/>
        <v/>
      </c>
      <c r="Z744" s="22" t="str">
        <f t="shared" si="263"/>
        <v/>
      </c>
      <c r="AA744" s="29"/>
    </row>
    <row r="745" spans="1:27" ht="18" customHeight="1" x14ac:dyDescent="0.35">
      <c r="A745" s="22"/>
      <c r="B745" s="24" t="str">
        <f t="shared" si="245"/>
        <v/>
      </c>
      <c r="C745" s="34" t="str">
        <f t="shared" si="254"/>
        <v/>
      </c>
      <c r="D745" s="8"/>
      <c r="E745" s="22" t="str">
        <f t="shared" si="246"/>
        <v/>
      </c>
      <c r="F745" s="34" t="str">
        <f t="shared" si="255"/>
        <v/>
      </c>
      <c r="G745" s="8"/>
      <c r="H745" s="22" t="str">
        <f t="shared" si="247"/>
        <v/>
      </c>
      <c r="I745" s="34" t="str">
        <f t="shared" si="256"/>
        <v/>
      </c>
      <c r="J745" s="8"/>
      <c r="K745" s="22" t="str">
        <f t="shared" si="248"/>
        <v/>
      </c>
      <c r="L745" s="34" t="str">
        <f t="shared" si="257"/>
        <v/>
      </c>
      <c r="M745" s="8"/>
      <c r="N745" s="22" t="str">
        <f t="shared" si="249"/>
        <v/>
      </c>
      <c r="O745" s="34" t="str">
        <f t="shared" si="258"/>
        <v/>
      </c>
      <c r="P745" s="8"/>
      <c r="Q745" s="22" t="str">
        <f t="shared" si="250"/>
        <v/>
      </c>
      <c r="R745" s="34" t="str">
        <f t="shared" si="259"/>
        <v/>
      </c>
      <c r="S745" s="8"/>
      <c r="T745" s="22" t="str">
        <f t="shared" si="251"/>
        <v/>
      </c>
      <c r="U745" s="22" t="str">
        <f t="shared" si="252"/>
        <v/>
      </c>
      <c r="V745" s="22" t="str">
        <f t="shared" si="260"/>
        <v/>
      </c>
      <c r="W745" s="22" t="str">
        <f t="shared" si="253"/>
        <v/>
      </c>
      <c r="X745" s="22" t="str">
        <f t="shared" si="261"/>
        <v/>
      </c>
      <c r="Y745" s="22" t="str">
        <f t="shared" si="262"/>
        <v/>
      </c>
      <c r="Z745" s="22" t="str">
        <f t="shared" si="263"/>
        <v/>
      </c>
      <c r="AA745" s="29"/>
    </row>
    <row r="746" spans="1:27" ht="18" customHeight="1" x14ac:dyDescent="0.35">
      <c r="A746" s="22"/>
      <c r="B746" s="24" t="str">
        <f t="shared" si="245"/>
        <v/>
      </c>
      <c r="C746" s="34" t="str">
        <f t="shared" si="254"/>
        <v/>
      </c>
      <c r="D746" s="8"/>
      <c r="E746" s="22" t="str">
        <f t="shared" si="246"/>
        <v/>
      </c>
      <c r="F746" s="34" t="str">
        <f t="shared" si="255"/>
        <v/>
      </c>
      <c r="G746" s="8"/>
      <c r="H746" s="22" t="str">
        <f t="shared" si="247"/>
        <v/>
      </c>
      <c r="I746" s="34" t="str">
        <f t="shared" si="256"/>
        <v/>
      </c>
      <c r="J746" s="8"/>
      <c r="K746" s="22" t="str">
        <f t="shared" si="248"/>
        <v/>
      </c>
      <c r="L746" s="34" t="str">
        <f t="shared" si="257"/>
        <v/>
      </c>
      <c r="M746" s="8"/>
      <c r="N746" s="22" t="str">
        <f t="shared" si="249"/>
        <v/>
      </c>
      <c r="O746" s="34" t="str">
        <f t="shared" si="258"/>
        <v/>
      </c>
      <c r="P746" s="8"/>
      <c r="Q746" s="22" t="str">
        <f t="shared" si="250"/>
        <v/>
      </c>
      <c r="R746" s="34" t="str">
        <f t="shared" si="259"/>
        <v/>
      </c>
      <c r="S746" s="8"/>
      <c r="T746" s="22" t="str">
        <f t="shared" si="251"/>
        <v/>
      </c>
      <c r="U746" s="22" t="str">
        <f t="shared" si="252"/>
        <v/>
      </c>
      <c r="V746" s="22" t="str">
        <f t="shared" si="260"/>
        <v/>
      </c>
      <c r="W746" s="22" t="str">
        <f t="shared" si="253"/>
        <v/>
      </c>
      <c r="X746" s="22" t="str">
        <f t="shared" si="261"/>
        <v/>
      </c>
      <c r="Y746" s="22" t="str">
        <f t="shared" si="262"/>
        <v/>
      </c>
      <c r="Z746" s="22" t="str">
        <f t="shared" si="263"/>
        <v/>
      </c>
      <c r="AA746" s="29"/>
    </row>
    <row r="747" spans="1:27" ht="18" customHeight="1" x14ac:dyDescent="0.35">
      <c r="A747" s="22"/>
      <c r="B747" s="24" t="str">
        <f t="shared" si="245"/>
        <v/>
      </c>
      <c r="C747" s="34" t="str">
        <f t="shared" si="254"/>
        <v/>
      </c>
      <c r="D747" s="8"/>
      <c r="E747" s="22" t="str">
        <f t="shared" si="246"/>
        <v/>
      </c>
      <c r="F747" s="34" t="str">
        <f t="shared" si="255"/>
        <v/>
      </c>
      <c r="G747" s="8"/>
      <c r="H747" s="22" t="str">
        <f t="shared" si="247"/>
        <v/>
      </c>
      <c r="I747" s="34" t="str">
        <f t="shared" si="256"/>
        <v/>
      </c>
      <c r="J747" s="8"/>
      <c r="K747" s="22" t="str">
        <f t="shared" si="248"/>
        <v/>
      </c>
      <c r="L747" s="34" t="str">
        <f t="shared" si="257"/>
        <v/>
      </c>
      <c r="M747" s="8"/>
      <c r="N747" s="22" t="str">
        <f t="shared" si="249"/>
        <v/>
      </c>
      <c r="O747" s="34" t="str">
        <f t="shared" si="258"/>
        <v/>
      </c>
      <c r="P747" s="8"/>
      <c r="Q747" s="22" t="str">
        <f t="shared" si="250"/>
        <v/>
      </c>
      <c r="R747" s="34" t="str">
        <f t="shared" si="259"/>
        <v/>
      </c>
      <c r="S747" s="8"/>
      <c r="T747" s="22" t="str">
        <f t="shared" si="251"/>
        <v/>
      </c>
      <c r="U747" s="22" t="str">
        <f t="shared" si="252"/>
        <v/>
      </c>
      <c r="V747" s="22" t="str">
        <f t="shared" si="260"/>
        <v/>
      </c>
      <c r="W747" s="22" t="str">
        <f t="shared" si="253"/>
        <v/>
      </c>
      <c r="X747" s="22" t="str">
        <f t="shared" si="261"/>
        <v/>
      </c>
      <c r="Y747" s="22" t="str">
        <f t="shared" si="262"/>
        <v/>
      </c>
      <c r="Z747" s="22" t="str">
        <f t="shared" si="263"/>
        <v/>
      </c>
      <c r="AA747" s="29"/>
    </row>
    <row r="748" spans="1:27" ht="18" customHeight="1" x14ac:dyDescent="0.35">
      <c r="A748" s="22"/>
      <c r="B748" s="24" t="str">
        <f t="shared" si="245"/>
        <v/>
      </c>
      <c r="C748" s="34" t="str">
        <f t="shared" si="254"/>
        <v/>
      </c>
      <c r="D748" s="8"/>
      <c r="E748" s="22" t="str">
        <f t="shared" si="246"/>
        <v/>
      </c>
      <c r="F748" s="34" t="str">
        <f t="shared" si="255"/>
        <v/>
      </c>
      <c r="G748" s="8"/>
      <c r="H748" s="22" t="str">
        <f t="shared" si="247"/>
        <v/>
      </c>
      <c r="I748" s="34" t="str">
        <f t="shared" si="256"/>
        <v/>
      </c>
      <c r="J748" s="8"/>
      <c r="K748" s="22" t="str">
        <f t="shared" si="248"/>
        <v/>
      </c>
      <c r="L748" s="34" t="str">
        <f t="shared" si="257"/>
        <v/>
      </c>
      <c r="M748" s="8"/>
      <c r="N748" s="22" t="str">
        <f t="shared" si="249"/>
        <v/>
      </c>
      <c r="O748" s="34" t="str">
        <f t="shared" si="258"/>
        <v/>
      </c>
      <c r="P748" s="8"/>
      <c r="Q748" s="22" t="str">
        <f t="shared" si="250"/>
        <v/>
      </c>
      <c r="R748" s="34" t="str">
        <f t="shared" si="259"/>
        <v/>
      </c>
      <c r="S748" s="8"/>
      <c r="T748" s="22" t="str">
        <f t="shared" si="251"/>
        <v/>
      </c>
      <c r="U748" s="22" t="str">
        <f t="shared" si="252"/>
        <v/>
      </c>
      <c r="V748" s="22" t="str">
        <f t="shared" si="260"/>
        <v/>
      </c>
      <c r="W748" s="22" t="str">
        <f t="shared" si="253"/>
        <v/>
      </c>
      <c r="X748" s="22" t="str">
        <f t="shared" si="261"/>
        <v/>
      </c>
      <c r="Y748" s="22" t="str">
        <f t="shared" si="262"/>
        <v/>
      </c>
      <c r="Z748" s="22" t="str">
        <f t="shared" si="263"/>
        <v/>
      </c>
      <c r="AA748" s="29"/>
    </row>
    <row r="749" spans="1:27" ht="18" customHeight="1" x14ac:dyDescent="0.35">
      <c r="A749" s="22"/>
      <c r="B749" s="24" t="str">
        <f t="shared" si="245"/>
        <v/>
      </c>
      <c r="C749" s="34" t="str">
        <f t="shared" si="254"/>
        <v/>
      </c>
      <c r="D749" s="8"/>
      <c r="E749" s="22" t="str">
        <f t="shared" si="246"/>
        <v/>
      </c>
      <c r="F749" s="34" t="str">
        <f t="shared" si="255"/>
        <v/>
      </c>
      <c r="G749" s="8"/>
      <c r="H749" s="22" t="str">
        <f t="shared" si="247"/>
        <v/>
      </c>
      <c r="I749" s="34" t="str">
        <f t="shared" si="256"/>
        <v/>
      </c>
      <c r="J749" s="8"/>
      <c r="K749" s="22" t="str">
        <f t="shared" si="248"/>
        <v/>
      </c>
      <c r="L749" s="34" t="str">
        <f t="shared" si="257"/>
        <v/>
      </c>
      <c r="M749" s="8"/>
      <c r="N749" s="22" t="str">
        <f t="shared" si="249"/>
        <v/>
      </c>
      <c r="O749" s="34" t="str">
        <f t="shared" si="258"/>
        <v/>
      </c>
      <c r="P749" s="8"/>
      <c r="Q749" s="22" t="str">
        <f t="shared" si="250"/>
        <v/>
      </c>
      <c r="R749" s="34" t="str">
        <f t="shared" si="259"/>
        <v/>
      </c>
      <c r="S749" s="8"/>
      <c r="T749" s="22" t="str">
        <f t="shared" si="251"/>
        <v/>
      </c>
      <c r="U749" s="22" t="str">
        <f t="shared" si="252"/>
        <v/>
      </c>
      <c r="V749" s="22" t="str">
        <f t="shared" si="260"/>
        <v/>
      </c>
      <c r="W749" s="22" t="str">
        <f t="shared" si="253"/>
        <v/>
      </c>
      <c r="X749" s="22" t="str">
        <f t="shared" si="261"/>
        <v/>
      </c>
      <c r="Y749" s="22" t="str">
        <f t="shared" si="262"/>
        <v/>
      </c>
      <c r="Z749" s="22" t="str">
        <f t="shared" si="263"/>
        <v/>
      </c>
      <c r="AA749" s="29"/>
    </row>
    <row r="750" spans="1:27" ht="18" customHeight="1" x14ac:dyDescent="0.35">
      <c r="A750" s="22"/>
      <c r="B750" s="24" t="str">
        <f t="shared" si="245"/>
        <v/>
      </c>
      <c r="C750" s="34" t="str">
        <f t="shared" si="254"/>
        <v/>
      </c>
      <c r="D750" s="8"/>
      <c r="E750" s="22" t="str">
        <f t="shared" si="246"/>
        <v/>
      </c>
      <c r="F750" s="34" t="str">
        <f t="shared" si="255"/>
        <v/>
      </c>
      <c r="G750" s="8"/>
      <c r="H750" s="22" t="str">
        <f t="shared" si="247"/>
        <v/>
      </c>
      <c r="I750" s="34" t="str">
        <f t="shared" si="256"/>
        <v/>
      </c>
      <c r="J750" s="8"/>
      <c r="K750" s="22" t="str">
        <f t="shared" si="248"/>
        <v/>
      </c>
      <c r="L750" s="34" t="str">
        <f t="shared" si="257"/>
        <v/>
      </c>
      <c r="M750" s="8"/>
      <c r="N750" s="22" t="str">
        <f t="shared" si="249"/>
        <v/>
      </c>
      <c r="O750" s="34" t="str">
        <f t="shared" si="258"/>
        <v/>
      </c>
      <c r="P750" s="8"/>
      <c r="Q750" s="22" t="str">
        <f t="shared" si="250"/>
        <v/>
      </c>
      <c r="R750" s="34" t="str">
        <f t="shared" si="259"/>
        <v/>
      </c>
      <c r="S750" s="8"/>
      <c r="T750" s="22" t="str">
        <f t="shared" si="251"/>
        <v/>
      </c>
      <c r="U750" s="22" t="str">
        <f t="shared" si="252"/>
        <v/>
      </c>
      <c r="V750" s="22" t="str">
        <f t="shared" si="260"/>
        <v/>
      </c>
      <c r="W750" s="22" t="str">
        <f t="shared" si="253"/>
        <v/>
      </c>
      <c r="X750" s="22" t="str">
        <f t="shared" si="261"/>
        <v/>
      </c>
      <c r="Y750" s="22" t="str">
        <f t="shared" si="262"/>
        <v/>
      </c>
      <c r="Z750" s="22" t="str">
        <f t="shared" si="263"/>
        <v/>
      </c>
      <c r="AA750" s="29"/>
    </row>
    <row r="751" spans="1:27" ht="18" customHeight="1" x14ac:dyDescent="0.35">
      <c r="A751" s="22"/>
      <c r="B751" s="24" t="str">
        <f t="shared" si="245"/>
        <v/>
      </c>
      <c r="C751" s="34" t="str">
        <f t="shared" si="254"/>
        <v/>
      </c>
      <c r="D751" s="8"/>
      <c r="E751" s="22" t="str">
        <f t="shared" si="246"/>
        <v/>
      </c>
      <c r="F751" s="34" t="str">
        <f t="shared" si="255"/>
        <v/>
      </c>
      <c r="G751" s="8"/>
      <c r="H751" s="22" t="str">
        <f t="shared" si="247"/>
        <v/>
      </c>
      <c r="I751" s="34" t="str">
        <f t="shared" si="256"/>
        <v/>
      </c>
      <c r="J751" s="8"/>
      <c r="K751" s="22" t="str">
        <f t="shared" si="248"/>
        <v/>
      </c>
      <c r="L751" s="34" t="str">
        <f t="shared" si="257"/>
        <v/>
      </c>
      <c r="M751" s="8"/>
      <c r="N751" s="22" t="str">
        <f t="shared" si="249"/>
        <v/>
      </c>
      <c r="O751" s="34" t="str">
        <f t="shared" si="258"/>
        <v/>
      </c>
      <c r="P751" s="8"/>
      <c r="Q751" s="22" t="str">
        <f t="shared" si="250"/>
        <v/>
      </c>
      <c r="R751" s="34" t="str">
        <f t="shared" si="259"/>
        <v/>
      </c>
      <c r="S751" s="8"/>
      <c r="T751" s="22" t="str">
        <f t="shared" si="251"/>
        <v/>
      </c>
      <c r="U751" s="22" t="str">
        <f t="shared" si="252"/>
        <v/>
      </c>
      <c r="V751" s="22" t="str">
        <f t="shared" si="260"/>
        <v/>
      </c>
      <c r="W751" s="22" t="str">
        <f t="shared" si="253"/>
        <v/>
      </c>
      <c r="X751" s="22" t="str">
        <f t="shared" si="261"/>
        <v/>
      </c>
      <c r="Y751" s="22" t="str">
        <f t="shared" si="262"/>
        <v/>
      </c>
      <c r="Z751" s="22" t="str">
        <f t="shared" si="263"/>
        <v/>
      </c>
      <c r="AA751" s="29"/>
    </row>
    <row r="752" spans="1:27" ht="18" customHeight="1" x14ac:dyDescent="0.35">
      <c r="A752" s="22"/>
      <c r="B752" s="24" t="str">
        <f t="shared" si="245"/>
        <v/>
      </c>
      <c r="C752" s="34" t="str">
        <f t="shared" si="254"/>
        <v/>
      </c>
      <c r="D752" s="8"/>
      <c r="E752" s="22" t="str">
        <f t="shared" si="246"/>
        <v/>
      </c>
      <c r="F752" s="34" t="str">
        <f t="shared" si="255"/>
        <v/>
      </c>
      <c r="G752" s="8"/>
      <c r="H752" s="22" t="str">
        <f t="shared" si="247"/>
        <v/>
      </c>
      <c r="I752" s="34" t="str">
        <f t="shared" si="256"/>
        <v/>
      </c>
      <c r="J752" s="8"/>
      <c r="K752" s="22" t="str">
        <f t="shared" si="248"/>
        <v/>
      </c>
      <c r="L752" s="34" t="str">
        <f t="shared" si="257"/>
        <v/>
      </c>
      <c r="M752" s="8"/>
      <c r="N752" s="22" t="str">
        <f t="shared" si="249"/>
        <v/>
      </c>
      <c r="O752" s="34" t="str">
        <f t="shared" si="258"/>
        <v/>
      </c>
      <c r="P752" s="8"/>
      <c r="Q752" s="22" t="str">
        <f t="shared" si="250"/>
        <v/>
      </c>
      <c r="R752" s="34" t="str">
        <f t="shared" si="259"/>
        <v/>
      </c>
      <c r="S752" s="8"/>
      <c r="T752" s="22" t="str">
        <f t="shared" si="251"/>
        <v/>
      </c>
      <c r="U752" s="22" t="str">
        <f t="shared" si="252"/>
        <v/>
      </c>
      <c r="V752" s="22" t="str">
        <f t="shared" si="260"/>
        <v/>
      </c>
      <c r="W752" s="22" t="str">
        <f t="shared" si="253"/>
        <v/>
      </c>
      <c r="X752" s="22" t="str">
        <f t="shared" si="261"/>
        <v/>
      </c>
      <c r="Y752" s="22" t="str">
        <f t="shared" si="262"/>
        <v/>
      </c>
      <c r="Z752" s="22" t="str">
        <f t="shared" si="263"/>
        <v/>
      </c>
      <c r="AA752" s="29"/>
    </row>
    <row r="753" spans="1:27" ht="18" customHeight="1" x14ac:dyDescent="0.35">
      <c r="A753" s="22"/>
      <c r="B753" s="24" t="str">
        <f t="shared" si="245"/>
        <v/>
      </c>
      <c r="C753" s="34" t="str">
        <f t="shared" si="254"/>
        <v/>
      </c>
      <c r="D753" s="8"/>
      <c r="E753" s="22" t="str">
        <f t="shared" si="246"/>
        <v/>
      </c>
      <c r="F753" s="34" t="str">
        <f t="shared" si="255"/>
        <v/>
      </c>
      <c r="G753" s="8"/>
      <c r="H753" s="22" t="str">
        <f t="shared" si="247"/>
        <v/>
      </c>
      <c r="I753" s="34" t="str">
        <f t="shared" si="256"/>
        <v/>
      </c>
      <c r="J753" s="8"/>
      <c r="K753" s="22" t="str">
        <f t="shared" si="248"/>
        <v/>
      </c>
      <c r="L753" s="34" t="str">
        <f t="shared" si="257"/>
        <v/>
      </c>
      <c r="M753" s="8"/>
      <c r="N753" s="22" t="str">
        <f t="shared" si="249"/>
        <v/>
      </c>
      <c r="O753" s="34" t="str">
        <f t="shared" si="258"/>
        <v/>
      </c>
      <c r="P753" s="8"/>
      <c r="Q753" s="22" t="str">
        <f t="shared" si="250"/>
        <v/>
      </c>
      <c r="R753" s="34" t="str">
        <f t="shared" si="259"/>
        <v/>
      </c>
      <c r="S753" s="8"/>
      <c r="T753" s="22" t="str">
        <f t="shared" si="251"/>
        <v/>
      </c>
      <c r="U753" s="22" t="str">
        <f t="shared" si="252"/>
        <v/>
      </c>
      <c r="V753" s="22" t="str">
        <f t="shared" si="260"/>
        <v/>
      </c>
      <c r="W753" s="22" t="str">
        <f t="shared" si="253"/>
        <v/>
      </c>
      <c r="X753" s="22" t="str">
        <f t="shared" si="261"/>
        <v/>
      </c>
      <c r="Y753" s="22" t="str">
        <f t="shared" si="262"/>
        <v/>
      </c>
      <c r="Z753" s="22" t="str">
        <f t="shared" si="263"/>
        <v/>
      </c>
      <c r="AA753" s="29"/>
    </row>
    <row r="754" spans="1:27" ht="18" customHeight="1" x14ac:dyDescent="0.35">
      <c r="A754" s="22"/>
      <c r="B754" s="24" t="str">
        <f t="shared" si="245"/>
        <v/>
      </c>
      <c r="C754" s="34" t="str">
        <f t="shared" si="254"/>
        <v/>
      </c>
      <c r="D754" s="8"/>
      <c r="E754" s="22" t="str">
        <f t="shared" si="246"/>
        <v/>
      </c>
      <c r="F754" s="34" t="str">
        <f t="shared" si="255"/>
        <v/>
      </c>
      <c r="G754" s="8"/>
      <c r="H754" s="22" t="str">
        <f t="shared" si="247"/>
        <v/>
      </c>
      <c r="I754" s="34" t="str">
        <f t="shared" si="256"/>
        <v/>
      </c>
      <c r="J754" s="8"/>
      <c r="K754" s="22" t="str">
        <f t="shared" si="248"/>
        <v/>
      </c>
      <c r="L754" s="34" t="str">
        <f t="shared" si="257"/>
        <v/>
      </c>
      <c r="M754" s="8"/>
      <c r="N754" s="22" t="str">
        <f t="shared" si="249"/>
        <v/>
      </c>
      <c r="O754" s="34" t="str">
        <f t="shared" si="258"/>
        <v/>
      </c>
      <c r="P754" s="8"/>
      <c r="Q754" s="22" t="str">
        <f t="shared" si="250"/>
        <v/>
      </c>
      <c r="R754" s="34" t="str">
        <f t="shared" si="259"/>
        <v/>
      </c>
      <c r="S754" s="8"/>
      <c r="T754" s="22" t="str">
        <f t="shared" si="251"/>
        <v/>
      </c>
      <c r="U754" s="22" t="str">
        <f t="shared" si="252"/>
        <v/>
      </c>
      <c r="V754" s="22" t="str">
        <f t="shared" si="260"/>
        <v/>
      </c>
      <c r="W754" s="22" t="str">
        <f t="shared" si="253"/>
        <v/>
      </c>
      <c r="X754" s="22" t="str">
        <f t="shared" si="261"/>
        <v/>
      </c>
      <c r="Y754" s="22" t="str">
        <f t="shared" si="262"/>
        <v/>
      </c>
      <c r="Z754" s="22" t="str">
        <f t="shared" si="263"/>
        <v/>
      </c>
      <c r="AA754" s="29"/>
    </row>
    <row r="755" spans="1:27" ht="18" customHeight="1" x14ac:dyDescent="0.35">
      <c r="A755" s="22"/>
      <c r="B755" s="24" t="str">
        <f t="shared" si="245"/>
        <v/>
      </c>
      <c r="C755" s="34" t="str">
        <f t="shared" si="254"/>
        <v/>
      </c>
      <c r="D755" s="8"/>
      <c r="E755" s="22" t="str">
        <f t="shared" si="246"/>
        <v/>
      </c>
      <c r="F755" s="34" t="str">
        <f t="shared" si="255"/>
        <v/>
      </c>
      <c r="G755" s="8"/>
      <c r="H755" s="22" t="str">
        <f t="shared" si="247"/>
        <v/>
      </c>
      <c r="I755" s="34" t="str">
        <f t="shared" si="256"/>
        <v/>
      </c>
      <c r="J755" s="8"/>
      <c r="K755" s="22" t="str">
        <f t="shared" si="248"/>
        <v/>
      </c>
      <c r="L755" s="34" t="str">
        <f t="shared" si="257"/>
        <v/>
      </c>
      <c r="M755" s="8"/>
      <c r="N755" s="22" t="str">
        <f t="shared" si="249"/>
        <v/>
      </c>
      <c r="O755" s="34" t="str">
        <f t="shared" si="258"/>
        <v/>
      </c>
      <c r="P755" s="8"/>
      <c r="Q755" s="22" t="str">
        <f t="shared" si="250"/>
        <v/>
      </c>
      <c r="R755" s="34" t="str">
        <f t="shared" si="259"/>
        <v/>
      </c>
      <c r="S755" s="8"/>
      <c r="T755" s="22" t="str">
        <f t="shared" si="251"/>
        <v/>
      </c>
      <c r="U755" s="22" t="str">
        <f t="shared" si="252"/>
        <v/>
      </c>
      <c r="V755" s="22" t="str">
        <f t="shared" si="260"/>
        <v/>
      </c>
      <c r="W755" s="22" t="str">
        <f t="shared" si="253"/>
        <v/>
      </c>
      <c r="X755" s="22" t="str">
        <f t="shared" si="261"/>
        <v/>
      </c>
      <c r="Y755" s="22" t="str">
        <f t="shared" si="262"/>
        <v/>
      </c>
      <c r="Z755" s="22" t="str">
        <f t="shared" si="263"/>
        <v/>
      </c>
      <c r="AA755" s="29"/>
    </row>
    <row r="756" spans="1:27" ht="18" customHeight="1" x14ac:dyDescent="0.35">
      <c r="A756" s="22"/>
      <c r="B756" s="24" t="str">
        <f t="shared" si="245"/>
        <v/>
      </c>
      <c r="C756" s="34" t="str">
        <f t="shared" si="254"/>
        <v/>
      </c>
      <c r="D756" s="8"/>
      <c r="E756" s="22" t="str">
        <f t="shared" si="246"/>
        <v/>
      </c>
      <c r="F756" s="34" t="str">
        <f t="shared" si="255"/>
        <v/>
      </c>
      <c r="G756" s="8"/>
      <c r="H756" s="22" t="str">
        <f t="shared" si="247"/>
        <v/>
      </c>
      <c r="I756" s="34" t="str">
        <f t="shared" si="256"/>
        <v/>
      </c>
      <c r="J756" s="8"/>
      <c r="K756" s="22" t="str">
        <f t="shared" si="248"/>
        <v/>
      </c>
      <c r="L756" s="34" t="str">
        <f t="shared" si="257"/>
        <v/>
      </c>
      <c r="M756" s="8"/>
      <c r="N756" s="22" t="str">
        <f t="shared" si="249"/>
        <v/>
      </c>
      <c r="O756" s="34" t="str">
        <f t="shared" si="258"/>
        <v/>
      </c>
      <c r="P756" s="8"/>
      <c r="Q756" s="22" t="str">
        <f t="shared" si="250"/>
        <v/>
      </c>
      <c r="R756" s="34" t="str">
        <f t="shared" si="259"/>
        <v/>
      </c>
      <c r="S756" s="8"/>
      <c r="T756" s="22" t="str">
        <f t="shared" si="251"/>
        <v/>
      </c>
      <c r="U756" s="22" t="str">
        <f t="shared" si="252"/>
        <v/>
      </c>
      <c r="V756" s="22" t="str">
        <f t="shared" si="260"/>
        <v/>
      </c>
      <c r="W756" s="22" t="str">
        <f t="shared" si="253"/>
        <v/>
      </c>
      <c r="X756" s="22" t="str">
        <f t="shared" si="261"/>
        <v/>
      </c>
      <c r="Y756" s="22" t="str">
        <f t="shared" si="262"/>
        <v/>
      </c>
      <c r="Z756" s="22" t="str">
        <f t="shared" si="263"/>
        <v/>
      </c>
      <c r="AA756" s="29"/>
    </row>
    <row r="757" spans="1:27" ht="18" customHeight="1" x14ac:dyDescent="0.35">
      <c r="A757" s="22"/>
      <c r="B757" s="24" t="str">
        <f t="shared" si="245"/>
        <v/>
      </c>
      <c r="C757" s="34" t="str">
        <f t="shared" si="254"/>
        <v/>
      </c>
      <c r="D757" s="8"/>
      <c r="E757" s="22" t="str">
        <f t="shared" si="246"/>
        <v/>
      </c>
      <c r="F757" s="34" t="str">
        <f t="shared" si="255"/>
        <v/>
      </c>
      <c r="G757" s="8"/>
      <c r="H757" s="22" t="str">
        <f t="shared" si="247"/>
        <v/>
      </c>
      <c r="I757" s="34" t="str">
        <f t="shared" si="256"/>
        <v/>
      </c>
      <c r="J757" s="8"/>
      <c r="K757" s="22" t="str">
        <f t="shared" si="248"/>
        <v/>
      </c>
      <c r="L757" s="34" t="str">
        <f t="shared" si="257"/>
        <v/>
      </c>
      <c r="M757" s="8"/>
      <c r="N757" s="22" t="str">
        <f t="shared" si="249"/>
        <v/>
      </c>
      <c r="O757" s="34" t="str">
        <f t="shared" si="258"/>
        <v/>
      </c>
      <c r="P757" s="8"/>
      <c r="Q757" s="22" t="str">
        <f t="shared" si="250"/>
        <v/>
      </c>
      <c r="R757" s="34" t="str">
        <f t="shared" si="259"/>
        <v/>
      </c>
      <c r="S757" s="8"/>
      <c r="T757" s="22" t="str">
        <f t="shared" si="251"/>
        <v/>
      </c>
      <c r="U757" s="22" t="str">
        <f t="shared" si="252"/>
        <v/>
      </c>
      <c r="V757" s="22" t="str">
        <f t="shared" si="260"/>
        <v/>
      </c>
      <c r="W757" s="22" t="str">
        <f t="shared" si="253"/>
        <v/>
      </c>
      <c r="X757" s="22" t="str">
        <f t="shared" si="261"/>
        <v/>
      </c>
      <c r="Y757" s="22" t="str">
        <f t="shared" si="262"/>
        <v/>
      </c>
      <c r="Z757" s="22" t="str">
        <f t="shared" si="263"/>
        <v/>
      </c>
      <c r="AA757" s="29"/>
    </row>
    <row r="758" spans="1:27" ht="18" customHeight="1" x14ac:dyDescent="0.35">
      <c r="A758" s="22"/>
      <c r="B758" s="24" t="str">
        <f t="shared" si="245"/>
        <v/>
      </c>
      <c r="C758" s="34" t="str">
        <f t="shared" si="254"/>
        <v/>
      </c>
      <c r="D758" s="8"/>
      <c r="E758" s="22" t="str">
        <f t="shared" si="246"/>
        <v/>
      </c>
      <c r="F758" s="34" t="str">
        <f t="shared" si="255"/>
        <v/>
      </c>
      <c r="G758" s="8"/>
      <c r="H758" s="22" t="str">
        <f t="shared" si="247"/>
        <v/>
      </c>
      <c r="I758" s="34" t="str">
        <f t="shared" si="256"/>
        <v/>
      </c>
      <c r="J758" s="8"/>
      <c r="K758" s="22" t="str">
        <f t="shared" si="248"/>
        <v/>
      </c>
      <c r="L758" s="34" t="str">
        <f t="shared" si="257"/>
        <v/>
      </c>
      <c r="M758" s="8"/>
      <c r="N758" s="22" t="str">
        <f t="shared" si="249"/>
        <v/>
      </c>
      <c r="O758" s="34" t="str">
        <f t="shared" si="258"/>
        <v/>
      </c>
      <c r="P758" s="8"/>
      <c r="Q758" s="22" t="str">
        <f t="shared" si="250"/>
        <v/>
      </c>
      <c r="R758" s="34" t="str">
        <f t="shared" si="259"/>
        <v/>
      </c>
      <c r="S758" s="8"/>
      <c r="T758" s="22" t="str">
        <f t="shared" si="251"/>
        <v/>
      </c>
      <c r="U758" s="22" t="str">
        <f t="shared" si="252"/>
        <v/>
      </c>
      <c r="V758" s="22" t="str">
        <f t="shared" si="260"/>
        <v/>
      </c>
      <c r="W758" s="22" t="str">
        <f t="shared" si="253"/>
        <v/>
      </c>
      <c r="X758" s="22" t="str">
        <f t="shared" si="261"/>
        <v/>
      </c>
      <c r="Y758" s="22" t="str">
        <f t="shared" si="262"/>
        <v/>
      </c>
      <c r="Z758" s="22" t="str">
        <f t="shared" si="263"/>
        <v/>
      </c>
      <c r="AA758" s="29"/>
    </row>
    <row r="759" spans="1:27" ht="18" customHeight="1" x14ac:dyDescent="0.35">
      <c r="A759" s="22"/>
      <c r="B759" s="24" t="str">
        <f t="shared" si="245"/>
        <v/>
      </c>
      <c r="C759" s="34" t="str">
        <f t="shared" si="254"/>
        <v/>
      </c>
      <c r="D759" s="8"/>
      <c r="E759" s="22" t="str">
        <f t="shared" si="246"/>
        <v/>
      </c>
      <c r="F759" s="34" t="str">
        <f t="shared" si="255"/>
        <v/>
      </c>
      <c r="G759" s="8"/>
      <c r="H759" s="22" t="str">
        <f t="shared" si="247"/>
        <v/>
      </c>
      <c r="I759" s="34" t="str">
        <f t="shared" si="256"/>
        <v/>
      </c>
      <c r="J759" s="8"/>
      <c r="K759" s="22" t="str">
        <f t="shared" si="248"/>
        <v/>
      </c>
      <c r="L759" s="34" t="str">
        <f t="shared" si="257"/>
        <v/>
      </c>
      <c r="M759" s="8"/>
      <c r="N759" s="22" t="str">
        <f t="shared" si="249"/>
        <v/>
      </c>
      <c r="O759" s="34" t="str">
        <f t="shared" si="258"/>
        <v/>
      </c>
      <c r="P759" s="8"/>
      <c r="Q759" s="22" t="str">
        <f t="shared" si="250"/>
        <v/>
      </c>
      <c r="R759" s="34" t="str">
        <f t="shared" si="259"/>
        <v/>
      </c>
      <c r="S759" s="8"/>
      <c r="T759" s="22" t="str">
        <f t="shared" si="251"/>
        <v/>
      </c>
      <c r="U759" s="22" t="str">
        <f t="shared" si="252"/>
        <v/>
      </c>
      <c r="V759" s="22" t="str">
        <f t="shared" si="260"/>
        <v/>
      </c>
      <c r="W759" s="22" t="str">
        <f t="shared" si="253"/>
        <v/>
      </c>
      <c r="X759" s="22" t="str">
        <f t="shared" si="261"/>
        <v/>
      </c>
      <c r="Y759" s="22" t="str">
        <f t="shared" si="262"/>
        <v/>
      </c>
      <c r="Z759" s="22" t="str">
        <f t="shared" si="263"/>
        <v/>
      </c>
      <c r="AA759" s="29"/>
    </row>
    <row r="760" spans="1:27" ht="18" customHeight="1" x14ac:dyDescent="0.35">
      <c r="A760" s="22"/>
      <c r="B760" s="24" t="str">
        <f t="shared" si="245"/>
        <v/>
      </c>
      <c r="C760" s="34" t="str">
        <f t="shared" si="254"/>
        <v/>
      </c>
      <c r="D760" s="8"/>
      <c r="E760" s="22" t="str">
        <f t="shared" si="246"/>
        <v/>
      </c>
      <c r="F760" s="34" t="str">
        <f t="shared" si="255"/>
        <v/>
      </c>
      <c r="G760" s="8"/>
      <c r="H760" s="22" t="str">
        <f t="shared" si="247"/>
        <v/>
      </c>
      <c r="I760" s="34" t="str">
        <f t="shared" si="256"/>
        <v/>
      </c>
      <c r="J760" s="8"/>
      <c r="K760" s="22" t="str">
        <f t="shared" si="248"/>
        <v/>
      </c>
      <c r="L760" s="34" t="str">
        <f t="shared" si="257"/>
        <v/>
      </c>
      <c r="M760" s="8"/>
      <c r="N760" s="22" t="str">
        <f t="shared" si="249"/>
        <v/>
      </c>
      <c r="O760" s="34" t="str">
        <f t="shared" si="258"/>
        <v/>
      </c>
      <c r="P760" s="8"/>
      <c r="Q760" s="22" t="str">
        <f t="shared" si="250"/>
        <v/>
      </c>
      <c r="R760" s="34" t="str">
        <f t="shared" si="259"/>
        <v/>
      </c>
      <c r="S760" s="8"/>
      <c r="T760" s="22" t="str">
        <f t="shared" si="251"/>
        <v/>
      </c>
      <c r="U760" s="22" t="str">
        <f t="shared" si="252"/>
        <v/>
      </c>
      <c r="V760" s="22" t="str">
        <f t="shared" si="260"/>
        <v/>
      </c>
      <c r="W760" s="22" t="str">
        <f t="shared" si="253"/>
        <v/>
      </c>
      <c r="X760" s="22" t="str">
        <f t="shared" si="261"/>
        <v/>
      </c>
      <c r="Y760" s="22" t="str">
        <f t="shared" si="262"/>
        <v/>
      </c>
      <c r="Z760" s="22" t="str">
        <f t="shared" si="263"/>
        <v/>
      </c>
      <c r="AA760" s="29"/>
    </row>
    <row r="761" spans="1:27" ht="18" customHeight="1" x14ac:dyDescent="0.35">
      <c r="A761" s="22"/>
      <c r="B761" s="24" t="str">
        <f t="shared" si="245"/>
        <v/>
      </c>
      <c r="C761" s="34" t="str">
        <f t="shared" si="254"/>
        <v/>
      </c>
      <c r="D761" s="8"/>
      <c r="E761" s="22" t="str">
        <f t="shared" si="246"/>
        <v/>
      </c>
      <c r="F761" s="34" t="str">
        <f t="shared" si="255"/>
        <v/>
      </c>
      <c r="G761" s="8"/>
      <c r="H761" s="22" t="str">
        <f t="shared" si="247"/>
        <v/>
      </c>
      <c r="I761" s="34" t="str">
        <f t="shared" si="256"/>
        <v/>
      </c>
      <c r="J761" s="8"/>
      <c r="K761" s="22" t="str">
        <f t="shared" si="248"/>
        <v/>
      </c>
      <c r="L761" s="34" t="str">
        <f t="shared" si="257"/>
        <v/>
      </c>
      <c r="M761" s="8"/>
      <c r="N761" s="22" t="str">
        <f t="shared" si="249"/>
        <v/>
      </c>
      <c r="O761" s="34" t="str">
        <f t="shared" si="258"/>
        <v/>
      </c>
      <c r="P761" s="8"/>
      <c r="Q761" s="22" t="str">
        <f t="shared" si="250"/>
        <v/>
      </c>
      <c r="R761" s="34" t="str">
        <f t="shared" si="259"/>
        <v/>
      </c>
      <c r="S761" s="8"/>
      <c r="T761" s="22" t="str">
        <f t="shared" si="251"/>
        <v/>
      </c>
      <c r="U761" s="22" t="str">
        <f t="shared" si="252"/>
        <v/>
      </c>
      <c r="V761" s="22" t="str">
        <f t="shared" si="260"/>
        <v/>
      </c>
      <c r="W761" s="22" t="str">
        <f t="shared" si="253"/>
        <v/>
      </c>
      <c r="X761" s="22" t="str">
        <f t="shared" si="261"/>
        <v/>
      </c>
      <c r="Y761" s="22" t="str">
        <f t="shared" si="262"/>
        <v/>
      </c>
      <c r="Z761" s="22" t="str">
        <f t="shared" si="263"/>
        <v/>
      </c>
      <c r="AA761" s="29"/>
    </row>
    <row r="762" spans="1:27" ht="18" customHeight="1" x14ac:dyDescent="0.35">
      <c r="A762" s="22"/>
      <c r="B762" s="24" t="str">
        <f t="shared" si="245"/>
        <v/>
      </c>
      <c r="C762" s="34" t="str">
        <f t="shared" si="254"/>
        <v/>
      </c>
      <c r="D762" s="8"/>
      <c r="E762" s="22" t="str">
        <f t="shared" si="246"/>
        <v/>
      </c>
      <c r="F762" s="34" t="str">
        <f t="shared" si="255"/>
        <v/>
      </c>
      <c r="G762" s="8"/>
      <c r="H762" s="22" t="str">
        <f t="shared" si="247"/>
        <v/>
      </c>
      <c r="I762" s="34" t="str">
        <f t="shared" si="256"/>
        <v/>
      </c>
      <c r="J762" s="8"/>
      <c r="K762" s="22" t="str">
        <f t="shared" si="248"/>
        <v/>
      </c>
      <c r="L762" s="34" t="str">
        <f t="shared" si="257"/>
        <v/>
      </c>
      <c r="M762" s="8"/>
      <c r="N762" s="22" t="str">
        <f t="shared" si="249"/>
        <v/>
      </c>
      <c r="O762" s="34" t="str">
        <f t="shared" si="258"/>
        <v/>
      </c>
      <c r="P762" s="8"/>
      <c r="Q762" s="22" t="str">
        <f t="shared" si="250"/>
        <v/>
      </c>
      <c r="R762" s="34" t="str">
        <f t="shared" si="259"/>
        <v/>
      </c>
      <c r="S762" s="8"/>
      <c r="T762" s="22" t="str">
        <f t="shared" si="251"/>
        <v/>
      </c>
      <c r="U762" s="22" t="str">
        <f t="shared" si="252"/>
        <v/>
      </c>
      <c r="V762" s="22" t="str">
        <f t="shared" si="260"/>
        <v/>
      </c>
      <c r="W762" s="22" t="str">
        <f t="shared" si="253"/>
        <v/>
      </c>
      <c r="X762" s="22" t="str">
        <f t="shared" si="261"/>
        <v/>
      </c>
      <c r="Y762" s="22" t="str">
        <f t="shared" si="262"/>
        <v/>
      </c>
      <c r="Z762" s="22" t="str">
        <f t="shared" si="263"/>
        <v/>
      </c>
      <c r="AA762" s="29"/>
    </row>
    <row r="763" spans="1:27" ht="18" customHeight="1" x14ac:dyDescent="0.35">
      <c r="A763" s="22"/>
      <c r="B763" s="24" t="str">
        <f t="shared" si="245"/>
        <v/>
      </c>
      <c r="C763" s="34" t="str">
        <f t="shared" si="254"/>
        <v/>
      </c>
      <c r="D763" s="8"/>
      <c r="E763" s="22" t="str">
        <f t="shared" si="246"/>
        <v/>
      </c>
      <c r="F763" s="34" t="str">
        <f t="shared" si="255"/>
        <v/>
      </c>
      <c r="G763" s="8"/>
      <c r="H763" s="22" t="str">
        <f t="shared" si="247"/>
        <v/>
      </c>
      <c r="I763" s="34" t="str">
        <f t="shared" si="256"/>
        <v/>
      </c>
      <c r="J763" s="8"/>
      <c r="K763" s="22" t="str">
        <f t="shared" si="248"/>
        <v/>
      </c>
      <c r="L763" s="34" t="str">
        <f t="shared" si="257"/>
        <v/>
      </c>
      <c r="M763" s="8"/>
      <c r="N763" s="22" t="str">
        <f t="shared" si="249"/>
        <v/>
      </c>
      <c r="O763" s="34" t="str">
        <f t="shared" si="258"/>
        <v/>
      </c>
      <c r="P763" s="8"/>
      <c r="Q763" s="22" t="str">
        <f t="shared" si="250"/>
        <v/>
      </c>
      <c r="R763" s="34" t="str">
        <f t="shared" si="259"/>
        <v/>
      </c>
      <c r="S763" s="8"/>
      <c r="T763" s="22" t="str">
        <f t="shared" si="251"/>
        <v/>
      </c>
      <c r="U763" s="22" t="str">
        <f t="shared" si="252"/>
        <v/>
      </c>
      <c r="V763" s="22" t="str">
        <f t="shared" si="260"/>
        <v/>
      </c>
      <c r="W763" s="22" t="str">
        <f t="shared" si="253"/>
        <v/>
      </c>
      <c r="X763" s="22" t="str">
        <f t="shared" si="261"/>
        <v/>
      </c>
      <c r="Y763" s="22" t="str">
        <f t="shared" si="262"/>
        <v/>
      </c>
      <c r="Z763" s="22" t="str">
        <f t="shared" si="263"/>
        <v/>
      </c>
      <c r="AA763" s="29"/>
    </row>
    <row r="764" spans="1:27" ht="18" customHeight="1" x14ac:dyDescent="0.35">
      <c r="A764" s="22"/>
      <c r="B764" s="24" t="str">
        <f t="shared" si="245"/>
        <v/>
      </c>
      <c r="C764" s="34" t="str">
        <f t="shared" si="254"/>
        <v/>
      </c>
      <c r="D764" s="8"/>
      <c r="E764" s="22" t="str">
        <f t="shared" si="246"/>
        <v/>
      </c>
      <c r="F764" s="34" t="str">
        <f t="shared" si="255"/>
        <v/>
      </c>
      <c r="G764" s="8"/>
      <c r="H764" s="22" t="str">
        <f t="shared" si="247"/>
        <v/>
      </c>
      <c r="I764" s="34" t="str">
        <f t="shared" si="256"/>
        <v/>
      </c>
      <c r="J764" s="8"/>
      <c r="K764" s="22" t="str">
        <f t="shared" si="248"/>
        <v/>
      </c>
      <c r="L764" s="34" t="str">
        <f t="shared" si="257"/>
        <v/>
      </c>
      <c r="M764" s="8"/>
      <c r="N764" s="22" t="str">
        <f t="shared" si="249"/>
        <v/>
      </c>
      <c r="O764" s="34" t="str">
        <f t="shared" si="258"/>
        <v/>
      </c>
      <c r="P764" s="8"/>
      <c r="Q764" s="22" t="str">
        <f t="shared" si="250"/>
        <v/>
      </c>
      <c r="R764" s="34" t="str">
        <f t="shared" si="259"/>
        <v/>
      </c>
      <c r="S764" s="8"/>
      <c r="T764" s="22" t="str">
        <f t="shared" si="251"/>
        <v/>
      </c>
      <c r="U764" s="22" t="str">
        <f t="shared" si="252"/>
        <v/>
      </c>
      <c r="V764" s="22" t="str">
        <f t="shared" si="260"/>
        <v/>
      </c>
      <c r="W764" s="22" t="str">
        <f t="shared" si="253"/>
        <v/>
      </c>
      <c r="X764" s="22" t="str">
        <f t="shared" si="261"/>
        <v/>
      </c>
      <c r="Y764" s="22" t="str">
        <f t="shared" si="262"/>
        <v/>
      </c>
      <c r="Z764" s="22" t="str">
        <f t="shared" si="263"/>
        <v/>
      </c>
      <c r="AA764" s="29"/>
    </row>
    <row r="765" spans="1:27" ht="18" customHeight="1" x14ac:dyDescent="0.35">
      <c r="A765" s="22"/>
      <c r="B765" s="24" t="str">
        <f t="shared" si="245"/>
        <v/>
      </c>
      <c r="C765" s="34" t="str">
        <f t="shared" si="254"/>
        <v/>
      </c>
      <c r="D765" s="8"/>
      <c r="E765" s="22" t="str">
        <f t="shared" si="246"/>
        <v/>
      </c>
      <c r="F765" s="34" t="str">
        <f t="shared" si="255"/>
        <v/>
      </c>
      <c r="G765" s="8"/>
      <c r="H765" s="22" t="str">
        <f t="shared" si="247"/>
        <v/>
      </c>
      <c r="I765" s="34" t="str">
        <f t="shared" si="256"/>
        <v/>
      </c>
      <c r="J765" s="8"/>
      <c r="K765" s="22" t="str">
        <f t="shared" si="248"/>
        <v/>
      </c>
      <c r="L765" s="34" t="str">
        <f t="shared" si="257"/>
        <v/>
      </c>
      <c r="M765" s="8"/>
      <c r="N765" s="22" t="str">
        <f t="shared" si="249"/>
        <v/>
      </c>
      <c r="O765" s="34" t="str">
        <f t="shared" si="258"/>
        <v/>
      </c>
      <c r="P765" s="8"/>
      <c r="Q765" s="22" t="str">
        <f t="shared" si="250"/>
        <v/>
      </c>
      <c r="R765" s="34" t="str">
        <f t="shared" si="259"/>
        <v/>
      </c>
      <c r="S765" s="8"/>
      <c r="T765" s="22" t="str">
        <f t="shared" si="251"/>
        <v/>
      </c>
      <c r="U765" s="22" t="str">
        <f t="shared" si="252"/>
        <v/>
      </c>
      <c r="V765" s="22" t="str">
        <f t="shared" si="260"/>
        <v/>
      </c>
      <c r="W765" s="22" t="str">
        <f t="shared" si="253"/>
        <v/>
      </c>
      <c r="X765" s="22" t="str">
        <f t="shared" si="261"/>
        <v/>
      </c>
      <c r="Y765" s="22" t="str">
        <f t="shared" si="262"/>
        <v/>
      </c>
      <c r="Z765" s="22" t="str">
        <f t="shared" si="263"/>
        <v/>
      </c>
      <c r="AA765" s="29"/>
    </row>
    <row r="766" spans="1:27" ht="18" customHeight="1" x14ac:dyDescent="0.35">
      <c r="A766" s="22"/>
      <c r="B766" s="24" t="str">
        <f t="shared" si="245"/>
        <v/>
      </c>
      <c r="C766" s="34" t="str">
        <f t="shared" si="254"/>
        <v/>
      </c>
      <c r="D766" s="8"/>
      <c r="E766" s="22" t="str">
        <f t="shared" si="246"/>
        <v/>
      </c>
      <c r="F766" s="34" t="str">
        <f t="shared" si="255"/>
        <v/>
      </c>
      <c r="G766" s="8"/>
      <c r="H766" s="22" t="str">
        <f t="shared" si="247"/>
        <v/>
      </c>
      <c r="I766" s="34" t="str">
        <f t="shared" si="256"/>
        <v/>
      </c>
      <c r="J766" s="8"/>
      <c r="K766" s="22" t="str">
        <f t="shared" si="248"/>
        <v/>
      </c>
      <c r="L766" s="34" t="str">
        <f t="shared" si="257"/>
        <v/>
      </c>
      <c r="M766" s="8"/>
      <c r="N766" s="22" t="str">
        <f t="shared" si="249"/>
        <v/>
      </c>
      <c r="O766" s="34" t="str">
        <f t="shared" si="258"/>
        <v/>
      </c>
      <c r="P766" s="8"/>
      <c r="Q766" s="22" t="str">
        <f t="shared" si="250"/>
        <v/>
      </c>
      <c r="R766" s="34" t="str">
        <f t="shared" si="259"/>
        <v/>
      </c>
      <c r="S766" s="8"/>
      <c r="T766" s="22" t="str">
        <f t="shared" si="251"/>
        <v/>
      </c>
      <c r="U766" s="22" t="str">
        <f t="shared" si="252"/>
        <v/>
      </c>
      <c r="V766" s="22" t="str">
        <f t="shared" si="260"/>
        <v/>
      </c>
      <c r="W766" s="22" t="str">
        <f t="shared" si="253"/>
        <v/>
      </c>
      <c r="X766" s="22" t="str">
        <f t="shared" si="261"/>
        <v/>
      </c>
      <c r="Y766" s="22" t="str">
        <f t="shared" si="262"/>
        <v/>
      </c>
      <c r="Z766" s="22" t="str">
        <f t="shared" si="263"/>
        <v/>
      </c>
      <c r="AA766" s="29"/>
    </row>
    <row r="767" spans="1:27" ht="18" customHeight="1" x14ac:dyDescent="0.35">
      <c r="A767" s="22"/>
      <c r="B767" s="24" t="str">
        <f t="shared" si="245"/>
        <v/>
      </c>
      <c r="C767" s="34" t="str">
        <f t="shared" si="254"/>
        <v/>
      </c>
      <c r="D767" s="8"/>
      <c r="E767" s="22" t="str">
        <f t="shared" si="246"/>
        <v/>
      </c>
      <c r="F767" s="34" t="str">
        <f t="shared" si="255"/>
        <v/>
      </c>
      <c r="G767" s="8"/>
      <c r="H767" s="22" t="str">
        <f t="shared" si="247"/>
        <v/>
      </c>
      <c r="I767" s="34" t="str">
        <f t="shared" si="256"/>
        <v/>
      </c>
      <c r="J767" s="8"/>
      <c r="K767" s="22" t="str">
        <f t="shared" si="248"/>
        <v/>
      </c>
      <c r="L767" s="34" t="str">
        <f t="shared" si="257"/>
        <v/>
      </c>
      <c r="M767" s="8"/>
      <c r="N767" s="22" t="str">
        <f t="shared" si="249"/>
        <v/>
      </c>
      <c r="O767" s="34" t="str">
        <f t="shared" si="258"/>
        <v/>
      </c>
      <c r="P767" s="8"/>
      <c r="Q767" s="22" t="str">
        <f t="shared" si="250"/>
        <v/>
      </c>
      <c r="R767" s="34" t="str">
        <f t="shared" si="259"/>
        <v/>
      </c>
      <c r="S767" s="8"/>
      <c r="T767" s="22" t="str">
        <f t="shared" si="251"/>
        <v/>
      </c>
      <c r="U767" s="22" t="str">
        <f t="shared" si="252"/>
        <v/>
      </c>
      <c r="V767" s="22" t="str">
        <f t="shared" si="260"/>
        <v/>
      </c>
      <c r="W767" s="22" t="str">
        <f t="shared" si="253"/>
        <v/>
      </c>
      <c r="X767" s="22" t="str">
        <f t="shared" si="261"/>
        <v/>
      </c>
      <c r="Y767" s="22" t="str">
        <f t="shared" si="262"/>
        <v/>
      </c>
      <c r="Z767" s="22" t="str">
        <f t="shared" si="263"/>
        <v/>
      </c>
      <c r="AA767" s="29"/>
    </row>
    <row r="768" spans="1:27" ht="18" customHeight="1" x14ac:dyDescent="0.35">
      <c r="A768" s="22"/>
      <c r="B768" s="24" t="str">
        <f t="shared" si="245"/>
        <v/>
      </c>
      <c r="C768" s="34" t="str">
        <f t="shared" si="254"/>
        <v/>
      </c>
      <c r="D768" s="8"/>
      <c r="E768" s="22" t="str">
        <f t="shared" si="246"/>
        <v/>
      </c>
      <c r="F768" s="34" t="str">
        <f t="shared" si="255"/>
        <v/>
      </c>
      <c r="G768" s="8"/>
      <c r="H768" s="22" t="str">
        <f t="shared" si="247"/>
        <v/>
      </c>
      <c r="I768" s="34" t="str">
        <f t="shared" si="256"/>
        <v/>
      </c>
      <c r="J768" s="8"/>
      <c r="K768" s="22" t="str">
        <f t="shared" si="248"/>
        <v/>
      </c>
      <c r="L768" s="34" t="str">
        <f t="shared" si="257"/>
        <v/>
      </c>
      <c r="M768" s="8"/>
      <c r="N768" s="22" t="str">
        <f t="shared" si="249"/>
        <v/>
      </c>
      <c r="O768" s="34" t="str">
        <f t="shared" si="258"/>
        <v/>
      </c>
      <c r="P768" s="8"/>
      <c r="Q768" s="22" t="str">
        <f t="shared" si="250"/>
        <v/>
      </c>
      <c r="R768" s="34" t="str">
        <f t="shared" si="259"/>
        <v/>
      </c>
      <c r="S768" s="8"/>
      <c r="T768" s="22" t="str">
        <f t="shared" si="251"/>
        <v/>
      </c>
      <c r="U768" s="22" t="str">
        <f t="shared" si="252"/>
        <v/>
      </c>
      <c r="V768" s="22" t="str">
        <f t="shared" si="260"/>
        <v/>
      </c>
      <c r="W768" s="22" t="str">
        <f t="shared" si="253"/>
        <v/>
      </c>
      <c r="X768" s="22" t="str">
        <f t="shared" si="261"/>
        <v/>
      </c>
      <c r="Y768" s="22" t="str">
        <f t="shared" si="262"/>
        <v/>
      </c>
      <c r="Z768" s="22" t="str">
        <f t="shared" si="263"/>
        <v/>
      </c>
      <c r="AA768" s="29"/>
    </row>
    <row r="769" spans="1:27" ht="18" customHeight="1" x14ac:dyDescent="0.35">
      <c r="A769" s="22"/>
      <c r="B769" s="24" t="str">
        <f t="shared" si="245"/>
        <v/>
      </c>
      <c r="C769" s="34" t="str">
        <f t="shared" si="254"/>
        <v/>
      </c>
      <c r="D769" s="8"/>
      <c r="E769" s="22" t="str">
        <f t="shared" si="246"/>
        <v/>
      </c>
      <c r="F769" s="34" t="str">
        <f t="shared" si="255"/>
        <v/>
      </c>
      <c r="G769" s="8"/>
      <c r="H769" s="22" t="str">
        <f t="shared" si="247"/>
        <v/>
      </c>
      <c r="I769" s="34" t="str">
        <f t="shared" si="256"/>
        <v/>
      </c>
      <c r="J769" s="8"/>
      <c r="K769" s="22" t="str">
        <f t="shared" si="248"/>
        <v/>
      </c>
      <c r="L769" s="34" t="str">
        <f t="shared" si="257"/>
        <v/>
      </c>
      <c r="M769" s="8"/>
      <c r="N769" s="22" t="str">
        <f t="shared" si="249"/>
        <v/>
      </c>
      <c r="O769" s="34" t="str">
        <f t="shared" si="258"/>
        <v/>
      </c>
      <c r="P769" s="8"/>
      <c r="Q769" s="22" t="str">
        <f t="shared" si="250"/>
        <v/>
      </c>
      <c r="R769" s="34" t="str">
        <f t="shared" si="259"/>
        <v/>
      </c>
      <c r="S769" s="8"/>
      <c r="T769" s="22" t="str">
        <f t="shared" si="251"/>
        <v/>
      </c>
      <c r="U769" s="22" t="str">
        <f t="shared" si="252"/>
        <v/>
      </c>
      <c r="V769" s="22" t="str">
        <f t="shared" si="260"/>
        <v/>
      </c>
      <c r="W769" s="22" t="str">
        <f t="shared" si="253"/>
        <v/>
      </c>
      <c r="X769" s="22" t="str">
        <f t="shared" si="261"/>
        <v/>
      </c>
      <c r="Y769" s="22" t="str">
        <f t="shared" si="262"/>
        <v/>
      </c>
      <c r="Z769" s="22" t="str">
        <f t="shared" si="263"/>
        <v/>
      </c>
      <c r="AA769" s="29"/>
    </row>
    <row r="770" spans="1:27" ht="18" customHeight="1" x14ac:dyDescent="0.35">
      <c r="A770" s="22"/>
      <c r="B770" s="24" t="str">
        <f t="shared" si="245"/>
        <v/>
      </c>
      <c r="C770" s="34" t="str">
        <f t="shared" si="254"/>
        <v/>
      </c>
      <c r="D770" s="8"/>
      <c r="E770" s="22" t="str">
        <f t="shared" si="246"/>
        <v/>
      </c>
      <c r="F770" s="34" t="str">
        <f t="shared" si="255"/>
        <v/>
      </c>
      <c r="G770" s="8"/>
      <c r="H770" s="22" t="str">
        <f t="shared" si="247"/>
        <v/>
      </c>
      <c r="I770" s="34" t="str">
        <f t="shared" si="256"/>
        <v/>
      </c>
      <c r="J770" s="8"/>
      <c r="K770" s="22" t="str">
        <f t="shared" si="248"/>
        <v/>
      </c>
      <c r="L770" s="34" t="str">
        <f t="shared" si="257"/>
        <v/>
      </c>
      <c r="M770" s="8"/>
      <c r="N770" s="22" t="str">
        <f t="shared" si="249"/>
        <v/>
      </c>
      <c r="O770" s="34" t="str">
        <f t="shared" si="258"/>
        <v/>
      </c>
      <c r="P770" s="8"/>
      <c r="Q770" s="22" t="str">
        <f t="shared" si="250"/>
        <v/>
      </c>
      <c r="R770" s="34" t="str">
        <f t="shared" si="259"/>
        <v/>
      </c>
      <c r="S770" s="8"/>
      <c r="T770" s="22" t="str">
        <f t="shared" si="251"/>
        <v/>
      </c>
      <c r="U770" s="22" t="str">
        <f t="shared" si="252"/>
        <v/>
      </c>
      <c r="V770" s="22" t="str">
        <f t="shared" si="260"/>
        <v/>
      </c>
      <c r="W770" s="22" t="str">
        <f t="shared" si="253"/>
        <v/>
      </c>
      <c r="X770" s="22" t="str">
        <f t="shared" si="261"/>
        <v/>
      </c>
      <c r="Y770" s="22" t="str">
        <f t="shared" si="262"/>
        <v/>
      </c>
      <c r="Z770" s="22" t="str">
        <f t="shared" si="263"/>
        <v/>
      </c>
      <c r="AA770" s="29"/>
    </row>
    <row r="771" spans="1:27" ht="18" customHeight="1" x14ac:dyDescent="0.35">
      <c r="A771" s="22"/>
      <c r="B771" s="24" t="str">
        <f t="shared" si="245"/>
        <v/>
      </c>
      <c r="C771" s="34" t="str">
        <f t="shared" si="254"/>
        <v/>
      </c>
      <c r="D771" s="8"/>
      <c r="E771" s="22" t="str">
        <f t="shared" si="246"/>
        <v/>
      </c>
      <c r="F771" s="34" t="str">
        <f t="shared" si="255"/>
        <v/>
      </c>
      <c r="G771" s="8"/>
      <c r="H771" s="22" t="str">
        <f t="shared" si="247"/>
        <v/>
      </c>
      <c r="I771" s="34" t="str">
        <f t="shared" si="256"/>
        <v/>
      </c>
      <c r="J771" s="8"/>
      <c r="K771" s="22" t="str">
        <f t="shared" si="248"/>
        <v/>
      </c>
      <c r="L771" s="34" t="str">
        <f t="shared" si="257"/>
        <v/>
      </c>
      <c r="M771" s="8"/>
      <c r="N771" s="22" t="str">
        <f t="shared" si="249"/>
        <v/>
      </c>
      <c r="O771" s="34" t="str">
        <f t="shared" si="258"/>
        <v/>
      </c>
      <c r="P771" s="8"/>
      <c r="Q771" s="22" t="str">
        <f t="shared" si="250"/>
        <v/>
      </c>
      <c r="R771" s="34" t="str">
        <f t="shared" si="259"/>
        <v/>
      </c>
      <c r="S771" s="8"/>
      <c r="T771" s="22" t="str">
        <f t="shared" si="251"/>
        <v/>
      </c>
      <c r="U771" s="22" t="str">
        <f t="shared" si="252"/>
        <v/>
      </c>
      <c r="V771" s="22" t="str">
        <f t="shared" si="260"/>
        <v/>
      </c>
      <c r="W771" s="22" t="str">
        <f t="shared" si="253"/>
        <v/>
      </c>
      <c r="X771" s="22" t="str">
        <f t="shared" si="261"/>
        <v/>
      </c>
      <c r="Y771" s="22" t="str">
        <f t="shared" si="262"/>
        <v/>
      </c>
      <c r="Z771" s="22" t="str">
        <f t="shared" si="263"/>
        <v/>
      </c>
      <c r="AA771" s="29"/>
    </row>
    <row r="772" spans="1:27" ht="18" customHeight="1" x14ac:dyDescent="0.35">
      <c r="A772" s="22"/>
      <c r="B772" s="24" t="str">
        <f t="shared" ref="B772:B835" si="264">IF(A772="","",TEXT(A772,"MMM-YYYY"))</f>
        <v/>
      </c>
      <c r="C772" s="34" t="str">
        <f t="shared" si="254"/>
        <v/>
      </c>
      <c r="D772" s="8"/>
      <c r="E772" s="22" t="str">
        <f t="shared" ref="E772:E835" si="265">IF(OR(C772="",D772=""),"",D772-C772)</f>
        <v/>
      </c>
      <c r="F772" s="34" t="str">
        <f t="shared" si="255"/>
        <v/>
      </c>
      <c r="G772" s="8"/>
      <c r="H772" s="22" t="str">
        <f t="shared" ref="H772:H835" si="266">IF(OR(F772="",G772=""),"",G772-F772)</f>
        <v/>
      </c>
      <c r="I772" s="34" t="str">
        <f t="shared" si="256"/>
        <v/>
      </c>
      <c r="J772" s="8"/>
      <c r="K772" s="22" t="str">
        <f t="shared" ref="K772:K835" si="267">IF(OR(I772="",J772=""),"",J772-I772)</f>
        <v/>
      </c>
      <c r="L772" s="34" t="str">
        <f t="shared" si="257"/>
        <v/>
      </c>
      <c r="M772" s="8"/>
      <c r="N772" s="22" t="str">
        <f t="shared" ref="N772:N835" si="268">IF(OR(L772="",M772=""),"",M772-L772)</f>
        <v/>
      </c>
      <c r="O772" s="34" t="str">
        <f t="shared" si="258"/>
        <v/>
      </c>
      <c r="P772" s="8"/>
      <c r="Q772" s="22" t="str">
        <f t="shared" ref="Q772:Q835" si="269">IF(OR(O772="",P772=""),"",P772-O772)</f>
        <v/>
      </c>
      <c r="R772" s="34" t="str">
        <f t="shared" si="259"/>
        <v/>
      </c>
      <c r="S772" s="8"/>
      <c r="T772" s="22" t="str">
        <f t="shared" ref="T772:T835" si="270">IF(OR(R772="",S772=""),"",S772-R772)</f>
        <v/>
      </c>
      <c r="U772" s="22" t="str">
        <f t="shared" ref="U772:U835" si="271">IF(E772="","",E772)</f>
        <v/>
      </c>
      <c r="V772" s="22" t="str">
        <f t="shared" si="260"/>
        <v/>
      </c>
      <c r="W772" s="22" t="str">
        <f t="shared" ref="W772:W835" si="272">IF(Q772="","",Q772+T772)</f>
        <v/>
      </c>
      <c r="X772" s="22" t="str">
        <f t="shared" si="261"/>
        <v/>
      </c>
      <c r="Y772" s="22" t="str">
        <f t="shared" si="262"/>
        <v/>
      </c>
      <c r="Z772" s="22" t="str">
        <f t="shared" si="263"/>
        <v/>
      </c>
      <c r="AA772" s="29"/>
    </row>
    <row r="773" spans="1:27" ht="18" customHeight="1" x14ac:dyDescent="0.35">
      <c r="A773" s="22"/>
      <c r="B773" s="24" t="str">
        <f t="shared" si="264"/>
        <v/>
      </c>
      <c r="C773" s="34" t="str">
        <f t="shared" ref="C773:C836" si="273">IF(D772="","",D772)</f>
        <v/>
      </c>
      <c r="D773" s="8"/>
      <c r="E773" s="22" t="str">
        <f t="shared" si="265"/>
        <v/>
      </c>
      <c r="F773" s="34" t="str">
        <f t="shared" ref="F773:F836" si="274">IF(G772="","",G772)</f>
        <v/>
      </c>
      <c r="G773" s="8"/>
      <c r="H773" s="22" t="str">
        <f t="shared" si="266"/>
        <v/>
      </c>
      <c r="I773" s="34" t="str">
        <f t="shared" ref="I773:I836" si="275">IF(J772="","",J772)</f>
        <v/>
      </c>
      <c r="J773" s="8"/>
      <c r="K773" s="22" t="str">
        <f t="shared" si="267"/>
        <v/>
      </c>
      <c r="L773" s="34" t="str">
        <f t="shared" ref="L773:L836" si="276">IF(M772="","",M772)</f>
        <v/>
      </c>
      <c r="M773" s="8"/>
      <c r="N773" s="22" t="str">
        <f t="shared" si="268"/>
        <v/>
      </c>
      <c r="O773" s="34" t="str">
        <f t="shared" ref="O773:O836" si="277">IF(P772="","",P772)</f>
        <v/>
      </c>
      <c r="P773" s="8"/>
      <c r="Q773" s="22" t="str">
        <f t="shared" si="269"/>
        <v/>
      </c>
      <c r="R773" s="34" t="str">
        <f t="shared" ref="R773:R836" si="278">IF(S772="","",S772)</f>
        <v/>
      </c>
      <c r="S773" s="8"/>
      <c r="T773" s="22" t="str">
        <f t="shared" si="270"/>
        <v/>
      </c>
      <c r="U773" s="22" t="str">
        <f t="shared" si="271"/>
        <v/>
      </c>
      <c r="V773" s="22" t="str">
        <f t="shared" ref="V773:V836" si="279">IF(H773="","",(H773+K773))</f>
        <v/>
      </c>
      <c r="W773" s="22" t="str">
        <f t="shared" si="272"/>
        <v/>
      </c>
      <c r="X773" s="22" t="str">
        <f t="shared" ref="X773:X836" si="280">IF(U773="","",IF(MONTH(A773)&lt;&gt;MONTH(A772),U773,X772+U773))</f>
        <v/>
      </c>
      <c r="Y773" s="22" t="str">
        <f t="shared" ref="Y773:Y836" si="281">IF(V773="","",IF(MONTH(A773)&lt;&gt;MONTH(A772),V773,Y772+V773))</f>
        <v/>
      </c>
      <c r="Z773" s="22" t="str">
        <f t="shared" ref="Z773:Z836" si="282">IF(W773="","",IF(MONTH(A773)&lt;&gt;MONTH(A772),W773,Z772+W773))</f>
        <v/>
      </c>
      <c r="AA773" s="29"/>
    </row>
    <row r="774" spans="1:27" ht="18" customHeight="1" x14ac:dyDescent="0.35">
      <c r="A774" s="22"/>
      <c r="B774" s="24" t="str">
        <f t="shared" si="264"/>
        <v/>
      </c>
      <c r="C774" s="34" t="str">
        <f t="shared" si="273"/>
        <v/>
      </c>
      <c r="D774" s="8"/>
      <c r="E774" s="22" t="str">
        <f t="shared" si="265"/>
        <v/>
      </c>
      <c r="F774" s="34" t="str">
        <f t="shared" si="274"/>
        <v/>
      </c>
      <c r="G774" s="8"/>
      <c r="H774" s="22" t="str">
        <f t="shared" si="266"/>
        <v/>
      </c>
      <c r="I774" s="34" t="str">
        <f t="shared" si="275"/>
        <v/>
      </c>
      <c r="J774" s="8"/>
      <c r="K774" s="22" t="str">
        <f t="shared" si="267"/>
        <v/>
      </c>
      <c r="L774" s="34" t="str">
        <f t="shared" si="276"/>
        <v/>
      </c>
      <c r="M774" s="8"/>
      <c r="N774" s="22" t="str">
        <f t="shared" si="268"/>
        <v/>
      </c>
      <c r="O774" s="34" t="str">
        <f t="shared" si="277"/>
        <v/>
      </c>
      <c r="P774" s="8"/>
      <c r="Q774" s="22" t="str">
        <f t="shared" si="269"/>
        <v/>
      </c>
      <c r="R774" s="34" t="str">
        <f t="shared" si="278"/>
        <v/>
      </c>
      <c r="S774" s="8"/>
      <c r="T774" s="22" t="str">
        <f t="shared" si="270"/>
        <v/>
      </c>
      <c r="U774" s="22" t="str">
        <f t="shared" si="271"/>
        <v/>
      </c>
      <c r="V774" s="22" t="str">
        <f t="shared" si="279"/>
        <v/>
      </c>
      <c r="W774" s="22" t="str">
        <f t="shared" si="272"/>
        <v/>
      </c>
      <c r="X774" s="22" t="str">
        <f t="shared" si="280"/>
        <v/>
      </c>
      <c r="Y774" s="22" t="str">
        <f t="shared" si="281"/>
        <v/>
      </c>
      <c r="Z774" s="22" t="str">
        <f t="shared" si="282"/>
        <v/>
      </c>
      <c r="AA774" s="29"/>
    </row>
    <row r="775" spans="1:27" ht="18" customHeight="1" x14ac:dyDescent="0.35">
      <c r="A775" s="22"/>
      <c r="B775" s="24" t="str">
        <f t="shared" si="264"/>
        <v/>
      </c>
      <c r="C775" s="34" t="str">
        <f t="shared" si="273"/>
        <v/>
      </c>
      <c r="D775" s="8"/>
      <c r="E775" s="22" t="str">
        <f t="shared" si="265"/>
        <v/>
      </c>
      <c r="F775" s="34" t="str">
        <f t="shared" si="274"/>
        <v/>
      </c>
      <c r="G775" s="8"/>
      <c r="H775" s="22" t="str">
        <f t="shared" si="266"/>
        <v/>
      </c>
      <c r="I775" s="34" t="str">
        <f t="shared" si="275"/>
        <v/>
      </c>
      <c r="J775" s="8"/>
      <c r="K775" s="22" t="str">
        <f t="shared" si="267"/>
        <v/>
      </c>
      <c r="L775" s="34" t="str">
        <f t="shared" si="276"/>
        <v/>
      </c>
      <c r="M775" s="8"/>
      <c r="N775" s="22" t="str">
        <f t="shared" si="268"/>
        <v/>
      </c>
      <c r="O775" s="34" t="str">
        <f t="shared" si="277"/>
        <v/>
      </c>
      <c r="P775" s="8"/>
      <c r="Q775" s="22" t="str">
        <f t="shared" si="269"/>
        <v/>
      </c>
      <c r="R775" s="34" t="str">
        <f t="shared" si="278"/>
        <v/>
      </c>
      <c r="S775" s="8"/>
      <c r="T775" s="22" t="str">
        <f t="shared" si="270"/>
        <v/>
      </c>
      <c r="U775" s="22" t="str">
        <f t="shared" si="271"/>
        <v/>
      </c>
      <c r="V775" s="22" t="str">
        <f t="shared" si="279"/>
        <v/>
      </c>
      <c r="W775" s="22" t="str">
        <f t="shared" si="272"/>
        <v/>
      </c>
      <c r="X775" s="22" t="str">
        <f t="shared" si="280"/>
        <v/>
      </c>
      <c r="Y775" s="22" t="str">
        <f t="shared" si="281"/>
        <v/>
      </c>
      <c r="Z775" s="22" t="str">
        <f t="shared" si="282"/>
        <v/>
      </c>
      <c r="AA775" s="29"/>
    </row>
    <row r="776" spans="1:27" ht="18" customHeight="1" x14ac:dyDescent="0.35">
      <c r="A776" s="22"/>
      <c r="B776" s="24" t="str">
        <f t="shared" si="264"/>
        <v/>
      </c>
      <c r="C776" s="34" t="str">
        <f t="shared" si="273"/>
        <v/>
      </c>
      <c r="D776" s="8"/>
      <c r="E776" s="22" t="str">
        <f t="shared" si="265"/>
        <v/>
      </c>
      <c r="F776" s="34" t="str">
        <f t="shared" si="274"/>
        <v/>
      </c>
      <c r="G776" s="8"/>
      <c r="H776" s="22" t="str">
        <f t="shared" si="266"/>
        <v/>
      </c>
      <c r="I776" s="34" t="str">
        <f t="shared" si="275"/>
        <v/>
      </c>
      <c r="J776" s="8"/>
      <c r="K776" s="22" t="str">
        <f t="shared" si="267"/>
        <v/>
      </c>
      <c r="L776" s="34" t="str">
        <f t="shared" si="276"/>
        <v/>
      </c>
      <c r="M776" s="8"/>
      <c r="N776" s="22" t="str">
        <f t="shared" si="268"/>
        <v/>
      </c>
      <c r="O776" s="34" t="str">
        <f t="shared" si="277"/>
        <v/>
      </c>
      <c r="P776" s="8"/>
      <c r="Q776" s="22" t="str">
        <f t="shared" si="269"/>
        <v/>
      </c>
      <c r="R776" s="34" t="str">
        <f t="shared" si="278"/>
        <v/>
      </c>
      <c r="S776" s="8"/>
      <c r="T776" s="22" t="str">
        <f t="shared" si="270"/>
        <v/>
      </c>
      <c r="U776" s="22" t="str">
        <f t="shared" si="271"/>
        <v/>
      </c>
      <c r="V776" s="22" t="str">
        <f t="shared" si="279"/>
        <v/>
      </c>
      <c r="W776" s="22" t="str">
        <f t="shared" si="272"/>
        <v/>
      </c>
      <c r="X776" s="22" t="str">
        <f t="shared" si="280"/>
        <v/>
      </c>
      <c r="Y776" s="22" t="str">
        <f t="shared" si="281"/>
        <v/>
      </c>
      <c r="Z776" s="22" t="str">
        <f t="shared" si="282"/>
        <v/>
      </c>
      <c r="AA776" s="29"/>
    </row>
    <row r="777" spans="1:27" ht="18" customHeight="1" x14ac:dyDescent="0.35">
      <c r="A777" s="22"/>
      <c r="B777" s="24" t="str">
        <f t="shared" si="264"/>
        <v/>
      </c>
      <c r="C777" s="34" t="str">
        <f t="shared" si="273"/>
        <v/>
      </c>
      <c r="D777" s="8"/>
      <c r="E777" s="22" t="str">
        <f t="shared" si="265"/>
        <v/>
      </c>
      <c r="F777" s="34" t="str">
        <f t="shared" si="274"/>
        <v/>
      </c>
      <c r="G777" s="8"/>
      <c r="H777" s="22" t="str">
        <f t="shared" si="266"/>
        <v/>
      </c>
      <c r="I777" s="34" t="str">
        <f t="shared" si="275"/>
        <v/>
      </c>
      <c r="J777" s="8"/>
      <c r="K777" s="22" t="str">
        <f t="shared" si="267"/>
        <v/>
      </c>
      <c r="L777" s="34" t="str">
        <f t="shared" si="276"/>
        <v/>
      </c>
      <c r="M777" s="8"/>
      <c r="N777" s="22" t="str">
        <f t="shared" si="268"/>
        <v/>
      </c>
      <c r="O777" s="34" t="str">
        <f t="shared" si="277"/>
        <v/>
      </c>
      <c r="P777" s="8"/>
      <c r="Q777" s="22" t="str">
        <f t="shared" si="269"/>
        <v/>
      </c>
      <c r="R777" s="34" t="str">
        <f t="shared" si="278"/>
        <v/>
      </c>
      <c r="S777" s="8"/>
      <c r="T777" s="22" t="str">
        <f t="shared" si="270"/>
        <v/>
      </c>
      <c r="U777" s="22" t="str">
        <f t="shared" si="271"/>
        <v/>
      </c>
      <c r="V777" s="22" t="str">
        <f t="shared" si="279"/>
        <v/>
      </c>
      <c r="W777" s="22" t="str">
        <f t="shared" si="272"/>
        <v/>
      </c>
      <c r="X777" s="22" t="str">
        <f t="shared" si="280"/>
        <v/>
      </c>
      <c r="Y777" s="22" t="str">
        <f t="shared" si="281"/>
        <v/>
      </c>
      <c r="Z777" s="22" t="str">
        <f t="shared" si="282"/>
        <v/>
      </c>
      <c r="AA777" s="29"/>
    </row>
    <row r="778" spans="1:27" ht="18" customHeight="1" x14ac:dyDescent="0.35">
      <c r="A778" s="22"/>
      <c r="B778" s="24" t="str">
        <f t="shared" si="264"/>
        <v/>
      </c>
      <c r="C778" s="34" t="str">
        <f t="shared" si="273"/>
        <v/>
      </c>
      <c r="D778" s="8"/>
      <c r="E778" s="22" t="str">
        <f t="shared" si="265"/>
        <v/>
      </c>
      <c r="F778" s="34" t="str">
        <f t="shared" si="274"/>
        <v/>
      </c>
      <c r="G778" s="8"/>
      <c r="H778" s="22" t="str">
        <f t="shared" si="266"/>
        <v/>
      </c>
      <c r="I778" s="34" t="str">
        <f t="shared" si="275"/>
        <v/>
      </c>
      <c r="J778" s="8"/>
      <c r="K778" s="22" t="str">
        <f t="shared" si="267"/>
        <v/>
      </c>
      <c r="L778" s="34" t="str">
        <f t="shared" si="276"/>
        <v/>
      </c>
      <c r="M778" s="8"/>
      <c r="N778" s="22" t="str">
        <f t="shared" si="268"/>
        <v/>
      </c>
      <c r="O778" s="34" t="str">
        <f t="shared" si="277"/>
        <v/>
      </c>
      <c r="P778" s="8"/>
      <c r="Q778" s="22" t="str">
        <f t="shared" si="269"/>
        <v/>
      </c>
      <c r="R778" s="34" t="str">
        <f t="shared" si="278"/>
        <v/>
      </c>
      <c r="S778" s="8"/>
      <c r="T778" s="22" t="str">
        <f t="shared" si="270"/>
        <v/>
      </c>
      <c r="U778" s="22" t="str">
        <f t="shared" si="271"/>
        <v/>
      </c>
      <c r="V778" s="22" t="str">
        <f t="shared" si="279"/>
        <v/>
      </c>
      <c r="W778" s="22" t="str">
        <f t="shared" si="272"/>
        <v/>
      </c>
      <c r="X778" s="22" t="str">
        <f t="shared" si="280"/>
        <v/>
      </c>
      <c r="Y778" s="22" t="str">
        <f t="shared" si="281"/>
        <v/>
      </c>
      <c r="Z778" s="22" t="str">
        <f t="shared" si="282"/>
        <v/>
      </c>
      <c r="AA778" s="29"/>
    </row>
    <row r="779" spans="1:27" ht="18" customHeight="1" x14ac:dyDescent="0.35">
      <c r="A779" s="22"/>
      <c r="B779" s="24" t="str">
        <f t="shared" si="264"/>
        <v/>
      </c>
      <c r="C779" s="34" t="str">
        <f t="shared" si="273"/>
        <v/>
      </c>
      <c r="D779" s="8"/>
      <c r="E779" s="22" t="str">
        <f t="shared" si="265"/>
        <v/>
      </c>
      <c r="F779" s="34" t="str">
        <f t="shared" si="274"/>
        <v/>
      </c>
      <c r="G779" s="8"/>
      <c r="H779" s="22" t="str">
        <f t="shared" si="266"/>
        <v/>
      </c>
      <c r="I779" s="34" t="str">
        <f t="shared" si="275"/>
        <v/>
      </c>
      <c r="J779" s="8"/>
      <c r="K779" s="22" t="str">
        <f t="shared" si="267"/>
        <v/>
      </c>
      <c r="L779" s="34" t="str">
        <f t="shared" si="276"/>
        <v/>
      </c>
      <c r="M779" s="8"/>
      <c r="N779" s="22" t="str">
        <f t="shared" si="268"/>
        <v/>
      </c>
      <c r="O779" s="34" t="str">
        <f t="shared" si="277"/>
        <v/>
      </c>
      <c r="P779" s="8"/>
      <c r="Q779" s="22" t="str">
        <f t="shared" si="269"/>
        <v/>
      </c>
      <c r="R779" s="34" t="str">
        <f t="shared" si="278"/>
        <v/>
      </c>
      <c r="S779" s="8"/>
      <c r="T779" s="22" t="str">
        <f t="shared" si="270"/>
        <v/>
      </c>
      <c r="U779" s="22" t="str">
        <f t="shared" si="271"/>
        <v/>
      </c>
      <c r="V779" s="22" t="str">
        <f t="shared" si="279"/>
        <v/>
      </c>
      <c r="W779" s="22" t="str">
        <f t="shared" si="272"/>
        <v/>
      </c>
      <c r="X779" s="22" t="str">
        <f t="shared" si="280"/>
        <v/>
      </c>
      <c r="Y779" s="22" t="str">
        <f t="shared" si="281"/>
        <v/>
      </c>
      <c r="Z779" s="22" t="str">
        <f t="shared" si="282"/>
        <v/>
      </c>
      <c r="AA779" s="29"/>
    </row>
    <row r="780" spans="1:27" ht="18" customHeight="1" x14ac:dyDescent="0.35">
      <c r="A780" s="22"/>
      <c r="B780" s="24" t="str">
        <f t="shared" si="264"/>
        <v/>
      </c>
      <c r="C780" s="34" t="str">
        <f t="shared" si="273"/>
        <v/>
      </c>
      <c r="D780" s="8"/>
      <c r="E780" s="22" t="str">
        <f t="shared" si="265"/>
        <v/>
      </c>
      <c r="F780" s="34" t="str">
        <f t="shared" si="274"/>
        <v/>
      </c>
      <c r="G780" s="8"/>
      <c r="H780" s="22" t="str">
        <f t="shared" si="266"/>
        <v/>
      </c>
      <c r="I780" s="34" t="str">
        <f t="shared" si="275"/>
        <v/>
      </c>
      <c r="J780" s="8"/>
      <c r="K780" s="22" t="str">
        <f t="shared" si="267"/>
        <v/>
      </c>
      <c r="L780" s="34" t="str">
        <f t="shared" si="276"/>
        <v/>
      </c>
      <c r="M780" s="8"/>
      <c r="N780" s="22" t="str">
        <f t="shared" si="268"/>
        <v/>
      </c>
      <c r="O780" s="34" t="str">
        <f t="shared" si="277"/>
        <v/>
      </c>
      <c r="P780" s="8"/>
      <c r="Q780" s="22" t="str">
        <f t="shared" si="269"/>
        <v/>
      </c>
      <c r="R780" s="34" t="str">
        <f t="shared" si="278"/>
        <v/>
      </c>
      <c r="S780" s="8"/>
      <c r="T780" s="22" t="str">
        <f t="shared" si="270"/>
        <v/>
      </c>
      <c r="U780" s="22" t="str">
        <f t="shared" si="271"/>
        <v/>
      </c>
      <c r="V780" s="22" t="str">
        <f t="shared" si="279"/>
        <v/>
      </c>
      <c r="W780" s="22" t="str">
        <f t="shared" si="272"/>
        <v/>
      </c>
      <c r="X780" s="22" t="str">
        <f t="shared" si="280"/>
        <v/>
      </c>
      <c r="Y780" s="22" t="str">
        <f t="shared" si="281"/>
        <v/>
      </c>
      <c r="Z780" s="22" t="str">
        <f t="shared" si="282"/>
        <v/>
      </c>
      <c r="AA780" s="29"/>
    </row>
    <row r="781" spans="1:27" ht="18" customHeight="1" x14ac:dyDescent="0.35">
      <c r="A781" s="22"/>
      <c r="B781" s="24" t="str">
        <f t="shared" si="264"/>
        <v/>
      </c>
      <c r="C781" s="34" t="str">
        <f t="shared" si="273"/>
        <v/>
      </c>
      <c r="D781" s="8"/>
      <c r="E781" s="22" t="str">
        <f t="shared" si="265"/>
        <v/>
      </c>
      <c r="F781" s="34" t="str">
        <f t="shared" si="274"/>
        <v/>
      </c>
      <c r="G781" s="8"/>
      <c r="H781" s="22" t="str">
        <f t="shared" si="266"/>
        <v/>
      </c>
      <c r="I781" s="34" t="str">
        <f t="shared" si="275"/>
        <v/>
      </c>
      <c r="J781" s="8"/>
      <c r="K781" s="22" t="str">
        <f t="shared" si="267"/>
        <v/>
      </c>
      <c r="L781" s="34" t="str">
        <f t="shared" si="276"/>
        <v/>
      </c>
      <c r="M781" s="8"/>
      <c r="N781" s="22" t="str">
        <f t="shared" si="268"/>
        <v/>
      </c>
      <c r="O781" s="34" t="str">
        <f t="shared" si="277"/>
        <v/>
      </c>
      <c r="P781" s="8"/>
      <c r="Q781" s="22" t="str">
        <f t="shared" si="269"/>
        <v/>
      </c>
      <c r="R781" s="34" t="str">
        <f t="shared" si="278"/>
        <v/>
      </c>
      <c r="S781" s="8"/>
      <c r="T781" s="22" t="str">
        <f t="shared" si="270"/>
        <v/>
      </c>
      <c r="U781" s="22" t="str">
        <f t="shared" si="271"/>
        <v/>
      </c>
      <c r="V781" s="22" t="str">
        <f t="shared" si="279"/>
        <v/>
      </c>
      <c r="W781" s="22" t="str">
        <f t="shared" si="272"/>
        <v/>
      </c>
      <c r="X781" s="22" t="str">
        <f t="shared" si="280"/>
        <v/>
      </c>
      <c r="Y781" s="22" t="str">
        <f t="shared" si="281"/>
        <v/>
      </c>
      <c r="Z781" s="22" t="str">
        <f t="shared" si="282"/>
        <v/>
      </c>
      <c r="AA781" s="29"/>
    </row>
    <row r="782" spans="1:27" ht="18" customHeight="1" x14ac:dyDescent="0.35">
      <c r="A782" s="22"/>
      <c r="B782" s="24" t="str">
        <f t="shared" si="264"/>
        <v/>
      </c>
      <c r="C782" s="34" t="str">
        <f t="shared" si="273"/>
        <v/>
      </c>
      <c r="D782" s="8"/>
      <c r="E782" s="22" t="str">
        <f t="shared" si="265"/>
        <v/>
      </c>
      <c r="F782" s="34" t="str">
        <f t="shared" si="274"/>
        <v/>
      </c>
      <c r="G782" s="8"/>
      <c r="H782" s="22" t="str">
        <f t="shared" si="266"/>
        <v/>
      </c>
      <c r="I782" s="34" t="str">
        <f t="shared" si="275"/>
        <v/>
      </c>
      <c r="J782" s="8"/>
      <c r="K782" s="22" t="str">
        <f t="shared" si="267"/>
        <v/>
      </c>
      <c r="L782" s="34" t="str">
        <f t="shared" si="276"/>
        <v/>
      </c>
      <c r="M782" s="8"/>
      <c r="N782" s="22" t="str">
        <f t="shared" si="268"/>
        <v/>
      </c>
      <c r="O782" s="34" t="str">
        <f t="shared" si="277"/>
        <v/>
      </c>
      <c r="P782" s="8"/>
      <c r="Q782" s="22" t="str">
        <f t="shared" si="269"/>
        <v/>
      </c>
      <c r="R782" s="34" t="str">
        <f t="shared" si="278"/>
        <v/>
      </c>
      <c r="S782" s="8"/>
      <c r="T782" s="22" t="str">
        <f t="shared" si="270"/>
        <v/>
      </c>
      <c r="U782" s="22" t="str">
        <f t="shared" si="271"/>
        <v/>
      </c>
      <c r="V782" s="22" t="str">
        <f t="shared" si="279"/>
        <v/>
      </c>
      <c r="W782" s="22" t="str">
        <f t="shared" si="272"/>
        <v/>
      </c>
      <c r="X782" s="22" t="str">
        <f t="shared" si="280"/>
        <v/>
      </c>
      <c r="Y782" s="22" t="str">
        <f t="shared" si="281"/>
        <v/>
      </c>
      <c r="Z782" s="22" t="str">
        <f t="shared" si="282"/>
        <v/>
      </c>
      <c r="AA782" s="29"/>
    </row>
    <row r="783" spans="1:27" ht="18" customHeight="1" x14ac:dyDescent="0.35">
      <c r="A783" s="22"/>
      <c r="B783" s="24" t="str">
        <f t="shared" si="264"/>
        <v/>
      </c>
      <c r="C783" s="34" t="str">
        <f t="shared" si="273"/>
        <v/>
      </c>
      <c r="D783" s="8"/>
      <c r="E783" s="22" t="str">
        <f t="shared" si="265"/>
        <v/>
      </c>
      <c r="F783" s="34" t="str">
        <f t="shared" si="274"/>
        <v/>
      </c>
      <c r="G783" s="8"/>
      <c r="H783" s="22" t="str">
        <f t="shared" si="266"/>
        <v/>
      </c>
      <c r="I783" s="34" t="str">
        <f t="shared" si="275"/>
        <v/>
      </c>
      <c r="J783" s="8"/>
      <c r="K783" s="22" t="str">
        <f t="shared" si="267"/>
        <v/>
      </c>
      <c r="L783" s="34" t="str">
        <f t="shared" si="276"/>
        <v/>
      </c>
      <c r="M783" s="8"/>
      <c r="N783" s="22" t="str">
        <f t="shared" si="268"/>
        <v/>
      </c>
      <c r="O783" s="34" t="str">
        <f t="shared" si="277"/>
        <v/>
      </c>
      <c r="P783" s="8"/>
      <c r="Q783" s="22" t="str">
        <f t="shared" si="269"/>
        <v/>
      </c>
      <c r="R783" s="34" t="str">
        <f t="shared" si="278"/>
        <v/>
      </c>
      <c r="S783" s="8"/>
      <c r="T783" s="22" t="str">
        <f t="shared" si="270"/>
        <v/>
      </c>
      <c r="U783" s="22" t="str">
        <f t="shared" si="271"/>
        <v/>
      </c>
      <c r="V783" s="22" t="str">
        <f t="shared" si="279"/>
        <v/>
      </c>
      <c r="W783" s="22" t="str">
        <f t="shared" si="272"/>
        <v/>
      </c>
      <c r="X783" s="22" t="str">
        <f t="shared" si="280"/>
        <v/>
      </c>
      <c r="Y783" s="22" t="str">
        <f t="shared" si="281"/>
        <v/>
      </c>
      <c r="Z783" s="22" t="str">
        <f t="shared" si="282"/>
        <v/>
      </c>
      <c r="AA783" s="29"/>
    </row>
    <row r="784" spans="1:27" ht="18" customHeight="1" x14ac:dyDescent="0.35">
      <c r="A784" s="22"/>
      <c r="B784" s="24" t="str">
        <f t="shared" si="264"/>
        <v/>
      </c>
      <c r="C784" s="34" t="str">
        <f t="shared" si="273"/>
        <v/>
      </c>
      <c r="D784" s="8"/>
      <c r="E784" s="22" t="str">
        <f t="shared" si="265"/>
        <v/>
      </c>
      <c r="F784" s="34" t="str">
        <f t="shared" si="274"/>
        <v/>
      </c>
      <c r="G784" s="8"/>
      <c r="H784" s="22" t="str">
        <f t="shared" si="266"/>
        <v/>
      </c>
      <c r="I784" s="34" t="str">
        <f t="shared" si="275"/>
        <v/>
      </c>
      <c r="J784" s="8"/>
      <c r="K784" s="22" t="str">
        <f t="shared" si="267"/>
        <v/>
      </c>
      <c r="L784" s="34" t="str">
        <f t="shared" si="276"/>
        <v/>
      </c>
      <c r="M784" s="8"/>
      <c r="N784" s="22" t="str">
        <f t="shared" si="268"/>
        <v/>
      </c>
      <c r="O784" s="34" t="str">
        <f t="shared" si="277"/>
        <v/>
      </c>
      <c r="P784" s="8"/>
      <c r="Q784" s="22" t="str">
        <f t="shared" si="269"/>
        <v/>
      </c>
      <c r="R784" s="34" t="str">
        <f t="shared" si="278"/>
        <v/>
      </c>
      <c r="S784" s="8"/>
      <c r="T784" s="22" t="str">
        <f t="shared" si="270"/>
        <v/>
      </c>
      <c r="U784" s="22" t="str">
        <f t="shared" si="271"/>
        <v/>
      </c>
      <c r="V784" s="22" t="str">
        <f t="shared" si="279"/>
        <v/>
      </c>
      <c r="W784" s="22" t="str">
        <f t="shared" si="272"/>
        <v/>
      </c>
      <c r="X784" s="22" t="str">
        <f t="shared" si="280"/>
        <v/>
      </c>
      <c r="Y784" s="22" t="str">
        <f t="shared" si="281"/>
        <v/>
      </c>
      <c r="Z784" s="22" t="str">
        <f t="shared" si="282"/>
        <v/>
      </c>
      <c r="AA784" s="29"/>
    </row>
    <row r="785" spans="1:27" ht="18" customHeight="1" x14ac:dyDescent="0.35">
      <c r="A785" s="22"/>
      <c r="B785" s="24" t="str">
        <f t="shared" si="264"/>
        <v/>
      </c>
      <c r="C785" s="34" t="str">
        <f t="shared" si="273"/>
        <v/>
      </c>
      <c r="D785" s="8"/>
      <c r="E785" s="22" t="str">
        <f t="shared" si="265"/>
        <v/>
      </c>
      <c r="F785" s="34" t="str">
        <f t="shared" si="274"/>
        <v/>
      </c>
      <c r="G785" s="8"/>
      <c r="H785" s="22" t="str">
        <f t="shared" si="266"/>
        <v/>
      </c>
      <c r="I785" s="34" t="str">
        <f t="shared" si="275"/>
        <v/>
      </c>
      <c r="J785" s="8"/>
      <c r="K785" s="22" t="str">
        <f t="shared" si="267"/>
        <v/>
      </c>
      <c r="L785" s="34" t="str">
        <f t="shared" si="276"/>
        <v/>
      </c>
      <c r="M785" s="8"/>
      <c r="N785" s="22" t="str">
        <f t="shared" si="268"/>
        <v/>
      </c>
      <c r="O785" s="34" t="str">
        <f t="shared" si="277"/>
        <v/>
      </c>
      <c r="P785" s="8"/>
      <c r="Q785" s="22" t="str">
        <f t="shared" si="269"/>
        <v/>
      </c>
      <c r="R785" s="34" t="str">
        <f t="shared" si="278"/>
        <v/>
      </c>
      <c r="S785" s="8"/>
      <c r="T785" s="22" t="str">
        <f t="shared" si="270"/>
        <v/>
      </c>
      <c r="U785" s="22" t="str">
        <f t="shared" si="271"/>
        <v/>
      </c>
      <c r="V785" s="22" t="str">
        <f t="shared" si="279"/>
        <v/>
      </c>
      <c r="W785" s="22" t="str">
        <f t="shared" si="272"/>
        <v/>
      </c>
      <c r="X785" s="22" t="str">
        <f t="shared" si="280"/>
        <v/>
      </c>
      <c r="Y785" s="22" t="str">
        <f t="shared" si="281"/>
        <v/>
      </c>
      <c r="Z785" s="22" t="str">
        <f t="shared" si="282"/>
        <v/>
      </c>
      <c r="AA785" s="29"/>
    </row>
    <row r="786" spans="1:27" ht="18" customHeight="1" x14ac:dyDescent="0.35">
      <c r="A786" s="22"/>
      <c r="B786" s="24" t="str">
        <f t="shared" si="264"/>
        <v/>
      </c>
      <c r="C786" s="34" t="str">
        <f t="shared" si="273"/>
        <v/>
      </c>
      <c r="D786" s="8"/>
      <c r="E786" s="22" t="str">
        <f t="shared" si="265"/>
        <v/>
      </c>
      <c r="F786" s="34" t="str">
        <f t="shared" si="274"/>
        <v/>
      </c>
      <c r="G786" s="8"/>
      <c r="H786" s="22" t="str">
        <f t="shared" si="266"/>
        <v/>
      </c>
      <c r="I786" s="34" t="str">
        <f t="shared" si="275"/>
        <v/>
      </c>
      <c r="J786" s="8"/>
      <c r="K786" s="22" t="str">
        <f t="shared" si="267"/>
        <v/>
      </c>
      <c r="L786" s="34" t="str">
        <f t="shared" si="276"/>
        <v/>
      </c>
      <c r="M786" s="8"/>
      <c r="N786" s="22" t="str">
        <f t="shared" si="268"/>
        <v/>
      </c>
      <c r="O786" s="34" t="str">
        <f t="shared" si="277"/>
        <v/>
      </c>
      <c r="P786" s="8"/>
      <c r="Q786" s="22" t="str">
        <f t="shared" si="269"/>
        <v/>
      </c>
      <c r="R786" s="34" t="str">
        <f t="shared" si="278"/>
        <v/>
      </c>
      <c r="S786" s="8"/>
      <c r="T786" s="22" t="str">
        <f t="shared" si="270"/>
        <v/>
      </c>
      <c r="U786" s="22" t="str">
        <f t="shared" si="271"/>
        <v/>
      </c>
      <c r="V786" s="22" t="str">
        <f t="shared" si="279"/>
        <v/>
      </c>
      <c r="W786" s="22" t="str">
        <f t="shared" si="272"/>
        <v/>
      </c>
      <c r="X786" s="22" t="str">
        <f t="shared" si="280"/>
        <v/>
      </c>
      <c r="Y786" s="22" t="str">
        <f t="shared" si="281"/>
        <v/>
      </c>
      <c r="Z786" s="22" t="str">
        <f t="shared" si="282"/>
        <v/>
      </c>
      <c r="AA786" s="29"/>
    </row>
    <row r="787" spans="1:27" ht="18" customHeight="1" x14ac:dyDescent="0.35">
      <c r="A787" s="22"/>
      <c r="B787" s="24" t="str">
        <f t="shared" si="264"/>
        <v/>
      </c>
      <c r="C787" s="34" t="str">
        <f t="shared" si="273"/>
        <v/>
      </c>
      <c r="D787" s="8"/>
      <c r="E787" s="22" t="str">
        <f t="shared" si="265"/>
        <v/>
      </c>
      <c r="F787" s="34" t="str">
        <f t="shared" si="274"/>
        <v/>
      </c>
      <c r="G787" s="8"/>
      <c r="H787" s="22" t="str">
        <f t="shared" si="266"/>
        <v/>
      </c>
      <c r="I787" s="34" t="str">
        <f t="shared" si="275"/>
        <v/>
      </c>
      <c r="J787" s="8"/>
      <c r="K787" s="22" t="str">
        <f t="shared" si="267"/>
        <v/>
      </c>
      <c r="L787" s="34" t="str">
        <f t="shared" si="276"/>
        <v/>
      </c>
      <c r="M787" s="8"/>
      <c r="N787" s="22" t="str">
        <f t="shared" si="268"/>
        <v/>
      </c>
      <c r="O787" s="34" t="str">
        <f t="shared" si="277"/>
        <v/>
      </c>
      <c r="P787" s="8"/>
      <c r="Q787" s="22" t="str">
        <f t="shared" si="269"/>
        <v/>
      </c>
      <c r="R787" s="34" t="str">
        <f t="shared" si="278"/>
        <v/>
      </c>
      <c r="S787" s="8"/>
      <c r="T787" s="22" t="str">
        <f t="shared" si="270"/>
        <v/>
      </c>
      <c r="U787" s="22" t="str">
        <f t="shared" si="271"/>
        <v/>
      </c>
      <c r="V787" s="22" t="str">
        <f t="shared" si="279"/>
        <v/>
      </c>
      <c r="W787" s="22" t="str">
        <f t="shared" si="272"/>
        <v/>
      </c>
      <c r="X787" s="22" t="str">
        <f t="shared" si="280"/>
        <v/>
      </c>
      <c r="Y787" s="22" t="str">
        <f t="shared" si="281"/>
        <v/>
      </c>
      <c r="Z787" s="22" t="str">
        <f t="shared" si="282"/>
        <v/>
      </c>
      <c r="AA787" s="29"/>
    </row>
    <row r="788" spans="1:27" ht="18" customHeight="1" x14ac:dyDescent="0.35">
      <c r="A788" s="22"/>
      <c r="B788" s="24" t="str">
        <f t="shared" si="264"/>
        <v/>
      </c>
      <c r="C788" s="34" t="str">
        <f t="shared" si="273"/>
        <v/>
      </c>
      <c r="D788" s="8"/>
      <c r="E788" s="22" t="str">
        <f t="shared" si="265"/>
        <v/>
      </c>
      <c r="F788" s="34" t="str">
        <f t="shared" si="274"/>
        <v/>
      </c>
      <c r="G788" s="8"/>
      <c r="H788" s="22" t="str">
        <f t="shared" si="266"/>
        <v/>
      </c>
      <c r="I788" s="34" t="str">
        <f t="shared" si="275"/>
        <v/>
      </c>
      <c r="J788" s="8"/>
      <c r="K788" s="22" t="str">
        <f t="shared" si="267"/>
        <v/>
      </c>
      <c r="L788" s="34" t="str">
        <f t="shared" si="276"/>
        <v/>
      </c>
      <c r="M788" s="8"/>
      <c r="N788" s="22" t="str">
        <f t="shared" si="268"/>
        <v/>
      </c>
      <c r="O788" s="34" t="str">
        <f t="shared" si="277"/>
        <v/>
      </c>
      <c r="P788" s="8"/>
      <c r="Q788" s="22" t="str">
        <f t="shared" si="269"/>
        <v/>
      </c>
      <c r="R788" s="34" t="str">
        <f t="shared" si="278"/>
        <v/>
      </c>
      <c r="S788" s="8"/>
      <c r="T788" s="22" t="str">
        <f t="shared" si="270"/>
        <v/>
      </c>
      <c r="U788" s="22" t="str">
        <f t="shared" si="271"/>
        <v/>
      </c>
      <c r="V788" s="22" t="str">
        <f t="shared" si="279"/>
        <v/>
      </c>
      <c r="W788" s="22" t="str">
        <f t="shared" si="272"/>
        <v/>
      </c>
      <c r="X788" s="22" t="str">
        <f t="shared" si="280"/>
        <v/>
      </c>
      <c r="Y788" s="22" t="str">
        <f t="shared" si="281"/>
        <v/>
      </c>
      <c r="Z788" s="22" t="str">
        <f t="shared" si="282"/>
        <v/>
      </c>
      <c r="AA788" s="29"/>
    </row>
    <row r="789" spans="1:27" ht="18" customHeight="1" x14ac:dyDescent="0.35">
      <c r="A789" s="22"/>
      <c r="B789" s="24" t="str">
        <f t="shared" si="264"/>
        <v/>
      </c>
      <c r="C789" s="34" t="str">
        <f t="shared" si="273"/>
        <v/>
      </c>
      <c r="D789" s="8"/>
      <c r="E789" s="22" t="str">
        <f t="shared" si="265"/>
        <v/>
      </c>
      <c r="F789" s="34" t="str">
        <f t="shared" si="274"/>
        <v/>
      </c>
      <c r="G789" s="8"/>
      <c r="H789" s="22" t="str">
        <f t="shared" si="266"/>
        <v/>
      </c>
      <c r="I789" s="34" t="str">
        <f t="shared" si="275"/>
        <v/>
      </c>
      <c r="J789" s="8"/>
      <c r="K789" s="22" t="str">
        <f t="shared" si="267"/>
        <v/>
      </c>
      <c r="L789" s="34" t="str">
        <f t="shared" si="276"/>
        <v/>
      </c>
      <c r="M789" s="8"/>
      <c r="N789" s="22" t="str">
        <f t="shared" si="268"/>
        <v/>
      </c>
      <c r="O789" s="34" t="str">
        <f t="shared" si="277"/>
        <v/>
      </c>
      <c r="P789" s="8"/>
      <c r="Q789" s="22" t="str">
        <f t="shared" si="269"/>
        <v/>
      </c>
      <c r="R789" s="34" t="str">
        <f t="shared" si="278"/>
        <v/>
      </c>
      <c r="S789" s="8"/>
      <c r="T789" s="22" t="str">
        <f t="shared" si="270"/>
        <v/>
      </c>
      <c r="U789" s="22" t="str">
        <f t="shared" si="271"/>
        <v/>
      </c>
      <c r="V789" s="22" t="str">
        <f t="shared" si="279"/>
        <v/>
      </c>
      <c r="W789" s="22" t="str">
        <f t="shared" si="272"/>
        <v/>
      </c>
      <c r="X789" s="22" t="str">
        <f t="shared" si="280"/>
        <v/>
      </c>
      <c r="Y789" s="22" t="str">
        <f t="shared" si="281"/>
        <v/>
      </c>
      <c r="Z789" s="22" t="str">
        <f t="shared" si="282"/>
        <v/>
      </c>
      <c r="AA789" s="29"/>
    </row>
    <row r="790" spans="1:27" ht="18" customHeight="1" x14ac:dyDescent="0.35">
      <c r="A790" s="22"/>
      <c r="B790" s="24" t="str">
        <f t="shared" si="264"/>
        <v/>
      </c>
      <c r="C790" s="34" t="str">
        <f t="shared" si="273"/>
        <v/>
      </c>
      <c r="D790" s="8"/>
      <c r="E790" s="22" t="str">
        <f t="shared" si="265"/>
        <v/>
      </c>
      <c r="F790" s="34" t="str">
        <f t="shared" si="274"/>
        <v/>
      </c>
      <c r="G790" s="8"/>
      <c r="H790" s="22" t="str">
        <f t="shared" si="266"/>
        <v/>
      </c>
      <c r="I790" s="34" t="str">
        <f t="shared" si="275"/>
        <v/>
      </c>
      <c r="J790" s="8"/>
      <c r="K790" s="22" t="str">
        <f t="shared" si="267"/>
        <v/>
      </c>
      <c r="L790" s="34" t="str">
        <f t="shared" si="276"/>
        <v/>
      </c>
      <c r="M790" s="8"/>
      <c r="N790" s="22" t="str">
        <f t="shared" si="268"/>
        <v/>
      </c>
      <c r="O790" s="34" t="str">
        <f t="shared" si="277"/>
        <v/>
      </c>
      <c r="P790" s="8"/>
      <c r="Q790" s="22" t="str">
        <f t="shared" si="269"/>
        <v/>
      </c>
      <c r="R790" s="34" t="str">
        <f t="shared" si="278"/>
        <v/>
      </c>
      <c r="S790" s="8"/>
      <c r="T790" s="22" t="str">
        <f t="shared" si="270"/>
        <v/>
      </c>
      <c r="U790" s="22" t="str">
        <f t="shared" si="271"/>
        <v/>
      </c>
      <c r="V790" s="22" t="str">
        <f t="shared" si="279"/>
        <v/>
      </c>
      <c r="W790" s="22" t="str">
        <f t="shared" si="272"/>
        <v/>
      </c>
      <c r="X790" s="22" t="str">
        <f t="shared" si="280"/>
        <v/>
      </c>
      <c r="Y790" s="22" t="str">
        <f t="shared" si="281"/>
        <v/>
      </c>
      <c r="Z790" s="22" t="str">
        <f t="shared" si="282"/>
        <v/>
      </c>
      <c r="AA790" s="29"/>
    </row>
    <row r="791" spans="1:27" ht="18" customHeight="1" x14ac:dyDescent="0.35">
      <c r="A791" s="22"/>
      <c r="B791" s="24" t="str">
        <f t="shared" si="264"/>
        <v/>
      </c>
      <c r="C791" s="34" t="str">
        <f t="shared" si="273"/>
        <v/>
      </c>
      <c r="D791" s="8"/>
      <c r="E791" s="22" t="str">
        <f t="shared" si="265"/>
        <v/>
      </c>
      <c r="F791" s="34" t="str">
        <f t="shared" si="274"/>
        <v/>
      </c>
      <c r="G791" s="8"/>
      <c r="H791" s="22" t="str">
        <f t="shared" si="266"/>
        <v/>
      </c>
      <c r="I791" s="34" t="str">
        <f t="shared" si="275"/>
        <v/>
      </c>
      <c r="J791" s="8"/>
      <c r="K791" s="22" t="str">
        <f t="shared" si="267"/>
        <v/>
      </c>
      <c r="L791" s="34" t="str">
        <f t="shared" si="276"/>
        <v/>
      </c>
      <c r="M791" s="8"/>
      <c r="N791" s="22" t="str">
        <f t="shared" si="268"/>
        <v/>
      </c>
      <c r="O791" s="34" t="str">
        <f t="shared" si="277"/>
        <v/>
      </c>
      <c r="P791" s="8"/>
      <c r="Q791" s="22" t="str">
        <f t="shared" si="269"/>
        <v/>
      </c>
      <c r="R791" s="34" t="str">
        <f t="shared" si="278"/>
        <v/>
      </c>
      <c r="S791" s="8"/>
      <c r="T791" s="22" t="str">
        <f t="shared" si="270"/>
        <v/>
      </c>
      <c r="U791" s="22" t="str">
        <f t="shared" si="271"/>
        <v/>
      </c>
      <c r="V791" s="22" t="str">
        <f t="shared" si="279"/>
        <v/>
      </c>
      <c r="W791" s="22" t="str">
        <f t="shared" si="272"/>
        <v/>
      </c>
      <c r="X791" s="22" t="str">
        <f t="shared" si="280"/>
        <v/>
      </c>
      <c r="Y791" s="22" t="str">
        <f t="shared" si="281"/>
        <v/>
      </c>
      <c r="Z791" s="22" t="str">
        <f t="shared" si="282"/>
        <v/>
      </c>
      <c r="AA791" s="29"/>
    </row>
    <row r="792" spans="1:27" ht="18" customHeight="1" x14ac:dyDescent="0.35">
      <c r="A792" s="22"/>
      <c r="B792" s="24" t="str">
        <f t="shared" si="264"/>
        <v/>
      </c>
      <c r="C792" s="34" t="str">
        <f t="shared" si="273"/>
        <v/>
      </c>
      <c r="D792" s="8"/>
      <c r="E792" s="22" t="str">
        <f t="shared" si="265"/>
        <v/>
      </c>
      <c r="F792" s="34" t="str">
        <f t="shared" si="274"/>
        <v/>
      </c>
      <c r="G792" s="8"/>
      <c r="H792" s="22" t="str">
        <f t="shared" si="266"/>
        <v/>
      </c>
      <c r="I792" s="34" t="str">
        <f t="shared" si="275"/>
        <v/>
      </c>
      <c r="J792" s="8"/>
      <c r="K792" s="22" t="str">
        <f t="shared" si="267"/>
        <v/>
      </c>
      <c r="L792" s="34" t="str">
        <f t="shared" si="276"/>
        <v/>
      </c>
      <c r="M792" s="8"/>
      <c r="N792" s="22" t="str">
        <f t="shared" si="268"/>
        <v/>
      </c>
      <c r="O792" s="34" t="str">
        <f t="shared" si="277"/>
        <v/>
      </c>
      <c r="P792" s="8"/>
      <c r="Q792" s="22" t="str">
        <f t="shared" si="269"/>
        <v/>
      </c>
      <c r="R792" s="34" t="str">
        <f t="shared" si="278"/>
        <v/>
      </c>
      <c r="S792" s="8"/>
      <c r="T792" s="22" t="str">
        <f t="shared" si="270"/>
        <v/>
      </c>
      <c r="U792" s="22" t="str">
        <f t="shared" si="271"/>
        <v/>
      </c>
      <c r="V792" s="22" t="str">
        <f t="shared" si="279"/>
        <v/>
      </c>
      <c r="W792" s="22" t="str">
        <f t="shared" si="272"/>
        <v/>
      </c>
      <c r="X792" s="22" t="str">
        <f t="shared" si="280"/>
        <v/>
      </c>
      <c r="Y792" s="22" t="str">
        <f t="shared" si="281"/>
        <v/>
      </c>
      <c r="Z792" s="22" t="str">
        <f t="shared" si="282"/>
        <v/>
      </c>
      <c r="AA792" s="29"/>
    </row>
    <row r="793" spans="1:27" ht="18" customHeight="1" x14ac:dyDescent="0.35">
      <c r="A793" s="22"/>
      <c r="B793" s="24" t="str">
        <f t="shared" si="264"/>
        <v/>
      </c>
      <c r="C793" s="34" t="str">
        <f t="shared" si="273"/>
        <v/>
      </c>
      <c r="D793" s="8"/>
      <c r="E793" s="22" t="str">
        <f t="shared" si="265"/>
        <v/>
      </c>
      <c r="F793" s="34" t="str">
        <f t="shared" si="274"/>
        <v/>
      </c>
      <c r="G793" s="8"/>
      <c r="H793" s="22" t="str">
        <f t="shared" si="266"/>
        <v/>
      </c>
      <c r="I793" s="34" t="str">
        <f t="shared" si="275"/>
        <v/>
      </c>
      <c r="J793" s="8"/>
      <c r="K793" s="22" t="str">
        <f t="shared" si="267"/>
        <v/>
      </c>
      <c r="L793" s="34" t="str">
        <f t="shared" si="276"/>
        <v/>
      </c>
      <c r="M793" s="8"/>
      <c r="N793" s="22" t="str">
        <f t="shared" si="268"/>
        <v/>
      </c>
      <c r="O793" s="34" t="str">
        <f t="shared" si="277"/>
        <v/>
      </c>
      <c r="P793" s="8"/>
      <c r="Q793" s="22" t="str">
        <f t="shared" si="269"/>
        <v/>
      </c>
      <c r="R793" s="34" t="str">
        <f t="shared" si="278"/>
        <v/>
      </c>
      <c r="S793" s="8"/>
      <c r="T793" s="22" t="str">
        <f t="shared" si="270"/>
        <v/>
      </c>
      <c r="U793" s="22" t="str">
        <f t="shared" si="271"/>
        <v/>
      </c>
      <c r="V793" s="22" t="str">
        <f t="shared" si="279"/>
        <v/>
      </c>
      <c r="W793" s="22" t="str">
        <f t="shared" si="272"/>
        <v/>
      </c>
      <c r="X793" s="22" t="str">
        <f t="shared" si="280"/>
        <v/>
      </c>
      <c r="Y793" s="22" t="str">
        <f t="shared" si="281"/>
        <v/>
      </c>
      <c r="Z793" s="22" t="str">
        <f t="shared" si="282"/>
        <v/>
      </c>
      <c r="AA793" s="29"/>
    </row>
    <row r="794" spans="1:27" ht="18" customHeight="1" x14ac:dyDescent="0.35">
      <c r="A794" s="22"/>
      <c r="B794" s="24" t="str">
        <f t="shared" si="264"/>
        <v/>
      </c>
      <c r="C794" s="34" t="str">
        <f t="shared" si="273"/>
        <v/>
      </c>
      <c r="D794" s="8"/>
      <c r="E794" s="22" t="str">
        <f t="shared" si="265"/>
        <v/>
      </c>
      <c r="F794" s="34" t="str">
        <f t="shared" si="274"/>
        <v/>
      </c>
      <c r="G794" s="8"/>
      <c r="H794" s="22" t="str">
        <f t="shared" si="266"/>
        <v/>
      </c>
      <c r="I794" s="34" t="str">
        <f t="shared" si="275"/>
        <v/>
      </c>
      <c r="J794" s="8"/>
      <c r="K794" s="22" t="str">
        <f t="shared" si="267"/>
        <v/>
      </c>
      <c r="L794" s="34" t="str">
        <f t="shared" si="276"/>
        <v/>
      </c>
      <c r="M794" s="8"/>
      <c r="N794" s="22" t="str">
        <f t="shared" si="268"/>
        <v/>
      </c>
      <c r="O794" s="34" t="str">
        <f t="shared" si="277"/>
        <v/>
      </c>
      <c r="P794" s="8"/>
      <c r="Q794" s="22" t="str">
        <f t="shared" si="269"/>
        <v/>
      </c>
      <c r="R794" s="34" t="str">
        <f t="shared" si="278"/>
        <v/>
      </c>
      <c r="S794" s="8"/>
      <c r="T794" s="22" t="str">
        <f t="shared" si="270"/>
        <v/>
      </c>
      <c r="U794" s="22" t="str">
        <f t="shared" si="271"/>
        <v/>
      </c>
      <c r="V794" s="22" t="str">
        <f t="shared" si="279"/>
        <v/>
      </c>
      <c r="W794" s="22" t="str">
        <f t="shared" si="272"/>
        <v/>
      </c>
      <c r="X794" s="22" t="str">
        <f t="shared" si="280"/>
        <v/>
      </c>
      <c r="Y794" s="22" t="str">
        <f t="shared" si="281"/>
        <v/>
      </c>
      <c r="Z794" s="22" t="str">
        <f t="shared" si="282"/>
        <v/>
      </c>
      <c r="AA794" s="29"/>
    </row>
    <row r="795" spans="1:27" ht="18" customHeight="1" x14ac:dyDescent="0.35">
      <c r="A795" s="22"/>
      <c r="B795" s="24" t="str">
        <f t="shared" si="264"/>
        <v/>
      </c>
      <c r="C795" s="34" t="str">
        <f t="shared" si="273"/>
        <v/>
      </c>
      <c r="D795" s="8"/>
      <c r="E795" s="22" t="str">
        <f t="shared" si="265"/>
        <v/>
      </c>
      <c r="F795" s="34" t="str">
        <f t="shared" si="274"/>
        <v/>
      </c>
      <c r="G795" s="8"/>
      <c r="H795" s="22" t="str">
        <f t="shared" si="266"/>
        <v/>
      </c>
      <c r="I795" s="34" t="str">
        <f t="shared" si="275"/>
        <v/>
      </c>
      <c r="J795" s="8"/>
      <c r="K795" s="22" t="str">
        <f t="shared" si="267"/>
        <v/>
      </c>
      <c r="L795" s="34" t="str">
        <f t="shared" si="276"/>
        <v/>
      </c>
      <c r="M795" s="8"/>
      <c r="N795" s="22" t="str">
        <f t="shared" si="268"/>
        <v/>
      </c>
      <c r="O795" s="34" t="str">
        <f t="shared" si="277"/>
        <v/>
      </c>
      <c r="P795" s="8"/>
      <c r="Q795" s="22" t="str">
        <f t="shared" si="269"/>
        <v/>
      </c>
      <c r="R795" s="34" t="str">
        <f t="shared" si="278"/>
        <v/>
      </c>
      <c r="S795" s="8"/>
      <c r="T795" s="22" t="str">
        <f t="shared" si="270"/>
        <v/>
      </c>
      <c r="U795" s="22" t="str">
        <f t="shared" si="271"/>
        <v/>
      </c>
      <c r="V795" s="22" t="str">
        <f t="shared" si="279"/>
        <v/>
      </c>
      <c r="W795" s="22" t="str">
        <f t="shared" si="272"/>
        <v/>
      </c>
      <c r="X795" s="22" t="str">
        <f t="shared" si="280"/>
        <v/>
      </c>
      <c r="Y795" s="22" t="str">
        <f t="shared" si="281"/>
        <v/>
      </c>
      <c r="Z795" s="22" t="str">
        <f t="shared" si="282"/>
        <v/>
      </c>
      <c r="AA795" s="29"/>
    </row>
    <row r="796" spans="1:27" ht="18" customHeight="1" x14ac:dyDescent="0.35">
      <c r="A796" s="22"/>
      <c r="B796" s="24" t="str">
        <f t="shared" si="264"/>
        <v/>
      </c>
      <c r="C796" s="34" t="str">
        <f t="shared" si="273"/>
        <v/>
      </c>
      <c r="D796" s="8"/>
      <c r="E796" s="22" t="str">
        <f t="shared" si="265"/>
        <v/>
      </c>
      <c r="F796" s="34" t="str">
        <f t="shared" si="274"/>
        <v/>
      </c>
      <c r="G796" s="8"/>
      <c r="H796" s="22" t="str">
        <f t="shared" si="266"/>
        <v/>
      </c>
      <c r="I796" s="34" t="str">
        <f t="shared" si="275"/>
        <v/>
      </c>
      <c r="J796" s="8"/>
      <c r="K796" s="22" t="str">
        <f t="shared" si="267"/>
        <v/>
      </c>
      <c r="L796" s="34" t="str">
        <f t="shared" si="276"/>
        <v/>
      </c>
      <c r="M796" s="8"/>
      <c r="N796" s="22" t="str">
        <f t="shared" si="268"/>
        <v/>
      </c>
      <c r="O796" s="34" t="str">
        <f t="shared" si="277"/>
        <v/>
      </c>
      <c r="P796" s="8"/>
      <c r="Q796" s="22" t="str">
        <f t="shared" si="269"/>
        <v/>
      </c>
      <c r="R796" s="34" t="str">
        <f t="shared" si="278"/>
        <v/>
      </c>
      <c r="S796" s="8"/>
      <c r="T796" s="22" t="str">
        <f t="shared" si="270"/>
        <v/>
      </c>
      <c r="U796" s="22" t="str">
        <f t="shared" si="271"/>
        <v/>
      </c>
      <c r="V796" s="22" t="str">
        <f t="shared" si="279"/>
        <v/>
      </c>
      <c r="W796" s="22" t="str">
        <f t="shared" si="272"/>
        <v/>
      </c>
      <c r="X796" s="22" t="str">
        <f t="shared" si="280"/>
        <v/>
      </c>
      <c r="Y796" s="22" t="str">
        <f t="shared" si="281"/>
        <v/>
      </c>
      <c r="Z796" s="22" t="str">
        <f t="shared" si="282"/>
        <v/>
      </c>
      <c r="AA796" s="29"/>
    </row>
    <row r="797" spans="1:27" ht="18" customHeight="1" x14ac:dyDescent="0.35">
      <c r="A797" s="22"/>
      <c r="B797" s="24" t="str">
        <f t="shared" si="264"/>
        <v/>
      </c>
      <c r="C797" s="34" t="str">
        <f t="shared" si="273"/>
        <v/>
      </c>
      <c r="D797" s="8"/>
      <c r="E797" s="22" t="str">
        <f t="shared" si="265"/>
        <v/>
      </c>
      <c r="F797" s="34" t="str">
        <f t="shared" si="274"/>
        <v/>
      </c>
      <c r="G797" s="8"/>
      <c r="H797" s="22" t="str">
        <f t="shared" si="266"/>
        <v/>
      </c>
      <c r="I797" s="34" t="str">
        <f t="shared" si="275"/>
        <v/>
      </c>
      <c r="J797" s="8"/>
      <c r="K797" s="22" t="str">
        <f t="shared" si="267"/>
        <v/>
      </c>
      <c r="L797" s="34" t="str">
        <f t="shared" si="276"/>
        <v/>
      </c>
      <c r="M797" s="8"/>
      <c r="N797" s="22" t="str">
        <f t="shared" si="268"/>
        <v/>
      </c>
      <c r="O797" s="34" t="str">
        <f t="shared" si="277"/>
        <v/>
      </c>
      <c r="P797" s="8"/>
      <c r="Q797" s="22" t="str">
        <f t="shared" si="269"/>
        <v/>
      </c>
      <c r="R797" s="34" t="str">
        <f t="shared" si="278"/>
        <v/>
      </c>
      <c r="S797" s="8"/>
      <c r="T797" s="22" t="str">
        <f t="shared" si="270"/>
        <v/>
      </c>
      <c r="U797" s="22" t="str">
        <f t="shared" si="271"/>
        <v/>
      </c>
      <c r="V797" s="22" t="str">
        <f t="shared" si="279"/>
        <v/>
      </c>
      <c r="W797" s="22" t="str">
        <f t="shared" si="272"/>
        <v/>
      </c>
      <c r="X797" s="22" t="str">
        <f t="shared" si="280"/>
        <v/>
      </c>
      <c r="Y797" s="22" t="str">
        <f t="shared" si="281"/>
        <v/>
      </c>
      <c r="Z797" s="22" t="str">
        <f t="shared" si="282"/>
        <v/>
      </c>
      <c r="AA797" s="29"/>
    </row>
    <row r="798" spans="1:27" ht="18" customHeight="1" x14ac:dyDescent="0.35">
      <c r="A798" s="22"/>
      <c r="B798" s="24" t="str">
        <f t="shared" si="264"/>
        <v/>
      </c>
      <c r="C798" s="34" t="str">
        <f t="shared" si="273"/>
        <v/>
      </c>
      <c r="D798" s="8"/>
      <c r="E798" s="22" t="str">
        <f t="shared" si="265"/>
        <v/>
      </c>
      <c r="F798" s="34" t="str">
        <f t="shared" si="274"/>
        <v/>
      </c>
      <c r="G798" s="8"/>
      <c r="H798" s="22" t="str">
        <f t="shared" si="266"/>
        <v/>
      </c>
      <c r="I798" s="34" t="str">
        <f t="shared" si="275"/>
        <v/>
      </c>
      <c r="J798" s="8"/>
      <c r="K798" s="22" t="str">
        <f t="shared" si="267"/>
        <v/>
      </c>
      <c r="L798" s="34" t="str">
        <f t="shared" si="276"/>
        <v/>
      </c>
      <c r="M798" s="8"/>
      <c r="N798" s="22" t="str">
        <f t="shared" si="268"/>
        <v/>
      </c>
      <c r="O798" s="34" t="str">
        <f t="shared" si="277"/>
        <v/>
      </c>
      <c r="P798" s="8"/>
      <c r="Q798" s="22" t="str">
        <f t="shared" si="269"/>
        <v/>
      </c>
      <c r="R798" s="34" t="str">
        <f t="shared" si="278"/>
        <v/>
      </c>
      <c r="S798" s="8"/>
      <c r="T798" s="22" t="str">
        <f t="shared" si="270"/>
        <v/>
      </c>
      <c r="U798" s="22" t="str">
        <f t="shared" si="271"/>
        <v/>
      </c>
      <c r="V798" s="22" t="str">
        <f t="shared" si="279"/>
        <v/>
      </c>
      <c r="W798" s="22" t="str">
        <f t="shared" si="272"/>
        <v/>
      </c>
      <c r="X798" s="22" t="str">
        <f t="shared" si="280"/>
        <v/>
      </c>
      <c r="Y798" s="22" t="str">
        <f t="shared" si="281"/>
        <v/>
      </c>
      <c r="Z798" s="22" t="str">
        <f t="shared" si="282"/>
        <v/>
      </c>
      <c r="AA798" s="29"/>
    </row>
    <row r="799" spans="1:27" ht="18" customHeight="1" x14ac:dyDescent="0.35">
      <c r="A799" s="22"/>
      <c r="B799" s="24" t="str">
        <f t="shared" si="264"/>
        <v/>
      </c>
      <c r="C799" s="34" t="str">
        <f t="shared" si="273"/>
        <v/>
      </c>
      <c r="D799" s="8"/>
      <c r="E799" s="22" t="str">
        <f t="shared" si="265"/>
        <v/>
      </c>
      <c r="F799" s="34" t="str">
        <f t="shared" si="274"/>
        <v/>
      </c>
      <c r="G799" s="8"/>
      <c r="H799" s="22" t="str">
        <f t="shared" si="266"/>
        <v/>
      </c>
      <c r="I799" s="34" t="str">
        <f t="shared" si="275"/>
        <v/>
      </c>
      <c r="J799" s="8"/>
      <c r="K799" s="22" t="str">
        <f t="shared" si="267"/>
        <v/>
      </c>
      <c r="L799" s="34" t="str">
        <f t="shared" si="276"/>
        <v/>
      </c>
      <c r="M799" s="8"/>
      <c r="N799" s="22" t="str">
        <f t="shared" si="268"/>
        <v/>
      </c>
      <c r="O799" s="34" t="str">
        <f t="shared" si="277"/>
        <v/>
      </c>
      <c r="P799" s="8"/>
      <c r="Q799" s="22" t="str">
        <f t="shared" si="269"/>
        <v/>
      </c>
      <c r="R799" s="34" t="str">
        <f t="shared" si="278"/>
        <v/>
      </c>
      <c r="S799" s="8"/>
      <c r="T799" s="22" t="str">
        <f t="shared" si="270"/>
        <v/>
      </c>
      <c r="U799" s="22" t="str">
        <f t="shared" si="271"/>
        <v/>
      </c>
      <c r="V799" s="22" t="str">
        <f t="shared" si="279"/>
        <v/>
      </c>
      <c r="W799" s="22" t="str">
        <f t="shared" si="272"/>
        <v/>
      </c>
      <c r="X799" s="22" t="str">
        <f t="shared" si="280"/>
        <v/>
      </c>
      <c r="Y799" s="22" t="str">
        <f t="shared" si="281"/>
        <v/>
      </c>
      <c r="Z799" s="22" t="str">
        <f t="shared" si="282"/>
        <v/>
      </c>
      <c r="AA799" s="29"/>
    </row>
    <row r="800" spans="1:27" ht="18" customHeight="1" x14ac:dyDescent="0.35">
      <c r="A800" s="22"/>
      <c r="B800" s="24" t="str">
        <f t="shared" si="264"/>
        <v/>
      </c>
      <c r="C800" s="34" t="str">
        <f t="shared" si="273"/>
        <v/>
      </c>
      <c r="D800" s="8"/>
      <c r="E800" s="22" t="str">
        <f t="shared" si="265"/>
        <v/>
      </c>
      <c r="F800" s="34" t="str">
        <f t="shared" si="274"/>
        <v/>
      </c>
      <c r="G800" s="8"/>
      <c r="H800" s="22" t="str">
        <f t="shared" si="266"/>
        <v/>
      </c>
      <c r="I800" s="34" t="str">
        <f t="shared" si="275"/>
        <v/>
      </c>
      <c r="J800" s="8"/>
      <c r="K800" s="22" t="str">
        <f t="shared" si="267"/>
        <v/>
      </c>
      <c r="L800" s="34" t="str">
        <f t="shared" si="276"/>
        <v/>
      </c>
      <c r="M800" s="8"/>
      <c r="N800" s="22" t="str">
        <f t="shared" si="268"/>
        <v/>
      </c>
      <c r="O800" s="34" t="str">
        <f t="shared" si="277"/>
        <v/>
      </c>
      <c r="P800" s="8"/>
      <c r="Q800" s="22" t="str">
        <f t="shared" si="269"/>
        <v/>
      </c>
      <c r="R800" s="34" t="str">
        <f t="shared" si="278"/>
        <v/>
      </c>
      <c r="S800" s="8"/>
      <c r="T800" s="22" t="str">
        <f t="shared" si="270"/>
        <v/>
      </c>
      <c r="U800" s="22" t="str">
        <f t="shared" si="271"/>
        <v/>
      </c>
      <c r="V800" s="22" t="str">
        <f t="shared" si="279"/>
        <v/>
      </c>
      <c r="W800" s="22" t="str">
        <f t="shared" si="272"/>
        <v/>
      </c>
      <c r="X800" s="22" t="str">
        <f t="shared" si="280"/>
        <v/>
      </c>
      <c r="Y800" s="22" t="str">
        <f t="shared" si="281"/>
        <v/>
      </c>
      <c r="Z800" s="22" t="str">
        <f t="shared" si="282"/>
        <v/>
      </c>
      <c r="AA800" s="29"/>
    </row>
    <row r="801" spans="1:27" ht="18" customHeight="1" x14ac:dyDescent="0.35">
      <c r="A801" s="22"/>
      <c r="B801" s="24" t="str">
        <f t="shared" si="264"/>
        <v/>
      </c>
      <c r="C801" s="34" t="str">
        <f t="shared" si="273"/>
        <v/>
      </c>
      <c r="D801" s="8"/>
      <c r="E801" s="22" t="str">
        <f t="shared" si="265"/>
        <v/>
      </c>
      <c r="F801" s="34" t="str">
        <f t="shared" si="274"/>
        <v/>
      </c>
      <c r="G801" s="8"/>
      <c r="H801" s="22" t="str">
        <f t="shared" si="266"/>
        <v/>
      </c>
      <c r="I801" s="34" t="str">
        <f t="shared" si="275"/>
        <v/>
      </c>
      <c r="J801" s="8"/>
      <c r="K801" s="22" t="str">
        <f t="shared" si="267"/>
        <v/>
      </c>
      <c r="L801" s="34" t="str">
        <f t="shared" si="276"/>
        <v/>
      </c>
      <c r="M801" s="8"/>
      <c r="N801" s="22" t="str">
        <f t="shared" si="268"/>
        <v/>
      </c>
      <c r="O801" s="34" t="str">
        <f t="shared" si="277"/>
        <v/>
      </c>
      <c r="P801" s="8"/>
      <c r="Q801" s="22" t="str">
        <f t="shared" si="269"/>
        <v/>
      </c>
      <c r="R801" s="34" t="str">
        <f t="shared" si="278"/>
        <v/>
      </c>
      <c r="S801" s="8"/>
      <c r="T801" s="22" t="str">
        <f t="shared" si="270"/>
        <v/>
      </c>
      <c r="U801" s="22" t="str">
        <f t="shared" si="271"/>
        <v/>
      </c>
      <c r="V801" s="22" t="str">
        <f t="shared" si="279"/>
        <v/>
      </c>
      <c r="W801" s="22" t="str">
        <f t="shared" si="272"/>
        <v/>
      </c>
      <c r="X801" s="22" t="str">
        <f t="shared" si="280"/>
        <v/>
      </c>
      <c r="Y801" s="22" t="str">
        <f t="shared" si="281"/>
        <v/>
      </c>
      <c r="Z801" s="22" t="str">
        <f t="shared" si="282"/>
        <v/>
      </c>
      <c r="AA801" s="29"/>
    </row>
    <row r="802" spans="1:27" ht="18" customHeight="1" x14ac:dyDescent="0.35">
      <c r="A802" s="22"/>
      <c r="B802" s="24" t="str">
        <f t="shared" si="264"/>
        <v/>
      </c>
      <c r="C802" s="34" t="str">
        <f t="shared" si="273"/>
        <v/>
      </c>
      <c r="D802" s="8"/>
      <c r="E802" s="22" t="str">
        <f t="shared" si="265"/>
        <v/>
      </c>
      <c r="F802" s="34" t="str">
        <f t="shared" si="274"/>
        <v/>
      </c>
      <c r="G802" s="8"/>
      <c r="H802" s="22" t="str">
        <f t="shared" si="266"/>
        <v/>
      </c>
      <c r="I802" s="34" t="str">
        <f t="shared" si="275"/>
        <v/>
      </c>
      <c r="J802" s="8"/>
      <c r="K802" s="22" t="str">
        <f t="shared" si="267"/>
        <v/>
      </c>
      <c r="L802" s="34" t="str">
        <f t="shared" si="276"/>
        <v/>
      </c>
      <c r="M802" s="8"/>
      <c r="N802" s="22" t="str">
        <f t="shared" si="268"/>
        <v/>
      </c>
      <c r="O802" s="34" t="str">
        <f t="shared" si="277"/>
        <v/>
      </c>
      <c r="P802" s="8"/>
      <c r="Q802" s="22" t="str">
        <f t="shared" si="269"/>
        <v/>
      </c>
      <c r="R802" s="34" t="str">
        <f t="shared" si="278"/>
        <v/>
      </c>
      <c r="S802" s="8"/>
      <c r="T802" s="22" t="str">
        <f t="shared" si="270"/>
        <v/>
      </c>
      <c r="U802" s="22" t="str">
        <f t="shared" si="271"/>
        <v/>
      </c>
      <c r="V802" s="22" t="str">
        <f t="shared" si="279"/>
        <v/>
      </c>
      <c r="W802" s="22" t="str">
        <f t="shared" si="272"/>
        <v/>
      </c>
      <c r="X802" s="22" t="str">
        <f t="shared" si="280"/>
        <v/>
      </c>
      <c r="Y802" s="22" t="str">
        <f t="shared" si="281"/>
        <v/>
      </c>
      <c r="Z802" s="22" t="str">
        <f t="shared" si="282"/>
        <v/>
      </c>
      <c r="AA802" s="29"/>
    </row>
    <row r="803" spans="1:27" ht="18" customHeight="1" x14ac:dyDescent="0.35">
      <c r="A803" s="22"/>
      <c r="B803" s="24" t="str">
        <f t="shared" si="264"/>
        <v/>
      </c>
      <c r="C803" s="34" t="str">
        <f t="shared" si="273"/>
        <v/>
      </c>
      <c r="D803" s="8"/>
      <c r="E803" s="22" t="str">
        <f t="shared" si="265"/>
        <v/>
      </c>
      <c r="F803" s="34" t="str">
        <f t="shared" si="274"/>
        <v/>
      </c>
      <c r="G803" s="8"/>
      <c r="H803" s="22" t="str">
        <f t="shared" si="266"/>
        <v/>
      </c>
      <c r="I803" s="34" t="str">
        <f t="shared" si="275"/>
        <v/>
      </c>
      <c r="J803" s="8"/>
      <c r="K803" s="22" t="str">
        <f t="shared" si="267"/>
        <v/>
      </c>
      <c r="L803" s="34" t="str">
        <f t="shared" si="276"/>
        <v/>
      </c>
      <c r="M803" s="8"/>
      <c r="N803" s="22" t="str">
        <f t="shared" si="268"/>
        <v/>
      </c>
      <c r="O803" s="34" t="str">
        <f t="shared" si="277"/>
        <v/>
      </c>
      <c r="P803" s="8"/>
      <c r="Q803" s="22" t="str">
        <f t="shared" si="269"/>
        <v/>
      </c>
      <c r="R803" s="34" t="str">
        <f t="shared" si="278"/>
        <v/>
      </c>
      <c r="S803" s="8"/>
      <c r="T803" s="22" t="str">
        <f t="shared" si="270"/>
        <v/>
      </c>
      <c r="U803" s="22" t="str">
        <f t="shared" si="271"/>
        <v/>
      </c>
      <c r="V803" s="22" t="str">
        <f t="shared" si="279"/>
        <v/>
      </c>
      <c r="W803" s="22" t="str">
        <f t="shared" si="272"/>
        <v/>
      </c>
      <c r="X803" s="22" t="str">
        <f t="shared" si="280"/>
        <v/>
      </c>
      <c r="Y803" s="22" t="str">
        <f t="shared" si="281"/>
        <v/>
      </c>
      <c r="Z803" s="22" t="str">
        <f t="shared" si="282"/>
        <v/>
      </c>
      <c r="AA803" s="29"/>
    </row>
    <row r="804" spans="1:27" ht="18" customHeight="1" x14ac:dyDescent="0.35">
      <c r="A804" s="22"/>
      <c r="B804" s="24" t="str">
        <f t="shared" si="264"/>
        <v/>
      </c>
      <c r="C804" s="34" t="str">
        <f t="shared" si="273"/>
        <v/>
      </c>
      <c r="D804" s="8"/>
      <c r="E804" s="22" t="str">
        <f t="shared" si="265"/>
        <v/>
      </c>
      <c r="F804" s="34" t="str">
        <f t="shared" si="274"/>
        <v/>
      </c>
      <c r="G804" s="8"/>
      <c r="H804" s="22" t="str">
        <f t="shared" si="266"/>
        <v/>
      </c>
      <c r="I804" s="34" t="str">
        <f t="shared" si="275"/>
        <v/>
      </c>
      <c r="J804" s="8"/>
      <c r="K804" s="22" t="str">
        <f t="shared" si="267"/>
        <v/>
      </c>
      <c r="L804" s="34" t="str">
        <f t="shared" si="276"/>
        <v/>
      </c>
      <c r="M804" s="8"/>
      <c r="N804" s="22" t="str">
        <f t="shared" si="268"/>
        <v/>
      </c>
      <c r="O804" s="34" t="str">
        <f t="shared" si="277"/>
        <v/>
      </c>
      <c r="P804" s="8"/>
      <c r="Q804" s="22" t="str">
        <f t="shared" si="269"/>
        <v/>
      </c>
      <c r="R804" s="34" t="str">
        <f t="shared" si="278"/>
        <v/>
      </c>
      <c r="S804" s="8"/>
      <c r="T804" s="22" t="str">
        <f t="shared" si="270"/>
        <v/>
      </c>
      <c r="U804" s="22" t="str">
        <f t="shared" si="271"/>
        <v/>
      </c>
      <c r="V804" s="22" t="str">
        <f t="shared" si="279"/>
        <v/>
      </c>
      <c r="W804" s="22" t="str">
        <f t="shared" si="272"/>
        <v/>
      </c>
      <c r="X804" s="22" t="str">
        <f t="shared" si="280"/>
        <v/>
      </c>
      <c r="Y804" s="22" t="str">
        <f t="shared" si="281"/>
        <v/>
      </c>
      <c r="Z804" s="22" t="str">
        <f t="shared" si="282"/>
        <v/>
      </c>
      <c r="AA804" s="29"/>
    </row>
    <row r="805" spans="1:27" ht="18" customHeight="1" x14ac:dyDescent="0.35">
      <c r="A805" s="22"/>
      <c r="B805" s="24" t="str">
        <f t="shared" si="264"/>
        <v/>
      </c>
      <c r="C805" s="34" t="str">
        <f t="shared" si="273"/>
        <v/>
      </c>
      <c r="D805" s="8"/>
      <c r="E805" s="22" t="str">
        <f t="shared" si="265"/>
        <v/>
      </c>
      <c r="F805" s="34" t="str">
        <f t="shared" si="274"/>
        <v/>
      </c>
      <c r="G805" s="8"/>
      <c r="H805" s="22" t="str">
        <f t="shared" si="266"/>
        <v/>
      </c>
      <c r="I805" s="34" t="str">
        <f t="shared" si="275"/>
        <v/>
      </c>
      <c r="J805" s="8"/>
      <c r="K805" s="22" t="str">
        <f t="shared" si="267"/>
        <v/>
      </c>
      <c r="L805" s="34" t="str">
        <f t="shared" si="276"/>
        <v/>
      </c>
      <c r="M805" s="8"/>
      <c r="N805" s="22" t="str">
        <f t="shared" si="268"/>
        <v/>
      </c>
      <c r="O805" s="34" t="str">
        <f t="shared" si="277"/>
        <v/>
      </c>
      <c r="P805" s="8"/>
      <c r="Q805" s="22" t="str">
        <f t="shared" si="269"/>
        <v/>
      </c>
      <c r="R805" s="34" t="str">
        <f t="shared" si="278"/>
        <v/>
      </c>
      <c r="S805" s="8"/>
      <c r="T805" s="22" t="str">
        <f t="shared" si="270"/>
        <v/>
      </c>
      <c r="U805" s="22" t="str">
        <f t="shared" si="271"/>
        <v/>
      </c>
      <c r="V805" s="22" t="str">
        <f t="shared" si="279"/>
        <v/>
      </c>
      <c r="W805" s="22" t="str">
        <f t="shared" si="272"/>
        <v/>
      </c>
      <c r="X805" s="22" t="str">
        <f t="shared" si="280"/>
        <v/>
      </c>
      <c r="Y805" s="22" t="str">
        <f t="shared" si="281"/>
        <v/>
      </c>
      <c r="Z805" s="22" t="str">
        <f t="shared" si="282"/>
        <v/>
      </c>
      <c r="AA805" s="29"/>
    </row>
    <row r="806" spans="1:27" ht="18" customHeight="1" x14ac:dyDescent="0.35">
      <c r="A806" s="22"/>
      <c r="B806" s="24" t="str">
        <f t="shared" si="264"/>
        <v/>
      </c>
      <c r="C806" s="34" t="str">
        <f t="shared" si="273"/>
        <v/>
      </c>
      <c r="D806" s="8"/>
      <c r="E806" s="22" t="str">
        <f t="shared" si="265"/>
        <v/>
      </c>
      <c r="F806" s="34" t="str">
        <f t="shared" si="274"/>
        <v/>
      </c>
      <c r="G806" s="8"/>
      <c r="H806" s="22" t="str">
        <f t="shared" si="266"/>
        <v/>
      </c>
      <c r="I806" s="34" t="str">
        <f t="shared" si="275"/>
        <v/>
      </c>
      <c r="J806" s="8"/>
      <c r="K806" s="22" t="str">
        <f t="shared" si="267"/>
        <v/>
      </c>
      <c r="L806" s="34" t="str">
        <f t="shared" si="276"/>
        <v/>
      </c>
      <c r="M806" s="8"/>
      <c r="N806" s="22" t="str">
        <f t="shared" si="268"/>
        <v/>
      </c>
      <c r="O806" s="34" t="str">
        <f t="shared" si="277"/>
        <v/>
      </c>
      <c r="P806" s="8"/>
      <c r="Q806" s="22" t="str">
        <f t="shared" si="269"/>
        <v/>
      </c>
      <c r="R806" s="34" t="str">
        <f t="shared" si="278"/>
        <v/>
      </c>
      <c r="S806" s="8"/>
      <c r="T806" s="22" t="str">
        <f t="shared" si="270"/>
        <v/>
      </c>
      <c r="U806" s="22" t="str">
        <f t="shared" si="271"/>
        <v/>
      </c>
      <c r="V806" s="22" t="str">
        <f t="shared" si="279"/>
        <v/>
      </c>
      <c r="W806" s="22" t="str">
        <f t="shared" si="272"/>
        <v/>
      </c>
      <c r="X806" s="22" t="str">
        <f t="shared" si="280"/>
        <v/>
      </c>
      <c r="Y806" s="22" t="str">
        <f t="shared" si="281"/>
        <v/>
      </c>
      <c r="Z806" s="22" t="str">
        <f t="shared" si="282"/>
        <v/>
      </c>
      <c r="AA806" s="29"/>
    </row>
    <row r="807" spans="1:27" ht="18" customHeight="1" x14ac:dyDescent="0.35">
      <c r="A807" s="22"/>
      <c r="B807" s="24" t="str">
        <f t="shared" si="264"/>
        <v/>
      </c>
      <c r="C807" s="34" t="str">
        <f t="shared" si="273"/>
        <v/>
      </c>
      <c r="D807" s="8"/>
      <c r="E807" s="22" t="str">
        <f t="shared" si="265"/>
        <v/>
      </c>
      <c r="F807" s="34" t="str">
        <f t="shared" si="274"/>
        <v/>
      </c>
      <c r="G807" s="8"/>
      <c r="H807" s="22" t="str">
        <f t="shared" si="266"/>
        <v/>
      </c>
      <c r="I807" s="34" t="str">
        <f t="shared" si="275"/>
        <v/>
      </c>
      <c r="J807" s="8"/>
      <c r="K807" s="22" t="str">
        <f t="shared" si="267"/>
        <v/>
      </c>
      <c r="L807" s="34" t="str">
        <f t="shared" si="276"/>
        <v/>
      </c>
      <c r="M807" s="8"/>
      <c r="N807" s="22" t="str">
        <f t="shared" si="268"/>
        <v/>
      </c>
      <c r="O807" s="34" t="str">
        <f t="shared" si="277"/>
        <v/>
      </c>
      <c r="P807" s="8"/>
      <c r="Q807" s="22" t="str">
        <f t="shared" si="269"/>
        <v/>
      </c>
      <c r="R807" s="34" t="str">
        <f t="shared" si="278"/>
        <v/>
      </c>
      <c r="S807" s="8"/>
      <c r="T807" s="22" t="str">
        <f t="shared" si="270"/>
        <v/>
      </c>
      <c r="U807" s="22" t="str">
        <f t="shared" si="271"/>
        <v/>
      </c>
      <c r="V807" s="22" t="str">
        <f t="shared" si="279"/>
        <v/>
      </c>
      <c r="W807" s="22" t="str">
        <f t="shared" si="272"/>
        <v/>
      </c>
      <c r="X807" s="22" t="str">
        <f t="shared" si="280"/>
        <v/>
      </c>
      <c r="Y807" s="22" t="str">
        <f t="shared" si="281"/>
        <v/>
      </c>
      <c r="Z807" s="22" t="str">
        <f t="shared" si="282"/>
        <v/>
      </c>
      <c r="AA807" s="29"/>
    </row>
    <row r="808" spans="1:27" ht="18" customHeight="1" x14ac:dyDescent="0.35">
      <c r="A808" s="22"/>
      <c r="B808" s="24" t="str">
        <f t="shared" si="264"/>
        <v/>
      </c>
      <c r="C808" s="34" t="str">
        <f t="shared" si="273"/>
        <v/>
      </c>
      <c r="D808" s="8"/>
      <c r="E808" s="22" t="str">
        <f t="shared" si="265"/>
        <v/>
      </c>
      <c r="F808" s="34" t="str">
        <f t="shared" si="274"/>
        <v/>
      </c>
      <c r="G808" s="8"/>
      <c r="H808" s="22" t="str">
        <f t="shared" si="266"/>
        <v/>
      </c>
      <c r="I808" s="34" t="str">
        <f t="shared" si="275"/>
        <v/>
      </c>
      <c r="J808" s="8"/>
      <c r="K808" s="22" t="str">
        <f t="shared" si="267"/>
        <v/>
      </c>
      <c r="L808" s="34" t="str">
        <f t="shared" si="276"/>
        <v/>
      </c>
      <c r="M808" s="8"/>
      <c r="N808" s="22" t="str">
        <f t="shared" si="268"/>
        <v/>
      </c>
      <c r="O808" s="34" t="str">
        <f t="shared" si="277"/>
        <v/>
      </c>
      <c r="P808" s="8"/>
      <c r="Q808" s="22" t="str">
        <f t="shared" si="269"/>
        <v/>
      </c>
      <c r="R808" s="34" t="str">
        <f t="shared" si="278"/>
        <v/>
      </c>
      <c r="S808" s="8"/>
      <c r="T808" s="22" t="str">
        <f t="shared" si="270"/>
        <v/>
      </c>
      <c r="U808" s="22" t="str">
        <f t="shared" si="271"/>
        <v/>
      </c>
      <c r="V808" s="22" t="str">
        <f t="shared" si="279"/>
        <v/>
      </c>
      <c r="W808" s="22" t="str">
        <f t="shared" si="272"/>
        <v/>
      </c>
      <c r="X808" s="22" t="str">
        <f t="shared" si="280"/>
        <v/>
      </c>
      <c r="Y808" s="22" t="str">
        <f t="shared" si="281"/>
        <v/>
      </c>
      <c r="Z808" s="22" t="str">
        <f t="shared" si="282"/>
        <v/>
      </c>
      <c r="AA808" s="29"/>
    </row>
    <row r="809" spans="1:27" ht="18" customHeight="1" x14ac:dyDescent="0.35">
      <c r="A809" s="22"/>
      <c r="B809" s="24" t="str">
        <f t="shared" si="264"/>
        <v/>
      </c>
      <c r="C809" s="34" t="str">
        <f t="shared" si="273"/>
        <v/>
      </c>
      <c r="D809" s="8"/>
      <c r="E809" s="22" t="str">
        <f t="shared" si="265"/>
        <v/>
      </c>
      <c r="F809" s="34" t="str">
        <f t="shared" si="274"/>
        <v/>
      </c>
      <c r="G809" s="8"/>
      <c r="H809" s="22" t="str">
        <f t="shared" si="266"/>
        <v/>
      </c>
      <c r="I809" s="34" t="str">
        <f t="shared" si="275"/>
        <v/>
      </c>
      <c r="J809" s="8"/>
      <c r="K809" s="22" t="str">
        <f t="shared" si="267"/>
        <v/>
      </c>
      <c r="L809" s="34" t="str">
        <f t="shared" si="276"/>
        <v/>
      </c>
      <c r="M809" s="8"/>
      <c r="N809" s="22" t="str">
        <f t="shared" si="268"/>
        <v/>
      </c>
      <c r="O809" s="34" t="str">
        <f t="shared" si="277"/>
        <v/>
      </c>
      <c r="P809" s="8"/>
      <c r="Q809" s="22" t="str">
        <f t="shared" si="269"/>
        <v/>
      </c>
      <c r="R809" s="34" t="str">
        <f t="shared" si="278"/>
        <v/>
      </c>
      <c r="S809" s="8"/>
      <c r="T809" s="22" t="str">
        <f t="shared" si="270"/>
        <v/>
      </c>
      <c r="U809" s="22" t="str">
        <f t="shared" si="271"/>
        <v/>
      </c>
      <c r="V809" s="22" t="str">
        <f t="shared" si="279"/>
        <v/>
      </c>
      <c r="W809" s="22" t="str">
        <f t="shared" si="272"/>
        <v/>
      </c>
      <c r="X809" s="22" t="str">
        <f t="shared" si="280"/>
        <v/>
      </c>
      <c r="Y809" s="22" t="str">
        <f t="shared" si="281"/>
        <v/>
      </c>
      <c r="Z809" s="22" t="str">
        <f t="shared" si="282"/>
        <v/>
      </c>
      <c r="AA809" s="29"/>
    </row>
    <row r="810" spans="1:27" ht="18" customHeight="1" x14ac:dyDescent="0.35">
      <c r="A810" s="22"/>
      <c r="B810" s="24" t="str">
        <f t="shared" si="264"/>
        <v/>
      </c>
      <c r="C810" s="34" t="str">
        <f t="shared" si="273"/>
        <v/>
      </c>
      <c r="D810" s="8"/>
      <c r="E810" s="22" t="str">
        <f t="shared" si="265"/>
        <v/>
      </c>
      <c r="F810" s="34" t="str">
        <f t="shared" si="274"/>
        <v/>
      </c>
      <c r="G810" s="8"/>
      <c r="H810" s="22" t="str">
        <f t="shared" si="266"/>
        <v/>
      </c>
      <c r="I810" s="34" t="str">
        <f t="shared" si="275"/>
        <v/>
      </c>
      <c r="J810" s="8"/>
      <c r="K810" s="22" t="str">
        <f t="shared" si="267"/>
        <v/>
      </c>
      <c r="L810" s="34" t="str">
        <f t="shared" si="276"/>
        <v/>
      </c>
      <c r="M810" s="8"/>
      <c r="N810" s="22" t="str">
        <f t="shared" si="268"/>
        <v/>
      </c>
      <c r="O810" s="34" t="str">
        <f t="shared" si="277"/>
        <v/>
      </c>
      <c r="P810" s="8"/>
      <c r="Q810" s="22" t="str">
        <f t="shared" si="269"/>
        <v/>
      </c>
      <c r="R810" s="34" t="str">
        <f t="shared" si="278"/>
        <v/>
      </c>
      <c r="S810" s="8"/>
      <c r="T810" s="22" t="str">
        <f t="shared" si="270"/>
        <v/>
      </c>
      <c r="U810" s="22" t="str">
        <f t="shared" si="271"/>
        <v/>
      </c>
      <c r="V810" s="22" t="str">
        <f t="shared" si="279"/>
        <v/>
      </c>
      <c r="W810" s="22" t="str">
        <f t="shared" si="272"/>
        <v/>
      </c>
      <c r="X810" s="22" t="str">
        <f t="shared" si="280"/>
        <v/>
      </c>
      <c r="Y810" s="22" t="str">
        <f t="shared" si="281"/>
        <v/>
      </c>
      <c r="Z810" s="22" t="str">
        <f t="shared" si="282"/>
        <v/>
      </c>
      <c r="AA810" s="29"/>
    </row>
    <row r="811" spans="1:27" ht="18" customHeight="1" x14ac:dyDescent="0.35">
      <c r="A811" s="22"/>
      <c r="B811" s="24" t="str">
        <f t="shared" si="264"/>
        <v/>
      </c>
      <c r="C811" s="34" t="str">
        <f t="shared" si="273"/>
        <v/>
      </c>
      <c r="D811" s="8"/>
      <c r="E811" s="22" t="str">
        <f t="shared" si="265"/>
        <v/>
      </c>
      <c r="F811" s="34" t="str">
        <f t="shared" si="274"/>
        <v/>
      </c>
      <c r="G811" s="8"/>
      <c r="H811" s="22" t="str">
        <f t="shared" si="266"/>
        <v/>
      </c>
      <c r="I811" s="34" t="str">
        <f t="shared" si="275"/>
        <v/>
      </c>
      <c r="J811" s="8"/>
      <c r="K811" s="22" t="str">
        <f t="shared" si="267"/>
        <v/>
      </c>
      <c r="L811" s="34" t="str">
        <f t="shared" si="276"/>
        <v/>
      </c>
      <c r="M811" s="8"/>
      <c r="N811" s="22" t="str">
        <f t="shared" si="268"/>
        <v/>
      </c>
      <c r="O811" s="34" t="str">
        <f t="shared" si="277"/>
        <v/>
      </c>
      <c r="P811" s="8"/>
      <c r="Q811" s="22" t="str">
        <f t="shared" si="269"/>
        <v/>
      </c>
      <c r="R811" s="34" t="str">
        <f t="shared" si="278"/>
        <v/>
      </c>
      <c r="S811" s="8"/>
      <c r="T811" s="22" t="str">
        <f t="shared" si="270"/>
        <v/>
      </c>
      <c r="U811" s="22" t="str">
        <f t="shared" si="271"/>
        <v/>
      </c>
      <c r="V811" s="22" t="str">
        <f t="shared" si="279"/>
        <v/>
      </c>
      <c r="W811" s="22" t="str">
        <f t="shared" si="272"/>
        <v/>
      </c>
      <c r="X811" s="22" t="str">
        <f t="shared" si="280"/>
        <v/>
      </c>
      <c r="Y811" s="22" t="str">
        <f t="shared" si="281"/>
        <v/>
      </c>
      <c r="Z811" s="22" t="str">
        <f t="shared" si="282"/>
        <v/>
      </c>
      <c r="AA811" s="29"/>
    </row>
    <row r="812" spans="1:27" ht="18" customHeight="1" x14ac:dyDescent="0.35">
      <c r="A812" s="22"/>
      <c r="B812" s="24" t="str">
        <f t="shared" si="264"/>
        <v/>
      </c>
      <c r="C812" s="34" t="str">
        <f t="shared" si="273"/>
        <v/>
      </c>
      <c r="D812" s="8"/>
      <c r="E812" s="22" t="str">
        <f t="shared" si="265"/>
        <v/>
      </c>
      <c r="F812" s="34" t="str">
        <f t="shared" si="274"/>
        <v/>
      </c>
      <c r="G812" s="8"/>
      <c r="H812" s="22" t="str">
        <f t="shared" si="266"/>
        <v/>
      </c>
      <c r="I812" s="34" t="str">
        <f t="shared" si="275"/>
        <v/>
      </c>
      <c r="J812" s="8"/>
      <c r="K812" s="22" t="str">
        <f t="shared" si="267"/>
        <v/>
      </c>
      <c r="L812" s="34" t="str">
        <f t="shared" si="276"/>
        <v/>
      </c>
      <c r="M812" s="8"/>
      <c r="N812" s="22" t="str">
        <f t="shared" si="268"/>
        <v/>
      </c>
      <c r="O812" s="34" t="str">
        <f t="shared" si="277"/>
        <v/>
      </c>
      <c r="P812" s="8"/>
      <c r="Q812" s="22" t="str">
        <f t="shared" si="269"/>
        <v/>
      </c>
      <c r="R812" s="34" t="str">
        <f t="shared" si="278"/>
        <v/>
      </c>
      <c r="S812" s="8"/>
      <c r="T812" s="22" t="str">
        <f t="shared" si="270"/>
        <v/>
      </c>
      <c r="U812" s="22" t="str">
        <f t="shared" si="271"/>
        <v/>
      </c>
      <c r="V812" s="22" t="str">
        <f t="shared" si="279"/>
        <v/>
      </c>
      <c r="W812" s="22" t="str">
        <f t="shared" si="272"/>
        <v/>
      </c>
      <c r="X812" s="22" t="str">
        <f t="shared" si="280"/>
        <v/>
      </c>
      <c r="Y812" s="22" t="str">
        <f t="shared" si="281"/>
        <v/>
      </c>
      <c r="Z812" s="22" t="str">
        <f t="shared" si="282"/>
        <v/>
      </c>
      <c r="AA812" s="29"/>
    </row>
    <row r="813" spans="1:27" ht="18" customHeight="1" x14ac:dyDescent="0.35">
      <c r="A813" s="22"/>
      <c r="B813" s="24" t="str">
        <f t="shared" si="264"/>
        <v/>
      </c>
      <c r="C813" s="34" t="str">
        <f t="shared" si="273"/>
        <v/>
      </c>
      <c r="D813" s="8"/>
      <c r="E813" s="22" t="str">
        <f t="shared" si="265"/>
        <v/>
      </c>
      <c r="F813" s="34" t="str">
        <f t="shared" si="274"/>
        <v/>
      </c>
      <c r="G813" s="8"/>
      <c r="H813" s="22" t="str">
        <f t="shared" si="266"/>
        <v/>
      </c>
      <c r="I813" s="34" t="str">
        <f t="shared" si="275"/>
        <v/>
      </c>
      <c r="J813" s="8"/>
      <c r="K813" s="22" t="str">
        <f t="shared" si="267"/>
        <v/>
      </c>
      <c r="L813" s="34" t="str">
        <f t="shared" si="276"/>
        <v/>
      </c>
      <c r="M813" s="8"/>
      <c r="N813" s="22" t="str">
        <f t="shared" si="268"/>
        <v/>
      </c>
      <c r="O813" s="34" t="str">
        <f t="shared" si="277"/>
        <v/>
      </c>
      <c r="P813" s="8"/>
      <c r="Q813" s="22" t="str">
        <f t="shared" si="269"/>
        <v/>
      </c>
      <c r="R813" s="34" t="str">
        <f t="shared" si="278"/>
        <v/>
      </c>
      <c r="S813" s="8"/>
      <c r="T813" s="22" t="str">
        <f t="shared" si="270"/>
        <v/>
      </c>
      <c r="U813" s="22" t="str">
        <f t="shared" si="271"/>
        <v/>
      </c>
      <c r="V813" s="22" t="str">
        <f t="shared" si="279"/>
        <v/>
      </c>
      <c r="W813" s="22" t="str">
        <f t="shared" si="272"/>
        <v/>
      </c>
      <c r="X813" s="22" t="str">
        <f t="shared" si="280"/>
        <v/>
      </c>
      <c r="Y813" s="22" t="str">
        <f t="shared" si="281"/>
        <v/>
      </c>
      <c r="Z813" s="22" t="str">
        <f t="shared" si="282"/>
        <v/>
      </c>
      <c r="AA813" s="29"/>
    </row>
    <row r="814" spans="1:27" ht="18" customHeight="1" x14ac:dyDescent="0.35">
      <c r="A814" s="22"/>
      <c r="B814" s="24" t="str">
        <f t="shared" si="264"/>
        <v/>
      </c>
      <c r="C814" s="34" t="str">
        <f t="shared" si="273"/>
        <v/>
      </c>
      <c r="D814" s="8"/>
      <c r="E814" s="22" t="str">
        <f t="shared" si="265"/>
        <v/>
      </c>
      <c r="F814" s="34" t="str">
        <f t="shared" si="274"/>
        <v/>
      </c>
      <c r="G814" s="8"/>
      <c r="H814" s="22" t="str">
        <f t="shared" si="266"/>
        <v/>
      </c>
      <c r="I814" s="34" t="str">
        <f t="shared" si="275"/>
        <v/>
      </c>
      <c r="J814" s="8"/>
      <c r="K814" s="22" t="str">
        <f t="shared" si="267"/>
        <v/>
      </c>
      <c r="L814" s="34" t="str">
        <f t="shared" si="276"/>
        <v/>
      </c>
      <c r="M814" s="8"/>
      <c r="N814" s="22" t="str">
        <f t="shared" si="268"/>
        <v/>
      </c>
      <c r="O814" s="34" t="str">
        <f t="shared" si="277"/>
        <v/>
      </c>
      <c r="P814" s="8"/>
      <c r="Q814" s="22" t="str">
        <f t="shared" si="269"/>
        <v/>
      </c>
      <c r="R814" s="34" t="str">
        <f t="shared" si="278"/>
        <v/>
      </c>
      <c r="S814" s="8"/>
      <c r="T814" s="22" t="str">
        <f t="shared" si="270"/>
        <v/>
      </c>
      <c r="U814" s="22" t="str">
        <f t="shared" si="271"/>
        <v/>
      </c>
      <c r="V814" s="22" t="str">
        <f t="shared" si="279"/>
        <v/>
      </c>
      <c r="W814" s="22" t="str">
        <f t="shared" si="272"/>
        <v/>
      </c>
      <c r="X814" s="22" t="str">
        <f t="shared" si="280"/>
        <v/>
      </c>
      <c r="Y814" s="22" t="str">
        <f t="shared" si="281"/>
        <v/>
      </c>
      <c r="Z814" s="22" t="str">
        <f t="shared" si="282"/>
        <v/>
      </c>
      <c r="AA814" s="29"/>
    </row>
    <row r="815" spans="1:27" ht="18" customHeight="1" x14ac:dyDescent="0.35">
      <c r="A815" s="22"/>
      <c r="B815" s="24" t="str">
        <f t="shared" si="264"/>
        <v/>
      </c>
      <c r="C815" s="34" t="str">
        <f t="shared" si="273"/>
        <v/>
      </c>
      <c r="D815" s="8"/>
      <c r="E815" s="22" t="str">
        <f t="shared" si="265"/>
        <v/>
      </c>
      <c r="F815" s="34" t="str">
        <f t="shared" si="274"/>
        <v/>
      </c>
      <c r="G815" s="8"/>
      <c r="H815" s="22" t="str">
        <f t="shared" si="266"/>
        <v/>
      </c>
      <c r="I815" s="34" t="str">
        <f t="shared" si="275"/>
        <v/>
      </c>
      <c r="J815" s="8"/>
      <c r="K815" s="22" t="str">
        <f t="shared" si="267"/>
        <v/>
      </c>
      <c r="L815" s="34" t="str">
        <f t="shared" si="276"/>
        <v/>
      </c>
      <c r="M815" s="8"/>
      <c r="N815" s="22" t="str">
        <f t="shared" si="268"/>
        <v/>
      </c>
      <c r="O815" s="34" t="str">
        <f t="shared" si="277"/>
        <v/>
      </c>
      <c r="P815" s="8"/>
      <c r="Q815" s="22" t="str">
        <f t="shared" si="269"/>
        <v/>
      </c>
      <c r="R815" s="34" t="str">
        <f t="shared" si="278"/>
        <v/>
      </c>
      <c r="S815" s="8"/>
      <c r="T815" s="22" t="str">
        <f t="shared" si="270"/>
        <v/>
      </c>
      <c r="U815" s="22" t="str">
        <f t="shared" si="271"/>
        <v/>
      </c>
      <c r="V815" s="22" t="str">
        <f t="shared" si="279"/>
        <v/>
      </c>
      <c r="W815" s="22" t="str">
        <f t="shared" si="272"/>
        <v/>
      </c>
      <c r="X815" s="22" t="str">
        <f t="shared" si="280"/>
        <v/>
      </c>
      <c r="Y815" s="22" t="str">
        <f t="shared" si="281"/>
        <v/>
      </c>
      <c r="Z815" s="22" t="str">
        <f t="shared" si="282"/>
        <v/>
      </c>
      <c r="AA815" s="29"/>
    </row>
    <row r="816" spans="1:27" ht="18" customHeight="1" x14ac:dyDescent="0.35">
      <c r="A816" s="22"/>
      <c r="B816" s="24" t="str">
        <f t="shared" si="264"/>
        <v/>
      </c>
      <c r="C816" s="34" t="str">
        <f t="shared" si="273"/>
        <v/>
      </c>
      <c r="D816" s="8"/>
      <c r="E816" s="22" t="str">
        <f t="shared" si="265"/>
        <v/>
      </c>
      <c r="F816" s="34" t="str">
        <f t="shared" si="274"/>
        <v/>
      </c>
      <c r="G816" s="8"/>
      <c r="H816" s="22" t="str">
        <f t="shared" si="266"/>
        <v/>
      </c>
      <c r="I816" s="34" t="str">
        <f t="shared" si="275"/>
        <v/>
      </c>
      <c r="J816" s="8"/>
      <c r="K816" s="22" t="str">
        <f t="shared" si="267"/>
        <v/>
      </c>
      <c r="L816" s="34" t="str">
        <f t="shared" si="276"/>
        <v/>
      </c>
      <c r="M816" s="8"/>
      <c r="N816" s="22" t="str">
        <f t="shared" si="268"/>
        <v/>
      </c>
      <c r="O816" s="34" t="str">
        <f t="shared" si="277"/>
        <v/>
      </c>
      <c r="P816" s="8"/>
      <c r="Q816" s="22" t="str">
        <f t="shared" si="269"/>
        <v/>
      </c>
      <c r="R816" s="34" t="str">
        <f t="shared" si="278"/>
        <v/>
      </c>
      <c r="S816" s="8"/>
      <c r="T816" s="22" t="str">
        <f t="shared" si="270"/>
        <v/>
      </c>
      <c r="U816" s="22" t="str">
        <f t="shared" si="271"/>
        <v/>
      </c>
      <c r="V816" s="22" t="str">
        <f t="shared" si="279"/>
        <v/>
      </c>
      <c r="W816" s="22" t="str">
        <f t="shared" si="272"/>
        <v/>
      </c>
      <c r="X816" s="22" t="str">
        <f t="shared" si="280"/>
        <v/>
      </c>
      <c r="Y816" s="22" t="str">
        <f t="shared" si="281"/>
        <v/>
      </c>
      <c r="Z816" s="22" t="str">
        <f t="shared" si="282"/>
        <v/>
      </c>
      <c r="AA816" s="29"/>
    </row>
    <row r="817" spans="1:27" ht="18" customHeight="1" x14ac:dyDescent="0.35">
      <c r="A817" s="22"/>
      <c r="B817" s="24" t="str">
        <f t="shared" si="264"/>
        <v/>
      </c>
      <c r="C817" s="34" t="str">
        <f t="shared" si="273"/>
        <v/>
      </c>
      <c r="D817" s="8"/>
      <c r="E817" s="22" t="str">
        <f t="shared" si="265"/>
        <v/>
      </c>
      <c r="F817" s="34" t="str">
        <f t="shared" si="274"/>
        <v/>
      </c>
      <c r="G817" s="8"/>
      <c r="H817" s="22" t="str">
        <f t="shared" si="266"/>
        <v/>
      </c>
      <c r="I817" s="34" t="str">
        <f t="shared" si="275"/>
        <v/>
      </c>
      <c r="J817" s="8"/>
      <c r="K817" s="22" t="str">
        <f t="shared" si="267"/>
        <v/>
      </c>
      <c r="L817" s="34" t="str">
        <f t="shared" si="276"/>
        <v/>
      </c>
      <c r="M817" s="8"/>
      <c r="N817" s="22" t="str">
        <f t="shared" si="268"/>
        <v/>
      </c>
      <c r="O817" s="34" t="str">
        <f t="shared" si="277"/>
        <v/>
      </c>
      <c r="P817" s="8"/>
      <c r="Q817" s="22" t="str">
        <f t="shared" si="269"/>
        <v/>
      </c>
      <c r="R817" s="34" t="str">
        <f t="shared" si="278"/>
        <v/>
      </c>
      <c r="S817" s="8"/>
      <c r="T817" s="22" t="str">
        <f t="shared" si="270"/>
        <v/>
      </c>
      <c r="U817" s="22" t="str">
        <f t="shared" si="271"/>
        <v/>
      </c>
      <c r="V817" s="22" t="str">
        <f t="shared" si="279"/>
        <v/>
      </c>
      <c r="W817" s="22" t="str">
        <f t="shared" si="272"/>
        <v/>
      </c>
      <c r="X817" s="22" t="str">
        <f t="shared" si="280"/>
        <v/>
      </c>
      <c r="Y817" s="22" t="str">
        <f t="shared" si="281"/>
        <v/>
      </c>
      <c r="Z817" s="22" t="str">
        <f t="shared" si="282"/>
        <v/>
      </c>
      <c r="AA817" s="29"/>
    </row>
    <row r="818" spans="1:27" ht="18" customHeight="1" x14ac:dyDescent="0.35">
      <c r="A818" s="22"/>
      <c r="B818" s="24" t="str">
        <f t="shared" si="264"/>
        <v/>
      </c>
      <c r="C818" s="34" t="str">
        <f t="shared" si="273"/>
        <v/>
      </c>
      <c r="D818" s="8"/>
      <c r="E818" s="22" t="str">
        <f t="shared" si="265"/>
        <v/>
      </c>
      <c r="F818" s="34" t="str">
        <f t="shared" si="274"/>
        <v/>
      </c>
      <c r="G818" s="8"/>
      <c r="H818" s="22" t="str">
        <f t="shared" si="266"/>
        <v/>
      </c>
      <c r="I818" s="34" t="str">
        <f t="shared" si="275"/>
        <v/>
      </c>
      <c r="J818" s="8"/>
      <c r="K818" s="22" t="str">
        <f t="shared" si="267"/>
        <v/>
      </c>
      <c r="L818" s="34" t="str">
        <f t="shared" si="276"/>
        <v/>
      </c>
      <c r="M818" s="8"/>
      <c r="N818" s="22" t="str">
        <f t="shared" si="268"/>
        <v/>
      </c>
      <c r="O818" s="34" t="str">
        <f t="shared" si="277"/>
        <v/>
      </c>
      <c r="P818" s="8"/>
      <c r="Q818" s="22" t="str">
        <f t="shared" si="269"/>
        <v/>
      </c>
      <c r="R818" s="34" t="str">
        <f t="shared" si="278"/>
        <v/>
      </c>
      <c r="S818" s="8"/>
      <c r="T818" s="22" t="str">
        <f t="shared" si="270"/>
        <v/>
      </c>
      <c r="U818" s="22" t="str">
        <f t="shared" si="271"/>
        <v/>
      </c>
      <c r="V818" s="22" t="str">
        <f t="shared" si="279"/>
        <v/>
      </c>
      <c r="W818" s="22" t="str">
        <f t="shared" si="272"/>
        <v/>
      </c>
      <c r="X818" s="22" t="str">
        <f t="shared" si="280"/>
        <v/>
      </c>
      <c r="Y818" s="22" t="str">
        <f t="shared" si="281"/>
        <v/>
      </c>
      <c r="Z818" s="22" t="str">
        <f t="shared" si="282"/>
        <v/>
      </c>
      <c r="AA818" s="29"/>
    </row>
    <row r="819" spans="1:27" ht="18" customHeight="1" x14ac:dyDescent="0.35">
      <c r="A819" s="22"/>
      <c r="B819" s="24" t="str">
        <f t="shared" si="264"/>
        <v/>
      </c>
      <c r="C819" s="34" t="str">
        <f t="shared" si="273"/>
        <v/>
      </c>
      <c r="D819" s="8"/>
      <c r="E819" s="22" t="str">
        <f t="shared" si="265"/>
        <v/>
      </c>
      <c r="F819" s="34" t="str">
        <f t="shared" si="274"/>
        <v/>
      </c>
      <c r="G819" s="8"/>
      <c r="H819" s="22" t="str">
        <f t="shared" si="266"/>
        <v/>
      </c>
      <c r="I819" s="34" t="str">
        <f t="shared" si="275"/>
        <v/>
      </c>
      <c r="J819" s="8"/>
      <c r="K819" s="22" t="str">
        <f t="shared" si="267"/>
        <v/>
      </c>
      <c r="L819" s="34" t="str">
        <f t="shared" si="276"/>
        <v/>
      </c>
      <c r="M819" s="8"/>
      <c r="N819" s="22" t="str">
        <f t="shared" si="268"/>
        <v/>
      </c>
      <c r="O819" s="34" t="str">
        <f t="shared" si="277"/>
        <v/>
      </c>
      <c r="P819" s="8"/>
      <c r="Q819" s="22" t="str">
        <f t="shared" si="269"/>
        <v/>
      </c>
      <c r="R819" s="34" t="str">
        <f t="shared" si="278"/>
        <v/>
      </c>
      <c r="S819" s="8"/>
      <c r="T819" s="22" t="str">
        <f t="shared" si="270"/>
        <v/>
      </c>
      <c r="U819" s="22" t="str">
        <f t="shared" si="271"/>
        <v/>
      </c>
      <c r="V819" s="22" t="str">
        <f t="shared" si="279"/>
        <v/>
      </c>
      <c r="W819" s="22" t="str">
        <f t="shared" si="272"/>
        <v/>
      </c>
      <c r="X819" s="22" t="str">
        <f t="shared" si="280"/>
        <v/>
      </c>
      <c r="Y819" s="22" t="str">
        <f t="shared" si="281"/>
        <v/>
      </c>
      <c r="Z819" s="22" t="str">
        <f t="shared" si="282"/>
        <v/>
      </c>
      <c r="AA819" s="29"/>
    </row>
    <row r="820" spans="1:27" ht="18" customHeight="1" x14ac:dyDescent="0.35">
      <c r="A820" s="22"/>
      <c r="B820" s="24" t="str">
        <f t="shared" si="264"/>
        <v/>
      </c>
      <c r="C820" s="34" t="str">
        <f t="shared" si="273"/>
        <v/>
      </c>
      <c r="D820" s="8"/>
      <c r="E820" s="22" t="str">
        <f t="shared" si="265"/>
        <v/>
      </c>
      <c r="F820" s="34" t="str">
        <f t="shared" si="274"/>
        <v/>
      </c>
      <c r="G820" s="8"/>
      <c r="H820" s="22" t="str">
        <f t="shared" si="266"/>
        <v/>
      </c>
      <c r="I820" s="34" t="str">
        <f t="shared" si="275"/>
        <v/>
      </c>
      <c r="J820" s="8"/>
      <c r="K820" s="22" t="str">
        <f t="shared" si="267"/>
        <v/>
      </c>
      <c r="L820" s="34" t="str">
        <f t="shared" si="276"/>
        <v/>
      </c>
      <c r="M820" s="8"/>
      <c r="N820" s="22" t="str">
        <f t="shared" si="268"/>
        <v/>
      </c>
      <c r="O820" s="34" t="str">
        <f t="shared" si="277"/>
        <v/>
      </c>
      <c r="P820" s="8"/>
      <c r="Q820" s="22" t="str">
        <f t="shared" si="269"/>
        <v/>
      </c>
      <c r="R820" s="34" t="str">
        <f t="shared" si="278"/>
        <v/>
      </c>
      <c r="S820" s="8"/>
      <c r="T820" s="22" t="str">
        <f t="shared" si="270"/>
        <v/>
      </c>
      <c r="U820" s="22" t="str">
        <f t="shared" si="271"/>
        <v/>
      </c>
      <c r="V820" s="22" t="str">
        <f t="shared" si="279"/>
        <v/>
      </c>
      <c r="W820" s="22" t="str">
        <f t="shared" si="272"/>
        <v/>
      </c>
      <c r="X820" s="22" t="str">
        <f t="shared" si="280"/>
        <v/>
      </c>
      <c r="Y820" s="22" t="str">
        <f t="shared" si="281"/>
        <v/>
      </c>
      <c r="Z820" s="22" t="str">
        <f t="shared" si="282"/>
        <v/>
      </c>
      <c r="AA820" s="29"/>
    </row>
    <row r="821" spans="1:27" ht="18" customHeight="1" x14ac:dyDescent="0.35">
      <c r="A821" s="22"/>
      <c r="B821" s="24" t="str">
        <f t="shared" si="264"/>
        <v/>
      </c>
      <c r="C821" s="34" t="str">
        <f t="shared" si="273"/>
        <v/>
      </c>
      <c r="D821" s="8"/>
      <c r="E821" s="22" t="str">
        <f t="shared" si="265"/>
        <v/>
      </c>
      <c r="F821" s="34" t="str">
        <f t="shared" si="274"/>
        <v/>
      </c>
      <c r="G821" s="8"/>
      <c r="H821" s="22" t="str">
        <f t="shared" si="266"/>
        <v/>
      </c>
      <c r="I821" s="34" t="str">
        <f t="shared" si="275"/>
        <v/>
      </c>
      <c r="J821" s="8"/>
      <c r="K821" s="22" t="str">
        <f t="shared" si="267"/>
        <v/>
      </c>
      <c r="L821" s="34" t="str">
        <f t="shared" si="276"/>
        <v/>
      </c>
      <c r="M821" s="8"/>
      <c r="N821" s="22" t="str">
        <f t="shared" si="268"/>
        <v/>
      </c>
      <c r="O821" s="34" t="str">
        <f t="shared" si="277"/>
        <v/>
      </c>
      <c r="P821" s="8"/>
      <c r="Q821" s="22" t="str">
        <f t="shared" si="269"/>
        <v/>
      </c>
      <c r="R821" s="34" t="str">
        <f t="shared" si="278"/>
        <v/>
      </c>
      <c r="S821" s="8"/>
      <c r="T821" s="22" t="str">
        <f t="shared" si="270"/>
        <v/>
      </c>
      <c r="U821" s="22" t="str">
        <f t="shared" si="271"/>
        <v/>
      </c>
      <c r="V821" s="22" t="str">
        <f t="shared" si="279"/>
        <v/>
      </c>
      <c r="W821" s="22" t="str">
        <f t="shared" si="272"/>
        <v/>
      </c>
      <c r="X821" s="22" t="str">
        <f t="shared" si="280"/>
        <v/>
      </c>
      <c r="Y821" s="22" t="str">
        <f t="shared" si="281"/>
        <v/>
      </c>
      <c r="Z821" s="22" t="str">
        <f t="shared" si="282"/>
        <v/>
      </c>
      <c r="AA821" s="29"/>
    </row>
    <row r="822" spans="1:27" ht="18" customHeight="1" x14ac:dyDescent="0.35">
      <c r="A822" s="22"/>
      <c r="B822" s="24" t="str">
        <f t="shared" si="264"/>
        <v/>
      </c>
      <c r="C822" s="34" t="str">
        <f t="shared" si="273"/>
        <v/>
      </c>
      <c r="D822" s="8"/>
      <c r="E822" s="22" t="str">
        <f t="shared" si="265"/>
        <v/>
      </c>
      <c r="F822" s="34" t="str">
        <f t="shared" si="274"/>
        <v/>
      </c>
      <c r="G822" s="8"/>
      <c r="H822" s="22" t="str">
        <f t="shared" si="266"/>
        <v/>
      </c>
      <c r="I822" s="34" t="str">
        <f t="shared" si="275"/>
        <v/>
      </c>
      <c r="J822" s="8"/>
      <c r="K822" s="22" t="str">
        <f t="shared" si="267"/>
        <v/>
      </c>
      <c r="L822" s="34" t="str">
        <f t="shared" si="276"/>
        <v/>
      </c>
      <c r="M822" s="8"/>
      <c r="N822" s="22" t="str">
        <f t="shared" si="268"/>
        <v/>
      </c>
      <c r="O822" s="34" t="str">
        <f t="shared" si="277"/>
        <v/>
      </c>
      <c r="P822" s="8"/>
      <c r="Q822" s="22" t="str">
        <f t="shared" si="269"/>
        <v/>
      </c>
      <c r="R822" s="34" t="str">
        <f t="shared" si="278"/>
        <v/>
      </c>
      <c r="S822" s="8"/>
      <c r="T822" s="22" t="str">
        <f t="shared" si="270"/>
        <v/>
      </c>
      <c r="U822" s="22" t="str">
        <f t="shared" si="271"/>
        <v/>
      </c>
      <c r="V822" s="22" t="str">
        <f t="shared" si="279"/>
        <v/>
      </c>
      <c r="W822" s="22" t="str">
        <f t="shared" si="272"/>
        <v/>
      </c>
      <c r="X822" s="22" t="str">
        <f t="shared" si="280"/>
        <v/>
      </c>
      <c r="Y822" s="22" t="str">
        <f t="shared" si="281"/>
        <v/>
      </c>
      <c r="Z822" s="22" t="str">
        <f t="shared" si="282"/>
        <v/>
      </c>
      <c r="AA822" s="29"/>
    </row>
    <row r="823" spans="1:27" ht="18" customHeight="1" x14ac:dyDescent="0.35">
      <c r="A823" s="22"/>
      <c r="B823" s="24" t="str">
        <f t="shared" si="264"/>
        <v/>
      </c>
      <c r="C823" s="34" t="str">
        <f t="shared" si="273"/>
        <v/>
      </c>
      <c r="D823" s="8"/>
      <c r="E823" s="22" t="str">
        <f t="shared" si="265"/>
        <v/>
      </c>
      <c r="F823" s="34" t="str">
        <f t="shared" si="274"/>
        <v/>
      </c>
      <c r="G823" s="8"/>
      <c r="H823" s="22" t="str">
        <f t="shared" si="266"/>
        <v/>
      </c>
      <c r="I823" s="34" t="str">
        <f t="shared" si="275"/>
        <v/>
      </c>
      <c r="J823" s="8"/>
      <c r="K823" s="22" t="str">
        <f t="shared" si="267"/>
        <v/>
      </c>
      <c r="L823" s="34" t="str">
        <f t="shared" si="276"/>
        <v/>
      </c>
      <c r="M823" s="8"/>
      <c r="N823" s="22" t="str">
        <f t="shared" si="268"/>
        <v/>
      </c>
      <c r="O823" s="34" t="str">
        <f t="shared" si="277"/>
        <v/>
      </c>
      <c r="P823" s="8"/>
      <c r="Q823" s="22" t="str">
        <f t="shared" si="269"/>
        <v/>
      </c>
      <c r="R823" s="34" t="str">
        <f t="shared" si="278"/>
        <v/>
      </c>
      <c r="S823" s="8"/>
      <c r="T823" s="22" t="str">
        <f t="shared" si="270"/>
        <v/>
      </c>
      <c r="U823" s="22" t="str">
        <f t="shared" si="271"/>
        <v/>
      </c>
      <c r="V823" s="22" t="str">
        <f t="shared" si="279"/>
        <v/>
      </c>
      <c r="W823" s="22" t="str">
        <f t="shared" si="272"/>
        <v/>
      </c>
      <c r="X823" s="22" t="str">
        <f t="shared" si="280"/>
        <v/>
      </c>
      <c r="Y823" s="22" t="str">
        <f t="shared" si="281"/>
        <v/>
      </c>
      <c r="Z823" s="22" t="str">
        <f t="shared" si="282"/>
        <v/>
      </c>
      <c r="AA823" s="29"/>
    </row>
    <row r="824" spans="1:27" ht="18" customHeight="1" x14ac:dyDescent="0.35">
      <c r="A824" s="22"/>
      <c r="B824" s="24" t="str">
        <f t="shared" si="264"/>
        <v/>
      </c>
      <c r="C824" s="34" t="str">
        <f t="shared" si="273"/>
        <v/>
      </c>
      <c r="D824" s="8"/>
      <c r="E824" s="22" t="str">
        <f t="shared" si="265"/>
        <v/>
      </c>
      <c r="F824" s="34" t="str">
        <f t="shared" si="274"/>
        <v/>
      </c>
      <c r="G824" s="8"/>
      <c r="H824" s="22" t="str">
        <f t="shared" si="266"/>
        <v/>
      </c>
      <c r="I824" s="34" t="str">
        <f t="shared" si="275"/>
        <v/>
      </c>
      <c r="J824" s="8"/>
      <c r="K824" s="22" t="str">
        <f t="shared" si="267"/>
        <v/>
      </c>
      <c r="L824" s="34" t="str">
        <f t="shared" si="276"/>
        <v/>
      </c>
      <c r="M824" s="8"/>
      <c r="N824" s="22" t="str">
        <f t="shared" si="268"/>
        <v/>
      </c>
      <c r="O824" s="34" t="str">
        <f t="shared" si="277"/>
        <v/>
      </c>
      <c r="P824" s="8"/>
      <c r="Q824" s="22" t="str">
        <f t="shared" si="269"/>
        <v/>
      </c>
      <c r="R824" s="34" t="str">
        <f t="shared" si="278"/>
        <v/>
      </c>
      <c r="S824" s="8"/>
      <c r="T824" s="22" t="str">
        <f t="shared" si="270"/>
        <v/>
      </c>
      <c r="U824" s="22" t="str">
        <f t="shared" si="271"/>
        <v/>
      </c>
      <c r="V824" s="22" t="str">
        <f t="shared" si="279"/>
        <v/>
      </c>
      <c r="W824" s="22" t="str">
        <f t="shared" si="272"/>
        <v/>
      </c>
      <c r="X824" s="22" t="str">
        <f t="shared" si="280"/>
        <v/>
      </c>
      <c r="Y824" s="22" t="str">
        <f t="shared" si="281"/>
        <v/>
      </c>
      <c r="Z824" s="22" t="str">
        <f t="shared" si="282"/>
        <v/>
      </c>
      <c r="AA824" s="29"/>
    </row>
    <row r="825" spans="1:27" ht="18" customHeight="1" x14ac:dyDescent="0.35">
      <c r="A825" s="22"/>
      <c r="B825" s="24" t="str">
        <f t="shared" si="264"/>
        <v/>
      </c>
      <c r="C825" s="34" t="str">
        <f t="shared" si="273"/>
        <v/>
      </c>
      <c r="D825" s="8"/>
      <c r="E825" s="22" t="str">
        <f t="shared" si="265"/>
        <v/>
      </c>
      <c r="F825" s="34" t="str">
        <f t="shared" si="274"/>
        <v/>
      </c>
      <c r="G825" s="8"/>
      <c r="H825" s="22" t="str">
        <f t="shared" si="266"/>
        <v/>
      </c>
      <c r="I825" s="34" t="str">
        <f t="shared" si="275"/>
        <v/>
      </c>
      <c r="J825" s="8"/>
      <c r="K825" s="22" t="str">
        <f t="shared" si="267"/>
        <v/>
      </c>
      <c r="L825" s="34" t="str">
        <f t="shared" si="276"/>
        <v/>
      </c>
      <c r="M825" s="8"/>
      <c r="N825" s="22" t="str">
        <f t="shared" si="268"/>
        <v/>
      </c>
      <c r="O825" s="34" t="str">
        <f t="shared" si="277"/>
        <v/>
      </c>
      <c r="P825" s="8"/>
      <c r="Q825" s="22" t="str">
        <f t="shared" si="269"/>
        <v/>
      </c>
      <c r="R825" s="34" t="str">
        <f t="shared" si="278"/>
        <v/>
      </c>
      <c r="S825" s="8"/>
      <c r="T825" s="22" t="str">
        <f t="shared" si="270"/>
        <v/>
      </c>
      <c r="U825" s="22" t="str">
        <f t="shared" si="271"/>
        <v/>
      </c>
      <c r="V825" s="22" t="str">
        <f t="shared" si="279"/>
        <v/>
      </c>
      <c r="W825" s="22" t="str">
        <f t="shared" si="272"/>
        <v/>
      </c>
      <c r="X825" s="22" t="str">
        <f t="shared" si="280"/>
        <v/>
      </c>
      <c r="Y825" s="22" t="str">
        <f t="shared" si="281"/>
        <v/>
      </c>
      <c r="Z825" s="22" t="str">
        <f t="shared" si="282"/>
        <v/>
      </c>
      <c r="AA825" s="29"/>
    </row>
    <row r="826" spans="1:27" ht="18" customHeight="1" x14ac:dyDescent="0.35">
      <c r="A826" s="22"/>
      <c r="B826" s="24" t="str">
        <f t="shared" si="264"/>
        <v/>
      </c>
      <c r="C826" s="34" t="str">
        <f t="shared" si="273"/>
        <v/>
      </c>
      <c r="D826" s="8"/>
      <c r="E826" s="22" t="str">
        <f t="shared" si="265"/>
        <v/>
      </c>
      <c r="F826" s="34" t="str">
        <f t="shared" si="274"/>
        <v/>
      </c>
      <c r="G826" s="8"/>
      <c r="H826" s="22" t="str">
        <f t="shared" si="266"/>
        <v/>
      </c>
      <c r="I826" s="34" t="str">
        <f t="shared" si="275"/>
        <v/>
      </c>
      <c r="J826" s="8"/>
      <c r="K826" s="22" t="str">
        <f t="shared" si="267"/>
        <v/>
      </c>
      <c r="L826" s="34" t="str">
        <f t="shared" si="276"/>
        <v/>
      </c>
      <c r="M826" s="8"/>
      <c r="N826" s="22" t="str">
        <f t="shared" si="268"/>
        <v/>
      </c>
      <c r="O826" s="34" t="str">
        <f t="shared" si="277"/>
        <v/>
      </c>
      <c r="P826" s="8"/>
      <c r="Q826" s="22" t="str">
        <f t="shared" si="269"/>
        <v/>
      </c>
      <c r="R826" s="34" t="str">
        <f t="shared" si="278"/>
        <v/>
      </c>
      <c r="S826" s="8"/>
      <c r="T826" s="22" t="str">
        <f t="shared" si="270"/>
        <v/>
      </c>
      <c r="U826" s="22" t="str">
        <f t="shared" si="271"/>
        <v/>
      </c>
      <c r="V826" s="22" t="str">
        <f t="shared" si="279"/>
        <v/>
      </c>
      <c r="W826" s="22" t="str">
        <f t="shared" si="272"/>
        <v/>
      </c>
      <c r="X826" s="22" t="str">
        <f t="shared" si="280"/>
        <v/>
      </c>
      <c r="Y826" s="22" t="str">
        <f t="shared" si="281"/>
        <v/>
      </c>
      <c r="Z826" s="22" t="str">
        <f t="shared" si="282"/>
        <v/>
      </c>
      <c r="AA826" s="29"/>
    </row>
    <row r="827" spans="1:27" ht="18" customHeight="1" x14ac:dyDescent="0.35">
      <c r="A827" s="22"/>
      <c r="B827" s="24" t="str">
        <f t="shared" si="264"/>
        <v/>
      </c>
      <c r="C827" s="34" t="str">
        <f t="shared" si="273"/>
        <v/>
      </c>
      <c r="D827" s="8"/>
      <c r="E827" s="22" t="str">
        <f t="shared" si="265"/>
        <v/>
      </c>
      <c r="F827" s="34" t="str">
        <f t="shared" si="274"/>
        <v/>
      </c>
      <c r="G827" s="8"/>
      <c r="H827" s="22" t="str">
        <f t="shared" si="266"/>
        <v/>
      </c>
      <c r="I827" s="34" t="str">
        <f t="shared" si="275"/>
        <v/>
      </c>
      <c r="J827" s="8"/>
      <c r="K827" s="22" t="str">
        <f t="shared" si="267"/>
        <v/>
      </c>
      <c r="L827" s="34" t="str">
        <f t="shared" si="276"/>
        <v/>
      </c>
      <c r="M827" s="8"/>
      <c r="N827" s="22" t="str">
        <f t="shared" si="268"/>
        <v/>
      </c>
      <c r="O827" s="34" t="str">
        <f t="shared" si="277"/>
        <v/>
      </c>
      <c r="P827" s="8"/>
      <c r="Q827" s="22" t="str">
        <f t="shared" si="269"/>
        <v/>
      </c>
      <c r="R827" s="34" t="str">
        <f t="shared" si="278"/>
        <v/>
      </c>
      <c r="S827" s="8"/>
      <c r="T827" s="22" t="str">
        <f t="shared" si="270"/>
        <v/>
      </c>
      <c r="U827" s="22" t="str">
        <f t="shared" si="271"/>
        <v/>
      </c>
      <c r="V827" s="22" t="str">
        <f t="shared" si="279"/>
        <v/>
      </c>
      <c r="W827" s="22" t="str">
        <f t="shared" si="272"/>
        <v/>
      </c>
      <c r="X827" s="22" t="str">
        <f t="shared" si="280"/>
        <v/>
      </c>
      <c r="Y827" s="22" t="str">
        <f t="shared" si="281"/>
        <v/>
      </c>
      <c r="Z827" s="22" t="str">
        <f t="shared" si="282"/>
        <v/>
      </c>
      <c r="AA827" s="29"/>
    </row>
    <row r="828" spans="1:27" ht="18" customHeight="1" x14ac:dyDescent="0.35">
      <c r="A828" s="22"/>
      <c r="B828" s="24" t="str">
        <f t="shared" si="264"/>
        <v/>
      </c>
      <c r="C828" s="34" t="str">
        <f t="shared" si="273"/>
        <v/>
      </c>
      <c r="D828" s="8"/>
      <c r="E828" s="22" t="str">
        <f t="shared" si="265"/>
        <v/>
      </c>
      <c r="F828" s="34" t="str">
        <f t="shared" si="274"/>
        <v/>
      </c>
      <c r="G828" s="8"/>
      <c r="H828" s="22" t="str">
        <f t="shared" si="266"/>
        <v/>
      </c>
      <c r="I828" s="34" t="str">
        <f t="shared" si="275"/>
        <v/>
      </c>
      <c r="J828" s="8"/>
      <c r="K828" s="22" t="str">
        <f t="shared" si="267"/>
        <v/>
      </c>
      <c r="L828" s="34" t="str">
        <f t="shared" si="276"/>
        <v/>
      </c>
      <c r="M828" s="8"/>
      <c r="N828" s="22" t="str">
        <f t="shared" si="268"/>
        <v/>
      </c>
      <c r="O828" s="34" t="str">
        <f t="shared" si="277"/>
        <v/>
      </c>
      <c r="P828" s="8"/>
      <c r="Q828" s="22" t="str">
        <f t="shared" si="269"/>
        <v/>
      </c>
      <c r="R828" s="34" t="str">
        <f t="shared" si="278"/>
        <v/>
      </c>
      <c r="S828" s="8"/>
      <c r="T828" s="22" t="str">
        <f t="shared" si="270"/>
        <v/>
      </c>
      <c r="U828" s="22" t="str">
        <f t="shared" si="271"/>
        <v/>
      </c>
      <c r="V828" s="22" t="str">
        <f t="shared" si="279"/>
        <v/>
      </c>
      <c r="W828" s="22" t="str">
        <f t="shared" si="272"/>
        <v/>
      </c>
      <c r="X828" s="22" t="str">
        <f t="shared" si="280"/>
        <v/>
      </c>
      <c r="Y828" s="22" t="str">
        <f t="shared" si="281"/>
        <v/>
      </c>
      <c r="Z828" s="22" t="str">
        <f t="shared" si="282"/>
        <v/>
      </c>
      <c r="AA828" s="29"/>
    </row>
    <row r="829" spans="1:27" ht="18" customHeight="1" x14ac:dyDescent="0.35">
      <c r="A829" s="22"/>
      <c r="B829" s="24" t="str">
        <f t="shared" si="264"/>
        <v/>
      </c>
      <c r="C829" s="34" t="str">
        <f t="shared" si="273"/>
        <v/>
      </c>
      <c r="D829" s="8"/>
      <c r="E829" s="22" t="str">
        <f t="shared" si="265"/>
        <v/>
      </c>
      <c r="F829" s="34" t="str">
        <f t="shared" si="274"/>
        <v/>
      </c>
      <c r="G829" s="8"/>
      <c r="H829" s="22" t="str">
        <f t="shared" si="266"/>
        <v/>
      </c>
      <c r="I829" s="34" t="str">
        <f t="shared" si="275"/>
        <v/>
      </c>
      <c r="J829" s="8"/>
      <c r="K829" s="22" t="str">
        <f t="shared" si="267"/>
        <v/>
      </c>
      <c r="L829" s="34" t="str">
        <f t="shared" si="276"/>
        <v/>
      </c>
      <c r="M829" s="8"/>
      <c r="N829" s="22" t="str">
        <f t="shared" si="268"/>
        <v/>
      </c>
      <c r="O829" s="34" t="str">
        <f t="shared" si="277"/>
        <v/>
      </c>
      <c r="P829" s="8"/>
      <c r="Q829" s="22" t="str">
        <f t="shared" si="269"/>
        <v/>
      </c>
      <c r="R829" s="34" t="str">
        <f t="shared" si="278"/>
        <v/>
      </c>
      <c r="S829" s="8"/>
      <c r="T829" s="22" t="str">
        <f t="shared" si="270"/>
        <v/>
      </c>
      <c r="U829" s="22" t="str">
        <f t="shared" si="271"/>
        <v/>
      </c>
      <c r="V829" s="22" t="str">
        <f t="shared" si="279"/>
        <v/>
      </c>
      <c r="W829" s="22" t="str">
        <f t="shared" si="272"/>
        <v/>
      </c>
      <c r="X829" s="22" t="str">
        <f t="shared" si="280"/>
        <v/>
      </c>
      <c r="Y829" s="22" t="str">
        <f t="shared" si="281"/>
        <v/>
      </c>
      <c r="Z829" s="22" t="str">
        <f t="shared" si="282"/>
        <v/>
      </c>
      <c r="AA829" s="29"/>
    </row>
    <row r="830" spans="1:27" ht="18" customHeight="1" x14ac:dyDescent="0.35">
      <c r="A830" s="22"/>
      <c r="B830" s="24" t="str">
        <f t="shared" si="264"/>
        <v/>
      </c>
      <c r="C830" s="34" t="str">
        <f t="shared" si="273"/>
        <v/>
      </c>
      <c r="D830" s="8"/>
      <c r="E830" s="22" t="str">
        <f t="shared" si="265"/>
        <v/>
      </c>
      <c r="F830" s="34" t="str">
        <f t="shared" si="274"/>
        <v/>
      </c>
      <c r="G830" s="8"/>
      <c r="H830" s="22" t="str">
        <f t="shared" si="266"/>
        <v/>
      </c>
      <c r="I830" s="34" t="str">
        <f t="shared" si="275"/>
        <v/>
      </c>
      <c r="J830" s="8"/>
      <c r="K830" s="22" t="str">
        <f t="shared" si="267"/>
        <v/>
      </c>
      <c r="L830" s="34" t="str">
        <f t="shared" si="276"/>
        <v/>
      </c>
      <c r="M830" s="8"/>
      <c r="N830" s="22" t="str">
        <f t="shared" si="268"/>
        <v/>
      </c>
      <c r="O830" s="34" t="str">
        <f t="shared" si="277"/>
        <v/>
      </c>
      <c r="P830" s="8"/>
      <c r="Q830" s="22" t="str">
        <f t="shared" si="269"/>
        <v/>
      </c>
      <c r="R830" s="34" t="str">
        <f t="shared" si="278"/>
        <v/>
      </c>
      <c r="S830" s="8"/>
      <c r="T830" s="22" t="str">
        <f t="shared" si="270"/>
        <v/>
      </c>
      <c r="U830" s="22" t="str">
        <f t="shared" si="271"/>
        <v/>
      </c>
      <c r="V830" s="22" t="str">
        <f t="shared" si="279"/>
        <v/>
      </c>
      <c r="W830" s="22" t="str">
        <f t="shared" si="272"/>
        <v/>
      </c>
      <c r="X830" s="22" t="str">
        <f t="shared" si="280"/>
        <v/>
      </c>
      <c r="Y830" s="22" t="str">
        <f t="shared" si="281"/>
        <v/>
      </c>
      <c r="Z830" s="22" t="str">
        <f t="shared" si="282"/>
        <v/>
      </c>
      <c r="AA830" s="29"/>
    </row>
    <row r="831" spans="1:27" ht="18" customHeight="1" x14ac:dyDescent="0.35">
      <c r="A831" s="22"/>
      <c r="B831" s="24" t="str">
        <f t="shared" si="264"/>
        <v/>
      </c>
      <c r="C831" s="34" t="str">
        <f t="shared" si="273"/>
        <v/>
      </c>
      <c r="D831" s="8"/>
      <c r="E831" s="22" t="str">
        <f t="shared" si="265"/>
        <v/>
      </c>
      <c r="F831" s="34" t="str">
        <f t="shared" si="274"/>
        <v/>
      </c>
      <c r="G831" s="8"/>
      <c r="H831" s="22" t="str">
        <f t="shared" si="266"/>
        <v/>
      </c>
      <c r="I831" s="34" t="str">
        <f t="shared" si="275"/>
        <v/>
      </c>
      <c r="J831" s="8"/>
      <c r="K831" s="22" t="str">
        <f t="shared" si="267"/>
        <v/>
      </c>
      <c r="L831" s="34" t="str">
        <f t="shared" si="276"/>
        <v/>
      </c>
      <c r="M831" s="8"/>
      <c r="N831" s="22" t="str">
        <f t="shared" si="268"/>
        <v/>
      </c>
      <c r="O831" s="34" t="str">
        <f t="shared" si="277"/>
        <v/>
      </c>
      <c r="P831" s="8"/>
      <c r="Q831" s="22" t="str">
        <f t="shared" si="269"/>
        <v/>
      </c>
      <c r="R831" s="34" t="str">
        <f t="shared" si="278"/>
        <v/>
      </c>
      <c r="S831" s="8"/>
      <c r="T831" s="22" t="str">
        <f t="shared" si="270"/>
        <v/>
      </c>
      <c r="U831" s="22" t="str">
        <f t="shared" si="271"/>
        <v/>
      </c>
      <c r="V831" s="22" t="str">
        <f t="shared" si="279"/>
        <v/>
      </c>
      <c r="W831" s="22" t="str">
        <f t="shared" si="272"/>
        <v/>
      </c>
      <c r="X831" s="22" t="str">
        <f t="shared" si="280"/>
        <v/>
      </c>
      <c r="Y831" s="22" t="str">
        <f t="shared" si="281"/>
        <v/>
      </c>
      <c r="Z831" s="22" t="str">
        <f t="shared" si="282"/>
        <v/>
      </c>
      <c r="AA831" s="29"/>
    </row>
    <row r="832" spans="1:27" ht="18" customHeight="1" x14ac:dyDescent="0.35">
      <c r="A832" s="22"/>
      <c r="B832" s="24" t="str">
        <f t="shared" si="264"/>
        <v/>
      </c>
      <c r="C832" s="34" t="str">
        <f t="shared" si="273"/>
        <v/>
      </c>
      <c r="D832" s="8"/>
      <c r="E832" s="22" t="str">
        <f t="shared" si="265"/>
        <v/>
      </c>
      <c r="F832" s="34" t="str">
        <f t="shared" si="274"/>
        <v/>
      </c>
      <c r="G832" s="8"/>
      <c r="H832" s="22" t="str">
        <f t="shared" si="266"/>
        <v/>
      </c>
      <c r="I832" s="34" t="str">
        <f t="shared" si="275"/>
        <v/>
      </c>
      <c r="J832" s="8"/>
      <c r="K832" s="22" t="str">
        <f t="shared" si="267"/>
        <v/>
      </c>
      <c r="L832" s="34" t="str">
        <f t="shared" si="276"/>
        <v/>
      </c>
      <c r="M832" s="8"/>
      <c r="N832" s="22" t="str">
        <f t="shared" si="268"/>
        <v/>
      </c>
      <c r="O832" s="34" t="str">
        <f t="shared" si="277"/>
        <v/>
      </c>
      <c r="P832" s="8"/>
      <c r="Q832" s="22" t="str">
        <f t="shared" si="269"/>
        <v/>
      </c>
      <c r="R832" s="34" t="str">
        <f t="shared" si="278"/>
        <v/>
      </c>
      <c r="S832" s="8"/>
      <c r="T832" s="22" t="str">
        <f t="shared" si="270"/>
        <v/>
      </c>
      <c r="U832" s="22" t="str">
        <f t="shared" si="271"/>
        <v/>
      </c>
      <c r="V832" s="22" t="str">
        <f t="shared" si="279"/>
        <v/>
      </c>
      <c r="W832" s="22" t="str">
        <f t="shared" si="272"/>
        <v/>
      </c>
      <c r="X832" s="22" t="str">
        <f t="shared" si="280"/>
        <v/>
      </c>
      <c r="Y832" s="22" t="str">
        <f t="shared" si="281"/>
        <v/>
      </c>
      <c r="Z832" s="22" t="str">
        <f t="shared" si="282"/>
        <v/>
      </c>
      <c r="AA832" s="29"/>
    </row>
    <row r="833" spans="1:27" ht="18" customHeight="1" x14ac:dyDescent="0.35">
      <c r="A833" s="22"/>
      <c r="B833" s="24" t="str">
        <f t="shared" si="264"/>
        <v/>
      </c>
      <c r="C833" s="34" t="str">
        <f t="shared" si="273"/>
        <v/>
      </c>
      <c r="D833" s="8"/>
      <c r="E833" s="22" t="str">
        <f t="shared" si="265"/>
        <v/>
      </c>
      <c r="F833" s="34" t="str">
        <f t="shared" si="274"/>
        <v/>
      </c>
      <c r="G833" s="8"/>
      <c r="H833" s="22" t="str">
        <f t="shared" si="266"/>
        <v/>
      </c>
      <c r="I833" s="34" t="str">
        <f t="shared" si="275"/>
        <v/>
      </c>
      <c r="J833" s="8"/>
      <c r="K833" s="22" t="str">
        <f t="shared" si="267"/>
        <v/>
      </c>
      <c r="L833" s="34" t="str">
        <f t="shared" si="276"/>
        <v/>
      </c>
      <c r="M833" s="8"/>
      <c r="N833" s="22" t="str">
        <f t="shared" si="268"/>
        <v/>
      </c>
      <c r="O833" s="34" t="str">
        <f t="shared" si="277"/>
        <v/>
      </c>
      <c r="P833" s="8"/>
      <c r="Q833" s="22" t="str">
        <f t="shared" si="269"/>
        <v/>
      </c>
      <c r="R833" s="34" t="str">
        <f t="shared" si="278"/>
        <v/>
      </c>
      <c r="S833" s="8"/>
      <c r="T833" s="22" t="str">
        <f t="shared" si="270"/>
        <v/>
      </c>
      <c r="U833" s="22" t="str">
        <f t="shared" si="271"/>
        <v/>
      </c>
      <c r="V833" s="22" t="str">
        <f t="shared" si="279"/>
        <v/>
      </c>
      <c r="W833" s="22" t="str">
        <f t="shared" si="272"/>
        <v/>
      </c>
      <c r="X833" s="22" t="str">
        <f t="shared" si="280"/>
        <v/>
      </c>
      <c r="Y833" s="22" t="str">
        <f t="shared" si="281"/>
        <v/>
      </c>
      <c r="Z833" s="22" t="str">
        <f t="shared" si="282"/>
        <v/>
      </c>
      <c r="AA833" s="29"/>
    </row>
    <row r="834" spans="1:27" ht="18" customHeight="1" x14ac:dyDescent="0.35">
      <c r="A834" s="22"/>
      <c r="B834" s="24" t="str">
        <f t="shared" si="264"/>
        <v/>
      </c>
      <c r="C834" s="34" t="str">
        <f t="shared" si="273"/>
        <v/>
      </c>
      <c r="D834" s="8"/>
      <c r="E834" s="22" t="str">
        <f t="shared" si="265"/>
        <v/>
      </c>
      <c r="F834" s="34" t="str">
        <f t="shared" si="274"/>
        <v/>
      </c>
      <c r="G834" s="8"/>
      <c r="H834" s="22" t="str">
        <f t="shared" si="266"/>
        <v/>
      </c>
      <c r="I834" s="34" t="str">
        <f t="shared" si="275"/>
        <v/>
      </c>
      <c r="J834" s="8"/>
      <c r="K834" s="22" t="str">
        <f t="shared" si="267"/>
        <v/>
      </c>
      <c r="L834" s="34" t="str">
        <f t="shared" si="276"/>
        <v/>
      </c>
      <c r="M834" s="8"/>
      <c r="N834" s="22" t="str">
        <f t="shared" si="268"/>
        <v/>
      </c>
      <c r="O834" s="34" t="str">
        <f t="shared" si="277"/>
        <v/>
      </c>
      <c r="P834" s="8"/>
      <c r="Q834" s="22" t="str">
        <f t="shared" si="269"/>
        <v/>
      </c>
      <c r="R834" s="34" t="str">
        <f t="shared" si="278"/>
        <v/>
      </c>
      <c r="S834" s="8"/>
      <c r="T834" s="22" t="str">
        <f t="shared" si="270"/>
        <v/>
      </c>
      <c r="U834" s="22" t="str">
        <f t="shared" si="271"/>
        <v/>
      </c>
      <c r="V834" s="22" t="str">
        <f t="shared" si="279"/>
        <v/>
      </c>
      <c r="W834" s="22" t="str">
        <f t="shared" si="272"/>
        <v/>
      </c>
      <c r="X834" s="22" t="str">
        <f t="shared" si="280"/>
        <v/>
      </c>
      <c r="Y834" s="22" t="str">
        <f t="shared" si="281"/>
        <v/>
      </c>
      <c r="Z834" s="22" t="str">
        <f t="shared" si="282"/>
        <v/>
      </c>
      <c r="AA834" s="29"/>
    </row>
    <row r="835" spans="1:27" ht="18" customHeight="1" x14ac:dyDescent="0.35">
      <c r="A835" s="22"/>
      <c r="B835" s="24" t="str">
        <f t="shared" si="264"/>
        <v/>
      </c>
      <c r="C835" s="34" t="str">
        <f t="shared" si="273"/>
        <v/>
      </c>
      <c r="D835" s="8"/>
      <c r="E835" s="22" t="str">
        <f t="shared" si="265"/>
        <v/>
      </c>
      <c r="F835" s="34" t="str">
        <f t="shared" si="274"/>
        <v/>
      </c>
      <c r="G835" s="8"/>
      <c r="H835" s="22" t="str">
        <f t="shared" si="266"/>
        <v/>
      </c>
      <c r="I835" s="34" t="str">
        <f t="shared" si="275"/>
        <v/>
      </c>
      <c r="J835" s="8"/>
      <c r="K835" s="22" t="str">
        <f t="shared" si="267"/>
        <v/>
      </c>
      <c r="L835" s="34" t="str">
        <f t="shared" si="276"/>
        <v/>
      </c>
      <c r="M835" s="8"/>
      <c r="N835" s="22" t="str">
        <f t="shared" si="268"/>
        <v/>
      </c>
      <c r="O835" s="34" t="str">
        <f t="shared" si="277"/>
        <v/>
      </c>
      <c r="P835" s="8"/>
      <c r="Q835" s="22" t="str">
        <f t="shared" si="269"/>
        <v/>
      </c>
      <c r="R835" s="34" t="str">
        <f t="shared" si="278"/>
        <v/>
      </c>
      <c r="S835" s="8"/>
      <c r="T835" s="22" t="str">
        <f t="shared" si="270"/>
        <v/>
      </c>
      <c r="U835" s="22" t="str">
        <f t="shared" si="271"/>
        <v/>
      </c>
      <c r="V835" s="22" t="str">
        <f t="shared" si="279"/>
        <v/>
      </c>
      <c r="W835" s="22" t="str">
        <f t="shared" si="272"/>
        <v/>
      </c>
      <c r="X835" s="22" t="str">
        <f t="shared" si="280"/>
        <v/>
      </c>
      <c r="Y835" s="22" t="str">
        <f t="shared" si="281"/>
        <v/>
      </c>
      <c r="Z835" s="22" t="str">
        <f t="shared" si="282"/>
        <v/>
      </c>
      <c r="AA835" s="29"/>
    </row>
    <row r="836" spans="1:27" ht="18" customHeight="1" x14ac:dyDescent="0.35">
      <c r="A836" s="22"/>
      <c r="B836" s="24" t="str">
        <f t="shared" ref="B836:B899" si="283">IF(A836="","",TEXT(A836,"MMM-YYYY"))</f>
        <v/>
      </c>
      <c r="C836" s="34" t="str">
        <f t="shared" si="273"/>
        <v/>
      </c>
      <c r="D836" s="8"/>
      <c r="E836" s="22" t="str">
        <f t="shared" ref="E836:E899" si="284">IF(OR(C836="",D836=""),"",D836-C836)</f>
        <v/>
      </c>
      <c r="F836" s="34" t="str">
        <f t="shared" si="274"/>
        <v/>
      </c>
      <c r="G836" s="8"/>
      <c r="H836" s="22" t="str">
        <f t="shared" ref="H836:H899" si="285">IF(OR(F836="",G836=""),"",G836-F836)</f>
        <v/>
      </c>
      <c r="I836" s="34" t="str">
        <f t="shared" si="275"/>
        <v/>
      </c>
      <c r="J836" s="8"/>
      <c r="K836" s="22" t="str">
        <f t="shared" ref="K836:K899" si="286">IF(OR(I836="",J836=""),"",J836-I836)</f>
        <v/>
      </c>
      <c r="L836" s="34" t="str">
        <f t="shared" si="276"/>
        <v/>
      </c>
      <c r="M836" s="8"/>
      <c r="N836" s="22" t="str">
        <f t="shared" ref="N836:N899" si="287">IF(OR(L836="",M836=""),"",M836-L836)</f>
        <v/>
      </c>
      <c r="O836" s="34" t="str">
        <f t="shared" si="277"/>
        <v/>
      </c>
      <c r="P836" s="8"/>
      <c r="Q836" s="22" t="str">
        <f t="shared" ref="Q836:Q899" si="288">IF(OR(O836="",P836=""),"",P836-O836)</f>
        <v/>
      </c>
      <c r="R836" s="34" t="str">
        <f t="shared" si="278"/>
        <v/>
      </c>
      <c r="S836" s="8"/>
      <c r="T836" s="22" t="str">
        <f t="shared" ref="T836:T899" si="289">IF(OR(R836="",S836=""),"",S836-R836)</f>
        <v/>
      </c>
      <c r="U836" s="22" t="str">
        <f t="shared" ref="U836:U899" si="290">IF(E836="","",E836)</f>
        <v/>
      </c>
      <c r="V836" s="22" t="str">
        <f t="shared" si="279"/>
        <v/>
      </c>
      <c r="W836" s="22" t="str">
        <f t="shared" ref="W836:W899" si="291">IF(Q836="","",Q836+T836)</f>
        <v/>
      </c>
      <c r="X836" s="22" t="str">
        <f t="shared" si="280"/>
        <v/>
      </c>
      <c r="Y836" s="22" t="str">
        <f t="shared" si="281"/>
        <v/>
      </c>
      <c r="Z836" s="22" t="str">
        <f t="shared" si="282"/>
        <v/>
      </c>
      <c r="AA836" s="29"/>
    </row>
    <row r="837" spans="1:27" ht="18" customHeight="1" x14ac:dyDescent="0.35">
      <c r="A837" s="22"/>
      <c r="B837" s="24" t="str">
        <f t="shared" si="283"/>
        <v/>
      </c>
      <c r="C837" s="34" t="str">
        <f t="shared" ref="C837:C900" si="292">IF(D836="","",D836)</f>
        <v/>
      </c>
      <c r="D837" s="8"/>
      <c r="E837" s="22" t="str">
        <f t="shared" si="284"/>
        <v/>
      </c>
      <c r="F837" s="34" t="str">
        <f t="shared" ref="F837:F900" si="293">IF(G836="","",G836)</f>
        <v/>
      </c>
      <c r="G837" s="8"/>
      <c r="H837" s="22" t="str">
        <f t="shared" si="285"/>
        <v/>
      </c>
      <c r="I837" s="34" t="str">
        <f t="shared" ref="I837:I900" si="294">IF(J836="","",J836)</f>
        <v/>
      </c>
      <c r="J837" s="8"/>
      <c r="K837" s="22" t="str">
        <f t="shared" si="286"/>
        <v/>
      </c>
      <c r="L837" s="34" t="str">
        <f t="shared" ref="L837:L900" si="295">IF(M836="","",M836)</f>
        <v/>
      </c>
      <c r="M837" s="8"/>
      <c r="N837" s="22" t="str">
        <f t="shared" si="287"/>
        <v/>
      </c>
      <c r="O837" s="34" t="str">
        <f t="shared" ref="O837:O900" si="296">IF(P836="","",P836)</f>
        <v/>
      </c>
      <c r="P837" s="8"/>
      <c r="Q837" s="22" t="str">
        <f t="shared" si="288"/>
        <v/>
      </c>
      <c r="R837" s="34" t="str">
        <f t="shared" ref="R837:R900" si="297">IF(S836="","",S836)</f>
        <v/>
      </c>
      <c r="S837" s="8"/>
      <c r="T837" s="22" t="str">
        <f t="shared" si="289"/>
        <v/>
      </c>
      <c r="U837" s="22" t="str">
        <f t="shared" si="290"/>
        <v/>
      </c>
      <c r="V837" s="22" t="str">
        <f t="shared" ref="V837:V900" si="298">IF(H837="","",(H837+K837))</f>
        <v/>
      </c>
      <c r="W837" s="22" t="str">
        <f t="shared" si="291"/>
        <v/>
      </c>
      <c r="X837" s="22" t="str">
        <f t="shared" ref="X837:X900" si="299">IF(U837="","",IF(MONTH(A837)&lt;&gt;MONTH(A836),U837,X836+U837))</f>
        <v/>
      </c>
      <c r="Y837" s="22" t="str">
        <f t="shared" ref="Y837:Y900" si="300">IF(V837="","",IF(MONTH(A837)&lt;&gt;MONTH(A836),V837,Y836+V837))</f>
        <v/>
      </c>
      <c r="Z837" s="22" t="str">
        <f t="shared" ref="Z837:Z900" si="301">IF(W837="","",IF(MONTH(A837)&lt;&gt;MONTH(A836),W837,Z836+W837))</f>
        <v/>
      </c>
      <c r="AA837" s="29"/>
    </row>
    <row r="838" spans="1:27" ht="18" customHeight="1" x14ac:dyDescent="0.35">
      <c r="A838" s="22"/>
      <c r="B838" s="24" t="str">
        <f t="shared" si="283"/>
        <v/>
      </c>
      <c r="C838" s="34" t="str">
        <f t="shared" si="292"/>
        <v/>
      </c>
      <c r="D838" s="8"/>
      <c r="E838" s="22" t="str">
        <f t="shared" si="284"/>
        <v/>
      </c>
      <c r="F838" s="34" t="str">
        <f t="shared" si="293"/>
        <v/>
      </c>
      <c r="G838" s="8"/>
      <c r="H838" s="22" t="str">
        <f t="shared" si="285"/>
        <v/>
      </c>
      <c r="I838" s="34" t="str">
        <f t="shared" si="294"/>
        <v/>
      </c>
      <c r="J838" s="8"/>
      <c r="K838" s="22" t="str">
        <f t="shared" si="286"/>
        <v/>
      </c>
      <c r="L838" s="34" t="str">
        <f t="shared" si="295"/>
        <v/>
      </c>
      <c r="M838" s="8"/>
      <c r="N838" s="22" t="str">
        <f t="shared" si="287"/>
        <v/>
      </c>
      <c r="O838" s="34" t="str">
        <f t="shared" si="296"/>
        <v/>
      </c>
      <c r="P838" s="8"/>
      <c r="Q838" s="22" t="str">
        <f t="shared" si="288"/>
        <v/>
      </c>
      <c r="R838" s="34" t="str">
        <f t="shared" si="297"/>
        <v/>
      </c>
      <c r="S838" s="8"/>
      <c r="T838" s="22" t="str">
        <f t="shared" si="289"/>
        <v/>
      </c>
      <c r="U838" s="22" t="str">
        <f t="shared" si="290"/>
        <v/>
      </c>
      <c r="V838" s="22" t="str">
        <f t="shared" si="298"/>
        <v/>
      </c>
      <c r="W838" s="22" t="str">
        <f t="shared" si="291"/>
        <v/>
      </c>
      <c r="X838" s="22" t="str">
        <f t="shared" si="299"/>
        <v/>
      </c>
      <c r="Y838" s="22" t="str">
        <f t="shared" si="300"/>
        <v/>
      </c>
      <c r="Z838" s="22" t="str">
        <f t="shared" si="301"/>
        <v/>
      </c>
      <c r="AA838" s="29"/>
    </row>
    <row r="839" spans="1:27" ht="18" customHeight="1" x14ac:dyDescent="0.35">
      <c r="A839" s="22"/>
      <c r="B839" s="24" t="str">
        <f t="shared" si="283"/>
        <v/>
      </c>
      <c r="C839" s="34" t="str">
        <f t="shared" si="292"/>
        <v/>
      </c>
      <c r="D839" s="8"/>
      <c r="E839" s="22" t="str">
        <f t="shared" si="284"/>
        <v/>
      </c>
      <c r="F839" s="34" t="str">
        <f t="shared" si="293"/>
        <v/>
      </c>
      <c r="G839" s="8"/>
      <c r="H839" s="22" t="str">
        <f t="shared" si="285"/>
        <v/>
      </c>
      <c r="I839" s="34" t="str">
        <f t="shared" si="294"/>
        <v/>
      </c>
      <c r="J839" s="8"/>
      <c r="K839" s="22" t="str">
        <f t="shared" si="286"/>
        <v/>
      </c>
      <c r="L839" s="34" t="str">
        <f t="shared" si="295"/>
        <v/>
      </c>
      <c r="M839" s="8"/>
      <c r="N839" s="22" t="str">
        <f t="shared" si="287"/>
        <v/>
      </c>
      <c r="O839" s="34" t="str">
        <f t="shared" si="296"/>
        <v/>
      </c>
      <c r="P839" s="8"/>
      <c r="Q839" s="22" t="str">
        <f t="shared" si="288"/>
        <v/>
      </c>
      <c r="R839" s="34" t="str">
        <f t="shared" si="297"/>
        <v/>
      </c>
      <c r="S839" s="8"/>
      <c r="T839" s="22" t="str">
        <f t="shared" si="289"/>
        <v/>
      </c>
      <c r="U839" s="22" t="str">
        <f t="shared" si="290"/>
        <v/>
      </c>
      <c r="V839" s="22" t="str">
        <f t="shared" si="298"/>
        <v/>
      </c>
      <c r="W839" s="22" t="str">
        <f t="shared" si="291"/>
        <v/>
      </c>
      <c r="X839" s="22" t="str">
        <f t="shared" si="299"/>
        <v/>
      </c>
      <c r="Y839" s="22" t="str">
        <f t="shared" si="300"/>
        <v/>
      </c>
      <c r="Z839" s="22" t="str">
        <f t="shared" si="301"/>
        <v/>
      </c>
      <c r="AA839" s="29"/>
    </row>
    <row r="840" spans="1:27" ht="18" customHeight="1" x14ac:dyDescent="0.35">
      <c r="A840" s="22"/>
      <c r="B840" s="24" t="str">
        <f t="shared" si="283"/>
        <v/>
      </c>
      <c r="C840" s="34" t="str">
        <f t="shared" si="292"/>
        <v/>
      </c>
      <c r="D840" s="8"/>
      <c r="E840" s="22" t="str">
        <f t="shared" si="284"/>
        <v/>
      </c>
      <c r="F840" s="34" t="str">
        <f t="shared" si="293"/>
        <v/>
      </c>
      <c r="G840" s="8"/>
      <c r="H840" s="22" t="str">
        <f t="shared" si="285"/>
        <v/>
      </c>
      <c r="I840" s="34" t="str">
        <f t="shared" si="294"/>
        <v/>
      </c>
      <c r="J840" s="8"/>
      <c r="K840" s="22" t="str">
        <f t="shared" si="286"/>
        <v/>
      </c>
      <c r="L840" s="34" t="str">
        <f t="shared" si="295"/>
        <v/>
      </c>
      <c r="M840" s="8"/>
      <c r="N840" s="22" t="str">
        <f t="shared" si="287"/>
        <v/>
      </c>
      <c r="O840" s="34" t="str">
        <f t="shared" si="296"/>
        <v/>
      </c>
      <c r="P840" s="8"/>
      <c r="Q840" s="22" t="str">
        <f t="shared" si="288"/>
        <v/>
      </c>
      <c r="R840" s="34" t="str">
        <f t="shared" si="297"/>
        <v/>
      </c>
      <c r="S840" s="8"/>
      <c r="T840" s="22" t="str">
        <f t="shared" si="289"/>
        <v/>
      </c>
      <c r="U840" s="22" t="str">
        <f t="shared" si="290"/>
        <v/>
      </c>
      <c r="V840" s="22" t="str">
        <f t="shared" si="298"/>
        <v/>
      </c>
      <c r="W840" s="22" t="str">
        <f t="shared" si="291"/>
        <v/>
      </c>
      <c r="X840" s="22" t="str">
        <f t="shared" si="299"/>
        <v/>
      </c>
      <c r="Y840" s="22" t="str">
        <f t="shared" si="300"/>
        <v/>
      </c>
      <c r="Z840" s="22" t="str">
        <f t="shared" si="301"/>
        <v/>
      </c>
      <c r="AA840" s="29"/>
    </row>
    <row r="841" spans="1:27" ht="18" customHeight="1" x14ac:dyDescent="0.35">
      <c r="A841" s="22"/>
      <c r="B841" s="24" t="str">
        <f t="shared" si="283"/>
        <v/>
      </c>
      <c r="C841" s="34" t="str">
        <f t="shared" si="292"/>
        <v/>
      </c>
      <c r="D841" s="8"/>
      <c r="E841" s="22" t="str">
        <f t="shared" si="284"/>
        <v/>
      </c>
      <c r="F841" s="34" t="str">
        <f t="shared" si="293"/>
        <v/>
      </c>
      <c r="G841" s="8"/>
      <c r="H841" s="22" t="str">
        <f t="shared" si="285"/>
        <v/>
      </c>
      <c r="I841" s="34" t="str">
        <f t="shared" si="294"/>
        <v/>
      </c>
      <c r="J841" s="8"/>
      <c r="K841" s="22" t="str">
        <f t="shared" si="286"/>
        <v/>
      </c>
      <c r="L841" s="34" t="str">
        <f t="shared" si="295"/>
        <v/>
      </c>
      <c r="M841" s="8"/>
      <c r="N841" s="22" t="str">
        <f t="shared" si="287"/>
        <v/>
      </c>
      <c r="O841" s="34" t="str">
        <f t="shared" si="296"/>
        <v/>
      </c>
      <c r="P841" s="8"/>
      <c r="Q841" s="22" t="str">
        <f t="shared" si="288"/>
        <v/>
      </c>
      <c r="R841" s="34" t="str">
        <f t="shared" si="297"/>
        <v/>
      </c>
      <c r="S841" s="8"/>
      <c r="T841" s="22" t="str">
        <f t="shared" si="289"/>
        <v/>
      </c>
      <c r="U841" s="22" t="str">
        <f t="shared" si="290"/>
        <v/>
      </c>
      <c r="V841" s="22" t="str">
        <f t="shared" si="298"/>
        <v/>
      </c>
      <c r="W841" s="22" t="str">
        <f t="shared" si="291"/>
        <v/>
      </c>
      <c r="X841" s="22" t="str">
        <f t="shared" si="299"/>
        <v/>
      </c>
      <c r="Y841" s="22" t="str">
        <f t="shared" si="300"/>
        <v/>
      </c>
      <c r="Z841" s="22" t="str">
        <f t="shared" si="301"/>
        <v/>
      </c>
      <c r="AA841" s="29"/>
    </row>
    <row r="842" spans="1:27" ht="18" customHeight="1" x14ac:dyDescent="0.35">
      <c r="A842" s="22"/>
      <c r="B842" s="24" t="str">
        <f t="shared" si="283"/>
        <v/>
      </c>
      <c r="C842" s="34" t="str">
        <f t="shared" si="292"/>
        <v/>
      </c>
      <c r="D842" s="8"/>
      <c r="E842" s="22" t="str">
        <f t="shared" si="284"/>
        <v/>
      </c>
      <c r="F842" s="34" t="str">
        <f t="shared" si="293"/>
        <v/>
      </c>
      <c r="G842" s="8"/>
      <c r="H842" s="22" t="str">
        <f t="shared" si="285"/>
        <v/>
      </c>
      <c r="I842" s="34" t="str">
        <f t="shared" si="294"/>
        <v/>
      </c>
      <c r="J842" s="8"/>
      <c r="K842" s="22" t="str">
        <f t="shared" si="286"/>
        <v/>
      </c>
      <c r="L842" s="34" t="str">
        <f t="shared" si="295"/>
        <v/>
      </c>
      <c r="M842" s="8"/>
      <c r="N842" s="22" t="str">
        <f t="shared" si="287"/>
        <v/>
      </c>
      <c r="O842" s="34" t="str">
        <f t="shared" si="296"/>
        <v/>
      </c>
      <c r="P842" s="8"/>
      <c r="Q842" s="22" t="str">
        <f t="shared" si="288"/>
        <v/>
      </c>
      <c r="R842" s="34" t="str">
        <f t="shared" si="297"/>
        <v/>
      </c>
      <c r="S842" s="8"/>
      <c r="T842" s="22" t="str">
        <f t="shared" si="289"/>
        <v/>
      </c>
      <c r="U842" s="22" t="str">
        <f t="shared" si="290"/>
        <v/>
      </c>
      <c r="V842" s="22" t="str">
        <f t="shared" si="298"/>
        <v/>
      </c>
      <c r="W842" s="22" t="str">
        <f t="shared" si="291"/>
        <v/>
      </c>
      <c r="X842" s="22" t="str">
        <f t="shared" si="299"/>
        <v/>
      </c>
      <c r="Y842" s="22" t="str">
        <f t="shared" si="300"/>
        <v/>
      </c>
      <c r="Z842" s="22" t="str">
        <f t="shared" si="301"/>
        <v/>
      </c>
      <c r="AA842" s="29"/>
    </row>
    <row r="843" spans="1:27" ht="18" customHeight="1" x14ac:dyDescent="0.35">
      <c r="A843" s="22"/>
      <c r="B843" s="24" t="str">
        <f t="shared" si="283"/>
        <v/>
      </c>
      <c r="C843" s="34" t="str">
        <f t="shared" si="292"/>
        <v/>
      </c>
      <c r="D843" s="8"/>
      <c r="E843" s="22" t="str">
        <f t="shared" si="284"/>
        <v/>
      </c>
      <c r="F843" s="34" t="str">
        <f t="shared" si="293"/>
        <v/>
      </c>
      <c r="G843" s="8"/>
      <c r="H843" s="22" t="str">
        <f t="shared" si="285"/>
        <v/>
      </c>
      <c r="I843" s="34" t="str">
        <f t="shared" si="294"/>
        <v/>
      </c>
      <c r="J843" s="8"/>
      <c r="K843" s="22" t="str">
        <f t="shared" si="286"/>
        <v/>
      </c>
      <c r="L843" s="34" t="str">
        <f t="shared" si="295"/>
        <v/>
      </c>
      <c r="M843" s="8"/>
      <c r="N843" s="22" t="str">
        <f t="shared" si="287"/>
        <v/>
      </c>
      <c r="O843" s="34" t="str">
        <f t="shared" si="296"/>
        <v/>
      </c>
      <c r="P843" s="8"/>
      <c r="Q843" s="22" t="str">
        <f t="shared" si="288"/>
        <v/>
      </c>
      <c r="R843" s="34" t="str">
        <f t="shared" si="297"/>
        <v/>
      </c>
      <c r="S843" s="8"/>
      <c r="T843" s="22" t="str">
        <f t="shared" si="289"/>
        <v/>
      </c>
      <c r="U843" s="22" t="str">
        <f t="shared" si="290"/>
        <v/>
      </c>
      <c r="V843" s="22" t="str">
        <f t="shared" si="298"/>
        <v/>
      </c>
      <c r="W843" s="22" t="str">
        <f t="shared" si="291"/>
        <v/>
      </c>
      <c r="X843" s="22" t="str">
        <f t="shared" si="299"/>
        <v/>
      </c>
      <c r="Y843" s="22" t="str">
        <f t="shared" si="300"/>
        <v/>
      </c>
      <c r="Z843" s="22" t="str">
        <f t="shared" si="301"/>
        <v/>
      </c>
      <c r="AA843" s="29"/>
    </row>
    <row r="844" spans="1:27" ht="18" customHeight="1" x14ac:dyDescent="0.35">
      <c r="A844" s="22"/>
      <c r="B844" s="24" t="str">
        <f t="shared" si="283"/>
        <v/>
      </c>
      <c r="C844" s="34" t="str">
        <f t="shared" si="292"/>
        <v/>
      </c>
      <c r="D844" s="8"/>
      <c r="E844" s="22" t="str">
        <f t="shared" si="284"/>
        <v/>
      </c>
      <c r="F844" s="34" t="str">
        <f t="shared" si="293"/>
        <v/>
      </c>
      <c r="G844" s="8"/>
      <c r="H844" s="22" t="str">
        <f t="shared" si="285"/>
        <v/>
      </c>
      <c r="I844" s="34" t="str">
        <f t="shared" si="294"/>
        <v/>
      </c>
      <c r="J844" s="8"/>
      <c r="K844" s="22" t="str">
        <f t="shared" si="286"/>
        <v/>
      </c>
      <c r="L844" s="34" t="str">
        <f t="shared" si="295"/>
        <v/>
      </c>
      <c r="M844" s="8"/>
      <c r="N844" s="22" t="str">
        <f t="shared" si="287"/>
        <v/>
      </c>
      <c r="O844" s="34" t="str">
        <f t="shared" si="296"/>
        <v/>
      </c>
      <c r="P844" s="8"/>
      <c r="Q844" s="22" t="str">
        <f t="shared" si="288"/>
        <v/>
      </c>
      <c r="R844" s="34" t="str">
        <f t="shared" si="297"/>
        <v/>
      </c>
      <c r="S844" s="8"/>
      <c r="T844" s="22" t="str">
        <f t="shared" si="289"/>
        <v/>
      </c>
      <c r="U844" s="22" t="str">
        <f t="shared" si="290"/>
        <v/>
      </c>
      <c r="V844" s="22" t="str">
        <f t="shared" si="298"/>
        <v/>
      </c>
      <c r="W844" s="22" t="str">
        <f t="shared" si="291"/>
        <v/>
      </c>
      <c r="X844" s="22" t="str">
        <f t="shared" si="299"/>
        <v/>
      </c>
      <c r="Y844" s="22" t="str">
        <f t="shared" si="300"/>
        <v/>
      </c>
      <c r="Z844" s="22" t="str">
        <f t="shared" si="301"/>
        <v/>
      </c>
      <c r="AA844" s="29"/>
    </row>
    <row r="845" spans="1:27" ht="18" customHeight="1" x14ac:dyDescent="0.35">
      <c r="A845" s="22"/>
      <c r="B845" s="24" t="str">
        <f t="shared" si="283"/>
        <v/>
      </c>
      <c r="C845" s="34" t="str">
        <f t="shared" si="292"/>
        <v/>
      </c>
      <c r="D845" s="8"/>
      <c r="E845" s="22" t="str">
        <f t="shared" si="284"/>
        <v/>
      </c>
      <c r="F845" s="34" t="str">
        <f t="shared" si="293"/>
        <v/>
      </c>
      <c r="G845" s="8"/>
      <c r="H845" s="22" t="str">
        <f t="shared" si="285"/>
        <v/>
      </c>
      <c r="I845" s="34" t="str">
        <f t="shared" si="294"/>
        <v/>
      </c>
      <c r="J845" s="8"/>
      <c r="K845" s="22" t="str">
        <f t="shared" si="286"/>
        <v/>
      </c>
      <c r="L845" s="34" t="str">
        <f t="shared" si="295"/>
        <v/>
      </c>
      <c r="M845" s="8"/>
      <c r="N845" s="22" t="str">
        <f t="shared" si="287"/>
        <v/>
      </c>
      <c r="O845" s="34" t="str">
        <f t="shared" si="296"/>
        <v/>
      </c>
      <c r="P845" s="8"/>
      <c r="Q845" s="22" t="str">
        <f t="shared" si="288"/>
        <v/>
      </c>
      <c r="R845" s="34" t="str">
        <f t="shared" si="297"/>
        <v/>
      </c>
      <c r="S845" s="8"/>
      <c r="T845" s="22" t="str">
        <f t="shared" si="289"/>
        <v/>
      </c>
      <c r="U845" s="22" t="str">
        <f t="shared" si="290"/>
        <v/>
      </c>
      <c r="V845" s="22" t="str">
        <f t="shared" si="298"/>
        <v/>
      </c>
      <c r="W845" s="22" t="str">
        <f t="shared" si="291"/>
        <v/>
      </c>
      <c r="X845" s="22" t="str">
        <f t="shared" si="299"/>
        <v/>
      </c>
      <c r="Y845" s="22" t="str">
        <f t="shared" si="300"/>
        <v/>
      </c>
      <c r="Z845" s="22" t="str">
        <f t="shared" si="301"/>
        <v/>
      </c>
      <c r="AA845" s="29"/>
    </row>
    <row r="846" spans="1:27" ht="18" customHeight="1" x14ac:dyDescent="0.35">
      <c r="A846" s="22"/>
      <c r="B846" s="24" t="str">
        <f t="shared" si="283"/>
        <v/>
      </c>
      <c r="C846" s="34" t="str">
        <f t="shared" si="292"/>
        <v/>
      </c>
      <c r="D846" s="8"/>
      <c r="E846" s="22" t="str">
        <f t="shared" si="284"/>
        <v/>
      </c>
      <c r="F846" s="34" t="str">
        <f t="shared" si="293"/>
        <v/>
      </c>
      <c r="G846" s="8"/>
      <c r="H846" s="22" t="str">
        <f t="shared" si="285"/>
        <v/>
      </c>
      <c r="I846" s="34" t="str">
        <f t="shared" si="294"/>
        <v/>
      </c>
      <c r="J846" s="8"/>
      <c r="K846" s="22" t="str">
        <f t="shared" si="286"/>
        <v/>
      </c>
      <c r="L846" s="34" t="str">
        <f t="shared" si="295"/>
        <v/>
      </c>
      <c r="M846" s="8"/>
      <c r="N846" s="22" t="str">
        <f t="shared" si="287"/>
        <v/>
      </c>
      <c r="O846" s="34" t="str">
        <f t="shared" si="296"/>
        <v/>
      </c>
      <c r="P846" s="8"/>
      <c r="Q846" s="22" t="str">
        <f t="shared" si="288"/>
        <v/>
      </c>
      <c r="R846" s="34" t="str">
        <f t="shared" si="297"/>
        <v/>
      </c>
      <c r="S846" s="8"/>
      <c r="T846" s="22" t="str">
        <f t="shared" si="289"/>
        <v/>
      </c>
      <c r="U846" s="22" t="str">
        <f t="shared" si="290"/>
        <v/>
      </c>
      <c r="V846" s="22" t="str">
        <f t="shared" si="298"/>
        <v/>
      </c>
      <c r="W846" s="22" t="str">
        <f t="shared" si="291"/>
        <v/>
      </c>
      <c r="X846" s="22" t="str">
        <f t="shared" si="299"/>
        <v/>
      </c>
      <c r="Y846" s="22" t="str">
        <f t="shared" si="300"/>
        <v/>
      </c>
      <c r="Z846" s="22" t="str">
        <f t="shared" si="301"/>
        <v/>
      </c>
      <c r="AA846" s="29"/>
    </row>
    <row r="847" spans="1:27" ht="18" customHeight="1" x14ac:dyDescent="0.35">
      <c r="A847" s="22"/>
      <c r="B847" s="24" t="str">
        <f t="shared" si="283"/>
        <v/>
      </c>
      <c r="C847" s="34" t="str">
        <f t="shared" si="292"/>
        <v/>
      </c>
      <c r="D847" s="8"/>
      <c r="E847" s="22" t="str">
        <f t="shared" si="284"/>
        <v/>
      </c>
      <c r="F847" s="34" t="str">
        <f t="shared" si="293"/>
        <v/>
      </c>
      <c r="G847" s="8"/>
      <c r="H847" s="22" t="str">
        <f t="shared" si="285"/>
        <v/>
      </c>
      <c r="I847" s="34" t="str">
        <f t="shared" si="294"/>
        <v/>
      </c>
      <c r="J847" s="8"/>
      <c r="K847" s="22" t="str">
        <f t="shared" si="286"/>
        <v/>
      </c>
      <c r="L847" s="34" t="str">
        <f t="shared" si="295"/>
        <v/>
      </c>
      <c r="M847" s="8"/>
      <c r="N847" s="22" t="str">
        <f t="shared" si="287"/>
        <v/>
      </c>
      <c r="O847" s="34" t="str">
        <f t="shared" si="296"/>
        <v/>
      </c>
      <c r="P847" s="8"/>
      <c r="Q847" s="22" t="str">
        <f t="shared" si="288"/>
        <v/>
      </c>
      <c r="R847" s="34" t="str">
        <f t="shared" si="297"/>
        <v/>
      </c>
      <c r="S847" s="8"/>
      <c r="T847" s="22" t="str">
        <f t="shared" si="289"/>
        <v/>
      </c>
      <c r="U847" s="22" t="str">
        <f t="shared" si="290"/>
        <v/>
      </c>
      <c r="V847" s="22" t="str">
        <f t="shared" si="298"/>
        <v/>
      </c>
      <c r="W847" s="22" t="str">
        <f t="shared" si="291"/>
        <v/>
      </c>
      <c r="X847" s="22" t="str">
        <f t="shared" si="299"/>
        <v/>
      </c>
      <c r="Y847" s="22" t="str">
        <f t="shared" si="300"/>
        <v/>
      </c>
      <c r="Z847" s="22" t="str">
        <f t="shared" si="301"/>
        <v/>
      </c>
      <c r="AA847" s="29"/>
    </row>
    <row r="848" spans="1:27" ht="18" customHeight="1" x14ac:dyDescent="0.35">
      <c r="A848" s="22"/>
      <c r="B848" s="24" t="str">
        <f t="shared" si="283"/>
        <v/>
      </c>
      <c r="C848" s="34" t="str">
        <f t="shared" si="292"/>
        <v/>
      </c>
      <c r="D848" s="8"/>
      <c r="E848" s="22" t="str">
        <f t="shared" si="284"/>
        <v/>
      </c>
      <c r="F848" s="34" t="str">
        <f t="shared" si="293"/>
        <v/>
      </c>
      <c r="G848" s="8"/>
      <c r="H848" s="22" t="str">
        <f t="shared" si="285"/>
        <v/>
      </c>
      <c r="I848" s="34" t="str">
        <f t="shared" si="294"/>
        <v/>
      </c>
      <c r="J848" s="8"/>
      <c r="K848" s="22" t="str">
        <f t="shared" si="286"/>
        <v/>
      </c>
      <c r="L848" s="34" t="str">
        <f t="shared" si="295"/>
        <v/>
      </c>
      <c r="M848" s="8"/>
      <c r="N848" s="22" t="str">
        <f t="shared" si="287"/>
        <v/>
      </c>
      <c r="O848" s="34" t="str">
        <f t="shared" si="296"/>
        <v/>
      </c>
      <c r="P848" s="8"/>
      <c r="Q848" s="22" t="str">
        <f t="shared" si="288"/>
        <v/>
      </c>
      <c r="R848" s="34" t="str">
        <f t="shared" si="297"/>
        <v/>
      </c>
      <c r="S848" s="8"/>
      <c r="T848" s="22" t="str">
        <f t="shared" si="289"/>
        <v/>
      </c>
      <c r="U848" s="22" t="str">
        <f t="shared" si="290"/>
        <v/>
      </c>
      <c r="V848" s="22" t="str">
        <f t="shared" si="298"/>
        <v/>
      </c>
      <c r="W848" s="22" t="str">
        <f t="shared" si="291"/>
        <v/>
      </c>
      <c r="X848" s="22" t="str">
        <f t="shared" si="299"/>
        <v/>
      </c>
      <c r="Y848" s="22" t="str">
        <f t="shared" si="300"/>
        <v/>
      </c>
      <c r="Z848" s="22" t="str">
        <f t="shared" si="301"/>
        <v/>
      </c>
      <c r="AA848" s="29"/>
    </row>
    <row r="849" spans="1:27" ht="18" customHeight="1" x14ac:dyDescent="0.35">
      <c r="A849" s="22"/>
      <c r="B849" s="24" t="str">
        <f t="shared" si="283"/>
        <v/>
      </c>
      <c r="C849" s="34" t="str">
        <f t="shared" si="292"/>
        <v/>
      </c>
      <c r="D849" s="8"/>
      <c r="E849" s="22" t="str">
        <f t="shared" si="284"/>
        <v/>
      </c>
      <c r="F849" s="34" t="str">
        <f t="shared" si="293"/>
        <v/>
      </c>
      <c r="G849" s="8"/>
      <c r="H849" s="22" t="str">
        <f t="shared" si="285"/>
        <v/>
      </c>
      <c r="I849" s="34" t="str">
        <f t="shared" si="294"/>
        <v/>
      </c>
      <c r="J849" s="8"/>
      <c r="K849" s="22" t="str">
        <f t="shared" si="286"/>
        <v/>
      </c>
      <c r="L849" s="34" t="str">
        <f t="shared" si="295"/>
        <v/>
      </c>
      <c r="M849" s="8"/>
      <c r="N849" s="22" t="str">
        <f t="shared" si="287"/>
        <v/>
      </c>
      <c r="O849" s="34" t="str">
        <f t="shared" si="296"/>
        <v/>
      </c>
      <c r="P849" s="8"/>
      <c r="Q849" s="22" t="str">
        <f t="shared" si="288"/>
        <v/>
      </c>
      <c r="R849" s="34" t="str">
        <f t="shared" si="297"/>
        <v/>
      </c>
      <c r="S849" s="8"/>
      <c r="T849" s="22" t="str">
        <f t="shared" si="289"/>
        <v/>
      </c>
      <c r="U849" s="22" t="str">
        <f t="shared" si="290"/>
        <v/>
      </c>
      <c r="V849" s="22" t="str">
        <f t="shared" si="298"/>
        <v/>
      </c>
      <c r="W849" s="22" t="str">
        <f t="shared" si="291"/>
        <v/>
      </c>
      <c r="X849" s="22" t="str">
        <f t="shared" si="299"/>
        <v/>
      </c>
      <c r="Y849" s="22" t="str">
        <f t="shared" si="300"/>
        <v/>
      </c>
      <c r="Z849" s="22" t="str">
        <f t="shared" si="301"/>
        <v/>
      </c>
      <c r="AA849" s="29"/>
    </row>
    <row r="850" spans="1:27" ht="18" customHeight="1" x14ac:dyDescent="0.35">
      <c r="A850" s="22"/>
      <c r="B850" s="24" t="str">
        <f t="shared" si="283"/>
        <v/>
      </c>
      <c r="C850" s="34" t="str">
        <f t="shared" si="292"/>
        <v/>
      </c>
      <c r="D850" s="8"/>
      <c r="E850" s="22" t="str">
        <f t="shared" si="284"/>
        <v/>
      </c>
      <c r="F850" s="34" t="str">
        <f t="shared" si="293"/>
        <v/>
      </c>
      <c r="G850" s="8"/>
      <c r="H850" s="22" t="str">
        <f t="shared" si="285"/>
        <v/>
      </c>
      <c r="I850" s="34" t="str">
        <f t="shared" si="294"/>
        <v/>
      </c>
      <c r="J850" s="8"/>
      <c r="K850" s="22" t="str">
        <f t="shared" si="286"/>
        <v/>
      </c>
      <c r="L850" s="34" t="str">
        <f t="shared" si="295"/>
        <v/>
      </c>
      <c r="M850" s="8"/>
      <c r="N850" s="22" t="str">
        <f t="shared" si="287"/>
        <v/>
      </c>
      <c r="O850" s="34" t="str">
        <f t="shared" si="296"/>
        <v/>
      </c>
      <c r="P850" s="8"/>
      <c r="Q850" s="22" t="str">
        <f t="shared" si="288"/>
        <v/>
      </c>
      <c r="R850" s="34" t="str">
        <f t="shared" si="297"/>
        <v/>
      </c>
      <c r="S850" s="8"/>
      <c r="T850" s="22" t="str">
        <f t="shared" si="289"/>
        <v/>
      </c>
      <c r="U850" s="22" t="str">
        <f t="shared" si="290"/>
        <v/>
      </c>
      <c r="V850" s="22" t="str">
        <f t="shared" si="298"/>
        <v/>
      </c>
      <c r="W850" s="22" t="str">
        <f t="shared" si="291"/>
        <v/>
      </c>
      <c r="X850" s="22" t="str">
        <f t="shared" si="299"/>
        <v/>
      </c>
      <c r="Y850" s="22" t="str">
        <f t="shared" si="300"/>
        <v/>
      </c>
      <c r="Z850" s="22" t="str">
        <f t="shared" si="301"/>
        <v/>
      </c>
      <c r="AA850" s="29"/>
    </row>
    <row r="851" spans="1:27" ht="18" customHeight="1" x14ac:dyDescent="0.35">
      <c r="A851" s="22"/>
      <c r="B851" s="24" t="str">
        <f t="shared" si="283"/>
        <v/>
      </c>
      <c r="C851" s="34" t="str">
        <f t="shared" si="292"/>
        <v/>
      </c>
      <c r="D851" s="8"/>
      <c r="E851" s="22" t="str">
        <f t="shared" si="284"/>
        <v/>
      </c>
      <c r="F851" s="34" t="str">
        <f t="shared" si="293"/>
        <v/>
      </c>
      <c r="G851" s="8"/>
      <c r="H851" s="22" t="str">
        <f t="shared" si="285"/>
        <v/>
      </c>
      <c r="I851" s="34" t="str">
        <f t="shared" si="294"/>
        <v/>
      </c>
      <c r="J851" s="8"/>
      <c r="K851" s="22" t="str">
        <f t="shared" si="286"/>
        <v/>
      </c>
      <c r="L851" s="34" t="str">
        <f t="shared" si="295"/>
        <v/>
      </c>
      <c r="M851" s="8"/>
      <c r="N851" s="22" t="str">
        <f t="shared" si="287"/>
        <v/>
      </c>
      <c r="O851" s="34" t="str">
        <f t="shared" si="296"/>
        <v/>
      </c>
      <c r="P851" s="8"/>
      <c r="Q851" s="22" t="str">
        <f t="shared" si="288"/>
        <v/>
      </c>
      <c r="R851" s="34" t="str">
        <f t="shared" si="297"/>
        <v/>
      </c>
      <c r="S851" s="8"/>
      <c r="T851" s="22" t="str">
        <f t="shared" si="289"/>
        <v/>
      </c>
      <c r="U851" s="22" t="str">
        <f t="shared" si="290"/>
        <v/>
      </c>
      <c r="V851" s="22" t="str">
        <f t="shared" si="298"/>
        <v/>
      </c>
      <c r="W851" s="22" t="str">
        <f t="shared" si="291"/>
        <v/>
      </c>
      <c r="X851" s="22" t="str">
        <f t="shared" si="299"/>
        <v/>
      </c>
      <c r="Y851" s="22" t="str">
        <f t="shared" si="300"/>
        <v/>
      </c>
      <c r="Z851" s="22" t="str">
        <f t="shared" si="301"/>
        <v/>
      </c>
      <c r="AA851" s="29"/>
    </row>
    <row r="852" spans="1:27" ht="18" customHeight="1" x14ac:dyDescent="0.35">
      <c r="A852" s="22"/>
      <c r="B852" s="24" t="str">
        <f t="shared" si="283"/>
        <v/>
      </c>
      <c r="C852" s="34" t="str">
        <f t="shared" si="292"/>
        <v/>
      </c>
      <c r="D852" s="8"/>
      <c r="E852" s="22" t="str">
        <f t="shared" si="284"/>
        <v/>
      </c>
      <c r="F852" s="34" t="str">
        <f t="shared" si="293"/>
        <v/>
      </c>
      <c r="G852" s="8"/>
      <c r="H852" s="22" t="str">
        <f t="shared" si="285"/>
        <v/>
      </c>
      <c r="I852" s="34" t="str">
        <f t="shared" si="294"/>
        <v/>
      </c>
      <c r="J852" s="8"/>
      <c r="K852" s="22" t="str">
        <f t="shared" si="286"/>
        <v/>
      </c>
      <c r="L852" s="34" t="str">
        <f t="shared" si="295"/>
        <v/>
      </c>
      <c r="M852" s="8"/>
      <c r="N852" s="22" t="str">
        <f t="shared" si="287"/>
        <v/>
      </c>
      <c r="O852" s="34" t="str">
        <f t="shared" si="296"/>
        <v/>
      </c>
      <c r="P852" s="8"/>
      <c r="Q852" s="22" t="str">
        <f t="shared" si="288"/>
        <v/>
      </c>
      <c r="R852" s="34" t="str">
        <f t="shared" si="297"/>
        <v/>
      </c>
      <c r="S852" s="8"/>
      <c r="T852" s="22" t="str">
        <f t="shared" si="289"/>
        <v/>
      </c>
      <c r="U852" s="22" t="str">
        <f t="shared" si="290"/>
        <v/>
      </c>
      <c r="V852" s="22" t="str">
        <f t="shared" si="298"/>
        <v/>
      </c>
      <c r="W852" s="22" t="str">
        <f t="shared" si="291"/>
        <v/>
      </c>
      <c r="X852" s="22" t="str">
        <f t="shared" si="299"/>
        <v/>
      </c>
      <c r="Y852" s="22" t="str">
        <f t="shared" si="300"/>
        <v/>
      </c>
      <c r="Z852" s="22" t="str">
        <f t="shared" si="301"/>
        <v/>
      </c>
      <c r="AA852" s="29"/>
    </row>
    <row r="853" spans="1:27" ht="18" customHeight="1" x14ac:dyDescent="0.35">
      <c r="A853" s="22"/>
      <c r="B853" s="24" t="str">
        <f t="shared" si="283"/>
        <v/>
      </c>
      <c r="C853" s="34" t="str">
        <f t="shared" si="292"/>
        <v/>
      </c>
      <c r="D853" s="8"/>
      <c r="E853" s="22" t="str">
        <f t="shared" si="284"/>
        <v/>
      </c>
      <c r="F853" s="34" t="str">
        <f t="shared" si="293"/>
        <v/>
      </c>
      <c r="G853" s="8"/>
      <c r="H853" s="22" t="str">
        <f t="shared" si="285"/>
        <v/>
      </c>
      <c r="I853" s="34" t="str">
        <f t="shared" si="294"/>
        <v/>
      </c>
      <c r="J853" s="8"/>
      <c r="K853" s="22" t="str">
        <f t="shared" si="286"/>
        <v/>
      </c>
      <c r="L853" s="34" t="str">
        <f t="shared" si="295"/>
        <v/>
      </c>
      <c r="M853" s="8"/>
      <c r="N853" s="22" t="str">
        <f t="shared" si="287"/>
        <v/>
      </c>
      <c r="O853" s="34" t="str">
        <f t="shared" si="296"/>
        <v/>
      </c>
      <c r="P853" s="8"/>
      <c r="Q853" s="22" t="str">
        <f t="shared" si="288"/>
        <v/>
      </c>
      <c r="R853" s="34" t="str">
        <f t="shared" si="297"/>
        <v/>
      </c>
      <c r="S853" s="8"/>
      <c r="T853" s="22" t="str">
        <f t="shared" si="289"/>
        <v/>
      </c>
      <c r="U853" s="22" t="str">
        <f t="shared" si="290"/>
        <v/>
      </c>
      <c r="V853" s="22" t="str">
        <f t="shared" si="298"/>
        <v/>
      </c>
      <c r="W853" s="22" t="str">
        <f t="shared" si="291"/>
        <v/>
      </c>
      <c r="X853" s="22" t="str">
        <f t="shared" si="299"/>
        <v/>
      </c>
      <c r="Y853" s="22" t="str">
        <f t="shared" si="300"/>
        <v/>
      </c>
      <c r="Z853" s="22" t="str">
        <f t="shared" si="301"/>
        <v/>
      </c>
      <c r="AA853" s="29"/>
    </row>
    <row r="854" spans="1:27" ht="18" customHeight="1" x14ac:dyDescent="0.35">
      <c r="A854" s="22"/>
      <c r="B854" s="24" t="str">
        <f t="shared" si="283"/>
        <v/>
      </c>
      <c r="C854" s="34" t="str">
        <f t="shared" si="292"/>
        <v/>
      </c>
      <c r="D854" s="8"/>
      <c r="E854" s="22" t="str">
        <f t="shared" si="284"/>
        <v/>
      </c>
      <c r="F854" s="34" t="str">
        <f t="shared" si="293"/>
        <v/>
      </c>
      <c r="G854" s="8"/>
      <c r="H854" s="22" t="str">
        <f t="shared" si="285"/>
        <v/>
      </c>
      <c r="I854" s="34" t="str">
        <f t="shared" si="294"/>
        <v/>
      </c>
      <c r="J854" s="8"/>
      <c r="K854" s="22" t="str">
        <f t="shared" si="286"/>
        <v/>
      </c>
      <c r="L854" s="34" t="str">
        <f t="shared" si="295"/>
        <v/>
      </c>
      <c r="M854" s="8"/>
      <c r="N854" s="22" t="str">
        <f t="shared" si="287"/>
        <v/>
      </c>
      <c r="O854" s="34" t="str">
        <f t="shared" si="296"/>
        <v/>
      </c>
      <c r="P854" s="8"/>
      <c r="Q854" s="22" t="str">
        <f t="shared" si="288"/>
        <v/>
      </c>
      <c r="R854" s="34" t="str">
        <f t="shared" si="297"/>
        <v/>
      </c>
      <c r="S854" s="8"/>
      <c r="T854" s="22" t="str">
        <f t="shared" si="289"/>
        <v/>
      </c>
      <c r="U854" s="22" t="str">
        <f t="shared" si="290"/>
        <v/>
      </c>
      <c r="V854" s="22" t="str">
        <f t="shared" si="298"/>
        <v/>
      </c>
      <c r="W854" s="22" t="str">
        <f t="shared" si="291"/>
        <v/>
      </c>
      <c r="X854" s="22" t="str">
        <f t="shared" si="299"/>
        <v/>
      </c>
      <c r="Y854" s="22" t="str">
        <f t="shared" si="300"/>
        <v/>
      </c>
      <c r="Z854" s="22" t="str">
        <f t="shared" si="301"/>
        <v/>
      </c>
      <c r="AA854" s="29"/>
    </row>
    <row r="855" spans="1:27" ht="18" customHeight="1" x14ac:dyDescent="0.35">
      <c r="A855" s="22"/>
      <c r="B855" s="24" t="str">
        <f t="shared" si="283"/>
        <v/>
      </c>
      <c r="C855" s="34" t="str">
        <f t="shared" si="292"/>
        <v/>
      </c>
      <c r="D855" s="8"/>
      <c r="E855" s="22" t="str">
        <f t="shared" si="284"/>
        <v/>
      </c>
      <c r="F855" s="34" t="str">
        <f t="shared" si="293"/>
        <v/>
      </c>
      <c r="G855" s="8"/>
      <c r="H855" s="22" t="str">
        <f t="shared" si="285"/>
        <v/>
      </c>
      <c r="I855" s="34" t="str">
        <f t="shared" si="294"/>
        <v/>
      </c>
      <c r="J855" s="8"/>
      <c r="K855" s="22" t="str">
        <f t="shared" si="286"/>
        <v/>
      </c>
      <c r="L855" s="34" t="str">
        <f t="shared" si="295"/>
        <v/>
      </c>
      <c r="M855" s="8"/>
      <c r="N855" s="22" t="str">
        <f t="shared" si="287"/>
        <v/>
      </c>
      <c r="O855" s="34" t="str">
        <f t="shared" si="296"/>
        <v/>
      </c>
      <c r="P855" s="8"/>
      <c r="Q855" s="22" t="str">
        <f t="shared" si="288"/>
        <v/>
      </c>
      <c r="R855" s="34" t="str">
        <f t="shared" si="297"/>
        <v/>
      </c>
      <c r="S855" s="8"/>
      <c r="T855" s="22" t="str">
        <f t="shared" si="289"/>
        <v/>
      </c>
      <c r="U855" s="22" t="str">
        <f t="shared" si="290"/>
        <v/>
      </c>
      <c r="V855" s="22" t="str">
        <f t="shared" si="298"/>
        <v/>
      </c>
      <c r="W855" s="22" t="str">
        <f t="shared" si="291"/>
        <v/>
      </c>
      <c r="X855" s="22" t="str">
        <f t="shared" si="299"/>
        <v/>
      </c>
      <c r="Y855" s="22" t="str">
        <f t="shared" si="300"/>
        <v/>
      </c>
      <c r="Z855" s="22" t="str">
        <f t="shared" si="301"/>
        <v/>
      </c>
      <c r="AA855" s="29"/>
    </row>
    <row r="856" spans="1:27" ht="18" customHeight="1" x14ac:dyDescent="0.35">
      <c r="A856" s="22"/>
      <c r="B856" s="24" t="str">
        <f t="shared" si="283"/>
        <v/>
      </c>
      <c r="C856" s="34" t="str">
        <f t="shared" si="292"/>
        <v/>
      </c>
      <c r="D856" s="8"/>
      <c r="E856" s="22" t="str">
        <f t="shared" si="284"/>
        <v/>
      </c>
      <c r="F856" s="34" t="str">
        <f t="shared" si="293"/>
        <v/>
      </c>
      <c r="G856" s="8"/>
      <c r="H856" s="22" t="str">
        <f t="shared" si="285"/>
        <v/>
      </c>
      <c r="I856" s="34" t="str">
        <f t="shared" si="294"/>
        <v/>
      </c>
      <c r="J856" s="8"/>
      <c r="K856" s="22" t="str">
        <f t="shared" si="286"/>
        <v/>
      </c>
      <c r="L856" s="34" t="str">
        <f t="shared" si="295"/>
        <v/>
      </c>
      <c r="M856" s="8"/>
      <c r="N856" s="22" t="str">
        <f t="shared" si="287"/>
        <v/>
      </c>
      <c r="O856" s="34" t="str">
        <f t="shared" si="296"/>
        <v/>
      </c>
      <c r="P856" s="8"/>
      <c r="Q856" s="22" t="str">
        <f t="shared" si="288"/>
        <v/>
      </c>
      <c r="R856" s="34" t="str">
        <f t="shared" si="297"/>
        <v/>
      </c>
      <c r="S856" s="8"/>
      <c r="T856" s="22" t="str">
        <f t="shared" si="289"/>
        <v/>
      </c>
      <c r="U856" s="22" t="str">
        <f t="shared" si="290"/>
        <v/>
      </c>
      <c r="V856" s="22" t="str">
        <f t="shared" si="298"/>
        <v/>
      </c>
      <c r="W856" s="22" t="str">
        <f t="shared" si="291"/>
        <v/>
      </c>
      <c r="X856" s="22" t="str">
        <f t="shared" si="299"/>
        <v/>
      </c>
      <c r="Y856" s="22" t="str">
        <f t="shared" si="300"/>
        <v/>
      </c>
      <c r="Z856" s="22" t="str">
        <f t="shared" si="301"/>
        <v/>
      </c>
      <c r="AA856" s="29"/>
    </row>
    <row r="857" spans="1:27" ht="18" customHeight="1" x14ac:dyDescent="0.35">
      <c r="A857" s="22"/>
      <c r="B857" s="24" t="str">
        <f t="shared" si="283"/>
        <v/>
      </c>
      <c r="C857" s="34" t="str">
        <f t="shared" si="292"/>
        <v/>
      </c>
      <c r="D857" s="8"/>
      <c r="E857" s="22" t="str">
        <f t="shared" si="284"/>
        <v/>
      </c>
      <c r="F857" s="34" t="str">
        <f t="shared" si="293"/>
        <v/>
      </c>
      <c r="G857" s="8"/>
      <c r="H857" s="22" t="str">
        <f t="shared" si="285"/>
        <v/>
      </c>
      <c r="I857" s="34" t="str">
        <f t="shared" si="294"/>
        <v/>
      </c>
      <c r="J857" s="8"/>
      <c r="K857" s="22" t="str">
        <f t="shared" si="286"/>
        <v/>
      </c>
      <c r="L857" s="34" t="str">
        <f t="shared" si="295"/>
        <v/>
      </c>
      <c r="M857" s="8"/>
      <c r="N857" s="22" t="str">
        <f t="shared" si="287"/>
        <v/>
      </c>
      <c r="O857" s="34" t="str">
        <f t="shared" si="296"/>
        <v/>
      </c>
      <c r="P857" s="8"/>
      <c r="Q857" s="22" t="str">
        <f t="shared" si="288"/>
        <v/>
      </c>
      <c r="R857" s="34" t="str">
        <f t="shared" si="297"/>
        <v/>
      </c>
      <c r="S857" s="8"/>
      <c r="T857" s="22" t="str">
        <f t="shared" si="289"/>
        <v/>
      </c>
      <c r="U857" s="22" t="str">
        <f t="shared" si="290"/>
        <v/>
      </c>
      <c r="V857" s="22" t="str">
        <f t="shared" si="298"/>
        <v/>
      </c>
      <c r="W857" s="22" t="str">
        <f t="shared" si="291"/>
        <v/>
      </c>
      <c r="X857" s="22" t="str">
        <f t="shared" si="299"/>
        <v/>
      </c>
      <c r="Y857" s="22" t="str">
        <f t="shared" si="300"/>
        <v/>
      </c>
      <c r="Z857" s="22" t="str">
        <f t="shared" si="301"/>
        <v/>
      </c>
      <c r="AA857" s="29"/>
    </row>
    <row r="858" spans="1:27" ht="18" customHeight="1" x14ac:dyDescent="0.35">
      <c r="A858" s="22"/>
      <c r="B858" s="24" t="str">
        <f t="shared" si="283"/>
        <v/>
      </c>
      <c r="C858" s="34" t="str">
        <f t="shared" si="292"/>
        <v/>
      </c>
      <c r="D858" s="8"/>
      <c r="E858" s="22" t="str">
        <f t="shared" si="284"/>
        <v/>
      </c>
      <c r="F858" s="34" t="str">
        <f t="shared" si="293"/>
        <v/>
      </c>
      <c r="G858" s="8"/>
      <c r="H858" s="22" t="str">
        <f t="shared" si="285"/>
        <v/>
      </c>
      <c r="I858" s="34" t="str">
        <f t="shared" si="294"/>
        <v/>
      </c>
      <c r="J858" s="8"/>
      <c r="K858" s="22" t="str">
        <f t="shared" si="286"/>
        <v/>
      </c>
      <c r="L858" s="34" t="str">
        <f t="shared" si="295"/>
        <v/>
      </c>
      <c r="M858" s="8"/>
      <c r="N858" s="22" t="str">
        <f t="shared" si="287"/>
        <v/>
      </c>
      <c r="O858" s="34" t="str">
        <f t="shared" si="296"/>
        <v/>
      </c>
      <c r="P858" s="8"/>
      <c r="Q858" s="22" t="str">
        <f t="shared" si="288"/>
        <v/>
      </c>
      <c r="R858" s="34" t="str">
        <f t="shared" si="297"/>
        <v/>
      </c>
      <c r="S858" s="8"/>
      <c r="T858" s="22" t="str">
        <f t="shared" si="289"/>
        <v/>
      </c>
      <c r="U858" s="22" t="str">
        <f t="shared" si="290"/>
        <v/>
      </c>
      <c r="V858" s="22" t="str">
        <f t="shared" si="298"/>
        <v/>
      </c>
      <c r="W858" s="22" t="str">
        <f t="shared" si="291"/>
        <v/>
      </c>
      <c r="X858" s="22" t="str">
        <f t="shared" si="299"/>
        <v/>
      </c>
      <c r="Y858" s="22" t="str">
        <f t="shared" si="300"/>
        <v/>
      </c>
      <c r="Z858" s="22" t="str">
        <f t="shared" si="301"/>
        <v/>
      </c>
      <c r="AA858" s="29"/>
    </row>
    <row r="859" spans="1:27" ht="18" customHeight="1" x14ac:dyDescent="0.35">
      <c r="A859" s="22"/>
      <c r="B859" s="24" t="str">
        <f t="shared" si="283"/>
        <v/>
      </c>
      <c r="C859" s="34" t="str">
        <f t="shared" si="292"/>
        <v/>
      </c>
      <c r="D859" s="8"/>
      <c r="E859" s="22" t="str">
        <f t="shared" si="284"/>
        <v/>
      </c>
      <c r="F859" s="34" t="str">
        <f t="shared" si="293"/>
        <v/>
      </c>
      <c r="G859" s="8"/>
      <c r="H859" s="22" t="str">
        <f t="shared" si="285"/>
        <v/>
      </c>
      <c r="I859" s="34" t="str">
        <f t="shared" si="294"/>
        <v/>
      </c>
      <c r="J859" s="8"/>
      <c r="K859" s="22" t="str">
        <f t="shared" si="286"/>
        <v/>
      </c>
      <c r="L859" s="34" t="str">
        <f t="shared" si="295"/>
        <v/>
      </c>
      <c r="M859" s="8"/>
      <c r="N859" s="22" t="str">
        <f t="shared" si="287"/>
        <v/>
      </c>
      <c r="O859" s="34" t="str">
        <f t="shared" si="296"/>
        <v/>
      </c>
      <c r="P859" s="8"/>
      <c r="Q859" s="22" t="str">
        <f t="shared" si="288"/>
        <v/>
      </c>
      <c r="R859" s="34" t="str">
        <f t="shared" si="297"/>
        <v/>
      </c>
      <c r="S859" s="8"/>
      <c r="T859" s="22" t="str">
        <f t="shared" si="289"/>
        <v/>
      </c>
      <c r="U859" s="22" t="str">
        <f t="shared" si="290"/>
        <v/>
      </c>
      <c r="V859" s="22" t="str">
        <f t="shared" si="298"/>
        <v/>
      </c>
      <c r="W859" s="22" t="str">
        <f t="shared" si="291"/>
        <v/>
      </c>
      <c r="X859" s="22" t="str">
        <f t="shared" si="299"/>
        <v/>
      </c>
      <c r="Y859" s="22" t="str">
        <f t="shared" si="300"/>
        <v/>
      </c>
      <c r="Z859" s="22" t="str">
        <f t="shared" si="301"/>
        <v/>
      </c>
      <c r="AA859" s="29"/>
    </row>
    <row r="860" spans="1:27" ht="18" customHeight="1" x14ac:dyDescent="0.35">
      <c r="A860" s="22"/>
      <c r="B860" s="24" t="str">
        <f t="shared" si="283"/>
        <v/>
      </c>
      <c r="C860" s="34" t="str">
        <f t="shared" si="292"/>
        <v/>
      </c>
      <c r="D860" s="8"/>
      <c r="E860" s="22" t="str">
        <f t="shared" si="284"/>
        <v/>
      </c>
      <c r="F860" s="34" t="str">
        <f t="shared" si="293"/>
        <v/>
      </c>
      <c r="G860" s="8"/>
      <c r="H860" s="22" t="str">
        <f t="shared" si="285"/>
        <v/>
      </c>
      <c r="I860" s="34" t="str">
        <f t="shared" si="294"/>
        <v/>
      </c>
      <c r="J860" s="8"/>
      <c r="K860" s="22" t="str">
        <f t="shared" si="286"/>
        <v/>
      </c>
      <c r="L860" s="34" t="str">
        <f t="shared" si="295"/>
        <v/>
      </c>
      <c r="M860" s="8"/>
      <c r="N860" s="22" t="str">
        <f t="shared" si="287"/>
        <v/>
      </c>
      <c r="O860" s="34" t="str">
        <f t="shared" si="296"/>
        <v/>
      </c>
      <c r="P860" s="8"/>
      <c r="Q860" s="22" t="str">
        <f t="shared" si="288"/>
        <v/>
      </c>
      <c r="R860" s="34" t="str">
        <f t="shared" si="297"/>
        <v/>
      </c>
      <c r="S860" s="8"/>
      <c r="T860" s="22" t="str">
        <f t="shared" si="289"/>
        <v/>
      </c>
      <c r="U860" s="22" t="str">
        <f t="shared" si="290"/>
        <v/>
      </c>
      <c r="V860" s="22" t="str">
        <f t="shared" si="298"/>
        <v/>
      </c>
      <c r="W860" s="22" t="str">
        <f t="shared" si="291"/>
        <v/>
      </c>
      <c r="X860" s="22" t="str">
        <f t="shared" si="299"/>
        <v/>
      </c>
      <c r="Y860" s="22" t="str">
        <f t="shared" si="300"/>
        <v/>
      </c>
      <c r="Z860" s="22" t="str">
        <f t="shared" si="301"/>
        <v/>
      </c>
      <c r="AA860" s="29"/>
    </row>
    <row r="861" spans="1:27" ht="18" customHeight="1" x14ac:dyDescent="0.35">
      <c r="A861" s="22"/>
      <c r="B861" s="24" t="str">
        <f t="shared" si="283"/>
        <v/>
      </c>
      <c r="C861" s="34" t="str">
        <f t="shared" si="292"/>
        <v/>
      </c>
      <c r="D861" s="8"/>
      <c r="E861" s="22" t="str">
        <f t="shared" si="284"/>
        <v/>
      </c>
      <c r="F861" s="34" t="str">
        <f t="shared" si="293"/>
        <v/>
      </c>
      <c r="G861" s="8"/>
      <c r="H861" s="22" t="str">
        <f t="shared" si="285"/>
        <v/>
      </c>
      <c r="I861" s="34" t="str">
        <f t="shared" si="294"/>
        <v/>
      </c>
      <c r="J861" s="8"/>
      <c r="K861" s="22" t="str">
        <f t="shared" si="286"/>
        <v/>
      </c>
      <c r="L861" s="34" t="str">
        <f t="shared" si="295"/>
        <v/>
      </c>
      <c r="M861" s="8"/>
      <c r="N861" s="22" t="str">
        <f t="shared" si="287"/>
        <v/>
      </c>
      <c r="O861" s="34" t="str">
        <f t="shared" si="296"/>
        <v/>
      </c>
      <c r="P861" s="8"/>
      <c r="Q861" s="22" t="str">
        <f t="shared" si="288"/>
        <v/>
      </c>
      <c r="R861" s="34" t="str">
        <f t="shared" si="297"/>
        <v/>
      </c>
      <c r="S861" s="8"/>
      <c r="T861" s="22" t="str">
        <f t="shared" si="289"/>
        <v/>
      </c>
      <c r="U861" s="22" t="str">
        <f t="shared" si="290"/>
        <v/>
      </c>
      <c r="V861" s="22" t="str">
        <f t="shared" si="298"/>
        <v/>
      </c>
      <c r="W861" s="22" t="str">
        <f t="shared" si="291"/>
        <v/>
      </c>
      <c r="X861" s="22" t="str">
        <f t="shared" si="299"/>
        <v/>
      </c>
      <c r="Y861" s="22" t="str">
        <f t="shared" si="300"/>
        <v/>
      </c>
      <c r="Z861" s="22" t="str">
        <f t="shared" si="301"/>
        <v/>
      </c>
      <c r="AA861" s="29"/>
    </row>
    <row r="862" spans="1:27" ht="18" customHeight="1" x14ac:dyDescent="0.35">
      <c r="A862" s="22"/>
      <c r="B862" s="24" t="str">
        <f t="shared" si="283"/>
        <v/>
      </c>
      <c r="C862" s="34" t="str">
        <f t="shared" si="292"/>
        <v/>
      </c>
      <c r="D862" s="8"/>
      <c r="E862" s="22" t="str">
        <f t="shared" si="284"/>
        <v/>
      </c>
      <c r="F862" s="34" t="str">
        <f t="shared" si="293"/>
        <v/>
      </c>
      <c r="G862" s="8"/>
      <c r="H862" s="22" t="str">
        <f t="shared" si="285"/>
        <v/>
      </c>
      <c r="I862" s="34" t="str">
        <f t="shared" si="294"/>
        <v/>
      </c>
      <c r="J862" s="8"/>
      <c r="K862" s="22" t="str">
        <f t="shared" si="286"/>
        <v/>
      </c>
      <c r="L862" s="34" t="str">
        <f t="shared" si="295"/>
        <v/>
      </c>
      <c r="M862" s="8"/>
      <c r="N862" s="22" t="str">
        <f t="shared" si="287"/>
        <v/>
      </c>
      <c r="O862" s="34" t="str">
        <f t="shared" si="296"/>
        <v/>
      </c>
      <c r="P862" s="8"/>
      <c r="Q862" s="22" t="str">
        <f t="shared" si="288"/>
        <v/>
      </c>
      <c r="R862" s="34" t="str">
        <f t="shared" si="297"/>
        <v/>
      </c>
      <c r="S862" s="8"/>
      <c r="T862" s="22" t="str">
        <f t="shared" si="289"/>
        <v/>
      </c>
      <c r="U862" s="22" t="str">
        <f t="shared" si="290"/>
        <v/>
      </c>
      <c r="V862" s="22" t="str">
        <f t="shared" si="298"/>
        <v/>
      </c>
      <c r="W862" s="22" t="str">
        <f t="shared" si="291"/>
        <v/>
      </c>
      <c r="X862" s="22" t="str">
        <f t="shared" si="299"/>
        <v/>
      </c>
      <c r="Y862" s="22" t="str">
        <f t="shared" si="300"/>
        <v/>
      </c>
      <c r="Z862" s="22" t="str">
        <f t="shared" si="301"/>
        <v/>
      </c>
      <c r="AA862" s="29"/>
    </row>
    <row r="863" spans="1:27" ht="18" customHeight="1" x14ac:dyDescent="0.35">
      <c r="A863" s="22"/>
      <c r="B863" s="24" t="str">
        <f t="shared" si="283"/>
        <v/>
      </c>
      <c r="C863" s="34" t="str">
        <f t="shared" si="292"/>
        <v/>
      </c>
      <c r="D863" s="8"/>
      <c r="E863" s="22" t="str">
        <f t="shared" si="284"/>
        <v/>
      </c>
      <c r="F863" s="34" t="str">
        <f t="shared" si="293"/>
        <v/>
      </c>
      <c r="G863" s="8"/>
      <c r="H863" s="22" t="str">
        <f t="shared" si="285"/>
        <v/>
      </c>
      <c r="I863" s="34" t="str">
        <f t="shared" si="294"/>
        <v/>
      </c>
      <c r="J863" s="8"/>
      <c r="K863" s="22" t="str">
        <f t="shared" si="286"/>
        <v/>
      </c>
      <c r="L863" s="34" t="str">
        <f t="shared" si="295"/>
        <v/>
      </c>
      <c r="M863" s="8"/>
      <c r="N863" s="22" t="str">
        <f t="shared" si="287"/>
        <v/>
      </c>
      <c r="O863" s="34" t="str">
        <f t="shared" si="296"/>
        <v/>
      </c>
      <c r="P863" s="8"/>
      <c r="Q863" s="22" t="str">
        <f t="shared" si="288"/>
        <v/>
      </c>
      <c r="R863" s="34" t="str">
        <f t="shared" si="297"/>
        <v/>
      </c>
      <c r="S863" s="8"/>
      <c r="T863" s="22" t="str">
        <f t="shared" si="289"/>
        <v/>
      </c>
      <c r="U863" s="22" t="str">
        <f t="shared" si="290"/>
        <v/>
      </c>
      <c r="V863" s="22" t="str">
        <f t="shared" si="298"/>
        <v/>
      </c>
      <c r="W863" s="22" t="str">
        <f t="shared" si="291"/>
        <v/>
      </c>
      <c r="X863" s="22" t="str">
        <f t="shared" si="299"/>
        <v/>
      </c>
      <c r="Y863" s="22" t="str">
        <f t="shared" si="300"/>
        <v/>
      </c>
      <c r="Z863" s="22" t="str">
        <f t="shared" si="301"/>
        <v/>
      </c>
      <c r="AA863" s="29"/>
    </row>
    <row r="864" spans="1:27" ht="18" customHeight="1" x14ac:dyDescent="0.35">
      <c r="A864" s="22"/>
      <c r="B864" s="24" t="str">
        <f t="shared" si="283"/>
        <v/>
      </c>
      <c r="C864" s="34" t="str">
        <f t="shared" si="292"/>
        <v/>
      </c>
      <c r="D864" s="8"/>
      <c r="E864" s="22" t="str">
        <f t="shared" si="284"/>
        <v/>
      </c>
      <c r="F864" s="34" t="str">
        <f t="shared" si="293"/>
        <v/>
      </c>
      <c r="G864" s="8"/>
      <c r="H864" s="22" t="str">
        <f t="shared" si="285"/>
        <v/>
      </c>
      <c r="I864" s="34" t="str">
        <f t="shared" si="294"/>
        <v/>
      </c>
      <c r="J864" s="8"/>
      <c r="K864" s="22" t="str">
        <f t="shared" si="286"/>
        <v/>
      </c>
      <c r="L864" s="34" t="str">
        <f t="shared" si="295"/>
        <v/>
      </c>
      <c r="M864" s="8"/>
      <c r="N864" s="22" t="str">
        <f t="shared" si="287"/>
        <v/>
      </c>
      <c r="O864" s="34" t="str">
        <f t="shared" si="296"/>
        <v/>
      </c>
      <c r="P864" s="8"/>
      <c r="Q864" s="22" t="str">
        <f t="shared" si="288"/>
        <v/>
      </c>
      <c r="R864" s="34" t="str">
        <f t="shared" si="297"/>
        <v/>
      </c>
      <c r="S864" s="8"/>
      <c r="T864" s="22" t="str">
        <f t="shared" si="289"/>
        <v/>
      </c>
      <c r="U864" s="22" t="str">
        <f t="shared" si="290"/>
        <v/>
      </c>
      <c r="V864" s="22" t="str">
        <f t="shared" si="298"/>
        <v/>
      </c>
      <c r="W864" s="22" t="str">
        <f t="shared" si="291"/>
        <v/>
      </c>
      <c r="X864" s="22" t="str">
        <f t="shared" si="299"/>
        <v/>
      </c>
      <c r="Y864" s="22" t="str">
        <f t="shared" si="300"/>
        <v/>
      </c>
      <c r="Z864" s="22" t="str">
        <f t="shared" si="301"/>
        <v/>
      </c>
      <c r="AA864" s="29"/>
    </row>
    <row r="865" spans="1:27" ht="18" customHeight="1" x14ac:dyDescent="0.35">
      <c r="A865" s="22"/>
      <c r="B865" s="24" t="str">
        <f t="shared" si="283"/>
        <v/>
      </c>
      <c r="C865" s="34" t="str">
        <f t="shared" si="292"/>
        <v/>
      </c>
      <c r="D865" s="8"/>
      <c r="E865" s="22" t="str">
        <f t="shared" si="284"/>
        <v/>
      </c>
      <c r="F865" s="34" t="str">
        <f t="shared" si="293"/>
        <v/>
      </c>
      <c r="G865" s="8"/>
      <c r="H865" s="22" t="str">
        <f t="shared" si="285"/>
        <v/>
      </c>
      <c r="I865" s="34" t="str">
        <f t="shared" si="294"/>
        <v/>
      </c>
      <c r="J865" s="8"/>
      <c r="K865" s="22" t="str">
        <f t="shared" si="286"/>
        <v/>
      </c>
      <c r="L865" s="34" t="str">
        <f t="shared" si="295"/>
        <v/>
      </c>
      <c r="M865" s="8"/>
      <c r="N865" s="22" t="str">
        <f t="shared" si="287"/>
        <v/>
      </c>
      <c r="O865" s="34" t="str">
        <f t="shared" si="296"/>
        <v/>
      </c>
      <c r="P865" s="8"/>
      <c r="Q865" s="22" t="str">
        <f t="shared" si="288"/>
        <v/>
      </c>
      <c r="R865" s="34" t="str">
        <f t="shared" si="297"/>
        <v/>
      </c>
      <c r="S865" s="8"/>
      <c r="T865" s="22" t="str">
        <f t="shared" si="289"/>
        <v/>
      </c>
      <c r="U865" s="22" t="str">
        <f t="shared" si="290"/>
        <v/>
      </c>
      <c r="V865" s="22" t="str">
        <f t="shared" si="298"/>
        <v/>
      </c>
      <c r="W865" s="22" t="str">
        <f t="shared" si="291"/>
        <v/>
      </c>
      <c r="X865" s="22" t="str">
        <f t="shared" si="299"/>
        <v/>
      </c>
      <c r="Y865" s="22" t="str">
        <f t="shared" si="300"/>
        <v/>
      </c>
      <c r="Z865" s="22" t="str">
        <f t="shared" si="301"/>
        <v/>
      </c>
      <c r="AA865" s="29"/>
    </row>
    <row r="866" spans="1:27" ht="18" customHeight="1" x14ac:dyDescent="0.35">
      <c r="A866" s="22"/>
      <c r="B866" s="24" t="str">
        <f t="shared" si="283"/>
        <v/>
      </c>
      <c r="C866" s="34" t="str">
        <f t="shared" si="292"/>
        <v/>
      </c>
      <c r="D866" s="8"/>
      <c r="E866" s="22" t="str">
        <f t="shared" si="284"/>
        <v/>
      </c>
      <c r="F866" s="34" t="str">
        <f t="shared" si="293"/>
        <v/>
      </c>
      <c r="G866" s="8"/>
      <c r="H866" s="22" t="str">
        <f t="shared" si="285"/>
        <v/>
      </c>
      <c r="I866" s="34" t="str">
        <f t="shared" si="294"/>
        <v/>
      </c>
      <c r="J866" s="8"/>
      <c r="K866" s="22" t="str">
        <f t="shared" si="286"/>
        <v/>
      </c>
      <c r="L866" s="34" t="str">
        <f t="shared" si="295"/>
        <v/>
      </c>
      <c r="M866" s="8"/>
      <c r="N866" s="22" t="str">
        <f t="shared" si="287"/>
        <v/>
      </c>
      <c r="O866" s="34" t="str">
        <f t="shared" si="296"/>
        <v/>
      </c>
      <c r="P866" s="8"/>
      <c r="Q866" s="22" t="str">
        <f t="shared" si="288"/>
        <v/>
      </c>
      <c r="R866" s="34" t="str">
        <f t="shared" si="297"/>
        <v/>
      </c>
      <c r="S866" s="8"/>
      <c r="T866" s="22" t="str">
        <f t="shared" si="289"/>
        <v/>
      </c>
      <c r="U866" s="22" t="str">
        <f t="shared" si="290"/>
        <v/>
      </c>
      <c r="V866" s="22" t="str">
        <f t="shared" si="298"/>
        <v/>
      </c>
      <c r="W866" s="22" t="str">
        <f t="shared" si="291"/>
        <v/>
      </c>
      <c r="X866" s="22" t="str">
        <f t="shared" si="299"/>
        <v/>
      </c>
      <c r="Y866" s="22" t="str">
        <f t="shared" si="300"/>
        <v/>
      </c>
      <c r="Z866" s="22" t="str">
        <f t="shared" si="301"/>
        <v/>
      </c>
      <c r="AA866" s="29"/>
    </row>
    <row r="867" spans="1:27" ht="18" customHeight="1" x14ac:dyDescent="0.35">
      <c r="A867" s="22"/>
      <c r="B867" s="24" t="str">
        <f t="shared" si="283"/>
        <v/>
      </c>
      <c r="C867" s="34" t="str">
        <f t="shared" si="292"/>
        <v/>
      </c>
      <c r="D867" s="8"/>
      <c r="E867" s="22" t="str">
        <f t="shared" si="284"/>
        <v/>
      </c>
      <c r="F867" s="34" t="str">
        <f t="shared" si="293"/>
        <v/>
      </c>
      <c r="G867" s="8"/>
      <c r="H867" s="22" t="str">
        <f t="shared" si="285"/>
        <v/>
      </c>
      <c r="I867" s="34" t="str">
        <f t="shared" si="294"/>
        <v/>
      </c>
      <c r="J867" s="8"/>
      <c r="K867" s="22" t="str">
        <f t="shared" si="286"/>
        <v/>
      </c>
      <c r="L867" s="34" t="str">
        <f t="shared" si="295"/>
        <v/>
      </c>
      <c r="M867" s="8"/>
      <c r="N867" s="22" t="str">
        <f t="shared" si="287"/>
        <v/>
      </c>
      <c r="O867" s="34" t="str">
        <f t="shared" si="296"/>
        <v/>
      </c>
      <c r="P867" s="8"/>
      <c r="Q867" s="22" t="str">
        <f t="shared" si="288"/>
        <v/>
      </c>
      <c r="R867" s="34" t="str">
        <f t="shared" si="297"/>
        <v/>
      </c>
      <c r="S867" s="8"/>
      <c r="T867" s="22" t="str">
        <f t="shared" si="289"/>
        <v/>
      </c>
      <c r="U867" s="22" t="str">
        <f t="shared" si="290"/>
        <v/>
      </c>
      <c r="V867" s="22" t="str">
        <f t="shared" si="298"/>
        <v/>
      </c>
      <c r="W867" s="22" t="str">
        <f t="shared" si="291"/>
        <v/>
      </c>
      <c r="X867" s="22" t="str">
        <f t="shared" si="299"/>
        <v/>
      </c>
      <c r="Y867" s="22" t="str">
        <f t="shared" si="300"/>
        <v/>
      </c>
      <c r="Z867" s="22" t="str">
        <f t="shared" si="301"/>
        <v/>
      </c>
      <c r="AA867" s="29"/>
    </row>
    <row r="868" spans="1:27" ht="18" customHeight="1" x14ac:dyDescent="0.35">
      <c r="A868" s="22"/>
      <c r="B868" s="24" t="str">
        <f t="shared" si="283"/>
        <v/>
      </c>
      <c r="C868" s="34" t="str">
        <f t="shared" si="292"/>
        <v/>
      </c>
      <c r="D868" s="8"/>
      <c r="E868" s="22" t="str">
        <f t="shared" si="284"/>
        <v/>
      </c>
      <c r="F868" s="34" t="str">
        <f t="shared" si="293"/>
        <v/>
      </c>
      <c r="G868" s="8"/>
      <c r="H868" s="22" t="str">
        <f t="shared" si="285"/>
        <v/>
      </c>
      <c r="I868" s="34" t="str">
        <f t="shared" si="294"/>
        <v/>
      </c>
      <c r="J868" s="8"/>
      <c r="K868" s="22" t="str">
        <f t="shared" si="286"/>
        <v/>
      </c>
      <c r="L868" s="34" t="str">
        <f t="shared" si="295"/>
        <v/>
      </c>
      <c r="M868" s="8"/>
      <c r="N868" s="22" t="str">
        <f t="shared" si="287"/>
        <v/>
      </c>
      <c r="O868" s="34" t="str">
        <f t="shared" si="296"/>
        <v/>
      </c>
      <c r="P868" s="8"/>
      <c r="Q868" s="22" t="str">
        <f t="shared" si="288"/>
        <v/>
      </c>
      <c r="R868" s="34" t="str">
        <f t="shared" si="297"/>
        <v/>
      </c>
      <c r="S868" s="8"/>
      <c r="T868" s="22" t="str">
        <f t="shared" si="289"/>
        <v/>
      </c>
      <c r="U868" s="22" t="str">
        <f t="shared" si="290"/>
        <v/>
      </c>
      <c r="V868" s="22" t="str">
        <f t="shared" si="298"/>
        <v/>
      </c>
      <c r="W868" s="22" t="str">
        <f t="shared" si="291"/>
        <v/>
      </c>
      <c r="X868" s="22" t="str">
        <f t="shared" si="299"/>
        <v/>
      </c>
      <c r="Y868" s="22" t="str">
        <f t="shared" si="300"/>
        <v/>
      </c>
      <c r="Z868" s="22" t="str">
        <f t="shared" si="301"/>
        <v/>
      </c>
      <c r="AA868" s="29"/>
    </row>
    <row r="869" spans="1:27" ht="18" customHeight="1" x14ac:dyDescent="0.35">
      <c r="A869" s="22"/>
      <c r="B869" s="24" t="str">
        <f t="shared" si="283"/>
        <v/>
      </c>
      <c r="C869" s="34" t="str">
        <f t="shared" si="292"/>
        <v/>
      </c>
      <c r="D869" s="8"/>
      <c r="E869" s="22" t="str">
        <f t="shared" si="284"/>
        <v/>
      </c>
      <c r="F869" s="34" t="str">
        <f t="shared" si="293"/>
        <v/>
      </c>
      <c r="G869" s="8"/>
      <c r="H869" s="22" t="str">
        <f t="shared" si="285"/>
        <v/>
      </c>
      <c r="I869" s="34" t="str">
        <f t="shared" si="294"/>
        <v/>
      </c>
      <c r="J869" s="8"/>
      <c r="K869" s="22" t="str">
        <f t="shared" si="286"/>
        <v/>
      </c>
      <c r="L869" s="34" t="str">
        <f t="shared" si="295"/>
        <v/>
      </c>
      <c r="M869" s="8"/>
      <c r="N869" s="22" t="str">
        <f t="shared" si="287"/>
        <v/>
      </c>
      <c r="O869" s="34" t="str">
        <f t="shared" si="296"/>
        <v/>
      </c>
      <c r="P869" s="8"/>
      <c r="Q869" s="22" t="str">
        <f t="shared" si="288"/>
        <v/>
      </c>
      <c r="R869" s="34" t="str">
        <f t="shared" si="297"/>
        <v/>
      </c>
      <c r="S869" s="8"/>
      <c r="T869" s="22" t="str">
        <f t="shared" si="289"/>
        <v/>
      </c>
      <c r="U869" s="22" t="str">
        <f t="shared" si="290"/>
        <v/>
      </c>
      <c r="V869" s="22" t="str">
        <f t="shared" si="298"/>
        <v/>
      </c>
      <c r="W869" s="22" t="str">
        <f t="shared" si="291"/>
        <v/>
      </c>
      <c r="X869" s="22" t="str">
        <f t="shared" si="299"/>
        <v/>
      </c>
      <c r="Y869" s="22" t="str">
        <f t="shared" si="300"/>
        <v/>
      </c>
      <c r="Z869" s="22" t="str">
        <f t="shared" si="301"/>
        <v/>
      </c>
      <c r="AA869" s="29"/>
    </row>
    <row r="870" spans="1:27" ht="18" customHeight="1" x14ac:dyDescent="0.35">
      <c r="A870" s="22"/>
      <c r="B870" s="24" t="str">
        <f t="shared" si="283"/>
        <v/>
      </c>
      <c r="C870" s="34" t="str">
        <f t="shared" si="292"/>
        <v/>
      </c>
      <c r="D870" s="8"/>
      <c r="E870" s="22" t="str">
        <f t="shared" si="284"/>
        <v/>
      </c>
      <c r="F870" s="34" t="str">
        <f t="shared" si="293"/>
        <v/>
      </c>
      <c r="G870" s="8"/>
      <c r="H870" s="22" t="str">
        <f t="shared" si="285"/>
        <v/>
      </c>
      <c r="I870" s="34" t="str">
        <f t="shared" si="294"/>
        <v/>
      </c>
      <c r="J870" s="8"/>
      <c r="K870" s="22" t="str">
        <f t="shared" si="286"/>
        <v/>
      </c>
      <c r="L870" s="34" t="str">
        <f t="shared" si="295"/>
        <v/>
      </c>
      <c r="M870" s="8"/>
      <c r="N870" s="22" t="str">
        <f t="shared" si="287"/>
        <v/>
      </c>
      <c r="O870" s="34" t="str">
        <f t="shared" si="296"/>
        <v/>
      </c>
      <c r="P870" s="8"/>
      <c r="Q870" s="22" t="str">
        <f t="shared" si="288"/>
        <v/>
      </c>
      <c r="R870" s="34" t="str">
        <f t="shared" si="297"/>
        <v/>
      </c>
      <c r="S870" s="8"/>
      <c r="T870" s="22" t="str">
        <f t="shared" si="289"/>
        <v/>
      </c>
      <c r="U870" s="22" t="str">
        <f t="shared" si="290"/>
        <v/>
      </c>
      <c r="V870" s="22" t="str">
        <f t="shared" si="298"/>
        <v/>
      </c>
      <c r="W870" s="22" t="str">
        <f t="shared" si="291"/>
        <v/>
      </c>
      <c r="X870" s="22" t="str">
        <f t="shared" si="299"/>
        <v/>
      </c>
      <c r="Y870" s="22" t="str">
        <f t="shared" si="300"/>
        <v/>
      </c>
      <c r="Z870" s="22" t="str">
        <f t="shared" si="301"/>
        <v/>
      </c>
      <c r="AA870" s="29"/>
    </row>
    <row r="871" spans="1:27" ht="18" customHeight="1" x14ac:dyDescent="0.35">
      <c r="A871" s="22"/>
      <c r="B871" s="24" t="str">
        <f t="shared" si="283"/>
        <v/>
      </c>
      <c r="C871" s="34" t="str">
        <f t="shared" si="292"/>
        <v/>
      </c>
      <c r="D871" s="8"/>
      <c r="E871" s="22" t="str">
        <f t="shared" si="284"/>
        <v/>
      </c>
      <c r="F871" s="34" t="str">
        <f t="shared" si="293"/>
        <v/>
      </c>
      <c r="G871" s="8"/>
      <c r="H871" s="22" t="str">
        <f t="shared" si="285"/>
        <v/>
      </c>
      <c r="I871" s="34" t="str">
        <f t="shared" si="294"/>
        <v/>
      </c>
      <c r="J871" s="8"/>
      <c r="K871" s="22" t="str">
        <f t="shared" si="286"/>
        <v/>
      </c>
      <c r="L871" s="34" t="str">
        <f t="shared" si="295"/>
        <v/>
      </c>
      <c r="M871" s="8"/>
      <c r="N871" s="22" t="str">
        <f t="shared" si="287"/>
        <v/>
      </c>
      <c r="O871" s="34" t="str">
        <f t="shared" si="296"/>
        <v/>
      </c>
      <c r="P871" s="8"/>
      <c r="Q871" s="22" t="str">
        <f t="shared" si="288"/>
        <v/>
      </c>
      <c r="R871" s="34" t="str">
        <f t="shared" si="297"/>
        <v/>
      </c>
      <c r="S871" s="8"/>
      <c r="T871" s="22" t="str">
        <f t="shared" si="289"/>
        <v/>
      </c>
      <c r="U871" s="22" t="str">
        <f t="shared" si="290"/>
        <v/>
      </c>
      <c r="V871" s="22" t="str">
        <f t="shared" si="298"/>
        <v/>
      </c>
      <c r="W871" s="22" t="str">
        <f t="shared" si="291"/>
        <v/>
      </c>
      <c r="X871" s="22" t="str">
        <f t="shared" si="299"/>
        <v/>
      </c>
      <c r="Y871" s="22" t="str">
        <f t="shared" si="300"/>
        <v/>
      </c>
      <c r="Z871" s="22" t="str">
        <f t="shared" si="301"/>
        <v/>
      </c>
      <c r="AA871" s="29"/>
    </row>
    <row r="872" spans="1:27" ht="18" customHeight="1" x14ac:dyDescent="0.35">
      <c r="A872" s="22"/>
      <c r="B872" s="24" t="str">
        <f t="shared" si="283"/>
        <v/>
      </c>
      <c r="C872" s="34" t="str">
        <f t="shared" si="292"/>
        <v/>
      </c>
      <c r="D872" s="8"/>
      <c r="E872" s="22" t="str">
        <f t="shared" si="284"/>
        <v/>
      </c>
      <c r="F872" s="34" t="str">
        <f t="shared" si="293"/>
        <v/>
      </c>
      <c r="G872" s="8"/>
      <c r="H872" s="22" t="str">
        <f t="shared" si="285"/>
        <v/>
      </c>
      <c r="I872" s="34" t="str">
        <f t="shared" si="294"/>
        <v/>
      </c>
      <c r="J872" s="8"/>
      <c r="K872" s="22" t="str">
        <f t="shared" si="286"/>
        <v/>
      </c>
      <c r="L872" s="34" t="str">
        <f t="shared" si="295"/>
        <v/>
      </c>
      <c r="M872" s="8"/>
      <c r="N872" s="22" t="str">
        <f t="shared" si="287"/>
        <v/>
      </c>
      <c r="O872" s="34" t="str">
        <f t="shared" si="296"/>
        <v/>
      </c>
      <c r="P872" s="8"/>
      <c r="Q872" s="22" t="str">
        <f t="shared" si="288"/>
        <v/>
      </c>
      <c r="R872" s="34" t="str">
        <f t="shared" si="297"/>
        <v/>
      </c>
      <c r="S872" s="8"/>
      <c r="T872" s="22" t="str">
        <f t="shared" si="289"/>
        <v/>
      </c>
      <c r="U872" s="22" t="str">
        <f t="shared" si="290"/>
        <v/>
      </c>
      <c r="V872" s="22" t="str">
        <f t="shared" si="298"/>
        <v/>
      </c>
      <c r="W872" s="22" t="str">
        <f t="shared" si="291"/>
        <v/>
      </c>
      <c r="X872" s="22" t="str">
        <f t="shared" si="299"/>
        <v/>
      </c>
      <c r="Y872" s="22" t="str">
        <f t="shared" si="300"/>
        <v/>
      </c>
      <c r="Z872" s="22" t="str">
        <f t="shared" si="301"/>
        <v/>
      </c>
      <c r="AA872" s="29"/>
    </row>
    <row r="873" spans="1:27" ht="18" customHeight="1" x14ac:dyDescent="0.35">
      <c r="A873" s="22"/>
      <c r="B873" s="24" t="str">
        <f t="shared" si="283"/>
        <v/>
      </c>
      <c r="C873" s="34" t="str">
        <f t="shared" si="292"/>
        <v/>
      </c>
      <c r="D873" s="8"/>
      <c r="E873" s="22" t="str">
        <f t="shared" si="284"/>
        <v/>
      </c>
      <c r="F873" s="34" t="str">
        <f t="shared" si="293"/>
        <v/>
      </c>
      <c r="G873" s="8"/>
      <c r="H873" s="22" t="str">
        <f t="shared" si="285"/>
        <v/>
      </c>
      <c r="I873" s="34" t="str">
        <f t="shared" si="294"/>
        <v/>
      </c>
      <c r="J873" s="8"/>
      <c r="K873" s="22" t="str">
        <f t="shared" si="286"/>
        <v/>
      </c>
      <c r="L873" s="34" t="str">
        <f t="shared" si="295"/>
        <v/>
      </c>
      <c r="M873" s="8"/>
      <c r="N873" s="22" t="str">
        <f t="shared" si="287"/>
        <v/>
      </c>
      <c r="O873" s="34" t="str">
        <f t="shared" si="296"/>
        <v/>
      </c>
      <c r="P873" s="8"/>
      <c r="Q873" s="22" t="str">
        <f t="shared" si="288"/>
        <v/>
      </c>
      <c r="R873" s="34" t="str">
        <f t="shared" si="297"/>
        <v/>
      </c>
      <c r="S873" s="8"/>
      <c r="T873" s="22" t="str">
        <f t="shared" si="289"/>
        <v/>
      </c>
      <c r="U873" s="22" t="str">
        <f t="shared" si="290"/>
        <v/>
      </c>
      <c r="V873" s="22" t="str">
        <f t="shared" si="298"/>
        <v/>
      </c>
      <c r="W873" s="22" t="str">
        <f t="shared" si="291"/>
        <v/>
      </c>
      <c r="X873" s="22" t="str">
        <f t="shared" si="299"/>
        <v/>
      </c>
      <c r="Y873" s="22" t="str">
        <f t="shared" si="300"/>
        <v/>
      </c>
      <c r="Z873" s="22" t="str">
        <f t="shared" si="301"/>
        <v/>
      </c>
      <c r="AA873" s="29"/>
    </row>
    <row r="874" spans="1:27" ht="18" customHeight="1" x14ac:dyDescent="0.35">
      <c r="A874" s="22"/>
      <c r="B874" s="24" t="str">
        <f t="shared" si="283"/>
        <v/>
      </c>
      <c r="C874" s="34" t="str">
        <f t="shared" si="292"/>
        <v/>
      </c>
      <c r="D874" s="8"/>
      <c r="E874" s="22" t="str">
        <f t="shared" si="284"/>
        <v/>
      </c>
      <c r="F874" s="34" t="str">
        <f t="shared" si="293"/>
        <v/>
      </c>
      <c r="G874" s="8"/>
      <c r="H874" s="22" t="str">
        <f t="shared" si="285"/>
        <v/>
      </c>
      <c r="I874" s="34" t="str">
        <f t="shared" si="294"/>
        <v/>
      </c>
      <c r="J874" s="8"/>
      <c r="K874" s="22" t="str">
        <f t="shared" si="286"/>
        <v/>
      </c>
      <c r="L874" s="34" t="str">
        <f t="shared" si="295"/>
        <v/>
      </c>
      <c r="M874" s="8"/>
      <c r="N874" s="22" t="str">
        <f t="shared" si="287"/>
        <v/>
      </c>
      <c r="O874" s="34" t="str">
        <f t="shared" si="296"/>
        <v/>
      </c>
      <c r="P874" s="8"/>
      <c r="Q874" s="22" t="str">
        <f t="shared" si="288"/>
        <v/>
      </c>
      <c r="R874" s="34" t="str">
        <f t="shared" si="297"/>
        <v/>
      </c>
      <c r="S874" s="8"/>
      <c r="T874" s="22" t="str">
        <f t="shared" si="289"/>
        <v/>
      </c>
      <c r="U874" s="22" t="str">
        <f t="shared" si="290"/>
        <v/>
      </c>
      <c r="V874" s="22" t="str">
        <f t="shared" si="298"/>
        <v/>
      </c>
      <c r="W874" s="22" t="str">
        <f t="shared" si="291"/>
        <v/>
      </c>
      <c r="X874" s="22" t="str">
        <f t="shared" si="299"/>
        <v/>
      </c>
      <c r="Y874" s="22" t="str">
        <f t="shared" si="300"/>
        <v/>
      </c>
      <c r="Z874" s="22" t="str">
        <f t="shared" si="301"/>
        <v/>
      </c>
      <c r="AA874" s="29"/>
    </row>
    <row r="875" spans="1:27" ht="18" customHeight="1" x14ac:dyDescent="0.35">
      <c r="A875" s="22"/>
      <c r="B875" s="24" t="str">
        <f t="shared" si="283"/>
        <v/>
      </c>
      <c r="C875" s="34" t="str">
        <f t="shared" si="292"/>
        <v/>
      </c>
      <c r="D875" s="8"/>
      <c r="E875" s="22" t="str">
        <f t="shared" si="284"/>
        <v/>
      </c>
      <c r="F875" s="34" t="str">
        <f t="shared" si="293"/>
        <v/>
      </c>
      <c r="G875" s="8"/>
      <c r="H875" s="22" t="str">
        <f t="shared" si="285"/>
        <v/>
      </c>
      <c r="I875" s="34" t="str">
        <f t="shared" si="294"/>
        <v/>
      </c>
      <c r="J875" s="8"/>
      <c r="K875" s="22" t="str">
        <f t="shared" si="286"/>
        <v/>
      </c>
      <c r="L875" s="34" t="str">
        <f t="shared" si="295"/>
        <v/>
      </c>
      <c r="M875" s="8"/>
      <c r="N875" s="22" t="str">
        <f t="shared" si="287"/>
        <v/>
      </c>
      <c r="O875" s="34" t="str">
        <f t="shared" si="296"/>
        <v/>
      </c>
      <c r="P875" s="8"/>
      <c r="Q875" s="22" t="str">
        <f t="shared" si="288"/>
        <v/>
      </c>
      <c r="R875" s="34" t="str">
        <f t="shared" si="297"/>
        <v/>
      </c>
      <c r="S875" s="8"/>
      <c r="T875" s="22" t="str">
        <f t="shared" si="289"/>
        <v/>
      </c>
      <c r="U875" s="22" t="str">
        <f t="shared" si="290"/>
        <v/>
      </c>
      <c r="V875" s="22" t="str">
        <f t="shared" si="298"/>
        <v/>
      </c>
      <c r="W875" s="22" t="str">
        <f t="shared" si="291"/>
        <v/>
      </c>
      <c r="X875" s="22" t="str">
        <f t="shared" si="299"/>
        <v/>
      </c>
      <c r="Y875" s="22" t="str">
        <f t="shared" si="300"/>
        <v/>
      </c>
      <c r="Z875" s="22" t="str">
        <f t="shared" si="301"/>
        <v/>
      </c>
      <c r="AA875" s="29"/>
    </row>
    <row r="876" spans="1:27" ht="18" customHeight="1" x14ac:dyDescent="0.35">
      <c r="A876" s="22"/>
      <c r="B876" s="24" t="str">
        <f t="shared" si="283"/>
        <v/>
      </c>
      <c r="C876" s="34" t="str">
        <f t="shared" si="292"/>
        <v/>
      </c>
      <c r="D876" s="8"/>
      <c r="E876" s="22" t="str">
        <f t="shared" si="284"/>
        <v/>
      </c>
      <c r="F876" s="34" t="str">
        <f t="shared" si="293"/>
        <v/>
      </c>
      <c r="G876" s="8"/>
      <c r="H876" s="22" t="str">
        <f t="shared" si="285"/>
        <v/>
      </c>
      <c r="I876" s="34" t="str">
        <f t="shared" si="294"/>
        <v/>
      </c>
      <c r="J876" s="8"/>
      <c r="K876" s="22" t="str">
        <f t="shared" si="286"/>
        <v/>
      </c>
      <c r="L876" s="34" t="str">
        <f t="shared" si="295"/>
        <v/>
      </c>
      <c r="M876" s="8"/>
      <c r="N876" s="22" t="str">
        <f t="shared" si="287"/>
        <v/>
      </c>
      <c r="O876" s="34" t="str">
        <f t="shared" si="296"/>
        <v/>
      </c>
      <c r="P876" s="8"/>
      <c r="Q876" s="22" t="str">
        <f t="shared" si="288"/>
        <v/>
      </c>
      <c r="R876" s="34" t="str">
        <f t="shared" si="297"/>
        <v/>
      </c>
      <c r="S876" s="8"/>
      <c r="T876" s="22" t="str">
        <f t="shared" si="289"/>
        <v/>
      </c>
      <c r="U876" s="22" t="str">
        <f t="shared" si="290"/>
        <v/>
      </c>
      <c r="V876" s="22" t="str">
        <f t="shared" si="298"/>
        <v/>
      </c>
      <c r="W876" s="22" t="str">
        <f t="shared" si="291"/>
        <v/>
      </c>
      <c r="X876" s="22" t="str">
        <f t="shared" si="299"/>
        <v/>
      </c>
      <c r="Y876" s="22" t="str">
        <f t="shared" si="300"/>
        <v/>
      </c>
      <c r="Z876" s="22" t="str">
        <f t="shared" si="301"/>
        <v/>
      </c>
      <c r="AA876" s="29"/>
    </row>
    <row r="877" spans="1:27" ht="18" customHeight="1" x14ac:dyDescent="0.35">
      <c r="A877" s="22"/>
      <c r="B877" s="24" t="str">
        <f t="shared" si="283"/>
        <v/>
      </c>
      <c r="C877" s="34" t="str">
        <f t="shared" si="292"/>
        <v/>
      </c>
      <c r="D877" s="8"/>
      <c r="E877" s="22" t="str">
        <f t="shared" si="284"/>
        <v/>
      </c>
      <c r="F877" s="34" t="str">
        <f t="shared" si="293"/>
        <v/>
      </c>
      <c r="G877" s="8"/>
      <c r="H877" s="22" t="str">
        <f t="shared" si="285"/>
        <v/>
      </c>
      <c r="I877" s="34" t="str">
        <f t="shared" si="294"/>
        <v/>
      </c>
      <c r="J877" s="8"/>
      <c r="K877" s="22" t="str">
        <f t="shared" si="286"/>
        <v/>
      </c>
      <c r="L877" s="34" t="str">
        <f t="shared" si="295"/>
        <v/>
      </c>
      <c r="M877" s="8"/>
      <c r="N877" s="22" t="str">
        <f t="shared" si="287"/>
        <v/>
      </c>
      <c r="O877" s="34" t="str">
        <f t="shared" si="296"/>
        <v/>
      </c>
      <c r="P877" s="8"/>
      <c r="Q877" s="22" t="str">
        <f t="shared" si="288"/>
        <v/>
      </c>
      <c r="R877" s="34" t="str">
        <f t="shared" si="297"/>
        <v/>
      </c>
      <c r="S877" s="8"/>
      <c r="T877" s="22" t="str">
        <f t="shared" si="289"/>
        <v/>
      </c>
      <c r="U877" s="22" t="str">
        <f t="shared" si="290"/>
        <v/>
      </c>
      <c r="V877" s="22" t="str">
        <f t="shared" si="298"/>
        <v/>
      </c>
      <c r="W877" s="22" t="str">
        <f t="shared" si="291"/>
        <v/>
      </c>
      <c r="X877" s="22" t="str">
        <f t="shared" si="299"/>
        <v/>
      </c>
      <c r="Y877" s="22" t="str">
        <f t="shared" si="300"/>
        <v/>
      </c>
      <c r="Z877" s="22" t="str">
        <f t="shared" si="301"/>
        <v/>
      </c>
      <c r="AA877" s="29"/>
    </row>
    <row r="878" spans="1:27" ht="18" customHeight="1" x14ac:dyDescent="0.35">
      <c r="A878" s="22"/>
      <c r="B878" s="24" t="str">
        <f t="shared" si="283"/>
        <v/>
      </c>
      <c r="C878" s="34" t="str">
        <f t="shared" si="292"/>
        <v/>
      </c>
      <c r="D878" s="8"/>
      <c r="E878" s="22" t="str">
        <f t="shared" si="284"/>
        <v/>
      </c>
      <c r="F878" s="34" t="str">
        <f t="shared" si="293"/>
        <v/>
      </c>
      <c r="G878" s="8"/>
      <c r="H878" s="22" t="str">
        <f t="shared" si="285"/>
        <v/>
      </c>
      <c r="I878" s="34" t="str">
        <f t="shared" si="294"/>
        <v/>
      </c>
      <c r="J878" s="8"/>
      <c r="K878" s="22" t="str">
        <f t="shared" si="286"/>
        <v/>
      </c>
      <c r="L878" s="34" t="str">
        <f t="shared" si="295"/>
        <v/>
      </c>
      <c r="M878" s="8"/>
      <c r="N878" s="22" t="str">
        <f t="shared" si="287"/>
        <v/>
      </c>
      <c r="O878" s="34" t="str">
        <f t="shared" si="296"/>
        <v/>
      </c>
      <c r="P878" s="8"/>
      <c r="Q878" s="22" t="str">
        <f t="shared" si="288"/>
        <v/>
      </c>
      <c r="R878" s="34" t="str">
        <f t="shared" si="297"/>
        <v/>
      </c>
      <c r="S878" s="8"/>
      <c r="T878" s="22" t="str">
        <f t="shared" si="289"/>
        <v/>
      </c>
      <c r="U878" s="22" t="str">
        <f t="shared" si="290"/>
        <v/>
      </c>
      <c r="V878" s="22" t="str">
        <f t="shared" si="298"/>
        <v/>
      </c>
      <c r="W878" s="22" t="str">
        <f t="shared" si="291"/>
        <v/>
      </c>
      <c r="X878" s="22" t="str">
        <f t="shared" si="299"/>
        <v/>
      </c>
      <c r="Y878" s="22" t="str">
        <f t="shared" si="300"/>
        <v/>
      </c>
      <c r="Z878" s="22" t="str">
        <f t="shared" si="301"/>
        <v/>
      </c>
      <c r="AA878" s="29"/>
    </row>
    <row r="879" spans="1:27" ht="18" customHeight="1" x14ac:dyDescent="0.35">
      <c r="A879" s="22"/>
      <c r="B879" s="24" t="str">
        <f t="shared" si="283"/>
        <v/>
      </c>
      <c r="C879" s="34" t="str">
        <f t="shared" si="292"/>
        <v/>
      </c>
      <c r="D879" s="8"/>
      <c r="E879" s="22" t="str">
        <f t="shared" si="284"/>
        <v/>
      </c>
      <c r="F879" s="34" t="str">
        <f t="shared" si="293"/>
        <v/>
      </c>
      <c r="G879" s="8"/>
      <c r="H879" s="22" t="str">
        <f t="shared" si="285"/>
        <v/>
      </c>
      <c r="I879" s="34" t="str">
        <f t="shared" si="294"/>
        <v/>
      </c>
      <c r="J879" s="8"/>
      <c r="K879" s="22" t="str">
        <f t="shared" si="286"/>
        <v/>
      </c>
      <c r="L879" s="34" t="str">
        <f t="shared" si="295"/>
        <v/>
      </c>
      <c r="M879" s="8"/>
      <c r="N879" s="22" t="str">
        <f t="shared" si="287"/>
        <v/>
      </c>
      <c r="O879" s="34" t="str">
        <f t="shared" si="296"/>
        <v/>
      </c>
      <c r="P879" s="8"/>
      <c r="Q879" s="22" t="str">
        <f t="shared" si="288"/>
        <v/>
      </c>
      <c r="R879" s="34" t="str">
        <f t="shared" si="297"/>
        <v/>
      </c>
      <c r="S879" s="8"/>
      <c r="T879" s="22" t="str">
        <f t="shared" si="289"/>
        <v/>
      </c>
      <c r="U879" s="22" t="str">
        <f t="shared" si="290"/>
        <v/>
      </c>
      <c r="V879" s="22" t="str">
        <f t="shared" si="298"/>
        <v/>
      </c>
      <c r="W879" s="22" t="str">
        <f t="shared" si="291"/>
        <v/>
      </c>
      <c r="X879" s="22" t="str">
        <f t="shared" si="299"/>
        <v/>
      </c>
      <c r="Y879" s="22" t="str">
        <f t="shared" si="300"/>
        <v/>
      </c>
      <c r="Z879" s="22" t="str">
        <f t="shared" si="301"/>
        <v/>
      </c>
      <c r="AA879" s="29"/>
    </row>
    <row r="880" spans="1:27" ht="18" customHeight="1" x14ac:dyDescent="0.35">
      <c r="A880" s="22"/>
      <c r="B880" s="24" t="str">
        <f t="shared" si="283"/>
        <v/>
      </c>
      <c r="C880" s="34" t="str">
        <f t="shared" si="292"/>
        <v/>
      </c>
      <c r="D880" s="8"/>
      <c r="E880" s="22" t="str">
        <f t="shared" si="284"/>
        <v/>
      </c>
      <c r="F880" s="34" t="str">
        <f t="shared" si="293"/>
        <v/>
      </c>
      <c r="G880" s="8"/>
      <c r="H880" s="22" t="str">
        <f t="shared" si="285"/>
        <v/>
      </c>
      <c r="I880" s="34" t="str">
        <f t="shared" si="294"/>
        <v/>
      </c>
      <c r="J880" s="8"/>
      <c r="K880" s="22" t="str">
        <f t="shared" si="286"/>
        <v/>
      </c>
      <c r="L880" s="34" t="str">
        <f t="shared" si="295"/>
        <v/>
      </c>
      <c r="M880" s="8"/>
      <c r="N880" s="22" t="str">
        <f t="shared" si="287"/>
        <v/>
      </c>
      <c r="O880" s="34" t="str">
        <f t="shared" si="296"/>
        <v/>
      </c>
      <c r="P880" s="8"/>
      <c r="Q880" s="22" t="str">
        <f t="shared" si="288"/>
        <v/>
      </c>
      <c r="R880" s="34" t="str">
        <f t="shared" si="297"/>
        <v/>
      </c>
      <c r="S880" s="8"/>
      <c r="T880" s="22" t="str">
        <f t="shared" si="289"/>
        <v/>
      </c>
      <c r="U880" s="22" t="str">
        <f t="shared" si="290"/>
        <v/>
      </c>
      <c r="V880" s="22" t="str">
        <f t="shared" si="298"/>
        <v/>
      </c>
      <c r="W880" s="22" t="str">
        <f t="shared" si="291"/>
        <v/>
      </c>
      <c r="X880" s="22" t="str">
        <f t="shared" si="299"/>
        <v/>
      </c>
      <c r="Y880" s="22" t="str">
        <f t="shared" si="300"/>
        <v/>
      </c>
      <c r="Z880" s="22" t="str">
        <f t="shared" si="301"/>
        <v/>
      </c>
      <c r="AA880" s="29"/>
    </row>
    <row r="881" spans="1:27" ht="18" customHeight="1" x14ac:dyDescent="0.35">
      <c r="A881" s="22"/>
      <c r="B881" s="24" t="str">
        <f t="shared" si="283"/>
        <v/>
      </c>
      <c r="C881" s="34" t="str">
        <f t="shared" si="292"/>
        <v/>
      </c>
      <c r="D881" s="8"/>
      <c r="E881" s="22" t="str">
        <f t="shared" si="284"/>
        <v/>
      </c>
      <c r="F881" s="34" t="str">
        <f t="shared" si="293"/>
        <v/>
      </c>
      <c r="G881" s="8"/>
      <c r="H881" s="22" t="str">
        <f t="shared" si="285"/>
        <v/>
      </c>
      <c r="I881" s="34" t="str">
        <f t="shared" si="294"/>
        <v/>
      </c>
      <c r="J881" s="8"/>
      <c r="K881" s="22" t="str">
        <f t="shared" si="286"/>
        <v/>
      </c>
      <c r="L881" s="34" t="str">
        <f t="shared" si="295"/>
        <v/>
      </c>
      <c r="M881" s="8"/>
      <c r="N881" s="22" t="str">
        <f t="shared" si="287"/>
        <v/>
      </c>
      <c r="O881" s="34" t="str">
        <f t="shared" si="296"/>
        <v/>
      </c>
      <c r="P881" s="8"/>
      <c r="Q881" s="22" t="str">
        <f t="shared" si="288"/>
        <v/>
      </c>
      <c r="R881" s="34" t="str">
        <f t="shared" si="297"/>
        <v/>
      </c>
      <c r="S881" s="8"/>
      <c r="T881" s="22" t="str">
        <f t="shared" si="289"/>
        <v/>
      </c>
      <c r="U881" s="22" t="str">
        <f t="shared" si="290"/>
        <v/>
      </c>
      <c r="V881" s="22" t="str">
        <f t="shared" si="298"/>
        <v/>
      </c>
      <c r="W881" s="22" t="str">
        <f t="shared" si="291"/>
        <v/>
      </c>
      <c r="X881" s="22" t="str">
        <f t="shared" si="299"/>
        <v/>
      </c>
      <c r="Y881" s="22" t="str">
        <f t="shared" si="300"/>
        <v/>
      </c>
      <c r="Z881" s="22" t="str">
        <f t="shared" si="301"/>
        <v/>
      </c>
      <c r="AA881" s="29"/>
    </row>
    <row r="882" spans="1:27" ht="18" customHeight="1" x14ac:dyDescent="0.35">
      <c r="A882" s="22"/>
      <c r="B882" s="24" t="str">
        <f t="shared" si="283"/>
        <v/>
      </c>
      <c r="C882" s="34" t="str">
        <f t="shared" si="292"/>
        <v/>
      </c>
      <c r="D882" s="8"/>
      <c r="E882" s="22" t="str">
        <f t="shared" si="284"/>
        <v/>
      </c>
      <c r="F882" s="34" t="str">
        <f t="shared" si="293"/>
        <v/>
      </c>
      <c r="G882" s="8"/>
      <c r="H882" s="22" t="str">
        <f t="shared" si="285"/>
        <v/>
      </c>
      <c r="I882" s="34" t="str">
        <f t="shared" si="294"/>
        <v/>
      </c>
      <c r="J882" s="8"/>
      <c r="K882" s="22" t="str">
        <f t="shared" si="286"/>
        <v/>
      </c>
      <c r="L882" s="34" t="str">
        <f t="shared" si="295"/>
        <v/>
      </c>
      <c r="M882" s="8"/>
      <c r="N882" s="22" t="str">
        <f t="shared" si="287"/>
        <v/>
      </c>
      <c r="O882" s="34" t="str">
        <f t="shared" si="296"/>
        <v/>
      </c>
      <c r="P882" s="8"/>
      <c r="Q882" s="22" t="str">
        <f t="shared" si="288"/>
        <v/>
      </c>
      <c r="R882" s="34" t="str">
        <f t="shared" si="297"/>
        <v/>
      </c>
      <c r="S882" s="8"/>
      <c r="T882" s="22" t="str">
        <f t="shared" si="289"/>
        <v/>
      </c>
      <c r="U882" s="22" t="str">
        <f t="shared" si="290"/>
        <v/>
      </c>
      <c r="V882" s="22" t="str">
        <f t="shared" si="298"/>
        <v/>
      </c>
      <c r="W882" s="22" t="str">
        <f t="shared" si="291"/>
        <v/>
      </c>
      <c r="X882" s="22" t="str">
        <f t="shared" si="299"/>
        <v/>
      </c>
      <c r="Y882" s="22" t="str">
        <f t="shared" si="300"/>
        <v/>
      </c>
      <c r="Z882" s="22" t="str">
        <f t="shared" si="301"/>
        <v/>
      </c>
      <c r="AA882" s="29"/>
    </row>
    <row r="883" spans="1:27" ht="18" customHeight="1" x14ac:dyDescent="0.35">
      <c r="A883" s="22"/>
      <c r="B883" s="24" t="str">
        <f t="shared" si="283"/>
        <v/>
      </c>
      <c r="C883" s="34" t="str">
        <f t="shared" si="292"/>
        <v/>
      </c>
      <c r="D883" s="8"/>
      <c r="E883" s="22" t="str">
        <f t="shared" si="284"/>
        <v/>
      </c>
      <c r="F883" s="34" t="str">
        <f t="shared" si="293"/>
        <v/>
      </c>
      <c r="G883" s="8"/>
      <c r="H883" s="22" t="str">
        <f t="shared" si="285"/>
        <v/>
      </c>
      <c r="I883" s="34" t="str">
        <f t="shared" si="294"/>
        <v/>
      </c>
      <c r="J883" s="8"/>
      <c r="K883" s="22" t="str">
        <f t="shared" si="286"/>
        <v/>
      </c>
      <c r="L883" s="34" t="str">
        <f t="shared" si="295"/>
        <v/>
      </c>
      <c r="M883" s="8"/>
      <c r="N883" s="22" t="str">
        <f t="shared" si="287"/>
        <v/>
      </c>
      <c r="O883" s="34" t="str">
        <f t="shared" si="296"/>
        <v/>
      </c>
      <c r="P883" s="8"/>
      <c r="Q883" s="22" t="str">
        <f t="shared" si="288"/>
        <v/>
      </c>
      <c r="R883" s="34" t="str">
        <f t="shared" si="297"/>
        <v/>
      </c>
      <c r="S883" s="8"/>
      <c r="T883" s="22" t="str">
        <f t="shared" si="289"/>
        <v/>
      </c>
      <c r="U883" s="22" t="str">
        <f t="shared" si="290"/>
        <v/>
      </c>
      <c r="V883" s="22" t="str">
        <f t="shared" si="298"/>
        <v/>
      </c>
      <c r="W883" s="22" t="str">
        <f t="shared" si="291"/>
        <v/>
      </c>
      <c r="X883" s="22" t="str">
        <f t="shared" si="299"/>
        <v/>
      </c>
      <c r="Y883" s="22" t="str">
        <f t="shared" si="300"/>
        <v/>
      </c>
      <c r="Z883" s="22" t="str">
        <f t="shared" si="301"/>
        <v/>
      </c>
      <c r="AA883" s="29"/>
    </row>
    <row r="884" spans="1:27" ht="18" customHeight="1" x14ac:dyDescent="0.35">
      <c r="A884" s="22"/>
      <c r="B884" s="24" t="str">
        <f t="shared" si="283"/>
        <v/>
      </c>
      <c r="C884" s="34" t="str">
        <f t="shared" si="292"/>
        <v/>
      </c>
      <c r="D884" s="8"/>
      <c r="E884" s="22" t="str">
        <f t="shared" si="284"/>
        <v/>
      </c>
      <c r="F884" s="34" t="str">
        <f t="shared" si="293"/>
        <v/>
      </c>
      <c r="G884" s="8"/>
      <c r="H884" s="22" t="str">
        <f t="shared" si="285"/>
        <v/>
      </c>
      <c r="I884" s="34" t="str">
        <f t="shared" si="294"/>
        <v/>
      </c>
      <c r="J884" s="8"/>
      <c r="K884" s="22" t="str">
        <f t="shared" si="286"/>
        <v/>
      </c>
      <c r="L884" s="34" t="str">
        <f t="shared" si="295"/>
        <v/>
      </c>
      <c r="M884" s="8"/>
      <c r="N884" s="22" t="str">
        <f t="shared" si="287"/>
        <v/>
      </c>
      <c r="O884" s="34" t="str">
        <f t="shared" si="296"/>
        <v/>
      </c>
      <c r="P884" s="8"/>
      <c r="Q884" s="22" t="str">
        <f t="shared" si="288"/>
        <v/>
      </c>
      <c r="R884" s="34" t="str">
        <f t="shared" si="297"/>
        <v/>
      </c>
      <c r="S884" s="8"/>
      <c r="T884" s="22" t="str">
        <f t="shared" si="289"/>
        <v/>
      </c>
      <c r="U884" s="22" t="str">
        <f t="shared" si="290"/>
        <v/>
      </c>
      <c r="V884" s="22" t="str">
        <f t="shared" si="298"/>
        <v/>
      </c>
      <c r="W884" s="22" t="str">
        <f t="shared" si="291"/>
        <v/>
      </c>
      <c r="X884" s="22" t="str">
        <f t="shared" si="299"/>
        <v/>
      </c>
      <c r="Y884" s="22" t="str">
        <f t="shared" si="300"/>
        <v/>
      </c>
      <c r="Z884" s="22" t="str">
        <f t="shared" si="301"/>
        <v/>
      </c>
      <c r="AA884" s="29"/>
    </row>
    <row r="885" spans="1:27" ht="18" customHeight="1" x14ac:dyDescent="0.35">
      <c r="A885" s="22"/>
      <c r="B885" s="24" t="str">
        <f t="shared" si="283"/>
        <v/>
      </c>
      <c r="C885" s="34" t="str">
        <f t="shared" si="292"/>
        <v/>
      </c>
      <c r="D885" s="8"/>
      <c r="E885" s="22" t="str">
        <f t="shared" si="284"/>
        <v/>
      </c>
      <c r="F885" s="34" t="str">
        <f t="shared" si="293"/>
        <v/>
      </c>
      <c r="G885" s="8"/>
      <c r="H885" s="22" t="str">
        <f t="shared" si="285"/>
        <v/>
      </c>
      <c r="I885" s="34" t="str">
        <f t="shared" si="294"/>
        <v/>
      </c>
      <c r="J885" s="8"/>
      <c r="K885" s="22" t="str">
        <f t="shared" si="286"/>
        <v/>
      </c>
      <c r="L885" s="34" t="str">
        <f t="shared" si="295"/>
        <v/>
      </c>
      <c r="M885" s="8"/>
      <c r="N885" s="22" t="str">
        <f t="shared" si="287"/>
        <v/>
      </c>
      <c r="O885" s="34" t="str">
        <f t="shared" si="296"/>
        <v/>
      </c>
      <c r="P885" s="8"/>
      <c r="Q885" s="22" t="str">
        <f t="shared" si="288"/>
        <v/>
      </c>
      <c r="R885" s="34" t="str">
        <f t="shared" si="297"/>
        <v/>
      </c>
      <c r="S885" s="8"/>
      <c r="T885" s="22" t="str">
        <f t="shared" si="289"/>
        <v/>
      </c>
      <c r="U885" s="22" t="str">
        <f t="shared" si="290"/>
        <v/>
      </c>
      <c r="V885" s="22" t="str">
        <f t="shared" si="298"/>
        <v/>
      </c>
      <c r="W885" s="22" t="str">
        <f t="shared" si="291"/>
        <v/>
      </c>
      <c r="X885" s="22" t="str">
        <f t="shared" si="299"/>
        <v/>
      </c>
      <c r="Y885" s="22" t="str">
        <f t="shared" si="300"/>
        <v/>
      </c>
      <c r="Z885" s="22" t="str">
        <f t="shared" si="301"/>
        <v/>
      </c>
      <c r="AA885" s="29"/>
    </row>
    <row r="886" spans="1:27" ht="18" customHeight="1" x14ac:dyDescent="0.35">
      <c r="A886" s="22"/>
      <c r="B886" s="24" t="str">
        <f t="shared" si="283"/>
        <v/>
      </c>
      <c r="C886" s="34" t="str">
        <f t="shared" si="292"/>
        <v/>
      </c>
      <c r="D886" s="8"/>
      <c r="E886" s="22" t="str">
        <f t="shared" si="284"/>
        <v/>
      </c>
      <c r="F886" s="34" t="str">
        <f t="shared" si="293"/>
        <v/>
      </c>
      <c r="G886" s="8"/>
      <c r="H886" s="22" t="str">
        <f t="shared" si="285"/>
        <v/>
      </c>
      <c r="I886" s="34" t="str">
        <f t="shared" si="294"/>
        <v/>
      </c>
      <c r="J886" s="8"/>
      <c r="K886" s="22" t="str">
        <f t="shared" si="286"/>
        <v/>
      </c>
      <c r="L886" s="34" t="str">
        <f t="shared" si="295"/>
        <v/>
      </c>
      <c r="M886" s="8"/>
      <c r="N886" s="22" t="str">
        <f t="shared" si="287"/>
        <v/>
      </c>
      <c r="O886" s="34" t="str">
        <f t="shared" si="296"/>
        <v/>
      </c>
      <c r="P886" s="8"/>
      <c r="Q886" s="22" t="str">
        <f t="shared" si="288"/>
        <v/>
      </c>
      <c r="R886" s="34" t="str">
        <f t="shared" si="297"/>
        <v/>
      </c>
      <c r="S886" s="8"/>
      <c r="T886" s="22" t="str">
        <f t="shared" si="289"/>
        <v/>
      </c>
      <c r="U886" s="22" t="str">
        <f t="shared" si="290"/>
        <v/>
      </c>
      <c r="V886" s="22" t="str">
        <f t="shared" si="298"/>
        <v/>
      </c>
      <c r="W886" s="22" t="str">
        <f t="shared" si="291"/>
        <v/>
      </c>
      <c r="X886" s="22" t="str">
        <f t="shared" si="299"/>
        <v/>
      </c>
      <c r="Y886" s="22" t="str">
        <f t="shared" si="300"/>
        <v/>
      </c>
      <c r="Z886" s="22" t="str">
        <f t="shared" si="301"/>
        <v/>
      </c>
      <c r="AA886" s="29"/>
    </row>
    <row r="887" spans="1:27" ht="18" customHeight="1" x14ac:dyDescent="0.35">
      <c r="A887" s="22"/>
      <c r="B887" s="24" t="str">
        <f t="shared" si="283"/>
        <v/>
      </c>
      <c r="C887" s="34" t="str">
        <f t="shared" si="292"/>
        <v/>
      </c>
      <c r="D887" s="8"/>
      <c r="E887" s="22" t="str">
        <f t="shared" si="284"/>
        <v/>
      </c>
      <c r="F887" s="34" t="str">
        <f t="shared" si="293"/>
        <v/>
      </c>
      <c r="G887" s="8"/>
      <c r="H887" s="22" t="str">
        <f t="shared" si="285"/>
        <v/>
      </c>
      <c r="I887" s="34" t="str">
        <f t="shared" si="294"/>
        <v/>
      </c>
      <c r="J887" s="8"/>
      <c r="K887" s="22" t="str">
        <f t="shared" si="286"/>
        <v/>
      </c>
      <c r="L887" s="34" t="str">
        <f t="shared" si="295"/>
        <v/>
      </c>
      <c r="M887" s="8"/>
      <c r="N887" s="22" t="str">
        <f t="shared" si="287"/>
        <v/>
      </c>
      <c r="O887" s="34" t="str">
        <f t="shared" si="296"/>
        <v/>
      </c>
      <c r="P887" s="8"/>
      <c r="Q887" s="22" t="str">
        <f t="shared" si="288"/>
        <v/>
      </c>
      <c r="R887" s="34" t="str">
        <f t="shared" si="297"/>
        <v/>
      </c>
      <c r="S887" s="8"/>
      <c r="T887" s="22" t="str">
        <f t="shared" si="289"/>
        <v/>
      </c>
      <c r="U887" s="22" t="str">
        <f t="shared" si="290"/>
        <v/>
      </c>
      <c r="V887" s="22" t="str">
        <f t="shared" si="298"/>
        <v/>
      </c>
      <c r="W887" s="22" t="str">
        <f t="shared" si="291"/>
        <v/>
      </c>
      <c r="X887" s="22" t="str">
        <f t="shared" si="299"/>
        <v/>
      </c>
      <c r="Y887" s="22" t="str">
        <f t="shared" si="300"/>
        <v/>
      </c>
      <c r="Z887" s="22" t="str">
        <f t="shared" si="301"/>
        <v/>
      </c>
      <c r="AA887" s="29"/>
    </row>
    <row r="888" spans="1:27" ht="18" customHeight="1" x14ac:dyDescent="0.35">
      <c r="A888" s="22"/>
      <c r="B888" s="24" t="str">
        <f t="shared" si="283"/>
        <v/>
      </c>
      <c r="C888" s="34" t="str">
        <f t="shared" si="292"/>
        <v/>
      </c>
      <c r="D888" s="8"/>
      <c r="E888" s="22" t="str">
        <f t="shared" si="284"/>
        <v/>
      </c>
      <c r="F888" s="34" t="str">
        <f t="shared" si="293"/>
        <v/>
      </c>
      <c r="G888" s="8"/>
      <c r="H888" s="22" t="str">
        <f t="shared" si="285"/>
        <v/>
      </c>
      <c r="I888" s="34" t="str">
        <f t="shared" si="294"/>
        <v/>
      </c>
      <c r="J888" s="8"/>
      <c r="K888" s="22" t="str">
        <f t="shared" si="286"/>
        <v/>
      </c>
      <c r="L888" s="34" t="str">
        <f t="shared" si="295"/>
        <v/>
      </c>
      <c r="M888" s="8"/>
      <c r="N888" s="22" t="str">
        <f t="shared" si="287"/>
        <v/>
      </c>
      <c r="O888" s="34" t="str">
        <f t="shared" si="296"/>
        <v/>
      </c>
      <c r="P888" s="8"/>
      <c r="Q888" s="22" t="str">
        <f t="shared" si="288"/>
        <v/>
      </c>
      <c r="R888" s="34" t="str">
        <f t="shared" si="297"/>
        <v/>
      </c>
      <c r="S888" s="8"/>
      <c r="T888" s="22" t="str">
        <f t="shared" si="289"/>
        <v/>
      </c>
      <c r="U888" s="22" t="str">
        <f t="shared" si="290"/>
        <v/>
      </c>
      <c r="V888" s="22" t="str">
        <f t="shared" si="298"/>
        <v/>
      </c>
      <c r="W888" s="22" t="str">
        <f t="shared" si="291"/>
        <v/>
      </c>
      <c r="X888" s="22" t="str">
        <f t="shared" si="299"/>
        <v/>
      </c>
      <c r="Y888" s="22" t="str">
        <f t="shared" si="300"/>
        <v/>
      </c>
      <c r="Z888" s="22" t="str">
        <f t="shared" si="301"/>
        <v/>
      </c>
      <c r="AA888" s="29"/>
    </row>
    <row r="889" spans="1:27" ht="18" customHeight="1" x14ac:dyDescent="0.35">
      <c r="A889" s="22"/>
      <c r="B889" s="24" t="str">
        <f t="shared" si="283"/>
        <v/>
      </c>
      <c r="C889" s="34" t="str">
        <f t="shared" si="292"/>
        <v/>
      </c>
      <c r="D889" s="8"/>
      <c r="E889" s="22" t="str">
        <f t="shared" si="284"/>
        <v/>
      </c>
      <c r="F889" s="34" t="str">
        <f t="shared" si="293"/>
        <v/>
      </c>
      <c r="G889" s="8"/>
      <c r="H889" s="22" t="str">
        <f t="shared" si="285"/>
        <v/>
      </c>
      <c r="I889" s="34" t="str">
        <f t="shared" si="294"/>
        <v/>
      </c>
      <c r="J889" s="8"/>
      <c r="K889" s="22" t="str">
        <f t="shared" si="286"/>
        <v/>
      </c>
      <c r="L889" s="34" t="str">
        <f t="shared" si="295"/>
        <v/>
      </c>
      <c r="M889" s="8"/>
      <c r="N889" s="22" t="str">
        <f t="shared" si="287"/>
        <v/>
      </c>
      <c r="O889" s="34" t="str">
        <f t="shared" si="296"/>
        <v/>
      </c>
      <c r="P889" s="8"/>
      <c r="Q889" s="22" t="str">
        <f t="shared" si="288"/>
        <v/>
      </c>
      <c r="R889" s="34" t="str">
        <f t="shared" si="297"/>
        <v/>
      </c>
      <c r="S889" s="8"/>
      <c r="T889" s="22" t="str">
        <f t="shared" si="289"/>
        <v/>
      </c>
      <c r="U889" s="22" t="str">
        <f t="shared" si="290"/>
        <v/>
      </c>
      <c r="V889" s="22" t="str">
        <f t="shared" si="298"/>
        <v/>
      </c>
      <c r="W889" s="22" t="str">
        <f t="shared" si="291"/>
        <v/>
      </c>
      <c r="X889" s="22" t="str">
        <f t="shared" si="299"/>
        <v/>
      </c>
      <c r="Y889" s="22" t="str">
        <f t="shared" si="300"/>
        <v/>
      </c>
      <c r="Z889" s="22" t="str">
        <f t="shared" si="301"/>
        <v/>
      </c>
      <c r="AA889" s="29"/>
    </row>
    <row r="890" spans="1:27" ht="18" customHeight="1" x14ac:dyDescent="0.35">
      <c r="A890" s="22"/>
      <c r="B890" s="24" t="str">
        <f t="shared" si="283"/>
        <v/>
      </c>
      <c r="C890" s="34" t="str">
        <f t="shared" si="292"/>
        <v/>
      </c>
      <c r="D890" s="8"/>
      <c r="E890" s="22" t="str">
        <f t="shared" si="284"/>
        <v/>
      </c>
      <c r="F890" s="34" t="str">
        <f t="shared" si="293"/>
        <v/>
      </c>
      <c r="G890" s="8"/>
      <c r="H890" s="22" t="str">
        <f t="shared" si="285"/>
        <v/>
      </c>
      <c r="I890" s="34" t="str">
        <f t="shared" si="294"/>
        <v/>
      </c>
      <c r="J890" s="8"/>
      <c r="K890" s="22" t="str">
        <f t="shared" si="286"/>
        <v/>
      </c>
      <c r="L890" s="34" t="str">
        <f t="shared" si="295"/>
        <v/>
      </c>
      <c r="M890" s="8"/>
      <c r="N890" s="22" t="str">
        <f t="shared" si="287"/>
        <v/>
      </c>
      <c r="O890" s="34" t="str">
        <f t="shared" si="296"/>
        <v/>
      </c>
      <c r="P890" s="8"/>
      <c r="Q890" s="22" t="str">
        <f t="shared" si="288"/>
        <v/>
      </c>
      <c r="R890" s="34" t="str">
        <f t="shared" si="297"/>
        <v/>
      </c>
      <c r="S890" s="8"/>
      <c r="T890" s="22" t="str">
        <f t="shared" si="289"/>
        <v/>
      </c>
      <c r="U890" s="22" t="str">
        <f t="shared" si="290"/>
        <v/>
      </c>
      <c r="V890" s="22" t="str">
        <f t="shared" si="298"/>
        <v/>
      </c>
      <c r="W890" s="22" t="str">
        <f t="shared" si="291"/>
        <v/>
      </c>
      <c r="X890" s="22" t="str">
        <f t="shared" si="299"/>
        <v/>
      </c>
      <c r="Y890" s="22" t="str">
        <f t="shared" si="300"/>
        <v/>
      </c>
      <c r="Z890" s="22" t="str">
        <f t="shared" si="301"/>
        <v/>
      </c>
      <c r="AA890" s="29"/>
    </row>
    <row r="891" spans="1:27" ht="18" customHeight="1" x14ac:dyDescent="0.35">
      <c r="A891" s="22"/>
      <c r="B891" s="24" t="str">
        <f t="shared" si="283"/>
        <v/>
      </c>
      <c r="C891" s="34" t="str">
        <f t="shared" si="292"/>
        <v/>
      </c>
      <c r="D891" s="8"/>
      <c r="E891" s="22" t="str">
        <f t="shared" si="284"/>
        <v/>
      </c>
      <c r="F891" s="34" t="str">
        <f t="shared" si="293"/>
        <v/>
      </c>
      <c r="G891" s="8"/>
      <c r="H891" s="22" t="str">
        <f t="shared" si="285"/>
        <v/>
      </c>
      <c r="I891" s="34" t="str">
        <f t="shared" si="294"/>
        <v/>
      </c>
      <c r="J891" s="8"/>
      <c r="K891" s="22" t="str">
        <f t="shared" si="286"/>
        <v/>
      </c>
      <c r="L891" s="34" t="str">
        <f t="shared" si="295"/>
        <v/>
      </c>
      <c r="M891" s="8"/>
      <c r="N891" s="22" t="str">
        <f t="shared" si="287"/>
        <v/>
      </c>
      <c r="O891" s="34" t="str">
        <f t="shared" si="296"/>
        <v/>
      </c>
      <c r="P891" s="8"/>
      <c r="Q891" s="22" t="str">
        <f t="shared" si="288"/>
        <v/>
      </c>
      <c r="R891" s="34" t="str">
        <f t="shared" si="297"/>
        <v/>
      </c>
      <c r="S891" s="8"/>
      <c r="T891" s="22" t="str">
        <f t="shared" si="289"/>
        <v/>
      </c>
      <c r="U891" s="22" t="str">
        <f t="shared" si="290"/>
        <v/>
      </c>
      <c r="V891" s="22" t="str">
        <f t="shared" si="298"/>
        <v/>
      </c>
      <c r="W891" s="22" t="str">
        <f t="shared" si="291"/>
        <v/>
      </c>
      <c r="X891" s="22" t="str">
        <f t="shared" si="299"/>
        <v/>
      </c>
      <c r="Y891" s="22" t="str">
        <f t="shared" si="300"/>
        <v/>
      </c>
      <c r="Z891" s="22" t="str">
        <f t="shared" si="301"/>
        <v/>
      </c>
      <c r="AA891" s="29"/>
    </row>
    <row r="892" spans="1:27" ht="18" customHeight="1" x14ac:dyDescent="0.35">
      <c r="A892" s="22"/>
      <c r="B892" s="24" t="str">
        <f t="shared" si="283"/>
        <v/>
      </c>
      <c r="C892" s="34" t="str">
        <f t="shared" si="292"/>
        <v/>
      </c>
      <c r="D892" s="8"/>
      <c r="E892" s="22" t="str">
        <f t="shared" si="284"/>
        <v/>
      </c>
      <c r="F892" s="34" t="str">
        <f t="shared" si="293"/>
        <v/>
      </c>
      <c r="G892" s="8"/>
      <c r="H892" s="22" t="str">
        <f t="shared" si="285"/>
        <v/>
      </c>
      <c r="I892" s="34" t="str">
        <f t="shared" si="294"/>
        <v/>
      </c>
      <c r="J892" s="8"/>
      <c r="K892" s="22" t="str">
        <f t="shared" si="286"/>
        <v/>
      </c>
      <c r="L892" s="34" t="str">
        <f t="shared" si="295"/>
        <v/>
      </c>
      <c r="M892" s="8"/>
      <c r="N892" s="22" t="str">
        <f t="shared" si="287"/>
        <v/>
      </c>
      <c r="O892" s="34" t="str">
        <f t="shared" si="296"/>
        <v/>
      </c>
      <c r="P892" s="8"/>
      <c r="Q892" s="22" t="str">
        <f t="shared" si="288"/>
        <v/>
      </c>
      <c r="R892" s="34" t="str">
        <f t="shared" si="297"/>
        <v/>
      </c>
      <c r="S892" s="8"/>
      <c r="T892" s="22" t="str">
        <f t="shared" si="289"/>
        <v/>
      </c>
      <c r="U892" s="22" t="str">
        <f t="shared" si="290"/>
        <v/>
      </c>
      <c r="V892" s="22" t="str">
        <f t="shared" si="298"/>
        <v/>
      </c>
      <c r="W892" s="22" t="str">
        <f t="shared" si="291"/>
        <v/>
      </c>
      <c r="X892" s="22" t="str">
        <f t="shared" si="299"/>
        <v/>
      </c>
      <c r="Y892" s="22" t="str">
        <f t="shared" si="300"/>
        <v/>
      </c>
      <c r="Z892" s="22" t="str">
        <f t="shared" si="301"/>
        <v/>
      </c>
      <c r="AA892" s="29"/>
    </row>
    <row r="893" spans="1:27" ht="18" customHeight="1" x14ac:dyDescent="0.35">
      <c r="A893" s="22"/>
      <c r="B893" s="24" t="str">
        <f t="shared" si="283"/>
        <v/>
      </c>
      <c r="C893" s="34" t="str">
        <f t="shared" si="292"/>
        <v/>
      </c>
      <c r="D893" s="8"/>
      <c r="E893" s="22" t="str">
        <f t="shared" si="284"/>
        <v/>
      </c>
      <c r="F893" s="34" t="str">
        <f t="shared" si="293"/>
        <v/>
      </c>
      <c r="G893" s="8"/>
      <c r="H893" s="22" t="str">
        <f t="shared" si="285"/>
        <v/>
      </c>
      <c r="I893" s="34" t="str">
        <f t="shared" si="294"/>
        <v/>
      </c>
      <c r="J893" s="8"/>
      <c r="K893" s="22" t="str">
        <f t="shared" si="286"/>
        <v/>
      </c>
      <c r="L893" s="34" t="str">
        <f t="shared" si="295"/>
        <v/>
      </c>
      <c r="M893" s="8"/>
      <c r="N893" s="22" t="str">
        <f t="shared" si="287"/>
        <v/>
      </c>
      <c r="O893" s="34" t="str">
        <f t="shared" si="296"/>
        <v/>
      </c>
      <c r="P893" s="8"/>
      <c r="Q893" s="22" t="str">
        <f t="shared" si="288"/>
        <v/>
      </c>
      <c r="R893" s="34" t="str">
        <f t="shared" si="297"/>
        <v/>
      </c>
      <c r="S893" s="8"/>
      <c r="T893" s="22" t="str">
        <f t="shared" si="289"/>
        <v/>
      </c>
      <c r="U893" s="22" t="str">
        <f t="shared" si="290"/>
        <v/>
      </c>
      <c r="V893" s="22" t="str">
        <f t="shared" si="298"/>
        <v/>
      </c>
      <c r="W893" s="22" t="str">
        <f t="shared" si="291"/>
        <v/>
      </c>
      <c r="X893" s="22" t="str">
        <f t="shared" si="299"/>
        <v/>
      </c>
      <c r="Y893" s="22" t="str">
        <f t="shared" si="300"/>
        <v/>
      </c>
      <c r="Z893" s="22" t="str">
        <f t="shared" si="301"/>
        <v/>
      </c>
      <c r="AA893" s="29"/>
    </row>
    <row r="894" spans="1:27" ht="18" customHeight="1" x14ac:dyDescent="0.35">
      <c r="A894" s="22"/>
      <c r="B894" s="24" t="str">
        <f t="shared" si="283"/>
        <v/>
      </c>
      <c r="C894" s="34" t="str">
        <f t="shared" si="292"/>
        <v/>
      </c>
      <c r="D894" s="8"/>
      <c r="E894" s="22" t="str">
        <f t="shared" si="284"/>
        <v/>
      </c>
      <c r="F894" s="34" t="str">
        <f t="shared" si="293"/>
        <v/>
      </c>
      <c r="G894" s="8"/>
      <c r="H894" s="22" t="str">
        <f t="shared" si="285"/>
        <v/>
      </c>
      <c r="I894" s="34" t="str">
        <f t="shared" si="294"/>
        <v/>
      </c>
      <c r="J894" s="8"/>
      <c r="K894" s="22" t="str">
        <f t="shared" si="286"/>
        <v/>
      </c>
      <c r="L894" s="34" t="str">
        <f t="shared" si="295"/>
        <v/>
      </c>
      <c r="M894" s="8"/>
      <c r="N894" s="22" t="str">
        <f t="shared" si="287"/>
        <v/>
      </c>
      <c r="O894" s="34" t="str">
        <f t="shared" si="296"/>
        <v/>
      </c>
      <c r="P894" s="8"/>
      <c r="Q894" s="22" t="str">
        <f t="shared" si="288"/>
        <v/>
      </c>
      <c r="R894" s="34" t="str">
        <f t="shared" si="297"/>
        <v/>
      </c>
      <c r="S894" s="8"/>
      <c r="T894" s="22" t="str">
        <f t="shared" si="289"/>
        <v/>
      </c>
      <c r="U894" s="22" t="str">
        <f t="shared" si="290"/>
        <v/>
      </c>
      <c r="V894" s="22" t="str">
        <f t="shared" si="298"/>
        <v/>
      </c>
      <c r="W894" s="22" t="str">
        <f t="shared" si="291"/>
        <v/>
      </c>
      <c r="X894" s="22" t="str">
        <f t="shared" si="299"/>
        <v/>
      </c>
      <c r="Y894" s="22" t="str">
        <f t="shared" si="300"/>
        <v/>
      </c>
      <c r="Z894" s="22" t="str">
        <f t="shared" si="301"/>
        <v/>
      </c>
      <c r="AA894" s="29"/>
    </row>
    <row r="895" spans="1:27" ht="18" customHeight="1" x14ac:dyDescent="0.35">
      <c r="A895" s="22"/>
      <c r="B895" s="24" t="str">
        <f t="shared" si="283"/>
        <v/>
      </c>
      <c r="C895" s="34" t="str">
        <f t="shared" si="292"/>
        <v/>
      </c>
      <c r="D895" s="8"/>
      <c r="E895" s="22" t="str">
        <f t="shared" si="284"/>
        <v/>
      </c>
      <c r="F895" s="34" t="str">
        <f t="shared" si="293"/>
        <v/>
      </c>
      <c r="G895" s="8"/>
      <c r="H895" s="22" t="str">
        <f t="shared" si="285"/>
        <v/>
      </c>
      <c r="I895" s="34" t="str">
        <f t="shared" si="294"/>
        <v/>
      </c>
      <c r="J895" s="8"/>
      <c r="K895" s="22" t="str">
        <f t="shared" si="286"/>
        <v/>
      </c>
      <c r="L895" s="34" t="str">
        <f t="shared" si="295"/>
        <v/>
      </c>
      <c r="M895" s="8"/>
      <c r="N895" s="22" t="str">
        <f t="shared" si="287"/>
        <v/>
      </c>
      <c r="O895" s="34" t="str">
        <f t="shared" si="296"/>
        <v/>
      </c>
      <c r="P895" s="8"/>
      <c r="Q895" s="22" t="str">
        <f t="shared" si="288"/>
        <v/>
      </c>
      <c r="R895" s="34" t="str">
        <f t="shared" si="297"/>
        <v/>
      </c>
      <c r="S895" s="8"/>
      <c r="T895" s="22" t="str">
        <f t="shared" si="289"/>
        <v/>
      </c>
      <c r="U895" s="22" t="str">
        <f t="shared" si="290"/>
        <v/>
      </c>
      <c r="V895" s="22" t="str">
        <f t="shared" si="298"/>
        <v/>
      </c>
      <c r="W895" s="22" t="str">
        <f t="shared" si="291"/>
        <v/>
      </c>
      <c r="X895" s="22" t="str">
        <f t="shared" si="299"/>
        <v/>
      </c>
      <c r="Y895" s="22" t="str">
        <f t="shared" si="300"/>
        <v/>
      </c>
      <c r="Z895" s="22" t="str">
        <f t="shared" si="301"/>
        <v/>
      </c>
      <c r="AA895" s="29"/>
    </row>
    <row r="896" spans="1:27" ht="18" customHeight="1" x14ac:dyDescent="0.35">
      <c r="A896" s="22"/>
      <c r="B896" s="24" t="str">
        <f t="shared" si="283"/>
        <v/>
      </c>
      <c r="C896" s="34" t="str">
        <f t="shared" si="292"/>
        <v/>
      </c>
      <c r="D896" s="8"/>
      <c r="E896" s="22" t="str">
        <f t="shared" si="284"/>
        <v/>
      </c>
      <c r="F896" s="34" t="str">
        <f t="shared" si="293"/>
        <v/>
      </c>
      <c r="G896" s="8"/>
      <c r="H896" s="22" t="str">
        <f t="shared" si="285"/>
        <v/>
      </c>
      <c r="I896" s="34" t="str">
        <f t="shared" si="294"/>
        <v/>
      </c>
      <c r="J896" s="8"/>
      <c r="K896" s="22" t="str">
        <f t="shared" si="286"/>
        <v/>
      </c>
      <c r="L896" s="34" t="str">
        <f t="shared" si="295"/>
        <v/>
      </c>
      <c r="M896" s="8"/>
      <c r="N896" s="22" t="str">
        <f t="shared" si="287"/>
        <v/>
      </c>
      <c r="O896" s="34" t="str">
        <f t="shared" si="296"/>
        <v/>
      </c>
      <c r="P896" s="8"/>
      <c r="Q896" s="22" t="str">
        <f t="shared" si="288"/>
        <v/>
      </c>
      <c r="R896" s="34" t="str">
        <f t="shared" si="297"/>
        <v/>
      </c>
      <c r="S896" s="8"/>
      <c r="T896" s="22" t="str">
        <f t="shared" si="289"/>
        <v/>
      </c>
      <c r="U896" s="22" t="str">
        <f t="shared" si="290"/>
        <v/>
      </c>
      <c r="V896" s="22" t="str">
        <f t="shared" si="298"/>
        <v/>
      </c>
      <c r="W896" s="22" t="str">
        <f t="shared" si="291"/>
        <v/>
      </c>
      <c r="X896" s="22" t="str">
        <f t="shared" si="299"/>
        <v/>
      </c>
      <c r="Y896" s="22" t="str">
        <f t="shared" si="300"/>
        <v/>
      </c>
      <c r="Z896" s="22" t="str">
        <f t="shared" si="301"/>
        <v/>
      </c>
      <c r="AA896" s="29"/>
    </row>
    <row r="897" spans="1:27" ht="18" customHeight="1" x14ac:dyDescent="0.35">
      <c r="A897" s="22"/>
      <c r="B897" s="24" t="str">
        <f t="shared" si="283"/>
        <v/>
      </c>
      <c r="C897" s="34" t="str">
        <f t="shared" si="292"/>
        <v/>
      </c>
      <c r="D897" s="8"/>
      <c r="E897" s="22" t="str">
        <f t="shared" si="284"/>
        <v/>
      </c>
      <c r="F897" s="34" t="str">
        <f t="shared" si="293"/>
        <v/>
      </c>
      <c r="G897" s="8"/>
      <c r="H897" s="22" t="str">
        <f t="shared" si="285"/>
        <v/>
      </c>
      <c r="I897" s="34" t="str">
        <f t="shared" si="294"/>
        <v/>
      </c>
      <c r="J897" s="8"/>
      <c r="K897" s="22" t="str">
        <f t="shared" si="286"/>
        <v/>
      </c>
      <c r="L897" s="34" t="str">
        <f t="shared" si="295"/>
        <v/>
      </c>
      <c r="M897" s="8"/>
      <c r="N897" s="22" t="str">
        <f t="shared" si="287"/>
        <v/>
      </c>
      <c r="O897" s="34" t="str">
        <f t="shared" si="296"/>
        <v/>
      </c>
      <c r="P897" s="8"/>
      <c r="Q897" s="22" t="str">
        <f t="shared" si="288"/>
        <v/>
      </c>
      <c r="R897" s="34" t="str">
        <f t="shared" si="297"/>
        <v/>
      </c>
      <c r="S897" s="8"/>
      <c r="T897" s="22" t="str">
        <f t="shared" si="289"/>
        <v/>
      </c>
      <c r="U897" s="22" t="str">
        <f t="shared" si="290"/>
        <v/>
      </c>
      <c r="V897" s="22" t="str">
        <f t="shared" si="298"/>
        <v/>
      </c>
      <c r="W897" s="22" t="str">
        <f t="shared" si="291"/>
        <v/>
      </c>
      <c r="X897" s="22" t="str">
        <f t="shared" si="299"/>
        <v/>
      </c>
      <c r="Y897" s="22" t="str">
        <f t="shared" si="300"/>
        <v/>
      </c>
      <c r="Z897" s="22" t="str">
        <f t="shared" si="301"/>
        <v/>
      </c>
      <c r="AA897" s="29"/>
    </row>
    <row r="898" spans="1:27" ht="18" customHeight="1" x14ac:dyDescent="0.35">
      <c r="A898" s="22"/>
      <c r="B898" s="24" t="str">
        <f t="shared" si="283"/>
        <v/>
      </c>
      <c r="C898" s="34" t="str">
        <f t="shared" si="292"/>
        <v/>
      </c>
      <c r="D898" s="8"/>
      <c r="E898" s="22" t="str">
        <f t="shared" si="284"/>
        <v/>
      </c>
      <c r="F898" s="34" t="str">
        <f t="shared" si="293"/>
        <v/>
      </c>
      <c r="G898" s="8"/>
      <c r="H898" s="22" t="str">
        <f t="shared" si="285"/>
        <v/>
      </c>
      <c r="I898" s="34" t="str">
        <f t="shared" si="294"/>
        <v/>
      </c>
      <c r="J898" s="8"/>
      <c r="K898" s="22" t="str">
        <f t="shared" si="286"/>
        <v/>
      </c>
      <c r="L898" s="34" t="str">
        <f t="shared" si="295"/>
        <v/>
      </c>
      <c r="M898" s="8"/>
      <c r="N898" s="22" t="str">
        <f t="shared" si="287"/>
        <v/>
      </c>
      <c r="O898" s="34" t="str">
        <f t="shared" si="296"/>
        <v/>
      </c>
      <c r="P898" s="8"/>
      <c r="Q898" s="22" t="str">
        <f t="shared" si="288"/>
        <v/>
      </c>
      <c r="R898" s="34" t="str">
        <f t="shared" si="297"/>
        <v/>
      </c>
      <c r="S898" s="8"/>
      <c r="T898" s="22" t="str">
        <f t="shared" si="289"/>
        <v/>
      </c>
      <c r="U898" s="22" t="str">
        <f t="shared" si="290"/>
        <v/>
      </c>
      <c r="V898" s="22" t="str">
        <f t="shared" si="298"/>
        <v/>
      </c>
      <c r="W898" s="22" t="str">
        <f t="shared" si="291"/>
        <v/>
      </c>
      <c r="X898" s="22" t="str">
        <f t="shared" si="299"/>
        <v/>
      </c>
      <c r="Y898" s="22" t="str">
        <f t="shared" si="300"/>
        <v/>
      </c>
      <c r="Z898" s="22" t="str">
        <f t="shared" si="301"/>
        <v/>
      </c>
      <c r="AA898" s="29"/>
    </row>
    <row r="899" spans="1:27" ht="18" customHeight="1" x14ac:dyDescent="0.35">
      <c r="A899" s="22"/>
      <c r="B899" s="24" t="str">
        <f t="shared" si="283"/>
        <v/>
      </c>
      <c r="C899" s="34" t="str">
        <f t="shared" si="292"/>
        <v/>
      </c>
      <c r="D899" s="8"/>
      <c r="E899" s="22" t="str">
        <f t="shared" si="284"/>
        <v/>
      </c>
      <c r="F899" s="34" t="str">
        <f t="shared" si="293"/>
        <v/>
      </c>
      <c r="G899" s="8"/>
      <c r="H899" s="22" t="str">
        <f t="shared" si="285"/>
        <v/>
      </c>
      <c r="I899" s="34" t="str">
        <f t="shared" si="294"/>
        <v/>
      </c>
      <c r="J899" s="8"/>
      <c r="K899" s="22" t="str">
        <f t="shared" si="286"/>
        <v/>
      </c>
      <c r="L899" s="34" t="str">
        <f t="shared" si="295"/>
        <v/>
      </c>
      <c r="M899" s="8"/>
      <c r="N899" s="22" t="str">
        <f t="shared" si="287"/>
        <v/>
      </c>
      <c r="O899" s="34" t="str">
        <f t="shared" si="296"/>
        <v/>
      </c>
      <c r="P899" s="8"/>
      <c r="Q899" s="22" t="str">
        <f t="shared" si="288"/>
        <v/>
      </c>
      <c r="R899" s="34" t="str">
        <f t="shared" si="297"/>
        <v/>
      </c>
      <c r="S899" s="8"/>
      <c r="T899" s="22" t="str">
        <f t="shared" si="289"/>
        <v/>
      </c>
      <c r="U899" s="22" t="str">
        <f t="shared" si="290"/>
        <v/>
      </c>
      <c r="V899" s="22" t="str">
        <f t="shared" si="298"/>
        <v/>
      </c>
      <c r="W899" s="22" t="str">
        <f t="shared" si="291"/>
        <v/>
      </c>
      <c r="X899" s="22" t="str">
        <f t="shared" si="299"/>
        <v/>
      </c>
      <c r="Y899" s="22" t="str">
        <f t="shared" si="300"/>
        <v/>
      </c>
      <c r="Z899" s="22" t="str">
        <f t="shared" si="301"/>
        <v/>
      </c>
      <c r="AA899" s="29"/>
    </row>
    <row r="900" spans="1:27" ht="18" customHeight="1" x14ac:dyDescent="0.35">
      <c r="A900" s="22"/>
      <c r="B900" s="24" t="str">
        <f t="shared" ref="B900:B963" si="302">IF(A900="","",TEXT(A900,"MMM-YYYY"))</f>
        <v/>
      </c>
      <c r="C900" s="34" t="str">
        <f t="shared" si="292"/>
        <v/>
      </c>
      <c r="D900" s="8"/>
      <c r="E900" s="22" t="str">
        <f t="shared" ref="E900:E963" si="303">IF(OR(C900="",D900=""),"",D900-C900)</f>
        <v/>
      </c>
      <c r="F900" s="34" t="str">
        <f t="shared" si="293"/>
        <v/>
      </c>
      <c r="G900" s="8"/>
      <c r="H900" s="22" t="str">
        <f t="shared" ref="H900:H963" si="304">IF(OR(F900="",G900=""),"",G900-F900)</f>
        <v/>
      </c>
      <c r="I900" s="34" t="str">
        <f t="shared" si="294"/>
        <v/>
      </c>
      <c r="J900" s="8"/>
      <c r="K900" s="22" t="str">
        <f t="shared" ref="K900:K963" si="305">IF(OR(I900="",J900=""),"",J900-I900)</f>
        <v/>
      </c>
      <c r="L900" s="34" t="str">
        <f t="shared" si="295"/>
        <v/>
      </c>
      <c r="M900" s="8"/>
      <c r="N900" s="22" t="str">
        <f t="shared" ref="N900:N963" si="306">IF(OR(L900="",M900=""),"",M900-L900)</f>
        <v/>
      </c>
      <c r="O900" s="34" t="str">
        <f t="shared" si="296"/>
        <v/>
      </c>
      <c r="P900" s="8"/>
      <c r="Q900" s="22" t="str">
        <f t="shared" ref="Q900:Q963" si="307">IF(OR(O900="",P900=""),"",P900-O900)</f>
        <v/>
      </c>
      <c r="R900" s="34" t="str">
        <f t="shared" si="297"/>
        <v/>
      </c>
      <c r="S900" s="8"/>
      <c r="T900" s="22" t="str">
        <f t="shared" ref="T900:T963" si="308">IF(OR(R900="",S900=""),"",S900-R900)</f>
        <v/>
      </c>
      <c r="U900" s="22" t="str">
        <f t="shared" ref="U900:U963" si="309">IF(E900="","",E900)</f>
        <v/>
      </c>
      <c r="V900" s="22" t="str">
        <f t="shared" si="298"/>
        <v/>
      </c>
      <c r="W900" s="22" t="str">
        <f t="shared" ref="W900:W963" si="310">IF(Q900="","",Q900+T900)</f>
        <v/>
      </c>
      <c r="X900" s="22" t="str">
        <f t="shared" si="299"/>
        <v/>
      </c>
      <c r="Y900" s="22" t="str">
        <f t="shared" si="300"/>
        <v/>
      </c>
      <c r="Z900" s="22" t="str">
        <f t="shared" si="301"/>
        <v/>
      </c>
      <c r="AA900" s="29"/>
    </row>
    <row r="901" spans="1:27" ht="18" customHeight="1" x14ac:dyDescent="0.35">
      <c r="A901" s="22"/>
      <c r="B901" s="24" t="str">
        <f t="shared" si="302"/>
        <v/>
      </c>
      <c r="C901" s="34" t="str">
        <f t="shared" ref="C901:C964" si="311">IF(D900="","",D900)</f>
        <v/>
      </c>
      <c r="D901" s="8"/>
      <c r="E901" s="22" t="str">
        <f t="shared" si="303"/>
        <v/>
      </c>
      <c r="F901" s="34" t="str">
        <f t="shared" ref="F901:F964" si="312">IF(G900="","",G900)</f>
        <v/>
      </c>
      <c r="G901" s="8"/>
      <c r="H901" s="22" t="str">
        <f t="shared" si="304"/>
        <v/>
      </c>
      <c r="I901" s="34" t="str">
        <f t="shared" ref="I901:I964" si="313">IF(J900="","",J900)</f>
        <v/>
      </c>
      <c r="J901" s="8"/>
      <c r="K901" s="22" t="str">
        <f t="shared" si="305"/>
        <v/>
      </c>
      <c r="L901" s="34" t="str">
        <f t="shared" ref="L901:L964" si="314">IF(M900="","",M900)</f>
        <v/>
      </c>
      <c r="M901" s="8"/>
      <c r="N901" s="22" t="str">
        <f t="shared" si="306"/>
        <v/>
      </c>
      <c r="O901" s="34" t="str">
        <f t="shared" ref="O901:O964" si="315">IF(P900="","",P900)</f>
        <v/>
      </c>
      <c r="P901" s="8"/>
      <c r="Q901" s="22" t="str">
        <f t="shared" si="307"/>
        <v/>
      </c>
      <c r="R901" s="34" t="str">
        <f t="shared" ref="R901:R964" si="316">IF(S900="","",S900)</f>
        <v/>
      </c>
      <c r="S901" s="8"/>
      <c r="T901" s="22" t="str">
        <f t="shared" si="308"/>
        <v/>
      </c>
      <c r="U901" s="22" t="str">
        <f t="shared" si="309"/>
        <v/>
      </c>
      <c r="V901" s="22" t="str">
        <f t="shared" ref="V901:V964" si="317">IF(H901="","",(H901+K901))</f>
        <v/>
      </c>
      <c r="W901" s="22" t="str">
        <f t="shared" si="310"/>
        <v/>
      </c>
      <c r="X901" s="22" t="str">
        <f t="shared" ref="X901:X964" si="318">IF(U901="","",IF(MONTH(A901)&lt;&gt;MONTH(A900),U901,X900+U901))</f>
        <v/>
      </c>
      <c r="Y901" s="22" t="str">
        <f t="shared" ref="Y901:Y964" si="319">IF(V901="","",IF(MONTH(A901)&lt;&gt;MONTH(A900),V901,Y900+V901))</f>
        <v/>
      </c>
      <c r="Z901" s="22" t="str">
        <f t="shared" ref="Z901:Z964" si="320">IF(W901="","",IF(MONTH(A901)&lt;&gt;MONTH(A900),W901,Z900+W901))</f>
        <v/>
      </c>
      <c r="AA901" s="29"/>
    </row>
    <row r="902" spans="1:27" ht="18" customHeight="1" x14ac:dyDescent="0.35">
      <c r="A902" s="22"/>
      <c r="B902" s="24" t="str">
        <f t="shared" si="302"/>
        <v/>
      </c>
      <c r="C902" s="34" t="str">
        <f t="shared" si="311"/>
        <v/>
      </c>
      <c r="D902" s="8"/>
      <c r="E902" s="22" t="str">
        <f t="shared" si="303"/>
        <v/>
      </c>
      <c r="F902" s="34" t="str">
        <f t="shared" si="312"/>
        <v/>
      </c>
      <c r="G902" s="8"/>
      <c r="H902" s="22" t="str">
        <f t="shared" si="304"/>
        <v/>
      </c>
      <c r="I902" s="34" t="str">
        <f t="shared" si="313"/>
        <v/>
      </c>
      <c r="J902" s="8"/>
      <c r="K902" s="22" t="str">
        <f t="shared" si="305"/>
        <v/>
      </c>
      <c r="L902" s="34" t="str">
        <f t="shared" si="314"/>
        <v/>
      </c>
      <c r="M902" s="8"/>
      <c r="N902" s="22" t="str">
        <f t="shared" si="306"/>
        <v/>
      </c>
      <c r="O902" s="34" t="str">
        <f t="shared" si="315"/>
        <v/>
      </c>
      <c r="P902" s="8"/>
      <c r="Q902" s="22" t="str">
        <f t="shared" si="307"/>
        <v/>
      </c>
      <c r="R902" s="34" t="str">
        <f t="shared" si="316"/>
        <v/>
      </c>
      <c r="S902" s="8"/>
      <c r="T902" s="22" t="str">
        <f t="shared" si="308"/>
        <v/>
      </c>
      <c r="U902" s="22" t="str">
        <f t="shared" si="309"/>
        <v/>
      </c>
      <c r="V902" s="22" t="str">
        <f t="shared" si="317"/>
        <v/>
      </c>
      <c r="W902" s="22" t="str">
        <f t="shared" si="310"/>
        <v/>
      </c>
      <c r="X902" s="22" t="str">
        <f t="shared" si="318"/>
        <v/>
      </c>
      <c r="Y902" s="22" t="str">
        <f t="shared" si="319"/>
        <v/>
      </c>
      <c r="Z902" s="22" t="str">
        <f t="shared" si="320"/>
        <v/>
      </c>
      <c r="AA902" s="29"/>
    </row>
    <row r="903" spans="1:27" ht="18" customHeight="1" x14ac:dyDescent="0.35">
      <c r="A903" s="22"/>
      <c r="B903" s="24" t="str">
        <f t="shared" si="302"/>
        <v/>
      </c>
      <c r="C903" s="34" t="str">
        <f t="shared" si="311"/>
        <v/>
      </c>
      <c r="D903" s="8"/>
      <c r="E903" s="22" t="str">
        <f t="shared" si="303"/>
        <v/>
      </c>
      <c r="F903" s="34" t="str">
        <f t="shared" si="312"/>
        <v/>
      </c>
      <c r="G903" s="8"/>
      <c r="H903" s="22" t="str">
        <f t="shared" si="304"/>
        <v/>
      </c>
      <c r="I903" s="34" t="str">
        <f t="shared" si="313"/>
        <v/>
      </c>
      <c r="J903" s="8"/>
      <c r="K903" s="22" t="str">
        <f t="shared" si="305"/>
        <v/>
      </c>
      <c r="L903" s="34" t="str">
        <f t="shared" si="314"/>
        <v/>
      </c>
      <c r="M903" s="8"/>
      <c r="N903" s="22" t="str">
        <f t="shared" si="306"/>
        <v/>
      </c>
      <c r="O903" s="34" t="str">
        <f t="shared" si="315"/>
        <v/>
      </c>
      <c r="P903" s="8"/>
      <c r="Q903" s="22" t="str">
        <f t="shared" si="307"/>
        <v/>
      </c>
      <c r="R903" s="34" t="str">
        <f t="shared" si="316"/>
        <v/>
      </c>
      <c r="S903" s="8"/>
      <c r="T903" s="22" t="str">
        <f t="shared" si="308"/>
        <v/>
      </c>
      <c r="U903" s="22" t="str">
        <f t="shared" si="309"/>
        <v/>
      </c>
      <c r="V903" s="22" t="str">
        <f t="shared" si="317"/>
        <v/>
      </c>
      <c r="W903" s="22" t="str">
        <f t="shared" si="310"/>
        <v/>
      </c>
      <c r="X903" s="22" t="str">
        <f t="shared" si="318"/>
        <v/>
      </c>
      <c r="Y903" s="22" t="str">
        <f t="shared" si="319"/>
        <v/>
      </c>
      <c r="Z903" s="22" t="str">
        <f t="shared" si="320"/>
        <v/>
      </c>
      <c r="AA903" s="29"/>
    </row>
    <row r="904" spans="1:27" ht="18" customHeight="1" x14ac:dyDescent="0.35">
      <c r="A904" s="22"/>
      <c r="B904" s="24" t="str">
        <f t="shared" si="302"/>
        <v/>
      </c>
      <c r="C904" s="34" t="str">
        <f t="shared" si="311"/>
        <v/>
      </c>
      <c r="D904" s="8"/>
      <c r="E904" s="22" t="str">
        <f t="shared" si="303"/>
        <v/>
      </c>
      <c r="F904" s="34" t="str">
        <f t="shared" si="312"/>
        <v/>
      </c>
      <c r="G904" s="8"/>
      <c r="H904" s="22" t="str">
        <f t="shared" si="304"/>
        <v/>
      </c>
      <c r="I904" s="34" t="str">
        <f t="shared" si="313"/>
        <v/>
      </c>
      <c r="J904" s="8"/>
      <c r="K904" s="22" t="str">
        <f t="shared" si="305"/>
        <v/>
      </c>
      <c r="L904" s="34" t="str">
        <f t="shared" si="314"/>
        <v/>
      </c>
      <c r="M904" s="8"/>
      <c r="N904" s="22" t="str">
        <f t="shared" si="306"/>
        <v/>
      </c>
      <c r="O904" s="34" t="str">
        <f t="shared" si="315"/>
        <v/>
      </c>
      <c r="P904" s="8"/>
      <c r="Q904" s="22" t="str">
        <f t="shared" si="307"/>
        <v/>
      </c>
      <c r="R904" s="34" t="str">
        <f t="shared" si="316"/>
        <v/>
      </c>
      <c r="S904" s="8"/>
      <c r="T904" s="22" t="str">
        <f t="shared" si="308"/>
        <v/>
      </c>
      <c r="U904" s="22" t="str">
        <f t="shared" si="309"/>
        <v/>
      </c>
      <c r="V904" s="22" t="str">
        <f t="shared" si="317"/>
        <v/>
      </c>
      <c r="W904" s="22" t="str">
        <f t="shared" si="310"/>
        <v/>
      </c>
      <c r="X904" s="22" t="str">
        <f t="shared" si="318"/>
        <v/>
      </c>
      <c r="Y904" s="22" t="str">
        <f t="shared" si="319"/>
        <v/>
      </c>
      <c r="Z904" s="22" t="str">
        <f t="shared" si="320"/>
        <v/>
      </c>
      <c r="AA904" s="29"/>
    </row>
    <row r="905" spans="1:27" ht="18" customHeight="1" x14ac:dyDescent="0.35">
      <c r="A905" s="22"/>
      <c r="B905" s="24" t="str">
        <f t="shared" si="302"/>
        <v/>
      </c>
      <c r="C905" s="34" t="str">
        <f t="shared" si="311"/>
        <v/>
      </c>
      <c r="D905" s="8"/>
      <c r="E905" s="22" t="str">
        <f t="shared" si="303"/>
        <v/>
      </c>
      <c r="F905" s="34" t="str">
        <f t="shared" si="312"/>
        <v/>
      </c>
      <c r="G905" s="8"/>
      <c r="H905" s="22" t="str">
        <f t="shared" si="304"/>
        <v/>
      </c>
      <c r="I905" s="34" t="str">
        <f t="shared" si="313"/>
        <v/>
      </c>
      <c r="J905" s="8"/>
      <c r="K905" s="22" t="str">
        <f t="shared" si="305"/>
        <v/>
      </c>
      <c r="L905" s="34" t="str">
        <f t="shared" si="314"/>
        <v/>
      </c>
      <c r="M905" s="8"/>
      <c r="N905" s="22" t="str">
        <f t="shared" si="306"/>
        <v/>
      </c>
      <c r="O905" s="34" t="str">
        <f t="shared" si="315"/>
        <v/>
      </c>
      <c r="P905" s="8"/>
      <c r="Q905" s="22" t="str">
        <f t="shared" si="307"/>
        <v/>
      </c>
      <c r="R905" s="34" t="str">
        <f t="shared" si="316"/>
        <v/>
      </c>
      <c r="S905" s="8"/>
      <c r="T905" s="22" t="str">
        <f t="shared" si="308"/>
        <v/>
      </c>
      <c r="U905" s="22" t="str">
        <f t="shared" si="309"/>
        <v/>
      </c>
      <c r="V905" s="22" t="str">
        <f t="shared" si="317"/>
        <v/>
      </c>
      <c r="W905" s="22" t="str">
        <f t="shared" si="310"/>
        <v/>
      </c>
      <c r="X905" s="22" t="str">
        <f t="shared" si="318"/>
        <v/>
      </c>
      <c r="Y905" s="22" t="str">
        <f t="shared" si="319"/>
        <v/>
      </c>
      <c r="Z905" s="22" t="str">
        <f t="shared" si="320"/>
        <v/>
      </c>
      <c r="AA905" s="29"/>
    </row>
    <row r="906" spans="1:27" ht="18" customHeight="1" x14ac:dyDescent="0.35">
      <c r="A906" s="22"/>
      <c r="B906" s="24" t="str">
        <f t="shared" si="302"/>
        <v/>
      </c>
      <c r="C906" s="34" t="str">
        <f t="shared" si="311"/>
        <v/>
      </c>
      <c r="D906" s="8"/>
      <c r="E906" s="22" t="str">
        <f t="shared" si="303"/>
        <v/>
      </c>
      <c r="F906" s="34" t="str">
        <f t="shared" si="312"/>
        <v/>
      </c>
      <c r="G906" s="8"/>
      <c r="H906" s="22" t="str">
        <f t="shared" si="304"/>
        <v/>
      </c>
      <c r="I906" s="34" t="str">
        <f t="shared" si="313"/>
        <v/>
      </c>
      <c r="J906" s="8"/>
      <c r="K906" s="22" t="str">
        <f t="shared" si="305"/>
        <v/>
      </c>
      <c r="L906" s="34" t="str">
        <f t="shared" si="314"/>
        <v/>
      </c>
      <c r="M906" s="8"/>
      <c r="N906" s="22" t="str">
        <f t="shared" si="306"/>
        <v/>
      </c>
      <c r="O906" s="34" t="str">
        <f t="shared" si="315"/>
        <v/>
      </c>
      <c r="P906" s="8"/>
      <c r="Q906" s="22" t="str">
        <f t="shared" si="307"/>
        <v/>
      </c>
      <c r="R906" s="34" t="str">
        <f t="shared" si="316"/>
        <v/>
      </c>
      <c r="S906" s="8"/>
      <c r="T906" s="22" t="str">
        <f t="shared" si="308"/>
        <v/>
      </c>
      <c r="U906" s="22" t="str">
        <f t="shared" si="309"/>
        <v/>
      </c>
      <c r="V906" s="22" t="str">
        <f t="shared" si="317"/>
        <v/>
      </c>
      <c r="W906" s="22" t="str">
        <f t="shared" si="310"/>
        <v/>
      </c>
      <c r="X906" s="22" t="str">
        <f t="shared" si="318"/>
        <v/>
      </c>
      <c r="Y906" s="22" t="str">
        <f t="shared" si="319"/>
        <v/>
      </c>
      <c r="Z906" s="22" t="str">
        <f t="shared" si="320"/>
        <v/>
      </c>
      <c r="AA906" s="29"/>
    </row>
    <row r="907" spans="1:27" ht="18" customHeight="1" x14ac:dyDescent="0.35">
      <c r="A907" s="22"/>
      <c r="B907" s="24" t="str">
        <f t="shared" si="302"/>
        <v/>
      </c>
      <c r="C907" s="34" t="str">
        <f t="shared" si="311"/>
        <v/>
      </c>
      <c r="D907" s="8"/>
      <c r="E907" s="22" t="str">
        <f t="shared" si="303"/>
        <v/>
      </c>
      <c r="F907" s="34" t="str">
        <f t="shared" si="312"/>
        <v/>
      </c>
      <c r="G907" s="8"/>
      <c r="H907" s="22" t="str">
        <f t="shared" si="304"/>
        <v/>
      </c>
      <c r="I907" s="34" t="str">
        <f t="shared" si="313"/>
        <v/>
      </c>
      <c r="J907" s="8"/>
      <c r="K907" s="22" t="str">
        <f t="shared" si="305"/>
        <v/>
      </c>
      <c r="L907" s="34" t="str">
        <f t="shared" si="314"/>
        <v/>
      </c>
      <c r="M907" s="8"/>
      <c r="N907" s="22" t="str">
        <f t="shared" si="306"/>
        <v/>
      </c>
      <c r="O907" s="34" t="str">
        <f t="shared" si="315"/>
        <v/>
      </c>
      <c r="P907" s="8"/>
      <c r="Q907" s="22" t="str">
        <f t="shared" si="307"/>
        <v/>
      </c>
      <c r="R907" s="34" t="str">
        <f t="shared" si="316"/>
        <v/>
      </c>
      <c r="S907" s="8"/>
      <c r="T907" s="22" t="str">
        <f t="shared" si="308"/>
        <v/>
      </c>
      <c r="U907" s="22" t="str">
        <f t="shared" si="309"/>
        <v/>
      </c>
      <c r="V907" s="22" t="str">
        <f t="shared" si="317"/>
        <v/>
      </c>
      <c r="W907" s="22" t="str">
        <f t="shared" si="310"/>
        <v/>
      </c>
      <c r="X907" s="22" t="str">
        <f t="shared" si="318"/>
        <v/>
      </c>
      <c r="Y907" s="22" t="str">
        <f t="shared" si="319"/>
        <v/>
      </c>
      <c r="Z907" s="22" t="str">
        <f t="shared" si="320"/>
        <v/>
      </c>
      <c r="AA907" s="29"/>
    </row>
    <row r="908" spans="1:27" ht="18" customHeight="1" x14ac:dyDescent="0.35">
      <c r="A908" s="22"/>
      <c r="B908" s="24" t="str">
        <f t="shared" si="302"/>
        <v/>
      </c>
      <c r="C908" s="34" t="str">
        <f t="shared" si="311"/>
        <v/>
      </c>
      <c r="D908" s="8"/>
      <c r="E908" s="22" t="str">
        <f t="shared" si="303"/>
        <v/>
      </c>
      <c r="F908" s="34" t="str">
        <f t="shared" si="312"/>
        <v/>
      </c>
      <c r="G908" s="8"/>
      <c r="H908" s="22" t="str">
        <f t="shared" si="304"/>
        <v/>
      </c>
      <c r="I908" s="34" t="str">
        <f t="shared" si="313"/>
        <v/>
      </c>
      <c r="J908" s="8"/>
      <c r="K908" s="22" t="str">
        <f t="shared" si="305"/>
        <v/>
      </c>
      <c r="L908" s="34" t="str">
        <f t="shared" si="314"/>
        <v/>
      </c>
      <c r="M908" s="8"/>
      <c r="N908" s="22" t="str">
        <f t="shared" si="306"/>
        <v/>
      </c>
      <c r="O908" s="34" t="str">
        <f t="shared" si="315"/>
        <v/>
      </c>
      <c r="P908" s="8"/>
      <c r="Q908" s="22" t="str">
        <f t="shared" si="307"/>
        <v/>
      </c>
      <c r="R908" s="34" t="str">
        <f t="shared" si="316"/>
        <v/>
      </c>
      <c r="S908" s="8"/>
      <c r="T908" s="22" t="str">
        <f t="shared" si="308"/>
        <v/>
      </c>
      <c r="U908" s="22" t="str">
        <f t="shared" si="309"/>
        <v/>
      </c>
      <c r="V908" s="22" t="str">
        <f t="shared" si="317"/>
        <v/>
      </c>
      <c r="W908" s="22" t="str">
        <f t="shared" si="310"/>
        <v/>
      </c>
      <c r="X908" s="22" t="str">
        <f t="shared" si="318"/>
        <v/>
      </c>
      <c r="Y908" s="22" t="str">
        <f t="shared" si="319"/>
        <v/>
      </c>
      <c r="Z908" s="22" t="str">
        <f t="shared" si="320"/>
        <v/>
      </c>
      <c r="AA908" s="29"/>
    </row>
    <row r="909" spans="1:27" ht="18" customHeight="1" x14ac:dyDescent="0.35">
      <c r="A909" s="22"/>
      <c r="B909" s="24" t="str">
        <f t="shared" si="302"/>
        <v/>
      </c>
      <c r="C909" s="34" t="str">
        <f t="shared" si="311"/>
        <v/>
      </c>
      <c r="D909" s="8"/>
      <c r="E909" s="22" t="str">
        <f t="shared" si="303"/>
        <v/>
      </c>
      <c r="F909" s="34" t="str">
        <f t="shared" si="312"/>
        <v/>
      </c>
      <c r="G909" s="8"/>
      <c r="H909" s="22" t="str">
        <f t="shared" si="304"/>
        <v/>
      </c>
      <c r="I909" s="34" t="str">
        <f t="shared" si="313"/>
        <v/>
      </c>
      <c r="J909" s="8"/>
      <c r="K909" s="22" t="str">
        <f t="shared" si="305"/>
        <v/>
      </c>
      <c r="L909" s="34" t="str">
        <f t="shared" si="314"/>
        <v/>
      </c>
      <c r="M909" s="8"/>
      <c r="N909" s="22" t="str">
        <f t="shared" si="306"/>
        <v/>
      </c>
      <c r="O909" s="34" t="str">
        <f t="shared" si="315"/>
        <v/>
      </c>
      <c r="P909" s="8"/>
      <c r="Q909" s="22" t="str">
        <f t="shared" si="307"/>
        <v/>
      </c>
      <c r="R909" s="34" t="str">
        <f t="shared" si="316"/>
        <v/>
      </c>
      <c r="S909" s="8"/>
      <c r="T909" s="22" t="str">
        <f t="shared" si="308"/>
        <v/>
      </c>
      <c r="U909" s="22" t="str">
        <f t="shared" si="309"/>
        <v/>
      </c>
      <c r="V909" s="22" t="str">
        <f t="shared" si="317"/>
        <v/>
      </c>
      <c r="W909" s="22" t="str">
        <f t="shared" si="310"/>
        <v/>
      </c>
      <c r="X909" s="22" t="str">
        <f t="shared" si="318"/>
        <v/>
      </c>
      <c r="Y909" s="22" t="str">
        <f t="shared" si="319"/>
        <v/>
      </c>
      <c r="Z909" s="22" t="str">
        <f t="shared" si="320"/>
        <v/>
      </c>
      <c r="AA909" s="29"/>
    </row>
    <row r="910" spans="1:27" ht="18" customHeight="1" x14ac:dyDescent="0.35">
      <c r="A910" s="22"/>
      <c r="B910" s="24" t="str">
        <f t="shared" si="302"/>
        <v/>
      </c>
      <c r="C910" s="34" t="str">
        <f t="shared" si="311"/>
        <v/>
      </c>
      <c r="D910" s="8"/>
      <c r="E910" s="22" t="str">
        <f t="shared" si="303"/>
        <v/>
      </c>
      <c r="F910" s="34" t="str">
        <f t="shared" si="312"/>
        <v/>
      </c>
      <c r="G910" s="8"/>
      <c r="H910" s="22" t="str">
        <f t="shared" si="304"/>
        <v/>
      </c>
      <c r="I910" s="34" t="str">
        <f t="shared" si="313"/>
        <v/>
      </c>
      <c r="J910" s="8"/>
      <c r="K910" s="22" t="str">
        <f t="shared" si="305"/>
        <v/>
      </c>
      <c r="L910" s="34" t="str">
        <f t="shared" si="314"/>
        <v/>
      </c>
      <c r="M910" s="8"/>
      <c r="N910" s="22" t="str">
        <f t="shared" si="306"/>
        <v/>
      </c>
      <c r="O910" s="34" t="str">
        <f t="shared" si="315"/>
        <v/>
      </c>
      <c r="P910" s="8"/>
      <c r="Q910" s="22" t="str">
        <f t="shared" si="307"/>
        <v/>
      </c>
      <c r="R910" s="34" t="str">
        <f t="shared" si="316"/>
        <v/>
      </c>
      <c r="S910" s="8"/>
      <c r="T910" s="22" t="str">
        <f t="shared" si="308"/>
        <v/>
      </c>
      <c r="U910" s="22" t="str">
        <f t="shared" si="309"/>
        <v/>
      </c>
      <c r="V910" s="22" t="str">
        <f t="shared" si="317"/>
        <v/>
      </c>
      <c r="W910" s="22" t="str">
        <f t="shared" si="310"/>
        <v/>
      </c>
      <c r="X910" s="22" t="str">
        <f t="shared" si="318"/>
        <v/>
      </c>
      <c r="Y910" s="22" t="str">
        <f t="shared" si="319"/>
        <v/>
      </c>
      <c r="Z910" s="22" t="str">
        <f t="shared" si="320"/>
        <v/>
      </c>
      <c r="AA910" s="29"/>
    </row>
    <row r="911" spans="1:27" ht="18" customHeight="1" x14ac:dyDescent="0.35">
      <c r="A911" s="22"/>
      <c r="B911" s="24" t="str">
        <f t="shared" si="302"/>
        <v/>
      </c>
      <c r="C911" s="34" t="str">
        <f t="shared" si="311"/>
        <v/>
      </c>
      <c r="D911" s="8"/>
      <c r="E911" s="22" t="str">
        <f t="shared" si="303"/>
        <v/>
      </c>
      <c r="F911" s="34" t="str">
        <f t="shared" si="312"/>
        <v/>
      </c>
      <c r="G911" s="8"/>
      <c r="H911" s="22" t="str">
        <f t="shared" si="304"/>
        <v/>
      </c>
      <c r="I911" s="34" t="str">
        <f t="shared" si="313"/>
        <v/>
      </c>
      <c r="J911" s="8"/>
      <c r="K911" s="22" t="str">
        <f t="shared" si="305"/>
        <v/>
      </c>
      <c r="L911" s="34" t="str">
        <f t="shared" si="314"/>
        <v/>
      </c>
      <c r="M911" s="8"/>
      <c r="N911" s="22" t="str">
        <f t="shared" si="306"/>
        <v/>
      </c>
      <c r="O911" s="34" t="str">
        <f t="shared" si="315"/>
        <v/>
      </c>
      <c r="P911" s="8"/>
      <c r="Q911" s="22" t="str">
        <f t="shared" si="307"/>
        <v/>
      </c>
      <c r="R911" s="34" t="str">
        <f t="shared" si="316"/>
        <v/>
      </c>
      <c r="S911" s="8"/>
      <c r="T911" s="22" t="str">
        <f t="shared" si="308"/>
        <v/>
      </c>
      <c r="U911" s="22" t="str">
        <f t="shared" si="309"/>
        <v/>
      </c>
      <c r="V911" s="22" t="str">
        <f t="shared" si="317"/>
        <v/>
      </c>
      <c r="W911" s="22" t="str">
        <f t="shared" si="310"/>
        <v/>
      </c>
      <c r="X911" s="22" t="str">
        <f t="shared" si="318"/>
        <v/>
      </c>
      <c r="Y911" s="22" t="str">
        <f t="shared" si="319"/>
        <v/>
      </c>
      <c r="Z911" s="22" t="str">
        <f t="shared" si="320"/>
        <v/>
      </c>
      <c r="AA911" s="29"/>
    </row>
    <row r="912" spans="1:27" ht="18" customHeight="1" x14ac:dyDescent="0.35">
      <c r="A912" s="22"/>
      <c r="B912" s="24" t="str">
        <f t="shared" si="302"/>
        <v/>
      </c>
      <c r="C912" s="34" t="str">
        <f t="shared" si="311"/>
        <v/>
      </c>
      <c r="D912" s="8"/>
      <c r="E912" s="22" t="str">
        <f t="shared" si="303"/>
        <v/>
      </c>
      <c r="F912" s="34" t="str">
        <f t="shared" si="312"/>
        <v/>
      </c>
      <c r="G912" s="8"/>
      <c r="H912" s="22" t="str">
        <f t="shared" si="304"/>
        <v/>
      </c>
      <c r="I912" s="34" t="str">
        <f t="shared" si="313"/>
        <v/>
      </c>
      <c r="J912" s="8"/>
      <c r="K912" s="22" t="str">
        <f t="shared" si="305"/>
        <v/>
      </c>
      <c r="L912" s="34" t="str">
        <f t="shared" si="314"/>
        <v/>
      </c>
      <c r="M912" s="8"/>
      <c r="N912" s="22" t="str">
        <f t="shared" si="306"/>
        <v/>
      </c>
      <c r="O912" s="34" t="str">
        <f t="shared" si="315"/>
        <v/>
      </c>
      <c r="P912" s="8"/>
      <c r="Q912" s="22" t="str">
        <f t="shared" si="307"/>
        <v/>
      </c>
      <c r="R912" s="34" t="str">
        <f t="shared" si="316"/>
        <v/>
      </c>
      <c r="S912" s="8"/>
      <c r="T912" s="22" t="str">
        <f t="shared" si="308"/>
        <v/>
      </c>
      <c r="U912" s="22" t="str">
        <f t="shared" si="309"/>
        <v/>
      </c>
      <c r="V912" s="22" t="str">
        <f t="shared" si="317"/>
        <v/>
      </c>
      <c r="W912" s="22" t="str">
        <f t="shared" si="310"/>
        <v/>
      </c>
      <c r="X912" s="22" t="str">
        <f t="shared" si="318"/>
        <v/>
      </c>
      <c r="Y912" s="22" t="str">
        <f t="shared" si="319"/>
        <v/>
      </c>
      <c r="Z912" s="22" t="str">
        <f t="shared" si="320"/>
        <v/>
      </c>
      <c r="AA912" s="29"/>
    </row>
    <row r="913" spans="1:27" ht="18" customHeight="1" x14ac:dyDescent="0.35">
      <c r="A913" s="22"/>
      <c r="B913" s="24" t="str">
        <f t="shared" si="302"/>
        <v/>
      </c>
      <c r="C913" s="34" t="str">
        <f t="shared" si="311"/>
        <v/>
      </c>
      <c r="D913" s="8"/>
      <c r="E913" s="22" t="str">
        <f t="shared" si="303"/>
        <v/>
      </c>
      <c r="F913" s="34" t="str">
        <f t="shared" si="312"/>
        <v/>
      </c>
      <c r="G913" s="8"/>
      <c r="H913" s="22" t="str">
        <f t="shared" si="304"/>
        <v/>
      </c>
      <c r="I913" s="34" t="str">
        <f t="shared" si="313"/>
        <v/>
      </c>
      <c r="J913" s="8"/>
      <c r="K913" s="22" t="str">
        <f t="shared" si="305"/>
        <v/>
      </c>
      <c r="L913" s="34" t="str">
        <f t="shared" si="314"/>
        <v/>
      </c>
      <c r="M913" s="8"/>
      <c r="N913" s="22" t="str">
        <f t="shared" si="306"/>
        <v/>
      </c>
      <c r="O913" s="34" t="str">
        <f t="shared" si="315"/>
        <v/>
      </c>
      <c r="P913" s="8"/>
      <c r="Q913" s="22" t="str">
        <f t="shared" si="307"/>
        <v/>
      </c>
      <c r="R913" s="34" t="str">
        <f t="shared" si="316"/>
        <v/>
      </c>
      <c r="S913" s="8"/>
      <c r="T913" s="22" t="str">
        <f t="shared" si="308"/>
        <v/>
      </c>
      <c r="U913" s="22" t="str">
        <f t="shared" si="309"/>
        <v/>
      </c>
      <c r="V913" s="22" t="str">
        <f t="shared" si="317"/>
        <v/>
      </c>
      <c r="W913" s="22" t="str">
        <f t="shared" si="310"/>
        <v/>
      </c>
      <c r="X913" s="22" t="str">
        <f t="shared" si="318"/>
        <v/>
      </c>
      <c r="Y913" s="22" t="str">
        <f t="shared" si="319"/>
        <v/>
      </c>
      <c r="Z913" s="22" t="str">
        <f t="shared" si="320"/>
        <v/>
      </c>
      <c r="AA913" s="29"/>
    </row>
    <row r="914" spans="1:27" ht="18" customHeight="1" x14ac:dyDescent="0.35">
      <c r="A914" s="22"/>
      <c r="B914" s="24" t="str">
        <f t="shared" si="302"/>
        <v/>
      </c>
      <c r="C914" s="34" t="str">
        <f t="shared" si="311"/>
        <v/>
      </c>
      <c r="D914" s="8"/>
      <c r="E914" s="22" t="str">
        <f t="shared" si="303"/>
        <v/>
      </c>
      <c r="F914" s="34" t="str">
        <f t="shared" si="312"/>
        <v/>
      </c>
      <c r="G914" s="8"/>
      <c r="H914" s="22" t="str">
        <f t="shared" si="304"/>
        <v/>
      </c>
      <c r="I914" s="34" t="str">
        <f t="shared" si="313"/>
        <v/>
      </c>
      <c r="J914" s="8"/>
      <c r="K914" s="22" t="str">
        <f t="shared" si="305"/>
        <v/>
      </c>
      <c r="L914" s="34" t="str">
        <f t="shared" si="314"/>
        <v/>
      </c>
      <c r="M914" s="8"/>
      <c r="N914" s="22" t="str">
        <f t="shared" si="306"/>
        <v/>
      </c>
      <c r="O914" s="34" t="str">
        <f t="shared" si="315"/>
        <v/>
      </c>
      <c r="P914" s="8"/>
      <c r="Q914" s="22" t="str">
        <f t="shared" si="307"/>
        <v/>
      </c>
      <c r="R914" s="34" t="str">
        <f t="shared" si="316"/>
        <v/>
      </c>
      <c r="S914" s="8"/>
      <c r="T914" s="22" t="str">
        <f t="shared" si="308"/>
        <v/>
      </c>
      <c r="U914" s="22" t="str">
        <f t="shared" si="309"/>
        <v/>
      </c>
      <c r="V914" s="22" t="str">
        <f t="shared" si="317"/>
        <v/>
      </c>
      <c r="W914" s="22" t="str">
        <f t="shared" si="310"/>
        <v/>
      </c>
      <c r="X914" s="22" t="str">
        <f t="shared" si="318"/>
        <v/>
      </c>
      <c r="Y914" s="22" t="str">
        <f t="shared" si="319"/>
        <v/>
      </c>
      <c r="Z914" s="22" t="str">
        <f t="shared" si="320"/>
        <v/>
      </c>
      <c r="AA914" s="29"/>
    </row>
    <row r="915" spans="1:27" ht="18" customHeight="1" x14ac:dyDescent="0.35">
      <c r="A915" s="22"/>
      <c r="B915" s="24" t="str">
        <f t="shared" si="302"/>
        <v/>
      </c>
      <c r="C915" s="34" t="str">
        <f t="shared" si="311"/>
        <v/>
      </c>
      <c r="D915" s="8"/>
      <c r="E915" s="22" t="str">
        <f t="shared" si="303"/>
        <v/>
      </c>
      <c r="F915" s="34" t="str">
        <f t="shared" si="312"/>
        <v/>
      </c>
      <c r="G915" s="8"/>
      <c r="H915" s="22" t="str">
        <f t="shared" si="304"/>
        <v/>
      </c>
      <c r="I915" s="34" t="str">
        <f t="shared" si="313"/>
        <v/>
      </c>
      <c r="J915" s="8"/>
      <c r="K915" s="22" t="str">
        <f t="shared" si="305"/>
        <v/>
      </c>
      <c r="L915" s="34" t="str">
        <f t="shared" si="314"/>
        <v/>
      </c>
      <c r="M915" s="8"/>
      <c r="N915" s="22" t="str">
        <f t="shared" si="306"/>
        <v/>
      </c>
      <c r="O915" s="34" t="str">
        <f t="shared" si="315"/>
        <v/>
      </c>
      <c r="P915" s="8"/>
      <c r="Q915" s="22" t="str">
        <f t="shared" si="307"/>
        <v/>
      </c>
      <c r="R915" s="34" t="str">
        <f t="shared" si="316"/>
        <v/>
      </c>
      <c r="S915" s="8"/>
      <c r="T915" s="22" t="str">
        <f t="shared" si="308"/>
        <v/>
      </c>
      <c r="U915" s="22" t="str">
        <f t="shared" si="309"/>
        <v/>
      </c>
      <c r="V915" s="22" t="str">
        <f t="shared" si="317"/>
        <v/>
      </c>
      <c r="W915" s="22" t="str">
        <f t="shared" si="310"/>
        <v/>
      </c>
      <c r="X915" s="22" t="str">
        <f t="shared" si="318"/>
        <v/>
      </c>
      <c r="Y915" s="22" t="str">
        <f t="shared" si="319"/>
        <v/>
      </c>
      <c r="Z915" s="22" t="str">
        <f t="shared" si="320"/>
        <v/>
      </c>
      <c r="AA915" s="29"/>
    </row>
    <row r="916" spans="1:27" ht="18" customHeight="1" x14ac:dyDescent="0.35">
      <c r="A916" s="22"/>
      <c r="B916" s="24" t="str">
        <f t="shared" si="302"/>
        <v/>
      </c>
      <c r="C916" s="34" t="str">
        <f t="shared" si="311"/>
        <v/>
      </c>
      <c r="D916" s="8"/>
      <c r="E916" s="22" t="str">
        <f t="shared" si="303"/>
        <v/>
      </c>
      <c r="F916" s="34" t="str">
        <f t="shared" si="312"/>
        <v/>
      </c>
      <c r="G916" s="8"/>
      <c r="H916" s="22" t="str">
        <f t="shared" si="304"/>
        <v/>
      </c>
      <c r="I916" s="34" t="str">
        <f t="shared" si="313"/>
        <v/>
      </c>
      <c r="J916" s="8"/>
      <c r="K916" s="22" t="str">
        <f t="shared" si="305"/>
        <v/>
      </c>
      <c r="L916" s="34" t="str">
        <f t="shared" si="314"/>
        <v/>
      </c>
      <c r="M916" s="8"/>
      <c r="N916" s="22" t="str">
        <f t="shared" si="306"/>
        <v/>
      </c>
      <c r="O916" s="34" t="str">
        <f t="shared" si="315"/>
        <v/>
      </c>
      <c r="P916" s="8"/>
      <c r="Q916" s="22" t="str">
        <f t="shared" si="307"/>
        <v/>
      </c>
      <c r="R916" s="34" t="str">
        <f t="shared" si="316"/>
        <v/>
      </c>
      <c r="S916" s="8"/>
      <c r="T916" s="22" t="str">
        <f t="shared" si="308"/>
        <v/>
      </c>
      <c r="U916" s="22" t="str">
        <f t="shared" si="309"/>
        <v/>
      </c>
      <c r="V916" s="22" t="str">
        <f t="shared" si="317"/>
        <v/>
      </c>
      <c r="W916" s="22" t="str">
        <f t="shared" si="310"/>
        <v/>
      </c>
      <c r="X916" s="22" t="str">
        <f t="shared" si="318"/>
        <v/>
      </c>
      <c r="Y916" s="22" t="str">
        <f t="shared" si="319"/>
        <v/>
      </c>
      <c r="Z916" s="22" t="str">
        <f t="shared" si="320"/>
        <v/>
      </c>
      <c r="AA916" s="29"/>
    </row>
    <row r="917" spans="1:27" ht="18" customHeight="1" x14ac:dyDescent="0.35">
      <c r="A917" s="22"/>
      <c r="B917" s="24" t="str">
        <f t="shared" si="302"/>
        <v/>
      </c>
      <c r="C917" s="34" t="str">
        <f t="shared" si="311"/>
        <v/>
      </c>
      <c r="D917" s="8"/>
      <c r="E917" s="22" t="str">
        <f t="shared" si="303"/>
        <v/>
      </c>
      <c r="F917" s="34" t="str">
        <f t="shared" si="312"/>
        <v/>
      </c>
      <c r="G917" s="8"/>
      <c r="H917" s="22" t="str">
        <f t="shared" si="304"/>
        <v/>
      </c>
      <c r="I917" s="34" t="str">
        <f t="shared" si="313"/>
        <v/>
      </c>
      <c r="J917" s="8"/>
      <c r="K917" s="22" t="str">
        <f t="shared" si="305"/>
        <v/>
      </c>
      <c r="L917" s="34" t="str">
        <f t="shared" si="314"/>
        <v/>
      </c>
      <c r="M917" s="8"/>
      <c r="N917" s="22" t="str">
        <f t="shared" si="306"/>
        <v/>
      </c>
      <c r="O917" s="34" t="str">
        <f t="shared" si="315"/>
        <v/>
      </c>
      <c r="P917" s="8"/>
      <c r="Q917" s="22" t="str">
        <f t="shared" si="307"/>
        <v/>
      </c>
      <c r="R917" s="34" t="str">
        <f t="shared" si="316"/>
        <v/>
      </c>
      <c r="S917" s="8"/>
      <c r="T917" s="22" t="str">
        <f t="shared" si="308"/>
        <v/>
      </c>
      <c r="U917" s="22" t="str">
        <f t="shared" si="309"/>
        <v/>
      </c>
      <c r="V917" s="22" t="str">
        <f t="shared" si="317"/>
        <v/>
      </c>
      <c r="W917" s="22" t="str">
        <f t="shared" si="310"/>
        <v/>
      </c>
      <c r="X917" s="22" t="str">
        <f t="shared" si="318"/>
        <v/>
      </c>
      <c r="Y917" s="22" t="str">
        <f t="shared" si="319"/>
        <v/>
      </c>
      <c r="Z917" s="22" t="str">
        <f t="shared" si="320"/>
        <v/>
      </c>
      <c r="AA917" s="29"/>
    </row>
    <row r="918" spans="1:27" ht="18" customHeight="1" x14ac:dyDescent="0.35">
      <c r="A918" s="22"/>
      <c r="B918" s="24" t="str">
        <f t="shared" si="302"/>
        <v/>
      </c>
      <c r="C918" s="34" t="str">
        <f t="shared" si="311"/>
        <v/>
      </c>
      <c r="D918" s="8"/>
      <c r="E918" s="22" t="str">
        <f t="shared" si="303"/>
        <v/>
      </c>
      <c r="F918" s="34" t="str">
        <f t="shared" si="312"/>
        <v/>
      </c>
      <c r="G918" s="8"/>
      <c r="H918" s="22" t="str">
        <f t="shared" si="304"/>
        <v/>
      </c>
      <c r="I918" s="34" t="str">
        <f t="shared" si="313"/>
        <v/>
      </c>
      <c r="J918" s="8"/>
      <c r="K918" s="22" t="str">
        <f t="shared" si="305"/>
        <v/>
      </c>
      <c r="L918" s="34" t="str">
        <f t="shared" si="314"/>
        <v/>
      </c>
      <c r="M918" s="8"/>
      <c r="N918" s="22" t="str">
        <f t="shared" si="306"/>
        <v/>
      </c>
      <c r="O918" s="34" t="str">
        <f t="shared" si="315"/>
        <v/>
      </c>
      <c r="P918" s="8"/>
      <c r="Q918" s="22" t="str">
        <f t="shared" si="307"/>
        <v/>
      </c>
      <c r="R918" s="34" t="str">
        <f t="shared" si="316"/>
        <v/>
      </c>
      <c r="S918" s="8"/>
      <c r="T918" s="22" t="str">
        <f t="shared" si="308"/>
        <v/>
      </c>
      <c r="U918" s="22" t="str">
        <f t="shared" si="309"/>
        <v/>
      </c>
      <c r="V918" s="22" t="str">
        <f t="shared" si="317"/>
        <v/>
      </c>
      <c r="W918" s="22" t="str">
        <f t="shared" si="310"/>
        <v/>
      </c>
      <c r="X918" s="22" t="str">
        <f t="shared" si="318"/>
        <v/>
      </c>
      <c r="Y918" s="22" t="str">
        <f t="shared" si="319"/>
        <v/>
      </c>
      <c r="Z918" s="22" t="str">
        <f t="shared" si="320"/>
        <v/>
      </c>
      <c r="AA918" s="29"/>
    </row>
    <row r="919" spans="1:27" ht="18" customHeight="1" x14ac:dyDescent="0.35">
      <c r="A919" s="22"/>
      <c r="B919" s="24" t="str">
        <f t="shared" si="302"/>
        <v/>
      </c>
      <c r="C919" s="34" t="str">
        <f t="shared" si="311"/>
        <v/>
      </c>
      <c r="D919" s="8"/>
      <c r="E919" s="22" t="str">
        <f t="shared" si="303"/>
        <v/>
      </c>
      <c r="F919" s="34" t="str">
        <f t="shared" si="312"/>
        <v/>
      </c>
      <c r="G919" s="8"/>
      <c r="H919" s="22" t="str">
        <f t="shared" si="304"/>
        <v/>
      </c>
      <c r="I919" s="34" t="str">
        <f t="shared" si="313"/>
        <v/>
      </c>
      <c r="J919" s="8"/>
      <c r="K919" s="22" t="str">
        <f t="shared" si="305"/>
        <v/>
      </c>
      <c r="L919" s="34" t="str">
        <f t="shared" si="314"/>
        <v/>
      </c>
      <c r="M919" s="8"/>
      <c r="N919" s="22" t="str">
        <f t="shared" si="306"/>
        <v/>
      </c>
      <c r="O919" s="34" t="str">
        <f t="shared" si="315"/>
        <v/>
      </c>
      <c r="P919" s="8"/>
      <c r="Q919" s="22" t="str">
        <f t="shared" si="307"/>
        <v/>
      </c>
      <c r="R919" s="34" t="str">
        <f t="shared" si="316"/>
        <v/>
      </c>
      <c r="S919" s="8"/>
      <c r="T919" s="22" t="str">
        <f t="shared" si="308"/>
        <v/>
      </c>
      <c r="U919" s="22" t="str">
        <f t="shared" si="309"/>
        <v/>
      </c>
      <c r="V919" s="22" t="str">
        <f t="shared" si="317"/>
        <v/>
      </c>
      <c r="W919" s="22" t="str">
        <f t="shared" si="310"/>
        <v/>
      </c>
      <c r="X919" s="22" t="str">
        <f t="shared" si="318"/>
        <v/>
      </c>
      <c r="Y919" s="22" t="str">
        <f t="shared" si="319"/>
        <v/>
      </c>
      <c r="Z919" s="22" t="str">
        <f t="shared" si="320"/>
        <v/>
      </c>
      <c r="AA919" s="29"/>
    </row>
    <row r="920" spans="1:27" ht="18" customHeight="1" x14ac:dyDescent="0.35">
      <c r="A920" s="22"/>
      <c r="B920" s="24" t="str">
        <f t="shared" si="302"/>
        <v/>
      </c>
      <c r="C920" s="34" t="str">
        <f t="shared" si="311"/>
        <v/>
      </c>
      <c r="D920" s="8"/>
      <c r="E920" s="22" t="str">
        <f t="shared" si="303"/>
        <v/>
      </c>
      <c r="F920" s="34" t="str">
        <f t="shared" si="312"/>
        <v/>
      </c>
      <c r="G920" s="8"/>
      <c r="H920" s="22" t="str">
        <f t="shared" si="304"/>
        <v/>
      </c>
      <c r="I920" s="34" t="str">
        <f t="shared" si="313"/>
        <v/>
      </c>
      <c r="J920" s="8"/>
      <c r="K920" s="22" t="str">
        <f t="shared" si="305"/>
        <v/>
      </c>
      <c r="L920" s="34" t="str">
        <f t="shared" si="314"/>
        <v/>
      </c>
      <c r="M920" s="8"/>
      <c r="N920" s="22" t="str">
        <f t="shared" si="306"/>
        <v/>
      </c>
      <c r="O920" s="34" t="str">
        <f t="shared" si="315"/>
        <v/>
      </c>
      <c r="P920" s="8"/>
      <c r="Q920" s="22" t="str">
        <f t="shared" si="307"/>
        <v/>
      </c>
      <c r="R920" s="34" t="str">
        <f t="shared" si="316"/>
        <v/>
      </c>
      <c r="S920" s="8"/>
      <c r="T920" s="22" t="str">
        <f t="shared" si="308"/>
        <v/>
      </c>
      <c r="U920" s="22" t="str">
        <f t="shared" si="309"/>
        <v/>
      </c>
      <c r="V920" s="22" t="str">
        <f t="shared" si="317"/>
        <v/>
      </c>
      <c r="W920" s="22" t="str">
        <f t="shared" si="310"/>
        <v/>
      </c>
      <c r="X920" s="22" t="str">
        <f t="shared" si="318"/>
        <v/>
      </c>
      <c r="Y920" s="22" t="str">
        <f t="shared" si="319"/>
        <v/>
      </c>
      <c r="Z920" s="22" t="str">
        <f t="shared" si="320"/>
        <v/>
      </c>
      <c r="AA920" s="29"/>
    </row>
    <row r="921" spans="1:27" ht="18" customHeight="1" x14ac:dyDescent="0.35">
      <c r="A921" s="22"/>
      <c r="B921" s="24" t="str">
        <f t="shared" si="302"/>
        <v/>
      </c>
      <c r="C921" s="34" t="str">
        <f t="shared" si="311"/>
        <v/>
      </c>
      <c r="D921" s="8"/>
      <c r="E921" s="22" t="str">
        <f t="shared" si="303"/>
        <v/>
      </c>
      <c r="F921" s="34" t="str">
        <f t="shared" si="312"/>
        <v/>
      </c>
      <c r="G921" s="8"/>
      <c r="H921" s="22" t="str">
        <f t="shared" si="304"/>
        <v/>
      </c>
      <c r="I921" s="34" t="str">
        <f t="shared" si="313"/>
        <v/>
      </c>
      <c r="J921" s="8"/>
      <c r="K921" s="22" t="str">
        <f t="shared" si="305"/>
        <v/>
      </c>
      <c r="L921" s="34" t="str">
        <f t="shared" si="314"/>
        <v/>
      </c>
      <c r="M921" s="8"/>
      <c r="N921" s="22" t="str">
        <f t="shared" si="306"/>
        <v/>
      </c>
      <c r="O921" s="34" t="str">
        <f t="shared" si="315"/>
        <v/>
      </c>
      <c r="P921" s="8"/>
      <c r="Q921" s="22" t="str">
        <f t="shared" si="307"/>
        <v/>
      </c>
      <c r="R921" s="34" t="str">
        <f t="shared" si="316"/>
        <v/>
      </c>
      <c r="S921" s="8"/>
      <c r="T921" s="22" t="str">
        <f t="shared" si="308"/>
        <v/>
      </c>
      <c r="U921" s="22" t="str">
        <f t="shared" si="309"/>
        <v/>
      </c>
      <c r="V921" s="22" t="str">
        <f t="shared" si="317"/>
        <v/>
      </c>
      <c r="W921" s="22" t="str">
        <f t="shared" si="310"/>
        <v/>
      </c>
      <c r="X921" s="22" t="str">
        <f t="shared" si="318"/>
        <v/>
      </c>
      <c r="Y921" s="22" t="str">
        <f t="shared" si="319"/>
        <v/>
      </c>
      <c r="Z921" s="22" t="str">
        <f t="shared" si="320"/>
        <v/>
      </c>
      <c r="AA921" s="29"/>
    </row>
    <row r="922" spans="1:27" ht="18" customHeight="1" x14ac:dyDescent="0.35">
      <c r="A922" s="22"/>
      <c r="B922" s="24" t="str">
        <f t="shared" si="302"/>
        <v/>
      </c>
      <c r="C922" s="34" t="str">
        <f t="shared" si="311"/>
        <v/>
      </c>
      <c r="D922" s="8"/>
      <c r="E922" s="22" t="str">
        <f t="shared" si="303"/>
        <v/>
      </c>
      <c r="F922" s="34" t="str">
        <f t="shared" si="312"/>
        <v/>
      </c>
      <c r="G922" s="8"/>
      <c r="H922" s="22" t="str">
        <f t="shared" si="304"/>
        <v/>
      </c>
      <c r="I922" s="34" t="str">
        <f t="shared" si="313"/>
        <v/>
      </c>
      <c r="J922" s="8"/>
      <c r="K922" s="22" t="str">
        <f t="shared" si="305"/>
        <v/>
      </c>
      <c r="L922" s="34" t="str">
        <f t="shared" si="314"/>
        <v/>
      </c>
      <c r="M922" s="8"/>
      <c r="N922" s="22" t="str">
        <f t="shared" si="306"/>
        <v/>
      </c>
      <c r="O922" s="34" t="str">
        <f t="shared" si="315"/>
        <v/>
      </c>
      <c r="P922" s="8"/>
      <c r="Q922" s="22" t="str">
        <f t="shared" si="307"/>
        <v/>
      </c>
      <c r="R922" s="34" t="str">
        <f t="shared" si="316"/>
        <v/>
      </c>
      <c r="S922" s="8"/>
      <c r="T922" s="22" t="str">
        <f t="shared" si="308"/>
        <v/>
      </c>
      <c r="U922" s="22" t="str">
        <f t="shared" si="309"/>
        <v/>
      </c>
      <c r="V922" s="22" t="str">
        <f t="shared" si="317"/>
        <v/>
      </c>
      <c r="W922" s="22" t="str">
        <f t="shared" si="310"/>
        <v/>
      </c>
      <c r="X922" s="22" t="str">
        <f t="shared" si="318"/>
        <v/>
      </c>
      <c r="Y922" s="22" t="str">
        <f t="shared" si="319"/>
        <v/>
      </c>
      <c r="Z922" s="22" t="str">
        <f t="shared" si="320"/>
        <v/>
      </c>
      <c r="AA922" s="29"/>
    </row>
    <row r="923" spans="1:27" ht="18" customHeight="1" x14ac:dyDescent="0.35">
      <c r="A923" s="22"/>
      <c r="B923" s="24" t="str">
        <f t="shared" si="302"/>
        <v/>
      </c>
      <c r="C923" s="34" t="str">
        <f t="shared" si="311"/>
        <v/>
      </c>
      <c r="D923" s="8"/>
      <c r="E923" s="22" t="str">
        <f t="shared" si="303"/>
        <v/>
      </c>
      <c r="F923" s="34" t="str">
        <f t="shared" si="312"/>
        <v/>
      </c>
      <c r="G923" s="8"/>
      <c r="H923" s="22" t="str">
        <f t="shared" si="304"/>
        <v/>
      </c>
      <c r="I923" s="34" t="str">
        <f t="shared" si="313"/>
        <v/>
      </c>
      <c r="J923" s="8"/>
      <c r="K923" s="22" t="str">
        <f t="shared" si="305"/>
        <v/>
      </c>
      <c r="L923" s="34" t="str">
        <f t="shared" si="314"/>
        <v/>
      </c>
      <c r="M923" s="8"/>
      <c r="N923" s="22" t="str">
        <f t="shared" si="306"/>
        <v/>
      </c>
      <c r="O923" s="34" t="str">
        <f t="shared" si="315"/>
        <v/>
      </c>
      <c r="P923" s="8"/>
      <c r="Q923" s="22" t="str">
        <f t="shared" si="307"/>
        <v/>
      </c>
      <c r="R923" s="34" t="str">
        <f t="shared" si="316"/>
        <v/>
      </c>
      <c r="S923" s="8"/>
      <c r="T923" s="22" t="str">
        <f t="shared" si="308"/>
        <v/>
      </c>
      <c r="U923" s="22" t="str">
        <f t="shared" si="309"/>
        <v/>
      </c>
      <c r="V923" s="22" t="str">
        <f t="shared" si="317"/>
        <v/>
      </c>
      <c r="W923" s="22" t="str">
        <f t="shared" si="310"/>
        <v/>
      </c>
      <c r="X923" s="22" t="str">
        <f t="shared" si="318"/>
        <v/>
      </c>
      <c r="Y923" s="22" t="str">
        <f t="shared" si="319"/>
        <v/>
      </c>
      <c r="Z923" s="22" t="str">
        <f t="shared" si="320"/>
        <v/>
      </c>
      <c r="AA923" s="29"/>
    </row>
    <row r="924" spans="1:27" ht="18" customHeight="1" x14ac:dyDescent="0.35">
      <c r="A924" s="22"/>
      <c r="B924" s="24" t="str">
        <f t="shared" si="302"/>
        <v/>
      </c>
      <c r="C924" s="34" t="str">
        <f t="shared" si="311"/>
        <v/>
      </c>
      <c r="D924" s="8"/>
      <c r="E924" s="22" t="str">
        <f t="shared" si="303"/>
        <v/>
      </c>
      <c r="F924" s="34" t="str">
        <f t="shared" si="312"/>
        <v/>
      </c>
      <c r="G924" s="8"/>
      <c r="H924" s="22" t="str">
        <f t="shared" si="304"/>
        <v/>
      </c>
      <c r="I924" s="34" t="str">
        <f t="shared" si="313"/>
        <v/>
      </c>
      <c r="J924" s="8"/>
      <c r="K924" s="22" t="str">
        <f t="shared" si="305"/>
        <v/>
      </c>
      <c r="L924" s="34" t="str">
        <f t="shared" si="314"/>
        <v/>
      </c>
      <c r="M924" s="8"/>
      <c r="N924" s="22" t="str">
        <f t="shared" si="306"/>
        <v/>
      </c>
      <c r="O924" s="34" t="str">
        <f t="shared" si="315"/>
        <v/>
      </c>
      <c r="P924" s="8"/>
      <c r="Q924" s="22" t="str">
        <f t="shared" si="307"/>
        <v/>
      </c>
      <c r="R924" s="34" t="str">
        <f t="shared" si="316"/>
        <v/>
      </c>
      <c r="S924" s="8"/>
      <c r="T924" s="22" t="str">
        <f t="shared" si="308"/>
        <v/>
      </c>
      <c r="U924" s="22" t="str">
        <f t="shared" si="309"/>
        <v/>
      </c>
      <c r="V924" s="22" t="str">
        <f t="shared" si="317"/>
        <v/>
      </c>
      <c r="W924" s="22" t="str">
        <f t="shared" si="310"/>
        <v/>
      </c>
      <c r="X924" s="22" t="str">
        <f t="shared" si="318"/>
        <v/>
      </c>
      <c r="Y924" s="22" t="str">
        <f t="shared" si="319"/>
        <v/>
      </c>
      <c r="Z924" s="22" t="str">
        <f t="shared" si="320"/>
        <v/>
      </c>
      <c r="AA924" s="29"/>
    </row>
    <row r="925" spans="1:27" ht="18" customHeight="1" x14ac:dyDescent="0.35">
      <c r="A925" s="22"/>
      <c r="B925" s="24" t="str">
        <f t="shared" si="302"/>
        <v/>
      </c>
      <c r="C925" s="34" t="str">
        <f t="shared" si="311"/>
        <v/>
      </c>
      <c r="D925" s="8"/>
      <c r="E925" s="22" t="str">
        <f t="shared" si="303"/>
        <v/>
      </c>
      <c r="F925" s="34" t="str">
        <f t="shared" si="312"/>
        <v/>
      </c>
      <c r="G925" s="8"/>
      <c r="H925" s="22" t="str">
        <f t="shared" si="304"/>
        <v/>
      </c>
      <c r="I925" s="34" t="str">
        <f t="shared" si="313"/>
        <v/>
      </c>
      <c r="J925" s="8"/>
      <c r="K925" s="22" t="str">
        <f t="shared" si="305"/>
        <v/>
      </c>
      <c r="L925" s="34" t="str">
        <f t="shared" si="314"/>
        <v/>
      </c>
      <c r="M925" s="8"/>
      <c r="N925" s="22" t="str">
        <f t="shared" si="306"/>
        <v/>
      </c>
      <c r="O925" s="34" t="str">
        <f t="shared" si="315"/>
        <v/>
      </c>
      <c r="P925" s="8"/>
      <c r="Q925" s="22" t="str">
        <f t="shared" si="307"/>
        <v/>
      </c>
      <c r="R925" s="34" t="str">
        <f t="shared" si="316"/>
        <v/>
      </c>
      <c r="S925" s="8"/>
      <c r="T925" s="22" t="str">
        <f t="shared" si="308"/>
        <v/>
      </c>
      <c r="U925" s="22" t="str">
        <f t="shared" si="309"/>
        <v/>
      </c>
      <c r="V925" s="22" t="str">
        <f t="shared" si="317"/>
        <v/>
      </c>
      <c r="W925" s="22" t="str">
        <f t="shared" si="310"/>
        <v/>
      </c>
      <c r="X925" s="22" t="str">
        <f t="shared" si="318"/>
        <v/>
      </c>
      <c r="Y925" s="22" t="str">
        <f t="shared" si="319"/>
        <v/>
      </c>
      <c r="Z925" s="22" t="str">
        <f t="shared" si="320"/>
        <v/>
      </c>
      <c r="AA925" s="29"/>
    </row>
    <row r="926" spans="1:27" ht="18" customHeight="1" x14ac:dyDescent="0.35">
      <c r="A926" s="22"/>
      <c r="B926" s="24" t="str">
        <f t="shared" si="302"/>
        <v/>
      </c>
      <c r="C926" s="34" t="str">
        <f t="shared" si="311"/>
        <v/>
      </c>
      <c r="D926" s="8"/>
      <c r="E926" s="22" t="str">
        <f t="shared" si="303"/>
        <v/>
      </c>
      <c r="F926" s="34" t="str">
        <f t="shared" si="312"/>
        <v/>
      </c>
      <c r="G926" s="8"/>
      <c r="H926" s="22" t="str">
        <f t="shared" si="304"/>
        <v/>
      </c>
      <c r="I926" s="34" t="str">
        <f t="shared" si="313"/>
        <v/>
      </c>
      <c r="J926" s="8"/>
      <c r="K926" s="22" t="str">
        <f t="shared" si="305"/>
        <v/>
      </c>
      <c r="L926" s="34" t="str">
        <f t="shared" si="314"/>
        <v/>
      </c>
      <c r="M926" s="8"/>
      <c r="N926" s="22" t="str">
        <f t="shared" si="306"/>
        <v/>
      </c>
      <c r="O926" s="34" t="str">
        <f t="shared" si="315"/>
        <v/>
      </c>
      <c r="P926" s="8"/>
      <c r="Q926" s="22" t="str">
        <f t="shared" si="307"/>
        <v/>
      </c>
      <c r="R926" s="34" t="str">
        <f t="shared" si="316"/>
        <v/>
      </c>
      <c r="S926" s="8"/>
      <c r="T926" s="22" t="str">
        <f t="shared" si="308"/>
        <v/>
      </c>
      <c r="U926" s="22" t="str">
        <f t="shared" si="309"/>
        <v/>
      </c>
      <c r="V926" s="22" t="str">
        <f t="shared" si="317"/>
        <v/>
      </c>
      <c r="W926" s="22" t="str">
        <f t="shared" si="310"/>
        <v/>
      </c>
      <c r="X926" s="22" t="str">
        <f t="shared" si="318"/>
        <v/>
      </c>
      <c r="Y926" s="22" t="str">
        <f t="shared" si="319"/>
        <v/>
      </c>
      <c r="Z926" s="22" t="str">
        <f t="shared" si="320"/>
        <v/>
      </c>
      <c r="AA926" s="29"/>
    </row>
    <row r="927" spans="1:27" ht="18" customHeight="1" x14ac:dyDescent="0.35">
      <c r="A927" s="22"/>
      <c r="B927" s="24" t="str">
        <f t="shared" si="302"/>
        <v/>
      </c>
      <c r="C927" s="34" t="str">
        <f t="shared" si="311"/>
        <v/>
      </c>
      <c r="D927" s="8"/>
      <c r="E927" s="22" t="str">
        <f t="shared" si="303"/>
        <v/>
      </c>
      <c r="F927" s="34" t="str">
        <f t="shared" si="312"/>
        <v/>
      </c>
      <c r="G927" s="8"/>
      <c r="H927" s="22" t="str">
        <f t="shared" si="304"/>
        <v/>
      </c>
      <c r="I927" s="34" t="str">
        <f t="shared" si="313"/>
        <v/>
      </c>
      <c r="J927" s="8"/>
      <c r="K927" s="22" t="str">
        <f t="shared" si="305"/>
        <v/>
      </c>
      <c r="L927" s="34" t="str">
        <f t="shared" si="314"/>
        <v/>
      </c>
      <c r="M927" s="8"/>
      <c r="N927" s="22" t="str">
        <f t="shared" si="306"/>
        <v/>
      </c>
      <c r="O927" s="34" t="str">
        <f t="shared" si="315"/>
        <v/>
      </c>
      <c r="P927" s="8"/>
      <c r="Q927" s="22" t="str">
        <f t="shared" si="307"/>
        <v/>
      </c>
      <c r="R927" s="34" t="str">
        <f t="shared" si="316"/>
        <v/>
      </c>
      <c r="S927" s="8"/>
      <c r="T927" s="22" t="str">
        <f t="shared" si="308"/>
        <v/>
      </c>
      <c r="U927" s="22" t="str">
        <f t="shared" si="309"/>
        <v/>
      </c>
      <c r="V927" s="22" t="str">
        <f t="shared" si="317"/>
        <v/>
      </c>
      <c r="W927" s="22" t="str">
        <f t="shared" si="310"/>
        <v/>
      </c>
      <c r="X927" s="22" t="str">
        <f t="shared" si="318"/>
        <v/>
      </c>
      <c r="Y927" s="22" t="str">
        <f t="shared" si="319"/>
        <v/>
      </c>
      <c r="Z927" s="22" t="str">
        <f t="shared" si="320"/>
        <v/>
      </c>
      <c r="AA927" s="29"/>
    </row>
    <row r="928" spans="1:27" ht="18" customHeight="1" x14ac:dyDescent="0.35">
      <c r="A928" s="22"/>
      <c r="B928" s="24" t="str">
        <f t="shared" si="302"/>
        <v/>
      </c>
      <c r="C928" s="34" t="str">
        <f t="shared" si="311"/>
        <v/>
      </c>
      <c r="D928" s="8"/>
      <c r="E928" s="22" t="str">
        <f t="shared" si="303"/>
        <v/>
      </c>
      <c r="F928" s="34" t="str">
        <f t="shared" si="312"/>
        <v/>
      </c>
      <c r="G928" s="8"/>
      <c r="H928" s="22" t="str">
        <f t="shared" si="304"/>
        <v/>
      </c>
      <c r="I928" s="34" t="str">
        <f t="shared" si="313"/>
        <v/>
      </c>
      <c r="J928" s="8"/>
      <c r="K928" s="22" t="str">
        <f t="shared" si="305"/>
        <v/>
      </c>
      <c r="L928" s="34" t="str">
        <f t="shared" si="314"/>
        <v/>
      </c>
      <c r="M928" s="8"/>
      <c r="N928" s="22" t="str">
        <f t="shared" si="306"/>
        <v/>
      </c>
      <c r="O928" s="34" t="str">
        <f t="shared" si="315"/>
        <v/>
      </c>
      <c r="P928" s="8"/>
      <c r="Q928" s="22" t="str">
        <f t="shared" si="307"/>
        <v/>
      </c>
      <c r="R928" s="34" t="str">
        <f t="shared" si="316"/>
        <v/>
      </c>
      <c r="S928" s="8"/>
      <c r="T928" s="22" t="str">
        <f t="shared" si="308"/>
        <v/>
      </c>
      <c r="U928" s="22" t="str">
        <f t="shared" si="309"/>
        <v/>
      </c>
      <c r="V928" s="22" t="str">
        <f t="shared" si="317"/>
        <v/>
      </c>
      <c r="W928" s="22" t="str">
        <f t="shared" si="310"/>
        <v/>
      </c>
      <c r="X928" s="22" t="str">
        <f t="shared" si="318"/>
        <v/>
      </c>
      <c r="Y928" s="22" t="str">
        <f t="shared" si="319"/>
        <v/>
      </c>
      <c r="Z928" s="22" t="str">
        <f t="shared" si="320"/>
        <v/>
      </c>
      <c r="AA928" s="29"/>
    </row>
    <row r="929" spans="1:27" ht="18" customHeight="1" x14ac:dyDescent="0.35">
      <c r="A929" s="22"/>
      <c r="B929" s="24" t="str">
        <f t="shared" si="302"/>
        <v/>
      </c>
      <c r="C929" s="34" t="str">
        <f t="shared" si="311"/>
        <v/>
      </c>
      <c r="D929" s="8"/>
      <c r="E929" s="22" t="str">
        <f t="shared" si="303"/>
        <v/>
      </c>
      <c r="F929" s="34" t="str">
        <f t="shared" si="312"/>
        <v/>
      </c>
      <c r="G929" s="8"/>
      <c r="H929" s="22" t="str">
        <f t="shared" si="304"/>
        <v/>
      </c>
      <c r="I929" s="34" t="str">
        <f t="shared" si="313"/>
        <v/>
      </c>
      <c r="J929" s="8"/>
      <c r="K929" s="22" t="str">
        <f t="shared" si="305"/>
        <v/>
      </c>
      <c r="L929" s="34" t="str">
        <f t="shared" si="314"/>
        <v/>
      </c>
      <c r="M929" s="8"/>
      <c r="N929" s="22" t="str">
        <f t="shared" si="306"/>
        <v/>
      </c>
      <c r="O929" s="34" t="str">
        <f t="shared" si="315"/>
        <v/>
      </c>
      <c r="P929" s="8"/>
      <c r="Q929" s="22" t="str">
        <f t="shared" si="307"/>
        <v/>
      </c>
      <c r="R929" s="34" t="str">
        <f t="shared" si="316"/>
        <v/>
      </c>
      <c r="S929" s="8"/>
      <c r="T929" s="22" t="str">
        <f t="shared" si="308"/>
        <v/>
      </c>
      <c r="U929" s="22" t="str">
        <f t="shared" si="309"/>
        <v/>
      </c>
      <c r="V929" s="22" t="str">
        <f t="shared" si="317"/>
        <v/>
      </c>
      <c r="W929" s="22" t="str">
        <f t="shared" si="310"/>
        <v/>
      </c>
      <c r="X929" s="22" t="str">
        <f t="shared" si="318"/>
        <v/>
      </c>
      <c r="Y929" s="22" t="str">
        <f t="shared" si="319"/>
        <v/>
      </c>
      <c r="Z929" s="22" t="str">
        <f t="shared" si="320"/>
        <v/>
      </c>
      <c r="AA929" s="29"/>
    </row>
    <row r="930" spans="1:27" ht="18" customHeight="1" x14ac:dyDescent="0.35">
      <c r="A930" s="22"/>
      <c r="B930" s="24" t="str">
        <f t="shared" si="302"/>
        <v/>
      </c>
      <c r="C930" s="34" t="str">
        <f t="shared" si="311"/>
        <v/>
      </c>
      <c r="D930" s="8"/>
      <c r="E930" s="22" t="str">
        <f t="shared" si="303"/>
        <v/>
      </c>
      <c r="F930" s="34" t="str">
        <f t="shared" si="312"/>
        <v/>
      </c>
      <c r="G930" s="8"/>
      <c r="H930" s="22" t="str">
        <f t="shared" si="304"/>
        <v/>
      </c>
      <c r="I930" s="34" t="str">
        <f t="shared" si="313"/>
        <v/>
      </c>
      <c r="J930" s="8"/>
      <c r="K930" s="22" t="str">
        <f t="shared" si="305"/>
        <v/>
      </c>
      <c r="L930" s="34" t="str">
        <f t="shared" si="314"/>
        <v/>
      </c>
      <c r="M930" s="8"/>
      <c r="N930" s="22" t="str">
        <f t="shared" si="306"/>
        <v/>
      </c>
      <c r="O930" s="34" t="str">
        <f t="shared" si="315"/>
        <v/>
      </c>
      <c r="P930" s="8"/>
      <c r="Q930" s="22" t="str">
        <f t="shared" si="307"/>
        <v/>
      </c>
      <c r="R930" s="34" t="str">
        <f t="shared" si="316"/>
        <v/>
      </c>
      <c r="S930" s="8"/>
      <c r="T930" s="22" t="str">
        <f t="shared" si="308"/>
        <v/>
      </c>
      <c r="U930" s="22" t="str">
        <f t="shared" si="309"/>
        <v/>
      </c>
      <c r="V930" s="22" t="str">
        <f t="shared" si="317"/>
        <v/>
      </c>
      <c r="W930" s="22" t="str">
        <f t="shared" si="310"/>
        <v/>
      </c>
      <c r="X930" s="22" t="str">
        <f t="shared" si="318"/>
        <v/>
      </c>
      <c r="Y930" s="22" t="str">
        <f t="shared" si="319"/>
        <v/>
      </c>
      <c r="Z930" s="22" t="str">
        <f t="shared" si="320"/>
        <v/>
      </c>
      <c r="AA930" s="29"/>
    </row>
    <row r="931" spans="1:27" ht="18" customHeight="1" x14ac:dyDescent="0.35">
      <c r="A931" s="22"/>
      <c r="B931" s="24" t="str">
        <f t="shared" si="302"/>
        <v/>
      </c>
      <c r="C931" s="34" t="str">
        <f t="shared" si="311"/>
        <v/>
      </c>
      <c r="D931" s="8"/>
      <c r="E931" s="22" t="str">
        <f t="shared" si="303"/>
        <v/>
      </c>
      <c r="F931" s="34" t="str">
        <f t="shared" si="312"/>
        <v/>
      </c>
      <c r="G931" s="8"/>
      <c r="H931" s="22" t="str">
        <f t="shared" si="304"/>
        <v/>
      </c>
      <c r="I931" s="34" t="str">
        <f t="shared" si="313"/>
        <v/>
      </c>
      <c r="J931" s="8"/>
      <c r="K931" s="22" t="str">
        <f t="shared" si="305"/>
        <v/>
      </c>
      <c r="L931" s="34" t="str">
        <f t="shared" si="314"/>
        <v/>
      </c>
      <c r="M931" s="8"/>
      <c r="N931" s="22" t="str">
        <f t="shared" si="306"/>
        <v/>
      </c>
      <c r="O931" s="34" t="str">
        <f t="shared" si="315"/>
        <v/>
      </c>
      <c r="P931" s="8"/>
      <c r="Q931" s="22" t="str">
        <f t="shared" si="307"/>
        <v/>
      </c>
      <c r="R931" s="34" t="str">
        <f t="shared" si="316"/>
        <v/>
      </c>
      <c r="S931" s="8"/>
      <c r="T931" s="22" t="str">
        <f t="shared" si="308"/>
        <v/>
      </c>
      <c r="U931" s="22" t="str">
        <f t="shared" si="309"/>
        <v/>
      </c>
      <c r="V931" s="22" t="str">
        <f t="shared" si="317"/>
        <v/>
      </c>
      <c r="W931" s="22" t="str">
        <f t="shared" si="310"/>
        <v/>
      </c>
      <c r="X931" s="22" t="str">
        <f t="shared" si="318"/>
        <v/>
      </c>
      <c r="Y931" s="22" t="str">
        <f t="shared" si="319"/>
        <v/>
      </c>
      <c r="Z931" s="22" t="str">
        <f t="shared" si="320"/>
        <v/>
      </c>
      <c r="AA931" s="29"/>
    </row>
    <row r="932" spans="1:27" ht="18" customHeight="1" x14ac:dyDescent="0.35">
      <c r="A932" s="22"/>
      <c r="B932" s="24" t="str">
        <f t="shared" si="302"/>
        <v/>
      </c>
      <c r="C932" s="34" t="str">
        <f t="shared" si="311"/>
        <v/>
      </c>
      <c r="D932" s="8"/>
      <c r="E932" s="22" t="str">
        <f t="shared" si="303"/>
        <v/>
      </c>
      <c r="F932" s="34" t="str">
        <f t="shared" si="312"/>
        <v/>
      </c>
      <c r="G932" s="8"/>
      <c r="H932" s="22" t="str">
        <f t="shared" si="304"/>
        <v/>
      </c>
      <c r="I932" s="34" t="str">
        <f t="shared" si="313"/>
        <v/>
      </c>
      <c r="J932" s="8"/>
      <c r="K932" s="22" t="str">
        <f t="shared" si="305"/>
        <v/>
      </c>
      <c r="L932" s="34" t="str">
        <f t="shared" si="314"/>
        <v/>
      </c>
      <c r="M932" s="8"/>
      <c r="N932" s="22" t="str">
        <f t="shared" si="306"/>
        <v/>
      </c>
      <c r="O932" s="34" t="str">
        <f t="shared" si="315"/>
        <v/>
      </c>
      <c r="P932" s="8"/>
      <c r="Q932" s="22" t="str">
        <f t="shared" si="307"/>
        <v/>
      </c>
      <c r="R932" s="34" t="str">
        <f t="shared" si="316"/>
        <v/>
      </c>
      <c r="S932" s="8"/>
      <c r="T932" s="22" t="str">
        <f t="shared" si="308"/>
        <v/>
      </c>
      <c r="U932" s="22" t="str">
        <f t="shared" si="309"/>
        <v/>
      </c>
      <c r="V932" s="22" t="str">
        <f t="shared" si="317"/>
        <v/>
      </c>
      <c r="W932" s="22" t="str">
        <f t="shared" si="310"/>
        <v/>
      </c>
      <c r="X932" s="22" t="str">
        <f t="shared" si="318"/>
        <v/>
      </c>
      <c r="Y932" s="22" t="str">
        <f t="shared" si="319"/>
        <v/>
      </c>
      <c r="Z932" s="22" t="str">
        <f t="shared" si="320"/>
        <v/>
      </c>
      <c r="AA932" s="29"/>
    </row>
    <row r="933" spans="1:27" ht="18" customHeight="1" x14ac:dyDescent="0.35">
      <c r="A933" s="22"/>
      <c r="B933" s="24" t="str">
        <f t="shared" si="302"/>
        <v/>
      </c>
      <c r="C933" s="34" t="str">
        <f t="shared" si="311"/>
        <v/>
      </c>
      <c r="D933" s="8"/>
      <c r="E933" s="22" t="str">
        <f t="shared" si="303"/>
        <v/>
      </c>
      <c r="F933" s="34" t="str">
        <f t="shared" si="312"/>
        <v/>
      </c>
      <c r="G933" s="8"/>
      <c r="H933" s="22" t="str">
        <f t="shared" si="304"/>
        <v/>
      </c>
      <c r="I933" s="34" t="str">
        <f t="shared" si="313"/>
        <v/>
      </c>
      <c r="J933" s="8"/>
      <c r="K933" s="22" t="str">
        <f t="shared" si="305"/>
        <v/>
      </c>
      <c r="L933" s="34" t="str">
        <f t="shared" si="314"/>
        <v/>
      </c>
      <c r="M933" s="8"/>
      <c r="N933" s="22" t="str">
        <f t="shared" si="306"/>
        <v/>
      </c>
      <c r="O933" s="34" t="str">
        <f t="shared" si="315"/>
        <v/>
      </c>
      <c r="P933" s="8"/>
      <c r="Q933" s="22" t="str">
        <f t="shared" si="307"/>
        <v/>
      </c>
      <c r="R933" s="34" t="str">
        <f t="shared" si="316"/>
        <v/>
      </c>
      <c r="S933" s="8"/>
      <c r="T933" s="22" t="str">
        <f t="shared" si="308"/>
        <v/>
      </c>
      <c r="U933" s="22" t="str">
        <f t="shared" si="309"/>
        <v/>
      </c>
      <c r="V933" s="22" t="str">
        <f t="shared" si="317"/>
        <v/>
      </c>
      <c r="W933" s="22" t="str">
        <f t="shared" si="310"/>
        <v/>
      </c>
      <c r="X933" s="22" t="str">
        <f t="shared" si="318"/>
        <v/>
      </c>
      <c r="Y933" s="22" t="str">
        <f t="shared" si="319"/>
        <v/>
      </c>
      <c r="Z933" s="22" t="str">
        <f t="shared" si="320"/>
        <v/>
      </c>
      <c r="AA933" s="29"/>
    </row>
    <row r="934" spans="1:27" ht="18" customHeight="1" x14ac:dyDescent="0.35">
      <c r="A934" s="22"/>
      <c r="B934" s="24" t="str">
        <f t="shared" si="302"/>
        <v/>
      </c>
      <c r="C934" s="34" t="str">
        <f t="shared" si="311"/>
        <v/>
      </c>
      <c r="D934" s="8"/>
      <c r="E934" s="22" t="str">
        <f t="shared" si="303"/>
        <v/>
      </c>
      <c r="F934" s="34" t="str">
        <f t="shared" si="312"/>
        <v/>
      </c>
      <c r="G934" s="8"/>
      <c r="H934" s="22" t="str">
        <f t="shared" si="304"/>
        <v/>
      </c>
      <c r="I934" s="34" t="str">
        <f t="shared" si="313"/>
        <v/>
      </c>
      <c r="J934" s="8"/>
      <c r="K934" s="22" t="str">
        <f t="shared" si="305"/>
        <v/>
      </c>
      <c r="L934" s="34" t="str">
        <f t="shared" si="314"/>
        <v/>
      </c>
      <c r="M934" s="8"/>
      <c r="N934" s="22" t="str">
        <f t="shared" si="306"/>
        <v/>
      </c>
      <c r="O934" s="34" t="str">
        <f t="shared" si="315"/>
        <v/>
      </c>
      <c r="P934" s="8"/>
      <c r="Q934" s="22" t="str">
        <f t="shared" si="307"/>
        <v/>
      </c>
      <c r="R934" s="34" t="str">
        <f t="shared" si="316"/>
        <v/>
      </c>
      <c r="S934" s="8"/>
      <c r="T934" s="22" t="str">
        <f t="shared" si="308"/>
        <v/>
      </c>
      <c r="U934" s="22" t="str">
        <f t="shared" si="309"/>
        <v/>
      </c>
      <c r="V934" s="22" t="str">
        <f t="shared" si="317"/>
        <v/>
      </c>
      <c r="W934" s="22" t="str">
        <f t="shared" si="310"/>
        <v/>
      </c>
      <c r="X934" s="22" t="str">
        <f t="shared" si="318"/>
        <v/>
      </c>
      <c r="Y934" s="22" t="str">
        <f t="shared" si="319"/>
        <v/>
      </c>
      <c r="Z934" s="22" t="str">
        <f t="shared" si="320"/>
        <v/>
      </c>
      <c r="AA934" s="29"/>
    </row>
    <row r="935" spans="1:27" ht="18" customHeight="1" x14ac:dyDescent="0.35">
      <c r="A935" s="22"/>
      <c r="B935" s="24" t="str">
        <f t="shared" si="302"/>
        <v/>
      </c>
      <c r="C935" s="34" t="str">
        <f t="shared" si="311"/>
        <v/>
      </c>
      <c r="D935" s="8"/>
      <c r="E935" s="22" t="str">
        <f t="shared" si="303"/>
        <v/>
      </c>
      <c r="F935" s="34" t="str">
        <f t="shared" si="312"/>
        <v/>
      </c>
      <c r="G935" s="8"/>
      <c r="H935" s="22" t="str">
        <f t="shared" si="304"/>
        <v/>
      </c>
      <c r="I935" s="34" t="str">
        <f t="shared" si="313"/>
        <v/>
      </c>
      <c r="J935" s="8"/>
      <c r="K935" s="22" t="str">
        <f t="shared" si="305"/>
        <v/>
      </c>
      <c r="L935" s="34" t="str">
        <f t="shared" si="314"/>
        <v/>
      </c>
      <c r="M935" s="8"/>
      <c r="N935" s="22" t="str">
        <f t="shared" si="306"/>
        <v/>
      </c>
      <c r="O935" s="34" t="str">
        <f t="shared" si="315"/>
        <v/>
      </c>
      <c r="P935" s="8"/>
      <c r="Q935" s="22" t="str">
        <f t="shared" si="307"/>
        <v/>
      </c>
      <c r="R935" s="34" t="str">
        <f t="shared" si="316"/>
        <v/>
      </c>
      <c r="S935" s="8"/>
      <c r="T935" s="22" t="str">
        <f t="shared" si="308"/>
        <v/>
      </c>
      <c r="U935" s="22" t="str">
        <f t="shared" si="309"/>
        <v/>
      </c>
      <c r="V935" s="22" t="str">
        <f t="shared" si="317"/>
        <v/>
      </c>
      <c r="W935" s="22" t="str">
        <f t="shared" si="310"/>
        <v/>
      </c>
      <c r="X935" s="22" t="str">
        <f t="shared" si="318"/>
        <v/>
      </c>
      <c r="Y935" s="22" t="str">
        <f t="shared" si="319"/>
        <v/>
      </c>
      <c r="Z935" s="22" t="str">
        <f t="shared" si="320"/>
        <v/>
      </c>
      <c r="AA935" s="29"/>
    </row>
    <row r="936" spans="1:27" ht="18" customHeight="1" x14ac:dyDescent="0.35">
      <c r="A936" s="22"/>
      <c r="B936" s="24" t="str">
        <f t="shared" si="302"/>
        <v/>
      </c>
      <c r="C936" s="34" t="str">
        <f t="shared" si="311"/>
        <v/>
      </c>
      <c r="D936" s="8"/>
      <c r="E936" s="22" t="str">
        <f t="shared" si="303"/>
        <v/>
      </c>
      <c r="F936" s="34" t="str">
        <f t="shared" si="312"/>
        <v/>
      </c>
      <c r="G936" s="8"/>
      <c r="H936" s="22" t="str">
        <f t="shared" si="304"/>
        <v/>
      </c>
      <c r="I936" s="34" t="str">
        <f t="shared" si="313"/>
        <v/>
      </c>
      <c r="J936" s="8"/>
      <c r="K936" s="22" t="str">
        <f t="shared" si="305"/>
        <v/>
      </c>
      <c r="L936" s="34" t="str">
        <f t="shared" si="314"/>
        <v/>
      </c>
      <c r="M936" s="8"/>
      <c r="N936" s="22" t="str">
        <f t="shared" si="306"/>
        <v/>
      </c>
      <c r="O936" s="34" t="str">
        <f t="shared" si="315"/>
        <v/>
      </c>
      <c r="P936" s="8"/>
      <c r="Q936" s="22" t="str">
        <f t="shared" si="307"/>
        <v/>
      </c>
      <c r="R936" s="34" t="str">
        <f t="shared" si="316"/>
        <v/>
      </c>
      <c r="S936" s="8"/>
      <c r="T936" s="22" t="str">
        <f t="shared" si="308"/>
        <v/>
      </c>
      <c r="U936" s="22" t="str">
        <f t="shared" si="309"/>
        <v/>
      </c>
      <c r="V936" s="22" t="str">
        <f t="shared" si="317"/>
        <v/>
      </c>
      <c r="W936" s="22" t="str">
        <f t="shared" si="310"/>
        <v/>
      </c>
      <c r="X936" s="22" t="str">
        <f t="shared" si="318"/>
        <v/>
      </c>
      <c r="Y936" s="22" t="str">
        <f t="shared" si="319"/>
        <v/>
      </c>
      <c r="Z936" s="22" t="str">
        <f t="shared" si="320"/>
        <v/>
      </c>
      <c r="AA936" s="29"/>
    </row>
    <row r="937" spans="1:27" ht="18" customHeight="1" x14ac:dyDescent="0.35">
      <c r="A937" s="22"/>
      <c r="B937" s="24" t="str">
        <f t="shared" si="302"/>
        <v/>
      </c>
      <c r="C937" s="34" t="str">
        <f t="shared" si="311"/>
        <v/>
      </c>
      <c r="D937" s="8"/>
      <c r="E937" s="22" t="str">
        <f t="shared" si="303"/>
        <v/>
      </c>
      <c r="F937" s="34" t="str">
        <f t="shared" si="312"/>
        <v/>
      </c>
      <c r="G937" s="8"/>
      <c r="H937" s="22" t="str">
        <f t="shared" si="304"/>
        <v/>
      </c>
      <c r="I937" s="34" t="str">
        <f t="shared" si="313"/>
        <v/>
      </c>
      <c r="J937" s="8"/>
      <c r="K937" s="22" t="str">
        <f t="shared" si="305"/>
        <v/>
      </c>
      <c r="L937" s="34" t="str">
        <f t="shared" si="314"/>
        <v/>
      </c>
      <c r="M937" s="8"/>
      <c r="N937" s="22" t="str">
        <f t="shared" si="306"/>
        <v/>
      </c>
      <c r="O937" s="34" t="str">
        <f t="shared" si="315"/>
        <v/>
      </c>
      <c r="P937" s="8"/>
      <c r="Q937" s="22" t="str">
        <f t="shared" si="307"/>
        <v/>
      </c>
      <c r="R937" s="34" t="str">
        <f t="shared" si="316"/>
        <v/>
      </c>
      <c r="S937" s="8"/>
      <c r="T937" s="22" t="str">
        <f t="shared" si="308"/>
        <v/>
      </c>
      <c r="U937" s="22" t="str">
        <f t="shared" si="309"/>
        <v/>
      </c>
      <c r="V937" s="22" t="str">
        <f t="shared" si="317"/>
        <v/>
      </c>
      <c r="W937" s="22" t="str">
        <f t="shared" si="310"/>
        <v/>
      </c>
      <c r="X937" s="22" t="str">
        <f t="shared" si="318"/>
        <v/>
      </c>
      <c r="Y937" s="22" t="str">
        <f t="shared" si="319"/>
        <v/>
      </c>
      <c r="Z937" s="22" t="str">
        <f t="shared" si="320"/>
        <v/>
      </c>
      <c r="AA937" s="29"/>
    </row>
    <row r="938" spans="1:27" ht="18" customHeight="1" x14ac:dyDescent="0.35">
      <c r="A938" s="22"/>
      <c r="B938" s="24" t="str">
        <f t="shared" si="302"/>
        <v/>
      </c>
      <c r="C938" s="34" t="str">
        <f t="shared" si="311"/>
        <v/>
      </c>
      <c r="D938" s="8"/>
      <c r="E938" s="22" t="str">
        <f t="shared" si="303"/>
        <v/>
      </c>
      <c r="F938" s="34" t="str">
        <f t="shared" si="312"/>
        <v/>
      </c>
      <c r="G938" s="8"/>
      <c r="H938" s="22" t="str">
        <f t="shared" si="304"/>
        <v/>
      </c>
      <c r="I938" s="34" t="str">
        <f t="shared" si="313"/>
        <v/>
      </c>
      <c r="J938" s="8"/>
      <c r="K938" s="22" t="str">
        <f t="shared" si="305"/>
        <v/>
      </c>
      <c r="L938" s="34" t="str">
        <f t="shared" si="314"/>
        <v/>
      </c>
      <c r="M938" s="8"/>
      <c r="N938" s="22" t="str">
        <f t="shared" si="306"/>
        <v/>
      </c>
      <c r="O938" s="34" t="str">
        <f t="shared" si="315"/>
        <v/>
      </c>
      <c r="P938" s="8"/>
      <c r="Q938" s="22" t="str">
        <f t="shared" si="307"/>
        <v/>
      </c>
      <c r="R938" s="34" t="str">
        <f t="shared" si="316"/>
        <v/>
      </c>
      <c r="S938" s="8"/>
      <c r="T938" s="22" t="str">
        <f t="shared" si="308"/>
        <v/>
      </c>
      <c r="U938" s="22" t="str">
        <f t="shared" si="309"/>
        <v/>
      </c>
      <c r="V938" s="22" t="str">
        <f t="shared" si="317"/>
        <v/>
      </c>
      <c r="W938" s="22" t="str">
        <f t="shared" si="310"/>
        <v/>
      </c>
      <c r="X938" s="22" t="str">
        <f t="shared" si="318"/>
        <v/>
      </c>
      <c r="Y938" s="22" t="str">
        <f t="shared" si="319"/>
        <v/>
      </c>
      <c r="Z938" s="22" t="str">
        <f t="shared" si="320"/>
        <v/>
      </c>
      <c r="AA938" s="29"/>
    </row>
    <row r="939" spans="1:27" ht="18" customHeight="1" x14ac:dyDescent="0.35">
      <c r="A939" s="22"/>
      <c r="B939" s="24" t="str">
        <f t="shared" si="302"/>
        <v/>
      </c>
      <c r="C939" s="34" t="str">
        <f t="shared" si="311"/>
        <v/>
      </c>
      <c r="D939" s="8"/>
      <c r="E939" s="22" t="str">
        <f t="shared" si="303"/>
        <v/>
      </c>
      <c r="F939" s="34" t="str">
        <f t="shared" si="312"/>
        <v/>
      </c>
      <c r="G939" s="8"/>
      <c r="H939" s="22" t="str">
        <f t="shared" si="304"/>
        <v/>
      </c>
      <c r="I939" s="34" t="str">
        <f t="shared" si="313"/>
        <v/>
      </c>
      <c r="J939" s="8"/>
      <c r="K939" s="22" t="str">
        <f t="shared" si="305"/>
        <v/>
      </c>
      <c r="L939" s="34" t="str">
        <f t="shared" si="314"/>
        <v/>
      </c>
      <c r="M939" s="8"/>
      <c r="N939" s="22" t="str">
        <f t="shared" si="306"/>
        <v/>
      </c>
      <c r="O939" s="34" t="str">
        <f t="shared" si="315"/>
        <v/>
      </c>
      <c r="P939" s="8"/>
      <c r="Q939" s="22" t="str">
        <f t="shared" si="307"/>
        <v/>
      </c>
      <c r="R939" s="34" t="str">
        <f t="shared" si="316"/>
        <v/>
      </c>
      <c r="S939" s="8"/>
      <c r="T939" s="22" t="str">
        <f t="shared" si="308"/>
        <v/>
      </c>
      <c r="U939" s="22" t="str">
        <f t="shared" si="309"/>
        <v/>
      </c>
      <c r="V939" s="22" t="str">
        <f t="shared" si="317"/>
        <v/>
      </c>
      <c r="W939" s="22" t="str">
        <f t="shared" si="310"/>
        <v/>
      </c>
      <c r="X939" s="22" t="str">
        <f t="shared" si="318"/>
        <v/>
      </c>
      <c r="Y939" s="22" t="str">
        <f t="shared" si="319"/>
        <v/>
      </c>
      <c r="Z939" s="22" t="str">
        <f t="shared" si="320"/>
        <v/>
      </c>
      <c r="AA939" s="29"/>
    </row>
    <row r="940" spans="1:27" ht="18" customHeight="1" x14ac:dyDescent="0.35">
      <c r="A940" s="22"/>
      <c r="B940" s="24" t="str">
        <f t="shared" si="302"/>
        <v/>
      </c>
      <c r="C940" s="34" t="str">
        <f t="shared" si="311"/>
        <v/>
      </c>
      <c r="D940" s="8"/>
      <c r="E940" s="22" t="str">
        <f t="shared" si="303"/>
        <v/>
      </c>
      <c r="F940" s="34" t="str">
        <f t="shared" si="312"/>
        <v/>
      </c>
      <c r="G940" s="8"/>
      <c r="H940" s="22" t="str">
        <f t="shared" si="304"/>
        <v/>
      </c>
      <c r="I940" s="34" t="str">
        <f t="shared" si="313"/>
        <v/>
      </c>
      <c r="J940" s="8"/>
      <c r="K940" s="22" t="str">
        <f t="shared" si="305"/>
        <v/>
      </c>
      <c r="L940" s="34" t="str">
        <f t="shared" si="314"/>
        <v/>
      </c>
      <c r="M940" s="8"/>
      <c r="N940" s="22" t="str">
        <f t="shared" si="306"/>
        <v/>
      </c>
      <c r="O940" s="34" t="str">
        <f t="shared" si="315"/>
        <v/>
      </c>
      <c r="P940" s="8"/>
      <c r="Q940" s="22" t="str">
        <f t="shared" si="307"/>
        <v/>
      </c>
      <c r="R940" s="34" t="str">
        <f t="shared" si="316"/>
        <v/>
      </c>
      <c r="S940" s="8"/>
      <c r="T940" s="22" t="str">
        <f t="shared" si="308"/>
        <v/>
      </c>
      <c r="U940" s="22" t="str">
        <f t="shared" si="309"/>
        <v/>
      </c>
      <c r="V940" s="22" t="str">
        <f t="shared" si="317"/>
        <v/>
      </c>
      <c r="W940" s="22" t="str">
        <f t="shared" si="310"/>
        <v/>
      </c>
      <c r="X940" s="22" t="str">
        <f t="shared" si="318"/>
        <v/>
      </c>
      <c r="Y940" s="22" t="str">
        <f t="shared" si="319"/>
        <v/>
      </c>
      <c r="Z940" s="22" t="str">
        <f t="shared" si="320"/>
        <v/>
      </c>
      <c r="AA940" s="29"/>
    </row>
    <row r="941" spans="1:27" ht="18" customHeight="1" x14ac:dyDescent="0.35">
      <c r="A941" s="22"/>
      <c r="B941" s="24" t="str">
        <f t="shared" si="302"/>
        <v/>
      </c>
      <c r="C941" s="34" t="str">
        <f t="shared" si="311"/>
        <v/>
      </c>
      <c r="D941" s="8"/>
      <c r="E941" s="22" t="str">
        <f t="shared" si="303"/>
        <v/>
      </c>
      <c r="F941" s="34" t="str">
        <f t="shared" si="312"/>
        <v/>
      </c>
      <c r="G941" s="8"/>
      <c r="H941" s="22" t="str">
        <f t="shared" si="304"/>
        <v/>
      </c>
      <c r="I941" s="34" t="str">
        <f t="shared" si="313"/>
        <v/>
      </c>
      <c r="J941" s="8"/>
      <c r="K941" s="22" t="str">
        <f t="shared" si="305"/>
        <v/>
      </c>
      <c r="L941" s="34" t="str">
        <f t="shared" si="314"/>
        <v/>
      </c>
      <c r="M941" s="8"/>
      <c r="N941" s="22" t="str">
        <f t="shared" si="306"/>
        <v/>
      </c>
      <c r="O941" s="34" t="str">
        <f t="shared" si="315"/>
        <v/>
      </c>
      <c r="P941" s="8"/>
      <c r="Q941" s="22" t="str">
        <f t="shared" si="307"/>
        <v/>
      </c>
      <c r="R941" s="34" t="str">
        <f t="shared" si="316"/>
        <v/>
      </c>
      <c r="S941" s="8"/>
      <c r="T941" s="22" t="str">
        <f t="shared" si="308"/>
        <v/>
      </c>
      <c r="U941" s="22" t="str">
        <f t="shared" si="309"/>
        <v/>
      </c>
      <c r="V941" s="22" t="str">
        <f t="shared" si="317"/>
        <v/>
      </c>
      <c r="W941" s="22" t="str">
        <f t="shared" si="310"/>
        <v/>
      </c>
      <c r="X941" s="22" t="str">
        <f t="shared" si="318"/>
        <v/>
      </c>
      <c r="Y941" s="22" t="str">
        <f t="shared" si="319"/>
        <v/>
      </c>
      <c r="Z941" s="22" t="str">
        <f t="shared" si="320"/>
        <v/>
      </c>
      <c r="AA941" s="29"/>
    </row>
    <row r="942" spans="1:27" ht="18" customHeight="1" x14ac:dyDescent="0.35">
      <c r="A942" s="22"/>
      <c r="B942" s="24" t="str">
        <f t="shared" si="302"/>
        <v/>
      </c>
      <c r="C942" s="34" t="str">
        <f t="shared" si="311"/>
        <v/>
      </c>
      <c r="D942" s="8"/>
      <c r="E942" s="22" t="str">
        <f t="shared" si="303"/>
        <v/>
      </c>
      <c r="F942" s="34" t="str">
        <f t="shared" si="312"/>
        <v/>
      </c>
      <c r="G942" s="8"/>
      <c r="H942" s="22" t="str">
        <f t="shared" si="304"/>
        <v/>
      </c>
      <c r="I942" s="34" t="str">
        <f t="shared" si="313"/>
        <v/>
      </c>
      <c r="J942" s="8"/>
      <c r="K942" s="22" t="str">
        <f t="shared" si="305"/>
        <v/>
      </c>
      <c r="L942" s="34" t="str">
        <f t="shared" si="314"/>
        <v/>
      </c>
      <c r="M942" s="8"/>
      <c r="N942" s="22" t="str">
        <f t="shared" si="306"/>
        <v/>
      </c>
      <c r="O942" s="34" t="str">
        <f t="shared" si="315"/>
        <v/>
      </c>
      <c r="P942" s="8"/>
      <c r="Q942" s="22" t="str">
        <f t="shared" si="307"/>
        <v/>
      </c>
      <c r="R942" s="34" t="str">
        <f t="shared" si="316"/>
        <v/>
      </c>
      <c r="S942" s="8"/>
      <c r="T942" s="22" t="str">
        <f t="shared" si="308"/>
        <v/>
      </c>
      <c r="U942" s="22" t="str">
        <f t="shared" si="309"/>
        <v/>
      </c>
      <c r="V942" s="22" t="str">
        <f t="shared" si="317"/>
        <v/>
      </c>
      <c r="W942" s="22" t="str">
        <f t="shared" si="310"/>
        <v/>
      </c>
      <c r="X942" s="22" t="str">
        <f t="shared" si="318"/>
        <v/>
      </c>
      <c r="Y942" s="22" t="str">
        <f t="shared" si="319"/>
        <v/>
      </c>
      <c r="Z942" s="22" t="str">
        <f t="shared" si="320"/>
        <v/>
      </c>
      <c r="AA942" s="29"/>
    </row>
    <row r="943" spans="1:27" ht="18" customHeight="1" x14ac:dyDescent="0.35">
      <c r="A943" s="22"/>
      <c r="B943" s="24" t="str">
        <f t="shared" si="302"/>
        <v/>
      </c>
      <c r="C943" s="34" t="str">
        <f t="shared" si="311"/>
        <v/>
      </c>
      <c r="D943" s="8"/>
      <c r="E943" s="22" t="str">
        <f t="shared" si="303"/>
        <v/>
      </c>
      <c r="F943" s="34" t="str">
        <f t="shared" si="312"/>
        <v/>
      </c>
      <c r="G943" s="8"/>
      <c r="H943" s="22" t="str">
        <f t="shared" si="304"/>
        <v/>
      </c>
      <c r="I943" s="34" t="str">
        <f t="shared" si="313"/>
        <v/>
      </c>
      <c r="J943" s="8"/>
      <c r="K943" s="22" t="str">
        <f t="shared" si="305"/>
        <v/>
      </c>
      <c r="L943" s="34" t="str">
        <f t="shared" si="314"/>
        <v/>
      </c>
      <c r="M943" s="8"/>
      <c r="N943" s="22" t="str">
        <f t="shared" si="306"/>
        <v/>
      </c>
      <c r="O943" s="34" t="str">
        <f t="shared" si="315"/>
        <v/>
      </c>
      <c r="P943" s="8"/>
      <c r="Q943" s="22" t="str">
        <f t="shared" si="307"/>
        <v/>
      </c>
      <c r="R943" s="34" t="str">
        <f t="shared" si="316"/>
        <v/>
      </c>
      <c r="S943" s="8"/>
      <c r="T943" s="22" t="str">
        <f t="shared" si="308"/>
        <v/>
      </c>
      <c r="U943" s="22" t="str">
        <f t="shared" si="309"/>
        <v/>
      </c>
      <c r="V943" s="22" t="str">
        <f t="shared" si="317"/>
        <v/>
      </c>
      <c r="W943" s="22" t="str">
        <f t="shared" si="310"/>
        <v/>
      </c>
      <c r="X943" s="22" t="str">
        <f t="shared" si="318"/>
        <v/>
      </c>
      <c r="Y943" s="22" t="str">
        <f t="shared" si="319"/>
        <v/>
      </c>
      <c r="Z943" s="22" t="str">
        <f t="shared" si="320"/>
        <v/>
      </c>
      <c r="AA943" s="29"/>
    </row>
    <row r="944" spans="1:27" ht="18" customHeight="1" x14ac:dyDescent="0.35">
      <c r="A944" s="22"/>
      <c r="B944" s="24" t="str">
        <f t="shared" si="302"/>
        <v/>
      </c>
      <c r="C944" s="34" t="str">
        <f t="shared" si="311"/>
        <v/>
      </c>
      <c r="D944" s="8"/>
      <c r="E944" s="22" t="str">
        <f t="shared" si="303"/>
        <v/>
      </c>
      <c r="F944" s="34" t="str">
        <f t="shared" si="312"/>
        <v/>
      </c>
      <c r="G944" s="8"/>
      <c r="H944" s="22" t="str">
        <f t="shared" si="304"/>
        <v/>
      </c>
      <c r="I944" s="34" t="str">
        <f t="shared" si="313"/>
        <v/>
      </c>
      <c r="J944" s="8"/>
      <c r="K944" s="22" t="str">
        <f t="shared" si="305"/>
        <v/>
      </c>
      <c r="L944" s="34" t="str">
        <f t="shared" si="314"/>
        <v/>
      </c>
      <c r="M944" s="8"/>
      <c r="N944" s="22" t="str">
        <f t="shared" si="306"/>
        <v/>
      </c>
      <c r="O944" s="34" t="str">
        <f t="shared" si="315"/>
        <v/>
      </c>
      <c r="P944" s="8"/>
      <c r="Q944" s="22" t="str">
        <f t="shared" si="307"/>
        <v/>
      </c>
      <c r="R944" s="34" t="str">
        <f t="shared" si="316"/>
        <v/>
      </c>
      <c r="S944" s="8"/>
      <c r="T944" s="22" t="str">
        <f t="shared" si="308"/>
        <v/>
      </c>
      <c r="U944" s="22" t="str">
        <f t="shared" si="309"/>
        <v/>
      </c>
      <c r="V944" s="22" t="str">
        <f t="shared" si="317"/>
        <v/>
      </c>
      <c r="W944" s="22" t="str">
        <f t="shared" si="310"/>
        <v/>
      </c>
      <c r="X944" s="22" t="str">
        <f t="shared" si="318"/>
        <v/>
      </c>
      <c r="Y944" s="22" t="str">
        <f t="shared" si="319"/>
        <v/>
      </c>
      <c r="Z944" s="22" t="str">
        <f t="shared" si="320"/>
        <v/>
      </c>
      <c r="AA944" s="29"/>
    </row>
    <row r="945" spans="1:27" ht="18" customHeight="1" x14ac:dyDescent="0.35">
      <c r="A945" s="22"/>
      <c r="B945" s="24" t="str">
        <f t="shared" si="302"/>
        <v/>
      </c>
      <c r="C945" s="34" t="str">
        <f t="shared" si="311"/>
        <v/>
      </c>
      <c r="D945" s="8"/>
      <c r="E945" s="22" t="str">
        <f t="shared" si="303"/>
        <v/>
      </c>
      <c r="F945" s="34" t="str">
        <f t="shared" si="312"/>
        <v/>
      </c>
      <c r="G945" s="8"/>
      <c r="H945" s="22" t="str">
        <f t="shared" si="304"/>
        <v/>
      </c>
      <c r="I945" s="34" t="str">
        <f t="shared" si="313"/>
        <v/>
      </c>
      <c r="J945" s="8"/>
      <c r="K945" s="22" t="str">
        <f t="shared" si="305"/>
        <v/>
      </c>
      <c r="L945" s="34" t="str">
        <f t="shared" si="314"/>
        <v/>
      </c>
      <c r="M945" s="8"/>
      <c r="N945" s="22" t="str">
        <f t="shared" si="306"/>
        <v/>
      </c>
      <c r="O945" s="34" t="str">
        <f t="shared" si="315"/>
        <v/>
      </c>
      <c r="P945" s="8"/>
      <c r="Q945" s="22" t="str">
        <f t="shared" si="307"/>
        <v/>
      </c>
      <c r="R945" s="34" t="str">
        <f t="shared" si="316"/>
        <v/>
      </c>
      <c r="S945" s="8"/>
      <c r="T945" s="22" t="str">
        <f t="shared" si="308"/>
        <v/>
      </c>
      <c r="U945" s="22" t="str">
        <f t="shared" si="309"/>
        <v/>
      </c>
      <c r="V945" s="22" t="str">
        <f t="shared" si="317"/>
        <v/>
      </c>
      <c r="W945" s="22" t="str">
        <f t="shared" si="310"/>
        <v/>
      </c>
      <c r="X945" s="22" t="str">
        <f t="shared" si="318"/>
        <v/>
      </c>
      <c r="Y945" s="22" t="str">
        <f t="shared" si="319"/>
        <v/>
      </c>
      <c r="Z945" s="22" t="str">
        <f t="shared" si="320"/>
        <v/>
      </c>
      <c r="AA945" s="29"/>
    </row>
    <row r="946" spans="1:27" ht="18" customHeight="1" x14ac:dyDescent="0.35">
      <c r="A946" s="22"/>
      <c r="B946" s="24" t="str">
        <f t="shared" si="302"/>
        <v/>
      </c>
      <c r="C946" s="34" t="str">
        <f t="shared" si="311"/>
        <v/>
      </c>
      <c r="D946" s="8"/>
      <c r="E946" s="22" t="str">
        <f t="shared" si="303"/>
        <v/>
      </c>
      <c r="F946" s="34" t="str">
        <f t="shared" si="312"/>
        <v/>
      </c>
      <c r="G946" s="8"/>
      <c r="H946" s="22" t="str">
        <f t="shared" si="304"/>
        <v/>
      </c>
      <c r="I946" s="34" t="str">
        <f t="shared" si="313"/>
        <v/>
      </c>
      <c r="J946" s="8"/>
      <c r="K946" s="22" t="str">
        <f t="shared" si="305"/>
        <v/>
      </c>
      <c r="L946" s="34" t="str">
        <f t="shared" si="314"/>
        <v/>
      </c>
      <c r="M946" s="8"/>
      <c r="N946" s="22" t="str">
        <f t="shared" si="306"/>
        <v/>
      </c>
      <c r="O946" s="34" t="str">
        <f t="shared" si="315"/>
        <v/>
      </c>
      <c r="P946" s="8"/>
      <c r="Q946" s="22" t="str">
        <f t="shared" si="307"/>
        <v/>
      </c>
      <c r="R946" s="34" t="str">
        <f t="shared" si="316"/>
        <v/>
      </c>
      <c r="S946" s="8"/>
      <c r="T946" s="22" t="str">
        <f t="shared" si="308"/>
        <v/>
      </c>
      <c r="U946" s="22" t="str">
        <f t="shared" si="309"/>
        <v/>
      </c>
      <c r="V946" s="22" t="str">
        <f t="shared" si="317"/>
        <v/>
      </c>
      <c r="W946" s="22" t="str">
        <f t="shared" si="310"/>
        <v/>
      </c>
      <c r="X946" s="22" t="str">
        <f t="shared" si="318"/>
        <v/>
      </c>
      <c r="Y946" s="22" t="str">
        <f t="shared" si="319"/>
        <v/>
      </c>
      <c r="Z946" s="22" t="str">
        <f t="shared" si="320"/>
        <v/>
      </c>
      <c r="AA946" s="29"/>
    </row>
    <row r="947" spans="1:27" ht="18" customHeight="1" x14ac:dyDescent="0.35">
      <c r="A947" s="22"/>
      <c r="B947" s="24" t="str">
        <f t="shared" si="302"/>
        <v/>
      </c>
      <c r="C947" s="34" t="str">
        <f t="shared" si="311"/>
        <v/>
      </c>
      <c r="D947" s="8"/>
      <c r="E947" s="22" t="str">
        <f t="shared" si="303"/>
        <v/>
      </c>
      <c r="F947" s="34" t="str">
        <f t="shared" si="312"/>
        <v/>
      </c>
      <c r="G947" s="8"/>
      <c r="H947" s="22" t="str">
        <f t="shared" si="304"/>
        <v/>
      </c>
      <c r="I947" s="34" t="str">
        <f t="shared" si="313"/>
        <v/>
      </c>
      <c r="J947" s="8"/>
      <c r="K947" s="22" t="str">
        <f t="shared" si="305"/>
        <v/>
      </c>
      <c r="L947" s="34" t="str">
        <f t="shared" si="314"/>
        <v/>
      </c>
      <c r="M947" s="8"/>
      <c r="N947" s="22" t="str">
        <f t="shared" si="306"/>
        <v/>
      </c>
      <c r="O947" s="34" t="str">
        <f t="shared" si="315"/>
        <v/>
      </c>
      <c r="P947" s="8"/>
      <c r="Q947" s="22" t="str">
        <f t="shared" si="307"/>
        <v/>
      </c>
      <c r="R947" s="34" t="str">
        <f t="shared" si="316"/>
        <v/>
      </c>
      <c r="S947" s="8"/>
      <c r="T947" s="22" t="str">
        <f t="shared" si="308"/>
        <v/>
      </c>
      <c r="U947" s="22" t="str">
        <f t="shared" si="309"/>
        <v/>
      </c>
      <c r="V947" s="22" t="str">
        <f t="shared" si="317"/>
        <v/>
      </c>
      <c r="W947" s="22" t="str">
        <f t="shared" si="310"/>
        <v/>
      </c>
      <c r="X947" s="22" t="str">
        <f t="shared" si="318"/>
        <v/>
      </c>
      <c r="Y947" s="22" t="str">
        <f t="shared" si="319"/>
        <v/>
      </c>
      <c r="Z947" s="22" t="str">
        <f t="shared" si="320"/>
        <v/>
      </c>
      <c r="AA947" s="29"/>
    </row>
    <row r="948" spans="1:27" ht="18" customHeight="1" x14ac:dyDescent="0.35">
      <c r="A948" s="22"/>
      <c r="B948" s="24" t="str">
        <f t="shared" si="302"/>
        <v/>
      </c>
      <c r="C948" s="34" t="str">
        <f t="shared" si="311"/>
        <v/>
      </c>
      <c r="D948" s="8"/>
      <c r="E948" s="22" t="str">
        <f t="shared" si="303"/>
        <v/>
      </c>
      <c r="F948" s="34" t="str">
        <f t="shared" si="312"/>
        <v/>
      </c>
      <c r="G948" s="8"/>
      <c r="H948" s="22" t="str">
        <f t="shared" si="304"/>
        <v/>
      </c>
      <c r="I948" s="34" t="str">
        <f t="shared" si="313"/>
        <v/>
      </c>
      <c r="J948" s="8"/>
      <c r="K948" s="22" t="str">
        <f t="shared" si="305"/>
        <v/>
      </c>
      <c r="L948" s="34" t="str">
        <f t="shared" si="314"/>
        <v/>
      </c>
      <c r="M948" s="8"/>
      <c r="N948" s="22" t="str">
        <f t="shared" si="306"/>
        <v/>
      </c>
      <c r="O948" s="34" t="str">
        <f t="shared" si="315"/>
        <v/>
      </c>
      <c r="P948" s="8"/>
      <c r="Q948" s="22" t="str">
        <f t="shared" si="307"/>
        <v/>
      </c>
      <c r="R948" s="34" t="str">
        <f t="shared" si="316"/>
        <v/>
      </c>
      <c r="S948" s="8"/>
      <c r="T948" s="22" t="str">
        <f t="shared" si="308"/>
        <v/>
      </c>
      <c r="U948" s="22" t="str">
        <f t="shared" si="309"/>
        <v/>
      </c>
      <c r="V948" s="22" t="str">
        <f t="shared" si="317"/>
        <v/>
      </c>
      <c r="W948" s="22" t="str">
        <f t="shared" si="310"/>
        <v/>
      </c>
      <c r="X948" s="22" t="str">
        <f t="shared" si="318"/>
        <v/>
      </c>
      <c r="Y948" s="22" t="str">
        <f t="shared" si="319"/>
        <v/>
      </c>
      <c r="Z948" s="22" t="str">
        <f t="shared" si="320"/>
        <v/>
      </c>
      <c r="AA948" s="29"/>
    </row>
    <row r="949" spans="1:27" ht="18" customHeight="1" x14ac:dyDescent="0.35">
      <c r="A949" s="22"/>
      <c r="B949" s="24" t="str">
        <f t="shared" si="302"/>
        <v/>
      </c>
      <c r="C949" s="34" t="str">
        <f t="shared" si="311"/>
        <v/>
      </c>
      <c r="D949" s="8"/>
      <c r="E949" s="22" t="str">
        <f t="shared" si="303"/>
        <v/>
      </c>
      <c r="F949" s="34" t="str">
        <f t="shared" si="312"/>
        <v/>
      </c>
      <c r="G949" s="8"/>
      <c r="H949" s="22" t="str">
        <f t="shared" si="304"/>
        <v/>
      </c>
      <c r="I949" s="34" t="str">
        <f t="shared" si="313"/>
        <v/>
      </c>
      <c r="J949" s="8"/>
      <c r="K949" s="22" t="str">
        <f t="shared" si="305"/>
        <v/>
      </c>
      <c r="L949" s="34" t="str">
        <f t="shared" si="314"/>
        <v/>
      </c>
      <c r="M949" s="8"/>
      <c r="N949" s="22" t="str">
        <f t="shared" si="306"/>
        <v/>
      </c>
      <c r="O949" s="34" t="str">
        <f t="shared" si="315"/>
        <v/>
      </c>
      <c r="P949" s="8"/>
      <c r="Q949" s="22" t="str">
        <f t="shared" si="307"/>
        <v/>
      </c>
      <c r="R949" s="34" t="str">
        <f t="shared" si="316"/>
        <v/>
      </c>
      <c r="S949" s="8"/>
      <c r="T949" s="22" t="str">
        <f t="shared" si="308"/>
        <v/>
      </c>
      <c r="U949" s="22" t="str">
        <f t="shared" si="309"/>
        <v/>
      </c>
      <c r="V949" s="22" t="str">
        <f t="shared" si="317"/>
        <v/>
      </c>
      <c r="W949" s="22" t="str">
        <f t="shared" si="310"/>
        <v/>
      </c>
      <c r="X949" s="22" t="str">
        <f t="shared" si="318"/>
        <v/>
      </c>
      <c r="Y949" s="22" t="str">
        <f t="shared" si="319"/>
        <v/>
      </c>
      <c r="Z949" s="22" t="str">
        <f t="shared" si="320"/>
        <v/>
      </c>
      <c r="AA949" s="29"/>
    </row>
    <row r="950" spans="1:27" ht="18" customHeight="1" x14ac:dyDescent="0.35">
      <c r="A950" s="22"/>
      <c r="B950" s="24" t="str">
        <f t="shared" si="302"/>
        <v/>
      </c>
      <c r="C950" s="34" t="str">
        <f t="shared" si="311"/>
        <v/>
      </c>
      <c r="D950" s="8"/>
      <c r="E950" s="22" t="str">
        <f t="shared" si="303"/>
        <v/>
      </c>
      <c r="F950" s="34" t="str">
        <f t="shared" si="312"/>
        <v/>
      </c>
      <c r="G950" s="8"/>
      <c r="H950" s="22" t="str">
        <f t="shared" si="304"/>
        <v/>
      </c>
      <c r="I950" s="34" t="str">
        <f t="shared" si="313"/>
        <v/>
      </c>
      <c r="J950" s="8"/>
      <c r="K950" s="22" t="str">
        <f t="shared" si="305"/>
        <v/>
      </c>
      <c r="L950" s="34" t="str">
        <f t="shared" si="314"/>
        <v/>
      </c>
      <c r="M950" s="8"/>
      <c r="N950" s="22" t="str">
        <f t="shared" si="306"/>
        <v/>
      </c>
      <c r="O950" s="34" t="str">
        <f t="shared" si="315"/>
        <v/>
      </c>
      <c r="P950" s="8"/>
      <c r="Q950" s="22" t="str">
        <f t="shared" si="307"/>
        <v/>
      </c>
      <c r="R950" s="34" t="str">
        <f t="shared" si="316"/>
        <v/>
      </c>
      <c r="S950" s="8"/>
      <c r="T950" s="22" t="str">
        <f t="shared" si="308"/>
        <v/>
      </c>
      <c r="U950" s="22" t="str">
        <f t="shared" si="309"/>
        <v/>
      </c>
      <c r="V950" s="22" t="str">
        <f t="shared" si="317"/>
        <v/>
      </c>
      <c r="W950" s="22" t="str">
        <f t="shared" si="310"/>
        <v/>
      </c>
      <c r="X950" s="22" t="str">
        <f t="shared" si="318"/>
        <v/>
      </c>
      <c r="Y950" s="22" t="str">
        <f t="shared" si="319"/>
        <v/>
      </c>
      <c r="Z950" s="22" t="str">
        <f t="shared" si="320"/>
        <v/>
      </c>
      <c r="AA950" s="29"/>
    </row>
    <row r="951" spans="1:27" ht="18" customHeight="1" x14ac:dyDescent="0.35">
      <c r="A951" s="22"/>
      <c r="B951" s="24" t="str">
        <f t="shared" si="302"/>
        <v/>
      </c>
      <c r="C951" s="34" t="str">
        <f t="shared" si="311"/>
        <v/>
      </c>
      <c r="D951" s="8"/>
      <c r="E951" s="22" t="str">
        <f t="shared" si="303"/>
        <v/>
      </c>
      <c r="F951" s="34" t="str">
        <f t="shared" si="312"/>
        <v/>
      </c>
      <c r="G951" s="8"/>
      <c r="H951" s="22" t="str">
        <f t="shared" si="304"/>
        <v/>
      </c>
      <c r="I951" s="34" t="str">
        <f t="shared" si="313"/>
        <v/>
      </c>
      <c r="J951" s="8"/>
      <c r="K951" s="22" t="str">
        <f t="shared" si="305"/>
        <v/>
      </c>
      <c r="L951" s="34" t="str">
        <f t="shared" si="314"/>
        <v/>
      </c>
      <c r="M951" s="8"/>
      <c r="N951" s="22" t="str">
        <f t="shared" si="306"/>
        <v/>
      </c>
      <c r="O951" s="34" t="str">
        <f t="shared" si="315"/>
        <v/>
      </c>
      <c r="P951" s="8"/>
      <c r="Q951" s="22" t="str">
        <f t="shared" si="307"/>
        <v/>
      </c>
      <c r="R951" s="34" t="str">
        <f t="shared" si="316"/>
        <v/>
      </c>
      <c r="S951" s="8"/>
      <c r="T951" s="22" t="str">
        <f t="shared" si="308"/>
        <v/>
      </c>
      <c r="U951" s="22" t="str">
        <f t="shared" si="309"/>
        <v/>
      </c>
      <c r="V951" s="22" t="str">
        <f t="shared" si="317"/>
        <v/>
      </c>
      <c r="W951" s="22" t="str">
        <f t="shared" si="310"/>
        <v/>
      </c>
      <c r="X951" s="22" t="str">
        <f t="shared" si="318"/>
        <v/>
      </c>
      <c r="Y951" s="22" t="str">
        <f t="shared" si="319"/>
        <v/>
      </c>
      <c r="Z951" s="22" t="str">
        <f t="shared" si="320"/>
        <v/>
      </c>
      <c r="AA951" s="29"/>
    </row>
    <row r="952" spans="1:27" ht="18" customHeight="1" x14ac:dyDescent="0.35">
      <c r="A952" s="22"/>
      <c r="B952" s="24" t="str">
        <f t="shared" si="302"/>
        <v/>
      </c>
      <c r="C952" s="34" t="str">
        <f t="shared" si="311"/>
        <v/>
      </c>
      <c r="D952" s="8"/>
      <c r="E952" s="22" t="str">
        <f t="shared" si="303"/>
        <v/>
      </c>
      <c r="F952" s="34" t="str">
        <f t="shared" si="312"/>
        <v/>
      </c>
      <c r="G952" s="8"/>
      <c r="H952" s="22" t="str">
        <f t="shared" si="304"/>
        <v/>
      </c>
      <c r="I952" s="34" t="str">
        <f t="shared" si="313"/>
        <v/>
      </c>
      <c r="J952" s="8"/>
      <c r="K952" s="22" t="str">
        <f t="shared" si="305"/>
        <v/>
      </c>
      <c r="L952" s="34" t="str">
        <f t="shared" si="314"/>
        <v/>
      </c>
      <c r="M952" s="8"/>
      <c r="N952" s="22" t="str">
        <f t="shared" si="306"/>
        <v/>
      </c>
      <c r="O952" s="34" t="str">
        <f t="shared" si="315"/>
        <v/>
      </c>
      <c r="P952" s="8"/>
      <c r="Q952" s="22" t="str">
        <f t="shared" si="307"/>
        <v/>
      </c>
      <c r="R952" s="34" t="str">
        <f t="shared" si="316"/>
        <v/>
      </c>
      <c r="S952" s="8"/>
      <c r="T952" s="22" t="str">
        <f t="shared" si="308"/>
        <v/>
      </c>
      <c r="U952" s="22" t="str">
        <f t="shared" si="309"/>
        <v/>
      </c>
      <c r="V952" s="22" t="str">
        <f t="shared" si="317"/>
        <v/>
      </c>
      <c r="W952" s="22" t="str">
        <f t="shared" si="310"/>
        <v/>
      </c>
      <c r="X952" s="22" t="str">
        <f t="shared" si="318"/>
        <v/>
      </c>
      <c r="Y952" s="22" t="str">
        <f t="shared" si="319"/>
        <v/>
      </c>
      <c r="Z952" s="22" t="str">
        <f t="shared" si="320"/>
        <v/>
      </c>
      <c r="AA952" s="29"/>
    </row>
    <row r="953" spans="1:27" ht="18" customHeight="1" x14ac:dyDescent="0.35">
      <c r="A953" s="22"/>
      <c r="B953" s="24" t="str">
        <f t="shared" si="302"/>
        <v/>
      </c>
      <c r="C953" s="34" t="str">
        <f t="shared" si="311"/>
        <v/>
      </c>
      <c r="D953" s="8"/>
      <c r="E953" s="22" t="str">
        <f t="shared" si="303"/>
        <v/>
      </c>
      <c r="F953" s="34" t="str">
        <f t="shared" si="312"/>
        <v/>
      </c>
      <c r="G953" s="8"/>
      <c r="H953" s="22" t="str">
        <f t="shared" si="304"/>
        <v/>
      </c>
      <c r="I953" s="34" t="str">
        <f t="shared" si="313"/>
        <v/>
      </c>
      <c r="J953" s="8"/>
      <c r="K953" s="22" t="str">
        <f t="shared" si="305"/>
        <v/>
      </c>
      <c r="L953" s="34" t="str">
        <f t="shared" si="314"/>
        <v/>
      </c>
      <c r="M953" s="8"/>
      <c r="N953" s="22" t="str">
        <f t="shared" si="306"/>
        <v/>
      </c>
      <c r="O953" s="34" t="str">
        <f t="shared" si="315"/>
        <v/>
      </c>
      <c r="P953" s="8"/>
      <c r="Q953" s="22" t="str">
        <f t="shared" si="307"/>
        <v/>
      </c>
      <c r="R953" s="34" t="str">
        <f t="shared" si="316"/>
        <v/>
      </c>
      <c r="S953" s="8"/>
      <c r="T953" s="22" t="str">
        <f t="shared" si="308"/>
        <v/>
      </c>
      <c r="U953" s="22" t="str">
        <f t="shared" si="309"/>
        <v/>
      </c>
      <c r="V953" s="22" t="str">
        <f t="shared" si="317"/>
        <v/>
      </c>
      <c r="W953" s="22" t="str">
        <f t="shared" si="310"/>
        <v/>
      </c>
      <c r="X953" s="22" t="str">
        <f t="shared" si="318"/>
        <v/>
      </c>
      <c r="Y953" s="22" t="str">
        <f t="shared" si="319"/>
        <v/>
      </c>
      <c r="Z953" s="22" t="str">
        <f t="shared" si="320"/>
        <v/>
      </c>
      <c r="AA953" s="29"/>
    </row>
    <row r="954" spans="1:27" ht="18" customHeight="1" x14ac:dyDescent="0.35">
      <c r="A954" s="22"/>
      <c r="B954" s="24" t="str">
        <f t="shared" si="302"/>
        <v/>
      </c>
      <c r="C954" s="34" t="str">
        <f t="shared" si="311"/>
        <v/>
      </c>
      <c r="D954" s="8"/>
      <c r="E954" s="22" t="str">
        <f t="shared" si="303"/>
        <v/>
      </c>
      <c r="F954" s="34" t="str">
        <f t="shared" si="312"/>
        <v/>
      </c>
      <c r="G954" s="8"/>
      <c r="H954" s="22" t="str">
        <f t="shared" si="304"/>
        <v/>
      </c>
      <c r="I954" s="34" t="str">
        <f t="shared" si="313"/>
        <v/>
      </c>
      <c r="J954" s="8"/>
      <c r="K954" s="22" t="str">
        <f t="shared" si="305"/>
        <v/>
      </c>
      <c r="L954" s="34" t="str">
        <f t="shared" si="314"/>
        <v/>
      </c>
      <c r="M954" s="8"/>
      <c r="N954" s="22" t="str">
        <f t="shared" si="306"/>
        <v/>
      </c>
      <c r="O954" s="34" t="str">
        <f t="shared" si="315"/>
        <v/>
      </c>
      <c r="P954" s="8"/>
      <c r="Q954" s="22" t="str">
        <f t="shared" si="307"/>
        <v/>
      </c>
      <c r="R954" s="34" t="str">
        <f t="shared" si="316"/>
        <v/>
      </c>
      <c r="S954" s="8"/>
      <c r="T954" s="22" t="str">
        <f t="shared" si="308"/>
        <v/>
      </c>
      <c r="U954" s="22" t="str">
        <f t="shared" si="309"/>
        <v/>
      </c>
      <c r="V954" s="22" t="str">
        <f t="shared" si="317"/>
        <v/>
      </c>
      <c r="W954" s="22" t="str">
        <f t="shared" si="310"/>
        <v/>
      </c>
      <c r="X954" s="22" t="str">
        <f t="shared" si="318"/>
        <v/>
      </c>
      <c r="Y954" s="22" t="str">
        <f t="shared" si="319"/>
        <v/>
      </c>
      <c r="Z954" s="22" t="str">
        <f t="shared" si="320"/>
        <v/>
      </c>
      <c r="AA954" s="29"/>
    </row>
    <row r="955" spans="1:27" ht="18" customHeight="1" x14ac:dyDescent="0.35">
      <c r="A955" s="22"/>
      <c r="B955" s="24" t="str">
        <f t="shared" si="302"/>
        <v/>
      </c>
      <c r="C955" s="34" t="str">
        <f t="shared" si="311"/>
        <v/>
      </c>
      <c r="D955" s="8"/>
      <c r="E955" s="22" t="str">
        <f t="shared" si="303"/>
        <v/>
      </c>
      <c r="F955" s="34" t="str">
        <f t="shared" si="312"/>
        <v/>
      </c>
      <c r="G955" s="8"/>
      <c r="H955" s="22" t="str">
        <f t="shared" si="304"/>
        <v/>
      </c>
      <c r="I955" s="34" t="str">
        <f t="shared" si="313"/>
        <v/>
      </c>
      <c r="J955" s="8"/>
      <c r="K955" s="22" t="str">
        <f t="shared" si="305"/>
        <v/>
      </c>
      <c r="L955" s="34" t="str">
        <f t="shared" si="314"/>
        <v/>
      </c>
      <c r="M955" s="8"/>
      <c r="N955" s="22" t="str">
        <f t="shared" si="306"/>
        <v/>
      </c>
      <c r="O955" s="34" t="str">
        <f t="shared" si="315"/>
        <v/>
      </c>
      <c r="P955" s="8"/>
      <c r="Q955" s="22" t="str">
        <f t="shared" si="307"/>
        <v/>
      </c>
      <c r="R955" s="34" t="str">
        <f t="shared" si="316"/>
        <v/>
      </c>
      <c r="S955" s="8"/>
      <c r="T955" s="22" t="str">
        <f t="shared" si="308"/>
        <v/>
      </c>
      <c r="U955" s="22" t="str">
        <f t="shared" si="309"/>
        <v/>
      </c>
      <c r="V955" s="22" t="str">
        <f t="shared" si="317"/>
        <v/>
      </c>
      <c r="W955" s="22" t="str">
        <f t="shared" si="310"/>
        <v/>
      </c>
      <c r="X955" s="22" t="str">
        <f t="shared" si="318"/>
        <v/>
      </c>
      <c r="Y955" s="22" t="str">
        <f t="shared" si="319"/>
        <v/>
      </c>
      <c r="Z955" s="22" t="str">
        <f t="shared" si="320"/>
        <v/>
      </c>
      <c r="AA955" s="29"/>
    </row>
    <row r="956" spans="1:27" ht="18" customHeight="1" x14ac:dyDescent="0.35">
      <c r="A956" s="22"/>
      <c r="B956" s="24" t="str">
        <f t="shared" si="302"/>
        <v/>
      </c>
      <c r="C956" s="34" t="str">
        <f t="shared" si="311"/>
        <v/>
      </c>
      <c r="D956" s="8"/>
      <c r="E956" s="22" t="str">
        <f t="shared" si="303"/>
        <v/>
      </c>
      <c r="F956" s="34" t="str">
        <f t="shared" si="312"/>
        <v/>
      </c>
      <c r="G956" s="8"/>
      <c r="H956" s="22" t="str">
        <f t="shared" si="304"/>
        <v/>
      </c>
      <c r="I956" s="34" t="str">
        <f t="shared" si="313"/>
        <v/>
      </c>
      <c r="J956" s="8"/>
      <c r="K956" s="22" t="str">
        <f t="shared" si="305"/>
        <v/>
      </c>
      <c r="L956" s="34" t="str">
        <f t="shared" si="314"/>
        <v/>
      </c>
      <c r="M956" s="8"/>
      <c r="N956" s="22" t="str">
        <f t="shared" si="306"/>
        <v/>
      </c>
      <c r="O956" s="34" t="str">
        <f t="shared" si="315"/>
        <v/>
      </c>
      <c r="P956" s="8"/>
      <c r="Q956" s="22" t="str">
        <f t="shared" si="307"/>
        <v/>
      </c>
      <c r="R956" s="34" t="str">
        <f t="shared" si="316"/>
        <v/>
      </c>
      <c r="S956" s="8"/>
      <c r="T956" s="22" t="str">
        <f t="shared" si="308"/>
        <v/>
      </c>
      <c r="U956" s="22" t="str">
        <f t="shared" si="309"/>
        <v/>
      </c>
      <c r="V956" s="22" t="str">
        <f t="shared" si="317"/>
        <v/>
      </c>
      <c r="W956" s="22" t="str">
        <f t="shared" si="310"/>
        <v/>
      </c>
      <c r="X956" s="22" t="str">
        <f t="shared" si="318"/>
        <v/>
      </c>
      <c r="Y956" s="22" t="str">
        <f t="shared" si="319"/>
        <v/>
      </c>
      <c r="Z956" s="22" t="str">
        <f t="shared" si="320"/>
        <v/>
      </c>
      <c r="AA956" s="29"/>
    </row>
    <row r="957" spans="1:27" ht="18" customHeight="1" x14ac:dyDescent="0.35">
      <c r="A957" s="22"/>
      <c r="B957" s="24" t="str">
        <f t="shared" si="302"/>
        <v/>
      </c>
      <c r="C957" s="34" t="str">
        <f t="shared" si="311"/>
        <v/>
      </c>
      <c r="D957" s="8"/>
      <c r="E957" s="22" t="str">
        <f t="shared" si="303"/>
        <v/>
      </c>
      <c r="F957" s="34" t="str">
        <f t="shared" si="312"/>
        <v/>
      </c>
      <c r="G957" s="8"/>
      <c r="H957" s="22" t="str">
        <f t="shared" si="304"/>
        <v/>
      </c>
      <c r="I957" s="34" t="str">
        <f t="shared" si="313"/>
        <v/>
      </c>
      <c r="J957" s="8"/>
      <c r="K957" s="22" t="str">
        <f t="shared" si="305"/>
        <v/>
      </c>
      <c r="L957" s="34" t="str">
        <f t="shared" si="314"/>
        <v/>
      </c>
      <c r="M957" s="8"/>
      <c r="N957" s="22" t="str">
        <f t="shared" si="306"/>
        <v/>
      </c>
      <c r="O957" s="34" t="str">
        <f t="shared" si="315"/>
        <v/>
      </c>
      <c r="P957" s="8"/>
      <c r="Q957" s="22" t="str">
        <f t="shared" si="307"/>
        <v/>
      </c>
      <c r="R957" s="34" t="str">
        <f t="shared" si="316"/>
        <v/>
      </c>
      <c r="S957" s="8"/>
      <c r="T957" s="22" t="str">
        <f t="shared" si="308"/>
        <v/>
      </c>
      <c r="U957" s="22" t="str">
        <f t="shared" si="309"/>
        <v/>
      </c>
      <c r="V957" s="22" t="str">
        <f t="shared" si="317"/>
        <v/>
      </c>
      <c r="W957" s="22" t="str">
        <f t="shared" si="310"/>
        <v/>
      </c>
      <c r="X957" s="22" t="str">
        <f t="shared" si="318"/>
        <v/>
      </c>
      <c r="Y957" s="22" t="str">
        <f t="shared" si="319"/>
        <v/>
      </c>
      <c r="Z957" s="22" t="str">
        <f t="shared" si="320"/>
        <v/>
      </c>
      <c r="AA957" s="29"/>
    </row>
    <row r="958" spans="1:27" ht="18" customHeight="1" x14ac:dyDescent="0.35">
      <c r="A958" s="22"/>
      <c r="B958" s="24" t="str">
        <f t="shared" si="302"/>
        <v/>
      </c>
      <c r="C958" s="34" t="str">
        <f t="shared" si="311"/>
        <v/>
      </c>
      <c r="D958" s="8"/>
      <c r="E958" s="22" t="str">
        <f t="shared" si="303"/>
        <v/>
      </c>
      <c r="F958" s="34" t="str">
        <f t="shared" si="312"/>
        <v/>
      </c>
      <c r="G958" s="8"/>
      <c r="H958" s="22" t="str">
        <f t="shared" si="304"/>
        <v/>
      </c>
      <c r="I958" s="34" t="str">
        <f t="shared" si="313"/>
        <v/>
      </c>
      <c r="J958" s="8"/>
      <c r="K958" s="22" t="str">
        <f t="shared" si="305"/>
        <v/>
      </c>
      <c r="L958" s="34" t="str">
        <f t="shared" si="314"/>
        <v/>
      </c>
      <c r="M958" s="8"/>
      <c r="N958" s="22" t="str">
        <f t="shared" si="306"/>
        <v/>
      </c>
      <c r="O958" s="34" t="str">
        <f t="shared" si="315"/>
        <v/>
      </c>
      <c r="P958" s="8"/>
      <c r="Q958" s="22" t="str">
        <f t="shared" si="307"/>
        <v/>
      </c>
      <c r="R958" s="34" t="str">
        <f t="shared" si="316"/>
        <v/>
      </c>
      <c r="S958" s="8"/>
      <c r="T958" s="22" t="str">
        <f t="shared" si="308"/>
        <v/>
      </c>
      <c r="U958" s="22" t="str">
        <f t="shared" si="309"/>
        <v/>
      </c>
      <c r="V958" s="22" t="str">
        <f t="shared" si="317"/>
        <v/>
      </c>
      <c r="W958" s="22" t="str">
        <f t="shared" si="310"/>
        <v/>
      </c>
      <c r="X958" s="22" t="str">
        <f t="shared" si="318"/>
        <v/>
      </c>
      <c r="Y958" s="22" t="str">
        <f t="shared" si="319"/>
        <v/>
      </c>
      <c r="Z958" s="22" t="str">
        <f t="shared" si="320"/>
        <v/>
      </c>
      <c r="AA958" s="29"/>
    </row>
    <row r="959" spans="1:27" ht="18" customHeight="1" x14ac:dyDescent="0.35">
      <c r="A959" s="22"/>
      <c r="B959" s="24" t="str">
        <f t="shared" si="302"/>
        <v/>
      </c>
      <c r="C959" s="34" t="str">
        <f t="shared" si="311"/>
        <v/>
      </c>
      <c r="D959" s="8"/>
      <c r="E959" s="22" t="str">
        <f t="shared" si="303"/>
        <v/>
      </c>
      <c r="F959" s="34" t="str">
        <f t="shared" si="312"/>
        <v/>
      </c>
      <c r="G959" s="8"/>
      <c r="H959" s="22" t="str">
        <f t="shared" si="304"/>
        <v/>
      </c>
      <c r="I959" s="34" t="str">
        <f t="shared" si="313"/>
        <v/>
      </c>
      <c r="J959" s="8"/>
      <c r="K959" s="22" t="str">
        <f t="shared" si="305"/>
        <v/>
      </c>
      <c r="L959" s="34" t="str">
        <f t="shared" si="314"/>
        <v/>
      </c>
      <c r="M959" s="8"/>
      <c r="N959" s="22" t="str">
        <f t="shared" si="306"/>
        <v/>
      </c>
      <c r="O959" s="34" t="str">
        <f t="shared" si="315"/>
        <v/>
      </c>
      <c r="P959" s="8"/>
      <c r="Q959" s="22" t="str">
        <f t="shared" si="307"/>
        <v/>
      </c>
      <c r="R959" s="34" t="str">
        <f t="shared" si="316"/>
        <v/>
      </c>
      <c r="S959" s="8"/>
      <c r="T959" s="22" t="str">
        <f t="shared" si="308"/>
        <v/>
      </c>
      <c r="U959" s="22" t="str">
        <f t="shared" si="309"/>
        <v/>
      </c>
      <c r="V959" s="22" t="str">
        <f t="shared" si="317"/>
        <v/>
      </c>
      <c r="W959" s="22" t="str">
        <f t="shared" si="310"/>
        <v/>
      </c>
      <c r="X959" s="22" t="str">
        <f t="shared" si="318"/>
        <v/>
      </c>
      <c r="Y959" s="22" t="str">
        <f t="shared" si="319"/>
        <v/>
      </c>
      <c r="Z959" s="22" t="str">
        <f t="shared" si="320"/>
        <v/>
      </c>
      <c r="AA959" s="29"/>
    </row>
    <row r="960" spans="1:27" ht="18" customHeight="1" x14ac:dyDescent="0.35">
      <c r="A960" s="22"/>
      <c r="B960" s="24" t="str">
        <f t="shared" si="302"/>
        <v/>
      </c>
      <c r="C960" s="34" t="str">
        <f t="shared" si="311"/>
        <v/>
      </c>
      <c r="D960" s="8"/>
      <c r="E960" s="22" t="str">
        <f t="shared" si="303"/>
        <v/>
      </c>
      <c r="F960" s="34" t="str">
        <f t="shared" si="312"/>
        <v/>
      </c>
      <c r="G960" s="8"/>
      <c r="H960" s="22" t="str">
        <f t="shared" si="304"/>
        <v/>
      </c>
      <c r="I960" s="34" t="str">
        <f t="shared" si="313"/>
        <v/>
      </c>
      <c r="J960" s="8"/>
      <c r="K960" s="22" t="str">
        <f t="shared" si="305"/>
        <v/>
      </c>
      <c r="L960" s="34" t="str">
        <f t="shared" si="314"/>
        <v/>
      </c>
      <c r="M960" s="8"/>
      <c r="N960" s="22" t="str">
        <f t="shared" si="306"/>
        <v/>
      </c>
      <c r="O960" s="34" t="str">
        <f t="shared" si="315"/>
        <v/>
      </c>
      <c r="P960" s="8"/>
      <c r="Q960" s="22" t="str">
        <f t="shared" si="307"/>
        <v/>
      </c>
      <c r="R960" s="34" t="str">
        <f t="shared" si="316"/>
        <v/>
      </c>
      <c r="S960" s="8"/>
      <c r="T960" s="22" t="str">
        <f t="shared" si="308"/>
        <v/>
      </c>
      <c r="U960" s="22" t="str">
        <f t="shared" si="309"/>
        <v/>
      </c>
      <c r="V960" s="22" t="str">
        <f t="shared" si="317"/>
        <v/>
      </c>
      <c r="W960" s="22" t="str">
        <f t="shared" si="310"/>
        <v/>
      </c>
      <c r="X960" s="22" t="str">
        <f t="shared" si="318"/>
        <v/>
      </c>
      <c r="Y960" s="22" t="str">
        <f t="shared" si="319"/>
        <v/>
      </c>
      <c r="Z960" s="22" t="str">
        <f t="shared" si="320"/>
        <v/>
      </c>
      <c r="AA960" s="29"/>
    </row>
    <row r="961" spans="1:27" ht="18" customHeight="1" x14ac:dyDescent="0.35">
      <c r="A961" s="22"/>
      <c r="B961" s="24" t="str">
        <f t="shared" si="302"/>
        <v/>
      </c>
      <c r="C961" s="34" t="str">
        <f t="shared" si="311"/>
        <v/>
      </c>
      <c r="D961" s="8"/>
      <c r="E961" s="22" t="str">
        <f t="shared" si="303"/>
        <v/>
      </c>
      <c r="F961" s="34" t="str">
        <f t="shared" si="312"/>
        <v/>
      </c>
      <c r="G961" s="8"/>
      <c r="H961" s="22" t="str">
        <f t="shared" si="304"/>
        <v/>
      </c>
      <c r="I961" s="34" t="str">
        <f t="shared" si="313"/>
        <v/>
      </c>
      <c r="J961" s="8"/>
      <c r="K961" s="22" t="str">
        <f t="shared" si="305"/>
        <v/>
      </c>
      <c r="L961" s="34" t="str">
        <f t="shared" si="314"/>
        <v/>
      </c>
      <c r="M961" s="8"/>
      <c r="N961" s="22" t="str">
        <f t="shared" si="306"/>
        <v/>
      </c>
      <c r="O961" s="34" t="str">
        <f t="shared" si="315"/>
        <v/>
      </c>
      <c r="P961" s="8"/>
      <c r="Q961" s="22" t="str">
        <f t="shared" si="307"/>
        <v/>
      </c>
      <c r="R961" s="34" t="str">
        <f t="shared" si="316"/>
        <v/>
      </c>
      <c r="S961" s="8"/>
      <c r="T961" s="22" t="str">
        <f t="shared" si="308"/>
        <v/>
      </c>
      <c r="U961" s="22" t="str">
        <f t="shared" si="309"/>
        <v/>
      </c>
      <c r="V961" s="22" t="str">
        <f t="shared" si="317"/>
        <v/>
      </c>
      <c r="W961" s="22" t="str">
        <f t="shared" si="310"/>
        <v/>
      </c>
      <c r="X961" s="22" t="str">
        <f t="shared" si="318"/>
        <v/>
      </c>
      <c r="Y961" s="22" t="str">
        <f t="shared" si="319"/>
        <v/>
      </c>
      <c r="Z961" s="22" t="str">
        <f t="shared" si="320"/>
        <v/>
      </c>
      <c r="AA961" s="29"/>
    </row>
    <row r="962" spans="1:27" ht="18" customHeight="1" x14ac:dyDescent="0.35">
      <c r="A962" s="22"/>
      <c r="B962" s="24" t="str">
        <f t="shared" si="302"/>
        <v/>
      </c>
      <c r="C962" s="34" t="str">
        <f t="shared" si="311"/>
        <v/>
      </c>
      <c r="D962" s="8"/>
      <c r="E962" s="22" t="str">
        <f t="shared" si="303"/>
        <v/>
      </c>
      <c r="F962" s="34" t="str">
        <f t="shared" si="312"/>
        <v/>
      </c>
      <c r="G962" s="8"/>
      <c r="H962" s="22" t="str">
        <f t="shared" si="304"/>
        <v/>
      </c>
      <c r="I962" s="34" t="str">
        <f t="shared" si="313"/>
        <v/>
      </c>
      <c r="J962" s="8"/>
      <c r="K962" s="22" t="str">
        <f t="shared" si="305"/>
        <v/>
      </c>
      <c r="L962" s="34" t="str">
        <f t="shared" si="314"/>
        <v/>
      </c>
      <c r="M962" s="8"/>
      <c r="N962" s="22" t="str">
        <f t="shared" si="306"/>
        <v/>
      </c>
      <c r="O962" s="34" t="str">
        <f t="shared" si="315"/>
        <v/>
      </c>
      <c r="P962" s="8"/>
      <c r="Q962" s="22" t="str">
        <f t="shared" si="307"/>
        <v/>
      </c>
      <c r="R962" s="34" t="str">
        <f t="shared" si="316"/>
        <v/>
      </c>
      <c r="S962" s="8"/>
      <c r="T962" s="22" t="str">
        <f t="shared" si="308"/>
        <v/>
      </c>
      <c r="U962" s="22" t="str">
        <f t="shared" si="309"/>
        <v/>
      </c>
      <c r="V962" s="22" t="str">
        <f t="shared" si="317"/>
        <v/>
      </c>
      <c r="W962" s="22" t="str">
        <f t="shared" si="310"/>
        <v/>
      </c>
      <c r="X962" s="22" t="str">
        <f t="shared" si="318"/>
        <v/>
      </c>
      <c r="Y962" s="22" t="str">
        <f t="shared" si="319"/>
        <v/>
      </c>
      <c r="Z962" s="22" t="str">
        <f t="shared" si="320"/>
        <v/>
      </c>
      <c r="AA962" s="29"/>
    </row>
    <row r="963" spans="1:27" ht="18" customHeight="1" x14ac:dyDescent="0.35">
      <c r="A963" s="22"/>
      <c r="B963" s="24" t="str">
        <f t="shared" si="302"/>
        <v/>
      </c>
      <c r="C963" s="34" t="str">
        <f t="shared" si="311"/>
        <v/>
      </c>
      <c r="D963" s="8"/>
      <c r="E963" s="22" t="str">
        <f t="shared" si="303"/>
        <v/>
      </c>
      <c r="F963" s="34" t="str">
        <f t="shared" si="312"/>
        <v/>
      </c>
      <c r="G963" s="8"/>
      <c r="H963" s="22" t="str">
        <f t="shared" si="304"/>
        <v/>
      </c>
      <c r="I963" s="34" t="str">
        <f t="shared" si="313"/>
        <v/>
      </c>
      <c r="J963" s="8"/>
      <c r="K963" s="22" t="str">
        <f t="shared" si="305"/>
        <v/>
      </c>
      <c r="L963" s="34" t="str">
        <f t="shared" si="314"/>
        <v/>
      </c>
      <c r="M963" s="8"/>
      <c r="N963" s="22" t="str">
        <f t="shared" si="306"/>
        <v/>
      </c>
      <c r="O963" s="34" t="str">
        <f t="shared" si="315"/>
        <v/>
      </c>
      <c r="P963" s="8"/>
      <c r="Q963" s="22" t="str">
        <f t="shared" si="307"/>
        <v/>
      </c>
      <c r="R963" s="34" t="str">
        <f t="shared" si="316"/>
        <v/>
      </c>
      <c r="S963" s="8"/>
      <c r="T963" s="22" t="str">
        <f t="shared" si="308"/>
        <v/>
      </c>
      <c r="U963" s="22" t="str">
        <f t="shared" si="309"/>
        <v/>
      </c>
      <c r="V963" s="22" t="str">
        <f t="shared" si="317"/>
        <v/>
      </c>
      <c r="W963" s="22" t="str">
        <f t="shared" si="310"/>
        <v/>
      </c>
      <c r="X963" s="22" t="str">
        <f t="shared" si="318"/>
        <v/>
      </c>
      <c r="Y963" s="22" t="str">
        <f t="shared" si="319"/>
        <v/>
      </c>
      <c r="Z963" s="22" t="str">
        <f t="shared" si="320"/>
        <v/>
      </c>
      <c r="AA963" s="29"/>
    </row>
    <row r="964" spans="1:27" ht="18" customHeight="1" x14ac:dyDescent="0.35">
      <c r="A964" s="22"/>
      <c r="B964" s="24" t="str">
        <f t="shared" ref="B964:B1027" si="321">IF(A964="","",TEXT(A964,"MMM-YYYY"))</f>
        <v/>
      </c>
      <c r="C964" s="34" t="str">
        <f t="shared" si="311"/>
        <v/>
      </c>
      <c r="D964" s="8"/>
      <c r="E964" s="22" t="str">
        <f t="shared" ref="E964:E1027" si="322">IF(OR(C964="",D964=""),"",D964-C964)</f>
        <v/>
      </c>
      <c r="F964" s="34" t="str">
        <f t="shared" si="312"/>
        <v/>
      </c>
      <c r="G964" s="8"/>
      <c r="H964" s="22" t="str">
        <f t="shared" ref="H964:H1027" si="323">IF(OR(F964="",G964=""),"",G964-F964)</f>
        <v/>
      </c>
      <c r="I964" s="34" t="str">
        <f t="shared" si="313"/>
        <v/>
      </c>
      <c r="J964" s="8"/>
      <c r="K964" s="22" t="str">
        <f t="shared" ref="K964:K1027" si="324">IF(OR(I964="",J964=""),"",J964-I964)</f>
        <v/>
      </c>
      <c r="L964" s="34" t="str">
        <f t="shared" si="314"/>
        <v/>
      </c>
      <c r="M964" s="8"/>
      <c r="N964" s="22" t="str">
        <f t="shared" ref="N964:N1027" si="325">IF(OR(L964="",M964=""),"",M964-L964)</f>
        <v/>
      </c>
      <c r="O964" s="34" t="str">
        <f t="shared" si="315"/>
        <v/>
      </c>
      <c r="P964" s="8"/>
      <c r="Q964" s="22" t="str">
        <f t="shared" ref="Q964:Q1027" si="326">IF(OR(O964="",P964=""),"",P964-O964)</f>
        <v/>
      </c>
      <c r="R964" s="34" t="str">
        <f t="shared" si="316"/>
        <v/>
      </c>
      <c r="S964" s="8"/>
      <c r="T964" s="22" t="str">
        <f t="shared" ref="T964:T1027" si="327">IF(OR(R964="",S964=""),"",S964-R964)</f>
        <v/>
      </c>
      <c r="U964" s="22" t="str">
        <f t="shared" ref="U964:U1027" si="328">IF(E964="","",E964)</f>
        <v/>
      </c>
      <c r="V964" s="22" t="str">
        <f t="shared" si="317"/>
        <v/>
      </c>
      <c r="W964" s="22" t="str">
        <f t="shared" ref="W964:W1027" si="329">IF(Q964="","",Q964+T964)</f>
        <v/>
      </c>
      <c r="X964" s="22" t="str">
        <f t="shared" si="318"/>
        <v/>
      </c>
      <c r="Y964" s="22" t="str">
        <f t="shared" si="319"/>
        <v/>
      </c>
      <c r="Z964" s="22" t="str">
        <f t="shared" si="320"/>
        <v/>
      </c>
      <c r="AA964" s="29"/>
    </row>
    <row r="965" spans="1:27" ht="18" customHeight="1" x14ac:dyDescent="0.35">
      <c r="A965" s="22"/>
      <c r="B965" s="24" t="str">
        <f t="shared" si="321"/>
        <v/>
      </c>
      <c r="C965" s="34" t="str">
        <f t="shared" ref="C965:C1028" si="330">IF(D964="","",D964)</f>
        <v/>
      </c>
      <c r="D965" s="8"/>
      <c r="E965" s="22" t="str">
        <f t="shared" si="322"/>
        <v/>
      </c>
      <c r="F965" s="34" t="str">
        <f t="shared" ref="F965:F1028" si="331">IF(G964="","",G964)</f>
        <v/>
      </c>
      <c r="G965" s="8"/>
      <c r="H965" s="22" t="str">
        <f t="shared" si="323"/>
        <v/>
      </c>
      <c r="I965" s="34" t="str">
        <f t="shared" ref="I965:I1028" si="332">IF(J964="","",J964)</f>
        <v/>
      </c>
      <c r="J965" s="8"/>
      <c r="K965" s="22" t="str">
        <f t="shared" si="324"/>
        <v/>
      </c>
      <c r="L965" s="34" t="str">
        <f t="shared" ref="L965:L1028" si="333">IF(M964="","",M964)</f>
        <v/>
      </c>
      <c r="M965" s="8"/>
      <c r="N965" s="22" t="str">
        <f t="shared" si="325"/>
        <v/>
      </c>
      <c r="O965" s="34" t="str">
        <f t="shared" ref="O965:O1028" si="334">IF(P964="","",P964)</f>
        <v/>
      </c>
      <c r="P965" s="8"/>
      <c r="Q965" s="22" t="str">
        <f t="shared" si="326"/>
        <v/>
      </c>
      <c r="R965" s="34" t="str">
        <f t="shared" ref="R965:R1028" si="335">IF(S964="","",S964)</f>
        <v/>
      </c>
      <c r="S965" s="8"/>
      <c r="T965" s="22" t="str">
        <f t="shared" si="327"/>
        <v/>
      </c>
      <c r="U965" s="22" t="str">
        <f t="shared" si="328"/>
        <v/>
      </c>
      <c r="V965" s="22" t="str">
        <f t="shared" ref="V965:V1028" si="336">IF(H965="","",(H965+K965))</f>
        <v/>
      </c>
      <c r="W965" s="22" t="str">
        <f t="shared" si="329"/>
        <v/>
      </c>
      <c r="X965" s="22" t="str">
        <f t="shared" ref="X965:X1028" si="337">IF(U965="","",IF(MONTH(A965)&lt;&gt;MONTH(A964),U965,X964+U965))</f>
        <v/>
      </c>
      <c r="Y965" s="22" t="str">
        <f t="shared" ref="Y965:Y1028" si="338">IF(V965="","",IF(MONTH(A965)&lt;&gt;MONTH(A964),V965,Y964+V965))</f>
        <v/>
      </c>
      <c r="Z965" s="22" t="str">
        <f t="shared" ref="Z965:Z1028" si="339">IF(W965="","",IF(MONTH(A965)&lt;&gt;MONTH(A964),W965,Z964+W965))</f>
        <v/>
      </c>
      <c r="AA965" s="29"/>
    </row>
    <row r="966" spans="1:27" ht="18" customHeight="1" x14ac:dyDescent="0.35">
      <c r="A966" s="22"/>
      <c r="B966" s="24" t="str">
        <f t="shared" si="321"/>
        <v/>
      </c>
      <c r="C966" s="34" t="str">
        <f t="shared" si="330"/>
        <v/>
      </c>
      <c r="D966" s="8"/>
      <c r="E966" s="22" t="str">
        <f t="shared" si="322"/>
        <v/>
      </c>
      <c r="F966" s="34" t="str">
        <f t="shared" si="331"/>
        <v/>
      </c>
      <c r="G966" s="8"/>
      <c r="H966" s="22" t="str">
        <f t="shared" si="323"/>
        <v/>
      </c>
      <c r="I966" s="34" t="str">
        <f t="shared" si="332"/>
        <v/>
      </c>
      <c r="J966" s="8"/>
      <c r="K966" s="22" t="str">
        <f t="shared" si="324"/>
        <v/>
      </c>
      <c r="L966" s="34" t="str">
        <f t="shared" si="333"/>
        <v/>
      </c>
      <c r="M966" s="8"/>
      <c r="N966" s="22" t="str">
        <f t="shared" si="325"/>
        <v/>
      </c>
      <c r="O966" s="34" t="str">
        <f t="shared" si="334"/>
        <v/>
      </c>
      <c r="P966" s="8"/>
      <c r="Q966" s="22" t="str">
        <f t="shared" si="326"/>
        <v/>
      </c>
      <c r="R966" s="34" t="str">
        <f t="shared" si="335"/>
        <v/>
      </c>
      <c r="S966" s="8"/>
      <c r="T966" s="22" t="str">
        <f t="shared" si="327"/>
        <v/>
      </c>
      <c r="U966" s="22" t="str">
        <f t="shared" si="328"/>
        <v/>
      </c>
      <c r="V966" s="22" t="str">
        <f t="shared" si="336"/>
        <v/>
      </c>
      <c r="W966" s="22" t="str">
        <f t="shared" si="329"/>
        <v/>
      </c>
      <c r="X966" s="22" t="str">
        <f t="shared" si="337"/>
        <v/>
      </c>
      <c r="Y966" s="22" t="str">
        <f t="shared" si="338"/>
        <v/>
      </c>
      <c r="Z966" s="22" t="str">
        <f t="shared" si="339"/>
        <v/>
      </c>
      <c r="AA966" s="29"/>
    </row>
    <row r="967" spans="1:27" ht="18" customHeight="1" x14ac:dyDescent="0.35">
      <c r="A967" s="22"/>
      <c r="B967" s="24" t="str">
        <f t="shared" si="321"/>
        <v/>
      </c>
      <c r="C967" s="34" t="str">
        <f t="shared" si="330"/>
        <v/>
      </c>
      <c r="D967" s="8"/>
      <c r="E967" s="22" t="str">
        <f t="shared" si="322"/>
        <v/>
      </c>
      <c r="F967" s="34" t="str">
        <f t="shared" si="331"/>
        <v/>
      </c>
      <c r="G967" s="8"/>
      <c r="H967" s="22" t="str">
        <f t="shared" si="323"/>
        <v/>
      </c>
      <c r="I967" s="34" t="str">
        <f t="shared" si="332"/>
        <v/>
      </c>
      <c r="J967" s="8"/>
      <c r="K967" s="22" t="str">
        <f t="shared" si="324"/>
        <v/>
      </c>
      <c r="L967" s="34" t="str">
        <f t="shared" si="333"/>
        <v/>
      </c>
      <c r="M967" s="8"/>
      <c r="N967" s="22" t="str">
        <f t="shared" si="325"/>
        <v/>
      </c>
      <c r="O967" s="34" t="str">
        <f t="shared" si="334"/>
        <v/>
      </c>
      <c r="P967" s="8"/>
      <c r="Q967" s="22" t="str">
        <f t="shared" si="326"/>
        <v/>
      </c>
      <c r="R967" s="34" t="str">
        <f t="shared" si="335"/>
        <v/>
      </c>
      <c r="S967" s="8"/>
      <c r="T967" s="22" t="str">
        <f t="shared" si="327"/>
        <v/>
      </c>
      <c r="U967" s="22" t="str">
        <f t="shared" si="328"/>
        <v/>
      </c>
      <c r="V967" s="22" t="str">
        <f t="shared" si="336"/>
        <v/>
      </c>
      <c r="W967" s="22" t="str">
        <f t="shared" si="329"/>
        <v/>
      </c>
      <c r="X967" s="22" t="str">
        <f t="shared" si="337"/>
        <v/>
      </c>
      <c r="Y967" s="22" t="str">
        <f t="shared" si="338"/>
        <v/>
      </c>
      <c r="Z967" s="22" t="str">
        <f t="shared" si="339"/>
        <v/>
      </c>
      <c r="AA967" s="29"/>
    </row>
    <row r="968" spans="1:27" ht="18" customHeight="1" x14ac:dyDescent="0.35">
      <c r="A968" s="22"/>
      <c r="B968" s="24" t="str">
        <f t="shared" si="321"/>
        <v/>
      </c>
      <c r="C968" s="34" t="str">
        <f t="shared" si="330"/>
        <v/>
      </c>
      <c r="D968" s="8"/>
      <c r="E968" s="22" t="str">
        <f t="shared" si="322"/>
        <v/>
      </c>
      <c r="F968" s="34" t="str">
        <f t="shared" si="331"/>
        <v/>
      </c>
      <c r="G968" s="8"/>
      <c r="H968" s="22" t="str">
        <f t="shared" si="323"/>
        <v/>
      </c>
      <c r="I968" s="34" t="str">
        <f t="shared" si="332"/>
        <v/>
      </c>
      <c r="J968" s="8"/>
      <c r="K968" s="22" t="str">
        <f t="shared" si="324"/>
        <v/>
      </c>
      <c r="L968" s="34" t="str">
        <f t="shared" si="333"/>
        <v/>
      </c>
      <c r="M968" s="8"/>
      <c r="N968" s="22" t="str">
        <f t="shared" si="325"/>
        <v/>
      </c>
      <c r="O968" s="34" t="str">
        <f t="shared" si="334"/>
        <v/>
      </c>
      <c r="P968" s="8"/>
      <c r="Q968" s="22" t="str">
        <f t="shared" si="326"/>
        <v/>
      </c>
      <c r="R968" s="34" t="str">
        <f t="shared" si="335"/>
        <v/>
      </c>
      <c r="S968" s="8"/>
      <c r="T968" s="22" t="str">
        <f t="shared" si="327"/>
        <v/>
      </c>
      <c r="U968" s="22" t="str">
        <f t="shared" si="328"/>
        <v/>
      </c>
      <c r="V968" s="22" t="str">
        <f t="shared" si="336"/>
        <v/>
      </c>
      <c r="W968" s="22" t="str">
        <f t="shared" si="329"/>
        <v/>
      </c>
      <c r="X968" s="22" t="str">
        <f t="shared" si="337"/>
        <v/>
      </c>
      <c r="Y968" s="22" t="str">
        <f t="shared" si="338"/>
        <v/>
      </c>
      <c r="Z968" s="22" t="str">
        <f t="shared" si="339"/>
        <v/>
      </c>
      <c r="AA968" s="29"/>
    </row>
    <row r="969" spans="1:27" ht="18" customHeight="1" x14ac:dyDescent="0.35">
      <c r="A969" s="22"/>
      <c r="B969" s="24" t="str">
        <f t="shared" si="321"/>
        <v/>
      </c>
      <c r="C969" s="34" t="str">
        <f t="shared" si="330"/>
        <v/>
      </c>
      <c r="D969" s="8"/>
      <c r="E969" s="22" t="str">
        <f t="shared" si="322"/>
        <v/>
      </c>
      <c r="F969" s="34" t="str">
        <f t="shared" si="331"/>
        <v/>
      </c>
      <c r="G969" s="8"/>
      <c r="H969" s="22" t="str">
        <f t="shared" si="323"/>
        <v/>
      </c>
      <c r="I969" s="34" t="str">
        <f t="shared" si="332"/>
        <v/>
      </c>
      <c r="J969" s="8"/>
      <c r="K969" s="22" t="str">
        <f t="shared" si="324"/>
        <v/>
      </c>
      <c r="L969" s="34" t="str">
        <f t="shared" si="333"/>
        <v/>
      </c>
      <c r="M969" s="8"/>
      <c r="N969" s="22" t="str">
        <f t="shared" si="325"/>
        <v/>
      </c>
      <c r="O969" s="34" t="str">
        <f t="shared" si="334"/>
        <v/>
      </c>
      <c r="P969" s="8"/>
      <c r="Q969" s="22" t="str">
        <f t="shared" si="326"/>
        <v/>
      </c>
      <c r="R969" s="34" t="str">
        <f t="shared" si="335"/>
        <v/>
      </c>
      <c r="S969" s="8"/>
      <c r="T969" s="22" t="str">
        <f t="shared" si="327"/>
        <v/>
      </c>
      <c r="U969" s="22" t="str">
        <f t="shared" si="328"/>
        <v/>
      </c>
      <c r="V969" s="22" t="str">
        <f t="shared" si="336"/>
        <v/>
      </c>
      <c r="W969" s="22" t="str">
        <f t="shared" si="329"/>
        <v/>
      </c>
      <c r="X969" s="22" t="str">
        <f t="shared" si="337"/>
        <v/>
      </c>
      <c r="Y969" s="22" t="str">
        <f t="shared" si="338"/>
        <v/>
      </c>
      <c r="Z969" s="22" t="str">
        <f t="shared" si="339"/>
        <v/>
      </c>
      <c r="AA969" s="29"/>
    </row>
    <row r="970" spans="1:27" ht="18" customHeight="1" x14ac:dyDescent="0.35">
      <c r="A970" s="22"/>
      <c r="B970" s="24" t="str">
        <f t="shared" si="321"/>
        <v/>
      </c>
      <c r="C970" s="34" t="str">
        <f t="shared" si="330"/>
        <v/>
      </c>
      <c r="D970" s="8"/>
      <c r="E970" s="22" t="str">
        <f t="shared" si="322"/>
        <v/>
      </c>
      <c r="F970" s="34" t="str">
        <f t="shared" si="331"/>
        <v/>
      </c>
      <c r="G970" s="8"/>
      <c r="H970" s="22" t="str">
        <f t="shared" si="323"/>
        <v/>
      </c>
      <c r="I970" s="34" t="str">
        <f t="shared" si="332"/>
        <v/>
      </c>
      <c r="J970" s="8"/>
      <c r="K970" s="22" t="str">
        <f t="shared" si="324"/>
        <v/>
      </c>
      <c r="L970" s="34" t="str">
        <f t="shared" si="333"/>
        <v/>
      </c>
      <c r="M970" s="8"/>
      <c r="N970" s="22" t="str">
        <f t="shared" si="325"/>
        <v/>
      </c>
      <c r="O970" s="34" t="str">
        <f t="shared" si="334"/>
        <v/>
      </c>
      <c r="P970" s="8"/>
      <c r="Q970" s="22" t="str">
        <f t="shared" si="326"/>
        <v/>
      </c>
      <c r="R970" s="34" t="str">
        <f t="shared" si="335"/>
        <v/>
      </c>
      <c r="S970" s="8"/>
      <c r="T970" s="22" t="str">
        <f t="shared" si="327"/>
        <v/>
      </c>
      <c r="U970" s="22" t="str">
        <f t="shared" si="328"/>
        <v/>
      </c>
      <c r="V970" s="22" t="str">
        <f t="shared" si="336"/>
        <v/>
      </c>
      <c r="W970" s="22" t="str">
        <f t="shared" si="329"/>
        <v/>
      </c>
      <c r="X970" s="22" t="str">
        <f t="shared" si="337"/>
        <v/>
      </c>
      <c r="Y970" s="22" t="str">
        <f t="shared" si="338"/>
        <v/>
      </c>
      <c r="Z970" s="22" t="str">
        <f t="shared" si="339"/>
        <v/>
      </c>
      <c r="AA970" s="29"/>
    </row>
    <row r="971" spans="1:27" ht="18" customHeight="1" x14ac:dyDescent="0.35">
      <c r="A971" s="22"/>
      <c r="B971" s="24" t="str">
        <f t="shared" si="321"/>
        <v/>
      </c>
      <c r="C971" s="34" t="str">
        <f t="shared" si="330"/>
        <v/>
      </c>
      <c r="D971" s="8"/>
      <c r="E971" s="22" t="str">
        <f t="shared" si="322"/>
        <v/>
      </c>
      <c r="F971" s="34" t="str">
        <f t="shared" si="331"/>
        <v/>
      </c>
      <c r="G971" s="8"/>
      <c r="H971" s="22" t="str">
        <f t="shared" si="323"/>
        <v/>
      </c>
      <c r="I971" s="34" t="str">
        <f t="shared" si="332"/>
        <v/>
      </c>
      <c r="J971" s="8"/>
      <c r="K971" s="22" t="str">
        <f t="shared" si="324"/>
        <v/>
      </c>
      <c r="L971" s="34" t="str">
        <f t="shared" si="333"/>
        <v/>
      </c>
      <c r="M971" s="8"/>
      <c r="N971" s="22" t="str">
        <f t="shared" si="325"/>
        <v/>
      </c>
      <c r="O971" s="34" t="str">
        <f t="shared" si="334"/>
        <v/>
      </c>
      <c r="P971" s="8"/>
      <c r="Q971" s="22" t="str">
        <f t="shared" si="326"/>
        <v/>
      </c>
      <c r="R971" s="34" t="str">
        <f t="shared" si="335"/>
        <v/>
      </c>
      <c r="S971" s="8"/>
      <c r="T971" s="22" t="str">
        <f t="shared" si="327"/>
        <v/>
      </c>
      <c r="U971" s="22" t="str">
        <f t="shared" si="328"/>
        <v/>
      </c>
      <c r="V971" s="22" t="str">
        <f t="shared" si="336"/>
        <v/>
      </c>
      <c r="W971" s="22" t="str">
        <f t="shared" si="329"/>
        <v/>
      </c>
      <c r="X971" s="22" t="str">
        <f t="shared" si="337"/>
        <v/>
      </c>
      <c r="Y971" s="22" t="str">
        <f t="shared" si="338"/>
        <v/>
      </c>
      <c r="Z971" s="22" t="str">
        <f t="shared" si="339"/>
        <v/>
      </c>
      <c r="AA971" s="29"/>
    </row>
    <row r="972" spans="1:27" ht="18" customHeight="1" x14ac:dyDescent="0.35">
      <c r="A972" s="22"/>
      <c r="B972" s="24" t="str">
        <f t="shared" si="321"/>
        <v/>
      </c>
      <c r="C972" s="34" t="str">
        <f t="shared" si="330"/>
        <v/>
      </c>
      <c r="D972" s="8"/>
      <c r="E972" s="22" t="str">
        <f t="shared" si="322"/>
        <v/>
      </c>
      <c r="F972" s="34" t="str">
        <f t="shared" si="331"/>
        <v/>
      </c>
      <c r="G972" s="8"/>
      <c r="H972" s="22" t="str">
        <f t="shared" si="323"/>
        <v/>
      </c>
      <c r="I972" s="34" t="str">
        <f t="shared" si="332"/>
        <v/>
      </c>
      <c r="J972" s="8"/>
      <c r="K972" s="22" t="str">
        <f t="shared" si="324"/>
        <v/>
      </c>
      <c r="L972" s="34" t="str">
        <f t="shared" si="333"/>
        <v/>
      </c>
      <c r="M972" s="8"/>
      <c r="N972" s="22" t="str">
        <f t="shared" si="325"/>
        <v/>
      </c>
      <c r="O972" s="34" t="str">
        <f t="shared" si="334"/>
        <v/>
      </c>
      <c r="P972" s="8"/>
      <c r="Q972" s="22" t="str">
        <f t="shared" si="326"/>
        <v/>
      </c>
      <c r="R972" s="34" t="str">
        <f t="shared" si="335"/>
        <v/>
      </c>
      <c r="S972" s="8"/>
      <c r="T972" s="22" t="str">
        <f t="shared" si="327"/>
        <v/>
      </c>
      <c r="U972" s="22" t="str">
        <f t="shared" si="328"/>
        <v/>
      </c>
      <c r="V972" s="22" t="str">
        <f t="shared" si="336"/>
        <v/>
      </c>
      <c r="W972" s="22" t="str">
        <f t="shared" si="329"/>
        <v/>
      </c>
      <c r="X972" s="22" t="str">
        <f t="shared" si="337"/>
        <v/>
      </c>
      <c r="Y972" s="22" t="str">
        <f t="shared" si="338"/>
        <v/>
      </c>
      <c r="Z972" s="22" t="str">
        <f t="shared" si="339"/>
        <v/>
      </c>
      <c r="AA972" s="29"/>
    </row>
    <row r="973" spans="1:27" ht="18" customHeight="1" x14ac:dyDescent="0.35">
      <c r="A973" s="22"/>
      <c r="B973" s="24" t="str">
        <f t="shared" si="321"/>
        <v/>
      </c>
      <c r="C973" s="34" t="str">
        <f t="shared" si="330"/>
        <v/>
      </c>
      <c r="D973" s="8"/>
      <c r="E973" s="22" t="str">
        <f t="shared" si="322"/>
        <v/>
      </c>
      <c r="F973" s="34" t="str">
        <f t="shared" si="331"/>
        <v/>
      </c>
      <c r="G973" s="8"/>
      <c r="H973" s="22" t="str">
        <f t="shared" si="323"/>
        <v/>
      </c>
      <c r="I973" s="34" t="str">
        <f t="shared" si="332"/>
        <v/>
      </c>
      <c r="J973" s="8"/>
      <c r="K973" s="22" t="str">
        <f t="shared" si="324"/>
        <v/>
      </c>
      <c r="L973" s="34" t="str">
        <f t="shared" si="333"/>
        <v/>
      </c>
      <c r="M973" s="8"/>
      <c r="N973" s="22" t="str">
        <f t="shared" si="325"/>
        <v/>
      </c>
      <c r="O973" s="34" t="str">
        <f t="shared" si="334"/>
        <v/>
      </c>
      <c r="P973" s="8"/>
      <c r="Q973" s="22" t="str">
        <f t="shared" si="326"/>
        <v/>
      </c>
      <c r="R973" s="34" t="str">
        <f t="shared" si="335"/>
        <v/>
      </c>
      <c r="S973" s="8"/>
      <c r="T973" s="22" t="str">
        <f t="shared" si="327"/>
        <v/>
      </c>
      <c r="U973" s="22" t="str">
        <f t="shared" si="328"/>
        <v/>
      </c>
      <c r="V973" s="22" t="str">
        <f t="shared" si="336"/>
        <v/>
      </c>
      <c r="W973" s="22" t="str">
        <f t="shared" si="329"/>
        <v/>
      </c>
      <c r="X973" s="22" t="str">
        <f t="shared" si="337"/>
        <v/>
      </c>
      <c r="Y973" s="22" t="str">
        <f t="shared" si="338"/>
        <v/>
      </c>
      <c r="Z973" s="22" t="str">
        <f t="shared" si="339"/>
        <v/>
      </c>
      <c r="AA973" s="29"/>
    </row>
    <row r="974" spans="1:27" ht="18" customHeight="1" x14ac:dyDescent="0.35">
      <c r="A974" s="22"/>
      <c r="B974" s="24" t="str">
        <f t="shared" si="321"/>
        <v/>
      </c>
      <c r="C974" s="34" t="str">
        <f t="shared" si="330"/>
        <v/>
      </c>
      <c r="D974" s="8"/>
      <c r="E974" s="22" t="str">
        <f t="shared" si="322"/>
        <v/>
      </c>
      <c r="F974" s="34" t="str">
        <f t="shared" si="331"/>
        <v/>
      </c>
      <c r="G974" s="8"/>
      <c r="H974" s="22" t="str">
        <f t="shared" si="323"/>
        <v/>
      </c>
      <c r="I974" s="34" t="str">
        <f t="shared" si="332"/>
        <v/>
      </c>
      <c r="J974" s="8"/>
      <c r="K974" s="22" t="str">
        <f t="shared" si="324"/>
        <v/>
      </c>
      <c r="L974" s="34" t="str">
        <f t="shared" si="333"/>
        <v/>
      </c>
      <c r="M974" s="8"/>
      <c r="N974" s="22" t="str">
        <f t="shared" si="325"/>
        <v/>
      </c>
      <c r="O974" s="34" t="str">
        <f t="shared" si="334"/>
        <v/>
      </c>
      <c r="P974" s="8"/>
      <c r="Q974" s="22" t="str">
        <f t="shared" si="326"/>
        <v/>
      </c>
      <c r="R974" s="34" t="str">
        <f t="shared" si="335"/>
        <v/>
      </c>
      <c r="S974" s="8"/>
      <c r="T974" s="22" t="str">
        <f t="shared" si="327"/>
        <v/>
      </c>
      <c r="U974" s="22" t="str">
        <f t="shared" si="328"/>
        <v/>
      </c>
      <c r="V974" s="22" t="str">
        <f t="shared" si="336"/>
        <v/>
      </c>
      <c r="W974" s="22" t="str">
        <f t="shared" si="329"/>
        <v/>
      </c>
      <c r="X974" s="22" t="str">
        <f t="shared" si="337"/>
        <v/>
      </c>
      <c r="Y974" s="22" t="str">
        <f t="shared" si="338"/>
        <v/>
      </c>
      <c r="Z974" s="22" t="str">
        <f t="shared" si="339"/>
        <v/>
      </c>
      <c r="AA974" s="29"/>
    </row>
    <row r="975" spans="1:27" ht="18" customHeight="1" x14ac:dyDescent="0.35">
      <c r="A975" s="22"/>
      <c r="B975" s="24" t="str">
        <f t="shared" si="321"/>
        <v/>
      </c>
      <c r="C975" s="34" t="str">
        <f t="shared" si="330"/>
        <v/>
      </c>
      <c r="D975" s="8"/>
      <c r="E975" s="22" t="str">
        <f t="shared" si="322"/>
        <v/>
      </c>
      <c r="F975" s="34" t="str">
        <f t="shared" si="331"/>
        <v/>
      </c>
      <c r="G975" s="8"/>
      <c r="H975" s="22" t="str">
        <f t="shared" si="323"/>
        <v/>
      </c>
      <c r="I975" s="34" t="str">
        <f t="shared" si="332"/>
        <v/>
      </c>
      <c r="J975" s="8"/>
      <c r="K975" s="22" t="str">
        <f t="shared" si="324"/>
        <v/>
      </c>
      <c r="L975" s="34" t="str">
        <f t="shared" si="333"/>
        <v/>
      </c>
      <c r="M975" s="8"/>
      <c r="N975" s="22" t="str">
        <f t="shared" si="325"/>
        <v/>
      </c>
      <c r="O975" s="34" t="str">
        <f t="shared" si="334"/>
        <v/>
      </c>
      <c r="P975" s="8"/>
      <c r="Q975" s="22" t="str">
        <f t="shared" si="326"/>
        <v/>
      </c>
      <c r="R975" s="34" t="str">
        <f t="shared" si="335"/>
        <v/>
      </c>
      <c r="S975" s="8"/>
      <c r="T975" s="22" t="str">
        <f t="shared" si="327"/>
        <v/>
      </c>
      <c r="U975" s="22" t="str">
        <f t="shared" si="328"/>
        <v/>
      </c>
      <c r="V975" s="22" t="str">
        <f t="shared" si="336"/>
        <v/>
      </c>
      <c r="W975" s="22" t="str">
        <f t="shared" si="329"/>
        <v/>
      </c>
      <c r="X975" s="22" t="str">
        <f t="shared" si="337"/>
        <v/>
      </c>
      <c r="Y975" s="22" t="str">
        <f t="shared" si="338"/>
        <v/>
      </c>
      <c r="Z975" s="22" t="str">
        <f t="shared" si="339"/>
        <v/>
      </c>
      <c r="AA975" s="29"/>
    </row>
    <row r="976" spans="1:27" ht="18" customHeight="1" x14ac:dyDescent="0.35">
      <c r="A976" s="22"/>
      <c r="B976" s="24" t="str">
        <f t="shared" si="321"/>
        <v/>
      </c>
      <c r="C976" s="34" t="str">
        <f t="shared" si="330"/>
        <v/>
      </c>
      <c r="D976" s="8"/>
      <c r="E976" s="22" t="str">
        <f t="shared" si="322"/>
        <v/>
      </c>
      <c r="F976" s="34" t="str">
        <f t="shared" si="331"/>
        <v/>
      </c>
      <c r="G976" s="8"/>
      <c r="H976" s="22" t="str">
        <f t="shared" si="323"/>
        <v/>
      </c>
      <c r="I976" s="34" t="str">
        <f t="shared" si="332"/>
        <v/>
      </c>
      <c r="J976" s="8"/>
      <c r="K976" s="22" t="str">
        <f t="shared" si="324"/>
        <v/>
      </c>
      <c r="L976" s="34" t="str">
        <f t="shared" si="333"/>
        <v/>
      </c>
      <c r="M976" s="8"/>
      <c r="N976" s="22" t="str">
        <f t="shared" si="325"/>
        <v/>
      </c>
      <c r="O976" s="34" t="str">
        <f t="shared" si="334"/>
        <v/>
      </c>
      <c r="P976" s="8"/>
      <c r="Q976" s="22" t="str">
        <f t="shared" si="326"/>
        <v/>
      </c>
      <c r="R976" s="34" t="str">
        <f t="shared" si="335"/>
        <v/>
      </c>
      <c r="S976" s="8"/>
      <c r="T976" s="22" t="str">
        <f t="shared" si="327"/>
        <v/>
      </c>
      <c r="U976" s="22" t="str">
        <f t="shared" si="328"/>
        <v/>
      </c>
      <c r="V976" s="22" t="str">
        <f t="shared" si="336"/>
        <v/>
      </c>
      <c r="W976" s="22" t="str">
        <f t="shared" si="329"/>
        <v/>
      </c>
      <c r="X976" s="22" t="str">
        <f t="shared" si="337"/>
        <v/>
      </c>
      <c r="Y976" s="22" t="str">
        <f t="shared" si="338"/>
        <v/>
      </c>
      <c r="Z976" s="22" t="str">
        <f t="shared" si="339"/>
        <v/>
      </c>
      <c r="AA976" s="29"/>
    </row>
    <row r="977" spans="1:27" ht="18" customHeight="1" x14ac:dyDescent="0.35">
      <c r="A977" s="22"/>
      <c r="B977" s="24" t="str">
        <f t="shared" si="321"/>
        <v/>
      </c>
      <c r="C977" s="34" t="str">
        <f t="shared" si="330"/>
        <v/>
      </c>
      <c r="D977" s="8"/>
      <c r="E977" s="22" t="str">
        <f t="shared" si="322"/>
        <v/>
      </c>
      <c r="F977" s="34" t="str">
        <f t="shared" si="331"/>
        <v/>
      </c>
      <c r="G977" s="8"/>
      <c r="H977" s="22" t="str">
        <f t="shared" si="323"/>
        <v/>
      </c>
      <c r="I977" s="34" t="str">
        <f t="shared" si="332"/>
        <v/>
      </c>
      <c r="J977" s="8"/>
      <c r="K977" s="22" t="str">
        <f t="shared" si="324"/>
        <v/>
      </c>
      <c r="L977" s="34" t="str">
        <f t="shared" si="333"/>
        <v/>
      </c>
      <c r="M977" s="8"/>
      <c r="N977" s="22" t="str">
        <f t="shared" si="325"/>
        <v/>
      </c>
      <c r="O977" s="34" t="str">
        <f t="shared" si="334"/>
        <v/>
      </c>
      <c r="P977" s="8"/>
      <c r="Q977" s="22" t="str">
        <f t="shared" si="326"/>
        <v/>
      </c>
      <c r="R977" s="34" t="str">
        <f t="shared" si="335"/>
        <v/>
      </c>
      <c r="S977" s="8"/>
      <c r="T977" s="22" t="str">
        <f t="shared" si="327"/>
        <v/>
      </c>
      <c r="U977" s="22" t="str">
        <f t="shared" si="328"/>
        <v/>
      </c>
      <c r="V977" s="22" t="str">
        <f t="shared" si="336"/>
        <v/>
      </c>
      <c r="W977" s="22" t="str">
        <f t="shared" si="329"/>
        <v/>
      </c>
      <c r="X977" s="22" t="str">
        <f t="shared" si="337"/>
        <v/>
      </c>
      <c r="Y977" s="22" t="str">
        <f t="shared" si="338"/>
        <v/>
      </c>
      <c r="Z977" s="22" t="str">
        <f t="shared" si="339"/>
        <v/>
      </c>
      <c r="AA977" s="29"/>
    </row>
    <row r="978" spans="1:27" ht="18" customHeight="1" x14ac:dyDescent="0.35">
      <c r="A978" s="22"/>
      <c r="B978" s="24" t="str">
        <f t="shared" si="321"/>
        <v/>
      </c>
      <c r="C978" s="34" t="str">
        <f t="shared" si="330"/>
        <v/>
      </c>
      <c r="D978" s="8"/>
      <c r="E978" s="22" t="str">
        <f t="shared" si="322"/>
        <v/>
      </c>
      <c r="F978" s="34" t="str">
        <f t="shared" si="331"/>
        <v/>
      </c>
      <c r="G978" s="8"/>
      <c r="H978" s="22" t="str">
        <f t="shared" si="323"/>
        <v/>
      </c>
      <c r="I978" s="34" t="str">
        <f t="shared" si="332"/>
        <v/>
      </c>
      <c r="J978" s="8"/>
      <c r="K978" s="22" t="str">
        <f t="shared" si="324"/>
        <v/>
      </c>
      <c r="L978" s="34" t="str">
        <f t="shared" si="333"/>
        <v/>
      </c>
      <c r="M978" s="8"/>
      <c r="N978" s="22" t="str">
        <f t="shared" si="325"/>
        <v/>
      </c>
      <c r="O978" s="34" t="str">
        <f t="shared" si="334"/>
        <v/>
      </c>
      <c r="P978" s="8"/>
      <c r="Q978" s="22" t="str">
        <f t="shared" si="326"/>
        <v/>
      </c>
      <c r="R978" s="34" t="str">
        <f t="shared" si="335"/>
        <v/>
      </c>
      <c r="S978" s="8"/>
      <c r="T978" s="22" t="str">
        <f t="shared" si="327"/>
        <v/>
      </c>
      <c r="U978" s="22" t="str">
        <f t="shared" si="328"/>
        <v/>
      </c>
      <c r="V978" s="22" t="str">
        <f t="shared" si="336"/>
        <v/>
      </c>
      <c r="W978" s="22" t="str">
        <f t="shared" si="329"/>
        <v/>
      </c>
      <c r="X978" s="22" t="str">
        <f t="shared" si="337"/>
        <v/>
      </c>
      <c r="Y978" s="22" t="str">
        <f t="shared" si="338"/>
        <v/>
      </c>
      <c r="Z978" s="22" t="str">
        <f t="shared" si="339"/>
        <v/>
      </c>
      <c r="AA978" s="29"/>
    </row>
    <row r="979" spans="1:27" ht="18" customHeight="1" x14ac:dyDescent="0.35">
      <c r="A979" s="22"/>
      <c r="B979" s="24" t="str">
        <f t="shared" si="321"/>
        <v/>
      </c>
      <c r="C979" s="34" t="str">
        <f t="shared" si="330"/>
        <v/>
      </c>
      <c r="D979" s="8"/>
      <c r="E979" s="22" t="str">
        <f t="shared" si="322"/>
        <v/>
      </c>
      <c r="F979" s="34" t="str">
        <f t="shared" si="331"/>
        <v/>
      </c>
      <c r="G979" s="8"/>
      <c r="H979" s="22" t="str">
        <f t="shared" si="323"/>
        <v/>
      </c>
      <c r="I979" s="34" t="str">
        <f t="shared" si="332"/>
        <v/>
      </c>
      <c r="J979" s="8"/>
      <c r="K979" s="22" t="str">
        <f t="shared" si="324"/>
        <v/>
      </c>
      <c r="L979" s="34" t="str">
        <f t="shared" si="333"/>
        <v/>
      </c>
      <c r="M979" s="8"/>
      <c r="N979" s="22" t="str">
        <f t="shared" si="325"/>
        <v/>
      </c>
      <c r="O979" s="34" t="str">
        <f t="shared" si="334"/>
        <v/>
      </c>
      <c r="P979" s="8"/>
      <c r="Q979" s="22" t="str">
        <f t="shared" si="326"/>
        <v/>
      </c>
      <c r="R979" s="34" t="str">
        <f t="shared" si="335"/>
        <v/>
      </c>
      <c r="S979" s="8"/>
      <c r="T979" s="22" t="str">
        <f t="shared" si="327"/>
        <v/>
      </c>
      <c r="U979" s="22" t="str">
        <f t="shared" si="328"/>
        <v/>
      </c>
      <c r="V979" s="22" t="str">
        <f t="shared" si="336"/>
        <v/>
      </c>
      <c r="W979" s="22" t="str">
        <f t="shared" si="329"/>
        <v/>
      </c>
      <c r="X979" s="22" t="str">
        <f t="shared" si="337"/>
        <v/>
      </c>
      <c r="Y979" s="22" t="str">
        <f t="shared" si="338"/>
        <v/>
      </c>
      <c r="Z979" s="22" t="str">
        <f t="shared" si="339"/>
        <v/>
      </c>
      <c r="AA979" s="29"/>
    </row>
    <row r="980" spans="1:27" ht="18" customHeight="1" x14ac:dyDescent="0.35">
      <c r="A980" s="22"/>
      <c r="B980" s="24" t="str">
        <f t="shared" si="321"/>
        <v/>
      </c>
      <c r="C980" s="34" t="str">
        <f t="shared" si="330"/>
        <v/>
      </c>
      <c r="D980" s="8"/>
      <c r="E980" s="22" t="str">
        <f t="shared" si="322"/>
        <v/>
      </c>
      <c r="F980" s="34" t="str">
        <f t="shared" si="331"/>
        <v/>
      </c>
      <c r="G980" s="8"/>
      <c r="H980" s="22" t="str">
        <f t="shared" si="323"/>
        <v/>
      </c>
      <c r="I980" s="34" t="str">
        <f t="shared" si="332"/>
        <v/>
      </c>
      <c r="J980" s="8"/>
      <c r="K980" s="22" t="str">
        <f t="shared" si="324"/>
        <v/>
      </c>
      <c r="L980" s="34" t="str">
        <f t="shared" si="333"/>
        <v/>
      </c>
      <c r="M980" s="8"/>
      <c r="N980" s="22" t="str">
        <f t="shared" si="325"/>
        <v/>
      </c>
      <c r="O980" s="34" t="str">
        <f t="shared" si="334"/>
        <v/>
      </c>
      <c r="P980" s="8"/>
      <c r="Q980" s="22" t="str">
        <f t="shared" si="326"/>
        <v/>
      </c>
      <c r="R980" s="34" t="str">
        <f t="shared" si="335"/>
        <v/>
      </c>
      <c r="S980" s="8"/>
      <c r="T980" s="22" t="str">
        <f t="shared" si="327"/>
        <v/>
      </c>
      <c r="U980" s="22" t="str">
        <f t="shared" si="328"/>
        <v/>
      </c>
      <c r="V980" s="22" t="str">
        <f t="shared" si="336"/>
        <v/>
      </c>
      <c r="W980" s="22" t="str">
        <f t="shared" si="329"/>
        <v/>
      </c>
      <c r="X980" s="22" t="str">
        <f t="shared" si="337"/>
        <v/>
      </c>
      <c r="Y980" s="22" t="str">
        <f t="shared" si="338"/>
        <v/>
      </c>
      <c r="Z980" s="22" t="str">
        <f t="shared" si="339"/>
        <v/>
      </c>
      <c r="AA980" s="29"/>
    </row>
    <row r="981" spans="1:27" ht="18" customHeight="1" x14ac:dyDescent="0.35">
      <c r="A981" s="22"/>
      <c r="B981" s="24" t="str">
        <f t="shared" si="321"/>
        <v/>
      </c>
      <c r="C981" s="34" t="str">
        <f t="shared" si="330"/>
        <v/>
      </c>
      <c r="D981" s="8"/>
      <c r="E981" s="22" t="str">
        <f t="shared" si="322"/>
        <v/>
      </c>
      <c r="F981" s="34" t="str">
        <f t="shared" si="331"/>
        <v/>
      </c>
      <c r="G981" s="8"/>
      <c r="H981" s="22" t="str">
        <f t="shared" si="323"/>
        <v/>
      </c>
      <c r="I981" s="34" t="str">
        <f t="shared" si="332"/>
        <v/>
      </c>
      <c r="J981" s="8"/>
      <c r="K981" s="22" t="str">
        <f t="shared" si="324"/>
        <v/>
      </c>
      <c r="L981" s="34" t="str">
        <f t="shared" si="333"/>
        <v/>
      </c>
      <c r="M981" s="8"/>
      <c r="N981" s="22" t="str">
        <f t="shared" si="325"/>
        <v/>
      </c>
      <c r="O981" s="34" t="str">
        <f t="shared" si="334"/>
        <v/>
      </c>
      <c r="P981" s="8"/>
      <c r="Q981" s="22" t="str">
        <f t="shared" si="326"/>
        <v/>
      </c>
      <c r="R981" s="34" t="str">
        <f t="shared" si="335"/>
        <v/>
      </c>
      <c r="S981" s="8"/>
      <c r="T981" s="22" t="str">
        <f t="shared" si="327"/>
        <v/>
      </c>
      <c r="U981" s="22" t="str">
        <f t="shared" si="328"/>
        <v/>
      </c>
      <c r="V981" s="22" t="str">
        <f t="shared" si="336"/>
        <v/>
      </c>
      <c r="W981" s="22" t="str">
        <f t="shared" si="329"/>
        <v/>
      </c>
      <c r="X981" s="22" t="str">
        <f t="shared" si="337"/>
        <v/>
      </c>
      <c r="Y981" s="22" t="str">
        <f t="shared" si="338"/>
        <v/>
      </c>
      <c r="Z981" s="22" t="str">
        <f t="shared" si="339"/>
        <v/>
      </c>
      <c r="AA981" s="29"/>
    </row>
    <row r="982" spans="1:27" ht="18" customHeight="1" x14ac:dyDescent="0.35">
      <c r="A982" s="22"/>
      <c r="B982" s="24" t="str">
        <f t="shared" si="321"/>
        <v/>
      </c>
      <c r="C982" s="34" t="str">
        <f t="shared" si="330"/>
        <v/>
      </c>
      <c r="D982" s="8"/>
      <c r="E982" s="22" t="str">
        <f t="shared" si="322"/>
        <v/>
      </c>
      <c r="F982" s="34" t="str">
        <f t="shared" si="331"/>
        <v/>
      </c>
      <c r="G982" s="8"/>
      <c r="H982" s="22" t="str">
        <f t="shared" si="323"/>
        <v/>
      </c>
      <c r="I982" s="34" t="str">
        <f t="shared" si="332"/>
        <v/>
      </c>
      <c r="J982" s="8"/>
      <c r="K982" s="22" t="str">
        <f t="shared" si="324"/>
        <v/>
      </c>
      <c r="L982" s="34" t="str">
        <f t="shared" si="333"/>
        <v/>
      </c>
      <c r="M982" s="8"/>
      <c r="N982" s="22" t="str">
        <f t="shared" si="325"/>
        <v/>
      </c>
      <c r="O982" s="34" t="str">
        <f t="shared" si="334"/>
        <v/>
      </c>
      <c r="P982" s="8"/>
      <c r="Q982" s="22" t="str">
        <f t="shared" si="326"/>
        <v/>
      </c>
      <c r="R982" s="34" t="str">
        <f t="shared" si="335"/>
        <v/>
      </c>
      <c r="S982" s="8"/>
      <c r="T982" s="22" t="str">
        <f t="shared" si="327"/>
        <v/>
      </c>
      <c r="U982" s="22" t="str">
        <f t="shared" si="328"/>
        <v/>
      </c>
      <c r="V982" s="22" t="str">
        <f t="shared" si="336"/>
        <v/>
      </c>
      <c r="W982" s="22" t="str">
        <f t="shared" si="329"/>
        <v/>
      </c>
      <c r="X982" s="22" t="str">
        <f t="shared" si="337"/>
        <v/>
      </c>
      <c r="Y982" s="22" t="str">
        <f t="shared" si="338"/>
        <v/>
      </c>
      <c r="Z982" s="22" t="str">
        <f t="shared" si="339"/>
        <v/>
      </c>
      <c r="AA982" s="29"/>
    </row>
    <row r="983" spans="1:27" ht="18" customHeight="1" x14ac:dyDescent="0.35">
      <c r="A983" s="22"/>
      <c r="B983" s="24" t="str">
        <f t="shared" si="321"/>
        <v/>
      </c>
      <c r="C983" s="34" t="str">
        <f t="shared" si="330"/>
        <v/>
      </c>
      <c r="D983" s="8"/>
      <c r="E983" s="22" t="str">
        <f t="shared" si="322"/>
        <v/>
      </c>
      <c r="F983" s="34" t="str">
        <f t="shared" si="331"/>
        <v/>
      </c>
      <c r="G983" s="8"/>
      <c r="H983" s="22" t="str">
        <f t="shared" si="323"/>
        <v/>
      </c>
      <c r="I983" s="34" t="str">
        <f t="shared" si="332"/>
        <v/>
      </c>
      <c r="J983" s="8"/>
      <c r="K983" s="22" t="str">
        <f t="shared" si="324"/>
        <v/>
      </c>
      <c r="L983" s="34" t="str">
        <f t="shared" si="333"/>
        <v/>
      </c>
      <c r="M983" s="8"/>
      <c r="N983" s="22" t="str">
        <f t="shared" si="325"/>
        <v/>
      </c>
      <c r="O983" s="34" t="str">
        <f t="shared" si="334"/>
        <v/>
      </c>
      <c r="P983" s="8"/>
      <c r="Q983" s="22" t="str">
        <f t="shared" si="326"/>
        <v/>
      </c>
      <c r="R983" s="34" t="str">
        <f t="shared" si="335"/>
        <v/>
      </c>
      <c r="S983" s="8"/>
      <c r="T983" s="22" t="str">
        <f t="shared" si="327"/>
        <v/>
      </c>
      <c r="U983" s="22" t="str">
        <f t="shared" si="328"/>
        <v/>
      </c>
      <c r="V983" s="22" t="str">
        <f t="shared" si="336"/>
        <v/>
      </c>
      <c r="W983" s="22" t="str">
        <f t="shared" si="329"/>
        <v/>
      </c>
      <c r="X983" s="22" t="str">
        <f t="shared" si="337"/>
        <v/>
      </c>
      <c r="Y983" s="22" t="str">
        <f t="shared" si="338"/>
        <v/>
      </c>
      <c r="Z983" s="22" t="str">
        <f t="shared" si="339"/>
        <v/>
      </c>
      <c r="AA983" s="29"/>
    </row>
    <row r="984" spans="1:27" ht="18" customHeight="1" x14ac:dyDescent="0.35">
      <c r="A984" s="22"/>
      <c r="B984" s="24" t="str">
        <f t="shared" si="321"/>
        <v/>
      </c>
      <c r="C984" s="34" t="str">
        <f t="shared" si="330"/>
        <v/>
      </c>
      <c r="D984" s="8"/>
      <c r="E984" s="22" t="str">
        <f t="shared" si="322"/>
        <v/>
      </c>
      <c r="F984" s="34" t="str">
        <f t="shared" si="331"/>
        <v/>
      </c>
      <c r="G984" s="8"/>
      <c r="H984" s="22" t="str">
        <f t="shared" si="323"/>
        <v/>
      </c>
      <c r="I984" s="34" t="str">
        <f t="shared" si="332"/>
        <v/>
      </c>
      <c r="J984" s="8"/>
      <c r="K984" s="22" t="str">
        <f t="shared" si="324"/>
        <v/>
      </c>
      <c r="L984" s="34" t="str">
        <f t="shared" si="333"/>
        <v/>
      </c>
      <c r="M984" s="8"/>
      <c r="N984" s="22" t="str">
        <f t="shared" si="325"/>
        <v/>
      </c>
      <c r="O984" s="34" t="str">
        <f t="shared" si="334"/>
        <v/>
      </c>
      <c r="P984" s="8"/>
      <c r="Q984" s="22" t="str">
        <f t="shared" si="326"/>
        <v/>
      </c>
      <c r="R984" s="34" t="str">
        <f t="shared" si="335"/>
        <v/>
      </c>
      <c r="S984" s="8"/>
      <c r="T984" s="22" t="str">
        <f t="shared" si="327"/>
        <v/>
      </c>
      <c r="U984" s="22" t="str">
        <f t="shared" si="328"/>
        <v/>
      </c>
      <c r="V984" s="22" t="str">
        <f t="shared" si="336"/>
        <v/>
      </c>
      <c r="W984" s="22" t="str">
        <f t="shared" si="329"/>
        <v/>
      </c>
      <c r="X984" s="22" t="str">
        <f t="shared" si="337"/>
        <v/>
      </c>
      <c r="Y984" s="22" t="str">
        <f t="shared" si="338"/>
        <v/>
      </c>
      <c r="Z984" s="22" t="str">
        <f t="shared" si="339"/>
        <v/>
      </c>
      <c r="AA984" s="29"/>
    </row>
    <row r="985" spans="1:27" ht="18" customHeight="1" x14ac:dyDescent="0.35">
      <c r="A985" s="22"/>
      <c r="B985" s="24" t="str">
        <f t="shared" si="321"/>
        <v/>
      </c>
      <c r="C985" s="34" t="str">
        <f t="shared" si="330"/>
        <v/>
      </c>
      <c r="D985" s="8"/>
      <c r="E985" s="22" t="str">
        <f t="shared" si="322"/>
        <v/>
      </c>
      <c r="F985" s="34" t="str">
        <f t="shared" si="331"/>
        <v/>
      </c>
      <c r="G985" s="8"/>
      <c r="H985" s="22" t="str">
        <f t="shared" si="323"/>
        <v/>
      </c>
      <c r="I985" s="34" t="str">
        <f t="shared" si="332"/>
        <v/>
      </c>
      <c r="J985" s="8"/>
      <c r="K985" s="22" t="str">
        <f t="shared" si="324"/>
        <v/>
      </c>
      <c r="L985" s="34" t="str">
        <f t="shared" si="333"/>
        <v/>
      </c>
      <c r="M985" s="8"/>
      <c r="N985" s="22" t="str">
        <f t="shared" si="325"/>
        <v/>
      </c>
      <c r="O985" s="34" t="str">
        <f t="shared" si="334"/>
        <v/>
      </c>
      <c r="P985" s="8"/>
      <c r="Q985" s="22" t="str">
        <f t="shared" si="326"/>
        <v/>
      </c>
      <c r="R985" s="34" t="str">
        <f t="shared" si="335"/>
        <v/>
      </c>
      <c r="S985" s="8"/>
      <c r="T985" s="22" t="str">
        <f t="shared" si="327"/>
        <v/>
      </c>
      <c r="U985" s="22" t="str">
        <f t="shared" si="328"/>
        <v/>
      </c>
      <c r="V985" s="22" t="str">
        <f t="shared" si="336"/>
        <v/>
      </c>
      <c r="W985" s="22" t="str">
        <f t="shared" si="329"/>
        <v/>
      </c>
      <c r="X985" s="22" t="str">
        <f t="shared" si="337"/>
        <v/>
      </c>
      <c r="Y985" s="22" t="str">
        <f t="shared" si="338"/>
        <v/>
      </c>
      <c r="Z985" s="22" t="str">
        <f t="shared" si="339"/>
        <v/>
      </c>
      <c r="AA985" s="29"/>
    </row>
    <row r="986" spans="1:27" ht="18" customHeight="1" x14ac:dyDescent="0.35">
      <c r="A986" s="22"/>
      <c r="B986" s="24" t="str">
        <f t="shared" si="321"/>
        <v/>
      </c>
      <c r="C986" s="34" t="str">
        <f t="shared" si="330"/>
        <v/>
      </c>
      <c r="D986" s="8"/>
      <c r="E986" s="22" t="str">
        <f t="shared" si="322"/>
        <v/>
      </c>
      <c r="F986" s="34" t="str">
        <f t="shared" si="331"/>
        <v/>
      </c>
      <c r="G986" s="8"/>
      <c r="H986" s="22" t="str">
        <f t="shared" si="323"/>
        <v/>
      </c>
      <c r="I986" s="34" t="str">
        <f t="shared" si="332"/>
        <v/>
      </c>
      <c r="J986" s="8"/>
      <c r="K986" s="22" t="str">
        <f t="shared" si="324"/>
        <v/>
      </c>
      <c r="L986" s="34" t="str">
        <f t="shared" si="333"/>
        <v/>
      </c>
      <c r="M986" s="8"/>
      <c r="N986" s="22" t="str">
        <f t="shared" si="325"/>
        <v/>
      </c>
      <c r="O986" s="34" t="str">
        <f t="shared" si="334"/>
        <v/>
      </c>
      <c r="P986" s="8"/>
      <c r="Q986" s="22" t="str">
        <f t="shared" si="326"/>
        <v/>
      </c>
      <c r="R986" s="34" t="str">
        <f t="shared" si="335"/>
        <v/>
      </c>
      <c r="S986" s="8"/>
      <c r="T986" s="22" t="str">
        <f t="shared" si="327"/>
        <v/>
      </c>
      <c r="U986" s="22" t="str">
        <f t="shared" si="328"/>
        <v/>
      </c>
      <c r="V986" s="22" t="str">
        <f t="shared" si="336"/>
        <v/>
      </c>
      <c r="W986" s="22" t="str">
        <f t="shared" si="329"/>
        <v/>
      </c>
      <c r="X986" s="22" t="str">
        <f t="shared" si="337"/>
        <v/>
      </c>
      <c r="Y986" s="22" t="str">
        <f t="shared" si="338"/>
        <v/>
      </c>
      <c r="Z986" s="22" t="str">
        <f t="shared" si="339"/>
        <v/>
      </c>
      <c r="AA986" s="29"/>
    </row>
    <row r="987" spans="1:27" ht="18" customHeight="1" x14ac:dyDescent="0.35">
      <c r="A987" s="22"/>
      <c r="B987" s="24" t="str">
        <f t="shared" si="321"/>
        <v/>
      </c>
      <c r="C987" s="34" t="str">
        <f t="shared" si="330"/>
        <v/>
      </c>
      <c r="D987" s="8"/>
      <c r="E987" s="22" t="str">
        <f t="shared" si="322"/>
        <v/>
      </c>
      <c r="F987" s="34" t="str">
        <f t="shared" si="331"/>
        <v/>
      </c>
      <c r="G987" s="8"/>
      <c r="H987" s="22" t="str">
        <f t="shared" si="323"/>
        <v/>
      </c>
      <c r="I987" s="34" t="str">
        <f t="shared" si="332"/>
        <v/>
      </c>
      <c r="J987" s="8"/>
      <c r="K987" s="22" t="str">
        <f t="shared" si="324"/>
        <v/>
      </c>
      <c r="L987" s="34" t="str">
        <f t="shared" si="333"/>
        <v/>
      </c>
      <c r="M987" s="8"/>
      <c r="N987" s="22" t="str">
        <f t="shared" si="325"/>
        <v/>
      </c>
      <c r="O987" s="34" t="str">
        <f t="shared" si="334"/>
        <v/>
      </c>
      <c r="P987" s="8"/>
      <c r="Q987" s="22" t="str">
        <f t="shared" si="326"/>
        <v/>
      </c>
      <c r="R987" s="34" t="str">
        <f t="shared" si="335"/>
        <v/>
      </c>
      <c r="S987" s="8"/>
      <c r="T987" s="22" t="str">
        <f t="shared" si="327"/>
        <v/>
      </c>
      <c r="U987" s="22" t="str">
        <f t="shared" si="328"/>
        <v/>
      </c>
      <c r="V987" s="22" t="str">
        <f t="shared" si="336"/>
        <v/>
      </c>
      <c r="W987" s="22" t="str">
        <f t="shared" si="329"/>
        <v/>
      </c>
      <c r="X987" s="22" t="str">
        <f t="shared" si="337"/>
        <v/>
      </c>
      <c r="Y987" s="22" t="str">
        <f t="shared" si="338"/>
        <v/>
      </c>
      <c r="Z987" s="22" t="str">
        <f t="shared" si="339"/>
        <v/>
      </c>
      <c r="AA987" s="29"/>
    </row>
    <row r="988" spans="1:27" ht="18" customHeight="1" x14ac:dyDescent="0.35">
      <c r="A988" s="22"/>
      <c r="B988" s="24" t="str">
        <f t="shared" si="321"/>
        <v/>
      </c>
      <c r="C988" s="34" t="str">
        <f t="shared" si="330"/>
        <v/>
      </c>
      <c r="D988" s="8"/>
      <c r="E988" s="22" t="str">
        <f t="shared" si="322"/>
        <v/>
      </c>
      <c r="F988" s="34" t="str">
        <f t="shared" si="331"/>
        <v/>
      </c>
      <c r="G988" s="8"/>
      <c r="H988" s="22" t="str">
        <f t="shared" si="323"/>
        <v/>
      </c>
      <c r="I988" s="34" t="str">
        <f t="shared" si="332"/>
        <v/>
      </c>
      <c r="J988" s="8"/>
      <c r="K988" s="22" t="str">
        <f t="shared" si="324"/>
        <v/>
      </c>
      <c r="L988" s="34" t="str">
        <f t="shared" si="333"/>
        <v/>
      </c>
      <c r="M988" s="8"/>
      <c r="N988" s="22" t="str">
        <f t="shared" si="325"/>
        <v/>
      </c>
      <c r="O988" s="34" t="str">
        <f t="shared" si="334"/>
        <v/>
      </c>
      <c r="P988" s="8"/>
      <c r="Q988" s="22" t="str">
        <f t="shared" si="326"/>
        <v/>
      </c>
      <c r="R988" s="34" t="str">
        <f t="shared" si="335"/>
        <v/>
      </c>
      <c r="S988" s="8"/>
      <c r="T988" s="22" t="str">
        <f t="shared" si="327"/>
        <v/>
      </c>
      <c r="U988" s="22" t="str">
        <f t="shared" si="328"/>
        <v/>
      </c>
      <c r="V988" s="22" t="str">
        <f t="shared" si="336"/>
        <v/>
      </c>
      <c r="W988" s="22" t="str">
        <f t="shared" si="329"/>
        <v/>
      </c>
      <c r="X988" s="22" t="str">
        <f t="shared" si="337"/>
        <v/>
      </c>
      <c r="Y988" s="22" t="str">
        <f t="shared" si="338"/>
        <v/>
      </c>
      <c r="Z988" s="22" t="str">
        <f t="shared" si="339"/>
        <v/>
      </c>
      <c r="AA988" s="29"/>
    </row>
    <row r="989" spans="1:27" ht="18" customHeight="1" x14ac:dyDescent="0.35">
      <c r="A989" s="22"/>
      <c r="B989" s="24" t="str">
        <f t="shared" si="321"/>
        <v/>
      </c>
      <c r="C989" s="34" t="str">
        <f t="shared" si="330"/>
        <v/>
      </c>
      <c r="D989" s="8"/>
      <c r="E989" s="22" t="str">
        <f t="shared" si="322"/>
        <v/>
      </c>
      <c r="F989" s="34" t="str">
        <f t="shared" si="331"/>
        <v/>
      </c>
      <c r="G989" s="8"/>
      <c r="H989" s="22" t="str">
        <f t="shared" si="323"/>
        <v/>
      </c>
      <c r="I989" s="34" t="str">
        <f t="shared" si="332"/>
        <v/>
      </c>
      <c r="J989" s="8"/>
      <c r="K989" s="22" t="str">
        <f t="shared" si="324"/>
        <v/>
      </c>
      <c r="L989" s="34" t="str">
        <f t="shared" si="333"/>
        <v/>
      </c>
      <c r="M989" s="8"/>
      <c r="N989" s="22" t="str">
        <f t="shared" si="325"/>
        <v/>
      </c>
      <c r="O989" s="34" t="str">
        <f t="shared" si="334"/>
        <v/>
      </c>
      <c r="P989" s="8"/>
      <c r="Q989" s="22" t="str">
        <f t="shared" si="326"/>
        <v/>
      </c>
      <c r="R989" s="34" t="str">
        <f t="shared" si="335"/>
        <v/>
      </c>
      <c r="S989" s="8"/>
      <c r="T989" s="22" t="str">
        <f t="shared" si="327"/>
        <v/>
      </c>
      <c r="U989" s="22" t="str">
        <f t="shared" si="328"/>
        <v/>
      </c>
      <c r="V989" s="22" t="str">
        <f t="shared" si="336"/>
        <v/>
      </c>
      <c r="W989" s="22" t="str">
        <f t="shared" si="329"/>
        <v/>
      </c>
      <c r="X989" s="22" t="str">
        <f t="shared" si="337"/>
        <v/>
      </c>
      <c r="Y989" s="22" t="str">
        <f t="shared" si="338"/>
        <v/>
      </c>
      <c r="Z989" s="22" t="str">
        <f t="shared" si="339"/>
        <v/>
      </c>
      <c r="AA989" s="29"/>
    </row>
    <row r="990" spans="1:27" ht="18" customHeight="1" x14ac:dyDescent="0.35">
      <c r="A990" s="22"/>
      <c r="B990" s="24" t="str">
        <f t="shared" si="321"/>
        <v/>
      </c>
      <c r="C990" s="34" t="str">
        <f t="shared" si="330"/>
        <v/>
      </c>
      <c r="D990" s="8"/>
      <c r="E990" s="22" t="str">
        <f t="shared" si="322"/>
        <v/>
      </c>
      <c r="F990" s="34" t="str">
        <f t="shared" si="331"/>
        <v/>
      </c>
      <c r="G990" s="8"/>
      <c r="H990" s="22" t="str">
        <f t="shared" si="323"/>
        <v/>
      </c>
      <c r="I990" s="34" t="str">
        <f t="shared" si="332"/>
        <v/>
      </c>
      <c r="J990" s="8"/>
      <c r="K990" s="22" t="str">
        <f t="shared" si="324"/>
        <v/>
      </c>
      <c r="L990" s="34" t="str">
        <f t="shared" si="333"/>
        <v/>
      </c>
      <c r="M990" s="8"/>
      <c r="N990" s="22" t="str">
        <f t="shared" si="325"/>
        <v/>
      </c>
      <c r="O990" s="34" t="str">
        <f t="shared" si="334"/>
        <v/>
      </c>
      <c r="P990" s="8"/>
      <c r="Q990" s="22" t="str">
        <f t="shared" si="326"/>
        <v/>
      </c>
      <c r="R990" s="34" t="str">
        <f t="shared" si="335"/>
        <v/>
      </c>
      <c r="S990" s="8"/>
      <c r="T990" s="22" t="str">
        <f t="shared" si="327"/>
        <v/>
      </c>
      <c r="U990" s="22" t="str">
        <f t="shared" si="328"/>
        <v/>
      </c>
      <c r="V990" s="22" t="str">
        <f t="shared" si="336"/>
        <v/>
      </c>
      <c r="W990" s="22" t="str">
        <f t="shared" si="329"/>
        <v/>
      </c>
      <c r="X990" s="22" t="str">
        <f t="shared" si="337"/>
        <v/>
      </c>
      <c r="Y990" s="22" t="str">
        <f t="shared" si="338"/>
        <v/>
      </c>
      <c r="Z990" s="22" t="str">
        <f t="shared" si="339"/>
        <v/>
      </c>
      <c r="AA990" s="29"/>
    </row>
    <row r="991" spans="1:27" ht="18" customHeight="1" x14ac:dyDescent="0.35">
      <c r="A991" s="22"/>
      <c r="B991" s="24" t="str">
        <f t="shared" si="321"/>
        <v/>
      </c>
      <c r="C991" s="34" t="str">
        <f t="shared" si="330"/>
        <v/>
      </c>
      <c r="D991" s="8"/>
      <c r="E991" s="22" t="str">
        <f t="shared" si="322"/>
        <v/>
      </c>
      <c r="F991" s="34" t="str">
        <f t="shared" si="331"/>
        <v/>
      </c>
      <c r="G991" s="8"/>
      <c r="H991" s="22" t="str">
        <f t="shared" si="323"/>
        <v/>
      </c>
      <c r="I991" s="34" t="str">
        <f t="shared" si="332"/>
        <v/>
      </c>
      <c r="J991" s="8"/>
      <c r="K991" s="22" t="str">
        <f t="shared" si="324"/>
        <v/>
      </c>
      <c r="L991" s="34" t="str">
        <f t="shared" si="333"/>
        <v/>
      </c>
      <c r="M991" s="8"/>
      <c r="N991" s="22" t="str">
        <f t="shared" si="325"/>
        <v/>
      </c>
      <c r="O991" s="34" t="str">
        <f t="shared" si="334"/>
        <v/>
      </c>
      <c r="P991" s="8"/>
      <c r="Q991" s="22" t="str">
        <f t="shared" si="326"/>
        <v/>
      </c>
      <c r="R991" s="34" t="str">
        <f t="shared" si="335"/>
        <v/>
      </c>
      <c r="S991" s="8"/>
      <c r="T991" s="22" t="str">
        <f t="shared" si="327"/>
        <v/>
      </c>
      <c r="U991" s="22" t="str">
        <f t="shared" si="328"/>
        <v/>
      </c>
      <c r="V991" s="22" t="str">
        <f t="shared" si="336"/>
        <v/>
      </c>
      <c r="W991" s="22" t="str">
        <f t="shared" si="329"/>
        <v/>
      </c>
      <c r="X991" s="22" t="str">
        <f t="shared" si="337"/>
        <v/>
      </c>
      <c r="Y991" s="22" t="str">
        <f t="shared" si="338"/>
        <v/>
      </c>
      <c r="Z991" s="22" t="str">
        <f t="shared" si="339"/>
        <v/>
      </c>
      <c r="AA991" s="29"/>
    </row>
    <row r="992" spans="1:27" ht="18" customHeight="1" x14ac:dyDescent="0.35">
      <c r="A992" s="22"/>
      <c r="B992" s="24" t="str">
        <f t="shared" si="321"/>
        <v/>
      </c>
      <c r="C992" s="34" t="str">
        <f t="shared" si="330"/>
        <v/>
      </c>
      <c r="D992" s="8"/>
      <c r="E992" s="22" t="str">
        <f t="shared" si="322"/>
        <v/>
      </c>
      <c r="F992" s="34" t="str">
        <f t="shared" si="331"/>
        <v/>
      </c>
      <c r="G992" s="8"/>
      <c r="H992" s="22" t="str">
        <f t="shared" si="323"/>
        <v/>
      </c>
      <c r="I992" s="34" t="str">
        <f t="shared" si="332"/>
        <v/>
      </c>
      <c r="J992" s="8"/>
      <c r="K992" s="22" t="str">
        <f t="shared" si="324"/>
        <v/>
      </c>
      <c r="L992" s="34" t="str">
        <f t="shared" si="333"/>
        <v/>
      </c>
      <c r="M992" s="8"/>
      <c r="N992" s="22" t="str">
        <f t="shared" si="325"/>
        <v/>
      </c>
      <c r="O992" s="34" t="str">
        <f t="shared" si="334"/>
        <v/>
      </c>
      <c r="P992" s="8"/>
      <c r="Q992" s="22" t="str">
        <f t="shared" si="326"/>
        <v/>
      </c>
      <c r="R992" s="34" t="str">
        <f t="shared" si="335"/>
        <v/>
      </c>
      <c r="S992" s="8"/>
      <c r="T992" s="22" t="str">
        <f t="shared" si="327"/>
        <v/>
      </c>
      <c r="U992" s="22" t="str">
        <f t="shared" si="328"/>
        <v/>
      </c>
      <c r="V992" s="22" t="str">
        <f t="shared" si="336"/>
        <v/>
      </c>
      <c r="W992" s="22" t="str">
        <f t="shared" si="329"/>
        <v/>
      </c>
      <c r="X992" s="22" t="str">
        <f t="shared" si="337"/>
        <v/>
      </c>
      <c r="Y992" s="22" t="str">
        <f t="shared" si="338"/>
        <v/>
      </c>
      <c r="Z992" s="22" t="str">
        <f t="shared" si="339"/>
        <v/>
      </c>
      <c r="AA992" s="29"/>
    </row>
    <row r="993" spans="1:27" ht="18" customHeight="1" x14ac:dyDescent="0.35">
      <c r="A993" s="22"/>
      <c r="B993" s="24" t="str">
        <f t="shared" si="321"/>
        <v/>
      </c>
      <c r="C993" s="34" t="str">
        <f t="shared" si="330"/>
        <v/>
      </c>
      <c r="D993" s="8"/>
      <c r="E993" s="22" t="str">
        <f t="shared" si="322"/>
        <v/>
      </c>
      <c r="F993" s="34" t="str">
        <f t="shared" si="331"/>
        <v/>
      </c>
      <c r="G993" s="8"/>
      <c r="H993" s="22" t="str">
        <f t="shared" si="323"/>
        <v/>
      </c>
      <c r="I993" s="34" t="str">
        <f t="shared" si="332"/>
        <v/>
      </c>
      <c r="J993" s="8"/>
      <c r="K993" s="22" t="str">
        <f t="shared" si="324"/>
        <v/>
      </c>
      <c r="L993" s="34" t="str">
        <f t="shared" si="333"/>
        <v/>
      </c>
      <c r="M993" s="8"/>
      <c r="N993" s="22" t="str">
        <f t="shared" si="325"/>
        <v/>
      </c>
      <c r="O993" s="34" t="str">
        <f t="shared" si="334"/>
        <v/>
      </c>
      <c r="P993" s="8"/>
      <c r="Q993" s="22" t="str">
        <f t="shared" si="326"/>
        <v/>
      </c>
      <c r="R993" s="34" t="str">
        <f t="shared" si="335"/>
        <v/>
      </c>
      <c r="S993" s="8"/>
      <c r="T993" s="22" t="str">
        <f t="shared" si="327"/>
        <v/>
      </c>
      <c r="U993" s="22" t="str">
        <f t="shared" si="328"/>
        <v/>
      </c>
      <c r="V993" s="22" t="str">
        <f t="shared" si="336"/>
        <v/>
      </c>
      <c r="W993" s="22" t="str">
        <f t="shared" si="329"/>
        <v/>
      </c>
      <c r="X993" s="22" t="str">
        <f t="shared" si="337"/>
        <v/>
      </c>
      <c r="Y993" s="22" t="str">
        <f t="shared" si="338"/>
        <v/>
      </c>
      <c r="Z993" s="22" t="str">
        <f t="shared" si="339"/>
        <v/>
      </c>
      <c r="AA993" s="29"/>
    </row>
    <row r="994" spans="1:27" ht="18" customHeight="1" x14ac:dyDescent="0.35">
      <c r="A994" s="22"/>
      <c r="B994" s="24" t="str">
        <f t="shared" si="321"/>
        <v/>
      </c>
      <c r="C994" s="34" t="str">
        <f t="shared" si="330"/>
        <v/>
      </c>
      <c r="D994" s="8"/>
      <c r="E994" s="22" t="str">
        <f t="shared" si="322"/>
        <v/>
      </c>
      <c r="F994" s="34" t="str">
        <f t="shared" si="331"/>
        <v/>
      </c>
      <c r="G994" s="8"/>
      <c r="H994" s="22" t="str">
        <f t="shared" si="323"/>
        <v/>
      </c>
      <c r="I994" s="34" t="str">
        <f t="shared" si="332"/>
        <v/>
      </c>
      <c r="J994" s="8"/>
      <c r="K994" s="22" t="str">
        <f t="shared" si="324"/>
        <v/>
      </c>
      <c r="L994" s="34" t="str">
        <f t="shared" si="333"/>
        <v/>
      </c>
      <c r="M994" s="8"/>
      <c r="N994" s="22" t="str">
        <f t="shared" si="325"/>
        <v/>
      </c>
      <c r="O994" s="34" t="str">
        <f t="shared" si="334"/>
        <v/>
      </c>
      <c r="P994" s="8"/>
      <c r="Q994" s="22" t="str">
        <f t="shared" si="326"/>
        <v/>
      </c>
      <c r="R994" s="34" t="str">
        <f t="shared" si="335"/>
        <v/>
      </c>
      <c r="S994" s="8"/>
      <c r="T994" s="22" t="str">
        <f t="shared" si="327"/>
        <v/>
      </c>
      <c r="U994" s="22" t="str">
        <f t="shared" si="328"/>
        <v/>
      </c>
      <c r="V994" s="22" t="str">
        <f t="shared" si="336"/>
        <v/>
      </c>
      <c r="W994" s="22" t="str">
        <f t="shared" si="329"/>
        <v/>
      </c>
      <c r="X994" s="22" t="str">
        <f t="shared" si="337"/>
        <v/>
      </c>
      <c r="Y994" s="22" t="str">
        <f t="shared" si="338"/>
        <v/>
      </c>
      <c r="Z994" s="22" t="str">
        <f t="shared" si="339"/>
        <v/>
      </c>
      <c r="AA994" s="29"/>
    </row>
    <row r="995" spans="1:27" ht="18" customHeight="1" x14ac:dyDescent="0.35">
      <c r="A995" s="22"/>
      <c r="B995" s="24" t="str">
        <f t="shared" si="321"/>
        <v/>
      </c>
      <c r="C995" s="34" t="str">
        <f t="shared" si="330"/>
        <v/>
      </c>
      <c r="D995" s="8"/>
      <c r="E995" s="22" t="str">
        <f t="shared" si="322"/>
        <v/>
      </c>
      <c r="F995" s="34" t="str">
        <f t="shared" si="331"/>
        <v/>
      </c>
      <c r="G995" s="8"/>
      <c r="H995" s="22" t="str">
        <f t="shared" si="323"/>
        <v/>
      </c>
      <c r="I995" s="34" t="str">
        <f t="shared" si="332"/>
        <v/>
      </c>
      <c r="J995" s="8"/>
      <c r="K995" s="22" t="str">
        <f t="shared" si="324"/>
        <v/>
      </c>
      <c r="L995" s="34" t="str">
        <f t="shared" si="333"/>
        <v/>
      </c>
      <c r="M995" s="8"/>
      <c r="N995" s="22" t="str">
        <f t="shared" si="325"/>
        <v/>
      </c>
      <c r="O995" s="34" t="str">
        <f t="shared" si="334"/>
        <v/>
      </c>
      <c r="P995" s="8"/>
      <c r="Q995" s="22" t="str">
        <f t="shared" si="326"/>
        <v/>
      </c>
      <c r="R995" s="34" t="str">
        <f t="shared" si="335"/>
        <v/>
      </c>
      <c r="S995" s="8"/>
      <c r="T995" s="22" t="str">
        <f t="shared" si="327"/>
        <v/>
      </c>
      <c r="U995" s="22" t="str">
        <f t="shared" si="328"/>
        <v/>
      </c>
      <c r="V995" s="22" t="str">
        <f t="shared" si="336"/>
        <v/>
      </c>
      <c r="W995" s="22" t="str">
        <f t="shared" si="329"/>
        <v/>
      </c>
      <c r="X995" s="22" t="str">
        <f t="shared" si="337"/>
        <v/>
      </c>
      <c r="Y995" s="22" t="str">
        <f t="shared" si="338"/>
        <v/>
      </c>
      <c r="Z995" s="22" t="str">
        <f t="shared" si="339"/>
        <v/>
      </c>
      <c r="AA995" s="29"/>
    </row>
    <row r="996" spans="1:27" ht="18" customHeight="1" x14ac:dyDescent="0.35">
      <c r="A996" s="22"/>
      <c r="B996" s="24" t="str">
        <f t="shared" si="321"/>
        <v/>
      </c>
      <c r="C996" s="34" t="str">
        <f t="shared" si="330"/>
        <v/>
      </c>
      <c r="D996" s="8"/>
      <c r="E996" s="22" t="str">
        <f t="shared" si="322"/>
        <v/>
      </c>
      <c r="F996" s="34" t="str">
        <f t="shared" si="331"/>
        <v/>
      </c>
      <c r="G996" s="8"/>
      <c r="H996" s="22" t="str">
        <f t="shared" si="323"/>
        <v/>
      </c>
      <c r="I996" s="34" t="str">
        <f t="shared" si="332"/>
        <v/>
      </c>
      <c r="J996" s="8"/>
      <c r="K996" s="22" t="str">
        <f t="shared" si="324"/>
        <v/>
      </c>
      <c r="L996" s="34" t="str">
        <f t="shared" si="333"/>
        <v/>
      </c>
      <c r="M996" s="8"/>
      <c r="N996" s="22" t="str">
        <f t="shared" si="325"/>
        <v/>
      </c>
      <c r="O996" s="34" t="str">
        <f t="shared" si="334"/>
        <v/>
      </c>
      <c r="P996" s="8"/>
      <c r="Q996" s="22" t="str">
        <f t="shared" si="326"/>
        <v/>
      </c>
      <c r="R996" s="34" t="str">
        <f t="shared" si="335"/>
        <v/>
      </c>
      <c r="S996" s="8"/>
      <c r="T996" s="22" t="str">
        <f t="shared" si="327"/>
        <v/>
      </c>
      <c r="U996" s="22" t="str">
        <f t="shared" si="328"/>
        <v/>
      </c>
      <c r="V996" s="22" t="str">
        <f t="shared" si="336"/>
        <v/>
      </c>
      <c r="W996" s="22" t="str">
        <f t="shared" si="329"/>
        <v/>
      </c>
      <c r="X996" s="22" t="str">
        <f t="shared" si="337"/>
        <v/>
      </c>
      <c r="Y996" s="22" t="str">
        <f t="shared" si="338"/>
        <v/>
      </c>
      <c r="Z996" s="22" t="str">
        <f t="shared" si="339"/>
        <v/>
      </c>
      <c r="AA996" s="29"/>
    </row>
    <row r="997" spans="1:27" ht="18" customHeight="1" x14ac:dyDescent="0.35">
      <c r="A997" s="22"/>
      <c r="B997" s="24" t="str">
        <f t="shared" si="321"/>
        <v/>
      </c>
      <c r="C997" s="34" t="str">
        <f t="shared" si="330"/>
        <v/>
      </c>
      <c r="D997" s="8"/>
      <c r="E997" s="22" t="str">
        <f t="shared" si="322"/>
        <v/>
      </c>
      <c r="F997" s="34" t="str">
        <f t="shared" si="331"/>
        <v/>
      </c>
      <c r="G997" s="8"/>
      <c r="H997" s="22" t="str">
        <f t="shared" si="323"/>
        <v/>
      </c>
      <c r="I997" s="34" t="str">
        <f t="shared" si="332"/>
        <v/>
      </c>
      <c r="J997" s="8"/>
      <c r="K997" s="22" t="str">
        <f t="shared" si="324"/>
        <v/>
      </c>
      <c r="L997" s="34" t="str">
        <f t="shared" si="333"/>
        <v/>
      </c>
      <c r="M997" s="8"/>
      <c r="N997" s="22" t="str">
        <f t="shared" si="325"/>
        <v/>
      </c>
      <c r="O997" s="34" t="str">
        <f t="shared" si="334"/>
        <v/>
      </c>
      <c r="P997" s="8"/>
      <c r="Q997" s="22" t="str">
        <f t="shared" si="326"/>
        <v/>
      </c>
      <c r="R997" s="34" t="str">
        <f t="shared" si="335"/>
        <v/>
      </c>
      <c r="S997" s="8"/>
      <c r="T997" s="22" t="str">
        <f t="shared" si="327"/>
        <v/>
      </c>
      <c r="U997" s="22" t="str">
        <f t="shared" si="328"/>
        <v/>
      </c>
      <c r="V997" s="22" t="str">
        <f t="shared" si="336"/>
        <v/>
      </c>
      <c r="W997" s="22" t="str">
        <f t="shared" si="329"/>
        <v/>
      </c>
      <c r="X997" s="22" t="str">
        <f t="shared" si="337"/>
        <v/>
      </c>
      <c r="Y997" s="22" t="str">
        <f t="shared" si="338"/>
        <v/>
      </c>
      <c r="Z997" s="22" t="str">
        <f t="shared" si="339"/>
        <v/>
      </c>
      <c r="AA997" s="29"/>
    </row>
    <row r="998" spans="1:27" ht="18" customHeight="1" x14ac:dyDescent="0.35">
      <c r="A998" s="22"/>
      <c r="B998" s="24" t="str">
        <f t="shared" si="321"/>
        <v/>
      </c>
      <c r="C998" s="34" t="str">
        <f t="shared" si="330"/>
        <v/>
      </c>
      <c r="D998" s="8"/>
      <c r="E998" s="22" t="str">
        <f t="shared" si="322"/>
        <v/>
      </c>
      <c r="F998" s="34" t="str">
        <f t="shared" si="331"/>
        <v/>
      </c>
      <c r="G998" s="8"/>
      <c r="H998" s="22" t="str">
        <f t="shared" si="323"/>
        <v/>
      </c>
      <c r="I998" s="34" t="str">
        <f t="shared" si="332"/>
        <v/>
      </c>
      <c r="J998" s="8"/>
      <c r="K998" s="22" t="str">
        <f t="shared" si="324"/>
        <v/>
      </c>
      <c r="L998" s="34" t="str">
        <f t="shared" si="333"/>
        <v/>
      </c>
      <c r="M998" s="8"/>
      <c r="N998" s="22" t="str">
        <f t="shared" si="325"/>
        <v/>
      </c>
      <c r="O998" s="34" t="str">
        <f t="shared" si="334"/>
        <v/>
      </c>
      <c r="P998" s="8"/>
      <c r="Q998" s="22" t="str">
        <f t="shared" si="326"/>
        <v/>
      </c>
      <c r="R998" s="34" t="str">
        <f t="shared" si="335"/>
        <v/>
      </c>
      <c r="S998" s="8"/>
      <c r="T998" s="22" t="str">
        <f t="shared" si="327"/>
        <v/>
      </c>
      <c r="U998" s="22" t="str">
        <f t="shared" si="328"/>
        <v/>
      </c>
      <c r="V998" s="22" t="str">
        <f t="shared" si="336"/>
        <v/>
      </c>
      <c r="W998" s="22" t="str">
        <f t="shared" si="329"/>
        <v/>
      </c>
      <c r="X998" s="22" t="str">
        <f t="shared" si="337"/>
        <v/>
      </c>
      <c r="Y998" s="22" t="str">
        <f t="shared" si="338"/>
        <v/>
      </c>
      <c r="Z998" s="22" t="str">
        <f t="shared" si="339"/>
        <v/>
      </c>
      <c r="AA998" s="29"/>
    </row>
    <row r="999" spans="1:27" ht="18" customHeight="1" x14ac:dyDescent="0.35">
      <c r="A999" s="22"/>
      <c r="B999" s="24" t="str">
        <f t="shared" si="321"/>
        <v/>
      </c>
      <c r="C999" s="34" t="str">
        <f t="shared" si="330"/>
        <v/>
      </c>
      <c r="D999" s="8"/>
      <c r="E999" s="22" t="str">
        <f t="shared" si="322"/>
        <v/>
      </c>
      <c r="F999" s="34" t="str">
        <f t="shared" si="331"/>
        <v/>
      </c>
      <c r="G999" s="8"/>
      <c r="H999" s="22" t="str">
        <f t="shared" si="323"/>
        <v/>
      </c>
      <c r="I999" s="34" t="str">
        <f t="shared" si="332"/>
        <v/>
      </c>
      <c r="J999" s="8"/>
      <c r="K999" s="22" t="str">
        <f t="shared" si="324"/>
        <v/>
      </c>
      <c r="L999" s="34" t="str">
        <f t="shared" si="333"/>
        <v/>
      </c>
      <c r="M999" s="8"/>
      <c r="N999" s="22" t="str">
        <f t="shared" si="325"/>
        <v/>
      </c>
      <c r="O999" s="34" t="str">
        <f t="shared" si="334"/>
        <v/>
      </c>
      <c r="P999" s="8"/>
      <c r="Q999" s="22" t="str">
        <f t="shared" si="326"/>
        <v/>
      </c>
      <c r="R999" s="34" t="str">
        <f t="shared" si="335"/>
        <v/>
      </c>
      <c r="S999" s="8"/>
      <c r="T999" s="22" t="str">
        <f t="shared" si="327"/>
        <v/>
      </c>
      <c r="U999" s="22" t="str">
        <f t="shared" si="328"/>
        <v/>
      </c>
      <c r="V999" s="22" t="str">
        <f t="shared" si="336"/>
        <v/>
      </c>
      <c r="W999" s="22" t="str">
        <f t="shared" si="329"/>
        <v/>
      </c>
      <c r="X999" s="22" t="str">
        <f t="shared" si="337"/>
        <v/>
      </c>
      <c r="Y999" s="22" t="str">
        <f t="shared" si="338"/>
        <v/>
      </c>
      <c r="Z999" s="22" t="str">
        <f t="shared" si="339"/>
        <v/>
      </c>
      <c r="AA999" s="29"/>
    </row>
    <row r="1000" spans="1:27" ht="18" customHeight="1" x14ac:dyDescent="0.35">
      <c r="A1000" s="22"/>
      <c r="B1000" s="24" t="str">
        <f t="shared" si="321"/>
        <v/>
      </c>
      <c r="C1000" s="34" t="str">
        <f t="shared" si="330"/>
        <v/>
      </c>
      <c r="D1000" s="8"/>
      <c r="E1000" s="22" t="str">
        <f t="shared" si="322"/>
        <v/>
      </c>
      <c r="F1000" s="34" t="str">
        <f t="shared" si="331"/>
        <v/>
      </c>
      <c r="G1000" s="8"/>
      <c r="H1000" s="22" t="str">
        <f t="shared" si="323"/>
        <v/>
      </c>
      <c r="I1000" s="34" t="str">
        <f t="shared" si="332"/>
        <v/>
      </c>
      <c r="J1000" s="8"/>
      <c r="K1000" s="22" t="str">
        <f t="shared" si="324"/>
        <v/>
      </c>
      <c r="L1000" s="34" t="str">
        <f t="shared" si="333"/>
        <v/>
      </c>
      <c r="M1000" s="8"/>
      <c r="N1000" s="22" t="str">
        <f t="shared" si="325"/>
        <v/>
      </c>
      <c r="O1000" s="34" t="str">
        <f t="shared" si="334"/>
        <v/>
      </c>
      <c r="P1000" s="8"/>
      <c r="Q1000" s="22" t="str">
        <f t="shared" si="326"/>
        <v/>
      </c>
      <c r="R1000" s="34" t="str">
        <f t="shared" si="335"/>
        <v/>
      </c>
      <c r="S1000" s="8"/>
      <c r="T1000" s="22" t="str">
        <f t="shared" si="327"/>
        <v/>
      </c>
      <c r="U1000" s="22" t="str">
        <f t="shared" si="328"/>
        <v/>
      </c>
      <c r="V1000" s="22" t="str">
        <f t="shared" si="336"/>
        <v/>
      </c>
      <c r="W1000" s="22" t="str">
        <f t="shared" si="329"/>
        <v/>
      </c>
      <c r="X1000" s="22" t="str">
        <f t="shared" si="337"/>
        <v/>
      </c>
      <c r="Y1000" s="22" t="str">
        <f t="shared" si="338"/>
        <v/>
      </c>
      <c r="Z1000" s="22" t="str">
        <f t="shared" si="339"/>
        <v/>
      </c>
      <c r="AA1000" s="29"/>
    </row>
    <row r="1001" spans="1:27" ht="18" customHeight="1" x14ac:dyDescent="0.35">
      <c r="A1001" s="22"/>
      <c r="B1001" s="24" t="str">
        <f t="shared" si="321"/>
        <v/>
      </c>
      <c r="C1001" s="34" t="str">
        <f t="shared" si="330"/>
        <v/>
      </c>
      <c r="D1001" s="8"/>
      <c r="E1001" s="22" t="str">
        <f t="shared" si="322"/>
        <v/>
      </c>
      <c r="F1001" s="34" t="str">
        <f t="shared" si="331"/>
        <v/>
      </c>
      <c r="G1001" s="8"/>
      <c r="H1001" s="22" t="str">
        <f t="shared" si="323"/>
        <v/>
      </c>
      <c r="I1001" s="34" t="str">
        <f t="shared" si="332"/>
        <v/>
      </c>
      <c r="J1001" s="8"/>
      <c r="K1001" s="22" t="str">
        <f t="shared" si="324"/>
        <v/>
      </c>
      <c r="L1001" s="34" t="str">
        <f t="shared" si="333"/>
        <v/>
      </c>
      <c r="M1001" s="8"/>
      <c r="N1001" s="22" t="str">
        <f t="shared" si="325"/>
        <v/>
      </c>
      <c r="O1001" s="34" t="str">
        <f t="shared" si="334"/>
        <v/>
      </c>
      <c r="P1001" s="8"/>
      <c r="Q1001" s="22" t="str">
        <f t="shared" si="326"/>
        <v/>
      </c>
      <c r="R1001" s="34" t="str">
        <f t="shared" si="335"/>
        <v/>
      </c>
      <c r="S1001" s="8"/>
      <c r="T1001" s="22" t="str">
        <f t="shared" si="327"/>
        <v/>
      </c>
      <c r="U1001" s="22" t="str">
        <f t="shared" si="328"/>
        <v/>
      </c>
      <c r="V1001" s="22" t="str">
        <f t="shared" si="336"/>
        <v/>
      </c>
      <c r="W1001" s="22" t="str">
        <f t="shared" si="329"/>
        <v/>
      </c>
      <c r="X1001" s="22" t="str">
        <f t="shared" si="337"/>
        <v/>
      </c>
      <c r="Y1001" s="22" t="str">
        <f t="shared" si="338"/>
        <v/>
      </c>
      <c r="Z1001" s="22" t="str">
        <f t="shared" si="339"/>
        <v/>
      </c>
      <c r="AA1001" s="29"/>
    </row>
    <row r="1002" spans="1:27" ht="18" customHeight="1" x14ac:dyDescent="0.35">
      <c r="A1002" s="22"/>
      <c r="B1002" s="24" t="str">
        <f t="shared" si="321"/>
        <v/>
      </c>
      <c r="C1002" s="34" t="str">
        <f t="shared" si="330"/>
        <v/>
      </c>
      <c r="D1002" s="8"/>
      <c r="E1002" s="22" t="str">
        <f t="shared" si="322"/>
        <v/>
      </c>
      <c r="F1002" s="34" t="str">
        <f t="shared" si="331"/>
        <v/>
      </c>
      <c r="G1002" s="8"/>
      <c r="H1002" s="22" t="str">
        <f t="shared" si="323"/>
        <v/>
      </c>
      <c r="I1002" s="34" t="str">
        <f t="shared" si="332"/>
        <v/>
      </c>
      <c r="J1002" s="8"/>
      <c r="K1002" s="22" t="str">
        <f t="shared" si="324"/>
        <v/>
      </c>
      <c r="L1002" s="34" t="str">
        <f t="shared" si="333"/>
        <v/>
      </c>
      <c r="M1002" s="8"/>
      <c r="N1002" s="22" t="str">
        <f t="shared" si="325"/>
        <v/>
      </c>
      <c r="O1002" s="34" t="str">
        <f t="shared" si="334"/>
        <v/>
      </c>
      <c r="P1002" s="8"/>
      <c r="Q1002" s="22" t="str">
        <f t="shared" si="326"/>
        <v/>
      </c>
      <c r="R1002" s="34" t="str">
        <f t="shared" si="335"/>
        <v/>
      </c>
      <c r="S1002" s="8"/>
      <c r="T1002" s="22" t="str">
        <f t="shared" si="327"/>
        <v/>
      </c>
      <c r="U1002" s="22" t="str">
        <f t="shared" si="328"/>
        <v/>
      </c>
      <c r="V1002" s="22" t="str">
        <f t="shared" si="336"/>
        <v/>
      </c>
      <c r="W1002" s="22" t="str">
        <f t="shared" si="329"/>
        <v/>
      </c>
      <c r="X1002" s="22" t="str">
        <f t="shared" si="337"/>
        <v/>
      </c>
      <c r="Y1002" s="22" t="str">
        <f t="shared" si="338"/>
        <v/>
      </c>
      <c r="Z1002" s="22" t="str">
        <f t="shared" si="339"/>
        <v/>
      </c>
      <c r="AA1002" s="29"/>
    </row>
    <row r="1003" spans="1:27" ht="18" customHeight="1" x14ac:dyDescent="0.35">
      <c r="A1003" s="22"/>
      <c r="B1003" s="24" t="str">
        <f t="shared" si="321"/>
        <v/>
      </c>
      <c r="C1003" s="34" t="str">
        <f t="shared" si="330"/>
        <v/>
      </c>
      <c r="D1003" s="8"/>
      <c r="E1003" s="22" t="str">
        <f t="shared" si="322"/>
        <v/>
      </c>
      <c r="F1003" s="34" t="str">
        <f t="shared" si="331"/>
        <v/>
      </c>
      <c r="G1003" s="8"/>
      <c r="H1003" s="22" t="str">
        <f t="shared" si="323"/>
        <v/>
      </c>
      <c r="I1003" s="34" t="str">
        <f t="shared" si="332"/>
        <v/>
      </c>
      <c r="J1003" s="8"/>
      <c r="K1003" s="22" t="str">
        <f t="shared" si="324"/>
        <v/>
      </c>
      <c r="L1003" s="34" t="str">
        <f t="shared" si="333"/>
        <v/>
      </c>
      <c r="M1003" s="8"/>
      <c r="N1003" s="22" t="str">
        <f t="shared" si="325"/>
        <v/>
      </c>
      <c r="O1003" s="34" t="str">
        <f t="shared" si="334"/>
        <v/>
      </c>
      <c r="P1003" s="8"/>
      <c r="Q1003" s="22" t="str">
        <f t="shared" si="326"/>
        <v/>
      </c>
      <c r="R1003" s="34" t="str">
        <f t="shared" si="335"/>
        <v/>
      </c>
      <c r="S1003" s="8"/>
      <c r="T1003" s="22" t="str">
        <f t="shared" si="327"/>
        <v/>
      </c>
      <c r="U1003" s="22" t="str">
        <f t="shared" si="328"/>
        <v/>
      </c>
      <c r="V1003" s="22" t="str">
        <f t="shared" si="336"/>
        <v/>
      </c>
      <c r="W1003" s="22" t="str">
        <f t="shared" si="329"/>
        <v/>
      </c>
      <c r="X1003" s="22" t="str">
        <f t="shared" si="337"/>
        <v/>
      </c>
      <c r="Y1003" s="22" t="str">
        <f t="shared" si="338"/>
        <v/>
      </c>
      <c r="Z1003" s="22" t="str">
        <f t="shared" si="339"/>
        <v/>
      </c>
      <c r="AA1003" s="29"/>
    </row>
    <row r="1004" spans="1:27" ht="18" customHeight="1" x14ac:dyDescent="0.35">
      <c r="A1004" s="22"/>
      <c r="B1004" s="24" t="str">
        <f t="shared" si="321"/>
        <v/>
      </c>
      <c r="C1004" s="34" t="str">
        <f t="shared" si="330"/>
        <v/>
      </c>
      <c r="D1004" s="8"/>
      <c r="E1004" s="22" t="str">
        <f t="shared" si="322"/>
        <v/>
      </c>
      <c r="F1004" s="34" t="str">
        <f t="shared" si="331"/>
        <v/>
      </c>
      <c r="G1004" s="8"/>
      <c r="H1004" s="22" t="str">
        <f t="shared" si="323"/>
        <v/>
      </c>
      <c r="I1004" s="34" t="str">
        <f t="shared" si="332"/>
        <v/>
      </c>
      <c r="J1004" s="8"/>
      <c r="K1004" s="22" t="str">
        <f t="shared" si="324"/>
        <v/>
      </c>
      <c r="L1004" s="34" t="str">
        <f t="shared" si="333"/>
        <v/>
      </c>
      <c r="M1004" s="8"/>
      <c r="N1004" s="22" t="str">
        <f t="shared" si="325"/>
        <v/>
      </c>
      <c r="O1004" s="34" t="str">
        <f t="shared" si="334"/>
        <v/>
      </c>
      <c r="P1004" s="8"/>
      <c r="Q1004" s="22" t="str">
        <f t="shared" si="326"/>
        <v/>
      </c>
      <c r="R1004" s="34" t="str">
        <f t="shared" si="335"/>
        <v/>
      </c>
      <c r="S1004" s="8"/>
      <c r="T1004" s="22" t="str">
        <f t="shared" si="327"/>
        <v/>
      </c>
      <c r="U1004" s="22" t="str">
        <f t="shared" si="328"/>
        <v/>
      </c>
      <c r="V1004" s="22" t="str">
        <f t="shared" si="336"/>
        <v/>
      </c>
      <c r="W1004" s="22" t="str">
        <f t="shared" si="329"/>
        <v/>
      </c>
      <c r="X1004" s="22" t="str">
        <f t="shared" si="337"/>
        <v/>
      </c>
      <c r="Y1004" s="22" t="str">
        <f t="shared" si="338"/>
        <v/>
      </c>
      <c r="Z1004" s="22" t="str">
        <f t="shared" si="339"/>
        <v/>
      </c>
      <c r="AA1004" s="29"/>
    </row>
    <row r="1005" spans="1:27" ht="18" customHeight="1" x14ac:dyDescent="0.35">
      <c r="A1005" s="22"/>
      <c r="B1005" s="24" t="str">
        <f t="shared" si="321"/>
        <v/>
      </c>
      <c r="C1005" s="34" t="str">
        <f t="shared" si="330"/>
        <v/>
      </c>
      <c r="D1005" s="8"/>
      <c r="E1005" s="22" t="str">
        <f t="shared" si="322"/>
        <v/>
      </c>
      <c r="F1005" s="34" t="str">
        <f t="shared" si="331"/>
        <v/>
      </c>
      <c r="G1005" s="8"/>
      <c r="H1005" s="22" t="str">
        <f t="shared" si="323"/>
        <v/>
      </c>
      <c r="I1005" s="34" t="str">
        <f t="shared" si="332"/>
        <v/>
      </c>
      <c r="J1005" s="8"/>
      <c r="K1005" s="22" t="str">
        <f t="shared" si="324"/>
        <v/>
      </c>
      <c r="L1005" s="34" t="str">
        <f t="shared" si="333"/>
        <v/>
      </c>
      <c r="M1005" s="8"/>
      <c r="N1005" s="22" t="str">
        <f t="shared" si="325"/>
        <v/>
      </c>
      <c r="O1005" s="34" t="str">
        <f t="shared" si="334"/>
        <v/>
      </c>
      <c r="P1005" s="8"/>
      <c r="Q1005" s="22" t="str">
        <f t="shared" si="326"/>
        <v/>
      </c>
      <c r="R1005" s="34" t="str">
        <f t="shared" si="335"/>
        <v/>
      </c>
      <c r="S1005" s="8"/>
      <c r="T1005" s="22" t="str">
        <f t="shared" si="327"/>
        <v/>
      </c>
      <c r="U1005" s="22" t="str">
        <f t="shared" si="328"/>
        <v/>
      </c>
      <c r="V1005" s="22" t="str">
        <f t="shared" si="336"/>
        <v/>
      </c>
      <c r="W1005" s="22" t="str">
        <f t="shared" si="329"/>
        <v/>
      </c>
      <c r="X1005" s="22" t="str">
        <f t="shared" si="337"/>
        <v/>
      </c>
      <c r="Y1005" s="22" t="str">
        <f t="shared" si="338"/>
        <v/>
      </c>
      <c r="Z1005" s="22" t="str">
        <f t="shared" si="339"/>
        <v/>
      </c>
      <c r="AA1005" s="29"/>
    </row>
    <row r="1006" spans="1:27" ht="18" customHeight="1" x14ac:dyDescent="0.35">
      <c r="A1006" s="22"/>
      <c r="B1006" s="24" t="str">
        <f t="shared" si="321"/>
        <v/>
      </c>
      <c r="C1006" s="34" t="str">
        <f t="shared" si="330"/>
        <v/>
      </c>
      <c r="D1006" s="8"/>
      <c r="E1006" s="22" t="str">
        <f t="shared" si="322"/>
        <v/>
      </c>
      <c r="F1006" s="34" t="str">
        <f t="shared" si="331"/>
        <v/>
      </c>
      <c r="G1006" s="8"/>
      <c r="H1006" s="22" t="str">
        <f t="shared" si="323"/>
        <v/>
      </c>
      <c r="I1006" s="34" t="str">
        <f t="shared" si="332"/>
        <v/>
      </c>
      <c r="J1006" s="8"/>
      <c r="K1006" s="22" t="str">
        <f t="shared" si="324"/>
        <v/>
      </c>
      <c r="L1006" s="34" t="str">
        <f t="shared" si="333"/>
        <v/>
      </c>
      <c r="M1006" s="8"/>
      <c r="N1006" s="22" t="str">
        <f t="shared" si="325"/>
        <v/>
      </c>
      <c r="O1006" s="34" t="str">
        <f t="shared" si="334"/>
        <v/>
      </c>
      <c r="P1006" s="8"/>
      <c r="Q1006" s="22" t="str">
        <f t="shared" si="326"/>
        <v/>
      </c>
      <c r="R1006" s="34" t="str">
        <f t="shared" si="335"/>
        <v/>
      </c>
      <c r="S1006" s="8"/>
      <c r="T1006" s="22" t="str">
        <f t="shared" si="327"/>
        <v/>
      </c>
      <c r="U1006" s="22" t="str">
        <f t="shared" si="328"/>
        <v/>
      </c>
      <c r="V1006" s="22" t="str">
        <f t="shared" si="336"/>
        <v/>
      </c>
      <c r="W1006" s="22" t="str">
        <f t="shared" si="329"/>
        <v/>
      </c>
      <c r="X1006" s="22" t="str">
        <f t="shared" si="337"/>
        <v/>
      </c>
      <c r="Y1006" s="22" t="str">
        <f t="shared" si="338"/>
        <v/>
      </c>
      <c r="Z1006" s="22" t="str">
        <f t="shared" si="339"/>
        <v/>
      </c>
      <c r="AA1006" s="29"/>
    </row>
    <row r="1007" spans="1:27" ht="18" customHeight="1" x14ac:dyDescent="0.35">
      <c r="A1007" s="22"/>
      <c r="B1007" s="24" t="str">
        <f t="shared" si="321"/>
        <v/>
      </c>
      <c r="C1007" s="34" t="str">
        <f t="shared" si="330"/>
        <v/>
      </c>
      <c r="D1007" s="8"/>
      <c r="E1007" s="22" t="str">
        <f t="shared" si="322"/>
        <v/>
      </c>
      <c r="F1007" s="34" t="str">
        <f t="shared" si="331"/>
        <v/>
      </c>
      <c r="G1007" s="8"/>
      <c r="H1007" s="22" t="str">
        <f t="shared" si="323"/>
        <v/>
      </c>
      <c r="I1007" s="34" t="str">
        <f t="shared" si="332"/>
        <v/>
      </c>
      <c r="J1007" s="8"/>
      <c r="K1007" s="22" t="str">
        <f t="shared" si="324"/>
        <v/>
      </c>
      <c r="L1007" s="34" t="str">
        <f t="shared" si="333"/>
        <v/>
      </c>
      <c r="M1007" s="8"/>
      <c r="N1007" s="22" t="str">
        <f t="shared" si="325"/>
        <v/>
      </c>
      <c r="O1007" s="34" t="str">
        <f t="shared" si="334"/>
        <v/>
      </c>
      <c r="P1007" s="8"/>
      <c r="Q1007" s="22" t="str">
        <f t="shared" si="326"/>
        <v/>
      </c>
      <c r="R1007" s="34" t="str">
        <f t="shared" si="335"/>
        <v/>
      </c>
      <c r="S1007" s="8"/>
      <c r="T1007" s="22" t="str">
        <f t="shared" si="327"/>
        <v/>
      </c>
      <c r="U1007" s="22" t="str">
        <f t="shared" si="328"/>
        <v/>
      </c>
      <c r="V1007" s="22" t="str">
        <f t="shared" si="336"/>
        <v/>
      </c>
      <c r="W1007" s="22" t="str">
        <f t="shared" si="329"/>
        <v/>
      </c>
      <c r="X1007" s="22" t="str">
        <f t="shared" si="337"/>
        <v/>
      </c>
      <c r="Y1007" s="22" t="str">
        <f t="shared" si="338"/>
        <v/>
      </c>
      <c r="Z1007" s="22" t="str">
        <f t="shared" si="339"/>
        <v/>
      </c>
      <c r="AA1007" s="29"/>
    </row>
    <row r="1008" spans="1:27" ht="18" customHeight="1" x14ac:dyDescent="0.35">
      <c r="A1008" s="22"/>
      <c r="B1008" s="24" t="str">
        <f t="shared" si="321"/>
        <v/>
      </c>
      <c r="C1008" s="34" t="str">
        <f t="shared" si="330"/>
        <v/>
      </c>
      <c r="D1008" s="8"/>
      <c r="E1008" s="22" t="str">
        <f t="shared" si="322"/>
        <v/>
      </c>
      <c r="F1008" s="34" t="str">
        <f t="shared" si="331"/>
        <v/>
      </c>
      <c r="G1008" s="8"/>
      <c r="H1008" s="22" t="str">
        <f t="shared" si="323"/>
        <v/>
      </c>
      <c r="I1008" s="34" t="str">
        <f t="shared" si="332"/>
        <v/>
      </c>
      <c r="J1008" s="8"/>
      <c r="K1008" s="22" t="str">
        <f t="shared" si="324"/>
        <v/>
      </c>
      <c r="L1008" s="34" t="str">
        <f t="shared" si="333"/>
        <v/>
      </c>
      <c r="M1008" s="8"/>
      <c r="N1008" s="22" t="str">
        <f t="shared" si="325"/>
        <v/>
      </c>
      <c r="O1008" s="34" t="str">
        <f t="shared" si="334"/>
        <v/>
      </c>
      <c r="P1008" s="8"/>
      <c r="Q1008" s="22" t="str">
        <f t="shared" si="326"/>
        <v/>
      </c>
      <c r="R1008" s="34" t="str">
        <f t="shared" si="335"/>
        <v/>
      </c>
      <c r="S1008" s="8"/>
      <c r="T1008" s="22" t="str">
        <f t="shared" si="327"/>
        <v/>
      </c>
      <c r="U1008" s="22" t="str">
        <f t="shared" si="328"/>
        <v/>
      </c>
      <c r="V1008" s="22" t="str">
        <f t="shared" si="336"/>
        <v/>
      </c>
      <c r="W1008" s="22" t="str">
        <f t="shared" si="329"/>
        <v/>
      </c>
      <c r="X1008" s="22" t="str">
        <f t="shared" si="337"/>
        <v/>
      </c>
      <c r="Y1008" s="22" t="str">
        <f t="shared" si="338"/>
        <v/>
      </c>
      <c r="Z1008" s="22" t="str">
        <f t="shared" si="339"/>
        <v/>
      </c>
      <c r="AA1008" s="29"/>
    </row>
    <row r="1009" spans="1:27" ht="18" customHeight="1" x14ac:dyDescent="0.35">
      <c r="A1009" s="22"/>
      <c r="B1009" s="24" t="str">
        <f t="shared" si="321"/>
        <v/>
      </c>
      <c r="C1009" s="34" t="str">
        <f t="shared" si="330"/>
        <v/>
      </c>
      <c r="D1009" s="8"/>
      <c r="E1009" s="22" t="str">
        <f t="shared" si="322"/>
        <v/>
      </c>
      <c r="F1009" s="34" t="str">
        <f t="shared" si="331"/>
        <v/>
      </c>
      <c r="G1009" s="8"/>
      <c r="H1009" s="22" t="str">
        <f t="shared" si="323"/>
        <v/>
      </c>
      <c r="I1009" s="34" t="str">
        <f t="shared" si="332"/>
        <v/>
      </c>
      <c r="J1009" s="8"/>
      <c r="K1009" s="22" t="str">
        <f t="shared" si="324"/>
        <v/>
      </c>
      <c r="L1009" s="34" t="str">
        <f t="shared" si="333"/>
        <v/>
      </c>
      <c r="M1009" s="8"/>
      <c r="N1009" s="22" t="str">
        <f t="shared" si="325"/>
        <v/>
      </c>
      <c r="O1009" s="34" t="str">
        <f t="shared" si="334"/>
        <v/>
      </c>
      <c r="P1009" s="8"/>
      <c r="Q1009" s="22" t="str">
        <f t="shared" si="326"/>
        <v/>
      </c>
      <c r="R1009" s="34" t="str">
        <f t="shared" si="335"/>
        <v/>
      </c>
      <c r="S1009" s="8"/>
      <c r="T1009" s="22" t="str">
        <f t="shared" si="327"/>
        <v/>
      </c>
      <c r="U1009" s="22" t="str">
        <f t="shared" si="328"/>
        <v/>
      </c>
      <c r="V1009" s="22" t="str">
        <f t="shared" si="336"/>
        <v/>
      </c>
      <c r="W1009" s="22" t="str">
        <f t="shared" si="329"/>
        <v/>
      </c>
      <c r="X1009" s="22" t="str">
        <f t="shared" si="337"/>
        <v/>
      </c>
      <c r="Y1009" s="22" t="str">
        <f t="shared" si="338"/>
        <v/>
      </c>
      <c r="Z1009" s="22" t="str">
        <f t="shared" si="339"/>
        <v/>
      </c>
      <c r="AA1009" s="29"/>
    </row>
    <row r="1010" spans="1:27" ht="18" customHeight="1" x14ac:dyDescent="0.35">
      <c r="A1010" s="22"/>
      <c r="B1010" s="24" t="str">
        <f t="shared" si="321"/>
        <v/>
      </c>
      <c r="C1010" s="34" t="str">
        <f t="shared" si="330"/>
        <v/>
      </c>
      <c r="D1010" s="8"/>
      <c r="E1010" s="22" t="str">
        <f t="shared" si="322"/>
        <v/>
      </c>
      <c r="F1010" s="34" t="str">
        <f t="shared" si="331"/>
        <v/>
      </c>
      <c r="G1010" s="8"/>
      <c r="H1010" s="22" t="str">
        <f t="shared" si="323"/>
        <v/>
      </c>
      <c r="I1010" s="34" t="str">
        <f t="shared" si="332"/>
        <v/>
      </c>
      <c r="J1010" s="8"/>
      <c r="K1010" s="22" t="str">
        <f t="shared" si="324"/>
        <v/>
      </c>
      <c r="L1010" s="34" t="str">
        <f t="shared" si="333"/>
        <v/>
      </c>
      <c r="M1010" s="8"/>
      <c r="N1010" s="22" t="str">
        <f t="shared" si="325"/>
        <v/>
      </c>
      <c r="O1010" s="34" t="str">
        <f t="shared" si="334"/>
        <v/>
      </c>
      <c r="P1010" s="8"/>
      <c r="Q1010" s="22" t="str">
        <f t="shared" si="326"/>
        <v/>
      </c>
      <c r="R1010" s="34" t="str">
        <f t="shared" si="335"/>
        <v/>
      </c>
      <c r="S1010" s="8"/>
      <c r="T1010" s="22" t="str">
        <f t="shared" si="327"/>
        <v/>
      </c>
      <c r="U1010" s="22" t="str">
        <f t="shared" si="328"/>
        <v/>
      </c>
      <c r="V1010" s="22" t="str">
        <f t="shared" si="336"/>
        <v/>
      </c>
      <c r="W1010" s="22" t="str">
        <f t="shared" si="329"/>
        <v/>
      </c>
      <c r="X1010" s="22" t="str">
        <f t="shared" si="337"/>
        <v/>
      </c>
      <c r="Y1010" s="22" t="str">
        <f t="shared" si="338"/>
        <v/>
      </c>
      <c r="Z1010" s="22" t="str">
        <f t="shared" si="339"/>
        <v/>
      </c>
      <c r="AA1010" s="29"/>
    </row>
    <row r="1011" spans="1:27" ht="18" customHeight="1" x14ac:dyDescent="0.35">
      <c r="A1011" s="22"/>
      <c r="B1011" s="24" t="str">
        <f t="shared" si="321"/>
        <v/>
      </c>
      <c r="C1011" s="34" t="str">
        <f t="shared" si="330"/>
        <v/>
      </c>
      <c r="D1011" s="8"/>
      <c r="E1011" s="22" t="str">
        <f t="shared" si="322"/>
        <v/>
      </c>
      <c r="F1011" s="34" t="str">
        <f t="shared" si="331"/>
        <v/>
      </c>
      <c r="G1011" s="8"/>
      <c r="H1011" s="22" t="str">
        <f t="shared" si="323"/>
        <v/>
      </c>
      <c r="I1011" s="34" t="str">
        <f t="shared" si="332"/>
        <v/>
      </c>
      <c r="J1011" s="8"/>
      <c r="K1011" s="22" t="str">
        <f t="shared" si="324"/>
        <v/>
      </c>
      <c r="L1011" s="34" t="str">
        <f t="shared" si="333"/>
        <v/>
      </c>
      <c r="M1011" s="8"/>
      <c r="N1011" s="22" t="str">
        <f t="shared" si="325"/>
        <v/>
      </c>
      <c r="O1011" s="34" t="str">
        <f t="shared" si="334"/>
        <v/>
      </c>
      <c r="P1011" s="8"/>
      <c r="Q1011" s="22" t="str">
        <f t="shared" si="326"/>
        <v/>
      </c>
      <c r="R1011" s="34" t="str">
        <f t="shared" si="335"/>
        <v/>
      </c>
      <c r="S1011" s="8"/>
      <c r="T1011" s="22" t="str">
        <f t="shared" si="327"/>
        <v/>
      </c>
      <c r="U1011" s="22" t="str">
        <f t="shared" si="328"/>
        <v/>
      </c>
      <c r="V1011" s="22" t="str">
        <f t="shared" si="336"/>
        <v/>
      </c>
      <c r="W1011" s="22" t="str">
        <f t="shared" si="329"/>
        <v/>
      </c>
      <c r="X1011" s="22" t="str">
        <f t="shared" si="337"/>
        <v/>
      </c>
      <c r="Y1011" s="22" t="str">
        <f t="shared" si="338"/>
        <v/>
      </c>
      <c r="Z1011" s="22" t="str">
        <f t="shared" si="339"/>
        <v/>
      </c>
      <c r="AA1011" s="29"/>
    </row>
    <row r="1012" spans="1:27" ht="18" customHeight="1" x14ac:dyDescent="0.35">
      <c r="A1012" s="22"/>
      <c r="B1012" s="24" t="str">
        <f t="shared" si="321"/>
        <v/>
      </c>
      <c r="C1012" s="34" t="str">
        <f t="shared" si="330"/>
        <v/>
      </c>
      <c r="D1012" s="8"/>
      <c r="E1012" s="22" t="str">
        <f t="shared" si="322"/>
        <v/>
      </c>
      <c r="F1012" s="34" t="str">
        <f t="shared" si="331"/>
        <v/>
      </c>
      <c r="G1012" s="8"/>
      <c r="H1012" s="22" t="str">
        <f t="shared" si="323"/>
        <v/>
      </c>
      <c r="I1012" s="34" t="str">
        <f t="shared" si="332"/>
        <v/>
      </c>
      <c r="J1012" s="8"/>
      <c r="K1012" s="22" t="str">
        <f t="shared" si="324"/>
        <v/>
      </c>
      <c r="L1012" s="34" t="str">
        <f t="shared" si="333"/>
        <v/>
      </c>
      <c r="M1012" s="8"/>
      <c r="N1012" s="22" t="str">
        <f t="shared" si="325"/>
        <v/>
      </c>
      <c r="O1012" s="34" t="str">
        <f t="shared" si="334"/>
        <v/>
      </c>
      <c r="P1012" s="8"/>
      <c r="Q1012" s="22" t="str">
        <f t="shared" si="326"/>
        <v/>
      </c>
      <c r="R1012" s="34" t="str">
        <f t="shared" si="335"/>
        <v/>
      </c>
      <c r="S1012" s="8"/>
      <c r="T1012" s="22" t="str">
        <f t="shared" si="327"/>
        <v/>
      </c>
      <c r="U1012" s="22" t="str">
        <f t="shared" si="328"/>
        <v/>
      </c>
      <c r="V1012" s="22" t="str">
        <f t="shared" si="336"/>
        <v/>
      </c>
      <c r="W1012" s="22" t="str">
        <f t="shared" si="329"/>
        <v/>
      </c>
      <c r="X1012" s="22" t="str">
        <f t="shared" si="337"/>
        <v/>
      </c>
      <c r="Y1012" s="22" t="str">
        <f t="shared" si="338"/>
        <v/>
      </c>
      <c r="Z1012" s="22" t="str">
        <f t="shared" si="339"/>
        <v/>
      </c>
      <c r="AA1012" s="29"/>
    </row>
    <row r="1013" spans="1:27" ht="18" customHeight="1" x14ac:dyDescent="0.35">
      <c r="A1013" s="22"/>
      <c r="B1013" s="24" t="str">
        <f t="shared" si="321"/>
        <v/>
      </c>
      <c r="C1013" s="34" t="str">
        <f t="shared" si="330"/>
        <v/>
      </c>
      <c r="D1013" s="8"/>
      <c r="E1013" s="22" t="str">
        <f t="shared" si="322"/>
        <v/>
      </c>
      <c r="F1013" s="34" t="str">
        <f t="shared" si="331"/>
        <v/>
      </c>
      <c r="G1013" s="8"/>
      <c r="H1013" s="22" t="str">
        <f t="shared" si="323"/>
        <v/>
      </c>
      <c r="I1013" s="34" t="str">
        <f t="shared" si="332"/>
        <v/>
      </c>
      <c r="J1013" s="8"/>
      <c r="K1013" s="22" t="str">
        <f t="shared" si="324"/>
        <v/>
      </c>
      <c r="L1013" s="34" t="str">
        <f t="shared" si="333"/>
        <v/>
      </c>
      <c r="M1013" s="8"/>
      <c r="N1013" s="22" t="str">
        <f t="shared" si="325"/>
        <v/>
      </c>
      <c r="O1013" s="34" t="str">
        <f t="shared" si="334"/>
        <v/>
      </c>
      <c r="P1013" s="8"/>
      <c r="Q1013" s="22" t="str">
        <f t="shared" si="326"/>
        <v/>
      </c>
      <c r="R1013" s="34" t="str">
        <f t="shared" si="335"/>
        <v/>
      </c>
      <c r="S1013" s="8"/>
      <c r="T1013" s="22" t="str">
        <f t="shared" si="327"/>
        <v/>
      </c>
      <c r="U1013" s="22" t="str">
        <f t="shared" si="328"/>
        <v/>
      </c>
      <c r="V1013" s="22" t="str">
        <f t="shared" si="336"/>
        <v/>
      </c>
      <c r="W1013" s="22" t="str">
        <f t="shared" si="329"/>
        <v/>
      </c>
      <c r="X1013" s="22" t="str">
        <f t="shared" si="337"/>
        <v/>
      </c>
      <c r="Y1013" s="22" t="str">
        <f t="shared" si="338"/>
        <v/>
      </c>
      <c r="Z1013" s="22" t="str">
        <f t="shared" si="339"/>
        <v/>
      </c>
      <c r="AA1013" s="29"/>
    </row>
    <row r="1014" spans="1:27" ht="18" customHeight="1" x14ac:dyDescent="0.35">
      <c r="A1014" s="22"/>
      <c r="B1014" s="24" t="str">
        <f t="shared" si="321"/>
        <v/>
      </c>
      <c r="C1014" s="34" t="str">
        <f t="shared" si="330"/>
        <v/>
      </c>
      <c r="D1014" s="8"/>
      <c r="E1014" s="22" t="str">
        <f t="shared" si="322"/>
        <v/>
      </c>
      <c r="F1014" s="34" t="str">
        <f t="shared" si="331"/>
        <v/>
      </c>
      <c r="G1014" s="8"/>
      <c r="H1014" s="22" t="str">
        <f t="shared" si="323"/>
        <v/>
      </c>
      <c r="I1014" s="34" t="str">
        <f t="shared" si="332"/>
        <v/>
      </c>
      <c r="J1014" s="8"/>
      <c r="K1014" s="22" t="str">
        <f t="shared" si="324"/>
        <v/>
      </c>
      <c r="L1014" s="34" t="str">
        <f t="shared" si="333"/>
        <v/>
      </c>
      <c r="M1014" s="8"/>
      <c r="N1014" s="22" t="str">
        <f t="shared" si="325"/>
        <v/>
      </c>
      <c r="O1014" s="34" t="str">
        <f t="shared" si="334"/>
        <v/>
      </c>
      <c r="P1014" s="8"/>
      <c r="Q1014" s="22" t="str">
        <f t="shared" si="326"/>
        <v/>
      </c>
      <c r="R1014" s="34" t="str">
        <f t="shared" si="335"/>
        <v/>
      </c>
      <c r="S1014" s="8"/>
      <c r="T1014" s="22" t="str">
        <f t="shared" si="327"/>
        <v/>
      </c>
      <c r="U1014" s="22" t="str">
        <f t="shared" si="328"/>
        <v/>
      </c>
      <c r="V1014" s="22" t="str">
        <f t="shared" si="336"/>
        <v/>
      </c>
      <c r="W1014" s="22" t="str">
        <f t="shared" si="329"/>
        <v/>
      </c>
      <c r="X1014" s="22" t="str">
        <f t="shared" si="337"/>
        <v/>
      </c>
      <c r="Y1014" s="22" t="str">
        <f t="shared" si="338"/>
        <v/>
      </c>
      <c r="Z1014" s="22" t="str">
        <f t="shared" si="339"/>
        <v/>
      </c>
      <c r="AA1014" s="29"/>
    </row>
    <row r="1015" spans="1:27" ht="18" customHeight="1" x14ac:dyDescent="0.35">
      <c r="A1015" s="22"/>
      <c r="B1015" s="24" t="str">
        <f t="shared" si="321"/>
        <v/>
      </c>
      <c r="C1015" s="34" t="str">
        <f t="shared" si="330"/>
        <v/>
      </c>
      <c r="D1015" s="8"/>
      <c r="E1015" s="22" t="str">
        <f t="shared" si="322"/>
        <v/>
      </c>
      <c r="F1015" s="34" t="str">
        <f t="shared" si="331"/>
        <v/>
      </c>
      <c r="G1015" s="8"/>
      <c r="H1015" s="22" t="str">
        <f t="shared" si="323"/>
        <v/>
      </c>
      <c r="I1015" s="34" t="str">
        <f t="shared" si="332"/>
        <v/>
      </c>
      <c r="J1015" s="8"/>
      <c r="K1015" s="22" t="str">
        <f t="shared" si="324"/>
        <v/>
      </c>
      <c r="L1015" s="34" t="str">
        <f t="shared" si="333"/>
        <v/>
      </c>
      <c r="M1015" s="8"/>
      <c r="N1015" s="22" t="str">
        <f t="shared" si="325"/>
        <v/>
      </c>
      <c r="O1015" s="34" t="str">
        <f t="shared" si="334"/>
        <v/>
      </c>
      <c r="P1015" s="8"/>
      <c r="Q1015" s="22" t="str">
        <f t="shared" si="326"/>
        <v/>
      </c>
      <c r="R1015" s="34" t="str">
        <f t="shared" si="335"/>
        <v/>
      </c>
      <c r="S1015" s="8"/>
      <c r="T1015" s="22" t="str">
        <f t="shared" si="327"/>
        <v/>
      </c>
      <c r="U1015" s="22" t="str">
        <f t="shared" si="328"/>
        <v/>
      </c>
      <c r="V1015" s="22" t="str">
        <f t="shared" si="336"/>
        <v/>
      </c>
      <c r="W1015" s="22" t="str">
        <f t="shared" si="329"/>
        <v/>
      </c>
      <c r="X1015" s="22" t="str">
        <f t="shared" si="337"/>
        <v/>
      </c>
      <c r="Y1015" s="22" t="str">
        <f t="shared" si="338"/>
        <v/>
      </c>
      <c r="Z1015" s="22" t="str">
        <f t="shared" si="339"/>
        <v/>
      </c>
      <c r="AA1015" s="29"/>
    </row>
    <row r="1016" spans="1:27" ht="18" customHeight="1" x14ac:dyDescent="0.35">
      <c r="A1016" s="22"/>
      <c r="B1016" s="24" t="str">
        <f t="shared" si="321"/>
        <v/>
      </c>
      <c r="C1016" s="34" t="str">
        <f t="shared" si="330"/>
        <v/>
      </c>
      <c r="D1016" s="8"/>
      <c r="E1016" s="22" t="str">
        <f t="shared" si="322"/>
        <v/>
      </c>
      <c r="F1016" s="34" t="str">
        <f t="shared" si="331"/>
        <v/>
      </c>
      <c r="G1016" s="8"/>
      <c r="H1016" s="22" t="str">
        <f t="shared" si="323"/>
        <v/>
      </c>
      <c r="I1016" s="34" t="str">
        <f t="shared" si="332"/>
        <v/>
      </c>
      <c r="J1016" s="8"/>
      <c r="K1016" s="22" t="str">
        <f t="shared" si="324"/>
        <v/>
      </c>
      <c r="L1016" s="34" t="str">
        <f t="shared" si="333"/>
        <v/>
      </c>
      <c r="M1016" s="8"/>
      <c r="N1016" s="22" t="str">
        <f t="shared" si="325"/>
        <v/>
      </c>
      <c r="O1016" s="34" t="str">
        <f t="shared" si="334"/>
        <v/>
      </c>
      <c r="P1016" s="8"/>
      <c r="Q1016" s="22" t="str">
        <f t="shared" si="326"/>
        <v/>
      </c>
      <c r="R1016" s="34" t="str">
        <f t="shared" si="335"/>
        <v/>
      </c>
      <c r="S1016" s="8"/>
      <c r="T1016" s="22" t="str">
        <f t="shared" si="327"/>
        <v/>
      </c>
      <c r="U1016" s="22" t="str">
        <f t="shared" si="328"/>
        <v/>
      </c>
      <c r="V1016" s="22" t="str">
        <f t="shared" si="336"/>
        <v/>
      </c>
      <c r="W1016" s="22" t="str">
        <f t="shared" si="329"/>
        <v/>
      </c>
      <c r="X1016" s="22" t="str">
        <f t="shared" si="337"/>
        <v/>
      </c>
      <c r="Y1016" s="22" t="str">
        <f t="shared" si="338"/>
        <v/>
      </c>
      <c r="Z1016" s="22" t="str">
        <f t="shared" si="339"/>
        <v/>
      </c>
      <c r="AA1016" s="29"/>
    </row>
    <row r="1017" spans="1:27" ht="18" customHeight="1" x14ac:dyDescent="0.35">
      <c r="A1017" s="22"/>
      <c r="B1017" s="24" t="str">
        <f t="shared" si="321"/>
        <v/>
      </c>
      <c r="C1017" s="34" t="str">
        <f t="shared" si="330"/>
        <v/>
      </c>
      <c r="D1017" s="8"/>
      <c r="E1017" s="22" t="str">
        <f t="shared" si="322"/>
        <v/>
      </c>
      <c r="F1017" s="34" t="str">
        <f t="shared" si="331"/>
        <v/>
      </c>
      <c r="G1017" s="8"/>
      <c r="H1017" s="22" t="str">
        <f t="shared" si="323"/>
        <v/>
      </c>
      <c r="I1017" s="34" t="str">
        <f t="shared" si="332"/>
        <v/>
      </c>
      <c r="J1017" s="8"/>
      <c r="K1017" s="22" t="str">
        <f t="shared" si="324"/>
        <v/>
      </c>
      <c r="L1017" s="34" t="str">
        <f t="shared" si="333"/>
        <v/>
      </c>
      <c r="M1017" s="8"/>
      <c r="N1017" s="22" t="str">
        <f t="shared" si="325"/>
        <v/>
      </c>
      <c r="O1017" s="34" t="str">
        <f t="shared" si="334"/>
        <v/>
      </c>
      <c r="P1017" s="8"/>
      <c r="Q1017" s="22" t="str">
        <f t="shared" si="326"/>
        <v/>
      </c>
      <c r="R1017" s="34" t="str">
        <f t="shared" si="335"/>
        <v/>
      </c>
      <c r="S1017" s="8"/>
      <c r="T1017" s="22" t="str">
        <f t="shared" si="327"/>
        <v/>
      </c>
      <c r="U1017" s="22" t="str">
        <f t="shared" si="328"/>
        <v/>
      </c>
      <c r="V1017" s="22" t="str">
        <f t="shared" si="336"/>
        <v/>
      </c>
      <c r="W1017" s="22" t="str">
        <f t="shared" si="329"/>
        <v/>
      </c>
      <c r="X1017" s="22" t="str">
        <f t="shared" si="337"/>
        <v/>
      </c>
      <c r="Y1017" s="22" t="str">
        <f t="shared" si="338"/>
        <v/>
      </c>
      <c r="Z1017" s="22" t="str">
        <f t="shared" si="339"/>
        <v/>
      </c>
      <c r="AA1017" s="29"/>
    </row>
    <row r="1018" spans="1:27" ht="18" customHeight="1" x14ac:dyDescent="0.35">
      <c r="A1018" s="22"/>
      <c r="B1018" s="24" t="str">
        <f t="shared" si="321"/>
        <v/>
      </c>
      <c r="C1018" s="34" t="str">
        <f t="shared" si="330"/>
        <v/>
      </c>
      <c r="D1018" s="8"/>
      <c r="E1018" s="22" t="str">
        <f t="shared" si="322"/>
        <v/>
      </c>
      <c r="F1018" s="34" t="str">
        <f t="shared" si="331"/>
        <v/>
      </c>
      <c r="G1018" s="8"/>
      <c r="H1018" s="22" t="str">
        <f t="shared" si="323"/>
        <v/>
      </c>
      <c r="I1018" s="34" t="str">
        <f t="shared" si="332"/>
        <v/>
      </c>
      <c r="J1018" s="8"/>
      <c r="K1018" s="22" t="str">
        <f t="shared" si="324"/>
        <v/>
      </c>
      <c r="L1018" s="34" t="str">
        <f t="shared" si="333"/>
        <v/>
      </c>
      <c r="M1018" s="8"/>
      <c r="N1018" s="22" t="str">
        <f t="shared" si="325"/>
        <v/>
      </c>
      <c r="O1018" s="34" t="str">
        <f t="shared" si="334"/>
        <v/>
      </c>
      <c r="P1018" s="8"/>
      <c r="Q1018" s="22" t="str">
        <f t="shared" si="326"/>
        <v/>
      </c>
      <c r="R1018" s="34" t="str">
        <f t="shared" si="335"/>
        <v/>
      </c>
      <c r="S1018" s="8"/>
      <c r="T1018" s="22" t="str">
        <f t="shared" si="327"/>
        <v/>
      </c>
      <c r="U1018" s="22" t="str">
        <f t="shared" si="328"/>
        <v/>
      </c>
      <c r="V1018" s="22" t="str">
        <f t="shared" si="336"/>
        <v/>
      </c>
      <c r="W1018" s="22" t="str">
        <f t="shared" si="329"/>
        <v/>
      </c>
      <c r="X1018" s="22" t="str">
        <f t="shared" si="337"/>
        <v/>
      </c>
      <c r="Y1018" s="22" t="str">
        <f t="shared" si="338"/>
        <v/>
      </c>
      <c r="Z1018" s="22" t="str">
        <f t="shared" si="339"/>
        <v/>
      </c>
      <c r="AA1018" s="29"/>
    </row>
    <row r="1019" spans="1:27" ht="18" customHeight="1" x14ac:dyDescent="0.35">
      <c r="A1019" s="22"/>
      <c r="B1019" s="24" t="str">
        <f t="shared" si="321"/>
        <v/>
      </c>
      <c r="C1019" s="34" t="str">
        <f t="shared" si="330"/>
        <v/>
      </c>
      <c r="D1019" s="8"/>
      <c r="E1019" s="22" t="str">
        <f t="shared" si="322"/>
        <v/>
      </c>
      <c r="F1019" s="34" t="str">
        <f t="shared" si="331"/>
        <v/>
      </c>
      <c r="G1019" s="8"/>
      <c r="H1019" s="22" t="str">
        <f t="shared" si="323"/>
        <v/>
      </c>
      <c r="I1019" s="34" t="str">
        <f t="shared" si="332"/>
        <v/>
      </c>
      <c r="J1019" s="8"/>
      <c r="K1019" s="22" t="str">
        <f t="shared" si="324"/>
        <v/>
      </c>
      <c r="L1019" s="34" t="str">
        <f t="shared" si="333"/>
        <v/>
      </c>
      <c r="M1019" s="8"/>
      <c r="N1019" s="22" t="str">
        <f t="shared" si="325"/>
        <v/>
      </c>
      <c r="O1019" s="34" t="str">
        <f t="shared" si="334"/>
        <v/>
      </c>
      <c r="P1019" s="8"/>
      <c r="Q1019" s="22" t="str">
        <f t="shared" si="326"/>
        <v/>
      </c>
      <c r="R1019" s="34" t="str">
        <f t="shared" si="335"/>
        <v/>
      </c>
      <c r="S1019" s="8"/>
      <c r="T1019" s="22" t="str">
        <f t="shared" si="327"/>
        <v/>
      </c>
      <c r="U1019" s="22" t="str">
        <f t="shared" si="328"/>
        <v/>
      </c>
      <c r="V1019" s="22" t="str">
        <f t="shared" si="336"/>
        <v/>
      </c>
      <c r="W1019" s="22" t="str">
        <f t="shared" si="329"/>
        <v/>
      </c>
      <c r="X1019" s="22" t="str">
        <f t="shared" si="337"/>
        <v/>
      </c>
      <c r="Y1019" s="22" t="str">
        <f t="shared" si="338"/>
        <v/>
      </c>
      <c r="Z1019" s="22" t="str">
        <f t="shared" si="339"/>
        <v/>
      </c>
      <c r="AA1019" s="29"/>
    </row>
    <row r="1020" spans="1:27" ht="18" customHeight="1" x14ac:dyDescent="0.35">
      <c r="A1020" s="22"/>
      <c r="B1020" s="24" t="str">
        <f t="shared" si="321"/>
        <v/>
      </c>
      <c r="C1020" s="34" t="str">
        <f t="shared" si="330"/>
        <v/>
      </c>
      <c r="D1020" s="8"/>
      <c r="E1020" s="22" t="str">
        <f t="shared" si="322"/>
        <v/>
      </c>
      <c r="F1020" s="34" t="str">
        <f t="shared" si="331"/>
        <v/>
      </c>
      <c r="G1020" s="8"/>
      <c r="H1020" s="22" t="str">
        <f t="shared" si="323"/>
        <v/>
      </c>
      <c r="I1020" s="34" t="str">
        <f t="shared" si="332"/>
        <v/>
      </c>
      <c r="J1020" s="8"/>
      <c r="K1020" s="22" t="str">
        <f t="shared" si="324"/>
        <v/>
      </c>
      <c r="L1020" s="34" t="str">
        <f t="shared" si="333"/>
        <v/>
      </c>
      <c r="M1020" s="8"/>
      <c r="N1020" s="22" t="str">
        <f t="shared" si="325"/>
        <v/>
      </c>
      <c r="O1020" s="34" t="str">
        <f t="shared" si="334"/>
        <v/>
      </c>
      <c r="P1020" s="8"/>
      <c r="Q1020" s="22" t="str">
        <f t="shared" si="326"/>
        <v/>
      </c>
      <c r="R1020" s="34" t="str">
        <f t="shared" si="335"/>
        <v/>
      </c>
      <c r="S1020" s="8"/>
      <c r="T1020" s="22" t="str">
        <f t="shared" si="327"/>
        <v/>
      </c>
      <c r="U1020" s="22" t="str">
        <f t="shared" si="328"/>
        <v/>
      </c>
      <c r="V1020" s="22" t="str">
        <f t="shared" si="336"/>
        <v/>
      </c>
      <c r="W1020" s="22" t="str">
        <f t="shared" si="329"/>
        <v/>
      </c>
      <c r="X1020" s="22" t="str">
        <f t="shared" si="337"/>
        <v/>
      </c>
      <c r="Y1020" s="22" t="str">
        <f t="shared" si="338"/>
        <v/>
      </c>
      <c r="Z1020" s="22" t="str">
        <f t="shared" si="339"/>
        <v/>
      </c>
      <c r="AA1020" s="29"/>
    </row>
    <row r="1021" spans="1:27" ht="18" customHeight="1" x14ac:dyDescent="0.35">
      <c r="A1021" s="22"/>
      <c r="B1021" s="24" t="str">
        <f t="shared" si="321"/>
        <v/>
      </c>
      <c r="C1021" s="34" t="str">
        <f t="shared" si="330"/>
        <v/>
      </c>
      <c r="D1021" s="8"/>
      <c r="E1021" s="22" t="str">
        <f t="shared" si="322"/>
        <v/>
      </c>
      <c r="F1021" s="34" t="str">
        <f t="shared" si="331"/>
        <v/>
      </c>
      <c r="G1021" s="8"/>
      <c r="H1021" s="22" t="str">
        <f t="shared" si="323"/>
        <v/>
      </c>
      <c r="I1021" s="34" t="str">
        <f t="shared" si="332"/>
        <v/>
      </c>
      <c r="J1021" s="8"/>
      <c r="K1021" s="22" t="str">
        <f t="shared" si="324"/>
        <v/>
      </c>
      <c r="L1021" s="34" t="str">
        <f t="shared" si="333"/>
        <v/>
      </c>
      <c r="M1021" s="8"/>
      <c r="N1021" s="22" t="str">
        <f t="shared" si="325"/>
        <v/>
      </c>
      <c r="O1021" s="34" t="str">
        <f t="shared" si="334"/>
        <v/>
      </c>
      <c r="P1021" s="8"/>
      <c r="Q1021" s="22" t="str">
        <f t="shared" si="326"/>
        <v/>
      </c>
      <c r="R1021" s="34" t="str">
        <f t="shared" si="335"/>
        <v/>
      </c>
      <c r="S1021" s="8"/>
      <c r="T1021" s="22" t="str">
        <f t="shared" si="327"/>
        <v/>
      </c>
      <c r="U1021" s="22" t="str">
        <f t="shared" si="328"/>
        <v/>
      </c>
      <c r="V1021" s="22" t="str">
        <f t="shared" si="336"/>
        <v/>
      </c>
      <c r="W1021" s="22" t="str">
        <f t="shared" si="329"/>
        <v/>
      </c>
      <c r="X1021" s="22" t="str">
        <f t="shared" si="337"/>
        <v/>
      </c>
      <c r="Y1021" s="22" t="str">
        <f t="shared" si="338"/>
        <v/>
      </c>
      <c r="Z1021" s="22" t="str">
        <f t="shared" si="339"/>
        <v/>
      </c>
      <c r="AA1021" s="29"/>
    </row>
    <row r="1022" spans="1:27" ht="18" customHeight="1" x14ac:dyDescent="0.35">
      <c r="A1022" s="22"/>
      <c r="B1022" s="24" t="str">
        <f t="shared" si="321"/>
        <v/>
      </c>
      <c r="C1022" s="34" t="str">
        <f t="shared" si="330"/>
        <v/>
      </c>
      <c r="D1022" s="8"/>
      <c r="E1022" s="22" t="str">
        <f t="shared" si="322"/>
        <v/>
      </c>
      <c r="F1022" s="34" t="str">
        <f t="shared" si="331"/>
        <v/>
      </c>
      <c r="G1022" s="8"/>
      <c r="H1022" s="22" t="str">
        <f t="shared" si="323"/>
        <v/>
      </c>
      <c r="I1022" s="34" t="str">
        <f t="shared" si="332"/>
        <v/>
      </c>
      <c r="J1022" s="8"/>
      <c r="K1022" s="22" t="str">
        <f t="shared" si="324"/>
        <v/>
      </c>
      <c r="L1022" s="34" t="str">
        <f t="shared" si="333"/>
        <v/>
      </c>
      <c r="M1022" s="8"/>
      <c r="N1022" s="22" t="str">
        <f t="shared" si="325"/>
        <v/>
      </c>
      <c r="O1022" s="34" t="str">
        <f t="shared" si="334"/>
        <v/>
      </c>
      <c r="P1022" s="8"/>
      <c r="Q1022" s="22" t="str">
        <f t="shared" si="326"/>
        <v/>
      </c>
      <c r="R1022" s="34" t="str">
        <f t="shared" si="335"/>
        <v/>
      </c>
      <c r="S1022" s="8"/>
      <c r="T1022" s="22" t="str">
        <f t="shared" si="327"/>
        <v/>
      </c>
      <c r="U1022" s="22" t="str">
        <f t="shared" si="328"/>
        <v/>
      </c>
      <c r="V1022" s="22" t="str">
        <f t="shared" si="336"/>
        <v/>
      </c>
      <c r="W1022" s="22" t="str">
        <f t="shared" si="329"/>
        <v/>
      </c>
      <c r="X1022" s="22" t="str">
        <f t="shared" si="337"/>
        <v/>
      </c>
      <c r="Y1022" s="22" t="str">
        <f t="shared" si="338"/>
        <v/>
      </c>
      <c r="Z1022" s="22" t="str">
        <f t="shared" si="339"/>
        <v/>
      </c>
      <c r="AA1022" s="29"/>
    </row>
    <row r="1023" spans="1:27" ht="18" customHeight="1" x14ac:dyDescent="0.35">
      <c r="A1023" s="22"/>
      <c r="B1023" s="24" t="str">
        <f t="shared" si="321"/>
        <v/>
      </c>
      <c r="C1023" s="34" t="str">
        <f t="shared" si="330"/>
        <v/>
      </c>
      <c r="D1023" s="8"/>
      <c r="E1023" s="22" t="str">
        <f t="shared" si="322"/>
        <v/>
      </c>
      <c r="F1023" s="34" t="str">
        <f t="shared" si="331"/>
        <v/>
      </c>
      <c r="G1023" s="8"/>
      <c r="H1023" s="22" t="str">
        <f t="shared" si="323"/>
        <v/>
      </c>
      <c r="I1023" s="34" t="str">
        <f t="shared" si="332"/>
        <v/>
      </c>
      <c r="J1023" s="8"/>
      <c r="K1023" s="22" t="str">
        <f t="shared" si="324"/>
        <v/>
      </c>
      <c r="L1023" s="34" t="str">
        <f t="shared" si="333"/>
        <v/>
      </c>
      <c r="M1023" s="8"/>
      <c r="N1023" s="22" t="str">
        <f t="shared" si="325"/>
        <v/>
      </c>
      <c r="O1023" s="34" t="str">
        <f t="shared" si="334"/>
        <v/>
      </c>
      <c r="P1023" s="8"/>
      <c r="Q1023" s="22" t="str">
        <f t="shared" si="326"/>
        <v/>
      </c>
      <c r="R1023" s="34" t="str">
        <f t="shared" si="335"/>
        <v/>
      </c>
      <c r="S1023" s="8"/>
      <c r="T1023" s="22" t="str">
        <f t="shared" si="327"/>
        <v/>
      </c>
      <c r="U1023" s="22" t="str">
        <f t="shared" si="328"/>
        <v/>
      </c>
      <c r="V1023" s="22" t="str">
        <f t="shared" si="336"/>
        <v/>
      </c>
      <c r="W1023" s="22" t="str">
        <f t="shared" si="329"/>
        <v/>
      </c>
      <c r="X1023" s="22" t="str">
        <f t="shared" si="337"/>
        <v/>
      </c>
      <c r="Y1023" s="22" t="str">
        <f t="shared" si="338"/>
        <v/>
      </c>
      <c r="Z1023" s="22" t="str">
        <f t="shared" si="339"/>
        <v/>
      </c>
      <c r="AA1023" s="29"/>
    </row>
    <row r="1024" spans="1:27" ht="18" customHeight="1" x14ac:dyDescent="0.35">
      <c r="A1024" s="22"/>
      <c r="B1024" s="24" t="str">
        <f t="shared" si="321"/>
        <v/>
      </c>
      <c r="C1024" s="34" t="str">
        <f t="shared" si="330"/>
        <v/>
      </c>
      <c r="D1024" s="8"/>
      <c r="E1024" s="22" t="str">
        <f t="shared" si="322"/>
        <v/>
      </c>
      <c r="F1024" s="34" t="str">
        <f t="shared" si="331"/>
        <v/>
      </c>
      <c r="G1024" s="8"/>
      <c r="H1024" s="22" t="str">
        <f t="shared" si="323"/>
        <v/>
      </c>
      <c r="I1024" s="34" t="str">
        <f t="shared" si="332"/>
        <v/>
      </c>
      <c r="J1024" s="8"/>
      <c r="K1024" s="22" t="str">
        <f t="shared" si="324"/>
        <v/>
      </c>
      <c r="L1024" s="34" t="str">
        <f t="shared" si="333"/>
        <v/>
      </c>
      <c r="M1024" s="8"/>
      <c r="N1024" s="22" t="str">
        <f t="shared" si="325"/>
        <v/>
      </c>
      <c r="O1024" s="34" t="str">
        <f t="shared" si="334"/>
        <v/>
      </c>
      <c r="P1024" s="8"/>
      <c r="Q1024" s="22" t="str">
        <f t="shared" si="326"/>
        <v/>
      </c>
      <c r="R1024" s="34" t="str">
        <f t="shared" si="335"/>
        <v/>
      </c>
      <c r="S1024" s="8"/>
      <c r="T1024" s="22" t="str">
        <f t="shared" si="327"/>
        <v/>
      </c>
      <c r="U1024" s="22" t="str">
        <f t="shared" si="328"/>
        <v/>
      </c>
      <c r="V1024" s="22" t="str">
        <f t="shared" si="336"/>
        <v/>
      </c>
      <c r="W1024" s="22" t="str">
        <f t="shared" si="329"/>
        <v/>
      </c>
      <c r="X1024" s="22" t="str">
        <f t="shared" si="337"/>
        <v/>
      </c>
      <c r="Y1024" s="22" t="str">
        <f t="shared" si="338"/>
        <v/>
      </c>
      <c r="Z1024" s="22" t="str">
        <f t="shared" si="339"/>
        <v/>
      </c>
      <c r="AA1024" s="29"/>
    </row>
    <row r="1025" spans="1:27" ht="18" customHeight="1" x14ac:dyDescent="0.35">
      <c r="A1025" s="22"/>
      <c r="B1025" s="24" t="str">
        <f t="shared" si="321"/>
        <v/>
      </c>
      <c r="C1025" s="34" t="str">
        <f t="shared" si="330"/>
        <v/>
      </c>
      <c r="D1025" s="8"/>
      <c r="E1025" s="22" t="str">
        <f t="shared" si="322"/>
        <v/>
      </c>
      <c r="F1025" s="34" t="str">
        <f t="shared" si="331"/>
        <v/>
      </c>
      <c r="G1025" s="8"/>
      <c r="H1025" s="22" t="str">
        <f t="shared" si="323"/>
        <v/>
      </c>
      <c r="I1025" s="34" t="str">
        <f t="shared" si="332"/>
        <v/>
      </c>
      <c r="J1025" s="8"/>
      <c r="K1025" s="22" t="str">
        <f t="shared" si="324"/>
        <v/>
      </c>
      <c r="L1025" s="34" t="str">
        <f t="shared" si="333"/>
        <v/>
      </c>
      <c r="M1025" s="8"/>
      <c r="N1025" s="22" t="str">
        <f t="shared" si="325"/>
        <v/>
      </c>
      <c r="O1025" s="34" t="str">
        <f t="shared" si="334"/>
        <v/>
      </c>
      <c r="P1025" s="8"/>
      <c r="Q1025" s="22" t="str">
        <f t="shared" si="326"/>
        <v/>
      </c>
      <c r="R1025" s="34" t="str">
        <f t="shared" si="335"/>
        <v/>
      </c>
      <c r="S1025" s="8"/>
      <c r="T1025" s="22" t="str">
        <f t="shared" si="327"/>
        <v/>
      </c>
      <c r="U1025" s="22" t="str">
        <f t="shared" si="328"/>
        <v/>
      </c>
      <c r="V1025" s="22" t="str">
        <f t="shared" si="336"/>
        <v/>
      </c>
      <c r="W1025" s="22" t="str">
        <f t="shared" si="329"/>
        <v/>
      </c>
      <c r="X1025" s="22" t="str">
        <f t="shared" si="337"/>
        <v/>
      </c>
      <c r="Y1025" s="22" t="str">
        <f t="shared" si="338"/>
        <v/>
      </c>
      <c r="Z1025" s="22" t="str">
        <f t="shared" si="339"/>
        <v/>
      </c>
      <c r="AA1025" s="29"/>
    </row>
    <row r="1026" spans="1:27" ht="18" customHeight="1" x14ac:dyDescent="0.35">
      <c r="A1026" s="22"/>
      <c r="B1026" s="24" t="str">
        <f t="shared" si="321"/>
        <v/>
      </c>
      <c r="C1026" s="34" t="str">
        <f t="shared" si="330"/>
        <v/>
      </c>
      <c r="D1026" s="8"/>
      <c r="E1026" s="22" t="str">
        <f t="shared" si="322"/>
        <v/>
      </c>
      <c r="F1026" s="34" t="str">
        <f t="shared" si="331"/>
        <v/>
      </c>
      <c r="G1026" s="8"/>
      <c r="H1026" s="22" t="str">
        <f t="shared" si="323"/>
        <v/>
      </c>
      <c r="I1026" s="34" t="str">
        <f t="shared" si="332"/>
        <v/>
      </c>
      <c r="J1026" s="8"/>
      <c r="K1026" s="22" t="str">
        <f t="shared" si="324"/>
        <v/>
      </c>
      <c r="L1026" s="34" t="str">
        <f t="shared" si="333"/>
        <v/>
      </c>
      <c r="M1026" s="8"/>
      <c r="N1026" s="22" t="str">
        <f t="shared" si="325"/>
        <v/>
      </c>
      <c r="O1026" s="34" t="str">
        <f t="shared" si="334"/>
        <v/>
      </c>
      <c r="P1026" s="8"/>
      <c r="Q1026" s="22" t="str">
        <f t="shared" si="326"/>
        <v/>
      </c>
      <c r="R1026" s="34" t="str">
        <f t="shared" si="335"/>
        <v/>
      </c>
      <c r="S1026" s="8"/>
      <c r="T1026" s="22" t="str">
        <f t="shared" si="327"/>
        <v/>
      </c>
      <c r="U1026" s="22" t="str">
        <f t="shared" si="328"/>
        <v/>
      </c>
      <c r="V1026" s="22" t="str">
        <f t="shared" si="336"/>
        <v/>
      </c>
      <c r="W1026" s="22" t="str">
        <f t="shared" si="329"/>
        <v/>
      </c>
      <c r="X1026" s="22" t="str">
        <f t="shared" si="337"/>
        <v/>
      </c>
      <c r="Y1026" s="22" t="str">
        <f t="shared" si="338"/>
        <v/>
      </c>
      <c r="Z1026" s="22" t="str">
        <f t="shared" si="339"/>
        <v/>
      </c>
      <c r="AA1026" s="29"/>
    </row>
    <row r="1027" spans="1:27" ht="18" customHeight="1" x14ac:dyDescent="0.35">
      <c r="A1027" s="22"/>
      <c r="B1027" s="24" t="str">
        <f t="shared" si="321"/>
        <v/>
      </c>
      <c r="C1027" s="34" t="str">
        <f t="shared" si="330"/>
        <v/>
      </c>
      <c r="D1027" s="8"/>
      <c r="E1027" s="22" t="str">
        <f t="shared" si="322"/>
        <v/>
      </c>
      <c r="F1027" s="34" t="str">
        <f t="shared" si="331"/>
        <v/>
      </c>
      <c r="G1027" s="8"/>
      <c r="H1027" s="22" t="str">
        <f t="shared" si="323"/>
        <v/>
      </c>
      <c r="I1027" s="34" t="str">
        <f t="shared" si="332"/>
        <v/>
      </c>
      <c r="J1027" s="8"/>
      <c r="K1027" s="22" t="str">
        <f t="shared" si="324"/>
        <v/>
      </c>
      <c r="L1027" s="34" t="str">
        <f t="shared" si="333"/>
        <v/>
      </c>
      <c r="M1027" s="8"/>
      <c r="N1027" s="22" t="str">
        <f t="shared" si="325"/>
        <v/>
      </c>
      <c r="O1027" s="34" t="str">
        <f t="shared" si="334"/>
        <v/>
      </c>
      <c r="P1027" s="8"/>
      <c r="Q1027" s="22" t="str">
        <f t="shared" si="326"/>
        <v/>
      </c>
      <c r="R1027" s="34" t="str">
        <f t="shared" si="335"/>
        <v/>
      </c>
      <c r="S1027" s="8"/>
      <c r="T1027" s="22" t="str">
        <f t="shared" si="327"/>
        <v/>
      </c>
      <c r="U1027" s="22" t="str">
        <f t="shared" si="328"/>
        <v/>
      </c>
      <c r="V1027" s="22" t="str">
        <f t="shared" si="336"/>
        <v/>
      </c>
      <c r="W1027" s="22" t="str">
        <f t="shared" si="329"/>
        <v/>
      </c>
      <c r="X1027" s="22" t="str">
        <f t="shared" si="337"/>
        <v/>
      </c>
      <c r="Y1027" s="22" t="str">
        <f t="shared" si="338"/>
        <v/>
      </c>
      <c r="Z1027" s="22" t="str">
        <f t="shared" si="339"/>
        <v/>
      </c>
      <c r="AA1027" s="29"/>
    </row>
    <row r="1028" spans="1:27" ht="18" customHeight="1" x14ac:dyDescent="0.35">
      <c r="A1028" s="22"/>
      <c r="B1028" s="24" t="str">
        <f t="shared" ref="B1028:B1091" si="340">IF(A1028="","",TEXT(A1028,"MMM-YYYY"))</f>
        <v/>
      </c>
      <c r="C1028" s="34" t="str">
        <f t="shared" si="330"/>
        <v/>
      </c>
      <c r="D1028" s="8"/>
      <c r="E1028" s="22" t="str">
        <f t="shared" ref="E1028:E1091" si="341">IF(OR(C1028="",D1028=""),"",D1028-C1028)</f>
        <v/>
      </c>
      <c r="F1028" s="34" t="str">
        <f t="shared" si="331"/>
        <v/>
      </c>
      <c r="G1028" s="8"/>
      <c r="H1028" s="22" t="str">
        <f t="shared" ref="H1028:H1091" si="342">IF(OR(F1028="",G1028=""),"",G1028-F1028)</f>
        <v/>
      </c>
      <c r="I1028" s="34" t="str">
        <f t="shared" si="332"/>
        <v/>
      </c>
      <c r="J1028" s="8"/>
      <c r="K1028" s="22" t="str">
        <f t="shared" ref="K1028:K1091" si="343">IF(OR(I1028="",J1028=""),"",J1028-I1028)</f>
        <v/>
      </c>
      <c r="L1028" s="34" t="str">
        <f t="shared" si="333"/>
        <v/>
      </c>
      <c r="M1028" s="8"/>
      <c r="N1028" s="22" t="str">
        <f t="shared" ref="N1028:N1091" si="344">IF(OR(L1028="",M1028=""),"",M1028-L1028)</f>
        <v/>
      </c>
      <c r="O1028" s="34" t="str">
        <f t="shared" si="334"/>
        <v/>
      </c>
      <c r="P1028" s="8"/>
      <c r="Q1028" s="22" t="str">
        <f t="shared" ref="Q1028:Q1091" si="345">IF(OR(O1028="",P1028=""),"",P1028-O1028)</f>
        <v/>
      </c>
      <c r="R1028" s="34" t="str">
        <f t="shared" si="335"/>
        <v/>
      </c>
      <c r="S1028" s="8"/>
      <c r="T1028" s="22" t="str">
        <f t="shared" ref="T1028:T1091" si="346">IF(OR(R1028="",S1028=""),"",S1028-R1028)</f>
        <v/>
      </c>
      <c r="U1028" s="22" t="str">
        <f t="shared" ref="U1028:U1091" si="347">IF(E1028="","",E1028)</f>
        <v/>
      </c>
      <c r="V1028" s="22" t="str">
        <f t="shared" si="336"/>
        <v/>
      </c>
      <c r="W1028" s="22" t="str">
        <f t="shared" ref="W1028:W1091" si="348">IF(Q1028="","",Q1028+T1028)</f>
        <v/>
      </c>
      <c r="X1028" s="22" t="str">
        <f t="shared" si="337"/>
        <v/>
      </c>
      <c r="Y1028" s="22" t="str">
        <f t="shared" si="338"/>
        <v/>
      </c>
      <c r="Z1028" s="22" t="str">
        <f t="shared" si="339"/>
        <v/>
      </c>
      <c r="AA1028" s="29"/>
    </row>
    <row r="1029" spans="1:27" ht="18" customHeight="1" x14ac:dyDescent="0.35">
      <c r="A1029" s="22"/>
      <c r="B1029" s="24" t="str">
        <f t="shared" si="340"/>
        <v/>
      </c>
      <c r="C1029" s="34" t="str">
        <f t="shared" ref="C1029:C1092" si="349">IF(D1028="","",D1028)</f>
        <v/>
      </c>
      <c r="D1029" s="8"/>
      <c r="E1029" s="22" t="str">
        <f t="shared" si="341"/>
        <v/>
      </c>
      <c r="F1029" s="34" t="str">
        <f t="shared" ref="F1029:F1092" si="350">IF(G1028="","",G1028)</f>
        <v/>
      </c>
      <c r="G1029" s="8"/>
      <c r="H1029" s="22" t="str">
        <f t="shared" si="342"/>
        <v/>
      </c>
      <c r="I1029" s="34" t="str">
        <f t="shared" ref="I1029:I1092" si="351">IF(J1028="","",J1028)</f>
        <v/>
      </c>
      <c r="J1029" s="8"/>
      <c r="K1029" s="22" t="str">
        <f t="shared" si="343"/>
        <v/>
      </c>
      <c r="L1029" s="34" t="str">
        <f t="shared" ref="L1029:L1092" si="352">IF(M1028="","",M1028)</f>
        <v/>
      </c>
      <c r="M1029" s="8"/>
      <c r="N1029" s="22" t="str">
        <f t="shared" si="344"/>
        <v/>
      </c>
      <c r="O1029" s="34" t="str">
        <f t="shared" ref="O1029:O1092" si="353">IF(P1028="","",P1028)</f>
        <v/>
      </c>
      <c r="P1029" s="8"/>
      <c r="Q1029" s="22" t="str">
        <f t="shared" si="345"/>
        <v/>
      </c>
      <c r="R1029" s="34" t="str">
        <f t="shared" ref="R1029:R1092" si="354">IF(S1028="","",S1028)</f>
        <v/>
      </c>
      <c r="S1029" s="8"/>
      <c r="T1029" s="22" t="str">
        <f t="shared" si="346"/>
        <v/>
      </c>
      <c r="U1029" s="22" t="str">
        <f t="shared" si="347"/>
        <v/>
      </c>
      <c r="V1029" s="22" t="str">
        <f t="shared" ref="V1029:V1092" si="355">IF(H1029="","",(H1029+K1029))</f>
        <v/>
      </c>
      <c r="W1029" s="22" t="str">
        <f t="shared" si="348"/>
        <v/>
      </c>
      <c r="X1029" s="22" t="str">
        <f t="shared" ref="X1029:X1092" si="356">IF(U1029="","",IF(MONTH(A1029)&lt;&gt;MONTH(A1028),U1029,X1028+U1029))</f>
        <v/>
      </c>
      <c r="Y1029" s="22" t="str">
        <f t="shared" ref="Y1029:Y1092" si="357">IF(V1029="","",IF(MONTH(A1029)&lt;&gt;MONTH(A1028),V1029,Y1028+V1029))</f>
        <v/>
      </c>
      <c r="Z1029" s="22" t="str">
        <f t="shared" ref="Z1029:Z1092" si="358">IF(W1029="","",IF(MONTH(A1029)&lt;&gt;MONTH(A1028),W1029,Z1028+W1029))</f>
        <v/>
      </c>
      <c r="AA1029" s="29"/>
    </row>
    <row r="1030" spans="1:27" ht="18" customHeight="1" x14ac:dyDescent="0.35">
      <c r="A1030" s="22"/>
      <c r="B1030" s="24" t="str">
        <f t="shared" si="340"/>
        <v/>
      </c>
      <c r="C1030" s="34" t="str">
        <f t="shared" si="349"/>
        <v/>
      </c>
      <c r="D1030" s="8"/>
      <c r="E1030" s="22" t="str">
        <f t="shared" si="341"/>
        <v/>
      </c>
      <c r="F1030" s="34" t="str">
        <f t="shared" si="350"/>
        <v/>
      </c>
      <c r="G1030" s="8"/>
      <c r="H1030" s="22" t="str">
        <f t="shared" si="342"/>
        <v/>
      </c>
      <c r="I1030" s="34" t="str">
        <f t="shared" si="351"/>
        <v/>
      </c>
      <c r="J1030" s="8"/>
      <c r="K1030" s="22" t="str">
        <f t="shared" si="343"/>
        <v/>
      </c>
      <c r="L1030" s="34" t="str">
        <f t="shared" si="352"/>
        <v/>
      </c>
      <c r="M1030" s="8"/>
      <c r="N1030" s="22" t="str">
        <f t="shared" si="344"/>
        <v/>
      </c>
      <c r="O1030" s="34" t="str">
        <f t="shared" si="353"/>
        <v/>
      </c>
      <c r="P1030" s="8"/>
      <c r="Q1030" s="22" t="str">
        <f t="shared" si="345"/>
        <v/>
      </c>
      <c r="R1030" s="34" t="str">
        <f t="shared" si="354"/>
        <v/>
      </c>
      <c r="S1030" s="8"/>
      <c r="T1030" s="22" t="str">
        <f t="shared" si="346"/>
        <v/>
      </c>
      <c r="U1030" s="22" t="str">
        <f t="shared" si="347"/>
        <v/>
      </c>
      <c r="V1030" s="22" t="str">
        <f t="shared" si="355"/>
        <v/>
      </c>
      <c r="W1030" s="22" t="str">
        <f t="shared" si="348"/>
        <v/>
      </c>
      <c r="X1030" s="22" t="str">
        <f t="shared" si="356"/>
        <v/>
      </c>
      <c r="Y1030" s="22" t="str">
        <f t="shared" si="357"/>
        <v/>
      </c>
      <c r="Z1030" s="22" t="str">
        <f t="shared" si="358"/>
        <v/>
      </c>
      <c r="AA1030" s="29"/>
    </row>
    <row r="1031" spans="1:27" ht="18" customHeight="1" x14ac:dyDescent="0.35">
      <c r="A1031" s="22"/>
      <c r="B1031" s="24" t="str">
        <f t="shared" si="340"/>
        <v/>
      </c>
      <c r="C1031" s="34" t="str">
        <f t="shared" si="349"/>
        <v/>
      </c>
      <c r="D1031" s="8"/>
      <c r="E1031" s="22" t="str">
        <f t="shared" si="341"/>
        <v/>
      </c>
      <c r="F1031" s="34" t="str">
        <f t="shared" si="350"/>
        <v/>
      </c>
      <c r="G1031" s="8"/>
      <c r="H1031" s="22" t="str">
        <f t="shared" si="342"/>
        <v/>
      </c>
      <c r="I1031" s="34" t="str">
        <f t="shared" si="351"/>
        <v/>
      </c>
      <c r="J1031" s="8"/>
      <c r="K1031" s="22" t="str">
        <f t="shared" si="343"/>
        <v/>
      </c>
      <c r="L1031" s="34" t="str">
        <f t="shared" si="352"/>
        <v/>
      </c>
      <c r="M1031" s="8"/>
      <c r="N1031" s="22" t="str">
        <f t="shared" si="344"/>
        <v/>
      </c>
      <c r="O1031" s="34" t="str">
        <f t="shared" si="353"/>
        <v/>
      </c>
      <c r="P1031" s="8"/>
      <c r="Q1031" s="22" t="str">
        <f t="shared" si="345"/>
        <v/>
      </c>
      <c r="R1031" s="34" t="str">
        <f t="shared" si="354"/>
        <v/>
      </c>
      <c r="S1031" s="8"/>
      <c r="T1031" s="22" t="str">
        <f t="shared" si="346"/>
        <v/>
      </c>
      <c r="U1031" s="22" t="str">
        <f t="shared" si="347"/>
        <v/>
      </c>
      <c r="V1031" s="22" t="str">
        <f t="shared" si="355"/>
        <v/>
      </c>
      <c r="W1031" s="22" t="str">
        <f t="shared" si="348"/>
        <v/>
      </c>
      <c r="X1031" s="22" t="str">
        <f t="shared" si="356"/>
        <v/>
      </c>
      <c r="Y1031" s="22" t="str">
        <f t="shared" si="357"/>
        <v/>
      </c>
      <c r="Z1031" s="22" t="str">
        <f t="shared" si="358"/>
        <v/>
      </c>
      <c r="AA1031" s="29"/>
    </row>
    <row r="1032" spans="1:27" ht="18" customHeight="1" x14ac:dyDescent="0.35">
      <c r="A1032" s="22"/>
      <c r="B1032" s="24" t="str">
        <f t="shared" si="340"/>
        <v/>
      </c>
      <c r="C1032" s="34" t="str">
        <f t="shared" si="349"/>
        <v/>
      </c>
      <c r="D1032" s="8"/>
      <c r="E1032" s="22" t="str">
        <f t="shared" si="341"/>
        <v/>
      </c>
      <c r="F1032" s="34" t="str">
        <f t="shared" si="350"/>
        <v/>
      </c>
      <c r="G1032" s="8"/>
      <c r="H1032" s="22" t="str">
        <f t="shared" si="342"/>
        <v/>
      </c>
      <c r="I1032" s="34" t="str">
        <f t="shared" si="351"/>
        <v/>
      </c>
      <c r="J1032" s="8"/>
      <c r="K1032" s="22" t="str">
        <f t="shared" si="343"/>
        <v/>
      </c>
      <c r="L1032" s="34" t="str">
        <f t="shared" si="352"/>
        <v/>
      </c>
      <c r="M1032" s="8"/>
      <c r="N1032" s="22" t="str">
        <f t="shared" si="344"/>
        <v/>
      </c>
      <c r="O1032" s="34" t="str">
        <f t="shared" si="353"/>
        <v/>
      </c>
      <c r="P1032" s="8"/>
      <c r="Q1032" s="22" t="str">
        <f t="shared" si="345"/>
        <v/>
      </c>
      <c r="R1032" s="34" t="str">
        <f t="shared" si="354"/>
        <v/>
      </c>
      <c r="S1032" s="8"/>
      <c r="T1032" s="22" t="str">
        <f t="shared" si="346"/>
        <v/>
      </c>
      <c r="U1032" s="22" t="str">
        <f t="shared" si="347"/>
        <v/>
      </c>
      <c r="V1032" s="22" t="str">
        <f t="shared" si="355"/>
        <v/>
      </c>
      <c r="W1032" s="22" t="str">
        <f t="shared" si="348"/>
        <v/>
      </c>
      <c r="X1032" s="22" t="str">
        <f t="shared" si="356"/>
        <v/>
      </c>
      <c r="Y1032" s="22" t="str">
        <f t="shared" si="357"/>
        <v/>
      </c>
      <c r="Z1032" s="22" t="str">
        <f t="shared" si="358"/>
        <v/>
      </c>
      <c r="AA1032" s="29"/>
    </row>
    <row r="1033" spans="1:27" ht="18" customHeight="1" x14ac:dyDescent="0.35">
      <c r="A1033" s="22"/>
      <c r="B1033" s="24" t="str">
        <f t="shared" si="340"/>
        <v/>
      </c>
      <c r="C1033" s="34" t="str">
        <f t="shared" si="349"/>
        <v/>
      </c>
      <c r="D1033" s="8"/>
      <c r="E1033" s="22" t="str">
        <f t="shared" si="341"/>
        <v/>
      </c>
      <c r="F1033" s="34" t="str">
        <f t="shared" si="350"/>
        <v/>
      </c>
      <c r="G1033" s="8"/>
      <c r="H1033" s="22" t="str">
        <f t="shared" si="342"/>
        <v/>
      </c>
      <c r="I1033" s="34" t="str">
        <f t="shared" si="351"/>
        <v/>
      </c>
      <c r="J1033" s="8"/>
      <c r="K1033" s="22" t="str">
        <f t="shared" si="343"/>
        <v/>
      </c>
      <c r="L1033" s="34" t="str">
        <f t="shared" si="352"/>
        <v/>
      </c>
      <c r="M1033" s="8"/>
      <c r="N1033" s="22" t="str">
        <f t="shared" si="344"/>
        <v/>
      </c>
      <c r="O1033" s="34" t="str">
        <f t="shared" si="353"/>
        <v/>
      </c>
      <c r="P1033" s="8"/>
      <c r="Q1033" s="22" t="str">
        <f t="shared" si="345"/>
        <v/>
      </c>
      <c r="R1033" s="34" t="str">
        <f t="shared" si="354"/>
        <v/>
      </c>
      <c r="S1033" s="8"/>
      <c r="T1033" s="22" t="str">
        <f t="shared" si="346"/>
        <v/>
      </c>
      <c r="U1033" s="22" t="str">
        <f t="shared" si="347"/>
        <v/>
      </c>
      <c r="V1033" s="22" t="str">
        <f t="shared" si="355"/>
        <v/>
      </c>
      <c r="W1033" s="22" t="str">
        <f t="shared" si="348"/>
        <v/>
      </c>
      <c r="X1033" s="22" t="str">
        <f t="shared" si="356"/>
        <v/>
      </c>
      <c r="Y1033" s="22" t="str">
        <f t="shared" si="357"/>
        <v/>
      </c>
      <c r="Z1033" s="22" t="str">
        <f t="shared" si="358"/>
        <v/>
      </c>
      <c r="AA1033" s="29"/>
    </row>
    <row r="1034" spans="1:27" ht="18" customHeight="1" x14ac:dyDescent="0.35">
      <c r="A1034" s="22"/>
      <c r="B1034" s="24" t="str">
        <f t="shared" si="340"/>
        <v/>
      </c>
      <c r="C1034" s="34" t="str">
        <f t="shared" si="349"/>
        <v/>
      </c>
      <c r="D1034" s="8"/>
      <c r="E1034" s="22" t="str">
        <f t="shared" si="341"/>
        <v/>
      </c>
      <c r="F1034" s="34" t="str">
        <f t="shared" si="350"/>
        <v/>
      </c>
      <c r="G1034" s="8"/>
      <c r="H1034" s="22" t="str">
        <f t="shared" si="342"/>
        <v/>
      </c>
      <c r="I1034" s="34" t="str">
        <f t="shared" si="351"/>
        <v/>
      </c>
      <c r="J1034" s="8"/>
      <c r="K1034" s="22" t="str">
        <f t="shared" si="343"/>
        <v/>
      </c>
      <c r="L1034" s="34" t="str">
        <f t="shared" si="352"/>
        <v/>
      </c>
      <c r="M1034" s="8"/>
      <c r="N1034" s="22" t="str">
        <f t="shared" si="344"/>
        <v/>
      </c>
      <c r="O1034" s="34" t="str">
        <f t="shared" si="353"/>
        <v/>
      </c>
      <c r="P1034" s="8"/>
      <c r="Q1034" s="22" t="str">
        <f t="shared" si="345"/>
        <v/>
      </c>
      <c r="R1034" s="34" t="str">
        <f t="shared" si="354"/>
        <v/>
      </c>
      <c r="S1034" s="8"/>
      <c r="T1034" s="22" t="str">
        <f t="shared" si="346"/>
        <v/>
      </c>
      <c r="U1034" s="22" t="str">
        <f t="shared" si="347"/>
        <v/>
      </c>
      <c r="V1034" s="22" t="str">
        <f t="shared" si="355"/>
        <v/>
      </c>
      <c r="W1034" s="22" t="str">
        <f t="shared" si="348"/>
        <v/>
      </c>
      <c r="X1034" s="22" t="str">
        <f t="shared" si="356"/>
        <v/>
      </c>
      <c r="Y1034" s="22" t="str">
        <f t="shared" si="357"/>
        <v/>
      </c>
      <c r="Z1034" s="22" t="str">
        <f t="shared" si="358"/>
        <v/>
      </c>
      <c r="AA1034" s="29"/>
    </row>
    <row r="1035" spans="1:27" ht="18" customHeight="1" x14ac:dyDescent="0.35">
      <c r="A1035" s="22"/>
      <c r="B1035" s="24" t="str">
        <f t="shared" si="340"/>
        <v/>
      </c>
      <c r="C1035" s="34" t="str">
        <f t="shared" si="349"/>
        <v/>
      </c>
      <c r="D1035" s="8"/>
      <c r="E1035" s="22" t="str">
        <f t="shared" si="341"/>
        <v/>
      </c>
      <c r="F1035" s="34" t="str">
        <f t="shared" si="350"/>
        <v/>
      </c>
      <c r="G1035" s="8"/>
      <c r="H1035" s="22" t="str">
        <f t="shared" si="342"/>
        <v/>
      </c>
      <c r="I1035" s="34" t="str">
        <f t="shared" si="351"/>
        <v/>
      </c>
      <c r="J1035" s="8"/>
      <c r="K1035" s="22" t="str">
        <f t="shared" si="343"/>
        <v/>
      </c>
      <c r="L1035" s="34" t="str">
        <f t="shared" si="352"/>
        <v/>
      </c>
      <c r="M1035" s="8"/>
      <c r="N1035" s="22" t="str">
        <f t="shared" si="344"/>
        <v/>
      </c>
      <c r="O1035" s="34" t="str">
        <f t="shared" si="353"/>
        <v/>
      </c>
      <c r="P1035" s="8"/>
      <c r="Q1035" s="22" t="str">
        <f t="shared" si="345"/>
        <v/>
      </c>
      <c r="R1035" s="34" t="str">
        <f t="shared" si="354"/>
        <v/>
      </c>
      <c r="S1035" s="8"/>
      <c r="T1035" s="22" t="str">
        <f t="shared" si="346"/>
        <v/>
      </c>
      <c r="U1035" s="22" t="str">
        <f t="shared" si="347"/>
        <v/>
      </c>
      <c r="V1035" s="22" t="str">
        <f t="shared" si="355"/>
        <v/>
      </c>
      <c r="W1035" s="22" t="str">
        <f t="shared" si="348"/>
        <v/>
      </c>
      <c r="X1035" s="22" t="str">
        <f t="shared" si="356"/>
        <v/>
      </c>
      <c r="Y1035" s="22" t="str">
        <f t="shared" si="357"/>
        <v/>
      </c>
      <c r="Z1035" s="22" t="str">
        <f t="shared" si="358"/>
        <v/>
      </c>
      <c r="AA1035" s="29"/>
    </row>
    <row r="1036" spans="1:27" ht="18" customHeight="1" x14ac:dyDescent="0.35">
      <c r="A1036" s="22"/>
      <c r="B1036" s="24" t="str">
        <f t="shared" si="340"/>
        <v/>
      </c>
      <c r="C1036" s="34" t="str">
        <f t="shared" si="349"/>
        <v/>
      </c>
      <c r="D1036" s="8"/>
      <c r="E1036" s="22" t="str">
        <f t="shared" si="341"/>
        <v/>
      </c>
      <c r="F1036" s="34" t="str">
        <f t="shared" si="350"/>
        <v/>
      </c>
      <c r="G1036" s="8"/>
      <c r="H1036" s="22" t="str">
        <f t="shared" si="342"/>
        <v/>
      </c>
      <c r="I1036" s="34" t="str">
        <f t="shared" si="351"/>
        <v/>
      </c>
      <c r="J1036" s="8"/>
      <c r="K1036" s="22" t="str">
        <f t="shared" si="343"/>
        <v/>
      </c>
      <c r="L1036" s="34" t="str">
        <f t="shared" si="352"/>
        <v/>
      </c>
      <c r="M1036" s="8"/>
      <c r="N1036" s="22" t="str">
        <f t="shared" si="344"/>
        <v/>
      </c>
      <c r="O1036" s="34" t="str">
        <f t="shared" si="353"/>
        <v/>
      </c>
      <c r="P1036" s="8"/>
      <c r="Q1036" s="22" t="str">
        <f t="shared" si="345"/>
        <v/>
      </c>
      <c r="R1036" s="34" t="str">
        <f t="shared" si="354"/>
        <v/>
      </c>
      <c r="S1036" s="8"/>
      <c r="T1036" s="22" t="str">
        <f t="shared" si="346"/>
        <v/>
      </c>
      <c r="U1036" s="22" t="str">
        <f t="shared" si="347"/>
        <v/>
      </c>
      <c r="V1036" s="22" t="str">
        <f t="shared" si="355"/>
        <v/>
      </c>
      <c r="W1036" s="22" t="str">
        <f t="shared" si="348"/>
        <v/>
      </c>
      <c r="X1036" s="22" t="str">
        <f t="shared" si="356"/>
        <v/>
      </c>
      <c r="Y1036" s="22" t="str">
        <f t="shared" si="357"/>
        <v/>
      </c>
      <c r="Z1036" s="22" t="str">
        <f t="shared" si="358"/>
        <v/>
      </c>
      <c r="AA1036" s="29"/>
    </row>
    <row r="1037" spans="1:27" ht="18" customHeight="1" x14ac:dyDescent="0.35">
      <c r="A1037" s="22"/>
      <c r="B1037" s="24" t="str">
        <f t="shared" si="340"/>
        <v/>
      </c>
      <c r="C1037" s="34" t="str">
        <f t="shared" si="349"/>
        <v/>
      </c>
      <c r="D1037" s="8"/>
      <c r="E1037" s="22" t="str">
        <f t="shared" si="341"/>
        <v/>
      </c>
      <c r="F1037" s="34" t="str">
        <f t="shared" si="350"/>
        <v/>
      </c>
      <c r="G1037" s="8"/>
      <c r="H1037" s="22" t="str">
        <f t="shared" si="342"/>
        <v/>
      </c>
      <c r="I1037" s="34" t="str">
        <f t="shared" si="351"/>
        <v/>
      </c>
      <c r="J1037" s="8"/>
      <c r="K1037" s="22" t="str">
        <f t="shared" si="343"/>
        <v/>
      </c>
      <c r="L1037" s="34" t="str">
        <f t="shared" si="352"/>
        <v/>
      </c>
      <c r="M1037" s="8"/>
      <c r="N1037" s="22" t="str">
        <f t="shared" si="344"/>
        <v/>
      </c>
      <c r="O1037" s="34" t="str">
        <f t="shared" si="353"/>
        <v/>
      </c>
      <c r="P1037" s="8"/>
      <c r="Q1037" s="22" t="str">
        <f t="shared" si="345"/>
        <v/>
      </c>
      <c r="R1037" s="34" t="str">
        <f t="shared" si="354"/>
        <v/>
      </c>
      <c r="S1037" s="8"/>
      <c r="T1037" s="22" t="str">
        <f t="shared" si="346"/>
        <v/>
      </c>
      <c r="U1037" s="22" t="str">
        <f t="shared" si="347"/>
        <v/>
      </c>
      <c r="V1037" s="22" t="str">
        <f t="shared" si="355"/>
        <v/>
      </c>
      <c r="W1037" s="22" t="str">
        <f t="shared" si="348"/>
        <v/>
      </c>
      <c r="X1037" s="22" t="str">
        <f t="shared" si="356"/>
        <v/>
      </c>
      <c r="Y1037" s="22" t="str">
        <f t="shared" si="357"/>
        <v/>
      </c>
      <c r="Z1037" s="22" t="str">
        <f t="shared" si="358"/>
        <v/>
      </c>
      <c r="AA1037" s="29"/>
    </row>
    <row r="1038" spans="1:27" ht="18" customHeight="1" x14ac:dyDescent="0.35">
      <c r="A1038" s="22"/>
      <c r="B1038" s="24" t="str">
        <f t="shared" si="340"/>
        <v/>
      </c>
      <c r="C1038" s="34" t="str">
        <f t="shared" si="349"/>
        <v/>
      </c>
      <c r="D1038" s="8"/>
      <c r="E1038" s="22" t="str">
        <f t="shared" si="341"/>
        <v/>
      </c>
      <c r="F1038" s="34" t="str">
        <f t="shared" si="350"/>
        <v/>
      </c>
      <c r="G1038" s="8"/>
      <c r="H1038" s="22" t="str">
        <f t="shared" si="342"/>
        <v/>
      </c>
      <c r="I1038" s="34" t="str">
        <f t="shared" si="351"/>
        <v/>
      </c>
      <c r="J1038" s="8"/>
      <c r="K1038" s="22" t="str">
        <f t="shared" si="343"/>
        <v/>
      </c>
      <c r="L1038" s="34" t="str">
        <f t="shared" si="352"/>
        <v/>
      </c>
      <c r="M1038" s="8"/>
      <c r="N1038" s="22" t="str">
        <f t="shared" si="344"/>
        <v/>
      </c>
      <c r="O1038" s="34" t="str">
        <f t="shared" si="353"/>
        <v/>
      </c>
      <c r="P1038" s="8"/>
      <c r="Q1038" s="22" t="str">
        <f t="shared" si="345"/>
        <v/>
      </c>
      <c r="R1038" s="34" t="str">
        <f t="shared" si="354"/>
        <v/>
      </c>
      <c r="S1038" s="8"/>
      <c r="T1038" s="22" t="str">
        <f t="shared" si="346"/>
        <v/>
      </c>
      <c r="U1038" s="22" t="str">
        <f t="shared" si="347"/>
        <v/>
      </c>
      <c r="V1038" s="22" t="str">
        <f t="shared" si="355"/>
        <v/>
      </c>
      <c r="W1038" s="22" t="str">
        <f t="shared" si="348"/>
        <v/>
      </c>
      <c r="X1038" s="22" t="str">
        <f t="shared" si="356"/>
        <v/>
      </c>
      <c r="Y1038" s="22" t="str">
        <f t="shared" si="357"/>
        <v/>
      </c>
      <c r="Z1038" s="22" t="str">
        <f t="shared" si="358"/>
        <v/>
      </c>
      <c r="AA1038" s="29"/>
    </row>
    <row r="1039" spans="1:27" ht="18" customHeight="1" x14ac:dyDescent="0.35">
      <c r="A1039" s="22"/>
      <c r="B1039" s="24" t="str">
        <f t="shared" si="340"/>
        <v/>
      </c>
      <c r="C1039" s="34" t="str">
        <f t="shared" si="349"/>
        <v/>
      </c>
      <c r="D1039" s="8"/>
      <c r="E1039" s="22" t="str">
        <f t="shared" si="341"/>
        <v/>
      </c>
      <c r="F1039" s="34" t="str">
        <f t="shared" si="350"/>
        <v/>
      </c>
      <c r="G1039" s="8"/>
      <c r="H1039" s="22" t="str">
        <f t="shared" si="342"/>
        <v/>
      </c>
      <c r="I1039" s="34" t="str">
        <f t="shared" si="351"/>
        <v/>
      </c>
      <c r="J1039" s="8"/>
      <c r="K1039" s="22" t="str">
        <f t="shared" si="343"/>
        <v/>
      </c>
      <c r="L1039" s="34" t="str">
        <f t="shared" si="352"/>
        <v/>
      </c>
      <c r="M1039" s="8"/>
      <c r="N1039" s="22" t="str">
        <f t="shared" si="344"/>
        <v/>
      </c>
      <c r="O1039" s="34" t="str">
        <f t="shared" si="353"/>
        <v/>
      </c>
      <c r="P1039" s="8"/>
      <c r="Q1039" s="22" t="str">
        <f t="shared" si="345"/>
        <v/>
      </c>
      <c r="R1039" s="34" t="str">
        <f t="shared" si="354"/>
        <v/>
      </c>
      <c r="S1039" s="8"/>
      <c r="T1039" s="22" t="str">
        <f t="shared" si="346"/>
        <v/>
      </c>
      <c r="U1039" s="22" t="str">
        <f t="shared" si="347"/>
        <v/>
      </c>
      <c r="V1039" s="22" t="str">
        <f t="shared" si="355"/>
        <v/>
      </c>
      <c r="W1039" s="22" t="str">
        <f t="shared" si="348"/>
        <v/>
      </c>
      <c r="X1039" s="22" t="str">
        <f t="shared" si="356"/>
        <v/>
      </c>
      <c r="Y1039" s="22" t="str">
        <f t="shared" si="357"/>
        <v/>
      </c>
      <c r="Z1039" s="22" t="str">
        <f t="shared" si="358"/>
        <v/>
      </c>
      <c r="AA1039" s="29"/>
    </row>
    <row r="1040" spans="1:27" ht="18" customHeight="1" x14ac:dyDescent="0.35">
      <c r="A1040" s="22"/>
      <c r="B1040" s="24" t="str">
        <f t="shared" si="340"/>
        <v/>
      </c>
      <c r="C1040" s="34" t="str">
        <f t="shared" si="349"/>
        <v/>
      </c>
      <c r="D1040" s="8"/>
      <c r="E1040" s="22" t="str">
        <f t="shared" si="341"/>
        <v/>
      </c>
      <c r="F1040" s="34" t="str">
        <f t="shared" si="350"/>
        <v/>
      </c>
      <c r="G1040" s="8"/>
      <c r="H1040" s="22" t="str">
        <f t="shared" si="342"/>
        <v/>
      </c>
      <c r="I1040" s="34" t="str">
        <f t="shared" si="351"/>
        <v/>
      </c>
      <c r="J1040" s="8"/>
      <c r="K1040" s="22" t="str">
        <f t="shared" si="343"/>
        <v/>
      </c>
      <c r="L1040" s="34" t="str">
        <f t="shared" si="352"/>
        <v/>
      </c>
      <c r="M1040" s="8"/>
      <c r="N1040" s="22" t="str">
        <f t="shared" si="344"/>
        <v/>
      </c>
      <c r="O1040" s="34" t="str">
        <f t="shared" si="353"/>
        <v/>
      </c>
      <c r="P1040" s="8"/>
      <c r="Q1040" s="22" t="str">
        <f t="shared" si="345"/>
        <v/>
      </c>
      <c r="R1040" s="34" t="str">
        <f t="shared" si="354"/>
        <v/>
      </c>
      <c r="S1040" s="8"/>
      <c r="T1040" s="22" t="str">
        <f t="shared" si="346"/>
        <v/>
      </c>
      <c r="U1040" s="22" t="str">
        <f t="shared" si="347"/>
        <v/>
      </c>
      <c r="V1040" s="22" t="str">
        <f t="shared" si="355"/>
        <v/>
      </c>
      <c r="W1040" s="22" t="str">
        <f t="shared" si="348"/>
        <v/>
      </c>
      <c r="X1040" s="22" t="str">
        <f t="shared" si="356"/>
        <v/>
      </c>
      <c r="Y1040" s="22" t="str">
        <f t="shared" si="357"/>
        <v/>
      </c>
      <c r="Z1040" s="22" t="str">
        <f t="shared" si="358"/>
        <v/>
      </c>
      <c r="AA1040" s="29"/>
    </row>
    <row r="1041" spans="1:27" ht="18" customHeight="1" x14ac:dyDescent="0.35">
      <c r="A1041" s="22"/>
      <c r="B1041" s="24" t="str">
        <f t="shared" si="340"/>
        <v/>
      </c>
      <c r="C1041" s="34" t="str">
        <f t="shared" si="349"/>
        <v/>
      </c>
      <c r="D1041" s="8"/>
      <c r="E1041" s="22" t="str">
        <f t="shared" si="341"/>
        <v/>
      </c>
      <c r="F1041" s="34" t="str">
        <f t="shared" si="350"/>
        <v/>
      </c>
      <c r="G1041" s="8"/>
      <c r="H1041" s="22" t="str">
        <f t="shared" si="342"/>
        <v/>
      </c>
      <c r="I1041" s="34" t="str">
        <f t="shared" si="351"/>
        <v/>
      </c>
      <c r="J1041" s="8"/>
      <c r="K1041" s="22" t="str">
        <f t="shared" si="343"/>
        <v/>
      </c>
      <c r="L1041" s="34" t="str">
        <f t="shared" si="352"/>
        <v/>
      </c>
      <c r="M1041" s="8"/>
      <c r="N1041" s="22" t="str">
        <f t="shared" si="344"/>
        <v/>
      </c>
      <c r="O1041" s="34" t="str">
        <f t="shared" si="353"/>
        <v/>
      </c>
      <c r="P1041" s="8"/>
      <c r="Q1041" s="22" t="str">
        <f t="shared" si="345"/>
        <v/>
      </c>
      <c r="R1041" s="34" t="str">
        <f t="shared" si="354"/>
        <v/>
      </c>
      <c r="S1041" s="8"/>
      <c r="T1041" s="22" t="str">
        <f t="shared" si="346"/>
        <v/>
      </c>
      <c r="U1041" s="22" t="str">
        <f t="shared" si="347"/>
        <v/>
      </c>
      <c r="V1041" s="22" t="str">
        <f t="shared" si="355"/>
        <v/>
      </c>
      <c r="W1041" s="22" t="str">
        <f t="shared" si="348"/>
        <v/>
      </c>
      <c r="X1041" s="22" t="str">
        <f t="shared" si="356"/>
        <v/>
      </c>
      <c r="Y1041" s="22" t="str">
        <f t="shared" si="357"/>
        <v/>
      </c>
      <c r="Z1041" s="22" t="str">
        <f t="shared" si="358"/>
        <v/>
      </c>
      <c r="AA1041" s="29"/>
    </row>
    <row r="1042" spans="1:27" ht="18" customHeight="1" x14ac:dyDescent="0.35">
      <c r="A1042" s="22"/>
      <c r="B1042" s="24" t="str">
        <f t="shared" si="340"/>
        <v/>
      </c>
      <c r="C1042" s="34" t="str">
        <f t="shared" si="349"/>
        <v/>
      </c>
      <c r="D1042" s="8"/>
      <c r="E1042" s="22" t="str">
        <f t="shared" si="341"/>
        <v/>
      </c>
      <c r="F1042" s="34" t="str">
        <f t="shared" si="350"/>
        <v/>
      </c>
      <c r="G1042" s="8"/>
      <c r="H1042" s="22" t="str">
        <f t="shared" si="342"/>
        <v/>
      </c>
      <c r="I1042" s="34" t="str">
        <f t="shared" si="351"/>
        <v/>
      </c>
      <c r="J1042" s="8"/>
      <c r="K1042" s="22" t="str">
        <f t="shared" si="343"/>
        <v/>
      </c>
      <c r="L1042" s="34" t="str">
        <f t="shared" si="352"/>
        <v/>
      </c>
      <c r="M1042" s="8"/>
      <c r="N1042" s="22" t="str">
        <f t="shared" si="344"/>
        <v/>
      </c>
      <c r="O1042" s="34" t="str">
        <f t="shared" si="353"/>
        <v/>
      </c>
      <c r="P1042" s="8"/>
      <c r="Q1042" s="22" t="str">
        <f t="shared" si="345"/>
        <v/>
      </c>
      <c r="R1042" s="34" t="str">
        <f t="shared" si="354"/>
        <v/>
      </c>
      <c r="S1042" s="8"/>
      <c r="T1042" s="22" t="str">
        <f t="shared" si="346"/>
        <v/>
      </c>
      <c r="U1042" s="22" t="str">
        <f t="shared" si="347"/>
        <v/>
      </c>
      <c r="V1042" s="22" t="str">
        <f t="shared" si="355"/>
        <v/>
      </c>
      <c r="W1042" s="22" t="str">
        <f t="shared" si="348"/>
        <v/>
      </c>
      <c r="X1042" s="22" t="str">
        <f t="shared" si="356"/>
        <v/>
      </c>
      <c r="Y1042" s="22" t="str">
        <f t="shared" si="357"/>
        <v/>
      </c>
      <c r="Z1042" s="22" t="str">
        <f t="shared" si="358"/>
        <v/>
      </c>
      <c r="AA1042" s="29"/>
    </row>
    <row r="1043" spans="1:27" ht="18" customHeight="1" x14ac:dyDescent="0.35">
      <c r="A1043" s="22"/>
      <c r="B1043" s="24" t="str">
        <f t="shared" si="340"/>
        <v/>
      </c>
      <c r="C1043" s="34" t="str">
        <f t="shared" si="349"/>
        <v/>
      </c>
      <c r="D1043" s="8"/>
      <c r="E1043" s="22" t="str">
        <f t="shared" si="341"/>
        <v/>
      </c>
      <c r="F1043" s="34" t="str">
        <f t="shared" si="350"/>
        <v/>
      </c>
      <c r="G1043" s="8"/>
      <c r="H1043" s="22" t="str">
        <f t="shared" si="342"/>
        <v/>
      </c>
      <c r="I1043" s="34" t="str">
        <f t="shared" si="351"/>
        <v/>
      </c>
      <c r="J1043" s="8"/>
      <c r="K1043" s="22" t="str">
        <f t="shared" si="343"/>
        <v/>
      </c>
      <c r="L1043" s="34" t="str">
        <f t="shared" si="352"/>
        <v/>
      </c>
      <c r="M1043" s="8"/>
      <c r="N1043" s="22" t="str">
        <f t="shared" si="344"/>
        <v/>
      </c>
      <c r="O1043" s="34" t="str">
        <f t="shared" si="353"/>
        <v/>
      </c>
      <c r="P1043" s="8"/>
      <c r="Q1043" s="22" t="str">
        <f t="shared" si="345"/>
        <v/>
      </c>
      <c r="R1043" s="34" t="str">
        <f t="shared" si="354"/>
        <v/>
      </c>
      <c r="S1043" s="8"/>
      <c r="T1043" s="22" t="str">
        <f t="shared" si="346"/>
        <v/>
      </c>
      <c r="U1043" s="22" t="str">
        <f t="shared" si="347"/>
        <v/>
      </c>
      <c r="V1043" s="22" t="str">
        <f t="shared" si="355"/>
        <v/>
      </c>
      <c r="W1043" s="22" t="str">
        <f t="shared" si="348"/>
        <v/>
      </c>
      <c r="X1043" s="22" t="str">
        <f t="shared" si="356"/>
        <v/>
      </c>
      <c r="Y1043" s="22" t="str">
        <f t="shared" si="357"/>
        <v/>
      </c>
      <c r="Z1043" s="22" t="str">
        <f t="shared" si="358"/>
        <v/>
      </c>
      <c r="AA1043" s="29"/>
    </row>
    <row r="1044" spans="1:27" ht="18" customHeight="1" x14ac:dyDescent="0.35">
      <c r="A1044" s="22"/>
      <c r="B1044" s="24" t="str">
        <f t="shared" si="340"/>
        <v/>
      </c>
      <c r="C1044" s="34" t="str">
        <f t="shared" si="349"/>
        <v/>
      </c>
      <c r="D1044" s="8"/>
      <c r="E1044" s="22" t="str">
        <f t="shared" si="341"/>
        <v/>
      </c>
      <c r="F1044" s="34" t="str">
        <f t="shared" si="350"/>
        <v/>
      </c>
      <c r="G1044" s="8"/>
      <c r="H1044" s="22" t="str">
        <f t="shared" si="342"/>
        <v/>
      </c>
      <c r="I1044" s="34" t="str">
        <f t="shared" si="351"/>
        <v/>
      </c>
      <c r="J1044" s="8"/>
      <c r="K1044" s="22" t="str">
        <f t="shared" si="343"/>
        <v/>
      </c>
      <c r="L1044" s="34" t="str">
        <f t="shared" si="352"/>
        <v/>
      </c>
      <c r="M1044" s="8"/>
      <c r="N1044" s="22" t="str">
        <f t="shared" si="344"/>
        <v/>
      </c>
      <c r="O1044" s="34" t="str">
        <f t="shared" si="353"/>
        <v/>
      </c>
      <c r="P1044" s="8"/>
      <c r="Q1044" s="22" t="str">
        <f t="shared" si="345"/>
        <v/>
      </c>
      <c r="R1044" s="34" t="str">
        <f t="shared" si="354"/>
        <v/>
      </c>
      <c r="S1044" s="8"/>
      <c r="T1044" s="22" t="str">
        <f t="shared" si="346"/>
        <v/>
      </c>
      <c r="U1044" s="22" t="str">
        <f t="shared" si="347"/>
        <v/>
      </c>
      <c r="V1044" s="22" t="str">
        <f t="shared" si="355"/>
        <v/>
      </c>
      <c r="W1044" s="22" t="str">
        <f t="shared" si="348"/>
        <v/>
      </c>
      <c r="X1044" s="22" t="str">
        <f t="shared" si="356"/>
        <v/>
      </c>
      <c r="Y1044" s="22" t="str">
        <f t="shared" si="357"/>
        <v/>
      </c>
      <c r="Z1044" s="22" t="str">
        <f t="shared" si="358"/>
        <v/>
      </c>
      <c r="AA1044" s="29"/>
    </row>
    <row r="1045" spans="1:27" ht="18" customHeight="1" x14ac:dyDescent="0.35">
      <c r="A1045" s="22"/>
      <c r="B1045" s="24" t="str">
        <f t="shared" si="340"/>
        <v/>
      </c>
      <c r="C1045" s="34" t="str">
        <f t="shared" si="349"/>
        <v/>
      </c>
      <c r="D1045" s="8"/>
      <c r="E1045" s="22" t="str">
        <f t="shared" si="341"/>
        <v/>
      </c>
      <c r="F1045" s="34" t="str">
        <f t="shared" si="350"/>
        <v/>
      </c>
      <c r="G1045" s="8"/>
      <c r="H1045" s="22" t="str">
        <f t="shared" si="342"/>
        <v/>
      </c>
      <c r="I1045" s="34" t="str">
        <f t="shared" si="351"/>
        <v/>
      </c>
      <c r="J1045" s="8"/>
      <c r="K1045" s="22" t="str">
        <f t="shared" si="343"/>
        <v/>
      </c>
      <c r="L1045" s="34" t="str">
        <f t="shared" si="352"/>
        <v/>
      </c>
      <c r="M1045" s="8"/>
      <c r="N1045" s="22" t="str">
        <f t="shared" si="344"/>
        <v/>
      </c>
      <c r="O1045" s="34" t="str">
        <f t="shared" si="353"/>
        <v/>
      </c>
      <c r="P1045" s="8"/>
      <c r="Q1045" s="22" t="str">
        <f t="shared" si="345"/>
        <v/>
      </c>
      <c r="R1045" s="34" t="str">
        <f t="shared" si="354"/>
        <v/>
      </c>
      <c r="S1045" s="8"/>
      <c r="T1045" s="22" t="str">
        <f t="shared" si="346"/>
        <v/>
      </c>
      <c r="U1045" s="22" t="str">
        <f t="shared" si="347"/>
        <v/>
      </c>
      <c r="V1045" s="22" t="str">
        <f t="shared" si="355"/>
        <v/>
      </c>
      <c r="W1045" s="22" t="str">
        <f t="shared" si="348"/>
        <v/>
      </c>
      <c r="X1045" s="22" t="str">
        <f t="shared" si="356"/>
        <v/>
      </c>
      <c r="Y1045" s="22" t="str">
        <f t="shared" si="357"/>
        <v/>
      </c>
      <c r="Z1045" s="22" t="str">
        <f t="shared" si="358"/>
        <v/>
      </c>
      <c r="AA1045" s="29"/>
    </row>
    <row r="1046" spans="1:27" ht="18" customHeight="1" x14ac:dyDescent="0.35">
      <c r="A1046" s="22"/>
      <c r="B1046" s="24" t="str">
        <f t="shared" si="340"/>
        <v/>
      </c>
      <c r="C1046" s="34" t="str">
        <f t="shared" si="349"/>
        <v/>
      </c>
      <c r="D1046" s="8"/>
      <c r="E1046" s="22" t="str">
        <f t="shared" si="341"/>
        <v/>
      </c>
      <c r="F1046" s="34" t="str">
        <f t="shared" si="350"/>
        <v/>
      </c>
      <c r="G1046" s="8"/>
      <c r="H1046" s="22" t="str">
        <f t="shared" si="342"/>
        <v/>
      </c>
      <c r="I1046" s="34" t="str">
        <f t="shared" si="351"/>
        <v/>
      </c>
      <c r="J1046" s="8"/>
      <c r="K1046" s="22" t="str">
        <f t="shared" si="343"/>
        <v/>
      </c>
      <c r="L1046" s="34" t="str">
        <f t="shared" si="352"/>
        <v/>
      </c>
      <c r="M1046" s="8"/>
      <c r="N1046" s="22" t="str">
        <f t="shared" si="344"/>
        <v/>
      </c>
      <c r="O1046" s="34" t="str">
        <f t="shared" si="353"/>
        <v/>
      </c>
      <c r="P1046" s="8"/>
      <c r="Q1046" s="22" t="str">
        <f t="shared" si="345"/>
        <v/>
      </c>
      <c r="R1046" s="34" t="str">
        <f t="shared" si="354"/>
        <v/>
      </c>
      <c r="S1046" s="8"/>
      <c r="T1046" s="22" t="str">
        <f t="shared" si="346"/>
        <v/>
      </c>
      <c r="U1046" s="22" t="str">
        <f t="shared" si="347"/>
        <v/>
      </c>
      <c r="V1046" s="22" t="str">
        <f t="shared" si="355"/>
        <v/>
      </c>
      <c r="W1046" s="22" t="str">
        <f t="shared" si="348"/>
        <v/>
      </c>
      <c r="X1046" s="22" t="str">
        <f t="shared" si="356"/>
        <v/>
      </c>
      <c r="Y1046" s="22" t="str">
        <f t="shared" si="357"/>
        <v/>
      </c>
      <c r="Z1046" s="22" t="str">
        <f t="shared" si="358"/>
        <v/>
      </c>
      <c r="AA1046" s="29"/>
    </row>
    <row r="1047" spans="1:27" ht="18" customHeight="1" x14ac:dyDescent="0.35">
      <c r="A1047" s="22"/>
      <c r="B1047" s="24" t="str">
        <f t="shared" si="340"/>
        <v/>
      </c>
      <c r="C1047" s="34" t="str">
        <f t="shared" si="349"/>
        <v/>
      </c>
      <c r="D1047" s="8"/>
      <c r="E1047" s="22" t="str">
        <f t="shared" si="341"/>
        <v/>
      </c>
      <c r="F1047" s="34" t="str">
        <f t="shared" si="350"/>
        <v/>
      </c>
      <c r="G1047" s="8"/>
      <c r="H1047" s="22" t="str">
        <f t="shared" si="342"/>
        <v/>
      </c>
      <c r="I1047" s="34" t="str">
        <f t="shared" si="351"/>
        <v/>
      </c>
      <c r="J1047" s="8"/>
      <c r="K1047" s="22" t="str">
        <f t="shared" si="343"/>
        <v/>
      </c>
      <c r="L1047" s="34" t="str">
        <f t="shared" si="352"/>
        <v/>
      </c>
      <c r="M1047" s="8"/>
      <c r="N1047" s="22" t="str">
        <f t="shared" si="344"/>
        <v/>
      </c>
      <c r="O1047" s="34" t="str">
        <f t="shared" si="353"/>
        <v/>
      </c>
      <c r="P1047" s="8"/>
      <c r="Q1047" s="22" t="str">
        <f t="shared" si="345"/>
        <v/>
      </c>
      <c r="R1047" s="34" t="str">
        <f t="shared" si="354"/>
        <v/>
      </c>
      <c r="S1047" s="8"/>
      <c r="T1047" s="22" t="str">
        <f t="shared" si="346"/>
        <v/>
      </c>
      <c r="U1047" s="22" t="str">
        <f t="shared" si="347"/>
        <v/>
      </c>
      <c r="V1047" s="22" t="str">
        <f t="shared" si="355"/>
        <v/>
      </c>
      <c r="W1047" s="22" t="str">
        <f t="shared" si="348"/>
        <v/>
      </c>
      <c r="X1047" s="22" t="str">
        <f t="shared" si="356"/>
        <v/>
      </c>
      <c r="Y1047" s="22" t="str">
        <f t="shared" si="357"/>
        <v/>
      </c>
      <c r="Z1047" s="22" t="str">
        <f t="shared" si="358"/>
        <v/>
      </c>
      <c r="AA1047" s="29"/>
    </row>
    <row r="1048" spans="1:27" ht="18" customHeight="1" x14ac:dyDescent="0.35">
      <c r="A1048" s="22"/>
      <c r="B1048" s="24" t="str">
        <f t="shared" si="340"/>
        <v/>
      </c>
      <c r="C1048" s="34" t="str">
        <f t="shared" si="349"/>
        <v/>
      </c>
      <c r="D1048" s="8"/>
      <c r="E1048" s="22" t="str">
        <f t="shared" si="341"/>
        <v/>
      </c>
      <c r="F1048" s="34" t="str">
        <f t="shared" si="350"/>
        <v/>
      </c>
      <c r="G1048" s="8"/>
      <c r="H1048" s="22" t="str">
        <f t="shared" si="342"/>
        <v/>
      </c>
      <c r="I1048" s="34" t="str">
        <f t="shared" si="351"/>
        <v/>
      </c>
      <c r="J1048" s="8"/>
      <c r="K1048" s="22" t="str">
        <f t="shared" si="343"/>
        <v/>
      </c>
      <c r="L1048" s="34" t="str">
        <f t="shared" si="352"/>
        <v/>
      </c>
      <c r="M1048" s="8"/>
      <c r="N1048" s="22" t="str">
        <f t="shared" si="344"/>
        <v/>
      </c>
      <c r="O1048" s="34" t="str">
        <f t="shared" si="353"/>
        <v/>
      </c>
      <c r="P1048" s="8"/>
      <c r="Q1048" s="22" t="str">
        <f t="shared" si="345"/>
        <v/>
      </c>
      <c r="R1048" s="34" t="str">
        <f t="shared" si="354"/>
        <v/>
      </c>
      <c r="S1048" s="8"/>
      <c r="T1048" s="22" t="str">
        <f t="shared" si="346"/>
        <v/>
      </c>
      <c r="U1048" s="22" t="str">
        <f t="shared" si="347"/>
        <v/>
      </c>
      <c r="V1048" s="22" t="str">
        <f t="shared" si="355"/>
        <v/>
      </c>
      <c r="W1048" s="22" t="str">
        <f t="shared" si="348"/>
        <v/>
      </c>
      <c r="X1048" s="22" t="str">
        <f t="shared" si="356"/>
        <v/>
      </c>
      <c r="Y1048" s="22" t="str">
        <f t="shared" si="357"/>
        <v/>
      </c>
      <c r="Z1048" s="22" t="str">
        <f t="shared" si="358"/>
        <v/>
      </c>
      <c r="AA1048" s="29"/>
    </row>
    <row r="1049" spans="1:27" ht="18" customHeight="1" x14ac:dyDescent="0.35">
      <c r="A1049" s="22"/>
      <c r="B1049" s="24" t="str">
        <f t="shared" si="340"/>
        <v/>
      </c>
      <c r="C1049" s="34" t="str">
        <f t="shared" si="349"/>
        <v/>
      </c>
      <c r="D1049" s="8"/>
      <c r="E1049" s="22" t="str">
        <f t="shared" si="341"/>
        <v/>
      </c>
      <c r="F1049" s="34" t="str">
        <f t="shared" si="350"/>
        <v/>
      </c>
      <c r="G1049" s="8"/>
      <c r="H1049" s="22" t="str">
        <f t="shared" si="342"/>
        <v/>
      </c>
      <c r="I1049" s="34" t="str">
        <f t="shared" si="351"/>
        <v/>
      </c>
      <c r="J1049" s="8"/>
      <c r="K1049" s="22" t="str">
        <f t="shared" si="343"/>
        <v/>
      </c>
      <c r="L1049" s="34" t="str">
        <f t="shared" si="352"/>
        <v/>
      </c>
      <c r="M1049" s="8"/>
      <c r="N1049" s="22" t="str">
        <f t="shared" si="344"/>
        <v/>
      </c>
      <c r="O1049" s="34" t="str">
        <f t="shared" si="353"/>
        <v/>
      </c>
      <c r="P1049" s="8"/>
      <c r="Q1049" s="22" t="str">
        <f t="shared" si="345"/>
        <v/>
      </c>
      <c r="R1049" s="34" t="str">
        <f t="shared" si="354"/>
        <v/>
      </c>
      <c r="S1049" s="8"/>
      <c r="T1049" s="22" t="str">
        <f t="shared" si="346"/>
        <v/>
      </c>
      <c r="U1049" s="22" t="str">
        <f t="shared" si="347"/>
        <v/>
      </c>
      <c r="V1049" s="22" t="str">
        <f t="shared" si="355"/>
        <v/>
      </c>
      <c r="W1049" s="22" t="str">
        <f t="shared" si="348"/>
        <v/>
      </c>
      <c r="X1049" s="22" t="str">
        <f t="shared" si="356"/>
        <v/>
      </c>
      <c r="Y1049" s="22" t="str">
        <f t="shared" si="357"/>
        <v/>
      </c>
      <c r="Z1049" s="22" t="str">
        <f t="shared" si="358"/>
        <v/>
      </c>
      <c r="AA1049" s="29"/>
    </row>
    <row r="1050" spans="1:27" ht="18" customHeight="1" x14ac:dyDescent="0.35">
      <c r="A1050" s="22"/>
      <c r="B1050" s="24" t="str">
        <f t="shared" si="340"/>
        <v/>
      </c>
      <c r="C1050" s="34" t="str">
        <f t="shared" si="349"/>
        <v/>
      </c>
      <c r="D1050" s="8"/>
      <c r="E1050" s="22" t="str">
        <f t="shared" si="341"/>
        <v/>
      </c>
      <c r="F1050" s="34" t="str">
        <f t="shared" si="350"/>
        <v/>
      </c>
      <c r="G1050" s="8"/>
      <c r="H1050" s="22" t="str">
        <f t="shared" si="342"/>
        <v/>
      </c>
      <c r="I1050" s="34" t="str">
        <f t="shared" si="351"/>
        <v/>
      </c>
      <c r="J1050" s="8"/>
      <c r="K1050" s="22" t="str">
        <f t="shared" si="343"/>
        <v/>
      </c>
      <c r="L1050" s="34" t="str">
        <f t="shared" si="352"/>
        <v/>
      </c>
      <c r="M1050" s="8"/>
      <c r="N1050" s="22" t="str">
        <f t="shared" si="344"/>
        <v/>
      </c>
      <c r="O1050" s="34" t="str">
        <f t="shared" si="353"/>
        <v/>
      </c>
      <c r="P1050" s="8"/>
      <c r="Q1050" s="22" t="str">
        <f t="shared" si="345"/>
        <v/>
      </c>
      <c r="R1050" s="34" t="str">
        <f t="shared" si="354"/>
        <v/>
      </c>
      <c r="S1050" s="8"/>
      <c r="T1050" s="22" t="str">
        <f t="shared" si="346"/>
        <v/>
      </c>
      <c r="U1050" s="22" t="str">
        <f t="shared" si="347"/>
        <v/>
      </c>
      <c r="V1050" s="22" t="str">
        <f t="shared" si="355"/>
        <v/>
      </c>
      <c r="W1050" s="22" t="str">
        <f t="shared" si="348"/>
        <v/>
      </c>
      <c r="X1050" s="22" t="str">
        <f t="shared" si="356"/>
        <v/>
      </c>
      <c r="Y1050" s="22" t="str">
        <f t="shared" si="357"/>
        <v/>
      </c>
      <c r="Z1050" s="22" t="str">
        <f t="shared" si="358"/>
        <v/>
      </c>
      <c r="AA1050" s="29"/>
    </row>
    <row r="1051" spans="1:27" ht="18" customHeight="1" x14ac:dyDescent="0.35">
      <c r="A1051" s="22"/>
      <c r="B1051" s="24" t="str">
        <f t="shared" si="340"/>
        <v/>
      </c>
      <c r="C1051" s="34" t="str">
        <f t="shared" si="349"/>
        <v/>
      </c>
      <c r="D1051" s="8"/>
      <c r="E1051" s="22" t="str">
        <f t="shared" si="341"/>
        <v/>
      </c>
      <c r="F1051" s="34" t="str">
        <f t="shared" si="350"/>
        <v/>
      </c>
      <c r="G1051" s="8"/>
      <c r="H1051" s="22" t="str">
        <f t="shared" si="342"/>
        <v/>
      </c>
      <c r="I1051" s="34" t="str">
        <f t="shared" si="351"/>
        <v/>
      </c>
      <c r="J1051" s="8"/>
      <c r="K1051" s="22" t="str">
        <f t="shared" si="343"/>
        <v/>
      </c>
      <c r="L1051" s="34" t="str">
        <f t="shared" si="352"/>
        <v/>
      </c>
      <c r="M1051" s="8"/>
      <c r="N1051" s="22" t="str">
        <f t="shared" si="344"/>
        <v/>
      </c>
      <c r="O1051" s="34" t="str">
        <f t="shared" si="353"/>
        <v/>
      </c>
      <c r="P1051" s="8"/>
      <c r="Q1051" s="22" t="str">
        <f t="shared" si="345"/>
        <v/>
      </c>
      <c r="R1051" s="34" t="str">
        <f t="shared" si="354"/>
        <v/>
      </c>
      <c r="S1051" s="8"/>
      <c r="T1051" s="22" t="str">
        <f t="shared" si="346"/>
        <v/>
      </c>
      <c r="U1051" s="22" t="str">
        <f t="shared" si="347"/>
        <v/>
      </c>
      <c r="V1051" s="22" t="str">
        <f t="shared" si="355"/>
        <v/>
      </c>
      <c r="W1051" s="22" t="str">
        <f t="shared" si="348"/>
        <v/>
      </c>
      <c r="X1051" s="22" t="str">
        <f t="shared" si="356"/>
        <v/>
      </c>
      <c r="Y1051" s="22" t="str">
        <f t="shared" si="357"/>
        <v/>
      </c>
      <c r="Z1051" s="22" t="str">
        <f t="shared" si="358"/>
        <v/>
      </c>
      <c r="AA1051" s="29"/>
    </row>
    <row r="1052" spans="1:27" ht="18" customHeight="1" x14ac:dyDescent="0.35">
      <c r="A1052" s="22"/>
      <c r="B1052" s="24" t="str">
        <f t="shared" si="340"/>
        <v/>
      </c>
      <c r="C1052" s="34" t="str">
        <f t="shared" si="349"/>
        <v/>
      </c>
      <c r="D1052" s="8"/>
      <c r="E1052" s="22" t="str">
        <f t="shared" si="341"/>
        <v/>
      </c>
      <c r="F1052" s="34" t="str">
        <f t="shared" si="350"/>
        <v/>
      </c>
      <c r="G1052" s="8"/>
      <c r="H1052" s="22" t="str">
        <f t="shared" si="342"/>
        <v/>
      </c>
      <c r="I1052" s="34" t="str">
        <f t="shared" si="351"/>
        <v/>
      </c>
      <c r="J1052" s="8"/>
      <c r="K1052" s="22" t="str">
        <f t="shared" si="343"/>
        <v/>
      </c>
      <c r="L1052" s="34" t="str">
        <f t="shared" si="352"/>
        <v/>
      </c>
      <c r="M1052" s="8"/>
      <c r="N1052" s="22" t="str">
        <f t="shared" si="344"/>
        <v/>
      </c>
      <c r="O1052" s="34" t="str">
        <f t="shared" si="353"/>
        <v/>
      </c>
      <c r="P1052" s="8"/>
      <c r="Q1052" s="22" t="str">
        <f t="shared" si="345"/>
        <v/>
      </c>
      <c r="R1052" s="34" t="str">
        <f t="shared" si="354"/>
        <v/>
      </c>
      <c r="S1052" s="8"/>
      <c r="T1052" s="22" t="str">
        <f t="shared" si="346"/>
        <v/>
      </c>
      <c r="U1052" s="22" t="str">
        <f t="shared" si="347"/>
        <v/>
      </c>
      <c r="V1052" s="22" t="str">
        <f t="shared" si="355"/>
        <v/>
      </c>
      <c r="W1052" s="22" t="str">
        <f t="shared" si="348"/>
        <v/>
      </c>
      <c r="X1052" s="22" t="str">
        <f t="shared" si="356"/>
        <v/>
      </c>
      <c r="Y1052" s="22" t="str">
        <f t="shared" si="357"/>
        <v/>
      </c>
      <c r="Z1052" s="22" t="str">
        <f t="shared" si="358"/>
        <v/>
      </c>
      <c r="AA1052" s="29"/>
    </row>
    <row r="1053" spans="1:27" ht="18" customHeight="1" x14ac:dyDescent="0.35">
      <c r="A1053" s="22"/>
      <c r="B1053" s="24" t="str">
        <f t="shared" si="340"/>
        <v/>
      </c>
      <c r="C1053" s="34" t="str">
        <f t="shared" si="349"/>
        <v/>
      </c>
      <c r="D1053" s="8"/>
      <c r="E1053" s="22" t="str">
        <f t="shared" si="341"/>
        <v/>
      </c>
      <c r="F1053" s="34" t="str">
        <f t="shared" si="350"/>
        <v/>
      </c>
      <c r="G1053" s="8"/>
      <c r="H1053" s="22" t="str">
        <f t="shared" si="342"/>
        <v/>
      </c>
      <c r="I1053" s="34" t="str">
        <f t="shared" si="351"/>
        <v/>
      </c>
      <c r="J1053" s="8"/>
      <c r="K1053" s="22" t="str">
        <f t="shared" si="343"/>
        <v/>
      </c>
      <c r="L1053" s="34" t="str">
        <f t="shared" si="352"/>
        <v/>
      </c>
      <c r="M1053" s="8"/>
      <c r="N1053" s="22" t="str">
        <f t="shared" si="344"/>
        <v/>
      </c>
      <c r="O1053" s="34" t="str">
        <f t="shared" si="353"/>
        <v/>
      </c>
      <c r="P1053" s="8"/>
      <c r="Q1053" s="22" t="str">
        <f t="shared" si="345"/>
        <v/>
      </c>
      <c r="R1053" s="34" t="str">
        <f t="shared" si="354"/>
        <v/>
      </c>
      <c r="S1053" s="8"/>
      <c r="T1053" s="22" t="str">
        <f t="shared" si="346"/>
        <v/>
      </c>
      <c r="U1053" s="22" t="str">
        <f t="shared" si="347"/>
        <v/>
      </c>
      <c r="V1053" s="22" t="str">
        <f t="shared" si="355"/>
        <v/>
      </c>
      <c r="W1053" s="22" t="str">
        <f t="shared" si="348"/>
        <v/>
      </c>
      <c r="X1053" s="22" t="str">
        <f t="shared" si="356"/>
        <v/>
      </c>
      <c r="Y1053" s="22" t="str">
        <f t="shared" si="357"/>
        <v/>
      </c>
      <c r="Z1053" s="22" t="str">
        <f t="shared" si="358"/>
        <v/>
      </c>
      <c r="AA1053" s="29"/>
    </row>
    <row r="1054" spans="1:27" ht="18" customHeight="1" x14ac:dyDescent="0.35">
      <c r="A1054" s="22"/>
      <c r="B1054" s="24" t="str">
        <f t="shared" si="340"/>
        <v/>
      </c>
      <c r="C1054" s="34" t="str">
        <f t="shared" si="349"/>
        <v/>
      </c>
      <c r="D1054" s="8"/>
      <c r="E1054" s="22" t="str">
        <f t="shared" si="341"/>
        <v/>
      </c>
      <c r="F1054" s="34" t="str">
        <f t="shared" si="350"/>
        <v/>
      </c>
      <c r="G1054" s="8"/>
      <c r="H1054" s="22" t="str">
        <f t="shared" si="342"/>
        <v/>
      </c>
      <c r="I1054" s="34" t="str">
        <f t="shared" si="351"/>
        <v/>
      </c>
      <c r="J1054" s="8"/>
      <c r="K1054" s="22" t="str">
        <f t="shared" si="343"/>
        <v/>
      </c>
      <c r="L1054" s="34" t="str">
        <f t="shared" si="352"/>
        <v/>
      </c>
      <c r="M1054" s="8"/>
      <c r="N1054" s="22" t="str">
        <f t="shared" si="344"/>
        <v/>
      </c>
      <c r="O1054" s="34" t="str">
        <f t="shared" si="353"/>
        <v/>
      </c>
      <c r="P1054" s="8"/>
      <c r="Q1054" s="22" t="str">
        <f t="shared" si="345"/>
        <v/>
      </c>
      <c r="R1054" s="34" t="str">
        <f t="shared" si="354"/>
        <v/>
      </c>
      <c r="S1054" s="8"/>
      <c r="T1054" s="22" t="str">
        <f t="shared" si="346"/>
        <v/>
      </c>
      <c r="U1054" s="22" t="str">
        <f t="shared" si="347"/>
        <v/>
      </c>
      <c r="V1054" s="22" t="str">
        <f t="shared" si="355"/>
        <v/>
      </c>
      <c r="W1054" s="22" t="str">
        <f t="shared" si="348"/>
        <v/>
      </c>
      <c r="X1054" s="22" t="str">
        <f t="shared" si="356"/>
        <v/>
      </c>
      <c r="Y1054" s="22" t="str">
        <f t="shared" si="357"/>
        <v/>
      </c>
      <c r="Z1054" s="22" t="str">
        <f t="shared" si="358"/>
        <v/>
      </c>
      <c r="AA1054" s="29"/>
    </row>
    <row r="1055" spans="1:27" ht="18" customHeight="1" x14ac:dyDescent="0.35">
      <c r="A1055" s="22"/>
      <c r="B1055" s="24" t="str">
        <f t="shared" si="340"/>
        <v/>
      </c>
      <c r="C1055" s="34" t="str">
        <f t="shared" si="349"/>
        <v/>
      </c>
      <c r="D1055" s="8"/>
      <c r="E1055" s="22" t="str">
        <f t="shared" si="341"/>
        <v/>
      </c>
      <c r="F1055" s="34" t="str">
        <f t="shared" si="350"/>
        <v/>
      </c>
      <c r="G1055" s="8"/>
      <c r="H1055" s="22" t="str">
        <f t="shared" si="342"/>
        <v/>
      </c>
      <c r="I1055" s="34" t="str">
        <f t="shared" si="351"/>
        <v/>
      </c>
      <c r="J1055" s="8"/>
      <c r="K1055" s="22" t="str">
        <f t="shared" si="343"/>
        <v/>
      </c>
      <c r="L1055" s="34" t="str">
        <f t="shared" si="352"/>
        <v/>
      </c>
      <c r="M1055" s="8"/>
      <c r="N1055" s="22" t="str">
        <f t="shared" si="344"/>
        <v/>
      </c>
      <c r="O1055" s="34" t="str">
        <f t="shared" si="353"/>
        <v/>
      </c>
      <c r="P1055" s="8"/>
      <c r="Q1055" s="22" t="str">
        <f t="shared" si="345"/>
        <v/>
      </c>
      <c r="R1055" s="34" t="str">
        <f t="shared" si="354"/>
        <v/>
      </c>
      <c r="S1055" s="8"/>
      <c r="T1055" s="22" t="str">
        <f t="shared" si="346"/>
        <v/>
      </c>
      <c r="U1055" s="22" t="str">
        <f t="shared" si="347"/>
        <v/>
      </c>
      <c r="V1055" s="22" t="str">
        <f t="shared" si="355"/>
        <v/>
      </c>
      <c r="W1055" s="22" t="str">
        <f t="shared" si="348"/>
        <v/>
      </c>
      <c r="X1055" s="22" t="str">
        <f t="shared" si="356"/>
        <v/>
      </c>
      <c r="Y1055" s="22" t="str">
        <f t="shared" si="357"/>
        <v/>
      </c>
      <c r="Z1055" s="22" t="str">
        <f t="shared" si="358"/>
        <v/>
      </c>
      <c r="AA1055" s="29"/>
    </row>
    <row r="1056" spans="1:27" ht="18" customHeight="1" x14ac:dyDescent="0.35">
      <c r="A1056" s="22"/>
      <c r="B1056" s="24" t="str">
        <f t="shared" si="340"/>
        <v/>
      </c>
      <c r="C1056" s="34" t="str">
        <f t="shared" si="349"/>
        <v/>
      </c>
      <c r="D1056" s="8"/>
      <c r="E1056" s="22" t="str">
        <f t="shared" si="341"/>
        <v/>
      </c>
      <c r="F1056" s="34" t="str">
        <f t="shared" si="350"/>
        <v/>
      </c>
      <c r="G1056" s="8"/>
      <c r="H1056" s="22" t="str">
        <f t="shared" si="342"/>
        <v/>
      </c>
      <c r="I1056" s="34" t="str">
        <f t="shared" si="351"/>
        <v/>
      </c>
      <c r="J1056" s="8"/>
      <c r="K1056" s="22" t="str">
        <f t="shared" si="343"/>
        <v/>
      </c>
      <c r="L1056" s="34" t="str">
        <f t="shared" si="352"/>
        <v/>
      </c>
      <c r="M1056" s="8"/>
      <c r="N1056" s="22" t="str">
        <f t="shared" si="344"/>
        <v/>
      </c>
      <c r="O1056" s="34" t="str">
        <f t="shared" si="353"/>
        <v/>
      </c>
      <c r="P1056" s="8"/>
      <c r="Q1056" s="22" t="str">
        <f t="shared" si="345"/>
        <v/>
      </c>
      <c r="R1056" s="34" t="str">
        <f t="shared" si="354"/>
        <v/>
      </c>
      <c r="S1056" s="8"/>
      <c r="T1056" s="22" t="str">
        <f t="shared" si="346"/>
        <v/>
      </c>
      <c r="U1056" s="22" t="str">
        <f t="shared" si="347"/>
        <v/>
      </c>
      <c r="V1056" s="22" t="str">
        <f t="shared" si="355"/>
        <v/>
      </c>
      <c r="W1056" s="22" t="str">
        <f t="shared" si="348"/>
        <v/>
      </c>
      <c r="X1056" s="22" t="str">
        <f t="shared" si="356"/>
        <v/>
      </c>
      <c r="Y1056" s="22" t="str">
        <f t="shared" si="357"/>
        <v/>
      </c>
      <c r="Z1056" s="22" t="str">
        <f t="shared" si="358"/>
        <v/>
      </c>
      <c r="AA1056" s="29"/>
    </row>
    <row r="1057" spans="1:27" ht="18" customHeight="1" x14ac:dyDescent="0.35">
      <c r="A1057" s="22"/>
      <c r="B1057" s="24" t="str">
        <f t="shared" si="340"/>
        <v/>
      </c>
      <c r="C1057" s="34" t="str">
        <f t="shared" si="349"/>
        <v/>
      </c>
      <c r="D1057" s="8"/>
      <c r="E1057" s="22" t="str">
        <f t="shared" si="341"/>
        <v/>
      </c>
      <c r="F1057" s="34" t="str">
        <f t="shared" si="350"/>
        <v/>
      </c>
      <c r="G1057" s="8"/>
      <c r="H1057" s="22" t="str">
        <f t="shared" si="342"/>
        <v/>
      </c>
      <c r="I1057" s="34" t="str">
        <f t="shared" si="351"/>
        <v/>
      </c>
      <c r="J1057" s="8"/>
      <c r="K1057" s="22" t="str">
        <f t="shared" si="343"/>
        <v/>
      </c>
      <c r="L1057" s="34" t="str">
        <f t="shared" si="352"/>
        <v/>
      </c>
      <c r="M1057" s="8"/>
      <c r="N1057" s="22" t="str">
        <f t="shared" si="344"/>
        <v/>
      </c>
      <c r="O1057" s="34" t="str">
        <f t="shared" si="353"/>
        <v/>
      </c>
      <c r="P1057" s="8"/>
      <c r="Q1057" s="22" t="str">
        <f t="shared" si="345"/>
        <v/>
      </c>
      <c r="R1057" s="34" t="str">
        <f t="shared" si="354"/>
        <v/>
      </c>
      <c r="S1057" s="8"/>
      <c r="T1057" s="22" t="str">
        <f t="shared" si="346"/>
        <v/>
      </c>
      <c r="U1057" s="22" t="str">
        <f t="shared" si="347"/>
        <v/>
      </c>
      <c r="V1057" s="22" t="str">
        <f t="shared" si="355"/>
        <v/>
      </c>
      <c r="W1057" s="22" t="str">
        <f t="shared" si="348"/>
        <v/>
      </c>
      <c r="X1057" s="22" t="str">
        <f t="shared" si="356"/>
        <v/>
      </c>
      <c r="Y1057" s="22" t="str">
        <f t="shared" si="357"/>
        <v/>
      </c>
      <c r="Z1057" s="22" t="str">
        <f t="shared" si="358"/>
        <v/>
      </c>
      <c r="AA1057" s="29"/>
    </row>
    <row r="1058" spans="1:27" ht="18" customHeight="1" x14ac:dyDescent="0.35">
      <c r="A1058" s="22"/>
      <c r="B1058" s="24" t="str">
        <f t="shared" si="340"/>
        <v/>
      </c>
      <c r="C1058" s="34" t="str">
        <f t="shared" si="349"/>
        <v/>
      </c>
      <c r="D1058" s="8"/>
      <c r="E1058" s="22" t="str">
        <f t="shared" si="341"/>
        <v/>
      </c>
      <c r="F1058" s="34" t="str">
        <f t="shared" si="350"/>
        <v/>
      </c>
      <c r="G1058" s="8"/>
      <c r="H1058" s="22" t="str">
        <f t="shared" si="342"/>
        <v/>
      </c>
      <c r="I1058" s="34" t="str">
        <f t="shared" si="351"/>
        <v/>
      </c>
      <c r="J1058" s="8"/>
      <c r="K1058" s="22" t="str">
        <f t="shared" si="343"/>
        <v/>
      </c>
      <c r="L1058" s="34" t="str">
        <f t="shared" si="352"/>
        <v/>
      </c>
      <c r="M1058" s="8"/>
      <c r="N1058" s="22" t="str">
        <f t="shared" si="344"/>
        <v/>
      </c>
      <c r="O1058" s="34" t="str">
        <f t="shared" si="353"/>
        <v/>
      </c>
      <c r="P1058" s="8"/>
      <c r="Q1058" s="22" t="str">
        <f t="shared" si="345"/>
        <v/>
      </c>
      <c r="R1058" s="34" t="str">
        <f t="shared" si="354"/>
        <v/>
      </c>
      <c r="S1058" s="8"/>
      <c r="T1058" s="22" t="str">
        <f t="shared" si="346"/>
        <v/>
      </c>
      <c r="U1058" s="22" t="str">
        <f t="shared" si="347"/>
        <v/>
      </c>
      <c r="V1058" s="22" t="str">
        <f t="shared" si="355"/>
        <v/>
      </c>
      <c r="W1058" s="22" t="str">
        <f t="shared" si="348"/>
        <v/>
      </c>
      <c r="X1058" s="22" t="str">
        <f t="shared" si="356"/>
        <v/>
      </c>
      <c r="Y1058" s="22" t="str">
        <f t="shared" si="357"/>
        <v/>
      </c>
      <c r="Z1058" s="22" t="str">
        <f t="shared" si="358"/>
        <v/>
      </c>
      <c r="AA1058" s="29"/>
    </row>
    <row r="1059" spans="1:27" ht="18" customHeight="1" x14ac:dyDescent="0.35">
      <c r="A1059" s="22"/>
      <c r="B1059" s="24" t="str">
        <f t="shared" si="340"/>
        <v/>
      </c>
      <c r="C1059" s="34" t="str">
        <f t="shared" si="349"/>
        <v/>
      </c>
      <c r="D1059" s="8"/>
      <c r="E1059" s="22" t="str">
        <f t="shared" si="341"/>
        <v/>
      </c>
      <c r="F1059" s="34" t="str">
        <f t="shared" si="350"/>
        <v/>
      </c>
      <c r="G1059" s="8"/>
      <c r="H1059" s="22" t="str">
        <f t="shared" si="342"/>
        <v/>
      </c>
      <c r="I1059" s="34" t="str">
        <f t="shared" si="351"/>
        <v/>
      </c>
      <c r="J1059" s="8"/>
      <c r="K1059" s="22" t="str">
        <f t="shared" si="343"/>
        <v/>
      </c>
      <c r="L1059" s="34" t="str">
        <f t="shared" si="352"/>
        <v/>
      </c>
      <c r="M1059" s="8"/>
      <c r="N1059" s="22" t="str">
        <f t="shared" si="344"/>
        <v/>
      </c>
      <c r="O1059" s="34" t="str">
        <f t="shared" si="353"/>
        <v/>
      </c>
      <c r="P1059" s="8"/>
      <c r="Q1059" s="22" t="str">
        <f t="shared" si="345"/>
        <v/>
      </c>
      <c r="R1059" s="34" t="str">
        <f t="shared" si="354"/>
        <v/>
      </c>
      <c r="S1059" s="8"/>
      <c r="T1059" s="22" t="str">
        <f t="shared" si="346"/>
        <v/>
      </c>
      <c r="U1059" s="22" t="str">
        <f t="shared" si="347"/>
        <v/>
      </c>
      <c r="V1059" s="22" t="str">
        <f t="shared" si="355"/>
        <v/>
      </c>
      <c r="W1059" s="22" t="str">
        <f t="shared" si="348"/>
        <v/>
      </c>
      <c r="X1059" s="22" t="str">
        <f t="shared" si="356"/>
        <v/>
      </c>
      <c r="Y1059" s="22" t="str">
        <f t="shared" si="357"/>
        <v/>
      </c>
      <c r="Z1059" s="22" t="str">
        <f t="shared" si="358"/>
        <v/>
      </c>
      <c r="AA1059" s="29"/>
    </row>
    <row r="1060" spans="1:27" ht="18" customHeight="1" x14ac:dyDescent="0.35">
      <c r="A1060" s="22"/>
      <c r="B1060" s="24" t="str">
        <f t="shared" si="340"/>
        <v/>
      </c>
      <c r="C1060" s="34" t="str">
        <f t="shared" si="349"/>
        <v/>
      </c>
      <c r="D1060" s="8"/>
      <c r="E1060" s="22" t="str">
        <f t="shared" si="341"/>
        <v/>
      </c>
      <c r="F1060" s="34" t="str">
        <f t="shared" si="350"/>
        <v/>
      </c>
      <c r="G1060" s="8"/>
      <c r="H1060" s="22" t="str">
        <f t="shared" si="342"/>
        <v/>
      </c>
      <c r="I1060" s="34" t="str">
        <f t="shared" si="351"/>
        <v/>
      </c>
      <c r="J1060" s="8"/>
      <c r="K1060" s="22" t="str">
        <f t="shared" si="343"/>
        <v/>
      </c>
      <c r="L1060" s="34" t="str">
        <f t="shared" si="352"/>
        <v/>
      </c>
      <c r="M1060" s="8"/>
      <c r="N1060" s="22" t="str">
        <f t="shared" si="344"/>
        <v/>
      </c>
      <c r="O1060" s="34" t="str">
        <f t="shared" si="353"/>
        <v/>
      </c>
      <c r="P1060" s="8"/>
      <c r="Q1060" s="22" t="str">
        <f t="shared" si="345"/>
        <v/>
      </c>
      <c r="R1060" s="34" t="str">
        <f t="shared" si="354"/>
        <v/>
      </c>
      <c r="S1060" s="8"/>
      <c r="T1060" s="22" t="str">
        <f t="shared" si="346"/>
        <v/>
      </c>
      <c r="U1060" s="22" t="str">
        <f t="shared" si="347"/>
        <v/>
      </c>
      <c r="V1060" s="22" t="str">
        <f t="shared" si="355"/>
        <v/>
      </c>
      <c r="W1060" s="22" t="str">
        <f t="shared" si="348"/>
        <v/>
      </c>
      <c r="X1060" s="22" t="str">
        <f t="shared" si="356"/>
        <v/>
      </c>
      <c r="Y1060" s="22" t="str">
        <f t="shared" si="357"/>
        <v/>
      </c>
      <c r="Z1060" s="22" t="str">
        <f t="shared" si="358"/>
        <v/>
      </c>
      <c r="AA1060" s="29"/>
    </row>
    <row r="1061" spans="1:27" ht="18" customHeight="1" x14ac:dyDescent="0.35">
      <c r="A1061" s="22"/>
      <c r="B1061" s="24" t="str">
        <f t="shared" si="340"/>
        <v/>
      </c>
      <c r="C1061" s="34" t="str">
        <f t="shared" si="349"/>
        <v/>
      </c>
      <c r="D1061" s="8"/>
      <c r="E1061" s="22" t="str">
        <f t="shared" si="341"/>
        <v/>
      </c>
      <c r="F1061" s="34" t="str">
        <f t="shared" si="350"/>
        <v/>
      </c>
      <c r="G1061" s="8"/>
      <c r="H1061" s="22" t="str">
        <f t="shared" si="342"/>
        <v/>
      </c>
      <c r="I1061" s="34" t="str">
        <f t="shared" si="351"/>
        <v/>
      </c>
      <c r="J1061" s="8"/>
      <c r="K1061" s="22" t="str">
        <f t="shared" si="343"/>
        <v/>
      </c>
      <c r="L1061" s="34" t="str">
        <f t="shared" si="352"/>
        <v/>
      </c>
      <c r="M1061" s="8"/>
      <c r="N1061" s="22" t="str">
        <f t="shared" si="344"/>
        <v/>
      </c>
      <c r="O1061" s="34" t="str">
        <f t="shared" si="353"/>
        <v/>
      </c>
      <c r="P1061" s="8"/>
      <c r="Q1061" s="22" t="str">
        <f t="shared" si="345"/>
        <v/>
      </c>
      <c r="R1061" s="34" t="str">
        <f t="shared" si="354"/>
        <v/>
      </c>
      <c r="S1061" s="8"/>
      <c r="T1061" s="22" t="str">
        <f t="shared" si="346"/>
        <v/>
      </c>
      <c r="U1061" s="22" t="str">
        <f t="shared" si="347"/>
        <v/>
      </c>
      <c r="V1061" s="22" t="str">
        <f t="shared" si="355"/>
        <v/>
      </c>
      <c r="W1061" s="22" t="str">
        <f t="shared" si="348"/>
        <v/>
      </c>
      <c r="X1061" s="22" t="str">
        <f t="shared" si="356"/>
        <v/>
      </c>
      <c r="Y1061" s="22" t="str">
        <f t="shared" si="357"/>
        <v/>
      </c>
      <c r="Z1061" s="22" t="str">
        <f t="shared" si="358"/>
        <v/>
      </c>
      <c r="AA1061" s="29"/>
    </row>
    <row r="1062" spans="1:27" ht="18" customHeight="1" x14ac:dyDescent="0.35">
      <c r="A1062" s="22"/>
      <c r="B1062" s="24" t="str">
        <f t="shared" si="340"/>
        <v/>
      </c>
      <c r="C1062" s="34" t="str">
        <f t="shared" si="349"/>
        <v/>
      </c>
      <c r="D1062" s="8"/>
      <c r="E1062" s="22" t="str">
        <f t="shared" si="341"/>
        <v/>
      </c>
      <c r="F1062" s="34" t="str">
        <f t="shared" si="350"/>
        <v/>
      </c>
      <c r="G1062" s="8"/>
      <c r="H1062" s="22" t="str">
        <f t="shared" si="342"/>
        <v/>
      </c>
      <c r="I1062" s="34" t="str">
        <f t="shared" si="351"/>
        <v/>
      </c>
      <c r="J1062" s="8"/>
      <c r="K1062" s="22" t="str">
        <f t="shared" si="343"/>
        <v/>
      </c>
      <c r="L1062" s="34" t="str">
        <f t="shared" si="352"/>
        <v/>
      </c>
      <c r="M1062" s="8"/>
      <c r="N1062" s="22" t="str">
        <f t="shared" si="344"/>
        <v/>
      </c>
      <c r="O1062" s="34" t="str">
        <f t="shared" si="353"/>
        <v/>
      </c>
      <c r="P1062" s="8"/>
      <c r="Q1062" s="22" t="str">
        <f t="shared" si="345"/>
        <v/>
      </c>
      <c r="R1062" s="34" t="str">
        <f t="shared" si="354"/>
        <v/>
      </c>
      <c r="S1062" s="8"/>
      <c r="T1062" s="22" t="str">
        <f t="shared" si="346"/>
        <v/>
      </c>
      <c r="U1062" s="22" t="str">
        <f t="shared" si="347"/>
        <v/>
      </c>
      <c r="V1062" s="22" t="str">
        <f t="shared" si="355"/>
        <v/>
      </c>
      <c r="W1062" s="22" t="str">
        <f t="shared" si="348"/>
        <v/>
      </c>
      <c r="X1062" s="22" t="str">
        <f t="shared" si="356"/>
        <v/>
      </c>
      <c r="Y1062" s="22" t="str">
        <f t="shared" si="357"/>
        <v/>
      </c>
      <c r="Z1062" s="22" t="str">
        <f t="shared" si="358"/>
        <v/>
      </c>
      <c r="AA1062" s="29"/>
    </row>
    <row r="1063" spans="1:27" ht="18" customHeight="1" x14ac:dyDescent="0.35">
      <c r="A1063" s="22"/>
      <c r="B1063" s="24" t="str">
        <f t="shared" si="340"/>
        <v/>
      </c>
      <c r="C1063" s="34" t="str">
        <f t="shared" si="349"/>
        <v/>
      </c>
      <c r="D1063" s="8"/>
      <c r="E1063" s="22" t="str">
        <f t="shared" si="341"/>
        <v/>
      </c>
      <c r="F1063" s="34" t="str">
        <f t="shared" si="350"/>
        <v/>
      </c>
      <c r="G1063" s="8"/>
      <c r="H1063" s="22" t="str">
        <f t="shared" si="342"/>
        <v/>
      </c>
      <c r="I1063" s="34" t="str">
        <f t="shared" si="351"/>
        <v/>
      </c>
      <c r="J1063" s="8"/>
      <c r="K1063" s="22" t="str">
        <f t="shared" si="343"/>
        <v/>
      </c>
      <c r="L1063" s="34" t="str">
        <f t="shared" si="352"/>
        <v/>
      </c>
      <c r="M1063" s="8"/>
      <c r="N1063" s="22" t="str">
        <f t="shared" si="344"/>
        <v/>
      </c>
      <c r="O1063" s="34" t="str">
        <f t="shared" si="353"/>
        <v/>
      </c>
      <c r="P1063" s="8"/>
      <c r="Q1063" s="22" t="str">
        <f t="shared" si="345"/>
        <v/>
      </c>
      <c r="R1063" s="34" t="str">
        <f t="shared" si="354"/>
        <v/>
      </c>
      <c r="S1063" s="8"/>
      <c r="T1063" s="22" t="str">
        <f t="shared" si="346"/>
        <v/>
      </c>
      <c r="U1063" s="22" t="str">
        <f t="shared" si="347"/>
        <v/>
      </c>
      <c r="V1063" s="22" t="str">
        <f t="shared" si="355"/>
        <v/>
      </c>
      <c r="W1063" s="22" t="str">
        <f t="shared" si="348"/>
        <v/>
      </c>
      <c r="X1063" s="22" t="str">
        <f t="shared" si="356"/>
        <v/>
      </c>
      <c r="Y1063" s="22" t="str">
        <f t="shared" si="357"/>
        <v/>
      </c>
      <c r="Z1063" s="22" t="str">
        <f t="shared" si="358"/>
        <v/>
      </c>
      <c r="AA1063" s="29"/>
    </row>
    <row r="1064" spans="1:27" ht="18" customHeight="1" x14ac:dyDescent="0.35">
      <c r="A1064" s="22"/>
      <c r="B1064" s="24" t="str">
        <f t="shared" si="340"/>
        <v/>
      </c>
      <c r="C1064" s="34" t="str">
        <f t="shared" si="349"/>
        <v/>
      </c>
      <c r="D1064" s="8"/>
      <c r="E1064" s="22" t="str">
        <f t="shared" si="341"/>
        <v/>
      </c>
      <c r="F1064" s="34" t="str">
        <f t="shared" si="350"/>
        <v/>
      </c>
      <c r="G1064" s="8"/>
      <c r="H1064" s="22" t="str">
        <f t="shared" si="342"/>
        <v/>
      </c>
      <c r="I1064" s="34" t="str">
        <f t="shared" si="351"/>
        <v/>
      </c>
      <c r="J1064" s="8"/>
      <c r="K1064" s="22" t="str">
        <f t="shared" si="343"/>
        <v/>
      </c>
      <c r="L1064" s="34" t="str">
        <f t="shared" si="352"/>
        <v/>
      </c>
      <c r="M1064" s="8"/>
      <c r="N1064" s="22" t="str">
        <f t="shared" si="344"/>
        <v/>
      </c>
      <c r="O1064" s="34" t="str">
        <f t="shared" si="353"/>
        <v/>
      </c>
      <c r="P1064" s="8"/>
      <c r="Q1064" s="22" t="str">
        <f t="shared" si="345"/>
        <v/>
      </c>
      <c r="R1064" s="34" t="str">
        <f t="shared" si="354"/>
        <v/>
      </c>
      <c r="S1064" s="8"/>
      <c r="T1064" s="22" t="str">
        <f t="shared" si="346"/>
        <v/>
      </c>
      <c r="U1064" s="22" t="str">
        <f t="shared" si="347"/>
        <v/>
      </c>
      <c r="V1064" s="22" t="str">
        <f t="shared" si="355"/>
        <v/>
      </c>
      <c r="W1064" s="22" t="str">
        <f t="shared" si="348"/>
        <v/>
      </c>
      <c r="X1064" s="22" t="str">
        <f t="shared" si="356"/>
        <v/>
      </c>
      <c r="Y1064" s="22" t="str">
        <f t="shared" si="357"/>
        <v/>
      </c>
      <c r="Z1064" s="22" t="str">
        <f t="shared" si="358"/>
        <v/>
      </c>
      <c r="AA1064" s="29"/>
    </row>
    <row r="1065" spans="1:27" ht="18" customHeight="1" x14ac:dyDescent="0.35">
      <c r="A1065" s="22"/>
      <c r="B1065" s="24" t="str">
        <f t="shared" si="340"/>
        <v/>
      </c>
      <c r="C1065" s="34" t="str">
        <f t="shared" si="349"/>
        <v/>
      </c>
      <c r="D1065" s="8"/>
      <c r="E1065" s="22" t="str">
        <f t="shared" si="341"/>
        <v/>
      </c>
      <c r="F1065" s="34" t="str">
        <f t="shared" si="350"/>
        <v/>
      </c>
      <c r="G1065" s="8"/>
      <c r="H1065" s="22" t="str">
        <f t="shared" si="342"/>
        <v/>
      </c>
      <c r="I1065" s="34" t="str">
        <f t="shared" si="351"/>
        <v/>
      </c>
      <c r="J1065" s="8"/>
      <c r="K1065" s="22" t="str">
        <f t="shared" si="343"/>
        <v/>
      </c>
      <c r="L1065" s="34" t="str">
        <f t="shared" si="352"/>
        <v/>
      </c>
      <c r="M1065" s="8"/>
      <c r="N1065" s="22" t="str">
        <f t="shared" si="344"/>
        <v/>
      </c>
      <c r="O1065" s="34" t="str">
        <f t="shared" si="353"/>
        <v/>
      </c>
      <c r="P1065" s="8"/>
      <c r="Q1065" s="22" t="str">
        <f t="shared" si="345"/>
        <v/>
      </c>
      <c r="R1065" s="34" t="str">
        <f t="shared" si="354"/>
        <v/>
      </c>
      <c r="S1065" s="8"/>
      <c r="T1065" s="22" t="str">
        <f t="shared" si="346"/>
        <v/>
      </c>
      <c r="U1065" s="22" t="str">
        <f t="shared" si="347"/>
        <v/>
      </c>
      <c r="V1065" s="22" t="str">
        <f t="shared" si="355"/>
        <v/>
      </c>
      <c r="W1065" s="22" t="str">
        <f t="shared" si="348"/>
        <v/>
      </c>
      <c r="X1065" s="22" t="str">
        <f t="shared" si="356"/>
        <v/>
      </c>
      <c r="Y1065" s="22" t="str">
        <f t="shared" si="357"/>
        <v/>
      </c>
      <c r="Z1065" s="22" t="str">
        <f t="shared" si="358"/>
        <v/>
      </c>
      <c r="AA1065" s="29"/>
    </row>
    <row r="1066" spans="1:27" ht="18" customHeight="1" x14ac:dyDescent="0.35">
      <c r="A1066" s="22"/>
      <c r="B1066" s="24" t="str">
        <f t="shared" si="340"/>
        <v/>
      </c>
      <c r="C1066" s="34" t="str">
        <f t="shared" si="349"/>
        <v/>
      </c>
      <c r="D1066" s="8"/>
      <c r="E1066" s="22" t="str">
        <f t="shared" si="341"/>
        <v/>
      </c>
      <c r="F1066" s="34" t="str">
        <f t="shared" si="350"/>
        <v/>
      </c>
      <c r="G1066" s="8"/>
      <c r="H1066" s="22" t="str">
        <f t="shared" si="342"/>
        <v/>
      </c>
      <c r="I1066" s="34" t="str">
        <f t="shared" si="351"/>
        <v/>
      </c>
      <c r="J1066" s="8"/>
      <c r="K1066" s="22" t="str">
        <f t="shared" si="343"/>
        <v/>
      </c>
      <c r="L1066" s="34" t="str">
        <f t="shared" si="352"/>
        <v/>
      </c>
      <c r="M1066" s="8"/>
      <c r="N1066" s="22" t="str">
        <f t="shared" si="344"/>
        <v/>
      </c>
      <c r="O1066" s="34" t="str">
        <f t="shared" si="353"/>
        <v/>
      </c>
      <c r="P1066" s="8"/>
      <c r="Q1066" s="22" t="str">
        <f t="shared" si="345"/>
        <v/>
      </c>
      <c r="R1066" s="34" t="str">
        <f t="shared" si="354"/>
        <v/>
      </c>
      <c r="S1066" s="8"/>
      <c r="T1066" s="22" t="str">
        <f t="shared" si="346"/>
        <v/>
      </c>
      <c r="U1066" s="22" t="str">
        <f t="shared" si="347"/>
        <v/>
      </c>
      <c r="V1066" s="22" t="str">
        <f t="shared" si="355"/>
        <v/>
      </c>
      <c r="W1066" s="22" t="str">
        <f t="shared" si="348"/>
        <v/>
      </c>
      <c r="X1066" s="22" t="str">
        <f t="shared" si="356"/>
        <v/>
      </c>
      <c r="Y1066" s="22" t="str">
        <f t="shared" si="357"/>
        <v/>
      </c>
      <c r="Z1066" s="22" t="str">
        <f t="shared" si="358"/>
        <v/>
      </c>
      <c r="AA1066" s="29"/>
    </row>
    <row r="1067" spans="1:27" ht="18" customHeight="1" x14ac:dyDescent="0.35">
      <c r="A1067" s="22"/>
      <c r="B1067" s="24" t="str">
        <f t="shared" si="340"/>
        <v/>
      </c>
      <c r="C1067" s="34" t="str">
        <f t="shared" si="349"/>
        <v/>
      </c>
      <c r="D1067" s="8"/>
      <c r="E1067" s="22" t="str">
        <f t="shared" si="341"/>
        <v/>
      </c>
      <c r="F1067" s="34" t="str">
        <f t="shared" si="350"/>
        <v/>
      </c>
      <c r="G1067" s="8"/>
      <c r="H1067" s="22" t="str">
        <f t="shared" si="342"/>
        <v/>
      </c>
      <c r="I1067" s="34" t="str">
        <f t="shared" si="351"/>
        <v/>
      </c>
      <c r="J1067" s="8"/>
      <c r="K1067" s="22" t="str">
        <f t="shared" si="343"/>
        <v/>
      </c>
      <c r="L1067" s="34" t="str">
        <f t="shared" si="352"/>
        <v/>
      </c>
      <c r="M1067" s="8"/>
      <c r="N1067" s="22" t="str">
        <f t="shared" si="344"/>
        <v/>
      </c>
      <c r="O1067" s="34" t="str">
        <f t="shared" si="353"/>
        <v/>
      </c>
      <c r="P1067" s="8"/>
      <c r="Q1067" s="22" t="str">
        <f t="shared" si="345"/>
        <v/>
      </c>
      <c r="R1067" s="34" t="str">
        <f t="shared" si="354"/>
        <v/>
      </c>
      <c r="S1067" s="8"/>
      <c r="T1067" s="22" t="str">
        <f t="shared" si="346"/>
        <v/>
      </c>
      <c r="U1067" s="22" t="str">
        <f t="shared" si="347"/>
        <v/>
      </c>
      <c r="V1067" s="22" t="str">
        <f t="shared" si="355"/>
        <v/>
      </c>
      <c r="W1067" s="22" t="str">
        <f t="shared" si="348"/>
        <v/>
      </c>
      <c r="X1067" s="22" t="str">
        <f t="shared" si="356"/>
        <v/>
      </c>
      <c r="Y1067" s="22" t="str">
        <f t="shared" si="357"/>
        <v/>
      </c>
      <c r="Z1067" s="22" t="str">
        <f t="shared" si="358"/>
        <v/>
      </c>
      <c r="AA1067" s="29"/>
    </row>
    <row r="1068" spans="1:27" ht="18" customHeight="1" x14ac:dyDescent="0.35">
      <c r="A1068" s="22"/>
      <c r="B1068" s="24" t="str">
        <f t="shared" si="340"/>
        <v/>
      </c>
      <c r="C1068" s="34" t="str">
        <f t="shared" si="349"/>
        <v/>
      </c>
      <c r="D1068" s="8"/>
      <c r="E1068" s="22" t="str">
        <f t="shared" si="341"/>
        <v/>
      </c>
      <c r="F1068" s="34" t="str">
        <f t="shared" si="350"/>
        <v/>
      </c>
      <c r="G1068" s="8"/>
      <c r="H1068" s="22" t="str">
        <f t="shared" si="342"/>
        <v/>
      </c>
      <c r="I1068" s="34" t="str">
        <f t="shared" si="351"/>
        <v/>
      </c>
      <c r="J1068" s="8"/>
      <c r="K1068" s="22" t="str">
        <f t="shared" si="343"/>
        <v/>
      </c>
      <c r="L1068" s="34" t="str">
        <f t="shared" si="352"/>
        <v/>
      </c>
      <c r="M1068" s="8"/>
      <c r="N1068" s="22" t="str">
        <f t="shared" si="344"/>
        <v/>
      </c>
      <c r="O1068" s="34" t="str">
        <f t="shared" si="353"/>
        <v/>
      </c>
      <c r="P1068" s="8"/>
      <c r="Q1068" s="22" t="str">
        <f t="shared" si="345"/>
        <v/>
      </c>
      <c r="R1068" s="34" t="str">
        <f t="shared" si="354"/>
        <v/>
      </c>
      <c r="S1068" s="8"/>
      <c r="T1068" s="22" t="str">
        <f t="shared" si="346"/>
        <v/>
      </c>
      <c r="U1068" s="22" t="str">
        <f t="shared" si="347"/>
        <v/>
      </c>
      <c r="V1068" s="22" t="str">
        <f t="shared" si="355"/>
        <v/>
      </c>
      <c r="W1068" s="22" t="str">
        <f t="shared" si="348"/>
        <v/>
      </c>
      <c r="X1068" s="22" t="str">
        <f t="shared" si="356"/>
        <v/>
      </c>
      <c r="Y1068" s="22" t="str">
        <f t="shared" si="357"/>
        <v/>
      </c>
      <c r="Z1068" s="22" t="str">
        <f t="shared" si="358"/>
        <v/>
      </c>
      <c r="AA1068" s="29"/>
    </row>
    <row r="1069" spans="1:27" ht="18" customHeight="1" x14ac:dyDescent="0.35">
      <c r="A1069" s="22"/>
      <c r="B1069" s="24" t="str">
        <f t="shared" si="340"/>
        <v/>
      </c>
      <c r="C1069" s="34" t="str">
        <f t="shared" si="349"/>
        <v/>
      </c>
      <c r="D1069" s="8"/>
      <c r="E1069" s="22" t="str">
        <f t="shared" si="341"/>
        <v/>
      </c>
      <c r="F1069" s="34" t="str">
        <f t="shared" si="350"/>
        <v/>
      </c>
      <c r="G1069" s="8"/>
      <c r="H1069" s="22" t="str">
        <f t="shared" si="342"/>
        <v/>
      </c>
      <c r="I1069" s="34" t="str">
        <f t="shared" si="351"/>
        <v/>
      </c>
      <c r="J1069" s="8"/>
      <c r="K1069" s="22" t="str">
        <f t="shared" si="343"/>
        <v/>
      </c>
      <c r="L1069" s="34" t="str">
        <f t="shared" si="352"/>
        <v/>
      </c>
      <c r="M1069" s="8"/>
      <c r="N1069" s="22" t="str">
        <f t="shared" si="344"/>
        <v/>
      </c>
      <c r="O1069" s="34" t="str">
        <f t="shared" si="353"/>
        <v/>
      </c>
      <c r="P1069" s="8"/>
      <c r="Q1069" s="22" t="str">
        <f t="shared" si="345"/>
        <v/>
      </c>
      <c r="R1069" s="34" t="str">
        <f t="shared" si="354"/>
        <v/>
      </c>
      <c r="S1069" s="8"/>
      <c r="T1069" s="22" t="str">
        <f t="shared" si="346"/>
        <v/>
      </c>
      <c r="U1069" s="22" t="str">
        <f t="shared" si="347"/>
        <v/>
      </c>
      <c r="V1069" s="22" t="str">
        <f t="shared" si="355"/>
        <v/>
      </c>
      <c r="W1069" s="22" t="str">
        <f t="shared" si="348"/>
        <v/>
      </c>
      <c r="X1069" s="22" t="str">
        <f t="shared" si="356"/>
        <v/>
      </c>
      <c r="Y1069" s="22" t="str">
        <f t="shared" si="357"/>
        <v/>
      </c>
      <c r="Z1069" s="22" t="str">
        <f t="shared" si="358"/>
        <v/>
      </c>
      <c r="AA1069" s="29"/>
    </row>
    <row r="1070" spans="1:27" ht="18" customHeight="1" x14ac:dyDescent="0.35">
      <c r="A1070" s="22"/>
      <c r="B1070" s="24" t="str">
        <f t="shared" si="340"/>
        <v/>
      </c>
      <c r="C1070" s="34" t="str">
        <f t="shared" si="349"/>
        <v/>
      </c>
      <c r="D1070" s="8"/>
      <c r="E1070" s="22" t="str">
        <f t="shared" si="341"/>
        <v/>
      </c>
      <c r="F1070" s="34" t="str">
        <f t="shared" si="350"/>
        <v/>
      </c>
      <c r="G1070" s="8"/>
      <c r="H1070" s="22" t="str">
        <f t="shared" si="342"/>
        <v/>
      </c>
      <c r="I1070" s="34" t="str">
        <f t="shared" si="351"/>
        <v/>
      </c>
      <c r="J1070" s="8"/>
      <c r="K1070" s="22" t="str">
        <f t="shared" si="343"/>
        <v/>
      </c>
      <c r="L1070" s="34" t="str">
        <f t="shared" si="352"/>
        <v/>
      </c>
      <c r="M1070" s="8"/>
      <c r="N1070" s="22" t="str">
        <f t="shared" si="344"/>
        <v/>
      </c>
      <c r="O1070" s="34" t="str">
        <f t="shared" si="353"/>
        <v/>
      </c>
      <c r="P1070" s="8"/>
      <c r="Q1070" s="22" t="str">
        <f t="shared" si="345"/>
        <v/>
      </c>
      <c r="R1070" s="34" t="str">
        <f t="shared" si="354"/>
        <v/>
      </c>
      <c r="S1070" s="8"/>
      <c r="T1070" s="22" t="str">
        <f t="shared" si="346"/>
        <v/>
      </c>
      <c r="U1070" s="22" t="str">
        <f t="shared" si="347"/>
        <v/>
      </c>
      <c r="V1070" s="22" t="str">
        <f t="shared" si="355"/>
        <v/>
      </c>
      <c r="W1070" s="22" t="str">
        <f t="shared" si="348"/>
        <v/>
      </c>
      <c r="X1070" s="22" t="str">
        <f t="shared" si="356"/>
        <v/>
      </c>
      <c r="Y1070" s="22" t="str">
        <f t="shared" si="357"/>
        <v/>
      </c>
      <c r="Z1070" s="22" t="str">
        <f t="shared" si="358"/>
        <v/>
      </c>
      <c r="AA1070" s="29"/>
    </row>
    <row r="1071" spans="1:27" ht="18" customHeight="1" x14ac:dyDescent="0.35">
      <c r="A1071" s="22"/>
      <c r="B1071" s="24" t="str">
        <f t="shared" si="340"/>
        <v/>
      </c>
      <c r="C1071" s="34" t="str">
        <f t="shared" si="349"/>
        <v/>
      </c>
      <c r="D1071" s="8"/>
      <c r="E1071" s="22" t="str">
        <f t="shared" si="341"/>
        <v/>
      </c>
      <c r="F1071" s="34" t="str">
        <f t="shared" si="350"/>
        <v/>
      </c>
      <c r="G1071" s="8"/>
      <c r="H1071" s="22" t="str">
        <f t="shared" si="342"/>
        <v/>
      </c>
      <c r="I1071" s="34" t="str">
        <f t="shared" si="351"/>
        <v/>
      </c>
      <c r="J1071" s="8"/>
      <c r="K1071" s="22" t="str">
        <f t="shared" si="343"/>
        <v/>
      </c>
      <c r="L1071" s="34" t="str">
        <f t="shared" si="352"/>
        <v/>
      </c>
      <c r="M1071" s="8"/>
      <c r="N1071" s="22" t="str">
        <f t="shared" si="344"/>
        <v/>
      </c>
      <c r="O1071" s="34" t="str">
        <f t="shared" si="353"/>
        <v/>
      </c>
      <c r="P1071" s="8"/>
      <c r="Q1071" s="22" t="str">
        <f t="shared" si="345"/>
        <v/>
      </c>
      <c r="R1071" s="34" t="str">
        <f t="shared" si="354"/>
        <v/>
      </c>
      <c r="S1071" s="8"/>
      <c r="T1071" s="22" t="str">
        <f t="shared" si="346"/>
        <v/>
      </c>
      <c r="U1071" s="22" t="str">
        <f t="shared" si="347"/>
        <v/>
      </c>
      <c r="V1071" s="22" t="str">
        <f t="shared" si="355"/>
        <v/>
      </c>
      <c r="W1071" s="22" t="str">
        <f t="shared" si="348"/>
        <v/>
      </c>
      <c r="X1071" s="22" t="str">
        <f t="shared" si="356"/>
        <v/>
      </c>
      <c r="Y1071" s="22" t="str">
        <f t="shared" si="357"/>
        <v/>
      </c>
      <c r="Z1071" s="22" t="str">
        <f t="shared" si="358"/>
        <v/>
      </c>
      <c r="AA1071" s="29"/>
    </row>
    <row r="1072" spans="1:27" ht="18" customHeight="1" x14ac:dyDescent="0.35">
      <c r="A1072" s="22"/>
      <c r="B1072" s="24" t="str">
        <f t="shared" si="340"/>
        <v/>
      </c>
      <c r="C1072" s="34" t="str">
        <f t="shared" si="349"/>
        <v/>
      </c>
      <c r="D1072" s="8"/>
      <c r="E1072" s="22" t="str">
        <f t="shared" si="341"/>
        <v/>
      </c>
      <c r="F1072" s="34" t="str">
        <f t="shared" si="350"/>
        <v/>
      </c>
      <c r="G1072" s="8"/>
      <c r="H1072" s="22" t="str">
        <f t="shared" si="342"/>
        <v/>
      </c>
      <c r="I1072" s="34" t="str">
        <f t="shared" si="351"/>
        <v/>
      </c>
      <c r="J1072" s="8"/>
      <c r="K1072" s="22" t="str">
        <f t="shared" si="343"/>
        <v/>
      </c>
      <c r="L1072" s="34" t="str">
        <f t="shared" si="352"/>
        <v/>
      </c>
      <c r="M1072" s="8"/>
      <c r="N1072" s="22" t="str">
        <f t="shared" si="344"/>
        <v/>
      </c>
      <c r="O1072" s="34" t="str">
        <f t="shared" si="353"/>
        <v/>
      </c>
      <c r="P1072" s="8"/>
      <c r="Q1072" s="22" t="str">
        <f t="shared" si="345"/>
        <v/>
      </c>
      <c r="R1072" s="34" t="str">
        <f t="shared" si="354"/>
        <v/>
      </c>
      <c r="S1072" s="8"/>
      <c r="T1072" s="22" t="str">
        <f t="shared" si="346"/>
        <v/>
      </c>
      <c r="U1072" s="22" t="str">
        <f t="shared" si="347"/>
        <v/>
      </c>
      <c r="V1072" s="22" t="str">
        <f t="shared" si="355"/>
        <v/>
      </c>
      <c r="W1072" s="22" t="str">
        <f t="shared" si="348"/>
        <v/>
      </c>
      <c r="X1072" s="22" t="str">
        <f t="shared" si="356"/>
        <v/>
      </c>
      <c r="Y1072" s="22" t="str">
        <f t="shared" si="357"/>
        <v/>
      </c>
      <c r="Z1072" s="22" t="str">
        <f t="shared" si="358"/>
        <v/>
      </c>
      <c r="AA1072" s="29"/>
    </row>
    <row r="1073" spans="1:27" ht="18" customHeight="1" x14ac:dyDescent="0.35">
      <c r="A1073" s="22"/>
      <c r="B1073" s="24" t="str">
        <f t="shared" si="340"/>
        <v/>
      </c>
      <c r="C1073" s="34" t="str">
        <f t="shared" si="349"/>
        <v/>
      </c>
      <c r="D1073" s="8"/>
      <c r="E1073" s="22" t="str">
        <f t="shared" si="341"/>
        <v/>
      </c>
      <c r="F1073" s="34" t="str">
        <f t="shared" si="350"/>
        <v/>
      </c>
      <c r="G1073" s="8"/>
      <c r="H1073" s="22" t="str">
        <f t="shared" si="342"/>
        <v/>
      </c>
      <c r="I1073" s="34" t="str">
        <f t="shared" si="351"/>
        <v/>
      </c>
      <c r="J1073" s="8"/>
      <c r="K1073" s="22" t="str">
        <f t="shared" si="343"/>
        <v/>
      </c>
      <c r="L1073" s="34" t="str">
        <f t="shared" si="352"/>
        <v/>
      </c>
      <c r="M1073" s="8"/>
      <c r="N1073" s="22" t="str">
        <f t="shared" si="344"/>
        <v/>
      </c>
      <c r="O1073" s="34" t="str">
        <f t="shared" si="353"/>
        <v/>
      </c>
      <c r="P1073" s="8"/>
      <c r="Q1073" s="22" t="str">
        <f t="shared" si="345"/>
        <v/>
      </c>
      <c r="R1073" s="34" t="str">
        <f t="shared" si="354"/>
        <v/>
      </c>
      <c r="S1073" s="8"/>
      <c r="T1073" s="22" t="str">
        <f t="shared" si="346"/>
        <v/>
      </c>
      <c r="U1073" s="22" t="str">
        <f t="shared" si="347"/>
        <v/>
      </c>
      <c r="V1073" s="22" t="str">
        <f t="shared" si="355"/>
        <v/>
      </c>
      <c r="W1073" s="22" t="str">
        <f t="shared" si="348"/>
        <v/>
      </c>
      <c r="X1073" s="22" t="str">
        <f t="shared" si="356"/>
        <v/>
      </c>
      <c r="Y1073" s="22" t="str">
        <f t="shared" si="357"/>
        <v/>
      </c>
      <c r="Z1073" s="22" t="str">
        <f t="shared" si="358"/>
        <v/>
      </c>
      <c r="AA1073" s="29"/>
    </row>
    <row r="1074" spans="1:27" ht="18" customHeight="1" x14ac:dyDescent="0.35">
      <c r="A1074" s="22"/>
      <c r="B1074" s="24" t="str">
        <f t="shared" si="340"/>
        <v/>
      </c>
      <c r="C1074" s="34" t="str">
        <f t="shared" si="349"/>
        <v/>
      </c>
      <c r="D1074" s="8"/>
      <c r="E1074" s="22" t="str">
        <f t="shared" si="341"/>
        <v/>
      </c>
      <c r="F1074" s="34" t="str">
        <f t="shared" si="350"/>
        <v/>
      </c>
      <c r="G1074" s="8"/>
      <c r="H1074" s="22" t="str">
        <f t="shared" si="342"/>
        <v/>
      </c>
      <c r="I1074" s="34" t="str">
        <f t="shared" si="351"/>
        <v/>
      </c>
      <c r="J1074" s="8"/>
      <c r="K1074" s="22" t="str">
        <f t="shared" si="343"/>
        <v/>
      </c>
      <c r="L1074" s="34" t="str">
        <f t="shared" si="352"/>
        <v/>
      </c>
      <c r="M1074" s="8"/>
      <c r="N1074" s="22" t="str">
        <f t="shared" si="344"/>
        <v/>
      </c>
      <c r="O1074" s="34" t="str">
        <f t="shared" si="353"/>
        <v/>
      </c>
      <c r="P1074" s="8"/>
      <c r="Q1074" s="22" t="str">
        <f t="shared" si="345"/>
        <v/>
      </c>
      <c r="R1074" s="34" t="str">
        <f t="shared" si="354"/>
        <v/>
      </c>
      <c r="S1074" s="8"/>
      <c r="T1074" s="22" t="str">
        <f t="shared" si="346"/>
        <v/>
      </c>
      <c r="U1074" s="22" t="str">
        <f t="shared" si="347"/>
        <v/>
      </c>
      <c r="V1074" s="22" t="str">
        <f t="shared" si="355"/>
        <v/>
      </c>
      <c r="W1074" s="22" t="str">
        <f t="shared" si="348"/>
        <v/>
      </c>
      <c r="X1074" s="22" t="str">
        <f t="shared" si="356"/>
        <v/>
      </c>
      <c r="Y1074" s="22" t="str">
        <f t="shared" si="357"/>
        <v/>
      </c>
      <c r="Z1074" s="22" t="str">
        <f t="shared" si="358"/>
        <v/>
      </c>
      <c r="AA1074" s="29"/>
    </row>
    <row r="1075" spans="1:27" ht="18" customHeight="1" x14ac:dyDescent="0.35">
      <c r="A1075" s="22"/>
      <c r="B1075" s="24" t="str">
        <f t="shared" si="340"/>
        <v/>
      </c>
      <c r="C1075" s="34" t="str">
        <f t="shared" si="349"/>
        <v/>
      </c>
      <c r="D1075" s="8"/>
      <c r="E1075" s="22" t="str">
        <f t="shared" si="341"/>
        <v/>
      </c>
      <c r="F1075" s="34" t="str">
        <f t="shared" si="350"/>
        <v/>
      </c>
      <c r="G1075" s="8"/>
      <c r="H1075" s="22" t="str">
        <f t="shared" si="342"/>
        <v/>
      </c>
      <c r="I1075" s="34" t="str">
        <f t="shared" si="351"/>
        <v/>
      </c>
      <c r="J1075" s="8"/>
      <c r="K1075" s="22" t="str">
        <f t="shared" si="343"/>
        <v/>
      </c>
      <c r="L1075" s="34" t="str">
        <f t="shared" si="352"/>
        <v/>
      </c>
      <c r="M1075" s="8"/>
      <c r="N1075" s="22" t="str">
        <f t="shared" si="344"/>
        <v/>
      </c>
      <c r="O1075" s="34" t="str">
        <f t="shared" si="353"/>
        <v/>
      </c>
      <c r="P1075" s="8"/>
      <c r="Q1075" s="22" t="str">
        <f t="shared" si="345"/>
        <v/>
      </c>
      <c r="R1075" s="34" t="str">
        <f t="shared" si="354"/>
        <v/>
      </c>
      <c r="S1075" s="8"/>
      <c r="T1075" s="22" t="str">
        <f t="shared" si="346"/>
        <v/>
      </c>
      <c r="U1075" s="22" t="str">
        <f t="shared" si="347"/>
        <v/>
      </c>
      <c r="V1075" s="22" t="str">
        <f t="shared" si="355"/>
        <v/>
      </c>
      <c r="W1075" s="22" t="str">
        <f t="shared" si="348"/>
        <v/>
      </c>
      <c r="X1075" s="22" t="str">
        <f t="shared" si="356"/>
        <v/>
      </c>
      <c r="Y1075" s="22" t="str">
        <f t="shared" si="357"/>
        <v/>
      </c>
      <c r="Z1075" s="22" t="str">
        <f t="shared" si="358"/>
        <v/>
      </c>
      <c r="AA1075" s="29"/>
    </row>
    <row r="1076" spans="1:27" ht="18" customHeight="1" x14ac:dyDescent="0.35">
      <c r="A1076" s="22"/>
      <c r="B1076" s="24" t="str">
        <f t="shared" si="340"/>
        <v/>
      </c>
      <c r="C1076" s="34" t="str">
        <f t="shared" si="349"/>
        <v/>
      </c>
      <c r="D1076" s="8"/>
      <c r="E1076" s="22" t="str">
        <f t="shared" si="341"/>
        <v/>
      </c>
      <c r="F1076" s="34" t="str">
        <f t="shared" si="350"/>
        <v/>
      </c>
      <c r="G1076" s="8"/>
      <c r="H1076" s="22" t="str">
        <f t="shared" si="342"/>
        <v/>
      </c>
      <c r="I1076" s="34" t="str">
        <f t="shared" si="351"/>
        <v/>
      </c>
      <c r="J1076" s="8"/>
      <c r="K1076" s="22" t="str">
        <f t="shared" si="343"/>
        <v/>
      </c>
      <c r="L1076" s="34" t="str">
        <f t="shared" si="352"/>
        <v/>
      </c>
      <c r="M1076" s="8"/>
      <c r="N1076" s="22" t="str">
        <f t="shared" si="344"/>
        <v/>
      </c>
      <c r="O1076" s="34" t="str">
        <f t="shared" si="353"/>
        <v/>
      </c>
      <c r="P1076" s="8"/>
      <c r="Q1076" s="22" t="str">
        <f t="shared" si="345"/>
        <v/>
      </c>
      <c r="R1076" s="34" t="str">
        <f t="shared" si="354"/>
        <v/>
      </c>
      <c r="S1076" s="8"/>
      <c r="T1076" s="22" t="str">
        <f t="shared" si="346"/>
        <v/>
      </c>
      <c r="U1076" s="22" t="str">
        <f t="shared" si="347"/>
        <v/>
      </c>
      <c r="V1076" s="22" t="str">
        <f t="shared" si="355"/>
        <v/>
      </c>
      <c r="W1076" s="22" t="str">
        <f t="shared" si="348"/>
        <v/>
      </c>
      <c r="X1076" s="22" t="str">
        <f t="shared" si="356"/>
        <v/>
      </c>
      <c r="Y1076" s="22" t="str">
        <f t="shared" si="357"/>
        <v/>
      </c>
      <c r="Z1076" s="22" t="str">
        <f t="shared" si="358"/>
        <v/>
      </c>
      <c r="AA1076" s="29"/>
    </row>
    <row r="1077" spans="1:27" ht="18" customHeight="1" x14ac:dyDescent="0.35">
      <c r="A1077" s="22"/>
      <c r="B1077" s="24" t="str">
        <f t="shared" si="340"/>
        <v/>
      </c>
      <c r="C1077" s="34" t="str">
        <f t="shared" si="349"/>
        <v/>
      </c>
      <c r="D1077" s="8"/>
      <c r="E1077" s="22" t="str">
        <f t="shared" si="341"/>
        <v/>
      </c>
      <c r="F1077" s="34" t="str">
        <f t="shared" si="350"/>
        <v/>
      </c>
      <c r="G1077" s="8"/>
      <c r="H1077" s="22" t="str">
        <f t="shared" si="342"/>
        <v/>
      </c>
      <c r="I1077" s="34" t="str">
        <f t="shared" si="351"/>
        <v/>
      </c>
      <c r="J1077" s="8"/>
      <c r="K1077" s="22" t="str">
        <f t="shared" si="343"/>
        <v/>
      </c>
      <c r="L1077" s="34" t="str">
        <f t="shared" si="352"/>
        <v/>
      </c>
      <c r="M1077" s="8"/>
      <c r="N1077" s="22" t="str">
        <f t="shared" si="344"/>
        <v/>
      </c>
      <c r="O1077" s="34" t="str">
        <f t="shared" si="353"/>
        <v/>
      </c>
      <c r="P1077" s="8"/>
      <c r="Q1077" s="22" t="str">
        <f t="shared" si="345"/>
        <v/>
      </c>
      <c r="R1077" s="34" t="str">
        <f t="shared" si="354"/>
        <v/>
      </c>
      <c r="S1077" s="8"/>
      <c r="T1077" s="22" t="str">
        <f t="shared" si="346"/>
        <v/>
      </c>
      <c r="U1077" s="22" t="str">
        <f t="shared" si="347"/>
        <v/>
      </c>
      <c r="V1077" s="22" t="str">
        <f t="shared" si="355"/>
        <v/>
      </c>
      <c r="W1077" s="22" t="str">
        <f t="shared" si="348"/>
        <v/>
      </c>
      <c r="X1077" s="22" t="str">
        <f t="shared" si="356"/>
        <v/>
      </c>
      <c r="Y1077" s="22" t="str">
        <f t="shared" si="357"/>
        <v/>
      </c>
      <c r="Z1077" s="22" t="str">
        <f t="shared" si="358"/>
        <v/>
      </c>
      <c r="AA1077" s="29"/>
    </row>
    <row r="1078" spans="1:27" ht="18" customHeight="1" x14ac:dyDescent="0.35">
      <c r="A1078" s="22"/>
      <c r="B1078" s="24" t="str">
        <f t="shared" si="340"/>
        <v/>
      </c>
      <c r="C1078" s="34" t="str">
        <f t="shared" si="349"/>
        <v/>
      </c>
      <c r="D1078" s="8"/>
      <c r="E1078" s="22" t="str">
        <f t="shared" si="341"/>
        <v/>
      </c>
      <c r="F1078" s="34" t="str">
        <f t="shared" si="350"/>
        <v/>
      </c>
      <c r="G1078" s="8"/>
      <c r="H1078" s="22" t="str">
        <f t="shared" si="342"/>
        <v/>
      </c>
      <c r="I1078" s="34" t="str">
        <f t="shared" si="351"/>
        <v/>
      </c>
      <c r="J1078" s="8"/>
      <c r="K1078" s="22" t="str">
        <f t="shared" si="343"/>
        <v/>
      </c>
      <c r="L1078" s="34" t="str">
        <f t="shared" si="352"/>
        <v/>
      </c>
      <c r="M1078" s="8"/>
      <c r="N1078" s="22" t="str">
        <f t="shared" si="344"/>
        <v/>
      </c>
      <c r="O1078" s="34" t="str">
        <f t="shared" si="353"/>
        <v/>
      </c>
      <c r="P1078" s="8"/>
      <c r="Q1078" s="22" t="str">
        <f t="shared" si="345"/>
        <v/>
      </c>
      <c r="R1078" s="34" t="str">
        <f t="shared" si="354"/>
        <v/>
      </c>
      <c r="S1078" s="8"/>
      <c r="T1078" s="22" t="str">
        <f t="shared" si="346"/>
        <v/>
      </c>
      <c r="U1078" s="22" t="str">
        <f t="shared" si="347"/>
        <v/>
      </c>
      <c r="V1078" s="22" t="str">
        <f t="shared" si="355"/>
        <v/>
      </c>
      <c r="W1078" s="22" t="str">
        <f t="shared" si="348"/>
        <v/>
      </c>
      <c r="X1078" s="22" t="str">
        <f t="shared" si="356"/>
        <v/>
      </c>
      <c r="Y1078" s="22" t="str">
        <f t="shared" si="357"/>
        <v/>
      </c>
      <c r="Z1078" s="22" t="str">
        <f t="shared" si="358"/>
        <v/>
      </c>
      <c r="AA1078" s="29"/>
    </row>
    <row r="1079" spans="1:27" ht="18" customHeight="1" x14ac:dyDescent="0.35">
      <c r="A1079" s="22"/>
      <c r="B1079" s="24" t="str">
        <f t="shared" si="340"/>
        <v/>
      </c>
      <c r="C1079" s="34" t="str">
        <f t="shared" si="349"/>
        <v/>
      </c>
      <c r="D1079" s="8"/>
      <c r="E1079" s="22" t="str">
        <f t="shared" si="341"/>
        <v/>
      </c>
      <c r="F1079" s="34" t="str">
        <f t="shared" si="350"/>
        <v/>
      </c>
      <c r="G1079" s="8"/>
      <c r="H1079" s="22" t="str">
        <f t="shared" si="342"/>
        <v/>
      </c>
      <c r="I1079" s="34" t="str">
        <f t="shared" si="351"/>
        <v/>
      </c>
      <c r="J1079" s="8"/>
      <c r="K1079" s="22" t="str">
        <f t="shared" si="343"/>
        <v/>
      </c>
      <c r="L1079" s="34" t="str">
        <f t="shared" si="352"/>
        <v/>
      </c>
      <c r="M1079" s="8"/>
      <c r="N1079" s="22" t="str">
        <f t="shared" si="344"/>
        <v/>
      </c>
      <c r="O1079" s="34" t="str">
        <f t="shared" si="353"/>
        <v/>
      </c>
      <c r="P1079" s="8"/>
      <c r="Q1079" s="22" t="str">
        <f t="shared" si="345"/>
        <v/>
      </c>
      <c r="R1079" s="34" t="str">
        <f t="shared" si="354"/>
        <v/>
      </c>
      <c r="S1079" s="8"/>
      <c r="T1079" s="22" t="str">
        <f t="shared" si="346"/>
        <v/>
      </c>
      <c r="U1079" s="22" t="str">
        <f t="shared" si="347"/>
        <v/>
      </c>
      <c r="V1079" s="22" t="str">
        <f t="shared" si="355"/>
        <v/>
      </c>
      <c r="W1079" s="22" t="str">
        <f t="shared" si="348"/>
        <v/>
      </c>
      <c r="X1079" s="22" t="str">
        <f t="shared" si="356"/>
        <v/>
      </c>
      <c r="Y1079" s="22" t="str">
        <f t="shared" si="357"/>
        <v/>
      </c>
      <c r="Z1079" s="22" t="str">
        <f t="shared" si="358"/>
        <v/>
      </c>
      <c r="AA1079" s="29"/>
    </row>
    <row r="1080" spans="1:27" ht="18" customHeight="1" x14ac:dyDescent="0.35">
      <c r="A1080" s="22"/>
      <c r="B1080" s="24" t="str">
        <f t="shared" si="340"/>
        <v/>
      </c>
      <c r="C1080" s="34" t="str">
        <f t="shared" si="349"/>
        <v/>
      </c>
      <c r="D1080" s="8"/>
      <c r="E1080" s="22" t="str">
        <f t="shared" si="341"/>
        <v/>
      </c>
      <c r="F1080" s="34" t="str">
        <f t="shared" si="350"/>
        <v/>
      </c>
      <c r="G1080" s="8"/>
      <c r="H1080" s="22" t="str">
        <f t="shared" si="342"/>
        <v/>
      </c>
      <c r="I1080" s="34" t="str">
        <f t="shared" si="351"/>
        <v/>
      </c>
      <c r="J1080" s="8"/>
      <c r="K1080" s="22" t="str">
        <f t="shared" si="343"/>
        <v/>
      </c>
      <c r="L1080" s="34" t="str">
        <f t="shared" si="352"/>
        <v/>
      </c>
      <c r="M1080" s="8"/>
      <c r="N1080" s="22" t="str">
        <f t="shared" si="344"/>
        <v/>
      </c>
      <c r="O1080" s="34" t="str">
        <f t="shared" si="353"/>
        <v/>
      </c>
      <c r="P1080" s="8"/>
      <c r="Q1080" s="22" t="str">
        <f t="shared" si="345"/>
        <v/>
      </c>
      <c r="R1080" s="34" t="str">
        <f t="shared" si="354"/>
        <v/>
      </c>
      <c r="S1080" s="8"/>
      <c r="T1080" s="22" t="str">
        <f t="shared" si="346"/>
        <v/>
      </c>
      <c r="U1080" s="22" t="str">
        <f t="shared" si="347"/>
        <v/>
      </c>
      <c r="V1080" s="22" t="str">
        <f t="shared" si="355"/>
        <v/>
      </c>
      <c r="W1080" s="22" t="str">
        <f t="shared" si="348"/>
        <v/>
      </c>
      <c r="X1080" s="22" t="str">
        <f t="shared" si="356"/>
        <v/>
      </c>
      <c r="Y1080" s="22" t="str">
        <f t="shared" si="357"/>
        <v/>
      </c>
      <c r="Z1080" s="22" t="str">
        <f t="shared" si="358"/>
        <v/>
      </c>
      <c r="AA1080" s="29"/>
    </row>
    <row r="1081" spans="1:27" ht="18" customHeight="1" x14ac:dyDescent="0.35">
      <c r="A1081" s="22"/>
      <c r="B1081" s="24" t="str">
        <f t="shared" si="340"/>
        <v/>
      </c>
      <c r="C1081" s="34" t="str">
        <f t="shared" si="349"/>
        <v/>
      </c>
      <c r="D1081" s="8"/>
      <c r="E1081" s="22" t="str">
        <f t="shared" si="341"/>
        <v/>
      </c>
      <c r="F1081" s="34" t="str">
        <f t="shared" si="350"/>
        <v/>
      </c>
      <c r="G1081" s="8"/>
      <c r="H1081" s="22" t="str">
        <f t="shared" si="342"/>
        <v/>
      </c>
      <c r="I1081" s="34" t="str">
        <f t="shared" si="351"/>
        <v/>
      </c>
      <c r="J1081" s="8"/>
      <c r="K1081" s="22" t="str">
        <f t="shared" si="343"/>
        <v/>
      </c>
      <c r="L1081" s="34" t="str">
        <f t="shared" si="352"/>
        <v/>
      </c>
      <c r="M1081" s="8"/>
      <c r="N1081" s="22" t="str">
        <f t="shared" si="344"/>
        <v/>
      </c>
      <c r="O1081" s="34" t="str">
        <f t="shared" si="353"/>
        <v/>
      </c>
      <c r="P1081" s="8"/>
      <c r="Q1081" s="22" t="str">
        <f t="shared" si="345"/>
        <v/>
      </c>
      <c r="R1081" s="34" t="str">
        <f t="shared" si="354"/>
        <v/>
      </c>
      <c r="S1081" s="8"/>
      <c r="T1081" s="22" t="str">
        <f t="shared" si="346"/>
        <v/>
      </c>
      <c r="U1081" s="22" t="str">
        <f t="shared" si="347"/>
        <v/>
      </c>
      <c r="V1081" s="22" t="str">
        <f t="shared" si="355"/>
        <v/>
      </c>
      <c r="W1081" s="22" t="str">
        <f t="shared" si="348"/>
        <v/>
      </c>
      <c r="X1081" s="22" t="str">
        <f t="shared" si="356"/>
        <v/>
      </c>
      <c r="Y1081" s="22" t="str">
        <f t="shared" si="357"/>
        <v/>
      </c>
      <c r="Z1081" s="22" t="str">
        <f t="shared" si="358"/>
        <v/>
      </c>
      <c r="AA1081" s="29"/>
    </row>
    <row r="1082" spans="1:27" ht="18" customHeight="1" x14ac:dyDescent="0.35">
      <c r="A1082" s="22"/>
      <c r="B1082" s="24" t="str">
        <f t="shared" si="340"/>
        <v/>
      </c>
      <c r="C1082" s="34" t="str">
        <f t="shared" si="349"/>
        <v/>
      </c>
      <c r="D1082" s="8"/>
      <c r="E1082" s="22" t="str">
        <f t="shared" si="341"/>
        <v/>
      </c>
      <c r="F1082" s="34" t="str">
        <f t="shared" si="350"/>
        <v/>
      </c>
      <c r="G1082" s="8"/>
      <c r="H1082" s="22" t="str">
        <f t="shared" si="342"/>
        <v/>
      </c>
      <c r="I1082" s="34" t="str">
        <f t="shared" si="351"/>
        <v/>
      </c>
      <c r="J1082" s="8"/>
      <c r="K1082" s="22" t="str">
        <f t="shared" si="343"/>
        <v/>
      </c>
      <c r="L1082" s="34" t="str">
        <f t="shared" si="352"/>
        <v/>
      </c>
      <c r="M1082" s="8"/>
      <c r="N1082" s="22" t="str">
        <f t="shared" si="344"/>
        <v/>
      </c>
      <c r="O1082" s="34" t="str">
        <f t="shared" si="353"/>
        <v/>
      </c>
      <c r="P1082" s="8"/>
      <c r="Q1082" s="22" t="str">
        <f t="shared" si="345"/>
        <v/>
      </c>
      <c r="R1082" s="34" t="str">
        <f t="shared" si="354"/>
        <v/>
      </c>
      <c r="S1082" s="8"/>
      <c r="T1082" s="22" t="str">
        <f t="shared" si="346"/>
        <v/>
      </c>
      <c r="U1082" s="22" t="str">
        <f t="shared" si="347"/>
        <v/>
      </c>
      <c r="V1082" s="22" t="str">
        <f t="shared" si="355"/>
        <v/>
      </c>
      <c r="W1082" s="22" t="str">
        <f t="shared" si="348"/>
        <v/>
      </c>
      <c r="X1082" s="22" t="str">
        <f t="shared" si="356"/>
        <v/>
      </c>
      <c r="Y1082" s="22" t="str">
        <f t="shared" si="357"/>
        <v/>
      </c>
      <c r="Z1082" s="22" t="str">
        <f t="shared" si="358"/>
        <v/>
      </c>
      <c r="AA1082" s="29"/>
    </row>
    <row r="1083" spans="1:27" ht="18" customHeight="1" x14ac:dyDescent="0.35">
      <c r="A1083" s="22"/>
      <c r="B1083" s="24" t="str">
        <f t="shared" si="340"/>
        <v/>
      </c>
      <c r="C1083" s="34" t="str">
        <f t="shared" si="349"/>
        <v/>
      </c>
      <c r="D1083" s="8"/>
      <c r="E1083" s="22" t="str">
        <f t="shared" si="341"/>
        <v/>
      </c>
      <c r="F1083" s="34" t="str">
        <f t="shared" si="350"/>
        <v/>
      </c>
      <c r="G1083" s="8"/>
      <c r="H1083" s="22" t="str">
        <f t="shared" si="342"/>
        <v/>
      </c>
      <c r="I1083" s="34" t="str">
        <f t="shared" si="351"/>
        <v/>
      </c>
      <c r="J1083" s="8"/>
      <c r="K1083" s="22" t="str">
        <f t="shared" si="343"/>
        <v/>
      </c>
      <c r="L1083" s="34" t="str">
        <f t="shared" si="352"/>
        <v/>
      </c>
      <c r="M1083" s="8"/>
      <c r="N1083" s="22" t="str">
        <f t="shared" si="344"/>
        <v/>
      </c>
      <c r="O1083" s="34" t="str">
        <f t="shared" si="353"/>
        <v/>
      </c>
      <c r="P1083" s="8"/>
      <c r="Q1083" s="22" t="str">
        <f t="shared" si="345"/>
        <v/>
      </c>
      <c r="R1083" s="34" t="str">
        <f t="shared" si="354"/>
        <v/>
      </c>
      <c r="S1083" s="8"/>
      <c r="T1083" s="22" t="str">
        <f t="shared" si="346"/>
        <v/>
      </c>
      <c r="U1083" s="22" t="str">
        <f t="shared" si="347"/>
        <v/>
      </c>
      <c r="V1083" s="22" t="str">
        <f t="shared" si="355"/>
        <v/>
      </c>
      <c r="W1083" s="22" t="str">
        <f t="shared" si="348"/>
        <v/>
      </c>
      <c r="X1083" s="22" t="str">
        <f t="shared" si="356"/>
        <v/>
      </c>
      <c r="Y1083" s="22" t="str">
        <f t="shared" si="357"/>
        <v/>
      </c>
      <c r="Z1083" s="22" t="str">
        <f t="shared" si="358"/>
        <v/>
      </c>
      <c r="AA1083" s="29"/>
    </row>
    <row r="1084" spans="1:27" ht="18" customHeight="1" x14ac:dyDescent="0.35">
      <c r="A1084" s="22"/>
      <c r="B1084" s="24" t="str">
        <f t="shared" si="340"/>
        <v/>
      </c>
      <c r="C1084" s="34" t="str">
        <f t="shared" si="349"/>
        <v/>
      </c>
      <c r="D1084" s="8"/>
      <c r="E1084" s="22" t="str">
        <f t="shared" si="341"/>
        <v/>
      </c>
      <c r="F1084" s="34" t="str">
        <f t="shared" si="350"/>
        <v/>
      </c>
      <c r="G1084" s="8"/>
      <c r="H1084" s="22" t="str">
        <f t="shared" si="342"/>
        <v/>
      </c>
      <c r="I1084" s="34" t="str">
        <f t="shared" si="351"/>
        <v/>
      </c>
      <c r="J1084" s="8"/>
      <c r="K1084" s="22" t="str">
        <f t="shared" si="343"/>
        <v/>
      </c>
      <c r="L1084" s="34" t="str">
        <f t="shared" si="352"/>
        <v/>
      </c>
      <c r="M1084" s="8"/>
      <c r="N1084" s="22" t="str">
        <f t="shared" si="344"/>
        <v/>
      </c>
      <c r="O1084" s="34" t="str">
        <f t="shared" si="353"/>
        <v/>
      </c>
      <c r="P1084" s="8"/>
      <c r="Q1084" s="22" t="str">
        <f t="shared" si="345"/>
        <v/>
      </c>
      <c r="R1084" s="34" t="str">
        <f t="shared" si="354"/>
        <v/>
      </c>
      <c r="S1084" s="8"/>
      <c r="T1084" s="22" t="str">
        <f t="shared" si="346"/>
        <v/>
      </c>
      <c r="U1084" s="22" t="str">
        <f t="shared" si="347"/>
        <v/>
      </c>
      <c r="V1084" s="22" t="str">
        <f t="shared" si="355"/>
        <v/>
      </c>
      <c r="W1084" s="22" t="str">
        <f t="shared" si="348"/>
        <v/>
      </c>
      <c r="X1084" s="22" t="str">
        <f t="shared" si="356"/>
        <v/>
      </c>
      <c r="Y1084" s="22" t="str">
        <f t="shared" si="357"/>
        <v/>
      </c>
      <c r="Z1084" s="22" t="str">
        <f t="shared" si="358"/>
        <v/>
      </c>
      <c r="AA1084" s="29"/>
    </row>
    <row r="1085" spans="1:27" ht="18" customHeight="1" x14ac:dyDescent="0.35">
      <c r="A1085" s="22"/>
      <c r="B1085" s="24" t="str">
        <f t="shared" si="340"/>
        <v/>
      </c>
      <c r="C1085" s="34" t="str">
        <f t="shared" si="349"/>
        <v/>
      </c>
      <c r="D1085" s="8"/>
      <c r="E1085" s="22" t="str">
        <f t="shared" si="341"/>
        <v/>
      </c>
      <c r="F1085" s="34" t="str">
        <f t="shared" si="350"/>
        <v/>
      </c>
      <c r="G1085" s="8"/>
      <c r="H1085" s="22" t="str">
        <f t="shared" si="342"/>
        <v/>
      </c>
      <c r="I1085" s="34" t="str">
        <f t="shared" si="351"/>
        <v/>
      </c>
      <c r="J1085" s="8"/>
      <c r="K1085" s="22" t="str">
        <f t="shared" si="343"/>
        <v/>
      </c>
      <c r="L1085" s="34" t="str">
        <f t="shared" si="352"/>
        <v/>
      </c>
      <c r="M1085" s="8"/>
      <c r="N1085" s="22" t="str">
        <f t="shared" si="344"/>
        <v/>
      </c>
      <c r="O1085" s="34" t="str">
        <f t="shared" si="353"/>
        <v/>
      </c>
      <c r="P1085" s="8"/>
      <c r="Q1085" s="22" t="str">
        <f t="shared" si="345"/>
        <v/>
      </c>
      <c r="R1085" s="34" t="str">
        <f t="shared" si="354"/>
        <v/>
      </c>
      <c r="S1085" s="8"/>
      <c r="T1085" s="22" t="str">
        <f t="shared" si="346"/>
        <v/>
      </c>
      <c r="U1085" s="22" t="str">
        <f t="shared" si="347"/>
        <v/>
      </c>
      <c r="V1085" s="22" t="str">
        <f t="shared" si="355"/>
        <v/>
      </c>
      <c r="W1085" s="22" t="str">
        <f t="shared" si="348"/>
        <v/>
      </c>
      <c r="X1085" s="22" t="str">
        <f t="shared" si="356"/>
        <v/>
      </c>
      <c r="Y1085" s="22" t="str">
        <f t="shared" si="357"/>
        <v/>
      </c>
      <c r="Z1085" s="22" t="str">
        <f t="shared" si="358"/>
        <v/>
      </c>
      <c r="AA1085" s="29"/>
    </row>
    <row r="1086" spans="1:27" ht="18" customHeight="1" x14ac:dyDescent="0.35">
      <c r="A1086" s="22"/>
      <c r="B1086" s="24" t="str">
        <f t="shared" si="340"/>
        <v/>
      </c>
      <c r="C1086" s="34" t="str">
        <f t="shared" si="349"/>
        <v/>
      </c>
      <c r="D1086" s="8"/>
      <c r="E1086" s="22" t="str">
        <f t="shared" si="341"/>
        <v/>
      </c>
      <c r="F1086" s="34" t="str">
        <f t="shared" si="350"/>
        <v/>
      </c>
      <c r="G1086" s="8"/>
      <c r="H1086" s="22" t="str">
        <f t="shared" si="342"/>
        <v/>
      </c>
      <c r="I1086" s="34" t="str">
        <f t="shared" si="351"/>
        <v/>
      </c>
      <c r="J1086" s="8"/>
      <c r="K1086" s="22" t="str">
        <f t="shared" si="343"/>
        <v/>
      </c>
      <c r="L1086" s="34" t="str">
        <f t="shared" si="352"/>
        <v/>
      </c>
      <c r="M1086" s="8"/>
      <c r="N1086" s="22" t="str">
        <f t="shared" si="344"/>
        <v/>
      </c>
      <c r="O1086" s="34" t="str">
        <f t="shared" si="353"/>
        <v/>
      </c>
      <c r="P1086" s="8"/>
      <c r="Q1086" s="22" t="str">
        <f t="shared" si="345"/>
        <v/>
      </c>
      <c r="R1086" s="34" t="str">
        <f t="shared" si="354"/>
        <v/>
      </c>
      <c r="S1086" s="8"/>
      <c r="T1086" s="22" t="str">
        <f t="shared" si="346"/>
        <v/>
      </c>
      <c r="U1086" s="22" t="str">
        <f t="shared" si="347"/>
        <v/>
      </c>
      <c r="V1086" s="22" t="str">
        <f t="shared" si="355"/>
        <v/>
      </c>
      <c r="W1086" s="22" t="str">
        <f t="shared" si="348"/>
        <v/>
      </c>
      <c r="X1086" s="22" t="str">
        <f t="shared" si="356"/>
        <v/>
      </c>
      <c r="Y1086" s="22" t="str">
        <f t="shared" si="357"/>
        <v/>
      </c>
      <c r="Z1086" s="22" t="str">
        <f t="shared" si="358"/>
        <v/>
      </c>
      <c r="AA1086" s="29"/>
    </row>
    <row r="1087" spans="1:27" ht="18" customHeight="1" x14ac:dyDescent="0.35">
      <c r="A1087" s="22"/>
      <c r="B1087" s="24" t="str">
        <f t="shared" si="340"/>
        <v/>
      </c>
      <c r="C1087" s="34" t="str">
        <f t="shared" si="349"/>
        <v/>
      </c>
      <c r="D1087" s="8"/>
      <c r="E1087" s="22" t="str">
        <f t="shared" si="341"/>
        <v/>
      </c>
      <c r="F1087" s="34" t="str">
        <f t="shared" si="350"/>
        <v/>
      </c>
      <c r="G1087" s="8"/>
      <c r="H1087" s="22" t="str">
        <f t="shared" si="342"/>
        <v/>
      </c>
      <c r="I1087" s="34" t="str">
        <f t="shared" si="351"/>
        <v/>
      </c>
      <c r="J1087" s="8"/>
      <c r="K1087" s="22" t="str">
        <f t="shared" si="343"/>
        <v/>
      </c>
      <c r="L1087" s="34" t="str">
        <f t="shared" si="352"/>
        <v/>
      </c>
      <c r="M1087" s="8"/>
      <c r="N1087" s="22" t="str">
        <f t="shared" si="344"/>
        <v/>
      </c>
      <c r="O1087" s="34" t="str">
        <f t="shared" si="353"/>
        <v/>
      </c>
      <c r="P1087" s="8"/>
      <c r="Q1087" s="22" t="str">
        <f t="shared" si="345"/>
        <v/>
      </c>
      <c r="R1087" s="34" t="str">
        <f t="shared" si="354"/>
        <v/>
      </c>
      <c r="S1087" s="8"/>
      <c r="T1087" s="22" t="str">
        <f t="shared" si="346"/>
        <v/>
      </c>
      <c r="U1087" s="22" t="str">
        <f t="shared" si="347"/>
        <v/>
      </c>
      <c r="V1087" s="22" t="str">
        <f t="shared" si="355"/>
        <v/>
      </c>
      <c r="W1087" s="22" t="str">
        <f t="shared" si="348"/>
        <v/>
      </c>
      <c r="X1087" s="22" t="str">
        <f t="shared" si="356"/>
        <v/>
      </c>
      <c r="Y1087" s="22" t="str">
        <f t="shared" si="357"/>
        <v/>
      </c>
      <c r="Z1087" s="22" t="str">
        <f t="shared" si="358"/>
        <v/>
      </c>
      <c r="AA1087" s="29"/>
    </row>
    <row r="1088" spans="1:27" ht="18" customHeight="1" x14ac:dyDescent="0.35">
      <c r="A1088" s="22"/>
      <c r="B1088" s="24" t="str">
        <f t="shared" si="340"/>
        <v/>
      </c>
      <c r="C1088" s="34" t="str">
        <f t="shared" si="349"/>
        <v/>
      </c>
      <c r="D1088" s="8"/>
      <c r="E1088" s="22" t="str">
        <f t="shared" si="341"/>
        <v/>
      </c>
      <c r="F1088" s="34" t="str">
        <f t="shared" si="350"/>
        <v/>
      </c>
      <c r="G1088" s="8"/>
      <c r="H1088" s="22" t="str">
        <f t="shared" si="342"/>
        <v/>
      </c>
      <c r="I1088" s="34" t="str">
        <f t="shared" si="351"/>
        <v/>
      </c>
      <c r="J1088" s="8"/>
      <c r="K1088" s="22" t="str">
        <f t="shared" si="343"/>
        <v/>
      </c>
      <c r="L1088" s="34" t="str">
        <f t="shared" si="352"/>
        <v/>
      </c>
      <c r="M1088" s="8"/>
      <c r="N1088" s="22" t="str">
        <f t="shared" si="344"/>
        <v/>
      </c>
      <c r="O1088" s="34" t="str">
        <f t="shared" si="353"/>
        <v/>
      </c>
      <c r="P1088" s="8"/>
      <c r="Q1088" s="22" t="str">
        <f t="shared" si="345"/>
        <v/>
      </c>
      <c r="R1088" s="34" t="str">
        <f t="shared" si="354"/>
        <v/>
      </c>
      <c r="S1088" s="8"/>
      <c r="T1088" s="22" t="str">
        <f t="shared" si="346"/>
        <v/>
      </c>
      <c r="U1088" s="22" t="str">
        <f t="shared" si="347"/>
        <v/>
      </c>
      <c r="V1088" s="22" t="str">
        <f t="shared" si="355"/>
        <v/>
      </c>
      <c r="W1088" s="22" t="str">
        <f t="shared" si="348"/>
        <v/>
      </c>
      <c r="X1088" s="22" t="str">
        <f t="shared" si="356"/>
        <v/>
      </c>
      <c r="Y1088" s="22" t="str">
        <f t="shared" si="357"/>
        <v/>
      </c>
      <c r="Z1088" s="22" t="str">
        <f t="shared" si="358"/>
        <v/>
      </c>
      <c r="AA1088" s="29"/>
    </row>
    <row r="1089" spans="1:27" ht="18" customHeight="1" x14ac:dyDescent="0.35">
      <c r="A1089" s="22"/>
      <c r="B1089" s="24" t="str">
        <f t="shared" si="340"/>
        <v/>
      </c>
      <c r="C1089" s="34" t="str">
        <f t="shared" si="349"/>
        <v/>
      </c>
      <c r="D1089" s="8"/>
      <c r="E1089" s="22" t="str">
        <f t="shared" si="341"/>
        <v/>
      </c>
      <c r="F1089" s="34" t="str">
        <f t="shared" si="350"/>
        <v/>
      </c>
      <c r="G1089" s="8"/>
      <c r="H1089" s="22" t="str">
        <f t="shared" si="342"/>
        <v/>
      </c>
      <c r="I1089" s="34" t="str">
        <f t="shared" si="351"/>
        <v/>
      </c>
      <c r="J1089" s="8"/>
      <c r="K1089" s="22" t="str">
        <f t="shared" si="343"/>
        <v/>
      </c>
      <c r="L1089" s="34" t="str">
        <f t="shared" si="352"/>
        <v/>
      </c>
      <c r="M1089" s="8"/>
      <c r="N1089" s="22" t="str">
        <f t="shared" si="344"/>
        <v/>
      </c>
      <c r="O1089" s="34" t="str">
        <f t="shared" si="353"/>
        <v/>
      </c>
      <c r="P1089" s="8"/>
      <c r="Q1089" s="22" t="str">
        <f t="shared" si="345"/>
        <v/>
      </c>
      <c r="R1089" s="34" t="str">
        <f t="shared" si="354"/>
        <v/>
      </c>
      <c r="S1089" s="8"/>
      <c r="T1089" s="22" t="str">
        <f t="shared" si="346"/>
        <v/>
      </c>
      <c r="U1089" s="22" t="str">
        <f t="shared" si="347"/>
        <v/>
      </c>
      <c r="V1089" s="22" t="str">
        <f t="shared" si="355"/>
        <v/>
      </c>
      <c r="W1089" s="22" t="str">
        <f t="shared" si="348"/>
        <v/>
      </c>
      <c r="X1089" s="22" t="str">
        <f t="shared" si="356"/>
        <v/>
      </c>
      <c r="Y1089" s="22" t="str">
        <f t="shared" si="357"/>
        <v/>
      </c>
      <c r="Z1089" s="22" t="str">
        <f t="shared" si="358"/>
        <v/>
      </c>
      <c r="AA1089" s="29"/>
    </row>
    <row r="1090" spans="1:27" ht="18" customHeight="1" x14ac:dyDescent="0.35">
      <c r="A1090" s="22"/>
      <c r="B1090" s="24" t="str">
        <f t="shared" si="340"/>
        <v/>
      </c>
      <c r="C1090" s="34" t="str">
        <f t="shared" si="349"/>
        <v/>
      </c>
      <c r="D1090" s="8"/>
      <c r="E1090" s="22" t="str">
        <f t="shared" si="341"/>
        <v/>
      </c>
      <c r="F1090" s="34" t="str">
        <f t="shared" si="350"/>
        <v/>
      </c>
      <c r="G1090" s="8"/>
      <c r="H1090" s="22" t="str">
        <f t="shared" si="342"/>
        <v/>
      </c>
      <c r="I1090" s="34" t="str">
        <f t="shared" si="351"/>
        <v/>
      </c>
      <c r="J1090" s="8"/>
      <c r="K1090" s="22" t="str">
        <f t="shared" si="343"/>
        <v/>
      </c>
      <c r="L1090" s="34" t="str">
        <f t="shared" si="352"/>
        <v/>
      </c>
      <c r="M1090" s="8"/>
      <c r="N1090" s="22" t="str">
        <f t="shared" si="344"/>
        <v/>
      </c>
      <c r="O1090" s="34" t="str">
        <f t="shared" si="353"/>
        <v/>
      </c>
      <c r="P1090" s="8"/>
      <c r="Q1090" s="22" t="str">
        <f t="shared" si="345"/>
        <v/>
      </c>
      <c r="R1090" s="34" t="str">
        <f t="shared" si="354"/>
        <v/>
      </c>
      <c r="S1090" s="8"/>
      <c r="T1090" s="22" t="str">
        <f t="shared" si="346"/>
        <v/>
      </c>
      <c r="U1090" s="22" t="str">
        <f t="shared" si="347"/>
        <v/>
      </c>
      <c r="V1090" s="22" t="str">
        <f t="shared" si="355"/>
        <v/>
      </c>
      <c r="W1090" s="22" t="str">
        <f t="shared" si="348"/>
        <v/>
      </c>
      <c r="X1090" s="22" t="str">
        <f t="shared" si="356"/>
        <v/>
      </c>
      <c r="Y1090" s="22" t="str">
        <f t="shared" si="357"/>
        <v/>
      </c>
      <c r="Z1090" s="22" t="str">
        <f t="shared" si="358"/>
        <v/>
      </c>
      <c r="AA1090" s="29"/>
    </row>
    <row r="1091" spans="1:27" ht="18" customHeight="1" x14ac:dyDescent="0.35">
      <c r="A1091" s="22"/>
      <c r="B1091" s="24" t="str">
        <f t="shared" si="340"/>
        <v/>
      </c>
      <c r="C1091" s="34" t="str">
        <f t="shared" si="349"/>
        <v/>
      </c>
      <c r="D1091" s="8"/>
      <c r="E1091" s="22" t="str">
        <f t="shared" si="341"/>
        <v/>
      </c>
      <c r="F1091" s="34" t="str">
        <f t="shared" si="350"/>
        <v/>
      </c>
      <c r="G1091" s="8"/>
      <c r="H1091" s="22" t="str">
        <f t="shared" si="342"/>
        <v/>
      </c>
      <c r="I1091" s="34" t="str">
        <f t="shared" si="351"/>
        <v/>
      </c>
      <c r="J1091" s="8"/>
      <c r="K1091" s="22" t="str">
        <f t="shared" si="343"/>
        <v/>
      </c>
      <c r="L1091" s="34" t="str">
        <f t="shared" si="352"/>
        <v/>
      </c>
      <c r="M1091" s="8"/>
      <c r="N1091" s="22" t="str">
        <f t="shared" si="344"/>
        <v/>
      </c>
      <c r="O1091" s="34" t="str">
        <f t="shared" si="353"/>
        <v/>
      </c>
      <c r="P1091" s="8"/>
      <c r="Q1091" s="22" t="str">
        <f t="shared" si="345"/>
        <v/>
      </c>
      <c r="R1091" s="34" t="str">
        <f t="shared" si="354"/>
        <v/>
      </c>
      <c r="S1091" s="8"/>
      <c r="T1091" s="22" t="str">
        <f t="shared" si="346"/>
        <v/>
      </c>
      <c r="U1091" s="22" t="str">
        <f t="shared" si="347"/>
        <v/>
      </c>
      <c r="V1091" s="22" t="str">
        <f t="shared" si="355"/>
        <v/>
      </c>
      <c r="W1091" s="22" t="str">
        <f t="shared" si="348"/>
        <v/>
      </c>
      <c r="X1091" s="22" t="str">
        <f t="shared" si="356"/>
        <v/>
      </c>
      <c r="Y1091" s="22" t="str">
        <f t="shared" si="357"/>
        <v/>
      </c>
      <c r="Z1091" s="22" t="str">
        <f t="shared" si="358"/>
        <v/>
      </c>
      <c r="AA1091" s="29"/>
    </row>
    <row r="1092" spans="1:27" ht="18" customHeight="1" x14ac:dyDescent="0.35">
      <c r="A1092" s="22"/>
      <c r="B1092" s="24" t="str">
        <f t="shared" ref="B1092:B1155" si="359">IF(A1092="","",TEXT(A1092,"MMM-YYYY"))</f>
        <v/>
      </c>
      <c r="C1092" s="34" t="str">
        <f t="shared" si="349"/>
        <v/>
      </c>
      <c r="D1092" s="8"/>
      <c r="E1092" s="22" t="str">
        <f t="shared" ref="E1092:E1155" si="360">IF(OR(C1092="",D1092=""),"",D1092-C1092)</f>
        <v/>
      </c>
      <c r="F1092" s="34" t="str">
        <f t="shared" si="350"/>
        <v/>
      </c>
      <c r="G1092" s="8"/>
      <c r="H1092" s="22" t="str">
        <f t="shared" ref="H1092:H1155" si="361">IF(OR(F1092="",G1092=""),"",G1092-F1092)</f>
        <v/>
      </c>
      <c r="I1092" s="34" t="str">
        <f t="shared" si="351"/>
        <v/>
      </c>
      <c r="J1092" s="8"/>
      <c r="K1092" s="22" t="str">
        <f t="shared" ref="K1092:K1155" si="362">IF(OR(I1092="",J1092=""),"",J1092-I1092)</f>
        <v/>
      </c>
      <c r="L1092" s="34" t="str">
        <f t="shared" si="352"/>
        <v/>
      </c>
      <c r="M1092" s="8"/>
      <c r="N1092" s="22" t="str">
        <f t="shared" ref="N1092:N1155" si="363">IF(OR(L1092="",M1092=""),"",M1092-L1092)</f>
        <v/>
      </c>
      <c r="O1092" s="34" t="str">
        <f t="shared" si="353"/>
        <v/>
      </c>
      <c r="P1092" s="8"/>
      <c r="Q1092" s="22" t="str">
        <f t="shared" ref="Q1092:Q1155" si="364">IF(OR(O1092="",P1092=""),"",P1092-O1092)</f>
        <v/>
      </c>
      <c r="R1092" s="34" t="str">
        <f t="shared" si="354"/>
        <v/>
      </c>
      <c r="S1092" s="8"/>
      <c r="T1092" s="22" t="str">
        <f t="shared" ref="T1092:T1155" si="365">IF(OR(R1092="",S1092=""),"",S1092-R1092)</f>
        <v/>
      </c>
      <c r="U1092" s="22" t="str">
        <f t="shared" ref="U1092:U1155" si="366">IF(E1092="","",E1092)</f>
        <v/>
      </c>
      <c r="V1092" s="22" t="str">
        <f t="shared" si="355"/>
        <v/>
      </c>
      <c r="W1092" s="22" t="str">
        <f t="shared" ref="W1092:W1155" si="367">IF(Q1092="","",Q1092+T1092)</f>
        <v/>
      </c>
      <c r="X1092" s="22" t="str">
        <f t="shared" si="356"/>
        <v/>
      </c>
      <c r="Y1092" s="22" t="str">
        <f t="shared" si="357"/>
        <v/>
      </c>
      <c r="Z1092" s="22" t="str">
        <f t="shared" si="358"/>
        <v/>
      </c>
      <c r="AA1092" s="29"/>
    </row>
    <row r="1093" spans="1:27" ht="18" customHeight="1" x14ac:dyDescent="0.35">
      <c r="A1093" s="22"/>
      <c r="B1093" s="24" t="str">
        <f t="shared" si="359"/>
        <v/>
      </c>
      <c r="C1093" s="34" t="str">
        <f t="shared" ref="C1093:C1156" si="368">IF(D1092="","",D1092)</f>
        <v/>
      </c>
      <c r="D1093" s="8"/>
      <c r="E1093" s="22" t="str">
        <f t="shared" si="360"/>
        <v/>
      </c>
      <c r="F1093" s="34" t="str">
        <f t="shared" ref="F1093:F1156" si="369">IF(G1092="","",G1092)</f>
        <v/>
      </c>
      <c r="G1093" s="8"/>
      <c r="H1093" s="22" t="str">
        <f t="shared" si="361"/>
        <v/>
      </c>
      <c r="I1093" s="34" t="str">
        <f t="shared" ref="I1093:I1156" si="370">IF(J1092="","",J1092)</f>
        <v/>
      </c>
      <c r="J1093" s="8"/>
      <c r="K1093" s="22" t="str">
        <f t="shared" si="362"/>
        <v/>
      </c>
      <c r="L1093" s="34" t="str">
        <f t="shared" ref="L1093:L1156" si="371">IF(M1092="","",M1092)</f>
        <v/>
      </c>
      <c r="M1093" s="8"/>
      <c r="N1093" s="22" t="str">
        <f t="shared" si="363"/>
        <v/>
      </c>
      <c r="O1093" s="34" t="str">
        <f t="shared" ref="O1093:O1156" si="372">IF(P1092="","",P1092)</f>
        <v/>
      </c>
      <c r="P1093" s="8"/>
      <c r="Q1093" s="22" t="str">
        <f t="shared" si="364"/>
        <v/>
      </c>
      <c r="R1093" s="34" t="str">
        <f t="shared" ref="R1093:R1156" si="373">IF(S1092="","",S1092)</f>
        <v/>
      </c>
      <c r="S1093" s="8"/>
      <c r="T1093" s="22" t="str">
        <f t="shared" si="365"/>
        <v/>
      </c>
      <c r="U1093" s="22" t="str">
        <f t="shared" si="366"/>
        <v/>
      </c>
      <c r="V1093" s="22" t="str">
        <f t="shared" ref="V1093:V1156" si="374">IF(H1093="","",(H1093+K1093))</f>
        <v/>
      </c>
      <c r="W1093" s="22" t="str">
        <f t="shared" si="367"/>
        <v/>
      </c>
      <c r="X1093" s="22" t="str">
        <f t="shared" ref="X1093:X1156" si="375">IF(U1093="","",IF(MONTH(A1093)&lt;&gt;MONTH(A1092),U1093,X1092+U1093))</f>
        <v/>
      </c>
      <c r="Y1093" s="22" t="str">
        <f t="shared" ref="Y1093:Y1156" si="376">IF(V1093="","",IF(MONTH(A1093)&lt;&gt;MONTH(A1092),V1093,Y1092+V1093))</f>
        <v/>
      </c>
      <c r="Z1093" s="22" t="str">
        <f t="shared" ref="Z1093:Z1156" si="377">IF(W1093="","",IF(MONTH(A1093)&lt;&gt;MONTH(A1092),W1093,Z1092+W1093))</f>
        <v/>
      </c>
      <c r="AA1093" s="29"/>
    </row>
    <row r="1094" spans="1:27" ht="18" customHeight="1" x14ac:dyDescent="0.35">
      <c r="A1094" s="22"/>
      <c r="B1094" s="24" t="str">
        <f t="shared" si="359"/>
        <v/>
      </c>
      <c r="C1094" s="34" t="str">
        <f t="shared" si="368"/>
        <v/>
      </c>
      <c r="D1094" s="8"/>
      <c r="E1094" s="22" t="str">
        <f t="shared" si="360"/>
        <v/>
      </c>
      <c r="F1094" s="34" t="str">
        <f t="shared" si="369"/>
        <v/>
      </c>
      <c r="G1094" s="8"/>
      <c r="H1094" s="22" t="str">
        <f t="shared" si="361"/>
        <v/>
      </c>
      <c r="I1094" s="34" t="str">
        <f t="shared" si="370"/>
        <v/>
      </c>
      <c r="J1094" s="8"/>
      <c r="K1094" s="22" t="str">
        <f t="shared" si="362"/>
        <v/>
      </c>
      <c r="L1094" s="34" t="str">
        <f t="shared" si="371"/>
        <v/>
      </c>
      <c r="M1094" s="8"/>
      <c r="N1094" s="22" t="str">
        <f t="shared" si="363"/>
        <v/>
      </c>
      <c r="O1094" s="34" t="str">
        <f t="shared" si="372"/>
        <v/>
      </c>
      <c r="P1094" s="8"/>
      <c r="Q1094" s="22" t="str">
        <f t="shared" si="364"/>
        <v/>
      </c>
      <c r="R1094" s="34" t="str">
        <f t="shared" si="373"/>
        <v/>
      </c>
      <c r="S1094" s="8"/>
      <c r="T1094" s="22" t="str">
        <f t="shared" si="365"/>
        <v/>
      </c>
      <c r="U1094" s="22" t="str">
        <f t="shared" si="366"/>
        <v/>
      </c>
      <c r="V1094" s="22" t="str">
        <f t="shared" si="374"/>
        <v/>
      </c>
      <c r="W1094" s="22" t="str">
        <f t="shared" si="367"/>
        <v/>
      </c>
      <c r="X1094" s="22" t="str">
        <f t="shared" si="375"/>
        <v/>
      </c>
      <c r="Y1094" s="22" t="str">
        <f t="shared" si="376"/>
        <v/>
      </c>
      <c r="Z1094" s="22" t="str">
        <f t="shared" si="377"/>
        <v/>
      </c>
      <c r="AA1094" s="29"/>
    </row>
    <row r="1095" spans="1:27" ht="18" customHeight="1" x14ac:dyDescent="0.35">
      <c r="A1095" s="22"/>
      <c r="B1095" s="24" t="str">
        <f t="shared" si="359"/>
        <v/>
      </c>
      <c r="C1095" s="34" t="str">
        <f t="shared" si="368"/>
        <v/>
      </c>
      <c r="D1095" s="8"/>
      <c r="E1095" s="22" t="str">
        <f t="shared" si="360"/>
        <v/>
      </c>
      <c r="F1095" s="34" t="str">
        <f t="shared" si="369"/>
        <v/>
      </c>
      <c r="G1095" s="8"/>
      <c r="H1095" s="22" t="str">
        <f t="shared" si="361"/>
        <v/>
      </c>
      <c r="I1095" s="34" t="str">
        <f t="shared" si="370"/>
        <v/>
      </c>
      <c r="J1095" s="8"/>
      <c r="K1095" s="22" t="str">
        <f t="shared" si="362"/>
        <v/>
      </c>
      <c r="L1095" s="34" t="str">
        <f t="shared" si="371"/>
        <v/>
      </c>
      <c r="M1095" s="8"/>
      <c r="N1095" s="22" t="str">
        <f t="shared" si="363"/>
        <v/>
      </c>
      <c r="O1095" s="34" t="str">
        <f t="shared" si="372"/>
        <v/>
      </c>
      <c r="P1095" s="8"/>
      <c r="Q1095" s="22" t="str">
        <f t="shared" si="364"/>
        <v/>
      </c>
      <c r="R1095" s="34" t="str">
        <f t="shared" si="373"/>
        <v/>
      </c>
      <c r="S1095" s="8"/>
      <c r="T1095" s="22" t="str">
        <f t="shared" si="365"/>
        <v/>
      </c>
      <c r="U1095" s="22" t="str">
        <f t="shared" si="366"/>
        <v/>
      </c>
      <c r="V1095" s="22" t="str">
        <f t="shared" si="374"/>
        <v/>
      </c>
      <c r="W1095" s="22" t="str">
        <f t="shared" si="367"/>
        <v/>
      </c>
      <c r="X1095" s="22" t="str">
        <f t="shared" si="375"/>
        <v/>
      </c>
      <c r="Y1095" s="22" t="str">
        <f t="shared" si="376"/>
        <v/>
      </c>
      <c r="Z1095" s="22" t="str">
        <f t="shared" si="377"/>
        <v/>
      </c>
      <c r="AA1095" s="29"/>
    </row>
    <row r="1096" spans="1:27" ht="18" customHeight="1" x14ac:dyDescent="0.35">
      <c r="A1096" s="22"/>
      <c r="B1096" s="24" t="str">
        <f t="shared" si="359"/>
        <v/>
      </c>
      <c r="C1096" s="34" t="str">
        <f t="shared" si="368"/>
        <v/>
      </c>
      <c r="D1096" s="8"/>
      <c r="E1096" s="22" t="str">
        <f t="shared" si="360"/>
        <v/>
      </c>
      <c r="F1096" s="34" t="str">
        <f t="shared" si="369"/>
        <v/>
      </c>
      <c r="G1096" s="8"/>
      <c r="H1096" s="22" t="str">
        <f t="shared" si="361"/>
        <v/>
      </c>
      <c r="I1096" s="34" t="str">
        <f t="shared" si="370"/>
        <v/>
      </c>
      <c r="J1096" s="8"/>
      <c r="K1096" s="22" t="str">
        <f t="shared" si="362"/>
        <v/>
      </c>
      <c r="L1096" s="34" t="str">
        <f t="shared" si="371"/>
        <v/>
      </c>
      <c r="M1096" s="8"/>
      <c r="N1096" s="22" t="str">
        <f t="shared" si="363"/>
        <v/>
      </c>
      <c r="O1096" s="34" t="str">
        <f t="shared" si="372"/>
        <v/>
      </c>
      <c r="P1096" s="8"/>
      <c r="Q1096" s="22" t="str">
        <f t="shared" si="364"/>
        <v/>
      </c>
      <c r="R1096" s="34" t="str">
        <f t="shared" si="373"/>
        <v/>
      </c>
      <c r="S1096" s="8"/>
      <c r="T1096" s="22" t="str">
        <f t="shared" si="365"/>
        <v/>
      </c>
      <c r="U1096" s="22" t="str">
        <f t="shared" si="366"/>
        <v/>
      </c>
      <c r="V1096" s="22" t="str">
        <f t="shared" si="374"/>
        <v/>
      </c>
      <c r="W1096" s="22" t="str">
        <f t="shared" si="367"/>
        <v/>
      </c>
      <c r="X1096" s="22" t="str">
        <f t="shared" si="375"/>
        <v/>
      </c>
      <c r="Y1096" s="22" t="str">
        <f t="shared" si="376"/>
        <v/>
      </c>
      <c r="Z1096" s="22" t="str">
        <f t="shared" si="377"/>
        <v/>
      </c>
      <c r="AA1096" s="29"/>
    </row>
    <row r="1097" spans="1:27" ht="18" customHeight="1" x14ac:dyDescent="0.35">
      <c r="A1097" s="22"/>
      <c r="B1097" s="24" t="str">
        <f t="shared" si="359"/>
        <v/>
      </c>
      <c r="C1097" s="34" t="str">
        <f t="shared" si="368"/>
        <v/>
      </c>
      <c r="D1097" s="8"/>
      <c r="E1097" s="22" t="str">
        <f t="shared" si="360"/>
        <v/>
      </c>
      <c r="F1097" s="34" t="str">
        <f t="shared" si="369"/>
        <v/>
      </c>
      <c r="G1097" s="8"/>
      <c r="H1097" s="22" t="str">
        <f t="shared" si="361"/>
        <v/>
      </c>
      <c r="I1097" s="34" t="str">
        <f t="shared" si="370"/>
        <v/>
      </c>
      <c r="J1097" s="8"/>
      <c r="K1097" s="22" t="str">
        <f t="shared" si="362"/>
        <v/>
      </c>
      <c r="L1097" s="34" t="str">
        <f t="shared" si="371"/>
        <v/>
      </c>
      <c r="M1097" s="8"/>
      <c r="N1097" s="22" t="str">
        <f t="shared" si="363"/>
        <v/>
      </c>
      <c r="O1097" s="34" t="str">
        <f t="shared" si="372"/>
        <v/>
      </c>
      <c r="P1097" s="8"/>
      <c r="Q1097" s="22" t="str">
        <f t="shared" si="364"/>
        <v/>
      </c>
      <c r="R1097" s="34" t="str">
        <f t="shared" si="373"/>
        <v/>
      </c>
      <c r="S1097" s="8"/>
      <c r="T1097" s="22" t="str">
        <f t="shared" si="365"/>
        <v/>
      </c>
      <c r="U1097" s="22" t="str">
        <f t="shared" si="366"/>
        <v/>
      </c>
      <c r="V1097" s="22" t="str">
        <f t="shared" si="374"/>
        <v/>
      </c>
      <c r="W1097" s="22" t="str">
        <f t="shared" si="367"/>
        <v/>
      </c>
      <c r="X1097" s="22" t="str">
        <f t="shared" si="375"/>
        <v/>
      </c>
      <c r="Y1097" s="22" t="str">
        <f t="shared" si="376"/>
        <v/>
      </c>
      <c r="Z1097" s="22" t="str">
        <f t="shared" si="377"/>
        <v/>
      </c>
      <c r="AA1097" s="29"/>
    </row>
    <row r="1098" spans="1:27" ht="18" customHeight="1" x14ac:dyDescent="0.35">
      <c r="A1098" s="22"/>
      <c r="B1098" s="24" t="str">
        <f t="shared" si="359"/>
        <v/>
      </c>
      <c r="C1098" s="34" t="str">
        <f t="shared" si="368"/>
        <v/>
      </c>
      <c r="D1098" s="8"/>
      <c r="E1098" s="22" t="str">
        <f t="shared" si="360"/>
        <v/>
      </c>
      <c r="F1098" s="34" t="str">
        <f t="shared" si="369"/>
        <v/>
      </c>
      <c r="G1098" s="8"/>
      <c r="H1098" s="22" t="str">
        <f t="shared" si="361"/>
        <v/>
      </c>
      <c r="I1098" s="34" t="str">
        <f t="shared" si="370"/>
        <v/>
      </c>
      <c r="J1098" s="8"/>
      <c r="K1098" s="22" t="str">
        <f t="shared" si="362"/>
        <v/>
      </c>
      <c r="L1098" s="34" t="str">
        <f t="shared" si="371"/>
        <v/>
      </c>
      <c r="M1098" s="8"/>
      <c r="N1098" s="22" t="str">
        <f t="shared" si="363"/>
        <v/>
      </c>
      <c r="O1098" s="34" t="str">
        <f t="shared" si="372"/>
        <v/>
      </c>
      <c r="P1098" s="8"/>
      <c r="Q1098" s="22" t="str">
        <f t="shared" si="364"/>
        <v/>
      </c>
      <c r="R1098" s="34" t="str">
        <f t="shared" si="373"/>
        <v/>
      </c>
      <c r="S1098" s="8"/>
      <c r="T1098" s="22" t="str">
        <f t="shared" si="365"/>
        <v/>
      </c>
      <c r="U1098" s="22" t="str">
        <f t="shared" si="366"/>
        <v/>
      </c>
      <c r="V1098" s="22" t="str">
        <f t="shared" si="374"/>
        <v/>
      </c>
      <c r="W1098" s="22" t="str">
        <f t="shared" si="367"/>
        <v/>
      </c>
      <c r="X1098" s="22" t="str">
        <f t="shared" si="375"/>
        <v/>
      </c>
      <c r="Y1098" s="22" t="str">
        <f t="shared" si="376"/>
        <v/>
      </c>
      <c r="Z1098" s="22" t="str">
        <f t="shared" si="377"/>
        <v/>
      </c>
      <c r="AA1098" s="29"/>
    </row>
    <row r="1099" spans="1:27" ht="18" customHeight="1" x14ac:dyDescent="0.35">
      <c r="A1099" s="22"/>
      <c r="B1099" s="24" t="str">
        <f t="shared" si="359"/>
        <v/>
      </c>
      <c r="C1099" s="34" t="str">
        <f t="shared" si="368"/>
        <v/>
      </c>
      <c r="D1099" s="8"/>
      <c r="E1099" s="22" t="str">
        <f t="shared" si="360"/>
        <v/>
      </c>
      <c r="F1099" s="34" t="str">
        <f t="shared" si="369"/>
        <v/>
      </c>
      <c r="G1099" s="8"/>
      <c r="H1099" s="22" t="str">
        <f t="shared" si="361"/>
        <v/>
      </c>
      <c r="I1099" s="34" t="str">
        <f t="shared" si="370"/>
        <v/>
      </c>
      <c r="J1099" s="8"/>
      <c r="K1099" s="22" t="str">
        <f t="shared" si="362"/>
        <v/>
      </c>
      <c r="L1099" s="34" t="str">
        <f t="shared" si="371"/>
        <v/>
      </c>
      <c r="M1099" s="8"/>
      <c r="N1099" s="22" t="str">
        <f t="shared" si="363"/>
        <v/>
      </c>
      <c r="O1099" s="34" t="str">
        <f t="shared" si="372"/>
        <v/>
      </c>
      <c r="P1099" s="8"/>
      <c r="Q1099" s="22" t="str">
        <f t="shared" si="364"/>
        <v/>
      </c>
      <c r="R1099" s="34" t="str">
        <f t="shared" si="373"/>
        <v/>
      </c>
      <c r="S1099" s="8"/>
      <c r="T1099" s="22" t="str">
        <f t="shared" si="365"/>
        <v/>
      </c>
      <c r="U1099" s="22" t="str">
        <f t="shared" si="366"/>
        <v/>
      </c>
      <c r="V1099" s="22" t="str">
        <f t="shared" si="374"/>
        <v/>
      </c>
      <c r="W1099" s="22" t="str">
        <f t="shared" si="367"/>
        <v/>
      </c>
      <c r="X1099" s="22" t="str">
        <f t="shared" si="375"/>
        <v/>
      </c>
      <c r="Y1099" s="22" t="str">
        <f t="shared" si="376"/>
        <v/>
      </c>
      <c r="Z1099" s="22" t="str">
        <f t="shared" si="377"/>
        <v/>
      </c>
      <c r="AA1099" s="29"/>
    </row>
    <row r="1100" spans="1:27" ht="18" customHeight="1" x14ac:dyDescent="0.35">
      <c r="A1100" s="22"/>
      <c r="B1100" s="24" t="str">
        <f t="shared" si="359"/>
        <v/>
      </c>
      <c r="C1100" s="34" t="str">
        <f t="shared" si="368"/>
        <v/>
      </c>
      <c r="D1100" s="8"/>
      <c r="E1100" s="22" t="str">
        <f t="shared" si="360"/>
        <v/>
      </c>
      <c r="F1100" s="34" t="str">
        <f t="shared" si="369"/>
        <v/>
      </c>
      <c r="G1100" s="8"/>
      <c r="H1100" s="22" t="str">
        <f t="shared" si="361"/>
        <v/>
      </c>
      <c r="I1100" s="34" t="str">
        <f t="shared" si="370"/>
        <v/>
      </c>
      <c r="J1100" s="8"/>
      <c r="K1100" s="22" t="str">
        <f t="shared" si="362"/>
        <v/>
      </c>
      <c r="L1100" s="34" t="str">
        <f t="shared" si="371"/>
        <v/>
      </c>
      <c r="M1100" s="8"/>
      <c r="N1100" s="22" t="str">
        <f t="shared" si="363"/>
        <v/>
      </c>
      <c r="O1100" s="34" t="str">
        <f t="shared" si="372"/>
        <v/>
      </c>
      <c r="P1100" s="8"/>
      <c r="Q1100" s="22" t="str">
        <f t="shared" si="364"/>
        <v/>
      </c>
      <c r="R1100" s="34" t="str">
        <f t="shared" si="373"/>
        <v/>
      </c>
      <c r="S1100" s="8"/>
      <c r="T1100" s="22" t="str">
        <f t="shared" si="365"/>
        <v/>
      </c>
      <c r="U1100" s="22" t="str">
        <f t="shared" si="366"/>
        <v/>
      </c>
      <c r="V1100" s="22" t="str">
        <f t="shared" si="374"/>
        <v/>
      </c>
      <c r="W1100" s="22" t="str">
        <f t="shared" si="367"/>
        <v/>
      </c>
      <c r="X1100" s="22" t="str">
        <f t="shared" si="375"/>
        <v/>
      </c>
      <c r="Y1100" s="22" t="str">
        <f t="shared" si="376"/>
        <v/>
      </c>
      <c r="Z1100" s="22" t="str">
        <f t="shared" si="377"/>
        <v/>
      </c>
      <c r="AA1100" s="29"/>
    </row>
    <row r="1101" spans="1:27" ht="18" customHeight="1" x14ac:dyDescent="0.35">
      <c r="A1101" s="22"/>
      <c r="B1101" s="24" t="str">
        <f t="shared" si="359"/>
        <v/>
      </c>
      <c r="C1101" s="34" t="str">
        <f t="shared" si="368"/>
        <v/>
      </c>
      <c r="D1101" s="8"/>
      <c r="E1101" s="22" t="str">
        <f t="shared" si="360"/>
        <v/>
      </c>
      <c r="F1101" s="34" t="str">
        <f t="shared" si="369"/>
        <v/>
      </c>
      <c r="G1101" s="8"/>
      <c r="H1101" s="22" t="str">
        <f t="shared" si="361"/>
        <v/>
      </c>
      <c r="I1101" s="34" t="str">
        <f t="shared" si="370"/>
        <v/>
      </c>
      <c r="J1101" s="8"/>
      <c r="K1101" s="22" t="str">
        <f t="shared" si="362"/>
        <v/>
      </c>
      <c r="L1101" s="34" t="str">
        <f t="shared" si="371"/>
        <v/>
      </c>
      <c r="M1101" s="8"/>
      <c r="N1101" s="22" t="str">
        <f t="shared" si="363"/>
        <v/>
      </c>
      <c r="O1101" s="34" t="str">
        <f t="shared" si="372"/>
        <v/>
      </c>
      <c r="P1101" s="8"/>
      <c r="Q1101" s="22" t="str">
        <f t="shared" si="364"/>
        <v/>
      </c>
      <c r="R1101" s="34" t="str">
        <f t="shared" si="373"/>
        <v/>
      </c>
      <c r="S1101" s="8"/>
      <c r="T1101" s="22" t="str">
        <f t="shared" si="365"/>
        <v/>
      </c>
      <c r="U1101" s="22" t="str">
        <f t="shared" si="366"/>
        <v/>
      </c>
      <c r="V1101" s="22" t="str">
        <f t="shared" si="374"/>
        <v/>
      </c>
      <c r="W1101" s="22" t="str">
        <f t="shared" si="367"/>
        <v/>
      </c>
      <c r="X1101" s="22" t="str">
        <f t="shared" si="375"/>
        <v/>
      </c>
      <c r="Y1101" s="22" t="str">
        <f t="shared" si="376"/>
        <v/>
      </c>
      <c r="Z1101" s="22" t="str">
        <f t="shared" si="377"/>
        <v/>
      </c>
      <c r="AA1101" s="29"/>
    </row>
    <row r="1102" spans="1:27" ht="18" customHeight="1" x14ac:dyDescent="0.35">
      <c r="A1102" s="22"/>
      <c r="B1102" s="24" t="str">
        <f t="shared" si="359"/>
        <v/>
      </c>
      <c r="C1102" s="34" t="str">
        <f t="shared" si="368"/>
        <v/>
      </c>
      <c r="D1102" s="8"/>
      <c r="E1102" s="22" t="str">
        <f t="shared" si="360"/>
        <v/>
      </c>
      <c r="F1102" s="34" t="str">
        <f t="shared" si="369"/>
        <v/>
      </c>
      <c r="G1102" s="8"/>
      <c r="H1102" s="22" t="str">
        <f t="shared" si="361"/>
        <v/>
      </c>
      <c r="I1102" s="34" t="str">
        <f t="shared" si="370"/>
        <v/>
      </c>
      <c r="J1102" s="8"/>
      <c r="K1102" s="22" t="str">
        <f t="shared" si="362"/>
        <v/>
      </c>
      <c r="L1102" s="34" t="str">
        <f t="shared" si="371"/>
        <v/>
      </c>
      <c r="M1102" s="8"/>
      <c r="N1102" s="22" t="str">
        <f t="shared" si="363"/>
        <v/>
      </c>
      <c r="O1102" s="34" t="str">
        <f t="shared" si="372"/>
        <v/>
      </c>
      <c r="P1102" s="8"/>
      <c r="Q1102" s="22" t="str">
        <f t="shared" si="364"/>
        <v/>
      </c>
      <c r="R1102" s="34" t="str">
        <f t="shared" si="373"/>
        <v/>
      </c>
      <c r="S1102" s="8"/>
      <c r="T1102" s="22" t="str">
        <f t="shared" si="365"/>
        <v/>
      </c>
      <c r="U1102" s="22" t="str">
        <f t="shared" si="366"/>
        <v/>
      </c>
      <c r="V1102" s="22" t="str">
        <f t="shared" si="374"/>
        <v/>
      </c>
      <c r="W1102" s="22" t="str">
        <f t="shared" si="367"/>
        <v/>
      </c>
      <c r="X1102" s="22" t="str">
        <f t="shared" si="375"/>
        <v/>
      </c>
      <c r="Y1102" s="22" t="str">
        <f t="shared" si="376"/>
        <v/>
      </c>
      <c r="Z1102" s="22" t="str">
        <f t="shared" si="377"/>
        <v/>
      </c>
      <c r="AA1102" s="29"/>
    </row>
    <row r="1103" spans="1:27" ht="18" customHeight="1" x14ac:dyDescent="0.35">
      <c r="A1103" s="22"/>
      <c r="B1103" s="24" t="str">
        <f t="shared" si="359"/>
        <v/>
      </c>
      <c r="C1103" s="34" t="str">
        <f t="shared" si="368"/>
        <v/>
      </c>
      <c r="D1103" s="8"/>
      <c r="E1103" s="22" t="str">
        <f t="shared" si="360"/>
        <v/>
      </c>
      <c r="F1103" s="34" t="str">
        <f t="shared" si="369"/>
        <v/>
      </c>
      <c r="G1103" s="8"/>
      <c r="H1103" s="22" t="str">
        <f t="shared" si="361"/>
        <v/>
      </c>
      <c r="I1103" s="34" t="str">
        <f t="shared" si="370"/>
        <v/>
      </c>
      <c r="J1103" s="8"/>
      <c r="K1103" s="22" t="str">
        <f t="shared" si="362"/>
        <v/>
      </c>
      <c r="L1103" s="34" t="str">
        <f t="shared" si="371"/>
        <v/>
      </c>
      <c r="M1103" s="8"/>
      <c r="N1103" s="22" t="str">
        <f t="shared" si="363"/>
        <v/>
      </c>
      <c r="O1103" s="34" t="str">
        <f t="shared" si="372"/>
        <v/>
      </c>
      <c r="P1103" s="8"/>
      <c r="Q1103" s="22" t="str">
        <f t="shared" si="364"/>
        <v/>
      </c>
      <c r="R1103" s="34" t="str">
        <f t="shared" si="373"/>
        <v/>
      </c>
      <c r="S1103" s="8"/>
      <c r="T1103" s="22" t="str">
        <f t="shared" si="365"/>
        <v/>
      </c>
      <c r="U1103" s="22" t="str">
        <f t="shared" si="366"/>
        <v/>
      </c>
      <c r="V1103" s="22" t="str">
        <f t="shared" si="374"/>
        <v/>
      </c>
      <c r="W1103" s="22" t="str">
        <f t="shared" si="367"/>
        <v/>
      </c>
      <c r="X1103" s="22" t="str">
        <f t="shared" si="375"/>
        <v/>
      </c>
      <c r="Y1103" s="22" t="str">
        <f t="shared" si="376"/>
        <v/>
      </c>
      <c r="Z1103" s="22" t="str">
        <f t="shared" si="377"/>
        <v/>
      </c>
      <c r="AA1103" s="29"/>
    </row>
    <row r="1104" spans="1:27" ht="18" customHeight="1" x14ac:dyDescent="0.35">
      <c r="A1104" s="22"/>
      <c r="B1104" s="24" t="str">
        <f t="shared" si="359"/>
        <v/>
      </c>
      <c r="C1104" s="34" t="str">
        <f t="shared" si="368"/>
        <v/>
      </c>
      <c r="D1104" s="8"/>
      <c r="E1104" s="22" t="str">
        <f t="shared" si="360"/>
        <v/>
      </c>
      <c r="F1104" s="34" t="str">
        <f t="shared" si="369"/>
        <v/>
      </c>
      <c r="G1104" s="8"/>
      <c r="H1104" s="22" t="str">
        <f t="shared" si="361"/>
        <v/>
      </c>
      <c r="I1104" s="34" t="str">
        <f t="shared" si="370"/>
        <v/>
      </c>
      <c r="J1104" s="8"/>
      <c r="K1104" s="22" t="str">
        <f t="shared" si="362"/>
        <v/>
      </c>
      <c r="L1104" s="34" t="str">
        <f t="shared" si="371"/>
        <v/>
      </c>
      <c r="M1104" s="8"/>
      <c r="N1104" s="22" t="str">
        <f t="shared" si="363"/>
        <v/>
      </c>
      <c r="O1104" s="34" t="str">
        <f t="shared" si="372"/>
        <v/>
      </c>
      <c r="P1104" s="8"/>
      <c r="Q1104" s="22" t="str">
        <f t="shared" si="364"/>
        <v/>
      </c>
      <c r="R1104" s="34" t="str">
        <f t="shared" si="373"/>
        <v/>
      </c>
      <c r="S1104" s="8"/>
      <c r="T1104" s="22" t="str">
        <f t="shared" si="365"/>
        <v/>
      </c>
      <c r="U1104" s="22" t="str">
        <f t="shared" si="366"/>
        <v/>
      </c>
      <c r="V1104" s="22" t="str">
        <f t="shared" si="374"/>
        <v/>
      </c>
      <c r="W1104" s="22" t="str">
        <f t="shared" si="367"/>
        <v/>
      </c>
      <c r="X1104" s="22" t="str">
        <f t="shared" si="375"/>
        <v/>
      </c>
      <c r="Y1104" s="22" t="str">
        <f t="shared" si="376"/>
        <v/>
      </c>
      <c r="Z1104" s="22" t="str">
        <f t="shared" si="377"/>
        <v/>
      </c>
      <c r="AA1104" s="29"/>
    </row>
    <row r="1105" spans="1:27" ht="18" customHeight="1" x14ac:dyDescent="0.35">
      <c r="A1105" s="22"/>
      <c r="B1105" s="24" t="str">
        <f t="shared" si="359"/>
        <v/>
      </c>
      <c r="C1105" s="34" t="str">
        <f t="shared" si="368"/>
        <v/>
      </c>
      <c r="D1105" s="8"/>
      <c r="E1105" s="22" t="str">
        <f t="shared" si="360"/>
        <v/>
      </c>
      <c r="F1105" s="34" t="str">
        <f t="shared" si="369"/>
        <v/>
      </c>
      <c r="G1105" s="8"/>
      <c r="H1105" s="22" t="str">
        <f t="shared" si="361"/>
        <v/>
      </c>
      <c r="I1105" s="34" t="str">
        <f t="shared" si="370"/>
        <v/>
      </c>
      <c r="J1105" s="8"/>
      <c r="K1105" s="22" t="str">
        <f t="shared" si="362"/>
        <v/>
      </c>
      <c r="L1105" s="34" t="str">
        <f t="shared" si="371"/>
        <v/>
      </c>
      <c r="M1105" s="8"/>
      <c r="N1105" s="22" t="str">
        <f t="shared" si="363"/>
        <v/>
      </c>
      <c r="O1105" s="34" t="str">
        <f t="shared" si="372"/>
        <v/>
      </c>
      <c r="P1105" s="8"/>
      <c r="Q1105" s="22" t="str">
        <f t="shared" si="364"/>
        <v/>
      </c>
      <c r="R1105" s="34" t="str">
        <f t="shared" si="373"/>
        <v/>
      </c>
      <c r="S1105" s="8"/>
      <c r="T1105" s="22" t="str">
        <f t="shared" si="365"/>
        <v/>
      </c>
      <c r="U1105" s="22" t="str">
        <f t="shared" si="366"/>
        <v/>
      </c>
      <c r="V1105" s="22" t="str">
        <f t="shared" si="374"/>
        <v/>
      </c>
      <c r="W1105" s="22" t="str">
        <f t="shared" si="367"/>
        <v/>
      </c>
      <c r="X1105" s="22" t="str">
        <f t="shared" si="375"/>
        <v/>
      </c>
      <c r="Y1105" s="22" t="str">
        <f t="shared" si="376"/>
        <v/>
      </c>
      <c r="Z1105" s="22" t="str">
        <f t="shared" si="377"/>
        <v/>
      </c>
      <c r="AA1105" s="29"/>
    </row>
    <row r="1106" spans="1:27" ht="18" customHeight="1" x14ac:dyDescent="0.35">
      <c r="A1106" s="22"/>
      <c r="B1106" s="24" t="str">
        <f t="shared" si="359"/>
        <v/>
      </c>
      <c r="C1106" s="34" t="str">
        <f t="shared" si="368"/>
        <v/>
      </c>
      <c r="D1106" s="8"/>
      <c r="E1106" s="22" t="str">
        <f t="shared" si="360"/>
        <v/>
      </c>
      <c r="F1106" s="34" t="str">
        <f t="shared" si="369"/>
        <v/>
      </c>
      <c r="G1106" s="8"/>
      <c r="H1106" s="22" t="str">
        <f t="shared" si="361"/>
        <v/>
      </c>
      <c r="I1106" s="34" t="str">
        <f t="shared" si="370"/>
        <v/>
      </c>
      <c r="J1106" s="8"/>
      <c r="K1106" s="22" t="str">
        <f t="shared" si="362"/>
        <v/>
      </c>
      <c r="L1106" s="34" t="str">
        <f t="shared" si="371"/>
        <v/>
      </c>
      <c r="M1106" s="8"/>
      <c r="N1106" s="22" t="str">
        <f t="shared" si="363"/>
        <v/>
      </c>
      <c r="O1106" s="34" t="str">
        <f t="shared" si="372"/>
        <v/>
      </c>
      <c r="P1106" s="8"/>
      <c r="Q1106" s="22" t="str">
        <f t="shared" si="364"/>
        <v/>
      </c>
      <c r="R1106" s="34" t="str">
        <f t="shared" si="373"/>
        <v/>
      </c>
      <c r="S1106" s="8"/>
      <c r="T1106" s="22" t="str">
        <f t="shared" si="365"/>
        <v/>
      </c>
      <c r="U1106" s="22" t="str">
        <f t="shared" si="366"/>
        <v/>
      </c>
      <c r="V1106" s="22" t="str">
        <f t="shared" si="374"/>
        <v/>
      </c>
      <c r="W1106" s="22" t="str">
        <f t="shared" si="367"/>
        <v/>
      </c>
      <c r="X1106" s="22" t="str">
        <f t="shared" si="375"/>
        <v/>
      </c>
      <c r="Y1106" s="22" t="str">
        <f t="shared" si="376"/>
        <v/>
      </c>
      <c r="Z1106" s="22" t="str">
        <f t="shared" si="377"/>
        <v/>
      </c>
      <c r="AA1106" s="29"/>
    </row>
    <row r="1107" spans="1:27" ht="18" customHeight="1" x14ac:dyDescent="0.35">
      <c r="A1107" s="22"/>
      <c r="B1107" s="24" t="str">
        <f t="shared" si="359"/>
        <v/>
      </c>
      <c r="C1107" s="34" t="str">
        <f t="shared" si="368"/>
        <v/>
      </c>
      <c r="D1107" s="8"/>
      <c r="E1107" s="22" t="str">
        <f t="shared" si="360"/>
        <v/>
      </c>
      <c r="F1107" s="34" t="str">
        <f t="shared" si="369"/>
        <v/>
      </c>
      <c r="G1107" s="8"/>
      <c r="H1107" s="22" t="str">
        <f t="shared" si="361"/>
        <v/>
      </c>
      <c r="I1107" s="34" t="str">
        <f t="shared" si="370"/>
        <v/>
      </c>
      <c r="J1107" s="8"/>
      <c r="K1107" s="22" t="str">
        <f t="shared" si="362"/>
        <v/>
      </c>
      <c r="L1107" s="34" t="str">
        <f t="shared" si="371"/>
        <v/>
      </c>
      <c r="M1107" s="8"/>
      <c r="N1107" s="22" t="str">
        <f t="shared" si="363"/>
        <v/>
      </c>
      <c r="O1107" s="34" t="str">
        <f t="shared" si="372"/>
        <v/>
      </c>
      <c r="P1107" s="8"/>
      <c r="Q1107" s="22" t="str">
        <f t="shared" si="364"/>
        <v/>
      </c>
      <c r="R1107" s="34" t="str">
        <f t="shared" si="373"/>
        <v/>
      </c>
      <c r="S1107" s="8"/>
      <c r="T1107" s="22" t="str">
        <f t="shared" si="365"/>
        <v/>
      </c>
      <c r="U1107" s="22" t="str">
        <f t="shared" si="366"/>
        <v/>
      </c>
      <c r="V1107" s="22" t="str">
        <f t="shared" si="374"/>
        <v/>
      </c>
      <c r="W1107" s="22" t="str">
        <f t="shared" si="367"/>
        <v/>
      </c>
      <c r="X1107" s="22" t="str">
        <f t="shared" si="375"/>
        <v/>
      </c>
      <c r="Y1107" s="22" t="str">
        <f t="shared" si="376"/>
        <v/>
      </c>
      <c r="Z1107" s="22" t="str">
        <f t="shared" si="377"/>
        <v/>
      </c>
      <c r="AA1107" s="29"/>
    </row>
    <row r="1108" spans="1:27" ht="18" customHeight="1" x14ac:dyDescent="0.35">
      <c r="A1108" s="22"/>
      <c r="B1108" s="24" t="str">
        <f t="shared" si="359"/>
        <v/>
      </c>
      <c r="C1108" s="34" t="str">
        <f t="shared" si="368"/>
        <v/>
      </c>
      <c r="D1108" s="8"/>
      <c r="E1108" s="22" t="str">
        <f t="shared" si="360"/>
        <v/>
      </c>
      <c r="F1108" s="34" t="str">
        <f t="shared" si="369"/>
        <v/>
      </c>
      <c r="G1108" s="8"/>
      <c r="H1108" s="22" t="str">
        <f t="shared" si="361"/>
        <v/>
      </c>
      <c r="I1108" s="34" t="str">
        <f t="shared" si="370"/>
        <v/>
      </c>
      <c r="J1108" s="8"/>
      <c r="K1108" s="22" t="str">
        <f t="shared" si="362"/>
        <v/>
      </c>
      <c r="L1108" s="34" t="str">
        <f t="shared" si="371"/>
        <v/>
      </c>
      <c r="M1108" s="8"/>
      <c r="N1108" s="22" t="str">
        <f t="shared" si="363"/>
        <v/>
      </c>
      <c r="O1108" s="34" t="str">
        <f t="shared" si="372"/>
        <v/>
      </c>
      <c r="P1108" s="8"/>
      <c r="Q1108" s="22" t="str">
        <f t="shared" si="364"/>
        <v/>
      </c>
      <c r="R1108" s="34" t="str">
        <f t="shared" si="373"/>
        <v/>
      </c>
      <c r="S1108" s="8"/>
      <c r="T1108" s="22" t="str">
        <f t="shared" si="365"/>
        <v/>
      </c>
      <c r="U1108" s="22" t="str">
        <f t="shared" si="366"/>
        <v/>
      </c>
      <c r="V1108" s="22" t="str">
        <f t="shared" si="374"/>
        <v/>
      </c>
      <c r="W1108" s="22" t="str">
        <f t="shared" si="367"/>
        <v/>
      </c>
      <c r="X1108" s="22" t="str">
        <f t="shared" si="375"/>
        <v/>
      </c>
      <c r="Y1108" s="22" t="str">
        <f t="shared" si="376"/>
        <v/>
      </c>
      <c r="Z1108" s="22" t="str">
        <f t="shared" si="377"/>
        <v/>
      </c>
      <c r="AA1108" s="29"/>
    </row>
    <row r="1109" spans="1:27" ht="18" customHeight="1" x14ac:dyDescent="0.35">
      <c r="A1109" s="22"/>
      <c r="B1109" s="24" t="str">
        <f t="shared" si="359"/>
        <v/>
      </c>
      <c r="C1109" s="34" t="str">
        <f t="shared" si="368"/>
        <v/>
      </c>
      <c r="D1109" s="8"/>
      <c r="E1109" s="22" t="str">
        <f t="shared" si="360"/>
        <v/>
      </c>
      <c r="F1109" s="34" t="str">
        <f t="shared" si="369"/>
        <v/>
      </c>
      <c r="G1109" s="8"/>
      <c r="H1109" s="22" t="str">
        <f t="shared" si="361"/>
        <v/>
      </c>
      <c r="I1109" s="34" t="str">
        <f t="shared" si="370"/>
        <v/>
      </c>
      <c r="J1109" s="8"/>
      <c r="K1109" s="22" t="str">
        <f t="shared" si="362"/>
        <v/>
      </c>
      <c r="L1109" s="34" t="str">
        <f t="shared" si="371"/>
        <v/>
      </c>
      <c r="M1109" s="8"/>
      <c r="N1109" s="22" t="str">
        <f t="shared" si="363"/>
        <v/>
      </c>
      <c r="O1109" s="34" t="str">
        <f t="shared" si="372"/>
        <v/>
      </c>
      <c r="P1109" s="8"/>
      <c r="Q1109" s="22" t="str">
        <f t="shared" si="364"/>
        <v/>
      </c>
      <c r="R1109" s="34" t="str">
        <f t="shared" si="373"/>
        <v/>
      </c>
      <c r="S1109" s="8"/>
      <c r="T1109" s="22" t="str">
        <f t="shared" si="365"/>
        <v/>
      </c>
      <c r="U1109" s="22" t="str">
        <f t="shared" si="366"/>
        <v/>
      </c>
      <c r="V1109" s="22" t="str">
        <f t="shared" si="374"/>
        <v/>
      </c>
      <c r="W1109" s="22" t="str">
        <f t="shared" si="367"/>
        <v/>
      </c>
      <c r="X1109" s="22" t="str">
        <f t="shared" si="375"/>
        <v/>
      </c>
      <c r="Y1109" s="22" t="str">
        <f t="shared" si="376"/>
        <v/>
      </c>
      <c r="Z1109" s="22" t="str">
        <f t="shared" si="377"/>
        <v/>
      </c>
      <c r="AA1109" s="29"/>
    </row>
    <row r="1110" spans="1:27" ht="18" customHeight="1" x14ac:dyDescent="0.35">
      <c r="A1110" s="22"/>
      <c r="B1110" s="24" t="str">
        <f t="shared" si="359"/>
        <v/>
      </c>
      <c r="C1110" s="34" t="str">
        <f t="shared" si="368"/>
        <v/>
      </c>
      <c r="D1110" s="8"/>
      <c r="E1110" s="22" t="str">
        <f t="shared" si="360"/>
        <v/>
      </c>
      <c r="F1110" s="34" t="str">
        <f t="shared" si="369"/>
        <v/>
      </c>
      <c r="G1110" s="8"/>
      <c r="H1110" s="22" t="str">
        <f t="shared" si="361"/>
        <v/>
      </c>
      <c r="I1110" s="34" t="str">
        <f t="shared" si="370"/>
        <v/>
      </c>
      <c r="J1110" s="8"/>
      <c r="K1110" s="22" t="str">
        <f t="shared" si="362"/>
        <v/>
      </c>
      <c r="L1110" s="34" t="str">
        <f t="shared" si="371"/>
        <v/>
      </c>
      <c r="M1110" s="8"/>
      <c r="N1110" s="22" t="str">
        <f t="shared" si="363"/>
        <v/>
      </c>
      <c r="O1110" s="34" t="str">
        <f t="shared" si="372"/>
        <v/>
      </c>
      <c r="P1110" s="8"/>
      <c r="Q1110" s="22" t="str">
        <f t="shared" si="364"/>
        <v/>
      </c>
      <c r="R1110" s="34" t="str">
        <f t="shared" si="373"/>
        <v/>
      </c>
      <c r="S1110" s="8"/>
      <c r="T1110" s="22" t="str">
        <f t="shared" si="365"/>
        <v/>
      </c>
      <c r="U1110" s="22" t="str">
        <f t="shared" si="366"/>
        <v/>
      </c>
      <c r="V1110" s="22" t="str">
        <f t="shared" si="374"/>
        <v/>
      </c>
      <c r="W1110" s="22" t="str">
        <f t="shared" si="367"/>
        <v/>
      </c>
      <c r="X1110" s="22" t="str">
        <f t="shared" si="375"/>
        <v/>
      </c>
      <c r="Y1110" s="22" t="str">
        <f t="shared" si="376"/>
        <v/>
      </c>
      <c r="Z1110" s="22" t="str">
        <f t="shared" si="377"/>
        <v/>
      </c>
      <c r="AA1110" s="29"/>
    </row>
    <row r="1111" spans="1:27" ht="18" customHeight="1" x14ac:dyDescent="0.35">
      <c r="A1111" s="22"/>
      <c r="B1111" s="24" t="str">
        <f t="shared" si="359"/>
        <v/>
      </c>
      <c r="C1111" s="34" t="str">
        <f t="shared" si="368"/>
        <v/>
      </c>
      <c r="D1111" s="8"/>
      <c r="E1111" s="22" t="str">
        <f t="shared" si="360"/>
        <v/>
      </c>
      <c r="F1111" s="34" t="str">
        <f t="shared" si="369"/>
        <v/>
      </c>
      <c r="G1111" s="8"/>
      <c r="H1111" s="22" t="str">
        <f t="shared" si="361"/>
        <v/>
      </c>
      <c r="I1111" s="34" t="str">
        <f t="shared" si="370"/>
        <v/>
      </c>
      <c r="J1111" s="8"/>
      <c r="K1111" s="22" t="str">
        <f t="shared" si="362"/>
        <v/>
      </c>
      <c r="L1111" s="34" t="str">
        <f t="shared" si="371"/>
        <v/>
      </c>
      <c r="M1111" s="8"/>
      <c r="N1111" s="22" t="str">
        <f t="shared" si="363"/>
        <v/>
      </c>
      <c r="O1111" s="34" t="str">
        <f t="shared" si="372"/>
        <v/>
      </c>
      <c r="P1111" s="8"/>
      <c r="Q1111" s="22" t="str">
        <f t="shared" si="364"/>
        <v/>
      </c>
      <c r="R1111" s="34" t="str">
        <f t="shared" si="373"/>
        <v/>
      </c>
      <c r="S1111" s="8"/>
      <c r="T1111" s="22" t="str">
        <f t="shared" si="365"/>
        <v/>
      </c>
      <c r="U1111" s="22" t="str">
        <f t="shared" si="366"/>
        <v/>
      </c>
      <c r="V1111" s="22" t="str">
        <f t="shared" si="374"/>
        <v/>
      </c>
      <c r="W1111" s="22" t="str">
        <f t="shared" si="367"/>
        <v/>
      </c>
      <c r="X1111" s="22" t="str">
        <f t="shared" si="375"/>
        <v/>
      </c>
      <c r="Y1111" s="22" t="str">
        <f t="shared" si="376"/>
        <v/>
      </c>
      <c r="Z1111" s="22" t="str">
        <f t="shared" si="377"/>
        <v/>
      </c>
      <c r="AA1111" s="29"/>
    </row>
    <row r="1112" spans="1:27" ht="18" customHeight="1" x14ac:dyDescent="0.35">
      <c r="A1112" s="22"/>
      <c r="B1112" s="24" t="str">
        <f t="shared" si="359"/>
        <v/>
      </c>
      <c r="C1112" s="34" t="str">
        <f t="shared" si="368"/>
        <v/>
      </c>
      <c r="D1112" s="8"/>
      <c r="E1112" s="22" t="str">
        <f t="shared" si="360"/>
        <v/>
      </c>
      <c r="F1112" s="34" t="str">
        <f t="shared" si="369"/>
        <v/>
      </c>
      <c r="G1112" s="8"/>
      <c r="H1112" s="22" t="str">
        <f t="shared" si="361"/>
        <v/>
      </c>
      <c r="I1112" s="34" t="str">
        <f t="shared" si="370"/>
        <v/>
      </c>
      <c r="J1112" s="8"/>
      <c r="K1112" s="22" t="str">
        <f t="shared" si="362"/>
        <v/>
      </c>
      <c r="L1112" s="34" t="str">
        <f t="shared" si="371"/>
        <v/>
      </c>
      <c r="M1112" s="8"/>
      <c r="N1112" s="22" t="str">
        <f t="shared" si="363"/>
        <v/>
      </c>
      <c r="O1112" s="34" t="str">
        <f t="shared" si="372"/>
        <v/>
      </c>
      <c r="P1112" s="8"/>
      <c r="Q1112" s="22" t="str">
        <f t="shared" si="364"/>
        <v/>
      </c>
      <c r="R1112" s="34" t="str">
        <f t="shared" si="373"/>
        <v/>
      </c>
      <c r="S1112" s="8"/>
      <c r="T1112" s="22" t="str">
        <f t="shared" si="365"/>
        <v/>
      </c>
      <c r="U1112" s="22" t="str">
        <f t="shared" si="366"/>
        <v/>
      </c>
      <c r="V1112" s="22" t="str">
        <f t="shared" si="374"/>
        <v/>
      </c>
      <c r="W1112" s="22" t="str">
        <f t="shared" si="367"/>
        <v/>
      </c>
      <c r="X1112" s="22" t="str">
        <f t="shared" si="375"/>
        <v/>
      </c>
      <c r="Y1112" s="22" t="str">
        <f t="shared" si="376"/>
        <v/>
      </c>
      <c r="Z1112" s="22" t="str">
        <f t="shared" si="377"/>
        <v/>
      </c>
      <c r="AA1112" s="29"/>
    </row>
    <row r="1113" spans="1:27" ht="18" customHeight="1" x14ac:dyDescent="0.35">
      <c r="A1113" s="22"/>
      <c r="B1113" s="24" t="str">
        <f t="shared" si="359"/>
        <v/>
      </c>
      <c r="C1113" s="34" t="str">
        <f t="shared" si="368"/>
        <v/>
      </c>
      <c r="D1113" s="8"/>
      <c r="E1113" s="22" t="str">
        <f t="shared" si="360"/>
        <v/>
      </c>
      <c r="F1113" s="34" t="str">
        <f t="shared" si="369"/>
        <v/>
      </c>
      <c r="G1113" s="8"/>
      <c r="H1113" s="22" t="str">
        <f t="shared" si="361"/>
        <v/>
      </c>
      <c r="I1113" s="34" t="str">
        <f t="shared" si="370"/>
        <v/>
      </c>
      <c r="J1113" s="8"/>
      <c r="K1113" s="22" t="str">
        <f t="shared" si="362"/>
        <v/>
      </c>
      <c r="L1113" s="34" t="str">
        <f t="shared" si="371"/>
        <v/>
      </c>
      <c r="M1113" s="8"/>
      <c r="N1113" s="22" t="str">
        <f t="shared" si="363"/>
        <v/>
      </c>
      <c r="O1113" s="34" t="str">
        <f t="shared" si="372"/>
        <v/>
      </c>
      <c r="P1113" s="8"/>
      <c r="Q1113" s="22" t="str">
        <f t="shared" si="364"/>
        <v/>
      </c>
      <c r="R1113" s="34" t="str">
        <f t="shared" si="373"/>
        <v/>
      </c>
      <c r="S1113" s="8"/>
      <c r="T1113" s="22" t="str">
        <f t="shared" si="365"/>
        <v/>
      </c>
      <c r="U1113" s="22" t="str">
        <f t="shared" si="366"/>
        <v/>
      </c>
      <c r="V1113" s="22" t="str">
        <f t="shared" si="374"/>
        <v/>
      </c>
      <c r="W1113" s="22" t="str">
        <f t="shared" si="367"/>
        <v/>
      </c>
      <c r="X1113" s="22" t="str">
        <f t="shared" si="375"/>
        <v/>
      </c>
      <c r="Y1113" s="22" t="str">
        <f t="shared" si="376"/>
        <v/>
      </c>
      <c r="Z1113" s="22" t="str">
        <f t="shared" si="377"/>
        <v/>
      </c>
      <c r="AA1113" s="29"/>
    </row>
    <row r="1114" spans="1:27" ht="18" customHeight="1" x14ac:dyDescent="0.35">
      <c r="A1114" s="22"/>
      <c r="B1114" s="24" t="str">
        <f t="shared" si="359"/>
        <v/>
      </c>
      <c r="C1114" s="34" t="str">
        <f t="shared" si="368"/>
        <v/>
      </c>
      <c r="D1114" s="8"/>
      <c r="E1114" s="22" t="str">
        <f t="shared" si="360"/>
        <v/>
      </c>
      <c r="F1114" s="34" t="str">
        <f t="shared" si="369"/>
        <v/>
      </c>
      <c r="G1114" s="8"/>
      <c r="H1114" s="22" t="str">
        <f t="shared" si="361"/>
        <v/>
      </c>
      <c r="I1114" s="34" t="str">
        <f t="shared" si="370"/>
        <v/>
      </c>
      <c r="J1114" s="8"/>
      <c r="K1114" s="22" t="str">
        <f t="shared" si="362"/>
        <v/>
      </c>
      <c r="L1114" s="34" t="str">
        <f t="shared" si="371"/>
        <v/>
      </c>
      <c r="M1114" s="8"/>
      <c r="N1114" s="22" t="str">
        <f t="shared" si="363"/>
        <v/>
      </c>
      <c r="O1114" s="34" t="str">
        <f t="shared" si="372"/>
        <v/>
      </c>
      <c r="P1114" s="8"/>
      <c r="Q1114" s="22" t="str">
        <f t="shared" si="364"/>
        <v/>
      </c>
      <c r="R1114" s="34" t="str">
        <f t="shared" si="373"/>
        <v/>
      </c>
      <c r="S1114" s="8"/>
      <c r="T1114" s="22" t="str">
        <f t="shared" si="365"/>
        <v/>
      </c>
      <c r="U1114" s="22" t="str">
        <f t="shared" si="366"/>
        <v/>
      </c>
      <c r="V1114" s="22" t="str">
        <f t="shared" si="374"/>
        <v/>
      </c>
      <c r="W1114" s="22" t="str">
        <f t="shared" si="367"/>
        <v/>
      </c>
      <c r="X1114" s="22" t="str">
        <f t="shared" si="375"/>
        <v/>
      </c>
      <c r="Y1114" s="22" t="str">
        <f t="shared" si="376"/>
        <v/>
      </c>
      <c r="Z1114" s="22" t="str">
        <f t="shared" si="377"/>
        <v/>
      </c>
      <c r="AA1114" s="29"/>
    </row>
    <row r="1115" spans="1:27" ht="18" customHeight="1" x14ac:dyDescent="0.35">
      <c r="A1115" s="22"/>
      <c r="B1115" s="24" t="str">
        <f t="shared" si="359"/>
        <v/>
      </c>
      <c r="C1115" s="34" t="str">
        <f t="shared" si="368"/>
        <v/>
      </c>
      <c r="D1115" s="8"/>
      <c r="E1115" s="22" t="str">
        <f t="shared" si="360"/>
        <v/>
      </c>
      <c r="F1115" s="34" t="str">
        <f t="shared" si="369"/>
        <v/>
      </c>
      <c r="G1115" s="8"/>
      <c r="H1115" s="22" t="str">
        <f t="shared" si="361"/>
        <v/>
      </c>
      <c r="I1115" s="34" t="str">
        <f t="shared" si="370"/>
        <v/>
      </c>
      <c r="J1115" s="8"/>
      <c r="K1115" s="22" t="str">
        <f t="shared" si="362"/>
        <v/>
      </c>
      <c r="L1115" s="34" t="str">
        <f t="shared" si="371"/>
        <v/>
      </c>
      <c r="M1115" s="8"/>
      <c r="N1115" s="22" t="str">
        <f t="shared" si="363"/>
        <v/>
      </c>
      <c r="O1115" s="34" t="str">
        <f t="shared" si="372"/>
        <v/>
      </c>
      <c r="P1115" s="8"/>
      <c r="Q1115" s="22" t="str">
        <f t="shared" si="364"/>
        <v/>
      </c>
      <c r="R1115" s="34" t="str">
        <f t="shared" si="373"/>
        <v/>
      </c>
      <c r="S1115" s="8"/>
      <c r="T1115" s="22" t="str">
        <f t="shared" si="365"/>
        <v/>
      </c>
      <c r="U1115" s="22" t="str">
        <f t="shared" si="366"/>
        <v/>
      </c>
      <c r="V1115" s="22" t="str">
        <f t="shared" si="374"/>
        <v/>
      </c>
      <c r="W1115" s="22" t="str">
        <f t="shared" si="367"/>
        <v/>
      </c>
      <c r="X1115" s="22" t="str">
        <f t="shared" si="375"/>
        <v/>
      </c>
      <c r="Y1115" s="22" t="str">
        <f t="shared" si="376"/>
        <v/>
      </c>
      <c r="Z1115" s="22" t="str">
        <f t="shared" si="377"/>
        <v/>
      </c>
      <c r="AA1115" s="29"/>
    </row>
    <row r="1116" spans="1:27" ht="18" customHeight="1" x14ac:dyDescent="0.35">
      <c r="A1116" s="22"/>
      <c r="B1116" s="24" t="str">
        <f t="shared" si="359"/>
        <v/>
      </c>
      <c r="C1116" s="34" t="str">
        <f t="shared" si="368"/>
        <v/>
      </c>
      <c r="D1116" s="8"/>
      <c r="E1116" s="22" t="str">
        <f t="shared" si="360"/>
        <v/>
      </c>
      <c r="F1116" s="34" t="str">
        <f t="shared" si="369"/>
        <v/>
      </c>
      <c r="G1116" s="8"/>
      <c r="H1116" s="22" t="str">
        <f t="shared" si="361"/>
        <v/>
      </c>
      <c r="I1116" s="34" t="str">
        <f t="shared" si="370"/>
        <v/>
      </c>
      <c r="J1116" s="8"/>
      <c r="K1116" s="22" t="str">
        <f t="shared" si="362"/>
        <v/>
      </c>
      <c r="L1116" s="34" t="str">
        <f t="shared" si="371"/>
        <v/>
      </c>
      <c r="M1116" s="8"/>
      <c r="N1116" s="22" t="str">
        <f t="shared" si="363"/>
        <v/>
      </c>
      <c r="O1116" s="34" t="str">
        <f t="shared" si="372"/>
        <v/>
      </c>
      <c r="P1116" s="8"/>
      <c r="Q1116" s="22" t="str">
        <f t="shared" si="364"/>
        <v/>
      </c>
      <c r="R1116" s="34" t="str">
        <f t="shared" si="373"/>
        <v/>
      </c>
      <c r="S1116" s="8"/>
      <c r="T1116" s="22" t="str">
        <f t="shared" si="365"/>
        <v/>
      </c>
      <c r="U1116" s="22" t="str">
        <f t="shared" si="366"/>
        <v/>
      </c>
      <c r="V1116" s="22" t="str">
        <f t="shared" si="374"/>
        <v/>
      </c>
      <c r="W1116" s="22" t="str">
        <f t="shared" si="367"/>
        <v/>
      </c>
      <c r="X1116" s="22" t="str">
        <f t="shared" si="375"/>
        <v/>
      </c>
      <c r="Y1116" s="22" t="str">
        <f t="shared" si="376"/>
        <v/>
      </c>
      <c r="Z1116" s="22" t="str">
        <f t="shared" si="377"/>
        <v/>
      </c>
      <c r="AA1116" s="29"/>
    </row>
    <row r="1117" spans="1:27" ht="18" customHeight="1" x14ac:dyDescent="0.35">
      <c r="A1117" s="22"/>
      <c r="B1117" s="24" t="str">
        <f t="shared" si="359"/>
        <v/>
      </c>
      <c r="C1117" s="34" t="str">
        <f t="shared" si="368"/>
        <v/>
      </c>
      <c r="D1117" s="8"/>
      <c r="E1117" s="22" t="str">
        <f t="shared" si="360"/>
        <v/>
      </c>
      <c r="F1117" s="34" t="str">
        <f t="shared" si="369"/>
        <v/>
      </c>
      <c r="G1117" s="8"/>
      <c r="H1117" s="22" t="str">
        <f t="shared" si="361"/>
        <v/>
      </c>
      <c r="I1117" s="34" t="str">
        <f t="shared" si="370"/>
        <v/>
      </c>
      <c r="J1117" s="8"/>
      <c r="K1117" s="22" t="str">
        <f t="shared" si="362"/>
        <v/>
      </c>
      <c r="L1117" s="34" t="str">
        <f t="shared" si="371"/>
        <v/>
      </c>
      <c r="M1117" s="8"/>
      <c r="N1117" s="22" t="str">
        <f t="shared" si="363"/>
        <v/>
      </c>
      <c r="O1117" s="34" t="str">
        <f t="shared" si="372"/>
        <v/>
      </c>
      <c r="P1117" s="8"/>
      <c r="Q1117" s="22" t="str">
        <f t="shared" si="364"/>
        <v/>
      </c>
      <c r="R1117" s="34" t="str">
        <f t="shared" si="373"/>
        <v/>
      </c>
      <c r="S1117" s="8"/>
      <c r="T1117" s="22" t="str">
        <f t="shared" si="365"/>
        <v/>
      </c>
      <c r="U1117" s="22" t="str">
        <f t="shared" si="366"/>
        <v/>
      </c>
      <c r="V1117" s="22" t="str">
        <f t="shared" si="374"/>
        <v/>
      </c>
      <c r="W1117" s="22" t="str">
        <f t="shared" si="367"/>
        <v/>
      </c>
      <c r="X1117" s="22" t="str">
        <f t="shared" si="375"/>
        <v/>
      </c>
      <c r="Y1117" s="22" t="str">
        <f t="shared" si="376"/>
        <v/>
      </c>
      <c r="Z1117" s="22" t="str">
        <f t="shared" si="377"/>
        <v/>
      </c>
      <c r="AA1117" s="29"/>
    </row>
    <row r="1118" spans="1:27" ht="18" customHeight="1" x14ac:dyDescent="0.35">
      <c r="A1118" s="22"/>
      <c r="B1118" s="24" t="str">
        <f t="shared" si="359"/>
        <v/>
      </c>
      <c r="C1118" s="34" t="str">
        <f t="shared" si="368"/>
        <v/>
      </c>
      <c r="D1118" s="8"/>
      <c r="E1118" s="22" t="str">
        <f t="shared" si="360"/>
        <v/>
      </c>
      <c r="F1118" s="34" t="str">
        <f t="shared" si="369"/>
        <v/>
      </c>
      <c r="G1118" s="8"/>
      <c r="H1118" s="22" t="str">
        <f t="shared" si="361"/>
        <v/>
      </c>
      <c r="I1118" s="34" t="str">
        <f t="shared" si="370"/>
        <v/>
      </c>
      <c r="J1118" s="8"/>
      <c r="K1118" s="22" t="str">
        <f t="shared" si="362"/>
        <v/>
      </c>
      <c r="L1118" s="34" t="str">
        <f t="shared" si="371"/>
        <v/>
      </c>
      <c r="M1118" s="8"/>
      <c r="N1118" s="22" t="str">
        <f t="shared" si="363"/>
        <v/>
      </c>
      <c r="O1118" s="34" t="str">
        <f t="shared" si="372"/>
        <v/>
      </c>
      <c r="P1118" s="8"/>
      <c r="Q1118" s="22" t="str">
        <f t="shared" si="364"/>
        <v/>
      </c>
      <c r="R1118" s="34" t="str">
        <f t="shared" si="373"/>
        <v/>
      </c>
      <c r="S1118" s="8"/>
      <c r="T1118" s="22" t="str">
        <f t="shared" si="365"/>
        <v/>
      </c>
      <c r="U1118" s="22" t="str">
        <f t="shared" si="366"/>
        <v/>
      </c>
      <c r="V1118" s="22" t="str">
        <f t="shared" si="374"/>
        <v/>
      </c>
      <c r="W1118" s="22" t="str">
        <f t="shared" si="367"/>
        <v/>
      </c>
      <c r="X1118" s="22" t="str">
        <f t="shared" si="375"/>
        <v/>
      </c>
      <c r="Y1118" s="22" t="str">
        <f t="shared" si="376"/>
        <v/>
      </c>
      <c r="Z1118" s="22" t="str">
        <f t="shared" si="377"/>
        <v/>
      </c>
      <c r="AA1118" s="29"/>
    </row>
    <row r="1119" spans="1:27" ht="18" customHeight="1" x14ac:dyDescent="0.35">
      <c r="A1119" s="22"/>
      <c r="B1119" s="24" t="str">
        <f t="shared" si="359"/>
        <v/>
      </c>
      <c r="C1119" s="34" t="str">
        <f t="shared" si="368"/>
        <v/>
      </c>
      <c r="D1119" s="8"/>
      <c r="E1119" s="22" t="str">
        <f t="shared" si="360"/>
        <v/>
      </c>
      <c r="F1119" s="34" t="str">
        <f t="shared" si="369"/>
        <v/>
      </c>
      <c r="G1119" s="8"/>
      <c r="H1119" s="22" t="str">
        <f t="shared" si="361"/>
        <v/>
      </c>
      <c r="I1119" s="34" t="str">
        <f t="shared" si="370"/>
        <v/>
      </c>
      <c r="J1119" s="8"/>
      <c r="K1119" s="22" t="str">
        <f t="shared" si="362"/>
        <v/>
      </c>
      <c r="L1119" s="34" t="str">
        <f t="shared" si="371"/>
        <v/>
      </c>
      <c r="M1119" s="8"/>
      <c r="N1119" s="22" t="str">
        <f t="shared" si="363"/>
        <v/>
      </c>
      <c r="O1119" s="34" t="str">
        <f t="shared" si="372"/>
        <v/>
      </c>
      <c r="P1119" s="8"/>
      <c r="Q1119" s="22" t="str">
        <f t="shared" si="364"/>
        <v/>
      </c>
      <c r="R1119" s="34" t="str">
        <f t="shared" si="373"/>
        <v/>
      </c>
      <c r="S1119" s="8"/>
      <c r="T1119" s="22" t="str">
        <f t="shared" si="365"/>
        <v/>
      </c>
      <c r="U1119" s="22" t="str">
        <f t="shared" si="366"/>
        <v/>
      </c>
      <c r="V1119" s="22" t="str">
        <f t="shared" si="374"/>
        <v/>
      </c>
      <c r="W1119" s="22" t="str">
        <f t="shared" si="367"/>
        <v/>
      </c>
      <c r="X1119" s="22" t="str">
        <f t="shared" si="375"/>
        <v/>
      </c>
      <c r="Y1119" s="22" t="str">
        <f t="shared" si="376"/>
        <v/>
      </c>
      <c r="Z1119" s="22" t="str">
        <f t="shared" si="377"/>
        <v/>
      </c>
      <c r="AA1119" s="29"/>
    </row>
    <row r="1120" spans="1:27" ht="18" customHeight="1" x14ac:dyDescent="0.35">
      <c r="A1120" s="22"/>
      <c r="B1120" s="24" t="str">
        <f t="shared" si="359"/>
        <v/>
      </c>
      <c r="C1120" s="34" t="str">
        <f t="shared" si="368"/>
        <v/>
      </c>
      <c r="D1120" s="8"/>
      <c r="E1120" s="22" t="str">
        <f t="shared" si="360"/>
        <v/>
      </c>
      <c r="F1120" s="34" t="str">
        <f t="shared" si="369"/>
        <v/>
      </c>
      <c r="G1120" s="8"/>
      <c r="H1120" s="22" t="str">
        <f t="shared" si="361"/>
        <v/>
      </c>
      <c r="I1120" s="34" t="str">
        <f t="shared" si="370"/>
        <v/>
      </c>
      <c r="J1120" s="8"/>
      <c r="K1120" s="22" t="str">
        <f t="shared" si="362"/>
        <v/>
      </c>
      <c r="L1120" s="34" t="str">
        <f t="shared" si="371"/>
        <v/>
      </c>
      <c r="M1120" s="8"/>
      <c r="N1120" s="22" t="str">
        <f t="shared" si="363"/>
        <v/>
      </c>
      <c r="O1120" s="34" t="str">
        <f t="shared" si="372"/>
        <v/>
      </c>
      <c r="P1120" s="8"/>
      <c r="Q1120" s="22" t="str">
        <f t="shared" si="364"/>
        <v/>
      </c>
      <c r="R1120" s="34" t="str">
        <f t="shared" si="373"/>
        <v/>
      </c>
      <c r="S1120" s="8"/>
      <c r="T1120" s="22" t="str">
        <f t="shared" si="365"/>
        <v/>
      </c>
      <c r="U1120" s="22" t="str">
        <f t="shared" si="366"/>
        <v/>
      </c>
      <c r="V1120" s="22" t="str">
        <f t="shared" si="374"/>
        <v/>
      </c>
      <c r="W1120" s="22" t="str">
        <f t="shared" si="367"/>
        <v/>
      </c>
      <c r="X1120" s="22" t="str">
        <f t="shared" si="375"/>
        <v/>
      </c>
      <c r="Y1120" s="22" t="str">
        <f t="shared" si="376"/>
        <v/>
      </c>
      <c r="Z1120" s="22" t="str">
        <f t="shared" si="377"/>
        <v/>
      </c>
      <c r="AA1120" s="29"/>
    </row>
    <row r="1121" spans="1:27" ht="18" customHeight="1" x14ac:dyDescent="0.35">
      <c r="A1121" s="22"/>
      <c r="B1121" s="24" t="str">
        <f t="shared" si="359"/>
        <v/>
      </c>
      <c r="C1121" s="34" t="str">
        <f t="shared" si="368"/>
        <v/>
      </c>
      <c r="D1121" s="8"/>
      <c r="E1121" s="22" t="str">
        <f t="shared" si="360"/>
        <v/>
      </c>
      <c r="F1121" s="34" t="str">
        <f t="shared" si="369"/>
        <v/>
      </c>
      <c r="G1121" s="8"/>
      <c r="H1121" s="22" t="str">
        <f t="shared" si="361"/>
        <v/>
      </c>
      <c r="I1121" s="34" t="str">
        <f t="shared" si="370"/>
        <v/>
      </c>
      <c r="J1121" s="8"/>
      <c r="K1121" s="22" t="str">
        <f t="shared" si="362"/>
        <v/>
      </c>
      <c r="L1121" s="34" t="str">
        <f t="shared" si="371"/>
        <v/>
      </c>
      <c r="M1121" s="8"/>
      <c r="N1121" s="22" t="str">
        <f t="shared" si="363"/>
        <v/>
      </c>
      <c r="O1121" s="34" t="str">
        <f t="shared" si="372"/>
        <v/>
      </c>
      <c r="P1121" s="8"/>
      <c r="Q1121" s="22" t="str">
        <f t="shared" si="364"/>
        <v/>
      </c>
      <c r="R1121" s="34" t="str">
        <f t="shared" si="373"/>
        <v/>
      </c>
      <c r="S1121" s="8"/>
      <c r="T1121" s="22" t="str">
        <f t="shared" si="365"/>
        <v/>
      </c>
      <c r="U1121" s="22" t="str">
        <f t="shared" si="366"/>
        <v/>
      </c>
      <c r="V1121" s="22" t="str">
        <f t="shared" si="374"/>
        <v/>
      </c>
      <c r="W1121" s="22" t="str">
        <f t="shared" si="367"/>
        <v/>
      </c>
      <c r="X1121" s="22" t="str">
        <f t="shared" si="375"/>
        <v/>
      </c>
      <c r="Y1121" s="22" t="str">
        <f t="shared" si="376"/>
        <v/>
      </c>
      <c r="Z1121" s="22" t="str">
        <f t="shared" si="377"/>
        <v/>
      </c>
      <c r="AA1121" s="29"/>
    </row>
    <row r="1122" spans="1:27" ht="18" customHeight="1" x14ac:dyDescent="0.35">
      <c r="A1122" s="22"/>
      <c r="B1122" s="24" t="str">
        <f t="shared" si="359"/>
        <v/>
      </c>
      <c r="C1122" s="34" t="str">
        <f t="shared" si="368"/>
        <v/>
      </c>
      <c r="D1122" s="8"/>
      <c r="E1122" s="22" t="str">
        <f t="shared" si="360"/>
        <v/>
      </c>
      <c r="F1122" s="34" t="str">
        <f t="shared" si="369"/>
        <v/>
      </c>
      <c r="G1122" s="8"/>
      <c r="H1122" s="22" t="str">
        <f t="shared" si="361"/>
        <v/>
      </c>
      <c r="I1122" s="34" t="str">
        <f t="shared" si="370"/>
        <v/>
      </c>
      <c r="J1122" s="8"/>
      <c r="K1122" s="22" t="str">
        <f t="shared" si="362"/>
        <v/>
      </c>
      <c r="L1122" s="34" t="str">
        <f t="shared" si="371"/>
        <v/>
      </c>
      <c r="M1122" s="8"/>
      <c r="N1122" s="22" t="str">
        <f t="shared" si="363"/>
        <v/>
      </c>
      <c r="O1122" s="34" t="str">
        <f t="shared" si="372"/>
        <v/>
      </c>
      <c r="P1122" s="8"/>
      <c r="Q1122" s="22" t="str">
        <f t="shared" si="364"/>
        <v/>
      </c>
      <c r="R1122" s="34" t="str">
        <f t="shared" si="373"/>
        <v/>
      </c>
      <c r="S1122" s="8"/>
      <c r="T1122" s="22" t="str">
        <f t="shared" si="365"/>
        <v/>
      </c>
      <c r="U1122" s="22" t="str">
        <f t="shared" si="366"/>
        <v/>
      </c>
      <c r="V1122" s="22" t="str">
        <f t="shared" si="374"/>
        <v/>
      </c>
      <c r="W1122" s="22" t="str">
        <f t="shared" si="367"/>
        <v/>
      </c>
      <c r="X1122" s="22" t="str">
        <f t="shared" si="375"/>
        <v/>
      </c>
      <c r="Y1122" s="22" t="str">
        <f t="shared" si="376"/>
        <v/>
      </c>
      <c r="Z1122" s="22" t="str">
        <f t="shared" si="377"/>
        <v/>
      </c>
      <c r="AA1122" s="29"/>
    </row>
    <row r="1123" spans="1:27" ht="18" customHeight="1" x14ac:dyDescent="0.35">
      <c r="A1123" s="22"/>
      <c r="B1123" s="24" t="str">
        <f t="shared" si="359"/>
        <v/>
      </c>
      <c r="C1123" s="34" t="str">
        <f t="shared" si="368"/>
        <v/>
      </c>
      <c r="D1123" s="8"/>
      <c r="E1123" s="22" t="str">
        <f t="shared" si="360"/>
        <v/>
      </c>
      <c r="F1123" s="34" t="str">
        <f t="shared" si="369"/>
        <v/>
      </c>
      <c r="G1123" s="8"/>
      <c r="H1123" s="22" t="str">
        <f t="shared" si="361"/>
        <v/>
      </c>
      <c r="I1123" s="34" t="str">
        <f t="shared" si="370"/>
        <v/>
      </c>
      <c r="J1123" s="8"/>
      <c r="K1123" s="22" t="str">
        <f t="shared" si="362"/>
        <v/>
      </c>
      <c r="L1123" s="34" t="str">
        <f t="shared" si="371"/>
        <v/>
      </c>
      <c r="M1123" s="8"/>
      <c r="N1123" s="22" t="str">
        <f t="shared" si="363"/>
        <v/>
      </c>
      <c r="O1123" s="34" t="str">
        <f t="shared" si="372"/>
        <v/>
      </c>
      <c r="P1123" s="8"/>
      <c r="Q1123" s="22" t="str">
        <f t="shared" si="364"/>
        <v/>
      </c>
      <c r="R1123" s="34" t="str">
        <f t="shared" si="373"/>
        <v/>
      </c>
      <c r="S1123" s="8"/>
      <c r="T1123" s="22" t="str">
        <f t="shared" si="365"/>
        <v/>
      </c>
      <c r="U1123" s="22" t="str">
        <f t="shared" si="366"/>
        <v/>
      </c>
      <c r="V1123" s="22" t="str">
        <f t="shared" si="374"/>
        <v/>
      </c>
      <c r="W1123" s="22" t="str">
        <f t="shared" si="367"/>
        <v/>
      </c>
      <c r="X1123" s="22" t="str">
        <f t="shared" si="375"/>
        <v/>
      </c>
      <c r="Y1123" s="22" t="str">
        <f t="shared" si="376"/>
        <v/>
      </c>
      <c r="Z1123" s="22" t="str">
        <f t="shared" si="377"/>
        <v/>
      </c>
      <c r="AA1123" s="29"/>
    </row>
    <row r="1124" spans="1:27" ht="18" customHeight="1" x14ac:dyDescent="0.35">
      <c r="A1124" s="22"/>
      <c r="B1124" s="24" t="str">
        <f t="shared" si="359"/>
        <v/>
      </c>
      <c r="C1124" s="34" t="str">
        <f t="shared" si="368"/>
        <v/>
      </c>
      <c r="D1124" s="8"/>
      <c r="E1124" s="22" t="str">
        <f t="shared" si="360"/>
        <v/>
      </c>
      <c r="F1124" s="34" t="str">
        <f t="shared" si="369"/>
        <v/>
      </c>
      <c r="G1124" s="8"/>
      <c r="H1124" s="22" t="str">
        <f t="shared" si="361"/>
        <v/>
      </c>
      <c r="I1124" s="34" t="str">
        <f t="shared" si="370"/>
        <v/>
      </c>
      <c r="J1124" s="8"/>
      <c r="K1124" s="22" t="str">
        <f t="shared" si="362"/>
        <v/>
      </c>
      <c r="L1124" s="34" t="str">
        <f t="shared" si="371"/>
        <v/>
      </c>
      <c r="M1124" s="8"/>
      <c r="N1124" s="22" t="str">
        <f t="shared" si="363"/>
        <v/>
      </c>
      <c r="O1124" s="34" t="str">
        <f t="shared" si="372"/>
        <v/>
      </c>
      <c r="P1124" s="8"/>
      <c r="Q1124" s="22" t="str">
        <f t="shared" si="364"/>
        <v/>
      </c>
      <c r="R1124" s="34" t="str">
        <f t="shared" si="373"/>
        <v/>
      </c>
      <c r="S1124" s="8"/>
      <c r="T1124" s="22" t="str">
        <f t="shared" si="365"/>
        <v/>
      </c>
      <c r="U1124" s="22" t="str">
        <f t="shared" si="366"/>
        <v/>
      </c>
      <c r="V1124" s="22" t="str">
        <f t="shared" si="374"/>
        <v/>
      </c>
      <c r="W1124" s="22" t="str">
        <f t="shared" si="367"/>
        <v/>
      </c>
      <c r="X1124" s="22" t="str">
        <f t="shared" si="375"/>
        <v/>
      </c>
      <c r="Y1124" s="22" t="str">
        <f t="shared" si="376"/>
        <v/>
      </c>
      <c r="Z1124" s="22" t="str">
        <f t="shared" si="377"/>
        <v/>
      </c>
      <c r="AA1124" s="29"/>
    </row>
    <row r="1125" spans="1:27" ht="18" customHeight="1" x14ac:dyDescent="0.35">
      <c r="A1125" s="22"/>
      <c r="B1125" s="24" t="str">
        <f t="shared" si="359"/>
        <v/>
      </c>
      <c r="C1125" s="34" t="str">
        <f t="shared" si="368"/>
        <v/>
      </c>
      <c r="D1125" s="8"/>
      <c r="E1125" s="22" t="str">
        <f t="shared" si="360"/>
        <v/>
      </c>
      <c r="F1125" s="34" t="str">
        <f t="shared" si="369"/>
        <v/>
      </c>
      <c r="G1125" s="8"/>
      <c r="H1125" s="22" t="str">
        <f t="shared" si="361"/>
        <v/>
      </c>
      <c r="I1125" s="34" t="str">
        <f t="shared" si="370"/>
        <v/>
      </c>
      <c r="J1125" s="8"/>
      <c r="K1125" s="22" t="str">
        <f t="shared" si="362"/>
        <v/>
      </c>
      <c r="L1125" s="34" t="str">
        <f t="shared" si="371"/>
        <v/>
      </c>
      <c r="M1125" s="8"/>
      <c r="N1125" s="22" t="str">
        <f t="shared" si="363"/>
        <v/>
      </c>
      <c r="O1125" s="34" t="str">
        <f t="shared" si="372"/>
        <v/>
      </c>
      <c r="P1125" s="8"/>
      <c r="Q1125" s="22" t="str">
        <f t="shared" si="364"/>
        <v/>
      </c>
      <c r="R1125" s="34" t="str">
        <f t="shared" si="373"/>
        <v/>
      </c>
      <c r="S1125" s="8"/>
      <c r="T1125" s="22" t="str">
        <f t="shared" si="365"/>
        <v/>
      </c>
      <c r="U1125" s="22" t="str">
        <f t="shared" si="366"/>
        <v/>
      </c>
      <c r="V1125" s="22" t="str">
        <f t="shared" si="374"/>
        <v/>
      </c>
      <c r="W1125" s="22" t="str">
        <f t="shared" si="367"/>
        <v/>
      </c>
      <c r="X1125" s="22" t="str">
        <f t="shared" si="375"/>
        <v/>
      </c>
      <c r="Y1125" s="22" t="str">
        <f t="shared" si="376"/>
        <v/>
      </c>
      <c r="Z1125" s="22" t="str">
        <f t="shared" si="377"/>
        <v/>
      </c>
      <c r="AA1125" s="29"/>
    </row>
    <row r="1126" spans="1:27" ht="18" customHeight="1" x14ac:dyDescent="0.35">
      <c r="A1126" s="22"/>
      <c r="B1126" s="24" t="str">
        <f t="shared" si="359"/>
        <v/>
      </c>
      <c r="C1126" s="34" t="str">
        <f t="shared" si="368"/>
        <v/>
      </c>
      <c r="D1126" s="8"/>
      <c r="E1126" s="22" t="str">
        <f t="shared" si="360"/>
        <v/>
      </c>
      <c r="F1126" s="34" t="str">
        <f t="shared" si="369"/>
        <v/>
      </c>
      <c r="G1126" s="8"/>
      <c r="H1126" s="22" t="str">
        <f t="shared" si="361"/>
        <v/>
      </c>
      <c r="I1126" s="34" t="str">
        <f t="shared" si="370"/>
        <v/>
      </c>
      <c r="J1126" s="8"/>
      <c r="K1126" s="22" t="str">
        <f t="shared" si="362"/>
        <v/>
      </c>
      <c r="L1126" s="34" t="str">
        <f t="shared" si="371"/>
        <v/>
      </c>
      <c r="M1126" s="8"/>
      <c r="N1126" s="22" t="str">
        <f t="shared" si="363"/>
        <v/>
      </c>
      <c r="O1126" s="34" t="str">
        <f t="shared" si="372"/>
        <v/>
      </c>
      <c r="P1126" s="8"/>
      <c r="Q1126" s="22" t="str">
        <f t="shared" si="364"/>
        <v/>
      </c>
      <c r="R1126" s="34" t="str">
        <f t="shared" si="373"/>
        <v/>
      </c>
      <c r="S1126" s="8"/>
      <c r="T1126" s="22" t="str">
        <f t="shared" si="365"/>
        <v/>
      </c>
      <c r="U1126" s="22" t="str">
        <f t="shared" si="366"/>
        <v/>
      </c>
      <c r="V1126" s="22" t="str">
        <f t="shared" si="374"/>
        <v/>
      </c>
      <c r="W1126" s="22" t="str">
        <f t="shared" si="367"/>
        <v/>
      </c>
      <c r="X1126" s="22" t="str">
        <f t="shared" si="375"/>
        <v/>
      </c>
      <c r="Y1126" s="22" t="str">
        <f t="shared" si="376"/>
        <v/>
      </c>
      <c r="Z1126" s="22" t="str">
        <f t="shared" si="377"/>
        <v/>
      </c>
      <c r="AA1126" s="29"/>
    </row>
    <row r="1127" spans="1:27" ht="18" customHeight="1" x14ac:dyDescent="0.35">
      <c r="A1127" s="22"/>
      <c r="B1127" s="24" t="str">
        <f t="shared" si="359"/>
        <v/>
      </c>
      <c r="C1127" s="34" t="str">
        <f t="shared" si="368"/>
        <v/>
      </c>
      <c r="D1127" s="8"/>
      <c r="E1127" s="22" t="str">
        <f t="shared" si="360"/>
        <v/>
      </c>
      <c r="F1127" s="34" t="str">
        <f t="shared" si="369"/>
        <v/>
      </c>
      <c r="G1127" s="8"/>
      <c r="H1127" s="22" t="str">
        <f t="shared" si="361"/>
        <v/>
      </c>
      <c r="I1127" s="34" t="str">
        <f t="shared" si="370"/>
        <v/>
      </c>
      <c r="J1127" s="8"/>
      <c r="K1127" s="22" t="str">
        <f t="shared" si="362"/>
        <v/>
      </c>
      <c r="L1127" s="34" t="str">
        <f t="shared" si="371"/>
        <v/>
      </c>
      <c r="M1127" s="8"/>
      <c r="N1127" s="22" t="str">
        <f t="shared" si="363"/>
        <v/>
      </c>
      <c r="O1127" s="34" t="str">
        <f t="shared" si="372"/>
        <v/>
      </c>
      <c r="P1127" s="8"/>
      <c r="Q1127" s="22" t="str">
        <f t="shared" si="364"/>
        <v/>
      </c>
      <c r="R1127" s="34" t="str">
        <f t="shared" si="373"/>
        <v/>
      </c>
      <c r="S1127" s="8"/>
      <c r="T1127" s="22" t="str">
        <f t="shared" si="365"/>
        <v/>
      </c>
      <c r="U1127" s="22" t="str">
        <f t="shared" si="366"/>
        <v/>
      </c>
      <c r="V1127" s="22" t="str">
        <f t="shared" si="374"/>
        <v/>
      </c>
      <c r="W1127" s="22" t="str">
        <f t="shared" si="367"/>
        <v/>
      </c>
      <c r="X1127" s="22" t="str">
        <f t="shared" si="375"/>
        <v/>
      </c>
      <c r="Y1127" s="22" t="str">
        <f t="shared" si="376"/>
        <v/>
      </c>
      <c r="Z1127" s="22" t="str">
        <f t="shared" si="377"/>
        <v/>
      </c>
      <c r="AA1127" s="29"/>
    </row>
    <row r="1128" spans="1:27" ht="18" customHeight="1" x14ac:dyDescent="0.35">
      <c r="A1128" s="22"/>
      <c r="B1128" s="24" t="str">
        <f t="shared" si="359"/>
        <v/>
      </c>
      <c r="C1128" s="34" t="str">
        <f t="shared" si="368"/>
        <v/>
      </c>
      <c r="D1128" s="8"/>
      <c r="E1128" s="22" t="str">
        <f t="shared" si="360"/>
        <v/>
      </c>
      <c r="F1128" s="34" t="str">
        <f t="shared" si="369"/>
        <v/>
      </c>
      <c r="G1128" s="8"/>
      <c r="H1128" s="22" t="str">
        <f t="shared" si="361"/>
        <v/>
      </c>
      <c r="I1128" s="34" t="str">
        <f t="shared" si="370"/>
        <v/>
      </c>
      <c r="J1128" s="8"/>
      <c r="K1128" s="22" t="str">
        <f t="shared" si="362"/>
        <v/>
      </c>
      <c r="L1128" s="34" t="str">
        <f t="shared" si="371"/>
        <v/>
      </c>
      <c r="M1128" s="8"/>
      <c r="N1128" s="22" t="str">
        <f t="shared" si="363"/>
        <v/>
      </c>
      <c r="O1128" s="34" t="str">
        <f t="shared" si="372"/>
        <v/>
      </c>
      <c r="P1128" s="8"/>
      <c r="Q1128" s="22" t="str">
        <f t="shared" si="364"/>
        <v/>
      </c>
      <c r="R1128" s="34" t="str">
        <f t="shared" si="373"/>
        <v/>
      </c>
      <c r="S1128" s="8"/>
      <c r="T1128" s="22" t="str">
        <f t="shared" si="365"/>
        <v/>
      </c>
      <c r="U1128" s="22" t="str">
        <f t="shared" si="366"/>
        <v/>
      </c>
      <c r="V1128" s="22" t="str">
        <f t="shared" si="374"/>
        <v/>
      </c>
      <c r="W1128" s="22" t="str">
        <f t="shared" si="367"/>
        <v/>
      </c>
      <c r="X1128" s="22" t="str">
        <f t="shared" si="375"/>
        <v/>
      </c>
      <c r="Y1128" s="22" t="str">
        <f t="shared" si="376"/>
        <v/>
      </c>
      <c r="Z1128" s="22" t="str">
        <f t="shared" si="377"/>
        <v/>
      </c>
      <c r="AA1128" s="29"/>
    </row>
    <row r="1129" spans="1:27" ht="18" customHeight="1" x14ac:dyDescent="0.35">
      <c r="A1129" s="22"/>
      <c r="B1129" s="24" t="str">
        <f t="shared" si="359"/>
        <v/>
      </c>
      <c r="C1129" s="34" t="str">
        <f t="shared" si="368"/>
        <v/>
      </c>
      <c r="D1129" s="8"/>
      <c r="E1129" s="22" t="str">
        <f t="shared" si="360"/>
        <v/>
      </c>
      <c r="F1129" s="34" t="str">
        <f t="shared" si="369"/>
        <v/>
      </c>
      <c r="G1129" s="8"/>
      <c r="H1129" s="22" t="str">
        <f t="shared" si="361"/>
        <v/>
      </c>
      <c r="I1129" s="34" t="str">
        <f t="shared" si="370"/>
        <v/>
      </c>
      <c r="J1129" s="8"/>
      <c r="K1129" s="22" t="str">
        <f t="shared" si="362"/>
        <v/>
      </c>
      <c r="L1129" s="34" t="str">
        <f t="shared" si="371"/>
        <v/>
      </c>
      <c r="M1129" s="8"/>
      <c r="N1129" s="22" t="str">
        <f t="shared" si="363"/>
        <v/>
      </c>
      <c r="O1129" s="34" t="str">
        <f t="shared" si="372"/>
        <v/>
      </c>
      <c r="P1129" s="8"/>
      <c r="Q1129" s="22" t="str">
        <f t="shared" si="364"/>
        <v/>
      </c>
      <c r="R1129" s="34" t="str">
        <f t="shared" si="373"/>
        <v/>
      </c>
      <c r="S1129" s="8"/>
      <c r="T1129" s="22" t="str">
        <f t="shared" si="365"/>
        <v/>
      </c>
      <c r="U1129" s="22" t="str">
        <f t="shared" si="366"/>
        <v/>
      </c>
      <c r="V1129" s="22" t="str">
        <f t="shared" si="374"/>
        <v/>
      </c>
      <c r="W1129" s="22" t="str">
        <f t="shared" si="367"/>
        <v/>
      </c>
      <c r="X1129" s="22" t="str">
        <f t="shared" si="375"/>
        <v/>
      </c>
      <c r="Y1129" s="22" t="str">
        <f t="shared" si="376"/>
        <v/>
      </c>
      <c r="Z1129" s="22" t="str">
        <f t="shared" si="377"/>
        <v/>
      </c>
      <c r="AA1129" s="29"/>
    </row>
    <row r="1130" spans="1:27" ht="18" customHeight="1" x14ac:dyDescent="0.35">
      <c r="A1130" s="22"/>
      <c r="B1130" s="24" t="str">
        <f t="shared" si="359"/>
        <v/>
      </c>
      <c r="C1130" s="34" t="str">
        <f t="shared" si="368"/>
        <v/>
      </c>
      <c r="D1130" s="8"/>
      <c r="E1130" s="22" t="str">
        <f t="shared" si="360"/>
        <v/>
      </c>
      <c r="F1130" s="34" t="str">
        <f t="shared" si="369"/>
        <v/>
      </c>
      <c r="G1130" s="8"/>
      <c r="H1130" s="22" t="str">
        <f t="shared" si="361"/>
        <v/>
      </c>
      <c r="I1130" s="34" t="str">
        <f t="shared" si="370"/>
        <v/>
      </c>
      <c r="J1130" s="8"/>
      <c r="K1130" s="22" t="str">
        <f t="shared" si="362"/>
        <v/>
      </c>
      <c r="L1130" s="34" t="str">
        <f t="shared" si="371"/>
        <v/>
      </c>
      <c r="M1130" s="8"/>
      <c r="N1130" s="22" t="str">
        <f t="shared" si="363"/>
        <v/>
      </c>
      <c r="O1130" s="34" t="str">
        <f t="shared" si="372"/>
        <v/>
      </c>
      <c r="P1130" s="8"/>
      <c r="Q1130" s="22" t="str">
        <f t="shared" si="364"/>
        <v/>
      </c>
      <c r="R1130" s="34" t="str">
        <f t="shared" si="373"/>
        <v/>
      </c>
      <c r="S1130" s="8"/>
      <c r="T1130" s="22" t="str">
        <f t="shared" si="365"/>
        <v/>
      </c>
      <c r="U1130" s="22" t="str">
        <f t="shared" si="366"/>
        <v/>
      </c>
      <c r="V1130" s="22" t="str">
        <f t="shared" si="374"/>
        <v/>
      </c>
      <c r="W1130" s="22" t="str">
        <f t="shared" si="367"/>
        <v/>
      </c>
      <c r="X1130" s="22" t="str">
        <f t="shared" si="375"/>
        <v/>
      </c>
      <c r="Y1130" s="22" t="str">
        <f t="shared" si="376"/>
        <v/>
      </c>
      <c r="Z1130" s="22" t="str">
        <f t="shared" si="377"/>
        <v/>
      </c>
      <c r="AA1130" s="29"/>
    </row>
    <row r="1131" spans="1:27" ht="18" customHeight="1" x14ac:dyDescent="0.35">
      <c r="A1131" s="22"/>
      <c r="B1131" s="24" t="str">
        <f t="shared" si="359"/>
        <v/>
      </c>
      <c r="C1131" s="34" t="str">
        <f t="shared" si="368"/>
        <v/>
      </c>
      <c r="D1131" s="8"/>
      <c r="E1131" s="22" t="str">
        <f t="shared" si="360"/>
        <v/>
      </c>
      <c r="F1131" s="34" t="str">
        <f t="shared" si="369"/>
        <v/>
      </c>
      <c r="G1131" s="8"/>
      <c r="H1131" s="22" t="str">
        <f t="shared" si="361"/>
        <v/>
      </c>
      <c r="I1131" s="34" t="str">
        <f t="shared" si="370"/>
        <v/>
      </c>
      <c r="J1131" s="8"/>
      <c r="K1131" s="22" t="str">
        <f t="shared" si="362"/>
        <v/>
      </c>
      <c r="L1131" s="34" t="str">
        <f t="shared" si="371"/>
        <v/>
      </c>
      <c r="M1131" s="8"/>
      <c r="N1131" s="22" t="str">
        <f t="shared" si="363"/>
        <v/>
      </c>
      <c r="O1131" s="34" t="str">
        <f t="shared" si="372"/>
        <v/>
      </c>
      <c r="P1131" s="8"/>
      <c r="Q1131" s="22" t="str">
        <f t="shared" si="364"/>
        <v/>
      </c>
      <c r="R1131" s="34" t="str">
        <f t="shared" si="373"/>
        <v/>
      </c>
      <c r="S1131" s="8"/>
      <c r="T1131" s="22" t="str">
        <f t="shared" si="365"/>
        <v/>
      </c>
      <c r="U1131" s="22" t="str">
        <f t="shared" si="366"/>
        <v/>
      </c>
      <c r="V1131" s="22" t="str">
        <f t="shared" si="374"/>
        <v/>
      </c>
      <c r="W1131" s="22" t="str">
        <f t="shared" si="367"/>
        <v/>
      </c>
      <c r="X1131" s="22" t="str">
        <f t="shared" si="375"/>
        <v/>
      </c>
      <c r="Y1131" s="22" t="str">
        <f t="shared" si="376"/>
        <v/>
      </c>
      <c r="Z1131" s="22" t="str">
        <f t="shared" si="377"/>
        <v/>
      </c>
      <c r="AA1131" s="29"/>
    </row>
    <row r="1132" spans="1:27" ht="18" customHeight="1" x14ac:dyDescent="0.35">
      <c r="A1132" s="22"/>
      <c r="B1132" s="24" t="str">
        <f t="shared" si="359"/>
        <v/>
      </c>
      <c r="C1132" s="34" t="str">
        <f t="shared" si="368"/>
        <v/>
      </c>
      <c r="D1132" s="8"/>
      <c r="E1132" s="22" t="str">
        <f t="shared" si="360"/>
        <v/>
      </c>
      <c r="F1132" s="34" t="str">
        <f t="shared" si="369"/>
        <v/>
      </c>
      <c r="G1132" s="8"/>
      <c r="H1132" s="22" t="str">
        <f t="shared" si="361"/>
        <v/>
      </c>
      <c r="I1132" s="34" t="str">
        <f t="shared" si="370"/>
        <v/>
      </c>
      <c r="J1132" s="8"/>
      <c r="K1132" s="22" t="str">
        <f t="shared" si="362"/>
        <v/>
      </c>
      <c r="L1132" s="34" t="str">
        <f t="shared" si="371"/>
        <v/>
      </c>
      <c r="M1132" s="8"/>
      <c r="N1132" s="22" t="str">
        <f t="shared" si="363"/>
        <v/>
      </c>
      <c r="O1132" s="34" t="str">
        <f t="shared" si="372"/>
        <v/>
      </c>
      <c r="P1132" s="8"/>
      <c r="Q1132" s="22" t="str">
        <f t="shared" si="364"/>
        <v/>
      </c>
      <c r="R1132" s="34" t="str">
        <f t="shared" si="373"/>
        <v/>
      </c>
      <c r="S1132" s="8"/>
      <c r="T1132" s="22" t="str">
        <f t="shared" si="365"/>
        <v/>
      </c>
      <c r="U1132" s="22" t="str">
        <f t="shared" si="366"/>
        <v/>
      </c>
      <c r="V1132" s="22" t="str">
        <f t="shared" si="374"/>
        <v/>
      </c>
      <c r="W1132" s="22" t="str">
        <f t="shared" si="367"/>
        <v/>
      </c>
      <c r="X1132" s="22" t="str">
        <f t="shared" si="375"/>
        <v/>
      </c>
      <c r="Y1132" s="22" t="str">
        <f t="shared" si="376"/>
        <v/>
      </c>
      <c r="Z1132" s="22" t="str">
        <f t="shared" si="377"/>
        <v/>
      </c>
      <c r="AA1132" s="29"/>
    </row>
    <row r="1133" spans="1:27" ht="18" customHeight="1" x14ac:dyDescent="0.35">
      <c r="A1133" s="22"/>
      <c r="B1133" s="24" t="str">
        <f t="shared" si="359"/>
        <v/>
      </c>
      <c r="C1133" s="34" t="str">
        <f t="shared" si="368"/>
        <v/>
      </c>
      <c r="D1133" s="8"/>
      <c r="E1133" s="22" t="str">
        <f t="shared" si="360"/>
        <v/>
      </c>
      <c r="F1133" s="34" t="str">
        <f t="shared" si="369"/>
        <v/>
      </c>
      <c r="G1133" s="8"/>
      <c r="H1133" s="22" t="str">
        <f t="shared" si="361"/>
        <v/>
      </c>
      <c r="I1133" s="34" t="str">
        <f t="shared" si="370"/>
        <v/>
      </c>
      <c r="J1133" s="8"/>
      <c r="K1133" s="22" t="str">
        <f t="shared" si="362"/>
        <v/>
      </c>
      <c r="L1133" s="34" t="str">
        <f t="shared" si="371"/>
        <v/>
      </c>
      <c r="M1133" s="8"/>
      <c r="N1133" s="22" t="str">
        <f t="shared" si="363"/>
        <v/>
      </c>
      <c r="O1133" s="34" t="str">
        <f t="shared" si="372"/>
        <v/>
      </c>
      <c r="P1133" s="8"/>
      <c r="Q1133" s="22" t="str">
        <f t="shared" si="364"/>
        <v/>
      </c>
      <c r="R1133" s="34" t="str">
        <f t="shared" si="373"/>
        <v/>
      </c>
      <c r="S1133" s="8"/>
      <c r="T1133" s="22" t="str">
        <f t="shared" si="365"/>
        <v/>
      </c>
      <c r="U1133" s="22" t="str">
        <f t="shared" si="366"/>
        <v/>
      </c>
      <c r="V1133" s="22" t="str">
        <f t="shared" si="374"/>
        <v/>
      </c>
      <c r="W1133" s="22" t="str">
        <f t="shared" si="367"/>
        <v/>
      </c>
      <c r="X1133" s="22" t="str">
        <f t="shared" si="375"/>
        <v/>
      </c>
      <c r="Y1133" s="22" t="str">
        <f t="shared" si="376"/>
        <v/>
      </c>
      <c r="Z1133" s="22" t="str">
        <f t="shared" si="377"/>
        <v/>
      </c>
      <c r="AA1133" s="29"/>
    </row>
    <row r="1134" spans="1:27" ht="18" customHeight="1" x14ac:dyDescent="0.35">
      <c r="A1134" s="22"/>
      <c r="B1134" s="24" t="str">
        <f t="shared" si="359"/>
        <v/>
      </c>
      <c r="C1134" s="34" t="str">
        <f t="shared" si="368"/>
        <v/>
      </c>
      <c r="D1134" s="8"/>
      <c r="E1134" s="22" t="str">
        <f t="shared" si="360"/>
        <v/>
      </c>
      <c r="F1134" s="34" t="str">
        <f t="shared" si="369"/>
        <v/>
      </c>
      <c r="G1134" s="8"/>
      <c r="H1134" s="22" t="str">
        <f t="shared" si="361"/>
        <v/>
      </c>
      <c r="I1134" s="34" t="str">
        <f t="shared" si="370"/>
        <v/>
      </c>
      <c r="J1134" s="8"/>
      <c r="K1134" s="22" t="str">
        <f t="shared" si="362"/>
        <v/>
      </c>
      <c r="L1134" s="34" t="str">
        <f t="shared" si="371"/>
        <v/>
      </c>
      <c r="M1134" s="8"/>
      <c r="N1134" s="22" t="str">
        <f t="shared" si="363"/>
        <v/>
      </c>
      <c r="O1134" s="34" t="str">
        <f t="shared" si="372"/>
        <v/>
      </c>
      <c r="P1134" s="8"/>
      <c r="Q1134" s="22" t="str">
        <f t="shared" si="364"/>
        <v/>
      </c>
      <c r="R1134" s="34" t="str">
        <f t="shared" si="373"/>
        <v/>
      </c>
      <c r="S1134" s="8"/>
      <c r="T1134" s="22" t="str">
        <f t="shared" si="365"/>
        <v/>
      </c>
      <c r="U1134" s="22" t="str">
        <f t="shared" si="366"/>
        <v/>
      </c>
      <c r="V1134" s="22" t="str">
        <f t="shared" si="374"/>
        <v/>
      </c>
      <c r="W1134" s="22" t="str">
        <f t="shared" si="367"/>
        <v/>
      </c>
      <c r="X1134" s="22" t="str">
        <f t="shared" si="375"/>
        <v/>
      </c>
      <c r="Y1134" s="22" t="str">
        <f t="shared" si="376"/>
        <v/>
      </c>
      <c r="Z1134" s="22" t="str">
        <f t="shared" si="377"/>
        <v/>
      </c>
      <c r="AA1134" s="29"/>
    </row>
    <row r="1135" spans="1:27" ht="18" customHeight="1" x14ac:dyDescent="0.35">
      <c r="A1135" s="22"/>
      <c r="B1135" s="24" t="str">
        <f t="shared" si="359"/>
        <v/>
      </c>
      <c r="C1135" s="34" t="str">
        <f t="shared" si="368"/>
        <v/>
      </c>
      <c r="D1135" s="8"/>
      <c r="E1135" s="22" t="str">
        <f t="shared" si="360"/>
        <v/>
      </c>
      <c r="F1135" s="34" t="str">
        <f t="shared" si="369"/>
        <v/>
      </c>
      <c r="G1135" s="8"/>
      <c r="H1135" s="22" t="str">
        <f t="shared" si="361"/>
        <v/>
      </c>
      <c r="I1135" s="34" t="str">
        <f t="shared" si="370"/>
        <v/>
      </c>
      <c r="J1135" s="8"/>
      <c r="K1135" s="22" t="str">
        <f t="shared" si="362"/>
        <v/>
      </c>
      <c r="L1135" s="34" t="str">
        <f t="shared" si="371"/>
        <v/>
      </c>
      <c r="M1135" s="8"/>
      <c r="N1135" s="22" t="str">
        <f t="shared" si="363"/>
        <v/>
      </c>
      <c r="O1135" s="34" t="str">
        <f t="shared" si="372"/>
        <v/>
      </c>
      <c r="P1135" s="8"/>
      <c r="Q1135" s="22" t="str">
        <f t="shared" si="364"/>
        <v/>
      </c>
      <c r="R1135" s="34" t="str">
        <f t="shared" si="373"/>
        <v/>
      </c>
      <c r="S1135" s="8"/>
      <c r="T1135" s="22" t="str">
        <f t="shared" si="365"/>
        <v/>
      </c>
      <c r="U1135" s="22" t="str">
        <f t="shared" si="366"/>
        <v/>
      </c>
      <c r="V1135" s="22" t="str">
        <f t="shared" si="374"/>
        <v/>
      </c>
      <c r="W1135" s="22" t="str">
        <f t="shared" si="367"/>
        <v/>
      </c>
      <c r="X1135" s="22" t="str">
        <f t="shared" si="375"/>
        <v/>
      </c>
      <c r="Y1135" s="22" t="str">
        <f t="shared" si="376"/>
        <v/>
      </c>
      <c r="Z1135" s="22" t="str">
        <f t="shared" si="377"/>
        <v/>
      </c>
      <c r="AA1135" s="29"/>
    </row>
    <row r="1136" spans="1:27" ht="18" customHeight="1" x14ac:dyDescent="0.35">
      <c r="A1136" s="22"/>
      <c r="B1136" s="24" t="str">
        <f t="shared" si="359"/>
        <v/>
      </c>
      <c r="C1136" s="34" t="str">
        <f t="shared" si="368"/>
        <v/>
      </c>
      <c r="D1136" s="8"/>
      <c r="E1136" s="22" t="str">
        <f t="shared" si="360"/>
        <v/>
      </c>
      <c r="F1136" s="34" t="str">
        <f t="shared" si="369"/>
        <v/>
      </c>
      <c r="G1136" s="8"/>
      <c r="H1136" s="22" t="str">
        <f t="shared" si="361"/>
        <v/>
      </c>
      <c r="I1136" s="34" t="str">
        <f t="shared" si="370"/>
        <v/>
      </c>
      <c r="J1136" s="8"/>
      <c r="K1136" s="22" t="str">
        <f t="shared" si="362"/>
        <v/>
      </c>
      <c r="L1136" s="34" t="str">
        <f t="shared" si="371"/>
        <v/>
      </c>
      <c r="M1136" s="8"/>
      <c r="N1136" s="22" t="str">
        <f t="shared" si="363"/>
        <v/>
      </c>
      <c r="O1136" s="34" t="str">
        <f t="shared" si="372"/>
        <v/>
      </c>
      <c r="P1136" s="8"/>
      <c r="Q1136" s="22" t="str">
        <f t="shared" si="364"/>
        <v/>
      </c>
      <c r="R1136" s="34" t="str">
        <f t="shared" si="373"/>
        <v/>
      </c>
      <c r="S1136" s="8"/>
      <c r="T1136" s="22" t="str">
        <f t="shared" si="365"/>
        <v/>
      </c>
      <c r="U1136" s="22" t="str">
        <f t="shared" si="366"/>
        <v/>
      </c>
      <c r="V1136" s="22" t="str">
        <f t="shared" si="374"/>
        <v/>
      </c>
      <c r="W1136" s="22" t="str">
        <f t="shared" si="367"/>
        <v/>
      </c>
      <c r="X1136" s="22" t="str">
        <f t="shared" si="375"/>
        <v/>
      </c>
      <c r="Y1136" s="22" t="str">
        <f t="shared" si="376"/>
        <v/>
      </c>
      <c r="Z1136" s="22" t="str">
        <f t="shared" si="377"/>
        <v/>
      </c>
      <c r="AA1136" s="29"/>
    </row>
    <row r="1137" spans="1:27" ht="18" customHeight="1" x14ac:dyDescent="0.35">
      <c r="A1137" s="22"/>
      <c r="B1137" s="24" t="str">
        <f t="shared" si="359"/>
        <v/>
      </c>
      <c r="C1137" s="34" t="str">
        <f t="shared" si="368"/>
        <v/>
      </c>
      <c r="D1137" s="8"/>
      <c r="E1137" s="22" t="str">
        <f t="shared" si="360"/>
        <v/>
      </c>
      <c r="F1137" s="34" t="str">
        <f t="shared" si="369"/>
        <v/>
      </c>
      <c r="G1137" s="8"/>
      <c r="H1137" s="22" t="str">
        <f t="shared" si="361"/>
        <v/>
      </c>
      <c r="I1137" s="34" t="str">
        <f t="shared" si="370"/>
        <v/>
      </c>
      <c r="J1137" s="8"/>
      <c r="K1137" s="22" t="str">
        <f t="shared" si="362"/>
        <v/>
      </c>
      <c r="L1137" s="34" t="str">
        <f t="shared" si="371"/>
        <v/>
      </c>
      <c r="M1137" s="8"/>
      <c r="N1137" s="22" t="str">
        <f t="shared" si="363"/>
        <v/>
      </c>
      <c r="O1137" s="34" t="str">
        <f t="shared" si="372"/>
        <v/>
      </c>
      <c r="P1137" s="8"/>
      <c r="Q1137" s="22" t="str">
        <f t="shared" si="364"/>
        <v/>
      </c>
      <c r="R1137" s="34" t="str">
        <f t="shared" si="373"/>
        <v/>
      </c>
      <c r="S1137" s="8"/>
      <c r="T1137" s="22" t="str">
        <f t="shared" si="365"/>
        <v/>
      </c>
      <c r="U1137" s="22" t="str">
        <f t="shared" si="366"/>
        <v/>
      </c>
      <c r="V1137" s="22" t="str">
        <f t="shared" si="374"/>
        <v/>
      </c>
      <c r="W1137" s="22" t="str">
        <f t="shared" si="367"/>
        <v/>
      </c>
      <c r="X1137" s="22" t="str">
        <f t="shared" si="375"/>
        <v/>
      </c>
      <c r="Y1137" s="22" t="str">
        <f t="shared" si="376"/>
        <v/>
      </c>
      <c r="Z1137" s="22" t="str">
        <f t="shared" si="377"/>
        <v/>
      </c>
      <c r="AA1137" s="29"/>
    </row>
    <row r="1138" spans="1:27" ht="18" customHeight="1" x14ac:dyDescent="0.35">
      <c r="A1138" s="22"/>
      <c r="B1138" s="24" t="str">
        <f t="shared" si="359"/>
        <v/>
      </c>
      <c r="C1138" s="34" t="str">
        <f t="shared" si="368"/>
        <v/>
      </c>
      <c r="D1138" s="8"/>
      <c r="E1138" s="22" t="str">
        <f t="shared" si="360"/>
        <v/>
      </c>
      <c r="F1138" s="34" t="str">
        <f t="shared" si="369"/>
        <v/>
      </c>
      <c r="G1138" s="8"/>
      <c r="H1138" s="22" t="str">
        <f t="shared" si="361"/>
        <v/>
      </c>
      <c r="I1138" s="34" t="str">
        <f t="shared" si="370"/>
        <v/>
      </c>
      <c r="J1138" s="8"/>
      <c r="K1138" s="22" t="str">
        <f t="shared" si="362"/>
        <v/>
      </c>
      <c r="L1138" s="34" t="str">
        <f t="shared" si="371"/>
        <v/>
      </c>
      <c r="M1138" s="8"/>
      <c r="N1138" s="22" t="str">
        <f t="shared" si="363"/>
        <v/>
      </c>
      <c r="O1138" s="34" t="str">
        <f t="shared" si="372"/>
        <v/>
      </c>
      <c r="P1138" s="8"/>
      <c r="Q1138" s="22" t="str">
        <f t="shared" si="364"/>
        <v/>
      </c>
      <c r="R1138" s="34" t="str">
        <f t="shared" si="373"/>
        <v/>
      </c>
      <c r="S1138" s="8"/>
      <c r="T1138" s="22" t="str">
        <f t="shared" si="365"/>
        <v/>
      </c>
      <c r="U1138" s="22" t="str">
        <f t="shared" si="366"/>
        <v/>
      </c>
      <c r="V1138" s="22" t="str">
        <f t="shared" si="374"/>
        <v/>
      </c>
      <c r="W1138" s="22" t="str">
        <f t="shared" si="367"/>
        <v/>
      </c>
      <c r="X1138" s="22" t="str">
        <f t="shared" si="375"/>
        <v/>
      </c>
      <c r="Y1138" s="22" t="str">
        <f t="shared" si="376"/>
        <v/>
      </c>
      <c r="Z1138" s="22" t="str">
        <f t="shared" si="377"/>
        <v/>
      </c>
      <c r="AA1138" s="29"/>
    </row>
    <row r="1139" spans="1:27" ht="18" customHeight="1" x14ac:dyDescent="0.35">
      <c r="A1139" s="22"/>
      <c r="B1139" s="24" t="str">
        <f t="shared" si="359"/>
        <v/>
      </c>
      <c r="C1139" s="34" t="str">
        <f t="shared" si="368"/>
        <v/>
      </c>
      <c r="D1139" s="8"/>
      <c r="E1139" s="22" t="str">
        <f t="shared" si="360"/>
        <v/>
      </c>
      <c r="F1139" s="34" t="str">
        <f t="shared" si="369"/>
        <v/>
      </c>
      <c r="G1139" s="8"/>
      <c r="H1139" s="22" t="str">
        <f t="shared" si="361"/>
        <v/>
      </c>
      <c r="I1139" s="34" t="str">
        <f t="shared" si="370"/>
        <v/>
      </c>
      <c r="J1139" s="8"/>
      <c r="K1139" s="22" t="str">
        <f t="shared" si="362"/>
        <v/>
      </c>
      <c r="L1139" s="34" t="str">
        <f t="shared" si="371"/>
        <v/>
      </c>
      <c r="M1139" s="8"/>
      <c r="N1139" s="22" t="str">
        <f t="shared" si="363"/>
        <v/>
      </c>
      <c r="O1139" s="34" t="str">
        <f t="shared" si="372"/>
        <v/>
      </c>
      <c r="P1139" s="8"/>
      <c r="Q1139" s="22" t="str">
        <f t="shared" si="364"/>
        <v/>
      </c>
      <c r="R1139" s="34" t="str">
        <f t="shared" si="373"/>
        <v/>
      </c>
      <c r="S1139" s="8"/>
      <c r="T1139" s="22" t="str">
        <f t="shared" si="365"/>
        <v/>
      </c>
      <c r="U1139" s="22" t="str">
        <f t="shared" si="366"/>
        <v/>
      </c>
      <c r="V1139" s="22" t="str">
        <f t="shared" si="374"/>
        <v/>
      </c>
      <c r="W1139" s="22" t="str">
        <f t="shared" si="367"/>
        <v/>
      </c>
      <c r="X1139" s="22" t="str">
        <f t="shared" si="375"/>
        <v/>
      </c>
      <c r="Y1139" s="22" t="str">
        <f t="shared" si="376"/>
        <v/>
      </c>
      <c r="Z1139" s="22" t="str">
        <f t="shared" si="377"/>
        <v/>
      </c>
      <c r="AA1139" s="29"/>
    </row>
    <row r="1140" spans="1:27" ht="18" customHeight="1" x14ac:dyDescent="0.35">
      <c r="A1140" s="22"/>
      <c r="B1140" s="24" t="str">
        <f t="shared" si="359"/>
        <v/>
      </c>
      <c r="C1140" s="34" t="str">
        <f t="shared" si="368"/>
        <v/>
      </c>
      <c r="D1140" s="8"/>
      <c r="E1140" s="22" t="str">
        <f t="shared" si="360"/>
        <v/>
      </c>
      <c r="F1140" s="34" t="str">
        <f t="shared" si="369"/>
        <v/>
      </c>
      <c r="G1140" s="8"/>
      <c r="H1140" s="22" t="str">
        <f t="shared" si="361"/>
        <v/>
      </c>
      <c r="I1140" s="34" t="str">
        <f t="shared" si="370"/>
        <v/>
      </c>
      <c r="J1140" s="8"/>
      <c r="K1140" s="22" t="str">
        <f t="shared" si="362"/>
        <v/>
      </c>
      <c r="L1140" s="34" t="str">
        <f t="shared" si="371"/>
        <v/>
      </c>
      <c r="M1140" s="8"/>
      <c r="N1140" s="22" t="str">
        <f t="shared" si="363"/>
        <v/>
      </c>
      <c r="O1140" s="34" t="str">
        <f t="shared" si="372"/>
        <v/>
      </c>
      <c r="P1140" s="8"/>
      <c r="Q1140" s="22" t="str">
        <f t="shared" si="364"/>
        <v/>
      </c>
      <c r="R1140" s="34" t="str">
        <f t="shared" si="373"/>
        <v/>
      </c>
      <c r="S1140" s="8"/>
      <c r="T1140" s="22" t="str">
        <f t="shared" si="365"/>
        <v/>
      </c>
      <c r="U1140" s="22" t="str">
        <f t="shared" si="366"/>
        <v/>
      </c>
      <c r="V1140" s="22" t="str">
        <f t="shared" si="374"/>
        <v/>
      </c>
      <c r="W1140" s="22" t="str">
        <f t="shared" si="367"/>
        <v/>
      </c>
      <c r="X1140" s="22" t="str">
        <f t="shared" si="375"/>
        <v/>
      </c>
      <c r="Y1140" s="22" t="str">
        <f t="shared" si="376"/>
        <v/>
      </c>
      <c r="Z1140" s="22" t="str">
        <f t="shared" si="377"/>
        <v/>
      </c>
      <c r="AA1140" s="29"/>
    </row>
    <row r="1141" spans="1:27" ht="18" customHeight="1" x14ac:dyDescent="0.35">
      <c r="A1141" s="22"/>
      <c r="B1141" s="24" t="str">
        <f t="shared" si="359"/>
        <v/>
      </c>
      <c r="C1141" s="34" t="str">
        <f t="shared" si="368"/>
        <v/>
      </c>
      <c r="D1141" s="8"/>
      <c r="E1141" s="22" t="str">
        <f t="shared" si="360"/>
        <v/>
      </c>
      <c r="F1141" s="34" t="str">
        <f t="shared" si="369"/>
        <v/>
      </c>
      <c r="G1141" s="8"/>
      <c r="H1141" s="22" t="str">
        <f t="shared" si="361"/>
        <v/>
      </c>
      <c r="I1141" s="34" t="str">
        <f t="shared" si="370"/>
        <v/>
      </c>
      <c r="J1141" s="8"/>
      <c r="K1141" s="22" t="str">
        <f t="shared" si="362"/>
        <v/>
      </c>
      <c r="L1141" s="34" t="str">
        <f t="shared" si="371"/>
        <v/>
      </c>
      <c r="M1141" s="8"/>
      <c r="N1141" s="22" t="str">
        <f t="shared" si="363"/>
        <v/>
      </c>
      <c r="O1141" s="34" t="str">
        <f t="shared" si="372"/>
        <v/>
      </c>
      <c r="P1141" s="8"/>
      <c r="Q1141" s="22" t="str">
        <f t="shared" si="364"/>
        <v/>
      </c>
      <c r="R1141" s="34" t="str">
        <f t="shared" si="373"/>
        <v/>
      </c>
      <c r="S1141" s="8"/>
      <c r="T1141" s="22" t="str">
        <f t="shared" si="365"/>
        <v/>
      </c>
      <c r="U1141" s="22" t="str">
        <f t="shared" si="366"/>
        <v/>
      </c>
      <c r="V1141" s="22" t="str">
        <f t="shared" si="374"/>
        <v/>
      </c>
      <c r="W1141" s="22" t="str">
        <f t="shared" si="367"/>
        <v/>
      </c>
      <c r="X1141" s="22" t="str">
        <f t="shared" si="375"/>
        <v/>
      </c>
      <c r="Y1141" s="22" t="str">
        <f t="shared" si="376"/>
        <v/>
      </c>
      <c r="Z1141" s="22" t="str">
        <f t="shared" si="377"/>
        <v/>
      </c>
      <c r="AA1141" s="29"/>
    </row>
    <row r="1142" spans="1:27" ht="18" customHeight="1" x14ac:dyDescent="0.35">
      <c r="A1142" s="22"/>
      <c r="B1142" s="24" t="str">
        <f t="shared" si="359"/>
        <v/>
      </c>
      <c r="C1142" s="34" t="str">
        <f t="shared" si="368"/>
        <v/>
      </c>
      <c r="D1142" s="8"/>
      <c r="E1142" s="22" t="str">
        <f t="shared" si="360"/>
        <v/>
      </c>
      <c r="F1142" s="34" t="str">
        <f t="shared" si="369"/>
        <v/>
      </c>
      <c r="G1142" s="8"/>
      <c r="H1142" s="22" t="str">
        <f t="shared" si="361"/>
        <v/>
      </c>
      <c r="I1142" s="34" t="str">
        <f t="shared" si="370"/>
        <v/>
      </c>
      <c r="J1142" s="8"/>
      <c r="K1142" s="22" t="str">
        <f t="shared" si="362"/>
        <v/>
      </c>
      <c r="L1142" s="34" t="str">
        <f t="shared" si="371"/>
        <v/>
      </c>
      <c r="M1142" s="8"/>
      <c r="N1142" s="22" t="str">
        <f t="shared" si="363"/>
        <v/>
      </c>
      <c r="O1142" s="34" t="str">
        <f t="shared" si="372"/>
        <v/>
      </c>
      <c r="P1142" s="8"/>
      <c r="Q1142" s="22" t="str">
        <f t="shared" si="364"/>
        <v/>
      </c>
      <c r="R1142" s="34" t="str">
        <f t="shared" si="373"/>
        <v/>
      </c>
      <c r="S1142" s="8"/>
      <c r="T1142" s="22" t="str">
        <f t="shared" si="365"/>
        <v/>
      </c>
      <c r="U1142" s="22" t="str">
        <f t="shared" si="366"/>
        <v/>
      </c>
      <c r="V1142" s="22" t="str">
        <f t="shared" si="374"/>
        <v/>
      </c>
      <c r="W1142" s="22" t="str">
        <f t="shared" si="367"/>
        <v/>
      </c>
      <c r="X1142" s="22" t="str">
        <f t="shared" si="375"/>
        <v/>
      </c>
      <c r="Y1142" s="22" t="str">
        <f t="shared" si="376"/>
        <v/>
      </c>
      <c r="Z1142" s="22" t="str">
        <f t="shared" si="377"/>
        <v/>
      </c>
      <c r="AA1142" s="29"/>
    </row>
    <row r="1143" spans="1:27" ht="18" customHeight="1" x14ac:dyDescent="0.35">
      <c r="A1143" s="22"/>
      <c r="B1143" s="24" t="str">
        <f t="shared" si="359"/>
        <v/>
      </c>
      <c r="C1143" s="34" t="str">
        <f t="shared" si="368"/>
        <v/>
      </c>
      <c r="D1143" s="8"/>
      <c r="E1143" s="22" t="str">
        <f t="shared" si="360"/>
        <v/>
      </c>
      <c r="F1143" s="34" t="str">
        <f t="shared" si="369"/>
        <v/>
      </c>
      <c r="G1143" s="8"/>
      <c r="H1143" s="22" t="str">
        <f t="shared" si="361"/>
        <v/>
      </c>
      <c r="I1143" s="34" t="str">
        <f t="shared" si="370"/>
        <v/>
      </c>
      <c r="J1143" s="8"/>
      <c r="K1143" s="22" t="str">
        <f t="shared" si="362"/>
        <v/>
      </c>
      <c r="L1143" s="34" t="str">
        <f t="shared" si="371"/>
        <v/>
      </c>
      <c r="M1143" s="8"/>
      <c r="N1143" s="22" t="str">
        <f t="shared" si="363"/>
        <v/>
      </c>
      <c r="O1143" s="34" t="str">
        <f t="shared" si="372"/>
        <v/>
      </c>
      <c r="P1143" s="8"/>
      <c r="Q1143" s="22" t="str">
        <f t="shared" si="364"/>
        <v/>
      </c>
      <c r="R1143" s="34" t="str">
        <f t="shared" si="373"/>
        <v/>
      </c>
      <c r="S1143" s="8"/>
      <c r="T1143" s="22" t="str">
        <f t="shared" si="365"/>
        <v/>
      </c>
      <c r="U1143" s="22" t="str">
        <f t="shared" si="366"/>
        <v/>
      </c>
      <c r="V1143" s="22" t="str">
        <f t="shared" si="374"/>
        <v/>
      </c>
      <c r="W1143" s="22" t="str">
        <f t="shared" si="367"/>
        <v/>
      </c>
      <c r="X1143" s="22" t="str">
        <f t="shared" si="375"/>
        <v/>
      </c>
      <c r="Y1143" s="22" t="str">
        <f t="shared" si="376"/>
        <v/>
      </c>
      <c r="Z1143" s="22" t="str">
        <f t="shared" si="377"/>
        <v/>
      </c>
      <c r="AA1143" s="29"/>
    </row>
    <row r="1144" spans="1:27" ht="18" customHeight="1" x14ac:dyDescent="0.35">
      <c r="A1144" s="22"/>
      <c r="B1144" s="24" t="str">
        <f t="shared" si="359"/>
        <v/>
      </c>
      <c r="C1144" s="34" t="str">
        <f t="shared" si="368"/>
        <v/>
      </c>
      <c r="D1144" s="8"/>
      <c r="E1144" s="22" t="str">
        <f t="shared" si="360"/>
        <v/>
      </c>
      <c r="F1144" s="34" t="str">
        <f t="shared" si="369"/>
        <v/>
      </c>
      <c r="G1144" s="8"/>
      <c r="H1144" s="22" t="str">
        <f t="shared" si="361"/>
        <v/>
      </c>
      <c r="I1144" s="34" t="str">
        <f t="shared" si="370"/>
        <v/>
      </c>
      <c r="J1144" s="8"/>
      <c r="K1144" s="22" t="str">
        <f t="shared" si="362"/>
        <v/>
      </c>
      <c r="L1144" s="34" t="str">
        <f t="shared" si="371"/>
        <v/>
      </c>
      <c r="M1144" s="8"/>
      <c r="N1144" s="22" t="str">
        <f t="shared" si="363"/>
        <v/>
      </c>
      <c r="O1144" s="34" t="str">
        <f t="shared" si="372"/>
        <v/>
      </c>
      <c r="P1144" s="8"/>
      <c r="Q1144" s="22" t="str">
        <f t="shared" si="364"/>
        <v/>
      </c>
      <c r="R1144" s="34" t="str">
        <f t="shared" si="373"/>
        <v/>
      </c>
      <c r="S1144" s="8"/>
      <c r="T1144" s="22" t="str">
        <f t="shared" si="365"/>
        <v/>
      </c>
      <c r="U1144" s="22" t="str">
        <f t="shared" si="366"/>
        <v/>
      </c>
      <c r="V1144" s="22" t="str">
        <f t="shared" si="374"/>
        <v/>
      </c>
      <c r="W1144" s="22" t="str">
        <f t="shared" si="367"/>
        <v/>
      </c>
      <c r="X1144" s="22" t="str">
        <f t="shared" si="375"/>
        <v/>
      </c>
      <c r="Y1144" s="22" t="str">
        <f t="shared" si="376"/>
        <v/>
      </c>
      <c r="Z1144" s="22" t="str">
        <f t="shared" si="377"/>
        <v/>
      </c>
      <c r="AA1144" s="29"/>
    </row>
    <row r="1145" spans="1:27" ht="18" customHeight="1" x14ac:dyDescent="0.35">
      <c r="A1145" s="22"/>
      <c r="B1145" s="24" t="str">
        <f t="shared" si="359"/>
        <v/>
      </c>
      <c r="C1145" s="34" t="str">
        <f t="shared" si="368"/>
        <v/>
      </c>
      <c r="D1145" s="8"/>
      <c r="E1145" s="22" t="str">
        <f t="shared" si="360"/>
        <v/>
      </c>
      <c r="F1145" s="34" t="str">
        <f t="shared" si="369"/>
        <v/>
      </c>
      <c r="G1145" s="8"/>
      <c r="H1145" s="22" t="str">
        <f t="shared" si="361"/>
        <v/>
      </c>
      <c r="I1145" s="34" t="str">
        <f t="shared" si="370"/>
        <v/>
      </c>
      <c r="J1145" s="8"/>
      <c r="K1145" s="22" t="str">
        <f t="shared" si="362"/>
        <v/>
      </c>
      <c r="L1145" s="34" t="str">
        <f t="shared" si="371"/>
        <v/>
      </c>
      <c r="M1145" s="8"/>
      <c r="N1145" s="22" t="str">
        <f t="shared" si="363"/>
        <v/>
      </c>
      <c r="O1145" s="34" t="str">
        <f t="shared" si="372"/>
        <v/>
      </c>
      <c r="P1145" s="8"/>
      <c r="Q1145" s="22" t="str">
        <f t="shared" si="364"/>
        <v/>
      </c>
      <c r="R1145" s="34" t="str">
        <f t="shared" si="373"/>
        <v/>
      </c>
      <c r="S1145" s="8"/>
      <c r="T1145" s="22" t="str">
        <f t="shared" si="365"/>
        <v/>
      </c>
      <c r="U1145" s="22" t="str">
        <f t="shared" si="366"/>
        <v/>
      </c>
      <c r="V1145" s="22" t="str">
        <f t="shared" si="374"/>
        <v/>
      </c>
      <c r="W1145" s="22" t="str">
        <f t="shared" si="367"/>
        <v/>
      </c>
      <c r="X1145" s="22" t="str">
        <f t="shared" si="375"/>
        <v/>
      </c>
      <c r="Y1145" s="22" t="str">
        <f t="shared" si="376"/>
        <v/>
      </c>
      <c r="Z1145" s="22" t="str">
        <f t="shared" si="377"/>
        <v/>
      </c>
      <c r="AA1145" s="29"/>
    </row>
    <row r="1146" spans="1:27" ht="18" customHeight="1" x14ac:dyDescent="0.35">
      <c r="A1146" s="22"/>
      <c r="B1146" s="24" t="str">
        <f t="shared" si="359"/>
        <v/>
      </c>
      <c r="C1146" s="34" t="str">
        <f t="shared" si="368"/>
        <v/>
      </c>
      <c r="D1146" s="8"/>
      <c r="E1146" s="22" t="str">
        <f t="shared" si="360"/>
        <v/>
      </c>
      <c r="F1146" s="34" t="str">
        <f t="shared" si="369"/>
        <v/>
      </c>
      <c r="G1146" s="8"/>
      <c r="H1146" s="22" t="str">
        <f t="shared" si="361"/>
        <v/>
      </c>
      <c r="I1146" s="34" t="str">
        <f t="shared" si="370"/>
        <v/>
      </c>
      <c r="J1146" s="8"/>
      <c r="K1146" s="22" t="str">
        <f t="shared" si="362"/>
        <v/>
      </c>
      <c r="L1146" s="34" t="str">
        <f t="shared" si="371"/>
        <v/>
      </c>
      <c r="M1146" s="8"/>
      <c r="N1146" s="22" t="str">
        <f t="shared" si="363"/>
        <v/>
      </c>
      <c r="O1146" s="34" t="str">
        <f t="shared" si="372"/>
        <v/>
      </c>
      <c r="P1146" s="8"/>
      <c r="Q1146" s="22" t="str">
        <f t="shared" si="364"/>
        <v/>
      </c>
      <c r="R1146" s="34" t="str">
        <f t="shared" si="373"/>
        <v/>
      </c>
      <c r="S1146" s="8"/>
      <c r="T1146" s="22" t="str">
        <f t="shared" si="365"/>
        <v/>
      </c>
      <c r="U1146" s="22" t="str">
        <f t="shared" si="366"/>
        <v/>
      </c>
      <c r="V1146" s="22" t="str">
        <f t="shared" si="374"/>
        <v/>
      </c>
      <c r="W1146" s="22" t="str">
        <f t="shared" si="367"/>
        <v/>
      </c>
      <c r="X1146" s="22" t="str">
        <f t="shared" si="375"/>
        <v/>
      </c>
      <c r="Y1146" s="22" t="str">
        <f t="shared" si="376"/>
        <v/>
      </c>
      <c r="Z1146" s="22" t="str">
        <f t="shared" si="377"/>
        <v/>
      </c>
      <c r="AA1146" s="29"/>
    </row>
    <row r="1147" spans="1:27" ht="18" customHeight="1" x14ac:dyDescent="0.35">
      <c r="A1147" s="22"/>
      <c r="B1147" s="24" t="str">
        <f t="shared" si="359"/>
        <v/>
      </c>
      <c r="C1147" s="34" t="str">
        <f t="shared" si="368"/>
        <v/>
      </c>
      <c r="D1147" s="8"/>
      <c r="E1147" s="22" t="str">
        <f t="shared" si="360"/>
        <v/>
      </c>
      <c r="F1147" s="34" t="str">
        <f t="shared" si="369"/>
        <v/>
      </c>
      <c r="G1147" s="8"/>
      <c r="H1147" s="22" t="str">
        <f t="shared" si="361"/>
        <v/>
      </c>
      <c r="I1147" s="34" t="str">
        <f t="shared" si="370"/>
        <v/>
      </c>
      <c r="J1147" s="8"/>
      <c r="K1147" s="22" t="str">
        <f t="shared" si="362"/>
        <v/>
      </c>
      <c r="L1147" s="34" t="str">
        <f t="shared" si="371"/>
        <v/>
      </c>
      <c r="M1147" s="8"/>
      <c r="N1147" s="22" t="str">
        <f t="shared" si="363"/>
        <v/>
      </c>
      <c r="O1147" s="34" t="str">
        <f t="shared" si="372"/>
        <v/>
      </c>
      <c r="P1147" s="8"/>
      <c r="Q1147" s="22" t="str">
        <f t="shared" si="364"/>
        <v/>
      </c>
      <c r="R1147" s="34" t="str">
        <f t="shared" si="373"/>
        <v/>
      </c>
      <c r="S1147" s="8"/>
      <c r="T1147" s="22" t="str">
        <f t="shared" si="365"/>
        <v/>
      </c>
      <c r="U1147" s="22" t="str">
        <f t="shared" si="366"/>
        <v/>
      </c>
      <c r="V1147" s="22" t="str">
        <f t="shared" si="374"/>
        <v/>
      </c>
      <c r="W1147" s="22" t="str">
        <f t="shared" si="367"/>
        <v/>
      </c>
      <c r="X1147" s="22" t="str">
        <f t="shared" si="375"/>
        <v/>
      </c>
      <c r="Y1147" s="22" t="str">
        <f t="shared" si="376"/>
        <v/>
      </c>
      <c r="Z1147" s="22" t="str">
        <f t="shared" si="377"/>
        <v/>
      </c>
      <c r="AA1147" s="29"/>
    </row>
    <row r="1148" spans="1:27" ht="18" customHeight="1" x14ac:dyDescent="0.35">
      <c r="A1148" s="22"/>
      <c r="B1148" s="24" t="str">
        <f t="shared" si="359"/>
        <v/>
      </c>
      <c r="C1148" s="34" t="str">
        <f t="shared" si="368"/>
        <v/>
      </c>
      <c r="D1148" s="8"/>
      <c r="E1148" s="22" t="str">
        <f t="shared" si="360"/>
        <v/>
      </c>
      <c r="F1148" s="34" t="str">
        <f t="shared" si="369"/>
        <v/>
      </c>
      <c r="G1148" s="8"/>
      <c r="H1148" s="22" t="str">
        <f t="shared" si="361"/>
        <v/>
      </c>
      <c r="I1148" s="34" t="str">
        <f t="shared" si="370"/>
        <v/>
      </c>
      <c r="J1148" s="8"/>
      <c r="K1148" s="22" t="str">
        <f t="shared" si="362"/>
        <v/>
      </c>
      <c r="L1148" s="34" t="str">
        <f t="shared" si="371"/>
        <v/>
      </c>
      <c r="M1148" s="8"/>
      <c r="N1148" s="22" t="str">
        <f t="shared" si="363"/>
        <v/>
      </c>
      <c r="O1148" s="34" t="str">
        <f t="shared" si="372"/>
        <v/>
      </c>
      <c r="P1148" s="8"/>
      <c r="Q1148" s="22" t="str">
        <f t="shared" si="364"/>
        <v/>
      </c>
      <c r="R1148" s="34" t="str">
        <f t="shared" si="373"/>
        <v/>
      </c>
      <c r="S1148" s="8"/>
      <c r="T1148" s="22" t="str">
        <f t="shared" si="365"/>
        <v/>
      </c>
      <c r="U1148" s="22" t="str">
        <f t="shared" si="366"/>
        <v/>
      </c>
      <c r="V1148" s="22" t="str">
        <f t="shared" si="374"/>
        <v/>
      </c>
      <c r="W1148" s="22" t="str">
        <f t="shared" si="367"/>
        <v/>
      </c>
      <c r="X1148" s="22" t="str">
        <f t="shared" si="375"/>
        <v/>
      </c>
      <c r="Y1148" s="22" t="str">
        <f t="shared" si="376"/>
        <v/>
      </c>
      <c r="Z1148" s="22" t="str">
        <f t="shared" si="377"/>
        <v/>
      </c>
      <c r="AA1148" s="29"/>
    </row>
    <row r="1149" spans="1:27" ht="18" customHeight="1" x14ac:dyDescent="0.35">
      <c r="A1149" s="22"/>
      <c r="B1149" s="24" t="str">
        <f t="shared" si="359"/>
        <v/>
      </c>
      <c r="C1149" s="34" t="str">
        <f t="shared" si="368"/>
        <v/>
      </c>
      <c r="D1149" s="8"/>
      <c r="E1149" s="22" t="str">
        <f t="shared" si="360"/>
        <v/>
      </c>
      <c r="F1149" s="34" t="str">
        <f t="shared" si="369"/>
        <v/>
      </c>
      <c r="G1149" s="8"/>
      <c r="H1149" s="22" t="str">
        <f t="shared" si="361"/>
        <v/>
      </c>
      <c r="I1149" s="34" t="str">
        <f t="shared" si="370"/>
        <v/>
      </c>
      <c r="J1149" s="8"/>
      <c r="K1149" s="22" t="str">
        <f t="shared" si="362"/>
        <v/>
      </c>
      <c r="L1149" s="34" t="str">
        <f t="shared" si="371"/>
        <v/>
      </c>
      <c r="M1149" s="8"/>
      <c r="N1149" s="22" t="str">
        <f t="shared" si="363"/>
        <v/>
      </c>
      <c r="O1149" s="34" t="str">
        <f t="shared" si="372"/>
        <v/>
      </c>
      <c r="P1149" s="8"/>
      <c r="Q1149" s="22" t="str">
        <f t="shared" si="364"/>
        <v/>
      </c>
      <c r="R1149" s="34" t="str">
        <f t="shared" si="373"/>
        <v/>
      </c>
      <c r="S1149" s="8"/>
      <c r="T1149" s="22" t="str">
        <f t="shared" si="365"/>
        <v/>
      </c>
      <c r="U1149" s="22" t="str">
        <f t="shared" si="366"/>
        <v/>
      </c>
      <c r="V1149" s="22" t="str">
        <f t="shared" si="374"/>
        <v/>
      </c>
      <c r="W1149" s="22" t="str">
        <f t="shared" si="367"/>
        <v/>
      </c>
      <c r="X1149" s="22" t="str">
        <f t="shared" si="375"/>
        <v/>
      </c>
      <c r="Y1149" s="22" t="str">
        <f t="shared" si="376"/>
        <v/>
      </c>
      <c r="Z1149" s="22" t="str">
        <f t="shared" si="377"/>
        <v/>
      </c>
      <c r="AA1149" s="29"/>
    </row>
    <row r="1150" spans="1:27" ht="18" customHeight="1" x14ac:dyDescent="0.35">
      <c r="A1150" s="22"/>
      <c r="B1150" s="24" t="str">
        <f t="shared" si="359"/>
        <v/>
      </c>
      <c r="C1150" s="34" t="str">
        <f t="shared" si="368"/>
        <v/>
      </c>
      <c r="D1150" s="8"/>
      <c r="E1150" s="22" t="str">
        <f t="shared" si="360"/>
        <v/>
      </c>
      <c r="F1150" s="34" t="str">
        <f t="shared" si="369"/>
        <v/>
      </c>
      <c r="G1150" s="8"/>
      <c r="H1150" s="22" t="str">
        <f t="shared" si="361"/>
        <v/>
      </c>
      <c r="I1150" s="34" t="str">
        <f t="shared" si="370"/>
        <v/>
      </c>
      <c r="J1150" s="8"/>
      <c r="K1150" s="22" t="str">
        <f t="shared" si="362"/>
        <v/>
      </c>
      <c r="L1150" s="34" t="str">
        <f t="shared" si="371"/>
        <v/>
      </c>
      <c r="M1150" s="8"/>
      <c r="N1150" s="22" t="str">
        <f t="shared" si="363"/>
        <v/>
      </c>
      <c r="O1150" s="34" t="str">
        <f t="shared" si="372"/>
        <v/>
      </c>
      <c r="P1150" s="8"/>
      <c r="Q1150" s="22" t="str">
        <f t="shared" si="364"/>
        <v/>
      </c>
      <c r="R1150" s="34" t="str">
        <f t="shared" si="373"/>
        <v/>
      </c>
      <c r="S1150" s="8"/>
      <c r="T1150" s="22" t="str">
        <f t="shared" si="365"/>
        <v/>
      </c>
      <c r="U1150" s="22" t="str">
        <f t="shared" si="366"/>
        <v/>
      </c>
      <c r="V1150" s="22" t="str">
        <f t="shared" si="374"/>
        <v/>
      </c>
      <c r="W1150" s="22" t="str">
        <f t="shared" si="367"/>
        <v/>
      </c>
      <c r="X1150" s="22" t="str">
        <f t="shared" si="375"/>
        <v/>
      </c>
      <c r="Y1150" s="22" t="str">
        <f t="shared" si="376"/>
        <v/>
      </c>
      <c r="Z1150" s="22" t="str">
        <f t="shared" si="377"/>
        <v/>
      </c>
      <c r="AA1150" s="29"/>
    </row>
    <row r="1151" spans="1:27" ht="18" customHeight="1" x14ac:dyDescent="0.35">
      <c r="A1151" s="22"/>
      <c r="B1151" s="24" t="str">
        <f t="shared" si="359"/>
        <v/>
      </c>
      <c r="C1151" s="34" t="str">
        <f t="shared" si="368"/>
        <v/>
      </c>
      <c r="D1151" s="8"/>
      <c r="E1151" s="22" t="str">
        <f t="shared" si="360"/>
        <v/>
      </c>
      <c r="F1151" s="34" t="str">
        <f t="shared" si="369"/>
        <v/>
      </c>
      <c r="G1151" s="8"/>
      <c r="H1151" s="22" t="str">
        <f t="shared" si="361"/>
        <v/>
      </c>
      <c r="I1151" s="34" t="str">
        <f t="shared" si="370"/>
        <v/>
      </c>
      <c r="J1151" s="8"/>
      <c r="K1151" s="22" t="str">
        <f t="shared" si="362"/>
        <v/>
      </c>
      <c r="L1151" s="34" t="str">
        <f t="shared" si="371"/>
        <v/>
      </c>
      <c r="M1151" s="8"/>
      <c r="N1151" s="22" t="str">
        <f t="shared" si="363"/>
        <v/>
      </c>
      <c r="O1151" s="34" t="str">
        <f t="shared" si="372"/>
        <v/>
      </c>
      <c r="P1151" s="8"/>
      <c r="Q1151" s="22" t="str">
        <f t="shared" si="364"/>
        <v/>
      </c>
      <c r="R1151" s="34" t="str">
        <f t="shared" si="373"/>
        <v/>
      </c>
      <c r="S1151" s="8"/>
      <c r="T1151" s="22" t="str">
        <f t="shared" si="365"/>
        <v/>
      </c>
      <c r="U1151" s="22" t="str">
        <f t="shared" si="366"/>
        <v/>
      </c>
      <c r="V1151" s="22" t="str">
        <f t="shared" si="374"/>
        <v/>
      </c>
      <c r="W1151" s="22" t="str">
        <f t="shared" si="367"/>
        <v/>
      </c>
      <c r="X1151" s="22" t="str">
        <f t="shared" si="375"/>
        <v/>
      </c>
      <c r="Y1151" s="22" t="str">
        <f t="shared" si="376"/>
        <v/>
      </c>
      <c r="Z1151" s="22" t="str">
        <f t="shared" si="377"/>
        <v/>
      </c>
      <c r="AA1151" s="29"/>
    </row>
    <row r="1152" spans="1:27" ht="18" customHeight="1" x14ac:dyDescent="0.35">
      <c r="A1152" s="22"/>
      <c r="B1152" s="24" t="str">
        <f t="shared" si="359"/>
        <v/>
      </c>
      <c r="C1152" s="34" t="str">
        <f t="shared" si="368"/>
        <v/>
      </c>
      <c r="D1152" s="8"/>
      <c r="E1152" s="22" t="str">
        <f t="shared" si="360"/>
        <v/>
      </c>
      <c r="F1152" s="34" t="str">
        <f t="shared" si="369"/>
        <v/>
      </c>
      <c r="G1152" s="8"/>
      <c r="H1152" s="22" t="str">
        <f t="shared" si="361"/>
        <v/>
      </c>
      <c r="I1152" s="34" t="str">
        <f t="shared" si="370"/>
        <v/>
      </c>
      <c r="J1152" s="8"/>
      <c r="K1152" s="22" t="str">
        <f t="shared" si="362"/>
        <v/>
      </c>
      <c r="L1152" s="34" t="str">
        <f t="shared" si="371"/>
        <v/>
      </c>
      <c r="M1152" s="8"/>
      <c r="N1152" s="22" t="str">
        <f t="shared" si="363"/>
        <v/>
      </c>
      <c r="O1152" s="34" t="str">
        <f t="shared" si="372"/>
        <v/>
      </c>
      <c r="P1152" s="8"/>
      <c r="Q1152" s="22" t="str">
        <f t="shared" si="364"/>
        <v/>
      </c>
      <c r="R1152" s="34" t="str">
        <f t="shared" si="373"/>
        <v/>
      </c>
      <c r="S1152" s="8"/>
      <c r="T1152" s="22" t="str">
        <f t="shared" si="365"/>
        <v/>
      </c>
      <c r="U1152" s="22" t="str">
        <f t="shared" si="366"/>
        <v/>
      </c>
      <c r="V1152" s="22" t="str">
        <f t="shared" si="374"/>
        <v/>
      </c>
      <c r="W1152" s="22" t="str">
        <f t="shared" si="367"/>
        <v/>
      </c>
      <c r="X1152" s="22" t="str">
        <f t="shared" si="375"/>
        <v/>
      </c>
      <c r="Y1152" s="22" t="str">
        <f t="shared" si="376"/>
        <v/>
      </c>
      <c r="Z1152" s="22" t="str">
        <f t="shared" si="377"/>
        <v/>
      </c>
      <c r="AA1152" s="29"/>
    </row>
    <row r="1153" spans="1:27" ht="18" customHeight="1" x14ac:dyDescent="0.35">
      <c r="A1153" s="22"/>
      <c r="B1153" s="24" t="str">
        <f t="shared" si="359"/>
        <v/>
      </c>
      <c r="C1153" s="34" t="str">
        <f t="shared" si="368"/>
        <v/>
      </c>
      <c r="D1153" s="8"/>
      <c r="E1153" s="22" t="str">
        <f t="shared" si="360"/>
        <v/>
      </c>
      <c r="F1153" s="34" t="str">
        <f t="shared" si="369"/>
        <v/>
      </c>
      <c r="G1153" s="8"/>
      <c r="H1153" s="22" t="str">
        <f t="shared" si="361"/>
        <v/>
      </c>
      <c r="I1153" s="34" t="str">
        <f t="shared" si="370"/>
        <v/>
      </c>
      <c r="J1153" s="8"/>
      <c r="K1153" s="22" t="str">
        <f t="shared" si="362"/>
        <v/>
      </c>
      <c r="L1153" s="34" t="str">
        <f t="shared" si="371"/>
        <v/>
      </c>
      <c r="M1153" s="8"/>
      <c r="N1153" s="22" t="str">
        <f t="shared" si="363"/>
        <v/>
      </c>
      <c r="O1153" s="34" t="str">
        <f t="shared" si="372"/>
        <v/>
      </c>
      <c r="P1153" s="8"/>
      <c r="Q1153" s="22" t="str">
        <f t="shared" si="364"/>
        <v/>
      </c>
      <c r="R1153" s="34" t="str">
        <f t="shared" si="373"/>
        <v/>
      </c>
      <c r="S1153" s="8"/>
      <c r="T1153" s="22" t="str">
        <f t="shared" si="365"/>
        <v/>
      </c>
      <c r="U1153" s="22" t="str">
        <f t="shared" si="366"/>
        <v/>
      </c>
      <c r="V1153" s="22" t="str">
        <f t="shared" si="374"/>
        <v/>
      </c>
      <c r="W1153" s="22" t="str">
        <f t="shared" si="367"/>
        <v/>
      </c>
      <c r="X1153" s="22" t="str">
        <f t="shared" si="375"/>
        <v/>
      </c>
      <c r="Y1153" s="22" t="str">
        <f t="shared" si="376"/>
        <v/>
      </c>
      <c r="Z1153" s="22" t="str">
        <f t="shared" si="377"/>
        <v/>
      </c>
      <c r="AA1153" s="29"/>
    </row>
    <row r="1154" spans="1:27" ht="18" customHeight="1" x14ac:dyDescent="0.35">
      <c r="A1154" s="22"/>
      <c r="B1154" s="24" t="str">
        <f t="shared" si="359"/>
        <v/>
      </c>
      <c r="C1154" s="34" t="str">
        <f t="shared" si="368"/>
        <v/>
      </c>
      <c r="D1154" s="8"/>
      <c r="E1154" s="22" t="str">
        <f t="shared" si="360"/>
        <v/>
      </c>
      <c r="F1154" s="34" t="str">
        <f t="shared" si="369"/>
        <v/>
      </c>
      <c r="G1154" s="8"/>
      <c r="H1154" s="22" t="str">
        <f t="shared" si="361"/>
        <v/>
      </c>
      <c r="I1154" s="34" t="str">
        <f t="shared" si="370"/>
        <v/>
      </c>
      <c r="J1154" s="8"/>
      <c r="K1154" s="22" t="str">
        <f t="shared" si="362"/>
        <v/>
      </c>
      <c r="L1154" s="34" t="str">
        <f t="shared" si="371"/>
        <v/>
      </c>
      <c r="M1154" s="8"/>
      <c r="N1154" s="22" t="str">
        <f t="shared" si="363"/>
        <v/>
      </c>
      <c r="O1154" s="34" t="str">
        <f t="shared" si="372"/>
        <v/>
      </c>
      <c r="P1154" s="8"/>
      <c r="Q1154" s="22" t="str">
        <f t="shared" si="364"/>
        <v/>
      </c>
      <c r="R1154" s="34" t="str">
        <f t="shared" si="373"/>
        <v/>
      </c>
      <c r="S1154" s="8"/>
      <c r="T1154" s="22" t="str">
        <f t="shared" si="365"/>
        <v/>
      </c>
      <c r="U1154" s="22" t="str">
        <f t="shared" si="366"/>
        <v/>
      </c>
      <c r="V1154" s="22" t="str">
        <f t="shared" si="374"/>
        <v/>
      </c>
      <c r="W1154" s="22" t="str">
        <f t="shared" si="367"/>
        <v/>
      </c>
      <c r="X1154" s="22" t="str">
        <f t="shared" si="375"/>
        <v/>
      </c>
      <c r="Y1154" s="22" t="str">
        <f t="shared" si="376"/>
        <v/>
      </c>
      <c r="Z1154" s="22" t="str">
        <f t="shared" si="377"/>
        <v/>
      </c>
      <c r="AA1154" s="29"/>
    </row>
    <row r="1155" spans="1:27" ht="18" customHeight="1" x14ac:dyDescent="0.35">
      <c r="A1155" s="22"/>
      <c r="B1155" s="24" t="str">
        <f t="shared" si="359"/>
        <v/>
      </c>
      <c r="C1155" s="34" t="str">
        <f t="shared" si="368"/>
        <v/>
      </c>
      <c r="D1155" s="8"/>
      <c r="E1155" s="22" t="str">
        <f t="shared" si="360"/>
        <v/>
      </c>
      <c r="F1155" s="34" t="str">
        <f t="shared" si="369"/>
        <v/>
      </c>
      <c r="G1155" s="8"/>
      <c r="H1155" s="22" t="str">
        <f t="shared" si="361"/>
        <v/>
      </c>
      <c r="I1155" s="34" t="str">
        <f t="shared" si="370"/>
        <v/>
      </c>
      <c r="J1155" s="8"/>
      <c r="K1155" s="22" t="str">
        <f t="shared" si="362"/>
        <v/>
      </c>
      <c r="L1155" s="34" t="str">
        <f t="shared" si="371"/>
        <v/>
      </c>
      <c r="M1155" s="8"/>
      <c r="N1155" s="22" t="str">
        <f t="shared" si="363"/>
        <v/>
      </c>
      <c r="O1155" s="34" t="str">
        <f t="shared" si="372"/>
        <v/>
      </c>
      <c r="P1155" s="8"/>
      <c r="Q1155" s="22" t="str">
        <f t="shared" si="364"/>
        <v/>
      </c>
      <c r="R1155" s="34" t="str">
        <f t="shared" si="373"/>
        <v/>
      </c>
      <c r="S1155" s="8"/>
      <c r="T1155" s="22" t="str">
        <f t="shared" si="365"/>
        <v/>
      </c>
      <c r="U1155" s="22" t="str">
        <f t="shared" si="366"/>
        <v/>
      </c>
      <c r="V1155" s="22" t="str">
        <f t="shared" si="374"/>
        <v/>
      </c>
      <c r="W1155" s="22" t="str">
        <f t="shared" si="367"/>
        <v/>
      </c>
      <c r="X1155" s="22" t="str">
        <f t="shared" si="375"/>
        <v/>
      </c>
      <c r="Y1155" s="22" t="str">
        <f t="shared" si="376"/>
        <v/>
      </c>
      <c r="Z1155" s="22" t="str">
        <f t="shared" si="377"/>
        <v/>
      </c>
      <c r="AA1155" s="29"/>
    </row>
    <row r="1156" spans="1:27" ht="18" customHeight="1" x14ac:dyDescent="0.35">
      <c r="A1156" s="22"/>
      <c r="B1156" s="24" t="str">
        <f t="shared" ref="B1156:B1219" si="378">IF(A1156="","",TEXT(A1156,"MMM-YYYY"))</f>
        <v/>
      </c>
      <c r="C1156" s="34" t="str">
        <f t="shared" si="368"/>
        <v/>
      </c>
      <c r="D1156" s="8"/>
      <c r="E1156" s="22" t="str">
        <f t="shared" ref="E1156:E1219" si="379">IF(OR(C1156="",D1156=""),"",D1156-C1156)</f>
        <v/>
      </c>
      <c r="F1156" s="34" t="str">
        <f t="shared" si="369"/>
        <v/>
      </c>
      <c r="G1156" s="8"/>
      <c r="H1156" s="22" t="str">
        <f t="shared" ref="H1156:H1219" si="380">IF(OR(F1156="",G1156=""),"",G1156-F1156)</f>
        <v/>
      </c>
      <c r="I1156" s="34" t="str">
        <f t="shared" si="370"/>
        <v/>
      </c>
      <c r="J1156" s="8"/>
      <c r="K1156" s="22" t="str">
        <f t="shared" ref="K1156:K1219" si="381">IF(OR(I1156="",J1156=""),"",J1156-I1156)</f>
        <v/>
      </c>
      <c r="L1156" s="34" t="str">
        <f t="shared" si="371"/>
        <v/>
      </c>
      <c r="M1156" s="8"/>
      <c r="N1156" s="22" t="str">
        <f t="shared" ref="N1156:N1219" si="382">IF(OR(L1156="",M1156=""),"",M1156-L1156)</f>
        <v/>
      </c>
      <c r="O1156" s="34" t="str">
        <f t="shared" si="372"/>
        <v/>
      </c>
      <c r="P1156" s="8"/>
      <c r="Q1156" s="22" t="str">
        <f t="shared" ref="Q1156:Q1219" si="383">IF(OR(O1156="",P1156=""),"",P1156-O1156)</f>
        <v/>
      </c>
      <c r="R1156" s="34" t="str">
        <f t="shared" si="373"/>
        <v/>
      </c>
      <c r="S1156" s="8"/>
      <c r="T1156" s="22" t="str">
        <f t="shared" ref="T1156:T1219" si="384">IF(OR(R1156="",S1156=""),"",S1156-R1156)</f>
        <v/>
      </c>
      <c r="U1156" s="22" t="str">
        <f t="shared" ref="U1156:U1219" si="385">IF(E1156="","",E1156)</f>
        <v/>
      </c>
      <c r="V1156" s="22" t="str">
        <f t="shared" si="374"/>
        <v/>
      </c>
      <c r="W1156" s="22" t="str">
        <f t="shared" ref="W1156:W1219" si="386">IF(Q1156="","",Q1156+T1156)</f>
        <v/>
      </c>
      <c r="X1156" s="22" t="str">
        <f t="shared" si="375"/>
        <v/>
      </c>
      <c r="Y1156" s="22" t="str">
        <f t="shared" si="376"/>
        <v/>
      </c>
      <c r="Z1156" s="22" t="str">
        <f t="shared" si="377"/>
        <v/>
      </c>
      <c r="AA1156" s="29"/>
    </row>
    <row r="1157" spans="1:27" ht="18" customHeight="1" x14ac:dyDescent="0.35">
      <c r="A1157" s="22"/>
      <c r="B1157" s="24" t="str">
        <f t="shared" si="378"/>
        <v/>
      </c>
      <c r="C1157" s="34" t="str">
        <f t="shared" ref="C1157:C1220" si="387">IF(D1156="","",D1156)</f>
        <v/>
      </c>
      <c r="D1157" s="8"/>
      <c r="E1157" s="22" t="str">
        <f t="shared" si="379"/>
        <v/>
      </c>
      <c r="F1157" s="34" t="str">
        <f t="shared" ref="F1157:F1220" si="388">IF(G1156="","",G1156)</f>
        <v/>
      </c>
      <c r="G1157" s="8"/>
      <c r="H1157" s="22" t="str">
        <f t="shared" si="380"/>
        <v/>
      </c>
      <c r="I1157" s="34" t="str">
        <f t="shared" ref="I1157:I1220" si="389">IF(J1156="","",J1156)</f>
        <v/>
      </c>
      <c r="J1157" s="8"/>
      <c r="K1157" s="22" t="str">
        <f t="shared" si="381"/>
        <v/>
      </c>
      <c r="L1157" s="34" t="str">
        <f t="shared" ref="L1157:L1220" si="390">IF(M1156="","",M1156)</f>
        <v/>
      </c>
      <c r="M1157" s="8"/>
      <c r="N1157" s="22" t="str">
        <f t="shared" si="382"/>
        <v/>
      </c>
      <c r="O1157" s="34" t="str">
        <f t="shared" ref="O1157:O1220" si="391">IF(P1156="","",P1156)</f>
        <v/>
      </c>
      <c r="P1157" s="8"/>
      <c r="Q1157" s="22" t="str">
        <f t="shared" si="383"/>
        <v/>
      </c>
      <c r="R1157" s="34" t="str">
        <f t="shared" ref="R1157:R1220" si="392">IF(S1156="","",S1156)</f>
        <v/>
      </c>
      <c r="S1157" s="8"/>
      <c r="T1157" s="22" t="str">
        <f t="shared" si="384"/>
        <v/>
      </c>
      <c r="U1157" s="22" t="str">
        <f t="shared" si="385"/>
        <v/>
      </c>
      <c r="V1157" s="22" t="str">
        <f t="shared" ref="V1157:V1220" si="393">IF(H1157="","",(H1157+K1157))</f>
        <v/>
      </c>
      <c r="W1157" s="22" t="str">
        <f t="shared" si="386"/>
        <v/>
      </c>
      <c r="X1157" s="22" t="str">
        <f t="shared" ref="X1157:X1220" si="394">IF(U1157="","",IF(MONTH(A1157)&lt;&gt;MONTH(A1156),U1157,X1156+U1157))</f>
        <v/>
      </c>
      <c r="Y1157" s="22" t="str">
        <f t="shared" ref="Y1157:Y1220" si="395">IF(V1157="","",IF(MONTH(A1157)&lt;&gt;MONTH(A1156),V1157,Y1156+V1157))</f>
        <v/>
      </c>
      <c r="Z1157" s="22" t="str">
        <f t="shared" ref="Z1157:Z1220" si="396">IF(W1157="","",IF(MONTH(A1157)&lt;&gt;MONTH(A1156),W1157,Z1156+W1157))</f>
        <v/>
      </c>
      <c r="AA1157" s="29"/>
    </row>
    <row r="1158" spans="1:27" ht="18" customHeight="1" x14ac:dyDescent="0.35">
      <c r="A1158" s="22"/>
      <c r="B1158" s="24" t="str">
        <f t="shared" si="378"/>
        <v/>
      </c>
      <c r="C1158" s="34" t="str">
        <f t="shared" si="387"/>
        <v/>
      </c>
      <c r="D1158" s="8"/>
      <c r="E1158" s="22" t="str">
        <f t="shared" si="379"/>
        <v/>
      </c>
      <c r="F1158" s="34" t="str">
        <f t="shared" si="388"/>
        <v/>
      </c>
      <c r="G1158" s="8"/>
      <c r="H1158" s="22" t="str">
        <f t="shared" si="380"/>
        <v/>
      </c>
      <c r="I1158" s="34" t="str">
        <f t="shared" si="389"/>
        <v/>
      </c>
      <c r="J1158" s="8"/>
      <c r="K1158" s="22" t="str">
        <f t="shared" si="381"/>
        <v/>
      </c>
      <c r="L1158" s="34" t="str">
        <f t="shared" si="390"/>
        <v/>
      </c>
      <c r="M1158" s="8"/>
      <c r="N1158" s="22" t="str">
        <f t="shared" si="382"/>
        <v/>
      </c>
      <c r="O1158" s="34" t="str">
        <f t="shared" si="391"/>
        <v/>
      </c>
      <c r="P1158" s="8"/>
      <c r="Q1158" s="22" t="str">
        <f t="shared" si="383"/>
        <v/>
      </c>
      <c r="R1158" s="34" t="str">
        <f t="shared" si="392"/>
        <v/>
      </c>
      <c r="S1158" s="8"/>
      <c r="T1158" s="22" t="str">
        <f t="shared" si="384"/>
        <v/>
      </c>
      <c r="U1158" s="22" t="str">
        <f t="shared" si="385"/>
        <v/>
      </c>
      <c r="V1158" s="22" t="str">
        <f t="shared" si="393"/>
        <v/>
      </c>
      <c r="W1158" s="22" t="str">
        <f t="shared" si="386"/>
        <v/>
      </c>
      <c r="X1158" s="22" t="str">
        <f t="shared" si="394"/>
        <v/>
      </c>
      <c r="Y1158" s="22" t="str">
        <f t="shared" si="395"/>
        <v/>
      </c>
      <c r="Z1158" s="22" t="str">
        <f t="shared" si="396"/>
        <v/>
      </c>
      <c r="AA1158" s="29"/>
    </row>
    <row r="1159" spans="1:27" ht="18" customHeight="1" x14ac:dyDescent="0.35">
      <c r="A1159" s="22"/>
      <c r="B1159" s="24" t="str">
        <f t="shared" si="378"/>
        <v/>
      </c>
      <c r="C1159" s="34" t="str">
        <f t="shared" si="387"/>
        <v/>
      </c>
      <c r="D1159" s="8"/>
      <c r="E1159" s="22" t="str">
        <f t="shared" si="379"/>
        <v/>
      </c>
      <c r="F1159" s="34" t="str">
        <f t="shared" si="388"/>
        <v/>
      </c>
      <c r="G1159" s="8"/>
      <c r="H1159" s="22" t="str">
        <f t="shared" si="380"/>
        <v/>
      </c>
      <c r="I1159" s="34" t="str">
        <f t="shared" si="389"/>
        <v/>
      </c>
      <c r="J1159" s="8"/>
      <c r="K1159" s="22" t="str">
        <f t="shared" si="381"/>
        <v/>
      </c>
      <c r="L1159" s="34" t="str">
        <f t="shared" si="390"/>
        <v/>
      </c>
      <c r="M1159" s="8"/>
      <c r="N1159" s="22" t="str">
        <f t="shared" si="382"/>
        <v/>
      </c>
      <c r="O1159" s="34" t="str">
        <f t="shared" si="391"/>
        <v/>
      </c>
      <c r="P1159" s="8"/>
      <c r="Q1159" s="22" t="str">
        <f t="shared" si="383"/>
        <v/>
      </c>
      <c r="R1159" s="34" t="str">
        <f t="shared" si="392"/>
        <v/>
      </c>
      <c r="S1159" s="8"/>
      <c r="T1159" s="22" t="str">
        <f t="shared" si="384"/>
        <v/>
      </c>
      <c r="U1159" s="22" t="str">
        <f t="shared" si="385"/>
        <v/>
      </c>
      <c r="V1159" s="22" t="str">
        <f t="shared" si="393"/>
        <v/>
      </c>
      <c r="W1159" s="22" t="str">
        <f t="shared" si="386"/>
        <v/>
      </c>
      <c r="X1159" s="22" t="str">
        <f t="shared" si="394"/>
        <v/>
      </c>
      <c r="Y1159" s="22" t="str">
        <f t="shared" si="395"/>
        <v/>
      </c>
      <c r="Z1159" s="22" t="str">
        <f t="shared" si="396"/>
        <v/>
      </c>
      <c r="AA1159" s="29"/>
    </row>
    <row r="1160" spans="1:27" ht="18" customHeight="1" x14ac:dyDescent="0.35">
      <c r="A1160" s="22"/>
      <c r="B1160" s="24" t="str">
        <f t="shared" si="378"/>
        <v/>
      </c>
      <c r="C1160" s="34" t="str">
        <f t="shared" si="387"/>
        <v/>
      </c>
      <c r="D1160" s="8"/>
      <c r="E1160" s="22" t="str">
        <f t="shared" si="379"/>
        <v/>
      </c>
      <c r="F1160" s="34" t="str">
        <f t="shared" si="388"/>
        <v/>
      </c>
      <c r="G1160" s="8"/>
      <c r="H1160" s="22" t="str">
        <f t="shared" si="380"/>
        <v/>
      </c>
      <c r="I1160" s="34" t="str">
        <f t="shared" si="389"/>
        <v/>
      </c>
      <c r="J1160" s="8"/>
      <c r="K1160" s="22" t="str">
        <f t="shared" si="381"/>
        <v/>
      </c>
      <c r="L1160" s="34" t="str">
        <f t="shared" si="390"/>
        <v/>
      </c>
      <c r="M1160" s="8"/>
      <c r="N1160" s="22" t="str">
        <f t="shared" si="382"/>
        <v/>
      </c>
      <c r="O1160" s="34" t="str">
        <f t="shared" si="391"/>
        <v/>
      </c>
      <c r="P1160" s="8"/>
      <c r="Q1160" s="22" t="str">
        <f t="shared" si="383"/>
        <v/>
      </c>
      <c r="R1160" s="34" t="str">
        <f t="shared" si="392"/>
        <v/>
      </c>
      <c r="S1160" s="8"/>
      <c r="T1160" s="22" t="str">
        <f t="shared" si="384"/>
        <v/>
      </c>
      <c r="U1160" s="22" t="str">
        <f t="shared" si="385"/>
        <v/>
      </c>
      <c r="V1160" s="22" t="str">
        <f t="shared" si="393"/>
        <v/>
      </c>
      <c r="W1160" s="22" t="str">
        <f t="shared" si="386"/>
        <v/>
      </c>
      <c r="X1160" s="22" t="str">
        <f t="shared" si="394"/>
        <v/>
      </c>
      <c r="Y1160" s="22" t="str">
        <f t="shared" si="395"/>
        <v/>
      </c>
      <c r="Z1160" s="22" t="str">
        <f t="shared" si="396"/>
        <v/>
      </c>
      <c r="AA1160" s="29"/>
    </row>
    <row r="1161" spans="1:27" ht="18" customHeight="1" x14ac:dyDescent="0.35">
      <c r="A1161" s="22"/>
      <c r="B1161" s="24" t="str">
        <f t="shared" si="378"/>
        <v/>
      </c>
      <c r="C1161" s="34" t="str">
        <f t="shared" si="387"/>
        <v/>
      </c>
      <c r="D1161" s="8"/>
      <c r="E1161" s="22" t="str">
        <f t="shared" si="379"/>
        <v/>
      </c>
      <c r="F1161" s="34" t="str">
        <f t="shared" si="388"/>
        <v/>
      </c>
      <c r="G1161" s="8"/>
      <c r="H1161" s="22" t="str">
        <f t="shared" si="380"/>
        <v/>
      </c>
      <c r="I1161" s="34" t="str">
        <f t="shared" si="389"/>
        <v/>
      </c>
      <c r="J1161" s="8"/>
      <c r="K1161" s="22" t="str">
        <f t="shared" si="381"/>
        <v/>
      </c>
      <c r="L1161" s="34" t="str">
        <f t="shared" si="390"/>
        <v/>
      </c>
      <c r="M1161" s="8"/>
      <c r="N1161" s="22" t="str">
        <f t="shared" si="382"/>
        <v/>
      </c>
      <c r="O1161" s="34" t="str">
        <f t="shared" si="391"/>
        <v/>
      </c>
      <c r="P1161" s="8"/>
      <c r="Q1161" s="22" t="str">
        <f t="shared" si="383"/>
        <v/>
      </c>
      <c r="R1161" s="34" t="str">
        <f t="shared" si="392"/>
        <v/>
      </c>
      <c r="S1161" s="8"/>
      <c r="T1161" s="22" t="str">
        <f t="shared" si="384"/>
        <v/>
      </c>
      <c r="U1161" s="22" t="str">
        <f t="shared" si="385"/>
        <v/>
      </c>
      <c r="V1161" s="22" t="str">
        <f t="shared" si="393"/>
        <v/>
      </c>
      <c r="W1161" s="22" t="str">
        <f t="shared" si="386"/>
        <v/>
      </c>
      <c r="X1161" s="22" t="str">
        <f t="shared" si="394"/>
        <v/>
      </c>
      <c r="Y1161" s="22" t="str">
        <f t="shared" si="395"/>
        <v/>
      </c>
      <c r="Z1161" s="22" t="str">
        <f t="shared" si="396"/>
        <v/>
      </c>
      <c r="AA1161" s="29"/>
    </row>
    <row r="1162" spans="1:27" ht="18" customHeight="1" x14ac:dyDescent="0.35">
      <c r="A1162" s="22"/>
      <c r="B1162" s="24" t="str">
        <f t="shared" si="378"/>
        <v/>
      </c>
      <c r="C1162" s="34" t="str">
        <f t="shared" si="387"/>
        <v/>
      </c>
      <c r="D1162" s="8"/>
      <c r="E1162" s="22" t="str">
        <f t="shared" si="379"/>
        <v/>
      </c>
      <c r="F1162" s="34" t="str">
        <f t="shared" si="388"/>
        <v/>
      </c>
      <c r="G1162" s="8"/>
      <c r="H1162" s="22" t="str">
        <f t="shared" si="380"/>
        <v/>
      </c>
      <c r="I1162" s="34" t="str">
        <f t="shared" si="389"/>
        <v/>
      </c>
      <c r="J1162" s="8"/>
      <c r="K1162" s="22" t="str">
        <f t="shared" si="381"/>
        <v/>
      </c>
      <c r="L1162" s="34" t="str">
        <f t="shared" si="390"/>
        <v/>
      </c>
      <c r="M1162" s="8"/>
      <c r="N1162" s="22" t="str">
        <f t="shared" si="382"/>
        <v/>
      </c>
      <c r="O1162" s="34" t="str">
        <f t="shared" si="391"/>
        <v/>
      </c>
      <c r="P1162" s="8"/>
      <c r="Q1162" s="22" t="str">
        <f t="shared" si="383"/>
        <v/>
      </c>
      <c r="R1162" s="34" t="str">
        <f t="shared" si="392"/>
        <v/>
      </c>
      <c r="S1162" s="8"/>
      <c r="T1162" s="22" t="str">
        <f t="shared" si="384"/>
        <v/>
      </c>
      <c r="U1162" s="22" t="str">
        <f t="shared" si="385"/>
        <v/>
      </c>
      <c r="V1162" s="22" t="str">
        <f t="shared" si="393"/>
        <v/>
      </c>
      <c r="W1162" s="22" t="str">
        <f t="shared" si="386"/>
        <v/>
      </c>
      <c r="X1162" s="22" t="str">
        <f t="shared" si="394"/>
        <v/>
      </c>
      <c r="Y1162" s="22" t="str">
        <f t="shared" si="395"/>
        <v/>
      </c>
      <c r="Z1162" s="22" t="str">
        <f t="shared" si="396"/>
        <v/>
      </c>
      <c r="AA1162" s="29"/>
    </row>
    <row r="1163" spans="1:27" ht="18" customHeight="1" x14ac:dyDescent="0.35">
      <c r="A1163" s="22"/>
      <c r="B1163" s="24" t="str">
        <f t="shared" si="378"/>
        <v/>
      </c>
      <c r="C1163" s="34" t="str">
        <f t="shared" si="387"/>
        <v/>
      </c>
      <c r="D1163" s="8"/>
      <c r="E1163" s="22" t="str">
        <f t="shared" si="379"/>
        <v/>
      </c>
      <c r="F1163" s="34" t="str">
        <f t="shared" si="388"/>
        <v/>
      </c>
      <c r="G1163" s="8"/>
      <c r="H1163" s="22" t="str">
        <f t="shared" si="380"/>
        <v/>
      </c>
      <c r="I1163" s="34" t="str">
        <f t="shared" si="389"/>
        <v/>
      </c>
      <c r="J1163" s="8"/>
      <c r="K1163" s="22" t="str">
        <f t="shared" si="381"/>
        <v/>
      </c>
      <c r="L1163" s="34" t="str">
        <f t="shared" si="390"/>
        <v/>
      </c>
      <c r="M1163" s="8"/>
      <c r="N1163" s="22" t="str">
        <f t="shared" si="382"/>
        <v/>
      </c>
      <c r="O1163" s="34" t="str">
        <f t="shared" si="391"/>
        <v/>
      </c>
      <c r="P1163" s="8"/>
      <c r="Q1163" s="22" t="str">
        <f t="shared" si="383"/>
        <v/>
      </c>
      <c r="R1163" s="34" t="str">
        <f t="shared" si="392"/>
        <v/>
      </c>
      <c r="S1163" s="8"/>
      <c r="T1163" s="22" t="str">
        <f t="shared" si="384"/>
        <v/>
      </c>
      <c r="U1163" s="22" t="str">
        <f t="shared" si="385"/>
        <v/>
      </c>
      <c r="V1163" s="22" t="str">
        <f t="shared" si="393"/>
        <v/>
      </c>
      <c r="W1163" s="22" t="str">
        <f t="shared" si="386"/>
        <v/>
      </c>
      <c r="X1163" s="22" t="str">
        <f t="shared" si="394"/>
        <v/>
      </c>
      <c r="Y1163" s="22" t="str">
        <f t="shared" si="395"/>
        <v/>
      </c>
      <c r="Z1163" s="22" t="str">
        <f t="shared" si="396"/>
        <v/>
      </c>
      <c r="AA1163" s="29"/>
    </row>
    <row r="1164" spans="1:27" ht="18" customHeight="1" x14ac:dyDescent="0.35">
      <c r="A1164" s="22"/>
      <c r="B1164" s="24" t="str">
        <f t="shared" si="378"/>
        <v/>
      </c>
      <c r="C1164" s="34" t="str">
        <f t="shared" si="387"/>
        <v/>
      </c>
      <c r="D1164" s="8"/>
      <c r="E1164" s="22" t="str">
        <f t="shared" si="379"/>
        <v/>
      </c>
      <c r="F1164" s="34" t="str">
        <f t="shared" si="388"/>
        <v/>
      </c>
      <c r="G1164" s="8"/>
      <c r="H1164" s="22" t="str">
        <f t="shared" si="380"/>
        <v/>
      </c>
      <c r="I1164" s="34" t="str">
        <f t="shared" si="389"/>
        <v/>
      </c>
      <c r="J1164" s="8"/>
      <c r="K1164" s="22" t="str">
        <f t="shared" si="381"/>
        <v/>
      </c>
      <c r="L1164" s="34" t="str">
        <f t="shared" si="390"/>
        <v/>
      </c>
      <c r="M1164" s="8"/>
      <c r="N1164" s="22" t="str">
        <f t="shared" si="382"/>
        <v/>
      </c>
      <c r="O1164" s="34" t="str">
        <f t="shared" si="391"/>
        <v/>
      </c>
      <c r="P1164" s="8"/>
      <c r="Q1164" s="22" t="str">
        <f t="shared" si="383"/>
        <v/>
      </c>
      <c r="R1164" s="34" t="str">
        <f t="shared" si="392"/>
        <v/>
      </c>
      <c r="S1164" s="8"/>
      <c r="T1164" s="22" t="str">
        <f t="shared" si="384"/>
        <v/>
      </c>
      <c r="U1164" s="22" t="str">
        <f t="shared" si="385"/>
        <v/>
      </c>
      <c r="V1164" s="22" t="str">
        <f t="shared" si="393"/>
        <v/>
      </c>
      <c r="W1164" s="22" t="str">
        <f t="shared" si="386"/>
        <v/>
      </c>
      <c r="X1164" s="22" t="str">
        <f t="shared" si="394"/>
        <v/>
      </c>
      <c r="Y1164" s="22" t="str">
        <f t="shared" si="395"/>
        <v/>
      </c>
      <c r="Z1164" s="22" t="str">
        <f t="shared" si="396"/>
        <v/>
      </c>
      <c r="AA1164" s="29"/>
    </row>
    <row r="1165" spans="1:27" ht="18" customHeight="1" x14ac:dyDescent="0.35">
      <c r="A1165" s="22"/>
      <c r="B1165" s="24" t="str">
        <f t="shared" si="378"/>
        <v/>
      </c>
      <c r="C1165" s="34" t="str">
        <f t="shared" si="387"/>
        <v/>
      </c>
      <c r="D1165" s="8"/>
      <c r="E1165" s="22" t="str">
        <f t="shared" si="379"/>
        <v/>
      </c>
      <c r="F1165" s="34" t="str">
        <f t="shared" si="388"/>
        <v/>
      </c>
      <c r="G1165" s="8"/>
      <c r="H1165" s="22" t="str">
        <f t="shared" si="380"/>
        <v/>
      </c>
      <c r="I1165" s="34" t="str">
        <f t="shared" si="389"/>
        <v/>
      </c>
      <c r="J1165" s="8"/>
      <c r="K1165" s="22" t="str">
        <f t="shared" si="381"/>
        <v/>
      </c>
      <c r="L1165" s="34" t="str">
        <f t="shared" si="390"/>
        <v/>
      </c>
      <c r="M1165" s="8"/>
      <c r="N1165" s="22" t="str">
        <f t="shared" si="382"/>
        <v/>
      </c>
      <c r="O1165" s="34" t="str">
        <f t="shared" si="391"/>
        <v/>
      </c>
      <c r="P1165" s="8"/>
      <c r="Q1165" s="22" t="str">
        <f t="shared" si="383"/>
        <v/>
      </c>
      <c r="R1165" s="34" t="str">
        <f t="shared" si="392"/>
        <v/>
      </c>
      <c r="S1165" s="8"/>
      <c r="T1165" s="22" t="str">
        <f t="shared" si="384"/>
        <v/>
      </c>
      <c r="U1165" s="22" t="str">
        <f t="shared" si="385"/>
        <v/>
      </c>
      <c r="V1165" s="22" t="str">
        <f t="shared" si="393"/>
        <v/>
      </c>
      <c r="W1165" s="22" t="str">
        <f t="shared" si="386"/>
        <v/>
      </c>
      <c r="X1165" s="22" t="str">
        <f t="shared" si="394"/>
        <v/>
      </c>
      <c r="Y1165" s="22" t="str">
        <f t="shared" si="395"/>
        <v/>
      </c>
      <c r="Z1165" s="22" t="str">
        <f t="shared" si="396"/>
        <v/>
      </c>
      <c r="AA1165" s="29"/>
    </row>
    <row r="1166" spans="1:27" ht="18" customHeight="1" x14ac:dyDescent="0.35">
      <c r="A1166" s="22"/>
      <c r="B1166" s="24" t="str">
        <f t="shared" si="378"/>
        <v/>
      </c>
      <c r="C1166" s="34" t="str">
        <f t="shared" si="387"/>
        <v/>
      </c>
      <c r="D1166" s="8"/>
      <c r="E1166" s="22" t="str">
        <f t="shared" si="379"/>
        <v/>
      </c>
      <c r="F1166" s="34" t="str">
        <f t="shared" si="388"/>
        <v/>
      </c>
      <c r="G1166" s="8"/>
      <c r="H1166" s="22" t="str">
        <f t="shared" si="380"/>
        <v/>
      </c>
      <c r="I1166" s="34" t="str">
        <f t="shared" si="389"/>
        <v/>
      </c>
      <c r="J1166" s="8"/>
      <c r="K1166" s="22" t="str">
        <f t="shared" si="381"/>
        <v/>
      </c>
      <c r="L1166" s="34" t="str">
        <f t="shared" si="390"/>
        <v/>
      </c>
      <c r="M1166" s="8"/>
      <c r="N1166" s="22" t="str">
        <f t="shared" si="382"/>
        <v/>
      </c>
      <c r="O1166" s="34" t="str">
        <f t="shared" si="391"/>
        <v/>
      </c>
      <c r="P1166" s="8"/>
      <c r="Q1166" s="22" t="str">
        <f t="shared" si="383"/>
        <v/>
      </c>
      <c r="R1166" s="34" t="str">
        <f t="shared" si="392"/>
        <v/>
      </c>
      <c r="S1166" s="8"/>
      <c r="T1166" s="22" t="str">
        <f t="shared" si="384"/>
        <v/>
      </c>
      <c r="U1166" s="22" t="str">
        <f t="shared" si="385"/>
        <v/>
      </c>
      <c r="V1166" s="22" t="str">
        <f t="shared" si="393"/>
        <v/>
      </c>
      <c r="W1166" s="22" t="str">
        <f t="shared" si="386"/>
        <v/>
      </c>
      <c r="X1166" s="22" t="str">
        <f t="shared" si="394"/>
        <v/>
      </c>
      <c r="Y1166" s="22" t="str">
        <f t="shared" si="395"/>
        <v/>
      </c>
      <c r="Z1166" s="22" t="str">
        <f t="shared" si="396"/>
        <v/>
      </c>
      <c r="AA1166" s="29"/>
    </row>
    <row r="1167" spans="1:27" ht="18" customHeight="1" x14ac:dyDescent="0.35">
      <c r="A1167" s="22"/>
      <c r="B1167" s="24" t="str">
        <f t="shared" si="378"/>
        <v/>
      </c>
      <c r="C1167" s="34" t="str">
        <f t="shared" si="387"/>
        <v/>
      </c>
      <c r="D1167" s="8"/>
      <c r="E1167" s="22" t="str">
        <f t="shared" si="379"/>
        <v/>
      </c>
      <c r="F1167" s="34" t="str">
        <f t="shared" si="388"/>
        <v/>
      </c>
      <c r="G1167" s="8"/>
      <c r="H1167" s="22" t="str">
        <f t="shared" si="380"/>
        <v/>
      </c>
      <c r="I1167" s="34" t="str">
        <f t="shared" si="389"/>
        <v/>
      </c>
      <c r="J1167" s="8"/>
      <c r="K1167" s="22" t="str">
        <f t="shared" si="381"/>
        <v/>
      </c>
      <c r="L1167" s="34" t="str">
        <f t="shared" si="390"/>
        <v/>
      </c>
      <c r="M1167" s="8"/>
      <c r="N1167" s="22" t="str">
        <f t="shared" si="382"/>
        <v/>
      </c>
      <c r="O1167" s="34" t="str">
        <f t="shared" si="391"/>
        <v/>
      </c>
      <c r="P1167" s="8"/>
      <c r="Q1167" s="22" t="str">
        <f t="shared" si="383"/>
        <v/>
      </c>
      <c r="R1167" s="34" t="str">
        <f t="shared" si="392"/>
        <v/>
      </c>
      <c r="S1167" s="8"/>
      <c r="T1167" s="22" t="str">
        <f t="shared" si="384"/>
        <v/>
      </c>
      <c r="U1167" s="22" t="str">
        <f t="shared" si="385"/>
        <v/>
      </c>
      <c r="V1167" s="22" t="str">
        <f t="shared" si="393"/>
        <v/>
      </c>
      <c r="W1167" s="22" t="str">
        <f t="shared" si="386"/>
        <v/>
      </c>
      <c r="X1167" s="22" t="str">
        <f t="shared" si="394"/>
        <v/>
      </c>
      <c r="Y1167" s="22" t="str">
        <f t="shared" si="395"/>
        <v/>
      </c>
      <c r="Z1167" s="22" t="str">
        <f t="shared" si="396"/>
        <v/>
      </c>
      <c r="AA1167" s="29"/>
    </row>
    <row r="1168" spans="1:27" ht="18" customHeight="1" x14ac:dyDescent="0.35">
      <c r="A1168" s="22"/>
      <c r="B1168" s="24" t="str">
        <f t="shared" si="378"/>
        <v/>
      </c>
      <c r="C1168" s="34" t="str">
        <f t="shared" si="387"/>
        <v/>
      </c>
      <c r="D1168" s="8"/>
      <c r="E1168" s="22" t="str">
        <f t="shared" si="379"/>
        <v/>
      </c>
      <c r="F1168" s="34" t="str">
        <f t="shared" si="388"/>
        <v/>
      </c>
      <c r="G1168" s="8"/>
      <c r="H1168" s="22" t="str">
        <f t="shared" si="380"/>
        <v/>
      </c>
      <c r="I1168" s="34" t="str">
        <f t="shared" si="389"/>
        <v/>
      </c>
      <c r="J1168" s="8"/>
      <c r="K1168" s="22" t="str">
        <f t="shared" si="381"/>
        <v/>
      </c>
      <c r="L1168" s="34" t="str">
        <f t="shared" si="390"/>
        <v/>
      </c>
      <c r="M1168" s="8"/>
      <c r="N1168" s="22" t="str">
        <f t="shared" si="382"/>
        <v/>
      </c>
      <c r="O1168" s="34" t="str">
        <f t="shared" si="391"/>
        <v/>
      </c>
      <c r="P1168" s="8"/>
      <c r="Q1168" s="22" t="str">
        <f t="shared" si="383"/>
        <v/>
      </c>
      <c r="R1168" s="34" t="str">
        <f t="shared" si="392"/>
        <v/>
      </c>
      <c r="S1168" s="8"/>
      <c r="T1168" s="22" t="str">
        <f t="shared" si="384"/>
        <v/>
      </c>
      <c r="U1168" s="22" t="str">
        <f t="shared" si="385"/>
        <v/>
      </c>
      <c r="V1168" s="22" t="str">
        <f t="shared" si="393"/>
        <v/>
      </c>
      <c r="W1168" s="22" t="str">
        <f t="shared" si="386"/>
        <v/>
      </c>
      <c r="X1168" s="22" t="str">
        <f t="shared" si="394"/>
        <v/>
      </c>
      <c r="Y1168" s="22" t="str">
        <f t="shared" si="395"/>
        <v/>
      </c>
      <c r="Z1168" s="22" t="str">
        <f t="shared" si="396"/>
        <v/>
      </c>
      <c r="AA1168" s="29"/>
    </row>
    <row r="1169" spans="1:27" ht="18" customHeight="1" x14ac:dyDescent="0.35">
      <c r="A1169" s="22"/>
      <c r="B1169" s="24" t="str">
        <f t="shared" si="378"/>
        <v/>
      </c>
      <c r="C1169" s="34" t="str">
        <f t="shared" si="387"/>
        <v/>
      </c>
      <c r="D1169" s="8"/>
      <c r="E1169" s="22" t="str">
        <f t="shared" si="379"/>
        <v/>
      </c>
      <c r="F1169" s="34" t="str">
        <f t="shared" si="388"/>
        <v/>
      </c>
      <c r="G1169" s="8"/>
      <c r="H1169" s="22" t="str">
        <f t="shared" si="380"/>
        <v/>
      </c>
      <c r="I1169" s="34" t="str">
        <f t="shared" si="389"/>
        <v/>
      </c>
      <c r="J1169" s="8"/>
      <c r="K1169" s="22" t="str">
        <f t="shared" si="381"/>
        <v/>
      </c>
      <c r="L1169" s="34" t="str">
        <f t="shared" si="390"/>
        <v/>
      </c>
      <c r="M1169" s="8"/>
      <c r="N1169" s="22" t="str">
        <f t="shared" si="382"/>
        <v/>
      </c>
      <c r="O1169" s="34" t="str">
        <f t="shared" si="391"/>
        <v/>
      </c>
      <c r="P1169" s="8"/>
      <c r="Q1169" s="22" t="str">
        <f t="shared" si="383"/>
        <v/>
      </c>
      <c r="R1169" s="34" t="str">
        <f t="shared" si="392"/>
        <v/>
      </c>
      <c r="S1169" s="8"/>
      <c r="T1169" s="22" t="str">
        <f t="shared" si="384"/>
        <v/>
      </c>
      <c r="U1169" s="22" t="str">
        <f t="shared" si="385"/>
        <v/>
      </c>
      <c r="V1169" s="22" t="str">
        <f t="shared" si="393"/>
        <v/>
      </c>
      <c r="W1169" s="22" t="str">
        <f t="shared" si="386"/>
        <v/>
      </c>
      <c r="X1169" s="22" t="str">
        <f t="shared" si="394"/>
        <v/>
      </c>
      <c r="Y1169" s="22" t="str">
        <f t="shared" si="395"/>
        <v/>
      </c>
      <c r="Z1169" s="22" t="str">
        <f t="shared" si="396"/>
        <v/>
      </c>
      <c r="AA1169" s="29"/>
    </row>
    <row r="1170" spans="1:27" ht="18" customHeight="1" x14ac:dyDescent="0.35">
      <c r="A1170" s="22"/>
      <c r="B1170" s="24" t="str">
        <f t="shared" si="378"/>
        <v/>
      </c>
      <c r="C1170" s="34" t="str">
        <f t="shared" si="387"/>
        <v/>
      </c>
      <c r="D1170" s="8"/>
      <c r="E1170" s="22" t="str">
        <f t="shared" si="379"/>
        <v/>
      </c>
      <c r="F1170" s="34" t="str">
        <f t="shared" si="388"/>
        <v/>
      </c>
      <c r="G1170" s="8"/>
      <c r="H1170" s="22" t="str">
        <f t="shared" si="380"/>
        <v/>
      </c>
      <c r="I1170" s="34" t="str">
        <f t="shared" si="389"/>
        <v/>
      </c>
      <c r="J1170" s="8"/>
      <c r="K1170" s="22" t="str">
        <f t="shared" si="381"/>
        <v/>
      </c>
      <c r="L1170" s="34" t="str">
        <f t="shared" si="390"/>
        <v/>
      </c>
      <c r="M1170" s="8"/>
      <c r="N1170" s="22" t="str">
        <f t="shared" si="382"/>
        <v/>
      </c>
      <c r="O1170" s="34" t="str">
        <f t="shared" si="391"/>
        <v/>
      </c>
      <c r="P1170" s="8"/>
      <c r="Q1170" s="22" t="str">
        <f t="shared" si="383"/>
        <v/>
      </c>
      <c r="R1170" s="34" t="str">
        <f t="shared" si="392"/>
        <v/>
      </c>
      <c r="S1170" s="8"/>
      <c r="T1170" s="22" t="str">
        <f t="shared" si="384"/>
        <v/>
      </c>
      <c r="U1170" s="22" t="str">
        <f t="shared" si="385"/>
        <v/>
      </c>
      <c r="V1170" s="22" t="str">
        <f t="shared" si="393"/>
        <v/>
      </c>
      <c r="W1170" s="22" t="str">
        <f t="shared" si="386"/>
        <v/>
      </c>
      <c r="X1170" s="22" t="str">
        <f t="shared" si="394"/>
        <v/>
      </c>
      <c r="Y1170" s="22" t="str">
        <f t="shared" si="395"/>
        <v/>
      </c>
      <c r="Z1170" s="22" t="str">
        <f t="shared" si="396"/>
        <v/>
      </c>
      <c r="AA1170" s="29"/>
    </row>
    <row r="1171" spans="1:27" ht="18" customHeight="1" x14ac:dyDescent="0.35">
      <c r="A1171" s="22"/>
      <c r="B1171" s="24" t="str">
        <f t="shared" si="378"/>
        <v/>
      </c>
      <c r="C1171" s="34" t="str">
        <f t="shared" si="387"/>
        <v/>
      </c>
      <c r="D1171" s="8"/>
      <c r="E1171" s="22" t="str">
        <f t="shared" si="379"/>
        <v/>
      </c>
      <c r="F1171" s="34" t="str">
        <f t="shared" si="388"/>
        <v/>
      </c>
      <c r="G1171" s="8"/>
      <c r="H1171" s="22" t="str">
        <f t="shared" si="380"/>
        <v/>
      </c>
      <c r="I1171" s="34" t="str">
        <f t="shared" si="389"/>
        <v/>
      </c>
      <c r="J1171" s="8"/>
      <c r="K1171" s="22" t="str">
        <f t="shared" si="381"/>
        <v/>
      </c>
      <c r="L1171" s="34" t="str">
        <f t="shared" si="390"/>
        <v/>
      </c>
      <c r="M1171" s="8"/>
      <c r="N1171" s="22" t="str">
        <f t="shared" si="382"/>
        <v/>
      </c>
      <c r="O1171" s="34" t="str">
        <f t="shared" si="391"/>
        <v/>
      </c>
      <c r="P1171" s="8"/>
      <c r="Q1171" s="22" t="str">
        <f t="shared" si="383"/>
        <v/>
      </c>
      <c r="R1171" s="34" t="str">
        <f t="shared" si="392"/>
        <v/>
      </c>
      <c r="S1171" s="8"/>
      <c r="T1171" s="22" t="str">
        <f t="shared" si="384"/>
        <v/>
      </c>
      <c r="U1171" s="22" t="str">
        <f t="shared" si="385"/>
        <v/>
      </c>
      <c r="V1171" s="22" t="str">
        <f t="shared" si="393"/>
        <v/>
      </c>
      <c r="W1171" s="22" t="str">
        <f t="shared" si="386"/>
        <v/>
      </c>
      <c r="X1171" s="22" t="str">
        <f t="shared" si="394"/>
        <v/>
      </c>
      <c r="Y1171" s="22" t="str">
        <f t="shared" si="395"/>
        <v/>
      </c>
      <c r="Z1171" s="22" t="str">
        <f t="shared" si="396"/>
        <v/>
      </c>
      <c r="AA1171" s="29"/>
    </row>
    <row r="1172" spans="1:27" ht="18" customHeight="1" x14ac:dyDescent="0.35">
      <c r="A1172" s="22"/>
      <c r="B1172" s="24" t="str">
        <f t="shared" si="378"/>
        <v/>
      </c>
      <c r="C1172" s="34" t="str">
        <f t="shared" si="387"/>
        <v/>
      </c>
      <c r="D1172" s="8"/>
      <c r="E1172" s="22" t="str">
        <f t="shared" si="379"/>
        <v/>
      </c>
      <c r="F1172" s="34" t="str">
        <f t="shared" si="388"/>
        <v/>
      </c>
      <c r="G1172" s="8"/>
      <c r="H1172" s="22" t="str">
        <f t="shared" si="380"/>
        <v/>
      </c>
      <c r="I1172" s="34" t="str">
        <f t="shared" si="389"/>
        <v/>
      </c>
      <c r="J1172" s="8"/>
      <c r="K1172" s="22" t="str">
        <f t="shared" si="381"/>
        <v/>
      </c>
      <c r="L1172" s="34" t="str">
        <f t="shared" si="390"/>
        <v/>
      </c>
      <c r="M1172" s="8"/>
      <c r="N1172" s="22" t="str">
        <f t="shared" si="382"/>
        <v/>
      </c>
      <c r="O1172" s="34" t="str">
        <f t="shared" si="391"/>
        <v/>
      </c>
      <c r="P1172" s="8"/>
      <c r="Q1172" s="22" t="str">
        <f t="shared" si="383"/>
        <v/>
      </c>
      <c r="R1172" s="34" t="str">
        <f t="shared" si="392"/>
        <v/>
      </c>
      <c r="S1172" s="8"/>
      <c r="T1172" s="22" t="str">
        <f t="shared" si="384"/>
        <v/>
      </c>
      <c r="U1172" s="22" t="str">
        <f t="shared" si="385"/>
        <v/>
      </c>
      <c r="V1172" s="22" t="str">
        <f t="shared" si="393"/>
        <v/>
      </c>
      <c r="W1172" s="22" t="str">
        <f t="shared" si="386"/>
        <v/>
      </c>
      <c r="X1172" s="22" t="str">
        <f t="shared" si="394"/>
        <v/>
      </c>
      <c r="Y1172" s="22" t="str">
        <f t="shared" si="395"/>
        <v/>
      </c>
      <c r="Z1172" s="22" t="str">
        <f t="shared" si="396"/>
        <v/>
      </c>
      <c r="AA1172" s="29"/>
    </row>
    <row r="1173" spans="1:27" ht="18" customHeight="1" x14ac:dyDescent="0.35">
      <c r="A1173" s="22"/>
      <c r="B1173" s="24" t="str">
        <f t="shared" si="378"/>
        <v/>
      </c>
      <c r="C1173" s="34" t="str">
        <f t="shared" si="387"/>
        <v/>
      </c>
      <c r="D1173" s="8"/>
      <c r="E1173" s="22" t="str">
        <f t="shared" si="379"/>
        <v/>
      </c>
      <c r="F1173" s="34" t="str">
        <f t="shared" si="388"/>
        <v/>
      </c>
      <c r="G1173" s="8"/>
      <c r="H1173" s="22" t="str">
        <f t="shared" si="380"/>
        <v/>
      </c>
      <c r="I1173" s="34" t="str">
        <f t="shared" si="389"/>
        <v/>
      </c>
      <c r="J1173" s="8"/>
      <c r="K1173" s="22" t="str">
        <f t="shared" si="381"/>
        <v/>
      </c>
      <c r="L1173" s="34" t="str">
        <f t="shared" si="390"/>
        <v/>
      </c>
      <c r="M1173" s="8"/>
      <c r="N1173" s="22" t="str">
        <f t="shared" si="382"/>
        <v/>
      </c>
      <c r="O1173" s="34" t="str">
        <f t="shared" si="391"/>
        <v/>
      </c>
      <c r="P1173" s="8"/>
      <c r="Q1173" s="22" t="str">
        <f t="shared" si="383"/>
        <v/>
      </c>
      <c r="R1173" s="34" t="str">
        <f t="shared" si="392"/>
        <v/>
      </c>
      <c r="S1173" s="8"/>
      <c r="T1173" s="22" t="str">
        <f t="shared" si="384"/>
        <v/>
      </c>
      <c r="U1173" s="22" t="str">
        <f t="shared" si="385"/>
        <v/>
      </c>
      <c r="V1173" s="22" t="str">
        <f t="shared" si="393"/>
        <v/>
      </c>
      <c r="W1173" s="22" t="str">
        <f t="shared" si="386"/>
        <v/>
      </c>
      <c r="X1173" s="22" t="str">
        <f t="shared" si="394"/>
        <v/>
      </c>
      <c r="Y1173" s="22" t="str">
        <f t="shared" si="395"/>
        <v/>
      </c>
      <c r="Z1173" s="22" t="str">
        <f t="shared" si="396"/>
        <v/>
      </c>
      <c r="AA1173" s="29"/>
    </row>
    <row r="1174" spans="1:27" ht="18" customHeight="1" x14ac:dyDescent="0.35">
      <c r="A1174" s="22"/>
      <c r="B1174" s="24" t="str">
        <f t="shared" si="378"/>
        <v/>
      </c>
      <c r="C1174" s="34" t="str">
        <f t="shared" si="387"/>
        <v/>
      </c>
      <c r="D1174" s="8"/>
      <c r="E1174" s="22" t="str">
        <f t="shared" si="379"/>
        <v/>
      </c>
      <c r="F1174" s="34" t="str">
        <f t="shared" si="388"/>
        <v/>
      </c>
      <c r="G1174" s="8"/>
      <c r="H1174" s="22" t="str">
        <f t="shared" si="380"/>
        <v/>
      </c>
      <c r="I1174" s="34" t="str">
        <f t="shared" si="389"/>
        <v/>
      </c>
      <c r="J1174" s="8"/>
      <c r="K1174" s="22" t="str">
        <f t="shared" si="381"/>
        <v/>
      </c>
      <c r="L1174" s="34" t="str">
        <f t="shared" si="390"/>
        <v/>
      </c>
      <c r="M1174" s="8"/>
      <c r="N1174" s="22" t="str">
        <f t="shared" si="382"/>
        <v/>
      </c>
      <c r="O1174" s="34" t="str">
        <f t="shared" si="391"/>
        <v/>
      </c>
      <c r="P1174" s="8"/>
      <c r="Q1174" s="22" t="str">
        <f t="shared" si="383"/>
        <v/>
      </c>
      <c r="R1174" s="34" t="str">
        <f t="shared" si="392"/>
        <v/>
      </c>
      <c r="S1174" s="8"/>
      <c r="T1174" s="22" t="str">
        <f t="shared" si="384"/>
        <v/>
      </c>
      <c r="U1174" s="22" t="str">
        <f t="shared" si="385"/>
        <v/>
      </c>
      <c r="V1174" s="22" t="str">
        <f t="shared" si="393"/>
        <v/>
      </c>
      <c r="W1174" s="22" t="str">
        <f t="shared" si="386"/>
        <v/>
      </c>
      <c r="X1174" s="22" t="str">
        <f t="shared" si="394"/>
        <v/>
      </c>
      <c r="Y1174" s="22" t="str">
        <f t="shared" si="395"/>
        <v/>
      </c>
      <c r="Z1174" s="22" t="str">
        <f t="shared" si="396"/>
        <v/>
      </c>
      <c r="AA1174" s="29"/>
    </row>
    <row r="1175" spans="1:27" ht="18" customHeight="1" x14ac:dyDescent="0.35">
      <c r="A1175" s="22"/>
      <c r="B1175" s="24" t="str">
        <f t="shared" si="378"/>
        <v/>
      </c>
      <c r="C1175" s="34" t="str">
        <f t="shared" si="387"/>
        <v/>
      </c>
      <c r="D1175" s="8"/>
      <c r="E1175" s="22" t="str">
        <f t="shared" si="379"/>
        <v/>
      </c>
      <c r="F1175" s="34" t="str">
        <f t="shared" si="388"/>
        <v/>
      </c>
      <c r="G1175" s="8"/>
      <c r="H1175" s="22" t="str">
        <f t="shared" si="380"/>
        <v/>
      </c>
      <c r="I1175" s="34" t="str">
        <f t="shared" si="389"/>
        <v/>
      </c>
      <c r="J1175" s="8"/>
      <c r="K1175" s="22" t="str">
        <f t="shared" si="381"/>
        <v/>
      </c>
      <c r="L1175" s="34" t="str">
        <f t="shared" si="390"/>
        <v/>
      </c>
      <c r="M1175" s="8"/>
      <c r="N1175" s="22" t="str">
        <f t="shared" si="382"/>
        <v/>
      </c>
      <c r="O1175" s="34" t="str">
        <f t="shared" si="391"/>
        <v/>
      </c>
      <c r="P1175" s="8"/>
      <c r="Q1175" s="22" t="str">
        <f t="shared" si="383"/>
        <v/>
      </c>
      <c r="R1175" s="34" t="str">
        <f t="shared" si="392"/>
        <v/>
      </c>
      <c r="S1175" s="8"/>
      <c r="T1175" s="22" t="str">
        <f t="shared" si="384"/>
        <v/>
      </c>
      <c r="U1175" s="22" t="str">
        <f t="shared" si="385"/>
        <v/>
      </c>
      <c r="V1175" s="22" t="str">
        <f t="shared" si="393"/>
        <v/>
      </c>
      <c r="W1175" s="22" t="str">
        <f t="shared" si="386"/>
        <v/>
      </c>
      <c r="X1175" s="22" t="str">
        <f t="shared" si="394"/>
        <v/>
      </c>
      <c r="Y1175" s="22" t="str">
        <f t="shared" si="395"/>
        <v/>
      </c>
      <c r="Z1175" s="22" t="str">
        <f t="shared" si="396"/>
        <v/>
      </c>
      <c r="AA1175" s="29"/>
    </row>
    <row r="1176" spans="1:27" ht="18" customHeight="1" x14ac:dyDescent="0.35">
      <c r="A1176" s="22"/>
      <c r="B1176" s="24" t="str">
        <f t="shared" si="378"/>
        <v/>
      </c>
      <c r="C1176" s="34" t="str">
        <f t="shared" si="387"/>
        <v/>
      </c>
      <c r="D1176" s="8"/>
      <c r="E1176" s="22" t="str">
        <f t="shared" si="379"/>
        <v/>
      </c>
      <c r="F1176" s="34" t="str">
        <f t="shared" si="388"/>
        <v/>
      </c>
      <c r="G1176" s="8"/>
      <c r="H1176" s="22" t="str">
        <f t="shared" si="380"/>
        <v/>
      </c>
      <c r="I1176" s="34" t="str">
        <f t="shared" si="389"/>
        <v/>
      </c>
      <c r="J1176" s="8"/>
      <c r="K1176" s="22" t="str">
        <f t="shared" si="381"/>
        <v/>
      </c>
      <c r="L1176" s="34" t="str">
        <f t="shared" si="390"/>
        <v/>
      </c>
      <c r="M1176" s="8"/>
      <c r="N1176" s="22" t="str">
        <f t="shared" si="382"/>
        <v/>
      </c>
      <c r="O1176" s="34" t="str">
        <f t="shared" si="391"/>
        <v/>
      </c>
      <c r="P1176" s="8"/>
      <c r="Q1176" s="22" t="str">
        <f t="shared" si="383"/>
        <v/>
      </c>
      <c r="R1176" s="34" t="str">
        <f t="shared" si="392"/>
        <v/>
      </c>
      <c r="S1176" s="8"/>
      <c r="T1176" s="22" t="str">
        <f t="shared" si="384"/>
        <v/>
      </c>
      <c r="U1176" s="22" t="str">
        <f t="shared" si="385"/>
        <v/>
      </c>
      <c r="V1176" s="22" t="str">
        <f t="shared" si="393"/>
        <v/>
      </c>
      <c r="W1176" s="22" t="str">
        <f t="shared" si="386"/>
        <v/>
      </c>
      <c r="X1176" s="22" t="str">
        <f t="shared" si="394"/>
        <v/>
      </c>
      <c r="Y1176" s="22" t="str">
        <f t="shared" si="395"/>
        <v/>
      </c>
      <c r="Z1176" s="22" t="str">
        <f t="shared" si="396"/>
        <v/>
      </c>
      <c r="AA1176" s="29"/>
    </row>
    <row r="1177" spans="1:27" ht="18" customHeight="1" x14ac:dyDescent="0.35">
      <c r="A1177" s="22"/>
      <c r="B1177" s="24" t="str">
        <f t="shared" si="378"/>
        <v/>
      </c>
      <c r="C1177" s="34" t="str">
        <f t="shared" si="387"/>
        <v/>
      </c>
      <c r="D1177" s="8"/>
      <c r="E1177" s="22" t="str">
        <f t="shared" si="379"/>
        <v/>
      </c>
      <c r="F1177" s="34" t="str">
        <f t="shared" si="388"/>
        <v/>
      </c>
      <c r="G1177" s="8"/>
      <c r="H1177" s="22" t="str">
        <f t="shared" si="380"/>
        <v/>
      </c>
      <c r="I1177" s="34" t="str">
        <f t="shared" si="389"/>
        <v/>
      </c>
      <c r="J1177" s="8"/>
      <c r="K1177" s="22" t="str">
        <f t="shared" si="381"/>
        <v/>
      </c>
      <c r="L1177" s="34" t="str">
        <f t="shared" si="390"/>
        <v/>
      </c>
      <c r="M1177" s="8"/>
      <c r="N1177" s="22" t="str">
        <f t="shared" si="382"/>
        <v/>
      </c>
      <c r="O1177" s="34" t="str">
        <f t="shared" si="391"/>
        <v/>
      </c>
      <c r="P1177" s="8"/>
      <c r="Q1177" s="22" t="str">
        <f t="shared" si="383"/>
        <v/>
      </c>
      <c r="R1177" s="34" t="str">
        <f t="shared" si="392"/>
        <v/>
      </c>
      <c r="S1177" s="8"/>
      <c r="T1177" s="22" t="str">
        <f t="shared" si="384"/>
        <v/>
      </c>
      <c r="U1177" s="22" t="str">
        <f t="shared" si="385"/>
        <v/>
      </c>
      <c r="V1177" s="22" t="str">
        <f t="shared" si="393"/>
        <v/>
      </c>
      <c r="W1177" s="22" t="str">
        <f t="shared" si="386"/>
        <v/>
      </c>
      <c r="X1177" s="22" t="str">
        <f t="shared" si="394"/>
        <v/>
      </c>
      <c r="Y1177" s="22" t="str">
        <f t="shared" si="395"/>
        <v/>
      </c>
      <c r="Z1177" s="22" t="str">
        <f t="shared" si="396"/>
        <v/>
      </c>
      <c r="AA1177" s="29"/>
    </row>
    <row r="1178" spans="1:27" ht="18" customHeight="1" x14ac:dyDescent="0.35">
      <c r="A1178" s="22"/>
      <c r="B1178" s="24" t="str">
        <f t="shared" si="378"/>
        <v/>
      </c>
      <c r="C1178" s="34" t="str">
        <f t="shared" si="387"/>
        <v/>
      </c>
      <c r="D1178" s="8"/>
      <c r="E1178" s="22" t="str">
        <f t="shared" si="379"/>
        <v/>
      </c>
      <c r="F1178" s="34" t="str">
        <f t="shared" si="388"/>
        <v/>
      </c>
      <c r="G1178" s="8"/>
      <c r="H1178" s="22" t="str">
        <f t="shared" si="380"/>
        <v/>
      </c>
      <c r="I1178" s="34" t="str">
        <f t="shared" si="389"/>
        <v/>
      </c>
      <c r="J1178" s="8"/>
      <c r="K1178" s="22" t="str">
        <f t="shared" si="381"/>
        <v/>
      </c>
      <c r="L1178" s="34" t="str">
        <f t="shared" si="390"/>
        <v/>
      </c>
      <c r="M1178" s="8"/>
      <c r="N1178" s="22" t="str">
        <f t="shared" si="382"/>
        <v/>
      </c>
      <c r="O1178" s="34" t="str">
        <f t="shared" si="391"/>
        <v/>
      </c>
      <c r="P1178" s="8"/>
      <c r="Q1178" s="22" t="str">
        <f t="shared" si="383"/>
        <v/>
      </c>
      <c r="R1178" s="34" t="str">
        <f t="shared" si="392"/>
        <v/>
      </c>
      <c r="S1178" s="8"/>
      <c r="T1178" s="22" t="str">
        <f t="shared" si="384"/>
        <v/>
      </c>
      <c r="U1178" s="22" t="str">
        <f t="shared" si="385"/>
        <v/>
      </c>
      <c r="V1178" s="22" t="str">
        <f t="shared" si="393"/>
        <v/>
      </c>
      <c r="W1178" s="22" t="str">
        <f t="shared" si="386"/>
        <v/>
      </c>
      <c r="X1178" s="22" t="str">
        <f t="shared" si="394"/>
        <v/>
      </c>
      <c r="Y1178" s="22" t="str">
        <f t="shared" si="395"/>
        <v/>
      </c>
      <c r="Z1178" s="22" t="str">
        <f t="shared" si="396"/>
        <v/>
      </c>
      <c r="AA1178" s="29"/>
    </row>
    <row r="1179" spans="1:27" ht="18" customHeight="1" x14ac:dyDescent="0.35">
      <c r="A1179" s="22"/>
      <c r="B1179" s="24" t="str">
        <f t="shared" si="378"/>
        <v/>
      </c>
      <c r="C1179" s="34" t="str">
        <f t="shared" si="387"/>
        <v/>
      </c>
      <c r="D1179" s="8"/>
      <c r="E1179" s="22" t="str">
        <f t="shared" si="379"/>
        <v/>
      </c>
      <c r="F1179" s="34" t="str">
        <f t="shared" si="388"/>
        <v/>
      </c>
      <c r="G1179" s="8"/>
      <c r="H1179" s="22" t="str">
        <f t="shared" si="380"/>
        <v/>
      </c>
      <c r="I1179" s="34" t="str">
        <f t="shared" si="389"/>
        <v/>
      </c>
      <c r="J1179" s="8"/>
      <c r="K1179" s="22" t="str">
        <f t="shared" si="381"/>
        <v/>
      </c>
      <c r="L1179" s="34" t="str">
        <f t="shared" si="390"/>
        <v/>
      </c>
      <c r="M1179" s="8"/>
      <c r="N1179" s="22" t="str">
        <f t="shared" si="382"/>
        <v/>
      </c>
      <c r="O1179" s="34" t="str">
        <f t="shared" si="391"/>
        <v/>
      </c>
      <c r="P1179" s="8"/>
      <c r="Q1179" s="22" t="str">
        <f t="shared" si="383"/>
        <v/>
      </c>
      <c r="R1179" s="34" t="str">
        <f t="shared" si="392"/>
        <v/>
      </c>
      <c r="S1179" s="8"/>
      <c r="T1179" s="22" t="str">
        <f t="shared" si="384"/>
        <v/>
      </c>
      <c r="U1179" s="22" t="str">
        <f t="shared" si="385"/>
        <v/>
      </c>
      <c r="V1179" s="22" t="str">
        <f t="shared" si="393"/>
        <v/>
      </c>
      <c r="W1179" s="22" t="str">
        <f t="shared" si="386"/>
        <v/>
      </c>
      <c r="X1179" s="22" t="str">
        <f t="shared" si="394"/>
        <v/>
      </c>
      <c r="Y1179" s="22" t="str">
        <f t="shared" si="395"/>
        <v/>
      </c>
      <c r="Z1179" s="22" t="str">
        <f t="shared" si="396"/>
        <v/>
      </c>
      <c r="AA1179" s="29"/>
    </row>
    <row r="1180" spans="1:27" ht="18" customHeight="1" x14ac:dyDescent="0.35">
      <c r="A1180" s="22"/>
      <c r="B1180" s="24" t="str">
        <f t="shared" si="378"/>
        <v/>
      </c>
      <c r="C1180" s="34" t="str">
        <f t="shared" si="387"/>
        <v/>
      </c>
      <c r="D1180" s="8"/>
      <c r="E1180" s="22" t="str">
        <f t="shared" si="379"/>
        <v/>
      </c>
      <c r="F1180" s="34" t="str">
        <f t="shared" si="388"/>
        <v/>
      </c>
      <c r="G1180" s="8"/>
      <c r="H1180" s="22" t="str">
        <f t="shared" si="380"/>
        <v/>
      </c>
      <c r="I1180" s="34" t="str">
        <f t="shared" si="389"/>
        <v/>
      </c>
      <c r="J1180" s="8"/>
      <c r="K1180" s="22" t="str">
        <f t="shared" si="381"/>
        <v/>
      </c>
      <c r="L1180" s="34" t="str">
        <f t="shared" si="390"/>
        <v/>
      </c>
      <c r="M1180" s="8"/>
      <c r="N1180" s="22" t="str">
        <f t="shared" si="382"/>
        <v/>
      </c>
      <c r="O1180" s="34" t="str">
        <f t="shared" si="391"/>
        <v/>
      </c>
      <c r="P1180" s="8"/>
      <c r="Q1180" s="22" t="str">
        <f t="shared" si="383"/>
        <v/>
      </c>
      <c r="R1180" s="34" t="str">
        <f t="shared" si="392"/>
        <v/>
      </c>
      <c r="S1180" s="8"/>
      <c r="T1180" s="22" t="str">
        <f t="shared" si="384"/>
        <v/>
      </c>
      <c r="U1180" s="22" t="str">
        <f t="shared" si="385"/>
        <v/>
      </c>
      <c r="V1180" s="22" t="str">
        <f t="shared" si="393"/>
        <v/>
      </c>
      <c r="W1180" s="22" t="str">
        <f t="shared" si="386"/>
        <v/>
      </c>
      <c r="X1180" s="22" t="str">
        <f t="shared" si="394"/>
        <v/>
      </c>
      <c r="Y1180" s="22" t="str">
        <f t="shared" si="395"/>
        <v/>
      </c>
      <c r="Z1180" s="22" t="str">
        <f t="shared" si="396"/>
        <v/>
      </c>
      <c r="AA1180" s="29"/>
    </row>
    <row r="1181" spans="1:27" ht="18" customHeight="1" x14ac:dyDescent="0.35">
      <c r="A1181" s="22"/>
      <c r="B1181" s="24" t="str">
        <f t="shared" si="378"/>
        <v/>
      </c>
      <c r="C1181" s="34" t="str">
        <f t="shared" si="387"/>
        <v/>
      </c>
      <c r="D1181" s="8"/>
      <c r="E1181" s="22" t="str">
        <f t="shared" si="379"/>
        <v/>
      </c>
      <c r="F1181" s="34" t="str">
        <f t="shared" si="388"/>
        <v/>
      </c>
      <c r="G1181" s="8"/>
      <c r="H1181" s="22" t="str">
        <f t="shared" si="380"/>
        <v/>
      </c>
      <c r="I1181" s="34" t="str">
        <f t="shared" si="389"/>
        <v/>
      </c>
      <c r="J1181" s="8"/>
      <c r="K1181" s="22" t="str">
        <f t="shared" si="381"/>
        <v/>
      </c>
      <c r="L1181" s="34" t="str">
        <f t="shared" si="390"/>
        <v/>
      </c>
      <c r="M1181" s="8"/>
      <c r="N1181" s="22" t="str">
        <f t="shared" si="382"/>
        <v/>
      </c>
      <c r="O1181" s="34" t="str">
        <f t="shared" si="391"/>
        <v/>
      </c>
      <c r="P1181" s="8"/>
      <c r="Q1181" s="22" t="str">
        <f t="shared" si="383"/>
        <v/>
      </c>
      <c r="R1181" s="34" t="str">
        <f t="shared" si="392"/>
        <v/>
      </c>
      <c r="S1181" s="8"/>
      <c r="T1181" s="22" t="str">
        <f t="shared" si="384"/>
        <v/>
      </c>
      <c r="U1181" s="22" t="str">
        <f t="shared" si="385"/>
        <v/>
      </c>
      <c r="V1181" s="22" t="str">
        <f t="shared" si="393"/>
        <v/>
      </c>
      <c r="W1181" s="22" t="str">
        <f t="shared" si="386"/>
        <v/>
      </c>
      <c r="X1181" s="22" t="str">
        <f t="shared" si="394"/>
        <v/>
      </c>
      <c r="Y1181" s="22" t="str">
        <f t="shared" si="395"/>
        <v/>
      </c>
      <c r="Z1181" s="22" t="str">
        <f t="shared" si="396"/>
        <v/>
      </c>
      <c r="AA1181" s="29"/>
    </row>
    <row r="1182" spans="1:27" ht="18" customHeight="1" x14ac:dyDescent="0.35">
      <c r="A1182" s="22"/>
      <c r="B1182" s="24" t="str">
        <f t="shared" si="378"/>
        <v/>
      </c>
      <c r="C1182" s="34" t="str">
        <f t="shared" si="387"/>
        <v/>
      </c>
      <c r="D1182" s="8"/>
      <c r="E1182" s="22" t="str">
        <f t="shared" si="379"/>
        <v/>
      </c>
      <c r="F1182" s="34" t="str">
        <f t="shared" si="388"/>
        <v/>
      </c>
      <c r="G1182" s="8"/>
      <c r="H1182" s="22" t="str">
        <f t="shared" si="380"/>
        <v/>
      </c>
      <c r="I1182" s="34" t="str">
        <f t="shared" si="389"/>
        <v/>
      </c>
      <c r="J1182" s="8"/>
      <c r="K1182" s="22" t="str">
        <f t="shared" si="381"/>
        <v/>
      </c>
      <c r="L1182" s="34" t="str">
        <f t="shared" si="390"/>
        <v/>
      </c>
      <c r="M1182" s="8"/>
      <c r="N1182" s="22" t="str">
        <f t="shared" si="382"/>
        <v/>
      </c>
      <c r="O1182" s="34" t="str">
        <f t="shared" si="391"/>
        <v/>
      </c>
      <c r="P1182" s="8"/>
      <c r="Q1182" s="22" t="str">
        <f t="shared" si="383"/>
        <v/>
      </c>
      <c r="R1182" s="34" t="str">
        <f t="shared" si="392"/>
        <v/>
      </c>
      <c r="S1182" s="8"/>
      <c r="T1182" s="22" t="str">
        <f t="shared" si="384"/>
        <v/>
      </c>
      <c r="U1182" s="22" t="str">
        <f t="shared" si="385"/>
        <v/>
      </c>
      <c r="V1182" s="22" t="str">
        <f t="shared" si="393"/>
        <v/>
      </c>
      <c r="W1182" s="22" t="str">
        <f t="shared" si="386"/>
        <v/>
      </c>
      <c r="X1182" s="22" t="str">
        <f t="shared" si="394"/>
        <v/>
      </c>
      <c r="Y1182" s="22" t="str">
        <f t="shared" si="395"/>
        <v/>
      </c>
      <c r="Z1182" s="22" t="str">
        <f t="shared" si="396"/>
        <v/>
      </c>
      <c r="AA1182" s="29"/>
    </row>
    <row r="1183" spans="1:27" ht="18" customHeight="1" x14ac:dyDescent="0.35">
      <c r="A1183" s="22"/>
      <c r="B1183" s="24" t="str">
        <f t="shared" si="378"/>
        <v/>
      </c>
      <c r="C1183" s="34" t="str">
        <f t="shared" si="387"/>
        <v/>
      </c>
      <c r="D1183" s="8"/>
      <c r="E1183" s="22" t="str">
        <f t="shared" si="379"/>
        <v/>
      </c>
      <c r="F1183" s="34" t="str">
        <f t="shared" si="388"/>
        <v/>
      </c>
      <c r="G1183" s="8"/>
      <c r="H1183" s="22" t="str">
        <f t="shared" si="380"/>
        <v/>
      </c>
      <c r="I1183" s="34" t="str">
        <f t="shared" si="389"/>
        <v/>
      </c>
      <c r="J1183" s="8"/>
      <c r="K1183" s="22" t="str">
        <f t="shared" si="381"/>
        <v/>
      </c>
      <c r="L1183" s="34" t="str">
        <f t="shared" si="390"/>
        <v/>
      </c>
      <c r="M1183" s="8"/>
      <c r="N1183" s="22" t="str">
        <f t="shared" si="382"/>
        <v/>
      </c>
      <c r="O1183" s="34" t="str">
        <f t="shared" si="391"/>
        <v/>
      </c>
      <c r="P1183" s="8"/>
      <c r="Q1183" s="22" t="str">
        <f t="shared" si="383"/>
        <v/>
      </c>
      <c r="R1183" s="34" t="str">
        <f t="shared" si="392"/>
        <v/>
      </c>
      <c r="S1183" s="8"/>
      <c r="T1183" s="22" t="str">
        <f t="shared" si="384"/>
        <v/>
      </c>
      <c r="U1183" s="22" t="str">
        <f t="shared" si="385"/>
        <v/>
      </c>
      <c r="V1183" s="22" t="str">
        <f t="shared" si="393"/>
        <v/>
      </c>
      <c r="W1183" s="22" t="str">
        <f t="shared" si="386"/>
        <v/>
      </c>
      <c r="X1183" s="22" t="str">
        <f t="shared" si="394"/>
        <v/>
      </c>
      <c r="Y1183" s="22" t="str">
        <f t="shared" si="395"/>
        <v/>
      </c>
      <c r="Z1183" s="22" t="str">
        <f t="shared" si="396"/>
        <v/>
      </c>
      <c r="AA1183" s="29"/>
    </row>
    <row r="1184" spans="1:27" ht="18" customHeight="1" x14ac:dyDescent="0.35">
      <c r="A1184" s="22"/>
      <c r="B1184" s="24" t="str">
        <f t="shared" si="378"/>
        <v/>
      </c>
      <c r="C1184" s="34" t="str">
        <f t="shared" si="387"/>
        <v/>
      </c>
      <c r="D1184" s="8"/>
      <c r="E1184" s="22" t="str">
        <f t="shared" si="379"/>
        <v/>
      </c>
      <c r="F1184" s="34" t="str">
        <f t="shared" si="388"/>
        <v/>
      </c>
      <c r="G1184" s="8"/>
      <c r="H1184" s="22" t="str">
        <f t="shared" si="380"/>
        <v/>
      </c>
      <c r="I1184" s="34" t="str">
        <f t="shared" si="389"/>
        <v/>
      </c>
      <c r="J1184" s="8"/>
      <c r="K1184" s="22" t="str">
        <f t="shared" si="381"/>
        <v/>
      </c>
      <c r="L1184" s="34" t="str">
        <f t="shared" si="390"/>
        <v/>
      </c>
      <c r="M1184" s="8"/>
      <c r="N1184" s="22" t="str">
        <f t="shared" si="382"/>
        <v/>
      </c>
      <c r="O1184" s="34" t="str">
        <f t="shared" si="391"/>
        <v/>
      </c>
      <c r="P1184" s="8"/>
      <c r="Q1184" s="22" t="str">
        <f t="shared" si="383"/>
        <v/>
      </c>
      <c r="R1184" s="34" t="str">
        <f t="shared" si="392"/>
        <v/>
      </c>
      <c r="S1184" s="8"/>
      <c r="T1184" s="22" t="str">
        <f t="shared" si="384"/>
        <v/>
      </c>
      <c r="U1184" s="22" t="str">
        <f t="shared" si="385"/>
        <v/>
      </c>
      <c r="V1184" s="22" t="str">
        <f t="shared" si="393"/>
        <v/>
      </c>
      <c r="W1184" s="22" t="str">
        <f t="shared" si="386"/>
        <v/>
      </c>
      <c r="X1184" s="22" t="str">
        <f t="shared" si="394"/>
        <v/>
      </c>
      <c r="Y1184" s="22" t="str">
        <f t="shared" si="395"/>
        <v/>
      </c>
      <c r="Z1184" s="22" t="str">
        <f t="shared" si="396"/>
        <v/>
      </c>
      <c r="AA1184" s="29"/>
    </row>
    <row r="1185" spans="1:27" ht="18" customHeight="1" x14ac:dyDescent="0.35">
      <c r="A1185" s="22"/>
      <c r="B1185" s="24" t="str">
        <f t="shared" si="378"/>
        <v/>
      </c>
      <c r="C1185" s="34" t="str">
        <f t="shared" si="387"/>
        <v/>
      </c>
      <c r="D1185" s="8"/>
      <c r="E1185" s="22" t="str">
        <f t="shared" si="379"/>
        <v/>
      </c>
      <c r="F1185" s="34" t="str">
        <f t="shared" si="388"/>
        <v/>
      </c>
      <c r="G1185" s="8"/>
      <c r="H1185" s="22" t="str">
        <f t="shared" si="380"/>
        <v/>
      </c>
      <c r="I1185" s="34" t="str">
        <f t="shared" si="389"/>
        <v/>
      </c>
      <c r="J1185" s="8"/>
      <c r="K1185" s="22" t="str">
        <f t="shared" si="381"/>
        <v/>
      </c>
      <c r="L1185" s="34" t="str">
        <f t="shared" si="390"/>
        <v/>
      </c>
      <c r="M1185" s="8"/>
      <c r="N1185" s="22" t="str">
        <f t="shared" si="382"/>
        <v/>
      </c>
      <c r="O1185" s="34" t="str">
        <f t="shared" si="391"/>
        <v/>
      </c>
      <c r="P1185" s="8"/>
      <c r="Q1185" s="22" t="str">
        <f t="shared" si="383"/>
        <v/>
      </c>
      <c r="R1185" s="34" t="str">
        <f t="shared" si="392"/>
        <v/>
      </c>
      <c r="S1185" s="8"/>
      <c r="T1185" s="22" t="str">
        <f t="shared" si="384"/>
        <v/>
      </c>
      <c r="U1185" s="22" t="str">
        <f t="shared" si="385"/>
        <v/>
      </c>
      <c r="V1185" s="22" t="str">
        <f t="shared" si="393"/>
        <v/>
      </c>
      <c r="W1185" s="22" t="str">
        <f t="shared" si="386"/>
        <v/>
      </c>
      <c r="X1185" s="22" t="str">
        <f t="shared" si="394"/>
        <v/>
      </c>
      <c r="Y1185" s="22" t="str">
        <f t="shared" si="395"/>
        <v/>
      </c>
      <c r="Z1185" s="22" t="str">
        <f t="shared" si="396"/>
        <v/>
      </c>
      <c r="AA1185" s="29"/>
    </row>
    <row r="1186" spans="1:27" ht="18" customHeight="1" x14ac:dyDescent="0.35">
      <c r="A1186" s="22"/>
      <c r="B1186" s="24" t="str">
        <f t="shared" si="378"/>
        <v/>
      </c>
      <c r="C1186" s="34" t="str">
        <f t="shared" si="387"/>
        <v/>
      </c>
      <c r="D1186" s="8"/>
      <c r="E1186" s="22" t="str">
        <f t="shared" si="379"/>
        <v/>
      </c>
      <c r="F1186" s="34" t="str">
        <f t="shared" si="388"/>
        <v/>
      </c>
      <c r="G1186" s="8"/>
      <c r="H1186" s="22" t="str">
        <f t="shared" si="380"/>
        <v/>
      </c>
      <c r="I1186" s="34" t="str">
        <f t="shared" si="389"/>
        <v/>
      </c>
      <c r="J1186" s="8"/>
      <c r="K1186" s="22" t="str">
        <f t="shared" si="381"/>
        <v/>
      </c>
      <c r="L1186" s="34" t="str">
        <f t="shared" si="390"/>
        <v/>
      </c>
      <c r="M1186" s="8"/>
      <c r="N1186" s="22" t="str">
        <f t="shared" si="382"/>
        <v/>
      </c>
      <c r="O1186" s="34" t="str">
        <f t="shared" si="391"/>
        <v/>
      </c>
      <c r="P1186" s="8"/>
      <c r="Q1186" s="22" t="str">
        <f t="shared" si="383"/>
        <v/>
      </c>
      <c r="R1186" s="34" t="str">
        <f t="shared" si="392"/>
        <v/>
      </c>
      <c r="S1186" s="8"/>
      <c r="T1186" s="22" t="str">
        <f t="shared" si="384"/>
        <v/>
      </c>
      <c r="U1186" s="22" t="str">
        <f t="shared" si="385"/>
        <v/>
      </c>
      <c r="V1186" s="22" t="str">
        <f t="shared" si="393"/>
        <v/>
      </c>
      <c r="W1186" s="22" t="str">
        <f t="shared" si="386"/>
        <v/>
      </c>
      <c r="X1186" s="22" t="str">
        <f t="shared" si="394"/>
        <v/>
      </c>
      <c r="Y1186" s="22" t="str">
        <f t="shared" si="395"/>
        <v/>
      </c>
      <c r="Z1186" s="22" t="str">
        <f t="shared" si="396"/>
        <v/>
      </c>
      <c r="AA1186" s="29"/>
    </row>
    <row r="1187" spans="1:27" ht="18" customHeight="1" x14ac:dyDescent="0.35">
      <c r="A1187" s="22"/>
      <c r="B1187" s="24" t="str">
        <f t="shared" si="378"/>
        <v/>
      </c>
      <c r="C1187" s="34" t="str">
        <f t="shared" si="387"/>
        <v/>
      </c>
      <c r="D1187" s="8"/>
      <c r="E1187" s="22" t="str">
        <f t="shared" si="379"/>
        <v/>
      </c>
      <c r="F1187" s="34" t="str">
        <f t="shared" si="388"/>
        <v/>
      </c>
      <c r="G1187" s="8"/>
      <c r="H1187" s="22" t="str">
        <f t="shared" si="380"/>
        <v/>
      </c>
      <c r="I1187" s="34" t="str">
        <f t="shared" si="389"/>
        <v/>
      </c>
      <c r="J1187" s="8"/>
      <c r="K1187" s="22" t="str">
        <f t="shared" si="381"/>
        <v/>
      </c>
      <c r="L1187" s="34" t="str">
        <f t="shared" si="390"/>
        <v/>
      </c>
      <c r="M1187" s="8"/>
      <c r="N1187" s="22" t="str">
        <f t="shared" si="382"/>
        <v/>
      </c>
      <c r="O1187" s="34" t="str">
        <f t="shared" si="391"/>
        <v/>
      </c>
      <c r="P1187" s="8"/>
      <c r="Q1187" s="22" t="str">
        <f t="shared" si="383"/>
        <v/>
      </c>
      <c r="R1187" s="34" t="str">
        <f t="shared" si="392"/>
        <v/>
      </c>
      <c r="S1187" s="8"/>
      <c r="T1187" s="22" t="str">
        <f t="shared" si="384"/>
        <v/>
      </c>
      <c r="U1187" s="22" t="str">
        <f t="shared" si="385"/>
        <v/>
      </c>
      <c r="V1187" s="22" t="str">
        <f t="shared" si="393"/>
        <v/>
      </c>
      <c r="W1187" s="22" t="str">
        <f t="shared" si="386"/>
        <v/>
      </c>
      <c r="X1187" s="22" t="str">
        <f t="shared" si="394"/>
        <v/>
      </c>
      <c r="Y1187" s="22" t="str">
        <f t="shared" si="395"/>
        <v/>
      </c>
      <c r="Z1187" s="22" t="str">
        <f t="shared" si="396"/>
        <v/>
      </c>
      <c r="AA1187" s="29"/>
    </row>
    <row r="1188" spans="1:27" ht="18" customHeight="1" x14ac:dyDescent="0.35">
      <c r="A1188" s="22"/>
      <c r="B1188" s="24" t="str">
        <f t="shared" si="378"/>
        <v/>
      </c>
      <c r="C1188" s="34" t="str">
        <f t="shared" si="387"/>
        <v/>
      </c>
      <c r="D1188" s="8"/>
      <c r="E1188" s="22" t="str">
        <f t="shared" si="379"/>
        <v/>
      </c>
      <c r="F1188" s="34" t="str">
        <f t="shared" si="388"/>
        <v/>
      </c>
      <c r="G1188" s="8"/>
      <c r="H1188" s="22" t="str">
        <f t="shared" si="380"/>
        <v/>
      </c>
      <c r="I1188" s="34" t="str">
        <f t="shared" si="389"/>
        <v/>
      </c>
      <c r="J1188" s="8"/>
      <c r="K1188" s="22" t="str">
        <f t="shared" si="381"/>
        <v/>
      </c>
      <c r="L1188" s="34" t="str">
        <f t="shared" si="390"/>
        <v/>
      </c>
      <c r="M1188" s="8"/>
      <c r="N1188" s="22" t="str">
        <f t="shared" si="382"/>
        <v/>
      </c>
      <c r="O1188" s="34" t="str">
        <f t="shared" si="391"/>
        <v/>
      </c>
      <c r="P1188" s="8"/>
      <c r="Q1188" s="22" t="str">
        <f t="shared" si="383"/>
        <v/>
      </c>
      <c r="R1188" s="34" t="str">
        <f t="shared" si="392"/>
        <v/>
      </c>
      <c r="S1188" s="8"/>
      <c r="T1188" s="22" t="str">
        <f t="shared" si="384"/>
        <v/>
      </c>
      <c r="U1188" s="22" t="str">
        <f t="shared" si="385"/>
        <v/>
      </c>
      <c r="V1188" s="22" t="str">
        <f t="shared" si="393"/>
        <v/>
      </c>
      <c r="W1188" s="22" t="str">
        <f t="shared" si="386"/>
        <v/>
      </c>
      <c r="X1188" s="22" t="str">
        <f t="shared" si="394"/>
        <v/>
      </c>
      <c r="Y1188" s="22" t="str">
        <f t="shared" si="395"/>
        <v/>
      </c>
      <c r="Z1188" s="22" t="str">
        <f t="shared" si="396"/>
        <v/>
      </c>
      <c r="AA1188" s="29"/>
    </row>
    <row r="1189" spans="1:27" ht="18" customHeight="1" x14ac:dyDescent="0.35">
      <c r="A1189" s="22"/>
      <c r="B1189" s="24" t="str">
        <f t="shared" si="378"/>
        <v/>
      </c>
      <c r="C1189" s="34" t="str">
        <f t="shared" si="387"/>
        <v/>
      </c>
      <c r="D1189" s="8"/>
      <c r="E1189" s="22" t="str">
        <f t="shared" si="379"/>
        <v/>
      </c>
      <c r="F1189" s="34" t="str">
        <f t="shared" si="388"/>
        <v/>
      </c>
      <c r="G1189" s="8"/>
      <c r="H1189" s="22" t="str">
        <f t="shared" si="380"/>
        <v/>
      </c>
      <c r="I1189" s="34" t="str">
        <f t="shared" si="389"/>
        <v/>
      </c>
      <c r="J1189" s="8"/>
      <c r="K1189" s="22" t="str">
        <f t="shared" si="381"/>
        <v/>
      </c>
      <c r="L1189" s="34" t="str">
        <f t="shared" si="390"/>
        <v/>
      </c>
      <c r="M1189" s="8"/>
      <c r="N1189" s="22" t="str">
        <f t="shared" si="382"/>
        <v/>
      </c>
      <c r="O1189" s="34" t="str">
        <f t="shared" si="391"/>
        <v/>
      </c>
      <c r="P1189" s="8"/>
      <c r="Q1189" s="22" t="str">
        <f t="shared" si="383"/>
        <v/>
      </c>
      <c r="R1189" s="34" t="str">
        <f t="shared" si="392"/>
        <v/>
      </c>
      <c r="S1189" s="8"/>
      <c r="T1189" s="22" t="str">
        <f t="shared" si="384"/>
        <v/>
      </c>
      <c r="U1189" s="22" t="str">
        <f t="shared" si="385"/>
        <v/>
      </c>
      <c r="V1189" s="22" t="str">
        <f t="shared" si="393"/>
        <v/>
      </c>
      <c r="W1189" s="22" t="str">
        <f t="shared" si="386"/>
        <v/>
      </c>
      <c r="X1189" s="22" t="str">
        <f t="shared" si="394"/>
        <v/>
      </c>
      <c r="Y1189" s="22" t="str">
        <f t="shared" si="395"/>
        <v/>
      </c>
      <c r="Z1189" s="22" t="str">
        <f t="shared" si="396"/>
        <v/>
      </c>
      <c r="AA1189" s="29"/>
    </row>
    <row r="1190" spans="1:27" ht="18" customHeight="1" x14ac:dyDescent="0.35">
      <c r="A1190" s="22"/>
      <c r="B1190" s="24" t="str">
        <f t="shared" si="378"/>
        <v/>
      </c>
      <c r="C1190" s="34" t="str">
        <f t="shared" si="387"/>
        <v/>
      </c>
      <c r="D1190" s="8"/>
      <c r="E1190" s="22" t="str">
        <f t="shared" si="379"/>
        <v/>
      </c>
      <c r="F1190" s="34" t="str">
        <f t="shared" si="388"/>
        <v/>
      </c>
      <c r="G1190" s="8"/>
      <c r="H1190" s="22" t="str">
        <f t="shared" si="380"/>
        <v/>
      </c>
      <c r="I1190" s="34" t="str">
        <f t="shared" si="389"/>
        <v/>
      </c>
      <c r="J1190" s="8"/>
      <c r="K1190" s="22" t="str">
        <f t="shared" si="381"/>
        <v/>
      </c>
      <c r="L1190" s="34" t="str">
        <f t="shared" si="390"/>
        <v/>
      </c>
      <c r="M1190" s="8"/>
      <c r="N1190" s="22" t="str">
        <f t="shared" si="382"/>
        <v/>
      </c>
      <c r="O1190" s="34" t="str">
        <f t="shared" si="391"/>
        <v/>
      </c>
      <c r="P1190" s="8"/>
      <c r="Q1190" s="22" t="str">
        <f t="shared" si="383"/>
        <v/>
      </c>
      <c r="R1190" s="34" t="str">
        <f t="shared" si="392"/>
        <v/>
      </c>
      <c r="S1190" s="8"/>
      <c r="T1190" s="22" t="str">
        <f t="shared" si="384"/>
        <v/>
      </c>
      <c r="U1190" s="22" t="str">
        <f t="shared" si="385"/>
        <v/>
      </c>
      <c r="V1190" s="22" t="str">
        <f t="shared" si="393"/>
        <v/>
      </c>
      <c r="W1190" s="22" t="str">
        <f t="shared" si="386"/>
        <v/>
      </c>
      <c r="X1190" s="22" t="str">
        <f t="shared" si="394"/>
        <v/>
      </c>
      <c r="Y1190" s="22" t="str">
        <f t="shared" si="395"/>
        <v/>
      </c>
      <c r="Z1190" s="22" t="str">
        <f t="shared" si="396"/>
        <v/>
      </c>
      <c r="AA1190" s="29"/>
    </row>
    <row r="1191" spans="1:27" ht="18" customHeight="1" x14ac:dyDescent="0.35">
      <c r="A1191" s="22"/>
      <c r="B1191" s="24" t="str">
        <f t="shared" si="378"/>
        <v/>
      </c>
      <c r="C1191" s="34" t="str">
        <f t="shared" si="387"/>
        <v/>
      </c>
      <c r="D1191" s="8"/>
      <c r="E1191" s="22" t="str">
        <f t="shared" si="379"/>
        <v/>
      </c>
      <c r="F1191" s="34" t="str">
        <f t="shared" si="388"/>
        <v/>
      </c>
      <c r="G1191" s="8"/>
      <c r="H1191" s="22" t="str">
        <f t="shared" si="380"/>
        <v/>
      </c>
      <c r="I1191" s="34" t="str">
        <f t="shared" si="389"/>
        <v/>
      </c>
      <c r="J1191" s="8"/>
      <c r="K1191" s="22" t="str">
        <f t="shared" si="381"/>
        <v/>
      </c>
      <c r="L1191" s="34" t="str">
        <f t="shared" si="390"/>
        <v/>
      </c>
      <c r="M1191" s="8"/>
      <c r="N1191" s="22" t="str">
        <f t="shared" si="382"/>
        <v/>
      </c>
      <c r="O1191" s="34" t="str">
        <f t="shared" si="391"/>
        <v/>
      </c>
      <c r="P1191" s="8"/>
      <c r="Q1191" s="22" t="str">
        <f t="shared" si="383"/>
        <v/>
      </c>
      <c r="R1191" s="34" t="str">
        <f t="shared" si="392"/>
        <v/>
      </c>
      <c r="S1191" s="8"/>
      <c r="T1191" s="22" t="str">
        <f t="shared" si="384"/>
        <v/>
      </c>
      <c r="U1191" s="22" t="str">
        <f t="shared" si="385"/>
        <v/>
      </c>
      <c r="V1191" s="22" t="str">
        <f t="shared" si="393"/>
        <v/>
      </c>
      <c r="W1191" s="22" t="str">
        <f t="shared" si="386"/>
        <v/>
      </c>
      <c r="X1191" s="22" t="str">
        <f t="shared" si="394"/>
        <v/>
      </c>
      <c r="Y1191" s="22" t="str">
        <f t="shared" si="395"/>
        <v/>
      </c>
      <c r="Z1191" s="22" t="str">
        <f t="shared" si="396"/>
        <v/>
      </c>
      <c r="AA1191" s="29"/>
    </row>
    <row r="1192" spans="1:27" ht="18" customHeight="1" x14ac:dyDescent="0.35">
      <c r="A1192" s="22"/>
      <c r="B1192" s="24" t="str">
        <f t="shared" si="378"/>
        <v/>
      </c>
      <c r="C1192" s="34" t="str">
        <f t="shared" si="387"/>
        <v/>
      </c>
      <c r="D1192" s="8"/>
      <c r="E1192" s="22" t="str">
        <f t="shared" si="379"/>
        <v/>
      </c>
      <c r="F1192" s="34" t="str">
        <f t="shared" si="388"/>
        <v/>
      </c>
      <c r="G1192" s="8"/>
      <c r="H1192" s="22" t="str">
        <f t="shared" si="380"/>
        <v/>
      </c>
      <c r="I1192" s="34" t="str">
        <f t="shared" si="389"/>
        <v/>
      </c>
      <c r="J1192" s="8"/>
      <c r="K1192" s="22" t="str">
        <f t="shared" si="381"/>
        <v/>
      </c>
      <c r="L1192" s="34" t="str">
        <f t="shared" si="390"/>
        <v/>
      </c>
      <c r="M1192" s="8"/>
      <c r="N1192" s="22" t="str">
        <f t="shared" si="382"/>
        <v/>
      </c>
      <c r="O1192" s="34" t="str">
        <f t="shared" si="391"/>
        <v/>
      </c>
      <c r="P1192" s="8"/>
      <c r="Q1192" s="22" t="str">
        <f t="shared" si="383"/>
        <v/>
      </c>
      <c r="R1192" s="34" t="str">
        <f t="shared" si="392"/>
        <v/>
      </c>
      <c r="S1192" s="8"/>
      <c r="T1192" s="22" t="str">
        <f t="shared" si="384"/>
        <v/>
      </c>
      <c r="U1192" s="22" t="str">
        <f t="shared" si="385"/>
        <v/>
      </c>
      <c r="V1192" s="22" t="str">
        <f t="shared" si="393"/>
        <v/>
      </c>
      <c r="W1192" s="22" t="str">
        <f t="shared" si="386"/>
        <v/>
      </c>
      <c r="X1192" s="22" t="str">
        <f t="shared" si="394"/>
        <v/>
      </c>
      <c r="Y1192" s="22" t="str">
        <f t="shared" si="395"/>
        <v/>
      </c>
      <c r="Z1192" s="22" t="str">
        <f t="shared" si="396"/>
        <v/>
      </c>
      <c r="AA1192" s="29"/>
    </row>
    <row r="1193" spans="1:27" ht="18" customHeight="1" x14ac:dyDescent="0.35">
      <c r="A1193" s="22"/>
      <c r="B1193" s="24" t="str">
        <f t="shared" si="378"/>
        <v/>
      </c>
      <c r="C1193" s="34" t="str">
        <f t="shared" si="387"/>
        <v/>
      </c>
      <c r="D1193" s="8"/>
      <c r="E1193" s="22" t="str">
        <f t="shared" si="379"/>
        <v/>
      </c>
      <c r="F1193" s="34" t="str">
        <f t="shared" si="388"/>
        <v/>
      </c>
      <c r="G1193" s="8"/>
      <c r="H1193" s="22" t="str">
        <f t="shared" si="380"/>
        <v/>
      </c>
      <c r="I1193" s="34" t="str">
        <f t="shared" si="389"/>
        <v/>
      </c>
      <c r="J1193" s="8"/>
      <c r="K1193" s="22" t="str">
        <f t="shared" si="381"/>
        <v/>
      </c>
      <c r="L1193" s="34" t="str">
        <f t="shared" si="390"/>
        <v/>
      </c>
      <c r="M1193" s="8"/>
      <c r="N1193" s="22" t="str">
        <f t="shared" si="382"/>
        <v/>
      </c>
      <c r="O1193" s="34" t="str">
        <f t="shared" si="391"/>
        <v/>
      </c>
      <c r="P1193" s="8"/>
      <c r="Q1193" s="22" t="str">
        <f t="shared" si="383"/>
        <v/>
      </c>
      <c r="R1193" s="34" t="str">
        <f t="shared" si="392"/>
        <v/>
      </c>
      <c r="S1193" s="8"/>
      <c r="T1193" s="22" t="str">
        <f t="shared" si="384"/>
        <v/>
      </c>
      <c r="U1193" s="22" t="str">
        <f t="shared" si="385"/>
        <v/>
      </c>
      <c r="V1193" s="22" t="str">
        <f t="shared" si="393"/>
        <v/>
      </c>
      <c r="W1193" s="22" t="str">
        <f t="shared" si="386"/>
        <v/>
      </c>
      <c r="X1193" s="22" t="str">
        <f t="shared" si="394"/>
        <v/>
      </c>
      <c r="Y1193" s="22" t="str">
        <f t="shared" si="395"/>
        <v/>
      </c>
      <c r="Z1193" s="22" t="str">
        <f t="shared" si="396"/>
        <v/>
      </c>
      <c r="AA1193" s="29"/>
    </row>
    <row r="1194" spans="1:27" ht="18" customHeight="1" x14ac:dyDescent="0.35">
      <c r="A1194" s="22"/>
      <c r="B1194" s="24" t="str">
        <f t="shared" si="378"/>
        <v/>
      </c>
      <c r="C1194" s="34" t="str">
        <f t="shared" si="387"/>
        <v/>
      </c>
      <c r="D1194" s="8"/>
      <c r="E1194" s="22" t="str">
        <f t="shared" si="379"/>
        <v/>
      </c>
      <c r="F1194" s="34" t="str">
        <f t="shared" si="388"/>
        <v/>
      </c>
      <c r="G1194" s="8"/>
      <c r="H1194" s="22" t="str">
        <f t="shared" si="380"/>
        <v/>
      </c>
      <c r="I1194" s="34" t="str">
        <f t="shared" si="389"/>
        <v/>
      </c>
      <c r="J1194" s="8"/>
      <c r="K1194" s="22" t="str">
        <f t="shared" si="381"/>
        <v/>
      </c>
      <c r="L1194" s="34" t="str">
        <f t="shared" si="390"/>
        <v/>
      </c>
      <c r="M1194" s="8"/>
      <c r="N1194" s="22" t="str">
        <f t="shared" si="382"/>
        <v/>
      </c>
      <c r="O1194" s="34" t="str">
        <f t="shared" si="391"/>
        <v/>
      </c>
      <c r="P1194" s="8"/>
      <c r="Q1194" s="22" t="str">
        <f t="shared" si="383"/>
        <v/>
      </c>
      <c r="R1194" s="34" t="str">
        <f t="shared" si="392"/>
        <v/>
      </c>
      <c r="S1194" s="8"/>
      <c r="T1194" s="22" t="str">
        <f t="shared" si="384"/>
        <v/>
      </c>
      <c r="U1194" s="22" t="str">
        <f t="shared" si="385"/>
        <v/>
      </c>
      <c r="V1194" s="22" t="str">
        <f t="shared" si="393"/>
        <v/>
      </c>
      <c r="W1194" s="22" t="str">
        <f t="shared" si="386"/>
        <v/>
      </c>
      <c r="X1194" s="22" t="str">
        <f t="shared" si="394"/>
        <v/>
      </c>
      <c r="Y1194" s="22" t="str">
        <f t="shared" si="395"/>
        <v/>
      </c>
      <c r="Z1194" s="22" t="str">
        <f t="shared" si="396"/>
        <v/>
      </c>
      <c r="AA1194" s="29"/>
    </row>
    <row r="1195" spans="1:27" ht="18" customHeight="1" x14ac:dyDescent="0.35">
      <c r="A1195" s="22"/>
      <c r="B1195" s="24" t="str">
        <f t="shared" si="378"/>
        <v/>
      </c>
      <c r="C1195" s="34" t="str">
        <f t="shared" si="387"/>
        <v/>
      </c>
      <c r="D1195" s="8"/>
      <c r="E1195" s="22" t="str">
        <f t="shared" si="379"/>
        <v/>
      </c>
      <c r="F1195" s="34" t="str">
        <f t="shared" si="388"/>
        <v/>
      </c>
      <c r="G1195" s="8"/>
      <c r="H1195" s="22" t="str">
        <f t="shared" si="380"/>
        <v/>
      </c>
      <c r="I1195" s="34" t="str">
        <f t="shared" si="389"/>
        <v/>
      </c>
      <c r="J1195" s="8"/>
      <c r="K1195" s="22" t="str">
        <f t="shared" si="381"/>
        <v/>
      </c>
      <c r="L1195" s="34" t="str">
        <f t="shared" si="390"/>
        <v/>
      </c>
      <c r="M1195" s="8"/>
      <c r="N1195" s="22" t="str">
        <f t="shared" si="382"/>
        <v/>
      </c>
      <c r="O1195" s="34" t="str">
        <f t="shared" si="391"/>
        <v/>
      </c>
      <c r="P1195" s="8"/>
      <c r="Q1195" s="22" t="str">
        <f t="shared" si="383"/>
        <v/>
      </c>
      <c r="R1195" s="34" t="str">
        <f t="shared" si="392"/>
        <v/>
      </c>
      <c r="S1195" s="8"/>
      <c r="T1195" s="22" t="str">
        <f t="shared" si="384"/>
        <v/>
      </c>
      <c r="U1195" s="22" t="str">
        <f t="shared" si="385"/>
        <v/>
      </c>
      <c r="V1195" s="22" t="str">
        <f t="shared" si="393"/>
        <v/>
      </c>
      <c r="W1195" s="22" t="str">
        <f t="shared" si="386"/>
        <v/>
      </c>
      <c r="X1195" s="22" t="str">
        <f t="shared" si="394"/>
        <v/>
      </c>
      <c r="Y1195" s="22" t="str">
        <f t="shared" si="395"/>
        <v/>
      </c>
      <c r="Z1195" s="22" t="str">
        <f t="shared" si="396"/>
        <v/>
      </c>
      <c r="AA1195" s="29"/>
    </row>
    <row r="1196" spans="1:27" ht="18" customHeight="1" x14ac:dyDescent="0.35">
      <c r="A1196" s="22"/>
      <c r="B1196" s="24" t="str">
        <f t="shared" si="378"/>
        <v/>
      </c>
      <c r="C1196" s="34" t="str">
        <f t="shared" si="387"/>
        <v/>
      </c>
      <c r="D1196" s="8"/>
      <c r="E1196" s="22" t="str">
        <f t="shared" si="379"/>
        <v/>
      </c>
      <c r="F1196" s="34" t="str">
        <f t="shared" si="388"/>
        <v/>
      </c>
      <c r="G1196" s="8"/>
      <c r="H1196" s="22" t="str">
        <f t="shared" si="380"/>
        <v/>
      </c>
      <c r="I1196" s="34" t="str">
        <f t="shared" si="389"/>
        <v/>
      </c>
      <c r="J1196" s="8"/>
      <c r="K1196" s="22" t="str">
        <f t="shared" si="381"/>
        <v/>
      </c>
      <c r="L1196" s="34" t="str">
        <f t="shared" si="390"/>
        <v/>
      </c>
      <c r="M1196" s="8"/>
      <c r="N1196" s="22" t="str">
        <f t="shared" si="382"/>
        <v/>
      </c>
      <c r="O1196" s="34" t="str">
        <f t="shared" si="391"/>
        <v/>
      </c>
      <c r="P1196" s="8"/>
      <c r="Q1196" s="22" t="str">
        <f t="shared" si="383"/>
        <v/>
      </c>
      <c r="R1196" s="34" t="str">
        <f t="shared" si="392"/>
        <v/>
      </c>
      <c r="S1196" s="8"/>
      <c r="T1196" s="22" t="str">
        <f t="shared" si="384"/>
        <v/>
      </c>
      <c r="U1196" s="22" t="str">
        <f t="shared" si="385"/>
        <v/>
      </c>
      <c r="V1196" s="22" t="str">
        <f t="shared" si="393"/>
        <v/>
      </c>
      <c r="W1196" s="22" t="str">
        <f t="shared" si="386"/>
        <v/>
      </c>
      <c r="X1196" s="22" t="str">
        <f t="shared" si="394"/>
        <v/>
      </c>
      <c r="Y1196" s="22" t="str">
        <f t="shared" si="395"/>
        <v/>
      </c>
      <c r="Z1196" s="22" t="str">
        <f t="shared" si="396"/>
        <v/>
      </c>
      <c r="AA1196" s="29"/>
    </row>
    <row r="1197" spans="1:27" ht="18" customHeight="1" x14ac:dyDescent="0.35">
      <c r="A1197" s="22"/>
      <c r="B1197" s="24" t="str">
        <f t="shared" si="378"/>
        <v/>
      </c>
      <c r="C1197" s="34" t="str">
        <f t="shared" si="387"/>
        <v/>
      </c>
      <c r="D1197" s="8"/>
      <c r="E1197" s="22" t="str">
        <f t="shared" si="379"/>
        <v/>
      </c>
      <c r="F1197" s="34" t="str">
        <f t="shared" si="388"/>
        <v/>
      </c>
      <c r="G1197" s="8"/>
      <c r="H1197" s="22" t="str">
        <f t="shared" si="380"/>
        <v/>
      </c>
      <c r="I1197" s="34" t="str">
        <f t="shared" si="389"/>
        <v/>
      </c>
      <c r="J1197" s="8"/>
      <c r="K1197" s="22" t="str">
        <f t="shared" si="381"/>
        <v/>
      </c>
      <c r="L1197" s="34" t="str">
        <f t="shared" si="390"/>
        <v/>
      </c>
      <c r="M1197" s="8"/>
      <c r="N1197" s="22" t="str">
        <f t="shared" si="382"/>
        <v/>
      </c>
      <c r="O1197" s="34" t="str">
        <f t="shared" si="391"/>
        <v/>
      </c>
      <c r="P1197" s="8"/>
      <c r="Q1197" s="22" t="str">
        <f t="shared" si="383"/>
        <v/>
      </c>
      <c r="R1197" s="34" t="str">
        <f t="shared" si="392"/>
        <v/>
      </c>
      <c r="S1197" s="8"/>
      <c r="T1197" s="22" t="str">
        <f t="shared" si="384"/>
        <v/>
      </c>
      <c r="U1197" s="22" t="str">
        <f t="shared" si="385"/>
        <v/>
      </c>
      <c r="V1197" s="22" t="str">
        <f t="shared" si="393"/>
        <v/>
      </c>
      <c r="W1197" s="22" t="str">
        <f t="shared" si="386"/>
        <v/>
      </c>
      <c r="X1197" s="22" t="str">
        <f t="shared" si="394"/>
        <v/>
      </c>
      <c r="Y1197" s="22" t="str">
        <f t="shared" si="395"/>
        <v/>
      </c>
      <c r="Z1197" s="22" t="str">
        <f t="shared" si="396"/>
        <v/>
      </c>
      <c r="AA1197" s="29"/>
    </row>
    <row r="1198" spans="1:27" ht="18" customHeight="1" x14ac:dyDescent="0.35">
      <c r="A1198" s="22"/>
      <c r="B1198" s="24" t="str">
        <f t="shared" si="378"/>
        <v/>
      </c>
      <c r="C1198" s="34" t="str">
        <f t="shared" si="387"/>
        <v/>
      </c>
      <c r="D1198" s="8"/>
      <c r="E1198" s="22" t="str">
        <f t="shared" si="379"/>
        <v/>
      </c>
      <c r="F1198" s="34" t="str">
        <f t="shared" si="388"/>
        <v/>
      </c>
      <c r="G1198" s="8"/>
      <c r="H1198" s="22" t="str">
        <f t="shared" si="380"/>
        <v/>
      </c>
      <c r="I1198" s="34" t="str">
        <f t="shared" si="389"/>
        <v/>
      </c>
      <c r="J1198" s="8"/>
      <c r="K1198" s="22" t="str">
        <f t="shared" si="381"/>
        <v/>
      </c>
      <c r="L1198" s="34" t="str">
        <f t="shared" si="390"/>
        <v/>
      </c>
      <c r="M1198" s="8"/>
      <c r="N1198" s="22" t="str">
        <f t="shared" si="382"/>
        <v/>
      </c>
      <c r="O1198" s="34" t="str">
        <f t="shared" si="391"/>
        <v/>
      </c>
      <c r="P1198" s="8"/>
      <c r="Q1198" s="22" t="str">
        <f t="shared" si="383"/>
        <v/>
      </c>
      <c r="R1198" s="34" t="str">
        <f t="shared" si="392"/>
        <v/>
      </c>
      <c r="S1198" s="8"/>
      <c r="T1198" s="22" t="str">
        <f t="shared" si="384"/>
        <v/>
      </c>
      <c r="U1198" s="22" t="str">
        <f t="shared" si="385"/>
        <v/>
      </c>
      <c r="V1198" s="22" t="str">
        <f t="shared" si="393"/>
        <v/>
      </c>
      <c r="W1198" s="22" t="str">
        <f t="shared" si="386"/>
        <v/>
      </c>
      <c r="X1198" s="22" t="str">
        <f t="shared" si="394"/>
        <v/>
      </c>
      <c r="Y1198" s="22" t="str">
        <f t="shared" si="395"/>
        <v/>
      </c>
      <c r="Z1198" s="22" t="str">
        <f t="shared" si="396"/>
        <v/>
      </c>
      <c r="AA1198" s="29"/>
    </row>
    <row r="1199" spans="1:27" ht="18" customHeight="1" x14ac:dyDescent="0.35">
      <c r="A1199" s="22"/>
      <c r="B1199" s="24" t="str">
        <f t="shared" si="378"/>
        <v/>
      </c>
      <c r="C1199" s="34" t="str">
        <f t="shared" si="387"/>
        <v/>
      </c>
      <c r="D1199" s="8"/>
      <c r="E1199" s="22" t="str">
        <f t="shared" si="379"/>
        <v/>
      </c>
      <c r="F1199" s="34" t="str">
        <f t="shared" si="388"/>
        <v/>
      </c>
      <c r="G1199" s="8"/>
      <c r="H1199" s="22" t="str">
        <f t="shared" si="380"/>
        <v/>
      </c>
      <c r="I1199" s="34" t="str">
        <f t="shared" si="389"/>
        <v/>
      </c>
      <c r="J1199" s="8"/>
      <c r="K1199" s="22" t="str">
        <f t="shared" si="381"/>
        <v/>
      </c>
      <c r="L1199" s="34" t="str">
        <f t="shared" si="390"/>
        <v/>
      </c>
      <c r="M1199" s="8"/>
      <c r="N1199" s="22" t="str">
        <f t="shared" si="382"/>
        <v/>
      </c>
      <c r="O1199" s="34" t="str">
        <f t="shared" si="391"/>
        <v/>
      </c>
      <c r="P1199" s="8"/>
      <c r="Q1199" s="22" t="str">
        <f t="shared" si="383"/>
        <v/>
      </c>
      <c r="R1199" s="34" t="str">
        <f t="shared" si="392"/>
        <v/>
      </c>
      <c r="S1199" s="8"/>
      <c r="T1199" s="22" t="str">
        <f t="shared" si="384"/>
        <v/>
      </c>
      <c r="U1199" s="22" t="str">
        <f t="shared" si="385"/>
        <v/>
      </c>
      <c r="V1199" s="22" t="str">
        <f t="shared" si="393"/>
        <v/>
      </c>
      <c r="W1199" s="22" t="str">
        <f t="shared" si="386"/>
        <v/>
      </c>
      <c r="X1199" s="22" t="str">
        <f t="shared" si="394"/>
        <v/>
      </c>
      <c r="Y1199" s="22" t="str">
        <f t="shared" si="395"/>
        <v/>
      </c>
      <c r="Z1199" s="22" t="str">
        <f t="shared" si="396"/>
        <v/>
      </c>
      <c r="AA1199" s="29"/>
    </row>
    <row r="1200" spans="1:27" ht="18" customHeight="1" x14ac:dyDescent="0.35">
      <c r="A1200" s="22"/>
      <c r="B1200" s="24" t="str">
        <f t="shared" si="378"/>
        <v/>
      </c>
      <c r="C1200" s="34" t="str">
        <f t="shared" si="387"/>
        <v/>
      </c>
      <c r="D1200" s="8"/>
      <c r="E1200" s="22" t="str">
        <f t="shared" si="379"/>
        <v/>
      </c>
      <c r="F1200" s="34" t="str">
        <f t="shared" si="388"/>
        <v/>
      </c>
      <c r="G1200" s="8"/>
      <c r="H1200" s="22" t="str">
        <f t="shared" si="380"/>
        <v/>
      </c>
      <c r="I1200" s="34" t="str">
        <f t="shared" si="389"/>
        <v/>
      </c>
      <c r="J1200" s="8"/>
      <c r="K1200" s="22" t="str">
        <f t="shared" si="381"/>
        <v/>
      </c>
      <c r="L1200" s="34" t="str">
        <f t="shared" si="390"/>
        <v/>
      </c>
      <c r="M1200" s="8"/>
      <c r="N1200" s="22" t="str">
        <f t="shared" si="382"/>
        <v/>
      </c>
      <c r="O1200" s="34" t="str">
        <f t="shared" si="391"/>
        <v/>
      </c>
      <c r="P1200" s="8"/>
      <c r="Q1200" s="22" t="str">
        <f t="shared" si="383"/>
        <v/>
      </c>
      <c r="R1200" s="34" t="str">
        <f t="shared" si="392"/>
        <v/>
      </c>
      <c r="S1200" s="8"/>
      <c r="T1200" s="22" t="str">
        <f t="shared" si="384"/>
        <v/>
      </c>
      <c r="U1200" s="22" t="str">
        <f t="shared" si="385"/>
        <v/>
      </c>
      <c r="V1200" s="22" t="str">
        <f t="shared" si="393"/>
        <v/>
      </c>
      <c r="W1200" s="22" t="str">
        <f t="shared" si="386"/>
        <v/>
      </c>
      <c r="X1200" s="22" t="str">
        <f t="shared" si="394"/>
        <v/>
      </c>
      <c r="Y1200" s="22" t="str">
        <f t="shared" si="395"/>
        <v/>
      </c>
      <c r="Z1200" s="22" t="str">
        <f t="shared" si="396"/>
        <v/>
      </c>
      <c r="AA1200" s="29"/>
    </row>
    <row r="1201" spans="1:27" ht="18" customHeight="1" x14ac:dyDescent="0.35">
      <c r="A1201" s="22"/>
      <c r="B1201" s="24" t="str">
        <f t="shared" si="378"/>
        <v/>
      </c>
      <c r="C1201" s="34" t="str">
        <f t="shared" si="387"/>
        <v/>
      </c>
      <c r="D1201" s="8"/>
      <c r="E1201" s="22" t="str">
        <f t="shared" si="379"/>
        <v/>
      </c>
      <c r="F1201" s="34" t="str">
        <f t="shared" si="388"/>
        <v/>
      </c>
      <c r="G1201" s="8"/>
      <c r="H1201" s="22" t="str">
        <f t="shared" si="380"/>
        <v/>
      </c>
      <c r="I1201" s="34" t="str">
        <f t="shared" si="389"/>
        <v/>
      </c>
      <c r="J1201" s="8"/>
      <c r="K1201" s="22" t="str">
        <f t="shared" si="381"/>
        <v/>
      </c>
      <c r="L1201" s="34" t="str">
        <f t="shared" si="390"/>
        <v/>
      </c>
      <c r="M1201" s="8"/>
      <c r="N1201" s="22" t="str">
        <f t="shared" si="382"/>
        <v/>
      </c>
      <c r="O1201" s="34" t="str">
        <f t="shared" si="391"/>
        <v/>
      </c>
      <c r="P1201" s="8"/>
      <c r="Q1201" s="22" t="str">
        <f t="shared" si="383"/>
        <v/>
      </c>
      <c r="R1201" s="34" t="str">
        <f t="shared" si="392"/>
        <v/>
      </c>
      <c r="S1201" s="8"/>
      <c r="T1201" s="22" t="str">
        <f t="shared" si="384"/>
        <v/>
      </c>
      <c r="U1201" s="22" t="str">
        <f t="shared" si="385"/>
        <v/>
      </c>
      <c r="V1201" s="22" t="str">
        <f t="shared" si="393"/>
        <v/>
      </c>
      <c r="W1201" s="22" t="str">
        <f t="shared" si="386"/>
        <v/>
      </c>
      <c r="X1201" s="22" t="str">
        <f t="shared" si="394"/>
        <v/>
      </c>
      <c r="Y1201" s="22" t="str">
        <f t="shared" si="395"/>
        <v/>
      </c>
      <c r="Z1201" s="22" t="str">
        <f t="shared" si="396"/>
        <v/>
      </c>
      <c r="AA1201" s="29"/>
    </row>
    <row r="1202" spans="1:27" ht="18" customHeight="1" x14ac:dyDescent="0.35">
      <c r="A1202" s="22"/>
      <c r="B1202" s="24" t="str">
        <f t="shared" si="378"/>
        <v/>
      </c>
      <c r="C1202" s="34" t="str">
        <f t="shared" si="387"/>
        <v/>
      </c>
      <c r="D1202" s="8"/>
      <c r="E1202" s="22" t="str">
        <f t="shared" si="379"/>
        <v/>
      </c>
      <c r="F1202" s="34" t="str">
        <f t="shared" si="388"/>
        <v/>
      </c>
      <c r="G1202" s="8"/>
      <c r="H1202" s="22" t="str">
        <f t="shared" si="380"/>
        <v/>
      </c>
      <c r="I1202" s="34" t="str">
        <f t="shared" si="389"/>
        <v/>
      </c>
      <c r="J1202" s="8"/>
      <c r="K1202" s="22" t="str">
        <f t="shared" si="381"/>
        <v/>
      </c>
      <c r="L1202" s="34" t="str">
        <f t="shared" si="390"/>
        <v/>
      </c>
      <c r="M1202" s="8"/>
      <c r="N1202" s="22" t="str">
        <f t="shared" si="382"/>
        <v/>
      </c>
      <c r="O1202" s="34" t="str">
        <f t="shared" si="391"/>
        <v/>
      </c>
      <c r="P1202" s="8"/>
      <c r="Q1202" s="22" t="str">
        <f t="shared" si="383"/>
        <v/>
      </c>
      <c r="R1202" s="34" t="str">
        <f t="shared" si="392"/>
        <v/>
      </c>
      <c r="S1202" s="8"/>
      <c r="T1202" s="22" t="str">
        <f t="shared" si="384"/>
        <v/>
      </c>
      <c r="U1202" s="22" t="str">
        <f t="shared" si="385"/>
        <v/>
      </c>
      <c r="V1202" s="22" t="str">
        <f t="shared" si="393"/>
        <v/>
      </c>
      <c r="W1202" s="22" t="str">
        <f t="shared" si="386"/>
        <v/>
      </c>
      <c r="X1202" s="22" t="str">
        <f t="shared" si="394"/>
        <v/>
      </c>
      <c r="Y1202" s="22" t="str">
        <f t="shared" si="395"/>
        <v/>
      </c>
      <c r="Z1202" s="22" t="str">
        <f t="shared" si="396"/>
        <v/>
      </c>
      <c r="AA1202" s="29"/>
    </row>
    <row r="1203" spans="1:27" ht="18" customHeight="1" x14ac:dyDescent="0.35">
      <c r="A1203" s="22"/>
      <c r="B1203" s="24" t="str">
        <f t="shared" si="378"/>
        <v/>
      </c>
      <c r="C1203" s="34" t="str">
        <f t="shared" si="387"/>
        <v/>
      </c>
      <c r="D1203" s="8"/>
      <c r="E1203" s="22" t="str">
        <f t="shared" si="379"/>
        <v/>
      </c>
      <c r="F1203" s="34" t="str">
        <f t="shared" si="388"/>
        <v/>
      </c>
      <c r="G1203" s="8"/>
      <c r="H1203" s="22" t="str">
        <f t="shared" si="380"/>
        <v/>
      </c>
      <c r="I1203" s="34" t="str">
        <f t="shared" si="389"/>
        <v/>
      </c>
      <c r="J1203" s="8"/>
      <c r="K1203" s="22" t="str">
        <f t="shared" si="381"/>
        <v/>
      </c>
      <c r="L1203" s="34" t="str">
        <f t="shared" si="390"/>
        <v/>
      </c>
      <c r="M1203" s="8"/>
      <c r="N1203" s="22" t="str">
        <f t="shared" si="382"/>
        <v/>
      </c>
      <c r="O1203" s="34" t="str">
        <f t="shared" si="391"/>
        <v/>
      </c>
      <c r="P1203" s="8"/>
      <c r="Q1203" s="22" t="str">
        <f t="shared" si="383"/>
        <v/>
      </c>
      <c r="R1203" s="34" t="str">
        <f t="shared" si="392"/>
        <v/>
      </c>
      <c r="S1203" s="8"/>
      <c r="T1203" s="22" t="str">
        <f t="shared" si="384"/>
        <v/>
      </c>
      <c r="U1203" s="22" t="str">
        <f t="shared" si="385"/>
        <v/>
      </c>
      <c r="V1203" s="22" t="str">
        <f t="shared" si="393"/>
        <v/>
      </c>
      <c r="W1203" s="22" t="str">
        <f t="shared" si="386"/>
        <v/>
      </c>
      <c r="X1203" s="22" t="str">
        <f t="shared" si="394"/>
        <v/>
      </c>
      <c r="Y1203" s="22" t="str">
        <f t="shared" si="395"/>
        <v/>
      </c>
      <c r="Z1203" s="22" t="str">
        <f t="shared" si="396"/>
        <v/>
      </c>
      <c r="AA1203" s="29"/>
    </row>
    <row r="1204" spans="1:27" ht="18" customHeight="1" x14ac:dyDescent="0.35">
      <c r="A1204" s="22"/>
      <c r="B1204" s="24" t="str">
        <f t="shared" si="378"/>
        <v/>
      </c>
      <c r="C1204" s="34" t="str">
        <f t="shared" si="387"/>
        <v/>
      </c>
      <c r="D1204" s="8"/>
      <c r="E1204" s="22" t="str">
        <f t="shared" si="379"/>
        <v/>
      </c>
      <c r="F1204" s="34" t="str">
        <f t="shared" si="388"/>
        <v/>
      </c>
      <c r="G1204" s="8"/>
      <c r="H1204" s="22" t="str">
        <f t="shared" si="380"/>
        <v/>
      </c>
      <c r="I1204" s="34" t="str">
        <f t="shared" si="389"/>
        <v/>
      </c>
      <c r="J1204" s="8"/>
      <c r="K1204" s="22" t="str">
        <f t="shared" si="381"/>
        <v/>
      </c>
      <c r="L1204" s="34" t="str">
        <f t="shared" si="390"/>
        <v/>
      </c>
      <c r="M1204" s="8"/>
      <c r="N1204" s="22" t="str">
        <f t="shared" si="382"/>
        <v/>
      </c>
      <c r="O1204" s="34" t="str">
        <f t="shared" si="391"/>
        <v/>
      </c>
      <c r="P1204" s="8"/>
      <c r="Q1204" s="22" t="str">
        <f t="shared" si="383"/>
        <v/>
      </c>
      <c r="R1204" s="34" t="str">
        <f t="shared" si="392"/>
        <v/>
      </c>
      <c r="S1204" s="8"/>
      <c r="T1204" s="22" t="str">
        <f t="shared" si="384"/>
        <v/>
      </c>
      <c r="U1204" s="22" t="str">
        <f t="shared" si="385"/>
        <v/>
      </c>
      <c r="V1204" s="22" t="str">
        <f t="shared" si="393"/>
        <v/>
      </c>
      <c r="W1204" s="22" t="str">
        <f t="shared" si="386"/>
        <v/>
      </c>
      <c r="X1204" s="22" t="str">
        <f t="shared" si="394"/>
        <v/>
      </c>
      <c r="Y1204" s="22" t="str">
        <f t="shared" si="395"/>
        <v/>
      </c>
      <c r="Z1204" s="22" t="str">
        <f t="shared" si="396"/>
        <v/>
      </c>
      <c r="AA1204" s="29"/>
    </row>
    <row r="1205" spans="1:27" ht="18" customHeight="1" x14ac:dyDescent="0.35">
      <c r="A1205" s="22"/>
      <c r="B1205" s="24" t="str">
        <f t="shared" si="378"/>
        <v/>
      </c>
      <c r="C1205" s="34" t="str">
        <f t="shared" si="387"/>
        <v/>
      </c>
      <c r="D1205" s="8"/>
      <c r="E1205" s="22" t="str">
        <f t="shared" si="379"/>
        <v/>
      </c>
      <c r="F1205" s="34" t="str">
        <f t="shared" si="388"/>
        <v/>
      </c>
      <c r="G1205" s="8"/>
      <c r="H1205" s="22" t="str">
        <f t="shared" si="380"/>
        <v/>
      </c>
      <c r="I1205" s="34" t="str">
        <f t="shared" si="389"/>
        <v/>
      </c>
      <c r="J1205" s="8"/>
      <c r="K1205" s="22" t="str">
        <f t="shared" si="381"/>
        <v/>
      </c>
      <c r="L1205" s="34" t="str">
        <f t="shared" si="390"/>
        <v/>
      </c>
      <c r="M1205" s="8"/>
      <c r="N1205" s="22" t="str">
        <f t="shared" si="382"/>
        <v/>
      </c>
      <c r="O1205" s="34" t="str">
        <f t="shared" si="391"/>
        <v/>
      </c>
      <c r="P1205" s="8"/>
      <c r="Q1205" s="22" t="str">
        <f t="shared" si="383"/>
        <v/>
      </c>
      <c r="R1205" s="34" t="str">
        <f t="shared" si="392"/>
        <v/>
      </c>
      <c r="S1205" s="8"/>
      <c r="T1205" s="22" t="str">
        <f t="shared" si="384"/>
        <v/>
      </c>
      <c r="U1205" s="22" t="str">
        <f t="shared" si="385"/>
        <v/>
      </c>
      <c r="V1205" s="22" t="str">
        <f t="shared" si="393"/>
        <v/>
      </c>
      <c r="W1205" s="22" t="str">
        <f t="shared" si="386"/>
        <v/>
      </c>
      <c r="X1205" s="22" t="str">
        <f t="shared" si="394"/>
        <v/>
      </c>
      <c r="Y1205" s="22" t="str">
        <f t="shared" si="395"/>
        <v/>
      </c>
      <c r="Z1205" s="22" t="str">
        <f t="shared" si="396"/>
        <v/>
      </c>
      <c r="AA1205" s="29"/>
    </row>
    <row r="1206" spans="1:27" ht="18" customHeight="1" x14ac:dyDescent="0.35">
      <c r="A1206" s="22"/>
      <c r="B1206" s="24" t="str">
        <f t="shared" si="378"/>
        <v/>
      </c>
      <c r="C1206" s="34" t="str">
        <f t="shared" si="387"/>
        <v/>
      </c>
      <c r="D1206" s="8"/>
      <c r="E1206" s="22" t="str">
        <f t="shared" si="379"/>
        <v/>
      </c>
      <c r="F1206" s="34" t="str">
        <f t="shared" si="388"/>
        <v/>
      </c>
      <c r="G1206" s="8"/>
      <c r="H1206" s="22" t="str">
        <f t="shared" si="380"/>
        <v/>
      </c>
      <c r="I1206" s="34" t="str">
        <f t="shared" si="389"/>
        <v/>
      </c>
      <c r="J1206" s="8"/>
      <c r="K1206" s="22" t="str">
        <f t="shared" si="381"/>
        <v/>
      </c>
      <c r="L1206" s="34" t="str">
        <f t="shared" si="390"/>
        <v/>
      </c>
      <c r="M1206" s="8"/>
      <c r="N1206" s="22" t="str">
        <f t="shared" si="382"/>
        <v/>
      </c>
      <c r="O1206" s="34" t="str">
        <f t="shared" si="391"/>
        <v/>
      </c>
      <c r="P1206" s="8"/>
      <c r="Q1206" s="22" t="str">
        <f t="shared" si="383"/>
        <v/>
      </c>
      <c r="R1206" s="34" t="str">
        <f t="shared" si="392"/>
        <v/>
      </c>
      <c r="S1206" s="8"/>
      <c r="T1206" s="22" t="str">
        <f t="shared" si="384"/>
        <v/>
      </c>
      <c r="U1206" s="22" t="str">
        <f t="shared" si="385"/>
        <v/>
      </c>
      <c r="V1206" s="22" t="str">
        <f t="shared" si="393"/>
        <v/>
      </c>
      <c r="W1206" s="22" t="str">
        <f t="shared" si="386"/>
        <v/>
      </c>
      <c r="X1206" s="22" t="str">
        <f t="shared" si="394"/>
        <v/>
      </c>
      <c r="Y1206" s="22" t="str">
        <f t="shared" si="395"/>
        <v/>
      </c>
      <c r="Z1206" s="22" t="str">
        <f t="shared" si="396"/>
        <v/>
      </c>
      <c r="AA1206" s="29"/>
    </row>
    <row r="1207" spans="1:27" ht="18" customHeight="1" x14ac:dyDescent="0.35">
      <c r="A1207" s="22"/>
      <c r="B1207" s="24" t="str">
        <f t="shared" si="378"/>
        <v/>
      </c>
      <c r="C1207" s="34" t="str">
        <f t="shared" si="387"/>
        <v/>
      </c>
      <c r="D1207" s="8"/>
      <c r="E1207" s="22" t="str">
        <f t="shared" si="379"/>
        <v/>
      </c>
      <c r="F1207" s="34" t="str">
        <f t="shared" si="388"/>
        <v/>
      </c>
      <c r="G1207" s="8"/>
      <c r="H1207" s="22" t="str">
        <f t="shared" si="380"/>
        <v/>
      </c>
      <c r="I1207" s="34" t="str">
        <f t="shared" si="389"/>
        <v/>
      </c>
      <c r="J1207" s="8"/>
      <c r="K1207" s="22" t="str">
        <f t="shared" si="381"/>
        <v/>
      </c>
      <c r="L1207" s="34" t="str">
        <f t="shared" si="390"/>
        <v/>
      </c>
      <c r="M1207" s="8"/>
      <c r="N1207" s="22" t="str">
        <f t="shared" si="382"/>
        <v/>
      </c>
      <c r="O1207" s="34" t="str">
        <f t="shared" si="391"/>
        <v/>
      </c>
      <c r="P1207" s="8"/>
      <c r="Q1207" s="22" t="str">
        <f t="shared" si="383"/>
        <v/>
      </c>
      <c r="R1207" s="34" t="str">
        <f t="shared" si="392"/>
        <v/>
      </c>
      <c r="S1207" s="8"/>
      <c r="T1207" s="22" t="str">
        <f t="shared" si="384"/>
        <v/>
      </c>
      <c r="U1207" s="22" t="str">
        <f t="shared" si="385"/>
        <v/>
      </c>
      <c r="V1207" s="22" t="str">
        <f t="shared" si="393"/>
        <v/>
      </c>
      <c r="W1207" s="22" t="str">
        <f t="shared" si="386"/>
        <v/>
      </c>
      <c r="X1207" s="22" t="str">
        <f t="shared" si="394"/>
        <v/>
      </c>
      <c r="Y1207" s="22" t="str">
        <f t="shared" si="395"/>
        <v/>
      </c>
      <c r="Z1207" s="22" t="str">
        <f t="shared" si="396"/>
        <v/>
      </c>
      <c r="AA1207" s="29"/>
    </row>
    <row r="1208" spans="1:27" ht="18" customHeight="1" x14ac:dyDescent="0.35">
      <c r="A1208" s="22"/>
      <c r="B1208" s="24" t="str">
        <f t="shared" si="378"/>
        <v/>
      </c>
      <c r="C1208" s="34" t="str">
        <f t="shared" si="387"/>
        <v/>
      </c>
      <c r="D1208" s="8"/>
      <c r="E1208" s="22" t="str">
        <f t="shared" si="379"/>
        <v/>
      </c>
      <c r="F1208" s="34" t="str">
        <f t="shared" si="388"/>
        <v/>
      </c>
      <c r="G1208" s="8"/>
      <c r="H1208" s="22" t="str">
        <f t="shared" si="380"/>
        <v/>
      </c>
      <c r="I1208" s="34" t="str">
        <f t="shared" si="389"/>
        <v/>
      </c>
      <c r="J1208" s="8"/>
      <c r="K1208" s="22" t="str">
        <f t="shared" si="381"/>
        <v/>
      </c>
      <c r="L1208" s="34" t="str">
        <f t="shared" si="390"/>
        <v/>
      </c>
      <c r="M1208" s="8"/>
      <c r="N1208" s="22" t="str">
        <f t="shared" si="382"/>
        <v/>
      </c>
      <c r="O1208" s="34" t="str">
        <f t="shared" si="391"/>
        <v/>
      </c>
      <c r="P1208" s="8"/>
      <c r="Q1208" s="22" t="str">
        <f t="shared" si="383"/>
        <v/>
      </c>
      <c r="R1208" s="34" t="str">
        <f t="shared" si="392"/>
        <v/>
      </c>
      <c r="S1208" s="8"/>
      <c r="T1208" s="22" t="str">
        <f t="shared" si="384"/>
        <v/>
      </c>
      <c r="U1208" s="22" t="str">
        <f t="shared" si="385"/>
        <v/>
      </c>
      <c r="V1208" s="22" t="str">
        <f t="shared" si="393"/>
        <v/>
      </c>
      <c r="W1208" s="22" t="str">
        <f t="shared" si="386"/>
        <v/>
      </c>
      <c r="X1208" s="22" t="str">
        <f t="shared" si="394"/>
        <v/>
      </c>
      <c r="Y1208" s="22" t="str">
        <f t="shared" si="395"/>
        <v/>
      </c>
      <c r="Z1208" s="22" t="str">
        <f t="shared" si="396"/>
        <v/>
      </c>
      <c r="AA1208" s="29"/>
    </row>
    <row r="1209" spans="1:27" ht="18" customHeight="1" x14ac:dyDescent="0.35">
      <c r="A1209" s="22"/>
      <c r="B1209" s="24" t="str">
        <f t="shared" si="378"/>
        <v/>
      </c>
      <c r="C1209" s="34" t="str">
        <f t="shared" si="387"/>
        <v/>
      </c>
      <c r="D1209" s="8"/>
      <c r="E1209" s="22" t="str">
        <f t="shared" si="379"/>
        <v/>
      </c>
      <c r="F1209" s="34" t="str">
        <f t="shared" si="388"/>
        <v/>
      </c>
      <c r="G1209" s="8"/>
      <c r="H1209" s="22" t="str">
        <f t="shared" si="380"/>
        <v/>
      </c>
      <c r="I1209" s="34" t="str">
        <f t="shared" si="389"/>
        <v/>
      </c>
      <c r="J1209" s="8"/>
      <c r="K1209" s="22" t="str">
        <f t="shared" si="381"/>
        <v/>
      </c>
      <c r="L1209" s="34" t="str">
        <f t="shared" si="390"/>
        <v/>
      </c>
      <c r="M1209" s="8"/>
      <c r="N1209" s="22" t="str">
        <f t="shared" si="382"/>
        <v/>
      </c>
      <c r="O1209" s="34" t="str">
        <f t="shared" si="391"/>
        <v/>
      </c>
      <c r="P1209" s="8"/>
      <c r="Q1209" s="22" t="str">
        <f t="shared" si="383"/>
        <v/>
      </c>
      <c r="R1209" s="34" t="str">
        <f t="shared" si="392"/>
        <v/>
      </c>
      <c r="S1209" s="8"/>
      <c r="T1209" s="22" t="str">
        <f t="shared" si="384"/>
        <v/>
      </c>
      <c r="U1209" s="22" t="str">
        <f t="shared" si="385"/>
        <v/>
      </c>
      <c r="V1209" s="22" t="str">
        <f t="shared" si="393"/>
        <v/>
      </c>
      <c r="W1209" s="22" t="str">
        <f t="shared" si="386"/>
        <v/>
      </c>
      <c r="X1209" s="22" t="str">
        <f t="shared" si="394"/>
        <v/>
      </c>
      <c r="Y1209" s="22" t="str">
        <f t="shared" si="395"/>
        <v/>
      </c>
      <c r="Z1209" s="22" t="str">
        <f t="shared" si="396"/>
        <v/>
      </c>
      <c r="AA1209" s="29"/>
    </row>
    <row r="1210" spans="1:27" ht="18" customHeight="1" x14ac:dyDescent="0.35">
      <c r="A1210" s="22"/>
      <c r="B1210" s="24" t="str">
        <f t="shared" si="378"/>
        <v/>
      </c>
      <c r="C1210" s="34" t="str">
        <f t="shared" si="387"/>
        <v/>
      </c>
      <c r="D1210" s="8"/>
      <c r="E1210" s="22" t="str">
        <f t="shared" si="379"/>
        <v/>
      </c>
      <c r="F1210" s="34" t="str">
        <f t="shared" si="388"/>
        <v/>
      </c>
      <c r="G1210" s="8"/>
      <c r="H1210" s="22" t="str">
        <f t="shared" si="380"/>
        <v/>
      </c>
      <c r="I1210" s="34" t="str">
        <f t="shared" si="389"/>
        <v/>
      </c>
      <c r="J1210" s="8"/>
      <c r="K1210" s="22" t="str">
        <f t="shared" si="381"/>
        <v/>
      </c>
      <c r="L1210" s="34" t="str">
        <f t="shared" si="390"/>
        <v/>
      </c>
      <c r="M1210" s="8"/>
      <c r="N1210" s="22" t="str">
        <f t="shared" si="382"/>
        <v/>
      </c>
      <c r="O1210" s="34" t="str">
        <f t="shared" si="391"/>
        <v/>
      </c>
      <c r="P1210" s="8"/>
      <c r="Q1210" s="22" t="str">
        <f t="shared" si="383"/>
        <v/>
      </c>
      <c r="R1210" s="34" t="str">
        <f t="shared" si="392"/>
        <v/>
      </c>
      <c r="S1210" s="8"/>
      <c r="T1210" s="22" t="str">
        <f t="shared" si="384"/>
        <v/>
      </c>
      <c r="U1210" s="22" t="str">
        <f t="shared" si="385"/>
        <v/>
      </c>
      <c r="V1210" s="22" t="str">
        <f t="shared" si="393"/>
        <v/>
      </c>
      <c r="W1210" s="22" t="str">
        <f t="shared" si="386"/>
        <v/>
      </c>
      <c r="X1210" s="22" t="str">
        <f t="shared" si="394"/>
        <v/>
      </c>
      <c r="Y1210" s="22" t="str">
        <f t="shared" si="395"/>
        <v/>
      </c>
      <c r="Z1210" s="22" t="str">
        <f t="shared" si="396"/>
        <v/>
      </c>
      <c r="AA1210" s="29"/>
    </row>
    <row r="1211" spans="1:27" ht="18" customHeight="1" x14ac:dyDescent="0.35">
      <c r="A1211" s="22"/>
      <c r="B1211" s="24" t="str">
        <f t="shared" si="378"/>
        <v/>
      </c>
      <c r="C1211" s="34" t="str">
        <f t="shared" si="387"/>
        <v/>
      </c>
      <c r="D1211" s="8"/>
      <c r="E1211" s="22" t="str">
        <f t="shared" si="379"/>
        <v/>
      </c>
      <c r="F1211" s="34" t="str">
        <f t="shared" si="388"/>
        <v/>
      </c>
      <c r="G1211" s="8"/>
      <c r="H1211" s="22" t="str">
        <f t="shared" si="380"/>
        <v/>
      </c>
      <c r="I1211" s="34" t="str">
        <f t="shared" si="389"/>
        <v/>
      </c>
      <c r="J1211" s="8"/>
      <c r="K1211" s="22" t="str">
        <f t="shared" si="381"/>
        <v/>
      </c>
      <c r="L1211" s="34" t="str">
        <f t="shared" si="390"/>
        <v/>
      </c>
      <c r="M1211" s="8"/>
      <c r="N1211" s="22" t="str">
        <f t="shared" si="382"/>
        <v/>
      </c>
      <c r="O1211" s="34" t="str">
        <f t="shared" si="391"/>
        <v/>
      </c>
      <c r="P1211" s="8"/>
      <c r="Q1211" s="22" t="str">
        <f t="shared" si="383"/>
        <v/>
      </c>
      <c r="R1211" s="34" t="str">
        <f t="shared" si="392"/>
        <v/>
      </c>
      <c r="S1211" s="8"/>
      <c r="T1211" s="22" t="str">
        <f t="shared" si="384"/>
        <v/>
      </c>
      <c r="U1211" s="22" t="str">
        <f t="shared" si="385"/>
        <v/>
      </c>
      <c r="V1211" s="22" t="str">
        <f t="shared" si="393"/>
        <v/>
      </c>
      <c r="W1211" s="22" t="str">
        <f t="shared" si="386"/>
        <v/>
      </c>
      <c r="X1211" s="22" t="str">
        <f t="shared" si="394"/>
        <v/>
      </c>
      <c r="Y1211" s="22" t="str">
        <f t="shared" si="395"/>
        <v/>
      </c>
      <c r="Z1211" s="22" t="str">
        <f t="shared" si="396"/>
        <v/>
      </c>
      <c r="AA1211" s="29"/>
    </row>
    <row r="1212" spans="1:27" ht="18" customHeight="1" x14ac:dyDescent="0.35">
      <c r="A1212" s="22"/>
      <c r="B1212" s="24" t="str">
        <f t="shared" si="378"/>
        <v/>
      </c>
      <c r="C1212" s="34" t="str">
        <f t="shared" si="387"/>
        <v/>
      </c>
      <c r="D1212" s="8"/>
      <c r="E1212" s="22" t="str">
        <f t="shared" si="379"/>
        <v/>
      </c>
      <c r="F1212" s="34" t="str">
        <f t="shared" si="388"/>
        <v/>
      </c>
      <c r="G1212" s="8"/>
      <c r="H1212" s="22" t="str">
        <f t="shared" si="380"/>
        <v/>
      </c>
      <c r="I1212" s="34" t="str">
        <f t="shared" si="389"/>
        <v/>
      </c>
      <c r="J1212" s="8"/>
      <c r="K1212" s="22" t="str">
        <f t="shared" si="381"/>
        <v/>
      </c>
      <c r="L1212" s="34" t="str">
        <f t="shared" si="390"/>
        <v/>
      </c>
      <c r="M1212" s="8"/>
      <c r="N1212" s="22" t="str">
        <f t="shared" si="382"/>
        <v/>
      </c>
      <c r="O1212" s="34" t="str">
        <f t="shared" si="391"/>
        <v/>
      </c>
      <c r="P1212" s="8"/>
      <c r="Q1212" s="22" t="str">
        <f t="shared" si="383"/>
        <v/>
      </c>
      <c r="R1212" s="34" t="str">
        <f t="shared" si="392"/>
        <v/>
      </c>
      <c r="S1212" s="8"/>
      <c r="T1212" s="22" t="str">
        <f t="shared" si="384"/>
        <v/>
      </c>
      <c r="U1212" s="22" t="str">
        <f t="shared" si="385"/>
        <v/>
      </c>
      <c r="V1212" s="22" t="str">
        <f t="shared" si="393"/>
        <v/>
      </c>
      <c r="W1212" s="22" t="str">
        <f t="shared" si="386"/>
        <v/>
      </c>
      <c r="X1212" s="22" t="str">
        <f t="shared" si="394"/>
        <v/>
      </c>
      <c r="Y1212" s="22" t="str">
        <f t="shared" si="395"/>
        <v/>
      </c>
      <c r="Z1212" s="22" t="str">
        <f t="shared" si="396"/>
        <v/>
      </c>
      <c r="AA1212" s="29"/>
    </row>
    <row r="1213" spans="1:27" ht="18" customHeight="1" x14ac:dyDescent="0.35">
      <c r="A1213" s="22"/>
      <c r="B1213" s="24" t="str">
        <f t="shared" si="378"/>
        <v/>
      </c>
      <c r="C1213" s="34" t="str">
        <f t="shared" si="387"/>
        <v/>
      </c>
      <c r="D1213" s="8"/>
      <c r="E1213" s="22" t="str">
        <f t="shared" si="379"/>
        <v/>
      </c>
      <c r="F1213" s="34" t="str">
        <f t="shared" si="388"/>
        <v/>
      </c>
      <c r="G1213" s="8"/>
      <c r="H1213" s="22" t="str">
        <f t="shared" si="380"/>
        <v/>
      </c>
      <c r="I1213" s="34" t="str">
        <f t="shared" si="389"/>
        <v/>
      </c>
      <c r="J1213" s="8"/>
      <c r="K1213" s="22" t="str">
        <f t="shared" si="381"/>
        <v/>
      </c>
      <c r="L1213" s="34" t="str">
        <f t="shared" si="390"/>
        <v/>
      </c>
      <c r="M1213" s="8"/>
      <c r="N1213" s="22" t="str">
        <f t="shared" si="382"/>
        <v/>
      </c>
      <c r="O1213" s="34" t="str">
        <f t="shared" si="391"/>
        <v/>
      </c>
      <c r="P1213" s="8"/>
      <c r="Q1213" s="22" t="str">
        <f t="shared" si="383"/>
        <v/>
      </c>
      <c r="R1213" s="34" t="str">
        <f t="shared" si="392"/>
        <v/>
      </c>
      <c r="S1213" s="8"/>
      <c r="T1213" s="22" t="str">
        <f t="shared" si="384"/>
        <v/>
      </c>
      <c r="U1213" s="22" t="str">
        <f t="shared" si="385"/>
        <v/>
      </c>
      <c r="V1213" s="22" t="str">
        <f t="shared" si="393"/>
        <v/>
      </c>
      <c r="W1213" s="22" t="str">
        <f t="shared" si="386"/>
        <v/>
      </c>
      <c r="X1213" s="22" t="str">
        <f t="shared" si="394"/>
        <v/>
      </c>
      <c r="Y1213" s="22" t="str">
        <f t="shared" si="395"/>
        <v/>
      </c>
      <c r="Z1213" s="22" t="str">
        <f t="shared" si="396"/>
        <v/>
      </c>
      <c r="AA1213" s="29"/>
    </row>
    <row r="1214" spans="1:27" ht="18" customHeight="1" x14ac:dyDescent="0.35">
      <c r="A1214" s="22"/>
      <c r="B1214" s="24" t="str">
        <f t="shared" si="378"/>
        <v/>
      </c>
      <c r="C1214" s="34" t="str">
        <f t="shared" si="387"/>
        <v/>
      </c>
      <c r="D1214" s="8"/>
      <c r="E1214" s="22" t="str">
        <f t="shared" si="379"/>
        <v/>
      </c>
      <c r="F1214" s="34" t="str">
        <f t="shared" si="388"/>
        <v/>
      </c>
      <c r="G1214" s="8"/>
      <c r="H1214" s="22" t="str">
        <f t="shared" si="380"/>
        <v/>
      </c>
      <c r="I1214" s="34" t="str">
        <f t="shared" si="389"/>
        <v/>
      </c>
      <c r="J1214" s="8"/>
      <c r="K1214" s="22" t="str">
        <f t="shared" si="381"/>
        <v/>
      </c>
      <c r="L1214" s="34" t="str">
        <f t="shared" si="390"/>
        <v/>
      </c>
      <c r="M1214" s="8"/>
      <c r="N1214" s="22" t="str">
        <f t="shared" si="382"/>
        <v/>
      </c>
      <c r="O1214" s="34" t="str">
        <f t="shared" si="391"/>
        <v/>
      </c>
      <c r="P1214" s="8"/>
      <c r="Q1214" s="22" t="str">
        <f t="shared" si="383"/>
        <v/>
      </c>
      <c r="R1214" s="34" t="str">
        <f t="shared" si="392"/>
        <v/>
      </c>
      <c r="S1214" s="8"/>
      <c r="T1214" s="22" t="str">
        <f t="shared" si="384"/>
        <v/>
      </c>
      <c r="U1214" s="22" t="str">
        <f t="shared" si="385"/>
        <v/>
      </c>
      <c r="V1214" s="22" t="str">
        <f t="shared" si="393"/>
        <v/>
      </c>
      <c r="W1214" s="22" t="str">
        <f t="shared" si="386"/>
        <v/>
      </c>
      <c r="X1214" s="22" t="str">
        <f t="shared" si="394"/>
        <v/>
      </c>
      <c r="Y1214" s="22" t="str">
        <f t="shared" si="395"/>
        <v/>
      </c>
      <c r="Z1214" s="22" t="str">
        <f t="shared" si="396"/>
        <v/>
      </c>
      <c r="AA1214" s="29"/>
    </row>
    <row r="1215" spans="1:27" ht="18" customHeight="1" x14ac:dyDescent="0.35">
      <c r="A1215" s="22"/>
      <c r="B1215" s="24" t="str">
        <f t="shared" si="378"/>
        <v/>
      </c>
      <c r="C1215" s="34" t="str">
        <f t="shared" si="387"/>
        <v/>
      </c>
      <c r="D1215" s="8"/>
      <c r="E1215" s="22" t="str">
        <f t="shared" si="379"/>
        <v/>
      </c>
      <c r="F1215" s="34" t="str">
        <f t="shared" si="388"/>
        <v/>
      </c>
      <c r="G1215" s="8"/>
      <c r="H1215" s="22" t="str">
        <f t="shared" si="380"/>
        <v/>
      </c>
      <c r="I1215" s="34" t="str">
        <f t="shared" si="389"/>
        <v/>
      </c>
      <c r="J1215" s="8"/>
      <c r="K1215" s="22" t="str">
        <f t="shared" si="381"/>
        <v/>
      </c>
      <c r="L1215" s="34" t="str">
        <f t="shared" si="390"/>
        <v/>
      </c>
      <c r="M1215" s="8"/>
      <c r="N1215" s="22" t="str">
        <f t="shared" si="382"/>
        <v/>
      </c>
      <c r="O1215" s="34" t="str">
        <f t="shared" si="391"/>
        <v/>
      </c>
      <c r="P1215" s="8"/>
      <c r="Q1215" s="22" t="str">
        <f t="shared" si="383"/>
        <v/>
      </c>
      <c r="R1215" s="34" t="str">
        <f t="shared" si="392"/>
        <v/>
      </c>
      <c r="S1215" s="8"/>
      <c r="T1215" s="22" t="str">
        <f t="shared" si="384"/>
        <v/>
      </c>
      <c r="U1215" s="22" t="str">
        <f t="shared" si="385"/>
        <v/>
      </c>
      <c r="V1215" s="22" t="str">
        <f t="shared" si="393"/>
        <v/>
      </c>
      <c r="W1215" s="22" t="str">
        <f t="shared" si="386"/>
        <v/>
      </c>
      <c r="X1215" s="22" t="str">
        <f t="shared" si="394"/>
        <v/>
      </c>
      <c r="Y1215" s="22" t="str">
        <f t="shared" si="395"/>
        <v/>
      </c>
      <c r="Z1215" s="22" t="str">
        <f t="shared" si="396"/>
        <v/>
      </c>
      <c r="AA1215" s="29"/>
    </row>
    <row r="1216" spans="1:27" ht="18" customHeight="1" x14ac:dyDescent="0.35">
      <c r="A1216" s="22"/>
      <c r="B1216" s="24" t="str">
        <f t="shared" si="378"/>
        <v/>
      </c>
      <c r="C1216" s="34" t="str">
        <f t="shared" si="387"/>
        <v/>
      </c>
      <c r="D1216" s="8"/>
      <c r="E1216" s="22" t="str">
        <f t="shared" si="379"/>
        <v/>
      </c>
      <c r="F1216" s="34" t="str">
        <f t="shared" si="388"/>
        <v/>
      </c>
      <c r="G1216" s="8"/>
      <c r="H1216" s="22" t="str">
        <f t="shared" si="380"/>
        <v/>
      </c>
      <c r="I1216" s="34" t="str">
        <f t="shared" si="389"/>
        <v/>
      </c>
      <c r="J1216" s="8"/>
      <c r="K1216" s="22" t="str">
        <f t="shared" si="381"/>
        <v/>
      </c>
      <c r="L1216" s="34" t="str">
        <f t="shared" si="390"/>
        <v/>
      </c>
      <c r="M1216" s="8"/>
      <c r="N1216" s="22" t="str">
        <f t="shared" si="382"/>
        <v/>
      </c>
      <c r="O1216" s="34" t="str">
        <f t="shared" si="391"/>
        <v/>
      </c>
      <c r="P1216" s="8"/>
      <c r="Q1216" s="22" t="str">
        <f t="shared" si="383"/>
        <v/>
      </c>
      <c r="R1216" s="34" t="str">
        <f t="shared" si="392"/>
        <v/>
      </c>
      <c r="S1216" s="8"/>
      <c r="T1216" s="22" t="str">
        <f t="shared" si="384"/>
        <v/>
      </c>
      <c r="U1216" s="22" t="str">
        <f t="shared" si="385"/>
        <v/>
      </c>
      <c r="V1216" s="22" t="str">
        <f t="shared" si="393"/>
        <v/>
      </c>
      <c r="W1216" s="22" t="str">
        <f t="shared" si="386"/>
        <v/>
      </c>
      <c r="X1216" s="22" t="str">
        <f t="shared" si="394"/>
        <v/>
      </c>
      <c r="Y1216" s="22" t="str">
        <f t="shared" si="395"/>
        <v/>
      </c>
      <c r="Z1216" s="22" t="str">
        <f t="shared" si="396"/>
        <v/>
      </c>
      <c r="AA1216" s="29"/>
    </row>
    <row r="1217" spans="1:27" ht="18" customHeight="1" x14ac:dyDescent="0.35">
      <c r="A1217" s="22"/>
      <c r="B1217" s="24" t="str">
        <f t="shared" si="378"/>
        <v/>
      </c>
      <c r="C1217" s="34" t="str">
        <f t="shared" si="387"/>
        <v/>
      </c>
      <c r="D1217" s="8"/>
      <c r="E1217" s="22" t="str">
        <f t="shared" si="379"/>
        <v/>
      </c>
      <c r="F1217" s="34" t="str">
        <f t="shared" si="388"/>
        <v/>
      </c>
      <c r="G1217" s="8"/>
      <c r="H1217" s="22" t="str">
        <f t="shared" si="380"/>
        <v/>
      </c>
      <c r="I1217" s="34" t="str">
        <f t="shared" si="389"/>
        <v/>
      </c>
      <c r="J1217" s="8"/>
      <c r="K1217" s="22" t="str">
        <f t="shared" si="381"/>
        <v/>
      </c>
      <c r="L1217" s="34" t="str">
        <f t="shared" si="390"/>
        <v/>
      </c>
      <c r="M1217" s="8"/>
      <c r="N1217" s="22" t="str">
        <f t="shared" si="382"/>
        <v/>
      </c>
      <c r="O1217" s="34" t="str">
        <f t="shared" si="391"/>
        <v/>
      </c>
      <c r="P1217" s="8"/>
      <c r="Q1217" s="22" t="str">
        <f t="shared" si="383"/>
        <v/>
      </c>
      <c r="R1217" s="34" t="str">
        <f t="shared" si="392"/>
        <v/>
      </c>
      <c r="S1217" s="8"/>
      <c r="T1217" s="22" t="str">
        <f t="shared" si="384"/>
        <v/>
      </c>
      <c r="U1217" s="22" t="str">
        <f t="shared" si="385"/>
        <v/>
      </c>
      <c r="V1217" s="22" t="str">
        <f t="shared" si="393"/>
        <v/>
      </c>
      <c r="W1217" s="22" t="str">
        <f t="shared" si="386"/>
        <v/>
      </c>
      <c r="X1217" s="22" t="str">
        <f t="shared" si="394"/>
        <v/>
      </c>
      <c r="Y1217" s="22" t="str">
        <f t="shared" si="395"/>
        <v/>
      </c>
      <c r="Z1217" s="22" t="str">
        <f t="shared" si="396"/>
        <v/>
      </c>
      <c r="AA1217" s="29"/>
    </row>
    <row r="1218" spans="1:27" ht="18" customHeight="1" x14ac:dyDescent="0.35">
      <c r="A1218" s="22"/>
      <c r="B1218" s="24" t="str">
        <f t="shared" si="378"/>
        <v/>
      </c>
      <c r="C1218" s="34" t="str">
        <f t="shared" si="387"/>
        <v/>
      </c>
      <c r="D1218" s="8"/>
      <c r="E1218" s="22" t="str">
        <f t="shared" si="379"/>
        <v/>
      </c>
      <c r="F1218" s="34" t="str">
        <f t="shared" si="388"/>
        <v/>
      </c>
      <c r="G1218" s="8"/>
      <c r="H1218" s="22" t="str">
        <f t="shared" si="380"/>
        <v/>
      </c>
      <c r="I1218" s="34" t="str">
        <f t="shared" si="389"/>
        <v/>
      </c>
      <c r="J1218" s="8"/>
      <c r="K1218" s="22" t="str">
        <f t="shared" si="381"/>
        <v/>
      </c>
      <c r="L1218" s="34" t="str">
        <f t="shared" si="390"/>
        <v/>
      </c>
      <c r="M1218" s="8"/>
      <c r="N1218" s="22" t="str">
        <f t="shared" si="382"/>
        <v/>
      </c>
      <c r="O1218" s="34" t="str">
        <f t="shared" si="391"/>
        <v/>
      </c>
      <c r="P1218" s="8"/>
      <c r="Q1218" s="22" t="str">
        <f t="shared" si="383"/>
        <v/>
      </c>
      <c r="R1218" s="34" t="str">
        <f t="shared" si="392"/>
        <v/>
      </c>
      <c r="S1218" s="8"/>
      <c r="T1218" s="22" t="str">
        <f t="shared" si="384"/>
        <v/>
      </c>
      <c r="U1218" s="22" t="str">
        <f t="shared" si="385"/>
        <v/>
      </c>
      <c r="V1218" s="22" t="str">
        <f t="shared" si="393"/>
        <v/>
      </c>
      <c r="W1218" s="22" t="str">
        <f t="shared" si="386"/>
        <v/>
      </c>
      <c r="X1218" s="22" t="str">
        <f t="shared" si="394"/>
        <v/>
      </c>
      <c r="Y1218" s="22" t="str">
        <f t="shared" si="395"/>
        <v/>
      </c>
      <c r="Z1218" s="22" t="str">
        <f t="shared" si="396"/>
        <v/>
      </c>
      <c r="AA1218" s="29"/>
    </row>
    <row r="1219" spans="1:27" ht="18" customHeight="1" x14ac:dyDescent="0.35">
      <c r="A1219" s="22"/>
      <c r="B1219" s="24" t="str">
        <f t="shared" si="378"/>
        <v/>
      </c>
      <c r="C1219" s="34" t="str">
        <f t="shared" si="387"/>
        <v/>
      </c>
      <c r="D1219" s="8"/>
      <c r="E1219" s="22" t="str">
        <f t="shared" si="379"/>
        <v/>
      </c>
      <c r="F1219" s="34" t="str">
        <f t="shared" si="388"/>
        <v/>
      </c>
      <c r="G1219" s="8"/>
      <c r="H1219" s="22" t="str">
        <f t="shared" si="380"/>
        <v/>
      </c>
      <c r="I1219" s="34" t="str">
        <f t="shared" si="389"/>
        <v/>
      </c>
      <c r="J1219" s="8"/>
      <c r="K1219" s="22" t="str">
        <f t="shared" si="381"/>
        <v/>
      </c>
      <c r="L1219" s="34" t="str">
        <f t="shared" si="390"/>
        <v/>
      </c>
      <c r="M1219" s="8"/>
      <c r="N1219" s="22" t="str">
        <f t="shared" si="382"/>
        <v/>
      </c>
      <c r="O1219" s="34" t="str">
        <f t="shared" si="391"/>
        <v/>
      </c>
      <c r="P1219" s="8"/>
      <c r="Q1219" s="22" t="str">
        <f t="shared" si="383"/>
        <v/>
      </c>
      <c r="R1219" s="34" t="str">
        <f t="shared" si="392"/>
        <v/>
      </c>
      <c r="S1219" s="8"/>
      <c r="T1219" s="22" t="str">
        <f t="shared" si="384"/>
        <v/>
      </c>
      <c r="U1219" s="22" t="str">
        <f t="shared" si="385"/>
        <v/>
      </c>
      <c r="V1219" s="22" t="str">
        <f t="shared" si="393"/>
        <v/>
      </c>
      <c r="W1219" s="22" t="str">
        <f t="shared" si="386"/>
        <v/>
      </c>
      <c r="X1219" s="22" t="str">
        <f t="shared" si="394"/>
        <v/>
      </c>
      <c r="Y1219" s="22" t="str">
        <f t="shared" si="395"/>
        <v/>
      </c>
      <c r="Z1219" s="22" t="str">
        <f t="shared" si="396"/>
        <v/>
      </c>
      <c r="AA1219" s="29"/>
    </row>
    <row r="1220" spans="1:27" ht="18" customHeight="1" x14ac:dyDescent="0.35">
      <c r="A1220" s="22"/>
      <c r="B1220" s="24" t="str">
        <f t="shared" ref="B1220:B1283" si="397">IF(A1220="","",TEXT(A1220,"MMM-YYYY"))</f>
        <v/>
      </c>
      <c r="C1220" s="34" t="str">
        <f t="shared" si="387"/>
        <v/>
      </c>
      <c r="D1220" s="8"/>
      <c r="E1220" s="22" t="str">
        <f t="shared" ref="E1220:E1283" si="398">IF(OR(C1220="",D1220=""),"",D1220-C1220)</f>
        <v/>
      </c>
      <c r="F1220" s="34" t="str">
        <f t="shared" si="388"/>
        <v/>
      </c>
      <c r="G1220" s="8"/>
      <c r="H1220" s="22" t="str">
        <f t="shared" ref="H1220:H1283" si="399">IF(OR(F1220="",G1220=""),"",G1220-F1220)</f>
        <v/>
      </c>
      <c r="I1220" s="34" t="str">
        <f t="shared" si="389"/>
        <v/>
      </c>
      <c r="J1220" s="8"/>
      <c r="K1220" s="22" t="str">
        <f t="shared" ref="K1220:K1283" si="400">IF(OR(I1220="",J1220=""),"",J1220-I1220)</f>
        <v/>
      </c>
      <c r="L1220" s="34" t="str">
        <f t="shared" si="390"/>
        <v/>
      </c>
      <c r="M1220" s="8"/>
      <c r="N1220" s="22" t="str">
        <f t="shared" ref="N1220:N1283" si="401">IF(OR(L1220="",M1220=""),"",M1220-L1220)</f>
        <v/>
      </c>
      <c r="O1220" s="34" t="str">
        <f t="shared" si="391"/>
        <v/>
      </c>
      <c r="P1220" s="8"/>
      <c r="Q1220" s="22" t="str">
        <f t="shared" ref="Q1220:Q1283" si="402">IF(OR(O1220="",P1220=""),"",P1220-O1220)</f>
        <v/>
      </c>
      <c r="R1220" s="34" t="str">
        <f t="shared" si="392"/>
        <v/>
      </c>
      <c r="S1220" s="8"/>
      <c r="T1220" s="22" t="str">
        <f t="shared" ref="T1220:T1283" si="403">IF(OR(R1220="",S1220=""),"",S1220-R1220)</f>
        <v/>
      </c>
      <c r="U1220" s="22" t="str">
        <f t="shared" ref="U1220:U1283" si="404">IF(E1220="","",E1220)</f>
        <v/>
      </c>
      <c r="V1220" s="22" t="str">
        <f t="shared" si="393"/>
        <v/>
      </c>
      <c r="W1220" s="22" t="str">
        <f t="shared" ref="W1220:W1283" si="405">IF(Q1220="","",Q1220+T1220)</f>
        <v/>
      </c>
      <c r="X1220" s="22" t="str">
        <f t="shared" si="394"/>
        <v/>
      </c>
      <c r="Y1220" s="22" t="str">
        <f t="shared" si="395"/>
        <v/>
      </c>
      <c r="Z1220" s="22" t="str">
        <f t="shared" si="396"/>
        <v/>
      </c>
      <c r="AA1220" s="29"/>
    </row>
    <row r="1221" spans="1:27" ht="18" customHeight="1" x14ac:dyDescent="0.35">
      <c r="A1221" s="22"/>
      <c r="B1221" s="24" t="str">
        <f t="shared" si="397"/>
        <v/>
      </c>
      <c r="C1221" s="34" t="str">
        <f t="shared" ref="C1221:C1284" si="406">IF(D1220="","",D1220)</f>
        <v/>
      </c>
      <c r="D1221" s="8"/>
      <c r="E1221" s="22" t="str">
        <f t="shared" si="398"/>
        <v/>
      </c>
      <c r="F1221" s="34" t="str">
        <f t="shared" ref="F1221:F1284" si="407">IF(G1220="","",G1220)</f>
        <v/>
      </c>
      <c r="G1221" s="8"/>
      <c r="H1221" s="22" t="str">
        <f t="shared" si="399"/>
        <v/>
      </c>
      <c r="I1221" s="34" t="str">
        <f t="shared" ref="I1221:I1284" si="408">IF(J1220="","",J1220)</f>
        <v/>
      </c>
      <c r="J1221" s="8"/>
      <c r="K1221" s="22" t="str">
        <f t="shared" si="400"/>
        <v/>
      </c>
      <c r="L1221" s="34" t="str">
        <f t="shared" ref="L1221:L1284" si="409">IF(M1220="","",M1220)</f>
        <v/>
      </c>
      <c r="M1221" s="8"/>
      <c r="N1221" s="22" t="str">
        <f t="shared" si="401"/>
        <v/>
      </c>
      <c r="O1221" s="34" t="str">
        <f t="shared" ref="O1221:O1284" si="410">IF(P1220="","",P1220)</f>
        <v/>
      </c>
      <c r="P1221" s="8"/>
      <c r="Q1221" s="22" t="str">
        <f t="shared" si="402"/>
        <v/>
      </c>
      <c r="R1221" s="34" t="str">
        <f t="shared" ref="R1221:R1284" si="411">IF(S1220="","",S1220)</f>
        <v/>
      </c>
      <c r="S1221" s="8"/>
      <c r="T1221" s="22" t="str">
        <f t="shared" si="403"/>
        <v/>
      </c>
      <c r="U1221" s="22" t="str">
        <f t="shared" si="404"/>
        <v/>
      </c>
      <c r="V1221" s="22" t="str">
        <f t="shared" ref="V1221:V1284" si="412">IF(H1221="","",(H1221+K1221))</f>
        <v/>
      </c>
      <c r="W1221" s="22" t="str">
        <f t="shared" si="405"/>
        <v/>
      </c>
      <c r="X1221" s="22" t="str">
        <f t="shared" ref="X1221:X1284" si="413">IF(U1221="","",IF(MONTH(A1221)&lt;&gt;MONTH(A1220),U1221,X1220+U1221))</f>
        <v/>
      </c>
      <c r="Y1221" s="22" t="str">
        <f t="shared" ref="Y1221:Y1284" si="414">IF(V1221="","",IF(MONTH(A1221)&lt;&gt;MONTH(A1220),V1221,Y1220+V1221))</f>
        <v/>
      </c>
      <c r="Z1221" s="22" t="str">
        <f t="shared" ref="Z1221:Z1284" si="415">IF(W1221="","",IF(MONTH(A1221)&lt;&gt;MONTH(A1220),W1221,Z1220+W1221))</f>
        <v/>
      </c>
      <c r="AA1221" s="29"/>
    </row>
    <row r="1222" spans="1:27" ht="18" customHeight="1" x14ac:dyDescent="0.35">
      <c r="A1222" s="22"/>
      <c r="B1222" s="24" t="str">
        <f t="shared" si="397"/>
        <v/>
      </c>
      <c r="C1222" s="34" t="str">
        <f t="shared" si="406"/>
        <v/>
      </c>
      <c r="D1222" s="8"/>
      <c r="E1222" s="22" t="str">
        <f t="shared" si="398"/>
        <v/>
      </c>
      <c r="F1222" s="34" t="str">
        <f t="shared" si="407"/>
        <v/>
      </c>
      <c r="G1222" s="8"/>
      <c r="H1222" s="22" t="str">
        <f t="shared" si="399"/>
        <v/>
      </c>
      <c r="I1222" s="34" t="str">
        <f t="shared" si="408"/>
        <v/>
      </c>
      <c r="J1222" s="8"/>
      <c r="K1222" s="22" t="str">
        <f t="shared" si="400"/>
        <v/>
      </c>
      <c r="L1222" s="34" t="str">
        <f t="shared" si="409"/>
        <v/>
      </c>
      <c r="M1222" s="8"/>
      <c r="N1222" s="22" t="str">
        <f t="shared" si="401"/>
        <v/>
      </c>
      <c r="O1222" s="34" t="str">
        <f t="shared" si="410"/>
        <v/>
      </c>
      <c r="P1222" s="8"/>
      <c r="Q1222" s="22" t="str">
        <f t="shared" si="402"/>
        <v/>
      </c>
      <c r="R1222" s="34" t="str">
        <f t="shared" si="411"/>
        <v/>
      </c>
      <c r="S1222" s="8"/>
      <c r="T1222" s="22" t="str">
        <f t="shared" si="403"/>
        <v/>
      </c>
      <c r="U1222" s="22" t="str">
        <f t="shared" si="404"/>
        <v/>
      </c>
      <c r="V1222" s="22" t="str">
        <f t="shared" si="412"/>
        <v/>
      </c>
      <c r="W1222" s="22" t="str">
        <f t="shared" si="405"/>
        <v/>
      </c>
      <c r="X1222" s="22" t="str">
        <f t="shared" si="413"/>
        <v/>
      </c>
      <c r="Y1222" s="22" t="str">
        <f t="shared" si="414"/>
        <v/>
      </c>
      <c r="Z1222" s="22" t="str">
        <f t="shared" si="415"/>
        <v/>
      </c>
      <c r="AA1222" s="29"/>
    </row>
    <row r="1223" spans="1:27" ht="18" customHeight="1" x14ac:dyDescent="0.35">
      <c r="A1223" s="22"/>
      <c r="B1223" s="24" t="str">
        <f t="shared" si="397"/>
        <v/>
      </c>
      <c r="C1223" s="34" t="str">
        <f t="shared" si="406"/>
        <v/>
      </c>
      <c r="D1223" s="8"/>
      <c r="E1223" s="22" t="str">
        <f t="shared" si="398"/>
        <v/>
      </c>
      <c r="F1223" s="34" t="str">
        <f t="shared" si="407"/>
        <v/>
      </c>
      <c r="G1223" s="8"/>
      <c r="H1223" s="22" t="str">
        <f t="shared" si="399"/>
        <v/>
      </c>
      <c r="I1223" s="34" t="str">
        <f t="shared" si="408"/>
        <v/>
      </c>
      <c r="J1223" s="8"/>
      <c r="K1223" s="22" t="str">
        <f t="shared" si="400"/>
        <v/>
      </c>
      <c r="L1223" s="34" t="str">
        <f t="shared" si="409"/>
        <v/>
      </c>
      <c r="M1223" s="8"/>
      <c r="N1223" s="22" t="str">
        <f t="shared" si="401"/>
        <v/>
      </c>
      <c r="O1223" s="34" t="str">
        <f t="shared" si="410"/>
        <v/>
      </c>
      <c r="P1223" s="8"/>
      <c r="Q1223" s="22" t="str">
        <f t="shared" si="402"/>
        <v/>
      </c>
      <c r="R1223" s="34" t="str">
        <f t="shared" si="411"/>
        <v/>
      </c>
      <c r="S1223" s="8"/>
      <c r="T1223" s="22" t="str">
        <f t="shared" si="403"/>
        <v/>
      </c>
      <c r="U1223" s="22" t="str">
        <f t="shared" si="404"/>
        <v/>
      </c>
      <c r="V1223" s="22" t="str">
        <f t="shared" si="412"/>
        <v/>
      </c>
      <c r="W1223" s="22" t="str">
        <f t="shared" si="405"/>
        <v/>
      </c>
      <c r="X1223" s="22" t="str">
        <f t="shared" si="413"/>
        <v/>
      </c>
      <c r="Y1223" s="22" t="str">
        <f t="shared" si="414"/>
        <v/>
      </c>
      <c r="Z1223" s="22" t="str">
        <f t="shared" si="415"/>
        <v/>
      </c>
      <c r="AA1223" s="29"/>
    </row>
    <row r="1224" spans="1:27" ht="18" customHeight="1" x14ac:dyDescent="0.35">
      <c r="A1224" s="22"/>
      <c r="B1224" s="24" t="str">
        <f t="shared" si="397"/>
        <v/>
      </c>
      <c r="C1224" s="34" t="str">
        <f t="shared" si="406"/>
        <v/>
      </c>
      <c r="D1224" s="8"/>
      <c r="E1224" s="22" t="str">
        <f t="shared" si="398"/>
        <v/>
      </c>
      <c r="F1224" s="34" t="str">
        <f t="shared" si="407"/>
        <v/>
      </c>
      <c r="G1224" s="8"/>
      <c r="H1224" s="22" t="str">
        <f t="shared" si="399"/>
        <v/>
      </c>
      <c r="I1224" s="34" t="str">
        <f t="shared" si="408"/>
        <v/>
      </c>
      <c r="J1224" s="8"/>
      <c r="K1224" s="22" t="str">
        <f t="shared" si="400"/>
        <v/>
      </c>
      <c r="L1224" s="34" t="str">
        <f t="shared" si="409"/>
        <v/>
      </c>
      <c r="M1224" s="8"/>
      <c r="N1224" s="22" t="str">
        <f t="shared" si="401"/>
        <v/>
      </c>
      <c r="O1224" s="34" t="str">
        <f t="shared" si="410"/>
        <v/>
      </c>
      <c r="P1224" s="8"/>
      <c r="Q1224" s="22" t="str">
        <f t="shared" si="402"/>
        <v/>
      </c>
      <c r="R1224" s="34" t="str">
        <f t="shared" si="411"/>
        <v/>
      </c>
      <c r="S1224" s="8"/>
      <c r="T1224" s="22" t="str">
        <f t="shared" si="403"/>
        <v/>
      </c>
      <c r="U1224" s="22" t="str">
        <f t="shared" si="404"/>
        <v/>
      </c>
      <c r="V1224" s="22" t="str">
        <f t="shared" si="412"/>
        <v/>
      </c>
      <c r="W1224" s="22" t="str">
        <f t="shared" si="405"/>
        <v/>
      </c>
      <c r="X1224" s="22" t="str">
        <f t="shared" si="413"/>
        <v/>
      </c>
      <c r="Y1224" s="22" t="str">
        <f t="shared" si="414"/>
        <v/>
      </c>
      <c r="Z1224" s="22" t="str">
        <f t="shared" si="415"/>
        <v/>
      </c>
      <c r="AA1224" s="29"/>
    </row>
    <row r="1225" spans="1:27" ht="18" customHeight="1" x14ac:dyDescent="0.35">
      <c r="A1225" s="22"/>
      <c r="B1225" s="24" t="str">
        <f t="shared" si="397"/>
        <v/>
      </c>
      <c r="C1225" s="34" t="str">
        <f t="shared" si="406"/>
        <v/>
      </c>
      <c r="D1225" s="8"/>
      <c r="E1225" s="22" t="str">
        <f t="shared" si="398"/>
        <v/>
      </c>
      <c r="F1225" s="34" t="str">
        <f t="shared" si="407"/>
        <v/>
      </c>
      <c r="G1225" s="8"/>
      <c r="H1225" s="22" t="str">
        <f t="shared" si="399"/>
        <v/>
      </c>
      <c r="I1225" s="34" t="str">
        <f t="shared" si="408"/>
        <v/>
      </c>
      <c r="J1225" s="8"/>
      <c r="K1225" s="22" t="str">
        <f t="shared" si="400"/>
        <v/>
      </c>
      <c r="L1225" s="34" t="str">
        <f t="shared" si="409"/>
        <v/>
      </c>
      <c r="M1225" s="8"/>
      <c r="N1225" s="22" t="str">
        <f t="shared" si="401"/>
        <v/>
      </c>
      <c r="O1225" s="34" t="str">
        <f t="shared" si="410"/>
        <v/>
      </c>
      <c r="P1225" s="8"/>
      <c r="Q1225" s="22" t="str">
        <f t="shared" si="402"/>
        <v/>
      </c>
      <c r="R1225" s="34" t="str">
        <f t="shared" si="411"/>
        <v/>
      </c>
      <c r="S1225" s="8"/>
      <c r="T1225" s="22" t="str">
        <f t="shared" si="403"/>
        <v/>
      </c>
      <c r="U1225" s="22" t="str">
        <f t="shared" si="404"/>
        <v/>
      </c>
      <c r="V1225" s="22" t="str">
        <f t="shared" si="412"/>
        <v/>
      </c>
      <c r="W1225" s="22" t="str">
        <f t="shared" si="405"/>
        <v/>
      </c>
      <c r="X1225" s="22" t="str">
        <f t="shared" si="413"/>
        <v/>
      </c>
      <c r="Y1225" s="22" t="str">
        <f t="shared" si="414"/>
        <v/>
      </c>
      <c r="Z1225" s="22" t="str">
        <f t="shared" si="415"/>
        <v/>
      </c>
      <c r="AA1225" s="29"/>
    </row>
    <row r="1226" spans="1:27" ht="18" customHeight="1" x14ac:dyDescent="0.35">
      <c r="A1226" s="22"/>
      <c r="B1226" s="24" t="str">
        <f t="shared" si="397"/>
        <v/>
      </c>
      <c r="C1226" s="34" t="str">
        <f t="shared" si="406"/>
        <v/>
      </c>
      <c r="D1226" s="8"/>
      <c r="E1226" s="22" t="str">
        <f t="shared" si="398"/>
        <v/>
      </c>
      <c r="F1226" s="34" t="str">
        <f t="shared" si="407"/>
        <v/>
      </c>
      <c r="G1226" s="8"/>
      <c r="H1226" s="22" t="str">
        <f t="shared" si="399"/>
        <v/>
      </c>
      <c r="I1226" s="34" t="str">
        <f t="shared" si="408"/>
        <v/>
      </c>
      <c r="J1226" s="8"/>
      <c r="K1226" s="22" t="str">
        <f t="shared" si="400"/>
        <v/>
      </c>
      <c r="L1226" s="34" t="str">
        <f t="shared" si="409"/>
        <v/>
      </c>
      <c r="M1226" s="8"/>
      <c r="N1226" s="22" t="str">
        <f t="shared" si="401"/>
        <v/>
      </c>
      <c r="O1226" s="34" t="str">
        <f t="shared" si="410"/>
        <v/>
      </c>
      <c r="P1226" s="8"/>
      <c r="Q1226" s="22" t="str">
        <f t="shared" si="402"/>
        <v/>
      </c>
      <c r="R1226" s="34" t="str">
        <f t="shared" si="411"/>
        <v/>
      </c>
      <c r="S1226" s="8"/>
      <c r="T1226" s="22" t="str">
        <f t="shared" si="403"/>
        <v/>
      </c>
      <c r="U1226" s="22" t="str">
        <f t="shared" si="404"/>
        <v/>
      </c>
      <c r="V1226" s="22" t="str">
        <f t="shared" si="412"/>
        <v/>
      </c>
      <c r="W1226" s="22" t="str">
        <f t="shared" si="405"/>
        <v/>
      </c>
      <c r="X1226" s="22" t="str">
        <f t="shared" si="413"/>
        <v/>
      </c>
      <c r="Y1226" s="22" t="str">
        <f t="shared" si="414"/>
        <v/>
      </c>
      <c r="Z1226" s="22" t="str">
        <f t="shared" si="415"/>
        <v/>
      </c>
      <c r="AA1226" s="29"/>
    </row>
    <row r="1227" spans="1:27" ht="18" customHeight="1" x14ac:dyDescent="0.35">
      <c r="A1227" s="22"/>
      <c r="B1227" s="24" t="str">
        <f t="shared" si="397"/>
        <v/>
      </c>
      <c r="C1227" s="34" t="str">
        <f t="shared" si="406"/>
        <v/>
      </c>
      <c r="D1227" s="8"/>
      <c r="E1227" s="22" t="str">
        <f t="shared" si="398"/>
        <v/>
      </c>
      <c r="F1227" s="34" t="str">
        <f t="shared" si="407"/>
        <v/>
      </c>
      <c r="G1227" s="8"/>
      <c r="H1227" s="22" t="str">
        <f t="shared" si="399"/>
        <v/>
      </c>
      <c r="I1227" s="34" t="str">
        <f t="shared" si="408"/>
        <v/>
      </c>
      <c r="J1227" s="8"/>
      <c r="K1227" s="22" t="str">
        <f t="shared" si="400"/>
        <v/>
      </c>
      <c r="L1227" s="34" t="str">
        <f t="shared" si="409"/>
        <v/>
      </c>
      <c r="M1227" s="8"/>
      <c r="N1227" s="22" t="str">
        <f t="shared" si="401"/>
        <v/>
      </c>
      <c r="O1227" s="34" t="str">
        <f t="shared" si="410"/>
        <v/>
      </c>
      <c r="P1227" s="8"/>
      <c r="Q1227" s="22" t="str">
        <f t="shared" si="402"/>
        <v/>
      </c>
      <c r="R1227" s="34" t="str">
        <f t="shared" si="411"/>
        <v/>
      </c>
      <c r="S1227" s="8"/>
      <c r="T1227" s="22" t="str">
        <f t="shared" si="403"/>
        <v/>
      </c>
      <c r="U1227" s="22" t="str">
        <f t="shared" si="404"/>
        <v/>
      </c>
      <c r="V1227" s="22" t="str">
        <f t="shared" si="412"/>
        <v/>
      </c>
      <c r="W1227" s="22" t="str">
        <f t="shared" si="405"/>
        <v/>
      </c>
      <c r="X1227" s="22" t="str">
        <f t="shared" si="413"/>
        <v/>
      </c>
      <c r="Y1227" s="22" t="str">
        <f t="shared" si="414"/>
        <v/>
      </c>
      <c r="Z1227" s="22" t="str">
        <f t="shared" si="415"/>
        <v/>
      </c>
      <c r="AA1227" s="29"/>
    </row>
    <row r="1228" spans="1:27" ht="18" customHeight="1" x14ac:dyDescent="0.35">
      <c r="A1228" s="22"/>
      <c r="B1228" s="24" t="str">
        <f t="shared" si="397"/>
        <v/>
      </c>
      <c r="C1228" s="34" t="str">
        <f t="shared" si="406"/>
        <v/>
      </c>
      <c r="D1228" s="8"/>
      <c r="E1228" s="22" t="str">
        <f t="shared" si="398"/>
        <v/>
      </c>
      <c r="F1228" s="34" t="str">
        <f t="shared" si="407"/>
        <v/>
      </c>
      <c r="G1228" s="8"/>
      <c r="H1228" s="22" t="str">
        <f t="shared" si="399"/>
        <v/>
      </c>
      <c r="I1228" s="34" t="str">
        <f t="shared" si="408"/>
        <v/>
      </c>
      <c r="J1228" s="8"/>
      <c r="K1228" s="22" t="str">
        <f t="shared" si="400"/>
        <v/>
      </c>
      <c r="L1228" s="34" t="str">
        <f t="shared" si="409"/>
        <v/>
      </c>
      <c r="M1228" s="8"/>
      <c r="N1228" s="22" t="str">
        <f t="shared" si="401"/>
        <v/>
      </c>
      <c r="O1228" s="34" t="str">
        <f t="shared" si="410"/>
        <v/>
      </c>
      <c r="P1228" s="8"/>
      <c r="Q1228" s="22" t="str">
        <f t="shared" si="402"/>
        <v/>
      </c>
      <c r="R1228" s="34" t="str">
        <f t="shared" si="411"/>
        <v/>
      </c>
      <c r="S1228" s="8"/>
      <c r="T1228" s="22" t="str">
        <f t="shared" si="403"/>
        <v/>
      </c>
      <c r="U1228" s="22" t="str">
        <f t="shared" si="404"/>
        <v/>
      </c>
      <c r="V1228" s="22" t="str">
        <f t="shared" si="412"/>
        <v/>
      </c>
      <c r="W1228" s="22" t="str">
        <f t="shared" si="405"/>
        <v/>
      </c>
      <c r="X1228" s="22" t="str">
        <f t="shared" si="413"/>
        <v/>
      </c>
      <c r="Y1228" s="22" t="str">
        <f t="shared" si="414"/>
        <v/>
      </c>
      <c r="Z1228" s="22" t="str">
        <f t="shared" si="415"/>
        <v/>
      </c>
      <c r="AA1228" s="29"/>
    </row>
    <row r="1229" spans="1:27" ht="18" customHeight="1" x14ac:dyDescent="0.35">
      <c r="A1229" s="22"/>
      <c r="B1229" s="24" t="str">
        <f t="shared" si="397"/>
        <v/>
      </c>
      <c r="C1229" s="34" t="str">
        <f t="shared" si="406"/>
        <v/>
      </c>
      <c r="D1229" s="8"/>
      <c r="E1229" s="22" t="str">
        <f t="shared" si="398"/>
        <v/>
      </c>
      <c r="F1229" s="34" t="str">
        <f t="shared" si="407"/>
        <v/>
      </c>
      <c r="G1229" s="8"/>
      <c r="H1229" s="22" t="str">
        <f t="shared" si="399"/>
        <v/>
      </c>
      <c r="I1229" s="34" t="str">
        <f t="shared" si="408"/>
        <v/>
      </c>
      <c r="J1229" s="8"/>
      <c r="K1229" s="22" t="str">
        <f t="shared" si="400"/>
        <v/>
      </c>
      <c r="L1229" s="34" t="str">
        <f t="shared" si="409"/>
        <v/>
      </c>
      <c r="M1229" s="8"/>
      <c r="N1229" s="22" t="str">
        <f t="shared" si="401"/>
        <v/>
      </c>
      <c r="O1229" s="34" t="str">
        <f t="shared" si="410"/>
        <v/>
      </c>
      <c r="P1229" s="8"/>
      <c r="Q1229" s="22" t="str">
        <f t="shared" si="402"/>
        <v/>
      </c>
      <c r="R1229" s="34" t="str">
        <f t="shared" si="411"/>
        <v/>
      </c>
      <c r="S1229" s="8"/>
      <c r="T1229" s="22" t="str">
        <f t="shared" si="403"/>
        <v/>
      </c>
      <c r="U1229" s="22" t="str">
        <f t="shared" si="404"/>
        <v/>
      </c>
      <c r="V1229" s="22" t="str">
        <f t="shared" si="412"/>
        <v/>
      </c>
      <c r="W1229" s="22" t="str">
        <f t="shared" si="405"/>
        <v/>
      </c>
      <c r="X1229" s="22" t="str">
        <f t="shared" si="413"/>
        <v/>
      </c>
      <c r="Y1229" s="22" t="str">
        <f t="shared" si="414"/>
        <v/>
      </c>
      <c r="Z1229" s="22" t="str">
        <f t="shared" si="415"/>
        <v/>
      </c>
      <c r="AA1229" s="29"/>
    </row>
    <row r="1230" spans="1:27" ht="18" customHeight="1" x14ac:dyDescent="0.35">
      <c r="A1230" s="22"/>
      <c r="B1230" s="24" t="str">
        <f t="shared" si="397"/>
        <v/>
      </c>
      <c r="C1230" s="34" t="str">
        <f t="shared" si="406"/>
        <v/>
      </c>
      <c r="D1230" s="8"/>
      <c r="E1230" s="22" t="str">
        <f t="shared" si="398"/>
        <v/>
      </c>
      <c r="F1230" s="34" t="str">
        <f t="shared" si="407"/>
        <v/>
      </c>
      <c r="G1230" s="8"/>
      <c r="H1230" s="22" t="str">
        <f t="shared" si="399"/>
        <v/>
      </c>
      <c r="I1230" s="34" t="str">
        <f t="shared" si="408"/>
        <v/>
      </c>
      <c r="J1230" s="8"/>
      <c r="K1230" s="22" t="str">
        <f t="shared" si="400"/>
        <v/>
      </c>
      <c r="L1230" s="34" t="str">
        <f t="shared" si="409"/>
        <v/>
      </c>
      <c r="M1230" s="8"/>
      <c r="N1230" s="22" t="str">
        <f t="shared" si="401"/>
        <v/>
      </c>
      <c r="O1230" s="34" t="str">
        <f t="shared" si="410"/>
        <v/>
      </c>
      <c r="P1230" s="8"/>
      <c r="Q1230" s="22" t="str">
        <f t="shared" si="402"/>
        <v/>
      </c>
      <c r="R1230" s="34" t="str">
        <f t="shared" si="411"/>
        <v/>
      </c>
      <c r="S1230" s="8"/>
      <c r="T1230" s="22" t="str">
        <f t="shared" si="403"/>
        <v/>
      </c>
      <c r="U1230" s="22" t="str">
        <f t="shared" si="404"/>
        <v/>
      </c>
      <c r="V1230" s="22" t="str">
        <f t="shared" si="412"/>
        <v/>
      </c>
      <c r="W1230" s="22" t="str">
        <f t="shared" si="405"/>
        <v/>
      </c>
      <c r="X1230" s="22" t="str">
        <f t="shared" si="413"/>
        <v/>
      </c>
      <c r="Y1230" s="22" t="str">
        <f t="shared" si="414"/>
        <v/>
      </c>
      <c r="Z1230" s="22" t="str">
        <f t="shared" si="415"/>
        <v/>
      </c>
      <c r="AA1230" s="29"/>
    </row>
    <row r="1231" spans="1:27" ht="18" customHeight="1" x14ac:dyDescent="0.35">
      <c r="A1231" s="22"/>
      <c r="B1231" s="24" t="str">
        <f t="shared" si="397"/>
        <v/>
      </c>
      <c r="C1231" s="34" t="str">
        <f t="shared" si="406"/>
        <v/>
      </c>
      <c r="D1231" s="8"/>
      <c r="E1231" s="22" t="str">
        <f t="shared" si="398"/>
        <v/>
      </c>
      <c r="F1231" s="34" t="str">
        <f t="shared" si="407"/>
        <v/>
      </c>
      <c r="G1231" s="8"/>
      <c r="H1231" s="22" t="str">
        <f t="shared" si="399"/>
        <v/>
      </c>
      <c r="I1231" s="34" t="str">
        <f t="shared" si="408"/>
        <v/>
      </c>
      <c r="J1231" s="8"/>
      <c r="K1231" s="22" t="str">
        <f t="shared" si="400"/>
        <v/>
      </c>
      <c r="L1231" s="34" t="str">
        <f t="shared" si="409"/>
        <v/>
      </c>
      <c r="M1231" s="8"/>
      <c r="N1231" s="22" t="str">
        <f t="shared" si="401"/>
        <v/>
      </c>
      <c r="O1231" s="34" t="str">
        <f t="shared" si="410"/>
        <v/>
      </c>
      <c r="P1231" s="8"/>
      <c r="Q1231" s="22" t="str">
        <f t="shared" si="402"/>
        <v/>
      </c>
      <c r="R1231" s="34" t="str">
        <f t="shared" si="411"/>
        <v/>
      </c>
      <c r="S1231" s="8"/>
      <c r="T1231" s="22" t="str">
        <f t="shared" si="403"/>
        <v/>
      </c>
      <c r="U1231" s="22" t="str">
        <f t="shared" si="404"/>
        <v/>
      </c>
      <c r="V1231" s="22" t="str">
        <f t="shared" si="412"/>
        <v/>
      </c>
      <c r="W1231" s="22" t="str">
        <f t="shared" si="405"/>
        <v/>
      </c>
      <c r="X1231" s="22" t="str">
        <f t="shared" si="413"/>
        <v/>
      </c>
      <c r="Y1231" s="22" t="str">
        <f t="shared" si="414"/>
        <v/>
      </c>
      <c r="Z1231" s="22" t="str">
        <f t="shared" si="415"/>
        <v/>
      </c>
      <c r="AA1231" s="29"/>
    </row>
    <row r="1232" spans="1:27" ht="18" customHeight="1" x14ac:dyDescent="0.35">
      <c r="A1232" s="22"/>
      <c r="B1232" s="24" t="str">
        <f t="shared" si="397"/>
        <v/>
      </c>
      <c r="C1232" s="34" t="str">
        <f t="shared" si="406"/>
        <v/>
      </c>
      <c r="D1232" s="8"/>
      <c r="E1232" s="22" t="str">
        <f t="shared" si="398"/>
        <v/>
      </c>
      <c r="F1232" s="34" t="str">
        <f t="shared" si="407"/>
        <v/>
      </c>
      <c r="G1232" s="8"/>
      <c r="H1232" s="22" t="str">
        <f t="shared" si="399"/>
        <v/>
      </c>
      <c r="I1232" s="34" t="str">
        <f t="shared" si="408"/>
        <v/>
      </c>
      <c r="J1232" s="8"/>
      <c r="K1232" s="22" t="str">
        <f t="shared" si="400"/>
        <v/>
      </c>
      <c r="L1232" s="34" t="str">
        <f t="shared" si="409"/>
        <v/>
      </c>
      <c r="M1232" s="8"/>
      <c r="N1232" s="22" t="str">
        <f t="shared" si="401"/>
        <v/>
      </c>
      <c r="O1232" s="34" t="str">
        <f t="shared" si="410"/>
        <v/>
      </c>
      <c r="P1232" s="8"/>
      <c r="Q1232" s="22" t="str">
        <f t="shared" si="402"/>
        <v/>
      </c>
      <c r="R1232" s="34" t="str">
        <f t="shared" si="411"/>
        <v/>
      </c>
      <c r="S1232" s="8"/>
      <c r="T1232" s="22" t="str">
        <f t="shared" si="403"/>
        <v/>
      </c>
      <c r="U1232" s="22" t="str">
        <f t="shared" si="404"/>
        <v/>
      </c>
      <c r="V1232" s="22" t="str">
        <f t="shared" si="412"/>
        <v/>
      </c>
      <c r="W1232" s="22" t="str">
        <f t="shared" si="405"/>
        <v/>
      </c>
      <c r="X1232" s="22" t="str">
        <f t="shared" si="413"/>
        <v/>
      </c>
      <c r="Y1232" s="22" t="str">
        <f t="shared" si="414"/>
        <v/>
      </c>
      <c r="Z1232" s="22" t="str">
        <f t="shared" si="415"/>
        <v/>
      </c>
      <c r="AA1232" s="29"/>
    </row>
    <row r="1233" spans="1:27" ht="18" customHeight="1" x14ac:dyDescent="0.35">
      <c r="A1233" s="22"/>
      <c r="B1233" s="24" t="str">
        <f t="shared" si="397"/>
        <v/>
      </c>
      <c r="C1233" s="34" t="str">
        <f t="shared" si="406"/>
        <v/>
      </c>
      <c r="D1233" s="8"/>
      <c r="E1233" s="22" t="str">
        <f t="shared" si="398"/>
        <v/>
      </c>
      <c r="F1233" s="34" t="str">
        <f t="shared" si="407"/>
        <v/>
      </c>
      <c r="G1233" s="8"/>
      <c r="H1233" s="22" t="str">
        <f t="shared" si="399"/>
        <v/>
      </c>
      <c r="I1233" s="34" t="str">
        <f t="shared" si="408"/>
        <v/>
      </c>
      <c r="J1233" s="8"/>
      <c r="K1233" s="22" t="str">
        <f t="shared" si="400"/>
        <v/>
      </c>
      <c r="L1233" s="34" t="str">
        <f t="shared" si="409"/>
        <v/>
      </c>
      <c r="M1233" s="8"/>
      <c r="N1233" s="22" t="str">
        <f t="shared" si="401"/>
        <v/>
      </c>
      <c r="O1233" s="34" t="str">
        <f t="shared" si="410"/>
        <v/>
      </c>
      <c r="P1233" s="8"/>
      <c r="Q1233" s="22" t="str">
        <f t="shared" si="402"/>
        <v/>
      </c>
      <c r="R1233" s="34" t="str">
        <f t="shared" si="411"/>
        <v/>
      </c>
      <c r="S1233" s="8"/>
      <c r="T1233" s="22" t="str">
        <f t="shared" si="403"/>
        <v/>
      </c>
      <c r="U1233" s="22" t="str">
        <f t="shared" si="404"/>
        <v/>
      </c>
      <c r="V1233" s="22" t="str">
        <f t="shared" si="412"/>
        <v/>
      </c>
      <c r="W1233" s="22" t="str">
        <f t="shared" si="405"/>
        <v/>
      </c>
      <c r="X1233" s="22" t="str">
        <f t="shared" si="413"/>
        <v/>
      </c>
      <c r="Y1233" s="22" t="str">
        <f t="shared" si="414"/>
        <v/>
      </c>
      <c r="Z1233" s="22" t="str">
        <f t="shared" si="415"/>
        <v/>
      </c>
      <c r="AA1233" s="29"/>
    </row>
    <row r="1234" spans="1:27" ht="18" customHeight="1" x14ac:dyDescent="0.35">
      <c r="A1234" s="22"/>
      <c r="B1234" s="24" t="str">
        <f t="shared" si="397"/>
        <v/>
      </c>
      <c r="C1234" s="34" t="str">
        <f t="shared" si="406"/>
        <v/>
      </c>
      <c r="D1234" s="8"/>
      <c r="E1234" s="22" t="str">
        <f t="shared" si="398"/>
        <v/>
      </c>
      <c r="F1234" s="34" t="str">
        <f t="shared" si="407"/>
        <v/>
      </c>
      <c r="G1234" s="8"/>
      <c r="H1234" s="22" t="str">
        <f t="shared" si="399"/>
        <v/>
      </c>
      <c r="I1234" s="34" t="str">
        <f t="shared" si="408"/>
        <v/>
      </c>
      <c r="J1234" s="8"/>
      <c r="K1234" s="22" t="str">
        <f t="shared" si="400"/>
        <v/>
      </c>
      <c r="L1234" s="34" t="str">
        <f t="shared" si="409"/>
        <v/>
      </c>
      <c r="M1234" s="8"/>
      <c r="N1234" s="22" t="str">
        <f t="shared" si="401"/>
        <v/>
      </c>
      <c r="O1234" s="34" t="str">
        <f t="shared" si="410"/>
        <v/>
      </c>
      <c r="P1234" s="8"/>
      <c r="Q1234" s="22" t="str">
        <f t="shared" si="402"/>
        <v/>
      </c>
      <c r="R1234" s="34" t="str">
        <f t="shared" si="411"/>
        <v/>
      </c>
      <c r="S1234" s="8"/>
      <c r="T1234" s="22" t="str">
        <f t="shared" si="403"/>
        <v/>
      </c>
      <c r="U1234" s="22" t="str">
        <f t="shared" si="404"/>
        <v/>
      </c>
      <c r="V1234" s="22" t="str">
        <f t="shared" si="412"/>
        <v/>
      </c>
      <c r="W1234" s="22" t="str">
        <f t="shared" si="405"/>
        <v/>
      </c>
      <c r="X1234" s="22" t="str">
        <f t="shared" si="413"/>
        <v/>
      </c>
      <c r="Y1234" s="22" t="str">
        <f t="shared" si="414"/>
        <v/>
      </c>
      <c r="Z1234" s="22" t="str">
        <f t="shared" si="415"/>
        <v/>
      </c>
      <c r="AA1234" s="29"/>
    </row>
    <row r="1235" spans="1:27" ht="18" customHeight="1" x14ac:dyDescent="0.35">
      <c r="A1235" s="22"/>
      <c r="B1235" s="24" t="str">
        <f t="shared" si="397"/>
        <v/>
      </c>
      <c r="C1235" s="34" t="str">
        <f t="shared" si="406"/>
        <v/>
      </c>
      <c r="D1235" s="8"/>
      <c r="E1235" s="22" t="str">
        <f t="shared" si="398"/>
        <v/>
      </c>
      <c r="F1235" s="34" t="str">
        <f t="shared" si="407"/>
        <v/>
      </c>
      <c r="G1235" s="8"/>
      <c r="H1235" s="22" t="str">
        <f t="shared" si="399"/>
        <v/>
      </c>
      <c r="I1235" s="34" t="str">
        <f t="shared" si="408"/>
        <v/>
      </c>
      <c r="J1235" s="8"/>
      <c r="K1235" s="22" t="str">
        <f t="shared" si="400"/>
        <v/>
      </c>
      <c r="L1235" s="34" t="str">
        <f t="shared" si="409"/>
        <v/>
      </c>
      <c r="M1235" s="8"/>
      <c r="N1235" s="22" t="str">
        <f t="shared" si="401"/>
        <v/>
      </c>
      <c r="O1235" s="34" t="str">
        <f t="shared" si="410"/>
        <v/>
      </c>
      <c r="P1235" s="8"/>
      <c r="Q1235" s="22" t="str">
        <f t="shared" si="402"/>
        <v/>
      </c>
      <c r="R1235" s="34" t="str">
        <f t="shared" si="411"/>
        <v/>
      </c>
      <c r="S1235" s="8"/>
      <c r="T1235" s="22" t="str">
        <f t="shared" si="403"/>
        <v/>
      </c>
      <c r="U1235" s="22" t="str">
        <f t="shared" si="404"/>
        <v/>
      </c>
      <c r="V1235" s="22" t="str">
        <f t="shared" si="412"/>
        <v/>
      </c>
      <c r="W1235" s="22" t="str">
        <f t="shared" si="405"/>
        <v/>
      </c>
      <c r="X1235" s="22" t="str">
        <f t="shared" si="413"/>
        <v/>
      </c>
      <c r="Y1235" s="22" t="str">
        <f t="shared" si="414"/>
        <v/>
      </c>
      <c r="Z1235" s="22" t="str">
        <f t="shared" si="415"/>
        <v/>
      </c>
      <c r="AA1235" s="29"/>
    </row>
    <row r="1236" spans="1:27" ht="18" customHeight="1" x14ac:dyDescent="0.35">
      <c r="A1236" s="22"/>
      <c r="B1236" s="24" t="str">
        <f t="shared" si="397"/>
        <v/>
      </c>
      <c r="C1236" s="34" t="str">
        <f t="shared" si="406"/>
        <v/>
      </c>
      <c r="D1236" s="8"/>
      <c r="E1236" s="22" t="str">
        <f t="shared" si="398"/>
        <v/>
      </c>
      <c r="F1236" s="34" t="str">
        <f t="shared" si="407"/>
        <v/>
      </c>
      <c r="G1236" s="8"/>
      <c r="H1236" s="22" t="str">
        <f t="shared" si="399"/>
        <v/>
      </c>
      <c r="I1236" s="34" t="str">
        <f t="shared" si="408"/>
        <v/>
      </c>
      <c r="J1236" s="8"/>
      <c r="K1236" s="22" t="str">
        <f t="shared" si="400"/>
        <v/>
      </c>
      <c r="L1236" s="34" t="str">
        <f t="shared" si="409"/>
        <v/>
      </c>
      <c r="M1236" s="8"/>
      <c r="N1236" s="22" t="str">
        <f t="shared" si="401"/>
        <v/>
      </c>
      <c r="O1236" s="34" t="str">
        <f t="shared" si="410"/>
        <v/>
      </c>
      <c r="P1236" s="8"/>
      <c r="Q1236" s="22" t="str">
        <f t="shared" si="402"/>
        <v/>
      </c>
      <c r="R1236" s="34" t="str">
        <f t="shared" si="411"/>
        <v/>
      </c>
      <c r="S1236" s="8"/>
      <c r="T1236" s="22" t="str">
        <f t="shared" si="403"/>
        <v/>
      </c>
      <c r="U1236" s="22" t="str">
        <f t="shared" si="404"/>
        <v/>
      </c>
      <c r="V1236" s="22" t="str">
        <f t="shared" si="412"/>
        <v/>
      </c>
      <c r="W1236" s="22" t="str">
        <f t="shared" si="405"/>
        <v/>
      </c>
      <c r="X1236" s="22" t="str">
        <f t="shared" si="413"/>
        <v/>
      </c>
      <c r="Y1236" s="22" t="str">
        <f t="shared" si="414"/>
        <v/>
      </c>
      <c r="Z1236" s="22" t="str">
        <f t="shared" si="415"/>
        <v/>
      </c>
      <c r="AA1236" s="29"/>
    </row>
    <row r="1237" spans="1:27" ht="18" customHeight="1" x14ac:dyDescent="0.35">
      <c r="A1237" s="22"/>
      <c r="B1237" s="24" t="str">
        <f t="shared" si="397"/>
        <v/>
      </c>
      <c r="C1237" s="34" t="str">
        <f t="shared" si="406"/>
        <v/>
      </c>
      <c r="D1237" s="8"/>
      <c r="E1237" s="22" t="str">
        <f t="shared" si="398"/>
        <v/>
      </c>
      <c r="F1237" s="34" t="str">
        <f t="shared" si="407"/>
        <v/>
      </c>
      <c r="G1237" s="8"/>
      <c r="H1237" s="22" t="str">
        <f t="shared" si="399"/>
        <v/>
      </c>
      <c r="I1237" s="34" t="str">
        <f t="shared" si="408"/>
        <v/>
      </c>
      <c r="J1237" s="8"/>
      <c r="K1237" s="22" t="str">
        <f t="shared" si="400"/>
        <v/>
      </c>
      <c r="L1237" s="34" t="str">
        <f t="shared" si="409"/>
        <v/>
      </c>
      <c r="M1237" s="8"/>
      <c r="N1237" s="22" t="str">
        <f t="shared" si="401"/>
        <v/>
      </c>
      <c r="O1237" s="34" t="str">
        <f t="shared" si="410"/>
        <v/>
      </c>
      <c r="P1237" s="8"/>
      <c r="Q1237" s="22" t="str">
        <f t="shared" si="402"/>
        <v/>
      </c>
      <c r="R1237" s="34" t="str">
        <f t="shared" si="411"/>
        <v/>
      </c>
      <c r="S1237" s="8"/>
      <c r="T1237" s="22" t="str">
        <f t="shared" si="403"/>
        <v/>
      </c>
      <c r="U1237" s="22" t="str">
        <f t="shared" si="404"/>
        <v/>
      </c>
      <c r="V1237" s="22" t="str">
        <f t="shared" si="412"/>
        <v/>
      </c>
      <c r="W1237" s="22" t="str">
        <f t="shared" si="405"/>
        <v/>
      </c>
      <c r="X1237" s="22" t="str">
        <f t="shared" si="413"/>
        <v/>
      </c>
      <c r="Y1237" s="22" t="str">
        <f t="shared" si="414"/>
        <v/>
      </c>
      <c r="Z1237" s="22" t="str">
        <f t="shared" si="415"/>
        <v/>
      </c>
      <c r="AA1237" s="29"/>
    </row>
    <row r="1238" spans="1:27" ht="18" customHeight="1" x14ac:dyDescent="0.35">
      <c r="A1238" s="22"/>
      <c r="B1238" s="24" t="str">
        <f t="shared" si="397"/>
        <v/>
      </c>
      <c r="C1238" s="34" t="str">
        <f t="shared" si="406"/>
        <v/>
      </c>
      <c r="D1238" s="8"/>
      <c r="E1238" s="22" t="str">
        <f t="shared" si="398"/>
        <v/>
      </c>
      <c r="F1238" s="34" t="str">
        <f t="shared" si="407"/>
        <v/>
      </c>
      <c r="G1238" s="8"/>
      <c r="H1238" s="22" t="str">
        <f t="shared" si="399"/>
        <v/>
      </c>
      <c r="I1238" s="34" t="str">
        <f t="shared" si="408"/>
        <v/>
      </c>
      <c r="J1238" s="8"/>
      <c r="K1238" s="22" t="str">
        <f t="shared" si="400"/>
        <v/>
      </c>
      <c r="L1238" s="34" t="str">
        <f t="shared" si="409"/>
        <v/>
      </c>
      <c r="M1238" s="8"/>
      <c r="N1238" s="22" t="str">
        <f t="shared" si="401"/>
        <v/>
      </c>
      <c r="O1238" s="34" t="str">
        <f t="shared" si="410"/>
        <v/>
      </c>
      <c r="P1238" s="8"/>
      <c r="Q1238" s="22" t="str">
        <f t="shared" si="402"/>
        <v/>
      </c>
      <c r="R1238" s="34" t="str">
        <f t="shared" si="411"/>
        <v/>
      </c>
      <c r="S1238" s="8"/>
      <c r="T1238" s="22" t="str">
        <f t="shared" si="403"/>
        <v/>
      </c>
      <c r="U1238" s="22" t="str">
        <f t="shared" si="404"/>
        <v/>
      </c>
      <c r="V1238" s="22" t="str">
        <f t="shared" si="412"/>
        <v/>
      </c>
      <c r="W1238" s="22" t="str">
        <f t="shared" si="405"/>
        <v/>
      </c>
      <c r="X1238" s="22" t="str">
        <f t="shared" si="413"/>
        <v/>
      </c>
      <c r="Y1238" s="22" t="str">
        <f t="shared" si="414"/>
        <v/>
      </c>
      <c r="Z1238" s="22" t="str">
        <f t="shared" si="415"/>
        <v/>
      </c>
      <c r="AA1238" s="29"/>
    </row>
    <row r="1239" spans="1:27" ht="18" customHeight="1" x14ac:dyDescent="0.35">
      <c r="A1239" s="22"/>
      <c r="B1239" s="24" t="str">
        <f t="shared" si="397"/>
        <v/>
      </c>
      <c r="C1239" s="34" t="str">
        <f t="shared" si="406"/>
        <v/>
      </c>
      <c r="D1239" s="8"/>
      <c r="E1239" s="22" t="str">
        <f t="shared" si="398"/>
        <v/>
      </c>
      <c r="F1239" s="34" t="str">
        <f t="shared" si="407"/>
        <v/>
      </c>
      <c r="G1239" s="8"/>
      <c r="H1239" s="22" t="str">
        <f t="shared" si="399"/>
        <v/>
      </c>
      <c r="I1239" s="34" t="str">
        <f t="shared" si="408"/>
        <v/>
      </c>
      <c r="J1239" s="8"/>
      <c r="K1239" s="22" t="str">
        <f t="shared" si="400"/>
        <v/>
      </c>
      <c r="L1239" s="34" t="str">
        <f t="shared" si="409"/>
        <v/>
      </c>
      <c r="M1239" s="8"/>
      <c r="N1239" s="22" t="str">
        <f t="shared" si="401"/>
        <v/>
      </c>
      <c r="O1239" s="34" t="str">
        <f t="shared" si="410"/>
        <v/>
      </c>
      <c r="P1239" s="8"/>
      <c r="Q1239" s="22" t="str">
        <f t="shared" si="402"/>
        <v/>
      </c>
      <c r="R1239" s="34" t="str">
        <f t="shared" si="411"/>
        <v/>
      </c>
      <c r="S1239" s="8"/>
      <c r="T1239" s="22" t="str">
        <f t="shared" si="403"/>
        <v/>
      </c>
      <c r="U1239" s="22" t="str">
        <f t="shared" si="404"/>
        <v/>
      </c>
      <c r="V1239" s="22" t="str">
        <f t="shared" si="412"/>
        <v/>
      </c>
      <c r="W1239" s="22" t="str">
        <f t="shared" si="405"/>
        <v/>
      </c>
      <c r="X1239" s="22" t="str">
        <f t="shared" si="413"/>
        <v/>
      </c>
      <c r="Y1239" s="22" t="str">
        <f t="shared" si="414"/>
        <v/>
      </c>
      <c r="Z1239" s="22" t="str">
        <f t="shared" si="415"/>
        <v/>
      </c>
      <c r="AA1239" s="29"/>
    </row>
    <row r="1240" spans="1:27" ht="18" customHeight="1" x14ac:dyDescent="0.35">
      <c r="A1240" s="22"/>
      <c r="B1240" s="24" t="str">
        <f t="shared" si="397"/>
        <v/>
      </c>
      <c r="C1240" s="34" t="str">
        <f t="shared" si="406"/>
        <v/>
      </c>
      <c r="D1240" s="8"/>
      <c r="E1240" s="22" t="str">
        <f t="shared" si="398"/>
        <v/>
      </c>
      <c r="F1240" s="34" t="str">
        <f t="shared" si="407"/>
        <v/>
      </c>
      <c r="G1240" s="8"/>
      <c r="H1240" s="22" t="str">
        <f t="shared" si="399"/>
        <v/>
      </c>
      <c r="I1240" s="34" t="str">
        <f t="shared" si="408"/>
        <v/>
      </c>
      <c r="J1240" s="8"/>
      <c r="K1240" s="22" t="str">
        <f t="shared" si="400"/>
        <v/>
      </c>
      <c r="L1240" s="34" t="str">
        <f t="shared" si="409"/>
        <v/>
      </c>
      <c r="M1240" s="8"/>
      <c r="N1240" s="22" t="str">
        <f t="shared" si="401"/>
        <v/>
      </c>
      <c r="O1240" s="34" t="str">
        <f t="shared" si="410"/>
        <v/>
      </c>
      <c r="P1240" s="8"/>
      <c r="Q1240" s="22" t="str">
        <f t="shared" si="402"/>
        <v/>
      </c>
      <c r="R1240" s="34" t="str">
        <f t="shared" si="411"/>
        <v/>
      </c>
      <c r="S1240" s="8"/>
      <c r="T1240" s="22" t="str">
        <f t="shared" si="403"/>
        <v/>
      </c>
      <c r="U1240" s="22" t="str">
        <f t="shared" si="404"/>
        <v/>
      </c>
      <c r="V1240" s="22" t="str">
        <f t="shared" si="412"/>
        <v/>
      </c>
      <c r="W1240" s="22" t="str">
        <f t="shared" si="405"/>
        <v/>
      </c>
      <c r="X1240" s="22" t="str">
        <f t="shared" si="413"/>
        <v/>
      </c>
      <c r="Y1240" s="22" t="str">
        <f t="shared" si="414"/>
        <v/>
      </c>
      <c r="Z1240" s="22" t="str">
        <f t="shared" si="415"/>
        <v/>
      </c>
      <c r="AA1240" s="29"/>
    </row>
    <row r="1241" spans="1:27" ht="18" customHeight="1" x14ac:dyDescent="0.35">
      <c r="A1241" s="22"/>
      <c r="B1241" s="24" t="str">
        <f t="shared" si="397"/>
        <v/>
      </c>
      <c r="C1241" s="34" t="str">
        <f t="shared" si="406"/>
        <v/>
      </c>
      <c r="D1241" s="8"/>
      <c r="E1241" s="22" t="str">
        <f t="shared" si="398"/>
        <v/>
      </c>
      <c r="F1241" s="34" t="str">
        <f t="shared" si="407"/>
        <v/>
      </c>
      <c r="G1241" s="8"/>
      <c r="H1241" s="22" t="str">
        <f t="shared" si="399"/>
        <v/>
      </c>
      <c r="I1241" s="34" t="str">
        <f t="shared" si="408"/>
        <v/>
      </c>
      <c r="J1241" s="8"/>
      <c r="K1241" s="22" t="str">
        <f t="shared" si="400"/>
        <v/>
      </c>
      <c r="L1241" s="34" t="str">
        <f t="shared" si="409"/>
        <v/>
      </c>
      <c r="M1241" s="8"/>
      <c r="N1241" s="22" t="str">
        <f t="shared" si="401"/>
        <v/>
      </c>
      <c r="O1241" s="34" t="str">
        <f t="shared" si="410"/>
        <v/>
      </c>
      <c r="P1241" s="8"/>
      <c r="Q1241" s="22" t="str">
        <f t="shared" si="402"/>
        <v/>
      </c>
      <c r="R1241" s="34" t="str">
        <f t="shared" si="411"/>
        <v/>
      </c>
      <c r="S1241" s="8"/>
      <c r="T1241" s="22" t="str">
        <f t="shared" si="403"/>
        <v/>
      </c>
      <c r="U1241" s="22" t="str">
        <f t="shared" si="404"/>
        <v/>
      </c>
      <c r="V1241" s="22" t="str">
        <f t="shared" si="412"/>
        <v/>
      </c>
      <c r="W1241" s="22" t="str">
        <f t="shared" si="405"/>
        <v/>
      </c>
      <c r="X1241" s="22" t="str">
        <f t="shared" si="413"/>
        <v/>
      </c>
      <c r="Y1241" s="22" t="str">
        <f t="shared" si="414"/>
        <v/>
      </c>
      <c r="Z1241" s="22" t="str">
        <f t="shared" si="415"/>
        <v/>
      </c>
      <c r="AA1241" s="29"/>
    </row>
    <row r="1242" spans="1:27" ht="18" customHeight="1" x14ac:dyDescent="0.35">
      <c r="A1242" s="22"/>
      <c r="B1242" s="24" t="str">
        <f t="shared" si="397"/>
        <v/>
      </c>
      <c r="C1242" s="34" t="str">
        <f t="shared" si="406"/>
        <v/>
      </c>
      <c r="D1242" s="8"/>
      <c r="E1242" s="22" t="str">
        <f t="shared" si="398"/>
        <v/>
      </c>
      <c r="F1242" s="34" t="str">
        <f t="shared" si="407"/>
        <v/>
      </c>
      <c r="G1242" s="8"/>
      <c r="H1242" s="22" t="str">
        <f t="shared" si="399"/>
        <v/>
      </c>
      <c r="I1242" s="34" t="str">
        <f t="shared" si="408"/>
        <v/>
      </c>
      <c r="J1242" s="8"/>
      <c r="K1242" s="22" t="str">
        <f t="shared" si="400"/>
        <v/>
      </c>
      <c r="L1242" s="34" t="str">
        <f t="shared" si="409"/>
        <v/>
      </c>
      <c r="M1242" s="8"/>
      <c r="N1242" s="22" t="str">
        <f t="shared" si="401"/>
        <v/>
      </c>
      <c r="O1242" s="34" t="str">
        <f t="shared" si="410"/>
        <v/>
      </c>
      <c r="P1242" s="8"/>
      <c r="Q1242" s="22" t="str">
        <f t="shared" si="402"/>
        <v/>
      </c>
      <c r="R1242" s="34" t="str">
        <f t="shared" si="411"/>
        <v/>
      </c>
      <c r="S1242" s="8"/>
      <c r="T1242" s="22" t="str">
        <f t="shared" si="403"/>
        <v/>
      </c>
      <c r="U1242" s="22" t="str">
        <f t="shared" si="404"/>
        <v/>
      </c>
      <c r="V1242" s="22" t="str">
        <f t="shared" si="412"/>
        <v/>
      </c>
      <c r="W1242" s="22" t="str">
        <f t="shared" si="405"/>
        <v/>
      </c>
      <c r="X1242" s="22" t="str">
        <f t="shared" si="413"/>
        <v/>
      </c>
      <c r="Y1242" s="22" t="str">
        <f t="shared" si="414"/>
        <v/>
      </c>
      <c r="Z1242" s="22" t="str">
        <f t="shared" si="415"/>
        <v/>
      </c>
      <c r="AA1242" s="29"/>
    </row>
    <row r="1243" spans="1:27" ht="18" customHeight="1" x14ac:dyDescent="0.35">
      <c r="A1243" s="22"/>
      <c r="B1243" s="24" t="str">
        <f t="shared" si="397"/>
        <v/>
      </c>
      <c r="C1243" s="34" t="str">
        <f t="shared" si="406"/>
        <v/>
      </c>
      <c r="D1243" s="8"/>
      <c r="E1243" s="22" t="str">
        <f t="shared" si="398"/>
        <v/>
      </c>
      <c r="F1243" s="34" t="str">
        <f t="shared" si="407"/>
        <v/>
      </c>
      <c r="G1243" s="8"/>
      <c r="H1243" s="22" t="str">
        <f t="shared" si="399"/>
        <v/>
      </c>
      <c r="I1243" s="34" t="str">
        <f t="shared" si="408"/>
        <v/>
      </c>
      <c r="J1243" s="8"/>
      <c r="K1243" s="22" t="str">
        <f t="shared" si="400"/>
        <v/>
      </c>
      <c r="L1243" s="34" t="str">
        <f t="shared" si="409"/>
        <v/>
      </c>
      <c r="M1243" s="8"/>
      <c r="N1243" s="22" t="str">
        <f t="shared" si="401"/>
        <v/>
      </c>
      <c r="O1243" s="34" t="str">
        <f t="shared" si="410"/>
        <v/>
      </c>
      <c r="P1243" s="8"/>
      <c r="Q1243" s="22" t="str">
        <f t="shared" si="402"/>
        <v/>
      </c>
      <c r="R1243" s="34" t="str">
        <f t="shared" si="411"/>
        <v/>
      </c>
      <c r="S1243" s="8"/>
      <c r="T1243" s="22" t="str">
        <f t="shared" si="403"/>
        <v/>
      </c>
      <c r="U1243" s="22" t="str">
        <f t="shared" si="404"/>
        <v/>
      </c>
      <c r="V1243" s="22" t="str">
        <f t="shared" si="412"/>
        <v/>
      </c>
      <c r="W1243" s="22" t="str">
        <f t="shared" si="405"/>
        <v/>
      </c>
      <c r="X1243" s="22" t="str">
        <f t="shared" si="413"/>
        <v/>
      </c>
      <c r="Y1243" s="22" t="str">
        <f t="shared" si="414"/>
        <v/>
      </c>
      <c r="Z1243" s="22" t="str">
        <f t="shared" si="415"/>
        <v/>
      </c>
      <c r="AA1243" s="29"/>
    </row>
    <row r="1244" spans="1:27" ht="18" customHeight="1" x14ac:dyDescent="0.35">
      <c r="A1244" s="22"/>
      <c r="B1244" s="24" t="str">
        <f t="shared" si="397"/>
        <v/>
      </c>
      <c r="C1244" s="34" t="str">
        <f t="shared" si="406"/>
        <v/>
      </c>
      <c r="D1244" s="8"/>
      <c r="E1244" s="22" t="str">
        <f t="shared" si="398"/>
        <v/>
      </c>
      <c r="F1244" s="34" t="str">
        <f t="shared" si="407"/>
        <v/>
      </c>
      <c r="G1244" s="8"/>
      <c r="H1244" s="22" t="str">
        <f t="shared" si="399"/>
        <v/>
      </c>
      <c r="I1244" s="34" t="str">
        <f t="shared" si="408"/>
        <v/>
      </c>
      <c r="J1244" s="8"/>
      <c r="K1244" s="22" t="str">
        <f t="shared" si="400"/>
        <v/>
      </c>
      <c r="L1244" s="34" t="str">
        <f t="shared" si="409"/>
        <v/>
      </c>
      <c r="M1244" s="8"/>
      <c r="N1244" s="22" t="str">
        <f t="shared" si="401"/>
        <v/>
      </c>
      <c r="O1244" s="34" t="str">
        <f t="shared" si="410"/>
        <v/>
      </c>
      <c r="P1244" s="8"/>
      <c r="Q1244" s="22" t="str">
        <f t="shared" si="402"/>
        <v/>
      </c>
      <c r="R1244" s="34" t="str">
        <f t="shared" si="411"/>
        <v/>
      </c>
      <c r="S1244" s="8"/>
      <c r="T1244" s="22" t="str">
        <f t="shared" si="403"/>
        <v/>
      </c>
      <c r="U1244" s="22" t="str">
        <f t="shared" si="404"/>
        <v/>
      </c>
      <c r="V1244" s="22" t="str">
        <f t="shared" si="412"/>
        <v/>
      </c>
      <c r="W1244" s="22" t="str">
        <f t="shared" si="405"/>
        <v/>
      </c>
      <c r="X1244" s="22" t="str">
        <f t="shared" si="413"/>
        <v/>
      </c>
      <c r="Y1244" s="22" t="str">
        <f t="shared" si="414"/>
        <v/>
      </c>
      <c r="Z1244" s="22" t="str">
        <f t="shared" si="415"/>
        <v/>
      </c>
      <c r="AA1244" s="29"/>
    </row>
    <row r="1245" spans="1:27" ht="18" customHeight="1" x14ac:dyDescent="0.35">
      <c r="A1245" s="22"/>
      <c r="B1245" s="24" t="str">
        <f t="shared" si="397"/>
        <v/>
      </c>
      <c r="C1245" s="34" t="str">
        <f t="shared" si="406"/>
        <v/>
      </c>
      <c r="D1245" s="8"/>
      <c r="E1245" s="22" t="str">
        <f t="shared" si="398"/>
        <v/>
      </c>
      <c r="F1245" s="34" t="str">
        <f t="shared" si="407"/>
        <v/>
      </c>
      <c r="G1245" s="8"/>
      <c r="H1245" s="22" t="str">
        <f t="shared" si="399"/>
        <v/>
      </c>
      <c r="I1245" s="34" t="str">
        <f t="shared" si="408"/>
        <v/>
      </c>
      <c r="J1245" s="8"/>
      <c r="K1245" s="22" t="str">
        <f t="shared" si="400"/>
        <v/>
      </c>
      <c r="L1245" s="34" t="str">
        <f t="shared" si="409"/>
        <v/>
      </c>
      <c r="M1245" s="8"/>
      <c r="N1245" s="22" t="str">
        <f t="shared" si="401"/>
        <v/>
      </c>
      <c r="O1245" s="34" t="str">
        <f t="shared" si="410"/>
        <v/>
      </c>
      <c r="P1245" s="8"/>
      <c r="Q1245" s="22" t="str">
        <f t="shared" si="402"/>
        <v/>
      </c>
      <c r="R1245" s="34" t="str">
        <f t="shared" si="411"/>
        <v/>
      </c>
      <c r="S1245" s="8"/>
      <c r="T1245" s="22" t="str">
        <f t="shared" si="403"/>
        <v/>
      </c>
      <c r="U1245" s="22" t="str">
        <f t="shared" si="404"/>
        <v/>
      </c>
      <c r="V1245" s="22" t="str">
        <f t="shared" si="412"/>
        <v/>
      </c>
      <c r="W1245" s="22" t="str">
        <f t="shared" si="405"/>
        <v/>
      </c>
      <c r="X1245" s="22" t="str">
        <f t="shared" si="413"/>
        <v/>
      </c>
      <c r="Y1245" s="22" t="str">
        <f t="shared" si="414"/>
        <v/>
      </c>
      <c r="Z1245" s="22" t="str">
        <f t="shared" si="415"/>
        <v/>
      </c>
      <c r="AA1245" s="29"/>
    </row>
    <row r="1246" spans="1:27" ht="18" customHeight="1" x14ac:dyDescent="0.35">
      <c r="A1246" s="22"/>
      <c r="B1246" s="24" t="str">
        <f t="shared" si="397"/>
        <v/>
      </c>
      <c r="C1246" s="34" t="str">
        <f t="shared" si="406"/>
        <v/>
      </c>
      <c r="D1246" s="8"/>
      <c r="E1246" s="22" t="str">
        <f t="shared" si="398"/>
        <v/>
      </c>
      <c r="F1246" s="34" t="str">
        <f t="shared" si="407"/>
        <v/>
      </c>
      <c r="G1246" s="8"/>
      <c r="H1246" s="22" t="str">
        <f t="shared" si="399"/>
        <v/>
      </c>
      <c r="I1246" s="34" t="str">
        <f t="shared" si="408"/>
        <v/>
      </c>
      <c r="J1246" s="8"/>
      <c r="K1246" s="22" t="str">
        <f t="shared" si="400"/>
        <v/>
      </c>
      <c r="L1246" s="34" t="str">
        <f t="shared" si="409"/>
        <v/>
      </c>
      <c r="M1246" s="8"/>
      <c r="N1246" s="22" t="str">
        <f t="shared" si="401"/>
        <v/>
      </c>
      <c r="O1246" s="34" t="str">
        <f t="shared" si="410"/>
        <v/>
      </c>
      <c r="P1246" s="8"/>
      <c r="Q1246" s="22" t="str">
        <f t="shared" si="402"/>
        <v/>
      </c>
      <c r="R1246" s="34" t="str">
        <f t="shared" si="411"/>
        <v/>
      </c>
      <c r="S1246" s="8"/>
      <c r="T1246" s="22" t="str">
        <f t="shared" si="403"/>
        <v/>
      </c>
      <c r="U1246" s="22" t="str">
        <f t="shared" si="404"/>
        <v/>
      </c>
      <c r="V1246" s="22" t="str">
        <f t="shared" si="412"/>
        <v/>
      </c>
      <c r="W1246" s="22" t="str">
        <f t="shared" si="405"/>
        <v/>
      </c>
      <c r="X1246" s="22" t="str">
        <f t="shared" si="413"/>
        <v/>
      </c>
      <c r="Y1246" s="22" t="str">
        <f t="shared" si="414"/>
        <v/>
      </c>
      <c r="Z1246" s="22" t="str">
        <f t="shared" si="415"/>
        <v/>
      </c>
      <c r="AA1246" s="29"/>
    </row>
    <row r="1247" spans="1:27" ht="18" customHeight="1" x14ac:dyDescent="0.35">
      <c r="A1247" s="22"/>
      <c r="B1247" s="24" t="str">
        <f t="shared" si="397"/>
        <v/>
      </c>
      <c r="C1247" s="34" t="str">
        <f t="shared" si="406"/>
        <v/>
      </c>
      <c r="D1247" s="8"/>
      <c r="E1247" s="22" t="str">
        <f t="shared" si="398"/>
        <v/>
      </c>
      <c r="F1247" s="34" t="str">
        <f t="shared" si="407"/>
        <v/>
      </c>
      <c r="G1247" s="8"/>
      <c r="H1247" s="22" t="str">
        <f t="shared" si="399"/>
        <v/>
      </c>
      <c r="I1247" s="34" t="str">
        <f t="shared" si="408"/>
        <v/>
      </c>
      <c r="J1247" s="8"/>
      <c r="K1247" s="22" t="str">
        <f t="shared" si="400"/>
        <v/>
      </c>
      <c r="L1247" s="34" t="str">
        <f t="shared" si="409"/>
        <v/>
      </c>
      <c r="M1247" s="8"/>
      <c r="N1247" s="22" t="str">
        <f t="shared" si="401"/>
        <v/>
      </c>
      <c r="O1247" s="34" t="str">
        <f t="shared" si="410"/>
        <v/>
      </c>
      <c r="P1247" s="8"/>
      <c r="Q1247" s="22" t="str">
        <f t="shared" si="402"/>
        <v/>
      </c>
      <c r="R1247" s="34" t="str">
        <f t="shared" si="411"/>
        <v/>
      </c>
      <c r="S1247" s="8"/>
      <c r="T1247" s="22" t="str">
        <f t="shared" si="403"/>
        <v/>
      </c>
      <c r="U1247" s="22" t="str">
        <f t="shared" si="404"/>
        <v/>
      </c>
      <c r="V1247" s="22" t="str">
        <f t="shared" si="412"/>
        <v/>
      </c>
      <c r="W1247" s="22" t="str">
        <f t="shared" si="405"/>
        <v/>
      </c>
      <c r="X1247" s="22" t="str">
        <f t="shared" si="413"/>
        <v/>
      </c>
      <c r="Y1247" s="22" t="str">
        <f t="shared" si="414"/>
        <v/>
      </c>
      <c r="Z1247" s="22" t="str">
        <f t="shared" si="415"/>
        <v/>
      </c>
      <c r="AA1247" s="29"/>
    </row>
    <row r="1248" spans="1:27" ht="18" customHeight="1" x14ac:dyDescent="0.35">
      <c r="A1248" s="22"/>
      <c r="B1248" s="24" t="str">
        <f t="shared" si="397"/>
        <v/>
      </c>
      <c r="C1248" s="34" t="str">
        <f t="shared" si="406"/>
        <v/>
      </c>
      <c r="D1248" s="8"/>
      <c r="E1248" s="22" t="str">
        <f t="shared" si="398"/>
        <v/>
      </c>
      <c r="F1248" s="34" t="str">
        <f t="shared" si="407"/>
        <v/>
      </c>
      <c r="G1248" s="8"/>
      <c r="H1248" s="22" t="str">
        <f t="shared" si="399"/>
        <v/>
      </c>
      <c r="I1248" s="34" t="str">
        <f t="shared" si="408"/>
        <v/>
      </c>
      <c r="J1248" s="8"/>
      <c r="K1248" s="22" t="str">
        <f t="shared" si="400"/>
        <v/>
      </c>
      <c r="L1248" s="34" t="str">
        <f t="shared" si="409"/>
        <v/>
      </c>
      <c r="M1248" s="8"/>
      <c r="N1248" s="22" t="str">
        <f t="shared" si="401"/>
        <v/>
      </c>
      <c r="O1248" s="34" t="str">
        <f t="shared" si="410"/>
        <v/>
      </c>
      <c r="P1248" s="8"/>
      <c r="Q1248" s="22" t="str">
        <f t="shared" si="402"/>
        <v/>
      </c>
      <c r="R1248" s="34" t="str">
        <f t="shared" si="411"/>
        <v/>
      </c>
      <c r="S1248" s="8"/>
      <c r="T1248" s="22" t="str">
        <f t="shared" si="403"/>
        <v/>
      </c>
      <c r="U1248" s="22" t="str">
        <f t="shared" si="404"/>
        <v/>
      </c>
      <c r="V1248" s="22" t="str">
        <f t="shared" si="412"/>
        <v/>
      </c>
      <c r="W1248" s="22" t="str">
        <f t="shared" si="405"/>
        <v/>
      </c>
      <c r="X1248" s="22" t="str">
        <f t="shared" si="413"/>
        <v/>
      </c>
      <c r="Y1248" s="22" t="str">
        <f t="shared" si="414"/>
        <v/>
      </c>
      <c r="Z1248" s="22" t="str">
        <f t="shared" si="415"/>
        <v/>
      </c>
      <c r="AA1248" s="29"/>
    </row>
    <row r="1249" spans="1:27" ht="18" customHeight="1" x14ac:dyDescent="0.35">
      <c r="A1249" s="22"/>
      <c r="B1249" s="24" t="str">
        <f t="shared" si="397"/>
        <v/>
      </c>
      <c r="C1249" s="34" t="str">
        <f t="shared" si="406"/>
        <v/>
      </c>
      <c r="D1249" s="8"/>
      <c r="E1249" s="22" t="str">
        <f t="shared" si="398"/>
        <v/>
      </c>
      <c r="F1249" s="34" t="str">
        <f t="shared" si="407"/>
        <v/>
      </c>
      <c r="G1249" s="8"/>
      <c r="H1249" s="22" t="str">
        <f t="shared" si="399"/>
        <v/>
      </c>
      <c r="I1249" s="34" t="str">
        <f t="shared" si="408"/>
        <v/>
      </c>
      <c r="J1249" s="8"/>
      <c r="K1249" s="22" t="str">
        <f t="shared" si="400"/>
        <v/>
      </c>
      <c r="L1249" s="34" t="str">
        <f t="shared" si="409"/>
        <v/>
      </c>
      <c r="M1249" s="8"/>
      <c r="N1249" s="22" t="str">
        <f t="shared" si="401"/>
        <v/>
      </c>
      <c r="O1249" s="34" t="str">
        <f t="shared" si="410"/>
        <v/>
      </c>
      <c r="P1249" s="8"/>
      <c r="Q1249" s="22" t="str">
        <f t="shared" si="402"/>
        <v/>
      </c>
      <c r="R1249" s="34" t="str">
        <f t="shared" si="411"/>
        <v/>
      </c>
      <c r="S1249" s="8"/>
      <c r="T1249" s="22" t="str">
        <f t="shared" si="403"/>
        <v/>
      </c>
      <c r="U1249" s="22" t="str">
        <f t="shared" si="404"/>
        <v/>
      </c>
      <c r="V1249" s="22" t="str">
        <f t="shared" si="412"/>
        <v/>
      </c>
      <c r="W1249" s="22" t="str">
        <f t="shared" si="405"/>
        <v/>
      </c>
      <c r="X1249" s="22" t="str">
        <f t="shared" si="413"/>
        <v/>
      </c>
      <c r="Y1249" s="22" t="str">
        <f t="shared" si="414"/>
        <v/>
      </c>
      <c r="Z1249" s="22" t="str">
        <f t="shared" si="415"/>
        <v/>
      </c>
      <c r="AA1249" s="29"/>
    </row>
    <row r="1250" spans="1:27" ht="18" customHeight="1" x14ac:dyDescent="0.35">
      <c r="A1250" s="22"/>
      <c r="B1250" s="24" t="str">
        <f t="shared" si="397"/>
        <v/>
      </c>
      <c r="C1250" s="34" t="str">
        <f t="shared" si="406"/>
        <v/>
      </c>
      <c r="D1250" s="8"/>
      <c r="E1250" s="22" t="str">
        <f t="shared" si="398"/>
        <v/>
      </c>
      <c r="F1250" s="34" t="str">
        <f t="shared" si="407"/>
        <v/>
      </c>
      <c r="G1250" s="8"/>
      <c r="H1250" s="22" t="str">
        <f t="shared" si="399"/>
        <v/>
      </c>
      <c r="I1250" s="34" t="str">
        <f t="shared" si="408"/>
        <v/>
      </c>
      <c r="J1250" s="8"/>
      <c r="K1250" s="22" t="str">
        <f t="shared" si="400"/>
        <v/>
      </c>
      <c r="L1250" s="34" t="str">
        <f t="shared" si="409"/>
        <v/>
      </c>
      <c r="M1250" s="8"/>
      <c r="N1250" s="22" t="str">
        <f t="shared" si="401"/>
        <v/>
      </c>
      <c r="O1250" s="34" t="str">
        <f t="shared" si="410"/>
        <v/>
      </c>
      <c r="P1250" s="8"/>
      <c r="Q1250" s="22" t="str">
        <f t="shared" si="402"/>
        <v/>
      </c>
      <c r="R1250" s="34" t="str">
        <f t="shared" si="411"/>
        <v/>
      </c>
      <c r="S1250" s="8"/>
      <c r="T1250" s="22" t="str">
        <f t="shared" si="403"/>
        <v/>
      </c>
      <c r="U1250" s="22" t="str">
        <f t="shared" si="404"/>
        <v/>
      </c>
      <c r="V1250" s="22" t="str">
        <f t="shared" si="412"/>
        <v/>
      </c>
      <c r="W1250" s="22" t="str">
        <f t="shared" si="405"/>
        <v/>
      </c>
      <c r="X1250" s="22" t="str">
        <f t="shared" si="413"/>
        <v/>
      </c>
      <c r="Y1250" s="22" t="str">
        <f t="shared" si="414"/>
        <v/>
      </c>
      <c r="Z1250" s="22" t="str">
        <f t="shared" si="415"/>
        <v/>
      </c>
      <c r="AA1250" s="29"/>
    </row>
    <row r="1251" spans="1:27" ht="18" customHeight="1" x14ac:dyDescent="0.35">
      <c r="A1251" s="22"/>
      <c r="B1251" s="24" t="str">
        <f t="shared" si="397"/>
        <v/>
      </c>
      <c r="C1251" s="34" t="str">
        <f t="shared" si="406"/>
        <v/>
      </c>
      <c r="D1251" s="8"/>
      <c r="E1251" s="22" t="str">
        <f t="shared" si="398"/>
        <v/>
      </c>
      <c r="F1251" s="34" t="str">
        <f t="shared" si="407"/>
        <v/>
      </c>
      <c r="G1251" s="8"/>
      <c r="H1251" s="22" t="str">
        <f t="shared" si="399"/>
        <v/>
      </c>
      <c r="I1251" s="34" t="str">
        <f t="shared" si="408"/>
        <v/>
      </c>
      <c r="J1251" s="8"/>
      <c r="K1251" s="22" t="str">
        <f t="shared" si="400"/>
        <v/>
      </c>
      <c r="L1251" s="34" t="str">
        <f t="shared" si="409"/>
        <v/>
      </c>
      <c r="M1251" s="8"/>
      <c r="N1251" s="22" t="str">
        <f t="shared" si="401"/>
        <v/>
      </c>
      <c r="O1251" s="34" t="str">
        <f t="shared" si="410"/>
        <v/>
      </c>
      <c r="P1251" s="8"/>
      <c r="Q1251" s="22" t="str">
        <f t="shared" si="402"/>
        <v/>
      </c>
      <c r="R1251" s="34" t="str">
        <f t="shared" si="411"/>
        <v/>
      </c>
      <c r="S1251" s="8"/>
      <c r="T1251" s="22" t="str">
        <f t="shared" si="403"/>
        <v/>
      </c>
      <c r="U1251" s="22" t="str">
        <f t="shared" si="404"/>
        <v/>
      </c>
      <c r="V1251" s="22" t="str">
        <f t="shared" si="412"/>
        <v/>
      </c>
      <c r="W1251" s="22" t="str">
        <f t="shared" si="405"/>
        <v/>
      </c>
      <c r="X1251" s="22" t="str">
        <f t="shared" si="413"/>
        <v/>
      </c>
      <c r="Y1251" s="22" t="str">
        <f t="shared" si="414"/>
        <v/>
      </c>
      <c r="Z1251" s="22" t="str">
        <f t="shared" si="415"/>
        <v/>
      </c>
      <c r="AA1251" s="29"/>
    </row>
    <row r="1252" spans="1:27" ht="18" customHeight="1" x14ac:dyDescent="0.35">
      <c r="A1252" s="22"/>
      <c r="B1252" s="24" t="str">
        <f t="shared" si="397"/>
        <v/>
      </c>
      <c r="C1252" s="34" t="str">
        <f t="shared" si="406"/>
        <v/>
      </c>
      <c r="D1252" s="8"/>
      <c r="E1252" s="22" t="str">
        <f t="shared" si="398"/>
        <v/>
      </c>
      <c r="F1252" s="34" t="str">
        <f t="shared" si="407"/>
        <v/>
      </c>
      <c r="G1252" s="8"/>
      <c r="H1252" s="22" t="str">
        <f t="shared" si="399"/>
        <v/>
      </c>
      <c r="I1252" s="34" t="str">
        <f t="shared" si="408"/>
        <v/>
      </c>
      <c r="J1252" s="8"/>
      <c r="K1252" s="22" t="str">
        <f t="shared" si="400"/>
        <v/>
      </c>
      <c r="L1252" s="34" t="str">
        <f t="shared" si="409"/>
        <v/>
      </c>
      <c r="M1252" s="8"/>
      <c r="N1252" s="22" t="str">
        <f t="shared" si="401"/>
        <v/>
      </c>
      <c r="O1252" s="34" t="str">
        <f t="shared" si="410"/>
        <v/>
      </c>
      <c r="P1252" s="8"/>
      <c r="Q1252" s="22" t="str">
        <f t="shared" si="402"/>
        <v/>
      </c>
      <c r="R1252" s="34" t="str">
        <f t="shared" si="411"/>
        <v/>
      </c>
      <c r="S1252" s="8"/>
      <c r="T1252" s="22" t="str">
        <f t="shared" si="403"/>
        <v/>
      </c>
      <c r="U1252" s="22" t="str">
        <f t="shared" si="404"/>
        <v/>
      </c>
      <c r="V1252" s="22" t="str">
        <f t="shared" si="412"/>
        <v/>
      </c>
      <c r="W1252" s="22" t="str">
        <f t="shared" si="405"/>
        <v/>
      </c>
      <c r="X1252" s="22" t="str">
        <f t="shared" si="413"/>
        <v/>
      </c>
      <c r="Y1252" s="22" t="str">
        <f t="shared" si="414"/>
        <v/>
      </c>
      <c r="Z1252" s="22" t="str">
        <f t="shared" si="415"/>
        <v/>
      </c>
      <c r="AA1252" s="29"/>
    </row>
    <row r="1253" spans="1:27" ht="18" customHeight="1" x14ac:dyDescent="0.35">
      <c r="A1253" s="22"/>
      <c r="B1253" s="24" t="str">
        <f t="shared" si="397"/>
        <v/>
      </c>
      <c r="C1253" s="34" t="str">
        <f t="shared" si="406"/>
        <v/>
      </c>
      <c r="D1253" s="8"/>
      <c r="E1253" s="22" t="str">
        <f t="shared" si="398"/>
        <v/>
      </c>
      <c r="F1253" s="34" t="str">
        <f t="shared" si="407"/>
        <v/>
      </c>
      <c r="G1253" s="8"/>
      <c r="H1253" s="22" t="str">
        <f t="shared" si="399"/>
        <v/>
      </c>
      <c r="I1253" s="34" t="str">
        <f t="shared" si="408"/>
        <v/>
      </c>
      <c r="J1253" s="8"/>
      <c r="K1253" s="22" t="str">
        <f t="shared" si="400"/>
        <v/>
      </c>
      <c r="L1253" s="34" t="str">
        <f t="shared" si="409"/>
        <v/>
      </c>
      <c r="M1253" s="8"/>
      <c r="N1253" s="22" t="str">
        <f t="shared" si="401"/>
        <v/>
      </c>
      <c r="O1253" s="34" t="str">
        <f t="shared" si="410"/>
        <v/>
      </c>
      <c r="P1253" s="8"/>
      <c r="Q1253" s="22" t="str">
        <f t="shared" si="402"/>
        <v/>
      </c>
      <c r="R1253" s="34" t="str">
        <f t="shared" si="411"/>
        <v/>
      </c>
      <c r="S1253" s="8"/>
      <c r="T1253" s="22" t="str">
        <f t="shared" si="403"/>
        <v/>
      </c>
      <c r="U1253" s="22" t="str">
        <f t="shared" si="404"/>
        <v/>
      </c>
      <c r="V1253" s="22" t="str">
        <f t="shared" si="412"/>
        <v/>
      </c>
      <c r="W1253" s="22" t="str">
        <f t="shared" si="405"/>
        <v/>
      </c>
      <c r="X1253" s="22" t="str">
        <f t="shared" si="413"/>
        <v/>
      </c>
      <c r="Y1253" s="22" t="str">
        <f t="shared" si="414"/>
        <v/>
      </c>
      <c r="Z1253" s="22" t="str">
        <f t="shared" si="415"/>
        <v/>
      </c>
      <c r="AA1253" s="29"/>
    </row>
    <row r="1254" spans="1:27" ht="18" customHeight="1" x14ac:dyDescent="0.35">
      <c r="A1254" s="22"/>
      <c r="B1254" s="24" t="str">
        <f t="shared" si="397"/>
        <v/>
      </c>
      <c r="C1254" s="34" t="str">
        <f t="shared" si="406"/>
        <v/>
      </c>
      <c r="D1254" s="8"/>
      <c r="E1254" s="22" t="str">
        <f t="shared" si="398"/>
        <v/>
      </c>
      <c r="F1254" s="34" t="str">
        <f t="shared" si="407"/>
        <v/>
      </c>
      <c r="G1254" s="8"/>
      <c r="H1254" s="22" t="str">
        <f t="shared" si="399"/>
        <v/>
      </c>
      <c r="I1254" s="34" t="str">
        <f t="shared" si="408"/>
        <v/>
      </c>
      <c r="J1254" s="8"/>
      <c r="K1254" s="22" t="str">
        <f t="shared" si="400"/>
        <v/>
      </c>
      <c r="L1254" s="34" t="str">
        <f t="shared" si="409"/>
        <v/>
      </c>
      <c r="M1254" s="8"/>
      <c r="N1254" s="22" t="str">
        <f t="shared" si="401"/>
        <v/>
      </c>
      <c r="O1254" s="34" t="str">
        <f t="shared" si="410"/>
        <v/>
      </c>
      <c r="P1254" s="8"/>
      <c r="Q1254" s="22" t="str">
        <f t="shared" si="402"/>
        <v/>
      </c>
      <c r="R1254" s="34" t="str">
        <f t="shared" si="411"/>
        <v/>
      </c>
      <c r="S1254" s="8"/>
      <c r="T1254" s="22" t="str">
        <f t="shared" si="403"/>
        <v/>
      </c>
      <c r="U1254" s="22" t="str">
        <f t="shared" si="404"/>
        <v/>
      </c>
      <c r="V1254" s="22" t="str">
        <f t="shared" si="412"/>
        <v/>
      </c>
      <c r="W1254" s="22" t="str">
        <f t="shared" si="405"/>
        <v/>
      </c>
      <c r="X1254" s="22" t="str">
        <f t="shared" si="413"/>
        <v/>
      </c>
      <c r="Y1254" s="22" t="str">
        <f t="shared" si="414"/>
        <v/>
      </c>
      <c r="Z1254" s="22" t="str">
        <f t="shared" si="415"/>
        <v/>
      </c>
      <c r="AA1254" s="29"/>
    </row>
    <row r="1255" spans="1:27" ht="18" customHeight="1" x14ac:dyDescent="0.35">
      <c r="A1255" s="22"/>
      <c r="B1255" s="24" t="str">
        <f t="shared" si="397"/>
        <v/>
      </c>
      <c r="C1255" s="34" t="str">
        <f t="shared" si="406"/>
        <v/>
      </c>
      <c r="D1255" s="8"/>
      <c r="E1255" s="22" t="str">
        <f t="shared" si="398"/>
        <v/>
      </c>
      <c r="F1255" s="34" t="str">
        <f t="shared" si="407"/>
        <v/>
      </c>
      <c r="G1255" s="8"/>
      <c r="H1255" s="22" t="str">
        <f t="shared" si="399"/>
        <v/>
      </c>
      <c r="I1255" s="34" t="str">
        <f t="shared" si="408"/>
        <v/>
      </c>
      <c r="J1255" s="8"/>
      <c r="K1255" s="22" t="str">
        <f t="shared" si="400"/>
        <v/>
      </c>
      <c r="L1255" s="34" t="str">
        <f t="shared" si="409"/>
        <v/>
      </c>
      <c r="M1255" s="8"/>
      <c r="N1255" s="22" t="str">
        <f t="shared" si="401"/>
        <v/>
      </c>
      <c r="O1255" s="34" t="str">
        <f t="shared" si="410"/>
        <v/>
      </c>
      <c r="P1255" s="8"/>
      <c r="Q1255" s="22" t="str">
        <f t="shared" si="402"/>
        <v/>
      </c>
      <c r="R1255" s="34" t="str">
        <f t="shared" si="411"/>
        <v/>
      </c>
      <c r="S1255" s="8"/>
      <c r="T1255" s="22" t="str">
        <f t="shared" si="403"/>
        <v/>
      </c>
      <c r="U1255" s="22" t="str">
        <f t="shared" si="404"/>
        <v/>
      </c>
      <c r="V1255" s="22" t="str">
        <f t="shared" si="412"/>
        <v/>
      </c>
      <c r="W1255" s="22" t="str">
        <f t="shared" si="405"/>
        <v/>
      </c>
      <c r="X1255" s="22" t="str">
        <f t="shared" si="413"/>
        <v/>
      </c>
      <c r="Y1255" s="22" t="str">
        <f t="shared" si="414"/>
        <v/>
      </c>
      <c r="Z1255" s="22" t="str">
        <f t="shared" si="415"/>
        <v/>
      </c>
      <c r="AA1255" s="29"/>
    </row>
    <row r="1256" spans="1:27" ht="18" customHeight="1" x14ac:dyDescent="0.35">
      <c r="A1256" s="22"/>
      <c r="B1256" s="24" t="str">
        <f t="shared" si="397"/>
        <v/>
      </c>
      <c r="C1256" s="34" t="str">
        <f t="shared" si="406"/>
        <v/>
      </c>
      <c r="D1256" s="8"/>
      <c r="E1256" s="22" t="str">
        <f t="shared" si="398"/>
        <v/>
      </c>
      <c r="F1256" s="34" t="str">
        <f t="shared" si="407"/>
        <v/>
      </c>
      <c r="G1256" s="8"/>
      <c r="H1256" s="22" t="str">
        <f t="shared" si="399"/>
        <v/>
      </c>
      <c r="I1256" s="34" t="str">
        <f t="shared" si="408"/>
        <v/>
      </c>
      <c r="J1256" s="8"/>
      <c r="K1256" s="22" t="str">
        <f t="shared" si="400"/>
        <v/>
      </c>
      <c r="L1256" s="34" t="str">
        <f t="shared" si="409"/>
        <v/>
      </c>
      <c r="M1256" s="8"/>
      <c r="N1256" s="22" t="str">
        <f t="shared" si="401"/>
        <v/>
      </c>
      <c r="O1256" s="34" t="str">
        <f t="shared" si="410"/>
        <v/>
      </c>
      <c r="P1256" s="8"/>
      <c r="Q1256" s="22" t="str">
        <f t="shared" si="402"/>
        <v/>
      </c>
      <c r="R1256" s="34" t="str">
        <f t="shared" si="411"/>
        <v/>
      </c>
      <c r="S1256" s="8"/>
      <c r="T1256" s="22" t="str">
        <f t="shared" si="403"/>
        <v/>
      </c>
      <c r="U1256" s="22" t="str">
        <f t="shared" si="404"/>
        <v/>
      </c>
      <c r="V1256" s="22" t="str">
        <f t="shared" si="412"/>
        <v/>
      </c>
      <c r="W1256" s="22" t="str">
        <f t="shared" si="405"/>
        <v/>
      </c>
      <c r="X1256" s="22" t="str">
        <f t="shared" si="413"/>
        <v/>
      </c>
      <c r="Y1256" s="22" t="str">
        <f t="shared" si="414"/>
        <v/>
      </c>
      <c r="Z1256" s="22" t="str">
        <f t="shared" si="415"/>
        <v/>
      </c>
      <c r="AA1256" s="29"/>
    </row>
    <row r="1257" spans="1:27" ht="18" customHeight="1" x14ac:dyDescent="0.35">
      <c r="A1257" s="22"/>
      <c r="B1257" s="24" t="str">
        <f t="shared" si="397"/>
        <v/>
      </c>
      <c r="C1257" s="34" t="str">
        <f t="shared" si="406"/>
        <v/>
      </c>
      <c r="D1257" s="8"/>
      <c r="E1257" s="22" t="str">
        <f t="shared" si="398"/>
        <v/>
      </c>
      <c r="F1257" s="34" t="str">
        <f t="shared" si="407"/>
        <v/>
      </c>
      <c r="G1257" s="8"/>
      <c r="H1257" s="22" t="str">
        <f t="shared" si="399"/>
        <v/>
      </c>
      <c r="I1257" s="34" t="str">
        <f t="shared" si="408"/>
        <v/>
      </c>
      <c r="J1257" s="8"/>
      <c r="K1257" s="22" t="str">
        <f t="shared" si="400"/>
        <v/>
      </c>
      <c r="L1257" s="34" t="str">
        <f t="shared" si="409"/>
        <v/>
      </c>
      <c r="M1257" s="8"/>
      <c r="N1257" s="22" t="str">
        <f t="shared" si="401"/>
        <v/>
      </c>
      <c r="O1257" s="34" t="str">
        <f t="shared" si="410"/>
        <v/>
      </c>
      <c r="P1257" s="8"/>
      <c r="Q1257" s="22" t="str">
        <f t="shared" si="402"/>
        <v/>
      </c>
      <c r="R1257" s="34" t="str">
        <f t="shared" si="411"/>
        <v/>
      </c>
      <c r="S1257" s="8"/>
      <c r="T1257" s="22" t="str">
        <f t="shared" si="403"/>
        <v/>
      </c>
      <c r="U1257" s="22" t="str">
        <f t="shared" si="404"/>
        <v/>
      </c>
      <c r="V1257" s="22" t="str">
        <f t="shared" si="412"/>
        <v/>
      </c>
      <c r="W1257" s="22" t="str">
        <f t="shared" si="405"/>
        <v/>
      </c>
      <c r="X1257" s="22" t="str">
        <f t="shared" si="413"/>
        <v/>
      </c>
      <c r="Y1257" s="22" t="str">
        <f t="shared" si="414"/>
        <v/>
      </c>
      <c r="Z1257" s="22" t="str">
        <f t="shared" si="415"/>
        <v/>
      </c>
      <c r="AA1257" s="29"/>
    </row>
    <row r="1258" spans="1:27" ht="18" customHeight="1" x14ac:dyDescent="0.35">
      <c r="A1258" s="22"/>
      <c r="B1258" s="24" t="str">
        <f t="shared" si="397"/>
        <v/>
      </c>
      <c r="C1258" s="34" t="str">
        <f t="shared" si="406"/>
        <v/>
      </c>
      <c r="D1258" s="8"/>
      <c r="E1258" s="22" t="str">
        <f t="shared" si="398"/>
        <v/>
      </c>
      <c r="F1258" s="34" t="str">
        <f t="shared" si="407"/>
        <v/>
      </c>
      <c r="G1258" s="8"/>
      <c r="H1258" s="22" t="str">
        <f t="shared" si="399"/>
        <v/>
      </c>
      <c r="I1258" s="34" t="str">
        <f t="shared" si="408"/>
        <v/>
      </c>
      <c r="J1258" s="8"/>
      <c r="K1258" s="22" t="str">
        <f t="shared" si="400"/>
        <v/>
      </c>
      <c r="L1258" s="34" t="str">
        <f t="shared" si="409"/>
        <v/>
      </c>
      <c r="M1258" s="8"/>
      <c r="N1258" s="22" t="str">
        <f t="shared" si="401"/>
        <v/>
      </c>
      <c r="O1258" s="34" t="str">
        <f t="shared" si="410"/>
        <v/>
      </c>
      <c r="P1258" s="8"/>
      <c r="Q1258" s="22" t="str">
        <f t="shared" si="402"/>
        <v/>
      </c>
      <c r="R1258" s="34" t="str">
        <f t="shared" si="411"/>
        <v/>
      </c>
      <c r="S1258" s="8"/>
      <c r="T1258" s="22" t="str">
        <f t="shared" si="403"/>
        <v/>
      </c>
      <c r="U1258" s="22" t="str">
        <f t="shared" si="404"/>
        <v/>
      </c>
      <c r="V1258" s="22" t="str">
        <f t="shared" si="412"/>
        <v/>
      </c>
      <c r="W1258" s="22" t="str">
        <f t="shared" si="405"/>
        <v/>
      </c>
      <c r="X1258" s="22" t="str">
        <f t="shared" si="413"/>
        <v/>
      </c>
      <c r="Y1258" s="22" t="str">
        <f t="shared" si="414"/>
        <v/>
      </c>
      <c r="Z1258" s="22" t="str">
        <f t="shared" si="415"/>
        <v/>
      </c>
      <c r="AA1258" s="29"/>
    </row>
    <row r="1259" spans="1:27" ht="18" customHeight="1" x14ac:dyDescent="0.35">
      <c r="A1259" s="22"/>
      <c r="B1259" s="24" t="str">
        <f t="shared" si="397"/>
        <v/>
      </c>
      <c r="C1259" s="34" t="str">
        <f t="shared" si="406"/>
        <v/>
      </c>
      <c r="D1259" s="8"/>
      <c r="E1259" s="22" t="str">
        <f t="shared" si="398"/>
        <v/>
      </c>
      <c r="F1259" s="34" t="str">
        <f t="shared" si="407"/>
        <v/>
      </c>
      <c r="G1259" s="8"/>
      <c r="H1259" s="22" t="str">
        <f t="shared" si="399"/>
        <v/>
      </c>
      <c r="I1259" s="34" t="str">
        <f t="shared" si="408"/>
        <v/>
      </c>
      <c r="J1259" s="8"/>
      <c r="K1259" s="22" t="str">
        <f t="shared" si="400"/>
        <v/>
      </c>
      <c r="L1259" s="34" t="str">
        <f t="shared" si="409"/>
        <v/>
      </c>
      <c r="M1259" s="8"/>
      <c r="N1259" s="22" t="str">
        <f t="shared" si="401"/>
        <v/>
      </c>
      <c r="O1259" s="34" t="str">
        <f t="shared" si="410"/>
        <v/>
      </c>
      <c r="P1259" s="8"/>
      <c r="Q1259" s="22" t="str">
        <f t="shared" si="402"/>
        <v/>
      </c>
      <c r="R1259" s="34" t="str">
        <f t="shared" si="411"/>
        <v/>
      </c>
      <c r="S1259" s="8"/>
      <c r="T1259" s="22" t="str">
        <f t="shared" si="403"/>
        <v/>
      </c>
      <c r="U1259" s="22" t="str">
        <f t="shared" si="404"/>
        <v/>
      </c>
      <c r="V1259" s="22" t="str">
        <f t="shared" si="412"/>
        <v/>
      </c>
      <c r="W1259" s="22" t="str">
        <f t="shared" si="405"/>
        <v/>
      </c>
      <c r="X1259" s="22" t="str">
        <f t="shared" si="413"/>
        <v/>
      </c>
      <c r="Y1259" s="22" t="str">
        <f t="shared" si="414"/>
        <v/>
      </c>
      <c r="Z1259" s="22" t="str">
        <f t="shared" si="415"/>
        <v/>
      </c>
      <c r="AA1259" s="29"/>
    </row>
    <row r="1260" spans="1:27" ht="18" customHeight="1" x14ac:dyDescent="0.35">
      <c r="A1260" s="22"/>
      <c r="B1260" s="24" t="str">
        <f t="shared" si="397"/>
        <v/>
      </c>
      <c r="C1260" s="34" t="str">
        <f t="shared" si="406"/>
        <v/>
      </c>
      <c r="D1260" s="8"/>
      <c r="E1260" s="22" t="str">
        <f t="shared" si="398"/>
        <v/>
      </c>
      <c r="F1260" s="34" t="str">
        <f t="shared" si="407"/>
        <v/>
      </c>
      <c r="G1260" s="8"/>
      <c r="H1260" s="22" t="str">
        <f t="shared" si="399"/>
        <v/>
      </c>
      <c r="I1260" s="34" t="str">
        <f t="shared" si="408"/>
        <v/>
      </c>
      <c r="J1260" s="8"/>
      <c r="K1260" s="22" t="str">
        <f t="shared" si="400"/>
        <v/>
      </c>
      <c r="L1260" s="34" t="str">
        <f t="shared" si="409"/>
        <v/>
      </c>
      <c r="M1260" s="8"/>
      <c r="N1260" s="22" t="str">
        <f t="shared" si="401"/>
        <v/>
      </c>
      <c r="O1260" s="34" t="str">
        <f t="shared" si="410"/>
        <v/>
      </c>
      <c r="P1260" s="8"/>
      <c r="Q1260" s="22" t="str">
        <f t="shared" si="402"/>
        <v/>
      </c>
      <c r="R1260" s="34" t="str">
        <f t="shared" si="411"/>
        <v/>
      </c>
      <c r="S1260" s="8"/>
      <c r="T1260" s="22" t="str">
        <f t="shared" si="403"/>
        <v/>
      </c>
      <c r="U1260" s="22" t="str">
        <f t="shared" si="404"/>
        <v/>
      </c>
      <c r="V1260" s="22" t="str">
        <f t="shared" si="412"/>
        <v/>
      </c>
      <c r="W1260" s="22" t="str">
        <f t="shared" si="405"/>
        <v/>
      </c>
      <c r="X1260" s="22" t="str">
        <f t="shared" si="413"/>
        <v/>
      </c>
      <c r="Y1260" s="22" t="str">
        <f t="shared" si="414"/>
        <v/>
      </c>
      <c r="Z1260" s="22" t="str">
        <f t="shared" si="415"/>
        <v/>
      </c>
      <c r="AA1260" s="29"/>
    </row>
    <row r="1261" spans="1:27" ht="18" customHeight="1" x14ac:dyDescent="0.35">
      <c r="A1261" s="22"/>
      <c r="B1261" s="24" t="str">
        <f t="shared" si="397"/>
        <v/>
      </c>
      <c r="C1261" s="34" t="str">
        <f t="shared" si="406"/>
        <v/>
      </c>
      <c r="D1261" s="8"/>
      <c r="E1261" s="22" t="str">
        <f t="shared" si="398"/>
        <v/>
      </c>
      <c r="F1261" s="34" t="str">
        <f t="shared" si="407"/>
        <v/>
      </c>
      <c r="G1261" s="8"/>
      <c r="H1261" s="22" t="str">
        <f t="shared" si="399"/>
        <v/>
      </c>
      <c r="I1261" s="34" t="str">
        <f t="shared" si="408"/>
        <v/>
      </c>
      <c r="J1261" s="8"/>
      <c r="K1261" s="22" t="str">
        <f t="shared" si="400"/>
        <v/>
      </c>
      <c r="L1261" s="34" t="str">
        <f t="shared" si="409"/>
        <v/>
      </c>
      <c r="M1261" s="8"/>
      <c r="N1261" s="22" t="str">
        <f t="shared" si="401"/>
        <v/>
      </c>
      <c r="O1261" s="34" t="str">
        <f t="shared" si="410"/>
        <v/>
      </c>
      <c r="P1261" s="8"/>
      <c r="Q1261" s="22" t="str">
        <f t="shared" si="402"/>
        <v/>
      </c>
      <c r="R1261" s="34" t="str">
        <f t="shared" si="411"/>
        <v/>
      </c>
      <c r="S1261" s="8"/>
      <c r="T1261" s="22" t="str">
        <f t="shared" si="403"/>
        <v/>
      </c>
      <c r="U1261" s="22" t="str">
        <f t="shared" si="404"/>
        <v/>
      </c>
      <c r="V1261" s="22" t="str">
        <f t="shared" si="412"/>
        <v/>
      </c>
      <c r="W1261" s="22" t="str">
        <f t="shared" si="405"/>
        <v/>
      </c>
      <c r="X1261" s="22" t="str">
        <f t="shared" si="413"/>
        <v/>
      </c>
      <c r="Y1261" s="22" t="str">
        <f t="shared" si="414"/>
        <v/>
      </c>
      <c r="Z1261" s="22" t="str">
        <f t="shared" si="415"/>
        <v/>
      </c>
      <c r="AA1261" s="29"/>
    </row>
    <row r="1262" spans="1:27" ht="18" customHeight="1" x14ac:dyDescent="0.35">
      <c r="A1262" s="22"/>
      <c r="B1262" s="24" t="str">
        <f t="shared" si="397"/>
        <v/>
      </c>
      <c r="C1262" s="34" t="str">
        <f t="shared" si="406"/>
        <v/>
      </c>
      <c r="D1262" s="8"/>
      <c r="E1262" s="22" t="str">
        <f t="shared" si="398"/>
        <v/>
      </c>
      <c r="F1262" s="34" t="str">
        <f t="shared" si="407"/>
        <v/>
      </c>
      <c r="G1262" s="8"/>
      <c r="H1262" s="22" t="str">
        <f t="shared" si="399"/>
        <v/>
      </c>
      <c r="I1262" s="34" t="str">
        <f t="shared" si="408"/>
        <v/>
      </c>
      <c r="J1262" s="8"/>
      <c r="K1262" s="22" t="str">
        <f t="shared" si="400"/>
        <v/>
      </c>
      <c r="L1262" s="34" t="str">
        <f t="shared" si="409"/>
        <v/>
      </c>
      <c r="M1262" s="8"/>
      <c r="N1262" s="22" t="str">
        <f t="shared" si="401"/>
        <v/>
      </c>
      <c r="O1262" s="34" t="str">
        <f t="shared" si="410"/>
        <v/>
      </c>
      <c r="P1262" s="8"/>
      <c r="Q1262" s="22" t="str">
        <f t="shared" si="402"/>
        <v/>
      </c>
      <c r="R1262" s="34" t="str">
        <f t="shared" si="411"/>
        <v/>
      </c>
      <c r="S1262" s="8"/>
      <c r="T1262" s="22" t="str">
        <f t="shared" si="403"/>
        <v/>
      </c>
      <c r="U1262" s="22" t="str">
        <f t="shared" si="404"/>
        <v/>
      </c>
      <c r="V1262" s="22" t="str">
        <f t="shared" si="412"/>
        <v/>
      </c>
      <c r="W1262" s="22" t="str">
        <f t="shared" si="405"/>
        <v/>
      </c>
      <c r="X1262" s="22" t="str">
        <f t="shared" si="413"/>
        <v/>
      </c>
      <c r="Y1262" s="22" t="str">
        <f t="shared" si="414"/>
        <v/>
      </c>
      <c r="Z1262" s="22" t="str">
        <f t="shared" si="415"/>
        <v/>
      </c>
      <c r="AA1262" s="29"/>
    </row>
    <row r="1263" spans="1:27" ht="18" customHeight="1" x14ac:dyDescent="0.35">
      <c r="A1263" s="22"/>
      <c r="B1263" s="24" t="str">
        <f t="shared" si="397"/>
        <v/>
      </c>
      <c r="C1263" s="34" t="str">
        <f t="shared" si="406"/>
        <v/>
      </c>
      <c r="D1263" s="8"/>
      <c r="E1263" s="22" t="str">
        <f t="shared" si="398"/>
        <v/>
      </c>
      <c r="F1263" s="34" t="str">
        <f t="shared" si="407"/>
        <v/>
      </c>
      <c r="G1263" s="8"/>
      <c r="H1263" s="22" t="str">
        <f t="shared" si="399"/>
        <v/>
      </c>
      <c r="I1263" s="34" t="str">
        <f t="shared" si="408"/>
        <v/>
      </c>
      <c r="J1263" s="8"/>
      <c r="K1263" s="22" t="str">
        <f t="shared" si="400"/>
        <v/>
      </c>
      <c r="L1263" s="34" t="str">
        <f t="shared" si="409"/>
        <v/>
      </c>
      <c r="M1263" s="8"/>
      <c r="N1263" s="22" t="str">
        <f t="shared" si="401"/>
        <v/>
      </c>
      <c r="O1263" s="34" t="str">
        <f t="shared" si="410"/>
        <v/>
      </c>
      <c r="P1263" s="8"/>
      <c r="Q1263" s="22" t="str">
        <f t="shared" si="402"/>
        <v/>
      </c>
      <c r="R1263" s="34" t="str">
        <f t="shared" si="411"/>
        <v/>
      </c>
      <c r="S1263" s="8"/>
      <c r="T1263" s="22" t="str">
        <f t="shared" si="403"/>
        <v/>
      </c>
      <c r="U1263" s="22" t="str">
        <f t="shared" si="404"/>
        <v/>
      </c>
      <c r="V1263" s="22" t="str">
        <f t="shared" si="412"/>
        <v/>
      </c>
      <c r="W1263" s="22" t="str">
        <f t="shared" si="405"/>
        <v/>
      </c>
      <c r="X1263" s="22" t="str">
        <f t="shared" si="413"/>
        <v/>
      </c>
      <c r="Y1263" s="22" t="str">
        <f t="shared" si="414"/>
        <v/>
      </c>
      <c r="Z1263" s="22" t="str">
        <f t="shared" si="415"/>
        <v/>
      </c>
      <c r="AA1263" s="29"/>
    </row>
    <row r="1264" spans="1:27" ht="18" customHeight="1" x14ac:dyDescent="0.35">
      <c r="A1264" s="22"/>
      <c r="B1264" s="24" t="str">
        <f t="shared" si="397"/>
        <v/>
      </c>
      <c r="C1264" s="34" t="str">
        <f t="shared" si="406"/>
        <v/>
      </c>
      <c r="D1264" s="8"/>
      <c r="E1264" s="22" t="str">
        <f t="shared" si="398"/>
        <v/>
      </c>
      <c r="F1264" s="34" t="str">
        <f t="shared" si="407"/>
        <v/>
      </c>
      <c r="G1264" s="8"/>
      <c r="H1264" s="22" t="str">
        <f t="shared" si="399"/>
        <v/>
      </c>
      <c r="I1264" s="34" t="str">
        <f t="shared" si="408"/>
        <v/>
      </c>
      <c r="J1264" s="8"/>
      <c r="K1264" s="22" t="str">
        <f t="shared" si="400"/>
        <v/>
      </c>
      <c r="L1264" s="34" t="str">
        <f t="shared" si="409"/>
        <v/>
      </c>
      <c r="M1264" s="8"/>
      <c r="N1264" s="22" t="str">
        <f t="shared" si="401"/>
        <v/>
      </c>
      <c r="O1264" s="34" t="str">
        <f t="shared" si="410"/>
        <v/>
      </c>
      <c r="P1264" s="8"/>
      <c r="Q1264" s="22" t="str">
        <f t="shared" si="402"/>
        <v/>
      </c>
      <c r="R1264" s="34" t="str">
        <f t="shared" si="411"/>
        <v/>
      </c>
      <c r="S1264" s="8"/>
      <c r="T1264" s="22" t="str">
        <f t="shared" si="403"/>
        <v/>
      </c>
      <c r="U1264" s="22" t="str">
        <f t="shared" si="404"/>
        <v/>
      </c>
      <c r="V1264" s="22" t="str">
        <f t="shared" si="412"/>
        <v/>
      </c>
      <c r="W1264" s="22" t="str">
        <f t="shared" si="405"/>
        <v/>
      </c>
      <c r="X1264" s="22" t="str">
        <f t="shared" si="413"/>
        <v/>
      </c>
      <c r="Y1264" s="22" t="str">
        <f t="shared" si="414"/>
        <v/>
      </c>
      <c r="Z1264" s="22" t="str">
        <f t="shared" si="415"/>
        <v/>
      </c>
      <c r="AA1264" s="29"/>
    </row>
    <row r="1265" spans="1:27" ht="18" customHeight="1" x14ac:dyDescent="0.35">
      <c r="A1265" s="22"/>
      <c r="B1265" s="24" t="str">
        <f t="shared" si="397"/>
        <v/>
      </c>
      <c r="C1265" s="34" t="str">
        <f t="shared" si="406"/>
        <v/>
      </c>
      <c r="D1265" s="8"/>
      <c r="E1265" s="22" t="str">
        <f t="shared" si="398"/>
        <v/>
      </c>
      <c r="F1265" s="34" t="str">
        <f t="shared" si="407"/>
        <v/>
      </c>
      <c r="G1265" s="8"/>
      <c r="H1265" s="22" t="str">
        <f t="shared" si="399"/>
        <v/>
      </c>
      <c r="I1265" s="34" t="str">
        <f t="shared" si="408"/>
        <v/>
      </c>
      <c r="J1265" s="8"/>
      <c r="K1265" s="22" t="str">
        <f t="shared" si="400"/>
        <v/>
      </c>
      <c r="L1265" s="34" t="str">
        <f t="shared" si="409"/>
        <v/>
      </c>
      <c r="M1265" s="8"/>
      <c r="N1265" s="22" t="str">
        <f t="shared" si="401"/>
        <v/>
      </c>
      <c r="O1265" s="34" t="str">
        <f t="shared" si="410"/>
        <v/>
      </c>
      <c r="P1265" s="8"/>
      <c r="Q1265" s="22" t="str">
        <f t="shared" si="402"/>
        <v/>
      </c>
      <c r="R1265" s="34" t="str">
        <f t="shared" si="411"/>
        <v/>
      </c>
      <c r="S1265" s="8"/>
      <c r="T1265" s="22" t="str">
        <f t="shared" si="403"/>
        <v/>
      </c>
      <c r="U1265" s="22" t="str">
        <f t="shared" si="404"/>
        <v/>
      </c>
      <c r="V1265" s="22" t="str">
        <f t="shared" si="412"/>
        <v/>
      </c>
      <c r="W1265" s="22" t="str">
        <f t="shared" si="405"/>
        <v/>
      </c>
      <c r="X1265" s="22" t="str">
        <f t="shared" si="413"/>
        <v/>
      </c>
      <c r="Y1265" s="22" t="str">
        <f t="shared" si="414"/>
        <v/>
      </c>
      <c r="Z1265" s="22" t="str">
        <f t="shared" si="415"/>
        <v/>
      </c>
      <c r="AA1265" s="29"/>
    </row>
    <row r="1266" spans="1:27" ht="18" customHeight="1" x14ac:dyDescent="0.35">
      <c r="A1266" s="22"/>
      <c r="B1266" s="24" t="str">
        <f t="shared" si="397"/>
        <v/>
      </c>
      <c r="C1266" s="34" t="str">
        <f t="shared" si="406"/>
        <v/>
      </c>
      <c r="D1266" s="8"/>
      <c r="E1266" s="22" t="str">
        <f t="shared" si="398"/>
        <v/>
      </c>
      <c r="F1266" s="34" t="str">
        <f t="shared" si="407"/>
        <v/>
      </c>
      <c r="G1266" s="8"/>
      <c r="H1266" s="22" t="str">
        <f t="shared" si="399"/>
        <v/>
      </c>
      <c r="I1266" s="34" t="str">
        <f t="shared" si="408"/>
        <v/>
      </c>
      <c r="J1266" s="8"/>
      <c r="K1266" s="22" t="str">
        <f t="shared" si="400"/>
        <v/>
      </c>
      <c r="L1266" s="34" t="str">
        <f t="shared" si="409"/>
        <v/>
      </c>
      <c r="M1266" s="8"/>
      <c r="N1266" s="22" t="str">
        <f t="shared" si="401"/>
        <v/>
      </c>
      <c r="O1266" s="34" t="str">
        <f t="shared" si="410"/>
        <v/>
      </c>
      <c r="P1266" s="8"/>
      <c r="Q1266" s="22" t="str">
        <f t="shared" si="402"/>
        <v/>
      </c>
      <c r="R1266" s="34" t="str">
        <f t="shared" si="411"/>
        <v/>
      </c>
      <c r="S1266" s="8"/>
      <c r="T1266" s="22" t="str">
        <f t="shared" si="403"/>
        <v/>
      </c>
      <c r="U1266" s="22" t="str">
        <f t="shared" si="404"/>
        <v/>
      </c>
      <c r="V1266" s="22" t="str">
        <f t="shared" si="412"/>
        <v/>
      </c>
      <c r="W1266" s="22" t="str">
        <f t="shared" si="405"/>
        <v/>
      </c>
      <c r="X1266" s="22" t="str">
        <f t="shared" si="413"/>
        <v/>
      </c>
      <c r="Y1266" s="22" t="str">
        <f t="shared" si="414"/>
        <v/>
      </c>
      <c r="Z1266" s="22" t="str">
        <f t="shared" si="415"/>
        <v/>
      </c>
      <c r="AA1266" s="29"/>
    </row>
    <row r="1267" spans="1:27" ht="18" customHeight="1" x14ac:dyDescent="0.35">
      <c r="A1267" s="22"/>
      <c r="B1267" s="24" t="str">
        <f t="shared" si="397"/>
        <v/>
      </c>
      <c r="C1267" s="34" t="str">
        <f t="shared" si="406"/>
        <v/>
      </c>
      <c r="D1267" s="8"/>
      <c r="E1267" s="22" t="str">
        <f t="shared" si="398"/>
        <v/>
      </c>
      <c r="F1267" s="34" t="str">
        <f t="shared" si="407"/>
        <v/>
      </c>
      <c r="G1267" s="8"/>
      <c r="H1267" s="22" t="str">
        <f t="shared" si="399"/>
        <v/>
      </c>
      <c r="I1267" s="34" t="str">
        <f t="shared" si="408"/>
        <v/>
      </c>
      <c r="J1267" s="8"/>
      <c r="K1267" s="22" t="str">
        <f t="shared" si="400"/>
        <v/>
      </c>
      <c r="L1267" s="34" t="str">
        <f t="shared" si="409"/>
        <v/>
      </c>
      <c r="M1267" s="8"/>
      <c r="N1267" s="22" t="str">
        <f t="shared" si="401"/>
        <v/>
      </c>
      <c r="O1267" s="34" t="str">
        <f t="shared" si="410"/>
        <v/>
      </c>
      <c r="P1267" s="8"/>
      <c r="Q1267" s="22" t="str">
        <f t="shared" si="402"/>
        <v/>
      </c>
      <c r="R1267" s="34" t="str">
        <f t="shared" si="411"/>
        <v/>
      </c>
      <c r="S1267" s="8"/>
      <c r="T1267" s="22" t="str">
        <f t="shared" si="403"/>
        <v/>
      </c>
      <c r="U1267" s="22" t="str">
        <f t="shared" si="404"/>
        <v/>
      </c>
      <c r="V1267" s="22" t="str">
        <f t="shared" si="412"/>
        <v/>
      </c>
      <c r="W1267" s="22" t="str">
        <f t="shared" si="405"/>
        <v/>
      </c>
      <c r="X1267" s="22" t="str">
        <f t="shared" si="413"/>
        <v/>
      </c>
      <c r="Y1267" s="22" t="str">
        <f t="shared" si="414"/>
        <v/>
      </c>
      <c r="Z1267" s="22" t="str">
        <f t="shared" si="415"/>
        <v/>
      </c>
      <c r="AA1267" s="29"/>
    </row>
    <row r="1268" spans="1:27" ht="18" customHeight="1" x14ac:dyDescent="0.35">
      <c r="A1268" s="22"/>
      <c r="B1268" s="24" t="str">
        <f t="shared" si="397"/>
        <v/>
      </c>
      <c r="C1268" s="34" t="str">
        <f t="shared" si="406"/>
        <v/>
      </c>
      <c r="D1268" s="8"/>
      <c r="E1268" s="22" t="str">
        <f t="shared" si="398"/>
        <v/>
      </c>
      <c r="F1268" s="34" t="str">
        <f t="shared" si="407"/>
        <v/>
      </c>
      <c r="G1268" s="8"/>
      <c r="H1268" s="22" t="str">
        <f t="shared" si="399"/>
        <v/>
      </c>
      <c r="I1268" s="34" t="str">
        <f t="shared" si="408"/>
        <v/>
      </c>
      <c r="J1268" s="8"/>
      <c r="K1268" s="22" t="str">
        <f t="shared" si="400"/>
        <v/>
      </c>
      <c r="L1268" s="34" t="str">
        <f t="shared" si="409"/>
        <v/>
      </c>
      <c r="M1268" s="8"/>
      <c r="N1268" s="22" t="str">
        <f t="shared" si="401"/>
        <v/>
      </c>
      <c r="O1268" s="34" t="str">
        <f t="shared" si="410"/>
        <v/>
      </c>
      <c r="P1268" s="8"/>
      <c r="Q1268" s="22" t="str">
        <f t="shared" si="402"/>
        <v/>
      </c>
      <c r="R1268" s="34" t="str">
        <f t="shared" si="411"/>
        <v/>
      </c>
      <c r="S1268" s="8"/>
      <c r="T1268" s="22" t="str">
        <f t="shared" si="403"/>
        <v/>
      </c>
      <c r="U1268" s="22" t="str">
        <f t="shared" si="404"/>
        <v/>
      </c>
      <c r="V1268" s="22" t="str">
        <f t="shared" si="412"/>
        <v/>
      </c>
      <c r="W1268" s="22" t="str">
        <f t="shared" si="405"/>
        <v/>
      </c>
      <c r="X1268" s="22" t="str">
        <f t="shared" si="413"/>
        <v/>
      </c>
      <c r="Y1268" s="22" t="str">
        <f t="shared" si="414"/>
        <v/>
      </c>
      <c r="Z1268" s="22" t="str">
        <f t="shared" si="415"/>
        <v/>
      </c>
      <c r="AA1268" s="29"/>
    </row>
    <row r="1269" spans="1:27" ht="18" customHeight="1" x14ac:dyDescent="0.35">
      <c r="A1269" s="22"/>
      <c r="B1269" s="24" t="str">
        <f t="shared" si="397"/>
        <v/>
      </c>
      <c r="C1269" s="34" t="str">
        <f t="shared" si="406"/>
        <v/>
      </c>
      <c r="D1269" s="8"/>
      <c r="E1269" s="22" t="str">
        <f t="shared" si="398"/>
        <v/>
      </c>
      <c r="F1269" s="34" t="str">
        <f t="shared" si="407"/>
        <v/>
      </c>
      <c r="G1269" s="8"/>
      <c r="H1269" s="22" t="str">
        <f t="shared" si="399"/>
        <v/>
      </c>
      <c r="I1269" s="34" t="str">
        <f t="shared" si="408"/>
        <v/>
      </c>
      <c r="J1269" s="8"/>
      <c r="K1269" s="22" t="str">
        <f t="shared" si="400"/>
        <v/>
      </c>
      <c r="L1269" s="34" t="str">
        <f t="shared" si="409"/>
        <v/>
      </c>
      <c r="M1269" s="8"/>
      <c r="N1269" s="22" t="str">
        <f t="shared" si="401"/>
        <v/>
      </c>
      <c r="O1269" s="34" t="str">
        <f t="shared" si="410"/>
        <v/>
      </c>
      <c r="P1269" s="8"/>
      <c r="Q1269" s="22" t="str">
        <f t="shared" si="402"/>
        <v/>
      </c>
      <c r="R1269" s="34" t="str">
        <f t="shared" si="411"/>
        <v/>
      </c>
      <c r="S1269" s="8"/>
      <c r="T1269" s="22" t="str">
        <f t="shared" si="403"/>
        <v/>
      </c>
      <c r="U1269" s="22" t="str">
        <f t="shared" si="404"/>
        <v/>
      </c>
      <c r="V1269" s="22" t="str">
        <f t="shared" si="412"/>
        <v/>
      </c>
      <c r="W1269" s="22" t="str">
        <f t="shared" si="405"/>
        <v/>
      </c>
      <c r="X1269" s="22" t="str">
        <f t="shared" si="413"/>
        <v/>
      </c>
      <c r="Y1269" s="22" t="str">
        <f t="shared" si="414"/>
        <v/>
      </c>
      <c r="Z1269" s="22" t="str">
        <f t="shared" si="415"/>
        <v/>
      </c>
      <c r="AA1269" s="29"/>
    </row>
    <row r="1270" spans="1:27" ht="18" customHeight="1" x14ac:dyDescent="0.35">
      <c r="A1270" s="22"/>
      <c r="B1270" s="24" t="str">
        <f t="shared" si="397"/>
        <v/>
      </c>
      <c r="C1270" s="34" t="str">
        <f t="shared" si="406"/>
        <v/>
      </c>
      <c r="D1270" s="8"/>
      <c r="E1270" s="22" t="str">
        <f t="shared" si="398"/>
        <v/>
      </c>
      <c r="F1270" s="34" t="str">
        <f t="shared" si="407"/>
        <v/>
      </c>
      <c r="G1270" s="8"/>
      <c r="H1270" s="22" t="str">
        <f t="shared" si="399"/>
        <v/>
      </c>
      <c r="I1270" s="34" t="str">
        <f t="shared" si="408"/>
        <v/>
      </c>
      <c r="J1270" s="8"/>
      <c r="K1270" s="22" t="str">
        <f t="shared" si="400"/>
        <v/>
      </c>
      <c r="L1270" s="34" t="str">
        <f t="shared" si="409"/>
        <v/>
      </c>
      <c r="M1270" s="8"/>
      <c r="N1270" s="22" t="str">
        <f t="shared" si="401"/>
        <v/>
      </c>
      <c r="O1270" s="34" t="str">
        <f t="shared" si="410"/>
        <v/>
      </c>
      <c r="P1270" s="8"/>
      <c r="Q1270" s="22" t="str">
        <f t="shared" si="402"/>
        <v/>
      </c>
      <c r="R1270" s="34" t="str">
        <f t="shared" si="411"/>
        <v/>
      </c>
      <c r="S1270" s="8"/>
      <c r="T1270" s="22" t="str">
        <f t="shared" si="403"/>
        <v/>
      </c>
      <c r="U1270" s="22" t="str">
        <f t="shared" si="404"/>
        <v/>
      </c>
      <c r="V1270" s="22" t="str">
        <f t="shared" si="412"/>
        <v/>
      </c>
      <c r="W1270" s="22" t="str">
        <f t="shared" si="405"/>
        <v/>
      </c>
      <c r="X1270" s="22" t="str">
        <f t="shared" si="413"/>
        <v/>
      </c>
      <c r="Y1270" s="22" t="str">
        <f t="shared" si="414"/>
        <v/>
      </c>
      <c r="Z1270" s="22" t="str">
        <f t="shared" si="415"/>
        <v/>
      </c>
      <c r="AA1270" s="29"/>
    </row>
    <row r="1271" spans="1:27" ht="18" customHeight="1" x14ac:dyDescent="0.35">
      <c r="A1271" s="22"/>
      <c r="B1271" s="24" t="str">
        <f t="shared" si="397"/>
        <v/>
      </c>
      <c r="C1271" s="34" t="str">
        <f t="shared" si="406"/>
        <v/>
      </c>
      <c r="D1271" s="8"/>
      <c r="E1271" s="22" t="str">
        <f t="shared" si="398"/>
        <v/>
      </c>
      <c r="F1271" s="34" t="str">
        <f t="shared" si="407"/>
        <v/>
      </c>
      <c r="G1271" s="8"/>
      <c r="H1271" s="22" t="str">
        <f t="shared" si="399"/>
        <v/>
      </c>
      <c r="I1271" s="34" t="str">
        <f t="shared" si="408"/>
        <v/>
      </c>
      <c r="J1271" s="8"/>
      <c r="K1271" s="22" t="str">
        <f t="shared" si="400"/>
        <v/>
      </c>
      <c r="L1271" s="34" t="str">
        <f t="shared" si="409"/>
        <v/>
      </c>
      <c r="M1271" s="8"/>
      <c r="N1271" s="22" t="str">
        <f t="shared" si="401"/>
        <v/>
      </c>
      <c r="O1271" s="34" t="str">
        <f t="shared" si="410"/>
        <v/>
      </c>
      <c r="P1271" s="8"/>
      <c r="Q1271" s="22" t="str">
        <f t="shared" si="402"/>
        <v/>
      </c>
      <c r="R1271" s="34" t="str">
        <f t="shared" si="411"/>
        <v/>
      </c>
      <c r="S1271" s="8"/>
      <c r="T1271" s="22" t="str">
        <f t="shared" si="403"/>
        <v/>
      </c>
      <c r="U1271" s="22" t="str">
        <f t="shared" si="404"/>
        <v/>
      </c>
      <c r="V1271" s="22" t="str">
        <f t="shared" si="412"/>
        <v/>
      </c>
      <c r="W1271" s="22" t="str">
        <f t="shared" si="405"/>
        <v/>
      </c>
      <c r="X1271" s="22" t="str">
        <f t="shared" si="413"/>
        <v/>
      </c>
      <c r="Y1271" s="22" t="str">
        <f t="shared" si="414"/>
        <v/>
      </c>
      <c r="Z1271" s="22" t="str">
        <f t="shared" si="415"/>
        <v/>
      </c>
      <c r="AA1271" s="29"/>
    </row>
    <row r="1272" spans="1:27" ht="18" customHeight="1" x14ac:dyDescent="0.35">
      <c r="A1272" s="22"/>
      <c r="B1272" s="24" t="str">
        <f t="shared" si="397"/>
        <v/>
      </c>
      <c r="C1272" s="34" t="str">
        <f t="shared" si="406"/>
        <v/>
      </c>
      <c r="D1272" s="8"/>
      <c r="E1272" s="22" t="str">
        <f t="shared" si="398"/>
        <v/>
      </c>
      <c r="F1272" s="34" t="str">
        <f t="shared" si="407"/>
        <v/>
      </c>
      <c r="G1272" s="8"/>
      <c r="H1272" s="22" t="str">
        <f t="shared" si="399"/>
        <v/>
      </c>
      <c r="I1272" s="34" t="str">
        <f t="shared" si="408"/>
        <v/>
      </c>
      <c r="J1272" s="8"/>
      <c r="K1272" s="22" t="str">
        <f t="shared" si="400"/>
        <v/>
      </c>
      <c r="L1272" s="34" t="str">
        <f t="shared" si="409"/>
        <v/>
      </c>
      <c r="M1272" s="8"/>
      <c r="N1272" s="22" t="str">
        <f t="shared" si="401"/>
        <v/>
      </c>
      <c r="O1272" s="34" t="str">
        <f t="shared" si="410"/>
        <v/>
      </c>
      <c r="P1272" s="8"/>
      <c r="Q1272" s="22" t="str">
        <f t="shared" si="402"/>
        <v/>
      </c>
      <c r="R1272" s="34" t="str">
        <f t="shared" si="411"/>
        <v/>
      </c>
      <c r="S1272" s="8"/>
      <c r="T1272" s="22" t="str">
        <f t="shared" si="403"/>
        <v/>
      </c>
      <c r="U1272" s="22" t="str">
        <f t="shared" si="404"/>
        <v/>
      </c>
      <c r="V1272" s="22" t="str">
        <f t="shared" si="412"/>
        <v/>
      </c>
      <c r="W1272" s="22" t="str">
        <f t="shared" si="405"/>
        <v/>
      </c>
      <c r="X1272" s="22" t="str">
        <f t="shared" si="413"/>
        <v/>
      </c>
      <c r="Y1272" s="22" t="str">
        <f t="shared" si="414"/>
        <v/>
      </c>
      <c r="Z1272" s="22" t="str">
        <f t="shared" si="415"/>
        <v/>
      </c>
      <c r="AA1272" s="29"/>
    </row>
    <row r="1273" spans="1:27" ht="18" customHeight="1" x14ac:dyDescent="0.35">
      <c r="A1273" s="22"/>
      <c r="B1273" s="24" t="str">
        <f t="shared" si="397"/>
        <v/>
      </c>
      <c r="C1273" s="34" t="str">
        <f t="shared" si="406"/>
        <v/>
      </c>
      <c r="D1273" s="8"/>
      <c r="E1273" s="22" t="str">
        <f t="shared" si="398"/>
        <v/>
      </c>
      <c r="F1273" s="34" t="str">
        <f t="shared" si="407"/>
        <v/>
      </c>
      <c r="G1273" s="8"/>
      <c r="H1273" s="22" t="str">
        <f t="shared" si="399"/>
        <v/>
      </c>
      <c r="I1273" s="34" t="str">
        <f t="shared" si="408"/>
        <v/>
      </c>
      <c r="J1273" s="8"/>
      <c r="K1273" s="22" t="str">
        <f t="shared" si="400"/>
        <v/>
      </c>
      <c r="L1273" s="34" t="str">
        <f t="shared" si="409"/>
        <v/>
      </c>
      <c r="M1273" s="8"/>
      <c r="N1273" s="22" t="str">
        <f t="shared" si="401"/>
        <v/>
      </c>
      <c r="O1273" s="34" t="str">
        <f t="shared" si="410"/>
        <v/>
      </c>
      <c r="P1273" s="8"/>
      <c r="Q1273" s="22" t="str">
        <f t="shared" si="402"/>
        <v/>
      </c>
      <c r="R1273" s="34" t="str">
        <f t="shared" si="411"/>
        <v/>
      </c>
      <c r="S1273" s="8"/>
      <c r="T1273" s="22" t="str">
        <f t="shared" si="403"/>
        <v/>
      </c>
      <c r="U1273" s="22" t="str">
        <f t="shared" si="404"/>
        <v/>
      </c>
      <c r="V1273" s="22" t="str">
        <f t="shared" si="412"/>
        <v/>
      </c>
      <c r="W1273" s="22" t="str">
        <f t="shared" si="405"/>
        <v/>
      </c>
      <c r="X1273" s="22" t="str">
        <f t="shared" si="413"/>
        <v/>
      </c>
      <c r="Y1273" s="22" t="str">
        <f t="shared" si="414"/>
        <v/>
      </c>
      <c r="Z1273" s="22" t="str">
        <f t="shared" si="415"/>
        <v/>
      </c>
      <c r="AA1273" s="29"/>
    </row>
    <row r="1274" spans="1:27" ht="18" customHeight="1" x14ac:dyDescent="0.35">
      <c r="A1274" s="22"/>
      <c r="B1274" s="24" t="str">
        <f t="shared" si="397"/>
        <v/>
      </c>
      <c r="C1274" s="34" t="str">
        <f t="shared" si="406"/>
        <v/>
      </c>
      <c r="D1274" s="8"/>
      <c r="E1274" s="22" t="str">
        <f t="shared" si="398"/>
        <v/>
      </c>
      <c r="F1274" s="34" t="str">
        <f t="shared" si="407"/>
        <v/>
      </c>
      <c r="G1274" s="8"/>
      <c r="H1274" s="22" t="str">
        <f t="shared" si="399"/>
        <v/>
      </c>
      <c r="I1274" s="34" t="str">
        <f t="shared" si="408"/>
        <v/>
      </c>
      <c r="J1274" s="8"/>
      <c r="K1274" s="22" t="str">
        <f t="shared" si="400"/>
        <v/>
      </c>
      <c r="L1274" s="34" t="str">
        <f t="shared" si="409"/>
        <v/>
      </c>
      <c r="M1274" s="8"/>
      <c r="N1274" s="22" t="str">
        <f t="shared" si="401"/>
        <v/>
      </c>
      <c r="O1274" s="34" t="str">
        <f t="shared" si="410"/>
        <v/>
      </c>
      <c r="P1274" s="8"/>
      <c r="Q1274" s="22" t="str">
        <f t="shared" si="402"/>
        <v/>
      </c>
      <c r="R1274" s="34" t="str">
        <f t="shared" si="411"/>
        <v/>
      </c>
      <c r="S1274" s="8"/>
      <c r="T1274" s="22" t="str">
        <f t="shared" si="403"/>
        <v/>
      </c>
      <c r="U1274" s="22" t="str">
        <f t="shared" si="404"/>
        <v/>
      </c>
      <c r="V1274" s="22" t="str">
        <f t="shared" si="412"/>
        <v/>
      </c>
      <c r="W1274" s="22" t="str">
        <f t="shared" si="405"/>
        <v/>
      </c>
      <c r="X1274" s="22" t="str">
        <f t="shared" si="413"/>
        <v/>
      </c>
      <c r="Y1274" s="22" t="str">
        <f t="shared" si="414"/>
        <v/>
      </c>
      <c r="Z1274" s="22" t="str">
        <f t="shared" si="415"/>
        <v/>
      </c>
      <c r="AA1274" s="29"/>
    </row>
    <row r="1275" spans="1:27" ht="18" customHeight="1" x14ac:dyDescent="0.35">
      <c r="A1275" s="22"/>
      <c r="B1275" s="24" t="str">
        <f t="shared" si="397"/>
        <v/>
      </c>
      <c r="C1275" s="34" t="str">
        <f t="shared" si="406"/>
        <v/>
      </c>
      <c r="D1275" s="8"/>
      <c r="E1275" s="22" t="str">
        <f t="shared" si="398"/>
        <v/>
      </c>
      <c r="F1275" s="34" t="str">
        <f t="shared" si="407"/>
        <v/>
      </c>
      <c r="G1275" s="8"/>
      <c r="H1275" s="22" t="str">
        <f t="shared" si="399"/>
        <v/>
      </c>
      <c r="I1275" s="34" t="str">
        <f t="shared" si="408"/>
        <v/>
      </c>
      <c r="J1275" s="8"/>
      <c r="K1275" s="22" t="str">
        <f t="shared" si="400"/>
        <v/>
      </c>
      <c r="L1275" s="34" t="str">
        <f t="shared" si="409"/>
        <v/>
      </c>
      <c r="M1275" s="8"/>
      <c r="N1275" s="22" t="str">
        <f t="shared" si="401"/>
        <v/>
      </c>
      <c r="O1275" s="34" t="str">
        <f t="shared" si="410"/>
        <v/>
      </c>
      <c r="P1275" s="8"/>
      <c r="Q1275" s="22" t="str">
        <f t="shared" si="402"/>
        <v/>
      </c>
      <c r="R1275" s="34" t="str">
        <f t="shared" si="411"/>
        <v/>
      </c>
      <c r="S1275" s="8"/>
      <c r="T1275" s="22" t="str">
        <f t="shared" si="403"/>
        <v/>
      </c>
      <c r="U1275" s="22" t="str">
        <f t="shared" si="404"/>
        <v/>
      </c>
      <c r="V1275" s="22" t="str">
        <f t="shared" si="412"/>
        <v/>
      </c>
      <c r="W1275" s="22" t="str">
        <f t="shared" si="405"/>
        <v/>
      </c>
      <c r="X1275" s="22" t="str">
        <f t="shared" si="413"/>
        <v/>
      </c>
      <c r="Y1275" s="22" t="str">
        <f t="shared" si="414"/>
        <v/>
      </c>
      <c r="Z1275" s="22" t="str">
        <f t="shared" si="415"/>
        <v/>
      </c>
      <c r="AA1275" s="29"/>
    </row>
    <row r="1276" spans="1:27" ht="18" customHeight="1" x14ac:dyDescent="0.35">
      <c r="A1276" s="22"/>
      <c r="B1276" s="24" t="str">
        <f t="shared" si="397"/>
        <v/>
      </c>
      <c r="C1276" s="34" t="str">
        <f t="shared" si="406"/>
        <v/>
      </c>
      <c r="D1276" s="8"/>
      <c r="E1276" s="22" t="str">
        <f t="shared" si="398"/>
        <v/>
      </c>
      <c r="F1276" s="34" t="str">
        <f t="shared" si="407"/>
        <v/>
      </c>
      <c r="G1276" s="8"/>
      <c r="H1276" s="22" t="str">
        <f t="shared" si="399"/>
        <v/>
      </c>
      <c r="I1276" s="34" t="str">
        <f t="shared" si="408"/>
        <v/>
      </c>
      <c r="J1276" s="8"/>
      <c r="K1276" s="22" t="str">
        <f t="shared" si="400"/>
        <v/>
      </c>
      <c r="L1276" s="34" t="str">
        <f t="shared" si="409"/>
        <v/>
      </c>
      <c r="M1276" s="8"/>
      <c r="N1276" s="22" t="str">
        <f t="shared" si="401"/>
        <v/>
      </c>
      <c r="O1276" s="34" t="str">
        <f t="shared" si="410"/>
        <v/>
      </c>
      <c r="P1276" s="8"/>
      <c r="Q1276" s="22" t="str">
        <f t="shared" si="402"/>
        <v/>
      </c>
      <c r="R1276" s="34" t="str">
        <f t="shared" si="411"/>
        <v/>
      </c>
      <c r="S1276" s="8"/>
      <c r="T1276" s="22" t="str">
        <f t="shared" si="403"/>
        <v/>
      </c>
      <c r="U1276" s="22" t="str">
        <f t="shared" si="404"/>
        <v/>
      </c>
      <c r="V1276" s="22" t="str">
        <f t="shared" si="412"/>
        <v/>
      </c>
      <c r="W1276" s="22" t="str">
        <f t="shared" si="405"/>
        <v/>
      </c>
      <c r="X1276" s="22" t="str">
        <f t="shared" si="413"/>
        <v/>
      </c>
      <c r="Y1276" s="22" t="str">
        <f t="shared" si="414"/>
        <v/>
      </c>
      <c r="Z1276" s="22" t="str">
        <f t="shared" si="415"/>
        <v/>
      </c>
      <c r="AA1276" s="29"/>
    </row>
    <row r="1277" spans="1:27" ht="18" customHeight="1" x14ac:dyDescent="0.35">
      <c r="A1277" s="22"/>
      <c r="B1277" s="24" t="str">
        <f t="shared" si="397"/>
        <v/>
      </c>
      <c r="C1277" s="34" t="str">
        <f t="shared" si="406"/>
        <v/>
      </c>
      <c r="D1277" s="8"/>
      <c r="E1277" s="22" t="str">
        <f t="shared" si="398"/>
        <v/>
      </c>
      <c r="F1277" s="34" t="str">
        <f t="shared" si="407"/>
        <v/>
      </c>
      <c r="G1277" s="8"/>
      <c r="H1277" s="22" t="str">
        <f t="shared" si="399"/>
        <v/>
      </c>
      <c r="I1277" s="34" t="str">
        <f t="shared" si="408"/>
        <v/>
      </c>
      <c r="J1277" s="8"/>
      <c r="K1277" s="22" t="str">
        <f t="shared" si="400"/>
        <v/>
      </c>
      <c r="L1277" s="34" t="str">
        <f t="shared" si="409"/>
        <v/>
      </c>
      <c r="M1277" s="8"/>
      <c r="N1277" s="22" t="str">
        <f t="shared" si="401"/>
        <v/>
      </c>
      <c r="O1277" s="34" t="str">
        <f t="shared" si="410"/>
        <v/>
      </c>
      <c r="P1277" s="8"/>
      <c r="Q1277" s="22" t="str">
        <f t="shared" si="402"/>
        <v/>
      </c>
      <c r="R1277" s="34" t="str">
        <f t="shared" si="411"/>
        <v/>
      </c>
      <c r="S1277" s="8"/>
      <c r="T1277" s="22" t="str">
        <f t="shared" si="403"/>
        <v/>
      </c>
      <c r="U1277" s="22" t="str">
        <f t="shared" si="404"/>
        <v/>
      </c>
      <c r="V1277" s="22" t="str">
        <f t="shared" si="412"/>
        <v/>
      </c>
      <c r="W1277" s="22" t="str">
        <f t="shared" si="405"/>
        <v/>
      </c>
      <c r="X1277" s="22" t="str">
        <f t="shared" si="413"/>
        <v/>
      </c>
      <c r="Y1277" s="22" t="str">
        <f t="shared" si="414"/>
        <v/>
      </c>
      <c r="Z1277" s="22" t="str">
        <f t="shared" si="415"/>
        <v/>
      </c>
      <c r="AA1277" s="29"/>
    </row>
    <row r="1278" spans="1:27" ht="18" customHeight="1" x14ac:dyDescent="0.35">
      <c r="A1278" s="22"/>
      <c r="B1278" s="24" t="str">
        <f t="shared" si="397"/>
        <v/>
      </c>
      <c r="C1278" s="34" t="str">
        <f t="shared" si="406"/>
        <v/>
      </c>
      <c r="D1278" s="8"/>
      <c r="E1278" s="22" t="str">
        <f t="shared" si="398"/>
        <v/>
      </c>
      <c r="F1278" s="34" t="str">
        <f t="shared" si="407"/>
        <v/>
      </c>
      <c r="G1278" s="8"/>
      <c r="H1278" s="22" t="str">
        <f t="shared" si="399"/>
        <v/>
      </c>
      <c r="I1278" s="34" t="str">
        <f t="shared" si="408"/>
        <v/>
      </c>
      <c r="J1278" s="8"/>
      <c r="K1278" s="22" t="str">
        <f t="shared" si="400"/>
        <v/>
      </c>
      <c r="L1278" s="34" t="str">
        <f t="shared" si="409"/>
        <v/>
      </c>
      <c r="M1278" s="8"/>
      <c r="N1278" s="22" t="str">
        <f t="shared" si="401"/>
        <v/>
      </c>
      <c r="O1278" s="34" t="str">
        <f t="shared" si="410"/>
        <v/>
      </c>
      <c r="P1278" s="8"/>
      <c r="Q1278" s="22" t="str">
        <f t="shared" si="402"/>
        <v/>
      </c>
      <c r="R1278" s="34" t="str">
        <f t="shared" si="411"/>
        <v/>
      </c>
      <c r="S1278" s="8"/>
      <c r="T1278" s="22" t="str">
        <f t="shared" si="403"/>
        <v/>
      </c>
      <c r="U1278" s="22" t="str">
        <f t="shared" si="404"/>
        <v/>
      </c>
      <c r="V1278" s="22" t="str">
        <f t="shared" si="412"/>
        <v/>
      </c>
      <c r="W1278" s="22" t="str">
        <f t="shared" si="405"/>
        <v/>
      </c>
      <c r="X1278" s="22" t="str">
        <f t="shared" si="413"/>
        <v/>
      </c>
      <c r="Y1278" s="22" t="str">
        <f t="shared" si="414"/>
        <v/>
      </c>
      <c r="Z1278" s="22" t="str">
        <f t="shared" si="415"/>
        <v/>
      </c>
      <c r="AA1278" s="29"/>
    </row>
    <row r="1279" spans="1:27" ht="18" customHeight="1" x14ac:dyDescent="0.35">
      <c r="A1279" s="22"/>
      <c r="B1279" s="24" t="str">
        <f t="shared" si="397"/>
        <v/>
      </c>
      <c r="C1279" s="34" t="str">
        <f t="shared" si="406"/>
        <v/>
      </c>
      <c r="D1279" s="8"/>
      <c r="E1279" s="22" t="str">
        <f t="shared" si="398"/>
        <v/>
      </c>
      <c r="F1279" s="34" t="str">
        <f t="shared" si="407"/>
        <v/>
      </c>
      <c r="G1279" s="8"/>
      <c r="H1279" s="22" t="str">
        <f t="shared" si="399"/>
        <v/>
      </c>
      <c r="I1279" s="34" t="str">
        <f t="shared" si="408"/>
        <v/>
      </c>
      <c r="J1279" s="8"/>
      <c r="K1279" s="22" t="str">
        <f t="shared" si="400"/>
        <v/>
      </c>
      <c r="L1279" s="34" t="str">
        <f t="shared" si="409"/>
        <v/>
      </c>
      <c r="M1279" s="8"/>
      <c r="N1279" s="22" t="str">
        <f t="shared" si="401"/>
        <v/>
      </c>
      <c r="O1279" s="34" t="str">
        <f t="shared" si="410"/>
        <v/>
      </c>
      <c r="P1279" s="8"/>
      <c r="Q1279" s="22" t="str">
        <f t="shared" si="402"/>
        <v/>
      </c>
      <c r="R1279" s="34" t="str">
        <f t="shared" si="411"/>
        <v/>
      </c>
      <c r="S1279" s="8"/>
      <c r="T1279" s="22" t="str">
        <f t="shared" si="403"/>
        <v/>
      </c>
      <c r="U1279" s="22" t="str">
        <f t="shared" si="404"/>
        <v/>
      </c>
      <c r="V1279" s="22" t="str">
        <f t="shared" si="412"/>
        <v/>
      </c>
      <c r="W1279" s="22" t="str">
        <f t="shared" si="405"/>
        <v/>
      </c>
      <c r="X1279" s="22" t="str">
        <f t="shared" si="413"/>
        <v/>
      </c>
      <c r="Y1279" s="22" t="str">
        <f t="shared" si="414"/>
        <v/>
      </c>
      <c r="Z1279" s="22" t="str">
        <f t="shared" si="415"/>
        <v/>
      </c>
      <c r="AA1279" s="29"/>
    </row>
    <row r="1280" spans="1:27" ht="18" customHeight="1" x14ac:dyDescent="0.35">
      <c r="A1280" s="22"/>
      <c r="B1280" s="24" t="str">
        <f t="shared" si="397"/>
        <v/>
      </c>
      <c r="C1280" s="34" t="str">
        <f t="shared" si="406"/>
        <v/>
      </c>
      <c r="D1280" s="8"/>
      <c r="E1280" s="22" t="str">
        <f t="shared" si="398"/>
        <v/>
      </c>
      <c r="F1280" s="34" t="str">
        <f t="shared" si="407"/>
        <v/>
      </c>
      <c r="G1280" s="8"/>
      <c r="H1280" s="22" t="str">
        <f t="shared" si="399"/>
        <v/>
      </c>
      <c r="I1280" s="34" t="str">
        <f t="shared" si="408"/>
        <v/>
      </c>
      <c r="J1280" s="8"/>
      <c r="K1280" s="22" t="str">
        <f t="shared" si="400"/>
        <v/>
      </c>
      <c r="L1280" s="34" t="str">
        <f t="shared" si="409"/>
        <v/>
      </c>
      <c r="M1280" s="8"/>
      <c r="N1280" s="22" t="str">
        <f t="shared" si="401"/>
        <v/>
      </c>
      <c r="O1280" s="34" t="str">
        <f t="shared" si="410"/>
        <v/>
      </c>
      <c r="P1280" s="8"/>
      <c r="Q1280" s="22" t="str">
        <f t="shared" si="402"/>
        <v/>
      </c>
      <c r="R1280" s="34" t="str">
        <f t="shared" si="411"/>
        <v/>
      </c>
      <c r="S1280" s="8"/>
      <c r="T1280" s="22" t="str">
        <f t="shared" si="403"/>
        <v/>
      </c>
      <c r="U1280" s="22" t="str">
        <f t="shared" si="404"/>
        <v/>
      </c>
      <c r="V1280" s="22" t="str">
        <f t="shared" si="412"/>
        <v/>
      </c>
      <c r="W1280" s="22" t="str">
        <f t="shared" si="405"/>
        <v/>
      </c>
      <c r="X1280" s="22" t="str">
        <f t="shared" si="413"/>
        <v/>
      </c>
      <c r="Y1280" s="22" t="str">
        <f t="shared" si="414"/>
        <v/>
      </c>
      <c r="Z1280" s="22" t="str">
        <f t="shared" si="415"/>
        <v/>
      </c>
      <c r="AA1280" s="29"/>
    </row>
    <row r="1281" spans="1:27" ht="18" customHeight="1" x14ac:dyDescent="0.35">
      <c r="A1281" s="22"/>
      <c r="B1281" s="24" t="str">
        <f t="shared" si="397"/>
        <v/>
      </c>
      <c r="C1281" s="34" t="str">
        <f t="shared" si="406"/>
        <v/>
      </c>
      <c r="D1281" s="8"/>
      <c r="E1281" s="22" t="str">
        <f t="shared" si="398"/>
        <v/>
      </c>
      <c r="F1281" s="34" t="str">
        <f t="shared" si="407"/>
        <v/>
      </c>
      <c r="G1281" s="8"/>
      <c r="H1281" s="22" t="str">
        <f t="shared" si="399"/>
        <v/>
      </c>
      <c r="I1281" s="34" t="str">
        <f t="shared" si="408"/>
        <v/>
      </c>
      <c r="J1281" s="8"/>
      <c r="K1281" s="22" t="str">
        <f t="shared" si="400"/>
        <v/>
      </c>
      <c r="L1281" s="34" t="str">
        <f t="shared" si="409"/>
        <v/>
      </c>
      <c r="M1281" s="8"/>
      <c r="N1281" s="22" t="str">
        <f t="shared" si="401"/>
        <v/>
      </c>
      <c r="O1281" s="34" t="str">
        <f t="shared" si="410"/>
        <v/>
      </c>
      <c r="P1281" s="8"/>
      <c r="Q1281" s="22" t="str">
        <f t="shared" si="402"/>
        <v/>
      </c>
      <c r="R1281" s="34" t="str">
        <f t="shared" si="411"/>
        <v/>
      </c>
      <c r="S1281" s="8"/>
      <c r="T1281" s="22" t="str">
        <f t="shared" si="403"/>
        <v/>
      </c>
      <c r="U1281" s="22" t="str">
        <f t="shared" si="404"/>
        <v/>
      </c>
      <c r="V1281" s="22" t="str">
        <f t="shared" si="412"/>
        <v/>
      </c>
      <c r="W1281" s="22" t="str">
        <f t="shared" si="405"/>
        <v/>
      </c>
      <c r="X1281" s="22" t="str">
        <f t="shared" si="413"/>
        <v/>
      </c>
      <c r="Y1281" s="22" t="str">
        <f t="shared" si="414"/>
        <v/>
      </c>
      <c r="Z1281" s="22" t="str">
        <f t="shared" si="415"/>
        <v/>
      </c>
      <c r="AA1281" s="29"/>
    </row>
    <row r="1282" spans="1:27" ht="18" customHeight="1" x14ac:dyDescent="0.35">
      <c r="A1282" s="22"/>
      <c r="B1282" s="24" t="str">
        <f t="shared" si="397"/>
        <v/>
      </c>
      <c r="C1282" s="34" t="str">
        <f t="shared" si="406"/>
        <v/>
      </c>
      <c r="D1282" s="8"/>
      <c r="E1282" s="22" t="str">
        <f t="shared" si="398"/>
        <v/>
      </c>
      <c r="F1282" s="34" t="str">
        <f t="shared" si="407"/>
        <v/>
      </c>
      <c r="G1282" s="8"/>
      <c r="H1282" s="22" t="str">
        <f t="shared" si="399"/>
        <v/>
      </c>
      <c r="I1282" s="34" t="str">
        <f t="shared" si="408"/>
        <v/>
      </c>
      <c r="J1282" s="8"/>
      <c r="K1282" s="22" t="str">
        <f t="shared" si="400"/>
        <v/>
      </c>
      <c r="L1282" s="34" t="str">
        <f t="shared" si="409"/>
        <v/>
      </c>
      <c r="M1282" s="8"/>
      <c r="N1282" s="22" t="str">
        <f t="shared" si="401"/>
        <v/>
      </c>
      <c r="O1282" s="34" t="str">
        <f t="shared" si="410"/>
        <v/>
      </c>
      <c r="P1282" s="8"/>
      <c r="Q1282" s="22" t="str">
        <f t="shared" si="402"/>
        <v/>
      </c>
      <c r="R1282" s="34" t="str">
        <f t="shared" si="411"/>
        <v/>
      </c>
      <c r="S1282" s="8"/>
      <c r="T1282" s="22" t="str">
        <f t="shared" si="403"/>
        <v/>
      </c>
      <c r="U1282" s="22" t="str">
        <f t="shared" si="404"/>
        <v/>
      </c>
      <c r="V1282" s="22" t="str">
        <f t="shared" si="412"/>
        <v/>
      </c>
      <c r="W1282" s="22" t="str">
        <f t="shared" si="405"/>
        <v/>
      </c>
      <c r="X1282" s="22" t="str">
        <f t="shared" si="413"/>
        <v/>
      </c>
      <c r="Y1282" s="22" t="str">
        <f t="shared" si="414"/>
        <v/>
      </c>
      <c r="Z1282" s="22" t="str">
        <f t="shared" si="415"/>
        <v/>
      </c>
      <c r="AA1282" s="29"/>
    </row>
    <row r="1283" spans="1:27" ht="18" customHeight="1" x14ac:dyDescent="0.35">
      <c r="A1283" s="22"/>
      <c r="B1283" s="24" t="str">
        <f t="shared" si="397"/>
        <v/>
      </c>
      <c r="C1283" s="34" t="str">
        <f t="shared" si="406"/>
        <v/>
      </c>
      <c r="D1283" s="8"/>
      <c r="E1283" s="22" t="str">
        <f t="shared" si="398"/>
        <v/>
      </c>
      <c r="F1283" s="34" t="str">
        <f t="shared" si="407"/>
        <v/>
      </c>
      <c r="G1283" s="8"/>
      <c r="H1283" s="22" t="str">
        <f t="shared" si="399"/>
        <v/>
      </c>
      <c r="I1283" s="34" t="str">
        <f t="shared" si="408"/>
        <v/>
      </c>
      <c r="J1283" s="8"/>
      <c r="K1283" s="22" t="str">
        <f t="shared" si="400"/>
        <v/>
      </c>
      <c r="L1283" s="34" t="str">
        <f t="shared" si="409"/>
        <v/>
      </c>
      <c r="M1283" s="8"/>
      <c r="N1283" s="22" t="str">
        <f t="shared" si="401"/>
        <v/>
      </c>
      <c r="O1283" s="34" t="str">
        <f t="shared" si="410"/>
        <v/>
      </c>
      <c r="P1283" s="8"/>
      <c r="Q1283" s="22" t="str">
        <f t="shared" si="402"/>
        <v/>
      </c>
      <c r="R1283" s="34" t="str">
        <f t="shared" si="411"/>
        <v/>
      </c>
      <c r="S1283" s="8"/>
      <c r="T1283" s="22" t="str">
        <f t="shared" si="403"/>
        <v/>
      </c>
      <c r="U1283" s="22" t="str">
        <f t="shared" si="404"/>
        <v/>
      </c>
      <c r="V1283" s="22" t="str">
        <f t="shared" si="412"/>
        <v/>
      </c>
      <c r="W1283" s="22" t="str">
        <f t="shared" si="405"/>
        <v/>
      </c>
      <c r="X1283" s="22" t="str">
        <f t="shared" si="413"/>
        <v/>
      </c>
      <c r="Y1283" s="22" t="str">
        <f t="shared" si="414"/>
        <v/>
      </c>
      <c r="Z1283" s="22" t="str">
        <f t="shared" si="415"/>
        <v/>
      </c>
      <c r="AA1283" s="29"/>
    </row>
    <row r="1284" spans="1:27" ht="18" customHeight="1" x14ac:dyDescent="0.35">
      <c r="A1284" s="22"/>
      <c r="B1284" s="24" t="str">
        <f t="shared" ref="B1284:B1347" si="416">IF(A1284="","",TEXT(A1284,"MMM-YYYY"))</f>
        <v/>
      </c>
      <c r="C1284" s="34" t="str">
        <f t="shared" si="406"/>
        <v/>
      </c>
      <c r="D1284" s="8"/>
      <c r="E1284" s="22" t="str">
        <f t="shared" ref="E1284:E1347" si="417">IF(OR(C1284="",D1284=""),"",D1284-C1284)</f>
        <v/>
      </c>
      <c r="F1284" s="34" t="str">
        <f t="shared" si="407"/>
        <v/>
      </c>
      <c r="G1284" s="8"/>
      <c r="H1284" s="22" t="str">
        <f t="shared" ref="H1284:H1347" si="418">IF(OR(F1284="",G1284=""),"",G1284-F1284)</f>
        <v/>
      </c>
      <c r="I1284" s="34" t="str">
        <f t="shared" si="408"/>
        <v/>
      </c>
      <c r="J1284" s="8"/>
      <c r="K1284" s="22" t="str">
        <f t="shared" ref="K1284:K1347" si="419">IF(OR(I1284="",J1284=""),"",J1284-I1284)</f>
        <v/>
      </c>
      <c r="L1284" s="34" t="str">
        <f t="shared" si="409"/>
        <v/>
      </c>
      <c r="M1284" s="8"/>
      <c r="N1284" s="22" t="str">
        <f t="shared" ref="N1284:N1347" si="420">IF(OR(L1284="",M1284=""),"",M1284-L1284)</f>
        <v/>
      </c>
      <c r="O1284" s="34" t="str">
        <f t="shared" si="410"/>
        <v/>
      </c>
      <c r="P1284" s="8"/>
      <c r="Q1284" s="22" t="str">
        <f t="shared" ref="Q1284:Q1347" si="421">IF(OR(O1284="",P1284=""),"",P1284-O1284)</f>
        <v/>
      </c>
      <c r="R1284" s="34" t="str">
        <f t="shared" si="411"/>
        <v/>
      </c>
      <c r="S1284" s="8"/>
      <c r="T1284" s="22" t="str">
        <f t="shared" ref="T1284:T1347" si="422">IF(OR(R1284="",S1284=""),"",S1284-R1284)</f>
        <v/>
      </c>
      <c r="U1284" s="22" t="str">
        <f t="shared" ref="U1284:U1347" si="423">IF(E1284="","",E1284)</f>
        <v/>
      </c>
      <c r="V1284" s="22" t="str">
        <f t="shared" si="412"/>
        <v/>
      </c>
      <c r="W1284" s="22" t="str">
        <f t="shared" ref="W1284:W1347" si="424">IF(Q1284="","",Q1284+T1284)</f>
        <v/>
      </c>
      <c r="X1284" s="22" t="str">
        <f t="shared" si="413"/>
        <v/>
      </c>
      <c r="Y1284" s="22" t="str">
        <f t="shared" si="414"/>
        <v/>
      </c>
      <c r="Z1284" s="22" t="str">
        <f t="shared" si="415"/>
        <v/>
      </c>
      <c r="AA1284" s="29"/>
    </row>
    <row r="1285" spans="1:27" ht="18" customHeight="1" x14ac:dyDescent="0.35">
      <c r="A1285" s="22"/>
      <c r="B1285" s="24" t="str">
        <f t="shared" si="416"/>
        <v/>
      </c>
      <c r="C1285" s="34" t="str">
        <f t="shared" ref="C1285:C1348" si="425">IF(D1284="","",D1284)</f>
        <v/>
      </c>
      <c r="D1285" s="8"/>
      <c r="E1285" s="22" t="str">
        <f t="shared" si="417"/>
        <v/>
      </c>
      <c r="F1285" s="34" t="str">
        <f t="shared" ref="F1285:F1348" si="426">IF(G1284="","",G1284)</f>
        <v/>
      </c>
      <c r="G1285" s="8"/>
      <c r="H1285" s="22" t="str">
        <f t="shared" si="418"/>
        <v/>
      </c>
      <c r="I1285" s="34" t="str">
        <f t="shared" ref="I1285:I1348" si="427">IF(J1284="","",J1284)</f>
        <v/>
      </c>
      <c r="J1285" s="8"/>
      <c r="K1285" s="22" t="str">
        <f t="shared" si="419"/>
        <v/>
      </c>
      <c r="L1285" s="34" t="str">
        <f t="shared" ref="L1285:L1348" si="428">IF(M1284="","",M1284)</f>
        <v/>
      </c>
      <c r="M1285" s="8"/>
      <c r="N1285" s="22" t="str">
        <f t="shared" si="420"/>
        <v/>
      </c>
      <c r="O1285" s="34" t="str">
        <f t="shared" ref="O1285:O1348" si="429">IF(P1284="","",P1284)</f>
        <v/>
      </c>
      <c r="P1285" s="8"/>
      <c r="Q1285" s="22" t="str">
        <f t="shared" si="421"/>
        <v/>
      </c>
      <c r="R1285" s="34" t="str">
        <f t="shared" ref="R1285:R1348" si="430">IF(S1284="","",S1284)</f>
        <v/>
      </c>
      <c r="S1285" s="8"/>
      <c r="T1285" s="22" t="str">
        <f t="shared" si="422"/>
        <v/>
      </c>
      <c r="U1285" s="22" t="str">
        <f t="shared" si="423"/>
        <v/>
      </c>
      <c r="V1285" s="22" t="str">
        <f t="shared" ref="V1285:V1348" si="431">IF(H1285="","",(H1285+K1285))</f>
        <v/>
      </c>
      <c r="W1285" s="22" t="str">
        <f t="shared" si="424"/>
        <v/>
      </c>
      <c r="X1285" s="22" t="str">
        <f t="shared" ref="X1285:X1348" si="432">IF(U1285="","",IF(MONTH(A1285)&lt;&gt;MONTH(A1284),U1285,X1284+U1285))</f>
        <v/>
      </c>
      <c r="Y1285" s="22" t="str">
        <f t="shared" ref="Y1285:Y1348" si="433">IF(V1285="","",IF(MONTH(A1285)&lt;&gt;MONTH(A1284),V1285,Y1284+V1285))</f>
        <v/>
      </c>
      <c r="Z1285" s="22" t="str">
        <f t="shared" ref="Z1285:Z1348" si="434">IF(W1285="","",IF(MONTH(A1285)&lt;&gt;MONTH(A1284),W1285,Z1284+W1285))</f>
        <v/>
      </c>
      <c r="AA1285" s="29"/>
    </row>
    <row r="1286" spans="1:27" ht="18" customHeight="1" x14ac:dyDescent="0.35">
      <c r="A1286" s="22"/>
      <c r="B1286" s="24" t="str">
        <f t="shared" si="416"/>
        <v/>
      </c>
      <c r="C1286" s="34" t="str">
        <f t="shared" si="425"/>
        <v/>
      </c>
      <c r="D1286" s="8"/>
      <c r="E1286" s="22" t="str">
        <f t="shared" si="417"/>
        <v/>
      </c>
      <c r="F1286" s="34" t="str">
        <f t="shared" si="426"/>
        <v/>
      </c>
      <c r="G1286" s="8"/>
      <c r="H1286" s="22" t="str">
        <f t="shared" si="418"/>
        <v/>
      </c>
      <c r="I1286" s="34" t="str">
        <f t="shared" si="427"/>
        <v/>
      </c>
      <c r="J1286" s="8"/>
      <c r="K1286" s="22" t="str">
        <f t="shared" si="419"/>
        <v/>
      </c>
      <c r="L1286" s="34" t="str">
        <f t="shared" si="428"/>
        <v/>
      </c>
      <c r="M1286" s="8"/>
      <c r="N1286" s="22" t="str">
        <f t="shared" si="420"/>
        <v/>
      </c>
      <c r="O1286" s="34" t="str">
        <f t="shared" si="429"/>
        <v/>
      </c>
      <c r="P1286" s="8"/>
      <c r="Q1286" s="22" t="str">
        <f t="shared" si="421"/>
        <v/>
      </c>
      <c r="R1286" s="34" t="str">
        <f t="shared" si="430"/>
        <v/>
      </c>
      <c r="S1286" s="8"/>
      <c r="T1286" s="22" t="str">
        <f t="shared" si="422"/>
        <v/>
      </c>
      <c r="U1286" s="22" t="str">
        <f t="shared" si="423"/>
        <v/>
      </c>
      <c r="V1286" s="22" t="str">
        <f t="shared" si="431"/>
        <v/>
      </c>
      <c r="W1286" s="22" t="str">
        <f t="shared" si="424"/>
        <v/>
      </c>
      <c r="X1286" s="22" t="str">
        <f t="shared" si="432"/>
        <v/>
      </c>
      <c r="Y1286" s="22" t="str">
        <f t="shared" si="433"/>
        <v/>
      </c>
      <c r="Z1286" s="22" t="str">
        <f t="shared" si="434"/>
        <v/>
      </c>
      <c r="AA1286" s="29"/>
    </row>
    <row r="1287" spans="1:27" ht="18" customHeight="1" x14ac:dyDescent="0.35">
      <c r="A1287" s="22"/>
      <c r="B1287" s="24" t="str">
        <f t="shared" si="416"/>
        <v/>
      </c>
      <c r="C1287" s="34" t="str">
        <f t="shared" si="425"/>
        <v/>
      </c>
      <c r="D1287" s="8"/>
      <c r="E1287" s="22" t="str">
        <f t="shared" si="417"/>
        <v/>
      </c>
      <c r="F1287" s="34" t="str">
        <f t="shared" si="426"/>
        <v/>
      </c>
      <c r="G1287" s="8"/>
      <c r="H1287" s="22" t="str">
        <f t="shared" si="418"/>
        <v/>
      </c>
      <c r="I1287" s="34" t="str">
        <f t="shared" si="427"/>
        <v/>
      </c>
      <c r="J1287" s="8"/>
      <c r="K1287" s="22" t="str">
        <f t="shared" si="419"/>
        <v/>
      </c>
      <c r="L1287" s="34" t="str">
        <f t="shared" si="428"/>
        <v/>
      </c>
      <c r="M1287" s="8"/>
      <c r="N1287" s="22" t="str">
        <f t="shared" si="420"/>
        <v/>
      </c>
      <c r="O1287" s="34" t="str">
        <f t="shared" si="429"/>
        <v/>
      </c>
      <c r="P1287" s="8"/>
      <c r="Q1287" s="22" t="str">
        <f t="shared" si="421"/>
        <v/>
      </c>
      <c r="R1287" s="34" t="str">
        <f t="shared" si="430"/>
        <v/>
      </c>
      <c r="S1287" s="8"/>
      <c r="T1287" s="22" t="str">
        <f t="shared" si="422"/>
        <v/>
      </c>
      <c r="U1287" s="22" t="str">
        <f t="shared" si="423"/>
        <v/>
      </c>
      <c r="V1287" s="22" t="str">
        <f t="shared" si="431"/>
        <v/>
      </c>
      <c r="W1287" s="22" t="str">
        <f t="shared" si="424"/>
        <v/>
      </c>
      <c r="X1287" s="22" t="str">
        <f t="shared" si="432"/>
        <v/>
      </c>
      <c r="Y1287" s="22" t="str">
        <f t="shared" si="433"/>
        <v/>
      </c>
      <c r="Z1287" s="22" t="str">
        <f t="shared" si="434"/>
        <v/>
      </c>
      <c r="AA1287" s="29"/>
    </row>
    <row r="1288" spans="1:27" ht="18" customHeight="1" x14ac:dyDescent="0.35">
      <c r="A1288" s="22"/>
      <c r="B1288" s="24" t="str">
        <f t="shared" si="416"/>
        <v/>
      </c>
      <c r="C1288" s="34" t="str">
        <f t="shared" si="425"/>
        <v/>
      </c>
      <c r="D1288" s="8"/>
      <c r="E1288" s="22" t="str">
        <f t="shared" si="417"/>
        <v/>
      </c>
      <c r="F1288" s="34" t="str">
        <f t="shared" si="426"/>
        <v/>
      </c>
      <c r="G1288" s="8"/>
      <c r="H1288" s="22" t="str">
        <f t="shared" si="418"/>
        <v/>
      </c>
      <c r="I1288" s="34" t="str">
        <f t="shared" si="427"/>
        <v/>
      </c>
      <c r="J1288" s="8"/>
      <c r="K1288" s="22" t="str">
        <f t="shared" si="419"/>
        <v/>
      </c>
      <c r="L1288" s="34" t="str">
        <f t="shared" si="428"/>
        <v/>
      </c>
      <c r="M1288" s="8"/>
      <c r="N1288" s="22" t="str">
        <f t="shared" si="420"/>
        <v/>
      </c>
      <c r="O1288" s="34" t="str">
        <f t="shared" si="429"/>
        <v/>
      </c>
      <c r="P1288" s="8"/>
      <c r="Q1288" s="22" t="str">
        <f t="shared" si="421"/>
        <v/>
      </c>
      <c r="R1288" s="34" t="str">
        <f t="shared" si="430"/>
        <v/>
      </c>
      <c r="S1288" s="8"/>
      <c r="T1288" s="22" t="str">
        <f t="shared" si="422"/>
        <v/>
      </c>
      <c r="U1288" s="22" t="str">
        <f t="shared" si="423"/>
        <v/>
      </c>
      <c r="V1288" s="22" t="str">
        <f t="shared" si="431"/>
        <v/>
      </c>
      <c r="W1288" s="22" t="str">
        <f t="shared" si="424"/>
        <v/>
      </c>
      <c r="X1288" s="22" t="str">
        <f t="shared" si="432"/>
        <v/>
      </c>
      <c r="Y1288" s="22" t="str">
        <f t="shared" si="433"/>
        <v/>
      </c>
      <c r="Z1288" s="22" t="str">
        <f t="shared" si="434"/>
        <v/>
      </c>
      <c r="AA1288" s="29"/>
    </row>
    <row r="1289" spans="1:27" ht="18" customHeight="1" x14ac:dyDescent="0.35">
      <c r="A1289" s="22"/>
      <c r="B1289" s="24" t="str">
        <f t="shared" si="416"/>
        <v/>
      </c>
      <c r="C1289" s="34" t="str">
        <f t="shared" si="425"/>
        <v/>
      </c>
      <c r="D1289" s="8"/>
      <c r="E1289" s="22" t="str">
        <f t="shared" si="417"/>
        <v/>
      </c>
      <c r="F1289" s="34" t="str">
        <f t="shared" si="426"/>
        <v/>
      </c>
      <c r="G1289" s="8"/>
      <c r="H1289" s="22" t="str">
        <f t="shared" si="418"/>
        <v/>
      </c>
      <c r="I1289" s="34" t="str">
        <f t="shared" si="427"/>
        <v/>
      </c>
      <c r="J1289" s="8"/>
      <c r="K1289" s="22" t="str">
        <f t="shared" si="419"/>
        <v/>
      </c>
      <c r="L1289" s="34" t="str">
        <f t="shared" si="428"/>
        <v/>
      </c>
      <c r="M1289" s="8"/>
      <c r="N1289" s="22" t="str">
        <f t="shared" si="420"/>
        <v/>
      </c>
      <c r="O1289" s="34" t="str">
        <f t="shared" si="429"/>
        <v/>
      </c>
      <c r="P1289" s="8"/>
      <c r="Q1289" s="22" t="str">
        <f t="shared" si="421"/>
        <v/>
      </c>
      <c r="R1289" s="34" t="str">
        <f t="shared" si="430"/>
        <v/>
      </c>
      <c r="S1289" s="8"/>
      <c r="T1289" s="22" t="str">
        <f t="shared" si="422"/>
        <v/>
      </c>
      <c r="U1289" s="22" t="str">
        <f t="shared" si="423"/>
        <v/>
      </c>
      <c r="V1289" s="22" t="str">
        <f t="shared" si="431"/>
        <v/>
      </c>
      <c r="W1289" s="22" t="str">
        <f t="shared" si="424"/>
        <v/>
      </c>
      <c r="X1289" s="22" t="str">
        <f t="shared" si="432"/>
        <v/>
      </c>
      <c r="Y1289" s="22" t="str">
        <f t="shared" si="433"/>
        <v/>
      </c>
      <c r="Z1289" s="22" t="str">
        <f t="shared" si="434"/>
        <v/>
      </c>
      <c r="AA1289" s="29"/>
    </row>
    <row r="1290" spans="1:27" ht="18" customHeight="1" x14ac:dyDescent="0.35">
      <c r="A1290" s="22"/>
      <c r="B1290" s="24" t="str">
        <f t="shared" si="416"/>
        <v/>
      </c>
      <c r="C1290" s="34" t="str">
        <f t="shared" si="425"/>
        <v/>
      </c>
      <c r="D1290" s="8"/>
      <c r="E1290" s="22" t="str">
        <f t="shared" si="417"/>
        <v/>
      </c>
      <c r="F1290" s="34" t="str">
        <f t="shared" si="426"/>
        <v/>
      </c>
      <c r="G1290" s="8"/>
      <c r="H1290" s="22" t="str">
        <f t="shared" si="418"/>
        <v/>
      </c>
      <c r="I1290" s="34" t="str">
        <f t="shared" si="427"/>
        <v/>
      </c>
      <c r="J1290" s="8"/>
      <c r="K1290" s="22" t="str">
        <f t="shared" si="419"/>
        <v/>
      </c>
      <c r="L1290" s="34" t="str">
        <f t="shared" si="428"/>
        <v/>
      </c>
      <c r="M1290" s="8"/>
      <c r="N1290" s="22" t="str">
        <f t="shared" si="420"/>
        <v/>
      </c>
      <c r="O1290" s="34" t="str">
        <f t="shared" si="429"/>
        <v/>
      </c>
      <c r="P1290" s="8"/>
      <c r="Q1290" s="22" t="str">
        <f t="shared" si="421"/>
        <v/>
      </c>
      <c r="R1290" s="34" t="str">
        <f t="shared" si="430"/>
        <v/>
      </c>
      <c r="S1290" s="8"/>
      <c r="T1290" s="22" t="str">
        <f t="shared" si="422"/>
        <v/>
      </c>
      <c r="U1290" s="22" t="str">
        <f t="shared" si="423"/>
        <v/>
      </c>
      <c r="V1290" s="22" t="str">
        <f t="shared" si="431"/>
        <v/>
      </c>
      <c r="W1290" s="22" t="str">
        <f t="shared" si="424"/>
        <v/>
      </c>
      <c r="X1290" s="22" t="str">
        <f t="shared" si="432"/>
        <v/>
      </c>
      <c r="Y1290" s="22" t="str">
        <f t="shared" si="433"/>
        <v/>
      </c>
      <c r="Z1290" s="22" t="str">
        <f t="shared" si="434"/>
        <v/>
      </c>
      <c r="AA1290" s="29"/>
    </row>
    <row r="1291" spans="1:27" ht="18" customHeight="1" x14ac:dyDescent="0.35">
      <c r="A1291" s="22"/>
      <c r="B1291" s="24" t="str">
        <f t="shared" si="416"/>
        <v/>
      </c>
      <c r="C1291" s="34" t="str">
        <f t="shared" si="425"/>
        <v/>
      </c>
      <c r="D1291" s="8"/>
      <c r="E1291" s="22" t="str">
        <f t="shared" si="417"/>
        <v/>
      </c>
      <c r="F1291" s="34" t="str">
        <f t="shared" si="426"/>
        <v/>
      </c>
      <c r="G1291" s="8"/>
      <c r="H1291" s="22" t="str">
        <f t="shared" si="418"/>
        <v/>
      </c>
      <c r="I1291" s="34" t="str">
        <f t="shared" si="427"/>
        <v/>
      </c>
      <c r="J1291" s="8"/>
      <c r="K1291" s="22" t="str">
        <f t="shared" si="419"/>
        <v/>
      </c>
      <c r="L1291" s="34" t="str">
        <f t="shared" si="428"/>
        <v/>
      </c>
      <c r="M1291" s="8"/>
      <c r="N1291" s="22" t="str">
        <f t="shared" si="420"/>
        <v/>
      </c>
      <c r="O1291" s="34" t="str">
        <f t="shared" si="429"/>
        <v/>
      </c>
      <c r="P1291" s="8"/>
      <c r="Q1291" s="22" t="str">
        <f t="shared" si="421"/>
        <v/>
      </c>
      <c r="R1291" s="34" t="str">
        <f t="shared" si="430"/>
        <v/>
      </c>
      <c r="S1291" s="8"/>
      <c r="T1291" s="22" t="str">
        <f t="shared" si="422"/>
        <v/>
      </c>
      <c r="U1291" s="22" t="str">
        <f t="shared" si="423"/>
        <v/>
      </c>
      <c r="V1291" s="22" t="str">
        <f t="shared" si="431"/>
        <v/>
      </c>
      <c r="W1291" s="22" t="str">
        <f t="shared" si="424"/>
        <v/>
      </c>
      <c r="X1291" s="22" t="str">
        <f t="shared" si="432"/>
        <v/>
      </c>
      <c r="Y1291" s="22" t="str">
        <f t="shared" si="433"/>
        <v/>
      </c>
      <c r="Z1291" s="22" t="str">
        <f t="shared" si="434"/>
        <v/>
      </c>
      <c r="AA1291" s="29"/>
    </row>
    <row r="1292" spans="1:27" ht="18" customHeight="1" x14ac:dyDescent="0.35">
      <c r="A1292" s="22"/>
      <c r="B1292" s="24" t="str">
        <f t="shared" si="416"/>
        <v/>
      </c>
      <c r="C1292" s="34" t="str">
        <f t="shared" si="425"/>
        <v/>
      </c>
      <c r="D1292" s="8"/>
      <c r="E1292" s="22" t="str">
        <f t="shared" si="417"/>
        <v/>
      </c>
      <c r="F1292" s="34" t="str">
        <f t="shared" si="426"/>
        <v/>
      </c>
      <c r="G1292" s="8"/>
      <c r="H1292" s="22" t="str">
        <f t="shared" si="418"/>
        <v/>
      </c>
      <c r="I1292" s="34" t="str">
        <f t="shared" si="427"/>
        <v/>
      </c>
      <c r="J1292" s="8"/>
      <c r="K1292" s="22" t="str">
        <f t="shared" si="419"/>
        <v/>
      </c>
      <c r="L1292" s="34" t="str">
        <f t="shared" si="428"/>
        <v/>
      </c>
      <c r="M1292" s="8"/>
      <c r="N1292" s="22" t="str">
        <f t="shared" si="420"/>
        <v/>
      </c>
      <c r="O1292" s="34" t="str">
        <f t="shared" si="429"/>
        <v/>
      </c>
      <c r="P1292" s="8"/>
      <c r="Q1292" s="22" t="str">
        <f t="shared" si="421"/>
        <v/>
      </c>
      <c r="R1292" s="34" t="str">
        <f t="shared" si="430"/>
        <v/>
      </c>
      <c r="S1292" s="8"/>
      <c r="T1292" s="22" t="str">
        <f t="shared" si="422"/>
        <v/>
      </c>
      <c r="U1292" s="22" t="str">
        <f t="shared" si="423"/>
        <v/>
      </c>
      <c r="V1292" s="22" t="str">
        <f t="shared" si="431"/>
        <v/>
      </c>
      <c r="W1292" s="22" t="str">
        <f t="shared" si="424"/>
        <v/>
      </c>
      <c r="X1292" s="22" t="str">
        <f t="shared" si="432"/>
        <v/>
      </c>
      <c r="Y1292" s="22" t="str">
        <f t="shared" si="433"/>
        <v/>
      </c>
      <c r="Z1292" s="22" t="str">
        <f t="shared" si="434"/>
        <v/>
      </c>
      <c r="AA1292" s="29"/>
    </row>
    <row r="1293" spans="1:27" ht="18" customHeight="1" x14ac:dyDescent="0.35">
      <c r="A1293" s="22"/>
      <c r="B1293" s="24" t="str">
        <f t="shared" si="416"/>
        <v/>
      </c>
      <c r="C1293" s="34" t="str">
        <f t="shared" si="425"/>
        <v/>
      </c>
      <c r="D1293" s="8"/>
      <c r="E1293" s="22" t="str">
        <f t="shared" si="417"/>
        <v/>
      </c>
      <c r="F1293" s="34" t="str">
        <f t="shared" si="426"/>
        <v/>
      </c>
      <c r="G1293" s="8"/>
      <c r="H1293" s="22" t="str">
        <f t="shared" si="418"/>
        <v/>
      </c>
      <c r="I1293" s="34" t="str">
        <f t="shared" si="427"/>
        <v/>
      </c>
      <c r="J1293" s="8"/>
      <c r="K1293" s="22" t="str">
        <f t="shared" si="419"/>
        <v/>
      </c>
      <c r="L1293" s="34" t="str">
        <f t="shared" si="428"/>
        <v/>
      </c>
      <c r="M1293" s="8"/>
      <c r="N1293" s="22" t="str">
        <f t="shared" si="420"/>
        <v/>
      </c>
      <c r="O1293" s="34" t="str">
        <f t="shared" si="429"/>
        <v/>
      </c>
      <c r="P1293" s="8"/>
      <c r="Q1293" s="22" t="str">
        <f t="shared" si="421"/>
        <v/>
      </c>
      <c r="R1293" s="34" t="str">
        <f t="shared" si="430"/>
        <v/>
      </c>
      <c r="S1293" s="8"/>
      <c r="T1293" s="22" t="str">
        <f t="shared" si="422"/>
        <v/>
      </c>
      <c r="U1293" s="22" t="str">
        <f t="shared" si="423"/>
        <v/>
      </c>
      <c r="V1293" s="22" t="str">
        <f t="shared" si="431"/>
        <v/>
      </c>
      <c r="W1293" s="22" t="str">
        <f t="shared" si="424"/>
        <v/>
      </c>
      <c r="X1293" s="22" t="str">
        <f t="shared" si="432"/>
        <v/>
      </c>
      <c r="Y1293" s="22" t="str">
        <f t="shared" si="433"/>
        <v/>
      </c>
      <c r="Z1293" s="22" t="str">
        <f t="shared" si="434"/>
        <v/>
      </c>
      <c r="AA1293" s="29"/>
    </row>
    <row r="1294" spans="1:27" ht="18" customHeight="1" x14ac:dyDescent="0.35">
      <c r="A1294" s="22"/>
      <c r="B1294" s="24" t="str">
        <f t="shared" si="416"/>
        <v/>
      </c>
      <c r="C1294" s="34" t="str">
        <f t="shared" si="425"/>
        <v/>
      </c>
      <c r="D1294" s="8"/>
      <c r="E1294" s="22" t="str">
        <f t="shared" si="417"/>
        <v/>
      </c>
      <c r="F1294" s="34" t="str">
        <f t="shared" si="426"/>
        <v/>
      </c>
      <c r="G1294" s="8"/>
      <c r="H1294" s="22" t="str">
        <f t="shared" si="418"/>
        <v/>
      </c>
      <c r="I1294" s="34" t="str">
        <f t="shared" si="427"/>
        <v/>
      </c>
      <c r="J1294" s="8"/>
      <c r="K1294" s="22" t="str">
        <f t="shared" si="419"/>
        <v/>
      </c>
      <c r="L1294" s="34" t="str">
        <f t="shared" si="428"/>
        <v/>
      </c>
      <c r="M1294" s="8"/>
      <c r="N1294" s="22" t="str">
        <f t="shared" si="420"/>
        <v/>
      </c>
      <c r="O1294" s="34" t="str">
        <f t="shared" si="429"/>
        <v/>
      </c>
      <c r="P1294" s="8"/>
      <c r="Q1294" s="22" t="str">
        <f t="shared" si="421"/>
        <v/>
      </c>
      <c r="R1294" s="34" t="str">
        <f t="shared" si="430"/>
        <v/>
      </c>
      <c r="S1294" s="8"/>
      <c r="T1294" s="22" t="str">
        <f t="shared" si="422"/>
        <v/>
      </c>
      <c r="U1294" s="22" t="str">
        <f t="shared" si="423"/>
        <v/>
      </c>
      <c r="V1294" s="22" t="str">
        <f t="shared" si="431"/>
        <v/>
      </c>
      <c r="W1294" s="22" t="str">
        <f t="shared" si="424"/>
        <v/>
      </c>
      <c r="X1294" s="22" t="str">
        <f t="shared" si="432"/>
        <v/>
      </c>
      <c r="Y1294" s="22" t="str">
        <f t="shared" si="433"/>
        <v/>
      </c>
      <c r="Z1294" s="22" t="str">
        <f t="shared" si="434"/>
        <v/>
      </c>
      <c r="AA1294" s="29"/>
    </row>
    <row r="1295" spans="1:27" ht="18" customHeight="1" x14ac:dyDescent="0.35">
      <c r="A1295" s="22"/>
      <c r="B1295" s="24" t="str">
        <f t="shared" si="416"/>
        <v/>
      </c>
      <c r="C1295" s="34" t="str">
        <f t="shared" si="425"/>
        <v/>
      </c>
      <c r="D1295" s="8"/>
      <c r="E1295" s="22" t="str">
        <f t="shared" si="417"/>
        <v/>
      </c>
      <c r="F1295" s="34" t="str">
        <f t="shared" si="426"/>
        <v/>
      </c>
      <c r="G1295" s="8"/>
      <c r="H1295" s="22" t="str">
        <f t="shared" si="418"/>
        <v/>
      </c>
      <c r="I1295" s="34" t="str">
        <f t="shared" si="427"/>
        <v/>
      </c>
      <c r="J1295" s="8"/>
      <c r="K1295" s="22" t="str">
        <f t="shared" si="419"/>
        <v/>
      </c>
      <c r="L1295" s="34" t="str">
        <f t="shared" si="428"/>
        <v/>
      </c>
      <c r="M1295" s="8"/>
      <c r="N1295" s="22" t="str">
        <f t="shared" si="420"/>
        <v/>
      </c>
      <c r="O1295" s="34" t="str">
        <f t="shared" si="429"/>
        <v/>
      </c>
      <c r="P1295" s="8"/>
      <c r="Q1295" s="22" t="str">
        <f t="shared" si="421"/>
        <v/>
      </c>
      <c r="R1295" s="34" t="str">
        <f t="shared" si="430"/>
        <v/>
      </c>
      <c r="S1295" s="8"/>
      <c r="T1295" s="22" t="str">
        <f t="shared" si="422"/>
        <v/>
      </c>
      <c r="U1295" s="22" t="str">
        <f t="shared" si="423"/>
        <v/>
      </c>
      <c r="V1295" s="22" t="str">
        <f t="shared" si="431"/>
        <v/>
      </c>
      <c r="W1295" s="22" t="str">
        <f t="shared" si="424"/>
        <v/>
      </c>
      <c r="X1295" s="22" t="str">
        <f t="shared" si="432"/>
        <v/>
      </c>
      <c r="Y1295" s="22" t="str">
        <f t="shared" si="433"/>
        <v/>
      </c>
      <c r="Z1295" s="22" t="str">
        <f t="shared" si="434"/>
        <v/>
      </c>
      <c r="AA1295" s="29"/>
    </row>
    <row r="1296" spans="1:27" ht="18" customHeight="1" x14ac:dyDescent="0.35">
      <c r="A1296" s="22"/>
      <c r="B1296" s="24" t="str">
        <f t="shared" si="416"/>
        <v/>
      </c>
      <c r="C1296" s="34" t="str">
        <f t="shared" si="425"/>
        <v/>
      </c>
      <c r="D1296" s="8"/>
      <c r="E1296" s="22" t="str">
        <f t="shared" si="417"/>
        <v/>
      </c>
      <c r="F1296" s="34" t="str">
        <f t="shared" si="426"/>
        <v/>
      </c>
      <c r="G1296" s="8"/>
      <c r="H1296" s="22" t="str">
        <f t="shared" si="418"/>
        <v/>
      </c>
      <c r="I1296" s="34" t="str">
        <f t="shared" si="427"/>
        <v/>
      </c>
      <c r="J1296" s="8"/>
      <c r="K1296" s="22" t="str">
        <f t="shared" si="419"/>
        <v/>
      </c>
      <c r="L1296" s="34" t="str">
        <f t="shared" si="428"/>
        <v/>
      </c>
      <c r="M1296" s="8"/>
      <c r="N1296" s="22" t="str">
        <f t="shared" si="420"/>
        <v/>
      </c>
      <c r="O1296" s="34" t="str">
        <f t="shared" si="429"/>
        <v/>
      </c>
      <c r="P1296" s="8"/>
      <c r="Q1296" s="22" t="str">
        <f t="shared" si="421"/>
        <v/>
      </c>
      <c r="R1296" s="34" t="str">
        <f t="shared" si="430"/>
        <v/>
      </c>
      <c r="S1296" s="8"/>
      <c r="T1296" s="22" t="str">
        <f t="shared" si="422"/>
        <v/>
      </c>
      <c r="U1296" s="22" t="str">
        <f t="shared" si="423"/>
        <v/>
      </c>
      <c r="V1296" s="22" t="str">
        <f t="shared" si="431"/>
        <v/>
      </c>
      <c r="W1296" s="22" t="str">
        <f t="shared" si="424"/>
        <v/>
      </c>
      <c r="X1296" s="22" t="str">
        <f t="shared" si="432"/>
        <v/>
      </c>
      <c r="Y1296" s="22" t="str">
        <f t="shared" si="433"/>
        <v/>
      </c>
      <c r="Z1296" s="22" t="str">
        <f t="shared" si="434"/>
        <v/>
      </c>
      <c r="AA1296" s="29"/>
    </row>
    <row r="1297" spans="1:27" ht="18" customHeight="1" x14ac:dyDescent="0.35">
      <c r="A1297" s="22"/>
      <c r="B1297" s="24" t="str">
        <f t="shared" si="416"/>
        <v/>
      </c>
      <c r="C1297" s="34" t="str">
        <f t="shared" si="425"/>
        <v/>
      </c>
      <c r="D1297" s="8"/>
      <c r="E1297" s="22" t="str">
        <f t="shared" si="417"/>
        <v/>
      </c>
      <c r="F1297" s="34" t="str">
        <f t="shared" si="426"/>
        <v/>
      </c>
      <c r="G1297" s="8"/>
      <c r="H1297" s="22" t="str">
        <f t="shared" si="418"/>
        <v/>
      </c>
      <c r="I1297" s="34" t="str">
        <f t="shared" si="427"/>
        <v/>
      </c>
      <c r="J1297" s="8"/>
      <c r="K1297" s="22" t="str">
        <f t="shared" si="419"/>
        <v/>
      </c>
      <c r="L1297" s="34" t="str">
        <f t="shared" si="428"/>
        <v/>
      </c>
      <c r="M1297" s="8"/>
      <c r="N1297" s="22" t="str">
        <f t="shared" si="420"/>
        <v/>
      </c>
      <c r="O1297" s="34" t="str">
        <f t="shared" si="429"/>
        <v/>
      </c>
      <c r="P1297" s="8"/>
      <c r="Q1297" s="22" t="str">
        <f t="shared" si="421"/>
        <v/>
      </c>
      <c r="R1297" s="34" t="str">
        <f t="shared" si="430"/>
        <v/>
      </c>
      <c r="S1297" s="8"/>
      <c r="T1297" s="22" t="str">
        <f t="shared" si="422"/>
        <v/>
      </c>
      <c r="U1297" s="22" t="str">
        <f t="shared" si="423"/>
        <v/>
      </c>
      <c r="V1297" s="22" t="str">
        <f t="shared" si="431"/>
        <v/>
      </c>
      <c r="W1297" s="22" t="str">
        <f t="shared" si="424"/>
        <v/>
      </c>
      <c r="X1297" s="22" t="str">
        <f t="shared" si="432"/>
        <v/>
      </c>
      <c r="Y1297" s="22" t="str">
        <f t="shared" si="433"/>
        <v/>
      </c>
      <c r="Z1297" s="22" t="str">
        <f t="shared" si="434"/>
        <v/>
      </c>
      <c r="AA1297" s="29"/>
    </row>
    <row r="1298" spans="1:27" ht="18" customHeight="1" x14ac:dyDescent="0.35">
      <c r="A1298" s="22"/>
      <c r="B1298" s="24" t="str">
        <f t="shared" si="416"/>
        <v/>
      </c>
      <c r="C1298" s="34" t="str">
        <f t="shared" si="425"/>
        <v/>
      </c>
      <c r="D1298" s="8"/>
      <c r="E1298" s="22" t="str">
        <f t="shared" si="417"/>
        <v/>
      </c>
      <c r="F1298" s="34" t="str">
        <f t="shared" si="426"/>
        <v/>
      </c>
      <c r="G1298" s="8"/>
      <c r="H1298" s="22" t="str">
        <f t="shared" si="418"/>
        <v/>
      </c>
      <c r="I1298" s="34" t="str">
        <f t="shared" si="427"/>
        <v/>
      </c>
      <c r="J1298" s="8"/>
      <c r="K1298" s="22" t="str">
        <f t="shared" si="419"/>
        <v/>
      </c>
      <c r="L1298" s="34" t="str">
        <f t="shared" si="428"/>
        <v/>
      </c>
      <c r="M1298" s="8"/>
      <c r="N1298" s="22" t="str">
        <f t="shared" si="420"/>
        <v/>
      </c>
      <c r="O1298" s="34" t="str">
        <f t="shared" si="429"/>
        <v/>
      </c>
      <c r="P1298" s="8"/>
      <c r="Q1298" s="22" t="str">
        <f t="shared" si="421"/>
        <v/>
      </c>
      <c r="R1298" s="34" t="str">
        <f t="shared" si="430"/>
        <v/>
      </c>
      <c r="S1298" s="8"/>
      <c r="T1298" s="22" t="str">
        <f t="shared" si="422"/>
        <v/>
      </c>
      <c r="U1298" s="22" t="str">
        <f t="shared" si="423"/>
        <v/>
      </c>
      <c r="V1298" s="22" t="str">
        <f t="shared" si="431"/>
        <v/>
      </c>
      <c r="W1298" s="22" t="str">
        <f t="shared" si="424"/>
        <v/>
      </c>
      <c r="X1298" s="22" t="str">
        <f t="shared" si="432"/>
        <v/>
      </c>
      <c r="Y1298" s="22" t="str">
        <f t="shared" si="433"/>
        <v/>
      </c>
      <c r="Z1298" s="22" t="str">
        <f t="shared" si="434"/>
        <v/>
      </c>
      <c r="AA1298" s="29"/>
    </row>
    <row r="1299" spans="1:27" ht="18" customHeight="1" x14ac:dyDescent="0.35">
      <c r="A1299" s="22"/>
      <c r="B1299" s="24" t="str">
        <f t="shared" si="416"/>
        <v/>
      </c>
      <c r="C1299" s="34" t="str">
        <f t="shared" si="425"/>
        <v/>
      </c>
      <c r="D1299" s="8"/>
      <c r="E1299" s="22" t="str">
        <f t="shared" si="417"/>
        <v/>
      </c>
      <c r="F1299" s="34" t="str">
        <f t="shared" si="426"/>
        <v/>
      </c>
      <c r="G1299" s="8"/>
      <c r="H1299" s="22" t="str">
        <f t="shared" si="418"/>
        <v/>
      </c>
      <c r="I1299" s="34" t="str">
        <f t="shared" si="427"/>
        <v/>
      </c>
      <c r="J1299" s="8"/>
      <c r="K1299" s="22" t="str">
        <f t="shared" si="419"/>
        <v/>
      </c>
      <c r="L1299" s="34" t="str">
        <f t="shared" si="428"/>
        <v/>
      </c>
      <c r="M1299" s="8"/>
      <c r="N1299" s="22" t="str">
        <f t="shared" si="420"/>
        <v/>
      </c>
      <c r="O1299" s="34" t="str">
        <f t="shared" si="429"/>
        <v/>
      </c>
      <c r="P1299" s="8"/>
      <c r="Q1299" s="22" t="str">
        <f t="shared" si="421"/>
        <v/>
      </c>
      <c r="R1299" s="34" t="str">
        <f t="shared" si="430"/>
        <v/>
      </c>
      <c r="S1299" s="8"/>
      <c r="T1299" s="22" t="str">
        <f t="shared" si="422"/>
        <v/>
      </c>
      <c r="U1299" s="22" t="str">
        <f t="shared" si="423"/>
        <v/>
      </c>
      <c r="V1299" s="22" t="str">
        <f t="shared" si="431"/>
        <v/>
      </c>
      <c r="W1299" s="22" t="str">
        <f t="shared" si="424"/>
        <v/>
      </c>
      <c r="X1299" s="22" t="str">
        <f t="shared" si="432"/>
        <v/>
      </c>
      <c r="Y1299" s="22" t="str">
        <f t="shared" si="433"/>
        <v/>
      </c>
      <c r="Z1299" s="22" t="str">
        <f t="shared" si="434"/>
        <v/>
      </c>
      <c r="AA1299" s="29"/>
    </row>
    <row r="1300" spans="1:27" ht="18" customHeight="1" x14ac:dyDescent="0.35">
      <c r="A1300" s="22"/>
      <c r="B1300" s="24" t="str">
        <f t="shared" si="416"/>
        <v/>
      </c>
      <c r="C1300" s="34" t="str">
        <f t="shared" si="425"/>
        <v/>
      </c>
      <c r="D1300" s="8"/>
      <c r="E1300" s="22" t="str">
        <f t="shared" si="417"/>
        <v/>
      </c>
      <c r="F1300" s="34" t="str">
        <f t="shared" si="426"/>
        <v/>
      </c>
      <c r="G1300" s="8"/>
      <c r="H1300" s="22" t="str">
        <f t="shared" si="418"/>
        <v/>
      </c>
      <c r="I1300" s="34" t="str">
        <f t="shared" si="427"/>
        <v/>
      </c>
      <c r="J1300" s="8"/>
      <c r="K1300" s="22" t="str">
        <f t="shared" si="419"/>
        <v/>
      </c>
      <c r="L1300" s="34" t="str">
        <f t="shared" si="428"/>
        <v/>
      </c>
      <c r="M1300" s="8"/>
      <c r="N1300" s="22" t="str">
        <f t="shared" si="420"/>
        <v/>
      </c>
      <c r="O1300" s="34" t="str">
        <f t="shared" si="429"/>
        <v/>
      </c>
      <c r="P1300" s="8"/>
      <c r="Q1300" s="22" t="str">
        <f t="shared" si="421"/>
        <v/>
      </c>
      <c r="R1300" s="34" t="str">
        <f t="shared" si="430"/>
        <v/>
      </c>
      <c r="S1300" s="8"/>
      <c r="T1300" s="22" t="str">
        <f t="shared" si="422"/>
        <v/>
      </c>
      <c r="U1300" s="22" t="str">
        <f t="shared" si="423"/>
        <v/>
      </c>
      <c r="V1300" s="22" t="str">
        <f t="shared" si="431"/>
        <v/>
      </c>
      <c r="W1300" s="22" t="str">
        <f t="shared" si="424"/>
        <v/>
      </c>
      <c r="X1300" s="22" t="str">
        <f t="shared" si="432"/>
        <v/>
      </c>
      <c r="Y1300" s="22" t="str">
        <f t="shared" si="433"/>
        <v/>
      </c>
      <c r="Z1300" s="22" t="str">
        <f t="shared" si="434"/>
        <v/>
      </c>
      <c r="AA1300" s="29"/>
    </row>
    <row r="1301" spans="1:27" ht="18" customHeight="1" x14ac:dyDescent="0.35">
      <c r="A1301" s="22"/>
      <c r="B1301" s="24" t="str">
        <f t="shared" si="416"/>
        <v/>
      </c>
      <c r="C1301" s="34" t="str">
        <f t="shared" si="425"/>
        <v/>
      </c>
      <c r="D1301" s="8"/>
      <c r="E1301" s="22" t="str">
        <f t="shared" si="417"/>
        <v/>
      </c>
      <c r="F1301" s="34" t="str">
        <f t="shared" si="426"/>
        <v/>
      </c>
      <c r="G1301" s="8"/>
      <c r="H1301" s="22" t="str">
        <f t="shared" si="418"/>
        <v/>
      </c>
      <c r="I1301" s="34" t="str">
        <f t="shared" si="427"/>
        <v/>
      </c>
      <c r="J1301" s="8"/>
      <c r="K1301" s="22" t="str">
        <f t="shared" si="419"/>
        <v/>
      </c>
      <c r="L1301" s="34" t="str">
        <f t="shared" si="428"/>
        <v/>
      </c>
      <c r="M1301" s="8"/>
      <c r="N1301" s="22" t="str">
        <f t="shared" si="420"/>
        <v/>
      </c>
      <c r="O1301" s="34" t="str">
        <f t="shared" si="429"/>
        <v/>
      </c>
      <c r="P1301" s="8"/>
      <c r="Q1301" s="22" t="str">
        <f t="shared" si="421"/>
        <v/>
      </c>
      <c r="R1301" s="34" t="str">
        <f t="shared" si="430"/>
        <v/>
      </c>
      <c r="S1301" s="8"/>
      <c r="T1301" s="22" t="str">
        <f t="shared" si="422"/>
        <v/>
      </c>
      <c r="U1301" s="22" t="str">
        <f t="shared" si="423"/>
        <v/>
      </c>
      <c r="V1301" s="22" t="str">
        <f t="shared" si="431"/>
        <v/>
      </c>
      <c r="W1301" s="22" t="str">
        <f t="shared" si="424"/>
        <v/>
      </c>
      <c r="X1301" s="22" t="str">
        <f t="shared" si="432"/>
        <v/>
      </c>
      <c r="Y1301" s="22" t="str">
        <f t="shared" si="433"/>
        <v/>
      </c>
      <c r="Z1301" s="22" t="str">
        <f t="shared" si="434"/>
        <v/>
      </c>
      <c r="AA1301" s="29"/>
    </row>
    <row r="1302" spans="1:27" ht="18" customHeight="1" x14ac:dyDescent="0.35">
      <c r="A1302" s="22"/>
      <c r="B1302" s="24" t="str">
        <f t="shared" si="416"/>
        <v/>
      </c>
      <c r="C1302" s="34" t="str">
        <f t="shared" si="425"/>
        <v/>
      </c>
      <c r="D1302" s="8"/>
      <c r="E1302" s="22" t="str">
        <f t="shared" si="417"/>
        <v/>
      </c>
      <c r="F1302" s="34" t="str">
        <f t="shared" si="426"/>
        <v/>
      </c>
      <c r="G1302" s="8"/>
      <c r="H1302" s="22" t="str">
        <f t="shared" si="418"/>
        <v/>
      </c>
      <c r="I1302" s="34" t="str">
        <f t="shared" si="427"/>
        <v/>
      </c>
      <c r="J1302" s="8"/>
      <c r="K1302" s="22" t="str">
        <f t="shared" si="419"/>
        <v/>
      </c>
      <c r="L1302" s="34" t="str">
        <f t="shared" si="428"/>
        <v/>
      </c>
      <c r="M1302" s="8"/>
      <c r="N1302" s="22" t="str">
        <f t="shared" si="420"/>
        <v/>
      </c>
      <c r="O1302" s="34" t="str">
        <f t="shared" si="429"/>
        <v/>
      </c>
      <c r="P1302" s="8"/>
      <c r="Q1302" s="22" t="str">
        <f t="shared" si="421"/>
        <v/>
      </c>
      <c r="R1302" s="34" t="str">
        <f t="shared" si="430"/>
        <v/>
      </c>
      <c r="S1302" s="8"/>
      <c r="T1302" s="22" t="str">
        <f t="shared" si="422"/>
        <v/>
      </c>
      <c r="U1302" s="22" t="str">
        <f t="shared" si="423"/>
        <v/>
      </c>
      <c r="V1302" s="22" t="str">
        <f t="shared" si="431"/>
        <v/>
      </c>
      <c r="W1302" s="22" t="str">
        <f t="shared" si="424"/>
        <v/>
      </c>
      <c r="X1302" s="22" t="str">
        <f t="shared" si="432"/>
        <v/>
      </c>
      <c r="Y1302" s="22" t="str">
        <f t="shared" si="433"/>
        <v/>
      </c>
      <c r="Z1302" s="22" t="str">
        <f t="shared" si="434"/>
        <v/>
      </c>
      <c r="AA1302" s="29"/>
    </row>
    <row r="1303" spans="1:27" ht="18" customHeight="1" x14ac:dyDescent="0.35">
      <c r="A1303" s="22"/>
      <c r="B1303" s="24" t="str">
        <f t="shared" si="416"/>
        <v/>
      </c>
      <c r="C1303" s="34" t="str">
        <f t="shared" si="425"/>
        <v/>
      </c>
      <c r="D1303" s="8"/>
      <c r="E1303" s="22" t="str">
        <f t="shared" si="417"/>
        <v/>
      </c>
      <c r="F1303" s="34" t="str">
        <f t="shared" si="426"/>
        <v/>
      </c>
      <c r="G1303" s="8"/>
      <c r="H1303" s="22" t="str">
        <f t="shared" si="418"/>
        <v/>
      </c>
      <c r="I1303" s="34" t="str">
        <f t="shared" si="427"/>
        <v/>
      </c>
      <c r="J1303" s="8"/>
      <c r="K1303" s="22" t="str">
        <f t="shared" si="419"/>
        <v/>
      </c>
      <c r="L1303" s="34" t="str">
        <f t="shared" si="428"/>
        <v/>
      </c>
      <c r="M1303" s="8"/>
      <c r="N1303" s="22" t="str">
        <f t="shared" si="420"/>
        <v/>
      </c>
      <c r="O1303" s="34" t="str">
        <f t="shared" si="429"/>
        <v/>
      </c>
      <c r="P1303" s="8"/>
      <c r="Q1303" s="22" t="str">
        <f t="shared" si="421"/>
        <v/>
      </c>
      <c r="R1303" s="34" t="str">
        <f t="shared" si="430"/>
        <v/>
      </c>
      <c r="S1303" s="8"/>
      <c r="T1303" s="22" t="str">
        <f t="shared" si="422"/>
        <v/>
      </c>
      <c r="U1303" s="22" t="str">
        <f t="shared" si="423"/>
        <v/>
      </c>
      <c r="V1303" s="22" t="str">
        <f t="shared" si="431"/>
        <v/>
      </c>
      <c r="W1303" s="22" t="str">
        <f t="shared" si="424"/>
        <v/>
      </c>
      <c r="X1303" s="22" t="str">
        <f t="shared" si="432"/>
        <v/>
      </c>
      <c r="Y1303" s="22" t="str">
        <f t="shared" si="433"/>
        <v/>
      </c>
      <c r="Z1303" s="22" t="str">
        <f t="shared" si="434"/>
        <v/>
      </c>
      <c r="AA1303" s="29"/>
    </row>
    <row r="1304" spans="1:27" ht="18" customHeight="1" x14ac:dyDescent="0.35">
      <c r="A1304" s="22"/>
      <c r="B1304" s="24" t="str">
        <f t="shared" si="416"/>
        <v/>
      </c>
      <c r="C1304" s="34" t="str">
        <f t="shared" si="425"/>
        <v/>
      </c>
      <c r="D1304" s="8"/>
      <c r="E1304" s="22" t="str">
        <f t="shared" si="417"/>
        <v/>
      </c>
      <c r="F1304" s="34" t="str">
        <f t="shared" si="426"/>
        <v/>
      </c>
      <c r="G1304" s="8"/>
      <c r="H1304" s="22" t="str">
        <f t="shared" si="418"/>
        <v/>
      </c>
      <c r="I1304" s="34" t="str">
        <f t="shared" si="427"/>
        <v/>
      </c>
      <c r="J1304" s="8"/>
      <c r="K1304" s="22" t="str">
        <f t="shared" si="419"/>
        <v/>
      </c>
      <c r="L1304" s="34" t="str">
        <f t="shared" si="428"/>
        <v/>
      </c>
      <c r="M1304" s="8"/>
      <c r="N1304" s="22" t="str">
        <f t="shared" si="420"/>
        <v/>
      </c>
      <c r="O1304" s="34" t="str">
        <f t="shared" si="429"/>
        <v/>
      </c>
      <c r="P1304" s="8"/>
      <c r="Q1304" s="22" t="str">
        <f t="shared" si="421"/>
        <v/>
      </c>
      <c r="R1304" s="34" t="str">
        <f t="shared" si="430"/>
        <v/>
      </c>
      <c r="S1304" s="8"/>
      <c r="T1304" s="22" t="str">
        <f t="shared" si="422"/>
        <v/>
      </c>
      <c r="U1304" s="22" t="str">
        <f t="shared" si="423"/>
        <v/>
      </c>
      <c r="V1304" s="22" t="str">
        <f t="shared" si="431"/>
        <v/>
      </c>
      <c r="W1304" s="22" t="str">
        <f t="shared" si="424"/>
        <v/>
      </c>
      <c r="X1304" s="22" t="str">
        <f t="shared" si="432"/>
        <v/>
      </c>
      <c r="Y1304" s="22" t="str">
        <f t="shared" si="433"/>
        <v/>
      </c>
      <c r="Z1304" s="22" t="str">
        <f t="shared" si="434"/>
        <v/>
      </c>
      <c r="AA1304" s="29"/>
    </row>
    <row r="1305" spans="1:27" ht="18" customHeight="1" x14ac:dyDescent="0.35">
      <c r="A1305" s="22"/>
      <c r="B1305" s="24" t="str">
        <f t="shared" si="416"/>
        <v/>
      </c>
      <c r="C1305" s="34" t="str">
        <f t="shared" si="425"/>
        <v/>
      </c>
      <c r="D1305" s="8"/>
      <c r="E1305" s="22" t="str">
        <f t="shared" si="417"/>
        <v/>
      </c>
      <c r="F1305" s="34" t="str">
        <f t="shared" si="426"/>
        <v/>
      </c>
      <c r="G1305" s="8"/>
      <c r="H1305" s="22" t="str">
        <f t="shared" si="418"/>
        <v/>
      </c>
      <c r="I1305" s="34" t="str">
        <f t="shared" si="427"/>
        <v/>
      </c>
      <c r="J1305" s="8"/>
      <c r="K1305" s="22" t="str">
        <f t="shared" si="419"/>
        <v/>
      </c>
      <c r="L1305" s="34" t="str">
        <f t="shared" si="428"/>
        <v/>
      </c>
      <c r="M1305" s="8"/>
      <c r="N1305" s="22" t="str">
        <f t="shared" si="420"/>
        <v/>
      </c>
      <c r="O1305" s="34" t="str">
        <f t="shared" si="429"/>
        <v/>
      </c>
      <c r="P1305" s="8"/>
      <c r="Q1305" s="22" t="str">
        <f t="shared" si="421"/>
        <v/>
      </c>
      <c r="R1305" s="34" t="str">
        <f t="shared" si="430"/>
        <v/>
      </c>
      <c r="S1305" s="8"/>
      <c r="T1305" s="22" t="str">
        <f t="shared" si="422"/>
        <v/>
      </c>
      <c r="U1305" s="22" t="str">
        <f t="shared" si="423"/>
        <v/>
      </c>
      <c r="V1305" s="22" t="str">
        <f t="shared" si="431"/>
        <v/>
      </c>
      <c r="W1305" s="22" t="str">
        <f t="shared" si="424"/>
        <v/>
      </c>
      <c r="X1305" s="22" t="str">
        <f t="shared" si="432"/>
        <v/>
      </c>
      <c r="Y1305" s="22" t="str">
        <f t="shared" si="433"/>
        <v/>
      </c>
      <c r="Z1305" s="22" t="str">
        <f t="shared" si="434"/>
        <v/>
      </c>
      <c r="AA1305" s="29"/>
    </row>
    <row r="1306" spans="1:27" ht="18" customHeight="1" x14ac:dyDescent="0.35">
      <c r="A1306" s="22"/>
      <c r="B1306" s="24" t="str">
        <f t="shared" si="416"/>
        <v/>
      </c>
      <c r="C1306" s="34" t="str">
        <f t="shared" si="425"/>
        <v/>
      </c>
      <c r="D1306" s="8"/>
      <c r="E1306" s="22" t="str">
        <f t="shared" si="417"/>
        <v/>
      </c>
      <c r="F1306" s="34" t="str">
        <f t="shared" si="426"/>
        <v/>
      </c>
      <c r="G1306" s="8"/>
      <c r="H1306" s="22" t="str">
        <f t="shared" si="418"/>
        <v/>
      </c>
      <c r="I1306" s="34" t="str">
        <f t="shared" si="427"/>
        <v/>
      </c>
      <c r="J1306" s="8"/>
      <c r="K1306" s="22" t="str">
        <f t="shared" si="419"/>
        <v/>
      </c>
      <c r="L1306" s="34" t="str">
        <f t="shared" si="428"/>
        <v/>
      </c>
      <c r="M1306" s="8"/>
      <c r="N1306" s="22" t="str">
        <f t="shared" si="420"/>
        <v/>
      </c>
      <c r="O1306" s="34" t="str">
        <f t="shared" si="429"/>
        <v/>
      </c>
      <c r="P1306" s="8"/>
      <c r="Q1306" s="22" t="str">
        <f t="shared" si="421"/>
        <v/>
      </c>
      <c r="R1306" s="34" t="str">
        <f t="shared" si="430"/>
        <v/>
      </c>
      <c r="S1306" s="8"/>
      <c r="T1306" s="22" t="str">
        <f t="shared" si="422"/>
        <v/>
      </c>
      <c r="U1306" s="22" t="str">
        <f t="shared" si="423"/>
        <v/>
      </c>
      <c r="V1306" s="22" t="str">
        <f t="shared" si="431"/>
        <v/>
      </c>
      <c r="W1306" s="22" t="str">
        <f t="shared" si="424"/>
        <v/>
      </c>
      <c r="X1306" s="22" t="str">
        <f t="shared" si="432"/>
        <v/>
      </c>
      <c r="Y1306" s="22" t="str">
        <f t="shared" si="433"/>
        <v/>
      </c>
      <c r="Z1306" s="22" t="str">
        <f t="shared" si="434"/>
        <v/>
      </c>
      <c r="AA1306" s="29"/>
    </row>
    <row r="1307" spans="1:27" ht="18" customHeight="1" x14ac:dyDescent="0.35">
      <c r="A1307" s="22"/>
      <c r="B1307" s="24" t="str">
        <f t="shared" si="416"/>
        <v/>
      </c>
      <c r="C1307" s="34" t="str">
        <f t="shared" si="425"/>
        <v/>
      </c>
      <c r="D1307" s="8"/>
      <c r="E1307" s="22" t="str">
        <f t="shared" si="417"/>
        <v/>
      </c>
      <c r="F1307" s="34" t="str">
        <f t="shared" si="426"/>
        <v/>
      </c>
      <c r="G1307" s="8"/>
      <c r="H1307" s="22" t="str">
        <f t="shared" si="418"/>
        <v/>
      </c>
      <c r="I1307" s="34" t="str">
        <f t="shared" si="427"/>
        <v/>
      </c>
      <c r="J1307" s="8"/>
      <c r="K1307" s="22" t="str">
        <f t="shared" si="419"/>
        <v/>
      </c>
      <c r="L1307" s="34" t="str">
        <f t="shared" si="428"/>
        <v/>
      </c>
      <c r="M1307" s="8"/>
      <c r="N1307" s="22" t="str">
        <f t="shared" si="420"/>
        <v/>
      </c>
      <c r="O1307" s="34" t="str">
        <f t="shared" si="429"/>
        <v/>
      </c>
      <c r="P1307" s="8"/>
      <c r="Q1307" s="22" t="str">
        <f t="shared" si="421"/>
        <v/>
      </c>
      <c r="R1307" s="34" t="str">
        <f t="shared" si="430"/>
        <v/>
      </c>
      <c r="S1307" s="8"/>
      <c r="T1307" s="22" t="str">
        <f t="shared" si="422"/>
        <v/>
      </c>
      <c r="U1307" s="22" t="str">
        <f t="shared" si="423"/>
        <v/>
      </c>
      <c r="V1307" s="22" t="str">
        <f t="shared" si="431"/>
        <v/>
      </c>
      <c r="W1307" s="22" t="str">
        <f t="shared" si="424"/>
        <v/>
      </c>
      <c r="X1307" s="22" t="str">
        <f t="shared" si="432"/>
        <v/>
      </c>
      <c r="Y1307" s="22" t="str">
        <f t="shared" si="433"/>
        <v/>
      </c>
      <c r="Z1307" s="22" t="str">
        <f t="shared" si="434"/>
        <v/>
      </c>
      <c r="AA1307" s="29"/>
    </row>
    <row r="1308" spans="1:27" ht="18" customHeight="1" x14ac:dyDescent="0.35">
      <c r="A1308" s="22"/>
      <c r="B1308" s="24" t="str">
        <f t="shared" si="416"/>
        <v/>
      </c>
      <c r="C1308" s="34" t="str">
        <f t="shared" si="425"/>
        <v/>
      </c>
      <c r="D1308" s="8"/>
      <c r="E1308" s="22" t="str">
        <f t="shared" si="417"/>
        <v/>
      </c>
      <c r="F1308" s="34" t="str">
        <f t="shared" si="426"/>
        <v/>
      </c>
      <c r="G1308" s="8"/>
      <c r="H1308" s="22" t="str">
        <f t="shared" si="418"/>
        <v/>
      </c>
      <c r="I1308" s="34" t="str">
        <f t="shared" si="427"/>
        <v/>
      </c>
      <c r="J1308" s="8"/>
      <c r="K1308" s="22" t="str">
        <f t="shared" si="419"/>
        <v/>
      </c>
      <c r="L1308" s="34" t="str">
        <f t="shared" si="428"/>
        <v/>
      </c>
      <c r="M1308" s="8"/>
      <c r="N1308" s="22" t="str">
        <f t="shared" si="420"/>
        <v/>
      </c>
      <c r="O1308" s="34" t="str">
        <f t="shared" si="429"/>
        <v/>
      </c>
      <c r="P1308" s="8"/>
      <c r="Q1308" s="22" t="str">
        <f t="shared" si="421"/>
        <v/>
      </c>
      <c r="R1308" s="34" t="str">
        <f t="shared" si="430"/>
        <v/>
      </c>
      <c r="S1308" s="8"/>
      <c r="T1308" s="22" t="str">
        <f t="shared" si="422"/>
        <v/>
      </c>
      <c r="U1308" s="22" t="str">
        <f t="shared" si="423"/>
        <v/>
      </c>
      <c r="V1308" s="22" t="str">
        <f t="shared" si="431"/>
        <v/>
      </c>
      <c r="W1308" s="22" t="str">
        <f t="shared" si="424"/>
        <v/>
      </c>
      <c r="X1308" s="22" t="str">
        <f t="shared" si="432"/>
        <v/>
      </c>
      <c r="Y1308" s="22" t="str">
        <f t="shared" si="433"/>
        <v/>
      </c>
      <c r="Z1308" s="22" t="str">
        <f t="shared" si="434"/>
        <v/>
      </c>
      <c r="AA1308" s="29"/>
    </row>
    <row r="1309" spans="1:27" ht="18" customHeight="1" x14ac:dyDescent="0.35">
      <c r="A1309" s="22"/>
      <c r="B1309" s="24" t="str">
        <f t="shared" si="416"/>
        <v/>
      </c>
      <c r="C1309" s="34" t="str">
        <f t="shared" si="425"/>
        <v/>
      </c>
      <c r="D1309" s="8"/>
      <c r="E1309" s="22" t="str">
        <f t="shared" si="417"/>
        <v/>
      </c>
      <c r="F1309" s="34" t="str">
        <f t="shared" si="426"/>
        <v/>
      </c>
      <c r="G1309" s="8"/>
      <c r="H1309" s="22" t="str">
        <f t="shared" si="418"/>
        <v/>
      </c>
      <c r="I1309" s="34" t="str">
        <f t="shared" si="427"/>
        <v/>
      </c>
      <c r="J1309" s="8"/>
      <c r="K1309" s="22" t="str">
        <f t="shared" si="419"/>
        <v/>
      </c>
      <c r="L1309" s="34" t="str">
        <f t="shared" si="428"/>
        <v/>
      </c>
      <c r="M1309" s="8"/>
      <c r="N1309" s="22" t="str">
        <f t="shared" si="420"/>
        <v/>
      </c>
      <c r="O1309" s="34" t="str">
        <f t="shared" si="429"/>
        <v/>
      </c>
      <c r="P1309" s="8"/>
      <c r="Q1309" s="22" t="str">
        <f t="shared" si="421"/>
        <v/>
      </c>
      <c r="R1309" s="34" t="str">
        <f t="shared" si="430"/>
        <v/>
      </c>
      <c r="S1309" s="8"/>
      <c r="T1309" s="22" t="str">
        <f t="shared" si="422"/>
        <v/>
      </c>
      <c r="U1309" s="22" t="str">
        <f t="shared" si="423"/>
        <v/>
      </c>
      <c r="V1309" s="22" t="str">
        <f t="shared" si="431"/>
        <v/>
      </c>
      <c r="W1309" s="22" t="str">
        <f t="shared" si="424"/>
        <v/>
      </c>
      <c r="X1309" s="22" t="str">
        <f t="shared" si="432"/>
        <v/>
      </c>
      <c r="Y1309" s="22" t="str">
        <f t="shared" si="433"/>
        <v/>
      </c>
      <c r="Z1309" s="22" t="str">
        <f t="shared" si="434"/>
        <v/>
      </c>
      <c r="AA1309" s="29"/>
    </row>
    <row r="1310" spans="1:27" ht="18" customHeight="1" x14ac:dyDescent="0.35">
      <c r="A1310" s="22"/>
      <c r="B1310" s="24" t="str">
        <f t="shared" si="416"/>
        <v/>
      </c>
      <c r="C1310" s="34" t="str">
        <f t="shared" si="425"/>
        <v/>
      </c>
      <c r="D1310" s="8"/>
      <c r="E1310" s="22" t="str">
        <f t="shared" si="417"/>
        <v/>
      </c>
      <c r="F1310" s="34" t="str">
        <f t="shared" si="426"/>
        <v/>
      </c>
      <c r="G1310" s="8"/>
      <c r="H1310" s="22" t="str">
        <f t="shared" si="418"/>
        <v/>
      </c>
      <c r="I1310" s="34" t="str">
        <f t="shared" si="427"/>
        <v/>
      </c>
      <c r="J1310" s="8"/>
      <c r="K1310" s="22" t="str">
        <f t="shared" si="419"/>
        <v/>
      </c>
      <c r="L1310" s="34" t="str">
        <f t="shared" si="428"/>
        <v/>
      </c>
      <c r="M1310" s="8"/>
      <c r="N1310" s="22" t="str">
        <f t="shared" si="420"/>
        <v/>
      </c>
      <c r="O1310" s="34" t="str">
        <f t="shared" si="429"/>
        <v/>
      </c>
      <c r="P1310" s="8"/>
      <c r="Q1310" s="22" t="str">
        <f t="shared" si="421"/>
        <v/>
      </c>
      <c r="R1310" s="34" t="str">
        <f t="shared" si="430"/>
        <v/>
      </c>
      <c r="S1310" s="8"/>
      <c r="T1310" s="22" t="str">
        <f t="shared" si="422"/>
        <v/>
      </c>
      <c r="U1310" s="22" t="str">
        <f t="shared" si="423"/>
        <v/>
      </c>
      <c r="V1310" s="22" t="str">
        <f t="shared" si="431"/>
        <v/>
      </c>
      <c r="W1310" s="22" t="str">
        <f t="shared" si="424"/>
        <v/>
      </c>
      <c r="X1310" s="22" t="str">
        <f t="shared" si="432"/>
        <v/>
      </c>
      <c r="Y1310" s="22" t="str">
        <f t="shared" si="433"/>
        <v/>
      </c>
      <c r="Z1310" s="22" t="str">
        <f t="shared" si="434"/>
        <v/>
      </c>
      <c r="AA1310" s="29"/>
    </row>
    <row r="1311" spans="1:27" ht="18" customHeight="1" x14ac:dyDescent="0.35">
      <c r="A1311" s="22"/>
      <c r="B1311" s="24" t="str">
        <f t="shared" si="416"/>
        <v/>
      </c>
      <c r="C1311" s="34" t="str">
        <f t="shared" si="425"/>
        <v/>
      </c>
      <c r="D1311" s="8"/>
      <c r="E1311" s="22" t="str">
        <f t="shared" si="417"/>
        <v/>
      </c>
      <c r="F1311" s="34" t="str">
        <f t="shared" si="426"/>
        <v/>
      </c>
      <c r="G1311" s="8"/>
      <c r="H1311" s="22" t="str">
        <f t="shared" si="418"/>
        <v/>
      </c>
      <c r="I1311" s="34" t="str">
        <f t="shared" si="427"/>
        <v/>
      </c>
      <c r="J1311" s="8"/>
      <c r="K1311" s="22" t="str">
        <f t="shared" si="419"/>
        <v/>
      </c>
      <c r="L1311" s="34" t="str">
        <f t="shared" si="428"/>
        <v/>
      </c>
      <c r="M1311" s="8"/>
      <c r="N1311" s="22" t="str">
        <f t="shared" si="420"/>
        <v/>
      </c>
      <c r="O1311" s="34" t="str">
        <f t="shared" si="429"/>
        <v/>
      </c>
      <c r="P1311" s="8"/>
      <c r="Q1311" s="22" t="str">
        <f t="shared" si="421"/>
        <v/>
      </c>
      <c r="R1311" s="34" t="str">
        <f t="shared" si="430"/>
        <v/>
      </c>
      <c r="S1311" s="8"/>
      <c r="T1311" s="22" t="str">
        <f t="shared" si="422"/>
        <v/>
      </c>
      <c r="U1311" s="22" t="str">
        <f t="shared" si="423"/>
        <v/>
      </c>
      <c r="V1311" s="22" t="str">
        <f t="shared" si="431"/>
        <v/>
      </c>
      <c r="W1311" s="22" t="str">
        <f t="shared" si="424"/>
        <v/>
      </c>
      <c r="X1311" s="22" t="str">
        <f t="shared" si="432"/>
        <v/>
      </c>
      <c r="Y1311" s="22" t="str">
        <f t="shared" si="433"/>
        <v/>
      </c>
      <c r="Z1311" s="22" t="str">
        <f t="shared" si="434"/>
        <v/>
      </c>
      <c r="AA1311" s="29"/>
    </row>
    <row r="1312" spans="1:27" ht="18" customHeight="1" x14ac:dyDescent="0.35">
      <c r="A1312" s="22"/>
      <c r="B1312" s="24" t="str">
        <f t="shared" si="416"/>
        <v/>
      </c>
      <c r="C1312" s="34" t="str">
        <f t="shared" si="425"/>
        <v/>
      </c>
      <c r="D1312" s="8"/>
      <c r="E1312" s="22" t="str">
        <f t="shared" si="417"/>
        <v/>
      </c>
      <c r="F1312" s="34" t="str">
        <f t="shared" si="426"/>
        <v/>
      </c>
      <c r="G1312" s="8"/>
      <c r="H1312" s="22" t="str">
        <f t="shared" si="418"/>
        <v/>
      </c>
      <c r="I1312" s="34" t="str">
        <f t="shared" si="427"/>
        <v/>
      </c>
      <c r="J1312" s="8"/>
      <c r="K1312" s="22" t="str">
        <f t="shared" si="419"/>
        <v/>
      </c>
      <c r="L1312" s="34" t="str">
        <f t="shared" si="428"/>
        <v/>
      </c>
      <c r="M1312" s="8"/>
      <c r="N1312" s="22" t="str">
        <f t="shared" si="420"/>
        <v/>
      </c>
      <c r="O1312" s="34" t="str">
        <f t="shared" si="429"/>
        <v/>
      </c>
      <c r="P1312" s="8"/>
      <c r="Q1312" s="22" t="str">
        <f t="shared" si="421"/>
        <v/>
      </c>
      <c r="R1312" s="34" t="str">
        <f t="shared" si="430"/>
        <v/>
      </c>
      <c r="S1312" s="8"/>
      <c r="T1312" s="22" t="str">
        <f t="shared" si="422"/>
        <v/>
      </c>
      <c r="U1312" s="22" t="str">
        <f t="shared" si="423"/>
        <v/>
      </c>
      <c r="V1312" s="22" t="str">
        <f t="shared" si="431"/>
        <v/>
      </c>
      <c r="W1312" s="22" t="str">
        <f t="shared" si="424"/>
        <v/>
      </c>
      <c r="X1312" s="22" t="str">
        <f t="shared" si="432"/>
        <v/>
      </c>
      <c r="Y1312" s="22" t="str">
        <f t="shared" si="433"/>
        <v/>
      </c>
      <c r="Z1312" s="22" t="str">
        <f t="shared" si="434"/>
        <v/>
      </c>
      <c r="AA1312" s="29"/>
    </row>
    <row r="1313" spans="1:27" ht="18" customHeight="1" x14ac:dyDescent="0.35">
      <c r="A1313" s="22"/>
      <c r="B1313" s="24" t="str">
        <f t="shared" si="416"/>
        <v/>
      </c>
      <c r="C1313" s="34" t="str">
        <f t="shared" si="425"/>
        <v/>
      </c>
      <c r="D1313" s="8"/>
      <c r="E1313" s="22" t="str">
        <f t="shared" si="417"/>
        <v/>
      </c>
      <c r="F1313" s="34" t="str">
        <f t="shared" si="426"/>
        <v/>
      </c>
      <c r="G1313" s="8"/>
      <c r="H1313" s="22" t="str">
        <f t="shared" si="418"/>
        <v/>
      </c>
      <c r="I1313" s="34" t="str">
        <f t="shared" si="427"/>
        <v/>
      </c>
      <c r="J1313" s="8"/>
      <c r="K1313" s="22" t="str">
        <f t="shared" si="419"/>
        <v/>
      </c>
      <c r="L1313" s="34" t="str">
        <f t="shared" si="428"/>
        <v/>
      </c>
      <c r="M1313" s="8"/>
      <c r="N1313" s="22" t="str">
        <f t="shared" si="420"/>
        <v/>
      </c>
      <c r="O1313" s="34" t="str">
        <f t="shared" si="429"/>
        <v/>
      </c>
      <c r="P1313" s="8"/>
      <c r="Q1313" s="22" t="str">
        <f t="shared" si="421"/>
        <v/>
      </c>
      <c r="R1313" s="34" t="str">
        <f t="shared" si="430"/>
        <v/>
      </c>
      <c r="S1313" s="8"/>
      <c r="T1313" s="22" t="str">
        <f t="shared" si="422"/>
        <v/>
      </c>
      <c r="U1313" s="22" t="str">
        <f t="shared" si="423"/>
        <v/>
      </c>
      <c r="V1313" s="22" t="str">
        <f t="shared" si="431"/>
        <v/>
      </c>
      <c r="W1313" s="22" t="str">
        <f t="shared" si="424"/>
        <v/>
      </c>
      <c r="X1313" s="22" t="str">
        <f t="shared" si="432"/>
        <v/>
      </c>
      <c r="Y1313" s="22" t="str">
        <f t="shared" si="433"/>
        <v/>
      </c>
      <c r="Z1313" s="22" t="str">
        <f t="shared" si="434"/>
        <v/>
      </c>
      <c r="AA1313" s="29"/>
    </row>
    <row r="1314" spans="1:27" ht="18" customHeight="1" x14ac:dyDescent="0.35">
      <c r="A1314" s="22"/>
      <c r="B1314" s="24" t="str">
        <f t="shared" si="416"/>
        <v/>
      </c>
      <c r="C1314" s="34" t="str">
        <f t="shared" si="425"/>
        <v/>
      </c>
      <c r="D1314" s="8"/>
      <c r="E1314" s="22" t="str">
        <f t="shared" si="417"/>
        <v/>
      </c>
      <c r="F1314" s="34" t="str">
        <f t="shared" si="426"/>
        <v/>
      </c>
      <c r="G1314" s="8"/>
      <c r="H1314" s="22" t="str">
        <f t="shared" si="418"/>
        <v/>
      </c>
      <c r="I1314" s="34" t="str">
        <f t="shared" si="427"/>
        <v/>
      </c>
      <c r="J1314" s="8"/>
      <c r="K1314" s="22" t="str">
        <f t="shared" si="419"/>
        <v/>
      </c>
      <c r="L1314" s="34" t="str">
        <f t="shared" si="428"/>
        <v/>
      </c>
      <c r="M1314" s="8"/>
      <c r="N1314" s="22" t="str">
        <f t="shared" si="420"/>
        <v/>
      </c>
      <c r="O1314" s="34" t="str">
        <f t="shared" si="429"/>
        <v/>
      </c>
      <c r="P1314" s="8"/>
      <c r="Q1314" s="22" t="str">
        <f t="shared" si="421"/>
        <v/>
      </c>
      <c r="R1314" s="34" t="str">
        <f t="shared" si="430"/>
        <v/>
      </c>
      <c r="S1314" s="8"/>
      <c r="T1314" s="22" t="str">
        <f t="shared" si="422"/>
        <v/>
      </c>
      <c r="U1314" s="22" t="str">
        <f t="shared" si="423"/>
        <v/>
      </c>
      <c r="V1314" s="22" t="str">
        <f t="shared" si="431"/>
        <v/>
      </c>
      <c r="W1314" s="22" t="str">
        <f t="shared" si="424"/>
        <v/>
      </c>
      <c r="X1314" s="22" t="str">
        <f t="shared" si="432"/>
        <v/>
      </c>
      <c r="Y1314" s="22" t="str">
        <f t="shared" si="433"/>
        <v/>
      </c>
      <c r="Z1314" s="22" t="str">
        <f t="shared" si="434"/>
        <v/>
      </c>
      <c r="AA1314" s="29"/>
    </row>
    <row r="1315" spans="1:27" ht="18" customHeight="1" x14ac:dyDescent="0.35">
      <c r="A1315" s="22"/>
      <c r="B1315" s="24" t="str">
        <f t="shared" si="416"/>
        <v/>
      </c>
      <c r="C1315" s="34" t="str">
        <f t="shared" si="425"/>
        <v/>
      </c>
      <c r="D1315" s="8"/>
      <c r="E1315" s="22" t="str">
        <f t="shared" si="417"/>
        <v/>
      </c>
      <c r="F1315" s="34" t="str">
        <f t="shared" si="426"/>
        <v/>
      </c>
      <c r="G1315" s="8"/>
      <c r="H1315" s="22" t="str">
        <f t="shared" si="418"/>
        <v/>
      </c>
      <c r="I1315" s="34" t="str">
        <f t="shared" si="427"/>
        <v/>
      </c>
      <c r="J1315" s="8"/>
      <c r="K1315" s="22" t="str">
        <f t="shared" si="419"/>
        <v/>
      </c>
      <c r="L1315" s="34" t="str">
        <f t="shared" si="428"/>
        <v/>
      </c>
      <c r="M1315" s="8"/>
      <c r="N1315" s="22" t="str">
        <f t="shared" si="420"/>
        <v/>
      </c>
      <c r="O1315" s="34" t="str">
        <f t="shared" si="429"/>
        <v/>
      </c>
      <c r="P1315" s="8"/>
      <c r="Q1315" s="22" t="str">
        <f t="shared" si="421"/>
        <v/>
      </c>
      <c r="R1315" s="34" t="str">
        <f t="shared" si="430"/>
        <v/>
      </c>
      <c r="S1315" s="8"/>
      <c r="T1315" s="22" t="str">
        <f t="shared" si="422"/>
        <v/>
      </c>
      <c r="U1315" s="22" t="str">
        <f t="shared" si="423"/>
        <v/>
      </c>
      <c r="V1315" s="22" t="str">
        <f t="shared" si="431"/>
        <v/>
      </c>
      <c r="W1315" s="22" t="str">
        <f t="shared" si="424"/>
        <v/>
      </c>
      <c r="X1315" s="22" t="str">
        <f t="shared" si="432"/>
        <v/>
      </c>
      <c r="Y1315" s="22" t="str">
        <f t="shared" si="433"/>
        <v/>
      </c>
      <c r="Z1315" s="22" t="str">
        <f t="shared" si="434"/>
        <v/>
      </c>
      <c r="AA1315" s="29"/>
    </row>
    <row r="1316" spans="1:27" ht="18" customHeight="1" x14ac:dyDescent="0.35">
      <c r="A1316" s="22"/>
      <c r="B1316" s="24" t="str">
        <f t="shared" si="416"/>
        <v/>
      </c>
      <c r="C1316" s="34" t="str">
        <f t="shared" si="425"/>
        <v/>
      </c>
      <c r="D1316" s="8"/>
      <c r="E1316" s="22" t="str">
        <f t="shared" si="417"/>
        <v/>
      </c>
      <c r="F1316" s="34" t="str">
        <f t="shared" si="426"/>
        <v/>
      </c>
      <c r="G1316" s="8"/>
      <c r="H1316" s="22" t="str">
        <f t="shared" si="418"/>
        <v/>
      </c>
      <c r="I1316" s="34" t="str">
        <f t="shared" si="427"/>
        <v/>
      </c>
      <c r="J1316" s="8"/>
      <c r="K1316" s="22" t="str">
        <f t="shared" si="419"/>
        <v/>
      </c>
      <c r="L1316" s="34" t="str">
        <f t="shared" si="428"/>
        <v/>
      </c>
      <c r="M1316" s="8"/>
      <c r="N1316" s="22" t="str">
        <f t="shared" si="420"/>
        <v/>
      </c>
      <c r="O1316" s="34" t="str">
        <f t="shared" si="429"/>
        <v/>
      </c>
      <c r="P1316" s="8"/>
      <c r="Q1316" s="22" t="str">
        <f t="shared" si="421"/>
        <v/>
      </c>
      <c r="R1316" s="34" t="str">
        <f t="shared" si="430"/>
        <v/>
      </c>
      <c r="S1316" s="8"/>
      <c r="T1316" s="22" t="str">
        <f t="shared" si="422"/>
        <v/>
      </c>
      <c r="U1316" s="22" t="str">
        <f t="shared" si="423"/>
        <v/>
      </c>
      <c r="V1316" s="22" t="str">
        <f t="shared" si="431"/>
        <v/>
      </c>
      <c r="W1316" s="22" t="str">
        <f t="shared" si="424"/>
        <v/>
      </c>
      <c r="X1316" s="22" t="str">
        <f t="shared" si="432"/>
        <v/>
      </c>
      <c r="Y1316" s="22" t="str">
        <f t="shared" si="433"/>
        <v/>
      </c>
      <c r="Z1316" s="22" t="str">
        <f t="shared" si="434"/>
        <v/>
      </c>
      <c r="AA1316" s="29"/>
    </row>
    <row r="1317" spans="1:27" ht="18" customHeight="1" x14ac:dyDescent="0.35">
      <c r="A1317" s="22"/>
      <c r="B1317" s="24" t="str">
        <f t="shared" si="416"/>
        <v/>
      </c>
      <c r="C1317" s="34" t="str">
        <f t="shared" si="425"/>
        <v/>
      </c>
      <c r="D1317" s="8"/>
      <c r="E1317" s="22" t="str">
        <f t="shared" si="417"/>
        <v/>
      </c>
      <c r="F1317" s="34" t="str">
        <f t="shared" si="426"/>
        <v/>
      </c>
      <c r="G1317" s="8"/>
      <c r="H1317" s="22" t="str">
        <f t="shared" si="418"/>
        <v/>
      </c>
      <c r="I1317" s="34" t="str">
        <f t="shared" si="427"/>
        <v/>
      </c>
      <c r="J1317" s="8"/>
      <c r="K1317" s="22" t="str">
        <f t="shared" si="419"/>
        <v/>
      </c>
      <c r="L1317" s="34" t="str">
        <f t="shared" si="428"/>
        <v/>
      </c>
      <c r="M1317" s="8"/>
      <c r="N1317" s="22" t="str">
        <f t="shared" si="420"/>
        <v/>
      </c>
      <c r="O1317" s="34" t="str">
        <f t="shared" si="429"/>
        <v/>
      </c>
      <c r="P1317" s="8"/>
      <c r="Q1317" s="22" t="str">
        <f t="shared" si="421"/>
        <v/>
      </c>
      <c r="R1317" s="34" t="str">
        <f t="shared" si="430"/>
        <v/>
      </c>
      <c r="S1317" s="8"/>
      <c r="T1317" s="22" t="str">
        <f t="shared" si="422"/>
        <v/>
      </c>
      <c r="U1317" s="22" t="str">
        <f t="shared" si="423"/>
        <v/>
      </c>
      <c r="V1317" s="22" t="str">
        <f t="shared" si="431"/>
        <v/>
      </c>
      <c r="W1317" s="22" t="str">
        <f t="shared" si="424"/>
        <v/>
      </c>
      <c r="X1317" s="22" t="str">
        <f t="shared" si="432"/>
        <v/>
      </c>
      <c r="Y1317" s="22" t="str">
        <f t="shared" si="433"/>
        <v/>
      </c>
      <c r="Z1317" s="22" t="str">
        <f t="shared" si="434"/>
        <v/>
      </c>
      <c r="AA1317" s="29"/>
    </row>
    <row r="1318" spans="1:27" ht="18" customHeight="1" x14ac:dyDescent="0.35">
      <c r="A1318" s="22"/>
      <c r="B1318" s="24" t="str">
        <f t="shared" si="416"/>
        <v/>
      </c>
      <c r="C1318" s="34" t="str">
        <f t="shared" si="425"/>
        <v/>
      </c>
      <c r="D1318" s="8"/>
      <c r="E1318" s="22" t="str">
        <f t="shared" si="417"/>
        <v/>
      </c>
      <c r="F1318" s="34" t="str">
        <f t="shared" si="426"/>
        <v/>
      </c>
      <c r="G1318" s="8"/>
      <c r="H1318" s="22" t="str">
        <f t="shared" si="418"/>
        <v/>
      </c>
      <c r="I1318" s="34" t="str">
        <f t="shared" si="427"/>
        <v/>
      </c>
      <c r="J1318" s="8"/>
      <c r="K1318" s="22" t="str">
        <f t="shared" si="419"/>
        <v/>
      </c>
      <c r="L1318" s="34" t="str">
        <f t="shared" si="428"/>
        <v/>
      </c>
      <c r="M1318" s="8"/>
      <c r="N1318" s="22" t="str">
        <f t="shared" si="420"/>
        <v/>
      </c>
      <c r="O1318" s="34" t="str">
        <f t="shared" si="429"/>
        <v/>
      </c>
      <c r="P1318" s="8"/>
      <c r="Q1318" s="22" t="str">
        <f t="shared" si="421"/>
        <v/>
      </c>
      <c r="R1318" s="34" t="str">
        <f t="shared" si="430"/>
        <v/>
      </c>
      <c r="S1318" s="8"/>
      <c r="T1318" s="22" t="str">
        <f t="shared" si="422"/>
        <v/>
      </c>
      <c r="U1318" s="22" t="str">
        <f t="shared" si="423"/>
        <v/>
      </c>
      <c r="V1318" s="22" t="str">
        <f t="shared" si="431"/>
        <v/>
      </c>
      <c r="W1318" s="22" t="str">
        <f t="shared" si="424"/>
        <v/>
      </c>
      <c r="X1318" s="22" t="str">
        <f t="shared" si="432"/>
        <v/>
      </c>
      <c r="Y1318" s="22" t="str">
        <f t="shared" si="433"/>
        <v/>
      </c>
      <c r="Z1318" s="22" t="str">
        <f t="shared" si="434"/>
        <v/>
      </c>
      <c r="AA1318" s="29"/>
    </row>
    <row r="1319" spans="1:27" ht="18" customHeight="1" x14ac:dyDescent="0.35">
      <c r="A1319" s="22"/>
      <c r="B1319" s="24" t="str">
        <f t="shared" si="416"/>
        <v/>
      </c>
      <c r="C1319" s="34" t="str">
        <f t="shared" si="425"/>
        <v/>
      </c>
      <c r="D1319" s="8"/>
      <c r="E1319" s="22" t="str">
        <f t="shared" si="417"/>
        <v/>
      </c>
      <c r="F1319" s="34" t="str">
        <f t="shared" si="426"/>
        <v/>
      </c>
      <c r="G1319" s="8"/>
      <c r="H1319" s="22" t="str">
        <f t="shared" si="418"/>
        <v/>
      </c>
      <c r="I1319" s="34" t="str">
        <f t="shared" si="427"/>
        <v/>
      </c>
      <c r="J1319" s="8"/>
      <c r="K1319" s="22" t="str">
        <f t="shared" si="419"/>
        <v/>
      </c>
      <c r="L1319" s="34" t="str">
        <f t="shared" si="428"/>
        <v/>
      </c>
      <c r="M1319" s="8"/>
      <c r="N1319" s="22" t="str">
        <f t="shared" si="420"/>
        <v/>
      </c>
      <c r="O1319" s="34" t="str">
        <f t="shared" si="429"/>
        <v/>
      </c>
      <c r="P1319" s="8"/>
      <c r="Q1319" s="22" t="str">
        <f t="shared" si="421"/>
        <v/>
      </c>
      <c r="R1319" s="34" t="str">
        <f t="shared" si="430"/>
        <v/>
      </c>
      <c r="S1319" s="8"/>
      <c r="T1319" s="22" t="str">
        <f t="shared" si="422"/>
        <v/>
      </c>
      <c r="U1319" s="22" t="str">
        <f t="shared" si="423"/>
        <v/>
      </c>
      <c r="V1319" s="22" t="str">
        <f t="shared" si="431"/>
        <v/>
      </c>
      <c r="W1319" s="22" t="str">
        <f t="shared" si="424"/>
        <v/>
      </c>
      <c r="X1319" s="22" t="str">
        <f t="shared" si="432"/>
        <v/>
      </c>
      <c r="Y1319" s="22" t="str">
        <f t="shared" si="433"/>
        <v/>
      </c>
      <c r="Z1319" s="22" t="str">
        <f t="shared" si="434"/>
        <v/>
      </c>
      <c r="AA1319" s="29"/>
    </row>
    <row r="1320" spans="1:27" ht="18" customHeight="1" x14ac:dyDescent="0.35">
      <c r="A1320" s="22"/>
      <c r="B1320" s="24" t="str">
        <f t="shared" si="416"/>
        <v/>
      </c>
      <c r="C1320" s="34" t="str">
        <f t="shared" si="425"/>
        <v/>
      </c>
      <c r="D1320" s="8"/>
      <c r="E1320" s="22" t="str">
        <f t="shared" si="417"/>
        <v/>
      </c>
      <c r="F1320" s="34" t="str">
        <f t="shared" si="426"/>
        <v/>
      </c>
      <c r="G1320" s="8"/>
      <c r="H1320" s="22" t="str">
        <f t="shared" si="418"/>
        <v/>
      </c>
      <c r="I1320" s="34" t="str">
        <f t="shared" si="427"/>
        <v/>
      </c>
      <c r="J1320" s="8"/>
      <c r="K1320" s="22" t="str">
        <f t="shared" si="419"/>
        <v/>
      </c>
      <c r="L1320" s="34" t="str">
        <f t="shared" si="428"/>
        <v/>
      </c>
      <c r="M1320" s="8"/>
      <c r="N1320" s="22" t="str">
        <f t="shared" si="420"/>
        <v/>
      </c>
      <c r="O1320" s="34" t="str">
        <f t="shared" si="429"/>
        <v/>
      </c>
      <c r="P1320" s="8"/>
      <c r="Q1320" s="22" t="str">
        <f t="shared" si="421"/>
        <v/>
      </c>
      <c r="R1320" s="34" t="str">
        <f t="shared" si="430"/>
        <v/>
      </c>
      <c r="S1320" s="8"/>
      <c r="T1320" s="22" t="str">
        <f t="shared" si="422"/>
        <v/>
      </c>
      <c r="U1320" s="22" t="str">
        <f t="shared" si="423"/>
        <v/>
      </c>
      <c r="V1320" s="22" t="str">
        <f t="shared" si="431"/>
        <v/>
      </c>
      <c r="W1320" s="22" t="str">
        <f t="shared" si="424"/>
        <v/>
      </c>
      <c r="X1320" s="22" t="str">
        <f t="shared" si="432"/>
        <v/>
      </c>
      <c r="Y1320" s="22" t="str">
        <f t="shared" si="433"/>
        <v/>
      </c>
      <c r="Z1320" s="22" t="str">
        <f t="shared" si="434"/>
        <v/>
      </c>
      <c r="AA1320" s="29"/>
    </row>
    <row r="1321" spans="1:27" ht="18" customHeight="1" x14ac:dyDescent="0.35">
      <c r="A1321" s="22"/>
      <c r="B1321" s="24" t="str">
        <f t="shared" si="416"/>
        <v/>
      </c>
      <c r="C1321" s="34" t="str">
        <f t="shared" si="425"/>
        <v/>
      </c>
      <c r="D1321" s="8"/>
      <c r="E1321" s="22" t="str">
        <f t="shared" si="417"/>
        <v/>
      </c>
      <c r="F1321" s="34" t="str">
        <f t="shared" si="426"/>
        <v/>
      </c>
      <c r="G1321" s="8"/>
      <c r="H1321" s="22" t="str">
        <f t="shared" si="418"/>
        <v/>
      </c>
      <c r="I1321" s="34" t="str">
        <f t="shared" si="427"/>
        <v/>
      </c>
      <c r="J1321" s="8"/>
      <c r="K1321" s="22" t="str">
        <f t="shared" si="419"/>
        <v/>
      </c>
      <c r="L1321" s="34" t="str">
        <f t="shared" si="428"/>
        <v/>
      </c>
      <c r="M1321" s="8"/>
      <c r="N1321" s="22" t="str">
        <f t="shared" si="420"/>
        <v/>
      </c>
      <c r="O1321" s="34" t="str">
        <f t="shared" si="429"/>
        <v/>
      </c>
      <c r="P1321" s="8"/>
      <c r="Q1321" s="22" t="str">
        <f t="shared" si="421"/>
        <v/>
      </c>
      <c r="R1321" s="34" t="str">
        <f t="shared" si="430"/>
        <v/>
      </c>
      <c r="S1321" s="8"/>
      <c r="T1321" s="22" t="str">
        <f t="shared" si="422"/>
        <v/>
      </c>
      <c r="U1321" s="22" t="str">
        <f t="shared" si="423"/>
        <v/>
      </c>
      <c r="V1321" s="22" t="str">
        <f t="shared" si="431"/>
        <v/>
      </c>
      <c r="W1321" s="22" t="str">
        <f t="shared" si="424"/>
        <v/>
      </c>
      <c r="X1321" s="22" t="str">
        <f t="shared" si="432"/>
        <v/>
      </c>
      <c r="Y1321" s="22" t="str">
        <f t="shared" si="433"/>
        <v/>
      </c>
      <c r="Z1321" s="22" t="str">
        <f t="shared" si="434"/>
        <v/>
      </c>
      <c r="AA1321" s="29"/>
    </row>
    <row r="1322" spans="1:27" ht="18" customHeight="1" x14ac:dyDescent="0.35">
      <c r="A1322" s="22"/>
      <c r="B1322" s="24" t="str">
        <f t="shared" si="416"/>
        <v/>
      </c>
      <c r="C1322" s="34" t="str">
        <f t="shared" si="425"/>
        <v/>
      </c>
      <c r="D1322" s="8"/>
      <c r="E1322" s="22" t="str">
        <f t="shared" si="417"/>
        <v/>
      </c>
      <c r="F1322" s="34" t="str">
        <f t="shared" si="426"/>
        <v/>
      </c>
      <c r="G1322" s="8"/>
      <c r="H1322" s="22" t="str">
        <f t="shared" si="418"/>
        <v/>
      </c>
      <c r="I1322" s="34" t="str">
        <f t="shared" si="427"/>
        <v/>
      </c>
      <c r="J1322" s="8"/>
      <c r="K1322" s="22" t="str">
        <f t="shared" si="419"/>
        <v/>
      </c>
      <c r="L1322" s="34" t="str">
        <f t="shared" si="428"/>
        <v/>
      </c>
      <c r="M1322" s="8"/>
      <c r="N1322" s="22" t="str">
        <f t="shared" si="420"/>
        <v/>
      </c>
      <c r="O1322" s="34" t="str">
        <f t="shared" si="429"/>
        <v/>
      </c>
      <c r="P1322" s="8"/>
      <c r="Q1322" s="22" t="str">
        <f t="shared" si="421"/>
        <v/>
      </c>
      <c r="R1322" s="34" t="str">
        <f t="shared" si="430"/>
        <v/>
      </c>
      <c r="S1322" s="8"/>
      <c r="T1322" s="22" t="str">
        <f t="shared" si="422"/>
        <v/>
      </c>
      <c r="U1322" s="22" t="str">
        <f t="shared" si="423"/>
        <v/>
      </c>
      <c r="V1322" s="22" t="str">
        <f t="shared" si="431"/>
        <v/>
      </c>
      <c r="W1322" s="22" t="str">
        <f t="shared" si="424"/>
        <v/>
      </c>
      <c r="X1322" s="22" t="str">
        <f t="shared" si="432"/>
        <v/>
      </c>
      <c r="Y1322" s="22" t="str">
        <f t="shared" si="433"/>
        <v/>
      </c>
      <c r="Z1322" s="22" t="str">
        <f t="shared" si="434"/>
        <v/>
      </c>
      <c r="AA1322" s="29"/>
    </row>
    <row r="1323" spans="1:27" ht="18" customHeight="1" x14ac:dyDescent="0.35">
      <c r="A1323" s="22"/>
      <c r="B1323" s="24" t="str">
        <f t="shared" si="416"/>
        <v/>
      </c>
      <c r="C1323" s="34" t="str">
        <f t="shared" si="425"/>
        <v/>
      </c>
      <c r="D1323" s="8"/>
      <c r="E1323" s="22" t="str">
        <f t="shared" si="417"/>
        <v/>
      </c>
      <c r="F1323" s="34" t="str">
        <f t="shared" si="426"/>
        <v/>
      </c>
      <c r="G1323" s="8"/>
      <c r="H1323" s="22" t="str">
        <f t="shared" si="418"/>
        <v/>
      </c>
      <c r="I1323" s="34" t="str">
        <f t="shared" si="427"/>
        <v/>
      </c>
      <c r="J1323" s="8"/>
      <c r="K1323" s="22" t="str">
        <f t="shared" si="419"/>
        <v/>
      </c>
      <c r="L1323" s="34" t="str">
        <f t="shared" si="428"/>
        <v/>
      </c>
      <c r="M1323" s="8"/>
      <c r="N1323" s="22" t="str">
        <f t="shared" si="420"/>
        <v/>
      </c>
      <c r="O1323" s="34" t="str">
        <f t="shared" si="429"/>
        <v/>
      </c>
      <c r="P1323" s="8"/>
      <c r="Q1323" s="22" t="str">
        <f t="shared" si="421"/>
        <v/>
      </c>
      <c r="R1323" s="34" t="str">
        <f t="shared" si="430"/>
        <v/>
      </c>
      <c r="S1323" s="8"/>
      <c r="T1323" s="22" t="str">
        <f t="shared" si="422"/>
        <v/>
      </c>
      <c r="U1323" s="22" t="str">
        <f t="shared" si="423"/>
        <v/>
      </c>
      <c r="V1323" s="22" t="str">
        <f t="shared" si="431"/>
        <v/>
      </c>
      <c r="W1323" s="22" t="str">
        <f t="shared" si="424"/>
        <v/>
      </c>
      <c r="X1323" s="22" t="str">
        <f t="shared" si="432"/>
        <v/>
      </c>
      <c r="Y1323" s="22" t="str">
        <f t="shared" si="433"/>
        <v/>
      </c>
      <c r="Z1323" s="22" t="str">
        <f t="shared" si="434"/>
        <v/>
      </c>
      <c r="AA1323" s="29"/>
    </row>
    <row r="1324" spans="1:27" ht="18" customHeight="1" x14ac:dyDescent="0.35">
      <c r="A1324" s="22"/>
      <c r="B1324" s="24" t="str">
        <f t="shared" si="416"/>
        <v/>
      </c>
      <c r="C1324" s="34" t="str">
        <f t="shared" si="425"/>
        <v/>
      </c>
      <c r="D1324" s="8"/>
      <c r="E1324" s="22" t="str">
        <f t="shared" si="417"/>
        <v/>
      </c>
      <c r="F1324" s="34" t="str">
        <f t="shared" si="426"/>
        <v/>
      </c>
      <c r="G1324" s="8"/>
      <c r="H1324" s="22" t="str">
        <f t="shared" si="418"/>
        <v/>
      </c>
      <c r="I1324" s="34" t="str">
        <f t="shared" si="427"/>
        <v/>
      </c>
      <c r="J1324" s="8"/>
      <c r="K1324" s="22" t="str">
        <f t="shared" si="419"/>
        <v/>
      </c>
      <c r="L1324" s="34" t="str">
        <f t="shared" si="428"/>
        <v/>
      </c>
      <c r="M1324" s="8"/>
      <c r="N1324" s="22" t="str">
        <f t="shared" si="420"/>
        <v/>
      </c>
      <c r="O1324" s="34" t="str">
        <f t="shared" si="429"/>
        <v/>
      </c>
      <c r="P1324" s="8"/>
      <c r="Q1324" s="22" t="str">
        <f t="shared" si="421"/>
        <v/>
      </c>
      <c r="R1324" s="34" t="str">
        <f t="shared" si="430"/>
        <v/>
      </c>
      <c r="S1324" s="8"/>
      <c r="T1324" s="22" t="str">
        <f t="shared" si="422"/>
        <v/>
      </c>
      <c r="U1324" s="22" t="str">
        <f t="shared" si="423"/>
        <v/>
      </c>
      <c r="V1324" s="22" t="str">
        <f t="shared" si="431"/>
        <v/>
      </c>
      <c r="W1324" s="22" t="str">
        <f t="shared" si="424"/>
        <v/>
      </c>
      <c r="X1324" s="22" t="str">
        <f t="shared" si="432"/>
        <v/>
      </c>
      <c r="Y1324" s="22" t="str">
        <f t="shared" si="433"/>
        <v/>
      </c>
      <c r="Z1324" s="22" t="str">
        <f t="shared" si="434"/>
        <v/>
      </c>
      <c r="AA1324" s="29"/>
    </row>
    <row r="1325" spans="1:27" ht="18" customHeight="1" x14ac:dyDescent="0.35">
      <c r="A1325" s="22"/>
      <c r="B1325" s="24" t="str">
        <f t="shared" si="416"/>
        <v/>
      </c>
      <c r="C1325" s="34" t="str">
        <f t="shared" si="425"/>
        <v/>
      </c>
      <c r="D1325" s="8"/>
      <c r="E1325" s="22" t="str">
        <f t="shared" si="417"/>
        <v/>
      </c>
      <c r="F1325" s="34" t="str">
        <f t="shared" si="426"/>
        <v/>
      </c>
      <c r="G1325" s="8"/>
      <c r="H1325" s="22" t="str">
        <f t="shared" si="418"/>
        <v/>
      </c>
      <c r="I1325" s="34" t="str">
        <f t="shared" si="427"/>
        <v/>
      </c>
      <c r="J1325" s="8"/>
      <c r="K1325" s="22" t="str">
        <f t="shared" si="419"/>
        <v/>
      </c>
      <c r="L1325" s="34" t="str">
        <f t="shared" si="428"/>
        <v/>
      </c>
      <c r="M1325" s="8"/>
      <c r="N1325" s="22" t="str">
        <f t="shared" si="420"/>
        <v/>
      </c>
      <c r="O1325" s="34" t="str">
        <f t="shared" si="429"/>
        <v/>
      </c>
      <c r="P1325" s="8"/>
      <c r="Q1325" s="22" t="str">
        <f t="shared" si="421"/>
        <v/>
      </c>
      <c r="R1325" s="34" t="str">
        <f t="shared" si="430"/>
        <v/>
      </c>
      <c r="S1325" s="8"/>
      <c r="T1325" s="22" t="str">
        <f t="shared" si="422"/>
        <v/>
      </c>
      <c r="U1325" s="22" t="str">
        <f t="shared" si="423"/>
        <v/>
      </c>
      <c r="V1325" s="22" t="str">
        <f t="shared" si="431"/>
        <v/>
      </c>
      <c r="W1325" s="22" t="str">
        <f t="shared" si="424"/>
        <v/>
      </c>
      <c r="X1325" s="22" t="str">
        <f t="shared" si="432"/>
        <v/>
      </c>
      <c r="Y1325" s="22" t="str">
        <f t="shared" si="433"/>
        <v/>
      </c>
      <c r="Z1325" s="22" t="str">
        <f t="shared" si="434"/>
        <v/>
      </c>
      <c r="AA1325" s="29"/>
    </row>
    <row r="1326" spans="1:27" ht="18" customHeight="1" x14ac:dyDescent="0.35">
      <c r="A1326" s="22"/>
      <c r="B1326" s="24" t="str">
        <f t="shared" si="416"/>
        <v/>
      </c>
      <c r="C1326" s="34" t="str">
        <f t="shared" si="425"/>
        <v/>
      </c>
      <c r="D1326" s="8"/>
      <c r="E1326" s="22" t="str">
        <f t="shared" si="417"/>
        <v/>
      </c>
      <c r="F1326" s="34" t="str">
        <f t="shared" si="426"/>
        <v/>
      </c>
      <c r="G1326" s="8"/>
      <c r="H1326" s="22" t="str">
        <f t="shared" si="418"/>
        <v/>
      </c>
      <c r="I1326" s="34" t="str">
        <f t="shared" si="427"/>
        <v/>
      </c>
      <c r="J1326" s="8"/>
      <c r="K1326" s="22" t="str">
        <f t="shared" si="419"/>
        <v/>
      </c>
      <c r="L1326" s="34" t="str">
        <f t="shared" si="428"/>
        <v/>
      </c>
      <c r="M1326" s="8"/>
      <c r="N1326" s="22" t="str">
        <f t="shared" si="420"/>
        <v/>
      </c>
      <c r="O1326" s="34" t="str">
        <f t="shared" si="429"/>
        <v/>
      </c>
      <c r="P1326" s="8"/>
      <c r="Q1326" s="22" t="str">
        <f t="shared" si="421"/>
        <v/>
      </c>
      <c r="R1326" s="34" t="str">
        <f t="shared" si="430"/>
        <v/>
      </c>
      <c r="S1326" s="8"/>
      <c r="T1326" s="22" t="str">
        <f t="shared" si="422"/>
        <v/>
      </c>
      <c r="U1326" s="22" t="str">
        <f t="shared" si="423"/>
        <v/>
      </c>
      <c r="V1326" s="22" t="str">
        <f t="shared" si="431"/>
        <v/>
      </c>
      <c r="W1326" s="22" t="str">
        <f t="shared" si="424"/>
        <v/>
      </c>
      <c r="X1326" s="22" t="str">
        <f t="shared" si="432"/>
        <v/>
      </c>
      <c r="Y1326" s="22" t="str">
        <f t="shared" si="433"/>
        <v/>
      </c>
      <c r="Z1326" s="22" t="str">
        <f t="shared" si="434"/>
        <v/>
      </c>
      <c r="AA1326" s="29"/>
    </row>
    <row r="1327" spans="1:27" ht="18" customHeight="1" x14ac:dyDescent="0.35">
      <c r="A1327" s="22"/>
      <c r="B1327" s="24" t="str">
        <f t="shared" si="416"/>
        <v/>
      </c>
      <c r="C1327" s="34" t="str">
        <f t="shared" si="425"/>
        <v/>
      </c>
      <c r="D1327" s="8"/>
      <c r="E1327" s="22" t="str">
        <f t="shared" si="417"/>
        <v/>
      </c>
      <c r="F1327" s="34" t="str">
        <f t="shared" si="426"/>
        <v/>
      </c>
      <c r="G1327" s="8"/>
      <c r="H1327" s="22" t="str">
        <f t="shared" si="418"/>
        <v/>
      </c>
      <c r="I1327" s="34" t="str">
        <f t="shared" si="427"/>
        <v/>
      </c>
      <c r="J1327" s="8"/>
      <c r="K1327" s="22" t="str">
        <f t="shared" si="419"/>
        <v/>
      </c>
      <c r="L1327" s="34" t="str">
        <f t="shared" si="428"/>
        <v/>
      </c>
      <c r="M1327" s="8"/>
      <c r="N1327" s="22" t="str">
        <f t="shared" si="420"/>
        <v/>
      </c>
      <c r="O1327" s="34" t="str">
        <f t="shared" si="429"/>
        <v/>
      </c>
      <c r="P1327" s="8"/>
      <c r="Q1327" s="22" t="str">
        <f t="shared" si="421"/>
        <v/>
      </c>
      <c r="R1327" s="34" t="str">
        <f t="shared" si="430"/>
        <v/>
      </c>
      <c r="S1327" s="8"/>
      <c r="T1327" s="22" t="str">
        <f t="shared" si="422"/>
        <v/>
      </c>
      <c r="U1327" s="22" t="str">
        <f t="shared" si="423"/>
        <v/>
      </c>
      <c r="V1327" s="22" t="str">
        <f t="shared" si="431"/>
        <v/>
      </c>
      <c r="W1327" s="22" t="str">
        <f t="shared" si="424"/>
        <v/>
      </c>
      <c r="X1327" s="22" t="str">
        <f t="shared" si="432"/>
        <v/>
      </c>
      <c r="Y1327" s="22" t="str">
        <f t="shared" si="433"/>
        <v/>
      </c>
      <c r="Z1327" s="22" t="str">
        <f t="shared" si="434"/>
        <v/>
      </c>
      <c r="AA1327" s="29"/>
    </row>
    <row r="1328" spans="1:27" ht="18" customHeight="1" x14ac:dyDescent="0.35">
      <c r="A1328" s="22"/>
      <c r="B1328" s="24" t="str">
        <f t="shared" si="416"/>
        <v/>
      </c>
      <c r="C1328" s="34" t="str">
        <f t="shared" si="425"/>
        <v/>
      </c>
      <c r="D1328" s="8"/>
      <c r="E1328" s="22" t="str">
        <f t="shared" si="417"/>
        <v/>
      </c>
      <c r="F1328" s="34" t="str">
        <f t="shared" si="426"/>
        <v/>
      </c>
      <c r="G1328" s="8"/>
      <c r="H1328" s="22" t="str">
        <f t="shared" si="418"/>
        <v/>
      </c>
      <c r="I1328" s="34" t="str">
        <f t="shared" si="427"/>
        <v/>
      </c>
      <c r="J1328" s="8"/>
      <c r="K1328" s="22" t="str">
        <f t="shared" si="419"/>
        <v/>
      </c>
      <c r="L1328" s="34" t="str">
        <f t="shared" si="428"/>
        <v/>
      </c>
      <c r="M1328" s="8"/>
      <c r="N1328" s="22" t="str">
        <f t="shared" si="420"/>
        <v/>
      </c>
      <c r="O1328" s="34" t="str">
        <f t="shared" si="429"/>
        <v/>
      </c>
      <c r="P1328" s="8"/>
      <c r="Q1328" s="22" t="str">
        <f t="shared" si="421"/>
        <v/>
      </c>
      <c r="R1328" s="34" t="str">
        <f t="shared" si="430"/>
        <v/>
      </c>
      <c r="S1328" s="8"/>
      <c r="T1328" s="22" t="str">
        <f t="shared" si="422"/>
        <v/>
      </c>
      <c r="U1328" s="22" t="str">
        <f t="shared" si="423"/>
        <v/>
      </c>
      <c r="V1328" s="22" t="str">
        <f t="shared" si="431"/>
        <v/>
      </c>
      <c r="W1328" s="22" t="str">
        <f t="shared" si="424"/>
        <v/>
      </c>
      <c r="X1328" s="22" t="str">
        <f t="shared" si="432"/>
        <v/>
      </c>
      <c r="Y1328" s="22" t="str">
        <f t="shared" si="433"/>
        <v/>
      </c>
      <c r="Z1328" s="22" t="str">
        <f t="shared" si="434"/>
        <v/>
      </c>
      <c r="AA1328" s="29"/>
    </row>
    <row r="1329" spans="1:27" ht="18" customHeight="1" x14ac:dyDescent="0.35">
      <c r="A1329" s="22"/>
      <c r="B1329" s="24" t="str">
        <f t="shared" si="416"/>
        <v/>
      </c>
      <c r="C1329" s="34" t="str">
        <f t="shared" si="425"/>
        <v/>
      </c>
      <c r="D1329" s="8"/>
      <c r="E1329" s="22" t="str">
        <f t="shared" si="417"/>
        <v/>
      </c>
      <c r="F1329" s="34" t="str">
        <f t="shared" si="426"/>
        <v/>
      </c>
      <c r="G1329" s="8"/>
      <c r="H1329" s="22" t="str">
        <f t="shared" si="418"/>
        <v/>
      </c>
      <c r="I1329" s="34" t="str">
        <f t="shared" si="427"/>
        <v/>
      </c>
      <c r="J1329" s="8"/>
      <c r="K1329" s="22" t="str">
        <f t="shared" si="419"/>
        <v/>
      </c>
      <c r="L1329" s="34" t="str">
        <f t="shared" si="428"/>
        <v/>
      </c>
      <c r="M1329" s="8"/>
      <c r="N1329" s="22" t="str">
        <f t="shared" si="420"/>
        <v/>
      </c>
      <c r="O1329" s="34" t="str">
        <f t="shared" si="429"/>
        <v/>
      </c>
      <c r="P1329" s="8"/>
      <c r="Q1329" s="22" t="str">
        <f t="shared" si="421"/>
        <v/>
      </c>
      <c r="R1329" s="34" t="str">
        <f t="shared" si="430"/>
        <v/>
      </c>
      <c r="S1329" s="8"/>
      <c r="T1329" s="22" t="str">
        <f t="shared" si="422"/>
        <v/>
      </c>
      <c r="U1329" s="22" t="str">
        <f t="shared" si="423"/>
        <v/>
      </c>
      <c r="V1329" s="22" t="str">
        <f t="shared" si="431"/>
        <v/>
      </c>
      <c r="W1329" s="22" t="str">
        <f t="shared" si="424"/>
        <v/>
      </c>
      <c r="X1329" s="22" t="str">
        <f t="shared" si="432"/>
        <v/>
      </c>
      <c r="Y1329" s="22" t="str">
        <f t="shared" si="433"/>
        <v/>
      </c>
      <c r="Z1329" s="22" t="str">
        <f t="shared" si="434"/>
        <v/>
      </c>
      <c r="AA1329" s="29"/>
    </row>
    <row r="1330" spans="1:27" ht="18" customHeight="1" x14ac:dyDescent="0.35">
      <c r="A1330" s="22"/>
      <c r="B1330" s="24" t="str">
        <f t="shared" si="416"/>
        <v/>
      </c>
      <c r="C1330" s="34" t="str">
        <f t="shared" si="425"/>
        <v/>
      </c>
      <c r="D1330" s="8"/>
      <c r="E1330" s="22" t="str">
        <f t="shared" si="417"/>
        <v/>
      </c>
      <c r="F1330" s="34" t="str">
        <f t="shared" si="426"/>
        <v/>
      </c>
      <c r="G1330" s="8"/>
      <c r="H1330" s="22" t="str">
        <f t="shared" si="418"/>
        <v/>
      </c>
      <c r="I1330" s="34" t="str">
        <f t="shared" si="427"/>
        <v/>
      </c>
      <c r="J1330" s="8"/>
      <c r="K1330" s="22" t="str">
        <f t="shared" si="419"/>
        <v/>
      </c>
      <c r="L1330" s="34" t="str">
        <f t="shared" si="428"/>
        <v/>
      </c>
      <c r="M1330" s="8"/>
      <c r="N1330" s="22" t="str">
        <f t="shared" si="420"/>
        <v/>
      </c>
      <c r="O1330" s="34" t="str">
        <f t="shared" si="429"/>
        <v/>
      </c>
      <c r="P1330" s="8"/>
      <c r="Q1330" s="22" t="str">
        <f t="shared" si="421"/>
        <v/>
      </c>
      <c r="R1330" s="34" t="str">
        <f t="shared" si="430"/>
        <v/>
      </c>
      <c r="S1330" s="8"/>
      <c r="T1330" s="22" t="str">
        <f t="shared" si="422"/>
        <v/>
      </c>
      <c r="U1330" s="22" t="str">
        <f t="shared" si="423"/>
        <v/>
      </c>
      <c r="V1330" s="22" t="str">
        <f t="shared" si="431"/>
        <v/>
      </c>
      <c r="W1330" s="22" t="str">
        <f t="shared" si="424"/>
        <v/>
      </c>
      <c r="X1330" s="22" t="str">
        <f t="shared" si="432"/>
        <v/>
      </c>
      <c r="Y1330" s="22" t="str">
        <f t="shared" si="433"/>
        <v/>
      </c>
      <c r="Z1330" s="22" t="str">
        <f t="shared" si="434"/>
        <v/>
      </c>
      <c r="AA1330" s="29"/>
    </row>
    <row r="1331" spans="1:27" ht="18" customHeight="1" x14ac:dyDescent="0.35">
      <c r="A1331" s="22"/>
      <c r="B1331" s="24" t="str">
        <f t="shared" si="416"/>
        <v/>
      </c>
      <c r="C1331" s="34" t="str">
        <f t="shared" si="425"/>
        <v/>
      </c>
      <c r="D1331" s="8"/>
      <c r="E1331" s="22" t="str">
        <f t="shared" si="417"/>
        <v/>
      </c>
      <c r="F1331" s="34" t="str">
        <f t="shared" si="426"/>
        <v/>
      </c>
      <c r="G1331" s="8"/>
      <c r="H1331" s="22" t="str">
        <f t="shared" si="418"/>
        <v/>
      </c>
      <c r="I1331" s="34" t="str">
        <f t="shared" si="427"/>
        <v/>
      </c>
      <c r="J1331" s="8"/>
      <c r="K1331" s="22" t="str">
        <f t="shared" si="419"/>
        <v/>
      </c>
      <c r="L1331" s="34" t="str">
        <f t="shared" si="428"/>
        <v/>
      </c>
      <c r="M1331" s="8"/>
      <c r="N1331" s="22" t="str">
        <f t="shared" si="420"/>
        <v/>
      </c>
      <c r="O1331" s="34" t="str">
        <f t="shared" si="429"/>
        <v/>
      </c>
      <c r="P1331" s="8"/>
      <c r="Q1331" s="22" t="str">
        <f t="shared" si="421"/>
        <v/>
      </c>
      <c r="R1331" s="34" t="str">
        <f t="shared" si="430"/>
        <v/>
      </c>
      <c r="S1331" s="8"/>
      <c r="T1331" s="22" t="str">
        <f t="shared" si="422"/>
        <v/>
      </c>
      <c r="U1331" s="22" t="str">
        <f t="shared" si="423"/>
        <v/>
      </c>
      <c r="V1331" s="22" t="str">
        <f t="shared" si="431"/>
        <v/>
      </c>
      <c r="W1331" s="22" t="str">
        <f t="shared" si="424"/>
        <v/>
      </c>
      <c r="X1331" s="22" t="str">
        <f t="shared" si="432"/>
        <v/>
      </c>
      <c r="Y1331" s="22" t="str">
        <f t="shared" si="433"/>
        <v/>
      </c>
      <c r="Z1331" s="22" t="str">
        <f t="shared" si="434"/>
        <v/>
      </c>
      <c r="AA1331" s="29"/>
    </row>
    <row r="1332" spans="1:27" ht="18" customHeight="1" x14ac:dyDescent="0.35">
      <c r="A1332" s="22"/>
      <c r="B1332" s="24" t="str">
        <f t="shared" si="416"/>
        <v/>
      </c>
      <c r="C1332" s="34" t="str">
        <f t="shared" si="425"/>
        <v/>
      </c>
      <c r="D1332" s="8"/>
      <c r="E1332" s="22" t="str">
        <f t="shared" si="417"/>
        <v/>
      </c>
      <c r="F1332" s="34" t="str">
        <f t="shared" si="426"/>
        <v/>
      </c>
      <c r="G1332" s="8"/>
      <c r="H1332" s="22" t="str">
        <f t="shared" si="418"/>
        <v/>
      </c>
      <c r="I1332" s="34" t="str">
        <f t="shared" si="427"/>
        <v/>
      </c>
      <c r="J1332" s="8"/>
      <c r="K1332" s="22" t="str">
        <f t="shared" si="419"/>
        <v/>
      </c>
      <c r="L1332" s="34" t="str">
        <f t="shared" si="428"/>
        <v/>
      </c>
      <c r="M1332" s="8"/>
      <c r="N1332" s="22" t="str">
        <f t="shared" si="420"/>
        <v/>
      </c>
      <c r="O1332" s="34" t="str">
        <f t="shared" si="429"/>
        <v/>
      </c>
      <c r="P1332" s="8"/>
      <c r="Q1332" s="22" t="str">
        <f t="shared" si="421"/>
        <v/>
      </c>
      <c r="R1332" s="34" t="str">
        <f t="shared" si="430"/>
        <v/>
      </c>
      <c r="S1332" s="8"/>
      <c r="T1332" s="22" t="str">
        <f t="shared" si="422"/>
        <v/>
      </c>
      <c r="U1332" s="22" t="str">
        <f t="shared" si="423"/>
        <v/>
      </c>
      <c r="V1332" s="22" t="str">
        <f t="shared" si="431"/>
        <v/>
      </c>
      <c r="W1332" s="22" t="str">
        <f t="shared" si="424"/>
        <v/>
      </c>
      <c r="X1332" s="22" t="str">
        <f t="shared" si="432"/>
        <v/>
      </c>
      <c r="Y1332" s="22" t="str">
        <f t="shared" si="433"/>
        <v/>
      </c>
      <c r="Z1332" s="22" t="str">
        <f t="shared" si="434"/>
        <v/>
      </c>
      <c r="AA1332" s="29"/>
    </row>
    <row r="1333" spans="1:27" ht="18" customHeight="1" x14ac:dyDescent="0.35">
      <c r="A1333" s="22"/>
      <c r="B1333" s="24" t="str">
        <f t="shared" si="416"/>
        <v/>
      </c>
      <c r="C1333" s="34" t="str">
        <f t="shared" si="425"/>
        <v/>
      </c>
      <c r="D1333" s="8"/>
      <c r="E1333" s="22" t="str">
        <f t="shared" si="417"/>
        <v/>
      </c>
      <c r="F1333" s="34" t="str">
        <f t="shared" si="426"/>
        <v/>
      </c>
      <c r="G1333" s="8"/>
      <c r="H1333" s="22" t="str">
        <f t="shared" si="418"/>
        <v/>
      </c>
      <c r="I1333" s="34" t="str">
        <f t="shared" si="427"/>
        <v/>
      </c>
      <c r="J1333" s="8"/>
      <c r="K1333" s="22" t="str">
        <f t="shared" si="419"/>
        <v/>
      </c>
      <c r="L1333" s="34" t="str">
        <f t="shared" si="428"/>
        <v/>
      </c>
      <c r="M1333" s="8"/>
      <c r="N1333" s="22" t="str">
        <f t="shared" si="420"/>
        <v/>
      </c>
      <c r="O1333" s="34" t="str">
        <f t="shared" si="429"/>
        <v/>
      </c>
      <c r="P1333" s="8"/>
      <c r="Q1333" s="22" t="str">
        <f t="shared" si="421"/>
        <v/>
      </c>
      <c r="R1333" s="34" t="str">
        <f t="shared" si="430"/>
        <v/>
      </c>
      <c r="S1333" s="8"/>
      <c r="T1333" s="22" t="str">
        <f t="shared" si="422"/>
        <v/>
      </c>
      <c r="U1333" s="22" t="str">
        <f t="shared" si="423"/>
        <v/>
      </c>
      <c r="V1333" s="22" t="str">
        <f t="shared" si="431"/>
        <v/>
      </c>
      <c r="W1333" s="22" t="str">
        <f t="shared" si="424"/>
        <v/>
      </c>
      <c r="X1333" s="22" t="str">
        <f t="shared" si="432"/>
        <v/>
      </c>
      <c r="Y1333" s="22" t="str">
        <f t="shared" si="433"/>
        <v/>
      </c>
      <c r="Z1333" s="22" t="str">
        <f t="shared" si="434"/>
        <v/>
      </c>
      <c r="AA1333" s="29"/>
    </row>
    <row r="1334" spans="1:27" ht="18" customHeight="1" x14ac:dyDescent="0.35">
      <c r="A1334" s="22"/>
      <c r="B1334" s="24" t="str">
        <f t="shared" si="416"/>
        <v/>
      </c>
      <c r="C1334" s="34" t="str">
        <f t="shared" si="425"/>
        <v/>
      </c>
      <c r="D1334" s="8"/>
      <c r="E1334" s="22" t="str">
        <f t="shared" si="417"/>
        <v/>
      </c>
      <c r="F1334" s="34" t="str">
        <f t="shared" si="426"/>
        <v/>
      </c>
      <c r="G1334" s="8"/>
      <c r="H1334" s="22" t="str">
        <f t="shared" si="418"/>
        <v/>
      </c>
      <c r="I1334" s="34" t="str">
        <f t="shared" si="427"/>
        <v/>
      </c>
      <c r="J1334" s="8"/>
      <c r="K1334" s="22" t="str">
        <f t="shared" si="419"/>
        <v/>
      </c>
      <c r="L1334" s="34" t="str">
        <f t="shared" si="428"/>
        <v/>
      </c>
      <c r="M1334" s="8"/>
      <c r="N1334" s="22" t="str">
        <f t="shared" si="420"/>
        <v/>
      </c>
      <c r="O1334" s="34" t="str">
        <f t="shared" si="429"/>
        <v/>
      </c>
      <c r="P1334" s="8"/>
      <c r="Q1334" s="22" t="str">
        <f t="shared" si="421"/>
        <v/>
      </c>
      <c r="R1334" s="34" t="str">
        <f t="shared" si="430"/>
        <v/>
      </c>
      <c r="S1334" s="8"/>
      <c r="T1334" s="22" t="str">
        <f t="shared" si="422"/>
        <v/>
      </c>
      <c r="U1334" s="22" t="str">
        <f t="shared" si="423"/>
        <v/>
      </c>
      <c r="V1334" s="22" t="str">
        <f t="shared" si="431"/>
        <v/>
      </c>
      <c r="W1334" s="22" t="str">
        <f t="shared" si="424"/>
        <v/>
      </c>
      <c r="X1334" s="22" t="str">
        <f t="shared" si="432"/>
        <v/>
      </c>
      <c r="Y1334" s="22" t="str">
        <f t="shared" si="433"/>
        <v/>
      </c>
      <c r="Z1334" s="22" t="str">
        <f t="shared" si="434"/>
        <v/>
      </c>
      <c r="AA1334" s="29"/>
    </row>
    <row r="1335" spans="1:27" ht="18" customHeight="1" x14ac:dyDescent="0.35">
      <c r="A1335" s="22"/>
      <c r="B1335" s="24" t="str">
        <f t="shared" si="416"/>
        <v/>
      </c>
      <c r="C1335" s="34" t="str">
        <f t="shared" si="425"/>
        <v/>
      </c>
      <c r="D1335" s="8"/>
      <c r="E1335" s="22" t="str">
        <f t="shared" si="417"/>
        <v/>
      </c>
      <c r="F1335" s="34" t="str">
        <f t="shared" si="426"/>
        <v/>
      </c>
      <c r="G1335" s="8"/>
      <c r="H1335" s="22" t="str">
        <f t="shared" si="418"/>
        <v/>
      </c>
      <c r="I1335" s="34" t="str">
        <f t="shared" si="427"/>
        <v/>
      </c>
      <c r="J1335" s="8"/>
      <c r="K1335" s="22" t="str">
        <f t="shared" si="419"/>
        <v/>
      </c>
      <c r="L1335" s="34" t="str">
        <f t="shared" si="428"/>
        <v/>
      </c>
      <c r="M1335" s="8"/>
      <c r="N1335" s="22" t="str">
        <f t="shared" si="420"/>
        <v/>
      </c>
      <c r="O1335" s="34" t="str">
        <f t="shared" si="429"/>
        <v/>
      </c>
      <c r="P1335" s="8"/>
      <c r="Q1335" s="22" t="str">
        <f t="shared" si="421"/>
        <v/>
      </c>
      <c r="R1335" s="34" t="str">
        <f t="shared" si="430"/>
        <v/>
      </c>
      <c r="S1335" s="8"/>
      <c r="T1335" s="22" t="str">
        <f t="shared" si="422"/>
        <v/>
      </c>
      <c r="U1335" s="22" t="str">
        <f t="shared" si="423"/>
        <v/>
      </c>
      <c r="V1335" s="22" t="str">
        <f t="shared" si="431"/>
        <v/>
      </c>
      <c r="W1335" s="22" t="str">
        <f t="shared" si="424"/>
        <v/>
      </c>
      <c r="X1335" s="22" t="str">
        <f t="shared" si="432"/>
        <v/>
      </c>
      <c r="Y1335" s="22" t="str">
        <f t="shared" si="433"/>
        <v/>
      </c>
      <c r="Z1335" s="22" t="str">
        <f t="shared" si="434"/>
        <v/>
      </c>
      <c r="AA1335" s="29"/>
    </row>
    <row r="1336" spans="1:27" ht="18" customHeight="1" x14ac:dyDescent="0.35">
      <c r="A1336" s="22"/>
      <c r="B1336" s="24" t="str">
        <f t="shared" si="416"/>
        <v/>
      </c>
      <c r="C1336" s="34" t="str">
        <f t="shared" si="425"/>
        <v/>
      </c>
      <c r="D1336" s="8"/>
      <c r="E1336" s="22" t="str">
        <f t="shared" si="417"/>
        <v/>
      </c>
      <c r="F1336" s="34" t="str">
        <f t="shared" si="426"/>
        <v/>
      </c>
      <c r="G1336" s="8"/>
      <c r="H1336" s="22" t="str">
        <f t="shared" si="418"/>
        <v/>
      </c>
      <c r="I1336" s="34" t="str">
        <f t="shared" si="427"/>
        <v/>
      </c>
      <c r="J1336" s="8"/>
      <c r="K1336" s="22" t="str">
        <f t="shared" si="419"/>
        <v/>
      </c>
      <c r="L1336" s="34" t="str">
        <f t="shared" si="428"/>
        <v/>
      </c>
      <c r="M1336" s="8"/>
      <c r="N1336" s="22" t="str">
        <f t="shared" si="420"/>
        <v/>
      </c>
      <c r="O1336" s="34" t="str">
        <f t="shared" si="429"/>
        <v/>
      </c>
      <c r="P1336" s="8"/>
      <c r="Q1336" s="22" t="str">
        <f t="shared" si="421"/>
        <v/>
      </c>
      <c r="R1336" s="34" t="str">
        <f t="shared" si="430"/>
        <v/>
      </c>
      <c r="S1336" s="8"/>
      <c r="T1336" s="22" t="str">
        <f t="shared" si="422"/>
        <v/>
      </c>
      <c r="U1336" s="22" t="str">
        <f t="shared" si="423"/>
        <v/>
      </c>
      <c r="V1336" s="22" t="str">
        <f t="shared" si="431"/>
        <v/>
      </c>
      <c r="W1336" s="22" t="str">
        <f t="shared" si="424"/>
        <v/>
      </c>
      <c r="X1336" s="22" t="str">
        <f t="shared" si="432"/>
        <v/>
      </c>
      <c r="Y1336" s="22" t="str">
        <f t="shared" si="433"/>
        <v/>
      </c>
      <c r="Z1336" s="22" t="str">
        <f t="shared" si="434"/>
        <v/>
      </c>
      <c r="AA1336" s="29"/>
    </row>
    <row r="1337" spans="1:27" ht="18" customHeight="1" x14ac:dyDescent="0.35">
      <c r="A1337" s="22"/>
      <c r="B1337" s="24" t="str">
        <f t="shared" si="416"/>
        <v/>
      </c>
      <c r="C1337" s="34" t="str">
        <f t="shared" si="425"/>
        <v/>
      </c>
      <c r="D1337" s="8"/>
      <c r="E1337" s="22" t="str">
        <f t="shared" si="417"/>
        <v/>
      </c>
      <c r="F1337" s="34" t="str">
        <f t="shared" si="426"/>
        <v/>
      </c>
      <c r="G1337" s="8"/>
      <c r="H1337" s="22" t="str">
        <f t="shared" si="418"/>
        <v/>
      </c>
      <c r="I1337" s="34" t="str">
        <f t="shared" si="427"/>
        <v/>
      </c>
      <c r="J1337" s="8"/>
      <c r="K1337" s="22" t="str">
        <f t="shared" si="419"/>
        <v/>
      </c>
      <c r="L1337" s="34" t="str">
        <f t="shared" si="428"/>
        <v/>
      </c>
      <c r="M1337" s="8"/>
      <c r="N1337" s="22" t="str">
        <f t="shared" si="420"/>
        <v/>
      </c>
      <c r="O1337" s="34" t="str">
        <f t="shared" si="429"/>
        <v/>
      </c>
      <c r="P1337" s="8"/>
      <c r="Q1337" s="22" t="str">
        <f t="shared" si="421"/>
        <v/>
      </c>
      <c r="R1337" s="34" t="str">
        <f t="shared" si="430"/>
        <v/>
      </c>
      <c r="S1337" s="8"/>
      <c r="T1337" s="22" t="str">
        <f t="shared" si="422"/>
        <v/>
      </c>
      <c r="U1337" s="22" t="str">
        <f t="shared" si="423"/>
        <v/>
      </c>
      <c r="V1337" s="22" t="str">
        <f t="shared" si="431"/>
        <v/>
      </c>
      <c r="W1337" s="22" t="str">
        <f t="shared" si="424"/>
        <v/>
      </c>
      <c r="X1337" s="22" t="str">
        <f t="shared" si="432"/>
        <v/>
      </c>
      <c r="Y1337" s="22" t="str">
        <f t="shared" si="433"/>
        <v/>
      </c>
      <c r="Z1337" s="22" t="str">
        <f t="shared" si="434"/>
        <v/>
      </c>
      <c r="AA1337" s="29"/>
    </row>
    <row r="1338" spans="1:27" ht="18" customHeight="1" x14ac:dyDescent="0.35">
      <c r="A1338" s="22"/>
      <c r="B1338" s="24" t="str">
        <f t="shared" si="416"/>
        <v/>
      </c>
      <c r="C1338" s="34" t="str">
        <f t="shared" si="425"/>
        <v/>
      </c>
      <c r="D1338" s="8"/>
      <c r="E1338" s="22" t="str">
        <f t="shared" si="417"/>
        <v/>
      </c>
      <c r="F1338" s="34" t="str">
        <f t="shared" si="426"/>
        <v/>
      </c>
      <c r="G1338" s="8"/>
      <c r="H1338" s="22" t="str">
        <f t="shared" si="418"/>
        <v/>
      </c>
      <c r="I1338" s="34" t="str">
        <f t="shared" si="427"/>
        <v/>
      </c>
      <c r="J1338" s="8"/>
      <c r="K1338" s="22" t="str">
        <f t="shared" si="419"/>
        <v/>
      </c>
      <c r="L1338" s="34" t="str">
        <f t="shared" si="428"/>
        <v/>
      </c>
      <c r="M1338" s="8"/>
      <c r="N1338" s="22" t="str">
        <f t="shared" si="420"/>
        <v/>
      </c>
      <c r="O1338" s="34" t="str">
        <f t="shared" si="429"/>
        <v/>
      </c>
      <c r="P1338" s="8"/>
      <c r="Q1338" s="22" t="str">
        <f t="shared" si="421"/>
        <v/>
      </c>
      <c r="R1338" s="34" t="str">
        <f t="shared" si="430"/>
        <v/>
      </c>
      <c r="S1338" s="8"/>
      <c r="T1338" s="22" t="str">
        <f t="shared" si="422"/>
        <v/>
      </c>
      <c r="U1338" s="22" t="str">
        <f t="shared" si="423"/>
        <v/>
      </c>
      <c r="V1338" s="22" t="str">
        <f t="shared" si="431"/>
        <v/>
      </c>
      <c r="W1338" s="22" t="str">
        <f t="shared" si="424"/>
        <v/>
      </c>
      <c r="X1338" s="22" t="str">
        <f t="shared" si="432"/>
        <v/>
      </c>
      <c r="Y1338" s="22" t="str">
        <f t="shared" si="433"/>
        <v/>
      </c>
      <c r="Z1338" s="22" t="str">
        <f t="shared" si="434"/>
        <v/>
      </c>
      <c r="AA1338" s="29"/>
    </row>
    <row r="1339" spans="1:27" ht="18" customHeight="1" x14ac:dyDescent="0.35">
      <c r="A1339" s="22"/>
      <c r="B1339" s="24" t="str">
        <f t="shared" si="416"/>
        <v/>
      </c>
      <c r="C1339" s="34" t="str">
        <f t="shared" si="425"/>
        <v/>
      </c>
      <c r="D1339" s="8"/>
      <c r="E1339" s="22" t="str">
        <f t="shared" si="417"/>
        <v/>
      </c>
      <c r="F1339" s="34" t="str">
        <f t="shared" si="426"/>
        <v/>
      </c>
      <c r="G1339" s="8"/>
      <c r="H1339" s="22" t="str">
        <f t="shared" si="418"/>
        <v/>
      </c>
      <c r="I1339" s="34" t="str">
        <f t="shared" si="427"/>
        <v/>
      </c>
      <c r="J1339" s="8"/>
      <c r="K1339" s="22" t="str">
        <f t="shared" si="419"/>
        <v/>
      </c>
      <c r="L1339" s="34" t="str">
        <f t="shared" si="428"/>
        <v/>
      </c>
      <c r="M1339" s="8"/>
      <c r="N1339" s="22" t="str">
        <f t="shared" si="420"/>
        <v/>
      </c>
      <c r="O1339" s="34" t="str">
        <f t="shared" si="429"/>
        <v/>
      </c>
      <c r="P1339" s="8"/>
      <c r="Q1339" s="22" t="str">
        <f t="shared" si="421"/>
        <v/>
      </c>
      <c r="R1339" s="34" t="str">
        <f t="shared" si="430"/>
        <v/>
      </c>
      <c r="S1339" s="8"/>
      <c r="T1339" s="22" t="str">
        <f t="shared" si="422"/>
        <v/>
      </c>
      <c r="U1339" s="22" t="str">
        <f t="shared" si="423"/>
        <v/>
      </c>
      <c r="V1339" s="22" t="str">
        <f t="shared" si="431"/>
        <v/>
      </c>
      <c r="W1339" s="22" t="str">
        <f t="shared" si="424"/>
        <v/>
      </c>
      <c r="X1339" s="22" t="str">
        <f t="shared" si="432"/>
        <v/>
      </c>
      <c r="Y1339" s="22" t="str">
        <f t="shared" si="433"/>
        <v/>
      </c>
      <c r="Z1339" s="22" t="str">
        <f t="shared" si="434"/>
        <v/>
      </c>
      <c r="AA1339" s="29"/>
    </row>
    <row r="1340" spans="1:27" ht="18" customHeight="1" x14ac:dyDescent="0.35">
      <c r="A1340" s="22"/>
      <c r="B1340" s="24" t="str">
        <f t="shared" si="416"/>
        <v/>
      </c>
      <c r="C1340" s="34" t="str">
        <f t="shared" si="425"/>
        <v/>
      </c>
      <c r="D1340" s="8"/>
      <c r="E1340" s="22" t="str">
        <f t="shared" si="417"/>
        <v/>
      </c>
      <c r="F1340" s="34" t="str">
        <f t="shared" si="426"/>
        <v/>
      </c>
      <c r="G1340" s="8"/>
      <c r="H1340" s="22" t="str">
        <f t="shared" si="418"/>
        <v/>
      </c>
      <c r="I1340" s="34" t="str">
        <f t="shared" si="427"/>
        <v/>
      </c>
      <c r="J1340" s="8"/>
      <c r="K1340" s="22" t="str">
        <f t="shared" si="419"/>
        <v/>
      </c>
      <c r="L1340" s="34" t="str">
        <f t="shared" si="428"/>
        <v/>
      </c>
      <c r="M1340" s="8"/>
      <c r="N1340" s="22" t="str">
        <f t="shared" si="420"/>
        <v/>
      </c>
      <c r="O1340" s="34" t="str">
        <f t="shared" si="429"/>
        <v/>
      </c>
      <c r="P1340" s="8"/>
      <c r="Q1340" s="22" t="str">
        <f t="shared" si="421"/>
        <v/>
      </c>
      <c r="R1340" s="34" t="str">
        <f t="shared" si="430"/>
        <v/>
      </c>
      <c r="S1340" s="8"/>
      <c r="T1340" s="22" t="str">
        <f t="shared" si="422"/>
        <v/>
      </c>
      <c r="U1340" s="22" t="str">
        <f t="shared" si="423"/>
        <v/>
      </c>
      <c r="V1340" s="22" t="str">
        <f t="shared" si="431"/>
        <v/>
      </c>
      <c r="W1340" s="22" t="str">
        <f t="shared" si="424"/>
        <v/>
      </c>
      <c r="X1340" s="22" t="str">
        <f t="shared" si="432"/>
        <v/>
      </c>
      <c r="Y1340" s="22" t="str">
        <f t="shared" si="433"/>
        <v/>
      </c>
      <c r="Z1340" s="22" t="str">
        <f t="shared" si="434"/>
        <v/>
      </c>
      <c r="AA1340" s="29"/>
    </row>
    <row r="1341" spans="1:27" ht="18" customHeight="1" x14ac:dyDescent="0.35">
      <c r="A1341" s="22"/>
      <c r="B1341" s="24" t="str">
        <f t="shared" si="416"/>
        <v/>
      </c>
      <c r="C1341" s="34" t="str">
        <f t="shared" si="425"/>
        <v/>
      </c>
      <c r="D1341" s="8"/>
      <c r="E1341" s="22" t="str">
        <f t="shared" si="417"/>
        <v/>
      </c>
      <c r="F1341" s="34" t="str">
        <f t="shared" si="426"/>
        <v/>
      </c>
      <c r="G1341" s="8"/>
      <c r="H1341" s="22" t="str">
        <f t="shared" si="418"/>
        <v/>
      </c>
      <c r="I1341" s="34" t="str">
        <f t="shared" si="427"/>
        <v/>
      </c>
      <c r="J1341" s="8"/>
      <c r="K1341" s="22" t="str">
        <f t="shared" si="419"/>
        <v/>
      </c>
      <c r="L1341" s="34" t="str">
        <f t="shared" si="428"/>
        <v/>
      </c>
      <c r="M1341" s="8"/>
      <c r="N1341" s="22" t="str">
        <f t="shared" si="420"/>
        <v/>
      </c>
      <c r="O1341" s="34" t="str">
        <f t="shared" si="429"/>
        <v/>
      </c>
      <c r="P1341" s="8"/>
      <c r="Q1341" s="22" t="str">
        <f t="shared" si="421"/>
        <v/>
      </c>
      <c r="R1341" s="34" t="str">
        <f t="shared" si="430"/>
        <v/>
      </c>
      <c r="S1341" s="8"/>
      <c r="T1341" s="22" t="str">
        <f t="shared" si="422"/>
        <v/>
      </c>
      <c r="U1341" s="22" t="str">
        <f t="shared" si="423"/>
        <v/>
      </c>
      <c r="V1341" s="22" t="str">
        <f t="shared" si="431"/>
        <v/>
      </c>
      <c r="W1341" s="22" t="str">
        <f t="shared" si="424"/>
        <v/>
      </c>
      <c r="X1341" s="22" t="str">
        <f t="shared" si="432"/>
        <v/>
      </c>
      <c r="Y1341" s="22" t="str">
        <f t="shared" si="433"/>
        <v/>
      </c>
      <c r="Z1341" s="22" t="str">
        <f t="shared" si="434"/>
        <v/>
      </c>
      <c r="AA1341" s="29"/>
    </row>
    <row r="1342" spans="1:27" ht="18" customHeight="1" x14ac:dyDescent="0.35">
      <c r="A1342" s="22"/>
      <c r="B1342" s="24" t="str">
        <f t="shared" si="416"/>
        <v/>
      </c>
      <c r="C1342" s="34" t="str">
        <f t="shared" si="425"/>
        <v/>
      </c>
      <c r="D1342" s="8"/>
      <c r="E1342" s="22" t="str">
        <f t="shared" si="417"/>
        <v/>
      </c>
      <c r="F1342" s="34" t="str">
        <f t="shared" si="426"/>
        <v/>
      </c>
      <c r="G1342" s="8"/>
      <c r="H1342" s="22" t="str">
        <f t="shared" si="418"/>
        <v/>
      </c>
      <c r="I1342" s="34" t="str">
        <f t="shared" si="427"/>
        <v/>
      </c>
      <c r="J1342" s="8"/>
      <c r="K1342" s="22" t="str">
        <f t="shared" si="419"/>
        <v/>
      </c>
      <c r="L1342" s="34" t="str">
        <f t="shared" si="428"/>
        <v/>
      </c>
      <c r="M1342" s="8"/>
      <c r="N1342" s="22" t="str">
        <f t="shared" si="420"/>
        <v/>
      </c>
      <c r="O1342" s="34" t="str">
        <f t="shared" si="429"/>
        <v/>
      </c>
      <c r="P1342" s="8"/>
      <c r="Q1342" s="22" t="str">
        <f t="shared" si="421"/>
        <v/>
      </c>
      <c r="R1342" s="34" t="str">
        <f t="shared" si="430"/>
        <v/>
      </c>
      <c r="S1342" s="8"/>
      <c r="T1342" s="22" t="str">
        <f t="shared" si="422"/>
        <v/>
      </c>
      <c r="U1342" s="22" t="str">
        <f t="shared" si="423"/>
        <v/>
      </c>
      <c r="V1342" s="22" t="str">
        <f t="shared" si="431"/>
        <v/>
      </c>
      <c r="W1342" s="22" t="str">
        <f t="shared" si="424"/>
        <v/>
      </c>
      <c r="X1342" s="22" t="str">
        <f t="shared" si="432"/>
        <v/>
      </c>
      <c r="Y1342" s="22" t="str">
        <f t="shared" si="433"/>
        <v/>
      </c>
      <c r="Z1342" s="22" t="str">
        <f t="shared" si="434"/>
        <v/>
      </c>
      <c r="AA1342" s="29"/>
    </row>
    <row r="1343" spans="1:27" ht="18" customHeight="1" x14ac:dyDescent="0.35">
      <c r="A1343" s="22"/>
      <c r="B1343" s="24" t="str">
        <f t="shared" si="416"/>
        <v/>
      </c>
      <c r="C1343" s="34" t="str">
        <f t="shared" si="425"/>
        <v/>
      </c>
      <c r="D1343" s="8"/>
      <c r="E1343" s="22" t="str">
        <f t="shared" si="417"/>
        <v/>
      </c>
      <c r="F1343" s="34" t="str">
        <f t="shared" si="426"/>
        <v/>
      </c>
      <c r="G1343" s="8"/>
      <c r="H1343" s="22" t="str">
        <f t="shared" si="418"/>
        <v/>
      </c>
      <c r="I1343" s="34" t="str">
        <f t="shared" si="427"/>
        <v/>
      </c>
      <c r="J1343" s="8"/>
      <c r="K1343" s="22" t="str">
        <f t="shared" si="419"/>
        <v/>
      </c>
      <c r="L1343" s="34" t="str">
        <f t="shared" si="428"/>
        <v/>
      </c>
      <c r="M1343" s="8"/>
      <c r="N1343" s="22" t="str">
        <f t="shared" si="420"/>
        <v/>
      </c>
      <c r="O1343" s="34" t="str">
        <f t="shared" si="429"/>
        <v/>
      </c>
      <c r="P1343" s="8"/>
      <c r="Q1343" s="22" t="str">
        <f t="shared" si="421"/>
        <v/>
      </c>
      <c r="R1343" s="34" t="str">
        <f t="shared" si="430"/>
        <v/>
      </c>
      <c r="S1343" s="8"/>
      <c r="T1343" s="22" t="str">
        <f t="shared" si="422"/>
        <v/>
      </c>
      <c r="U1343" s="22" t="str">
        <f t="shared" si="423"/>
        <v/>
      </c>
      <c r="V1343" s="22" t="str">
        <f t="shared" si="431"/>
        <v/>
      </c>
      <c r="W1343" s="22" t="str">
        <f t="shared" si="424"/>
        <v/>
      </c>
      <c r="X1343" s="22" t="str">
        <f t="shared" si="432"/>
        <v/>
      </c>
      <c r="Y1343" s="22" t="str">
        <f t="shared" si="433"/>
        <v/>
      </c>
      <c r="Z1343" s="22" t="str">
        <f t="shared" si="434"/>
        <v/>
      </c>
      <c r="AA1343" s="29"/>
    </row>
    <row r="1344" spans="1:27" ht="18" customHeight="1" x14ac:dyDescent="0.35">
      <c r="A1344" s="22"/>
      <c r="B1344" s="24" t="str">
        <f t="shared" si="416"/>
        <v/>
      </c>
      <c r="C1344" s="34" t="str">
        <f t="shared" si="425"/>
        <v/>
      </c>
      <c r="D1344" s="8"/>
      <c r="E1344" s="22" t="str">
        <f t="shared" si="417"/>
        <v/>
      </c>
      <c r="F1344" s="34" t="str">
        <f t="shared" si="426"/>
        <v/>
      </c>
      <c r="G1344" s="8"/>
      <c r="H1344" s="22" t="str">
        <f t="shared" si="418"/>
        <v/>
      </c>
      <c r="I1344" s="34" t="str">
        <f t="shared" si="427"/>
        <v/>
      </c>
      <c r="J1344" s="8"/>
      <c r="K1344" s="22" t="str">
        <f t="shared" si="419"/>
        <v/>
      </c>
      <c r="L1344" s="34" t="str">
        <f t="shared" si="428"/>
        <v/>
      </c>
      <c r="M1344" s="8"/>
      <c r="N1344" s="22" t="str">
        <f t="shared" si="420"/>
        <v/>
      </c>
      <c r="O1344" s="34" t="str">
        <f t="shared" si="429"/>
        <v/>
      </c>
      <c r="P1344" s="8"/>
      <c r="Q1344" s="22" t="str">
        <f t="shared" si="421"/>
        <v/>
      </c>
      <c r="R1344" s="34" t="str">
        <f t="shared" si="430"/>
        <v/>
      </c>
      <c r="S1344" s="8"/>
      <c r="T1344" s="22" t="str">
        <f t="shared" si="422"/>
        <v/>
      </c>
      <c r="U1344" s="22" t="str">
        <f t="shared" si="423"/>
        <v/>
      </c>
      <c r="V1344" s="22" t="str">
        <f t="shared" si="431"/>
        <v/>
      </c>
      <c r="W1344" s="22" t="str">
        <f t="shared" si="424"/>
        <v/>
      </c>
      <c r="X1344" s="22" t="str">
        <f t="shared" si="432"/>
        <v/>
      </c>
      <c r="Y1344" s="22" t="str">
        <f t="shared" si="433"/>
        <v/>
      </c>
      <c r="Z1344" s="22" t="str">
        <f t="shared" si="434"/>
        <v/>
      </c>
      <c r="AA1344" s="29"/>
    </row>
    <row r="1345" spans="1:27" ht="18" customHeight="1" x14ac:dyDescent="0.35">
      <c r="A1345" s="22"/>
      <c r="B1345" s="24" t="str">
        <f t="shared" si="416"/>
        <v/>
      </c>
      <c r="C1345" s="34" t="str">
        <f t="shared" si="425"/>
        <v/>
      </c>
      <c r="D1345" s="8"/>
      <c r="E1345" s="22" t="str">
        <f t="shared" si="417"/>
        <v/>
      </c>
      <c r="F1345" s="34" t="str">
        <f t="shared" si="426"/>
        <v/>
      </c>
      <c r="G1345" s="8"/>
      <c r="H1345" s="22" t="str">
        <f t="shared" si="418"/>
        <v/>
      </c>
      <c r="I1345" s="34" t="str">
        <f t="shared" si="427"/>
        <v/>
      </c>
      <c r="J1345" s="8"/>
      <c r="K1345" s="22" t="str">
        <f t="shared" si="419"/>
        <v/>
      </c>
      <c r="L1345" s="34" t="str">
        <f t="shared" si="428"/>
        <v/>
      </c>
      <c r="M1345" s="8"/>
      <c r="N1345" s="22" t="str">
        <f t="shared" si="420"/>
        <v/>
      </c>
      <c r="O1345" s="34" t="str">
        <f t="shared" si="429"/>
        <v/>
      </c>
      <c r="P1345" s="8"/>
      <c r="Q1345" s="22" t="str">
        <f t="shared" si="421"/>
        <v/>
      </c>
      <c r="R1345" s="34" t="str">
        <f t="shared" si="430"/>
        <v/>
      </c>
      <c r="S1345" s="8"/>
      <c r="T1345" s="22" t="str">
        <f t="shared" si="422"/>
        <v/>
      </c>
      <c r="U1345" s="22" t="str">
        <f t="shared" si="423"/>
        <v/>
      </c>
      <c r="V1345" s="22" t="str">
        <f t="shared" si="431"/>
        <v/>
      </c>
      <c r="W1345" s="22" t="str">
        <f t="shared" si="424"/>
        <v/>
      </c>
      <c r="X1345" s="22" t="str">
        <f t="shared" si="432"/>
        <v/>
      </c>
      <c r="Y1345" s="22" t="str">
        <f t="shared" si="433"/>
        <v/>
      </c>
      <c r="Z1345" s="22" t="str">
        <f t="shared" si="434"/>
        <v/>
      </c>
      <c r="AA1345" s="29"/>
    </row>
    <row r="1346" spans="1:27" ht="18" customHeight="1" x14ac:dyDescent="0.35">
      <c r="A1346" s="22"/>
      <c r="B1346" s="24" t="str">
        <f t="shared" si="416"/>
        <v/>
      </c>
      <c r="C1346" s="34" t="str">
        <f t="shared" si="425"/>
        <v/>
      </c>
      <c r="D1346" s="8"/>
      <c r="E1346" s="22" t="str">
        <f t="shared" si="417"/>
        <v/>
      </c>
      <c r="F1346" s="34" t="str">
        <f t="shared" si="426"/>
        <v/>
      </c>
      <c r="G1346" s="8"/>
      <c r="H1346" s="22" t="str">
        <f t="shared" si="418"/>
        <v/>
      </c>
      <c r="I1346" s="34" t="str">
        <f t="shared" si="427"/>
        <v/>
      </c>
      <c r="J1346" s="8"/>
      <c r="K1346" s="22" t="str">
        <f t="shared" si="419"/>
        <v/>
      </c>
      <c r="L1346" s="34" t="str">
        <f t="shared" si="428"/>
        <v/>
      </c>
      <c r="M1346" s="8"/>
      <c r="N1346" s="22" t="str">
        <f t="shared" si="420"/>
        <v/>
      </c>
      <c r="O1346" s="34" t="str">
        <f t="shared" si="429"/>
        <v/>
      </c>
      <c r="P1346" s="8"/>
      <c r="Q1346" s="22" t="str">
        <f t="shared" si="421"/>
        <v/>
      </c>
      <c r="R1346" s="34" t="str">
        <f t="shared" si="430"/>
        <v/>
      </c>
      <c r="S1346" s="8"/>
      <c r="T1346" s="22" t="str">
        <f t="shared" si="422"/>
        <v/>
      </c>
      <c r="U1346" s="22" t="str">
        <f t="shared" si="423"/>
        <v/>
      </c>
      <c r="V1346" s="22" t="str">
        <f t="shared" si="431"/>
        <v/>
      </c>
      <c r="W1346" s="22" t="str">
        <f t="shared" si="424"/>
        <v/>
      </c>
      <c r="X1346" s="22" t="str">
        <f t="shared" si="432"/>
        <v/>
      </c>
      <c r="Y1346" s="22" t="str">
        <f t="shared" si="433"/>
        <v/>
      </c>
      <c r="Z1346" s="22" t="str">
        <f t="shared" si="434"/>
        <v/>
      </c>
      <c r="AA1346" s="29"/>
    </row>
    <row r="1347" spans="1:27" ht="18" customHeight="1" x14ac:dyDescent="0.35">
      <c r="A1347" s="22"/>
      <c r="B1347" s="24" t="str">
        <f t="shared" si="416"/>
        <v/>
      </c>
      <c r="C1347" s="34" t="str">
        <f t="shared" si="425"/>
        <v/>
      </c>
      <c r="D1347" s="8"/>
      <c r="E1347" s="22" t="str">
        <f t="shared" si="417"/>
        <v/>
      </c>
      <c r="F1347" s="34" t="str">
        <f t="shared" si="426"/>
        <v/>
      </c>
      <c r="G1347" s="8"/>
      <c r="H1347" s="22" t="str">
        <f t="shared" si="418"/>
        <v/>
      </c>
      <c r="I1347" s="34" t="str">
        <f t="shared" si="427"/>
        <v/>
      </c>
      <c r="J1347" s="8"/>
      <c r="K1347" s="22" t="str">
        <f t="shared" si="419"/>
        <v/>
      </c>
      <c r="L1347" s="34" t="str">
        <f t="shared" si="428"/>
        <v/>
      </c>
      <c r="M1347" s="8"/>
      <c r="N1347" s="22" t="str">
        <f t="shared" si="420"/>
        <v/>
      </c>
      <c r="O1347" s="34" t="str">
        <f t="shared" si="429"/>
        <v/>
      </c>
      <c r="P1347" s="8"/>
      <c r="Q1347" s="22" t="str">
        <f t="shared" si="421"/>
        <v/>
      </c>
      <c r="R1347" s="34" t="str">
        <f t="shared" si="430"/>
        <v/>
      </c>
      <c r="S1347" s="8"/>
      <c r="T1347" s="22" t="str">
        <f t="shared" si="422"/>
        <v/>
      </c>
      <c r="U1347" s="22" t="str">
        <f t="shared" si="423"/>
        <v/>
      </c>
      <c r="V1347" s="22" t="str">
        <f t="shared" si="431"/>
        <v/>
      </c>
      <c r="W1347" s="22" t="str">
        <f t="shared" si="424"/>
        <v/>
      </c>
      <c r="X1347" s="22" t="str">
        <f t="shared" si="432"/>
        <v/>
      </c>
      <c r="Y1347" s="22" t="str">
        <f t="shared" si="433"/>
        <v/>
      </c>
      <c r="Z1347" s="22" t="str">
        <f t="shared" si="434"/>
        <v/>
      </c>
      <c r="AA1347" s="29"/>
    </row>
    <row r="1348" spans="1:27" ht="18" customHeight="1" x14ac:dyDescent="0.35">
      <c r="A1348" s="22"/>
      <c r="B1348" s="24" t="str">
        <f t="shared" ref="B1348:B1411" si="435">IF(A1348="","",TEXT(A1348,"MMM-YYYY"))</f>
        <v/>
      </c>
      <c r="C1348" s="34" t="str">
        <f t="shared" si="425"/>
        <v/>
      </c>
      <c r="D1348" s="8"/>
      <c r="E1348" s="22" t="str">
        <f t="shared" ref="E1348:E1411" si="436">IF(OR(C1348="",D1348=""),"",D1348-C1348)</f>
        <v/>
      </c>
      <c r="F1348" s="34" t="str">
        <f t="shared" si="426"/>
        <v/>
      </c>
      <c r="G1348" s="8"/>
      <c r="H1348" s="22" t="str">
        <f t="shared" ref="H1348:H1411" si="437">IF(OR(F1348="",G1348=""),"",G1348-F1348)</f>
        <v/>
      </c>
      <c r="I1348" s="34" t="str">
        <f t="shared" si="427"/>
        <v/>
      </c>
      <c r="J1348" s="8"/>
      <c r="K1348" s="22" t="str">
        <f t="shared" ref="K1348:K1411" si="438">IF(OR(I1348="",J1348=""),"",J1348-I1348)</f>
        <v/>
      </c>
      <c r="L1348" s="34" t="str">
        <f t="shared" si="428"/>
        <v/>
      </c>
      <c r="M1348" s="8"/>
      <c r="N1348" s="22" t="str">
        <f t="shared" ref="N1348:N1411" si="439">IF(OR(L1348="",M1348=""),"",M1348-L1348)</f>
        <v/>
      </c>
      <c r="O1348" s="34" t="str">
        <f t="shared" si="429"/>
        <v/>
      </c>
      <c r="P1348" s="8"/>
      <c r="Q1348" s="22" t="str">
        <f t="shared" ref="Q1348:Q1411" si="440">IF(OR(O1348="",P1348=""),"",P1348-O1348)</f>
        <v/>
      </c>
      <c r="R1348" s="34" t="str">
        <f t="shared" si="430"/>
        <v/>
      </c>
      <c r="S1348" s="8"/>
      <c r="T1348" s="22" t="str">
        <f t="shared" ref="T1348:T1411" si="441">IF(OR(R1348="",S1348=""),"",S1348-R1348)</f>
        <v/>
      </c>
      <c r="U1348" s="22" t="str">
        <f t="shared" ref="U1348:U1411" si="442">IF(E1348="","",E1348)</f>
        <v/>
      </c>
      <c r="V1348" s="22" t="str">
        <f t="shared" si="431"/>
        <v/>
      </c>
      <c r="W1348" s="22" t="str">
        <f t="shared" ref="W1348:W1411" si="443">IF(Q1348="","",Q1348+T1348)</f>
        <v/>
      </c>
      <c r="X1348" s="22" t="str">
        <f t="shared" si="432"/>
        <v/>
      </c>
      <c r="Y1348" s="22" t="str">
        <f t="shared" si="433"/>
        <v/>
      </c>
      <c r="Z1348" s="22" t="str">
        <f t="shared" si="434"/>
        <v/>
      </c>
      <c r="AA1348" s="29"/>
    </row>
    <row r="1349" spans="1:27" ht="18" customHeight="1" x14ac:dyDescent="0.35">
      <c r="A1349" s="22"/>
      <c r="B1349" s="24" t="str">
        <f t="shared" si="435"/>
        <v/>
      </c>
      <c r="C1349" s="34" t="str">
        <f t="shared" ref="C1349:C1412" si="444">IF(D1348="","",D1348)</f>
        <v/>
      </c>
      <c r="D1349" s="8"/>
      <c r="E1349" s="22" t="str">
        <f t="shared" si="436"/>
        <v/>
      </c>
      <c r="F1349" s="34" t="str">
        <f t="shared" ref="F1349:F1412" si="445">IF(G1348="","",G1348)</f>
        <v/>
      </c>
      <c r="G1349" s="8"/>
      <c r="H1349" s="22" t="str">
        <f t="shared" si="437"/>
        <v/>
      </c>
      <c r="I1349" s="34" t="str">
        <f t="shared" ref="I1349:I1412" si="446">IF(J1348="","",J1348)</f>
        <v/>
      </c>
      <c r="J1349" s="8"/>
      <c r="K1349" s="22" t="str">
        <f t="shared" si="438"/>
        <v/>
      </c>
      <c r="L1349" s="34" t="str">
        <f t="shared" ref="L1349:L1412" si="447">IF(M1348="","",M1348)</f>
        <v/>
      </c>
      <c r="M1349" s="8"/>
      <c r="N1349" s="22" t="str">
        <f t="shared" si="439"/>
        <v/>
      </c>
      <c r="O1349" s="34" t="str">
        <f t="shared" ref="O1349:O1412" si="448">IF(P1348="","",P1348)</f>
        <v/>
      </c>
      <c r="P1349" s="8"/>
      <c r="Q1349" s="22" t="str">
        <f t="shared" si="440"/>
        <v/>
      </c>
      <c r="R1349" s="34" t="str">
        <f t="shared" ref="R1349:R1412" si="449">IF(S1348="","",S1348)</f>
        <v/>
      </c>
      <c r="S1349" s="8"/>
      <c r="T1349" s="22" t="str">
        <f t="shared" si="441"/>
        <v/>
      </c>
      <c r="U1349" s="22" t="str">
        <f t="shared" si="442"/>
        <v/>
      </c>
      <c r="V1349" s="22" t="str">
        <f t="shared" ref="V1349:V1412" si="450">IF(H1349="","",(H1349+K1349))</f>
        <v/>
      </c>
      <c r="W1349" s="22" t="str">
        <f t="shared" si="443"/>
        <v/>
      </c>
      <c r="X1349" s="22" t="str">
        <f t="shared" ref="X1349:X1412" si="451">IF(U1349="","",IF(MONTH(A1349)&lt;&gt;MONTH(A1348),U1349,X1348+U1349))</f>
        <v/>
      </c>
      <c r="Y1349" s="22" t="str">
        <f t="shared" ref="Y1349:Y1412" si="452">IF(V1349="","",IF(MONTH(A1349)&lt;&gt;MONTH(A1348),V1349,Y1348+V1349))</f>
        <v/>
      </c>
      <c r="Z1349" s="22" t="str">
        <f t="shared" ref="Z1349:Z1412" si="453">IF(W1349="","",IF(MONTH(A1349)&lt;&gt;MONTH(A1348),W1349,Z1348+W1349))</f>
        <v/>
      </c>
      <c r="AA1349" s="29"/>
    </row>
    <row r="1350" spans="1:27" ht="18" customHeight="1" x14ac:dyDescent="0.35">
      <c r="A1350" s="22"/>
      <c r="B1350" s="24" t="str">
        <f t="shared" si="435"/>
        <v/>
      </c>
      <c r="C1350" s="34" t="str">
        <f t="shared" si="444"/>
        <v/>
      </c>
      <c r="D1350" s="8"/>
      <c r="E1350" s="22" t="str">
        <f t="shared" si="436"/>
        <v/>
      </c>
      <c r="F1350" s="34" t="str">
        <f t="shared" si="445"/>
        <v/>
      </c>
      <c r="G1350" s="8"/>
      <c r="H1350" s="22" t="str">
        <f t="shared" si="437"/>
        <v/>
      </c>
      <c r="I1350" s="34" t="str">
        <f t="shared" si="446"/>
        <v/>
      </c>
      <c r="J1350" s="8"/>
      <c r="K1350" s="22" t="str">
        <f t="shared" si="438"/>
        <v/>
      </c>
      <c r="L1350" s="34" t="str">
        <f t="shared" si="447"/>
        <v/>
      </c>
      <c r="M1350" s="8"/>
      <c r="N1350" s="22" t="str">
        <f t="shared" si="439"/>
        <v/>
      </c>
      <c r="O1350" s="34" t="str">
        <f t="shared" si="448"/>
        <v/>
      </c>
      <c r="P1350" s="8"/>
      <c r="Q1350" s="22" t="str">
        <f t="shared" si="440"/>
        <v/>
      </c>
      <c r="R1350" s="34" t="str">
        <f t="shared" si="449"/>
        <v/>
      </c>
      <c r="S1350" s="8"/>
      <c r="T1350" s="22" t="str">
        <f t="shared" si="441"/>
        <v/>
      </c>
      <c r="U1350" s="22" t="str">
        <f t="shared" si="442"/>
        <v/>
      </c>
      <c r="V1350" s="22" t="str">
        <f t="shared" si="450"/>
        <v/>
      </c>
      <c r="W1350" s="22" t="str">
        <f t="shared" si="443"/>
        <v/>
      </c>
      <c r="X1350" s="22" t="str">
        <f t="shared" si="451"/>
        <v/>
      </c>
      <c r="Y1350" s="22" t="str">
        <f t="shared" si="452"/>
        <v/>
      </c>
      <c r="Z1350" s="22" t="str">
        <f t="shared" si="453"/>
        <v/>
      </c>
      <c r="AA1350" s="29"/>
    </row>
    <row r="1351" spans="1:27" ht="18" customHeight="1" x14ac:dyDescent="0.35">
      <c r="A1351" s="22"/>
      <c r="B1351" s="24" t="str">
        <f t="shared" si="435"/>
        <v/>
      </c>
      <c r="C1351" s="34" t="str">
        <f t="shared" si="444"/>
        <v/>
      </c>
      <c r="D1351" s="8"/>
      <c r="E1351" s="22" t="str">
        <f t="shared" si="436"/>
        <v/>
      </c>
      <c r="F1351" s="34" t="str">
        <f t="shared" si="445"/>
        <v/>
      </c>
      <c r="G1351" s="8"/>
      <c r="H1351" s="22" t="str">
        <f t="shared" si="437"/>
        <v/>
      </c>
      <c r="I1351" s="34" t="str">
        <f t="shared" si="446"/>
        <v/>
      </c>
      <c r="J1351" s="8"/>
      <c r="K1351" s="22" t="str">
        <f t="shared" si="438"/>
        <v/>
      </c>
      <c r="L1351" s="34" t="str">
        <f t="shared" si="447"/>
        <v/>
      </c>
      <c r="M1351" s="8"/>
      <c r="N1351" s="22" t="str">
        <f t="shared" si="439"/>
        <v/>
      </c>
      <c r="O1351" s="34" t="str">
        <f t="shared" si="448"/>
        <v/>
      </c>
      <c r="P1351" s="8"/>
      <c r="Q1351" s="22" t="str">
        <f t="shared" si="440"/>
        <v/>
      </c>
      <c r="R1351" s="34" t="str">
        <f t="shared" si="449"/>
        <v/>
      </c>
      <c r="S1351" s="8"/>
      <c r="T1351" s="22" t="str">
        <f t="shared" si="441"/>
        <v/>
      </c>
      <c r="U1351" s="22" t="str">
        <f t="shared" si="442"/>
        <v/>
      </c>
      <c r="V1351" s="22" t="str">
        <f t="shared" si="450"/>
        <v/>
      </c>
      <c r="W1351" s="22" t="str">
        <f t="shared" si="443"/>
        <v/>
      </c>
      <c r="X1351" s="22" t="str">
        <f t="shared" si="451"/>
        <v/>
      </c>
      <c r="Y1351" s="22" t="str">
        <f t="shared" si="452"/>
        <v/>
      </c>
      <c r="Z1351" s="22" t="str">
        <f t="shared" si="453"/>
        <v/>
      </c>
      <c r="AA1351" s="29"/>
    </row>
    <row r="1352" spans="1:27" ht="18" customHeight="1" x14ac:dyDescent="0.35">
      <c r="A1352" s="22"/>
      <c r="B1352" s="24" t="str">
        <f t="shared" si="435"/>
        <v/>
      </c>
      <c r="C1352" s="34" t="str">
        <f t="shared" si="444"/>
        <v/>
      </c>
      <c r="D1352" s="8"/>
      <c r="E1352" s="22" t="str">
        <f t="shared" si="436"/>
        <v/>
      </c>
      <c r="F1352" s="34" t="str">
        <f t="shared" si="445"/>
        <v/>
      </c>
      <c r="G1352" s="8"/>
      <c r="H1352" s="22" t="str">
        <f t="shared" si="437"/>
        <v/>
      </c>
      <c r="I1352" s="34" t="str">
        <f t="shared" si="446"/>
        <v/>
      </c>
      <c r="J1352" s="8"/>
      <c r="K1352" s="22" t="str">
        <f t="shared" si="438"/>
        <v/>
      </c>
      <c r="L1352" s="34" t="str">
        <f t="shared" si="447"/>
        <v/>
      </c>
      <c r="M1352" s="8"/>
      <c r="N1352" s="22" t="str">
        <f t="shared" si="439"/>
        <v/>
      </c>
      <c r="O1352" s="34" t="str">
        <f t="shared" si="448"/>
        <v/>
      </c>
      <c r="P1352" s="8"/>
      <c r="Q1352" s="22" t="str">
        <f t="shared" si="440"/>
        <v/>
      </c>
      <c r="R1352" s="34" t="str">
        <f t="shared" si="449"/>
        <v/>
      </c>
      <c r="S1352" s="8"/>
      <c r="T1352" s="22" t="str">
        <f t="shared" si="441"/>
        <v/>
      </c>
      <c r="U1352" s="22" t="str">
        <f t="shared" si="442"/>
        <v/>
      </c>
      <c r="V1352" s="22" t="str">
        <f t="shared" si="450"/>
        <v/>
      </c>
      <c r="W1352" s="22" t="str">
        <f t="shared" si="443"/>
        <v/>
      </c>
      <c r="X1352" s="22" t="str">
        <f t="shared" si="451"/>
        <v/>
      </c>
      <c r="Y1352" s="22" t="str">
        <f t="shared" si="452"/>
        <v/>
      </c>
      <c r="Z1352" s="22" t="str">
        <f t="shared" si="453"/>
        <v/>
      </c>
      <c r="AA1352" s="29"/>
    </row>
    <row r="1353" spans="1:27" ht="18" customHeight="1" x14ac:dyDescent="0.35">
      <c r="A1353" s="22"/>
      <c r="B1353" s="24" t="str">
        <f t="shared" si="435"/>
        <v/>
      </c>
      <c r="C1353" s="34" t="str">
        <f t="shared" si="444"/>
        <v/>
      </c>
      <c r="D1353" s="8"/>
      <c r="E1353" s="22" t="str">
        <f t="shared" si="436"/>
        <v/>
      </c>
      <c r="F1353" s="34" t="str">
        <f t="shared" si="445"/>
        <v/>
      </c>
      <c r="G1353" s="8"/>
      <c r="H1353" s="22" t="str">
        <f t="shared" si="437"/>
        <v/>
      </c>
      <c r="I1353" s="34" t="str">
        <f t="shared" si="446"/>
        <v/>
      </c>
      <c r="J1353" s="8"/>
      <c r="K1353" s="22" t="str">
        <f t="shared" si="438"/>
        <v/>
      </c>
      <c r="L1353" s="34" t="str">
        <f t="shared" si="447"/>
        <v/>
      </c>
      <c r="M1353" s="8"/>
      <c r="N1353" s="22" t="str">
        <f t="shared" si="439"/>
        <v/>
      </c>
      <c r="O1353" s="34" t="str">
        <f t="shared" si="448"/>
        <v/>
      </c>
      <c r="P1353" s="8"/>
      <c r="Q1353" s="22" t="str">
        <f t="shared" si="440"/>
        <v/>
      </c>
      <c r="R1353" s="34" t="str">
        <f t="shared" si="449"/>
        <v/>
      </c>
      <c r="S1353" s="8"/>
      <c r="T1353" s="22" t="str">
        <f t="shared" si="441"/>
        <v/>
      </c>
      <c r="U1353" s="22" t="str">
        <f t="shared" si="442"/>
        <v/>
      </c>
      <c r="V1353" s="22" t="str">
        <f t="shared" si="450"/>
        <v/>
      </c>
      <c r="W1353" s="22" t="str">
        <f t="shared" si="443"/>
        <v/>
      </c>
      <c r="X1353" s="22" t="str">
        <f t="shared" si="451"/>
        <v/>
      </c>
      <c r="Y1353" s="22" t="str">
        <f t="shared" si="452"/>
        <v/>
      </c>
      <c r="Z1353" s="22" t="str">
        <f t="shared" si="453"/>
        <v/>
      </c>
      <c r="AA1353" s="29"/>
    </row>
    <row r="1354" spans="1:27" ht="18" customHeight="1" x14ac:dyDescent="0.35">
      <c r="A1354" s="22"/>
      <c r="B1354" s="24" t="str">
        <f t="shared" si="435"/>
        <v/>
      </c>
      <c r="C1354" s="34" t="str">
        <f t="shared" si="444"/>
        <v/>
      </c>
      <c r="D1354" s="8"/>
      <c r="E1354" s="22" t="str">
        <f t="shared" si="436"/>
        <v/>
      </c>
      <c r="F1354" s="34" t="str">
        <f t="shared" si="445"/>
        <v/>
      </c>
      <c r="G1354" s="8"/>
      <c r="H1354" s="22" t="str">
        <f t="shared" si="437"/>
        <v/>
      </c>
      <c r="I1354" s="34" t="str">
        <f t="shared" si="446"/>
        <v/>
      </c>
      <c r="J1354" s="8"/>
      <c r="K1354" s="22" t="str">
        <f t="shared" si="438"/>
        <v/>
      </c>
      <c r="L1354" s="34" t="str">
        <f t="shared" si="447"/>
        <v/>
      </c>
      <c r="M1354" s="8"/>
      <c r="N1354" s="22" t="str">
        <f t="shared" si="439"/>
        <v/>
      </c>
      <c r="O1354" s="34" t="str">
        <f t="shared" si="448"/>
        <v/>
      </c>
      <c r="P1354" s="8"/>
      <c r="Q1354" s="22" t="str">
        <f t="shared" si="440"/>
        <v/>
      </c>
      <c r="R1354" s="34" t="str">
        <f t="shared" si="449"/>
        <v/>
      </c>
      <c r="S1354" s="8"/>
      <c r="T1354" s="22" t="str">
        <f t="shared" si="441"/>
        <v/>
      </c>
      <c r="U1354" s="22" t="str">
        <f t="shared" si="442"/>
        <v/>
      </c>
      <c r="V1354" s="22" t="str">
        <f t="shared" si="450"/>
        <v/>
      </c>
      <c r="W1354" s="22" t="str">
        <f t="shared" si="443"/>
        <v/>
      </c>
      <c r="X1354" s="22" t="str">
        <f t="shared" si="451"/>
        <v/>
      </c>
      <c r="Y1354" s="22" t="str">
        <f t="shared" si="452"/>
        <v/>
      </c>
      <c r="Z1354" s="22" t="str">
        <f t="shared" si="453"/>
        <v/>
      </c>
      <c r="AA1354" s="29"/>
    </row>
    <row r="1355" spans="1:27" ht="18" customHeight="1" x14ac:dyDescent="0.35">
      <c r="A1355" s="22"/>
      <c r="B1355" s="24" t="str">
        <f t="shared" si="435"/>
        <v/>
      </c>
      <c r="C1355" s="34" t="str">
        <f t="shared" si="444"/>
        <v/>
      </c>
      <c r="D1355" s="8"/>
      <c r="E1355" s="22" t="str">
        <f t="shared" si="436"/>
        <v/>
      </c>
      <c r="F1355" s="34" t="str">
        <f t="shared" si="445"/>
        <v/>
      </c>
      <c r="G1355" s="8"/>
      <c r="H1355" s="22" t="str">
        <f t="shared" si="437"/>
        <v/>
      </c>
      <c r="I1355" s="34" t="str">
        <f t="shared" si="446"/>
        <v/>
      </c>
      <c r="J1355" s="8"/>
      <c r="K1355" s="22" t="str">
        <f t="shared" si="438"/>
        <v/>
      </c>
      <c r="L1355" s="34" t="str">
        <f t="shared" si="447"/>
        <v/>
      </c>
      <c r="M1355" s="8"/>
      <c r="N1355" s="22" t="str">
        <f t="shared" si="439"/>
        <v/>
      </c>
      <c r="O1355" s="34" t="str">
        <f t="shared" si="448"/>
        <v/>
      </c>
      <c r="P1355" s="8"/>
      <c r="Q1355" s="22" t="str">
        <f t="shared" si="440"/>
        <v/>
      </c>
      <c r="R1355" s="34" t="str">
        <f t="shared" si="449"/>
        <v/>
      </c>
      <c r="S1355" s="8"/>
      <c r="T1355" s="22" t="str">
        <f t="shared" si="441"/>
        <v/>
      </c>
      <c r="U1355" s="22" t="str">
        <f t="shared" si="442"/>
        <v/>
      </c>
      <c r="V1355" s="22" t="str">
        <f t="shared" si="450"/>
        <v/>
      </c>
      <c r="W1355" s="22" t="str">
        <f t="shared" si="443"/>
        <v/>
      </c>
      <c r="X1355" s="22" t="str">
        <f t="shared" si="451"/>
        <v/>
      </c>
      <c r="Y1355" s="22" t="str">
        <f t="shared" si="452"/>
        <v/>
      </c>
      <c r="Z1355" s="22" t="str">
        <f t="shared" si="453"/>
        <v/>
      </c>
      <c r="AA1355" s="29"/>
    </row>
    <row r="1356" spans="1:27" ht="18" customHeight="1" x14ac:dyDescent="0.35">
      <c r="A1356" s="22"/>
      <c r="B1356" s="24" t="str">
        <f t="shared" si="435"/>
        <v/>
      </c>
      <c r="C1356" s="34" t="str">
        <f t="shared" si="444"/>
        <v/>
      </c>
      <c r="D1356" s="8"/>
      <c r="E1356" s="22" t="str">
        <f t="shared" si="436"/>
        <v/>
      </c>
      <c r="F1356" s="34" t="str">
        <f t="shared" si="445"/>
        <v/>
      </c>
      <c r="G1356" s="8"/>
      <c r="H1356" s="22" t="str">
        <f t="shared" si="437"/>
        <v/>
      </c>
      <c r="I1356" s="34" t="str">
        <f t="shared" si="446"/>
        <v/>
      </c>
      <c r="J1356" s="8"/>
      <c r="K1356" s="22" t="str">
        <f t="shared" si="438"/>
        <v/>
      </c>
      <c r="L1356" s="34" t="str">
        <f t="shared" si="447"/>
        <v/>
      </c>
      <c r="M1356" s="8"/>
      <c r="N1356" s="22" t="str">
        <f t="shared" si="439"/>
        <v/>
      </c>
      <c r="O1356" s="34" t="str">
        <f t="shared" si="448"/>
        <v/>
      </c>
      <c r="P1356" s="8"/>
      <c r="Q1356" s="22" t="str">
        <f t="shared" si="440"/>
        <v/>
      </c>
      <c r="R1356" s="34" t="str">
        <f t="shared" si="449"/>
        <v/>
      </c>
      <c r="S1356" s="8"/>
      <c r="T1356" s="22" t="str">
        <f t="shared" si="441"/>
        <v/>
      </c>
      <c r="U1356" s="22" t="str">
        <f t="shared" si="442"/>
        <v/>
      </c>
      <c r="V1356" s="22" t="str">
        <f t="shared" si="450"/>
        <v/>
      </c>
      <c r="W1356" s="22" t="str">
        <f t="shared" si="443"/>
        <v/>
      </c>
      <c r="X1356" s="22" t="str">
        <f t="shared" si="451"/>
        <v/>
      </c>
      <c r="Y1356" s="22" t="str">
        <f t="shared" si="452"/>
        <v/>
      </c>
      <c r="Z1356" s="22" t="str">
        <f t="shared" si="453"/>
        <v/>
      </c>
      <c r="AA1356" s="29"/>
    </row>
    <row r="1357" spans="1:27" ht="18" customHeight="1" x14ac:dyDescent="0.35">
      <c r="A1357" s="22"/>
      <c r="B1357" s="24" t="str">
        <f t="shared" si="435"/>
        <v/>
      </c>
      <c r="C1357" s="34" t="str">
        <f t="shared" si="444"/>
        <v/>
      </c>
      <c r="D1357" s="8"/>
      <c r="E1357" s="22" t="str">
        <f t="shared" si="436"/>
        <v/>
      </c>
      <c r="F1357" s="34" t="str">
        <f t="shared" si="445"/>
        <v/>
      </c>
      <c r="G1357" s="8"/>
      <c r="H1357" s="22" t="str">
        <f t="shared" si="437"/>
        <v/>
      </c>
      <c r="I1357" s="34" t="str">
        <f t="shared" si="446"/>
        <v/>
      </c>
      <c r="J1357" s="8"/>
      <c r="K1357" s="22" t="str">
        <f t="shared" si="438"/>
        <v/>
      </c>
      <c r="L1357" s="34" t="str">
        <f t="shared" si="447"/>
        <v/>
      </c>
      <c r="M1357" s="8"/>
      <c r="N1357" s="22" t="str">
        <f t="shared" si="439"/>
        <v/>
      </c>
      <c r="O1357" s="34" t="str">
        <f t="shared" si="448"/>
        <v/>
      </c>
      <c r="P1357" s="8"/>
      <c r="Q1357" s="22" t="str">
        <f t="shared" si="440"/>
        <v/>
      </c>
      <c r="R1357" s="34" t="str">
        <f t="shared" si="449"/>
        <v/>
      </c>
      <c r="S1357" s="8"/>
      <c r="T1357" s="22" t="str">
        <f t="shared" si="441"/>
        <v/>
      </c>
      <c r="U1357" s="22" t="str">
        <f t="shared" si="442"/>
        <v/>
      </c>
      <c r="V1357" s="22" t="str">
        <f t="shared" si="450"/>
        <v/>
      </c>
      <c r="W1357" s="22" t="str">
        <f t="shared" si="443"/>
        <v/>
      </c>
      <c r="X1357" s="22" t="str">
        <f t="shared" si="451"/>
        <v/>
      </c>
      <c r="Y1357" s="22" t="str">
        <f t="shared" si="452"/>
        <v/>
      </c>
      <c r="Z1357" s="22" t="str">
        <f t="shared" si="453"/>
        <v/>
      </c>
      <c r="AA1357" s="29"/>
    </row>
    <row r="1358" spans="1:27" ht="18" customHeight="1" x14ac:dyDescent="0.35">
      <c r="A1358" s="22"/>
      <c r="B1358" s="24" t="str">
        <f t="shared" si="435"/>
        <v/>
      </c>
      <c r="C1358" s="34" t="str">
        <f t="shared" si="444"/>
        <v/>
      </c>
      <c r="D1358" s="8"/>
      <c r="E1358" s="22" t="str">
        <f t="shared" si="436"/>
        <v/>
      </c>
      <c r="F1358" s="34" t="str">
        <f t="shared" si="445"/>
        <v/>
      </c>
      <c r="G1358" s="8"/>
      <c r="H1358" s="22" t="str">
        <f t="shared" si="437"/>
        <v/>
      </c>
      <c r="I1358" s="34" t="str">
        <f t="shared" si="446"/>
        <v/>
      </c>
      <c r="J1358" s="8"/>
      <c r="K1358" s="22" t="str">
        <f t="shared" si="438"/>
        <v/>
      </c>
      <c r="L1358" s="34" t="str">
        <f t="shared" si="447"/>
        <v/>
      </c>
      <c r="M1358" s="8"/>
      <c r="N1358" s="22" t="str">
        <f t="shared" si="439"/>
        <v/>
      </c>
      <c r="O1358" s="34" t="str">
        <f t="shared" si="448"/>
        <v/>
      </c>
      <c r="P1358" s="8"/>
      <c r="Q1358" s="22" t="str">
        <f t="shared" si="440"/>
        <v/>
      </c>
      <c r="R1358" s="34" t="str">
        <f t="shared" si="449"/>
        <v/>
      </c>
      <c r="S1358" s="8"/>
      <c r="T1358" s="22" t="str">
        <f t="shared" si="441"/>
        <v/>
      </c>
      <c r="U1358" s="22" t="str">
        <f t="shared" si="442"/>
        <v/>
      </c>
      <c r="V1358" s="22" t="str">
        <f t="shared" si="450"/>
        <v/>
      </c>
      <c r="W1358" s="22" t="str">
        <f t="shared" si="443"/>
        <v/>
      </c>
      <c r="X1358" s="22" t="str">
        <f t="shared" si="451"/>
        <v/>
      </c>
      <c r="Y1358" s="22" t="str">
        <f t="shared" si="452"/>
        <v/>
      </c>
      <c r="Z1358" s="22" t="str">
        <f t="shared" si="453"/>
        <v/>
      </c>
      <c r="AA1358" s="29"/>
    </row>
    <row r="1359" spans="1:27" ht="18" customHeight="1" x14ac:dyDescent="0.35">
      <c r="A1359" s="22"/>
      <c r="B1359" s="24" t="str">
        <f t="shared" si="435"/>
        <v/>
      </c>
      <c r="C1359" s="34" t="str">
        <f t="shared" si="444"/>
        <v/>
      </c>
      <c r="D1359" s="8"/>
      <c r="E1359" s="22" t="str">
        <f t="shared" si="436"/>
        <v/>
      </c>
      <c r="F1359" s="34" t="str">
        <f t="shared" si="445"/>
        <v/>
      </c>
      <c r="G1359" s="8"/>
      <c r="H1359" s="22" t="str">
        <f t="shared" si="437"/>
        <v/>
      </c>
      <c r="I1359" s="34" t="str">
        <f t="shared" si="446"/>
        <v/>
      </c>
      <c r="J1359" s="8"/>
      <c r="K1359" s="22" t="str">
        <f t="shared" si="438"/>
        <v/>
      </c>
      <c r="L1359" s="34" t="str">
        <f t="shared" si="447"/>
        <v/>
      </c>
      <c r="M1359" s="8"/>
      <c r="N1359" s="22" t="str">
        <f t="shared" si="439"/>
        <v/>
      </c>
      <c r="O1359" s="34" t="str">
        <f t="shared" si="448"/>
        <v/>
      </c>
      <c r="P1359" s="8"/>
      <c r="Q1359" s="22" t="str">
        <f t="shared" si="440"/>
        <v/>
      </c>
      <c r="R1359" s="34" t="str">
        <f t="shared" si="449"/>
        <v/>
      </c>
      <c r="S1359" s="8"/>
      <c r="T1359" s="22" t="str">
        <f t="shared" si="441"/>
        <v/>
      </c>
      <c r="U1359" s="22" t="str">
        <f t="shared" si="442"/>
        <v/>
      </c>
      <c r="V1359" s="22" t="str">
        <f t="shared" si="450"/>
        <v/>
      </c>
      <c r="W1359" s="22" t="str">
        <f t="shared" si="443"/>
        <v/>
      </c>
      <c r="X1359" s="22" t="str">
        <f t="shared" si="451"/>
        <v/>
      </c>
      <c r="Y1359" s="22" t="str">
        <f t="shared" si="452"/>
        <v/>
      </c>
      <c r="Z1359" s="22" t="str">
        <f t="shared" si="453"/>
        <v/>
      </c>
      <c r="AA1359" s="29"/>
    </row>
    <row r="1360" spans="1:27" ht="18" customHeight="1" x14ac:dyDescent="0.35">
      <c r="A1360" s="22"/>
      <c r="B1360" s="24" t="str">
        <f t="shared" si="435"/>
        <v/>
      </c>
      <c r="C1360" s="34" t="str">
        <f t="shared" si="444"/>
        <v/>
      </c>
      <c r="D1360" s="8"/>
      <c r="E1360" s="22" t="str">
        <f t="shared" si="436"/>
        <v/>
      </c>
      <c r="F1360" s="34" t="str">
        <f t="shared" si="445"/>
        <v/>
      </c>
      <c r="G1360" s="8"/>
      <c r="H1360" s="22" t="str">
        <f t="shared" si="437"/>
        <v/>
      </c>
      <c r="I1360" s="34" t="str">
        <f t="shared" si="446"/>
        <v/>
      </c>
      <c r="J1360" s="8"/>
      <c r="K1360" s="22" t="str">
        <f t="shared" si="438"/>
        <v/>
      </c>
      <c r="L1360" s="34" t="str">
        <f t="shared" si="447"/>
        <v/>
      </c>
      <c r="M1360" s="8"/>
      <c r="N1360" s="22" t="str">
        <f t="shared" si="439"/>
        <v/>
      </c>
      <c r="O1360" s="34" t="str">
        <f t="shared" si="448"/>
        <v/>
      </c>
      <c r="P1360" s="8"/>
      <c r="Q1360" s="22" t="str">
        <f t="shared" si="440"/>
        <v/>
      </c>
      <c r="R1360" s="34" t="str">
        <f t="shared" si="449"/>
        <v/>
      </c>
      <c r="S1360" s="8"/>
      <c r="T1360" s="22" t="str">
        <f t="shared" si="441"/>
        <v/>
      </c>
      <c r="U1360" s="22" t="str">
        <f t="shared" si="442"/>
        <v/>
      </c>
      <c r="V1360" s="22" t="str">
        <f t="shared" si="450"/>
        <v/>
      </c>
      <c r="W1360" s="22" t="str">
        <f t="shared" si="443"/>
        <v/>
      </c>
      <c r="X1360" s="22" t="str">
        <f t="shared" si="451"/>
        <v/>
      </c>
      <c r="Y1360" s="22" t="str">
        <f t="shared" si="452"/>
        <v/>
      </c>
      <c r="Z1360" s="22" t="str">
        <f t="shared" si="453"/>
        <v/>
      </c>
      <c r="AA1360" s="29"/>
    </row>
    <row r="1361" spans="1:27" ht="18" customHeight="1" x14ac:dyDescent="0.35">
      <c r="A1361" s="22"/>
      <c r="B1361" s="24" t="str">
        <f t="shared" si="435"/>
        <v/>
      </c>
      <c r="C1361" s="34" t="str">
        <f t="shared" si="444"/>
        <v/>
      </c>
      <c r="D1361" s="8"/>
      <c r="E1361" s="22" t="str">
        <f t="shared" si="436"/>
        <v/>
      </c>
      <c r="F1361" s="34" t="str">
        <f t="shared" si="445"/>
        <v/>
      </c>
      <c r="G1361" s="8"/>
      <c r="H1361" s="22" t="str">
        <f t="shared" si="437"/>
        <v/>
      </c>
      <c r="I1361" s="34" t="str">
        <f t="shared" si="446"/>
        <v/>
      </c>
      <c r="J1361" s="8"/>
      <c r="K1361" s="22" t="str">
        <f t="shared" si="438"/>
        <v/>
      </c>
      <c r="L1361" s="34" t="str">
        <f t="shared" si="447"/>
        <v/>
      </c>
      <c r="M1361" s="8"/>
      <c r="N1361" s="22" t="str">
        <f t="shared" si="439"/>
        <v/>
      </c>
      <c r="O1361" s="34" t="str">
        <f t="shared" si="448"/>
        <v/>
      </c>
      <c r="P1361" s="8"/>
      <c r="Q1361" s="22" t="str">
        <f t="shared" si="440"/>
        <v/>
      </c>
      <c r="R1361" s="34" t="str">
        <f t="shared" si="449"/>
        <v/>
      </c>
      <c r="S1361" s="8"/>
      <c r="T1361" s="22" t="str">
        <f t="shared" si="441"/>
        <v/>
      </c>
      <c r="U1361" s="22" t="str">
        <f t="shared" si="442"/>
        <v/>
      </c>
      <c r="V1361" s="22" t="str">
        <f t="shared" si="450"/>
        <v/>
      </c>
      <c r="W1361" s="22" t="str">
        <f t="shared" si="443"/>
        <v/>
      </c>
      <c r="X1361" s="22" t="str">
        <f t="shared" si="451"/>
        <v/>
      </c>
      <c r="Y1361" s="22" t="str">
        <f t="shared" si="452"/>
        <v/>
      </c>
      <c r="Z1361" s="22" t="str">
        <f t="shared" si="453"/>
        <v/>
      </c>
      <c r="AA1361" s="29"/>
    </row>
    <row r="1362" spans="1:27" ht="18" customHeight="1" x14ac:dyDescent="0.35">
      <c r="A1362" s="22"/>
      <c r="B1362" s="24" t="str">
        <f t="shared" si="435"/>
        <v/>
      </c>
      <c r="C1362" s="34" t="str">
        <f t="shared" si="444"/>
        <v/>
      </c>
      <c r="D1362" s="8"/>
      <c r="E1362" s="22" t="str">
        <f t="shared" si="436"/>
        <v/>
      </c>
      <c r="F1362" s="34" t="str">
        <f t="shared" si="445"/>
        <v/>
      </c>
      <c r="G1362" s="8"/>
      <c r="H1362" s="22" t="str">
        <f t="shared" si="437"/>
        <v/>
      </c>
      <c r="I1362" s="34" t="str">
        <f t="shared" si="446"/>
        <v/>
      </c>
      <c r="J1362" s="8"/>
      <c r="K1362" s="22" t="str">
        <f t="shared" si="438"/>
        <v/>
      </c>
      <c r="L1362" s="34" t="str">
        <f t="shared" si="447"/>
        <v/>
      </c>
      <c r="M1362" s="8"/>
      <c r="N1362" s="22" t="str">
        <f t="shared" si="439"/>
        <v/>
      </c>
      <c r="O1362" s="34" t="str">
        <f t="shared" si="448"/>
        <v/>
      </c>
      <c r="P1362" s="8"/>
      <c r="Q1362" s="22" t="str">
        <f t="shared" si="440"/>
        <v/>
      </c>
      <c r="R1362" s="34" t="str">
        <f t="shared" si="449"/>
        <v/>
      </c>
      <c r="S1362" s="8"/>
      <c r="T1362" s="22" t="str">
        <f t="shared" si="441"/>
        <v/>
      </c>
      <c r="U1362" s="22" t="str">
        <f t="shared" si="442"/>
        <v/>
      </c>
      <c r="V1362" s="22" t="str">
        <f t="shared" si="450"/>
        <v/>
      </c>
      <c r="W1362" s="22" t="str">
        <f t="shared" si="443"/>
        <v/>
      </c>
      <c r="X1362" s="22" t="str">
        <f t="shared" si="451"/>
        <v/>
      </c>
      <c r="Y1362" s="22" t="str">
        <f t="shared" si="452"/>
        <v/>
      </c>
      <c r="Z1362" s="22" t="str">
        <f t="shared" si="453"/>
        <v/>
      </c>
      <c r="AA1362" s="29"/>
    </row>
    <row r="1363" spans="1:27" ht="18" customHeight="1" x14ac:dyDescent="0.35">
      <c r="A1363" s="22"/>
      <c r="B1363" s="24" t="str">
        <f t="shared" si="435"/>
        <v/>
      </c>
      <c r="C1363" s="34" t="str">
        <f t="shared" si="444"/>
        <v/>
      </c>
      <c r="D1363" s="8"/>
      <c r="E1363" s="22" t="str">
        <f t="shared" si="436"/>
        <v/>
      </c>
      <c r="F1363" s="34" t="str">
        <f t="shared" si="445"/>
        <v/>
      </c>
      <c r="G1363" s="8"/>
      <c r="H1363" s="22" t="str">
        <f t="shared" si="437"/>
        <v/>
      </c>
      <c r="I1363" s="34" t="str">
        <f t="shared" si="446"/>
        <v/>
      </c>
      <c r="J1363" s="8"/>
      <c r="K1363" s="22" t="str">
        <f t="shared" si="438"/>
        <v/>
      </c>
      <c r="L1363" s="34" t="str">
        <f t="shared" si="447"/>
        <v/>
      </c>
      <c r="M1363" s="8"/>
      <c r="N1363" s="22" t="str">
        <f t="shared" si="439"/>
        <v/>
      </c>
      <c r="O1363" s="34" t="str">
        <f t="shared" si="448"/>
        <v/>
      </c>
      <c r="P1363" s="8"/>
      <c r="Q1363" s="22" t="str">
        <f t="shared" si="440"/>
        <v/>
      </c>
      <c r="R1363" s="34" t="str">
        <f t="shared" si="449"/>
        <v/>
      </c>
      <c r="S1363" s="8"/>
      <c r="T1363" s="22" t="str">
        <f t="shared" si="441"/>
        <v/>
      </c>
      <c r="U1363" s="22" t="str">
        <f t="shared" si="442"/>
        <v/>
      </c>
      <c r="V1363" s="22" t="str">
        <f t="shared" si="450"/>
        <v/>
      </c>
      <c r="W1363" s="22" t="str">
        <f t="shared" si="443"/>
        <v/>
      </c>
      <c r="X1363" s="22" t="str">
        <f t="shared" si="451"/>
        <v/>
      </c>
      <c r="Y1363" s="22" t="str">
        <f t="shared" si="452"/>
        <v/>
      </c>
      <c r="Z1363" s="22" t="str">
        <f t="shared" si="453"/>
        <v/>
      </c>
      <c r="AA1363" s="29"/>
    </row>
    <row r="1364" spans="1:27" ht="18" customHeight="1" x14ac:dyDescent="0.35">
      <c r="A1364" s="22"/>
      <c r="B1364" s="24" t="str">
        <f t="shared" si="435"/>
        <v/>
      </c>
      <c r="C1364" s="34" t="str">
        <f t="shared" si="444"/>
        <v/>
      </c>
      <c r="D1364" s="8"/>
      <c r="E1364" s="22" t="str">
        <f t="shared" si="436"/>
        <v/>
      </c>
      <c r="F1364" s="34" t="str">
        <f t="shared" si="445"/>
        <v/>
      </c>
      <c r="G1364" s="8"/>
      <c r="H1364" s="22" t="str">
        <f t="shared" si="437"/>
        <v/>
      </c>
      <c r="I1364" s="34" t="str">
        <f t="shared" si="446"/>
        <v/>
      </c>
      <c r="J1364" s="8"/>
      <c r="K1364" s="22" t="str">
        <f t="shared" si="438"/>
        <v/>
      </c>
      <c r="L1364" s="34" t="str">
        <f t="shared" si="447"/>
        <v/>
      </c>
      <c r="M1364" s="8"/>
      <c r="N1364" s="22" t="str">
        <f t="shared" si="439"/>
        <v/>
      </c>
      <c r="O1364" s="34" t="str">
        <f t="shared" si="448"/>
        <v/>
      </c>
      <c r="P1364" s="8"/>
      <c r="Q1364" s="22" t="str">
        <f t="shared" si="440"/>
        <v/>
      </c>
      <c r="R1364" s="34" t="str">
        <f t="shared" si="449"/>
        <v/>
      </c>
      <c r="S1364" s="8"/>
      <c r="T1364" s="22" t="str">
        <f t="shared" si="441"/>
        <v/>
      </c>
      <c r="U1364" s="22" t="str">
        <f t="shared" si="442"/>
        <v/>
      </c>
      <c r="V1364" s="22" t="str">
        <f t="shared" si="450"/>
        <v/>
      </c>
      <c r="W1364" s="22" t="str">
        <f t="shared" si="443"/>
        <v/>
      </c>
      <c r="X1364" s="22" t="str">
        <f t="shared" si="451"/>
        <v/>
      </c>
      <c r="Y1364" s="22" t="str">
        <f t="shared" si="452"/>
        <v/>
      </c>
      <c r="Z1364" s="22" t="str">
        <f t="shared" si="453"/>
        <v/>
      </c>
      <c r="AA1364" s="29"/>
    </row>
    <row r="1365" spans="1:27" ht="18" customHeight="1" x14ac:dyDescent="0.35">
      <c r="A1365" s="22"/>
      <c r="B1365" s="24" t="str">
        <f t="shared" si="435"/>
        <v/>
      </c>
      <c r="C1365" s="34" t="str">
        <f t="shared" si="444"/>
        <v/>
      </c>
      <c r="D1365" s="8"/>
      <c r="E1365" s="22" t="str">
        <f t="shared" si="436"/>
        <v/>
      </c>
      <c r="F1365" s="34" t="str">
        <f t="shared" si="445"/>
        <v/>
      </c>
      <c r="G1365" s="8"/>
      <c r="H1365" s="22" t="str">
        <f t="shared" si="437"/>
        <v/>
      </c>
      <c r="I1365" s="34" t="str">
        <f t="shared" si="446"/>
        <v/>
      </c>
      <c r="J1365" s="8"/>
      <c r="K1365" s="22" t="str">
        <f t="shared" si="438"/>
        <v/>
      </c>
      <c r="L1365" s="34" t="str">
        <f t="shared" si="447"/>
        <v/>
      </c>
      <c r="M1365" s="8"/>
      <c r="N1365" s="22" t="str">
        <f t="shared" si="439"/>
        <v/>
      </c>
      <c r="O1365" s="34" t="str">
        <f t="shared" si="448"/>
        <v/>
      </c>
      <c r="P1365" s="8"/>
      <c r="Q1365" s="22" t="str">
        <f t="shared" si="440"/>
        <v/>
      </c>
      <c r="R1365" s="34" t="str">
        <f t="shared" si="449"/>
        <v/>
      </c>
      <c r="S1365" s="8"/>
      <c r="T1365" s="22" t="str">
        <f t="shared" si="441"/>
        <v/>
      </c>
      <c r="U1365" s="22" t="str">
        <f t="shared" si="442"/>
        <v/>
      </c>
      <c r="V1365" s="22" t="str">
        <f t="shared" si="450"/>
        <v/>
      </c>
      <c r="W1365" s="22" t="str">
        <f t="shared" si="443"/>
        <v/>
      </c>
      <c r="X1365" s="22" t="str">
        <f t="shared" si="451"/>
        <v/>
      </c>
      <c r="Y1365" s="22" t="str">
        <f t="shared" si="452"/>
        <v/>
      </c>
      <c r="Z1365" s="22" t="str">
        <f t="shared" si="453"/>
        <v/>
      </c>
      <c r="AA1365" s="29"/>
    </row>
    <row r="1366" spans="1:27" ht="18" customHeight="1" x14ac:dyDescent="0.35">
      <c r="A1366" s="22"/>
      <c r="B1366" s="24" t="str">
        <f t="shared" si="435"/>
        <v/>
      </c>
      <c r="C1366" s="34" t="str">
        <f t="shared" si="444"/>
        <v/>
      </c>
      <c r="D1366" s="8"/>
      <c r="E1366" s="22" t="str">
        <f t="shared" si="436"/>
        <v/>
      </c>
      <c r="F1366" s="34" t="str">
        <f t="shared" si="445"/>
        <v/>
      </c>
      <c r="G1366" s="8"/>
      <c r="H1366" s="22" t="str">
        <f t="shared" si="437"/>
        <v/>
      </c>
      <c r="I1366" s="34" t="str">
        <f t="shared" si="446"/>
        <v/>
      </c>
      <c r="J1366" s="8"/>
      <c r="K1366" s="22" t="str">
        <f t="shared" si="438"/>
        <v/>
      </c>
      <c r="L1366" s="34" t="str">
        <f t="shared" si="447"/>
        <v/>
      </c>
      <c r="M1366" s="8"/>
      <c r="N1366" s="22" t="str">
        <f t="shared" si="439"/>
        <v/>
      </c>
      <c r="O1366" s="34" t="str">
        <f t="shared" si="448"/>
        <v/>
      </c>
      <c r="P1366" s="8"/>
      <c r="Q1366" s="22" t="str">
        <f t="shared" si="440"/>
        <v/>
      </c>
      <c r="R1366" s="34" t="str">
        <f t="shared" si="449"/>
        <v/>
      </c>
      <c r="S1366" s="8"/>
      <c r="T1366" s="22" t="str">
        <f t="shared" si="441"/>
        <v/>
      </c>
      <c r="U1366" s="22" t="str">
        <f t="shared" si="442"/>
        <v/>
      </c>
      <c r="V1366" s="22" t="str">
        <f t="shared" si="450"/>
        <v/>
      </c>
      <c r="W1366" s="22" t="str">
        <f t="shared" si="443"/>
        <v/>
      </c>
      <c r="X1366" s="22" t="str">
        <f t="shared" si="451"/>
        <v/>
      </c>
      <c r="Y1366" s="22" t="str">
        <f t="shared" si="452"/>
        <v/>
      </c>
      <c r="Z1366" s="22" t="str">
        <f t="shared" si="453"/>
        <v/>
      </c>
      <c r="AA1366" s="29"/>
    </row>
    <row r="1367" spans="1:27" ht="18" customHeight="1" x14ac:dyDescent="0.35">
      <c r="A1367" s="22"/>
      <c r="B1367" s="24" t="str">
        <f t="shared" si="435"/>
        <v/>
      </c>
      <c r="C1367" s="34" t="str">
        <f t="shared" si="444"/>
        <v/>
      </c>
      <c r="D1367" s="8"/>
      <c r="E1367" s="22" t="str">
        <f t="shared" si="436"/>
        <v/>
      </c>
      <c r="F1367" s="34" t="str">
        <f t="shared" si="445"/>
        <v/>
      </c>
      <c r="G1367" s="8"/>
      <c r="H1367" s="22" t="str">
        <f t="shared" si="437"/>
        <v/>
      </c>
      <c r="I1367" s="34" t="str">
        <f t="shared" si="446"/>
        <v/>
      </c>
      <c r="J1367" s="8"/>
      <c r="K1367" s="22" t="str">
        <f t="shared" si="438"/>
        <v/>
      </c>
      <c r="L1367" s="34" t="str">
        <f t="shared" si="447"/>
        <v/>
      </c>
      <c r="M1367" s="8"/>
      <c r="N1367" s="22" t="str">
        <f t="shared" si="439"/>
        <v/>
      </c>
      <c r="O1367" s="34" t="str">
        <f t="shared" si="448"/>
        <v/>
      </c>
      <c r="P1367" s="8"/>
      <c r="Q1367" s="22" t="str">
        <f t="shared" si="440"/>
        <v/>
      </c>
      <c r="R1367" s="34" t="str">
        <f t="shared" si="449"/>
        <v/>
      </c>
      <c r="S1367" s="8"/>
      <c r="T1367" s="22" t="str">
        <f t="shared" si="441"/>
        <v/>
      </c>
      <c r="U1367" s="22" t="str">
        <f t="shared" si="442"/>
        <v/>
      </c>
      <c r="V1367" s="22" t="str">
        <f t="shared" si="450"/>
        <v/>
      </c>
      <c r="W1367" s="22" t="str">
        <f t="shared" si="443"/>
        <v/>
      </c>
      <c r="X1367" s="22" t="str">
        <f t="shared" si="451"/>
        <v/>
      </c>
      <c r="Y1367" s="22" t="str">
        <f t="shared" si="452"/>
        <v/>
      </c>
      <c r="Z1367" s="22" t="str">
        <f t="shared" si="453"/>
        <v/>
      </c>
      <c r="AA1367" s="29"/>
    </row>
    <row r="1368" spans="1:27" ht="18" customHeight="1" x14ac:dyDescent="0.35">
      <c r="A1368" s="22"/>
      <c r="B1368" s="24" t="str">
        <f t="shared" si="435"/>
        <v/>
      </c>
      <c r="C1368" s="34" t="str">
        <f t="shared" si="444"/>
        <v/>
      </c>
      <c r="D1368" s="8"/>
      <c r="E1368" s="22" t="str">
        <f t="shared" si="436"/>
        <v/>
      </c>
      <c r="F1368" s="34" t="str">
        <f t="shared" si="445"/>
        <v/>
      </c>
      <c r="G1368" s="8"/>
      <c r="H1368" s="22" t="str">
        <f t="shared" si="437"/>
        <v/>
      </c>
      <c r="I1368" s="34" t="str">
        <f t="shared" si="446"/>
        <v/>
      </c>
      <c r="J1368" s="8"/>
      <c r="K1368" s="22" t="str">
        <f t="shared" si="438"/>
        <v/>
      </c>
      <c r="L1368" s="34" t="str">
        <f t="shared" si="447"/>
        <v/>
      </c>
      <c r="M1368" s="8"/>
      <c r="N1368" s="22" t="str">
        <f t="shared" si="439"/>
        <v/>
      </c>
      <c r="O1368" s="34" t="str">
        <f t="shared" si="448"/>
        <v/>
      </c>
      <c r="P1368" s="8"/>
      <c r="Q1368" s="22" t="str">
        <f t="shared" si="440"/>
        <v/>
      </c>
      <c r="R1368" s="34" t="str">
        <f t="shared" si="449"/>
        <v/>
      </c>
      <c r="S1368" s="8"/>
      <c r="T1368" s="22" t="str">
        <f t="shared" si="441"/>
        <v/>
      </c>
      <c r="U1368" s="22" t="str">
        <f t="shared" si="442"/>
        <v/>
      </c>
      <c r="V1368" s="22" t="str">
        <f t="shared" si="450"/>
        <v/>
      </c>
      <c r="W1368" s="22" t="str">
        <f t="shared" si="443"/>
        <v/>
      </c>
      <c r="X1368" s="22" t="str">
        <f t="shared" si="451"/>
        <v/>
      </c>
      <c r="Y1368" s="22" t="str">
        <f t="shared" si="452"/>
        <v/>
      </c>
      <c r="Z1368" s="22" t="str">
        <f t="shared" si="453"/>
        <v/>
      </c>
      <c r="AA1368" s="29"/>
    </row>
    <row r="1369" spans="1:27" ht="18" customHeight="1" x14ac:dyDescent="0.35">
      <c r="A1369" s="22"/>
      <c r="B1369" s="24" t="str">
        <f t="shared" si="435"/>
        <v/>
      </c>
      <c r="C1369" s="34" t="str">
        <f t="shared" si="444"/>
        <v/>
      </c>
      <c r="D1369" s="8"/>
      <c r="E1369" s="22" t="str">
        <f t="shared" si="436"/>
        <v/>
      </c>
      <c r="F1369" s="34" t="str">
        <f t="shared" si="445"/>
        <v/>
      </c>
      <c r="G1369" s="8"/>
      <c r="H1369" s="22" t="str">
        <f t="shared" si="437"/>
        <v/>
      </c>
      <c r="I1369" s="34" t="str">
        <f t="shared" si="446"/>
        <v/>
      </c>
      <c r="J1369" s="8"/>
      <c r="K1369" s="22" t="str">
        <f t="shared" si="438"/>
        <v/>
      </c>
      <c r="L1369" s="34" t="str">
        <f t="shared" si="447"/>
        <v/>
      </c>
      <c r="M1369" s="8"/>
      <c r="N1369" s="22" t="str">
        <f t="shared" si="439"/>
        <v/>
      </c>
      <c r="O1369" s="34" t="str">
        <f t="shared" si="448"/>
        <v/>
      </c>
      <c r="P1369" s="8"/>
      <c r="Q1369" s="22" t="str">
        <f t="shared" si="440"/>
        <v/>
      </c>
      <c r="R1369" s="34" t="str">
        <f t="shared" si="449"/>
        <v/>
      </c>
      <c r="S1369" s="8"/>
      <c r="T1369" s="22" t="str">
        <f t="shared" si="441"/>
        <v/>
      </c>
      <c r="U1369" s="22" t="str">
        <f t="shared" si="442"/>
        <v/>
      </c>
      <c r="V1369" s="22" t="str">
        <f t="shared" si="450"/>
        <v/>
      </c>
      <c r="W1369" s="22" t="str">
        <f t="shared" si="443"/>
        <v/>
      </c>
      <c r="X1369" s="22" t="str">
        <f t="shared" si="451"/>
        <v/>
      </c>
      <c r="Y1369" s="22" t="str">
        <f t="shared" si="452"/>
        <v/>
      </c>
      <c r="Z1369" s="22" t="str">
        <f t="shared" si="453"/>
        <v/>
      </c>
      <c r="AA1369" s="29"/>
    </row>
    <row r="1370" spans="1:27" ht="18" customHeight="1" x14ac:dyDescent="0.35">
      <c r="A1370" s="22"/>
      <c r="B1370" s="24" t="str">
        <f t="shared" si="435"/>
        <v/>
      </c>
      <c r="C1370" s="34" t="str">
        <f t="shared" si="444"/>
        <v/>
      </c>
      <c r="D1370" s="8"/>
      <c r="E1370" s="22" t="str">
        <f t="shared" si="436"/>
        <v/>
      </c>
      <c r="F1370" s="34" t="str">
        <f t="shared" si="445"/>
        <v/>
      </c>
      <c r="G1370" s="8"/>
      <c r="H1370" s="22" t="str">
        <f t="shared" si="437"/>
        <v/>
      </c>
      <c r="I1370" s="34" t="str">
        <f t="shared" si="446"/>
        <v/>
      </c>
      <c r="J1370" s="8"/>
      <c r="K1370" s="22" t="str">
        <f t="shared" si="438"/>
        <v/>
      </c>
      <c r="L1370" s="34" t="str">
        <f t="shared" si="447"/>
        <v/>
      </c>
      <c r="M1370" s="8"/>
      <c r="N1370" s="22" t="str">
        <f t="shared" si="439"/>
        <v/>
      </c>
      <c r="O1370" s="34" t="str">
        <f t="shared" si="448"/>
        <v/>
      </c>
      <c r="P1370" s="8"/>
      <c r="Q1370" s="22" t="str">
        <f t="shared" si="440"/>
        <v/>
      </c>
      <c r="R1370" s="34" t="str">
        <f t="shared" si="449"/>
        <v/>
      </c>
      <c r="S1370" s="8"/>
      <c r="T1370" s="22" t="str">
        <f t="shared" si="441"/>
        <v/>
      </c>
      <c r="U1370" s="22" t="str">
        <f t="shared" si="442"/>
        <v/>
      </c>
      <c r="V1370" s="22" t="str">
        <f t="shared" si="450"/>
        <v/>
      </c>
      <c r="W1370" s="22" t="str">
        <f t="shared" si="443"/>
        <v/>
      </c>
      <c r="X1370" s="22" t="str">
        <f t="shared" si="451"/>
        <v/>
      </c>
      <c r="Y1370" s="22" t="str">
        <f t="shared" si="452"/>
        <v/>
      </c>
      <c r="Z1370" s="22" t="str">
        <f t="shared" si="453"/>
        <v/>
      </c>
      <c r="AA1370" s="29"/>
    </row>
    <row r="1371" spans="1:27" ht="18" customHeight="1" x14ac:dyDescent="0.35">
      <c r="A1371" s="22"/>
      <c r="B1371" s="24" t="str">
        <f t="shared" si="435"/>
        <v/>
      </c>
      <c r="C1371" s="34" t="str">
        <f t="shared" si="444"/>
        <v/>
      </c>
      <c r="D1371" s="8"/>
      <c r="E1371" s="22" t="str">
        <f t="shared" si="436"/>
        <v/>
      </c>
      <c r="F1371" s="34" t="str">
        <f t="shared" si="445"/>
        <v/>
      </c>
      <c r="G1371" s="8"/>
      <c r="H1371" s="22" t="str">
        <f t="shared" si="437"/>
        <v/>
      </c>
      <c r="I1371" s="34" t="str">
        <f t="shared" si="446"/>
        <v/>
      </c>
      <c r="J1371" s="8"/>
      <c r="K1371" s="22" t="str">
        <f t="shared" si="438"/>
        <v/>
      </c>
      <c r="L1371" s="34" t="str">
        <f t="shared" si="447"/>
        <v/>
      </c>
      <c r="M1371" s="8"/>
      <c r="N1371" s="22" t="str">
        <f t="shared" si="439"/>
        <v/>
      </c>
      <c r="O1371" s="34" t="str">
        <f t="shared" si="448"/>
        <v/>
      </c>
      <c r="P1371" s="8"/>
      <c r="Q1371" s="22" t="str">
        <f t="shared" si="440"/>
        <v/>
      </c>
      <c r="R1371" s="34" t="str">
        <f t="shared" si="449"/>
        <v/>
      </c>
      <c r="S1371" s="8"/>
      <c r="T1371" s="22" t="str">
        <f t="shared" si="441"/>
        <v/>
      </c>
      <c r="U1371" s="22" t="str">
        <f t="shared" si="442"/>
        <v/>
      </c>
      <c r="V1371" s="22" t="str">
        <f t="shared" si="450"/>
        <v/>
      </c>
      <c r="W1371" s="22" t="str">
        <f t="shared" si="443"/>
        <v/>
      </c>
      <c r="X1371" s="22" t="str">
        <f t="shared" si="451"/>
        <v/>
      </c>
      <c r="Y1371" s="22" t="str">
        <f t="shared" si="452"/>
        <v/>
      </c>
      <c r="Z1371" s="22" t="str">
        <f t="shared" si="453"/>
        <v/>
      </c>
      <c r="AA1371" s="29"/>
    </row>
    <row r="1372" spans="1:27" ht="18" customHeight="1" x14ac:dyDescent="0.35">
      <c r="A1372" s="22"/>
      <c r="B1372" s="24" t="str">
        <f t="shared" si="435"/>
        <v/>
      </c>
      <c r="C1372" s="34" t="str">
        <f t="shared" si="444"/>
        <v/>
      </c>
      <c r="D1372" s="8"/>
      <c r="E1372" s="22" t="str">
        <f t="shared" si="436"/>
        <v/>
      </c>
      <c r="F1372" s="34" t="str">
        <f t="shared" si="445"/>
        <v/>
      </c>
      <c r="G1372" s="8"/>
      <c r="H1372" s="22" t="str">
        <f t="shared" si="437"/>
        <v/>
      </c>
      <c r="I1372" s="34" t="str">
        <f t="shared" si="446"/>
        <v/>
      </c>
      <c r="J1372" s="8"/>
      <c r="K1372" s="22" t="str">
        <f t="shared" si="438"/>
        <v/>
      </c>
      <c r="L1372" s="34" t="str">
        <f t="shared" si="447"/>
        <v/>
      </c>
      <c r="M1372" s="8"/>
      <c r="N1372" s="22" t="str">
        <f t="shared" si="439"/>
        <v/>
      </c>
      <c r="O1372" s="34" t="str">
        <f t="shared" si="448"/>
        <v/>
      </c>
      <c r="P1372" s="8"/>
      <c r="Q1372" s="22" t="str">
        <f t="shared" si="440"/>
        <v/>
      </c>
      <c r="R1372" s="34" t="str">
        <f t="shared" si="449"/>
        <v/>
      </c>
      <c r="S1372" s="8"/>
      <c r="T1372" s="22" t="str">
        <f t="shared" si="441"/>
        <v/>
      </c>
      <c r="U1372" s="22" t="str">
        <f t="shared" si="442"/>
        <v/>
      </c>
      <c r="V1372" s="22" t="str">
        <f t="shared" si="450"/>
        <v/>
      </c>
      <c r="W1372" s="22" t="str">
        <f t="shared" si="443"/>
        <v/>
      </c>
      <c r="X1372" s="22" t="str">
        <f t="shared" si="451"/>
        <v/>
      </c>
      <c r="Y1372" s="22" t="str">
        <f t="shared" si="452"/>
        <v/>
      </c>
      <c r="Z1372" s="22" t="str">
        <f t="shared" si="453"/>
        <v/>
      </c>
      <c r="AA1372" s="29"/>
    </row>
    <row r="1373" spans="1:27" ht="18" customHeight="1" x14ac:dyDescent="0.35">
      <c r="A1373" s="22"/>
      <c r="B1373" s="24" t="str">
        <f t="shared" si="435"/>
        <v/>
      </c>
      <c r="C1373" s="34" t="str">
        <f t="shared" si="444"/>
        <v/>
      </c>
      <c r="D1373" s="8"/>
      <c r="E1373" s="22" t="str">
        <f t="shared" si="436"/>
        <v/>
      </c>
      <c r="F1373" s="34" t="str">
        <f t="shared" si="445"/>
        <v/>
      </c>
      <c r="G1373" s="8"/>
      <c r="H1373" s="22" t="str">
        <f t="shared" si="437"/>
        <v/>
      </c>
      <c r="I1373" s="34" t="str">
        <f t="shared" si="446"/>
        <v/>
      </c>
      <c r="J1373" s="8"/>
      <c r="K1373" s="22" t="str">
        <f t="shared" si="438"/>
        <v/>
      </c>
      <c r="L1373" s="34" t="str">
        <f t="shared" si="447"/>
        <v/>
      </c>
      <c r="M1373" s="8"/>
      <c r="N1373" s="22" t="str">
        <f t="shared" si="439"/>
        <v/>
      </c>
      <c r="O1373" s="34" t="str">
        <f t="shared" si="448"/>
        <v/>
      </c>
      <c r="P1373" s="8"/>
      <c r="Q1373" s="22" t="str">
        <f t="shared" si="440"/>
        <v/>
      </c>
      <c r="R1373" s="34" t="str">
        <f t="shared" si="449"/>
        <v/>
      </c>
      <c r="S1373" s="8"/>
      <c r="T1373" s="22" t="str">
        <f t="shared" si="441"/>
        <v/>
      </c>
      <c r="U1373" s="22" t="str">
        <f t="shared" si="442"/>
        <v/>
      </c>
      <c r="V1373" s="22" t="str">
        <f t="shared" si="450"/>
        <v/>
      </c>
      <c r="W1373" s="22" t="str">
        <f t="shared" si="443"/>
        <v/>
      </c>
      <c r="X1373" s="22" t="str">
        <f t="shared" si="451"/>
        <v/>
      </c>
      <c r="Y1373" s="22" t="str">
        <f t="shared" si="452"/>
        <v/>
      </c>
      <c r="Z1373" s="22" t="str">
        <f t="shared" si="453"/>
        <v/>
      </c>
      <c r="AA1373" s="29"/>
    </row>
    <row r="1374" spans="1:27" ht="18" customHeight="1" x14ac:dyDescent="0.35">
      <c r="A1374" s="22"/>
      <c r="B1374" s="24" t="str">
        <f t="shared" si="435"/>
        <v/>
      </c>
      <c r="C1374" s="34" t="str">
        <f t="shared" si="444"/>
        <v/>
      </c>
      <c r="D1374" s="8"/>
      <c r="E1374" s="22" t="str">
        <f t="shared" si="436"/>
        <v/>
      </c>
      <c r="F1374" s="34" t="str">
        <f t="shared" si="445"/>
        <v/>
      </c>
      <c r="G1374" s="8"/>
      <c r="H1374" s="22" t="str">
        <f t="shared" si="437"/>
        <v/>
      </c>
      <c r="I1374" s="34" t="str">
        <f t="shared" si="446"/>
        <v/>
      </c>
      <c r="J1374" s="8"/>
      <c r="K1374" s="22" t="str">
        <f t="shared" si="438"/>
        <v/>
      </c>
      <c r="L1374" s="34" t="str">
        <f t="shared" si="447"/>
        <v/>
      </c>
      <c r="M1374" s="8"/>
      <c r="N1374" s="22" t="str">
        <f t="shared" si="439"/>
        <v/>
      </c>
      <c r="O1374" s="34" t="str">
        <f t="shared" si="448"/>
        <v/>
      </c>
      <c r="P1374" s="8"/>
      <c r="Q1374" s="22" t="str">
        <f t="shared" si="440"/>
        <v/>
      </c>
      <c r="R1374" s="34" t="str">
        <f t="shared" si="449"/>
        <v/>
      </c>
      <c r="S1374" s="8"/>
      <c r="T1374" s="22" t="str">
        <f t="shared" si="441"/>
        <v/>
      </c>
      <c r="U1374" s="22" t="str">
        <f t="shared" si="442"/>
        <v/>
      </c>
      <c r="V1374" s="22" t="str">
        <f t="shared" si="450"/>
        <v/>
      </c>
      <c r="W1374" s="22" t="str">
        <f t="shared" si="443"/>
        <v/>
      </c>
      <c r="X1374" s="22" t="str">
        <f t="shared" si="451"/>
        <v/>
      </c>
      <c r="Y1374" s="22" t="str">
        <f t="shared" si="452"/>
        <v/>
      </c>
      <c r="Z1374" s="22" t="str">
        <f t="shared" si="453"/>
        <v/>
      </c>
      <c r="AA1374" s="29"/>
    </row>
    <row r="1375" spans="1:27" ht="18" customHeight="1" x14ac:dyDescent="0.35">
      <c r="A1375" s="22"/>
      <c r="B1375" s="24" t="str">
        <f t="shared" si="435"/>
        <v/>
      </c>
      <c r="C1375" s="34" t="str">
        <f t="shared" si="444"/>
        <v/>
      </c>
      <c r="D1375" s="8"/>
      <c r="E1375" s="22" t="str">
        <f t="shared" si="436"/>
        <v/>
      </c>
      <c r="F1375" s="34" t="str">
        <f t="shared" si="445"/>
        <v/>
      </c>
      <c r="G1375" s="8"/>
      <c r="H1375" s="22" t="str">
        <f t="shared" si="437"/>
        <v/>
      </c>
      <c r="I1375" s="34" t="str">
        <f t="shared" si="446"/>
        <v/>
      </c>
      <c r="J1375" s="8"/>
      <c r="K1375" s="22" t="str">
        <f t="shared" si="438"/>
        <v/>
      </c>
      <c r="L1375" s="34" t="str">
        <f t="shared" si="447"/>
        <v/>
      </c>
      <c r="M1375" s="8"/>
      <c r="N1375" s="22" t="str">
        <f t="shared" si="439"/>
        <v/>
      </c>
      <c r="O1375" s="34" t="str">
        <f t="shared" si="448"/>
        <v/>
      </c>
      <c r="P1375" s="8"/>
      <c r="Q1375" s="22" t="str">
        <f t="shared" si="440"/>
        <v/>
      </c>
      <c r="R1375" s="34" t="str">
        <f t="shared" si="449"/>
        <v/>
      </c>
      <c r="S1375" s="8"/>
      <c r="T1375" s="22" t="str">
        <f t="shared" si="441"/>
        <v/>
      </c>
      <c r="U1375" s="22" t="str">
        <f t="shared" si="442"/>
        <v/>
      </c>
      <c r="V1375" s="22" t="str">
        <f t="shared" si="450"/>
        <v/>
      </c>
      <c r="W1375" s="22" t="str">
        <f t="shared" si="443"/>
        <v/>
      </c>
      <c r="X1375" s="22" t="str">
        <f t="shared" si="451"/>
        <v/>
      </c>
      <c r="Y1375" s="22" t="str">
        <f t="shared" si="452"/>
        <v/>
      </c>
      <c r="Z1375" s="22" t="str">
        <f t="shared" si="453"/>
        <v/>
      </c>
      <c r="AA1375" s="29"/>
    </row>
    <row r="1376" spans="1:27" ht="18" customHeight="1" x14ac:dyDescent="0.35">
      <c r="A1376" s="22"/>
      <c r="B1376" s="24" t="str">
        <f t="shared" si="435"/>
        <v/>
      </c>
      <c r="C1376" s="34" t="str">
        <f t="shared" si="444"/>
        <v/>
      </c>
      <c r="D1376" s="8"/>
      <c r="E1376" s="22" t="str">
        <f t="shared" si="436"/>
        <v/>
      </c>
      <c r="F1376" s="34" t="str">
        <f t="shared" si="445"/>
        <v/>
      </c>
      <c r="G1376" s="8"/>
      <c r="H1376" s="22" t="str">
        <f t="shared" si="437"/>
        <v/>
      </c>
      <c r="I1376" s="34" t="str">
        <f t="shared" si="446"/>
        <v/>
      </c>
      <c r="J1376" s="8"/>
      <c r="K1376" s="22" t="str">
        <f t="shared" si="438"/>
        <v/>
      </c>
      <c r="L1376" s="34" t="str">
        <f t="shared" si="447"/>
        <v/>
      </c>
      <c r="M1376" s="8"/>
      <c r="N1376" s="22" t="str">
        <f t="shared" si="439"/>
        <v/>
      </c>
      <c r="O1376" s="34" t="str">
        <f t="shared" si="448"/>
        <v/>
      </c>
      <c r="P1376" s="8"/>
      <c r="Q1376" s="22" t="str">
        <f t="shared" si="440"/>
        <v/>
      </c>
      <c r="R1376" s="34" t="str">
        <f t="shared" si="449"/>
        <v/>
      </c>
      <c r="S1376" s="8"/>
      <c r="T1376" s="22" t="str">
        <f t="shared" si="441"/>
        <v/>
      </c>
      <c r="U1376" s="22" t="str">
        <f t="shared" si="442"/>
        <v/>
      </c>
      <c r="V1376" s="22" t="str">
        <f t="shared" si="450"/>
        <v/>
      </c>
      <c r="W1376" s="22" t="str">
        <f t="shared" si="443"/>
        <v/>
      </c>
      <c r="X1376" s="22" t="str">
        <f t="shared" si="451"/>
        <v/>
      </c>
      <c r="Y1376" s="22" t="str">
        <f t="shared" si="452"/>
        <v/>
      </c>
      <c r="Z1376" s="22" t="str">
        <f t="shared" si="453"/>
        <v/>
      </c>
      <c r="AA1376" s="29"/>
    </row>
    <row r="1377" spans="1:27" ht="18" customHeight="1" x14ac:dyDescent="0.35">
      <c r="A1377" s="22"/>
      <c r="B1377" s="24" t="str">
        <f t="shared" si="435"/>
        <v/>
      </c>
      <c r="C1377" s="34" t="str">
        <f t="shared" si="444"/>
        <v/>
      </c>
      <c r="D1377" s="8"/>
      <c r="E1377" s="22" t="str">
        <f t="shared" si="436"/>
        <v/>
      </c>
      <c r="F1377" s="34" t="str">
        <f t="shared" si="445"/>
        <v/>
      </c>
      <c r="G1377" s="8"/>
      <c r="H1377" s="22" t="str">
        <f t="shared" si="437"/>
        <v/>
      </c>
      <c r="I1377" s="34" t="str">
        <f t="shared" si="446"/>
        <v/>
      </c>
      <c r="J1377" s="8"/>
      <c r="K1377" s="22" t="str">
        <f t="shared" si="438"/>
        <v/>
      </c>
      <c r="L1377" s="34" t="str">
        <f t="shared" si="447"/>
        <v/>
      </c>
      <c r="M1377" s="8"/>
      <c r="N1377" s="22" t="str">
        <f t="shared" si="439"/>
        <v/>
      </c>
      <c r="O1377" s="34" t="str">
        <f t="shared" si="448"/>
        <v/>
      </c>
      <c r="P1377" s="8"/>
      <c r="Q1377" s="22" t="str">
        <f t="shared" si="440"/>
        <v/>
      </c>
      <c r="R1377" s="34" t="str">
        <f t="shared" si="449"/>
        <v/>
      </c>
      <c r="S1377" s="8"/>
      <c r="T1377" s="22" t="str">
        <f t="shared" si="441"/>
        <v/>
      </c>
      <c r="U1377" s="22" t="str">
        <f t="shared" si="442"/>
        <v/>
      </c>
      <c r="V1377" s="22" t="str">
        <f t="shared" si="450"/>
        <v/>
      </c>
      <c r="W1377" s="22" t="str">
        <f t="shared" si="443"/>
        <v/>
      </c>
      <c r="X1377" s="22" t="str">
        <f t="shared" si="451"/>
        <v/>
      </c>
      <c r="Y1377" s="22" t="str">
        <f t="shared" si="452"/>
        <v/>
      </c>
      <c r="Z1377" s="22" t="str">
        <f t="shared" si="453"/>
        <v/>
      </c>
      <c r="AA1377" s="29"/>
    </row>
    <row r="1378" spans="1:27" ht="18" customHeight="1" x14ac:dyDescent="0.35">
      <c r="A1378" s="22"/>
      <c r="B1378" s="24" t="str">
        <f t="shared" si="435"/>
        <v/>
      </c>
      <c r="C1378" s="34" t="str">
        <f t="shared" si="444"/>
        <v/>
      </c>
      <c r="D1378" s="8"/>
      <c r="E1378" s="22" t="str">
        <f t="shared" si="436"/>
        <v/>
      </c>
      <c r="F1378" s="34" t="str">
        <f t="shared" si="445"/>
        <v/>
      </c>
      <c r="G1378" s="8"/>
      <c r="H1378" s="22" t="str">
        <f t="shared" si="437"/>
        <v/>
      </c>
      <c r="I1378" s="34" t="str">
        <f t="shared" si="446"/>
        <v/>
      </c>
      <c r="J1378" s="8"/>
      <c r="K1378" s="22" t="str">
        <f t="shared" si="438"/>
        <v/>
      </c>
      <c r="L1378" s="34" t="str">
        <f t="shared" si="447"/>
        <v/>
      </c>
      <c r="M1378" s="8"/>
      <c r="N1378" s="22" t="str">
        <f t="shared" si="439"/>
        <v/>
      </c>
      <c r="O1378" s="34" t="str">
        <f t="shared" si="448"/>
        <v/>
      </c>
      <c r="P1378" s="8"/>
      <c r="Q1378" s="22" t="str">
        <f t="shared" si="440"/>
        <v/>
      </c>
      <c r="R1378" s="34" t="str">
        <f t="shared" si="449"/>
        <v/>
      </c>
      <c r="S1378" s="8"/>
      <c r="T1378" s="22" t="str">
        <f t="shared" si="441"/>
        <v/>
      </c>
      <c r="U1378" s="22" t="str">
        <f t="shared" si="442"/>
        <v/>
      </c>
      <c r="V1378" s="22" t="str">
        <f t="shared" si="450"/>
        <v/>
      </c>
      <c r="W1378" s="22" t="str">
        <f t="shared" si="443"/>
        <v/>
      </c>
      <c r="X1378" s="22" t="str">
        <f t="shared" si="451"/>
        <v/>
      </c>
      <c r="Y1378" s="22" t="str">
        <f t="shared" si="452"/>
        <v/>
      </c>
      <c r="Z1378" s="22" t="str">
        <f t="shared" si="453"/>
        <v/>
      </c>
      <c r="AA1378" s="29"/>
    </row>
    <row r="1379" spans="1:27" ht="18" customHeight="1" x14ac:dyDescent="0.35">
      <c r="A1379" s="22"/>
      <c r="B1379" s="24" t="str">
        <f t="shared" si="435"/>
        <v/>
      </c>
      <c r="C1379" s="34" t="str">
        <f t="shared" si="444"/>
        <v/>
      </c>
      <c r="D1379" s="8"/>
      <c r="E1379" s="22" t="str">
        <f t="shared" si="436"/>
        <v/>
      </c>
      <c r="F1379" s="34" t="str">
        <f t="shared" si="445"/>
        <v/>
      </c>
      <c r="G1379" s="8"/>
      <c r="H1379" s="22" t="str">
        <f t="shared" si="437"/>
        <v/>
      </c>
      <c r="I1379" s="34" t="str">
        <f t="shared" si="446"/>
        <v/>
      </c>
      <c r="J1379" s="8"/>
      <c r="K1379" s="22" t="str">
        <f t="shared" si="438"/>
        <v/>
      </c>
      <c r="L1379" s="34" t="str">
        <f t="shared" si="447"/>
        <v/>
      </c>
      <c r="M1379" s="8"/>
      <c r="N1379" s="22" t="str">
        <f t="shared" si="439"/>
        <v/>
      </c>
      <c r="O1379" s="34" t="str">
        <f t="shared" si="448"/>
        <v/>
      </c>
      <c r="P1379" s="8"/>
      <c r="Q1379" s="22" t="str">
        <f t="shared" si="440"/>
        <v/>
      </c>
      <c r="R1379" s="34" t="str">
        <f t="shared" si="449"/>
        <v/>
      </c>
      <c r="S1379" s="8"/>
      <c r="T1379" s="22" t="str">
        <f t="shared" si="441"/>
        <v/>
      </c>
      <c r="U1379" s="22" t="str">
        <f t="shared" si="442"/>
        <v/>
      </c>
      <c r="V1379" s="22" t="str">
        <f t="shared" si="450"/>
        <v/>
      </c>
      <c r="W1379" s="22" t="str">
        <f t="shared" si="443"/>
        <v/>
      </c>
      <c r="X1379" s="22" t="str">
        <f t="shared" si="451"/>
        <v/>
      </c>
      <c r="Y1379" s="22" t="str">
        <f t="shared" si="452"/>
        <v/>
      </c>
      <c r="Z1379" s="22" t="str">
        <f t="shared" si="453"/>
        <v/>
      </c>
      <c r="AA1379" s="29"/>
    </row>
    <row r="1380" spans="1:27" ht="18" customHeight="1" x14ac:dyDescent="0.35">
      <c r="A1380" s="22"/>
      <c r="B1380" s="24" t="str">
        <f t="shared" si="435"/>
        <v/>
      </c>
      <c r="C1380" s="34" t="str">
        <f t="shared" si="444"/>
        <v/>
      </c>
      <c r="D1380" s="8"/>
      <c r="E1380" s="22" t="str">
        <f t="shared" si="436"/>
        <v/>
      </c>
      <c r="F1380" s="34" t="str">
        <f t="shared" si="445"/>
        <v/>
      </c>
      <c r="G1380" s="8"/>
      <c r="H1380" s="22" t="str">
        <f t="shared" si="437"/>
        <v/>
      </c>
      <c r="I1380" s="34" t="str">
        <f t="shared" si="446"/>
        <v/>
      </c>
      <c r="J1380" s="8"/>
      <c r="K1380" s="22" t="str">
        <f t="shared" si="438"/>
        <v/>
      </c>
      <c r="L1380" s="34" t="str">
        <f t="shared" si="447"/>
        <v/>
      </c>
      <c r="M1380" s="8"/>
      <c r="N1380" s="22" t="str">
        <f t="shared" si="439"/>
        <v/>
      </c>
      <c r="O1380" s="34" t="str">
        <f t="shared" si="448"/>
        <v/>
      </c>
      <c r="P1380" s="8"/>
      <c r="Q1380" s="22" t="str">
        <f t="shared" si="440"/>
        <v/>
      </c>
      <c r="R1380" s="34" t="str">
        <f t="shared" si="449"/>
        <v/>
      </c>
      <c r="S1380" s="8"/>
      <c r="T1380" s="22" t="str">
        <f t="shared" si="441"/>
        <v/>
      </c>
      <c r="U1380" s="22" t="str">
        <f t="shared" si="442"/>
        <v/>
      </c>
      <c r="V1380" s="22" t="str">
        <f t="shared" si="450"/>
        <v/>
      </c>
      <c r="W1380" s="22" t="str">
        <f t="shared" si="443"/>
        <v/>
      </c>
      <c r="X1380" s="22" t="str">
        <f t="shared" si="451"/>
        <v/>
      </c>
      <c r="Y1380" s="22" t="str">
        <f t="shared" si="452"/>
        <v/>
      </c>
      <c r="Z1380" s="22" t="str">
        <f t="shared" si="453"/>
        <v/>
      </c>
      <c r="AA1380" s="29"/>
    </row>
    <row r="1381" spans="1:27" ht="18" customHeight="1" x14ac:dyDescent="0.35">
      <c r="A1381" s="22"/>
      <c r="B1381" s="24" t="str">
        <f t="shared" si="435"/>
        <v/>
      </c>
      <c r="C1381" s="34" t="str">
        <f t="shared" si="444"/>
        <v/>
      </c>
      <c r="D1381" s="8"/>
      <c r="E1381" s="22" t="str">
        <f t="shared" si="436"/>
        <v/>
      </c>
      <c r="F1381" s="34" t="str">
        <f t="shared" si="445"/>
        <v/>
      </c>
      <c r="G1381" s="8"/>
      <c r="H1381" s="22" t="str">
        <f t="shared" si="437"/>
        <v/>
      </c>
      <c r="I1381" s="34" t="str">
        <f t="shared" si="446"/>
        <v/>
      </c>
      <c r="J1381" s="8"/>
      <c r="K1381" s="22" t="str">
        <f t="shared" si="438"/>
        <v/>
      </c>
      <c r="L1381" s="34" t="str">
        <f t="shared" si="447"/>
        <v/>
      </c>
      <c r="M1381" s="8"/>
      <c r="N1381" s="22" t="str">
        <f t="shared" si="439"/>
        <v/>
      </c>
      <c r="O1381" s="34" t="str">
        <f t="shared" si="448"/>
        <v/>
      </c>
      <c r="P1381" s="8"/>
      <c r="Q1381" s="22" t="str">
        <f t="shared" si="440"/>
        <v/>
      </c>
      <c r="R1381" s="34" t="str">
        <f t="shared" si="449"/>
        <v/>
      </c>
      <c r="S1381" s="8"/>
      <c r="T1381" s="22" t="str">
        <f t="shared" si="441"/>
        <v/>
      </c>
      <c r="U1381" s="22" t="str">
        <f t="shared" si="442"/>
        <v/>
      </c>
      <c r="V1381" s="22" t="str">
        <f t="shared" si="450"/>
        <v/>
      </c>
      <c r="W1381" s="22" t="str">
        <f t="shared" si="443"/>
        <v/>
      </c>
      <c r="X1381" s="22" t="str">
        <f t="shared" si="451"/>
        <v/>
      </c>
      <c r="Y1381" s="22" t="str">
        <f t="shared" si="452"/>
        <v/>
      </c>
      <c r="Z1381" s="22" t="str">
        <f t="shared" si="453"/>
        <v/>
      </c>
      <c r="AA1381" s="29"/>
    </row>
    <row r="1382" spans="1:27" ht="18" customHeight="1" x14ac:dyDescent="0.35">
      <c r="A1382" s="22"/>
      <c r="B1382" s="24" t="str">
        <f t="shared" si="435"/>
        <v/>
      </c>
      <c r="C1382" s="34" t="str">
        <f t="shared" si="444"/>
        <v/>
      </c>
      <c r="D1382" s="8"/>
      <c r="E1382" s="22" t="str">
        <f t="shared" si="436"/>
        <v/>
      </c>
      <c r="F1382" s="34" t="str">
        <f t="shared" si="445"/>
        <v/>
      </c>
      <c r="G1382" s="8"/>
      <c r="H1382" s="22" t="str">
        <f t="shared" si="437"/>
        <v/>
      </c>
      <c r="I1382" s="34" t="str">
        <f t="shared" si="446"/>
        <v/>
      </c>
      <c r="J1382" s="8"/>
      <c r="K1382" s="22" t="str">
        <f t="shared" si="438"/>
        <v/>
      </c>
      <c r="L1382" s="34" t="str">
        <f t="shared" si="447"/>
        <v/>
      </c>
      <c r="M1382" s="8"/>
      <c r="N1382" s="22" t="str">
        <f t="shared" si="439"/>
        <v/>
      </c>
      <c r="O1382" s="34" t="str">
        <f t="shared" si="448"/>
        <v/>
      </c>
      <c r="P1382" s="8"/>
      <c r="Q1382" s="22" t="str">
        <f t="shared" si="440"/>
        <v/>
      </c>
      <c r="R1382" s="34" t="str">
        <f t="shared" si="449"/>
        <v/>
      </c>
      <c r="S1382" s="8"/>
      <c r="T1382" s="22" t="str">
        <f t="shared" si="441"/>
        <v/>
      </c>
      <c r="U1382" s="22" t="str">
        <f t="shared" si="442"/>
        <v/>
      </c>
      <c r="V1382" s="22" t="str">
        <f t="shared" si="450"/>
        <v/>
      </c>
      <c r="W1382" s="22" t="str">
        <f t="shared" si="443"/>
        <v/>
      </c>
      <c r="X1382" s="22" t="str">
        <f t="shared" si="451"/>
        <v/>
      </c>
      <c r="Y1382" s="22" t="str">
        <f t="shared" si="452"/>
        <v/>
      </c>
      <c r="Z1382" s="22" t="str">
        <f t="shared" si="453"/>
        <v/>
      </c>
      <c r="AA1382" s="29"/>
    </row>
    <row r="1383" spans="1:27" ht="18" customHeight="1" x14ac:dyDescent="0.35">
      <c r="A1383" s="22"/>
      <c r="B1383" s="24" t="str">
        <f t="shared" si="435"/>
        <v/>
      </c>
      <c r="C1383" s="34" t="str">
        <f t="shared" si="444"/>
        <v/>
      </c>
      <c r="D1383" s="8"/>
      <c r="E1383" s="22" t="str">
        <f t="shared" si="436"/>
        <v/>
      </c>
      <c r="F1383" s="34" t="str">
        <f t="shared" si="445"/>
        <v/>
      </c>
      <c r="G1383" s="8"/>
      <c r="H1383" s="22" t="str">
        <f t="shared" si="437"/>
        <v/>
      </c>
      <c r="I1383" s="34" t="str">
        <f t="shared" si="446"/>
        <v/>
      </c>
      <c r="J1383" s="8"/>
      <c r="K1383" s="22" t="str">
        <f t="shared" si="438"/>
        <v/>
      </c>
      <c r="L1383" s="34" t="str">
        <f t="shared" si="447"/>
        <v/>
      </c>
      <c r="M1383" s="8"/>
      <c r="N1383" s="22" t="str">
        <f t="shared" si="439"/>
        <v/>
      </c>
      <c r="O1383" s="34" t="str">
        <f t="shared" si="448"/>
        <v/>
      </c>
      <c r="P1383" s="8"/>
      <c r="Q1383" s="22" t="str">
        <f t="shared" si="440"/>
        <v/>
      </c>
      <c r="R1383" s="34" t="str">
        <f t="shared" si="449"/>
        <v/>
      </c>
      <c r="S1383" s="8"/>
      <c r="T1383" s="22" t="str">
        <f t="shared" si="441"/>
        <v/>
      </c>
      <c r="U1383" s="22" t="str">
        <f t="shared" si="442"/>
        <v/>
      </c>
      <c r="V1383" s="22" t="str">
        <f t="shared" si="450"/>
        <v/>
      </c>
      <c r="W1383" s="22" t="str">
        <f t="shared" si="443"/>
        <v/>
      </c>
      <c r="X1383" s="22" t="str">
        <f t="shared" si="451"/>
        <v/>
      </c>
      <c r="Y1383" s="22" t="str">
        <f t="shared" si="452"/>
        <v/>
      </c>
      <c r="Z1383" s="22" t="str">
        <f t="shared" si="453"/>
        <v/>
      </c>
      <c r="AA1383" s="29"/>
    </row>
    <row r="1384" spans="1:27" ht="18" customHeight="1" x14ac:dyDescent="0.35">
      <c r="A1384" s="22"/>
      <c r="B1384" s="24" t="str">
        <f t="shared" si="435"/>
        <v/>
      </c>
      <c r="C1384" s="34" t="str">
        <f t="shared" si="444"/>
        <v/>
      </c>
      <c r="D1384" s="8"/>
      <c r="E1384" s="22" t="str">
        <f t="shared" si="436"/>
        <v/>
      </c>
      <c r="F1384" s="34" t="str">
        <f t="shared" si="445"/>
        <v/>
      </c>
      <c r="G1384" s="8"/>
      <c r="H1384" s="22" t="str">
        <f t="shared" si="437"/>
        <v/>
      </c>
      <c r="I1384" s="34" t="str">
        <f t="shared" si="446"/>
        <v/>
      </c>
      <c r="J1384" s="8"/>
      <c r="K1384" s="22" t="str">
        <f t="shared" si="438"/>
        <v/>
      </c>
      <c r="L1384" s="34" t="str">
        <f t="shared" si="447"/>
        <v/>
      </c>
      <c r="M1384" s="8"/>
      <c r="N1384" s="22" t="str">
        <f t="shared" si="439"/>
        <v/>
      </c>
      <c r="O1384" s="34" t="str">
        <f t="shared" si="448"/>
        <v/>
      </c>
      <c r="P1384" s="8"/>
      <c r="Q1384" s="22" t="str">
        <f t="shared" si="440"/>
        <v/>
      </c>
      <c r="R1384" s="34" t="str">
        <f t="shared" si="449"/>
        <v/>
      </c>
      <c r="S1384" s="8"/>
      <c r="T1384" s="22" t="str">
        <f t="shared" si="441"/>
        <v/>
      </c>
      <c r="U1384" s="22" t="str">
        <f t="shared" si="442"/>
        <v/>
      </c>
      <c r="V1384" s="22" t="str">
        <f t="shared" si="450"/>
        <v/>
      </c>
      <c r="W1384" s="22" t="str">
        <f t="shared" si="443"/>
        <v/>
      </c>
      <c r="X1384" s="22" t="str">
        <f t="shared" si="451"/>
        <v/>
      </c>
      <c r="Y1384" s="22" t="str">
        <f t="shared" si="452"/>
        <v/>
      </c>
      <c r="Z1384" s="22" t="str">
        <f t="shared" si="453"/>
        <v/>
      </c>
      <c r="AA1384" s="29"/>
    </row>
    <row r="1385" spans="1:27" ht="18" customHeight="1" x14ac:dyDescent="0.35">
      <c r="A1385" s="22"/>
      <c r="B1385" s="24" t="str">
        <f t="shared" si="435"/>
        <v/>
      </c>
      <c r="C1385" s="34" t="str">
        <f t="shared" si="444"/>
        <v/>
      </c>
      <c r="D1385" s="8"/>
      <c r="E1385" s="22" t="str">
        <f t="shared" si="436"/>
        <v/>
      </c>
      <c r="F1385" s="34" t="str">
        <f t="shared" si="445"/>
        <v/>
      </c>
      <c r="G1385" s="8"/>
      <c r="H1385" s="22" t="str">
        <f t="shared" si="437"/>
        <v/>
      </c>
      <c r="I1385" s="34" t="str">
        <f t="shared" si="446"/>
        <v/>
      </c>
      <c r="J1385" s="8"/>
      <c r="K1385" s="22" t="str">
        <f t="shared" si="438"/>
        <v/>
      </c>
      <c r="L1385" s="34" t="str">
        <f t="shared" si="447"/>
        <v/>
      </c>
      <c r="M1385" s="8"/>
      <c r="N1385" s="22" t="str">
        <f t="shared" si="439"/>
        <v/>
      </c>
      <c r="O1385" s="34" t="str">
        <f t="shared" si="448"/>
        <v/>
      </c>
      <c r="P1385" s="8"/>
      <c r="Q1385" s="22" t="str">
        <f t="shared" si="440"/>
        <v/>
      </c>
      <c r="R1385" s="34" t="str">
        <f t="shared" si="449"/>
        <v/>
      </c>
      <c r="S1385" s="8"/>
      <c r="T1385" s="22" t="str">
        <f t="shared" si="441"/>
        <v/>
      </c>
      <c r="U1385" s="22" t="str">
        <f t="shared" si="442"/>
        <v/>
      </c>
      <c r="V1385" s="22" t="str">
        <f t="shared" si="450"/>
        <v/>
      </c>
      <c r="W1385" s="22" t="str">
        <f t="shared" si="443"/>
        <v/>
      </c>
      <c r="X1385" s="22" t="str">
        <f t="shared" si="451"/>
        <v/>
      </c>
      <c r="Y1385" s="22" t="str">
        <f t="shared" si="452"/>
        <v/>
      </c>
      <c r="Z1385" s="22" t="str">
        <f t="shared" si="453"/>
        <v/>
      </c>
      <c r="AA1385" s="29"/>
    </row>
    <row r="1386" spans="1:27" ht="18" customHeight="1" x14ac:dyDescent="0.35">
      <c r="A1386" s="22"/>
      <c r="B1386" s="24" t="str">
        <f t="shared" si="435"/>
        <v/>
      </c>
      <c r="C1386" s="34" t="str">
        <f t="shared" si="444"/>
        <v/>
      </c>
      <c r="D1386" s="8"/>
      <c r="E1386" s="22" t="str">
        <f t="shared" si="436"/>
        <v/>
      </c>
      <c r="F1386" s="34" t="str">
        <f t="shared" si="445"/>
        <v/>
      </c>
      <c r="G1386" s="8"/>
      <c r="H1386" s="22" t="str">
        <f t="shared" si="437"/>
        <v/>
      </c>
      <c r="I1386" s="34" t="str">
        <f t="shared" si="446"/>
        <v/>
      </c>
      <c r="J1386" s="8"/>
      <c r="K1386" s="22" t="str">
        <f t="shared" si="438"/>
        <v/>
      </c>
      <c r="L1386" s="34" t="str">
        <f t="shared" si="447"/>
        <v/>
      </c>
      <c r="M1386" s="8"/>
      <c r="N1386" s="22" t="str">
        <f t="shared" si="439"/>
        <v/>
      </c>
      <c r="O1386" s="34" t="str">
        <f t="shared" si="448"/>
        <v/>
      </c>
      <c r="P1386" s="8"/>
      <c r="Q1386" s="22" t="str">
        <f t="shared" si="440"/>
        <v/>
      </c>
      <c r="R1386" s="34" t="str">
        <f t="shared" si="449"/>
        <v/>
      </c>
      <c r="S1386" s="8"/>
      <c r="T1386" s="22" t="str">
        <f t="shared" si="441"/>
        <v/>
      </c>
      <c r="U1386" s="22" t="str">
        <f t="shared" si="442"/>
        <v/>
      </c>
      <c r="V1386" s="22" t="str">
        <f t="shared" si="450"/>
        <v/>
      </c>
      <c r="W1386" s="22" t="str">
        <f t="shared" si="443"/>
        <v/>
      </c>
      <c r="X1386" s="22" t="str">
        <f t="shared" si="451"/>
        <v/>
      </c>
      <c r="Y1386" s="22" t="str">
        <f t="shared" si="452"/>
        <v/>
      </c>
      <c r="Z1386" s="22" t="str">
        <f t="shared" si="453"/>
        <v/>
      </c>
      <c r="AA1386" s="29"/>
    </row>
    <row r="1387" spans="1:27" ht="18" customHeight="1" x14ac:dyDescent="0.35">
      <c r="A1387" s="22"/>
      <c r="B1387" s="24" t="str">
        <f t="shared" si="435"/>
        <v/>
      </c>
      <c r="C1387" s="34" t="str">
        <f t="shared" si="444"/>
        <v/>
      </c>
      <c r="D1387" s="8"/>
      <c r="E1387" s="22" t="str">
        <f t="shared" si="436"/>
        <v/>
      </c>
      <c r="F1387" s="34" t="str">
        <f t="shared" si="445"/>
        <v/>
      </c>
      <c r="G1387" s="8"/>
      <c r="H1387" s="22" t="str">
        <f t="shared" si="437"/>
        <v/>
      </c>
      <c r="I1387" s="34" t="str">
        <f t="shared" si="446"/>
        <v/>
      </c>
      <c r="J1387" s="8"/>
      <c r="K1387" s="22" t="str">
        <f t="shared" si="438"/>
        <v/>
      </c>
      <c r="L1387" s="34" t="str">
        <f t="shared" si="447"/>
        <v/>
      </c>
      <c r="M1387" s="8"/>
      <c r="N1387" s="22" t="str">
        <f t="shared" si="439"/>
        <v/>
      </c>
      <c r="O1387" s="34" t="str">
        <f t="shared" si="448"/>
        <v/>
      </c>
      <c r="P1387" s="8"/>
      <c r="Q1387" s="22" t="str">
        <f t="shared" si="440"/>
        <v/>
      </c>
      <c r="R1387" s="34" t="str">
        <f t="shared" si="449"/>
        <v/>
      </c>
      <c r="S1387" s="8"/>
      <c r="T1387" s="22" t="str">
        <f t="shared" si="441"/>
        <v/>
      </c>
      <c r="U1387" s="22" t="str">
        <f t="shared" si="442"/>
        <v/>
      </c>
      <c r="V1387" s="22" t="str">
        <f t="shared" si="450"/>
        <v/>
      </c>
      <c r="W1387" s="22" t="str">
        <f t="shared" si="443"/>
        <v/>
      </c>
      <c r="X1387" s="22" t="str">
        <f t="shared" si="451"/>
        <v/>
      </c>
      <c r="Y1387" s="22" t="str">
        <f t="shared" si="452"/>
        <v/>
      </c>
      <c r="Z1387" s="22" t="str">
        <f t="shared" si="453"/>
        <v/>
      </c>
      <c r="AA1387" s="29"/>
    </row>
    <row r="1388" spans="1:27" ht="18" customHeight="1" x14ac:dyDescent="0.35">
      <c r="A1388" s="22"/>
      <c r="B1388" s="24" t="str">
        <f t="shared" si="435"/>
        <v/>
      </c>
      <c r="C1388" s="34" t="str">
        <f t="shared" si="444"/>
        <v/>
      </c>
      <c r="D1388" s="8"/>
      <c r="E1388" s="22" t="str">
        <f t="shared" si="436"/>
        <v/>
      </c>
      <c r="F1388" s="34" t="str">
        <f t="shared" si="445"/>
        <v/>
      </c>
      <c r="G1388" s="8"/>
      <c r="H1388" s="22" t="str">
        <f t="shared" si="437"/>
        <v/>
      </c>
      <c r="I1388" s="34" t="str">
        <f t="shared" si="446"/>
        <v/>
      </c>
      <c r="J1388" s="8"/>
      <c r="K1388" s="22" t="str">
        <f t="shared" si="438"/>
        <v/>
      </c>
      <c r="L1388" s="34" t="str">
        <f t="shared" si="447"/>
        <v/>
      </c>
      <c r="M1388" s="8"/>
      <c r="N1388" s="22" t="str">
        <f t="shared" si="439"/>
        <v/>
      </c>
      <c r="O1388" s="34" t="str">
        <f t="shared" si="448"/>
        <v/>
      </c>
      <c r="P1388" s="8"/>
      <c r="Q1388" s="22" t="str">
        <f t="shared" si="440"/>
        <v/>
      </c>
      <c r="R1388" s="34" t="str">
        <f t="shared" si="449"/>
        <v/>
      </c>
      <c r="S1388" s="8"/>
      <c r="T1388" s="22" t="str">
        <f t="shared" si="441"/>
        <v/>
      </c>
      <c r="U1388" s="22" t="str">
        <f t="shared" si="442"/>
        <v/>
      </c>
      <c r="V1388" s="22" t="str">
        <f t="shared" si="450"/>
        <v/>
      </c>
      <c r="W1388" s="22" t="str">
        <f t="shared" si="443"/>
        <v/>
      </c>
      <c r="X1388" s="22" t="str">
        <f t="shared" si="451"/>
        <v/>
      </c>
      <c r="Y1388" s="22" t="str">
        <f t="shared" si="452"/>
        <v/>
      </c>
      <c r="Z1388" s="22" t="str">
        <f t="shared" si="453"/>
        <v/>
      </c>
      <c r="AA1388" s="29"/>
    </row>
    <row r="1389" spans="1:27" ht="18" customHeight="1" x14ac:dyDescent="0.35">
      <c r="A1389" s="22"/>
      <c r="B1389" s="24" t="str">
        <f t="shared" si="435"/>
        <v/>
      </c>
      <c r="C1389" s="34" t="str">
        <f t="shared" si="444"/>
        <v/>
      </c>
      <c r="D1389" s="8"/>
      <c r="E1389" s="22" t="str">
        <f t="shared" si="436"/>
        <v/>
      </c>
      <c r="F1389" s="34" t="str">
        <f t="shared" si="445"/>
        <v/>
      </c>
      <c r="G1389" s="8"/>
      <c r="H1389" s="22" t="str">
        <f t="shared" si="437"/>
        <v/>
      </c>
      <c r="I1389" s="34" t="str">
        <f t="shared" si="446"/>
        <v/>
      </c>
      <c r="J1389" s="8"/>
      <c r="K1389" s="22" t="str">
        <f t="shared" si="438"/>
        <v/>
      </c>
      <c r="L1389" s="34" t="str">
        <f t="shared" si="447"/>
        <v/>
      </c>
      <c r="M1389" s="8"/>
      <c r="N1389" s="22" t="str">
        <f t="shared" si="439"/>
        <v/>
      </c>
      <c r="O1389" s="34" t="str">
        <f t="shared" si="448"/>
        <v/>
      </c>
      <c r="P1389" s="8"/>
      <c r="Q1389" s="22" t="str">
        <f t="shared" si="440"/>
        <v/>
      </c>
      <c r="R1389" s="34" t="str">
        <f t="shared" si="449"/>
        <v/>
      </c>
      <c r="S1389" s="8"/>
      <c r="T1389" s="22" t="str">
        <f t="shared" si="441"/>
        <v/>
      </c>
      <c r="U1389" s="22" t="str">
        <f t="shared" si="442"/>
        <v/>
      </c>
      <c r="V1389" s="22" t="str">
        <f t="shared" si="450"/>
        <v/>
      </c>
      <c r="W1389" s="22" t="str">
        <f t="shared" si="443"/>
        <v/>
      </c>
      <c r="X1389" s="22" t="str">
        <f t="shared" si="451"/>
        <v/>
      </c>
      <c r="Y1389" s="22" t="str">
        <f t="shared" si="452"/>
        <v/>
      </c>
      <c r="Z1389" s="22" t="str">
        <f t="shared" si="453"/>
        <v/>
      </c>
      <c r="AA1389" s="29"/>
    </row>
    <row r="1390" spans="1:27" ht="18" customHeight="1" x14ac:dyDescent="0.35">
      <c r="A1390" s="22"/>
      <c r="B1390" s="24" t="str">
        <f t="shared" si="435"/>
        <v/>
      </c>
      <c r="C1390" s="34" t="str">
        <f t="shared" si="444"/>
        <v/>
      </c>
      <c r="D1390" s="8"/>
      <c r="E1390" s="22" t="str">
        <f t="shared" si="436"/>
        <v/>
      </c>
      <c r="F1390" s="34" t="str">
        <f t="shared" si="445"/>
        <v/>
      </c>
      <c r="G1390" s="8"/>
      <c r="H1390" s="22" t="str">
        <f t="shared" si="437"/>
        <v/>
      </c>
      <c r="I1390" s="34" t="str">
        <f t="shared" si="446"/>
        <v/>
      </c>
      <c r="J1390" s="8"/>
      <c r="K1390" s="22" t="str">
        <f t="shared" si="438"/>
        <v/>
      </c>
      <c r="L1390" s="34" t="str">
        <f t="shared" si="447"/>
        <v/>
      </c>
      <c r="M1390" s="8"/>
      <c r="N1390" s="22" t="str">
        <f t="shared" si="439"/>
        <v/>
      </c>
      <c r="O1390" s="34" t="str">
        <f t="shared" si="448"/>
        <v/>
      </c>
      <c r="P1390" s="8"/>
      <c r="Q1390" s="22" t="str">
        <f t="shared" si="440"/>
        <v/>
      </c>
      <c r="R1390" s="34" t="str">
        <f t="shared" si="449"/>
        <v/>
      </c>
      <c r="S1390" s="8"/>
      <c r="T1390" s="22" t="str">
        <f t="shared" si="441"/>
        <v/>
      </c>
      <c r="U1390" s="22" t="str">
        <f t="shared" si="442"/>
        <v/>
      </c>
      <c r="V1390" s="22" t="str">
        <f t="shared" si="450"/>
        <v/>
      </c>
      <c r="W1390" s="22" t="str">
        <f t="shared" si="443"/>
        <v/>
      </c>
      <c r="X1390" s="22" t="str">
        <f t="shared" si="451"/>
        <v/>
      </c>
      <c r="Y1390" s="22" t="str">
        <f t="shared" si="452"/>
        <v/>
      </c>
      <c r="Z1390" s="22" t="str">
        <f t="shared" si="453"/>
        <v/>
      </c>
      <c r="AA1390" s="29"/>
    </row>
    <row r="1391" spans="1:27" ht="18" customHeight="1" x14ac:dyDescent="0.35">
      <c r="A1391" s="22"/>
      <c r="B1391" s="24" t="str">
        <f t="shared" si="435"/>
        <v/>
      </c>
      <c r="C1391" s="34" t="str">
        <f t="shared" si="444"/>
        <v/>
      </c>
      <c r="D1391" s="8"/>
      <c r="E1391" s="22" t="str">
        <f t="shared" si="436"/>
        <v/>
      </c>
      <c r="F1391" s="34" t="str">
        <f t="shared" si="445"/>
        <v/>
      </c>
      <c r="G1391" s="8"/>
      <c r="H1391" s="22" t="str">
        <f t="shared" si="437"/>
        <v/>
      </c>
      <c r="I1391" s="34" t="str">
        <f t="shared" si="446"/>
        <v/>
      </c>
      <c r="J1391" s="8"/>
      <c r="K1391" s="22" t="str">
        <f t="shared" si="438"/>
        <v/>
      </c>
      <c r="L1391" s="34" t="str">
        <f t="shared" si="447"/>
        <v/>
      </c>
      <c r="M1391" s="8"/>
      <c r="N1391" s="22" t="str">
        <f t="shared" si="439"/>
        <v/>
      </c>
      <c r="O1391" s="34" t="str">
        <f t="shared" si="448"/>
        <v/>
      </c>
      <c r="P1391" s="8"/>
      <c r="Q1391" s="22" t="str">
        <f t="shared" si="440"/>
        <v/>
      </c>
      <c r="R1391" s="34" t="str">
        <f t="shared" si="449"/>
        <v/>
      </c>
      <c r="S1391" s="8"/>
      <c r="T1391" s="22" t="str">
        <f t="shared" si="441"/>
        <v/>
      </c>
      <c r="U1391" s="22" t="str">
        <f t="shared" si="442"/>
        <v/>
      </c>
      <c r="V1391" s="22" t="str">
        <f t="shared" si="450"/>
        <v/>
      </c>
      <c r="W1391" s="22" t="str">
        <f t="shared" si="443"/>
        <v/>
      </c>
      <c r="X1391" s="22" t="str">
        <f t="shared" si="451"/>
        <v/>
      </c>
      <c r="Y1391" s="22" t="str">
        <f t="shared" si="452"/>
        <v/>
      </c>
      <c r="Z1391" s="22" t="str">
        <f t="shared" si="453"/>
        <v/>
      </c>
      <c r="AA1391" s="29"/>
    </row>
    <row r="1392" spans="1:27" ht="18" customHeight="1" x14ac:dyDescent="0.35">
      <c r="A1392" s="22"/>
      <c r="B1392" s="24" t="str">
        <f t="shared" si="435"/>
        <v/>
      </c>
      <c r="C1392" s="34" t="str">
        <f t="shared" si="444"/>
        <v/>
      </c>
      <c r="D1392" s="8"/>
      <c r="E1392" s="22" t="str">
        <f t="shared" si="436"/>
        <v/>
      </c>
      <c r="F1392" s="34" t="str">
        <f t="shared" si="445"/>
        <v/>
      </c>
      <c r="G1392" s="8"/>
      <c r="H1392" s="22" t="str">
        <f t="shared" si="437"/>
        <v/>
      </c>
      <c r="I1392" s="34" t="str">
        <f t="shared" si="446"/>
        <v/>
      </c>
      <c r="J1392" s="8"/>
      <c r="K1392" s="22" t="str">
        <f t="shared" si="438"/>
        <v/>
      </c>
      <c r="L1392" s="34" t="str">
        <f t="shared" si="447"/>
        <v/>
      </c>
      <c r="M1392" s="8"/>
      <c r="N1392" s="22" t="str">
        <f t="shared" si="439"/>
        <v/>
      </c>
      <c r="O1392" s="34" t="str">
        <f t="shared" si="448"/>
        <v/>
      </c>
      <c r="P1392" s="8"/>
      <c r="Q1392" s="22" t="str">
        <f t="shared" si="440"/>
        <v/>
      </c>
      <c r="R1392" s="34" t="str">
        <f t="shared" si="449"/>
        <v/>
      </c>
      <c r="S1392" s="8"/>
      <c r="T1392" s="22" t="str">
        <f t="shared" si="441"/>
        <v/>
      </c>
      <c r="U1392" s="22" t="str">
        <f t="shared" si="442"/>
        <v/>
      </c>
      <c r="V1392" s="22" t="str">
        <f t="shared" si="450"/>
        <v/>
      </c>
      <c r="W1392" s="22" t="str">
        <f t="shared" si="443"/>
        <v/>
      </c>
      <c r="X1392" s="22" t="str">
        <f t="shared" si="451"/>
        <v/>
      </c>
      <c r="Y1392" s="22" t="str">
        <f t="shared" si="452"/>
        <v/>
      </c>
      <c r="Z1392" s="22" t="str">
        <f t="shared" si="453"/>
        <v/>
      </c>
      <c r="AA1392" s="29"/>
    </row>
    <row r="1393" spans="1:27" ht="18" customHeight="1" x14ac:dyDescent="0.35">
      <c r="A1393" s="22"/>
      <c r="B1393" s="24" t="str">
        <f t="shared" si="435"/>
        <v/>
      </c>
      <c r="C1393" s="34" t="str">
        <f t="shared" si="444"/>
        <v/>
      </c>
      <c r="D1393" s="8"/>
      <c r="E1393" s="22" t="str">
        <f t="shared" si="436"/>
        <v/>
      </c>
      <c r="F1393" s="34" t="str">
        <f t="shared" si="445"/>
        <v/>
      </c>
      <c r="G1393" s="8"/>
      <c r="H1393" s="22" t="str">
        <f t="shared" si="437"/>
        <v/>
      </c>
      <c r="I1393" s="34" t="str">
        <f t="shared" si="446"/>
        <v/>
      </c>
      <c r="J1393" s="8"/>
      <c r="K1393" s="22" t="str">
        <f t="shared" si="438"/>
        <v/>
      </c>
      <c r="L1393" s="34" t="str">
        <f t="shared" si="447"/>
        <v/>
      </c>
      <c r="M1393" s="8"/>
      <c r="N1393" s="22" t="str">
        <f t="shared" si="439"/>
        <v/>
      </c>
      <c r="O1393" s="34" t="str">
        <f t="shared" si="448"/>
        <v/>
      </c>
      <c r="P1393" s="8"/>
      <c r="Q1393" s="22" t="str">
        <f t="shared" si="440"/>
        <v/>
      </c>
      <c r="R1393" s="34" t="str">
        <f t="shared" si="449"/>
        <v/>
      </c>
      <c r="S1393" s="8"/>
      <c r="T1393" s="22" t="str">
        <f t="shared" si="441"/>
        <v/>
      </c>
      <c r="U1393" s="22" t="str">
        <f t="shared" si="442"/>
        <v/>
      </c>
      <c r="V1393" s="22" t="str">
        <f t="shared" si="450"/>
        <v/>
      </c>
      <c r="W1393" s="22" t="str">
        <f t="shared" si="443"/>
        <v/>
      </c>
      <c r="X1393" s="22" t="str">
        <f t="shared" si="451"/>
        <v/>
      </c>
      <c r="Y1393" s="22" t="str">
        <f t="shared" si="452"/>
        <v/>
      </c>
      <c r="Z1393" s="22" t="str">
        <f t="shared" si="453"/>
        <v/>
      </c>
      <c r="AA1393" s="29"/>
    </row>
    <row r="1394" spans="1:27" ht="18" customHeight="1" x14ac:dyDescent="0.35">
      <c r="A1394" s="22"/>
      <c r="B1394" s="24" t="str">
        <f t="shared" si="435"/>
        <v/>
      </c>
      <c r="C1394" s="34" t="str">
        <f t="shared" si="444"/>
        <v/>
      </c>
      <c r="D1394" s="8"/>
      <c r="E1394" s="22" t="str">
        <f t="shared" si="436"/>
        <v/>
      </c>
      <c r="F1394" s="34" t="str">
        <f t="shared" si="445"/>
        <v/>
      </c>
      <c r="G1394" s="8"/>
      <c r="H1394" s="22" t="str">
        <f t="shared" si="437"/>
        <v/>
      </c>
      <c r="I1394" s="34" t="str">
        <f t="shared" si="446"/>
        <v/>
      </c>
      <c r="J1394" s="8"/>
      <c r="K1394" s="22" t="str">
        <f t="shared" si="438"/>
        <v/>
      </c>
      <c r="L1394" s="34" t="str">
        <f t="shared" si="447"/>
        <v/>
      </c>
      <c r="M1394" s="8"/>
      <c r="N1394" s="22" t="str">
        <f t="shared" si="439"/>
        <v/>
      </c>
      <c r="O1394" s="34" t="str">
        <f t="shared" si="448"/>
        <v/>
      </c>
      <c r="P1394" s="8"/>
      <c r="Q1394" s="22" t="str">
        <f t="shared" si="440"/>
        <v/>
      </c>
      <c r="R1394" s="34" t="str">
        <f t="shared" si="449"/>
        <v/>
      </c>
      <c r="S1394" s="8"/>
      <c r="T1394" s="22" t="str">
        <f t="shared" si="441"/>
        <v/>
      </c>
      <c r="U1394" s="22" t="str">
        <f t="shared" si="442"/>
        <v/>
      </c>
      <c r="V1394" s="22" t="str">
        <f t="shared" si="450"/>
        <v/>
      </c>
      <c r="W1394" s="22" t="str">
        <f t="shared" si="443"/>
        <v/>
      </c>
      <c r="X1394" s="22" t="str">
        <f t="shared" si="451"/>
        <v/>
      </c>
      <c r="Y1394" s="22" t="str">
        <f t="shared" si="452"/>
        <v/>
      </c>
      <c r="Z1394" s="22" t="str">
        <f t="shared" si="453"/>
        <v/>
      </c>
      <c r="AA1394" s="29"/>
    </row>
    <row r="1395" spans="1:27" ht="18" customHeight="1" x14ac:dyDescent="0.35">
      <c r="A1395" s="22"/>
      <c r="B1395" s="24" t="str">
        <f t="shared" si="435"/>
        <v/>
      </c>
      <c r="C1395" s="34" t="str">
        <f t="shared" si="444"/>
        <v/>
      </c>
      <c r="D1395" s="8"/>
      <c r="E1395" s="22" t="str">
        <f t="shared" si="436"/>
        <v/>
      </c>
      <c r="F1395" s="34" t="str">
        <f t="shared" si="445"/>
        <v/>
      </c>
      <c r="G1395" s="8"/>
      <c r="H1395" s="22" t="str">
        <f t="shared" si="437"/>
        <v/>
      </c>
      <c r="I1395" s="34" t="str">
        <f t="shared" si="446"/>
        <v/>
      </c>
      <c r="J1395" s="8"/>
      <c r="K1395" s="22" t="str">
        <f t="shared" si="438"/>
        <v/>
      </c>
      <c r="L1395" s="34" t="str">
        <f t="shared" si="447"/>
        <v/>
      </c>
      <c r="M1395" s="8"/>
      <c r="N1395" s="22" t="str">
        <f t="shared" si="439"/>
        <v/>
      </c>
      <c r="O1395" s="34" t="str">
        <f t="shared" si="448"/>
        <v/>
      </c>
      <c r="P1395" s="8"/>
      <c r="Q1395" s="22" t="str">
        <f t="shared" si="440"/>
        <v/>
      </c>
      <c r="R1395" s="34" t="str">
        <f t="shared" si="449"/>
        <v/>
      </c>
      <c r="S1395" s="8"/>
      <c r="T1395" s="22" t="str">
        <f t="shared" si="441"/>
        <v/>
      </c>
      <c r="U1395" s="22" t="str">
        <f t="shared" si="442"/>
        <v/>
      </c>
      <c r="V1395" s="22" t="str">
        <f t="shared" si="450"/>
        <v/>
      </c>
      <c r="W1395" s="22" t="str">
        <f t="shared" si="443"/>
        <v/>
      </c>
      <c r="X1395" s="22" t="str">
        <f t="shared" si="451"/>
        <v/>
      </c>
      <c r="Y1395" s="22" t="str">
        <f t="shared" si="452"/>
        <v/>
      </c>
      <c r="Z1395" s="22" t="str">
        <f t="shared" si="453"/>
        <v/>
      </c>
      <c r="AA1395" s="29"/>
    </row>
    <row r="1396" spans="1:27" ht="18" customHeight="1" x14ac:dyDescent="0.35">
      <c r="A1396" s="22"/>
      <c r="B1396" s="24" t="str">
        <f t="shared" si="435"/>
        <v/>
      </c>
      <c r="C1396" s="34" t="str">
        <f t="shared" si="444"/>
        <v/>
      </c>
      <c r="D1396" s="8"/>
      <c r="E1396" s="22" t="str">
        <f t="shared" si="436"/>
        <v/>
      </c>
      <c r="F1396" s="34" t="str">
        <f t="shared" si="445"/>
        <v/>
      </c>
      <c r="G1396" s="8"/>
      <c r="H1396" s="22" t="str">
        <f t="shared" si="437"/>
        <v/>
      </c>
      <c r="I1396" s="34" t="str">
        <f t="shared" si="446"/>
        <v/>
      </c>
      <c r="J1396" s="8"/>
      <c r="K1396" s="22" t="str">
        <f t="shared" si="438"/>
        <v/>
      </c>
      <c r="L1396" s="34" t="str">
        <f t="shared" si="447"/>
        <v/>
      </c>
      <c r="M1396" s="8"/>
      <c r="N1396" s="22" t="str">
        <f t="shared" si="439"/>
        <v/>
      </c>
      <c r="O1396" s="34" t="str">
        <f t="shared" si="448"/>
        <v/>
      </c>
      <c r="P1396" s="8"/>
      <c r="Q1396" s="22" t="str">
        <f t="shared" si="440"/>
        <v/>
      </c>
      <c r="R1396" s="34" t="str">
        <f t="shared" si="449"/>
        <v/>
      </c>
      <c r="S1396" s="8"/>
      <c r="T1396" s="22" t="str">
        <f t="shared" si="441"/>
        <v/>
      </c>
      <c r="U1396" s="22" t="str">
        <f t="shared" si="442"/>
        <v/>
      </c>
      <c r="V1396" s="22" t="str">
        <f t="shared" si="450"/>
        <v/>
      </c>
      <c r="W1396" s="22" t="str">
        <f t="shared" si="443"/>
        <v/>
      </c>
      <c r="X1396" s="22" t="str">
        <f t="shared" si="451"/>
        <v/>
      </c>
      <c r="Y1396" s="22" t="str">
        <f t="shared" si="452"/>
        <v/>
      </c>
      <c r="Z1396" s="22" t="str">
        <f t="shared" si="453"/>
        <v/>
      </c>
      <c r="AA1396" s="29"/>
    </row>
    <row r="1397" spans="1:27" ht="18" customHeight="1" x14ac:dyDescent="0.35">
      <c r="A1397" s="22"/>
      <c r="B1397" s="24" t="str">
        <f t="shared" si="435"/>
        <v/>
      </c>
      <c r="C1397" s="34" t="str">
        <f t="shared" si="444"/>
        <v/>
      </c>
      <c r="D1397" s="8"/>
      <c r="E1397" s="22" t="str">
        <f t="shared" si="436"/>
        <v/>
      </c>
      <c r="F1397" s="34" t="str">
        <f t="shared" si="445"/>
        <v/>
      </c>
      <c r="G1397" s="8"/>
      <c r="H1397" s="22" t="str">
        <f t="shared" si="437"/>
        <v/>
      </c>
      <c r="I1397" s="34" t="str">
        <f t="shared" si="446"/>
        <v/>
      </c>
      <c r="J1397" s="8"/>
      <c r="K1397" s="22" t="str">
        <f t="shared" si="438"/>
        <v/>
      </c>
      <c r="L1397" s="34" t="str">
        <f t="shared" si="447"/>
        <v/>
      </c>
      <c r="M1397" s="8"/>
      <c r="N1397" s="22" t="str">
        <f t="shared" si="439"/>
        <v/>
      </c>
      <c r="O1397" s="34" t="str">
        <f t="shared" si="448"/>
        <v/>
      </c>
      <c r="P1397" s="8"/>
      <c r="Q1397" s="22" t="str">
        <f t="shared" si="440"/>
        <v/>
      </c>
      <c r="R1397" s="34" t="str">
        <f t="shared" si="449"/>
        <v/>
      </c>
      <c r="S1397" s="8"/>
      <c r="T1397" s="22" t="str">
        <f t="shared" si="441"/>
        <v/>
      </c>
      <c r="U1397" s="22" t="str">
        <f t="shared" si="442"/>
        <v/>
      </c>
      <c r="V1397" s="22" t="str">
        <f t="shared" si="450"/>
        <v/>
      </c>
      <c r="W1397" s="22" t="str">
        <f t="shared" si="443"/>
        <v/>
      </c>
      <c r="X1397" s="22" t="str">
        <f t="shared" si="451"/>
        <v/>
      </c>
      <c r="Y1397" s="22" t="str">
        <f t="shared" si="452"/>
        <v/>
      </c>
      <c r="Z1397" s="22" t="str">
        <f t="shared" si="453"/>
        <v/>
      </c>
      <c r="AA1397" s="29"/>
    </row>
    <row r="1398" spans="1:27" ht="18" customHeight="1" x14ac:dyDescent="0.35">
      <c r="A1398" s="22"/>
      <c r="B1398" s="24" t="str">
        <f t="shared" si="435"/>
        <v/>
      </c>
      <c r="C1398" s="34" t="str">
        <f t="shared" si="444"/>
        <v/>
      </c>
      <c r="D1398" s="8"/>
      <c r="E1398" s="22" t="str">
        <f t="shared" si="436"/>
        <v/>
      </c>
      <c r="F1398" s="34" t="str">
        <f t="shared" si="445"/>
        <v/>
      </c>
      <c r="G1398" s="8"/>
      <c r="H1398" s="22" t="str">
        <f t="shared" si="437"/>
        <v/>
      </c>
      <c r="I1398" s="34" t="str">
        <f t="shared" si="446"/>
        <v/>
      </c>
      <c r="J1398" s="8"/>
      <c r="K1398" s="22" t="str">
        <f t="shared" si="438"/>
        <v/>
      </c>
      <c r="L1398" s="34" t="str">
        <f t="shared" si="447"/>
        <v/>
      </c>
      <c r="M1398" s="8"/>
      <c r="N1398" s="22" t="str">
        <f t="shared" si="439"/>
        <v/>
      </c>
      <c r="O1398" s="34" t="str">
        <f t="shared" si="448"/>
        <v/>
      </c>
      <c r="P1398" s="8"/>
      <c r="Q1398" s="22" t="str">
        <f t="shared" si="440"/>
        <v/>
      </c>
      <c r="R1398" s="34" t="str">
        <f t="shared" si="449"/>
        <v/>
      </c>
      <c r="S1398" s="8"/>
      <c r="T1398" s="22" t="str">
        <f t="shared" si="441"/>
        <v/>
      </c>
      <c r="U1398" s="22" t="str">
        <f t="shared" si="442"/>
        <v/>
      </c>
      <c r="V1398" s="22" t="str">
        <f t="shared" si="450"/>
        <v/>
      </c>
      <c r="W1398" s="22" t="str">
        <f t="shared" si="443"/>
        <v/>
      </c>
      <c r="X1398" s="22" t="str">
        <f t="shared" si="451"/>
        <v/>
      </c>
      <c r="Y1398" s="22" t="str">
        <f t="shared" si="452"/>
        <v/>
      </c>
      <c r="Z1398" s="22" t="str">
        <f t="shared" si="453"/>
        <v/>
      </c>
      <c r="AA1398" s="29"/>
    </row>
    <row r="1399" spans="1:27" ht="18" customHeight="1" x14ac:dyDescent="0.35">
      <c r="A1399" s="22"/>
      <c r="B1399" s="24" t="str">
        <f t="shared" si="435"/>
        <v/>
      </c>
      <c r="C1399" s="34" t="str">
        <f t="shared" si="444"/>
        <v/>
      </c>
      <c r="D1399" s="8"/>
      <c r="E1399" s="22" t="str">
        <f t="shared" si="436"/>
        <v/>
      </c>
      <c r="F1399" s="34" t="str">
        <f t="shared" si="445"/>
        <v/>
      </c>
      <c r="G1399" s="8"/>
      <c r="H1399" s="22" t="str">
        <f t="shared" si="437"/>
        <v/>
      </c>
      <c r="I1399" s="34" t="str">
        <f t="shared" si="446"/>
        <v/>
      </c>
      <c r="J1399" s="8"/>
      <c r="K1399" s="22" t="str">
        <f t="shared" si="438"/>
        <v/>
      </c>
      <c r="L1399" s="34" t="str">
        <f t="shared" si="447"/>
        <v/>
      </c>
      <c r="M1399" s="8"/>
      <c r="N1399" s="22" t="str">
        <f t="shared" si="439"/>
        <v/>
      </c>
      <c r="O1399" s="34" t="str">
        <f t="shared" si="448"/>
        <v/>
      </c>
      <c r="P1399" s="8"/>
      <c r="Q1399" s="22" t="str">
        <f t="shared" si="440"/>
        <v/>
      </c>
      <c r="R1399" s="34" t="str">
        <f t="shared" si="449"/>
        <v/>
      </c>
      <c r="S1399" s="8"/>
      <c r="T1399" s="22" t="str">
        <f t="shared" si="441"/>
        <v/>
      </c>
      <c r="U1399" s="22" t="str">
        <f t="shared" si="442"/>
        <v/>
      </c>
      <c r="V1399" s="22" t="str">
        <f t="shared" si="450"/>
        <v/>
      </c>
      <c r="W1399" s="22" t="str">
        <f t="shared" si="443"/>
        <v/>
      </c>
      <c r="X1399" s="22" t="str">
        <f t="shared" si="451"/>
        <v/>
      </c>
      <c r="Y1399" s="22" t="str">
        <f t="shared" si="452"/>
        <v/>
      </c>
      <c r="Z1399" s="22" t="str">
        <f t="shared" si="453"/>
        <v/>
      </c>
      <c r="AA1399" s="29"/>
    </row>
    <row r="1400" spans="1:27" ht="18" customHeight="1" x14ac:dyDescent="0.35">
      <c r="A1400" s="22"/>
      <c r="B1400" s="24" t="str">
        <f t="shared" si="435"/>
        <v/>
      </c>
      <c r="C1400" s="34" t="str">
        <f t="shared" si="444"/>
        <v/>
      </c>
      <c r="D1400" s="8"/>
      <c r="E1400" s="22" t="str">
        <f t="shared" si="436"/>
        <v/>
      </c>
      <c r="F1400" s="34" t="str">
        <f t="shared" si="445"/>
        <v/>
      </c>
      <c r="G1400" s="8"/>
      <c r="H1400" s="22" t="str">
        <f t="shared" si="437"/>
        <v/>
      </c>
      <c r="I1400" s="34" t="str">
        <f t="shared" si="446"/>
        <v/>
      </c>
      <c r="J1400" s="8"/>
      <c r="K1400" s="22" t="str">
        <f t="shared" si="438"/>
        <v/>
      </c>
      <c r="L1400" s="34" t="str">
        <f t="shared" si="447"/>
        <v/>
      </c>
      <c r="M1400" s="8"/>
      <c r="N1400" s="22" t="str">
        <f t="shared" si="439"/>
        <v/>
      </c>
      <c r="O1400" s="34" t="str">
        <f t="shared" si="448"/>
        <v/>
      </c>
      <c r="P1400" s="8"/>
      <c r="Q1400" s="22" t="str">
        <f t="shared" si="440"/>
        <v/>
      </c>
      <c r="R1400" s="34" t="str">
        <f t="shared" si="449"/>
        <v/>
      </c>
      <c r="S1400" s="8"/>
      <c r="T1400" s="22" t="str">
        <f t="shared" si="441"/>
        <v/>
      </c>
      <c r="U1400" s="22" t="str">
        <f t="shared" si="442"/>
        <v/>
      </c>
      <c r="V1400" s="22" t="str">
        <f t="shared" si="450"/>
        <v/>
      </c>
      <c r="W1400" s="22" t="str">
        <f t="shared" si="443"/>
        <v/>
      </c>
      <c r="X1400" s="22" t="str">
        <f t="shared" si="451"/>
        <v/>
      </c>
      <c r="Y1400" s="22" t="str">
        <f t="shared" si="452"/>
        <v/>
      </c>
      <c r="Z1400" s="22" t="str">
        <f t="shared" si="453"/>
        <v/>
      </c>
      <c r="AA1400" s="29"/>
    </row>
    <row r="1401" spans="1:27" ht="18" customHeight="1" x14ac:dyDescent="0.35">
      <c r="A1401" s="22"/>
      <c r="B1401" s="24" t="str">
        <f t="shared" si="435"/>
        <v/>
      </c>
      <c r="C1401" s="34" t="str">
        <f t="shared" si="444"/>
        <v/>
      </c>
      <c r="D1401" s="8"/>
      <c r="E1401" s="22" t="str">
        <f t="shared" si="436"/>
        <v/>
      </c>
      <c r="F1401" s="34" t="str">
        <f t="shared" si="445"/>
        <v/>
      </c>
      <c r="G1401" s="8"/>
      <c r="H1401" s="22" t="str">
        <f t="shared" si="437"/>
        <v/>
      </c>
      <c r="I1401" s="34" t="str">
        <f t="shared" si="446"/>
        <v/>
      </c>
      <c r="J1401" s="8"/>
      <c r="K1401" s="22" t="str">
        <f t="shared" si="438"/>
        <v/>
      </c>
      <c r="L1401" s="34" t="str">
        <f t="shared" si="447"/>
        <v/>
      </c>
      <c r="M1401" s="8"/>
      <c r="N1401" s="22" t="str">
        <f t="shared" si="439"/>
        <v/>
      </c>
      <c r="O1401" s="34" t="str">
        <f t="shared" si="448"/>
        <v/>
      </c>
      <c r="P1401" s="8"/>
      <c r="Q1401" s="22" t="str">
        <f t="shared" si="440"/>
        <v/>
      </c>
      <c r="R1401" s="34" t="str">
        <f t="shared" si="449"/>
        <v/>
      </c>
      <c r="S1401" s="8"/>
      <c r="T1401" s="22" t="str">
        <f t="shared" si="441"/>
        <v/>
      </c>
      <c r="U1401" s="22" t="str">
        <f t="shared" si="442"/>
        <v/>
      </c>
      <c r="V1401" s="22" t="str">
        <f t="shared" si="450"/>
        <v/>
      </c>
      <c r="W1401" s="22" t="str">
        <f t="shared" si="443"/>
        <v/>
      </c>
      <c r="X1401" s="22" t="str">
        <f t="shared" si="451"/>
        <v/>
      </c>
      <c r="Y1401" s="22" t="str">
        <f t="shared" si="452"/>
        <v/>
      </c>
      <c r="Z1401" s="22" t="str">
        <f t="shared" si="453"/>
        <v/>
      </c>
      <c r="AA1401" s="29"/>
    </row>
    <row r="1402" spans="1:27" ht="18" customHeight="1" x14ac:dyDescent="0.35">
      <c r="A1402" s="22"/>
      <c r="B1402" s="24" t="str">
        <f t="shared" si="435"/>
        <v/>
      </c>
      <c r="C1402" s="34" t="str">
        <f t="shared" si="444"/>
        <v/>
      </c>
      <c r="D1402" s="8"/>
      <c r="E1402" s="22" t="str">
        <f t="shared" si="436"/>
        <v/>
      </c>
      <c r="F1402" s="34" t="str">
        <f t="shared" si="445"/>
        <v/>
      </c>
      <c r="G1402" s="8"/>
      <c r="H1402" s="22" t="str">
        <f t="shared" si="437"/>
        <v/>
      </c>
      <c r="I1402" s="34" t="str">
        <f t="shared" si="446"/>
        <v/>
      </c>
      <c r="J1402" s="8"/>
      <c r="K1402" s="22" t="str">
        <f t="shared" si="438"/>
        <v/>
      </c>
      <c r="L1402" s="34" t="str">
        <f t="shared" si="447"/>
        <v/>
      </c>
      <c r="M1402" s="8"/>
      <c r="N1402" s="22" t="str">
        <f t="shared" si="439"/>
        <v/>
      </c>
      <c r="O1402" s="34" t="str">
        <f t="shared" si="448"/>
        <v/>
      </c>
      <c r="P1402" s="8"/>
      <c r="Q1402" s="22" t="str">
        <f t="shared" si="440"/>
        <v/>
      </c>
      <c r="R1402" s="34" t="str">
        <f t="shared" si="449"/>
        <v/>
      </c>
      <c r="S1402" s="8"/>
      <c r="T1402" s="22" t="str">
        <f t="shared" si="441"/>
        <v/>
      </c>
      <c r="U1402" s="22" t="str">
        <f t="shared" si="442"/>
        <v/>
      </c>
      <c r="V1402" s="22" t="str">
        <f t="shared" si="450"/>
        <v/>
      </c>
      <c r="W1402" s="22" t="str">
        <f t="shared" si="443"/>
        <v/>
      </c>
      <c r="X1402" s="22" t="str">
        <f t="shared" si="451"/>
        <v/>
      </c>
      <c r="Y1402" s="22" t="str">
        <f t="shared" si="452"/>
        <v/>
      </c>
      <c r="Z1402" s="22" t="str">
        <f t="shared" si="453"/>
        <v/>
      </c>
      <c r="AA1402" s="29"/>
    </row>
    <row r="1403" spans="1:27" ht="18" customHeight="1" x14ac:dyDescent="0.35">
      <c r="A1403" s="22"/>
      <c r="B1403" s="24" t="str">
        <f t="shared" si="435"/>
        <v/>
      </c>
      <c r="C1403" s="34" t="str">
        <f t="shared" si="444"/>
        <v/>
      </c>
      <c r="D1403" s="8"/>
      <c r="E1403" s="22" t="str">
        <f t="shared" si="436"/>
        <v/>
      </c>
      <c r="F1403" s="34" t="str">
        <f t="shared" si="445"/>
        <v/>
      </c>
      <c r="G1403" s="8"/>
      <c r="H1403" s="22" t="str">
        <f t="shared" si="437"/>
        <v/>
      </c>
      <c r="I1403" s="34" t="str">
        <f t="shared" si="446"/>
        <v/>
      </c>
      <c r="J1403" s="8"/>
      <c r="K1403" s="22" t="str">
        <f t="shared" si="438"/>
        <v/>
      </c>
      <c r="L1403" s="34" t="str">
        <f t="shared" si="447"/>
        <v/>
      </c>
      <c r="M1403" s="8"/>
      <c r="N1403" s="22" t="str">
        <f t="shared" si="439"/>
        <v/>
      </c>
      <c r="O1403" s="34" t="str">
        <f t="shared" si="448"/>
        <v/>
      </c>
      <c r="P1403" s="8"/>
      <c r="Q1403" s="22" t="str">
        <f t="shared" si="440"/>
        <v/>
      </c>
      <c r="R1403" s="34" t="str">
        <f t="shared" si="449"/>
        <v/>
      </c>
      <c r="S1403" s="8"/>
      <c r="T1403" s="22" t="str">
        <f t="shared" si="441"/>
        <v/>
      </c>
      <c r="U1403" s="22" t="str">
        <f t="shared" si="442"/>
        <v/>
      </c>
      <c r="V1403" s="22" t="str">
        <f t="shared" si="450"/>
        <v/>
      </c>
      <c r="W1403" s="22" t="str">
        <f t="shared" si="443"/>
        <v/>
      </c>
      <c r="X1403" s="22" t="str">
        <f t="shared" si="451"/>
        <v/>
      </c>
      <c r="Y1403" s="22" t="str">
        <f t="shared" si="452"/>
        <v/>
      </c>
      <c r="Z1403" s="22" t="str">
        <f t="shared" si="453"/>
        <v/>
      </c>
      <c r="AA1403" s="29"/>
    </row>
    <row r="1404" spans="1:27" ht="18" customHeight="1" x14ac:dyDescent="0.35">
      <c r="A1404" s="22"/>
      <c r="B1404" s="24" t="str">
        <f t="shared" si="435"/>
        <v/>
      </c>
      <c r="C1404" s="34" t="str">
        <f t="shared" si="444"/>
        <v/>
      </c>
      <c r="D1404" s="8"/>
      <c r="E1404" s="22" t="str">
        <f t="shared" si="436"/>
        <v/>
      </c>
      <c r="F1404" s="34" t="str">
        <f t="shared" si="445"/>
        <v/>
      </c>
      <c r="G1404" s="8"/>
      <c r="H1404" s="22" t="str">
        <f t="shared" si="437"/>
        <v/>
      </c>
      <c r="I1404" s="34" t="str">
        <f t="shared" si="446"/>
        <v/>
      </c>
      <c r="J1404" s="8"/>
      <c r="K1404" s="22" t="str">
        <f t="shared" si="438"/>
        <v/>
      </c>
      <c r="L1404" s="34" t="str">
        <f t="shared" si="447"/>
        <v/>
      </c>
      <c r="M1404" s="8"/>
      <c r="N1404" s="22" t="str">
        <f t="shared" si="439"/>
        <v/>
      </c>
      <c r="O1404" s="34" t="str">
        <f t="shared" si="448"/>
        <v/>
      </c>
      <c r="P1404" s="8"/>
      <c r="Q1404" s="22" t="str">
        <f t="shared" si="440"/>
        <v/>
      </c>
      <c r="R1404" s="34" t="str">
        <f t="shared" si="449"/>
        <v/>
      </c>
      <c r="S1404" s="8"/>
      <c r="T1404" s="22" t="str">
        <f t="shared" si="441"/>
        <v/>
      </c>
      <c r="U1404" s="22" t="str">
        <f t="shared" si="442"/>
        <v/>
      </c>
      <c r="V1404" s="22" t="str">
        <f t="shared" si="450"/>
        <v/>
      </c>
      <c r="W1404" s="22" t="str">
        <f t="shared" si="443"/>
        <v/>
      </c>
      <c r="X1404" s="22" t="str">
        <f t="shared" si="451"/>
        <v/>
      </c>
      <c r="Y1404" s="22" t="str">
        <f t="shared" si="452"/>
        <v/>
      </c>
      <c r="Z1404" s="22" t="str">
        <f t="shared" si="453"/>
        <v/>
      </c>
      <c r="AA1404" s="29"/>
    </row>
    <row r="1405" spans="1:27" ht="18" customHeight="1" x14ac:dyDescent="0.35">
      <c r="A1405" s="22"/>
      <c r="B1405" s="24" t="str">
        <f t="shared" si="435"/>
        <v/>
      </c>
      <c r="C1405" s="34" t="str">
        <f t="shared" si="444"/>
        <v/>
      </c>
      <c r="D1405" s="8"/>
      <c r="E1405" s="22" t="str">
        <f t="shared" si="436"/>
        <v/>
      </c>
      <c r="F1405" s="34" t="str">
        <f t="shared" si="445"/>
        <v/>
      </c>
      <c r="G1405" s="8"/>
      <c r="H1405" s="22" t="str">
        <f t="shared" si="437"/>
        <v/>
      </c>
      <c r="I1405" s="34" t="str">
        <f t="shared" si="446"/>
        <v/>
      </c>
      <c r="J1405" s="8"/>
      <c r="K1405" s="22" t="str">
        <f t="shared" si="438"/>
        <v/>
      </c>
      <c r="L1405" s="34" t="str">
        <f t="shared" si="447"/>
        <v/>
      </c>
      <c r="M1405" s="8"/>
      <c r="N1405" s="22" t="str">
        <f t="shared" si="439"/>
        <v/>
      </c>
      <c r="O1405" s="34" t="str">
        <f t="shared" si="448"/>
        <v/>
      </c>
      <c r="P1405" s="8"/>
      <c r="Q1405" s="22" t="str">
        <f t="shared" si="440"/>
        <v/>
      </c>
      <c r="R1405" s="34" t="str">
        <f t="shared" si="449"/>
        <v/>
      </c>
      <c r="S1405" s="8"/>
      <c r="T1405" s="22" t="str">
        <f t="shared" si="441"/>
        <v/>
      </c>
      <c r="U1405" s="22" t="str">
        <f t="shared" si="442"/>
        <v/>
      </c>
      <c r="V1405" s="22" t="str">
        <f t="shared" si="450"/>
        <v/>
      </c>
      <c r="W1405" s="22" t="str">
        <f t="shared" si="443"/>
        <v/>
      </c>
      <c r="X1405" s="22" t="str">
        <f t="shared" si="451"/>
        <v/>
      </c>
      <c r="Y1405" s="22" t="str">
        <f t="shared" si="452"/>
        <v/>
      </c>
      <c r="Z1405" s="22" t="str">
        <f t="shared" si="453"/>
        <v/>
      </c>
      <c r="AA1405" s="29"/>
    </row>
    <row r="1406" spans="1:27" ht="18" customHeight="1" x14ac:dyDescent="0.35">
      <c r="A1406" s="22"/>
      <c r="B1406" s="24" t="str">
        <f t="shared" si="435"/>
        <v/>
      </c>
      <c r="C1406" s="34" t="str">
        <f t="shared" si="444"/>
        <v/>
      </c>
      <c r="D1406" s="8"/>
      <c r="E1406" s="22" t="str">
        <f t="shared" si="436"/>
        <v/>
      </c>
      <c r="F1406" s="34" t="str">
        <f t="shared" si="445"/>
        <v/>
      </c>
      <c r="G1406" s="8"/>
      <c r="H1406" s="22" t="str">
        <f t="shared" si="437"/>
        <v/>
      </c>
      <c r="I1406" s="34" t="str">
        <f t="shared" si="446"/>
        <v/>
      </c>
      <c r="J1406" s="8"/>
      <c r="K1406" s="22" t="str">
        <f t="shared" si="438"/>
        <v/>
      </c>
      <c r="L1406" s="34" t="str">
        <f t="shared" si="447"/>
        <v/>
      </c>
      <c r="M1406" s="8"/>
      <c r="N1406" s="22" t="str">
        <f t="shared" si="439"/>
        <v/>
      </c>
      <c r="O1406" s="34" t="str">
        <f t="shared" si="448"/>
        <v/>
      </c>
      <c r="P1406" s="8"/>
      <c r="Q1406" s="22" t="str">
        <f t="shared" si="440"/>
        <v/>
      </c>
      <c r="R1406" s="34" t="str">
        <f t="shared" si="449"/>
        <v/>
      </c>
      <c r="S1406" s="8"/>
      <c r="T1406" s="22" t="str">
        <f t="shared" si="441"/>
        <v/>
      </c>
      <c r="U1406" s="22" t="str">
        <f t="shared" si="442"/>
        <v/>
      </c>
      <c r="V1406" s="22" t="str">
        <f t="shared" si="450"/>
        <v/>
      </c>
      <c r="W1406" s="22" t="str">
        <f t="shared" si="443"/>
        <v/>
      </c>
      <c r="X1406" s="22" t="str">
        <f t="shared" si="451"/>
        <v/>
      </c>
      <c r="Y1406" s="22" t="str">
        <f t="shared" si="452"/>
        <v/>
      </c>
      <c r="Z1406" s="22" t="str">
        <f t="shared" si="453"/>
        <v/>
      </c>
      <c r="AA1406" s="29"/>
    </row>
    <row r="1407" spans="1:27" ht="18" customHeight="1" x14ac:dyDescent="0.35">
      <c r="A1407" s="22"/>
      <c r="B1407" s="24" t="str">
        <f t="shared" si="435"/>
        <v/>
      </c>
      <c r="C1407" s="34" t="str">
        <f t="shared" si="444"/>
        <v/>
      </c>
      <c r="D1407" s="8"/>
      <c r="E1407" s="22" t="str">
        <f t="shared" si="436"/>
        <v/>
      </c>
      <c r="F1407" s="34" t="str">
        <f t="shared" si="445"/>
        <v/>
      </c>
      <c r="G1407" s="8"/>
      <c r="H1407" s="22" t="str">
        <f t="shared" si="437"/>
        <v/>
      </c>
      <c r="I1407" s="34" t="str">
        <f t="shared" si="446"/>
        <v/>
      </c>
      <c r="J1407" s="8"/>
      <c r="K1407" s="22" t="str">
        <f t="shared" si="438"/>
        <v/>
      </c>
      <c r="L1407" s="34" t="str">
        <f t="shared" si="447"/>
        <v/>
      </c>
      <c r="M1407" s="8"/>
      <c r="N1407" s="22" t="str">
        <f t="shared" si="439"/>
        <v/>
      </c>
      <c r="O1407" s="34" t="str">
        <f t="shared" si="448"/>
        <v/>
      </c>
      <c r="P1407" s="8"/>
      <c r="Q1407" s="22" t="str">
        <f t="shared" si="440"/>
        <v/>
      </c>
      <c r="R1407" s="34" t="str">
        <f t="shared" si="449"/>
        <v/>
      </c>
      <c r="S1407" s="8"/>
      <c r="T1407" s="22" t="str">
        <f t="shared" si="441"/>
        <v/>
      </c>
      <c r="U1407" s="22" t="str">
        <f t="shared" si="442"/>
        <v/>
      </c>
      <c r="V1407" s="22" t="str">
        <f t="shared" si="450"/>
        <v/>
      </c>
      <c r="W1407" s="22" t="str">
        <f t="shared" si="443"/>
        <v/>
      </c>
      <c r="X1407" s="22" t="str">
        <f t="shared" si="451"/>
        <v/>
      </c>
      <c r="Y1407" s="22" t="str">
        <f t="shared" si="452"/>
        <v/>
      </c>
      <c r="Z1407" s="22" t="str">
        <f t="shared" si="453"/>
        <v/>
      </c>
      <c r="AA1407" s="29"/>
    </row>
    <row r="1408" spans="1:27" ht="18" customHeight="1" x14ac:dyDescent="0.35">
      <c r="A1408" s="22"/>
      <c r="B1408" s="24" t="str">
        <f t="shared" si="435"/>
        <v/>
      </c>
      <c r="C1408" s="34" t="str">
        <f t="shared" si="444"/>
        <v/>
      </c>
      <c r="D1408" s="8"/>
      <c r="E1408" s="22" t="str">
        <f t="shared" si="436"/>
        <v/>
      </c>
      <c r="F1408" s="34" t="str">
        <f t="shared" si="445"/>
        <v/>
      </c>
      <c r="G1408" s="8"/>
      <c r="H1408" s="22" t="str">
        <f t="shared" si="437"/>
        <v/>
      </c>
      <c r="I1408" s="34" t="str">
        <f t="shared" si="446"/>
        <v/>
      </c>
      <c r="J1408" s="8"/>
      <c r="K1408" s="22" t="str">
        <f t="shared" si="438"/>
        <v/>
      </c>
      <c r="L1408" s="34" t="str">
        <f t="shared" si="447"/>
        <v/>
      </c>
      <c r="M1408" s="8"/>
      <c r="N1408" s="22" t="str">
        <f t="shared" si="439"/>
        <v/>
      </c>
      <c r="O1408" s="34" t="str">
        <f t="shared" si="448"/>
        <v/>
      </c>
      <c r="P1408" s="8"/>
      <c r="Q1408" s="22" t="str">
        <f t="shared" si="440"/>
        <v/>
      </c>
      <c r="R1408" s="34" t="str">
        <f t="shared" si="449"/>
        <v/>
      </c>
      <c r="S1408" s="8"/>
      <c r="T1408" s="22" t="str">
        <f t="shared" si="441"/>
        <v/>
      </c>
      <c r="U1408" s="22" t="str">
        <f t="shared" si="442"/>
        <v/>
      </c>
      <c r="V1408" s="22" t="str">
        <f t="shared" si="450"/>
        <v/>
      </c>
      <c r="W1408" s="22" t="str">
        <f t="shared" si="443"/>
        <v/>
      </c>
      <c r="X1408" s="22" t="str">
        <f t="shared" si="451"/>
        <v/>
      </c>
      <c r="Y1408" s="22" t="str">
        <f t="shared" si="452"/>
        <v/>
      </c>
      <c r="Z1408" s="22" t="str">
        <f t="shared" si="453"/>
        <v/>
      </c>
      <c r="AA1408" s="29"/>
    </row>
    <row r="1409" spans="1:27" ht="18" customHeight="1" x14ac:dyDescent="0.35">
      <c r="A1409" s="22"/>
      <c r="B1409" s="24" t="str">
        <f t="shared" si="435"/>
        <v/>
      </c>
      <c r="C1409" s="34" t="str">
        <f t="shared" si="444"/>
        <v/>
      </c>
      <c r="D1409" s="8"/>
      <c r="E1409" s="22" t="str">
        <f t="shared" si="436"/>
        <v/>
      </c>
      <c r="F1409" s="34" t="str">
        <f t="shared" si="445"/>
        <v/>
      </c>
      <c r="G1409" s="8"/>
      <c r="H1409" s="22" t="str">
        <f t="shared" si="437"/>
        <v/>
      </c>
      <c r="I1409" s="34" t="str">
        <f t="shared" si="446"/>
        <v/>
      </c>
      <c r="J1409" s="8"/>
      <c r="K1409" s="22" t="str">
        <f t="shared" si="438"/>
        <v/>
      </c>
      <c r="L1409" s="34" t="str">
        <f t="shared" si="447"/>
        <v/>
      </c>
      <c r="M1409" s="8"/>
      <c r="N1409" s="22" t="str">
        <f t="shared" si="439"/>
        <v/>
      </c>
      <c r="O1409" s="34" t="str">
        <f t="shared" si="448"/>
        <v/>
      </c>
      <c r="P1409" s="8"/>
      <c r="Q1409" s="22" t="str">
        <f t="shared" si="440"/>
        <v/>
      </c>
      <c r="R1409" s="34" t="str">
        <f t="shared" si="449"/>
        <v/>
      </c>
      <c r="S1409" s="8"/>
      <c r="T1409" s="22" t="str">
        <f t="shared" si="441"/>
        <v/>
      </c>
      <c r="U1409" s="22" t="str">
        <f t="shared" si="442"/>
        <v/>
      </c>
      <c r="V1409" s="22" t="str">
        <f t="shared" si="450"/>
        <v/>
      </c>
      <c r="W1409" s="22" t="str">
        <f t="shared" si="443"/>
        <v/>
      </c>
      <c r="X1409" s="22" t="str">
        <f t="shared" si="451"/>
        <v/>
      </c>
      <c r="Y1409" s="22" t="str">
        <f t="shared" si="452"/>
        <v/>
      </c>
      <c r="Z1409" s="22" t="str">
        <f t="shared" si="453"/>
        <v/>
      </c>
      <c r="AA1409" s="29"/>
    </row>
    <row r="1410" spans="1:27" ht="18" customHeight="1" x14ac:dyDescent="0.35">
      <c r="A1410" s="22"/>
      <c r="B1410" s="24" t="str">
        <f t="shared" si="435"/>
        <v/>
      </c>
      <c r="C1410" s="34" t="str">
        <f t="shared" si="444"/>
        <v/>
      </c>
      <c r="D1410" s="8"/>
      <c r="E1410" s="22" t="str">
        <f t="shared" si="436"/>
        <v/>
      </c>
      <c r="F1410" s="34" t="str">
        <f t="shared" si="445"/>
        <v/>
      </c>
      <c r="G1410" s="8"/>
      <c r="H1410" s="22" t="str">
        <f t="shared" si="437"/>
        <v/>
      </c>
      <c r="I1410" s="34" t="str">
        <f t="shared" si="446"/>
        <v/>
      </c>
      <c r="J1410" s="8"/>
      <c r="K1410" s="22" t="str">
        <f t="shared" si="438"/>
        <v/>
      </c>
      <c r="L1410" s="34" t="str">
        <f t="shared" si="447"/>
        <v/>
      </c>
      <c r="M1410" s="8"/>
      <c r="N1410" s="22" t="str">
        <f t="shared" si="439"/>
        <v/>
      </c>
      <c r="O1410" s="34" t="str">
        <f t="shared" si="448"/>
        <v/>
      </c>
      <c r="P1410" s="8"/>
      <c r="Q1410" s="22" t="str">
        <f t="shared" si="440"/>
        <v/>
      </c>
      <c r="R1410" s="34" t="str">
        <f t="shared" si="449"/>
        <v/>
      </c>
      <c r="S1410" s="8"/>
      <c r="T1410" s="22" t="str">
        <f t="shared" si="441"/>
        <v/>
      </c>
      <c r="U1410" s="22" t="str">
        <f t="shared" si="442"/>
        <v/>
      </c>
      <c r="V1410" s="22" t="str">
        <f t="shared" si="450"/>
        <v/>
      </c>
      <c r="W1410" s="22" t="str">
        <f t="shared" si="443"/>
        <v/>
      </c>
      <c r="X1410" s="22" t="str">
        <f t="shared" si="451"/>
        <v/>
      </c>
      <c r="Y1410" s="22" t="str">
        <f t="shared" si="452"/>
        <v/>
      </c>
      <c r="Z1410" s="22" t="str">
        <f t="shared" si="453"/>
        <v/>
      </c>
      <c r="AA1410" s="29"/>
    </row>
    <row r="1411" spans="1:27" ht="18" customHeight="1" x14ac:dyDescent="0.35">
      <c r="A1411" s="22"/>
      <c r="B1411" s="24" t="str">
        <f t="shared" si="435"/>
        <v/>
      </c>
      <c r="C1411" s="34" t="str">
        <f t="shared" si="444"/>
        <v/>
      </c>
      <c r="D1411" s="8"/>
      <c r="E1411" s="22" t="str">
        <f t="shared" si="436"/>
        <v/>
      </c>
      <c r="F1411" s="34" t="str">
        <f t="shared" si="445"/>
        <v/>
      </c>
      <c r="G1411" s="8"/>
      <c r="H1411" s="22" t="str">
        <f t="shared" si="437"/>
        <v/>
      </c>
      <c r="I1411" s="34" t="str">
        <f t="shared" si="446"/>
        <v/>
      </c>
      <c r="J1411" s="8"/>
      <c r="K1411" s="22" t="str">
        <f t="shared" si="438"/>
        <v/>
      </c>
      <c r="L1411" s="34" t="str">
        <f t="shared" si="447"/>
        <v/>
      </c>
      <c r="M1411" s="8"/>
      <c r="N1411" s="22" t="str">
        <f t="shared" si="439"/>
        <v/>
      </c>
      <c r="O1411" s="34" t="str">
        <f t="shared" si="448"/>
        <v/>
      </c>
      <c r="P1411" s="8"/>
      <c r="Q1411" s="22" t="str">
        <f t="shared" si="440"/>
        <v/>
      </c>
      <c r="R1411" s="34" t="str">
        <f t="shared" si="449"/>
        <v/>
      </c>
      <c r="S1411" s="8"/>
      <c r="T1411" s="22" t="str">
        <f t="shared" si="441"/>
        <v/>
      </c>
      <c r="U1411" s="22" t="str">
        <f t="shared" si="442"/>
        <v/>
      </c>
      <c r="V1411" s="22" t="str">
        <f t="shared" si="450"/>
        <v/>
      </c>
      <c r="W1411" s="22" t="str">
        <f t="shared" si="443"/>
        <v/>
      </c>
      <c r="X1411" s="22" t="str">
        <f t="shared" si="451"/>
        <v/>
      </c>
      <c r="Y1411" s="22" t="str">
        <f t="shared" si="452"/>
        <v/>
      </c>
      <c r="Z1411" s="22" t="str">
        <f t="shared" si="453"/>
        <v/>
      </c>
      <c r="AA1411" s="29"/>
    </row>
    <row r="1412" spans="1:27" ht="18" customHeight="1" x14ac:dyDescent="0.35">
      <c r="A1412" s="22"/>
      <c r="B1412" s="24" t="str">
        <f t="shared" ref="B1412:B1475" si="454">IF(A1412="","",TEXT(A1412,"MMM-YYYY"))</f>
        <v/>
      </c>
      <c r="C1412" s="34" t="str">
        <f t="shared" si="444"/>
        <v/>
      </c>
      <c r="D1412" s="8"/>
      <c r="E1412" s="22" t="str">
        <f t="shared" ref="E1412:E1475" si="455">IF(OR(C1412="",D1412=""),"",D1412-C1412)</f>
        <v/>
      </c>
      <c r="F1412" s="34" t="str">
        <f t="shared" si="445"/>
        <v/>
      </c>
      <c r="G1412" s="8"/>
      <c r="H1412" s="22" t="str">
        <f t="shared" ref="H1412:H1475" si="456">IF(OR(F1412="",G1412=""),"",G1412-F1412)</f>
        <v/>
      </c>
      <c r="I1412" s="34" t="str">
        <f t="shared" si="446"/>
        <v/>
      </c>
      <c r="J1412" s="8"/>
      <c r="K1412" s="22" t="str">
        <f t="shared" ref="K1412:K1475" si="457">IF(OR(I1412="",J1412=""),"",J1412-I1412)</f>
        <v/>
      </c>
      <c r="L1412" s="34" t="str">
        <f t="shared" si="447"/>
        <v/>
      </c>
      <c r="M1412" s="8"/>
      <c r="N1412" s="22" t="str">
        <f t="shared" ref="N1412:N1475" si="458">IF(OR(L1412="",M1412=""),"",M1412-L1412)</f>
        <v/>
      </c>
      <c r="O1412" s="34" t="str">
        <f t="shared" si="448"/>
        <v/>
      </c>
      <c r="P1412" s="8"/>
      <c r="Q1412" s="22" t="str">
        <f t="shared" ref="Q1412:Q1475" si="459">IF(OR(O1412="",P1412=""),"",P1412-O1412)</f>
        <v/>
      </c>
      <c r="R1412" s="34" t="str">
        <f t="shared" si="449"/>
        <v/>
      </c>
      <c r="S1412" s="8"/>
      <c r="T1412" s="22" t="str">
        <f t="shared" ref="T1412:T1475" si="460">IF(OR(R1412="",S1412=""),"",S1412-R1412)</f>
        <v/>
      </c>
      <c r="U1412" s="22" t="str">
        <f t="shared" ref="U1412:U1475" si="461">IF(E1412="","",E1412)</f>
        <v/>
      </c>
      <c r="V1412" s="22" t="str">
        <f t="shared" si="450"/>
        <v/>
      </c>
      <c r="W1412" s="22" t="str">
        <f t="shared" ref="W1412:W1475" si="462">IF(Q1412="","",Q1412+T1412)</f>
        <v/>
      </c>
      <c r="X1412" s="22" t="str">
        <f t="shared" si="451"/>
        <v/>
      </c>
      <c r="Y1412" s="22" t="str">
        <f t="shared" si="452"/>
        <v/>
      </c>
      <c r="Z1412" s="22" t="str">
        <f t="shared" si="453"/>
        <v/>
      </c>
      <c r="AA1412" s="29"/>
    </row>
    <row r="1413" spans="1:27" ht="18" customHeight="1" x14ac:dyDescent="0.35">
      <c r="A1413" s="22"/>
      <c r="B1413" s="24" t="str">
        <f t="shared" si="454"/>
        <v/>
      </c>
      <c r="C1413" s="34" t="str">
        <f t="shared" ref="C1413:C1476" si="463">IF(D1412="","",D1412)</f>
        <v/>
      </c>
      <c r="D1413" s="8"/>
      <c r="E1413" s="22" t="str">
        <f t="shared" si="455"/>
        <v/>
      </c>
      <c r="F1413" s="34" t="str">
        <f t="shared" ref="F1413:F1476" si="464">IF(G1412="","",G1412)</f>
        <v/>
      </c>
      <c r="G1413" s="8"/>
      <c r="H1413" s="22" t="str">
        <f t="shared" si="456"/>
        <v/>
      </c>
      <c r="I1413" s="34" t="str">
        <f t="shared" ref="I1413:I1476" si="465">IF(J1412="","",J1412)</f>
        <v/>
      </c>
      <c r="J1413" s="8"/>
      <c r="K1413" s="22" t="str">
        <f t="shared" si="457"/>
        <v/>
      </c>
      <c r="L1413" s="34" t="str">
        <f t="shared" ref="L1413:L1476" si="466">IF(M1412="","",M1412)</f>
        <v/>
      </c>
      <c r="M1413" s="8"/>
      <c r="N1413" s="22" t="str">
        <f t="shared" si="458"/>
        <v/>
      </c>
      <c r="O1413" s="34" t="str">
        <f t="shared" ref="O1413:O1476" si="467">IF(P1412="","",P1412)</f>
        <v/>
      </c>
      <c r="P1413" s="8"/>
      <c r="Q1413" s="22" t="str">
        <f t="shared" si="459"/>
        <v/>
      </c>
      <c r="R1413" s="34" t="str">
        <f t="shared" ref="R1413:R1476" si="468">IF(S1412="","",S1412)</f>
        <v/>
      </c>
      <c r="S1413" s="8"/>
      <c r="T1413" s="22" t="str">
        <f t="shared" si="460"/>
        <v/>
      </c>
      <c r="U1413" s="22" t="str">
        <f t="shared" si="461"/>
        <v/>
      </c>
      <c r="V1413" s="22" t="str">
        <f t="shared" ref="V1413:V1476" si="469">IF(H1413="","",(H1413+K1413))</f>
        <v/>
      </c>
      <c r="W1413" s="22" t="str">
        <f t="shared" si="462"/>
        <v/>
      </c>
      <c r="X1413" s="22" t="str">
        <f t="shared" ref="X1413:X1476" si="470">IF(U1413="","",IF(MONTH(A1413)&lt;&gt;MONTH(A1412),U1413,X1412+U1413))</f>
        <v/>
      </c>
      <c r="Y1413" s="22" t="str">
        <f t="shared" ref="Y1413:Y1476" si="471">IF(V1413="","",IF(MONTH(A1413)&lt;&gt;MONTH(A1412),V1413,Y1412+V1413))</f>
        <v/>
      </c>
      <c r="Z1413" s="22" t="str">
        <f t="shared" ref="Z1413:Z1476" si="472">IF(W1413="","",IF(MONTH(A1413)&lt;&gt;MONTH(A1412),W1413,Z1412+W1413))</f>
        <v/>
      </c>
      <c r="AA1413" s="29"/>
    </row>
    <row r="1414" spans="1:27" ht="18" customHeight="1" x14ac:dyDescent="0.35">
      <c r="A1414" s="22"/>
      <c r="B1414" s="24" t="str">
        <f t="shared" si="454"/>
        <v/>
      </c>
      <c r="C1414" s="34" t="str">
        <f t="shared" si="463"/>
        <v/>
      </c>
      <c r="D1414" s="8"/>
      <c r="E1414" s="22" t="str">
        <f t="shared" si="455"/>
        <v/>
      </c>
      <c r="F1414" s="34" t="str">
        <f t="shared" si="464"/>
        <v/>
      </c>
      <c r="G1414" s="8"/>
      <c r="H1414" s="22" t="str">
        <f t="shared" si="456"/>
        <v/>
      </c>
      <c r="I1414" s="34" t="str">
        <f t="shared" si="465"/>
        <v/>
      </c>
      <c r="J1414" s="8"/>
      <c r="K1414" s="22" t="str">
        <f t="shared" si="457"/>
        <v/>
      </c>
      <c r="L1414" s="34" t="str">
        <f t="shared" si="466"/>
        <v/>
      </c>
      <c r="M1414" s="8"/>
      <c r="N1414" s="22" t="str">
        <f t="shared" si="458"/>
        <v/>
      </c>
      <c r="O1414" s="34" t="str">
        <f t="shared" si="467"/>
        <v/>
      </c>
      <c r="P1414" s="8"/>
      <c r="Q1414" s="22" t="str">
        <f t="shared" si="459"/>
        <v/>
      </c>
      <c r="R1414" s="34" t="str">
        <f t="shared" si="468"/>
        <v/>
      </c>
      <c r="S1414" s="8"/>
      <c r="T1414" s="22" t="str">
        <f t="shared" si="460"/>
        <v/>
      </c>
      <c r="U1414" s="22" t="str">
        <f t="shared" si="461"/>
        <v/>
      </c>
      <c r="V1414" s="22" t="str">
        <f t="shared" si="469"/>
        <v/>
      </c>
      <c r="W1414" s="22" t="str">
        <f t="shared" si="462"/>
        <v/>
      </c>
      <c r="X1414" s="22" t="str">
        <f t="shared" si="470"/>
        <v/>
      </c>
      <c r="Y1414" s="22" t="str">
        <f t="shared" si="471"/>
        <v/>
      </c>
      <c r="Z1414" s="22" t="str">
        <f t="shared" si="472"/>
        <v/>
      </c>
      <c r="AA1414" s="29"/>
    </row>
    <row r="1415" spans="1:27" ht="18" customHeight="1" x14ac:dyDescent="0.35">
      <c r="A1415" s="22"/>
      <c r="B1415" s="24" t="str">
        <f t="shared" si="454"/>
        <v/>
      </c>
      <c r="C1415" s="34" t="str">
        <f t="shared" si="463"/>
        <v/>
      </c>
      <c r="D1415" s="8"/>
      <c r="E1415" s="22" t="str">
        <f t="shared" si="455"/>
        <v/>
      </c>
      <c r="F1415" s="34" t="str">
        <f t="shared" si="464"/>
        <v/>
      </c>
      <c r="G1415" s="8"/>
      <c r="H1415" s="22" t="str">
        <f t="shared" si="456"/>
        <v/>
      </c>
      <c r="I1415" s="34" t="str">
        <f t="shared" si="465"/>
        <v/>
      </c>
      <c r="J1415" s="8"/>
      <c r="K1415" s="22" t="str">
        <f t="shared" si="457"/>
        <v/>
      </c>
      <c r="L1415" s="34" t="str">
        <f t="shared" si="466"/>
        <v/>
      </c>
      <c r="M1415" s="8"/>
      <c r="N1415" s="22" t="str">
        <f t="shared" si="458"/>
        <v/>
      </c>
      <c r="O1415" s="34" t="str">
        <f t="shared" si="467"/>
        <v/>
      </c>
      <c r="P1415" s="8"/>
      <c r="Q1415" s="22" t="str">
        <f t="shared" si="459"/>
        <v/>
      </c>
      <c r="R1415" s="34" t="str">
        <f t="shared" si="468"/>
        <v/>
      </c>
      <c r="S1415" s="8"/>
      <c r="T1415" s="22" t="str">
        <f t="shared" si="460"/>
        <v/>
      </c>
      <c r="U1415" s="22" t="str">
        <f t="shared" si="461"/>
        <v/>
      </c>
      <c r="V1415" s="22" t="str">
        <f t="shared" si="469"/>
        <v/>
      </c>
      <c r="W1415" s="22" t="str">
        <f t="shared" si="462"/>
        <v/>
      </c>
      <c r="X1415" s="22" t="str">
        <f t="shared" si="470"/>
        <v/>
      </c>
      <c r="Y1415" s="22" t="str">
        <f t="shared" si="471"/>
        <v/>
      </c>
      <c r="Z1415" s="22" t="str">
        <f t="shared" si="472"/>
        <v/>
      </c>
      <c r="AA1415" s="29"/>
    </row>
    <row r="1416" spans="1:27" ht="18" customHeight="1" x14ac:dyDescent="0.35">
      <c r="A1416" s="22"/>
      <c r="B1416" s="24" t="str">
        <f t="shared" si="454"/>
        <v/>
      </c>
      <c r="C1416" s="34" t="str">
        <f t="shared" si="463"/>
        <v/>
      </c>
      <c r="D1416" s="8"/>
      <c r="E1416" s="22" t="str">
        <f t="shared" si="455"/>
        <v/>
      </c>
      <c r="F1416" s="34" t="str">
        <f t="shared" si="464"/>
        <v/>
      </c>
      <c r="G1416" s="8"/>
      <c r="H1416" s="22" t="str">
        <f t="shared" si="456"/>
        <v/>
      </c>
      <c r="I1416" s="34" t="str">
        <f t="shared" si="465"/>
        <v/>
      </c>
      <c r="J1416" s="8"/>
      <c r="K1416" s="22" t="str">
        <f t="shared" si="457"/>
        <v/>
      </c>
      <c r="L1416" s="34" t="str">
        <f t="shared" si="466"/>
        <v/>
      </c>
      <c r="M1416" s="8"/>
      <c r="N1416" s="22" t="str">
        <f t="shared" si="458"/>
        <v/>
      </c>
      <c r="O1416" s="34" t="str">
        <f t="shared" si="467"/>
        <v/>
      </c>
      <c r="P1416" s="8"/>
      <c r="Q1416" s="22" t="str">
        <f t="shared" si="459"/>
        <v/>
      </c>
      <c r="R1416" s="34" t="str">
        <f t="shared" si="468"/>
        <v/>
      </c>
      <c r="S1416" s="8"/>
      <c r="T1416" s="22" t="str">
        <f t="shared" si="460"/>
        <v/>
      </c>
      <c r="U1416" s="22" t="str">
        <f t="shared" si="461"/>
        <v/>
      </c>
      <c r="V1416" s="22" t="str">
        <f t="shared" si="469"/>
        <v/>
      </c>
      <c r="W1416" s="22" t="str">
        <f t="shared" si="462"/>
        <v/>
      </c>
      <c r="X1416" s="22" t="str">
        <f t="shared" si="470"/>
        <v/>
      </c>
      <c r="Y1416" s="22" t="str">
        <f t="shared" si="471"/>
        <v/>
      </c>
      <c r="Z1416" s="22" t="str">
        <f t="shared" si="472"/>
        <v/>
      </c>
      <c r="AA1416" s="29"/>
    </row>
    <row r="1417" spans="1:27" ht="18" customHeight="1" x14ac:dyDescent="0.35">
      <c r="A1417" s="22"/>
      <c r="B1417" s="24" t="str">
        <f t="shared" si="454"/>
        <v/>
      </c>
      <c r="C1417" s="34" t="str">
        <f t="shared" si="463"/>
        <v/>
      </c>
      <c r="D1417" s="8"/>
      <c r="E1417" s="22" t="str">
        <f t="shared" si="455"/>
        <v/>
      </c>
      <c r="F1417" s="34" t="str">
        <f t="shared" si="464"/>
        <v/>
      </c>
      <c r="G1417" s="8"/>
      <c r="H1417" s="22" t="str">
        <f t="shared" si="456"/>
        <v/>
      </c>
      <c r="I1417" s="34" t="str">
        <f t="shared" si="465"/>
        <v/>
      </c>
      <c r="J1417" s="8"/>
      <c r="K1417" s="22" t="str">
        <f t="shared" si="457"/>
        <v/>
      </c>
      <c r="L1417" s="34" t="str">
        <f t="shared" si="466"/>
        <v/>
      </c>
      <c r="M1417" s="8"/>
      <c r="N1417" s="22" t="str">
        <f t="shared" si="458"/>
        <v/>
      </c>
      <c r="O1417" s="34" t="str">
        <f t="shared" si="467"/>
        <v/>
      </c>
      <c r="P1417" s="8"/>
      <c r="Q1417" s="22" t="str">
        <f t="shared" si="459"/>
        <v/>
      </c>
      <c r="R1417" s="34" t="str">
        <f t="shared" si="468"/>
        <v/>
      </c>
      <c r="S1417" s="8"/>
      <c r="T1417" s="22" t="str">
        <f t="shared" si="460"/>
        <v/>
      </c>
      <c r="U1417" s="22" t="str">
        <f t="shared" si="461"/>
        <v/>
      </c>
      <c r="V1417" s="22" t="str">
        <f t="shared" si="469"/>
        <v/>
      </c>
      <c r="W1417" s="22" t="str">
        <f t="shared" si="462"/>
        <v/>
      </c>
      <c r="X1417" s="22" t="str">
        <f t="shared" si="470"/>
        <v/>
      </c>
      <c r="Y1417" s="22" t="str">
        <f t="shared" si="471"/>
        <v/>
      </c>
      <c r="Z1417" s="22" t="str">
        <f t="shared" si="472"/>
        <v/>
      </c>
      <c r="AA1417" s="29"/>
    </row>
    <row r="1418" spans="1:27" ht="18" customHeight="1" x14ac:dyDescent="0.35">
      <c r="A1418" s="22"/>
      <c r="B1418" s="24" t="str">
        <f t="shared" si="454"/>
        <v/>
      </c>
      <c r="C1418" s="34" t="str">
        <f t="shared" si="463"/>
        <v/>
      </c>
      <c r="D1418" s="8"/>
      <c r="E1418" s="22" t="str">
        <f t="shared" si="455"/>
        <v/>
      </c>
      <c r="F1418" s="34" t="str">
        <f t="shared" si="464"/>
        <v/>
      </c>
      <c r="G1418" s="8"/>
      <c r="H1418" s="22" t="str">
        <f t="shared" si="456"/>
        <v/>
      </c>
      <c r="I1418" s="34" t="str">
        <f t="shared" si="465"/>
        <v/>
      </c>
      <c r="J1418" s="8"/>
      <c r="K1418" s="22" t="str">
        <f t="shared" si="457"/>
        <v/>
      </c>
      <c r="L1418" s="34" t="str">
        <f t="shared" si="466"/>
        <v/>
      </c>
      <c r="M1418" s="8"/>
      <c r="N1418" s="22" t="str">
        <f t="shared" si="458"/>
        <v/>
      </c>
      <c r="O1418" s="34" t="str">
        <f t="shared" si="467"/>
        <v/>
      </c>
      <c r="P1418" s="8"/>
      <c r="Q1418" s="22" t="str">
        <f t="shared" si="459"/>
        <v/>
      </c>
      <c r="R1418" s="34" t="str">
        <f t="shared" si="468"/>
        <v/>
      </c>
      <c r="S1418" s="8"/>
      <c r="T1418" s="22" t="str">
        <f t="shared" si="460"/>
        <v/>
      </c>
      <c r="U1418" s="22" t="str">
        <f t="shared" si="461"/>
        <v/>
      </c>
      <c r="V1418" s="22" t="str">
        <f t="shared" si="469"/>
        <v/>
      </c>
      <c r="W1418" s="22" t="str">
        <f t="shared" si="462"/>
        <v/>
      </c>
      <c r="X1418" s="22" t="str">
        <f t="shared" si="470"/>
        <v/>
      </c>
      <c r="Y1418" s="22" t="str">
        <f t="shared" si="471"/>
        <v/>
      </c>
      <c r="Z1418" s="22" t="str">
        <f t="shared" si="472"/>
        <v/>
      </c>
      <c r="AA1418" s="29"/>
    </row>
    <row r="1419" spans="1:27" ht="18" customHeight="1" x14ac:dyDescent="0.35">
      <c r="A1419" s="22"/>
      <c r="B1419" s="24" t="str">
        <f t="shared" si="454"/>
        <v/>
      </c>
      <c r="C1419" s="34" t="str">
        <f t="shared" si="463"/>
        <v/>
      </c>
      <c r="D1419" s="8"/>
      <c r="E1419" s="22" t="str">
        <f t="shared" si="455"/>
        <v/>
      </c>
      <c r="F1419" s="34" t="str">
        <f t="shared" si="464"/>
        <v/>
      </c>
      <c r="G1419" s="8"/>
      <c r="H1419" s="22" t="str">
        <f t="shared" si="456"/>
        <v/>
      </c>
      <c r="I1419" s="34" t="str">
        <f t="shared" si="465"/>
        <v/>
      </c>
      <c r="J1419" s="8"/>
      <c r="K1419" s="22" t="str">
        <f t="shared" si="457"/>
        <v/>
      </c>
      <c r="L1419" s="34" t="str">
        <f t="shared" si="466"/>
        <v/>
      </c>
      <c r="M1419" s="8"/>
      <c r="N1419" s="22" t="str">
        <f t="shared" si="458"/>
        <v/>
      </c>
      <c r="O1419" s="34" t="str">
        <f t="shared" si="467"/>
        <v/>
      </c>
      <c r="P1419" s="8"/>
      <c r="Q1419" s="22" t="str">
        <f t="shared" si="459"/>
        <v/>
      </c>
      <c r="R1419" s="34" t="str">
        <f t="shared" si="468"/>
        <v/>
      </c>
      <c r="S1419" s="8"/>
      <c r="T1419" s="22" t="str">
        <f t="shared" si="460"/>
        <v/>
      </c>
      <c r="U1419" s="22" t="str">
        <f t="shared" si="461"/>
        <v/>
      </c>
      <c r="V1419" s="22" t="str">
        <f t="shared" si="469"/>
        <v/>
      </c>
      <c r="W1419" s="22" t="str">
        <f t="shared" si="462"/>
        <v/>
      </c>
      <c r="X1419" s="22" t="str">
        <f t="shared" si="470"/>
        <v/>
      </c>
      <c r="Y1419" s="22" t="str">
        <f t="shared" si="471"/>
        <v/>
      </c>
      <c r="Z1419" s="22" t="str">
        <f t="shared" si="472"/>
        <v/>
      </c>
      <c r="AA1419" s="29"/>
    </row>
    <row r="1420" spans="1:27" ht="18" customHeight="1" x14ac:dyDescent="0.35">
      <c r="A1420" s="22"/>
      <c r="B1420" s="24" t="str">
        <f t="shared" si="454"/>
        <v/>
      </c>
      <c r="C1420" s="34" t="str">
        <f t="shared" si="463"/>
        <v/>
      </c>
      <c r="D1420" s="8"/>
      <c r="E1420" s="22" t="str">
        <f t="shared" si="455"/>
        <v/>
      </c>
      <c r="F1420" s="34" t="str">
        <f t="shared" si="464"/>
        <v/>
      </c>
      <c r="G1420" s="8"/>
      <c r="H1420" s="22" t="str">
        <f t="shared" si="456"/>
        <v/>
      </c>
      <c r="I1420" s="34" t="str">
        <f t="shared" si="465"/>
        <v/>
      </c>
      <c r="J1420" s="8"/>
      <c r="K1420" s="22" t="str">
        <f t="shared" si="457"/>
        <v/>
      </c>
      <c r="L1420" s="34" t="str">
        <f t="shared" si="466"/>
        <v/>
      </c>
      <c r="M1420" s="8"/>
      <c r="N1420" s="22" t="str">
        <f t="shared" si="458"/>
        <v/>
      </c>
      <c r="O1420" s="34" t="str">
        <f t="shared" si="467"/>
        <v/>
      </c>
      <c r="P1420" s="8"/>
      <c r="Q1420" s="22" t="str">
        <f t="shared" si="459"/>
        <v/>
      </c>
      <c r="R1420" s="34" t="str">
        <f t="shared" si="468"/>
        <v/>
      </c>
      <c r="S1420" s="8"/>
      <c r="T1420" s="22" t="str">
        <f t="shared" si="460"/>
        <v/>
      </c>
      <c r="U1420" s="22" t="str">
        <f t="shared" si="461"/>
        <v/>
      </c>
      <c r="V1420" s="22" t="str">
        <f t="shared" si="469"/>
        <v/>
      </c>
      <c r="W1420" s="22" t="str">
        <f t="shared" si="462"/>
        <v/>
      </c>
      <c r="X1420" s="22" t="str">
        <f t="shared" si="470"/>
        <v/>
      </c>
      <c r="Y1420" s="22" t="str">
        <f t="shared" si="471"/>
        <v/>
      </c>
      <c r="Z1420" s="22" t="str">
        <f t="shared" si="472"/>
        <v/>
      </c>
      <c r="AA1420" s="29"/>
    </row>
    <row r="1421" spans="1:27" ht="18" customHeight="1" x14ac:dyDescent="0.35">
      <c r="A1421" s="22"/>
      <c r="B1421" s="24" t="str">
        <f t="shared" si="454"/>
        <v/>
      </c>
      <c r="C1421" s="34" t="str">
        <f t="shared" si="463"/>
        <v/>
      </c>
      <c r="D1421" s="8"/>
      <c r="E1421" s="22" t="str">
        <f t="shared" si="455"/>
        <v/>
      </c>
      <c r="F1421" s="34" t="str">
        <f t="shared" si="464"/>
        <v/>
      </c>
      <c r="G1421" s="8"/>
      <c r="H1421" s="22" t="str">
        <f t="shared" si="456"/>
        <v/>
      </c>
      <c r="I1421" s="34" t="str">
        <f t="shared" si="465"/>
        <v/>
      </c>
      <c r="J1421" s="8"/>
      <c r="K1421" s="22" t="str">
        <f t="shared" si="457"/>
        <v/>
      </c>
      <c r="L1421" s="34" t="str">
        <f t="shared" si="466"/>
        <v/>
      </c>
      <c r="M1421" s="8"/>
      <c r="N1421" s="22" t="str">
        <f t="shared" si="458"/>
        <v/>
      </c>
      <c r="O1421" s="34" t="str">
        <f t="shared" si="467"/>
        <v/>
      </c>
      <c r="P1421" s="8"/>
      <c r="Q1421" s="22" t="str">
        <f t="shared" si="459"/>
        <v/>
      </c>
      <c r="R1421" s="34" t="str">
        <f t="shared" si="468"/>
        <v/>
      </c>
      <c r="S1421" s="8"/>
      <c r="T1421" s="22" t="str">
        <f t="shared" si="460"/>
        <v/>
      </c>
      <c r="U1421" s="22" t="str">
        <f t="shared" si="461"/>
        <v/>
      </c>
      <c r="V1421" s="22" t="str">
        <f t="shared" si="469"/>
        <v/>
      </c>
      <c r="W1421" s="22" t="str">
        <f t="shared" si="462"/>
        <v/>
      </c>
      <c r="X1421" s="22" t="str">
        <f t="shared" si="470"/>
        <v/>
      </c>
      <c r="Y1421" s="22" t="str">
        <f t="shared" si="471"/>
        <v/>
      </c>
      <c r="Z1421" s="22" t="str">
        <f t="shared" si="472"/>
        <v/>
      </c>
      <c r="AA1421" s="29"/>
    </row>
    <row r="1422" spans="1:27" ht="18" customHeight="1" x14ac:dyDescent="0.35">
      <c r="A1422" s="22"/>
      <c r="B1422" s="24" t="str">
        <f t="shared" si="454"/>
        <v/>
      </c>
      <c r="C1422" s="34" t="str">
        <f t="shared" si="463"/>
        <v/>
      </c>
      <c r="D1422" s="8"/>
      <c r="E1422" s="22" t="str">
        <f t="shared" si="455"/>
        <v/>
      </c>
      <c r="F1422" s="34" t="str">
        <f t="shared" si="464"/>
        <v/>
      </c>
      <c r="G1422" s="8"/>
      <c r="H1422" s="22" t="str">
        <f t="shared" si="456"/>
        <v/>
      </c>
      <c r="I1422" s="34" t="str">
        <f t="shared" si="465"/>
        <v/>
      </c>
      <c r="J1422" s="8"/>
      <c r="K1422" s="22" t="str">
        <f t="shared" si="457"/>
        <v/>
      </c>
      <c r="L1422" s="34" t="str">
        <f t="shared" si="466"/>
        <v/>
      </c>
      <c r="M1422" s="8"/>
      <c r="N1422" s="22" t="str">
        <f t="shared" si="458"/>
        <v/>
      </c>
      <c r="O1422" s="34" t="str">
        <f t="shared" si="467"/>
        <v/>
      </c>
      <c r="P1422" s="8"/>
      <c r="Q1422" s="22" t="str">
        <f t="shared" si="459"/>
        <v/>
      </c>
      <c r="R1422" s="34" t="str">
        <f t="shared" si="468"/>
        <v/>
      </c>
      <c r="S1422" s="8"/>
      <c r="T1422" s="22" t="str">
        <f t="shared" si="460"/>
        <v/>
      </c>
      <c r="U1422" s="22" t="str">
        <f t="shared" si="461"/>
        <v/>
      </c>
      <c r="V1422" s="22" t="str">
        <f t="shared" si="469"/>
        <v/>
      </c>
      <c r="W1422" s="22" t="str">
        <f t="shared" si="462"/>
        <v/>
      </c>
      <c r="X1422" s="22" t="str">
        <f t="shared" si="470"/>
        <v/>
      </c>
      <c r="Y1422" s="22" t="str">
        <f t="shared" si="471"/>
        <v/>
      </c>
      <c r="Z1422" s="22" t="str">
        <f t="shared" si="472"/>
        <v/>
      </c>
      <c r="AA1422" s="29"/>
    </row>
    <row r="1423" spans="1:27" ht="18" customHeight="1" x14ac:dyDescent="0.35">
      <c r="A1423" s="22"/>
      <c r="B1423" s="24" t="str">
        <f t="shared" si="454"/>
        <v/>
      </c>
      <c r="C1423" s="34" t="str">
        <f t="shared" si="463"/>
        <v/>
      </c>
      <c r="D1423" s="8"/>
      <c r="E1423" s="22" t="str">
        <f t="shared" si="455"/>
        <v/>
      </c>
      <c r="F1423" s="34" t="str">
        <f t="shared" si="464"/>
        <v/>
      </c>
      <c r="G1423" s="8"/>
      <c r="H1423" s="22" t="str">
        <f t="shared" si="456"/>
        <v/>
      </c>
      <c r="I1423" s="34" t="str">
        <f t="shared" si="465"/>
        <v/>
      </c>
      <c r="J1423" s="8"/>
      <c r="K1423" s="22" t="str">
        <f t="shared" si="457"/>
        <v/>
      </c>
      <c r="L1423" s="34" t="str">
        <f t="shared" si="466"/>
        <v/>
      </c>
      <c r="M1423" s="8"/>
      <c r="N1423" s="22" t="str">
        <f t="shared" si="458"/>
        <v/>
      </c>
      <c r="O1423" s="34" t="str">
        <f t="shared" si="467"/>
        <v/>
      </c>
      <c r="P1423" s="8"/>
      <c r="Q1423" s="22" t="str">
        <f t="shared" si="459"/>
        <v/>
      </c>
      <c r="R1423" s="34" t="str">
        <f t="shared" si="468"/>
        <v/>
      </c>
      <c r="S1423" s="8"/>
      <c r="T1423" s="22" t="str">
        <f t="shared" si="460"/>
        <v/>
      </c>
      <c r="U1423" s="22" t="str">
        <f t="shared" si="461"/>
        <v/>
      </c>
      <c r="V1423" s="22" t="str">
        <f t="shared" si="469"/>
        <v/>
      </c>
      <c r="W1423" s="22" t="str">
        <f t="shared" si="462"/>
        <v/>
      </c>
      <c r="X1423" s="22" t="str">
        <f t="shared" si="470"/>
        <v/>
      </c>
      <c r="Y1423" s="22" t="str">
        <f t="shared" si="471"/>
        <v/>
      </c>
      <c r="Z1423" s="22" t="str">
        <f t="shared" si="472"/>
        <v/>
      </c>
      <c r="AA1423" s="29"/>
    </row>
    <row r="1424" spans="1:27" ht="18" customHeight="1" x14ac:dyDescent="0.35">
      <c r="A1424" s="22"/>
      <c r="B1424" s="24" t="str">
        <f t="shared" si="454"/>
        <v/>
      </c>
      <c r="C1424" s="34" t="str">
        <f t="shared" si="463"/>
        <v/>
      </c>
      <c r="D1424" s="8"/>
      <c r="E1424" s="22" t="str">
        <f t="shared" si="455"/>
        <v/>
      </c>
      <c r="F1424" s="34" t="str">
        <f t="shared" si="464"/>
        <v/>
      </c>
      <c r="G1424" s="8"/>
      <c r="H1424" s="22" t="str">
        <f t="shared" si="456"/>
        <v/>
      </c>
      <c r="I1424" s="34" t="str">
        <f t="shared" si="465"/>
        <v/>
      </c>
      <c r="J1424" s="8"/>
      <c r="K1424" s="22" t="str">
        <f t="shared" si="457"/>
        <v/>
      </c>
      <c r="L1424" s="34" t="str">
        <f t="shared" si="466"/>
        <v/>
      </c>
      <c r="M1424" s="8"/>
      <c r="N1424" s="22" t="str">
        <f t="shared" si="458"/>
        <v/>
      </c>
      <c r="O1424" s="34" t="str">
        <f t="shared" si="467"/>
        <v/>
      </c>
      <c r="P1424" s="8"/>
      <c r="Q1424" s="22" t="str">
        <f t="shared" si="459"/>
        <v/>
      </c>
      <c r="R1424" s="34" t="str">
        <f t="shared" si="468"/>
        <v/>
      </c>
      <c r="S1424" s="8"/>
      <c r="T1424" s="22" t="str">
        <f t="shared" si="460"/>
        <v/>
      </c>
      <c r="U1424" s="22" t="str">
        <f t="shared" si="461"/>
        <v/>
      </c>
      <c r="V1424" s="22" t="str">
        <f t="shared" si="469"/>
        <v/>
      </c>
      <c r="W1424" s="22" t="str">
        <f t="shared" si="462"/>
        <v/>
      </c>
      <c r="X1424" s="22" t="str">
        <f t="shared" si="470"/>
        <v/>
      </c>
      <c r="Y1424" s="22" t="str">
        <f t="shared" si="471"/>
        <v/>
      </c>
      <c r="Z1424" s="22" t="str">
        <f t="shared" si="472"/>
        <v/>
      </c>
      <c r="AA1424" s="29"/>
    </row>
    <row r="1425" spans="1:27" ht="18" customHeight="1" x14ac:dyDescent="0.35">
      <c r="A1425" s="22"/>
      <c r="B1425" s="24" t="str">
        <f t="shared" si="454"/>
        <v/>
      </c>
      <c r="C1425" s="34" t="str">
        <f t="shared" si="463"/>
        <v/>
      </c>
      <c r="D1425" s="8"/>
      <c r="E1425" s="22" t="str">
        <f t="shared" si="455"/>
        <v/>
      </c>
      <c r="F1425" s="34" t="str">
        <f t="shared" si="464"/>
        <v/>
      </c>
      <c r="G1425" s="8"/>
      <c r="H1425" s="22" t="str">
        <f t="shared" si="456"/>
        <v/>
      </c>
      <c r="I1425" s="34" t="str">
        <f t="shared" si="465"/>
        <v/>
      </c>
      <c r="J1425" s="8"/>
      <c r="K1425" s="22" t="str">
        <f t="shared" si="457"/>
        <v/>
      </c>
      <c r="L1425" s="34" t="str">
        <f t="shared" si="466"/>
        <v/>
      </c>
      <c r="M1425" s="8"/>
      <c r="N1425" s="22" t="str">
        <f t="shared" si="458"/>
        <v/>
      </c>
      <c r="O1425" s="34" t="str">
        <f t="shared" si="467"/>
        <v/>
      </c>
      <c r="P1425" s="8"/>
      <c r="Q1425" s="22" t="str">
        <f t="shared" si="459"/>
        <v/>
      </c>
      <c r="R1425" s="34" t="str">
        <f t="shared" si="468"/>
        <v/>
      </c>
      <c r="S1425" s="8"/>
      <c r="T1425" s="22" t="str">
        <f t="shared" si="460"/>
        <v/>
      </c>
      <c r="U1425" s="22" t="str">
        <f t="shared" si="461"/>
        <v/>
      </c>
      <c r="V1425" s="22" t="str">
        <f t="shared" si="469"/>
        <v/>
      </c>
      <c r="W1425" s="22" t="str">
        <f t="shared" si="462"/>
        <v/>
      </c>
      <c r="X1425" s="22" t="str">
        <f t="shared" si="470"/>
        <v/>
      </c>
      <c r="Y1425" s="22" t="str">
        <f t="shared" si="471"/>
        <v/>
      </c>
      <c r="Z1425" s="22" t="str">
        <f t="shared" si="472"/>
        <v/>
      </c>
      <c r="AA1425" s="29"/>
    </row>
    <row r="1426" spans="1:27" ht="18" customHeight="1" x14ac:dyDescent="0.35">
      <c r="A1426" s="22"/>
      <c r="B1426" s="24" t="str">
        <f t="shared" si="454"/>
        <v/>
      </c>
      <c r="C1426" s="34" t="str">
        <f t="shared" si="463"/>
        <v/>
      </c>
      <c r="D1426" s="8"/>
      <c r="E1426" s="22" t="str">
        <f t="shared" si="455"/>
        <v/>
      </c>
      <c r="F1426" s="34" t="str">
        <f t="shared" si="464"/>
        <v/>
      </c>
      <c r="G1426" s="8"/>
      <c r="H1426" s="22" t="str">
        <f t="shared" si="456"/>
        <v/>
      </c>
      <c r="I1426" s="34" t="str">
        <f t="shared" si="465"/>
        <v/>
      </c>
      <c r="J1426" s="8"/>
      <c r="K1426" s="22" t="str">
        <f t="shared" si="457"/>
        <v/>
      </c>
      <c r="L1426" s="34" t="str">
        <f t="shared" si="466"/>
        <v/>
      </c>
      <c r="M1426" s="8"/>
      <c r="N1426" s="22" t="str">
        <f t="shared" si="458"/>
        <v/>
      </c>
      <c r="O1426" s="34" t="str">
        <f t="shared" si="467"/>
        <v/>
      </c>
      <c r="P1426" s="8"/>
      <c r="Q1426" s="22" t="str">
        <f t="shared" si="459"/>
        <v/>
      </c>
      <c r="R1426" s="34" t="str">
        <f t="shared" si="468"/>
        <v/>
      </c>
      <c r="S1426" s="8"/>
      <c r="T1426" s="22" t="str">
        <f t="shared" si="460"/>
        <v/>
      </c>
      <c r="U1426" s="22" t="str">
        <f t="shared" si="461"/>
        <v/>
      </c>
      <c r="V1426" s="22" t="str">
        <f t="shared" si="469"/>
        <v/>
      </c>
      <c r="W1426" s="22" t="str">
        <f t="shared" si="462"/>
        <v/>
      </c>
      <c r="X1426" s="22" t="str">
        <f t="shared" si="470"/>
        <v/>
      </c>
      <c r="Y1426" s="22" t="str">
        <f t="shared" si="471"/>
        <v/>
      </c>
      <c r="Z1426" s="22" t="str">
        <f t="shared" si="472"/>
        <v/>
      </c>
      <c r="AA1426" s="29"/>
    </row>
    <row r="1427" spans="1:27" ht="18" customHeight="1" x14ac:dyDescent="0.35">
      <c r="A1427" s="22"/>
      <c r="B1427" s="24" t="str">
        <f t="shared" si="454"/>
        <v/>
      </c>
      <c r="C1427" s="34" t="str">
        <f t="shared" si="463"/>
        <v/>
      </c>
      <c r="D1427" s="8"/>
      <c r="E1427" s="22" t="str">
        <f t="shared" si="455"/>
        <v/>
      </c>
      <c r="F1427" s="34" t="str">
        <f t="shared" si="464"/>
        <v/>
      </c>
      <c r="G1427" s="8"/>
      <c r="H1427" s="22" t="str">
        <f t="shared" si="456"/>
        <v/>
      </c>
      <c r="I1427" s="34" t="str">
        <f t="shared" si="465"/>
        <v/>
      </c>
      <c r="J1427" s="8"/>
      <c r="K1427" s="22" t="str">
        <f t="shared" si="457"/>
        <v/>
      </c>
      <c r="L1427" s="34" t="str">
        <f t="shared" si="466"/>
        <v/>
      </c>
      <c r="M1427" s="8"/>
      <c r="N1427" s="22" t="str">
        <f t="shared" si="458"/>
        <v/>
      </c>
      <c r="O1427" s="34" t="str">
        <f t="shared" si="467"/>
        <v/>
      </c>
      <c r="P1427" s="8"/>
      <c r="Q1427" s="22" t="str">
        <f t="shared" si="459"/>
        <v/>
      </c>
      <c r="R1427" s="34" t="str">
        <f t="shared" si="468"/>
        <v/>
      </c>
      <c r="S1427" s="8"/>
      <c r="T1427" s="22" t="str">
        <f t="shared" si="460"/>
        <v/>
      </c>
      <c r="U1427" s="22" t="str">
        <f t="shared" si="461"/>
        <v/>
      </c>
      <c r="V1427" s="22" t="str">
        <f t="shared" si="469"/>
        <v/>
      </c>
      <c r="W1427" s="22" t="str">
        <f t="shared" si="462"/>
        <v/>
      </c>
      <c r="X1427" s="22" t="str">
        <f t="shared" si="470"/>
        <v/>
      </c>
      <c r="Y1427" s="22" t="str">
        <f t="shared" si="471"/>
        <v/>
      </c>
      <c r="Z1427" s="22" t="str">
        <f t="shared" si="472"/>
        <v/>
      </c>
      <c r="AA1427" s="29"/>
    </row>
    <row r="1428" spans="1:27" ht="18" customHeight="1" x14ac:dyDescent="0.35">
      <c r="A1428" s="22"/>
      <c r="B1428" s="24" t="str">
        <f t="shared" si="454"/>
        <v/>
      </c>
      <c r="C1428" s="34" t="str">
        <f t="shared" si="463"/>
        <v/>
      </c>
      <c r="D1428" s="8"/>
      <c r="E1428" s="22" t="str">
        <f t="shared" si="455"/>
        <v/>
      </c>
      <c r="F1428" s="34" t="str">
        <f t="shared" si="464"/>
        <v/>
      </c>
      <c r="G1428" s="8"/>
      <c r="H1428" s="22" t="str">
        <f t="shared" si="456"/>
        <v/>
      </c>
      <c r="I1428" s="34" t="str">
        <f t="shared" si="465"/>
        <v/>
      </c>
      <c r="J1428" s="8"/>
      <c r="K1428" s="22" t="str">
        <f t="shared" si="457"/>
        <v/>
      </c>
      <c r="L1428" s="34" t="str">
        <f t="shared" si="466"/>
        <v/>
      </c>
      <c r="M1428" s="8"/>
      <c r="N1428" s="22" t="str">
        <f t="shared" si="458"/>
        <v/>
      </c>
      <c r="O1428" s="34" t="str">
        <f t="shared" si="467"/>
        <v/>
      </c>
      <c r="P1428" s="8"/>
      <c r="Q1428" s="22" t="str">
        <f t="shared" si="459"/>
        <v/>
      </c>
      <c r="R1428" s="34" t="str">
        <f t="shared" si="468"/>
        <v/>
      </c>
      <c r="S1428" s="8"/>
      <c r="T1428" s="22" t="str">
        <f t="shared" si="460"/>
        <v/>
      </c>
      <c r="U1428" s="22" t="str">
        <f t="shared" si="461"/>
        <v/>
      </c>
      <c r="V1428" s="22" t="str">
        <f t="shared" si="469"/>
        <v/>
      </c>
      <c r="W1428" s="22" t="str">
        <f t="shared" si="462"/>
        <v/>
      </c>
      <c r="X1428" s="22" t="str">
        <f t="shared" si="470"/>
        <v/>
      </c>
      <c r="Y1428" s="22" t="str">
        <f t="shared" si="471"/>
        <v/>
      </c>
      <c r="Z1428" s="22" t="str">
        <f t="shared" si="472"/>
        <v/>
      </c>
      <c r="AA1428" s="29"/>
    </row>
    <row r="1429" spans="1:27" ht="18" customHeight="1" x14ac:dyDescent="0.35">
      <c r="A1429" s="22"/>
      <c r="B1429" s="24" t="str">
        <f t="shared" si="454"/>
        <v/>
      </c>
      <c r="C1429" s="34" t="str">
        <f t="shared" si="463"/>
        <v/>
      </c>
      <c r="D1429" s="8"/>
      <c r="E1429" s="22" t="str">
        <f t="shared" si="455"/>
        <v/>
      </c>
      <c r="F1429" s="34" t="str">
        <f t="shared" si="464"/>
        <v/>
      </c>
      <c r="G1429" s="8"/>
      <c r="H1429" s="22" t="str">
        <f t="shared" si="456"/>
        <v/>
      </c>
      <c r="I1429" s="34" t="str">
        <f t="shared" si="465"/>
        <v/>
      </c>
      <c r="J1429" s="8"/>
      <c r="K1429" s="22" t="str">
        <f t="shared" si="457"/>
        <v/>
      </c>
      <c r="L1429" s="34" t="str">
        <f t="shared" si="466"/>
        <v/>
      </c>
      <c r="M1429" s="8"/>
      <c r="N1429" s="22" t="str">
        <f t="shared" si="458"/>
        <v/>
      </c>
      <c r="O1429" s="34" t="str">
        <f t="shared" si="467"/>
        <v/>
      </c>
      <c r="P1429" s="8"/>
      <c r="Q1429" s="22" t="str">
        <f t="shared" si="459"/>
        <v/>
      </c>
      <c r="R1429" s="34" t="str">
        <f t="shared" si="468"/>
        <v/>
      </c>
      <c r="S1429" s="8"/>
      <c r="T1429" s="22" t="str">
        <f t="shared" si="460"/>
        <v/>
      </c>
      <c r="U1429" s="22" t="str">
        <f t="shared" si="461"/>
        <v/>
      </c>
      <c r="V1429" s="22" t="str">
        <f t="shared" si="469"/>
        <v/>
      </c>
      <c r="W1429" s="22" t="str">
        <f t="shared" si="462"/>
        <v/>
      </c>
      <c r="X1429" s="22" t="str">
        <f t="shared" si="470"/>
        <v/>
      </c>
      <c r="Y1429" s="22" t="str">
        <f t="shared" si="471"/>
        <v/>
      </c>
      <c r="Z1429" s="22" t="str">
        <f t="shared" si="472"/>
        <v/>
      </c>
      <c r="AA1429" s="29"/>
    </row>
    <row r="1430" spans="1:27" ht="18" customHeight="1" x14ac:dyDescent="0.35">
      <c r="A1430" s="22"/>
      <c r="B1430" s="24" t="str">
        <f t="shared" si="454"/>
        <v/>
      </c>
      <c r="C1430" s="34" t="str">
        <f t="shared" si="463"/>
        <v/>
      </c>
      <c r="D1430" s="8"/>
      <c r="E1430" s="22" t="str">
        <f t="shared" si="455"/>
        <v/>
      </c>
      <c r="F1430" s="34" t="str">
        <f t="shared" si="464"/>
        <v/>
      </c>
      <c r="G1430" s="8"/>
      <c r="H1430" s="22" t="str">
        <f t="shared" si="456"/>
        <v/>
      </c>
      <c r="I1430" s="34" t="str">
        <f t="shared" si="465"/>
        <v/>
      </c>
      <c r="J1430" s="8"/>
      <c r="K1430" s="22" t="str">
        <f t="shared" si="457"/>
        <v/>
      </c>
      <c r="L1430" s="34" t="str">
        <f t="shared" si="466"/>
        <v/>
      </c>
      <c r="M1430" s="8"/>
      <c r="N1430" s="22" t="str">
        <f t="shared" si="458"/>
        <v/>
      </c>
      <c r="O1430" s="34" t="str">
        <f t="shared" si="467"/>
        <v/>
      </c>
      <c r="P1430" s="8"/>
      <c r="Q1430" s="22" t="str">
        <f t="shared" si="459"/>
        <v/>
      </c>
      <c r="R1430" s="34" t="str">
        <f t="shared" si="468"/>
        <v/>
      </c>
      <c r="S1430" s="8"/>
      <c r="T1430" s="22" t="str">
        <f t="shared" si="460"/>
        <v/>
      </c>
      <c r="U1430" s="22" t="str">
        <f t="shared" si="461"/>
        <v/>
      </c>
      <c r="V1430" s="22" t="str">
        <f t="shared" si="469"/>
        <v/>
      </c>
      <c r="W1430" s="22" t="str">
        <f t="shared" si="462"/>
        <v/>
      </c>
      <c r="X1430" s="22" t="str">
        <f t="shared" si="470"/>
        <v/>
      </c>
      <c r="Y1430" s="22" t="str">
        <f t="shared" si="471"/>
        <v/>
      </c>
      <c r="Z1430" s="22" t="str">
        <f t="shared" si="472"/>
        <v/>
      </c>
      <c r="AA1430" s="29"/>
    </row>
    <row r="1431" spans="1:27" ht="18" customHeight="1" x14ac:dyDescent="0.35">
      <c r="A1431" s="22"/>
      <c r="B1431" s="24" t="str">
        <f t="shared" si="454"/>
        <v/>
      </c>
      <c r="C1431" s="34" t="str">
        <f t="shared" si="463"/>
        <v/>
      </c>
      <c r="D1431" s="8"/>
      <c r="E1431" s="22" t="str">
        <f t="shared" si="455"/>
        <v/>
      </c>
      <c r="F1431" s="34" t="str">
        <f t="shared" si="464"/>
        <v/>
      </c>
      <c r="G1431" s="8"/>
      <c r="H1431" s="22" t="str">
        <f t="shared" si="456"/>
        <v/>
      </c>
      <c r="I1431" s="34" t="str">
        <f t="shared" si="465"/>
        <v/>
      </c>
      <c r="J1431" s="8"/>
      <c r="K1431" s="22" t="str">
        <f t="shared" si="457"/>
        <v/>
      </c>
      <c r="L1431" s="34" t="str">
        <f t="shared" si="466"/>
        <v/>
      </c>
      <c r="M1431" s="8"/>
      <c r="N1431" s="22" t="str">
        <f t="shared" si="458"/>
        <v/>
      </c>
      <c r="O1431" s="34" t="str">
        <f t="shared" si="467"/>
        <v/>
      </c>
      <c r="P1431" s="8"/>
      <c r="Q1431" s="22" t="str">
        <f t="shared" si="459"/>
        <v/>
      </c>
      <c r="R1431" s="34" t="str">
        <f t="shared" si="468"/>
        <v/>
      </c>
      <c r="S1431" s="8"/>
      <c r="T1431" s="22" t="str">
        <f t="shared" si="460"/>
        <v/>
      </c>
      <c r="U1431" s="22" t="str">
        <f t="shared" si="461"/>
        <v/>
      </c>
      <c r="V1431" s="22" t="str">
        <f t="shared" si="469"/>
        <v/>
      </c>
      <c r="W1431" s="22" t="str">
        <f t="shared" si="462"/>
        <v/>
      </c>
      <c r="X1431" s="22" t="str">
        <f t="shared" si="470"/>
        <v/>
      </c>
      <c r="Y1431" s="22" t="str">
        <f t="shared" si="471"/>
        <v/>
      </c>
      <c r="Z1431" s="22" t="str">
        <f t="shared" si="472"/>
        <v/>
      </c>
      <c r="AA1431" s="29"/>
    </row>
    <row r="1432" spans="1:27" ht="18" customHeight="1" x14ac:dyDescent="0.35">
      <c r="A1432" s="22"/>
      <c r="B1432" s="24" t="str">
        <f t="shared" si="454"/>
        <v/>
      </c>
      <c r="C1432" s="34" t="str">
        <f t="shared" si="463"/>
        <v/>
      </c>
      <c r="D1432" s="8"/>
      <c r="E1432" s="22" t="str">
        <f t="shared" si="455"/>
        <v/>
      </c>
      <c r="F1432" s="34" t="str">
        <f t="shared" si="464"/>
        <v/>
      </c>
      <c r="G1432" s="8"/>
      <c r="H1432" s="22" t="str">
        <f t="shared" si="456"/>
        <v/>
      </c>
      <c r="I1432" s="34" t="str">
        <f t="shared" si="465"/>
        <v/>
      </c>
      <c r="J1432" s="8"/>
      <c r="K1432" s="22" t="str">
        <f t="shared" si="457"/>
        <v/>
      </c>
      <c r="L1432" s="34" t="str">
        <f t="shared" si="466"/>
        <v/>
      </c>
      <c r="M1432" s="8"/>
      <c r="N1432" s="22" t="str">
        <f t="shared" si="458"/>
        <v/>
      </c>
      <c r="O1432" s="34" t="str">
        <f t="shared" si="467"/>
        <v/>
      </c>
      <c r="P1432" s="8"/>
      <c r="Q1432" s="22" t="str">
        <f t="shared" si="459"/>
        <v/>
      </c>
      <c r="R1432" s="34" t="str">
        <f t="shared" si="468"/>
        <v/>
      </c>
      <c r="S1432" s="8"/>
      <c r="T1432" s="22" t="str">
        <f t="shared" si="460"/>
        <v/>
      </c>
      <c r="U1432" s="22" t="str">
        <f t="shared" si="461"/>
        <v/>
      </c>
      <c r="V1432" s="22" t="str">
        <f t="shared" si="469"/>
        <v/>
      </c>
      <c r="W1432" s="22" t="str">
        <f t="shared" si="462"/>
        <v/>
      </c>
      <c r="X1432" s="22" t="str">
        <f t="shared" si="470"/>
        <v/>
      </c>
      <c r="Y1432" s="22" t="str">
        <f t="shared" si="471"/>
        <v/>
      </c>
      <c r="Z1432" s="22" t="str">
        <f t="shared" si="472"/>
        <v/>
      </c>
      <c r="AA1432" s="29"/>
    </row>
    <row r="1433" spans="1:27" ht="18" customHeight="1" x14ac:dyDescent="0.35">
      <c r="A1433" s="22"/>
      <c r="B1433" s="24" t="str">
        <f t="shared" si="454"/>
        <v/>
      </c>
      <c r="C1433" s="34" t="str">
        <f t="shared" si="463"/>
        <v/>
      </c>
      <c r="D1433" s="8"/>
      <c r="E1433" s="22" t="str">
        <f t="shared" si="455"/>
        <v/>
      </c>
      <c r="F1433" s="34" t="str">
        <f t="shared" si="464"/>
        <v/>
      </c>
      <c r="G1433" s="8"/>
      <c r="H1433" s="22" t="str">
        <f t="shared" si="456"/>
        <v/>
      </c>
      <c r="I1433" s="34" t="str">
        <f t="shared" si="465"/>
        <v/>
      </c>
      <c r="J1433" s="8"/>
      <c r="K1433" s="22" t="str">
        <f t="shared" si="457"/>
        <v/>
      </c>
      <c r="L1433" s="34" t="str">
        <f t="shared" si="466"/>
        <v/>
      </c>
      <c r="M1433" s="8"/>
      <c r="N1433" s="22" t="str">
        <f t="shared" si="458"/>
        <v/>
      </c>
      <c r="O1433" s="34" t="str">
        <f t="shared" si="467"/>
        <v/>
      </c>
      <c r="P1433" s="8"/>
      <c r="Q1433" s="22" t="str">
        <f t="shared" si="459"/>
        <v/>
      </c>
      <c r="R1433" s="34" t="str">
        <f t="shared" si="468"/>
        <v/>
      </c>
      <c r="S1433" s="8"/>
      <c r="T1433" s="22" t="str">
        <f t="shared" si="460"/>
        <v/>
      </c>
      <c r="U1433" s="22" t="str">
        <f t="shared" si="461"/>
        <v/>
      </c>
      <c r="V1433" s="22" t="str">
        <f t="shared" si="469"/>
        <v/>
      </c>
      <c r="W1433" s="22" t="str">
        <f t="shared" si="462"/>
        <v/>
      </c>
      <c r="X1433" s="22" t="str">
        <f t="shared" si="470"/>
        <v/>
      </c>
      <c r="Y1433" s="22" t="str">
        <f t="shared" si="471"/>
        <v/>
      </c>
      <c r="Z1433" s="22" t="str">
        <f t="shared" si="472"/>
        <v/>
      </c>
      <c r="AA1433" s="29"/>
    </row>
    <row r="1434" spans="1:27" ht="18" customHeight="1" x14ac:dyDescent="0.35">
      <c r="A1434" s="22"/>
      <c r="B1434" s="24" t="str">
        <f t="shared" si="454"/>
        <v/>
      </c>
      <c r="C1434" s="34" t="str">
        <f t="shared" si="463"/>
        <v/>
      </c>
      <c r="D1434" s="8"/>
      <c r="E1434" s="22" t="str">
        <f t="shared" si="455"/>
        <v/>
      </c>
      <c r="F1434" s="34" t="str">
        <f t="shared" si="464"/>
        <v/>
      </c>
      <c r="G1434" s="8"/>
      <c r="H1434" s="22" t="str">
        <f t="shared" si="456"/>
        <v/>
      </c>
      <c r="I1434" s="34" t="str">
        <f t="shared" si="465"/>
        <v/>
      </c>
      <c r="J1434" s="8"/>
      <c r="K1434" s="22" t="str">
        <f t="shared" si="457"/>
        <v/>
      </c>
      <c r="L1434" s="34" t="str">
        <f t="shared" si="466"/>
        <v/>
      </c>
      <c r="M1434" s="8"/>
      <c r="N1434" s="22" t="str">
        <f t="shared" si="458"/>
        <v/>
      </c>
      <c r="O1434" s="34" t="str">
        <f t="shared" si="467"/>
        <v/>
      </c>
      <c r="P1434" s="8"/>
      <c r="Q1434" s="22" t="str">
        <f t="shared" si="459"/>
        <v/>
      </c>
      <c r="R1434" s="34" t="str">
        <f t="shared" si="468"/>
        <v/>
      </c>
      <c r="S1434" s="8"/>
      <c r="T1434" s="22" t="str">
        <f t="shared" si="460"/>
        <v/>
      </c>
      <c r="U1434" s="22" t="str">
        <f t="shared" si="461"/>
        <v/>
      </c>
      <c r="V1434" s="22" t="str">
        <f t="shared" si="469"/>
        <v/>
      </c>
      <c r="W1434" s="22" t="str">
        <f t="shared" si="462"/>
        <v/>
      </c>
      <c r="X1434" s="22" t="str">
        <f t="shared" si="470"/>
        <v/>
      </c>
      <c r="Y1434" s="22" t="str">
        <f t="shared" si="471"/>
        <v/>
      </c>
      <c r="Z1434" s="22" t="str">
        <f t="shared" si="472"/>
        <v/>
      </c>
      <c r="AA1434" s="29"/>
    </row>
    <row r="1435" spans="1:27" ht="18" customHeight="1" x14ac:dyDescent="0.35">
      <c r="A1435" s="22"/>
      <c r="B1435" s="24" t="str">
        <f t="shared" si="454"/>
        <v/>
      </c>
      <c r="C1435" s="34" t="str">
        <f t="shared" si="463"/>
        <v/>
      </c>
      <c r="D1435" s="8"/>
      <c r="E1435" s="22" t="str">
        <f t="shared" si="455"/>
        <v/>
      </c>
      <c r="F1435" s="34" t="str">
        <f t="shared" si="464"/>
        <v/>
      </c>
      <c r="G1435" s="8"/>
      <c r="H1435" s="22" t="str">
        <f t="shared" si="456"/>
        <v/>
      </c>
      <c r="I1435" s="34" t="str">
        <f t="shared" si="465"/>
        <v/>
      </c>
      <c r="J1435" s="8"/>
      <c r="K1435" s="22" t="str">
        <f t="shared" si="457"/>
        <v/>
      </c>
      <c r="L1435" s="34" t="str">
        <f t="shared" si="466"/>
        <v/>
      </c>
      <c r="M1435" s="8"/>
      <c r="N1435" s="22" t="str">
        <f t="shared" si="458"/>
        <v/>
      </c>
      <c r="O1435" s="34" t="str">
        <f t="shared" si="467"/>
        <v/>
      </c>
      <c r="P1435" s="8"/>
      <c r="Q1435" s="22" t="str">
        <f t="shared" si="459"/>
        <v/>
      </c>
      <c r="R1435" s="34" t="str">
        <f t="shared" si="468"/>
        <v/>
      </c>
      <c r="S1435" s="8"/>
      <c r="T1435" s="22" t="str">
        <f t="shared" si="460"/>
        <v/>
      </c>
      <c r="U1435" s="22" t="str">
        <f t="shared" si="461"/>
        <v/>
      </c>
      <c r="V1435" s="22" t="str">
        <f t="shared" si="469"/>
        <v/>
      </c>
      <c r="W1435" s="22" t="str">
        <f t="shared" si="462"/>
        <v/>
      </c>
      <c r="X1435" s="22" t="str">
        <f t="shared" si="470"/>
        <v/>
      </c>
      <c r="Y1435" s="22" t="str">
        <f t="shared" si="471"/>
        <v/>
      </c>
      <c r="Z1435" s="22" t="str">
        <f t="shared" si="472"/>
        <v/>
      </c>
      <c r="AA1435" s="29"/>
    </row>
    <row r="1436" spans="1:27" ht="18" customHeight="1" x14ac:dyDescent="0.35">
      <c r="A1436" s="22"/>
      <c r="B1436" s="24" t="str">
        <f t="shared" si="454"/>
        <v/>
      </c>
      <c r="C1436" s="34" t="str">
        <f t="shared" si="463"/>
        <v/>
      </c>
      <c r="D1436" s="8"/>
      <c r="E1436" s="22" t="str">
        <f t="shared" si="455"/>
        <v/>
      </c>
      <c r="F1436" s="34" t="str">
        <f t="shared" si="464"/>
        <v/>
      </c>
      <c r="G1436" s="8"/>
      <c r="H1436" s="22" t="str">
        <f t="shared" si="456"/>
        <v/>
      </c>
      <c r="I1436" s="34" t="str">
        <f t="shared" si="465"/>
        <v/>
      </c>
      <c r="J1436" s="8"/>
      <c r="K1436" s="22" t="str">
        <f t="shared" si="457"/>
        <v/>
      </c>
      <c r="L1436" s="34" t="str">
        <f t="shared" si="466"/>
        <v/>
      </c>
      <c r="M1436" s="8"/>
      <c r="N1436" s="22" t="str">
        <f t="shared" si="458"/>
        <v/>
      </c>
      <c r="O1436" s="34" t="str">
        <f t="shared" si="467"/>
        <v/>
      </c>
      <c r="P1436" s="8"/>
      <c r="Q1436" s="22" t="str">
        <f t="shared" si="459"/>
        <v/>
      </c>
      <c r="R1436" s="34" t="str">
        <f t="shared" si="468"/>
        <v/>
      </c>
      <c r="S1436" s="8"/>
      <c r="T1436" s="22" t="str">
        <f t="shared" si="460"/>
        <v/>
      </c>
      <c r="U1436" s="22" t="str">
        <f t="shared" si="461"/>
        <v/>
      </c>
      <c r="V1436" s="22" t="str">
        <f t="shared" si="469"/>
        <v/>
      </c>
      <c r="W1436" s="22" t="str">
        <f t="shared" si="462"/>
        <v/>
      </c>
      <c r="X1436" s="22" t="str">
        <f t="shared" si="470"/>
        <v/>
      </c>
      <c r="Y1436" s="22" t="str">
        <f t="shared" si="471"/>
        <v/>
      </c>
      <c r="Z1436" s="22" t="str">
        <f t="shared" si="472"/>
        <v/>
      </c>
      <c r="AA1436" s="29"/>
    </row>
    <row r="1437" spans="1:27" ht="18" customHeight="1" x14ac:dyDescent="0.35">
      <c r="A1437" s="22"/>
      <c r="B1437" s="24" t="str">
        <f t="shared" si="454"/>
        <v/>
      </c>
      <c r="C1437" s="34" t="str">
        <f t="shared" si="463"/>
        <v/>
      </c>
      <c r="D1437" s="8"/>
      <c r="E1437" s="22" t="str">
        <f t="shared" si="455"/>
        <v/>
      </c>
      <c r="F1437" s="34" t="str">
        <f t="shared" si="464"/>
        <v/>
      </c>
      <c r="G1437" s="8"/>
      <c r="H1437" s="22" t="str">
        <f t="shared" si="456"/>
        <v/>
      </c>
      <c r="I1437" s="34" t="str">
        <f t="shared" si="465"/>
        <v/>
      </c>
      <c r="J1437" s="8"/>
      <c r="K1437" s="22" t="str">
        <f t="shared" si="457"/>
        <v/>
      </c>
      <c r="L1437" s="34" t="str">
        <f t="shared" si="466"/>
        <v/>
      </c>
      <c r="M1437" s="8"/>
      <c r="N1437" s="22" t="str">
        <f t="shared" si="458"/>
        <v/>
      </c>
      <c r="O1437" s="34" t="str">
        <f t="shared" si="467"/>
        <v/>
      </c>
      <c r="P1437" s="8"/>
      <c r="Q1437" s="22" t="str">
        <f t="shared" si="459"/>
        <v/>
      </c>
      <c r="R1437" s="34" t="str">
        <f t="shared" si="468"/>
        <v/>
      </c>
      <c r="S1437" s="8"/>
      <c r="T1437" s="22" t="str">
        <f t="shared" si="460"/>
        <v/>
      </c>
      <c r="U1437" s="22" t="str">
        <f t="shared" si="461"/>
        <v/>
      </c>
      <c r="V1437" s="22" t="str">
        <f t="shared" si="469"/>
        <v/>
      </c>
      <c r="W1437" s="22" t="str">
        <f t="shared" si="462"/>
        <v/>
      </c>
      <c r="X1437" s="22" t="str">
        <f t="shared" si="470"/>
        <v/>
      </c>
      <c r="Y1437" s="22" t="str">
        <f t="shared" si="471"/>
        <v/>
      </c>
      <c r="Z1437" s="22" t="str">
        <f t="shared" si="472"/>
        <v/>
      </c>
      <c r="AA1437" s="29"/>
    </row>
    <row r="1438" spans="1:27" ht="18" customHeight="1" x14ac:dyDescent="0.35">
      <c r="A1438" s="22"/>
      <c r="B1438" s="24" t="str">
        <f t="shared" si="454"/>
        <v/>
      </c>
      <c r="C1438" s="34" t="str">
        <f t="shared" si="463"/>
        <v/>
      </c>
      <c r="D1438" s="8"/>
      <c r="E1438" s="22" t="str">
        <f t="shared" si="455"/>
        <v/>
      </c>
      <c r="F1438" s="34" t="str">
        <f t="shared" si="464"/>
        <v/>
      </c>
      <c r="G1438" s="8"/>
      <c r="H1438" s="22" t="str">
        <f t="shared" si="456"/>
        <v/>
      </c>
      <c r="I1438" s="34" t="str">
        <f t="shared" si="465"/>
        <v/>
      </c>
      <c r="J1438" s="8"/>
      <c r="K1438" s="22" t="str">
        <f t="shared" si="457"/>
        <v/>
      </c>
      <c r="L1438" s="34" t="str">
        <f t="shared" si="466"/>
        <v/>
      </c>
      <c r="M1438" s="8"/>
      <c r="N1438" s="22" t="str">
        <f t="shared" si="458"/>
        <v/>
      </c>
      <c r="O1438" s="34" t="str">
        <f t="shared" si="467"/>
        <v/>
      </c>
      <c r="P1438" s="8"/>
      <c r="Q1438" s="22" t="str">
        <f t="shared" si="459"/>
        <v/>
      </c>
      <c r="R1438" s="34" t="str">
        <f t="shared" si="468"/>
        <v/>
      </c>
      <c r="S1438" s="8"/>
      <c r="T1438" s="22" t="str">
        <f t="shared" si="460"/>
        <v/>
      </c>
      <c r="U1438" s="22" t="str">
        <f t="shared" si="461"/>
        <v/>
      </c>
      <c r="V1438" s="22" t="str">
        <f t="shared" si="469"/>
        <v/>
      </c>
      <c r="W1438" s="22" t="str">
        <f t="shared" si="462"/>
        <v/>
      </c>
      <c r="X1438" s="22" t="str">
        <f t="shared" si="470"/>
        <v/>
      </c>
      <c r="Y1438" s="22" t="str">
        <f t="shared" si="471"/>
        <v/>
      </c>
      <c r="Z1438" s="22" t="str">
        <f t="shared" si="472"/>
        <v/>
      </c>
      <c r="AA1438" s="29"/>
    </row>
    <row r="1439" spans="1:27" ht="18" customHeight="1" x14ac:dyDescent="0.35">
      <c r="A1439" s="22"/>
      <c r="B1439" s="24" t="str">
        <f t="shared" si="454"/>
        <v/>
      </c>
      <c r="C1439" s="34" t="str">
        <f t="shared" si="463"/>
        <v/>
      </c>
      <c r="D1439" s="8"/>
      <c r="E1439" s="22" t="str">
        <f t="shared" si="455"/>
        <v/>
      </c>
      <c r="F1439" s="34" t="str">
        <f t="shared" si="464"/>
        <v/>
      </c>
      <c r="G1439" s="8"/>
      <c r="H1439" s="22" t="str">
        <f t="shared" si="456"/>
        <v/>
      </c>
      <c r="I1439" s="34" t="str">
        <f t="shared" si="465"/>
        <v/>
      </c>
      <c r="J1439" s="8"/>
      <c r="K1439" s="22" t="str">
        <f t="shared" si="457"/>
        <v/>
      </c>
      <c r="L1439" s="34" t="str">
        <f t="shared" si="466"/>
        <v/>
      </c>
      <c r="M1439" s="8"/>
      <c r="N1439" s="22" t="str">
        <f t="shared" si="458"/>
        <v/>
      </c>
      <c r="O1439" s="34" t="str">
        <f t="shared" si="467"/>
        <v/>
      </c>
      <c r="P1439" s="8"/>
      <c r="Q1439" s="22" t="str">
        <f t="shared" si="459"/>
        <v/>
      </c>
      <c r="R1439" s="34" t="str">
        <f t="shared" si="468"/>
        <v/>
      </c>
      <c r="S1439" s="8"/>
      <c r="T1439" s="22" t="str">
        <f t="shared" si="460"/>
        <v/>
      </c>
      <c r="U1439" s="22" t="str">
        <f t="shared" si="461"/>
        <v/>
      </c>
      <c r="V1439" s="22" t="str">
        <f t="shared" si="469"/>
        <v/>
      </c>
      <c r="W1439" s="22" t="str">
        <f t="shared" si="462"/>
        <v/>
      </c>
      <c r="X1439" s="22" t="str">
        <f t="shared" si="470"/>
        <v/>
      </c>
      <c r="Y1439" s="22" t="str">
        <f t="shared" si="471"/>
        <v/>
      </c>
      <c r="Z1439" s="22" t="str">
        <f t="shared" si="472"/>
        <v/>
      </c>
      <c r="AA1439" s="29"/>
    </row>
    <row r="1440" spans="1:27" ht="18" customHeight="1" x14ac:dyDescent="0.35">
      <c r="A1440" s="22"/>
      <c r="B1440" s="24" t="str">
        <f t="shared" si="454"/>
        <v/>
      </c>
      <c r="C1440" s="34" t="str">
        <f t="shared" si="463"/>
        <v/>
      </c>
      <c r="D1440" s="8"/>
      <c r="E1440" s="22" t="str">
        <f t="shared" si="455"/>
        <v/>
      </c>
      <c r="F1440" s="34" t="str">
        <f t="shared" si="464"/>
        <v/>
      </c>
      <c r="G1440" s="8"/>
      <c r="H1440" s="22" t="str">
        <f t="shared" si="456"/>
        <v/>
      </c>
      <c r="I1440" s="34" t="str">
        <f t="shared" si="465"/>
        <v/>
      </c>
      <c r="J1440" s="8"/>
      <c r="K1440" s="22" t="str">
        <f t="shared" si="457"/>
        <v/>
      </c>
      <c r="L1440" s="34" t="str">
        <f t="shared" si="466"/>
        <v/>
      </c>
      <c r="M1440" s="8"/>
      <c r="N1440" s="22" t="str">
        <f t="shared" si="458"/>
        <v/>
      </c>
      <c r="O1440" s="34" t="str">
        <f t="shared" si="467"/>
        <v/>
      </c>
      <c r="P1440" s="8"/>
      <c r="Q1440" s="22" t="str">
        <f t="shared" si="459"/>
        <v/>
      </c>
      <c r="R1440" s="34" t="str">
        <f t="shared" si="468"/>
        <v/>
      </c>
      <c r="S1440" s="8"/>
      <c r="T1440" s="22" t="str">
        <f t="shared" si="460"/>
        <v/>
      </c>
      <c r="U1440" s="22" t="str">
        <f t="shared" si="461"/>
        <v/>
      </c>
      <c r="V1440" s="22" t="str">
        <f t="shared" si="469"/>
        <v/>
      </c>
      <c r="W1440" s="22" t="str">
        <f t="shared" si="462"/>
        <v/>
      </c>
      <c r="X1440" s="22" t="str">
        <f t="shared" si="470"/>
        <v/>
      </c>
      <c r="Y1440" s="22" t="str">
        <f t="shared" si="471"/>
        <v/>
      </c>
      <c r="Z1440" s="22" t="str">
        <f t="shared" si="472"/>
        <v/>
      </c>
      <c r="AA1440" s="29"/>
    </row>
    <row r="1441" spans="1:27" ht="18" customHeight="1" x14ac:dyDescent="0.35">
      <c r="A1441" s="22"/>
      <c r="B1441" s="24" t="str">
        <f t="shared" si="454"/>
        <v/>
      </c>
      <c r="C1441" s="34" t="str">
        <f t="shared" si="463"/>
        <v/>
      </c>
      <c r="D1441" s="8"/>
      <c r="E1441" s="22" t="str">
        <f t="shared" si="455"/>
        <v/>
      </c>
      <c r="F1441" s="34" t="str">
        <f t="shared" si="464"/>
        <v/>
      </c>
      <c r="G1441" s="8"/>
      <c r="H1441" s="22" t="str">
        <f t="shared" si="456"/>
        <v/>
      </c>
      <c r="I1441" s="34" t="str">
        <f t="shared" si="465"/>
        <v/>
      </c>
      <c r="J1441" s="8"/>
      <c r="K1441" s="22" t="str">
        <f t="shared" si="457"/>
        <v/>
      </c>
      <c r="L1441" s="34" t="str">
        <f t="shared" si="466"/>
        <v/>
      </c>
      <c r="M1441" s="8"/>
      <c r="N1441" s="22" t="str">
        <f t="shared" si="458"/>
        <v/>
      </c>
      <c r="O1441" s="34" t="str">
        <f t="shared" si="467"/>
        <v/>
      </c>
      <c r="P1441" s="8"/>
      <c r="Q1441" s="22" t="str">
        <f t="shared" si="459"/>
        <v/>
      </c>
      <c r="R1441" s="34" t="str">
        <f t="shared" si="468"/>
        <v/>
      </c>
      <c r="S1441" s="8"/>
      <c r="T1441" s="22" t="str">
        <f t="shared" si="460"/>
        <v/>
      </c>
      <c r="U1441" s="22" t="str">
        <f t="shared" si="461"/>
        <v/>
      </c>
      <c r="V1441" s="22" t="str">
        <f t="shared" si="469"/>
        <v/>
      </c>
      <c r="W1441" s="22" t="str">
        <f t="shared" si="462"/>
        <v/>
      </c>
      <c r="X1441" s="22" t="str">
        <f t="shared" si="470"/>
        <v/>
      </c>
      <c r="Y1441" s="22" t="str">
        <f t="shared" si="471"/>
        <v/>
      </c>
      <c r="Z1441" s="22" t="str">
        <f t="shared" si="472"/>
        <v/>
      </c>
      <c r="AA1441" s="29"/>
    </row>
    <row r="1442" spans="1:27" ht="18" customHeight="1" x14ac:dyDescent="0.35">
      <c r="A1442" s="22"/>
      <c r="B1442" s="24" t="str">
        <f t="shared" si="454"/>
        <v/>
      </c>
      <c r="C1442" s="34" t="str">
        <f t="shared" si="463"/>
        <v/>
      </c>
      <c r="D1442" s="8"/>
      <c r="E1442" s="22" t="str">
        <f t="shared" si="455"/>
        <v/>
      </c>
      <c r="F1442" s="34" t="str">
        <f t="shared" si="464"/>
        <v/>
      </c>
      <c r="G1442" s="8"/>
      <c r="H1442" s="22" t="str">
        <f t="shared" si="456"/>
        <v/>
      </c>
      <c r="I1442" s="34" t="str">
        <f t="shared" si="465"/>
        <v/>
      </c>
      <c r="J1442" s="8"/>
      <c r="K1442" s="22" t="str">
        <f t="shared" si="457"/>
        <v/>
      </c>
      <c r="L1442" s="34" t="str">
        <f t="shared" si="466"/>
        <v/>
      </c>
      <c r="M1442" s="8"/>
      <c r="N1442" s="22" t="str">
        <f t="shared" si="458"/>
        <v/>
      </c>
      <c r="O1442" s="34" t="str">
        <f t="shared" si="467"/>
        <v/>
      </c>
      <c r="P1442" s="8"/>
      <c r="Q1442" s="22" t="str">
        <f t="shared" si="459"/>
        <v/>
      </c>
      <c r="R1442" s="34" t="str">
        <f t="shared" si="468"/>
        <v/>
      </c>
      <c r="S1442" s="8"/>
      <c r="T1442" s="22" t="str">
        <f t="shared" si="460"/>
        <v/>
      </c>
      <c r="U1442" s="22" t="str">
        <f t="shared" si="461"/>
        <v/>
      </c>
      <c r="V1442" s="22" t="str">
        <f t="shared" si="469"/>
        <v/>
      </c>
      <c r="W1442" s="22" t="str">
        <f t="shared" si="462"/>
        <v/>
      </c>
      <c r="X1442" s="22" t="str">
        <f t="shared" si="470"/>
        <v/>
      </c>
      <c r="Y1442" s="22" t="str">
        <f t="shared" si="471"/>
        <v/>
      </c>
      <c r="Z1442" s="22" t="str">
        <f t="shared" si="472"/>
        <v/>
      </c>
      <c r="AA1442" s="29"/>
    </row>
    <row r="1443" spans="1:27" ht="18" customHeight="1" x14ac:dyDescent="0.35">
      <c r="A1443" s="22"/>
      <c r="B1443" s="24" t="str">
        <f t="shared" si="454"/>
        <v/>
      </c>
      <c r="C1443" s="34" t="str">
        <f t="shared" si="463"/>
        <v/>
      </c>
      <c r="D1443" s="8"/>
      <c r="E1443" s="22" t="str">
        <f t="shared" si="455"/>
        <v/>
      </c>
      <c r="F1443" s="34" t="str">
        <f t="shared" si="464"/>
        <v/>
      </c>
      <c r="G1443" s="8"/>
      <c r="H1443" s="22" t="str">
        <f t="shared" si="456"/>
        <v/>
      </c>
      <c r="I1443" s="34" t="str">
        <f t="shared" si="465"/>
        <v/>
      </c>
      <c r="J1443" s="8"/>
      <c r="K1443" s="22" t="str">
        <f t="shared" si="457"/>
        <v/>
      </c>
      <c r="L1443" s="34" t="str">
        <f t="shared" si="466"/>
        <v/>
      </c>
      <c r="M1443" s="8"/>
      <c r="N1443" s="22" t="str">
        <f t="shared" si="458"/>
        <v/>
      </c>
      <c r="O1443" s="34" t="str">
        <f t="shared" si="467"/>
        <v/>
      </c>
      <c r="P1443" s="8"/>
      <c r="Q1443" s="22" t="str">
        <f t="shared" si="459"/>
        <v/>
      </c>
      <c r="R1443" s="34" t="str">
        <f t="shared" si="468"/>
        <v/>
      </c>
      <c r="S1443" s="8"/>
      <c r="T1443" s="22" t="str">
        <f t="shared" si="460"/>
        <v/>
      </c>
      <c r="U1443" s="22" t="str">
        <f t="shared" si="461"/>
        <v/>
      </c>
      <c r="V1443" s="22" t="str">
        <f t="shared" si="469"/>
        <v/>
      </c>
      <c r="W1443" s="22" t="str">
        <f t="shared" si="462"/>
        <v/>
      </c>
      <c r="X1443" s="22" t="str">
        <f t="shared" si="470"/>
        <v/>
      </c>
      <c r="Y1443" s="22" t="str">
        <f t="shared" si="471"/>
        <v/>
      </c>
      <c r="Z1443" s="22" t="str">
        <f t="shared" si="472"/>
        <v/>
      </c>
      <c r="AA1443" s="29"/>
    </row>
    <row r="1444" spans="1:27" ht="18" customHeight="1" x14ac:dyDescent="0.35">
      <c r="A1444" s="22"/>
      <c r="B1444" s="24" t="str">
        <f t="shared" si="454"/>
        <v/>
      </c>
      <c r="C1444" s="34" t="str">
        <f t="shared" si="463"/>
        <v/>
      </c>
      <c r="D1444" s="8"/>
      <c r="E1444" s="22" t="str">
        <f t="shared" si="455"/>
        <v/>
      </c>
      <c r="F1444" s="34" t="str">
        <f t="shared" si="464"/>
        <v/>
      </c>
      <c r="G1444" s="8"/>
      <c r="H1444" s="22" t="str">
        <f t="shared" si="456"/>
        <v/>
      </c>
      <c r="I1444" s="34" t="str">
        <f t="shared" si="465"/>
        <v/>
      </c>
      <c r="J1444" s="8"/>
      <c r="K1444" s="22" t="str">
        <f t="shared" si="457"/>
        <v/>
      </c>
      <c r="L1444" s="34" t="str">
        <f t="shared" si="466"/>
        <v/>
      </c>
      <c r="M1444" s="8"/>
      <c r="N1444" s="22" t="str">
        <f t="shared" si="458"/>
        <v/>
      </c>
      <c r="O1444" s="34" t="str">
        <f t="shared" si="467"/>
        <v/>
      </c>
      <c r="P1444" s="8"/>
      <c r="Q1444" s="22" t="str">
        <f t="shared" si="459"/>
        <v/>
      </c>
      <c r="R1444" s="34" t="str">
        <f t="shared" si="468"/>
        <v/>
      </c>
      <c r="S1444" s="8"/>
      <c r="T1444" s="22" t="str">
        <f t="shared" si="460"/>
        <v/>
      </c>
      <c r="U1444" s="22" t="str">
        <f t="shared" si="461"/>
        <v/>
      </c>
      <c r="V1444" s="22" t="str">
        <f t="shared" si="469"/>
        <v/>
      </c>
      <c r="W1444" s="22" t="str">
        <f t="shared" si="462"/>
        <v/>
      </c>
      <c r="X1444" s="22" t="str">
        <f t="shared" si="470"/>
        <v/>
      </c>
      <c r="Y1444" s="22" t="str">
        <f t="shared" si="471"/>
        <v/>
      </c>
      <c r="Z1444" s="22" t="str">
        <f t="shared" si="472"/>
        <v/>
      </c>
      <c r="AA1444" s="29"/>
    </row>
    <row r="1445" spans="1:27" ht="18" customHeight="1" x14ac:dyDescent="0.35">
      <c r="A1445" s="22"/>
      <c r="B1445" s="24" t="str">
        <f t="shared" si="454"/>
        <v/>
      </c>
      <c r="C1445" s="34" t="str">
        <f t="shared" si="463"/>
        <v/>
      </c>
      <c r="D1445" s="8"/>
      <c r="E1445" s="22" t="str">
        <f t="shared" si="455"/>
        <v/>
      </c>
      <c r="F1445" s="34" t="str">
        <f t="shared" si="464"/>
        <v/>
      </c>
      <c r="G1445" s="8"/>
      <c r="H1445" s="22" t="str">
        <f t="shared" si="456"/>
        <v/>
      </c>
      <c r="I1445" s="34" t="str">
        <f t="shared" si="465"/>
        <v/>
      </c>
      <c r="J1445" s="8"/>
      <c r="K1445" s="22" t="str">
        <f t="shared" si="457"/>
        <v/>
      </c>
      <c r="L1445" s="34" t="str">
        <f t="shared" si="466"/>
        <v/>
      </c>
      <c r="M1445" s="8"/>
      <c r="N1445" s="22" t="str">
        <f t="shared" si="458"/>
        <v/>
      </c>
      <c r="O1445" s="34" t="str">
        <f t="shared" si="467"/>
        <v/>
      </c>
      <c r="P1445" s="8"/>
      <c r="Q1445" s="22" t="str">
        <f t="shared" si="459"/>
        <v/>
      </c>
      <c r="R1445" s="34" t="str">
        <f t="shared" si="468"/>
        <v/>
      </c>
      <c r="S1445" s="8"/>
      <c r="T1445" s="22" t="str">
        <f t="shared" si="460"/>
        <v/>
      </c>
      <c r="U1445" s="22" t="str">
        <f t="shared" si="461"/>
        <v/>
      </c>
      <c r="V1445" s="22" t="str">
        <f t="shared" si="469"/>
        <v/>
      </c>
      <c r="W1445" s="22" t="str">
        <f t="shared" si="462"/>
        <v/>
      </c>
      <c r="X1445" s="22" t="str">
        <f t="shared" si="470"/>
        <v/>
      </c>
      <c r="Y1445" s="22" t="str">
        <f t="shared" si="471"/>
        <v/>
      </c>
      <c r="Z1445" s="22" t="str">
        <f t="shared" si="472"/>
        <v/>
      </c>
      <c r="AA1445" s="29"/>
    </row>
    <row r="1446" spans="1:27" ht="18" customHeight="1" x14ac:dyDescent="0.35">
      <c r="A1446" s="22"/>
      <c r="B1446" s="24" t="str">
        <f t="shared" si="454"/>
        <v/>
      </c>
      <c r="C1446" s="34" t="str">
        <f t="shared" si="463"/>
        <v/>
      </c>
      <c r="D1446" s="8"/>
      <c r="E1446" s="22" t="str">
        <f t="shared" si="455"/>
        <v/>
      </c>
      <c r="F1446" s="34" t="str">
        <f t="shared" si="464"/>
        <v/>
      </c>
      <c r="G1446" s="8"/>
      <c r="H1446" s="22" t="str">
        <f t="shared" si="456"/>
        <v/>
      </c>
      <c r="I1446" s="34" t="str">
        <f t="shared" si="465"/>
        <v/>
      </c>
      <c r="J1446" s="8"/>
      <c r="K1446" s="22" t="str">
        <f t="shared" si="457"/>
        <v/>
      </c>
      <c r="L1446" s="34" t="str">
        <f t="shared" si="466"/>
        <v/>
      </c>
      <c r="M1446" s="8"/>
      <c r="N1446" s="22" t="str">
        <f t="shared" si="458"/>
        <v/>
      </c>
      <c r="O1446" s="34" t="str">
        <f t="shared" si="467"/>
        <v/>
      </c>
      <c r="P1446" s="8"/>
      <c r="Q1446" s="22" t="str">
        <f t="shared" si="459"/>
        <v/>
      </c>
      <c r="R1446" s="34" t="str">
        <f t="shared" si="468"/>
        <v/>
      </c>
      <c r="S1446" s="8"/>
      <c r="T1446" s="22" t="str">
        <f t="shared" si="460"/>
        <v/>
      </c>
      <c r="U1446" s="22" t="str">
        <f t="shared" si="461"/>
        <v/>
      </c>
      <c r="V1446" s="22" t="str">
        <f t="shared" si="469"/>
        <v/>
      </c>
      <c r="W1446" s="22" t="str">
        <f t="shared" si="462"/>
        <v/>
      </c>
      <c r="X1446" s="22" t="str">
        <f t="shared" si="470"/>
        <v/>
      </c>
      <c r="Y1446" s="22" t="str">
        <f t="shared" si="471"/>
        <v/>
      </c>
      <c r="Z1446" s="22" t="str">
        <f t="shared" si="472"/>
        <v/>
      </c>
      <c r="AA1446" s="29"/>
    </row>
    <row r="1447" spans="1:27" ht="18" customHeight="1" x14ac:dyDescent="0.35">
      <c r="A1447" s="22"/>
      <c r="B1447" s="24" t="str">
        <f t="shared" si="454"/>
        <v/>
      </c>
      <c r="C1447" s="34" t="str">
        <f t="shared" si="463"/>
        <v/>
      </c>
      <c r="D1447" s="8"/>
      <c r="E1447" s="22" t="str">
        <f t="shared" si="455"/>
        <v/>
      </c>
      <c r="F1447" s="34" t="str">
        <f t="shared" si="464"/>
        <v/>
      </c>
      <c r="G1447" s="8"/>
      <c r="H1447" s="22" t="str">
        <f t="shared" si="456"/>
        <v/>
      </c>
      <c r="I1447" s="34" t="str">
        <f t="shared" si="465"/>
        <v/>
      </c>
      <c r="J1447" s="8"/>
      <c r="K1447" s="22" t="str">
        <f t="shared" si="457"/>
        <v/>
      </c>
      <c r="L1447" s="34" t="str">
        <f t="shared" si="466"/>
        <v/>
      </c>
      <c r="M1447" s="8"/>
      <c r="N1447" s="22" t="str">
        <f t="shared" si="458"/>
        <v/>
      </c>
      <c r="O1447" s="34" t="str">
        <f t="shared" si="467"/>
        <v/>
      </c>
      <c r="P1447" s="8"/>
      <c r="Q1447" s="22" t="str">
        <f t="shared" si="459"/>
        <v/>
      </c>
      <c r="R1447" s="34" t="str">
        <f t="shared" si="468"/>
        <v/>
      </c>
      <c r="S1447" s="8"/>
      <c r="T1447" s="22" t="str">
        <f t="shared" si="460"/>
        <v/>
      </c>
      <c r="U1447" s="22" t="str">
        <f t="shared" si="461"/>
        <v/>
      </c>
      <c r="V1447" s="22" t="str">
        <f t="shared" si="469"/>
        <v/>
      </c>
      <c r="W1447" s="22" t="str">
        <f t="shared" si="462"/>
        <v/>
      </c>
      <c r="X1447" s="22" t="str">
        <f t="shared" si="470"/>
        <v/>
      </c>
      <c r="Y1447" s="22" t="str">
        <f t="shared" si="471"/>
        <v/>
      </c>
      <c r="Z1447" s="22" t="str">
        <f t="shared" si="472"/>
        <v/>
      </c>
      <c r="AA1447" s="29"/>
    </row>
    <row r="1448" spans="1:27" ht="18" customHeight="1" x14ac:dyDescent="0.35">
      <c r="A1448" s="22"/>
      <c r="B1448" s="24" t="str">
        <f t="shared" si="454"/>
        <v/>
      </c>
      <c r="C1448" s="34" t="str">
        <f t="shared" si="463"/>
        <v/>
      </c>
      <c r="D1448" s="8"/>
      <c r="E1448" s="22" t="str">
        <f t="shared" si="455"/>
        <v/>
      </c>
      <c r="F1448" s="34" t="str">
        <f t="shared" si="464"/>
        <v/>
      </c>
      <c r="G1448" s="8"/>
      <c r="H1448" s="22" t="str">
        <f t="shared" si="456"/>
        <v/>
      </c>
      <c r="I1448" s="34" t="str">
        <f t="shared" si="465"/>
        <v/>
      </c>
      <c r="J1448" s="8"/>
      <c r="K1448" s="22" t="str">
        <f t="shared" si="457"/>
        <v/>
      </c>
      <c r="L1448" s="34" t="str">
        <f t="shared" si="466"/>
        <v/>
      </c>
      <c r="M1448" s="8"/>
      <c r="N1448" s="22" t="str">
        <f t="shared" si="458"/>
        <v/>
      </c>
      <c r="O1448" s="34" t="str">
        <f t="shared" si="467"/>
        <v/>
      </c>
      <c r="P1448" s="8"/>
      <c r="Q1448" s="22" t="str">
        <f t="shared" si="459"/>
        <v/>
      </c>
      <c r="R1448" s="34" t="str">
        <f t="shared" si="468"/>
        <v/>
      </c>
      <c r="S1448" s="8"/>
      <c r="T1448" s="22" t="str">
        <f t="shared" si="460"/>
        <v/>
      </c>
      <c r="U1448" s="22" t="str">
        <f t="shared" si="461"/>
        <v/>
      </c>
      <c r="V1448" s="22" t="str">
        <f t="shared" si="469"/>
        <v/>
      </c>
      <c r="W1448" s="22" t="str">
        <f t="shared" si="462"/>
        <v/>
      </c>
      <c r="X1448" s="22" t="str">
        <f t="shared" si="470"/>
        <v/>
      </c>
      <c r="Y1448" s="22" t="str">
        <f t="shared" si="471"/>
        <v/>
      </c>
      <c r="Z1448" s="22" t="str">
        <f t="shared" si="472"/>
        <v/>
      </c>
      <c r="AA1448" s="29"/>
    </row>
    <row r="1449" spans="1:27" ht="18" customHeight="1" x14ac:dyDescent="0.35">
      <c r="A1449" s="22"/>
      <c r="B1449" s="24" t="str">
        <f t="shared" si="454"/>
        <v/>
      </c>
      <c r="C1449" s="34" t="str">
        <f t="shared" si="463"/>
        <v/>
      </c>
      <c r="D1449" s="8"/>
      <c r="E1449" s="22" t="str">
        <f t="shared" si="455"/>
        <v/>
      </c>
      <c r="F1449" s="34" t="str">
        <f t="shared" si="464"/>
        <v/>
      </c>
      <c r="G1449" s="8"/>
      <c r="H1449" s="22" t="str">
        <f t="shared" si="456"/>
        <v/>
      </c>
      <c r="I1449" s="34" t="str">
        <f t="shared" si="465"/>
        <v/>
      </c>
      <c r="J1449" s="8"/>
      <c r="K1449" s="22" t="str">
        <f t="shared" si="457"/>
        <v/>
      </c>
      <c r="L1449" s="34" t="str">
        <f t="shared" si="466"/>
        <v/>
      </c>
      <c r="M1449" s="8"/>
      <c r="N1449" s="22" t="str">
        <f t="shared" si="458"/>
        <v/>
      </c>
      <c r="O1449" s="34" t="str">
        <f t="shared" si="467"/>
        <v/>
      </c>
      <c r="P1449" s="8"/>
      <c r="Q1449" s="22" t="str">
        <f t="shared" si="459"/>
        <v/>
      </c>
      <c r="R1449" s="34" t="str">
        <f t="shared" si="468"/>
        <v/>
      </c>
      <c r="S1449" s="8"/>
      <c r="T1449" s="22" t="str">
        <f t="shared" si="460"/>
        <v/>
      </c>
      <c r="U1449" s="22" t="str">
        <f t="shared" si="461"/>
        <v/>
      </c>
      <c r="V1449" s="22" t="str">
        <f t="shared" si="469"/>
        <v/>
      </c>
      <c r="W1449" s="22" t="str">
        <f t="shared" si="462"/>
        <v/>
      </c>
      <c r="X1449" s="22" t="str">
        <f t="shared" si="470"/>
        <v/>
      </c>
      <c r="Y1449" s="22" t="str">
        <f t="shared" si="471"/>
        <v/>
      </c>
      <c r="Z1449" s="22" t="str">
        <f t="shared" si="472"/>
        <v/>
      </c>
      <c r="AA1449" s="29"/>
    </row>
    <row r="1450" spans="1:27" ht="18" customHeight="1" x14ac:dyDescent="0.35">
      <c r="A1450" s="22"/>
      <c r="B1450" s="24" t="str">
        <f t="shared" si="454"/>
        <v/>
      </c>
      <c r="C1450" s="34" t="str">
        <f t="shared" si="463"/>
        <v/>
      </c>
      <c r="D1450" s="8"/>
      <c r="E1450" s="22" t="str">
        <f t="shared" si="455"/>
        <v/>
      </c>
      <c r="F1450" s="34" t="str">
        <f t="shared" si="464"/>
        <v/>
      </c>
      <c r="G1450" s="8"/>
      <c r="H1450" s="22" t="str">
        <f t="shared" si="456"/>
        <v/>
      </c>
      <c r="I1450" s="34" t="str">
        <f t="shared" si="465"/>
        <v/>
      </c>
      <c r="J1450" s="8"/>
      <c r="K1450" s="22" t="str">
        <f t="shared" si="457"/>
        <v/>
      </c>
      <c r="L1450" s="34" t="str">
        <f t="shared" si="466"/>
        <v/>
      </c>
      <c r="M1450" s="8"/>
      <c r="N1450" s="22" t="str">
        <f t="shared" si="458"/>
        <v/>
      </c>
      <c r="O1450" s="34" t="str">
        <f t="shared" si="467"/>
        <v/>
      </c>
      <c r="P1450" s="8"/>
      <c r="Q1450" s="22" t="str">
        <f t="shared" si="459"/>
        <v/>
      </c>
      <c r="R1450" s="34" t="str">
        <f t="shared" si="468"/>
        <v/>
      </c>
      <c r="S1450" s="8"/>
      <c r="T1450" s="22" t="str">
        <f t="shared" si="460"/>
        <v/>
      </c>
      <c r="U1450" s="22" t="str">
        <f t="shared" si="461"/>
        <v/>
      </c>
      <c r="V1450" s="22" t="str">
        <f t="shared" si="469"/>
        <v/>
      </c>
      <c r="W1450" s="22" t="str">
        <f t="shared" si="462"/>
        <v/>
      </c>
      <c r="X1450" s="22" t="str">
        <f t="shared" si="470"/>
        <v/>
      </c>
      <c r="Y1450" s="22" t="str">
        <f t="shared" si="471"/>
        <v/>
      </c>
      <c r="Z1450" s="22" t="str">
        <f t="shared" si="472"/>
        <v/>
      </c>
      <c r="AA1450" s="29"/>
    </row>
    <row r="1451" spans="1:27" ht="18" customHeight="1" x14ac:dyDescent="0.35">
      <c r="A1451" s="22"/>
      <c r="B1451" s="24" t="str">
        <f t="shared" si="454"/>
        <v/>
      </c>
      <c r="C1451" s="34" t="str">
        <f t="shared" si="463"/>
        <v/>
      </c>
      <c r="D1451" s="8"/>
      <c r="E1451" s="22" t="str">
        <f t="shared" si="455"/>
        <v/>
      </c>
      <c r="F1451" s="34" t="str">
        <f t="shared" si="464"/>
        <v/>
      </c>
      <c r="G1451" s="8"/>
      <c r="H1451" s="22" t="str">
        <f t="shared" si="456"/>
        <v/>
      </c>
      <c r="I1451" s="34" t="str">
        <f t="shared" si="465"/>
        <v/>
      </c>
      <c r="J1451" s="8"/>
      <c r="K1451" s="22" t="str">
        <f t="shared" si="457"/>
        <v/>
      </c>
      <c r="L1451" s="34" t="str">
        <f t="shared" si="466"/>
        <v/>
      </c>
      <c r="M1451" s="8"/>
      <c r="N1451" s="22" t="str">
        <f t="shared" si="458"/>
        <v/>
      </c>
      <c r="O1451" s="34" t="str">
        <f t="shared" si="467"/>
        <v/>
      </c>
      <c r="P1451" s="8"/>
      <c r="Q1451" s="22" t="str">
        <f t="shared" si="459"/>
        <v/>
      </c>
      <c r="R1451" s="34" t="str">
        <f t="shared" si="468"/>
        <v/>
      </c>
      <c r="S1451" s="8"/>
      <c r="T1451" s="22" t="str">
        <f t="shared" si="460"/>
        <v/>
      </c>
      <c r="U1451" s="22" t="str">
        <f t="shared" si="461"/>
        <v/>
      </c>
      <c r="V1451" s="22" t="str">
        <f t="shared" si="469"/>
        <v/>
      </c>
      <c r="W1451" s="22" t="str">
        <f t="shared" si="462"/>
        <v/>
      </c>
      <c r="X1451" s="22" t="str">
        <f t="shared" si="470"/>
        <v/>
      </c>
      <c r="Y1451" s="22" t="str">
        <f t="shared" si="471"/>
        <v/>
      </c>
      <c r="Z1451" s="22" t="str">
        <f t="shared" si="472"/>
        <v/>
      </c>
      <c r="AA1451" s="29"/>
    </row>
    <row r="1452" spans="1:27" ht="18" customHeight="1" x14ac:dyDescent="0.35">
      <c r="A1452" s="22"/>
      <c r="B1452" s="24" t="str">
        <f t="shared" si="454"/>
        <v/>
      </c>
      <c r="C1452" s="34" t="str">
        <f t="shared" si="463"/>
        <v/>
      </c>
      <c r="D1452" s="8"/>
      <c r="E1452" s="22" t="str">
        <f t="shared" si="455"/>
        <v/>
      </c>
      <c r="F1452" s="34" t="str">
        <f t="shared" si="464"/>
        <v/>
      </c>
      <c r="G1452" s="8"/>
      <c r="H1452" s="22" t="str">
        <f t="shared" si="456"/>
        <v/>
      </c>
      <c r="I1452" s="34" t="str">
        <f t="shared" si="465"/>
        <v/>
      </c>
      <c r="J1452" s="8"/>
      <c r="K1452" s="22" t="str">
        <f t="shared" si="457"/>
        <v/>
      </c>
      <c r="L1452" s="34" t="str">
        <f t="shared" si="466"/>
        <v/>
      </c>
      <c r="M1452" s="8"/>
      <c r="N1452" s="22" t="str">
        <f t="shared" si="458"/>
        <v/>
      </c>
      <c r="O1452" s="34" t="str">
        <f t="shared" si="467"/>
        <v/>
      </c>
      <c r="P1452" s="8"/>
      <c r="Q1452" s="22" t="str">
        <f t="shared" si="459"/>
        <v/>
      </c>
      <c r="R1452" s="34" t="str">
        <f t="shared" si="468"/>
        <v/>
      </c>
      <c r="S1452" s="8"/>
      <c r="T1452" s="22" t="str">
        <f t="shared" si="460"/>
        <v/>
      </c>
      <c r="U1452" s="22" t="str">
        <f t="shared" si="461"/>
        <v/>
      </c>
      <c r="V1452" s="22" t="str">
        <f t="shared" si="469"/>
        <v/>
      </c>
      <c r="W1452" s="22" t="str">
        <f t="shared" si="462"/>
        <v/>
      </c>
      <c r="X1452" s="22" t="str">
        <f t="shared" si="470"/>
        <v/>
      </c>
      <c r="Y1452" s="22" t="str">
        <f t="shared" si="471"/>
        <v/>
      </c>
      <c r="Z1452" s="22" t="str">
        <f t="shared" si="472"/>
        <v/>
      </c>
      <c r="AA1452" s="29"/>
    </row>
    <row r="1453" spans="1:27" ht="18" customHeight="1" x14ac:dyDescent="0.35">
      <c r="A1453" s="22"/>
      <c r="B1453" s="24" t="str">
        <f t="shared" si="454"/>
        <v/>
      </c>
      <c r="C1453" s="34" t="str">
        <f t="shared" si="463"/>
        <v/>
      </c>
      <c r="D1453" s="8"/>
      <c r="E1453" s="22" t="str">
        <f t="shared" si="455"/>
        <v/>
      </c>
      <c r="F1453" s="34" t="str">
        <f t="shared" si="464"/>
        <v/>
      </c>
      <c r="G1453" s="8"/>
      <c r="H1453" s="22" t="str">
        <f t="shared" si="456"/>
        <v/>
      </c>
      <c r="I1453" s="34" t="str">
        <f t="shared" si="465"/>
        <v/>
      </c>
      <c r="J1453" s="8"/>
      <c r="K1453" s="22" t="str">
        <f t="shared" si="457"/>
        <v/>
      </c>
      <c r="L1453" s="34" t="str">
        <f t="shared" si="466"/>
        <v/>
      </c>
      <c r="M1453" s="8"/>
      <c r="N1453" s="22" t="str">
        <f t="shared" si="458"/>
        <v/>
      </c>
      <c r="O1453" s="34" t="str">
        <f t="shared" si="467"/>
        <v/>
      </c>
      <c r="P1453" s="8"/>
      <c r="Q1453" s="22" t="str">
        <f t="shared" si="459"/>
        <v/>
      </c>
      <c r="R1453" s="34" t="str">
        <f t="shared" si="468"/>
        <v/>
      </c>
      <c r="S1453" s="8"/>
      <c r="T1453" s="22" t="str">
        <f t="shared" si="460"/>
        <v/>
      </c>
      <c r="U1453" s="22" t="str">
        <f t="shared" si="461"/>
        <v/>
      </c>
      <c r="V1453" s="22" t="str">
        <f t="shared" si="469"/>
        <v/>
      </c>
      <c r="W1453" s="22" t="str">
        <f t="shared" si="462"/>
        <v/>
      </c>
      <c r="X1453" s="22" t="str">
        <f t="shared" si="470"/>
        <v/>
      </c>
      <c r="Y1453" s="22" t="str">
        <f t="shared" si="471"/>
        <v/>
      </c>
      <c r="Z1453" s="22" t="str">
        <f t="shared" si="472"/>
        <v/>
      </c>
      <c r="AA1453" s="29"/>
    </row>
    <row r="1454" spans="1:27" ht="18" customHeight="1" x14ac:dyDescent="0.35">
      <c r="A1454" s="22"/>
      <c r="B1454" s="24" t="str">
        <f t="shared" si="454"/>
        <v/>
      </c>
      <c r="C1454" s="34" t="str">
        <f t="shared" si="463"/>
        <v/>
      </c>
      <c r="D1454" s="8"/>
      <c r="E1454" s="22" t="str">
        <f t="shared" si="455"/>
        <v/>
      </c>
      <c r="F1454" s="34" t="str">
        <f t="shared" si="464"/>
        <v/>
      </c>
      <c r="G1454" s="8"/>
      <c r="H1454" s="22" t="str">
        <f t="shared" si="456"/>
        <v/>
      </c>
      <c r="I1454" s="34" t="str">
        <f t="shared" si="465"/>
        <v/>
      </c>
      <c r="J1454" s="8"/>
      <c r="K1454" s="22" t="str">
        <f t="shared" si="457"/>
        <v/>
      </c>
      <c r="L1454" s="34" t="str">
        <f t="shared" si="466"/>
        <v/>
      </c>
      <c r="M1454" s="8"/>
      <c r="N1454" s="22" t="str">
        <f t="shared" si="458"/>
        <v/>
      </c>
      <c r="O1454" s="34" t="str">
        <f t="shared" si="467"/>
        <v/>
      </c>
      <c r="P1454" s="8"/>
      <c r="Q1454" s="22" t="str">
        <f t="shared" si="459"/>
        <v/>
      </c>
      <c r="R1454" s="34" t="str">
        <f t="shared" si="468"/>
        <v/>
      </c>
      <c r="S1454" s="8"/>
      <c r="T1454" s="22" t="str">
        <f t="shared" si="460"/>
        <v/>
      </c>
      <c r="U1454" s="22" t="str">
        <f t="shared" si="461"/>
        <v/>
      </c>
      <c r="V1454" s="22" t="str">
        <f t="shared" si="469"/>
        <v/>
      </c>
      <c r="W1454" s="22" t="str">
        <f t="shared" si="462"/>
        <v/>
      </c>
      <c r="X1454" s="22" t="str">
        <f t="shared" si="470"/>
        <v/>
      </c>
      <c r="Y1454" s="22" t="str">
        <f t="shared" si="471"/>
        <v/>
      </c>
      <c r="Z1454" s="22" t="str">
        <f t="shared" si="472"/>
        <v/>
      </c>
      <c r="AA1454" s="29"/>
    </row>
    <row r="1455" spans="1:27" ht="18" customHeight="1" x14ac:dyDescent="0.35">
      <c r="A1455" s="22"/>
      <c r="B1455" s="24" t="str">
        <f t="shared" si="454"/>
        <v/>
      </c>
      <c r="C1455" s="34" t="str">
        <f t="shared" si="463"/>
        <v/>
      </c>
      <c r="D1455" s="8"/>
      <c r="E1455" s="22" t="str">
        <f t="shared" si="455"/>
        <v/>
      </c>
      <c r="F1455" s="34" t="str">
        <f t="shared" si="464"/>
        <v/>
      </c>
      <c r="G1455" s="8"/>
      <c r="H1455" s="22" t="str">
        <f t="shared" si="456"/>
        <v/>
      </c>
      <c r="I1455" s="34" t="str">
        <f t="shared" si="465"/>
        <v/>
      </c>
      <c r="J1455" s="8"/>
      <c r="K1455" s="22" t="str">
        <f t="shared" si="457"/>
        <v/>
      </c>
      <c r="L1455" s="34" t="str">
        <f t="shared" si="466"/>
        <v/>
      </c>
      <c r="M1455" s="8"/>
      <c r="N1455" s="22" t="str">
        <f t="shared" si="458"/>
        <v/>
      </c>
      <c r="O1455" s="34" t="str">
        <f t="shared" si="467"/>
        <v/>
      </c>
      <c r="P1455" s="8"/>
      <c r="Q1455" s="22" t="str">
        <f t="shared" si="459"/>
        <v/>
      </c>
      <c r="R1455" s="34" t="str">
        <f t="shared" si="468"/>
        <v/>
      </c>
      <c r="S1455" s="8"/>
      <c r="T1455" s="22" t="str">
        <f t="shared" si="460"/>
        <v/>
      </c>
      <c r="U1455" s="22" t="str">
        <f t="shared" si="461"/>
        <v/>
      </c>
      <c r="V1455" s="22" t="str">
        <f t="shared" si="469"/>
        <v/>
      </c>
      <c r="W1455" s="22" t="str">
        <f t="shared" si="462"/>
        <v/>
      </c>
      <c r="X1455" s="22" t="str">
        <f t="shared" si="470"/>
        <v/>
      </c>
      <c r="Y1455" s="22" t="str">
        <f t="shared" si="471"/>
        <v/>
      </c>
      <c r="Z1455" s="22" t="str">
        <f t="shared" si="472"/>
        <v/>
      </c>
      <c r="AA1455" s="29"/>
    </row>
    <row r="1456" spans="1:27" ht="18" customHeight="1" x14ac:dyDescent="0.35">
      <c r="A1456" s="22"/>
      <c r="B1456" s="24" t="str">
        <f t="shared" si="454"/>
        <v/>
      </c>
      <c r="C1456" s="34" t="str">
        <f t="shared" si="463"/>
        <v/>
      </c>
      <c r="D1456" s="8"/>
      <c r="E1456" s="22" t="str">
        <f t="shared" si="455"/>
        <v/>
      </c>
      <c r="F1456" s="34" t="str">
        <f t="shared" si="464"/>
        <v/>
      </c>
      <c r="G1456" s="8"/>
      <c r="H1456" s="22" t="str">
        <f t="shared" si="456"/>
        <v/>
      </c>
      <c r="I1456" s="34" t="str">
        <f t="shared" si="465"/>
        <v/>
      </c>
      <c r="J1456" s="8"/>
      <c r="K1456" s="22" t="str">
        <f t="shared" si="457"/>
        <v/>
      </c>
      <c r="L1456" s="34" t="str">
        <f t="shared" si="466"/>
        <v/>
      </c>
      <c r="M1456" s="8"/>
      <c r="N1456" s="22" t="str">
        <f t="shared" si="458"/>
        <v/>
      </c>
      <c r="O1456" s="34" t="str">
        <f t="shared" si="467"/>
        <v/>
      </c>
      <c r="P1456" s="8"/>
      <c r="Q1456" s="22" t="str">
        <f t="shared" si="459"/>
        <v/>
      </c>
      <c r="R1456" s="34" t="str">
        <f t="shared" si="468"/>
        <v/>
      </c>
      <c r="S1456" s="8"/>
      <c r="T1456" s="22" t="str">
        <f t="shared" si="460"/>
        <v/>
      </c>
      <c r="U1456" s="22" t="str">
        <f t="shared" si="461"/>
        <v/>
      </c>
      <c r="V1456" s="22" t="str">
        <f t="shared" si="469"/>
        <v/>
      </c>
      <c r="W1456" s="22" t="str">
        <f t="shared" si="462"/>
        <v/>
      </c>
      <c r="X1456" s="22" t="str">
        <f t="shared" si="470"/>
        <v/>
      </c>
      <c r="Y1456" s="22" t="str">
        <f t="shared" si="471"/>
        <v/>
      </c>
      <c r="Z1456" s="22" t="str">
        <f t="shared" si="472"/>
        <v/>
      </c>
      <c r="AA1456" s="29"/>
    </row>
    <row r="1457" spans="1:27" ht="18" customHeight="1" x14ac:dyDescent="0.35">
      <c r="A1457" s="22"/>
      <c r="B1457" s="24" t="str">
        <f t="shared" si="454"/>
        <v/>
      </c>
      <c r="C1457" s="34" t="str">
        <f t="shared" si="463"/>
        <v/>
      </c>
      <c r="D1457" s="8"/>
      <c r="E1457" s="22" t="str">
        <f t="shared" si="455"/>
        <v/>
      </c>
      <c r="F1457" s="34" t="str">
        <f t="shared" si="464"/>
        <v/>
      </c>
      <c r="G1457" s="8"/>
      <c r="H1457" s="22" t="str">
        <f t="shared" si="456"/>
        <v/>
      </c>
      <c r="I1457" s="34" t="str">
        <f t="shared" si="465"/>
        <v/>
      </c>
      <c r="J1457" s="8"/>
      <c r="K1457" s="22" t="str">
        <f t="shared" si="457"/>
        <v/>
      </c>
      <c r="L1457" s="34" t="str">
        <f t="shared" si="466"/>
        <v/>
      </c>
      <c r="M1457" s="8"/>
      <c r="N1457" s="22" t="str">
        <f t="shared" si="458"/>
        <v/>
      </c>
      <c r="O1457" s="34" t="str">
        <f t="shared" si="467"/>
        <v/>
      </c>
      <c r="P1457" s="8"/>
      <c r="Q1457" s="22" t="str">
        <f t="shared" si="459"/>
        <v/>
      </c>
      <c r="R1457" s="34" t="str">
        <f t="shared" si="468"/>
        <v/>
      </c>
      <c r="S1457" s="8"/>
      <c r="T1457" s="22" t="str">
        <f t="shared" si="460"/>
        <v/>
      </c>
      <c r="U1457" s="22" t="str">
        <f t="shared" si="461"/>
        <v/>
      </c>
      <c r="V1457" s="22" t="str">
        <f t="shared" si="469"/>
        <v/>
      </c>
      <c r="W1457" s="22" t="str">
        <f t="shared" si="462"/>
        <v/>
      </c>
      <c r="X1457" s="22" t="str">
        <f t="shared" si="470"/>
        <v/>
      </c>
      <c r="Y1457" s="22" t="str">
        <f t="shared" si="471"/>
        <v/>
      </c>
      <c r="Z1457" s="22" t="str">
        <f t="shared" si="472"/>
        <v/>
      </c>
      <c r="AA1457" s="29"/>
    </row>
    <row r="1458" spans="1:27" ht="18" customHeight="1" x14ac:dyDescent="0.35">
      <c r="A1458" s="22"/>
      <c r="B1458" s="24" t="str">
        <f t="shared" si="454"/>
        <v/>
      </c>
      <c r="C1458" s="34" t="str">
        <f t="shared" si="463"/>
        <v/>
      </c>
      <c r="D1458" s="8"/>
      <c r="E1458" s="22" t="str">
        <f t="shared" si="455"/>
        <v/>
      </c>
      <c r="F1458" s="34" t="str">
        <f t="shared" si="464"/>
        <v/>
      </c>
      <c r="G1458" s="8"/>
      <c r="H1458" s="22" t="str">
        <f t="shared" si="456"/>
        <v/>
      </c>
      <c r="I1458" s="34" t="str">
        <f t="shared" si="465"/>
        <v/>
      </c>
      <c r="J1458" s="8"/>
      <c r="K1458" s="22" t="str">
        <f t="shared" si="457"/>
        <v/>
      </c>
      <c r="L1458" s="34" t="str">
        <f t="shared" si="466"/>
        <v/>
      </c>
      <c r="M1458" s="8"/>
      <c r="N1458" s="22" t="str">
        <f t="shared" si="458"/>
        <v/>
      </c>
      <c r="O1458" s="34" t="str">
        <f t="shared" si="467"/>
        <v/>
      </c>
      <c r="P1458" s="8"/>
      <c r="Q1458" s="22" t="str">
        <f t="shared" si="459"/>
        <v/>
      </c>
      <c r="R1458" s="34" t="str">
        <f t="shared" si="468"/>
        <v/>
      </c>
      <c r="S1458" s="8"/>
      <c r="T1458" s="22" t="str">
        <f t="shared" si="460"/>
        <v/>
      </c>
      <c r="U1458" s="22" t="str">
        <f t="shared" si="461"/>
        <v/>
      </c>
      <c r="V1458" s="22" t="str">
        <f t="shared" si="469"/>
        <v/>
      </c>
      <c r="W1458" s="22" t="str">
        <f t="shared" si="462"/>
        <v/>
      </c>
      <c r="X1458" s="22" t="str">
        <f t="shared" si="470"/>
        <v/>
      </c>
      <c r="Y1458" s="22" t="str">
        <f t="shared" si="471"/>
        <v/>
      </c>
      <c r="Z1458" s="22" t="str">
        <f t="shared" si="472"/>
        <v/>
      </c>
      <c r="AA1458" s="29"/>
    </row>
    <row r="1459" spans="1:27" ht="18" customHeight="1" x14ac:dyDescent="0.35">
      <c r="A1459" s="22"/>
      <c r="B1459" s="24" t="str">
        <f t="shared" si="454"/>
        <v/>
      </c>
      <c r="C1459" s="34" t="str">
        <f t="shared" si="463"/>
        <v/>
      </c>
      <c r="D1459" s="8"/>
      <c r="E1459" s="22" t="str">
        <f t="shared" si="455"/>
        <v/>
      </c>
      <c r="F1459" s="34" t="str">
        <f t="shared" si="464"/>
        <v/>
      </c>
      <c r="G1459" s="8"/>
      <c r="H1459" s="22" t="str">
        <f t="shared" si="456"/>
        <v/>
      </c>
      <c r="I1459" s="34" t="str">
        <f t="shared" si="465"/>
        <v/>
      </c>
      <c r="J1459" s="8"/>
      <c r="K1459" s="22" t="str">
        <f t="shared" si="457"/>
        <v/>
      </c>
      <c r="L1459" s="34" t="str">
        <f t="shared" si="466"/>
        <v/>
      </c>
      <c r="M1459" s="8"/>
      <c r="N1459" s="22" t="str">
        <f t="shared" si="458"/>
        <v/>
      </c>
      <c r="O1459" s="34" t="str">
        <f t="shared" si="467"/>
        <v/>
      </c>
      <c r="P1459" s="8"/>
      <c r="Q1459" s="22" t="str">
        <f t="shared" si="459"/>
        <v/>
      </c>
      <c r="R1459" s="34" t="str">
        <f t="shared" si="468"/>
        <v/>
      </c>
      <c r="S1459" s="8"/>
      <c r="T1459" s="22" t="str">
        <f t="shared" si="460"/>
        <v/>
      </c>
      <c r="U1459" s="22" t="str">
        <f t="shared" si="461"/>
        <v/>
      </c>
      <c r="V1459" s="22" t="str">
        <f t="shared" si="469"/>
        <v/>
      </c>
      <c r="W1459" s="22" t="str">
        <f t="shared" si="462"/>
        <v/>
      </c>
      <c r="X1459" s="22" t="str">
        <f t="shared" si="470"/>
        <v/>
      </c>
      <c r="Y1459" s="22" t="str">
        <f t="shared" si="471"/>
        <v/>
      </c>
      <c r="Z1459" s="22" t="str">
        <f t="shared" si="472"/>
        <v/>
      </c>
      <c r="AA1459" s="29"/>
    </row>
    <row r="1460" spans="1:27" ht="18" customHeight="1" x14ac:dyDescent="0.35">
      <c r="A1460" s="22"/>
      <c r="B1460" s="24" t="str">
        <f t="shared" si="454"/>
        <v/>
      </c>
      <c r="C1460" s="34" t="str">
        <f t="shared" si="463"/>
        <v/>
      </c>
      <c r="D1460" s="8"/>
      <c r="E1460" s="22" t="str">
        <f t="shared" si="455"/>
        <v/>
      </c>
      <c r="F1460" s="34" t="str">
        <f t="shared" si="464"/>
        <v/>
      </c>
      <c r="G1460" s="8"/>
      <c r="H1460" s="22" t="str">
        <f t="shared" si="456"/>
        <v/>
      </c>
      <c r="I1460" s="34" t="str">
        <f t="shared" si="465"/>
        <v/>
      </c>
      <c r="J1460" s="8"/>
      <c r="K1460" s="22" t="str">
        <f t="shared" si="457"/>
        <v/>
      </c>
      <c r="L1460" s="34" t="str">
        <f t="shared" si="466"/>
        <v/>
      </c>
      <c r="M1460" s="8"/>
      <c r="N1460" s="22" t="str">
        <f t="shared" si="458"/>
        <v/>
      </c>
      <c r="O1460" s="34" t="str">
        <f t="shared" si="467"/>
        <v/>
      </c>
      <c r="P1460" s="8"/>
      <c r="Q1460" s="22" t="str">
        <f t="shared" si="459"/>
        <v/>
      </c>
      <c r="R1460" s="34" t="str">
        <f t="shared" si="468"/>
        <v/>
      </c>
      <c r="S1460" s="8"/>
      <c r="T1460" s="22" t="str">
        <f t="shared" si="460"/>
        <v/>
      </c>
      <c r="U1460" s="22" t="str">
        <f t="shared" si="461"/>
        <v/>
      </c>
      <c r="V1460" s="22" t="str">
        <f t="shared" si="469"/>
        <v/>
      </c>
      <c r="W1460" s="22" t="str">
        <f t="shared" si="462"/>
        <v/>
      </c>
      <c r="X1460" s="22" t="str">
        <f t="shared" si="470"/>
        <v/>
      </c>
      <c r="Y1460" s="22" t="str">
        <f t="shared" si="471"/>
        <v/>
      </c>
      <c r="Z1460" s="22" t="str">
        <f t="shared" si="472"/>
        <v/>
      </c>
      <c r="AA1460" s="29"/>
    </row>
    <row r="1461" spans="1:27" ht="18" customHeight="1" x14ac:dyDescent="0.35">
      <c r="A1461" s="22"/>
      <c r="B1461" s="24" t="str">
        <f t="shared" si="454"/>
        <v/>
      </c>
      <c r="C1461" s="34" t="str">
        <f t="shared" si="463"/>
        <v/>
      </c>
      <c r="D1461" s="8"/>
      <c r="E1461" s="22" t="str">
        <f t="shared" si="455"/>
        <v/>
      </c>
      <c r="F1461" s="34" t="str">
        <f t="shared" si="464"/>
        <v/>
      </c>
      <c r="G1461" s="8"/>
      <c r="H1461" s="22" t="str">
        <f t="shared" si="456"/>
        <v/>
      </c>
      <c r="I1461" s="34" t="str">
        <f t="shared" si="465"/>
        <v/>
      </c>
      <c r="J1461" s="8"/>
      <c r="K1461" s="22" t="str">
        <f t="shared" si="457"/>
        <v/>
      </c>
      <c r="L1461" s="34" t="str">
        <f t="shared" si="466"/>
        <v/>
      </c>
      <c r="M1461" s="8"/>
      <c r="N1461" s="22" t="str">
        <f t="shared" si="458"/>
        <v/>
      </c>
      <c r="O1461" s="34" t="str">
        <f t="shared" si="467"/>
        <v/>
      </c>
      <c r="P1461" s="8"/>
      <c r="Q1461" s="22" t="str">
        <f t="shared" si="459"/>
        <v/>
      </c>
      <c r="R1461" s="34" t="str">
        <f t="shared" si="468"/>
        <v/>
      </c>
      <c r="S1461" s="8"/>
      <c r="T1461" s="22" t="str">
        <f t="shared" si="460"/>
        <v/>
      </c>
      <c r="U1461" s="22" t="str">
        <f t="shared" si="461"/>
        <v/>
      </c>
      <c r="V1461" s="22" t="str">
        <f t="shared" si="469"/>
        <v/>
      </c>
      <c r="W1461" s="22" t="str">
        <f t="shared" si="462"/>
        <v/>
      </c>
      <c r="X1461" s="22" t="str">
        <f t="shared" si="470"/>
        <v/>
      </c>
      <c r="Y1461" s="22" t="str">
        <f t="shared" si="471"/>
        <v/>
      </c>
      <c r="Z1461" s="22" t="str">
        <f t="shared" si="472"/>
        <v/>
      </c>
      <c r="AA1461" s="29"/>
    </row>
    <row r="1462" spans="1:27" ht="18" customHeight="1" x14ac:dyDescent="0.35">
      <c r="A1462" s="22"/>
      <c r="B1462" s="24" t="str">
        <f t="shared" si="454"/>
        <v/>
      </c>
      <c r="C1462" s="34" t="str">
        <f t="shared" si="463"/>
        <v/>
      </c>
      <c r="D1462" s="8"/>
      <c r="E1462" s="22" t="str">
        <f t="shared" si="455"/>
        <v/>
      </c>
      <c r="F1462" s="34" t="str">
        <f t="shared" si="464"/>
        <v/>
      </c>
      <c r="G1462" s="8"/>
      <c r="H1462" s="22" t="str">
        <f t="shared" si="456"/>
        <v/>
      </c>
      <c r="I1462" s="34" t="str">
        <f t="shared" si="465"/>
        <v/>
      </c>
      <c r="J1462" s="8"/>
      <c r="K1462" s="22" t="str">
        <f t="shared" si="457"/>
        <v/>
      </c>
      <c r="L1462" s="34" t="str">
        <f t="shared" si="466"/>
        <v/>
      </c>
      <c r="M1462" s="8"/>
      <c r="N1462" s="22" t="str">
        <f t="shared" si="458"/>
        <v/>
      </c>
      <c r="O1462" s="34" t="str">
        <f t="shared" si="467"/>
        <v/>
      </c>
      <c r="P1462" s="8"/>
      <c r="Q1462" s="22" t="str">
        <f t="shared" si="459"/>
        <v/>
      </c>
      <c r="R1462" s="34" t="str">
        <f t="shared" si="468"/>
        <v/>
      </c>
      <c r="S1462" s="8"/>
      <c r="T1462" s="22" t="str">
        <f t="shared" si="460"/>
        <v/>
      </c>
      <c r="U1462" s="22" t="str">
        <f t="shared" si="461"/>
        <v/>
      </c>
      <c r="V1462" s="22" t="str">
        <f t="shared" si="469"/>
        <v/>
      </c>
      <c r="W1462" s="22" t="str">
        <f t="shared" si="462"/>
        <v/>
      </c>
      <c r="X1462" s="22" t="str">
        <f t="shared" si="470"/>
        <v/>
      </c>
      <c r="Y1462" s="22" t="str">
        <f t="shared" si="471"/>
        <v/>
      </c>
      <c r="Z1462" s="22" t="str">
        <f t="shared" si="472"/>
        <v/>
      </c>
      <c r="AA1462" s="29"/>
    </row>
    <row r="1463" spans="1:27" ht="18" customHeight="1" x14ac:dyDescent="0.35">
      <c r="A1463" s="22"/>
      <c r="B1463" s="24" t="str">
        <f t="shared" si="454"/>
        <v/>
      </c>
      <c r="C1463" s="34" t="str">
        <f t="shared" si="463"/>
        <v/>
      </c>
      <c r="D1463" s="8"/>
      <c r="E1463" s="22" t="str">
        <f t="shared" si="455"/>
        <v/>
      </c>
      <c r="F1463" s="34" t="str">
        <f t="shared" si="464"/>
        <v/>
      </c>
      <c r="G1463" s="8"/>
      <c r="H1463" s="22" t="str">
        <f t="shared" si="456"/>
        <v/>
      </c>
      <c r="I1463" s="34" t="str">
        <f t="shared" si="465"/>
        <v/>
      </c>
      <c r="J1463" s="8"/>
      <c r="K1463" s="22" t="str">
        <f t="shared" si="457"/>
        <v/>
      </c>
      <c r="L1463" s="34" t="str">
        <f t="shared" si="466"/>
        <v/>
      </c>
      <c r="M1463" s="8"/>
      <c r="N1463" s="22" t="str">
        <f t="shared" si="458"/>
        <v/>
      </c>
      <c r="O1463" s="34" t="str">
        <f t="shared" si="467"/>
        <v/>
      </c>
      <c r="P1463" s="8"/>
      <c r="Q1463" s="22" t="str">
        <f t="shared" si="459"/>
        <v/>
      </c>
      <c r="R1463" s="34" t="str">
        <f t="shared" si="468"/>
        <v/>
      </c>
      <c r="S1463" s="8"/>
      <c r="T1463" s="22" t="str">
        <f t="shared" si="460"/>
        <v/>
      </c>
      <c r="U1463" s="22" t="str">
        <f t="shared" si="461"/>
        <v/>
      </c>
      <c r="V1463" s="22" t="str">
        <f t="shared" si="469"/>
        <v/>
      </c>
      <c r="W1463" s="22" t="str">
        <f t="shared" si="462"/>
        <v/>
      </c>
      <c r="X1463" s="22" t="str">
        <f t="shared" si="470"/>
        <v/>
      </c>
      <c r="Y1463" s="22" t="str">
        <f t="shared" si="471"/>
        <v/>
      </c>
      <c r="Z1463" s="22" t="str">
        <f t="shared" si="472"/>
        <v/>
      </c>
      <c r="AA1463" s="29"/>
    </row>
    <row r="1464" spans="1:27" ht="18" customHeight="1" x14ac:dyDescent="0.35">
      <c r="A1464" s="22"/>
      <c r="B1464" s="24" t="str">
        <f t="shared" si="454"/>
        <v/>
      </c>
      <c r="C1464" s="34" t="str">
        <f t="shared" si="463"/>
        <v/>
      </c>
      <c r="D1464" s="8"/>
      <c r="E1464" s="22" t="str">
        <f t="shared" si="455"/>
        <v/>
      </c>
      <c r="F1464" s="34" t="str">
        <f t="shared" si="464"/>
        <v/>
      </c>
      <c r="G1464" s="8"/>
      <c r="H1464" s="22" t="str">
        <f t="shared" si="456"/>
        <v/>
      </c>
      <c r="I1464" s="34" t="str">
        <f t="shared" si="465"/>
        <v/>
      </c>
      <c r="J1464" s="8"/>
      <c r="K1464" s="22" t="str">
        <f t="shared" si="457"/>
        <v/>
      </c>
      <c r="L1464" s="34" t="str">
        <f t="shared" si="466"/>
        <v/>
      </c>
      <c r="M1464" s="8"/>
      <c r="N1464" s="22" t="str">
        <f t="shared" si="458"/>
        <v/>
      </c>
      <c r="O1464" s="34" t="str">
        <f t="shared" si="467"/>
        <v/>
      </c>
      <c r="P1464" s="8"/>
      <c r="Q1464" s="22" t="str">
        <f t="shared" si="459"/>
        <v/>
      </c>
      <c r="R1464" s="34" t="str">
        <f t="shared" si="468"/>
        <v/>
      </c>
      <c r="S1464" s="8"/>
      <c r="T1464" s="22" t="str">
        <f t="shared" si="460"/>
        <v/>
      </c>
      <c r="U1464" s="22" t="str">
        <f t="shared" si="461"/>
        <v/>
      </c>
      <c r="V1464" s="22" t="str">
        <f t="shared" si="469"/>
        <v/>
      </c>
      <c r="W1464" s="22" t="str">
        <f t="shared" si="462"/>
        <v/>
      </c>
      <c r="X1464" s="22" t="str">
        <f t="shared" si="470"/>
        <v/>
      </c>
      <c r="Y1464" s="22" t="str">
        <f t="shared" si="471"/>
        <v/>
      </c>
      <c r="Z1464" s="22" t="str">
        <f t="shared" si="472"/>
        <v/>
      </c>
      <c r="AA1464" s="29"/>
    </row>
    <row r="1465" spans="1:27" ht="18" customHeight="1" x14ac:dyDescent="0.35">
      <c r="A1465" s="22"/>
      <c r="B1465" s="24" t="str">
        <f t="shared" si="454"/>
        <v/>
      </c>
      <c r="C1465" s="34" t="str">
        <f t="shared" si="463"/>
        <v/>
      </c>
      <c r="D1465" s="8"/>
      <c r="E1465" s="22" t="str">
        <f t="shared" si="455"/>
        <v/>
      </c>
      <c r="F1465" s="34" t="str">
        <f t="shared" si="464"/>
        <v/>
      </c>
      <c r="G1465" s="8"/>
      <c r="H1465" s="22" t="str">
        <f t="shared" si="456"/>
        <v/>
      </c>
      <c r="I1465" s="34" t="str">
        <f t="shared" si="465"/>
        <v/>
      </c>
      <c r="J1465" s="8"/>
      <c r="K1465" s="22" t="str">
        <f t="shared" si="457"/>
        <v/>
      </c>
      <c r="L1465" s="34" t="str">
        <f t="shared" si="466"/>
        <v/>
      </c>
      <c r="M1465" s="8"/>
      <c r="N1465" s="22" t="str">
        <f t="shared" si="458"/>
        <v/>
      </c>
      <c r="O1465" s="34" t="str">
        <f t="shared" si="467"/>
        <v/>
      </c>
      <c r="P1465" s="8"/>
      <c r="Q1465" s="22" t="str">
        <f t="shared" si="459"/>
        <v/>
      </c>
      <c r="R1465" s="34" t="str">
        <f t="shared" si="468"/>
        <v/>
      </c>
      <c r="S1465" s="8"/>
      <c r="T1465" s="22" t="str">
        <f t="shared" si="460"/>
        <v/>
      </c>
      <c r="U1465" s="22" t="str">
        <f t="shared" si="461"/>
        <v/>
      </c>
      <c r="V1465" s="22" t="str">
        <f t="shared" si="469"/>
        <v/>
      </c>
      <c r="W1465" s="22" t="str">
        <f t="shared" si="462"/>
        <v/>
      </c>
      <c r="X1465" s="22" t="str">
        <f t="shared" si="470"/>
        <v/>
      </c>
      <c r="Y1465" s="22" t="str">
        <f t="shared" si="471"/>
        <v/>
      </c>
      <c r="Z1465" s="22" t="str">
        <f t="shared" si="472"/>
        <v/>
      </c>
      <c r="AA1465" s="29"/>
    </row>
    <row r="1466" spans="1:27" ht="18" customHeight="1" x14ac:dyDescent="0.35">
      <c r="A1466" s="22"/>
      <c r="B1466" s="24" t="str">
        <f t="shared" si="454"/>
        <v/>
      </c>
      <c r="C1466" s="34" t="str">
        <f t="shared" si="463"/>
        <v/>
      </c>
      <c r="D1466" s="8"/>
      <c r="E1466" s="22" t="str">
        <f t="shared" si="455"/>
        <v/>
      </c>
      <c r="F1466" s="34" t="str">
        <f t="shared" si="464"/>
        <v/>
      </c>
      <c r="G1466" s="8"/>
      <c r="H1466" s="22" t="str">
        <f t="shared" si="456"/>
        <v/>
      </c>
      <c r="I1466" s="34" t="str">
        <f t="shared" si="465"/>
        <v/>
      </c>
      <c r="J1466" s="8"/>
      <c r="K1466" s="22" t="str">
        <f t="shared" si="457"/>
        <v/>
      </c>
      <c r="L1466" s="34" t="str">
        <f t="shared" si="466"/>
        <v/>
      </c>
      <c r="M1466" s="8"/>
      <c r="N1466" s="22" t="str">
        <f t="shared" si="458"/>
        <v/>
      </c>
      <c r="O1466" s="34" t="str">
        <f t="shared" si="467"/>
        <v/>
      </c>
      <c r="P1466" s="8"/>
      <c r="Q1466" s="22" t="str">
        <f t="shared" si="459"/>
        <v/>
      </c>
      <c r="R1466" s="34" t="str">
        <f t="shared" si="468"/>
        <v/>
      </c>
      <c r="S1466" s="8"/>
      <c r="T1466" s="22" t="str">
        <f t="shared" si="460"/>
        <v/>
      </c>
      <c r="U1466" s="22" t="str">
        <f t="shared" si="461"/>
        <v/>
      </c>
      <c r="V1466" s="22" t="str">
        <f t="shared" si="469"/>
        <v/>
      </c>
      <c r="W1466" s="22" t="str">
        <f t="shared" si="462"/>
        <v/>
      </c>
      <c r="X1466" s="22" t="str">
        <f t="shared" si="470"/>
        <v/>
      </c>
      <c r="Y1466" s="22" t="str">
        <f t="shared" si="471"/>
        <v/>
      </c>
      <c r="Z1466" s="22" t="str">
        <f t="shared" si="472"/>
        <v/>
      </c>
      <c r="AA1466" s="29"/>
    </row>
    <row r="1467" spans="1:27" ht="18" customHeight="1" x14ac:dyDescent="0.35">
      <c r="A1467" s="22"/>
      <c r="B1467" s="24" t="str">
        <f t="shared" si="454"/>
        <v/>
      </c>
      <c r="C1467" s="34" t="str">
        <f t="shared" si="463"/>
        <v/>
      </c>
      <c r="D1467" s="8"/>
      <c r="E1467" s="22" t="str">
        <f t="shared" si="455"/>
        <v/>
      </c>
      <c r="F1467" s="34" t="str">
        <f t="shared" si="464"/>
        <v/>
      </c>
      <c r="G1467" s="8"/>
      <c r="H1467" s="22" t="str">
        <f t="shared" si="456"/>
        <v/>
      </c>
      <c r="I1467" s="34" t="str">
        <f t="shared" si="465"/>
        <v/>
      </c>
      <c r="J1467" s="8"/>
      <c r="K1467" s="22" t="str">
        <f t="shared" si="457"/>
        <v/>
      </c>
      <c r="L1467" s="34" t="str">
        <f t="shared" si="466"/>
        <v/>
      </c>
      <c r="M1467" s="8"/>
      <c r="N1467" s="22" t="str">
        <f t="shared" si="458"/>
        <v/>
      </c>
      <c r="O1467" s="34" t="str">
        <f t="shared" si="467"/>
        <v/>
      </c>
      <c r="P1467" s="8"/>
      <c r="Q1467" s="22" t="str">
        <f t="shared" si="459"/>
        <v/>
      </c>
      <c r="R1467" s="34" t="str">
        <f t="shared" si="468"/>
        <v/>
      </c>
      <c r="S1467" s="8"/>
      <c r="T1467" s="22" t="str">
        <f t="shared" si="460"/>
        <v/>
      </c>
      <c r="U1467" s="22" t="str">
        <f t="shared" si="461"/>
        <v/>
      </c>
      <c r="V1467" s="22" t="str">
        <f t="shared" si="469"/>
        <v/>
      </c>
      <c r="W1467" s="22" t="str">
        <f t="shared" si="462"/>
        <v/>
      </c>
      <c r="X1467" s="22" t="str">
        <f t="shared" si="470"/>
        <v/>
      </c>
      <c r="Y1467" s="22" t="str">
        <f t="shared" si="471"/>
        <v/>
      </c>
      <c r="Z1467" s="22" t="str">
        <f t="shared" si="472"/>
        <v/>
      </c>
      <c r="AA1467" s="29"/>
    </row>
    <row r="1468" spans="1:27" ht="18" customHeight="1" x14ac:dyDescent="0.35">
      <c r="A1468" s="22"/>
      <c r="B1468" s="24" t="str">
        <f t="shared" si="454"/>
        <v/>
      </c>
      <c r="C1468" s="34" t="str">
        <f t="shared" si="463"/>
        <v/>
      </c>
      <c r="D1468" s="8"/>
      <c r="E1468" s="22" t="str">
        <f t="shared" si="455"/>
        <v/>
      </c>
      <c r="F1468" s="34" t="str">
        <f t="shared" si="464"/>
        <v/>
      </c>
      <c r="G1468" s="8"/>
      <c r="H1468" s="22" t="str">
        <f t="shared" si="456"/>
        <v/>
      </c>
      <c r="I1468" s="34" t="str">
        <f t="shared" si="465"/>
        <v/>
      </c>
      <c r="J1468" s="8"/>
      <c r="K1468" s="22" t="str">
        <f t="shared" si="457"/>
        <v/>
      </c>
      <c r="L1468" s="34" t="str">
        <f t="shared" si="466"/>
        <v/>
      </c>
      <c r="M1468" s="8"/>
      <c r="N1468" s="22" t="str">
        <f t="shared" si="458"/>
        <v/>
      </c>
      <c r="O1468" s="34" t="str">
        <f t="shared" si="467"/>
        <v/>
      </c>
      <c r="P1468" s="8"/>
      <c r="Q1468" s="22" t="str">
        <f t="shared" si="459"/>
        <v/>
      </c>
      <c r="R1468" s="34" t="str">
        <f t="shared" si="468"/>
        <v/>
      </c>
      <c r="S1468" s="8"/>
      <c r="T1468" s="22" t="str">
        <f t="shared" si="460"/>
        <v/>
      </c>
      <c r="U1468" s="22" t="str">
        <f t="shared" si="461"/>
        <v/>
      </c>
      <c r="V1468" s="22" t="str">
        <f t="shared" si="469"/>
        <v/>
      </c>
      <c r="W1468" s="22" t="str">
        <f t="shared" si="462"/>
        <v/>
      </c>
      <c r="X1468" s="22" t="str">
        <f t="shared" si="470"/>
        <v/>
      </c>
      <c r="Y1468" s="22" t="str">
        <f t="shared" si="471"/>
        <v/>
      </c>
      <c r="Z1468" s="22" t="str">
        <f t="shared" si="472"/>
        <v/>
      </c>
      <c r="AA1468" s="29"/>
    </row>
    <row r="1469" spans="1:27" ht="18" customHeight="1" x14ac:dyDescent="0.35">
      <c r="A1469" s="22"/>
      <c r="B1469" s="24" t="str">
        <f t="shared" si="454"/>
        <v/>
      </c>
      <c r="C1469" s="34" t="str">
        <f t="shared" si="463"/>
        <v/>
      </c>
      <c r="D1469" s="8"/>
      <c r="E1469" s="22" t="str">
        <f t="shared" si="455"/>
        <v/>
      </c>
      <c r="F1469" s="34" t="str">
        <f t="shared" si="464"/>
        <v/>
      </c>
      <c r="G1469" s="8"/>
      <c r="H1469" s="22" t="str">
        <f t="shared" si="456"/>
        <v/>
      </c>
      <c r="I1469" s="34" t="str">
        <f t="shared" si="465"/>
        <v/>
      </c>
      <c r="J1469" s="8"/>
      <c r="K1469" s="22" t="str">
        <f t="shared" si="457"/>
        <v/>
      </c>
      <c r="L1469" s="34" t="str">
        <f t="shared" si="466"/>
        <v/>
      </c>
      <c r="M1469" s="8"/>
      <c r="N1469" s="22" t="str">
        <f t="shared" si="458"/>
        <v/>
      </c>
      <c r="O1469" s="34" t="str">
        <f t="shared" si="467"/>
        <v/>
      </c>
      <c r="P1469" s="8"/>
      <c r="Q1469" s="22" t="str">
        <f t="shared" si="459"/>
        <v/>
      </c>
      <c r="R1469" s="34" t="str">
        <f t="shared" si="468"/>
        <v/>
      </c>
      <c r="S1469" s="8"/>
      <c r="T1469" s="22" t="str">
        <f t="shared" si="460"/>
        <v/>
      </c>
      <c r="U1469" s="22" t="str">
        <f t="shared" si="461"/>
        <v/>
      </c>
      <c r="V1469" s="22" t="str">
        <f t="shared" si="469"/>
        <v/>
      </c>
      <c r="W1469" s="22" t="str">
        <f t="shared" si="462"/>
        <v/>
      </c>
      <c r="X1469" s="22" t="str">
        <f t="shared" si="470"/>
        <v/>
      </c>
      <c r="Y1469" s="22" t="str">
        <f t="shared" si="471"/>
        <v/>
      </c>
      <c r="Z1469" s="22" t="str">
        <f t="shared" si="472"/>
        <v/>
      </c>
      <c r="AA1469" s="29"/>
    </row>
    <row r="1470" spans="1:27" ht="18" customHeight="1" x14ac:dyDescent="0.35">
      <c r="A1470" s="22"/>
      <c r="B1470" s="24" t="str">
        <f t="shared" si="454"/>
        <v/>
      </c>
      <c r="C1470" s="34" t="str">
        <f t="shared" si="463"/>
        <v/>
      </c>
      <c r="D1470" s="8"/>
      <c r="E1470" s="22" t="str">
        <f t="shared" si="455"/>
        <v/>
      </c>
      <c r="F1470" s="34" t="str">
        <f t="shared" si="464"/>
        <v/>
      </c>
      <c r="G1470" s="8"/>
      <c r="H1470" s="22" t="str">
        <f t="shared" si="456"/>
        <v/>
      </c>
      <c r="I1470" s="34" t="str">
        <f t="shared" si="465"/>
        <v/>
      </c>
      <c r="J1470" s="8"/>
      <c r="K1470" s="22" t="str">
        <f t="shared" si="457"/>
        <v/>
      </c>
      <c r="L1470" s="34" t="str">
        <f t="shared" si="466"/>
        <v/>
      </c>
      <c r="M1470" s="8"/>
      <c r="N1470" s="22" t="str">
        <f t="shared" si="458"/>
        <v/>
      </c>
      <c r="O1470" s="34" t="str">
        <f t="shared" si="467"/>
        <v/>
      </c>
      <c r="P1470" s="8"/>
      <c r="Q1470" s="22" t="str">
        <f t="shared" si="459"/>
        <v/>
      </c>
      <c r="R1470" s="34" t="str">
        <f t="shared" si="468"/>
        <v/>
      </c>
      <c r="S1470" s="8"/>
      <c r="T1470" s="22" t="str">
        <f t="shared" si="460"/>
        <v/>
      </c>
      <c r="U1470" s="22" t="str">
        <f t="shared" si="461"/>
        <v/>
      </c>
      <c r="V1470" s="22" t="str">
        <f t="shared" si="469"/>
        <v/>
      </c>
      <c r="W1470" s="22" t="str">
        <f t="shared" si="462"/>
        <v/>
      </c>
      <c r="X1470" s="22" t="str">
        <f t="shared" si="470"/>
        <v/>
      </c>
      <c r="Y1470" s="22" t="str">
        <f t="shared" si="471"/>
        <v/>
      </c>
      <c r="Z1470" s="22" t="str">
        <f t="shared" si="472"/>
        <v/>
      </c>
      <c r="AA1470" s="29"/>
    </row>
    <row r="1471" spans="1:27" ht="18" customHeight="1" x14ac:dyDescent="0.35">
      <c r="A1471" s="22"/>
      <c r="B1471" s="24" t="str">
        <f t="shared" si="454"/>
        <v/>
      </c>
      <c r="C1471" s="34" t="str">
        <f t="shared" si="463"/>
        <v/>
      </c>
      <c r="D1471" s="8"/>
      <c r="E1471" s="22" t="str">
        <f t="shared" si="455"/>
        <v/>
      </c>
      <c r="F1471" s="34" t="str">
        <f t="shared" si="464"/>
        <v/>
      </c>
      <c r="G1471" s="8"/>
      <c r="H1471" s="22" t="str">
        <f t="shared" si="456"/>
        <v/>
      </c>
      <c r="I1471" s="34" t="str">
        <f t="shared" si="465"/>
        <v/>
      </c>
      <c r="J1471" s="8"/>
      <c r="K1471" s="22" t="str">
        <f t="shared" si="457"/>
        <v/>
      </c>
      <c r="L1471" s="34" t="str">
        <f t="shared" si="466"/>
        <v/>
      </c>
      <c r="M1471" s="8"/>
      <c r="N1471" s="22" t="str">
        <f t="shared" si="458"/>
        <v/>
      </c>
      <c r="O1471" s="34" t="str">
        <f t="shared" si="467"/>
        <v/>
      </c>
      <c r="P1471" s="8"/>
      <c r="Q1471" s="22" t="str">
        <f t="shared" si="459"/>
        <v/>
      </c>
      <c r="R1471" s="34" t="str">
        <f t="shared" si="468"/>
        <v/>
      </c>
      <c r="S1471" s="8"/>
      <c r="T1471" s="22" t="str">
        <f t="shared" si="460"/>
        <v/>
      </c>
      <c r="U1471" s="22" t="str">
        <f t="shared" si="461"/>
        <v/>
      </c>
      <c r="V1471" s="22" t="str">
        <f t="shared" si="469"/>
        <v/>
      </c>
      <c r="W1471" s="22" t="str">
        <f t="shared" si="462"/>
        <v/>
      </c>
      <c r="X1471" s="22" t="str">
        <f t="shared" si="470"/>
        <v/>
      </c>
      <c r="Y1471" s="22" t="str">
        <f t="shared" si="471"/>
        <v/>
      </c>
      <c r="Z1471" s="22" t="str">
        <f t="shared" si="472"/>
        <v/>
      </c>
      <c r="AA1471" s="29"/>
    </row>
    <row r="1472" spans="1:27" ht="18" customHeight="1" x14ac:dyDescent="0.35">
      <c r="A1472" s="22"/>
      <c r="B1472" s="24" t="str">
        <f t="shared" si="454"/>
        <v/>
      </c>
      <c r="C1472" s="34" t="str">
        <f t="shared" si="463"/>
        <v/>
      </c>
      <c r="D1472" s="8"/>
      <c r="E1472" s="22" t="str">
        <f t="shared" si="455"/>
        <v/>
      </c>
      <c r="F1472" s="34" t="str">
        <f t="shared" si="464"/>
        <v/>
      </c>
      <c r="G1472" s="8"/>
      <c r="H1472" s="22" t="str">
        <f t="shared" si="456"/>
        <v/>
      </c>
      <c r="I1472" s="34" t="str">
        <f t="shared" si="465"/>
        <v/>
      </c>
      <c r="J1472" s="8"/>
      <c r="K1472" s="22" t="str">
        <f t="shared" si="457"/>
        <v/>
      </c>
      <c r="L1472" s="34" t="str">
        <f t="shared" si="466"/>
        <v/>
      </c>
      <c r="M1472" s="8"/>
      <c r="N1472" s="22" t="str">
        <f t="shared" si="458"/>
        <v/>
      </c>
      <c r="O1472" s="34" t="str">
        <f t="shared" si="467"/>
        <v/>
      </c>
      <c r="P1472" s="8"/>
      <c r="Q1472" s="22" t="str">
        <f t="shared" si="459"/>
        <v/>
      </c>
      <c r="R1472" s="34" t="str">
        <f t="shared" si="468"/>
        <v/>
      </c>
      <c r="S1472" s="8"/>
      <c r="T1472" s="22" t="str">
        <f t="shared" si="460"/>
        <v/>
      </c>
      <c r="U1472" s="22" t="str">
        <f t="shared" si="461"/>
        <v/>
      </c>
      <c r="V1472" s="22" t="str">
        <f t="shared" si="469"/>
        <v/>
      </c>
      <c r="W1472" s="22" t="str">
        <f t="shared" si="462"/>
        <v/>
      </c>
      <c r="X1472" s="22" t="str">
        <f t="shared" si="470"/>
        <v/>
      </c>
      <c r="Y1472" s="22" t="str">
        <f t="shared" si="471"/>
        <v/>
      </c>
      <c r="Z1472" s="22" t="str">
        <f t="shared" si="472"/>
        <v/>
      </c>
      <c r="AA1472" s="29"/>
    </row>
    <row r="1473" spans="1:27" ht="18" customHeight="1" x14ac:dyDescent="0.35">
      <c r="A1473" s="22"/>
      <c r="B1473" s="24" t="str">
        <f t="shared" si="454"/>
        <v/>
      </c>
      <c r="C1473" s="34" t="str">
        <f t="shared" si="463"/>
        <v/>
      </c>
      <c r="D1473" s="8"/>
      <c r="E1473" s="22" t="str">
        <f t="shared" si="455"/>
        <v/>
      </c>
      <c r="F1473" s="34" t="str">
        <f t="shared" si="464"/>
        <v/>
      </c>
      <c r="G1473" s="8"/>
      <c r="H1473" s="22" t="str">
        <f t="shared" si="456"/>
        <v/>
      </c>
      <c r="I1473" s="34" t="str">
        <f t="shared" si="465"/>
        <v/>
      </c>
      <c r="J1473" s="8"/>
      <c r="K1473" s="22" t="str">
        <f t="shared" si="457"/>
        <v/>
      </c>
      <c r="L1473" s="34" t="str">
        <f t="shared" si="466"/>
        <v/>
      </c>
      <c r="M1473" s="8"/>
      <c r="N1473" s="22" t="str">
        <f t="shared" si="458"/>
        <v/>
      </c>
      <c r="O1473" s="34" t="str">
        <f t="shared" si="467"/>
        <v/>
      </c>
      <c r="P1473" s="8"/>
      <c r="Q1473" s="22" t="str">
        <f t="shared" si="459"/>
        <v/>
      </c>
      <c r="R1473" s="34" t="str">
        <f t="shared" si="468"/>
        <v/>
      </c>
      <c r="S1473" s="8"/>
      <c r="T1473" s="22" t="str">
        <f t="shared" si="460"/>
        <v/>
      </c>
      <c r="U1473" s="22" t="str">
        <f t="shared" si="461"/>
        <v/>
      </c>
      <c r="V1473" s="22" t="str">
        <f t="shared" si="469"/>
        <v/>
      </c>
      <c r="W1473" s="22" t="str">
        <f t="shared" si="462"/>
        <v/>
      </c>
      <c r="X1473" s="22" t="str">
        <f t="shared" si="470"/>
        <v/>
      </c>
      <c r="Y1473" s="22" t="str">
        <f t="shared" si="471"/>
        <v/>
      </c>
      <c r="Z1473" s="22" t="str">
        <f t="shared" si="472"/>
        <v/>
      </c>
      <c r="AA1473" s="29"/>
    </row>
    <row r="1474" spans="1:27" ht="18" customHeight="1" x14ac:dyDescent="0.35">
      <c r="A1474" s="22"/>
      <c r="B1474" s="24" t="str">
        <f t="shared" si="454"/>
        <v/>
      </c>
      <c r="C1474" s="34" t="str">
        <f t="shared" si="463"/>
        <v/>
      </c>
      <c r="D1474" s="8"/>
      <c r="E1474" s="22" t="str">
        <f t="shared" si="455"/>
        <v/>
      </c>
      <c r="F1474" s="34" t="str">
        <f t="shared" si="464"/>
        <v/>
      </c>
      <c r="G1474" s="8"/>
      <c r="H1474" s="22" t="str">
        <f t="shared" si="456"/>
        <v/>
      </c>
      <c r="I1474" s="34" t="str">
        <f t="shared" si="465"/>
        <v/>
      </c>
      <c r="J1474" s="8"/>
      <c r="K1474" s="22" t="str">
        <f t="shared" si="457"/>
        <v/>
      </c>
      <c r="L1474" s="34" t="str">
        <f t="shared" si="466"/>
        <v/>
      </c>
      <c r="M1474" s="8"/>
      <c r="N1474" s="22" t="str">
        <f t="shared" si="458"/>
        <v/>
      </c>
      <c r="O1474" s="34" t="str">
        <f t="shared" si="467"/>
        <v/>
      </c>
      <c r="P1474" s="8"/>
      <c r="Q1474" s="22" t="str">
        <f t="shared" si="459"/>
        <v/>
      </c>
      <c r="R1474" s="34" t="str">
        <f t="shared" si="468"/>
        <v/>
      </c>
      <c r="S1474" s="8"/>
      <c r="T1474" s="22" t="str">
        <f t="shared" si="460"/>
        <v/>
      </c>
      <c r="U1474" s="22" t="str">
        <f t="shared" si="461"/>
        <v/>
      </c>
      <c r="V1474" s="22" t="str">
        <f t="shared" si="469"/>
        <v/>
      </c>
      <c r="W1474" s="22" t="str">
        <f t="shared" si="462"/>
        <v/>
      </c>
      <c r="X1474" s="22" t="str">
        <f t="shared" si="470"/>
        <v/>
      </c>
      <c r="Y1474" s="22" t="str">
        <f t="shared" si="471"/>
        <v/>
      </c>
      <c r="Z1474" s="22" t="str">
        <f t="shared" si="472"/>
        <v/>
      </c>
      <c r="AA1474" s="29"/>
    </row>
    <row r="1475" spans="1:27" ht="18" customHeight="1" x14ac:dyDescent="0.35">
      <c r="A1475" s="22"/>
      <c r="B1475" s="24" t="str">
        <f t="shared" si="454"/>
        <v/>
      </c>
      <c r="C1475" s="34" t="str">
        <f t="shared" si="463"/>
        <v/>
      </c>
      <c r="D1475" s="8"/>
      <c r="E1475" s="22" t="str">
        <f t="shared" si="455"/>
        <v/>
      </c>
      <c r="F1475" s="34" t="str">
        <f t="shared" si="464"/>
        <v/>
      </c>
      <c r="G1475" s="8"/>
      <c r="H1475" s="22" t="str">
        <f t="shared" si="456"/>
        <v/>
      </c>
      <c r="I1475" s="34" t="str">
        <f t="shared" si="465"/>
        <v/>
      </c>
      <c r="J1475" s="8"/>
      <c r="K1475" s="22" t="str">
        <f t="shared" si="457"/>
        <v/>
      </c>
      <c r="L1475" s="34" t="str">
        <f t="shared" si="466"/>
        <v/>
      </c>
      <c r="M1475" s="8"/>
      <c r="N1475" s="22" t="str">
        <f t="shared" si="458"/>
        <v/>
      </c>
      <c r="O1475" s="34" t="str">
        <f t="shared" si="467"/>
        <v/>
      </c>
      <c r="P1475" s="8"/>
      <c r="Q1475" s="22" t="str">
        <f t="shared" si="459"/>
        <v/>
      </c>
      <c r="R1475" s="34" t="str">
        <f t="shared" si="468"/>
        <v/>
      </c>
      <c r="S1475" s="8"/>
      <c r="T1475" s="22" t="str">
        <f t="shared" si="460"/>
        <v/>
      </c>
      <c r="U1475" s="22" t="str">
        <f t="shared" si="461"/>
        <v/>
      </c>
      <c r="V1475" s="22" t="str">
        <f t="shared" si="469"/>
        <v/>
      </c>
      <c r="W1475" s="22" t="str">
        <f t="shared" si="462"/>
        <v/>
      </c>
      <c r="X1475" s="22" t="str">
        <f t="shared" si="470"/>
        <v/>
      </c>
      <c r="Y1475" s="22" t="str">
        <f t="shared" si="471"/>
        <v/>
      </c>
      <c r="Z1475" s="22" t="str">
        <f t="shared" si="472"/>
        <v/>
      </c>
      <c r="AA1475" s="29"/>
    </row>
    <row r="1476" spans="1:27" ht="18" customHeight="1" x14ac:dyDescent="0.35">
      <c r="A1476" s="22"/>
      <c r="B1476" s="24" t="str">
        <f t="shared" ref="B1476:B1503" si="473">IF(A1476="","",TEXT(A1476,"MMM-YYYY"))</f>
        <v/>
      </c>
      <c r="C1476" s="34" t="str">
        <f t="shared" si="463"/>
        <v/>
      </c>
      <c r="D1476" s="8"/>
      <c r="E1476" s="22" t="str">
        <f t="shared" ref="E1476:E1503" si="474">IF(OR(C1476="",D1476=""),"",D1476-C1476)</f>
        <v/>
      </c>
      <c r="F1476" s="34" t="str">
        <f t="shared" si="464"/>
        <v/>
      </c>
      <c r="G1476" s="8"/>
      <c r="H1476" s="22" t="str">
        <f t="shared" ref="H1476:H1503" si="475">IF(OR(F1476="",G1476=""),"",G1476-F1476)</f>
        <v/>
      </c>
      <c r="I1476" s="34" t="str">
        <f t="shared" si="465"/>
        <v/>
      </c>
      <c r="J1476" s="8"/>
      <c r="K1476" s="22" t="str">
        <f t="shared" ref="K1476:K1503" si="476">IF(OR(I1476="",J1476=""),"",J1476-I1476)</f>
        <v/>
      </c>
      <c r="L1476" s="34" t="str">
        <f t="shared" si="466"/>
        <v/>
      </c>
      <c r="M1476" s="8"/>
      <c r="N1476" s="22" t="str">
        <f t="shared" ref="N1476:N1503" si="477">IF(OR(L1476="",M1476=""),"",M1476-L1476)</f>
        <v/>
      </c>
      <c r="O1476" s="34" t="str">
        <f t="shared" si="467"/>
        <v/>
      </c>
      <c r="P1476" s="8"/>
      <c r="Q1476" s="22" t="str">
        <f t="shared" ref="Q1476:Q1503" si="478">IF(OR(O1476="",P1476=""),"",P1476-O1476)</f>
        <v/>
      </c>
      <c r="R1476" s="34" t="str">
        <f t="shared" si="468"/>
        <v/>
      </c>
      <c r="S1476" s="8"/>
      <c r="T1476" s="22" t="str">
        <f t="shared" ref="T1476:T1503" si="479">IF(OR(R1476="",S1476=""),"",S1476-R1476)</f>
        <v/>
      </c>
      <c r="U1476" s="22" t="str">
        <f t="shared" ref="U1476:U1503" si="480">IF(E1476="","",E1476)</f>
        <v/>
      </c>
      <c r="V1476" s="22" t="str">
        <f t="shared" si="469"/>
        <v/>
      </c>
      <c r="W1476" s="22" t="str">
        <f t="shared" ref="W1476:W1503" si="481">IF(Q1476="","",Q1476+T1476)</f>
        <v/>
      </c>
      <c r="X1476" s="22" t="str">
        <f t="shared" si="470"/>
        <v/>
      </c>
      <c r="Y1476" s="22" t="str">
        <f t="shared" si="471"/>
        <v/>
      </c>
      <c r="Z1476" s="22" t="str">
        <f t="shared" si="472"/>
        <v/>
      </c>
      <c r="AA1476" s="29"/>
    </row>
    <row r="1477" spans="1:27" ht="18" customHeight="1" x14ac:dyDescent="0.35">
      <c r="A1477" s="22"/>
      <c r="B1477" s="24" t="str">
        <f t="shared" si="473"/>
        <v/>
      </c>
      <c r="C1477" s="34" t="str">
        <f t="shared" ref="C1477:C1503" si="482">IF(D1476="","",D1476)</f>
        <v/>
      </c>
      <c r="D1477" s="8"/>
      <c r="E1477" s="22" t="str">
        <f t="shared" si="474"/>
        <v/>
      </c>
      <c r="F1477" s="34" t="str">
        <f t="shared" ref="F1477:F1503" si="483">IF(G1476="","",G1476)</f>
        <v/>
      </c>
      <c r="G1477" s="8"/>
      <c r="H1477" s="22" t="str">
        <f t="shared" si="475"/>
        <v/>
      </c>
      <c r="I1477" s="34" t="str">
        <f t="shared" ref="I1477:I1503" si="484">IF(J1476="","",J1476)</f>
        <v/>
      </c>
      <c r="J1477" s="8"/>
      <c r="K1477" s="22" t="str">
        <f t="shared" si="476"/>
        <v/>
      </c>
      <c r="L1477" s="34" t="str">
        <f t="shared" ref="L1477:L1503" si="485">IF(M1476="","",M1476)</f>
        <v/>
      </c>
      <c r="M1477" s="8"/>
      <c r="N1477" s="22" t="str">
        <f t="shared" si="477"/>
        <v/>
      </c>
      <c r="O1477" s="34" t="str">
        <f t="shared" ref="O1477:O1503" si="486">IF(P1476="","",P1476)</f>
        <v/>
      </c>
      <c r="P1477" s="8"/>
      <c r="Q1477" s="22" t="str">
        <f t="shared" si="478"/>
        <v/>
      </c>
      <c r="R1477" s="34" t="str">
        <f t="shared" ref="R1477:R1503" si="487">IF(S1476="","",S1476)</f>
        <v/>
      </c>
      <c r="S1477" s="8"/>
      <c r="T1477" s="22" t="str">
        <f t="shared" si="479"/>
        <v/>
      </c>
      <c r="U1477" s="22" t="str">
        <f t="shared" si="480"/>
        <v/>
      </c>
      <c r="V1477" s="22" t="str">
        <f t="shared" ref="V1477:V1503" si="488">IF(H1477="","",(H1477+K1477))</f>
        <v/>
      </c>
      <c r="W1477" s="22" t="str">
        <f t="shared" si="481"/>
        <v/>
      </c>
      <c r="X1477" s="22" t="str">
        <f t="shared" ref="X1477:X1503" si="489">IF(U1477="","",IF(MONTH(A1477)&lt;&gt;MONTH(A1476),U1477,X1476+U1477))</f>
        <v/>
      </c>
      <c r="Y1477" s="22" t="str">
        <f t="shared" ref="Y1477:Y1503" si="490">IF(V1477="","",IF(MONTH(A1477)&lt;&gt;MONTH(A1476),V1477,Y1476+V1477))</f>
        <v/>
      </c>
      <c r="Z1477" s="22" t="str">
        <f t="shared" ref="Z1477:Z1503" si="491">IF(W1477="","",IF(MONTH(A1477)&lt;&gt;MONTH(A1476),W1477,Z1476+W1477))</f>
        <v/>
      </c>
      <c r="AA1477" s="29"/>
    </row>
    <row r="1478" spans="1:27" ht="18" customHeight="1" x14ac:dyDescent="0.35">
      <c r="A1478" s="22"/>
      <c r="B1478" s="24" t="str">
        <f t="shared" si="473"/>
        <v/>
      </c>
      <c r="C1478" s="34" t="str">
        <f t="shared" si="482"/>
        <v/>
      </c>
      <c r="D1478" s="8"/>
      <c r="E1478" s="22" t="str">
        <f t="shared" si="474"/>
        <v/>
      </c>
      <c r="F1478" s="34" t="str">
        <f t="shared" si="483"/>
        <v/>
      </c>
      <c r="G1478" s="8"/>
      <c r="H1478" s="22" t="str">
        <f t="shared" si="475"/>
        <v/>
      </c>
      <c r="I1478" s="34" t="str">
        <f t="shared" si="484"/>
        <v/>
      </c>
      <c r="J1478" s="8"/>
      <c r="K1478" s="22" t="str">
        <f t="shared" si="476"/>
        <v/>
      </c>
      <c r="L1478" s="34" t="str">
        <f t="shared" si="485"/>
        <v/>
      </c>
      <c r="M1478" s="8"/>
      <c r="N1478" s="22" t="str">
        <f t="shared" si="477"/>
        <v/>
      </c>
      <c r="O1478" s="34" t="str">
        <f t="shared" si="486"/>
        <v/>
      </c>
      <c r="P1478" s="8"/>
      <c r="Q1478" s="22" t="str">
        <f t="shared" si="478"/>
        <v/>
      </c>
      <c r="R1478" s="34" t="str">
        <f t="shared" si="487"/>
        <v/>
      </c>
      <c r="S1478" s="8"/>
      <c r="T1478" s="22" t="str">
        <f t="shared" si="479"/>
        <v/>
      </c>
      <c r="U1478" s="22" t="str">
        <f t="shared" si="480"/>
        <v/>
      </c>
      <c r="V1478" s="22" t="str">
        <f t="shared" si="488"/>
        <v/>
      </c>
      <c r="W1478" s="22" t="str">
        <f t="shared" si="481"/>
        <v/>
      </c>
      <c r="X1478" s="22" t="str">
        <f t="shared" si="489"/>
        <v/>
      </c>
      <c r="Y1478" s="22" t="str">
        <f t="shared" si="490"/>
        <v/>
      </c>
      <c r="Z1478" s="22" t="str">
        <f t="shared" si="491"/>
        <v/>
      </c>
      <c r="AA1478" s="29"/>
    </row>
    <row r="1479" spans="1:27" ht="18" customHeight="1" x14ac:dyDescent="0.35">
      <c r="A1479" s="22"/>
      <c r="B1479" s="24" t="str">
        <f t="shared" si="473"/>
        <v/>
      </c>
      <c r="C1479" s="34" t="str">
        <f t="shared" si="482"/>
        <v/>
      </c>
      <c r="D1479" s="8"/>
      <c r="E1479" s="22" t="str">
        <f t="shared" si="474"/>
        <v/>
      </c>
      <c r="F1479" s="34" t="str">
        <f t="shared" si="483"/>
        <v/>
      </c>
      <c r="G1479" s="8"/>
      <c r="H1479" s="22" t="str">
        <f t="shared" si="475"/>
        <v/>
      </c>
      <c r="I1479" s="34" t="str">
        <f t="shared" si="484"/>
        <v/>
      </c>
      <c r="J1479" s="8"/>
      <c r="K1479" s="22" t="str">
        <f t="shared" si="476"/>
        <v/>
      </c>
      <c r="L1479" s="34" t="str">
        <f t="shared" si="485"/>
        <v/>
      </c>
      <c r="M1479" s="8"/>
      <c r="N1479" s="22" t="str">
        <f t="shared" si="477"/>
        <v/>
      </c>
      <c r="O1479" s="34" t="str">
        <f t="shared" si="486"/>
        <v/>
      </c>
      <c r="P1479" s="8"/>
      <c r="Q1479" s="22" t="str">
        <f t="shared" si="478"/>
        <v/>
      </c>
      <c r="R1479" s="34" t="str">
        <f t="shared" si="487"/>
        <v/>
      </c>
      <c r="S1479" s="8"/>
      <c r="T1479" s="22" t="str">
        <f t="shared" si="479"/>
        <v/>
      </c>
      <c r="U1479" s="22" t="str">
        <f t="shared" si="480"/>
        <v/>
      </c>
      <c r="V1479" s="22" t="str">
        <f t="shared" si="488"/>
        <v/>
      </c>
      <c r="W1479" s="22" t="str">
        <f t="shared" si="481"/>
        <v/>
      </c>
      <c r="X1479" s="22" t="str">
        <f t="shared" si="489"/>
        <v/>
      </c>
      <c r="Y1479" s="22" t="str">
        <f t="shared" si="490"/>
        <v/>
      </c>
      <c r="Z1479" s="22" t="str">
        <f t="shared" si="491"/>
        <v/>
      </c>
      <c r="AA1479" s="29"/>
    </row>
    <row r="1480" spans="1:27" ht="18" customHeight="1" x14ac:dyDescent="0.35">
      <c r="A1480" s="22"/>
      <c r="B1480" s="24" t="str">
        <f t="shared" si="473"/>
        <v/>
      </c>
      <c r="C1480" s="34" t="str">
        <f t="shared" si="482"/>
        <v/>
      </c>
      <c r="D1480" s="8"/>
      <c r="E1480" s="22" t="str">
        <f t="shared" si="474"/>
        <v/>
      </c>
      <c r="F1480" s="34" t="str">
        <f t="shared" si="483"/>
        <v/>
      </c>
      <c r="G1480" s="8"/>
      <c r="H1480" s="22" t="str">
        <f t="shared" si="475"/>
        <v/>
      </c>
      <c r="I1480" s="34" t="str">
        <f t="shared" si="484"/>
        <v/>
      </c>
      <c r="J1480" s="8"/>
      <c r="K1480" s="22" t="str">
        <f t="shared" si="476"/>
        <v/>
      </c>
      <c r="L1480" s="34" t="str">
        <f t="shared" si="485"/>
        <v/>
      </c>
      <c r="M1480" s="8"/>
      <c r="N1480" s="22" t="str">
        <f t="shared" si="477"/>
        <v/>
      </c>
      <c r="O1480" s="34" t="str">
        <f t="shared" si="486"/>
        <v/>
      </c>
      <c r="P1480" s="8"/>
      <c r="Q1480" s="22" t="str">
        <f t="shared" si="478"/>
        <v/>
      </c>
      <c r="R1480" s="34" t="str">
        <f t="shared" si="487"/>
        <v/>
      </c>
      <c r="S1480" s="8"/>
      <c r="T1480" s="22" t="str">
        <f t="shared" si="479"/>
        <v/>
      </c>
      <c r="U1480" s="22" t="str">
        <f t="shared" si="480"/>
        <v/>
      </c>
      <c r="V1480" s="22" t="str">
        <f t="shared" si="488"/>
        <v/>
      </c>
      <c r="W1480" s="22" t="str">
        <f t="shared" si="481"/>
        <v/>
      </c>
      <c r="X1480" s="22" t="str">
        <f t="shared" si="489"/>
        <v/>
      </c>
      <c r="Y1480" s="22" t="str">
        <f t="shared" si="490"/>
        <v/>
      </c>
      <c r="Z1480" s="22" t="str">
        <f t="shared" si="491"/>
        <v/>
      </c>
      <c r="AA1480" s="29"/>
    </row>
    <row r="1481" spans="1:27" ht="18" customHeight="1" x14ac:dyDescent="0.35">
      <c r="A1481" s="22"/>
      <c r="B1481" s="24" t="str">
        <f t="shared" si="473"/>
        <v/>
      </c>
      <c r="C1481" s="34" t="str">
        <f t="shared" si="482"/>
        <v/>
      </c>
      <c r="D1481" s="8"/>
      <c r="E1481" s="22" t="str">
        <f t="shared" si="474"/>
        <v/>
      </c>
      <c r="F1481" s="34" t="str">
        <f t="shared" si="483"/>
        <v/>
      </c>
      <c r="G1481" s="8"/>
      <c r="H1481" s="22" t="str">
        <f t="shared" si="475"/>
        <v/>
      </c>
      <c r="I1481" s="34" t="str">
        <f t="shared" si="484"/>
        <v/>
      </c>
      <c r="J1481" s="8"/>
      <c r="K1481" s="22" t="str">
        <f t="shared" si="476"/>
        <v/>
      </c>
      <c r="L1481" s="34" t="str">
        <f t="shared" si="485"/>
        <v/>
      </c>
      <c r="M1481" s="8"/>
      <c r="N1481" s="22" t="str">
        <f t="shared" si="477"/>
        <v/>
      </c>
      <c r="O1481" s="34" t="str">
        <f t="shared" si="486"/>
        <v/>
      </c>
      <c r="P1481" s="8"/>
      <c r="Q1481" s="22" t="str">
        <f t="shared" si="478"/>
        <v/>
      </c>
      <c r="R1481" s="34" t="str">
        <f t="shared" si="487"/>
        <v/>
      </c>
      <c r="S1481" s="8"/>
      <c r="T1481" s="22" t="str">
        <f t="shared" si="479"/>
        <v/>
      </c>
      <c r="U1481" s="22" t="str">
        <f t="shared" si="480"/>
        <v/>
      </c>
      <c r="V1481" s="22" t="str">
        <f t="shared" si="488"/>
        <v/>
      </c>
      <c r="W1481" s="22" t="str">
        <f t="shared" si="481"/>
        <v/>
      </c>
      <c r="X1481" s="22" t="str">
        <f t="shared" si="489"/>
        <v/>
      </c>
      <c r="Y1481" s="22" t="str">
        <f t="shared" si="490"/>
        <v/>
      </c>
      <c r="Z1481" s="22" t="str">
        <f t="shared" si="491"/>
        <v/>
      </c>
      <c r="AA1481" s="29"/>
    </row>
    <row r="1482" spans="1:27" ht="18" customHeight="1" x14ac:dyDescent="0.35">
      <c r="A1482" s="22"/>
      <c r="B1482" s="24" t="str">
        <f t="shared" si="473"/>
        <v/>
      </c>
      <c r="C1482" s="34" t="str">
        <f t="shared" si="482"/>
        <v/>
      </c>
      <c r="D1482" s="8"/>
      <c r="E1482" s="22" t="str">
        <f t="shared" si="474"/>
        <v/>
      </c>
      <c r="F1482" s="34" t="str">
        <f t="shared" si="483"/>
        <v/>
      </c>
      <c r="G1482" s="8"/>
      <c r="H1482" s="22" t="str">
        <f t="shared" si="475"/>
        <v/>
      </c>
      <c r="I1482" s="34" t="str">
        <f t="shared" si="484"/>
        <v/>
      </c>
      <c r="J1482" s="8"/>
      <c r="K1482" s="22" t="str">
        <f t="shared" si="476"/>
        <v/>
      </c>
      <c r="L1482" s="34" t="str">
        <f t="shared" si="485"/>
        <v/>
      </c>
      <c r="M1482" s="8"/>
      <c r="N1482" s="22" t="str">
        <f t="shared" si="477"/>
        <v/>
      </c>
      <c r="O1482" s="34" t="str">
        <f t="shared" si="486"/>
        <v/>
      </c>
      <c r="P1482" s="8"/>
      <c r="Q1482" s="22" t="str">
        <f t="shared" si="478"/>
        <v/>
      </c>
      <c r="R1482" s="34" t="str">
        <f t="shared" si="487"/>
        <v/>
      </c>
      <c r="S1482" s="8"/>
      <c r="T1482" s="22" t="str">
        <f t="shared" si="479"/>
        <v/>
      </c>
      <c r="U1482" s="22" t="str">
        <f t="shared" si="480"/>
        <v/>
      </c>
      <c r="V1482" s="22" t="str">
        <f t="shared" si="488"/>
        <v/>
      </c>
      <c r="W1482" s="22" t="str">
        <f t="shared" si="481"/>
        <v/>
      </c>
      <c r="X1482" s="22" t="str">
        <f t="shared" si="489"/>
        <v/>
      </c>
      <c r="Y1482" s="22" t="str">
        <f t="shared" si="490"/>
        <v/>
      </c>
      <c r="Z1482" s="22" t="str">
        <f t="shared" si="491"/>
        <v/>
      </c>
      <c r="AA1482" s="29"/>
    </row>
    <row r="1483" spans="1:27" ht="18" customHeight="1" x14ac:dyDescent="0.35">
      <c r="A1483" s="22"/>
      <c r="B1483" s="24" t="str">
        <f t="shared" si="473"/>
        <v/>
      </c>
      <c r="C1483" s="34" t="str">
        <f t="shared" si="482"/>
        <v/>
      </c>
      <c r="D1483" s="8"/>
      <c r="E1483" s="22" t="str">
        <f t="shared" si="474"/>
        <v/>
      </c>
      <c r="F1483" s="34" t="str">
        <f t="shared" si="483"/>
        <v/>
      </c>
      <c r="G1483" s="8"/>
      <c r="H1483" s="22" t="str">
        <f t="shared" si="475"/>
        <v/>
      </c>
      <c r="I1483" s="34" t="str">
        <f t="shared" si="484"/>
        <v/>
      </c>
      <c r="J1483" s="8"/>
      <c r="K1483" s="22" t="str">
        <f t="shared" si="476"/>
        <v/>
      </c>
      <c r="L1483" s="34" t="str">
        <f t="shared" si="485"/>
        <v/>
      </c>
      <c r="M1483" s="8"/>
      <c r="N1483" s="22" t="str">
        <f t="shared" si="477"/>
        <v/>
      </c>
      <c r="O1483" s="34" t="str">
        <f t="shared" si="486"/>
        <v/>
      </c>
      <c r="P1483" s="8"/>
      <c r="Q1483" s="22" t="str">
        <f t="shared" si="478"/>
        <v/>
      </c>
      <c r="R1483" s="34" t="str">
        <f t="shared" si="487"/>
        <v/>
      </c>
      <c r="S1483" s="8"/>
      <c r="T1483" s="22" t="str">
        <f t="shared" si="479"/>
        <v/>
      </c>
      <c r="U1483" s="22" t="str">
        <f t="shared" si="480"/>
        <v/>
      </c>
      <c r="V1483" s="22" t="str">
        <f t="shared" si="488"/>
        <v/>
      </c>
      <c r="W1483" s="22" t="str">
        <f t="shared" si="481"/>
        <v/>
      </c>
      <c r="X1483" s="22" t="str">
        <f t="shared" si="489"/>
        <v/>
      </c>
      <c r="Y1483" s="22" t="str">
        <f t="shared" si="490"/>
        <v/>
      </c>
      <c r="Z1483" s="22" t="str">
        <f t="shared" si="491"/>
        <v/>
      </c>
      <c r="AA1483" s="29"/>
    </row>
    <row r="1484" spans="1:27" ht="18" customHeight="1" x14ac:dyDescent="0.35">
      <c r="A1484" s="22"/>
      <c r="B1484" s="24" t="str">
        <f t="shared" si="473"/>
        <v/>
      </c>
      <c r="C1484" s="34" t="str">
        <f t="shared" si="482"/>
        <v/>
      </c>
      <c r="D1484" s="8"/>
      <c r="E1484" s="22" t="str">
        <f t="shared" si="474"/>
        <v/>
      </c>
      <c r="F1484" s="34" t="str">
        <f t="shared" si="483"/>
        <v/>
      </c>
      <c r="G1484" s="8"/>
      <c r="H1484" s="22" t="str">
        <f t="shared" si="475"/>
        <v/>
      </c>
      <c r="I1484" s="34" t="str">
        <f t="shared" si="484"/>
        <v/>
      </c>
      <c r="J1484" s="8"/>
      <c r="K1484" s="22" t="str">
        <f t="shared" si="476"/>
        <v/>
      </c>
      <c r="L1484" s="34" t="str">
        <f t="shared" si="485"/>
        <v/>
      </c>
      <c r="M1484" s="8"/>
      <c r="N1484" s="22" t="str">
        <f t="shared" si="477"/>
        <v/>
      </c>
      <c r="O1484" s="34" t="str">
        <f t="shared" si="486"/>
        <v/>
      </c>
      <c r="P1484" s="8"/>
      <c r="Q1484" s="22" t="str">
        <f t="shared" si="478"/>
        <v/>
      </c>
      <c r="R1484" s="34" t="str">
        <f t="shared" si="487"/>
        <v/>
      </c>
      <c r="S1484" s="8"/>
      <c r="T1484" s="22" t="str">
        <f t="shared" si="479"/>
        <v/>
      </c>
      <c r="U1484" s="22" t="str">
        <f t="shared" si="480"/>
        <v/>
      </c>
      <c r="V1484" s="22" t="str">
        <f t="shared" si="488"/>
        <v/>
      </c>
      <c r="W1484" s="22" t="str">
        <f t="shared" si="481"/>
        <v/>
      </c>
      <c r="X1484" s="22" t="str">
        <f t="shared" si="489"/>
        <v/>
      </c>
      <c r="Y1484" s="22" t="str">
        <f t="shared" si="490"/>
        <v/>
      </c>
      <c r="Z1484" s="22" t="str">
        <f t="shared" si="491"/>
        <v/>
      </c>
      <c r="AA1484" s="29"/>
    </row>
    <row r="1485" spans="1:27" ht="18" customHeight="1" x14ac:dyDescent="0.35">
      <c r="A1485" s="22"/>
      <c r="B1485" s="24" t="str">
        <f t="shared" si="473"/>
        <v/>
      </c>
      <c r="C1485" s="34" t="str">
        <f t="shared" si="482"/>
        <v/>
      </c>
      <c r="D1485" s="8"/>
      <c r="E1485" s="22" t="str">
        <f t="shared" si="474"/>
        <v/>
      </c>
      <c r="F1485" s="34" t="str">
        <f t="shared" si="483"/>
        <v/>
      </c>
      <c r="G1485" s="8"/>
      <c r="H1485" s="22" t="str">
        <f t="shared" si="475"/>
        <v/>
      </c>
      <c r="I1485" s="34" t="str">
        <f t="shared" si="484"/>
        <v/>
      </c>
      <c r="J1485" s="8"/>
      <c r="K1485" s="22" t="str">
        <f t="shared" si="476"/>
        <v/>
      </c>
      <c r="L1485" s="34" t="str">
        <f t="shared" si="485"/>
        <v/>
      </c>
      <c r="M1485" s="8"/>
      <c r="N1485" s="22" t="str">
        <f t="shared" si="477"/>
        <v/>
      </c>
      <c r="O1485" s="34" t="str">
        <f t="shared" si="486"/>
        <v/>
      </c>
      <c r="P1485" s="8"/>
      <c r="Q1485" s="22" t="str">
        <f t="shared" si="478"/>
        <v/>
      </c>
      <c r="R1485" s="34" t="str">
        <f t="shared" si="487"/>
        <v/>
      </c>
      <c r="S1485" s="8"/>
      <c r="T1485" s="22" t="str">
        <f t="shared" si="479"/>
        <v/>
      </c>
      <c r="U1485" s="22" t="str">
        <f t="shared" si="480"/>
        <v/>
      </c>
      <c r="V1485" s="22" t="str">
        <f t="shared" si="488"/>
        <v/>
      </c>
      <c r="W1485" s="22" t="str">
        <f t="shared" si="481"/>
        <v/>
      </c>
      <c r="X1485" s="22" t="str">
        <f t="shared" si="489"/>
        <v/>
      </c>
      <c r="Y1485" s="22" t="str">
        <f t="shared" si="490"/>
        <v/>
      </c>
      <c r="Z1485" s="22" t="str">
        <f t="shared" si="491"/>
        <v/>
      </c>
      <c r="AA1485" s="29"/>
    </row>
    <row r="1486" spans="1:27" ht="18" customHeight="1" x14ac:dyDescent="0.35">
      <c r="A1486" s="22"/>
      <c r="B1486" s="24" t="str">
        <f t="shared" si="473"/>
        <v/>
      </c>
      <c r="C1486" s="34" t="str">
        <f t="shared" si="482"/>
        <v/>
      </c>
      <c r="D1486" s="8"/>
      <c r="E1486" s="22" t="str">
        <f t="shared" si="474"/>
        <v/>
      </c>
      <c r="F1486" s="34" t="str">
        <f t="shared" si="483"/>
        <v/>
      </c>
      <c r="G1486" s="8"/>
      <c r="H1486" s="22" t="str">
        <f t="shared" si="475"/>
        <v/>
      </c>
      <c r="I1486" s="34" t="str">
        <f t="shared" si="484"/>
        <v/>
      </c>
      <c r="J1486" s="8"/>
      <c r="K1486" s="22" t="str">
        <f t="shared" si="476"/>
        <v/>
      </c>
      <c r="L1486" s="34" t="str">
        <f t="shared" si="485"/>
        <v/>
      </c>
      <c r="M1486" s="8"/>
      <c r="N1486" s="22" t="str">
        <f t="shared" si="477"/>
        <v/>
      </c>
      <c r="O1486" s="34" t="str">
        <f t="shared" si="486"/>
        <v/>
      </c>
      <c r="P1486" s="8"/>
      <c r="Q1486" s="22" t="str">
        <f t="shared" si="478"/>
        <v/>
      </c>
      <c r="R1486" s="34" t="str">
        <f t="shared" si="487"/>
        <v/>
      </c>
      <c r="S1486" s="8"/>
      <c r="T1486" s="22" t="str">
        <f t="shared" si="479"/>
        <v/>
      </c>
      <c r="U1486" s="22" t="str">
        <f t="shared" si="480"/>
        <v/>
      </c>
      <c r="V1486" s="22" t="str">
        <f t="shared" si="488"/>
        <v/>
      </c>
      <c r="W1486" s="22" t="str">
        <f t="shared" si="481"/>
        <v/>
      </c>
      <c r="X1486" s="22" t="str">
        <f t="shared" si="489"/>
        <v/>
      </c>
      <c r="Y1486" s="22" t="str">
        <f t="shared" si="490"/>
        <v/>
      </c>
      <c r="Z1486" s="22" t="str">
        <f t="shared" si="491"/>
        <v/>
      </c>
      <c r="AA1486" s="29"/>
    </row>
    <row r="1487" spans="1:27" ht="18" customHeight="1" x14ac:dyDescent="0.35">
      <c r="A1487" s="22"/>
      <c r="B1487" s="24" t="str">
        <f t="shared" si="473"/>
        <v/>
      </c>
      <c r="C1487" s="34" t="str">
        <f t="shared" si="482"/>
        <v/>
      </c>
      <c r="D1487" s="8"/>
      <c r="E1487" s="22" t="str">
        <f t="shared" si="474"/>
        <v/>
      </c>
      <c r="F1487" s="34" t="str">
        <f t="shared" si="483"/>
        <v/>
      </c>
      <c r="G1487" s="8"/>
      <c r="H1487" s="22" t="str">
        <f t="shared" si="475"/>
        <v/>
      </c>
      <c r="I1487" s="34" t="str">
        <f t="shared" si="484"/>
        <v/>
      </c>
      <c r="J1487" s="8"/>
      <c r="K1487" s="22" t="str">
        <f t="shared" si="476"/>
        <v/>
      </c>
      <c r="L1487" s="34" t="str">
        <f t="shared" si="485"/>
        <v/>
      </c>
      <c r="M1487" s="8"/>
      <c r="N1487" s="22" t="str">
        <f t="shared" si="477"/>
        <v/>
      </c>
      <c r="O1487" s="34" t="str">
        <f t="shared" si="486"/>
        <v/>
      </c>
      <c r="P1487" s="8"/>
      <c r="Q1487" s="22" t="str">
        <f t="shared" si="478"/>
        <v/>
      </c>
      <c r="R1487" s="34" t="str">
        <f t="shared" si="487"/>
        <v/>
      </c>
      <c r="S1487" s="8"/>
      <c r="T1487" s="22" t="str">
        <f t="shared" si="479"/>
        <v/>
      </c>
      <c r="U1487" s="22" t="str">
        <f t="shared" si="480"/>
        <v/>
      </c>
      <c r="V1487" s="22" t="str">
        <f t="shared" si="488"/>
        <v/>
      </c>
      <c r="W1487" s="22" t="str">
        <f t="shared" si="481"/>
        <v/>
      </c>
      <c r="X1487" s="22" t="str">
        <f t="shared" si="489"/>
        <v/>
      </c>
      <c r="Y1487" s="22" t="str">
        <f t="shared" si="490"/>
        <v/>
      </c>
      <c r="Z1487" s="22" t="str">
        <f t="shared" si="491"/>
        <v/>
      </c>
      <c r="AA1487" s="29"/>
    </row>
    <row r="1488" spans="1:27" ht="18" customHeight="1" x14ac:dyDescent="0.35">
      <c r="A1488" s="22"/>
      <c r="B1488" s="24" t="str">
        <f t="shared" si="473"/>
        <v/>
      </c>
      <c r="C1488" s="34" t="str">
        <f t="shared" si="482"/>
        <v/>
      </c>
      <c r="D1488" s="8"/>
      <c r="E1488" s="22" t="str">
        <f t="shared" si="474"/>
        <v/>
      </c>
      <c r="F1488" s="34" t="str">
        <f t="shared" si="483"/>
        <v/>
      </c>
      <c r="G1488" s="8"/>
      <c r="H1488" s="22" t="str">
        <f t="shared" si="475"/>
        <v/>
      </c>
      <c r="I1488" s="34" t="str">
        <f t="shared" si="484"/>
        <v/>
      </c>
      <c r="J1488" s="8"/>
      <c r="K1488" s="22" t="str">
        <f t="shared" si="476"/>
        <v/>
      </c>
      <c r="L1488" s="34" t="str">
        <f t="shared" si="485"/>
        <v/>
      </c>
      <c r="M1488" s="8"/>
      <c r="N1488" s="22" t="str">
        <f t="shared" si="477"/>
        <v/>
      </c>
      <c r="O1488" s="34" t="str">
        <f t="shared" si="486"/>
        <v/>
      </c>
      <c r="P1488" s="8"/>
      <c r="Q1488" s="22" t="str">
        <f t="shared" si="478"/>
        <v/>
      </c>
      <c r="R1488" s="34" t="str">
        <f t="shared" si="487"/>
        <v/>
      </c>
      <c r="S1488" s="8"/>
      <c r="T1488" s="22" t="str">
        <f t="shared" si="479"/>
        <v/>
      </c>
      <c r="U1488" s="22" t="str">
        <f t="shared" si="480"/>
        <v/>
      </c>
      <c r="V1488" s="22" t="str">
        <f t="shared" si="488"/>
        <v/>
      </c>
      <c r="W1488" s="22" t="str">
        <f t="shared" si="481"/>
        <v/>
      </c>
      <c r="X1488" s="22" t="str">
        <f t="shared" si="489"/>
        <v/>
      </c>
      <c r="Y1488" s="22" t="str">
        <f t="shared" si="490"/>
        <v/>
      </c>
      <c r="Z1488" s="22" t="str">
        <f t="shared" si="491"/>
        <v/>
      </c>
      <c r="AA1488" s="29"/>
    </row>
    <row r="1489" spans="1:27" ht="18" customHeight="1" x14ac:dyDescent="0.35">
      <c r="A1489" s="22"/>
      <c r="B1489" s="24" t="str">
        <f t="shared" si="473"/>
        <v/>
      </c>
      <c r="C1489" s="34" t="str">
        <f t="shared" si="482"/>
        <v/>
      </c>
      <c r="D1489" s="8"/>
      <c r="E1489" s="22" t="str">
        <f t="shared" si="474"/>
        <v/>
      </c>
      <c r="F1489" s="34" t="str">
        <f t="shared" si="483"/>
        <v/>
      </c>
      <c r="G1489" s="8"/>
      <c r="H1489" s="22" t="str">
        <f t="shared" si="475"/>
        <v/>
      </c>
      <c r="I1489" s="34" t="str">
        <f t="shared" si="484"/>
        <v/>
      </c>
      <c r="J1489" s="8"/>
      <c r="K1489" s="22" t="str">
        <f t="shared" si="476"/>
        <v/>
      </c>
      <c r="L1489" s="34" t="str">
        <f t="shared" si="485"/>
        <v/>
      </c>
      <c r="M1489" s="8"/>
      <c r="N1489" s="22" t="str">
        <f t="shared" si="477"/>
        <v/>
      </c>
      <c r="O1489" s="34" t="str">
        <f t="shared" si="486"/>
        <v/>
      </c>
      <c r="P1489" s="8"/>
      <c r="Q1489" s="22" t="str">
        <f t="shared" si="478"/>
        <v/>
      </c>
      <c r="R1489" s="34" t="str">
        <f t="shared" si="487"/>
        <v/>
      </c>
      <c r="S1489" s="8"/>
      <c r="T1489" s="22" t="str">
        <f t="shared" si="479"/>
        <v/>
      </c>
      <c r="U1489" s="22" t="str">
        <f t="shared" si="480"/>
        <v/>
      </c>
      <c r="V1489" s="22" t="str">
        <f t="shared" si="488"/>
        <v/>
      </c>
      <c r="W1489" s="22" t="str">
        <f t="shared" si="481"/>
        <v/>
      </c>
      <c r="X1489" s="22" t="str">
        <f t="shared" si="489"/>
        <v/>
      </c>
      <c r="Y1489" s="22" t="str">
        <f t="shared" si="490"/>
        <v/>
      </c>
      <c r="Z1489" s="22" t="str">
        <f t="shared" si="491"/>
        <v/>
      </c>
      <c r="AA1489" s="29"/>
    </row>
    <row r="1490" spans="1:27" ht="18" customHeight="1" x14ac:dyDescent="0.35">
      <c r="A1490" s="22"/>
      <c r="B1490" s="24" t="str">
        <f t="shared" si="473"/>
        <v/>
      </c>
      <c r="C1490" s="34" t="str">
        <f t="shared" si="482"/>
        <v/>
      </c>
      <c r="D1490" s="8"/>
      <c r="E1490" s="22" t="str">
        <f t="shared" si="474"/>
        <v/>
      </c>
      <c r="F1490" s="34" t="str">
        <f t="shared" si="483"/>
        <v/>
      </c>
      <c r="G1490" s="8"/>
      <c r="H1490" s="22" t="str">
        <f t="shared" si="475"/>
        <v/>
      </c>
      <c r="I1490" s="34" t="str">
        <f t="shared" si="484"/>
        <v/>
      </c>
      <c r="J1490" s="8"/>
      <c r="K1490" s="22" t="str">
        <f t="shared" si="476"/>
        <v/>
      </c>
      <c r="L1490" s="34" t="str">
        <f t="shared" si="485"/>
        <v/>
      </c>
      <c r="M1490" s="8"/>
      <c r="N1490" s="22" t="str">
        <f t="shared" si="477"/>
        <v/>
      </c>
      <c r="O1490" s="34" t="str">
        <f t="shared" si="486"/>
        <v/>
      </c>
      <c r="P1490" s="8"/>
      <c r="Q1490" s="22" t="str">
        <f t="shared" si="478"/>
        <v/>
      </c>
      <c r="R1490" s="34" t="str">
        <f t="shared" si="487"/>
        <v/>
      </c>
      <c r="S1490" s="8"/>
      <c r="T1490" s="22" t="str">
        <f t="shared" si="479"/>
        <v/>
      </c>
      <c r="U1490" s="22" t="str">
        <f t="shared" si="480"/>
        <v/>
      </c>
      <c r="V1490" s="22" t="str">
        <f t="shared" si="488"/>
        <v/>
      </c>
      <c r="W1490" s="22" t="str">
        <f t="shared" si="481"/>
        <v/>
      </c>
      <c r="X1490" s="22" t="str">
        <f t="shared" si="489"/>
        <v/>
      </c>
      <c r="Y1490" s="22" t="str">
        <f t="shared" si="490"/>
        <v/>
      </c>
      <c r="Z1490" s="22" t="str">
        <f t="shared" si="491"/>
        <v/>
      </c>
      <c r="AA1490" s="29"/>
    </row>
    <row r="1491" spans="1:27" ht="18" customHeight="1" x14ac:dyDescent="0.35">
      <c r="A1491" s="22"/>
      <c r="B1491" s="24" t="str">
        <f t="shared" si="473"/>
        <v/>
      </c>
      <c r="C1491" s="34" t="str">
        <f t="shared" si="482"/>
        <v/>
      </c>
      <c r="D1491" s="8"/>
      <c r="E1491" s="22" t="str">
        <f t="shared" si="474"/>
        <v/>
      </c>
      <c r="F1491" s="34" t="str">
        <f t="shared" si="483"/>
        <v/>
      </c>
      <c r="G1491" s="8"/>
      <c r="H1491" s="22" t="str">
        <f t="shared" si="475"/>
        <v/>
      </c>
      <c r="I1491" s="34" t="str">
        <f t="shared" si="484"/>
        <v/>
      </c>
      <c r="J1491" s="8"/>
      <c r="K1491" s="22" t="str">
        <f t="shared" si="476"/>
        <v/>
      </c>
      <c r="L1491" s="34" t="str">
        <f t="shared" si="485"/>
        <v/>
      </c>
      <c r="M1491" s="8"/>
      <c r="N1491" s="22" t="str">
        <f t="shared" si="477"/>
        <v/>
      </c>
      <c r="O1491" s="34" t="str">
        <f t="shared" si="486"/>
        <v/>
      </c>
      <c r="P1491" s="8"/>
      <c r="Q1491" s="22" t="str">
        <f t="shared" si="478"/>
        <v/>
      </c>
      <c r="R1491" s="34" t="str">
        <f t="shared" si="487"/>
        <v/>
      </c>
      <c r="S1491" s="8"/>
      <c r="T1491" s="22" t="str">
        <f t="shared" si="479"/>
        <v/>
      </c>
      <c r="U1491" s="22" t="str">
        <f t="shared" si="480"/>
        <v/>
      </c>
      <c r="V1491" s="22" t="str">
        <f t="shared" si="488"/>
        <v/>
      </c>
      <c r="W1491" s="22" t="str">
        <f t="shared" si="481"/>
        <v/>
      </c>
      <c r="X1491" s="22" t="str">
        <f t="shared" si="489"/>
        <v/>
      </c>
      <c r="Y1491" s="22" t="str">
        <f t="shared" si="490"/>
        <v/>
      </c>
      <c r="Z1491" s="22" t="str">
        <f t="shared" si="491"/>
        <v/>
      </c>
      <c r="AA1491" s="29"/>
    </row>
    <row r="1492" spans="1:27" ht="18" customHeight="1" x14ac:dyDescent="0.35">
      <c r="A1492" s="22"/>
      <c r="B1492" s="24" t="str">
        <f t="shared" si="473"/>
        <v/>
      </c>
      <c r="C1492" s="34" t="str">
        <f t="shared" si="482"/>
        <v/>
      </c>
      <c r="D1492" s="8"/>
      <c r="E1492" s="22" t="str">
        <f t="shared" si="474"/>
        <v/>
      </c>
      <c r="F1492" s="34" t="str">
        <f t="shared" si="483"/>
        <v/>
      </c>
      <c r="G1492" s="8"/>
      <c r="H1492" s="22" t="str">
        <f t="shared" si="475"/>
        <v/>
      </c>
      <c r="I1492" s="34" t="str">
        <f t="shared" si="484"/>
        <v/>
      </c>
      <c r="J1492" s="8"/>
      <c r="K1492" s="22" t="str">
        <f t="shared" si="476"/>
        <v/>
      </c>
      <c r="L1492" s="34" t="str">
        <f t="shared" si="485"/>
        <v/>
      </c>
      <c r="M1492" s="8"/>
      <c r="N1492" s="22" t="str">
        <f t="shared" si="477"/>
        <v/>
      </c>
      <c r="O1492" s="34" t="str">
        <f t="shared" si="486"/>
        <v/>
      </c>
      <c r="P1492" s="8"/>
      <c r="Q1492" s="22" t="str">
        <f t="shared" si="478"/>
        <v/>
      </c>
      <c r="R1492" s="34" t="str">
        <f t="shared" si="487"/>
        <v/>
      </c>
      <c r="S1492" s="8"/>
      <c r="T1492" s="22" t="str">
        <f t="shared" si="479"/>
        <v/>
      </c>
      <c r="U1492" s="22" t="str">
        <f t="shared" si="480"/>
        <v/>
      </c>
      <c r="V1492" s="22" t="str">
        <f t="shared" si="488"/>
        <v/>
      </c>
      <c r="W1492" s="22" t="str">
        <f t="shared" si="481"/>
        <v/>
      </c>
      <c r="X1492" s="22" t="str">
        <f t="shared" si="489"/>
        <v/>
      </c>
      <c r="Y1492" s="22" t="str">
        <f t="shared" si="490"/>
        <v/>
      </c>
      <c r="Z1492" s="22" t="str">
        <f t="shared" si="491"/>
        <v/>
      </c>
      <c r="AA1492" s="29"/>
    </row>
    <row r="1493" spans="1:27" ht="18" customHeight="1" x14ac:dyDescent="0.35">
      <c r="A1493" s="22"/>
      <c r="B1493" s="24" t="str">
        <f t="shared" si="473"/>
        <v/>
      </c>
      <c r="C1493" s="34" t="str">
        <f t="shared" si="482"/>
        <v/>
      </c>
      <c r="D1493" s="8"/>
      <c r="E1493" s="22" t="str">
        <f t="shared" si="474"/>
        <v/>
      </c>
      <c r="F1493" s="34" t="str">
        <f t="shared" si="483"/>
        <v/>
      </c>
      <c r="G1493" s="8"/>
      <c r="H1493" s="22" t="str">
        <f t="shared" si="475"/>
        <v/>
      </c>
      <c r="I1493" s="34" t="str">
        <f t="shared" si="484"/>
        <v/>
      </c>
      <c r="J1493" s="8"/>
      <c r="K1493" s="22" t="str">
        <f t="shared" si="476"/>
        <v/>
      </c>
      <c r="L1493" s="34" t="str">
        <f t="shared" si="485"/>
        <v/>
      </c>
      <c r="M1493" s="8"/>
      <c r="N1493" s="22" t="str">
        <f t="shared" si="477"/>
        <v/>
      </c>
      <c r="O1493" s="34" t="str">
        <f t="shared" si="486"/>
        <v/>
      </c>
      <c r="P1493" s="8"/>
      <c r="Q1493" s="22" t="str">
        <f t="shared" si="478"/>
        <v/>
      </c>
      <c r="R1493" s="34" t="str">
        <f t="shared" si="487"/>
        <v/>
      </c>
      <c r="S1493" s="8"/>
      <c r="T1493" s="22" t="str">
        <f t="shared" si="479"/>
        <v/>
      </c>
      <c r="U1493" s="22" t="str">
        <f t="shared" si="480"/>
        <v/>
      </c>
      <c r="V1493" s="22" t="str">
        <f t="shared" si="488"/>
        <v/>
      </c>
      <c r="W1493" s="22" t="str">
        <f t="shared" si="481"/>
        <v/>
      </c>
      <c r="X1493" s="22" t="str">
        <f t="shared" si="489"/>
        <v/>
      </c>
      <c r="Y1493" s="22" t="str">
        <f t="shared" si="490"/>
        <v/>
      </c>
      <c r="Z1493" s="22" t="str">
        <f t="shared" si="491"/>
        <v/>
      </c>
      <c r="AA1493" s="29"/>
    </row>
    <row r="1494" spans="1:27" ht="18" customHeight="1" x14ac:dyDescent="0.35">
      <c r="A1494" s="22"/>
      <c r="B1494" s="24" t="str">
        <f t="shared" si="473"/>
        <v/>
      </c>
      <c r="C1494" s="34" t="str">
        <f t="shared" si="482"/>
        <v/>
      </c>
      <c r="D1494" s="8"/>
      <c r="E1494" s="22" t="str">
        <f t="shared" si="474"/>
        <v/>
      </c>
      <c r="F1494" s="34" t="str">
        <f t="shared" si="483"/>
        <v/>
      </c>
      <c r="G1494" s="8"/>
      <c r="H1494" s="22" t="str">
        <f t="shared" si="475"/>
        <v/>
      </c>
      <c r="I1494" s="34" t="str">
        <f t="shared" si="484"/>
        <v/>
      </c>
      <c r="J1494" s="8"/>
      <c r="K1494" s="22" t="str">
        <f t="shared" si="476"/>
        <v/>
      </c>
      <c r="L1494" s="34" t="str">
        <f t="shared" si="485"/>
        <v/>
      </c>
      <c r="M1494" s="8"/>
      <c r="N1494" s="22" t="str">
        <f t="shared" si="477"/>
        <v/>
      </c>
      <c r="O1494" s="34" t="str">
        <f t="shared" si="486"/>
        <v/>
      </c>
      <c r="P1494" s="8"/>
      <c r="Q1494" s="22" t="str">
        <f t="shared" si="478"/>
        <v/>
      </c>
      <c r="R1494" s="34" t="str">
        <f t="shared" si="487"/>
        <v/>
      </c>
      <c r="S1494" s="8"/>
      <c r="T1494" s="22" t="str">
        <f t="shared" si="479"/>
        <v/>
      </c>
      <c r="U1494" s="22" t="str">
        <f t="shared" si="480"/>
        <v/>
      </c>
      <c r="V1494" s="22" t="str">
        <f t="shared" si="488"/>
        <v/>
      </c>
      <c r="W1494" s="22" t="str">
        <f t="shared" si="481"/>
        <v/>
      </c>
      <c r="X1494" s="22" t="str">
        <f t="shared" si="489"/>
        <v/>
      </c>
      <c r="Y1494" s="22" t="str">
        <f t="shared" si="490"/>
        <v/>
      </c>
      <c r="Z1494" s="22" t="str">
        <f t="shared" si="491"/>
        <v/>
      </c>
      <c r="AA1494" s="29"/>
    </row>
    <row r="1495" spans="1:27" ht="18" customHeight="1" x14ac:dyDescent="0.35">
      <c r="A1495" s="22"/>
      <c r="B1495" s="24" t="str">
        <f t="shared" si="473"/>
        <v/>
      </c>
      <c r="C1495" s="34" t="str">
        <f t="shared" si="482"/>
        <v/>
      </c>
      <c r="D1495" s="8"/>
      <c r="E1495" s="22" t="str">
        <f t="shared" si="474"/>
        <v/>
      </c>
      <c r="F1495" s="34" t="str">
        <f t="shared" si="483"/>
        <v/>
      </c>
      <c r="G1495" s="8"/>
      <c r="H1495" s="22" t="str">
        <f t="shared" si="475"/>
        <v/>
      </c>
      <c r="I1495" s="34" t="str">
        <f t="shared" si="484"/>
        <v/>
      </c>
      <c r="J1495" s="8"/>
      <c r="K1495" s="22" t="str">
        <f t="shared" si="476"/>
        <v/>
      </c>
      <c r="L1495" s="34" t="str">
        <f t="shared" si="485"/>
        <v/>
      </c>
      <c r="M1495" s="8"/>
      <c r="N1495" s="22" t="str">
        <f t="shared" si="477"/>
        <v/>
      </c>
      <c r="O1495" s="34" t="str">
        <f t="shared" si="486"/>
        <v/>
      </c>
      <c r="P1495" s="8"/>
      <c r="Q1495" s="22" t="str">
        <f t="shared" si="478"/>
        <v/>
      </c>
      <c r="R1495" s="34" t="str">
        <f t="shared" si="487"/>
        <v/>
      </c>
      <c r="S1495" s="8"/>
      <c r="T1495" s="22" t="str">
        <f t="shared" si="479"/>
        <v/>
      </c>
      <c r="U1495" s="22" t="str">
        <f t="shared" si="480"/>
        <v/>
      </c>
      <c r="V1495" s="22" t="str">
        <f t="shared" si="488"/>
        <v/>
      </c>
      <c r="W1495" s="22" t="str">
        <f t="shared" si="481"/>
        <v/>
      </c>
      <c r="X1495" s="22" t="str">
        <f t="shared" si="489"/>
        <v/>
      </c>
      <c r="Y1495" s="22" t="str">
        <f t="shared" si="490"/>
        <v/>
      </c>
      <c r="Z1495" s="22" t="str">
        <f t="shared" si="491"/>
        <v/>
      </c>
      <c r="AA1495" s="29"/>
    </row>
    <row r="1496" spans="1:27" ht="18" customHeight="1" x14ac:dyDescent="0.35">
      <c r="A1496" s="22"/>
      <c r="B1496" s="24" t="str">
        <f t="shared" si="473"/>
        <v/>
      </c>
      <c r="C1496" s="34" t="str">
        <f t="shared" si="482"/>
        <v/>
      </c>
      <c r="D1496" s="8"/>
      <c r="E1496" s="22" t="str">
        <f t="shared" si="474"/>
        <v/>
      </c>
      <c r="F1496" s="34" t="str">
        <f t="shared" si="483"/>
        <v/>
      </c>
      <c r="G1496" s="8"/>
      <c r="H1496" s="22" t="str">
        <f t="shared" si="475"/>
        <v/>
      </c>
      <c r="I1496" s="34" t="str">
        <f t="shared" si="484"/>
        <v/>
      </c>
      <c r="J1496" s="8"/>
      <c r="K1496" s="22" t="str">
        <f t="shared" si="476"/>
        <v/>
      </c>
      <c r="L1496" s="34" t="str">
        <f t="shared" si="485"/>
        <v/>
      </c>
      <c r="M1496" s="8"/>
      <c r="N1496" s="22" t="str">
        <f t="shared" si="477"/>
        <v/>
      </c>
      <c r="O1496" s="34" t="str">
        <f t="shared" si="486"/>
        <v/>
      </c>
      <c r="P1496" s="8"/>
      <c r="Q1496" s="22" t="str">
        <f t="shared" si="478"/>
        <v/>
      </c>
      <c r="R1496" s="34" t="str">
        <f t="shared" si="487"/>
        <v/>
      </c>
      <c r="S1496" s="8"/>
      <c r="T1496" s="22" t="str">
        <f t="shared" si="479"/>
        <v/>
      </c>
      <c r="U1496" s="22" t="str">
        <f t="shared" si="480"/>
        <v/>
      </c>
      <c r="V1496" s="22" t="str">
        <f t="shared" si="488"/>
        <v/>
      </c>
      <c r="W1496" s="22" t="str">
        <f t="shared" si="481"/>
        <v/>
      </c>
      <c r="X1496" s="22" t="str">
        <f t="shared" si="489"/>
        <v/>
      </c>
      <c r="Y1496" s="22" t="str">
        <f t="shared" si="490"/>
        <v/>
      </c>
      <c r="Z1496" s="22" t="str">
        <f t="shared" si="491"/>
        <v/>
      </c>
      <c r="AA1496" s="29"/>
    </row>
    <row r="1497" spans="1:27" ht="18" customHeight="1" x14ac:dyDescent="0.35">
      <c r="A1497" s="22"/>
      <c r="B1497" s="24" t="str">
        <f t="shared" si="473"/>
        <v/>
      </c>
      <c r="C1497" s="34" t="str">
        <f t="shared" si="482"/>
        <v/>
      </c>
      <c r="D1497" s="8"/>
      <c r="E1497" s="22" t="str">
        <f t="shared" si="474"/>
        <v/>
      </c>
      <c r="F1497" s="34" t="str">
        <f t="shared" si="483"/>
        <v/>
      </c>
      <c r="G1497" s="8"/>
      <c r="H1497" s="22" t="str">
        <f t="shared" si="475"/>
        <v/>
      </c>
      <c r="I1497" s="34" t="str">
        <f t="shared" si="484"/>
        <v/>
      </c>
      <c r="J1497" s="8"/>
      <c r="K1497" s="22" t="str">
        <f t="shared" si="476"/>
        <v/>
      </c>
      <c r="L1497" s="34" t="str">
        <f t="shared" si="485"/>
        <v/>
      </c>
      <c r="M1497" s="8"/>
      <c r="N1497" s="22" t="str">
        <f t="shared" si="477"/>
        <v/>
      </c>
      <c r="O1497" s="34" t="str">
        <f t="shared" si="486"/>
        <v/>
      </c>
      <c r="P1497" s="8"/>
      <c r="Q1497" s="22" t="str">
        <f t="shared" si="478"/>
        <v/>
      </c>
      <c r="R1497" s="34" t="str">
        <f t="shared" si="487"/>
        <v/>
      </c>
      <c r="S1497" s="8"/>
      <c r="T1497" s="22" t="str">
        <f t="shared" si="479"/>
        <v/>
      </c>
      <c r="U1497" s="22" t="str">
        <f t="shared" si="480"/>
        <v/>
      </c>
      <c r="V1497" s="22" t="str">
        <f t="shared" si="488"/>
        <v/>
      </c>
      <c r="W1497" s="22" t="str">
        <f t="shared" si="481"/>
        <v/>
      </c>
      <c r="X1497" s="22" t="str">
        <f t="shared" si="489"/>
        <v/>
      </c>
      <c r="Y1497" s="22" t="str">
        <f t="shared" si="490"/>
        <v/>
      </c>
      <c r="Z1497" s="22" t="str">
        <f t="shared" si="491"/>
        <v/>
      </c>
      <c r="AA1497" s="29"/>
    </row>
    <row r="1498" spans="1:27" ht="18" customHeight="1" x14ac:dyDescent="0.35">
      <c r="A1498" s="22"/>
      <c r="B1498" s="24" t="str">
        <f t="shared" si="473"/>
        <v/>
      </c>
      <c r="C1498" s="34" t="str">
        <f t="shared" si="482"/>
        <v/>
      </c>
      <c r="D1498" s="8"/>
      <c r="E1498" s="22" t="str">
        <f t="shared" si="474"/>
        <v/>
      </c>
      <c r="F1498" s="34" t="str">
        <f t="shared" si="483"/>
        <v/>
      </c>
      <c r="G1498" s="8"/>
      <c r="H1498" s="22" t="str">
        <f t="shared" si="475"/>
        <v/>
      </c>
      <c r="I1498" s="34" t="str">
        <f t="shared" si="484"/>
        <v/>
      </c>
      <c r="J1498" s="8"/>
      <c r="K1498" s="22" t="str">
        <f t="shared" si="476"/>
        <v/>
      </c>
      <c r="L1498" s="34" t="str">
        <f t="shared" si="485"/>
        <v/>
      </c>
      <c r="M1498" s="8"/>
      <c r="N1498" s="22" t="str">
        <f t="shared" si="477"/>
        <v/>
      </c>
      <c r="O1498" s="34" t="str">
        <f t="shared" si="486"/>
        <v/>
      </c>
      <c r="P1498" s="8"/>
      <c r="Q1498" s="22" t="str">
        <f t="shared" si="478"/>
        <v/>
      </c>
      <c r="R1498" s="34" t="str">
        <f t="shared" si="487"/>
        <v/>
      </c>
      <c r="S1498" s="8"/>
      <c r="T1498" s="22" t="str">
        <f t="shared" si="479"/>
        <v/>
      </c>
      <c r="U1498" s="22" t="str">
        <f t="shared" si="480"/>
        <v/>
      </c>
      <c r="V1498" s="22" t="str">
        <f t="shared" si="488"/>
        <v/>
      </c>
      <c r="W1498" s="22" t="str">
        <f t="shared" si="481"/>
        <v/>
      </c>
      <c r="X1498" s="22" t="str">
        <f t="shared" si="489"/>
        <v/>
      </c>
      <c r="Y1498" s="22" t="str">
        <f t="shared" si="490"/>
        <v/>
      </c>
      <c r="Z1498" s="22" t="str">
        <f t="shared" si="491"/>
        <v/>
      </c>
      <c r="AA1498" s="29"/>
    </row>
    <row r="1499" spans="1:27" ht="18" customHeight="1" x14ac:dyDescent="0.35">
      <c r="A1499" s="22"/>
      <c r="B1499" s="24" t="str">
        <f t="shared" si="473"/>
        <v/>
      </c>
      <c r="C1499" s="34" t="str">
        <f t="shared" si="482"/>
        <v/>
      </c>
      <c r="D1499" s="8"/>
      <c r="E1499" s="22" t="str">
        <f t="shared" si="474"/>
        <v/>
      </c>
      <c r="F1499" s="34" t="str">
        <f t="shared" si="483"/>
        <v/>
      </c>
      <c r="G1499" s="8"/>
      <c r="H1499" s="22" t="str">
        <f t="shared" si="475"/>
        <v/>
      </c>
      <c r="I1499" s="34" t="str">
        <f t="shared" si="484"/>
        <v/>
      </c>
      <c r="J1499" s="8"/>
      <c r="K1499" s="22" t="str">
        <f t="shared" si="476"/>
        <v/>
      </c>
      <c r="L1499" s="34" t="str">
        <f t="shared" si="485"/>
        <v/>
      </c>
      <c r="M1499" s="8"/>
      <c r="N1499" s="22" t="str">
        <f t="shared" si="477"/>
        <v/>
      </c>
      <c r="O1499" s="34" t="str">
        <f t="shared" si="486"/>
        <v/>
      </c>
      <c r="P1499" s="8"/>
      <c r="Q1499" s="22" t="str">
        <f t="shared" si="478"/>
        <v/>
      </c>
      <c r="R1499" s="34" t="str">
        <f t="shared" si="487"/>
        <v/>
      </c>
      <c r="S1499" s="8"/>
      <c r="T1499" s="22" t="str">
        <f t="shared" si="479"/>
        <v/>
      </c>
      <c r="U1499" s="22" t="str">
        <f t="shared" si="480"/>
        <v/>
      </c>
      <c r="V1499" s="22" t="str">
        <f t="shared" si="488"/>
        <v/>
      </c>
      <c r="W1499" s="22" t="str">
        <f t="shared" si="481"/>
        <v/>
      </c>
      <c r="X1499" s="22" t="str">
        <f t="shared" si="489"/>
        <v/>
      </c>
      <c r="Y1499" s="22" t="str">
        <f t="shared" si="490"/>
        <v/>
      </c>
      <c r="Z1499" s="22" t="str">
        <f t="shared" si="491"/>
        <v/>
      </c>
      <c r="AA1499" s="29"/>
    </row>
    <row r="1500" spans="1:27" ht="18" customHeight="1" x14ac:dyDescent="0.35">
      <c r="A1500" s="22"/>
      <c r="B1500" s="24" t="str">
        <f t="shared" si="473"/>
        <v/>
      </c>
      <c r="C1500" s="34" t="str">
        <f t="shared" si="482"/>
        <v/>
      </c>
      <c r="D1500" s="8"/>
      <c r="E1500" s="22" t="str">
        <f t="shared" si="474"/>
        <v/>
      </c>
      <c r="F1500" s="34" t="str">
        <f t="shared" si="483"/>
        <v/>
      </c>
      <c r="G1500" s="8"/>
      <c r="H1500" s="22" t="str">
        <f t="shared" si="475"/>
        <v/>
      </c>
      <c r="I1500" s="34" t="str">
        <f t="shared" si="484"/>
        <v/>
      </c>
      <c r="J1500" s="8"/>
      <c r="K1500" s="22" t="str">
        <f t="shared" si="476"/>
        <v/>
      </c>
      <c r="L1500" s="34" t="str">
        <f t="shared" si="485"/>
        <v/>
      </c>
      <c r="M1500" s="8"/>
      <c r="N1500" s="22" t="str">
        <f t="shared" si="477"/>
        <v/>
      </c>
      <c r="O1500" s="34" t="str">
        <f t="shared" si="486"/>
        <v/>
      </c>
      <c r="P1500" s="8"/>
      <c r="Q1500" s="22" t="str">
        <f t="shared" si="478"/>
        <v/>
      </c>
      <c r="R1500" s="34" t="str">
        <f t="shared" si="487"/>
        <v/>
      </c>
      <c r="S1500" s="8"/>
      <c r="T1500" s="22" t="str">
        <f t="shared" si="479"/>
        <v/>
      </c>
      <c r="U1500" s="22" t="str">
        <f t="shared" si="480"/>
        <v/>
      </c>
      <c r="V1500" s="22" t="str">
        <f t="shared" si="488"/>
        <v/>
      </c>
      <c r="W1500" s="22" t="str">
        <f t="shared" si="481"/>
        <v/>
      </c>
      <c r="X1500" s="22" t="str">
        <f t="shared" si="489"/>
        <v/>
      </c>
      <c r="Y1500" s="22" t="str">
        <f t="shared" si="490"/>
        <v/>
      </c>
      <c r="Z1500" s="22" t="str">
        <f t="shared" si="491"/>
        <v/>
      </c>
      <c r="AA1500" s="29"/>
    </row>
    <row r="1501" spans="1:27" ht="18" customHeight="1" x14ac:dyDescent="0.35">
      <c r="A1501" s="22"/>
      <c r="B1501" s="24" t="str">
        <f t="shared" si="473"/>
        <v/>
      </c>
      <c r="C1501" s="34" t="str">
        <f t="shared" si="482"/>
        <v/>
      </c>
      <c r="D1501" s="8"/>
      <c r="E1501" s="22" t="str">
        <f t="shared" si="474"/>
        <v/>
      </c>
      <c r="F1501" s="34" t="str">
        <f t="shared" si="483"/>
        <v/>
      </c>
      <c r="G1501" s="8"/>
      <c r="H1501" s="22" t="str">
        <f t="shared" si="475"/>
        <v/>
      </c>
      <c r="I1501" s="34" t="str">
        <f t="shared" si="484"/>
        <v/>
      </c>
      <c r="J1501" s="8"/>
      <c r="K1501" s="22" t="str">
        <f t="shared" si="476"/>
        <v/>
      </c>
      <c r="L1501" s="34" t="str">
        <f t="shared" si="485"/>
        <v/>
      </c>
      <c r="M1501" s="8"/>
      <c r="N1501" s="22" t="str">
        <f t="shared" si="477"/>
        <v/>
      </c>
      <c r="O1501" s="34" t="str">
        <f t="shared" si="486"/>
        <v/>
      </c>
      <c r="P1501" s="8"/>
      <c r="Q1501" s="22" t="str">
        <f t="shared" si="478"/>
        <v/>
      </c>
      <c r="R1501" s="34" t="str">
        <f t="shared" si="487"/>
        <v/>
      </c>
      <c r="S1501" s="8"/>
      <c r="T1501" s="22" t="str">
        <f t="shared" si="479"/>
        <v/>
      </c>
      <c r="U1501" s="22" t="str">
        <f t="shared" si="480"/>
        <v/>
      </c>
      <c r="V1501" s="22" t="str">
        <f t="shared" si="488"/>
        <v/>
      </c>
      <c r="W1501" s="22" t="str">
        <f t="shared" si="481"/>
        <v/>
      </c>
      <c r="X1501" s="22" t="str">
        <f t="shared" si="489"/>
        <v/>
      </c>
      <c r="Y1501" s="22" t="str">
        <f t="shared" si="490"/>
        <v/>
      </c>
      <c r="Z1501" s="22" t="str">
        <f t="shared" si="491"/>
        <v/>
      </c>
      <c r="AA1501" s="29"/>
    </row>
    <row r="1502" spans="1:27" ht="18" customHeight="1" x14ac:dyDescent="0.35">
      <c r="A1502" s="22"/>
      <c r="B1502" s="24" t="str">
        <f t="shared" si="473"/>
        <v/>
      </c>
      <c r="C1502" s="34" t="str">
        <f t="shared" si="482"/>
        <v/>
      </c>
      <c r="D1502" s="8"/>
      <c r="E1502" s="22" t="str">
        <f t="shared" si="474"/>
        <v/>
      </c>
      <c r="F1502" s="34" t="str">
        <f t="shared" si="483"/>
        <v/>
      </c>
      <c r="G1502" s="8"/>
      <c r="H1502" s="22" t="str">
        <f t="shared" si="475"/>
        <v/>
      </c>
      <c r="I1502" s="34" t="str">
        <f t="shared" si="484"/>
        <v/>
      </c>
      <c r="J1502" s="8"/>
      <c r="K1502" s="22" t="str">
        <f t="shared" si="476"/>
        <v/>
      </c>
      <c r="L1502" s="34" t="str">
        <f t="shared" si="485"/>
        <v/>
      </c>
      <c r="M1502" s="8"/>
      <c r="N1502" s="22" t="str">
        <f t="shared" si="477"/>
        <v/>
      </c>
      <c r="O1502" s="34" t="str">
        <f t="shared" si="486"/>
        <v/>
      </c>
      <c r="P1502" s="8"/>
      <c r="Q1502" s="22" t="str">
        <f t="shared" si="478"/>
        <v/>
      </c>
      <c r="R1502" s="34" t="str">
        <f t="shared" si="487"/>
        <v/>
      </c>
      <c r="S1502" s="8"/>
      <c r="T1502" s="22" t="str">
        <f t="shared" si="479"/>
        <v/>
      </c>
      <c r="U1502" s="22" t="str">
        <f t="shared" si="480"/>
        <v/>
      </c>
      <c r="V1502" s="22" t="str">
        <f t="shared" si="488"/>
        <v/>
      </c>
      <c r="W1502" s="22" t="str">
        <f t="shared" si="481"/>
        <v/>
      </c>
      <c r="X1502" s="22" t="str">
        <f t="shared" si="489"/>
        <v/>
      </c>
      <c r="Y1502" s="22" t="str">
        <f t="shared" si="490"/>
        <v/>
      </c>
      <c r="Z1502" s="22" t="str">
        <f t="shared" si="491"/>
        <v/>
      </c>
      <c r="AA1502" s="29"/>
    </row>
    <row r="1503" spans="1:27" ht="18" customHeight="1" x14ac:dyDescent="0.35">
      <c r="A1503" s="22"/>
      <c r="B1503" s="24" t="str">
        <f t="shared" si="473"/>
        <v/>
      </c>
      <c r="C1503" s="34" t="str">
        <f t="shared" si="482"/>
        <v/>
      </c>
      <c r="D1503" s="8"/>
      <c r="E1503" s="22" t="str">
        <f t="shared" si="474"/>
        <v/>
      </c>
      <c r="F1503" s="34" t="str">
        <f t="shared" si="483"/>
        <v/>
      </c>
      <c r="G1503" s="8"/>
      <c r="H1503" s="22" t="str">
        <f t="shared" si="475"/>
        <v/>
      </c>
      <c r="I1503" s="34" t="str">
        <f t="shared" si="484"/>
        <v/>
      </c>
      <c r="J1503" s="8"/>
      <c r="K1503" s="22" t="str">
        <f t="shared" si="476"/>
        <v/>
      </c>
      <c r="L1503" s="34" t="str">
        <f t="shared" si="485"/>
        <v/>
      </c>
      <c r="M1503" s="8"/>
      <c r="N1503" s="22" t="str">
        <f t="shared" si="477"/>
        <v/>
      </c>
      <c r="O1503" s="34" t="str">
        <f t="shared" si="486"/>
        <v/>
      </c>
      <c r="P1503" s="8"/>
      <c r="Q1503" s="22" t="str">
        <f t="shared" si="478"/>
        <v/>
      </c>
      <c r="R1503" s="34" t="str">
        <f t="shared" si="487"/>
        <v/>
      </c>
      <c r="S1503" s="8"/>
      <c r="T1503" s="22" t="str">
        <f t="shared" si="479"/>
        <v/>
      </c>
      <c r="U1503" s="22" t="str">
        <f t="shared" si="480"/>
        <v/>
      </c>
      <c r="V1503" s="22" t="str">
        <f t="shared" si="488"/>
        <v/>
      </c>
      <c r="W1503" s="22" t="str">
        <f t="shared" si="481"/>
        <v/>
      </c>
      <c r="X1503" s="22" t="str">
        <f t="shared" si="489"/>
        <v/>
      </c>
      <c r="Y1503" s="22" t="str">
        <f t="shared" si="490"/>
        <v/>
      </c>
      <c r="Z1503" s="22" t="str">
        <f t="shared" si="491"/>
        <v/>
      </c>
      <c r="AA1503" s="29"/>
    </row>
    <row r="1504" spans="1:27" ht="20" customHeight="1" x14ac:dyDescent="0.35">
      <c r="A1504" s="83" t="s">
        <v>142</v>
      </c>
      <c r="B1504" s="80"/>
      <c r="C1504" s="80"/>
      <c r="D1504" s="80"/>
      <c r="E1504" s="80"/>
      <c r="F1504" s="80"/>
      <c r="G1504" s="80"/>
      <c r="H1504" s="80"/>
      <c r="I1504" s="80"/>
      <c r="J1504" s="80"/>
      <c r="K1504" s="80"/>
      <c r="L1504" s="80"/>
      <c r="M1504" s="80"/>
      <c r="N1504" s="80"/>
      <c r="O1504" s="80"/>
      <c r="P1504" s="80"/>
      <c r="Q1504" s="80"/>
      <c r="R1504" s="80"/>
      <c r="S1504" s="80"/>
      <c r="T1504" s="80"/>
      <c r="U1504" s="80"/>
      <c r="V1504" s="80"/>
      <c r="W1504" s="80"/>
      <c r="X1504" s="80"/>
      <c r="Y1504" s="80"/>
      <c r="Z1504" s="80"/>
      <c r="AA1504" s="80"/>
    </row>
  </sheetData>
  <mergeCells count="17">
    <mergeCell ref="Y2:Y3"/>
    <mergeCell ref="A1504:AA1504"/>
    <mergeCell ref="A1:AA1"/>
    <mergeCell ref="X2:X3"/>
    <mergeCell ref="Z2:Z3"/>
    <mergeCell ref="L2:N2"/>
    <mergeCell ref="I2:K2"/>
    <mergeCell ref="V2:V3"/>
    <mergeCell ref="A2:A3"/>
    <mergeCell ref="O2:Q2"/>
    <mergeCell ref="W2:W3"/>
    <mergeCell ref="R2:T2"/>
    <mergeCell ref="F2:H2"/>
    <mergeCell ref="B2:B3"/>
    <mergeCell ref="AA2:AA3"/>
    <mergeCell ref="U2:U3"/>
    <mergeCell ref="C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504"/>
  <sheetViews>
    <sheetView workbookViewId="0">
      <pane xSplit="2" ySplit="3" topLeftCell="M4" activePane="bottomRight" state="frozen"/>
      <selection pane="topRight"/>
      <selection pane="bottomLeft"/>
      <selection pane="bottomRight" activeCell="M4" sqref="M4"/>
    </sheetView>
  </sheetViews>
  <sheetFormatPr defaultRowHeight="14.5" x14ac:dyDescent="0.35"/>
  <cols>
    <col min="1" max="1" width="14" customWidth="1"/>
    <col min="2" max="2" width="12" customWidth="1"/>
    <col min="3" max="20" width="14" customWidth="1"/>
    <col min="21" max="24" width="16" customWidth="1"/>
    <col min="25" max="25" width="22" customWidth="1"/>
  </cols>
  <sheetData>
    <row r="1" spans="1:25" ht="28" customHeight="1" x14ac:dyDescent="0.35">
      <c r="A1" s="91" t="s">
        <v>112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x14ac:dyDescent="0.35">
      <c r="A2" s="89" t="s">
        <v>56</v>
      </c>
      <c r="B2" s="99" t="s">
        <v>113</v>
      </c>
      <c r="C2" s="92" t="s">
        <v>114</v>
      </c>
      <c r="D2" s="80"/>
      <c r="E2" s="80"/>
      <c r="F2" s="108" t="s">
        <v>115</v>
      </c>
      <c r="G2" s="80"/>
      <c r="H2" s="80"/>
      <c r="I2" s="108" t="s">
        <v>116</v>
      </c>
      <c r="J2" s="80"/>
      <c r="K2" s="80"/>
      <c r="L2" s="95" t="s">
        <v>117</v>
      </c>
      <c r="M2" s="80"/>
      <c r="N2" s="80"/>
      <c r="O2" s="97" t="s">
        <v>118</v>
      </c>
      <c r="P2" s="80"/>
      <c r="Q2" s="80"/>
      <c r="R2" s="90" t="s">
        <v>119</v>
      </c>
      <c r="S2" s="80"/>
      <c r="T2" s="80"/>
      <c r="U2" s="92" t="s">
        <v>120</v>
      </c>
      <c r="V2" s="103" t="s">
        <v>121</v>
      </c>
      <c r="W2" s="103" t="s">
        <v>122</v>
      </c>
      <c r="X2" s="109" t="s">
        <v>123</v>
      </c>
      <c r="Y2" s="107" t="s">
        <v>124</v>
      </c>
    </row>
    <row r="3" spans="1:25" ht="31.5" x14ac:dyDescent="0.35">
      <c r="A3" s="80"/>
      <c r="B3" s="80"/>
      <c r="C3" s="31" t="s">
        <v>125</v>
      </c>
      <c r="D3" s="32" t="s">
        <v>126</v>
      </c>
      <c r="E3" s="33" t="s">
        <v>127</v>
      </c>
      <c r="F3" s="31" t="s">
        <v>125</v>
      </c>
      <c r="G3" s="32" t="s">
        <v>126</v>
      </c>
      <c r="H3" s="33" t="s">
        <v>127</v>
      </c>
      <c r="I3" s="31" t="s">
        <v>125</v>
      </c>
      <c r="J3" s="32" t="s">
        <v>126</v>
      </c>
      <c r="K3" s="33" t="s">
        <v>127</v>
      </c>
      <c r="L3" s="31" t="s">
        <v>125</v>
      </c>
      <c r="M3" s="32" t="s">
        <v>126</v>
      </c>
      <c r="N3" s="33" t="s">
        <v>127</v>
      </c>
      <c r="O3" s="31" t="s">
        <v>125</v>
      </c>
      <c r="P3" s="32" t="s">
        <v>126</v>
      </c>
      <c r="Q3" s="33" t="s">
        <v>127</v>
      </c>
      <c r="R3" s="31" t="s">
        <v>125</v>
      </c>
      <c r="S3" s="32" t="s">
        <v>126</v>
      </c>
      <c r="T3" s="33" t="s">
        <v>127</v>
      </c>
      <c r="U3" s="80"/>
      <c r="V3" s="80"/>
      <c r="W3" s="80"/>
      <c r="X3" s="80"/>
      <c r="Y3" s="80"/>
    </row>
    <row r="4" spans="1:25" ht="18" customHeight="1" x14ac:dyDescent="0.35">
      <c r="A4" s="68">
        <f>'Energy - Master'!A3</f>
        <v>46023</v>
      </c>
      <c r="B4" s="24" t="str">
        <f t="shared" ref="B4:B67" si="0">IF(A4="","",TEXT(A4,"MMM-YYYY"))</f>
        <v>Jan-2026</v>
      </c>
      <c r="C4" s="8">
        <v>41914</v>
      </c>
      <c r="D4" s="8">
        <v>41949</v>
      </c>
      <c r="E4" s="22">
        <f t="shared" ref="E4:E67" si="1">IF(OR(C4="",D4=""),"",D4-C4)</f>
        <v>35</v>
      </c>
      <c r="F4" s="8">
        <v>28283</v>
      </c>
      <c r="G4" s="8">
        <v>28283</v>
      </c>
      <c r="H4" s="22">
        <f t="shared" ref="H4:H67" si="2">IF(OR(F4="",G4=""),"",G4-F4)</f>
        <v>0</v>
      </c>
      <c r="I4" s="8">
        <v>265868</v>
      </c>
      <c r="J4" s="8">
        <v>265868</v>
      </c>
      <c r="K4" s="22">
        <f t="shared" ref="K4:K67" si="3">IF(OR(I4="",J4=""),"",J4-I4)</f>
        <v>0</v>
      </c>
      <c r="L4" s="8">
        <v>64297724</v>
      </c>
      <c r="M4" s="8">
        <v>64321868</v>
      </c>
      <c r="N4" s="22">
        <f t="shared" ref="N4:N67" si="4">IF(OR(L4="",M4=""),"",M4-L4)</f>
        <v>24144</v>
      </c>
      <c r="O4" s="8">
        <v>0</v>
      </c>
      <c r="P4" s="8">
        <v>0</v>
      </c>
      <c r="Q4" s="22">
        <f t="shared" ref="Q4:Q67" si="5">IF(OR(O4="",P4=""),"",P4-O4)</f>
        <v>0</v>
      </c>
      <c r="R4" s="8">
        <v>950</v>
      </c>
      <c r="S4" s="8">
        <v>950</v>
      </c>
      <c r="T4" s="22">
        <f t="shared" ref="T4:T29" si="6">IF(OR(R4="",S4=""),"",S4-R4)</f>
        <v>0</v>
      </c>
      <c r="U4" s="22">
        <f>IF(E4="","",E4)</f>
        <v>35</v>
      </c>
      <c r="V4" s="22">
        <f>IF(E4="","",E4)</f>
        <v>35</v>
      </c>
      <c r="W4" s="22">
        <f>IF(U4="","",U4)</f>
        <v>35</v>
      </c>
      <c r="X4" s="8"/>
      <c r="Y4" s="29"/>
    </row>
    <row r="5" spans="1:25" ht="18" customHeight="1" x14ac:dyDescent="0.35">
      <c r="A5" s="68">
        <f>'Energy - Master'!A4</f>
        <v>46024</v>
      </c>
      <c r="B5" s="24" t="str">
        <f t="shared" si="0"/>
        <v>Jan-2026</v>
      </c>
      <c r="C5" s="34">
        <f t="shared" ref="C5:C68" si="7">IF(D4="","",D4)</f>
        <v>41949</v>
      </c>
      <c r="D5" s="8">
        <v>41969</v>
      </c>
      <c r="E5" s="22">
        <f t="shared" si="1"/>
        <v>20</v>
      </c>
      <c r="F5" s="34">
        <f t="shared" ref="F5:F68" si="8">IF(G4="","",G4)</f>
        <v>28283</v>
      </c>
      <c r="G5" s="8">
        <v>28283</v>
      </c>
      <c r="H5" s="22">
        <f t="shared" si="2"/>
        <v>0</v>
      </c>
      <c r="I5" s="34">
        <f t="shared" ref="I5:I68" si="9">IF(J4="","",J4)</f>
        <v>265868</v>
      </c>
      <c r="J5" s="8">
        <v>265868</v>
      </c>
      <c r="K5" s="22">
        <f t="shared" si="3"/>
        <v>0</v>
      </c>
      <c r="L5" s="34">
        <f t="shared" ref="L5:L68" si="10">IF(M4="","",M4)</f>
        <v>64321868</v>
      </c>
      <c r="M5" s="8">
        <v>64344472</v>
      </c>
      <c r="N5" s="22">
        <f t="shared" si="4"/>
        <v>22604</v>
      </c>
      <c r="O5" s="34">
        <f t="shared" ref="O5:O68" si="11">IF(P4="","",P4)</f>
        <v>0</v>
      </c>
      <c r="P5" s="8">
        <v>0</v>
      </c>
      <c r="Q5" s="22">
        <f t="shared" si="5"/>
        <v>0</v>
      </c>
      <c r="R5" s="34">
        <f t="shared" ref="R5:R68" si="12">IF(S4="","",S4)</f>
        <v>950</v>
      </c>
      <c r="S5" s="8">
        <v>950</v>
      </c>
      <c r="T5" s="22">
        <f t="shared" si="6"/>
        <v>0</v>
      </c>
      <c r="U5" s="22">
        <f t="shared" ref="U5:U68" si="13">IF(E5="","",E5)</f>
        <v>20</v>
      </c>
      <c r="V5" s="22">
        <f t="shared" ref="V5:V68" si="14">IF(E5="","",IF(MONTH(A5)&lt;&gt;MONTH(A4),E5,V4+E5))</f>
        <v>55</v>
      </c>
      <c r="W5" s="22">
        <f t="shared" ref="W5:W68" si="15">IF(U5="","",IF(MONTH(A5)&lt;&gt;MONTH(A4),U5,W4+U5))</f>
        <v>55</v>
      </c>
      <c r="X5" s="8"/>
      <c r="Y5" s="29"/>
    </row>
    <row r="6" spans="1:25" ht="18" customHeight="1" x14ac:dyDescent="0.35">
      <c r="A6" s="68">
        <f>'Energy - Master'!A5</f>
        <v>46025</v>
      </c>
      <c r="B6" s="24" t="str">
        <f t="shared" si="0"/>
        <v>Jan-2026</v>
      </c>
      <c r="C6" s="34">
        <f t="shared" si="7"/>
        <v>41969</v>
      </c>
      <c r="D6" s="8">
        <v>41991</v>
      </c>
      <c r="E6" s="22">
        <f t="shared" si="1"/>
        <v>22</v>
      </c>
      <c r="F6" s="34">
        <f t="shared" si="8"/>
        <v>28283</v>
      </c>
      <c r="G6" s="8">
        <v>28283</v>
      </c>
      <c r="H6" s="22">
        <f t="shared" si="2"/>
        <v>0</v>
      </c>
      <c r="I6" s="34">
        <f t="shared" si="9"/>
        <v>265868</v>
      </c>
      <c r="J6" s="8">
        <v>265868</v>
      </c>
      <c r="K6" s="22">
        <f t="shared" si="3"/>
        <v>0</v>
      </c>
      <c r="L6" s="34">
        <f t="shared" si="10"/>
        <v>64344472</v>
      </c>
      <c r="M6" s="8">
        <v>64378920</v>
      </c>
      <c r="N6" s="22">
        <f t="shared" si="4"/>
        <v>34448</v>
      </c>
      <c r="O6" s="34">
        <f t="shared" si="11"/>
        <v>0</v>
      </c>
      <c r="P6" s="8">
        <v>0</v>
      </c>
      <c r="Q6" s="22">
        <f t="shared" si="5"/>
        <v>0</v>
      </c>
      <c r="R6" s="34">
        <f t="shared" si="12"/>
        <v>950</v>
      </c>
      <c r="S6" s="8">
        <v>950</v>
      </c>
      <c r="T6" s="22">
        <f t="shared" si="6"/>
        <v>0</v>
      </c>
      <c r="U6" s="22">
        <f t="shared" si="13"/>
        <v>22</v>
      </c>
      <c r="V6" s="22">
        <f t="shared" si="14"/>
        <v>77</v>
      </c>
      <c r="W6" s="22">
        <f t="shared" si="15"/>
        <v>77</v>
      </c>
      <c r="X6" s="8"/>
      <c r="Y6" s="29"/>
    </row>
    <row r="7" spans="1:25" ht="18" customHeight="1" x14ac:dyDescent="0.35">
      <c r="A7" s="68">
        <f>'Energy - Master'!A6</f>
        <v>46026</v>
      </c>
      <c r="B7" s="24" t="str">
        <f t="shared" si="0"/>
        <v>Jan-2026</v>
      </c>
      <c r="C7" s="34">
        <f t="shared" si="7"/>
        <v>41991</v>
      </c>
      <c r="D7" s="8">
        <v>42014</v>
      </c>
      <c r="E7" s="22">
        <f t="shared" si="1"/>
        <v>23</v>
      </c>
      <c r="F7" s="34">
        <f t="shared" si="8"/>
        <v>28283</v>
      </c>
      <c r="G7" s="8">
        <v>28283</v>
      </c>
      <c r="H7" s="22">
        <f t="shared" si="2"/>
        <v>0</v>
      </c>
      <c r="I7" s="34">
        <f t="shared" si="9"/>
        <v>265868</v>
      </c>
      <c r="J7" s="8">
        <v>265868</v>
      </c>
      <c r="K7" s="22">
        <f t="shared" si="3"/>
        <v>0</v>
      </c>
      <c r="L7" s="34">
        <f t="shared" si="10"/>
        <v>64378920</v>
      </c>
      <c r="M7" s="8">
        <v>64402520</v>
      </c>
      <c r="N7" s="22">
        <f t="shared" si="4"/>
        <v>23600</v>
      </c>
      <c r="O7" s="34">
        <f t="shared" si="11"/>
        <v>0</v>
      </c>
      <c r="P7" s="8">
        <v>0</v>
      </c>
      <c r="Q7" s="22">
        <f t="shared" si="5"/>
        <v>0</v>
      </c>
      <c r="R7" s="34">
        <f t="shared" si="12"/>
        <v>950</v>
      </c>
      <c r="S7" s="8">
        <v>950</v>
      </c>
      <c r="T7" s="22">
        <f t="shared" si="6"/>
        <v>0</v>
      </c>
      <c r="U7" s="22">
        <f t="shared" si="13"/>
        <v>23</v>
      </c>
      <c r="V7" s="22">
        <f t="shared" si="14"/>
        <v>100</v>
      </c>
      <c r="W7" s="22">
        <f t="shared" si="15"/>
        <v>100</v>
      </c>
      <c r="X7" s="8"/>
      <c r="Y7" s="29"/>
    </row>
    <row r="8" spans="1:25" ht="18" customHeight="1" x14ac:dyDescent="0.35">
      <c r="A8" s="68">
        <f>'Energy - Master'!A7</f>
        <v>46027</v>
      </c>
      <c r="B8" s="24" t="str">
        <f t="shared" si="0"/>
        <v>Jan-2026</v>
      </c>
      <c r="C8" s="34">
        <f t="shared" si="7"/>
        <v>42014</v>
      </c>
      <c r="D8" s="8">
        <v>42050</v>
      </c>
      <c r="E8" s="22">
        <f t="shared" si="1"/>
        <v>36</v>
      </c>
      <c r="F8" s="34">
        <f t="shared" si="8"/>
        <v>28283</v>
      </c>
      <c r="G8" s="8">
        <v>28283</v>
      </c>
      <c r="H8" s="22">
        <f t="shared" si="2"/>
        <v>0</v>
      </c>
      <c r="I8" s="34">
        <f t="shared" si="9"/>
        <v>265868</v>
      </c>
      <c r="J8" s="8">
        <v>265868</v>
      </c>
      <c r="K8" s="22">
        <f t="shared" si="3"/>
        <v>0</v>
      </c>
      <c r="L8" s="34">
        <f t="shared" si="10"/>
        <v>64402520</v>
      </c>
      <c r="M8" s="8">
        <v>64402520</v>
      </c>
      <c r="N8" s="22">
        <f t="shared" si="4"/>
        <v>0</v>
      </c>
      <c r="O8" s="34">
        <f t="shared" si="11"/>
        <v>0</v>
      </c>
      <c r="P8" s="8">
        <v>0</v>
      </c>
      <c r="Q8" s="22">
        <f t="shared" si="5"/>
        <v>0</v>
      </c>
      <c r="R8" s="34">
        <f t="shared" si="12"/>
        <v>950</v>
      </c>
      <c r="S8" s="8">
        <v>950</v>
      </c>
      <c r="T8" s="22">
        <f t="shared" si="6"/>
        <v>0</v>
      </c>
      <c r="U8" s="22">
        <f t="shared" si="13"/>
        <v>36</v>
      </c>
      <c r="V8" s="22">
        <f t="shared" si="14"/>
        <v>136</v>
      </c>
      <c r="W8" s="22">
        <f t="shared" si="15"/>
        <v>136</v>
      </c>
      <c r="X8" s="8"/>
      <c r="Y8" s="29"/>
    </row>
    <row r="9" spans="1:25" ht="18" customHeight="1" x14ac:dyDescent="0.35">
      <c r="A9" s="68">
        <f>'Energy - Master'!A8</f>
        <v>46028</v>
      </c>
      <c r="B9" s="24" t="str">
        <f t="shared" si="0"/>
        <v>Jan-2026</v>
      </c>
      <c r="C9" s="34">
        <f t="shared" si="7"/>
        <v>42050</v>
      </c>
      <c r="D9" s="8">
        <v>42095</v>
      </c>
      <c r="E9" s="22">
        <f t="shared" si="1"/>
        <v>45</v>
      </c>
      <c r="F9" s="34">
        <f t="shared" si="8"/>
        <v>28283</v>
      </c>
      <c r="G9" s="8">
        <v>28283</v>
      </c>
      <c r="H9" s="22">
        <f t="shared" si="2"/>
        <v>0</v>
      </c>
      <c r="I9" s="34">
        <f t="shared" si="9"/>
        <v>265868</v>
      </c>
      <c r="J9" s="8">
        <v>265869</v>
      </c>
      <c r="K9" s="22">
        <f t="shared" si="3"/>
        <v>1</v>
      </c>
      <c r="L9" s="34">
        <f t="shared" si="10"/>
        <v>64402520</v>
      </c>
      <c r="M9" s="8">
        <v>64436888</v>
      </c>
      <c r="N9" s="22">
        <f t="shared" si="4"/>
        <v>34368</v>
      </c>
      <c r="O9" s="34">
        <f t="shared" si="11"/>
        <v>0</v>
      </c>
      <c r="P9" s="8">
        <v>0</v>
      </c>
      <c r="Q9" s="22">
        <f t="shared" si="5"/>
        <v>0</v>
      </c>
      <c r="R9" s="34">
        <f t="shared" si="12"/>
        <v>950</v>
      </c>
      <c r="S9" s="8">
        <v>950</v>
      </c>
      <c r="T9" s="22">
        <f t="shared" si="6"/>
        <v>0</v>
      </c>
      <c r="U9" s="22">
        <f t="shared" si="13"/>
        <v>45</v>
      </c>
      <c r="V9" s="22">
        <f t="shared" si="14"/>
        <v>181</v>
      </c>
      <c r="W9" s="22">
        <f t="shared" si="15"/>
        <v>181</v>
      </c>
      <c r="X9" s="8"/>
      <c r="Y9" s="29"/>
    </row>
    <row r="10" spans="1:25" ht="18" customHeight="1" x14ac:dyDescent="0.35">
      <c r="A10" s="68">
        <f>'Energy - Master'!A9</f>
        <v>46029</v>
      </c>
      <c r="B10" s="24" t="str">
        <f t="shared" si="0"/>
        <v>Jan-2026</v>
      </c>
      <c r="C10" s="34">
        <f t="shared" si="7"/>
        <v>42095</v>
      </c>
      <c r="D10" s="8">
        <v>42122</v>
      </c>
      <c r="E10" s="22">
        <f t="shared" si="1"/>
        <v>27</v>
      </c>
      <c r="F10" s="34">
        <f t="shared" si="8"/>
        <v>28283</v>
      </c>
      <c r="G10" s="8">
        <v>28283</v>
      </c>
      <c r="H10" s="22">
        <f t="shared" si="2"/>
        <v>0</v>
      </c>
      <c r="I10" s="34">
        <f t="shared" si="9"/>
        <v>265869</v>
      </c>
      <c r="J10" s="8">
        <v>265869</v>
      </c>
      <c r="K10" s="22">
        <f t="shared" si="3"/>
        <v>0</v>
      </c>
      <c r="L10" s="34">
        <f t="shared" si="10"/>
        <v>64436888</v>
      </c>
      <c r="M10" s="8">
        <v>64461964</v>
      </c>
      <c r="N10" s="22">
        <f t="shared" si="4"/>
        <v>25076</v>
      </c>
      <c r="O10" s="34">
        <f t="shared" si="11"/>
        <v>0</v>
      </c>
      <c r="P10" s="8">
        <v>0</v>
      </c>
      <c r="Q10" s="22">
        <f t="shared" si="5"/>
        <v>0</v>
      </c>
      <c r="R10" s="34">
        <f t="shared" si="12"/>
        <v>950</v>
      </c>
      <c r="S10" s="8">
        <v>950</v>
      </c>
      <c r="T10" s="22">
        <f t="shared" si="6"/>
        <v>0</v>
      </c>
      <c r="U10" s="22">
        <f t="shared" si="13"/>
        <v>27</v>
      </c>
      <c r="V10" s="22">
        <f t="shared" si="14"/>
        <v>208</v>
      </c>
      <c r="W10" s="22">
        <f t="shared" si="15"/>
        <v>208</v>
      </c>
      <c r="X10" s="8"/>
      <c r="Y10" s="29"/>
    </row>
    <row r="11" spans="1:25" ht="18" customHeight="1" x14ac:dyDescent="0.35">
      <c r="A11" s="68">
        <f>'Energy - Master'!A10</f>
        <v>46030</v>
      </c>
      <c r="B11" s="24" t="str">
        <f t="shared" si="0"/>
        <v>Jan-2026</v>
      </c>
      <c r="C11" s="34">
        <f t="shared" si="7"/>
        <v>42122</v>
      </c>
      <c r="D11" s="8">
        <v>42151</v>
      </c>
      <c r="E11" s="22">
        <f t="shared" si="1"/>
        <v>29</v>
      </c>
      <c r="F11" s="34">
        <f t="shared" si="8"/>
        <v>28283</v>
      </c>
      <c r="G11" s="8">
        <v>28283</v>
      </c>
      <c r="H11" s="22">
        <f t="shared" si="2"/>
        <v>0</v>
      </c>
      <c r="I11" s="34">
        <f t="shared" si="9"/>
        <v>265869</v>
      </c>
      <c r="J11" s="8">
        <v>265869</v>
      </c>
      <c r="K11" s="22">
        <f t="shared" si="3"/>
        <v>0</v>
      </c>
      <c r="L11" s="34">
        <f t="shared" si="10"/>
        <v>64461964</v>
      </c>
      <c r="M11" s="8">
        <v>64509840</v>
      </c>
      <c r="N11" s="22">
        <f t="shared" si="4"/>
        <v>47876</v>
      </c>
      <c r="O11" s="34">
        <f t="shared" si="11"/>
        <v>0</v>
      </c>
      <c r="P11" s="8">
        <v>0</v>
      </c>
      <c r="Q11" s="22">
        <f t="shared" si="5"/>
        <v>0</v>
      </c>
      <c r="R11" s="34">
        <f t="shared" si="12"/>
        <v>950</v>
      </c>
      <c r="S11" s="8">
        <v>950</v>
      </c>
      <c r="T11" s="22">
        <f t="shared" si="6"/>
        <v>0</v>
      </c>
      <c r="U11" s="22">
        <f t="shared" si="13"/>
        <v>29</v>
      </c>
      <c r="V11" s="22">
        <f t="shared" si="14"/>
        <v>237</v>
      </c>
      <c r="W11" s="22">
        <f t="shared" si="15"/>
        <v>237</v>
      </c>
      <c r="X11" s="8"/>
      <c r="Y11" s="29"/>
    </row>
    <row r="12" spans="1:25" ht="18" customHeight="1" x14ac:dyDescent="0.35">
      <c r="A12" s="68">
        <f>'Energy - Master'!A11</f>
        <v>46031</v>
      </c>
      <c r="B12" s="24" t="str">
        <f t="shared" si="0"/>
        <v>Jan-2026</v>
      </c>
      <c r="C12" s="34">
        <f t="shared" si="7"/>
        <v>42151</v>
      </c>
      <c r="D12" s="8">
        <v>42218</v>
      </c>
      <c r="E12" s="22">
        <f t="shared" si="1"/>
        <v>67</v>
      </c>
      <c r="F12" s="34">
        <f t="shared" si="8"/>
        <v>28283</v>
      </c>
      <c r="G12" s="8">
        <v>28283</v>
      </c>
      <c r="H12" s="22">
        <f t="shared" si="2"/>
        <v>0</v>
      </c>
      <c r="I12" s="34">
        <f t="shared" si="9"/>
        <v>265869</v>
      </c>
      <c r="J12" s="8">
        <v>265869</v>
      </c>
      <c r="K12" s="22">
        <f t="shared" si="3"/>
        <v>0</v>
      </c>
      <c r="L12" s="34">
        <f t="shared" si="10"/>
        <v>64509840</v>
      </c>
      <c r="M12" s="8">
        <v>64549932</v>
      </c>
      <c r="N12" s="22">
        <f t="shared" si="4"/>
        <v>40092</v>
      </c>
      <c r="O12" s="34">
        <f t="shared" si="11"/>
        <v>0</v>
      </c>
      <c r="P12" s="8">
        <v>0</v>
      </c>
      <c r="Q12" s="22">
        <f t="shared" si="5"/>
        <v>0</v>
      </c>
      <c r="R12" s="34">
        <f t="shared" si="12"/>
        <v>950</v>
      </c>
      <c r="S12" s="8">
        <v>950</v>
      </c>
      <c r="T12" s="22">
        <f t="shared" si="6"/>
        <v>0</v>
      </c>
      <c r="U12" s="22">
        <f t="shared" si="13"/>
        <v>67</v>
      </c>
      <c r="V12" s="22">
        <f t="shared" si="14"/>
        <v>304</v>
      </c>
      <c r="W12" s="22">
        <f t="shared" si="15"/>
        <v>304</v>
      </c>
      <c r="X12" s="8"/>
      <c r="Y12" s="29"/>
    </row>
    <row r="13" spans="1:25" ht="18" customHeight="1" x14ac:dyDescent="0.35">
      <c r="A13" s="68">
        <f>'Energy - Master'!A12</f>
        <v>46032</v>
      </c>
      <c r="B13" s="24" t="str">
        <f t="shared" si="0"/>
        <v>Jan-2026</v>
      </c>
      <c r="C13" s="34">
        <f t="shared" si="7"/>
        <v>42218</v>
      </c>
      <c r="D13" s="8">
        <v>42262</v>
      </c>
      <c r="E13" s="22">
        <f t="shared" si="1"/>
        <v>44</v>
      </c>
      <c r="F13" s="34">
        <f t="shared" si="8"/>
        <v>28283</v>
      </c>
      <c r="G13" s="8">
        <v>28283</v>
      </c>
      <c r="H13" s="22">
        <f t="shared" si="2"/>
        <v>0</v>
      </c>
      <c r="I13" s="34">
        <f t="shared" si="9"/>
        <v>265869</v>
      </c>
      <c r="J13" s="8">
        <v>265869</v>
      </c>
      <c r="K13" s="22">
        <f t="shared" si="3"/>
        <v>0</v>
      </c>
      <c r="L13" s="34">
        <f t="shared" si="10"/>
        <v>64549932</v>
      </c>
      <c r="M13" s="8">
        <v>64582944</v>
      </c>
      <c r="N13" s="22">
        <f t="shared" si="4"/>
        <v>33012</v>
      </c>
      <c r="O13" s="34">
        <f t="shared" si="11"/>
        <v>0</v>
      </c>
      <c r="P13" s="8">
        <v>0</v>
      </c>
      <c r="Q13" s="22">
        <f t="shared" si="5"/>
        <v>0</v>
      </c>
      <c r="R13" s="34">
        <f t="shared" si="12"/>
        <v>950</v>
      </c>
      <c r="S13" s="8">
        <v>950</v>
      </c>
      <c r="T13" s="22">
        <f t="shared" si="6"/>
        <v>0</v>
      </c>
      <c r="U13" s="22">
        <f t="shared" si="13"/>
        <v>44</v>
      </c>
      <c r="V13" s="22">
        <f t="shared" si="14"/>
        <v>348</v>
      </c>
      <c r="W13" s="22">
        <f t="shared" si="15"/>
        <v>348</v>
      </c>
      <c r="X13" s="8"/>
      <c r="Y13" s="29"/>
    </row>
    <row r="14" spans="1:25" ht="18" customHeight="1" x14ac:dyDescent="0.35">
      <c r="A14" s="68">
        <f>'Energy - Master'!A13</f>
        <v>46033</v>
      </c>
      <c r="B14" s="24" t="str">
        <f t="shared" si="0"/>
        <v>Jan-2026</v>
      </c>
      <c r="C14" s="34">
        <f t="shared" si="7"/>
        <v>42262</v>
      </c>
      <c r="D14" s="8">
        <v>42297</v>
      </c>
      <c r="E14" s="22">
        <f t="shared" si="1"/>
        <v>35</v>
      </c>
      <c r="F14" s="34">
        <f t="shared" si="8"/>
        <v>28283</v>
      </c>
      <c r="G14" s="8">
        <v>28283</v>
      </c>
      <c r="H14" s="22">
        <f t="shared" si="2"/>
        <v>0</v>
      </c>
      <c r="I14" s="34">
        <f t="shared" si="9"/>
        <v>265869</v>
      </c>
      <c r="J14" s="8">
        <v>265869</v>
      </c>
      <c r="K14" s="22">
        <f t="shared" si="3"/>
        <v>0</v>
      </c>
      <c r="L14" s="34">
        <f t="shared" si="10"/>
        <v>64582944</v>
      </c>
      <c r="M14" s="8">
        <v>64614884</v>
      </c>
      <c r="N14" s="22">
        <f t="shared" si="4"/>
        <v>31940</v>
      </c>
      <c r="O14" s="34">
        <f t="shared" si="11"/>
        <v>0</v>
      </c>
      <c r="P14" s="8">
        <v>0</v>
      </c>
      <c r="Q14" s="22">
        <f t="shared" si="5"/>
        <v>0</v>
      </c>
      <c r="R14" s="34">
        <f t="shared" si="12"/>
        <v>950</v>
      </c>
      <c r="S14" s="8">
        <v>950</v>
      </c>
      <c r="T14" s="22">
        <f t="shared" si="6"/>
        <v>0</v>
      </c>
      <c r="U14" s="22">
        <f t="shared" si="13"/>
        <v>35</v>
      </c>
      <c r="V14" s="22">
        <f t="shared" si="14"/>
        <v>383</v>
      </c>
      <c r="W14" s="22">
        <f t="shared" si="15"/>
        <v>383</v>
      </c>
      <c r="X14" s="8"/>
      <c r="Y14" s="29"/>
    </row>
    <row r="15" spans="1:25" ht="18" customHeight="1" x14ac:dyDescent="0.35">
      <c r="A15" s="68">
        <f>'Energy - Master'!A14</f>
        <v>46034</v>
      </c>
      <c r="B15" s="24" t="str">
        <f t="shared" si="0"/>
        <v>Jan-2026</v>
      </c>
      <c r="C15" s="34">
        <f t="shared" si="7"/>
        <v>42297</v>
      </c>
      <c r="D15" s="8">
        <v>42325</v>
      </c>
      <c r="E15" s="22">
        <f t="shared" si="1"/>
        <v>28</v>
      </c>
      <c r="F15" s="34">
        <f t="shared" si="8"/>
        <v>28283</v>
      </c>
      <c r="G15" s="8">
        <v>28283</v>
      </c>
      <c r="H15" s="22">
        <f t="shared" si="2"/>
        <v>0</v>
      </c>
      <c r="I15" s="34">
        <f t="shared" si="9"/>
        <v>265869</v>
      </c>
      <c r="J15" s="8">
        <v>265869</v>
      </c>
      <c r="K15" s="22">
        <f t="shared" si="3"/>
        <v>0</v>
      </c>
      <c r="L15" s="34">
        <f t="shared" si="10"/>
        <v>64614884</v>
      </c>
      <c r="M15" s="8">
        <v>64646336</v>
      </c>
      <c r="N15" s="22">
        <f t="shared" si="4"/>
        <v>31452</v>
      </c>
      <c r="O15" s="34">
        <f t="shared" si="11"/>
        <v>0</v>
      </c>
      <c r="P15" s="8">
        <v>0</v>
      </c>
      <c r="Q15" s="22">
        <f t="shared" si="5"/>
        <v>0</v>
      </c>
      <c r="R15" s="34">
        <f t="shared" si="12"/>
        <v>950</v>
      </c>
      <c r="S15" s="8">
        <v>950</v>
      </c>
      <c r="T15" s="22">
        <f t="shared" si="6"/>
        <v>0</v>
      </c>
      <c r="U15" s="22">
        <f t="shared" si="13"/>
        <v>28</v>
      </c>
      <c r="V15" s="22">
        <f t="shared" si="14"/>
        <v>411</v>
      </c>
      <c r="W15" s="22">
        <f t="shared" si="15"/>
        <v>411</v>
      </c>
      <c r="X15" s="8"/>
      <c r="Y15" s="29"/>
    </row>
    <row r="16" spans="1:25" ht="18" customHeight="1" x14ac:dyDescent="0.35">
      <c r="A16" s="68">
        <f>'Energy - Master'!A15</f>
        <v>46035</v>
      </c>
      <c r="B16" s="24" t="str">
        <f t="shared" si="0"/>
        <v>Jan-2026</v>
      </c>
      <c r="C16" s="34">
        <f t="shared" si="7"/>
        <v>42325</v>
      </c>
      <c r="D16" s="8">
        <v>42356</v>
      </c>
      <c r="E16" s="22">
        <f t="shared" si="1"/>
        <v>31</v>
      </c>
      <c r="F16" s="34">
        <f t="shared" si="8"/>
        <v>28283</v>
      </c>
      <c r="G16" s="8">
        <v>28283</v>
      </c>
      <c r="H16" s="22">
        <f t="shared" si="2"/>
        <v>0</v>
      </c>
      <c r="I16" s="34">
        <f t="shared" si="9"/>
        <v>265869</v>
      </c>
      <c r="J16" s="8">
        <v>265869</v>
      </c>
      <c r="K16" s="22">
        <f t="shared" si="3"/>
        <v>0</v>
      </c>
      <c r="L16" s="34">
        <f t="shared" si="10"/>
        <v>64646336</v>
      </c>
      <c r="M16" s="8">
        <v>64675262</v>
      </c>
      <c r="N16" s="22">
        <f t="shared" si="4"/>
        <v>28926</v>
      </c>
      <c r="O16" s="34">
        <f t="shared" si="11"/>
        <v>0</v>
      </c>
      <c r="P16" s="8">
        <v>0</v>
      </c>
      <c r="Q16" s="22">
        <f t="shared" si="5"/>
        <v>0</v>
      </c>
      <c r="R16" s="34">
        <f t="shared" si="12"/>
        <v>950</v>
      </c>
      <c r="S16" s="8">
        <v>950</v>
      </c>
      <c r="T16" s="22">
        <f t="shared" si="6"/>
        <v>0</v>
      </c>
      <c r="U16" s="22">
        <f t="shared" si="13"/>
        <v>31</v>
      </c>
      <c r="V16" s="22">
        <f t="shared" si="14"/>
        <v>442</v>
      </c>
      <c r="W16" s="22">
        <f t="shared" si="15"/>
        <v>442</v>
      </c>
      <c r="X16" s="8"/>
      <c r="Y16" s="29"/>
    </row>
    <row r="17" spans="1:25" ht="18" customHeight="1" x14ac:dyDescent="0.35">
      <c r="A17" s="68">
        <f>'Energy - Master'!A16</f>
        <v>46036</v>
      </c>
      <c r="B17" s="24" t="str">
        <f t="shared" si="0"/>
        <v>Jan-2026</v>
      </c>
      <c r="C17" s="34">
        <f t="shared" si="7"/>
        <v>42356</v>
      </c>
      <c r="D17" s="8">
        <v>42399</v>
      </c>
      <c r="E17" s="22">
        <f t="shared" si="1"/>
        <v>43</v>
      </c>
      <c r="F17" s="34">
        <f t="shared" si="8"/>
        <v>28283</v>
      </c>
      <c r="G17" s="8">
        <v>28283</v>
      </c>
      <c r="H17" s="22">
        <f t="shared" si="2"/>
        <v>0</v>
      </c>
      <c r="I17" s="34">
        <f t="shared" si="9"/>
        <v>265869</v>
      </c>
      <c r="J17" s="8">
        <v>265869</v>
      </c>
      <c r="K17" s="22">
        <f t="shared" si="3"/>
        <v>0</v>
      </c>
      <c r="L17" s="34">
        <f t="shared" si="10"/>
        <v>64675262</v>
      </c>
      <c r="M17" s="8">
        <v>64710980</v>
      </c>
      <c r="N17" s="22">
        <f t="shared" si="4"/>
        <v>35718</v>
      </c>
      <c r="O17" s="34">
        <f t="shared" si="11"/>
        <v>0</v>
      </c>
      <c r="P17" s="8">
        <v>0</v>
      </c>
      <c r="Q17" s="22">
        <f t="shared" si="5"/>
        <v>0</v>
      </c>
      <c r="R17" s="34">
        <f t="shared" si="12"/>
        <v>950</v>
      </c>
      <c r="S17" s="8">
        <v>950</v>
      </c>
      <c r="T17" s="22">
        <f t="shared" si="6"/>
        <v>0</v>
      </c>
      <c r="U17" s="22">
        <f t="shared" si="13"/>
        <v>43</v>
      </c>
      <c r="V17" s="22">
        <f t="shared" si="14"/>
        <v>485</v>
      </c>
      <c r="W17" s="22">
        <f t="shared" si="15"/>
        <v>485</v>
      </c>
      <c r="X17" s="8"/>
      <c r="Y17" s="29"/>
    </row>
    <row r="18" spans="1:25" ht="18" customHeight="1" x14ac:dyDescent="0.35">
      <c r="A18" s="68">
        <f>'Energy - Master'!A17</f>
        <v>46037</v>
      </c>
      <c r="B18" s="24" t="str">
        <f t="shared" si="0"/>
        <v>Jan-2026</v>
      </c>
      <c r="C18" s="34">
        <f t="shared" si="7"/>
        <v>42399</v>
      </c>
      <c r="D18" s="8">
        <v>42442</v>
      </c>
      <c r="E18" s="22">
        <f t="shared" si="1"/>
        <v>43</v>
      </c>
      <c r="F18" s="34">
        <f t="shared" si="8"/>
        <v>28283</v>
      </c>
      <c r="G18" s="8">
        <v>28283</v>
      </c>
      <c r="H18" s="22">
        <f t="shared" si="2"/>
        <v>0</v>
      </c>
      <c r="I18" s="34">
        <f t="shared" si="9"/>
        <v>265869</v>
      </c>
      <c r="J18" s="8">
        <v>265869</v>
      </c>
      <c r="K18" s="22">
        <f t="shared" si="3"/>
        <v>0</v>
      </c>
      <c r="L18" s="34">
        <f t="shared" si="10"/>
        <v>64710980</v>
      </c>
      <c r="M18" s="8">
        <v>64743895</v>
      </c>
      <c r="N18" s="22">
        <f t="shared" si="4"/>
        <v>32915</v>
      </c>
      <c r="O18" s="34">
        <f t="shared" si="11"/>
        <v>0</v>
      </c>
      <c r="P18" s="8">
        <v>0</v>
      </c>
      <c r="Q18" s="22">
        <f t="shared" si="5"/>
        <v>0</v>
      </c>
      <c r="R18" s="34">
        <f t="shared" si="12"/>
        <v>950</v>
      </c>
      <c r="S18" s="8">
        <v>950</v>
      </c>
      <c r="T18" s="22">
        <f t="shared" si="6"/>
        <v>0</v>
      </c>
      <c r="U18" s="22">
        <f t="shared" si="13"/>
        <v>43</v>
      </c>
      <c r="V18" s="22">
        <f t="shared" si="14"/>
        <v>528</v>
      </c>
      <c r="W18" s="22">
        <f t="shared" si="15"/>
        <v>528</v>
      </c>
      <c r="X18" s="8"/>
      <c r="Y18" s="29"/>
    </row>
    <row r="19" spans="1:25" ht="18" customHeight="1" x14ac:dyDescent="0.35">
      <c r="A19" s="68">
        <f>'Energy - Master'!A18</f>
        <v>46038</v>
      </c>
      <c r="B19" s="24" t="str">
        <f t="shared" si="0"/>
        <v>Jan-2026</v>
      </c>
      <c r="C19" s="34">
        <f t="shared" si="7"/>
        <v>42442</v>
      </c>
      <c r="D19" s="8">
        <v>42473</v>
      </c>
      <c r="E19" s="22">
        <f t="shared" si="1"/>
        <v>31</v>
      </c>
      <c r="F19" s="34">
        <f t="shared" si="8"/>
        <v>28283</v>
      </c>
      <c r="G19" s="8">
        <v>28283</v>
      </c>
      <c r="H19" s="22">
        <f t="shared" si="2"/>
        <v>0</v>
      </c>
      <c r="I19" s="34">
        <f t="shared" si="9"/>
        <v>265869</v>
      </c>
      <c r="J19" s="8">
        <v>265869</v>
      </c>
      <c r="K19" s="22">
        <f t="shared" si="3"/>
        <v>0</v>
      </c>
      <c r="L19" s="34">
        <f t="shared" si="10"/>
        <v>64743895</v>
      </c>
      <c r="M19" s="8">
        <v>64767116</v>
      </c>
      <c r="N19" s="22">
        <f t="shared" si="4"/>
        <v>23221</v>
      </c>
      <c r="O19" s="34">
        <f t="shared" si="11"/>
        <v>0</v>
      </c>
      <c r="P19" s="8">
        <v>0</v>
      </c>
      <c r="Q19" s="22">
        <f t="shared" si="5"/>
        <v>0</v>
      </c>
      <c r="R19" s="34">
        <f t="shared" si="12"/>
        <v>950</v>
      </c>
      <c r="S19" s="8">
        <v>950</v>
      </c>
      <c r="T19" s="22">
        <f t="shared" si="6"/>
        <v>0</v>
      </c>
      <c r="U19" s="22">
        <f t="shared" si="13"/>
        <v>31</v>
      </c>
      <c r="V19" s="22">
        <f t="shared" si="14"/>
        <v>559</v>
      </c>
      <c r="W19" s="22">
        <f t="shared" si="15"/>
        <v>559</v>
      </c>
      <c r="X19" s="8"/>
      <c r="Y19" s="29"/>
    </row>
    <row r="20" spans="1:25" ht="18" customHeight="1" x14ac:dyDescent="0.35">
      <c r="A20" s="68">
        <f>'Energy - Master'!A19</f>
        <v>46039</v>
      </c>
      <c r="B20" s="24" t="str">
        <f t="shared" si="0"/>
        <v>Jan-2026</v>
      </c>
      <c r="C20" s="34">
        <f t="shared" si="7"/>
        <v>42473</v>
      </c>
      <c r="D20" s="8">
        <v>42498</v>
      </c>
      <c r="E20" s="22">
        <f t="shared" si="1"/>
        <v>25</v>
      </c>
      <c r="F20" s="34">
        <f t="shared" si="8"/>
        <v>28283</v>
      </c>
      <c r="G20" s="8">
        <v>28283</v>
      </c>
      <c r="H20" s="22">
        <f t="shared" si="2"/>
        <v>0</v>
      </c>
      <c r="I20" s="34">
        <f t="shared" si="9"/>
        <v>265869</v>
      </c>
      <c r="J20" s="8">
        <v>265869</v>
      </c>
      <c r="K20" s="22">
        <f t="shared" si="3"/>
        <v>0</v>
      </c>
      <c r="L20" s="34">
        <f t="shared" si="10"/>
        <v>64767116</v>
      </c>
      <c r="M20" s="8">
        <v>64799828</v>
      </c>
      <c r="N20" s="22">
        <f t="shared" si="4"/>
        <v>32712</v>
      </c>
      <c r="O20" s="34">
        <f t="shared" si="11"/>
        <v>0</v>
      </c>
      <c r="P20" s="8">
        <v>0</v>
      </c>
      <c r="Q20" s="22">
        <f t="shared" si="5"/>
        <v>0</v>
      </c>
      <c r="R20" s="34">
        <f t="shared" si="12"/>
        <v>950</v>
      </c>
      <c r="S20" s="8">
        <v>950</v>
      </c>
      <c r="T20" s="22">
        <f t="shared" si="6"/>
        <v>0</v>
      </c>
      <c r="U20" s="22">
        <f t="shared" si="13"/>
        <v>25</v>
      </c>
      <c r="V20" s="22">
        <f t="shared" si="14"/>
        <v>584</v>
      </c>
      <c r="W20" s="22">
        <f t="shared" si="15"/>
        <v>584</v>
      </c>
      <c r="X20" s="8"/>
      <c r="Y20" s="29"/>
    </row>
    <row r="21" spans="1:25" ht="18" customHeight="1" x14ac:dyDescent="0.35">
      <c r="A21" s="68">
        <f>'Energy - Master'!A20</f>
        <v>46040</v>
      </c>
      <c r="B21" s="24" t="str">
        <f t="shared" si="0"/>
        <v>Jan-2026</v>
      </c>
      <c r="C21" s="34">
        <f t="shared" si="7"/>
        <v>42498</v>
      </c>
      <c r="D21" s="8">
        <v>42520</v>
      </c>
      <c r="E21" s="22">
        <f t="shared" si="1"/>
        <v>22</v>
      </c>
      <c r="F21" s="34">
        <f t="shared" si="8"/>
        <v>28283</v>
      </c>
      <c r="G21" s="8">
        <v>28283</v>
      </c>
      <c r="H21" s="22">
        <f t="shared" si="2"/>
        <v>0</v>
      </c>
      <c r="I21" s="34">
        <f t="shared" si="9"/>
        <v>265869</v>
      </c>
      <c r="J21" s="8">
        <v>265869</v>
      </c>
      <c r="K21" s="22">
        <f t="shared" si="3"/>
        <v>0</v>
      </c>
      <c r="L21" s="34">
        <f t="shared" si="10"/>
        <v>64799828</v>
      </c>
      <c r="M21" s="8">
        <v>64826772</v>
      </c>
      <c r="N21" s="22">
        <f t="shared" si="4"/>
        <v>26944</v>
      </c>
      <c r="O21" s="34">
        <f t="shared" si="11"/>
        <v>0</v>
      </c>
      <c r="P21" s="8">
        <v>0</v>
      </c>
      <c r="Q21" s="22">
        <f t="shared" si="5"/>
        <v>0</v>
      </c>
      <c r="R21" s="34">
        <f t="shared" si="12"/>
        <v>950</v>
      </c>
      <c r="S21" s="8">
        <v>950</v>
      </c>
      <c r="T21" s="22">
        <f t="shared" si="6"/>
        <v>0</v>
      </c>
      <c r="U21" s="22">
        <f t="shared" si="13"/>
        <v>22</v>
      </c>
      <c r="V21" s="22">
        <f t="shared" si="14"/>
        <v>606</v>
      </c>
      <c r="W21" s="22">
        <f t="shared" si="15"/>
        <v>606</v>
      </c>
      <c r="X21" s="8"/>
      <c r="Y21" s="29"/>
    </row>
    <row r="22" spans="1:25" ht="18" customHeight="1" x14ac:dyDescent="0.35">
      <c r="A22" s="68">
        <f>'Energy - Master'!A21</f>
        <v>46041</v>
      </c>
      <c r="B22" s="24" t="str">
        <f t="shared" si="0"/>
        <v>Jan-2026</v>
      </c>
      <c r="C22" s="34">
        <f t="shared" si="7"/>
        <v>42520</v>
      </c>
      <c r="D22" s="8">
        <v>42554</v>
      </c>
      <c r="E22" s="22">
        <f t="shared" si="1"/>
        <v>34</v>
      </c>
      <c r="F22" s="34">
        <f t="shared" si="8"/>
        <v>28283</v>
      </c>
      <c r="G22" s="8">
        <v>28283</v>
      </c>
      <c r="H22" s="22">
        <f t="shared" si="2"/>
        <v>0</v>
      </c>
      <c r="I22" s="34">
        <f t="shared" si="9"/>
        <v>265869</v>
      </c>
      <c r="J22" s="8">
        <v>265869</v>
      </c>
      <c r="K22" s="22">
        <f t="shared" si="3"/>
        <v>0</v>
      </c>
      <c r="L22" s="34">
        <f t="shared" si="10"/>
        <v>64826772</v>
      </c>
      <c r="M22" s="8">
        <v>64855772</v>
      </c>
      <c r="N22" s="22">
        <f t="shared" si="4"/>
        <v>29000</v>
      </c>
      <c r="O22" s="34">
        <f t="shared" si="11"/>
        <v>0</v>
      </c>
      <c r="P22" s="8">
        <v>0</v>
      </c>
      <c r="Q22" s="22">
        <f t="shared" si="5"/>
        <v>0</v>
      </c>
      <c r="R22" s="34">
        <f t="shared" si="12"/>
        <v>950</v>
      </c>
      <c r="S22" s="8">
        <v>950</v>
      </c>
      <c r="T22" s="22">
        <f t="shared" si="6"/>
        <v>0</v>
      </c>
      <c r="U22" s="22">
        <f t="shared" si="13"/>
        <v>34</v>
      </c>
      <c r="V22" s="22">
        <f t="shared" si="14"/>
        <v>640</v>
      </c>
      <c r="W22" s="22">
        <f t="shared" si="15"/>
        <v>640</v>
      </c>
      <c r="X22" s="8"/>
      <c r="Y22" s="29"/>
    </row>
    <row r="23" spans="1:25" ht="18" customHeight="1" x14ac:dyDescent="0.35">
      <c r="A23" s="68">
        <f>'Energy - Master'!A22</f>
        <v>46042</v>
      </c>
      <c r="B23" s="24" t="str">
        <f t="shared" si="0"/>
        <v>Jan-2026</v>
      </c>
      <c r="C23" s="34">
        <f t="shared" si="7"/>
        <v>42554</v>
      </c>
      <c r="D23" s="8">
        <v>42585</v>
      </c>
      <c r="E23" s="22">
        <f t="shared" si="1"/>
        <v>31</v>
      </c>
      <c r="F23" s="34">
        <f t="shared" si="8"/>
        <v>28283</v>
      </c>
      <c r="G23" s="8">
        <v>28283</v>
      </c>
      <c r="H23" s="22">
        <f t="shared" si="2"/>
        <v>0</v>
      </c>
      <c r="I23" s="34">
        <f t="shared" si="9"/>
        <v>265869</v>
      </c>
      <c r="J23" s="8">
        <v>265869</v>
      </c>
      <c r="K23" s="22">
        <f t="shared" si="3"/>
        <v>0</v>
      </c>
      <c r="L23" s="34">
        <f t="shared" si="10"/>
        <v>64855772</v>
      </c>
      <c r="M23" s="8">
        <v>64885176</v>
      </c>
      <c r="N23" s="22">
        <f t="shared" si="4"/>
        <v>29404</v>
      </c>
      <c r="O23" s="34">
        <f t="shared" si="11"/>
        <v>0</v>
      </c>
      <c r="P23" s="8">
        <v>0</v>
      </c>
      <c r="Q23" s="22">
        <f t="shared" si="5"/>
        <v>0</v>
      </c>
      <c r="R23" s="34">
        <f t="shared" si="12"/>
        <v>950</v>
      </c>
      <c r="S23" s="8">
        <v>950</v>
      </c>
      <c r="T23" s="22">
        <f t="shared" si="6"/>
        <v>0</v>
      </c>
      <c r="U23" s="22">
        <f t="shared" si="13"/>
        <v>31</v>
      </c>
      <c r="V23" s="22">
        <f t="shared" si="14"/>
        <v>671</v>
      </c>
      <c r="W23" s="22">
        <f t="shared" si="15"/>
        <v>671</v>
      </c>
      <c r="X23" s="8"/>
      <c r="Y23" s="29"/>
    </row>
    <row r="24" spans="1:25" ht="18" customHeight="1" x14ac:dyDescent="0.35">
      <c r="A24" s="68">
        <f>'Energy - Master'!A23</f>
        <v>46043</v>
      </c>
      <c r="B24" s="24" t="str">
        <f t="shared" si="0"/>
        <v>Jan-2026</v>
      </c>
      <c r="C24" s="34">
        <f t="shared" si="7"/>
        <v>42585</v>
      </c>
      <c r="D24" s="8">
        <v>42613</v>
      </c>
      <c r="E24" s="22">
        <f t="shared" si="1"/>
        <v>28</v>
      </c>
      <c r="F24" s="34">
        <f t="shared" si="8"/>
        <v>28283</v>
      </c>
      <c r="G24" s="8">
        <v>28283</v>
      </c>
      <c r="H24" s="22">
        <f t="shared" si="2"/>
        <v>0</v>
      </c>
      <c r="I24" s="34">
        <f t="shared" si="9"/>
        <v>265869</v>
      </c>
      <c r="J24" s="8">
        <v>265869</v>
      </c>
      <c r="K24" s="22">
        <f t="shared" si="3"/>
        <v>0</v>
      </c>
      <c r="L24" s="34">
        <f t="shared" si="10"/>
        <v>64885176</v>
      </c>
      <c r="M24" s="8">
        <v>64916688</v>
      </c>
      <c r="N24" s="22">
        <f t="shared" si="4"/>
        <v>31512</v>
      </c>
      <c r="O24" s="34">
        <f t="shared" si="11"/>
        <v>0</v>
      </c>
      <c r="P24" s="8">
        <v>0</v>
      </c>
      <c r="Q24" s="22">
        <f t="shared" si="5"/>
        <v>0</v>
      </c>
      <c r="R24" s="34">
        <f t="shared" si="12"/>
        <v>950</v>
      </c>
      <c r="S24" s="8">
        <v>950</v>
      </c>
      <c r="T24" s="22">
        <f t="shared" si="6"/>
        <v>0</v>
      </c>
      <c r="U24" s="22">
        <f t="shared" si="13"/>
        <v>28</v>
      </c>
      <c r="V24" s="22">
        <f t="shared" si="14"/>
        <v>699</v>
      </c>
      <c r="W24" s="22">
        <f t="shared" si="15"/>
        <v>699</v>
      </c>
      <c r="X24" s="8"/>
      <c r="Y24" s="29"/>
    </row>
    <row r="25" spans="1:25" ht="18" customHeight="1" x14ac:dyDescent="0.35">
      <c r="A25" s="68">
        <f>'Energy - Master'!A24</f>
        <v>46044</v>
      </c>
      <c r="B25" s="24" t="str">
        <f t="shared" si="0"/>
        <v>Jan-2026</v>
      </c>
      <c r="C25" s="34">
        <f t="shared" si="7"/>
        <v>42613</v>
      </c>
      <c r="D25" s="8">
        <v>42659</v>
      </c>
      <c r="E25" s="22">
        <f t="shared" si="1"/>
        <v>46</v>
      </c>
      <c r="F25" s="34">
        <f t="shared" si="8"/>
        <v>28283</v>
      </c>
      <c r="G25" s="8">
        <v>28283</v>
      </c>
      <c r="H25" s="22">
        <f t="shared" si="2"/>
        <v>0</v>
      </c>
      <c r="I25" s="34">
        <f t="shared" si="9"/>
        <v>265869</v>
      </c>
      <c r="J25" s="8">
        <v>265869</v>
      </c>
      <c r="K25" s="22">
        <f t="shared" si="3"/>
        <v>0</v>
      </c>
      <c r="L25" s="34">
        <f t="shared" si="10"/>
        <v>64916688</v>
      </c>
      <c r="M25" s="8">
        <v>64947584</v>
      </c>
      <c r="N25" s="22">
        <f t="shared" si="4"/>
        <v>30896</v>
      </c>
      <c r="O25" s="34">
        <f t="shared" si="11"/>
        <v>0</v>
      </c>
      <c r="P25" s="8">
        <v>0</v>
      </c>
      <c r="Q25" s="22">
        <f t="shared" si="5"/>
        <v>0</v>
      </c>
      <c r="R25" s="34">
        <f t="shared" si="12"/>
        <v>950</v>
      </c>
      <c r="S25" s="8">
        <v>950</v>
      </c>
      <c r="T25" s="22">
        <f t="shared" si="6"/>
        <v>0</v>
      </c>
      <c r="U25" s="22">
        <f t="shared" si="13"/>
        <v>46</v>
      </c>
      <c r="V25" s="22">
        <f t="shared" si="14"/>
        <v>745</v>
      </c>
      <c r="W25" s="22">
        <f t="shared" si="15"/>
        <v>745</v>
      </c>
      <c r="X25" s="8"/>
      <c r="Y25" s="29"/>
    </row>
    <row r="26" spans="1:25" ht="18" customHeight="1" x14ac:dyDescent="0.35">
      <c r="A26" s="68">
        <f>'Energy - Master'!A25</f>
        <v>46045</v>
      </c>
      <c r="B26" s="24" t="str">
        <f t="shared" si="0"/>
        <v>Jan-2026</v>
      </c>
      <c r="C26" s="34">
        <f t="shared" si="7"/>
        <v>42659</v>
      </c>
      <c r="D26" s="8">
        <v>42688</v>
      </c>
      <c r="E26" s="22">
        <f t="shared" si="1"/>
        <v>29</v>
      </c>
      <c r="F26" s="34">
        <f t="shared" si="8"/>
        <v>28283</v>
      </c>
      <c r="G26" s="8">
        <v>28283</v>
      </c>
      <c r="H26" s="22">
        <f t="shared" si="2"/>
        <v>0</v>
      </c>
      <c r="I26" s="34">
        <f t="shared" si="9"/>
        <v>265869</v>
      </c>
      <c r="J26" s="8">
        <v>265869</v>
      </c>
      <c r="K26" s="22">
        <f t="shared" si="3"/>
        <v>0</v>
      </c>
      <c r="L26" s="34">
        <f t="shared" si="10"/>
        <v>64947584</v>
      </c>
      <c r="M26" s="8">
        <v>64987972</v>
      </c>
      <c r="N26" s="22">
        <f t="shared" si="4"/>
        <v>40388</v>
      </c>
      <c r="O26" s="34">
        <f t="shared" si="11"/>
        <v>0</v>
      </c>
      <c r="P26" s="8">
        <v>0</v>
      </c>
      <c r="Q26" s="22">
        <f t="shared" si="5"/>
        <v>0</v>
      </c>
      <c r="R26" s="34">
        <f t="shared" si="12"/>
        <v>950</v>
      </c>
      <c r="S26" s="8">
        <v>950</v>
      </c>
      <c r="T26" s="22">
        <f t="shared" si="6"/>
        <v>0</v>
      </c>
      <c r="U26" s="22">
        <f t="shared" si="13"/>
        <v>29</v>
      </c>
      <c r="V26" s="22">
        <f t="shared" si="14"/>
        <v>774</v>
      </c>
      <c r="W26" s="22">
        <f t="shared" si="15"/>
        <v>774</v>
      </c>
      <c r="X26" s="8"/>
      <c r="Y26" s="29"/>
    </row>
    <row r="27" spans="1:25" ht="18" customHeight="1" x14ac:dyDescent="0.35">
      <c r="A27" s="68">
        <f>'Energy - Master'!A26</f>
        <v>46046</v>
      </c>
      <c r="B27" s="24" t="str">
        <f t="shared" si="0"/>
        <v>Jan-2026</v>
      </c>
      <c r="C27" s="34">
        <f t="shared" si="7"/>
        <v>42688</v>
      </c>
      <c r="D27" s="8">
        <v>42709</v>
      </c>
      <c r="E27" s="22">
        <f t="shared" si="1"/>
        <v>21</v>
      </c>
      <c r="F27" s="34">
        <f t="shared" si="8"/>
        <v>28283</v>
      </c>
      <c r="G27" s="8">
        <v>28283</v>
      </c>
      <c r="H27" s="22">
        <f t="shared" si="2"/>
        <v>0</v>
      </c>
      <c r="I27" s="34">
        <f t="shared" si="9"/>
        <v>265869</v>
      </c>
      <c r="J27" s="8">
        <v>265869</v>
      </c>
      <c r="K27" s="22">
        <f t="shared" si="3"/>
        <v>0</v>
      </c>
      <c r="L27" s="34">
        <f t="shared" si="10"/>
        <v>64987972</v>
      </c>
      <c r="M27" s="8">
        <v>65012136</v>
      </c>
      <c r="N27" s="22">
        <f t="shared" si="4"/>
        <v>24164</v>
      </c>
      <c r="O27" s="34">
        <f t="shared" si="11"/>
        <v>0</v>
      </c>
      <c r="P27" s="8">
        <v>0</v>
      </c>
      <c r="Q27" s="22">
        <f t="shared" si="5"/>
        <v>0</v>
      </c>
      <c r="R27" s="34">
        <f t="shared" si="12"/>
        <v>950</v>
      </c>
      <c r="S27" s="8">
        <v>950</v>
      </c>
      <c r="T27" s="22">
        <f t="shared" si="6"/>
        <v>0</v>
      </c>
      <c r="U27" s="22">
        <f t="shared" si="13"/>
        <v>21</v>
      </c>
      <c r="V27" s="22">
        <f t="shared" si="14"/>
        <v>795</v>
      </c>
      <c r="W27" s="22">
        <f t="shared" si="15"/>
        <v>795</v>
      </c>
      <c r="X27" s="8"/>
      <c r="Y27" s="29"/>
    </row>
    <row r="28" spans="1:25" ht="18" customHeight="1" x14ac:dyDescent="0.35">
      <c r="A28" s="68">
        <f>'Energy - Master'!A27</f>
        <v>46047</v>
      </c>
      <c r="B28" s="24" t="str">
        <f t="shared" si="0"/>
        <v>Jan-2026</v>
      </c>
      <c r="C28" s="34">
        <f t="shared" si="7"/>
        <v>42709</v>
      </c>
      <c r="D28" s="8">
        <v>42740</v>
      </c>
      <c r="E28" s="22">
        <f t="shared" si="1"/>
        <v>31</v>
      </c>
      <c r="F28" s="34">
        <f t="shared" si="8"/>
        <v>28283</v>
      </c>
      <c r="G28" s="8">
        <v>28283</v>
      </c>
      <c r="H28" s="22">
        <f t="shared" si="2"/>
        <v>0</v>
      </c>
      <c r="I28" s="34">
        <f t="shared" si="9"/>
        <v>265869</v>
      </c>
      <c r="J28" s="8">
        <v>265869</v>
      </c>
      <c r="K28" s="22">
        <f t="shared" si="3"/>
        <v>0</v>
      </c>
      <c r="L28" s="34">
        <f t="shared" si="10"/>
        <v>65012136</v>
      </c>
      <c r="M28" s="8">
        <v>65042304</v>
      </c>
      <c r="N28" s="22">
        <f t="shared" si="4"/>
        <v>30168</v>
      </c>
      <c r="O28" s="34">
        <f t="shared" si="11"/>
        <v>0</v>
      </c>
      <c r="P28" s="8">
        <v>0</v>
      </c>
      <c r="Q28" s="22">
        <f t="shared" si="5"/>
        <v>0</v>
      </c>
      <c r="R28" s="34">
        <f t="shared" si="12"/>
        <v>950</v>
      </c>
      <c r="S28" s="8">
        <v>950</v>
      </c>
      <c r="T28" s="22">
        <f t="shared" si="6"/>
        <v>0</v>
      </c>
      <c r="U28" s="22">
        <f t="shared" si="13"/>
        <v>31</v>
      </c>
      <c r="V28" s="22">
        <f t="shared" si="14"/>
        <v>826</v>
      </c>
      <c r="W28" s="22">
        <f t="shared" si="15"/>
        <v>826</v>
      </c>
      <c r="X28" s="8"/>
      <c r="Y28" s="29"/>
    </row>
    <row r="29" spans="1:25" ht="18" customHeight="1" x14ac:dyDescent="0.35">
      <c r="A29" s="68">
        <f>'Energy - Master'!A28</f>
        <v>46048</v>
      </c>
      <c r="B29" s="24" t="str">
        <f t="shared" si="0"/>
        <v>Jan-2026</v>
      </c>
      <c r="C29" s="34">
        <f t="shared" si="7"/>
        <v>42740</v>
      </c>
      <c r="D29" s="8">
        <v>42769</v>
      </c>
      <c r="E29" s="22">
        <f t="shared" si="1"/>
        <v>29</v>
      </c>
      <c r="F29" s="34">
        <f t="shared" si="8"/>
        <v>28283</v>
      </c>
      <c r="G29" s="8">
        <v>28283</v>
      </c>
      <c r="H29" s="22">
        <f t="shared" si="2"/>
        <v>0</v>
      </c>
      <c r="I29" s="34">
        <f t="shared" si="9"/>
        <v>265869</v>
      </c>
      <c r="J29" s="8">
        <v>265869</v>
      </c>
      <c r="K29" s="22">
        <f t="shared" si="3"/>
        <v>0</v>
      </c>
      <c r="L29" s="34">
        <f t="shared" si="10"/>
        <v>65042304</v>
      </c>
      <c r="M29" s="8">
        <v>65068152</v>
      </c>
      <c r="N29" s="22">
        <f t="shared" si="4"/>
        <v>25848</v>
      </c>
      <c r="O29" s="34">
        <f t="shared" si="11"/>
        <v>0</v>
      </c>
      <c r="P29" s="8">
        <v>0</v>
      </c>
      <c r="Q29" s="22">
        <f t="shared" si="5"/>
        <v>0</v>
      </c>
      <c r="R29" s="34">
        <f t="shared" si="12"/>
        <v>950</v>
      </c>
      <c r="S29" s="8">
        <v>950</v>
      </c>
      <c r="T29" s="22">
        <f t="shared" si="6"/>
        <v>0</v>
      </c>
      <c r="U29" s="22">
        <f t="shared" si="13"/>
        <v>29</v>
      </c>
      <c r="V29" s="22">
        <f t="shared" si="14"/>
        <v>855</v>
      </c>
      <c r="W29" s="22">
        <f t="shared" si="15"/>
        <v>855</v>
      </c>
      <c r="X29" s="8"/>
      <c r="Y29" s="29"/>
    </row>
    <row r="30" spans="1:25" ht="18" customHeight="1" x14ac:dyDescent="0.35">
      <c r="A30" s="68">
        <f>'Energy - Master'!A29</f>
        <v>46049</v>
      </c>
      <c r="B30" s="24" t="str">
        <f t="shared" si="0"/>
        <v>Jan-2026</v>
      </c>
      <c r="C30" s="34">
        <f t="shared" si="7"/>
        <v>42769</v>
      </c>
      <c r="D30" s="8">
        <v>42801</v>
      </c>
      <c r="E30" s="22">
        <f t="shared" si="1"/>
        <v>32</v>
      </c>
      <c r="F30" s="34">
        <f t="shared" si="8"/>
        <v>28283</v>
      </c>
      <c r="G30" s="8">
        <v>28283</v>
      </c>
      <c r="H30" s="22">
        <f t="shared" si="2"/>
        <v>0</v>
      </c>
      <c r="I30" s="34">
        <f t="shared" si="9"/>
        <v>265869</v>
      </c>
      <c r="J30" s="8">
        <v>265869</v>
      </c>
      <c r="K30" s="22">
        <f t="shared" si="3"/>
        <v>0</v>
      </c>
      <c r="L30" s="34">
        <f t="shared" si="10"/>
        <v>65068152</v>
      </c>
      <c r="M30" s="8">
        <v>65105720</v>
      </c>
      <c r="N30" s="22">
        <f t="shared" si="4"/>
        <v>37568</v>
      </c>
      <c r="O30" s="34">
        <f t="shared" si="11"/>
        <v>0</v>
      </c>
      <c r="P30" s="8">
        <v>0</v>
      </c>
      <c r="Q30" s="22">
        <f t="shared" si="5"/>
        <v>0</v>
      </c>
      <c r="R30" s="34">
        <f t="shared" si="12"/>
        <v>950</v>
      </c>
      <c r="S30" s="8">
        <v>900</v>
      </c>
      <c r="T30" s="22">
        <f>IF(OR(R30="",S30=""),"",R30-S30)</f>
        <v>50</v>
      </c>
      <c r="U30" s="22">
        <f t="shared" si="13"/>
        <v>32</v>
      </c>
      <c r="V30" s="22">
        <f t="shared" si="14"/>
        <v>887</v>
      </c>
      <c r="W30" s="22">
        <f t="shared" si="15"/>
        <v>887</v>
      </c>
      <c r="X30" s="8"/>
      <c r="Y30" s="29"/>
    </row>
    <row r="31" spans="1:25" ht="18" customHeight="1" x14ac:dyDescent="0.35">
      <c r="A31" s="68">
        <f>'Energy - Master'!A30</f>
        <v>46050</v>
      </c>
      <c r="B31" s="24" t="str">
        <f t="shared" si="0"/>
        <v>Jan-2026</v>
      </c>
      <c r="C31" s="34">
        <f t="shared" si="7"/>
        <v>42801</v>
      </c>
      <c r="D31" s="8">
        <v>42830</v>
      </c>
      <c r="E31" s="22">
        <f t="shared" si="1"/>
        <v>29</v>
      </c>
      <c r="F31" s="34">
        <f t="shared" si="8"/>
        <v>28283</v>
      </c>
      <c r="G31" s="8">
        <v>28283</v>
      </c>
      <c r="H31" s="22">
        <f t="shared" si="2"/>
        <v>0</v>
      </c>
      <c r="I31" s="34">
        <f t="shared" si="9"/>
        <v>265869</v>
      </c>
      <c r="J31" s="8">
        <v>265869</v>
      </c>
      <c r="K31" s="22">
        <f t="shared" si="3"/>
        <v>0</v>
      </c>
      <c r="L31" s="34">
        <f t="shared" si="10"/>
        <v>65105720</v>
      </c>
      <c r="M31" s="8">
        <v>65132156</v>
      </c>
      <c r="N31" s="22">
        <f t="shared" si="4"/>
        <v>26436</v>
      </c>
      <c r="O31" s="34">
        <f t="shared" si="11"/>
        <v>0</v>
      </c>
      <c r="P31" s="8">
        <v>0</v>
      </c>
      <c r="Q31" s="22">
        <f t="shared" si="5"/>
        <v>0</v>
      </c>
      <c r="R31" s="34">
        <f t="shared" si="12"/>
        <v>900</v>
      </c>
      <c r="S31" s="8">
        <v>900</v>
      </c>
      <c r="T31" s="22">
        <f t="shared" ref="T31:T94" si="16">IF(OR(R31="",S31=""),"",R31-S31)</f>
        <v>0</v>
      </c>
      <c r="U31" s="22">
        <f t="shared" si="13"/>
        <v>29</v>
      </c>
      <c r="V31" s="22">
        <f t="shared" si="14"/>
        <v>916</v>
      </c>
      <c r="W31" s="22">
        <f t="shared" si="15"/>
        <v>916</v>
      </c>
      <c r="X31" s="8"/>
      <c r="Y31" s="29"/>
    </row>
    <row r="32" spans="1:25" ht="18" customHeight="1" x14ac:dyDescent="0.35">
      <c r="A32" s="68">
        <f>'Energy - Master'!A31</f>
        <v>46051</v>
      </c>
      <c r="B32" s="24" t="str">
        <f t="shared" si="0"/>
        <v>Jan-2026</v>
      </c>
      <c r="C32" s="34">
        <f t="shared" si="7"/>
        <v>42830</v>
      </c>
      <c r="D32" s="8">
        <v>42856</v>
      </c>
      <c r="E32" s="22">
        <f t="shared" si="1"/>
        <v>26</v>
      </c>
      <c r="F32" s="34">
        <f t="shared" si="8"/>
        <v>28283</v>
      </c>
      <c r="G32" s="8">
        <v>28283</v>
      </c>
      <c r="H32" s="22">
        <f t="shared" si="2"/>
        <v>0</v>
      </c>
      <c r="I32" s="34">
        <f t="shared" si="9"/>
        <v>265869</v>
      </c>
      <c r="J32" s="8">
        <v>265869</v>
      </c>
      <c r="K32" s="22">
        <f t="shared" si="3"/>
        <v>0</v>
      </c>
      <c r="L32" s="34">
        <f t="shared" si="10"/>
        <v>65132156</v>
      </c>
      <c r="M32" s="8">
        <v>65147108</v>
      </c>
      <c r="N32" s="22">
        <f t="shared" si="4"/>
        <v>14952</v>
      </c>
      <c r="O32" s="34">
        <f t="shared" si="11"/>
        <v>0</v>
      </c>
      <c r="P32" s="8">
        <v>0</v>
      </c>
      <c r="Q32" s="22">
        <f t="shared" si="5"/>
        <v>0</v>
      </c>
      <c r="R32" s="34">
        <f t="shared" si="12"/>
        <v>900</v>
      </c>
      <c r="S32" s="8">
        <v>900</v>
      </c>
      <c r="T32" s="22">
        <f t="shared" si="16"/>
        <v>0</v>
      </c>
      <c r="U32" s="22">
        <f t="shared" si="13"/>
        <v>26</v>
      </c>
      <c r="V32" s="22">
        <f t="shared" si="14"/>
        <v>942</v>
      </c>
      <c r="W32" s="22">
        <f t="shared" si="15"/>
        <v>942</v>
      </c>
      <c r="X32" s="8"/>
      <c r="Y32" s="29"/>
    </row>
    <row r="33" spans="1:25" ht="18" customHeight="1" x14ac:dyDescent="0.35">
      <c r="A33" s="68">
        <f>'Energy - Master'!A32</f>
        <v>46052</v>
      </c>
      <c r="B33" s="24" t="str">
        <f t="shared" si="0"/>
        <v>Jan-2026</v>
      </c>
      <c r="C33" s="34">
        <f t="shared" si="7"/>
        <v>42856</v>
      </c>
      <c r="D33" s="8">
        <v>42908</v>
      </c>
      <c r="E33" s="22">
        <f t="shared" si="1"/>
        <v>52</v>
      </c>
      <c r="F33" s="34">
        <f t="shared" si="8"/>
        <v>28283</v>
      </c>
      <c r="G33" s="8">
        <v>28283</v>
      </c>
      <c r="H33" s="22">
        <f t="shared" si="2"/>
        <v>0</v>
      </c>
      <c r="I33" s="34">
        <f t="shared" si="9"/>
        <v>265869</v>
      </c>
      <c r="J33" s="8">
        <v>265869</v>
      </c>
      <c r="K33" s="22">
        <f t="shared" si="3"/>
        <v>0</v>
      </c>
      <c r="L33" s="34">
        <f t="shared" si="10"/>
        <v>65147108</v>
      </c>
      <c r="M33" s="8">
        <v>65199604</v>
      </c>
      <c r="N33" s="22">
        <f t="shared" si="4"/>
        <v>52496</v>
      </c>
      <c r="O33" s="34">
        <f t="shared" si="11"/>
        <v>0</v>
      </c>
      <c r="P33" s="8">
        <v>0</v>
      </c>
      <c r="Q33" s="22">
        <f t="shared" si="5"/>
        <v>0</v>
      </c>
      <c r="R33" s="34">
        <f t="shared" si="12"/>
        <v>900</v>
      </c>
      <c r="S33" s="8">
        <v>900</v>
      </c>
      <c r="T33" s="22">
        <f t="shared" si="16"/>
        <v>0</v>
      </c>
      <c r="U33" s="22">
        <f t="shared" si="13"/>
        <v>52</v>
      </c>
      <c r="V33" s="22">
        <f t="shared" si="14"/>
        <v>994</v>
      </c>
      <c r="W33" s="22">
        <f t="shared" si="15"/>
        <v>994</v>
      </c>
      <c r="X33" s="8"/>
      <c r="Y33" s="29"/>
    </row>
    <row r="34" spans="1:25" ht="18" customHeight="1" x14ac:dyDescent="0.35">
      <c r="A34" s="68">
        <f>'Energy - Master'!A33</f>
        <v>46053</v>
      </c>
      <c r="B34" s="24" t="str">
        <f t="shared" si="0"/>
        <v>Jan-2026</v>
      </c>
      <c r="C34" s="34">
        <f t="shared" si="7"/>
        <v>42908</v>
      </c>
      <c r="D34" s="8">
        <v>42938</v>
      </c>
      <c r="E34" s="22">
        <f t="shared" si="1"/>
        <v>30</v>
      </c>
      <c r="F34" s="34">
        <f t="shared" si="8"/>
        <v>28283</v>
      </c>
      <c r="G34" s="8">
        <v>28283</v>
      </c>
      <c r="H34" s="22">
        <f t="shared" si="2"/>
        <v>0</v>
      </c>
      <c r="I34" s="34">
        <f t="shared" si="9"/>
        <v>265869</v>
      </c>
      <c r="J34" s="8">
        <v>265869</v>
      </c>
      <c r="K34" s="22">
        <f t="shared" si="3"/>
        <v>0</v>
      </c>
      <c r="L34" s="34">
        <f t="shared" si="10"/>
        <v>65199604</v>
      </c>
      <c r="M34" s="8">
        <v>65228588</v>
      </c>
      <c r="N34" s="22">
        <f t="shared" si="4"/>
        <v>28984</v>
      </c>
      <c r="O34" s="34">
        <f t="shared" si="11"/>
        <v>0</v>
      </c>
      <c r="P34" s="8">
        <v>0</v>
      </c>
      <c r="Q34" s="22">
        <f t="shared" si="5"/>
        <v>0</v>
      </c>
      <c r="R34" s="34">
        <f t="shared" si="12"/>
        <v>900</v>
      </c>
      <c r="S34" s="8">
        <v>900</v>
      </c>
      <c r="T34" s="22">
        <f t="shared" si="16"/>
        <v>0</v>
      </c>
      <c r="U34" s="22">
        <f t="shared" si="13"/>
        <v>30</v>
      </c>
      <c r="V34" s="22">
        <f t="shared" si="14"/>
        <v>1024</v>
      </c>
      <c r="W34" s="22">
        <f t="shared" si="15"/>
        <v>1024</v>
      </c>
      <c r="X34" s="8"/>
      <c r="Y34" s="29"/>
    </row>
    <row r="35" spans="1:25" ht="18" customHeight="1" x14ac:dyDescent="0.35">
      <c r="A35" s="68">
        <f>'Energy - Master'!A34</f>
        <v>46054</v>
      </c>
      <c r="B35" s="24" t="str">
        <f t="shared" si="0"/>
        <v>Feb-2026</v>
      </c>
      <c r="C35" s="34">
        <f t="shared" si="7"/>
        <v>42938</v>
      </c>
      <c r="D35" s="8">
        <v>42960</v>
      </c>
      <c r="E35" s="22">
        <f t="shared" si="1"/>
        <v>22</v>
      </c>
      <c r="F35" s="34">
        <f t="shared" si="8"/>
        <v>28283</v>
      </c>
      <c r="G35" s="8">
        <v>28283</v>
      </c>
      <c r="H35" s="22">
        <f t="shared" si="2"/>
        <v>0</v>
      </c>
      <c r="I35" s="34">
        <f t="shared" si="9"/>
        <v>265869</v>
      </c>
      <c r="J35" s="8">
        <v>265869</v>
      </c>
      <c r="K35" s="22">
        <f t="shared" si="3"/>
        <v>0</v>
      </c>
      <c r="L35" s="34">
        <f t="shared" si="10"/>
        <v>65228588</v>
      </c>
      <c r="M35" s="8">
        <v>65265540</v>
      </c>
      <c r="N35" s="22">
        <f t="shared" si="4"/>
        <v>36952</v>
      </c>
      <c r="O35" s="34">
        <f t="shared" si="11"/>
        <v>0</v>
      </c>
      <c r="P35" s="8">
        <v>0</v>
      </c>
      <c r="Q35" s="22">
        <f t="shared" si="5"/>
        <v>0</v>
      </c>
      <c r="R35" s="34">
        <f t="shared" si="12"/>
        <v>900</v>
      </c>
      <c r="S35" s="8">
        <v>900</v>
      </c>
      <c r="T35" s="22">
        <f t="shared" si="16"/>
        <v>0</v>
      </c>
      <c r="U35" s="22">
        <f t="shared" si="13"/>
        <v>22</v>
      </c>
      <c r="V35" s="22">
        <f t="shared" si="14"/>
        <v>22</v>
      </c>
      <c r="W35" s="22">
        <f t="shared" si="15"/>
        <v>22</v>
      </c>
      <c r="X35" s="8"/>
      <c r="Y35" s="29"/>
    </row>
    <row r="36" spans="1:25" ht="18" customHeight="1" x14ac:dyDescent="0.35">
      <c r="A36" s="68">
        <f>'Energy - Master'!A35</f>
        <v>46055</v>
      </c>
      <c r="B36" s="24" t="str">
        <f t="shared" si="0"/>
        <v>Feb-2026</v>
      </c>
      <c r="C36" s="34">
        <f t="shared" si="7"/>
        <v>42960</v>
      </c>
      <c r="D36" s="8">
        <v>42990</v>
      </c>
      <c r="E36" s="22">
        <f t="shared" si="1"/>
        <v>30</v>
      </c>
      <c r="F36" s="34">
        <f t="shared" si="8"/>
        <v>28283</v>
      </c>
      <c r="G36" s="8">
        <v>28283</v>
      </c>
      <c r="H36" s="22">
        <f t="shared" si="2"/>
        <v>0</v>
      </c>
      <c r="I36" s="34">
        <f t="shared" si="9"/>
        <v>265869</v>
      </c>
      <c r="J36" s="8">
        <v>265869</v>
      </c>
      <c r="K36" s="22">
        <f t="shared" si="3"/>
        <v>0</v>
      </c>
      <c r="L36" s="34">
        <f t="shared" si="10"/>
        <v>65265540</v>
      </c>
      <c r="M36" s="8">
        <v>65293036</v>
      </c>
      <c r="N36" s="22">
        <f t="shared" si="4"/>
        <v>27496</v>
      </c>
      <c r="O36" s="34">
        <f t="shared" si="11"/>
        <v>0</v>
      </c>
      <c r="P36" s="8">
        <v>0</v>
      </c>
      <c r="Q36" s="22">
        <f t="shared" si="5"/>
        <v>0</v>
      </c>
      <c r="R36" s="34">
        <f t="shared" si="12"/>
        <v>900</v>
      </c>
      <c r="S36" s="8">
        <v>900</v>
      </c>
      <c r="T36" s="22">
        <f t="shared" si="16"/>
        <v>0</v>
      </c>
      <c r="U36" s="22">
        <f t="shared" si="13"/>
        <v>30</v>
      </c>
      <c r="V36" s="22">
        <f t="shared" si="14"/>
        <v>52</v>
      </c>
      <c r="W36" s="22">
        <f t="shared" si="15"/>
        <v>52</v>
      </c>
      <c r="X36" s="8"/>
      <c r="Y36" s="29"/>
    </row>
    <row r="37" spans="1:25" ht="18" customHeight="1" x14ac:dyDescent="0.35">
      <c r="A37" s="68">
        <f>'Energy - Master'!A36</f>
        <v>46056</v>
      </c>
      <c r="B37" s="24" t="str">
        <f t="shared" si="0"/>
        <v>Feb-2026</v>
      </c>
      <c r="C37" s="34">
        <f t="shared" si="7"/>
        <v>42990</v>
      </c>
      <c r="D37" s="8">
        <v>43021</v>
      </c>
      <c r="E37" s="22">
        <f t="shared" si="1"/>
        <v>31</v>
      </c>
      <c r="F37" s="34">
        <f t="shared" si="8"/>
        <v>28283</v>
      </c>
      <c r="G37" s="8">
        <v>28283</v>
      </c>
      <c r="H37" s="22">
        <f t="shared" si="2"/>
        <v>0</v>
      </c>
      <c r="I37" s="34">
        <f t="shared" si="9"/>
        <v>265869</v>
      </c>
      <c r="J37" s="8">
        <v>265869</v>
      </c>
      <c r="K37" s="22">
        <f t="shared" si="3"/>
        <v>0</v>
      </c>
      <c r="L37" s="34">
        <f t="shared" si="10"/>
        <v>65293036</v>
      </c>
      <c r="M37" s="8">
        <v>65336748</v>
      </c>
      <c r="N37" s="22">
        <f t="shared" si="4"/>
        <v>43712</v>
      </c>
      <c r="O37" s="34">
        <f t="shared" si="11"/>
        <v>0</v>
      </c>
      <c r="P37" s="8">
        <v>0</v>
      </c>
      <c r="Q37" s="22">
        <f t="shared" si="5"/>
        <v>0</v>
      </c>
      <c r="R37" s="34">
        <f t="shared" si="12"/>
        <v>900</v>
      </c>
      <c r="S37" s="8">
        <v>900</v>
      </c>
      <c r="T37" s="22">
        <f t="shared" si="16"/>
        <v>0</v>
      </c>
      <c r="U37" s="22">
        <f t="shared" si="13"/>
        <v>31</v>
      </c>
      <c r="V37" s="22">
        <f t="shared" si="14"/>
        <v>83</v>
      </c>
      <c r="W37" s="22">
        <f t="shared" si="15"/>
        <v>83</v>
      </c>
      <c r="X37" s="8"/>
      <c r="Y37" s="29"/>
    </row>
    <row r="38" spans="1:25" ht="18" customHeight="1" x14ac:dyDescent="0.35">
      <c r="A38" s="68">
        <f>'Energy - Master'!A37</f>
        <v>46057</v>
      </c>
      <c r="B38" s="24" t="str">
        <f t="shared" si="0"/>
        <v>Feb-2026</v>
      </c>
      <c r="C38" s="34">
        <f t="shared" si="7"/>
        <v>43021</v>
      </c>
      <c r="D38" s="8">
        <v>43053</v>
      </c>
      <c r="E38" s="22">
        <f t="shared" si="1"/>
        <v>32</v>
      </c>
      <c r="F38" s="34">
        <f t="shared" si="8"/>
        <v>28283</v>
      </c>
      <c r="G38" s="8">
        <v>28283</v>
      </c>
      <c r="H38" s="22">
        <f t="shared" si="2"/>
        <v>0</v>
      </c>
      <c r="I38" s="34">
        <f t="shared" si="9"/>
        <v>265869</v>
      </c>
      <c r="J38" s="8">
        <v>265869</v>
      </c>
      <c r="K38" s="22">
        <f t="shared" si="3"/>
        <v>0</v>
      </c>
      <c r="L38" s="34">
        <f t="shared" si="10"/>
        <v>65336748</v>
      </c>
      <c r="M38" s="8">
        <v>65352060</v>
      </c>
      <c r="N38" s="22">
        <f t="shared" si="4"/>
        <v>15312</v>
      </c>
      <c r="O38" s="34">
        <f t="shared" si="11"/>
        <v>0</v>
      </c>
      <c r="P38" s="8">
        <v>0</v>
      </c>
      <c r="Q38" s="22">
        <f t="shared" si="5"/>
        <v>0</v>
      </c>
      <c r="R38" s="34">
        <f t="shared" si="12"/>
        <v>900</v>
      </c>
      <c r="S38" s="8">
        <v>900</v>
      </c>
      <c r="T38" s="22">
        <f t="shared" si="16"/>
        <v>0</v>
      </c>
      <c r="U38" s="22">
        <f t="shared" si="13"/>
        <v>32</v>
      </c>
      <c r="V38" s="22">
        <f t="shared" si="14"/>
        <v>115</v>
      </c>
      <c r="W38" s="22">
        <f t="shared" si="15"/>
        <v>115</v>
      </c>
      <c r="X38" s="8"/>
      <c r="Y38" s="29"/>
    </row>
    <row r="39" spans="1:25" ht="18" customHeight="1" x14ac:dyDescent="0.35">
      <c r="A39" s="68">
        <f>'Energy - Master'!A38</f>
        <v>46058</v>
      </c>
      <c r="B39" s="24" t="str">
        <f t="shared" si="0"/>
        <v>Feb-2026</v>
      </c>
      <c r="C39" s="34">
        <f t="shared" si="7"/>
        <v>43053</v>
      </c>
      <c r="D39" s="8">
        <v>43080</v>
      </c>
      <c r="E39" s="22">
        <f t="shared" si="1"/>
        <v>27</v>
      </c>
      <c r="F39" s="34">
        <f t="shared" si="8"/>
        <v>28283</v>
      </c>
      <c r="G39" s="8">
        <v>28283</v>
      </c>
      <c r="H39" s="22">
        <f t="shared" si="2"/>
        <v>0</v>
      </c>
      <c r="I39" s="34">
        <f t="shared" si="9"/>
        <v>265869</v>
      </c>
      <c r="J39" s="8">
        <v>265869</v>
      </c>
      <c r="K39" s="22">
        <f t="shared" si="3"/>
        <v>0</v>
      </c>
      <c r="L39" s="34">
        <f t="shared" si="10"/>
        <v>65352060</v>
      </c>
      <c r="M39" s="8">
        <v>65375500</v>
      </c>
      <c r="N39" s="22">
        <f t="shared" si="4"/>
        <v>23440</v>
      </c>
      <c r="O39" s="34">
        <f t="shared" si="11"/>
        <v>0</v>
      </c>
      <c r="P39" s="8">
        <v>0</v>
      </c>
      <c r="Q39" s="22">
        <f t="shared" si="5"/>
        <v>0</v>
      </c>
      <c r="R39" s="34">
        <f t="shared" si="12"/>
        <v>900</v>
      </c>
      <c r="S39" s="8">
        <v>900</v>
      </c>
      <c r="T39" s="22">
        <f t="shared" si="16"/>
        <v>0</v>
      </c>
      <c r="U39" s="22">
        <f t="shared" si="13"/>
        <v>27</v>
      </c>
      <c r="V39" s="22">
        <f t="shared" si="14"/>
        <v>142</v>
      </c>
      <c r="W39" s="22">
        <f t="shared" si="15"/>
        <v>142</v>
      </c>
      <c r="X39" s="8"/>
      <c r="Y39" s="29"/>
    </row>
    <row r="40" spans="1:25" ht="18" customHeight="1" x14ac:dyDescent="0.35">
      <c r="A40" s="68">
        <f>'Energy - Master'!A39</f>
        <v>46059</v>
      </c>
      <c r="B40" s="24" t="str">
        <f t="shared" si="0"/>
        <v>Feb-2026</v>
      </c>
      <c r="C40" s="34">
        <f t="shared" si="7"/>
        <v>43080</v>
      </c>
      <c r="D40" s="8">
        <v>43112</v>
      </c>
      <c r="E40" s="22">
        <f t="shared" si="1"/>
        <v>32</v>
      </c>
      <c r="F40" s="34">
        <f t="shared" si="8"/>
        <v>28283</v>
      </c>
      <c r="G40" s="8">
        <v>28283</v>
      </c>
      <c r="H40" s="22">
        <f t="shared" si="2"/>
        <v>0</v>
      </c>
      <c r="I40" s="34">
        <f t="shared" si="9"/>
        <v>265869</v>
      </c>
      <c r="J40" s="8">
        <v>265869</v>
      </c>
      <c r="K40" s="22">
        <f t="shared" si="3"/>
        <v>0</v>
      </c>
      <c r="L40" s="34">
        <f t="shared" si="10"/>
        <v>65375500</v>
      </c>
      <c r="M40" s="8">
        <v>65403792</v>
      </c>
      <c r="N40" s="22">
        <f t="shared" si="4"/>
        <v>28292</v>
      </c>
      <c r="O40" s="34">
        <f t="shared" si="11"/>
        <v>0</v>
      </c>
      <c r="P40" s="8">
        <v>0</v>
      </c>
      <c r="Q40" s="22">
        <f t="shared" si="5"/>
        <v>0</v>
      </c>
      <c r="R40" s="34">
        <f t="shared" si="12"/>
        <v>900</v>
      </c>
      <c r="S40" s="8">
        <v>900</v>
      </c>
      <c r="T40" s="22">
        <f t="shared" si="16"/>
        <v>0</v>
      </c>
      <c r="U40" s="22">
        <f t="shared" si="13"/>
        <v>32</v>
      </c>
      <c r="V40" s="22">
        <f t="shared" si="14"/>
        <v>174</v>
      </c>
      <c r="W40" s="22">
        <f t="shared" si="15"/>
        <v>174</v>
      </c>
      <c r="X40" s="8"/>
      <c r="Y40" s="29"/>
    </row>
    <row r="41" spans="1:25" ht="18" customHeight="1" x14ac:dyDescent="0.35">
      <c r="A41" s="68">
        <f>'Energy - Master'!A40</f>
        <v>46060</v>
      </c>
      <c r="B41" s="24" t="str">
        <f t="shared" si="0"/>
        <v>Feb-2026</v>
      </c>
      <c r="C41" s="34">
        <f t="shared" si="7"/>
        <v>43112</v>
      </c>
      <c r="D41" s="8">
        <v>43144</v>
      </c>
      <c r="E41" s="22">
        <f t="shared" si="1"/>
        <v>32</v>
      </c>
      <c r="F41" s="34">
        <f t="shared" si="8"/>
        <v>28283</v>
      </c>
      <c r="G41" s="8">
        <v>28283</v>
      </c>
      <c r="H41" s="22">
        <f t="shared" si="2"/>
        <v>0</v>
      </c>
      <c r="I41" s="34">
        <f t="shared" si="9"/>
        <v>265869</v>
      </c>
      <c r="J41" s="8">
        <v>265869</v>
      </c>
      <c r="K41" s="22">
        <f t="shared" si="3"/>
        <v>0</v>
      </c>
      <c r="L41" s="34">
        <f t="shared" si="10"/>
        <v>65403792</v>
      </c>
      <c r="M41" s="8">
        <v>65434332</v>
      </c>
      <c r="N41" s="22">
        <f t="shared" si="4"/>
        <v>30540</v>
      </c>
      <c r="O41" s="34">
        <f t="shared" si="11"/>
        <v>0</v>
      </c>
      <c r="P41" s="8">
        <v>0</v>
      </c>
      <c r="Q41" s="22">
        <f t="shared" si="5"/>
        <v>0</v>
      </c>
      <c r="R41" s="34">
        <f t="shared" si="12"/>
        <v>900</v>
      </c>
      <c r="S41" s="8">
        <v>900</v>
      </c>
      <c r="T41" s="22">
        <f t="shared" si="16"/>
        <v>0</v>
      </c>
      <c r="U41" s="22">
        <f t="shared" si="13"/>
        <v>32</v>
      </c>
      <c r="V41" s="22">
        <f t="shared" si="14"/>
        <v>206</v>
      </c>
      <c r="W41" s="22">
        <f t="shared" si="15"/>
        <v>206</v>
      </c>
      <c r="X41" s="8"/>
      <c r="Y41" s="29"/>
    </row>
    <row r="42" spans="1:25" ht="18" customHeight="1" x14ac:dyDescent="0.35">
      <c r="A42" s="68">
        <f>'Energy - Master'!A41</f>
        <v>46061</v>
      </c>
      <c r="B42" s="24" t="str">
        <f t="shared" si="0"/>
        <v>Feb-2026</v>
      </c>
      <c r="C42" s="34">
        <f t="shared" si="7"/>
        <v>43144</v>
      </c>
      <c r="D42" s="8">
        <v>43174</v>
      </c>
      <c r="E42" s="22">
        <f t="shared" si="1"/>
        <v>30</v>
      </c>
      <c r="F42" s="34">
        <f t="shared" si="8"/>
        <v>28283</v>
      </c>
      <c r="G42" s="8">
        <v>28283</v>
      </c>
      <c r="H42" s="22">
        <f t="shared" si="2"/>
        <v>0</v>
      </c>
      <c r="I42" s="34">
        <f t="shared" si="9"/>
        <v>265869</v>
      </c>
      <c r="J42" s="8">
        <v>265869</v>
      </c>
      <c r="K42" s="22">
        <f t="shared" si="3"/>
        <v>0</v>
      </c>
      <c r="L42" s="34">
        <f t="shared" si="10"/>
        <v>65434332</v>
      </c>
      <c r="M42" s="8">
        <v>65465392</v>
      </c>
      <c r="N42" s="22">
        <f t="shared" si="4"/>
        <v>31060</v>
      </c>
      <c r="O42" s="34">
        <f t="shared" si="11"/>
        <v>0</v>
      </c>
      <c r="P42" s="8">
        <v>0</v>
      </c>
      <c r="Q42" s="22">
        <f t="shared" si="5"/>
        <v>0</v>
      </c>
      <c r="R42" s="34">
        <f t="shared" si="12"/>
        <v>900</v>
      </c>
      <c r="S42" s="8">
        <v>900</v>
      </c>
      <c r="T42" s="22">
        <f t="shared" si="16"/>
        <v>0</v>
      </c>
      <c r="U42" s="22">
        <f t="shared" si="13"/>
        <v>30</v>
      </c>
      <c r="V42" s="22">
        <f t="shared" si="14"/>
        <v>236</v>
      </c>
      <c r="W42" s="22">
        <f t="shared" si="15"/>
        <v>236</v>
      </c>
      <c r="X42" s="8"/>
      <c r="Y42" s="29"/>
    </row>
    <row r="43" spans="1:25" ht="18" customHeight="1" x14ac:dyDescent="0.35">
      <c r="A43" s="68">
        <f>'Energy - Master'!A42</f>
        <v>46062</v>
      </c>
      <c r="B43" s="24" t="str">
        <f t="shared" si="0"/>
        <v>Feb-2026</v>
      </c>
      <c r="C43" s="34">
        <f t="shared" si="7"/>
        <v>43174</v>
      </c>
      <c r="D43" s="8">
        <v>43204</v>
      </c>
      <c r="E43" s="22">
        <f t="shared" si="1"/>
        <v>30</v>
      </c>
      <c r="F43" s="34">
        <f t="shared" si="8"/>
        <v>28283</v>
      </c>
      <c r="G43" s="8">
        <v>28283</v>
      </c>
      <c r="H43" s="22">
        <f t="shared" si="2"/>
        <v>0</v>
      </c>
      <c r="I43" s="34">
        <f t="shared" si="9"/>
        <v>265869</v>
      </c>
      <c r="J43" s="8">
        <v>265869</v>
      </c>
      <c r="K43" s="22">
        <f t="shared" si="3"/>
        <v>0</v>
      </c>
      <c r="L43" s="34">
        <f t="shared" si="10"/>
        <v>65465392</v>
      </c>
      <c r="M43" s="8">
        <v>65496380</v>
      </c>
      <c r="N43" s="22">
        <f t="shared" si="4"/>
        <v>30988</v>
      </c>
      <c r="O43" s="34">
        <f t="shared" si="11"/>
        <v>0</v>
      </c>
      <c r="P43" s="8">
        <v>0</v>
      </c>
      <c r="Q43" s="22">
        <f t="shared" si="5"/>
        <v>0</v>
      </c>
      <c r="R43" s="34">
        <f t="shared" si="12"/>
        <v>900</v>
      </c>
      <c r="S43" s="8">
        <v>900</v>
      </c>
      <c r="T43" s="22">
        <f t="shared" si="16"/>
        <v>0</v>
      </c>
      <c r="U43" s="22">
        <f t="shared" si="13"/>
        <v>30</v>
      </c>
      <c r="V43" s="22">
        <f t="shared" si="14"/>
        <v>266</v>
      </c>
      <c r="W43" s="22">
        <f t="shared" si="15"/>
        <v>266</v>
      </c>
      <c r="X43" s="8"/>
      <c r="Y43" s="29"/>
    </row>
    <row r="44" spans="1:25" ht="18" customHeight="1" x14ac:dyDescent="0.35">
      <c r="A44" s="68">
        <f>'Energy - Master'!A43</f>
        <v>46063</v>
      </c>
      <c r="B44" s="24" t="str">
        <f t="shared" si="0"/>
        <v>Feb-2026</v>
      </c>
      <c r="C44" s="34">
        <f t="shared" si="7"/>
        <v>43204</v>
      </c>
      <c r="D44" s="8">
        <v>43230</v>
      </c>
      <c r="E44" s="22">
        <f t="shared" si="1"/>
        <v>26</v>
      </c>
      <c r="F44" s="34">
        <f t="shared" si="8"/>
        <v>28283</v>
      </c>
      <c r="G44" s="8">
        <v>28283</v>
      </c>
      <c r="H44" s="22">
        <f t="shared" si="2"/>
        <v>0</v>
      </c>
      <c r="I44" s="34">
        <f t="shared" si="9"/>
        <v>265869</v>
      </c>
      <c r="J44" s="8">
        <v>265869</v>
      </c>
      <c r="K44" s="22">
        <f t="shared" si="3"/>
        <v>0</v>
      </c>
      <c r="L44" s="34">
        <f t="shared" si="10"/>
        <v>65496380</v>
      </c>
      <c r="M44" s="8">
        <v>65522120</v>
      </c>
      <c r="N44" s="22">
        <f t="shared" si="4"/>
        <v>25740</v>
      </c>
      <c r="O44" s="34">
        <f t="shared" si="11"/>
        <v>0</v>
      </c>
      <c r="P44" s="8">
        <v>0</v>
      </c>
      <c r="Q44" s="22">
        <f t="shared" si="5"/>
        <v>0</v>
      </c>
      <c r="R44" s="34">
        <f t="shared" si="12"/>
        <v>900</v>
      </c>
      <c r="S44" s="8">
        <v>900</v>
      </c>
      <c r="T44" s="22">
        <f t="shared" si="16"/>
        <v>0</v>
      </c>
      <c r="U44" s="22">
        <f t="shared" si="13"/>
        <v>26</v>
      </c>
      <c r="V44" s="22">
        <f t="shared" si="14"/>
        <v>292</v>
      </c>
      <c r="W44" s="22">
        <f t="shared" si="15"/>
        <v>292</v>
      </c>
      <c r="X44" s="8"/>
      <c r="Y44" s="29"/>
    </row>
    <row r="45" spans="1:25" ht="18" customHeight="1" x14ac:dyDescent="0.35">
      <c r="A45" s="68">
        <f>'Energy - Master'!A44</f>
        <v>46064</v>
      </c>
      <c r="B45" s="24" t="str">
        <f t="shared" si="0"/>
        <v>Feb-2026</v>
      </c>
      <c r="C45" s="34">
        <f t="shared" si="7"/>
        <v>43230</v>
      </c>
      <c r="D45" s="8">
        <v>43257</v>
      </c>
      <c r="E45" s="22">
        <f t="shared" si="1"/>
        <v>27</v>
      </c>
      <c r="F45" s="34">
        <f t="shared" si="8"/>
        <v>28283</v>
      </c>
      <c r="G45" s="8">
        <v>28283</v>
      </c>
      <c r="H45" s="22">
        <f t="shared" si="2"/>
        <v>0</v>
      </c>
      <c r="I45" s="34">
        <f t="shared" si="9"/>
        <v>265869</v>
      </c>
      <c r="J45" s="8">
        <v>265869</v>
      </c>
      <c r="K45" s="22">
        <f t="shared" si="3"/>
        <v>0</v>
      </c>
      <c r="L45" s="34">
        <f t="shared" si="10"/>
        <v>65522120</v>
      </c>
      <c r="M45" s="8">
        <v>65545932</v>
      </c>
      <c r="N45" s="22">
        <f t="shared" si="4"/>
        <v>23812</v>
      </c>
      <c r="O45" s="34">
        <f t="shared" si="11"/>
        <v>0</v>
      </c>
      <c r="P45" s="8">
        <v>0</v>
      </c>
      <c r="Q45" s="22">
        <f t="shared" si="5"/>
        <v>0</v>
      </c>
      <c r="R45" s="34">
        <f t="shared" si="12"/>
        <v>900</v>
      </c>
      <c r="S45" s="8">
        <v>900</v>
      </c>
      <c r="T45" s="22">
        <f t="shared" si="16"/>
        <v>0</v>
      </c>
      <c r="U45" s="22">
        <f t="shared" si="13"/>
        <v>27</v>
      </c>
      <c r="V45" s="22">
        <f t="shared" si="14"/>
        <v>319</v>
      </c>
      <c r="W45" s="22">
        <f t="shared" si="15"/>
        <v>319</v>
      </c>
      <c r="X45" s="8"/>
      <c r="Y45" s="29"/>
    </row>
    <row r="46" spans="1:25" ht="18" customHeight="1" x14ac:dyDescent="0.35">
      <c r="A46" s="68">
        <f>'Energy - Master'!A45</f>
        <v>46065</v>
      </c>
      <c r="B46" s="24" t="str">
        <f t="shared" si="0"/>
        <v>Feb-2026</v>
      </c>
      <c r="C46" s="34">
        <f t="shared" si="7"/>
        <v>43257</v>
      </c>
      <c r="D46" s="8">
        <v>43297</v>
      </c>
      <c r="E46" s="22">
        <f t="shared" si="1"/>
        <v>40</v>
      </c>
      <c r="F46" s="34">
        <f t="shared" si="8"/>
        <v>28283</v>
      </c>
      <c r="G46" s="8">
        <v>28283</v>
      </c>
      <c r="H46" s="22">
        <f t="shared" si="2"/>
        <v>0</v>
      </c>
      <c r="I46" s="34">
        <f t="shared" si="9"/>
        <v>265869</v>
      </c>
      <c r="J46" s="8">
        <v>265869</v>
      </c>
      <c r="K46" s="22">
        <f t="shared" si="3"/>
        <v>0</v>
      </c>
      <c r="L46" s="34">
        <f t="shared" si="10"/>
        <v>65545932</v>
      </c>
      <c r="M46" s="8">
        <v>65590608</v>
      </c>
      <c r="N46" s="22">
        <f t="shared" si="4"/>
        <v>44676</v>
      </c>
      <c r="O46" s="34">
        <f t="shared" si="11"/>
        <v>0</v>
      </c>
      <c r="P46" s="8">
        <v>0</v>
      </c>
      <c r="Q46" s="22">
        <f t="shared" si="5"/>
        <v>0</v>
      </c>
      <c r="R46" s="34">
        <f t="shared" si="12"/>
        <v>900</v>
      </c>
      <c r="S46" s="8">
        <v>900</v>
      </c>
      <c r="T46" s="22">
        <f t="shared" si="16"/>
        <v>0</v>
      </c>
      <c r="U46" s="22">
        <f t="shared" si="13"/>
        <v>40</v>
      </c>
      <c r="V46" s="22">
        <f t="shared" si="14"/>
        <v>359</v>
      </c>
      <c r="W46" s="22">
        <f t="shared" si="15"/>
        <v>359</v>
      </c>
      <c r="X46" s="8"/>
      <c r="Y46" s="29"/>
    </row>
    <row r="47" spans="1:25" ht="18" customHeight="1" x14ac:dyDescent="0.35">
      <c r="A47" s="68">
        <f>'Energy - Master'!A46</f>
        <v>46066</v>
      </c>
      <c r="B47" s="24" t="str">
        <f t="shared" si="0"/>
        <v>Feb-2026</v>
      </c>
      <c r="C47" s="34">
        <f t="shared" si="7"/>
        <v>43297</v>
      </c>
      <c r="D47" s="8">
        <v>43325</v>
      </c>
      <c r="E47" s="22">
        <f t="shared" si="1"/>
        <v>28</v>
      </c>
      <c r="F47" s="34">
        <f t="shared" si="8"/>
        <v>28283</v>
      </c>
      <c r="G47" s="8">
        <v>28283</v>
      </c>
      <c r="H47" s="22">
        <f t="shared" si="2"/>
        <v>0</v>
      </c>
      <c r="I47" s="34">
        <f t="shared" si="9"/>
        <v>265869</v>
      </c>
      <c r="J47" s="8">
        <v>265869</v>
      </c>
      <c r="K47" s="22">
        <f t="shared" si="3"/>
        <v>0</v>
      </c>
      <c r="L47" s="34">
        <f t="shared" si="10"/>
        <v>65590608</v>
      </c>
      <c r="M47" s="8">
        <v>65630568</v>
      </c>
      <c r="N47" s="22">
        <f t="shared" si="4"/>
        <v>39960</v>
      </c>
      <c r="O47" s="34">
        <f t="shared" si="11"/>
        <v>0</v>
      </c>
      <c r="P47" s="8">
        <v>0</v>
      </c>
      <c r="Q47" s="22">
        <f t="shared" si="5"/>
        <v>0</v>
      </c>
      <c r="R47" s="34">
        <f t="shared" si="12"/>
        <v>900</v>
      </c>
      <c r="S47" s="8">
        <v>900</v>
      </c>
      <c r="T47" s="22">
        <f t="shared" si="16"/>
        <v>0</v>
      </c>
      <c r="U47" s="22">
        <f t="shared" si="13"/>
        <v>28</v>
      </c>
      <c r="V47" s="22">
        <f t="shared" si="14"/>
        <v>387</v>
      </c>
      <c r="W47" s="22">
        <f t="shared" si="15"/>
        <v>387</v>
      </c>
      <c r="X47" s="8"/>
      <c r="Y47" s="29"/>
    </row>
    <row r="48" spans="1:25" ht="18" customHeight="1" x14ac:dyDescent="0.35">
      <c r="A48" s="68">
        <f>'Energy - Master'!A47</f>
        <v>46067</v>
      </c>
      <c r="B48" s="24" t="str">
        <f t="shared" si="0"/>
        <v>Feb-2026</v>
      </c>
      <c r="C48" s="34">
        <f t="shared" si="7"/>
        <v>43325</v>
      </c>
      <c r="D48" s="8">
        <v>43373</v>
      </c>
      <c r="E48" s="22">
        <f t="shared" si="1"/>
        <v>48</v>
      </c>
      <c r="F48" s="34">
        <f t="shared" si="8"/>
        <v>28283</v>
      </c>
      <c r="G48" s="8">
        <v>28283</v>
      </c>
      <c r="H48" s="22">
        <f t="shared" si="2"/>
        <v>0</v>
      </c>
      <c r="I48" s="34">
        <f t="shared" si="9"/>
        <v>265869</v>
      </c>
      <c r="J48" s="8">
        <v>265869</v>
      </c>
      <c r="K48" s="22">
        <f t="shared" si="3"/>
        <v>0</v>
      </c>
      <c r="L48" s="34">
        <f t="shared" si="10"/>
        <v>65630568</v>
      </c>
      <c r="M48" s="8">
        <v>65666885</v>
      </c>
      <c r="N48" s="22">
        <f t="shared" si="4"/>
        <v>36317</v>
      </c>
      <c r="O48" s="34">
        <f t="shared" si="11"/>
        <v>0</v>
      </c>
      <c r="P48" s="8">
        <v>0</v>
      </c>
      <c r="Q48" s="22">
        <f t="shared" si="5"/>
        <v>0</v>
      </c>
      <c r="R48" s="34">
        <f t="shared" si="12"/>
        <v>900</v>
      </c>
      <c r="S48" s="8">
        <v>900</v>
      </c>
      <c r="T48" s="22">
        <f t="shared" si="16"/>
        <v>0</v>
      </c>
      <c r="U48" s="22">
        <f t="shared" si="13"/>
        <v>48</v>
      </c>
      <c r="V48" s="22">
        <f t="shared" si="14"/>
        <v>435</v>
      </c>
      <c r="W48" s="22">
        <f t="shared" si="15"/>
        <v>435</v>
      </c>
      <c r="X48" s="8"/>
      <c r="Y48" s="29"/>
    </row>
    <row r="49" spans="1:25" ht="18" customHeight="1" x14ac:dyDescent="0.35">
      <c r="A49" s="68">
        <f>'Energy - Master'!A48</f>
        <v>46068</v>
      </c>
      <c r="B49" s="24" t="str">
        <f t="shared" si="0"/>
        <v>Feb-2026</v>
      </c>
      <c r="C49" s="34">
        <f t="shared" si="7"/>
        <v>43373</v>
      </c>
      <c r="D49" s="8">
        <v>43407</v>
      </c>
      <c r="E49" s="22">
        <f t="shared" si="1"/>
        <v>34</v>
      </c>
      <c r="F49" s="34">
        <f t="shared" si="8"/>
        <v>28283</v>
      </c>
      <c r="G49" s="8">
        <v>28283</v>
      </c>
      <c r="H49" s="22">
        <f t="shared" si="2"/>
        <v>0</v>
      </c>
      <c r="I49" s="34">
        <f t="shared" si="9"/>
        <v>265869</v>
      </c>
      <c r="J49" s="8">
        <v>265869</v>
      </c>
      <c r="K49" s="22">
        <f t="shared" si="3"/>
        <v>0</v>
      </c>
      <c r="L49" s="34">
        <f t="shared" si="10"/>
        <v>65666885</v>
      </c>
      <c r="M49" s="8">
        <v>65698316</v>
      </c>
      <c r="N49" s="22">
        <f t="shared" si="4"/>
        <v>31431</v>
      </c>
      <c r="O49" s="34">
        <f t="shared" si="11"/>
        <v>0</v>
      </c>
      <c r="P49" s="8">
        <v>0</v>
      </c>
      <c r="Q49" s="22">
        <f t="shared" si="5"/>
        <v>0</v>
      </c>
      <c r="R49" s="34">
        <f t="shared" si="12"/>
        <v>900</v>
      </c>
      <c r="S49" s="8">
        <v>900</v>
      </c>
      <c r="T49" s="22">
        <f t="shared" si="16"/>
        <v>0</v>
      </c>
      <c r="U49" s="22">
        <f t="shared" si="13"/>
        <v>34</v>
      </c>
      <c r="V49" s="22">
        <f t="shared" si="14"/>
        <v>469</v>
      </c>
      <c r="W49" s="22">
        <f t="shared" si="15"/>
        <v>469</v>
      </c>
      <c r="X49" s="8"/>
      <c r="Y49" s="29"/>
    </row>
    <row r="50" spans="1:25" ht="18" customHeight="1" x14ac:dyDescent="0.35">
      <c r="A50" s="68">
        <f>'Energy - Master'!A49</f>
        <v>46069</v>
      </c>
      <c r="B50" s="24" t="str">
        <f t="shared" si="0"/>
        <v>Feb-2026</v>
      </c>
      <c r="C50" s="34">
        <f t="shared" si="7"/>
        <v>43407</v>
      </c>
      <c r="D50" s="8">
        <v>43407</v>
      </c>
      <c r="E50" s="22">
        <f t="shared" si="1"/>
        <v>0</v>
      </c>
      <c r="F50" s="34">
        <f t="shared" si="8"/>
        <v>28283</v>
      </c>
      <c r="G50" s="8">
        <v>28283</v>
      </c>
      <c r="H50" s="22">
        <f t="shared" si="2"/>
        <v>0</v>
      </c>
      <c r="I50" s="34">
        <f t="shared" si="9"/>
        <v>265869</v>
      </c>
      <c r="J50" s="8">
        <v>265869</v>
      </c>
      <c r="K50" s="22">
        <f t="shared" si="3"/>
        <v>0</v>
      </c>
      <c r="L50" s="34">
        <f t="shared" si="10"/>
        <v>65698316</v>
      </c>
      <c r="M50" s="8">
        <v>65708420</v>
      </c>
      <c r="N50" s="22">
        <f t="shared" si="4"/>
        <v>10104</v>
      </c>
      <c r="O50" s="34">
        <f t="shared" si="11"/>
        <v>0</v>
      </c>
      <c r="P50" s="8">
        <v>0</v>
      </c>
      <c r="Q50" s="22">
        <f t="shared" si="5"/>
        <v>0</v>
      </c>
      <c r="R50" s="34">
        <f t="shared" si="12"/>
        <v>900</v>
      </c>
      <c r="S50" s="8">
        <v>900</v>
      </c>
      <c r="T50" s="22">
        <f t="shared" si="16"/>
        <v>0</v>
      </c>
      <c r="U50" s="22">
        <f t="shared" si="13"/>
        <v>0</v>
      </c>
      <c r="V50" s="22">
        <f t="shared" si="14"/>
        <v>469</v>
      </c>
      <c r="W50" s="22">
        <f t="shared" si="15"/>
        <v>469</v>
      </c>
      <c r="X50" s="8"/>
      <c r="Y50" s="29"/>
    </row>
    <row r="51" spans="1:25" ht="18" customHeight="1" x14ac:dyDescent="0.35">
      <c r="A51" s="68">
        <f>'Energy - Master'!A50</f>
        <v>46070</v>
      </c>
      <c r="B51" s="24" t="str">
        <f t="shared" si="0"/>
        <v>Feb-2026</v>
      </c>
      <c r="C51" s="34">
        <f t="shared" si="7"/>
        <v>43407</v>
      </c>
      <c r="D51" s="8">
        <v>43462</v>
      </c>
      <c r="E51" s="22">
        <f t="shared" si="1"/>
        <v>55</v>
      </c>
      <c r="F51" s="34">
        <f t="shared" si="8"/>
        <v>28283</v>
      </c>
      <c r="G51" s="8">
        <v>28283</v>
      </c>
      <c r="H51" s="22">
        <f t="shared" si="2"/>
        <v>0</v>
      </c>
      <c r="I51" s="34">
        <f t="shared" si="9"/>
        <v>265869</v>
      </c>
      <c r="J51" s="8">
        <v>265869</v>
      </c>
      <c r="K51" s="22">
        <f t="shared" si="3"/>
        <v>0</v>
      </c>
      <c r="L51" s="34">
        <f t="shared" si="10"/>
        <v>65708420</v>
      </c>
      <c r="M51" s="8">
        <v>65742948</v>
      </c>
      <c r="N51" s="22">
        <f t="shared" si="4"/>
        <v>34528</v>
      </c>
      <c r="O51" s="34">
        <f t="shared" si="11"/>
        <v>0</v>
      </c>
      <c r="P51" s="8">
        <v>0</v>
      </c>
      <c r="Q51" s="22">
        <f t="shared" si="5"/>
        <v>0</v>
      </c>
      <c r="R51" s="34">
        <f t="shared" si="12"/>
        <v>900</v>
      </c>
      <c r="S51" s="8">
        <v>900</v>
      </c>
      <c r="T51" s="22">
        <f t="shared" si="16"/>
        <v>0</v>
      </c>
      <c r="U51" s="22">
        <f t="shared" si="13"/>
        <v>55</v>
      </c>
      <c r="V51" s="22">
        <f t="shared" si="14"/>
        <v>524</v>
      </c>
      <c r="W51" s="22">
        <f t="shared" si="15"/>
        <v>524</v>
      </c>
      <c r="X51" s="8"/>
      <c r="Y51" s="29"/>
    </row>
    <row r="52" spans="1:25" ht="18" customHeight="1" x14ac:dyDescent="0.35">
      <c r="A52" s="68">
        <f>'Energy - Master'!A51</f>
        <v>46071</v>
      </c>
      <c r="B52" s="24" t="str">
        <f t="shared" si="0"/>
        <v>Feb-2026</v>
      </c>
      <c r="C52" s="34">
        <f t="shared" si="7"/>
        <v>43462</v>
      </c>
      <c r="D52" s="8">
        <v>43489</v>
      </c>
      <c r="E52" s="22">
        <f t="shared" si="1"/>
        <v>27</v>
      </c>
      <c r="F52" s="34">
        <f t="shared" si="8"/>
        <v>28283</v>
      </c>
      <c r="G52" s="8">
        <v>28283</v>
      </c>
      <c r="H52" s="22">
        <f t="shared" si="2"/>
        <v>0</v>
      </c>
      <c r="I52" s="34">
        <f t="shared" si="9"/>
        <v>265869</v>
      </c>
      <c r="J52" s="8">
        <v>265869</v>
      </c>
      <c r="K52" s="22">
        <f t="shared" si="3"/>
        <v>0</v>
      </c>
      <c r="L52" s="34">
        <f t="shared" si="10"/>
        <v>65742948</v>
      </c>
      <c r="M52" s="8">
        <v>65773352</v>
      </c>
      <c r="N52" s="22">
        <f t="shared" si="4"/>
        <v>30404</v>
      </c>
      <c r="O52" s="34">
        <f t="shared" si="11"/>
        <v>0</v>
      </c>
      <c r="P52" s="8">
        <v>0</v>
      </c>
      <c r="Q52" s="22">
        <f t="shared" si="5"/>
        <v>0</v>
      </c>
      <c r="R52" s="34">
        <f t="shared" si="12"/>
        <v>900</v>
      </c>
      <c r="S52" s="8">
        <v>900</v>
      </c>
      <c r="T52" s="22">
        <f t="shared" si="16"/>
        <v>0</v>
      </c>
      <c r="U52" s="22">
        <f t="shared" si="13"/>
        <v>27</v>
      </c>
      <c r="V52" s="22">
        <f t="shared" si="14"/>
        <v>551</v>
      </c>
      <c r="W52" s="22">
        <f t="shared" si="15"/>
        <v>551</v>
      </c>
      <c r="X52" s="8"/>
      <c r="Y52" s="29"/>
    </row>
    <row r="53" spans="1:25" ht="18" customHeight="1" x14ac:dyDescent="0.35">
      <c r="A53" s="68">
        <f>'Energy - Master'!A52</f>
        <v>46072</v>
      </c>
      <c r="B53" s="24" t="str">
        <f t="shared" si="0"/>
        <v>Feb-2026</v>
      </c>
      <c r="C53" s="34">
        <f t="shared" si="7"/>
        <v>43489</v>
      </c>
      <c r="D53" s="8">
        <v>43521</v>
      </c>
      <c r="E53" s="22">
        <f t="shared" si="1"/>
        <v>32</v>
      </c>
      <c r="F53" s="34">
        <f t="shared" si="8"/>
        <v>28283</v>
      </c>
      <c r="G53" s="8">
        <v>28283</v>
      </c>
      <c r="H53" s="22">
        <f t="shared" si="2"/>
        <v>0</v>
      </c>
      <c r="I53" s="34">
        <f t="shared" si="9"/>
        <v>265869</v>
      </c>
      <c r="J53" s="8">
        <v>265869</v>
      </c>
      <c r="K53" s="22">
        <f t="shared" si="3"/>
        <v>0</v>
      </c>
      <c r="L53" s="34">
        <f t="shared" si="10"/>
        <v>65773352</v>
      </c>
      <c r="M53" s="8">
        <v>65805620</v>
      </c>
      <c r="N53" s="22">
        <f t="shared" si="4"/>
        <v>32268</v>
      </c>
      <c r="O53" s="34">
        <f t="shared" si="11"/>
        <v>0</v>
      </c>
      <c r="P53" s="8">
        <v>0</v>
      </c>
      <c r="Q53" s="22">
        <f t="shared" si="5"/>
        <v>0</v>
      </c>
      <c r="R53" s="34">
        <f t="shared" si="12"/>
        <v>900</v>
      </c>
      <c r="S53" s="8">
        <v>900</v>
      </c>
      <c r="T53" s="22">
        <f t="shared" si="16"/>
        <v>0</v>
      </c>
      <c r="U53" s="22">
        <f t="shared" si="13"/>
        <v>32</v>
      </c>
      <c r="V53" s="22">
        <f t="shared" si="14"/>
        <v>583</v>
      </c>
      <c r="W53" s="22">
        <f t="shared" si="15"/>
        <v>583</v>
      </c>
      <c r="X53" s="8"/>
      <c r="Y53" s="29"/>
    </row>
    <row r="54" spans="1:25" ht="18" customHeight="1" x14ac:dyDescent="0.35">
      <c r="A54" s="68">
        <f>'Energy - Master'!A53</f>
        <v>46073</v>
      </c>
      <c r="B54" s="24" t="str">
        <f t="shared" si="0"/>
        <v>Feb-2026</v>
      </c>
      <c r="C54" s="34">
        <f t="shared" si="7"/>
        <v>43521</v>
      </c>
      <c r="D54" s="8">
        <v>43552</v>
      </c>
      <c r="E54" s="22">
        <f t="shared" si="1"/>
        <v>31</v>
      </c>
      <c r="F54" s="34">
        <f t="shared" si="8"/>
        <v>28283</v>
      </c>
      <c r="G54" s="8">
        <v>28283</v>
      </c>
      <c r="H54" s="22">
        <f t="shared" si="2"/>
        <v>0</v>
      </c>
      <c r="I54" s="34">
        <f t="shared" si="9"/>
        <v>265869</v>
      </c>
      <c r="J54" s="8">
        <v>265869</v>
      </c>
      <c r="K54" s="22">
        <f t="shared" si="3"/>
        <v>0</v>
      </c>
      <c r="L54" s="34">
        <f t="shared" si="10"/>
        <v>65805620</v>
      </c>
      <c r="M54" s="8">
        <v>65825524</v>
      </c>
      <c r="N54" s="22">
        <f t="shared" si="4"/>
        <v>19904</v>
      </c>
      <c r="O54" s="34">
        <f t="shared" si="11"/>
        <v>0</v>
      </c>
      <c r="P54" s="8">
        <v>0</v>
      </c>
      <c r="Q54" s="22">
        <f t="shared" si="5"/>
        <v>0</v>
      </c>
      <c r="R54" s="34">
        <f t="shared" si="12"/>
        <v>900</v>
      </c>
      <c r="S54" s="8">
        <v>900</v>
      </c>
      <c r="T54" s="22">
        <f t="shared" si="16"/>
        <v>0</v>
      </c>
      <c r="U54" s="22">
        <f t="shared" si="13"/>
        <v>31</v>
      </c>
      <c r="V54" s="22">
        <f t="shared" si="14"/>
        <v>614</v>
      </c>
      <c r="W54" s="22">
        <f t="shared" si="15"/>
        <v>614</v>
      </c>
      <c r="X54" s="8"/>
      <c r="Y54" s="29"/>
    </row>
    <row r="55" spans="1:25" ht="18" customHeight="1" x14ac:dyDescent="0.35">
      <c r="A55" s="68">
        <f>'Energy - Master'!A54</f>
        <v>46074</v>
      </c>
      <c r="B55" s="24" t="str">
        <f t="shared" si="0"/>
        <v>Feb-2026</v>
      </c>
      <c r="C55" s="34">
        <f t="shared" si="7"/>
        <v>43552</v>
      </c>
      <c r="D55" s="8">
        <v>43577</v>
      </c>
      <c r="E55" s="22">
        <f t="shared" si="1"/>
        <v>25</v>
      </c>
      <c r="F55" s="34">
        <f t="shared" si="8"/>
        <v>28283</v>
      </c>
      <c r="G55" s="8">
        <v>28283</v>
      </c>
      <c r="H55" s="22">
        <f t="shared" si="2"/>
        <v>0</v>
      </c>
      <c r="I55" s="34">
        <f t="shared" si="9"/>
        <v>265869</v>
      </c>
      <c r="J55" s="8">
        <v>265869</v>
      </c>
      <c r="K55" s="22">
        <f t="shared" si="3"/>
        <v>0</v>
      </c>
      <c r="L55" s="34">
        <f t="shared" si="10"/>
        <v>65825524</v>
      </c>
      <c r="M55" s="8">
        <v>65858276</v>
      </c>
      <c r="N55" s="22">
        <f t="shared" si="4"/>
        <v>32752</v>
      </c>
      <c r="O55" s="34">
        <f t="shared" si="11"/>
        <v>0</v>
      </c>
      <c r="P55" s="8">
        <v>0</v>
      </c>
      <c r="Q55" s="22">
        <f t="shared" si="5"/>
        <v>0</v>
      </c>
      <c r="R55" s="34">
        <f t="shared" si="12"/>
        <v>900</v>
      </c>
      <c r="S55" s="8">
        <v>900</v>
      </c>
      <c r="T55" s="22">
        <f t="shared" si="16"/>
        <v>0</v>
      </c>
      <c r="U55" s="22">
        <f t="shared" si="13"/>
        <v>25</v>
      </c>
      <c r="V55" s="22">
        <f t="shared" si="14"/>
        <v>639</v>
      </c>
      <c r="W55" s="22">
        <f t="shared" si="15"/>
        <v>639</v>
      </c>
      <c r="X55" s="8"/>
      <c r="Y55" s="29"/>
    </row>
    <row r="56" spans="1:25" ht="18" customHeight="1" x14ac:dyDescent="0.35">
      <c r="A56" s="68">
        <f>'Energy - Master'!A55</f>
        <v>46075</v>
      </c>
      <c r="B56" s="24" t="str">
        <f t="shared" si="0"/>
        <v>Feb-2026</v>
      </c>
      <c r="C56" s="34">
        <f t="shared" si="7"/>
        <v>43577</v>
      </c>
      <c r="D56" s="8">
        <v>43607</v>
      </c>
      <c r="E56" s="22">
        <f t="shared" si="1"/>
        <v>30</v>
      </c>
      <c r="F56" s="34">
        <f t="shared" si="8"/>
        <v>28283</v>
      </c>
      <c r="G56" s="8">
        <v>28283</v>
      </c>
      <c r="H56" s="22">
        <f t="shared" si="2"/>
        <v>0</v>
      </c>
      <c r="I56" s="34">
        <f t="shared" si="9"/>
        <v>265869</v>
      </c>
      <c r="J56" s="8">
        <v>265869</v>
      </c>
      <c r="K56" s="22">
        <f t="shared" si="3"/>
        <v>0</v>
      </c>
      <c r="L56" s="34">
        <f t="shared" si="10"/>
        <v>65858276</v>
      </c>
      <c r="M56" s="8">
        <v>65895560</v>
      </c>
      <c r="N56" s="22">
        <f t="shared" si="4"/>
        <v>37284</v>
      </c>
      <c r="O56" s="34">
        <f t="shared" si="11"/>
        <v>0</v>
      </c>
      <c r="P56" s="8">
        <v>0</v>
      </c>
      <c r="Q56" s="22">
        <f t="shared" si="5"/>
        <v>0</v>
      </c>
      <c r="R56" s="34">
        <f t="shared" si="12"/>
        <v>900</v>
      </c>
      <c r="S56" s="8">
        <v>900</v>
      </c>
      <c r="T56" s="22">
        <f t="shared" si="16"/>
        <v>0</v>
      </c>
      <c r="U56" s="22">
        <f t="shared" si="13"/>
        <v>30</v>
      </c>
      <c r="V56" s="22">
        <f t="shared" si="14"/>
        <v>669</v>
      </c>
      <c r="W56" s="22">
        <f t="shared" si="15"/>
        <v>669</v>
      </c>
      <c r="X56" s="8"/>
      <c r="Y56" s="29"/>
    </row>
    <row r="57" spans="1:25" ht="18" customHeight="1" x14ac:dyDescent="0.35">
      <c r="A57" s="68">
        <f>'Energy - Master'!A56</f>
        <v>46076</v>
      </c>
      <c r="B57" s="24" t="str">
        <f t="shared" si="0"/>
        <v>Feb-2026</v>
      </c>
      <c r="C57" s="34">
        <f t="shared" si="7"/>
        <v>43607</v>
      </c>
      <c r="D57" s="8">
        <v>43640</v>
      </c>
      <c r="E57" s="22">
        <f t="shared" si="1"/>
        <v>33</v>
      </c>
      <c r="F57" s="34">
        <f t="shared" si="8"/>
        <v>28283</v>
      </c>
      <c r="G57" s="8">
        <v>28283</v>
      </c>
      <c r="H57" s="22">
        <f t="shared" si="2"/>
        <v>0</v>
      </c>
      <c r="I57" s="34">
        <f t="shared" si="9"/>
        <v>265869</v>
      </c>
      <c r="J57" s="8">
        <v>265869</v>
      </c>
      <c r="K57" s="22">
        <f t="shared" si="3"/>
        <v>0</v>
      </c>
      <c r="L57" s="34">
        <f t="shared" si="10"/>
        <v>65895560</v>
      </c>
      <c r="M57" s="8">
        <v>65917092</v>
      </c>
      <c r="N57" s="22">
        <f t="shared" si="4"/>
        <v>21532</v>
      </c>
      <c r="O57" s="34">
        <f t="shared" si="11"/>
        <v>0</v>
      </c>
      <c r="P57" s="8">
        <v>0</v>
      </c>
      <c r="Q57" s="22">
        <f t="shared" si="5"/>
        <v>0</v>
      </c>
      <c r="R57" s="34">
        <f t="shared" si="12"/>
        <v>900</v>
      </c>
      <c r="S57" s="8">
        <v>900</v>
      </c>
      <c r="T57" s="22">
        <f t="shared" si="16"/>
        <v>0</v>
      </c>
      <c r="U57" s="22">
        <f t="shared" si="13"/>
        <v>33</v>
      </c>
      <c r="V57" s="22">
        <f t="shared" si="14"/>
        <v>702</v>
      </c>
      <c r="W57" s="22">
        <f t="shared" si="15"/>
        <v>702</v>
      </c>
      <c r="X57" s="8"/>
      <c r="Y57" s="29"/>
    </row>
    <row r="58" spans="1:25" ht="18" customHeight="1" x14ac:dyDescent="0.35">
      <c r="A58" s="68">
        <f>'Energy - Master'!A57</f>
        <v>46077</v>
      </c>
      <c r="B58" s="24" t="str">
        <f t="shared" si="0"/>
        <v>Feb-2026</v>
      </c>
      <c r="C58" s="34">
        <f t="shared" si="7"/>
        <v>43640</v>
      </c>
      <c r="D58" s="8">
        <v>43676</v>
      </c>
      <c r="E58" s="22">
        <f t="shared" si="1"/>
        <v>36</v>
      </c>
      <c r="F58" s="34">
        <f t="shared" si="8"/>
        <v>28283</v>
      </c>
      <c r="G58" s="8">
        <v>28283</v>
      </c>
      <c r="H58" s="22">
        <f t="shared" si="2"/>
        <v>0</v>
      </c>
      <c r="I58" s="34">
        <f t="shared" si="9"/>
        <v>265869</v>
      </c>
      <c r="J58" s="8">
        <v>265869</v>
      </c>
      <c r="K58" s="22">
        <f t="shared" si="3"/>
        <v>0</v>
      </c>
      <c r="L58" s="34">
        <f t="shared" si="10"/>
        <v>65917092</v>
      </c>
      <c r="M58" s="8">
        <v>65950192</v>
      </c>
      <c r="N58" s="22">
        <f t="shared" si="4"/>
        <v>33100</v>
      </c>
      <c r="O58" s="34">
        <f t="shared" si="11"/>
        <v>0</v>
      </c>
      <c r="P58" s="8">
        <v>0</v>
      </c>
      <c r="Q58" s="22">
        <f t="shared" si="5"/>
        <v>0</v>
      </c>
      <c r="R58" s="34">
        <f t="shared" si="12"/>
        <v>900</v>
      </c>
      <c r="S58" s="8">
        <v>900</v>
      </c>
      <c r="T58" s="22">
        <f t="shared" si="16"/>
        <v>0</v>
      </c>
      <c r="U58" s="22">
        <f t="shared" si="13"/>
        <v>36</v>
      </c>
      <c r="V58" s="22">
        <f t="shared" si="14"/>
        <v>738</v>
      </c>
      <c r="W58" s="22">
        <f t="shared" si="15"/>
        <v>738</v>
      </c>
      <c r="X58" s="8"/>
      <c r="Y58" s="29"/>
    </row>
    <row r="59" spans="1:25" ht="18" customHeight="1" x14ac:dyDescent="0.35">
      <c r="A59" s="68">
        <f>'Energy - Master'!A58</f>
        <v>46078</v>
      </c>
      <c r="B59" s="24" t="str">
        <f t="shared" si="0"/>
        <v>Feb-2026</v>
      </c>
      <c r="C59" s="34">
        <f t="shared" si="7"/>
        <v>43676</v>
      </c>
      <c r="D59" s="8">
        <v>43699</v>
      </c>
      <c r="E59" s="22">
        <f t="shared" si="1"/>
        <v>23</v>
      </c>
      <c r="F59" s="34">
        <f t="shared" si="8"/>
        <v>28283</v>
      </c>
      <c r="G59" s="8">
        <v>28283</v>
      </c>
      <c r="H59" s="22">
        <f t="shared" si="2"/>
        <v>0</v>
      </c>
      <c r="I59" s="34">
        <f t="shared" si="9"/>
        <v>265869</v>
      </c>
      <c r="J59" s="8">
        <v>265869</v>
      </c>
      <c r="K59" s="22">
        <f t="shared" si="3"/>
        <v>0</v>
      </c>
      <c r="L59" s="34">
        <f t="shared" si="10"/>
        <v>65950192</v>
      </c>
      <c r="M59" s="8">
        <v>65978220</v>
      </c>
      <c r="N59" s="22">
        <f t="shared" si="4"/>
        <v>28028</v>
      </c>
      <c r="O59" s="34">
        <f t="shared" si="11"/>
        <v>0</v>
      </c>
      <c r="P59" s="8">
        <v>0</v>
      </c>
      <c r="Q59" s="22">
        <f t="shared" si="5"/>
        <v>0</v>
      </c>
      <c r="R59" s="34">
        <f t="shared" si="12"/>
        <v>900</v>
      </c>
      <c r="S59" s="8">
        <v>900</v>
      </c>
      <c r="T59" s="22">
        <f t="shared" si="16"/>
        <v>0</v>
      </c>
      <c r="U59" s="22">
        <f t="shared" si="13"/>
        <v>23</v>
      </c>
      <c r="V59" s="22">
        <f t="shared" si="14"/>
        <v>761</v>
      </c>
      <c r="W59" s="22">
        <f t="shared" si="15"/>
        <v>761</v>
      </c>
      <c r="X59" s="8"/>
      <c r="Y59" s="29"/>
    </row>
    <row r="60" spans="1:25" ht="18" customHeight="1" x14ac:dyDescent="0.35">
      <c r="A60" s="68">
        <f>'Energy - Master'!A59</f>
        <v>46079</v>
      </c>
      <c r="B60" s="24" t="str">
        <f t="shared" si="0"/>
        <v>Feb-2026</v>
      </c>
      <c r="C60" s="34">
        <f t="shared" si="7"/>
        <v>43699</v>
      </c>
      <c r="D60" s="8">
        <v>43721</v>
      </c>
      <c r="E60" s="22">
        <f t="shared" si="1"/>
        <v>22</v>
      </c>
      <c r="F60" s="34">
        <f t="shared" si="8"/>
        <v>28283</v>
      </c>
      <c r="G60" s="8">
        <v>28283</v>
      </c>
      <c r="H60" s="22">
        <f t="shared" si="2"/>
        <v>0</v>
      </c>
      <c r="I60" s="34">
        <f t="shared" si="9"/>
        <v>265869</v>
      </c>
      <c r="J60" s="8">
        <v>265869</v>
      </c>
      <c r="K60" s="22">
        <f t="shared" si="3"/>
        <v>0</v>
      </c>
      <c r="L60" s="34">
        <f t="shared" si="10"/>
        <v>65978220</v>
      </c>
      <c r="M60" s="8">
        <v>66003140</v>
      </c>
      <c r="N60" s="22">
        <f t="shared" si="4"/>
        <v>24920</v>
      </c>
      <c r="O60" s="34">
        <f t="shared" si="11"/>
        <v>0</v>
      </c>
      <c r="P60" s="8">
        <v>0</v>
      </c>
      <c r="Q60" s="22">
        <f t="shared" si="5"/>
        <v>0</v>
      </c>
      <c r="R60" s="34">
        <f t="shared" si="12"/>
        <v>900</v>
      </c>
      <c r="S60" s="8">
        <v>900</v>
      </c>
      <c r="T60" s="22">
        <f t="shared" si="16"/>
        <v>0</v>
      </c>
      <c r="U60" s="22">
        <f t="shared" si="13"/>
        <v>22</v>
      </c>
      <c r="V60" s="22">
        <f t="shared" si="14"/>
        <v>783</v>
      </c>
      <c r="W60" s="22">
        <f t="shared" si="15"/>
        <v>783</v>
      </c>
      <c r="X60" s="8"/>
      <c r="Y60" s="29"/>
    </row>
    <row r="61" spans="1:25" ht="18" customHeight="1" x14ac:dyDescent="0.35">
      <c r="A61" s="68">
        <f>'Energy - Master'!A60</f>
        <v>46080</v>
      </c>
      <c r="B61" s="24" t="str">
        <f t="shared" si="0"/>
        <v>Feb-2026</v>
      </c>
      <c r="C61" s="34">
        <f t="shared" si="7"/>
        <v>43721</v>
      </c>
      <c r="D61" s="8">
        <v>43774</v>
      </c>
      <c r="E61" s="22">
        <f t="shared" si="1"/>
        <v>53</v>
      </c>
      <c r="F61" s="34">
        <f t="shared" si="8"/>
        <v>28283</v>
      </c>
      <c r="G61" s="8">
        <v>28283</v>
      </c>
      <c r="H61" s="22">
        <f t="shared" si="2"/>
        <v>0</v>
      </c>
      <c r="I61" s="34">
        <f t="shared" si="9"/>
        <v>265869</v>
      </c>
      <c r="J61" s="8">
        <v>265869</v>
      </c>
      <c r="K61" s="22">
        <f t="shared" si="3"/>
        <v>0</v>
      </c>
      <c r="L61" s="34">
        <f t="shared" si="10"/>
        <v>66003140</v>
      </c>
      <c r="M61" s="8">
        <v>66035556</v>
      </c>
      <c r="N61" s="22">
        <f t="shared" si="4"/>
        <v>32416</v>
      </c>
      <c r="O61" s="34">
        <f t="shared" si="11"/>
        <v>0</v>
      </c>
      <c r="P61" s="8">
        <v>0</v>
      </c>
      <c r="Q61" s="22">
        <f t="shared" si="5"/>
        <v>0</v>
      </c>
      <c r="R61" s="34">
        <f t="shared" si="12"/>
        <v>900</v>
      </c>
      <c r="S61" s="8">
        <v>900</v>
      </c>
      <c r="T61" s="22">
        <f t="shared" si="16"/>
        <v>0</v>
      </c>
      <c r="U61" s="22">
        <f t="shared" si="13"/>
        <v>53</v>
      </c>
      <c r="V61" s="22">
        <f t="shared" si="14"/>
        <v>836</v>
      </c>
      <c r="W61" s="22">
        <f t="shared" si="15"/>
        <v>836</v>
      </c>
      <c r="X61" s="8"/>
      <c r="Y61" s="29"/>
    </row>
    <row r="62" spans="1:25" ht="18" customHeight="1" x14ac:dyDescent="0.35">
      <c r="A62" s="68">
        <f>'Energy - Master'!A61</f>
        <v>46081</v>
      </c>
      <c r="B62" s="24" t="str">
        <f t="shared" si="0"/>
        <v>Feb-2026</v>
      </c>
      <c r="C62" s="34">
        <f t="shared" si="7"/>
        <v>43774</v>
      </c>
      <c r="D62" s="8">
        <v>43783</v>
      </c>
      <c r="E62" s="22">
        <f t="shared" si="1"/>
        <v>9</v>
      </c>
      <c r="F62" s="34">
        <f t="shared" si="8"/>
        <v>28283</v>
      </c>
      <c r="G62" s="8">
        <v>28283</v>
      </c>
      <c r="H62" s="22">
        <f t="shared" si="2"/>
        <v>0</v>
      </c>
      <c r="I62" s="34">
        <f t="shared" si="9"/>
        <v>265869</v>
      </c>
      <c r="J62" s="8">
        <v>265869</v>
      </c>
      <c r="K62" s="22">
        <f t="shared" si="3"/>
        <v>0</v>
      </c>
      <c r="L62" s="34">
        <f t="shared" si="10"/>
        <v>66035556</v>
      </c>
      <c r="M62" s="8">
        <v>66061768</v>
      </c>
      <c r="N62" s="22">
        <f t="shared" si="4"/>
        <v>26212</v>
      </c>
      <c r="O62" s="34">
        <f t="shared" si="11"/>
        <v>0</v>
      </c>
      <c r="P62" s="8">
        <v>0</v>
      </c>
      <c r="Q62" s="22">
        <f t="shared" si="5"/>
        <v>0</v>
      </c>
      <c r="R62" s="34">
        <f t="shared" si="12"/>
        <v>900</v>
      </c>
      <c r="S62" s="8">
        <v>900</v>
      </c>
      <c r="T62" s="22">
        <f t="shared" si="16"/>
        <v>0</v>
      </c>
      <c r="U62" s="22">
        <f t="shared" si="13"/>
        <v>9</v>
      </c>
      <c r="V62" s="22">
        <f t="shared" si="14"/>
        <v>845</v>
      </c>
      <c r="W62" s="22">
        <f t="shared" si="15"/>
        <v>845</v>
      </c>
      <c r="X62" s="8"/>
      <c r="Y62" s="29"/>
    </row>
    <row r="63" spans="1:25" ht="18" customHeight="1" x14ac:dyDescent="0.35">
      <c r="A63" s="68">
        <f>'Energy - Master'!A62</f>
        <v>46082</v>
      </c>
      <c r="B63" s="24" t="str">
        <f t="shared" si="0"/>
        <v>Mar-2026</v>
      </c>
      <c r="C63" s="34">
        <f t="shared" si="7"/>
        <v>43783</v>
      </c>
      <c r="D63" s="8">
        <v>43835</v>
      </c>
      <c r="E63" s="22">
        <f t="shared" si="1"/>
        <v>52</v>
      </c>
      <c r="F63" s="34">
        <f t="shared" si="8"/>
        <v>28283</v>
      </c>
      <c r="G63" s="8">
        <v>28283</v>
      </c>
      <c r="H63" s="22">
        <f t="shared" si="2"/>
        <v>0</v>
      </c>
      <c r="I63" s="34">
        <f t="shared" si="9"/>
        <v>265869</v>
      </c>
      <c r="J63" s="8">
        <v>265869</v>
      </c>
      <c r="K63" s="22">
        <f t="shared" si="3"/>
        <v>0</v>
      </c>
      <c r="L63" s="34">
        <f t="shared" si="10"/>
        <v>66061768</v>
      </c>
      <c r="M63" s="8">
        <v>66090572</v>
      </c>
      <c r="N63" s="22">
        <f t="shared" si="4"/>
        <v>28804</v>
      </c>
      <c r="O63" s="34">
        <f t="shared" si="11"/>
        <v>0</v>
      </c>
      <c r="P63" s="8">
        <v>0</v>
      </c>
      <c r="Q63" s="22">
        <f t="shared" si="5"/>
        <v>0</v>
      </c>
      <c r="R63" s="34">
        <f t="shared" si="12"/>
        <v>900</v>
      </c>
      <c r="S63" s="8">
        <v>900</v>
      </c>
      <c r="T63" s="22">
        <f t="shared" si="16"/>
        <v>0</v>
      </c>
      <c r="U63" s="22">
        <f t="shared" si="13"/>
        <v>52</v>
      </c>
      <c r="V63" s="22">
        <f t="shared" si="14"/>
        <v>52</v>
      </c>
      <c r="W63" s="22">
        <f t="shared" si="15"/>
        <v>52</v>
      </c>
      <c r="X63" s="8"/>
      <c r="Y63" s="29"/>
    </row>
    <row r="64" spans="1:25" ht="18" customHeight="1" x14ac:dyDescent="0.35">
      <c r="A64" s="68">
        <f>'Energy - Master'!A63</f>
        <v>46083</v>
      </c>
      <c r="B64" s="24" t="str">
        <f t="shared" si="0"/>
        <v>Mar-2026</v>
      </c>
      <c r="C64" s="34">
        <f t="shared" si="7"/>
        <v>43835</v>
      </c>
      <c r="D64" s="8">
        <v>43860</v>
      </c>
      <c r="E64" s="22">
        <f t="shared" si="1"/>
        <v>25</v>
      </c>
      <c r="F64" s="34">
        <f t="shared" si="8"/>
        <v>28283</v>
      </c>
      <c r="G64" s="8">
        <v>28283</v>
      </c>
      <c r="H64" s="22">
        <f t="shared" si="2"/>
        <v>0</v>
      </c>
      <c r="I64" s="34">
        <f t="shared" si="9"/>
        <v>265869</v>
      </c>
      <c r="J64" s="8">
        <v>265869</v>
      </c>
      <c r="K64" s="22">
        <f t="shared" si="3"/>
        <v>0</v>
      </c>
      <c r="L64" s="34">
        <f t="shared" si="10"/>
        <v>66090572</v>
      </c>
      <c r="M64" s="8">
        <v>66125384</v>
      </c>
      <c r="N64" s="22">
        <f t="shared" si="4"/>
        <v>34812</v>
      </c>
      <c r="O64" s="34">
        <f t="shared" si="11"/>
        <v>0</v>
      </c>
      <c r="P64" s="8">
        <v>0</v>
      </c>
      <c r="Q64" s="22">
        <f t="shared" si="5"/>
        <v>0</v>
      </c>
      <c r="R64" s="34">
        <f t="shared" si="12"/>
        <v>900</v>
      </c>
      <c r="S64" s="8">
        <v>900</v>
      </c>
      <c r="T64" s="22">
        <f t="shared" si="16"/>
        <v>0</v>
      </c>
      <c r="U64" s="22">
        <f t="shared" si="13"/>
        <v>25</v>
      </c>
      <c r="V64" s="22">
        <f t="shared" si="14"/>
        <v>77</v>
      </c>
      <c r="W64" s="22">
        <f t="shared" si="15"/>
        <v>77</v>
      </c>
      <c r="X64" s="8"/>
      <c r="Y64" s="29"/>
    </row>
    <row r="65" spans="1:25" ht="18" customHeight="1" x14ac:dyDescent="0.35">
      <c r="A65" s="68">
        <f>'Energy - Master'!A64</f>
        <v>46084</v>
      </c>
      <c r="B65" s="24" t="str">
        <f t="shared" si="0"/>
        <v>Mar-2026</v>
      </c>
      <c r="C65" s="34">
        <f t="shared" si="7"/>
        <v>43860</v>
      </c>
      <c r="D65" s="8">
        <v>43886</v>
      </c>
      <c r="E65" s="22">
        <f t="shared" si="1"/>
        <v>26</v>
      </c>
      <c r="F65" s="34">
        <f t="shared" si="8"/>
        <v>28283</v>
      </c>
      <c r="G65" s="8">
        <v>28283</v>
      </c>
      <c r="H65" s="22">
        <f t="shared" si="2"/>
        <v>0</v>
      </c>
      <c r="I65" s="34">
        <f t="shared" si="9"/>
        <v>265869</v>
      </c>
      <c r="J65" s="8">
        <v>265869</v>
      </c>
      <c r="K65" s="22">
        <f t="shared" si="3"/>
        <v>0</v>
      </c>
      <c r="L65" s="34">
        <f t="shared" si="10"/>
        <v>66125384</v>
      </c>
      <c r="M65" s="8">
        <v>66149228</v>
      </c>
      <c r="N65" s="22">
        <f t="shared" si="4"/>
        <v>23844</v>
      </c>
      <c r="O65" s="34">
        <f t="shared" si="11"/>
        <v>0</v>
      </c>
      <c r="P65" s="8">
        <v>0</v>
      </c>
      <c r="Q65" s="22">
        <f t="shared" si="5"/>
        <v>0</v>
      </c>
      <c r="R65" s="34">
        <f t="shared" si="12"/>
        <v>900</v>
      </c>
      <c r="S65" s="8">
        <v>900</v>
      </c>
      <c r="T65" s="22">
        <f t="shared" si="16"/>
        <v>0</v>
      </c>
      <c r="U65" s="22">
        <f t="shared" si="13"/>
        <v>26</v>
      </c>
      <c r="V65" s="22">
        <f t="shared" si="14"/>
        <v>103</v>
      </c>
      <c r="W65" s="22">
        <f t="shared" si="15"/>
        <v>103</v>
      </c>
      <c r="X65" s="8"/>
      <c r="Y65" s="29"/>
    </row>
    <row r="66" spans="1:25" ht="18" customHeight="1" x14ac:dyDescent="0.35">
      <c r="A66" s="68">
        <f>'Energy - Master'!A65</f>
        <v>46085</v>
      </c>
      <c r="B66" s="24" t="str">
        <f t="shared" si="0"/>
        <v>Mar-2026</v>
      </c>
      <c r="C66" s="34">
        <f t="shared" si="7"/>
        <v>43886</v>
      </c>
      <c r="D66" s="8">
        <v>43886</v>
      </c>
      <c r="E66" s="22">
        <f t="shared" si="1"/>
        <v>0</v>
      </c>
      <c r="F66" s="34">
        <f t="shared" si="8"/>
        <v>28283</v>
      </c>
      <c r="G66" s="8">
        <v>28283</v>
      </c>
      <c r="H66" s="22">
        <f t="shared" si="2"/>
        <v>0</v>
      </c>
      <c r="I66" s="34">
        <f t="shared" si="9"/>
        <v>265869</v>
      </c>
      <c r="J66" s="8">
        <v>265869</v>
      </c>
      <c r="K66" s="22">
        <f t="shared" si="3"/>
        <v>0</v>
      </c>
      <c r="L66" s="34">
        <f t="shared" si="10"/>
        <v>66149228</v>
      </c>
      <c r="M66" s="8">
        <v>66158104</v>
      </c>
      <c r="N66" s="22">
        <f t="shared" si="4"/>
        <v>8876</v>
      </c>
      <c r="O66" s="34">
        <f t="shared" si="11"/>
        <v>0</v>
      </c>
      <c r="P66" s="8">
        <v>0</v>
      </c>
      <c r="Q66" s="22">
        <f t="shared" si="5"/>
        <v>0</v>
      </c>
      <c r="R66" s="34">
        <f t="shared" si="12"/>
        <v>900</v>
      </c>
      <c r="S66" s="8">
        <v>900</v>
      </c>
      <c r="T66" s="22">
        <f t="shared" si="16"/>
        <v>0</v>
      </c>
      <c r="U66" s="22">
        <f t="shared" si="13"/>
        <v>0</v>
      </c>
      <c r="V66" s="22">
        <f t="shared" si="14"/>
        <v>103</v>
      </c>
      <c r="W66" s="22">
        <f t="shared" si="15"/>
        <v>103</v>
      </c>
      <c r="X66" s="8"/>
      <c r="Y66" s="29"/>
    </row>
    <row r="67" spans="1:25" ht="18" customHeight="1" x14ac:dyDescent="0.35">
      <c r="A67" s="68">
        <f>'Energy - Master'!A66</f>
        <v>46086</v>
      </c>
      <c r="B67" s="24" t="str">
        <f t="shared" si="0"/>
        <v>Mar-2026</v>
      </c>
      <c r="C67" s="34">
        <f t="shared" si="7"/>
        <v>43886</v>
      </c>
      <c r="D67" s="8">
        <v>43926</v>
      </c>
      <c r="E67" s="22">
        <f t="shared" si="1"/>
        <v>40</v>
      </c>
      <c r="F67" s="34">
        <f t="shared" si="8"/>
        <v>28283</v>
      </c>
      <c r="G67" s="8">
        <v>28283</v>
      </c>
      <c r="H67" s="22">
        <f t="shared" si="2"/>
        <v>0</v>
      </c>
      <c r="I67" s="34">
        <f t="shared" si="9"/>
        <v>265869</v>
      </c>
      <c r="J67" s="8">
        <v>265869</v>
      </c>
      <c r="K67" s="22">
        <f t="shared" si="3"/>
        <v>0</v>
      </c>
      <c r="L67" s="34">
        <f t="shared" si="10"/>
        <v>66158104</v>
      </c>
      <c r="M67" s="8">
        <v>66181860</v>
      </c>
      <c r="N67" s="22">
        <f t="shared" si="4"/>
        <v>23756</v>
      </c>
      <c r="O67" s="34">
        <f t="shared" si="11"/>
        <v>0</v>
      </c>
      <c r="P67" s="8">
        <v>0</v>
      </c>
      <c r="Q67" s="22">
        <f t="shared" si="5"/>
        <v>0</v>
      </c>
      <c r="R67" s="34">
        <f t="shared" si="12"/>
        <v>900</v>
      </c>
      <c r="S67" s="8">
        <v>900</v>
      </c>
      <c r="T67" s="22">
        <f t="shared" si="16"/>
        <v>0</v>
      </c>
      <c r="U67" s="22">
        <f t="shared" si="13"/>
        <v>40</v>
      </c>
      <c r="V67" s="22">
        <f t="shared" si="14"/>
        <v>143</v>
      </c>
      <c r="W67" s="22">
        <f t="shared" si="15"/>
        <v>143</v>
      </c>
      <c r="X67" s="8"/>
      <c r="Y67" s="29"/>
    </row>
    <row r="68" spans="1:25" ht="18" customHeight="1" x14ac:dyDescent="0.35">
      <c r="A68" s="68">
        <f>'Energy - Master'!A67</f>
        <v>46087</v>
      </c>
      <c r="B68" s="24" t="str">
        <f t="shared" ref="B68:B131" si="17">IF(A68="","",TEXT(A68,"MMM-YYYY"))</f>
        <v>Mar-2026</v>
      </c>
      <c r="C68" s="34">
        <f t="shared" si="7"/>
        <v>43926</v>
      </c>
      <c r="D68" s="8">
        <v>43964</v>
      </c>
      <c r="E68" s="22">
        <f t="shared" ref="E68:E131" si="18">IF(OR(C68="",D68=""),"",D68-C68)</f>
        <v>38</v>
      </c>
      <c r="F68" s="34">
        <f t="shared" si="8"/>
        <v>28283</v>
      </c>
      <c r="G68" s="8">
        <v>28283</v>
      </c>
      <c r="H68" s="22">
        <f t="shared" ref="H68:H131" si="19">IF(OR(F68="",G68=""),"",G68-F68)</f>
        <v>0</v>
      </c>
      <c r="I68" s="34">
        <f t="shared" si="9"/>
        <v>265869</v>
      </c>
      <c r="J68" s="8">
        <v>265869</v>
      </c>
      <c r="K68" s="22">
        <f t="shared" ref="K68:K131" si="20">IF(OR(I68="",J68=""),"",J68-I68)</f>
        <v>0</v>
      </c>
      <c r="L68" s="34">
        <f t="shared" si="10"/>
        <v>66181860</v>
      </c>
      <c r="M68" s="8">
        <v>66220616</v>
      </c>
      <c r="N68" s="22">
        <f t="shared" ref="N68:N104" si="21">IF(OR(L68="",M68=""),"",M68-L68)</f>
        <v>38756</v>
      </c>
      <c r="O68" s="34">
        <f t="shared" si="11"/>
        <v>0</v>
      </c>
      <c r="P68" s="8">
        <v>0</v>
      </c>
      <c r="Q68" s="22">
        <f t="shared" ref="Q68:Q131" si="22">IF(OR(O68="",P68=""),"",P68-O68)</f>
        <v>0</v>
      </c>
      <c r="R68" s="34">
        <f t="shared" si="12"/>
        <v>900</v>
      </c>
      <c r="S68" s="8">
        <v>900</v>
      </c>
      <c r="T68" s="22">
        <f t="shared" si="16"/>
        <v>0</v>
      </c>
      <c r="U68" s="22">
        <f t="shared" si="13"/>
        <v>38</v>
      </c>
      <c r="V68" s="22">
        <f t="shared" si="14"/>
        <v>181</v>
      </c>
      <c r="W68" s="22">
        <f t="shared" si="15"/>
        <v>181</v>
      </c>
      <c r="X68" s="8"/>
      <c r="Y68" s="29"/>
    </row>
    <row r="69" spans="1:25" ht="18" customHeight="1" x14ac:dyDescent="0.35">
      <c r="A69" s="68">
        <f>'Energy - Master'!A68</f>
        <v>46088</v>
      </c>
      <c r="B69" s="24" t="str">
        <f t="shared" si="17"/>
        <v>Mar-2026</v>
      </c>
      <c r="C69" s="34">
        <f t="shared" ref="C69:C132" si="23">IF(D68="","",D68)</f>
        <v>43964</v>
      </c>
      <c r="D69" s="8">
        <v>43988</v>
      </c>
      <c r="E69" s="22">
        <f t="shared" si="18"/>
        <v>24</v>
      </c>
      <c r="F69" s="34">
        <f t="shared" ref="F69:F132" si="24">IF(G68="","",G68)</f>
        <v>28283</v>
      </c>
      <c r="G69" s="8">
        <v>28283</v>
      </c>
      <c r="H69" s="22">
        <f t="shared" si="19"/>
        <v>0</v>
      </c>
      <c r="I69" s="34">
        <f t="shared" ref="I69:I132" si="25">IF(J68="","",J68)</f>
        <v>265869</v>
      </c>
      <c r="J69" s="8">
        <v>265869</v>
      </c>
      <c r="K69" s="22">
        <f t="shared" si="20"/>
        <v>0</v>
      </c>
      <c r="L69" s="34">
        <f t="shared" ref="L69:L132" si="26">IF(M68="","",M68)</f>
        <v>66220616</v>
      </c>
      <c r="M69" s="8">
        <v>66242720</v>
      </c>
      <c r="N69" s="22">
        <f t="shared" si="21"/>
        <v>22104</v>
      </c>
      <c r="O69" s="34">
        <f t="shared" ref="O69:O132" si="27">IF(P68="","",P68)</f>
        <v>0</v>
      </c>
      <c r="P69" s="8">
        <v>0</v>
      </c>
      <c r="Q69" s="22">
        <f t="shared" si="22"/>
        <v>0</v>
      </c>
      <c r="R69" s="34">
        <f t="shared" ref="R69:R132" si="28">IF(S68="","",S68)</f>
        <v>900</v>
      </c>
      <c r="S69" s="8">
        <v>900</v>
      </c>
      <c r="T69" s="22">
        <f t="shared" si="16"/>
        <v>0</v>
      </c>
      <c r="U69" s="22">
        <f t="shared" ref="U69:U132" si="29">IF(E69="","",E69)</f>
        <v>24</v>
      </c>
      <c r="V69" s="22">
        <f t="shared" ref="V69:V132" si="30">IF(E69="","",IF(MONTH(A69)&lt;&gt;MONTH(A68),E69,V68+E69))</f>
        <v>205</v>
      </c>
      <c r="W69" s="22">
        <f t="shared" ref="W69:W132" si="31">IF(U69="","",IF(MONTH(A69)&lt;&gt;MONTH(A68),U69,W68+U69))</f>
        <v>205</v>
      </c>
      <c r="X69" s="8"/>
      <c r="Y69" s="29"/>
    </row>
    <row r="70" spans="1:25" ht="18" customHeight="1" x14ac:dyDescent="0.35">
      <c r="A70" s="68">
        <f>'Energy - Master'!A69</f>
        <v>46089</v>
      </c>
      <c r="B70" s="24" t="str">
        <f t="shared" si="17"/>
        <v>Mar-2026</v>
      </c>
      <c r="C70" s="34">
        <f t="shared" si="23"/>
        <v>43988</v>
      </c>
      <c r="D70" s="8">
        <v>44025</v>
      </c>
      <c r="E70" s="22">
        <f t="shared" si="18"/>
        <v>37</v>
      </c>
      <c r="F70" s="34">
        <f t="shared" si="24"/>
        <v>28283</v>
      </c>
      <c r="G70" s="8">
        <v>28283</v>
      </c>
      <c r="H70" s="22">
        <f t="shared" si="19"/>
        <v>0</v>
      </c>
      <c r="I70" s="34">
        <f t="shared" si="25"/>
        <v>265869</v>
      </c>
      <c r="J70" s="8">
        <v>265869</v>
      </c>
      <c r="K70" s="22">
        <f t="shared" si="20"/>
        <v>0</v>
      </c>
      <c r="L70" s="34">
        <f t="shared" si="26"/>
        <v>66242720</v>
      </c>
      <c r="M70" s="8">
        <v>66273352</v>
      </c>
      <c r="N70" s="22">
        <f t="shared" si="21"/>
        <v>30632</v>
      </c>
      <c r="O70" s="34">
        <f t="shared" si="27"/>
        <v>0</v>
      </c>
      <c r="P70" s="8">
        <v>0</v>
      </c>
      <c r="Q70" s="22">
        <f t="shared" si="22"/>
        <v>0</v>
      </c>
      <c r="R70" s="34">
        <f t="shared" si="28"/>
        <v>900</v>
      </c>
      <c r="S70" s="8">
        <v>900</v>
      </c>
      <c r="T70" s="22">
        <f t="shared" si="16"/>
        <v>0</v>
      </c>
      <c r="U70" s="22">
        <f t="shared" si="29"/>
        <v>37</v>
      </c>
      <c r="V70" s="22">
        <f t="shared" si="30"/>
        <v>242</v>
      </c>
      <c r="W70" s="22">
        <f t="shared" si="31"/>
        <v>242</v>
      </c>
      <c r="X70" s="8"/>
      <c r="Y70" s="29"/>
    </row>
    <row r="71" spans="1:25" ht="18" customHeight="1" x14ac:dyDescent="0.35">
      <c r="A71" s="68">
        <f>'Energy - Master'!A70</f>
        <v>46090</v>
      </c>
      <c r="B71" s="24" t="str">
        <f t="shared" si="17"/>
        <v>Mar-2026</v>
      </c>
      <c r="C71" s="34">
        <f t="shared" si="23"/>
        <v>44025</v>
      </c>
      <c r="D71" s="8">
        <v>44045</v>
      </c>
      <c r="E71" s="22">
        <f t="shared" si="18"/>
        <v>20</v>
      </c>
      <c r="F71" s="34">
        <f t="shared" si="24"/>
        <v>28283</v>
      </c>
      <c r="G71" s="8">
        <v>28283</v>
      </c>
      <c r="H71" s="22">
        <f t="shared" si="19"/>
        <v>0</v>
      </c>
      <c r="I71" s="34">
        <f t="shared" si="25"/>
        <v>265869</v>
      </c>
      <c r="J71" s="8">
        <v>265869</v>
      </c>
      <c r="K71" s="22">
        <f t="shared" si="20"/>
        <v>0</v>
      </c>
      <c r="L71" s="34">
        <f t="shared" si="26"/>
        <v>66273352</v>
      </c>
      <c r="M71" s="8">
        <v>66294080</v>
      </c>
      <c r="N71" s="22">
        <f t="shared" si="21"/>
        <v>20728</v>
      </c>
      <c r="O71" s="34">
        <f t="shared" si="27"/>
        <v>0</v>
      </c>
      <c r="P71" s="8">
        <v>0</v>
      </c>
      <c r="Q71" s="22">
        <f t="shared" si="22"/>
        <v>0</v>
      </c>
      <c r="R71" s="34">
        <f t="shared" si="28"/>
        <v>900</v>
      </c>
      <c r="S71" s="8">
        <v>900</v>
      </c>
      <c r="T71" s="22">
        <f t="shared" si="16"/>
        <v>0</v>
      </c>
      <c r="U71" s="22">
        <f t="shared" si="29"/>
        <v>20</v>
      </c>
      <c r="V71" s="22">
        <f t="shared" si="30"/>
        <v>262</v>
      </c>
      <c r="W71" s="22">
        <f t="shared" si="31"/>
        <v>262</v>
      </c>
      <c r="X71" s="8"/>
      <c r="Y71" s="29"/>
    </row>
    <row r="72" spans="1:25" ht="18" customHeight="1" x14ac:dyDescent="0.35">
      <c r="A72" s="68">
        <f>'Energy - Master'!A71</f>
        <v>46091</v>
      </c>
      <c r="B72" s="24" t="str">
        <f t="shared" si="17"/>
        <v>Mar-2026</v>
      </c>
      <c r="C72" s="34">
        <f t="shared" si="23"/>
        <v>44045</v>
      </c>
      <c r="D72" s="8">
        <v>44079</v>
      </c>
      <c r="E72" s="22">
        <f t="shared" si="18"/>
        <v>34</v>
      </c>
      <c r="F72" s="34">
        <f t="shared" si="24"/>
        <v>28283</v>
      </c>
      <c r="G72" s="8">
        <v>28283</v>
      </c>
      <c r="H72" s="22">
        <f t="shared" si="19"/>
        <v>0</v>
      </c>
      <c r="I72" s="34">
        <f t="shared" si="25"/>
        <v>265869</v>
      </c>
      <c r="J72" s="8">
        <v>265869</v>
      </c>
      <c r="K72" s="22">
        <f t="shared" si="20"/>
        <v>0</v>
      </c>
      <c r="L72" s="34">
        <f t="shared" si="26"/>
        <v>66294080</v>
      </c>
      <c r="M72" s="8">
        <v>66324924</v>
      </c>
      <c r="N72" s="22">
        <f t="shared" si="21"/>
        <v>30844</v>
      </c>
      <c r="O72" s="34">
        <f t="shared" si="27"/>
        <v>0</v>
      </c>
      <c r="P72" s="8">
        <v>0</v>
      </c>
      <c r="Q72" s="22">
        <f t="shared" si="22"/>
        <v>0</v>
      </c>
      <c r="R72" s="34">
        <f t="shared" si="28"/>
        <v>900</v>
      </c>
      <c r="S72" s="8">
        <v>900</v>
      </c>
      <c r="T72" s="22">
        <f t="shared" si="16"/>
        <v>0</v>
      </c>
      <c r="U72" s="22">
        <f t="shared" si="29"/>
        <v>34</v>
      </c>
      <c r="V72" s="22">
        <f t="shared" si="30"/>
        <v>296</v>
      </c>
      <c r="W72" s="22">
        <f t="shared" si="31"/>
        <v>296</v>
      </c>
      <c r="X72" s="8"/>
      <c r="Y72" s="29"/>
    </row>
    <row r="73" spans="1:25" ht="18" customHeight="1" x14ac:dyDescent="0.35">
      <c r="A73" s="68">
        <f>'Energy - Master'!A72</f>
        <v>46092</v>
      </c>
      <c r="B73" s="24" t="str">
        <f t="shared" si="17"/>
        <v>Mar-2026</v>
      </c>
      <c r="C73" s="34">
        <f t="shared" si="23"/>
        <v>44079</v>
      </c>
      <c r="D73" s="8">
        <v>44093</v>
      </c>
      <c r="E73" s="22">
        <f t="shared" si="18"/>
        <v>14</v>
      </c>
      <c r="F73" s="34">
        <f t="shared" si="24"/>
        <v>28283</v>
      </c>
      <c r="G73" s="8">
        <v>28283</v>
      </c>
      <c r="H73" s="22">
        <f t="shared" si="19"/>
        <v>0</v>
      </c>
      <c r="I73" s="34">
        <f t="shared" si="25"/>
        <v>265869</v>
      </c>
      <c r="J73" s="8">
        <v>265869</v>
      </c>
      <c r="K73" s="22">
        <f t="shared" si="20"/>
        <v>0</v>
      </c>
      <c r="L73" s="34">
        <f t="shared" si="26"/>
        <v>66324924</v>
      </c>
      <c r="M73" s="8">
        <v>66355548</v>
      </c>
      <c r="N73" s="22">
        <f t="shared" si="21"/>
        <v>30624</v>
      </c>
      <c r="O73" s="34">
        <f t="shared" si="27"/>
        <v>0</v>
      </c>
      <c r="P73" s="8">
        <v>0</v>
      </c>
      <c r="Q73" s="22">
        <f t="shared" si="22"/>
        <v>0</v>
      </c>
      <c r="R73" s="34">
        <f t="shared" si="28"/>
        <v>900</v>
      </c>
      <c r="S73" s="8">
        <v>900</v>
      </c>
      <c r="T73" s="22">
        <f t="shared" si="16"/>
        <v>0</v>
      </c>
      <c r="U73" s="22">
        <f t="shared" si="29"/>
        <v>14</v>
      </c>
      <c r="V73" s="22">
        <f t="shared" si="30"/>
        <v>310</v>
      </c>
      <c r="W73" s="22">
        <f t="shared" si="31"/>
        <v>310</v>
      </c>
      <c r="X73" s="8"/>
      <c r="Y73" s="29"/>
    </row>
    <row r="74" spans="1:25" ht="18" customHeight="1" x14ac:dyDescent="0.35">
      <c r="A74" s="68">
        <f>'Energy - Master'!A73</f>
        <v>46093</v>
      </c>
      <c r="B74" s="24" t="str">
        <f t="shared" si="17"/>
        <v>Mar-2026</v>
      </c>
      <c r="C74" s="34">
        <f t="shared" si="23"/>
        <v>44093</v>
      </c>
      <c r="D74" s="8">
        <v>44147</v>
      </c>
      <c r="E74" s="22">
        <f t="shared" si="18"/>
        <v>54</v>
      </c>
      <c r="F74" s="34">
        <f t="shared" si="24"/>
        <v>28283</v>
      </c>
      <c r="G74" s="8">
        <v>28283</v>
      </c>
      <c r="H74" s="22">
        <f t="shared" si="19"/>
        <v>0</v>
      </c>
      <c r="I74" s="34">
        <f t="shared" si="25"/>
        <v>265869</v>
      </c>
      <c r="J74" s="8">
        <v>265869</v>
      </c>
      <c r="K74" s="22">
        <f t="shared" si="20"/>
        <v>0</v>
      </c>
      <c r="L74" s="34">
        <f t="shared" si="26"/>
        <v>66355548</v>
      </c>
      <c r="M74" s="8">
        <v>66391704</v>
      </c>
      <c r="N74" s="22">
        <f t="shared" si="21"/>
        <v>36156</v>
      </c>
      <c r="O74" s="34">
        <f t="shared" si="27"/>
        <v>0</v>
      </c>
      <c r="P74" s="8">
        <v>0</v>
      </c>
      <c r="Q74" s="22">
        <f t="shared" si="22"/>
        <v>0</v>
      </c>
      <c r="R74" s="34">
        <f t="shared" si="28"/>
        <v>900</v>
      </c>
      <c r="S74" s="8">
        <v>900</v>
      </c>
      <c r="T74" s="22">
        <f t="shared" si="16"/>
        <v>0</v>
      </c>
      <c r="U74" s="22">
        <f t="shared" si="29"/>
        <v>54</v>
      </c>
      <c r="V74" s="22">
        <f t="shared" si="30"/>
        <v>364</v>
      </c>
      <c r="W74" s="22">
        <f t="shared" si="31"/>
        <v>364</v>
      </c>
      <c r="X74" s="8"/>
      <c r="Y74" s="29"/>
    </row>
    <row r="75" spans="1:25" ht="18" customHeight="1" x14ac:dyDescent="0.35">
      <c r="A75" s="68">
        <f>'Energy - Master'!A74</f>
        <v>46094</v>
      </c>
      <c r="B75" s="24" t="str">
        <f t="shared" si="17"/>
        <v>Mar-2026</v>
      </c>
      <c r="C75" s="34">
        <f t="shared" si="23"/>
        <v>44147</v>
      </c>
      <c r="D75" s="8">
        <v>44168</v>
      </c>
      <c r="E75" s="22">
        <f t="shared" si="18"/>
        <v>21</v>
      </c>
      <c r="F75" s="34">
        <f t="shared" si="24"/>
        <v>28283</v>
      </c>
      <c r="G75" s="8">
        <v>28283</v>
      </c>
      <c r="H75" s="22">
        <f t="shared" si="19"/>
        <v>0</v>
      </c>
      <c r="I75" s="34">
        <f t="shared" si="25"/>
        <v>265869</v>
      </c>
      <c r="J75" s="8">
        <v>265869</v>
      </c>
      <c r="K75" s="22">
        <f t="shared" si="20"/>
        <v>0</v>
      </c>
      <c r="L75" s="34">
        <f t="shared" si="26"/>
        <v>66391704</v>
      </c>
      <c r="M75" s="8">
        <v>66414852</v>
      </c>
      <c r="N75" s="22">
        <f t="shared" si="21"/>
        <v>23148</v>
      </c>
      <c r="O75" s="34">
        <f t="shared" si="27"/>
        <v>0</v>
      </c>
      <c r="P75" s="8">
        <v>0</v>
      </c>
      <c r="Q75" s="22">
        <f t="shared" si="22"/>
        <v>0</v>
      </c>
      <c r="R75" s="34">
        <f t="shared" si="28"/>
        <v>900</v>
      </c>
      <c r="S75" s="8">
        <v>900</v>
      </c>
      <c r="T75" s="22">
        <f t="shared" si="16"/>
        <v>0</v>
      </c>
      <c r="U75" s="22">
        <f t="shared" si="29"/>
        <v>21</v>
      </c>
      <c r="V75" s="22">
        <f t="shared" si="30"/>
        <v>385</v>
      </c>
      <c r="W75" s="22">
        <f t="shared" si="31"/>
        <v>385</v>
      </c>
      <c r="X75" s="8"/>
      <c r="Y75" s="29"/>
    </row>
    <row r="76" spans="1:25" ht="18" customHeight="1" x14ac:dyDescent="0.35">
      <c r="A76" s="68">
        <f>'Energy - Master'!A75</f>
        <v>46095</v>
      </c>
      <c r="B76" s="24" t="str">
        <f t="shared" si="17"/>
        <v>Mar-2026</v>
      </c>
      <c r="C76" s="34">
        <f t="shared" si="23"/>
        <v>44168</v>
      </c>
      <c r="D76" s="8">
        <v>44208</v>
      </c>
      <c r="E76" s="22">
        <f t="shared" si="18"/>
        <v>40</v>
      </c>
      <c r="F76" s="34">
        <f t="shared" si="24"/>
        <v>28283</v>
      </c>
      <c r="G76" s="8">
        <v>28283</v>
      </c>
      <c r="H76" s="22">
        <f t="shared" si="19"/>
        <v>0</v>
      </c>
      <c r="I76" s="34">
        <f t="shared" si="25"/>
        <v>265869</v>
      </c>
      <c r="J76" s="8">
        <v>265869</v>
      </c>
      <c r="K76" s="22">
        <f t="shared" si="20"/>
        <v>0</v>
      </c>
      <c r="L76" s="34">
        <f t="shared" si="26"/>
        <v>66414852</v>
      </c>
      <c r="M76" s="8">
        <v>66448700</v>
      </c>
      <c r="N76" s="22">
        <f t="shared" si="21"/>
        <v>33848</v>
      </c>
      <c r="O76" s="34">
        <f t="shared" si="27"/>
        <v>0</v>
      </c>
      <c r="P76" s="8">
        <v>0</v>
      </c>
      <c r="Q76" s="22">
        <f t="shared" si="22"/>
        <v>0</v>
      </c>
      <c r="R76" s="34">
        <f t="shared" si="28"/>
        <v>900</v>
      </c>
      <c r="S76" s="8">
        <v>900</v>
      </c>
      <c r="T76" s="22">
        <f t="shared" si="16"/>
        <v>0</v>
      </c>
      <c r="U76" s="22">
        <f t="shared" si="29"/>
        <v>40</v>
      </c>
      <c r="V76" s="22">
        <f t="shared" si="30"/>
        <v>425</v>
      </c>
      <c r="W76" s="22">
        <f t="shared" si="31"/>
        <v>425</v>
      </c>
      <c r="X76" s="8"/>
      <c r="Y76" s="29"/>
    </row>
    <row r="77" spans="1:25" ht="18" customHeight="1" x14ac:dyDescent="0.35">
      <c r="A77" s="68">
        <f>'Energy - Master'!A76</f>
        <v>46096</v>
      </c>
      <c r="B77" s="24" t="str">
        <f t="shared" si="17"/>
        <v>Mar-2026</v>
      </c>
      <c r="C77" s="34">
        <f t="shared" si="23"/>
        <v>44208</v>
      </c>
      <c r="D77" s="8">
        <v>44238</v>
      </c>
      <c r="E77" s="22">
        <f t="shared" si="18"/>
        <v>30</v>
      </c>
      <c r="F77" s="34">
        <f t="shared" si="24"/>
        <v>28283</v>
      </c>
      <c r="G77" s="8">
        <v>28283</v>
      </c>
      <c r="H77" s="22">
        <f t="shared" si="19"/>
        <v>0</v>
      </c>
      <c r="I77" s="34">
        <f t="shared" si="25"/>
        <v>265869</v>
      </c>
      <c r="J77" s="8">
        <v>265869</v>
      </c>
      <c r="K77" s="22">
        <f t="shared" si="20"/>
        <v>0</v>
      </c>
      <c r="L77" s="34">
        <f t="shared" si="26"/>
        <v>66448700</v>
      </c>
      <c r="M77" s="8">
        <v>66482056</v>
      </c>
      <c r="N77" s="22">
        <f t="shared" si="21"/>
        <v>33356</v>
      </c>
      <c r="O77" s="34">
        <f t="shared" si="27"/>
        <v>0</v>
      </c>
      <c r="P77" s="8">
        <v>0</v>
      </c>
      <c r="Q77" s="22">
        <f t="shared" si="22"/>
        <v>0</v>
      </c>
      <c r="R77" s="34">
        <f t="shared" si="28"/>
        <v>900</v>
      </c>
      <c r="S77" s="8">
        <v>900</v>
      </c>
      <c r="T77" s="22">
        <f t="shared" si="16"/>
        <v>0</v>
      </c>
      <c r="U77" s="22">
        <f t="shared" si="29"/>
        <v>30</v>
      </c>
      <c r="V77" s="22">
        <f t="shared" si="30"/>
        <v>455</v>
      </c>
      <c r="W77" s="22">
        <f t="shared" si="31"/>
        <v>455</v>
      </c>
      <c r="X77" s="8"/>
      <c r="Y77" s="29"/>
    </row>
    <row r="78" spans="1:25" ht="18" customHeight="1" x14ac:dyDescent="0.35">
      <c r="A78" s="68">
        <f>'Energy - Master'!A77</f>
        <v>46097</v>
      </c>
      <c r="B78" s="24" t="str">
        <f t="shared" si="17"/>
        <v>Mar-2026</v>
      </c>
      <c r="C78" s="34">
        <f t="shared" si="23"/>
        <v>44238</v>
      </c>
      <c r="D78" s="8">
        <v>44290</v>
      </c>
      <c r="E78" s="22">
        <f t="shared" si="18"/>
        <v>52</v>
      </c>
      <c r="F78" s="34">
        <f t="shared" si="24"/>
        <v>28283</v>
      </c>
      <c r="G78" s="8">
        <v>28283</v>
      </c>
      <c r="H78" s="22">
        <f t="shared" si="19"/>
        <v>0</v>
      </c>
      <c r="I78" s="34">
        <f t="shared" si="25"/>
        <v>265869</v>
      </c>
      <c r="J78" s="8">
        <v>265869</v>
      </c>
      <c r="K78" s="22">
        <f t="shared" si="20"/>
        <v>0</v>
      </c>
      <c r="L78" s="34">
        <f t="shared" si="26"/>
        <v>66482056</v>
      </c>
      <c r="M78" s="8">
        <v>66528924</v>
      </c>
      <c r="N78" s="22">
        <f t="shared" si="21"/>
        <v>46868</v>
      </c>
      <c r="O78" s="34">
        <f t="shared" si="27"/>
        <v>0</v>
      </c>
      <c r="P78" s="8">
        <v>0</v>
      </c>
      <c r="Q78" s="22">
        <f t="shared" si="22"/>
        <v>0</v>
      </c>
      <c r="R78" s="34">
        <f t="shared" si="28"/>
        <v>900</v>
      </c>
      <c r="S78" s="8">
        <v>900</v>
      </c>
      <c r="T78" s="22">
        <f t="shared" si="16"/>
        <v>0</v>
      </c>
      <c r="U78" s="22">
        <f t="shared" si="29"/>
        <v>52</v>
      </c>
      <c r="V78" s="22">
        <f t="shared" si="30"/>
        <v>507</v>
      </c>
      <c r="W78" s="22">
        <f t="shared" si="31"/>
        <v>507</v>
      </c>
      <c r="X78" s="8"/>
      <c r="Y78" s="29"/>
    </row>
    <row r="79" spans="1:25" ht="18" customHeight="1" x14ac:dyDescent="0.35">
      <c r="A79" s="68">
        <f>'Energy - Master'!A78</f>
        <v>46098</v>
      </c>
      <c r="B79" s="24" t="str">
        <f t="shared" si="17"/>
        <v>Mar-2026</v>
      </c>
      <c r="C79" s="34">
        <f t="shared" si="23"/>
        <v>44290</v>
      </c>
      <c r="D79" s="8">
        <v>44316</v>
      </c>
      <c r="E79" s="22">
        <f t="shared" si="18"/>
        <v>26</v>
      </c>
      <c r="F79" s="34">
        <f t="shared" si="24"/>
        <v>28283</v>
      </c>
      <c r="G79" s="8">
        <v>28283</v>
      </c>
      <c r="H79" s="22">
        <f t="shared" si="19"/>
        <v>0</v>
      </c>
      <c r="I79" s="34">
        <f t="shared" si="25"/>
        <v>265869</v>
      </c>
      <c r="J79" s="8">
        <v>265869</v>
      </c>
      <c r="K79" s="22">
        <f t="shared" si="20"/>
        <v>0</v>
      </c>
      <c r="L79" s="34">
        <f t="shared" si="26"/>
        <v>66528924</v>
      </c>
      <c r="M79" s="8">
        <v>66565276</v>
      </c>
      <c r="N79" s="22">
        <f t="shared" si="21"/>
        <v>36352</v>
      </c>
      <c r="O79" s="34">
        <f t="shared" si="27"/>
        <v>0</v>
      </c>
      <c r="P79" s="8">
        <v>0</v>
      </c>
      <c r="Q79" s="22">
        <f t="shared" si="22"/>
        <v>0</v>
      </c>
      <c r="R79" s="34">
        <f t="shared" si="28"/>
        <v>900</v>
      </c>
      <c r="S79" s="8">
        <v>900</v>
      </c>
      <c r="T79" s="22">
        <f t="shared" si="16"/>
        <v>0</v>
      </c>
      <c r="U79" s="22">
        <f t="shared" si="29"/>
        <v>26</v>
      </c>
      <c r="V79" s="22">
        <f t="shared" si="30"/>
        <v>533</v>
      </c>
      <c r="W79" s="22">
        <f t="shared" si="31"/>
        <v>533</v>
      </c>
      <c r="X79" s="8"/>
      <c r="Y79" s="29"/>
    </row>
    <row r="80" spans="1:25" ht="18" customHeight="1" x14ac:dyDescent="0.35">
      <c r="A80" s="68">
        <f>'Energy - Master'!A79</f>
        <v>46099</v>
      </c>
      <c r="B80" s="24" t="str">
        <f t="shared" si="17"/>
        <v>Mar-2026</v>
      </c>
      <c r="C80" s="34">
        <f t="shared" si="23"/>
        <v>44316</v>
      </c>
      <c r="D80" s="8">
        <v>44353</v>
      </c>
      <c r="E80" s="22">
        <f t="shared" si="18"/>
        <v>37</v>
      </c>
      <c r="F80" s="34">
        <f t="shared" si="24"/>
        <v>28283</v>
      </c>
      <c r="G80" s="8">
        <v>28283</v>
      </c>
      <c r="H80" s="22">
        <f t="shared" si="19"/>
        <v>0</v>
      </c>
      <c r="I80" s="34">
        <f t="shared" si="25"/>
        <v>265869</v>
      </c>
      <c r="J80" s="8">
        <v>265869</v>
      </c>
      <c r="K80" s="22">
        <f t="shared" si="20"/>
        <v>0</v>
      </c>
      <c r="L80" s="34">
        <f t="shared" si="26"/>
        <v>66565276</v>
      </c>
      <c r="M80" s="8">
        <v>66597808</v>
      </c>
      <c r="N80" s="22">
        <f t="shared" si="21"/>
        <v>32532</v>
      </c>
      <c r="O80" s="34">
        <f t="shared" si="27"/>
        <v>0</v>
      </c>
      <c r="P80" s="8">
        <v>0</v>
      </c>
      <c r="Q80" s="22">
        <f t="shared" si="22"/>
        <v>0</v>
      </c>
      <c r="R80" s="34">
        <f t="shared" si="28"/>
        <v>900</v>
      </c>
      <c r="S80" s="8">
        <v>900</v>
      </c>
      <c r="T80" s="22">
        <f t="shared" si="16"/>
        <v>0</v>
      </c>
      <c r="U80" s="22">
        <f t="shared" si="29"/>
        <v>37</v>
      </c>
      <c r="V80" s="22">
        <f t="shared" si="30"/>
        <v>570</v>
      </c>
      <c r="W80" s="22">
        <f t="shared" si="31"/>
        <v>570</v>
      </c>
      <c r="X80" s="8"/>
      <c r="Y80" s="29"/>
    </row>
    <row r="81" spans="1:25" ht="18" customHeight="1" x14ac:dyDescent="0.35">
      <c r="A81" s="68">
        <f>'Energy - Master'!A80</f>
        <v>46100</v>
      </c>
      <c r="B81" s="24" t="str">
        <f t="shared" si="17"/>
        <v>Mar-2026</v>
      </c>
      <c r="C81" s="34">
        <f t="shared" si="23"/>
        <v>44353</v>
      </c>
      <c r="D81" s="8">
        <v>44391</v>
      </c>
      <c r="E81" s="22">
        <f t="shared" si="18"/>
        <v>38</v>
      </c>
      <c r="F81" s="34">
        <f t="shared" si="24"/>
        <v>28283</v>
      </c>
      <c r="G81" s="8">
        <v>28283</v>
      </c>
      <c r="H81" s="22">
        <f t="shared" si="19"/>
        <v>0</v>
      </c>
      <c r="I81" s="34">
        <f t="shared" si="25"/>
        <v>265869</v>
      </c>
      <c r="J81" s="8">
        <v>265869</v>
      </c>
      <c r="K81" s="22">
        <f t="shared" si="20"/>
        <v>0</v>
      </c>
      <c r="L81" s="34">
        <f t="shared" si="26"/>
        <v>66597808</v>
      </c>
      <c r="M81" s="8">
        <v>66629340</v>
      </c>
      <c r="N81" s="22">
        <f t="shared" si="21"/>
        <v>31532</v>
      </c>
      <c r="O81" s="34">
        <f t="shared" si="27"/>
        <v>0</v>
      </c>
      <c r="P81" s="8">
        <v>0</v>
      </c>
      <c r="Q81" s="22">
        <f t="shared" si="22"/>
        <v>0</v>
      </c>
      <c r="R81" s="34">
        <f t="shared" si="28"/>
        <v>900</v>
      </c>
      <c r="S81" s="8">
        <v>900</v>
      </c>
      <c r="T81" s="22">
        <f t="shared" si="16"/>
        <v>0</v>
      </c>
      <c r="U81" s="22">
        <f t="shared" si="29"/>
        <v>38</v>
      </c>
      <c r="V81" s="22">
        <f t="shared" si="30"/>
        <v>608</v>
      </c>
      <c r="W81" s="22">
        <f t="shared" si="31"/>
        <v>608</v>
      </c>
      <c r="X81" s="8"/>
      <c r="Y81" s="29"/>
    </row>
    <row r="82" spans="1:25" ht="18" customHeight="1" x14ac:dyDescent="0.35">
      <c r="A82" s="68">
        <f>'Energy - Master'!A81</f>
        <v>46101</v>
      </c>
      <c r="B82" s="24" t="str">
        <f t="shared" si="17"/>
        <v>Mar-2026</v>
      </c>
      <c r="C82" s="34">
        <f t="shared" si="23"/>
        <v>44391</v>
      </c>
      <c r="D82" s="8">
        <v>44420</v>
      </c>
      <c r="E82" s="22">
        <f t="shared" si="18"/>
        <v>29</v>
      </c>
      <c r="F82" s="34">
        <f t="shared" si="24"/>
        <v>28283</v>
      </c>
      <c r="G82" s="8">
        <v>28283</v>
      </c>
      <c r="H82" s="22">
        <f t="shared" si="19"/>
        <v>0</v>
      </c>
      <c r="I82" s="34">
        <f t="shared" si="25"/>
        <v>265869</v>
      </c>
      <c r="J82" s="8">
        <v>265869</v>
      </c>
      <c r="K82" s="22">
        <f t="shared" si="20"/>
        <v>0</v>
      </c>
      <c r="L82" s="34">
        <f t="shared" si="26"/>
        <v>66629340</v>
      </c>
      <c r="M82" s="8">
        <v>66654136</v>
      </c>
      <c r="N82" s="22">
        <f t="shared" si="21"/>
        <v>24796</v>
      </c>
      <c r="O82" s="34">
        <f t="shared" si="27"/>
        <v>0</v>
      </c>
      <c r="P82" s="8">
        <v>0</v>
      </c>
      <c r="Q82" s="22">
        <f t="shared" si="22"/>
        <v>0</v>
      </c>
      <c r="R82" s="34">
        <f t="shared" si="28"/>
        <v>900</v>
      </c>
      <c r="S82" s="8">
        <v>900</v>
      </c>
      <c r="T82" s="22">
        <f t="shared" si="16"/>
        <v>0</v>
      </c>
      <c r="U82" s="22">
        <f t="shared" si="29"/>
        <v>29</v>
      </c>
      <c r="V82" s="22">
        <f t="shared" si="30"/>
        <v>637</v>
      </c>
      <c r="W82" s="22">
        <f t="shared" si="31"/>
        <v>637</v>
      </c>
      <c r="X82" s="8"/>
      <c r="Y82" s="29"/>
    </row>
    <row r="83" spans="1:25" ht="18" customHeight="1" x14ac:dyDescent="0.35">
      <c r="A83" s="68">
        <f>'Energy - Master'!A82</f>
        <v>46102</v>
      </c>
      <c r="B83" s="24" t="str">
        <f t="shared" si="17"/>
        <v>Mar-2026</v>
      </c>
      <c r="C83" s="34">
        <f t="shared" si="23"/>
        <v>44420</v>
      </c>
      <c r="D83" s="8">
        <v>44439</v>
      </c>
      <c r="E83" s="22">
        <f t="shared" si="18"/>
        <v>19</v>
      </c>
      <c r="F83" s="34">
        <f t="shared" si="24"/>
        <v>28283</v>
      </c>
      <c r="G83" s="8">
        <v>28283</v>
      </c>
      <c r="H83" s="22">
        <f t="shared" si="19"/>
        <v>0</v>
      </c>
      <c r="I83" s="34">
        <f t="shared" si="25"/>
        <v>265869</v>
      </c>
      <c r="J83" s="8">
        <v>265869</v>
      </c>
      <c r="K83" s="22">
        <f t="shared" si="20"/>
        <v>0</v>
      </c>
      <c r="L83" s="34">
        <f t="shared" si="26"/>
        <v>66654136</v>
      </c>
      <c r="M83" s="8">
        <v>66680524</v>
      </c>
      <c r="N83" s="22">
        <f t="shared" si="21"/>
        <v>26388</v>
      </c>
      <c r="O83" s="34">
        <f t="shared" si="27"/>
        <v>0</v>
      </c>
      <c r="P83" s="8">
        <v>0</v>
      </c>
      <c r="Q83" s="22">
        <f t="shared" si="22"/>
        <v>0</v>
      </c>
      <c r="R83" s="34">
        <f t="shared" si="28"/>
        <v>900</v>
      </c>
      <c r="S83" s="8">
        <v>900</v>
      </c>
      <c r="T83" s="22">
        <f t="shared" si="16"/>
        <v>0</v>
      </c>
      <c r="U83" s="22">
        <f t="shared" si="29"/>
        <v>19</v>
      </c>
      <c r="V83" s="22">
        <f t="shared" si="30"/>
        <v>656</v>
      </c>
      <c r="W83" s="22">
        <f t="shared" si="31"/>
        <v>656</v>
      </c>
      <c r="X83" s="8"/>
      <c r="Y83" s="29"/>
    </row>
    <row r="84" spans="1:25" ht="18" customHeight="1" x14ac:dyDescent="0.35">
      <c r="A84" s="68">
        <f>'Energy - Master'!A83</f>
        <v>46103</v>
      </c>
      <c r="B84" s="24" t="str">
        <f t="shared" si="17"/>
        <v>Mar-2026</v>
      </c>
      <c r="C84" s="34">
        <f t="shared" si="23"/>
        <v>44439</v>
      </c>
      <c r="D84" s="8">
        <v>44468</v>
      </c>
      <c r="E84" s="22">
        <f t="shared" si="18"/>
        <v>29</v>
      </c>
      <c r="F84" s="34">
        <f t="shared" si="24"/>
        <v>28283</v>
      </c>
      <c r="G84" s="8">
        <v>28283</v>
      </c>
      <c r="H84" s="22">
        <f t="shared" si="19"/>
        <v>0</v>
      </c>
      <c r="I84" s="34">
        <f t="shared" si="25"/>
        <v>265869</v>
      </c>
      <c r="J84" s="8">
        <v>265869</v>
      </c>
      <c r="K84" s="22">
        <f t="shared" si="20"/>
        <v>0</v>
      </c>
      <c r="L84" s="34">
        <f t="shared" si="26"/>
        <v>66680524</v>
      </c>
      <c r="M84" s="8">
        <v>66715484</v>
      </c>
      <c r="N84" s="22">
        <f t="shared" si="21"/>
        <v>34960</v>
      </c>
      <c r="O84" s="34">
        <f t="shared" si="27"/>
        <v>0</v>
      </c>
      <c r="P84" s="8">
        <v>0</v>
      </c>
      <c r="Q84" s="22">
        <f t="shared" si="22"/>
        <v>0</v>
      </c>
      <c r="R84" s="34">
        <f t="shared" si="28"/>
        <v>900</v>
      </c>
      <c r="S84" s="8">
        <v>900</v>
      </c>
      <c r="T84" s="22">
        <f t="shared" si="16"/>
        <v>0</v>
      </c>
      <c r="U84" s="22">
        <f t="shared" si="29"/>
        <v>29</v>
      </c>
      <c r="V84" s="22">
        <f t="shared" si="30"/>
        <v>685</v>
      </c>
      <c r="W84" s="22">
        <f t="shared" si="31"/>
        <v>685</v>
      </c>
      <c r="X84" s="8"/>
      <c r="Y84" s="29"/>
    </row>
    <row r="85" spans="1:25" ht="18" customHeight="1" x14ac:dyDescent="0.35">
      <c r="A85" s="68">
        <f>'Energy - Master'!A84</f>
        <v>46104</v>
      </c>
      <c r="B85" s="24" t="str">
        <f t="shared" si="17"/>
        <v>Mar-2026</v>
      </c>
      <c r="C85" s="34">
        <f t="shared" si="23"/>
        <v>44468</v>
      </c>
      <c r="D85" s="8">
        <v>44496</v>
      </c>
      <c r="E85" s="22">
        <f t="shared" si="18"/>
        <v>28</v>
      </c>
      <c r="F85" s="34">
        <f t="shared" si="24"/>
        <v>28283</v>
      </c>
      <c r="G85" s="8">
        <v>28283</v>
      </c>
      <c r="H85" s="22">
        <f t="shared" si="19"/>
        <v>0</v>
      </c>
      <c r="I85" s="34">
        <f t="shared" si="25"/>
        <v>265869</v>
      </c>
      <c r="J85" s="8">
        <v>265869</v>
      </c>
      <c r="K85" s="22">
        <f t="shared" si="20"/>
        <v>0</v>
      </c>
      <c r="L85" s="34">
        <f t="shared" si="26"/>
        <v>66715484</v>
      </c>
      <c r="M85" s="8">
        <v>66748552</v>
      </c>
      <c r="N85" s="22">
        <f t="shared" si="21"/>
        <v>33068</v>
      </c>
      <c r="O85" s="34">
        <f t="shared" si="27"/>
        <v>0</v>
      </c>
      <c r="P85" s="8">
        <v>0</v>
      </c>
      <c r="Q85" s="22">
        <f t="shared" si="22"/>
        <v>0</v>
      </c>
      <c r="R85" s="34">
        <f t="shared" si="28"/>
        <v>900</v>
      </c>
      <c r="S85" s="8">
        <v>900</v>
      </c>
      <c r="T85" s="22">
        <f t="shared" si="16"/>
        <v>0</v>
      </c>
      <c r="U85" s="22">
        <f t="shared" si="29"/>
        <v>28</v>
      </c>
      <c r="V85" s="22">
        <f t="shared" si="30"/>
        <v>713</v>
      </c>
      <c r="W85" s="22">
        <f t="shared" si="31"/>
        <v>713</v>
      </c>
      <c r="X85" s="8"/>
      <c r="Y85" s="29"/>
    </row>
    <row r="86" spans="1:25" ht="18" customHeight="1" x14ac:dyDescent="0.35">
      <c r="A86" s="68">
        <f>'Energy - Master'!A85</f>
        <v>46105</v>
      </c>
      <c r="B86" s="24" t="str">
        <f t="shared" si="17"/>
        <v>Mar-2026</v>
      </c>
      <c r="C86" s="34">
        <f t="shared" si="23"/>
        <v>44496</v>
      </c>
      <c r="D86" s="8">
        <v>44533</v>
      </c>
      <c r="E86" s="22">
        <f t="shared" si="18"/>
        <v>37</v>
      </c>
      <c r="F86" s="34">
        <f t="shared" si="24"/>
        <v>28283</v>
      </c>
      <c r="G86" s="8">
        <v>28283</v>
      </c>
      <c r="H86" s="22">
        <f t="shared" si="19"/>
        <v>0</v>
      </c>
      <c r="I86" s="34">
        <f t="shared" si="25"/>
        <v>265869</v>
      </c>
      <c r="J86" s="8">
        <v>265869</v>
      </c>
      <c r="K86" s="22">
        <f t="shared" si="20"/>
        <v>0</v>
      </c>
      <c r="L86" s="34">
        <f t="shared" si="26"/>
        <v>66748552</v>
      </c>
      <c r="M86" s="8">
        <v>66779788</v>
      </c>
      <c r="N86" s="22">
        <f t="shared" si="21"/>
        <v>31236</v>
      </c>
      <c r="O86" s="34">
        <f t="shared" si="27"/>
        <v>0</v>
      </c>
      <c r="P86" s="8">
        <v>0</v>
      </c>
      <c r="Q86" s="22">
        <f t="shared" si="22"/>
        <v>0</v>
      </c>
      <c r="R86" s="34">
        <f t="shared" si="28"/>
        <v>900</v>
      </c>
      <c r="S86" s="8">
        <v>800</v>
      </c>
      <c r="T86" s="22">
        <f t="shared" si="16"/>
        <v>100</v>
      </c>
      <c r="U86" s="22">
        <f t="shared" si="29"/>
        <v>37</v>
      </c>
      <c r="V86" s="22">
        <f t="shared" si="30"/>
        <v>750</v>
      </c>
      <c r="W86" s="22">
        <f t="shared" si="31"/>
        <v>750</v>
      </c>
      <c r="X86" s="8"/>
      <c r="Y86" s="29"/>
    </row>
    <row r="87" spans="1:25" ht="18" customHeight="1" x14ac:dyDescent="0.35">
      <c r="A87" s="68">
        <f>'Energy - Master'!A86</f>
        <v>46106</v>
      </c>
      <c r="B87" s="24" t="str">
        <f t="shared" si="17"/>
        <v>Mar-2026</v>
      </c>
      <c r="C87" s="34">
        <f t="shared" si="23"/>
        <v>44533</v>
      </c>
      <c r="D87" s="8">
        <v>44556</v>
      </c>
      <c r="E87" s="22">
        <f t="shared" si="18"/>
        <v>23</v>
      </c>
      <c r="F87" s="34">
        <f t="shared" si="24"/>
        <v>28283</v>
      </c>
      <c r="G87" s="8">
        <v>28283</v>
      </c>
      <c r="H87" s="22">
        <f t="shared" si="19"/>
        <v>0</v>
      </c>
      <c r="I87" s="34">
        <f t="shared" si="25"/>
        <v>265869</v>
      </c>
      <c r="J87" s="8">
        <v>265869</v>
      </c>
      <c r="K87" s="22">
        <f t="shared" si="20"/>
        <v>0</v>
      </c>
      <c r="L87" s="34">
        <f t="shared" si="26"/>
        <v>66779788</v>
      </c>
      <c r="M87" s="8">
        <v>66807804</v>
      </c>
      <c r="N87" s="22">
        <f t="shared" si="21"/>
        <v>28016</v>
      </c>
      <c r="O87" s="34">
        <f t="shared" si="27"/>
        <v>0</v>
      </c>
      <c r="P87" s="8">
        <v>0</v>
      </c>
      <c r="Q87" s="22">
        <f t="shared" si="22"/>
        <v>0</v>
      </c>
      <c r="R87" s="34">
        <f t="shared" si="28"/>
        <v>800</v>
      </c>
      <c r="S87" s="8">
        <v>200</v>
      </c>
      <c r="T87" s="22">
        <f t="shared" si="16"/>
        <v>600</v>
      </c>
      <c r="U87" s="22">
        <f t="shared" si="29"/>
        <v>23</v>
      </c>
      <c r="V87" s="22">
        <f t="shared" si="30"/>
        <v>773</v>
      </c>
      <c r="W87" s="22">
        <f t="shared" si="31"/>
        <v>773</v>
      </c>
      <c r="X87" s="8"/>
      <c r="Y87" s="29"/>
    </row>
    <row r="88" spans="1:25" ht="18" customHeight="1" x14ac:dyDescent="0.35">
      <c r="A88" s="68">
        <f>'Energy - Master'!A87</f>
        <v>46107</v>
      </c>
      <c r="B88" s="24" t="str">
        <f t="shared" si="17"/>
        <v>Mar-2026</v>
      </c>
      <c r="C88" s="34">
        <f t="shared" si="23"/>
        <v>44556</v>
      </c>
      <c r="D88" s="8">
        <v>44590</v>
      </c>
      <c r="E88" s="22">
        <f t="shared" si="18"/>
        <v>34</v>
      </c>
      <c r="F88" s="34">
        <f t="shared" si="24"/>
        <v>28283</v>
      </c>
      <c r="G88" s="8">
        <v>28283</v>
      </c>
      <c r="H88" s="22">
        <f t="shared" si="19"/>
        <v>0</v>
      </c>
      <c r="I88" s="34">
        <f t="shared" si="25"/>
        <v>265869</v>
      </c>
      <c r="J88" s="8">
        <v>265869</v>
      </c>
      <c r="K88" s="22">
        <f t="shared" si="20"/>
        <v>0</v>
      </c>
      <c r="L88" s="34">
        <f t="shared" si="26"/>
        <v>66807804</v>
      </c>
      <c r="M88" s="8">
        <v>66843248</v>
      </c>
      <c r="N88" s="22">
        <f t="shared" si="21"/>
        <v>35444</v>
      </c>
      <c r="O88" s="34">
        <f t="shared" si="27"/>
        <v>0</v>
      </c>
      <c r="P88" s="8">
        <v>0</v>
      </c>
      <c r="Q88" s="22">
        <f t="shared" si="22"/>
        <v>0</v>
      </c>
      <c r="R88" s="34">
        <f t="shared" si="28"/>
        <v>200</v>
      </c>
      <c r="S88" s="8">
        <v>200</v>
      </c>
      <c r="T88" s="22">
        <f t="shared" si="16"/>
        <v>0</v>
      </c>
      <c r="U88" s="22">
        <f t="shared" si="29"/>
        <v>34</v>
      </c>
      <c r="V88" s="22">
        <f t="shared" si="30"/>
        <v>807</v>
      </c>
      <c r="W88" s="22">
        <f t="shared" si="31"/>
        <v>807</v>
      </c>
      <c r="X88" s="8"/>
      <c r="Y88" s="29"/>
    </row>
    <row r="89" spans="1:25" ht="18" customHeight="1" x14ac:dyDescent="0.35">
      <c r="A89" s="68">
        <f>'Energy - Master'!A88</f>
        <v>46108</v>
      </c>
      <c r="B89" s="24" t="str">
        <f t="shared" si="17"/>
        <v>Mar-2026</v>
      </c>
      <c r="C89" s="34">
        <f t="shared" si="23"/>
        <v>44590</v>
      </c>
      <c r="D89" s="8">
        <v>44623</v>
      </c>
      <c r="E89" s="22">
        <f t="shared" si="18"/>
        <v>33</v>
      </c>
      <c r="F89" s="34">
        <f t="shared" si="24"/>
        <v>28283</v>
      </c>
      <c r="G89" s="8">
        <v>28283</v>
      </c>
      <c r="H89" s="22">
        <f t="shared" si="19"/>
        <v>0</v>
      </c>
      <c r="I89" s="34">
        <f t="shared" si="25"/>
        <v>265869</v>
      </c>
      <c r="J89" s="8">
        <v>265869</v>
      </c>
      <c r="K89" s="22">
        <f t="shared" si="20"/>
        <v>0</v>
      </c>
      <c r="L89" s="34">
        <f t="shared" si="26"/>
        <v>66843248</v>
      </c>
      <c r="M89" s="8">
        <v>66865440</v>
      </c>
      <c r="N89" s="22">
        <f t="shared" si="21"/>
        <v>22192</v>
      </c>
      <c r="O89" s="34">
        <f t="shared" si="27"/>
        <v>0</v>
      </c>
      <c r="P89" s="8">
        <v>0</v>
      </c>
      <c r="Q89" s="22">
        <f t="shared" si="22"/>
        <v>0</v>
      </c>
      <c r="R89" s="34">
        <f t="shared" si="28"/>
        <v>200</v>
      </c>
      <c r="S89" s="8">
        <v>960</v>
      </c>
      <c r="T89" s="22">
        <f t="shared" si="16"/>
        <v>-760</v>
      </c>
      <c r="U89" s="22">
        <f t="shared" si="29"/>
        <v>33</v>
      </c>
      <c r="V89" s="22">
        <f t="shared" si="30"/>
        <v>840</v>
      </c>
      <c r="W89" s="22">
        <f t="shared" si="31"/>
        <v>840</v>
      </c>
      <c r="X89" s="8"/>
      <c r="Y89" s="29"/>
    </row>
    <row r="90" spans="1:25" ht="18" customHeight="1" x14ac:dyDescent="0.35">
      <c r="A90" s="68">
        <f>'Energy - Master'!A89</f>
        <v>46109</v>
      </c>
      <c r="B90" s="24" t="str">
        <f t="shared" si="17"/>
        <v>Mar-2026</v>
      </c>
      <c r="C90" s="34">
        <f t="shared" si="23"/>
        <v>44623</v>
      </c>
      <c r="D90" s="8">
        <v>44647</v>
      </c>
      <c r="E90" s="22">
        <f t="shared" si="18"/>
        <v>24</v>
      </c>
      <c r="F90" s="34">
        <f t="shared" si="24"/>
        <v>28283</v>
      </c>
      <c r="G90" s="8">
        <v>28283</v>
      </c>
      <c r="H90" s="22">
        <f t="shared" si="19"/>
        <v>0</v>
      </c>
      <c r="I90" s="34">
        <f t="shared" si="25"/>
        <v>265869</v>
      </c>
      <c r="J90" s="8">
        <v>265869</v>
      </c>
      <c r="K90" s="22">
        <f t="shared" si="20"/>
        <v>0</v>
      </c>
      <c r="L90" s="34">
        <f t="shared" si="26"/>
        <v>66865440</v>
      </c>
      <c r="M90" s="8">
        <v>66896132</v>
      </c>
      <c r="N90" s="22">
        <f t="shared" si="21"/>
        <v>30692</v>
      </c>
      <c r="O90" s="34">
        <f t="shared" si="27"/>
        <v>0</v>
      </c>
      <c r="P90" s="8">
        <v>0</v>
      </c>
      <c r="Q90" s="22">
        <f t="shared" si="22"/>
        <v>0</v>
      </c>
      <c r="R90" s="34">
        <f t="shared" si="28"/>
        <v>960</v>
      </c>
      <c r="S90" s="8">
        <v>950</v>
      </c>
      <c r="T90" s="22">
        <f t="shared" si="16"/>
        <v>10</v>
      </c>
      <c r="U90" s="22">
        <f t="shared" si="29"/>
        <v>24</v>
      </c>
      <c r="V90" s="22">
        <f t="shared" si="30"/>
        <v>864</v>
      </c>
      <c r="W90" s="22">
        <f t="shared" si="31"/>
        <v>864</v>
      </c>
      <c r="X90" s="8"/>
      <c r="Y90" s="29"/>
    </row>
    <row r="91" spans="1:25" ht="18" customHeight="1" x14ac:dyDescent="0.35">
      <c r="A91" s="68">
        <f>'Energy - Master'!A90</f>
        <v>46110</v>
      </c>
      <c r="B91" s="24" t="str">
        <f t="shared" si="17"/>
        <v>Mar-2026</v>
      </c>
      <c r="C91" s="34">
        <f t="shared" si="23"/>
        <v>44647</v>
      </c>
      <c r="D91" s="8">
        <v>44679</v>
      </c>
      <c r="E91" s="22">
        <f t="shared" si="18"/>
        <v>32</v>
      </c>
      <c r="F91" s="34">
        <f t="shared" si="24"/>
        <v>28283</v>
      </c>
      <c r="G91" s="8">
        <v>28283</v>
      </c>
      <c r="H91" s="22">
        <f t="shared" si="19"/>
        <v>0</v>
      </c>
      <c r="I91" s="34">
        <f t="shared" si="25"/>
        <v>265869</v>
      </c>
      <c r="J91" s="8">
        <v>265869</v>
      </c>
      <c r="K91" s="22">
        <f t="shared" si="20"/>
        <v>0</v>
      </c>
      <c r="L91" s="34">
        <f t="shared" si="26"/>
        <v>66896132</v>
      </c>
      <c r="M91" s="8">
        <v>66928060</v>
      </c>
      <c r="N91" s="22">
        <f t="shared" si="21"/>
        <v>31928</v>
      </c>
      <c r="O91" s="34">
        <f t="shared" si="27"/>
        <v>0</v>
      </c>
      <c r="P91" s="8">
        <v>0</v>
      </c>
      <c r="Q91" s="22">
        <f t="shared" si="22"/>
        <v>0</v>
      </c>
      <c r="R91" s="34">
        <f t="shared" si="28"/>
        <v>950</v>
      </c>
      <c r="S91" s="8">
        <v>950</v>
      </c>
      <c r="T91" s="22">
        <f t="shared" si="16"/>
        <v>0</v>
      </c>
      <c r="U91" s="22">
        <f t="shared" si="29"/>
        <v>32</v>
      </c>
      <c r="V91" s="22">
        <f t="shared" si="30"/>
        <v>896</v>
      </c>
      <c r="W91" s="22">
        <f t="shared" si="31"/>
        <v>896</v>
      </c>
      <c r="X91" s="8"/>
      <c r="Y91" s="29"/>
    </row>
    <row r="92" spans="1:25" ht="18" customHeight="1" x14ac:dyDescent="0.35">
      <c r="A92" s="68">
        <f>'Energy - Master'!A91</f>
        <v>46111</v>
      </c>
      <c r="B92" s="24" t="str">
        <f t="shared" si="17"/>
        <v>Mar-2026</v>
      </c>
      <c r="C92" s="34">
        <f t="shared" si="23"/>
        <v>44679</v>
      </c>
      <c r="D92" s="8">
        <v>44727</v>
      </c>
      <c r="E92" s="22">
        <f t="shared" si="18"/>
        <v>48</v>
      </c>
      <c r="F92" s="34">
        <f t="shared" si="24"/>
        <v>28283</v>
      </c>
      <c r="G92" s="8">
        <v>28283</v>
      </c>
      <c r="H92" s="22">
        <f t="shared" si="19"/>
        <v>0</v>
      </c>
      <c r="I92" s="34">
        <f t="shared" si="25"/>
        <v>265869</v>
      </c>
      <c r="J92" s="8">
        <v>265869</v>
      </c>
      <c r="K92" s="22">
        <f t="shared" si="20"/>
        <v>0</v>
      </c>
      <c r="L92" s="34">
        <f t="shared" si="26"/>
        <v>66928060</v>
      </c>
      <c r="M92" s="8">
        <v>66963064</v>
      </c>
      <c r="N92" s="22">
        <f t="shared" si="21"/>
        <v>35004</v>
      </c>
      <c r="O92" s="34">
        <f t="shared" si="27"/>
        <v>0</v>
      </c>
      <c r="P92" s="8">
        <v>0</v>
      </c>
      <c r="Q92" s="22">
        <f t="shared" si="22"/>
        <v>0</v>
      </c>
      <c r="R92" s="34">
        <f t="shared" si="28"/>
        <v>950</v>
      </c>
      <c r="S92" s="8">
        <v>950</v>
      </c>
      <c r="T92" s="22">
        <f t="shared" si="16"/>
        <v>0</v>
      </c>
      <c r="U92" s="22">
        <f t="shared" si="29"/>
        <v>48</v>
      </c>
      <c r="V92" s="22">
        <f t="shared" si="30"/>
        <v>944</v>
      </c>
      <c r="W92" s="22">
        <f t="shared" si="31"/>
        <v>944</v>
      </c>
      <c r="X92" s="8"/>
      <c r="Y92" s="29"/>
    </row>
    <row r="93" spans="1:25" ht="18" customHeight="1" x14ac:dyDescent="0.35">
      <c r="A93" s="68">
        <f>'Energy - Master'!A92</f>
        <v>46112</v>
      </c>
      <c r="B93" s="24" t="str">
        <f t="shared" si="17"/>
        <v>Mar-2026</v>
      </c>
      <c r="C93" s="34">
        <f t="shared" si="23"/>
        <v>44727</v>
      </c>
      <c r="D93" s="8">
        <v>44757</v>
      </c>
      <c r="E93" s="22">
        <f t="shared" si="18"/>
        <v>30</v>
      </c>
      <c r="F93" s="34">
        <f t="shared" si="24"/>
        <v>28283</v>
      </c>
      <c r="G93" s="8">
        <v>28283</v>
      </c>
      <c r="H93" s="22">
        <f t="shared" si="19"/>
        <v>0</v>
      </c>
      <c r="I93" s="34">
        <f t="shared" si="25"/>
        <v>265869</v>
      </c>
      <c r="J93" s="8">
        <v>265869</v>
      </c>
      <c r="K93" s="22">
        <f t="shared" si="20"/>
        <v>0</v>
      </c>
      <c r="L93" s="34">
        <f t="shared" si="26"/>
        <v>66963064</v>
      </c>
      <c r="M93" s="8">
        <v>66998092</v>
      </c>
      <c r="N93" s="22">
        <f t="shared" si="21"/>
        <v>35028</v>
      </c>
      <c r="O93" s="34">
        <f t="shared" si="27"/>
        <v>0</v>
      </c>
      <c r="P93" s="8">
        <v>0</v>
      </c>
      <c r="Q93" s="22">
        <f t="shared" si="22"/>
        <v>0</v>
      </c>
      <c r="R93" s="34">
        <f t="shared" si="28"/>
        <v>950</v>
      </c>
      <c r="S93" s="8">
        <v>950</v>
      </c>
      <c r="T93" s="22">
        <f t="shared" si="16"/>
        <v>0</v>
      </c>
      <c r="U93" s="22">
        <f t="shared" si="29"/>
        <v>30</v>
      </c>
      <c r="V93" s="22">
        <f t="shared" si="30"/>
        <v>974</v>
      </c>
      <c r="W93" s="22">
        <f t="shared" si="31"/>
        <v>974</v>
      </c>
      <c r="X93" s="8"/>
      <c r="Y93" s="29"/>
    </row>
    <row r="94" spans="1:25" ht="18" customHeight="1" x14ac:dyDescent="0.35">
      <c r="A94" s="68">
        <f>'Energy - Master'!A93</f>
        <v>46113</v>
      </c>
      <c r="B94" s="24" t="str">
        <f t="shared" si="17"/>
        <v>Apr-2026</v>
      </c>
      <c r="C94" s="34">
        <f t="shared" si="23"/>
        <v>44757</v>
      </c>
      <c r="D94" s="8">
        <v>44809</v>
      </c>
      <c r="E94" s="22">
        <f t="shared" si="18"/>
        <v>52</v>
      </c>
      <c r="F94" s="34">
        <f t="shared" si="24"/>
        <v>28283</v>
      </c>
      <c r="G94" s="8">
        <v>28283</v>
      </c>
      <c r="H94" s="22">
        <f t="shared" si="19"/>
        <v>0</v>
      </c>
      <c r="I94" s="34">
        <f t="shared" si="25"/>
        <v>265869</v>
      </c>
      <c r="J94" s="8">
        <v>265869</v>
      </c>
      <c r="K94" s="22">
        <f t="shared" si="20"/>
        <v>0</v>
      </c>
      <c r="L94" s="34">
        <f t="shared" si="26"/>
        <v>66998092</v>
      </c>
      <c r="M94" s="8">
        <v>67028812</v>
      </c>
      <c r="N94" s="22">
        <f t="shared" si="21"/>
        <v>30720</v>
      </c>
      <c r="O94" s="34">
        <f t="shared" si="27"/>
        <v>0</v>
      </c>
      <c r="P94" s="8">
        <v>0</v>
      </c>
      <c r="Q94" s="22">
        <f t="shared" si="22"/>
        <v>0</v>
      </c>
      <c r="R94" s="34">
        <f t="shared" si="28"/>
        <v>950</v>
      </c>
      <c r="S94" s="8">
        <v>950</v>
      </c>
      <c r="T94" s="22">
        <f t="shared" si="16"/>
        <v>0</v>
      </c>
      <c r="U94" s="22">
        <f t="shared" si="29"/>
        <v>52</v>
      </c>
      <c r="V94" s="22">
        <f t="shared" si="30"/>
        <v>52</v>
      </c>
      <c r="W94" s="22">
        <f t="shared" si="31"/>
        <v>52</v>
      </c>
      <c r="X94" s="8"/>
      <c r="Y94" s="29"/>
    </row>
    <row r="95" spans="1:25" ht="18" customHeight="1" x14ac:dyDescent="0.35">
      <c r="A95" s="68">
        <f>'Energy - Master'!A94</f>
        <v>46114</v>
      </c>
      <c r="B95" s="24" t="str">
        <f t="shared" si="17"/>
        <v>Apr-2026</v>
      </c>
      <c r="C95" s="34">
        <f t="shared" si="23"/>
        <v>44809</v>
      </c>
      <c r="D95" s="8">
        <v>44844</v>
      </c>
      <c r="E95" s="22">
        <f t="shared" si="18"/>
        <v>35</v>
      </c>
      <c r="F95" s="34">
        <f t="shared" si="24"/>
        <v>28283</v>
      </c>
      <c r="G95" s="8">
        <v>28283</v>
      </c>
      <c r="H95" s="22">
        <f t="shared" si="19"/>
        <v>0</v>
      </c>
      <c r="I95" s="34">
        <f t="shared" si="25"/>
        <v>265869</v>
      </c>
      <c r="J95" s="8">
        <v>265869</v>
      </c>
      <c r="K95" s="22">
        <f t="shared" si="20"/>
        <v>0</v>
      </c>
      <c r="L95" s="34">
        <f t="shared" si="26"/>
        <v>67028812</v>
      </c>
      <c r="M95" s="8">
        <v>67063684</v>
      </c>
      <c r="N95" s="22">
        <f t="shared" si="21"/>
        <v>34872</v>
      </c>
      <c r="O95" s="34">
        <f t="shared" si="27"/>
        <v>0</v>
      </c>
      <c r="P95" s="8">
        <v>0</v>
      </c>
      <c r="Q95" s="22">
        <f t="shared" si="22"/>
        <v>0</v>
      </c>
      <c r="R95" s="34">
        <f t="shared" si="28"/>
        <v>950</v>
      </c>
      <c r="S95" s="8">
        <v>950</v>
      </c>
      <c r="T95" s="22">
        <f t="shared" ref="T95:T158" si="32">IF(OR(R95="",S95=""),"",R95-S95)</f>
        <v>0</v>
      </c>
      <c r="U95" s="22">
        <f t="shared" si="29"/>
        <v>35</v>
      </c>
      <c r="V95" s="22">
        <f t="shared" si="30"/>
        <v>87</v>
      </c>
      <c r="W95" s="22">
        <f t="shared" si="31"/>
        <v>87</v>
      </c>
      <c r="X95" s="8"/>
      <c r="Y95" s="29"/>
    </row>
    <row r="96" spans="1:25" ht="18" customHeight="1" x14ac:dyDescent="0.35">
      <c r="A96" s="68">
        <f>'Energy - Master'!A95</f>
        <v>46115</v>
      </c>
      <c r="B96" s="24" t="str">
        <f t="shared" si="17"/>
        <v>Apr-2026</v>
      </c>
      <c r="C96" s="34">
        <f t="shared" si="23"/>
        <v>44844</v>
      </c>
      <c r="D96" s="8">
        <v>44870</v>
      </c>
      <c r="E96" s="22">
        <f t="shared" si="18"/>
        <v>26</v>
      </c>
      <c r="F96" s="34">
        <f t="shared" si="24"/>
        <v>28283</v>
      </c>
      <c r="G96" s="8">
        <v>28283</v>
      </c>
      <c r="H96" s="22">
        <f t="shared" si="19"/>
        <v>0</v>
      </c>
      <c r="I96" s="34">
        <f t="shared" si="25"/>
        <v>265869</v>
      </c>
      <c r="J96" s="8">
        <v>265869</v>
      </c>
      <c r="K96" s="22">
        <f t="shared" si="20"/>
        <v>0</v>
      </c>
      <c r="L96" s="34">
        <f t="shared" si="26"/>
        <v>67063684</v>
      </c>
      <c r="M96" s="8">
        <v>67095224</v>
      </c>
      <c r="N96" s="22">
        <f t="shared" si="21"/>
        <v>31540</v>
      </c>
      <c r="O96" s="34">
        <f t="shared" si="27"/>
        <v>0</v>
      </c>
      <c r="P96" s="8">
        <v>0</v>
      </c>
      <c r="Q96" s="22">
        <f t="shared" si="22"/>
        <v>0</v>
      </c>
      <c r="R96" s="34">
        <f t="shared" si="28"/>
        <v>950</v>
      </c>
      <c r="S96" s="8">
        <v>950</v>
      </c>
      <c r="T96" s="22">
        <f t="shared" si="32"/>
        <v>0</v>
      </c>
      <c r="U96" s="22">
        <f t="shared" si="29"/>
        <v>26</v>
      </c>
      <c r="V96" s="22">
        <f t="shared" si="30"/>
        <v>113</v>
      </c>
      <c r="W96" s="22">
        <f t="shared" si="31"/>
        <v>113</v>
      </c>
      <c r="X96" s="8"/>
      <c r="Y96" s="29"/>
    </row>
    <row r="97" spans="1:25" ht="18" customHeight="1" x14ac:dyDescent="0.35">
      <c r="A97" s="68">
        <f>'Energy - Master'!A96</f>
        <v>46116</v>
      </c>
      <c r="B97" s="24" t="str">
        <f t="shared" si="17"/>
        <v>Apr-2026</v>
      </c>
      <c r="C97" s="34">
        <f t="shared" si="23"/>
        <v>44870</v>
      </c>
      <c r="D97" s="8">
        <v>44895</v>
      </c>
      <c r="E97" s="22">
        <f t="shared" si="18"/>
        <v>25</v>
      </c>
      <c r="F97" s="34">
        <f t="shared" si="24"/>
        <v>28283</v>
      </c>
      <c r="G97" s="8">
        <v>28283</v>
      </c>
      <c r="H97" s="22">
        <f t="shared" si="19"/>
        <v>0</v>
      </c>
      <c r="I97" s="34">
        <f t="shared" si="25"/>
        <v>265869</v>
      </c>
      <c r="J97" s="8">
        <v>265869</v>
      </c>
      <c r="K97" s="22">
        <f t="shared" si="20"/>
        <v>0</v>
      </c>
      <c r="L97" s="34">
        <f t="shared" si="26"/>
        <v>67095224</v>
      </c>
      <c r="M97" s="8">
        <v>67120368</v>
      </c>
      <c r="N97" s="22">
        <f t="shared" si="21"/>
        <v>25144</v>
      </c>
      <c r="O97" s="34">
        <f t="shared" si="27"/>
        <v>0</v>
      </c>
      <c r="P97" s="8">
        <v>0</v>
      </c>
      <c r="Q97" s="22">
        <f t="shared" si="22"/>
        <v>0</v>
      </c>
      <c r="R97" s="34">
        <f t="shared" si="28"/>
        <v>950</v>
      </c>
      <c r="S97" s="8">
        <v>950</v>
      </c>
      <c r="T97" s="22">
        <f t="shared" si="32"/>
        <v>0</v>
      </c>
      <c r="U97" s="22">
        <f t="shared" si="29"/>
        <v>25</v>
      </c>
      <c r="V97" s="22">
        <f t="shared" si="30"/>
        <v>138</v>
      </c>
      <c r="W97" s="22">
        <f t="shared" si="31"/>
        <v>138</v>
      </c>
      <c r="X97" s="8"/>
      <c r="Y97" s="29"/>
    </row>
    <row r="98" spans="1:25" ht="18" customHeight="1" x14ac:dyDescent="0.35">
      <c r="A98" s="68">
        <f>'Energy - Master'!A97</f>
        <v>46117</v>
      </c>
      <c r="B98" s="24" t="str">
        <f t="shared" si="17"/>
        <v>Apr-2026</v>
      </c>
      <c r="C98" s="34">
        <f t="shared" si="23"/>
        <v>44895</v>
      </c>
      <c r="D98" s="8">
        <v>44950</v>
      </c>
      <c r="E98" s="22">
        <f t="shared" si="18"/>
        <v>55</v>
      </c>
      <c r="F98" s="34">
        <f t="shared" si="24"/>
        <v>28283</v>
      </c>
      <c r="G98" s="8">
        <v>28283</v>
      </c>
      <c r="H98" s="22">
        <f t="shared" si="19"/>
        <v>0</v>
      </c>
      <c r="I98" s="34">
        <f t="shared" si="25"/>
        <v>265869</v>
      </c>
      <c r="J98" s="8">
        <v>265869</v>
      </c>
      <c r="K98" s="22">
        <f t="shared" si="20"/>
        <v>0</v>
      </c>
      <c r="L98" s="34">
        <f t="shared" si="26"/>
        <v>67120368</v>
      </c>
      <c r="M98" s="8">
        <v>67168176</v>
      </c>
      <c r="N98" s="22">
        <f t="shared" si="21"/>
        <v>47808</v>
      </c>
      <c r="O98" s="34">
        <f t="shared" si="27"/>
        <v>0</v>
      </c>
      <c r="P98" s="8">
        <v>0</v>
      </c>
      <c r="Q98" s="22">
        <f t="shared" si="22"/>
        <v>0</v>
      </c>
      <c r="R98" s="34">
        <f t="shared" si="28"/>
        <v>950</v>
      </c>
      <c r="S98" s="8">
        <v>950</v>
      </c>
      <c r="T98" s="22">
        <f t="shared" si="32"/>
        <v>0</v>
      </c>
      <c r="U98" s="22">
        <f t="shared" si="29"/>
        <v>55</v>
      </c>
      <c r="V98" s="22">
        <f t="shared" si="30"/>
        <v>193</v>
      </c>
      <c r="W98" s="22">
        <f t="shared" si="31"/>
        <v>193</v>
      </c>
      <c r="X98" s="8"/>
      <c r="Y98" s="29"/>
    </row>
    <row r="99" spans="1:25" ht="18" customHeight="1" x14ac:dyDescent="0.35">
      <c r="A99" s="68">
        <f>'Energy - Master'!A98</f>
        <v>46118</v>
      </c>
      <c r="B99" s="24" t="str">
        <f t="shared" si="17"/>
        <v>Apr-2026</v>
      </c>
      <c r="C99" s="34">
        <f t="shared" si="23"/>
        <v>44950</v>
      </c>
      <c r="D99" s="8">
        <v>44960</v>
      </c>
      <c r="E99" s="22">
        <f t="shared" si="18"/>
        <v>10</v>
      </c>
      <c r="F99" s="34">
        <f t="shared" si="24"/>
        <v>28283</v>
      </c>
      <c r="G99" s="8">
        <v>28283</v>
      </c>
      <c r="H99" s="22">
        <f t="shared" si="19"/>
        <v>0</v>
      </c>
      <c r="I99" s="34">
        <f t="shared" si="25"/>
        <v>265869</v>
      </c>
      <c r="J99" s="8">
        <v>265869</v>
      </c>
      <c r="K99" s="22">
        <f t="shared" si="20"/>
        <v>0</v>
      </c>
      <c r="L99" s="34">
        <f t="shared" si="26"/>
        <v>67168176</v>
      </c>
      <c r="M99" s="8">
        <v>67199104</v>
      </c>
      <c r="N99" s="22">
        <f t="shared" si="21"/>
        <v>30928</v>
      </c>
      <c r="O99" s="34">
        <f t="shared" si="27"/>
        <v>0</v>
      </c>
      <c r="P99" s="8">
        <v>0</v>
      </c>
      <c r="Q99" s="22">
        <f t="shared" si="22"/>
        <v>0</v>
      </c>
      <c r="R99" s="34">
        <f t="shared" si="28"/>
        <v>950</v>
      </c>
      <c r="S99" s="8">
        <v>950</v>
      </c>
      <c r="T99" s="22">
        <f t="shared" si="32"/>
        <v>0</v>
      </c>
      <c r="U99" s="22">
        <f t="shared" si="29"/>
        <v>10</v>
      </c>
      <c r="V99" s="22">
        <f t="shared" si="30"/>
        <v>203</v>
      </c>
      <c r="W99" s="22">
        <f t="shared" si="31"/>
        <v>203</v>
      </c>
      <c r="X99" s="8"/>
      <c r="Y99" s="29"/>
    </row>
    <row r="100" spans="1:25" ht="18" customHeight="1" x14ac:dyDescent="0.35">
      <c r="A100" s="68">
        <f>'Energy - Master'!A99</f>
        <v>46119</v>
      </c>
      <c r="B100" s="24" t="str">
        <f t="shared" si="17"/>
        <v>Apr-2026</v>
      </c>
      <c r="C100" s="34">
        <f t="shared" si="23"/>
        <v>44960</v>
      </c>
      <c r="D100" s="8">
        <v>45014</v>
      </c>
      <c r="E100" s="22">
        <f t="shared" si="18"/>
        <v>54</v>
      </c>
      <c r="F100" s="34">
        <f t="shared" si="24"/>
        <v>28283</v>
      </c>
      <c r="G100" s="8">
        <v>28283</v>
      </c>
      <c r="H100" s="22">
        <f t="shared" si="19"/>
        <v>0</v>
      </c>
      <c r="I100" s="34">
        <f t="shared" si="25"/>
        <v>265869</v>
      </c>
      <c r="J100" s="8">
        <v>265869</v>
      </c>
      <c r="K100" s="22">
        <f t="shared" si="20"/>
        <v>0</v>
      </c>
      <c r="L100" s="34">
        <f t="shared" si="26"/>
        <v>67199104</v>
      </c>
      <c r="M100" s="8">
        <v>67228776</v>
      </c>
      <c r="N100" s="22">
        <f t="shared" si="21"/>
        <v>29672</v>
      </c>
      <c r="O100" s="34">
        <f t="shared" si="27"/>
        <v>0</v>
      </c>
      <c r="P100" s="8">
        <v>0</v>
      </c>
      <c r="Q100" s="22">
        <f t="shared" si="22"/>
        <v>0</v>
      </c>
      <c r="R100" s="34">
        <f t="shared" si="28"/>
        <v>950</v>
      </c>
      <c r="S100" s="8">
        <v>950</v>
      </c>
      <c r="T100" s="22">
        <f t="shared" si="32"/>
        <v>0</v>
      </c>
      <c r="U100" s="22">
        <f t="shared" si="29"/>
        <v>54</v>
      </c>
      <c r="V100" s="22">
        <f t="shared" si="30"/>
        <v>257</v>
      </c>
      <c r="W100" s="22">
        <f t="shared" si="31"/>
        <v>257</v>
      </c>
      <c r="X100" s="8"/>
      <c r="Y100" s="29"/>
    </row>
    <row r="101" spans="1:25" ht="18" customHeight="1" x14ac:dyDescent="0.35">
      <c r="A101" s="68">
        <f>'Energy - Master'!A100</f>
        <v>46120</v>
      </c>
      <c r="B101" s="24" t="str">
        <f t="shared" si="17"/>
        <v>Apr-2026</v>
      </c>
      <c r="C101" s="34">
        <f t="shared" si="23"/>
        <v>45014</v>
      </c>
      <c r="D101" s="8">
        <v>45037</v>
      </c>
      <c r="E101" s="22">
        <f t="shared" si="18"/>
        <v>23</v>
      </c>
      <c r="F101" s="34">
        <f t="shared" si="24"/>
        <v>28283</v>
      </c>
      <c r="G101" s="8">
        <v>28283</v>
      </c>
      <c r="H101" s="22">
        <f t="shared" si="19"/>
        <v>0</v>
      </c>
      <c r="I101" s="34">
        <f t="shared" si="25"/>
        <v>265869</v>
      </c>
      <c r="J101" s="8">
        <v>265869</v>
      </c>
      <c r="K101" s="22">
        <f t="shared" si="20"/>
        <v>0</v>
      </c>
      <c r="L101" s="34">
        <f t="shared" si="26"/>
        <v>67228776</v>
      </c>
      <c r="M101" s="8">
        <v>67262128</v>
      </c>
      <c r="N101" s="22">
        <f t="shared" si="21"/>
        <v>33352</v>
      </c>
      <c r="O101" s="34">
        <f t="shared" si="27"/>
        <v>0</v>
      </c>
      <c r="P101" s="8">
        <v>0</v>
      </c>
      <c r="Q101" s="22">
        <f t="shared" si="22"/>
        <v>0</v>
      </c>
      <c r="R101" s="34">
        <f t="shared" si="28"/>
        <v>950</v>
      </c>
      <c r="S101" s="8">
        <v>950</v>
      </c>
      <c r="T101" s="22">
        <f t="shared" si="32"/>
        <v>0</v>
      </c>
      <c r="U101" s="22">
        <f t="shared" si="29"/>
        <v>23</v>
      </c>
      <c r="V101" s="22">
        <f t="shared" si="30"/>
        <v>280</v>
      </c>
      <c r="W101" s="22">
        <f t="shared" si="31"/>
        <v>280</v>
      </c>
      <c r="X101" s="8"/>
      <c r="Y101" s="29"/>
    </row>
    <row r="102" spans="1:25" ht="18" customHeight="1" x14ac:dyDescent="0.35">
      <c r="A102" s="68">
        <f>'Energy - Master'!A101</f>
        <v>46121</v>
      </c>
      <c r="B102" s="24" t="str">
        <f t="shared" si="17"/>
        <v>Apr-2026</v>
      </c>
      <c r="C102" s="34">
        <f t="shared" si="23"/>
        <v>45037</v>
      </c>
      <c r="D102" s="8">
        <v>45069</v>
      </c>
      <c r="E102" s="22">
        <f t="shared" si="18"/>
        <v>32</v>
      </c>
      <c r="F102" s="34">
        <f t="shared" si="24"/>
        <v>28283</v>
      </c>
      <c r="G102" s="8">
        <v>28283</v>
      </c>
      <c r="H102" s="22">
        <f t="shared" si="19"/>
        <v>0</v>
      </c>
      <c r="I102" s="34">
        <f t="shared" si="25"/>
        <v>265869</v>
      </c>
      <c r="J102" s="8">
        <v>265869</v>
      </c>
      <c r="K102" s="22">
        <f t="shared" si="20"/>
        <v>0</v>
      </c>
      <c r="L102" s="34">
        <f t="shared" si="26"/>
        <v>67262128</v>
      </c>
      <c r="M102" s="8">
        <v>67288120</v>
      </c>
      <c r="N102" s="22">
        <f t="shared" si="21"/>
        <v>25992</v>
      </c>
      <c r="O102" s="34">
        <f t="shared" si="27"/>
        <v>0</v>
      </c>
      <c r="P102" s="8">
        <v>0</v>
      </c>
      <c r="Q102" s="22">
        <f t="shared" si="22"/>
        <v>0</v>
      </c>
      <c r="R102" s="34">
        <f t="shared" si="28"/>
        <v>950</v>
      </c>
      <c r="S102" s="8">
        <v>950</v>
      </c>
      <c r="T102" s="22">
        <f t="shared" si="32"/>
        <v>0</v>
      </c>
      <c r="U102" s="22">
        <f t="shared" si="29"/>
        <v>32</v>
      </c>
      <c r="V102" s="22">
        <f t="shared" si="30"/>
        <v>312</v>
      </c>
      <c r="W102" s="22">
        <f t="shared" si="31"/>
        <v>312</v>
      </c>
      <c r="X102" s="8"/>
      <c r="Y102" s="29"/>
    </row>
    <row r="103" spans="1:25" ht="18" customHeight="1" x14ac:dyDescent="0.35">
      <c r="A103" s="68">
        <f>'Energy - Master'!A102</f>
        <v>46122</v>
      </c>
      <c r="B103" s="24" t="str">
        <f t="shared" si="17"/>
        <v>Apr-2026</v>
      </c>
      <c r="C103" s="34">
        <f t="shared" si="23"/>
        <v>45069</v>
      </c>
      <c r="D103" s="8">
        <v>45104</v>
      </c>
      <c r="E103" s="22">
        <f t="shared" si="18"/>
        <v>35</v>
      </c>
      <c r="F103" s="34">
        <f t="shared" si="24"/>
        <v>28283</v>
      </c>
      <c r="G103" s="8">
        <v>28283</v>
      </c>
      <c r="H103" s="22">
        <f t="shared" si="19"/>
        <v>0</v>
      </c>
      <c r="I103" s="34">
        <f t="shared" si="25"/>
        <v>265869</v>
      </c>
      <c r="J103" s="8">
        <v>265869</v>
      </c>
      <c r="K103" s="22">
        <f t="shared" si="20"/>
        <v>0</v>
      </c>
      <c r="L103" s="34">
        <f t="shared" si="26"/>
        <v>67288120</v>
      </c>
      <c r="M103" s="8">
        <v>67321200</v>
      </c>
      <c r="N103" s="22">
        <f t="shared" si="21"/>
        <v>33080</v>
      </c>
      <c r="O103" s="34">
        <f t="shared" si="27"/>
        <v>0</v>
      </c>
      <c r="P103" s="8">
        <v>0</v>
      </c>
      <c r="Q103" s="22">
        <f t="shared" si="22"/>
        <v>0</v>
      </c>
      <c r="R103" s="34">
        <f t="shared" si="28"/>
        <v>950</v>
      </c>
      <c r="S103" s="8">
        <v>950</v>
      </c>
      <c r="T103" s="22">
        <f t="shared" si="32"/>
        <v>0</v>
      </c>
      <c r="U103" s="22">
        <f t="shared" si="29"/>
        <v>35</v>
      </c>
      <c r="V103" s="22">
        <f t="shared" si="30"/>
        <v>347</v>
      </c>
      <c r="W103" s="22">
        <f t="shared" si="31"/>
        <v>347</v>
      </c>
      <c r="X103" s="8"/>
      <c r="Y103" s="29"/>
    </row>
    <row r="104" spans="1:25" ht="18" customHeight="1" x14ac:dyDescent="0.35">
      <c r="A104" s="68">
        <f>'Energy - Master'!A103</f>
        <v>46123</v>
      </c>
      <c r="B104" s="24" t="str">
        <f t="shared" si="17"/>
        <v>Apr-2026</v>
      </c>
      <c r="C104" s="34">
        <f t="shared" si="23"/>
        <v>45104</v>
      </c>
      <c r="D104" s="8">
        <v>45150</v>
      </c>
      <c r="E104" s="22">
        <f t="shared" si="18"/>
        <v>46</v>
      </c>
      <c r="F104" s="34">
        <f t="shared" si="24"/>
        <v>28283</v>
      </c>
      <c r="G104" s="8">
        <v>28283</v>
      </c>
      <c r="H104" s="22">
        <f t="shared" si="19"/>
        <v>0</v>
      </c>
      <c r="I104" s="34">
        <f t="shared" si="25"/>
        <v>265869</v>
      </c>
      <c r="J104" s="8">
        <v>265869</v>
      </c>
      <c r="K104" s="22">
        <f t="shared" si="20"/>
        <v>0</v>
      </c>
      <c r="L104" s="34">
        <f t="shared" si="26"/>
        <v>67321200</v>
      </c>
      <c r="M104" s="8">
        <v>67356208</v>
      </c>
      <c r="N104" s="22">
        <f t="shared" si="21"/>
        <v>35008</v>
      </c>
      <c r="O104" s="34">
        <f t="shared" si="27"/>
        <v>0</v>
      </c>
      <c r="P104" s="8">
        <v>0</v>
      </c>
      <c r="Q104" s="22">
        <f t="shared" si="22"/>
        <v>0</v>
      </c>
      <c r="R104" s="34">
        <f t="shared" si="28"/>
        <v>950</v>
      </c>
      <c r="S104" s="8">
        <v>950</v>
      </c>
      <c r="T104" s="22">
        <f t="shared" si="32"/>
        <v>0</v>
      </c>
      <c r="U104" s="22">
        <f t="shared" si="29"/>
        <v>46</v>
      </c>
      <c r="V104" s="22">
        <f t="shared" si="30"/>
        <v>393</v>
      </c>
      <c r="W104" s="22">
        <f t="shared" si="31"/>
        <v>393</v>
      </c>
      <c r="X104" s="8"/>
      <c r="Y104" s="29"/>
    </row>
    <row r="105" spans="1:25" ht="18" customHeight="1" x14ac:dyDescent="0.35">
      <c r="A105" s="68">
        <f>'Energy - Master'!A104</f>
        <v>46124</v>
      </c>
      <c r="B105" s="24" t="str">
        <f t="shared" si="17"/>
        <v>Apr-2026</v>
      </c>
      <c r="C105" s="34">
        <f t="shared" si="23"/>
        <v>45150</v>
      </c>
      <c r="D105" s="8">
        <v>45178</v>
      </c>
      <c r="E105" s="22">
        <f t="shared" si="18"/>
        <v>28</v>
      </c>
      <c r="F105" s="34">
        <f t="shared" si="24"/>
        <v>28283</v>
      </c>
      <c r="G105" s="8">
        <v>28283</v>
      </c>
      <c r="H105" s="22">
        <f t="shared" si="19"/>
        <v>0</v>
      </c>
      <c r="I105" s="34">
        <f t="shared" si="25"/>
        <v>265869</v>
      </c>
      <c r="J105" s="8">
        <v>265869</v>
      </c>
      <c r="K105" s="22">
        <f t="shared" si="20"/>
        <v>0</v>
      </c>
      <c r="L105" s="34">
        <f t="shared" si="26"/>
        <v>67356208</v>
      </c>
      <c r="M105" s="8">
        <v>67384840</v>
      </c>
      <c r="N105" s="22">
        <f>IF(OR(L105="",M105=""),"",(M105-L105)/1000)</f>
        <v>28.632000000000001</v>
      </c>
      <c r="O105" s="34">
        <f t="shared" si="27"/>
        <v>0</v>
      </c>
      <c r="P105" s="8">
        <v>0</v>
      </c>
      <c r="Q105" s="22">
        <f t="shared" si="22"/>
        <v>0</v>
      </c>
      <c r="R105" s="34">
        <f t="shared" si="28"/>
        <v>950</v>
      </c>
      <c r="S105" s="8">
        <v>950</v>
      </c>
      <c r="T105" s="22">
        <f t="shared" si="32"/>
        <v>0</v>
      </c>
      <c r="U105" s="22">
        <f t="shared" si="29"/>
        <v>28</v>
      </c>
      <c r="V105" s="22">
        <f t="shared" si="30"/>
        <v>421</v>
      </c>
      <c r="W105" s="22">
        <f t="shared" si="31"/>
        <v>421</v>
      </c>
      <c r="X105" s="8"/>
      <c r="Y105" s="29"/>
    </row>
    <row r="106" spans="1:25" ht="18" customHeight="1" x14ac:dyDescent="0.35">
      <c r="A106" s="68">
        <f>'Energy - Master'!A105</f>
        <v>46125</v>
      </c>
      <c r="B106" s="24" t="str">
        <f t="shared" si="17"/>
        <v>Apr-2026</v>
      </c>
      <c r="C106" s="34">
        <f t="shared" si="23"/>
        <v>45178</v>
      </c>
      <c r="D106" s="8">
        <v>45204</v>
      </c>
      <c r="E106" s="22">
        <f t="shared" si="18"/>
        <v>26</v>
      </c>
      <c r="F106" s="34">
        <f t="shared" si="24"/>
        <v>28283</v>
      </c>
      <c r="G106" s="8">
        <v>28283</v>
      </c>
      <c r="H106" s="22">
        <f t="shared" si="19"/>
        <v>0</v>
      </c>
      <c r="I106" s="34">
        <f t="shared" si="25"/>
        <v>265869</v>
      </c>
      <c r="J106" s="8">
        <v>265869</v>
      </c>
      <c r="K106" s="22">
        <f t="shared" si="20"/>
        <v>0</v>
      </c>
      <c r="L106" s="34">
        <f t="shared" si="26"/>
        <v>67384840</v>
      </c>
      <c r="M106" s="8">
        <v>67418040</v>
      </c>
      <c r="N106" s="22">
        <f t="shared" ref="N106:N135" si="33">IF(OR(L106="",M106=""),"",(M106-L106)/1000)</f>
        <v>33.200000000000003</v>
      </c>
      <c r="O106" s="34">
        <f t="shared" si="27"/>
        <v>0</v>
      </c>
      <c r="P106" s="8">
        <v>0</v>
      </c>
      <c r="Q106" s="22">
        <f t="shared" si="22"/>
        <v>0</v>
      </c>
      <c r="R106" s="34">
        <f t="shared" si="28"/>
        <v>950</v>
      </c>
      <c r="S106" s="8">
        <v>950</v>
      </c>
      <c r="T106" s="22">
        <f t="shared" si="32"/>
        <v>0</v>
      </c>
      <c r="U106" s="22">
        <f t="shared" si="29"/>
        <v>26</v>
      </c>
      <c r="V106" s="22">
        <f t="shared" si="30"/>
        <v>447</v>
      </c>
      <c r="W106" s="22">
        <f t="shared" si="31"/>
        <v>447</v>
      </c>
      <c r="X106" s="8"/>
      <c r="Y106" s="29"/>
    </row>
    <row r="107" spans="1:25" ht="18" customHeight="1" x14ac:dyDescent="0.35">
      <c r="A107" s="68">
        <f>'Energy - Master'!A106</f>
        <v>46126</v>
      </c>
      <c r="B107" s="24" t="str">
        <f t="shared" si="17"/>
        <v>Apr-2026</v>
      </c>
      <c r="C107" s="34">
        <f t="shared" si="23"/>
        <v>45204</v>
      </c>
      <c r="D107" s="8">
        <v>45242</v>
      </c>
      <c r="E107" s="22">
        <f t="shared" si="18"/>
        <v>38</v>
      </c>
      <c r="F107" s="34">
        <f t="shared" si="24"/>
        <v>28283</v>
      </c>
      <c r="G107" s="8">
        <v>28283</v>
      </c>
      <c r="H107" s="22">
        <f t="shared" si="19"/>
        <v>0</v>
      </c>
      <c r="I107" s="34">
        <f t="shared" si="25"/>
        <v>265869</v>
      </c>
      <c r="J107" s="8">
        <v>265869</v>
      </c>
      <c r="K107" s="22">
        <f t="shared" si="20"/>
        <v>0</v>
      </c>
      <c r="L107" s="34">
        <f t="shared" si="26"/>
        <v>67418040</v>
      </c>
      <c r="M107" s="8">
        <v>67443094</v>
      </c>
      <c r="N107" s="22">
        <f t="shared" si="33"/>
        <v>25.053999999999998</v>
      </c>
      <c r="O107" s="34">
        <f t="shared" si="27"/>
        <v>0</v>
      </c>
      <c r="P107" s="8">
        <v>0</v>
      </c>
      <c r="Q107" s="22">
        <f t="shared" si="22"/>
        <v>0</v>
      </c>
      <c r="R107" s="34">
        <f t="shared" si="28"/>
        <v>950</v>
      </c>
      <c r="S107" s="8">
        <v>950</v>
      </c>
      <c r="T107" s="22">
        <f t="shared" si="32"/>
        <v>0</v>
      </c>
      <c r="U107" s="22">
        <f t="shared" si="29"/>
        <v>38</v>
      </c>
      <c r="V107" s="22">
        <f t="shared" si="30"/>
        <v>485</v>
      </c>
      <c r="W107" s="22">
        <f t="shared" si="31"/>
        <v>485</v>
      </c>
      <c r="X107" s="8"/>
      <c r="Y107" s="29"/>
    </row>
    <row r="108" spans="1:25" ht="18" customHeight="1" x14ac:dyDescent="0.35">
      <c r="A108" s="68">
        <f>'Energy - Master'!A107</f>
        <v>46127</v>
      </c>
      <c r="B108" s="24" t="str">
        <f t="shared" si="17"/>
        <v>Apr-2026</v>
      </c>
      <c r="C108" s="34">
        <f t="shared" si="23"/>
        <v>45242</v>
      </c>
      <c r="D108" s="8">
        <v>45289</v>
      </c>
      <c r="E108" s="22">
        <f t="shared" si="18"/>
        <v>47</v>
      </c>
      <c r="F108" s="34">
        <f t="shared" si="24"/>
        <v>28283</v>
      </c>
      <c r="G108" s="8">
        <v>28283</v>
      </c>
      <c r="H108" s="22">
        <f t="shared" si="19"/>
        <v>0</v>
      </c>
      <c r="I108" s="34">
        <f t="shared" si="25"/>
        <v>265869</v>
      </c>
      <c r="J108" s="8">
        <v>265869</v>
      </c>
      <c r="K108" s="22">
        <f t="shared" si="20"/>
        <v>0</v>
      </c>
      <c r="L108" s="34">
        <f t="shared" si="26"/>
        <v>67443094</v>
      </c>
      <c r="M108" s="8">
        <v>67481580</v>
      </c>
      <c r="N108" s="22">
        <f t="shared" si="33"/>
        <v>38.485999999999997</v>
      </c>
      <c r="O108" s="34">
        <f t="shared" si="27"/>
        <v>0</v>
      </c>
      <c r="P108" s="8">
        <v>0</v>
      </c>
      <c r="Q108" s="22">
        <f t="shared" si="22"/>
        <v>0</v>
      </c>
      <c r="R108" s="34">
        <f t="shared" si="28"/>
        <v>950</v>
      </c>
      <c r="S108" s="8">
        <v>950</v>
      </c>
      <c r="T108" s="22">
        <f t="shared" si="32"/>
        <v>0</v>
      </c>
      <c r="U108" s="22">
        <f t="shared" si="29"/>
        <v>47</v>
      </c>
      <c r="V108" s="22">
        <f t="shared" si="30"/>
        <v>532</v>
      </c>
      <c r="W108" s="22">
        <f t="shared" si="31"/>
        <v>532</v>
      </c>
      <c r="X108" s="8"/>
      <c r="Y108" s="29"/>
    </row>
    <row r="109" spans="1:25" ht="18" customHeight="1" x14ac:dyDescent="0.35">
      <c r="A109" s="68">
        <f>'Energy - Master'!A108</f>
        <v>46128</v>
      </c>
      <c r="B109" s="24" t="str">
        <f t="shared" si="17"/>
        <v>Apr-2026</v>
      </c>
      <c r="C109" s="34">
        <f t="shared" si="23"/>
        <v>45289</v>
      </c>
      <c r="D109" s="8">
        <v>45328</v>
      </c>
      <c r="E109" s="22">
        <f t="shared" si="18"/>
        <v>39</v>
      </c>
      <c r="F109" s="34">
        <f t="shared" si="24"/>
        <v>28283</v>
      </c>
      <c r="G109" s="8">
        <v>28283</v>
      </c>
      <c r="H109" s="22">
        <f t="shared" si="19"/>
        <v>0</v>
      </c>
      <c r="I109" s="34">
        <f t="shared" si="25"/>
        <v>265869</v>
      </c>
      <c r="J109" s="8">
        <v>265869</v>
      </c>
      <c r="K109" s="22">
        <f t="shared" si="20"/>
        <v>0</v>
      </c>
      <c r="L109" s="34">
        <f t="shared" si="26"/>
        <v>67481580</v>
      </c>
      <c r="M109" s="8">
        <v>67521776</v>
      </c>
      <c r="N109" s="22">
        <f t="shared" si="33"/>
        <v>40.195999999999998</v>
      </c>
      <c r="O109" s="34">
        <f t="shared" si="27"/>
        <v>0</v>
      </c>
      <c r="P109" s="8">
        <v>0</v>
      </c>
      <c r="Q109" s="22">
        <f t="shared" si="22"/>
        <v>0</v>
      </c>
      <c r="R109" s="34">
        <f t="shared" si="28"/>
        <v>950</v>
      </c>
      <c r="S109" s="8">
        <v>950</v>
      </c>
      <c r="T109" s="22">
        <f t="shared" si="32"/>
        <v>0</v>
      </c>
      <c r="U109" s="22">
        <f t="shared" si="29"/>
        <v>39</v>
      </c>
      <c r="V109" s="22">
        <f t="shared" si="30"/>
        <v>571</v>
      </c>
      <c r="W109" s="22">
        <f t="shared" si="31"/>
        <v>571</v>
      </c>
      <c r="X109" s="8"/>
      <c r="Y109" s="29"/>
    </row>
    <row r="110" spans="1:25" ht="18" customHeight="1" x14ac:dyDescent="0.35">
      <c r="A110" s="68">
        <f>'Energy - Master'!A109</f>
        <v>46129</v>
      </c>
      <c r="B110" s="24" t="str">
        <f t="shared" si="17"/>
        <v>Apr-2026</v>
      </c>
      <c r="C110" s="34">
        <f t="shared" si="23"/>
        <v>45328</v>
      </c>
      <c r="D110" s="8">
        <v>45364</v>
      </c>
      <c r="E110" s="22">
        <f t="shared" si="18"/>
        <v>36</v>
      </c>
      <c r="F110" s="34">
        <f t="shared" si="24"/>
        <v>28283</v>
      </c>
      <c r="G110" s="8">
        <v>28283</v>
      </c>
      <c r="H110" s="22">
        <f t="shared" si="19"/>
        <v>0</v>
      </c>
      <c r="I110" s="34">
        <f t="shared" si="25"/>
        <v>265869</v>
      </c>
      <c r="J110" s="8">
        <v>265869</v>
      </c>
      <c r="K110" s="22">
        <f t="shared" si="20"/>
        <v>0</v>
      </c>
      <c r="L110" s="34">
        <f t="shared" si="26"/>
        <v>67521776</v>
      </c>
      <c r="M110" s="8">
        <v>67554568</v>
      </c>
      <c r="N110" s="22">
        <f t="shared" si="33"/>
        <v>32.792000000000002</v>
      </c>
      <c r="O110" s="34">
        <f t="shared" si="27"/>
        <v>0</v>
      </c>
      <c r="P110" s="8">
        <v>0</v>
      </c>
      <c r="Q110" s="22">
        <f t="shared" si="22"/>
        <v>0</v>
      </c>
      <c r="R110" s="34">
        <f t="shared" si="28"/>
        <v>950</v>
      </c>
      <c r="S110" s="8">
        <v>950</v>
      </c>
      <c r="T110" s="22">
        <f t="shared" si="32"/>
        <v>0</v>
      </c>
      <c r="U110" s="22">
        <f t="shared" si="29"/>
        <v>36</v>
      </c>
      <c r="V110" s="22">
        <f t="shared" si="30"/>
        <v>607</v>
      </c>
      <c r="W110" s="22">
        <f t="shared" si="31"/>
        <v>607</v>
      </c>
      <c r="X110" s="8"/>
      <c r="Y110" s="29"/>
    </row>
    <row r="111" spans="1:25" ht="18" customHeight="1" x14ac:dyDescent="0.35">
      <c r="A111" s="68">
        <f>'Energy - Master'!A110</f>
        <v>46130</v>
      </c>
      <c r="B111" s="24" t="str">
        <f t="shared" si="17"/>
        <v>Apr-2026</v>
      </c>
      <c r="C111" s="34">
        <f t="shared" si="23"/>
        <v>45364</v>
      </c>
      <c r="D111" s="8">
        <v>45389</v>
      </c>
      <c r="E111" s="22">
        <f t="shared" si="18"/>
        <v>25</v>
      </c>
      <c r="F111" s="34">
        <f t="shared" si="24"/>
        <v>28283</v>
      </c>
      <c r="G111" s="8">
        <v>28283</v>
      </c>
      <c r="H111" s="22">
        <f t="shared" si="19"/>
        <v>0</v>
      </c>
      <c r="I111" s="34">
        <f t="shared" si="25"/>
        <v>265869</v>
      </c>
      <c r="J111" s="8">
        <v>265869</v>
      </c>
      <c r="K111" s="22">
        <f t="shared" si="20"/>
        <v>0</v>
      </c>
      <c r="L111" s="34">
        <f t="shared" si="26"/>
        <v>67554568</v>
      </c>
      <c r="M111" s="8">
        <v>67590480</v>
      </c>
      <c r="N111" s="22">
        <f t="shared" si="33"/>
        <v>35.911999999999999</v>
      </c>
      <c r="O111" s="34">
        <f t="shared" si="27"/>
        <v>0</v>
      </c>
      <c r="P111" s="8">
        <v>0</v>
      </c>
      <c r="Q111" s="22">
        <f t="shared" si="22"/>
        <v>0</v>
      </c>
      <c r="R111" s="34">
        <f t="shared" si="28"/>
        <v>950</v>
      </c>
      <c r="S111" s="8">
        <v>950</v>
      </c>
      <c r="T111" s="22">
        <f t="shared" si="32"/>
        <v>0</v>
      </c>
      <c r="U111" s="22">
        <f t="shared" si="29"/>
        <v>25</v>
      </c>
      <c r="V111" s="22">
        <f t="shared" si="30"/>
        <v>632</v>
      </c>
      <c r="W111" s="22">
        <f t="shared" si="31"/>
        <v>632</v>
      </c>
      <c r="X111" s="8"/>
      <c r="Y111" s="29"/>
    </row>
    <row r="112" spans="1:25" ht="18" customHeight="1" x14ac:dyDescent="0.35">
      <c r="A112" s="68">
        <f>'Energy - Master'!A111</f>
        <v>46131</v>
      </c>
      <c r="B112" s="24" t="str">
        <f t="shared" si="17"/>
        <v>Apr-2026</v>
      </c>
      <c r="C112" s="34">
        <f t="shared" si="23"/>
        <v>45389</v>
      </c>
      <c r="D112" s="8">
        <v>45454</v>
      </c>
      <c r="E112" s="22">
        <f t="shared" si="18"/>
        <v>65</v>
      </c>
      <c r="F112" s="34">
        <f t="shared" si="24"/>
        <v>28283</v>
      </c>
      <c r="G112" s="8">
        <v>28283</v>
      </c>
      <c r="H112" s="22">
        <f t="shared" si="19"/>
        <v>0</v>
      </c>
      <c r="I112" s="34">
        <f t="shared" si="25"/>
        <v>265869</v>
      </c>
      <c r="J112" s="8">
        <v>265869</v>
      </c>
      <c r="K112" s="22">
        <f t="shared" si="20"/>
        <v>0</v>
      </c>
      <c r="L112" s="34">
        <f t="shared" si="26"/>
        <v>67590480</v>
      </c>
      <c r="M112" s="8">
        <v>67632240</v>
      </c>
      <c r="N112" s="22">
        <f t="shared" si="33"/>
        <v>41.76</v>
      </c>
      <c r="O112" s="34">
        <f t="shared" si="27"/>
        <v>0</v>
      </c>
      <c r="P112" s="8">
        <v>0</v>
      </c>
      <c r="Q112" s="22">
        <f t="shared" si="22"/>
        <v>0</v>
      </c>
      <c r="R112" s="34">
        <f t="shared" si="28"/>
        <v>950</v>
      </c>
      <c r="S112" s="8">
        <v>950</v>
      </c>
      <c r="T112" s="22">
        <f t="shared" si="32"/>
        <v>0</v>
      </c>
      <c r="U112" s="22">
        <f t="shared" si="29"/>
        <v>65</v>
      </c>
      <c r="V112" s="22">
        <f t="shared" si="30"/>
        <v>697</v>
      </c>
      <c r="W112" s="22">
        <f t="shared" si="31"/>
        <v>697</v>
      </c>
      <c r="X112" s="8"/>
      <c r="Y112" s="29"/>
    </row>
    <row r="113" spans="1:25" ht="18" customHeight="1" x14ac:dyDescent="0.35">
      <c r="A113" s="68">
        <f>'Energy - Master'!A112</f>
        <v>46132</v>
      </c>
      <c r="B113" s="24" t="str">
        <f t="shared" si="17"/>
        <v>Apr-2026</v>
      </c>
      <c r="C113" s="34">
        <f t="shared" si="23"/>
        <v>45454</v>
      </c>
      <c r="D113" s="8">
        <v>45482</v>
      </c>
      <c r="E113" s="22">
        <f t="shared" si="18"/>
        <v>28</v>
      </c>
      <c r="F113" s="34">
        <f t="shared" si="24"/>
        <v>28283</v>
      </c>
      <c r="G113" s="8">
        <v>28283</v>
      </c>
      <c r="H113" s="22">
        <f t="shared" si="19"/>
        <v>0</v>
      </c>
      <c r="I113" s="34">
        <f t="shared" si="25"/>
        <v>265869</v>
      </c>
      <c r="J113" s="8">
        <v>265869</v>
      </c>
      <c r="K113" s="22">
        <f t="shared" si="20"/>
        <v>0</v>
      </c>
      <c r="L113" s="34">
        <f t="shared" si="26"/>
        <v>67632240</v>
      </c>
      <c r="M113" s="8">
        <v>67673400</v>
      </c>
      <c r="N113" s="22">
        <f t="shared" si="33"/>
        <v>41.16</v>
      </c>
      <c r="O113" s="34">
        <f t="shared" si="27"/>
        <v>0</v>
      </c>
      <c r="P113" s="8">
        <v>0</v>
      </c>
      <c r="Q113" s="22">
        <f t="shared" si="22"/>
        <v>0</v>
      </c>
      <c r="R113" s="34">
        <f t="shared" si="28"/>
        <v>950</v>
      </c>
      <c r="S113" s="8">
        <v>950</v>
      </c>
      <c r="T113" s="22">
        <f t="shared" si="32"/>
        <v>0</v>
      </c>
      <c r="U113" s="22">
        <f t="shared" si="29"/>
        <v>28</v>
      </c>
      <c r="V113" s="22">
        <f t="shared" si="30"/>
        <v>725</v>
      </c>
      <c r="W113" s="22">
        <f t="shared" si="31"/>
        <v>725</v>
      </c>
      <c r="X113" s="8"/>
      <c r="Y113" s="29"/>
    </row>
    <row r="114" spans="1:25" ht="18" customHeight="1" x14ac:dyDescent="0.35">
      <c r="A114" s="68">
        <f>'Energy - Master'!A113</f>
        <v>46133</v>
      </c>
      <c r="B114" s="24" t="str">
        <f t="shared" si="17"/>
        <v>Apr-2026</v>
      </c>
      <c r="C114" s="34">
        <f t="shared" si="23"/>
        <v>45482</v>
      </c>
      <c r="D114" s="8">
        <v>45538</v>
      </c>
      <c r="E114" s="22">
        <f t="shared" si="18"/>
        <v>56</v>
      </c>
      <c r="F114" s="34">
        <f t="shared" si="24"/>
        <v>28283</v>
      </c>
      <c r="G114" s="8">
        <v>28283</v>
      </c>
      <c r="H114" s="22">
        <f t="shared" si="19"/>
        <v>0</v>
      </c>
      <c r="I114" s="34">
        <f t="shared" si="25"/>
        <v>265869</v>
      </c>
      <c r="J114" s="8">
        <v>265869</v>
      </c>
      <c r="K114" s="22">
        <f t="shared" si="20"/>
        <v>0</v>
      </c>
      <c r="L114" s="34">
        <f t="shared" si="26"/>
        <v>67673400</v>
      </c>
      <c r="M114" s="8">
        <v>67712688</v>
      </c>
      <c r="N114" s="22">
        <f t="shared" si="33"/>
        <v>39.287999999999997</v>
      </c>
      <c r="O114" s="34">
        <f t="shared" si="27"/>
        <v>0</v>
      </c>
      <c r="P114" s="8">
        <v>0</v>
      </c>
      <c r="Q114" s="22">
        <f t="shared" si="22"/>
        <v>0</v>
      </c>
      <c r="R114" s="34">
        <f t="shared" si="28"/>
        <v>950</v>
      </c>
      <c r="S114" s="8">
        <v>950</v>
      </c>
      <c r="T114" s="22">
        <f t="shared" si="32"/>
        <v>0</v>
      </c>
      <c r="U114" s="22">
        <f t="shared" si="29"/>
        <v>56</v>
      </c>
      <c r="V114" s="22">
        <f t="shared" si="30"/>
        <v>781</v>
      </c>
      <c r="W114" s="22">
        <f t="shared" si="31"/>
        <v>781</v>
      </c>
      <c r="X114" s="8"/>
      <c r="Y114" s="29"/>
    </row>
    <row r="115" spans="1:25" ht="18" customHeight="1" x14ac:dyDescent="0.35">
      <c r="A115" s="68">
        <f>'Energy - Master'!A114</f>
        <v>46134</v>
      </c>
      <c r="B115" s="24" t="str">
        <f t="shared" si="17"/>
        <v>Apr-2026</v>
      </c>
      <c r="C115" s="34">
        <f t="shared" si="23"/>
        <v>45538</v>
      </c>
      <c r="D115" s="8">
        <v>45567</v>
      </c>
      <c r="E115" s="22">
        <f t="shared" si="18"/>
        <v>29</v>
      </c>
      <c r="F115" s="34">
        <f t="shared" si="24"/>
        <v>28283</v>
      </c>
      <c r="G115" s="8">
        <v>28283</v>
      </c>
      <c r="H115" s="22">
        <f t="shared" si="19"/>
        <v>0</v>
      </c>
      <c r="I115" s="34">
        <f t="shared" si="25"/>
        <v>265869</v>
      </c>
      <c r="J115" s="8">
        <v>265869</v>
      </c>
      <c r="K115" s="22">
        <f t="shared" si="20"/>
        <v>0</v>
      </c>
      <c r="L115" s="34">
        <f t="shared" si="26"/>
        <v>67712688</v>
      </c>
      <c r="M115" s="8">
        <v>67748024</v>
      </c>
      <c r="N115" s="22">
        <f t="shared" si="33"/>
        <v>35.335999999999999</v>
      </c>
      <c r="O115" s="34">
        <f t="shared" si="27"/>
        <v>0</v>
      </c>
      <c r="P115" s="8">
        <v>0</v>
      </c>
      <c r="Q115" s="22">
        <f t="shared" si="22"/>
        <v>0</v>
      </c>
      <c r="R115" s="34">
        <f t="shared" si="28"/>
        <v>950</v>
      </c>
      <c r="S115" s="8">
        <v>950</v>
      </c>
      <c r="T115" s="22">
        <f t="shared" si="32"/>
        <v>0</v>
      </c>
      <c r="U115" s="22">
        <f t="shared" si="29"/>
        <v>29</v>
      </c>
      <c r="V115" s="22">
        <f t="shared" si="30"/>
        <v>810</v>
      </c>
      <c r="W115" s="22">
        <f t="shared" si="31"/>
        <v>810</v>
      </c>
      <c r="X115" s="8"/>
      <c r="Y115" s="29"/>
    </row>
    <row r="116" spans="1:25" ht="18" customHeight="1" x14ac:dyDescent="0.35">
      <c r="A116" s="68">
        <f>'Energy - Master'!A115</f>
        <v>46135</v>
      </c>
      <c r="B116" s="24" t="str">
        <f t="shared" si="17"/>
        <v>Apr-2026</v>
      </c>
      <c r="C116" s="34">
        <f t="shared" si="23"/>
        <v>45567</v>
      </c>
      <c r="D116" s="8">
        <v>45621</v>
      </c>
      <c r="E116" s="22">
        <f t="shared" si="18"/>
        <v>54</v>
      </c>
      <c r="F116" s="34">
        <f t="shared" si="24"/>
        <v>28283</v>
      </c>
      <c r="G116" s="8">
        <v>28283</v>
      </c>
      <c r="H116" s="22">
        <f t="shared" si="19"/>
        <v>0</v>
      </c>
      <c r="I116" s="34">
        <f t="shared" si="25"/>
        <v>265869</v>
      </c>
      <c r="J116" s="8">
        <v>265869</v>
      </c>
      <c r="K116" s="22">
        <f t="shared" si="20"/>
        <v>0</v>
      </c>
      <c r="L116" s="34">
        <f t="shared" si="26"/>
        <v>67748024</v>
      </c>
      <c r="M116" s="8">
        <f>L116+35</f>
        <v>67748059</v>
      </c>
      <c r="N116" s="22">
        <f>IF(OR(L116="",M116=""),"",M116-L116)</f>
        <v>35</v>
      </c>
      <c r="O116" s="34">
        <f t="shared" si="27"/>
        <v>0</v>
      </c>
      <c r="P116" s="8">
        <v>0</v>
      </c>
      <c r="Q116" s="22">
        <f t="shared" si="22"/>
        <v>0</v>
      </c>
      <c r="R116" s="34">
        <f t="shared" si="28"/>
        <v>950</v>
      </c>
      <c r="S116" s="8">
        <v>950</v>
      </c>
      <c r="T116" s="22">
        <f t="shared" si="32"/>
        <v>0</v>
      </c>
      <c r="U116" s="22">
        <f t="shared" si="29"/>
        <v>54</v>
      </c>
      <c r="V116" s="22">
        <f t="shared" si="30"/>
        <v>864</v>
      </c>
      <c r="W116" s="22">
        <f t="shared" si="31"/>
        <v>864</v>
      </c>
      <c r="X116" s="8"/>
      <c r="Y116" s="29"/>
    </row>
    <row r="117" spans="1:25" ht="18" customHeight="1" x14ac:dyDescent="0.35">
      <c r="A117" s="68">
        <f>'Energy - Master'!A116</f>
        <v>46136</v>
      </c>
      <c r="B117" s="24" t="str">
        <f t="shared" si="17"/>
        <v>Apr-2026</v>
      </c>
      <c r="C117" s="34">
        <f t="shared" si="23"/>
        <v>45621</v>
      </c>
      <c r="D117" s="8">
        <v>45658</v>
      </c>
      <c r="E117" s="22">
        <f t="shared" si="18"/>
        <v>37</v>
      </c>
      <c r="F117" s="34">
        <f t="shared" si="24"/>
        <v>28283</v>
      </c>
      <c r="G117" s="8">
        <v>28283</v>
      </c>
      <c r="H117" s="22">
        <f t="shared" si="19"/>
        <v>0</v>
      </c>
      <c r="I117" s="34">
        <f t="shared" si="25"/>
        <v>265869</v>
      </c>
      <c r="J117" s="8">
        <v>265869</v>
      </c>
      <c r="K117" s="22">
        <f t="shared" si="20"/>
        <v>0</v>
      </c>
      <c r="L117" s="34">
        <f t="shared" si="26"/>
        <v>67748059</v>
      </c>
      <c r="M117" s="8">
        <v>67840296</v>
      </c>
      <c r="N117" s="22">
        <f t="shared" si="33"/>
        <v>92.236999999999995</v>
      </c>
      <c r="O117" s="34">
        <f t="shared" si="27"/>
        <v>0</v>
      </c>
      <c r="P117" s="8">
        <v>0</v>
      </c>
      <c r="Q117" s="22">
        <f t="shared" si="22"/>
        <v>0</v>
      </c>
      <c r="R117" s="34">
        <f t="shared" si="28"/>
        <v>950</v>
      </c>
      <c r="S117" s="8">
        <v>950</v>
      </c>
      <c r="T117" s="22">
        <f t="shared" si="32"/>
        <v>0</v>
      </c>
      <c r="U117" s="22">
        <f t="shared" si="29"/>
        <v>37</v>
      </c>
      <c r="V117" s="22">
        <f t="shared" si="30"/>
        <v>901</v>
      </c>
      <c r="W117" s="22">
        <f t="shared" si="31"/>
        <v>901</v>
      </c>
      <c r="X117" s="8"/>
      <c r="Y117" s="29"/>
    </row>
    <row r="118" spans="1:25" ht="18" customHeight="1" x14ac:dyDescent="0.35">
      <c r="A118" s="68">
        <f>'Energy - Master'!A117</f>
        <v>46137</v>
      </c>
      <c r="B118" s="24" t="str">
        <f t="shared" si="17"/>
        <v>Apr-2026</v>
      </c>
      <c r="C118" s="34">
        <f t="shared" si="23"/>
        <v>45658</v>
      </c>
      <c r="D118" s="8">
        <v>45711</v>
      </c>
      <c r="E118" s="22">
        <f t="shared" si="18"/>
        <v>53</v>
      </c>
      <c r="F118" s="34">
        <f t="shared" si="24"/>
        <v>28283</v>
      </c>
      <c r="G118" s="8">
        <v>28283</v>
      </c>
      <c r="H118" s="22">
        <f t="shared" si="19"/>
        <v>0</v>
      </c>
      <c r="I118" s="34">
        <f t="shared" si="25"/>
        <v>265869</v>
      </c>
      <c r="J118" s="8">
        <v>265869</v>
      </c>
      <c r="K118" s="22">
        <f t="shared" si="20"/>
        <v>0</v>
      </c>
      <c r="L118" s="34">
        <f t="shared" si="26"/>
        <v>67840296</v>
      </c>
      <c r="M118" s="8">
        <v>67885320</v>
      </c>
      <c r="N118" s="22">
        <f t="shared" si="33"/>
        <v>45.024000000000001</v>
      </c>
      <c r="O118" s="34">
        <f t="shared" si="27"/>
        <v>0</v>
      </c>
      <c r="P118" s="8">
        <v>0</v>
      </c>
      <c r="Q118" s="22">
        <f t="shared" si="22"/>
        <v>0</v>
      </c>
      <c r="R118" s="34">
        <f t="shared" si="28"/>
        <v>950</v>
      </c>
      <c r="S118" s="8">
        <v>950</v>
      </c>
      <c r="T118" s="22">
        <f t="shared" si="32"/>
        <v>0</v>
      </c>
      <c r="U118" s="22">
        <f t="shared" si="29"/>
        <v>53</v>
      </c>
      <c r="V118" s="22">
        <f t="shared" si="30"/>
        <v>954</v>
      </c>
      <c r="W118" s="22">
        <f t="shared" si="31"/>
        <v>954</v>
      </c>
      <c r="X118" s="8"/>
      <c r="Y118" s="29"/>
    </row>
    <row r="119" spans="1:25" ht="18" customHeight="1" x14ac:dyDescent="0.35">
      <c r="A119" s="68">
        <f>'Energy - Master'!A118</f>
        <v>46138</v>
      </c>
      <c r="B119" s="24" t="str">
        <f t="shared" si="17"/>
        <v>Apr-2026</v>
      </c>
      <c r="C119" s="34">
        <f t="shared" si="23"/>
        <v>45711</v>
      </c>
      <c r="D119" s="8">
        <v>45779</v>
      </c>
      <c r="E119" s="22">
        <f t="shared" si="18"/>
        <v>68</v>
      </c>
      <c r="F119" s="34">
        <f t="shared" si="24"/>
        <v>28283</v>
      </c>
      <c r="G119" s="8">
        <v>28283</v>
      </c>
      <c r="H119" s="22">
        <f t="shared" si="19"/>
        <v>0</v>
      </c>
      <c r="I119" s="34">
        <f t="shared" si="25"/>
        <v>265869</v>
      </c>
      <c r="J119" s="8">
        <v>265869</v>
      </c>
      <c r="K119" s="22">
        <f t="shared" si="20"/>
        <v>0</v>
      </c>
      <c r="L119" s="34">
        <f t="shared" si="26"/>
        <v>67885320</v>
      </c>
      <c r="M119" s="8">
        <v>67928248</v>
      </c>
      <c r="N119" s="22">
        <f t="shared" si="33"/>
        <v>42.927999999999997</v>
      </c>
      <c r="O119" s="34">
        <f t="shared" si="27"/>
        <v>0</v>
      </c>
      <c r="P119" s="8">
        <v>0</v>
      </c>
      <c r="Q119" s="22">
        <f t="shared" si="22"/>
        <v>0</v>
      </c>
      <c r="R119" s="34">
        <f t="shared" si="28"/>
        <v>950</v>
      </c>
      <c r="S119" s="8">
        <v>950</v>
      </c>
      <c r="T119" s="22">
        <f t="shared" si="32"/>
        <v>0</v>
      </c>
      <c r="U119" s="22">
        <f t="shared" si="29"/>
        <v>68</v>
      </c>
      <c r="V119" s="22">
        <f t="shared" si="30"/>
        <v>1022</v>
      </c>
      <c r="W119" s="22">
        <f t="shared" si="31"/>
        <v>1022</v>
      </c>
      <c r="X119" s="8"/>
      <c r="Y119" s="29"/>
    </row>
    <row r="120" spans="1:25" ht="18" customHeight="1" x14ac:dyDescent="0.35">
      <c r="A120" s="68">
        <f>'Energy - Master'!A119</f>
        <v>46139</v>
      </c>
      <c r="B120" s="24" t="str">
        <f t="shared" si="17"/>
        <v>Apr-2026</v>
      </c>
      <c r="C120" s="34">
        <f t="shared" si="23"/>
        <v>45779</v>
      </c>
      <c r="D120" s="8">
        <v>45815</v>
      </c>
      <c r="E120" s="22">
        <f t="shared" si="18"/>
        <v>36</v>
      </c>
      <c r="F120" s="34">
        <f t="shared" si="24"/>
        <v>28283</v>
      </c>
      <c r="G120" s="8">
        <v>28283</v>
      </c>
      <c r="H120" s="22">
        <f t="shared" si="19"/>
        <v>0</v>
      </c>
      <c r="I120" s="34">
        <f t="shared" si="25"/>
        <v>265869</v>
      </c>
      <c r="J120" s="8">
        <v>265869</v>
      </c>
      <c r="K120" s="22">
        <f t="shared" si="20"/>
        <v>0</v>
      </c>
      <c r="L120" s="34">
        <f t="shared" si="26"/>
        <v>67928248</v>
      </c>
      <c r="M120" s="8">
        <v>67972312</v>
      </c>
      <c r="N120" s="22">
        <f t="shared" si="33"/>
        <v>44.064</v>
      </c>
      <c r="O120" s="34">
        <f t="shared" si="27"/>
        <v>0</v>
      </c>
      <c r="P120" s="8">
        <v>0</v>
      </c>
      <c r="Q120" s="22">
        <f t="shared" si="22"/>
        <v>0</v>
      </c>
      <c r="R120" s="34">
        <f t="shared" si="28"/>
        <v>950</v>
      </c>
      <c r="S120" s="8">
        <v>950</v>
      </c>
      <c r="T120" s="22">
        <f t="shared" si="32"/>
        <v>0</v>
      </c>
      <c r="U120" s="22">
        <f t="shared" si="29"/>
        <v>36</v>
      </c>
      <c r="V120" s="22">
        <f t="shared" si="30"/>
        <v>1058</v>
      </c>
      <c r="W120" s="22">
        <f t="shared" si="31"/>
        <v>1058</v>
      </c>
      <c r="X120" s="8"/>
      <c r="Y120" s="29"/>
    </row>
    <row r="121" spans="1:25" ht="18" customHeight="1" x14ac:dyDescent="0.35">
      <c r="A121" s="68">
        <f>'Energy - Master'!A120</f>
        <v>46140</v>
      </c>
      <c r="B121" s="24" t="str">
        <f t="shared" si="17"/>
        <v>Apr-2026</v>
      </c>
      <c r="C121" s="34">
        <f t="shared" si="23"/>
        <v>45815</v>
      </c>
      <c r="D121" s="8">
        <v>45875</v>
      </c>
      <c r="E121" s="22">
        <f t="shared" si="18"/>
        <v>60</v>
      </c>
      <c r="F121" s="34">
        <f t="shared" si="24"/>
        <v>28283</v>
      </c>
      <c r="G121" s="8">
        <v>28283</v>
      </c>
      <c r="H121" s="22">
        <f t="shared" si="19"/>
        <v>0</v>
      </c>
      <c r="I121" s="34">
        <f t="shared" si="25"/>
        <v>265869</v>
      </c>
      <c r="J121" s="8">
        <v>265869</v>
      </c>
      <c r="K121" s="22">
        <f t="shared" si="20"/>
        <v>0</v>
      </c>
      <c r="L121" s="34">
        <f t="shared" si="26"/>
        <v>67972312</v>
      </c>
      <c r="M121" s="8">
        <f>L121+32</f>
        <v>67972344</v>
      </c>
      <c r="N121" s="22">
        <f>IF(OR(L121="",M121=""),"",M121-L121)</f>
        <v>32</v>
      </c>
      <c r="O121" s="34">
        <f t="shared" si="27"/>
        <v>0</v>
      </c>
      <c r="P121" s="8">
        <v>0</v>
      </c>
      <c r="Q121" s="22">
        <f t="shared" si="22"/>
        <v>0</v>
      </c>
      <c r="R121" s="34">
        <f t="shared" si="28"/>
        <v>950</v>
      </c>
      <c r="S121" s="8">
        <v>950</v>
      </c>
      <c r="T121" s="22">
        <f t="shared" si="32"/>
        <v>0</v>
      </c>
      <c r="U121" s="22">
        <f t="shared" si="29"/>
        <v>60</v>
      </c>
      <c r="V121" s="22">
        <f t="shared" si="30"/>
        <v>1118</v>
      </c>
      <c r="W121" s="22">
        <f t="shared" si="31"/>
        <v>1118</v>
      </c>
      <c r="X121" s="8"/>
      <c r="Y121" s="29"/>
    </row>
    <row r="122" spans="1:25" ht="18" customHeight="1" x14ac:dyDescent="0.35">
      <c r="A122" s="68">
        <f>'Energy - Master'!A121</f>
        <v>46141</v>
      </c>
      <c r="B122" s="24" t="str">
        <f t="shared" si="17"/>
        <v>Apr-2026</v>
      </c>
      <c r="C122" s="34">
        <f t="shared" si="23"/>
        <v>45875</v>
      </c>
      <c r="D122" s="8">
        <v>45912</v>
      </c>
      <c r="E122" s="22">
        <f t="shared" si="18"/>
        <v>37</v>
      </c>
      <c r="F122" s="34">
        <f t="shared" si="24"/>
        <v>28283</v>
      </c>
      <c r="G122" s="8">
        <v>28283</v>
      </c>
      <c r="H122" s="22">
        <f t="shared" si="19"/>
        <v>0</v>
      </c>
      <c r="I122" s="34">
        <f t="shared" si="25"/>
        <v>265869</v>
      </c>
      <c r="J122" s="8">
        <v>265869</v>
      </c>
      <c r="K122" s="22">
        <f t="shared" si="20"/>
        <v>0</v>
      </c>
      <c r="L122" s="34">
        <f t="shared" si="26"/>
        <v>67972344</v>
      </c>
      <c r="M122" s="8">
        <v>68057912</v>
      </c>
      <c r="N122" s="22">
        <f t="shared" si="33"/>
        <v>85.567999999999998</v>
      </c>
      <c r="O122" s="34">
        <f t="shared" si="27"/>
        <v>0</v>
      </c>
      <c r="P122" s="8">
        <v>0</v>
      </c>
      <c r="Q122" s="22">
        <f t="shared" si="22"/>
        <v>0</v>
      </c>
      <c r="R122" s="34">
        <f t="shared" si="28"/>
        <v>950</v>
      </c>
      <c r="S122" s="8">
        <v>950</v>
      </c>
      <c r="T122" s="22">
        <f t="shared" si="32"/>
        <v>0</v>
      </c>
      <c r="U122" s="22">
        <f t="shared" si="29"/>
        <v>37</v>
      </c>
      <c r="V122" s="22">
        <f t="shared" si="30"/>
        <v>1155</v>
      </c>
      <c r="W122" s="22">
        <f t="shared" si="31"/>
        <v>1155</v>
      </c>
      <c r="X122" s="8"/>
      <c r="Y122" s="29"/>
    </row>
    <row r="123" spans="1:25" ht="18" customHeight="1" x14ac:dyDescent="0.35">
      <c r="A123" s="68">
        <f>'Energy - Master'!A122</f>
        <v>46142</v>
      </c>
      <c r="B123" s="24" t="str">
        <f t="shared" si="17"/>
        <v>Apr-2026</v>
      </c>
      <c r="C123" s="34">
        <f t="shared" si="23"/>
        <v>45912</v>
      </c>
      <c r="D123" s="8">
        <v>45962</v>
      </c>
      <c r="E123" s="22">
        <f t="shared" si="18"/>
        <v>50</v>
      </c>
      <c r="F123" s="34">
        <f t="shared" si="24"/>
        <v>28283</v>
      </c>
      <c r="G123" s="8">
        <v>28283</v>
      </c>
      <c r="H123" s="22">
        <f t="shared" si="19"/>
        <v>0</v>
      </c>
      <c r="I123" s="34">
        <f t="shared" si="25"/>
        <v>265869</v>
      </c>
      <c r="J123" s="8">
        <v>265869</v>
      </c>
      <c r="K123" s="22">
        <f t="shared" si="20"/>
        <v>0</v>
      </c>
      <c r="L123" s="34">
        <f t="shared" si="26"/>
        <v>68057912</v>
      </c>
      <c r="M123" s="8">
        <v>68103608</v>
      </c>
      <c r="N123" s="22">
        <f t="shared" si="33"/>
        <v>45.695999999999998</v>
      </c>
      <c r="O123" s="34">
        <f t="shared" si="27"/>
        <v>0</v>
      </c>
      <c r="P123" s="8">
        <v>0</v>
      </c>
      <c r="Q123" s="22">
        <f t="shared" si="22"/>
        <v>0</v>
      </c>
      <c r="R123" s="34">
        <f t="shared" si="28"/>
        <v>950</v>
      </c>
      <c r="S123" s="8">
        <v>950</v>
      </c>
      <c r="T123" s="22">
        <f t="shared" si="32"/>
        <v>0</v>
      </c>
      <c r="U123" s="22">
        <f t="shared" si="29"/>
        <v>50</v>
      </c>
      <c r="V123" s="22">
        <f t="shared" si="30"/>
        <v>1205</v>
      </c>
      <c r="W123" s="22">
        <f t="shared" si="31"/>
        <v>1205</v>
      </c>
      <c r="X123" s="8"/>
      <c r="Y123" s="29"/>
    </row>
    <row r="124" spans="1:25" ht="18" customHeight="1" x14ac:dyDescent="0.35">
      <c r="A124" s="68">
        <f>'Energy - Master'!A123</f>
        <v>46143</v>
      </c>
      <c r="B124" s="24" t="str">
        <f t="shared" si="17"/>
        <v>May-2026</v>
      </c>
      <c r="C124" s="34">
        <f t="shared" si="23"/>
        <v>45962</v>
      </c>
      <c r="D124" s="8">
        <v>46022</v>
      </c>
      <c r="E124" s="22">
        <f t="shared" si="18"/>
        <v>60</v>
      </c>
      <c r="F124" s="34">
        <f t="shared" si="24"/>
        <v>28283</v>
      </c>
      <c r="G124" s="8">
        <v>28283</v>
      </c>
      <c r="H124" s="22">
        <f t="shared" si="19"/>
        <v>0</v>
      </c>
      <c r="I124" s="34">
        <f t="shared" si="25"/>
        <v>265869</v>
      </c>
      <c r="J124" s="8">
        <v>265869</v>
      </c>
      <c r="K124" s="22">
        <f t="shared" si="20"/>
        <v>0</v>
      </c>
      <c r="L124" s="34">
        <f t="shared" si="26"/>
        <v>68103608</v>
      </c>
      <c r="M124" s="8">
        <v>68138808</v>
      </c>
      <c r="N124" s="22">
        <f t="shared" si="33"/>
        <v>35.200000000000003</v>
      </c>
      <c r="O124" s="34">
        <f t="shared" si="27"/>
        <v>0</v>
      </c>
      <c r="P124" s="8">
        <v>0</v>
      </c>
      <c r="Q124" s="22">
        <f t="shared" si="22"/>
        <v>0</v>
      </c>
      <c r="R124" s="34">
        <f t="shared" si="28"/>
        <v>950</v>
      </c>
      <c r="S124" s="8">
        <v>950</v>
      </c>
      <c r="T124" s="22">
        <f t="shared" si="32"/>
        <v>0</v>
      </c>
      <c r="U124" s="22">
        <f t="shared" si="29"/>
        <v>60</v>
      </c>
      <c r="V124" s="22">
        <f t="shared" si="30"/>
        <v>60</v>
      </c>
      <c r="W124" s="22">
        <f t="shared" si="31"/>
        <v>60</v>
      </c>
      <c r="X124" s="8"/>
      <c r="Y124" s="29"/>
    </row>
    <row r="125" spans="1:25" ht="18" customHeight="1" x14ac:dyDescent="0.35">
      <c r="A125" s="68">
        <f>'Energy - Master'!A124</f>
        <v>46144</v>
      </c>
      <c r="B125" s="24" t="str">
        <f t="shared" si="17"/>
        <v>May-2026</v>
      </c>
      <c r="C125" s="34">
        <f t="shared" si="23"/>
        <v>46022</v>
      </c>
      <c r="D125" s="8">
        <v>46047</v>
      </c>
      <c r="E125" s="22">
        <f t="shared" si="18"/>
        <v>25</v>
      </c>
      <c r="F125" s="34">
        <f t="shared" si="24"/>
        <v>28283</v>
      </c>
      <c r="G125" s="8">
        <v>28284</v>
      </c>
      <c r="H125" s="22">
        <f t="shared" si="19"/>
        <v>1</v>
      </c>
      <c r="I125" s="34">
        <f t="shared" si="25"/>
        <v>265869</v>
      </c>
      <c r="J125" s="8">
        <v>265869</v>
      </c>
      <c r="K125" s="22">
        <f t="shared" si="20"/>
        <v>0</v>
      </c>
      <c r="L125" s="34">
        <f t="shared" si="26"/>
        <v>68138808</v>
      </c>
      <c r="M125" s="8">
        <v>68172968</v>
      </c>
      <c r="N125" s="22">
        <f t="shared" si="33"/>
        <v>34.159999999999997</v>
      </c>
      <c r="O125" s="34">
        <f t="shared" si="27"/>
        <v>0</v>
      </c>
      <c r="P125" s="8">
        <v>0</v>
      </c>
      <c r="Q125" s="22">
        <f t="shared" si="22"/>
        <v>0</v>
      </c>
      <c r="R125" s="34">
        <f t="shared" si="28"/>
        <v>950</v>
      </c>
      <c r="S125" s="8">
        <v>950</v>
      </c>
      <c r="T125" s="22">
        <f t="shared" si="32"/>
        <v>0</v>
      </c>
      <c r="U125" s="22">
        <f t="shared" si="29"/>
        <v>25</v>
      </c>
      <c r="V125" s="22">
        <f t="shared" si="30"/>
        <v>85</v>
      </c>
      <c r="W125" s="22">
        <f t="shared" si="31"/>
        <v>85</v>
      </c>
      <c r="X125" s="8"/>
      <c r="Y125" s="29"/>
    </row>
    <row r="126" spans="1:25" ht="18" customHeight="1" x14ac:dyDescent="0.35">
      <c r="A126" s="68">
        <f>'Energy - Master'!A125</f>
        <v>46145</v>
      </c>
      <c r="B126" s="24" t="str">
        <f t="shared" si="17"/>
        <v>May-2026</v>
      </c>
      <c r="C126" s="34">
        <f t="shared" si="23"/>
        <v>46047</v>
      </c>
      <c r="D126" s="8">
        <v>46095</v>
      </c>
      <c r="E126" s="22">
        <f t="shared" si="18"/>
        <v>48</v>
      </c>
      <c r="F126" s="34">
        <f t="shared" si="24"/>
        <v>28284</v>
      </c>
      <c r="G126" s="8">
        <v>28284</v>
      </c>
      <c r="H126" s="22">
        <f t="shared" si="19"/>
        <v>0</v>
      </c>
      <c r="I126" s="34">
        <f t="shared" si="25"/>
        <v>265869</v>
      </c>
      <c r="J126" s="8">
        <v>265869</v>
      </c>
      <c r="K126" s="22">
        <f t="shared" si="20"/>
        <v>0</v>
      </c>
      <c r="L126" s="34">
        <f t="shared" si="26"/>
        <v>68172968</v>
      </c>
      <c r="M126" s="8">
        <v>68207784</v>
      </c>
      <c r="N126" s="22">
        <f t="shared" si="33"/>
        <v>34.816000000000003</v>
      </c>
      <c r="O126" s="34">
        <f t="shared" si="27"/>
        <v>0</v>
      </c>
      <c r="P126" s="8">
        <v>0</v>
      </c>
      <c r="Q126" s="22">
        <f t="shared" si="22"/>
        <v>0</v>
      </c>
      <c r="R126" s="34">
        <f t="shared" si="28"/>
        <v>950</v>
      </c>
      <c r="S126" s="8">
        <v>950</v>
      </c>
      <c r="T126" s="22">
        <f t="shared" si="32"/>
        <v>0</v>
      </c>
      <c r="U126" s="22">
        <f t="shared" si="29"/>
        <v>48</v>
      </c>
      <c r="V126" s="22">
        <f t="shared" si="30"/>
        <v>133</v>
      </c>
      <c r="W126" s="22">
        <f t="shared" si="31"/>
        <v>133</v>
      </c>
      <c r="X126" s="8"/>
      <c r="Y126" s="29"/>
    </row>
    <row r="127" spans="1:25" ht="18" customHeight="1" x14ac:dyDescent="0.35">
      <c r="A127" s="68">
        <f>'Energy - Master'!A126</f>
        <v>46146</v>
      </c>
      <c r="B127" s="24" t="str">
        <f t="shared" si="17"/>
        <v>May-2026</v>
      </c>
      <c r="C127" s="34">
        <f t="shared" si="23"/>
        <v>46095</v>
      </c>
      <c r="D127" s="8">
        <v>46120</v>
      </c>
      <c r="E127" s="22">
        <f t="shared" si="18"/>
        <v>25</v>
      </c>
      <c r="F127" s="34">
        <f t="shared" si="24"/>
        <v>28284</v>
      </c>
      <c r="G127" s="8">
        <v>28284</v>
      </c>
      <c r="H127" s="22">
        <f t="shared" si="19"/>
        <v>0</v>
      </c>
      <c r="I127" s="34">
        <f t="shared" si="25"/>
        <v>265869</v>
      </c>
      <c r="J127" s="8">
        <v>265869</v>
      </c>
      <c r="K127" s="22">
        <f t="shared" si="20"/>
        <v>0</v>
      </c>
      <c r="L127" s="34">
        <f t="shared" si="26"/>
        <v>68207784</v>
      </c>
      <c r="M127" s="8">
        <v>68238248</v>
      </c>
      <c r="N127" s="22">
        <f t="shared" si="33"/>
        <v>30.463999999999999</v>
      </c>
      <c r="O127" s="34">
        <f t="shared" si="27"/>
        <v>0</v>
      </c>
      <c r="P127" s="8">
        <v>0</v>
      </c>
      <c r="Q127" s="22">
        <f t="shared" si="22"/>
        <v>0</v>
      </c>
      <c r="R127" s="34">
        <f t="shared" si="28"/>
        <v>950</v>
      </c>
      <c r="S127" s="8">
        <v>950</v>
      </c>
      <c r="T127" s="22">
        <f t="shared" si="32"/>
        <v>0</v>
      </c>
      <c r="U127" s="22">
        <f t="shared" si="29"/>
        <v>25</v>
      </c>
      <c r="V127" s="22">
        <f t="shared" si="30"/>
        <v>158</v>
      </c>
      <c r="W127" s="22">
        <f t="shared" si="31"/>
        <v>158</v>
      </c>
      <c r="X127" s="8"/>
      <c r="Y127" s="29"/>
    </row>
    <row r="128" spans="1:25" ht="18" customHeight="1" x14ac:dyDescent="0.35">
      <c r="A128" s="68">
        <f>'Energy - Master'!A127</f>
        <v>46147</v>
      </c>
      <c r="B128" s="24" t="str">
        <f t="shared" si="17"/>
        <v>May-2026</v>
      </c>
      <c r="C128" s="34">
        <f t="shared" si="23"/>
        <v>46120</v>
      </c>
      <c r="D128" s="8">
        <v>46147</v>
      </c>
      <c r="E128" s="22">
        <f t="shared" si="18"/>
        <v>27</v>
      </c>
      <c r="F128" s="34">
        <f t="shared" si="24"/>
        <v>28284</v>
      </c>
      <c r="G128" s="8">
        <v>28284</v>
      </c>
      <c r="H128" s="22">
        <f t="shared" si="19"/>
        <v>0</v>
      </c>
      <c r="I128" s="34">
        <f t="shared" si="25"/>
        <v>265869</v>
      </c>
      <c r="J128" s="8">
        <v>265869</v>
      </c>
      <c r="K128" s="22">
        <f t="shared" si="20"/>
        <v>0</v>
      </c>
      <c r="L128" s="34">
        <f t="shared" si="26"/>
        <v>68238248</v>
      </c>
      <c r="M128" s="8">
        <v>68269808</v>
      </c>
      <c r="N128" s="22">
        <f t="shared" si="33"/>
        <v>31.56</v>
      </c>
      <c r="O128" s="34">
        <f t="shared" si="27"/>
        <v>0</v>
      </c>
      <c r="P128" s="8">
        <v>0</v>
      </c>
      <c r="Q128" s="22">
        <f t="shared" si="22"/>
        <v>0</v>
      </c>
      <c r="R128" s="34">
        <f t="shared" si="28"/>
        <v>950</v>
      </c>
      <c r="S128" s="8">
        <v>950</v>
      </c>
      <c r="T128" s="22">
        <f t="shared" si="32"/>
        <v>0</v>
      </c>
      <c r="U128" s="22">
        <f t="shared" si="29"/>
        <v>27</v>
      </c>
      <c r="V128" s="22">
        <f t="shared" si="30"/>
        <v>185</v>
      </c>
      <c r="W128" s="22">
        <f t="shared" si="31"/>
        <v>185</v>
      </c>
      <c r="X128" s="8"/>
      <c r="Y128" s="29"/>
    </row>
    <row r="129" spans="1:25" ht="18" customHeight="1" x14ac:dyDescent="0.35">
      <c r="A129" s="68">
        <f>'Energy - Master'!A128</f>
        <v>46148</v>
      </c>
      <c r="B129" s="24" t="str">
        <f t="shared" si="17"/>
        <v>May-2026</v>
      </c>
      <c r="C129" s="34">
        <f t="shared" si="23"/>
        <v>46147</v>
      </c>
      <c r="D129" s="8">
        <v>46183</v>
      </c>
      <c r="E129" s="22">
        <f t="shared" si="18"/>
        <v>36</v>
      </c>
      <c r="F129" s="34">
        <f t="shared" si="24"/>
        <v>28284</v>
      </c>
      <c r="G129" s="8">
        <v>28284</v>
      </c>
      <c r="H129" s="22">
        <f t="shared" si="19"/>
        <v>0</v>
      </c>
      <c r="I129" s="34">
        <f t="shared" si="25"/>
        <v>265869</v>
      </c>
      <c r="J129" s="8">
        <v>265869</v>
      </c>
      <c r="K129" s="22">
        <f t="shared" si="20"/>
        <v>0</v>
      </c>
      <c r="L129" s="34">
        <f t="shared" si="26"/>
        <v>68269808</v>
      </c>
      <c r="M129" s="8">
        <v>68303000</v>
      </c>
      <c r="N129" s="22">
        <f t="shared" si="33"/>
        <v>33.192</v>
      </c>
      <c r="O129" s="34">
        <f t="shared" si="27"/>
        <v>0</v>
      </c>
      <c r="P129" s="8">
        <v>0</v>
      </c>
      <c r="Q129" s="22">
        <f t="shared" si="22"/>
        <v>0</v>
      </c>
      <c r="R129" s="34">
        <f t="shared" si="28"/>
        <v>950</v>
      </c>
      <c r="S129" s="8">
        <v>950</v>
      </c>
      <c r="T129" s="22">
        <f t="shared" si="32"/>
        <v>0</v>
      </c>
      <c r="U129" s="22">
        <f t="shared" si="29"/>
        <v>36</v>
      </c>
      <c r="V129" s="22">
        <f t="shared" si="30"/>
        <v>221</v>
      </c>
      <c r="W129" s="22">
        <f t="shared" si="31"/>
        <v>221</v>
      </c>
      <c r="X129" s="8"/>
      <c r="Y129" s="29"/>
    </row>
    <row r="130" spans="1:25" ht="18" customHeight="1" x14ac:dyDescent="0.35">
      <c r="A130" s="68">
        <f>'Energy - Master'!A129</f>
        <v>46149</v>
      </c>
      <c r="B130" s="24" t="str">
        <f t="shared" si="17"/>
        <v>May-2026</v>
      </c>
      <c r="C130" s="34">
        <f t="shared" si="23"/>
        <v>46183</v>
      </c>
      <c r="D130" s="8">
        <v>46216</v>
      </c>
      <c r="E130" s="22">
        <f t="shared" si="18"/>
        <v>33</v>
      </c>
      <c r="F130" s="34">
        <f t="shared" si="24"/>
        <v>28284</v>
      </c>
      <c r="G130" s="8">
        <v>28284</v>
      </c>
      <c r="H130" s="22">
        <f t="shared" si="19"/>
        <v>0</v>
      </c>
      <c r="I130" s="34">
        <f t="shared" si="25"/>
        <v>265869</v>
      </c>
      <c r="J130" s="8">
        <v>265869</v>
      </c>
      <c r="K130" s="22">
        <f t="shared" si="20"/>
        <v>0</v>
      </c>
      <c r="L130" s="34">
        <f t="shared" si="26"/>
        <v>68303000</v>
      </c>
      <c r="M130" s="8">
        <v>68335104</v>
      </c>
      <c r="N130" s="22">
        <f t="shared" si="33"/>
        <v>32.103999999999999</v>
      </c>
      <c r="O130" s="34">
        <f t="shared" si="27"/>
        <v>0</v>
      </c>
      <c r="P130" s="8">
        <v>0</v>
      </c>
      <c r="Q130" s="22">
        <f t="shared" si="22"/>
        <v>0</v>
      </c>
      <c r="R130" s="34">
        <f t="shared" si="28"/>
        <v>950</v>
      </c>
      <c r="S130" s="8">
        <v>950</v>
      </c>
      <c r="T130" s="22">
        <f t="shared" si="32"/>
        <v>0</v>
      </c>
      <c r="U130" s="22">
        <f t="shared" si="29"/>
        <v>33</v>
      </c>
      <c r="V130" s="22">
        <f t="shared" si="30"/>
        <v>254</v>
      </c>
      <c r="W130" s="22">
        <f t="shared" si="31"/>
        <v>254</v>
      </c>
      <c r="X130" s="8"/>
      <c r="Y130" s="29"/>
    </row>
    <row r="131" spans="1:25" ht="18" customHeight="1" x14ac:dyDescent="0.35">
      <c r="A131" s="68">
        <f>'Energy - Master'!A130</f>
        <v>46150</v>
      </c>
      <c r="B131" s="24" t="str">
        <f t="shared" si="17"/>
        <v>May-2026</v>
      </c>
      <c r="C131" s="34">
        <f t="shared" si="23"/>
        <v>46216</v>
      </c>
      <c r="D131" s="8">
        <v>46250</v>
      </c>
      <c r="E131" s="22">
        <f t="shared" si="18"/>
        <v>34</v>
      </c>
      <c r="F131" s="34">
        <f t="shared" si="24"/>
        <v>28284</v>
      </c>
      <c r="G131" s="8">
        <v>28284</v>
      </c>
      <c r="H131" s="22">
        <f t="shared" si="19"/>
        <v>0</v>
      </c>
      <c r="I131" s="34">
        <f t="shared" si="25"/>
        <v>265869</v>
      </c>
      <c r="J131" s="8">
        <v>265869</v>
      </c>
      <c r="K131" s="22">
        <f t="shared" si="20"/>
        <v>0</v>
      </c>
      <c r="L131" s="34">
        <f t="shared" si="26"/>
        <v>68335104</v>
      </c>
      <c r="M131" s="8">
        <v>68363616</v>
      </c>
      <c r="N131" s="22">
        <f t="shared" si="33"/>
        <v>28.512</v>
      </c>
      <c r="O131" s="34">
        <f t="shared" si="27"/>
        <v>0</v>
      </c>
      <c r="P131" s="8">
        <v>0</v>
      </c>
      <c r="Q131" s="22">
        <f t="shared" si="22"/>
        <v>0</v>
      </c>
      <c r="R131" s="34">
        <f t="shared" si="28"/>
        <v>950</v>
      </c>
      <c r="S131" s="8">
        <v>950</v>
      </c>
      <c r="T131" s="22">
        <f t="shared" si="32"/>
        <v>0</v>
      </c>
      <c r="U131" s="22">
        <f t="shared" si="29"/>
        <v>34</v>
      </c>
      <c r="V131" s="22">
        <f t="shared" si="30"/>
        <v>288</v>
      </c>
      <c r="W131" s="22">
        <f t="shared" si="31"/>
        <v>288</v>
      </c>
      <c r="X131" s="8"/>
      <c r="Y131" s="29"/>
    </row>
    <row r="132" spans="1:25" ht="18" customHeight="1" x14ac:dyDescent="0.35">
      <c r="A132" s="68">
        <f>'Energy - Master'!A131</f>
        <v>46151</v>
      </c>
      <c r="B132" s="24" t="str">
        <f t="shared" ref="B132:B195" si="34">IF(A132="","",TEXT(A132,"MMM-YYYY"))</f>
        <v>May-2026</v>
      </c>
      <c r="C132" s="34">
        <f t="shared" si="23"/>
        <v>46250</v>
      </c>
      <c r="D132" s="8">
        <v>46290</v>
      </c>
      <c r="E132" s="22">
        <f t="shared" ref="E132:E195" si="35">IF(OR(C132="",D132=""),"",D132-C132)</f>
        <v>40</v>
      </c>
      <c r="F132" s="34">
        <f t="shared" si="24"/>
        <v>28284</v>
      </c>
      <c r="G132" s="8">
        <v>28284</v>
      </c>
      <c r="H132" s="22">
        <f t="shared" ref="H132:H195" si="36">IF(OR(F132="",G132=""),"",G132-F132)</f>
        <v>0</v>
      </c>
      <c r="I132" s="34">
        <f t="shared" si="25"/>
        <v>265869</v>
      </c>
      <c r="J132" s="8">
        <v>265869</v>
      </c>
      <c r="K132" s="22">
        <f t="shared" ref="K132:K195" si="37">IF(OR(I132="",J132=""),"",J132-I132)</f>
        <v>0</v>
      </c>
      <c r="L132" s="34">
        <f t="shared" si="26"/>
        <v>68363616</v>
      </c>
      <c r="M132" s="8">
        <v>68398856</v>
      </c>
      <c r="N132" s="22">
        <f t="shared" si="33"/>
        <v>35.24</v>
      </c>
      <c r="O132" s="34">
        <f t="shared" si="27"/>
        <v>0</v>
      </c>
      <c r="P132" s="8">
        <v>0</v>
      </c>
      <c r="Q132" s="22">
        <f t="shared" ref="Q132:Q195" si="38">IF(OR(O132="",P132=""),"",P132-O132)</f>
        <v>0</v>
      </c>
      <c r="R132" s="34">
        <f t="shared" si="28"/>
        <v>950</v>
      </c>
      <c r="S132" s="8">
        <v>950</v>
      </c>
      <c r="T132" s="22">
        <f t="shared" si="32"/>
        <v>0</v>
      </c>
      <c r="U132" s="22">
        <f t="shared" si="29"/>
        <v>40</v>
      </c>
      <c r="V132" s="22">
        <f t="shared" si="30"/>
        <v>328</v>
      </c>
      <c r="W132" s="22">
        <f t="shared" si="31"/>
        <v>328</v>
      </c>
      <c r="X132" s="8"/>
      <c r="Y132" s="29"/>
    </row>
    <row r="133" spans="1:25" ht="18" customHeight="1" x14ac:dyDescent="0.35">
      <c r="A133" s="68">
        <f>'Energy - Master'!A132</f>
        <v>46152</v>
      </c>
      <c r="B133" s="24" t="str">
        <f t="shared" si="34"/>
        <v>May-2026</v>
      </c>
      <c r="C133" s="34">
        <f t="shared" ref="C133:C196" si="39">IF(D132="","",D132)</f>
        <v>46290</v>
      </c>
      <c r="D133" s="8">
        <v>46318</v>
      </c>
      <c r="E133" s="22">
        <f t="shared" si="35"/>
        <v>28</v>
      </c>
      <c r="F133" s="34">
        <f t="shared" ref="F133:F196" si="40">IF(G132="","",G132)</f>
        <v>28284</v>
      </c>
      <c r="G133" s="8">
        <v>28284</v>
      </c>
      <c r="H133" s="22">
        <f t="shared" si="36"/>
        <v>0</v>
      </c>
      <c r="I133" s="34">
        <f t="shared" ref="I133:I196" si="41">IF(J132="","",J132)</f>
        <v>265869</v>
      </c>
      <c r="J133" s="8">
        <v>265869</v>
      </c>
      <c r="K133" s="22">
        <f t="shared" si="37"/>
        <v>0</v>
      </c>
      <c r="L133" s="34">
        <f t="shared" ref="L133:L196" si="42">IF(M132="","",M132)</f>
        <v>68398856</v>
      </c>
      <c r="M133" s="8">
        <v>68432800</v>
      </c>
      <c r="N133" s="22">
        <f t="shared" si="33"/>
        <v>33.944000000000003</v>
      </c>
      <c r="O133" s="34">
        <f t="shared" ref="O133:O196" si="43">IF(P132="","",P132)</f>
        <v>0</v>
      </c>
      <c r="P133" s="8">
        <v>0</v>
      </c>
      <c r="Q133" s="22">
        <f t="shared" si="38"/>
        <v>0</v>
      </c>
      <c r="R133" s="34">
        <f t="shared" ref="R133:R196" si="44">IF(S132="","",S132)</f>
        <v>950</v>
      </c>
      <c r="S133" s="8">
        <v>950</v>
      </c>
      <c r="T133" s="22">
        <f t="shared" si="32"/>
        <v>0</v>
      </c>
      <c r="U133" s="22">
        <f t="shared" ref="U133:U196" si="45">IF(E133="","",E133)</f>
        <v>28</v>
      </c>
      <c r="V133" s="22">
        <f t="shared" ref="V133:V196" si="46">IF(E133="","",IF(MONTH(A133)&lt;&gt;MONTH(A132),E133,V132+E133))</f>
        <v>356</v>
      </c>
      <c r="W133" s="22">
        <f t="shared" ref="W133:W196" si="47">IF(U133="","",IF(MONTH(A133)&lt;&gt;MONTH(A132),U133,W132+U133))</f>
        <v>356</v>
      </c>
      <c r="X133" s="8"/>
      <c r="Y133" s="29"/>
    </row>
    <row r="134" spans="1:25" ht="18" customHeight="1" x14ac:dyDescent="0.35">
      <c r="A134" s="68">
        <f>'Energy - Master'!A133</f>
        <v>46153</v>
      </c>
      <c r="B134" s="24" t="str">
        <f t="shared" si="34"/>
        <v>May-2026</v>
      </c>
      <c r="C134" s="34">
        <f t="shared" si="39"/>
        <v>46318</v>
      </c>
      <c r="D134" s="8">
        <v>46350</v>
      </c>
      <c r="E134" s="22">
        <f t="shared" si="35"/>
        <v>32</v>
      </c>
      <c r="F134" s="34">
        <f t="shared" si="40"/>
        <v>28284</v>
      </c>
      <c r="G134" s="8">
        <v>28284</v>
      </c>
      <c r="H134" s="22">
        <f t="shared" si="36"/>
        <v>0</v>
      </c>
      <c r="I134" s="34">
        <f t="shared" si="41"/>
        <v>265869</v>
      </c>
      <c r="J134" s="8">
        <v>265869</v>
      </c>
      <c r="K134" s="22">
        <f t="shared" si="37"/>
        <v>0</v>
      </c>
      <c r="L134" s="34">
        <f t="shared" si="42"/>
        <v>68432800</v>
      </c>
      <c r="M134" s="8">
        <v>68471776</v>
      </c>
      <c r="N134" s="22">
        <f t="shared" si="33"/>
        <v>38.975999999999999</v>
      </c>
      <c r="O134" s="34">
        <f t="shared" si="43"/>
        <v>0</v>
      </c>
      <c r="P134" s="8">
        <v>0</v>
      </c>
      <c r="Q134" s="22">
        <f t="shared" si="38"/>
        <v>0</v>
      </c>
      <c r="R134" s="34">
        <f t="shared" si="44"/>
        <v>950</v>
      </c>
      <c r="S134" s="8">
        <v>950</v>
      </c>
      <c r="T134" s="22">
        <f t="shared" si="32"/>
        <v>0</v>
      </c>
      <c r="U134" s="22">
        <f t="shared" si="45"/>
        <v>32</v>
      </c>
      <c r="V134" s="22">
        <f t="shared" si="46"/>
        <v>388</v>
      </c>
      <c r="W134" s="22">
        <f t="shared" si="47"/>
        <v>388</v>
      </c>
      <c r="X134" s="8"/>
      <c r="Y134" s="29"/>
    </row>
    <row r="135" spans="1:25" ht="18" customHeight="1" x14ac:dyDescent="0.35">
      <c r="A135" s="68">
        <f>'Energy - Master'!A134</f>
        <v>46154</v>
      </c>
      <c r="B135" s="24" t="str">
        <f t="shared" si="34"/>
        <v>May-2026</v>
      </c>
      <c r="C135" s="34">
        <f t="shared" si="39"/>
        <v>46350</v>
      </c>
      <c r="D135" s="8">
        <v>46383</v>
      </c>
      <c r="E135" s="22">
        <f t="shared" si="35"/>
        <v>33</v>
      </c>
      <c r="F135" s="34">
        <f t="shared" si="40"/>
        <v>28284</v>
      </c>
      <c r="G135" s="8">
        <v>28284</v>
      </c>
      <c r="H135" s="22">
        <f t="shared" si="36"/>
        <v>0</v>
      </c>
      <c r="I135" s="34">
        <f t="shared" si="41"/>
        <v>265869</v>
      </c>
      <c r="J135" s="8">
        <v>265869</v>
      </c>
      <c r="K135" s="22">
        <f t="shared" si="37"/>
        <v>0</v>
      </c>
      <c r="L135" s="34">
        <f t="shared" si="42"/>
        <v>68471776</v>
      </c>
      <c r="M135" s="8">
        <v>68506584</v>
      </c>
      <c r="N135" s="22">
        <f t="shared" si="33"/>
        <v>34.808</v>
      </c>
      <c r="O135" s="34">
        <f t="shared" si="43"/>
        <v>0</v>
      </c>
      <c r="P135" s="8">
        <v>0</v>
      </c>
      <c r="Q135" s="22">
        <f t="shared" si="38"/>
        <v>0</v>
      </c>
      <c r="R135" s="34">
        <f t="shared" si="44"/>
        <v>950</v>
      </c>
      <c r="S135" s="8">
        <v>950</v>
      </c>
      <c r="T135" s="22">
        <f t="shared" si="32"/>
        <v>0</v>
      </c>
      <c r="U135" s="22">
        <f t="shared" si="45"/>
        <v>33</v>
      </c>
      <c r="V135" s="22">
        <f t="shared" si="46"/>
        <v>421</v>
      </c>
      <c r="W135" s="22">
        <f t="shared" si="47"/>
        <v>421</v>
      </c>
      <c r="X135" s="8"/>
      <c r="Y135" s="29"/>
    </row>
    <row r="136" spans="1:25" ht="18" customHeight="1" x14ac:dyDescent="0.35">
      <c r="A136" s="68">
        <f>'Energy - Master'!A135</f>
        <v>46155</v>
      </c>
      <c r="B136" s="24" t="str">
        <f t="shared" si="34"/>
        <v>May-2026</v>
      </c>
      <c r="C136" s="34">
        <f t="shared" ref="C136:C154" si="48">D135</f>
        <v>46383</v>
      </c>
      <c r="D136" s="8">
        <v>46417</v>
      </c>
      <c r="E136" s="22">
        <f t="shared" ref="E136:E153" si="49">(D136-C136)</f>
        <v>34</v>
      </c>
      <c r="F136" s="34">
        <f t="shared" ref="F136:F154" si="50">G135</f>
        <v>28284</v>
      </c>
      <c r="G136" s="8">
        <v>28284</v>
      </c>
      <c r="H136" s="22">
        <f t="shared" ref="H136:H153" si="51">G136-F136</f>
        <v>0</v>
      </c>
      <c r="I136" s="34">
        <f t="shared" ref="I136:I154" si="52">J135</f>
        <v>265869</v>
      </c>
      <c r="J136" s="8">
        <v>265869</v>
      </c>
      <c r="K136" s="22">
        <f t="shared" ref="K136:K153" si="53">(J136-I136)</f>
        <v>0</v>
      </c>
      <c r="L136" s="34">
        <f t="shared" ref="L136:L154" si="54">M135</f>
        <v>68506584</v>
      </c>
      <c r="M136" s="8">
        <v>68540648</v>
      </c>
      <c r="N136" s="22">
        <f t="shared" ref="N136:N152" si="55">(M136-L136)/1000</f>
        <v>34.064</v>
      </c>
      <c r="O136" s="34">
        <f t="shared" ref="O136:O153" si="56">P134</f>
        <v>0</v>
      </c>
      <c r="P136" s="8"/>
      <c r="Q136" s="22">
        <f t="shared" ref="Q136:Q153" si="57">P136-O136</f>
        <v>0</v>
      </c>
      <c r="R136" s="34">
        <f t="shared" si="44"/>
        <v>950</v>
      </c>
      <c r="S136" s="8">
        <v>800</v>
      </c>
      <c r="T136" s="22">
        <f t="shared" si="32"/>
        <v>150</v>
      </c>
      <c r="U136" s="22">
        <f t="shared" si="45"/>
        <v>34</v>
      </c>
      <c r="V136" s="22">
        <f t="shared" si="46"/>
        <v>455</v>
      </c>
      <c r="W136" s="22">
        <f t="shared" si="47"/>
        <v>455</v>
      </c>
      <c r="X136" s="8"/>
      <c r="Y136" s="29"/>
    </row>
    <row r="137" spans="1:25" ht="18" customHeight="1" x14ac:dyDescent="0.35">
      <c r="A137" s="68">
        <f>'Energy - Master'!A136</f>
        <v>46156</v>
      </c>
      <c r="B137" s="24" t="str">
        <f t="shared" si="34"/>
        <v>May-2026</v>
      </c>
      <c r="C137" s="34">
        <f t="shared" si="48"/>
        <v>46417</v>
      </c>
      <c r="D137" s="8">
        <v>46452</v>
      </c>
      <c r="E137" s="22">
        <f t="shared" si="49"/>
        <v>35</v>
      </c>
      <c r="F137" s="34">
        <f t="shared" si="50"/>
        <v>28284</v>
      </c>
      <c r="G137" s="8">
        <v>28284</v>
      </c>
      <c r="H137" s="22">
        <f t="shared" si="51"/>
        <v>0</v>
      </c>
      <c r="I137" s="34">
        <f t="shared" si="52"/>
        <v>265869</v>
      </c>
      <c r="J137" s="8">
        <v>265869</v>
      </c>
      <c r="K137" s="22">
        <f t="shared" si="53"/>
        <v>0</v>
      </c>
      <c r="L137" s="34">
        <f t="shared" si="54"/>
        <v>68540648</v>
      </c>
      <c r="M137" s="8">
        <v>68573640</v>
      </c>
      <c r="N137" s="22">
        <f t="shared" si="55"/>
        <v>32.991999999999997</v>
      </c>
      <c r="O137" s="34">
        <f t="shared" si="56"/>
        <v>0</v>
      </c>
      <c r="P137" s="8"/>
      <c r="Q137" s="22">
        <f t="shared" si="57"/>
        <v>0</v>
      </c>
      <c r="R137" s="34">
        <f t="shared" si="44"/>
        <v>800</v>
      </c>
      <c r="S137" s="8">
        <v>800</v>
      </c>
      <c r="T137" s="22">
        <f t="shared" si="32"/>
        <v>0</v>
      </c>
      <c r="U137" s="22">
        <f t="shared" si="45"/>
        <v>35</v>
      </c>
      <c r="V137" s="22">
        <f t="shared" si="46"/>
        <v>490</v>
      </c>
      <c r="W137" s="22">
        <f t="shared" si="47"/>
        <v>490</v>
      </c>
      <c r="X137" s="8"/>
      <c r="Y137" s="29"/>
    </row>
    <row r="138" spans="1:25" ht="18" customHeight="1" x14ac:dyDescent="0.35">
      <c r="A138" s="68">
        <f>'Energy - Master'!A137</f>
        <v>46157</v>
      </c>
      <c r="B138" s="24" t="str">
        <f t="shared" si="34"/>
        <v>May-2026</v>
      </c>
      <c r="C138" s="34">
        <f t="shared" si="48"/>
        <v>46452</v>
      </c>
      <c r="D138" s="8">
        <v>46508</v>
      </c>
      <c r="E138" s="22">
        <f t="shared" si="49"/>
        <v>56</v>
      </c>
      <c r="F138" s="34">
        <f t="shared" si="50"/>
        <v>28284</v>
      </c>
      <c r="G138" s="8">
        <v>28284</v>
      </c>
      <c r="H138" s="22">
        <f t="shared" si="51"/>
        <v>0</v>
      </c>
      <c r="I138" s="34">
        <f t="shared" si="52"/>
        <v>265869</v>
      </c>
      <c r="J138" s="8">
        <v>265869</v>
      </c>
      <c r="K138" s="22">
        <f t="shared" si="53"/>
        <v>0</v>
      </c>
      <c r="L138" s="34">
        <f t="shared" si="54"/>
        <v>68573640</v>
      </c>
      <c r="M138" s="8">
        <v>68606824</v>
      </c>
      <c r="N138" s="22">
        <f t="shared" si="55"/>
        <v>33.183999999999997</v>
      </c>
      <c r="O138" s="34">
        <f t="shared" si="56"/>
        <v>0</v>
      </c>
      <c r="P138" s="8"/>
      <c r="Q138" s="22">
        <f t="shared" si="57"/>
        <v>0</v>
      </c>
      <c r="R138" s="34">
        <f t="shared" si="44"/>
        <v>800</v>
      </c>
      <c r="S138" s="8">
        <v>800</v>
      </c>
      <c r="T138" s="22">
        <f t="shared" si="32"/>
        <v>0</v>
      </c>
      <c r="U138" s="22">
        <f t="shared" si="45"/>
        <v>56</v>
      </c>
      <c r="V138" s="22">
        <f t="shared" si="46"/>
        <v>546</v>
      </c>
      <c r="W138" s="22">
        <f t="shared" si="47"/>
        <v>546</v>
      </c>
      <c r="X138" s="8"/>
      <c r="Y138" s="29"/>
    </row>
    <row r="139" spans="1:25" ht="18" customHeight="1" x14ac:dyDescent="0.35">
      <c r="A139" s="68">
        <f>'Energy - Master'!A138</f>
        <v>46158</v>
      </c>
      <c r="B139" s="24" t="str">
        <f t="shared" si="34"/>
        <v>May-2026</v>
      </c>
      <c r="C139" s="34">
        <f t="shared" si="48"/>
        <v>46508</v>
      </c>
      <c r="D139" s="8">
        <v>46541</v>
      </c>
      <c r="E139" s="22">
        <f t="shared" si="49"/>
        <v>33</v>
      </c>
      <c r="F139" s="34">
        <f t="shared" si="50"/>
        <v>28284</v>
      </c>
      <c r="G139" s="8">
        <v>28284</v>
      </c>
      <c r="H139" s="22">
        <f t="shared" si="51"/>
        <v>0</v>
      </c>
      <c r="I139" s="34">
        <f t="shared" si="52"/>
        <v>265869</v>
      </c>
      <c r="J139" s="8">
        <v>265869</v>
      </c>
      <c r="K139" s="22">
        <f t="shared" si="53"/>
        <v>0</v>
      </c>
      <c r="L139" s="34">
        <f t="shared" si="54"/>
        <v>68606824</v>
      </c>
      <c r="M139" s="8">
        <v>68645280</v>
      </c>
      <c r="N139" s="22">
        <f t="shared" si="55"/>
        <v>38.456000000000003</v>
      </c>
      <c r="O139" s="34">
        <f t="shared" si="56"/>
        <v>0</v>
      </c>
      <c r="P139" s="8"/>
      <c r="Q139" s="22">
        <f t="shared" si="57"/>
        <v>0</v>
      </c>
      <c r="R139" s="34">
        <f t="shared" si="44"/>
        <v>800</v>
      </c>
      <c r="S139" s="8">
        <v>800</v>
      </c>
      <c r="T139" s="22">
        <f t="shared" si="32"/>
        <v>0</v>
      </c>
      <c r="U139" s="22">
        <f t="shared" si="45"/>
        <v>33</v>
      </c>
      <c r="V139" s="22">
        <f t="shared" si="46"/>
        <v>579</v>
      </c>
      <c r="W139" s="22">
        <f t="shared" si="47"/>
        <v>579</v>
      </c>
      <c r="X139" s="8"/>
      <c r="Y139" s="29"/>
    </row>
    <row r="140" spans="1:25" ht="18" customHeight="1" x14ac:dyDescent="0.35">
      <c r="A140" s="68">
        <f>'Energy - Master'!A139</f>
        <v>46159</v>
      </c>
      <c r="B140" s="24" t="str">
        <f t="shared" si="34"/>
        <v>May-2026</v>
      </c>
      <c r="C140" s="34">
        <f t="shared" si="48"/>
        <v>46541</v>
      </c>
      <c r="D140" s="8">
        <v>46583</v>
      </c>
      <c r="E140" s="22">
        <f t="shared" si="49"/>
        <v>42</v>
      </c>
      <c r="F140" s="34">
        <f t="shared" si="50"/>
        <v>28284</v>
      </c>
      <c r="G140" s="8">
        <v>28284</v>
      </c>
      <c r="H140" s="22">
        <f t="shared" si="51"/>
        <v>0</v>
      </c>
      <c r="I140" s="34">
        <f t="shared" si="52"/>
        <v>265869</v>
      </c>
      <c r="J140" s="8">
        <v>265869</v>
      </c>
      <c r="K140" s="22">
        <f t="shared" si="53"/>
        <v>0</v>
      </c>
      <c r="L140" s="34">
        <f t="shared" si="54"/>
        <v>68645280</v>
      </c>
      <c r="M140" s="8">
        <v>68688616</v>
      </c>
      <c r="N140" s="22">
        <f t="shared" si="55"/>
        <v>43.335999999999999</v>
      </c>
      <c r="O140" s="34">
        <f t="shared" si="56"/>
        <v>0</v>
      </c>
      <c r="P140" s="8"/>
      <c r="Q140" s="22">
        <f t="shared" si="57"/>
        <v>0</v>
      </c>
      <c r="R140" s="34">
        <f t="shared" si="44"/>
        <v>800</v>
      </c>
      <c r="S140" s="8">
        <v>800</v>
      </c>
      <c r="T140" s="22">
        <f t="shared" si="32"/>
        <v>0</v>
      </c>
      <c r="U140" s="22">
        <f t="shared" si="45"/>
        <v>42</v>
      </c>
      <c r="V140" s="22">
        <f t="shared" si="46"/>
        <v>621</v>
      </c>
      <c r="W140" s="22">
        <f t="shared" si="47"/>
        <v>621</v>
      </c>
      <c r="X140" s="8"/>
      <c r="Y140" s="29"/>
    </row>
    <row r="141" spans="1:25" ht="18" customHeight="1" x14ac:dyDescent="0.35">
      <c r="A141" s="68">
        <f>'Energy - Master'!A140</f>
        <v>46160</v>
      </c>
      <c r="B141" s="24" t="str">
        <f t="shared" si="34"/>
        <v>May-2026</v>
      </c>
      <c r="C141" s="34">
        <f t="shared" si="48"/>
        <v>46583</v>
      </c>
      <c r="D141" s="8">
        <v>46637</v>
      </c>
      <c r="E141" s="22">
        <f t="shared" si="49"/>
        <v>54</v>
      </c>
      <c r="F141" s="34">
        <f t="shared" si="50"/>
        <v>28284</v>
      </c>
      <c r="G141" s="8">
        <v>28284</v>
      </c>
      <c r="H141" s="22">
        <f t="shared" si="51"/>
        <v>0</v>
      </c>
      <c r="I141" s="34">
        <f t="shared" si="52"/>
        <v>265869</v>
      </c>
      <c r="J141" s="8">
        <v>265869</v>
      </c>
      <c r="K141" s="22">
        <f t="shared" si="53"/>
        <v>0</v>
      </c>
      <c r="L141" s="34">
        <f t="shared" si="54"/>
        <v>68688616</v>
      </c>
      <c r="M141" s="8">
        <v>68727648</v>
      </c>
      <c r="N141" s="22">
        <f t="shared" si="55"/>
        <v>39.031999999999996</v>
      </c>
      <c r="O141" s="34">
        <f t="shared" si="56"/>
        <v>0</v>
      </c>
      <c r="P141" s="8"/>
      <c r="Q141" s="22">
        <f t="shared" si="57"/>
        <v>0</v>
      </c>
      <c r="R141" s="34">
        <f t="shared" si="44"/>
        <v>800</v>
      </c>
      <c r="S141" s="8">
        <v>800</v>
      </c>
      <c r="T141" s="22">
        <f t="shared" si="32"/>
        <v>0</v>
      </c>
      <c r="U141" s="22">
        <f t="shared" si="45"/>
        <v>54</v>
      </c>
      <c r="V141" s="22">
        <f t="shared" si="46"/>
        <v>675</v>
      </c>
      <c r="W141" s="22">
        <f t="shared" si="47"/>
        <v>675</v>
      </c>
      <c r="X141" s="8"/>
      <c r="Y141" s="29"/>
    </row>
    <row r="142" spans="1:25" ht="18" customHeight="1" x14ac:dyDescent="0.35">
      <c r="A142" s="68">
        <f>'Energy - Master'!A141</f>
        <v>46161</v>
      </c>
      <c r="B142" s="24" t="str">
        <f t="shared" si="34"/>
        <v>May-2026</v>
      </c>
      <c r="C142" s="34">
        <f t="shared" si="48"/>
        <v>46637</v>
      </c>
      <c r="D142" s="8">
        <v>46666</v>
      </c>
      <c r="E142" s="22">
        <f t="shared" si="49"/>
        <v>29</v>
      </c>
      <c r="F142" s="34">
        <f t="shared" si="50"/>
        <v>28284</v>
      </c>
      <c r="G142" s="8">
        <v>28284</v>
      </c>
      <c r="H142" s="22">
        <f t="shared" si="51"/>
        <v>0</v>
      </c>
      <c r="I142" s="34">
        <f t="shared" si="52"/>
        <v>265869</v>
      </c>
      <c r="J142" s="8">
        <v>265869</v>
      </c>
      <c r="K142" s="22">
        <f t="shared" si="53"/>
        <v>0</v>
      </c>
      <c r="L142" s="34">
        <f t="shared" si="54"/>
        <v>68727648</v>
      </c>
      <c r="M142" s="8">
        <v>68766152</v>
      </c>
      <c r="N142" s="22">
        <f t="shared" si="55"/>
        <v>38.503999999999998</v>
      </c>
      <c r="O142" s="34">
        <f t="shared" si="56"/>
        <v>0</v>
      </c>
      <c r="P142" s="8"/>
      <c r="Q142" s="22">
        <f t="shared" si="57"/>
        <v>0</v>
      </c>
      <c r="R142" s="34">
        <f t="shared" si="44"/>
        <v>800</v>
      </c>
      <c r="S142" s="8">
        <v>800</v>
      </c>
      <c r="T142" s="22">
        <f t="shared" si="32"/>
        <v>0</v>
      </c>
      <c r="U142" s="22">
        <f t="shared" si="45"/>
        <v>29</v>
      </c>
      <c r="V142" s="22">
        <f t="shared" si="46"/>
        <v>704</v>
      </c>
      <c r="W142" s="22">
        <f t="shared" si="47"/>
        <v>704</v>
      </c>
      <c r="X142" s="8"/>
      <c r="Y142" s="29"/>
    </row>
    <row r="143" spans="1:25" ht="18" customHeight="1" x14ac:dyDescent="0.35">
      <c r="A143" s="68">
        <f>'Energy - Master'!A142</f>
        <v>46162</v>
      </c>
      <c r="B143" s="24" t="str">
        <f t="shared" si="34"/>
        <v>May-2026</v>
      </c>
      <c r="C143" s="34">
        <f t="shared" si="48"/>
        <v>46666</v>
      </c>
      <c r="D143" s="8">
        <v>46724</v>
      </c>
      <c r="E143" s="22">
        <f t="shared" si="49"/>
        <v>58</v>
      </c>
      <c r="F143" s="34">
        <f t="shared" si="50"/>
        <v>28284</v>
      </c>
      <c r="G143" s="8">
        <v>28284</v>
      </c>
      <c r="H143" s="22">
        <f t="shared" si="51"/>
        <v>0</v>
      </c>
      <c r="I143" s="34">
        <f t="shared" si="52"/>
        <v>265869</v>
      </c>
      <c r="J143" s="8">
        <v>265869</v>
      </c>
      <c r="K143" s="22">
        <f t="shared" si="53"/>
        <v>0</v>
      </c>
      <c r="L143" s="34">
        <f t="shared" si="54"/>
        <v>68766152</v>
      </c>
      <c r="M143" s="8">
        <v>68804152</v>
      </c>
      <c r="N143" s="22">
        <f t="shared" si="55"/>
        <v>38</v>
      </c>
      <c r="O143" s="34">
        <f t="shared" si="56"/>
        <v>0</v>
      </c>
      <c r="P143" s="8"/>
      <c r="Q143" s="22">
        <f t="shared" si="57"/>
        <v>0</v>
      </c>
      <c r="R143" s="34">
        <f t="shared" si="44"/>
        <v>800</v>
      </c>
      <c r="S143" s="8">
        <v>800</v>
      </c>
      <c r="T143" s="22">
        <f t="shared" si="32"/>
        <v>0</v>
      </c>
      <c r="U143" s="22">
        <f t="shared" si="45"/>
        <v>58</v>
      </c>
      <c r="V143" s="22">
        <f t="shared" si="46"/>
        <v>762</v>
      </c>
      <c r="W143" s="22">
        <f t="shared" si="47"/>
        <v>762</v>
      </c>
      <c r="X143" s="8"/>
      <c r="Y143" s="29"/>
    </row>
    <row r="144" spans="1:25" ht="18" customHeight="1" x14ac:dyDescent="0.35">
      <c r="A144" s="68">
        <f>'Energy - Master'!A143</f>
        <v>46163</v>
      </c>
      <c r="B144" s="24" t="str">
        <f t="shared" si="34"/>
        <v>May-2026</v>
      </c>
      <c r="C144" s="34">
        <f t="shared" si="48"/>
        <v>46724</v>
      </c>
      <c r="D144" s="8">
        <v>46774</v>
      </c>
      <c r="E144" s="22">
        <f t="shared" si="49"/>
        <v>50</v>
      </c>
      <c r="F144" s="34">
        <f t="shared" si="50"/>
        <v>28284</v>
      </c>
      <c r="G144" s="8">
        <v>28284</v>
      </c>
      <c r="H144" s="22">
        <f t="shared" si="51"/>
        <v>0</v>
      </c>
      <c r="I144" s="34">
        <f t="shared" si="52"/>
        <v>265869</v>
      </c>
      <c r="J144" s="8">
        <v>265869</v>
      </c>
      <c r="K144" s="22">
        <f t="shared" si="53"/>
        <v>0</v>
      </c>
      <c r="L144" s="34">
        <f t="shared" si="54"/>
        <v>68804152</v>
      </c>
      <c r="M144" s="8">
        <v>68849472</v>
      </c>
      <c r="N144" s="22">
        <f t="shared" si="55"/>
        <v>45.32</v>
      </c>
      <c r="O144" s="34">
        <f t="shared" si="56"/>
        <v>0</v>
      </c>
      <c r="P144" s="8"/>
      <c r="Q144" s="22">
        <f t="shared" si="57"/>
        <v>0</v>
      </c>
      <c r="R144" s="34">
        <f t="shared" si="44"/>
        <v>800</v>
      </c>
      <c r="S144" s="8">
        <v>800</v>
      </c>
      <c r="T144" s="22">
        <f t="shared" si="32"/>
        <v>0</v>
      </c>
      <c r="U144" s="22">
        <f t="shared" si="45"/>
        <v>50</v>
      </c>
      <c r="V144" s="22">
        <f t="shared" si="46"/>
        <v>812</v>
      </c>
      <c r="W144" s="22">
        <f t="shared" si="47"/>
        <v>812</v>
      </c>
      <c r="X144" s="8"/>
      <c r="Y144" s="29"/>
    </row>
    <row r="145" spans="1:25" ht="18" customHeight="1" x14ac:dyDescent="0.35">
      <c r="A145" s="68">
        <f>'Energy - Master'!A144</f>
        <v>46164</v>
      </c>
      <c r="B145" s="24" t="str">
        <f t="shared" si="34"/>
        <v>May-2026</v>
      </c>
      <c r="C145" s="34">
        <f t="shared" si="48"/>
        <v>46774</v>
      </c>
      <c r="D145" s="8">
        <v>46800</v>
      </c>
      <c r="E145" s="22">
        <f t="shared" si="49"/>
        <v>26</v>
      </c>
      <c r="F145" s="34">
        <f t="shared" si="50"/>
        <v>28284</v>
      </c>
      <c r="G145" s="8">
        <v>28284</v>
      </c>
      <c r="H145" s="22">
        <f t="shared" si="51"/>
        <v>0</v>
      </c>
      <c r="I145" s="34">
        <f t="shared" si="52"/>
        <v>265869</v>
      </c>
      <c r="J145" s="8">
        <v>265869</v>
      </c>
      <c r="K145" s="22">
        <f t="shared" si="53"/>
        <v>0</v>
      </c>
      <c r="L145" s="34">
        <f t="shared" si="54"/>
        <v>68849472</v>
      </c>
      <c r="M145" s="8">
        <v>68886808</v>
      </c>
      <c r="N145" s="22">
        <f t="shared" si="55"/>
        <v>37.335999999999999</v>
      </c>
      <c r="O145" s="34">
        <f t="shared" si="56"/>
        <v>0</v>
      </c>
      <c r="P145" s="8"/>
      <c r="Q145" s="22">
        <f t="shared" si="57"/>
        <v>0</v>
      </c>
      <c r="R145" s="34">
        <f t="shared" si="44"/>
        <v>800</v>
      </c>
      <c r="S145" s="8">
        <v>800</v>
      </c>
      <c r="T145" s="22">
        <f t="shared" si="32"/>
        <v>0</v>
      </c>
      <c r="U145" s="22">
        <f t="shared" si="45"/>
        <v>26</v>
      </c>
      <c r="V145" s="22">
        <f t="shared" si="46"/>
        <v>838</v>
      </c>
      <c r="W145" s="22">
        <f t="shared" si="47"/>
        <v>838</v>
      </c>
      <c r="X145" s="8"/>
      <c r="Y145" s="29"/>
    </row>
    <row r="146" spans="1:25" ht="18" customHeight="1" x14ac:dyDescent="0.35">
      <c r="A146" s="68">
        <f>'Energy - Master'!A145</f>
        <v>46165</v>
      </c>
      <c r="B146" s="24" t="str">
        <f t="shared" si="34"/>
        <v>May-2026</v>
      </c>
      <c r="C146" s="34">
        <f t="shared" si="48"/>
        <v>46800</v>
      </c>
      <c r="D146" s="8">
        <v>46854</v>
      </c>
      <c r="E146" s="22">
        <f t="shared" si="49"/>
        <v>54</v>
      </c>
      <c r="F146" s="34">
        <f t="shared" si="50"/>
        <v>28284</v>
      </c>
      <c r="G146" s="8">
        <v>28284</v>
      </c>
      <c r="H146" s="22">
        <f t="shared" si="51"/>
        <v>0</v>
      </c>
      <c r="I146" s="34">
        <f t="shared" si="52"/>
        <v>265869</v>
      </c>
      <c r="J146" s="8">
        <v>265869</v>
      </c>
      <c r="K146" s="22">
        <f t="shared" si="53"/>
        <v>0</v>
      </c>
      <c r="L146" s="34">
        <f t="shared" si="54"/>
        <v>68886808</v>
      </c>
      <c r="M146" s="8">
        <v>68935344</v>
      </c>
      <c r="N146" s="22">
        <f t="shared" si="55"/>
        <v>48.536000000000001</v>
      </c>
      <c r="O146" s="34">
        <f t="shared" si="56"/>
        <v>0</v>
      </c>
      <c r="P146" s="8"/>
      <c r="Q146" s="22">
        <f t="shared" si="57"/>
        <v>0</v>
      </c>
      <c r="R146" s="34">
        <f t="shared" si="44"/>
        <v>800</v>
      </c>
      <c r="S146" s="8">
        <v>800</v>
      </c>
      <c r="T146" s="22">
        <f t="shared" si="32"/>
        <v>0</v>
      </c>
      <c r="U146" s="22">
        <f t="shared" si="45"/>
        <v>54</v>
      </c>
      <c r="V146" s="22">
        <f t="shared" si="46"/>
        <v>892</v>
      </c>
      <c r="W146" s="22">
        <f t="shared" si="47"/>
        <v>892</v>
      </c>
      <c r="X146" s="8"/>
      <c r="Y146" s="29"/>
    </row>
    <row r="147" spans="1:25" ht="18" customHeight="1" x14ac:dyDescent="0.35">
      <c r="A147" s="68">
        <f>'Energy - Master'!A146</f>
        <v>46166</v>
      </c>
      <c r="B147" s="24" t="str">
        <f t="shared" si="34"/>
        <v>May-2026</v>
      </c>
      <c r="C147" s="34">
        <f t="shared" si="48"/>
        <v>46854</v>
      </c>
      <c r="D147" s="8">
        <v>46893</v>
      </c>
      <c r="E147" s="22">
        <f t="shared" si="49"/>
        <v>39</v>
      </c>
      <c r="F147" s="34">
        <f t="shared" si="50"/>
        <v>28284</v>
      </c>
      <c r="G147" s="8">
        <v>28284</v>
      </c>
      <c r="H147" s="22">
        <f t="shared" si="51"/>
        <v>0</v>
      </c>
      <c r="I147" s="34">
        <f t="shared" si="52"/>
        <v>265869</v>
      </c>
      <c r="J147" s="8">
        <v>265869</v>
      </c>
      <c r="K147" s="22">
        <f t="shared" si="53"/>
        <v>0</v>
      </c>
      <c r="L147" s="34">
        <f t="shared" si="54"/>
        <v>68935344</v>
      </c>
      <c r="M147" s="8">
        <v>68978816</v>
      </c>
      <c r="N147" s="22">
        <f t="shared" si="55"/>
        <v>43.472000000000001</v>
      </c>
      <c r="O147" s="34">
        <f t="shared" si="56"/>
        <v>0</v>
      </c>
      <c r="P147" s="8"/>
      <c r="Q147" s="22">
        <f t="shared" si="57"/>
        <v>0</v>
      </c>
      <c r="R147" s="34">
        <f t="shared" si="44"/>
        <v>800</v>
      </c>
      <c r="S147" s="8">
        <v>800</v>
      </c>
      <c r="T147" s="22">
        <f t="shared" si="32"/>
        <v>0</v>
      </c>
      <c r="U147" s="22">
        <f t="shared" si="45"/>
        <v>39</v>
      </c>
      <c r="V147" s="22">
        <f t="shared" si="46"/>
        <v>931</v>
      </c>
      <c r="W147" s="22">
        <f t="shared" si="47"/>
        <v>931</v>
      </c>
      <c r="X147" s="8"/>
      <c r="Y147" s="29"/>
    </row>
    <row r="148" spans="1:25" ht="18" customHeight="1" x14ac:dyDescent="0.35">
      <c r="A148" s="68">
        <f>'Energy - Master'!A147</f>
        <v>46167</v>
      </c>
      <c r="B148" s="24" t="str">
        <f t="shared" si="34"/>
        <v>May-2026</v>
      </c>
      <c r="C148" s="34">
        <f t="shared" si="48"/>
        <v>46893</v>
      </c>
      <c r="D148" s="8">
        <v>46942</v>
      </c>
      <c r="E148" s="22">
        <f t="shared" si="49"/>
        <v>49</v>
      </c>
      <c r="F148" s="34">
        <f t="shared" si="50"/>
        <v>28284</v>
      </c>
      <c r="G148" s="8">
        <v>28284</v>
      </c>
      <c r="H148" s="22">
        <f t="shared" si="51"/>
        <v>0</v>
      </c>
      <c r="I148" s="34">
        <f t="shared" si="52"/>
        <v>265869</v>
      </c>
      <c r="J148" s="8">
        <v>265869</v>
      </c>
      <c r="K148" s="22">
        <f t="shared" si="53"/>
        <v>0</v>
      </c>
      <c r="L148" s="34">
        <f t="shared" si="54"/>
        <v>68978816</v>
      </c>
      <c r="M148" s="8">
        <v>69020520</v>
      </c>
      <c r="N148" s="22">
        <f t="shared" si="55"/>
        <v>41.704000000000001</v>
      </c>
      <c r="O148" s="34">
        <f t="shared" si="56"/>
        <v>0</v>
      </c>
      <c r="P148" s="8"/>
      <c r="Q148" s="22">
        <f t="shared" si="57"/>
        <v>0</v>
      </c>
      <c r="R148" s="34">
        <f t="shared" si="44"/>
        <v>800</v>
      </c>
      <c r="S148" s="8">
        <v>800</v>
      </c>
      <c r="T148" s="22">
        <f t="shared" si="32"/>
        <v>0</v>
      </c>
      <c r="U148" s="22">
        <f t="shared" si="45"/>
        <v>49</v>
      </c>
      <c r="V148" s="22">
        <f t="shared" si="46"/>
        <v>980</v>
      </c>
      <c r="W148" s="22">
        <f t="shared" si="47"/>
        <v>980</v>
      </c>
      <c r="X148" s="8"/>
      <c r="Y148" s="29"/>
    </row>
    <row r="149" spans="1:25" ht="18" customHeight="1" x14ac:dyDescent="0.35">
      <c r="A149" s="68">
        <f>'Energy - Master'!A148</f>
        <v>46168</v>
      </c>
      <c r="B149" s="24" t="str">
        <f t="shared" si="34"/>
        <v>May-2026</v>
      </c>
      <c r="C149" s="34">
        <f t="shared" si="48"/>
        <v>46942</v>
      </c>
      <c r="D149" s="8">
        <v>46992</v>
      </c>
      <c r="E149" s="22">
        <f t="shared" si="49"/>
        <v>50</v>
      </c>
      <c r="F149" s="34">
        <f t="shared" si="50"/>
        <v>28284</v>
      </c>
      <c r="G149" s="8">
        <v>28284</v>
      </c>
      <c r="H149" s="22">
        <f t="shared" si="51"/>
        <v>0</v>
      </c>
      <c r="I149" s="34">
        <f t="shared" si="52"/>
        <v>265869</v>
      </c>
      <c r="J149" s="8">
        <v>265869</v>
      </c>
      <c r="K149" s="22">
        <f t="shared" si="53"/>
        <v>0</v>
      </c>
      <c r="L149" s="34">
        <f t="shared" si="54"/>
        <v>69020520</v>
      </c>
      <c r="M149" s="8">
        <v>69057200</v>
      </c>
      <c r="N149" s="22">
        <f t="shared" si="55"/>
        <v>36.68</v>
      </c>
      <c r="O149" s="34">
        <f t="shared" si="56"/>
        <v>0</v>
      </c>
      <c r="P149" s="8"/>
      <c r="Q149" s="22">
        <f t="shared" si="57"/>
        <v>0</v>
      </c>
      <c r="R149" s="34">
        <f t="shared" si="44"/>
        <v>800</v>
      </c>
      <c r="S149" s="8">
        <v>800</v>
      </c>
      <c r="T149" s="22">
        <f t="shared" si="32"/>
        <v>0</v>
      </c>
      <c r="U149" s="22">
        <f t="shared" si="45"/>
        <v>50</v>
      </c>
      <c r="V149" s="22">
        <f t="shared" si="46"/>
        <v>1030</v>
      </c>
      <c r="W149" s="22">
        <f t="shared" si="47"/>
        <v>1030</v>
      </c>
      <c r="X149" s="8"/>
      <c r="Y149" s="29"/>
    </row>
    <row r="150" spans="1:25" ht="18" customHeight="1" x14ac:dyDescent="0.35">
      <c r="A150" s="68">
        <f>'Energy - Master'!A149</f>
        <v>46169</v>
      </c>
      <c r="B150" s="24" t="str">
        <f t="shared" si="34"/>
        <v>May-2026</v>
      </c>
      <c r="C150" s="34">
        <f t="shared" si="48"/>
        <v>46992</v>
      </c>
      <c r="D150" s="8">
        <v>47029</v>
      </c>
      <c r="E150" s="22">
        <f t="shared" si="49"/>
        <v>37</v>
      </c>
      <c r="F150" s="34">
        <f t="shared" si="50"/>
        <v>28284</v>
      </c>
      <c r="G150" s="8">
        <v>28284</v>
      </c>
      <c r="H150" s="22">
        <f t="shared" si="51"/>
        <v>0</v>
      </c>
      <c r="I150" s="34">
        <f t="shared" si="52"/>
        <v>265869</v>
      </c>
      <c r="J150" s="8">
        <v>265869</v>
      </c>
      <c r="K150" s="22">
        <f t="shared" si="53"/>
        <v>0</v>
      </c>
      <c r="L150" s="34">
        <f t="shared" si="54"/>
        <v>69057200</v>
      </c>
      <c r="M150" s="8">
        <v>69098824</v>
      </c>
      <c r="N150" s="22">
        <f t="shared" si="55"/>
        <v>41.624000000000002</v>
      </c>
      <c r="O150" s="34">
        <f t="shared" si="56"/>
        <v>0</v>
      </c>
      <c r="P150" s="8"/>
      <c r="Q150" s="22">
        <f t="shared" si="57"/>
        <v>0</v>
      </c>
      <c r="R150" s="34">
        <f t="shared" si="44"/>
        <v>800</v>
      </c>
      <c r="S150" s="8">
        <v>800</v>
      </c>
      <c r="T150" s="22">
        <f t="shared" si="32"/>
        <v>0</v>
      </c>
      <c r="U150" s="22">
        <f t="shared" si="45"/>
        <v>37</v>
      </c>
      <c r="V150" s="22">
        <f t="shared" si="46"/>
        <v>1067</v>
      </c>
      <c r="W150" s="22">
        <f t="shared" si="47"/>
        <v>1067</v>
      </c>
      <c r="X150" s="8"/>
      <c r="Y150" s="29"/>
    </row>
    <row r="151" spans="1:25" ht="18" customHeight="1" x14ac:dyDescent="0.35">
      <c r="A151" s="68">
        <f>'Energy - Master'!A150</f>
        <v>46170</v>
      </c>
      <c r="B151" s="24" t="str">
        <f t="shared" si="34"/>
        <v>May-2026</v>
      </c>
      <c r="C151" s="34">
        <f t="shared" si="48"/>
        <v>47029</v>
      </c>
      <c r="D151" s="8">
        <v>47059</v>
      </c>
      <c r="E151" s="22">
        <f t="shared" si="49"/>
        <v>30</v>
      </c>
      <c r="F151" s="34">
        <f t="shared" si="50"/>
        <v>28284</v>
      </c>
      <c r="G151" s="8">
        <v>28284</v>
      </c>
      <c r="H151" s="22">
        <f t="shared" si="51"/>
        <v>0</v>
      </c>
      <c r="I151" s="34">
        <f t="shared" si="52"/>
        <v>265869</v>
      </c>
      <c r="J151" s="8">
        <v>265869</v>
      </c>
      <c r="K151" s="22">
        <f t="shared" si="53"/>
        <v>0</v>
      </c>
      <c r="L151" s="34">
        <f t="shared" si="54"/>
        <v>69098824</v>
      </c>
      <c r="M151" s="8">
        <v>69138952</v>
      </c>
      <c r="N151" s="22">
        <f t="shared" si="55"/>
        <v>40.128</v>
      </c>
      <c r="O151" s="34">
        <f t="shared" si="56"/>
        <v>0</v>
      </c>
      <c r="P151" s="8"/>
      <c r="Q151" s="22">
        <f t="shared" si="57"/>
        <v>0</v>
      </c>
      <c r="R151" s="34">
        <f t="shared" si="44"/>
        <v>800</v>
      </c>
      <c r="S151" s="8">
        <v>800</v>
      </c>
      <c r="T151" s="22">
        <f t="shared" si="32"/>
        <v>0</v>
      </c>
      <c r="U151" s="22">
        <f t="shared" si="45"/>
        <v>30</v>
      </c>
      <c r="V151" s="22">
        <f t="shared" si="46"/>
        <v>1097</v>
      </c>
      <c r="W151" s="22">
        <f t="shared" si="47"/>
        <v>1097</v>
      </c>
      <c r="X151" s="8"/>
      <c r="Y151" s="29"/>
    </row>
    <row r="152" spans="1:25" ht="18" customHeight="1" x14ac:dyDescent="0.35">
      <c r="A152" s="68">
        <f>'Energy - Master'!A151</f>
        <v>46171</v>
      </c>
      <c r="B152" s="24" t="str">
        <f t="shared" si="34"/>
        <v>May-2026</v>
      </c>
      <c r="C152" s="34">
        <f t="shared" si="48"/>
        <v>47059</v>
      </c>
      <c r="D152" s="8">
        <v>47095</v>
      </c>
      <c r="E152" s="22">
        <f t="shared" si="49"/>
        <v>36</v>
      </c>
      <c r="F152" s="34">
        <f t="shared" si="50"/>
        <v>28284</v>
      </c>
      <c r="G152" s="8">
        <v>28284</v>
      </c>
      <c r="H152" s="22">
        <f t="shared" si="51"/>
        <v>0</v>
      </c>
      <c r="I152" s="34">
        <f t="shared" si="52"/>
        <v>265869</v>
      </c>
      <c r="J152" s="8">
        <v>265869</v>
      </c>
      <c r="K152" s="22">
        <f t="shared" si="53"/>
        <v>0</v>
      </c>
      <c r="L152" s="34">
        <f t="shared" si="54"/>
        <v>69138952</v>
      </c>
      <c r="M152" s="8">
        <v>69168450</v>
      </c>
      <c r="N152" s="22">
        <f t="shared" si="55"/>
        <v>29.498000000000001</v>
      </c>
      <c r="O152" s="34">
        <f t="shared" si="56"/>
        <v>0</v>
      </c>
      <c r="P152" s="8"/>
      <c r="Q152" s="22">
        <f t="shared" si="57"/>
        <v>0</v>
      </c>
      <c r="R152" s="34">
        <f t="shared" si="44"/>
        <v>800</v>
      </c>
      <c r="S152" s="8">
        <v>800</v>
      </c>
      <c r="T152" s="22">
        <f t="shared" si="32"/>
        <v>0</v>
      </c>
      <c r="U152" s="22">
        <f t="shared" si="45"/>
        <v>36</v>
      </c>
      <c r="V152" s="22">
        <f t="shared" si="46"/>
        <v>1133</v>
      </c>
      <c r="W152" s="22">
        <f t="shared" si="47"/>
        <v>1133</v>
      </c>
      <c r="X152" s="8"/>
      <c r="Y152" s="29"/>
    </row>
    <row r="153" spans="1:25" ht="18" customHeight="1" x14ac:dyDescent="0.35">
      <c r="A153" s="68">
        <f>'Energy - Master'!A152</f>
        <v>46172</v>
      </c>
      <c r="B153" s="24" t="str">
        <f t="shared" si="34"/>
        <v>May-2026</v>
      </c>
      <c r="C153" s="34">
        <f t="shared" si="48"/>
        <v>47095</v>
      </c>
      <c r="D153" s="8">
        <v>47139</v>
      </c>
      <c r="E153" s="22">
        <f t="shared" si="49"/>
        <v>44</v>
      </c>
      <c r="F153" s="34">
        <f t="shared" si="50"/>
        <v>28284</v>
      </c>
      <c r="G153" s="8">
        <v>28284</v>
      </c>
      <c r="H153" s="22">
        <f t="shared" si="51"/>
        <v>0</v>
      </c>
      <c r="I153" s="34">
        <f t="shared" si="52"/>
        <v>265869</v>
      </c>
      <c r="J153" s="8">
        <v>265869</v>
      </c>
      <c r="K153" s="22">
        <f t="shared" si="53"/>
        <v>0</v>
      </c>
      <c r="L153" s="34">
        <f t="shared" si="54"/>
        <v>69168450</v>
      </c>
      <c r="M153" s="8">
        <v>69215688</v>
      </c>
      <c r="N153" s="22">
        <f>(M153-L153)/1000</f>
        <v>47.238</v>
      </c>
      <c r="O153" s="34">
        <f t="shared" si="56"/>
        <v>0</v>
      </c>
      <c r="P153" s="8"/>
      <c r="Q153" s="22">
        <f t="shared" si="57"/>
        <v>0</v>
      </c>
      <c r="R153" s="34">
        <f t="shared" si="44"/>
        <v>800</v>
      </c>
      <c r="S153" s="8">
        <v>800</v>
      </c>
      <c r="T153" s="22">
        <f t="shared" si="32"/>
        <v>0</v>
      </c>
      <c r="U153" s="22">
        <f t="shared" si="45"/>
        <v>44</v>
      </c>
      <c r="V153" s="22">
        <f t="shared" si="46"/>
        <v>1177</v>
      </c>
      <c r="W153" s="22">
        <f t="shared" si="47"/>
        <v>1177</v>
      </c>
      <c r="X153" s="8"/>
      <c r="Y153" s="29"/>
    </row>
    <row r="154" spans="1:25" ht="18" customHeight="1" x14ac:dyDescent="0.35">
      <c r="A154" s="68">
        <f>'Energy - Master'!A153</f>
        <v>46173</v>
      </c>
      <c r="B154" s="24" t="str">
        <f t="shared" si="34"/>
        <v>May-2026</v>
      </c>
      <c r="C154" s="34">
        <f t="shared" si="48"/>
        <v>47139</v>
      </c>
      <c r="D154" s="8">
        <v>47196</v>
      </c>
      <c r="E154" s="22">
        <v>57</v>
      </c>
      <c r="F154" s="34">
        <f t="shared" si="50"/>
        <v>28284</v>
      </c>
      <c r="G154" s="8">
        <v>28284</v>
      </c>
      <c r="H154" s="22">
        <v>0</v>
      </c>
      <c r="I154" s="34">
        <f t="shared" si="52"/>
        <v>265869</v>
      </c>
      <c r="J154" s="8">
        <v>265869</v>
      </c>
      <c r="K154" s="22">
        <v>0</v>
      </c>
      <c r="L154" s="34">
        <f t="shared" si="54"/>
        <v>69215688</v>
      </c>
      <c r="M154" s="8">
        <v>69258960</v>
      </c>
      <c r="N154" s="22">
        <v>43.271999999999998</v>
      </c>
      <c r="O154" s="34"/>
      <c r="P154" s="8"/>
      <c r="Q154" s="22"/>
      <c r="R154" s="34">
        <f t="shared" si="44"/>
        <v>800</v>
      </c>
      <c r="S154" s="8">
        <v>800</v>
      </c>
      <c r="T154" s="22">
        <f t="shared" si="32"/>
        <v>0</v>
      </c>
      <c r="U154" s="22">
        <f t="shared" si="45"/>
        <v>57</v>
      </c>
      <c r="V154" s="22">
        <f t="shared" si="46"/>
        <v>1234</v>
      </c>
      <c r="W154" s="22">
        <f t="shared" si="47"/>
        <v>1234</v>
      </c>
      <c r="X154" s="8"/>
      <c r="Y154" s="29"/>
    </row>
    <row r="155" spans="1:25" ht="18" customHeight="1" x14ac:dyDescent="0.35">
      <c r="A155" s="68">
        <f>'Energy - Master'!A154</f>
        <v>46174</v>
      </c>
      <c r="B155" s="24" t="str">
        <f t="shared" si="34"/>
        <v>Jun-2026</v>
      </c>
      <c r="C155" s="34">
        <v>47196</v>
      </c>
      <c r="D155" s="8">
        <v>47222</v>
      </c>
      <c r="E155" s="22">
        <f>(D155-C155)</f>
        <v>26</v>
      </c>
      <c r="F155" s="34">
        <v>28284</v>
      </c>
      <c r="G155" s="8">
        <v>28284</v>
      </c>
      <c r="H155" s="22">
        <f>(G155-F155)</f>
        <v>0</v>
      </c>
      <c r="I155" s="34">
        <v>265869</v>
      </c>
      <c r="J155" s="8">
        <v>265869</v>
      </c>
      <c r="K155" s="22">
        <f>(J155-I155)</f>
        <v>0</v>
      </c>
      <c r="L155" s="34">
        <v>69258960</v>
      </c>
      <c r="M155" s="8">
        <v>69298416</v>
      </c>
      <c r="N155" s="22">
        <f>(M155-L155)/1000</f>
        <v>39.456000000000003</v>
      </c>
      <c r="O155" s="34">
        <v>0</v>
      </c>
      <c r="P155" s="8"/>
      <c r="Q155" s="22">
        <f t="shared" ref="Q155:Q184" si="58">P155-O155</f>
        <v>0</v>
      </c>
      <c r="R155" s="34">
        <f t="shared" si="44"/>
        <v>800</v>
      </c>
      <c r="S155" s="8">
        <v>800</v>
      </c>
      <c r="T155" s="22">
        <f t="shared" si="32"/>
        <v>0</v>
      </c>
      <c r="U155" s="22">
        <f t="shared" si="45"/>
        <v>26</v>
      </c>
      <c r="V155" s="22">
        <f t="shared" si="46"/>
        <v>26</v>
      </c>
      <c r="W155" s="22">
        <f t="shared" si="47"/>
        <v>26</v>
      </c>
      <c r="X155" s="8"/>
      <c r="Y155" s="29"/>
    </row>
    <row r="156" spans="1:25" ht="18" customHeight="1" x14ac:dyDescent="0.35">
      <c r="A156" s="68">
        <f>'Energy - Master'!A155</f>
        <v>46175</v>
      </c>
      <c r="B156" s="24" t="str">
        <f t="shared" si="34"/>
        <v>Jun-2026</v>
      </c>
      <c r="C156" s="34">
        <f>D155</f>
        <v>47222</v>
      </c>
      <c r="D156" s="8">
        <v>47272</v>
      </c>
      <c r="E156" s="22">
        <f t="shared" ref="E156:E184" si="59">(D156-C156)</f>
        <v>50</v>
      </c>
      <c r="F156" s="34">
        <f>G155</f>
        <v>28284</v>
      </c>
      <c r="G156" s="8">
        <v>28284</v>
      </c>
      <c r="H156" s="22">
        <f t="shared" ref="H156:H184" si="60">G156-F156</f>
        <v>0</v>
      </c>
      <c r="I156" s="34">
        <f>J155</f>
        <v>265869</v>
      </c>
      <c r="J156" s="8">
        <v>265869</v>
      </c>
      <c r="K156" s="22">
        <f t="shared" ref="K156:K184" si="61">(J156-I156)</f>
        <v>0</v>
      </c>
      <c r="L156" s="34">
        <f>M155</f>
        <v>69298416</v>
      </c>
      <c r="M156" s="8">
        <v>69341032</v>
      </c>
      <c r="N156" s="22">
        <f t="shared" ref="N156:N183" si="62">(M156-L156)/1000</f>
        <v>42.616</v>
      </c>
      <c r="O156" s="34">
        <f t="shared" ref="O156" si="63">P155</f>
        <v>0</v>
      </c>
      <c r="P156" s="8"/>
      <c r="Q156" s="22">
        <f t="shared" si="58"/>
        <v>0</v>
      </c>
      <c r="R156" s="34">
        <f t="shared" si="44"/>
        <v>800</v>
      </c>
      <c r="S156" s="8">
        <v>800</v>
      </c>
      <c r="T156" s="22">
        <f t="shared" si="32"/>
        <v>0</v>
      </c>
      <c r="U156" s="22">
        <f t="shared" si="45"/>
        <v>50</v>
      </c>
      <c r="V156" s="22">
        <f t="shared" si="46"/>
        <v>76</v>
      </c>
      <c r="W156" s="22">
        <f t="shared" si="47"/>
        <v>76</v>
      </c>
      <c r="X156" s="8"/>
      <c r="Y156" s="29"/>
    </row>
    <row r="157" spans="1:25" ht="18" customHeight="1" x14ac:dyDescent="0.35">
      <c r="A157" s="68">
        <f>'Energy - Master'!A156</f>
        <v>46176</v>
      </c>
      <c r="B157" s="24" t="str">
        <f t="shared" si="34"/>
        <v>Jun-2026</v>
      </c>
      <c r="C157" s="34">
        <f t="shared" ref="C157:C184" si="64">D156</f>
        <v>47272</v>
      </c>
      <c r="D157" s="8">
        <v>47326</v>
      </c>
      <c r="E157" s="22">
        <f t="shared" si="59"/>
        <v>54</v>
      </c>
      <c r="F157" s="34">
        <f t="shared" ref="F157:F184" si="65">G156</f>
        <v>28284</v>
      </c>
      <c r="G157" s="8">
        <v>28284</v>
      </c>
      <c r="H157" s="22">
        <f t="shared" si="60"/>
        <v>0</v>
      </c>
      <c r="I157" s="34">
        <f t="shared" ref="I157:I184" si="66">J156</f>
        <v>265869</v>
      </c>
      <c r="J157" s="8">
        <v>265869</v>
      </c>
      <c r="K157" s="22">
        <f t="shared" si="61"/>
        <v>0</v>
      </c>
      <c r="L157" s="34">
        <f t="shared" ref="L157:L184" si="67">M156</f>
        <v>69341032</v>
      </c>
      <c r="M157" s="8">
        <v>69384784</v>
      </c>
      <c r="N157" s="22">
        <f t="shared" si="62"/>
        <v>43.752000000000002</v>
      </c>
      <c r="O157" s="34">
        <f>P156</f>
        <v>0</v>
      </c>
      <c r="P157" s="8"/>
      <c r="Q157" s="22">
        <f t="shared" si="58"/>
        <v>0</v>
      </c>
      <c r="R157" s="34">
        <f t="shared" si="44"/>
        <v>800</v>
      </c>
      <c r="S157" s="8">
        <v>800</v>
      </c>
      <c r="T157" s="22">
        <f t="shared" si="32"/>
        <v>0</v>
      </c>
      <c r="U157" s="22">
        <f t="shared" si="45"/>
        <v>54</v>
      </c>
      <c r="V157" s="22">
        <f t="shared" si="46"/>
        <v>130</v>
      </c>
      <c r="W157" s="22">
        <f t="shared" si="47"/>
        <v>130</v>
      </c>
      <c r="X157" s="8"/>
      <c r="Y157" s="29"/>
    </row>
    <row r="158" spans="1:25" ht="18" customHeight="1" x14ac:dyDescent="0.35">
      <c r="A158" s="68">
        <f>'Energy - Master'!A157</f>
        <v>46177</v>
      </c>
      <c r="B158" s="24" t="str">
        <f t="shared" si="34"/>
        <v>Jun-2026</v>
      </c>
      <c r="C158" s="34">
        <f t="shared" si="64"/>
        <v>47326</v>
      </c>
      <c r="D158" s="8">
        <v>47357</v>
      </c>
      <c r="E158" s="22">
        <f t="shared" si="59"/>
        <v>31</v>
      </c>
      <c r="F158" s="34">
        <f t="shared" si="65"/>
        <v>28284</v>
      </c>
      <c r="G158" s="8">
        <v>28284</v>
      </c>
      <c r="H158" s="22">
        <f t="shared" si="60"/>
        <v>0</v>
      </c>
      <c r="I158" s="34">
        <f t="shared" si="66"/>
        <v>265869</v>
      </c>
      <c r="J158" s="8">
        <v>265869</v>
      </c>
      <c r="K158" s="22">
        <f t="shared" si="61"/>
        <v>0</v>
      </c>
      <c r="L158" s="34">
        <f t="shared" si="67"/>
        <v>69384784</v>
      </c>
      <c r="M158" s="8">
        <v>69424048</v>
      </c>
      <c r="N158" s="22">
        <f t="shared" si="62"/>
        <v>39.264000000000003</v>
      </c>
      <c r="O158" s="34">
        <f>P157</f>
        <v>0</v>
      </c>
      <c r="P158" s="8"/>
      <c r="Q158" s="22">
        <f t="shared" si="58"/>
        <v>0</v>
      </c>
      <c r="R158" s="34">
        <f t="shared" si="44"/>
        <v>800</v>
      </c>
      <c r="S158" s="8">
        <v>800</v>
      </c>
      <c r="T158" s="22">
        <f t="shared" si="32"/>
        <v>0</v>
      </c>
      <c r="U158" s="22">
        <f t="shared" si="45"/>
        <v>31</v>
      </c>
      <c r="V158" s="22">
        <f t="shared" si="46"/>
        <v>161</v>
      </c>
      <c r="W158" s="22">
        <f t="shared" si="47"/>
        <v>161</v>
      </c>
      <c r="X158" s="8"/>
      <c r="Y158" s="29"/>
    </row>
    <row r="159" spans="1:25" ht="18" customHeight="1" x14ac:dyDescent="0.35">
      <c r="A159" s="68">
        <f>'Energy - Master'!A158</f>
        <v>46178</v>
      </c>
      <c r="B159" s="24" t="str">
        <f t="shared" si="34"/>
        <v>Jun-2026</v>
      </c>
      <c r="C159" s="34">
        <f t="shared" si="64"/>
        <v>47357</v>
      </c>
      <c r="D159" s="8">
        <v>47421</v>
      </c>
      <c r="E159" s="22">
        <f t="shared" si="59"/>
        <v>64</v>
      </c>
      <c r="F159" s="34">
        <f t="shared" si="65"/>
        <v>28284</v>
      </c>
      <c r="G159" s="8">
        <v>28284</v>
      </c>
      <c r="H159" s="22">
        <f t="shared" si="60"/>
        <v>0</v>
      </c>
      <c r="I159" s="34">
        <f t="shared" si="66"/>
        <v>265869</v>
      </c>
      <c r="J159" s="8">
        <v>265869</v>
      </c>
      <c r="K159" s="22">
        <f t="shared" si="61"/>
        <v>0</v>
      </c>
      <c r="L159" s="34">
        <f t="shared" si="67"/>
        <v>69424048</v>
      </c>
      <c r="M159" s="8">
        <v>69469352</v>
      </c>
      <c r="N159" s="22">
        <f t="shared" si="62"/>
        <v>45.304000000000002</v>
      </c>
      <c r="O159" s="34">
        <f>P158</f>
        <v>0</v>
      </c>
      <c r="P159" s="8"/>
      <c r="Q159" s="22">
        <f t="shared" si="58"/>
        <v>0</v>
      </c>
      <c r="R159" s="34">
        <f t="shared" si="44"/>
        <v>800</v>
      </c>
      <c r="S159" s="8">
        <v>800</v>
      </c>
      <c r="T159" s="22">
        <f t="shared" ref="T159:T222" si="68">IF(OR(R159="",S159=""),"",R159-S159)</f>
        <v>0</v>
      </c>
      <c r="U159" s="22">
        <f t="shared" si="45"/>
        <v>64</v>
      </c>
      <c r="V159" s="22">
        <f t="shared" si="46"/>
        <v>225</v>
      </c>
      <c r="W159" s="22">
        <f t="shared" si="47"/>
        <v>225</v>
      </c>
      <c r="X159" s="8"/>
      <c r="Y159" s="29"/>
    </row>
    <row r="160" spans="1:25" ht="18" customHeight="1" x14ac:dyDescent="0.35">
      <c r="A160" s="68">
        <f>'Energy - Master'!A159</f>
        <v>46179</v>
      </c>
      <c r="B160" s="24" t="str">
        <f t="shared" si="34"/>
        <v>Jun-2026</v>
      </c>
      <c r="C160" s="34">
        <v>47421</v>
      </c>
      <c r="D160" s="8">
        <v>47449</v>
      </c>
      <c r="E160" s="22">
        <f t="shared" si="59"/>
        <v>28</v>
      </c>
      <c r="F160" s="34">
        <f t="shared" si="65"/>
        <v>28284</v>
      </c>
      <c r="G160" s="8">
        <v>28284</v>
      </c>
      <c r="H160" s="22">
        <f t="shared" si="60"/>
        <v>0</v>
      </c>
      <c r="I160" s="34">
        <f t="shared" si="66"/>
        <v>265869</v>
      </c>
      <c r="J160" s="8">
        <v>265869</v>
      </c>
      <c r="K160" s="22">
        <f t="shared" si="61"/>
        <v>0</v>
      </c>
      <c r="L160" s="34">
        <f t="shared" si="67"/>
        <v>69469352</v>
      </c>
      <c r="M160" s="8">
        <v>69508888</v>
      </c>
      <c r="N160" s="22">
        <f t="shared" si="62"/>
        <v>39.536000000000001</v>
      </c>
      <c r="O160" s="34">
        <f t="shared" ref="O160:O184" si="69">P158</f>
        <v>0</v>
      </c>
      <c r="P160" s="8"/>
      <c r="Q160" s="22">
        <f t="shared" si="58"/>
        <v>0</v>
      </c>
      <c r="R160" s="34">
        <f t="shared" si="44"/>
        <v>800</v>
      </c>
      <c r="S160" s="8">
        <v>800</v>
      </c>
      <c r="T160" s="22">
        <f t="shared" si="68"/>
        <v>0</v>
      </c>
      <c r="U160" s="22">
        <f t="shared" si="45"/>
        <v>28</v>
      </c>
      <c r="V160" s="22">
        <f t="shared" si="46"/>
        <v>253</v>
      </c>
      <c r="W160" s="22">
        <f t="shared" si="47"/>
        <v>253</v>
      </c>
      <c r="X160" s="8"/>
      <c r="Y160" s="29"/>
    </row>
    <row r="161" spans="1:25" ht="18" customHeight="1" x14ac:dyDescent="0.35">
      <c r="A161" s="68">
        <f>'Energy - Master'!A160</f>
        <v>46180</v>
      </c>
      <c r="B161" s="24" t="str">
        <f t="shared" si="34"/>
        <v>Jun-2026</v>
      </c>
      <c r="C161" s="34">
        <f t="shared" si="64"/>
        <v>47449</v>
      </c>
      <c r="D161" s="8">
        <v>47519</v>
      </c>
      <c r="E161" s="22">
        <f t="shared" si="59"/>
        <v>70</v>
      </c>
      <c r="F161" s="34">
        <f t="shared" si="65"/>
        <v>28284</v>
      </c>
      <c r="G161" s="8">
        <v>28284</v>
      </c>
      <c r="H161" s="22">
        <f t="shared" si="60"/>
        <v>0</v>
      </c>
      <c r="I161" s="34">
        <f t="shared" si="66"/>
        <v>265869</v>
      </c>
      <c r="J161" s="8">
        <v>265869</v>
      </c>
      <c r="K161" s="22">
        <f t="shared" si="61"/>
        <v>0</v>
      </c>
      <c r="L161" s="34">
        <f t="shared" si="67"/>
        <v>69508888</v>
      </c>
      <c r="M161" s="8">
        <v>69560768</v>
      </c>
      <c r="N161" s="22">
        <f t="shared" si="62"/>
        <v>51.88</v>
      </c>
      <c r="O161" s="34">
        <f t="shared" si="69"/>
        <v>0</v>
      </c>
      <c r="P161" s="8"/>
      <c r="Q161" s="22">
        <f t="shared" si="58"/>
        <v>0</v>
      </c>
      <c r="R161" s="34">
        <f t="shared" si="44"/>
        <v>800</v>
      </c>
      <c r="S161" s="8">
        <v>800</v>
      </c>
      <c r="T161" s="22">
        <f t="shared" si="68"/>
        <v>0</v>
      </c>
      <c r="U161" s="22">
        <f t="shared" si="45"/>
        <v>70</v>
      </c>
      <c r="V161" s="22">
        <f t="shared" si="46"/>
        <v>323</v>
      </c>
      <c r="W161" s="22">
        <f t="shared" si="47"/>
        <v>323</v>
      </c>
      <c r="X161" s="8"/>
      <c r="Y161" s="29"/>
    </row>
    <row r="162" spans="1:25" ht="18" customHeight="1" x14ac:dyDescent="0.35">
      <c r="A162" s="68">
        <f>'Energy - Master'!A161</f>
        <v>46181</v>
      </c>
      <c r="B162" s="24" t="str">
        <f t="shared" si="34"/>
        <v>Jun-2026</v>
      </c>
      <c r="C162" s="34">
        <f t="shared" si="64"/>
        <v>47519</v>
      </c>
      <c r="D162" s="8">
        <v>47559</v>
      </c>
      <c r="E162" s="22">
        <f t="shared" si="59"/>
        <v>40</v>
      </c>
      <c r="F162" s="34">
        <f t="shared" si="65"/>
        <v>28284</v>
      </c>
      <c r="G162" s="8">
        <v>28284</v>
      </c>
      <c r="H162" s="22">
        <f t="shared" si="60"/>
        <v>0</v>
      </c>
      <c r="I162" s="34">
        <v>265869</v>
      </c>
      <c r="J162" s="8">
        <v>265869</v>
      </c>
      <c r="K162" s="22">
        <f t="shared" si="61"/>
        <v>0</v>
      </c>
      <c r="L162" s="34">
        <f t="shared" si="67"/>
        <v>69560768</v>
      </c>
      <c r="M162" s="8">
        <v>69571696</v>
      </c>
      <c r="N162" s="22">
        <f t="shared" si="62"/>
        <v>10.928000000000001</v>
      </c>
      <c r="O162" s="34">
        <f t="shared" si="69"/>
        <v>0</v>
      </c>
      <c r="P162" s="8"/>
      <c r="Q162" s="22">
        <f t="shared" si="58"/>
        <v>0</v>
      </c>
      <c r="R162" s="34">
        <f t="shared" si="44"/>
        <v>800</v>
      </c>
      <c r="S162" s="8">
        <v>800</v>
      </c>
      <c r="T162" s="22">
        <f t="shared" si="68"/>
        <v>0</v>
      </c>
      <c r="U162" s="22">
        <f t="shared" si="45"/>
        <v>40</v>
      </c>
      <c r="V162" s="22">
        <f t="shared" si="46"/>
        <v>363</v>
      </c>
      <c r="W162" s="22">
        <f t="shared" si="47"/>
        <v>363</v>
      </c>
      <c r="X162" s="8"/>
      <c r="Y162" s="29"/>
    </row>
    <row r="163" spans="1:25" ht="18" customHeight="1" x14ac:dyDescent="0.35">
      <c r="A163" s="68">
        <f>'Energy - Master'!A162</f>
        <v>46182</v>
      </c>
      <c r="B163" s="24" t="str">
        <f t="shared" si="34"/>
        <v>Jun-2026</v>
      </c>
      <c r="C163" s="34">
        <f t="shared" si="64"/>
        <v>47559</v>
      </c>
      <c r="D163" s="8">
        <v>47601</v>
      </c>
      <c r="E163" s="22">
        <f t="shared" si="59"/>
        <v>42</v>
      </c>
      <c r="F163" s="34">
        <f t="shared" si="65"/>
        <v>28284</v>
      </c>
      <c r="G163" s="8">
        <v>28284</v>
      </c>
      <c r="H163" s="22">
        <f t="shared" si="60"/>
        <v>0</v>
      </c>
      <c r="I163" s="34">
        <f t="shared" si="66"/>
        <v>265869</v>
      </c>
      <c r="J163" s="8">
        <v>265869</v>
      </c>
      <c r="K163" s="22">
        <f t="shared" si="61"/>
        <v>0</v>
      </c>
      <c r="L163" s="34">
        <f t="shared" si="67"/>
        <v>69571696</v>
      </c>
      <c r="M163" s="8">
        <v>69644296</v>
      </c>
      <c r="N163" s="22">
        <f t="shared" si="62"/>
        <v>72.599999999999994</v>
      </c>
      <c r="O163" s="34">
        <f t="shared" si="69"/>
        <v>0</v>
      </c>
      <c r="P163" s="8"/>
      <c r="Q163" s="22">
        <f t="shared" si="58"/>
        <v>0</v>
      </c>
      <c r="R163" s="34">
        <f t="shared" si="44"/>
        <v>800</v>
      </c>
      <c r="S163" s="8">
        <v>800</v>
      </c>
      <c r="T163" s="22">
        <f t="shared" si="68"/>
        <v>0</v>
      </c>
      <c r="U163" s="22">
        <f t="shared" si="45"/>
        <v>42</v>
      </c>
      <c r="V163" s="22">
        <f t="shared" si="46"/>
        <v>405</v>
      </c>
      <c r="W163" s="22">
        <f t="shared" si="47"/>
        <v>405</v>
      </c>
      <c r="X163" s="8"/>
      <c r="Y163" s="29"/>
    </row>
    <row r="164" spans="1:25" ht="18" customHeight="1" x14ac:dyDescent="0.35">
      <c r="A164" s="68">
        <f>'Energy - Master'!A163</f>
        <v>46183</v>
      </c>
      <c r="B164" s="24" t="str">
        <f t="shared" si="34"/>
        <v>Jun-2026</v>
      </c>
      <c r="C164" s="34">
        <f t="shared" si="64"/>
        <v>47601</v>
      </c>
      <c r="D164" s="8">
        <v>47640</v>
      </c>
      <c r="E164" s="22">
        <f t="shared" si="59"/>
        <v>39</v>
      </c>
      <c r="F164" s="34">
        <f t="shared" si="65"/>
        <v>28284</v>
      </c>
      <c r="G164" s="8">
        <v>28284</v>
      </c>
      <c r="H164" s="22">
        <f t="shared" si="60"/>
        <v>0</v>
      </c>
      <c r="I164" s="34">
        <f t="shared" si="66"/>
        <v>265869</v>
      </c>
      <c r="J164" s="8">
        <v>265869</v>
      </c>
      <c r="K164" s="22">
        <f t="shared" si="61"/>
        <v>0</v>
      </c>
      <c r="L164" s="34">
        <f t="shared" si="67"/>
        <v>69644296</v>
      </c>
      <c r="M164" s="8">
        <v>69691880</v>
      </c>
      <c r="N164" s="22">
        <f t="shared" si="62"/>
        <v>47.584000000000003</v>
      </c>
      <c r="O164" s="34">
        <f t="shared" si="69"/>
        <v>0</v>
      </c>
      <c r="P164" s="8"/>
      <c r="Q164" s="22">
        <f t="shared" si="58"/>
        <v>0</v>
      </c>
      <c r="R164" s="34">
        <f t="shared" si="44"/>
        <v>800</v>
      </c>
      <c r="S164" s="8">
        <v>800</v>
      </c>
      <c r="T164" s="22">
        <f t="shared" si="68"/>
        <v>0</v>
      </c>
      <c r="U164" s="22">
        <f t="shared" si="45"/>
        <v>39</v>
      </c>
      <c r="V164" s="22">
        <f t="shared" si="46"/>
        <v>444</v>
      </c>
      <c r="W164" s="22">
        <f t="shared" si="47"/>
        <v>444</v>
      </c>
      <c r="X164" s="8"/>
      <c r="Y164" s="29"/>
    </row>
    <row r="165" spans="1:25" ht="18" customHeight="1" x14ac:dyDescent="0.35">
      <c r="A165" s="68">
        <f>'Energy - Master'!A164</f>
        <v>46184</v>
      </c>
      <c r="B165" s="24" t="str">
        <f t="shared" si="34"/>
        <v>Jun-2026</v>
      </c>
      <c r="C165" s="34">
        <f t="shared" si="64"/>
        <v>47640</v>
      </c>
      <c r="D165" s="8">
        <v>47692</v>
      </c>
      <c r="E165" s="22">
        <f t="shared" si="59"/>
        <v>52</v>
      </c>
      <c r="F165" s="34">
        <f t="shared" si="65"/>
        <v>28284</v>
      </c>
      <c r="G165" s="8">
        <v>28284</v>
      </c>
      <c r="H165" s="22">
        <f t="shared" si="60"/>
        <v>0</v>
      </c>
      <c r="I165" s="34">
        <f t="shared" si="66"/>
        <v>265869</v>
      </c>
      <c r="J165" s="8">
        <v>265869</v>
      </c>
      <c r="K165" s="22">
        <f t="shared" si="61"/>
        <v>0</v>
      </c>
      <c r="L165" s="34">
        <f t="shared" si="67"/>
        <v>69691880</v>
      </c>
      <c r="M165" s="8">
        <v>69738736</v>
      </c>
      <c r="N165" s="22">
        <f t="shared" si="62"/>
        <v>46.856000000000002</v>
      </c>
      <c r="O165" s="34">
        <f t="shared" si="69"/>
        <v>0</v>
      </c>
      <c r="P165" s="8"/>
      <c r="Q165" s="22">
        <f t="shared" si="58"/>
        <v>0</v>
      </c>
      <c r="R165" s="34">
        <f t="shared" si="44"/>
        <v>800</v>
      </c>
      <c r="S165" s="8">
        <v>800</v>
      </c>
      <c r="T165" s="22">
        <f t="shared" si="68"/>
        <v>0</v>
      </c>
      <c r="U165" s="22">
        <f t="shared" si="45"/>
        <v>52</v>
      </c>
      <c r="V165" s="22">
        <f t="shared" si="46"/>
        <v>496</v>
      </c>
      <c r="W165" s="22">
        <f t="shared" si="47"/>
        <v>496</v>
      </c>
      <c r="X165" s="8"/>
      <c r="Y165" s="29"/>
    </row>
    <row r="166" spans="1:25" ht="18" customHeight="1" x14ac:dyDescent="0.35">
      <c r="A166" s="68">
        <f>'Energy - Master'!A165</f>
        <v>46185</v>
      </c>
      <c r="B166" s="24" t="str">
        <f t="shared" si="34"/>
        <v>Jun-2026</v>
      </c>
      <c r="C166" s="34">
        <f t="shared" si="64"/>
        <v>47692</v>
      </c>
      <c r="D166" s="8">
        <v>47745</v>
      </c>
      <c r="E166" s="22">
        <f t="shared" si="59"/>
        <v>53</v>
      </c>
      <c r="F166" s="34">
        <f t="shared" si="65"/>
        <v>28284</v>
      </c>
      <c r="G166" s="8">
        <v>28284</v>
      </c>
      <c r="H166" s="22">
        <f t="shared" si="60"/>
        <v>0</v>
      </c>
      <c r="I166" s="34">
        <f t="shared" si="66"/>
        <v>265869</v>
      </c>
      <c r="J166" s="8">
        <v>265869</v>
      </c>
      <c r="K166" s="22">
        <f t="shared" si="61"/>
        <v>0</v>
      </c>
      <c r="L166" s="34">
        <f t="shared" si="67"/>
        <v>69738736</v>
      </c>
      <c r="M166" s="8">
        <v>69789624</v>
      </c>
      <c r="N166" s="22">
        <f t="shared" si="62"/>
        <v>50.887999999999998</v>
      </c>
      <c r="O166" s="34">
        <f t="shared" si="69"/>
        <v>0</v>
      </c>
      <c r="P166" s="8"/>
      <c r="Q166" s="22">
        <f t="shared" si="58"/>
        <v>0</v>
      </c>
      <c r="R166" s="34">
        <f t="shared" si="44"/>
        <v>800</v>
      </c>
      <c r="S166" s="8">
        <v>800</v>
      </c>
      <c r="T166" s="22">
        <f t="shared" si="68"/>
        <v>0</v>
      </c>
      <c r="U166" s="22">
        <f t="shared" si="45"/>
        <v>53</v>
      </c>
      <c r="V166" s="22">
        <f t="shared" si="46"/>
        <v>549</v>
      </c>
      <c r="W166" s="22">
        <f t="shared" si="47"/>
        <v>549</v>
      </c>
      <c r="X166" s="8"/>
      <c r="Y166" s="29"/>
    </row>
    <row r="167" spans="1:25" ht="18" customHeight="1" x14ac:dyDescent="0.35">
      <c r="A167" s="68">
        <f>'Energy - Master'!A166</f>
        <v>46186</v>
      </c>
      <c r="B167" s="24" t="str">
        <f t="shared" si="34"/>
        <v>Jun-2026</v>
      </c>
      <c r="C167" s="34">
        <f>D166</f>
        <v>47745</v>
      </c>
      <c r="D167" s="8">
        <v>47785</v>
      </c>
      <c r="E167" s="22">
        <f t="shared" si="59"/>
        <v>40</v>
      </c>
      <c r="F167" s="34">
        <f t="shared" si="65"/>
        <v>28284</v>
      </c>
      <c r="G167" s="8">
        <v>28284</v>
      </c>
      <c r="H167" s="22">
        <f t="shared" si="60"/>
        <v>0</v>
      </c>
      <c r="I167" s="34">
        <f t="shared" si="66"/>
        <v>265869</v>
      </c>
      <c r="J167" s="8">
        <v>265869</v>
      </c>
      <c r="K167" s="22">
        <f t="shared" si="61"/>
        <v>0</v>
      </c>
      <c r="L167" s="34">
        <f t="shared" si="67"/>
        <v>69789624</v>
      </c>
      <c r="M167" s="8">
        <v>69823880</v>
      </c>
      <c r="N167" s="22">
        <f t="shared" si="62"/>
        <v>34.256</v>
      </c>
      <c r="O167" s="34">
        <f t="shared" si="69"/>
        <v>0</v>
      </c>
      <c r="P167" s="8"/>
      <c r="Q167" s="22">
        <f t="shared" si="58"/>
        <v>0</v>
      </c>
      <c r="R167" s="34">
        <f t="shared" si="44"/>
        <v>800</v>
      </c>
      <c r="S167" s="8">
        <v>800</v>
      </c>
      <c r="T167" s="22">
        <f t="shared" si="68"/>
        <v>0</v>
      </c>
      <c r="U167" s="22">
        <f t="shared" si="45"/>
        <v>40</v>
      </c>
      <c r="V167" s="22">
        <f t="shared" si="46"/>
        <v>589</v>
      </c>
      <c r="W167" s="22">
        <f t="shared" si="47"/>
        <v>589</v>
      </c>
      <c r="X167" s="8"/>
      <c r="Y167" s="29"/>
    </row>
    <row r="168" spans="1:25" ht="18" customHeight="1" x14ac:dyDescent="0.35">
      <c r="A168" s="68">
        <f>'Energy - Master'!A167</f>
        <v>46187</v>
      </c>
      <c r="B168" s="24" t="str">
        <f t="shared" si="34"/>
        <v>Jun-2026</v>
      </c>
      <c r="C168" s="34">
        <f>D167</f>
        <v>47785</v>
      </c>
      <c r="D168" s="8">
        <v>47835</v>
      </c>
      <c r="E168" s="22">
        <f t="shared" si="59"/>
        <v>50</v>
      </c>
      <c r="F168" s="34">
        <f t="shared" si="65"/>
        <v>28284</v>
      </c>
      <c r="G168" s="8">
        <v>28284</v>
      </c>
      <c r="H168" s="22">
        <f t="shared" si="60"/>
        <v>0</v>
      </c>
      <c r="I168" s="34">
        <f t="shared" si="66"/>
        <v>265869</v>
      </c>
      <c r="J168" s="8">
        <v>265869</v>
      </c>
      <c r="K168" s="22">
        <f t="shared" si="61"/>
        <v>0</v>
      </c>
      <c r="L168" s="34">
        <f t="shared" si="67"/>
        <v>69823880</v>
      </c>
      <c r="M168" s="8">
        <v>69869448</v>
      </c>
      <c r="N168" s="22">
        <f t="shared" si="62"/>
        <v>45.567999999999998</v>
      </c>
      <c r="O168" s="34">
        <f t="shared" si="69"/>
        <v>0</v>
      </c>
      <c r="P168" s="8"/>
      <c r="Q168" s="22">
        <f t="shared" si="58"/>
        <v>0</v>
      </c>
      <c r="R168" s="34">
        <f t="shared" si="44"/>
        <v>800</v>
      </c>
      <c r="S168" s="8">
        <v>822</v>
      </c>
      <c r="T168" s="22">
        <f t="shared" si="68"/>
        <v>-22</v>
      </c>
      <c r="U168" s="22">
        <f t="shared" si="45"/>
        <v>50</v>
      </c>
      <c r="V168" s="22">
        <f t="shared" si="46"/>
        <v>639</v>
      </c>
      <c r="W168" s="22">
        <f t="shared" si="47"/>
        <v>639</v>
      </c>
      <c r="X168" s="8"/>
      <c r="Y168" s="29"/>
    </row>
    <row r="169" spans="1:25" ht="18" customHeight="1" x14ac:dyDescent="0.35">
      <c r="A169" s="68">
        <f>'Energy - Master'!A168</f>
        <v>46188</v>
      </c>
      <c r="B169" s="24" t="str">
        <f t="shared" si="34"/>
        <v>Jun-2026</v>
      </c>
      <c r="C169" s="34">
        <f t="shared" si="64"/>
        <v>47835</v>
      </c>
      <c r="D169" s="8">
        <v>47871</v>
      </c>
      <c r="E169" s="22">
        <f t="shared" si="59"/>
        <v>36</v>
      </c>
      <c r="F169" s="34">
        <f t="shared" si="65"/>
        <v>28284</v>
      </c>
      <c r="G169" s="8">
        <v>28284</v>
      </c>
      <c r="H169" s="22">
        <f t="shared" si="60"/>
        <v>0</v>
      </c>
      <c r="I169" s="34">
        <f t="shared" si="66"/>
        <v>265869</v>
      </c>
      <c r="J169" s="8">
        <v>265869</v>
      </c>
      <c r="K169" s="22">
        <f t="shared" si="61"/>
        <v>0</v>
      </c>
      <c r="L169" s="34">
        <f t="shared" si="67"/>
        <v>69869448</v>
      </c>
      <c r="M169" s="8">
        <v>69913064</v>
      </c>
      <c r="N169" s="22">
        <f t="shared" si="62"/>
        <v>43.616</v>
      </c>
      <c r="O169" s="34">
        <f t="shared" si="69"/>
        <v>0</v>
      </c>
      <c r="P169" s="8"/>
      <c r="Q169" s="22">
        <f t="shared" si="58"/>
        <v>0</v>
      </c>
      <c r="R169" s="34">
        <f t="shared" si="44"/>
        <v>822</v>
      </c>
      <c r="S169" s="8">
        <v>800</v>
      </c>
      <c r="T169" s="22">
        <f t="shared" si="68"/>
        <v>22</v>
      </c>
      <c r="U169" s="22">
        <f t="shared" si="45"/>
        <v>36</v>
      </c>
      <c r="V169" s="22">
        <f t="shared" si="46"/>
        <v>675</v>
      </c>
      <c r="W169" s="22">
        <f t="shared" si="47"/>
        <v>675</v>
      </c>
      <c r="X169" s="8"/>
      <c r="Y169" s="29"/>
    </row>
    <row r="170" spans="1:25" ht="18" customHeight="1" x14ac:dyDescent="0.35">
      <c r="A170" s="68">
        <f>'Energy - Master'!A169</f>
        <v>46189</v>
      </c>
      <c r="B170" s="24" t="str">
        <f t="shared" si="34"/>
        <v>Jun-2026</v>
      </c>
      <c r="C170" s="34">
        <f>D169</f>
        <v>47871</v>
      </c>
      <c r="D170" s="8">
        <v>47928</v>
      </c>
      <c r="E170" s="22">
        <f t="shared" si="59"/>
        <v>57</v>
      </c>
      <c r="F170" s="34">
        <f t="shared" si="65"/>
        <v>28284</v>
      </c>
      <c r="G170" s="8"/>
      <c r="H170" s="22">
        <v>0</v>
      </c>
      <c r="I170" s="34">
        <f t="shared" si="66"/>
        <v>265869</v>
      </c>
      <c r="J170" s="8">
        <v>265869</v>
      </c>
      <c r="K170" s="22">
        <f t="shared" si="61"/>
        <v>0</v>
      </c>
      <c r="L170" s="34">
        <f t="shared" si="67"/>
        <v>69913064</v>
      </c>
      <c r="M170" s="8">
        <v>69952432</v>
      </c>
      <c r="N170" s="22">
        <f t="shared" si="62"/>
        <v>39.368000000000002</v>
      </c>
      <c r="O170" s="34">
        <f t="shared" si="69"/>
        <v>0</v>
      </c>
      <c r="P170" s="8"/>
      <c r="Q170" s="22">
        <f t="shared" si="58"/>
        <v>0</v>
      </c>
      <c r="R170" s="34">
        <f t="shared" si="44"/>
        <v>800</v>
      </c>
      <c r="S170" s="8">
        <v>800</v>
      </c>
      <c r="T170" s="22">
        <f t="shared" si="68"/>
        <v>0</v>
      </c>
      <c r="U170" s="22">
        <f t="shared" si="45"/>
        <v>57</v>
      </c>
      <c r="V170" s="22">
        <f t="shared" si="46"/>
        <v>732</v>
      </c>
      <c r="W170" s="22">
        <f t="shared" si="47"/>
        <v>732</v>
      </c>
      <c r="X170" s="8"/>
      <c r="Y170" s="29"/>
    </row>
    <row r="171" spans="1:25" ht="18" customHeight="1" x14ac:dyDescent="0.35">
      <c r="A171" s="68">
        <f>'Energy - Master'!A170</f>
        <v>46190</v>
      </c>
      <c r="B171" s="24" t="str">
        <f t="shared" si="34"/>
        <v>Jun-2026</v>
      </c>
      <c r="C171" s="34">
        <f t="shared" si="64"/>
        <v>47928</v>
      </c>
      <c r="D171" s="8">
        <v>47977</v>
      </c>
      <c r="E171" s="22">
        <f t="shared" si="59"/>
        <v>49</v>
      </c>
      <c r="F171" s="34">
        <v>28284</v>
      </c>
      <c r="G171" s="8">
        <v>28284</v>
      </c>
      <c r="H171" s="22">
        <v>0</v>
      </c>
      <c r="I171" s="34">
        <f t="shared" si="66"/>
        <v>265869</v>
      </c>
      <c r="J171" s="8">
        <v>265869</v>
      </c>
      <c r="K171" s="22">
        <f t="shared" si="61"/>
        <v>0</v>
      </c>
      <c r="L171" s="34">
        <f t="shared" si="67"/>
        <v>69952432</v>
      </c>
      <c r="M171" s="8">
        <v>69994960</v>
      </c>
      <c r="N171" s="22">
        <f t="shared" si="62"/>
        <v>42.527999999999999</v>
      </c>
      <c r="O171" s="34">
        <f t="shared" si="69"/>
        <v>0</v>
      </c>
      <c r="P171" s="8"/>
      <c r="Q171" s="22">
        <f t="shared" si="58"/>
        <v>0</v>
      </c>
      <c r="R171" s="34">
        <f t="shared" si="44"/>
        <v>800</v>
      </c>
      <c r="S171" s="8"/>
      <c r="T171" s="22" t="str">
        <f t="shared" si="68"/>
        <v/>
      </c>
      <c r="U171" s="22">
        <f t="shared" si="45"/>
        <v>49</v>
      </c>
      <c r="V171" s="22">
        <f t="shared" si="46"/>
        <v>781</v>
      </c>
      <c r="W171" s="22">
        <f t="shared" si="47"/>
        <v>781</v>
      </c>
      <c r="X171" s="8"/>
      <c r="Y171" s="29"/>
    </row>
    <row r="172" spans="1:25" ht="18" customHeight="1" x14ac:dyDescent="0.35">
      <c r="A172" s="68">
        <f>'Energy - Master'!A171</f>
        <v>46191</v>
      </c>
      <c r="B172" s="24" t="str">
        <f t="shared" si="34"/>
        <v>Jun-2026</v>
      </c>
      <c r="C172" s="34">
        <f t="shared" si="64"/>
        <v>47977</v>
      </c>
      <c r="D172" s="8">
        <v>48011</v>
      </c>
      <c r="E172" s="22">
        <f t="shared" si="59"/>
        <v>34</v>
      </c>
      <c r="F172" s="34">
        <v>28284</v>
      </c>
      <c r="G172" s="8">
        <v>28284</v>
      </c>
      <c r="H172" s="22">
        <f t="shared" si="60"/>
        <v>0</v>
      </c>
      <c r="I172" s="34">
        <f t="shared" si="66"/>
        <v>265869</v>
      </c>
      <c r="J172" s="8">
        <v>265869</v>
      </c>
      <c r="K172" s="22">
        <f t="shared" si="61"/>
        <v>0</v>
      </c>
      <c r="L172" s="34">
        <f t="shared" si="67"/>
        <v>69994960</v>
      </c>
      <c r="M172" s="8">
        <v>70041152</v>
      </c>
      <c r="N172" s="22">
        <f t="shared" si="62"/>
        <v>46.192</v>
      </c>
      <c r="O172" s="34">
        <f t="shared" si="69"/>
        <v>0</v>
      </c>
      <c r="P172" s="8"/>
      <c r="Q172" s="22">
        <f t="shared" si="58"/>
        <v>0</v>
      </c>
      <c r="R172" s="34" t="str">
        <f t="shared" si="44"/>
        <v/>
      </c>
      <c r="S172" s="8"/>
      <c r="T172" s="22" t="str">
        <f t="shared" si="68"/>
        <v/>
      </c>
      <c r="U172" s="22">
        <f t="shared" si="45"/>
        <v>34</v>
      </c>
      <c r="V172" s="22">
        <f t="shared" si="46"/>
        <v>815</v>
      </c>
      <c r="W172" s="22">
        <f t="shared" si="47"/>
        <v>815</v>
      </c>
      <c r="X172" s="8"/>
      <c r="Y172" s="29"/>
    </row>
    <row r="173" spans="1:25" ht="18" customHeight="1" x14ac:dyDescent="0.35">
      <c r="A173" s="68">
        <f>'Energy - Master'!A172</f>
        <v>46192</v>
      </c>
      <c r="B173" s="24" t="str">
        <f t="shared" si="34"/>
        <v>Jun-2026</v>
      </c>
      <c r="C173" s="34">
        <f t="shared" si="64"/>
        <v>48011</v>
      </c>
      <c r="D173" s="8">
        <v>48064</v>
      </c>
      <c r="E173" s="22">
        <f t="shared" si="59"/>
        <v>53</v>
      </c>
      <c r="F173" s="34">
        <f t="shared" si="65"/>
        <v>28284</v>
      </c>
      <c r="G173" s="8">
        <v>28284</v>
      </c>
      <c r="H173" s="22">
        <f t="shared" si="60"/>
        <v>0</v>
      </c>
      <c r="I173" s="34">
        <f t="shared" si="66"/>
        <v>265869</v>
      </c>
      <c r="J173" s="8">
        <v>265869</v>
      </c>
      <c r="K173" s="22">
        <f t="shared" si="61"/>
        <v>0</v>
      </c>
      <c r="L173" s="34">
        <f t="shared" si="67"/>
        <v>70041152</v>
      </c>
      <c r="M173" s="8">
        <v>70081640</v>
      </c>
      <c r="N173" s="22">
        <f t="shared" si="62"/>
        <v>40.488</v>
      </c>
      <c r="O173" s="34">
        <f t="shared" si="69"/>
        <v>0</v>
      </c>
      <c r="P173" s="8"/>
      <c r="Q173" s="22">
        <f t="shared" si="58"/>
        <v>0</v>
      </c>
      <c r="R173" s="34" t="str">
        <f t="shared" si="44"/>
        <v/>
      </c>
      <c r="S173" s="8"/>
      <c r="T173" s="22" t="str">
        <f t="shared" si="68"/>
        <v/>
      </c>
      <c r="U173" s="22">
        <f t="shared" si="45"/>
        <v>53</v>
      </c>
      <c r="V173" s="22">
        <f t="shared" si="46"/>
        <v>868</v>
      </c>
      <c r="W173" s="22">
        <f t="shared" si="47"/>
        <v>868</v>
      </c>
      <c r="X173" s="8"/>
      <c r="Y173" s="29"/>
    </row>
    <row r="174" spans="1:25" ht="18" customHeight="1" x14ac:dyDescent="0.35">
      <c r="A174" s="68">
        <f>'Energy - Master'!A173</f>
        <v>46193</v>
      </c>
      <c r="B174" s="24" t="str">
        <f t="shared" si="34"/>
        <v>Jun-2026</v>
      </c>
      <c r="C174" s="34">
        <f t="shared" si="64"/>
        <v>48064</v>
      </c>
      <c r="D174" s="8">
        <v>48093</v>
      </c>
      <c r="E174" s="22">
        <f t="shared" si="59"/>
        <v>29</v>
      </c>
      <c r="F174" s="34">
        <f t="shared" si="65"/>
        <v>28284</v>
      </c>
      <c r="G174" s="8">
        <v>28284</v>
      </c>
      <c r="H174" s="22">
        <f t="shared" si="60"/>
        <v>0</v>
      </c>
      <c r="I174" s="34">
        <f t="shared" si="66"/>
        <v>265869</v>
      </c>
      <c r="J174" s="8">
        <v>265869</v>
      </c>
      <c r="K174" s="22">
        <f t="shared" si="61"/>
        <v>0</v>
      </c>
      <c r="L174" s="34">
        <v>70081640</v>
      </c>
      <c r="M174" s="8">
        <v>70126688</v>
      </c>
      <c r="N174" s="22">
        <f t="shared" si="62"/>
        <v>45.048000000000002</v>
      </c>
      <c r="O174" s="34">
        <f t="shared" si="69"/>
        <v>0</v>
      </c>
      <c r="P174" s="8"/>
      <c r="Q174" s="22">
        <f t="shared" si="58"/>
        <v>0</v>
      </c>
      <c r="R174" s="34" t="str">
        <f t="shared" si="44"/>
        <v/>
      </c>
      <c r="S174" s="8"/>
      <c r="T174" s="22" t="str">
        <f t="shared" si="68"/>
        <v/>
      </c>
      <c r="U174" s="22">
        <f t="shared" si="45"/>
        <v>29</v>
      </c>
      <c r="V174" s="22">
        <f t="shared" si="46"/>
        <v>897</v>
      </c>
      <c r="W174" s="22">
        <f t="shared" si="47"/>
        <v>897</v>
      </c>
      <c r="X174" s="8"/>
      <c r="Y174" s="29"/>
    </row>
    <row r="175" spans="1:25" ht="18" customHeight="1" x14ac:dyDescent="0.35">
      <c r="A175" s="68">
        <f>'Energy - Master'!A174</f>
        <v>46194</v>
      </c>
      <c r="B175" s="24" t="str">
        <f t="shared" si="34"/>
        <v>Jun-2026</v>
      </c>
      <c r="C175" s="34">
        <f t="shared" si="64"/>
        <v>48093</v>
      </c>
      <c r="D175" s="8">
        <v>48153</v>
      </c>
      <c r="E175" s="22">
        <f t="shared" si="59"/>
        <v>60</v>
      </c>
      <c r="F175" s="34">
        <f t="shared" si="65"/>
        <v>28284</v>
      </c>
      <c r="G175" s="8">
        <v>28284</v>
      </c>
      <c r="H175" s="22">
        <f t="shared" si="60"/>
        <v>0</v>
      </c>
      <c r="I175" s="34">
        <f t="shared" si="66"/>
        <v>265869</v>
      </c>
      <c r="J175" s="8">
        <v>265869</v>
      </c>
      <c r="K175" s="22">
        <f t="shared" si="61"/>
        <v>0</v>
      </c>
      <c r="L175" s="34">
        <f t="shared" si="67"/>
        <v>70126688</v>
      </c>
      <c r="M175" s="8">
        <v>70174376</v>
      </c>
      <c r="N175" s="22">
        <f t="shared" si="62"/>
        <v>47.688000000000002</v>
      </c>
      <c r="O175" s="34">
        <f t="shared" si="69"/>
        <v>0</v>
      </c>
      <c r="P175" s="8"/>
      <c r="Q175" s="22">
        <f t="shared" si="58"/>
        <v>0</v>
      </c>
      <c r="R175" s="34" t="str">
        <f t="shared" si="44"/>
        <v/>
      </c>
      <c r="S175" s="8"/>
      <c r="T175" s="22" t="str">
        <f t="shared" si="68"/>
        <v/>
      </c>
      <c r="U175" s="22">
        <f t="shared" si="45"/>
        <v>60</v>
      </c>
      <c r="V175" s="22">
        <f t="shared" si="46"/>
        <v>957</v>
      </c>
      <c r="W175" s="22">
        <f t="shared" si="47"/>
        <v>957</v>
      </c>
      <c r="X175" s="8"/>
      <c r="Y175" s="29"/>
    </row>
    <row r="176" spans="1:25" ht="18" customHeight="1" x14ac:dyDescent="0.35">
      <c r="A176" s="68">
        <f>'Energy - Master'!A175</f>
        <v>46195</v>
      </c>
      <c r="B176" s="24" t="str">
        <f t="shared" si="34"/>
        <v>Jun-2026</v>
      </c>
      <c r="C176" s="34">
        <f t="shared" si="64"/>
        <v>48153</v>
      </c>
      <c r="D176" s="8">
        <v>48203</v>
      </c>
      <c r="E176" s="22">
        <f t="shared" si="59"/>
        <v>50</v>
      </c>
      <c r="F176" s="34">
        <f t="shared" si="65"/>
        <v>28284</v>
      </c>
      <c r="G176" s="8">
        <v>28284</v>
      </c>
      <c r="H176" s="22">
        <f t="shared" si="60"/>
        <v>0</v>
      </c>
      <c r="I176" s="34">
        <f t="shared" si="66"/>
        <v>265869</v>
      </c>
      <c r="J176" s="8">
        <v>265869</v>
      </c>
      <c r="K176" s="22">
        <f t="shared" si="61"/>
        <v>0</v>
      </c>
      <c r="L176" s="34">
        <f t="shared" si="67"/>
        <v>70174376</v>
      </c>
      <c r="M176" s="8">
        <v>70207640</v>
      </c>
      <c r="N176" s="22">
        <f t="shared" si="62"/>
        <v>33.264000000000003</v>
      </c>
      <c r="O176" s="34">
        <f t="shared" si="69"/>
        <v>0</v>
      </c>
      <c r="P176" s="8"/>
      <c r="Q176" s="22">
        <f t="shared" si="58"/>
        <v>0</v>
      </c>
      <c r="R176" s="34" t="str">
        <f t="shared" si="44"/>
        <v/>
      </c>
      <c r="S176" s="8"/>
      <c r="T176" s="22" t="str">
        <f t="shared" si="68"/>
        <v/>
      </c>
      <c r="U176" s="22">
        <f t="shared" si="45"/>
        <v>50</v>
      </c>
      <c r="V176" s="22">
        <f t="shared" si="46"/>
        <v>1007</v>
      </c>
      <c r="W176" s="22">
        <f t="shared" si="47"/>
        <v>1007</v>
      </c>
      <c r="X176" s="8"/>
      <c r="Y176" s="29"/>
    </row>
    <row r="177" spans="1:25" ht="18" customHeight="1" x14ac:dyDescent="0.35">
      <c r="A177" s="68">
        <f>'Energy - Master'!A176</f>
        <v>46196</v>
      </c>
      <c r="B177" s="24" t="str">
        <f t="shared" si="34"/>
        <v>Jun-2026</v>
      </c>
      <c r="C177" s="34">
        <f t="shared" si="64"/>
        <v>48203</v>
      </c>
      <c r="D177" s="8">
        <v>48241</v>
      </c>
      <c r="E177" s="22">
        <f t="shared" si="59"/>
        <v>38</v>
      </c>
      <c r="F177" s="34">
        <f t="shared" si="65"/>
        <v>28284</v>
      </c>
      <c r="G177" s="8">
        <v>28284</v>
      </c>
      <c r="H177" s="22">
        <f t="shared" si="60"/>
        <v>0</v>
      </c>
      <c r="I177" s="34">
        <f t="shared" si="66"/>
        <v>265869</v>
      </c>
      <c r="J177" s="8">
        <v>265869</v>
      </c>
      <c r="K177" s="22">
        <f t="shared" si="61"/>
        <v>0</v>
      </c>
      <c r="L177" s="34">
        <f t="shared" si="67"/>
        <v>70207640</v>
      </c>
      <c r="M177" s="8">
        <v>70250488</v>
      </c>
      <c r="N177" s="22">
        <f t="shared" si="62"/>
        <v>42.847999999999999</v>
      </c>
      <c r="O177" s="34">
        <f t="shared" si="69"/>
        <v>0</v>
      </c>
      <c r="P177" s="8"/>
      <c r="Q177" s="22">
        <f t="shared" si="58"/>
        <v>0</v>
      </c>
      <c r="R177" s="34" t="str">
        <f t="shared" si="44"/>
        <v/>
      </c>
      <c r="S177" s="8"/>
      <c r="T177" s="22" t="str">
        <f t="shared" si="68"/>
        <v/>
      </c>
      <c r="U177" s="22">
        <f t="shared" si="45"/>
        <v>38</v>
      </c>
      <c r="V177" s="22">
        <f t="shared" si="46"/>
        <v>1045</v>
      </c>
      <c r="W177" s="22">
        <f t="shared" si="47"/>
        <v>1045</v>
      </c>
      <c r="X177" s="8"/>
      <c r="Y177" s="29"/>
    </row>
    <row r="178" spans="1:25" ht="18" customHeight="1" x14ac:dyDescent="0.35">
      <c r="A178" s="68">
        <f>'Energy - Master'!A177</f>
        <v>46197</v>
      </c>
      <c r="B178" s="24" t="str">
        <f t="shared" si="34"/>
        <v>Jun-2026</v>
      </c>
      <c r="C178" s="34">
        <f t="shared" si="64"/>
        <v>48241</v>
      </c>
      <c r="D178" s="8">
        <v>48293</v>
      </c>
      <c r="E178" s="22">
        <f t="shared" si="59"/>
        <v>52</v>
      </c>
      <c r="F178" s="34">
        <f t="shared" si="65"/>
        <v>28284</v>
      </c>
      <c r="G178" s="8">
        <v>28284</v>
      </c>
      <c r="H178" s="22">
        <f t="shared" si="60"/>
        <v>0</v>
      </c>
      <c r="I178" s="34">
        <f t="shared" si="66"/>
        <v>265869</v>
      </c>
      <c r="J178" s="8">
        <v>265869</v>
      </c>
      <c r="K178" s="22">
        <f t="shared" si="61"/>
        <v>0</v>
      </c>
      <c r="L178" s="34">
        <f t="shared" si="67"/>
        <v>70250488</v>
      </c>
      <c r="M178" s="8">
        <v>70297904</v>
      </c>
      <c r="N178" s="22">
        <f t="shared" si="62"/>
        <v>47.415999999999997</v>
      </c>
      <c r="O178" s="34">
        <f t="shared" si="69"/>
        <v>0</v>
      </c>
      <c r="P178" s="8"/>
      <c r="Q178" s="22">
        <f t="shared" si="58"/>
        <v>0</v>
      </c>
      <c r="R178" s="34" t="str">
        <f t="shared" si="44"/>
        <v/>
      </c>
      <c r="S178" s="8"/>
      <c r="T178" s="22" t="str">
        <f t="shared" si="68"/>
        <v/>
      </c>
      <c r="U178" s="22">
        <f t="shared" si="45"/>
        <v>52</v>
      </c>
      <c r="V178" s="22">
        <f t="shared" si="46"/>
        <v>1097</v>
      </c>
      <c r="W178" s="22">
        <f t="shared" si="47"/>
        <v>1097</v>
      </c>
      <c r="X178" s="8"/>
      <c r="Y178" s="29"/>
    </row>
    <row r="179" spans="1:25" ht="18" customHeight="1" x14ac:dyDescent="0.35">
      <c r="A179" s="68">
        <f>'Energy - Master'!A178</f>
        <v>46198</v>
      </c>
      <c r="B179" s="24" t="str">
        <f t="shared" si="34"/>
        <v>Jun-2026</v>
      </c>
      <c r="C179" s="34">
        <f t="shared" si="64"/>
        <v>48293</v>
      </c>
      <c r="D179" s="8">
        <v>48329</v>
      </c>
      <c r="E179" s="22">
        <f t="shared" si="59"/>
        <v>36</v>
      </c>
      <c r="F179" s="34">
        <f t="shared" si="65"/>
        <v>28284</v>
      </c>
      <c r="G179" s="8">
        <v>28284</v>
      </c>
      <c r="H179" s="22">
        <f t="shared" si="60"/>
        <v>0</v>
      </c>
      <c r="I179" s="34">
        <f t="shared" si="66"/>
        <v>265869</v>
      </c>
      <c r="J179" s="8">
        <v>265869</v>
      </c>
      <c r="K179" s="22">
        <f t="shared" si="61"/>
        <v>0</v>
      </c>
      <c r="L179" s="34">
        <f t="shared" si="67"/>
        <v>70297904</v>
      </c>
      <c r="M179" s="8">
        <v>70338040</v>
      </c>
      <c r="N179" s="22">
        <f t="shared" si="62"/>
        <v>40.136000000000003</v>
      </c>
      <c r="O179" s="34">
        <f t="shared" si="69"/>
        <v>0</v>
      </c>
      <c r="P179" s="8"/>
      <c r="Q179" s="22">
        <f t="shared" si="58"/>
        <v>0</v>
      </c>
      <c r="R179" s="34" t="str">
        <f t="shared" si="44"/>
        <v/>
      </c>
      <c r="S179" s="8"/>
      <c r="T179" s="22" t="str">
        <f t="shared" si="68"/>
        <v/>
      </c>
      <c r="U179" s="22">
        <f t="shared" si="45"/>
        <v>36</v>
      </c>
      <c r="V179" s="22">
        <f t="shared" si="46"/>
        <v>1133</v>
      </c>
      <c r="W179" s="22">
        <f t="shared" si="47"/>
        <v>1133</v>
      </c>
      <c r="X179" s="8"/>
      <c r="Y179" s="29"/>
    </row>
    <row r="180" spans="1:25" ht="18" customHeight="1" x14ac:dyDescent="0.35">
      <c r="A180" s="68">
        <f>'Energy - Master'!A179</f>
        <v>46199</v>
      </c>
      <c r="B180" s="24" t="str">
        <f t="shared" si="34"/>
        <v>Jun-2026</v>
      </c>
      <c r="C180" s="34">
        <f t="shared" si="64"/>
        <v>48329</v>
      </c>
      <c r="D180" s="8">
        <v>48356</v>
      </c>
      <c r="E180" s="22">
        <f t="shared" si="59"/>
        <v>27</v>
      </c>
      <c r="F180" s="34">
        <f t="shared" si="65"/>
        <v>28284</v>
      </c>
      <c r="G180" s="8">
        <v>28284</v>
      </c>
      <c r="H180" s="22">
        <f t="shared" si="60"/>
        <v>0</v>
      </c>
      <c r="I180" s="34">
        <f t="shared" si="66"/>
        <v>265869</v>
      </c>
      <c r="J180" s="8">
        <v>265869</v>
      </c>
      <c r="K180" s="22">
        <f t="shared" si="61"/>
        <v>0</v>
      </c>
      <c r="L180" s="34">
        <f t="shared" si="67"/>
        <v>70338040</v>
      </c>
      <c r="M180" s="8">
        <v>70373752</v>
      </c>
      <c r="N180" s="22">
        <f t="shared" si="62"/>
        <v>35.712000000000003</v>
      </c>
      <c r="O180" s="34">
        <f t="shared" si="69"/>
        <v>0</v>
      </c>
      <c r="P180" s="8"/>
      <c r="Q180" s="22">
        <f t="shared" si="58"/>
        <v>0</v>
      </c>
      <c r="R180" s="34" t="str">
        <f t="shared" si="44"/>
        <v/>
      </c>
      <c r="S180" s="8"/>
      <c r="T180" s="22" t="str">
        <f t="shared" si="68"/>
        <v/>
      </c>
      <c r="U180" s="22">
        <f t="shared" si="45"/>
        <v>27</v>
      </c>
      <c r="V180" s="22">
        <f t="shared" si="46"/>
        <v>1160</v>
      </c>
      <c r="W180" s="22">
        <f t="shared" si="47"/>
        <v>1160</v>
      </c>
      <c r="X180" s="8"/>
      <c r="Y180" s="29"/>
    </row>
    <row r="181" spans="1:25" ht="18" customHeight="1" x14ac:dyDescent="0.35">
      <c r="A181" s="68">
        <f>'Energy - Master'!A180</f>
        <v>46200</v>
      </c>
      <c r="B181" s="24" t="str">
        <f t="shared" si="34"/>
        <v>Jun-2026</v>
      </c>
      <c r="C181" s="34">
        <f t="shared" si="64"/>
        <v>48356</v>
      </c>
      <c r="D181" s="8">
        <v>48431</v>
      </c>
      <c r="E181" s="22">
        <f t="shared" si="59"/>
        <v>75</v>
      </c>
      <c r="F181" s="34">
        <f t="shared" si="65"/>
        <v>28284</v>
      </c>
      <c r="G181" s="8">
        <v>28284</v>
      </c>
      <c r="H181" s="22">
        <f t="shared" si="60"/>
        <v>0</v>
      </c>
      <c r="I181" s="34">
        <f t="shared" si="66"/>
        <v>265869</v>
      </c>
      <c r="J181" s="8">
        <v>265869</v>
      </c>
      <c r="K181" s="22">
        <f t="shared" si="61"/>
        <v>0</v>
      </c>
      <c r="L181" s="34">
        <f t="shared" si="67"/>
        <v>70373752</v>
      </c>
      <c r="M181" s="8">
        <v>70416024</v>
      </c>
      <c r="N181" s="22">
        <f t="shared" si="62"/>
        <v>42.271999999999998</v>
      </c>
      <c r="O181" s="34">
        <f t="shared" si="69"/>
        <v>0</v>
      </c>
      <c r="P181" s="8"/>
      <c r="Q181" s="22">
        <f t="shared" si="58"/>
        <v>0</v>
      </c>
      <c r="R181" s="34" t="str">
        <f t="shared" si="44"/>
        <v/>
      </c>
      <c r="S181" s="8"/>
      <c r="T181" s="22" t="str">
        <f t="shared" si="68"/>
        <v/>
      </c>
      <c r="U181" s="22">
        <f t="shared" si="45"/>
        <v>75</v>
      </c>
      <c r="V181" s="22">
        <f t="shared" si="46"/>
        <v>1235</v>
      </c>
      <c r="W181" s="22">
        <f t="shared" si="47"/>
        <v>1235</v>
      </c>
      <c r="X181" s="8"/>
      <c r="Y181" s="29"/>
    </row>
    <row r="182" spans="1:25" ht="18" customHeight="1" x14ac:dyDescent="0.35">
      <c r="A182" s="68">
        <f>'Energy - Master'!A181</f>
        <v>46201</v>
      </c>
      <c r="B182" s="24" t="str">
        <f t="shared" si="34"/>
        <v>Jun-2026</v>
      </c>
      <c r="C182" s="34">
        <f t="shared" si="64"/>
        <v>48431</v>
      </c>
      <c r="D182" s="8">
        <v>48482</v>
      </c>
      <c r="E182" s="22">
        <f t="shared" si="59"/>
        <v>51</v>
      </c>
      <c r="F182" s="34">
        <f t="shared" si="65"/>
        <v>28284</v>
      </c>
      <c r="G182" s="8">
        <v>28284</v>
      </c>
      <c r="H182" s="22">
        <f t="shared" si="60"/>
        <v>0</v>
      </c>
      <c r="I182" s="34">
        <f t="shared" si="66"/>
        <v>265869</v>
      </c>
      <c r="J182" s="8">
        <v>265869</v>
      </c>
      <c r="K182" s="22">
        <f t="shared" si="61"/>
        <v>0</v>
      </c>
      <c r="L182" s="34">
        <f t="shared" si="67"/>
        <v>70416024</v>
      </c>
      <c r="M182" s="8">
        <v>70465664</v>
      </c>
      <c r="N182" s="22">
        <f t="shared" si="62"/>
        <v>49.64</v>
      </c>
      <c r="O182" s="34">
        <f t="shared" si="69"/>
        <v>0</v>
      </c>
      <c r="P182" s="8"/>
      <c r="Q182" s="22">
        <f t="shared" si="58"/>
        <v>0</v>
      </c>
      <c r="R182" s="34" t="str">
        <f t="shared" si="44"/>
        <v/>
      </c>
      <c r="S182" s="8"/>
      <c r="T182" s="22" t="str">
        <f t="shared" si="68"/>
        <v/>
      </c>
      <c r="U182" s="22">
        <f t="shared" si="45"/>
        <v>51</v>
      </c>
      <c r="V182" s="22">
        <f t="shared" si="46"/>
        <v>1286</v>
      </c>
      <c r="W182" s="22">
        <f t="shared" si="47"/>
        <v>1286</v>
      </c>
      <c r="X182" s="8"/>
      <c r="Y182" s="29"/>
    </row>
    <row r="183" spans="1:25" ht="18" customHeight="1" x14ac:dyDescent="0.35">
      <c r="A183" s="68">
        <f>'Energy - Master'!A182</f>
        <v>46202</v>
      </c>
      <c r="B183" s="24" t="str">
        <f t="shared" si="34"/>
        <v>Jun-2026</v>
      </c>
      <c r="C183" s="34">
        <f t="shared" si="64"/>
        <v>48482</v>
      </c>
      <c r="D183" s="8">
        <v>48510</v>
      </c>
      <c r="E183" s="22">
        <f t="shared" si="59"/>
        <v>28</v>
      </c>
      <c r="F183" s="34">
        <f t="shared" si="65"/>
        <v>28284</v>
      </c>
      <c r="G183" s="8">
        <v>28284</v>
      </c>
      <c r="H183" s="22">
        <f t="shared" si="60"/>
        <v>0</v>
      </c>
      <c r="I183" s="34">
        <f t="shared" si="66"/>
        <v>265869</v>
      </c>
      <c r="J183" s="8">
        <v>265869</v>
      </c>
      <c r="K183" s="22">
        <f t="shared" si="61"/>
        <v>0</v>
      </c>
      <c r="L183" s="34">
        <f t="shared" si="67"/>
        <v>70465664</v>
      </c>
      <c r="M183" s="8">
        <v>70504128</v>
      </c>
      <c r="N183" s="22">
        <f t="shared" si="62"/>
        <v>38.463999999999999</v>
      </c>
      <c r="O183" s="34">
        <f t="shared" si="69"/>
        <v>0</v>
      </c>
      <c r="P183" s="8"/>
      <c r="Q183" s="22">
        <f t="shared" si="58"/>
        <v>0</v>
      </c>
      <c r="R183" s="34" t="str">
        <f t="shared" si="44"/>
        <v/>
      </c>
      <c r="S183" s="8"/>
      <c r="T183" s="22" t="str">
        <f t="shared" si="68"/>
        <v/>
      </c>
      <c r="U183" s="22">
        <f t="shared" si="45"/>
        <v>28</v>
      </c>
      <c r="V183" s="22">
        <f t="shared" si="46"/>
        <v>1314</v>
      </c>
      <c r="W183" s="22">
        <f t="shared" si="47"/>
        <v>1314</v>
      </c>
      <c r="X183" s="8"/>
      <c r="Y183" s="29"/>
    </row>
    <row r="184" spans="1:25" ht="18" customHeight="1" x14ac:dyDescent="0.35">
      <c r="A184" s="68">
        <f>'Energy - Master'!A183</f>
        <v>46203</v>
      </c>
      <c r="B184" s="24" t="str">
        <f t="shared" si="34"/>
        <v>Jun-2026</v>
      </c>
      <c r="C184" s="34">
        <f t="shared" si="64"/>
        <v>48510</v>
      </c>
      <c r="D184" s="8">
        <v>48554</v>
      </c>
      <c r="E184" s="22">
        <f t="shared" si="59"/>
        <v>44</v>
      </c>
      <c r="F184" s="34">
        <f t="shared" si="65"/>
        <v>28284</v>
      </c>
      <c r="G184" s="8">
        <v>28284</v>
      </c>
      <c r="H184" s="22">
        <f t="shared" si="60"/>
        <v>0</v>
      </c>
      <c r="I184" s="34">
        <f t="shared" si="66"/>
        <v>265869</v>
      </c>
      <c r="J184" s="8">
        <v>265869</v>
      </c>
      <c r="K184" s="22">
        <f t="shared" si="61"/>
        <v>0</v>
      </c>
      <c r="L184" s="34">
        <f t="shared" si="67"/>
        <v>70504128</v>
      </c>
      <c r="M184" s="8">
        <v>70540936</v>
      </c>
      <c r="N184" s="22">
        <f>(M184-L184)/1000</f>
        <v>36.808</v>
      </c>
      <c r="O184" s="34">
        <f t="shared" si="69"/>
        <v>0</v>
      </c>
      <c r="P184" s="8"/>
      <c r="Q184" s="22">
        <f t="shared" si="58"/>
        <v>0</v>
      </c>
      <c r="R184" s="34" t="str">
        <f t="shared" si="44"/>
        <v/>
      </c>
      <c r="S184" s="8"/>
      <c r="T184" s="22" t="str">
        <f t="shared" si="68"/>
        <v/>
      </c>
      <c r="U184" s="22">
        <f t="shared" si="45"/>
        <v>44</v>
      </c>
      <c r="V184" s="22">
        <f t="shared" si="46"/>
        <v>1358</v>
      </c>
      <c r="W184" s="22">
        <f t="shared" si="47"/>
        <v>1358</v>
      </c>
      <c r="X184" s="8"/>
      <c r="Y184" s="29"/>
    </row>
    <row r="185" spans="1:25" ht="18" customHeight="1" x14ac:dyDescent="0.35">
      <c r="A185" s="68">
        <f>'Energy - Master'!A184</f>
        <v>46204</v>
      </c>
      <c r="B185" s="24" t="str">
        <f t="shared" si="34"/>
        <v>Jul-2026</v>
      </c>
      <c r="C185" s="34">
        <v>48554</v>
      </c>
      <c r="D185" s="8">
        <v>48581</v>
      </c>
      <c r="E185" s="22">
        <f>(D185-C185)</f>
        <v>27</v>
      </c>
      <c r="F185" s="34">
        <v>28284</v>
      </c>
      <c r="G185" s="8">
        <v>28284</v>
      </c>
      <c r="H185" s="22">
        <f>(G185-F185)</f>
        <v>0</v>
      </c>
      <c r="I185" s="34">
        <v>265869</v>
      </c>
      <c r="J185" s="8">
        <v>265869</v>
      </c>
      <c r="K185" s="22">
        <f>(J185-I185)</f>
        <v>0</v>
      </c>
      <c r="L185" s="34">
        <v>70540936</v>
      </c>
      <c r="M185" s="8">
        <v>70576808</v>
      </c>
      <c r="N185" s="22">
        <f>(M185-L185)/1000</f>
        <v>35.872</v>
      </c>
      <c r="O185" s="34">
        <v>0</v>
      </c>
      <c r="P185" s="8"/>
      <c r="Q185" s="22">
        <f t="shared" ref="Q185:Q194" si="70">P185-O185</f>
        <v>0</v>
      </c>
      <c r="R185" s="34" t="str">
        <f t="shared" si="44"/>
        <v/>
      </c>
      <c r="S185" s="8"/>
      <c r="T185" s="22" t="str">
        <f t="shared" si="68"/>
        <v/>
      </c>
      <c r="U185" s="22">
        <f t="shared" si="45"/>
        <v>27</v>
      </c>
      <c r="V185" s="22">
        <f t="shared" si="46"/>
        <v>27</v>
      </c>
      <c r="W185" s="22">
        <f t="shared" si="47"/>
        <v>27</v>
      </c>
      <c r="X185" s="8"/>
      <c r="Y185" s="29"/>
    </row>
    <row r="186" spans="1:25" ht="18" customHeight="1" x14ac:dyDescent="0.35">
      <c r="A186" s="68">
        <f>'Energy - Master'!A185</f>
        <v>46205</v>
      </c>
      <c r="B186" s="24" t="str">
        <f t="shared" si="34"/>
        <v>Jul-2026</v>
      </c>
      <c r="C186" s="34">
        <f>D185</f>
        <v>48581</v>
      </c>
      <c r="D186" s="8">
        <v>48636</v>
      </c>
      <c r="E186" s="22">
        <f t="shared" ref="E186:E194" si="71">(D186-C186)</f>
        <v>55</v>
      </c>
      <c r="F186" s="34">
        <f>G185</f>
        <v>28284</v>
      </c>
      <c r="G186" s="8">
        <v>28284</v>
      </c>
      <c r="H186" s="22">
        <f t="shared" ref="H186:H194" si="72">G186-F186</f>
        <v>0</v>
      </c>
      <c r="I186" s="34">
        <f>J185</f>
        <v>265869</v>
      </c>
      <c r="J186" s="8">
        <v>265869</v>
      </c>
      <c r="K186" s="22">
        <f t="shared" ref="K186:K194" si="73">(J186-I186)</f>
        <v>0</v>
      </c>
      <c r="L186" s="34">
        <f>M185</f>
        <v>70576808</v>
      </c>
      <c r="M186" s="8">
        <v>70617232</v>
      </c>
      <c r="N186" s="22">
        <f t="shared" ref="N186:N194" si="74">(M186-L186)/1000</f>
        <v>40.423999999999999</v>
      </c>
      <c r="O186" s="34">
        <f t="shared" ref="O186" si="75">P185</f>
        <v>0</v>
      </c>
      <c r="P186" s="8"/>
      <c r="Q186" s="22">
        <f t="shared" si="70"/>
        <v>0</v>
      </c>
      <c r="R186" s="34" t="str">
        <f t="shared" si="44"/>
        <v/>
      </c>
      <c r="S186" s="8"/>
      <c r="T186" s="22" t="str">
        <f t="shared" si="68"/>
        <v/>
      </c>
      <c r="U186" s="22">
        <f t="shared" si="45"/>
        <v>55</v>
      </c>
      <c r="V186" s="22">
        <f t="shared" si="46"/>
        <v>82</v>
      </c>
      <c r="W186" s="22">
        <f t="shared" si="47"/>
        <v>82</v>
      </c>
      <c r="X186" s="8"/>
      <c r="Y186" s="29"/>
    </row>
    <row r="187" spans="1:25" ht="18" customHeight="1" x14ac:dyDescent="0.35">
      <c r="A187" s="68">
        <f>'Energy - Master'!A186</f>
        <v>46206</v>
      </c>
      <c r="B187" s="24" t="str">
        <f t="shared" si="34"/>
        <v>Jul-2026</v>
      </c>
      <c r="C187" s="34">
        <f t="shared" ref="C187:C194" si="76">D186</f>
        <v>48636</v>
      </c>
      <c r="D187" s="8">
        <v>48663</v>
      </c>
      <c r="E187" s="22">
        <f t="shared" si="71"/>
        <v>27</v>
      </c>
      <c r="F187" s="34">
        <f t="shared" ref="F187:F194" si="77">G186</f>
        <v>28284</v>
      </c>
      <c r="G187" s="8">
        <v>28284</v>
      </c>
      <c r="H187" s="22">
        <f t="shared" si="72"/>
        <v>0</v>
      </c>
      <c r="I187" s="34">
        <f t="shared" ref="I187:I194" si="78">J186</f>
        <v>265869</v>
      </c>
      <c r="J187" s="8">
        <v>265869</v>
      </c>
      <c r="K187" s="22">
        <f t="shared" si="73"/>
        <v>0</v>
      </c>
      <c r="L187" s="34">
        <f t="shared" ref="L187:L194" si="79">M186</f>
        <v>70617232</v>
      </c>
      <c r="M187" s="8">
        <v>70654968</v>
      </c>
      <c r="N187" s="22">
        <f t="shared" si="74"/>
        <v>37.735999999999997</v>
      </c>
      <c r="O187" s="34">
        <f>P186</f>
        <v>0</v>
      </c>
      <c r="P187" s="8"/>
      <c r="Q187" s="22">
        <f t="shared" si="70"/>
        <v>0</v>
      </c>
      <c r="R187" s="34" t="str">
        <f t="shared" si="44"/>
        <v/>
      </c>
      <c r="S187" s="8"/>
      <c r="T187" s="22" t="str">
        <f t="shared" si="68"/>
        <v/>
      </c>
      <c r="U187" s="22">
        <f t="shared" si="45"/>
        <v>27</v>
      </c>
      <c r="V187" s="22">
        <f t="shared" si="46"/>
        <v>109</v>
      </c>
      <c r="W187" s="22">
        <f t="shared" si="47"/>
        <v>109</v>
      </c>
      <c r="X187" s="8"/>
      <c r="Y187" s="29"/>
    </row>
    <row r="188" spans="1:25" ht="18" customHeight="1" x14ac:dyDescent="0.35">
      <c r="A188" s="68">
        <f>'Energy - Master'!A187</f>
        <v>46207</v>
      </c>
      <c r="B188" s="24" t="str">
        <f t="shared" si="34"/>
        <v>Jul-2026</v>
      </c>
      <c r="C188" s="34">
        <f t="shared" si="76"/>
        <v>48663</v>
      </c>
      <c r="D188" s="8">
        <v>48711</v>
      </c>
      <c r="E188" s="22">
        <f t="shared" si="71"/>
        <v>48</v>
      </c>
      <c r="F188" s="34">
        <f t="shared" si="77"/>
        <v>28284</v>
      </c>
      <c r="G188" s="8">
        <v>28284</v>
      </c>
      <c r="H188" s="22">
        <f t="shared" si="72"/>
        <v>0</v>
      </c>
      <c r="I188" s="34">
        <f t="shared" si="78"/>
        <v>265869</v>
      </c>
      <c r="J188" s="8">
        <v>265869</v>
      </c>
      <c r="K188" s="22">
        <f t="shared" si="73"/>
        <v>0</v>
      </c>
      <c r="L188" s="34">
        <f t="shared" si="79"/>
        <v>70654968</v>
      </c>
      <c r="M188" s="8">
        <v>70692280</v>
      </c>
      <c r="N188" s="22">
        <f t="shared" si="74"/>
        <v>37.311999999999998</v>
      </c>
      <c r="O188" s="34">
        <f>P187</f>
        <v>0</v>
      </c>
      <c r="P188" s="8"/>
      <c r="Q188" s="22">
        <f t="shared" si="70"/>
        <v>0</v>
      </c>
      <c r="R188" s="34" t="str">
        <f t="shared" si="44"/>
        <v/>
      </c>
      <c r="S188" s="8"/>
      <c r="T188" s="22" t="str">
        <f t="shared" si="68"/>
        <v/>
      </c>
      <c r="U188" s="22">
        <f t="shared" si="45"/>
        <v>48</v>
      </c>
      <c r="V188" s="22">
        <f t="shared" si="46"/>
        <v>157</v>
      </c>
      <c r="W188" s="22">
        <f t="shared" si="47"/>
        <v>157</v>
      </c>
      <c r="X188" s="8"/>
      <c r="Y188" s="29"/>
    </row>
    <row r="189" spans="1:25" ht="18" customHeight="1" x14ac:dyDescent="0.35">
      <c r="A189" s="68">
        <f>'Energy - Master'!A188</f>
        <v>46208</v>
      </c>
      <c r="B189" s="24" t="str">
        <f t="shared" si="34"/>
        <v>Jul-2026</v>
      </c>
      <c r="C189" s="34">
        <f t="shared" si="76"/>
        <v>48711</v>
      </c>
      <c r="D189" s="8">
        <v>48758</v>
      </c>
      <c r="E189" s="22">
        <f t="shared" si="71"/>
        <v>47</v>
      </c>
      <c r="F189" s="34">
        <f t="shared" si="77"/>
        <v>28284</v>
      </c>
      <c r="G189" s="8">
        <v>28284</v>
      </c>
      <c r="H189" s="22">
        <f t="shared" si="72"/>
        <v>0</v>
      </c>
      <c r="I189" s="34">
        <f t="shared" si="78"/>
        <v>265869</v>
      </c>
      <c r="J189" s="8">
        <v>265869</v>
      </c>
      <c r="K189" s="22">
        <f t="shared" si="73"/>
        <v>0</v>
      </c>
      <c r="L189" s="34">
        <f t="shared" si="79"/>
        <v>70692280</v>
      </c>
      <c r="M189" s="8">
        <v>70733688</v>
      </c>
      <c r="N189" s="22">
        <f t="shared" si="74"/>
        <v>41.408000000000001</v>
      </c>
      <c r="O189" s="34">
        <f>P188</f>
        <v>0</v>
      </c>
      <c r="P189" s="8"/>
      <c r="Q189" s="22">
        <f t="shared" si="70"/>
        <v>0</v>
      </c>
      <c r="R189" s="34" t="str">
        <f t="shared" si="44"/>
        <v/>
      </c>
      <c r="S189" s="8"/>
      <c r="T189" s="22" t="str">
        <f t="shared" si="68"/>
        <v/>
      </c>
      <c r="U189" s="22">
        <f t="shared" si="45"/>
        <v>47</v>
      </c>
      <c r="V189" s="22">
        <f t="shared" si="46"/>
        <v>204</v>
      </c>
      <c r="W189" s="22">
        <f t="shared" si="47"/>
        <v>204</v>
      </c>
      <c r="X189" s="8"/>
      <c r="Y189" s="29"/>
    </row>
    <row r="190" spans="1:25" ht="18" customHeight="1" x14ac:dyDescent="0.35">
      <c r="A190" s="68">
        <f>'Energy - Master'!A189</f>
        <v>46209</v>
      </c>
      <c r="B190" s="24" t="str">
        <f t="shared" si="34"/>
        <v>Jul-2026</v>
      </c>
      <c r="C190" s="34">
        <f t="shared" si="76"/>
        <v>48758</v>
      </c>
      <c r="D190" s="8">
        <v>48791</v>
      </c>
      <c r="E190" s="22">
        <f t="shared" si="71"/>
        <v>33</v>
      </c>
      <c r="F190" s="34">
        <f t="shared" si="77"/>
        <v>28284</v>
      </c>
      <c r="G190" s="8">
        <v>28284</v>
      </c>
      <c r="H190" s="22">
        <f t="shared" si="72"/>
        <v>0</v>
      </c>
      <c r="I190" s="34">
        <f t="shared" si="78"/>
        <v>265869</v>
      </c>
      <c r="J190" s="8">
        <v>265869</v>
      </c>
      <c r="K190" s="22">
        <f t="shared" si="73"/>
        <v>0</v>
      </c>
      <c r="L190" s="34">
        <f t="shared" si="79"/>
        <v>70733688</v>
      </c>
      <c r="M190" s="8">
        <v>70782024</v>
      </c>
      <c r="N190" s="22">
        <f t="shared" si="74"/>
        <v>48.335999999999999</v>
      </c>
      <c r="O190" s="34">
        <f t="shared" ref="O190:O194" si="80">P188</f>
        <v>0</v>
      </c>
      <c r="P190" s="8"/>
      <c r="Q190" s="22">
        <f t="shared" si="70"/>
        <v>0</v>
      </c>
      <c r="R190" s="34" t="str">
        <f t="shared" si="44"/>
        <v/>
      </c>
      <c r="S190" s="8"/>
      <c r="T190" s="22" t="str">
        <f t="shared" si="68"/>
        <v/>
      </c>
      <c r="U190" s="22">
        <f t="shared" si="45"/>
        <v>33</v>
      </c>
      <c r="V190" s="22">
        <f t="shared" si="46"/>
        <v>237</v>
      </c>
      <c r="W190" s="22">
        <f t="shared" si="47"/>
        <v>237</v>
      </c>
      <c r="X190" s="8"/>
      <c r="Y190" s="29"/>
    </row>
    <row r="191" spans="1:25" ht="18" customHeight="1" x14ac:dyDescent="0.35">
      <c r="A191" s="68">
        <f>'Energy - Master'!A190</f>
        <v>46210</v>
      </c>
      <c r="B191" s="24" t="str">
        <f t="shared" si="34"/>
        <v>Jul-2026</v>
      </c>
      <c r="C191" s="34">
        <f t="shared" si="76"/>
        <v>48791</v>
      </c>
      <c r="D191" s="8">
        <v>48836</v>
      </c>
      <c r="E191" s="22">
        <f t="shared" si="71"/>
        <v>45</v>
      </c>
      <c r="F191" s="34">
        <f t="shared" si="77"/>
        <v>28284</v>
      </c>
      <c r="G191" s="8">
        <v>28284</v>
      </c>
      <c r="H191" s="22">
        <f t="shared" si="72"/>
        <v>0</v>
      </c>
      <c r="I191" s="34">
        <f t="shared" si="78"/>
        <v>265869</v>
      </c>
      <c r="J191" s="8">
        <v>265869</v>
      </c>
      <c r="K191" s="22">
        <f t="shared" si="73"/>
        <v>0</v>
      </c>
      <c r="L191" s="34">
        <f t="shared" si="79"/>
        <v>70782024</v>
      </c>
      <c r="M191" s="8">
        <v>70816440</v>
      </c>
      <c r="N191" s="22">
        <f t="shared" si="74"/>
        <v>34.415999999999997</v>
      </c>
      <c r="O191" s="34">
        <f t="shared" si="80"/>
        <v>0</v>
      </c>
      <c r="P191" s="8"/>
      <c r="Q191" s="22">
        <f t="shared" si="70"/>
        <v>0</v>
      </c>
      <c r="R191" s="34" t="str">
        <f t="shared" si="44"/>
        <v/>
      </c>
      <c r="S191" s="8"/>
      <c r="T191" s="22" t="str">
        <f t="shared" si="68"/>
        <v/>
      </c>
      <c r="U191" s="22">
        <f t="shared" si="45"/>
        <v>45</v>
      </c>
      <c r="V191" s="22">
        <f t="shared" si="46"/>
        <v>282</v>
      </c>
      <c r="W191" s="22">
        <f t="shared" si="47"/>
        <v>282</v>
      </c>
      <c r="X191" s="8"/>
      <c r="Y191" s="29"/>
    </row>
    <row r="192" spans="1:25" ht="18" customHeight="1" x14ac:dyDescent="0.35">
      <c r="A192" s="68">
        <f>'Energy - Master'!A191</f>
        <v>46211</v>
      </c>
      <c r="B192" s="24" t="str">
        <f t="shared" si="34"/>
        <v>Jul-2026</v>
      </c>
      <c r="C192" s="34">
        <f t="shared" si="76"/>
        <v>48836</v>
      </c>
      <c r="D192" s="8">
        <v>48872</v>
      </c>
      <c r="E192" s="22">
        <f t="shared" si="71"/>
        <v>36</v>
      </c>
      <c r="F192" s="34">
        <f t="shared" si="77"/>
        <v>28284</v>
      </c>
      <c r="G192" s="8">
        <v>28284</v>
      </c>
      <c r="H192" s="22">
        <f t="shared" si="72"/>
        <v>0</v>
      </c>
      <c r="I192" s="34">
        <f t="shared" si="78"/>
        <v>265869</v>
      </c>
      <c r="J192" s="8">
        <v>265869</v>
      </c>
      <c r="K192" s="22">
        <f t="shared" si="73"/>
        <v>0</v>
      </c>
      <c r="L192" s="34">
        <f t="shared" si="79"/>
        <v>70816440</v>
      </c>
      <c r="M192" s="8">
        <v>70856800</v>
      </c>
      <c r="N192" s="22">
        <f t="shared" si="74"/>
        <v>40.36</v>
      </c>
      <c r="O192" s="34">
        <f t="shared" si="80"/>
        <v>0</v>
      </c>
      <c r="P192" s="8"/>
      <c r="Q192" s="22">
        <f t="shared" si="70"/>
        <v>0</v>
      </c>
      <c r="R192" s="34" t="str">
        <f t="shared" si="44"/>
        <v/>
      </c>
      <c r="S192" s="8"/>
      <c r="T192" s="22" t="str">
        <f t="shared" si="68"/>
        <v/>
      </c>
      <c r="U192" s="22">
        <f t="shared" si="45"/>
        <v>36</v>
      </c>
      <c r="V192" s="22">
        <f t="shared" si="46"/>
        <v>318</v>
      </c>
      <c r="W192" s="22">
        <f t="shared" si="47"/>
        <v>318</v>
      </c>
      <c r="X192" s="8"/>
      <c r="Y192" s="29"/>
    </row>
    <row r="193" spans="1:25" ht="18" customHeight="1" x14ac:dyDescent="0.35">
      <c r="A193" s="68">
        <f>'Energy - Master'!A192</f>
        <v>46212</v>
      </c>
      <c r="B193" s="24" t="str">
        <f t="shared" si="34"/>
        <v>Jul-2026</v>
      </c>
      <c r="C193" s="34">
        <f t="shared" si="76"/>
        <v>48872</v>
      </c>
      <c r="D193" s="8">
        <v>48914</v>
      </c>
      <c r="E193" s="22">
        <f t="shared" si="71"/>
        <v>42</v>
      </c>
      <c r="F193" s="34">
        <f t="shared" si="77"/>
        <v>28284</v>
      </c>
      <c r="G193" s="8">
        <v>28284</v>
      </c>
      <c r="H193" s="22">
        <f t="shared" si="72"/>
        <v>0</v>
      </c>
      <c r="I193" s="34">
        <f t="shared" si="78"/>
        <v>265869</v>
      </c>
      <c r="J193" s="8">
        <v>265869</v>
      </c>
      <c r="K193" s="22">
        <f t="shared" si="73"/>
        <v>0</v>
      </c>
      <c r="L193" s="34">
        <f t="shared" si="79"/>
        <v>70856800</v>
      </c>
      <c r="M193" s="8">
        <v>70888864</v>
      </c>
      <c r="N193" s="22">
        <f t="shared" si="74"/>
        <v>32.064</v>
      </c>
      <c r="O193" s="34">
        <f t="shared" si="80"/>
        <v>0</v>
      </c>
      <c r="P193" s="8"/>
      <c r="Q193" s="22">
        <f t="shared" si="70"/>
        <v>0</v>
      </c>
      <c r="R193" s="34" t="str">
        <f t="shared" si="44"/>
        <v/>
      </c>
      <c r="S193" s="8"/>
      <c r="T193" s="22" t="str">
        <f t="shared" si="68"/>
        <v/>
      </c>
      <c r="U193" s="22">
        <f t="shared" si="45"/>
        <v>42</v>
      </c>
      <c r="V193" s="22">
        <f t="shared" si="46"/>
        <v>360</v>
      </c>
      <c r="W193" s="22">
        <f t="shared" si="47"/>
        <v>360</v>
      </c>
      <c r="X193" s="8"/>
      <c r="Y193" s="29"/>
    </row>
    <row r="194" spans="1:25" ht="18" customHeight="1" x14ac:dyDescent="0.35">
      <c r="A194" s="68">
        <f>'Energy - Master'!A193</f>
        <v>46213</v>
      </c>
      <c r="B194" s="24" t="str">
        <f t="shared" si="34"/>
        <v>Jul-2026</v>
      </c>
      <c r="C194" s="34">
        <f t="shared" si="76"/>
        <v>48914</v>
      </c>
      <c r="D194" s="8">
        <v>48942</v>
      </c>
      <c r="E194" s="22">
        <f t="shared" si="71"/>
        <v>28</v>
      </c>
      <c r="F194" s="34">
        <f t="shared" si="77"/>
        <v>28284</v>
      </c>
      <c r="G194" s="8">
        <v>28284</v>
      </c>
      <c r="H194" s="22">
        <f t="shared" si="72"/>
        <v>0</v>
      </c>
      <c r="I194" s="34">
        <f t="shared" si="78"/>
        <v>265869</v>
      </c>
      <c r="J194" s="8">
        <v>265869</v>
      </c>
      <c r="K194" s="22">
        <f t="shared" si="73"/>
        <v>0</v>
      </c>
      <c r="L194" s="34">
        <f t="shared" si="79"/>
        <v>70888864</v>
      </c>
      <c r="M194" s="8">
        <v>70920744</v>
      </c>
      <c r="N194" s="22">
        <f t="shared" si="74"/>
        <v>31.88</v>
      </c>
      <c r="O194" s="34">
        <f t="shared" si="80"/>
        <v>0</v>
      </c>
      <c r="P194" s="8"/>
      <c r="Q194" s="22">
        <f t="shared" si="70"/>
        <v>0</v>
      </c>
      <c r="R194" s="34" t="str">
        <f t="shared" si="44"/>
        <v/>
      </c>
      <c r="S194" s="8"/>
      <c r="T194" s="22" t="str">
        <f t="shared" si="68"/>
        <v/>
      </c>
      <c r="U194" s="22">
        <f t="shared" si="45"/>
        <v>28</v>
      </c>
      <c r="V194" s="22">
        <f t="shared" si="46"/>
        <v>388</v>
      </c>
      <c r="W194" s="22">
        <f t="shared" si="47"/>
        <v>388</v>
      </c>
      <c r="X194" s="8"/>
      <c r="Y194" s="29"/>
    </row>
    <row r="195" spans="1:25" ht="18" customHeight="1" x14ac:dyDescent="0.35">
      <c r="A195" s="68">
        <f>'Energy - Master'!A194</f>
        <v>46214</v>
      </c>
      <c r="B195" s="24" t="str">
        <f t="shared" si="34"/>
        <v>Jul-2026</v>
      </c>
      <c r="C195" s="34">
        <f t="shared" si="39"/>
        <v>48942</v>
      </c>
      <c r="D195" s="8"/>
      <c r="E195" s="22" t="str">
        <f t="shared" si="35"/>
        <v/>
      </c>
      <c r="F195" s="34">
        <f t="shared" si="40"/>
        <v>28284</v>
      </c>
      <c r="G195" s="8"/>
      <c r="H195" s="22" t="str">
        <f t="shared" si="36"/>
        <v/>
      </c>
      <c r="I195" s="34">
        <f t="shared" si="41"/>
        <v>265869</v>
      </c>
      <c r="J195" s="8"/>
      <c r="K195" s="22" t="str">
        <f t="shared" si="37"/>
        <v/>
      </c>
      <c r="L195" s="34">
        <f t="shared" si="42"/>
        <v>70920744</v>
      </c>
      <c r="M195" s="8"/>
      <c r="N195" s="22" t="str">
        <f t="shared" ref="N195" si="81">IF(OR(L195="",M195=""),"",M195-L195)</f>
        <v/>
      </c>
      <c r="O195" s="34" t="str">
        <f t="shared" si="43"/>
        <v/>
      </c>
      <c r="P195" s="8"/>
      <c r="Q195" s="22" t="str">
        <f t="shared" si="38"/>
        <v/>
      </c>
      <c r="R195" s="34" t="str">
        <f t="shared" si="44"/>
        <v/>
      </c>
      <c r="S195" s="8"/>
      <c r="T195" s="22" t="str">
        <f t="shared" si="68"/>
        <v/>
      </c>
      <c r="U195" s="22" t="str">
        <f t="shared" si="45"/>
        <v/>
      </c>
      <c r="V195" s="22" t="str">
        <f t="shared" si="46"/>
        <v/>
      </c>
      <c r="W195" s="22" t="str">
        <f t="shared" si="47"/>
        <v/>
      </c>
      <c r="X195" s="8"/>
      <c r="Y195" s="29"/>
    </row>
    <row r="196" spans="1:25" ht="18" customHeight="1" x14ac:dyDescent="0.35">
      <c r="A196" s="68">
        <f>'Energy - Master'!A195</f>
        <v>46215</v>
      </c>
      <c r="B196" s="24" t="str">
        <f t="shared" ref="B196:B259" si="82">IF(A196="","",TEXT(A196,"MMM-YYYY"))</f>
        <v>Jul-2026</v>
      </c>
      <c r="C196" s="34" t="str">
        <f t="shared" si="39"/>
        <v/>
      </c>
      <c r="D196" s="8"/>
      <c r="E196" s="22" t="str">
        <f t="shared" ref="E196:E259" si="83">IF(OR(C196="",D196=""),"",D196-C196)</f>
        <v/>
      </c>
      <c r="F196" s="34" t="str">
        <f t="shared" si="40"/>
        <v/>
      </c>
      <c r="G196" s="8"/>
      <c r="H196" s="22" t="str">
        <f t="shared" ref="H196:H259" si="84">IF(OR(F196="",G196=""),"",G196-F196)</f>
        <v/>
      </c>
      <c r="I196" s="34" t="str">
        <f t="shared" si="41"/>
        <v/>
      </c>
      <c r="J196" s="8"/>
      <c r="K196" s="22" t="str">
        <f t="shared" ref="K196:K259" si="85">IF(OR(I196="",J196=""),"",J196-I196)</f>
        <v/>
      </c>
      <c r="L196" s="34" t="str">
        <f t="shared" si="42"/>
        <v/>
      </c>
      <c r="M196" s="8"/>
      <c r="N196" s="22" t="str">
        <f t="shared" ref="N196:N259" si="86">IF(OR(L196="",M196=""),"",M196-L196)</f>
        <v/>
      </c>
      <c r="O196" s="34" t="str">
        <f t="shared" si="43"/>
        <v/>
      </c>
      <c r="P196" s="8"/>
      <c r="Q196" s="22" t="str">
        <f t="shared" ref="Q196:Q259" si="87">IF(OR(O196="",P196=""),"",P196-O196)</f>
        <v/>
      </c>
      <c r="R196" s="34" t="str">
        <f t="shared" si="44"/>
        <v/>
      </c>
      <c r="S196" s="8"/>
      <c r="T196" s="22" t="str">
        <f t="shared" si="68"/>
        <v/>
      </c>
      <c r="U196" s="22" t="str">
        <f t="shared" si="45"/>
        <v/>
      </c>
      <c r="V196" s="22" t="str">
        <f t="shared" si="46"/>
        <v/>
      </c>
      <c r="W196" s="22" t="str">
        <f t="shared" si="47"/>
        <v/>
      </c>
      <c r="X196" s="8"/>
      <c r="Y196" s="29"/>
    </row>
    <row r="197" spans="1:25" ht="18" customHeight="1" x14ac:dyDescent="0.35">
      <c r="A197" s="68">
        <f>'Energy - Master'!A196</f>
        <v>46216</v>
      </c>
      <c r="B197" s="24" t="str">
        <f t="shared" si="82"/>
        <v>Jul-2026</v>
      </c>
      <c r="C197" s="34" t="str">
        <f t="shared" ref="C197:C260" si="88">IF(D196="","",D196)</f>
        <v/>
      </c>
      <c r="D197" s="8"/>
      <c r="E197" s="22" t="str">
        <f t="shared" si="83"/>
        <v/>
      </c>
      <c r="F197" s="34" t="str">
        <f t="shared" ref="F197:F260" si="89">IF(G196="","",G196)</f>
        <v/>
      </c>
      <c r="G197" s="8"/>
      <c r="H197" s="22" t="str">
        <f t="shared" si="84"/>
        <v/>
      </c>
      <c r="I197" s="34" t="str">
        <f t="shared" ref="I197:I260" si="90">IF(J196="","",J196)</f>
        <v/>
      </c>
      <c r="J197" s="8"/>
      <c r="K197" s="22" t="str">
        <f t="shared" si="85"/>
        <v/>
      </c>
      <c r="L197" s="34" t="str">
        <f t="shared" ref="L197:L260" si="91">IF(M196="","",M196)</f>
        <v/>
      </c>
      <c r="M197" s="8"/>
      <c r="N197" s="22" t="str">
        <f t="shared" si="86"/>
        <v/>
      </c>
      <c r="O197" s="34" t="str">
        <f t="shared" ref="O197:O260" si="92">IF(P196="","",P196)</f>
        <v/>
      </c>
      <c r="P197" s="8"/>
      <c r="Q197" s="22" t="str">
        <f t="shared" si="87"/>
        <v/>
      </c>
      <c r="R197" s="34" t="str">
        <f t="shared" ref="R197:R260" si="93">IF(S196="","",S196)</f>
        <v/>
      </c>
      <c r="S197" s="8"/>
      <c r="T197" s="22" t="str">
        <f t="shared" si="68"/>
        <v/>
      </c>
      <c r="U197" s="22" t="str">
        <f t="shared" ref="U197:U260" si="94">IF(E197="","",E197)</f>
        <v/>
      </c>
      <c r="V197" s="22" t="str">
        <f t="shared" ref="V197:V260" si="95">IF(E197="","",IF(MONTH(A197)&lt;&gt;MONTH(A196),E197,V196+E197))</f>
        <v/>
      </c>
      <c r="W197" s="22" t="str">
        <f t="shared" ref="W197:W260" si="96">IF(U197="","",IF(MONTH(A197)&lt;&gt;MONTH(A196),U197,W196+U197))</f>
        <v/>
      </c>
      <c r="X197" s="8"/>
      <c r="Y197" s="29"/>
    </row>
    <row r="198" spans="1:25" ht="18" customHeight="1" x14ac:dyDescent="0.35">
      <c r="A198" s="68">
        <f>'Energy - Master'!A197</f>
        <v>46217</v>
      </c>
      <c r="B198" s="24" t="str">
        <f t="shared" si="82"/>
        <v>Jul-2026</v>
      </c>
      <c r="C198" s="34" t="str">
        <f t="shared" si="88"/>
        <v/>
      </c>
      <c r="D198" s="8"/>
      <c r="E198" s="22" t="str">
        <f t="shared" si="83"/>
        <v/>
      </c>
      <c r="F198" s="34" t="str">
        <f t="shared" si="89"/>
        <v/>
      </c>
      <c r="G198" s="8"/>
      <c r="H198" s="22" t="str">
        <f t="shared" si="84"/>
        <v/>
      </c>
      <c r="I198" s="34" t="str">
        <f t="shared" si="90"/>
        <v/>
      </c>
      <c r="J198" s="8"/>
      <c r="K198" s="22" t="str">
        <f t="shared" si="85"/>
        <v/>
      </c>
      <c r="L198" s="34" t="str">
        <f t="shared" si="91"/>
        <v/>
      </c>
      <c r="M198" s="8"/>
      <c r="N198" s="22" t="str">
        <f t="shared" si="86"/>
        <v/>
      </c>
      <c r="O198" s="34" t="str">
        <f t="shared" si="92"/>
        <v/>
      </c>
      <c r="P198" s="8"/>
      <c r="Q198" s="22" t="str">
        <f t="shared" si="87"/>
        <v/>
      </c>
      <c r="R198" s="34" t="str">
        <f t="shared" si="93"/>
        <v/>
      </c>
      <c r="S198" s="8"/>
      <c r="T198" s="22" t="str">
        <f t="shared" si="68"/>
        <v/>
      </c>
      <c r="U198" s="22" t="str">
        <f t="shared" si="94"/>
        <v/>
      </c>
      <c r="V198" s="22" t="str">
        <f t="shared" si="95"/>
        <v/>
      </c>
      <c r="W198" s="22" t="str">
        <f t="shared" si="96"/>
        <v/>
      </c>
      <c r="X198" s="8"/>
      <c r="Y198" s="29"/>
    </row>
    <row r="199" spans="1:25" ht="18" customHeight="1" x14ac:dyDescent="0.35">
      <c r="A199" s="68">
        <f>'Energy - Master'!A198</f>
        <v>46218</v>
      </c>
      <c r="B199" s="24" t="str">
        <f t="shared" si="82"/>
        <v>Jul-2026</v>
      </c>
      <c r="C199" s="34" t="str">
        <f t="shared" si="88"/>
        <v/>
      </c>
      <c r="D199" s="8"/>
      <c r="E199" s="22" t="str">
        <f t="shared" si="83"/>
        <v/>
      </c>
      <c r="F199" s="34" t="str">
        <f t="shared" si="89"/>
        <v/>
      </c>
      <c r="G199" s="8"/>
      <c r="H199" s="22" t="str">
        <f t="shared" si="84"/>
        <v/>
      </c>
      <c r="I199" s="34" t="str">
        <f t="shared" si="90"/>
        <v/>
      </c>
      <c r="J199" s="8"/>
      <c r="K199" s="22" t="str">
        <f t="shared" si="85"/>
        <v/>
      </c>
      <c r="L199" s="34" t="str">
        <f t="shared" si="91"/>
        <v/>
      </c>
      <c r="M199" s="8"/>
      <c r="N199" s="22" t="str">
        <f t="shared" si="86"/>
        <v/>
      </c>
      <c r="O199" s="34" t="str">
        <f t="shared" si="92"/>
        <v/>
      </c>
      <c r="P199" s="8"/>
      <c r="Q199" s="22" t="str">
        <f t="shared" si="87"/>
        <v/>
      </c>
      <c r="R199" s="34" t="str">
        <f t="shared" si="93"/>
        <v/>
      </c>
      <c r="S199" s="8"/>
      <c r="T199" s="22" t="str">
        <f t="shared" si="68"/>
        <v/>
      </c>
      <c r="U199" s="22" t="str">
        <f t="shared" si="94"/>
        <v/>
      </c>
      <c r="V199" s="22" t="str">
        <f t="shared" si="95"/>
        <v/>
      </c>
      <c r="W199" s="22" t="str">
        <f t="shared" si="96"/>
        <v/>
      </c>
      <c r="X199" s="8"/>
      <c r="Y199" s="29"/>
    </row>
    <row r="200" spans="1:25" ht="18" customHeight="1" x14ac:dyDescent="0.35">
      <c r="A200" s="68">
        <f>'Energy - Master'!A199</f>
        <v>46219</v>
      </c>
      <c r="B200" s="24" t="str">
        <f t="shared" si="82"/>
        <v>Jul-2026</v>
      </c>
      <c r="C200" s="34" t="str">
        <f t="shared" si="88"/>
        <v/>
      </c>
      <c r="D200" s="8"/>
      <c r="E200" s="22" t="str">
        <f t="shared" si="83"/>
        <v/>
      </c>
      <c r="F200" s="34" t="str">
        <f t="shared" si="89"/>
        <v/>
      </c>
      <c r="G200" s="8"/>
      <c r="H200" s="22" t="str">
        <f t="shared" si="84"/>
        <v/>
      </c>
      <c r="I200" s="34" t="str">
        <f t="shared" si="90"/>
        <v/>
      </c>
      <c r="J200" s="8"/>
      <c r="K200" s="22" t="str">
        <f t="shared" si="85"/>
        <v/>
      </c>
      <c r="L200" s="34" t="str">
        <f t="shared" si="91"/>
        <v/>
      </c>
      <c r="M200" s="8"/>
      <c r="N200" s="22" t="str">
        <f t="shared" si="86"/>
        <v/>
      </c>
      <c r="O200" s="34" t="str">
        <f t="shared" si="92"/>
        <v/>
      </c>
      <c r="P200" s="8"/>
      <c r="Q200" s="22" t="str">
        <f t="shared" si="87"/>
        <v/>
      </c>
      <c r="R200" s="34" t="str">
        <f t="shared" si="93"/>
        <v/>
      </c>
      <c r="S200" s="8"/>
      <c r="T200" s="22" t="str">
        <f t="shared" si="68"/>
        <v/>
      </c>
      <c r="U200" s="22" t="str">
        <f t="shared" si="94"/>
        <v/>
      </c>
      <c r="V200" s="22" t="str">
        <f t="shared" si="95"/>
        <v/>
      </c>
      <c r="W200" s="22" t="str">
        <f t="shared" si="96"/>
        <v/>
      </c>
      <c r="X200" s="8"/>
      <c r="Y200" s="29"/>
    </row>
    <row r="201" spans="1:25" ht="18" customHeight="1" x14ac:dyDescent="0.35">
      <c r="A201" s="68">
        <f>'Energy - Master'!A200</f>
        <v>46220</v>
      </c>
      <c r="B201" s="24" t="str">
        <f t="shared" si="82"/>
        <v>Jul-2026</v>
      </c>
      <c r="C201" s="34" t="str">
        <f t="shared" si="88"/>
        <v/>
      </c>
      <c r="D201" s="8"/>
      <c r="E201" s="22" t="str">
        <f t="shared" si="83"/>
        <v/>
      </c>
      <c r="F201" s="34" t="str">
        <f t="shared" si="89"/>
        <v/>
      </c>
      <c r="G201" s="8"/>
      <c r="H201" s="22" t="str">
        <f t="shared" si="84"/>
        <v/>
      </c>
      <c r="I201" s="34" t="str">
        <f t="shared" si="90"/>
        <v/>
      </c>
      <c r="J201" s="8"/>
      <c r="K201" s="22" t="str">
        <f t="shared" si="85"/>
        <v/>
      </c>
      <c r="L201" s="34" t="str">
        <f t="shared" si="91"/>
        <v/>
      </c>
      <c r="M201" s="8"/>
      <c r="N201" s="22" t="str">
        <f t="shared" si="86"/>
        <v/>
      </c>
      <c r="O201" s="34" t="str">
        <f t="shared" si="92"/>
        <v/>
      </c>
      <c r="P201" s="8"/>
      <c r="Q201" s="22" t="str">
        <f t="shared" si="87"/>
        <v/>
      </c>
      <c r="R201" s="34" t="str">
        <f t="shared" si="93"/>
        <v/>
      </c>
      <c r="S201" s="8"/>
      <c r="T201" s="22" t="str">
        <f t="shared" si="68"/>
        <v/>
      </c>
      <c r="U201" s="22" t="str">
        <f t="shared" si="94"/>
        <v/>
      </c>
      <c r="V201" s="22" t="str">
        <f t="shared" si="95"/>
        <v/>
      </c>
      <c r="W201" s="22" t="str">
        <f t="shared" si="96"/>
        <v/>
      </c>
      <c r="X201" s="8"/>
      <c r="Y201" s="29"/>
    </row>
    <row r="202" spans="1:25" ht="18" customHeight="1" x14ac:dyDescent="0.35">
      <c r="A202" s="68">
        <f>'Energy - Master'!A201</f>
        <v>46221</v>
      </c>
      <c r="B202" s="24" t="str">
        <f t="shared" si="82"/>
        <v>Jul-2026</v>
      </c>
      <c r="C202" s="34" t="str">
        <f t="shared" si="88"/>
        <v/>
      </c>
      <c r="D202" s="8"/>
      <c r="E202" s="22" t="str">
        <f t="shared" si="83"/>
        <v/>
      </c>
      <c r="F202" s="34" t="str">
        <f t="shared" si="89"/>
        <v/>
      </c>
      <c r="G202" s="8"/>
      <c r="H202" s="22" t="str">
        <f t="shared" si="84"/>
        <v/>
      </c>
      <c r="I202" s="34" t="str">
        <f t="shared" si="90"/>
        <v/>
      </c>
      <c r="J202" s="8"/>
      <c r="K202" s="22" t="str">
        <f t="shared" si="85"/>
        <v/>
      </c>
      <c r="L202" s="34" t="str">
        <f t="shared" si="91"/>
        <v/>
      </c>
      <c r="M202" s="8"/>
      <c r="N202" s="22" t="str">
        <f t="shared" si="86"/>
        <v/>
      </c>
      <c r="O202" s="34" t="str">
        <f t="shared" si="92"/>
        <v/>
      </c>
      <c r="P202" s="8"/>
      <c r="Q202" s="22" t="str">
        <f t="shared" si="87"/>
        <v/>
      </c>
      <c r="R202" s="34" t="str">
        <f t="shared" si="93"/>
        <v/>
      </c>
      <c r="S202" s="8"/>
      <c r="T202" s="22" t="str">
        <f t="shared" si="68"/>
        <v/>
      </c>
      <c r="U202" s="22" t="str">
        <f t="shared" si="94"/>
        <v/>
      </c>
      <c r="V202" s="22" t="str">
        <f t="shared" si="95"/>
        <v/>
      </c>
      <c r="W202" s="22" t="str">
        <f t="shared" si="96"/>
        <v/>
      </c>
      <c r="X202" s="8"/>
      <c r="Y202" s="29"/>
    </row>
    <row r="203" spans="1:25" ht="18" customHeight="1" x14ac:dyDescent="0.35">
      <c r="A203" s="68">
        <f>'Energy - Master'!A202</f>
        <v>46222</v>
      </c>
      <c r="B203" s="24" t="str">
        <f t="shared" si="82"/>
        <v>Jul-2026</v>
      </c>
      <c r="C203" s="34" t="str">
        <f t="shared" si="88"/>
        <v/>
      </c>
      <c r="D203" s="8"/>
      <c r="E203" s="22" t="str">
        <f t="shared" si="83"/>
        <v/>
      </c>
      <c r="F203" s="34" t="str">
        <f t="shared" si="89"/>
        <v/>
      </c>
      <c r="G203" s="8"/>
      <c r="H203" s="22" t="str">
        <f t="shared" si="84"/>
        <v/>
      </c>
      <c r="I203" s="34" t="str">
        <f t="shared" si="90"/>
        <v/>
      </c>
      <c r="J203" s="8"/>
      <c r="K203" s="22" t="str">
        <f t="shared" si="85"/>
        <v/>
      </c>
      <c r="L203" s="34" t="str">
        <f t="shared" si="91"/>
        <v/>
      </c>
      <c r="M203" s="8"/>
      <c r="N203" s="22" t="str">
        <f t="shared" si="86"/>
        <v/>
      </c>
      <c r="O203" s="34" t="str">
        <f t="shared" si="92"/>
        <v/>
      </c>
      <c r="P203" s="8"/>
      <c r="Q203" s="22" t="str">
        <f t="shared" si="87"/>
        <v/>
      </c>
      <c r="R203" s="34" t="str">
        <f t="shared" si="93"/>
        <v/>
      </c>
      <c r="S203" s="8"/>
      <c r="T203" s="22" t="str">
        <f t="shared" si="68"/>
        <v/>
      </c>
      <c r="U203" s="22" t="str">
        <f t="shared" si="94"/>
        <v/>
      </c>
      <c r="V203" s="22" t="str">
        <f t="shared" si="95"/>
        <v/>
      </c>
      <c r="W203" s="22" t="str">
        <f t="shared" si="96"/>
        <v/>
      </c>
      <c r="X203" s="8"/>
      <c r="Y203" s="29"/>
    </row>
    <row r="204" spans="1:25" ht="18" customHeight="1" x14ac:dyDescent="0.35">
      <c r="A204" s="68">
        <f>'Energy - Master'!A203</f>
        <v>46223</v>
      </c>
      <c r="B204" s="24" t="str">
        <f t="shared" si="82"/>
        <v>Jul-2026</v>
      </c>
      <c r="C204" s="34" t="str">
        <f t="shared" si="88"/>
        <v/>
      </c>
      <c r="D204" s="8"/>
      <c r="E204" s="22" t="str">
        <f t="shared" si="83"/>
        <v/>
      </c>
      <c r="F204" s="34" t="str">
        <f t="shared" si="89"/>
        <v/>
      </c>
      <c r="G204" s="8"/>
      <c r="H204" s="22" t="str">
        <f t="shared" si="84"/>
        <v/>
      </c>
      <c r="I204" s="34" t="str">
        <f t="shared" si="90"/>
        <v/>
      </c>
      <c r="J204" s="8"/>
      <c r="K204" s="22" t="str">
        <f t="shared" si="85"/>
        <v/>
      </c>
      <c r="L204" s="34" t="str">
        <f t="shared" si="91"/>
        <v/>
      </c>
      <c r="M204" s="8"/>
      <c r="N204" s="22" t="str">
        <f t="shared" si="86"/>
        <v/>
      </c>
      <c r="O204" s="34" t="str">
        <f t="shared" si="92"/>
        <v/>
      </c>
      <c r="P204" s="8"/>
      <c r="Q204" s="22" t="str">
        <f t="shared" si="87"/>
        <v/>
      </c>
      <c r="R204" s="34" t="str">
        <f t="shared" si="93"/>
        <v/>
      </c>
      <c r="S204" s="8"/>
      <c r="T204" s="22" t="str">
        <f t="shared" si="68"/>
        <v/>
      </c>
      <c r="U204" s="22" t="str">
        <f t="shared" si="94"/>
        <v/>
      </c>
      <c r="V204" s="22" t="str">
        <f t="shared" si="95"/>
        <v/>
      </c>
      <c r="W204" s="22" t="str">
        <f t="shared" si="96"/>
        <v/>
      </c>
      <c r="X204" s="8"/>
      <c r="Y204" s="29"/>
    </row>
    <row r="205" spans="1:25" ht="18" customHeight="1" x14ac:dyDescent="0.35">
      <c r="A205" s="68">
        <f>'Energy - Master'!A204</f>
        <v>46224</v>
      </c>
      <c r="B205" s="24" t="str">
        <f t="shared" si="82"/>
        <v>Jul-2026</v>
      </c>
      <c r="C205" s="34" t="str">
        <f t="shared" si="88"/>
        <v/>
      </c>
      <c r="D205" s="8"/>
      <c r="E205" s="22" t="str">
        <f t="shared" si="83"/>
        <v/>
      </c>
      <c r="F205" s="34" t="str">
        <f t="shared" si="89"/>
        <v/>
      </c>
      <c r="G205" s="8"/>
      <c r="H205" s="22" t="str">
        <f t="shared" si="84"/>
        <v/>
      </c>
      <c r="I205" s="34" t="str">
        <f t="shared" si="90"/>
        <v/>
      </c>
      <c r="J205" s="8"/>
      <c r="K205" s="22" t="str">
        <f t="shared" si="85"/>
        <v/>
      </c>
      <c r="L205" s="34" t="str">
        <f t="shared" si="91"/>
        <v/>
      </c>
      <c r="M205" s="8"/>
      <c r="N205" s="22" t="str">
        <f t="shared" si="86"/>
        <v/>
      </c>
      <c r="O205" s="34" t="str">
        <f t="shared" si="92"/>
        <v/>
      </c>
      <c r="P205" s="8"/>
      <c r="Q205" s="22" t="str">
        <f t="shared" si="87"/>
        <v/>
      </c>
      <c r="R205" s="34" t="str">
        <f t="shared" si="93"/>
        <v/>
      </c>
      <c r="S205" s="8"/>
      <c r="T205" s="22" t="str">
        <f t="shared" si="68"/>
        <v/>
      </c>
      <c r="U205" s="22" t="str">
        <f t="shared" si="94"/>
        <v/>
      </c>
      <c r="V205" s="22" t="str">
        <f t="shared" si="95"/>
        <v/>
      </c>
      <c r="W205" s="22" t="str">
        <f t="shared" si="96"/>
        <v/>
      </c>
      <c r="X205" s="8"/>
      <c r="Y205" s="29"/>
    </row>
    <row r="206" spans="1:25" ht="18" customHeight="1" x14ac:dyDescent="0.35">
      <c r="A206" s="68">
        <f>'Energy - Master'!A205</f>
        <v>46225</v>
      </c>
      <c r="B206" s="24" t="str">
        <f t="shared" si="82"/>
        <v>Jul-2026</v>
      </c>
      <c r="C206" s="34" t="str">
        <f t="shared" si="88"/>
        <v/>
      </c>
      <c r="D206" s="8"/>
      <c r="E206" s="22" t="str">
        <f t="shared" si="83"/>
        <v/>
      </c>
      <c r="F206" s="34" t="str">
        <f t="shared" si="89"/>
        <v/>
      </c>
      <c r="G206" s="8"/>
      <c r="H206" s="22" t="str">
        <f t="shared" si="84"/>
        <v/>
      </c>
      <c r="I206" s="34" t="str">
        <f t="shared" si="90"/>
        <v/>
      </c>
      <c r="J206" s="8"/>
      <c r="K206" s="22" t="str">
        <f t="shared" si="85"/>
        <v/>
      </c>
      <c r="L206" s="34" t="str">
        <f t="shared" si="91"/>
        <v/>
      </c>
      <c r="M206" s="8"/>
      <c r="N206" s="22" t="str">
        <f t="shared" si="86"/>
        <v/>
      </c>
      <c r="O206" s="34" t="str">
        <f t="shared" si="92"/>
        <v/>
      </c>
      <c r="P206" s="8"/>
      <c r="Q206" s="22" t="str">
        <f t="shared" si="87"/>
        <v/>
      </c>
      <c r="R206" s="34" t="str">
        <f t="shared" si="93"/>
        <v/>
      </c>
      <c r="S206" s="8"/>
      <c r="T206" s="22" t="str">
        <f t="shared" si="68"/>
        <v/>
      </c>
      <c r="U206" s="22" t="str">
        <f t="shared" si="94"/>
        <v/>
      </c>
      <c r="V206" s="22" t="str">
        <f t="shared" si="95"/>
        <v/>
      </c>
      <c r="W206" s="22" t="str">
        <f t="shared" si="96"/>
        <v/>
      </c>
      <c r="X206" s="8"/>
      <c r="Y206" s="29"/>
    </row>
    <row r="207" spans="1:25" ht="18" customHeight="1" x14ac:dyDescent="0.35">
      <c r="A207" s="68">
        <f>'Energy - Master'!A206</f>
        <v>46226</v>
      </c>
      <c r="B207" s="24" t="str">
        <f t="shared" si="82"/>
        <v>Jul-2026</v>
      </c>
      <c r="C207" s="34" t="str">
        <f t="shared" si="88"/>
        <v/>
      </c>
      <c r="D207" s="8"/>
      <c r="E207" s="22" t="str">
        <f t="shared" si="83"/>
        <v/>
      </c>
      <c r="F207" s="34" t="str">
        <f t="shared" si="89"/>
        <v/>
      </c>
      <c r="G207" s="8"/>
      <c r="H207" s="22" t="str">
        <f t="shared" si="84"/>
        <v/>
      </c>
      <c r="I207" s="34" t="str">
        <f t="shared" si="90"/>
        <v/>
      </c>
      <c r="J207" s="8"/>
      <c r="K207" s="22" t="str">
        <f t="shared" si="85"/>
        <v/>
      </c>
      <c r="L207" s="34" t="str">
        <f t="shared" si="91"/>
        <v/>
      </c>
      <c r="M207" s="8"/>
      <c r="N207" s="22" t="str">
        <f t="shared" si="86"/>
        <v/>
      </c>
      <c r="O207" s="34" t="str">
        <f t="shared" si="92"/>
        <v/>
      </c>
      <c r="P207" s="8"/>
      <c r="Q207" s="22" t="str">
        <f t="shared" si="87"/>
        <v/>
      </c>
      <c r="R207" s="34" t="str">
        <f t="shared" si="93"/>
        <v/>
      </c>
      <c r="S207" s="8"/>
      <c r="T207" s="22" t="str">
        <f t="shared" si="68"/>
        <v/>
      </c>
      <c r="U207" s="22" t="str">
        <f t="shared" si="94"/>
        <v/>
      </c>
      <c r="V207" s="22" t="str">
        <f t="shared" si="95"/>
        <v/>
      </c>
      <c r="W207" s="22" t="str">
        <f t="shared" si="96"/>
        <v/>
      </c>
      <c r="X207" s="8"/>
      <c r="Y207" s="29"/>
    </row>
    <row r="208" spans="1:25" ht="18" customHeight="1" x14ac:dyDescent="0.35">
      <c r="A208" s="68">
        <f>'Energy - Master'!A207</f>
        <v>46227</v>
      </c>
      <c r="B208" s="24" t="str">
        <f t="shared" si="82"/>
        <v>Jul-2026</v>
      </c>
      <c r="C208" s="34" t="str">
        <f t="shared" si="88"/>
        <v/>
      </c>
      <c r="D208" s="8"/>
      <c r="E208" s="22" t="str">
        <f t="shared" si="83"/>
        <v/>
      </c>
      <c r="F208" s="34" t="str">
        <f t="shared" si="89"/>
        <v/>
      </c>
      <c r="G208" s="8"/>
      <c r="H208" s="22" t="str">
        <f t="shared" si="84"/>
        <v/>
      </c>
      <c r="I208" s="34" t="str">
        <f t="shared" si="90"/>
        <v/>
      </c>
      <c r="J208" s="8"/>
      <c r="K208" s="22" t="str">
        <f t="shared" si="85"/>
        <v/>
      </c>
      <c r="L208" s="34" t="str">
        <f t="shared" si="91"/>
        <v/>
      </c>
      <c r="M208" s="8"/>
      <c r="N208" s="22" t="str">
        <f t="shared" si="86"/>
        <v/>
      </c>
      <c r="O208" s="34" t="str">
        <f t="shared" si="92"/>
        <v/>
      </c>
      <c r="P208" s="8"/>
      <c r="Q208" s="22" t="str">
        <f t="shared" si="87"/>
        <v/>
      </c>
      <c r="R208" s="34" t="str">
        <f t="shared" si="93"/>
        <v/>
      </c>
      <c r="S208" s="8"/>
      <c r="T208" s="22" t="str">
        <f t="shared" si="68"/>
        <v/>
      </c>
      <c r="U208" s="22" t="str">
        <f t="shared" si="94"/>
        <v/>
      </c>
      <c r="V208" s="22" t="str">
        <f t="shared" si="95"/>
        <v/>
      </c>
      <c r="W208" s="22" t="str">
        <f t="shared" si="96"/>
        <v/>
      </c>
      <c r="X208" s="8"/>
      <c r="Y208" s="29"/>
    </row>
    <row r="209" spans="1:25" ht="18" customHeight="1" x14ac:dyDescent="0.35">
      <c r="A209" s="68">
        <f>'Energy - Master'!A208</f>
        <v>46228</v>
      </c>
      <c r="B209" s="24" t="str">
        <f t="shared" si="82"/>
        <v>Jul-2026</v>
      </c>
      <c r="C209" s="34" t="str">
        <f t="shared" si="88"/>
        <v/>
      </c>
      <c r="D209" s="8"/>
      <c r="E209" s="22" t="str">
        <f t="shared" si="83"/>
        <v/>
      </c>
      <c r="F209" s="34" t="str">
        <f t="shared" si="89"/>
        <v/>
      </c>
      <c r="G209" s="8"/>
      <c r="H209" s="22" t="str">
        <f t="shared" si="84"/>
        <v/>
      </c>
      <c r="I209" s="34" t="str">
        <f t="shared" si="90"/>
        <v/>
      </c>
      <c r="J209" s="8"/>
      <c r="K209" s="22" t="str">
        <f t="shared" si="85"/>
        <v/>
      </c>
      <c r="L209" s="34" t="str">
        <f t="shared" si="91"/>
        <v/>
      </c>
      <c r="M209" s="8"/>
      <c r="N209" s="22" t="str">
        <f t="shared" si="86"/>
        <v/>
      </c>
      <c r="O209" s="34" t="str">
        <f t="shared" si="92"/>
        <v/>
      </c>
      <c r="P209" s="8"/>
      <c r="Q209" s="22" t="str">
        <f t="shared" si="87"/>
        <v/>
      </c>
      <c r="R209" s="34" t="str">
        <f t="shared" si="93"/>
        <v/>
      </c>
      <c r="S209" s="8"/>
      <c r="T209" s="22" t="str">
        <f t="shared" si="68"/>
        <v/>
      </c>
      <c r="U209" s="22" t="str">
        <f t="shared" si="94"/>
        <v/>
      </c>
      <c r="V209" s="22" t="str">
        <f t="shared" si="95"/>
        <v/>
      </c>
      <c r="W209" s="22" t="str">
        <f t="shared" si="96"/>
        <v/>
      </c>
      <c r="X209" s="8"/>
      <c r="Y209" s="29"/>
    </row>
    <row r="210" spans="1:25" ht="18" customHeight="1" x14ac:dyDescent="0.35">
      <c r="A210" s="68">
        <f>'Energy - Master'!A209</f>
        <v>46229</v>
      </c>
      <c r="B210" s="24" t="str">
        <f t="shared" si="82"/>
        <v>Jul-2026</v>
      </c>
      <c r="C210" s="34" t="str">
        <f t="shared" si="88"/>
        <v/>
      </c>
      <c r="D210" s="8"/>
      <c r="E210" s="22" t="str">
        <f t="shared" si="83"/>
        <v/>
      </c>
      <c r="F210" s="34" t="str">
        <f t="shared" si="89"/>
        <v/>
      </c>
      <c r="G210" s="8"/>
      <c r="H210" s="22" t="str">
        <f t="shared" si="84"/>
        <v/>
      </c>
      <c r="I210" s="34" t="str">
        <f t="shared" si="90"/>
        <v/>
      </c>
      <c r="J210" s="8"/>
      <c r="K210" s="22" t="str">
        <f t="shared" si="85"/>
        <v/>
      </c>
      <c r="L210" s="34" t="str">
        <f t="shared" si="91"/>
        <v/>
      </c>
      <c r="M210" s="8"/>
      <c r="N210" s="22" t="str">
        <f t="shared" si="86"/>
        <v/>
      </c>
      <c r="O210" s="34" t="str">
        <f t="shared" si="92"/>
        <v/>
      </c>
      <c r="P210" s="8"/>
      <c r="Q210" s="22" t="str">
        <f t="shared" si="87"/>
        <v/>
      </c>
      <c r="R210" s="34" t="str">
        <f t="shared" si="93"/>
        <v/>
      </c>
      <c r="S210" s="8"/>
      <c r="T210" s="22" t="str">
        <f t="shared" si="68"/>
        <v/>
      </c>
      <c r="U210" s="22" t="str">
        <f t="shared" si="94"/>
        <v/>
      </c>
      <c r="V210" s="22" t="str">
        <f t="shared" si="95"/>
        <v/>
      </c>
      <c r="W210" s="22" t="str">
        <f t="shared" si="96"/>
        <v/>
      </c>
      <c r="X210" s="8"/>
      <c r="Y210" s="29"/>
    </row>
    <row r="211" spans="1:25" ht="18" customHeight="1" x14ac:dyDescent="0.35">
      <c r="A211" s="68">
        <f>'Energy - Master'!A210</f>
        <v>46230</v>
      </c>
      <c r="B211" s="24" t="str">
        <f t="shared" si="82"/>
        <v>Jul-2026</v>
      </c>
      <c r="C211" s="34" t="str">
        <f t="shared" si="88"/>
        <v/>
      </c>
      <c r="D211" s="8"/>
      <c r="E211" s="22" t="str">
        <f t="shared" si="83"/>
        <v/>
      </c>
      <c r="F211" s="34" t="str">
        <f t="shared" si="89"/>
        <v/>
      </c>
      <c r="G211" s="8"/>
      <c r="H211" s="22" t="str">
        <f t="shared" si="84"/>
        <v/>
      </c>
      <c r="I211" s="34" t="str">
        <f t="shared" si="90"/>
        <v/>
      </c>
      <c r="J211" s="8"/>
      <c r="K211" s="22" t="str">
        <f t="shared" si="85"/>
        <v/>
      </c>
      <c r="L211" s="34" t="str">
        <f t="shared" si="91"/>
        <v/>
      </c>
      <c r="M211" s="8"/>
      <c r="N211" s="22" t="str">
        <f t="shared" si="86"/>
        <v/>
      </c>
      <c r="O211" s="34" t="str">
        <f t="shared" si="92"/>
        <v/>
      </c>
      <c r="P211" s="8"/>
      <c r="Q211" s="22" t="str">
        <f t="shared" si="87"/>
        <v/>
      </c>
      <c r="R211" s="34" t="str">
        <f t="shared" si="93"/>
        <v/>
      </c>
      <c r="S211" s="8"/>
      <c r="T211" s="22" t="str">
        <f t="shared" si="68"/>
        <v/>
      </c>
      <c r="U211" s="22" t="str">
        <f t="shared" si="94"/>
        <v/>
      </c>
      <c r="V211" s="22" t="str">
        <f t="shared" si="95"/>
        <v/>
      </c>
      <c r="W211" s="22" t="str">
        <f t="shared" si="96"/>
        <v/>
      </c>
      <c r="X211" s="8"/>
      <c r="Y211" s="29"/>
    </row>
    <row r="212" spans="1:25" ht="18" customHeight="1" x14ac:dyDescent="0.35">
      <c r="A212" s="68">
        <f>'Energy - Master'!A211</f>
        <v>46231</v>
      </c>
      <c r="B212" s="24" t="str">
        <f t="shared" si="82"/>
        <v>Jul-2026</v>
      </c>
      <c r="C212" s="34" t="str">
        <f t="shared" si="88"/>
        <v/>
      </c>
      <c r="D212" s="8"/>
      <c r="E212" s="22" t="str">
        <f t="shared" si="83"/>
        <v/>
      </c>
      <c r="F212" s="34" t="str">
        <f t="shared" si="89"/>
        <v/>
      </c>
      <c r="G212" s="8"/>
      <c r="H212" s="22" t="str">
        <f t="shared" si="84"/>
        <v/>
      </c>
      <c r="I212" s="34" t="str">
        <f t="shared" si="90"/>
        <v/>
      </c>
      <c r="J212" s="8"/>
      <c r="K212" s="22" t="str">
        <f t="shared" si="85"/>
        <v/>
      </c>
      <c r="L212" s="34" t="str">
        <f t="shared" si="91"/>
        <v/>
      </c>
      <c r="M212" s="8"/>
      <c r="N212" s="22" t="str">
        <f t="shared" si="86"/>
        <v/>
      </c>
      <c r="O212" s="34" t="str">
        <f t="shared" si="92"/>
        <v/>
      </c>
      <c r="P212" s="8"/>
      <c r="Q212" s="22" t="str">
        <f t="shared" si="87"/>
        <v/>
      </c>
      <c r="R212" s="34" t="str">
        <f t="shared" si="93"/>
        <v/>
      </c>
      <c r="S212" s="8"/>
      <c r="T212" s="22" t="str">
        <f t="shared" si="68"/>
        <v/>
      </c>
      <c r="U212" s="22" t="str">
        <f t="shared" si="94"/>
        <v/>
      </c>
      <c r="V212" s="22" t="str">
        <f t="shared" si="95"/>
        <v/>
      </c>
      <c r="W212" s="22" t="str">
        <f t="shared" si="96"/>
        <v/>
      </c>
      <c r="X212" s="8"/>
      <c r="Y212" s="29"/>
    </row>
    <row r="213" spans="1:25" ht="18" customHeight="1" x14ac:dyDescent="0.35">
      <c r="A213" s="68">
        <f>'Energy - Master'!A212</f>
        <v>46232</v>
      </c>
      <c r="B213" s="24" t="str">
        <f t="shared" si="82"/>
        <v>Jul-2026</v>
      </c>
      <c r="C213" s="34" t="str">
        <f t="shared" si="88"/>
        <v/>
      </c>
      <c r="D213" s="8"/>
      <c r="E213" s="22" t="str">
        <f t="shared" si="83"/>
        <v/>
      </c>
      <c r="F213" s="34" t="str">
        <f t="shared" si="89"/>
        <v/>
      </c>
      <c r="G213" s="8"/>
      <c r="H213" s="22" t="str">
        <f t="shared" si="84"/>
        <v/>
      </c>
      <c r="I213" s="34" t="str">
        <f t="shared" si="90"/>
        <v/>
      </c>
      <c r="J213" s="8"/>
      <c r="K213" s="22" t="str">
        <f t="shared" si="85"/>
        <v/>
      </c>
      <c r="L213" s="34" t="str">
        <f t="shared" si="91"/>
        <v/>
      </c>
      <c r="M213" s="8"/>
      <c r="N213" s="22" t="str">
        <f t="shared" si="86"/>
        <v/>
      </c>
      <c r="O213" s="34" t="str">
        <f t="shared" si="92"/>
        <v/>
      </c>
      <c r="P213" s="8"/>
      <c r="Q213" s="22" t="str">
        <f t="shared" si="87"/>
        <v/>
      </c>
      <c r="R213" s="34" t="str">
        <f t="shared" si="93"/>
        <v/>
      </c>
      <c r="S213" s="8"/>
      <c r="T213" s="22" t="str">
        <f t="shared" si="68"/>
        <v/>
      </c>
      <c r="U213" s="22" t="str">
        <f t="shared" si="94"/>
        <v/>
      </c>
      <c r="V213" s="22" t="str">
        <f t="shared" si="95"/>
        <v/>
      </c>
      <c r="W213" s="22" t="str">
        <f t="shared" si="96"/>
        <v/>
      </c>
      <c r="X213" s="8"/>
      <c r="Y213" s="29"/>
    </row>
    <row r="214" spans="1:25" ht="18" customHeight="1" x14ac:dyDescent="0.35">
      <c r="A214" s="68">
        <f>'Energy - Master'!A213</f>
        <v>46233</v>
      </c>
      <c r="B214" s="24" t="str">
        <f t="shared" si="82"/>
        <v>Jul-2026</v>
      </c>
      <c r="C214" s="34" t="str">
        <f t="shared" si="88"/>
        <v/>
      </c>
      <c r="D214" s="8"/>
      <c r="E214" s="22" t="str">
        <f t="shared" si="83"/>
        <v/>
      </c>
      <c r="F214" s="34" t="str">
        <f t="shared" si="89"/>
        <v/>
      </c>
      <c r="G214" s="8"/>
      <c r="H214" s="22" t="str">
        <f t="shared" si="84"/>
        <v/>
      </c>
      <c r="I214" s="34" t="str">
        <f t="shared" si="90"/>
        <v/>
      </c>
      <c r="J214" s="8"/>
      <c r="K214" s="22" t="str">
        <f t="shared" si="85"/>
        <v/>
      </c>
      <c r="L214" s="34" t="str">
        <f t="shared" si="91"/>
        <v/>
      </c>
      <c r="M214" s="8"/>
      <c r="N214" s="22" t="str">
        <f t="shared" si="86"/>
        <v/>
      </c>
      <c r="O214" s="34" t="str">
        <f t="shared" si="92"/>
        <v/>
      </c>
      <c r="P214" s="8"/>
      <c r="Q214" s="22" t="str">
        <f t="shared" si="87"/>
        <v/>
      </c>
      <c r="R214" s="34" t="str">
        <f t="shared" si="93"/>
        <v/>
      </c>
      <c r="S214" s="8"/>
      <c r="T214" s="22" t="str">
        <f t="shared" si="68"/>
        <v/>
      </c>
      <c r="U214" s="22" t="str">
        <f t="shared" si="94"/>
        <v/>
      </c>
      <c r="V214" s="22" t="str">
        <f t="shared" si="95"/>
        <v/>
      </c>
      <c r="W214" s="22" t="str">
        <f t="shared" si="96"/>
        <v/>
      </c>
      <c r="X214" s="8"/>
      <c r="Y214" s="29"/>
    </row>
    <row r="215" spans="1:25" ht="18" customHeight="1" x14ac:dyDescent="0.35">
      <c r="A215" s="68">
        <f>'Energy - Master'!A214</f>
        <v>46234</v>
      </c>
      <c r="B215" s="24" t="str">
        <f t="shared" si="82"/>
        <v>Jul-2026</v>
      </c>
      <c r="C215" s="34" t="str">
        <f t="shared" si="88"/>
        <v/>
      </c>
      <c r="D215" s="8"/>
      <c r="E215" s="22" t="str">
        <f t="shared" si="83"/>
        <v/>
      </c>
      <c r="F215" s="34" t="str">
        <f t="shared" si="89"/>
        <v/>
      </c>
      <c r="G215" s="8"/>
      <c r="H215" s="22" t="str">
        <f t="shared" si="84"/>
        <v/>
      </c>
      <c r="I215" s="34" t="str">
        <f t="shared" si="90"/>
        <v/>
      </c>
      <c r="J215" s="8"/>
      <c r="K215" s="22" t="str">
        <f t="shared" si="85"/>
        <v/>
      </c>
      <c r="L215" s="34" t="str">
        <f t="shared" si="91"/>
        <v/>
      </c>
      <c r="M215" s="8"/>
      <c r="N215" s="22" t="str">
        <f t="shared" si="86"/>
        <v/>
      </c>
      <c r="O215" s="34" t="str">
        <f t="shared" si="92"/>
        <v/>
      </c>
      <c r="P215" s="8"/>
      <c r="Q215" s="22" t="str">
        <f t="shared" si="87"/>
        <v/>
      </c>
      <c r="R215" s="34" t="str">
        <f t="shared" si="93"/>
        <v/>
      </c>
      <c r="S215" s="8"/>
      <c r="T215" s="22" t="str">
        <f t="shared" si="68"/>
        <v/>
      </c>
      <c r="U215" s="22" t="str">
        <f t="shared" si="94"/>
        <v/>
      </c>
      <c r="V215" s="22" t="str">
        <f t="shared" si="95"/>
        <v/>
      </c>
      <c r="W215" s="22" t="str">
        <f t="shared" si="96"/>
        <v/>
      </c>
      <c r="X215" s="8"/>
      <c r="Y215" s="29"/>
    </row>
    <row r="216" spans="1:25" ht="18" customHeight="1" x14ac:dyDescent="0.35">
      <c r="A216" s="68">
        <f>'Energy - Master'!A215</f>
        <v>46235</v>
      </c>
      <c r="B216" s="24" t="str">
        <f t="shared" si="82"/>
        <v>Aug-2026</v>
      </c>
      <c r="C216" s="34" t="str">
        <f t="shared" si="88"/>
        <v/>
      </c>
      <c r="D216" s="8"/>
      <c r="E216" s="22" t="str">
        <f t="shared" si="83"/>
        <v/>
      </c>
      <c r="F216" s="34" t="str">
        <f t="shared" si="89"/>
        <v/>
      </c>
      <c r="G216" s="8"/>
      <c r="H216" s="22" t="str">
        <f t="shared" si="84"/>
        <v/>
      </c>
      <c r="I216" s="34" t="str">
        <f t="shared" si="90"/>
        <v/>
      </c>
      <c r="J216" s="8"/>
      <c r="K216" s="22" t="str">
        <f t="shared" si="85"/>
        <v/>
      </c>
      <c r="L216" s="34" t="str">
        <f t="shared" si="91"/>
        <v/>
      </c>
      <c r="M216" s="8"/>
      <c r="N216" s="22" t="str">
        <f t="shared" si="86"/>
        <v/>
      </c>
      <c r="O216" s="34" t="str">
        <f t="shared" si="92"/>
        <v/>
      </c>
      <c r="P216" s="8"/>
      <c r="Q216" s="22" t="str">
        <f t="shared" si="87"/>
        <v/>
      </c>
      <c r="R216" s="34" t="str">
        <f t="shared" si="93"/>
        <v/>
      </c>
      <c r="S216" s="8"/>
      <c r="T216" s="22" t="str">
        <f t="shared" si="68"/>
        <v/>
      </c>
      <c r="U216" s="22" t="str">
        <f t="shared" si="94"/>
        <v/>
      </c>
      <c r="V216" s="22" t="str">
        <f t="shared" si="95"/>
        <v/>
      </c>
      <c r="W216" s="22" t="str">
        <f t="shared" si="96"/>
        <v/>
      </c>
      <c r="X216" s="8"/>
      <c r="Y216" s="29"/>
    </row>
    <row r="217" spans="1:25" ht="18" customHeight="1" x14ac:dyDescent="0.35">
      <c r="A217" s="68">
        <f>'Energy - Master'!A216</f>
        <v>46236</v>
      </c>
      <c r="B217" s="24" t="str">
        <f t="shared" si="82"/>
        <v>Aug-2026</v>
      </c>
      <c r="C217" s="34" t="str">
        <f t="shared" si="88"/>
        <v/>
      </c>
      <c r="D217" s="8"/>
      <c r="E217" s="22" t="str">
        <f t="shared" si="83"/>
        <v/>
      </c>
      <c r="F217" s="34" t="str">
        <f t="shared" si="89"/>
        <v/>
      </c>
      <c r="G217" s="8"/>
      <c r="H217" s="22" t="str">
        <f t="shared" si="84"/>
        <v/>
      </c>
      <c r="I217" s="34" t="str">
        <f t="shared" si="90"/>
        <v/>
      </c>
      <c r="J217" s="8"/>
      <c r="K217" s="22" t="str">
        <f t="shared" si="85"/>
        <v/>
      </c>
      <c r="L217" s="34" t="str">
        <f t="shared" si="91"/>
        <v/>
      </c>
      <c r="M217" s="8"/>
      <c r="N217" s="22" t="str">
        <f t="shared" si="86"/>
        <v/>
      </c>
      <c r="O217" s="34" t="str">
        <f t="shared" si="92"/>
        <v/>
      </c>
      <c r="P217" s="8"/>
      <c r="Q217" s="22" t="str">
        <f t="shared" si="87"/>
        <v/>
      </c>
      <c r="R217" s="34" t="str">
        <f t="shared" si="93"/>
        <v/>
      </c>
      <c r="S217" s="8"/>
      <c r="T217" s="22" t="str">
        <f t="shared" si="68"/>
        <v/>
      </c>
      <c r="U217" s="22" t="str">
        <f t="shared" si="94"/>
        <v/>
      </c>
      <c r="V217" s="22" t="str">
        <f t="shared" si="95"/>
        <v/>
      </c>
      <c r="W217" s="22" t="str">
        <f t="shared" si="96"/>
        <v/>
      </c>
      <c r="X217" s="8"/>
      <c r="Y217" s="29"/>
    </row>
    <row r="218" spans="1:25" ht="18" customHeight="1" x14ac:dyDescent="0.35">
      <c r="A218" s="68">
        <f>'Energy - Master'!A217</f>
        <v>46237</v>
      </c>
      <c r="B218" s="24" t="str">
        <f t="shared" si="82"/>
        <v>Aug-2026</v>
      </c>
      <c r="C218" s="34" t="str">
        <f t="shared" si="88"/>
        <v/>
      </c>
      <c r="D218" s="8"/>
      <c r="E218" s="22" t="str">
        <f t="shared" si="83"/>
        <v/>
      </c>
      <c r="F218" s="34" t="str">
        <f t="shared" si="89"/>
        <v/>
      </c>
      <c r="G218" s="8"/>
      <c r="H218" s="22" t="str">
        <f t="shared" si="84"/>
        <v/>
      </c>
      <c r="I218" s="34" t="str">
        <f t="shared" si="90"/>
        <v/>
      </c>
      <c r="J218" s="8"/>
      <c r="K218" s="22" t="str">
        <f t="shared" si="85"/>
        <v/>
      </c>
      <c r="L218" s="34" t="str">
        <f t="shared" si="91"/>
        <v/>
      </c>
      <c r="M218" s="8"/>
      <c r="N218" s="22" t="str">
        <f t="shared" si="86"/>
        <v/>
      </c>
      <c r="O218" s="34" t="str">
        <f t="shared" si="92"/>
        <v/>
      </c>
      <c r="P218" s="8"/>
      <c r="Q218" s="22" t="str">
        <f t="shared" si="87"/>
        <v/>
      </c>
      <c r="R218" s="34" t="str">
        <f t="shared" si="93"/>
        <v/>
      </c>
      <c r="S218" s="8"/>
      <c r="T218" s="22" t="str">
        <f t="shared" si="68"/>
        <v/>
      </c>
      <c r="U218" s="22" t="str">
        <f t="shared" si="94"/>
        <v/>
      </c>
      <c r="V218" s="22" t="str">
        <f t="shared" si="95"/>
        <v/>
      </c>
      <c r="W218" s="22" t="str">
        <f t="shared" si="96"/>
        <v/>
      </c>
      <c r="X218" s="8"/>
      <c r="Y218" s="29"/>
    </row>
    <row r="219" spans="1:25" ht="18" customHeight="1" x14ac:dyDescent="0.35">
      <c r="A219" s="68">
        <f>'Energy - Master'!A218</f>
        <v>46238</v>
      </c>
      <c r="B219" s="24" t="str">
        <f t="shared" si="82"/>
        <v>Aug-2026</v>
      </c>
      <c r="C219" s="34" t="str">
        <f t="shared" si="88"/>
        <v/>
      </c>
      <c r="D219" s="8"/>
      <c r="E219" s="22" t="str">
        <f t="shared" si="83"/>
        <v/>
      </c>
      <c r="F219" s="34" t="str">
        <f t="shared" si="89"/>
        <v/>
      </c>
      <c r="G219" s="8"/>
      <c r="H219" s="22" t="str">
        <f t="shared" si="84"/>
        <v/>
      </c>
      <c r="I219" s="34" t="str">
        <f t="shared" si="90"/>
        <v/>
      </c>
      <c r="J219" s="8"/>
      <c r="K219" s="22" t="str">
        <f t="shared" si="85"/>
        <v/>
      </c>
      <c r="L219" s="34" t="str">
        <f t="shared" si="91"/>
        <v/>
      </c>
      <c r="M219" s="8"/>
      <c r="N219" s="22" t="str">
        <f t="shared" si="86"/>
        <v/>
      </c>
      <c r="O219" s="34" t="str">
        <f t="shared" si="92"/>
        <v/>
      </c>
      <c r="P219" s="8"/>
      <c r="Q219" s="22" t="str">
        <f t="shared" si="87"/>
        <v/>
      </c>
      <c r="R219" s="34" t="str">
        <f t="shared" si="93"/>
        <v/>
      </c>
      <c r="S219" s="8"/>
      <c r="T219" s="22" t="str">
        <f t="shared" si="68"/>
        <v/>
      </c>
      <c r="U219" s="22" t="str">
        <f t="shared" si="94"/>
        <v/>
      </c>
      <c r="V219" s="22" t="str">
        <f t="shared" si="95"/>
        <v/>
      </c>
      <c r="W219" s="22" t="str">
        <f t="shared" si="96"/>
        <v/>
      </c>
      <c r="X219" s="8"/>
      <c r="Y219" s="29"/>
    </row>
    <row r="220" spans="1:25" ht="18" customHeight="1" x14ac:dyDescent="0.35">
      <c r="A220" s="68">
        <f>'Energy - Master'!A219</f>
        <v>46239</v>
      </c>
      <c r="B220" s="24" t="str">
        <f t="shared" si="82"/>
        <v>Aug-2026</v>
      </c>
      <c r="C220" s="34" t="str">
        <f t="shared" si="88"/>
        <v/>
      </c>
      <c r="D220" s="8"/>
      <c r="E220" s="22" t="str">
        <f t="shared" si="83"/>
        <v/>
      </c>
      <c r="F220" s="34" t="str">
        <f t="shared" si="89"/>
        <v/>
      </c>
      <c r="G220" s="8"/>
      <c r="H220" s="22" t="str">
        <f t="shared" si="84"/>
        <v/>
      </c>
      <c r="I220" s="34" t="str">
        <f t="shared" si="90"/>
        <v/>
      </c>
      <c r="J220" s="8"/>
      <c r="K220" s="22" t="str">
        <f t="shared" si="85"/>
        <v/>
      </c>
      <c r="L220" s="34" t="str">
        <f t="shared" si="91"/>
        <v/>
      </c>
      <c r="M220" s="8"/>
      <c r="N220" s="22" t="str">
        <f t="shared" si="86"/>
        <v/>
      </c>
      <c r="O220" s="34" t="str">
        <f t="shared" si="92"/>
        <v/>
      </c>
      <c r="P220" s="8"/>
      <c r="Q220" s="22" t="str">
        <f t="shared" si="87"/>
        <v/>
      </c>
      <c r="R220" s="34" t="str">
        <f t="shared" si="93"/>
        <v/>
      </c>
      <c r="S220" s="8"/>
      <c r="T220" s="22" t="str">
        <f t="shared" si="68"/>
        <v/>
      </c>
      <c r="U220" s="22" t="str">
        <f t="shared" si="94"/>
        <v/>
      </c>
      <c r="V220" s="22" t="str">
        <f t="shared" si="95"/>
        <v/>
      </c>
      <c r="W220" s="22" t="str">
        <f t="shared" si="96"/>
        <v/>
      </c>
      <c r="X220" s="8"/>
      <c r="Y220" s="29"/>
    </row>
    <row r="221" spans="1:25" ht="18" customHeight="1" x14ac:dyDescent="0.35">
      <c r="A221" s="68">
        <f>'Energy - Master'!A220</f>
        <v>46240</v>
      </c>
      <c r="B221" s="24" t="str">
        <f t="shared" si="82"/>
        <v>Aug-2026</v>
      </c>
      <c r="C221" s="34" t="str">
        <f t="shared" si="88"/>
        <v/>
      </c>
      <c r="D221" s="8"/>
      <c r="E221" s="22" t="str">
        <f t="shared" si="83"/>
        <v/>
      </c>
      <c r="F221" s="34" t="str">
        <f t="shared" si="89"/>
        <v/>
      </c>
      <c r="G221" s="8"/>
      <c r="H221" s="22" t="str">
        <f t="shared" si="84"/>
        <v/>
      </c>
      <c r="I221" s="34" t="str">
        <f t="shared" si="90"/>
        <v/>
      </c>
      <c r="J221" s="8"/>
      <c r="K221" s="22" t="str">
        <f t="shared" si="85"/>
        <v/>
      </c>
      <c r="L221" s="34" t="str">
        <f t="shared" si="91"/>
        <v/>
      </c>
      <c r="M221" s="8"/>
      <c r="N221" s="22" t="str">
        <f t="shared" si="86"/>
        <v/>
      </c>
      <c r="O221" s="34" t="str">
        <f t="shared" si="92"/>
        <v/>
      </c>
      <c r="P221" s="8"/>
      <c r="Q221" s="22" t="str">
        <f t="shared" si="87"/>
        <v/>
      </c>
      <c r="R221" s="34" t="str">
        <f t="shared" si="93"/>
        <v/>
      </c>
      <c r="S221" s="8"/>
      <c r="T221" s="22" t="str">
        <f t="shared" si="68"/>
        <v/>
      </c>
      <c r="U221" s="22" t="str">
        <f t="shared" si="94"/>
        <v/>
      </c>
      <c r="V221" s="22" t="str">
        <f t="shared" si="95"/>
        <v/>
      </c>
      <c r="W221" s="22" t="str">
        <f t="shared" si="96"/>
        <v/>
      </c>
      <c r="X221" s="8"/>
      <c r="Y221" s="29"/>
    </row>
    <row r="222" spans="1:25" ht="18" customHeight="1" x14ac:dyDescent="0.35">
      <c r="A222" s="68">
        <f>'Energy - Master'!A221</f>
        <v>46241</v>
      </c>
      <c r="B222" s="24" t="str">
        <f t="shared" si="82"/>
        <v>Aug-2026</v>
      </c>
      <c r="C222" s="34" t="str">
        <f t="shared" si="88"/>
        <v/>
      </c>
      <c r="D222" s="8"/>
      <c r="E222" s="22" t="str">
        <f t="shared" si="83"/>
        <v/>
      </c>
      <c r="F222" s="34" t="str">
        <f t="shared" si="89"/>
        <v/>
      </c>
      <c r="G222" s="8"/>
      <c r="H222" s="22" t="str">
        <f t="shared" si="84"/>
        <v/>
      </c>
      <c r="I222" s="34" t="str">
        <f t="shared" si="90"/>
        <v/>
      </c>
      <c r="J222" s="8"/>
      <c r="K222" s="22" t="str">
        <f t="shared" si="85"/>
        <v/>
      </c>
      <c r="L222" s="34" t="str">
        <f t="shared" si="91"/>
        <v/>
      </c>
      <c r="M222" s="8"/>
      <c r="N222" s="22" t="str">
        <f t="shared" si="86"/>
        <v/>
      </c>
      <c r="O222" s="34" t="str">
        <f t="shared" si="92"/>
        <v/>
      </c>
      <c r="P222" s="8"/>
      <c r="Q222" s="22" t="str">
        <f t="shared" si="87"/>
        <v/>
      </c>
      <c r="R222" s="34" t="str">
        <f t="shared" si="93"/>
        <v/>
      </c>
      <c r="S222" s="8"/>
      <c r="T222" s="22" t="str">
        <f t="shared" si="68"/>
        <v/>
      </c>
      <c r="U222" s="22" t="str">
        <f t="shared" si="94"/>
        <v/>
      </c>
      <c r="V222" s="22" t="str">
        <f t="shared" si="95"/>
        <v/>
      </c>
      <c r="W222" s="22" t="str">
        <f t="shared" si="96"/>
        <v/>
      </c>
      <c r="X222" s="8"/>
      <c r="Y222" s="29"/>
    </row>
    <row r="223" spans="1:25" ht="18" customHeight="1" x14ac:dyDescent="0.35">
      <c r="A223" s="68">
        <f>'Energy - Master'!A222</f>
        <v>46242</v>
      </c>
      <c r="B223" s="24" t="str">
        <f t="shared" si="82"/>
        <v>Aug-2026</v>
      </c>
      <c r="C223" s="34" t="str">
        <f t="shared" si="88"/>
        <v/>
      </c>
      <c r="D223" s="8"/>
      <c r="E223" s="22" t="str">
        <f t="shared" si="83"/>
        <v/>
      </c>
      <c r="F223" s="34" t="str">
        <f t="shared" si="89"/>
        <v/>
      </c>
      <c r="G223" s="8"/>
      <c r="H223" s="22" t="str">
        <f t="shared" si="84"/>
        <v/>
      </c>
      <c r="I223" s="34" t="str">
        <f t="shared" si="90"/>
        <v/>
      </c>
      <c r="J223" s="8"/>
      <c r="K223" s="22" t="str">
        <f t="shared" si="85"/>
        <v/>
      </c>
      <c r="L223" s="34" t="str">
        <f t="shared" si="91"/>
        <v/>
      </c>
      <c r="M223" s="8"/>
      <c r="N223" s="22" t="str">
        <f t="shared" si="86"/>
        <v/>
      </c>
      <c r="O223" s="34" t="str">
        <f t="shared" si="92"/>
        <v/>
      </c>
      <c r="P223" s="8"/>
      <c r="Q223" s="22" t="str">
        <f t="shared" si="87"/>
        <v/>
      </c>
      <c r="R223" s="34" t="str">
        <f t="shared" si="93"/>
        <v/>
      </c>
      <c r="S223" s="8"/>
      <c r="T223" s="22" t="str">
        <f t="shared" ref="T223:T286" si="97">IF(OR(R223="",S223=""),"",R223-S223)</f>
        <v/>
      </c>
      <c r="U223" s="22" t="str">
        <f t="shared" si="94"/>
        <v/>
      </c>
      <c r="V223" s="22" t="str">
        <f t="shared" si="95"/>
        <v/>
      </c>
      <c r="W223" s="22" t="str">
        <f t="shared" si="96"/>
        <v/>
      </c>
      <c r="X223" s="8"/>
      <c r="Y223" s="29"/>
    </row>
    <row r="224" spans="1:25" ht="18" customHeight="1" x14ac:dyDescent="0.35">
      <c r="A224" s="68">
        <f>'Energy - Master'!A223</f>
        <v>46243</v>
      </c>
      <c r="B224" s="24" t="str">
        <f t="shared" si="82"/>
        <v>Aug-2026</v>
      </c>
      <c r="C224" s="34" t="str">
        <f t="shared" si="88"/>
        <v/>
      </c>
      <c r="D224" s="8"/>
      <c r="E224" s="22" t="str">
        <f t="shared" si="83"/>
        <v/>
      </c>
      <c r="F224" s="34" t="str">
        <f t="shared" si="89"/>
        <v/>
      </c>
      <c r="G224" s="8"/>
      <c r="H224" s="22" t="str">
        <f t="shared" si="84"/>
        <v/>
      </c>
      <c r="I224" s="34" t="str">
        <f t="shared" si="90"/>
        <v/>
      </c>
      <c r="J224" s="8"/>
      <c r="K224" s="22" t="str">
        <f t="shared" si="85"/>
        <v/>
      </c>
      <c r="L224" s="34" t="str">
        <f t="shared" si="91"/>
        <v/>
      </c>
      <c r="M224" s="8"/>
      <c r="N224" s="22" t="str">
        <f t="shared" si="86"/>
        <v/>
      </c>
      <c r="O224" s="34" t="str">
        <f t="shared" si="92"/>
        <v/>
      </c>
      <c r="P224" s="8"/>
      <c r="Q224" s="22" t="str">
        <f t="shared" si="87"/>
        <v/>
      </c>
      <c r="R224" s="34" t="str">
        <f t="shared" si="93"/>
        <v/>
      </c>
      <c r="S224" s="8"/>
      <c r="T224" s="22" t="str">
        <f t="shared" si="97"/>
        <v/>
      </c>
      <c r="U224" s="22" t="str">
        <f t="shared" si="94"/>
        <v/>
      </c>
      <c r="V224" s="22" t="str">
        <f t="shared" si="95"/>
        <v/>
      </c>
      <c r="W224" s="22" t="str">
        <f t="shared" si="96"/>
        <v/>
      </c>
      <c r="X224" s="8"/>
      <c r="Y224" s="29"/>
    </row>
    <row r="225" spans="1:25" ht="18" customHeight="1" x14ac:dyDescent="0.35">
      <c r="A225" s="68">
        <f>'Energy - Master'!A224</f>
        <v>46244</v>
      </c>
      <c r="B225" s="24" t="str">
        <f t="shared" si="82"/>
        <v>Aug-2026</v>
      </c>
      <c r="C225" s="34" t="str">
        <f t="shared" si="88"/>
        <v/>
      </c>
      <c r="D225" s="8"/>
      <c r="E225" s="22" t="str">
        <f t="shared" si="83"/>
        <v/>
      </c>
      <c r="F225" s="34" t="str">
        <f t="shared" si="89"/>
        <v/>
      </c>
      <c r="G225" s="8"/>
      <c r="H225" s="22" t="str">
        <f t="shared" si="84"/>
        <v/>
      </c>
      <c r="I225" s="34" t="str">
        <f t="shared" si="90"/>
        <v/>
      </c>
      <c r="J225" s="8"/>
      <c r="K225" s="22" t="str">
        <f t="shared" si="85"/>
        <v/>
      </c>
      <c r="L225" s="34" t="str">
        <f t="shared" si="91"/>
        <v/>
      </c>
      <c r="M225" s="8"/>
      <c r="N225" s="22" t="str">
        <f t="shared" si="86"/>
        <v/>
      </c>
      <c r="O225" s="34" t="str">
        <f t="shared" si="92"/>
        <v/>
      </c>
      <c r="P225" s="8"/>
      <c r="Q225" s="22" t="str">
        <f t="shared" si="87"/>
        <v/>
      </c>
      <c r="R225" s="34" t="str">
        <f t="shared" si="93"/>
        <v/>
      </c>
      <c r="S225" s="8"/>
      <c r="T225" s="22" t="str">
        <f t="shared" si="97"/>
        <v/>
      </c>
      <c r="U225" s="22" t="str">
        <f t="shared" si="94"/>
        <v/>
      </c>
      <c r="V225" s="22" t="str">
        <f t="shared" si="95"/>
        <v/>
      </c>
      <c r="W225" s="22" t="str">
        <f t="shared" si="96"/>
        <v/>
      </c>
      <c r="X225" s="8"/>
      <c r="Y225" s="29"/>
    </row>
    <row r="226" spans="1:25" ht="18" customHeight="1" x14ac:dyDescent="0.35">
      <c r="A226" s="68">
        <f>'Energy - Master'!A225</f>
        <v>46245</v>
      </c>
      <c r="B226" s="24" t="str">
        <f t="shared" si="82"/>
        <v>Aug-2026</v>
      </c>
      <c r="C226" s="34" t="str">
        <f t="shared" si="88"/>
        <v/>
      </c>
      <c r="D226" s="8"/>
      <c r="E226" s="22" t="str">
        <f t="shared" si="83"/>
        <v/>
      </c>
      <c r="F226" s="34" t="str">
        <f t="shared" si="89"/>
        <v/>
      </c>
      <c r="G226" s="8"/>
      <c r="H226" s="22" t="str">
        <f t="shared" si="84"/>
        <v/>
      </c>
      <c r="I226" s="34" t="str">
        <f t="shared" si="90"/>
        <v/>
      </c>
      <c r="J226" s="8"/>
      <c r="K226" s="22" t="str">
        <f t="shared" si="85"/>
        <v/>
      </c>
      <c r="L226" s="34" t="str">
        <f t="shared" si="91"/>
        <v/>
      </c>
      <c r="M226" s="8"/>
      <c r="N226" s="22" t="str">
        <f t="shared" si="86"/>
        <v/>
      </c>
      <c r="O226" s="34" t="str">
        <f t="shared" si="92"/>
        <v/>
      </c>
      <c r="P226" s="8"/>
      <c r="Q226" s="22" t="str">
        <f t="shared" si="87"/>
        <v/>
      </c>
      <c r="R226" s="34" t="str">
        <f t="shared" si="93"/>
        <v/>
      </c>
      <c r="S226" s="8"/>
      <c r="T226" s="22" t="str">
        <f t="shared" si="97"/>
        <v/>
      </c>
      <c r="U226" s="22" t="str">
        <f t="shared" si="94"/>
        <v/>
      </c>
      <c r="V226" s="22" t="str">
        <f t="shared" si="95"/>
        <v/>
      </c>
      <c r="W226" s="22" t="str">
        <f t="shared" si="96"/>
        <v/>
      </c>
      <c r="X226" s="8"/>
      <c r="Y226" s="29"/>
    </row>
    <row r="227" spans="1:25" ht="18" customHeight="1" x14ac:dyDescent="0.35">
      <c r="A227" s="68">
        <f>'Energy - Master'!A226</f>
        <v>46246</v>
      </c>
      <c r="B227" s="24" t="str">
        <f t="shared" si="82"/>
        <v>Aug-2026</v>
      </c>
      <c r="C227" s="34" t="str">
        <f t="shared" si="88"/>
        <v/>
      </c>
      <c r="D227" s="8"/>
      <c r="E227" s="22" t="str">
        <f t="shared" si="83"/>
        <v/>
      </c>
      <c r="F227" s="34" t="str">
        <f t="shared" si="89"/>
        <v/>
      </c>
      <c r="G227" s="8"/>
      <c r="H227" s="22" t="str">
        <f t="shared" si="84"/>
        <v/>
      </c>
      <c r="I227" s="34" t="str">
        <f t="shared" si="90"/>
        <v/>
      </c>
      <c r="J227" s="8"/>
      <c r="K227" s="22" t="str">
        <f t="shared" si="85"/>
        <v/>
      </c>
      <c r="L227" s="34" t="str">
        <f t="shared" si="91"/>
        <v/>
      </c>
      <c r="M227" s="8"/>
      <c r="N227" s="22" t="str">
        <f t="shared" si="86"/>
        <v/>
      </c>
      <c r="O227" s="34" t="str">
        <f t="shared" si="92"/>
        <v/>
      </c>
      <c r="P227" s="8"/>
      <c r="Q227" s="22" t="str">
        <f t="shared" si="87"/>
        <v/>
      </c>
      <c r="R227" s="34" t="str">
        <f t="shared" si="93"/>
        <v/>
      </c>
      <c r="S227" s="8"/>
      <c r="T227" s="22" t="str">
        <f t="shared" si="97"/>
        <v/>
      </c>
      <c r="U227" s="22" t="str">
        <f t="shared" si="94"/>
        <v/>
      </c>
      <c r="V227" s="22" t="str">
        <f t="shared" si="95"/>
        <v/>
      </c>
      <c r="W227" s="22" t="str">
        <f t="shared" si="96"/>
        <v/>
      </c>
      <c r="X227" s="8"/>
      <c r="Y227" s="29"/>
    </row>
    <row r="228" spans="1:25" ht="18" customHeight="1" x14ac:dyDescent="0.35">
      <c r="A228" s="68">
        <f>'Energy - Master'!A227</f>
        <v>46247</v>
      </c>
      <c r="B228" s="24" t="str">
        <f t="shared" si="82"/>
        <v>Aug-2026</v>
      </c>
      <c r="C228" s="34" t="str">
        <f t="shared" si="88"/>
        <v/>
      </c>
      <c r="D228" s="8"/>
      <c r="E228" s="22" t="str">
        <f t="shared" si="83"/>
        <v/>
      </c>
      <c r="F228" s="34" t="str">
        <f t="shared" si="89"/>
        <v/>
      </c>
      <c r="G228" s="8"/>
      <c r="H228" s="22" t="str">
        <f t="shared" si="84"/>
        <v/>
      </c>
      <c r="I228" s="34" t="str">
        <f t="shared" si="90"/>
        <v/>
      </c>
      <c r="J228" s="8"/>
      <c r="K228" s="22" t="str">
        <f t="shared" si="85"/>
        <v/>
      </c>
      <c r="L228" s="34" t="str">
        <f t="shared" si="91"/>
        <v/>
      </c>
      <c r="M228" s="8"/>
      <c r="N228" s="22" t="str">
        <f t="shared" si="86"/>
        <v/>
      </c>
      <c r="O228" s="34" t="str">
        <f t="shared" si="92"/>
        <v/>
      </c>
      <c r="P228" s="8"/>
      <c r="Q228" s="22" t="str">
        <f t="shared" si="87"/>
        <v/>
      </c>
      <c r="R228" s="34" t="str">
        <f t="shared" si="93"/>
        <v/>
      </c>
      <c r="S228" s="8"/>
      <c r="T228" s="22" t="str">
        <f t="shared" si="97"/>
        <v/>
      </c>
      <c r="U228" s="22" t="str">
        <f t="shared" si="94"/>
        <v/>
      </c>
      <c r="V228" s="22" t="str">
        <f t="shared" si="95"/>
        <v/>
      </c>
      <c r="W228" s="22" t="str">
        <f t="shared" si="96"/>
        <v/>
      </c>
      <c r="X228" s="8"/>
      <c r="Y228" s="29"/>
    </row>
    <row r="229" spans="1:25" ht="18" customHeight="1" x14ac:dyDescent="0.35">
      <c r="A229" s="68">
        <f>'Energy - Master'!A228</f>
        <v>46248</v>
      </c>
      <c r="B229" s="24" t="str">
        <f t="shared" si="82"/>
        <v>Aug-2026</v>
      </c>
      <c r="C229" s="34" t="str">
        <f t="shared" si="88"/>
        <v/>
      </c>
      <c r="D229" s="8"/>
      <c r="E229" s="22" t="str">
        <f t="shared" si="83"/>
        <v/>
      </c>
      <c r="F229" s="34" t="str">
        <f t="shared" si="89"/>
        <v/>
      </c>
      <c r="G229" s="8"/>
      <c r="H229" s="22" t="str">
        <f t="shared" si="84"/>
        <v/>
      </c>
      <c r="I229" s="34" t="str">
        <f t="shared" si="90"/>
        <v/>
      </c>
      <c r="J229" s="8"/>
      <c r="K229" s="22" t="str">
        <f t="shared" si="85"/>
        <v/>
      </c>
      <c r="L229" s="34" t="str">
        <f t="shared" si="91"/>
        <v/>
      </c>
      <c r="M229" s="8"/>
      <c r="N229" s="22" t="str">
        <f t="shared" si="86"/>
        <v/>
      </c>
      <c r="O229" s="34" t="str">
        <f t="shared" si="92"/>
        <v/>
      </c>
      <c r="P229" s="8"/>
      <c r="Q229" s="22" t="str">
        <f t="shared" si="87"/>
        <v/>
      </c>
      <c r="R229" s="34" t="str">
        <f t="shared" si="93"/>
        <v/>
      </c>
      <c r="S229" s="8"/>
      <c r="T229" s="22" t="str">
        <f t="shared" si="97"/>
        <v/>
      </c>
      <c r="U229" s="22" t="str">
        <f t="shared" si="94"/>
        <v/>
      </c>
      <c r="V229" s="22" t="str">
        <f t="shared" si="95"/>
        <v/>
      </c>
      <c r="W229" s="22" t="str">
        <f t="shared" si="96"/>
        <v/>
      </c>
      <c r="X229" s="8"/>
      <c r="Y229" s="29"/>
    </row>
    <row r="230" spans="1:25" ht="18" customHeight="1" x14ac:dyDescent="0.35">
      <c r="A230" s="68">
        <f>'Energy - Master'!A229</f>
        <v>46249</v>
      </c>
      <c r="B230" s="24" t="str">
        <f t="shared" si="82"/>
        <v>Aug-2026</v>
      </c>
      <c r="C230" s="34" t="str">
        <f t="shared" si="88"/>
        <v/>
      </c>
      <c r="D230" s="8"/>
      <c r="E230" s="22" t="str">
        <f t="shared" si="83"/>
        <v/>
      </c>
      <c r="F230" s="34" t="str">
        <f t="shared" si="89"/>
        <v/>
      </c>
      <c r="G230" s="8"/>
      <c r="H230" s="22" t="str">
        <f t="shared" si="84"/>
        <v/>
      </c>
      <c r="I230" s="34" t="str">
        <f t="shared" si="90"/>
        <v/>
      </c>
      <c r="J230" s="8"/>
      <c r="K230" s="22" t="str">
        <f t="shared" si="85"/>
        <v/>
      </c>
      <c r="L230" s="34" t="str">
        <f t="shared" si="91"/>
        <v/>
      </c>
      <c r="M230" s="8"/>
      <c r="N230" s="22" t="str">
        <f t="shared" si="86"/>
        <v/>
      </c>
      <c r="O230" s="34" t="str">
        <f t="shared" si="92"/>
        <v/>
      </c>
      <c r="P230" s="8"/>
      <c r="Q230" s="22" t="str">
        <f t="shared" si="87"/>
        <v/>
      </c>
      <c r="R230" s="34" t="str">
        <f t="shared" si="93"/>
        <v/>
      </c>
      <c r="S230" s="8"/>
      <c r="T230" s="22" t="str">
        <f t="shared" si="97"/>
        <v/>
      </c>
      <c r="U230" s="22" t="str">
        <f t="shared" si="94"/>
        <v/>
      </c>
      <c r="V230" s="22" t="str">
        <f t="shared" si="95"/>
        <v/>
      </c>
      <c r="W230" s="22" t="str">
        <f t="shared" si="96"/>
        <v/>
      </c>
      <c r="X230" s="8"/>
      <c r="Y230" s="29"/>
    </row>
    <row r="231" spans="1:25" ht="18" customHeight="1" x14ac:dyDescent="0.35">
      <c r="A231" s="68">
        <f>'Energy - Master'!A230</f>
        <v>46250</v>
      </c>
      <c r="B231" s="24" t="str">
        <f t="shared" si="82"/>
        <v>Aug-2026</v>
      </c>
      <c r="C231" s="34" t="str">
        <f t="shared" si="88"/>
        <v/>
      </c>
      <c r="D231" s="8"/>
      <c r="E231" s="22" t="str">
        <f t="shared" si="83"/>
        <v/>
      </c>
      <c r="F231" s="34" t="str">
        <f t="shared" si="89"/>
        <v/>
      </c>
      <c r="G231" s="8"/>
      <c r="H231" s="22" t="str">
        <f t="shared" si="84"/>
        <v/>
      </c>
      <c r="I231" s="34" t="str">
        <f t="shared" si="90"/>
        <v/>
      </c>
      <c r="J231" s="8"/>
      <c r="K231" s="22" t="str">
        <f t="shared" si="85"/>
        <v/>
      </c>
      <c r="L231" s="34" t="str">
        <f t="shared" si="91"/>
        <v/>
      </c>
      <c r="M231" s="8"/>
      <c r="N231" s="22" t="str">
        <f t="shared" si="86"/>
        <v/>
      </c>
      <c r="O231" s="34" t="str">
        <f t="shared" si="92"/>
        <v/>
      </c>
      <c r="P231" s="8"/>
      <c r="Q231" s="22" t="str">
        <f t="shared" si="87"/>
        <v/>
      </c>
      <c r="R231" s="34" t="str">
        <f t="shared" si="93"/>
        <v/>
      </c>
      <c r="S231" s="8"/>
      <c r="T231" s="22" t="str">
        <f t="shared" si="97"/>
        <v/>
      </c>
      <c r="U231" s="22" t="str">
        <f t="shared" si="94"/>
        <v/>
      </c>
      <c r="V231" s="22" t="str">
        <f t="shared" si="95"/>
        <v/>
      </c>
      <c r="W231" s="22" t="str">
        <f t="shared" si="96"/>
        <v/>
      </c>
      <c r="X231" s="8"/>
      <c r="Y231" s="29"/>
    </row>
    <row r="232" spans="1:25" ht="18" customHeight="1" x14ac:dyDescent="0.35">
      <c r="A232" s="68">
        <f>'Energy - Master'!A231</f>
        <v>46251</v>
      </c>
      <c r="B232" s="24" t="str">
        <f t="shared" si="82"/>
        <v>Aug-2026</v>
      </c>
      <c r="C232" s="34" t="str">
        <f t="shared" si="88"/>
        <v/>
      </c>
      <c r="D232" s="8"/>
      <c r="E232" s="22" t="str">
        <f t="shared" si="83"/>
        <v/>
      </c>
      <c r="F232" s="34" t="str">
        <f t="shared" si="89"/>
        <v/>
      </c>
      <c r="G232" s="8"/>
      <c r="H232" s="22" t="str">
        <f t="shared" si="84"/>
        <v/>
      </c>
      <c r="I232" s="34" t="str">
        <f t="shared" si="90"/>
        <v/>
      </c>
      <c r="J232" s="8"/>
      <c r="K232" s="22" t="str">
        <f t="shared" si="85"/>
        <v/>
      </c>
      <c r="L232" s="34" t="str">
        <f t="shared" si="91"/>
        <v/>
      </c>
      <c r="M232" s="8"/>
      <c r="N232" s="22" t="str">
        <f t="shared" si="86"/>
        <v/>
      </c>
      <c r="O232" s="34" t="str">
        <f t="shared" si="92"/>
        <v/>
      </c>
      <c r="P232" s="8"/>
      <c r="Q232" s="22" t="str">
        <f t="shared" si="87"/>
        <v/>
      </c>
      <c r="R232" s="34" t="str">
        <f t="shared" si="93"/>
        <v/>
      </c>
      <c r="S232" s="8"/>
      <c r="T232" s="22" t="str">
        <f t="shared" si="97"/>
        <v/>
      </c>
      <c r="U232" s="22" t="str">
        <f t="shared" si="94"/>
        <v/>
      </c>
      <c r="V232" s="22" t="str">
        <f t="shared" si="95"/>
        <v/>
      </c>
      <c r="W232" s="22" t="str">
        <f t="shared" si="96"/>
        <v/>
      </c>
      <c r="X232" s="8"/>
      <c r="Y232" s="29"/>
    </row>
    <row r="233" spans="1:25" ht="18" customHeight="1" x14ac:dyDescent="0.35">
      <c r="A233" s="68">
        <f>'Energy - Master'!A232</f>
        <v>46252</v>
      </c>
      <c r="B233" s="24" t="str">
        <f t="shared" si="82"/>
        <v>Aug-2026</v>
      </c>
      <c r="C233" s="34" t="str">
        <f t="shared" si="88"/>
        <v/>
      </c>
      <c r="D233" s="8"/>
      <c r="E233" s="22" t="str">
        <f t="shared" si="83"/>
        <v/>
      </c>
      <c r="F233" s="34" t="str">
        <f t="shared" si="89"/>
        <v/>
      </c>
      <c r="G233" s="8"/>
      <c r="H233" s="22" t="str">
        <f t="shared" si="84"/>
        <v/>
      </c>
      <c r="I233" s="34" t="str">
        <f t="shared" si="90"/>
        <v/>
      </c>
      <c r="J233" s="8"/>
      <c r="K233" s="22" t="str">
        <f t="shared" si="85"/>
        <v/>
      </c>
      <c r="L233" s="34" t="str">
        <f t="shared" si="91"/>
        <v/>
      </c>
      <c r="M233" s="8"/>
      <c r="N233" s="22" t="str">
        <f t="shared" si="86"/>
        <v/>
      </c>
      <c r="O233" s="34" t="str">
        <f t="shared" si="92"/>
        <v/>
      </c>
      <c r="P233" s="8"/>
      <c r="Q233" s="22" t="str">
        <f t="shared" si="87"/>
        <v/>
      </c>
      <c r="R233" s="34" t="str">
        <f t="shared" si="93"/>
        <v/>
      </c>
      <c r="S233" s="8"/>
      <c r="T233" s="22" t="str">
        <f t="shared" si="97"/>
        <v/>
      </c>
      <c r="U233" s="22" t="str">
        <f t="shared" si="94"/>
        <v/>
      </c>
      <c r="V233" s="22" t="str">
        <f t="shared" si="95"/>
        <v/>
      </c>
      <c r="W233" s="22" t="str">
        <f t="shared" si="96"/>
        <v/>
      </c>
      <c r="X233" s="8"/>
      <c r="Y233" s="29"/>
    </row>
    <row r="234" spans="1:25" ht="18" customHeight="1" x14ac:dyDescent="0.35">
      <c r="A234" s="68">
        <f>'Energy - Master'!A233</f>
        <v>46253</v>
      </c>
      <c r="B234" s="24" t="str">
        <f t="shared" si="82"/>
        <v>Aug-2026</v>
      </c>
      <c r="C234" s="34" t="str">
        <f t="shared" si="88"/>
        <v/>
      </c>
      <c r="D234" s="8"/>
      <c r="E234" s="22" t="str">
        <f t="shared" si="83"/>
        <v/>
      </c>
      <c r="F234" s="34" t="str">
        <f t="shared" si="89"/>
        <v/>
      </c>
      <c r="G234" s="8"/>
      <c r="H234" s="22" t="str">
        <f t="shared" si="84"/>
        <v/>
      </c>
      <c r="I234" s="34" t="str">
        <f t="shared" si="90"/>
        <v/>
      </c>
      <c r="J234" s="8"/>
      <c r="K234" s="22" t="str">
        <f t="shared" si="85"/>
        <v/>
      </c>
      <c r="L234" s="34" t="str">
        <f t="shared" si="91"/>
        <v/>
      </c>
      <c r="M234" s="8"/>
      <c r="N234" s="22" t="str">
        <f t="shared" si="86"/>
        <v/>
      </c>
      <c r="O234" s="34" t="str">
        <f t="shared" si="92"/>
        <v/>
      </c>
      <c r="P234" s="8"/>
      <c r="Q234" s="22" t="str">
        <f t="shared" si="87"/>
        <v/>
      </c>
      <c r="R234" s="34" t="str">
        <f t="shared" si="93"/>
        <v/>
      </c>
      <c r="S234" s="8"/>
      <c r="T234" s="22" t="str">
        <f t="shared" si="97"/>
        <v/>
      </c>
      <c r="U234" s="22" t="str">
        <f t="shared" si="94"/>
        <v/>
      </c>
      <c r="V234" s="22" t="str">
        <f t="shared" si="95"/>
        <v/>
      </c>
      <c r="W234" s="22" t="str">
        <f t="shared" si="96"/>
        <v/>
      </c>
      <c r="X234" s="8"/>
      <c r="Y234" s="29"/>
    </row>
    <row r="235" spans="1:25" ht="18" customHeight="1" x14ac:dyDescent="0.35">
      <c r="A235" s="68">
        <f>'Energy - Master'!A234</f>
        <v>46254</v>
      </c>
      <c r="B235" s="24" t="str">
        <f t="shared" si="82"/>
        <v>Aug-2026</v>
      </c>
      <c r="C235" s="34" t="str">
        <f t="shared" si="88"/>
        <v/>
      </c>
      <c r="D235" s="8"/>
      <c r="E235" s="22" t="str">
        <f t="shared" si="83"/>
        <v/>
      </c>
      <c r="F235" s="34" t="str">
        <f t="shared" si="89"/>
        <v/>
      </c>
      <c r="G235" s="8"/>
      <c r="H235" s="22" t="str">
        <f t="shared" si="84"/>
        <v/>
      </c>
      <c r="I235" s="34" t="str">
        <f t="shared" si="90"/>
        <v/>
      </c>
      <c r="J235" s="8"/>
      <c r="K235" s="22" t="str">
        <f t="shared" si="85"/>
        <v/>
      </c>
      <c r="L235" s="34" t="str">
        <f t="shared" si="91"/>
        <v/>
      </c>
      <c r="M235" s="8"/>
      <c r="N235" s="22" t="str">
        <f t="shared" si="86"/>
        <v/>
      </c>
      <c r="O235" s="34" t="str">
        <f t="shared" si="92"/>
        <v/>
      </c>
      <c r="P235" s="8"/>
      <c r="Q235" s="22" t="str">
        <f t="shared" si="87"/>
        <v/>
      </c>
      <c r="R235" s="34" t="str">
        <f t="shared" si="93"/>
        <v/>
      </c>
      <c r="S235" s="8"/>
      <c r="T235" s="22" t="str">
        <f t="shared" si="97"/>
        <v/>
      </c>
      <c r="U235" s="22" t="str">
        <f t="shared" si="94"/>
        <v/>
      </c>
      <c r="V235" s="22" t="str">
        <f t="shared" si="95"/>
        <v/>
      </c>
      <c r="W235" s="22" t="str">
        <f t="shared" si="96"/>
        <v/>
      </c>
      <c r="X235" s="8"/>
      <c r="Y235" s="29"/>
    </row>
    <row r="236" spans="1:25" ht="18" customHeight="1" x14ac:dyDescent="0.35">
      <c r="A236" s="68">
        <f>'Energy - Master'!A235</f>
        <v>46255</v>
      </c>
      <c r="B236" s="24" t="str">
        <f t="shared" si="82"/>
        <v>Aug-2026</v>
      </c>
      <c r="C236" s="34" t="str">
        <f t="shared" si="88"/>
        <v/>
      </c>
      <c r="D236" s="8"/>
      <c r="E236" s="22" t="str">
        <f t="shared" si="83"/>
        <v/>
      </c>
      <c r="F236" s="34" t="str">
        <f t="shared" si="89"/>
        <v/>
      </c>
      <c r="G236" s="8"/>
      <c r="H236" s="22" t="str">
        <f t="shared" si="84"/>
        <v/>
      </c>
      <c r="I236" s="34" t="str">
        <f t="shared" si="90"/>
        <v/>
      </c>
      <c r="J236" s="8"/>
      <c r="K236" s="22" t="str">
        <f t="shared" si="85"/>
        <v/>
      </c>
      <c r="L236" s="34" t="str">
        <f t="shared" si="91"/>
        <v/>
      </c>
      <c r="M236" s="8"/>
      <c r="N236" s="22" t="str">
        <f t="shared" si="86"/>
        <v/>
      </c>
      <c r="O236" s="34" t="str">
        <f t="shared" si="92"/>
        <v/>
      </c>
      <c r="P236" s="8"/>
      <c r="Q236" s="22" t="str">
        <f t="shared" si="87"/>
        <v/>
      </c>
      <c r="R236" s="34" t="str">
        <f t="shared" si="93"/>
        <v/>
      </c>
      <c r="S236" s="8"/>
      <c r="T236" s="22" t="str">
        <f t="shared" si="97"/>
        <v/>
      </c>
      <c r="U236" s="22" t="str">
        <f t="shared" si="94"/>
        <v/>
      </c>
      <c r="V236" s="22" t="str">
        <f t="shared" si="95"/>
        <v/>
      </c>
      <c r="W236" s="22" t="str">
        <f t="shared" si="96"/>
        <v/>
      </c>
      <c r="X236" s="8"/>
      <c r="Y236" s="29"/>
    </row>
    <row r="237" spans="1:25" ht="18" customHeight="1" x14ac:dyDescent="0.35">
      <c r="A237" s="68">
        <f>'Energy - Master'!A236</f>
        <v>46256</v>
      </c>
      <c r="B237" s="24" t="str">
        <f t="shared" si="82"/>
        <v>Aug-2026</v>
      </c>
      <c r="C237" s="34" t="str">
        <f t="shared" si="88"/>
        <v/>
      </c>
      <c r="D237" s="8"/>
      <c r="E237" s="22" t="str">
        <f t="shared" si="83"/>
        <v/>
      </c>
      <c r="F237" s="34" t="str">
        <f t="shared" si="89"/>
        <v/>
      </c>
      <c r="G237" s="8"/>
      <c r="H237" s="22" t="str">
        <f t="shared" si="84"/>
        <v/>
      </c>
      <c r="I237" s="34" t="str">
        <f t="shared" si="90"/>
        <v/>
      </c>
      <c r="J237" s="8"/>
      <c r="K237" s="22" t="str">
        <f t="shared" si="85"/>
        <v/>
      </c>
      <c r="L237" s="34" t="str">
        <f t="shared" si="91"/>
        <v/>
      </c>
      <c r="M237" s="8"/>
      <c r="N237" s="22" t="str">
        <f t="shared" si="86"/>
        <v/>
      </c>
      <c r="O237" s="34" t="str">
        <f t="shared" si="92"/>
        <v/>
      </c>
      <c r="P237" s="8"/>
      <c r="Q237" s="22" t="str">
        <f t="shared" si="87"/>
        <v/>
      </c>
      <c r="R237" s="34" t="str">
        <f t="shared" si="93"/>
        <v/>
      </c>
      <c r="S237" s="8"/>
      <c r="T237" s="22" t="str">
        <f t="shared" si="97"/>
        <v/>
      </c>
      <c r="U237" s="22" t="str">
        <f t="shared" si="94"/>
        <v/>
      </c>
      <c r="V237" s="22" t="str">
        <f t="shared" si="95"/>
        <v/>
      </c>
      <c r="W237" s="22" t="str">
        <f t="shared" si="96"/>
        <v/>
      </c>
      <c r="X237" s="8"/>
      <c r="Y237" s="29"/>
    </row>
    <row r="238" spans="1:25" ht="18" customHeight="1" x14ac:dyDescent="0.35">
      <c r="A238" s="68">
        <f>'Energy - Master'!A237</f>
        <v>46257</v>
      </c>
      <c r="B238" s="24" t="str">
        <f t="shared" si="82"/>
        <v>Aug-2026</v>
      </c>
      <c r="C238" s="34" t="str">
        <f t="shared" si="88"/>
        <v/>
      </c>
      <c r="D238" s="8"/>
      <c r="E238" s="22" t="str">
        <f t="shared" si="83"/>
        <v/>
      </c>
      <c r="F238" s="34" t="str">
        <f t="shared" si="89"/>
        <v/>
      </c>
      <c r="G238" s="8"/>
      <c r="H238" s="22" t="str">
        <f t="shared" si="84"/>
        <v/>
      </c>
      <c r="I238" s="34" t="str">
        <f t="shared" si="90"/>
        <v/>
      </c>
      <c r="J238" s="8"/>
      <c r="K238" s="22" t="str">
        <f t="shared" si="85"/>
        <v/>
      </c>
      <c r="L238" s="34" t="str">
        <f t="shared" si="91"/>
        <v/>
      </c>
      <c r="M238" s="8"/>
      <c r="N238" s="22" t="str">
        <f t="shared" si="86"/>
        <v/>
      </c>
      <c r="O238" s="34" t="str">
        <f t="shared" si="92"/>
        <v/>
      </c>
      <c r="P238" s="8"/>
      <c r="Q238" s="22" t="str">
        <f t="shared" si="87"/>
        <v/>
      </c>
      <c r="R238" s="34" t="str">
        <f t="shared" si="93"/>
        <v/>
      </c>
      <c r="S238" s="8"/>
      <c r="T238" s="22" t="str">
        <f t="shared" si="97"/>
        <v/>
      </c>
      <c r="U238" s="22" t="str">
        <f t="shared" si="94"/>
        <v/>
      </c>
      <c r="V238" s="22" t="str">
        <f t="shared" si="95"/>
        <v/>
      </c>
      <c r="W238" s="22" t="str">
        <f t="shared" si="96"/>
        <v/>
      </c>
      <c r="X238" s="8"/>
      <c r="Y238" s="29"/>
    </row>
    <row r="239" spans="1:25" ht="18" customHeight="1" x14ac:dyDescent="0.35">
      <c r="A239" s="68">
        <f>'Energy - Master'!A238</f>
        <v>46258</v>
      </c>
      <c r="B239" s="24" t="str">
        <f t="shared" si="82"/>
        <v>Aug-2026</v>
      </c>
      <c r="C239" s="34" t="str">
        <f t="shared" si="88"/>
        <v/>
      </c>
      <c r="D239" s="8"/>
      <c r="E239" s="22" t="str">
        <f t="shared" si="83"/>
        <v/>
      </c>
      <c r="F239" s="34" t="str">
        <f t="shared" si="89"/>
        <v/>
      </c>
      <c r="G239" s="8"/>
      <c r="H239" s="22" t="str">
        <f t="shared" si="84"/>
        <v/>
      </c>
      <c r="I239" s="34" t="str">
        <f t="shared" si="90"/>
        <v/>
      </c>
      <c r="J239" s="8"/>
      <c r="K239" s="22" t="str">
        <f t="shared" si="85"/>
        <v/>
      </c>
      <c r="L239" s="34" t="str">
        <f t="shared" si="91"/>
        <v/>
      </c>
      <c r="M239" s="8"/>
      <c r="N239" s="22" t="str">
        <f t="shared" si="86"/>
        <v/>
      </c>
      <c r="O239" s="34" t="str">
        <f t="shared" si="92"/>
        <v/>
      </c>
      <c r="P239" s="8"/>
      <c r="Q239" s="22" t="str">
        <f t="shared" si="87"/>
        <v/>
      </c>
      <c r="R239" s="34" t="str">
        <f t="shared" si="93"/>
        <v/>
      </c>
      <c r="S239" s="8"/>
      <c r="T239" s="22" t="str">
        <f t="shared" si="97"/>
        <v/>
      </c>
      <c r="U239" s="22" t="str">
        <f t="shared" si="94"/>
        <v/>
      </c>
      <c r="V239" s="22" t="str">
        <f t="shared" si="95"/>
        <v/>
      </c>
      <c r="W239" s="22" t="str">
        <f t="shared" si="96"/>
        <v/>
      </c>
      <c r="X239" s="8"/>
      <c r="Y239" s="29"/>
    </row>
    <row r="240" spans="1:25" ht="18" customHeight="1" x14ac:dyDescent="0.35">
      <c r="A240" s="68">
        <f>'Energy - Master'!A239</f>
        <v>46259</v>
      </c>
      <c r="B240" s="24" t="str">
        <f t="shared" si="82"/>
        <v>Aug-2026</v>
      </c>
      <c r="C240" s="34" t="str">
        <f t="shared" si="88"/>
        <v/>
      </c>
      <c r="D240" s="8"/>
      <c r="E240" s="22" t="str">
        <f t="shared" si="83"/>
        <v/>
      </c>
      <c r="F240" s="34" t="str">
        <f t="shared" si="89"/>
        <v/>
      </c>
      <c r="G240" s="8"/>
      <c r="H240" s="22" t="str">
        <f t="shared" si="84"/>
        <v/>
      </c>
      <c r="I240" s="34" t="str">
        <f t="shared" si="90"/>
        <v/>
      </c>
      <c r="J240" s="8"/>
      <c r="K240" s="22" t="str">
        <f t="shared" si="85"/>
        <v/>
      </c>
      <c r="L240" s="34" t="str">
        <f t="shared" si="91"/>
        <v/>
      </c>
      <c r="M240" s="8"/>
      <c r="N240" s="22" t="str">
        <f t="shared" si="86"/>
        <v/>
      </c>
      <c r="O240" s="34" t="str">
        <f t="shared" si="92"/>
        <v/>
      </c>
      <c r="P240" s="8"/>
      <c r="Q240" s="22" t="str">
        <f t="shared" si="87"/>
        <v/>
      </c>
      <c r="R240" s="34" t="str">
        <f t="shared" si="93"/>
        <v/>
      </c>
      <c r="S240" s="8"/>
      <c r="T240" s="22" t="str">
        <f t="shared" si="97"/>
        <v/>
      </c>
      <c r="U240" s="22" t="str">
        <f t="shared" si="94"/>
        <v/>
      </c>
      <c r="V240" s="22" t="str">
        <f t="shared" si="95"/>
        <v/>
      </c>
      <c r="W240" s="22" t="str">
        <f t="shared" si="96"/>
        <v/>
      </c>
      <c r="X240" s="8"/>
      <c r="Y240" s="29"/>
    </row>
    <row r="241" spans="1:25" ht="18" customHeight="1" x14ac:dyDescent="0.35">
      <c r="A241" s="68">
        <f>'Energy - Master'!A240</f>
        <v>46260</v>
      </c>
      <c r="B241" s="24" t="str">
        <f t="shared" si="82"/>
        <v>Aug-2026</v>
      </c>
      <c r="C241" s="34" t="str">
        <f t="shared" si="88"/>
        <v/>
      </c>
      <c r="D241" s="8"/>
      <c r="E241" s="22" t="str">
        <f t="shared" si="83"/>
        <v/>
      </c>
      <c r="F241" s="34" t="str">
        <f t="shared" si="89"/>
        <v/>
      </c>
      <c r="G241" s="8"/>
      <c r="H241" s="22" t="str">
        <f t="shared" si="84"/>
        <v/>
      </c>
      <c r="I241" s="34" t="str">
        <f t="shared" si="90"/>
        <v/>
      </c>
      <c r="J241" s="8"/>
      <c r="K241" s="22" t="str">
        <f t="shared" si="85"/>
        <v/>
      </c>
      <c r="L241" s="34" t="str">
        <f t="shared" si="91"/>
        <v/>
      </c>
      <c r="M241" s="8"/>
      <c r="N241" s="22" t="str">
        <f t="shared" si="86"/>
        <v/>
      </c>
      <c r="O241" s="34" t="str">
        <f t="shared" si="92"/>
        <v/>
      </c>
      <c r="P241" s="8"/>
      <c r="Q241" s="22" t="str">
        <f t="shared" si="87"/>
        <v/>
      </c>
      <c r="R241" s="34" t="str">
        <f t="shared" si="93"/>
        <v/>
      </c>
      <c r="S241" s="8"/>
      <c r="T241" s="22" t="str">
        <f t="shared" si="97"/>
        <v/>
      </c>
      <c r="U241" s="22" t="str">
        <f t="shared" si="94"/>
        <v/>
      </c>
      <c r="V241" s="22" t="str">
        <f t="shared" si="95"/>
        <v/>
      </c>
      <c r="W241" s="22" t="str">
        <f t="shared" si="96"/>
        <v/>
      </c>
      <c r="X241" s="8"/>
      <c r="Y241" s="29"/>
    </row>
    <row r="242" spans="1:25" ht="18" customHeight="1" x14ac:dyDescent="0.35">
      <c r="A242" s="68">
        <f>'Energy - Master'!A241</f>
        <v>46261</v>
      </c>
      <c r="B242" s="24" t="str">
        <f t="shared" si="82"/>
        <v>Aug-2026</v>
      </c>
      <c r="C242" s="34" t="str">
        <f t="shared" si="88"/>
        <v/>
      </c>
      <c r="D242" s="8"/>
      <c r="E242" s="22" t="str">
        <f t="shared" si="83"/>
        <v/>
      </c>
      <c r="F242" s="34" t="str">
        <f t="shared" si="89"/>
        <v/>
      </c>
      <c r="G242" s="8"/>
      <c r="H242" s="22" t="str">
        <f t="shared" si="84"/>
        <v/>
      </c>
      <c r="I242" s="34" t="str">
        <f t="shared" si="90"/>
        <v/>
      </c>
      <c r="J242" s="8"/>
      <c r="K242" s="22" t="str">
        <f t="shared" si="85"/>
        <v/>
      </c>
      <c r="L242" s="34" t="str">
        <f t="shared" si="91"/>
        <v/>
      </c>
      <c r="M242" s="8"/>
      <c r="N242" s="22" t="str">
        <f t="shared" si="86"/>
        <v/>
      </c>
      <c r="O242" s="34" t="str">
        <f t="shared" si="92"/>
        <v/>
      </c>
      <c r="P242" s="8"/>
      <c r="Q242" s="22" t="str">
        <f t="shared" si="87"/>
        <v/>
      </c>
      <c r="R242" s="34" t="str">
        <f t="shared" si="93"/>
        <v/>
      </c>
      <c r="S242" s="8"/>
      <c r="T242" s="22" t="str">
        <f t="shared" si="97"/>
        <v/>
      </c>
      <c r="U242" s="22" t="str">
        <f t="shared" si="94"/>
        <v/>
      </c>
      <c r="V242" s="22" t="str">
        <f t="shared" si="95"/>
        <v/>
      </c>
      <c r="W242" s="22" t="str">
        <f t="shared" si="96"/>
        <v/>
      </c>
      <c r="X242" s="8"/>
      <c r="Y242" s="29"/>
    </row>
    <row r="243" spans="1:25" ht="18" customHeight="1" x14ac:dyDescent="0.35">
      <c r="A243" s="68">
        <f>'Energy - Master'!A242</f>
        <v>46262</v>
      </c>
      <c r="B243" s="24" t="str">
        <f t="shared" si="82"/>
        <v>Aug-2026</v>
      </c>
      <c r="C243" s="34" t="str">
        <f t="shared" si="88"/>
        <v/>
      </c>
      <c r="D243" s="8"/>
      <c r="E243" s="22" t="str">
        <f t="shared" si="83"/>
        <v/>
      </c>
      <c r="F243" s="34" t="str">
        <f t="shared" si="89"/>
        <v/>
      </c>
      <c r="G243" s="8"/>
      <c r="H243" s="22" t="str">
        <f t="shared" si="84"/>
        <v/>
      </c>
      <c r="I243" s="34" t="str">
        <f t="shared" si="90"/>
        <v/>
      </c>
      <c r="J243" s="8"/>
      <c r="K243" s="22" t="str">
        <f t="shared" si="85"/>
        <v/>
      </c>
      <c r="L243" s="34" t="str">
        <f t="shared" si="91"/>
        <v/>
      </c>
      <c r="M243" s="8"/>
      <c r="N243" s="22" t="str">
        <f t="shared" si="86"/>
        <v/>
      </c>
      <c r="O243" s="34" t="str">
        <f t="shared" si="92"/>
        <v/>
      </c>
      <c r="P243" s="8"/>
      <c r="Q243" s="22" t="str">
        <f t="shared" si="87"/>
        <v/>
      </c>
      <c r="R243" s="34" t="str">
        <f t="shared" si="93"/>
        <v/>
      </c>
      <c r="S243" s="8"/>
      <c r="T243" s="22" t="str">
        <f t="shared" si="97"/>
        <v/>
      </c>
      <c r="U243" s="22" t="str">
        <f t="shared" si="94"/>
        <v/>
      </c>
      <c r="V243" s="22" t="str">
        <f t="shared" si="95"/>
        <v/>
      </c>
      <c r="W243" s="22" t="str">
        <f t="shared" si="96"/>
        <v/>
      </c>
      <c r="X243" s="8"/>
      <c r="Y243" s="29"/>
    </row>
    <row r="244" spans="1:25" ht="18" customHeight="1" x14ac:dyDescent="0.35">
      <c r="A244" s="68">
        <f>'Energy - Master'!A243</f>
        <v>46263</v>
      </c>
      <c r="B244" s="24" t="str">
        <f t="shared" si="82"/>
        <v>Aug-2026</v>
      </c>
      <c r="C244" s="34" t="str">
        <f t="shared" si="88"/>
        <v/>
      </c>
      <c r="D244" s="8"/>
      <c r="E244" s="22" t="str">
        <f t="shared" si="83"/>
        <v/>
      </c>
      <c r="F244" s="34" t="str">
        <f t="shared" si="89"/>
        <v/>
      </c>
      <c r="G244" s="8"/>
      <c r="H244" s="22" t="str">
        <f t="shared" si="84"/>
        <v/>
      </c>
      <c r="I244" s="34" t="str">
        <f t="shared" si="90"/>
        <v/>
      </c>
      <c r="J244" s="8"/>
      <c r="K244" s="22" t="str">
        <f t="shared" si="85"/>
        <v/>
      </c>
      <c r="L244" s="34" t="str">
        <f t="shared" si="91"/>
        <v/>
      </c>
      <c r="M244" s="8"/>
      <c r="N244" s="22" t="str">
        <f t="shared" si="86"/>
        <v/>
      </c>
      <c r="O244" s="34" t="str">
        <f t="shared" si="92"/>
        <v/>
      </c>
      <c r="P244" s="8"/>
      <c r="Q244" s="22" t="str">
        <f t="shared" si="87"/>
        <v/>
      </c>
      <c r="R244" s="34" t="str">
        <f t="shared" si="93"/>
        <v/>
      </c>
      <c r="S244" s="8"/>
      <c r="T244" s="22" t="str">
        <f t="shared" si="97"/>
        <v/>
      </c>
      <c r="U244" s="22" t="str">
        <f t="shared" si="94"/>
        <v/>
      </c>
      <c r="V244" s="22" t="str">
        <f t="shared" si="95"/>
        <v/>
      </c>
      <c r="W244" s="22" t="str">
        <f t="shared" si="96"/>
        <v/>
      </c>
      <c r="X244" s="8"/>
      <c r="Y244" s="29"/>
    </row>
    <row r="245" spans="1:25" ht="18" customHeight="1" x14ac:dyDescent="0.35">
      <c r="A245" s="68">
        <f>'Energy - Master'!A244</f>
        <v>46264</v>
      </c>
      <c r="B245" s="24" t="str">
        <f t="shared" si="82"/>
        <v>Aug-2026</v>
      </c>
      <c r="C245" s="34" t="str">
        <f t="shared" si="88"/>
        <v/>
      </c>
      <c r="D245" s="8"/>
      <c r="E245" s="22" t="str">
        <f t="shared" si="83"/>
        <v/>
      </c>
      <c r="F245" s="34" t="str">
        <f t="shared" si="89"/>
        <v/>
      </c>
      <c r="G245" s="8"/>
      <c r="H245" s="22" t="str">
        <f t="shared" si="84"/>
        <v/>
      </c>
      <c r="I245" s="34" t="str">
        <f t="shared" si="90"/>
        <v/>
      </c>
      <c r="J245" s="8"/>
      <c r="K245" s="22" t="str">
        <f t="shared" si="85"/>
        <v/>
      </c>
      <c r="L245" s="34" t="str">
        <f t="shared" si="91"/>
        <v/>
      </c>
      <c r="M245" s="8"/>
      <c r="N245" s="22" t="str">
        <f t="shared" si="86"/>
        <v/>
      </c>
      <c r="O245" s="34" t="str">
        <f t="shared" si="92"/>
        <v/>
      </c>
      <c r="P245" s="8"/>
      <c r="Q245" s="22" t="str">
        <f t="shared" si="87"/>
        <v/>
      </c>
      <c r="R245" s="34" t="str">
        <f t="shared" si="93"/>
        <v/>
      </c>
      <c r="S245" s="8"/>
      <c r="T245" s="22" t="str">
        <f t="shared" si="97"/>
        <v/>
      </c>
      <c r="U245" s="22" t="str">
        <f t="shared" si="94"/>
        <v/>
      </c>
      <c r="V245" s="22" t="str">
        <f t="shared" si="95"/>
        <v/>
      </c>
      <c r="W245" s="22" t="str">
        <f t="shared" si="96"/>
        <v/>
      </c>
      <c r="X245" s="8"/>
      <c r="Y245" s="29"/>
    </row>
    <row r="246" spans="1:25" ht="18" customHeight="1" x14ac:dyDescent="0.35">
      <c r="A246" s="68">
        <f>'Energy - Master'!A245</f>
        <v>46265</v>
      </c>
      <c r="B246" s="24" t="str">
        <f t="shared" si="82"/>
        <v>Aug-2026</v>
      </c>
      <c r="C246" s="34" t="str">
        <f t="shared" si="88"/>
        <v/>
      </c>
      <c r="D246" s="8"/>
      <c r="E246" s="22" t="str">
        <f t="shared" si="83"/>
        <v/>
      </c>
      <c r="F246" s="34" t="str">
        <f t="shared" si="89"/>
        <v/>
      </c>
      <c r="G246" s="8"/>
      <c r="H246" s="22" t="str">
        <f t="shared" si="84"/>
        <v/>
      </c>
      <c r="I246" s="34" t="str">
        <f t="shared" si="90"/>
        <v/>
      </c>
      <c r="J246" s="8"/>
      <c r="K246" s="22" t="str">
        <f t="shared" si="85"/>
        <v/>
      </c>
      <c r="L246" s="34" t="str">
        <f t="shared" si="91"/>
        <v/>
      </c>
      <c r="M246" s="8"/>
      <c r="N246" s="22" t="str">
        <f t="shared" si="86"/>
        <v/>
      </c>
      <c r="O246" s="34" t="str">
        <f t="shared" si="92"/>
        <v/>
      </c>
      <c r="P246" s="8"/>
      <c r="Q246" s="22" t="str">
        <f t="shared" si="87"/>
        <v/>
      </c>
      <c r="R246" s="34" t="str">
        <f t="shared" si="93"/>
        <v/>
      </c>
      <c r="S246" s="8"/>
      <c r="T246" s="22" t="str">
        <f t="shared" si="97"/>
        <v/>
      </c>
      <c r="U246" s="22" t="str">
        <f t="shared" si="94"/>
        <v/>
      </c>
      <c r="V246" s="22" t="str">
        <f t="shared" si="95"/>
        <v/>
      </c>
      <c r="W246" s="22" t="str">
        <f t="shared" si="96"/>
        <v/>
      </c>
      <c r="X246" s="8"/>
      <c r="Y246" s="29"/>
    </row>
    <row r="247" spans="1:25" ht="18" customHeight="1" x14ac:dyDescent="0.35">
      <c r="A247" s="68">
        <f>'Energy - Master'!A246</f>
        <v>46266</v>
      </c>
      <c r="B247" s="24" t="str">
        <f t="shared" si="82"/>
        <v>Sep-2026</v>
      </c>
      <c r="C247" s="34" t="str">
        <f t="shared" si="88"/>
        <v/>
      </c>
      <c r="D247" s="8"/>
      <c r="E247" s="22" t="str">
        <f t="shared" si="83"/>
        <v/>
      </c>
      <c r="F247" s="34" t="str">
        <f t="shared" si="89"/>
        <v/>
      </c>
      <c r="G247" s="8"/>
      <c r="H247" s="22" t="str">
        <f t="shared" si="84"/>
        <v/>
      </c>
      <c r="I247" s="34" t="str">
        <f t="shared" si="90"/>
        <v/>
      </c>
      <c r="J247" s="8"/>
      <c r="K247" s="22" t="str">
        <f t="shared" si="85"/>
        <v/>
      </c>
      <c r="L247" s="34" t="str">
        <f t="shared" si="91"/>
        <v/>
      </c>
      <c r="M247" s="8"/>
      <c r="N247" s="22" t="str">
        <f t="shared" si="86"/>
        <v/>
      </c>
      <c r="O247" s="34" t="str">
        <f t="shared" si="92"/>
        <v/>
      </c>
      <c r="P247" s="8"/>
      <c r="Q247" s="22" t="str">
        <f t="shared" si="87"/>
        <v/>
      </c>
      <c r="R247" s="34" t="str">
        <f t="shared" si="93"/>
        <v/>
      </c>
      <c r="S247" s="8"/>
      <c r="T247" s="22" t="str">
        <f t="shared" si="97"/>
        <v/>
      </c>
      <c r="U247" s="22" t="str">
        <f t="shared" si="94"/>
        <v/>
      </c>
      <c r="V247" s="22" t="str">
        <f t="shared" si="95"/>
        <v/>
      </c>
      <c r="W247" s="22" t="str">
        <f t="shared" si="96"/>
        <v/>
      </c>
      <c r="X247" s="8"/>
      <c r="Y247" s="29"/>
    </row>
    <row r="248" spans="1:25" ht="18" customHeight="1" x14ac:dyDescent="0.35">
      <c r="A248" s="68">
        <f>'Energy - Master'!A247</f>
        <v>46267</v>
      </c>
      <c r="B248" s="24" t="str">
        <f t="shared" si="82"/>
        <v>Sep-2026</v>
      </c>
      <c r="C248" s="34" t="str">
        <f t="shared" si="88"/>
        <v/>
      </c>
      <c r="D248" s="8"/>
      <c r="E248" s="22" t="str">
        <f t="shared" si="83"/>
        <v/>
      </c>
      <c r="F248" s="34" t="str">
        <f t="shared" si="89"/>
        <v/>
      </c>
      <c r="G248" s="8"/>
      <c r="H248" s="22" t="str">
        <f t="shared" si="84"/>
        <v/>
      </c>
      <c r="I248" s="34" t="str">
        <f t="shared" si="90"/>
        <v/>
      </c>
      <c r="J248" s="8"/>
      <c r="K248" s="22" t="str">
        <f t="shared" si="85"/>
        <v/>
      </c>
      <c r="L248" s="34" t="str">
        <f t="shared" si="91"/>
        <v/>
      </c>
      <c r="M248" s="8"/>
      <c r="N248" s="22" t="str">
        <f t="shared" si="86"/>
        <v/>
      </c>
      <c r="O248" s="34" t="str">
        <f t="shared" si="92"/>
        <v/>
      </c>
      <c r="P248" s="8"/>
      <c r="Q248" s="22" t="str">
        <f t="shared" si="87"/>
        <v/>
      </c>
      <c r="R248" s="34" t="str">
        <f t="shared" si="93"/>
        <v/>
      </c>
      <c r="S248" s="8"/>
      <c r="T248" s="22" t="str">
        <f t="shared" si="97"/>
        <v/>
      </c>
      <c r="U248" s="22" t="str">
        <f t="shared" si="94"/>
        <v/>
      </c>
      <c r="V248" s="22" t="str">
        <f t="shared" si="95"/>
        <v/>
      </c>
      <c r="W248" s="22" t="str">
        <f t="shared" si="96"/>
        <v/>
      </c>
      <c r="X248" s="8"/>
      <c r="Y248" s="29"/>
    </row>
    <row r="249" spans="1:25" ht="18" customHeight="1" x14ac:dyDescent="0.35">
      <c r="A249" s="68">
        <f>'Energy - Master'!A248</f>
        <v>46268</v>
      </c>
      <c r="B249" s="24" t="str">
        <f t="shared" si="82"/>
        <v>Sep-2026</v>
      </c>
      <c r="C249" s="34" t="str">
        <f t="shared" si="88"/>
        <v/>
      </c>
      <c r="D249" s="8"/>
      <c r="E249" s="22" t="str">
        <f t="shared" si="83"/>
        <v/>
      </c>
      <c r="F249" s="34" t="str">
        <f t="shared" si="89"/>
        <v/>
      </c>
      <c r="G249" s="8"/>
      <c r="H249" s="22" t="str">
        <f t="shared" si="84"/>
        <v/>
      </c>
      <c r="I249" s="34" t="str">
        <f t="shared" si="90"/>
        <v/>
      </c>
      <c r="J249" s="8"/>
      <c r="K249" s="22" t="str">
        <f t="shared" si="85"/>
        <v/>
      </c>
      <c r="L249" s="34" t="str">
        <f t="shared" si="91"/>
        <v/>
      </c>
      <c r="M249" s="8"/>
      <c r="N249" s="22" t="str">
        <f t="shared" si="86"/>
        <v/>
      </c>
      <c r="O249" s="34" t="str">
        <f t="shared" si="92"/>
        <v/>
      </c>
      <c r="P249" s="8"/>
      <c r="Q249" s="22" t="str">
        <f t="shared" si="87"/>
        <v/>
      </c>
      <c r="R249" s="34" t="str">
        <f t="shared" si="93"/>
        <v/>
      </c>
      <c r="S249" s="8"/>
      <c r="T249" s="22" t="str">
        <f t="shared" si="97"/>
        <v/>
      </c>
      <c r="U249" s="22" t="str">
        <f t="shared" si="94"/>
        <v/>
      </c>
      <c r="V249" s="22" t="str">
        <f t="shared" si="95"/>
        <v/>
      </c>
      <c r="W249" s="22" t="str">
        <f t="shared" si="96"/>
        <v/>
      </c>
      <c r="X249" s="8"/>
      <c r="Y249" s="29"/>
    </row>
    <row r="250" spans="1:25" ht="18" customHeight="1" x14ac:dyDescent="0.35">
      <c r="A250" s="68">
        <f>'Energy - Master'!A249</f>
        <v>46269</v>
      </c>
      <c r="B250" s="24" t="str">
        <f t="shared" si="82"/>
        <v>Sep-2026</v>
      </c>
      <c r="C250" s="34" t="str">
        <f t="shared" si="88"/>
        <v/>
      </c>
      <c r="D250" s="8"/>
      <c r="E250" s="22" t="str">
        <f t="shared" si="83"/>
        <v/>
      </c>
      <c r="F250" s="34" t="str">
        <f t="shared" si="89"/>
        <v/>
      </c>
      <c r="G250" s="8"/>
      <c r="H250" s="22" t="str">
        <f t="shared" si="84"/>
        <v/>
      </c>
      <c r="I250" s="34" t="str">
        <f t="shared" si="90"/>
        <v/>
      </c>
      <c r="J250" s="8"/>
      <c r="K250" s="22" t="str">
        <f t="shared" si="85"/>
        <v/>
      </c>
      <c r="L250" s="34" t="str">
        <f t="shared" si="91"/>
        <v/>
      </c>
      <c r="M250" s="8"/>
      <c r="N250" s="22" t="str">
        <f t="shared" si="86"/>
        <v/>
      </c>
      <c r="O250" s="34" t="str">
        <f t="shared" si="92"/>
        <v/>
      </c>
      <c r="P250" s="8"/>
      <c r="Q250" s="22" t="str">
        <f t="shared" si="87"/>
        <v/>
      </c>
      <c r="R250" s="34" t="str">
        <f t="shared" si="93"/>
        <v/>
      </c>
      <c r="S250" s="8"/>
      <c r="T250" s="22" t="str">
        <f t="shared" si="97"/>
        <v/>
      </c>
      <c r="U250" s="22" t="str">
        <f t="shared" si="94"/>
        <v/>
      </c>
      <c r="V250" s="22" t="str">
        <f t="shared" si="95"/>
        <v/>
      </c>
      <c r="W250" s="22" t="str">
        <f t="shared" si="96"/>
        <v/>
      </c>
      <c r="X250" s="8"/>
      <c r="Y250" s="29"/>
    </row>
    <row r="251" spans="1:25" ht="18" customHeight="1" x14ac:dyDescent="0.35">
      <c r="A251" s="68">
        <f>'Energy - Master'!A250</f>
        <v>46270</v>
      </c>
      <c r="B251" s="24" t="str">
        <f t="shared" si="82"/>
        <v>Sep-2026</v>
      </c>
      <c r="C251" s="34" t="str">
        <f t="shared" si="88"/>
        <v/>
      </c>
      <c r="D251" s="8"/>
      <c r="E251" s="22" t="str">
        <f t="shared" si="83"/>
        <v/>
      </c>
      <c r="F251" s="34" t="str">
        <f t="shared" si="89"/>
        <v/>
      </c>
      <c r="G251" s="8"/>
      <c r="H251" s="22" t="str">
        <f t="shared" si="84"/>
        <v/>
      </c>
      <c r="I251" s="34" t="str">
        <f t="shared" si="90"/>
        <v/>
      </c>
      <c r="J251" s="8"/>
      <c r="K251" s="22" t="str">
        <f t="shared" si="85"/>
        <v/>
      </c>
      <c r="L251" s="34" t="str">
        <f t="shared" si="91"/>
        <v/>
      </c>
      <c r="M251" s="8"/>
      <c r="N251" s="22" t="str">
        <f t="shared" si="86"/>
        <v/>
      </c>
      <c r="O251" s="34" t="str">
        <f t="shared" si="92"/>
        <v/>
      </c>
      <c r="P251" s="8"/>
      <c r="Q251" s="22" t="str">
        <f t="shared" si="87"/>
        <v/>
      </c>
      <c r="R251" s="34" t="str">
        <f t="shared" si="93"/>
        <v/>
      </c>
      <c r="S251" s="8"/>
      <c r="T251" s="22" t="str">
        <f t="shared" si="97"/>
        <v/>
      </c>
      <c r="U251" s="22" t="str">
        <f t="shared" si="94"/>
        <v/>
      </c>
      <c r="V251" s="22" t="str">
        <f t="shared" si="95"/>
        <v/>
      </c>
      <c r="W251" s="22" t="str">
        <f t="shared" si="96"/>
        <v/>
      </c>
      <c r="X251" s="8"/>
      <c r="Y251" s="29"/>
    </row>
    <row r="252" spans="1:25" ht="18" customHeight="1" x14ac:dyDescent="0.35">
      <c r="A252" s="68">
        <f>'Energy - Master'!A251</f>
        <v>46271</v>
      </c>
      <c r="B252" s="24" t="str">
        <f t="shared" si="82"/>
        <v>Sep-2026</v>
      </c>
      <c r="C252" s="34" t="str">
        <f t="shared" si="88"/>
        <v/>
      </c>
      <c r="D252" s="8"/>
      <c r="E252" s="22" t="str">
        <f t="shared" si="83"/>
        <v/>
      </c>
      <c r="F252" s="34" t="str">
        <f t="shared" si="89"/>
        <v/>
      </c>
      <c r="G252" s="8"/>
      <c r="H252" s="22" t="str">
        <f t="shared" si="84"/>
        <v/>
      </c>
      <c r="I252" s="34" t="str">
        <f t="shared" si="90"/>
        <v/>
      </c>
      <c r="J252" s="8"/>
      <c r="K252" s="22" t="str">
        <f t="shared" si="85"/>
        <v/>
      </c>
      <c r="L252" s="34" t="str">
        <f t="shared" si="91"/>
        <v/>
      </c>
      <c r="M252" s="8"/>
      <c r="N252" s="22" t="str">
        <f t="shared" si="86"/>
        <v/>
      </c>
      <c r="O252" s="34" t="str">
        <f t="shared" si="92"/>
        <v/>
      </c>
      <c r="P252" s="8"/>
      <c r="Q252" s="22" t="str">
        <f t="shared" si="87"/>
        <v/>
      </c>
      <c r="R252" s="34" t="str">
        <f t="shared" si="93"/>
        <v/>
      </c>
      <c r="S252" s="8"/>
      <c r="T252" s="22" t="str">
        <f t="shared" si="97"/>
        <v/>
      </c>
      <c r="U252" s="22" t="str">
        <f t="shared" si="94"/>
        <v/>
      </c>
      <c r="V252" s="22" t="str">
        <f t="shared" si="95"/>
        <v/>
      </c>
      <c r="W252" s="22" t="str">
        <f t="shared" si="96"/>
        <v/>
      </c>
      <c r="X252" s="8"/>
      <c r="Y252" s="29"/>
    </row>
    <row r="253" spans="1:25" ht="18" customHeight="1" x14ac:dyDescent="0.35">
      <c r="A253" s="68">
        <f>'Energy - Master'!A252</f>
        <v>46272</v>
      </c>
      <c r="B253" s="24" t="str">
        <f t="shared" si="82"/>
        <v>Sep-2026</v>
      </c>
      <c r="C253" s="34" t="str">
        <f t="shared" si="88"/>
        <v/>
      </c>
      <c r="D253" s="8"/>
      <c r="E253" s="22" t="str">
        <f t="shared" si="83"/>
        <v/>
      </c>
      <c r="F253" s="34" t="str">
        <f t="shared" si="89"/>
        <v/>
      </c>
      <c r="G253" s="8"/>
      <c r="H253" s="22" t="str">
        <f t="shared" si="84"/>
        <v/>
      </c>
      <c r="I253" s="34" t="str">
        <f t="shared" si="90"/>
        <v/>
      </c>
      <c r="J253" s="8"/>
      <c r="K253" s="22" t="str">
        <f t="shared" si="85"/>
        <v/>
      </c>
      <c r="L253" s="34" t="str">
        <f t="shared" si="91"/>
        <v/>
      </c>
      <c r="M253" s="8"/>
      <c r="N253" s="22" t="str">
        <f t="shared" si="86"/>
        <v/>
      </c>
      <c r="O253" s="34" t="str">
        <f t="shared" si="92"/>
        <v/>
      </c>
      <c r="P253" s="8"/>
      <c r="Q253" s="22" t="str">
        <f t="shared" si="87"/>
        <v/>
      </c>
      <c r="R253" s="34" t="str">
        <f t="shared" si="93"/>
        <v/>
      </c>
      <c r="S253" s="8"/>
      <c r="T253" s="22" t="str">
        <f t="shared" si="97"/>
        <v/>
      </c>
      <c r="U253" s="22" t="str">
        <f t="shared" si="94"/>
        <v/>
      </c>
      <c r="V253" s="22" t="str">
        <f t="shared" si="95"/>
        <v/>
      </c>
      <c r="W253" s="22" t="str">
        <f t="shared" si="96"/>
        <v/>
      </c>
      <c r="X253" s="8"/>
      <c r="Y253" s="29"/>
    </row>
    <row r="254" spans="1:25" ht="18" customHeight="1" x14ac:dyDescent="0.35">
      <c r="A254" s="68">
        <f>'Energy - Master'!A253</f>
        <v>46273</v>
      </c>
      <c r="B254" s="24" t="str">
        <f t="shared" si="82"/>
        <v>Sep-2026</v>
      </c>
      <c r="C254" s="34" t="str">
        <f t="shared" si="88"/>
        <v/>
      </c>
      <c r="D254" s="8"/>
      <c r="E254" s="22" t="str">
        <f t="shared" si="83"/>
        <v/>
      </c>
      <c r="F254" s="34" t="str">
        <f t="shared" si="89"/>
        <v/>
      </c>
      <c r="G254" s="8"/>
      <c r="H254" s="22" t="str">
        <f t="shared" si="84"/>
        <v/>
      </c>
      <c r="I254" s="34" t="str">
        <f t="shared" si="90"/>
        <v/>
      </c>
      <c r="J254" s="8"/>
      <c r="K254" s="22" t="str">
        <f t="shared" si="85"/>
        <v/>
      </c>
      <c r="L254" s="34" t="str">
        <f t="shared" si="91"/>
        <v/>
      </c>
      <c r="M254" s="8"/>
      <c r="N254" s="22" t="str">
        <f t="shared" si="86"/>
        <v/>
      </c>
      <c r="O254" s="34" t="str">
        <f t="shared" si="92"/>
        <v/>
      </c>
      <c r="P254" s="8"/>
      <c r="Q254" s="22" t="str">
        <f t="shared" si="87"/>
        <v/>
      </c>
      <c r="R254" s="34" t="str">
        <f t="shared" si="93"/>
        <v/>
      </c>
      <c r="S254" s="8"/>
      <c r="T254" s="22" t="str">
        <f t="shared" si="97"/>
        <v/>
      </c>
      <c r="U254" s="22" t="str">
        <f t="shared" si="94"/>
        <v/>
      </c>
      <c r="V254" s="22" t="str">
        <f t="shared" si="95"/>
        <v/>
      </c>
      <c r="W254" s="22" t="str">
        <f t="shared" si="96"/>
        <v/>
      </c>
      <c r="X254" s="8"/>
      <c r="Y254" s="29"/>
    </row>
    <row r="255" spans="1:25" ht="18" customHeight="1" x14ac:dyDescent="0.35">
      <c r="A255" s="68">
        <f>'Energy - Master'!A254</f>
        <v>46274</v>
      </c>
      <c r="B255" s="24" t="str">
        <f t="shared" si="82"/>
        <v>Sep-2026</v>
      </c>
      <c r="C255" s="34" t="str">
        <f t="shared" si="88"/>
        <v/>
      </c>
      <c r="D255" s="8"/>
      <c r="E255" s="22" t="str">
        <f t="shared" si="83"/>
        <v/>
      </c>
      <c r="F255" s="34" t="str">
        <f t="shared" si="89"/>
        <v/>
      </c>
      <c r="G255" s="8"/>
      <c r="H255" s="22" t="str">
        <f t="shared" si="84"/>
        <v/>
      </c>
      <c r="I255" s="34" t="str">
        <f t="shared" si="90"/>
        <v/>
      </c>
      <c r="J255" s="8"/>
      <c r="K255" s="22" t="str">
        <f t="shared" si="85"/>
        <v/>
      </c>
      <c r="L255" s="34" t="str">
        <f t="shared" si="91"/>
        <v/>
      </c>
      <c r="M255" s="8"/>
      <c r="N255" s="22" t="str">
        <f t="shared" si="86"/>
        <v/>
      </c>
      <c r="O255" s="34" t="str">
        <f t="shared" si="92"/>
        <v/>
      </c>
      <c r="P255" s="8"/>
      <c r="Q255" s="22" t="str">
        <f t="shared" si="87"/>
        <v/>
      </c>
      <c r="R255" s="34" t="str">
        <f t="shared" si="93"/>
        <v/>
      </c>
      <c r="S255" s="8"/>
      <c r="T255" s="22" t="str">
        <f t="shared" si="97"/>
        <v/>
      </c>
      <c r="U255" s="22" t="str">
        <f t="shared" si="94"/>
        <v/>
      </c>
      <c r="V255" s="22" t="str">
        <f t="shared" si="95"/>
        <v/>
      </c>
      <c r="W255" s="22" t="str">
        <f t="shared" si="96"/>
        <v/>
      </c>
      <c r="X255" s="8"/>
      <c r="Y255" s="29"/>
    </row>
    <row r="256" spans="1:25" ht="18" customHeight="1" x14ac:dyDescent="0.35">
      <c r="A256" s="68">
        <f>'Energy - Master'!A255</f>
        <v>46275</v>
      </c>
      <c r="B256" s="24" t="str">
        <f t="shared" si="82"/>
        <v>Sep-2026</v>
      </c>
      <c r="C256" s="34" t="str">
        <f t="shared" si="88"/>
        <v/>
      </c>
      <c r="D256" s="8"/>
      <c r="E256" s="22" t="str">
        <f t="shared" si="83"/>
        <v/>
      </c>
      <c r="F256" s="34" t="str">
        <f t="shared" si="89"/>
        <v/>
      </c>
      <c r="G256" s="8"/>
      <c r="H256" s="22" t="str">
        <f t="shared" si="84"/>
        <v/>
      </c>
      <c r="I256" s="34" t="str">
        <f t="shared" si="90"/>
        <v/>
      </c>
      <c r="J256" s="8"/>
      <c r="K256" s="22" t="str">
        <f t="shared" si="85"/>
        <v/>
      </c>
      <c r="L256" s="34" t="str">
        <f t="shared" si="91"/>
        <v/>
      </c>
      <c r="M256" s="8"/>
      <c r="N256" s="22" t="str">
        <f t="shared" si="86"/>
        <v/>
      </c>
      <c r="O256" s="34" t="str">
        <f t="shared" si="92"/>
        <v/>
      </c>
      <c r="P256" s="8"/>
      <c r="Q256" s="22" t="str">
        <f t="shared" si="87"/>
        <v/>
      </c>
      <c r="R256" s="34" t="str">
        <f t="shared" si="93"/>
        <v/>
      </c>
      <c r="S256" s="8"/>
      <c r="T256" s="22" t="str">
        <f t="shared" si="97"/>
        <v/>
      </c>
      <c r="U256" s="22" t="str">
        <f t="shared" si="94"/>
        <v/>
      </c>
      <c r="V256" s="22" t="str">
        <f t="shared" si="95"/>
        <v/>
      </c>
      <c r="W256" s="22" t="str">
        <f t="shared" si="96"/>
        <v/>
      </c>
      <c r="X256" s="8"/>
      <c r="Y256" s="29"/>
    </row>
    <row r="257" spans="1:25" ht="18" customHeight="1" x14ac:dyDescent="0.35">
      <c r="A257" s="68">
        <f>'Energy - Master'!A256</f>
        <v>46276</v>
      </c>
      <c r="B257" s="24" t="str">
        <f t="shared" si="82"/>
        <v>Sep-2026</v>
      </c>
      <c r="C257" s="34" t="str">
        <f t="shared" si="88"/>
        <v/>
      </c>
      <c r="D257" s="8"/>
      <c r="E257" s="22" t="str">
        <f t="shared" si="83"/>
        <v/>
      </c>
      <c r="F257" s="34" t="str">
        <f t="shared" si="89"/>
        <v/>
      </c>
      <c r="G257" s="8"/>
      <c r="H257" s="22" t="str">
        <f t="shared" si="84"/>
        <v/>
      </c>
      <c r="I257" s="34" t="str">
        <f t="shared" si="90"/>
        <v/>
      </c>
      <c r="J257" s="8"/>
      <c r="K257" s="22" t="str">
        <f t="shared" si="85"/>
        <v/>
      </c>
      <c r="L257" s="34" t="str">
        <f t="shared" si="91"/>
        <v/>
      </c>
      <c r="M257" s="8"/>
      <c r="N257" s="22" t="str">
        <f t="shared" si="86"/>
        <v/>
      </c>
      <c r="O257" s="34" t="str">
        <f t="shared" si="92"/>
        <v/>
      </c>
      <c r="P257" s="8"/>
      <c r="Q257" s="22" t="str">
        <f t="shared" si="87"/>
        <v/>
      </c>
      <c r="R257" s="34" t="str">
        <f t="shared" si="93"/>
        <v/>
      </c>
      <c r="S257" s="8"/>
      <c r="T257" s="22" t="str">
        <f t="shared" si="97"/>
        <v/>
      </c>
      <c r="U257" s="22" t="str">
        <f t="shared" si="94"/>
        <v/>
      </c>
      <c r="V257" s="22" t="str">
        <f t="shared" si="95"/>
        <v/>
      </c>
      <c r="W257" s="22" t="str">
        <f t="shared" si="96"/>
        <v/>
      </c>
      <c r="X257" s="8"/>
      <c r="Y257" s="29"/>
    </row>
    <row r="258" spans="1:25" ht="18" customHeight="1" x14ac:dyDescent="0.35">
      <c r="A258" s="68">
        <f>'Energy - Master'!A257</f>
        <v>46277</v>
      </c>
      <c r="B258" s="24" t="str">
        <f t="shared" si="82"/>
        <v>Sep-2026</v>
      </c>
      <c r="C258" s="34" t="str">
        <f t="shared" si="88"/>
        <v/>
      </c>
      <c r="D258" s="8"/>
      <c r="E258" s="22" t="str">
        <f t="shared" si="83"/>
        <v/>
      </c>
      <c r="F258" s="34" t="str">
        <f t="shared" si="89"/>
        <v/>
      </c>
      <c r="G258" s="8"/>
      <c r="H258" s="22" t="str">
        <f t="shared" si="84"/>
        <v/>
      </c>
      <c r="I258" s="34" t="str">
        <f t="shared" si="90"/>
        <v/>
      </c>
      <c r="J258" s="8"/>
      <c r="K258" s="22" t="str">
        <f t="shared" si="85"/>
        <v/>
      </c>
      <c r="L258" s="34" t="str">
        <f t="shared" si="91"/>
        <v/>
      </c>
      <c r="M258" s="8"/>
      <c r="N258" s="22" t="str">
        <f t="shared" si="86"/>
        <v/>
      </c>
      <c r="O258" s="34" t="str">
        <f t="shared" si="92"/>
        <v/>
      </c>
      <c r="P258" s="8"/>
      <c r="Q258" s="22" t="str">
        <f t="shared" si="87"/>
        <v/>
      </c>
      <c r="R258" s="34" t="str">
        <f t="shared" si="93"/>
        <v/>
      </c>
      <c r="S258" s="8"/>
      <c r="T258" s="22" t="str">
        <f t="shared" si="97"/>
        <v/>
      </c>
      <c r="U258" s="22" t="str">
        <f t="shared" si="94"/>
        <v/>
      </c>
      <c r="V258" s="22" t="str">
        <f t="shared" si="95"/>
        <v/>
      </c>
      <c r="W258" s="22" t="str">
        <f t="shared" si="96"/>
        <v/>
      </c>
      <c r="X258" s="8"/>
      <c r="Y258" s="29"/>
    </row>
    <row r="259" spans="1:25" ht="18" customHeight="1" x14ac:dyDescent="0.35">
      <c r="A259" s="68">
        <f>'Energy - Master'!A258</f>
        <v>46278</v>
      </c>
      <c r="B259" s="24" t="str">
        <f t="shared" si="82"/>
        <v>Sep-2026</v>
      </c>
      <c r="C259" s="34" t="str">
        <f t="shared" si="88"/>
        <v/>
      </c>
      <c r="D259" s="8"/>
      <c r="E259" s="22" t="str">
        <f t="shared" si="83"/>
        <v/>
      </c>
      <c r="F259" s="34" t="str">
        <f t="shared" si="89"/>
        <v/>
      </c>
      <c r="G259" s="8"/>
      <c r="H259" s="22" t="str">
        <f t="shared" si="84"/>
        <v/>
      </c>
      <c r="I259" s="34" t="str">
        <f t="shared" si="90"/>
        <v/>
      </c>
      <c r="J259" s="8"/>
      <c r="K259" s="22" t="str">
        <f t="shared" si="85"/>
        <v/>
      </c>
      <c r="L259" s="34" t="str">
        <f t="shared" si="91"/>
        <v/>
      </c>
      <c r="M259" s="8"/>
      <c r="N259" s="22" t="str">
        <f t="shared" si="86"/>
        <v/>
      </c>
      <c r="O259" s="34" t="str">
        <f t="shared" si="92"/>
        <v/>
      </c>
      <c r="P259" s="8"/>
      <c r="Q259" s="22" t="str">
        <f t="shared" si="87"/>
        <v/>
      </c>
      <c r="R259" s="34" t="str">
        <f t="shared" si="93"/>
        <v/>
      </c>
      <c r="S259" s="8"/>
      <c r="T259" s="22" t="str">
        <f t="shared" si="97"/>
        <v/>
      </c>
      <c r="U259" s="22" t="str">
        <f t="shared" si="94"/>
        <v/>
      </c>
      <c r="V259" s="22" t="str">
        <f t="shared" si="95"/>
        <v/>
      </c>
      <c r="W259" s="22" t="str">
        <f t="shared" si="96"/>
        <v/>
      </c>
      <c r="X259" s="8"/>
      <c r="Y259" s="29"/>
    </row>
    <row r="260" spans="1:25" ht="18" customHeight="1" x14ac:dyDescent="0.35">
      <c r="A260" s="68">
        <f>'Energy - Master'!A259</f>
        <v>46279</v>
      </c>
      <c r="B260" s="24" t="str">
        <f t="shared" ref="B260:B323" si="98">IF(A260="","",TEXT(A260,"MMM-YYYY"))</f>
        <v>Sep-2026</v>
      </c>
      <c r="C260" s="34" t="str">
        <f t="shared" si="88"/>
        <v/>
      </c>
      <c r="D260" s="8"/>
      <c r="E260" s="22" t="str">
        <f t="shared" ref="E260:E323" si="99">IF(OR(C260="",D260=""),"",D260-C260)</f>
        <v/>
      </c>
      <c r="F260" s="34" t="str">
        <f t="shared" si="89"/>
        <v/>
      </c>
      <c r="G260" s="8"/>
      <c r="H260" s="22" t="str">
        <f t="shared" ref="H260:H323" si="100">IF(OR(F260="",G260=""),"",G260-F260)</f>
        <v/>
      </c>
      <c r="I260" s="34" t="str">
        <f t="shared" si="90"/>
        <v/>
      </c>
      <c r="J260" s="8"/>
      <c r="K260" s="22" t="str">
        <f t="shared" ref="K260:K323" si="101">IF(OR(I260="",J260=""),"",J260-I260)</f>
        <v/>
      </c>
      <c r="L260" s="34" t="str">
        <f t="shared" si="91"/>
        <v/>
      </c>
      <c r="M260" s="8"/>
      <c r="N260" s="22" t="str">
        <f t="shared" ref="N260:N323" si="102">IF(OR(L260="",M260=""),"",M260-L260)</f>
        <v/>
      </c>
      <c r="O260" s="34" t="str">
        <f t="shared" si="92"/>
        <v/>
      </c>
      <c r="P260" s="8"/>
      <c r="Q260" s="22" t="str">
        <f t="shared" ref="Q260:Q323" si="103">IF(OR(O260="",P260=""),"",P260-O260)</f>
        <v/>
      </c>
      <c r="R260" s="34" t="str">
        <f t="shared" si="93"/>
        <v/>
      </c>
      <c r="S260" s="8"/>
      <c r="T260" s="22" t="str">
        <f t="shared" si="97"/>
        <v/>
      </c>
      <c r="U260" s="22" t="str">
        <f t="shared" si="94"/>
        <v/>
      </c>
      <c r="V260" s="22" t="str">
        <f t="shared" si="95"/>
        <v/>
      </c>
      <c r="W260" s="22" t="str">
        <f t="shared" si="96"/>
        <v/>
      </c>
      <c r="X260" s="8"/>
      <c r="Y260" s="29"/>
    </row>
    <row r="261" spans="1:25" ht="18" customHeight="1" x14ac:dyDescent="0.35">
      <c r="A261" s="68">
        <f>'Energy - Master'!A260</f>
        <v>46280</v>
      </c>
      <c r="B261" s="24" t="str">
        <f t="shared" si="98"/>
        <v>Sep-2026</v>
      </c>
      <c r="C261" s="34" t="str">
        <f t="shared" ref="C261:C324" si="104">IF(D260="","",D260)</f>
        <v/>
      </c>
      <c r="D261" s="8"/>
      <c r="E261" s="22" t="str">
        <f t="shared" si="99"/>
        <v/>
      </c>
      <c r="F261" s="34" t="str">
        <f t="shared" ref="F261:F324" si="105">IF(G260="","",G260)</f>
        <v/>
      </c>
      <c r="G261" s="8"/>
      <c r="H261" s="22" t="str">
        <f t="shared" si="100"/>
        <v/>
      </c>
      <c r="I261" s="34" t="str">
        <f t="shared" ref="I261:I324" si="106">IF(J260="","",J260)</f>
        <v/>
      </c>
      <c r="J261" s="8"/>
      <c r="K261" s="22" t="str">
        <f t="shared" si="101"/>
        <v/>
      </c>
      <c r="L261" s="34" t="str">
        <f t="shared" ref="L261:L324" si="107">IF(M260="","",M260)</f>
        <v/>
      </c>
      <c r="M261" s="8"/>
      <c r="N261" s="22" t="str">
        <f t="shared" si="102"/>
        <v/>
      </c>
      <c r="O261" s="34" t="str">
        <f t="shared" ref="O261:O324" si="108">IF(P260="","",P260)</f>
        <v/>
      </c>
      <c r="P261" s="8"/>
      <c r="Q261" s="22" t="str">
        <f t="shared" si="103"/>
        <v/>
      </c>
      <c r="R261" s="34" t="str">
        <f t="shared" ref="R261:R324" si="109">IF(S260="","",S260)</f>
        <v/>
      </c>
      <c r="S261" s="8"/>
      <c r="T261" s="22" t="str">
        <f t="shared" si="97"/>
        <v/>
      </c>
      <c r="U261" s="22" t="str">
        <f t="shared" ref="U261:U324" si="110">IF(E261="","",E261)</f>
        <v/>
      </c>
      <c r="V261" s="22" t="str">
        <f t="shared" ref="V261:V324" si="111">IF(E261="","",IF(MONTH(A261)&lt;&gt;MONTH(A260),E261,V260+E261))</f>
        <v/>
      </c>
      <c r="W261" s="22" t="str">
        <f t="shared" ref="W261:W324" si="112">IF(U261="","",IF(MONTH(A261)&lt;&gt;MONTH(A260),U261,W260+U261))</f>
        <v/>
      </c>
      <c r="X261" s="8"/>
      <c r="Y261" s="29"/>
    </row>
    <row r="262" spans="1:25" ht="18" customHeight="1" x14ac:dyDescent="0.35">
      <c r="A262" s="68">
        <f>'Energy - Master'!A261</f>
        <v>46281</v>
      </c>
      <c r="B262" s="24" t="str">
        <f t="shared" si="98"/>
        <v>Sep-2026</v>
      </c>
      <c r="C262" s="34" t="str">
        <f t="shared" si="104"/>
        <v/>
      </c>
      <c r="D262" s="8"/>
      <c r="E262" s="22" t="str">
        <f t="shared" si="99"/>
        <v/>
      </c>
      <c r="F262" s="34" t="str">
        <f t="shared" si="105"/>
        <v/>
      </c>
      <c r="G262" s="8"/>
      <c r="H262" s="22" t="str">
        <f t="shared" si="100"/>
        <v/>
      </c>
      <c r="I262" s="34" t="str">
        <f t="shared" si="106"/>
        <v/>
      </c>
      <c r="J262" s="8"/>
      <c r="K262" s="22" t="str">
        <f t="shared" si="101"/>
        <v/>
      </c>
      <c r="L262" s="34" t="str">
        <f t="shared" si="107"/>
        <v/>
      </c>
      <c r="M262" s="8"/>
      <c r="N262" s="22" t="str">
        <f t="shared" si="102"/>
        <v/>
      </c>
      <c r="O262" s="34" t="str">
        <f t="shared" si="108"/>
        <v/>
      </c>
      <c r="P262" s="8"/>
      <c r="Q262" s="22" t="str">
        <f t="shared" si="103"/>
        <v/>
      </c>
      <c r="R262" s="34" t="str">
        <f t="shared" si="109"/>
        <v/>
      </c>
      <c r="S262" s="8"/>
      <c r="T262" s="22" t="str">
        <f t="shared" si="97"/>
        <v/>
      </c>
      <c r="U262" s="22" t="str">
        <f t="shared" si="110"/>
        <v/>
      </c>
      <c r="V262" s="22" t="str">
        <f t="shared" si="111"/>
        <v/>
      </c>
      <c r="W262" s="22" t="str">
        <f t="shared" si="112"/>
        <v/>
      </c>
      <c r="X262" s="8"/>
      <c r="Y262" s="29"/>
    </row>
    <row r="263" spans="1:25" ht="18" customHeight="1" x14ac:dyDescent="0.35">
      <c r="A263" s="68">
        <f>'Energy - Master'!A262</f>
        <v>46282</v>
      </c>
      <c r="B263" s="24" t="str">
        <f t="shared" si="98"/>
        <v>Sep-2026</v>
      </c>
      <c r="C263" s="34" t="str">
        <f t="shared" si="104"/>
        <v/>
      </c>
      <c r="D263" s="8"/>
      <c r="E263" s="22" t="str">
        <f t="shared" si="99"/>
        <v/>
      </c>
      <c r="F263" s="34" t="str">
        <f t="shared" si="105"/>
        <v/>
      </c>
      <c r="G263" s="8"/>
      <c r="H263" s="22" t="str">
        <f t="shared" si="100"/>
        <v/>
      </c>
      <c r="I263" s="34" t="str">
        <f t="shared" si="106"/>
        <v/>
      </c>
      <c r="J263" s="8"/>
      <c r="K263" s="22" t="str">
        <f t="shared" si="101"/>
        <v/>
      </c>
      <c r="L263" s="34" t="str">
        <f t="shared" si="107"/>
        <v/>
      </c>
      <c r="M263" s="8"/>
      <c r="N263" s="22" t="str">
        <f t="shared" si="102"/>
        <v/>
      </c>
      <c r="O263" s="34" t="str">
        <f t="shared" si="108"/>
        <v/>
      </c>
      <c r="P263" s="8"/>
      <c r="Q263" s="22" t="str">
        <f t="shared" si="103"/>
        <v/>
      </c>
      <c r="R263" s="34" t="str">
        <f t="shared" si="109"/>
        <v/>
      </c>
      <c r="S263" s="8"/>
      <c r="T263" s="22" t="str">
        <f t="shared" si="97"/>
        <v/>
      </c>
      <c r="U263" s="22" t="str">
        <f t="shared" si="110"/>
        <v/>
      </c>
      <c r="V263" s="22" t="str">
        <f t="shared" si="111"/>
        <v/>
      </c>
      <c r="W263" s="22" t="str">
        <f t="shared" si="112"/>
        <v/>
      </c>
      <c r="X263" s="8"/>
      <c r="Y263" s="29"/>
    </row>
    <row r="264" spans="1:25" ht="18" customHeight="1" x14ac:dyDescent="0.35">
      <c r="A264" s="68">
        <f>'Energy - Master'!A263</f>
        <v>46283</v>
      </c>
      <c r="B264" s="24" t="str">
        <f t="shared" si="98"/>
        <v>Sep-2026</v>
      </c>
      <c r="C264" s="34" t="str">
        <f t="shared" si="104"/>
        <v/>
      </c>
      <c r="D264" s="8"/>
      <c r="E264" s="22" t="str">
        <f t="shared" si="99"/>
        <v/>
      </c>
      <c r="F264" s="34" t="str">
        <f t="shared" si="105"/>
        <v/>
      </c>
      <c r="G264" s="8"/>
      <c r="H264" s="22" t="str">
        <f t="shared" si="100"/>
        <v/>
      </c>
      <c r="I264" s="34" t="str">
        <f t="shared" si="106"/>
        <v/>
      </c>
      <c r="J264" s="8"/>
      <c r="K264" s="22" t="str">
        <f t="shared" si="101"/>
        <v/>
      </c>
      <c r="L264" s="34" t="str">
        <f t="shared" si="107"/>
        <v/>
      </c>
      <c r="M264" s="8"/>
      <c r="N264" s="22" t="str">
        <f t="shared" si="102"/>
        <v/>
      </c>
      <c r="O264" s="34" t="str">
        <f t="shared" si="108"/>
        <v/>
      </c>
      <c r="P264" s="8"/>
      <c r="Q264" s="22" t="str">
        <f t="shared" si="103"/>
        <v/>
      </c>
      <c r="R264" s="34" t="str">
        <f t="shared" si="109"/>
        <v/>
      </c>
      <c r="S264" s="8"/>
      <c r="T264" s="22" t="str">
        <f t="shared" si="97"/>
        <v/>
      </c>
      <c r="U264" s="22" t="str">
        <f t="shared" si="110"/>
        <v/>
      </c>
      <c r="V264" s="22" t="str">
        <f t="shared" si="111"/>
        <v/>
      </c>
      <c r="W264" s="22" t="str">
        <f t="shared" si="112"/>
        <v/>
      </c>
      <c r="X264" s="8"/>
      <c r="Y264" s="29"/>
    </row>
    <row r="265" spans="1:25" ht="18" customHeight="1" x14ac:dyDescent="0.35">
      <c r="A265" s="68">
        <f>'Energy - Master'!A264</f>
        <v>46284</v>
      </c>
      <c r="B265" s="24" t="str">
        <f t="shared" si="98"/>
        <v>Sep-2026</v>
      </c>
      <c r="C265" s="34" t="str">
        <f t="shared" si="104"/>
        <v/>
      </c>
      <c r="D265" s="8"/>
      <c r="E265" s="22" t="str">
        <f t="shared" si="99"/>
        <v/>
      </c>
      <c r="F265" s="34" t="str">
        <f t="shared" si="105"/>
        <v/>
      </c>
      <c r="G265" s="8"/>
      <c r="H265" s="22" t="str">
        <f t="shared" si="100"/>
        <v/>
      </c>
      <c r="I265" s="34" t="str">
        <f t="shared" si="106"/>
        <v/>
      </c>
      <c r="J265" s="8"/>
      <c r="K265" s="22" t="str">
        <f t="shared" si="101"/>
        <v/>
      </c>
      <c r="L265" s="34" t="str">
        <f t="shared" si="107"/>
        <v/>
      </c>
      <c r="M265" s="8"/>
      <c r="N265" s="22" t="str">
        <f t="shared" si="102"/>
        <v/>
      </c>
      <c r="O265" s="34" t="str">
        <f t="shared" si="108"/>
        <v/>
      </c>
      <c r="P265" s="8"/>
      <c r="Q265" s="22" t="str">
        <f t="shared" si="103"/>
        <v/>
      </c>
      <c r="R265" s="34" t="str">
        <f t="shared" si="109"/>
        <v/>
      </c>
      <c r="S265" s="8"/>
      <c r="T265" s="22" t="str">
        <f t="shared" si="97"/>
        <v/>
      </c>
      <c r="U265" s="22" t="str">
        <f t="shared" si="110"/>
        <v/>
      </c>
      <c r="V265" s="22" t="str">
        <f t="shared" si="111"/>
        <v/>
      </c>
      <c r="W265" s="22" t="str">
        <f t="shared" si="112"/>
        <v/>
      </c>
      <c r="X265" s="8"/>
      <c r="Y265" s="29"/>
    </row>
    <row r="266" spans="1:25" ht="18" customHeight="1" x14ac:dyDescent="0.35">
      <c r="A266" s="68">
        <f>'Energy - Master'!A265</f>
        <v>46285</v>
      </c>
      <c r="B266" s="24" t="str">
        <f t="shared" si="98"/>
        <v>Sep-2026</v>
      </c>
      <c r="C266" s="34" t="str">
        <f t="shared" si="104"/>
        <v/>
      </c>
      <c r="D266" s="8"/>
      <c r="E266" s="22" t="str">
        <f t="shared" si="99"/>
        <v/>
      </c>
      <c r="F266" s="34" t="str">
        <f t="shared" si="105"/>
        <v/>
      </c>
      <c r="G266" s="8"/>
      <c r="H266" s="22" t="str">
        <f t="shared" si="100"/>
        <v/>
      </c>
      <c r="I266" s="34" t="str">
        <f t="shared" si="106"/>
        <v/>
      </c>
      <c r="J266" s="8"/>
      <c r="K266" s="22" t="str">
        <f t="shared" si="101"/>
        <v/>
      </c>
      <c r="L266" s="34" t="str">
        <f t="shared" si="107"/>
        <v/>
      </c>
      <c r="M266" s="8"/>
      <c r="N266" s="22" t="str">
        <f t="shared" si="102"/>
        <v/>
      </c>
      <c r="O266" s="34" t="str">
        <f t="shared" si="108"/>
        <v/>
      </c>
      <c r="P266" s="8"/>
      <c r="Q266" s="22" t="str">
        <f t="shared" si="103"/>
        <v/>
      </c>
      <c r="R266" s="34" t="str">
        <f t="shared" si="109"/>
        <v/>
      </c>
      <c r="S266" s="8"/>
      <c r="T266" s="22" t="str">
        <f t="shared" si="97"/>
        <v/>
      </c>
      <c r="U266" s="22" t="str">
        <f t="shared" si="110"/>
        <v/>
      </c>
      <c r="V266" s="22" t="str">
        <f t="shared" si="111"/>
        <v/>
      </c>
      <c r="W266" s="22" t="str">
        <f t="shared" si="112"/>
        <v/>
      </c>
      <c r="X266" s="8"/>
      <c r="Y266" s="29"/>
    </row>
    <row r="267" spans="1:25" ht="18" customHeight="1" x14ac:dyDescent="0.35">
      <c r="A267" s="68">
        <f>'Energy - Master'!A266</f>
        <v>46286</v>
      </c>
      <c r="B267" s="24" t="str">
        <f t="shared" si="98"/>
        <v>Sep-2026</v>
      </c>
      <c r="C267" s="34" t="str">
        <f t="shared" si="104"/>
        <v/>
      </c>
      <c r="D267" s="8"/>
      <c r="E267" s="22" t="str">
        <f t="shared" si="99"/>
        <v/>
      </c>
      <c r="F267" s="34" t="str">
        <f t="shared" si="105"/>
        <v/>
      </c>
      <c r="G267" s="8"/>
      <c r="H267" s="22" t="str">
        <f t="shared" si="100"/>
        <v/>
      </c>
      <c r="I267" s="34" t="str">
        <f t="shared" si="106"/>
        <v/>
      </c>
      <c r="J267" s="8"/>
      <c r="K267" s="22" t="str">
        <f t="shared" si="101"/>
        <v/>
      </c>
      <c r="L267" s="34" t="str">
        <f t="shared" si="107"/>
        <v/>
      </c>
      <c r="M267" s="8"/>
      <c r="N267" s="22" t="str">
        <f t="shared" si="102"/>
        <v/>
      </c>
      <c r="O267" s="34" t="str">
        <f t="shared" si="108"/>
        <v/>
      </c>
      <c r="P267" s="8"/>
      <c r="Q267" s="22" t="str">
        <f t="shared" si="103"/>
        <v/>
      </c>
      <c r="R267" s="34" t="str">
        <f t="shared" si="109"/>
        <v/>
      </c>
      <c r="S267" s="8"/>
      <c r="T267" s="22" t="str">
        <f t="shared" si="97"/>
        <v/>
      </c>
      <c r="U267" s="22" t="str">
        <f t="shared" si="110"/>
        <v/>
      </c>
      <c r="V267" s="22" t="str">
        <f t="shared" si="111"/>
        <v/>
      </c>
      <c r="W267" s="22" t="str">
        <f t="shared" si="112"/>
        <v/>
      </c>
      <c r="X267" s="8"/>
      <c r="Y267" s="29"/>
    </row>
    <row r="268" spans="1:25" ht="18" customHeight="1" x14ac:dyDescent="0.35">
      <c r="A268" s="68">
        <f>'Energy - Master'!A267</f>
        <v>46287</v>
      </c>
      <c r="B268" s="24" t="str">
        <f t="shared" si="98"/>
        <v>Sep-2026</v>
      </c>
      <c r="C268" s="34" t="str">
        <f t="shared" si="104"/>
        <v/>
      </c>
      <c r="D268" s="8"/>
      <c r="E268" s="22" t="str">
        <f t="shared" si="99"/>
        <v/>
      </c>
      <c r="F268" s="34" t="str">
        <f t="shared" si="105"/>
        <v/>
      </c>
      <c r="G268" s="8"/>
      <c r="H268" s="22" t="str">
        <f t="shared" si="100"/>
        <v/>
      </c>
      <c r="I268" s="34" t="str">
        <f t="shared" si="106"/>
        <v/>
      </c>
      <c r="J268" s="8"/>
      <c r="K268" s="22" t="str">
        <f t="shared" si="101"/>
        <v/>
      </c>
      <c r="L268" s="34" t="str">
        <f t="shared" si="107"/>
        <v/>
      </c>
      <c r="M268" s="8"/>
      <c r="N268" s="22" t="str">
        <f t="shared" si="102"/>
        <v/>
      </c>
      <c r="O268" s="34" t="str">
        <f t="shared" si="108"/>
        <v/>
      </c>
      <c r="P268" s="8"/>
      <c r="Q268" s="22" t="str">
        <f t="shared" si="103"/>
        <v/>
      </c>
      <c r="R268" s="34" t="str">
        <f t="shared" si="109"/>
        <v/>
      </c>
      <c r="S268" s="8"/>
      <c r="T268" s="22" t="str">
        <f t="shared" si="97"/>
        <v/>
      </c>
      <c r="U268" s="22" t="str">
        <f t="shared" si="110"/>
        <v/>
      </c>
      <c r="V268" s="22" t="str">
        <f t="shared" si="111"/>
        <v/>
      </c>
      <c r="W268" s="22" t="str">
        <f t="shared" si="112"/>
        <v/>
      </c>
      <c r="X268" s="8"/>
      <c r="Y268" s="29"/>
    </row>
    <row r="269" spans="1:25" ht="18" customHeight="1" x14ac:dyDescent="0.35">
      <c r="A269" s="68">
        <f>'Energy - Master'!A268</f>
        <v>46288</v>
      </c>
      <c r="B269" s="24" t="str">
        <f t="shared" si="98"/>
        <v>Sep-2026</v>
      </c>
      <c r="C269" s="34" t="str">
        <f t="shared" si="104"/>
        <v/>
      </c>
      <c r="D269" s="8"/>
      <c r="E269" s="22" t="str">
        <f t="shared" si="99"/>
        <v/>
      </c>
      <c r="F269" s="34" t="str">
        <f t="shared" si="105"/>
        <v/>
      </c>
      <c r="G269" s="8"/>
      <c r="H269" s="22" t="str">
        <f t="shared" si="100"/>
        <v/>
      </c>
      <c r="I269" s="34" t="str">
        <f t="shared" si="106"/>
        <v/>
      </c>
      <c r="J269" s="8"/>
      <c r="K269" s="22" t="str">
        <f t="shared" si="101"/>
        <v/>
      </c>
      <c r="L269" s="34" t="str">
        <f t="shared" si="107"/>
        <v/>
      </c>
      <c r="M269" s="8"/>
      <c r="N269" s="22" t="str">
        <f t="shared" si="102"/>
        <v/>
      </c>
      <c r="O269" s="34" t="str">
        <f t="shared" si="108"/>
        <v/>
      </c>
      <c r="P269" s="8"/>
      <c r="Q269" s="22" t="str">
        <f t="shared" si="103"/>
        <v/>
      </c>
      <c r="R269" s="34" t="str">
        <f t="shared" si="109"/>
        <v/>
      </c>
      <c r="S269" s="8"/>
      <c r="T269" s="22" t="str">
        <f t="shared" si="97"/>
        <v/>
      </c>
      <c r="U269" s="22" t="str">
        <f t="shared" si="110"/>
        <v/>
      </c>
      <c r="V269" s="22" t="str">
        <f t="shared" si="111"/>
        <v/>
      </c>
      <c r="W269" s="22" t="str">
        <f t="shared" si="112"/>
        <v/>
      </c>
      <c r="X269" s="8"/>
      <c r="Y269" s="29"/>
    </row>
    <row r="270" spans="1:25" ht="18" customHeight="1" x14ac:dyDescent="0.35">
      <c r="A270" s="68">
        <f>'Energy - Master'!A269</f>
        <v>46289</v>
      </c>
      <c r="B270" s="24" t="str">
        <f t="shared" si="98"/>
        <v>Sep-2026</v>
      </c>
      <c r="C270" s="34" t="str">
        <f t="shared" si="104"/>
        <v/>
      </c>
      <c r="D270" s="8"/>
      <c r="E270" s="22" t="str">
        <f t="shared" si="99"/>
        <v/>
      </c>
      <c r="F270" s="34" t="str">
        <f t="shared" si="105"/>
        <v/>
      </c>
      <c r="G270" s="8"/>
      <c r="H270" s="22" t="str">
        <f t="shared" si="100"/>
        <v/>
      </c>
      <c r="I270" s="34" t="str">
        <f t="shared" si="106"/>
        <v/>
      </c>
      <c r="J270" s="8"/>
      <c r="K270" s="22" t="str">
        <f t="shared" si="101"/>
        <v/>
      </c>
      <c r="L270" s="34" t="str">
        <f t="shared" si="107"/>
        <v/>
      </c>
      <c r="M270" s="8"/>
      <c r="N270" s="22" t="str">
        <f t="shared" si="102"/>
        <v/>
      </c>
      <c r="O270" s="34" t="str">
        <f t="shared" si="108"/>
        <v/>
      </c>
      <c r="P270" s="8"/>
      <c r="Q270" s="22" t="str">
        <f t="shared" si="103"/>
        <v/>
      </c>
      <c r="R270" s="34" t="str">
        <f t="shared" si="109"/>
        <v/>
      </c>
      <c r="S270" s="8"/>
      <c r="T270" s="22" t="str">
        <f t="shared" si="97"/>
        <v/>
      </c>
      <c r="U270" s="22" t="str">
        <f t="shared" si="110"/>
        <v/>
      </c>
      <c r="V270" s="22" t="str">
        <f t="shared" si="111"/>
        <v/>
      </c>
      <c r="W270" s="22" t="str">
        <f t="shared" si="112"/>
        <v/>
      </c>
      <c r="X270" s="8"/>
      <c r="Y270" s="29"/>
    </row>
    <row r="271" spans="1:25" ht="18" customHeight="1" x14ac:dyDescent="0.35">
      <c r="A271" s="68">
        <f>'Energy - Master'!A270</f>
        <v>46290</v>
      </c>
      <c r="B271" s="24" t="str">
        <f t="shared" si="98"/>
        <v>Sep-2026</v>
      </c>
      <c r="C271" s="34" t="str">
        <f t="shared" si="104"/>
        <v/>
      </c>
      <c r="D271" s="8"/>
      <c r="E271" s="22" t="str">
        <f t="shared" si="99"/>
        <v/>
      </c>
      <c r="F271" s="34" t="str">
        <f t="shared" si="105"/>
        <v/>
      </c>
      <c r="G271" s="8"/>
      <c r="H271" s="22" t="str">
        <f t="shared" si="100"/>
        <v/>
      </c>
      <c r="I271" s="34" t="str">
        <f t="shared" si="106"/>
        <v/>
      </c>
      <c r="J271" s="8"/>
      <c r="K271" s="22" t="str">
        <f t="shared" si="101"/>
        <v/>
      </c>
      <c r="L271" s="34" t="str">
        <f t="shared" si="107"/>
        <v/>
      </c>
      <c r="M271" s="8"/>
      <c r="N271" s="22" t="str">
        <f t="shared" si="102"/>
        <v/>
      </c>
      <c r="O271" s="34" t="str">
        <f t="shared" si="108"/>
        <v/>
      </c>
      <c r="P271" s="8"/>
      <c r="Q271" s="22" t="str">
        <f t="shared" si="103"/>
        <v/>
      </c>
      <c r="R271" s="34" t="str">
        <f t="shared" si="109"/>
        <v/>
      </c>
      <c r="S271" s="8"/>
      <c r="T271" s="22" t="str">
        <f t="shared" si="97"/>
        <v/>
      </c>
      <c r="U271" s="22" t="str">
        <f t="shared" si="110"/>
        <v/>
      </c>
      <c r="V271" s="22" t="str">
        <f t="shared" si="111"/>
        <v/>
      </c>
      <c r="W271" s="22" t="str">
        <f t="shared" si="112"/>
        <v/>
      </c>
      <c r="X271" s="8"/>
      <c r="Y271" s="29"/>
    </row>
    <row r="272" spans="1:25" ht="18" customHeight="1" x14ac:dyDescent="0.35">
      <c r="A272" s="68">
        <f>'Energy - Master'!A271</f>
        <v>46291</v>
      </c>
      <c r="B272" s="24" t="str">
        <f t="shared" si="98"/>
        <v>Sep-2026</v>
      </c>
      <c r="C272" s="34" t="str">
        <f t="shared" si="104"/>
        <v/>
      </c>
      <c r="D272" s="8"/>
      <c r="E272" s="22" t="str">
        <f t="shared" si="99"/>
        <v/>
      </c>
      <c r="F272" s="34" t="str">
        <f t="shared" si="105"/>
        <v/>
      </c>
      <c r="G272" s="8"/>
      <c r="H272" s="22" t="str">
        <f t="shared" si="100"/>
        <v/>
      </c>
      <c r="I272" s="34" t="str">
        <f t="shared" si="106"/>
        <v/>
      </c>
      <c r="J272" s="8"/>
      <c r="K272" s="22" t="str">
        <f t="shared" si="101"/>
        <v/>
      </c>
      <c r="L272" s="34" t="str">
        <f t="shared" si="107"/>
        <v/>
      </c>
      <c r="M272" s="8"/>
      <c r="N272" s="22" t="str">
        <f t="shared" si="102"/>
        <v/>
      </c>
      <c r="O272" s="34" t="str">
        <f t="shared" si="108"/>
        <v/>
      </c>
      <c r="P272" s="8"/>
      <c r="Q272" s="22" t="str">
        <f t="shared" si="103"/>
        <v/>
      </c>
      <c r="R272" s="34" t="str">
        <f t="shared" si="109"/>
        <v/>
      </c>
      <c r="S272" s="8"/>
      <c r="T272" s="22" t="str">
        <f t="shared" si="97"/>
        <v/>
      </c>
      <c r="U272" s="22" t="str">
        <f t="shared" si="110"/>
        <v/>
      </c>
      <c r="V272" s="22" t="str">
        <f t="shared" si="111"/>
        <v/>
      </c>
      <c r="W272" s="22" t="str">
        <f t="shared" si="112"/>
        <v/>
      </c>
      <c r="X272" s="8"/>
      <c r="Y272" s="29"/>
    </row>
    <row r="273" spans="1:25" ht="18" customHeight="1" x14ac:dyDescent="0.35">
      <c r="A273" s="68">
        <f>'Energy - Master'!A272</f>
        <v>46292</v>
      </c>
      <c r="B273" s="24" t="str">
        <f t="shared" si="98"/>
        <v>Sep-2026</v>
      </c>
      <c r="C273" s="34" t="str">
        <f t="shared" si="104"/>
        <v/>
      </c>
      <c r="D273" s="8"/>
      <c r="E273" s="22" t="str">
        <f t="shared" si="99"/>
        <v/>
      </c>
      <c r="F273" s="34" t="str">
        <f t="shared" si="105"/>
        <v/>
      </c>
      <c r="G273" s="8"/>
      <c r="H273" s="22" t="str">
        <f t="shared" si="100"/>
        <v/>
      </c>
      <c r="I273" s="34" t="str">
        <f t="shared" si="106"/>
        <v/>
      </c>
      <c r="J273" s="8"/>
      <c r="K273" s="22" t="str">
        <f t="shared" si="101"/>
        <v/>
      </c>
      <c r="L273" s="34" t="str">
        <f t="shared" si="107"/>
        <v/>
      </c>
      <c r="M273" s="8"/>
      <c r="N273" s="22" t="str">
        <f t="shared" si="102"/>
        <v/>
      </c>
      <c r="O273" s="34" t="str">
        <f t="shared" si="108"/>
        <v/>
      </c>
      <c r="P273" s="8"/>
      <c r="Q273" s="22" t="str">
        <f t="shared" si="103"/>
        <v/>
      </c>
      <c r="R273" s="34" t="str">
        <f t="shared" si="109"/>
        <v/>
      </c>
      <c r="S273" s="8"/>
      <c r="T273" s="22" t="str">
        <f t="shared" si="97"/>
        <v/>
      </c>
      <c r="U273" s="22" t="str">
        <f t="shared" si="110"/>
        <v/>
      </c>
      <c r="V273" s="22" t="str">
        <f t="shared" si="111"/>
        <v/>
      </c>
      <c r="W273" s="22" t="str">
        <f t="shared" si="112"/>
        <v/>
      </c>
      <c r="X273" s="8"/>
      <c r="Y273" s="29"/>
    </row>
    <row r="274" spans="1:25" ht="18" customHeight="1" x14ac:dyDescent="0.35">
      <c r="A274" s="68">
        <f>'Energy - Master'!A273</f>
        <v>46293</v>
      </c>
      <c r="B274" s="24" t="str">
        <f t="shared" si="98"/>
        <v>Sep-2026</v>
      </c>
      <c r="C274" s="34" t="str">
        <f t="shared" si="104"/>
        <v/>
      </c>
      <c r="D274" s="8"/>
      <c r="E274" s="22" t="str">
        <f t="shared" si="99"/>
        <v/>
      </c>
      <c r="F274" s="34" t="str">
        <f t="shared" si="105"/>
        <v/>
      </c>
      <c r="G274" s="8"/>
      <c r="H274" s="22" t="str">
        <f t="shared" si="100"/>
        <v/>
      </c>
      <c r="I274" s="34" t="str">
        <f t="shared" si="106"/>
        <v/>
      </c>
      <c r="J274" s="8"/>
      <c r="K274" s="22" t="str">
        <f t="shared" si="101"/>
        <v/>
      </c>
      <c r="L274" s="34" t="str">
        <f t="shared" si="107"/>
        <v/>
      </c>
      <c r="M274" s="8"/>
      <c r="N274" s="22" t="str">
        <f t="shared" si="102"/>
        <v/>
      </c>
      <c r="O274" s="34" t="str">
        <f t="shared" si="108"/>
        <v/>
      </c>
      <c r="P274" s="8"/>
      <c r="Q274" s="22" t="str">
        <f t="shared" si="103"/>
        <v/>
      </c>
      <c r="R274" s="34" t="str">
        <f t="shared" si="109"/>
        <v/>
      </c>
      <c r="S274" s="8"/>
      <c r="T274" s="22" t="str">
        <f t="shared" si="97"/>
        <v/>
      </c>
      <c r="U274" s="22" t="str">
        <f t="shared" si="110"/>
        <v/>
      </c>
      <c r="V274" s="22" t="str">
        <f t="shared" si="111"/>
        <v/>
      </c>
      <c r="W274" s="22" t="str">
        <f t="shared" si="112"/>
        <v/>
      </c>
      <c r="X274" s="8"/>
      <c r="Y274" s="29"/>
    </row>
    <row r="275" spans="1:25" ht="18" customHeight="1" x14ac:dyDescent="0.35">
      <c r="A275" s="68">
        <f>'Energy - Master'!A274</f>
        <v>46294</v>
      </c>
      <c r="B275" s="24" t="str">
        <f t="shared" si="98"/>
        <v>Sep-2026</v>
      </c>
      <c r="C275" s="34" t="str">
        <f t="shared" si="104"/>
        <v/>
      </c>
      <c r="D275" s="8"/>
      <c r="E275" s="22" t="str">
        <f t="shared" si="99"/>
        <v/>
      </c>
      <c r="F275" s="34" t="str">
        <f t="shared" si="105"/>
        <v/>
      </c>
      <c r="G275" s="8"/>
      <c r="H275" s="22" t="str">
        <f t="shared" si="100"/>
        <v/>
      </c>
      <c r="I275" s="34" t="str">
        <f t="shared" si="106"/>
        <v/>
      </c>
      <c r="J275" s="8"/>
      <c r="K275" s="22" t="str">
        <f t="shared" si="101"/>
        <v/>
      </c>
      <c r="L275" s="34" t="str">
        <f t="shared" si="107"/>
        <v/>
      </c>
      <c r="M275" s="8"/>
      <c r="N275" s="22" t="str">
        <f t="shared" si="102"/>
        <v/>
      </c>
      <c r="O275" s="34" t="str">
        <f t="shared" si="108"/>
        <v/>
      </c>
      <c r="P275" s="8"/>
      <c r="Q275" s="22" t="str">
        <f t="shared" si="103"/>
        <v/>
      </c>
      <c r="R275" s="34" t="str">
        <f t="shared" si="109"/>
        <v/>
      </c>
      <c r="S275" s="8"/>
      <c r="T275" s="22" t="str">
        <f t="shared" si="97"/>
        <v/>
      </c>
      <c r="U275" s="22" t="str">
        <f t="shared" si="110"/>
        <v/>
      </c>
      <c r="V275" s="22" t="str">
        <f t="shared" si="111"/>
        <v/>
      </c>
      <c r="W275" s="22" t="str">
        <f t="shared" si="112"/>
        <v/>
      </c>
      <c r="X275" s="8"/>
      <c r="Y275" s="29"/>
    </row>
    <row r="276" spans="1:25" ht="18" customHeight="1" x14ac:dyDescent="0.35">
      <c r="A276" s="68">
        <f>'Energy - Master'!A275</f>
        <v>46295</v>
      </c>
      <c r="B276" s="24" t="str">
        <f t="shared" si="98"/>
        <v>Sep-2026</v>
      </c>
      <c r="C276" s="34" t="str">
        <f t="shared" si="104"/>
        <v/>
      </c>
      <c r="D276" s="8"/>
      <c r="E276" s="22" t="str">
        <f t="shared" si="99"/>
        <v/>
      </c>
      <c r="F276" s="34" t="str">
        <f t="shared" si="105"/>
        <v/>
      </c>
      <c r="G276" s="8"/>
      <c r="H276" s="22" t="str">
        <f t="shared" si="100"/>
        <v/>
      </c>
      <c r="I276" s="34" t="str">
        <f t="shared" si="106"/>
        <v/>
      </c>
      <c r="J276" s="8"/>
      <c r="K276" s="22" t="str">
        <f t="shared" si="101"/>
        <v/>
      </c>
      <c r="L276" s="34" t="str">
        <f t="shared" si="107"/>
        <v/>
      </c>
      <c r="M276" s="8"/>
      <c r="N276" s="22" t="str">
        <f t="shared" si="102"/>
        <v/>
      </c>
      <c r="O276" s="34" t="str">
        <f t="shared" si="108"/>
        <v/>
      </c>
      <c r="P276" s="8"/>
      <c r="Q276" s="22" t="str">
        <f t="shared" si="103"/>
        <v/>
      </c>
      <c r="R276" s="34" t="str">
        <f t="shared" si="109"/>
        <v/>
      </c>
      <c r="S276" s="8"/>
      <c r="T276" s="22" t="str">
        <f t="shared" si="97"/>
        <v/>
      </c>
      <c r="U276" s="22" t="str">
        <f t="shared" si="110"/>
        <v/>
      </c>
      <c r="V276" s="22" t="str">
        <f t="shared" si="111"/>
        <v/>
      </c>
      <c r="W276" s="22" t="str">
        <f t="shared" si="112"/>
        <v/>
      </c>
      <c r="X276" s="8"/>
      <c r="Y276" s="29"/>
    </row>
    <row r="277" spans="1:25" ht="18" customHeight="1" x14ac:dyDescent="0.35">
      <c r="A277" s="68">
        <f>'Energy - Master'!A276</f>
        <v>46296</v>
      </c>
      <c r="B277" s="24" t="str">
        <f t="shared" si="98"/>
        <v>Oct-2026</v>
      </c>
      <c r="C277" s="34" t="str">
        <f t="shared" si="104"/>
        <v/>
      </c>
      <c r="D277" s="8"/>
      <c r="E277" s="22" t="str">
        <f t="shared" si="99"/>
        <v/>
      </c>
      <c r="F277" s="34" t="str">
        <f t="shared" si="105"/>
        <v/>
      </c>
      <c r="G277" s="8"/>
      <c r="H277" s="22" t="str">
        <f t="shared" si="100"/>
        <v/>
      </c>
      <c r="I277" s="34" t="str">
        <f t="shared" si="106"/>
        <v/>
      </c>
      <c r="J277" s="8"/>
      <c r="K277" s="22" t="str">
        <f t="shared" si="101"/>
        <v/>
      </c>
      <c r="L277" s="34" t="str">
        <f t="shared" si="107"/>
        <v/>
      </c>
      <c r="M277" s="8"/>
      <c r="N277" s="22" t="str">
        <f t="shared" si="102"/>
        <v/>
      </c>
      <c r="O277" s="34" t="str">
        <f t="shared" si="108"/>
        <v/>
      </c>
      <c r="P277" s="8"/>
      <c r="Q277" s="22" t="str">
        <f t="shared" si="103"/>
        <v/>
      </c>
      <c r="R277" s="34" t="str">
        <f t="shared" si="109"/>
        <v/>
      </c>
      <c r="S277" s="8"/>
      <c r="T277" s="22" t="str">
        <f t="shared" si="97"/>
        <v/>
      </c>
      <c r="U277" s="22" t="str">
        <f t="shared" si="110"/>
        <v/>
      </c>
      <c r="V277" s="22" t="str">
        <f t="shared" si="111"/>
        <v/>
      </c>
      <c r="W277" s="22" t="str">
        <f t="shared" si="112"/>
        <v/>
      </c>
      <c r="X277" s="8"/>
      <c r="Y277" s="29"/>
    </row>
    <row r="278" spans="1:25" ht="18" customHeight="1" x14ac:dyDescent="0.35">
      <c r="A278" s="68">
        <f>'Energy - Master'!A277</f>
        <v>46297</v>
      </c>
      <c r="B278" s="24" t="str">
        <f t="shared" si="98"/>
        <v>Oct-2026</v>
      </c>
      <c r="C278" s="34" t="str">
        <f t="shared" si="104"/>
        <v/>
      </c>
      <c r="D278" s="8"/>
      <c r="E278" s="22" t="str">
        <f t="shared" si="99"/>
        <v/>
      </c>
      <c r="F278" s="34" t="str">
        <f t="shared" si="105"/>
        <v/>
      </c>
      <c r="G278" s="8"/>
      <c r="H278" s="22" t="str">
        <f t="shared" si="100"/>
        <v/>
      </c>
      <c r="I278" s="34" t="str">
        <f t="shared" si="106"/>
        <v/>
      </c>
      <c r="J278" s="8"/>
      <c r="K278" s="22" t="str">
        <f t="shared" si="101"/>
        <v/>
      </c>
      <c r="L278" s="34" t="str">
        <f t="shared" si="107"/>
        <v/>
      </c>
      <c r="M278" s="8"/>
      <c r="N278" s="22" t="str">
        <f t="shared" si="102"/>
        <v/>
      </c>
      <c r="O278" s="34" t="str">
        <f t="shared" si="108"/>
        <v/>
      </c>
      <c r="P278" s="8"/>
      <c r="Q278" s="22" t="str">
        <f t="shared" si="103"/>
        <v/>
      </c>
      <c r="R278" s="34" t="str">
        <f t="shared" si="109"/>
        <v/>
      </c>
      <c r="S278" s="8"/>
      <c r="T278" s="22" t="str">
        <f t="shared" si="97"/>
        <v/>
      </c>
      <c r="U278" s="22" t="str">
        <f t="shared" si="110"/>
        <v/>
      </c>
      <c r="V278" s="22" t="str">
        <f t="shared" si="111"/>
        <v/>
      </c>
      <c r="W278" s="22" t="str">
        <f t="shared" si="112"/>
        <v/>
      </c>
      <c r="X278" s="8"/>
      <c r="Y278" s="29"/>
    </row>
    <row r="279" spans="1:25" ht="18" customHeight="1" x14ac:dyDescent="0.35">
      <c r="A279" s="68">
        <f>'Energy - Master'!A278</f>
        <v>46298</v>
      </c>
      <c r="B279" s="24" t="str">
        <f t="shared" si="98"/>
        <v>Oct-2026</v>
      </c>
      <c r="C279" s="34" t="str">
        <f t="shared" si="104"/>
        <v/>
      </c>
      <c r="D279" s="8"/>
      <c r="E279" s="22" t="str">
        <f t="shared" si="99"/>
        <v/>
      </c>
      <c r="F279" s="34" t="str">
        <f t="shared" si="105"/>
        <v/>
      </c>
      <c r="G279" s="8"/>
      <c r="H279" s="22" t="str">
        <f t="shared" si="100"/>
        <v/>
      </c>
      <c r="I279" s="34" t="str">
        <f t="shared" si="106"/>
        <v/>
      </c>
      <c r="J279" s="8"/>
      <c r="K279" s="22" t="str">
        <f t="shared" si="101"/>
        <v/>
      </c>
      <c r="L279" s="34" t="str">
        <f t="shared" si="107"/>
        <v/>
      </c>
      <c r="M279" s="8"/>
      <c r="N279" s="22" t="str">
        <f t="shared" si="102"/>
        <v/>
      </c>
      <c r="O279" s="34" t="str">
        <f t="shared" si="108"/>
        <v/>
      </c>
      <c r="P279" s="8"/>
      <c r="Q279" s="22" t="str">
        <f t="shared" si="103"/>
        <v/>
      </c>
      <c r="R279" s="34" t="str">
        <f t="shared" si="109"/>
        <v/>
      </c>
      <c r="S279" s="8"/>
      <c r="T279" s="22" t="str">
        <f t="shared" si="97"/>
        <v/>
      </c>
      <c r="U279" s="22" t="str">
        <f t="shared" si="110"/>
        <v/>
      </c>
      <c r="V279" s="22" t="str">
        <f t="shared" si="111"/>
        <v/>
      </c>
      <c r="W279" s="22" t="str">
        <f t="shared" si="112"/>
        <v/>
      </c>
      <c r="X279" s="8"/>
      <c r="Y279" s="29"/>
    </row>
    <row r="280" spans="1:25" ht="18" customHeight="1" x14ac:dyDescent="0.35">
      <c r="A280" s="68">
        <f>'Energy - Master'!A279</f>
        <v>46299</v>
      </c>
      <c r="B280" s="24" t="str">
        <f t="shared" si="98"/>
        <v>Oct-2026</v>
      </c>
      <c r="C280" s="34" t="str">
        <f t="shared" si="104"/>
        <v/>
      </c>
      <c r="D280" s="8"/>
      <c r="E280" s="22" t="str">
        <f t="shared" si="99"/>
        <v/>
      </c>
      <c r="F280" s="34" t="str">
        <f t="shared" si="105"/>
        <v/>
      </c>
      <c r="G280" s="8"/>
      <c r="H280" s="22" t="str">
        <f t="shared" si="100"/>
        <v/>
      </c>
      <c r="I280" s="34" t="str">
        <f t="shared" si="106"/>
        <v/>
      </c>
      <c r="J280" s="8"/>
      <c r="K280" s="22" t="str">
        <f t="shared" si="101"/>
        <v/>
      </c>
      <c r="L280" s="34" t="str">
        <f t="shared" si="107"/>
        <v/>
      </c>
      <c r="M280" s="8"/>
      <c r="N280" s="22" t="str">
        <f t="shared" si="102"/>
        <v/>
      </c>
      <c r="O280" s="34" t="str">
        <f t="shared" si="108"/>
        <v/>
      </c>
      <c r="P280" s="8"/>
      <c r="Q280" s="22" t="str">
        <f t="shared" si="103"/>
        <v/>
      </c>
      <c r="R280" s="34" t="str">
        <f t="shared" si="109"/>
        <v/>
      </c>
      <c r="S280" s="8"/>
      <c r="T280" s="22" t="str">
        <f t="shared" si="97"/>
        <v/>
      </c>
      <c r="U280" s="22" t="str">
        <f t="shared" si="110"/>
        <v/>
      </c>
      <c r="V280" s="22" t="str">
        <f t="shared" si="111"/>
        <v/>
      </c>
      <c r="W280" s="22" t="str">
        <f t="shared" si="112"/>
        <v/>
      </c>
      <c r="X280" s="8"/>
      <c r="Y280" s="29"/>
    </row>
    <row r="281" spans="1:25" ht="18" customHeight="1" x14ac:dyDescent="0.35">
      <c r="A281" s="68">
        <f>'Energy - Master'!A280</f>
        <v>46300</v>
      </c>
      <c r="B281" s="24" t="str">
        <f t="shared" si="98"/>
        <v>Oct-2026</v>
      </c>
      <c r="C281" s="34" t="str">
        <f t="shared" si="104"/>
        <v/>
      </c>
      <c r="D281" s="8"/>
      <c r="E281" s="22" t="str">
        <f t="shared" si="99"/>
        <v/>
      </c>
      <c r="F281" s="34" t="str">
        <f t="shared" si="105"/>
        <v/>
      </c>
      <c r="G281" s="8"/>
      <c r="H281" s="22" t="str">
        <f t="shared" si="100"/>
        <v/>
      </c>
      <c r="I281" s="34" t="str">
        <f t="shared" si="106"/>
        <v/>
      </c>
      <c r="J281" s="8"/>
      <c r="K281" s="22" t="str">
        <f t="shared" si="101"/>
        <v/>
      </c>
      <c r="L281" s="34" t="str">
        <f t="shared" si="107"/>
        <v/>
      </c>
      <c r="M281" s="8"/>
      <c r="N281" s="22" t="str">
        <f t="shared" si="102"/>
        <v/>
      </c>
      <c r="O281" s="34" t="str">
        <f t="shared" si="108"/>
        <v/>
      </c>
      <c r="P281" s="8"/>
      <c r="Q281" s="22" t="str">
        <f t="shared" si="103"/>
        <v/>
      </c>
      <c r="R281" s="34" t="str">
        <f t="shared" si="109"/>
        <v/>
      </c>
      <c r="S281" s="8"/>
      <c r="T281" s="22" t="str">
        <f t="shared" si="97"/>
        <v/>
      </c>
      <c r="U281" s="22" t="str">
        <f t="shared" si="110"/>
        <v/>
      </c>
      <c r="V281" s="22" t="str">
        <f t="shared" si="111"/>
        <v/>
      </c>
      <c r="W281" s="22" t="str">
        <f t="shared" si="112"/>
        <v/>
      </c>
      <c r="X281" s="8"/>
      <c r="Y281" s="29"/>
    </row>
    <row r="282" spans="1:25" ht="18" customHeight="1" x14ac:dyDescent="0.35">
      <c r="A282" s="68">
        <f>'Energy - Master'!A281</f>
        <v>46301</v>
      </c>
      <c r="B282" s="24" t="str">
        <f t="shared" si="98"/>
        <v>Oct-2026</v>
      </c>
      <c r="C282" s="34" t="str">
        <f t="shared" si="104"/>
        <v/>
      </c>
      <c r="D282" s="8"/>
      <c r="E282" s="22" t="str">
        <f t="shared" si="99"/>
        <v/>
      </c>
      <c r="F282" s="34" t="str">
        <f t="shared" si="105"/>
        <v/>
      </c>
      <c r="G282" s="8"/>
      <c r="H282" s="22" t="str">
        <f t="shared" si="100"/>
        <v/>
      </c>
      <c r="I282" s="34" t="str">
        <f t="shared" si="106"/>
        <v/>
      </c>
      <c r="J282" s="8"/>
      <c r="K282" s="22" t="str">
        <f t="shared" si="101"/>
        <v/>
      </c>
      <c r="L282" s="34" t="str">
        <f t="shared" si="107"/>
        <v/>
      </c>
      <c r="M282" s="8"/>
      <c r="N282" s="22" t="str">
        <f t="shared" si="102"/>
        <v/>
      </c>
      <c r="O282" s="34" t="str">
        <f t="shared" si="108"/>
        <v/>
      </c>
      <c r="P282" s="8"/>
      <c r="Q282" s="22" t="str">
        <f t="shared" si="103"/>
        <v/>
      </c>
      <c r="R282" s="34" t="str">
        <f t="shared" si="109"/>
        <v/>
      </c>
      <c r="S282" s="8"/>
      <c r="T282" s="22" t="str">
        <f t="shared" si="97"/>
        <v/>
      </c>
      <c r="U282" s="22" t="str">
        <f t="shared" si="110"/>
        <v/>
      </c>
      <c r="V282" s="22" t="str">
        <f t="shared" si="111"/>
        <v/>
      </c>
      <c r="W282" s="22" t="str">
        <f t="shared" si="112"/>
        <v/>
      </c>
      <c r="X282" s="8"/>
      <c r="Y282" s="29"/>
    </row>
    <row r="283" spans="1:25" ht="18" customHeight="1" x14ac:dyDescent="0.35">
      <c r="A283" s="68">
        <f>'Energy - Master'!A282</f>
        <v>46302</v>
      </c>
      <c r="B283" s="24" t="str">
        <f t="shared" si="98"/>
        <v>Oct-2026</v>
      </c>
      <c r="C283" s="34" t="str">
        <f t="shared" si="104"/>
        <v/>
      </c>
      <c r="D283" s="8"/>
      <c r="E283" s="22" t="str">
        <f t="shared" si="99"/>
        <v/>
      </c>
      <c r="F283" s="34" t="str">
        <f t="shared" si="105"/>
        <v/>
      </c>
      <c r="G283" s="8"/>
      <c r="H283" s="22" t="str">
        <f t="shared" si="100"/>
        <v/>
      </c>
      <c r="I283" s="34" t="str">
        <f t="shared" si="106"/>
        <v/>
      </c>
      <c r="J283" s="8"/>
      <c r="K283" s="22" t="str">
        <f t="shared" si="101"/>
        <v/>
      </c>
      <c r="L283" s="34" t="str">
        <f t="shared" si="107"/>
        <v/>
      </c>
      <c r="M283" s="8"/>
      <c r="N283" s="22" t="str">
        <f t="shared" si="102"/>
        <v/>
      </c>
      <c r="O283" s="34" t="str">
        <f t="shared" si="108"/>
        <v/>
      </c>
      <c r="P283" s="8"/>
      <c r="Q283" s="22" t="str">
        <f t="shared" si="103"/>
        <v/>
      </c>
      <c r="R283" s="34" t="str">
        <f t="shared" si="109"/>
        <v/>
      </c>
      <c r="S283" s="8"/>
      <c r="T283" s="22" t="str">
        <f t="shared" si="97"/>
        <v/>
      </c>
      <c r="U283" s="22" t="str">
        <f t="shared" si="110"/>
        <v/>
      </c>
      <c r="V283" s="22" t="str">
        <f t="shared" si="111"/>
        <v/>
      </c>
      <c r="W283" s="22" t="str">
        <f t="shared" si="112"/>
        <v/>
      </c>
      <c r="X283" s="8"/>
      <c r="Y283" s="29"/>
    </row>
    <row r="284" spans="1:25" ht="18" customHeight="1" x14ac:dyDescent="0.35">
      <c r="A284" s="68">
        <f>'Energy - Master'!A283</f>
        <v>46303</v>
      </c>
      <c r="B284" s="24" t="str">
        <f t="shared" si="98"/>
        <v>Oct-2026</v>
      </c>
      <c r="C284" s="34" t="str">
        <f t="shared" si="104"/>
        <v/>
      </c>
      <c r="D284" s="8"/>
      <c r="E284" s="22" t="str">
        <f t="shared" si="99"/>
        <v/>
      </c>
      <c r="F284" s="34" t="str">
        <f t="shared" si="105"/>
        <v/>
      </c>
      <c r="G284" s="8"/>
      <c r="H284" s="22" t="str">
        <f t="shared" si="100"/>
        <v/>
      </c>
      <c r="I284" s="34" t="str">
        <f t="shared" si="106"/>
        <v/>
      </c>
      <c r="J284" s="8"/>
      <c r="K284" s="22" t="str">
        <f t="shared" si="101"/>
        <v/>
      </c>
      <c r="L284" s="34" t="str">
        <f t="shared" si="107"/>
        <v/>
      </c>
      <c r="M284" s="8"/>
      <c r="N284" s="22" t="str">
        <f t="shared" si="102"/>
        <v/>
      </c>
      <c r="O284" s="34" t="str">
        <f t="shared" si="108"/>
        <v/>
      </c>
      <c r="P284" s="8"/>
      <c r="Q284" s="22" t="str">
        <f t="shared" si="103"/>
        <v/>
      </c>
      <c r="R284" s="34" t="str">
        <f t="shared" si="109"/>
        <v/>
      </c>
      <c r="S284" s="8"/>
      <c r="T284" s="22" t="str">
        <f t="shared" si="97"/>
        <v/>
      </c>
      <c r="U284" s="22" t="str">
        <f t="shared" si="110"/>
        <v/>
      </c>
      <c r="V284" s="22" t="str">
        <f t="shared" si="111"/>
        <v/>
      </c>
      <c r="W284" s="22" t="str">
        <f t="shared" si="112"/>
        <v/>
      </c>
      <c r="X284" s="8"/>
      <c r="Y284" s="29"/>
    </row>
    <row r="285" spans="1:25" ht="18" customHeight="1" x14ac:dyDescent="0.35">
      <c r="A285" s="68">
        <f>'Energy - Master'!A284</f>
        <v>46304</v>
      </c>
      <c r="B285" s="24" t="str">
        <f t="shared" si="98"/>
        <v>Oct-2026</v>
      </c>
      <c r="C285" s="34" t="str">
        <f t="shared" si="104"/>
        <v/>
      </c>
      <c r="D285" s="8"/>
      <c r="E285" s="22" t="str">
        <f t="shared" si="99"/>
        <v/>
      </c>
      <c r="F285" s="34" t="str">
        <f t="shared" si="105"/>
        <v/>
      </c>
      <c r="G285" s="8"/>
      <c r="H285" s="22" t="str">
        <f t="shared" si="100"/>
        <v/>
      </c>
      <c r="I285" s="34" t="str">
        <f t="shared" si="106"/>
        <v/>
      </c>
      <c r="J285" s="8"/>
      <c r="K285" s="22" t="str">
        <f t="shared" si="101"/>
        <v/>
      </c>
      <c r="L285" s="34" t="str">
        <f t="shared" si="107"/>
        <v/>
      </c>
      <c r="M285" s="8"/>
      <c r="N285" s="22" t="str">
        <f t="shared" si="102"/>
        <v/>
      </c>
      <c r="O285" s="34" t="str">
        <f t="shared" si="108"/>
        <v/>
      </c>
      <c r="P285" s="8"/>
      <c r="Q285" s="22" t="str">
        <f t="shared" si="103"/>
        <v/>
      </c>
      <c r="R285" s="34" t="str">
        <f t="shared" si="109"/>
        <v/>
      </c>
      <c r="S285" s="8"/>
      <c r="T285" s="22" t="str">
        <f t="shared" si="97"/>
        <v/>
      </c>
      <c r="U285" s="22" t="str">
        <f t="shared" si="110"/>
        <v/>
      </c>
      <c r="V285" s="22" t="str">
        <f t="shared" si="111"/>
        <v/>
      </c>
      <c r="W285" s="22" t="str">
        <f t="shared" si="112"/>
        <v/>
      </c>
      <c r="X285" s="8"/>
      <c r="Y285" s="29"/>
    </row>
    <row r="286" spans="1:25" ht="18" customHeight="1" x14ac:dyDescent="0.35">
      <c r="A286" s="68">
        <f>'Energy - Master'!A285</f>
        <v>46305</v>
      </c>
      <c r="B286" s="24" t="str">
        <f t="shared" si="98"/>
        <v>Oct-2026</v>
      </c>
      <c r="C286" s="34" t="str">
        <f t="shared" si="104"/>
        <v/>
      </c>
      <c r="D286" s="8"/>
      <c r="E286" s="22" t="str">
        <f t="shared" si="99"/>
        <v/>
      </c>
      <c r="F286" s="34" t="str">
        <f t="shared" si="105"/>
        <v/>
      </c>
      <c r="G286" s="8"/>
      <c r="H286" s="22" t="str">
        <f t="shared" si="100"/>
        <v/>
      </c>
      <c r="I286" s="34" t="str">
        <f t="shared" si="106"/>
        <v/>
      </c>
      <c r="J286" s="8"/>
      <c r="K286" s="22" t="str">
        <f t="shared" si="101"/>
        <v/>
      </c>
      <c r="L286" s="34" t="str">
        <f t="shared" si="107"/>
        <v/>
      </c>
      <c r="M286" s="8"/>
      <c r="N286" s="22" t="str">
        <f t="shared" si="102"/>
        <v/>
      </c>
      <c r="O286" s="34" t="str">
        <f t="shared" si="108"/>
        <v/>
      </c>
      <c r="P286" s="8"/>
      <c r="Q286" s="22" t="str">
        <f t="shared" si="103"/>
        <v/>
      </c>
      <c r="R286" s="34" t="str">
        <f t="shared" si="109"/>
        <v/>
      </c>
      <c r="S286" s="8"/>
      <c r="T286" s="22" t="str">
        <f t="shared" si="97"/>
        <v/>
      </c>
      <c r="U286" s="22" t="str">
        <f t="shared" si="110"/>
        <v/>
      </c>
      <c r="V286" s="22" t="str">
        <f t="shared" si="111"/>
        <v/>
      </c>
      <c r="W286" s="22" t="str">
        <f t="shared" si="112"/>
        <v/>
      </c>
      <c r="X286" s="8"/>
      <c r="Y286" s="29"/>
    </row>
    <row r="287" spans="1:25" ht="18" customHeight="1" x14ac:dyDescent="0.35">
      <c r="A287" s="68">
        <f>'Energy - Master'!A286</f>
        <v>46306</v>
      </c>
      <c r="B287" s="24" t="str">
        <f t="shared" si="98"/>
        <v>Oct-2026</v>
      </c>
      <c r="C287" s="34" t="str">
        <f t="shared" si="104"/>
        <v/>
      </c>
      <c r="D287" s="8"/>
      <c r="E287" s="22" t="str">
        <f t="shared" si="99"/>
        <v/>
      </c>
      <c r="F287" s="34" t="str">
        <f t="shared" si="105"/>
        <v/>
      </c>
      <c r="G287" s="8"/>
      <c r="H287" s="22" t="str">
        <f t="shared" si="100"/>
        <v/>
      </c>
      <c r="I287" s="34" t="str">
        <f t="shared" si="106"/>
        <v/>
      </c>
      <c r="J287" s="8"/>
      <c r="K287" s="22" t="str">
        <f t="shared" si="101"/>
        <v/>
      </c>
      <c r="L287" s="34" t="str">
        <f t="shared" si="107"/>
        <v/>
      </c>
      <c r="M287" s="8"/>
      <c r="N287" s="22" t="str">
        <f t="shared" si="102"/>
        <v/>
      </c>
      <c r="O287" s="34" t="str">
        <f t="shared" si="108"/>
        <v/>
      </c>
      <c r="P287" s="8"/>
      <c r="Q287" s="22" t="str">
        <f t="shared" si="103"/>
        <v/>
      </c>
      <c r="R287" s="34" t="str">
        <f t="shared" si="109"/>
        <v/>
      </c>
      <c r="S287" s="8"/>
      <c r="T287" s="22" t="str">
        <f t="shared" ref="T287:T350" si="113">IF(OR(R287="",S287=""),"",R287-S287)</f>
        <v/>
      </c>
      <c r="U287" s="22" t="str">
        <f t="shared" si="110"/>
        <v/>
      </c>
      <c r="V287" s="22" t="str">
        <f t="shared" si="111"/>
        <v/>
      </c>
      <c r="W287" s="22" t="str">
        <f t="shared" si="112"/>
        <v/>
      </c>
      <c r="X287" s="8"/>
      <c r="Y287" s="29"/>
    </row>
    <row r="288" spans="1:25" ht="18" customHeight="1" x14ac:dyDescent="0.35">
      <c r="A288" s="68">
        <f>'Energy - Master'!A287</f>
        <v>46307</v>
      </c>
      <c r="B288" s="24" t="str">
        <f t="shared" si="98"/>
        <v>Oct-2026</v>
      </c>
      <c r="C288" s="34" t="str">
        <f t="shared" si="104"/>
        <v/>
      </c>
      <c r="D288" s="8"/>
      <c r="E288" s="22" t="str">
        <f t="shared" si="99"/>
        <v/>
      </c>
      <c r="F288" s="34" t="str">
        <f t="shared" si="105"/>
        <v/>
      </c>
      <c r="G288" s="8"/>
      <c r="H288" s="22" t="str">
        <f t="shared" si="100"/>
        <v/>
      </c>
      <c r="I288" s="34" t="str">
        <f t="shared" si="106"/>
        <v/>
      </c>
      <c r="J288" s="8"/>
      <c r="K288" s="22" t="str">
        <f t="shared" si="101"/>
        <v/>
      </c>
      <c r="L288" s="34" t="str">
        <f t="shared" si="107"/>
        <v/>
      </c>
      <c r="M288" s="8"/>
      <c r="N288" s="22" t="str">
        <f t="shared" si="102"/>
        <v/>
      </c>
      <c r="O288" s="34" t="str">
        <f t="shared" si="108"/>
        <v/>
      </c>
      <c r="P288" s="8"/>
      <c r="Q288" s="22" t="str">
        <f t="shared" si="103"/>
        <v/>
      </c>
      <c r="R288" s="34" t="str">
        <f t="shared" si="109"/>
        <v/>
      </c>
      <c r="S288" s="8"/>
      <c r="T288" s="22" t="str">
        <f t="shared" si="113"/>
        <v/>
      </c>
      <c r="U288" s="22" t="str">
        <f t="shared" si="110"/>
        <v/>
      </c>
      <c r="V288" s="22" t="str">
        <f t="shared" si="111"/>
        <v/>
      </c>
      <c r="W288" s="22" t="str">
        <f t="shared" si="112"/>
        <v/>
      </c>
      <c r="X288" s="8"/>
      <c r="Y288" s="29"/>
    </row>
    <row r="289" spans="1:25" ht="18" customHeight="1" x14ac:dyDescent="0.35">
      <c r="A289" s="68">
        <f>'Energy - Master'!A288</f>
        <v>46308</v>
      </c>
      <c r="B289" s="24" t="str">
        <f t="shared" si="98"/>
        <v>Oct-2026</v>
      </c>
      <c r="C289" s="34" t="str">
        <f t="shared" si="104"/>
        <v/>
      </c>
      <c r="D289" s="8"/>
      <c r="E289" s="22" t="str">
        <f t="shared" si="99"/>
        <v/>
      </c>
      <c r="F289" s="34" t="str">
        <f t="shared" si="105"/>
        <v/>
      </c>
      <c r="G289" s="8"/>
      <c r="H289" s="22" t="str">
        <f t="shared" si="100"/>
        <v/>
      </c>
      <c r="I289" s="34" t="str">
        <f t="shared" si="106"/>
        <v/>
      </c>
      <c r="J289" s="8"/>
      <c r="K289" s="22" t="str">
        <f t="shared" si="101"/>
        <v/>
      </c>
      <c r="L289" s="34" t="str">
        <f t="shared" si="107"/>
        <v/>
      </c>
      <c r="M289" s="8"/>
      <c r="N289" s="22" t="str">
        <f t="shared" si="102"/>
        <v/>
      </c>
      <c r="O289" s="34" t="str">
        <f t="shared" si="108"/>
        <v/>
      </c>
      <c r="P289" s="8"/>
      <c r="Q289" s="22" t="str">
        <f t="shared" si="103"/>
        <v/>
      </c>
      <c r="R289" s="34" t="str">
        <f t="shared" si="109"/>
        <v/>
      </c>
      <c r="S289" s="8"/>
      <c r="T289" s="22" t="str">
        <f t="shared" si="113"/>
        <v/>
      </c>
      <c r="U289" s="22" t="str">
        <f t="shared" si="110"/>
        <v/>
      </c>
      <c r="V289" s="22" t="str">
        <f t="shared" si="111"/>
        <v/>
      </c>
      <c r="W289" s="22" t="str">
        <f t="shared" si="112"/>
        <v/>
      </c>
      <c r="X289" s="8"/>
      <c r="Y289" s="29"/>
    </row>
    <row r="290" spans="1:25" ht="18" customHeight="1" x14ac:dyDescent="0.35">
      <c r="A290" s="68">
        <f>'Energy - Master'!A289</f>
        <v>46309</v>
      </c>
      <c r="B290" s="24" t="str">
        <f t="shared" si="98"/>
        <v>Oct-2026</v>
      </c>
      <c r="C290" s="34" t="str">
        <f t="shared" si="104"/>
        <v/>
      </c>
      <c r="D290" s="8"/>
      <c r="E290" s="22" t="str">
        <f t="shared" si="99"/>
        <v/>
      </c>
      <c r="F290" s="34" t="str">
        <f t="shared" si="105"/>
        <v/>
      </c>
      <c r="G290" s="8"/>
      <c r="H290" s="22" t="str">
        <f t="shared" si="100"/>
        <v/>
      </c>
      <c r="I290" s="34" t="str">
        <f t="shared" si="106"/>
        <v/>
      </c>
      <c r="J290" s="8"/>
      <c r="K290" s="22" t="str">
        <f t="shared" si="101"/>
        <v/>
      </c>
      <c r="L290" s="34" t="str">
        <f t="shared" si="107"/>
        <v/>
      </c>
      <c r="M290" s="8"/>
      <c r="N290" s="22" t="str">
        <f t="shared" si="102"/>
        <v/>
      </c>
      <c r="O290" s="34" t="str">
        <f t="shared" si="108"/>
        <v/>
      </c>
      <c r="P290" s="8"/>
      <c r="Q290" s="22" t="str">
        <f t="shared" si="103"/>
        <v/>
      </c>
      <c r="R290" s="34" t="str">
        <f t="shared" si="109"/>
        <v/>
      </c>
      <c r="S290" s="8"/>
      <c r="T290" s="22" t="str">
        <f t="shared" si="113"/>
        <v/>
      </c>
      <c r="U290" s="22" t="str">
        <f t="shared" si="110"/>
        <v/>
      </c>
      <c r="V290" s="22" t="str">
        <f t="shared" si="111"/>
        <v/>
      </c>
      <c r="W290" s="22" t="str">
        <f t="shared" si="112"/>
        <v/>
      </c>
      <c r="X290" s="8"/>
      <c r="Y290" s="29"/>
    </row>
    <row r="291" spans="1:25" ht="18" customHeight="1" x14ac:dyDescent="0.35">
      <c r="A291" s="68">
        <f>'Energy - Master'!A290</f>
        <v>46310</v>
      </c>
      <c r="B291" s="24" t="str">
        <f t="shared" si="98"/>
        <v>Oct-2026</v>
      </c>
      <c r="C291" s="34" t="str">
        <f t="shared" si="104"/>
        <v/>
      </c>
      <c r="D291" s="8"/>
      <c r="E291" s="22" t="str">
        <f t="shared" si="99"/>
        <v/>
      </c>
      <c r="F291" s="34" t="str">
        <f t="shared" si="105"/>
        <v/>
      </c>
      <c r="G291" s="8"/>
      <c r="H291" s="22" t="str">
        <f t="shared" si="100"/>
        <v/>
      </c>
      <c r="I291" s="34" t="str">
        <f t="shared" si="106"/>
        <v/>
      </c>
      <c r="J291" s="8"/>
      <c r="K291" s="22" t="str">
        <f t="shared" si="101"/>
        <v/>
      </c>
      <c r="L291" s="34" t="str">
        <f t="shared" si="107"/>
        <v/>
      </c>
      <c r="M291" s="8"/>
      <c r="N291" s="22" t="str">
        <f t="shared" si="102"/>
        <v/>
      </c>
      <c r="O291" s="34" t="str">
        <f t="shared" si="108"/>
        <v/>
      </c>
      <c r="P291" s="8"/>
      <c r="Q291" s="22" t="str">
        <f t="shared" si="103"/>
        <v/>
      </c>
      <c r="R291" s="34" t="str">
        <f t="shared" si="109"/>
        <v/>
      </c>
      <c r="S291" s="8"/>
      <c r="T291" s="22" t="str">
        <f t="shared" si="113"/>
        <v/>
      </c>
      <c r="U291" s="22" t="str">
        <f t="shared" si="110"/>
        <v/>
      </c>
      <c r="V291" s="22" t="str">
        <f t="shared" si="111"/>
        <v/>
      </c>
      <c r="W291" s="22" t="str">
        <f t="shared" si="112"/>
        <v/>
      </c>
      <c r="X291" s="8"/>
      <c r="Y291" s="29"/>
    </row>
    <row r="292" spans="1:25" ht="18" customHeight="1" x14ac:dyDescent="0.35">
      <c r="A292" s="68">
        <f>'Energy - Master'!A291</f>
        <v>46311</v>
      </c>
      <c r="B292" s="24" t="str">
        <f t="shared" si="98"/>
        <v>Oct-2026</v>
      </c>
      <c r="C292" s="34" t="str">
        <f t="shared" si="104"/>
        <v/>
      </c>
      <c r="D292" s="8"/>
      <c r="E292" s="22" t="str">
        <f t="shared" si="99"/>
        <v/>
      </c>
      <c r="F292" s="34" t="str">
        <f t="shared" si="105"/>
        <v/>
      </c>
      <c r="G292" s="8"/>
      <c r="H292" s="22" t="str">
        <f t="shared" si="100"/>
        <v/>
      </c>
      <c r="I292" s="34" t="str">
        <f t="shared" si="106"/>
        <v/>
      </c>
      <c r="J292" s="8"/>
      <c r="K292" s="22" t="str">
        <f t="shared" si="101"/>
        <v/>
      </c>
      <c r="L292" s="34" t="str">
        <f t="shared" si="107"/>
        <v/>
      </c>
      <c r="M292" s="8"/>
      <c r="N292" s="22" t="str">
        <f t="shared" si="102"/>
        <v/>
      </c>
      <c r="O292" s="34" t="str">
        <f t="shared" si="108"/>
        <v/>
      </c>
      <c r="P292" s="8"/>
      <c r="Q292" s="22" t="str">
        <f t="shared" si="103"/>
        <v/>
      </c>
      <c r="R292" s="34" t="str">
        <f t="shared" si="109"/>
        <v/>
      </c>
      <c r="S292" s="8"/>
      <c r="T292" s="22" t="str">
        <f t="shared" si="113"/>
        <v/>
      </c>
      <c r="U292" s="22" t="str">
        <f t="shared" si="110"/>
        <v/>
      </c>
      <c r="V292" s="22" t="str">
        <f t="shared" si="111"/>
        <v/>
      </c>
      <c r="W292" s="22" t="str">
        <f t="shared" si="112"/>
        <v/>
      </c>
      <c r="X292" s="8"/>
      <c r="Y292" s="29"/>
    </row>
    <row r="293" spans="1:25" ht="18" customHeight="1" x14ac:dyDescent="0.35">
      <c r="A293" s="68">
        <f>'Energy - Master'!A292</f>
        <v>46312</v>
      </c>
      <c r="B293" s="24" t="str">
        <f t="shared" si="98"/>
        <v>Oct-2026</v>
      </c>
      <c r="C293" s="34" t="str">
        <f t="shared" si="104"/>
        <v/>
      </c>
      <c r="D293" s="8"/>
      <c r="E293" s="22" t="str">
        <f t="shared" si="99"/>
        <v/>
      </c>
      <c r="F293" s="34" t="str">
        <f t="shared" si="105"/>
        <v/>
      </c>
      <c r="G293" s="8"/>
      <c r="H293" s="22" t="str">
        <f t="shared" si="100"/>
        <v/>
      </c>
      <c r="I293" s="34" t="str">
        <f t="shared" si="106"/>
        <v/>
      </c>
      <c r="J293" s="8"/>
      <c r="K293" s="22" t="str">
        <f t="shared" si="101"/>
        <v/>
      </c>
      <c r="L293" s="34" t="str">
        <f t="shared" si="107"/>
        <v/>
      </c>
      <c r="M293" s="8"/>
      <c r="N293" s="22" t="str">
        <f t="shared" si="102"/>
        <v/>
      </c>
      <c r="O293" s="34" t="str">
        <f t="shared" si="108"/>
        <v/>
      </c>
      <c r="P293" s="8"/>
      <c r="Q293" s="22" t="str">
        <f t="shared" si="103"/>
        <v/>
      </c>
      <c r="R293" s="34" t="str">
        <f t="shared" si="109"/>
        <v/>
      </c>
      <c r="S293" s="8"/>
      <c r="T293" s="22" t="str">
        <f t="shared" si="113"/>
        <v/>
      </c>
      <c r="U293" s="22" t="str">
        <f t="shared" si="110"/>
        <v/>
      </c>
      <c r="V293" s="22" t="str">
        <f t="shared" si="111"/>
        <v/>
      </c>
      <c r="W293" s="22" t="str">
        <f t="shared" si="112"/>
        <v/>
      </c>
      <c r="X293" s="8"/>
      <c r="Y293" s="29"/>
    </row>
    <row r="294" spans="1:25" ht="18" customHeight="1" x14ac:dyDescent="0.35">
      <c r="A294" s="68">
        <f>'Energy - Master'!A293</f>
        <v>46313</v>
      </c>
      <c r="B294" s="24" t="str">
        <f t="shared" si="98"/>
        <v>Oct-2026</v>
      </c>
      <c r="C294" s="34" t="str">
        <f t="shared" si="104"/>
        <v/>
      </c>
      <c r="D294" s="8"/>
      <c r="E294" s="22" t="str">
        <f t="shared" si="99"/>
        <v/>
      </c>
      <c r="F294" s="34" t="str">
        <f t="shared" si="105"/>
        <v/>
      </c>
      <c r="G294" s="8"/>
      <c r="H294" s="22" t="str">
        <f t="shared" si="100"/>
        <v/>
      </c>
      <c r="I294" s="34" t="str">
        <f t="shared" si="106"/>
        <v/>
      </c>
      <c r="J294" s="8"/>
      <c r="K294" s="22" t="str">
        <f t="shared" si="101"/>
        <v/>
      </c>
      <c r="L294" s="34" t="str">
        <f t="shared" si="107"/>
        <v/>
      </c>
      <c r="M294" s="8"/>
      <c r="N294" s="22" t="str">
        <f t="shared" si="102"/>
        <v/>
      </c>
      <c r="O294" s="34" t="str">
        <f t="shared" si="108"/>
        <v/>
      </c>
      <c r="P294" s="8"/>
      <c r="Q294" s="22" t="str">
        <f t="shared" si="103"/>
        <v/>
      </c>
      <c r="R294" s="34" t="str">
        <f t="shared" si="109"/>
        <v/>
      </c>
      <c r="S294" s="8"/>
      <c r="T294" s="22" t="str">
        <f t="shared" si="113"/>
        <v/>
      </c>
      <c r="U294" s="22" t="str">
        <f t="shared" si="110"/>
        <v/>
      </c>
      <c r="V294" s="22" t="str">
        <f t="shared" si="111"/>
        <v/>
      </c>
      <c r="W294" s="22" t="str">
        <f t="shared" si="112"/>
        <v/>
      </c>
      <c r="X294" s="8"/>
      <c r="Y294" s="29"/>
    </row>
    <row r="295" spans="1:25" ht="18" customHeight="1" x14ac:dyDescent="0.35">
      <c r="A295" s="68">
        <f>'Energy - Master'!A294</f>
        <v>46314</v>
      </c>
      <c r="B295" s="24" t="str">
        <f t="shared" si="98"/>
        <v>Oct-2026</v>
      </c>
      <c r="C295" s="34" t="str">
        <f t="shared" si="104"/>
        <v/>
      </c>
      <c r="D295" s="8"/>
      <c r="E295" s="22" t="str">
        <f t="shared" si="99"/>
        <v/>
      </c>
      <c r="F295" s="34" t="str">
        <f t="shared" si="105"/>
        <v/>
      </c>
      <c r="G295" s="8"/>
      <c r="H295" s="22" t="str">
        <f t="shared" si="100"/>
        <v/>
      </c>
      <c r="I295" s="34" t="str">
        <f t="shared" si="106"/>
        <v/>
      </c>
      <c r="J295" s="8"/>
      <c r="K295" s="22" t="str">
        <f t="shared" si="101"/>
        <v/>
      </c>
      <c r="L295" s="34" t="str">
        <f t="shared" si="107"/>
        <v/>
      </c>
      <c r="M295" s="8"/>
      <c r="N295" s="22" t="str">
        <f t="shared" si="102"/>
        <v/>
      </c>
      <c r="O295" s="34" t="str">
        <f t="shared" si="108"/>
        <v/>
      </c>
      <c r="P295" s="8"/>
      <c r="Q295" s="22" t="str">
        <f t="shared" si="103"/>
        <v/>
      </c>
      <c r="R295" s="34" t="str">
        <f t="shared" si="109"/>
        <v/>
      </c>
      <c r="S295" s="8"/>
      <c r="T295" s="22" t="str">
        <f t="shared" si="113"/>
        <v/>
      </c>
      <c r="U295" s="22" t="str">
        <f t="shared" si="110"/>
        <v/>
      </c>
      <c r="V295" s="22" t="str">
        <f t="shared" si="111"/>
        <v/>
      </c>
      <c r="W295" s="22" t="str">
        <f t="shared" si="112"/>
        <v/>
      </c>
      <c r="X295" s="8"/>
      <c r="Y295" s="29"/>
    </row>
    <row r="296" spans="1:25" ht="18" customHeight="1" x14ac:dyDescent="0.35">
      <c r="A296" s="68">
        <f>'Energy - Master'!A295</f>
        <v>46315</v>
      </c>
      <c r="B296" s="24" t="str">
        <f t="shared" si="98"/>
        <v>Oct-2026</v>
      </c>
      <c r="C296" s="34" t="str">
        <f t="shared" si="104"/>
        <v/>
      </c>
      <c r="D296" s="8"/>
      <c r="E296" s="22" t="str">
        <f t="shared" si="99"/>
        <v/>
      </c>
      <c r="F296" s="34" t="str">
        <f t="shared" si="105"/>
        <v/>
      </c>
      <c r="G296" s="8"/>
      <c r="H296" s="22" t="str">
        <f t="shared" si="100"/>
        <v/>
      </c>
      <c r="I296" s="34" t="str">
        <f t="shared" si="106"/>
        <v/>
      </c>
      <c r="J296" s="8"/>
      <c r="K296" s="22" t="str">
        <f t="shared" si="101"/>
        <v/>
      </c>
      <c r="L296" s="34" t="str">
        <f t="shared" si="107"/>
        <v/>
      </c>
      <c r="M296" s="8"/>
      <c r="N296" s="22" t="str">
        <f t="shared" si="102"/>
        <v/>
      </c>
      <c r="O296" s="34" t="str">
        <f t="shared" si="108"/>
        <v/>
      </c>
      <c r="P296" s="8"/>
      <c r="Q296" s="22" t="str">
        <f t="shared" si="103"/>
        <v/>
      </c>
      <c r="R296" s="34" t="str">
        <f t="shared" si="109"/>
        <v/>
      </c>
      <c r="S296" s="8"/>
      <c r="T296" s="22" t="str">
        <f t="shared" si="113"/>
        <v/>
      </c>
      <c r="U296" s="22" t="str">
        <f t="shared" si="110"/>
        <v/>
      </c>
      <c r="V296" s="22" t="str">
        <f t="shared" si="111"/>
        <v/>
      </c>
      <c r="W296" s="22" t="str">
        <f t="shared" si="112"/>
        <v/>
      </c>
      <c r="X296" s="8"/>
      <c r="Y296" s="29"/>
    </row>
    <row r="297" spans="1:25" ht="18" customHeight="1" x14ac:dyDescent="0.35">
      <c r="A297" s="68">
        <f>'Energy - Master'!A296</f>
        <v>46316</v>
      </c>
      <c r="B297" s="24" t="str">
        <f t="shared" si="98"/>
        <v>Oct-2026</v>
      </c>
      <c r="C297" s="34" t="str">
        <f t="shared" si="104"/>
        <v/>
      </c>
      <c r="D297" s="8"/>
      <c r="E297" s="22" t="str">
        <f t="shared" si="99"/>
        <v/>
      </c>
      <c r="F297" s="34" t="str">
        <f t="shared" si="105"/>
        <v/>
      </c>
      <c r="G297" s="8"/>
      <c r="H297" s="22" t="str">
        <f t="shared" si="100"/>
        <v/>
      </c>
      <c r="I297" s="34" t="str">
        <f t="shared" si="106"/>
        <v/>
      </c>
      <c r="J297" s="8"/>
      <c r="K297" s="22" t="str">
        <f t="shared" si="101"/>
        <v/>
      </c>
      <c r="L297" s="34" t="str">
        <f t="shared" si="107"/>
        <v/>
      </c>
      <c r="M297" s="8"/>
      <c r="N297" s="22" t="str">
        <f t="shared" si="102"/>
        <v/>
      </c>
      <c r="O297" s="34" t="str">
        <f t="shared" si="108"/>
        <v/>
      </c>
      <c r="P297" s="8"/>
      <c r="Q297" s="22" t="str">
        <f t="shared" si="103"/>
        <v/>
      </c>
      <c r="R297" s="34" t="str">
        <f t="shared" si="109"/>
        <v/>
      </c>
      <c r="S297" s="8"/>
      <c r="T297" s="22" t="str">
        <f t="shared" si="113"/>
        <v/>
      </c>
      <c r="U297" s="22" t="str">
        <f t="shared" si="110"/>
        <v/>
      </c>
      <c r="V297" s="22" t="str">
        <f t="shared" si="111"/>
        <v/>
      </c>
      <c r="W297" s="22" t="str">
        <f t="shared" si="112"/>
        <v/>
      </c>
      <c r="X297" s="8"/>
      <c r="Y297" s="29"/>
    </row>
    <row r="298" spans="1:25" ht="18" customHeight="1" x14ac:dyDescent="0.35">
      <c r="A298" s="68">
        <f>'Energy - Master'!A297</f>
        <v>46317</v>
      </c>
      <c r="B298" s="24" t="str">
        <f t="shared" si="98"/>
        <v>Oct-2026</v>
      </c>
      <c r="C298" s="34" t="str">
        <f t="shared" si="104"/>
        <v/>
      </c>
      <c r="D298" s="8"/>
      <c r="E298" s="22" t="str">
        <f t="shared" si="99"/>
        <v/>
      </c>
      <c r="F298" s="34" t="str">
        <f t="shared" si="105"/>
        <v/>
      </c>
      <c r="G298" s="8"/>
      <c r="H298" s="22" t="str">
        <f t="shared" si="100"/>
        <v/>
      </c>
      <c r="I298" s="34" t="str">
        <f t="shared" si="106"/>
        <v/>
      </c>
      <c r="J298" s="8"/>
      <c r="K298" s="22" t="str">
        <f t="shared" si="101"/>
        <v/>
      </c>
      <c r="L298" s="34" t="str">
        <f t="shared" si="107"/>
        <v/>
      </c>
      <c r="M298" s="8"/>
      <c r="N298" s="22" t="str">
        <f t="shared" si="102"/>
        <v/>
      </c>
      <c r="O298" s="34" t="str">
        <f t="shared" si="108"/>
        <v/>
      </c>
      <c r="P298" s="8"/>
      <c r="Q298" s="22" t="str">
        <f t="shared" si="103"/>
        <v/>
      </c>
      <c r="R298" s="34" t="str">
        <f t="shared" si="109"/>
        <v/>
      </c>
      <c r="S298" s="8"/>
      <c r="T298" s="22" t="str">
        <f t="shared" si="113"/>
        <v/>
      </c>
      <c r="U298" s="22" t="str">
        <f t="shared" si="110"/>
        <v/>
      </c>
      <c r="V298" s="22" t="str">
        <f t="shared" si="111"/>
        <v/>
      </c>
      <c r="W298" s="22" t="str">
        <f t="shared" si="112"/>
        <v/>
      </c>
      <c r="X298" s="8"/>
      <c r="Y298" s="29"/>
    </row>
    <row r="299" spans="1:25" ht="18" customHeight="1" x14ac:dyDescent="0.35">
      <c r="A299" s="68">
        <f>'Energy - Master'!A298</f>
        <v>46318</v>
      </c>
      <c r="B299" s="24" t="str">
        <f t="shared" si="98"/>
        <v>Oct-2026</v>
      </c>
      <c r="C299" s="34" t="str">
        <f t="shared" si="104"/>
        <v/>
      </c>
      <c r="D299" s="8"/>
      <c r="E299" s="22" t="str">
        <f t="shared" si="99"/>
        <v/>
      </c>
      <c r="F299" s="34" t="str">
        <f t="shared" si="105"/>
        <v/>
      </c>
      <c r="G299" s="8"/>
      <c r="H299" s="22" t="str">
        <f t="shared" si="100"/>
        <v/>
      </c>
      <c r="I299" s="34" t="str">
        <f t="shared" si="106"/>
        <v/>
      </c>
      <c r="J299" s="8"/>
      <c r="K299" s="22" t="str">
        <f t="shared" si="101"/>
        <v/>
      </c>
      <c r="L299" s="34" t="str">
        <f t="shared" si="107"/>
        <v/>
      </c>
      <c r="M299" s="8"/>
      <c r="N299" s="22" t="str">
        <f t="shared" si="102"/>
        <v/>
      </c>
      <c r="O299" s="34" t="str">
        <f t="shared" si="108"/>
        <v/>
      </c>
      <c r="P299" s="8"/>
      <c r="Q299" s="22" t="str">
        <f t="shared" si="103"/>
        <v/>
      </c>
      <c r="R299" s="34" t="str">
        <f t="shared" si="109"/>
        <v/>
      </c>
      <c r="S299" s="8"/>
      <c r="T299" s="22" t="str">
        <f t="shared" si="113"/>
        <v/>
      </c>
      <c r="U299" s="22" t="str">
        <f t="shared" si="110"/>
        <v/>
      </c>
      <c r="V299" s="22" t="str">
        <f t="shared" si="111"/>
        <v/>
      </c>
      <c r="W299" s="22" t="str">
        <f t="shared" si="112"/>
        <v/>
      </c>
      <c r="X299" s="8"/>
      <c r="Y299" s="29"/>
    </row>
    <row r="300" spans="1:25" ht="18" customHeight="1" x14ac:dyDescent="0.35">
      <c r="A300" s="68">
        <f>'Energy - Master'!A299</f>
        <v>46319</v>
      </c>
      <c r="B300" s="24" t="str">
        <f t="shared" si="98"/>
        <v>Oct-2026</v>
      </c>
      <c r="C300" s="34" t="str">
        <f t="shared" si="104"/>
        <v/>
      </c>
      <c r="D300" s="8"/>
      <c r="E300" s="22" t="str">
        <f t="shared" si="99"/>
        <v/>
      </c>
      <c r="F300" s="34" t="str">
        <f t="shared" si="105"/>
        <v/>
      </c>
      <c r="G300" s="8"/>
      <c r="H300" s="22" t="str">
        <f t="shared" si="100"/>
        <v/>
      </c>
      <c r="I300" s="34" t="str">
        <f t="shared" si="106"/>
        <v/>
      </c>
      <c r="J300" s="8"/>
      <c r="K300" s="22" t="str">
        <f t="shared" si="101"/>
        <v/>
      </c>
      <c r="L300" s="34" t="str">
        <f t="shared" si="107"/>
        <v/>
      </c>
      <c r="M300" s="8"/>
      <c r="N300" s="22" t="str">
        <f t="shared" si="102"/>
        <v/>
      </c>
      <c r="O300" s="34" t="str">
        <f t="shared" si="108"/>
        <v/>
      </c>
      <c r="P300" s="8"/>
      <c r="Q300" s="22" t="str">
        <f t="shared" si="103"/>
        <v/>
      </c>
      <c r="R300" s="34" t="str">
        <f t="shared" si="109"/>
        <v/>
      </c>
      <c r="S300" s="8"/>
      <c r="T300" s="22" t="str">
        <f t="shared" si="113"/>
        <v/>
      </c>
      <c r="U300" s="22" t="str">
        <f t="shared" si="110"/>
        <v/>
      </c>
      <c r="V300" s="22" t="str">
        <f t="shared" si="111"/>
        <v/>
      </c>
      <c r="W300" s="22" t="str">
        <f t="shared" si="112"/>
        <v/>
      </c>
      <c r="X300" s="8"/>
      <c r="Y300" s="29"/>
    </row>
    <row r="301" spans="1:25" ht="18" customHeight="1" x14ac:dyDescent="0.35">
      <c r="A301" s="68">
        <f>'Energy - Master'!A300</f>
        <v>46320</v>
      </c>
      <c r="B301" s="24" t="str">
        <f t="shared" si="98"/>
        <v>Oct-2026</v>
      </c>
      <c r="C301" s="34" t="str">
        <f t="shared" si="104"/>
        <v/>
      </c>
      <c r="D301" s="8"/>
      <c r="E301" s="22" t="str">
        <f t="shared" si="99"/>
        <v/>
      </c>
      <c r="F301" s="34" t="str">
        <f t="shared" si="105"/>
        <v/>
      </c>
      <c r="G301" s="8"/>
      <c r="H301" s="22" t="str">
        <f t="shared" si="100"/>
        <v/>
      </c>
      <c r="I301" s="34" t="str">
        <f t="shared" si="106"/>
        <v/>
      </c>
      <c r="J301" s="8"/>
      <c r="K301" s="22" t="str">
        <f t="shared" si="101"/>
        <v/>
      </c>
      <c r="L301" s="34" t="str">
        <f t="shared" si="107"/>
        <v/>
      </c>
      <c r="M301" s="8"/>
      <c r="N301" s="22" t="str">
        <f t="shared" si="102"/>
        <v/>
      </c>
      <c r="O301" s="34" t="str">
        <f t="shared" si="108"/>
        <v/>
      </c>
      <c r="P301" s="8"/>
      <c r="Q301" s="22" t="str">
        <f t="shared" si="103"/>
        <v/>
      </c>
      <c r="R301" s="34" t="str">
        <f t="shared" si="109"/>
        <v/>
      </c>
      <c r="S301" s="8"/>
      <c r="T301" s="22" t="str">
        <f t="shared" si="113"/>
        <v/>
      </c>
      <c r="U301" s="22" t="str">
        <f t="shared" si="110"/>
        <v/>
      </c>
      <c r="V301" s="22" t="str">
        <f t="shared" si="111"/>
        <v/>
      </c>
      <c r="W301" s="22" t="str">
        <f t="shared" si="112"/>
        <v/>
      </c>
      <c r="X301" s="8"/>
      <c r="Y301" s="29"/>
    </row>
    <row r="302" spans="1:25" ht="18" customHeight="1" x14ac:dyDescent="0.35">
      <c r="A302" s="68">
        <f>'Energy - Master'!A301</f>
        <v>46321</v>
      </c>
      <c r="B302" s="24" t="str">
        <f t="shared" si="98"/>
        <v>Oct-2026</v>
      </c>
      <c r="C302" s="34" t="str">
        <f t="shared" si="104"/>
        <v/>
      </c>
      <c r="D302" s="8"/>
      <c r="E302" s="22" t="str">
        <f t="shared" si="99"/>
        <v/>
      </c>
      <c r="F302" s="34" t="str">
        <f t="shared" si="105"/>
        <v/>
      </c>
      <c r="G302" s="8"/>
      <c r="H302" s="22" t="str">
        <f t="shared" si="100"/>
        <v/>
      </c>
      <c r="I302" s="34" t="str">
        <f t="shared" si="106"/>
        <v/>
      </c>
      <c r="J302" s="8"/>
      <c r="K302" s="22" t="str">
        <f t="shared" si="101"/>
        <v/>
      </c>
      <c r="L302" s="34" t="str">
        <f t="shared" si="107"/>
        <v/>
      </c>
      <c r="M302" s="8"/>
      <c r="N302" s="22" t="str">
        <f t="shared" si="102"/>
        <v/>
      </c>
      <c r="O302" s="34" t="str">
        <f t="shared" si="108"/>
        <v/>
      </c>
      <c r="P302" s="8"/>
      <c r="Q302" s="22" t="str">
        <f t="shared" si="103"/>
        <v/>
      </c>
      <c r="R302" s="34" t="str">
        <f t="shared" si="109"/>
        <v/>
      </c>
      <c r="S302" s="8"/>
      <c r="T302" s="22" t="str">
        <f t="shared" si="113"/>
        <v/>
      </c>
      <c r="U302" s="22" t="str">
        <f t="shared" si="110"/>
        <v/>
      </c>
      <c r="V302" s="22" t="str">
        <f t="shared" si="111"/>
        <v/>
      </c>
      <c r="W302" s="22" t="str">
        <f t="shared" si="112"/>
        <v/>
      </c>
      <c r="X302" s="8"/>
      <c r="Y302" s="29"/>
    </row>
    <row r="303" spans="1:25" ht="18" customHeight="1" x14ac:dyDescent="0.35">
      <c r="A303" s="68">
        <f>'Energy - Master'!A302</f>
        <v>46322</v>
      </c>
      <c r="B303" s="24" t="str">
        <f t="shared" si="98"/>
        <v>Oct-2026</v>
      </c>
      <c r="C303" s="34" t="str">
        <f t="shared" si="104"/>
        <v/>
      </c>
      <c r="D303" s="8"/>
      <c r="E303" s="22" t="str">
        <f t="shared" si="99"/>
        <v/>
      </c>
      <c r="F303" s="34" t="str">
        <f t="shared" si="105"/>
        <v/>
      </c>
      <c r="G303" s="8"/>
      <c r="H303" s="22" t="str">
        <f t="shared" si="100"/>
        <v/>
      </c>
      <c r="I303" s="34" t="str">
        <f t="shared" si="106"/>
        <v/>
      </c>
      <c r="J303" s="8"/>
      <c r="K303" s="22" t="str">
        <f t="shared" si="101"/>
        <v/>
      </c>
      <c r="L303" s="34" t="str">
        <f t="shared" si="107"/>
        <v/>
      </c>
      <c r="M303" s="8"/>
      <c r="N303" s="22" t="str">
        <f t="shared" si="102"/>
        <v/>
      </c>
      <c r="O303" s="34" t="str">
        <f t="shared" si="108"/>
        <v/>
      </c>
      <c r="P303" s="8"/>
      <c r="Q303" s="22" t="str">
        <f t="shared" si="103"/>
        <v/>
      </c>
      <c r="R303" s="34" t="str">
        <f t="shared" si="109"/>
        <v/>
      </c>
      <c r="S303" s="8"/>
      <c r="T303" s="22" t="str">
        <f t="shared" si="113"/>
        <v/>
      </c>
      <c r="U303" s="22" t="str">
        <f t="shared" si="110"/>
        <v/>
      </c>
      <c r="V303" s="22" t="str">
        <f t="shared" si="111"/>
        <v/>
      </c>
      <c r="W303" s="22" t="str">
        <f t="shared" si="112"/>
        <v/>
      </c>
      <c r="X303" s="8"/>
      <c r="Y303" s="29"/>
    </row>
    <row r="304" spans="1:25" ht="18" customHeight="1" x14ac:dyDescent="0.35">
      <c r="A304" s="68">
        <f>'Energy - Master'!A303</f>
        <v>46323</v>
      </c>
      <c r="B304" s="24" t="str">
        <f t="shared" si="98"/>
        <v>Oct-2026</v>
      </c>
      <c r="C304" s="34" t="str">
        <f t="shared" si="104"/>
        <v/>
      </c>
      <c r="D304" s="8"/>
      <c r="E304" s="22" t="str">
        <f t="shared" si="99"/>
        <v/>
      </c>
      <c r="F304" s="34" t="str">
        <f t="shared" si="105"/>
        <v/>
      </c>
      <c r="G304" s="8"/>
      <c r="H304" s="22" t="str">
        <f t="shared" si="100"/>
        <v/>
      </c>
      <c r="I304" s="34" t="str">
        <f t="shared" si="106"/>
        <v/>
      </c>
      <c r="J304" s="8"/>
      <c r="K304" s="22" t="str">
        <f t="shared" si="101"/>
        <v/>
      </c>
      <c r="L304" s="34" t="str">
        <f t="shared" si="107"/>
        <v/>
      </c>
      <c r="M304" s="8"/>
      <c r="N304" s="22" t="str">
        <f t="shared" si="102"/>
        <v/>
      </c>
      <c r="O304" s="34" t="str">
        <f t="shared" si="108"/>
        <v/>
      </c>
      <c r="P304" s="8"/>
      <c r="Q304" s="22" t="str">
        <f t="shared" si="103"/>
        <v/>
      </c>
      <c r="R304" s="34" t="str">
        <f t="shared" si="109"/>
        <v/>
      </c>
      <c r="S304" s="8"/>
      <c r="T304" s="22" t="str">
        <f t="shared" si="113"/>
        <v/>
      </c>
      <c r="U304" s="22" t="str">
        <f t="shared" si="110"/>
        <v/>
      </c>
      <c r="V304" s="22" t="str">
        <f t="shared" si="111"/>
        <v/>
      </c>
      <c r="W304" s="22" t="str">
        <f t="shared" si="112"/>
        <v/>
      </c>
      <c r="X304" s="8"/>
      <c r="Y304" s="29"/>
    </row>
    <row r="305" spans="1:25" ht="18" customHeight="1" x14ac:dyDescent="0.35">
      <c r="A305" s="68">
        <f>'Energy - Master'!A304</f>
        <v>46324</v>
      </c>
      <c r="B305" s="24" t="str">
        <f t="shared" si="98"/>
        <v>Oct-2026</v>
      </c>
      <c r="C305" s="34" t="str">
        <f t="shared" si="104"/>
        <v/>
      </c>
      <c r="D305" s="8"/>
      <c r="E305" s="22" t="str">
        <f t="shared" si="99"/>
        <v/>
      </c>
      <c r="F305" s="34" t="str">
        <f t="shared" si="105"/>
        <v/>
      </c>
      <c r="G305" s="8"/>
      <c r="H305" s="22" t="str">
        <f t="shared" si="100"/>
        <v/>
      </c>
      <c r="I305" s="34" t="str">
        <f t="shared" si="106"/>
        <v/>
      </c>
      <c r="J305" s="8"/>
      <c r="K305" s="22" t="str">
        <f t="shared" si="101"/>
        <v/>
      </c>
      <c r="L305" s="34" t="str">
        <f t="shared" si="107"/>
        <v/>
      </c>
      <c r="M305" s="8"/>
      <c r="N305" s="22" t="str">
        <f t="shared" si="102"/>
        <v/>
      </c>
      <c r="O305" s="34" t="str">
        <f t="shared" si="108"/>
        <v/>
      </c>
      <c r="P305" s="8"/>
      <c r="Q305" s="22" t="str">
        <f t="shared" si="103"/>
        <v/>
      </c>
      <c r="R305" s="34" t="str">
        <f t="shared" si="109"/>
        <v/>
      </c>
      <c r="S305" s="8"/>
      <c r="T305" s="22" t="str">
        <f t="shared" si="113"/>
        <v/>
      </c>
      <c r="U305" s="22" t="str">
        <f t="shared" si="110"/>
        <v/>
      </c>
      <c r="V305" s="22" t="str">
        <f t="shared" si="111"/>
        <v/>
      </c>
      <c r="W305" s="22" t="str">
        <f t="shared" si="112"/>
        <v/>
      </c>
      <c r="X305" s="8"/>
      <c r="Y305" s="29"/>
    </row>
    <row r="306" spans="1:25" ht="18" customHeight="1" x14ac:dyDescent="0.35">
      <c r="A306" s="68">
        <f>'Energy - Master'!A305</f>
        <v>46325</v>
      </c>
      <c r="B306" s="24" t="str">
        <f t="shared" si="98"/>
        <v>Oct-2026</v>
      </c>
      <c r="C306" s="34" t="str">
        <f t="shared" si="104"/>
        <v/>
      </c>
      <c r="D306" s="8"/>
      <c r="E306" s="22" t="str">
        <f t="shared" si="99"/>
        <v/>
      </c>
      <c r="F306" s="34" t="str">
        <f t="shared" si="105"/>
        <v/>
      </c>
      <c r="G306" s="8"/>
      <c r="H306" s="22" t="str">
        <f t="shared" si="100"/>
        <v/>
      </c>
      <c r="I306" s="34" t="str">
        <f t="shared" si="106"/>
        <v/>
      </c>
      <c r="J306" s="8"/>
      <c r="K306" s="22" t="str">
        <f t="shared" si="101"/>
        <v/>
      </c>
      <c r="L306" s="34" t="str">
        <f t="shared" si="107"/>
        <v/>
      </c>
      <c r="M306" s="8"/>
      <c r="N306" s="22" t="str">
        <f t="shared" si="102"/>
        <v/>
      </c>
      <c r="O306" s="34" t="str">
        <f t="shared" si="108"/>
        <v/>
      </c>
      <c r="P306" s="8"/>
      <c r="Q306" s="22" t="str">
        <f t="shared" si="103"/>
        <v/>
      </c>
      <c r="R306" s="34" t="str">
        <f t="shared" si="109"/>
        <v/>
      </c>
      <c r="S306" s="8"/>
      <c r="T306" s="22" t="str">
        <f t="shared" si="113"/>
        <v/>
      </c>
      <c r="U306" s="22" t="str">
        <f t="shared" si="110"/>
        <v/>
      </c>
      <c r="V306" s="22" t="str">
        <f t="shared" si="111"/>
        <v/>
      </c>
      <c r="W306" s="22" t="str">
        <f t="shared" si="112"/>
        <v/>
      </c>
      <c r="X306" s="8"/>
      <c r="Y306" s="29"/>
    </row>
    <row r="307" spans="1:25" ht="18" customHeight="1" x14ac:dyDescent="0.35">
      <c r="A307" s="68">
        <f>'Energy - Master'!A306</f>
        <v>46326</v>
      </c>
      <c r="B307" s="24" t="str">
        <f t="shared" si="98"/>
        <v>Oct-2026</v>
      </c>
      <c r="C307" s="34" t="str">
        <f t="shared" si="104"/>
        <v/>
      </c>
      <c r="D307" s="8"/>
      <c r="E307" s="22" t="str">
        <f t="shared" si="99"/>
        <v/>
      </c>
      <c r="F307" s="34" t="str">
        <f t="shared" si="105"/>
        <v/>
      </c>
      <c r="G307" s="8"/>
      <c r="H307" s="22" t="str">
        <f t="shared" si="100"/>
        <v/>
      </c>
      <c r="I307" s="34" t="str">
        <f t="shared" si="106"/>
        <v/>
      </c>
      <c r="J307" s="8"/>
      <c r="K307" s="22" t="str">
        <f t="shared" si="101"/>
        <v/>
      </c>
      <c r="L307" s="34" t="str">
        <f t="shared" si="107"/>
        <v/>
      </c>
      <c r="M307" s="8"/>
      <c r="N307" s="22" t="str">
        <f t="shared" si="102"/>
        <v/>
      </c>
      <c r="O307" s="34" t="str">
        <f t="shared" si="108"/>
        <v/>
      </c>
      <c r="P307" s="8"/>
      <c r="Q307" s="22" t="str">
        <f t="shared" si="103"/>
        <v/>
      </c>
      <c r="R307" s="34" t="str">
        <f t="shared" si="109"/>
        <v/>
      </c>
      <c r="S307" s="8"/>
      <c r="T307" s="22" t="str">
        <f t="shared" si="113"/>
        <v/>
      </c>
      <c r="U307" s="22" t="str">
        <f t="shared" si="110"/>
        <v/>
      </c>
      <c r="V307" s="22" t="str">
        <f t="shared" si="111"/>
        <v/>
      </c>
      <c r="W307" s="22" t="str">
        <f t="shared" si="112"/>
        <v/>
      </c>
      <c r="X307" s="8"/>
      <c r="Y307" s="29"/>
    </row>
    <row r="308" spans="1:25" ht="18" customHeight="1" x14ac:dyDescent="0.35">
      <c r="A308" s="68">
        <f>'Energy - Master'!A307</f>
        <v>46327</v>
      </c>
      <c r="B308" s="24" t="str">
        <f t="shared" si="98"/>
        <v>Nov-2026</v>
      </c>
      <c r="C308" s="34" t="str">
        <f t="shared" si="104"/>
        <v/>
      </c>
      <c r="D308" s="8"/>
      <c r="E308" s="22" t="str">
        <f t="shared" si="99"/>
        <v/>
      </c>
      <c r="F308" s="34" t="str">
        <f t="shared" si="105"/>
        <v/>
      </c>
      <c r="G308" s="8"/>
      <c r="H308" s="22" t="str">
        <f t="shared" si="100"/>
        <v/>
      </c>
      <c r="I308" s="34" t="str">
        <f t="shared" si="106"/>
        <v/>
      </c>
      <c r="J308" s="8"/>
      <c r="K308" s="22" t="str">
        <f t="shared" si="101"/>
        <v/>
      </c>
      <c r="L308" s="34" t="str">
        <f t="shared" si="107"/>
        <v/>
      </c>
      <c r="M308" s="8"/>
      <c r="N308" s="22" t="str">
        <f t="shared" si="102"/>
        <v/>
      </c>
      <c r="O308" s="34" t="str">
        <f t="shared" si="108"/>
        <v/>
      </c>
      <c r="P308" s="8"/>
      <c r="Q308" s="22" t="str">
        <f t="shared" si="103"/>
        <v/>
      </c>
      <c r="R308" s="34" t="str">
        <f t="shared" si="109"/>
        <v/>
      </c>
      <c r="S308" s="8"/>
      <c r="T308" s="22" t="str">
        <f t="shared" si="113"/>
        <v/>
      </c>
      <c r="U308" s="22" t="str">
        <f t="shared" si="110"/>
        <v/>
      </c>
      <c r="V308" s="22" t="str">
        <f t="shared" si="111"/>
        <v/>
      </c>
      <c r="W308" s="22" t="str">
        <f t="shared" si="112"/>
        <v/>
      </c>
      <c r="X308" s="8"/>
      <c r="Y308" s="29"/>
    </row>
    <row r="309" spans="1:25" ht="18" customHeight="1" x14ac:dyDescent="0.35">
      <c r="A309" s="68">
        <f>'Energy - Master'!A308</f>
        <v>46328</v>
      </c>
      <c r="B309" s="24" t="str">
        <f t="shared" si="98"/>
        <v>Nov-2026</v>
      </c>
      <c r="C309" s="34" t="str">
        <f t="shared" si="104"/>
        <v/>
      </c>
      <c r="D309" s="8"/>
      <c r="E309" s="22" t="str">
        <f t="shared" si="99"/>
        <v/>
      </c>
      <c r="F309" s="34" t="str">
        <f t="shared" si="105"/>
        <v/>
      </c>
      <c r="G309" s="8"/>
      <c r="H309" s="22" t="str">
        <f t="shared" si="100"/>
        <v/>
      </c>
      <c r="I309" s="34" t="str">
        <f t="shared" si="106"/>
        <v/>
      </c>
      <c r="J309" s="8"/>
      <c r="K309" s="22" t="str">
        <f t="shared" si="101"/>
        <v/>
      </c>
      <c r="L309" s="34" t="str">
        <f t="shared" si="107"/>
        <v/>
      </c>
      <c r="M309" s="8"/>
      <c r="N309" s="22" t="str">
        <f t="shared" si="102"/>
        <v/>
      </c>
      <c r="O309" s="34" t="str">
        <f t="shared" si="108"/>
        <v/>
      </c>
      <c r="P309" s="8"/>
      <c r="Q309" s="22" t="str">
        <f t="shared" si="103"/>
        <v/>
      </c>
      <c r="R309" s="34" t="str">
        <f t="shared" si="109"/>
        <v/>
      </c>
      <c r="S309" s="8"/>
      <c r="T309" s="22" t="str">
        <f t="shared" si="113"/>
        <v/>
      </c>
      <c r="U309" s="22" t="str">
        <f t="shared" si="110"/>
        <v/>
      </c>
      <c r="V309" s="22" t="str">
        <f t="shared" si="111"/>
        <v/>
      </c>
      <c r="W309" s="22" t="str">
        <f t="shared" si="112"/>
        <v/>
      </c>
      <c r="X309" s="8"/>
      <c r="Y309" s="29"/>
    </row>
    <row r="310" spans="1:25" ht="18" customHeight="1" x14ac:dyDescent="0.35">
      <c r="A310" s="68">
        <f>'Energy - Master'!A309</f>
        <v>46329</v>
      </c>
      <c r="B310" s="24" t="str">
        <f t="shared" si="98"/>
        <v>Nov-2026</v>
      </c>
      <c r="C310" s="34" t="str">
        <f t="shared" si="104"/>
        <v/>
      </c>
      <c r="D310" s="8"/>
      <c r="E310" s="22" t="str">
        <f t="shared" si="99"/>
        <v/>
      </c>
      <c r="F310" s="34" t="str">
        <f t="shared" si="105"/>
        <v/>
      </c>
      <c r="G310" s="8"/>
      <c r="H310" s="22" t="str">
        <f t="shared" si="100"/>
        <v/>
      </c>
      <c r="I310" s="34" t="str">
        <f t="shared" si="106"/>
        <v/>
      </c>
      <c r="J310" s="8"/>
      <c r="K310" s="22" t="str">
        <f t="shared" si="101"/>
        <v/>
      </c>
      <c r="L310" s="34" t="str">
        <f t="shared" si="107"/>
        <v/>
      </c>
      <c r="M310" s="8"/>
      <c r="N310" s="22" t="str">
        <f t="shared" si="102"/>
        <v/>
      </c>
      <c r="O310" s="34" t="str">
        <f t="shared" si="108"/>
        <v/>
      </c>
      <c r="P310" s="8"/>
      <c r="Q310" s="22" t="str">
        <f t="shared" si="103"/>
        <v/>
      </c>
      <c r="R310" s="34" t="str">
        <f t="shared" si="109"/>
        <v/>
      </c>
      <c r="S310" s="8"/>
      <c r="T310" s="22" t="str">
        <f t="shared" si="113"/>
        <v/>
      </c>
      <c r="U310" s="22" t="str">
        <f t="shared" si="110"/>
        <v/>
      </c>
      <c r="V310" s="22" t="str">
        <f t="shared" si="111"/>
        <v/>
      </c>
      <c r="W310" s="22" t="str">
        <f t="shared" si="112"/>
        <v/>
      </c>
      <c r="X310" s="8"/>
      <c r="Y310" s="29"/>
    </row>
    <row r="311" spans="1:25" ht="18" customHeight="1" x14ac:dyDescent="0.35">
      <c r="A311" s="68">
        <f>'Energy - Master'!A310</f>
        <v>46330</v>
      </c>
      <c r="B311" s="24" t="str">
        <f t="shared" si="98"/>
        <v>Nov-2026</v>
      </c>
      <c r="C311" s="34" t="str">
        <f t="shared" si="104"/>
        <v/>
      </c>
      <c r="D311" s="8"/>
      <c r="E311" s="22" t="str">
        <f t="shared" si="99"/>
        <v/>
      </c>
      <c r="F311" s="34" t="str">
        <f t="shared" si="105"/>
        <v/>
      </c>
      <c r="G311" s="8"/>
      <c r="H311" s="22" t="str">
        <f t="shared" si="100"/>
        <v/>
      </c>
      <c r="I311" s="34" t="str">
        <f t="shared" si="106"/>
        <v/>
      </c>
      <c r="J311" s="8"/>
      <c r="K311" s="22" t="str">
        <f t="shared" si="101"/>
        <v/>
      </c>
      <c r="L311" s="34" t="str">
        <f t="shared" si="107"/>
        <v/>
      </c>
      <c r="M311" s="8"/>
      <c r="N311" s="22" t="str">
        <f t="shared" si="102"/>
        <v/>
      </c>
      <c r="O311" s="34" t="str">
        <f t="shared" si="108"/>
        <v/>
      </c>
      <c r="P311" s="8"/>
      <c r="Q311" s="22" t="str">
        <f t="shared" si="103"/>
        <v/>
      </c>
      <c r="R311" s="34" t="str">
        <f t="shared" si="109"/>
        <v/>
      </c>
      <c r="S311" s="8"/>
      <c r="T311" s="22" t="str">
        <f t="shared" si="113"/>
        <v/>
      </c>
      <c r="U311" s="22" t="str">
        <f t="shared" si="110"/>
        <v/>
      </c>
      <c r="V311" s="22" t="str">
        <f t="shared" si="111"/>
        <v/>
      </c>
      <c r="W311" s="22" t="str">
        <f t="shared" si="112"/>
        <v/>
      </c>
      <c r="X311" s="8"/>
      <c r="Y311" s="29"/>
    </row>
    <row r="312" spans="1:25" ht="18" customHeight="1" x14ac:dyDescent="0.35">
      <c r="A312" s="68">
        <f>'Energy - Master'!A311</f>
        <v>46331</v>
      </c>
      <c r="B312" s="24" t="str">
        <f t="shared" si="98"/>
        <v>Nov-2026</v>
      </c>
      <c r="C312" s="34" t="str">
        <f t="shared" si="104"/>
        <v/>
      </c>
      <c r="D312" s="8"/>
      <c r="E312" s="22" t="str">
        <f t="shared" si="99"/>
        <v/>
      </c>
      <c r="F312" s="34" t="str">
        <f t="shared" si="105"/>
        <v/>
      </c>
      <c r="G312" s="8"/>
      <c r="H312" s="22" t="str">
        <f t="shared" si="100"/>
        <v/>
      </c>
      <c r="I312" s="34" t="str">
        <f t="shared" si="106"/>
        <v/>
      </c>
      <c r="J312" s="8"/>
      <c r="K312" s="22" t="str">
        <f t="shared" si="101"/>
        <v/>
      </c>
      <c r="L312" s="34" t="str">
        <f t="shared" si="107"/>
        <v/>
      </c>
      <c r="M312" s="8"/>
      <c r="N312" s="22" t="str">
        <f t="shared" si="102"/>
        <v/>
      </c>
      <c r="O312" s="34" t="str">
        <f t="shared" si="108"/>
        <v/>
      </c>
      <c r="P312" s="8"/>
      <c r="Q312" s="22" t="str">
        <f t="shared" si="103"/>
        <v/>
      </c>
      <c r="R312" s="34" t="str">
        <f t="shared" si="109"/>
        <v/>
      </c>
      <c r="S312" s="8"/>
      <c r="T312" s="22" t="str">
        <f t="shared" si="113"/>
        <v/>
      </c>
      <c r="U312" s="22" t="str">
        <f t="shared" si="110"/>
        <v/>
      </c>
      <c r="V312" s="22" t="str">
        <f t="shared" si="111"/>
        <v/>
      </c>
      <c r="W312" s="22" t="str">
        <f t="shared" si="112"/>
        <v/>
      </c>
      <c r="X312" s="8"/>
      <c r="Y312" s="29"/>
    </row>
    <row r="313" spans="1:25" ht="18" customHeight="1" x14ac:dyDescent="0.35">
      <c r="A313" s="68">
        <f>'Energy - Master'!A312</f>
        <v>46332</v>
      </c>
      <c r="B313" s="24" t="str">
        <f t="shared" si="98"/>
        <v>Nov-2026</v>
      </c>
      <c r="C313" s="34" t="str">
        <f t="shared" si="104"/>
        <v/>
      </c>
      <c r="D313" s="8"/>
      <c r="E313" s="22" t="str">
        <f t="shared" si="99"/>
        <v/>
      </c>
      <c r="F313" s="34" t="str">
        <f t="shared" si="105"/>
        <v/>
      </c>
      <c r="G313" s="8"/>
      <c r="H313" s="22" t="str">
        <f t="shared" si="100"/>
        <v/>
      </c>
      <c r="I313" s="34" t="str">
        <f t="shared" si="106"/>
        <v/>
      </c>
      <c r="J313" s="8"/>
      <c r="K313" s="22" t="str">
        <f t="shared" si="101"/>
        <v/>
      </c>
      <c r="L313" s="34" t="str">
        <f t="shared" si="107"/>
        <v/>
      </c>
      <c r="M313" s="8"/>
      <c r="N313" s="22" t="str">
        <f t="shared" si="102"/>
        <v/>
      </c>
      <c r="O313" s="34" t="str">
        <f t="shared" si="108"/>
        <v/>
      </c>
      <c r="P313" s="8"/>
      <c r="Q313" s="22" t="str">
        <f t="shared" si="103"/>
        <v/>
      </c>
      <c r="R313" s="34" t="str">
        <f t="shared" si="109"/>
        <v/>
      </c>
      <c r="S313" s="8"/>
      <c r="T313" s="22" t="str">
        <f t="shared" si="113"/>
        <v/>
      </c>
      <c r="U313" s="22" t="str">
        <f t="shared" si="110"/>
        <v/>
      </c>
      <c r="V313" s="22" t="str">
        <f t="shared" si="111"/>
        <v/>
      </c>
      <c r="W313" s="22" t="str">
        <f t="shared" si="112"/>
        <v/>
      </c>
      <c r="X313" s="8"/>
      <c r="Y313" s="29"/>
    </row>
    <row r="314" spans="1:25" ht="18" customHeight="1" x14ac:dyDescent="0.35">
      <c r="A314" s="68">
        <f>'Energy - Master'!A313</f>
        <v>46333</v>
      </c>
      <c r="B314" s="24" t="str">
        <f t="shared" si="98"/>
        <v>Nov-2026</v>
      </c>
      <c r="C314" s="34" t="str">
        <f t="shared" si="104"/>
        <v/>
      </c>
      <c r="D314" s="8"/>
      <c r="E314" s="22" t="str">
        <f t="shared" si="99"/>
        <v/>
      </c>
      <c r="F314" s="34" t="str">
        <f t="shared" si="105"/>
        <v/>
      </c>
      <c r="G314" s="8"/>
      <c r="H314" s="22" t="str">
        <f t="shared" si="100"/>
        <v/>
      </c>
      <c r="I314" s="34" t="str">
        <f t="shared" si="106"/>
        <v/>
      </c>
      <c r="J314" s="8"/>
      <c r="K314" s="22" t="str">
        <f t="shared" si="101"/>
        <v/>
      </c>
      <c r="L314" s="34" t="str">
        <f t="shared" si="107"/>
        <v/>
      </c>
      <c r="M314" s="8"/>
      <c r="N314" s="22" t="str">
        <f t="shared" si="102"/>
        <v/>
      </c>
      <c r="O314" s="34" t="str">
        <f t="shared" si="108"/>
        <v/>
      </c>
      <c r="P314" s="8"/>
      <c r="Q314" s="22" t="str">
        <f t="shared" si="103"/>
        <v/>
      </c>
      <c r="R314" s="34" t="str">
        <f t="shared" si="109"/>
        <v/>
      </c>
      <c r="S314" s="8"/>
      <c r="T314" s="22" t="str">
        <f t="shared" si="113"/>
        <v/>
      </c>
      <c r="U314" s="22" t="str">
        <f t="shared" si="110"/>
        <v/>
      </c>
      <c r="V314" s="22" t="str">
        <f t="shared" si="111"/>
        <v/>
      </c>
      <c r="W314" s="22" t="str">
        <f t="shared" si="112"/>
        <v/>
      </c>
      <c r="X314" s="8"/>
      <c r="Y314" s="29"/>
    </row>
    <row r="315" spans="1:25" ht="18" customHeight="1" x14ac:dyDescent="0.35">
      <c r="A315" s="68">
        <f>'Energy - Master'!A314</f>
        <v>46334</v>
      </c>
      <c r="B315" s="24" t="str">
        <f t="shared" si="98"/>
        <v>Nov-2026</v>
      </c>
      <c r="C315" s="34" t="str">
        <f t="shared" si="104"/>
        <v/>
      </c>
      <c r="D315" s="8"/>
      <c r="E315" s="22" t="str">
        <f t="shared" si="99"/>
        <v/>
      </c>
      <c r="F315" s="34" t="str">
        <f t="shared" si="105"/>
        <v/>
      </c>
      <c r="G315" s="8"/>
      <c r="H315" s="22" t="str">
        <f t="shared" si="100"/>
        <v/>
      </c>
      <c r="I315" s="34" t="str">
        <f t="shared" si="106"/>
        <v/>
      </c>
      <c r="J315" s="8"/>
      <c r="K315" s="22" t="str">
        <f t="shared" si="101"/>
        <v/>
      </c>
      <c r="L315" s="34" t="str">
        <f t="shared" si="107"/>
        <v/>
      </c>
      <c r="M315" s="8"/>
      <c r="N315" s="22" t="str">
        <f t="shared" si="102"/>
        <v/>
      </c>
      <c r="O315" s="34" t="str">
        <f t="shared" si="108"/>
        <v/>
      </c>
      <c r="P315" s="8"/>
      <c r="Q315" s="22" t="str">
        <f t="shared" si="103"/>
        <v/>
      </c>
      <c r="R315" s="34" t="str">
        <f t="shared" si="109"/>
        <v/>
      </c>
      <c r="S315" s="8"/>
      <c r="T315" s="22" t="str">
        <f t="shared" si="113"/>
        <v/>
      </c>
      <c r="U315" s="22" t="str">
        <f t="shared" si="110"/>
        <v/>
      </c>
      <c r="V315" s="22" t="str">
        <f t="shared" si="111"/>
        <v/>
      </c>
      <c r="W315" s="22" t="str">
        <f t="shared" si="112"/>
        <v/>
      </c>
      <c r="X315" s="8"/>
      <c r="Y315" s="29"/>
    </row>
    <row r="316" spans="1:25" ht="18" customHeight="1" x14ac:dyDescent="0.35">
      <c r="A316" s="68">
        <f>'Energy - Master'!A315</f>
        <v>46335</v>
      </c>
      <c r="B316" s="24" t="str">
        <f t="shared" si="98"/>
        <v>Nov-2026</v>
      </c>
      <c r="C316" s="34" t="str">
        <f t="shared" si="104"/>
        <v/>
      </c>
      <c r="D316" s="8"/>
      <c r="E316" s="22" t="str">
        <f t="shared" si="99"/>
        <v/>
      </c>
      <c r="F316" s="34" t="str">
        <f t="shared" si="105"/>
        <v/>
      </c>
      <c r="G316" s="8"/>
      <c r="H316" s="22" t="str">
        <f t="shared" si="100"/>
        <v/>
      </c>
      <c r="I316" s="34" t="str">
        <f t="shared" si="106"/>
        <v/>
      </c>
      <c r="J316" s="8"/>
      <c r="K316" s="22" t="str">
        <f t="shared" si="101"/>
        <v/>
      </c>
      <c r="L316" s="34" t="str">
        <f t="shared" si="107"/>
        <v/>
      </c>
      <c r="M316" s="8"/>
      <c r="N316" s="22" t="str">
        <f t="shared" si="102"/>
        <v/>
      </c>
      <c r="O316" s="34" t="str">
        <f t="shared" si="108"/>
        <v/>
      </c>
      <c r="P316" s="8"/>
      <c r="Q316" s="22" t="str">
        <f t="shared" si="103"/>
        <v/>
      </c>
      <c r="R316" s="34" t="str">
        <f t="shared" si="109"/>
        <v/>
      </c>
      <c r="S316" s="8"/>
      <c r="T316" s="22" t="str">
        <f t="shared" si="113"/>
        <v/>
      </c>
      <c r="U316" s="22" t="str">
        <f t="shared" si="110"/>
        <v/>
      </c>
      <c r="V316" s="22" t="str">
        <f t="shared" si="111"/>
        <v/>
      </c>
      <c r="W316" s="22" t="str">
        <f t="shared" si="112"/>
        <v/>
      </c>
      <c r="X316" s="8"/>
      <c r="Y316" s="29"/>
    </row>
    <row r="317" spans="1:25" ht="18" customHeight="1" x14ac:dyDescent="0.35">
      <c r="A317" s="68">
        <f>'Energy - Master'!A316</f>
        <v>46336</v>
      </c>
      <c r="B317" s="24" t="str">
        <f t="shared" si="98"/>
        <v>Nov-2026</v>
      </c>
      <c r="C317" s="34" t="str">
        <f t="shared" si="104"/>
        <v/>
      </c>
      <c r="D317" s="8"/>
      <c r="E317" s="22" t="str">
        <f t="shared" si="99"/>
        <v/>
      </c>
      <c r="F317" s="34" t="str">
        <f t="shared" si="105"/>
        <v/>
      </c>
      <c r="G317" s="8"/>
      <c r="H317" s="22" t="str">
        <f t="shared" si="100"/>
        <v/>
      </c>
      <c r="I317" s="34" t="str">
        <f t="shared" si="106"/>
        <v/>
      </c>
      <c r="J317" s="8"/>
      <c r="K317" s="22" t="str">
        <f t="shared" si="101"/>
        <v/>
      </c>
      <c r="L317" s="34" t="str">
        <f t="shared" si="107"/>
        <v/>
      </c>
      <c r="M317" s="8"/>
      <c r="N317" s="22" t="str">
        <f t="shared" si="102"/>
        <v/>
      </c>
      <c r="O317" s="34" t="str">
        <f t="shared" si="108"/>
        <v/>
      </c>
      <c r="P317" s="8"/>
      <c r="Q317" s="22" t="str">
        <f t="shared" si="103"/>
        <v/>
      </c>
      <c r="R317" s="34" t="str">
        <f t="shared" si="109"/>
        <v/>
      </c>
      <c r="S317" s="8"/>
      <c r="T317" s="22" t="str">
        <f t="shared" si="113"/>
        <v/>
      </c>
      <c r="U317" s="22" t="str">
        <f t="shared" si="110"/>
        <v/>
      </c>
      <c r="V317" s="22" t="str">
        <f t="shared" si="111"/>
        <v/>
      </c>
      <c r="W317" s="22" t="str">
        <f t="shared" si="112"/>
        <v/>
      </c>
      <c r="X317" s="8"/>
      <c r="Y317" s="29"/>
    </row>
    <row r="318" spans="1:25" ht="18" customHeight="1" x14ac:dyDescent="0.35">
      <c r="A318" s="68">
        <f>'Energy - Master'!A317</f>
        <v>46337</v>
      </c>
      <c r="B318" s="24" t="str">
        <f t="shared" si="98"/>
        <v>Nov-2026</v>
      </c>
      <c r="C318" s="34" t="str">
        <f t="shared" si="104"/>
        <v/>
      </c>
      <c r="D318" s="8"/>
      <c r="E318" s="22" t="str">
        <f t="shared" si="99"/>
        <v/>
      </c>
      <c r="F318" s="34" t="str">
        <f t="shared" si="105"/>
        <v/>
      </c>
      <c r="G318" s="8"/>
      <c r="H318" s="22" t="str">
        <f t="shared" si="100"/>
        <v/>
      </c>
      <c r="I318" s="34" t="str">
        <f t="shared" si="106"/>
        <v/>
      </c>
      <c r="J318" s="8"/>
      <c r="K318" s="22" t="str">
        <f t="shared" si="101"/>
        <v/>
      </c>
      <c r="L318" s="34" t="str">
        <f t="shared" si="107"/>
        <v/>
      </c>
      <c r="M318" s="8"/>
      <c r="N318" s="22" t="str">
        <f t="shared" si="102"/>
        <v/>
      </c>
      <c r="O318" s="34" t="str">
        <f t="shared" si="108"/>
        <v/>
      </c>
      <c r="P318" s="8"/>
      <c r="Q318" s="22" t="str">
        <f t="shared" si="103"/>
        <v/>
      </c>
      <c r="R318" s="34" t="str">
        <f t="shared" si="109"/>
        <v/>
      </c>
      <c r="S318" s="8"/>
      <c r="T318" s="22" t="str">
        <f t="shared" si="113"/>
        <v/>
      </c>
      <c r="U318" s="22" t="str">
        <f t="shared" si="110"/>
        <v/>
      </c>
      <c r="V318" s="22" t="str">
        <f t="shared" si="111"/>
        <v/>
      </c>
      <c r="W318" s="22" t="str">
        <f t="shared" si="112"/>
        <v/>
      </c>
      <c r="X318" s="8"/>
      <c r="Y318" s="29"/>
    </row>
    <row r="319" spans="1:25" ht="18" customHeight="1" x14ac:dyDescent="0.35">
      <c r="A319" s="68">
        <f>'Energy - Master'!A318</f>
        <v>46338</v>
      </c>
      <c r="B319" s="24" t="str">
        <f t="shared" si="98"/>
        <v>Nov-2026</v>
      </c>
      <c r="C319" s="34" t="str">
        <f t="shared" si="104"/>
        <v/>
      </c>
      <c r="D319" s="8"/>
      <c r="E319" s="22" t="str">
        <f t="shared" si="99"/>
        <v/>
      </c>
      <c r="F319" s="34" t="str">
        <f t="shared" si="105"/>
        <v/>
      </c>
      <c r="G319" s="8"/>
      <c r="H319" s="22" t="str">
        <f t="shared" si="100"/>
        <v/>
      </c>
      <c r="I319" s="34" t="str">
        <f t="shared" si="106"/>
        <v/>
      </c>
      <c r="J319" s="8"/>
      <c r="K319" s="22" t="str">
        <f t="shared" si="101"/>
        <v/>
      </c>
      <c r="L319" s="34" t="str">
        <f t="shared" si="107"/>
        <v/>
      </c>
      <c r="M319" s="8"/>
      <c r="N319" s="22" t="str">
        <f t="shared" si="102"/>
        <v/>
      </c>
      <c r="O319" s="34" t="str">
        <f t="shared" si="108"/>
        <v/>
      </c>
      <c r="P319" s="8"/>
      <c r="Q319" s="22" t="str">
        <f t="shared" si="103"/>
        <v/>
      </c>
      <c r="R319" s="34" t="str">
        <f t="shared" si="109"/>
        <v/>
      </c>
      <c r="S319" s="8"/>
      <c r="T319" s="22" t="str">
        <f t="shared" si="113"/>
        <v/>
      </c>
      <c r="U319" s="22" t="str">
        <f t="shared" si="110"/>
        <v/>
      </c>
      <c r="V319" s="22" t="str">
        <f t="shared" si="111"/>
        <v/>
      </c>
      <c r="W319" s="22" t="str">
        <f t="shared" si="112"/>
        <v/>
      </c>
      <c r="X319" s="8"/>
      <c r="Y319" s="29"/>
    </row>
    <row r="320" spans="1:25" ht="18" customHeight="1" x14ac:dyDescent="0.35">
      <c r="A320" s="68">
        <f>'Energy - Master'!A319</f>
        <v>46339</v>
      </c>
      <c r="B320" s="24" t="str">
        <f t="shared" si="98"/>
        <v>Nov-2026</v>
      </c>
      <c r="C320" s="34" t="str">
        <f t="shared" si="104"/>
        <v/>
      </c>
      <c r="D320" s="8"/>
      <c r="E320" s="22" t="str">
        <f t="shared" si="99"/>
        <v/>
      </c>
      <c r="F320" s="34" t="str">
        <f t="shared" si="105"/>
        <v/>
      </c>
      <c r="G320" s="8"/>
      <c r="H320" s="22" t="str">
        <f t="shared" si="100"/>
        <v/>
      </c>
      <c r="I320" s="34" t="str">
        <f t="shared" si="106"/>
        <v/>
      </c>
      <c r="J320" s="8"/>
      <c r="K320" s="22" t="str">
        <f t="shared" si="101"/>
        <v/>
      </c>
      <c r="L320" s="34" t="str">
        <f t="shared" si="107"/>
        <v/>
      </c>
      <c r="M320" s="8"/>
      <c r="N320" s="22" t="str">
        <f t="shared" si="102"/>
        <v/>
      </c>
      <c r="O320" s="34" t="str">
        <f t="shared" si="108"/>
        <v/>
      </c>
      <c r="P320" s="8"/>
      <c r="Q320" s="22" t="str">
        <f t="shared" si="103"/>
        <v/>
      </c>
      <c r="R320" s="34" t="str">
        <f t="shared" si="109"/>
        <v/>
      </c>
      <c r="S320" s="8"/>
      <c r="T320" s="22" t="str">
        <f t="shared" si="113"/>
        <v/>
      </c>
      <c r="U320" s="22" t="str">
        <f t="shared" si="110"/>
        <v/>
      </c>
      <c r="V320" s="22" t="str">
        <f t="shared" si="111"/>
        <v/>
      </c>
      <c r="W320" s="22" t="str">
        <f t="shared" si="112"/>
        <v/>
      </c>
      <c r="X320" s="8"/>
      <c r="Y320" s="29"/>
    </row>
    <row r="321" spans="1:25" ht="18" customHeight="1" x14ac:dyDescent="0.35">
      <c r="A321" s="68">
        <f>'Energy - Master'!A320</f>
        <v>46340</v>
      </c>
      <c r="B321" s="24" t="str">
        <f t="shared" si="98"/>
        <v>Nov-2026</v>
      </c>
      <c r="C321" s="34" t="str">
        <f t="shared" si="104"/>
        <v/>
      </c>
      <c r="D321" s="8"/>
      <c r="E321" s="22" t="str">
        <f t="shared" si="99"/>
        <v/>
      </c>
      <c r="F321" s="34" t="str">
        <f t="shared" si="105"/>
        <v/>
      </c>
      <c r="G321" s="8"/>
      <c r="H321" s="22" t="str">
        <f t="shared" si="100"/>
        <v/>
      </c>
      <c r="I321" s="34" t="str">
        <f t="shared" si="106"/>
        <v/>
      </c>
      <c r="J321" s="8"/>
      <c r="K321" s="22" t="str">
        <f t="shared" si="101"/>
        <v/>
      </c>
      <c r="L321" s="34" t="str">
        <f t="shared" si="107"/>
        <v/>
      </c>
      <c r="M321" s="8"/>
      <c r="N321" s="22" t="str">
        <f t="shared" si="102"/>
        <v/>
      </c>
      <c r="O321" s="34" t="str">
        <f t="shared" si="108"/>
        <v/>
      </c>
      <c r="P321" s="8"/>
      <c r="Q321" s="22" t="str">
        <f t="shared" si="103"/>
        <v/>
      </c>
      <c r="R321" s="34" t="str">
        <f t="shared" si="109"/>
        <v/>
      </c>
      <c r="S321" s="8"/>
      <c r="T321" s="22" t="str">
        <f t="shared" si="113"/>
        <v/>
      </c>
      <c r="U321" s="22" t="str">
        <f t="shared" si="110"/>
        <v/>
      </c>
      <c r="V321" s="22" t="str">
        <f t="shared" si="111"/>
        <v/>
      </c>
      <c r="W321" s="22" t="str">
        <f t="shared" si="112"/>
        <v/>
      </c>
      <c r="X321" s="8"/>
      <c r="Y321" s="29"/>
    </row>
    <row r="322" spans="1:25" ht="18" customHeight="1" x14ac:dyDescent="0.35">
      <c r="A322" s="68">
        <f>'Energy - Master'!A321</f>
        <v>46341</v>
      </c>
      <c r="B322" s="24" t="str">
        <f t="shared" si="98"/>
        <v>Nov-2026</v>
      </c>
      <c r="C322" s="34" t="str">
        <f t="shared" si="104"/>
        <v/>
      </c>
      <c r="D322" s="8"/>
      <c r="E322" s="22" t="str">
        <f t="shared" si="99"/>
        <v/>
      </c>
      <c r="F322" s="34" t="str">
        <f t="shared" si="105"/>
        <v/>
      </c>
      <c r="G322" s="8"/>
      <c r="H322" s="22" t="str">
        <f t="shared" si="100"/>
        <v/>
      </c>
      <c r="I322" s="34" t="str">
        <f t="shared" si="106"/>
        <v/>
      </c>
      <c r="J322" s="8"/>
      <c r="K322" s="22" t="str">
        <f t="shared" si="101"/>
        <v/>
      </c>
      <c r="L322" s="34" t="str">
        <f t="shared" si="107"/>
        <v/>
      </c>
      <c r="M322" s="8"/>
      <c r="N322" s="22" t="str">
        <f t="shared" si="102"/>
        <v/>
      </c>
      <c r="O322" s="34" t="str">
        <f t="shared" si="108"/>
        <v/>
      </c>
      <c r="P322" s="8"/>
      <c r="Q322" s="22" t="str">
        <f t="shared" si="103"/>
        <v/>
      </c>
      <c r="R322" s="34" t="str">
        <f t="shared" si="109"/>
        <v/>
      </c>
      <c r="S322" s="8"/>
      <c r="T322" s="22" t="str">
        <f t="shared" si="113"/>
        <v/>
      </c>
      <c r="U322" s="22" t="str">
        <f t="shared" si="110"/>
        <v/>
      </c>
      <c r="V322" s="22" t="str">
        <f t="shared" si="111"/>
        <v/>
      </c>
      <c r="W322" s="22" t="str">
        <f t="shared" si="112"/>
        <v/>
      </c>
      <c r="X322" s="8"/>
      <c r="Y322" s="29"/>
    </row>
    <row r="323" spans="1:25" ht="18" customHeight="1" x14ac:dyDescent="0.35">
      <c r="A323" s="68">
        <f>'Energy - Master'!A322</f>
        <v>46342</v>
      </c>
      <c r="B323" s="24" t="str">
        <f t="shared" si="98"/>
        <v>Nov-2026</v>
      </c>
      <c r="C323" s="34" t="str">
        <f t="shared" si="104"/>
        <v/>
      </c>
      <c r="D323" s="8"/>
      <c r="E323" s="22" t="str">
        <f t="shared" si="99"/>
        <v/>
      </c>
      <c r="F323" s="34" t="str">
        <f t="shared" si="105"/>
        <v/>
      </c>
      <c r="G323" s="8"/>
      <c r="H323" s="22" t="str">
        <f t="shared" si="100"/>
        <v/>
      </c>
      <c r="I323" s="34" t="str">
        <f t="shared" si="106"/>
        <v/>
      </c>
      <c r="J323" s="8"/>
      <c r="K323" s="22" t="str">
        <f t="shared" si="101"/>
        <v/>
      </c>
      <c r="L323" s="34" t="str">
        <f t="shared" si="107"/>
        <v/>
      </c>
      <c r="M323" s="8"/>
      <c r="N323" s="22" t="str">
        <f t="shared" si="102"/>
        <v/>
      </c>
      <c r="O323" s="34" t="str">
        <f t="shared" si="108"/>
        <v/>
      </c>
      <c r="P323" s="8"/>
      <c r="Q323" s="22" t="str">
        <f t="shared" si="103"/>
        <v/>
      </c>
      <c r="R323" s="34" t="str">
        <f t="shared" si="109"/>
        <v/>
      </c>
      <c r="S323" s="8"/>
      <c r="T323" s="22" t="str">
        <f t="shared" si="113"/>
        <v/>
      </c>
      <c r="U323" s="22" t="str">
        <f t="shared" si="110"/>
        <v/>
      </c>
      <c r="V323" s="22" t="str">
        <f t="shared" si="111"/>
        <v/>
      </c>
      <c r="W323" s="22" t="str">
        <f t="shared" si="112"/>
        <v/>
      </c>
      <c r="X323" s="8"/>
      <c r="Y323" s="29"/>
    </row>
    <row r="324" spans="1:25" ht="18" customHeight="1" x14ac:dyDescent="0.35">
      <c r="A324" s="68">
        <f>'Energy - Master'!A323</f>
        <v>46343</v>
      </c>
      <c r="B324" s="24" t="str">
        <f t="shared" ref="B324:B387" si="114">IF(A324="","",TEXT(A324,"MMM-YYYY"))</f>
        <v>Nov-2026</v>
      </c>
      <c r="C324" s="34" t="str">
        <f t="shared" si="104"/>
        <v/>
      </c>
      <c r="D324" s="8"/>
      <c r="E324" s="22" t="str">
        <f t="shared" ref="E324:E387" si="115">IF(OR(C324="",D324=""),"",D324-C324)</f>
        <v/>
      </c>
      <c r="F324" s="34" t="str">
        <f t="shared" si="105"/>
        <v/>
      </c>
      <c r="G324" s="8"/>
      <c r="H324" s="22" t="str">
        <f t="shared" ref="H324:H387" si="116">IF(OR(F324="",G324=""),"",G324-F324)</f>
        <v/>
      </c>
      <c r="I324" s="34" t="str">
        <f t="shared" si="106"/>
        <v/>
      </c>
      <c r="J324" s="8"/>
      <c r="K324" s="22" t="str">
        <f t="shared" ref="K324:K387" si="117">IF(OR(I324="",J324=""),"",J324-I324)</f>
        <v/>
      </c>
      <c r="L324" s="34" t="str">
        <f t="shared" si="107"/>
        <v/>
      </c>
      <c r="M324" s="8"/>
      <c r="N324" s="22" t="str">
        <f t="shared" ref="N324:N387" si="118">IF(OR(L324="",M324=""),"",M324-L324)</f>
        <v/>
      </c>
      <c r="O324" s="34" t="str">
        <f t="shared" si="108"/>
        <v/>
      </c>
      <c r="P324" s="8"/>
      <c r="Q324" s="22" t="str">
        <f t="shared" ref="Q324:Q387" si="119">IF(OR(O324="",P324=""),"",P324-O324)</f>
        <v/>
      </c>
      <c r="R324" s="34" t="str">
        <f t="shared" si="109"/>
        <v/>
      </c>
      <c r="S324" s="8"/>
      <c r="T324" s="22" t="str">
        <f t="shared" si="113"/>
        <v/>
      </c>
      <c r="U324" s="22" t="str">
        <f t="shared" si="110"/>
        <v/>
      </c>
      <c r="V324" s="22" t="str">
        <f t="shared" si="111"/>
        <v/>
      </c>
      <c r="W324" s="22" t="str">
        <f t="shared" si="112"/>
        <v/>
      </c>
      <c r="X324" s="8"/>
      <c r="Y324" s="29"/>
    </row>
    <row r="325" spans="1:25" ht="18" customHeight="1" x14ac:dyDescent="0.35">
      <c r="A325" s="68">
        <f>'Energy - Master'!A324</f>
        <v>46344</v>
      </c>
      <c r="B325" s="24" t="str">
        <f t="shared" si="114"/>
        <v>Nov-2026</v>
      </c>
      <c r="C325" s="34" t="str">
        <f t="shared" ref="C325:C388" si="120">IF(D324="","",D324)</f>
        <v/>
      </c>
      <c r="D325" s="8"/>
      <c r="E325" s="22" t="str">
        <f t="shared" si="115"/>
        <v/>
      </c>
      <c r="F325" s="34" t="str">
        <f t="shared" ref="F325:F388" si="121">IF(G324="","",G324)</f>
        <v/>
      </c>
      <c r="G325" s="8"/>
      <c r="H325" s="22" t="str">
        <f t="shared" si="116"/>
        <v/>
      </c>
      <c r="I325" s="34" t="str">
        <f t="shared" ref="I325:I388" si="122">IF(J324="","",J324)</f>
        <v/>
      </c>
      <c r="J325" s="8"/>
      <c r="K325" s="22" t="str">
        <f t="shared" si="117"/>
        <v/>
      </c>
      <c r="L325" s="34" t="str">
        <f t="shared" ref="L325:L388" si="123">IF(M324="","",M324)</f>
        <v/>
      </c>
      <c r="M325" s="8"/>
      <c r="N325" s="22" t="str">
        <f t="shared" si="118"/>
        <v/>
      </c>
      <c r="O325" s="34" t="str">
        <f t="shared" ref="O325:O388" si="124">IF(P324="","",P324)</f>
        <v/>
      </c>
      <c r="P325" s="8"/>
      <c r="Q325" s="22" t="str">
        <f t="shared" si="119"/>
        <v/>
      </c>
      <c r="R325" s="34" t="str">
        <f t="shared" ref="R325:R388" si="125">IF(S324="","",S324)</f>
        <v/>
      </c>
      <c r="S325" s="8"/>
      <c r="T325" s="22" t="str">
        <f t="shared" si="113"/>
        <v/>
      </c>
      <c r="U325" s="22" t="str">
        <f t="shared" ref="U325:U368" si="126">IF(E325="","",E325)</f>
        <v/>
      </c>
      <c r="V325" s="22" t="str">
        <f t="shared" ref="V325:V388" si="127">IF(E325="","",IF(MONTH(A325)&lt;&gt;MONTH(A324),E325,V324+E325))</f>
        <v/>
      </c>
      <c r="W325" s="22" t="str">
        <f t="shared" ref="W325:W388" si="128">IF(U325="","",IF(MONTH(A325)&lt;&gt;MONTH(A324),U325,W324+U325))</f>
        <v/>
      </c>
      <c r="X325" s="8"/>
      <c r="Y325" s="29"/>
    </row>
    <row r="326" spans="1:25" ht="18" customHeight="1" x14ac:dyDescent="0.35">
      <c r="A326" s="68">
        <f>'Energy - Master'!A325</f>
        <v>46345</v>
      </c>
      <c r="B326" s="24" t="str">
        <f t="shared" si="114"/>
        <v>Nov-2026</v>
      </c>
      <c r="C326" s="34" t="str">
        <f t="shared" si="120"/>
        <v/>
      </c>
      <c r="D326" s="8"/>
      <c r="E326" s="22" t="str">
        <f t="shared" si="115"/>
        <v/>
      </c>
      <c r="F326" s="34" t="str">
        <f t="shared" si="121"/>
        <v/>
      </c>
      <c r="G326" s="8"/>
      <c r="H326" s="22" t="str">
        <f t="shared" si="116"/>
        <v/>
      </c>
      <c r="I326" s="34" t="str">
        <f t="shared" si="122"/>
        <v/>
      </c>
      <c r="J326" s="8"/>
      <c r="K326" s="22" t="str">
        <f t="shared" si="117"/>
        <v/>
      </c>
      <c r="L326" s="34" t="str">
        <f t="shared" si="123"/>
        <v/>
      </c>
      <c r="M326" s="8"/>
      <c r="N326" s="22" t="str">
        <f t="shared" si="118"/>
        <v/>
      </c>
      <c r="O326" s="34" t="str">
        <f t="shared" si="124"/>
        <v/>
      </c>
      <c r="P326" s="8"/>
      <c r="Q326" s="22" t="str">
        <f t="shared" si="119"/>
        <v/>
      </c>
      <c r="R326" s="34" t="str">
        <f t="shared" si="125"/>
        <v/>
      </c>
      <c r="S326" s="8"/>
      <c r="T326" s="22" t="str">
        <f t="shared" si="113"/>
        <v/>
      </c>
      <c r="U326" s="22" t="str">
        <f t="shared" si="126"/>
        <v/>
      </c>
      <c r="V326" s="22" t="str">
        <f t="shared" si="127"/>
        <v/>
      </c>
      <c r="W326" s="22" t="str">
        <f t="shared" si="128"/>
        <v/>
      </c>
      <c r="X326" s="8"/>
      <c r="Y326" s="29"/>
    </row>
    <row r="327" spans="1:25" ht="18" customHeight="1" x14ac:dyDescent="0.35">
      <c r="A327" s="68">
        <f>'Energy - Master'!A326</f>
        <v>46346</v>
      </c>
      <c r="B327" s="24" t="str">
        <f t="shared" si="114"/>
        <v>Nov-2026</v>
      </c>
      <c r="C327" s="34" t="str">
        <f t="shared" si="120"/>
        <v/>
      </c>
      <c r="D327" s="8"/>
      <c r="E327" s="22" t="str">
        <f t="shared" si="115"/>
        <v/>
      </c>
      <c r="F327" s="34" t="str">
        <f t="shared" si="121"/>
        <v/>
      </c>
      <c r="G327" s="8"/>
      <c r="H327" s="22" t="str">
        <f t="shared" si="116"/>
        <v/>
      </c>
      <c r="I327" s="34" t="str">
        <f t="shared" si="122"/>
        <v/>
      </c>
      <c r="J327" s="8"/>
      <c r="K327" s="22" t="str">
        <f t="shared" si="117"/>
        <v/>
      </c>
      <c r="L327" s="34" t="str">
        <f t="shared" si="123"/>
        <v/>
      </c>
      <c r="M327" s="8"/>
      <c r="N327" s="22" t="str">
        <f t="shared" si="118"/>
        <v/>
      </c>
      <c r="O327" s="34" t="str">
        <f t="shared" si="124"/>
        <v/>
      </c>
      <c r="P327" s="8"/>
      <c r="Q327" s="22" t="str">
        <f t="shared" si="119"/>
        <v/>
      </c>
      <c r="R327" s="34" t="str">
        <f t="shared" si="125"/>
        <v/>
      </c>
      <c r="S327" s="8"/>
      <c r="T327" s="22" t="str">
        <f t="shared" si="113"/>
        <v/>
      </c>
      <c r="U327" s="22" t="str">
        <f t="shared" si="126"/>
        <v/>
      </c>
      <c r="V327" s="22" t="str">
        <f t="shared" si="127"/>
        <v/>
      </c>
      <c r="W327" s="22" t="str">
        <f t="shared" si="128"/>
        <v/>
      </c>
      <c r="X327" s="8"/>
      <c r="Y327" s="29"/>
    </row>
    <row r="328" spans="1:25" ht="18" customHeight="1" x14ac:dyDescent="0.35">
      <c r="A328" s="68">
        <f>'Energy - Master'!A327</f>
        <v>46347</v>
      </c>
      <c r="B328" s="24" t="str">
        <f t="shared" si="114"/>
        <v>Nov-2026</v>
      </c>
      <c r="C328" s="34" t="str">
        <f t="shared" si="120"/>
        <v/>
      </c>
      <c r="D328" s="8"/>
      <c r="E328" s="22" t="str">
        <f t="shared" si="115"/>
        <v/>
      </c>
      <c r="F328" s="34" t="str">
        <f t="shared" si="121"/>
        <v/>
      </c>
      <c r="G328" s="8"/>
      <c r="H328" s="22" t="str">
        <f t="shared" si="116"/>
        <v/>
      </c>
      <c r="I328" s="34" t="str">
        <f t="shared" si="122"/>
        <v/>
      </c>
      <c r="J328" s="8"/>
      <c r="K328" s="22" t="str">
        <f t="shared" si="117"/>
        <v/>
      </c>
      <c r="L328" s="34" t="str">
        <f t="shared" si="123"/>
        <v/>
      </c>
      <c r="M328" s="8"/>
      <c r="N328" s="22" t="str">
        <f t="shared" si="118"/>
        <v/>
      </c>
      <c r="O328" s="34" t="str">
        <f t="shared" si="124"/>
        <v/>
      </c>
      <c r="P328" s="8"/>
      <c r="Q328" s="22" t="str">
        <f t="shared" si="119"/>
        <v/>
      </c>
      <c r="R328" s="34" t="str">
        <f t="shared" si="125"/>
        <v/>
      </c>
      <c r="S328" s="8"/>
      <c r="T328" s="22" t="str">
        <f t="shared" si="113"/>
        <v/>
      </c>
      <c r="U328" s="22" t="str">
        <f t="shared" si="126"/>
        <v/>
      </c>
      <c r="V328" s="22" t="str">
        <f t="shared" si="127"/>
        <v/>
      </c>
      <c r="W328" s="22" t="str">
        <f t="shared" si="128"/>
        <v/>
      </c>
      <c r="X328" s="8"/>
      <c r="Y328" s="29"/>
    </row>
    <row r="329" spans="1:25" ht="18" customHeight="1" x14ac:dyDescent="0.35">
      <c r="A329" s="68">
        <f>'Energy - Master'!A328</f>
        <v>46348</v>
      </c>
      <c r="B329" s="24" t="str">
        <f t="shared" si="114"/>
        <v>Nov-2026</v>
      </c>
      <c r="C329" s="34" t="str">
        <f t="shared" si="120"/>
        <v/>
      </c>
      <c r="D329" s="8"/>
      <c r="E329" s="22" t="str">
        <f t="shared" si="115"/>
        <v/>
      </c>
      <c r="F329" s="34" t="str">
        <f t="shared" si="121"/>
        <v/>
      </c>
      <c r="G329" s="8"/>
      <c r="H329" s="22" t="str">
        <f t="shared" si="116"/>
        <v/>
      </c>
      <c r="I329" s="34" t="str">
        <f t="shared" si="122"/>
        <v/>
      </c>
      <c r="J329" s="8"/>
      <c r="K329" s="22" t="str">
        <f t="shared" si="117"/>
        <v/>
      </c>
      <c r="L329" s="34" t="str">
        <f t="shared" si="123"/>
        <v/>
      </c>
      <c r="M329" s="8"/>
      <c r="N329" s="22" t="str">
        <f t="shared" si="118"/>
        <v/>
      </c>
      <c r="O329" s="34" t="str">
        <f t="shared" si="124"/>
        <v/>
      </c>
      <c r="P329" s="8"/>
      <c r="Q329" s="22" t="str">
        <f t="shared" si="119"/>
        <v/>
      </c>
      <c r="R329" s="34" t="str">
        <f t="shared" si="125"/>
        <v/>
      </c>
      <c r="S329" s="8"/>
      <c r="T329" s="22" t="str">
        <f t="shared" si="113"/>
        <v/>
      </c>
      <c r="U329" s="22" t="str">
        <f t="shared" si="126"/>
        <v/>
      </c>
      <c r="V329" s="22" t="str">
        <f t="shared" si="127"/>
        <v/>
      </c>
      <c r="W329" s="22" t="str">
        <f t="shared" si="128"/>
        <v/>
      </c>
      <c r="X329" s="8"/>
      <c r="Y329" s="29"/>
    </row>
    <row r="330" spans="1:25" ht="18" customHeight="1" x14ac:dyDescent="0.35">
      <c r="A330" s="68">
        <f>'Energy - Master'!A329</f>
        <v>46349</v>
      </c>
      <c r="B330" s="24" t="str">
        <f t="shared" si="114"/>
        <v>Nov-2026</v>
      </c>
      <c r="C330" s="34" t="str">
        <f t="shared" si="120"/>
        <v/>
      </c>
      <c r="D330" s="8"/>
      <c r="E330" s="22" t="str">
        <f t="shared" si="115"/>
        <v/>
      </c>
      <c r="F330" s="34" t="str">
        <f t="shared" si="121"/>
        <v/>
      </c>
      <c r="G330" s="8"/>
      <c r="H330" s="22" t="str">
        <f t="shared" si="116"/>
        <v/>
      </c>
      <c r="I330" s="34" t="str">
        <f t="shared" si="122"/>
        <v/>
      </c>
      <c r="J330" s="8"/>
      <c r="K330" s="22" t="str">
        <f t="shared" si="117"/>
        <v/>
      </c>
      <c r="L330" s="34" t="str">
        <f t="shared" si="123"/>
        <v/>
      </c>
      <c r="M330" s="8"/>
      <c r="N330" s="22" t="str">
        <f t="shared" si="118"/>
        <v/>
      </c>
      <c r="O330" s="34" t="str">
        <f t="shared" si="124"/>
        <v/>
      </c>
      <c r="P330" s="8"/>
      <c r="Q330" s="22" t="str">
        <f t="shared" si="119"/>
        <v/>
      </c>
      <c r="R330" s="34" t="str">
        <f t="shared" si="125"/>
        <v/>
      </c>
      <c r="S330" s="8"/>
      <c r="T330" s="22" t="str">
        <f t="shared" si="113"/>
        <v/>
      </c>
      <c r="U330" s="22" t="str">
        <f t="shared" si="126"/>
        <v/>
      </c>
      <c r="V330" s="22" t="str">
        <f t="shared" si="127"/>
        <v/>
      </c>
      <c r="W330" s="22" t="str">
        <f t="shared" si="128"/>
        <v/>
      </c>
      <c r="X330" s="8"/>
      <c r="Y330" s="29"/>
    </row>
    <row r="331" spans="1:25" ht="18" customHeight="1" x14ac:dyDescent="0.35">
      <c r="A331" s="68">
        <f>'Energy - Master'!A330</f>
        <v>46350</v>
      </c>
      <c r="B331" s="24" t="str">
        <f t="shared" si="114"/>
        <v>Nov-2026</v>
      </c>
      <c r="C331" s="34" t="str">
        <f t="shared" si="120"/>
        <v/>
      </c>
      <c r="D331" s="8"/>
      <c r="E331" s="22" t="str">
        <f t="shared" si="115"/>
        <v/>
      </c>
      <c r="F331" s="34" t="str">
        <f t="shared" si="121"/>
        <v/>
      </c>
      <c r="G331" s="8"/>
      <c r="H331" s="22" t="str">
        <f t="shared" si="116"/>
        <v/>
      </c>
      <c r="I331" s="34" t="str">
        <f t="shared" si="122"/>
        <v/>
      </c>
      <c r="J331" s="8"/>
      <c r="K331" s="22" t="str">
        <f t="shared" si="117"/>
        <v/>
      </c>
      <c r="L331" s="34" t="str">
        <f t="shared" si="123"/>
        <v/>
      </c>
      <c r="M331" s="8"/>
      <c r="N331" s="22" t="str">
        <f t="shared" si="118"/>
        <v/>
      </c>
      <c r="O331" s="34" t="str">
        <f t="shared" si="124"/>
        <v/>
      </c>
      <c r="P331" s="8"/>
      <c r="Q331" s="22" t="str">
        <f t="shared" si="119"/>
        <v/>
      </c>
      <c r="R331" s="34" t="str">
        <f t="shared" si="125"/>
        <v/>
      </c>
      <c r="S331" s="8"/>
      <c r="T331" s="22" t="str">
        <f t="shared" si="113"/>
        <v/>
      </c>
      <c r="U331" s="22" t="str">
        <f t="shared" si="126"/>
        <v/>
      </c>
      <c r="V331" s="22" t="str">
        <f t="shared" si="127"/>
        <v/>
      </c>
      <c r="W331" s="22" t="str">
        <f t="shared" si="128"/>
        <v/>
      </c>
      <c r="X331" s="8"/>
      <c r="Y331" s="29"/>
    </row>
    <row r="332" spans="1:25" ht="18" customHeight="1" x14ac:dyDescent="0.35">
      <c r="A332" s="68">
        <f>'Energy - Master'!A331</f>
        <v>46351</v>
      </c>
      <c r="B332" s="24" t="str">
        <f t="shared" si="114"/>
        <v>Nov-2026</v>
      </c>
      <c r="C332" s="34" t="str">
        <f t="shared" si="120"/>
        <v/>
      </c>
      <c r="D332" s="8"/>
      <c r="E332" s="22" t="str">
        <f t="shared" si="115"/>
        <v/>
      </c>
      <c r="F332" s="34" t="str">
        <f t="shared" si="121"/>
        <v/>
      </c>
      <c r="G332" s="8"/>
      <c r="H332" s="22" t="str">
        <f t="shared" si="116"/>
        <v/>
      </c>
      <c r="I332" s="34" t="str">
        <f t="shared" si="122"/>
        <v/>
      </c>
      <c r="J332" s="8"/>
      <c r="K332" s="22" t="str">
        <f t="shared" si="117"/>
        <v/>
      </c>
      <c r="L332" s="34" t="str">
        <f t="shared" si="123"/>
        <v/>
      </c>
      <c r="M332" s="8"/>
      <c r="N332" s="22" t="str">
        <f t="shared" si="118"/>
        <v/>
      </c>
      <c r="O332" s="34" t="str">
        <f t="shared" si="124"/>
        <v/>
      </c>
      <c r="P332" s="8"/>
      <c r="Q332" s="22" t="str">
        <f t="shared" si="119"/>
        <v/>
      </c>
      <c r="R332" s="34" t="str">
        <f t="shared" si="125"/>
        <v/>
      </c>
      <c r="S332" s="8"/>
      <c r="T332" s="22" t="str">
        <f t="shared" si="113"/>
        <v/>
      </c>
      <c r="U332" s="22" t="str">
        <f t="shared" si="126"/>
        <v/>
      </c>
      <c r="V332" s="22" t="str">
        <f t="shared" si="127"/>
        <v/>
      </c>
      <c r="W332" s="22" t="str">
        <f t="shared" si="128"/>
        <v/>
      </c>
      <c r="X332" s="8"/>
      <c r="Y332" s="29"/>
    </row>
    <row r="333" spans="1:25" ht="18" customHeight="1" x14ac:dyDescent="0.35">
      <c r="A333" s="68">
        <f>'Energy - Master'!A332</f>
        <v>46352</v>
      </c>
      <c r="B333" s="24" t="str">
        <f t="shared" si="114"/>
        <v>Nov-2026</v>
      </c>
      <c r="C333" s="34" t="str">
        <f t="shared" si="120"/>
        <v/>
      </c>
      <c r="D333" s="8"/>
      <c r="E333" s="22" t="str">
        <f t="shared" si="115"/>
        <v/>
      </c>
      <c r="F333" s="34" t="str">
        <f t="shared" si="121"/>
        <v/>
      </c>
      <c r="G333" s="8"/>
      <c r="H333" s="22" t="str">
        <f t="shared" si="116"/>
        <v/>
      </c>
      <c r="I333" s="34" t="str">
        <f t="shared" si="122"/>
        <v/>
      </c>
      <c r="J333" s="8"/>
      <c r="K333" s="22" t="str">
        <f t="shared" si="117"/>
        <v/>
      </c>
      <c r="L333" s="34" t="str">
        <f t="shared" si="123"/>
        <v/>
      </c>
      <c r="M333" s="8"/>
      <c r="N333" s="22" t="str">
        <f t="shared" si="118"/>
        <v/>
      </c>
      <c r="O333" s="34" t="str">
        <f t="shared" si="124"/>
        <v/>
      </c>
      <c r="P333" s="8"/>
      <c r="Q333" s="22" t="str">
        <f t="shared" si="119"/>
        <v/>
      </c>
      <c r="R333" s="34" t="str">
        <f t="shared" si="125"/>
        <v/>
      </c>
      <c r="S333" s="8"/>
      <c r="T333" s="22" t="str">
        <f t="shared" si="113"/>
        <v/>
      </c>
      <c r="U333" s="22" t="str">
        <f t="shared" si="126"/>
        <v/>
      </c>
      <c r="V333" s="22" t="str">
        <f t="shared" si="127"/>
        <v/>
      </c>
      <c r="W333" s="22" t="str">
        <f t="shared" si="128"/>
        <v/>
      </c>
      <c r="X333" s="8"/>
      <c r="Y333" s="29"/>
    </row>
    <row r="334" spans="1:25" ht="18" customHeight="1" x14ac:dyDescent="0.35">
      <c r="A334" s="68">
        <f>'Energy - Master'!A333</f>
        <v>46353</v>
      </c>
      <c r="B334" s="24" t="str">
        <f t="shared" si="114"/>
        <v>Nov-2026</v>
      </c>
      <c r="C334" s="34" t="str">
        <f t="shared" si="120"/>
        <v/>
      </c>
      <c r="D334" s="8"/>
      <c r="E334" s="22" t="str">
        <f t="shared" si="115"/>
        <v/>
      </c>
      <c r="F334" s="34" t="str">
        <f t="shared" si="121"/>
        <v/>
      </c>
      <c r="G334" s="8"/>
      <c r="H334" s="22" t="str">
        <f t="shared" si="116"/>
        <v/>
      </c>
      <c r="I334" s="34" t="str">
        <f t="shared" si="122"/>
        <v/>
      </c>
      <c r="J334" s="8"/>
      <c r="K334" s="22" t="str">
        <f t="shared" si="117"/>
        <v/>
      </c>
      <c r="L334" s="34" t="str">
        <f t="shared" si="123"/>
        <v/>
      </c>
      <c r="M334" s="8"/>
      <c r="N334" s="22" t="str">
        <f t="shared" si="118"/>
        <v/>
      </c>
      <c r="O334" s="34" t="str">
        <f t="shared" si="124"/>
        <v/>
      </c>
      <c r="P334" s="8"/>
      <c r="Q334" s="22" t="str">
        <f t="shared" si="119"/>
        <v/>
      </c>
      <c r="R334" s="34" t="str">
        <f t="shared" si="125"/>
        <v/>
      </c>
      <c r="S334" s="8"/>
      <c r="T334" s="22" t="str">
        <f t="shared" si="113"/>
        <v/>
      </c>
      <c r="U334" s="22" t="str">
        <f t="shared" si="126"/>
        <v/>
      </c>
      <c r="V334" s="22" t="str">
        <f t="shared" si="127"/>
        <v/>
      </c>
      <c r="W334" s="22" t="str">
        <f t="shared" si="128"/>
        <v/>
      </c>
      <c r="X334" s="8"/>
      <c r="Y334" s="29"/>
    </row>
    <row r="335" spans="1:25" ht="18" customHeight="1" x14ac:dyDescent="0.35">
      <c r="A335" s="68">
        <f>'Energy - Master'!A334</f>
        <v>46354</v>
      </c>
      <c r="B335" s="24" t="str">
        <f t="shared" si="114"/>
        <v>Nov-2026</v>
      </c>
      <c r="C335" s="34" t="str">
        <f t="shared" si="120"/>
        <v/>
      </c>
      <c r="D335" s="8"/>
      <c r="E335" s="22" t="str">
        <f t="shared" si="115"/>
        <v/>
      </c>
      <c r="F335" s="34" t="str">
        <f t="shared" si="121"/>
        <v/>
      </c>
      <c r="G335" s="8"/>
      <c r="H335" s="22" t="str">
        <f t="shared" si="116"/>
        <v/>
      </c>
      <c r="I335" s="34" t="str">
        <f t="shared" si="122"/>
        <v/>
      </c>
      <c r="J335" s="8"/>
      <c r="K335" s="22" t="str">
        <f t="shared" si="117"/>
        <v/>
      </c>
      <c r="L335" s="34" t="str">
        <f t="shared" si="123"/>
        <v/>
      </c>
      <c r="M335" s="8"/>
      <c r="N335" s="22" t="str">
        <f t="shared" si="118"/>
        <v/>
      </c>
      <c r="O335" s="34" t="str">
        <f t="shared" si="124"/>
        <v/>
      </c>
      <c r="P335" s="8"/>
      <c r="Q335" s="22" t="str">
        <f t="shared" si="119"/>
        <v/>
      </c>
      <c r="R335" s="34" t="str">
        <f t="shared" si="125"/>
        <v/>
      </c>
      <c r="S335" s="8"/>
      <c r="T335" s="22" t="str">
        <f t="shared" si="113"/>
        <v/>
      </c>
      <c r="U335" s="22" t="str">
        <f t="shared" si="126"/>
        <v/>
      </c>
      <c r="V335" s="22" t="str">
        <f t="shared" si="127"/>
        <v/>
      </c>
      <c r="W335" s="22" t="str">
        <f t="shared" si="128"/>
        <v/>
      </c>
      <c r="X335" s="8"/>
      <c r="Y335" s="29"/>
    </row>
    <row r="336" spans="1:25" ht="18" customHeight="1" x14ac:dyDescent="0.35">
      <c r="A336" s="68">
        <f>'Energy - Master'!A335</f>
        <v>46355</v>
      </c>
      <c r="B336" s="24" t="str">
        <f t="shared" si="114"/>
        <v>Nov-2026</v>
      </c>
      <c r="C336" s="34" t="str">
        <f t="shared" si="120"/>
        <v/>
      </c>
      <c r="D336" s="8"/>
      <c r="E336" s="22" t="str">
        <f t="shared" si="115"/>
        <v/>
      </c>
      <c r="F336" s="34" t="str">
        <f t="shared" si="121"/>
        <v/>
      </c>
      <c r="G336" s="8"/>
      <c r="H336" s="22" t="str">
        <f t="shared" si="116"/>
        <v/>
      </c>
      <c r="I336" s="34" t="str">
        <f t="shared" si="122"/>
        <v/>
      </c>
      <c r="J336" s="8"/>
      <c r="K336" s="22" t="str">
        <f t="shared" si="117"/>
        <v/>
      </c>
      <c r="L336" s="34" t="str">
        <f t="shared" si="123"/>
        <v/>
      </c>
      <c r="M336" s="8"/>
      <c r="N336" s="22" t="str">
        <f t="shared" si="118"/>
        <v/>
      </c>
      <c r="O336" s="34" t="str">
        <f t="shared" si="124"/>
        <v/>
      </c>
      <c r="P336" s="8"/>
      <c r="Q336" s="22" t="str">
        <f t="shared" si="119"/>
        <v/>
      </c>
      <c r="R336" s="34" t="str">
        <f t="shared" si="125"/>
        <v/>
      </c>
      <c r="S336" s="8"/>
      <c r="T336" s="22" t="str">
        <f t="shared" si="113"/>
        <v/>
      </c>
      <c r="U336" s="22" t="str">
        <f t="shared" si="126"/>
        <v/>
      </c>
      <c r="V336" s="22" t="str">
        <f t="shared" si="127"/>
        <v/>
      </c>
      <c r="W336" s="22" t="str">
        <f t="shared" si="128"/>
        <v/>
      </c>
      <c r="X336" s="8"/>
      <c r="Y336" s="29"/>
    </row>
    <row r="337" spans="1:25" ht="18" customHeight="1" x14ac:dyDescent="0.35">
      <c r="A337" s="68">
        <f>'Energy - Master'!A336</f>
        <v>46356</v>
      </c>
      <c r="B337" s="24" t="str">
        <f t="shared" si="114"/>
        <v>Nov-2026</v>
      </c>
      <c r="C337" s="34" t="str">
        <f t="shared" si="120"/>
        <v/>
      </c>
      <c r="D337" s="8"/>
      <c r="E337" s="22" t="str">
        <f t="shared" si="115"/>
        <v/>
      </c>
      <c r="F337" s="34" t="str">
        <f t="shared" si="121"/>
        <v/>
      </c>
      <c r="G337" s="8"/>
      <c r="H337" s="22" t="str">
        <f t="shared" si="116"/>
        <v/>
      </c>
      <c r="I337" s="34" t="str">
        <f t="shared" si="122"/>
        <v/>
      </c>
      <c r="J337" s="8"/>
      <c r="K337" s="22" t="str">
        <f t="shared" si="117"/>
        <v/>
      </c>
      <c r="L337" s="34" t="str">
        <f t="shared" si="123"/>
        <v/>
      </c>
      <c r="M337" s="8"/>
      <c r="N337" s="22" t="str">
        <f t="shared" si="118"/>
        <v/>
      </c>
      <c r="O337" s="34" t="str">
        <f t="shared" si="124"/>
        <v/>
      </c>
      <c r="P337" s="8"/>
      <c r="Q337" s="22" t="str">
        <f t="shared" si="119"/>
        <v/>
      </c>
      <c r="R337" s="34" t="str">
        <f t="shared" si="125"/>
        <v/>
      </c>
      <c r="S337" s="8"/>
      <c r="T337" s="22" t="str">
        <f t="shared" si="113"/>
        <v/>
      </c>
      <c r="U337" s="22" t="str">
        <f t="shared" si="126"/>
        <v/>
      </c>
      <c r="V337" s="22" t="str">
        <f t="shared" si="127"/>
        <v/>
      </c>
      <c r="W337" s="22" t="str">
        <f t="shared" si="128"/>
        <v/>
      </c>
      <c r="X337" s="8"/>
      <c r="Y337" s="29"/>
    </row>
    <row r="338" spans="1:25" ht="18" customHeight="1" x14ac:dyDescent="0.35">
      <c r="A338" s="68">
        <f>'Energy - Master'!A337</f>
        <v>46357</v>
      </c>
      <c r="B338" s="24" t="str">
        <f t="shared" si="114"/>
        <v>Dec-2026</v>
      </c>
      <c r="C338" s="34" t="str">
        <f t="shared" si="120"/>
        <v/>
      </c>
      <c r="D338" s="8"/>
      <c r="E338" s="22" t="str">
        <f t="shared" si="115"/>
        <v/>
      </c>
      <c r="F338" s="34" t="str">
        <f t="shared" si="121"/>
        <v/>
      </c>
      <c r="G338" s="8"/>
      <c r="H338" s="22" t="str">
        <f t="shared" si="116"/>
        <v/>
      </c>
      <c r="I338" s="34" t="str">
        <f t="shared" si="122"/>
        <v/>
      </c>
      <c r="J338" s="8"/>
      <c r="K338" s="22" t="str">
        <f t="shared" si="117"/>
        <v/>
      </c>
      <c r="L338" s="34" t="str">
        <f t="shared" si="123"/>
        <v/>
      </c>
      <c r="M338" s="8"/>
      <c r="N338" s="22" t="str">
        <f t="shared" si="118"/>
        <v/>
      </c>
      <c r="O338" s="34" t="str">
        <f t="shared" si="124"/>
        <v/>
      </c>
      <c r="P338" s="8"/>
      <c r="Q338" s="22" t="str">
        <f t="shared" si="119"/>
        <v/>
      </c>
      <c r="R338" s="34" t="str">
        <f t="shared" si="125"/>
        <v/>
      </c>
      <c r="S338" s="8"/>
      <c r="T338" s="22" t="str">
        <f t="shared" si="113"/>
        <v/>
      </c>
      <c r="U338" s="22" t="str">
        <f t="shared" si="126"/>
        <v/>
      </c>
      <c r="V338" s="22" t="str">
        <f t="shared" si="127"/>
        <v/>
      </c>
      <c r="W338" s="22" t="str">
        <f t="shared" si="128"/>
        <v/>
      </c>
      <c r="X338" s="8"/>
      <c r="Y338" s="29"/>
    </row>
    <row r="339" spans="1:25" ht="18" customHeight="1" x14ac:dyDescent="0.35">
      <c r="A339" s="68">
        <f>'Energy - Master'!A338</f>
        <v>46358</v>
      </c>
      <c r="B339" s="24" t="str">
        <f t="shared" si="114"/>
        <v>Dec-2026</v>
      </c>
      <c r="C339" s="34" t="str">
        <f t="shared" si="120"/>
        <v/>
      </c>
      <c r="D339" s="8"/>
      <c r="E339" s="22" t="str">
        <f t="shared" si="115"/>
        <v/>
      </c>
      <c r="F339" s="34" t="str">
        <f t="shared" si="121"/>
        <v/>
      </c>
      <c r="G339" s="8"/>
      <c r="H339" s="22" t="str">
        <f t="shared" si="116"/>
        <v/>
      </c>
      <c r="I339" s="34" t="str">
        <f t="shared" si="122"/>
        <v/>
      </c>
      <c r="J339" s="8"/>
      <c r="K339" s="22" t="str">
        <f t="shared" si="117"/>
        <v/>
      </c>
      <c r="L339" s="34" t="str">
        <f t="shared" si="123"/>
        <v/>
      </c>
      <c r="M339" s="8"/>
      <c r="N339" s="22" t="str">
        <f t="shared" si="118"/>
        <v/>
      </c>
      <c r="O339" s="34" t="str">
        <f t="shared" si="124"/>
        <v/>
      </c>
      <c r="P339" s="8"/>
      <c r="Q339" s="22" t="str">
        <f t="shared" si="119"/>
        <v/>
      </c>
      <c r="R339" s="34" t="str">
        <f t="shared" si="125"/>
        <v/>
      </c>
      <c r="S339" s="8"/>
      <c r="T339" s="22" t="str">
        <f t="shared" si="113"/>
        <v/>
      </c>
      <c r="U339" s="22" t="str">
        <f t="shared" si="126"/>
        <v/>
      </c>
      <c r="V339" s="22" t="str">
        <f t="shared" si="127"/>
        <v/>
      </c>
      <c r="W339" s="22" t="str">
        <f t="shared" si="128"/>
        <v/>
      </c>
      <c r="X339" s="8"/>
      <c r="Y339" s="29"/>
    </row>
    <row r="340" spans="1:25" ht="18" customHeight="1" x14ac:dyDescent="0.35">
      <c r="A340" s="68">
        <f>'Energy - Master'!A339</f>
        <v>46359</v>
      </c>
      <c r="B340" s="24" t="str">
        <f t="shared" si="114"/>
        <v>Dec-2026</v>
      </c>
      <c r="C340" s="34" t="str">
        <f t="shared" si="120"/>
        <v/>
      </c>
      <c r="D340" s="8"/>
      <c r="E340" s="22" t="str">
        <f t="shared" si="115"/>
        <v/>
      </c>
      <c r="F340" s="34" t="str">
        <f t="shared" si="121"/>
        <v/>
      </c>
      <c r="G340" s="8"/>
      <c r="H340" s="22" t="str">
        <f t="shared" si="116"/>
        <v/>
      </c>
      <c r="I340" s="34" t="str">
        <f t="shared" si="122"/>
        <v/>
      </c>
      <c r="J340" s="8"/>
      <c r="K340" s="22" t="str">
        <f t="shared" si="117"/>
        <v/>
      </c>
      <c r="L340" s="34" t="str">
        <f t="shared" si="123"/>
        <v/>
      </c>
      <c r="M340" s="8"/>
      <c r="N340" s="22" t="str">
        <f t="shared" si="118"/>
        <v/>
      </c>
      <c r="O340" s="34" t="str">
        <f t="shared" si="124"/>
        <v/>
      </c>
      <c r="P340" s="8"/>
      <c r="Q340" s="22" t="str">
        <f t="shared" si="119"/>
        <v/>
      </c>
      <c r="R340" s="34" t="str">
        <f t="shared" si="125"/>
        <v/>
      </c>
      <c r="S340" s="8"/>
      <c r="T340" s="22" t="str">
        <f t="shared" si="113"/>
        <v/>
      </c>
      <c r="U340" s="22" t="str">
        <f t="shared" si="126"/>
        <v/>
      </c>
      <c r="V340" s="22" t="str">
        <f t="shared" si="127"/>
        <v/>
      </c>
      <c r="W340" s="22" t="str">
        <f t="shared" si="128"/>
        <v/>
      </c>
      <c r="X340" s="8"/>
      <c r="Y340" s="29"/>
    </row>
    <row r="341" spans="1:25" ht="18" customHeight="1" x14ac:dyDescent="0.35">
      <c r="A341" s="68">
        <f>'Energy - Master'!A340</f>
        <v>46360</v>
      </c>
      <c r="B341" s="24" t="str">
        <f t="shared" si="114"/>
        <v>Dec-2026</v>
      </c>
      <c r="C341" s="34" t="str">
        <f t="shared" si="120"/>
        <v/>
      </c>
      <c r="D341" s="8"/>
      <c r="E341" s="22" t="str">
        <f t="shared" si="115"/>
        <v/>
      </c>
      <c r="F341" s="34" t="str">
        <f t="shared" si="121"/>
        <v/>
      </c>
      <c r="G341" s="8"/>
      <c r="H341" s="22" t="str">
        <f t="shared" si="116"/>
        <v/>
      </c>
      <c r="I341" s="34" t="str">
        <f t="shared" si="122"/>
        <v/>
      </c>
      <c r="J341" s="8"/>
      <c r="K341" s="22" t="str">
        <f t="shared" si="117"/>
        <v/>
      </c>
      <c r="L341" s="34" t="str">
        <f t="shared" si="123"/>
        <v/>
      </c>
      <c r="M341" s="8"/>
      <c r="N341" s="22" t="str">
        <f t="shared" si="118"/>
        <v/>
      </c>
      <c r="O341" s="34" t="str">
        <f t="shared" si="124"/>
        <v/>
      </c>
      <c r="P341" s="8"/>
      <c r="Q341" s="22" t="str">
        <f t="shared" si="119"/>
        <v/>
      </c>
      <c r="R341" s="34" t="str">
        <f t="shared" si="125"/>
        <v/>
      </c>
      <c r="S341" s="8"/>
      <c r="T341" s="22" t="str">
        <f t="shared" si="113"/>
        <v/>
      </c>
      <c r="U341" s="22" t="str">
        <f t="shared" si="126"/>
        <v/>
      </c>
      <c r="V341" s="22" t="str">
        <f t="shared" si="127"/>
        <v/>
      </c>
      <c r="W341" s="22" t="str">
        <f t="shared" si="128"/>
        <v/>
      </c>
      <c r="X341" s="8"/>
      <c r="Y341" s="29"/>
    </row>
    <row r="342" spans="1:25" ht="18" customHeight="1" x14ac:dyDescent="0.35">
      <c r="A342" s="68">
        <f>'Energy - Master'!A341</f>
        <v>46361</v>
      </c>
      <c r="B342" s="24" t="str">
        <f t="shared" si="114"/>
        <v>Dec-2026</v>
      </c>
      <c r="C342" s="34" t="str">
        <f t="shared" si="120"/>
        <v/>
      </c>
      <c r="D342" s="8"/>
      <c r="E342" s="22" t="str">
        <f t="shared" si="115"/>
        <v/>
      </c>
      <c r="F342" s="34" t="str">
        <f t="shared" si="121"/>
        <v/>
      </c>
      <c r="G342" s="8"/>
      <c r="H342" s="22" t="str">
        <f t="shared" si="116"/>
        <v/>
      </c>
      <c r="I342" s="34" t="str">
        <f t="shared" si="122"/>
        <v/>
      </c>
      <c r="J342" s="8"/>
      <c r="K342" s="22" t="str">
        <f t="shared" si="117"/>
        <v/>
      </c>
      <c r="L342" s="34" t="str">
        <f t="shared" si="123"/>
        <v/>
      </c>
      <c r="M342" s="8"/>
      <c r="N342" s="22" t="str">
        <f t="shared" si="118"/>
        <v/>
      </c>
      <c r="O342" s="34" t="str">
        <f t="shared" si="124"/>
        <v/>
      </c>
      <c r="P342" s="8"/>
      <c r="Q342" s="22" t="str">
        <f t="shared" si="119"/>
        <v/>
      </c>
      <c r="R342" s="34" t="str">
        <f t="shared" si="125"/>
        <v/>
      </c>
      <c r="S342" s="8"/>
      <c r="T342" s="22" t="str">
        <f t="shared" si="113"/>
        <v/>
      </c>
      <c r="U342" s="22" t="str">
        <f t="shared" si="126"/>
        <v/>
      </c>
      <c r="V342" s="22" t="str">
        <f t="shared" si="127"/>
        <v/>
      </c>
      <c r="W342" s="22" t="str">
        <f t="shared" si="128"/>
        <v/>
      </c>
      <c r="X342" s="8"/>
      <c r="Y342" s="29"/>
    </row>
    <row r="343" spans="1:25" ht="18" customHeight="1" x14ac:dyDescent="0.35">
      <c r="A343" s="68">
        <f>'Energy - Master'!A342</f>
        <v>46362</v>
      </c>
      <c r="B343" s="24" t="str">
        <f t="shared" si="114"/>
        <v>Dec-2026</v>
      </c>
      <c r="C343" s="34" t="str">
        <f t="shared" si="120"/>
        <v/>
      </c>
      <c r="D343" s="8"/>
      <c r="E343" s="22" t="str">
        <f t="shared" si="115"/>
        <v/>
      </c>
      <c r="F343" s="34" t="str">
        <f t="shared" si="121"/>
        <v/>
      </c>
      <c r="G343" s="8"/>
      <c r="H343" s="22" t="str">
        <f t="shared" si="116"/>
        <v/>
      </c>
      <c r="I343" s="34" t="str">
        <f t="shared" si="122"/>
        <v/>
      </c>
      <c r="J343" s="8"/>
      <c r="K343" s="22" t="str">
        <f t="shared" si="117"/>
        <v/>
      </c>
      <c r="L343" s="34" t="str">
        <f t="shared" si="123"/>
        <v/>
      </c>
      <c r="M343" s="8"/>
      <c r="N343" s="22" t="str">
        <f t="shared" si="118"/>
        <v/>
      </c>
      <c r="O343" s="34" t="str">
        <f t="shared" si="124"/>
        <v/>
      </c>
      <c r="P343" s="8"/>
      <c r="Q343" s="22" t="str">
        <f t="shared" si="119"/>
        <v/>
      </c>
      <c r="R343" s="34" t="str">
        <f t="shared" si="125"/>
        <v/>
      </c>
      <c r="S343" s="8"/>
      <c r="T343" s="22" t="str">
        <f t="shared" si="113"/>
        <v/>
      </c>
      <c r="U343" s="22" t="str">
        <f t="shared" si="126"/>
        <v/>
      </c>
      <c r="V343" s="22" t="str">
        <f t="shared" si="127"/>
        <v/>
      </c>
      <c r="W343" s="22" t="str">
        <f t="shared" si="128"/>
        <v/>
      </c>
      <c r="X343" s="8"/>
      <c r="Y343" s="29"/>
    </row>
    <row r="344" spans="1:25" ht="18" customHeight="1" x14ac:dyDescent="0.35">
      <c r="A344" s="68">
        <f>'Energy - Master'!A343</f>
        <v>46363</v>
      </c>
      <c r="B344" s="24" t="str">
        <f t="shared" si="114"/>
        <v>Dec-2026</v>
      </c>
      <c r="C344" s="34" t="str">
        <f t="shared" si="120"/>
        <v/>
      </c>
      <c r="D344" s="8"/>
      <c r="E344" s="22" t="str">
        <f t="shared" si="115"/>
        <v/>
      </c>
      <c r="F344" s="34" t="str">
        <f t="shared" si="121"/>
        <v/>
      </c>
      <c r="G344" s="8"/>
      <c r="H344" s="22" t="str">
        <f t="shared" si="116"/>
        <v/>
      </c>
      <c r="I344" s="34" t="str">
        <f t="shared" si="122"/>
        <v/>
      </c>
      <c r="J344" s="8"/>
      <c r="K344" s="22" t="str">
        <f t="shared" si="117"/>
        <v/>
      </c>
      <c r="L344" s="34" t="str">
        <f t="shared" si="123"/>
        <v/>
      </c>
      <c r="M344" s="8"/>
      <c r="N344" s="22" t="str">
        <f t="shared" si="118"/>
        <v/>
      </c>
      <c r="O344" s="34" t="str">
        <f t="shared" si="124"/>
        <v/>
      </c>
      <c r="P344" s="8"/>
      <c r="Q344" s="22" t="str">
        <f t="shared" si="119"/>
        <v/>
      </c>
      <c r="R344" s="34" t="str">
        <f t="shared" si="125"/>
        <v/>
      </c>
      <c r="S344" s="8"/>
      <c r="T344" s="22" t="str">
        <f t="shared" si="113"/>
        <v/>
      </c>
      <c r="U344" s="22" t="str">
        <f t="shared" si="126"/>
        <v/>
      </c>
      <c r="V344" s="22" t="str">
        <f t="shared" si="127"/>
        <v/>
      </c>
      <c r="W344" s="22" t="str">
        <f t="shared" si="128"/>
        <v/>
      </c>
      <c r="X344" s="8"/>
      <c r="Y344" s="29"/>
    </row>
    <row r="345" spans="1:25" ht="18" customHeight="1" x14ac:dyDescent="0.35">
      <c r="A345" s="68">
        <f>'Energy - Master'!A344</f>
        <v>46364</v>
      </c>
      <c r="B345" s="24" t="str">
        <f t="shared" si="114"/>
        <v>Dec-2026</v>
      </c>
      <c r="C345" s="34" t="str">
        <f t="shared" si="120"/>
        <v/>
      </c>
      <c r="D345" s="8"/>
      <c r="E345" s="22" t="str">
        <f t="shared" si="115"/>
        <v/>
      </c>
      <c r="F345" s="34" t="str">
        <f t="shared" si="121"/>
        <v/>
      </c>
      <c r="G345" s="8"/>
      <c r="H345" s="22" t="str">
        <f t="shared" si="116"/>
        <v/>
      </c>
      <c r="I345" s="34" t="str">
        <f t="shared" si="122"/>
        <v/>
      </c>
      <c r="J345" s="8"/>
      <c r="K345" s="22" t="str">
        <f t="shared" si="117"/>
        <v/>
      </c>
      <c r="L345" s="34" t="str">
        <f t="shared" si="123"/>
        <v/>
      </c>
      <c r="M345" s="8"/>
      <c r="N345" s="22" t="str">
        <f t="shared" si="118"/>
        <v/>
      </c>
      <c r="O345" s="34" t="str">
        <f t="shared" si="124"/>
        <v/>
      </c>
      <c r="P345" s="8"/>
      <c r="Q345" s="22" t="str">
        <f t="shared" si="119"/>
        <v/>
      </c>
      <c r="R345" s="34" t="str">
        <f t="shared" si="125"/>
        <v/>
      </c>
      <c r="S345" s="8"/>
      <c r="T345" s="22" t="str">
        <f t="shared" si="113"/>
        <v/>
      </c>
      <c r="U345" s="22" t="str">
        <f t="shared" si="126"/>
        <v/>
      </c>
      <c r="V345" s="22" t="str">
        <f t="shared" si="127"/>
        <v/>
      </c>
      <c r="W345" s="22" t="str">
        <f t="shared" si="128"/>
        <v/>
      </c>
      <c r="X345" s="8"/>
      <c r="Y345" s="29"/>
    </row>
    <row r="346" spans="1:25" ht="18" customHeight="1" x14ac:dyDescent="0.35">
      <c r="A346" s="68">
        <f>'Energy - Master'!A345</f>
        <v>46365</v>
      </c>
      <c r="B346" s="24" t="str">
        <f t="shared" si="114"/>
        <v>Dec-2026</v>
      </c>
      <c r="C346" s="34" t="str">
        <f t="shared" si="120"/>
        <v/>
      </c>
      <c r="D346" s="8"/>
      <c r="E346" s="22" t="str">
        <f t="shared" si="115"/>
        <v/>
      </c>
      <c r="F346" s="34" t="str">
        <f t="shared" si="121"/>
        <v/>
      </c>
      <c r="G346" s="8"/>
      <c r="H346" s="22" t="str">
        <f t="shared" si="116"/>
        <v/>
      </c>
      <c r="I346" s="34" t="str">
        <f t="shared" si="122"/>
        <v/>
      </c>
      <c r="J346" s="8"/>
      <c r="K346" s="22" t="str">
        <f t="shared" si="117"/>
        <v/>
      </c>
      <c r="L346" s="34" t="str">
        <f t="shared" si="123"/>
        <v/>
      </c>
      <c r="M346" s="8"/>
      <c r="N346" s="22" t="str">
        <f t="shared" si="118"/>
        <v/>
      </c>
      <c r="O346" s="34" t="str">
        <f t="shared" si="124"/>
        <v/>
      </c>
      <c r="P346" s="8"/>
      <c r="Q346" s="22" t="str">
        <f t="shared" si="119"/>
        <v/>
      </c>
      <c r="R346" s="34" t="str">
        <f t="shared" si="125"/>
        <v/>
      </c>
      <c r="S346" s="8"/>
      <c r="T346" s="22" t="str">
        <f t="shared" si="113"/>
        <v/>
      </c>
      <c r="U346" s="22" t="str">
        <f t="shared" si="126"/>
        <v/>
      </c>
      <c r="V346" s="22" t="str">
        <f t="shared" si="127"/>
        <v/>
      </c>
      <c r="W346" s="22" t="str">
        <f t="shared" si="128"/>
        <v/>
      </c>
      <c r="X346" s="8"/>
      <c r="Y346" s="29"/>
    </row>
    <row r="347" spans="1:25" ht="18" customHeight="1" x14ac:dyDescent="0.35">
      <c r="A347" s="68">
        <f>'Energy - Master'!A346</f>
        <v>46366</v>
      </c>
      <c r="B347" s="24" t="str">
        <f t="shared" si="114"/>
        <v>Dec-2026</v>
      </c>
      <c r="C347" s="34" t="str">
        <f t="shared" si="120"/>
        <v/>
      </c>
      <c r="D347" s="8"/>
      <c r="E347" s="22" t="str">
        <f t="shared" si="115"/>
        <v/>
      </c>
      <c r="F347" s="34" t="str">
        <f t="shared" si="121"/>
        <v/>
      </c>
      <c r="G347" s="8"/>
      <c r="H347" s="22" t="str">
        <f t="shared" si="116"/>
        <v/>
      </c>
      <c r="I347" s="34" t="str">
        <f t="shared" si="122"/>
        <v/>
      </c>
      <c r="J347" s="8"/>
      <c r="K347" s="22" t="str">
        <f t="shared" si="117"/>
        <v/>
      </c>
      <c r="L347" s="34" t="str">
        <f t="shared" si="123"/>
        <v/>
      </c>
      <c r="M347" s="8"/>
      <c r="N347" s="22" t="str">
        <f t="shared" si="118"/>
        <v/>
      </c>
      <c r="O347" s="34" t="str">
        <f t="shared" si="124"/>
        <v/>
      </c>
      <c r="P347" s="8"/>
      <c r="Q347" s="22" t="str">
        <f t="shared" si="119"/>
        <v/>
      </c>
      <c r="R347" s="34" t="str">
        <f t="shared" si="125"/>
        <v/>
      </c>
      <c r="S347" s="8"/>
      <c r="T347" s="22" t="str">
        <f t="shared" si="113"/>
        <v/>
      </c>
      <c r="U347" s="22" t="str">
        <f t="shared" si="126"/>
        <v/>
      </c>
      <c r="V347" s="22" t="str">
        <f t="shared" si="127"/>
        <v/>
      </c>
      <c r="W347" s="22" t="str">
        <f t="shared" si="128"/>
        <v/>
      </c>
      <c r="X347" s="8"/>
      <c r="Y347" s="29"/>
    </row>
    <row r="348" spans="1:25" ht="18" customHeight="1" x14ac:dyDescent="0.35">
      <c r="A348" s="68">
        <f>'Energy - Master'!A347</f>
        <v>46367</v>
      </c>
      <c r="B348" s="24" t="str">
        <f t="shared" si="114"/>
        <v>Dec-2026</v>
      </c>
      <c r="C348" s="34" t="str">
        <f t="shared" si="120"/>
        <v/>
      </c>
      <c r="D348" s="8"/>
      <c r="E348" s="22" t="str">
        <f t="shared" si="115"/>
        <v/>
      </c>
      <c r="F348" s="34" t="str">
        <f t="shared" si="121"/>
        <v/>
      </c>
      <c r="G348" s="8"/>
      <c r="H348" s="22" t="str">
        <f t="shared" si="116"/>
        <v/>
      </c>
      <c r="I348" s="34" t="str">
        <f t="shared" si="122"/>
        <v/>
      </c>
      <c r="J348" s="8"/>
      <c r="K348" s="22" t="str">
        <f t="shared" si="117"/>
        <v/>
      </c>
      <c r="L348" s="34" t="str">
        <f t="shared" si="123"/>
        <v/>
      </c>
      <c r="M348" s="8"/>
      <c r="N348" s="22" t="str">
        <f t="shared" si="118"/>
        <v/>
      </c>
      <c r="O348" s="34" t="str">
        <f t="shared" si="124"/>
        <v/>
      </c>
      <c r="P348" s="8"/>
      <c r="Q348" s="22" t="str">
        <f t="shared" si="119"/>
        <v/>
      </c>
      <c r="R348" s="34" t="str">
        <f t="shared" si="125"/>
        <v/>
      </c>
      <c r="S348" s="8"/>
      <c r="T348" s="22" t="str">
        <f t="shared" si="113"/>
        <v/>
      </c>
      <c r="U348" s="22" t="str">
        <f t="shared" si="126"/>
        <v/>
      </c>
      <c r="V348" s="22" t="str">
        <f t="shared" si="127"/>
        <v/>
      </c>
      <c r="W348" s="22" t="str">
        <f t="shared" si="128"/>
        <v/>
      </c>
      <c r="X348" s="8"/>
      <c r="Y348" s="29"/>
    </row>
    <row r="349" spans="1:25" ht="18" customHeight="1" x14ac:dyDescent="0.35">
      <c r="A349" s="68">
        <f>'Energy - Master'!A348</f>
        <v>46368</v>
      </c>
      <c r="B349" s="24" t="str">
        <f t="shared" si="114"/>
        <v>Dec-2026</v>
      </c>
      <c r="C349" s="34" t="str">
        <f t="shared" si="120"/>
        <v/>
      </c>
      <c r="D349" s="8"/>
      <c r="E349" s="22" t="str">
        <f t="shared" si="115"/>
        <v/>
      </c>
      <c r="F349" s="34" t="str">
        <f t="shared" si="121"/>
        <v/>
      </c>
      <c r="G349" s="8"/>
      <c r="H349" s="22" t="str">
        <f t="shared" si="116"/>
        <v/>
      </c>
      <c r="I349" s="34" t="str">
        <f t="shared" si="122"/>
        <v/>
      </c>
      <c r="J349" s="8"/>
      <c r="K349" s="22" t="str">
        <f t="shared" si="117"/>
        <v/>
      </c>
      <c r="L349" s="34" t="str">
        <f t="shared" si="123"/>
        <v/>
      </c>
      <c r="M349" s="8"/>
      <c r="N349" s="22" t="str">
        <f t="shared" si="118"/>
        <v/>
      </c>
      <c r="O349" s="34" t="str">
        <f t="shared" si="124"/>
        <v/>
      </c>
      <c r="P349" s="8"/>
      <c r="Q349" s="22" t="str">
        <f t="shared" si="119"/>
        <v/>
      </c>
      <c r="R349" s="34" t="str">
        <f t="shared" si="125"/>
        <v/>
      </c>
      <c r="S349" s="8"/>
      <c r="T349" s="22" t="str">
        <f t="shared" si="113"/>
        <v/>
      </c>
      <c r="U349" s="22" t="str">
        <f t="shared" si="126"/>
        <v/>
      </c>
      <c r="V349" s="22" t="str">
        <f t="shared" si="127"/>
        <v/>
      </c>
      <c r="W349" s="22" t="str">
        <f t="shared" si="128"/>
        <v/>
      </c>
      <c r="X349" s="8"/>
      <c r="Y349" s="29"/>
    </row>
    <row r="350" spans="1:25" ht="18" customHeight="1" x14ac:dyDescent="0.35">
      <c r="A350" s="68">
        <f>'Energy - Master'!A349</f>
        <v>46369</v>
      </c>
      <c r="B350" s="24" t="str">
        <f t="shared" si="114"/>
        <v>Dec-2026</v>
      </c>
      <c r="C350" s="34" t="str">
        <f t="shared" si="120"/>
        <v/>
      </c>
      <c r="D350" s="8"/>
      <c r="E350" s="22" t="str">
        <f t="shared" si="115"/>
        <v/>
      </c>
      <c r="F350" s="34" t="str">
        <f t="shared" si="121"/>
        <v/>
      </c>
      <c r="G350" s="8"/>
      <c r="H350" s="22" t="str">
        <f t="shared" si="116"/>
        <v/>
      </c>
      <c r="I350" s="34" t="str">
        <f t="shared" si="122"/>
        <v/>
      </c>
      <c r="J350" s="8"/>
      <c r="K350" s="22" t="str">
        <f t="shared" si="117"/>
        <v/>
      </c>
      <c r="L350" s="34" t="str">
        <f t="shared" si="123"/>
        <v/>
      </c>
      <c r="M350" s="8"/>
      <c r="N350" s="22" t="str">
        <f t="shared" si="118"/>
        <v/>
      </c>
      <c r="O350" s="34" t="str">
        <f t="shared" si="124"/>
        <v/>
      </c>
      <c r="P350" s="8"/>
      <c r="Q350" s="22" t="str">
        <f t="shared" si="119"/>
        <v/>
      </c>
      <c r="R350" s="34" t="str">
        <f t="shared" si="125"/>
        <v/>
      </c>
      <c r="S350" s="8"/>
      <c r="T350" s="22" t="str">
        <f t="shared" si="113"/>
        <v/>
      </c>
      <c r="U350" s="22" t="str">
        <f t="shared" si="126"/>
        <v/>
      </c>
      <c r="V350" s="22" t="str">
        <f t="shared" si="127"/>
        <v/>
      </c>
      <c r="W350" s="22" t="str">
        <f t="shared" si="128"/>
        <v/>
      </c>
      <c r="X350" s="8"/>
      <c r="Y350" s="29"/>
    </row>
    <row r="351" spans="1:25" ht="18" customHeight="1" x14ac:dyDescent="0.35">
      <c r="A351" s="68">
        <f>'Energy - Master'!A350</f>
        <v>46370</v>
      </c>
      <c r="B351" s="24" t="str">
        <f t="shared" si="114"/>
        <v>Dec-2026</v>
      </c>
      <c r="C351" s="34" t="str">
        <f t="shared" si="120"/>
        <v/>
      </c>
      <c r="D351" s="8"/>
      <c r="E351" s="22" t="str">
        <f t="shared" si="115"/>
        <v/>
      </c>
      <c r="F351" s="34" t="str">
        <f t="shared" si="121"/>
        <v/>
      </c>
      <c r="G351" s="8"/>
      <c r="H351" s="22" t="str">
        <f t="shared" si="116"/>
        <v/>
      </c>
      <c r="I351" s="34" t="str">
        <f t="shared" si="122"/>
        <v/>
      </c>
      <c r="J351" s="8"/>
      <c r="K351" s="22" t="str">
        <f t="shared" si="117"/>
        <v/>
      </c>
      <c r="L351" s="34" t="str">
        <f t="shared" si="123"/>
        <v/>
      </c>
      <c r="M351" s="8"/>
      <c r="N351" s="22" t="str">
        <f t="shared" si="118"/>
        <v/>
      </c>
      <c r="O351" s="34" t="str">
        <f t="shared" si="124"/>
        <v/>
      </c>
      <c r="P351" s="8"/>
      <c r="Q351" s="22" t="str">
        <f t="shared" si="119"/>
        <v/>
      </c>
      <c r="R351" s="34" t="str">
        <f t="shared" si="125"/>
        <v/>
      </c>
      <c r="S351" s="8"/>
      <c r="T351" s="22" t="str">
        <f t="shared" ref="T351:T414" si="129">IF(OR(R351="",S351=""),"",R351-S351)</f>
        <v/>
      </c>
      <c r="U351" s="22" t="str">
        <f t="shared" si="126"/>
        <v/>
      </c>
      <c r="V351" s="22" t="str">
        <f t="shared" si="127"/>
        <v/>
      </c>
      <c r="W351" s="22" t="str">
        <f t="shared" si="128"/>
        <v/>
      </c>
      <c r="X351" s="8"/>
      <c r="Y351" s="29"/>
    </row>
    <row r="352" spans="1:25" ht="18" customHeight="1" x14ac:dyDescent="0.35">
      <c r="A352" s="68">
        <f>'Energy - Master'!A351</f>
        <v>46371</v>
      </c>
      <c r="B352" s="24" t="str">
        <f t="shared" si="114"/>
        <v>Dec-2026</v>
      </c>
      <c r="C352" s="34" t="str">
        <f t="shared" si="120"/>
        <v/>
      </c>
      <c r="D352" s="8"/>
      <c r="E352" s="22" t="str">
        <f t="shared" si="115"/>
        <v/>
      </c>
      <c r="F352" s="34" t="str">
        <f t="shared" si="121"/>
        <v/>
      </c>
      <c r="G352" s="8"/>
      <c r="H352" s="22" t="str">
        <f t="shared" si="116"/>
        <v/>
      </c>
      <c r="I352" s="34" t="str">
        <f t="shared" si="122"/>
        <v/>
      </c>
      <c r="J352" s="8"/>
      <c r="K352" s="22" t="str">
        <f t="shared" si="117"/>
        <v/>
      </c>
      <c r="L352" s="34" t="str">
        <f t="shared" si="123"/>
        <v/>
      </c>
      <c r="M352" s="8"/>
      <c r="N352" s="22" t="str">
        <f t="shared" si="118"/>
        <v/>
      </c>
      <c r="O352" s="34" t="str">
        <f t="shared" si="124"/>
        <v/>
      </c>
      <c r="P352" s="8"/>
      <c r="Q352" s="22" t="str">
        <f t="shared" si="119"/>
        <v/>
      </c>
      <c r="R352" s="34" t="str">
        <f t="shared" si="125"/>
        <v/>
      </c>
      <c r="S352" s="8"/>
      <c r="T352" s="22" t="str">
        <f t="shared" si="129"/>
        <v/>
      </c>
      <c r="U352" s="22" t="str">
        <f t="shared" si="126"/>
        <v/>
      </c>
      <c r="V352" s="22" t="str">
        <f t="shared" si="127"/>
        <v/>
      </c>
      <c r="W352" s="22" t="str">
        <f t="shared" si="128"/>
        <v/>
      </c>
      <c r="X352" s="8"/>
      <c r="Y352" s="29"/>
    </row>
    <row r="353" spans="1:25" ht="18" customHeight="1" x14ac:dyDescent="0.35">
      <c r="A353" s="68">
        <f>'Energy - Master'!A352</f>
        <v>46372</v>
      </c>
      <c r="B353" s="24" t="str">
        <f t="shared" si="114"/>
        <v>Dec-2026</v>
      </c>
      <c r="C353" s="34" t="str">
        <f t="shared" si="120"/>
        <v/>
      </c>
      <c r="D353" s="8"/>
      <c r="E353" s="22" t="str">
        <f t="shared" si="115"/>
        <v/>
      </c>
      <c r="F353" s="34" t="str">
        <f t="shared" si="121"/>
        <v/>
      </c>
      <c r="G353" s="8"/>
      <c r="H353" s="22" t="str">
        <f t="shared" si="116"/>
        <v/>
      </c>
      <c r="I353" s="34" t="str">
        <f t="shared" si="122"/>
        <v/>
      </c>
      <c r="J353" s="8"/>
      <c r="K353" s="22" t="str">
        <f t="shared" si="117"/>
        <v/>
      </c>
      <c r="L353" s="34" t="str">
        <f t="shared" si="123"/>
        <v/>
      </c>
      <c r="M353" s="8"/>
      <c r="N353" s="22" t="str">
        <f t="shared" si="118"/>
        <v/>
      </c>
      <c r="O353" s="34" t="str">
        <f t="shared" si="124"/>
        <v/>
      </c>
      <c r="P353" s="8"/>
      <c r="Q353" s="22" t="str">
        <f t="shared" si="119"/>
        <v/>
      </c>
      <c r="R353" s="34" t="str">
        <f t="shared" si="125"/>
        <v/>
      </c>
      <c r="S353" s="8"/>
      <c r="T353" s="22" t="str">
        <f t="shared" si="129"/>
        <v/>
      </c>
      <c r="U353" s="22" t="str">
        <f t="shared" si="126"/>
        <v/>
      </c>
      <c r="V353" s="22" t="str">
        <f t="shared" si="127"/>
        <v/>
      </c>
      <c r="W353" s="22" t="str">
        <f t="shared" si="128"/>
        <v/>
      </c>
      <c r="X353" s="8"/>
      <c r="Y353" s="29"/>
    </row>
    <row r="354" spans="1:25" ht="18" customHeight="1" x14ac:dyDescent="0.35">
      <c r="A354" s="68">
        <f>'Energy - Master'!A353</f>
        <v>46373</v>
      </c>
      <c r="B354" s="24" t="str">
        <f t="shared" si="114"/>
        <v>Dec-2026</v>
      </c>
      <c r="C354" s="34" t="str">
        <f t="shared" si="120"/>
        <v/>
      </c>
      <c r="D354" s="8"/>
      <c r="E354" s="22" t="str">
        <f t="shared" si="115"/>
        <v/>
      </c>
      <c r="F354" s="34" t="str">
        <f t="shared" si="121"/>
        <v/>
      </c>
      <c r="G354" s="8"/>
      <c r="H354" s="22" t="str">
        <f t="shared" si="116"/>
        <v/>
      </c>
      <c r="I354" s="34" t="str">
        <f t="shared" si="122"/>
        <v/>
      </c>
      <c r="J354" s="8"/>
      <c r="K354" s="22" t="str">
        <f t="shared" si="117"/>
        <v/>
      </c>
      <c r="L354" s="34" t="str">
        <f t="shared" si="123"/>
        <v/>
      </c>
      <c r="M354" s="8"/>
      <c r="N354" s="22" t="str">
        <f t="shared" si="118"/>
        <v/>
      </c>
      <c r="O354" s="34" t="str">
        <f t="shared" si="124"/>
        <v/>
      </c>
      <c r="P354" s="8"/>
      <c r="Q354" s="22" t="str">
        <f t="shared" si="119"/>
        <v/>
      </c>
      <c r="R354" s="34" t="str">
        <f t="shared" si="125"/>
        <v/>
      </c>
      <c r="S354" s="8"/>
      <c r="T354" s="22" t="str">
        <f t="shared" si="129"/>
        <v/>
      </c>
      <c r="U354" s="22" t="str">
        <f t="shared" si="126"/>
        <v/>
      </c>
      <c r="V354" s="22" t="str">
        <f t="shared" si="127"/>
        <v/>
      </c>
      <c r="W354" s="22" t="str">
        <f t="shared" si="128"/>
        <v/>
      </c>
      <c r="X354" s="8"/>
      <c r="Y354" s="29"/>
    </row>
    <row r="355" spans="1:25" ht="18" customHeight="1" x14ac:dyDescent="0.35">
      <c r="A355" s="68">
        <f>'Energy - Master'!A354</f>
        <v>46374</v>
      </c>
      <c r="B355" s="24" t="str">
        <f t="shared" si="114"/>
        <v>Dec-2026</v>
      </c>
      <c r="C355" s="34" t="str">
        <f t="shared" si="120"/>
        <v/>
      </c>
      <c r="D355" s="8"/>
      <c r="E355" s="22" t="str">
        <f t="shared" si="115"/>
        <v/>
      </c>
      <c r="F355" s="34" t="str">
        <f t="shared" si="121"/>
        <v/>
      </c>
      <c r="G355" s="8"/>
      <c r="H355" s="22" t="str">
        <f t="shared" si="116"/>
        <v/>
      </c>
      <c r="I355" s="34" t="str">
        <f t="shared" si="122"/>
        <v/>
      </c>
      <c r="J355" s="8"/>
      <c r="K355" s="22" t="str">
        <f t="shared" si="117"/>
        <v/>
      </c>
      <c r="L355" s="34" t="str">
        <f t="shared" si="123"/>
        <v/>
      </c>
      <c r="M355" s="8"/>
      <c r="N355" s="22" t="str">
        <f t="shared" si="118"/>
        <v/>
      </c>
      <c r="O355" s="34" t="str">
        <f t="shared" si="124"/>
        <v/>
      </c>
      <c r="P355" s="8"/>
      <c r="Q355" s="22" t="str">
        <f t="shared" si="119"/>
        <v/>
      </c>
      <c r="R355" s="34" t="str">
        <f t="shared" si="125"/>
        <v/>
      </c>
      <c r="S355" s="8"/>
      <c r="T355" s="22" t="str">
        <f t="shared" si="129"/>
        <v/>
      </c>
      <c r="U355" s="22" t="str">
        <f t="shared" si="126"/>
        <v/>
      </c>
      <c r="V355" s="22" t="str">
        <f t="shared" si="127"/>
        <v/>
      </c>
      <c r="W355" s="22" t="str">
        <f t="shared" si="128"/>
        <v/>
      </c>
      <c r="X355" s="8"/>
      <c r="Y355" s="29"/>
    </row>
    <row r="356" spans="1:25" ht="18" customHeight="1" x14ac:dyDescent="0.35">
      <c r="A356" s="68">
        <f>'Energy - Master'!A355</f>
        <v>46375</v>
      </c>
      <c r="B356" s="24" t="str">
        <f t="shared" si="114"/>
        <v>Dec-2026</v>
      </c>
      <c r="C356" s="34" t="str">
        <f t="shared" si="120"/>
        <v/>
      </c>
      <c r="D356" s="8"/>
      <c r="E356" s="22" t="str">
        <f t="shared" si="115"/>
        <v/>
      </c>
      <c r="F356" s="34" t="str">
        <f t="shared" si="121"/>
        <v/>
      </c>
      <c r="G356" s="8"/>
      <c r="H356" s="22" t="str">
        <f t="shared" si="116"/>
        <v/>
      </c>
      <c r="I356" s="34" t="str">
        <f t="shared" si="122"/>
        <v/>
      </c>
      <c r="J356" s="8"/>
      <c r="K356" s="22" t="str">
        <f t="shared" si="117"/>
        <v/>
      </c>
      <c r="L356" s="34" t="str">
        <f t="shared" si="123"/>
        <v/>
      </c>
      <c r="M356" s="8"/>
      <c r="N356" s="22" t="str">
        <f t="shared" si="118"/>
        <v/>
      </c>
      <c r="O356" s="34" t="str">
        <f t="shared" si="124"/>
        <v/>
      </c>
      <c r="P356" s="8"/>
      <c r="Q356" s="22" t="str">
        <f t="shared" si="119"/>
        <v/>
      </c>
      <c r="R356" s="34" t="str">
        <f t="shared" si="125"/>
        <v/>
      </c>
      <c r="S356" s="8"/>
      <c r="T356" s="22" t="str">
        <f t="shared" si="129"/>
        <v/>
      </c>
      <c r="U356" s="22" t="str">
        <f t="shared" si="126"/>
        <v/>
      </c>
      <c r="V356" s="22" t="str">
        <f t="shared" si="127"/>
        <v/>
      </c>
      <c r="W356" s="22" t="str">
        <f t="shared" si="128"/>
        <v/>
      </c>
      <c r="X356" s="8"/>
      <c r="Y356" s="29"/>
    </row>
    <row r="357" spans="1:25" ht="18" customHeight="1" x14ac:dyDescent="0.35">
      <c r="A357" s="68">
        <f>'Energy - Master'!A356</f>
        <v>46376</v>
      </c>
      <c r="B357" s="24" t="str">
        <f t="shared" si="114"/>
        <v>Dec-2026</v>
      </c>
      <c r="C357" s="34" t="str">
        <f t="shared" si="120"/>
        <v/>
      </c>
      <c r="D357" s="8"/>
      <c r="E357" s="22" t="str">
        <f t="shared" si="115"/>
        <v/>
      </c>
      <c r="F357" s="34" t="str">
        <f t="shared" si="121"/>
        <v/>
      </c>
      <c r="G357" s="8"/>
      <c r="H357" s="22" t="str">
        <f t="shared" si="116"/>
        <v/>
      </c>
      <c r="I357" s="34" t="str">
        <f t="shared" si="122"/>
        <v/>
      </c>
      <c r="J357" s="8"/>
      <c r="K357" s="22" t="str">
        <f t="shared" si="117"/>
        <v/>
      </c>
      <c r="L357" s="34" t="str">
        <f t="shared" si="123"/>
        <v/>
      </c>
      <c r="M357" s="8"/>
      <c r="N357" s="22" t="str">
        <f t="shared" si="118"/>
        <v/>
      </c>
      <c r="O357" s="34" t="str">
        <f t="shared" si="124"/>
        <v/>
      </c>
      <c r="P357" s="8"/>
      <c r="Q357" s="22" t="str">
        <f t="shared" si="119"/>
        <v/>
      </c>
      <c r="R357" s="34" t="str">
        <f t="shared" si="125"/>
        <v/>
      </c>
      <c r="S357" s="8"/>
      <c r="T357" s="22" t="str">
        <f t="shared" si="129"/>
        <v/>
      </c>
      <c r="U357" s="22" t="str">
        <f t="shared" si="126"/>
        <v/>
      </c>
      <c r="V357" s="22" t="str">
        <f t="shared" si="127"/>
        <v/>
      </c>
      <c r="W357" s="22" t="str">
        <f t="shared" si="128"/>
        <v/>
      </c>
      <c r="X357" s="8"/>
      <c r="Y357" s="29"/>
    </row>
    <row r="358" spans="1:25" ht="18" customHeight="1" x14ac:dyDescent="0.35">
      <c r="A358" s="68">
        <f>'Energy - Master'!A357</f>
        <v>46377</v>
      </c>
      <c r="B358" s="24" t="str">
        <f t="shared" si="114"/>
        <v>Dec-2026</v>
      </c>
      <c r="C358" s="34" t="str">
        <f t="shared" si="120"/>
        <v/>
      </c>
      <c r="D358" s="8"/>
      <c r="E358" s="22" t="str">
        <f t="shared" si="115"/>
        <v/>
      </c>
      <c r="F358" s="34" t="str">
        <f t="shared" si="121"/>
        <v/>
      </c>
      <c r="G358" s="8"/>
      <c r="H358" s="22" t="str">
        <f t="shared" si="116"/>
        <v/>
      </c>
      <c r="I358" s="34" t="str">
        <f t="shared" si="122"/>
        <v/>
      </c>
      <c r="J358" s="8"/>
      <c r="K358" s="22" t="str">
        <f t="shared" si="117"/>
        <v/>
      </c>
      <c r="L358" s="34" t="str">
        <f t="shared" si="123"/>
        <v/>
      </c>
      <c r="M358" s="8"/>
      <c r="N358" s="22" t="str">
        <f t="shared" si="118"/>
        <v/>
      </c>
      <c r="O358" s="34" t="str">
        <f t="shared" si="124"/>
        <v/>
      </c>
      <c r="P358" s="8"/>
      <c r="Q358" s="22" t="str">
        <f t="shared" si="119"/>
        <v/>
      </c>
      <c r="R358" s="34" t="str">
        <f t="shared" si="125"/>
        <v/>
      </c>
      <c r="S358" s="8"/>
      <c r="T358" s="22" t="str">
        <f t="shared" si="129"/>
        <v/>
      </c>
      <c r="U358" s="22" t="str">
        <f t="shared" si="126"/>
        <v/>
      </c>
      <c r="V358" s="22" t="str">
        <f t="shared" si="127"/>
        <v/>
      </c>
      <c r="W358" s="22" t="str">
        <f t="shared" si="128"/>
        <v/>
      </c>
      <c r="X358" s="8"/>
      <c r="Y358" s="29"/>
    </row>
    <row r="359" spans="1:25" ht="18" customHeight="1" x14ac:dyDescent="0.35">
      <c r="A359" s="68">
        <f>'Energy - Master'!A358</f>
        <v>46378</v>
      </c>
      <c r="B359" s="24" t="str">
        <f t="shared" si="114"/>
        <v>Dec-2026</v>
      </c>
      <c r="C359" s="34" t="str">
        <f t="shared" si="120"/>
        <v/>
      </c>
      <c r="D359" s="8"/>
      <c r="E359" s="22" t="str">
        <f t="shared" si="115"/>
        <v/>
      </c>
      <c r="F359" s="34" t="str">
        <f t="shared" si="121"/>
        <v/>
      </c>
      <c r="G359" s="8"/>
      <c r="H359" s="22" t="str">
        <f t="shared" si="116"/>
        <v/>
      </c>
      <c r="I359" s="34" t="str">
        <f t="shared" si="122"/>
        <v/>
      </c>
      <c r="J359" s="8"/>
      <c r="K359" s="22" t="str">
        <f t="shared" si="117"/>
        <v/>
      </c>
      <c r="L359" s="34" t="str">
        <f t="shared" si="123"/>
        <v/>
      </c>
      <c r="M359" s="8"/>
      <c r="N359" s="22" t="str">
        <f t="shared" si="118"/>
        <v/>
      </c>
      <c r="O359" s="34" t="str">
        <f t="shared" si="124"/>
        <v/>
      </c>
      <c r="P359" s="8"/>
      <c r="Q359" s="22" t="str">
        <f t="shared" si="119"/>
        <v/>
      </c>
      <c r="R359" s="34" t="str">
        <f t="shared" si="125"/>
        <v/>
      </c>
      <c r="S359" s="8"/>
      <c r="T359" s="22" t="str">
        <f t="shared" si="129"/>
        <v/>
      </c>
      <c r="U359" s="22" t="str">
        <f t="shared" si="126"/>
        <v/>
      </c>
      <c r="V359" s="22" t="str">
        <f t="shared" si="127"/>
        <v/>
      </c>
      <c r="W359" s="22" t="str">
        <f t="shared" si="128"/>
        <v/>
      </c>
      <c r="X359" s="8"/>
      <c r="Y359" s="29"/>
    </row>
    <row r="360" spans="1:25" ht="18" customHeight="1" x14ac:dyDescent="0.35">
      <c r="A360" s="68">
        <f>'Energy - Master'!A359</f>
        <v>46379</v>
      </c>
      <c r="B360" s="24" t="str">
        <f t="shared" si="114"/>
        <v>Dec-2026</v>
      </c>
      <c r="C360" s="34" t="str">
        <f t="shared" si="120"/>
        <v/>
      </c>
      <c r="D360" s="8"/>
      <c r="E360" s="22" t="str">
        <f t="shared" si="115"/>
        <v/>
      </c>
      <c r="F360" s="34" t="str">
        <f t="shared" si="121"/>
        <v/>
      </c>
      <c r="G360" s="8"/>
      <c r="H360" s="22" t="str">
        <f t="shared" si="116"/>
        <v/>
      </c>
      <c r="I360" s="34" t="str">
        <f t="shared" si="122"/>
        <v/>
      </c>
      <c r="J360" s="8"/>
      <c r="K360" s="22" t="str">
        <f t="shared" si="117"/>
        <v/>
      </c>
      <c r="L360" s="34" t="str">
        <f t="shared" si="123"/>
        <v/>
      </c>
      <c r="M360" s="8"/>
      <c r="N360" s="22" t="str">
        <f t="shared" si="118"/>
        <v/>
      </c>
      <c r="O360" s="34" t="str">
        <f t="shared" si="124"/>
        <v/>
      </c>
      <c r="P360" s="8"/>
      <c r="Q360" s="22" t="str">
        <f t="shared" si="119"/>
        <v/>
      </c>
      <c r="R360" s="34" t="str">
        <f t="shared" si="125"/>
        <v/>
      </c>
      <c r="S360" s="8"/>
      <c r="T360" s="22" t="str">
        <f t="shared" si="129"/>
        <v/>
      </c>
      <c r="U360" s="22" t="str">
        <f t="shared" si="126"/>
        <v/>
      </c>
      <c r="V360" s="22" t="str">
        <f t="shared" si="127"/>
        <v/>
      </c>
      <c r="W360" s="22" t="str">
        <f t="shared" si="128"/>
        <v/>
      </c>
      <c r="X360" s="8"/>
      <c r="Y360" s="29"/>
    </row>
    <row r="361" spans="1:25" ht="18" customHeight="1" x14ac:dyDescent="0.35">
      <c r="A361" s="68">
        <f>'Energy - Master'!A360</f>
        <v>46380</v>
      </c>
      <c r="B361" s="24" t="str">
        <f t="shared" si="114"/>
        <v>Dec-2026</v>
      </c>
      <c r="C361" s="34" t="str">
        <f t="shared" si="120"/>
        <v/>
      </c>
      <c r="D361" s="8"/>
      <c r="E361" s="22" t="str">
        <f t="shared" si="115"/>
        <v/>
      </c>
      <c r="F361" s="34" t="str">
        <f t="shared" si="121"/>
        <v/>
      </c>
      <c r="G361" s="8"/>
      <c r="H361" s="22" t="str">
        <f t="shared" si="116"/>
        <v/>
      </c>
      <c r="I361" s="34" t="str">
        <f t="shared" si="122"/>
        <v/>
      </c>
      <c r="J361" s="8"/>
      <c r="K361" s="22" t="str">
        <f t="shared" si="117"/>
        <v/>
      </c>
      <c r="L361" s="34" t="str">
        <f t="shared" si="123"/>
        <v/>
      </c>
      <c r="M361" s="8"/>
      <c r="N361" s="22" t="str">
        <f t="shared" si="118"/>
        <v/>
      </c>
      <c r="O361" s="34" t="str">
        <f t="shared" si="124"/>
        <v/>
      </c>
      <c r="P361" s="8"/>
      <c r="Q361" s="22" t="str">
        <f t="shared" si="119"/>
        <v/>
      </c>
      <c r="R361" s="34" t="str">
        <f t="shared" si="125"/>
        <v/>
      </c>
      <c r="S361" s="8"/>
      <c r="T361" s="22" t="str">
        <f t="shared" si="129"/>
        <v/>
      </c>
      <c r="U361" s="22" t="str">
        <f t="shared" si="126"/>
        <v/>
      </c>
      <c r="V361" s="22" t="str">
        <f t="shared" si="127"/>
        <v/>
      </c>
      <c r="W361" s="22" t="str">
        <f t="shared" si="128"/>
        <v/>
      </c>
      <c r="X361" s="8"/>
      <c r="Y361" s="29"/>
    </row>
    <row r="362" spans="1:25" ht="18" customHeight="1" x14ac:dyDescent="0.35">
      <c r="A362" s="68">
        <f>'Energy - Master'!A361</f>
        <v>46381</v>
      </c>
      <c r="B362" s="24" t="str">
        <f t="shared" si="114"/>
        <v>Dec-2026</v>
      </c>
      <c r="C362" s="34" t="str">
        <f t="shared" si="120"/>
        <v/>
      </c>
      <c r="D362" s="8"/>
      <c r="E362" s="22" t="str">
        <f t="shared" si="115"/>
        <v/>
      </c>
      <c r="F362" s="34" t="str">
        <f t="shared" si="121"/>
        <v/>
      </c>
      <c r="G362" s="8"/>
      <c r="H362" s="22" t="str">
        <f t="shared" si="116"/>
        <v/>
      </c>
      <c r="I362" s="34" t="str">
        <f t="shared" si="122"/>
        <v/>
      </c>
      <c r="J362" s="8"/>
      <c r="K362" s="22" t="str">
        <f t="shared" si="117"/>
        <v/>
      </c>
      <c r="L362" s="34" t="str">
        <f t="shared" si="123"/>
        <v/>
      </c>
      <c r="M362" s="8"/>
      <c r="N362" s="22" t="str">
        <f t="shared" si="118"/>
        <v/>
      </c>
      <c r="O362" s="34" t="str">
        <f t="shared" si="124"/>
        <v/>
      </c>
      <c r="P362" s="8"/>
      <c r="Q362" s="22" t="str">
        <f t="shared" si="119"/>
        <v/>
      </c>
      <c r="R362" s="34" t="str">
        <f t="shared" si="125"/>
        <v/>
      </c>
      <c r="S362" s="8"/>
      <c r="T362" s="22" t="str">
        <f t="shared" si="129"/>
        <v/>
      </c>
      <c r="U362" s="22" t="str">
        <f t="shared" si="126"/>
        <v/>
      </c>
      <c r="V362" s="22" t="str">
        <f t="shared" si="127"/>
        <v/>
      </c>
      <c r="W362" s="22" t="str">
        <f t="shared" si="128"/>
        <v/>
      </c>
      <c r="X362" s="8"/>
      <c r="Y362" s="29"/>
    </row>
    <row r="363" spans="1:25" ht="18" customHeight="1" x14ac:dyDescent="0.35">
      <c r="A363" s="68">
        <f>'Energy - Master'!A362</f>
        <v>46382</v>
      </c>
      <c r="B363" s="24" t="str">
        <f t="shared" si="114"/>
        <v>Dec-2026</v>
      </c>
      <c r="C363" s="34" t="str">
        <f t="shared" si="120"/>
        <v/>
      </c>
      <c r="D363" s="8"/>
      <c r="E363" s="22" t="str">
        <f t="shared" si="115"/>
        <v/>
      </c>
      <c r="F363" s="34" t="str">
        <f t="shared" si="121"/>
        <v/>
      </c>
      <c r="G363" s="8"/>
      <c r="H363" s="22" t="str">
        <f t="shared" si="116"/>
        <v/>
      </c>
      <c r="I363" s="34" t="str">
        <f t="shared" si="122"/>
        <v/>
      </c>
      <c r="J363" s="8"/>
      <c r="K363" s="22" t="str">
        <f t="shared" si="117"/>
        <v/>
      </c>
      <c r="L363" s="34" t="str">
        <f t="shared" si="123"/>
        <v/>
      </c>
      <c r="M363" s="8"/>
      <c r="N363" s="22" t="str">
        <f t="shared" si="118"/>
        <v/>
      </c>
      <c r="O363" s="34" t="str">
        <f t="shared" si="124"/>
        <v/>
      </c>
      <c r="P363" s="8"/>
      <c r="Q363" s="22" t="str">
        <f t="shared" si="119"/>
        <v/>
      </c>
      <c r="R363" s="34" t="str">
        <f t="shared" si="125"/>
        <v/>
      </c>
      <c r="S363" s="8"/>
      <c r="T363" s="22" t="str">
        <f t="shared" si="129"/>
        <v/>
      </c>
      <c r="U363" s="22" t="str">
        <f t="shared" si="126"/>
        <v/>
      </c>
      <c r="V363" s="22" t="str">
        <f t="shared" si="127"/>
        <v/>
      </c>
      <c r="W363" s="22" t="str">
        <f t="shared" si="128"/>
        <v/>
      </c>
      <c r="X363" s="8"/>
      <c r="Y363" s="29"/>
    </row>
    <row r="364" spans="1:25" ht="18" customHeight="1" x14ac:dyDescent="0.35">
      <c r="A364" s="68">
        <f>'Energy - Master'!A363</f>
        <v>46383</v>
      </c>
      <c r="B364" s="24" t="str">
        <f t="shared" si="114"/>
        <v>Dec-2026</v>
      </c>
      <c r="C364" s="34" t="str">
        <f t="shared" si="120"/>
        <v/>
      </c>
      <c r="D364" s="8"/>
      <c r="E364" s="22" t="str">
        <f t="shared" si="115"/>
        <v/>
      </c>
      <c r="F364" s="34" t="str">
        <f t="shared" si="121"/>
        <v/>
      </c>
      <c r="G364" s="8"/>
      <c r="H364" s="22" t="str">
        <f t="shared" si="116"/>
        <v/>
      </c>
      <c r="I364" s="34" t="str">
        <f t="shared" si="122"/>
        <v/>
      </c>
      <c r="J364" s="8"/>
      <c r="K364" s="22" t="str">
        <f t="shared" si="117"/>
        <v/>
      </c>
      <c r="L364" s="34" t="str">
        <f t="shared" si="123"/>
        <v/>
      </c>
      <c r="M364" s="8"/>
      <c r="N364" s="22" t="str">
        <f t="shared" si="118"/>
        <v/>
      </c>
      <c r="O364" s="34" t="str">
        <f t="shared" si="124"/>
        <v/>
      </c>
      <c r="P364" s="8"/>
      <c r="Q364" s="22" t="str">
        <f t="shared" si="119"/>
        <v/>
      </c>
      <c r="R364" s="34" t="str">
        <f t="shared" si="125"/>
        <v/>
      </c>
      <c r="S364" s="8"/>
      <c r="T364" s="22" t="str">
        <f t="shared" si="129"/>
        <v/>
      </c>
      <c r="U364" s="22" t="str">
        <f t="shared" si="126"/>
        <v/>
      </c>
      <c r="V364" s="22" t="str">
        <f t="shared" si="127"/>
        <v/>
      </c>
      <c r="W364" s="22" t="str">
        <f t="shared" si="128"/>
        <v/>
      </c>
      <c r="X364" s="8"/>
      <c r="Y364" s="29"/>
    </row>
    <row r="365" spans="1:25" ht="18" customHeight="1" x14ac:dyDescent="0.35">
      <c r="A365" s="68">
        <f>'Energy - Master'!A364</f>
        <v>46384</v>
      </c>
      <c r="B365" s="24" t="str">
        <f t="shared" si="114"/>
        <v>Dec-2026</v>
      </c>
      <c r="C365" s="34" t="str">
        <f t="shared" si="120"/>
        <v/>
      </c>
      <c r="D365" s="8"/>
      <c r="E365" s="22" t="str">
        <f t="shared" si="115"/>
        <v/>
      </c>
      <c r="F365" s="34" t="str">
        <f t="shared" si="121"/>
        <v/>
      </c>
      <c r="G365" s="8"/>
      <c r="H365" s="22" t="str">
        <f t="shared" si="116"/>
        <v/>
      </c>
      <c r="I365" s="34" t="str">
        <f t="shared" si="122"/>
        <v/>
      </c>
      <c r="J365" s="8"/>
      <c r="K365" s="22" t="str">
        <f t="shared" si="117"/>
        <v/>
      </c>
      <c r="L365" s="34" t="str">
        <f t="shared" si="123"/>
        <v/>
      </c>
      <c r="M365" s="8"/>
      <c r="N365" s="22" t="str">
        <f t="shared" si="118"/>
        <v/>
      </c>
      <c r="O365" s="34" t="str">
        <f t="shared" si="124"/>
        <v/>
      </c>
      <c r="P365" s="8"/>
      <c r="Q365" s="22" t="str">
        <f t="shared" si="119"/>
        <v/>
      </c>
      <c r="R365" s="34" t="str">
        <f t="shared" si="125"/>
        <v/>
      </c>
      <c r="S365" s="8"/>
      <c r="T365" s="22" t="str">
        <f t="shared" si="129"/>
        <v/>
      </c>
      <c r="U365" s="22" t="str">
        <f t="shared" si="126"/>
        <v/>
      </c>
      <c r="V365" s="22" t="str">
        <f t="shared" si="127"/>
        <v/>
      </c>
      <c r="W365" s="22" t="str">
        <f t="shared" si="128"/>
        <v/>
      </c>
      <c r="X365" s="8"/>
      <c r="Y365" s="29"/>
    </row>
    <row r="366" spans="1:25" ht="18" customHeight="1" x14ac:dyDescent="0.35">
      <c r="A366" s="68">
        <f>'Energy - Master'!A365</f>
        <v>46385</v>
      </c>
      <c r="B366" s="24" t="str">
        <f t="shared" si="114"/>
        <v>Dec-2026</v>
      </c>
      <c r="C366" s="34" t="str">
        <f t="shared" si="120"/>
        <v/>
      </c>
      <c r="D366" s="8"/>
      <c r="E366" s="22" t="str">
        <f t="shared" si="115"/>
        <v/>
      </c>
      <c r="F366" s="34" t="str">
        <f t="shared" si="121"/>
        <v/>
      </c>
      <c r="G366" s="8"/>
      <c r="H366" s="22" t="str">
        <f t="shared" si="116"/>
        <v/>
      </c>
      <c r="I366" s="34" t="str">
        <f t="shared" si="122"/>
        <v/>
      </c>
      <c r="J366" s="8"/>
      <c r="K366" s="22" t="str">
        <f t="shared" si="117"/>
        <v/>
      </c>
      <c r="L366" s="34" t="str">
        <f t="shared" si="123"/>
        <v/>
      </c>
      <c r="M366" s="8"/>
      <c r="N366" s="22" t="str">
        <f t="shared" si="118"/>
        <v/>
      </c>
      <c r="O366" s="34" t="str">
        <f t="shared" si="124"/>
        <v/>
      </c>
      <c r="P366" s="8"/>
      <c r="Q366" s="22" t="str">
        <f t="shared" si="119"/>
        <v/>
      </c>
      <c r="R366" s="34" t="str">
        <f t="shared" si="125"/>
        <v/>
      </c>
      <c r="S366" s="8"/>
      <c r="T366" s="22" t="str">
        <f t="shared" si="129"/>
        <v/>
      </c>
      <c r="U366" s="22" t="str">
        <f t="shared" si="126"/>
        <v/>
      </c>
      <c r="V366" s="22" t="str">
        <f t="shared" si="127"/>
        <v/>
      </c>
      <c r="W366" s="22" t="str">
        <f t="shared" si="128"/>
        <v/>
      </c>
      <c r="X366" s="8"/>
      <c r="Y366" s="29"/>
    </row>
    <row r="367" spans="1:25" ht="18" customHeight="1" x14ac:dyDescent="0.35">
      <c r="A367" s="68">
        <f>'Energy - Master'!A366</f>
        <v>46386</v>
      </c>
      <c r="B367" s="24" t="str">
        <f t="shared" si="114"/>
        <v>Dec-2026</v>
      </c>
      <c r="C367" s="34" t="str">
        <f t="shared" si="120"/>
        <v/>
      </c>
      <c r="D367" s="8"/>
      <c r="E367" s="22" t="str">
        <f t="shared" si="115"/>
        <v/>
      </c>
      <c r="F367" s="34" t="str">
        <f t="shared" si="121"/>
        <v/>
      </c>
      <c r="G367" s="8"/>
      <c r="H367" s="22" t="str">
        <f t="shared" si="116"/>
        <v/>
      </c>
      <c r="I367" s="34" t="str">
        <f t="shared" si="122"/>
        <v/>
      </c>
      <c r="J367" s="8"/>
      <c r="K367" s="22" t="str">
        <f t="shared" si="117"/>
        <v/>
      </c>
      <c r="L367" s="34" t="str">
        <f t="shared" si="123"/>
        <v/>
      </c>
      <c r="M367" s="8"/>
      <c r="N367" s="22" t="str">
        <f t="shared" si="118"/>
        <v/>
      </c>
      <c r="O367" s="34" t="str">
        <f t="shared" si="124"/>
        <v/>
      </c>
      <c r="P367" s="8"/>
      <c r="Q367" s="22" t="str">
        <f t="shared" si="119"/>
        <v/>
      </c>
      <c r="R367" s="34" t="str">
        <f t="shared" si="125"/>
        <v/>
      </c>
      <c r="S367" s="8"/>
      <c r="T367" s="22" t="str">
        <f t="shared" si="129"/>
        <v/>
      </c>
      <c r="U367" s="22" t="str">
        <f t="shared" si="126"/>
        <v/>
      </c>
      <c r="V367" s="22" t="str">
        <f t="shared" si="127"/>
        <v/>
      </c>
      <c r="W367" s="22" t="str">
        <f t="shared" si="128"/>
        <v/>
      </c>
      <c r="X367" s="8"/>
      <c r="Y367" s="29"/>
    </row>
    <row r="368" spans="1:25" ht="18" customHeight="1" x14ac:dyDescent="0.35">
      <c r="A368" s="68">
        <f>'Energy - Master'!A367</f>
        <v>46387</v>
      </c>
      <c r="B368" s="24" t="str">
        <f t="shared" si="114"/>
        <v>Dec-2026</v>
      </c>
      <c r="C368" s="34" t="str">
        <f t="shared" si="120"/>
        <v/>
      </c>
      <c r="D368" s="8"/>
      <c r="E368" s="22" t="str">
        <f t="shared" si="115"/>
        <v/>
      </c>
      <c r="F368" s="34" t="str">
        <f t="shared" si="121"/>
        <v/>
      </c>
      <c r="G368" s="8"/>
      <c r="H368" s="22" t="str">
        <f t="shared" si="116"/>
        <v/>
      </c>
      <c r="I368" s="34" t="str">
        <f t="shared" si="122"/>
        <v/>
      </c>
      <c r="J368" s="8"/>
      <c r="K368" s="22" t="str">
        <f t="shared" si="117"/>
        <v/>
      </c>
      <c r="L368" s="34" t="str">
        <f t="shared" si="123"/>
        <v/>
      </c>
      <c r="M368" s="8"/>
      <c r="N368" s="22" t="str">
        <f t="shared" si="118"/>
        <v/>
      </c>
      <c r="O368" s="34" t="str">
        <f t="shared" si="124"/>
        <v/>
      </c>
      <c r="P368" s="8"/>
      <c r="Q368" s="22" t="str">
        <f t="shared" si="119"/>
        <v/>
      </c>
      <c r="R368" s="34" t="str">
        <f t="shared" si="125"/>
        <v/>
      </c>
      <c r="S368" s="8"/>
      <c r="T368" s="22" t="str">
        <f t="shared" si="129"/>
        <v/>
      </c>
      <c r="U368" s="22" t="str">
        <f t="shared" si="126"/>
        <v/>
      </c>
      <c r="V368" s="22" t="str">
        <f t="shared" si="127"/>
        <v/>
      </c>
      <c r="W368" s="22" t="str">
        <f t="shared" si="128"/>
        <v/>
      </c>
      <c r="X368" s="8"/>
      <c r="Y368" s="29"/>
    </row>
    <row r="369" spans="1:25" ht="18" customHeight="1" x14ac:dyDescent="0.35">
      <c r="A369" s="68">
        <f>'Energy - Master'!A368</f>
        <v>46388</v>
      </c>
      <c r="B369" s="24" t="str">
        <f t="shared" si="114"/>
        <v>Jan-2027</v>
      </c>
      <c r="C369" s="34" t="str">
        <f t="shared" si="120"/>
        <v/>
      </c>
      <c r="D369" s="8"/>
      <c r="E369" s="22" t="str">
        <f t="shared" si="115"/>
        <v/>
      </c>
      <c r="F369" s="34" t="str">
        <f t="shared" si="121"/>
        <v/>
      </c>
      <c r="G369" s="8"/>
      <c r="H369" s="22" t="str">
        <f t="shared" si="116"/>
        <v/>
      </c>
      <c r="I369" s="34" t="str">
        <f t="shared" si="122"/>
        <v/>
      </c>
      <c r="J369" s="8"/>
      <c r="K369" s="22" t="str">
        <f t="shared" si="117"/>
        <v/>
      </c>
      <c r="L369" s="34" t="str">
        <f t="shared" si="123"/>
        <v/>
      </c>
      <c r="M369" s="8"/>
      <c r="N369" s="22" t="str">
        <f t="shared" si="118"/>
        <v/>
      </c>
      <c r="O369" s="34" t="str">
        <f t="shared" si="124"/>
        <v/>
      </c>
      <c r="P369" s="8"/>
      <c r="Q369" s="22" t="str">
        <f t="shared" si="119"/>
        <v/>
      </c>
      <c r="R369" s="34" t="str">
        <f t="shared" si="125"/>
        <v/>
      </c>
      <c r="S369" s="8"/>
      <c r="T369" s="22" t="str">
        <f t="shared" si="129"/>
        <v/>
      </c>
      <c r="U369" s="22" t="str">
        <f t="shared" ref="U369:U387" si="130">IF(E369="","",E369+(H369+K369+N369+Q369+T369)/1000)</f>
        <v/>
      </c>
      <c r="V369" s="22" t="str">
        <f t="shared" si="127"/>
        <v/>
      </c>
      <c r="W369" s="22" t="str">
        <f t="shared" si="128"/>
        <v/>
      </c>
      <c r="X369" s="8"/>
      <c r="Y369" s="29"/>
    </row>
    <row r="370" spans="1:25" ht="18" customHeight="1" x14ac:dyDescent="0.35">
      <c r="A370" s="68">
        <f>'Energy - Master'!A369</f>
        <v>46389</v>
      </c>
      <c r="B370" s="24" t="str">
        <f t="shared" si="114"/>
        <v>Jan-2027</v>
      </c>
      <c r="C370" s="34" t="str">
        <f t="shared" si="120"/>
        <v/>
      </c>
      <c r="D370" s="8"/>
      <c r="E370" s="22" t="str">
        <f t="shared" si="115"/>
        <v/>
      </c>
      <c r="F370" s="34" t="str">
        <f t="shared" si="121"/>
        <v/>
      </c>
      <c r="G370" s="8"/>
      <c r="H370" s="22" t="str">
        <f t="shared" si="116"/>
        <v/>
      </c>
      <c r="I370" s="34" t="str">
        <f t="shared" si="122"/>
        <v/>
      </c>
      <c r="J370" s="8"/>
      <c r="K370" s="22" t="str">
        <f t="shared" si="117"/>
        <v/>
      </c>
      <c r="L370" s="34" t="str">
        <f t="shared" si="123"/>
        <v/>
      </c>
      <c r="M370" s="8"/>
      <c r="N370" s="22" t="str">
        <f t="shared" si="118"/>
        <v/>
      </c>
      <c r="O370" s="34" t="str">
        <f t="shared" si="124"/>
        <v/>
      </c>
      <c r="P370" s="8"/>
      <c r="Q370" s="22" t="str">
        <f t="shared" si="119"/>
        <v/>
      </c>
      <c r="R370" s="34" t="str">
        <f t="shared" si="125"/>
        <v/>
      </c>
      <c r="S370" s="8"/>
      <c r="T370" s="22" t="str">
        <f t="shared" si="129"/>
        <v/>
      </c>
      <c r="U370" s="22" t="str">
        <f t="shared" si="130"/>
        <v/>
      </c>
      <c r="V370" s="22" t="str">
        <f t="shared" si="127"/>
        <v/>
      </c>
      <c r="W370" s="22" t="str">
        <f t="shared" si="128"/>
        <v/>
      </c>
      <c r="X370" s="8"/>
      <c r="Y370" s="29"/>
    </row>
    <row r="371" spans="1:25" ht="18" customHeight="1" x14ac:dyDescent="0.35">
      <c r="A371" s="68">
        <f>'Energy - Master'!A370</f>
        <v>46390</v>
      </c>
      <c r="B371" s="24" t="str">
        <f t="shared" si="114"/>
        <v>Jan-2027</v>
      </c>
      <c r="C371" s="34" t="str">
        <f t="shared" si="120"/>
        <v/>
      </c>
      <c r="D371" s="8"/>
      <c r="E371" s="22" t="str">
        <f t="shared" si="115"/>
        <v/>
      </c>
      <c r="F371" s="34" t="str">
        <f t="shared" si="121"/>
        <v/>
      </c>
      <c r="G371" s="8"/>
      <c r="H371" s="22" t="str">
        <f t="shared" si="116"/>
        <v/>
      </c>
      <c r="I371" s="34" t="str">
        <f t="shared" si="122"/>
        <v/>
      </c>
      <c r="J371" s="8"/>
      <c r="K371" s="22" t="str">
        <f t="shared" si="117"/>
        <v/>
      </c>
      <c r="L371" s="34" t="str">
        <f t="shared" si="123"/>
        <v/>
      </c>
      <c r="M371" s="8"/>
      <c r="N371" s="22" t="str">
        <f t="shared" si="118"/>
        <v/>
      </c>
      <c r="O371" s="34" t="str">
        <f t="shared" si="124"/>
        <v/>
      </c>
      <c r="P371" s="8"/>
      <c r="Q371" s="22" t="str">
        <f t="shared" si="119"/>
        <v/>
      </c>
      <c r="R371" s="34" t="str">
        <f t="shared" si="125"/>
        <v/>
      </c>
      <c r="S371" s="8"/>
      <c r="T371" s="22" t="str">
        <f t="shared" si="129"/>
        <v/>
      </c>
      <c r="U371" s="22" t="str">
        <f t="shared" si="130"/>
        <v/>
      </c>
      <c r="V371" s="22" t="str">
        <f t="shared" si="127"/>
        <v/>
      </c>
      <c r="W371" s="22" t="str">
        <f t="shared" si="128"/>
        <v/>
      </c>
      <c r="X371" s="8"/>
      <c r="Y371" s="29"/>
    </row>
    <row r="372" spans="1:25" ht="18" customHeight="1" x14ac:dyDescent="0.35">
      <c r="A372" s="68">
        <f>'Energy - Master'!A371</f>
        <v>46391</v>
      </c>
      <c r="B372" s="24" t="str">
        <f t="shared" si="114"/>
        <v>Jan-2027</v>
      </c>
      <c r="C372" s="34" t="str">
        <f t="shared" si="120"/>
        <v/>
      </c>
      <c r="D372" s="8"/>
      <c r="E372" s="22" t="str">
        <f t="shared" si="115"/>
        <v/>
      </c>
      <c r="F372" s="34" t="str">
        <f t="shared" si="121"/>
        <v/>
      </c>
      <c r="G372" s="8"/>
      <c r="H372" s="22" t="str">
        <f t="shared" si="116"/>
        <v/>
      </c>
      <c r="I372" s="34" t="str">
        <f t="shared" si="122"/>
        <v/>
      </c>
      <c r="J372" s="8"/>
      <c r="K372" s="22" t="str">
        <f t="shared" si="117"/>
        <v/>
      </c>
      <c r="L372" s="34" t="str">
        <f t="shared" si="123"/>
        <v/>
      </c>
      <c r="M372" s="8"/>
      <c r="N372" s="22" t="str">
        <f t="shared" si="118"/>
        <v/>
      </c>
      <c r="O372" s="34" t="str">
        <f t="shared" si="124"/>
        <v/>
      </c>
      <c r="P372" s="8"/>
      <c r="Q372" s="22" t="str">
        <f t="shared" si="119"/>
        <v/>
      </c>
      <c r="R372" s="34" t="str">
        <f t="shared" si="125"/>
        <v/>
      </c>
      <c r="S372" s="8"/>
      <c r="T372" s="22" t="str">
        <f t="shared" si="129"/>
        <v/>
      </c>
      <c r="U372" s="22" t="str">
        <f t="shared" si="130"/>
        <v/>
      </c>
      <c r="V372" s="22" t="str">
        <f t="shared" si="127"/>
        <v/>
      </c>
      <c r="W372" s="22" t="str">
        <f t="shared" si="128"/>
        <v/>
      </c>
      <c r="X372" s="8"/>
      <c r="Y372" s="29"/>
    </row>
    <row r="373" spans="1:25" ht="18" customHeight="1" x14ac:dyDescent="0.35">
      <c r="A373" s="68">
        <f>'Energy - Master'!A372</f>
        <v>46392</v>
      </c>
      <c r="B373" s="24" t="str">
        <f t="shared" si="114"/>
        <v>Jan-2027</v>
      </c>
      <c r="C373" s="34" t="str">
        <f t="shared" si="120"/>
        <v/>
      </c>
      <c r="D373" s="8"/>
      <c r="E373" s="22" t="str">
        <f t="shared" si="115"/>
        <v/>
      </c>
      <c r="F373" s="34" t="str">
        <f t="shared" si="121"/>
        <v/>
      </c>
      <c r="G373" s="8"/>
      <c r="H373" s="22" t="str">
        <f t="shared" si="116"/>
        <v/>
      </c>
      <c r="I373" s="34" t="str">
        <f t="shared" si="122"/>
        <v/>
      </c>
      <c r="J373" s="8"/>
      <c r="K373" s="22" t="str">
        <f t="shared" si="117"/>
        <v/>
      </c>
      <c r="L373" s="34" t="str">
        <f t="shared" si="123"/>
        <v/>
      </c>
      <c r="M373" s="8"/>
      <c r="N373" s="22" t="str">
        <f t="shared" si="118"/>
        <v/>
      </c>
      <c r="O373" s="34" t="str">
        <f t="shared" si="124"/>
        <v/>
      </c>
      <c r="P373" s="8"/>
      <c r="Q373" s="22" t="str">
        <f t="shared" si="119"/>
        <v/>
      </c>
      <c r="R373" s="34" t="str">
        <f t="shared" si="125"/>
        <v/>
      </c>
      <c r="S373" s="8"/>
      <c r="T373" s="22" t="str">
        <f t="shared" si="129"/>
        <v/>
      </c>
      <c r="U373" s="22" t="str">
        <f t="shared" si="130"/>
        <v/>
      </c>
      <c r="V373" s="22" t="str">
        <f t="shared" si="127"/>
        <v/>
      </c>
      <c r="W373" s="22" t="str">
        <f t="shared" si="128"/>
        <v/>
      </c>
      <c r="X373" s="8"/>
      <c r="Y373" s="29"/>
    </row>
    <row r="374" spans="1:25" ht="18" customHeight="1" x14ac:dyDescent="0.35">
      <c r="A374" s="68">
        <f>'Energy - Master'!A373</f>
        <v>46393</v>
      </c>
      <c r="B374" s="24" t="str">
        <f t="shared" si="114"/>
        <v>Jan-2027</v>
      </c>
      <c r="C374" s="34" t="str">
        <f t="shared" si="120"/>
        <v/>
      </c>
      <c r="D374" s="8"/>
      <c r="E374" s="22" t="str">
        <f t="shared" si="115"/>
        <v/>
      </c>
      <c r="F374" s="34" t="str">
        <f t="shared" si="121"/>
        <v/>
      </c>
      <c r="G374" s="8"/>
      <c r="H374" s="22" t="str">
        <f t="shared" si="116"/>
        <v/>
      </c>
      <c r="I374" s="34" t="str">
        <f t="shared" si="122"/>
        <v/>
      </c>
      <c r="J374" s="8"/>
      <c r="K374" s="22" t="str">
        <f t="shared" si="117"/>
        <v/>
      </c>
      <c r="L374" s="34" t="str">
        <f t="shared" si="123"/>
        <v/>
      </c>
      <c r="M374" s="8"/>
      <c r="N374" s="22" t="str">
        <f t="shared" si="118"/>
        <v/>
      </c>
      <c r="O374" s="34" t="str">
        <f t="shared" si="124"/>
        <v/>
      </c>
      <c r="P374" s="8"/>
      <c r="Q374" s="22" t="str">
        <f t="shared" si="119"/>
        <v/>
      </c>
      <c r="R374" s="34" t="str">
        <f t="shared" si="125"/>
        <v/>
      </c>
      <c r="S374" s="8"/>
      <c r="T374" s="22" t="str">
        <f t="shared" si="129"/>
        <v/>
      </c>
      <c r="U374" s="22" t="str">
        <f t="shared" si="130"/>
        <v/>
      </c>
      <c r="V374" s="22" t="str">
        <f t="shared" si="127"/>
        <v/>
      </c>
      <c r="W374" s="22" t="str">
        <f t="shared" si="128"/>
        <v/>
      </c>
      <c r="X374" s="8"/>
      <c r="Y374" s="29"/>
    </row>
    <row r="375" spans="1:25" ht="18" customHeight="1" x14ac:dyDescent="0.35">
      <c r="A375" s="68">
        <f>'Energy - Master'!A374</f>
        <v>46394</v>
      </c>
      <c r="B375" s="24" t="str">
        <f t="shared" si="114"/>
        <v>Jan-2027</v>
      </c>
      <c r="C375" s="34" t="str">
        <f t="shared" si="120"/>
        <v/>
      </c>
      <c r="D375" s="8"/>
      <c r="E375" s="22" t="str">
        <f t="shared" si="115"/>
        <v/>
      </c>
      <c r="F375" s="34" t="str">
        <f t="shared" si="121"/>
        <v/>
      </c>
      <c r="G375" s="8"/>
      <c r="H375" s="22" t="str">
        <f t="shared" si="116"/>
        <v/>
      </c>
      <c r="I375" s="34" t="str">
        <f t="shared" si="122"/>
        <v/>
      </c>
      <c r="J375" s="8"/>
      <c r="K375" s="22" t="str">
        <f t="shared" si="117"/>
        <v/>
      </c>
      <c r="L375" s="34" t="str">
        <f t="shared" si="123"/>
        <v/>
      </c>
      <c r="M375" s="8"/>
      <c r="N375" s="22" t="str">
        <f t="shared" si="118"/>
        <v/>
      </c>
      <c r="O375" s="34" t="str">
        <f t="shared" si="124"/>
        <v/>
      </c>
      <c r="P375" s="8"/>
      <c r="Q375" s="22" t="str">
        <f t="shared" si="119"/>
        <v/>
      </c>
      <c r="R375" s="34" t="str">
        <f t="shared" si="125"/>
        <v/>
      </c>
      <c r="S375" s="8"/>
      <c r="T375" s="22" t="str">
        <f t="shared" si="129"/>
        <v/>
      </c>
      <c r="U375" s="22" t="str">
        <f t="shared" si="130"/>
        <v/>
      </c>
      <c r="V375" s="22" t="str">
        <f t="shared" si="127"/>
        <v/>
      </c>
      <c r="W375" s="22" t="str">
        <f t="shared" si="128"/>
        <v/>
      </c>
      <c r="X375" s="8"/>
      <c r="Y375" s="29"/>
    </row>
    <row r="376" spans="1:25" ht="18" customHeight="1" x14ac:dyDescent="0.35">
      <c r="A376" s="68">
        <f>'Energy - Master'!A375</f>
        <v>46395</v>
      </c>
      <c r="B376" s="24" t="str">
        <f t="shared" si="114"/>
        <v>Jan-2027</v>
      </c>
      <c r="C376" s="34" t="str">
        <f t="shared" si="120"/>
        <v/>
      </c>
      <c r="D376" s="8"/>
      <c r="E376" s="22" t="str">
        <f t="shared" si="115"/>
        <v/>
      </c>
      <c r="F376" s="34" t="str">
        <f t="shared" si="121"/>
        <v/>
      </c>
      <c r="G376" s="8"/>
      <c r="H376" s="22" t="str">
        <f t="shared" si="116"/>
        <v/>
      </c>
      <c r="I376" s="34" t="str">
        <f t="shared" si="122"/>
        <v/>
      </c>
      <c r="J376" s="8"/>
      <c r="K376" s="22" t="str">
        <f t="shared" si="117"/>
        <v/>
      </c>
      <c r="L376" s="34" t="str">
        <f t="shared" si="123"/>
        <v/>
      </c>
      <c r="M376" s="8"/>
      <c r="N376" s="22" t="str">
        <f t="shared" si="118"/>
        <v/>
      </c>
      <c r="O376" s="34" t="str">
        <f t="shared" si="124"/>
        <v/>
      </c>
      <c r="P376" s="8"/>
      <c r="Q376" s="22" t="str">
        <f t="shared" si="119"/>
        <v/>
      </c>
      <c r="R376" s="34" t="str">
        <f t="shared" si="125"/>
        <v/>
      </c>
      <c r="S376" s="8"/>
      <c r="T376" s="22" t="str">
        <f t="shared" si="129"/>
        <v/>
      </c>
      <c r="U376" s="22" t="str">
        <f t="shared" si="130"/>
        <v/>
      </c>
      <c r="V376" s="22" t="str">
        <f t="shared" si="127"/>
        <v/>
      </c>
      <c r="W376" s="22" t="str">
        <f t="shared" si="128"/>
        <v/>
      </c>
      <c r="X376" s="8"/>
      <c r="Y376" s="29"/>
    </row>
    <row r="377" spans="1:25" ht="18" customHeight="1" x14ac:dyDescent="0.35">
      <c r="A377" s="68">
        <f>'Energy - Master'!A376</f>
        <v>46396</v>
      </c>
      <c r="B377" s="24" t="str">
        <f t="shared" si="114"/>
        <v>Jan-2027</v>
      </c>
      <c r="C377" s="34" t="str">
        <f t="shared" si="120"/>
        <v/>
      </c>
      <c r="D377" s="8"/>
      <c r="E377" s="22" t="str">
        <f t="shared" si="115"/>
        <v/>
      </c>
      <c r="F377" s="34" t="str">
        <f t="shared" si="121"/>
        <v/>
      </c>
      <c r="G377" s="8"/>
      <c r="H377" s="22" t="str">
        <f t="shared" si="116"/>
        <v/>
      </c>
      <c r="I377" s="34" t="str">
        <f t="shared" si="122"/>
        <v/>
      </c>
      <c r="J377" s="8"/>
      <c r="K377" s="22" t="str">
        <f t="shared" si="117"/>
        <v/>
      </c>
      <c r="L377" s="34" t="str">
        <f t="shared" si="123"/>
        <v/>
      </c>
      <c r="M377" s="8"/>
      <c r="N377" s="22" t="str">
        <f t="shared" si="118"/>
        <v/>
      </c>
      <c r="O377" s="34" t="str">
        <f t="shared" si="124"/>
        <v/>
      </c>
      <c r="P377" s="8"/>
      <c r="Q377" s="22" t="str">
        <f t="shared" si="119"/>
        <v/>
      </c>
      <c r="R377" s="34" t="str">
        <f t="shared" si="125"/>
        <v/>
      </c>
      <c r="S377" s="8"/>
      <c r="T377" s="22" t="str">
        <f t="shared" si="129"/>
        <v/>
      </c>
      <c r="U377" s="22" t="str">
        <f t="shared" si="130"/>
        <v/>
      </c>
      <c r="V377" s="22" t="str">
        <f t="shared" si="127"/>
        <v/>
      </c>
      <c r="W377" s="22" t="str">
        <f t="shared" si="128"/>
        <v/>
      </c>
      <c r="X377" s="8"/>
      <c r="Y377" s="29"/>
    </row>
    <row r="378" spans="1:25" ht="18" customHeight="1" x14ac:dyDescent="0.35">
      <c r="A378" s="68">
        <f>'Energy - Master'!A377</f>
        <v>46397</v>
      </c>
      <c r="B378" s="24" t="str">
        <f t="shared" si="114"/>
        <v>Jan-2027</v>
      </c>
      <c r="C378" s="34" t="str">
        <f t="shared" si="120"/>
        <v/>
      </c>
      <c r="D378" s="8"/>
      <c r="E378" s="22" t="str">
        <f t="shared" si="115"/>
        <v/>
      </c>
      <c r="F378" s="34" t="str">
        <f t="shared" si="121"/>
        <v/>
      </c>
      <c r="G378" s="8"/>
      <c r="H378" s="22" t="str">
        <f t="shared" si="116"/>
        <v/>
      </c>
      <c r="I378" s="34" t="str">
        <f t="shared" si="122"/>
        <v/>
      </c>
      <c r="J378" s="8"/>
      <c r="K378" s="22" t="str">
        <f t="shared" si="117"/>
        <v/>
      </c>
      <c r="L378" s="34" t="str">
        <f t="shared" si="123"/>
        <v/>
      </c>
      <c r="M378" s="8"/>
      <c r="N378" s="22" t="str">
        <f t="shared" si="118"/>
        <v/>
      </c>
      <c r="O378" s="34" t="str">
        <f t="shared" si="124"/>
        <v/>
      </c>
      <c r="P378" s="8"/>
      <c r="Q378" s="22" t="str">
        <f t="shared" si="119"/>
        <v/>
      </c>
      <c r="R378" s="34" t="str">
        <f t="shared" si="125"/>
        <v/>
      </c>
      <c r="S378" s="8"/>
      <c r="T378" s="22" t="str">
        <f t="shared" si="129"/>
        <v/>
      </c>
      <c r="U378" s="22" t="str">
        <f t="shared" si="130"/>
        <v/>
      </c>
      <c r="V378" s="22" t="str">
        <f t="shared" si="127"/>
        <v/>
      </c>
      <c r="W378" s="22" t="str">
        <f t="shared" si="128"/>
        <v/>
      </c>
      <c r="X378" s="8"/>
      <c r="Y378" s="29"/>
    </row>
    <row r="379" spans="1:25" ht="18" customHeight="1" x14ac:dyDescent="0.35">
      <c r="A379" s="68">
        <f>'Energy - Master'!A378</f>
        <v>46398</v>
      </c>
      <c r="B379" s="24" t="str">
        <f t="shared" si="114"/>
        <v>Jan-2027</v>
      </c>
      <c r="C379" s="34" t="str">
        <f t="shared" si="120"/>
        <v/>
      </c>
      <c r="D379" s="8"/>
      <c r="E379" s="22" t="str">
        <f t="shared" si="115"/>
        <v/>
      </c>
      <c r="F379" s="34" t="str">
        <f t="shared" si="121"/>
        <v/>
      </c>
      <c r="G379" s="8"/>
      <c r="H379" s="22" t="str">
        <f t="shared" si="116"/>
        <v/>
      </c>
      <c r="I379" s="34" t="str">
        <f t="shared" si="122"/>
        <v/>
      </c>
      <c r="J379" s="8"/>
      <c r="K379" s="22" t="str">
        <f t="shared" si="117"/>
        <v/>
      </c>
      <c r="L379" s="34" t="str">
        <f t="shared" si="123"/>
        <v/>
      </c>
      <c r="M379" s="8"/>
      <c r="N379" s="22" t="str">
        <f t="shared" si="118"/>
        <v/>
      </c>
      <c r="O379" s="34" t="str">
        <f t="shared" si="124"/>
        <v/>
      </c>
      <c r="P379" s="8"/>
      <c r="Q379" s="22" t="str">
        <f t="shared" si="119"/>
        <v/>
      </c>
      <c r="R379" s="34" t="str">
        <f t="shared" si="125"/>
        <v/>
      </c>
      <c r="S379" s="8"/>
      <c r="T379" s="22" t="str">
        <f t="shared" si="129"/>
        <v/>
      </c>
      <c r="U379" s="22" t="str">
        <f t="shared" si="130"/>
        <v/>
      </c>
      <c r="V379" s="22" t="str">
        <f t="shared" si="127"/>
        <v/>
      </c>
      <c r="W379" s="22" t="str">
        <f t="shared" si="128"/>
        <v/>
      </c>
      <c r="X379" s="8"/>
      <c r="Y379" s="29"/>
    </row>
    <row r="380" spans="1:25" ht="18" customHeight="1" x14ac:dyDescent="0.35">
      <c r="A380" s="68">
        <f>'Energy - Master'!A379</f>
        <v>46399</v>
      </c>
      <c r="B380" s="24" t="str">
        <f t="shared" si="114"/>
        <v>Jan-2027</v>
      </c>
      <c r="C380" s="34" t="str">
        <f t="shared" si="120"/>
        <v/>
      </c>
      <c r="D380" s="8"/>
      <c r="E380" s="22" t="str">
        <f t="shared" si="115"/>
        <v/>
      </c>
      <c r="F380" s="34" t="str">
        <f t="shared" si="121"/>
        <v/>
      </c>
      <c r="G380" s="8"/>
      <c r="H380" s="22" t="str">
        <f t="shared" si="116"/>
        <v/>
      </c>
      <c r="I380" s="34" t="str">
        <f t="shared" si="122"/>
        <v/>
      </c>
      <c r="J380" s="8"/>
      <c r="K380" s="22" t="str">
        <f t="shared" si="117"/>
        <v/>
      </c>
      <c r="L380" s="34" t="str">
        <f t="shared" si="123"/>
        <v/>
      </c>
      <c r="M380" s="8"/>
      <c r="N380" s="22" t="str">
        <f t="shared" si="118"/>
        <v/>
      </c>
      <c r="O380" s="34" t="str">
        <f t="shared" si="124"/>
        <v/>
      </c>
      <c r="P380" s="8"/>
      <c r="Q380" s="22" t="str">
        <f t="shared" si="119"/>
        <v/>
      </c>
      <c r="R380" s="34" t="str">
        <f t="shared" si="125"/>
        <v/>
      </c>
      <c r="S380" s="8"/>
      <c r="T380" s="22" t="str">
        <f t="shared" si="129"/>
        <v/>
      </c>
      <c r="U380" s="22" t="str">
        <f t="shared" si="130"/>
        <v/>
      </c>
      <c r="V380" s="22" t="str">
        <f t="shared" si="127"/>
        <v/>
      </c>
      <c r="W380" s="22" t="str">
        <f t="shared" si="128"/>
        <v/>
      </c>
      <c r="X380" s="8"/>
      <c r="Y380" s="29"/>
    </row>
    <row r="381" spans="1:25" ht="18" customHeight="1" x14ac:dyDescent="0.35">
      <c r="A381" s="68">
        <f>'Energy - Master'!A380</f>
        <v>46400</v>
      </c>
      <c r="B381" s="24" t="str">
        <f t="shared" si="114"/>
        <v>Jan-2027</v>
      </c>
      <c r="C381" s="34" t="str">
        <f t="shared" si="120"/>
        <v/>
      </c>
      <c r="D381" s="8"/>
      <c r="E381" s="22" t="str">
        <f t="shared" si="115"/>
        <v/>
      </c>
      <c r="F381" s="34" t="str">
        <f t="shared" si="121"/>
        <v/>
      </c>
      <c r="G381" s="8"/>
      <c r="H381" s="22" t="str">
        <f t="shared" si="116"/>
        <v/>
      </c>
      <c r="I381" s="34" t="str">
        <f t="shared" si="122"/>
        <v/>
      </c>
      <c r="J381" s="8"/>
      <c r="K381" s="22" t="str">
        <f t="shared" si="117"/>
        <v/>
      </c>
      <c r="L381" s="34" t="str">
        <f t="shared" si="123"/>
        <v/>
      </c>
      <c r="M381" s="8"/>
      <c r="N381" s="22" t="str">
        <f t="shared" si="118"/>
        <v/>
      </c>
      <c r="O381" s="34" t="str">
        <f t="shared" si="124"/>
        <v/>
      </c>
      <c r="P381" s="8"/>
      <c r="Q381" s="22" t="str">
        <f t="shared" si="119"/>
        <v/>
      </c>
      <c r="R381" s="34" t="str">
        <f t="shared" si="125"/>
        <v/>
      </c>
      <c r="S381" s="8"/>
      <c r="T381" s="22" t="str">
        <f t="shared" si="129"/>
        <v/>
      </c>
      <c r="U381" s="22" t="str">
        <f t="shared" si="130"/>
        <v/>
      </c>
      <c r="V381" s="22" t="str">
        <f t="shared" si="127"/>
        <v/>
      </c>
      <c r="W381" s="22" t="str">
        <f t="shared" si="128"/>
        <v/>
      </c>
      <c r="X381" s="8"/>
      <c r="Y381" s="29"/>
    </row>
    <row r="382" spans="1:25" ht="18" customHeight="1" x14ac:dyDescent="0.35">
      <c r="A382" s="68">
        <f>'Energy - Master'!A381</f>
        <v>46401</v>
      </c>
      <c r="B382" s="24" t="str">
        <f t="shared" si="114"/>
        <v>Jan-2027</v>
      </c>
      <c r="C382" s="34" t="str">
        <f t="shared" si="120"/>
        <v/>
      </c>
      <c r="D382" s="8"/>
      <c r="E382" s="22" t="str">
        <f t="shared" si="115"/>
        <v/>
      </c>
      <c r="F382" s="34" t="str">
        <f t="shared" si="121"/>
        <v/>
      </c>
      <c r="G382" s="8"/>
      <c r="H382" s="22" t="str">
        <f t="shared" si="116"/>
        <v/>
      </c>
      <c r="I382" s="34" t="str">
        <f t="shared" si="122"/>
        <v/>
      </c>
      <c r="J382" s="8"/>
      <c r="K382" s="22" t="str">
        <f t="shared" si="117"/>
        <v/>
      </c>
      <c r="L382" s="34" t="str">
        <f t="shared" si="123"/>
        <v/>
      </c>
      <c r="M382" s="8"/>
      <c r="N382" s="22" t="str">
        <f t="shared" si="118"/>
        <v/>
      </c>
      <c r="O382" s="34" t="str">
        <f t="shared" si="124"/>
        <v/>
      </c>
      <c r="P382" s="8"/>
      <c r="Q382" s="22" t="str">
        <f t="shared" si="119"/>
        <v/>
      </c>
      <c r="R382" s="34" t="str">
        <f t="shared" si="125"/>
        <v/>
      </c>
      <c r="S382" s="8"/>
      <c r="T382" s="22" t="str">
        <f t="shared" si="129"/>
        <v/>
      </c>
      <c r="U382" s="22" t="str">
        <f t="shared" si="130"/>
        <v/>
      </c>
      <c r="V382" s="22" t="str">
        <f t="shared" si="127"/>
        <v/>
      </c>
      <c r="W382" s="22" t="str">
        <f t="shared" si="128"/>
        <v/>
      </c>
      <c r="X382" s="8"/>
      <c r="Y382" s="29"/>
    </row>
    <row r="383" spans="1:25" ht="18" customHeight="1" x14ac:dyDescent="0.35">
      <c r="A383" s="68">
        <f>'Energy - Master'!A382</f>
        <v>46402</v>
      </c>
      <c r="B383" s="24" t="str">
        <f t="shared" si="114"/>
        <v>Jan-2027</v>
      </c>
      <c r="C383" s="34" t="str">
        <f t="shared" si="120"/>
        <v/>
      </c>
      <c r="D383" s="8"/>
      <c r="E383" s="22" t="str">
        <f t="shared" si="115"/>
        <v/>
      </c>
      <c r="F383" s="34" t="str">
        <f t="shared" si="121"/>
        <v/>
      </c>
      <c r="G383" s="8"/>
      <c r="H383" s="22" t="str">
        <f t="shared" si="116"/>
        <v/>
      </c>
      <c r="I383" s="34" t="str">
        <f t="shared" si="122"/>
        <v/>
      </c>
      <c r="J383" s="8"/>
      <c r="K383" s="22" t="str">
        <f t="shared" si="117"/>
        <v/>
      </c>
      <c r="L383" s="34" t="str">
        <f t="shared" si="123"/>
        <v/>
      </c>
      <c r="M383" s="8"/>
      <c r="N383" s="22" t="str">
        <f t="shared" si="118"/>
        <v/>
      </c>
      <c r="O383" s="34" t="str">
        <f t="shared" si="124"/>
        <v/>
      </c>
      <c r="P383" s="8"/>
      <c r="Q383" s="22" t="str">
        <f t="shared" si="119"/>
        <v/>
      </c>
      <c r="R383" s="34" t="str">
        <f t="shared" si="125"/>
        <v/>
      </c>
      <c r="S383" s="8"/>
      <c r="T383" s="22" t="str">
        <f t="shared" si="129"/>
        <v/>
      </c>
      <c r="U383" s="22" t="str">
        <f t="shared" si="130"/>
        <v/>
      </c>
      <c r="V383" s="22" t="str">
        <f t="shared" si="127"/>
        <v/>
      </c>
      <c r="W383" s="22" t="str">
        <f t="shared" si="128"/>
        <v/>
      </c>
      <c r="X383" s="8"/>
      <c r="Y383" s="29"/>
    </row>
    <row r="384" spans="1:25" ht="18" customHeight="1" x14ac:dyDescent="0.35">
      <c r="A384" s="68">
        <f>'Energy - Master'!A383</f>
        <v>46403</v>
      </c>
      <c r="B384" s="24" t="str">
        <f t="shared" si="114"/>
        <v>Jan-2027</v>
      </c>
      <c r="C384" s="34" t="str">
        <f t="shared" si="120"/>
        <v/>
      </c>
      <c r="D384" s="8"/>
      <c r="E384" s="22" t="str">
        <f t="shared" si="115"/>
        <v/>
      </c>
      <c r="F384" s="34" t="str">
        <f t="shared" si="121"/>
        <v/>
      </c>
      <c r="G384" s="8"/>
      <c r="H384" s="22" t="str">
        <f t="shared" si="116"/>
        <v/>
      </c>
      <c r="I384" s="34" t="str">
        <f t="shared" si="122"/>
        <v/>
      </c>
      <c r="J384" s="8"/>
      <c r="K384" s="22" t="str">
        <f t="shared" si="117"/>
        <v/>
      </c>
      <c r="L384" s="34" t="str">
        <f t="shared" si="123"/>
        <v/>
      </c>
      <c r="M384" s="8"/>
      <c r="N384" s="22" t="str">
        <f t="shared" si="118"/>
        <v/>
      </c>
      <c r="O384" s="34" t="str">
        <f t="shared" si="124"/>
        <v/>
      </c>
      <c r="P384" s="8"/>
      <c r="Q384" s="22" t="str">
        <f t="shared" si="119"/>
        <v/>
      </c>
      <c r="R384" s="34" t="str">
        <f t="shared" si="125"/>
        <v/>
      </c>
      <c r="S384" s="8"/>
      <c r="T384" s="22" t="str">
        <f t="shared" si="129"/>
        <v/>
      </c>
      <c r="U384" s="22" t="str">
        <f t="shared" si="130"/>
        <v/>
      </c>
      <c r="V384" s="22" t="str">
        <f t="shared" si="127"/>
        <v/>
      </c>
      <c r="W384" s="22" t="str">
        <f t="shared" si="128"/>
        <v/>
      </c>
      <c r="X384" s="8"/>
      <c r="Y384" s="29"/>
    </row>
    <row r="385" spans="1:25" ht="18" customHeight="1" x14ac:dyDescent="0.35">
      <c r="A385" s="68">
        <f>'Energy - Master'!A384</f>
        <v>46404</v>
      </c>
      <c r="B385" s="24" t="str">
        <f t="shared" si="114"/>
        <v>Jan-2027</v>
      </c>
      <c r="C385" s="34" t="str">
        <f t="shared" si="120"/>
        <v/>
      </c>
      <c r="D385" s="8"/>
      <c r="E385" s="22" t="str">
        <f t="shared" si="115"/>
        <v/>
      </c>
      <c r="F385" s="34" t="str">
        <f t="shared" si="121"/>
        <v/>
      </c>
      <c r="G385" s="8"/>
      <c r="H385" s="22" t="str">
        <f t="shared" si="116"/>
        <v/>
      </c>
      <c r="I385" s="34" t="str">
        <f t="shared" si="122"/>
        <v/>
      </c>
      <c r="J385" s="8"/>
      <c r="K385" s="22" t="str">
        <f t="shared" si="117"/>
        <v/>
      </c>
      <c r="L385" s="34" t="str">
        <f t="shared" si="123"/>
        <v/>
      </c>
      <c r="M385" s="8"/>
      <c r="N385" s="22" t="str">
        <f t="shared" si="118"/>
        <v/>
      </c>
      <c r="O385" s="34" t="str">
        <f t="shared" si="124"/>
        <v/>
      </c>
      <c r="P385" s="8"/>
      <c r="Q385" s="22" t="str">
        <f t="shared" si="119"/>
        <v/>
      </c>
      <c r="R385" s="34" t="str">
        <f t="shared" si="125"/>
        <v/>
      </c>
      <c r="S385" s="8"/>
      <c r="T385" s="22" t="str">
        <f t="shared" si="129"/>
        <v/>
      </c>
      <c r="U385" s="22" t="str">
        <f t="shared" si="130"/>
        <v/>
      </c>
      <c r="V385" s="22" t="str">
        <f t="shared" si="127"/>
        <v/>
      </c>
      <c r="W385" s="22" t="str">
        <f t="shared" si="128"/>
        <v/>
      </c>
      <c r="X385" s="8"/>
      <c r="Y385" s="29"/>
    </row>
    <row r="386" spans="1:25" ht="18" customHeight="1" x14ac:dyDescent="0.35">
      <c r="A386" s="68">
        <f>'Energy - Master'!A385</f>
        <v>46405</v>
      </c>
      <c r="B386" s="24" t="str">
        <f t="shared" si="114"/>
        <v>Jan-2027</v>
      </c>
      <c r="C386" s="34" t="str">
        <f t="shared" si="120"/>
        <v/>
      </c>
      <c r="D386" s="8"/>
      <c r="E386" s="22" t="str">
        <f t="shared" si="115"/>
        <v/>
      </c>
      <c r="F386" s="34" t="str">
        <f t="shared" si="121"/>
        <v/>
      </c>
      <c r="G386" s="8"/>
      <c r="H386" s="22" t="str">
        <f t="shared" si="116"/>
        <v/>
      </c>
      <c r="I386" s="34" t="str">
        <f t="shared" si="122"/>
        <v/>
      </c>
      <c r="J386" s="8"/>
      <c r="K386" s="22" t="str">
        <f t="shared" si="117"/>
        <v/>
      </c>
      <c r="L386" s="34" t="str">
        <f t="shared" si="123"/>
        <v/>
      </c>
      <c r="M386" s="8"/>
      <c r="N386" s="22" t="str">
        <f t="shared" si="118"/>
        <v/>
      </c>
      <c r="O386" s="34" t="str">
        <f t="shared" si="124"/>
        <v/>
      </c>
      <c r="P386" s="8"/>
      <c r="Q386" s="22" t="str">
        <f t="shared" si="119"/>
        <v/>
      </c>
      <c r="R386" s="34" t="str">
        <f t="shared" si="125"/>
        <v/>
      </c>
      <c r="S386" s="8"/>
      <c r="T386" s="22" t="str">
        <f t="shared" si="129"/>
        <v/>
      </c>
      <c r="U386" s="22" t="str">
        <f t="shared" si="130"/>
        <v/>
      </c>
      <c r="V386" s="22" t="str">
        <f t="shared" si="127"/>
        <v/>
      </c>
      <c r="W386" s="22" t="str">
        <f t="shared" si="128"/>
        <v/>
      </c>
      <c r="X386" s="8"/>
      <c r="Y386" s="29"/>
    </row>
    <row r="387" spans="1:25" ht="18" customHeight="1" x14ac:dyDescent="0.35">
      <c r="A387" s="68">
        <f>'Energy - Master'!A386</f>
        <v>46406</v>
      </c>
      <c r="B387" s="24" t="str">
        <f t="shared" si="114"/>
        <v>Jan-2027</v>
      </c>
      <c r="C387" s="34" t="str">
        <f t="shared" si="120"/>
        <v/>
      </c>
      <c r="D387" s="8"/>
      <c r="E387" s="22" t="str">
        <f t="shared" si="115"/>
        <v/>
      </c>
      <c r="F387" s="34" t="str">
        <f t="shared" si="121"/>
        <v/>
      </c>
      <c r="G387" s="8"/>
      <c r="H387" s="22" t="str">
        <f t="shared" si="116"/>
        <v/>
      </c>
      <c r="I387" s="34" t="str">
        <f t="shared" si="122"/>
        <v/>
      </c>
      <c r="J387" s="8"/>
      <c r="K387" s="22" t="str">
        <f t="shared" si="117"/>
        <v/>
      </c>
      <c r="L387" s="34" t="str">
        <f t="shared" si="123"/>
        <v/>
      </c>
      <c r="M387" s="8"/>
      <c r="N387" s="22" t="str">
        <f t="shared" si="118"/>
        <v/>
      </c>
      <c r="O387" s="34" t="str">
        <f t="shared" si="124"/>
        <v/>
      </c>
      <c r="P387" s="8"/>
      <c r="Q387" s="22" t="str">
        <f t="shared" si="119"/>
        <v/>
      </c>
      <c r="R387" s="34" t="str">
        <f t="shared" si="125"/>
        <v/>
      </c>
      <c r="S387" s="8"/>
      <c r="T387" s="22" t="str">
        <f t="shared" si="129"/>
        <v/>
      </c>
      <c r="U387" s="22" t="str">
        <f t="shared" si="130"/>
        <v/>
      </c>
      <c r="V387" s="22" t="str">
        <f t="shared" si="127"/>
        <v/>
      </c>
      <c r="W387" s="22" t="str">
        <f t="shared" si="128"/>
        <v/>
      </c>
      <c r="X387" s="8"/>
      <c r="Y387" s="29"/>
    </row>
    <row r="388" spans="1:25" ht="18" customHeight="1" x14ac:dyDescent="0.35">
      <c r="A388" s="68">
        <f>'Energy - Master'!A387</f>
        <v>46407</v>
      </c>
      <c r="B388" s="24" t="str">
        <f t="shared" ref="B388:B451" si="131">IF(A388="","",TEXT(A388,"MMM-YYYY"))</f>
        <v>Jan-2027</v>
      </c>
      <c r="C388" s="34" t="str">
        <f t="shared" si="120"/>
        <v/>
      </c>
      <c r="D388" s="8"/>
      <c r="E388" s="22" t="str">
        <f t="shared" ref="E388:E451" si="132">IF(OR(C388="",D388=""),"",D388-C388)</f>
        <v/>
      </c>
      <c r="F388" s="34" t="str">
        <f t="shared" si="121"/>
        <v/>
      </c>
      <c r="G388" s="8"/>
      <c r="H388" s="22" t="str">
        <f t="shared" ref="H388:H451" si="133">IF(OR(F388="",G388=""),"",G388-F388)</f>
        <v/>
      </c>
      <c r="I388" s="34" t="str">
        <f t="shared" si="122"/>
        <v/>
      </c>
      <c r="J388" s="8"/>
      <c r="K388" s="22" t="str">
        <f t="shared" ref="K388:K451" si="134">IF(OR(I388="",J388=""),"",J388-I388)</f>
        <v/>
      </c>
      <c r="L388" s="34" t="str">
        <f t="shared" si="123"/>
        <v/>
      </c>
      <c r="M388" s="8"/>
      <c r="N388" s="22" t="str">
        <f t="shared" ref="N388:N451" si="135">IF(OR(L388="",M388=""),"",M388-L388)</f>
        <v/>
      </c>
      <c r="O388" s="34" t="str">
        <f t="shared" si="124"/>
        <v/>
      </c>
      <c r="P388" s="8"/>
      <c r="Q388" s="22" t="str">
        <f t="shared" ref="Q388:Q451" si="136">IF(OR(O388="",P388=""),"",P388-O388)</f>
        <v/>
      </c>
      <c r="R388" s="34" t="str">
        <f t="shared" si="125"/>
        <v/>
      </c>
      <c r="S388" s="8"/>
      <c r="T388" s="22" t="str">
        <f t="shared" si="129"/>
        <v/>
      </c>
      <c r="U388" s="22" t="str">
        <f t="shared" ref="U388:U451" si="137">IF(E388="","",E388+(H388+K388+N388+Q388+T388)/1000)</f>
        <v/>
      </c>
      <c r="V388" s="22" t="str">
        <f t="shared" si="127"/>
        <v/>
      </c>
      <c r="W388" s="22" t="str">
        <f t="shared" si="128"/>
        <v/>
      </c>
      <c r="X388" s="8"/>
      <c r="Y388" s="29"/>
    </row>
    <row r="389" spans="1:25" ht="18" customHeight="1" x14ac:dyDescent="0.35">
      <c r="A389" s="68">
        <f>'Energy - Master'!A388</f>
        <v>46408</v>
      </c>
      <c r="B389" s="24" t="str">
        <f t="shared" si="131"/>
        <v>Jan-2027</v>
      </c>
      <c r="C389" s="34" t="str">
        <f t="shared" ref="C389:C452" si="138">IF(D388="","",D388)</f>
        <v/>
      </c>
      <c r="D389" s="8"/>
      <c r="E389" s="22" t="str">
        <f t="shared" si="132"/>
        <v/>
      </c>
      <c r="F389" s="34" t="str">
        <f t="shared" ref="F389:F452" si="139">IF(G388="","",G388)</f>
        <v/>
      </c>
      <c r="G389" s="8"/>
      <c r="H389" s="22" t="str">
        <f t="shared" si="133"/>
        <v/>
      </c>
      <c r="I389" s="34" t="str">
        <f t="shared" ref="I389:I452" si="140">IF(J388="","",J388)</f>
        <v/>
      </c>
      <c r="J389" s="8"/>
      <c r="K389" s="22" t="str">
        <f t="shared" si="134"/>
        <v/>
      </c>
      <c r="L389" s="34" t="str">
        <f t="shared" ref="L389:L452" si="141">IF(M388="","",M388)</f>
        <v/>
      </c>
      <c r="M389" s="8"/>
      <c r="N389" s="22" t="str">
        <f t="shared" si="135"/>
        <v/>
      </c>
      <c r="O389" s="34" t="str">
        <f t="shared" ref="O389:O452" si="142">IF(P388="","",P388)</f>
        <v/>
      </c>
      <c r="P389" s="8"/>
      <c r="Q389" s="22" t="str">
        <f t="shared" si="136"/>
        <v/>
      </c>
      <c r="R389" s="34" t="str">
        <f t="shared" ref="R389:R452" si="143">IF(S388="","",S388)</f>
        <v/>
      </c>
      <c r="S389" s="8"/>
      <c r="T389" s="22" t="str">
        <f t="shared" si="129"/>
        <v/>
      </c>
      <c r="U389" s="22" t="str">
        <f t="shared" si="137"/>
        <v/>
      </c>
      <c r="V389" s="22" t="str">
        <f t="shared" ref="V389:V452" si="144">IF(E389="","",IF(MONTH(A389)&lt;&gt;MONTH(A388),E389,V388+E389))</f>
        <v/>
      </c>
      <c r="W389" s="22" t="str">
        <f t="shared" ref="W389:W452" si="145">IF(U389="","",IF(MONTH(A389)&lt;&gt;MONTH(A388),U389,W388+U389))</f>
        <v/>
      </c>
      <c r="X389" s="8"/>
      <c r="Y389" s="29"/>
    </row>
    <row r="390" spans="1:25" ht="18" customHeight="1" x14ac:dyDescent="0.35">
      <c r="A390" s="68">
        <f>'Energy - Master'!A389</f>
        <v>46409</v>
      </c>
      <c r="B390" s="24" t="str">
        <f t="shared" si="131"/>
        <v>Jan-2027</v>
      </c>
      <c r="C390" s="34" t="str">
        <f t="shared" si="138"/>
        <v/>
      </c>
      <c r="D390" s="8"/>
      <c r="E390" s="22" t="str">
        <f t="shared" si="132"/>
        <v/>
      </c>
      <c r="F390" s="34" t="str">
        <f t="shared" si="139"/>
        <v/>
      </c>
      <c r="G390" s="8"/>
      <c r="H390" s="22" t="str">
        <f t="shared" si="133"/>
        <v/>
      </c>
      <c r="I390" s="34" t="str">
        <f t="shared" si="140"/>
        <v/>
      </c>
      <c r="J390" s="8"/>
      <c r="K390" s="22" t="str">
        <f t="shared" si="134"/>
        <v/>
      </c>
      <c r="L390" s="34" t="str">
        <f t="shared" si="141"/>
        <v/>
      </c>
      <c r="M390" s="8"/>
      <c r="N390" s="22" t="str">
        <f t="shared" si="135"/>
        <v/>
      </c>
      <c r="O390" s="34" t="str">
        <f t="shared" si="142"/>
        <v/>
      </c>
      <c r="P390" s="8"/>
      <c r="Q390" s="22" t="str">
        <f t="shared" si="136"/>
        <v/>
      </c>
      <c r="R390" s="34" t="str">
        <f t="shared" si="143"/>
        <v/>
      </c>
      <c r="S390" s="8"/>
      <c r="T390" s="22" t="str">
        <f t="shared" si="129"/>
        <v/>
      </c>
      <c r="U390" s="22" t="str">
        <f t="shared" si="137"/>
        <v/>
      </c>
      <c r="V390" s="22" t="str">
        <f t="shared" si="144"/>
        <v/>
      </c>
      <c r="W390" s="22" t="str">
        <f t="shared" si="145"/>
        <v/>
      </c>
      <c r="X390" s="8"/>
      <c r="Y390" s="29"/>
    </row>
    <row r="391" spans="1:25" ht="18" customHeight="1" x14ac:dyDescent="0.35">
      <c r="A391" s="68">
        <f>'Energy - Master'!A390</f>
        <v>46410</v>
      </c>
      <c r="B391" s="24" t="str">
        <f t="shared" si="131"/>
        <v>Jan-2027</v>
      </c>
      <c r="C391" s="34" t="str">
        <f t="shared" si="138"/>
        <v/>
      </c>
      <c r="D391" s="8"/>
      <c r="E391" s="22" t="str">
        <f t="shared" si="132"/>
        <v/>
      </c>
      <c r="F391" s="34" t="str">
        <f t="shared" si="139"/>
        <v/>
      </c>
      <c r="G391" s="8"/>
      <c r="H391" s="22" t="str">
        <f t="shared" si="133"/>
        <v/>
      </c>
      <c r="I391" s="34" t="str">
        <f t="shared" si="140"/>
        <v/>
      </c>
      <c r="J391" s="8"/>
      <c r="K391" s="22" t="str">
        <f t="shared" si="134"/>
        <v/>
      </c>
      <c r="L391" s="34" t="str">
        <f t="shared" si="141"/>
        <v/>
      </c>
      <c r="M391" s="8"/>
      <c r="N391" s="22" t="str">
        <f t="shared" si="135"/>
        <v/>
      </c>
      <c r="O391" s="34" t="str">
        <f t="shared" si="142"/>
        <v/>
      </c>
      <c r="P391" s="8"/>
      <c r="Q391" s="22" t="str">
        <f t="shared" si="136"/>
        <v/>
      </c>
      <c r="R391" s="34" t="str">
        <f t="shared" si="143"/>
        <v/>
      </c>
      <c r="S391" s="8"/>
      <c r="T391" s="22" t="str">
        <f t="shared" si="129"/>
        <v/>
      </c>
      <c r="U391" s="22" t="str">
        <f t="shared" si="137"/>
        <v/>
      </c>
      <c r="V391" s="22" t="str">
        <f t="shared" si="144"/>
        <v/>
      </c>
      <c r="W391" s="22" t="str">
        <f t="shared" si="145"/>
        <v/>
      </c>
      <c r="X391" s="8"/>
      <c r="Y391" s="29"/>
    </row>
    <row r="392" spans="1:25" ht="18" customHeight="1" x14ac:dyDescent="0.35">
      <c r="A392" s="68">
        <f>'Energy - Master'!A391</f>
        <v>46411</v>
      </c>
      <c r="B392" s="24" t="str">
        <f t="shared" si="131"/>
        <v>Jan-2027</v>
      </c>
      <c r="C392" s="34" t="str">
        <f t="shared" si="138"/>
        <v/>
      </c>
      <c r="D392" s="8"/>
      <c r="E392" s="22" t="str">
        <f t="shared" si="132"/>
        <v/>
      </c>
      <c r="F392" s="34" t="str">
        <f t="shared" si="139"/>
        <v/>
      </c>
      <c r="G392" s="8"/>
      <c r="H392" s="22" t="str">
        <f t="shared" si="133"/>
        <v/>
      </c>
      <c r="I392" s="34" t="str">
        <f t="shared" si="140"/>
        <v/>
      </c>
      <c r="J392" s="8"/>
      <c r="K392" s="22" t="str">
        <f t="shared" si="134"/>
        <v/>
      </c>
      <c r="L392" s="34" t="str">
        <f t="shared" si="141"/>
        <v/>
      </c>
      <c r="M392" s="8"/>
      <c r="N392" s="22" t="str">
        <f t="shared" si="135"/>
        <v/>
      </c>
      <c r="O392" s="34" t="str">
        <f t="shared" si="142"/>
        <v/>
      </c>
      <c r="P392" s="8"/>
      <c r="Q392" s="22" t="str">
        <f t="shared" si="136"/>
        <v/>
      </c>
      <c r="R392" s="34" t="str">
        <f t="shared" si="143"/>
        <v/>
      </c>
      <c r="S392" s="8"/>
      <c r="T392" s="22" t="str">
        <f t="shared" si="129"/>
        <v/>
      </c>
      <c r="U392" s="22" t="str">
        <f t="shared" si="137"/>
        <v/>
      </c>
      <c r="V392" s="22" t="str">
        <f t="shared" si="144"/>
        <v/>
      </c>
      <c r="W392" s="22" t="str">
        <f t="shared" si="145"/>
        <v/>
      </c>
      <c r="X392" s="8"/>
      <c r="Y392" s="29"/>
    </row>
    <row r="393" spans="1:25" ht="18" customHeight="1" x14ac:dyDescent="0.35">
      <c r="A393" s="68">
        <f>'Energy - Master'!A392</f>
        <v>46412</v>
      </c>
      <c r="B393" s="24" t="str">
        <f t="shared" si="131"/>
        <v>Jan-2027</v>
      </c>
      <c r="C393" s="34" t="str">
        <f t="shared" si="138"/>
        <v/>
      </c>
      <c r="D393" s="8"/>
      <c r="E393" s="22" t="str">
        <f t="shared" si="132"/>
        <v/>
      </c>
      <c r="F393" s="34" t="str">
        <f t="shared" si="139"/>
        <v/>
      </c>
      <c r="G393" s="8"/>
      <c r="H393" s="22" t="str">
        <f t="shared" si="133"/>
        <v/>
      </c>
      <c r="I393" s="34" t="str">
        <f t="shared" si="140"/>
        <v/>
      </c>
      <c r="J393" s="8"/>
      <c r="K393" s="22" t="str">
        <f t="shared" si="134"/>
        <v/>
      </c>
      <c r="L393" s="34" t="str">
        <f t="shared" si="141"/>
        <v/>
      </c>
      <c r="M393" s="8"/>
      <c r="N393" s="22" t="str">
        <f t="shared" si="135"/>
        <v/>
      </c>
      <c r="O393" s="34" t="str">
        <f t="shared" si="142"/>
        <v/>
      </c>
      <c r="P393" s="8"/>
      <c r="Q393" s="22" t="str">
        <f t="shared" si="136"/>
        <v/>
      </c>
      <c r="R393" s="34" t="str">
        <f t="shared" si="143"/>
        <v/>
      </c>
      <c r="S393" s="8"/>
      <c r="T393" s="22" t="str">
        <f t="shared" si="129"/>
        <v/>
      </c>
      <c r="U393" s="22" t="str">
        <f t="shared" si="137"/>
        <v/>
      </c>
      <c r="V393" s="22" t="str">
        <f t="shared" si="144"/>
        <v/>
      </c>
      <c r="W393" s="22" t="str">
        <f t="shared" si="145"/>
        <v/>
      </c>
      <c r="X393" s="8"/>
      <c r="Y393" s="29"/>
    </row>
    <row r="394" spans="1:25" ht="18" customHeight="1" x14ac:dyDescent="0.35">
      <c r="A394" s="68">
        <f>'Energy - Master'!A393</f>
        <v>46413</v>
      </c>
      <c r="B394" s="24" t="str">
        <f t="shared" si="131"/>
        <v>Jan-2027</v>
      </c>
      <c r="C394" s="34" t="str">
        <f t="shared" si="138"/>
        <v/>
      </c>
      <c r="D394" s="8"/>
      <c r="E394" s="22" t="str">
        <f t="shared" si="132"/>
        <v/>
      </c>
      <c r="F394" s="34" t="str">
        <f t="shared" si="139"/>
        <v/>
      </c>
      <c r="G394" s="8"/>
      <c r="H394" s="22" t="str">
        <f t="shared" si="133"/>
        <v/>
      </c>
      <c r="I394" s="34" t="str">
        <f t="shared" si="140"/>
        <v/>
      </c>
      <c r="J394" s="8"/>
      <c r="K394" s="22" t="str">
        <f t="shared" si="134"/>
        <v/>
      </c>
      <c r="L394" s="34" t="str">
        <f t="shared" si="141"/>
        <v/>
      </c>
      <c r="M394" s="8"/>
      <c r="N394" s="22" t="str">
        <f t="shared" si="135"/>
        <v/>
      </c>
      <c r="O394" s="34" t="str">
        <f t="shared" si="142"/>
        <v/>
      </c>
      <c r="P394" s="8"/>
      <c r="Q394" s="22" t="str">
        <f t="shared" si="136"/>
        <v/>
      </c>
      <c r="R394" s="34" t="str">
        <f t="shared" si="143"/>
        <v/>
      </c>
      <c r="S394" s="8"/>
      <c r="T394" s="22" t="str">
        <f t="shared" si="129"/>
        <v/>
      </c>
      <c r="U394" s="22" t="str">
        <f t="shared" si="137"/>
        <v/>
      </c>
      <c r="V394" s="22" t="str">
        <f t="shared" si="144"/>
        <v/>
      </c>
      <c r="W394" s="22" t="str">
        <f t="shared" si="145"/>
        <v/>
      </c>
      <c r="X394" s="8"/>
      <c r="Y394" s="29"/>
    </row>
    <row r="395" spans="1:25" ht="18" customHeight="1" x14ac:dyDescent="0.35">
      <c r="A395" s="68">
        <f>'Energy - Master'!A394</f>
        <v>46414</v>
      </c>
      <c r="B395" s="24" t="str">
        <f t="shared" si="131"/>
        <v>Jan-2027</v>
      </c>
      <c r="C395" s="34" t="str">
        <f t="shared" si="138"/>
        <v/>
      </c>
      <c r="D395" s="8"/>
      <c r="E395" s="22" t="str">
        <f t="shared" si="132"/>
        <v/>
      </c>
      <c r="F395" s="34" t="str">
        <f t="shared" si="139"/>
        <v/>
      </c>
      <c r="G395" s="8"/>
      <c r="H395" s="22" t="str">
        <f t="shared" si="133"/>
        <v/>
      </c>
      <c r="I395" s="34" t="str">
        <f t="shared" si="140"/>
        <v/>
      </c>
      <c r="J395" s="8"/>
      <c r="K395" s="22" t="str">
        <f t="shared" si="134"/>
        <v/>
      </c>
      <c r="L395" s="34" t="str">
        <f t="shared" si="141"/>
        <v/>
      </c>
      <c r="M395" s="8"/>
      <c r="N395" s="22" t="str">
        <f t="shared" si="135"/>
        <v/>
      </c>
      <c r="O395" s="34" t="str">
        <f t="shared" si="142"/>
        <v/>
      </c>
      <c r="P395" s="8"/>
      <c r="Q395" s="22" t="str">
        <f t="shared" si="136"/>
        <v/>
      </c>
      <c r="R395" s="34" t="str">
        <f t="shared" si="143"/>
        <v/>
      </c>
      <c r="S395" s="8"/>
      <c r="T395" s="22" t="str">
        <f t="shared" si="129"/>
        <v/>
      </c>
      <c r="U395" s="22" t="str">
        <f t="shared" si="137"/>
        <v/>
      </c>
      <c r="V395" s="22" t="str">
        <f t="shared" si="144"/>
        <v/>
      </c>
      <c r="W395" s="22" t="str">
        <f t="shared" si="145"/>
        <v/>
      </c>
      <c r="X395" s="8"/>
      <c r="Y395" s="29"/>
    </row>
    <row r="396" spans="1:25" ht="18" customHeight="1" x14ac:dyDescent="0.35">
      <c r="A396" s="68">
        <f>'Energy - Master'!A395</f>
        <v>46415</v>
      </c>
      <c r="B396" s="24" t="str">
        <f t="shared" si="131"/>
        <v>Jan-2027</v>
      </c>
      <c r="C396" s="34" t="str">
        <f t="shared" si="138"/>
        <v/>
      </c>
      <c r="D396" s="8"/>
      <c r="E396" s="22" t="str">
        <f t="shared" si="132"/>
        <v/>
      </c>
      <c r="F396" s="34" t="str">
        <f t="shared" si="139"/>
        <v/>
      </c>
      <c r="G396" s="8"/>
      <c r="H396" s="22" t="str">
        <f t="shared" si="133"/>
        <v/>
      </c>
      <c r="I396" s="34" t="str">
        <f t="shared" si="140"/>
        <v/>
      </c>
      <c r="J396" s="8"/>
      <c r="K396" s="22" t="str">
        <f t="shared" si="134"/>
        <v/>
      </c>
      <c r="L396" s="34" t="str">
        <f t="shared" si="141"/>
        <v/>
      </c>
      <c r="M396" s="8"/>
      <c r="N396" s="22" t="str">
        <f t="shared" si="135"/>
        <v/>
      </c>
      <c r="O396" s="34" t="str">
        <f t="shared" si="142"/>
        <v/>
      </c>
      <c r="P396" s="8"/>
      <c r="Q396" s="22" t="str">
        <f t="shared" si="136"/>
        <v/>
      </c>
      <c r="R396" s="34" t="str">
        <f t="shared" si="143"/>
        <v/>
      </c>
      <c r="S396" s="8"/>
      <c r="T396" s="22" t="str">
        <f t="shared" si="129"/>
        <v/>
      </c>
      <c r="U396" s="22" t="str">
        <f t="shared" si="137"/>
        <v/>
      </c>
      <c r="V396" s="22" t="str">
        <f t="shared" si="144"/>
        <v/>
      </c>
      <c r="W396" s="22" t="str">
        <f t="shared" si="145"/>
        <v/>
      </c>
      <c r="X396" s="8"/>
      <c r="Y396" s="29"/>
    </row>
    <row r="397" spans="1:25" ht="18" customHeight="1" x14ac:dyDescent="0.35">
      <c r="A397" s="68">
        <f>'Energy - Master'!A396</f>
        <v>46416</v>
      </c>
      <c r="B397" s="24" t="str">
        <f t="shared" si="131"/>
        <v>Jan-2027</v>
      </c>
      <c r="C397" s="34" t="str">
        <f t="shared" si="138"/>
        <v/>
      </c>
      <c r="D397" s="8"/>
      <c r="E397" s="22" t="str">
        <f t="shared" si="132"/>
        <v/>
      </c>
      <c r="F397" s="34" t="str">
        <f t="shared" si="139"/>
        <v/>
      </c>
      <c r="G397" s="8"/>
      <c r="H397" s="22" t="str">
        <f t="shared" si="133"/>
        <v/>
      </c>
      <c r="I397" s="34" t="str">
        <f t="shared" si="140"/>
        <v/>
      </c>
      <c r="J397" s="8"/>
      <c r="K397" s="22" t="str">
        <f t="shared" si="134"/>
        <v/>
      </c>
      <c r="L397" s="34" t="str">
        <f t="shared" si="141"/>
        <v/>
      </c>
      <c r="M397" s="8"/>
      <c r="N397" s="22" t="str">
        <f t="shared" si="135"/>
        <v/>
      </c>
      <c r="O397" s="34" t="str">
        <f t="shared" si="142"/>
        <v/>
      </c>
      <c r="P397" s="8"/>
      <c r="Q397" s="22" t="str">
        <f t="shared" si="136"/>
        <v/>
      </c>
      <c r="R397" s="34" t="str">
        <f t="shared" si="143"/>
        <v/>
      </c>
      <c r="S397" s="8"/>
      <c r="T397" s="22" t="str">
        <f t="shared" si="129"/>
        <v/>
      </c>
      <c r="U397" s="22" t="str">
        <f t="shared" si="137"/>
        <v/>
      </c>
      <c r="V397" s="22" t="str">
        <f t="shared" si="144"/>
        <v/>
      </c>
      <c r="W397" s="22" t="str">
        <f t="shared" si="145"/>
        <v/>
      </c>
      <c r="X397" s="8"/>
      <c r="Y397" s="29"/>
    </row>
    <row r="398" spans="1:25" ht="18" customHeight="1" x14ac:dyDescent="0.35">
      <c r="A398" s="68">
        <f>'Energy - Master'!A397</f>
        <v>46417</v>
      </c>
      <c r="B398" s="24" t="str">
        <f t="shared" si="131"/>
        <v>Jan-2027</v>
      </c>
      <c r="C398" s="34" t="str">
        <f t="shared" si="138"/>
        <v/>
      </c>
      <c r="D398" s="8"/>
      <c r="E398" s="22" t="str">
        <f t="shared" si="132"/>
        <v/>
      </c>
      <c r="F398" s="34" t="str">
        <f t="shared" si="139"/>
        <v/>
      </c>
      <c r="G398" s="8"/>
      <c r="H398" s="22" t="str">
        <f t="shared" si="133"/>
        <v/>
      </c>
      <c r="I398" s="34" t="str">
        <f t="shared" si="140"/>
        <v/>
      </c>
      <c r="J398" s="8"/>
      <c r="K398" s="22" t="str">
        <f t="shared" si="134"/>
        <v/>
      </c>
      <c r="L398" s="34" t="str">
        <f t="shared" si="141"/>
        <v/>
      </c>
      <c r="M398" s="8"/>
      <c r="N398" s="22" t="str">
        <f t="shared" si="135"/>
        <v/>
      </c>
      <c r="O398" s="34" t="str">
        <f t="shared" si="142"/>
        <v/>
      </c>
      <c r="P398" s="8"/>
      <c r="Q398" s="22" t="str">
        <f t="shared" si="136"/>
        <v/>
      </c>
      <c r="R398" s="34" t="str">
        <f t="shared" si="143"/>
        <v/>
      </c>
      <c r="S398" s="8"/>
      <c r="T398" s="22" t="str">
        <f t="shared" si="129"/>
        <v/>
      </c>
      <c r="U398" s="22" t="str">
        <f t="shared" si="137"/>
        <v/>
      </c>
      <c r="V398" s="22" t="str">
        <f t="shared" si="144"/>
        <v/>
      </c>
      <c r="W398" s="22" t="str">
        <f t="shared" si="145"/>
        <v/>
      </c>
      <c r="X398" s="8"/>
      <c r="Y398" s="29"/>
    </row>
    <row r="399" spans="1:25" ht="18" customHeight="1" x14ac:dyDescent="0.35">
      <c r="A399" s="68">
        <f>'Energy - Master'!A398</f>
        <v>46418</v>
      </c>
      <c r="B399" s="24" t="str">
        <f t="shared" si="131"/>
        <v>Jan-2027</v>
      </c>
      <c r="C399" s="34" t="str">
        <f t="shared" si="138"/>
        <v/>
      </c>
      <c r="D399" s="8"/>
      <c r="E399" s="22" t="str">
        <f t="shared" si="132"/>
        <v/>
      </c>
      <c r="F399" s="34" t="str">
        <f t="shared" si="139"/>
        <v/>
      </c>
      <c r="G399" s="8"/>
      <c r="H399" s="22" t="str">
        <f t="shared" si="133"/>
        <v/>
      </c>
      <c r="I399" s="34" t="str">
        <f t="shared" si="140"/>
        <v/>
      </c>
      <c r="J399" s="8"/>
      <c r="K399" s="22" t="str">
        <f t="shared" si="134"/>
        <v/>
      </c>
      <c r="L399" s="34" t="str">
        <f t="shared" si="141"/>
        <v/>
      </c>
      <c r="M399" s="8"/>
      <c r="N399" s="22" t="str">
        <f t="shared" si="135"/>
        <v/>
      </c>
      <c r="O399" s="34" t="str">
        <f t="shared" si="142"/>
        <v/>
      </c>
      <c r="P399" s="8"/>
      <c r="Q399" s="22" t="str">
        <f t="shared" si="136"/>
        <v/>
      </c>
      <c r="R399" s="34" t="str">
        <f t="shared" si="143"/>
        <v/>
      </c>
      <c r="S399" s="8"/>
      <c r="T399" s="22" t="str">
        <f t="shared" si="129"/>
        <v/>
      </c>
      <c r="U399" s="22" t="str">
        <f t="shared" si="137"/>
        <v/>
      </c>
      <c r="V399" s="22" t="str">
        <f t="shared" si="144"/>
        <v/>
      </c>
      <c r="W399" s="22" t="str">
        <f t="shared" si="145"/>
        <v/>
      </c>
      <c r="X399" s="8"/>
      <c r="Y399" s="29"/>
    </row>
    <row r="400" spans="1:25" ht="18" customHeight="1" x14ac:dyDescent="0.35">
      <c r="A400" s="68">
        <f>'Energy - Master'!A399</f>
        <v>46419</v>
      </c>
      <c r="B400" s="24" t="str">
        <f t="shared" si="131"/>
        <v>Feb-2027</v>
      </c>
      <c r="C400" s="34" t="str">
        <f t="shared" si="138"/>
        <v/>
      </c>
      <c r="D400" s="8"/>
      <c r="E400" s="22" t="str">
        <f t="shared" si="132"/>
        <v/>
      </c>
      <c r="F400" s="34" t="str">
        <f t="shared" si="139"/>
        <v/>
      </c>
      <c r="G400" s="8"/>
      <c r="H400" s="22" t="str">
        <f t="shared" si="133"/>
        <v/>
      </c>
      <c r="I400" s="34" t="str">
        <f t="shared" si="140"/>
        <v/>
      </c>
      <c r="J400" s="8"/>
      <c r="K400" s="22" t="str">
        <f t="shared" si="134"/>
        <v/>
      </c>
      <c r="L400" s="34" t="str">
        <f t="shared" si="141"/>
        <v/>
      </c>
      <c r="M400" s="8"/>
      <c r="N400" s="22" t="str">
        <f t="shared" si="135"/>
        <v/>
      </c>
      <c r="O400" s="34" t="str">
        <f t="shared" si="142"/>
        <v/>
      </c>
      <c r="P400" s="8"/>
      <c r="Q400" s="22" t="str">
        <f t="shared" si="136"/>
        <v/>
      </c>
      <c r="R400" s="34" t="str">
        <f t="shared" si="143"/>
        <v/>
      </c>
      <c r="S400" s="8"/>
      <c r="T400" s="22" t="str">
        <f t="shared" si="129"/>
        <v/>
      </c>
      <c r="U400" s="22" t="str">
        <f t="shared" si="137"/>
        <v/>
      </c>
      <c r="V400" s="22" t="str">
        <f t="shared" si="144"/>
        <v/>
      </c>
      <c r="W400" s="22" t="str">
        <f t="shared" si="145"/>
        <v/>
      </c>
      <c r="X400" s="8"/>
      <c r="Y400" s="29"/>
    </row>
    <row r="401" spans="1:25" ht="18" customHeight="1" x14ac:dyDescent="0.35">
      <c r="A401" s="68">
        <f>'Energy - Master'!A400</f>
        <v>46420</v>
      </c>
      <c r="B401" s="24" t="str">
        <f t="shared" si="131"/>
        <v>Feb-2027</v>
      </c>
      <c r="C401" s="34" t="str">
        <f t="shared" si="138"/>
        <v/>
      </c>
      <c r="D401" s="8"/>
      <c r="E401" s="22" t="str">
        <f t="shared" si="132"/>
        <v/>
      </c>
      <c r="F401" s="34" t="str">
        <f t="shared" si="139"/>
        <v/>
      </c>
      <c r="G401" s="8"/>
      <c r="H401" s="22" t="str">
        <f t="shared" si="133"/>
        <v/>
      </c>
      <c r="I401" s="34" t="str">
        <f t="shared" si="140"/>
        <v/>
      </c>
      <c r="J401" s="8"/>
      <c r="K401" s="22" t="str">
        <f t="shared" si="134"/>
        <v/>
      </c>
      <c r="L401" s="34" t="str">
        <f t="shared" si="141"/>
        <v/>
      </c>
      <c r="M401" s="8"/>
      <c r="N401" s="22" t="str">
        <f t="shared" si="135"/>
        <v/>
      </c>
      <c r="O401" s="34" t="str">
        <f t="shared" si="142"/>
        <v/>
      </c>
      <c r="P401" s="8"/>
      <c r="Q401" s="22" t="str">
        <f t="shared" si="136"/>
        <v/>
      </c>
      <c r="R401" s="34" t="str">
        <f t="shared" si="143"/>
        <v/>
      </c>
      <c r="S401" s="8"/>
      <c r="T401" s="22" t="str">
        <f t="shared" si="129"/>
        <v/>
      </c>
      <c r="U401" s="22" t="str">
        <f t="shared" si="137"/>
        <v/>
      </c>
      <c r="V401" s="22" t="str">
        <f t="shared" si="144"/>
        <v/>
      </c>
      <c r="W401" s="22" t="str">
        <f t="shared" si="145"/>
        <v/>
      </c>
      <c r="X401" s="8"/>
      <c r="Y401" s="29"/>
    </row>
    <row r="402" spans="1:25" ht="18" customHeight="1" x14ac:dyDescent="0.35">
      <c r="A402" s="68">
        <f>'Energy - Master'!A401</f>
        <v>46421</v>
      </c>
      <c r="B402" s="24" t="str">
        <f t="shared" si="131"/>
        <v>Feb-2027</v>
      </c>
      <c r="C402" s="34" t="str">
        <f t="shared" si="138"/>
        <v/>
      </c>
      <c r="D402" s="8"/>
      <c r="E402" s="22" t="str">
        <f t="shared" si="132"/>
        <v/>
      </c>
      <c r="F402" s="34" t="str">
        <f t="shared" si="139"/>
        <v/>
      </c>
      <c r="G402" s="8"/>
      <c r="H402" s="22" t="str">
        <f t="shared" si="133"/>
        <v/>
      </c>
      <c r="I402" s="34" t="str">
        <f t="shared" si="140"/>
        <v/>
      </c>
      <c r="J402" s="8"/>
      <c r="K402" s="22" t="str">
        <f t="shared" si="134"/>
        <v/>
      </c>
      <c r="L402" s="34" t="str">
        <f t="shared" si="141"/>
        <v/>
      </c>
      <c r="M402" s="8"/>
      <c r="N402" s="22" t="str">
        <f t="shared" si="135"/>
        <v/>
      </c>
      <c r="O402" s="34" t="str">
        <f t="shared" si="142"/>
        <v/>
      </c>
      <c r="P402" s="8"/>
      <c r="Q402" s="22" t="str">
        <f t="shared" si="136"/>
        <v/>
      </c>
      <c r="R402" s="34" t="str">
        <f t="shared" si="143"/>
        <v/>
      </c>
      <c r="S402" s="8"/>
      <c r="T402" s="22" t="str">
        <f t="shared" si="129"/>
        <v/>
      </c>
      <c r="U402" s="22" t="str">
        <f t="shared" si="137"/>
        <v/>
      </c>
      <c r="V402" s="22" t="str">
        <f t="shared" si="144"/>
        <v/>
      </c>
      <c r="W402" s="22" t="str">
        <f t="shared" si="145"/>
        <v/>
      </c>
      <c r="X402" s="8"/>
      <c r="Y402" s="29"/>
    </row>
    <row r="403" spans="1:25" ht="18" customHeight="1" x14ac:dyDescent="0.35">
      <c r="A403" s="68">
        <f>'Energy - Master'!A402</f>
        <v>46422</v>
      </c>
      <c r="B403" s="24" t="str">
        <f t="shared" si="131"/>
        <v>Feb-2027</v>
      </c>
      <c r="C403" s="34" t="str">
        <f t="shared" si="138"/>
        <v/>
      </c>
      <c r="D403" s="8"/>
      <c r="E403" s="22" t="str">
        <f t="shared" si="132"/>
        <v/>
      </c>
      <c r="F403" s="34" t="str">
        <f t="shared" si="139"/>
        <v/>
      </c>
      <c r="G403" s="8"/>
      <c r="H403" s="22" t="str">
        <f t="shared" si="133"/>
        <v/>
      </c>
      <c r="I403" s="34" t="str">
        <f t="shared" si="140"/>
        <v/>
      </c>
      <c r="J403" s="8"/>
      <c r="K403" s="22" t="str">
        <f t="shared" si="134"/>
        <v/>
      </c>
      <c r="L403" s="34" t="str">
        <f t="shared" si="141"/>
        <v/>
      </c>
      <c r="M403" s="8"/>
      <c r="N403" s="22" t="str">
        <f t="shared" si="135"/>
        <v/>
      </c>
      <c r="O403" s="34" t="str">
        <f t="shared" si="142"/>
        <v/>
      </c>
      <c r="P403" s="8"/>
      <c r="Q403" s="22" t="str">
        <f t="shared" si="136"/>
        <v/>
      </c>
      <c r="R403" s="34" t="str">
        <f t="shared" si="143"/>
        <v/>
      </c>
      <c r="S403" s="8"/>
      <c r="T403" s="22" t="str">
        <f t="shared" si="129"/>
        <v/>
      </c>
      <c r="U403" s="22" t="str">
        <f t="shared" si="137"/>
        <v/>
      </c>
      <c r="V403" s="22" t="str">
        <f t="shared" si="144"/>
        <v/>
      </c>
      <c r="W403" s="22" t="str">
        <f t="shared" si="145"/>
        <v/>
      </c>
      <c r="X403" s="8"/>
      <c r="Y403" s="29"/>
    </row>
    <row r="404" spans="1:25" ht="18" customHeight="1" x14ac:dyDescent="0.35">
      <c r="A404" s="68">
        <f>'Energy - Master'!A403</f>
        <v>46423</v>
      </c>
      <c r="B404" s="24" t="str">
        <f t="shared" si="131"/>
        <v>Feb-2027</v>
      </c>
      <c r="C404" s="34" t="str">
        <f t="shared" si="138"/>
        <v/>
      </c>
      <c r="D404" s="8"/>
      <c r="E404" s="22" t="str">
        <f t="shared" si="132"/>
        <v/>
      </c>
      <c r="F404" s="34" t="str">
        <f t="shared" si="139"/>
        <v/>
      </c>
      <c r="G404" s="8"/>
      <c r="H404" s="22" t="str">
        <f t="shared" si="133"/>
        <v/>
      </c>
      <c r="I404" s="34" t="str">
        <f t="shared" si="140"/>
        <v/>
      </c>
      <c r="J404" s="8"/>
      <c r="K404" s="22" t="str">
        <f t="shared" si="134"/>
        <v/>
      </c>
      <c r="L404" s="34" t="str">
        <f t="shared" si="141"/>
        <v/>
      </c>
      <c r="M404" s="8"/>
      <c r="N404" s="22" t="str">
        <f t="shared" si="135"/>
        <v/>
      </c>
      <c r="O404" s="34" t="str">
        <f t="shared" si="142"/>
        <v/>
      </c>
      <c r="P404" s="8"/>
      <c r="Q404" s="22" t="str">
        <f t="shared" si="136"/>
        <v/>
      </c>
      <c r="R404" s="34" t="str">
        <f t="shared" si="143"/>
        <v/>
      </c>
      <c r="S404" s="8"/>
      <c r="T404" s="22" t="str">
        <f t="shared" si="129"/>
        <v/>
      </c>
      <c r="U404" s="22" t="str">
        <f t="shared" si="137"/>
        <v/>
      </c>
      <c r="V404" s="22" t="str">
        <f t="shared" si="144"/>
        <v/>
      </c>
      <c r="W404" s="22" t="str">
        <f t="shared" si="145"/>
        <v/>
      </c>
      <c r="X404" s="8"/>
      <c r="Y404" s="29"/>
    </row>
    <row r="405" spans="1:25" ht="18" customHeight="1" x14ac:dyDescent="0.35">
      <c r="A405" s="68">
        <f>'Energy - Master'!A404</f>
        <v>46424</v>
      </c>
      <c r="B405" s="24" t="str">
        <f t="shared" si="131"/>
        <v>Feb-2027</v>
      </c>
      <c r="C405" s="34" t="str">
        <f t="shared" si="138"/>
        <v/>
      </c>
      <c r="D405" s="8"/>
      <c r="E405" s="22" t="str">
        <f t="shared" si="132"/>
        <v/>
      </c>
      <c r="F405" s="34" t="str">
        <f t="shared" si="139"/>
        <v/>
      </c>
      <c r="G405" s="8"/>
      <c r="H405" s="22" t="str">
        <f t="shared" si="133"/>
        <v/>
      </c>
      <c r="I405" s="34" t="str">
        <f t="shared" si="140"/>
        <v/>
      </c>
      <c r="J405" s="8"/>
      <c r="K405" s="22" t="str">
        <f t="shared" si="134"/>
        <v/>
      </c>
      <c r="L405" s="34" t="str">
        <f t="shared" si="141"/>
        <v/>
      </c>
      <c r="M405" s="8"/>
      <c r="N405" s="22" t="str">
        <f t="shared" si="135"/>
        <v/>
      </c>
      <c r="O405" s="34" t="str">
        <f t="shared" si="142"/>
        <v/>
      </c>
      <c r="P405" s="8"/>
      <c r="Q405" s="22" t="str">
        <f t="shared" si="136"/>
        <v/>
      </c>
      <c r="R405" s="34" t="str">
        <f t="shared" si="143"/>
        <v/>
      </c>
      <c r="S405" s="8"/>
      <c r="T405" s="22" t="str">
        <f t="shared" si="129"/>
        <v/>
      </c>
      <c r="U405" s="22" t="str">
        <f t="shared" si="137"/>
        <v/>
      </c>
      <c r="V405" s="22" t="str">
        <f t="shared" si="144"/>
        <v/>
      </c>
      <c r="W405" s="22" t="str">
        <f t="shared" si="145"/>
        <v/>
      </c>
      <c r="X405" s="8"/>
      <c r="Y405" s="29"/>
    </row>
    <row r="406" spans="1:25" ht="18" customHeight="1" x14ac:dyDescent="0.35">
      <c r="A406" s="68">
        <f>'Energy - Master'!A405</f>
        <v>46425</v>
      </c>
      <c r="B406" s="24" t="str">
        <f t="shared" si="131"/>
        <v>Feb-2027</v>
      </c>
      <c r="C406" s="34" t="str">
        <f t="shared" si="138"/>
        <v/>
      </c>
      <c r="D406" s="8"/>
      <c r="E406" s="22" t="str">
        <f t="shared" si="132"/>
        <v/>
      </c>
      <c r="F406" s="34" t="str">
        <f t="shared" si="139"/>
        <v/>
      </c>
      <c r="G406" s="8"/>
      <c r="H406" s="22" t="str">
        <f t="shared" si="133"/>
        <v/>
      </c>
      <c r="I406" s="34" t="str">
        <f t="shared" si="140"/>
        <v/>
      </c>
      <c r="J406" s="8"/>
      <c r="K406" s="22" t="str">
        <f t="shared" si="134"/>
        <v/>
      </c>
      <c r="L406" s="34" t="str">
        <f t="shared" si="141"/>
        <v/>
      </c>
      <c r="M406" s="8"/>
      <c r="N406" s="22" t="str">
        <f t="shared" si="135"/>
        <v/>
      </c>
      <c r="O406" s="34" t="str">
        <f t="shared" si="142"/>
        <v/>
      </c>
      <c r="P406" s="8"/>
      <c r="Q406" s="22" t="str">
        <f t="shared" si="136"/>
        <v/>
      </c>
      <c r="R406" s="34" t="str">
        <f t="shared" si="143"/>
        <v/>
      </c>
      <c r="S406" s="8"/>
      <c r="T406" s="22" t="str">
        <f t="shared" si="129"/>
        <v/>
      </c>
      <c r="U406" s="22" t="str">
        <f t="shared" si="137"/>
        <v/>
      </c>
      <c r="V406" s="22" t="str">
        <f t="shared" si="144"/>
        <v/>
      </c>
      <c r="W406" s="22" t="str">
        <f t="shared" si="145"/>
        <v/>
      </c>
      <c r="X406" s="8"/>
      <c r="Y406" s="29"/>
    </row>
    <row r="407" spans="1:25" ht="18" customHeight="1" x14ac:dyDescent="0.35">
      <c r="A407" s="68">
        <f>'Energy - Master'!A406</f>
        <v>46426</v>
      </c>
      <c r="B407" s="24" t="str">
        <f t="shared" si="131"/>
        <v>Feb-2027</v>
      </c>
      <c r="C407" s="34" t="str">
        <f t="shared" si="138"/>
        <v/>
      </c>
      <c r="D407" s="8"/>
      <c r="E407" s="22" t="str">
        <f t="shared" si="132"/>
        <v/>
      </c>
      <c r="F407" s="34" t="str">
        <f t="shared" si="139"/>
        <v/>
      </c>
      <c r="G407" s="8"/>
      <c r="H407" s="22" t="str">
        <f t="shared" si="133"/>
        <v/>
      </c>
      <c r="I407" s="34" t="str">
        <f t="shared" si="140"/>
        <v/>
      </c>
      <c r="J407" s="8"/>
      <c r="K407" s="22" t="str">
        <f t="shared" si="134"/>
        <v/>
      </c>
      <c r="L407" s="34" t="str">
        <f t="shared" si="141"/>
        <v/>
      </c>
      <c r="M407" s="8"/>
      <c r="N407" s="22" t="str">
        <f t="shared" si="135"/>
        <v/>
      </c>
      <c r="O407" s="34" t="str">
        <f t="shared" si="142"/>
        <v/>
      </c>
      <c r="P407" s="8"/>
      <c r="Q407" s="22" t="str">
        <f t="shared" si="136"/>
        <v/>
      </c>
      <c r="R407" s="34" t="str">
        <f t="shared" si="143"/>
        <v/>
      </c>
      <c r="S407" s="8"/>
      <c r="T407" s="22" t="str">
        <f t="shared" si="129"/>
        <v/>
      </c>
      <c r="U407" s="22" t="str">
        <f t="shared" si="137"/>
        <v/>
      </c>
      <c r="V407" s="22" t="str">
        <f t="shared" si="144"/>
        <v/>
      </c>
      <c r="W407" s="22" t="str">
        <f t="shared" si="145"/>
        <v/>
      </c>
      <c r="X407" s="8"/>
      <c r="Y407" s="29"/>
    </row>
    <row r="408" spans="1:25" ht="18" customHeight="1" x14ac:dyDescent="0.35">
      <c r="A408" s="68">
        <f>'Energy - Master'!A407</f>
        <v>46427</v>
      </c>
      <c r="B408" s="24" t="str">
        <f t="shared" si="131"/>
        <v>Feb-2027</v>
      </c>
      <c r="C408" s="34" t="str">
        <f t="shared" si="138"/>
        <v/>
      </c>
      <c r="D408" s="8"/>
      <c r="E408" s="22" t="str">
        <f t="shared" si="132"/>
        <v/>
      </c>
      <c r="F408" s="34" t="str">
        <f t="shared" si="139"/>
        <v/>
      </c>
      <c r="G408" s="8"/>
      <c r="H408" s="22" t="str">
        <f t="shared" si="133"/>
        <v/>
      </c>
      <c r="I408" s="34" t="str">
        <f t="shared" si="140"/>
        <v/>
      </c>
      <c r="J408" s="8"/>
      <c r="K408" s="22" t="str">
        <f t="shared" si="134"/>
        <v/>
      </c>
      <c r="L408" s="34" t="str">
        <f t="shared" si="141"/>
        <v/>
      </c>
      <c r="M408" s="8"/>
      <c r="N408" s="22" t="str">
        <f t="shared" si="135"/>
        <v/>
      </c>
      <c r="O408" s="34" t="str">
        <f t="shared" si="142"/>
        <v/>
      </c>
      <c r="P408" s="8"/>
      <c r="Q408" s="22" t="str">
        <f t="shared" si="136"/>
        <v/>
      </c>
      <c r="R408" s="34" t="str">
        <f t="shared" si="143"/>
        <v/>
      </c>
      <c r="S408" s="8"/>
      <c r="T408" s="22" t="str">
        <f t="shared" si="129"/>
        <v/>
      </c>
      <c r="U408" s="22" t="str">
        <f t="shared" si="137"/>
        <v/>
      </c>
      <c r="V408" s="22" t="str">
        <f t="shared" si="144"/>
        <v/>
      </c>
      <c r="W408" s="22" t="str">
        <f t="shared" si="145"/>
        <v/>
      </c>
      <c r="X408" s="8"/>
      <c r="Y408" s="29"/>
    </row>
    <row r="409" spans="1:25" ht="18" customHeight="1" x14ac:dyDescent="0.35">
      <c r="A409" s="68">
        <f>'Energy - Master'!A408</f>
        <v>46428</v>
      </c>
      <c r="B409" s="24" t="str">
        <f t="shared" si="131"/>
        <v>Feb-2027</v>
      </c>
      <c r="C409" s="34" t="str">
        <f t="shared" si="138"/>
        <v/>
      </c>
      <c r="D409" s="8"/>
      <c r="E409" s="22" t="str">
        <f t="shared" si="132"/>
        <v/>
      </c>
      <c r="F409" s="34" t="str">
        <f t="shared" si="139"/>
        <v/>
      </c>
      <c r="G409" s="8"/>
      <c r="H409" s="22" t="str">
        <f t="shared" si="133"/>
        <v/>
      </c>
      <c r="I409" s="34" t="str">
        <f t="shared" si="140"/>
        <v/>
      </c>
      <c r="J409" s="8"/>
      <c r="K409" s="22" t="str">
        <f t="shared" si="134"/>
        <v/>
      </c>
      <c r="L409" s="34" t="str">
        <f t="shared" si="141"/>
        <v/>
      </c>
      <c r="M409" s="8"/>
      <c r="N409" s="22" t="str">
        <f t="shared" si="135"/>
        <v/>
      </c>
      <c r="O409" s="34" t="str">
        <f t="shared" si="142"/>
        <v/>
      </c>
      <c r="P409" s="8"/>
      <c r="Q409" s="22" t="str">
        <f t="shared" si="136"/>
        <v/>
      </c>
      <c r="R409" s="34" t="str">
        <f t="shared" si="143"/>
        <v/>
      </c>
      <c r="S409" s="8"/>
      <c r="T409" s="22" t="str">
        <f t="shared" si="129"/>
        <v/>
      </c>
      <c r="U409" s="22" t="str">
        <f t="shared" si="137"/>
        <v/>
      </c>
      <c r="V409" s="22" t="str">
        <f t="shared" si="144"/>
        <v/>
      </c>
      <c r="W409" s="22" t="str">
        <f t="shared" si="145"/>
        <v/>
      </c>
      <c r="X409" s="8"/>
      <c r="Y409" s="29"/>
    </row>
    <row r="410" spans="1:25" ht="18" customHeight="1" x14ac:dyDescent="0.35">
      <c r="A410" s="68">
        <f>'Energy - Master'!A409</f>
        <v>46429</v>
      </c>
      <c r="B410" s="24" t="str">
        <f t="shared" si="131"/>
        <v>Feb-2027</v>
      </c>
      <c r="C410" s="34" t="str">
        <f t="shared" si="138"/>
        <v/>
      </c>
      <c r="D410" s="8"/>
      <c r="E410" s="22" t="str">
        <f t="shared" si="132"/>
        <v/>
      </c>
      <c r="F410" s="34" t="str">
        <f t="shared" si="139"/>
        <v/>
      </c>
      <c r="G410" s="8"/>
      <c r="H410" s="22" t="str">
        <f t="shared" si="133"/>
        <v/>
      </c>
      <c r="I410" s="34" t="str">
        <f t="shared" si="140"/>
        <v/>
      </c>
      <c r="J410" s="8"/>
      <c r="K410" s="22" t="str">
        <f t="shared" si="134"/>
        <v/>
      </c>
      <c r="L410" s="34" t="str">
        <f t="shared" si="141"/>
        <v/>
      </c>
      <c r="M410" s="8"/>
      <c r="N410" s="22" t="str">
        <f t="shared" si="135"/>
        <v/>
      </c>
      <c r="O410" s="34" t="str">
        <f t="shared" si="142"/>
        <v/>
      </c>
      <c r="P410" s="8"/>
      <c r="Q410" s="22" t="str">
        <f t="shared" si="136"/>
        <v/>
      </c>
      <c r="R410" s="34" t="str">
        <f t="shared" si="143"/>
        <v/>
      </c>
      <c r="S410" s="8"/>
      <c r="T410" s="22" t="str">
        <f t="shared" si="129"/>
        <v/>
      </c>
      <c r="U410" s="22" t="str">
        <f t="shared" si="137"/>
        <v/>
      </c>
      <c r="V410" s="22" t="str">
        <f t="shared" si="144"/>
        <v/>
      </c>
      <c r="W410" s="22" t="str">
        <f t="shared" si="145"/>
        <v/>
      </c>
      <c r="X410" s="8"/>
      <c r="Y410" s="29"/>
    </row>
    <row r="411" spans="1:25" ht="18" customHeight="1" x14ac:dyDescent="0.35">
      <c r="A411" s="68">
        <f>'Energy - Master'!A410</f>
        <v>46430</v>
      </c>
      <c r="B411" s="24" t="str">
        <f t="shared" si="131"/>
        <v>Feb-2027</v>
      </c>
      <c r="C411" s="34" t="str">
        <f t="shared" si="138"/>
        <v/>
      </c>
      <c r="D411" s="8"/>
      <c r="E411" s="22" t="str">
        <f t="shared" si="132"/>
        <v/>
      </c>
      <c r="F411" s="34" t="str">
        <f t="shared" si="139"/>
        <v/>
      </c>
      <c r="G411" s="8"/>
      <c r="H411" s="22" t="str">
        <f t="shared" si="133"/>
        <v/>
      </c>
      <c r="I411" s="34" t="str">
        <f t="shared" si="140"/>
        <v/>
      </c>
      <c r="J411" s="8"/>
      <c r="K411" s="22" t="str">
        <f t="shared" si="134"/>
        <v/>
      </c>
      <c r="L411" s="34" t="str">
        <f t="shared" si="141"/>
        <v/>
      </c>
      <c r="M411" s="8"/>
      <c r="N411" s="22" t="str">
        <f t="shared" si="135"/>
        <v/>
      </c>
      <c r="O411" s="34" t="str">
        <f t="shared" si="142"/>
        <v/>
      </c>
      <c r="P411" s="8"/>
      <c r="Q411" s="22" t="str">
        <f t="shared" si="136"/>
        <v/>
      </c>
      <c r="R411" s="34" t="str">
        <f t="shared" si="143"/>
        <v/>
      </c>
      <c r="S411" s="8"/>
      <c r="T411" s="22" t="str">
        <f t="shared" si="129"/>
        <v/>
      </c>
      <c r="U411" s="22" t="str">
        <f t="shared" si="137"/>
        <v/>
      </c>
      <c r="V411" s="22" t="str">
        <f t="shared" si="144"/>
        <v/>
      </c>
      <c r="W411" s="22" t="str">
        <f t="shared" si="145"/>
        <v/>
      </c>
      <c r="X411" s="8"/>
      <c r="Y411" s="29"/>
    </row>
    <row r="412" spans="1:25" ht="18" customHeight="1" x14ac:dyDescent="0.35">
      <c r="A412" s="68">
        <f>'Energy - Master'!A411</f>
        <v>46431</v>
      </c>
      <c r="B412" s="24" t="str">
        <f t="shared" si="131"/>
        <v>Feb-2027</v>
      </c>
      <c r="C412" s="34" t="str">
        <f t="shared" si="138"/>
        <v/>
      </c>
      <c r="D412" s="8"/>
      <c r="E412" s="22" t="str">
        <f t="shared" si="132"/>
        <v/>
      </c>
      <c r="F412" s="34" t="str">
        <f t="shared" si="139"/>
        <v/>
      </c>
      <c r="G412" s="8"/>
      <c r="H412" s="22" t="str">
        <f t="shared" si="133"/>
        <v/>
      </c>
      <c r="I412" s="34" t="str">
        <f t="shared" si="140"/>
        <v/>
      </c>
      <c r="J412" s="8"/>
      <c r="K412" s="22" t="str">
        <f t="shared" si="134"/>
        <v/>
      </c>
      <c r="L412" s="34" t="str">
        <f t="shared" si="141"/>
        <v/>
      </c>
      <c r="M412" s="8"/>
      <c r="N412" s="22" t="str">
        <f t="shared" si="135"/>
        <v/>
      </c>
      <c r="O412" s="34" t="str">
        <f t="shared" si="142"/>
        <v/>
      </c>
      <c r="P412" s="8"/>
      <c r="Q412" s="22" t="str">
        <f t="shared" si="136"/>
        <v/>
      </c>
      <c r="R412" s="34" t="str">
        <f t="shared" si="143"/>
        <v/>
      </c>
      <c r="S412" s="8"/>
      <c r="T412" s="22" t="str">
        <f t="shared" si="129"/>
        <v/>
      </c>
      <c r="U412" s="22" t="str">
        <f t="shared" si="137"/>
        <v/>
      </c>
      <c r="V412" s="22" t="str">
        <f t="shared" si="144"/>
        <v/>
      </c>
      <c r="W412" s="22" t="str">
        <f t="shared" si="145"/>
        <v/>
      </c>
      <c r="X412" s="8"/>
      <c r="Y412" s="29"/>
    </row>
    <row r="413" spans="1:25" ht="18" customHeight="1" x14ac:dyDescent="0.35">
      <c r="A413" s="68">
        <f>'Energy - Master'!A412</f>
        <v>46432</v>
      </c>
      <c r="B413" s="24" t="str">
        <f t="shared" si="131"/>
        <v>Feb-2027</v>
      </c>
      <c r="C413" s="34" t="str">
        <f t="shared" si="138"/>
        <v/>
      </c>
      <c r="D413" s="8"/>
      <c r="E413" s="22" t="str">
        <f t="shared" si="132"/>
        <v/>
      </c>
      <c r="F413" s="34" t="str">
        <f t="shared" si="139"/>
        <v/>
      </c>
      <c r="G413" s="8"/>
      <c r="H413" s="22" t="str">
        <f t="shared" si="133"/>
        <v/>
      </c>
      <c r="I413" s="34" t="str">
        <f t="shared" si="140"/>
        <v/>
      </c>
      <c r="J413" s="8"/>
      <c r="K413" s="22" t="str">
        <f t="shared" si="134"/>
        <v/>
      </c>
      <c r="L413" s="34" t="str">
        <f t="shared" si="141"/>
        <v/>
      </c>
      <c r="M413" s="8"/>
      <c r="N413" s="22" t="str">
        <f t="shared" si="135"/>
        <v/>
      </c>
      <c r="O413" s="34" t="str">
        <f t="shared" si="142"/>
        <v/>
      </c>
      <c r="P413" s="8"/>
      <c r="Q413" s="22" t="str">
        <f t="shared" si="136"/>
        <v/>
      </c>
      <c r="R413" s="34" t="str">
        <f t="shared" si="143"/>
        <v/>
      </c>
      <c r="S413" s="8"/>
      <c r="T413" s="22" t="str">
        <f t="shared" si="129"/>
        <v/>
      </c>
      <c r="U413" s="22" t="str">
        <f t="shared" si="137"/>
        <v/>
      </c>
      <c r="V413" s="22" t="str">
        <f t="shared" si="144"/>
        <v/>
      </c>
      <c r="W413" s="22" t="str">
        <f t="shared" si="145"/>
        <v/>
      </c>
      <c r="X413" s="8"/>
      <c r="Y413" s="29"/>
    </row>
    <row r="414" spans="1:25" ht="18" customHeight="1" x14ac:dyDescent="0.35">
      <c r="A414" s="68">
        <f>'Energy - Master'!A413</f>
        <v>46433</v>
      </c>
      <c r="B414" s="24" t="str">
        <f t="shared" si="131"/>
        <v>Feb-2027</v>
      </c>
      <c r="C414" s="34" t="str">
        <f t="shared" si="138"/>
        <v/>
      </c>
      <c r="D414" s="8"/>
      <c r="E414" s="22" t="str">
        <f t="shared" si="132"/>
        <v/>
      </c>
      <c r="F414" s="34" t="str">
        <f t="shared" si="139"/>
        <v/>
      </c>
      <c r="G414" s="8"/>
      <c r="H414" s="22" t="str">
        <f t="shared" si="133"/>
        <v/>
      </c>
      <c r="I414" s="34" t="str">
        <f t="shared" si="140"/>
        <v/>
      </c>
      <c r="J414" s="8"/>
      <c r="K414" s="22" t="str">
        <f t="shared" si="134"/>
        <v/>
      </c>
      <c r="L414" s="34" t="str">
        <f t="shared" si="141"/>
        <v/>
      </c>
      <c r="M414" s="8"/>
      <c r="N414" s="22" t="str">
        <f t="shared" si="135"/>
        <v/>
      </c>
      <c r="O414" s="34" t="str">
        <f t="shared" si="142"/>
        <v/>
      </c>
      <c r="P414" s="8"/>
      <c r="Q414" s="22" t="str">
        <f t="shared" si="136"/>
        <v/>
      </c>
      <c r="R414" s="34" t="str">
        <f t="shared" si="143"/>
        <v/>
      </c>
      <c r="S414" s="8"/>
      <c r="T414" s="22" t="str">
        <f t="shared" si="129"/>
        <v/>
      </c>
      <c r="U414" s="22" t="str">
        <f t="shared" si="137"/>
        <v/>
      </c>
      <c r="V414" s="22" t="str">
        <f t="shared" si="144"/>
        <v/>
      </c>
      <c r="W414" s="22" t="str">
        <f t="shared" si="145"/>
        <v/>
      </c>
      <c r="X414" s="8"/>
      <c r="Y414" s="29"/>
    </row>
    <row r="415" spans="1:25" ht="18" customHeight="1" x14ac:dyDescent="0.35">
      <c r="A415" s="68">
        <f>'Energy - Master'!A414</f>
        <v>46434</v>
      </c>
      <c r="B415" s="24" t="str">
        <f t="shared" si="131"/>
        <v>Feb-2027</v>
      </c>
      <c r="C415" s="34" t="str">
        <f t="shared" si="138"/>
        <v/>
      </c>
      <c r="D415" s="8"/>
      <c r="E415" s="22" t="str">
        <f t="shared" si="132"/>
        <v/>
      </c>
      <c r="F415" s="34" t="str">
        <f t="shared" si="139"/>
        <v/>
      </c>
      <c r="G415" s="8"/>
      <c r="H415" s="22" t="str">
        <f t="shared" si="133"/>
        <v/>
      </c>
      <c r="I415" s="34" t="str">
        <f t="shared" si="140"/>
        <v/>
      </c>
      <c r="J415" s="8"/>
      <c r="K415" s="22" t="str">
        <f t="shared" si="134"/>
        <v/>
      </c>
      <c r="L415" s="34" t="str">
        <f t="shared" si="141"/>
        <v/>
      </c>
      <c r="M415" s="8"/>
      <c r="N415" s="22" t="str">
        <f t="shared" si="135"/>
        <v/>
      </c>
      <c r="O415" s="34" t="str">
        <f t="shared" si="142"/>
        <v/>
      </c>
      <c r="P415" s="8"/>
      <c r="Q415" s="22" t="str">
        <f t="shared" si="136"/>
        <v/>
      </c>
      <c r="R415" s="34" t="str">
        <f t="shared" si="143"/>
        <v/>
      </c>
      <c r="S415" s="8"/>
      <c r="T415" s="22" t="str">
        <f t="shared" ref="T415:T478" si="146">IF(OR(R415="",S415=""),"",R415-S415)</f>
        <v/>
      </c>
      <c r="U415" s="22" t="str">
        <f t="shared" si="137"/>
        <v/>
      </c>
      <c r="V415" s="22" t="str">
        <f t="shared" si="144"/>
        <v/>
      </c>
      <c r="W415" s="22" t="str">
        <f t="shared" si="145"/>
        <v/>
      </c>
      <c r="X415" s="8"/>
      <c r="Y415" s="29"/>
    </row>
    <row r="416" spans="1:25" ht="18" customHeight="1" x14ac:dyDescent="0.35">
      <c r="A416" s="68">
        <f>'Energy - Master'!A415</f>
        <v>46435</v>
      </c>
      <c r="B416" s="24" t="str">
        <f t="shared" si="131"/>
        <v>Feb-2027</v>
      </c>
      <c r="C416" s="34" t="str">
        <f t="shared" si="138"/>
        <v/>
      </c>
      <c r="D416" s="8"/>
      <c r="E416" s="22" t="str">
        <f t="shared" si="132"/>
        <v/>
      </c>
      <c r="F416" s="34" t="str">
        <f t="shared" si="139"/>
        <v/>
      </c>
      <c r="G416" s="8"/>
      <c r="H416" s="22" t="str">
        <f t="shared" si="133"/>
        <v/>
      </c>
      <c r="I416" s="34" t="str">
        <f t="shared" si="140"/>
        <v/>
      </c>
      <c r="J416" s="8"/>
      <c r="K416" s="22" t="str">
        <f t="shared" si="134"/>
        <v/>
      </c>
      <c r="L416" s="34" t="str">
        <f t="shared" si="141"/>
        <v/>
      </c>
      <c r="M416" s="8"/>
      <c r="N416" s="22" t="str">
        <f t="shared" si="135"/>
        <v/>
      </c>
      <c r="O416" s="34" t="str">
        <f t="shared" si="142"/>
        <v/>
      </c>
      <c r="P416" s="8"/>
      <c r="Q416" s="22" t="str">
        <f t="shared" si="136"/>
        <v/>
      </c>
      <c r="R416" s="34" t="str">
        <f t="shared" si="143"/>
        <v/>
      </c>
      <c r="S416" s="8"/>
      <c r="T416" s="22" t="str">
        <f t="shared" si="146"/>
        <v/>
      </c>
      <c r="U416" s="22" t="str">
        <f t="shared" si="137"/>
        <v/>
      </c>
      <c r="V416" s="22" t="str">
        <f t="shared" si="144"/>
        <v/>
      </c>
      <c r="W416" s="22" t="str">
        <f t="shared" si="145"/>
        <v/>
      </c>
      <c r="X416" s="8"/>
      <c r="Y416" s="29"/>
    </row>
    <row r="417" spans="1:25" ht="18" customHeight="1" x14ac:dyDescent="0.35">
      <c r="A417" s="68">
        <f>'Energy - Master'!A416</f>
        <v>46436</v>
      </c>
      <c r="B417" s="24" t="str">
        <f t="shared" si="131"/>
        <v>Feb-2027</v>
      </c>
      <c r="C417" s="34" t="str">
        <f t="shared" si="138"/>
        <v/>
      </c>
      <c r="D417" s="8"/>
      <c r="E417" s="22" t="str">
        <f t="shared" si="132"/>
        <v/>
      </c>
      <c r="F417" s="34" t="str">
        <f t="shared" si="139"/>
        <v/>
      </c>
      <c r="G417" s="8"/>
      <c r="H417" s="22" t="str">
        <f t="shared" si="133"/>
        <v/>
      </c>
      <c r="I417" s="34" t="str">
        <f t="shared" si="140"/>
        <v/>
      </c>
      <c r="J417" s="8"/>
      <c r="K417" s="22" t="str">
        <f t="shared" si="134"/>
        <v/>
      </c>
      <c r="L417" s="34" t="str">
        <f t="shared" si="141"/>
        <v/>
      </c>
      <c r="M417" s="8"/>
      <c r="N417" s="22" t="str">
        <f t="shared" si="135"/>
        <v/>
      </c>
      <c r="O417" s="34" t="str">
        <f t="shared" si="142"/>
        <v/>
      </c>
      <c r="P417" s="8"/>
      <c r="Q417" s="22" t="str">
        <f t="shared" si="136"/>
        <v/>
      </c>
      <c r="R417" s="34" t="str">
        <f t="shared" si="143"/>
        <v/>
      </c>
      <c r="S417" s="8"/>
      <c r="T417" s="22" t="str">
        <f t="shared" si="146"/>
        <v/>
      </c>
      <c r="U417" s="22" t="str">
        <f t="shared" si="137"/>
        <v/>
      </c>
      <c r="V417" s="22" t="str">
        <f t="shared" si="144"/>
        <v/>
      </c>
      <c r="W417" s="22" t="str">
        <f t="shared" si="145"/>
        <v/>
      </c>
      <c r="X417" s="8"/>
      <c r="Y417" s="29"/>
    </row>
    <row r="418" spans="1:25" ht="18" customHeight="1" x14ac:dyDescent="0.35">
      <c r="A418" s="68">
        <f>'Energy - Master'!A417</f>
        <v>46437</v>
      </c>
      <c r="B418" s="24" t="str">
        <f t="shared" si="131"/>
        <v>Feb-2027</v>
      </c>
      <c r="C418" s="34" t="str">
        <f t="shared" si="138"/>
        <v/>
      </c>
      <c r="D418" s="8"/>
      <c r="E418" s="22" t="str">
        <f t="shared" si="132"/>
        <v/>
      </c>
      <c r="F418" s="34" t="str">
        <f t="shared" si="139"/>
        <v/>
      </c>
      <c r="G418" s="8"/>
      <c r="H418" s="22" t="str">
        <f t="shared" si="133"/>
        <v/>
      </c>
      <c r="I418" s="34" t="str">
        <f t="shared" si="140"/>
        <v/>
      </c>
      <c r="J418" s="8"/>
      <c r="K418" s="22" t="str">
        <f t="shared" si="134"/>
        <v/>
      </c>
      <c r="L418" s="34" t="str">
        <f t="shared" si="141"/>
        <v/>
      </c>
      <c r="M418" s="8"/>
      <c r="N418" s="22" t="str">
        <f t="shared" si="135"/>
        <v/>
      </c>
      <c r="O418" s="34" t="str">
        <f t="shared" si="142"/>
        <v/>
      </c>
      <c r="P418" s="8"/>
      <c r="Q418" s="22" t="str">
        <f t="shared" si="136"/>
        <v/>
      </c>
      <c r="R418" s="34" t="str">
        <f t="shared" si="143"/>
        <v/>
      </c>
      <c r="S418" s="8"/>
      <c r="T418" s="22" t="str">
        <f t="shared" si="146"/>
        <v/>
      </c>
      <c r="U418" s="22" t="str">
        <f t="shared" si="137"/>
        <v/>
      </c>
      <c r="V418" s="22" t="str">
        <f t="shared" si="144"/>
        <v/>
      </c>
      <c r="W418" s="22" t="str">
        <f t="shared" si="145"/>
        <v/>
      </c>
      <c r="X418" s="8"/>
      <c r="Y418" s="29"/>
    </row>
    <row r="419" spans="1:25" ht="18" customHeight="1" x14ac:dyDescent="0.35">
      <c r="A419" s="68">
        <f>'Energy - Master'!A418</f>
        <v>46438</v>
      </c>
      <c r="B419" s="24" t="str">
        <f t="shared" si="131"/>
        <v>Feb-2027</v>
      </c>
      <c r="C419" s="34" t="str">
        <f t="shared" si="138"/>
        <v/>
      </c>
      <c r="D419" s="8"/>
      <c r="E419" s="22" t="str">
        <f t="shared" si="132"/>
        <v/>
      </c>
      <c r="F419" s="34" t="str">
        <f t="shared" si="139"/>
        <v/>
      </c>
      <c r="G419" s="8"/>
      <c r="H419" s="22" t="str">
        <f t="shared" si="133"/>
        <v/>
      </c>
      <c r="I419" s="34" t="str">
        <f t="shared" si="140"/>
        <v/>
      </c>
      <c r="J419" s="8"/>
      <c r="K419" s="22" t="str">
        <f t="shared" si="134"/>
        <v/>
      </c>
      <c r="L419" s="34" t="str">
        <f t="shared" si="141"/>
        <v/>
      </c>
      <c r="M419" s="8"/>
      <c r="N419" s="22" t="str">
        <f t="shared" si="135"/>
        <v/>
      </c>
      <c r="O419" s="34" t="str">
        <f t="shared" si="142"/>
        <v/>
      </c>
      <c r="P419" s="8"/>
      <c r="Q419" s="22" t="str">
        <f t="shared" si="136"/>
        <v/>
      </c>
      <c r="R419" s="34" t="str">
        <f t="shared" si="143"/>
        <v/>
      </c>
      <c r="S419" s="8"/>
      <c r="T419" s="22" t="str">
        <f t="shared" si="146"/>
        <v/>
      </c>
      <c r="U419" s="22" t="str">
        <f t="shared" si="137"/>
        <v/>
      </c>
      <c r="V419" s="22" t="str">
        <f t="shared" si="144"/>
        <v/>
      </c>
      <c r="W419" s="22" t="str">
        <f t="shared" si="145"/>
        <v/>
      </c>
      <c r="X419" s="8"/>
      <c r="Y419" s="29"/>
    </row>
    <row r="420" spans="1:25" ht="18" customHeight="1" x14ac:dyDescent="0.35">
      <c r="A420" s="68">
        <f>'Energy - Master'!A419</f>
        <v>46439</v>
      </c>
      <c r="B420" s="24" t="str">
        <f t="shared" si="131"/>
        <v>Feb-2027</v>
      </c>
      <c r="C420" s="34" t="str">
        <f t="shared" si="138"/>
        <v/>
      </c>
      <c r="D420" s="8"/>
      <c r="E420" s="22" t="str">
        <f t="shared" si="132"/>
        <v/>
      </c>
      <c r="F420" s="34" t="str">
        <f t="shared" si="139"/>
        <v/>
      </c>
      <c r="G420" s="8"/>
      <c r="H420" s="22" t="str">
        <f t="shared" si="133"/>
        <v/>
      </c>
      <c r="I420" s="34" t="str">
        <f t="shared" si="140"/>
        <v/>
      </c>
      <c r="J420" s="8"/>
      <c r="K420" s="22" t="str">
        <f t="shared" si="134"/>
        <v/>
      </c>
      <c r="L420" s="34" t="str">
        <f t="shared" si="141"/>
        <v/>
      </c>
      <c r="M420" s="8"/>
      <c r="N420" s="22" t="str">
        <f t="shared" si="135"/>
        <v/>
      </c>
      <c r="O420" s="34" t="str">
        <f t="shared" si="142"/>
        <v/>
      </c>
      <c r="P420" s="8"/>
      <c r="Q420" s="22" t="str">
        <f t="shared" si="136"/>
        <v/>
      </c>
      <c r="R420" s="34" t="str">
        <f t="shared" si="143"/>
        <v/>
      </c>
      <c r="S420" s="8"/>
      <c r="T420" s="22" t="str">
        <f t="shared" si="146"/>
        <v/>
      </c>
      <c r="U420" s="22" t="str">
        <f t="shared" si="137"/>
        <v/>
      </c>
      <c r="V420" s="22" t="str">
        <f t="shared" si="144"/>
        <v/>
      </c>
      <c r="W420" s="22" t="str">
        <f t="shared" si="145"/>
        <v/>
      </c>
      <c r="X420" s="8"/>
      <c r="Y420" s="29"/>
    </row>
    <row r="421" spans="1:25" ht="18" customHeight="1" x14ac:dyDescent="0.35">
      <c r="A421" s="68">
        <f>'Energy - Master'!A420</f>
        <v>46440</v>
      </c>
      <c r="B421" s="24" t="str">
        <f t="shared" si="131"/>
        <v>Feb-2027</v>
      </c>
      <c r="C421" s="34" t="str">
        <f t="shared" si="138"/>
        <v/>
      </c>
      <c r="D421" s="8"/>
      <c r="E421" s="22" t="str">
        <f t="shared" si="132"/>
        <v/>
      </c>
      <c r="F421" s="34" t="str">
        <f t="shared" si="139"/>
        <v/>
      </c>
      <c r="G421" s="8"/>
      <c r="H421" s="22" t="str">
        <f t="shared" si="133"/>
        <v/>
      </c>
      <c r="I421" s="34" t="str">
        <f t="shared" si="140"/>
        <v/>
      </c>
      <c r="J421" s="8"/>
      <c r="K421" s="22" t="str">
        <f t="shared" si="134"/>
        <v/>
      </c>
      <c r="L421" s="34" t="str">
        <f t="shared" si="141"/>
        <v/>
      </c>
      <c r="M421" s="8"/>
      <c r="N421" s="22" t="str">
        <f t="shared" si="135"/>
        <v/>
      </c>
      <c r="O421" s="34" t="str">
        <f t="shared" si="142"/>
        <v/>
      </c>
      <c r="P421" s="8"/>
      <c r="Q421" s="22" t="str">
        <f t="shared" si="136"/>
        <v/>
      </c>
      <c r="R421" s="34" t="str">
        <f t="shared" si="143"/>
        <v/>
      </c>
      <c r="S421" s="8"/>
      <c r="T421" s="22" t="str">
        <f t="shared" si="146"/>
        <v/>
      </c>
      <c r="U421" s="22" t="str">
        <f t="shared" si="137"/>
        <v/>
      </c>
      <c r="V421" s="22" t="str">
        <f t="shared" si="144"/>
        <v/>
      </c>
      <c r="W421" s="22" t="str">
        <f t="shared" si="145"/>
        <v/>
      </c>
      <c r="X421" s="8"/>
      <c r="Y421" s="29"/>
    </row>
    <row r="422" spans="1:25" ht="18" customHeight="1" x14ac:dyDescent="0.35">
      <c r="A422" s="68">
        <f>'Energy - Master'!A421</f>
        <v>46441</v>
      </c>
      <c r="B422" s="24" t="str">
        <f t="shared" si="131"/>
        <v>Feb-2027</v>
      </c>
      <c r="C422" s="34" t="str">
        <f t="shared" si="138"/>
        <v/>
      </c>
      <c r="D422" s="8"/>
      <c r="E422" s="22" t="str">
        <f t="shared" si="132"/>
        <v/>
      </c>
      <c r="F422" s="34" t="str">
        <f t="shared" si="139"/>
        <v/>
      </c>
      <c r="G422" s="8"/>
      <c r="H422" s="22" t="str">
        <f t="shared" si="133"/>
        <v/>
      </c>
      <c r="I422" s="34" t="str">
        <f t="shared" si="140"/>
        <v/>
      </c>
      <c r="J422" s="8"/>
      <c r="K422" s="22" t="str">
        <f t="shared" si="134"/>
        <v/>
      </c>
      <c r="L422" s="34" t="str">
        <f t="shared" si="141"/>
        <v/>
      </c>
      <c r="M422" s="8"/>
      <c r="N422" s="22" t="str">
        <f t="shared" si="135"/>
        <v/>
      </c>
      <c r="O422" s="34" t="str">
        <f t="shared" si="142"/>
        <v/>
      </c>
      <c r="P422" s="8"/>
      <c r="Q422" s="22" t="str">
        <f t="shared" si="136"/>
        <v/>
      </c>
      <c r="R422" s="34" t="str">
        <f t="shared" si="143"/>
        <v/>
      </c>
      <c r="S422" s="8"/>
      <c r="T422" s="22" t="str">
        <f t="shared" si="146"/>
        <v/>
      </c>
      <c r="U422" s="22" t="str">
        <f t="shared" si="137"/>
        <v/>
      </c>
      <c r="V422" s="22" t="str">
        <f t="shared" si="144"/>
        <v/>
      </c>
      <c r="W422" s="22" t="str">
        <f t="shared" si="145"/>
        <v/>
      </c>
      <c r="X422" s="8"/>
      <c r="Y422" s="29"/>
    </row>
    <row r="423" spans="1:25" ht="18" customHeight="1" x14ac:dyDescent="0.35">
      <c r="A423" s="68">
        <f>'Energy - Master'!A422</f>
        <v>46442</v>
      </c>
      <c r="B423" s="24" t="str">
        <f t="shared" si="131"/>
        <v>Feb-2027</v>
      </c>
      <c r="C423" s="34" t="str">
        <f t="shared" si="138"/>
        <v/>
      </c>
      <c r="D423" s="8"/>
      <c r="E423" s="22" t="str">
        <f t="shared" si="132"/>
        <v/>
      </c>
      <c r="F423" s="34" t="str">
        <f t="shared" si="139"/>
        <v/>
      </c>
      <c r="G423" s="8"/>
      <c r="H423" s="22" t="str">
        <f t="shared" si="133"/>
        <v/>
      </c>
      <c r="I423" s="34" t="str">
        <f t="shared" si="140"/>
        <v/>
      </c>
      <c r="J423" s="8"/>
      <c r="K423" s="22" t="str">
        <f t="shared" si="134"/>
        <v/>
      </c>
      <c r="L423" s="34" t="str">
        <f t="shared" si="141"/>
        <v/>
      </c>
      <c r="M423" s="8"/>
      <c r="N423" s="22" t="str">
        <f t="shared" si="135"/>
        <v/>
      </c>
      <c r="O423" s="34" t="str">
        <f t="shared" si="142"/>
        <v/>
      </c>
      <c r="P423" s="8"/>
      <c r="Q423" s="22" t="str">
        <f t="shared" si="136"/>
        <v/>
      </c>
      <c r="R423" s="34" t="str">
        <f t="shared" si="143"/>
        <v/>
      </c>
      <c r="S423" s="8"/>
      <c r="T423" s="22" t="str">
        <f t="shared" si="146"/>
        <v/>
      </c>
      <c r="U423" s="22" t="str">
        <f t="shared" si="137"/>
        <v/>
      </c>
      <c r="V423" s="22" t="str">
        <f t="shared" si="144"/>
        <v/>
      </c>
      <c r="W423" s="22" t="str">
        <f t="shared" si="145"/>
        <v/>
      </c>
      <c r="X423" s="8"/>
      <c r="Y423" s="29"/>
    </row>
    <row r="424" spans="1:25" ht="18" customHeight="1" x14ac:dyDescent="0.35">
      <c r="A424" s="68">
        <f>'Energy - Master'!A423</f>
        <v>46443</v>
      </c>
      <c r="B424" s="24" t="str">
        <f t="shared" si="131"/>
        <v>Feb-2027</v>
      </c>
      <c r="C424" s="34" t="str">
        <f t="shared" si="138"/>
        <v/>
      </c>
      <c r="D424" s="8"/>
      <c r="E424" s="22" t="str">
        <f t="shared" si="132"/>
        <v/>
      </c>
      <c r="F424" s="34" t="str">
        <f t="shared" si="139"/>
        <v/>
      </c>
      <c r="G424" s="8"/>
      <c r="H424" s="22" t="str">
        <f t="shared" si="133"/>
        <v/>
      </c>
      <c r="I424" s="34" t="str">
        <f t="shared" si="140"/>
        <v/>
      </c>
      <c r="J424" s="8"/>
      <c r="K424" s="22" t="str">
        <f t="shared" si="134"/>
        <v/>
      </c>
      <c r="L424" s="34" t="str">
        <f t="shared" si="141"/>
        <v/>
      </c>
      <c r="M424" s="8"/>
      <c r="N424" s="22" t="str">
        <f t="shared" si="135"/>
        <v/>
      </c>
      <c r="O424" s="34" t="str">
        <f t="shared" si="142"/>
        <v/>
      </c>
      <c r="P424" s="8"/>
      <c r="Q424" s="22" t="str">
        <f t="shared" si="136"/>
        <v/>
      </c>
      <c r="R424" s="34" t="str">
        <f t="shared" si="143"/>
        <v/>
      </c>
      <c r="S424" s="8"/>
      <c r="T424" s="22" t="str">
        <f t="shared" si="146"/>
        <v/>
      </c>
      <c r="U424" s="22" t="str">
        <f t="shared" si="137"/>
        <v/>
      </c>
      <c r="V424" s="22" t="str">
        <f t="shared" si="144"/>
        <v/>
      </c>
      <c r="W424" s="22" t="str">
        <f t="shared" si="145"/>
        <v/>
      </c>
      <c r="X424" s="8"/>
      <c r="Y424" s="29"/>
    </row>
    <row r="425" spans="1:25" ht="18" customHeight="1" x14ac:dyDescent="0.35">
      <c r="A425" s="68">
        <f>'Energy - Master'!A424</f>
        <v>46444</v>
      </c>
      <c r="B425" s="24" t="str">
        <f t="shared" si="131"/>
        <v>Feb-2027</v>
      </c>
      <c r="C425" s="34" t="str">
        <f t="shared" si="138"/>
        <v/>
      </c>
      <c r="D425" s="8"/>
      <c r="E425" s="22" t="str">
        <f t="shared" si="132"/>
        <v/>
      </c>
      <c r="F425" s="34" t="str">
        <f t="shared" si="139"/>
        <v/>
      </c>
      <c r="G425" s="8"/>
      <c r="H425" s="22" t="str">
        <f t="shared" si="133"/>
        <v/>
      </c>
      <c r="I425" s="34" t="str">
        <f t="shared" si="140"/>
        <v/>
      </c>
      <c r="J425" s="8"/>
      <c r="K425" s="22" t="str">
        <f t="shared" si="134"/>
        <v/>
      </c>
      <c r="L425" s="34" t="str">
        <f t="shared" si="141"/>
        <v/>
      </c>
      <c r="M425" s="8"/>
      <c r="N425" s="22" t="str">
        <f t="shared" si="135"/>
        <v/>
      </c>
      <c r="O425" s="34" t="str">
        <f t="shared" si="142"/>
        <v/>
      </c>
      <c r="P425" s="8"/>
      <c r="Q425" s="22" t="str">
        <f t="shared" si="136"/>
        <v/>
      </c>
      <c r="R425" s="34" t="str">
        <f t="shared" si="143"/>
        <v/>
      </c>
      <c r="S425" s="8"/>
      <c r="T425" s="22" t="str">
        <f t="shared" si="146"/>
        <v/>
      </c>
      <c r="U425" s="22" t="str">
        <f t="shared" si="137"/>
        <v/>
      </c>
      <c r="V425" s="22" t="str">
        <f t="shared" si="144"/>
        <v/>
      </c>
      <c r="W425" s="22" t="str">
        <f t="shared" si="145"/>
        <v/>
      </c>
      <c r="X425" s="8"/>
      <c r="Y425" s="29"/>
    </row>
    <row r="426" spans="1:25" ht="18" customHeight="1" x14ac:dyDescent="0.35">
      <c r="A426" s="68">
        <f>'Energy - Master'!A425</f>
        <v>46445</v>
      </c>
      <c r="B426" s="24" t="str">
        <f t="shared" si="131"/>
        <v>Feb-2027</v>
      </c>
      <c r="C426" s="34" t="str">
        <f t="shared" si="138"/>
        <v/>
      </c>
      <c r="D426" s="8"/>
      <c r="E426" s="22" t="str">
        <f t="shared" si="132"/>
        <v/>
      </c>
      <c r="F426" s="34" t="str">
        <f t="shared" si="139"/>
        <v/>
      </c>
      <c r="G426" s="8"/>
      <c r="H426" s="22" t="str">
        <f t="shared" si="133"/>
        <v/>
      </c>
      <c r="I426" s="34" t="str">
        <f t="shared" si="140"/>
        <v/>
      </c>
      <c r="J426" s="8"/>
      <c r="K426" s="22" t="str">
        <f t="shared" si="134"/>
        <v/>
      </c>
      <c r="L426" s="34" t="str">
        <f t="shared" si="141"/>
        <v/>
      </c>
      <c r="M426" s="8"/>
      <c r="N426" s="22" t="str">
        <f t="shared" si="135"/>
        <v/>
      </c>
      <c r="O426" s="34" t="str">
        <f t="shared" si="142"/>
        <v/>
      </c>
      <c r="P426" s="8"/>
      <c r="Q426" s="22" t="str">
        <f t="shared" si="136"/>
        <v/>
      </c>
      <c r="R426" s="34" t="str">
        <f t="shared" si="143"/>
        <v/>
      </c>
      <c r="S426" s="8"/>
      <c r="T426" s="22" t="str">
        <f t="shared" si="146"/>
        <v/>
      </c>
      <c r="U426" s="22" t="str">
        <f t="shared" si="137"/>
        <v/>
      </c>
      <c r="V426" s="22" t="str">
        <f t="shared" si="144"/>
        <v/>
      </c>
      <c r="W426" s="22" t="str">
        <f t="shared" si="145"/>
        <v/>
      </c>
      <c r="X426" s="8"/>
      <c r="Y426" s="29"/>
    </row>
    <row r="427" spans="1:25" ht="18" customHeight="1" x14ac:dyDescent="0.35">
      <c r="A427" s="68">
        <f>'Energy - Master'!A426</f>
        <v>46446</v>
      </c>
      <c r="B427" s="24" t="str">
        <f t="shared" si="131"/>
        <v>Feb-2027</v>
      </c>
      <c r="C427" s="34" t="str">
        <f t="shared" si="138"/>
        <v/>
      </c>
      <c r="D427" s="8"/>
      <c r="E427" s="22" t="str">
        <f t="shared" si="132"/>
        <v/>
      </c>
      <c r="F427" s="34" t="str">
        <f t="shared" si="139"/>
        <v/>
      </c>
      <c r="G427" s="8"/>
      <c r="H427" s="22" t="str">
        <f t="shared" si="133"/>
        <v/>
      </c>
      <c r="I427" s="34" t="str">
        <f t="shared" si="140"/>
        <v/>
      </c>
      <c r="J427" s="8"/>
      <c r="K427" s="22" t="str">
        <f t="shared" si="134"/>
        <v/>
      </c>
      <c r="L427" s="34" t="str">
        <f t="shared" si="141"/>
        <v/>
      </c>
      <c r="M427" s="8"/>
      <c r="N427" s="22" t="str">
        <f t="shared" si="135"/>
        <v/>
      </c>
      <c r="O427" s="34" t="str">
        <f t="shared" si="142"/>
        <v/>
      </c>
      <c r="P427" s="8"/>
      <c r="Q427" s="22" t="str">
        <f t="shared" si="136"/>
        <v/>
      </c>
      <c r="R427" s="34" t="str">
        <f t="shared" si="143"/>
        <v/>
      </c>
      <c r="S427" s="8"/>
      <c r="T427" s="22" t="str">
        <f t="shared" si="146"/>
        <v/>
      </c>
      <c r="U427" s="22" t="str">
        <f t="shared" si="137"/>
        <v/>
      </c>
      <c r="V427" s="22" t="str">
        <f t="shared" si="144"/>
        <v/>
      </c>
      <c r="W427" s="22" t="str">
        <f t="shared" si="145"/>
        <v/>
      </c>
      <c r="X427" s="8"/>
      <c r="Y427" s="29"/>
    </row>
    <row r="428" spans="1:25" ht="18" customHeight="1" x14ac:dyDescent="0.35">
      <c r="A428" s="68">
        <f>'Energy - Master'!A427</f>
        <v>46447</v>
      </c>
      <c r="B428" s="24" t="str">
        <f t="shared" si="131"/>
        <v>Mar-2027</v>
      </c>
      <c r="C428" s="34" t="str">
        <f t="shared" si="138"/>
        <v/>
      </c>
      <c r="D428" s="8"/>
      <c r="E428" s="22" t="str">
        <f t="shared" si="132"/>
        <v/>
      </c>
      <c r="F428" s="34" t="str">
        <f t="shared" si="139"/>
        <v/>
      </c>
      <c r="G428" s="8"/>
      <c r="H428" s="22" t="str">
        <f t="shared" si="133"/>
        <v/>
      </c>
      <c r="I428" s="34" t="str">
        <f t="shared" si="140"/>
        <v/>
      </c>
      <c r="J428" s="8"/>
      <c r="K428" s="22" t="str">
        <f t="shared" si="134"/>
        <v/>
      </c>
      <c r="L428" s="34" t="str">
        <f t="shared" si="141"/>
        <v/>
      </c>
      <c r="M428" s="8"/>
      <c r="N428" s="22" t="str">
        <f t="shared" si="135"/>
        <v/>
      </c>
      <c r="O428" s="34" t="str">
        <f t="shared" si="142"/>
        <v/>
      </c>
      <c r="P428" s="8"/>
      <c r="Q428" s="22" t="str">
        <f t="shared" si="136"/>
        <v/>
      </c>
      <c r="R428" s="34" t="str">
        <f t="shared" si="143"/>
        <v/>
      </c>
      <c r="S428" s="8"/>
      <c r="T428" s="22" t="str">
        <f t="shared" si="146"/>
        <v/>
      </c>
      <c r="U428" s="22" t="str">
        <f t="shared" si="137"/>
        <v/>
      </c>
      <c r="V428" s="22" t="str">
        <f t="shared" si="144"/>
        <v/>
      </c>
      <c r="W428" s="22" t="str">
        <f t="shared" si="145"/>
        <v/>
      </c>
      <c r="X428" s="8"/>
      <c r="Y428" s="29"/>
    </row>
    <row r="429" spans="1:25" ht="18" customHeight="1" x14ac:dyDescent="0.35">
      <c r="A429" s="68">
        <f>'Energy - Master'!A428</f>
        <v>46448</v>
      </c>
      <c r="B429" s="24" t="str">
        <f t="shared" si="131"/>
        <v>Mar-2027</v>
      </c>
      <c r="C429" s="34" t="str">
        <f t="shared" si="138"/>
        <v/>
      </c>
      <c r="D429" s="8"/>
      <c r="E429" s="22" t="str">
        <f t="shared" si="132"/>
        <v/>
      </c>
      <c r="F429" s="34" t="str">
        <f t="shared" si="139"/>
        <v/>
      </c>
      <c r="G429" s="8"/>
      <c r="H429" s="22" t="str">
        <f t="shared" si="133"/>
        <v/>
      </c>
      <c r="I429" s="34" t="str">
        <f t="shared" si="140"/>
        <v/>
      </c>
      <c r="J429" s="8"/>
      <c r="K429" s="22" t="str">
        <f t="shared" si="134"/>
        <v/>
      </c>
      <c r="L429" s="34" t="str">
        <f t="shared" si="141"/>
        <v/>
      </c>
      <c r="M429" s="8"/>
      <c r="N429" s="22" t="str">
        <f t="shared" si="135"/>
        <v/>
      </c>
      <c r="O429" s="34" t="str">
        <f t="shared" si="142"/>
        <v/>
      </c>
      <c r="P429" s="8"/>
      <c r="Q429" s="22" t="str">
        <f t="shared" si="136"/>
        <v/>
      </c>
      <c r="R429" s="34" t="str">
        <f t="shared" si="143"/>
        <v/>
      </c>
      <c r="S429" s="8"/>
      <c r="T429" s="22" t="str">
        <f t="shared" si="146"/>
        <v/>
      </c>
      <c r="U429" s="22" t="str">
        <f t="shared" si="137"/>
        <v/>
      </c>
      <c r="V429" s="22" t="str">
        <f t="shared" si="144"/>
        <v/>
      </c>
      <c r="W429" s="22" t="str">
        <f t="shared" si="145"/>
        <v/>
      </c>
      <c r="X429" s="8"/>
      <c r="Y429" s="29"/>
    </row>
    <row r="430" spans="1:25" ht="18" customHeight="1" x14ac:dyDescent="0.35">
      <c r="A430" s="68">
        <f>'Energy - Master'!A429</f>
        <v>46449</v>
      </c>
      <c r="B430" s="24" t="str">
        <f t="shared" si="131"/>
        <v>Mar-2027</v>
      </c>
      <c r="C430" s="34" t="str">
        <f t="shared" si="138"/>
        <v/>
      </c>
      <c r="D430" s="8"/>
      <c r="E430" s="22" t="str">
        <f t="shared" si="132"/>
        <v/>
      </c>
      <c r="F430" s="34" t="str">
        <f t="shared" si="139"/>
        <v/>
      </c>
      <c r="G430" s="8"/>
      <c r="H430" s="22" t="str">
        <f t="shared" si="133"/>
        <v/>
      </c>
      <c r="I430" s="34" t="str">
        <f t="shared" si="140"/>
        <v/>
      </c>
      <c r="J430" s="8"/>
      <c r="K430" s="22" t="str">
        <f t="shared" si="134"/>
        <v/>
      </c>
      <c r="L430" s="34" t="str">
        <f t="shared" si="141"/>
        <v/>
      </c>
      <c r="M430" s="8"/>
      <c r="N430" s="22" t="str">
        <f t="shared" si="135"/>
        <v/>
      </c>
      <c r="O430" s="34" t="str">
        <f t="shared" si="142"/>
        <v/>
      </c>
      <c r="P430" s="8"/>
      <c r="Q430" s="22" t="str">
        <f t="shared" si="136"/>
        <v/>
      </c>
      <c r="R430" s="34" t="str">
        <f t="shared" si="143"/>
        <v/>
      </c>
      <c r="S430" s="8"/>
      <c r="T430" s="22" t="str">
        <f t="shared" si="146"/>
        <v/>
      </c>
      <c r="U430" s="22" t="str">
        <f t="shared" si="137"/>
        <v/>
      </c>
      <c r="V430" s="22" t="str">
        <f t="shared" si="144"/>
        <v/>
      </c>
      <c r="W430" s="22" t="str">
        <f t="shared" si="145"/>
        <v/>
      </c>
      <c r="X430" s="8"/>
      <c r="Y430" s="29"/>
    </row>
    <row r="431" spans="1:25" ht="18" customHeight="1" x14ac:dyDescent="0.35">
      <c r="A431" s="68">
        <f>'Energy - Master'!A430</f>
        <v>46450</v>
      </c>
      <c r="B431" s="24" t="str">
        <f t="shared" si="131"/>
        <v>Mar-2027</v>
      </c>
      <c r="C431" s="34" t="str">
        <f t="shared" si="138"/>
        <v/>
      </c>
      <c r="D431" s="8"/>
      <c r="E431" s="22" t="str">
        <f t="shared" si="132"/>
        <v/>
      </c>
      <c r="F431" s="34" t="str">
        <f t="shared" si="139"/>
        <v/>
      </c>
      <c r="G431" s="8"/>
      <c r="H431" s="22" t="str">
        <f t="shared" si="133"/>
        <v/>
      </c>
      <c r="I431" s="34" t="str">
        <f t="shared" si="140"/>
        <v/>
      </c>
      <c r="J431" s="8"/>
      <c r="K431" s="22" t="str">
        <f t="shared" si="134"/>
        <v/>
      </c>
      <c r="L431" s="34" t="str">
        <f t="shared" si="141"/>
        <v/>
      </c>
      <c r="M431" s="8"/>
      <c r="N431" s="22" t="str">
        <f t="shared" si="135"/>
        <v/>
      </c>
      <c r="O431" s="34" t="str">
        <f t="shared" si="142"/>
        <v/>
      </c>
      <c r="P431" s="8"/>
      <c r="Q431" s="22" t="str">
        <f t="shared" si="136"/>
        <v/>
      </c>
      <c r="R431" s="34" t="str">
        <f t="shared" si="143"/>
        <v/>
      </c>
      <c r="S431" s="8"/>
      <c r="T431" s="22" t="str">
        <f t="shared" si="146"/>
        <v/>
      </c>
      <c r="U431" s="22" t="str">
        <f t="shared" si="137"/>
        <v/>
      </c>
      <c r="V431" s="22" t="str">
        <f t="shared" si="144"/>
        <v/>
      </c>
      <c r="W431" s="22" t="str">
        <f t="shared" si="145"/>
        <v/>
      </c>
      <c r="X431" s="8"/>
      <c r="Y431" s="29"/>
    </row>
    <row r="432" spans="1:25" ht="18" customHeight="1" x14ac:dyDescent="0.35">
      <c r="A432" s="68">
        <f>'Energy - Master'!A431</f>
        <v>46451</v>
      </c>
      <c r="B432" s="24" t="str">
        <f t="shared" si="131"/>
        <v>Mar-2027</v>
      </c>
      <c r="C432" s="34" t="str">
        <f t="shared" si="138"/>
        <v/>
      </c>
      <c r="D432" s="8"/>
      <c r="E432" s="22" t="str">
        <f t="shared" si="132"/>
        <v/>
      </c>
      <c r="F432" s="34" t="str">
        <f t="shared" si="139"/>
        <v/>
      </c>
      <c r="G432" s="8"/>
      <c r="H432" s="22" t="str">
        <f t="shared" si="133"/>
        <v/>
      </c>
      <c r="I432" s="34" t="str">
        <f t="shared" si="140"/>
        <v/>
      </c>
      <c r="J432" s="8"/>
      <c r="K432" s="22" t="str">
        <f t="shared" si="134"/>
        <v/>
      </c>
      <c r="L432" s="34" t="str">
        <f t="shared" si="141"/>
        <v/>
      </c>
      <c r="M432" s="8"/>
      <c r="N432" s="22" t="str">
        <f t="shared" si="135"/>
        <v/>
      </c>
      <c r="O432" s="34" t="str">
        <f t="shared" si="142"/>
        <v/>
      </c>
      <c r="P432" s="8"/>
      <c r="Q432" s="22" t="str">
        <f t="shared" si="136"/>
        <v/>
      </c>
      <c r="R432" s="34" t="str">
        <f t="shared" si="143"/>
        <v/>
      </c>
      <c r="S432" s="8"/>
      <c r="T432" s="22" t="str">
        <f t="shared" si="146"/>
        <v/>
      </c>
      <c r="U432" s="22" t="str">
        <f t="shared" si="137"/>
        <v/>
      </c>
      <c r="V432" s="22" t="str">
        <f t="shared" si="144"/>
        <v/>
      </c>
      <c r="W432" s="22" t="str">
        <f t="shared" si="145"/>
        <v/>
      </c>
      <c r="X432" s="8"/>
      <c r="Y432" s="29"/>
    </row>
    <row r="433" spans="1:25" ht="18" customHeight="1" x14ac:dyDescent="0.35">
      <c r="A433" s="68">
        <f>'Energy - Master'!A432</f>
        <v>46452</v>
      </c>
      <c r="B433" s="24" t="str">
        <f t="shared" si="131"/>
        <v>Mar-2027</v>
      </c>
      <c r="C433" s="34" t="str">
        <f t="shared" si="138"/>
        <v/>
      </c>
      <c r="D433" s="8"/>
      <c r="E433" s="22" t="str">
        <f t="shared" si="132"/>
        <v/>
      </c>
      <c r="F433" s="34" t="str">
        <f t="shared" si="139"/>
        <v/>
      </c>
      <c r="G433" s="8"/>
      <c r="H433" s="22" t="str">
        <f t="shared" si="133"/>
        <v/>
      </c>
      <c r="I433" s="34" t="str">
        <f t="shared" si="140"/>
        <v/>
      </c>
      <c r="J433" s="8"/>
      <c r="K433" s="22" t="str">
        <f t="shared" si="134"/>
        <v/>
      </c>
      <c r="L433" s="34" t="str">
        <f t="shared" si="141"/>
        <v/>
      </c>
      <c r="M433" s="8"/>
      <c r="N433" s="22" t="str">
        <f t="shared" si="135"/>
        <v/>
      </c>
      <c r="O433" s="34" t="str">
        <f t="shared" si="142"/>
        <v/>
      </c>
      <c r="P433" s="8"/>
      <c r="Q433" s="22" t="str">
        <f t="shared" si="136"/>
        <v/>
      </c>
      <c r="R433" s="34" t="str">
        <f t="shared" si="143"/>
        <v/>
      </c>
      <c r="S433" s="8"/>
      <c r="T433" s="22" t="str">
        <f t="shared" si="146"/>
        <v/>
      </c>
      <c r="U433" s="22" t="str">
        <f t="shared" si="137"/>
        <v/>
      </c>
      <c r="V433" s="22" t="str">
        <f t="shared" si="144"/>
        <v/>
      </c>
      <c r="W433" s="22" t="str">
        <f t="shared" si="145"/>
        <v/>
      </c>
      <c r="X433" s="8"/>
      <c r="Y433" s="29"/>
    </row>
    <row r="434" spans="1:25" ht="18" customHeight="1" x14ac:dyDescent="0.35">
      <c r="A434" s="68">
        <f>'Energy - Master'!A433</f>
        <v>46453</v>
      </c>
      <c r="B434" s="24" t="str">
        <f t="shared" si="131"/>
        <v>Mar-2027</v>
      </c>
      <c r="C434" s="34" t="str">
        <f t="shared" si="138"/>
        <v/>
      </c>
      <c r="D434" s="8"/>
      <c r="E434" s="22" t="str">
        <f t="shared" si="132"/>
        <v/>
      </c>
      <c r="F434" s="34" t="str">
        <f t="shared" si="139"/>
        <v/>
      </c>
      <c r="G434" s="8"/>
      <c r="H434" s="22" t="str">
        <f t="shared" si="133"/>
        <v/>
      </c>
      <c r="I434" s="34" t="str">
        <f t="shared" si="140"/>
        <v/>
      </c>
      <c r="J434" s="8"/>
      <c r="K434" s="22" t="str">
        <f t="shared" si="134"/>
        <v/>
      </c>
      <c r="L434" s="34" t="str">
        <f t="shared" si="141"/>
        <v/>
      </c>
      <c r="M434" s="8"/>
      <c r="N434" s="22" t="str">
        <f t="shared" si="135"/>
        <v/>
      </c>
      <c r="O434" s="34" t="str">
        <f t="shared" si="142"/>
        <v/>
      </c>
      <c r="P434" s="8"/>
      <c r="Q434" s="22" t="str">
        <f t="shared" si="136"/>
        <v/>
      </c>
      <c r="R434" s="34" t="str">
        <f t="shared" si="143"/>
        <v/>
      </c>
      <c r="S434" s="8"/>
      <c r="T434" s="22" t="str">
        <f t="shared" si="146"/>
        <v/>
      </c>
      <c r="U434" s="22" t="str">
        <f t="shared" si="137"/>
        <v/>
      </c>
      <c r="V434" s="22" t="str">
        <f t="shared" si="144"/>
        <v/>
      </c>
      <c r="W434" s="22" t="str">
        <f t="shared" si="145"/>
        <v/>
      </c>
      <c r="X434" s="8"/>
      <c r="Y434" s="29"/>
    </row>
    <row r="435" spans="1:25" ht="18" customHeight="1" x14ac:dyDescent="0.35">
      <c r="A435" s="68">
        <f>'Energy - Master'!A434</f>
        <v>46454</v>
      </c>
      <c r="B435" s="24" t="str">
        <f t="shared" si="131"/>
        <v>Mar-2027</v>
      </c>
      <c r="C435" s="34" t="str">
        <f t="shared" si="138"/>
        <v/>
      </c>
      <c r="D435" s="8"/>
      <c r="E435" s="22" t="str">
        <f t="shared" si="132"/>
        <v/>
      </c>
      <c r="F435" s="34" t="str">
        <f t="shared" si="139"/>
        <v/>
      </c>
      <c r="G435" s="8"/>
      <c r="H435" s="22" t="str">
        <f t="shared" si="133"/>
        <v/>
      </c>
      <c r="I435" s="34" t="str">
        <f t="shared" si="140"/>
        <v/>
      </c>
      <c r="J435" s="8"/>
      <c r="K435" s="22" t="str">
        <f t="shared" si="134"/>
        <v/>
      </c>
      <c r="L435" s="34" t="str">
        <f t="shared" si="141"/>
        <v/>
      </c>
      <c r="M435" s="8"/>
      <c r="N435" s="22" t="str">
        <f t="shared" si="135"/>
        <v/>
      </c>
      <c r="O435" s="34" t="str">
        <f t="shared" si="142"/>
        <v/>
      </c>
      <c r="P435" s="8"/>
      <c r="Q435" s="22" t="str">
        <f t="shared" si="136"/>
        <v/>
      </c>
      <c r="R435" s="34" t="str">
        <f t="shared" si="143"/>
        <v/>
      </c>
      <c r="S435" s="8"/>
      <c r="T435" s="22" t="str">
        <f t="shared" si="146"/>
        <v/>
      </c>
      <c r="U435" s="22" t="str">
        <f t="shared" si="137"/>
        <v/>
      </c>
      <c r="V435" s="22" t="str">
        <f t="shared" si="144"/>
        <v/>
      </c>
      <c r="W435" s="22" t="str">
        <f t="shared" si="145"/>
        <v/>
      </c>
      <c r="X435" s="8"/>
      <c r="Y435" s="29"/>
    </row>
    <row r="436" spans="1:25" ht="18" customHeight="1" x14ac:dyDescent="0.35">
      <c r="A436" s="68">
        <f>'Energy - Master'!A435</f>
        <v>46455</v>
      </c>
      <c r="B436" s="24" t="str">
        <f t="shared" si="131"/>
        <v>Mar-2027</v>
      </c>
      <c r="C436" s="34" t="str">
        <f t="shared" si="138"/>
        <v/>
      </c>
      <c r="D436" s="8"/>
      <c r="E436" s="22" t="str">
        <f t="shared" si="132"/>
        <v/>
      </c>
      <c r="F436" s="34" t="str">
        <f t="shared" si="139"/>
        <v/>
      </c>
      <c r="G436" s="8"/>
      <c r="H436" s="22" t="str">
        <f t="shared" si="133"/>
        <v/>
      </c>
      <c r="I436" s="34" t="str">
        <f t="shared" si="140"/>
        <v/>
      </c>
      <c r="J436" s="8"/>
      <c r="K436" s="22" t="str">
        <f t="shared" si="134"/>
        <v/>
      </c>
      <c r="L436" s="34" t="str">
        <f t="shared" si="141"/>
        <v/>
      </c>
      <c r="M436" s="8"/>
      <c r="N436" s="22" t="str">
        <f t="shared" si="135"/>
        <v/>
      </c>
      <c r="O436" s="34" t="str">
        <f t="shared" si="142"/>
        <v/>
      </c>
      <c r="P436" s="8"/>
      <c r="Q436" s="22" t="str">
        <f t="shared" si="136"/>
        <v/>
      </c>
      <c r="R436" s="34" t="str">
        <f t="shared" si="143"/>
        <v/>
      </c>
      <c r="S436" s="8"/>
      <c r="T436" s="22" t="str">
        <f t="shared" si="146"/>
        <v/>
      </c>
      <c r="U436" s="22" t="str">
        <f t="shared" si="137"/>
        <v/>
      </c>
      <c r="V436" s="22" t="str">
        <f t="shared" si="144"/>
        <v/>
      </c>
      <c r="W436" s="22" t="str">
        <f t="shared" si="145"/>
        <v/>
      </c>
      <c r="X436" s="8"/>
      <c r="Y436" s="29"/>
    </row>
    <row r="437" spans="1:25" ht="18" customHeight="1" x14ac:dyDescent="0.35">
      <c r="A437" s="68">
        <f>'Energy - Master'!A436</f>
        <v>46456</v>
      </c>
      <c r="B437" s="24" t="str">
        <f t="shared" si="131"/>
        <v>Mar-2027</v>
      </c>
      <c r="C437" s="34" t="str">
        <f t="shared" si="138"/>
        <v/>
      </c>
      <c r="D437" s="8"/>
      <c r="E437" s="22" t="str">
        <f t="shared" si="132"/>
        <v/>
      </c>
      <c r="F437" s="34" t="str">
        <f t="shared" si="139"/>
        <v/>
      </c>
      <c r="G437" s="8"/>
      <c r="H437" s="22" t="str">
        <f t="shared" si="133"/>
        <v/>
      </c>
      <c r="I437" s="34" t="str">
        <f t="shared" si="140"/>
        <v/>
      </c>
      <c r="J437" s="8"/>
      <c r="K437" s="22" t="str">
        <f t="shared" si="134"/>
        <v/>
      </c>
      <c r="L437" s="34" t="str">
        <f t="shared" si="141"/>
        <v/>
      </c>
      <c r="M437" s="8"/>
      <c r="N437" s="22" t="str">
        <f t="shared" si="135"/>
        <v/>
      </c>
      <c r="O437" s="34" t="str">
        <f t="shared" si="142"/>
        <v/>
      </c>
      <c r="P437" s="8"/>
      <c r="Q437" s="22" t="str">
        <f t="shared" si="136"/>
        <v/>
      </c>
      <c r="R437" s="34" t="str">
        <f t="shared" si="143"/>
        <v/>
      </c>
      <c r="S437" s="8"/>
      <c r="T437" s="22" t="str">
        <f t="shared" si="146"/>
        <v/>
      </c>
      <c r="U437" s="22" t="str">
        <f t="shared" si="137"/>
        <v/>
      </c>
      <c r="V437" s="22" t="str">
        <f t="shared" si="144"/>
        <v/>
      </c>
      <c r="W437" s="22" t="str">
        <f t="shared" si="145"/>
        <v/>
      </c>
      <c r="X437" s="8"/>
      <c r="Y437" s="29"/>
    </row>
    <row r="438" spans="1:25" ht="18" customHeight="1" x14ac:dyDescent="0.35">
      <c r="A438" s="68">
        <f>'Energy - Master'!A437</f>
        <v>46457</v>
      </c>
      <c r="B438" s="24" t="str">
        <f t="shared" si="131"/>
        <v>Mar-2027</v>
      </c>
      <c r="C438" s="34" t="str">
        <f t="shared" si="138"/>
        <v/>
      </c>
      <c r="D438" s="8"/>
      <c r="E438" s="22" t="str">
        <f t="shared" si="132"/>
        <v/>
      </c>
      <c r="F438" s="34" t="str">
        <f t="shared" si="139"/>
        <v/>
      </c>
      <c r="G438" s="8"/>
      <c r="H438" s="22" t="str">
        <f t="shared" si="133"/>
        <v/>
      </c>
      <c r="I438" s="34" t="str">
        <f t="shared" si="140"/>
        <v/>
      </c>
      <c r="J438" s="8"/>
      <c r="K438" s="22" t="str">
        <f t="shared" si="134"/>
        <v/>
      </c>
      <c r="L438" s="34" t="str">
        <f t="shared" si="141"/>
        <v/>
      </c>
      <c r="M438" s="8"/>
      <c r="N438" s="22" t="str">
        <f t="shared" si="135"/>
        <v/>
      </c>
      <c r="O438" s="34" t="str">
        <f t="shared" si="142"/>
        <v/>
      </c>
      <c r="P438" s="8"/>
      <c r="Q438" s="22" t="str">
        <f t="shared" si="136"/>
        <v/>
      </c>
      <c r="R438" s="34" t="str">
        <f t="shared" si="143"/>
        <v/>
      </c>
      <c r="S438" s="8"/>
      <c r="T438" s="22" t="str">
        <f t="shared" si="146"/>
        <v/>
      </c>
      <c r="U438" s="22" t="str">
        <f t="shared" si="137"/>
        <v/>
      </c>
      <c r="V438" s="22" t="str">
        <f t="shared" si="144"/>
        <v/>
      </c>
      <c r="W438" s="22" t="str">
        <f t="shared" si="145"/>
        <v/>
      </c>
      <c r="X438" s="8"/>
      <c r="Y438" s="29"/>
    </row>
    <row r="439" spans="1:25" ht="18" customHeight="1" x14ac:dyDescent="0.35">
      <c r="A439" s="68">
        <f>'Energy - Master'!A438</f>
        <v>46458</v>
      </c>
      <c r="B439" s="24" t="str">
        <f t="shared" si="131"/>
        <v>Mar-2027</v>
      </c>
      <c r="C439" s="34" t="str">
        <f t="shared" si="138"/>
        <v/>
      </c>
      <c r="D439" s="8"/>
      <c r="E439" s="22" t="str">
        <f t="shared" si="132"/>
        <v/>
      </c>
      <c r="F439" s="34" t="str">
        <f t="shared" si="139"/>
        <v/>
      </c>
      <c r="G439" s="8"/>
      <c r="H439" s="22" t="str">
        <f t="shared" si="133"/>
        <v/>
      </c>
      <c r="I439" s="34" t="str">
        <f t="shared" si="140"/>
        <v/>
      </c>
      <c r="J439" s="8"/>
      <c r="K439" s="22" t="str">
        <f t="shared" si="134"/>
        <v/>
      </c>
      <c r="L439" s="34" t="str">
        <f t="shared" si="141"/>
        <v/>
      </c>
      <c r="M439" s="8"/>
      <c r="N439" s="22" t="str">
        <f t="shared" si="135"/>
        <v/>
      </c>
      <c r="O439" s="34" t="str">
        <f t="shared" si="142"/>
        <v/>
      </c>
      <c r="P439" s="8"/>
      <c r="Q439" s="22" t="str">
        <f t="shared" si="136"/>
        <v/>
      </c>
      <c r="R439" s="34" t="str">
        <f t="shared" si="143"/>
        <v/>
      </c>
      <c r="S439" s="8"/>
      <c r="T439" s="22" t="str">
        <f t="shared" si="146"/>
        <v/>
      </c>
      <c r="U439" s="22" t="str">
        <f t="shared" si="137"/>
        <v/>
      </c>
      <c r="V439" s="22" t="str">
        <f t="shared" si="144"/>
        <v/>
      </c>
      <c r="W439" s="22" t="str">
        <f t="shared" si="145"/>
        <v/>
      </c>
      <c r="X439" s="8"/>
      <c r="Y439" s="29"/>
    </row>
    <row r="440" spans="1:25" ht="18" customHeight="1" x14ac:dyDescent="0.35">
      <c r="A440" s="68">
        <f>'Energy - Master'!A439</f>
        <v>46459</v>
      </c>
      <c r="B440" s="24" t="str">
        <f t="shared" si="131"/>
        <v>Mar-2027</v>
      </c>
      <c r="C440" s="34" t="str">
        <f t="shared" si="138"/>
        <v/>
      </c>
      <c r="D440" s="8"/>
      <c r="E440" s="22" t="str">
        <f t="shared" si="132"/>
        <v/>
      </c>
      <c r="F440" s="34" t="str">
        <f t="shared" si="139"/>
        <v/>
      </c>
      <c r="G440" s="8"/>
      <c r="H440" s="22" t="str">
        <f t="shared" si="133"/>
        <v/>
      </c>
      <c r="I440" s="34" t="str">
        <f t="shared" si="140"/>
        <v/>
      </c>
      <c r="J440" s="8"/>
      <c r="K440" s="22" t="str">
        <f t="shared" si="134"/>
        <v/>
      </c>
      <c r="L440" s="34" t="str">
        <f t="shared" si="141"/>
        <v/>
      </c>
      <c r="M440" s="8"/>
      <c r="N440" s="22" t="str">
        <f t="shared" si="135"/>
        <v/>
      </c>
      <c r="O440" s="34" t="str">
        <f t="shared" si="142"/>
        <v/>
      </c>
      <c r="P440" s="8"/>
      <c r="Q440" s="22" t="str">
        <f t="shared" si="136"/>
        <v/>
      </c>
      <c r="R440" s="34" t="str">
        <f t="shared" si="143"/>
        <v/>
      </c>
      <c r="S440" s="8"/>
      <c r="T440" s="22" t="str">
        <f t="shared" si="146"/>
        <v/>
      </c>
      <c r="U440" s="22" t="str">
        <f t="shared" si="137"/>
        <v/>
      </c>
      <c r="V440" s="22" t="str">
        <f t="shared" si="144"/>
        <v/>
      </c>
      <c r="W440" s="22" t="str">
        <f t="shared" si="145"/>
        <v/>
      </c>
      <c r="X440" s="8"/>
      <c r="Y440" s="29"/>
    </row>
    <row r="441" spans="1:25" ht="18" customHeight="1" x14ac:dyDescent="0.35">
      <c r="A441" s="68">
        <f>'Energy - Master'!A440</f>
        <v>46460</v>
      </c>
      <c r="B441" s="24" t="str">
        <f t="shared" si="131"/>
        <v>Mar-2027</v>
      </c>
      <c r="C441" s="34" t="str">
        <f t="shared" si="138"/>
        <v/>
      </c>
      <c r="D441" s="8"/>
      <c r="E441" s="22" t="str">
        <f t="shared" si="132"/>
        <v/>
      </c>
      <c r="F441" s="34" t="str">
        <f t="shared" si="139"/>
        <v/>
      </c>
      <c r="G441" s="8"/>
      <c r="H441" s="22" t="str">
        <f t="shared" si="133"/>
        <v/>
      </c>
      <c r="I441" s="34" t="str">
        <f t="shared" si="140"/>
        <v/>
      </c>
      <c r="J441" s="8"/>
      <c r="K441" s="22" t="str">
        <f t="shared" si="134"/>
        <v/>
      </c>
      <c r="L441" s="34" t="str">
        <f t="shared" si="141"/>
        <v/>
      </c>
      <c r="M441" s="8"/>
      <c r="N441" s="22" t="str">
        <f t="shared" si="135"/>
        <v/>
      </c>
      <c r="O441" s="34" t="str">
        <f t="shared" si="142"/>
        <v/>
      </c>
      <c r="P441" s="8"/>
      <c r="Q441" s="22" t="str">
        <f t="shared" si="136"/>
        <v/>
      </c>
      <c r="R441" s="34" t="str">
        <f t="shared" si="143"/>
        <v/>
      </c>
      <c r="S441" s="8"/>
      <c r="T441" s="22" t="str">
        <f t="shared" si="146"/>
        <v/>
      </c>
      <c r="U441" s="22" t="str">
        <f t="shared" si="137"/>
        <v/>
      </c>
      <c r="V441" s="22" t="str">
        <f t="shared" si="144"/>
        <v/>
      </c>
      <c r="W441" s="22" t="str">
        <f t="shared" si="145"/>
        <v/>
      </c>
      <c r="X441" s="8"/>
      <c r="Y441" s="29"/>
    </row>
    <row r="442" spans="1:25" ht="18" customHeight="1" x14ac:dyDescent="0.35">
      <c r="A442" s="68">
        <f>'Energy - Master'!A441</f>
        <v>46461</v>
      </c>
      <c r="B442" s="24" t="str">
        <f t="shared" si="131"/>
        <v>Mar-2027</v>
      </c>
      <c r="C442" s="34" t="str">
        <f t="shared" si="138"/>
        <v/>
      </c>
      <c r="D442" s="8"/>
      <c r="E442" s="22" t="str">
        <f t="shared" si="132"/>
        <v/>
      </c>
      <c r="F442" s="34" t="str">
        <f t="shared" si="139"/>
        <v/>
      </c>
      <c r="G442" s="8"/>
      <c r="H442" s="22" t="str">
        <f t="shared" si="133"/>
        <v/>
      </c>
      <c r="I442" s="34" t="str">
        <f t="shared" si="140"/>
        <v/>
      </c>
      <c r="J442" s="8"/>
      <c r="K442" s="22" t="str">
        <f t="shared" si="134"/>
        <v/>
      </c>
      <c r="L442" s="34" t="str">
        <f t="shared" si="141"/>
        <v/>
      </c>
      <c r="M442" s="8"/>
      <c r="N442" s="22" t="str">
        <f t="shared" si="135"/>
        <v/>
      </c>
      <c r="O442" s="34" t="str">
        <f t="shared" si="142"/>
        <v/>
      </c>
      <c r="P442" s="8"/>
      <c r="Q442" s="22" t="str">
        <f t="shared" si="136"/>
        <v/>
      </c>
      <c r="R442" s="34" t="str">
        <f t="shared" si="143"/>
        <v/>
      </c>
      <c r="S442" s="8"/>
      <c r="T442" s="22" t="str">
        <f t="shared" si="146"/>
        <v/>
      </c>
      <c r="U442" s="22" t="str">
        <f t="shared" si="137"/>
        <v/>
      </c>
      <c r="V442" s="22" t="str">
        <f t="shared" si="144"/>
        <v/>
      </c>
      <c r="W442" s="22" t="str">
        <f t="shared" si="145"/>
        <v/>
      </c>
      <c r="X442" s="8"/>
      <c r="Y442" s="29"/>
    </row>
    <row r="443" spans="1:25" ht="18" customHeight="1" x14ac:dyDescent="0.35">
      <c r="A443" s="68">
        <f>'Energy - Master'!A442</f>
        <v>46462</v>
      </c>
      <c r="B443" s="24" t="str">
        <f t="shared" si="131"/>
        <v>Mar-2027</v>
      </c>
      <c r="C443" s="34" t="str">
        <f t="shared" si="138"/>
        <v/>
      </c>
      <c r="D443" s="8"/>
      <c r="E443" s="22" t="str">
        <f t="shared" si="132"/>
        <v/>
      </c>
      <c r="F443" s="34" t="str">
        <f t="shared" si="139"/>
        <v/>
      </c>
      <c r="G443" s="8"/>
      <c r="H443" s="22" t="str">
        <f t="shared" si="133"/>
        <v/>
      </c>
      <c r="I443" s="34" t="str">
        <f t="shared" si="140"/>
        <v/>
      </c>
      <c r="J443" s="8"/>
      <c r="K443" s="22" t="str">
        <f t="shared" si="134"/>
        <v/>
      </c>
      <c r="L443" s="34" t="str">
        <f t="shared" si="141"/>
        <v/>
      </c>
      <c r="M443" s="8"/>
      <c r="N443" s="22" t="str">
        <f t="shared" si="135"/>
        <v/>
      </c>
      <c r="O443" s="34" t="str">
        <f t="shared" si="142"/>
        <v/>
      </c>
      <c r="P443" s="8"/>
      <c r="Q443" s="22" t="str">
        <f t="shared" si="136"/>
        <v/>
      </c>
      <c r="R443" s="34" t="str">
        <f t="shared" si="143"/>
        <v/>
      </c>
      <c r="S443" s="8"/>
      <c r="T443" s="22" t="str">
        <f t="shared" si="146"/>
        <v/>
      </c>
      <c r="U443" s="22" t="str">
        <f t="shared" si="137"/>
        <v/>
      </c>
      <c r="V443" s="22" t="str">
        <f t="shared" si="144"/>
        <v/>
      </c>
      <c r="W443" s="22" t="str">
        <f t="shared" si="145"/>
        <v/>
      </c>
      <c r="X443" s="8"/>
      <c r="Y443" s="29"/>
    </row>
    <row r="444" spans="1:25" ht="18" customHeight="1" x14ac:dyDescent="0.35">
      <c r="A444" s="68">
        <f>'Energy - Master'!A443</f>
        <v>46463</v>
      </c>
      <c r="B444" s="24" t="str">
        <f t="shared" si="131"/>
        <v>Mar-2027</v>
      </c>
      <c r="C444" s="34" t="str">
        <f t="shared" si="138"/>
        <v/>
      </c>
      <c r="D444" s="8"/>
      <c r="E444" s="22" t="str">
        <f t="shared" si="132"/>
        <v/>
      </c>
      <c r="F444" s="34" t="str">
        <f t="shared" si="139"/>
        <v/>
      </c>
      <c r="G444" s="8"/>
      <c r="H444" s="22" t="str">
        <f t="shared" si="133"/>
        <v/>
      </c>
      <c r="I444" s="34" t="str">
        <f t="shared" si="140"/>
        <v/>
      </c>
      <c r="J444" s="8"/>
      <c r="K444" s="22" t="str">
        <f t="shared" si="134"/>
        <v/>
      </c>
      <c r="L444" s="34" t="str">
        <f t="shared" si="141"/>
        <v/>
      </c>
      <c r="M444" s="8"/>
      <c r="N444" s="22" t="str">
        <f t="shared" si="135"/>
        <v/>
      </c>
      <c r="O444" s="34" t="str">
        <f t="shared" si="142"/>
        <v/>
      </c>
      <c r="P444" s="8"/>
      <c r="Q444" s="22" t="str">
        <f t="shared" si="136"/>
        <v/>
      </c>
      <c r="R444" s="34" t="str">
        <f t="shared" si="143"/>
        <v/>
      </c>
      <c r="S444" s="8"/>
      <c r="T444" s="22" t="str">
        <f t="shared" si="146"/>
        <v/>
      </c>
      <c r="U444" s="22" t="str">
        <f t="shared" si="137"/>
        <v/>
      </c>
      <c r="V444" s="22" t="str">
        <f t="shared" si="144"/>
        <v/>
      </c>
      <c r="W444" s="22" t="str">
        <f t="shared" si="145"/>
        <v/>
      </c>
      <c r="X444" s="8"/>
      <c r="Y444" s="29"/>
    </row>
    <row r="445" spans="1:25" ht="18" customHeight="1" x14ac:dyDescent="0.35">
      <c r="A445" s="68">
        <f>'Energy - Master'!A444</f>
        <v>46464</v>
      </c>
      <c r="B445" s="24" t="str">
        <f t="shared" si="131"/>
        <v>Mar-2027</v>
      </c>
      <c r="C445" s="34" t="str">
        <f t="shared" si="138"/>
        <v/>
      </c>
      <c r="D445" s="8"/>
      <c r="E445" s="22" t="str">
        <f t="shared" si="132"/>
        <v/>
      </c>
      <c r="F445" s="34" t="str">
        <f t="shared" si="139"/>
        <v/>
      </c>
      <c r="G445" s="8"/>
      <c r="H445" s="22" t="str">
        <f t="shared" si="133"/>
        <v/>
      </c>
      <c r="I445" s="34" t="str">
        <f t="shared" si="140"/>
        <v/>
      </c>
      <c r="J445" s="8"/>
      <c r="K445" s="22" t="str">
        <f t="shared" si="134"/>
        <v/>
      </c>
      <c r="L445" s="34" t="str">
        <f t="shared" si="141"/>
        <v/>
      </c>
      <c r="M445" s="8"/>
      <c r="N445" s="22" t="str">
        <f t="shared" si="135"/>
        <v/>
      </c>
      <c r="O445" s="34" t="str">
        <f t="shared" si="142"/>
        <v/>
      </c>
      <c r="P445" s="8"/>
      <c r="Q445" s="22" t="str">
        <f t="shared" si="136"/>
        <v/>
      </c>
      <c r="R445" s="34" t="str">
        <f t="shared" si="143"/>
        <v/>
      </c>
      <c r="S445" s="8"/>
      <c r="T445" s="22" t="str">
        <f t="shared" si="146"/>
        <v/>
      </c>
      <c r="U445" s="22" t="str">
        <f t="shared" si="137"/>
        <v/>
      </c>
      <c r="V445" s="22" t="str">
        <f t="shared" si="144"/>
        <v/>
      </c>
      <c r="W445" s="22" t="str">
        <f t="shared" si="145"/>
        <v/>
      </c>
      <c r="X445" s="8"/>
      <c r="Y445" s="29"/>
    </row>
    <row r="446" spans="1:25" ht="18" customHeight="1" x14ac:dyDescent="0.35">
      <c r="A446" s="68">
        <f>'Energy - Master'!A445</f>
        <v>46465</v>
      </c>
      <c r="B446" s="24" t="str">
        <f t="shared" si="131"/>
        <v>Mar-2027</v>
      </c>
      <c r="C446" s="34" t="str">
        <f t="shared" si="138"/>
        <v/>
      </c>
      <c r="D446" s="8"/>
      <c r="E446" s="22" t="str">
        <f t="shared" si="132"/>
        <v/>
      </c>
      <c r="F446" s="34" t="str">
        <f t="shared" si="139"/>
        <v/>
      </c>
      <c r="G446" s="8"/>
      <c r="H446" s="22" t="str">
        <f t="shared" si="133"/>
        <v/>
      </c>
      <c r="I446" s="34" t="str">
        <f t="shared" si="140"/>
        <v/>
      </c>
      <c r="J446" s="8"/>
      <c r="K446" s="22" t="str">
        <f t="shared" si="134"/>
        <v/>
      </c>
      <c r="L446" s="34" t="str">
        <f t="shared" si="141"/>
        <v/>
      </c>
      <c r="M446" s="8"/>
      <c r="N446" s="22" t="str">
        <f t="shared" si="135"/>
        <v/>
      </c>
      <c r="O446" s="34" t="str">
        <f t="shared" si="142"/>
        <v/>
      </c>
      <c r="P446" s="8"/>
      <c r="Q446" s="22" t="str">
        <f t="shared" si="136"/>
        <v/>
      </c>
      <c r="R446" s="34" t="str">
        <f t="shared" si="143"/>
        <v/>
      </c>
      <c r="S446" s="8"/>
      <c r="T446" s="22" t="str">
        <f t="shared" si="146"/>
        <v/>
      </c>
      <c r="U446" s="22" t="str">
        <f t="shared" si="137"/>
        <v/>
      </c>
      <c r="V446" s="22" t="str">
        <f t="shared" si="144"/>
        <v/>
      </c>
      <c r="W446" s="22" t="str">
        <f t="shared" si="145"/>
        <v/>
      </c>
      <c r="X446" s="8"/>
      <c r="Y446" s="29"/>
    </row>
    <row r="447" spans="1:25" ht="18" customHeight="1" x14ac:dyDescent="0.35">
      <c r="A447" s="68">
        <f>'Energy - Master'!A446</f>
        <v>46466</v>
      </c>
      <c r="B447" s="24" t="str">
        <f t="shared" si="131"/>
        <v>Mar-2027</v>
      </c>
      <c r="C447" s="34" t="str">
        <f t="shared" si="138"/>
        <v/>
      </c>
      <c r="D447" s="8"/>
      <c r="E447" s="22" t="str">
        <f t="shared" si="132"/>
        <v/>
      </c>
      <c r="F447" s="34" t="str">
        <f t="shared" si="139"/>
        <v/>
      </c>
      <c r="G447" s="8"/>
      <c r="H447" s="22" t="str">
        <f t="shared" si="133"/>
        <v/>
      </c>
      <c r="I447" s="34" t="str">
        <f t="shared" si="140"/>
        <v/>
      </c>
      <c r="J447" s="8"/>
      <c r="K447" s="22" t="str">
        <f t="shared" si="134"/>
        <v/>
      </c>
      <c r="L447" s="34" t="str">
        <f t="shared" si="141"/>
        <v/>
      </c>
      <c r="M447" s="8"/>
      <c r="N447" s="22" t="str">
        <f t="shared" si="135"/>
        <v/>
      </c>
      <c r="O447" s="34" t="str">
        <f t="shared" si="142"/>
        <v/>
      </c>
      <c r="P447" s="8"/>
      <c r="Q447" s="22" t="str">
        <f t="shared" si="136"/>
        <v/>
      </c>
      <c r="R447" s="34" t="str">
        <f t="shared" si="143"/>
        <v/>
      </c>
      <c r="S447" s="8"/>
      <c r="T447" s="22" t="str">
        <f t="shared" si="146"/>
        <v/>
      </c>
      <c r="U447" s="22" t="str">
        <f t="shared" si="137"/>
        <v/>
      </c>
      <c r="V447" s="22" t="str">
        <f t="shared" si="144"/>
        <v/>
      </c>
      <c r="W447" s="22" t="str">
        <f t="shared" si="145"/>
        <v/>
      </c>
      <c r="X447" s="8"/>
      <c r="Y447" s="29"/>
    </row>
    <row r="448" spans="1:25" ht="18" customHeight="1" x14ac:dyDescent="0.35">
      <c r="A448" s="68">
        <f>'Energy - Master'!A447</f>
        <v>46467</v>
      </c>
      <c r="B448" s="24" t="str">
        <f t="shared" si="131"/>
        <v>Mar-2027</v>
      </c>
      <c r="C448" s="34" t="str">
        <f t="shared" si="138"/>
        <v/>
      </c>
      <c r="D448" s="8"/>
      <c r="E448" s="22" t="str">
        <f t="shared" si="132"/>
        <v/>
      </c>
      <c r="F448" s="34" t="str">
        <f t="shared" si="139"/>
        <v/>
      </c>
      <c r="G448" s="8"/>
      <c r="H448" s="22" t="str">
        <f t="shared" si="133"/>
        <v/>
      </c>
      <c r="I448" s="34" t="str">
        <f t="shared" si="140"/>
        <v/>
      </c>
      <c r="J448" s="8"/>
      <c r="K448" s="22" t="str">
        <f t="shared" si="134"/>
        <v/>
      </c>
      <c r="L448" s="34" t="str">
        <f t="shared" si="141"/>
        <v/>
      </c>
      <c r="M448" s="8"/>
      <c r="N448" s="22" t="str">
        <f t="shared" si="135"/>
        <v/>
      </c>
      <c r="O448" s="34" t="str">
        <f t="shared" si="142"/>
        <v/>
      </c>
      <c r="P448" s="8"/>
      <c r="Q448" s="22" t="str">
        <f t="shared" si="136"/>
        <v/>
      </c>
      <c r="R448" s="34" t="str">
        <f t="shared" si="143"/>
        <v/>
      </c>
      <c r="S448" s="8"/>
      <c r="T448" s="22" t="str">
        <f t="shared" si="146"/>
        <v/>
      </c>
      <c r="U448" s="22" t="str">
        <f t="shared" si="137"/>
        <v/>
      </c>
      <c r="V448" s="22" t="str">
        <f t="shared" si="144"/>
        <v/>
      </c>
      <c r="W448" s="22" t="str">
        <f t="shared" si="145"/>
        <v/>
      </c>
      <c r="X448" s="8"/>
      <c r="Y448" s="29"/>
    </row>
    <row r="449" spans="1:25" ht="18" customHeight="1" x14ac:dyDescent="0.35">
      <c r="A449" s="68">
        <f>'Energy - Master'!A448</f>
        <v>46468</v>
      </c>
      <c r="B449" s="24" t="str">
        <f t="shared" si="131"/>
        <v>Mar-2027</v>
      </c>
      <c r="C449" s="34" t="str">
        <f t="shared" si="138"/>
        <v/>
      </c>
      <c r="D449" s="8"/>
      <c r="E449" s="22" t="str">
        <f t="shared" si="132"/>
        <v/>
      </c>
      <c r="F449" s="34" t="str">
        <f t="shared" si="139"/>
        <v/>
      </c>
      <c r="G449" s="8"/>
      <c r="H449" s="22" t="str">
        <f t="shared" si="133"/>
        <v/>
      </c>
      <c r="I449" s="34" t="str">
        <f t="shared" si="140"/>
        <v/>
      </c>
      <c r="J449" s="8"/>
      <c r="K449" s="22" t="str">
        <f t="shared" si="134"/>
        <v/>
      </c>
      <c r="L449" s="34" t="str">
        <f t="shared" si="141"/>
        <v/>
      </c>
      <c r="M449" s="8"/>
      <c r="N449" s="22" t="str">
        <f t="shared" si="135"/>
        <v/>
      </c>
      <c r="O449" s="34" t="str">
        <f t="shared" si="142"/>
        <v/>
      </c>
      <c r="P449" s="8"/>
      <c r="Q449" s="22" t="str">
        <f t="shared" si="136"/>
        <v/>
      </c>
      <c r="R449" s="34" t="str">
        <f t="shared" si="143"/>
        <v/>
      </c>
      <c r="S449" s="8"/>
      <c r="T449" s="22" t="str">
        <f t="shared" si="146"/>
        <v/>
      </c>
      <c r="U449" s="22" t="str">
        <f t="shared" si="137"/>
        <v/>
      </c>
      <c r="V449" s="22" t="str">
        <f t="shared" si="144"/>
        <v/>
      </c>
      <c r="W449" s="22" t="str">
        <f t="shared" si="145"/>
        <v/>
      </c>
      <c r="X449" s="8"/>
      <c r="Y449" s="29"/>
    </row>
    <row r="450" spans="1:25" ht="18" customHeight="1" x14ac:dyDescent="0.35">
      <c r="A450" s="68">
        <f>'Energy - Master'!A449</f>
        <v>46469</v>
      </c>
      <c r="B450" s="24" t="str">
        <f t="shared" si="131"/>
        <v>Mar-2027</v>
      </c>
      <c r="C450" s="34" t="str">
        <f t="shared" si="138"/>
        <v/>
      </c>
      <c r="D450" s="8"/>
      <c r="E450" s="22" t="str">
        <f t="shared" si="132"/>
        <v/>
      </c>
      <c r="F450" s="34" t="str">
        <f t="shared" si="139"/>
        <v/>
      </c>
      <c r="G450" s="8"/>
      <c r="H450" s="22" t="str">
        <f t="shared" si="133"/>
        <v/>
      </c>
      <c r="I450" s="34" t="str">
        <f t="shared" si="140"/>
        <v/>
      </c>
      <c r="J450" s="8"/>
      <c r="K450" s="22" t="str">
        <f t="shared" si="134"/>
        <v/>
      </c>
      <c r="L450" s="34" t="str">
        <f t="shared" si="141"/>
        <v/>
      </c>
      <c r="M450" s="8"/>
      <c r="N450" s="22" t="str">
        <f t="shared" si="135"/>
        <v/>
      </c>
      <c r="O450" s="34" t="str">
        <f t="shared" si="142"/>
        <v/>
      </c>
      <c r="P450" s="8"/>
      <c r="Q450" s="22" t="str">
        <f t="shared" si="136"/>
        <v/>
      </c>
      <c r="R450" s="34" t="str">
        <f t="shared" si="143"/>
        <v/>
      </c>
      <c r="S450" s="8"/>
      <c r="T450" s="22" t="str">
        <f t="shared" si="146"/>
        <v/>
      </c>
      <c r="U450" s="22" t="str">
        <f t="shared" si="137"/>
        <v/>
      </c>
      <c r="V450" s="22" t="str">
        <f t="shared" si="144"/>
        <v/>
      </c>
      <c r="W450" s="22" t="str">
        <f t="shared" si="145"/>
        <v/>
      </c>
      <c r="X450" s="8"/>
      <c r="Y450" s="29"/>
    </row>
    <row r="451" spans="1:25" ht="18" customHeight="1" x14ac:dyDescent="0.35">
      <c r="A451" s="68">
        <f>'Energy - Master'!A450</f>
        <v>46470</v>
      </c>
      <c r="B451" s="24" t="str">
        <f t="shared" si="131"/>
        <v>Mar-2027</v>
      </c>
      <c r="C451" s="34" t="str">
        <f t="shared" si="138"/>
        <v/>
      </c>
      <c r="D451" s="8"/>
      <c r="E451" s="22" t="str">
        <f t="shared" si="132"/>
        <v/>
      </c>
      <c r="F451" s="34" t="str">
        <f t="shared" si="139"/>
        <v/>
      </c>
      <c r="G451" s="8"/>
      <c r="H451" s="22" t="str">
        <f t="shared" si="133"/>
        <v/>
      </c>
      <c r="I451" s="34" t="str">
        <f t="shared" si="140"/>
        <v/>
      </c>
      <c r="J451" s="8"/>
      <c r="K451" s="22" t="str">
        <f t="shared" si="134"/>
        <v/>
      </c>
      <c r="L451" s="34" t="str">
        <f t="shared" si="141"/>
        <v/>
      </c>
      <c r="M451" s="8"/>
      <c r="N451" s="22" t="str">
        <f t="shared" si="135"/>
        <v/>
      </c>
      <c r="O451" s="34" t="str">
        <f t="shared" si="142"/>
        <v/>
      </c>
      <c r="P451" s="8"/>
      <c r="Q451" s="22" t="str">
        <f t="shared" si="136"/>
        <v/>
      </c>
      <c r="R451" s="34" t="str">
        <f t="shared" si="143"/>
        <v/>
      </c>
      <c r="S451" s="8"/>
      <c r="T451" s="22" t="str">
        <f t="shared" si="146"/>
        <v/>
      </c>
      <c r="U451" s="22" t="str">
        <f t="shared" si="137"/>
        <v/>
      </c>
      <c r="V451" s="22" t="str">
        <f t="shared" si="144"/>
        <v/>
      </c>
      <c r="W451" s="22" t="str">
        <f t="shared" si="145"/>
        <v/>
      </c>
      <c r="X451" s="8"/>
      <c r="Y451" s="29"/>
    </row>
    <row r="452" spans="1:25" ht="18" customHeight="1" x14ac:dyDescent="0.35">
      <c r="A452" s="68">
        <f>'Energy - Master'!A451</f>
        <v>46471</v>
      </c>
      <c r="B452" s="24" t="str">
        <f t="shared" ref="B452:B515" si="147">IF(A452="","",TEXT(A452,"MMM-YYYY"))</f>
        <v>Mar-2027</v>
      </c>
      <c r="C452" s="34" t="str">
        <f t="shared" si="138"/>
        <v/>
      </c>
      <c r="D452" s="8"/>
      <c r="E452" s="22" t="str">
        <f t="shared" ref="E452:E515" si="148">IF(OR(C452="",D452=""),"",D452-C452)</f>
        <v/>
      </c>
      <c r="F452" s="34" t="str">
        <f t="shared" si="139"/>
        <v/>
      </c>
      <c r="G452" s="8"/>
      <c r="H452" s="22" t="str">
        <f t="shared" ref="H452:H515" si="149">IF(OR(F452="",G452=""),"",G452-F452)</f>
        <v/>
      </c>
      <c r="I452" s="34" t="str">
        <f t="shared" si="140"/>
        <v/>
      </c>
      <c r="J452" s="8"/>
      <c r="K452" s="22" t="str">
        <f t="shared" ref="K452:K515" si="150">IF(OR(I452="",J452=""),"",J452-I452)</f>
        <v/>
      </c>
      <c r="L452" s="34" t="str">
        <f t="shared" si="141"/>
        <v/>
      </c>
      <c r="M452" s="8"/>
      <c r="N452" s="22" t="str">
        <f t="shared" ref="N452:N515" si="151">IF(OR(L452="",M452=""),"",M452-L452)</f>
        <v/>
      </c>
      <c r="O452" s="34" t="str">
        <f t="shared" si="142"/>
        <v/>
      </c>
      <c r="P452" s="8"/>
      <c r="Q452" s="22" t="str">
        <f t="shared" ref="Q452:Q515" si="152">IF(OR(O452="",P452=""),"",P452-O452)</f>
        <v/>
      </c>
      <c r="R452" s="34" t="str">
        <f t="shared" si="143"/>
        <v/>
      </c>
      <c r="S452" s="8"/>
      <c r="T452" s="22" t="str">
        <f t="shared" si="146"/>
        <v/>
      </c>
      <c r="U452" s="22" t="str">
        <f t="shared" ref="U452:U515" si="153">IF(E452="","",E452+(H452+K452+N452+Q452+T452)/1000)</f>
        <v/>
      </c>
      <c r="V452" s="22" t="str">
        <f t="shared" si="144"/>
        <v/>
      </c>
      <c r="W452" s="22" t="str">
        <f t="shared" si="145"/>
        <v/>
      </c>
      <c r="X452" s="8"/>
      <c r="Y452" s="29"/>
    </row>
    <row r="453" spans="1:25" ht="18" customHeight="1" x14ac:dyDescent="0.35">
      <c r="A453" s="68">
        <f>'Energy - Master'!A452</f>
        <v>46472</v>
      </c>
      <c r="B453" s="24" t="str">
        <f t="shared" si="147"/>
        <v>Mar-2027</v>
      </c>
      <c r="C453" s="34" t="str">
        <f t="shared" ref="C453:C516" si="154">IF(D452="","",D452)</f>
        <v/>
      </c>
      <c r="D453" s="8"/>
      <c r="E453" s="22" t="str">
        <f t="shared" si="148"/>
        <v/>
      </c>
      <c r="F453" s="34" t="str">
        <f t="shared" ref="F453:F516" si="155">IF(G452="","",G452)</f>
        <v/>
      </c>
      <c r="G453" s="8"/>
      <c r="H453" s="22" t="str">
        <f t="shared" si="149"/>
        <v/>
      </c>
      <c r="I453" s="34" t="str">
        <f t="shared" ref="I453:I516" si="156">IF(J452="","",J452)</f>
        <v/>
      </c>
      <c r="J453" s="8"/>
      <c r="K453" s="22" t="str">
        <f t="shared" si="150"/>
        <v/>
      </c>
      <c r="L453" s="34" t="str">
        <f t="shared" ref="L453:L516" si="157">IF(M452="","",M452)</f>
        <v/>
      </c>
      <c r="M453" s="8"/>
      <c r="N453" s="22" t="str">
        <f t="shared" si="151"/>
        <v/>
      </c>
      <c r="O453" s="34" t="str">
        <f t="shared" ref="O453:O516" si="158">IF(P452="","",P452)</f>
        <v/>
      </c>
      <c r="P453" s="8"/>
      <c r="Q453" s="22" t="str">
        <f t="shared" si="152"/>
        <v/>
      </c>
      <c r="R453" s="34" t="str">
        <f t="shared" ref="R453:R516" si="159">IF(S452="","",S452)</f>
        <v/>
      </c>
      <c r="S453" s="8"/>
      <c r="T453" s="22" t="str">
        <f t="shared" si="146"/>
        <v/>
      </c>
      <c r="U453" s="22" t="str">
        <f t="shared" si="153"/>
        <v/>
      </c>
      <c r="V453" s="22" t="str">
        <f t="shared" ref="V453:V516" si="160">IF(E453="","",IF(MONTH(A453)&lt;&gt;MONTH(A452),E453,V452+E453))</f>
        <v/>
      </c>
      <c r="W453" s="22" t="str">
        <f t="shared" ref="W453:W516" si="161">IF(U453="","",IF(MONTH(A453)&lt;&gt;MONTH(A452),U453,W452+U453))</f>
        <v/>
      </c>
      <c r="X453" s="8"/>
      <c r="Y453" s="29"/>
    </row>
    <row r="454" spans="1:25" ht="18" customHeight="1" x14ac:dyDescent="0.35">
      <c r="A454" s="68">
        <f>'Energy - Master'!A453</f>
        <v>46473</v>
      </c>
      <c r="B454" s="24" t="str">
        <f t="shared" si="147"/>
        <v>Mar-2027</v>
      </c>
      <c r="C454" s="34" t="str">
        <f t="shared" si="154"/>
        <v/>
      </c>
      <c r="D454" s="8"/>
      <c r="E454" s="22" t="str">
        <f t="shared" si="148"/>
        <v/>
      </c>
      <c r="F454" s="34" t="str">
        <f t="shared" si="155"/>
        <v/>
      </c>
      <c r="G454" s="8"/>
      <c r="H454" s="22" t="str">
        <f t="shared" si="149"/>
        <v/>
      </c>
      <c r="I454" s="34" t="str">
        <f t="shared" si="156"/>
        <v/>
      </c>
      <c r="J454" s="8"/>
      <c r="K454" s="22" t="str">
        <f t="shared" si="150"/>
        <v/>
      </c>
      <c r="L454" s="34" t="str">
        <f t="shared" si="157"/>
        <v/>
      </c>
      <c r="M454" s="8"/>
      <c r="N454" s="22" t="str">
        <f t="shared" si="151"/>
        <v/>
      </c>
      <c r="O454" s="34" t="str">
        <f t="shared" si="158"/>
        <v/>
      </c>
      <c r="P454" s="8"/>
      <c r="Q454" s="22" t="str">
        <f t="shared" si="152"/>
        <v/>
      </c>
      <c r="R454" s="34" t="str">
        <f t="shared" si="159"/>
        <v/>
      </c>
      <c r="S454" s="8"/>
      <c r="T454" s="22" t="str">
        <f t="shared" si="146"/>
        <v/>
      </c>
      <c r="U454" s="22" t="str">
        <f t="shared" si="153"/>
        <v/>
      </c>
      <c r="V454" s="22" t="str">
        <f t="shared" si="160"/>
        <v/>
      </c>
      <c r="W454" s="22" t="str">
        <f t="shared" si="161"/>
        <v/>
      </c>
      <c r="X454" s="8"/>
      <c r="Y454" s="29"/>
    </row>
    <row r="455" spans="1:25" ht="18" customHeight="1" x14ac:dyDescent="0.35">
      <c r="A455" s="68">
        <f>'Energy - Master'!A454</f>
        <v>46474</v>
      </c>
      <c r="B455" s="24" t="str">
        <f t="shared" si="147"/>
        <v>Mar-2027</v>
      </c>
      <c r="C455" s="34" t="str">
        <f t="shared" si="154"/>
        <v/>
      </c>
      <c r="D455" s="8"/>
      <c r="E455" s="22" t="str">
        <f t="shared" si="148"/>
        <v/>
      </c>
      <c r="F455" s="34" t="str">
        <f t="shared" si="155"/>
        <v/>
      </c>
      <c r="G455" s="8"/>
      <c r="H455" s="22" t="str">
        <f t="shared" si="149"/>
        <v/>
      </c>
      <c r="I455" s="34" t="str">
        <f t="shared" si="156"/>
        <v/>
      </c>
      <c r="J455" s="8"/>
      <c r="K455" s="22" t="str">
        <f t="shared" si="150"/>
        <v/>
      </c>
      <c r="L455" s="34" t="str">
        <f t="shared" si="157"/>
        <v/>
      </c>
      <c r="M455" s="8"/>
      <c r="N455" s="22" t="str">
        <f t="shared" si="151"/>
        <v/>
      </c>
      <c r="O455" s="34" t="str">
        <f t="shared" si="158"/>
        <v/>
      </c>
      <c r="P455" s="8"/>
      <c r="Q455" s="22" t="str">
        <f t="shared" si="152"/>
        <v/>
      </c>
      <c r="R455" s="34" t="str">
        <f t="shared" si="159"/>
        <v/>
      </c>
      <c r="S455" s="8"/>
      <c r="T455" s="22" t="str">
        <f t="shared" si="146"/>
        <v/>
      </c>
      <c r="U455" s="22" t="str">
        <f t="shared" si="153"/>
        <v/>
      </c>
      <c r="V455" s="22" t="str">
        <f t="shared" si="160"/>
        <v/>
      </c>
      <c r="W455" s="22" t="str">
        <f t="shared" si="161"/>
        <v/>
      </c>
      <c r="X455" s="8"/>
      <c r="Y455" s="29"/>
    </row>
    <row r="456" spans="1:25" ht="18" customHeight="1" x14ac:dyDescent="0.35">
      <c r="A456" s="68">
        <f>'Energy - Master'!A455</f>
        <v>46475</v>
      </c>
      <c r="B456" s="24" t="str">
        <f t="shared" si="147"/>
        <v>Mar-2027</v>
      </c>
      <c r="C456" s="34" t="str">
        <f t="shared" si="154"/>
        <v/>
      </c>
      <c r="D456" s="8"/>
      <c r="E456" s="22" t="str">
        <f t="shared" si="148"/>
        <v/>
      </c>
      <c r="F456" s="34" t="str">
        <f t="shared" si="155"/>
        <v/>
      </c>
      <c r="G456" s="8"/>
      <c r="H456" s="22" t="str">
        <f t="shared" si="149"/>
        <v/>
      </c>
      <c r="I456" s="34" t="str">
        <f t="shared" si="156"/>
        <v/>
      </c>
      <c r="J456" s="8"/>
      <c r="K456" s="22" t="str">
        <f t="shared" si="150"/>
        <v/>
      </c>
      <c r="L456" s="34" t="str">
        <f t="shared" si="157"/>
        <v/>
      </c>
      <c r="M456" s="8"/>
      <c r="N456" s="22" t="str">
        <f t="shared" si="151"/>
        <v/>
      </c>
      <c r="O456" s="34" t="str">
        <f t="shared" si="158"/>
        <v/>
      </c>
      <c r="P456" s="8"/>
      <c r="Q456" s="22" t="str">
        <f t="shared" si="152"/>
        <v/>
      </c>
      <c r="R456" s="34" t="str">
        <f t="shared" si="159"/>
        <v/>
      </c>
      <c r="S456" s="8"/>
      <c r="T456" s="22" t="str">
        <f t="shared" si="146"/>
        <v/>
      </c>
      <c r="U456" s="22" t="str">
        <f t="shared" si="153"/>
        <v/>
      </c>
      <c r="V456" s="22" t="str">
        <f t="shared" si="160"/>
        <v/>
      </c>
      <c r="W456" s="22" t="str">
        <f t="shared" si="161"/>
        <v/>
      </c>
      <c r="X456" s="8"/>
      <c r="Y456" s="29"/>
    </row>
    <row r="457" spans="1:25" ht="18" customHeight="1" x14ac:dyDescent="0.35">
      <c r="A457" s="68">
        <f>'Energy - Master'!A456</f>
        <v>46476</v>
      </c>
      <c r="B457" s="24" t="str">
        <f t="shared" si="147"/>
        <v>Mar-2027</v>
      </c>
      <c r="C457" s="34" t="str">
        <f t="shared" si="154"/>
        <v/>
      </c>
      <c r="D457" s="8"/>
      <c r="E457" s="22" t="str">
        <f t="shared" si="148"/>
        <v/>
      </c>
      <c r="F457" s="34" t="str">
        <f t="shared" si="155"/>
        <v/>
      </c>
      <c r="G457" s="8"/>
      <c r="H457" s="22" t="str">
        <f t="shared" si="149"/>
        <v/>
      </c>
      <c r="I457" s="34" t="str">
        <f t="shared" si="156"/>
        <v/>
      </c>
      <c r="J457" s="8"/>
      <c r="K457" s="22" t="str">
        <f t="shared" si="150"/>
        <v/>
      </c>
      <c r="L457" s="34" t="str">
        <f t="shared" si="157"/>
        <v/>
      </c>
      <c r="M457" s="8"/>
      <c r="N457" s="22" t="str">
        <f t="shared" si="151"/>
        <v/>
      </c>
      <c r="O457" s="34" t="str">
        <f t="shared" si="158"/>
        <v/>
      </c>
      <c r="P457" s="8"/>
      <c r="Q457" s="22" t="str">
        <f t="shared" si="152"/>
        <v/>
      </c>
      <c r="R457" s="34" t="str">
        <f t="shared" si="159"/>
        <v/>
      </c>
      <c r="S457" s="8"/>
      <c r="T457" s="22" t="str">
        <f t="shared" si="146"/>
        <v/>
      </c>
      <c r="U457" s="22" t="str">
        <f t="shared" si="153"/>
        <v/>
      </c>
      <c r="V457" s="22" t="str">
        <f t="shared" si="160"/>
        <v/>
      </c>
      <c r="W457" s="22" t="str">
        <f t="shared" si="161"/>
        <v/>
      </c>
      <c r="X457" s="8"/>
      <c r="Y457" s="29"/>
    </row>
    <row r="458" spans="1:25" ht="18" customHeight="1" x14ac:dyDescent="0.35">
      <c r="A458" s="68">
        <f>'Energy - Master'!A457</f>
        <v>46477</v>
      </c>
      <c r="B458" s="24" t="str">
        <f t="shared" si="147"/>
        <v>Mar-2027</v>
      </c>
      <c r="C458" s="34" t="str">
        <f t="shared" si="154"/>
        <v/>
      </c>
      <c r="D458" s="8"/>
      <c r="E458" s="22" t="str">
        <f t="shared" si="148"/>
        <v/>
      </c>
      <c r="F458" s="34" t="str">
        <f t="shared" si="155"/>
        <v/>
      </c>
      <c r="G458" s="8"/>
      <c r="H458" s="22" t="str">
        <f t="shared" si="149"/>
        <v/>
      </c>
      <c r="I458" s="34" t="str">
        <f t="shared" si="156"/>
        <v/>
      </c>
      <c r="J458" s="8"/>
      <c r="K458" s="22" t="str">
        <f t="shared" si="150"/>
        <v/>
      </c>
      <c r="L458" s="34" t="str">
        <f t="shared" si="157"/>
        <v/>
      </c>
      <c r="M458" s="8"/>
      <c r="N458" s="22" t="str">
        <f t="shared" si="151"/>
        <v/>
      </c>
      <c r="O458" s="34" t="str">
        <f t="shared" si="158"/>
        <v/>
      </c>
      <c r="P458" s="8"/>
      <c r="Q458" s="22" t="str">
        <f t="shared" si="152"/>
        <v/>
      </c>
      <c r="R458" s="34" t="str">
        <f t="shared" si="159"/>
        <v/>
      </c>
      <c r="S458" s="8"/>
      <c r="T458" s="22" t="str">
        <f t="shared" si="146"/>
        <v/>
      </c>
      <c r="U458" s="22" t="str">
        <f t="shared" si="153"/>
        <v/>
      </c>
      <c r="V458" s="22" t="str">
        <f t="shared" si="160"/>
        <v/>
      </c>
      <c r="W458" s="22" t="str">
        <f t="shared" si="161"/>
        <v/>
      </c>
      <c r="X458" s="8"/>
      <c r="Y458" s="29"/>
    </row>
    <row r="459" spans="1:25" ht="18" customHeight="1" x14ac:dyDescent="0.35">
      <c r="A459" s="68">
        <f>'Energy - Master'!A458</f>
        <v>46478</v>
      </c>
      <c r="B459" s="24" t="str">
        <f t="shared" si="147"/>
        <v>Apr-2027</v>
      </c>
      <c r="C459" s="34" t="str">
        <f t="shared" si="154"/>
        <v/>
      </c>
      <c r="D459" s="8"/>
      <c r="E459" s="22" t="str">
        <f t="shared" si="148"/>
        <v/>
      </c>
      <c r="F459" s="34" t="str">
        <f t="shared" si="155"/>
        <v/>
      </c>
      <c r="G459" s="8"/>
      <c r="H459" s="22" t="str">
        <f t="shared" si="149"/>
        <v/>
      </c>
      <c r="I459" s="34" t="str">
        <f t="shared" si="156"/>
        <v/>
      </c>
      <c r="J459" s="8"/>
      <c r="K459" s="22" t="str">
        <f t="shared" si="150"/>
        <v/>
      </c>
      <c r="L459" s="34" t="str">
        <f t="shared" si="157"/>
        <v/>
      </c>
      <c r="M459" s="8"/>
      <c r="N459" s="22" t="str">
        <f t="shared" si="151"/>
        <v/>
      </c>
      <c r="O459" s="34" t="str">
        <f t="shared" si="158"/>
        <v/>
      </c>
      <c r="P459" s="8"/>
      <c r="Q459" s="22" t="str">
        <f t="shared" si="152"/>
        <v/>
      </c>
      <c r="R459" s="34" t="str">
        <f t="shared" si="159"/>
        <v/>
      </c>
      <c r="S459" s="8"/>
      <c r="T459" s="22" t="str">
        <f t="shared" si="146"/>
        <v/>
      </c>
      <c r="U459" s="22" t="str">
        <f t="shared" si="153"/>
        <v/>
      </c>
      <c r="V459" s="22" t="str">
        <f t="shared" si="160"/>
        <v/>
      </c>
      <c r="W459" s="22" t="str">
        <f t="shared" si="161"/>
        <v/>
      </c>
      <c r="X459" s="8"/>
      <c r="Y459" s="29"/>
    </row>
    <row r="460" spans="1:25" ht="18" customHeight="1" x14ac:dyDescent="0.35">
      <c r="A460" s="68">
        <f>'Energy - Master'!A459</f>
        <v>46479</v>
      </c>
      <c r="B460" s="24" t="str">
        <f t="shared" si="147"/>
        <v>Apr-2027</v>
      </c>
      <c r="C460" s="34" t="str">
        <f t="shared" si="154"/>
        <v/>
      </c>
      <c r="D460" s="8"/>
      <c r="E460" s="22" t="str">
        <f t="shared" si="148"/>
        <v/>
      </c>
      <c r="F460" s="34" t="str">
        <f t="shared" si="155"/>
        <v/>
      </c>
      <c r="G460" s="8"/>
      <c r="H460" s="22" t="str">
        <f t="shared" si="149"/>
        <v/>
      </c>
      <c r="I460" s="34" t="str">
        <f t="shared" si="156"/>
        <v/>
      </c>
      <c r="J460" s="8"/>
      <c r="K460" s="22" t="str">
        <f t="shared" si="150"/>
        <v/>
      </c>
      <c r="L460" s="34" t="str">
        <f t="shared" si="157"/>
        <v/>
      </c>
      <c r="M460" s="8"/>
      <c r="N460" s="22" t="str">
        <f t="shared" si="151"/>
        <v/>
      </c>
      <c r="O460" s="34" t="str">
        <f t="shared" si="158"/>
        <v/>
      </c>
      <c r="P460" s="8"/>
      <c r="Q460" s="22" t="str">
        <f t="shared" si="152"/>
        <v/>
      </c>
      <c r="R460" s="34" t="str">
        <f t="shared" si="159"/>
        <v/>
      </c>
      <c r="S460" s="8"/>
      <c r="T460" s="22" t="str">
        <f t="shared" si="146"/>
        <v/>
      </c>
      <c r="U460" s="22" t="str">
        <f t="shared" si="153"/>
        <v/>
      </c>
      <c r="V460" s="22" t="str">
        <f t="shared" si="160"/>
        <v/>
      </c>
      <c r="W460" s="22" t="str">
        <f t="shared" si="161"/>
        <v/>
      </c>
      <c r="X460" s="8"/>
      <c r="Y460" s="29"/>
    </row>
    <row r="461" spans="1:25" ht="18" customHeight="1" x14ac:dyDescent="0.35">
      <c r="A461" s="68">
        <f>'Energy - Master'!A460</f>
        <v>46480</v>
      </c>
      <c r="B461" s="24" t="str">
        <f t="shared" si="147"/>
        <v>Apr-2027</v>
      </c>
      <c r="C461" s="34" t="str">
        <f t="shared" si="154"/>
        <v/>
      </c>
      <c r="D461" s="8"/>
      <c r="E461" s="22" t="str">
        <f t="shared" si="148"/>
        <v/>
      </c>
      <c r="F461" s="34" t="str">
        <f t="shared" si="155"/>
        <v/>
      </c>
      <c r="G461" s="8"/>
      <c r="H461" s="22" t="str">
        <f t="shared" si="149"/>
        <v/>
      </c>
      <c r="I461" s="34" t="str">
        <f t="shared" si="156"/>
        <v/>
      </c>
      <c r="J461" s="8"/>
      <c r="K461" s="22" t="str">
        <f t="shared" si="150"/>
        <v/>
      </c>
      <c r="L461" s="34" t="str">
        <f t="shared" si="157"/>
        <v/>
      </c>
      <c r="M461" s="8"/>
      <c r="N461" s="22" t="str">
        <f t="shared" si="151"/>
        <v/>
      </c>
      <c r="O461" s="34" t="str">
        <f t="shared" si="158"/>
        <v/>
      </c>
      <c r="P461" s="8"/>
      <c r="Q461" s="22" t="str">
        <f t="shared" si="152"/>
        <v/>
      </c>
      <c r="R461" s="34" t="str">
        <f t="shared" si="159"/>
        <v/>
      </c>
      <c r="S461" s="8"/>
      <c r="T461" s="22" t="str">
        <f t="shared" si="146"/>
        <v/>
      </c>
      <c r="U461" s="22" t="str">
        <f t="shared" si="153"/>
        <v/>
      </c>
      <c r="V461" s="22" t="str">
        <f t="shared" si="160"/>
        <v/>
      </c>
      <c r="W461" s="22" t="str">
        <f t="shared" si="161"/>
        <v/>
      </c>
      <c r="X461" s="8"/>
      <c r="Y461" s="29"/>
    </row>
    <row r="462" spans="1:25" ht="18" customHeight="1" x14ac:dyDescent="0.35">
      <c r="A462" s="68">
        <f>'Energy - Master'!A461</f>
        <v>46481</v>
      </c>
      <c r="B462" s="24" t="str">
        <f t="shared" si="147"/>
        <v>Apr-2027</v>
      </c>
      <c r="C462" s="34" t="str">
        <f t="shared" si="154"/>
        <v/>
      </c>
      <c r="D462" s="8"/>
      <c r="E462" s="22" t="str">
        <f t="shared" si="148"/>
        <v/>
      </c>
      <c r="F462" s="34" t="str">
        <f t="shared" si="155"/>
        <v/>
      </c>
      <c r="G462" s="8"/>
      <c r="H462" s="22" t="str">
        <f t="shared" si="149"/>
        <v/>
      </c>
      <c r="I462" s="34" t="str">
        <f t="shared" si="156"/>
        <v/>
      </c>
      <c r="J462" s="8"/>
      <c r="K462" s="22" t="str">
        <f t="shared" si="150"/>
        <v/>
      </c>
      <c r="L462" s="34" t="str">
        <f t="shared" si="157"/>
        <v/>
      </c>
      <c r="M462" s="8"/>
      <c r="N462" s="22" t="str">
        <f t="shared" si="151"/>
        <v/>
      </c>
      <c r="O462" s="34" t="str">
        <f t="shared" si="158"/>
        <v/>
      </c>
      <c r="P462" s="8"/>
      <c r="Q462" s="22" t="str">
        <f t="shared" si="152"/>
        <v/>
      </c>
      <c r="R462" s="34" t="str">
        <f t="shared" si="159"/>
        <v/>
      </c>
      <c r="S462" s="8"/>
      <c r="T462" s="22" t="str">
        <f t="shared" si="146"/>
        <v/>
      </c>
      <c r="U462" s="22" t="str">
        <f t="shared" si="153"/>
        <v/>
      </c>
      <c r="V462" s="22" t="str">
        <f t="shared" si="160"/>
        <v/>
      </c>
      <c r="W462" s="22" t="str">
        <f t="shared" si="161"/>
        <v/>
      </c>
      <c r="X462" s="8"/>
      <c r="Y462" s="29"/>
    </row>
    <row r="463" spans="1:25" ht="18" customHeight="1" x14ac:dyDescent="0.35">
      <c r="A463" s="68">
        <f>'Energy - Master'!A462</f>
        <v>46482</v>
      </c>
      <c r="B463" s="24" t="str">
        <f t="shared" si="147"/>
        <v>Apr-2027</v>
      </c>
      <c r="C463" s="34" t="str">
        <f t="shared" si="154"/>
        <v/>
      </c>
      <c r="D463" s="8"/>
      <c r="E463" s="22" t="str">
        <f t="shared" si="148"/>
        <v/>
      </c>
      <c r="F463" s="34" t="str">
        <f t="shared" si="155"/>
        <v/>
      </c>
      <c r="G463" s="8"/>
      <c r="H463" s="22" t="str">
        <f t="shared" si="149"/>
        <v/>
      </c>
      <c r="I463" s="34" t="str">
        <f t="shared" si="156"/>
        <v/>
      </c>
      <c r="J463" s="8"/>
      <c r="K463" s="22" t="str">
        <f t="shared" si="150"/>
        <v/>
      </c>
      <c r="L463" s="34" t="str">
        <f t="shared" si="157"/>
        <v/>
      </c>
      <c r="M463" s="8"/>
      <c r="N463" s="22" t="str">
        <f t="shared" si="151"/>
        <v/>
      </c>
      <c r="O463" s="34" t="str">
        <f t="shared" si="158"/>
        <v/>
      </c>
      <c r="P463" s="8"/>
      <c r="Q463" s="22" t="str">
        <f t="shared" si="152"/>
        <v/>
      </c>
      <c r="R463" s="34" t="str">
        <f t="shared" si="159"/>
        <v/>
      </c>
      <c r="S463" s="8"/>
      <c r="T463" s="22" t="str">
        <f t="shared" si="146"/>
        <v/>
      </c>
      <c r="U463" s="22" t="str">
        <f t="shared" si="153"/>
        <v/>
      </c>
      <c r="V463" s="22" t="str">
        <f t="shared" si="160"/>
        <v/>
      </c>
      <c r="W463" s="22" t="str">
        <f t="shared" si="161"/>
        <v/>
      </c>
      <c r="X463" s="8"/>
      <c r="Y463" s="29"/>
    </row>
    <row r="464" spans="1:25" ht="18" customHeight="1" x14ac:dyDescent="0.35">
      <c r="A464" s="68">
        <f>'Energy - Master'!A463</f>
        <v>46483</v>
      </c>
      <c r="B464" s="24" t="str">
        <f t="shared" si="147"/>
        <v>Apr-2027</v>
      </c>
      <c r="C464" s="34" t="str">
        <f t="shared" si="154"/>
        <v/>
      </c>
      <c r="D464" s="8"/>
      <c r="E464" s="22" t="str">
        <f t="shared" si="148"/>
        <v/>
      </c>
      <c r="F464" s="34" t="str">
        <f t="shared" si="155"/>
        <v/>
      </c>
      <c r="G464" s="8"/>
      <c r="H464" s="22" t="str">
        <f t="shared" si="149"/>
        <v/>
      </c>
      <c r="I464" s="34" t="str">
        <f t="shared" si="156"/>
        <v/>
      </c>
      <c r="J464" s="8"/>
      <c r="K464" s="22" t="str">
        <f t="shared" si="150"/>
        <v/>
      </c>
      <c r="L464" s="34" t="str">
        <f t="shared" si="157"/>
        <v/>
      </c>
      <c r="M464" s="8"/>
      <c r="N464" s="22" t="str">
        <f t="shared" si="151"/>
        <v/>
      </c>
      <c r="O464" s="34" t="str">
        <f t="shared" si="158"/>
        <v/>
      </c>
      <c r="P464" s="8"/>
      <c r="Q464" s="22" t="str">
        <f t="shared" si="152"/>
        <v/>
      </c>
      <c r="R464" s="34" t="str">
        <f t="shared" si="159"/>
        <v/>
      </c>
      <c r="S464" s="8"/>
      <c r="T464" s="22" t="str">
        <f t="shared" si="146"/>
        <v/>
      </c>
      <c r="U464" s="22" t="str">
        <f t="shared" si="153"/>
        <v/>
      </c>
      <c r="V464" s="22" t="str">
        <f t="shared" si="160"/>
        <v/>
      </c>
      <c r="W464" s="22" t="str">
        <f t="shared" si="161"/>
        <v/>
      </c>
      <c r="X464" s="8"/>
      <c r="Y464" s="29"/>
    </row>
    <row r="465" spans="1:25" ht="18" customHeight="1" x14ac:dyDescent="0.35">
      <c r="A465" s="68">
        <f>'Energy - Master'!A464</f>
        <v>46484</v>
      </c>
      <c r="B465" s="24" t="str">
        <f t="shared" si="147"/>
        <v>Apr-2027</v>
      </c>
      <c r="C465" s="34" t="str">
        <f t="shared" si="154"/>
        <v/>
      </c>
      <c r="D465" s="8"/>
      <c r="E465" s="22" t="str">
        <f t="shared" si="148"/>
        <v/>
      </c>
      <c r="F465" s="34" t="str">
        <f t="shared" si="155"/>
        <v/>
      </c>
      <c r="G465" s="8"/>
      <c r="H465" s="22" t="str">
        <f t="shared" si="149"/>
        <v/>
      </c>
      <c r="I465" s="34" t="str">
        <f t="shared" si="156"/>
        <v/>
      </c>
      <c r="J465" s="8"/>
      <c r="K465" s="22" t="str">
        <f t="shared" si="150"/>
        <v/>
      </c>
      <c r="L465" s="34" t="str">
        <f t="shared" si="157"/>
        <v/>
      </c>
      <c r="M465" s="8"/>
      <c r="N465" s="22" t="str">
        <f t="shared" si="151"/>
        <v/>
      </c>
      <c r="O465" s="34" t="str">
        <f t="shared" si="158"/>
        <v/>
      </c>
      <c r="P465" s="8"/>
      <c r="Q465" s="22" t="str">
        <f t="shared" si="152"/>
        <v/>
      </c>
      <c r="R465" s="34" t="str">
        <f t="shared" si="159"/>
        <v/>
      </c>
      <c r="S465" s="8"/>
      <c r="T465" s="22" t="str">
        <f t="shared" si="146"/>
        <v/>
      </c>
      <c r="U465" s="22" t="str">
        <f t="shared" si="153"/>
        <v/>
      </c>
      <c r="V465" s="22" t="str">
        <f t="shared" si="160"/>
        <v/>
      </c>
      <c r="W465" s="22" t="str">
        <f t="shared" si="161"/>
        <v/>
      </c>
      <c r="X465" s="8"/>
      <c r="Y465" s="29"/>
    </row>
    <row r="466" spans="1:25" ht="18" customHeight="1" x14ac:dyDescent="0.35">
      <c r="A466" s="68">
        <f>'Energy - Master'!A465</f>
        <v>46485</v>
      </c>
      <c r="B466" s="24" t="str">
        <f t="shared" si="147"/>
        <v>Apr-2027</v>
      </c>
      <c r="C466" s="34" t="str">
        <f t="shared" si="154"/>
        <v/>
      </c>
      <c r="D466" s="8"/>
      <c r="E466" s="22" t="str">
        <f t="shared" si="148"/>
        <v/>
      </c>
      <c r="F466" s="34" t="str">
        <f t="shared" si="155"/>
        <v/>
      </c>
      <c r="G466" s="8"/>
      <c r="H466" s="22" t="str">
        <f t="shared" si="149"/>
        <v/>
      </c>
      <c r="I466" s="34" t="str">
        <f t="shared" si="156"/>
        <v/>
      </c>
      <c r="J466" s="8"/>
      <c r="K466" s="22" t="str">
        <f t="shared" si="150"/>
        <v/>
      </c>
      <c r="L466" s="34" t="str">
        <f t="shared" si="157"/>
        <v/>
      </c>
      <c r="M466" s="8"/>
      <c r="N466" s="22" t="str">
        <f t="shared" si="151"/>
        <v/>
      </c>
      <c r="O466" s="34" t="str">
        <f t="shared" si="158"/>
        <v/>
      </c>
      <c r="P466" s="8"/>
      <c r="Q466" s="22" t="str">
        <f t="shared" si="152"/>
        <v/>
      </c>
      <c r="R466" s="34" t="str">
        <f t="shared" si="159"/>
        <v/>
      </c>
      <c r="S466" s="8"/>
      <c r="T466" s="22" t="str">
        <f t="shared" si="146"/>
        <v/>
      </c>
      <c r="U466" s="22" t="str">
        <f t="shared" si="153"/>
        <v/>
      </c>
      <c r="V466" s="22" t="str">
        <f t="shared" si="160"/>
        <v/>
      </c>
      <c r="W466" s="22" t="str">
        <f t="shared" si="161"/>
        <v/>
      </c>
      <c r="X466" s="8"/>
      <c r="Y466" s="29"/>
    </row>
    <row r="467" spans="1:25" ht="18" customHeight="1" x14ac:dyDescent="0.35">
      <c r="A467" s="68">
        <f>'Energy - Master'!A466</f>
        <v>46486</v>
      </c>
      <c r="B467" s="24" t="str">
        <f t="shared" si="147"/>
        <v>Apr-2027</v>
      </c>
      <c r="C467" s="34" t="str">
        <f t="shared" si="154"/>
        <v/>
      </c>
      <c r="D467" s="8"/>
      <c r="E467" s="22" t="str">
        <f t="shared" si="148"/>
        <v/>
      </c>
      <c r="F467" s="34" t="str">
        <f t="shared" si="155"/>
        <v/>
      </c>
      <c r="G467" s="8"/>
      <c r="H467" s="22" t="str">
        <f t="shared" si="149"/>
        <v/>
      </c>
      <c r="I467" s="34" t="str">
        <f t="shared" si="156"/>
        <v/>
      </c>
      <c r="J467" s="8"/>
      <c r="K467" s="22" t="str">
        <f t="shared" si="150"/>
        <v/>
      </c>
      <c r="L467" s="34" t="str">
        <f t="shared" si="157"/>
        <v/>
      </c>
      <c r="M467" s="8"/>
      <c r="N467" s="22" t="str">
        <f t="shared" si="151"/>
        <v/>
      </c>
      <c r="O467" s="34" t="str">
        <f t="shared" si="158"/>
        <v/>
      </c>
      <c r="P467" s="8"/>
      <c r="Q467" s="22" t="str">
        <f t="shared" si="152"/>
        <v/>
      </c>
      <c r="R467" s="34" t="str">
        <f t="shared" si="159"/>
        <v/>
      </c>
      <c r="S467" s="8"/>
      <c r="T467" s="22" t="str">
        <f t="shared" si="146"/>
        <v/>
      </c>
      <c r="U467" s="22" t="str">
        <f t="shared" si="153"/>
        <v/>
      </c>
      <c r="V467" s="22" t="str">
        <f t="shared" si="160"/>
        <v/>
      </c>
      <c r="W467" s="22" t="str">
        <f t="shared" si="161"/>
        <v/>
      </c>
      <c r="X467" s="8"/>
      <c r="Y467" s="29"/>
    </row>
    <row r="468" spans="1:25" ht="18" customHeight="1" x14ac:dyDescent="0.35">
      <c r="A468" s="68">
        <f>'Energy - Master'!A467</f>
        <v>46487</v>
      </c>
      <c r="B468" s="24" t="str">
        <f t="shared" si="147"/>
        <v>Apr-2027</v>
      </c>
      <c r="C468" s="34" t="str">
        <f t="shared" si="154"/>
        <v/>
      </c>
      <c r="D468" s="8"/>
      <c r="E468" s="22" t="str">
        <f t="shared" si="148"/>
        <v/>
      </c>
      <c r="F468" s="34" t="str">
        <f t="shared" si="155"/>
        <v/>
      </c>
      <c r="G468" s="8"/>
      <c r="H468" s="22" t="str">
        <f t="shared" si="149"/>
        <v/>
      </c>
      <c r="I468" s="34" t="str">
        <f t="shared" si="156"/>
        <v/>
      </c>
      <c r="J468" s="8"/>
      <c r="K468" s="22" t="str">
        <f t="shared" si="150"/>
        <v/>
      </c>
      <c r="L468" s="34" t="str">
        <f t="shared" si="157"/>
        <v/>
      </c>
      <c r="M468" s="8"/>
      <c r="N468" s="22" t="str">
        <f t="shared" si="151"/>
        <v/>
      </c>
      <c r="O468" s="34" t="str">
        <f t="shared" si="158"/>
        <v/>
      </c>
      <c r="P468" s="8"/>
      <c r="Q468" s="22" t="str">
        <f t="shared" si="152"/>
        <v/>
      </c>
      <c r="R468" s="34" t="str">
        <f t="shared" si="159"/>
        <v/>
      </c>
      <c r="S468" s="8"/>
      <c r="T468" s="22" t="str">
        <f t="shared" si="146"/>
        <v/>
      </c>
      <c r="U468" s="22" t="str">
        <f t="shared" si="153"/>
        <v/>
      </c>
      <c r="V468" s="22" t="str">
        <f t="shared" si="160"/>
        <v/>
      </c>
      <c r="W468" s="22" t="str">
        <f t="shared" si="161"/>
        <v/>
      </c>
      <c r="X468" s="8"/>
      <c r="Y468" s="29"/>
    </row>
    <row r="469" spans="1:25" ht="18" customHeight="1" x14ac:dyDescent="0.35">
      <c r="A469" s="68">
        <f>'Energy - Master'!A468</f>
        <v>46488</v>
      </c>
      <c r="B469" s="24" t="str">
        <f t="shared" si="147"/>
        <v>Apr-2027</v>
      </c>
      <c r="C469" s="34" t="str">
        <f t="shared" si="154"/>
        <v/>
      </c>
      <c r="D469" s="8"/>
      <c r="E469" s="22" t="str">
        <f t="shared" si="148"/>
        <v/>
      </c>
      <c r="F469" s="34" t="str">
        <f t="shared" si="155"/>
        <v/>
      </c>
      <c r="G469" s="8"/>
      <c r="H469" s="22" t="str">
        <f t="shared" si="149"/>
        <v/>
      </c>
      <c r="I469" s="34" t="str">
        <f t="shared" si="156"/>
        <v/>
      </c>
      <c r="J469" s="8"/>
      <c r="K469" s="22" t="str">
        <f t="shared" si="150"/>
        <v/>
      </c>
      <c r="L469" s="34" t="str">
        <f t="shared" si="157"/>
        <v/>
      </c>
      <c r="M469" s="8"/>
      <c r="N469" s="22" t="str">
        <f t="shared" si="151"/>
        <v/>
      </c>
      <c r="O469" s="34" t="str">
        <f t="shared" si="158"/>
        <v/>
      </c>
      <c r="P469" s="8"/>
      <c r="Q469" s="22" t="str">
        <f t="shared" si="152"/>
        <v/>
      </c>
      <c r="R469" s="34" t="str">
        <f t="shared" si="159"/>
        <v/>
      </c>
      <c r="S469" s="8"/>
      <c r="T469" s="22" t="str">
        <f t="shared" si="146"/>
        <v/>
      </c>
      <c r="U469" s="22" t="str">
        <f t="shared" si="153"/>
        <v/>
      </c>
      <c r="V469" s="22" t="str">
        <f t="shared" si="160"/>
        <v/>
      </c>
      <c r="W469" s="22" t="str">
        <f t="shared" si="161"/>
        <v/>
      </c>
      <c r="X469" s="8"/>
      <c r="Y469" s="29"/>
    </row>
    <row r="470" spans="1:25" ht="18" customHeight="1" x14ac:dyDescent="0.35">
      <c r="A470" s="68">
        <f>'Energy - Master'!A469</f>
        <v>46489</v>
      </c>
      <c r="B470" s="24" t="str">
        <f t="shared" si="147"/>
        <v>Apr-2027</v>
      </c>
      <c r="C470" s="34" t="str">
        <f t="shared" si="154"/>
        <v/>
      </c>
      <c r="D470" s="8"/>
      <c r="E470" s="22" t="str">
        <f t="shared" si="148"/>
        <v/>
      </c>
      <c r="F470" s="34" t="str">
        <f t="shared" si="155"/>
        <v/>
      </c>
      <c r="G470" s="8"/>
      <c r="H470" s="22" t="str">
        <f t="shared" si="149"/>
        <v/>
      </c>
      <c r="I470" s="34" t="str">
        <f t="shared" si="156"/>
        <v/>
      </c>
      <c r="J470" s="8"/>
      <c r="K470" s="22" t="str">
        <f t="shared" si="150"/>
        <v/>
      </c>
      <c r="L470" s="34" t="str">
        <f t="shared" si="157"/>
        <v/>
      </c>
      <c r="M470" s="8"/>
      <c r="N470" s="22" t="str">
        <f t="shared" si="151"/>
        <v/>
      </c>
      <c r="O470" s="34" t="str">
        <f t="shared" si="158"/>
        <v/>
      </c>
      <c r="P470" s="8"/>
      <c r="Q470" s="22" t="str">
        <f t="shared" si="152"/>
        <v/>
      </c>
      <c r="R470" s="34" t="str">
        <f t="shared" si="159"/>
        <v/>
      </c>
      <c r="S470" s="8"/>
      <c r="T470" s="22" t="str">
        <f t="shared" si="146"/>
        <v/>
      </c>
      <c r="U470" s="22" t="str">
        <f t="shared" si="153"/>
        <v/>
      </c>
      <c r="V470" s="22" t="str">
        <f t="shared" si="160"/>
        <v/>
      </c>
      <c r="W470" s="22" t="str">
        <f t="shared" si="161"/>
        <v/>
      </c>
      <c r="X470" s="8"/>
      <c r="Y470" s="29"/>
    </row>
    <row r="471" spans="1:25" ht="18" customHeight="1" x14ac:dyDescent="0.35">
      <c r="A471" s="68">
        <f>'Energy - Master'!A470</f>
        <v>46490</v>
      </c>
      <c r="B471" s="24" t="str">
        <f t="shared" si="147"/>
        <v>Apr-2027</v>
      </c>
      <c r="C471" s="34" t="str">
        <f t="shared" si="154"/>
        <v/>
      </c>
      <c r="D471" s="8"/>
      <c r="E471" s="22" t="str">
        <f t="shared" si="148"/>
        <v/>
      </c>
      <c r="F471" s="34" t="str">
        <f t="shared" si="155"/>
        <v/>
      </c>
      <c r="G471" s="8"/>
      <c r="H471" s="22" t="str">
        <f t="shared" si="149"/>
        <v/>
      </c>
      <c r="I471" s="34" t="str">
        <f t="shared" si="156"/>
        <v/>
      </c>
      <c r="J471" s="8"/>
      <c r="K471" s="22" t="str">
        <f t="shared" si="150"/>
        <v/>
      </c>
      <c r="L471" s="34" t="str">
        <f t="shared" si="157"/>
        <v/>
      </c>
      <c r="M471" s="8"/>
      <c r="N471" s="22" t="str">
        <f t="shared" si="151"/>
        <v/>
      </c>
      <c r="O471" s="34" t="str">
        <f t="shared" si="158"/>
        <v/>
      </c>
      <c r="P471" s="8"/>
      <c r="Q471" s="22" t="str">
        <f t="shared" si="152"/>
        <v/>
      </c>
      <c r="R471" s="34" t="str">
        <f t="shared" si="159"/>
        <v/>
      </c>
      <c r="S471" s="8"/>
      <c r="T471" s="22" t="str">
        <f t="shared" si="146"/>
        <v/>
      </c>
      <c r="U471" s="22" t="str">
        <f t="shared" si="153"/>
        <v/>
      </c>
      <c r="V471" s="22" t="str">
        <f t="shared" si="160"/>
        <v/>
      </c>
      <c r="W471" s="22" t="str">
        <f t="shared" si="161"/>
        <v/>
      </c>
      <c r="X471" s="8"/>
      <c r="Y471" s="29"/>
    </row>
    <row r="472" spans="1:25" ht="18" customHeight="1" x14ac:dyDescent="0.35">
      <c r="A472" s="68">
        <f>'Energy - Master'!A471</f>
        <v>46491</v>
      </c>
      <c r="B472" s="24" t="str">
        <f t="shared" si="147"/>
        <v>Apr-2027</v>
      </c>
      <c r="C472" s="34" t="str">
        <f t="shared" si="154"/>
        <v/>
      </c>
      <c r="D472" s="8"/>
      <c r="E472" s="22" t="str">
        <f t="shared" si="148"/>
        <v/>
      </c>
      <c r="F472" s="34" t="str">
        <f t="shared" si="155"/>
        <v/>
      </c>
      <c r="G472" s="8"/>
      <c r="H472" s="22" t="str">
        <f t="shared" si="149"/>
        <v/>
      </c>
      <c r="I472" s="34" t="str">
        <f t="shared" si="156"/>
        <v/>
      </c>
      <c r="J472" s="8"/>
      <c r="K472" s="22" t="str">
        <f t="shared" si="150"/>
        <v/>
      </c>
      <c r="L472" s="34" t="str">
        <f t="shared" si="157"/>
        <v/>
      </c>
      <c r="M472" s="8"/>
      <c r="N472" s="22" t="str">
        <f t="shared" si="151"/>
        <v/>
      </c>
      <c r="O472" s="34" t="str">
        <f t="shared" si="158"/>
        <v/>
      </c>
      <c r="P472" s="8"/>
      <c r="Q472" s="22" t="str">
        <f t="shared" si="152"/>
        <v/>
      </c>
      <c r="R472" s="34" t="str">
        <f t="shared" si="159"/>
        <v/>
      </c>
      <c r="S472" s="8"/>
      <c r="T472" s="22" t="str">
        <f t="shared" si="146"/>
        <v/>
      </c>
      <c r="U472" s="22" t="str">
        <f t="shared" si="153"/>
        <v/>
      </c>
      <c r="V472" s="22" t="str">
        <f t="shared" si="160"/>
        <v/>
      </c>
      <c r="W472" s="22" t="str">
        <f t="shared" si="161"/>
        <v/>
      </c>
      <c r="X472" s="8"/>
      <c r="Y472" s="29"/>
    </row>
    <row r="473" spans="1:25" ht="18" customHeight="1" x14ac:dyDescent="0.35">
      <c r="A473" s="68">
        <f>'Energy - Master'!A472</f>
        <v>46492</v>
      </c>
      <c r="B473" s="24" t="str">
        <f t="shared" si="147"/>
        <v>Apr-2027</v>
      </c>
      <c r="C473" s="34" t="str">
        <f t="shared" si="154"/>
        <v/>
      </c>
      <c r="D473" s="8"/>
      <c r="E473" s="22" t="str">
        <f t="shared" si="148"/>
        <v/>
      </c>
      <c r="F473" s="34" t="str">
        <f t="shared" si="155"/>
        <v/>
      </c>
      <c r="G473" s="8"/>
      <c r="H473" s="22" t="str">
        <f t="shared" si="149"/>
        <v/>
      </c>
      <c r="I473" s="34" t="str">
        <f t="shared" si="156"/>
        <v/>
      </c>
      <c r="J473" s="8"/>
      <c r="K473" s="22" t="str">
        <f t="shared" si="150"/>
        <v/>
      </c>
      <c r="L473" s="34" t="str">
        <f t="shared" si="157"/>
        <v/>
      </c>
      <c r="M473" s="8"/>
      <c r="N473" s="22" t="str">
        <f t="shared" si="151"/>
        <v/>
      </c>
      <c r="O473" s="34" t="str">
        <f t="shared" si="158"/>
        <v/>
      </c>
      <c r="P473" s="8"/>
      <c r="Q473" s="22" t="str">
        <f t="shared" si="152"/>
        <v/>
      </c>
      <c r="R473" s="34" t="str">
        <f t="shared" si="159"/>
        <v/>
      </c>
      <c r="S473" s="8"/>
      <c r="T473" s="22" t="str">
        <f t="shared" si="146"/>
        <v/>
      </c>
      <c r="U473" s="22" t="str">
        <f t="shared" si="153"/>
        <v/>
      </c>
      <c r="V473" s="22" t="str">
        <f t="shared" si="160"/>
        <v/>
      </c>
      <c r="W473" s="22" t="str">
        <f t="shared" si="161"/>
        <v/>
      </c>
      <c r="X473" s="8"/>
      <c r="Y473" s="29"/>
    </row>
    <row r="474" spans="1:25" ht="18" customHeight="1" x14ac:dyDescent="0.35">
      <c r="A474" s="68">
        <f>'Energy - Master'!A473</f>
        <v>46493</v>
      </c>
      <c r="B474" s="24" t="str">
        <f t="shared" si="147"/>
        <v>Apr-2027</v>
      </c>
      <c r="C474" s="34" t="str">
        <f t="shared" si="154"/>
        <v/>
      </c>
      <c r="D474" s="8"/>
      <c r="E474" s="22" t="str">
        <f t="shared" si="148"/>
        <v/>
      </c>
      <c r="F474" s="34" t="str">
        <f t="shared" si="155"/>
        <v/>
      </c>
      <c r="G474" s="8"/>
      <c r="H474" s="22" t="str">
        <f t="shared" si="149"/>
        <v/>
      </c>
      <c r="I474" s="34" t="str">
        <f t="shared" si="156"/>
        <v/>
      </c>
      <c r="J474" s="8"/>
      <c r="K474" s="22" t="str">
        <f t="shared" si="150"/>
        <v/>
      </c>
      <c r="L474" s="34" t="str">
        <f t="shared" si="157"/>
        <v/>
      </c>
      <c r="M474" s="8"/>
      <c r="N474" s="22" t="str">
        <f t="shared" si="151"/>
        <v/>
      </c>
      <c r="O474" s="34" t="str">
        <f t="shared" si="158"/>
        <v/>
      </c>
      <c r="P474" s="8"/>
      <c r="Q474" s="22" t="str">
        <f t="shared" si="152"/>
        <v/>
      </c>
      <c r="R474" s="34" t="str">
        <f t="shared" si="159"/>
        <v/>
      </c>
      <c r="S474" s="8"/>
      <c r="T474" s="22" t="str">
        <f t="shared" si="146"/>
        <v/>
      </c>
      <c r="U474" s="22" t="str">
        <f t="shared" si="153"/>
        <v/>
      </c>
      <c r="V474" s="22" t="str">
        <f t="shared" si="160"/>
        <v/>
      </c>
      <c r="W474" s="22" t="str">
        <f t="shared" si="161"/>
        <v/>
      </c>
      <c r="X474" s="8"/>
      <c r="Y474" s="29"/>
    </row>
    <row r="475" spans="1:25" ht="18" customHeight="1" x14ac:dyDescent="0.35">
      <c r="A475" s="68">
        <f>'Energy - Master'!A474</f>
        <v>46494</v>
      </c>
      <c r="B475" s="24" t="str">
        <f t="shared" si="147"/>
        <v>Apr-2027</v>
      </c>
      <c r="C475" s="34" t="str">
        <f t="shared" si="154"/>
        <v/>
      </c>
      <c r="D475" s="8"/>
      <c r="E475" s="22" t="str">
        <f t="shared" si="148"/>
        <v/>
      </c>
      <c r="F475" s="34" t="str">
        <f t="shared" si="155"/>
        <v/>
      </c>
      <c r="G475" s="8"/>
      <c r="H475" s="22" t="str">
        <f t="shared" si="149"/>
        <v/>
      </c>
      <c r="I475" s="34" t="str">
        <f t="shared" si="156"/>
        <v/>
      </c>
      <c r="J475" s="8"/>
      <c r="K475" s="22" t="str">
        <f t="shared" si="150"/>
        <v/>
      </c>
      <c r="L475" s="34" t="str">
        <f t="shared" si="157"/>
        <v/>
      </c>
      <c r="M475" s="8"/>
      <c r="N475" s="22" t="str">
        <f t="shared" si="151"/>
        <v/>
      </c>
      <c r="O475" s="34" t="str">
        <f t="shared" si="158"/>
        <v/>
      </c>
      <c r="P475" s="8"/>
      <c r="Q475" s="22" t="str">
        <f t="shared" si="152"/>
        <v/>
      </c>
      <c r="R475" s="34" t="str">
        <f t="shared" si="159"/>
        <v/>
      </c>
      <c r="S475" s="8"/>
      <c r="T475" s="22" t="str">
        <f t="shared" si="146"/>
        <v/>
      </c>
      <c r="U475" s="22" t="str">
        <f t="shared" si="153"/>
        <v/>
      </c>
      <c r="V475" s="22" t="str">
        <f t="shared" si="160"/>
        <v/>
      </c>
      <c r="W475" s="22" t="str">
        <f t="shared" si="161"/>
        <v/>
      </c>
      <c r="X475" s="8"/>
      <c r="Y475" s="29"/>
    </row>
    <row r="476" spans="1:25" ht="18" customHeight="1" x14ac:dyDescent="0.35">
      <c r="A476" s="68">
        <f>'Energy - Master'!A475</f>
        <v>46495</v>
      </c>
      <c r="B476" s="24" t="str">
        <f t="shared" si="147"/>
        <v>Apr-2027</v>
      </c>
      <c r="C476" s="34" t="str">
        <f t="shared" si="154"/>
        <v/>
      </c>
      <c r="D476" s="8"/>
      <c r="E476" s="22" t="str">
        <f t="shared" si="148"/>
        <v/>
      </c>
      <c r="F476" s="34" t="str">
        <f t="shared" si="155"/>
        <v/>
      </c>
      <c r="G476" s="8"/>
      <c r="H476" s="22" t="str">
        <f t="shared" si="149"/>
        <v/>
      </c>
      <c r="I476" s="34" t="str">
        <f t="shared" si="156"/>
        <v/>
      </c>
      <c r="J476" s="8"/>
      <c r="K476" s="22" t="str">
        <f t="shared" si="150"/>
        <v/>
      </c>
      <c r="L476" s="34" t="str">
        <f t="shared" si="157"/>
        <v/>
      </c>
      <c r="M476" s="8"/>
      <c r="N476" s="22" t="str">
        <f t="shared" si="151"/>
        <v/>
      </c>
      <c r="O476" s="34" t="str">
        <f t="shared" si="158"/>
        <v/>
      </c>
      <c r="P476" s="8"/>
      <c r="Q476" s="22" t="str">
        <f t="shared" si="152"/>
        <v/>
      </c>
      <c r="R476" s="34" t="str">
        <f t="shared" si="159"/>
        <v/>
      </c>
      <c r="S476" s="8"/>
      <c r="T476" s="22" t="str">
        <f t="shared" si="146"/>
        <v/>
      </c>
      <c r="U476" s="22" t="str">
        <f t="shared" si="153"/>
        <v/>
      </c>
      <c r="V476" s="22" t="str">
        <f t="shared" si="160"/>
        <v/>
      </c>
      <c r="W476" s="22" t="str">
        <f t="shared" si="161"/>
        <v/>
      </c>
      <c r="X476" s="8"/>
      <c r="Y476" s="29"/>
    </row>
    <row r="477" spans="1:25" ht="18" customHeight="1" x14ac:dyDescent="0.35">
      <c r="A477" s="68">
        <f>'Energy - Master'!A476</f>
        <v>46496</v>
      </c>
      <c r="B477" s="24" t="str">
        <f t="shared" si="147"/>
        <v>Apr-2027</v>
      </c>
      <c r="C477" s="34" t="str">
        <f t="shared" si="154"/>
        <v/>
      </c>
      <c r="D477" s="8"/>
      <c r="E477" s="22" t="str">
        <f t="shared" si="148"/>
        <v/>
      </c>
      <c r="F477" s="34" t="str">
        <f t="shared" si="155"/>
        <v/>
      </c>
      <c r="G477" s="8"/>
      <c r="H477" s="22" t="str">
        <f t="shared" si="149"/>
        <v/>
      </c>
      <c r="I477" s="34" t="str">
        <f t="shared" si="156"/>
        <v/>
      </c>
      <c r="J477" s="8"/>
      <c r="K477" s="22" t="str">
        <f t="shared" si="150"/>
        <v/>
      </c>
      <c r="L477" s="34" t="str">
        <f t="shared" si="157"/>
        <v/>
      </c>
      <c r="M477" s="8"/>
      <c r="N477" s="22" t="str">
        <f t="shared" si="151"/>
        <v/>
      </c>
      <c r="O477" s="34" t="str">
        <f t="shared" si="158"/>
        <v/>
      </c>
      <c r="P477" s="8"/>
      <c r="Q477" s="22" t="str">
        <f t="shared" si="152"/>
        <v/>
      </c>
      <c r="R477" s="34" t="str">
        <f t="shared" si="159"/>
        <v/>
      </c>
      <c r="S477" s="8"/>
      <c r="T477" s="22" t="str">
        <f t="shared" si="146"/>
        <v/>
      </c>
      <c r="U477" s="22" t="str">
        <f t="shared" si="153"/>
        <v/>
      </c>
      <c r="V477" s="22" t="str">
        <f t="shared" si="160"/>
        <v/>
      </c>
      <c r="W477" s="22" t="str">
        <f t="shared" si="161"/>
        <v/>
      </c>
      <c r="X477" s="8"/>
      <c r="Y477" s="29"/>
    </row>
    <row r="478" spans="1:25" ht="18" customHeight="1" x14ac:dyDescent="0.35">
      <c r="A478" s="68">
        <f>'Energy - Master'!A477</f>
        <v>46497</v>
      </c>
      <c r="B478" s="24" t="str">
        <f t="shared" si="147"/>
        <v>Apr-2027</v>
      </c>
      <c r="C478" s="34" t="str">
        <f t="shared" si="154"/>
        <v/>
      </c>
      <c r="D478" s="8"/>
      <c r="E478" s="22" t="str">
        <f t="shared" si="148"/>
        <v/>
      </c>
      <c r="F478" s="34" t="str">
        <f t="shared" si="155"/>
        <v/>
      </c>
      <c r="G478" s="8"/>
      <c r="H478" s="22" t="str">
        <f t="shared" si="149"/>
        <v/>
      </c>
      <c r="I478" s="34" t="str">
        <f t="shared" si="156"/>
        <v/>
      </c>
      <c r="J478" s="8"/>
      <c r="K478" s="22" t="str">
        <f t="shared" si="150"/>
        <v/>
      </c>
      <c r="L478" s="34" t="str">
        <f t="shared" si="157"/>
        <v/>
      </c>
      <c r="M478" s="8"/>
      <c r="N478" s="22" t="str">
        <f t="shared" si="151"/>
        <v/>
      </c>
      <c r="O478" s="34" t="str">
        <f t="shared" si="158"/>
        <v/>
      </c>
      <c r="P478" s="8"/>
      <c r="Q478" s="22" t="str">
        <f t="shared" si="152"/>
        <v/>
      </c>
      <c r="R478" s="34" t="str">
        <f t="shared" si="159"/>
        <v/>
      </c>
      <c r="S478" s="8"/>
      <c r="T478" s="22" t="str">
        <f t="shared" si="146"/>
        <v/>
      </c>
      <c r="U478" s="22" t="str">
        <f t="shared" si="153"/>
        <v/>
      </c>
      <c r="V478" s="22" t="str">
        <f t="shared" si="160"/>
        <v/>
      </c>
      <c r="W478" s="22" t="str">
        <f t="shared" si="161"/>
        <v/>
      </c>
      <c r="X478" s="8"/>
      <c r="Y478" s="29"/>
    </row>
    <row r="479" spans="1:25" ht="18" customHeight="1" x14ac:dyDescent="0.35">
      <c r="A479" s="68">
        <f>'Energy - Master'!A478</f>
        <v>46498</v>
      </c>
      <c r="B479" s="24" t="str">
        <f t="shared" si="147"/>
        <v>Apr-2027</v>
      </c>
      <c r="C479" s="34" t="str">
        <f t="shared" si="154"/>
        <v/>
      </c>
      <c r="D479" s="8"/>
      <c r="E479" s="22" t="str">
        <f t="shared" si="148"/>
        <v/>
      </c>
      <c r="F479" s="34" t="str">
        <f t="shared" si="155"/>
        <v/>
      </c>
      <c r="G479" s="8"/>
      <c r="H479" s="22" t="str">
        <f t="shared" si="149"/>
        <v/>
      </c>
      <c r="I479" s="34" t="str">
        <f t="shared" si="156"/>
        <v/>
      </c>
      <c r="J479" s="8"/>
      <c r="K479" s="22" t="str">
        <f t="shared" si="150"/>
        <v/>
      </c>
      <c r="L479" s="34" t="str">
        <f t="shared" si="157"/>
        <v/>
      </c>
      <c r="M479" s="8"/>
      <c r="N479" s="22" t="str">
        <f t="shared" si="151"/>
        <v/>
      </c>
      <c r="O479" s="34" t="str">
        <f t="shared" si="158"/>
        <v/>
      </c>
      <c r="P479" s="8"/>
      <c r="Q479" s="22" t="str">
        <f t="shared" si="152"/>
        <v/>
      </c>
      <c r="R479" s="34" t="str">
        <f t="shared" si="159"/>
        <v/>
      </c>
      <c r="S479" s="8"/>
      <c r="T479" s="22" t="str">
        <f t="shared" ref="T479:T542" si="162">IF(OR(R479="",S479=""),"",R479-S479)</f>
        <v/>
      </c>
      <c r="U479" s="22" t="str">
        <f t="shared" si="153"/>
        <v/>
      </c>
      <c r="V479" s="22" t="str">
        <f t="shared" si="160"/>
        <v/>
      </c>
      <c r="W479" s="22" t="str">
        <f t="shared" si="161"/>
        <v/>
      </c>
      <c r="X479" s="8"/>
      <c r="Y479" s="29"/>
    </row>
    <row r="480" spans="1:25" ht="18" customHeight="1" x14ac:dyDescent="0.35">
      <c r="A480" s="68">
        <f>'Energy - Master'!A479</f>
        <v>46499</v>
      </c>
      <c r="B480" s="24" t="str">
        <f t="shared" si="147"/>
        <v>Apr-2027</v>
      </c>
      <c r="C480" s="34" t="str">
        <f t="shared" si="154"/>
        <v/>
      </c>
      <c r="D480" s="8"/>
      <c r="E480" s="22" t="str">
        <f t="shared" si="148"/>
        <v/>
      </c>
      <c r="F480" s="34" t="str">
        <f t="shared" si="155"/>
        <v/>
      </c>
      <c r="G480" s="8"/>
      <c r="H480" s="22" t="str">
        <f t="shared" si="149"/>
        <v/>
      </c>
      <c r="I480" s="34" t="str">
        <f t="shared" si="156"/>
        <v/>
      </c>
      <c r="J480" s="8"/>
      <c r="K480" s="22" t="str">
        <f t="shared" si="150"/>
        <v/>
      </c>
      <c r="L480" s="34" t="str">
        <f t="shared" si="157"/>
        <v/>
      </c>
      <c r="M480" s="8"/>
      <c r="N480" s="22" t="str">
        <f t="shared" si="151"/>
        <v/>
      </c>
      <c r="O480" s="34" t="str">
        <f t="shared" si="158"/>
        <v/>
      </c>
      <c r="P480" s="8"/>
      <c r="Q480" s="22" t="str">
        <f t="shared" si="152"/>
        <v/>
      </c>
      <c r="R480" s="34" t="str">
        <f t="shared" si="159"/>
        <v/>
      </c>
      <c r="S480" s="8"/>
      <c r="T480" s="22" t="str">
        <f t="shared" si="162"/>
        <v/>
      </c>
      <c r="U480" s="22" t="str">
        <f t="shared" si="153"/>
        <v/>
      </c>
      <c r="V480" s="22" t="str">
        <f t="shared" si="160"/>
        <v/>
      </c>
      <c r="W480" s="22" t="str">
        <f t="shared" si="161"/>
        <v/>
      </c>
      <c r="X480" s="8"/>
      <c r="Y480" s="29"/>
    </row>
    <row r="481" spans="1:25" ht="18" customHeight="1" x14ac:dyDescent="0.35">
      <c r="A481" s="68">
        <f>'Energy - Master'!A480</f>
        <v>46500</v>
      </c>
      <c r="B481" s="24" t="str">
        <f t="shared" si="147"/>
        <v>Apr-2027</v>
      </c>
      <c r="C481" s="34" t="str">
        <f t="shared" si="154"/>
        <v/>
      </c>
      <c r="D481" s="8"/>
      <c r="E481" s="22" t="str">
        <f t="shared" si="148"/>
        <v/>
      </c>
      <c r="F481" s="34" t="str">
        <f t="shared" si="155"/>
        <v/>
      </c>
      <c r="G481" s="8"/>
      <c r="H481" s="22" t="str">
        <f t="shared" si="149"/>
        <v/>
      </c>
      <c r="I481" s="34" t="str">
        <f t="shared" si="156"/>
        <v/>
      </c>
      <c r="J481" s="8"/>
      <c r="K481" s="22" t="str">
        <f t="shared" si="150"/>
        <v/>
      </c>
      <c r="L481" s="34" t="str">
        <f t="shared" si="157"/>
        <v/>
      </c>
      <c r="M481" s="8"/>
      <c r="N481" s="22" t="str">
        <f t="shared" si="151"/>
        <v/>
      </c>
      <c r="O481" s="34" t="str">
        <f t="shared" si="158"/>
        <v/>
      </c>
      <c r="P481" s="8"/>
      <c r="Q481" s="22" t="str">
        <f t="shared" si="152"/>
        <v/>
      </c>
      <c r="R481" s="34" t="str">
        <f t="shared" si="159"/>
        <v/>
      </c>
      <c r="S481" s="8"/>
      <c r="T481" s="22" t="str">
        <f t="shared" si="162"/>
        <v/>
      </c>
      <c r="U481" s="22" t="str">
        <f t="shared" si="153"/>
        <v/>
      </c>
      <c r="V481" s="22" t="str">
        <f t="shared" si="160"/>
        <v/>
      </c>
      <c r="W481" s="22" t="str">
        <f t="shared" si="161"/>
        <v/>
      </c>
      <c r="X481" s="8"/>
      <c r="Y481" s="29"/>
    </row>
    <row r="482" spans="1:25" ht="18" customHeight="1" x14ac:dyDescent="0.35">
      <c r="A482" s="68">
        <f>'Energy - Master'!A481</f>
        <v>46501</v>
      </c>
      <c r="B482" s="24" t="str">
        <f t="shared" si="147"/>
        <v>Apr-2027</v>
      </c>
      <c r="C482" s="34" t="str">
        <f t="shared" si="154"/>
        <v/>
      </c>
      <c r="D482" s="8"/>
      <c r="E482" s="22" t="str">
        <f t="shared" si="148"/>
        <v/>
      </c>
      <c r="F482" s="34" t="str">
        <f t="shared" si="155"/>
        <v/>
      </c>
      <c r="G482" s="8"/>
      <c r="H482" s="22" t="str">
        <f t="shared" si="149"/>
        <v/>
      </c>
      <c r="I482" s="34" t="str">
        <f t="shared" si="156"/>
        <v/>
      </c>
      <c r="J482" s="8"/>
      <c r="K482" s="22" t="str">
        <f t="shared" si="150"/>
        <v/>
      </c>
      <c r="L482" s="34" t="str">
        <f t="shared" si="157"/>
        <v/>
      </c>
      <c r="M482" s="8"/>
      <c r="N482" s="22" t="str">
        <f t="shared" si="151"/>
        <v/>
      </c>
      <c r="O482" s="34" t="str">
        <f t="shared" si="158"/>
        <v/>
      </c>
      <c r="P482" s="8"/>
      <c r="Q482" s="22" t="str">
        <f t="shared" si="152"/>
        <v/>
      </c>
      <c r="R482" s="34" t="str">
        <f t="shared" si="159"/>
        <v/>
      </c>
      <c r="S482" s="8"/>
      <c r="T482" s="22" t="str">
        <f t="shared" si="162"/>
        <v/>
      </c>
      <c r="U482" s="22" t="str">
        <f t="shared" si="153"/>
        <v/>
      </c>
      <c r="V482" s="22" t="str">
        <f t="shared" si="160"/>
        <v/>
      </c>
      <c r="W482" s="22" t="str">
        <f t="shared" si="161"/>
        <v/>
      </c>
      <c r="X482" s="8"/>
      <c r="Y482" s="29"/>
    </row>
    <row r="483" spans="1:25" ht="18" customHeight="1" x14ac:dyDescent="0.35">
      <c r="A483" s="68">
        <f>'Energy - Master'!A482</f>
        <v>46502</v>
      </c>
      <c r="B483" s="24" t="str">
        <f t="shared" si="147"/>
        <v>Apr-2027</v>
      </c>
      <c r="C483" s="34" t="str">
        <f t="shared" si="154"/>
        <v/>
      </c>
      <c r="D483" s="8"/>
      <c r="E483" s="22" t="str">
        <f t="shared" si="148"/>
        <v/>
      </c>
      <c r="F483" s="34" t="str">
        <f t="shared" si="155"/>
        <v/>
      </c>
      <c r="G483" s="8"/>
      <c r="H483" s="22" t="str">
        <f t="shared" si="149"/>
        <v/>
      </c>
      <c r="I483" s="34" t="str">
        <f t="shared" si="156"/>
        <v/>
      </c>
      <c r="J483" s="8"/>
      <c r="K483" s="22" t="str">
        <f t="shared" si="150"/>
        <v/>
      </c>
      <c r="L483" s="34" t="str">
        <f t="shared" si="157"/>
        <v/>
      </c>
      <c r="M483" s="8"/>
      <c r="N483" s="22" t="str">
        <f t="shared" si="151"/>
        <v/>
      </c>
      <c r="O483" s="34" t="str">
        <f t="shared" si="158"/>
        <v/>
      </c>
      <c r="P483" s="8"/>
      <c r="Q483" s="22" t="str">
        <f t="shared" si="152"/>
        <v/>
      </c>
      <c r="R483" s="34" t="str">
        <f t="shared" si="159"/>
        <v/>
      </c>
      <c r="S483" s="8"/>
      <c r="T483" s="22" t="str">
        <f t="shared" si="162"/>
        <v/>
      </c>
      <c r="U483" s="22" t="str">
        <f t="shared" si="153"/>
        <v/>
      </c>
      <c r="V483" s="22" t="str">
        <f t="shared" si="160"/>
        <v/>
      </c>
      <c r="W483" s="22" t="str">
        <f t="shared" si="161"/>
        <v/>
      </c>
      <c r="X483" s="8"/>
      <c r="Y483" s="29"/>
    </row>
    <row r="484" spans="1:25" ht="18" customHeight="1" x14ac:dyDescent="0.35">
      <c r="A484" s="68">
        <f>'Energy - Master'!A483</f>
        <v>46503</v>
      </c>
      <c r="B484" s="24" t="str">
        <f t="shared" si="147"/>
        <v>Apr-2027</v>
      </c>
      <c r="C484" s="34" t="str">
        <f t="shared" si="154"/>
        <v/>
      </c>
      <c r="D484" s="8"/>
      <c r="E484" s="22" t="str">
        <f t="shared" si="148"/>
        <v/>
      </c>
      <c r="F484" s="34" t="str">
        <f t="shared" si="155"/>
        <v/>
      </c>
      <c r="G484" s="8"/>
      <c r="H484" s="22" t="str">
        <f t="shared" si="149"/>
        <v/>
      </c>
      <c r="I484" s="34" t="str">
        <f t="shared" si="156"/>
        <v/>
      </c>
      <c r="J484" s="8"/>
      <c r="K484" s="22" t="str">
        <f t="shared" si="150"/>
        <v/>
      </c>
      <c r="L484" s="34" t="str">
        <f t="shared" si="157"/>
        <v/>
      </c>
      <c r="M484" s="8"/>
      <c r="N484" s="22" t="str">
        <f t="shared" si="151"/>
        <v/>
      </c>
      <c r="O484" s="34" t="str">
        <f t="shared" si="158"/>
        <v/>
      </c>
      <c r="P484" s="8"/>
      <c r="Q484" s="22" t="str">
        <f t="shared" si="152"/>
        <v/>
      </c>
      <c r="R484" s="34" t="str">
        <f t="shared" si="159"/>
        <v/>
      </c>
      <c r="S484" s="8"/>
      <c r="T484" s="22" t="str">
        <f t="shared" si="162"/>
        <v/>
      </c>
      <c r="U484" s="22" t="str">
        <f t="shared" si="153"/>
        <v/>
      </c>
      <c r="V484" s="22" t="str">
        <f t="shared" si="160"/>
        <v/>
      </c>
      <c r="W484" s="22" t="str">
        <f t="shared" si="161"/>
        <v/>
      </c>
      <c r="X484" s="8"/>
      <c r="Y484" s="29"/>
    </row>
    <row r="485" spans="1:25" ht="18" customHeight="1" x14ac:dyDescent="0.35">
      <c r="A485" s="68">
        <f>'Energy - Master'!A484</f>
        <v>46504</v>
      </c>
      <c r="B485" s="24" t="str">
        <f t="shared" si="147"/>
        <v>Apr-2027</v>
      </c>
      <c r="C485" s="34" t="str">
        <f t="shared" si="154"/>
        <v/>
      </c>
      <c r="D485" s="8"/>
      <c r="E485" s="22" t="str">
        <f t="shared" si="148"/>
        <v/>
      </c>
      <c r="F485" s="34" t="str">
        <f t="shared" si="155"/>
        <v/>
      </c>
      <c r="G485" s="8"/>
      <c r="H485" s="22" t="str">
        <f t="shared" si="149"/>
        <v/>
      </c>
      <c r="I485" s="34" t="str">
        <f t="shared" si="156"/>
        <v/>
      </c>
      <c r="J485" s="8"/>
      <c r="K485" s="22" t="str">
        <f t="shared" si="150"/>
        <v/>
      </c>
      <c r="L485" s="34" t="str">
        <f t="shared" si="157"/>
        <v/>
      </c>
      <c r="M485" s="8"/>
      <c r="N485" s="22" t="str">
        <f t="shared" si="151"/>
        <v/>
      </c>
      <c r="O485" s="34" t="str">
        <f t="shared" si="158"/>
        <v/>
      </c>
      <c r="P485" s="8"/>
      <c r="Q485" s="22" t="str">
        <f t="shared" si="152"/>
        <v/>
      </c>
      <c r="R485" s="34" t="str">
        <f t="shared" si="159"/>
        <v/>
      </c>
      <c r="S485" s="8"/>
      <c r="T485" s="22" t="str">
        <f t="shared" si="162"/>
        <v/>
      </c>
      <c r="U485" s="22" t="str">
        <f t="shared" si="153"/>
        <v/>
      </c>
      <c r="V485" s="22" t="str">
        <f t="shared" si="160"/>
        <v/>
      </c>
      <c r="W485" s="22" t="str">
        <f t="shared" si="161"/>
        <v/>
      </c>
      <c r="X485" s="8"/>
      <c r="Y485" s="29"/>
    </row>
    <row r="486" spans="1:25" ht="18" customHeight="1" x14ac:dyDescent="0.35">
      <c r="A486" s="68">
        <f>'Energy - Master'!A485</f>
        <v>46505</v>
      </c>
      <c r="B486" s="24" t="str">
        <f t="shared" si="147"/>
        <v>Apr-2027</v>
      </c>
      <c r="C486" s="34" t="str">
        <f t="shared" si="154"/>
        <v/>
      </c>
      <c r="D486" s="8"/>
      <c r="E486" s="22" t="str">
        <f t="shared" si="148"/>
        <v/>
      </c>
      <c r="F486" s="34" t="str">
        <f t="shared" si="155"/>
        <v/>
      </c>
      <c r="G486" s="8"/>
      <c r="H486" s="22" t="str">
        <f t="shared" si="149"/>
        <v/>
      </c>
      <c r="I486" s="34" t="str">
        <f t="shared" si="156"/>
        <v/>
      </c>
      <c r="J486" s="8"/>
      <c r="K486" s="22" t="str">
        <f t="shared" si="150"/>
        <v/>
      </c>
      <c r="L486" s="34" t="str">
        <f t="shared" si="157"/>
        <v/>
      </c>
      <c r="M486" s="8"/>
      <c r="N486" s="22" t="str">
        <f t="shared" si="151"/>
        <v/>
      </c>
      <c r="O486" s="34" t="str">
        <f t="shared" si="158"/>
        <v/>
      </c>
      <c r="P486" s="8"/>
      <c r="Q486" s="22" t="str">
        <f t="shared" si="152"/>
        <v/>
      </c>
      <c r="R486" s="34" t="str">
        <f t="shared" si="159"/>
        <v/>
      </c>
      <c r="S486" s="8"/>
      <c r="T486" s="22" t="str">
        <f t="shared" si="162"/>
        <v/>
      </c>
      <c r="U486" s="22" t="str">
        <f t="shared" si="153"/>
        <v/>
      </c>
      <c r="V486" s="22" t="str">
        <f t="shared" si="160"/>
        <v/>
      </c>
      <c r="W486" s="22" t="str">
        <f t="shared" si="161"/>
        <v/>
      </c>
      <c r="X486" s="8"/>
      <c r="Y486" s="29"/>
    </row>
    <row r="487" spans="1:25" ht="18" customHeight="1" x14ac:dyDescent="0.35">
      <c r="A487" s="68">
        <f>'Energy - Master'!A486</f>
        <v>46506</v>
      </c>
      <c r="B487" s="24" t="str">
        <f t="shared" si="147"/>
        <v>Apr-2027</v>
      </c>
      <c r="C487" s="34" t="str">
        <f t="shared" si="154"/>
        <v/>
      </c>
      <c r="D487" s="8"/>
      <c r="E487" s="22" t="str">
        <f t="shared" si="148"/>
        <v/>
      </c>
      <c r="F487" s="34" t="str">
        <f t="shared" si="155"/>
        <v/>
      </c>
      <c r="G487" s="8"/>
      <c r="H487" s="22" t="str">
        <f t="shared" si="149"/>
        <v/>
      </c>
      <c r="I487" s="34" t="str">
        <f t="shared" si="156"/>
        <v/>
      </c>
      <c r="J487" s="8"/>
      <c r="K487" s="22" t="str">
        <f t="shared" si="150"/>
        <v/>
      </c>
      <c r="L487" s="34" t="str">
        <f t="shared" si="157"/>
        <v/>
      </c>
      <c r="M487" s="8"/>
      <c r="N487" s="22" t="str">
        <f t="shared" si="151"/>
        <v/>
      </c>
      <c r="O487" s="34" t="str">
        <f t="shared" si="158"/>
        <v/>
      </c>
      <c r="P487" s="8"/>
      <c r="Q487" s="22" t="str">
        <f t="shared" si="152"/>
        <v/>
      </c>
      <c r="R487" s="34" t="str">
        <f t="shared" si="159"/>
        <v/>
      </c>
      <c r="S487" s="8"/>
      <c r="T487" s="22" t="str">
        <f t="shared" si="162"/>
        <v/>
      </c>
      <c r="U487" s="22" t="str">
        <f t="shared" si="153"/>
        <v/>
      </c>
      <c r="V487" s="22" t="str">
        <f t="shared" si="160"/>
        <v/>
      </c>
      <c r="W487" s="22" t="str">
        <f t="shared" si="161"/>
        <v/>
      </c>
      <c r="X487" s="8"/>
      <c r="Y487" s="29"/>
    </row>
    <row r="488" spans="1:25" ht="18" customHeight="1" x14ac:dyDescent="0.35">
      <c r="A488" s="68">
        <f>'Energy - Master'!A487</f>
        <v>46507</v>
      </c>
      <c r="B488" s="24" t="str">
        <f t="shared" si="147"/>
        <v>Apr-2027</v>
      </c>
      <c r="C488" s="34" t="str">
        <f t="shared" si="154"/>
        <v/>
      </c>
      <c r="D488" s="8"/>
      <c r="E488" s="22" t="str">
        <f t="shared" si="148"/>
        <v/>
      </c>
      <c r="F488" s="34" t="str">
        <f t="shared" si="155"/>
        <v/>
      </c>
      <c r="G488" s="8"/>
      <c r="H488" s="22" t="str">
        <f t="shared" si="149"/>
        <v/>
      </c>
      <c r="I488" s="34" t="str">
        <f t="shared" si="156"/>
        <v/>
      </c>
      <c r="J488" s="8"/>
      <c r="K488" s="22" t="str">
        <f t="shared" si="150"/>
        <v/>
      </c>
      <c r="L488" s="34" t="str">
        <f t="shared" si="157"/>
        <v/>
      </c>
      <c r="M488" s="8"/>
      <c r="N488" s="22" t="str">
        <f t="shared" si="151"/>
        <v/>
      </c>
      <c r="O488" s="34" t="str">
        <f t="shared" si="158"/>
        <v/>
      </c>
      <c r="P488" s="8"/>
      <c r="Q488" s="22" t="str">
        <f t="shared" si="152"/>
        <v/>
      </c>
      <c r="R488" s="34" t="str">
        <f t="shared" si="159"/>
        <v/>
      </c>
      <c r="S488" s="8"/>
      <c r="T488" s="22" t="str">
        <f t="shared" si="162"/>
        <v/>
      </c>
      <c r="U488" s="22" t="str">
        <f t="shared" si="153"/>
        <v/>
      </c>
      <c r="V488" s="22" t="str">
        <f t="shared" si="160"/>
        <v/>
      </c>
      <c r="W488" s="22" t="str">
        <f t="shared" si="161"/>
        <v/>
      </c>
      <c r="X488" s="8"/>
      <c r="Y488" s="29"/>
    </row>
    <row r="489" spans="1:25" ht="18" customHeight="1" x14ac:dyDescent="0.35">
      <c r="A489" s="68">
        <f>'Energy - Master'!A488</f>
        <v>46508</v>
      </c>
      <c r="B489" s="24" t="str">
        <f t="shared" si="147"/>
        <v>May-2027</v>
      </c>
      <c r="C489" s="34" t="str">
        <f t="shared" si="154"/>
        <v/>
      </c>
      <c r="D489" s="8"/>
      <c r="E489" s="22" t="str">
        <f t="shared" si="148"/>
        <v/>
      </c>
      <c r="F489" s="34" t="str">
        <f t="shared" si="155"/>
        <v/>
      </c>
      <c r="G489" s="8"/>
      <c r="H489" s="22" t="str">
        <f t="shared" si="149"/>
        <v/>
      </c>
      <c r="I489" s="34" t="str">
        <f t="shared" si="156"/>
        <v/>
      </c>
      <c r="J489" s="8"/>
      <c r="K489" s="22" t="str">
        <f t="shared" si="150"/>
        <v/>
      </c>
      <c r="L489" s="34" t="str">
        <f t="shared" si="157"/>
        <v/>
      </c>
      <c r="M489" s="8"/>
      <c r="N489" s="22" t="str">
        <f t="shared" si="151"/>
        <v/>
      </c>
      <c r="O489" s="34" t="str">
        <f t="shared" si="158"/>
        <v/>
      </c>
      <c r="P489" s="8"/>
      <c r="Q489" s="22" t="str">
        <f t="shared" si="152"/>
        <v/>
      </c>
      <c r="R489" s="34" t="str">
        <f t="shared" si="159"/>
        <v/>
      </c>
      <c r="S489" s="8"/>
      <c r="T489" s="22" t="str">
        <f t="shared" si="162"/>
        <v/>
      </c>
      <c r="U489" s="22" t="str">
        <f t="shared" si="153"/>
        <v/>
      </c>
      <c r="V489" s="22" t="str">
        <f t="shared" si="160"/>
        <v/>
      </c>
      <c r="W489" s="22" t="str">
        <f t="shared" si="161"/>
        <v/>
      </c>
      <c r="X489" s="8"/>
      <c r="Y489" s="29"/>
    </row>
    <row r="490" spans="1:25" ht="18" customHeight="1" x14ac:dyDescent="0.35">
      <c r="A490" s="68">
        <f>'Energy - Master'!A489</f>
        <v>46509</v>
      </c>
      <c r="B490" s="24" t="str">
        <f t="shared" si="147"/>
        <v>May-2027</v>
      </c>
      <c r="C490" s="34" t="str">
        <f t="shared" si="154"/>
        <v/>
      </c>
      <c r="D490" s="8"/>
      <c r="E490" s="22" t="str">
        <f t="shared" si="148"/>
        <v/>
      </c>
      <c r="F490" s="34" t="str">
        <f t="shared" si="155"/>
        <v/>
      </c>
      <c r="G490" s="8"/>
      <c r="H490" s="22" t="str">
        <f t="shared" si="149"/>
        <v/>
      </c>
      <c r="I490" s="34" t="str">
        <f t="shared" si="156"/>
        <v/>
      </c>
      <c r="J490" s="8"/>
      <c r="K490" s="22" t="str">
        <f t="shared" si="150"/>
        <v/>
      </c>
      <c r="L490" s="34" t="str">
        <f t="shared" si="157"/>
        <v/>
      </c>
      <c r="M490" s="8"/>
      <c r="N490" s="22" t="str">
        <f t="shared" si="151"/>
        <v/>
      </c>
      <c r="O490" s="34" t="str">
        <f t="shared" si="158"/>
        <v/>
      </c>
      <c r="P490" s="8"/>
      <c r="Q490" s="22" t="str">
        <f t="shared" si="152"/>
        <v/>
      </c>
      <c r="R490" s="34" t="str">
        <f t="shared" si="159"/>
        <v/>
      </c>
      <c r="S490" s="8"/>
      <c r="T490" s="22" t="str">
        <f t="shared" si="162"/>
        <v/>
      </c>
      <c r="U490" s="22" t="str">
        <f t="shared" si="153"/>
        <v/>
      </c>
      <c r="V490" s="22" t="str">
        <f t="shared" si="160"/>
        <v/>
      </c>
      <c r="W490" s="22" t="str">
        <f t="shared" si="161"/>
        <v/>
      </c>
      <c r="X490" s="8"/>
      <c r="Y490" s="29"/>
    </row>
    <row r="491" spans="1:25" ht="18" customHeight="1" x14ac:dyDescent="0.35">
      <c r="A491" s="68">
        <f>'Energy - Master'!A490</f>
        <v>46510</v>
      </c>
      <c r="B491" s="24" t="str">
        <f t="shared" si="147"/>
        <v>May-2027</v>
      </c>
      <c r="C491" s="34" t="str">
        <f t="shared" si="154"/>
        <v/>
      </c>
      <c r="D491" s="8"/>
      <c r="E491" s="22" t="str">
        <f t="shared" si="148"/>
        <v/>
      </c>
      <c r="F491" s="34" t="str">
        <f t="shared" si="155"/>
        <v/>
      </c>
      <c r="G491" s="8"/>
      <c r="H491" s="22" t="str">
        <f t="shared" si="149"/>
        <v/>
      </c>
      <c r="I491" s="34" t="str">
        <f t="shared" si="156"/>
        <v/>
      </c>
      <c r="J491" s="8"/>
      <c r="K491" s="22" t="str">
        <f t="shared" si="150"/>
        <v/>
      </c>
      <c r="L491" s="34" t="str">
        <f t="shared" si="157"/>
        <v/>
      </c>
      <c r="M491" s="8"/>
      <c r="N491" s="22" t="str">
        <f t="shared" si="151"/>
        <v/>
      </c>
      <c r="O491" s="34" t="str">
        <f t="shared" si="158"/>
        <v/>
      </c>
      <c r="P491" s="8"/>
      <c r="Q491" s="22" t="str">
        <f t="shared" si="152"/>
        <v/>
      </c>
      <c r="R491" s="34" t="str">
        <f t="shared" si="159"/>
        <v/>
      </c>
      <c r="S491" s="8"/>
      <c r="T491" s="22" t="str">
        <f t="shared" si="162"/>
        <v/>
      </c>
      <c r="U491" s="22" t="str">
        <f t="shared" si="153"/>
        <v/>
      </c>
      <c r="V491" s="22" t="str">
        <f t="shared" si="160"/>
        <v/>
      </c>
      <c r="W491" s="22" t="str">
        <f t="shared" si="161"/>
        <v/>
      </c>
      <c r="X491" s="8"/>
      <c r="Y491" s="29"/>
    </row>
    <row r="492" spans="1:25" ht="18" customHeight="1" x14ac:dyDescent="0.35">
      <c r="A492" s="68">
        <f>'Energy - Master'!A491</f>
        <v>46511</v>
      </c>
      <c r="B492" s="24" t="str">
        <f t="shared" si="147"/>
        <v>May-2027</v>
      </c>
      <c r="C492" s="34" t="str">
        <f t="shared" si="154"/>
        <v/>
      </c>
      <c r="D492" s="8"/>
      <c r="E492" s="22" t="str">
        <f t="shared" si="148"/>
        <v/>
      </c>
      <c r="F492" s="34" t="str">
        <f t="shared" si="155"/>
        <v/>
      </c>
      <c r="G492" s="8"/>
      <c r="H492" s="22" t="str">
        <f t="shared" si="149"/>
        <v/>
      </c>
      <c r="I492" s="34" t="str">
        <f t="shared" si="156"/>
        <v/>
      </c>
      <c r="J492" s="8"/>
      <c r="K492" s="22" t="str">
        <f t="shared" si="150"/>
        <v/>
      </c>
      <c r="L492" s="34" t="str">
        <f t="shared" si="157"/>
        <v/>
      </c>
      <c r="M492" s="8"/>
      <c r="N492" s="22" t="str">
        <f t="shared" si="151"/>
        <v/>
      </c>
      <c r="O492" s="34" t="str">
        <f t="shared" si="158"/>
        <v/>
      </c>
      <c r="P492" s="8"/>
      <c r="Q492" s="22" t="str">
        <f t="shared" si="152"/>
        <v/>
      </c>
      <c r="R492" s="34" t="str">
        <f t="shared" si="159"/>
        <v/>
      </c>
      <c r="S492" s="8"/>
      <c r="T492" s="22" t="str">
        <f t="shared" si="162"/>
        <v/>
      </c>
      <c r="U492" s="22" t="str">
        <f t="shared" si="153"/>
        <v/>
      </c>
      <c r="V492" s="22" t="str">
        <f t="shared" si="160"/>
        <v/>
      </c>
      <c r="W492" s="22" t="str">
        <f t="shared" si="161"/>
        <v/>
      </c>
      <c r="X492" s="8"/>
      <c r="Y492" s="29"/>
    </row>
    <row r="493" spans="1:25" ht="18" customHeight="1" x14ac:dyDescent="0.35">
      <c r="A493" s="68">
        <f>'Energy - Master'!A492</f>
        <v>46512</v>
      </c>
      <c r="B493" s="24" t="str">
        <f t="shared" si="147"/>
        <v>May-2027</v>
      </c>
      <c r="C493" s="34" t="str">
        <f t="shared" si="154"/>
        <v/>
      </c>
      <c r="D493" s="8"/>
      <c r="E493" s="22" t="str">
        <f t="shared" si="148"/>
        <v/>
      </c>
      <c r="F493" s="34" t="str">
        <f t="shared" si="155"/>
        <v/>
      </c>
      <c r="G493" s="8"/>
      <c r="H493" s="22" t="str">
        <f t="shared" si="149"/>
        <v/>
      </c>
      <c r="I493" s="34" t="str">
        <f t="shared" si="156"/>
        <v/>
      </c>
      <c r="J493" s="8"/>
      <c r="K493" s="22" t="str">
        <f t="shared" si="150"/>
        <v/>
      </c>
      <c r="L493" s="34" t="str">
        <f t="shared" si="157"/>
        <v/>
      </c>
      <c r="M493" s="8"/>
      <c r="N493" s="22" t="str">
        <f t="shared" si="151"/>
        <v/>
      </c>
      <c r="O493" s="34" t="str">
        <f t="shared" si="158"/>
        <v/>
      </c>
      <c r="P493" s="8"/>
      <c r="Q493" s="22" t="str">
        <f t="shared" si="152"/>
        <v/>
      </c>
      <c r="R493" s="34" t="str">
        <f t="shared" si="159"/>
        <v/>
      </c>
      <c r="S493" s="8"/>
      <c r="T493" s="22" t="str">
        <f t="shared" si="162"/>
        <v/>
      </c>
      <c r="U493" s="22" t="str">
        <f t="shared" si="153"/>
        <v/>
      </c>
      <c r="V493" s="22" t="str">
        <f t="shared" si="160"/>
        <v/>
      </c>
      <c r="W493" s="22" t="str">
        <f t="shared" si="161"/>
        <v/>
      </c>
      <c r="X493" s="8"/>
      <c r="Y493" s="29"/>
    </row>
    <row r="494" spans="1:25" ht="18" customHeight="1" x14ac:dyDescent="0.35">
      <c r="A494" s="68">
        <f>'Energy - Master'!A493</f>
        <v>46513</v>
      </c>
      <c r="B494" s="24" t="str">
        <f t="shared" si="147"/>
        <v>May-2027</v>
      </c>
      <c r="C494" s="34" t="str">
        <f t="shared" si="154"/>
        <v/>
      </c>
      <c r="D494" s="8"/>
      <c r="E494" s="22" t="str">
        <f t="shared" si="148"/>
        <v/>
      </c>
      <c r="F494" s="34" t="str">
        <f t="shared" si="155"/>
        <v/>
      </c>
      <c r="G494" s="8"/>
      <c r="H494" s="22" t="str">
        <f t="shared" si="149"/>
        <v/>
      </c>
      <c r="I494" s="34" t="str">
        <f t="shared" si="156"/>
        <v/>
      </c>
      <c r="J494" s="8"/>
      <c r="K494" s="22" t="str">
        <f t="shared" si="150"/>
        <v/>
      </c>
      <c r="L494" s="34" t="str">
        <f t="shared" si="157"/>
        <v/>
      </c>
      <c r="M494" s="8"/>
      <c r="N494" s="22" t="str">
        <f t="shared" si="151"/>
        <v/>
      </c>
      <c r="O494" s="34" t="str">
        <f t="shared" si="158"/>
        <v/>
      </c>
      <c r="P494" s="8"/>
      <c r="Q494" s="22" t="str">
        <f t="shared" si="152"/>
        <v/>
      </c>
      <c r="R494" s="34" t="str">
        <f t="shared" si="159"/>
        <v/>
      </c>
      <c r="S494" s="8"/>
      <c r="T494" s="22" t="str">
        <f t="shared" si="162"/>
        <v/>
      </c>
      <c r="U494" s="22" t="str">
        <f t="shared" si="153"/>
        <v/>
      </c>
      <c r="V494" s="22" t="str">
        <f t="shared" si="160"/>
        <v/>
      </c>
      <c r="W494" s="22" t="str">
        <f t="shared" si="161"/>
        <v/>
      </c>
      <c r="X494" s="8"/>
      <c r="Y494" s="29"/>
    </row>
    <row r="495" spans="1:25" ht="18" customHeight="1" x14ac:dyDescent="0.35">
      <c r="A495" s="68">
        <f>'Energy - Master'!A494</f>
        <v>46514</v>
      </c>
      <c r="B495" s="24" t="str">
        <f t="shared" si="147"/>
        <v>May-2027</v>
      </c>
      <c r="C495" s="34" t="str">
        <f t="shared" si="154"/>
        <v/>
      </c>
      <c r="D495" s="8"/>
      <c r="E495" s="22" t="str">
        <f t="shared" si="148"/>
        <v/>
      </c>
      <c r="F495" s="34" t="str">
        <f t="shared" si="155"/>
        <v/>
      </c>
      <c r="G495" s="8"/>
      <c r="H495" s="22" t="str">
        <f t="shared" si="149"/>
        <v/>
      </c>
      <c r="I495" s="34" t="str">
        <f t="shared" si="156"/>
        <v/>
      </c>
      <c r="J495" s="8"/>
      <c r="K495" s="22" t="str">
        <f t="shared" si="150"/>
        <v/>
      </c>
      <c r="L495" s="34" t="str">
        <f t="shared" si="157"/>
        <v/>
      </c>
      <c r="M495" s="8"/>
      <c r="N495" s="22" t="str">
        <f t="shared" si="151"/>
        <v/>
      </c>
      <c r="O495" s="34" t="str">
        <f t="shared" si="158"/>
        <v/>
      </c>
      <c r="P495" s="8"/>
      <c r="Q495" s="22" t="str">
        <f t="shared" si="152"/>
        <v/>
      </c>
      <c r="R495" s="34" t="str">
        <f t="shared" si="159"/>
        <v/>
      </c>
      <c r="S495" s="8"/>
      <c r="T495" s="22" t="str">
        <f t="shared" si="162"/>
        <v/>
      </c>
      <c r="U495" s="22" t="str">
        <f t="shared" si="153"/>
        <v/>
      </c>
      <c r="V495" s="22" t="str">
        <f t="shared" si="160"/>
        <v/>
      </c>
      <c r="W495" s="22" t="str">
        <f t="shared" si="161"/>
        <v/>
      </c>
      <c r="X495" s="8"/>
      <c r="Y495" s="29"/>
    </row>
    <row r="496" spans="1:25" ht="18" customHeight="1" x14ac:dyDescent="0.35">
      <c r="A496" s="68">
        <f>'Energy - Master'!A495</f>
        <v>46515</v>
      </c>
      <c r="B496" s="24" t="str">
        <f t="shared" si="147"/>
        <v>May-2027</v>
      </c>
      <c r="C496" s="34" t="str">
        <f t="shared" si="154"/>
        <v/>
      </c>
      <c r="D496" s="8"/>
      <c r="E496" s="22" t="str">
        <f t="shared" si="148"/>
        <v/>
      </c>
      <c r="F496" s="34" t="str">
        <f t="shared" si="155"/>
        <v/>
      </c>
      <c r="G496" s="8"/>
      <c r="H496" s="22" t="str">
        <f t="shared" si="149"/>
        <v/>
      </c>
      <c r="I496" s="34" t="str">
        <f t="shared" si="156"/>
        <v/>
      </c>
      <c r="J496" s="8"/>
      <c r="K496" s="22" t="str">
        <f t="shared" si="150"/>
        <v/>
      </c>
      <c r="L496" s="34" t="str">
        <f t="shared" si="157"/>
        <v/>
      </c>
      <c r="M496" s="8"/>
      <c r="N496" s="22" t="str">
        <f t="shared" si="151"/>
        <v/>
      </c>
      <c r="O496" s="34" t="str">
        <f t="shared" si="158"/>
        <v/>
      </c>
      <c r="P496" s="8"/>
      <c r="Q496" s="22" t="str">
        <f t="shared" si="152"/>
        <v/>
      </c>
      <c r="R496" s="34" t="str">
        <f t="shared" si="159"/>
        <v/>
      </c>
      <c r="S496" s="8"/>
      <c r="T496" s="22" t="str">
        <f t="shared" si="162"/>
        <v/>
      </c>
      <c r="U496" s="22" t="str">
        <f t="shared" si="153"/>
        <v/>
      </c>
      <c r="V496" s="22" t="str">
        <f t="shared" si="160"/>
        <v/>
      </c>
      <c r="W496" s="22" t="str">
        <f t="shared" si="161"/>
        <v/>
      </c>
      <c r="X496" s="8"/>
      <c r="Y496" s="29"/>
    </row>
    <row r="497" spans="1:25" ht="18" customHeight="1" x14ac:dyDescent="0.35">
      <c r="A497" s="68">
        <f>'Energy - Master'!A496</f>
        <v>46516</v>
      </c>
      <c r="B497" s="24" t="str">
        <f t="shared" si="147"/>
        <v>May-2027</v>
      </c>
      <c r="C497" s="34" t="str">
        <f t="shared" si="154"/>
        <v/>
      </c>
      <c r="D497" s="8"/>
      <c r="E497" s="22" t="str">
        <f t="shared" si="148"/>
        <v/>
      </c>
      <c r="F497" s="34" t="str">
        <f t="shared" si="155"/>
        <v/>
      </c>
      <c r="G497" s="8"/>
      <c r="H497" s="22" t="str">
        <f t="shared" si="149"/>
        <v/>
      </c>
      <c r="I497" s="34" t="str">
        <f t="shared" si="156"/>
        <v/>
      </c>
      <c r="J497" s="8"/>
      <c r="K497" s="22" t="str">
        <f t="shared" si="150"/>
        <v/>
      </c>
      <c r="L497" s="34" t="str">
        <f t="shared" si="157"/>
        <v/>
      </c>
      <c r="M497" s="8"/>
      <c r="N497" s="22" t="str">
        <f t="shared" si="151"/>
        <v/>
      </c>
      <c r="O497" s="34" t="str">
        <f t="shared" si="158"/>
        <v/>
      </c>
      <c r="P497" s="8"/>
      <c r="Q497" s="22" t="str">
        <f t="shared" si="152"/>
        <v/>
      </c>
      <c r="R497" s="34" t="str">
        <f t="shared" si="159"/>
        <v/>
      </c>
      <c r="S497" s="8"/>
      <c r="T497" s="22" t="str">
        <f t="shared" si="162"/>
        <v/>
      </c>
      <c r="U497" s="22" t="str">
        <f t="shared" si="153"/>
        <v/>
      </c>
      <c r="V497" s="22" t="str">
        <f t="shared" si="160"/>
        <v/>
      </c>
      <c r="W497" s="22" t="str">
        <f t="shared" si="161"/>
        <v/>
      </c>
      <c r="X497" s="8"/>
      <c r="Y497" s="29"/>
    </row>
    <row r="498" spans="1:25" ht="18" customHeight="1" x14ac:dyDescent="0.35">
      <c r="A498" s="68">
        <f>'Energy - Master'!A497</f>
        <v>46517</v>
      </c>
      <c r="B498" s="24" t="str">
        <f t="shared" si="147"/>
        <v>May-2027</v>
      </c>
      <c r="C498" s="34" t="str">
        <f t="shared" si="154"/>
        <v/>
      </c>
      <c r="D498" s="8"/>
      <c r="E498" s="22" t="str">
        <f t="shared" si="148"/>
        <v/>
      </c>
      <c r="F498" s="34" t="str">
        <f t="shared" si="155"/>
        <v/>
      </c>
      <c r="G498" s="8"/>
      <c r="H498" s="22" t="str">
        <f t="shared" si="149"/>
        <v/>
      </c>
      <c r="I498" s="34" t="str">
        <f t="shared" si="156"/>
        <v/>
      </c>
      <c r="J498" s="8"/>
      <c r="K498" s="22" t="str">
        <f t="shared" si="150"/>
        <v/>
      </c>
      <c r="L498" s="34" t="str">
        <f t="shared" si="157"/>
        <v/>
      </c>
      <c r="M498" s="8"/>
      <c r="N498" s="22" t="str">
        <f t="shared" si="151"/>
        <v/>
      </c>
      <c r="O498" s="34" t="str">
        <f t="shared" si="158"/>
        <v/>
      </c>
      <c r="P498" s="8"/>
      <c r="Q498" s="22" t="str">
        <f t="shared" si="152"/>
        <v/>
      </c>
      <c r="R498" s="34" t="str">
        <f t="shared" si="159"/>
        <v/>
      </c>
      <c r="S498" s="8"/>
      <c r="T498" s="22" t="str">
        <f t="shared" si="162"/>
        <v/>
      </c>
      <c r="U498" s="22" t="str">
        <f t="shared" si="153"/>
        <v/>
      </c>
      <c r="V498" s="22" t="str">
        <f t="shared" si="160"/>
        <v/>
      </c>
      <c r="W498" s="22" t="str">
        <f t="shared" si="161"/>
        <v/>
      </c>
      <c r="X498" s="8"/>
      <c r="Y498" s="29"/>
    </row>
    <row r="499" spans="1:25" ht="18" customHeight="1" x14ac:dyDescent="0.35">
      <c r="A499" s="68">
        <f>'Energy - Master'!A498</f>
        <v>46518</v>
      </c>
      <c r="B499" s="24" t="str">
        <f t="shared" si="147"/>
        <v>May-2027</v>
      </c>
      <c r="C499" s="34" t="str">
        <f t="shared" si="154"/>
        <v/>
      </c>
      <c r="D499" s="8"/>
      <c r="E499" s="22" t="str">
        <f t="shared" si="148"/>
        <v/>
      </c>
      <c r="F499" s="34" t="str">
        <f t="shared" si="155"/>
        <v/>
      </c>
      <c r="G499" s="8"/>
      <c r="H499" s="22" t="str">
        <f t="shared" si="149"/>
        <v/>
      </c>
      <c r="I499" s="34" t="str">
        <f t="shared" si="156"/>
        <v/>
      </c>
      <c r="J499" s="8"/>
      <c r="K499" s="22" t="str">
        <f t="shared" si="150"/>
        <v/>
      </c>
      <c r="L499" s="34" t="str">
        <f t="shared" si="157"/>
        <v/>
      </c>
      <c r="M499" s="8"/>
      <c r="N499" s="22" t="str">
        <f t="shared" si="151"/>
        <v/>
      </c>
      <c r="O499" s="34" t="str">
        <f t="shared" si="158"/>
        <v/>
      </c>
      <c r="P499" s="8"/>
      <c r="Q499" s="22" t="str">
        <f t="shared" si="152"/>
        <v/>
      </c>
      <c r="R499" s="34" t="str">
        <f t="shared" si="159"/>
        <v/>
      </c>
      <c r="S499" s="8"/>
      <c r="T499" s="22" t="str">
        <f t="shared" si="162"/>
        <v/>
      </c>
      <c r="U499" s="22" t="str">
        <f t="shared" si="153"/>
        <v/>
      </c>
      <c r="V499" s="22" t="str">
        <f t="shared" si="160"/>
        <v/>
      </c>
      <c r="W499" s="22" t="str">
        <f t="shared" si="161"/>
        <v/>
      </c>
      <c r="X499" s="8"/>
      <c r="Y499" s="29"/>
    </row>
    <row r="500" spans="1:25" ht="18" customHeight="1" x14ac:dyDescent="0.35">
      <c r="A500" s="68">
        <f>'Energy - Master'!A499</f>
        <v>46519</v>
      </c>
      <c r="B500" s="24" t="str">
        <f t="shared" si="147"/>
        <v>May-2027</v>
      </c>
      <c r="C500" s="34" t="str">
        <f t="shared" si="154"/>
        <v/>
      </c>
      <c r="D500" s="8"/>
      <c r="E500" s="22" t="str">
        <f t="shared" si="148"/>
        <v/>
      </c>
      <c r="F500" s="34" t="str">
        <f t="shared" si="155"/>
        <v/>
      </c>
      <c r="G500" s="8"/>
      <c r="H500" s="22" t="str">
        <f t="shared" si="149"/>
        <v/>
      </c>
      <c r="I500" s="34" t="str">
        <f t="shared" si="156"/>
        <v/>
      </c>
      <c r="J500" s="8"/>
      <c r="K500" s="22" t="str">
        <f t="shared" si="150"/>
        <v/>
      </c>
      <c r="L500" s="34" t="str">
        <f t="shared" si="157"/>
        <v/>
      </c>
      <c r="M500" s="8"/>
      <c r="N500" s="22" t="str">
        <f t="shared" si="151"/>
        <v/>
      </c>
      <c r="O500" s="34" t="str">
        <f t="shared" si="158"/>
        <v/>
      </c>
      <c r="P500" s="8"/>
      <c r="Q500" s="22" t="str">
        <f t="shared" si="152"/>
        <v/>
      </c>
      <c r="R500" s="34" t="str">
        <f t="shared" si="159"/>
        <v/>
      </c>
      <c r="S500" s="8"/>
      <c r="T500" s="22" t="str">
        <f t="shared" si="162"/>
        <v/>
      </c>
      <c r="U500" s="22" t="str">
        <f t="shared" si="153"/>
        <v/>
      </c>
      <c r="V500" s="22" t="str">
        <f t="shared" si="160"/>
        <v/>
      </c>
      <c r="W500" s="22" t="str">
        <f t="shared" si="161"/>
        <v/>
      </c>
      <c r="X500" s="8"/>
      <c r="Y500" s="29"/>
    </row>
    <row r="501" spans="1:25" ht="18" customHeight="1" x14ac:dyDescent="0.35">
      <c r="A501" s="68">
        <f>'Energy - Master'!A500</f>
        <v>46520</v>
      </c>
      <c r="B501" s="24" t="str">
        <f t="shared" si="147"/>
        <v>May-2027</v>
      </c>
      <c r="C501" s="34" t="str">
        <f t="shared" si="154"/>
        <v/>
      </c>
      <c r="D501" s="8"/>
      <c r="E501" s="22" t="str">
        <f t="shared" si="148"/>
        <v/>
      </c>
      <c r="F501" s="34" t="str">
        <f t="shared" si="155"/>
        <v/>
      </c>
      <c r="G501" s="8"/>
      <c r="H501" s="22" t="str">
        <f t="shared" si="149"/>
        <v/>
      </c>
      <c r="I501" s="34" t="str">
        <f t="shared" si="156"/>
        <v/>
      </c>
      <c r="J501" s="8"/>
      <c r="K501" s="22" t="str">
        <f t="shared" si="150"/>
        <v/>
      </c>
      <c r="L501" s="34" t="str">
        <f t="shared" si="157"/>
        <v/>
      </c>
      <c r="M501" s="8"/>
      <c r="N501" s="22" t="str">
        <f t="shared" si="151"/>
        <v/>
      </c>
      <c r="O501" s="34" t="str">
        <f t="shared" si="158"/>
        <v/>
      </c>
      <c r="P501" s="8"/>
      <c r="Q501" s="22" t="str">
        <f t="shared" si="152"/>
        <v/>
      </c>
      <c r="R501" s="34" t="str">
        <f t="shared" si="159"/>
        <v/>
      </c>
      <c r="S501" s="8"/>
      <c r="T501" s="22" t="str">
        <f t="shared" si="162"/>
        <v/>
      </c>
      <c r="U501" s="22" t="str">
        <f t="shared" si="153"/>
        <v/>
      </c>
      <c r="V501" s="22" t="str">
        <f t="shared" si="160"/>
        <v/>
      </c>
      <c r="W501" s="22" t="str">
        <f t="shared" si="161"/>
        <v/>
      </c>
      <c r="X501" s="8"/>
      <c r="Y501" s="29"/>
    </row>
    <row r="502" spans="1:25" ht="18" customHeight="1" x14ac:dyDescent="0.35">
      <c r="A502" s="68">
        <f>'Energy - Master'!A501</f>
        <v>46521</v>
      </c>
      <c r="B502" s="24" t="str">
        <f t="shared" si="147"/>
        <v>May-2027</v>
      </c>
      <c r="C502" s="34" t="str">
        <f t="shared" si="154"/>
        <v/>
      </c>
      <c r="D502" s="8"/>
      <c r="E502" s="22" t="str">
        <f t="shared" si="148"/>
        <v/>
      </c>
      <c r="F502" s="34" t="str">
        <f t="shared" si="155"/>
        <v/>
      </c>
      <c r="G502" s="8"/>
      <c r="H502" s="22" t="str">
        <f t="shared" si="149"/>
        <v/>
      </c>
      <c r="I502" s="34" t="str">
        <f t="shared" si="156"/>
        <v/>
      </c>
      <c r="J502" s="8"/>
      <c r="K502" s="22" t="str">
        <f t="shared" si="150"/>
        <v/>
      </c>
      <c r="L502" s="34" t="str">
        <f t="shared" si="157"/>
        <v/>
      </c>
      <c r="M502" s="8"/>
      <c r="N502" s="22" t="str">
        <f t="shared" si="151"/>
        <v/>
      </c>
      <c r="O502" s="34" t="str">
        <f t="shared" si="158"/>
        <v/>
      </c>
      <c r="P502" s="8"/>
      <c r="Q502" s="22" t="str">
        <f t="shared" si="152"/>
        <v/>
      </c>
      <c r="R502" s="34" t="str">
        <f t="shared" si="159"/>
        <v/>
      </c>
      <c r="S502" s="8"/>
      <c r="T502" s="22" t="str">
        <f t="shared" si="162"/>
        <v/>
      </c>
      <c r="U502" s="22" t="str">
        <f t="shared" si="153"/>
        <v/>
      </c>
      <c r="V502" s="22" t="str">
        <f t="shared" si="160"/>
        <v/>
      </c>
      <c r="W502" s="22" t="str">
        <f t="shared" si="161"/>
        <v/>
      </c>
      <c r="X502" s="8"/>
      <c r="Y502" s="29"/>
    </row>
    <row r="503" spans="1:25" ht="18" customHeight="1" x14ac:dyDescent="0.35">
      <c r="A503" s="68">
        <f>'Energy - Master'!A502</f>
        <v>46522</v>
      </c>
      <c r="B503" s="24" t="str">
        <f t="shared" si="147"/>
        <v>May-2027</v>
      </c>
      <c r="C503" s="34" t="str">
        <f t="shared" si="154"/>
        <v/>
      </c>
      <c r="D503" s="8"/>
      <c r="E503" s="22" t="str">
        <f t="shared" si="148"/>
        <v/>
      </c>
      <c r="F503" s="34" t="str">
        <f t="shared" si="155"/>
        <v/>
      </c>
      <c r="G503" s="8"/>
      <c r="H503" s="22" t="str">
        <f t="shared" si="149"/>
        <v/>
      </c>
      <c r="I503" s="34" t="str">
        <f t="shared" si="156"/>
        <v/>
      </c>
      <c r="J503" s="8"/>
      <c r="K503" s="22" t="str">
        <f t="shared" si="150"/>
        <v/>
      </c>
      <c r="L503" s="34" t="str">
        <f t="shared" si="157"/>
        <v/>
      </c>
      <c r="M503" s="8"/>
      <c r="N503" s="22" t="str">
        <f t="shared" si="151"/>
        <v/>
      </c>
      <c r="O503" s="34" t="str">
        <f t="shared" si="158"/>
        <v/>
      </c>
      <c r="P503" s="8"/>
      <c r="Q503" s="22" t="str">
        <f t="shared" si="152"/>
        <v/>
      </c>
      <c r="R503" s="34" t="str">
        <f t="shared" si="159"/>
        <v/>
      </c>
      <c r="S503" s="8"/>
      <c r="T503" s="22" t="str">
        <f t="shared" si="162"/>
        <v/>
      </c>
      <c r="U503" s="22" t="str">
        <f t="shared" si="153"/>
        <v/>
      </c>
      <c r="V503" s="22" t="str">
        <f t="shared" si="160"/>
        <v/>
      </c>
      <c r="W503" s="22" t="str">
        <f t="shared" si="161"/>
        <v/>
      </c>
      <c r="X503" s="8"/>
      <c r="Y503" s="29"/>
    </row>
    <row r="504" spans="1:25" ht="18" customHeight="1" x14ac:dyDescent="0.35">
      <c r="A504" s="68">
        <f>'Energy - Master'!A503</f>
        <v>46523</v>
      </c>
      <c r="B504" s="24" t="str">
        <f t="shared" si="147"/>
        <v>May-2027</v>
      </c>
      <c r="C504" s="34" t="str">
        <f t="shared" si="154"/>
        <v/>
      </c>
      <c r="D504" s="8"/>
      <c r="E504" s="22" t="str">
        <f t="shared" si="148"/>
        <v/>
      </c>
      <c r="F504" s="34" t="str">
        <f t="shared" si="155"/>
        <v/>
      </c>
      <c r="G504" s="8"/>
      <c r="H504" s="22" t="str">
        <f t="shared" si="149"/>
        <v/>
      </c>
      <c r="I504" s="34" t="str">
        <f t="shared" si="156"/>
        <v/>
      </c>
      <c r="J504" s="8"/>
      <c r="K504" s="22" t="str">
        <f t="shared" si="150"/>
        <v/>
      </c>
      <c r="L504" s="34" t="str">
        <f t="shared" si="157"/>
        <v/>
      </c>
      <c r="M504" s="8"/>
      <c r="N504" s="22" t="str">
        <f t="shared" si="151"/>
        <v/>
      </c>
      <c r="O504" s="34" t="str">
        <f t="shared" si="158"/>
        <v/>
      </c>
      <c r="P504" s="8"/>
      <c r="Q504" s="22" t="str">
        <f t="shared" si="152"/>
        <v/>
      </c>
      <c r="R504" s="34" t="str">
        <f t="shared" si="159"/>
        <v/>
      </c>
      <c r="S504" s="8"/>
      <c r="T504" s="22" t="str">
        <f t="shared" si="162"/>
        <v/>
      </c>
      <c r="U504" s="22" t="str">
        <f t="shared" si="153"/>
        <v/>
      </c>
      <c r="V504" s="22" t="str">
        <f t="shared" si="160"/>
        <v/>
      </c>
      <c r="W504" s="22" t="str">
        <f t="shared" si="161"/>
        <v/>
      </c>
      <c r="X504" s="8"/>
      <c r="Y504" s="29"/>
    </row>
    <row r="505" spans="1:25" ht="18" customHeight="1" x14ac:dyDescent="0.35">
      <c r="A505" s="68">
        <f>'Energy - Master'!A504</f>
        <v>46524</v>
      </c>
      <c r="B505" s="24" t="str">
        <f t="shared" si="147"/>
        <v>May-2027</v>
      </c>
      <c r="C505" s="34" t="str">
        <f t="shared" si="154"/>
        <v/>
      </c>
      <c r="D505" s="8"/>
      <c r="E505" s="22" t="str">
        <f t="shared" si="148"/>
        <v/>
      </c>
      <c r="F505" s="34" t="str">
        <f t="shared" si="155"/>
        <v/>
      </c>
      <c r="G505" s="8"/>
      <c r="H505" s="22" t="str">
        <f t="shared" si="149"/>
        <v/>
      </c>
      <c r="I505" s="34" t="str">
        <f t="shared" si="156"/>
        <v/>
      </c>
      <c r="J505" s="8"/>
      <c r="K505" s="22" t="str">
        <f t="shared" si="150"/>
        <v/>
      </c>
      <c r="L505" s="34" t="str">
        <f t="shared" si="157"/>
        <v/>
      </c>
      <c r="M505" s="8"/>
      <c r="N505" s="22" t="str">
        <f t="shared" si="151"/>
        <v/>
      </c>
      <c r="O505" s="34" t="str">
        <f t="shared" si="158"/>
        <v/>
      </c>
      <c r="P505" s="8"/>
      <c r="Q505" s="22" t="str">
        <f t="shared" si="152"/>
        <v/>
      </c>
      <c r="R505" s="34" t="str">
        <f t="shared" si="159"/>
        <v/>
      </c>
      <c r="S505" s="8"/>
      <c r="T505" s="22" t="str">
        <f t="shared" si="162"/>
        <v/>
      </c>
      <c r="U505" s="22" t="str">
        <f t="shared" si="153"/>
        <v/>
      </c>
      <c r="V505" s="22" t="str">
        <f t="shared" si="160"/>
        <v/>
      </c>
      <c r="W505" s="22" t="str">
        <f t="shared" si="161"/>
        <v/>
      </c>
      <c r="X505" s="8"/>
      <c r="Y505" s="29"/>
    </row>
    <row r="506" spans="1:25" ht="18" customHeight="1" x14ac:dyDescent="0.35">
      <c r="A506" s="68">
        <f>'Energy - Master'!A505</f>
        <v>46525</v>
      </c>
      <c r="B506" s="24" t="str">
        <f t="shared" si="147"/>
        <v>May-2027</v>
      </c>
      <c r="C506" s="34" t="str">
        <f t="shared" si="154"/>
        <v/>
      </c>
      <c r="D506" s="8"/>
      <c r="E506" s="22" t="str">
        <f t="shared" si="148"/>
        <v/>
      </c>
      <c r="F506" s="34" t="str">
        <f t="shared" si="155"/>
        <v/>
      </c>
      <c r="G506" s="8"/>
      <c r="H506" s="22" t="str">
        <f t="shared" si="149"/>
        <v/>
      </c>
      <c r="I506" s="34" t="str">
        <f t="shared" si="156"/>
        <v/>
      </c>
      <c r="J506" s="8"/>
      <c r="K506" s="22" t="str">
        <f t="shared" si="150"/>
        <v/>
      </c>
      <c r="L506" s="34" t="str">
        <f t="shared" si="157"/>
        <v/>
      </c>
      <c r="M506" s="8"/>
      <c r="N506" s="22" t="str">
        <f t="shared" si="151"/>
        <v/>
      </c>
      <c r="O506" s="34" t="str">
        <f t="shared" si="158"/>
        <v/>
      </c>
      <c r="P506" s="8"/>
      <c r="Q506" s="22" t="str">
        <f t="shared" si="152"/>
        <v/>
      </c>
      <c r="R506" s="34" t="str">
        <f t="shared" si="159"/>
        <v/>
      </c>
      <c r="S506" s="8"/>
      <c r="T506" s="22" t="str">
        <f t="shared" si="162"/>
        <v/>
      </c>
      <c r="U506" s="22" t="str">
        <f t="shared" si="153"/>
        <v/>
      </c>
      <c r="V506" s="22" t="str">
        <f t="shared" si="160"/>
        <v/>
      </c>
      <c r="W506" s="22" t="str">
        <f t="shared" si="161"/>
        <v/>
      </c>
      <c r="X506" s="8"/>
      <c r="Y506" s="29"/>
    </row>
    <row r="507" spans="1:25" ht="18" customHeight="1" x14ac:dyDescent="0.35">
      <c r="A507" s="68">
        <f>'Energy - Master'!A506</f>
        <v>46526</v>
      </c>
      <c r="B507" s="24" t="str">
        <f t="shared" si="147"/>
        <v>May-2027</v>
      </c>
      <c r="C507" s="34" t="str">
        <f t="shared" si="154"/>
        <v/>
      </c>
      <c r="D507" s="8"/>
      <c r="E507" s="22" t="str">
        <f t="shared" si="148"/>
        <v/>
      </c>
      <c r="F507" s="34" t="str">
        <f t="shared" si="155"/>
        <v/>
      </c>
      <c r="G507" s="8"/>
      <c r="H507" s="22" t="str">
        <f t="shared" si="149"/>
        <v/>
      </c>
      <c r="I507" s="34" t="str">
        <f t="shared" si="156"/>
        <v/>
      </c>
      <c r="J507" s="8"/>
      <c r="K507" s="22" t="str">
        <f t="shared" si="150"/>
        <v/>
      </c>
      <c r="L507" s="34" t="str">
        <f t="shared" si="157"/>
        <v/>
      </c>
      <c r="M507" s="8"/>
      <c r="N507" s="22" t="str">
        <f t="shared" si="151"/>
        <v/>
      </c>
      <c r="O507" s="34" t="str">
        <f t="shared" si="158"/>
        <v/>
      </c>
      <c r="P507" s="8"/>
      <c r="Q507" s="22" t="str">
        <f t="shared" si="152"/>
        <v/>
      </c>
      <c r="R507" s="34" t="str">
        <f t="shared" si="159"/>
        <v/>
      </c>
      <c r="S507" s="8"/>
      <c r="T507" s="22" t="str">
        <f t="shared" si="162"/>
        <v/>
      </c>
      <c r="U507" s="22" t="str">
        <f t="shared" si="153"/>
        <v/>
      </c>
      <c r="V507" s="22" t="str">
        <f t="shared" si="160"/>
        <v/>
      </c>
      <c r="W507" s="22" t="str">
        <f t="shared" si="161"/>
        <v/>
      </c>
      <c r="X507" s="8"/>
      <c r="Y507" s="29"/>
    </row>
    <row r="508" spans="1:25" ht="18" customHeight="1" x14ac:dyDescent="0.35">
      <c r="A508" s="68">
        <f>'Energy - Master'!A507</f>
        <v>46527</v>
      </c>
      <c r="B508" s="24" t="str">
        <f t="shared" si="147"/>
        <v>May-2027</v>
      </c>
      <c r="C508" s="34" t="str">
        <f t="shared" si="154"/>
        <v/>
      </c>
      <c r="D508" s="8"/>
      <c r="E508" s="22" t="str">
        <f t="shared" si="148"/>
        <v/>
      </c>
      <c r="F508" s="34" t="str">
        <f t="shared" si="155"/>
        <v/>
      </c>
      <c r="G508" s="8"/>
      <c r="H508" s="22" t="str">
        <f t="shared" si="149"/>
        <v/>
      </c>
      <c r="I508" s="34" t="str">
        <f t="shared" si="156"/>
        <v/>
      </c>
      <c r="J508" s="8"/>
      <c r="K508" s="22" t="str">
        <f t="shared" si="150"/>
        <v/>
      </c>
      <c r="L508" s="34" t="str">
        <f t="shared" si="157"/>
        <v/>
      </c>
      <c r="M508" s="8"/>
      <c r="N508" s="22" t="str">
        <f t="shared" si="151"/>
        <v/>
      </c>
      <c r="O508" s="34" t="str">
        <f t="shared" si="158"/>
        <v/>
      </c>
      <c r="P508" s="8"/>
      <c r="Q508" s="22" t="str">
        <f t="shared" si="152"/>
        <v/>
      </c>
      <c r="R508" s="34" t="str">
        <f t="shared" si="159"/>
        <v/>
      </c>
      <c r="S508" s="8"/>
      <c r="T508" s="22" t="str">
        <f t="shared" si="162"/>
        <v/>
      </c>
      <c r="U508" s="22" t="str">
        <f t="shared" si="153"/>
        <v/>
      </c>
      <c r="V508" s="22" t="str">
        <f t="shared" si="160"/>
        <v/>
      </c>
      <c r="W508" s="22" t="str">
        <f t="shared" si="161"/>
        <v/>
      </c>
      <c r="X508" s="8"/>
      <c r="Y508" s="29"/>
    </row>
    <row r="509" spans="1:25" ht="18" customHeight="1" x14ac:dyDescent="0.35">
      <c r="A509" s="68">
        <f>'Energy - Master'!A508</f>
        <v>46528</v>
      </c>
      <c r="B509" s="24" t="str">
        <f t="shared" si="147"/>
        <v>May-2027</v>
      </c>
      <c r="C509" s="34" t="str">
        <f t="shared" si="154"/>
        <v/>
      </c>
      <c r="D509" s="8"/>
      <c r="E509" s="22" t="str">
        <f t="shared" si="148"/>
        <v/>
      </c>
      <c r="F509" s="34" t="str">
        <f t="shared" si="155"/>
        <v/>
      </c>
      <c r="G509" s="8"/>
      <c r="H509" s="22" t="str">
        <f t="shared" si="149"/>
        <v/>
      </c>
      <c r="I509" s="34" t="str">
        <f t="shared" si="156"/>
        <v/>
      </c>
      <c r="J509" s="8"/>
      <c r="K509" s="22" t="str">
        <f t="shared" si="150"/>
        <v/>
      </c>
      <c r="L509" s="34" t="str">
        <f t="shared" si="157"/>
        <v/>
      </c>
      <c r="M509" s="8"/>
      <c r="N509" s="22" t="str">
        <f t="shared" si="151"/>
        <v/>
      </c>
      <c r="O509" s="34" t="str">
        <f t="shared" si="158"/>
        <v/>
      </c>
      <c r="P509" s="8"/>
      <c r="Q509" s="22" t="str">
        <f t="shared" si="152"/>
        <v/>
      </c>
      <c r="R509" s="34" t="str">
        <f t="shared" si="159"/>
        <v/>
      </c>
      <c r="S509" s="8"/>
      <c r="T509" s="22" t="str">
        <f t="shared" si="162"/>
        <v/>
      </c>
      <c r="U509" s="22" t="str">
        <f t="shared" si="153"/>
        <v/>
      </c>
      <c r="V509" s="22" t="str">
        <f t="shared" si="160"/>
        <v/>
      </c>
      <c r="W509" s="22" t="str">
        <f t="shared" si="161"/>
        <v/>
      </c>
      <c r="X509" s="8"/>
      <c r="Y509" s="29"/>
    </row>
    <row r="510" spans="1:25" ht="18" customHeight="1" x14ac:dyDescent="0.35">
      <c r="A510" s="68">
        <f>'Energy - Master'!A509</f>
        <v>46529</v>
      </c>
      <c r="B510" s="24" t="str">
        <f t="shared" si="147"/>
        <v>May-2027</v>
      </c>
      <c r="C510" s="34" t="str">
        <f t="shared" si="154"/>
        <v/>
      </c>
      <c r="D510" s="8"/>
      <c r="E510" s="22" t="str">
        <f t="shared" si="148"/>
        <v/>
      </c>
      <c r="F510" s="34" t="str">
        <f t="shared" si="155"/>
        <v/>
      </c>
      <c r="G510" s="8"/>
      <c r="H510" s="22" t="str">
        <f t="shared" si="149"/>
        <v/>
      </c>
      <c r="I510" s="34" t="str">
        <f t="shared" si="156"/>
        <v/>
      </c>
      <c r="J510" s="8"/>
      <c r="K510" s="22" t="str">
        <f t="shared" si="150"/>
        <v/>
      </c>
      <c r="L510" s="34" t="str">
        <f t="shared" si="157"/>
        <v/>
      </c>
      <c r="M510" s="8"/>
      <c r="N510" s="22" t="str">
        <f t="shared" si="151"/>
        <v/>
      </c>
      <c r="O510" s="34" t="str">
        <f t="shared" si="158"/>
        <v/>
      </c>
      <c r="P510" s="8"/>
      <c r="Q510" s="22" t="str">
        <f t="shared" si="152"/>
        <v/>
      </c>
      <c r="R510" s="34" t="str">
        <f t="shared" si="159"/>
        <v/>
      </c>
      <c r="S510" s="8"/>
      <c r="T510" s="22" t="str">
        <f t="shared" si="162"/>
        <v/>
      </c>
      <c r="U510" s="22" t="str">
        <f t="shared" si="153"/>
        <v/>
      </c>
      <c r="V510" s="22" t="str">
        <f t="shared" si="160"/>
        <v/>
      </c>
      <c r="W510" s="22" t="str">
        <f t="shared" si="161"/>
        <v/>
      </c>
      <c r="X510" s="8"/>
      <c r="Y510" s="29"/>
    </row>
    <row r="511" spans="1:25" ht="18" customHeight="1" x14ac:dyDescent="0.35">
      <c r="A511" s="68">
        <f>'Energy - Master'!A510</f>
        <v>46530</v>
      </c>
      <c r="B511" s="24" t="str">
        <f t="shared" si="147"/>
        <v>May-2027</v>
      </c>
      <c r="C511" s="34" t="str">
        <f t="shared" si="154"/>
        <v/>
      </c>
      <c r="D511" s="8"/>
      <c r="E511" s="22" t="str">
        <f t="shared" si="148"/>
        <v/>
      </c>
      <c r="F511" s="34" t="str">
        <f t="shared" si="155"/>
        <v/>
      </c>
      <c r="G511" s="8"/>
      <c r="H511" s="22" t="str">
        <f t="shared" si="149"/>
        <v/>
      </c>
      <c r="I511" s="34" t="str">
        <f t="shared" si="156"/>
        <v/>
      </c>
      <c r="J511" s="8"/>
      <c r="K511" s="22" t="str">
        <f t="shared" si="150"/>
        <v/>
      </c>
      <c r="L511" s="34" t="str">
        <f t="shared" si="157"/>
        <v/>
      </c>
      <c r="M511" s="8"/>
      <c r="N511" s="22" t="str">
        <f t="shared" si="151"/>
        <v/>
      </c>
      <c r="O511" s="34" t="str">
        <f t="shared" si="158"/>
        <v/>
      </c>
      <c r="P511" s="8"/>
      <c r="Q511" s="22" t="str">
        <f t="shared" si="152"/>
        <v/>
      </c>
      <c r="R511" s="34" t="str">
        <f t="shared" si="159"/>
        <v/>
      </c>
      <c r="S511" s="8"/>
      <c r="T511" s="22" t="str">
        <f t="shared" si="162"/>
        <v/>
      </c>
      <c r="U511" s="22" t="str">
        <f t="shared" si="153"/>
        <v/>
      </c>
      <c r="V511" s="22" t="str">
        <f t="shared" si="160"/>
        <v/>
      </c>
      <c r="W511" s="22" t="str">
        <f t="shared" si="161"/>
        <v/>
      </c>
      <c r="X511" s="8"/>
      <c r="Y511" s="29"/>
    </row>
    <row r="512" spans="1:25" ht="18" customHeight="1" x14ac:dyDescent="0.35">
      <c r="A512" s="68">
        <f>'Energy - Master'!A511</f>
        <v>46531</v>
      </c>
      <c r="B512" s="24" t="str">
        <f t="shared" si="147"/>
        <v>May-2027</v>
      </c>
      <c r="C512" s="34" t="str">
        <f t="shared" si="154"/>
        <v/>
      </c>
      <c r="D512" s="8"/>
      <c r="E512" s="22" t="str">
        <f t="shared" si="148"/>
        <v/>
      </c>
      <c r="F512" s="34" t="str">
        <f t="shared" si="155"/>
        <v/>
      </c>
      <c r="G512" s="8"/>
      <c r="H512" s="22" t="str">
        <f t="shared" si="149"/>
        <v/>
      </c>
      <c r="I512" s="34" t="str">
        <f t="shared" si="156"/>
        <v/>
      </c>
      <c r="J512" s="8"/>
      <c r="K512" s="22" t="str">
        <f t="shared" si="150"/>
        <v/>
      </c>
      <c r="L512" s="34" t="str">
        <f t="shared" si="157"/>
        <v/>
      </c>
      <c r="M512" s="8"/>
      <c r="N512" s="22" t="str">
        <f t="shared" si="151"/>
        <v/>
      </c>
      <c r="O512" s="34" t="str">
        <f t="shared" si="158"/>
        <v/>
      </c>
      <c r="P512" s="8"/>
      <c r="Q512" s="22" t="str">
        <f t="shared" si="152"/>
        <v/>
      </c>
      <c r="R512" s="34" t="str">
        <f t="shared" si="159"/>
        <v/>
      </c>
      <c r="S512" s="8"/>
      <c r="T512" s="22" t="str">
        <f t="shared" si="162"/>
        <v/>
      </c>
      <c r="U512" s="22" t="str">
        <f t="shared" si="153"/>
        <v/>
      </c>
      <c r="V512" s="22" t="str">
        <f t="shared" si="160"/>
        <v/>
      </c>
      <c r="W512" s="22" t="str">
        <f t="shared" si="161"/>
        <v/>
      </c>
      <c r="X512" s="8"/>
      <c r="Y512" s="29"/>
    </row>
    <row r="513" spans="1:25" ht="18" customHeight="1" x14ac:dyDescent="0.35">
      <c r="A513" s="68">
        <f>'Energy - Master'!A512</f>
        <v>46532</v>
      </c>
      <c r="B513" s="24" t="str">
        <f t="shared" si="147"/>
        <v>May-2027</v>
      </c>
      <c r="C513" s="34" t="str">
        <f t="shared" si="154"/>
        <v/>
      </c>
      <c r="D513" s="8"/>
      <c r="E513" s="22" t="str">
        <f t="shared" si="148"/>
        <v/>
      </c>
      <c r="F513" s="34" t="str">
        <f t="shared" si="155"/>
        <v/>
      </c>
      <c r="G513" s="8"/>
      <c r="H513" s="22" t="str">
        <f t="shared" si="149"/>
        <v/>
      </c>
      <c r="I513" s="34" t="str">
        <f t="shared" si="156"/>
        <v/>
      </c>
      <c r="J513" s="8"/>
      <c r="K513" s="22" t="str">
        <f t="shared" si="150"/>
        <v/>
      </c>
      <c r="L513" s="34" t="str">
        <f t="shared" si="157"/>
        <v/>
      </c>
      <c r="M513" s="8"/>
      <c r="N513" s="22" t="str">
        <f t="shared" si="151"/>
        <v/>
      </c>
      <c r="O513" s="34" t="str">
        <f t="shared" si="158"/>
        <v/>
      </c>
      <c r="P513" s="8"/>
      <c r="Q513" s="22" t="str">
        <f t="shared" si="152"/>
        <v/>
      </c>
      <c r="R513" s="34" t="str">
        <f t="shared" si="159"/>
        <v/>
      </c>
      <c r="S513" s="8"/>
      <c r="T513" s="22" t="str">
        <f t="shared" si="162"/>
        <v/>
      </c>
      <c r="U513" s="22" t="str">
        <f t="shared" si="153"/>
        <v/>
      </c>
      <c r="V513" s="22" t="str">
        <f t="shared" si="160"/>
        <v/>
      </c>
      <c r="W513" s="22" t="str">
        <f t="shared" si="161"/>
        <v/>
      </c>
      <c r="X513" s="8"/>
      <c r="Y513" s="29"/>
    </row>
    <row r="514" spans="1:25" ht="18" customHeight="1" x14ac:dyDescent="0.35">
      <c r="A514" s="68">
        <f>'Energy - Master'!A513</f>
        <v>46533</v>
      </c>
      <c r="B514" s="24" t="str">
        <f t="shared" si="147"/>
        <v>May-2027</v>
      </c>
      <c r="C514" s="34" t="str">
        <f t="shared" si="154"/>
        <v/>
      </c>
      <c r="D514" s="8"/>
      <c r="E514" s="22" t="str">
        <f t="shared" si="148"/>
        <v/>
      </c>
      <c r="F514" s="34" t="str">
        <f t="shared" si="155"/>
        <v/>
      </c>
      <c r="G514" s="8"/>
      <c r="H514" s="22" t="str">
        <f t="shared" si="149"/>
        <v/>
      </c>
      <c r="I514" s="34" t="str">
        <f t="shared" si="156"/>
        <v/>
      </c>
      <c r="J514" s="8"/>
      <c r="K514" s="22" t="str">
        <f t="shared" si="150"/>
        <v/>
      </c>
      <c r="L514" s="34" t="str">
        <f t="shared" si="157"/>
        <v/>
      </c>
      <c r="M514" s="8"/>
      <c r="N514" s="22" t="str">
        <f t="shared" si="151"/>
        <v/>
      </c>
      <c r="O514" s="34" t="str">
        <f t="shared" si="158"/>
        <v/>
      </c>
      <c r="P514" s="8"/>
      <c r="Q514" s="22" t="str">
        <f t="shared" si="152"/>
        <v/>
      </c>
      <c r="R514" s="34" t="str">
        <f t="shared" si="159"/>
        <v/>
      </c>
      <c r="S514" s="8"/>
      <c r="T514" s="22" t="str">
        <f t="shared" si="162"/>
        <v/>
      </c>
      <c r="U514" s="22" t="str">
        <f t="shared" si="153"/>
        <v/>
      </c>
      <c r="V514" s="22" t="str">
        <f t="shared" si="160"/>
        <v/>
      </c>
      <c r="W514" s="22" t="str">
        <f t="shared" si="161"/>
        <v/>
      </c>
      <c r="X514" s="8"/>
      <c r="Y514" s="29"/>
    </row>
    <row r="515" spans="1:25" ht="18" customHeight="1" x14ac:dyDescent="0.35">
      <c r="A515" s="68">
        <f>'Energy - Master'!A514</f>
        <v>46534</v>
      </c>
      <c r="B515" s="24" t="str">
        <f t="shared" si="147"/>
        <v>May-2027</v>
      </c>
      <c r="C515" s="34" t="str">
        <f t="shared" si="154"/>
        <v/>
      </c>
      <c r="D515" s="8"/>
      <c r="E515" s="22" t="str">
        <f t="shared" si="148"/>
        <v/>
      </c>
      <c r="F515" s="34" t="str">
        <f t="shared" si="155"/>
        <v/>
      </c>
      <c r="G515" s="8"/>
      <c r="H515" s="22" t="str">
        <f t="shared" si="149"/>
        <v/>
      </c>
      <c r="I515" s="34" t="str">
        <f t="shared" si="156"/>
        <v/>
      </c>
      <c r="J515" s="8"/>
      <c r="K515" s="22" t="str">
        <f t="shared" si="150"/>
        <v/>
      </c>
      <c r="L515" s="34" t="str">
        <f t="shared" si="157"/>
        <v/>
      </c>
      <c r="M515" s="8"/>
      <c r="N515" s="22" t="str">
        <f t="shared" si="151"/>
        <v/>
      </c>
      <c r="O515" s="34" t="str">
        <f t="shared" si="158"/>
        <v/>
      </c>
      <c r="P515" s="8"/>
      <c r="Q515" s="22" t="str">
        <f t="shared" si="152"/>
        <v/>
      </c>
      <c r="R515" s="34" t="str">
        <f t="shared" si="159"/>
        <v/>
      </c>
      <c r="S515" s="8"/>
      <c r="T515" s="22" t="str">
        <f t="shared" si="162"/>
        <v/>
      </c>
      <c r="U515" s="22" t="str">
        <f t="shared" si="153"/>
        <v/>
      </c>
      <c r="V515" s="22" t="str">
        <f t="shared" si="160"/>
        <v/>
      </c>
      <c r="W515" s="22" t="str">
        <f t="shared" si="161"/>
        <v/>
      </c>
      <c r="X515" s="8"/>
      <c r="Y515" s="29"/>
    </row>
    <row r="516" spans="1:25" ht="18" customHeight="1" x14ac:dyDescent="0.35">
      <c r="A516" s="68">
        <f>'Energy - Master'!A515</f>
        <v>46535</v>
      </c>
      <c r="B516" s="24" t="str">
        <f t="shared" ref="B516:B579" si="163">IF(A516="","",TEXT(A516,"MMM-YYYY"))</f>
        <v>May-2027</v>
      </c>
      <c r="C516" s="34" t="str">
        <f t="shared" si="154"/>
        <v/>
      </c>
      <c r="D516" s="8"/>
      <c r="E516" s="22" t="str">
        <f t="shared" ref="E516:E579" si="164">IF(OR(C516="",D516=""),"",D516-C516)</f>
        <v/>
      </c>
      <c r="F516" s="34" t="str">
        <f t="shared" si="155"/>
        <v/>
      </c>
      <c r="G516" s="8"/>
      <c r="H516" s="22" t="str">
        <f t="shared" ref="H516:H579" si="165">IF(OR(F516="",G516=""),"",G516-F516)</f>
        <v/>
      </c>
      <c r="I516" s="34" t="str">
        <f t="shared" si="156"/>
        <v/>
      </c>
      <c r="J516" s="8"/>
      <c r="K516" s="22" t="str">
        <f t="shared" ref="K516:K579" si="166">IF(OR(I516="",J516=""),"",J516-I516)</f>
        <v/>
      </c>
      <c r="L516" s="34" t="str">
        <f t="shared" si="157"/>
        <v/>
      </c>
      <c r="M516" s="8"/>
      <c r="N516" s="22" t="str">
        <f t="shared" ref="N516:N579" si="167">IF(OR(L516="",M516=""),"",M516-L516)</f>
        <v/>
      </c>
      <c r="O516" s="34" t="str">
        <f t="shared" si="158"/>
        <v/>
      </c>
      <c r="P516" s="8"/>
      <c r="Q516" s="22" t="str">
        <f t="shared" ref="Q516:Q579" si="168">IF(OR(O516="",P516=""),"",P516-O516)</f>
        <v/>
      </c>
      <c r="R516" s="34" t="str">
        <f t="shared" si="159"/>
        <v/>
      </c>
      <c r="S516" s="8"/>
      <c r="T516" s="22" t="str">
        <f t="shared" si="162"/>
        <v/>
      </c>
      <c r="U516" s="22" t="str">
        <f t="shared" ref="U516:U579" si="169">IF(E516="","",E516+(H516+K516+N516+Q516+T516)/1000)</f>
        <v/>
      </c>
      <c r="V516" s="22" t="str">
        <f t="shared" si="160"/>
        <v/>
      </c>
      <c r="W516" s="22" t="str">
        <f t="shared" si="161"/>
        <v/>
      </c>
      <c r="X516" s="8"/>
      <c r="Y516" s="29"/>
    </row>
    <row r="517" spans="1:25" ht="18" customHeight="1" x14ac:dyDescent="0.35">
      <c r="A517" s="68">
        <f>'Energy - Master'!A516</f>
        <v>46536</v>
      </c>
      <c r="B517" s="24" t="str">
        <f t="shared" si="163"/>
        <v>May-2027</v>
      </c>
      <c r="C517" s="34" t="str">
        <f t="shared" ref="C517:C580" si="170">IF(D516="","",D516)</f>
        <v/>
      </c>
      <c r="D517" s="8"/>
      <c r="E517" s="22" t="str">
        <f t="shared" si="164"/>
        <v/>
      </c>
      <c r="F517" s="34" t="str">
        <f t="shared" ref="F517:F580" si="171">IF(G516="","",G516)</f>
        <v/>
      </c>
      <c r="G517" s="8"/>
      <c r="H517" s="22" t="str">
        <f t="shared" si="165"/>
        <v/>
      </c>
      <c r="I517" s="34" t="str">
        <f t="shared" ref="I517:I580" si="172">IF(J516="","",J516)</f>
        <v/>
      </c>
      <c r="J517" s="8"/>
      <c r="K517" s="22" t="str">
        <f t="shared" si="166"/>
        <v/>
      </c>
      <c r="L517" s="34" t="str">
        <f t="shared" ref="L517:L580" si="173">IF(M516="","",M516)</f>
        <v/>
      </c>
      <c r="M517" s="8"/>
      <c r="N517" s="22" t="str">
        <f t="shared" si="167"/>
        <v/>
      </c>
      <c r="O517" s="34" t="str">
        <f t="shared" ref="O517:O580" si="174">IF(P516="","",P516)</f>
        <v/>
      </c>
      <c r="P517" s="8"/>
      <c r="Q517" s="22" t="str">
        <f t="shared" si="168"/>
        <v/>
      </c>
      <c r="R517" s="34" t="str">
        <f t="shared" ref="R517:R580" si="175">IF(S516="","",S516)</f>
        <v/>
      </c>
      <c r="S517" s="8"/>
      <c r="T517" s="22" t="str">
        <f t="shared" si="162"/>
        <v/>
      </c>
      <c r="U517" s="22" t="str">
        <f t="shared" si="169"/>
        <v/>
      </c>
      <c r="V517" s="22" t="str">
        <f t="shared" ref="V517:V580" si="176">IF(E517="","",IF(MONTH(A517)&lt;&gt;MONTH(A516),E517,V516+E517))</f>
        <v/>
      </c>
      <c r="W517" s="22" t="str">
        <f t="shared" ref="W517:W580" si="177">IF(U517="","",IF(MONTH(A517)&lt;&gt;MONTH(A516),U517,W516+U517))</f>
        <v/>
      </c>
      <c r="X517" s="8"/>
      <c r="Y517" s="29"/>
    </row>
    <row r="518" spans="1:25" ht="18" customHeight="1" x14ac:dyDescent="0.35">
      <c r="A518" s="68">
        <f>'Energy - Master'!A517</f>
        <v>46537</v>
      </c>
      <c r="B518" s="24" t="str">
        <f t="shared" si="163"/>
        <v>May-2027</v>
      </c>
      <c r="C518" s="34" t="str">
        <f t="shared" si="170"/>
        <v/>
      </c>
      <c r="D518" s="8"/>
      <c r="E518" s="22" t="str">
        <f t="shared" si="164"/>
        <v/>
      </c>
      <c r="F518" s="34" t="str">
        <f t="shared" si="171"/>
        <v/>
      </c>
      <c r="G518" s="8"/>
      <c r="H518" s="22" t="str">
        <f t="shared" si="165"/>
        <v/>
      </c>
      <c r="I518" s="34" t="str">
        <f t="shared" si="172"/>
        <v/>
      </c>
      <c r="J518" s="8"/>
      <c r="K518" s="22" t="str">
        <f t="shared" si="166"/>
        <v/>
      </c>
      <c r="L518" s="34" t="str">
        <f t="shared" si="173"/>
        <v/>
      </c>
      <c r="M518" s="8"/>
      <c r="N518" s="22" t="str">
        <f t="shared" si="167"/>
        <v/>
      </c>
      <c r="O518" s="34" t="str">
        <f t="shared" si="174"/>
        <v/>
      </c>
      <c r="P518" s="8"/>
      <c r="Q518" s="22" t="str">
        <f t="shared" si="168"/>
        <v/>
      </c>
      <c r="R518" s="34" t="str">
        <f t="shared" si="175"/>
        <v/>
      </c>
      <c r="S518" s="8"/>
      <c r="T518" s="22" t="str">
        <f t="shared" si="162"/>
        <v/>
      </c>
      <c r="U518" s="22" t="str">
        <f t="shared" si="169"/>
        <v/>
      </c>
      <c r="V518" s="22" t="str">
        <f t="shared" si="176"/>
        <v/>
      </c>
      <c r="W518" s="22" t="str">
        <f t="shared" si="177"/>
        <v/>
      </c>
      <c r="X518" s="8"/>
      <c r="Y518" s="29"/>
    </row>
    <row r="519" spans="1:25" ht="18" customHeight="1" x14ac:dyDescent="0.35">
      <c r="A519" s="68">
        <f>'Energy - Master'!A518</f>
        <v>46538</v>
      </c>
      <c r="B519" s="24" t="str">
        <f t="shared" si="163"/>
        <v>May-2027</v>
      </c>
      <c r="C519" s="34" t="str">
        <f t="shared" si="170"/>
        <v/>
      </c>
      <c r="D519" s="8"/>
      <c r="E519" s="22" t="str">
        <f t="shared" si="164"/>
        <v/>
      </c>
      <c r="F519" s="34" t="str">
        <f t="shared" si="171"/>
        <v/>
      </c>
      <c r="G519" s="8"/>
      <c r="H519" s="22" t="str">
        <f t="shared" si="165"/>
        <v/>
      </c>
      <c r="I519" s="34" t="str">
        <f t="shared" si="172"/>
        <v/>
      </c>
      <c r="J519" s="8"/>
      <c r="K519" s="22" t="str">
        <f t="shared" si="166"/>
        <v/>
      </c>
      <c r="L519" s="34" t="str">
        <f t="shared" si="173"/>
        <v/>
      </c>
      <c r="M519" s="8"/>
      <c r="N519" s="22" t="str">
        <f t="shared" si="167"/>
        <v/>
      </c>
      <c r="O519" s="34" t="str">
        <f t="shared" si="174"/>
        <v/>
      </c>
      <c r="P519" s="8"/>
      <c r="Q519" s="22" t="str">
        <f t="shared" si="168"/>
        <v/>
      </c>
      <c r="R519" s="34" t="str">
        <f t="shared" si="175"/>
        <v/>
      </c>
      <c r="S519" s="8"/>
      <c r="T519" s="22" t="str">
        <f t="shared" si="162"/>
        <v/>
      </c>
      <c r="U519" s="22" t="str">
        <f t="shared" si="169"/>
        <v/>
      </c>
      <c r="V519" s="22" t="str">
        <f t="shared" si="176"/>
        <v/>
      </c>
      <c r="W519" s="22" t="str">
        <f t="shared" si="177"/>
        <v/>
      </c>
      <c r="X519" s="8"/>
      <c r="Y519" s="29"/>
    </row>
    <row r="520" spans="1:25" ht="18" customHeight="1" x14ac:dyDescent="0.35">
      <c r="A520" s="68">
        <f>'Energy - Master'!A519</f>
        <v>46539</v>
      </c>
      <c r="B520" s="24" t="str">
        <f t="shared" si="163"/>
        <v>Jun-2027</v>
      </c>
      <c r="C520" s="34" t="str">
        <f t="shared" si="170"/>
        <v/>
      </c>
      <c r="D520" s="8"/>
      <c r="E520" s="22" t="str">
        <f t="shared" si="164"/>
        <v/>
      </c>
      <c r="F520" s="34" t="str">
        <f t="shared" si="171"/>
        <v/>
      </c>
      <c r="G520" s="8"/>
      <c r="H520" s="22" t="str">
        <f t="shared" si="165"/>
        <v/>
      </c>
      <c r="I520" s="34" t="str">
        <f t="shared" si="172"/>
        <v/>
      </c>
      <c r="J520" s="8"/>
      <c r="K520" s="22" t="str">
        <f t="shared" si="166"/>
        <v/>
      </c>
      <c r="L520" s="34" t="str">
        <f t="shared" si="173"/>
        <v/>
      </c>
      <c r="M520" s="8"/>
      <c r="N520" s="22" t="str">
        <f t="shared" si="167"/>
        <v/>
      </c>
      <c r="O520" s="34" t="str">
        <f t="shared" si="174"/>
        <v/>
      </c>
      <c r="P520" s="8"/>
      <c r="Q520" s="22" t="str">
        <f t="shared" si="168"/>
        <v/>
      </c>
      <c r="R520" s="34" t="str">
        <f t="shared" si="175"/>
        <v/>
      </c>
      <c r="S520" s="8"/>
      <c r="T520" s="22" t="str">
        <f t="shared" si="162"/>
        <v/>
      </c>
      <c r="U520" s="22" t="str">
        <f t="shared" si="169"/>
        <v/>
      </c>
      <c r="V520" s="22" t="str">
        <f t="shared" si="176"/>
        <v/>
      </c>
      <c r="W520" s="22" t="str">
        <f t="shared" si="177"/>
        <v/>
      </c>
      <c r="X520" s="8"/>
      <c r="Y520" s="29"/>
    </row>
    <row r="521" spans="1:25" ht="18" customHeight="1" x14ac:dyDescent="0.35">
      <c r="A521" s="68">
        <f>'Energy - Master'!A520</f>
        <v>46540</v>
      </c>
      <c r="B521" s="24" t="str">
        <f t="shared" si="163"/>
        <v>Jun-2027</v>
      </c>
      <c r="C521" s="34" t="str">
        <f t="shared" si="170"/>
        <v/>
      </c>
      <c r="D521" s="8"/>
      <c r="E521" s="22" t="str">
        <f t="shared" si="164"/>
        <v/>
      </c>
      <c r="F521" s="34" t="str">
        <f t="shared" si="171"/>
        <v/>
      </c>
      <c r="G521" s="8"/>
      <c r="H521" s="22" t="str">
        <f t="shared" si="165"/>
        <v/>
      </c>
      <c r="I521" s="34" t="str">
        <f t="shared" si="172"/>
        <v/>
      </c>
      <c r="J521" s="8"/>
      <c r="K521" s="22" t="str">
        <f t="shared" si="166"/>
        <v/>
      </c>
      <c r="L521" s="34" t="str">
        <f t="shared" si="173"/>
        <v/>
      </c>
      <c r="M521" s="8"/>
      <c r="N521" s="22" t="str">
        <f t="shared" si="167"/>
        <v/>
      </c>
      <c r="O521" s="34" t="str">
        <f t="shared" si="174"/>
        <v/>
      </c>
      <c r="P521" s="8"/>
      <c r="Q521" s="22" t="str">
        <f t="shared" si="168"/>
        <v/>
      </c>
      <c r="R521" s="34" t="str">
        <f t="shared" si="175"/>
        <v/>
      </c>
      <c r="S521" s="8"/>
      <c r="T521" s="22" t="str">
        <f t="shared" si="162"/>
        <v/>
      </c>
      <c r="U521" s="22" t="str">
        <f t="shared" si="169"/>
        <v/>
      </c>
      <c r="V521" s="22" t="str">
        <f t="shared" si="176"/>
        <v/>
      </c>
      <c r="W521" s="22" t="str">
        <f t="shared" si="177"/>
        <v/>
      </c>
      <c r="X521" s="8"/>
      <c r="Y521" s="29"/>
    </row>
    <row r="522" spans="1:25" ht="18" customHeight="1" x14ac:dyDescent="0.35">
      <c r="A522" s="68">
        <f>'Energy - Master'!A521</f>
        <v>46541</v>
      </c>
      <c r="B522" s="24" t="str">
        <f t="shared" si="163"/>
        <v>Jun-2027</v>
      </c>
      <c r="C522" s="34" t="str">
        <f t="shared" si="170"/>
        <v/>
      </c>
      <c r="D522" s="8"/>
      <c r="E522" s="22" t="str">
        <f t="shared" si="164"/>
        <v/>
      </c>
      <c r="F522" s="34" t="str">
        <f t="shared" si="171"/>
        <v/>
      </c>
      <c r="G522" s="8"/>
      <c r="H522" s="22" t="str">
        <f t="shared" si="165"/>
        <v/>
      </c>
      <c r="I522" s="34" t="str">
        <f t="shared" si="172"/>
        <v/>
      </c>
      <c r="J522" s="8"/>
      <c r="K522" s="22" t="str">
        <f t="shared" si="166"/>
        <v/>
      </c>
      <c r="L522" s="34" t="str">
        <f t="shared" si="173"/>
        <v/>
      </c>
      <c r="M522" s="8"/>
      <c r="N522" s="22" t="str">
        <f t="shared" si="167"/>
        <v/>
      </c>
      <c r="O522" s="34" t="str">
        <f t="shared" si="174"/>
        <v/>
      </c>
      <c r="P522" s="8"/>
      <c r="Q522" s="22" t="str">
        <f t="shared" si="168"/>
        <v/>
      </c>
      <c r="R522" s="34" t="str">
        <f t="shared" si="175"/>
        <v/>
      </c>
      <c r="S522" s="8"/>
      <c r="T522" s="22" t="str">
        <f t="shared" si="162"/>
        <v/>
      </c>
      <c r="U522" s="22" t="str">
        <f t="shared" si="169"/>
        <v/>
      </c>
      <c r="V522" s="22" t="str">
        <f t="shared" si="176"/>
        <v/>
      </c>
      <c r="W522" s="22" t="str">
        <f t="shared" si="177"/>
        <v/>
      </c>
      <c r="X522" s="8"/>
      <c r="Y522" s="29"/>
    </row>
    <row r="523" spans="1:25" ht="18" customHeight="1" x14ac:dyDescent="0.35">
      <c r="A523" s="68">
        <f>'Energy - Master'!A522</f>
        <v>46542</v>
      </c>
      <c r="B523" s="24" t="str">
        <f t="shared" si="163"/>
        <v>Jun-2027</v>
      </c>
      <c r="C523" s="34" t="str">
        <f t="shared" si="170"/>
        <v/>
      </c>
      <c r="D523" s="8"/>
      <c r="E523" s="22" t="str">
        <f t="shared" si="164"/>
        <v/>
      </c>
      <c r="F523" s="34" t="str">
        <f t="shared" si="171"/>
        <v/>
      </c>
      <c r="G523" s="8"/>
      <c r="H523" s="22" t="str">
        <f t="shared" si="165"/>
        <v/>
      </c>
      <c r="I523" s="34" t="str">
        <f t="shared" si="172"/>
        <v/>
      </c>
      <c r="J523" s="8"/>
      <c r="K523" s="22" t="str">
        <f t="shared" si="166"/>
        <v/>
      </c>
      <c r="L523" s="34" t="str">
        <f t="shared" si="173"/>
        <v/>
      </c>
      <c r="M523" s="8"/>
      <c r="N523" s="22" t="str">
        <f t="shared" si="167"/>
        <v/>
      </c>
      <c r="O523" s="34" t="str">
        <f t="shared" si="174"/>
        <v/>
      </c>
      <c r="P523" s="8"/>
      <c r="Q523" s="22" t="str">
        <f t="shared" si="168"/>
        <v/>
      </c>
      <c r="R523" s="34" t="str">
        <f t="shared" si="175"/>
        <v/>
      </c>
      <c r="S523" s="8"/>
      <c r="T523" s="22" t="str">
        <f t="shared" si="162"/>
        <v/>
      </c>
      <c r="U523" s="22" t="str">
        <f t="shared" si="169"/>
        <v/>
      </c>
      <c r="V523" s="22" t="str">
        <f t="shared" si="176"/>
        <v/>
      </c>
      <c r="W523" s="22" t="str">
        <f t="shared" si="177"/>
        <v/>
      </c>
      <c r="X523" s="8"/>
      <c r="Y523" s="29"/>
    </row>
    <row r="524" spans="1:25" ht="18" customHeight="1" x14ac:dyDescent="0.35">
      <c r="A524" s="68">
        <f>'Energy - Master'!A523</f>
        <v>46543</v>
      </c>
      <c r="B524" s="24" t="str">
        <f t="shared" si="163"/>
        <v>Jun-2027</v>
      </c>
      <c r="C524" s="34" t="str">
        <f t="shared" si="170"/>
        <v/>
      </c>
      <c r="D524" s="8"/>
      <c r="E524" s="22" t="str">
        <f t="shared" si="164"/>
        <v/>
      </c>
      <c r="F524" s="34" t="str">
        <f t="shared" si="171"/>
        <v/>
      </c>
      <c r="G524" s="8"/>
      <c r="H524" s="22" t="str">
        <f t="shared" si="165"/>
        <v/>
      </c>
      <c r="I524" s="34" t="str">
        <f t="shared" si="172"/>
        <v/>
      </c>
      <c r="J524" s="8"/>
      <c r="K524" s="22" t="str">
        <f t="shared" si="166"/>
        <v/>
      </c>
      <c r="L524" s="34" t="str">
        <f t="shared" si="173"/>
        <v/>
      </c>
      <c r="M524" s="8"/>
      <c r="N524" s="22" t="str">
        <f t="shared" si="167"/>
        <v/>
      </c>
      <c r="O524" s="34" t="str">
        <f t="shared" si="174"/>
        <v/>
      </c>
      <c r="P524" s="8"/>
      <c r="Q524" s="22" t="str">
        <f t="shared" si="168"/>
        <v/>
      </c>
      <c r="R524" s="34" t="str">
        <f t="shared" si="175"/>
        <v/>
      </c>
      <c r="S524" s="8"/>
      <c r="T524" s="22" t="str">
        <f t="shared" si="162"/>
        <v/>
      </c>
      <c r="U524" s="22" t="str">
        <f t="shared" si="169"/>
        <v/>
      </c>
      <c r="V524" s="22" t="str">
        <f t="shared" si="176"/>
        <v/>
      </c>
      <c r="W524" s="22" t="str">
        <f t="shared" si="177"/>
        <v/>
      </c>
      <c r="X524" s="8"/>
      <c r="Y524" s="29"/>
    </row>
    <row r="525" spans="1:25" ht="18" customHeight="1" x14ac:dyDescent="0.35">
      <c r="A525" s="68">
        <f>'Energy - Master'!A524</f>
        <v>46544</v>
      </c>
      <c r="B525" s="24" t="str">
        <f t="shared" si="163"/>
        <v>Jun-2027</v>
      </c>
      <c r="C525" s="34" t="str">
        <f t="shared" si="170"/>
        <v/>
      </c>
      <c r="D525" s="8"/>
      <c r="E525" s="22" t="str">
        <f t="shared" si="164"/>
        <v/>
      </c>
      <c r="F525" s="34" t="str">
        <f t="shared" si="171"/>
        <v/>
      </c>
      <c r="G525" s="8"/>
      <c r="H525" s="22" t="str">
        <f t="shared" si="165"/>
        <v/>
      </c>
      <c r="I525" s="34" t="str">
        <f t="shared" si="172"/>
        <v/>
      </c>
      <c r="J525" s="8"/>
      <c r="K525" s="22" t="str">
        <f t="shared" si="166"/>
        <v/>
      </c>
      <c r="L525" s="34" t="str">
        <f t="shared" si="173"/>
        <v/>
      </c>
      <c r="M525" s="8"/>
      <c r="N525" s="22" t="str">
        <f t="shared" si="167"/>
        <v/>
      </c>
      <c r="O525" s="34" t="str">
        <f t="shared" si="174"/>
        <v/>
      </c>
      <c r="P525" s="8"/>
      <c r="Q525" s="22" t="str">
        <f t="shared" si="168"/>
        <v/>
      </c>
      <c r="R525" s="34" t="str">
        <f t="shared" si="175"/>
        <v/>
      </c>
      <c r="S525" s="8"/>
      <c r="T525" s="22" t="str">
        <f t="shared" si="162"/>
        <v/>
      </c>
      <c r="U525" s="22" t="str">
        <f t="shared" si="169"/>
        <v/>
      </c>
      <c r="V525" s="22" t="str">
        <f t="shared" si="176"/>
        <v/>
      </c>
      <c r="W525" s="22" t="str">
        <f t="shared" si="177"/>
        <v/>
      </c>
      <c r="X525" s="8"/>
      <c r="Y525" s="29"/>
    </row>
    <row r="526" spans="1:25" ht="18" customHeight="1" x14ac:dyDescent="0.35">
      <c r="A526" s="68">
        <f>'Energy - Master'!A525</f>
        <v>46545</v>
      </c>
      <c r="B526" s="24" t="str">
        <f t="shared" si="163"/>
        <v>Jun-2027</v>
      </c>
      <c r="C526" s="34" t="str">
        <f t="shared" si="170"/>
        <v/>
      </c>
      <c r="D526" s="8"/>
      <c r="E526" s="22" t="str">
        <f t="shared" si="164"/>
        <v/>
      </c>
      <c r="F526" s="34" t="str">
        <f t="shared" si="171"/>
        <v/>
      </c>
      <c r="G526" s="8"/>
      <c r="H526" s="22" t="str">
        <f t="shared" si="165"/>
        <v/>
      </c>
      <c r="I526" s="34" t="str">
        <f t="shared" si="172"/>
        <v/>
      </c>
      <c r="J526" s="8"/>
      <c r="K526" s="22" t="str">
        <f t="shared" si="166"/>
        <v/>
      </c>
      <c r="L526" s="34" t="str">
        <f t="shared" si="173"/>
        <v/>
      </c>
      <c r="M526" s="8"/>
      <c r="N526" s="22" t="str">
        <f t="shared" si="167"/>
        <v/>
      </c>
      <c r="O526" s="34" t="str">
        <f t="shared" si="174"/>
        <v/>
      </c>
      <c r="P526" s="8"/>
      <c r="Q526" s="22" t="str">
        <f t="shared" si="168"/>
        <v/>
      </c>
      <c r="R526" s="34" t="str">
        <f t="shared" si="175"/>
        <v/>
      </c>
      <c r="S526" s="8"/>
      <c r="T526" s="22" t="str">
        <f t="shared" si="162"/>
        <v/>
      </c>
      <c r="U526" s="22" t="str">
        <f t="shared" si="169"/>
        <v/>
      </c>
      <c r="V526" s="22" t="str">
        <f t="shared" si="176"/>
        <v/>
      </c>
      <c r="W526" s="22" t="str">
        <f t="shared" si="177"/>
        <v/>
      </c>
      <c r="X526" s="8"/>
      <c r="Y526" s="29"/>
    </row>
    <row r="527" spans="1:25" ht="18" customHeight="1" x14ac:dyDescent="0.35">
      <c r="A527" s="68">
        <f>'Energy - Master'!A526</f>
        <v>46546</v>
      </c>
      <c r="B527" s="24" t="str">
        <f t="shared" si="163"/>
        <v>Jun-2027</v>
      </c>
      <c r="C527" s="34" t="str">
        <f t="shared" si="170"/>
        <v/>
      </c>
      <c r="D527" s="8"/>
      <c r="E527" s="22" t="str">
        <f t="shared" si="164"/>
        <v/>
      </c>
      <c r="F527" s="34" t="str">
        <f t="shared" si="171"/>
        <v/>
      </c>
      <c r="G527" s="8"/>
      <c r="H527" s="22" t="str">
        <f t="shared" si="165"/>
        <v/>
      </c>
      <c r="I527" s="34" t="str">
        <f t="shared" si="172"/>
        <v/>
      </c>
      <c r="J527" s="8"/>
      <c r="K527" s="22" t="str">
        <f t="shared" si="166"/>
        <v/>
      </c>
      <c r="L527" s="34" t="str">
        <f t="shared" si="173"/>
        <v/>
      </c>
      <c r="M527" s="8"/>
      <c r="N527" s="22" t="str">
        <f t="shared" si="167"/>
        <v/>
      </c>
      <c r="O527" s="34" t="str">
        <f t="shared" si="174"/>
        <v/>
      </c>
      <c r="P527" s="8"/>
      <c r="Q527" s="22" t="str">
        <f t="shared" si="168"/>
        <v/>
      </c>
      <c r="R527" s="34" t="str">
        <f t="shared" si="175"/>
        <v/>
      </c>
      <c r="S527" s="8"/>
      <c r="T527" s="22" t="str">
        <f t="shared" si="162"/>
        <v/>
      </c>
      <c r="U527" s="22" t="str">
        <f t="shared" si="169"/>
        <v/>
      </c>
      <c r="V527" s="22" t="str">
        <f t="shared" si="176"/>
        <v/>
      </c>
      <c r="W527" s="22" t="str">
        <f t="shared" si="177"/>
        <v/>
      </c>
      <c r="X527" s="8"/>
      <c r="Y527" s="29"/>
    </row>
    <row r="528" spans="1:25" ht="18" customHeight="1" x14ac:dyDescent="0.35">
      <c r="A528" s="68">
        <f>'Energy - Master'!A527</f>
        <v>46547</v>
      </c>
      <c r="B528" s="24" t="str">
        <f t="shared" si="163"/>
        <v>Jun-2027</v>
      </c>
      <c r="C528" s="34" t="str">
        <f t="shared" si="170"/>
        <v/>
      </c>
      <c r="D528" s="8"/>
      <c r="E528" s="22" t="str">
        <f t="shared" si="164"/>
        <v/>
      </c>
      <c r="F528" s="34" t="str">
        <f t="shared" si="171"/>
        <v/>
      </c>
      <c r="G528" s="8"/>
      <c r="H528" s="22" t="str">
        <f t="shared" si="165"/>
        <v/>
      </c>
      <c r="I528" s="34" t="str">
        <f t="shared" si="172"/>
        <v/>
      </c>
      <c r="J528" s="8"/>
      <c r="K528" s="22" t="str">
        <f t="shared" si="166"/>
        <v/>
      </c>
      <c r="L528" s="34" t="str">
        <f t="shared" si="173"/>
        <v/>
      </c>
      <c r="M528" s="8"/>
      <c r="N528" s="22" t="str">
        <f t="shared" si="167"/>
        <v/>
      </c>
      <c r="O528" s="34" t="str">
        <f t="shared" si="174"/>
        <v/>
      </c>
      <c r="P528" s="8"/>
      <c r="Q528" s="22" t="str">
        <f t="shared" si="168"/>
        <v/>
      </c>
      <c r="R528" s="34" t="str">
        <f t="shared" si="175"/>
        <v/>
      </c>
      <c r="S528" s="8"/>
      <c r="T528" s="22" t="str">
        <f t="shared" si="162"/>
        <v/>
      </c>
      <c r="U528" s="22" t="str">
        <f t="shared" si="169"/>
        <v/>
      </c>
      <c r="V528" s="22" t="str">
        <f t="shared" si="176"/>
        <v/>
      </c>
      <c r="W528" s="22" t="str">
        <f t="shared" si="177"/>
        <v/>
      </c>
      <c r="X528" s="8"/>
      <c r="Y528" s="29"/>
    </row>
    <row r="529" spans="1:25" ht="18" customHeight="1" x14ac:dyDescent="0.35">
      <c r="A529" s="68">
        <f>'Energy - Master'!A528</f>
        <v>46548</v>
      </c>
      <c r="B529" s="24" t="str">
        <f t="shared" si="163"/>
        <v>Jun-2027</v>
      </c>
      <c r="C529" s="34" t="str">
        <f t="shared" si="170"/>
        <v/>
      </c>
      <c r="D529" s="8"/>
      <c r="E529" s="22" t="str">
        <f t="shared" si="164"/>
        <v/>
      </c>
      <c r="F529" s="34" t="str">
        <f t="shared" si="171"/>
        <v/>
      </c>
      <c r="G529" s="8"/>
      <c r="H529" s="22" t="str">
        <f t="shared" si="165"/>
        <v/>
      </c>
      <c r="I529" s="34" t="str">
        <f t="shared" si="172"/>
        <v/>
      </c>
      <c r="J529" s="8"/>
      <c r="K529" s="22" t="str">
        <f t="shared" si="166"/>
        <v/>
      </c>
      <c r="L529" s="34" t="str">
        <f t="shared" si="173"/>
        <v/>
      </c>
      <c r="M529" s="8"/>
      <c r="N529" s="22" t="str">
        <f t="shared" si="167"/>
        <v/>
      </c>
      <c r="O529" s="34" t="str">
        <f t="shared" si="174"/>
        <v/>
      </c>
      <c r="P529" s="8"/>
      <c r="Q529" s="22" t="str">
        <f t="shared" si="168"/>
        <v/>
      </c>
      <c r="R529" s="34" t="str">
        <f t="shared" si="175"/>
        <v/>
      </c>
      <c r="S529" s="8"/>
      <c r="T529" s="22" t="str">
        <f t="shared" si="162"/>
        <v/>
      </c>
      <c r="U529" s="22" t="str">
        <f t="shared" si="169"/>
        <v/>
      </c>
      <c r="V529" s="22" t="str">
        <f t="shared" si="176"/>
        <v/>
      </c>
      <c r="W529" s="22" t="str">
        <f t="shared" si="177"/>
        <v/>
      </c>
      <c r="X529" s="8"/>
      <c r="Y529" s="29"/>
    </row>
    <row r="530" spans="1:25" ht="18" customHeight="1" x14ac:dyDescent="0.35">
      <c r="A530" s="68">
        <f>'Energy - Master'!A529</f>
        <v>46549</v>
      </c>
      <c r="B530" s="24" t="str">
        <f t="shared" si="163"/>
        <v>Jun-2027</v>
      </c>
      <c r="C530" s="34" t="str">
        <f t="shared" si="170"/>
        <v/>
      </c>
      <c r="D530" s="8"/>
      <c r="E530" s="22" t="str">
        <f t="shared" si="164"/>
        <v/>
      </c>
      <c r="F530" s="34" t="str">
        <f t="shared" si="171"/>
        <v/>
      </c>
      <c r="G530" s="8"/>
      <c r="H530" s="22" t="str">
        <f t="shared" si="165"/>
        <v/>
      </c>
      <c r="I530" s="34" t="str">
        <f t="shared" si="172"/>
        <v/>
      </c>
      <c r="J530" s="8"/>
      <c r="K530" s="22" t="str">
        <f t="shared" si="166"/>
        <v/>
      </c>
      <c r="L530" s="34" t="str">
        <f t="shared" si="173"/>
        <v/>
      </c>
      <c r="M530" s="8"/>
      <c r="N530" s="22" t="str">
        <f t="shared" si="167"/>
        <v/>
      </c>
      <c r="O530" s="34" t="str">
        <f t="shared" si="174"/>
        <v/>
      </c>
      <c r="P530" s="8"/>
      <c r="Q530" s="22" t="str">
        <f t="shared" si="168"/>
        <v/>
      </c>
      <c r="R530" s="34" t="str">
        <f t="shared" si="175"/>
        <v/>
      </c>
      <c r="S530" s="8"/>
      <c r="T530" s="22" t="str">
        <f t="shared" si="162"/>
        <v/>
      </c>
      <c r="U530" s="22" t="str">
        <f t="shared" si="169"/>
        <v/>
      </c>
      <c r="V530" s="22" t="str">
        <f t="shared" si="176"/>
        <v/>
      </c>
      <c r="W530" s="22" t="str">
        <f t="shared" si="177"/>
        <v/>
      </c>
      <c r="X530" s="8"/>
      <c r="Y530" s="29"/>
    </row>
    <row r="531" spans="1:25" ht="18" customHeight="1" x14ac:dyDescent="0.35">
      <c r="A531" s="68">
        <f>'Energy - Master'!A530</f>
        <v>46550</v>
      </c>
      <c r="B531" s="24" t="str">
        <f t="shared" si="163"/>
        <v>Jun-2027</v>
      </c>
      <c r="C531" s="34" t="str">
        <f t="shared" si="170"/>
        <v/>
      </c>
      <c r="D531" s="8"/>
      <c r="E531" s="22" t="str">
        <f t="shared" si="164"/>
        <v/>
      </c>
      <c r="F531" s="34" t="str">
        <f t="shared" si="171"/>
        <v/>
      </c>
      <c r="G531" s="8"/>
      <c r="H531" s="22" t="str">
        <f t="shared" si="165"/>
        <v/>
      </c>
      <c r="I531" s="34" t="str">
        <f t="shared" si="172"/>
        <v/>
      </c>
      <c r="J531" s="8"/>
      <c r="K531" s="22" t="str">
        <f t="shared" si="166"/>
        <v/>
      </c>
      <c r="L531" s="34" t="str">
        <f t="shared" si="173"/>
        <v/>
      </c>
      <c r="M531" s="8"/>
      <c r="N531" s="22" t="str">
        <f t="shared" si="167"/>
        <v/>
      </c>
      <c r="O531" s="34" t="str">
        <f t="shared" si="174"/>
        <v/>
      </c>
      <c r="P531" s="8"/>
      <c r="Q531" s="22" t="str">
        <f t="shared" si="168"/>
        <v/>
      </c>
      <c r="R531" s="34" t="str">
        <f t="shared" si="175"/>
        <v/>
      </c>
      <c r="S531" s="8"/>
      <c r="T531" s="22" t="str">
        <f t="shared" si="162"/>
        <v/>
      </c>
      <c r="U531" s="22" t="str">
        <f t="shared" si="169"/>
        <v/>
      </c>
      <c r="V531" s="22" t="str">
        <f t="shared" si="176"/>
        <v/>
      </c>
      <c r="W531" s="22" t="str">
        <f t="shared" si="177"/>
        <v/>
      </c>
      <c r="X531" s="8"/>
      <c r="Y531" s="29"/>
    </row>
    <row r="532" spans="1:25" ht="18" customHeight="1" x14ac:dyDescent="0.35">
      <c r="A532" s="68">
        <f>'Energy - Master'!A531</f>
        <v>46551</v>
      </c>
      <c r="B532" s="24" t="str">
        <f t="shared" si="163"/>
        <v>Jun-2027</v>
      </c>
      <c r="C532" s="34" t="str">
        <f t="shared" si="170"/>
        <v/>
      </c>
      <c r="D532" s="8"/>
      <c r="E532" s="22" t="str">
        <f t="shared" si="164"/>
        <v/>
      </c>
      <c r="F532" s="34" t="str">
        <f t="shared" si="171"/>
        <v/>
      </c>
      <c r="G532" s="8"/>
      <c r="H532" s="22" t="str">
        <f t="shared" si="165"/>
        <v/>
      </c>
      <c r="I532" s="34" t="str">
        <f t="shared" si="172"/>
        <v/>
      </c>
      <c r="J532" s="8"/>
      <c r="K532" s="22" t="str">
        <f t="shared" si="166"/>
        <v/>
      </c>
      <c r="L532" s="34" t="str">
        <f t="shared" si="173"/>
        <v/>
      </c>
      <c r="M532" s="8"/>
      <c r="N532" s="22" t="str">
        <f t="shared" si="167"/>
        <v/>
      </c>
      <c r="O532" s="34" t="str">
        <f t="shared" si="174"/>
        <v/>
      </c>
      <c r="P532" s="8"/>
      <c r="Q532" s="22" t="str">
        <f t="shared" si="168"/>
        <v/>
      </c>
      <c r="R532" s="34" t="str">
        <f t="shared" si="175"/>
        <v/>
      </c>
      <c r="S532" s="8"/>
      <c r="T532" s="22" t="str">
        <f t="shared" si="162"/>
        <v/>
      </c>
      <c r="U532" s="22" t="str">
        <f t="shared" si="169"/>
        <v/>
      </c>
      <c r="V532" s="22" t="str">
        <f t="shared" si="176"/>
        <v/>
      </c>
      <c r="W532" s="22" t="str">
        <f t="shared" si="177"/>
        <v/>
      </c>
      <c r="X532" s="8"/>
      <c r="Y532" s="29"/>
    </row>
    <row r="533" spans="1:25" ht="18" customHeight="1" x14ac:dyDescent="0.35">
      <c r="A533" s="68">
        <f>'Energy - Master'!A532</f>
        <v>46552</v>
      </c>
      <c r="B533" s="24" t="str">
        <f t="shared" si="163"/>
        <v>Jun-2027</v>
      </c>
      <c r="C533" s="34" t="str">
        <f t="shared" si="170"/>
        <v/>
      </c>
      <c r="D533" s="8"/>
      <c r="E533" s="22" t="str">
        <f t="shared" si="164"/>
        <v/>
      </c>
      <c r="F533" s="34" t="str">
        <f t="shared" si="171"/>
        <v/>
      </c>
      <c r="G533" s="8"/>
      <c r="H533" s="22" t="str">
        <f t="shared" si="165"/>
        <v/>
      </c>
      <c r="I533" s="34" t="str">
        <f t="shared" si="172"/>
        <v/>
      </c>
      <c r="J533" s="8"/>
      <c r="K533" s="22" t="str">
        <f t="shared" si="166"/>
        <v/>
      </c>
      <c r="L533" s="34" t="str">
        <f t="shared" si="173"/>
        <v/>
      </c>
      <c r="M533" s="8"/>
      <c r="N533" s="22" t="str">
        <f t="shared" si="167"/>
        <v/>
      </c>
      <c r="O533" s="34" t="str">
        <f t="shared" si="174"/>
        <v/>
      </c>
      <c r="P533" s="8"/>
      <c r="Q533" s="22" t="str">
        <f t="shared" si="168"/>
        <v/>
      </c>
      <c r="R533" s="34" t="str">
        <f t="shared" si="175"/>
        <v/>
      </c>
      <c r="S533" s="8"/>
      <c r="T533" s="22" t="str">
        <f t="shared" si="162"/>
        <v/>
      </c>
      <c r="U533" s="22" t="str">
        <f t="shared" si="169"/>
        <v/>
      </c>
      <c r="V533" s="22" t="str">
        <f t="shared" si="176"/>
        <v/>
      </c>
      <c r="W533" s="22" t="str">
        <f t="shared" si="177"/>
        <v/>
      </c>
      <c r="X533" s="8"/>
      <c r="Y533" s="29"/>
    </row>
    <row r="534" spans="1:25" ht="18" customHeight="1" x14ac:dyDescent="0.35">
      <c r="A534" s="68">
        <f>'Energy - Master'!A533</f>
        <v>46553</v>
      </c>
      <c r="B534" s="24" t="str">
        <f t="shared" si="163"/>
        <v>Jun-2027</v>
      </c>
      <c r="C534" s="34" t="str">
        <f t="shared" si="170"/>
        <v/>
      </c>
      <c r="D534" s="8"/>
      <c r="E534" s="22" t="str">
        <f t="shared" si="164"/>
        <v/>
      </c>
      <c r="F534" s="34" t="str">
        <f t="shared" si="171"/>
        <v/>
      </c>
      <c r="G534" s="8"/>
      <c r="H534" s="22" t="str">
        <f t="shared" si="165"/>
        <v/>
      </c>
      <c r="I534" s="34" t="str">
        <f t="shared" si="172"/>
        <v/>
      </c>
      <c r="J534" s="8"/>
      <c r="K534" s="22" t="str">
        <f t="shared" si="166"/>
        <v/>
      </c>
      <c r="L534" s="34" t="str">
        <f t="shared" si="173"/>
        <v/>
      </c>
      <c r="M534" s="8"/>
      <c r="N534" s="22" t="str">
        <f t="shared" si="167"/>
        <v/>
      </c>
      <c r="O534" s="34" t="str">
        <f t="shared" si="174"/>
        <v/>
      </c>
      <c r="P534" s="8"/>
      <c r="Q534" s="22" t="str">
        <f t="shared" si="168"/>
        <v/>
      </c>
      <c r="R534" s="34" t="str">
        <f t="shared" si="175"/>
        <v/>
      </c>
      <c r="S534" s="8"/>
      <c r="T534" s="22" t="str">
        <f t="shared" si="162"/>
        <v/>
      </c>
      <c r="U534" s="22" t="str">
        <f t="shared" si="169"/>
        <v/>
      </c>
      <c r="V534" s="22" t="str">
        <f t="shared" si="176"/>
        <v/>
      </c>
      <c r="W534" s="22" t="str">
        <f t="shared" si="177"/>
        <v/>
      </c>
      <c r="X534" s="8"/>
      <c r="Y534" s="29"/>
    </row>
    <row r="535" spans="1:25" ht="18" customHeight="1" x14ac:dyDescent="0.35">
      <c r="A535" s="68">
        <f>'Energy - Master'!A534</f>
        <v>46554</v>
      </c>
      <c r="B535" s="24" t="str">
        <f t="shared" si="163"/>
        <v>Jun-2027</v>
      </c>
      <c r="C535" s="34" t="str">
        <f t="shared" si="170"/>
        <v/>
      </c>
      <c r="D535" s="8"/>
      <c r="E535" s="22" t="str">
        <f t="shared" si="164"/>
        <v/>
      </c>
      <c r="F535" s="34" t="str">
        <f t="shared" si="171"/>
        <v/>
      </c>
      <c r="G535" s="8"/>
      <c r="H535" s="22" t="str">
        <f t="shared" si="165"/>
        <v/>
      </c>
      <c r="I535" s="34" t="str">
        <f t="shared" si="172"/>
        <v/>
      </c>
      <c r="J535" s="8"/>
      <c r="K535" s="22" t="str">
        <f t="shared" si="166"/>
        <v/>
      </c>
      <c r="L535" s="34" t="str">
        <f t="shared" si="173"/>
        <v/>
      </c>
      <c r="M535" s="8"/>
      <c r="N535" s="22" t="str">
        <f t="shared" si="167"/>
        <v/>
      </c>
      <c r="O535" s="34" t="str">
        <f t="shared" si="174"/>
        <v/>
      </c>
      <c r="P535" s="8"/>
      <c r="Q535" s="22" t="str">
        <f t="shared" si="168"/>
        <v/>
      </c>
      <c r="R535" s="34" t="str">
        <f t="shared" si="175"/>
        <v/>
      </c>
      <c r="S535" s="8"/>
      <c r="T535" s="22" t="str">
        <f t="shared" si="162"/>
        <v/>
      </c>
      <c r="U535" s="22" t="str">
        <f t="shared" si="169"/>
        <v/>
      </c>
      <c r="V535" s="22" t="str">
        <f t="shared" si="176"/>
        <v/>
      </c>
      <c r="W535" s="22" t="str">
        <f t="shared" si="177"/>
        <v/>
      </c>
      <c r="X535" s="8"/>
      <c r="Y535" s="29"/>
    </row>
    <row r="536" spans="1:25" ht="18" customHeight="1" x14ac:dyDescent="0.35">
      <c r="A536" s="68">
        <f>'Energy - Master'!A535</f>
        <v>46555</v>
      </c>
      <c r="B536" s="24" t="str">
        <f t="shared" si="163"/>
        <v>Jun-2027</v>
      </c>
      <c r="C536" s="34" t="str">
        <f t="shared" si="170"/>
        <v/>
      </c>
      <c r="D536" s="8"/>
      <c r="E536" s="22" t="str">
        <f t="shared" si="164"/>
        <v/>
      </c>
      <c r="F536" s="34" t="str">
        <f t="shared" si="171"/>
        <v/>
      </c>
      <c r="G536" s="8"/>
      <c r="H536" s="22" t="str">
        <f t="shared" si="165"/>
        <v/>
      </c>
      <c r="I536" s="34" t="str">
        <f t="shared" si="172"/>
        <v/>
      </c>
      <c r="J536" s="8"/>
      <c r="K536" s="22" t="str">
        <f t="shared" si="166"/>
        <v/>
      </c>
      <c r="L536" s="34" t="str">
        <f t="shared" si="173"/>
        <v/>
      </c>
      <c r="M536" s="8"/>
      <c r="N536" s="22" t="str">
        <f t="shared" si="167"/>
        <v/>
      </c>
      <c r="O536" s="34" t="str">
        <f t="shared" si="174"/>
        <v/>
      </c>
      <c r="P536" s="8"/>
      <c r="Q536" s="22" t="str">
        <f t="shared" si="168"/>
        <v/>
      </c>
      <c r="R536" s="34" t="str">
        <f t="shared" si="175"/>
        <v/>
      </c>
      <c r="S536" s="8"/>
      <c r="T536" s="22" t="str">
        <f t="shared" si="162"/>
        <v/>
      </c>
      <c r="U536" s="22" t="str">
        <f t="shared" si="169"/>
        <v/>
      </c>
      <c r="V536" s="22" t="str">
        <f t="shared" si="176"/>
        <v/>
      </c>
      <c r="W536" s="22" t="str">
        <f t="shared" si="177"/>
        <v/>
      </c>
      <c r="X536" s="8"/>
      <c r="Y536" s="29"/>
    </row>
    <row r="537" spans="1:25" ht="18" customHeight="1" x14ac:dyDescent="0.35">
      <c r="A537" s="68">
        <f>'Energy - Master'!A536</f>
        <v>46556</v>
      </c>
      <c r="B537" s="24" t="str">
        <f t="shared" si="163"/>
        <v>Jun-2027</v>
      </c>
      <c r="C537" s="34" t="str">
        <f t="shared" si="170"/>
        <v/>
      </c>
      <c r="D537" s="8"/>
      <c r="E537" s="22" t="str">
        <f t="shared" si="164"/>
        <v/>
      </c>
      <c r="F537" s="34" t="str">
        <f t="shared" si="171"/>
        <v/>
      </c>
      <c r="G537" s="8"/>
      <c r="H537" s="22" t="str">
        <f t="shared" si="165"/>
        <v/>
      </c>
      <c r="I537" s="34" t="str">
        <f t="shared" si="172"/>
        <v/>
      </c>
      <c r="J537" s="8"/>
      <c r="K537" s="22" t="str">
        <f t="shared" si="166"/>
        <v/>
      </c>
      <c r="L537" s="34" t="str">
        <f t="shared" si="173"/>
        <v/>
      </c>
      <c r="M537" s="8"/>
      <c r="N537" s="22" t="str">
        <f t="shared" si="167"/>
        <v/>
      </c>
      <c r="O537" s="34" t="str">
        <f t="shared" si="174"/>
        <v/>
      </c>
      <c r="P537" s="8"/>
      <c r="Q537" s="22" t="str">
        <f t="shared" si="168"/>
        <v/>
      </c>
      <c r="R537" s="34" t="str">
        <f t="shared" si="175"/>
        <v/>
      </c>
      <c r="S537" s="8"/>
      <c r="T537" s="22" t="str">
        <f t="shared" si="162"/>
        <v/>
      </c>
      <c r="U537" s="22" t="str">
        <f t="shared" si="169"/>
        <v/>
      </c>
      <c r="V537" s="22" t="str">
        <f t="shared" si="176"/>
        <v/>
      </c>
      <c r="W537" s="22" t="str">
        <f t="shared" si="177"/>
        <v/>
      </c>
      <c r="X537" s="8"/>
      <c r="Y537" s="29"/>
    </row>
    <row r="538" spans="1:25" ht="18" customHeight="1" x14ac:dyDescent="0.35">
      <c r="A538" s="68">
        <f>'Energy - Master'!A537</f>
        <v>46557</v>
      </c>
      <c r="B538" s="24" t="str">
        <f t="shared" si="163"/>
        <v>Jun-2027</v>
      </c>
      <c r="C538" s="34" t="str">
        <f t="shared" si="170"/>
        <v/>
      </c>
      <c r="D538" s="8"/>
      <c r="E538" s="22" t="str">
        <f t="shared" si="164"/>
        <v/>
      </c>
      <c r="F538" s="34" t="str">
        <f t="shared" si="171"/>
        <v/>
      </c>
      <c r="G538" s="8"/>
      <c r="H538" s="22" t="str">
        <f t="shared" si="165"/>
        <v/>
      </c>
      <c r="I538" s="34" t="str">
        <f t="shared" si="172"/>
        <v/>
      </c>
      <c r="J538" s="8"/>
      <c r="K538" s="22" t="str">
        <f t="shared" si="166"/>
        <v/>
      </c>
      <c r="L538" s="34" t="str">
        <f t="shared" si="173"/>
        <v/>
      </c>
      <c r="M538" s="8"/>
      <c r="N538" s="22" t="str">
        <f t="shared" si="167"/>
        <v/>
      </c>
      <c r="O538" s="34" t="str">
        <f t="shared" si="174"/>
        <v/>
      </c>
      <c r="P538" s="8"/>
      <c r="Q538" s="22" t="str">
        <f t="shared" si="168"/>
        <v/>
      </c>
      <c r="R538" s="34" t="str">
        <f t="shared" si="175"/>
        <v/>
      </c>
      <c r="S538" s="8"/>
      <c r="T538" s="22" t="str">
        <f t="shared" si="162"/>
        <v/>
      </c>
      <c r="U538" s="22" t="str">
        <f t="shared" si="169"/>
        <v/>
      </c>
      <c r="V538" s="22" t="str">
        <f t="shared" si="176"/>
        <v/>
      </c>
      <c r="W538" s="22" t="str">
        <f t="shared" si="177"/>
        <v/>
      </c>
      <c r="X538" s="8"/>
      <c r="Y538" s="29"/>
    </row>
    <row r="539" spans="1:25" ht="18" customHeight="1" x14ac:dyDescent="0.35">
      <c r="A539" s="68">
        <f>'Energy - Master'!A538</f>
        <v>46558</v>
      </c>
      <c r="B539" s="24" t="str">
        <f t="shared" si="163"/>
        <v>Jun-2027</v>
      </c>
      <c r="C539" s="34" t="str">
        <f t="shared" si="170"/>
        <v/>
      </c>
      <c r="D539" s="8"/>
      <c r="E539" s="22" t="str">
        <f t="shared" si="164"/>
        <v/>
      </c>
      <c r="F539" s="34" t="str">
        <f t="shared" si="171"/>
        <v/>
      </c>
      <c r="G539" s="8"/>
      <c r="H539" s="22" t="str">
        <f t="shared" si="165"/>
        <v/>
      </c>
      <c r="I539" s="34" t="str">
        <f t="shared" si="172"/>
        <v/>
      </c>
      <c r="J539" s="8"/>
      <c r="K539" s="22" t="str">
        <f t="shared" si="166"/>
        <v/>
      </c>
      <c r="L539" s="34" t="str">
        <f t="shared" si="173"/>
        <v/>
      </c>
      <c r="M539" s="8"/>
      <c r="N539" s="22" t="str">
        <f t="shared" si="167"/>
        <v/>
      </c>
      <c r="O539" s="34" t="str">
        <f t="shared" si="174"/>
        <v/>
      </c>
      <c r="P539" s="8"/>
      <c r="Q539" s="22" t="str">
        <f t="shared" si="168"/>
        <v/>
      </c>
      <c r="R539" s="34" t="str">
        <f t="shared" si="175"/>
        <v/>
      </c>
      <c r="S539" s="8"/>
      <c r="T539" s="22" t="str">
        <f t="shared" si="162"/>
        <v/>
      </c>
      <c r="U539" s="22" t="str">
        <f t="shared" si="169"/>
        <v/>
      </c>
      <c r="V539" s="22" t="str">
        <f t="shared" si="176"/>
        <v/>
      </c>
      <c r="W539" s="22" t="str">
        <f t="shared" si="177"/>
        <v/>
      </c>
      <c r="X539" s="8"/>
      <c r="Y539" s="29"/>
    </row>
    <row r="540" spans="1:25" ht="18" customHeight="1" x14ac:dyDescent="0.35">
      <c r="A540" s="68">
        <f>'Energy - Master'!A539</f>
        <v>46559</v>
      </c>
      <c r="B540" s="24" t="str">
        <f t="shared" si="163"/>
        <v>Jun-2027</v>
      </c>
      <c r="C540" s="34" t="str">
        <f t="shared" si="170"/>
        <v/>
      </c>
      <c r="D540" s="8"/>
      <c r="E540" s="22" t="str">
        <f t="shared" si="164"/>
        <v/>
      </c>
      <c r="F540" s="34" t="str">
        <f t="shared" si="171"/>
        <v/>
      </c>
      <c r="G540" s="8"/>
      <c r="H540" s="22" t="str">
        <f t="shared" si="165"/>
        <v/>
      </c>
      <c r="I540" s="34" t="str">
        <f t="shared" si="172"/>
        <v/>
      </c>
      <c r="J540" s="8"/>
      <c r="K540" s="22" t="str">
        <f t="shared" si="166"/>
        <v/>
      </c>
      <c r="L540" s="34" t="str">
        <f t="shared" si="173"/>
        <v/>
      </c>
      <c r="M540" s="8"/>
      <c r="N540" s="22" t="str">
        <f t="shared" si="167"/>
        <v/>
      </c>
      <c r="O540" s="34" t="str">
        <f t="shared" si="174"/>
        <v/>
      </c>
      <c r="P540" s="8"/>
      <c r="Q540" s="22" t="str">
        <f t="shared" si="168"/>
        <v/>
      </c>
      <c r="R540" s="34" t="str">
        <f t="shared" si="175"/>
        <v/>
      </c>
      <c r="S540" s="8"/>
      <c r="T540" s="22" t="str">
        <f t="shared" si="162"/>
        <v/>
      </c>
      <c r="U540" s="22" t="str">
        <f t="shared" si="169"/>
        <v/>
      </c>
      <c r="V540" s="22" t="str">
        <f t="shared" si="176"/>
        <v/>
      </c>
      <c r="W540" s="22" t="str">
        <f t="shared" si="177"/>
        <v/>
      </c>
      <c r="X540" s="8"/>
      <c r="Y540" s="29"/>
    </row>
    <row r="541" spans="1:25" ht="18" customHeight="1" x14ac:dyDescent="0.35">
      <c r="A541" s="68">
        <f>'Energy - Master'!A540</f>
        <v>46560</v>
      </c>
      <c r="B541" s="24" t="str">
        <f t="shared" si="163"/>
        <v>Jun-2027</v>
      </c>
      <c r="C541" s="34" t="str">
        <f t="shared" si="170"/>
        <v/>
      </c>
      <c r="D541" s="8"/>
      <c r="E541" s="22" t="str">
        <f t="shared" si="164"/>
        <v/>
      </c>
      <c r="F541" s="34" t="str">
        <f t="shared" si="171"/>
        <v/>
      </c>
      <c r="G541" s="8"/>
      <c r="H541" s="22" t="str">
        <f t="shared" si="165"/>
        <v/>
      </c>
      <c r="I541" s="34" t="str">
        <f t="shared" si="172"/>
        <v/>
      </c>
      <c r="J541" s="8"/>
      <c r="K541" s="22" t="str">
        <f t="shared" si="166"/>
        <v/>
      </c>
      <c r="L541" s="34" t="str">
        <f t="shared" si="173"/>
        <v/>
      </c>
      <c r="M541" s="8"/>
      <c r="N541" s="22" t="str">
        <f t="shared" si="167"/>
        <v/>
      </c>
      <c r="O541" s="34" t="str">
        <f t="shared" si="174"/>
        <v/>
      </c>
      <c r="P541" s="8"/>
      <c r="Q541" s="22" t="str">
        <f t="shared" si="168"/>
        <v/>
      </c>
      <c r="R541" s="34" t="str">
        <f t="shared" si="175"/>
        <v/>
      </c>
      <c r="S541" s="8"/>
      <c r="T541" s="22" t="str">
        <f t="shared" si="162"/>
        <v/>
      </c>
      <c r="U541" s="22" t="str">
        <f t="shared" si="169"/>
        <v/>
      </c>
      <c r="V541" s="22" t="str">
        <f t="shared" si="176"/>
        <v/>
      </c>
      <c r="W541" s="22" t="str">
        <f t="shared" si="177"/>
        <v/>
      </c>
      <c r="X541" s="8"/>
      <c r="Y541" s="29"/>
    </row>
    <row r="542" spans="1:25" ht="18" customHeight="1" x14ac:dyDescent="0.35">
      <c r="A542" s="68">
        <f>'Energy - Master'!A541</f>
        <v>46561</v>
      </c>
      <c r="B542" s="24" t="str">
        <f t="shared" si="163"/>
        <v>Jun-2027</v>
      </c>
      <c r="C542" s="34" t="str">
        <f t="shared" si="170"/>
        <v/>
      </c>
      <c r="D542" s="8"/>
      <c r="E542" s="22" t="str">
        <f t="shared" si="164"/>
        <v/>
      </c>
      <c r="F542" s="34" t="str">
        <f t="shared" si="171"/>
        <v/>
      </c>
      <c r="G542" s="8"/>
      <c r="H542" s="22" t="str">
        <f t="shared" si="165"/>
        <v/>
      </c>
      <c r="I542" s="34" t="str">
        <f t="shared" si="172"/>
        <v/>
      </c>
      <c r="J542" s="8"/>
      <c r="K542" s="22" t="str">
        <f t="shared" si="166"/>
        <v/>
      </c>
      <c r="L542" s="34" t="str">
        <f t="shared" si="173"/>
        <v/>
      </c>
      <c r="M542" s="8"/>
      <c r="N542" s="22" t="str">
        <f t="shared" si="167"/>
        <v/>
      </c>
      <c r="O542" s="34" t="str">
        <f t="shared" si="174"/>
        <v/>
      </c>
      <c r="P542" s="8"/>
      <c r="Q542" s="22" t="str">
        <f t="shared" si="168"/>
        <v/>
      </c>
      <c r="R542" s="34" t="str">
        <f t="shared" si="175"/>
        <v/>
      </c>
      <c r="S542" s="8"/>
      <c r="T542" s="22" t="str">
        <f t="shared" si="162"/>
        <v/>
      </c>
      <c r="U542" s="22" t="str">
        <f t="shared" si="169"/>
        <v/>
      </c>
      <c r="V542" s="22" t="str">
        <f t="shared" si="176"/>
        <v/>
      </c>
      <c r="W542" s="22" t="str">
        <f t="shared" si="177"/>
        <v/>
      </c>
      <c r="X542" s="8"/>
      <c r="Y542" s="29"/>
    </row>
    <row r="543" spans="1:25" ht="18" customHeight="1" x14ac:dyDescent="0.35">
      <c r="A543" s="68">
        <f>'Energy - Master'!A542</f>
        <v>46562</v>
      </c>
      <c r="B543" s="24" t="str">
        <f t="shared" si="163"/>
        <v>Jun-2027</v>
      </c>
      <c r="C543" s="34" t="str">
        <f t="shared" si="170"/>
        <v/>
      </c>
      <c r="D543" s="8"/>
      <c r="E543" s="22" t="str">
        <f t="shared" si="164"/>
        <v/>
      </c>
      <c r="F543" s="34" t="str">
        <f t="shared" si="171"/>
        <v/>
      </c>
      <c r="G543" s="8"/>
      <c r="H543" s="22" t="str">
        <f t="shared" si="165"/>
        <v/>
      </c>
      <c r="I543" s="34" t="str">
        <f t="shared" si="172"/>
        <v/>
      </c>
      <c r="J543" s="8"/>
      <c r="K543" s="22" t="str">
        <f t="shared" si="166"/>
        <v/>
      </c>
      <c r="L543" s="34" t="str">
        <f t="shared" si="173"/>
        <v/>
      </c>
      <c r="M543" s="8"/>
      <c r="N543" s="22" t="str">
        <f t="shared" si="167"/>
        <v/>
      </c>
      <c r="O543" s="34" t="str">
        <f t="shared" si="174"/>
        <v/>
      </c>
      <c r="P543" s="8"/>
      <c r="Q543" s="22" t="str">
        <f t="shared" si="168"/>
        <v/>
      </c>
      <c r="R543" s="34" t="str">
        <f t="shared" si="175"/>
        <v/>
      </c>
      <c r="S543" s="8"/>
      <c r="T543" s="22" t="str">
        <f t="shared" ref="T543:T606" si="178">IF(OR(R543="",S543=""),"",R543-S543)</f>
        <v/>
      </c>
      <c r="U543" s="22" t="str">
        <f t="shared" si="169"/>
        <v/>
      </c>
      <c r="V543" s="22" t="str">
        <f t="shared" si="176"/>
        <v/>
      </c>
      <c r="W543" s="22" t="str">
        <f t="shared" si="177"/>
        <v/>
      </c>
      <c r="X543" s="8"/>
      <c r="Y543" s="29"/>
    </row>
    <row r="544" spans="1:25" ht="18" customHeight="1" x14ac:dyDescent="0.35">
      <c r="A544" s="68">
        <f>'Energy - Master'!A543</f>
        <v>46563</v>
      </c>
      <c r="B544" s="24" t="str">
        <f t="shared" si="163"/>
        <v>Jun-2027</v>
      </c>
      <c r="C544" s="34" t="str">
        <f t="shared" si="170"/>
        <v/>
      </c>
      <c r="D544" s="8"/>
      <c r="E544" s="22" t="str">
        <f t="shared" si="164"/>
        <v/>
      </c>
      <c r="F544" s="34" t="str">
        <f t="shared" si="171"/>
        <v/>
      </c>
      <c r="G544" s="8"/>
      <c r="H544" s="22" t="str">
        <f t="shared" si="165"/>
        <v/>
      </c>
      <c r="I544" s="34" t="str">
        <f t="shared" si="172"/>
        <v/>
      </c>
      <c r="J544" s="8"/>
      <c r="K544" s="22" t="str">
        <f t="shared" si="166"/>
        <v/>
      </c>
      <c r="L544" s="34" t="str">
        <f t="shared" si="173"/>
        <v/>
      </c>
      <c r="M544" s="8"/>
      <c r="N544" s="22" t="str">
        <f t="shared" si="167"/>
        <v/>
      </c>
      <c r="O544" s="34" t="str">
        <f t="shared" si="174"/>
        <v/>
      </c>
      <c r="P544" s="8"/>
      <c r="Q544" s="22" t="str">
        <f t="shared" si="168"/>
        <v/>
      </c>
      <c r="R544" s="34" t="str">
        <f t="shared" si="175"/>
        <v/>
      </c>
      <c r="S544" s="8"/>
      <c r="T544" s="22" t="str">
        <f t="shared" si="178"/>
        <v/>
      </c>
      <c r="U544" s="22" t="str">
        <f t="shared" si="169"/>
        <v/>
      </c>
      <c r="V544" s="22" t="str">
        <f t="shared" si="176"/>
        <v/>
      </c>
      <c r="W544" s="22" t="str">
        <f t="shared" si="177"/>
        <v/>
      </c>
      <c r="X544" s="8"/>
      <c r="Y544" s="29"/>
    </row>
    <row r="545" spans="1:25" ht="18" customHeight="1" x14ac:dyDescent="0.35">
      <c r="A545" s="68">
        <f>'Energy - Master'!A544</f>
        <v>46564</v>
      </c>
      <c r="B545" s="24" t="str">
        <f t="shared" si="163"/>
        <v>Jun-2027</v>
      </c>
      <c r="C545" s="34" t="str">
        <f t="shared" si="170"/>
        <v/>
      </c>
      <c r="D545" s="8"/>
      <c r="E545" s="22" t="str">
        <f t="shared" si="164"/>
        <v/>
      </c>
      <c r="F545" s="34" t="str">
        <f t="shared" si="171"/>
        <v/>
      </c>
      <c r="G545" s="8"/>
      <c r="H545" s="22" t="str">
        <f t="shared" si="165"/>
        <v/>
      </c>
      <c r="I545" s="34" t="str">
        <f t="shared" si="172"/>
        <v/>
      </c>
      <c r="J545" s="8"/>
      <c r="K545" s="22" t="str">
        <f t="shared" si="166"/>
        <v/>
      </c>
      <c r="L545" s="34" t="str">
        <f t="shared" si="173"/>
        <v/>
      </c>
      <c r="M545" s="8"/>
      <c r="N545" s="22" t="str">
        <f t="shared" si="167"/>
        <v/>
      </c>
      <c r="O545" s="34" t="str">
        <f t="shared" si="174"/>
        <v/>
      </c>
      <c r="P545" s="8"/>
      <c r="Q545" s="22" t="str">
        <f t="shared" si="168"/>
        <v/>
      </c>
      <c r="R545" s="34" t="str">
        <f t="shared" si="175"/>
        <v/>
      </c>
      <c r="S545" s="8"/>
      <c r="T545" s="22" t="str">
        <f t="shared" si="178"/>
        <v/>
      </c>
      <c r="U545" s="22" t="str">
        <f t="shared" si="169"/>
        <v/>
      </c>
      <c r="V545" s="22" t="str">
        <f t="shared" si="176"/>
        <v/>
      </c>
      <c r="W545" s="22" t="str">
        <f t="shared" si="177"/>
        <v/>
      </c>
      <c r="X545" s="8"/>
      <c r="Y545" s="29"/>
    </row>
    <row r="546" spans="1:25" ht="18" customHeight="1" x14ac:dyDescent="0.35">
      <c r="A546" s="68">
        <f>'Energy - Master'!A545</f>
        <v>46565</v>
      </c>
      <c r="B546" s="24" t="str">
        <f t="shared" si="163"/>
        <v>Jun-2027</v>
      </c>
      <c r="C546" s="34" t="str">
        <f t="shared" si="170"/>
        <v/>
      </c>
      <c r="D546" s="8"/>
      <c r="E546" s="22" t="str">
        <f t="shared" si="164"/>
        <v/>
      </c>
      <c r="F546" s="34" t="str">
        <f t="shared" si="171"/>
        <v/>
      </c>
      <c r="G546" s="8"/>
      <c r="H546" s="22" t="str">
        <f t="shared" si="165"/>
        <v/>
      </c>
      <c r="I546" s="34" t="str">
        <f t="shared" si="172"/>
        <v/>
      </c>
      <c r="J546" s="8"/>
      <c r="K546" s="22" t="str">
        <f t="shared" si="166"/>
        <v/>
      </c>
      <c r="L546" s="34" t="str">
        <f t="shared" si="173"/>
        <v/>
      </c>
      <c r="M546" s="8"/>
      <c r="N546" s="22" t="str">
        <f t="shared" si="167"/>
        <v/>
      </c>
      <c r="O546" s="34" t="str">
        <f t="shared" si="174"/>
        <v/>
      </c>
      <c r="P546" s="8"/>
      <c r="Q546" s="22" t="str">
        <f t="shared" si="168"/>
        <v/>
      </c>
      <c r="R546" s="34" t="str">
        <f t="shared" si="175"/>
        <v/>
      </c>
      <c r="S546" s="8"/>
      <c r="T546" s="22" t="str">
        <f t="shared" si="178"/>
        <v/>
      </c>
      <c r="U546" s="22" t="str">
        <f t="shared" si="169"/>
        <v/>
      </c>
      <c r="V546" s="22" t="str">
        <f t="shared" si="176"/>
        <v/>
      </c>
      <c r="W546" s="22" t="str">
        <f t="shared" si="177"/>
        <v/>
      </c>
      <c r="X546" s="8"/>
      <c r="Y546" s="29"/>
    </row>
    <row r="547" spans="1:25" ht="18" customHeight="1" x14ac:dyDescent="0.35">
      <c r="A547" s="68">
        <f>'Energy - Master'!A546</f>
        <v>46566</v>
      </c>
      <c r="B547" s="24" t="str">
        <f t="shared" si="163"/>
        <v>Jun-2027</v>
      </c>
      <c r="C547" s="34" t="str">
        <f t="shared" si="170"/>
        <v/>
      </c>
      <c r="D547" s="8"/>
      <c r="E547" s="22" t="str">
        <f t="shared" si="164"/>
        <v/>
      </c>
      <c r="F547" s="34" t="str">
        <f t="shared" si="171"/>
        <v/>
      </c>
      <c r="G547" s="8"/>
      <c r="H547" s="22" t="str">
        <f t="shared" si="165"/>
        <v/>
      </c>
      <c r="I547" s="34" t="str">
        <f t="shared" si="172"/>
        <v/>
      </c>
      <c r="J547" s="8"/>
      <c r="K547" s="22" t="str">
        <f t="shared" si="166"/>
        <v/>
      </c>
      <c r="L547" s="34" t="str">
        <f t="shared" si="173"/>
        <v/>
      </c>
      <c r="M547" s="8"/>
      <c r="N547" s="22" t="str">
        <f t="shared" si="167"/>
        <v/>
      </c>
      <c r="O547" s="34" t="str">
        <f t="shared" si="174"/>
        <v/>
      </c>
      <c r="P547" s="8"/>
      <c r="Q547" s="22" t="str">
        <f t="shared" si="168"/>
        <v/>
      </c>
      <c r="R547" s="34" t="str">
        <f t="shared" si="175"/>
        <v/>
      </c>
      <c r="S547" s="8"/>
      <c r="T547" s="22" t="str">
        <f t="shared" si="178"/>
        <v/>
      </c>
      <c r="U547" s="22" t="str">
        <f t="shared" si="169"/>
        <v/>
      </c>
      <c r="V547" s="22" t="str">
        <f t="shared" si="176"/>
        <v/>
      </c>
      <c r="W547" s="22" t="str">
        <f t="shared" si="177"/>
        <v/>
      </c>
      <c r="X547" s="8"/>
      <c r="Y547" s="29"/>
    </row>
    <row r="548" spans="1:25" ht="18" customHeight="1" x14ac:dyDescent="0.35">
      <c r="A548" s="68">
        <f>'Energy - Master'!A547</f>
        <v>46567</v>
      </c>
      <c r="B548" s="24" t="str">
        <f t="shared" si="163"/>
        <v>Jun-2027</v>
      </c>
      <c r="C548" s="34" t="str">
        <f t="shared" si="170"/>
        <v/>
      </c>
      <c r="D548" s="8"/>
      <c r="E548" s="22" t="str">
        <f t="shared" si="164"/>
        <v/>
      </c>
      <c r="F548" s="34" t="str">
        <f t="shared" si="171"/>
        <v/>
      </c>
      <c r="G548" s="8"/>
      <c r="H548" s="22" t="str">
        <f t="shared" si="165"/>
        <v/>
      </c>
      <c r="I548" s="34" t="str">
        <f t="shared" si="172"/>
        <v/>
      </c>
      <c r="J548" s="8"/>
      <c r="K548" s="22" t="str">
        <f t="shared" si="166"/>
        <v/>
      </c>
      <c r="L548" s="34" t="str">
        <f t="shared" si="173"/>
        <v/>
      </c>
      <c r="M548" s="8"/>
      <c r="N548" s="22" t="str">
        <f t="shared" si="167"/>
        <v/>
      </c>
      <c r="O548" s="34" t="str">
        <f t="shared" si="174"/>
        <v/>
      </c>
      <c r="P548" s="8"/>
      <c r="Q548" s="22" t="str">
        <f t="shared" si="168"/>
        <v/>
      </c>
      <c r="R548" s="34" t="str">
        <f t="shared" si="175"/>
        <v/>
      </c>
      <c r="S548" s="8"/>
      <c r="T548" s="22" t="str">
        <f t="shared" si="178"/>
        <v/>
      </c>
      <c r="U548" s="22" t="str">
        <f t="shared" si="169"/>
        <v/>
      </c>
      <c r="V548" s="22" t="str">
        <f t="shared" si="176"/>
        <v/>
      </c>
      <c r="W548" s="22" t="str">
        <f t="shared" si="177"/>
        <v/>
      </c>
      <c r="X548" s="8"/>
      <c r="Y548" s="29"/>
    </row>
    <row r="549" spans="1:25" ht="18" customHeight="1" x14ac:dyDescent="0.35">
      <c r="A549" s="68">
        <f>'Energy - Master'!A548</f>
        <v>46568</v>
      </c>
      <c r="B549" s="24" t="str">
        <f t="shared" si="163"/>
        <v>Jun-2027</v>
      </c>
      <c r="C549" s="34" t="str">
        <f t="shared" si="170"/>
        <v/>
      </c>
      <c r="D549" s="8"/>
      <c r="E549" s="22" t="str">
        <f t="shared" si="164"/>
        <v/>
      </c>
      <c r="F549" s="34" t="str">
        <f t="shared" si="171"/>
        <v/>
      </c>
      <c r="G549" s="8"/>
      <c r="H549" s="22" t="str">
        <f t="shared" si="165"/>
        <v/>
      </c>
      <c r="I549" s="34" t="str">
        <f t="shared" si="172"/>
        <v/>
      </c>
      <c r="J549" s="8"/>
      <c r="K549" s="22" t="str">
        <f t="shared" si="166"/>
        <v/>
      </c>
      <c r="L549" s="34" t="str">
        <f t="shared" si="173"/>
        <v/>
      </c>
      <c r="M549" s="8"/>
      <c r="N549" s="22" t="str">
        <f t="shared" si="167"/>
        <v/>
      </c>
      <c r="O549" s="34" t="str">
        <f t="shared" si="174"/>
        <v/>
      </c>
      <c r="P549" s="8"/>
      <c r="Q549" s="22" t="str">
        <f t="shared" si="168"/>
        <v/>
      </c>
      <c r="R549" s="34" t="str">
        <f t="shared" si="175"/>
        <v/>
      </c>
      <c r="S549" s="8"/>
      <c r="T549" s="22" t="str">
        <f t="shared" si="178"/>
        <v/>
      </c>
      <c r="U549" s="22" t="str">
        <f t="shared" si="169"/>
        <v/>
      </c>
      <c r="V549" s="22" t="str">
        <f t="shared" si="176"/>
        <v/>
      </c>
      <c r="W549" s="22" t="str">
        <f t="shared" si="177"/>
        <v/>
      </c>
      <c r="X549" s="8"/>
      <c r="Y549" s="29"/>
    </row>
    <row r="550" spans="1:25" ht="18" customHeight="1" x14ac:dyDescent="0.35">
      <c r="A550" s="68">
        <f>'Energy - Master'!A549</f>
        <v>46569</v>
      </c>
      <c r="B550" s="24" t="str">
        <f t="shared" si="163"/>
        <v>Jul-2027</v>
      </c>
      <c r="C550" s="34" t="str">
        <f t="shared" si="170"/>
        <v/>
      </c>
      <c r="D550" s="8"/>
      <c r="E550" s="22" t="str">
        <f t="shared" si="164"/>
        <v/>
      </c>
      <c r="F550" s="34" t="str">
        <f t="shared" si="171"/>
        <v/>
      </c>
      <c r="G550" s="8"/>
      <c r="H550" s="22" t="str">
        <f t="shared" si="165"/>
        <v/>
      </c>
      <c r="I550" s="34" t="str">
        <f t="shared" si="172"/>
        <v/>
      </c>
      <c r="J550" s="8"/>
      <c r="K550" s="22" t="str">
        <f t="shared" si="166"/>
        <v/>
      </c>
      <c r="L550" s="34" t="str">
        <f t="shared" si="173"/>
        <v/>
      </c>
      <c r="M550" s="8"/>
      <c r="N550" s="22" t="str">
        <f t="shared" si="167"/>
        <v/>
      </c>
      <c r="O550" s="34" t="str">
        <f t="shared" si="174"/>
        <v/>
      </c>
      <c r="P550" s="8"/>
      <c r="Q550" s="22" t="str">
        <f t="shared" si="168"/>
        <v/>
      </c>
      <c r="R550" s="34" t="str">
        <f t="shared" si="175"/>
        <v/>
      </c>
      <c r="S550" s="8"/>
      <c r="T550" s="22" t="str">
        <f t="shared" si="178"/>
        <v/>
      </c>
      <c r="U550" s="22" t="str">
        <f t="shared" si="169"/>
        <v/>
      </c>
      <c r="V550" s="22" t="str">
        <f t="shared" si="176"/>
        <v/>
      </c>
      <c r="W550" s="22" t="str">
        <f t="shared" si="177"/>
        <v/>
      </c>
      <c r="X550" s="8"/>
      <c r="Y550" s="29"/>
    </row>
    <row r="551" spans="1:25" ht="18" customHeight="1" x14ac:dyDescent="0.35">
      <c r="A551" s="68">
        <f>'Energy - Master'!A550</f>
        <v>46570</v>
      </c>
      <c r="B551" s="24" t="str">
        <f t="shared" si="163"/>
        <v>Jul-2027</v>
      </c>
      <c r="C551" s="34" t="str">
        <f t="shared" si="170"/>
        <v/>
      </c>
      <c r="D551" s="8"/>
      <c r="E551" s="22" t="str">
        <f t="shared" si="164"/>
        <v/>
      </c>
      <c r="F551" s="34" t="str">
        <f t="shared" si="171"/>
        <v/>
      </c>
      <c r="G551" s="8"/>
      <c r="H551" s="22" t="str">
        <f t="shared" si="165"/>
        <v/>
      </c>
      <c r="I551" s="34" t="str">
        <f t="shared" si="172"/>
        <v/>
      </c>
      <c r="J551" s="8"/>
      <c r="K551" s="22" t="str">
        <f t="shared" si="166"/>
        <v/>
      </c>
      <c r="L551" s="34" t="str">
        <f t="shared" si="173"/>
        <v/>
      </c>
      <c r="M551" s="8"/>
      <c r="N551" s="22" t="str">
        <f t="shared" si="167"/>
        <v/>
      </c>
      <c r="O551" s="34" t="str">
        <f t="shared" si="174"/>
        <v/>
      </c>
      <c r="P551" s="8"/>
      <c r="Q551" s="22" t="str">
        <f t="shared" si="168"/>
        <v/>
      </c>
      <c r="R551" s="34" t="str">
        <f t="shared" si="175"/>
        <v/>
      </c>
      <c r="S551" s="8"/>
      <c r="T551" s="22" t="str">
        <f t="shared" si="178"/>
        <v/>
      </c>
      <c r="U551" s="22" t="str">
        <f t="shared" si="169"/>
        <v/>
      </c>
      <c r="V551" s="22" t="str">
        <f t="shared" si="176"/>
        <v/>
      </c>
      <c r="W551" s="22" t="str">
        <f t="shared" si="177"/>
        <v/>
      </c>
      <c r="X551" s="8"/>
      <c r="Y551" s="29"/>
    </row>
    <row r="552" spans="1:25" ht="18" customHeight="1" x14ac:dyDescent="0.35">
      <c r="A552" s="68">
        <f>'Energy - Master'!A551</f>
        <v>46571</v>
      </c>
      <c r="B552" s="24" t="str">
        <f t="shared" si="163"/>
        <v>Jul-2027</v>
      </c>
      <c r="C552" s="34" t="str">
        <f t="shared" si="170"/>
        <v/>
      </c>
      <c r="D552" s="8"/>
      <c r="E552" s="22" t="str">
        <f t="shared" si="164"/>
        <v/>
      </c>
      <c r="F552" s="34" t="str">
        <f t="shared" si="171"/>
        <v/>
      </c>
      <c r="G552" s="8"/>
      <c r="H552" s="22" t="str">
        <f t="shared" si="165"/>
        <v/>
      </c>
      <c r="I552" s="34" t="str">
        <f t="shared" si="172"/>
        <v/>
      </c>
      <c r="J552" s="8"/>
      <c r="K552" s="22" t="str">
        <f t="shared" si="166"/>
        <v/>
      </c>
      <c r="L552" s="34" t="str">
        <f t="shared" si="173"/>
        <v/>
      </c>
      <c r="M552" s="8"/>
      <c r="N552" s="22" t="str">
        <f t="shared" si="167"/>
        <v/>
      </c>
      <c r="O552" s="34" t="str">
        <f t="shared" si="174"/>
        <v/>
      </c>
      <c r="P552" s="8"/>
      <c r="Q552" s="22" t="str">
        <f t="shared" si="168"/>
        <v/>
      </c>
      <c r="R552" s="34" t="str">
        <f t="shared" si="175"/>
        <v/>
      </c>
      <c r="S552" s="8"/>
      <c r="T552" s="22" t="str">
        <f t="shared" si="178"/>
        <v/>
      </c>
      <c r="U552" s="22" t="str">
        <f t="shared" si="169"/>
        <v/>
      </c>
      <c r="V552" s="22" t="str">
        <f t="shared" si="176"/>
        <v/>
      </c>
      <c r="W552" s="22" t="str">
        <f t="shared" si="177"/>
        <v/>
      </c>
      <c r="X552" s="8"/>
      <c r="Y552" s="29"/>
    </row>
    <row r="553" spans="1:25" ht="18" customHeight="1" x14ac:dyDescent="0.35">
      <c r="A553" s="68">
        <f>'Energy - Master'!A552</f>
        <v>46572</v>
      </c>
      <c r="B553" s="24" t="str">
        <f t="shared" si="163"/>
        <v>Jul-2027</v>
      </c>
      <c r="C553" s="34" t="str">
        <f t="shared" si="170"/>
        <v/>
      </c>
      <c r="D553" s="8"/>
      <c r="E553" s="22" t="str">
        <f t="shared" si="164"/>
        <v/>
      </c>
      <c r="F553" s="34" t="str">
        <f t="shared" si="171"/>
        <v/>
      </c>
      <c r="G553" s="8"/>
      <c r="H553" s="22" t="str">
        <f t="shared" si="165"/>
        <v/>
      </c>
      <c r="I553" s="34" t="str">
        <f t="shared" si="172"/>
        <v/>
      </c>
      <c r="J553" s="8"/>
      <c r="K553" s="22" t="str">
        <f t="shared" si="166"/>
        <v/>
      </c>
      <c r="L553" s="34" t="str">
        <f t="shared" si="173"/>
        <v/>
      </c>
      <c r="M553" s="8"/>
      <c r="N553" s="22" t="str">
        <f t="shared" si="167"/>
        <v/>
      </c>
      <c r="O553" s="34" t="str">
        <f t="shared" si="174"/>
        <v/>
      </c>
      <c r="P553" s="8"/>
      <c r="Q553" s="22" t="str">
        <f t="shared" si="168"/>
        <v/>
      </c>
      <c r="R553" s="34" t="str">
        <f t="shared" si="175"/>
        <v/>
      </c>
      <c r="S553" s="8"/>
      <c r="T553" s="22" t="str">
        <f t="shared" si="178"/>
        <v/>
      </c>
      <c r="U553" s="22" t="str">
        <f t="shared" si="169"/>
        <v/>
      </c>
      <c r="V553" s="22" t="str">
        <f t="shared" si="176"/>
        <v/>
      </c>
      <c r="W553" s="22" t="str">
        <f t="shared" si="177"/>
        <v/>
      </c>
      <c r="X553" s="8"/>
      <c r="Y553" s="29"/>
    </row>
    <row r="554" spans="1:25" ht="18" customHeight="1" x14ac:dyDescent="0.35">
      <c r="A554" s="68">
        <f>'Energy - Master'!A553</f>
        <v>46573</v>
      </c>
      <c r="B554" s="24" t="str">
        <f t="shared" si="163"/>
        <v>Jul-2027</v>
      </c>
      <c r="C554" s="34" t="str">
        <f t="shared" si="170"/>
        <v/>
      </c>
      <c r="D554" s="8"/>
      <c r="E554" s="22" t="str">
        <f t="shared" si="164"/>
        <v/>
      </c>
      <c r="F554" s="34" t="str">
        <f t="shared" si="171"/>
        <v/>
      </c>
      <c r="G554" s="8"/>
      <c r="H554" s="22" t="str">
        <f t="shared" si="165"/>
        <v/>
      </c>
      <c r="I554" s="34" t="str">
        <f t="shared" si="172"/>
        <v/>
      </c>
      <c r="J554" s="8"/>
      <c r="K554" s="22" t="str">
        <f t="shared" si="166"/>
        <v/>
      </c>
      <c r="L554" s="34" t="str">
        <f t="shared" si="173"/>
        <v/>
      </c>
      <c r="M554" s="8"/>
      <c r="N554" s="22" t="str">
        <f t="shared" si="167"/>
        <v/>
      </c>
      <c r="O554" s="34" t="str">
        <f t="shared" si="174"/>
        <v/>
      </c>
      <c r="P554" s="8"/>
      <c r="Q554" s="22" t="str">
        <f t="shared" si="168"/>
        <v/>
      </c>
      <c r="R554" s="34" t="str">
        <f t="shared" si="175"/>
        <v/>
      </c>
      <c r="S554" s="8"/>
      <c r="T554" s="22" t="str">
        <f t="shared" si="178"/>
        <v/>
      </c>
      <c r="U554" s="22" t="str">
        <f t="shared" si="169"/>
        <v/>
      </c>
      <c r="V554" s="22" t="str">
        <f t="shared" si="176"/>
        <v/>
      </c>
      <c r="W554" s="22" t="str">
        <f t="shared" si="177"/>
        <v/>
      </c>
      <c r="X554" s="8"/>
      <c r="Y554" s="29"/>
    </row>
    <row r="555" spans="1:25" ht="18" customHeight="1" x14ac:dyDescent="0.35">
      <c r="A555" s="68">
        <f>'Energy - Master'!A554</f>
        <v>46574</v>
      </c>
      <c r="B555" s="24" t="str">
        <f t="shared" si="163"/>
        <v>Jul-2027</v>
      </c>
      <c r="C555" s="34" t="str">
        <f t="shared" si="170"/>
        <v/>
      </c>
      <c r="D555" s="8"/>
      <c r="E555" s="22" t="str">
        <f t="shared" si="164"/>
        <v/>
      </c>
      <c r="F555" s="34" t="str">
        <f t="shared" si="171"/>
        <v/>
      </c>
      <c r="G555" s="8"/>
      <c r="H555" s="22" t="str">
        <f t="shared" si="165"/>
        <v/>
      </c>
      <c r="I555" s="34" t="str">
        <f t="shared" si="172"/>
        <v/>
      </c>
      <c r="J555" s="8"/>
      <c r="K555" s="22" t="str">
        <f t="shared" si="166"/>
        <v/>
      </c>
      <c r="L555" s="34" t="str">
        <f t="shared" si="173"/>
        <v/>
      </c>
      <c r="M555" s="8"/>
      <c r="N555" s="22" t="str">
        <f t="shared" si="167"/>
        <v/>
      </c>
      <c r="O555" s="34" t="str">
        <f t="shared" si="174"/>
        <v/>
      </c>
      <c r="P555" s="8"/>
      <c r="Q555" s="22" t="str">
        <f t="shared" si="168"/>
        <v/>
      </c>
      <c r="R555" s="34" t="str">
        <f t="shared" si="175"/>
        <v/>
      </c>
      <c r="S555" s="8"/>
      <c r="T555" s="22" t="str">
        <f t="shared" si="178"/>
        <v/>
      </c>
      <c r="U555" s="22" t="str">
        <f t="shared" si="169"/>
        <v/>
      </c>
      <c r="V555" s="22" t="str">
        <f t="shared" si="176"/>
        <v/>
      </c>
      <c r="W555" s="22" t="str">
        <f t="shared" si="177"/>
        <v/>
      </c>
      <c r="X555" s="8"/>
      <c r="Y555" s="29"/>
    </row>
    <row r="556" spans="1:25" ht="18" customHeight="1" x14ac:dyDescent="0.35">
      <c r="A556" s="68">
        <f>'Energy - Master'!A555</f>
        <v>46575</v>
      </c>
      <c r="B556" s="24" t="str">
        <f t="shared" si="163"/>
        <v>Jul-2027</v>
      </c>
      <c r="C556" s="34" t="str">
        <f t="shared" si="170"/>
        <v/>
      </c>
      <c r="D556" s="8"/>
      <c r="E556" s="22" t="str">
        <f t="shared" si="164"/>
        <v/>
      </c>
      <c r="F556" s="34" t="str">
        <f t="shared" si="171"/>
        <v/>
      </c>
      <c r="G556" s="8"/>
      <c r="H556" s="22" t="str">
        <f t="shared" si="165"/>
        <v/>
      </c>
      <c r="I556" s="34" t="str">
        <f t="shared" si="172"/>
        <v/>
      </c>
      <c r="J556" s="8"/>
      <c r="K556" s="22" t="str">
        <f t="shared" si="166"/>
        <v/>
      </c>
      <c r="L556" s="34" t="str">
        <f t="shared" si="173"/>
        <v/>
      </c>
      <c r="M556" s="8"/>
      <c r="N556" s="22" t="str">
        <f t="shared" si="167"/>
        <v/>
      </c>
      <c r="O556" s="34" t="str">
        <f t="shared" si="174"/>
        <v/>
      </c>
      <c r="P556" s="8"/>
      <c r="Q556" s="22" t="str">
        <f t="shared" si="168"/>
        <v/>
      </c>
      <c r="R556" s="34" t="str">
        <f t="shared" si="175"/>
        <v/>
      </c>
      <c r="S556" s="8"/>
      <c r="T556" s="22" t="str">
        <f t="shared" si="178"/>
        <v/>
      </c>
      <c r="U556" s="22" t="str">
        <f t="shared" si="169"/>
        <v/>
      </c>
      <c r="V556" s="22" t="str">
        <f t="shared" si="176"/>
        <v/>
      </c>
      <c r="W556" s="22" t="str">
        <f t="shared" si="177"/>
        <v/>
      </c>
      <c r="X556" s="8"/>
      <c r="Y556" s="29"/>
    </row>
    <row r="557" spans="1:25" ht="18" customHeight="1" x14ac:dyDescent="0.35">
      <c r="A557" s="68">
        <f>'Energy - Master'!A556</f>
        <v>46576</v>
      </c>
      <c r="B557" s="24" t="str">
        <f t="shared" si="163"/>
        <v>Jul-2027</v>
      </c>
      <c r="C557" s="34" t="str">
        <f t="shared" si="170"/>
        <v/>
      </c>
      <c r="D557" s="8"/>
      <c r="E557" s="22" t="str">
        <f t="shared" si="164"/>
        <v/>
      </c>
      <c r="F557" s="34" t="str">
        <f t="shared" si="171"/>
        <v/>
      </c>
      <c r="G557" s="8"/>
      <c r="H557" s="22" t="str">
        <f t="shared" si="165"/>
        <v/>
      </c>
      <c r="I557" s="34" t="str">
        <f t="shared" si="172"/>
        <v/>
      </c>
      <c r="J557" s="8"/>
      <c r="K557" s="22" t="str">
        <f t="shared" si="166"/>
        <v/>
      </c>
      <c r="L557" s="34" t="str">
        <f t="shared" si="173"/>
        <v/>
      </c>
      <c r="M557" s="8"/>
      <c r="N557" s="22" t="str">
        <f t="shared" si="167"/>
        <v/>
      </c>
      <c r="O557" s="34" t="str">
        <f t="shared" si="174"/>
        <v/>
      </c>
      <c r="P557" s="8"/>
      <c r="Q557" s="22" t="str">
        <f t="shared" si="168"/>
        <v/>
      </c>
      <c r="R557" s="34" t="str">
        <f t="shared" si="175"/>
        <v/>
      </c>
      <c r="S557" s="8"/>
      <c r="T557" s="22" t="str">
        <f t="shared" si="178"/>
        <v/>
      </c>
      <c r="U557" s="22" t="str">
        <f t="shared" si="169"/>
        <v/>
      </c>
      <c r="V557" s="22" t="str">
        <f t="shared" si="176"/>
        <v/>
      </c>
      <c r="W557" s="22" t="str">
        <f t="shared" si="177"/>
        <v/>
      </c>
      <c r="X557" s="8"/>
      <c r="Y557" s="29"/>
    </row>
    <row r="558" spans="1:25" ht="18" customHeight="1" x14ac:dyDescent="0.35">
      <c r="A558" s="68">
        <f>'Energy - Master'!A557</f>
        <v>46577</v>
      </c>
      <c r="B558" s="24" t="str">
        <f t="shared" si="163"/>
        <v>Jul-2027</v>
      </c>
      <c r="C558" s="34" t="str">
        <f t="shared" si="170"/>
        <v/>
      </c>
      <c r="D558" s="8"/>
      <c r="E558" s="22" t="str">
        <f t="shared" si="164"/>
        <v/>
      </c>
      <c r="F558" s="34" t="str">
        <f t="shared" si="171"/>
        <v/>
      </c>
      <c r="G558" s="8"/>
      <c r="H558" s="22" t="str">
        <f t="shared" si="165"/>
        <v/>
      </c>
      <c r="I558" s="34" t="str">
        <f t="shared" si="172"/>
        <v/>
      </c>
      <c r="J558" s="8"/>
      <c r="K558" s="22" t="str">
        <f t="shared" si="166"/>
        <v/>
      </c>
      <c r="L558" s="34" t="str">
        <f t="shared" si="173"/>
        <v/>
      </c>
      <c r="M558" s="8"/>
      <c r="N558" s="22" t="str">
        <f t="shared" si="167"/>
        <v/>
      </c>
      <c r="O558" s="34" t="str">
        <f t="shared" si="174"/>
        <v/>
      </c>
      <c r="P558" s="8"/>
      <c r="Q558" s="22" t="str">
        <f t="shared" si="168"/>
        <v/>
      </c>
      <c r="R558" s="34" t="str">
        <f t="shared" si="175"/>
        <v/>
      </c>
      <c r="S558" s="8"/>
      <c r="T558" s="22" t="str">
        <f t="shared" si="178"/>
        <v/>
      </c>
      <c r="U558" s="22" t="str">
        <f t="shared" si="169"/>
        <v/>
      </c>
      <c r="V558" s="22" t="str">
        <f t="shared" si="176"/>
        <v/>
      </c>
      <c r="W558" s="22" t="str">
        <f t="shared" si="177"/>
        <v/>
      </c>
      <c r="X558" s="8"/>
      <c r="Y558" s="29"/>
    </row>
    <row r="559" spans="1:25" ht="18" customHeight="1" x14ac:dyDescent="0.35">
      <c r="A559" s="68">
        <f>'Energy - Master'!A558</f>
        <v>46578</v>
      </c>
      <c r="B559" s="24" t="str">
        <f t="shared" si="163"/>
        <v>Jul-2027</v>
      </c>
      <c r="C559" s="34" t="str">
        <f t="shared" si="170"/>
        <v/>
      </c>
      <c r="D559" s="8"/>
      <c r="E559" s="22" t="str">
        <f t="shared" si="164"/>
        <v/>
      </c>
      <c r="F559" s="34" t="str">
        <f t="shared" si="171"/>
        <v/>
      </c>
      <c r="G559" s="8"/>
      <c r="H559" s="22" t="str">
        <f t="shared" si="165"/>
        <v/>
      </c>
      <c r="I559" s="34" t="str">
        <f t="shared" si="172"/>
        <v/>
      </c>
      <c r="J559" s="8"/>
      <c r="K559" s="22" t="str">
        <f t="shared" si="166"/>
        <v/>
      </c>
      <c r="L559" s="34" t="str">
        <f t="shared" si="173"/>
        <v/>
      </c>
      <c r="M559" s="8"/>
      <c r="N559" s="22" t="str">
        <f t="shared" si="167"/>
        <v/>
      </c>
      <c r="O559" s="34" t="str">
        <f t="shared" si="174"/>
        <v/>
      </c>
      <c r="P559" s="8"/>
      <c r="Q559" s="22" t="str">
        <f t="shared" si="168"/>
        <v/>
      </c>
      <c r="R559" s="34" t="str">
        <f t="shared" si="175"/>
        <v/>
      </c>
      <c r="S559" s="8"/>
      <c r="T559" s="22" t="str">
        <f t="shared" si="178"/>
        <v/>
      </c>
      <c r="U559" s="22" t="str">
        <f t="shared" si="169"/>
        <v/>
      </c>
      <c r="V559" s="22" t="str">
        <f t="shared" si="176"/>
        <v/>
      </c>
      <c r="W559" s="22" t="str">
        <f t="shared" si="177"/>
        <v/>
      </c>
      <c r="X559" s="8"/>
      <c r="Y559" s="29"/>
    </row>
    <row r="560" spans="1:25" ht="18" customHeight="1" x14ac:dyDescent="0.35">
      <c r="A560" s="68">
        <f>'Energy - Master'!A559</f>
        <v>46579</v>
      </c>
      <c r="B560" s="24" t="str">
        <f t="shared" si="163"/>
        <v>Jul-2027</v>
      </c>
      <c r="C560" s="34" t="str">
        <f t="shared" si="170"/>
        <v/>
      </c>
      <c r="D560" s="8"/>
      <c r="E560" s="22" t="str">
        <f t="shared" si="164"/>
        <v/>
      </c>
      <c r="F560" s="34" t="str">
        <f t="shared" si="171"/>
        <v/>
      </c>
      <c r="G560" s="8"/>
      <c r="H560" s="22" t="str">
        <f t="shared" si="165"/>
        <v/>
      </c>
      <c r="I560" s="34" t="str">
        <f t="shared" si="172"/>
        <v/>
      </c>
      <c r="J560" s="8"/>
      <c r="K560" s="22" t="str">
        <f t="shared" si="166"/>
        <v/>
      </c>
      <c r="L560" s="34" t="str">
        <f t="shared" si="173"/>
        <v/>
      </c>
      <c r="M560" s="8"/>
      <c r="N560" s="22" t="str">
        <f t="shared" si="167"/>
        <v/>
      </c>
      <c r="O560" s="34" t="str">
        <f t="shared" si="174"/>
        <v/>
      </c>
      <c r="P560" s="8"/>
      <c r="Q560" s="22" t="str">
        <f t="shared" si="168"/>
        <v/>
      </c>
      <c r="R560" s="34" t="str">
        <f t="shared" si="175"/>
        <v/>
      </c>
      <c r="S560" s="8"/>
      <c r="T560" s="22" t="str">
        <f t="shared" si="178"/>
        <v/>
      </c>
      <c r="U560" s="22" t="str">
        <f t="shared" si="169"/>
        <v/>
      </c>
      <c r="V560" s="22" t="str">
        <f t="shared" si="176"/>
        <v/>
      </c>
      <c r="W560" s="22" t="str">
        <f t="shared" si="177"/>
        <v/>
      </c>
      <c r="X560" s="8"/>
      <c r="Y560" s="29"/>
    </row>
    <row r="561" spans="1:25" ht="18" customHeight="1" x14ac:dyDescent="0.35">
      <c r="A561" s="68">
        <f>'Energy - Master'!A560</f>
        <v>46580</v>
      </c>
      <c r="B561" s="24" t="str">
        <f t="shared" si="163"/>
        <v>Jul-2027</v>
      </c>
      <c r="C561" s="34" t="str">
        <f t="shared" si="170"/>
        <v/>
      </c>
      <c r="D561" s="8"/>
      <c r="E561" s="22" t="str">
        <f t="shared" si="164"/>
        <v/>
      </c>
      <c r="F561" s="34" t="str">
        <f t="shared" si="171"/>
        <v/>
      </c>
      <c r="G561" s="8"/>
      <c r="H561" s="22" t="str">
        <f t="shared" si="165"/>
        <v/>
      </c>
      <c r="I561" s="34" t="str">
        <f t="shared" si="172"/>
        <v/>
      </c>
      <c r="J561" s="8"/>
      <c r="K561" s="22" t="str">
        <f t="shared" si="166"/>
        <v/>
      </c>
      <c r="L561" s="34" t="str">
        <f t="shared" si="173"/>
        <v/>
      </c>
      <c r="M561" s="8"/>
      <c r="N561" s="22" t="str">
        <f t="shared" si="167"/>
        <v/>
      </c>
      <c r="O561" s="34" t="str">
        <f t="shared" si="174"/>
        <v/>
      </c>
      <c r="P561" s="8"/>
      <c r="Q561" s="22" t="str">
        <f t="shared" si="168"/>
        <v/>
      </c>
      <c r="R561" s="34" t="str">
        <f t="shared" si="175"/>
        <v/>
      </c>
      <c r="S561" s="8"/>
      <c r="T561" s="22" t="str">
        <f t="shared" si="178"/>
        <v/>
      </c>
      <c r="U561" s="22" t="str">
        <f t="shared" si="169"/>
        <v/>
      </c>
      <c r="V561" s="22" t="str">
        <f t="shared" si="176"/>
        <v/>
      </c>
      <c r="W561" s="22" t="str">
        <f t="shared" si="177"/>
        <v/>
      </c>
      <c r="X561" s="8"/>
      <c r="Y561" s="29"/>
    </row>
    <row r="562" spans="1:25" ht="18" customHeight="1" x14ac:dyDescent="0.35">
      <c r="A562" s="68">
        <f>'Energy - Master'!A561</f>
        <v>46581</v>
      </c>
      <c r="B562" s="24" t="str">
        <f t="shared" si="163"/>
        <v>Jul-2027</v>
      </c>
      <c r="C562" s="34" t="str">
        <f t="shared" si="170"/>
        <v/>
      </c>
      <c r="D562" s="8"/>
      <c r="E562" s="22" t="str">
        <f t="shared" si="164"/>
        <v/>
      </c>
      <c r="F562" s="34" t="str">
        <f t="shared" si="171"/>
        <v/>
      </c>
      <c r="G562" s="8"/>
      <c r="H562" s="22" t="str">
        <f t="shared" si="165"/>
        <v/>
      </c>
      <c r="I562" s="34" t="str">
        <f t="shared" si="172"/>
        <v/>
      </c>
      <c r="J562" s="8"/>
      <c r="K562" s="22" t="str">
        <f t="shared" si="166"/>
        <v/>
      </c>
      <c r="L562" s="34" t="str">
        <f t="shared" si="173"/>
        <v/>
      </c>
      <c r="M562" s="8"/>
      <c r="N562" s="22" t="str">
        <f t="shared" si="167"/>
        <v/>
      </c>
      <c r="O562" s="34" t="str">
        <f t="shared" si="174"/>
        <v/>
      </c>
      <c r="P562" s="8"/>
      <c r="Q562" s="22" t="str">
        <f t="shared" si="168"/>
        <v/>
      </c>
      <c r="R562" s="34" t="str">
        <f t="shared" si="175"/>
        <v/>
      </c>
      <c r="S562" s="8"/>
      <c r="T562" s="22" t="str">
        <f t="shared" si="178"/>
        <v/>
      </c>
      <c r="U562" s="22" t="str">
        <f t="shared" si="169"/>
        <v/>
      </c>
      <c r="V562" s="22" t="str">
        <f t="shared" si="176"/>
        <v/>
      </c>
      <c r="W562" s="22" t="str">
        <f t="shared" si="177"/>
        <v/>
      </c>
      <c r="X562" s="8"/>
      <c r="Y562" s="29"/>
    </row>
    <row r="563" spans="1:25" ht="18" customHeight="1" x14ac:dyDescent="0.35">
      <c r="A563" s="68">
        <f>'Energy - Master'!A562</f>
        <v>46582</v>
      </c>
      <c r="B563" s="24" t="str">
        <f t="shared" si="163"/>
        <v>Jul-2027</v>
      </c>
      <c r="C563" s="34" t="str">
        <f t="shared" si="170"/>
        <v/>
      </c>
      <c r="D563" s="8"/>
      <c r="E563" s="22" t="str">
        <f t="shared" si="164"/>
        <v/>
      </c>
      <c r="F563" s="34" t="str">
        <f t="shared" si="171"/>
        <v/>
      </c>
      <c r="G563" s="8"/>
      <c r="H563" s="22" t="str">
        <f t="shared" si="165"/>
        <v/>
      </c>
      <c r="I563" s="34" t="str">
        <f t="shared" si="172"/>
        <v/>
      </c>
      <c r="J563" s="8"/>
      <c r="K563" s="22" t="str">
        <f t="shared" si="166"/>
        <v/>
      </c>
      <c r="L563" s="34" t="str">
        <f t="shared" si="173"/>
        <v/>
      </c>
      <c r="M563" s="8"/>
      <c r="N563" s="22" t="str">
        <f t="shared" si="167"/>
        <v/>
      </c>
      <c r="O563" s="34" t="str">
        <f t="shared" si="174"/>
        <v/>
      </c>
      <c r="P563" s="8"/>
      <c r="Q563" s="22" t="str">
        <f t="shared" si="168"/>
        <v/>
      </c>
      <c r="R563" s="34" t="str">
        <f t="shared" si="175"/>
        <v/>
      </c>
      <c r="S563" s="8"/>
      <c r="T563" s="22" t="str">
        <f t="shared" si="178"/>
        <v/>
      </c>
      <c r="U563" s="22" t="str">
        <f t="shared" si="169"/>
        <v/>
      </c>
      <c r="V563" s="22" t="str">
        <f t="shared" si="176"/>
        <v/>
      </c>
      <c r="W563" s="22" t="str">
        <f t="shared" si="177"/>
        <v/>
      </c>
      <c r="X563" s="8"/>
      <c r="Y563" s="29"/>
    </row>
    <row r="564" spans="1:25" ht="18" customHeight="1" x14ac:dyDescent="0.35">
      <c r="A564" s="68">
        <f>'Energy - Master'!A563</f>
        <v>46583</v>
      </c>
      <c r="B564" s="24" t="str">
        <f t="shared" si="163"/>
        <v>Jul-2027</v>
      </c>
      <c r="C564" s="34" t="str">
        <f t="shared" si="170"/>
        <v/>
      </c>
      <c r="D564" s="8"/>
      <c r="E564" s="22" t="str">
        <f t="shared" si="164"/>
        <v/>
      </c>
      <c r="F564" s="34" t="str">
        <f t="shared" si="171"/>
        <v/>
      </c>
      <c r="G564" s="8"/>
      <c r="H564" s="22" t="str">
        <f t="shared" si="165"/>
        <v/>
      </c>
      <c r="I564" s="34" t="str">
        <f t="shared" si="172"/>
        <v/>
      </c>
      <c r="J564" s="8"/>
      <c r="K564" s="22" t="str">
        <f t="shared" si="166"/>
        <v/>
      </c>
      <c r="L564" s="34" t="str">
        <f t="shared" si="173"/>
        <v/>
      </c>
      <c r="M564" s="8"/>
      <c r="N564" s="22" t="str">
        <f t="shared" si="167"/>
        <v/>
      </c>
      <c r="O564" s="34" t="str">
        <f t="shared" si="174"/>
        <v/>
      </c>
      <c r="P564" s="8"/>
      <c r="Q564" s="22" t="str">
        <f t="shared" si="168"/>
        <v/>
      </c>
      <c r="R564" s="34" t="str">
        <f t="shared" si="175"/>
        <v/>
      </c>
      <c r="S564" s="8"/>
      <c r="T564" s="22" t="str">
        <f t="shared" si="178"/>
        <v/>
      </c>
      <c r="U564" s="22" t="str">
        <f t="shared" si="169"/>
        <v/>
      </c>
      <c r="V564" s="22" t="str">
        <f t="shared" si="176"/>
        <v/>
      </c>
      <c r="W564" s="22" t="str">
        <f t="shared" si="177"/>
        <v/>
      </c>
      <c r="X564" s="8"/>
      <c r="Y564" s="29"/>
    </row>
    <row r="565" spans="1:25" ht="18" customHeight="1" x14ac:dyDescent="0.35">
      <c r="A565" s="68">
        <f>'Energy - Master'!A564</f>
        <v>46584</v>
      </c>
      <c r="B565" s="24" t="str">
        <f t="shared" si="163"/>
        <v>Jul-2027</v>
      </c>
      <c r="C565" s="34" t="str">
        <f t="shared" si="170"/>
        <v/>
      </c>
      <c r="D565" s="8"/>
      <c r="E565" s="22" t="str">
        <f t="shared" si="164"/>
        <v/>
      </c>
      <c r="F565" s="34" t="str">
        <f t="shared" si="171"/>
        <v/>
      </c>
      <c r="G565" s="8"/>
      <c r="H565" s="22" t="str">
        <f t="shared" si="165"/>
        <v/>
      </c>
      <c r="I565" s="34" t="str">
        <f t="shared" si="172"/>
        <v/>
      </c>
      <c r="J565" s="8"/>
      <c r="K565" s="22" t="str">
        <f t="shared" si="166"/>
        <v/>
      </c>
      <c r="L565" s="34" t="str">
        <f t="shared" si="173"/>
        <v/>
      </c>
      <c r="M565" s="8"/>
      <c r="N565" s="22" t="str">
        <f t="shared" si="167"/>
        <v/>
      </c>
      <c r="O565" s="34" t="str">
        <f t="shared" si="174"/>
        <v/>
      </c>
      <c r="P565" s="8"/>
      <c r="Q565" s="22" t="str">
        <f t="shared" si="168"/>
        <v/>
      </c>
      <c r="R565" s="34" t="str">
        <f t="shared" si="175"/>
        <v/>
      </c>
      <c r="S565" s="8"/>
      <c r="T565" s="22" t="str">
        <f t="shared" si="178"/>
        <v/>
      </c>
      <c r="U565" s="22" t="str">
        <f t="shared" si="169"/>
        <v/>
      </c>
      <c r="V565" s="22" t="str">
        <f t="shared" si="176"/>
        <v/>
      </c>
      <c r="W565" s="22" t="str">
        <f t="shared" si="177"/>
        <v/>
      </c>
      <c r="X565" s="8"/>
      <c r="Y565" s="29"/>
    </row>
    <row r="566" spans="1:25" ht="18" customHeight="1" x14ac:dyDescent="0.35">
      <c r="A566" s="68">
        <f>'Energy - Master'!A565</f>
        <v>46585</v>
      </c>
      <c r="B566" s="24" t="str">
        <f t="shared" si="163"/>
        <v>Jul-2027</v>
      </c>
      <c r="C566" s="34" t="str">
        <f t="shared" si="170"/>
        <v/>
      </c>
      <c r="D566" s="8"/>
      <c r="E566" s="22" t="str">
        <f t="shared" si="164"/>
        <v/>
      </c>
      <c r="F566" s="34" t="str">
        <f t="shared" si="171"/>
        <v/>
      </c>
      <c r="G566" s="8"/>
      <c r="H566" s="22" t="str">
        <f t="shared" si="165"/>
        <v/>
      </c>
      <c r="I566" s="34" t="str">
        <f t="shared" si="172"/>
        <v/>
      </c>
      <c r="J566" s="8"/>
      <c r="K566" s="22" t="str">
        <f t="shared" si="166"/>
        <v/>
      </c>
      <c r="L566" s="34" t="str">
        <f t="shared" si="173"/>
        <v/>
      </c>
      <c r="M566" s="8"/>
      <c r="N566" s="22" t="str">
        <f t="shared" si="167"/>
        <v/>
      </c>
      <c r="O566" s="34" t="str">
        <f t="shared" si="174"/>
        <v/>
      </c>
      <c r="P566" s="8"/>
      <c r="Q566" s="22" t="str">
        <f t="shared" si="168"/>
        <v/>
      </c>
      <c r="R566" s="34" t="str">
        <f t="shared" si="175"/>
        <v/>
      </c>
      <c r="S566" s="8"/>
      <c r="T566" s="22" t="str">
        <f t="shared" si="178"/>
        <v/>
      </c>
      <c r="U566" s="22" t="str">
        <f t="shared" si="169"/>
        <v/>
      </c>
      <c r="V566" s="22" t="str">
        <f t="shared" si="176"/>
        <v/>
      </c>
      <c r="W566" s="22" t="str">
        <f t="shared" si="177"/>
        <v/>
      </c>
      <c r="X566" s="8"/>
      <c r="Y566" s="29"/>
    </row>
    <row r="567" spans="1:25" ht="18" customHeight="1" x14ac:dyDescent="0.35">
      <c r="A567" s="68">
        <f>'Energy - Master'!A566</f>
        <v>46586</v>
      </c>
      <c r="B567" s="24" t="str">
        <f t="shared" si="163"/>
        <v>Jul-2027</v>
      </c>
      <c r="C567" s="34" t="str">
        <f t="shared" si="170"/>
        <v/>
      </c>
      <c r="D567" s="8"/>
      <c r="E567" s="22" t="str">
        <f t="shared" si="164"/>
        <v/>
      </c>
      <c r="F567" s="34" t="str">
        <f t="shared" si="171"/>
        <v/>
      </c>
      <c r="G567" s="8"/>
      <c r="H567" s="22" t="str">
        <f t="shared" si="165"/>
        <v/>
      </c>
      <c r="I567" s="34" t="str">
        <f t="shared" si="172"/>
        <v/>
      </c>
      <c r="J567" s="8"/>
      <c r="K567" s="22" t="str">
        <f t="shared" si="166"/>
        <v/>
      </c>
      <c r="L567" s="34" t="str">
        <f t="shared" si="173"/>
        <v/>
      </c>
      <c r="M567" s="8"/>
      <c r="N567" s="22" t="str">
        <f t="shared" si="167"/>
        <v/>
      </c>
      <c r="O567" s="34" t="str">
        <f t="shared" si="174"/>
        <v/>
      </c>
      <c r="P567" s="8"/>
      <c r="Q567" s="22" t="str">
        <f t="shared" si="168"/>
        <v/>
      </c>
      <c r="R567" s="34" t="str">
        <f t="shared" si="175"/>
        <v/>
      </c>
      <c r="S567" s="8"/>
      <c r="T567" s="22" t="str">
        <f t="shared" si="178"/>
        <v/>
      </c>
      <c r="U567" s="22" t="str">
        <f t="shared" si="169"/>
        <v/>
      </c>
      <c r="V567" s="22" t="str">
        <f t="shared" si="176"/>
        <v/>
      </c>
      <c r="W567" s="22" t="str">
        <f t="shared" si="177"/>
        <v/>
      </c>
      <c r="X567" s="8"/>
      <c r="Y567" s="29"/>
    </row>
    <row r="568" spans="1:25" ht="18" customHeight="1" x14ac:dyDescent="0.35">
      <c r="A568" s="68">
        <f>'Energy - Master'!A567</f>
        <v>46587</v>
      </c>
      <c r="B568" s="24" t="str">
        <f t="shared" si="163"/>
        <v>Jul-2027</v>
      </c>
      <c r="C568" s="34" t="str">
        <f t="shared" si="170"/>
        <v/>
      </c>
      <c r="D568" s="8"/>
      <c r="E568" s="22" t="str">
        <f t="shared" si="164"/>
        <v/>
      </c>
      <c r="F568" s="34" t="str">
        <f t="shared" si="171"/>
        <v/>
      </c>
      <c r="G568" s="8"/>
      <c r="H568" s="22" t="str">
        <f t="shared" si="165"/>
        <v/>
      </c>
      <c r="I568" s="34" t="str">
        <f t="shared" si="172"/>
        <v/>
      </c>
      <c r="J568" s="8"/>
      <c r="K568" s="22" t="str">
        <f t="shared" si="166"/>
        <v/>
      </c>
      <c r="L568" s="34" t="str">
        <f t="shared" si="173"/>
        <v/>
      </c>
      <c r="M568" s="8"/>
      <c r="N568" s="22" t="str">
        <f t="shared" si="167"/>
        <v/>
      </c>
      <c r="O568" s="34" t="str">
        <f t="shared" si="174"/>
        <v/>
      </c>
      <c r="P568" s="8"/>
      <c r="Q568" s="22" t="str">
        <f t="shared" si="168"/>
        <v/>
      </c>
      <c r="R568" s="34" t="str">
        <f t="shared" si="175"/>
        <v/>
      </c>
      <c r="S568" s="8"/>
      <c r="T568" s="22" t="str">
        <f t="shared" si="178"/>
        <v/>
      </c>
      <c r="U568" s="22" t="str">
        <f t="shared" si="169"/>
        <v/>
      </c>
      <c r="V568" s="22" t="str">
        <f t="shared" si="176"/>
        <v/>
      </c>
      <c r="W568" s="22" t="str">
        <f t="shared" si="177"/>
        <v/>
      </c>
      <c r="X568" s="8"/>
      <c r="Y568" s="29"/>
    </row>
    <row r="569" spans="1:25" ht="18" customHeight="1" x14ac:dyDescent="0.35">
      <c r="A569" s="68">
        <f>'Energy - Master'!A568</f>
        <v>46588</v>
      </c>
      <c r="B569" s="24" t="str">
        <f t="shared" si="163"/>
        <v>Jul-2027</v>
      </c>
      <c r="C569" s="34" t="str">
        <f t="shared" si="170"/>
        <v/>
      </c>
      <c r="D569" s="8"/>
      <c r="E569" s="22" t="str">
        <f t="shared" si="164"/>
        <v/>
      </c>
      <c r="F569" s="34" t="str">
        <f t="shared" si="171"/>
        <v/>
      </c>
      <c r="G569" s="8"/>
      <c r="H569" s="22" t="str">
        <f t="shared" si="165"/>
        <v/>
      </c>
      <c r="I569" s="34" t="str">
        <f t="shared" si="172"/>
        <v/>
      </c>
      <c r="J569" s="8"/>
      <c r="K569" s="22" t="str">
        <f t="shared" si="166"/>
        <v/>
      </c>
      <c r="L569" s="34" t="str">
        <f t="shared" si="173"/>
        <v/>
      </c>
      <c r="M569" s="8"/>
      <c r="N569" s="22" t="str">
        <f t="shared" si="167"/>
        <v/>
      </c>
      <c r="O569" s="34" t="str">
        <f t="shared" si="174"/>
        <v/>
      </c>
      <c r="P569" s="8"/>
      <c r="Q569" s="22" t="str">
        <f t="shared" si="168"/>
        <v/>
      </c>
      <c r="R569" s="34" t="str">
        <f t="shared" si="175"/>
        <v/>
      </c>
      <c r="S569" s="8"/>
      <c r="T569" s="22" t="str">
        <f t="shared" si="178"/>
        <v/>
      </c>
      <c r="U569" s="22" t="str">
        <f t="shared" si="169"/>
        <v/>
      </c>
      <c r="V569" s="22" t="str">
        <f t="shared" si="176"/>
        <v/>
      </c>
      <c r="W569" s="22" t="str">
        <f t="shared" si="177"/>
        <v/>
      </c>
      <c r="X569" s="8"/>
      <c r="Y569" s="29"/>
    </row>
    <row r="570" spans="1:25" ht="18" customHeight="1" x14ac:dyDescent="0.35">
      <c r="A570" s="68">
        <f>'Energy - Master'!A569</f>
        <v>46589</v>
      </c>
      <c r="B570" s="24" t="str">
        <f t="shared" si="163"/>
        <v>Jul-2027</v>
      </c>
      <c r="C570" s="34" t="str">
        <f t="shared" si="170"/>
        <v/>
      </c>
      <c r="D570" s="8"/>
      <c r="E570" s="22" t="str">
        <f t="shared" si="164"/>
        <v/>
      </c>
      <c r="F570" s="34" t="str">
        <f t="shared" si="171"/>
        <v/>
      </c>
      <c r="G570" s="8"/>
      <c r="H570" s="22" t="str">
        <f t="shared" si="165"/>
        <v/>
      </c>
      <c r="I570" s="34" t="str">
        <f t="shared" si="172"/>
        <v/>
      </c>
      <c r="J570" s="8"/>
      <c r="K570" s="22" t="str">
        <f t="shared" si="166"/>
        <v/>
      </c>
      <c r="L570" s="34" t="str">
        <f t="shared" si="173"/>
        <v/>
      </c>
      <c r="M570" s="8"/>
      <c r="N570" s="22" t="str">
        <f t="shared" si="167"/>
        <v/>
      </c>
      <c r="O570" s="34" t="str">
        <f t="shared" si="174"/>
        <v/>
      </c>
      <c r="P570" s="8"/>
      <c r="Q570" s="22" t="str">
        <f t="shared" si="168"/>
        <v/>
      </c>
      <c r="R570" s="34" t="str">
        <f t="shared" si="175"/>
        <v/>
      </c>
      <c r="S570" s="8"/>
      <c r="T570" s="22" t="str">
        <f t="shared" si="178"/>
        <v/>
      </c>
      <c r="U570" s="22" t="str">
        <f t="shared" si="169"/>
        <v/>
      </c>
      <c r="V570" s="22" t="str">
        <f t="shared" si="176"/>
        <v/>
      </c>
      <c r="W570" s="22" t="str">
        <f t="shared" si="177"/>
        <v/>
      </c>
      <c r="X570" s="8"/>
      <c r="Y570" s="29"/>
    </row>
    <row r="571" spans="1:25" ht="18" customHeight="1" x14ac:dyDescent="0.35">
      <c r="A571" s="68">
        <f>'Energy - Master'!A570</f>
        <v>46590</v>
      </c>
      <c r="B571" s="24" t="str">
        <f t="shared" si="163"/>
        <v>Jul-2027</v>
      </c>
      <c r="C571" s="34" t="str">
        <f t="shared" si="170"/>
        <v/>
      </c>
      <c r="D571" s="8"/>
      <c r="E571" s="22" t="str">
        <f t="shared" si="164"/>
        <v/>
      </c>
      <c r="F571" s="34" t="str">
        <f t="shared" si="171"/>
        <v/>
      </c>
      <c r="G571" s="8"/>
      <c r="H571" s="22" t="str">
        <f t="shared" si="165"/>
        <v/>
      </c>
      <c r="I571" s="34" t="str">
        <f t="shared" si="172"/>
        <v/>
      </c>
      <c r="J571" s="8"/>
      <c r="K571" s="22" t="str">
        <f t="shared" si="166"/>
        <v/>
      </c>
      <c r="L571" s="34" t="str">
        <f t="shared" si="173"/>
        <v/>
      </c>
      <c r="M571" s="8"/>
      <c r="N571" s="22" t="str">
        <f t="shared" si="167"/>
        <v/>
      </c>
      <c r="O571" s="34" t="str">
        <f t="shared" si="174"/>
        <v/>
      </c>
      <c r="P571" s="8"/>
      <c r="Q571" s="22" t="str">
        <f t="shared" si="168"/>
        <v/>
      </c>
      <c r="R571" s="34" t="str">
        <f t="shared" si="175"/>
        <v/>
      </c>
      <c r="S571" s="8"/>
      <c r="T571" s="22" t="str">
        <f t="shared" si="178"/>
        <v/>
      </c>
      <c r="U571" s="22" t="str">
        <f t="shared" si="169"/>
        <v/>
      </c>
      <c r="V571" s="22" t="str">
        <f t="shared" si="176"/>
        <v/>
      </c>
      <c r="W571" s="22" t="str">
        <f t="shared" si="177"/>
        <v/>
      </c>
      <c r="X571" s="8"/>
      <c r="Y571" s="29"/>
    </row>
    <row r="572" spans="1:25" ht="18" customHeight="1" x14ac:dyDescent="0.35">
      <c r="A572" s="68">
        <f>'Energy - Master'!A571</f>
        <v>46591</v>
      </c>
      <c r="B572" s="24" t="str">
        <f t="shared" si="163"/>
        <v>Jul-2027</v>
      </c>
      <c r="C572" s="34" t="str">
        <f t="shared" si="170"/>
        <v/>
      </c>
      <c r="D572" s="8"/>
      <c r="E572" s="22" t="str">
        <f t="shared" si="164"/>
        <v/>
      </c>
      <c r="F572" s="34" t="str">
        <f t="shared" si="171"/>
        <v/>
      </c>
      <c r="G572" s="8"/>
      <c r="H572" s="22" t="str">
        <f t="shared" si="165"/>
        <v/>
      </c>
      <c r="I572" s="34" t="str">
        <f t="shared" si="172"/>
        <v/>
      </c>
      <c r="J572" s="8"/>
      <c r="K572" s="22" t="str">
        <f t="shared" si="166"/>
        <v/>
      </c>
      <c r="L572" s="34" t="str">
        <f t="shared" si="173"/>
        <v/>
      </c>
      <c r="M572" s="8"/>
      <c r="N572" s="22" t="str">
        <f t="shared" si="167"/>
        <v/>
      </c>
      <c r="O572" s="34" t="str">
        <f t="shared" si="174"/>
        <v/>
      </c>
      <c r="P572" s="8"/>
      <c r="Q572" s="22" t="str">
        <f t="shared" si="168"/>
        <v/>
      </c>
      <c r="R572" s="34" t="str">
        <f t="shared" si="175"/>
        <v/>
      </c>
      <c r="S572" s="8"/>
      <c r="T572" s="22" t="str">
        <f t="shared" si="178"/>
        <v/>
      </c>
      <c r="U572" s="22" t="str">
        <f t="shared" si="169"/>
        <v/>
      </c>
      <c r="V572" s="22" t="str">
        <f t="shared" si="176"/>
        <v/>
      </c>
      <c r="W572" s="22" t="str">
        <f t="shared" si="177"/>
        <v/>
      </c>
      <c r="X572" s="8"/>
      <c r="Y572" s="29"/>
    </row>
    <row r="573" spans="1:25" ht="18" customHeight="1" x14ac:dyDescent="0.35">
      <c r="A573" s="68">
        <f>'Energy - Master'!A572</f>
        <v>46592</v>
      </c>
      <c r="B573" s="24" t="str">
        <f t="shared" si="163"/>
        <v>Jul-2027</v>
      </c>
      <c r="C573" s="34" t="str">
        <f t="shared" si="170"/>
        <v/>
      </c>
      <c r="D573" s="8"/>
      <c r="E573" s="22" t="str">
        <f t="shared" si="164"/>
        <v/>
      </c>
      <c r="F573" s="34" t="str">
        <f t="shared" si="171"/>
        <v/>
      </c>
      <c r="G573" s="8"/>
      <c r="H573" s="22" t="str">
        <f t="shared" si="165"/>
        <v/>
      </c>
      <c r="I573" s="34" t="str">
        <f t="shared" si="172"/>
        <v/>
      </c>
      <c r="J573" s="8"/>
      <c r="K573" s="22" t="str">
        <f t="shared" si="166"/>
        <v/>
      </c>
      <c r="L573" s="34" t="str">
        <f t="shared" si="173"/>
        <v/>
      </c>
      <c r="M573" s="8"/>
      <c r="N573" s="22" t="str">
        <f t="shared" si="167"/>
        <v/>
      </c>
      <c r="O573" s="34" t="str">
        <f t="shared" si="174"/>
        <v/>
      </c>
      <c r="P573" s="8"/>
      <c r="Q573" s="22" t="str">
        <f t="shared" si="168"/>
        <v/>
      </c>
      <c r="R573" s="34" t="str">
        <f t="shared" si="175"/>
        <v/>
      </c>
      <c r="S573" s="8"/>
      <c r="T573" s="22" t="str">
        <f t="shared" si="178"/>
        <v/>
      </c>
      <c r="U573" s="22" t="str">
        <f t="shared" si="169"/>
        <v/>
      </c>
      <c r="V573" s="22" t="str">
        <f t="shared" si="176"/>
        <v/>
      </c>
      <c r="W573" s="22" t="str">
        <f t="shared" si="177"/>
        <v/>
      </c>
      <c r="X573" s="8"/>
      <c r="Y573" s="29"/>
    </row>
    <row r="574" spans="1:25" ht="18" customHeight="1" x14ac:dyDescent="0.35">
      <c r="A574" s="68">
        <f>'Energy - Master'!A573</f>
        <v>46593</v>
      </c>
      <c r="B574" s="24" t="str">
        <f t="shared" si="163"/>
        <v>Jul-2027</v>
      </c>
      <c r="C574" s="34" t="str">
        <f t="shared" si="170"/>
        <v/>
      </c>
      <c r="D574" s="8"/>
      <c r="E574" s="22" t="str">
        <f t="shared" si="164"/>
        <v/>
      </c>
      <c r="F574" s="34" t="str">
        <f t="shared" si="171"/>
        <v/>
      </c>
      <c r="G574" s="8"/>
      <c r="H574" s="22" t="str">
        <f t="shared" si="165"/>
        <v/>
      </c>
      <c r="I574" s="34" t="str">
        <f t="shared" si="172"/>
        <v/>
      </c>
      <c r="J574" s="8"/>
      <c r="K574" s="22" t="str">
        <f t="shared" si="166"/>
        <v/>
      </c>
      <c r="L574" s="34" t="str">
        <f t="shared" si="173"/>
        <v/>
      </c>
      <c r="M574" s="8"/>
      <c r="N574" s="22" t="str">
        <f t="shared" si="167"/>
        <v/>
      </c>
      <c r="O574" s="34" t="str">
        <f t="shared" si="174"/>
        <v/>
      </c>
      <c r="P574" s="8"/>
      <c r="Q574" s="22" t="str">
        <f t="shared" si="168"/>
        <v/>
      </c>
      <c r="R574" s="34" t="str">
        <f t="shared" si="175"/>
        <v/>
      </c>
      <c r="S574" s="8"/>
      <c r="T574" s="22" t="str">
        <f t="shared" si="178"/>
        <v/>
      </c>
      <c r="U574" s="22" t="str">
        <f t="shared" si="169"/>
        <v/>
      </c>
      <c r="V574" s="22" t="str">
        <f t="shared" si="176"/>
        <v/>
      </c>
      <c r="W574" s="22" t="str">
        <f t="shared" si="177"/>
        <v/>
      </c>
      <c r="X574" s="8"/>
      <c r="Y574" s="29"/>
    </row>
    <row r="575" spans="1:25" ht="18" customHeight="1" x14ac:dyDescent="0.35">
      <c r="A575" s="68">
        <f>'Energy - Master'!A574</f>
        <v>46594</v>
      </c>
      <c r="B575" s="24" t="str">
        <f t="shared" si="163"/>
        <v>Jul-2027</v>
      </c>
      <c r="C575" s="34" t="str">
        <f t="shared" si="170"/>
        <v/>
      </c>
      <c r="D575" s="8"/>
      <c r="E575" s="22" t="str">
        <f t="shared" si="164"/>
        <v/>
      </c>
      <c r="F575" s="34" t="str">
        <f t="shared" si="171"/>
        <v/>
      </c>
      <c r="G575" s="8"/>
      <c r="H575" s="22" t="str">
        <f t="shared" si="165"/>
        <v/>
      </c>
      <c r="I575" s="34" t="str">
        <f t="shared" si="172"/>
        <v/>
      </c>
      <c r="J575" s="8"/>
      <c r="K575" s="22" t="str">
        <f t="shared" si="166"/>
        <v/>
      </c>
      <c r="L575" s="34" t="str">
        <f t="shared" si="173"/>
        <v/>
      </c>
      <c r="M575" s="8"/>
      <c r="N575" s="22" t="str">
        <f t="shared" si="167"/>
        <v/>
      </c>
      <c r="O575" s="34" t="str">
        <f t="shared" si="174"/>
        <v/>
      </c>
      <c r="P575" s="8"/>
      <c r="Q575" s="22" t="str">
        <f t="shared" si="168"/>
        <v/>
      </c>
      <c r="R575" s="34" t="str">
        <f t="shared" si="175"/>
        <v/>
      </c>
      <c r="S575" s="8"/>
      <c r="T575" s="22" t="str">
        <f t="shared" si="178"/>
        <v/>
      </c>
      <c r="U575" s="22" t="str">
        <f t="shared" si="169"/>
        <v/>
      </c>
      <c r="V575" s="22" t="str">
        <f t="shared" si="176"/>
        <v/>
      </c>
      <c r="W575" s="22" t="str">
        <f t="shared" si="177"/>
        <v/>
      </c>
      <c r="X575" s="8"/>
      <c r="Y575" s="29"/>
    </row>
    <row r="576" spans="1:25" ht="18" customHeight="1" x14ac:dyDescent="0.35">
      <c r="A576" s="68">
        <f>'Energy - Master'!A575</f>
        <v>46595</v>
      </c>
      <c r="B576" s="24" t="str">
        <f t="shared" si="163"/>
        <v>Jul-2027</v>
      </c>
      <c r="C576" s="34" t="str">
        <f t="shared" si="170"/>
        <v/>
      </c>
      <c r="D576" s="8"/>
      <c r="E576" s="22" t="str">
        <f t="shared" si="164"/>
        <v/>
      </c>
      <c r="F576" s="34" t="str">
        <f t="shared" si="171"/>
        <v/>
      </c>
      <c r="G576" s="8"/>
      <c r="H576" s="22" t="str">
        <f t="shared" si="165"/>
        <v/>
      </c>
      <c r="I576" s="34" t="str">
        <f t="shared" si="172"/>
        <v/>
      </c>
      <c r="J576" s="8"/>
      <c r="K576" s="22" t="str">
        <f t="shared" si="166"/>
        <v/>
      </c>
      <c r="L576" s="34" t="str">
        <f t="shared" si="173"/>
        <v/>
      </c>
      <c r="M576" s="8"/>
      <c r="N576" s="22" t="str">
        <f t="shared" si="167"/>
        <v/>
      </c>
      <c r="O576" s="34" t="str">
        <f t="shared" si="174"/>
        <v/>
      </c>
      <c r="P576" s="8"/>
      <c r="Q576" s="22" t="str">
        <f t="shared" si="168"/>
        <v/>
      </c>
      <c r="R576" s="34" t="str">
        <f t="shared" si="175"/>
        <v/>
      </c>
      <c r="S576" s="8"/>
      <c r="T576" s="22" t="str">
        <f t="shared" si="178"/>
        <v/>
      </c>
      <c r="U576" s="22" t="str">
        <f t="shared" si="169"/>
        <v/>
      </c>
      <c r="V576" s="22" t="str">
        <f t="shared" si="176"/>
        <v/>
      </c>
      <c r="W576" s="22" t="str">
        <f t="shared" si="177"/>
        <v/>
      </c>
      <c r="X576" s="8"/>
      <c r="Y576" s="29"/>
    </row>
    <row r="577" spans="1:25" ht="18" customHeight="1" x14ac:dyDescent="0.35">
      <c r="A577" s="68">
        <f>'Energy - Master'!A576</f>
        <v>46596</v>
      </c>
      <c r="B577" s="24" t="str">
        <f t="shared" si="163"/>
        <v>Jul-2027</v>
      </c>
      <c r="C577" s="34" t="str">
        <f t="shared" si="170"/>
        <v/>
      </c>
      <c r="D577" s="8"/>
      <c r="E577" s="22" t="str">
        <f t="shared" si="164"/>
        <v/>
      </c>
      <c r="F577" s="34" t="str">
        <f t="shared" si="171"/>
        <v/>
      </c>
      <c r="G577" s="8"/>
      <c r="H577" s="22" t="str">
        <f t="shared" si="165"/>
        <v/>
      </c>
      <c r="I577" s="34" t="str">
        <f t="shared" si="172"/>
        <v/>
      </c>
      <c r="J577" s="8"/>
      <c r="K577" s="22" t="str">
        <f t="shared" si="166"/>
        <v/>
      </c>
      <c r="L577" s="34" t="str">
        <f t="shared" si="173"/>
        <v/>
      </c>
      <c r="M577" s="8"/>
      <c r="N577" s="22" t="str">
        <f t="shared" si="167"/>
        <v/>
      </c>
      <c r="O577" s="34" t="str">
        <f t="shared" si="174"/>
        <v/>
      </c>
      <c r="P577" s="8"/>
      <c r="Q577" s="22" t="str">
        <f t="shared" si="168"/>
        <v/>
      </c>
      <c r="R577" s="34" t="str">
        <f t="shared" si="175"/>
        <v/>
      </c>
      <c r="S577" s="8"/>
      <c r="T577" s="22" t="str">
        <f t="shared" si="178"/>
        <v/>
      </c>
      <c r="U577" s="22" t="str">
        <f t="shared" si="169"/>
        <v/>
      </c>
      <c r="V577" s="22" t="str">
        <f t="shared" si="176"/>
        <v/>
      </c>
      <c r="W577" s="22" t="str">
        <f t="shared" si="177"/>
        <v/>
      </c>
      <c r="X577" s="8"/>
      <c r="Y577" s="29"/>
    </row>
    <row r="578" spans="1:25" ht="18" customHeight="1" x14ac:dyDescent="0.35">
      <c r="A578" s="68">
        <f>'Energy - Master'!A577</f>
        <v>46597</v>
      </c>
      <c r="B578" s="24" t="str">
        <f t="shared" si="163"/>
        <v>Jul-2027</v>
      </c>
      <c r="C578" s="34" t="str">
        <f t="shared" si="170"/>
        <v/>
      </c>
      <c r="D578" s="8"/>
      <c r="E578" s="22" t="str">
        <f t="shared" si="164"/>
        <v/>
      </c>
      <c r="F578" s="34" t="str">
        <f t="shared" si="171"/>
        <v/>
      </c>
      <c r="G578" s="8"/>
      <c r="H578" s="22" t="str">
        <f t="shared" si="165"/>
        <v/>
      </c>
      <c r="I578" s="34" t="str">
        <f t="shared" si="172"/>
        <v/>
      </c>
      <c r="J578" s="8"/>
      <c r="K578" s="22" t="str">
        <f t="shared" si="166"/>
        <v/>
      </c>
      <c r="L578" s="34" t="str">
        <f t="shared" si="173"/>
        <v/>
      </c>
      <c r="M578" s="8"/>
      <c r="N578" s="22" t="str">
        <f t="shared" si="167"/>
        <v/>
      </c>
      <c r="O578" s="34" t="str">
        <f t="shared" si="174"/>
        <v/>
      </c>
      <c r="P578" s="8"/>
      <c r="Q578" s="22" t="str">
        <f t="shared" si="168"/>
        <v/>
      </c>
      <c r="R578" s="34" t="str">
        <f t="shared" si="175"/>
        <v/>
      </c>
      <c r="S578" s="8"/>
      <c r="T578" s="22" t="str">
        <f t="shared" si="178"/>
        <v/>
      </c>
      <c r="U578" s="22" t="str">
        <f t="shared" si="169"/>
        <v/>
      </c>
      <c r="V578" s="22" t="str">
        <f t="shared" si="176"/>
        <v/>
      </c>
      <c r="W578" s="22" t="str">
        <f t="shared" si="177"/>
        <v/>
      </c>
      <c r="X578" s="8"/>
      <c r="Y578" s="29"/>
    </row>
    <row r="579" spans="1:25" ht="18" customHeight="1" x14ac:dyDescent="0.35">
      <c r="A579" s="68">
        <f>'Energy - Master'!A578</f>
        <v>46598</v>
      </c>
      <c r="B579" s="24" t="str">
        <f t="shared" si="163"/>
        <v>Jul-2027</v>
      </c>
      <c r="C579" s="34" t="str">
        <f t="shared" si="170"/>
        <v/>
      </c>
      <c r="D579" s="8"/>
      <c r="E579" s="22" t="str">
        <f t="shared" si="164"/>
        <v/>
      </c>
      <c r="F579" s="34" t="str">
        <f t="shared" si="171"/>
        <v/>
      </c>
      <c r="G579" s="8"/>
      <c r="H579" s="22" t="str">
        <f t="shared" si="165"/>
        <v/>
      </c>
      <c r="I579" s="34" t="str">
        <f t="shared" si="172"/>
        <v/>
      </c>
      <c r="J579" s="8"/>
      <c r="K579" s="22" t="str">
        <f t="shared" si="166"/>
        <v/>
      </c>
      <c r="L579" s="34" t="str">
        <f t="shared" si="173"/>
        <v/>
      </c>
      <c r="M579" s="8"/>
      <c r="N579" s="22" t="str">
        <f t="shared" si="167"/>
        <v/>
      </c>
      <c r="O579" s="34" t="str">
        <f t="shared" si="174"/>
        <v/>
      </c>
      <c r="P579" s="8"/>
      <c r="Q579" s="22" t="str">
        <f t="shared" si="168"/>
        <v/>
      </c>
      <c r="R579" s="34" t="str">
        <f t="shared" si="175"/>
        <v/>
      </c>
      <c r="S579" s="8"/>
      <c r="T579" s="22" t="str">
        <f t="shared" si="178"/>
        <v/>
      </c>
      <c r="U579" s="22" t="str">
        <f t="shared" si="169"/>
        <v/>
      </c>
      <c r="V579" s="22" t="str">
        <f t="shared" si="176"/>
        <v/>
      </c>
      <c r="W579" s="22" t="str">
        <f t="shared" si="177"/>
        <v/>
      </c>
      <c r="X579" s="8"/>
      <c r="Y579" s="29"/>
    </row>
    <row r="580" spans="1:25" ht="18" customHeight="1" x14ac:dyDescent="0.35">
      <c r="A580" s="68">
        <f>'Energy - Master'!A579</f>
        <v>46599</v>
      </c>
      <c r="B580" s="24" t="str">
        <f t="shared" ref="B580:B643" si="179">IF(A580="","",TEXT(A580,"MMM-YYYY"))</f>
        <v>Jul-2027</v>
      </c>
      <c r="C580" s="34" t="str">
        <f t="shared" si="170"/>
        <v/>
      </c>
      <c r="D580" s="8"/>
      <c r="E580" s="22" t="str">
        <f t="shared" ref="E580:E643" si="180">IF(OR(C580="",D580=""),"",D580-C580)</f>
        <v/>
      </c>
      <c r="F580" s="34" t="str">
        <f t="shared" si="171"/>
        <v/>
      </c>
      <c r="G580" s="8"/>
      <c r="H580" s="22" t="str">
        <f t="shared" ref="H580:H643" si="181">IF(OR(F580="",G580=""),"",G580-F580)</f>
        <v/>
      </c>
      <c r="I580" s="34" t="str">
        <f t="shared" si="172"/>
        <v/>
      </c>
      <c r="J580" s="8"/>
      <c r="K580" s="22" t="str">
        <f t="shared" ref="K580:K643" si="182">IF(OR(I580="",J580=""),"",J580-I580)</f>
        <v/>
      </c>
      <c r="L580" s="34" t="str">
        <f t="shared" si="173"/>
        <v/>
      </c>
      <c r="M580" s="8"/>
      <c r="N580" s="22" t="str">
        <f t="shared" ref="N580:N643" si="183">IF(OR(L580="",M580=""),"",M580-L580)</f>
        <v/>
      </c>
      <c r="O580" s="34" t="str">
        <f t="shared" si="174"/>
        <v/>
      </c>
      <c r="P580" s="8"/>
      <c r="Q580" s="22" t="str">
        <f t="shared" ref="Q580:Q643" si="184">IF(OR(O580="",P580=""),"",P580-O580)</f>
        <v/>
      </c>
      <c r="R580" s="34" t="str">
        <f t="shared" si="175"/>
        <v/>
      </c>
      <c r="S580" s="8"/>
      <c r="T580" s="22" t="str">
        <f t="shared" si="178"/>
        <v/>
      </c>
      <c r="U580" s="22" t="str">
        <f t="shared" ref="U580:U643" si="185">IF(E580="","",E580+(H580+K580+N580+Q580+T580)/1000)</f>
        <v/>
      </c>
      <c r="V580" s="22" t="str">
        <f t="shared" si="176"/>
        <v/>
      </c>
      <c r="W580" s="22" t="str">
        <f t="shared" si="177"/>
        <v/>
      </c>
      <c r="X580" s="8"/>
      <c r="Y580" s="29"/>
    </row>
    <row r="581" spans="1:25" ht="18" customHeight="1" x14ac:dyDescent="0.35">
      <c r="A581" s="68">
        <f>'Energy - Master'!A580</f>
        <v>46600</v>
      </c>
      <c r="B581" s="24" t="str">
        <f t="shared" si="179"/>
        <v>Aug-2027</v>
      </c>
      <c r="C581" s="34" t="str">
        <f t="shared" ref="C581:C644" si="186">IF(D580="","",D580)</f>
        <v/>
      </c>
      <c r="D581" s="8"/>
      <c r="E581" s="22" t="str">
        <f t="shared" si="180"/>
        <v/>
      </c>
      <c r="F581" s="34" t="str">
        <f t="shared" ref="F581:F644" si="187">IF(G580="","",G580)</f>
        <v/>
      </c>
      <c r="G581" s="8"/>
      <c r="H581" s="22" t="str">
        <f t="shared" si="181"/>
        <v/>
      </c>
      <c r="I581" s="34" t="str">
        <f t="shared" ref="I581:I644" si="188">IF(J580="","",J580)</f>
        <v/>
      </c>
      <c r="J581" s="8"/>
      <c r="K581" s="22" t="str">
        <f t="shared" si="182"/>
        <v/>
      </c>
      <c r="L581" s="34" t="str">
        <f t="shared" ref="L581:L644" si="189">IF(M580="","",M580)</f>
        <v/>
      </c>
      <c r="M581" s="8"/>
      <c r="N581" s="22" t="str">
        <f t="shared" si="183"/>
        <v/>
      </c>
      <c r="O581" s="34" t="str">
        <f t="shared" ref="O581:O644" si="190">IF(P580="","",P580)</f>
        <v/>
      </c>
      <c r="P581" s="8"/>
      <c r="Q581" s="22" t="str">
        <f t="shared" si="184"/>
        <v/>
      </c>
      <c r="R581" s="34" t="str">
        <f t="shared" ref="R581:R644" si="191">IF(S580="","",S580)</f>
        <v/>
      </c>
      <c r="S581" s="8"/>
      <c r="T581" s="22" t="str">
        <f t="shared" si="178"/>
        <v/>
      </c>
      <c r="U581" s="22" t="str">
        <f t="shared" si="185"/>
        <v/>
      </c>
      <c r="V581" s="22" t="str">
        <f t="shared" ref="V581:V644" si="192">IF(E581="","",IF(MONTH(A581)&lt;&gt;MONTH(A580),E581,V580+E581))</f>
        <v/>
      </c>
      <c r="W581" s="22" t="str">
        <f t="shared" ref="W581:W644" si="193">IF(U581="","",IF(MONTH(A581)&lt;&gt;MONTH(A580),U581,W580+U581))</f>
        <v/>
      </c>
      <c r="X581" s="8"/>
      <c r="Y581" s="29"/>
    </row>
    <row r="582" spans="1:25" ht="18" customHeight="1" x14ac:dyDescent="0.35">
      <c r="A582" s="68">
        <f>'Energy - Master'!A581</f>
        <v>46601</v>
      </c>
      <c r="B582" s="24" t="str">
        <f t="shared" si="179"/>
        <v>Aug-2027</v>
      </c>
      <c r="C582" s="34" t="str">
        <f t="shared" si="186"/>
        <v/>
      </c>
      <c r="D582" s="8"/>
      <c r="E582" s="22" t="str">
        <f t="shared" si="180"/>
        <v/>
      </c>
      <c r="F582" s="34" t="str">
        <f t="shared" si="187"/>
        <v/>
      </c>
      <c r="G582" s="8"/>
      <c r="H582" s="22" t="str">
        <f t="shared" si="181"/>
        <v/>
      </c>
      <c r="I582" s="34" t="str">
        <f t="shared" si="188"/>
        <v/>
      </c>
      <c r="J582" s="8"/>
      <c r="K582" s="22" t="str">
        <f t="shared" si="182"/>
        <v/>
      </c>
      <c r="L582" s="34" t="str">
        <f t="shared" si="189"/>
        <v/>
      </c>
      <c r="M582" s="8"/>
      <c r="N582" s="22" t="str">
        <f t="shared" si="183"/>
        <v/>
      </c>
      <c r="O582" s="34" t="str">
        <f t="shared" si="190"/>
        <v/>
      </c>
      <c r="P582" s="8"/>
      <c r="Q582" s="22" t="str">
        <f t="shared" si="184"/>
        <v/>
      </c>
      <c r="R582" s="34" t="str">
        <f t="shared" si="191"/>
        <v/>
      </c>
      <c r="S582" s="8"/>
      <c r="T582" s="22" t="str">
        <f t="shared" si="178"/>
        <v/>
      </c>
      <c r="U582" s="22" t="str">
        <f t="shared" si="185"/>
        <v/>
      </c>
      <c r="V582" s="22" t="str">
        <f t="shared" si="192"/>
        <v/>
      </c>
      <c r="W582" s="22" t="str">
        <f t="shared" si="193"/>
        <v/>
      </c>
      <c r="X582" s="8"/>
      <c r="Y582" s="29"/>
    </row>
    <row r="583" spans="1:25" ht="18" customHeight="1" x14ac:dyDescent="0.35">
      <c r="A583" s="68">
        <f>'Energy - Master'!A582</f>
        <v>46602</v>
      </c>
      <c r="B583" s="24" t="str">
        <f t="shared" si="179"/>
        <v>Aug-2027</v>
      </c>
      <c r="C583" s="34" t="str">
        <f t="shared" si="186"/>
        <v/>
      </c>
      <c r="D583" s="8"/>
      <c r="E583" s="22" t="str">
        <f t="shared" si="180"/>
        <v/>
      </c>
      <c r="F583" s="34" t="str">
        <f t="shared" si="187"/>
        <v/>
      </c>
      <c r="G583" s="8"/>
      <c r="H583" s="22" t="str">
        <f t="shared" si="181"/>
        <v/>
      </c>
      <c r="I583" s="34" t="str">
        <f t="shared" si="188"/>
        <v/>
      </c>
      <c r="J583" s="8"/>
      <c r="K583" s="22" t="str">
        <f t="shared" si="182"/>
        <v/>
      </c>
      <c r="L583" s="34" t="str">
        <f t="shared" si="189"/>
        <v/>
      </c>
      <c r="M583" s="8"/>
      <c r="N583" s="22" t="str">
        <f t="shared" si="183"/>
        <v/>
      </c>
      <c r="O583" s="34" t="str">
        <f t="shared" si="190"/>
        <v/>
      </c>
      <c r="P583" s="8"/>
      <c r="Q583" s="22" t="str">
        <f t="shared" si="184"/>
        <v/>
      </c>
      <c r="R583" s="34" t="str">
        <f t="shared" si="191"/>
        <v/>
      </c>
      <c r="S583" s="8"/>
      <c r="T583" s="22" t="str">
        <f t="shared" si="178"/>
        <v/>
      </c>
      <c r="U583" s="22" t="str">
        <f t="shared" si="185"/>
        <v/>
      </c>
      <c r="V583" s="22" t="str">
        <f t="shared" si="192"/>
        <v/>
      </c>
      <c r="W583" s="22" t="str">
        <f t="shared" si="193"/>
        <v/>
      </c>
      <c r="X583" s="8"/>
      <c r="Y583" s="29"/>
    </row>
    <row r="584" spans="1:25" ht="18" customHeight="1" x14ac:dyDescent="0.35">
      <c r="A584" s="68">
        <f>'Energy - Master'!A583</f>
        <v>46603</v>
      </c>
      <c r="B584" s="24" t="str">
        <f t="shared" si="179"/>
        <v>Aug-2027</v>
      </c>
      <c r="C584" s="34" t="str">
        <f t="shared" si="186"/>
        <v/>
      </c>
      <c r="D584" s="8"/>
      <c r="E584" s="22" t="str">
        <f t="shared" si="180"/>
        <v/>
      </c>
      <c r="F584" s="34" t="str">
        <f t="shared" si="187"/>
        <v/>
      </c>
      <c r="G584" s="8"/>
      <c r="H584" s="22" t="str">
        <f t="shared" si="181"/>
        <v/>
      </c>
      <c r="I584" s="34" t="str">
        <f t="shared" si="188"/>
        <v/>
      </c>
      <c r="J584" s="8"/>
      <c r="K584" s="22" t="str">
        <f t="shared" si="182"/>
        <v/>
      </c>
      <c r="L584" s="34" t="str">
        <f t="shared" si="189"/>
        <v/>
      </c>
      <c r="M584" s="8"/>
      <c r="N584" s="22" t="str">
        <f t="shared" si="183"/>
        <v/>
      </c>
      <c r="O584" s="34" t="str">
        <f t="shared" si="190"/>
        <v/>
      </c>
      <c r="P584" s="8"/>
      <c r="Q584" s="22" t="str">
        <f t="shared" si="184"/>
        <v/>
      </c>
      <c r="R584" s="34" t="str">
        <f t="shared" si="191"/>
        <v/>
      </c>
      <c r="S584" s="8"/>
      <c r="T584" s="22" t="str">
        <f t="shared" si="178"/>
        <v/>
      </c>
      <c r="U584" s="22" t="str">
        <f t="shared" si="185"/>
        <v/>
      </c>
      <c r="V584" s="22" t="str">
        <f t="shared" si="192"/>
        <v/>
      </c>
      <c r="W584" s="22" t="str">
        <f t="shared" si="193"/>
        <v/>
      </c>
      <c r="X584" s="8"/>
      <c r="Y584" s="29"/>
    </row>
    <row r="585" spans="1:25" ht="18" customHeight="1" x14ac:dyDescent="0.35">
      <c r="A585" s="68">
        <f>'Energy - Master'!A584</f>
        <v>46604</v>
      </c>
      <c r="B585" s="24" t="str">
        <f t="shared" si="179"/>
        <v>Aug-2027</v>
      </c>
      <c r="C585" s="34" t="str">
        <f t="shared" si="186"/>
        <v/>
      </c>
      <c r="D585" s="8"/>
      <c r="E585" s="22" t="str">
        <f t="shared" si="180"/>
        <v/>
      </c>
      <c r="F585" s="34" t="str">
        <f t="shared" si="187"/>
        <v/>
      </c>
      <c r="G585" s="8"/>
      <c r="H585" s="22" t="str">
        <f t="shared" si="181"/>
        <v/>
      </c>
      <c r="I585" s="34" t="str">
        <f t="shared" si="188"/>
        <v/>
      </c>
      <c r="J585" s="8"/>
      <c r="K585" s="22" t="str">
        <f t="shared" si="182"/>
        <v/>
      </c>
      <c r="L585" s="34" t="str">
        <f t="shared" si="189"/>
        <v/>
      </c>
      <c r="M585" s="8"/>
      <c r="N585" s="22" t="str">
        <f t="shared" si="183"/>
        <v/>
      </c>
      <c r="O585" s="34" t="str">
        <f t="shared" si="190"/>
        <v/>
      </c>
      <c r="P585" s="8"/>
      <c r="Q585" s="22" t="str">
        <f t="shared" si="184"/>
        <v/>
      </c>
      <c r="R585" s="34" t="str">
        <f t="shared" si="191"/>
        <v/>
      </c>
      <c r="S585" s="8"/>
      <c r="T585" s="22" t="str">
        <f t="shared" si="178"/>
        <v/>
      </c>
      <c r="U585" s="22" t="str">
        <f t="shared" si="185"/>
        <v/>
      </c>
      <c r="V585" s="22" t="str">
        <f t="shared" si="192"/>
        <v/>
      </c>
      <c r="W585" s="22" t="str">
        <f t="shared" si="193"/>
        <v/>
      </c>
      <c r="X585" s="8"/>
      <c r="Y585" s="29"/>
    </row>
    <row r="586" spans="1:25" ht="18" customHeight="1" x14ac:dyDescent="0.35">
      <c r="A586" s="68">
        <f>'Energy - Master'!A585</f>
        <v>46605</v>
      </c>
      <c r="B586" s="24" t="str">
        <f t="shared" si="179"/>
        <v>Aug-2027</v>
      </c>
      <c r="C586" s="34" t="str">
        <f t="shared" si="186"/>
        <v/>
      </c>
      <c r="D586" s="8"/>
      <c r="E586" s="22" t="str">
        <f t="shared" si="180"/>
        <v/>
      </c>
      <c r="F586" s="34" t="str">
        <f t="shared" si="187"/>
        <v/>
      </c>
      <c r="G586" s="8"/>
      <c r="H586" s="22" t="str">
        <f t="shared" si="181"/>
        <v/>
      </c>
      <c r="I586" s="34" t="str">
        <f t="shared" si="188"/>
        <v/>
      </c>
      <c r="J586" s="8"/>
      <c r="K586" s="22" t="str">
        <f t="shared" si="182"/>
        <v/>
      </c>
      <c r="L586" s="34" t="str">
        <f t="shared" si="189"/>
        <v/>
      </c>
      <c r="M586" s="8"/>
      <c r="N586" s="22" t="str">
        <f t="shared" si="183"/>
        <v/>
      </c>
      <c r="O586" s="34" t="str">
        <f t="shared" si="190"/>
        <v/>
      </c>
      <c r="P586" s="8"/>
      <c r="Q586" s="22" t="str">
        <f t="shared" si="184"/>
        <v/>
      </c>
      <c r="R586" s="34" t="str">
        <f t="shared" si="191"/>
        <v/>
      </c>
      <c r="S586" s="8"/>
      <c r="T586" s="22" t="str">
        <f t="shared" si="178"/>
        <v/>
      </c>
      <c r="U586" s="22" t="str">
        <f t="shared" si="185"/>
        <v/>
      </c>
      <c r="V586" s="22" t="str">
        <f t="shared" si="192"/>
        <v/>
      </c>
      <c r="W586" s="22" t="str">
        <f t="shared" si="193"/>
        <v/>
      </c>
      <c r="X586" s="8"/>
      <c r="Y586" s="29"/>
    </row>
    <row r="587" spans="1:25" ht="18" customHeight="1" x14ac:dyDescent="0.35">
      <c r="A587" s="68">
        <f>'Energy - Master'!A586</f>
        <v>46606</v>
      </c>
      <c r="B587" s="24" t="str">
        <f t="shared" si="179"/>
        <v>Aug-2027</v>
      </c>
      <c r="C587" s="34" t="str">
        <f t="shared" si="186"/>
        <v/>
      </c>
      <c r="D587" s="8"/>
      <c r="E587" s="22" t="str">
        <f t="shared" si="180"/>
        <v/>
      </c>
      <c r="F587" s="34" t="str">
        <f t="shared" si="187"/>
        <v/>
      </c>
      <c r="G587" s="8"/>
      <c r="H587" s="22" t="str">
        <f t="shared" si="181"/>
        <v/>
      </c>
      <c r="I587" s="34" t="str">
        <f t="shared" si="188"/>
        <v/>
      </c>
      <c r="J587" s="8"/>
      <c r="K587" s="22" t="str">
        <f t="shared" si="182"/>
        <v/>
      </c>
      <c r="L587" s="34" t="str">
        <f t="shared" si="189"/>
        <v/>
      </c>
      <c r="M587" s="8"/>
      <c r="N587" s="22" t="str">
        <f t="shared" si="183"/>
        <v/>
      </c>
      <c r="O587" s="34" t="str">
        <f t="shared" si="190"/>
        <v/>
      </c>
      <c r="P587" s="8"/>
      <c r="Q587" s="22" t="str">
        <f t="shared" si="184"/>
        <v/>
      </c>
      <c r="R587" s="34" t="str">
        <f t="shared" si="191"/>
        <v/>
      </c>
      <c r="S587" s="8"/>
      <c r="T587" s="22" t="str">
        <f t="shared" si="178"/>
        <v/>
      </c>
      <c r="U587" s="22" t="str">
        <f t="shared" si="185"/>
        <v/>
      </c>
      <c r="V587" s="22" t="str">
        <f t="shared" si="192"/>
        <v/>
      </c>
      <c r="W587" s="22" t="str">
        <f t="shared" si="193"/>
        <v/>
      </c>
      <c r="X587" s="8"/>
      <c r="Y587" s="29"/>
    </row>
    <row r="588" spans="1:25" ht="18" customHeight="1" x14ac:dyDescent="0.35">
      <c r="A588" s="68">
        <f>'Energy - Master'!A587</f>
        <v>46607</v>
      </c>
      <c r="B588" s="24" t="str">
        <f t="shared" si="179"/>
        <v>Aug-2027</v>
      </c>
      <c r="C588" s="34" t="str">
        <f t="shared" si="186"/>
        <v/>
      </c>
      <c r="D588" s="8"/>
      <c r="E588" s="22" t="str">
        <f t="shared" si="180"/>
        <v/>
      </c>
      <c r="F588" s="34" t="str">
        <f t="shared" si="187"/>
        <v/>
      </c>
      <c r="G588" s="8"/>
      <c r="H588" s="22" t="str">
        <f t="shared" si="181"/>
        <v/>
      </c>
      <c r="I588" s="34" t="str">
        <f t="shared" si="188"/>
        <v/>
      </c>
      <c r="J588" s="8"/>
      <c r="K588" s="22" t="str">
        <f t="shared" si="182"/>
        <v/>
      </c>
      <c r="L588" s="34" t="str">
        <f t="shared" si="189"/>
        <v/>
      </c>
      <c r="M588" s="8"/>
      <c r="N588" s="22" t="str">
        <f t="shared" si="183"/>
        <v/>
      </c>
      <c r="O588" s="34" t="str">
        <f t="shared" si="190"/>
        <v/>
      </c>
      <c r="P588" s="8"/>
      <c r="Q588" s="22" t="str">
        <f t="shared" si="184"/>
        <v/>
      </c>
      <c r="R588" s="34" t="str">
        <f t="shared" si="191"/>
        <v/>
      </c>
      <c r="S588" s="8"/>
      <c r="T588" s="22" t="str">
        <f t="shared" si="178"/>
        <v/>
      </c>
      <c r="U588" s="22" t="str">
        <f t="shared" si="185"/>
        <v/>
      </c>
      <c r="V588" s="22" t="str">
        <f t="shared" si="192"/>
        <v/>
      </c>
      <c r="W588" s="22" t="str">
        <f t="shared" si="193"/>
        <v/>
      </c>
      <c r="X588" s="8"/>
      <c r="Y588" s="29"/>
    </row>
    <row r="589" spans="1:25" ht="18" customHeight="1" x14ac:dyDescent="0.35">
      <c r="A589" s="68">
        <f>'Energy - Master'!A588</f>
        <v>46608</v>
      </c>
      <c r="B589" s="24" t="str">
        <f t="shared" si="179"/>
        <v>Aug-2027</v>
      </c>
      <c r="C589" s="34" t="str">
        <f t="shared" si="186"/>
        <v/>
      </c>
      <c r="D589" s="8"/>
      <c r="E589" s="22" t="str">
        <f t="shared" si="180"/>
        <v/>
      </c>
      <c r="F589" s="34" t="str">
        <f t="shared" si="187"/>
        <v/>
      </c>
      <c r="G589" s="8"/>
      <c r="H589" s="22" t="str">
        <f t="shared" si="181"/>
        <v/>
      </c>
      <c r="I589" s="34" t="str">
        <f t="shared" si="188"/>
        <v/>
      </c>
      <c r="J589" s="8"/>
      <c r="K589" s="22" t="str">
        <f t="shared" si="182"/>
        <v/>
      </c>
      <c r="L589" s="34" t="str">
        <f t="shared" si="189"/>
        <v/>
      </c>
      <c r="M589" s="8"/>
      <c r="N589" s="22" t="str">
        <f t="shared" si="183"/>
        <v/>
      </c>
      <c r="O589" s="34" t="str">
        <f t="shared" si="190"/>
        <v/>
      </c>
      <c r="P589" s="8"/>
      <c r="Q589" s="22" t="str">
        <f t="shared" si="184"/>
        <v/>
      </c>
      <c r="R589" s="34" t="str">
        <f t="shared" si="191"/>
        <v/>
      </c>
      <c r="S589" s="8"/>
      <c r="T589" s="22" t="str">
        <f t="shared" si="178"/>
        <v/>
      </c>
      <c r="U589" s="22" t="str">
        <f t="shared" si="185"/>
        <v/>
      </c>
      <c r="V589" s="22" t="str">
        <f t="shared" si="192"/>
        <v/>
      </c>
      <c r="W589" s="22" t="str">
        <f t="shared" si="193"/>
        <v/>
      </c>
      <c r="X589" s="8"/>
      <c r="Y589" s="29"/>
    </row>
    <row r="590" spans="1:25" ht="18" customHeight="1" x14ac:dyDescent="0.35">
      <c r="A590" s="68">
        <f>'Energy - Master'!A589</f>
        <v>46609</v>
      </c>
      <c r="B590" s="24" t="str">
        <f t="shared" si="179"/>
        <v>Aug-2027</v>
      </c>
      <c r="C590" s="34" t="str">
        <f t="shared" si="186"/>
        <v/>
      </c>
      <c r="D590" s="8"/>
      <c r="E590" s="22" t="str">
        <f t="shared" si="180"/>
        <v/>
      </c>
      <c r="F590" s="34" t="str">
        <f t="shared" si="187"/>
        <v/>
      </c>
      <c r="G590" s="8"/>
      <c r="H590" s="22" t="str">
        <f t="shared" si="181"/>
        <v/>
      </c>
      <c r="I590" s="34" t="str">
        <f t="shared" si="188"/>
        <v/>
      </c>
      <c r="J590" s="8"/>
      <c r="K590" s="22" t="str">
        <f t="shared" si="182"/>
        <v/>
      </c>
      <c r="L590" s="34" t="str">
        <f t="shared" si="189"/>
        <v/>
      </c>
      <c r="M590" s="8"/>
      <c r="N590" s="22" t="str">
        <f t="shared" si="183"/>
        <v/>
      </c>
      <c r="O590" s="34" t="str">
        <f t="shared" si="190"/>
        <v/>
      </c>
      <c r="P590" s="8"/>
      <c r="Q590" s="22" t="str">
        <f t="shared" si="184"/>
        <v/>
      </c>
      <c r="R590" s="34" t="str">
        <f t="shared" si="191"/>
        <v/>
      </c>
      <c r="S590" s="8"/>
      <c r="T590" s="22" t="str">
        <f t="shared" si="178"/>
        <v/>
      </c>
      <c r="U590" s="22" t="str">
        <f t="shared" si="185"/>
        <v/>
      </c>
      <c r="V590" s="22" t="str">
        <f t="shared" si="192"/>
        <v/>
      </c>
      <c r="W590" s="22" t="str">
        <f t="shared" si="193"/>
        <v/>
      </c>
      <c r="X590" s="8"/>
      <c r="Y590" s="29"/>
    </row>
    <row r="591" spans="1:25" ht="18" customHeight="1" x14ac:dyDescent="0.35">
      <c r="A591" s="68">
        <f>'Energy - Master'!A590</f>
        <v>46610</v>
      </c>
      <c r="B591" s="24" t="str">
        <f t="shared" si="179"/>
        <v>Aug-2027</v>
      </c>
      <c r="C591" s="34" t="str">
        <f t="shared" si="186"/>
        <v/>
      </c>
      <c r="D591" s="8"/>
      <c r="E591" s="22" t="str">
        <f t="shared" si="180"/>
        <v/>
      </c>
      <c r="F591" s="34" t="str">
        <f t="shared" si="187"/>
        <v/>
      </c>
      <c r="G591" s="8"/>
      <c r="H591" s="22" t="str">
        <f t="shared" si="181"/>
        <v/>
      </c>
      <c r="I591" s="34" t="str">
        <f t="shared" si="188"/>
        <v/>
      </c>
      <c r="J591" s="8"/>
      <c r="K591" s="22" t="str">
        <f t="shared" si="182"/>
        <v/>
      </c>
      <c r="L591" s="34" t="str">
        <f t="shared" si="189"/>
        <v/>
      </c>
      <c r="M591" s="8"/>
      <c r="N591" s="22" t="str">
        <f t="shared" si="183"/>
        <v/>
      </c>
      <c r="O591" s="34" t="str">
        <f t="shared" si="190"/>
        <v/>
      </c>
      <c r="P591" s="8"/>
      <c r="Q591" s="22" t="str">
        <f t="shared" si="184"/>
        <v/>
      </c>
      <c r="R591" s="34" t="str">
        <f t="shared" si="191"/>
        <v/>
      </c>
      <c r="S591" s="8"/>
      <c r="T591" s="22" t="str">
        <f t="shared" si="178"/>
        <v/>
      </c>
      <c r="U591" s="22" t="str">
        <f t="shared" si="185"/>
        <v/>
      </c>
      <c r="V591" s="22" t="str">
        <f t="shared" si="192"/>
        <v/>
      </c>
      <c r="W591" s="22" t="str">
        <f t="shared" si="193"/>
        <v/>
      </c>
      <c r="X591" s="8"/>
      <c r="Y591" s="29"/>
    </row>
    <row r="592" spans="1:25" ht="18" customHeight="1" x14ac:dyDescent="0.35">
      <c r="A592" s="68">
        <f>'Energy - Master'!A591</f>
        <v>46611</v>
      </c>
      <c r="B592" s="24" t="str">
        <f t="shared" si="179"/>
        <v>Aug-2027</v>
      </c>
      <c r="C592" s="34" t="str">
        <f t="shared" si="186"/>
        <v/>
      </c>
      <c r="D592" s="8"/>
      <c r="E592" s="22" t="str">
        <f t="shared" si="180"/>
        <v/>
      </c>
      <c r="F592" s="34" t="str">
        <f t="shared" si="187"/>
        <v/>
      </c>
      <c r="G592" s="8"/>
      <c r="H592" s="22" t="str">
        <f t="shared" si="181"/>
        <v/>
      </c>
      <c r="I592" s="34" t="str">
        <f t="shared" si="188"/>
        <v/>
      </c>
      <c r="J592" s="8"/>
      <c r="K592" s="22" t="str">
        <f t="shared" si="182"/>
        <v/>
      </c>
      <c r="L592" s="34" t="str">
        <f t="shared" si="189"/>
        <v/>
      </c>
      <c r="M592" s="8"/>
      <c r="N592" s="22" t="str">
        <f t="shared" si="183"/>
        <v/>
      </c>
      <c r="O592" s="34" t="str">
        <f t="shared" si="190"/>
        <v/>
      </c>
      <c r="P592" s="8"/>
      <c r="Q592" s="22" t="str">
        <f t="shared" si="184"/>
        <v/>
      </c>
      <c r="R592" s="34" t="str">
        <f t="shared" si="191"/>
        <v/>
      </c>
      <c r="S592" s="8"/>
      <c r="T592" s="22" t="str">
        <f t="shared" si="178"/>
        <v/>
      </c>
      <c r="U592" s="22" t="str">
        <f t="shared" si="185"/>
        <v/>
      </c>
      <c r="V592" s="22" t="str">
        <f t="shared" si="192"/>
        <v/>
      </c>
      <c r="W592" s="22" t="str">
        <f t="shared" si="193"/>
        <v/>
      </c>
      <c r="X592" s="8"/>
      <c r="Y592" s="29"/>
    </row>
    <row r="593" spans="1:25" ht="18" customHeight="1" x14ac:dyDescent="0.35">
      <c r="A593" s="68">
        <f>'Energy - Master'!A592</f>
        <v>46612</v>
      </c>
      <c r="B593" s="24" t="str">
        <f t="shared" si="179"/>
        <v>Aug-2027</v>
      </c>
      <c r="C593" s="34" t="str">
        <f t="shared" si="186"/>
        <v/>
      </c>
      <c r="D593" s="8"/>
      <c r="E593" s="22" t="str">
        <f t="shared" si="180"/>
        <v/>
      </c>
      <c r="F593" s="34" t="str">
        <f t="shared" si="187"/>
        <v/>
      </c>
      <c r="G593" s="8"/>
      <c r="H593" s="22" t="str">
        <f t="shared" si="181"/>
        <v/>
      </c>
      <c r="I593" s="34" t="str">
        <f t="shared" si="188"/>
        <v/>
      </c>
      <c r="J593" s="8"/>
      <c r="K593" s="22" t="str">
        <f t="shared" si="182"/>
        <v/>
      </c>
      <c r="L593" s="34" t="str">
        <f t="shared" si="189"/>
        <v/>
      </c>
      <c r="M593" s="8"/>
      <c r="N593" s="22" t="str">
        <f t="shared" si="183"/>
        <v/>
      </c>
      <c r="O593" s="34" t="str">
        <f t="shared" si="190"/>
        <v/>
      </c>
      <c r="P593" s="8"/>
      <c r="Q593" s="22" t="str">
        <f t="shared" si="184"/>
        <v/>
      </c>
      <c r="R593" s="34" t="str">
        <f t="shared" si="191"/>
        <v/>
      </c>
      <c r="S593" s="8"/>
      <c r="T593" s="22" t="str">
        <f t="shared" si="178"/>
        <v/>
      </c>
      <c r="U593" s="22" t="str">
        <f t="shared" si="185"/>
        <v/>
      </c>
      <c r="V593" s="22" t="str">
        <f t="shared" si="192"/>
        <v/>
      </c>
      <c r="W593" s="22" t="str">
        <f t="shared" si="193"/>
        <v/>
      </c>
      <c r="X593" s="8"/>
      <c r="Y593" s="29"/>
    </row>
    <row r="594" spans="1:25" ht="18" customHeight="1" x14ac:dyDescent="0.35">
      <c r="A594" s="68">
        <f>'Energy - Master'!A593</f>
        <v>46613</v>
      </c>
      <c r="B594" s="24" t="str">
        <f t="shared" si="179"/>
        <v>Aug-2027</v>
      </c>
      <c r="C594" s="34" t="str">
        <f t="shared" si="186"/>
        <v/>
      </c>
      <c r="D594" s="8"/>
      <c r="E594" s="22" t="str">
        <f t="shared" si="180"/>
        <v/>
      </c>
      <c r="F594" s="34" t="str">
        <f t="shared" si="187"/>
        <v/>
      </c>
      <c r="G594" s="8"/>
      <c r="H594" s="22" t="str">
        <f t="shared" si="181"/>
        <v/>
      </c>
      <c r="I594" s="34" t="str">
        <f t="shared" si="188"/>
        <v/>
      </c>
      <c r="J594" s="8"/>
      <c r="K594" s="22" t="str">
        <f t="shared" si="182"/>
        <v/>
      </c>
      <c r="L594" s="34" t="str">
        <f t="shared" si="189"/>
        <v/>
      </c>
      <c r="M594" s="8"/>
      <c r="N594" s="22" t="str">
        <f t="shared" si="183"/>
        <v/>
      </c>
      <c r="O594" s="34" t="str">
        <f t="shared" si="190"/>
        <v/>
      </c>
      <c r="P594" s="8"/>
      <c r="Q594" s="22" t="str">
        <f t="shared" si="184"/>
        <v/>
      </c>
      <c r="R594" s="34" t="str">
        <f t="shared" si="191"/>
        <v/>
      </c>
      <c r="S594" s="8"/>
      <c r="T594" s="22" t="str">
        <f t="shared" si="178"/>
        <v/>
      </c>
      <c r="U594" s="22" t="str">
        <f t="shared" si="185"/>
        <v/>
      </c>
      <c r="V594" s="22" t="str">
        <f t="shared" si="192"/>
        <v/>
      </c>
      <c r="W594" s="22" t="str">
        <f t="shared" si="193"/>
        <v/>
      </c>
      <c r="X594" s="8"/>
      <c r="Y594" s="29"/>
    </row>
    <row r="595" spans="1:25" ht="18" customHeight="1" x14ac:dyDescent="0.35">
      <c r="A595" s="68">
        <f>'Energy - Master'!A594</f>
        <v>46614</v>
      </c>
      <c r="B595" s="24" t="str">
        <f t="shared" si="179"/>
        <v>Aug-2027</v>
      </c>
      <c r="C595" s="34" t="str">
        <f t="shared" si="186"/>
        <v/>
      </c>
      <c r="D595" s="8"/>
      <c r="E595" s="22" t="str">
        <f t="shared" si="180"/>
        <v/>
      </c>
      <c r="F595" s="34" t="str">
        <f t="shared" si="187"/>
        <v/>
      </c>
      <c r="G595" s="8"/>
      <c r="H595" s="22" t="str">
        <f t="shared" si="181"/>
        <v/>
      </c>
      <c r="I595" s="34" t="str">
        <f t="shared" si="188"/>
        <v/>
      </c>
      <c r="J595" s="8"/>
      <c r="K595" s="22" t="str">
        <f t="shared" si="182"/>
        <v/>
      </c>
      <c r="L595" s="34" t="str">
        <f t="shared" si="189"/>
        <v/>
      </c>
      <c r="M595" s="8"/>
      <c r="N595" s="22" t="str">
        <f t="shared" si="183"/>
        <v/>
      </c>
      <c r="O595" s="34" t="str">
        <f t="shared" si="190"/>
        <v/>
      </c>
      <c r="P595" s="8"/>
      <c r="Q595" s="22" t="str">
        <f t="shared" si="184"/>
        <v/>
      </c>
      <c r="R595" s="34" t="str">
        <f t="shared" si="191"/>
        <v/>
      </c>
      <c r="S595" s="8"/>
      <c r="T595" s="22" t="str">
        <f t="shared" si="178"/>
        <v/>
      </c>
      <c r="U595" s="22" t="str">
        <f t="shared" si="185"/>
        <v/>
      </c>
      <c r="V595" s="22" t="str">
        <f t="shared" si="192"/>
        <v/>
      </c>
      <c r="W595" s="22" t="str">
        <f t="shared" si="193"/>
        <v/>
      </c>
      <c r="X595" s="8"/>
      <c r="Y595" s="29"/>
    </row>
    <row r="596" spans="1:25" ht="18" customHeight="1" x14ac:dyDescent="0.35">
      <c r="A596" s="68">
        <f>'Energy - Master'!A595</f>
        <v>46615</v>
      </c>
      <c r="B596" s="24" t="str">
        <f t="shared" si="179"/>
        <v>Aug-2027</v>
      </c>
      <c r="C596" s="34" t="str">
        <f t="shared" si="186"/>
        <v/>
      </c>
      <c r="D596" s="8"/>
      <c r="E596" s="22" t="str">
        <f t="shared" si="180"/>
        <v/>
      </c>
      <c r="F596" s="34" t="str">
        <f t="shared" si="187"/>
        <v/>
      </c>
      <c r="G596" s="8"/>
      <c r="H596" s="22" t="str">
        <f t="shared" si="181"/>
        <v/>
      </c>
      <c r="I596" s="34" t="str">
        <f t="shared" si="188"/>
        <v/>
      </c>
      <c r="J596" s="8"/>
      <c r="K596" s="22" t="str">
        <f t="shared" si="182"/>
        <v/>
      </c>
      <c r="L596" s="34" t="str">
        <f t="shared" si="189"/>
        <v/>
      </c>
      <c r="M596" s="8"/>
      <c r="N596" s="22" t="str">
        <f t="shared" si="183"/>
        <v/>
      </c>
      <c r="O596" s="34" t="str">
        <f t="shared" si="190"/>
        <v/>
      </c>
      <c r="P596" s="8"/>
      <c r="Q596" s="22" t="str">
        <f t="shared" si="184"/>
        <v/>
      </c>
      <c r="R596" s="34" t="str">
        <f t="shared" si="191"/>
        <v/>
      </c>
      <c r="S596" s="8"/>
      <c r="T596" s="22" t="str">
        <f t="shared" si="178"/>
        <v/>
      </c>
      <c r="U596" s="22" t="str">
        <f t="shared" si="185"/>
        <v/>
      </c>
      <c r="V596" s="22" t="str">
        <f t="shared" si="192"/>
        <v/>
      </c>
      <c r="W596" s="22" t="str">
        <f t="shared" si="193"/>
        <v/>
      </c>
      <c r="X596" s="8"/>
      <c r="Y596" s="29"/>
    </row>
    <row r="597" spans="1:25" ht="18" customHeight="1" x14ac:dyDescent="0.35">
      <c r="A597" s="68">
        <f>'Energy - Master'!A596</f>
        <v>46616</v>
      </c>
      <c r="B597" s="24" t="str">
        <f t="shared" si="179"/>
        <v>Aug-2027</v>
      </c>
      <c r="C597" s="34" t="str">
        <f t="shared" si="186"/>
        <v/>
      </c>
      <c r="D597" s="8"/>
      <c r="E597" s="22" t="str">
        <f t="shared" si="180"/>
        <v/>
      </c>
      <c r="F597" s="34" t="str">
        <f t="shared" si="187"/>
        <v/>
      </c>
      <c r="G597" s="8"/>
      <c r="H597" s="22" t="str">
        <f t="shared" si="181"/>
        <v/>
      </c>
      <c r="I597" s="34" t="str">
        <f t="shared" si="188"/>
        <v/>
      </c>
      <c r="J597" s="8"/>
      <c r="K597" s="22" t="str">
        <f t="shared" si="182"/>
        <v/>
      </c>
      <c r="L597" s="34" t="str">
        <f t="shared" si="189"/>
        <v/>
      </c>
      <c r="M597" s="8"/>
      <c r="N597" s="22" t="str">
        <f t="shared" si="183"/>
        <v/>
      </c>
      <c r="O597" s="34" t="str">
        <f t="shared" si="190"/>
        <v/>
      </c>
      <c r="P597" s="8"/>
      <c r="Q597" s="22" t="str">
        <f t="shared" si="184"/>
        <v/>
      </c>
      <c r="R597" s="34" t="str">
        <f t="shared" si="191"/>
        <v/>
      </c>
      <c r="S597" s="8"/>
      <c r="T597" s="22" t="str">
        <f t="shared" si="178"/>
        <v/>
      </c>
      <c r="U597" s="22" t="str">
        <f t="shared" si="185"/>
        <v/>
      </c>
      <c r="V597" s="22" t="str">
        <f t="shared" si="192"/>
        <v/>
      </c>
      <c r="W597" s="22" t="str">
        <f t="shared" si="193"/>
        <v/>
      </c>
      <c r="X597" s="8"/>
      <c r="Y597" s="29"/>
    </row>
    <row r="598" spans="1:25" ht="18" customHeight="1" x14ac:dyDescent="0.35">
      <c r="A598" s="68">
        <f>'Energy - Master'!A597</f>
        <v>46617</v>
      </c>
      <c r="B598" s="24" t="str">
        <f t="shared" si="179"/>
        <v>Aug-2027</v>
      </c>
      <c r="C598" s="34" t="str">
        <f t="shared" si="186"/>
        <v/>
      </c>
      <c r="D598" s="8"/>
      <c r="E598" s="22" t="str">
        <f t="shared" si="180"/>
        <v/>
      </c>
      <c r="F598" s="34" t="str">
        <f t="shared" si="187"/>
        <v/>
      </c>
      <c r="G598" s="8"/>
      <c r="H598" s="22" t="str">
        <f t="shared" si="181"/>
        <v/>
      </c>
      <c r="I598" s="34" t="str">
        <f t="shared" si="188"/>
        <v/>
      </c>
      <c r="J598" s="8"/>
      <c r="K598" s="22" t="str">
        <f t="shared" si="182"/>
        <v/>
      </c>
      <c r="L598" s="34" t="str">
        <f t="shared" si="189"/>
        <v/>
      </c>
      <c r="M598" s="8"/>
      <c r="N598" s="22" t="str">
        <f t="shared" si="183"/>
        <v/>
      </c>
      <c r="O598" s="34" t="str">
        <f t="shared" si="190"/>
        <v/>
      </c>
      <c r="P598" s="8"/>
      <c r="Q598" s="22" t="str">
        <f t="shared" si="184"/>
        <v/>
      </c>
      <c r="R598" s="34" t="str">
        <f t="shared" si="191"/>
        <v/>
      </c>
      <c r="S598" s="8"/>
      <c r="T598" s="22" t="str">
        <f t="shared" si="178"/>
        <v/>
      </c>
      <c r="U598" s="22" t="str">
        <f t="shared" si="185"/>
        <v/>
      </c>
      <c r="V598" s="22" t="str">
        <f t="shared" si="192"/>
        <v/>
      </c>
      <c r="W598" s="22" t="str">
        <f t="shared" si="193"/>
        <v/>
      </c>
      <c r="X598" s="8"/>
      <c r="Y598" s="29"/>
    </row>
    <row r="599" spans="1:25" ht="18" customHeight="1" x14ac:dyDescent="0.35">
      <c r="A599" s="68">
        <f>'Energy - Master'!A598</f>
        <v>46618</v>
      </c>
      <c r="B599" s="24" t="str">
        <f t="shared" si="179"/>
        <v>Aug-2027</v>
      </c>
      <c r="C599" s="34" t="str">
        <f t="shared" si="186"/>
        <v/>
      </c>
      <c r="D599" s="8"/>
      <c r="E599" s="22" t="str">
        <f t="shared" si="180"/>
        <v/>
      </c>
      <c r="F599" s="34" t="str">
        <f t="shared" si="187"/>
        <v/>
      </c>
      <c r="G599" s="8"/>
      <c r="H599" s="22" t="str">
        <f t="shared" si="181"/>
        <v/>
      </c>
      <c r="I599" s="34" t="str">
        <f t="shared" si="188"/>
        <v/>
      </c>
      <c r="J599" s="8"/>
      <c r="K599" s="22" t="str">
        <f t="shared" si="182"/>
        <v/>
      </c>
      <c r="L599" s="34" t="str">
        <f t="shared" si="189"/>
        <v/>
      </c>
      <c r="M599" s="8"/>
      <c r="N599" s="22" t="str">
        <f t="shared" si="183"/>
        <v/>
      </c>
      <c r="O599" s="34" t="str">
        <f t="shared" si="190"/>
        <v/>
      </c>
      <c r="P599" s="8"/>
      <c r="Q599" s="22" t="str">
        <f t="shared" si="184"/>
        <v/>
      </c>
      <c r="R599" s="34" t="str">
        <f t="shared" si="191"/>
        <v/>
      </c>
      <c r="S599" s="8"/>
      <c r="T599" s="22" t="str">
        <f t="shared" si="178"/>
        <v/>
      </c>
      <c r="U599" s="22" t="str">
        <f t="shared" si="185"/>
        <v/>
      </c>
      <c r="V599" s="22" t="str">
        <f t="shared" si="192"/>
        <v/>
      </c>
      <c r="W599" s="22" t="str">
        <f t="shared" si="193"/>
        <v/>
      </c>
      <c r="X599" s="8"/>
      <c r="Y599" s="29"/>
    </row>
    <row r="600" spans="1:25" ht="18" customHeight="1" x14ac:dyDescent="0.35">
      <c r="A600" s="68">
        <f>'Energy - Master'!A599</f>
        <v>46619</v>
      </c>
      <c r="B600" s="24" t="str">
        <f t="shared" si="179"/>
        <v>Aug-2027</v>
      </c>
      <c r="C600" s="34" t="str">
        <f t="shared" si="186"/>
        <v/>
      </c>
      <c r="D600" s="8"/>
      <c r="E600" s="22" t="str">
        <f t="shared" si="180"/>
        <v/>
      </c>
      <c r="F600" s="34" t="str">
        <f t="shared" si="187"/>
        <v/>
      </c>
      <c r="G600" s="8"/>
      <c r="H600" s="22" t="str">
        <f t="shared" si="181"/>
        <v/>
      </c>
      <c r="I600" s="34" t="str">
        <f t="shared" si="188"/>
        <v/>
      </c>
      <c r="J600" s="8"/>
      <c r="K600" s="22" t="str">
        <f t="shared" si="182"/>
        <v/>
      </c>
      <c r="L600" s="34" t="str">
        <f t="shared" si="189"/>
        <v/>
      </c>
      <c r="M600" s="8"/>
      <c r="N600" s="22" t="str">
        <f t="shared" si="183"/>
        <v/>
      </c>
      <c r="O600" s="34" t="str">
        <f t="shared" si="190"/>
        <v/>
      </c>
      <c r="P600" s="8"/>
      <c r="Q600" s="22" t="str">
        <f t="shared" si="184"/>
        <v/>
      </c>
      <c r="R600" s="34" t="str">
        <f t="shared" si="191"/>
        <v/>
      </c>
      <c r="S600" s="8"/>
      <c r="T600" s="22" t="str">
        <f t="shared" si="178"/>
        <v/>
      </c>
      <c r="U600" s="22" t="str">
        <f t="shared" si="185"/>
        <v/>
      </c>
      <c r="V600" s="22" t="str">
        <f t="shared" si="192"/>
        <v/>
      </c>
      <c r="W600" s="22" t="str">
        <f t="shared" si="193"/>
        <v/>
      </c>
      <c r="X600" s="8"/>
      <c r="Y600" s="29"/>
    </row>
    <row r="601" spans="1:25" ht="18" customHeight="1" x14ac:dyDescent="0.35">
      <c r="A601" s="68">
        <f>'Energy - Master'!A600</f>
        <v>46620</v>
      </c>
      <c r="B601" s="24" t="str">
        <f t="shared" si="179"/>
        <v>Aug-2027</v>
      </c>
      <c r="C601" s="34" t="str">
        <f t="shared" si="186"/>
        <v/>
      </c>
      <c r="D601" s="8"/>
      <c r="E601" s="22" t="str">
        <f t="shared" si="180"/>
        <v/>
      </c>
      <c r="F601" s="34" t="str">
        <f t="shared" si="187"/>
        <v/>
      </c>
      <c r="G601" s="8"/>
      <c r="H601" s="22" t="str">
        <f t="shared" si="181"/>
        <v/>
      </c>
      <c r="I601" s="34" t="str">
        <f t="shared" si="188"/>
        <v/>
      </c>
      <c r="J601" s="8"/>
      <c r="K601" s="22" t="str">
        <f t="shared" si="182"/>
        <v/>
      </c>
      <c r="L601" s="34" t="str">
        <f t="shared" si="189"/>
        <v/>
      </c>
      <c r="M601" s="8"/>
      <c r="N601" s="22" t="str">
        <f t="shared" si="183"/>
        <v/>
      </c>
      <c r="O601" s="34" t="str">
        <f t="shared" si="190"/>
        <v/>
      </c>
      <c r="P601" s="8"/>
      <c r="Q601" s="22" t="str">
        <f t="shared" si="184"/>
        <v/>
      </c>
      <c r="R601" s="34" t="str">
        <f t="shared" si="191"/>
        <v/>
      </c>
      <c r="S601" s="8"/>
      <c r="T601" s="22" t="str">
        <f t="shared" si="178"/>
        <v/>
      </c>
      <c r="U601" s="22" t="str">
        <f t="shared" si="185"/>
        <v/>
      </c>
      <c r="V601" s="22" t="str">
        <f t="shared" si="192"/>
        <v/>
      </c>
      <c r="W601" s="22" t="str">
        <f t="shared" si="193"/>
        <v/>
      </c>
      <c r="X601" s="8"/>
      <c r="Y601" s="29"/>
    </row>
    <row r="602" spans="1:25" ht="18" customHeight="1" x14ac:dyDescent="0.35">
      <c r="A602" s="68">
        <f>'Energy - Master'!A601</f>
        <v>46621</v>
      </c>
      <c r="B602" s="24" t="str">
        <f t="shared" si="179"/>
        <v>Aug-2027</v>
      </c>
      <c r="C602" s="34" t="str">
        <f t="shared" si="186"/>
        <v/>
      </c>
      <c r="D602" s="8"/>
      <c r="E602" s="22" t="str">
        <f t="shared" si="180"/>
        <v/>
      </c>
      <c r="F602" s="34" t="str">
        <f t="shared" si="187"/>
        <v/>
      </c>
      <c r="G602" s="8"/>
      <c r="H602" s="22" t="str">
        <f t="shared" si="181"/>
        <v/>
      </c>
      <c r="I602" s="34" t="str">
        <f t="shared" si="188"/>
        <v/>
      </c>
      <c r="J602" s="8"/>
      <c r="K602" s="22" t="str">
        <f t="shared" si="182"/>
        <v/>
      </c>
      <c r="L602" s="34" t="str">
        <f t="shared" si="189"/>
        <v/>
      </c>
      <c r="M602" s="8"/>
      <c r="N602" s="22" t="str">
        <f t="shared" si="183"/>
        <v/>
      </c>
      <c r="O602" s="34" t="str">
        <f t="shared" si="190"/>
        <v/>
      </c>
      <c r="P602" s="8"/>
      <c r="Q602" s="22" t="str">
        <f t="shared" si="184"/>
        <v/>
      </c>
      <c r="R602" s="34" t="str">
        <f t="shared" si="191"/>
        <v/>
      </c>
      <c r="S602" s="8"/>
      <c r="T602" s="22" t="str">
        <f t="shared" si="178"/>
        <v/>
      </c>
      <c r="U602" s="22" t="str">
        <f t="shared" si="185"/>
        <v/>
      </c>
      <c r="V602" s="22" t="str">
        <f t="shared" si="192"/>
        <v/>
      </c>
      <c r="W602" s="22" t="str">
        <f t="shared" si="193"/>
        <v/>
      </c>
      <c r="X602" s="8"/>
      <c r="Y602" s="29"/>
    </row>
    <row r="603" spans="1:25" ht="18" customHeight="1" x14ac:dyDescent="0.35">
      <c r="A603" s="68">
        <f>'Energy - Master'!A602</f>
        <v>46622</v>
      </c>
      <c r="B603" s="24" t="str">
        <f t="shared" si="179"/>
        <v>Aug-2027</v>
      </c>
      <c r="C603" s="34" t="str">
        <f t="shared" si="186"/>
        <v/>
      </c>
      <c r="D603" s="8"/>
      <c r="E603" s="22" t="str">
        <f t="shared" si="180"/>
        <v/>
      </c>
      <c r="F603" s="34" t="str">
        <f t="shared" si="187"/>
        <v/>
      </c>
      <c r="G603" s="8"/>
      <c r="H603" s="22" t="str">
        <f t="shared" si="181"/>
        <v/>
      </c>
      <c r="I603" s="34" t="str">
        <f t="shared" si="188"/>
        <v/>
      </c>
      <c r="J603" s="8"/>
      <c r="K603" s="22" t="str">
        <f t="shared" si="182"/>
        <v/>
      </c>
      <c r="L603" s="34" t="str">
        <f t="shared" si="189"/>
        <v/>
      </c>
      <c r="M603" s="8"/>
      <c r="N603" s="22" t="str">
        <f t="shared" si="183"/>
        <v/>
      </c>
      <c r="O603" s="34" t="str">
        <f t="shared" si="190"/>
        <v/>
      </c>
      <c r="P603" s="8"/>
      <c r="Q603" s="22" t="str">
        <f t="shared" si="184"/>
        <v/>
      </c>
      <c r="R603" s="34" t="str">
        <f t="shared" si="191"/>
        <v/>
      </c>
      <c r="S603" s="8"/>
      <c r="T603" s="22" t="str">
        <f t="shared" si="178"/>
        <v/>
      </c>
      <c r="U603" s="22" t="str">
        <f t="shared" si="185"/>
        <v/>
      </c>
      <c r="V603" s="22" t="str">
        <f t="shared" si="192"/>
        <v/>
      </c>
      <c r="W603" s="22" t="str">
        <f t="shared" si="193"/>
        <v/>
      </c>
      <c r="X603" s="8"/>
      <c r="Y603" s="29"/>
    </row>
    <row r="604" spans="1:25" ht="18" customHeight="1" x14ac:dyDescent="0.35">
      <c r="A604" s="68">
        <f>'Energy - Master'!A603</f>
        <v>46623</v>
      </c>
      <c r="B604" s="24" t="str">
        <f t="shared" si="179"/>
        <v>Aug-2027</v>
      </c>
      <c r="C604" s="34" t="str">
        <f t="shared" si="186"/>
        <v/>
      </c>
      <c r="D604" s="8"/>
      <c r="E604" s="22" t="str">
        <f t="shared" si="180"/>
        <v/>
      </c>
      <c r="F604" s="34" t="str">
        <f t="shared" si="187"/>
        <v/>
      </c>
      <c r="G604" s="8"/>
      <c r="H604" s="22" t="str">
        <f t="shared" si="181"/>
        <v/>
      </c>
      <c r="I604" s="34" t="str">
        <f t="shared" si="188"/>
        <v/>
      </c>
      <c r="J604" s="8"/>
      <c r="K604" s="22" t="str">
        <f t="shared" si="182"/>
        <v/>
      </c>
      <c r="L604" s="34" t="str">
        <f t="shared" si="189"/>
        <v/>
      </c>
      <c r="M604" s="8"/>
      <c r="N604" s="22" t="str">
        <f t="shared" si="183"/>
        <v/>
      </c>
      <c r="O604" s="34" t="str">
        <f t="shared" si="190"/>
        <v/>
      </c>
      <c r="P604" s="8"/>
      <c r="Q604" s="22" t="str">
        <f t="shared" si="184"/>
        <v/>
      </c>
      <c r="R604" s="34" t="str">
        <f t="shared" si="191"/>
        <v/>
      </c>
      <c r="S604" s="8"/>
      <c r="T604" s="22" t="str">
        <f t="shared" si="178"/>
        <v/>
      </c>
      <c r="U604" s="22" t="str">
        <f t="shared" si="185"/>
        <v/>
      </c>
      <c r="V604" s="22" t="str">
        <f t="shared" si="192"/>
        <v/>
      </c>
      <c r="W604" s="22" t="str">
        <f t="shared" si="193"/>
        <v/>
      </c>
      <c r="X604" s="8"/>
      <c r="Y604" s="29"/>
    </row>
    <row r="605" spans="1:25" ht="18" customHeight="1" x14ac:dyDescent="0.35">
      <c r="A605" s="68">
        <f>'Energy - Master'!A604</f>
        <v>46624</v>
      </c>
      <c r="B605" s="24" t="str">
        <f t="shared" si="179"/>
        <v>Aug-2027</v>
      </c>
      <c r="C605" s="34" t="str">
        <f t="shared" si="186"/>
        <v/>
      </c>
      <c r="D605" s="8"/>
      <c r="E605" s="22" t="str">
        <f t="shared" si="180"/>
        <v/>
      </c>
      <c r="F605" s="34" t="str">
        <f t="shared" si="187"/>
        <v/>
      </c>
      <c r="G605" s="8"/>
      <c r="H605" s="22" t="str">
        <f t="shared" si="181"/>
        <v/>
      </c>
      <c r="I605" s="34" t="str">
        <f t="shared" si="188"/>
        <v/>
      </c>
      <c r="J605" s="8"/>
      <c r="K605" s="22" t="str">
        <f t="shared" si="182"/>
        <v/>
      </c>
      <c r="L605" s="34" t="str">
        <f t="shared" si="189"/>
        <v/>
      </c>
      <c r="M605" s="8"/>
      <c r="N605" s="22" t="str">
        <f t="shared" si="183"/>
        <v/>
      </c>
      <c r="O605" s="34" t="str">
        <f t="shared" si="190"/>
        <v/>
      </c>
      <c r="P605" s="8"/>
      <c r="Q605" s="22" t="str">
        <f t="shared" si="184"/>
        <v/>
      </c>
      <c r="R605" s="34" t="str">
        <f t="shared" si="191"/>
        <v/>
      </c>
      <c r="S605" s="8"/>
      <c r="T605" s="22" t="str">
        <f t="shared" si="178"/>
        <v/>
      </c>
      <c r="U605" s="22" t="str">
        <f t="shared" si="185"/>
        <v/>
      </c>
      <c r="V605" s="22" t="str">
        <f t="shared" si="192"/>
        <v/>
      </c>
      <c r="W605" s="22" t="str">
        <f t="shared" si="193"/>
        <v/>
      </c>
      <c r="X605" s="8"/>
      <c r="Y605" s="29"/>
    </row>
    <row r="606" spans="1:25" ht="18" customHeight="1" x14ac:dyDescent="0.35">
      <c r="A606" s="68">
        <f>'Energy - Master'!A605</f>
        <v>46625</v>
      </c>
      <c r="B606" s="24" t="str">
        <f t="shared" si="179"/>
        <v>Aug-2027</v>
      </c>
      <c r="C606" s="34" t="str">
        <f t="shared" si="186"/>
        <v/>
      </c>
      <c r="D606" s="8"/>
      <c r="E606" s="22" t="str">
        <f t="shared" si="180"/>
        <v/>
      </c>
      <c r="F606" s="34" t="str">
        <f t="shared" si="187"/>
        <v/>
      </c>
      <c r="G606" s="8"/>
      <c r="H606" s="22" t="str">
        <f t="shared" si="181"/>
        <v/>
      </c>
      <c r="I606" s="34" t="str">
        <f t="shared" si="188"/>
        <v/>
      </c>
      <c r="J606" s="8"/>
      <c r="K606" s="22" t="str">
        <f t="shared" si="182"/>
        <v/>
      </c>
      <c r="L606" s="34" t="str">
        <f t="shared" si="189"/>
        <v/>
      </c>
      <c r="M606" s="8"/>
      <c r="N606" s="22" t="str">
        <f t="shared" si="183"/>
        <v/>
      </c>
      <c r="O606" s="34" t="str">
        <f t="shared" si="190"/>
        <v/>
      </c>
      <c r="P606" s="8"/>
      <c r="Q606" s="22" t="str">
        <f t="shared" si="184"/>
        <v/>
      </c>
      <c r="R606" s="34" t="str">
        <f t="shared" si="191"/>
        <v/>
      </c>
      <c r="S606" s="8"/>
      <c r="T606" s="22" t="str">
        <f t="shared" si="178"/>
        <v/>
      </c>
      <c r="U606" s="22" t="str">
        <f t="shared" si="185"/>
        <v/>
      </c>
      <c r="V606" s="22" t="str">
        <f t="shared" si="192"/>
        <v/>
      </c>
      <c r="W606" s="22" t="str">
        <f t="shared" si="193"/>
        <v/>
      </c>
      <c r="X606" s="8"/>
      <c r="Y606" s="29"/>
    </row>
    <row r="607" spans="1:25" ht="18" customHeight="1" x14ac:dyDescent="0.35">
      <c r="A607" s="68">
        <f>'Energy - Master'!A606</f>
        <v>46626</v>
      </c>
      <c r="B607" s="24" t="str">
        <f t="shared" si="179"/>
        <v>Aug-2027</v>
      </c>
      <c r="C607" s="34" t="str">
        <f t="shared" si="186"/>
        <v/>
      </c>
      <c r="D607" s="8"/>
      <c r="E607" s="22" t="str">
        <f t="shared" si="180"/>
        <v/>
      </c>
      <c r="F607" s="34" t="str">
        <f t="shared" si="187"/>
        <v/>
      </c>
      <c r="G607" s="8"/>
      <c r="H607" s="22" t="str">
        <f t="shared" si="181"/>
        <v/>
      </c>
      <c r="I607" s="34" t="str">
        <f t="shared" si="188"/>
        <v/>
      </c>
      <c r="J607" s="8"/>
      <c r="K607" s="22" t="str">
        <f t="shared" si="182"/>
        <v/>
      </c>
      <c r="L607" s="34" t="str">
        <f t="shared" si="189"/>
        <v/>
      </c>
      <c r="M607" s="8"/>
      <c r="N607" s="22" t="str">
        <f t="shared" si="183"/>
        <v/>
      </c>
      <c r="O607" s="34" t="str">
        <f t="shared" si="190"/>
        <v/>
      </c>
      <c r="P607" s="8"/>
      <c r="Q607" s="22" t="str">
        <f t="shared" si="184"/>
        <v/>
      </c>
      <c r="R607" s="34" t="str">
        <f t="shared" si="191"/>
        <v/>
      </c>
      <c r="S607" s="8"/>
      <c r="T607" s="22" t="str">
        <f t="shared" ref="T607:T670" si="194">IF(OR(R607="",S607=""),"",R607-S607)</f>
        <v/>
      </c>
      <c r="U607" s="22" t="str">
        <f t="shared" si="185"/>
        <v/>
      </c>
      <c r="V607" s="22" t="str">
        <f t="shared" si="192"/>
        <v/>
      </c>
      <c r="W607" s="22" t="str">
        <f t="shared" si="193"/>
        <v/>
      </c>
      <c r="X607" s="8"/>
      <c r="Y607" s="29"/>
    </row>
    <row r="608" spans="1:25" ht="18" customHeight="1" x14ac:dyDescent="0.35">
      <c r="A608" s="68">
        <f>'Energy - Master'!A607</f>
        <v>46627</v>
      </c>
      <c r="B608" s="24" t="str">
        <f t="shared" si="179"/>
        <v>Aug-2027</v>
      </c>
      <c r="C608" s="34" t="str">
        <f t="shared" si="186"/>
        <v/>
      </c>
      <c r="D608" s="8"/>
      <c r="E608" s="22" t="str">
        <f t="shared" si="180"/>
        <v/>
      </c>
      <c r="F608" s="34" t="str">
        <f t="shared" si="187"/>
        <v/>
      </c>
      <c r="G608" s="8"/>
      <c r="H608" s="22" t="str">
        <f t="shared" si="181"/>
        <v/>
      </c>
      <c r="I608" s="34" t="str">
        <f t="shared" si="188"/>
        <v/>
      </c>
      <c r="J608" s="8"/>
      <c r="K608" s="22" t="str">
        <f t="shared" si="182"/>
        <v/>
      </c>
      <c r="L608" s="34" t="str">
        <f t="shared" si="189"/>
        <v/>
      </c>
      <c r="M608" s="8"/>
      <c r="N608" s="22" t="str">
        <f t="shared" si="183"/>
        <v/>
      </c>
      <c r="O608" s="34" t="str">
        <f t="shared" si="190"/>
        <v/>
      </c>
      <c r="P608" s="8"/>
      <c r="Q608" s="22" t="str">
        <f t="shared" si="184"/>
        <v/>
      </c>
      <c r="R608" s="34" t="str">
        <f t="shared" si="191"/>
        <v/>
      </c>
      <c r="S608" s="8"/>
      <c r="T608" s="22" t="str">
        <f t="shared" si="194"/>
        <v/>
      </c>
      <c r="U608" s="22" t="str">
        <f t="shared" si="185"/>
        <v/>
      </c>
      <c r="V608" s="22" t="str">
        <f t="shared" si="192"/>
        <v/>
      </c>
      <c r="W608" s="22" t="str">
        <f t="shared" si="193"/>
        <v/>
      </c>
      <c r="X608" s="8"/>
      <c r="Y608" s="29"/>
    </row>
    <row r="609" spans="1:25" ht="18" customHeight="1" x14ac:dyDescent="0.35">
      <c r="A609" s="68">
        <f>'Energy - Master'!A608</f>
        <v>46628</v>
      </c>
      <c r="B609" s="24" t="str">
        <f t="shared" si="179"/>
        <v>Aug-2027</v>
      </c>
      <c r="C609" s="34" t="str">
        <f t="shared" si="186"/>
        <v/>
      </c>
      <c r="D609" s="8"/>
      <c r="E609" s="22" t="str">
        <f t="shared" si="180"/>
        <v/>
      </c>
      <c r="F609" s="34" t="str">
        <f t="shared" si="187"/>
        <v/>
      </c>
      <c r="G609" s="8"/>
      <c r="H609" s="22" t="str">
        <f t="shared" si="181"/>
        <v/>
      </c>
      <c r="I609" s="34" t="str">
        <f t="shared" si="188"/>
        <v/>
      </c>
      <c r="J609" s="8"/>
      <c r="K609" s="22" t="str">
        <f t="shared" si="182"/>
        <v/>
      </c>
      <c r="L609" s="34" t="str">
        <f t="shared" si="189"/>
        <v/>
      </c>
      <c r="M609" s="8"/>
      <c r="N609" s="22" t="str">
        <f t="shared" si="183"/>
        <v/>
      </c>
      <c r="O609" s="34" t="str">
        <f t="shared" si="190"/>
        <v/>
      </c>
      <c r="P609" s="8"/>
      <c r="Q609" s="22" t="str">
        <f t="shared" si="184"/>
        <v/>
      </c>
      <c r="R609" s="34" t="str">
        <f t="shared" si="191"/>
        <v/>
      </c>
      <c r="S609" s="8"/>
      <c r="T609" s="22" t="str">
        <f t="shared" si="194"/>
        <v/>
      </c>
      <c r="U609" s="22" t="str">
        <f t="shared" si="185"/>
        <v/>
      </c>
      <c r="V609" s="22" t="str">
        <f t="shared" si="192"/>
        <v/>
      </c>
      <c r="W609" s="22" t="str">
        <f t="shared" si="193"/>
        <v/>
      </c>
      <c r="X609" s="8"/>
      <c r="Y609" s="29"/>
    </row>
    <row r="610" spans="1:25" ht="18" customHeight="1" x14ac:dyDescent="0.35">
      <c r="A610" s="68">
        <f>'Energy - Master'!A609</f>
        <v>46629</v>
      </c>
      <c r="B610" s="24" t="str">
        <f t="shared" si="179"/>
        <v>Aug-2027</v>
      </c>
      <c r="C610" s="34" t="str">
        <f t="shared" si="186"/>
        <v/>
      </c>
      <c r="D610" s="8"/>
      <c r="E610" s="22" t="str">
        <f t="shared" si="180"/>
        <v/>
      </c>
      <c r="F610" s="34" t="str">
        <f t="shared" si="187"/>
        <v/>
      </c>
      <c r="G610" s="8"/>
      <c r="H610" s="22" t="str">
        <f t="shared" si="181"/>
        <v/>
      </c>
      <c r="I610" s="34" t="str">
        <f t="shared" si="188"/>
        <v/>
      </c>
      <c r="J610" s="8"/>
      <c r="K610" s="22" t="str">
        <f t="shared" si="182"/>
        <v/>
      </c>
      <c r="L610" s="34" t="str">
        <f t="shared" si="189"/>
        <v/>
      </c>
      <c r="M610" s="8"/>
      <c r="N610" s="22" t="str">
        <f t="shared" si="183"/>
        <v/>
      </c>
      <c r="O610" s="34" t="str">
        <f t="shared" si="190"/>
        <v/>
      </c>
      <c r="P610" s="8"/>
      <c r="Q610" s="22" t="str">
        <f t="shared" si="184"/>
        <v/>
      </c>
      <c r="R610" s="34" t="str">
        <f t="shared" si="191"/>
        <v/>
      </c>
      <c r="S610" s="8"/>
      <c r="T610" s="22" t="str">
        <f t="shared" si="194"/>
        <v/>
      </c>
      <c r="U610" s="22" t="str">
        <f t="shared" si="185"/>
        <v/>
      </c>
      <c r="V610" s="22" t="str">
        <f t="shared" si="192"/>
        <v/>
      </c>
      <c r="W610" s="22" t="str">
        <f t="shared" si="193"/>
        <v/>
      </c>
      <c r="X610" s="8"/>
      <c r="Y610" s="29"/>
    </row>
    <row r="611" spans="1:25" ht="18" customHeight="1" x14ac:dyDescent="0.35">
      <c r="A611" s="68">
        <f>'Energy - Master'!A610</f>
        <v>46630</v>
      </c>
      <c r="B611" s="24" t="str">
        <f t="shared" si="179"/>
        <v>Aug-2027</v>
      </c>
      <c r="C611" s="34" t="str">
        <f t="shared" si="186"/>
        <v/>
      </c>
      <c r="D611" s="8"/>
      <c r="E611" s="22" t="str">
        <f t="shared" si="180"/>
        <v/>
      </c>
      <c r="F611" s="34" t="str">
        <f t="shared" si="187"/>
        <v/>
      </c>
      <c r="G611" s="8"/>
      <c r="H611" s="22" t="str">
        <f t="shared" si="181"/>
        <v/>
      </c>
      <c r="I611" s="34" t="str">
        <f t="shared" si="188"/>
        <v/>
      </c>
      <c r="J611" s="8"/>
      <c r="K611" s="22" t="str">
        <f t="shared" si="182"/>
        <v/>
      </c>
      <c r="L611" s="34" t="str">
        <f t="shared" si="189"/>
        <v/>
      </c>
      <c r="M611" s="8"/>
      <c r="N611" s="22" t="str">
        <f t="shared" si="183"/>
        <v/>
      </c>
      <c r="O611" s="34" t="str">
        <f t="shared" si="190"/>
        <v/>
      </c>
      <c r="P611" s="8"/>
      <c r="Q611" s="22" t="str">
        <f t="shared" si="184"/>
        <v/>
      </c>
      <c r="R611" s="34" t="str">
        <f t="shared" si="191"/>
        <v/>
      </c>
      <c r="S611" s="8"/>
      <c r="T611" s="22" t="str">
        <f t="shared" si="194"/>
        <v/>
      </c>
      <c r="U611" s="22" t="str">
        <f t="shared" si="185"/>
        <v/>
      </c>
      <c r="V611" s="22" t="str">
        <f t="shared" si="192"/>
        <v/>
      </c>
      <c r="W611" s="22" t="str">
        <f t="shared" si="193"/>
        <v/>
      </c>
      <c r="X611" s="8"/>
      <c r="Y611" s="29"/>
    </row>
    <row r="612" spans="1:25" ht="18" customHeight="1" x14ac:dyDescent="0.35">
      <c r="A612" s="68">
        <f>'Energy - Master'!A611</f>
        <v>46631</v>
      </c>
      <c r="B612" s="24" t="str">
        <f t="shared" si="179"/>
        <v>Sep-2027</v>
      </c>
      <c r="C612" s="34" t="str">
        <f t="shared" si="186"/>
        <v/>
      </c>
      <c r="D612" s="8"/>
      <c r="E612" s="22" t="str">
        <f t="shared" si="180"/>
        <v/>
      </c>
      <c r="F612" s="34" t="str">
        <f t="shared" si="187"/>
        <v/>
      </c>
      <c r="G612" s="8"/>
      <c r="H612" s="22" t="str">
        <f t="shared" si="181"/>
        <v/>
      </c>
      <c r="I612" s="34" t="str">
        <f t="shared" si="188"/>
        <v/>
      </c>
      <c r="J612" s="8"/>
      <c r="K612" s="22" t="str">
        <f t="shared" si="182"/>
        <v/>
      </c>
      <c r="L612" s="34" t="str">
        <f t="shared" si="189"/>
        <v/>
      </c>
      <c r="M612" s="8"/>
      <c r="N612" s="22" t="str">
        <f t="shared" si="183"/>
        <v/>
      </c>
      <c r="O612" s="34" t="str">
        <f t="shared" si="190"/>
        <v/>
      </c>
      <c r="P612" s="8"/>
      <c r="Q612" s="22" t="str">
        <f t="shared" si="184"/>
        <v/>
      </c>
      <c r="R612" s="34" t="str">
        <f t="shared" si="191"/>
        <v/>
      </c>
      <c r="S612" s="8"/>
      <c r="T612" s="22" t="str">
        <f t="shared" si="194"/>
        <v/>
      </c>
      <c r="U612" s="22" t="str">
        <f t="shared" si="185"/>
        <v/>
      </c>
      <c r="V612" s="22" t="str">
        <f t="shared" si="192"/>
        <v/>
      </c>
      <c r="W612" s="22" t="str">
        <f t="shared" si="193"/>
        <v/>
      </c>
      <c r="X612" s="8"/>
      <c r="Y612" s="29"/>
    </row>
    <row r="613" spans="1:25" ht="18" customHeight="1" x14ac:dyDescent="0.35">
      <c r="A613" s="68">
        <f>'Energy - Master'!A612</f>
        <v>46632</v>
      </c>
      <c r="B613" s="24" t="str">
        <f t="shared" si="179"/>
        <v>Sep-2027</v>
      </c>
      <c r="C613" s="34" t="str">
        <f t="shared" si="186"/>
        <v/>
      </c>
      <c r="D613" s="8"/>
      <c r="E613" s="22" t="str">
        <f t="shared" si="180"/>
        <v/>
      </c>
      <c r="F613" s="34" t="str">
        <f t="shared" si="187"/>
        <v/>
      </c>
      <c r="G613" s="8"/>
      <c r="H613" s="22" t="str">
        <f t="shared" si="181"/>
        <v/>
      </c>
      <c r="I613" s="34" t="str">
        <f t="shared" si="188"/>
        <v/>
      </c>
      <c r="J613" s="8"/>
      <c r="K613" s="22" t="str">
        <f t="shared" si="182"/>
        <v/>
      </c>
      <c r="L613" s="34" t="str">
        <f t="shared" si="189"/>
        <v/>
      </c>
      <c r="M613" s="8"/>
      <c r="N613" s="22" t="str">
        <f t="shared" si="183"/>
        <v/>
      </c>
      <c r="O613" s="34" t="str">
        <f t="shared" si="190"/>
        <v/>
      </c>
      <c r="P613" s="8"/>
      <c r="Q613" s="22" t="str">
        <f t="shared" si="184"/>
        <v/>
      </c>
      <c r="R613" s="34" t="str">
        <f t="shared" si="191"/>
        <v/>
      </c>
      <c r="S613" s="8"/>
      <c r="T613" s="22" t="str">
        <f t="shared" si="194"/>
        <v/>
      </c>
      <c r="U613" s="22" t="str">
        <f t="shared" si="185"/>
        <v/>
      </c>
      <c r="V613" s="22" t="str">
        <f t="shared" si="192"/>
        <v/>
      </c>
      <c r="W613" s="22" t="str">
        <f t="shared" si="193"/>
        <v/>
      </c>
      <c r="X613" s="8"/>
      <c r="Y613" s="29"/>
    </row>
    <row r="614" spans="1:25" ht="18" customHeight="1" x14ac:dyDescent="0.35">
      <c r="A614" s="68">
        <f>'Energy - Master'!A613</f>
        <v>46633</v>
      </c>
      <c r="B614" s="24" t="str">
        <f t="shared" si="179"/>
        <v>Sep-2027</v>
      </c>
      <c r="C614" s="34" t="str">
        <f t="shared" si="186"/>
        <v/>
      </c>
      <c r="D614" s="8"/>
      <c r="E614" s="22" t="str">
        <f t="shared" si="180"/>
        <v/>
      </c>
      <c r="F614" s="34" t="str">
        <f t="shared" si="187"/>
        <v/>
      </c>
      <c r="G614" s="8"/>
      <c r="H614" s="22" t="str">
        <f t="shared" si="181"/>
        <v/>
      </c>
      <c r="I614" s="34" t="str">
        <f t="shared" si="188"/>
        <v/>
      </c>
      <c r="J614" s="8"/>
      <c r="K614" s="22" t="str">
        <f t="shared" si="182"/>
        <v/>
      </c>
      <c r="L614" s="34" t="str">
        <f t="shared" si="189"/>
        <v/>
      </c>
      <c r="M614" s="8"/>
      <c r="N614" s="22" t="str">
        <f t="shared" si="183"/>
        <v/>
      </c>
      <c r="O614" s="34" t="str">
        <f t="shared" si="190"/>
        <v/>
      </c>
      <c r="P614" s="8"/>
      <c r="Q614" s="22" t="str">
        <f t="shared" si="184"/>
        <v/>
      </c>
      <c r="R614" s="34" t="str">
        <f t="shared" si="191"/>
        <v/>
      </c>
      <c r="S614" s="8"/>
      <c r="T614" s="22" t="str">
        <f t="shared" si="194"/>
        <v/>
      </c>
      <c r="U614" s="22" t="str">
        <f t="shared" si="185"/>
        <v/>
      </c>
      <c r="V614" s="22" t="str">
        <f t="shared" si="192"/>
        <v/>
      </c>
      <c r="W614" s="22" t="str">
        <f t="shared" si="193"/>
        <v/>
      </c>
      <c r="X614" s="8"/>
      <c r="Y614" s="29"/>
    </row>
    <row r="615" spans="1:25" ht="18" customHeight="1" x14ac:dyDescent="0.35">
      <c r="A615" s="68">
        <f>'Energy - Master'!A614</f>
        <v>46634</v>
      </c>
      <c r="B615" s="24" t="str">
        <f t="shared" si="179"/>
        <v>Sep-2027</v>
      </c>
      <c r="C615" s="34" t="str">
        <f t="shared" si="186"/>
        <v/>
      </c>
      <c r="D615" s="8"/>
      <c r="E615" s="22" t="str">
        <f t="shared" si="180"/>
        <v/>
      </c>
      <c r="F615" s="34" t="str">
        <f t="shared" si="187"/>
        <v/>
      </c>
      <c r="G615" s="8"/>
      <c r="H615" s="22" t="str">
        <f t="shared" si="181"/>
        <v/>
      </c>
      <c r="I615" s="34" t="str">
        <f t="shared" si="188"/>
        <v/>
      </c>
      <c r="J615" s="8"/>
      <c r="K615" s="22" t="str">
        <f t="shared" si="182"/>
        <v/>
      </c>
      <c r="L615" s="34" t="str">
        <f t="shared" si="189"/>
        <v/>
      </c>
      <c r="M615" s="8"/>
      <c r="N615" s="22" t="str">
        <f t="shared" si="183"/>
        <v/>
      </c>
      <c r="O615" s="34" t="str">
        <f t="shared" si="190"/>
        <v/>
      </c>
      <c r="P615" s="8"/>
      <c r="Q615" s="22" t="str">
        <f t="shared" si="184"/>
        <v/>
      </c>
      <c r="R615" s="34" t="str">
        <f t="shared" si="191"/>
        <v/>
      </c>
      <c r="S615" s="8"/>
      <c r="T615" s="22" t="str">
        <f t="shared" si="194"/>
        <v/>
      </c>
      <c r="U615" s="22" t="str">
        <f t="shared" si="185"/>
        <v/>
      </c>
      <c r="V615" s="22" t="str">
        <f t="shared" si="192"/>
        <v/>
      </c>
      <c r="W615" s="22" t="str">
        <f t="shared" si="193"/>
        <v/>
      </c>
      <c r="X615" s="8"/>
      <c r="Y615" s="29"/>
    </row>
    <row r="616" spans="1:25" ht="18" customHeight="1" x14ac:dyDescent="0.35">
      <c r="A616" s="68">
        <f>'Energy - Master'!A615</f>
        <v>46635</v>
      </c>
      <c r="B616" s="24" t="str">
        <f t="shared" si="179"/>
        <v>Sep-2027</v>
      </c>
      <c r="C616" s="34" t="str">
        <f t="shared" si="186"/>
        <v/>
      </c>
      <c r="D616" s="8"/>
      <c r="E616" s="22" t="str">
        <f t="shared" si="180"/>
        <v/>
      </c>
      <c r="F616" s="34" t="str">
        <f t="shared" si="187"/>
        <v/>
      </c>
      <c r="G616" s="8"/>
      <c r="H616" s="22" t="str">
        <f t="shared" si="181"/>
        <v/>
      </c>
      <c r="I616" s="34" t="str">
        <f t="shared" si="188"/>
        <v/>
      </c>
      <c r="J616" s="8"/>
      <c r="K616" s="22" t="str">
        <f t="shared" si="182"/>
        <v/>
      </c>
      <c r="L616" s="34" t="str">
        <f t="shared" si="189"/>
        <v/>
      </c>
      <c r="M616" s="8"/>
      <c r="N616" s="22" t="str">
        <f t="shared" si="183"/>
        <v/>
      </c>
      <c r="O616" s="34" t="str">
        <f t="shared" si="190"/>
        <v/>
      </c>
      <c r="P616" s="8"/>
      <c r="Q616" s="22" t="str">
        <f t="shared" si="184"/>
        <v/>
      </c>
      <c r="R616" s="34" t="str">
        <f t="shared" si="191"/>
        <v/>
      </c>
      <c r="S616" s="8"/>
      <c r="T616" s="22" t="str">
        <f t="shared" si="194"/>
        <v/>
      </c>
      <c r="U616" s="22" t="str">
        <f t="shared" si="185"/>
        <v/>
      </c>
      <c r="V616" s="22" t="str">
        <f t="shared" si="192"/>
        <v/>
      </c>
      <c r="W616" s="22" t="str">
        <f t="shared" si="193"/>
        <v/>
      </c>
      <c r="X616" s="8"/>
      <c r="Y616" s="29"/>
    </row>
    <row r="617" spans="1:25" ht="18" customHeight="1" x14ac:dyDescent="0.35">
      <c r="A617" s="68">
        <f>'Energy - Master'!A616</f>
        <v>46636</v>
      </c>
      <c r="B617" s="24" t="str">
        <f t="shared" si="179"/>
        <v>Sep-2027</v>
      </c>
      <c r="C617" s="34" t="str">
        <f t="shared" si="186"/>
        <v/>
      </c>
      <c r="D617" s="8"/>
      <c r="E617" s="22" t="str">
        <f t="shared" si="180"/>
        <v/>
      </c>
      <c r="F617" s="34" t="str">
        <f t="shared" si="187"/>
        <v/>
      </c>
      <c r="G617" s="8"/>
      <c r="H617" s="22" t="str">
        <f t="shared" si="181"/>
        <v/>
      </c>
      <c r="I617" s="34" t="str">
        <f t="shared" si="188"/>
        <v/>
      </c>
      <c r="J617" s="8"/>
      <c r="K617" s="22" t="str">
        <f t="shared" si="182"/>
        <v/>
      </c>
      <c r="L617" s="34" t="str">
        <f t="shared" si="189"/>
        <v/>
      </c>
      <c r="M617" s="8"/>
      <c r="N617" s="22" t="str">
        <f t="shared" si="183"/>
        <v/>
      </c>
      <c r="O617" s="34" t="str">
        <f t="shared" si="190"/>
        <v/>
      </c>
      <c r="P617" s="8"/>
      <c r="Q617" s="22" t="str">
        <f t="shared" si="184"/>
        <v/>
      </c>
      <c r="R617" s="34" t="str">
        <f t="shared" si="191"/>
        <v/>
      </c>
      <c r="S617" s="8"/>
      <c r="T617" s="22" t="str">
        <f t="shared" si="194"/>
        <v/>
      </c>
      <c r="U617" s="22" t="str">
        <f t="shared" si="185"/>
        <v/>
      </c>
      <c r="V617" s="22" t="str">
        <f t="shared" si="192"/>
        <v/>
      </c>
      <c r="W617" s="22" t="str">
        <f t="shared" si="193"/>
        <v/>
      </c>
      <c r="X617" s="8"/>
      <c r="Y617" s="29"/>
    </row>
    <row r="618" spans="1:25" ht="18" customHeight="1" x14ac:dyDescent="0.35">
      <c r="A618" s="68">
        <f>'Energy - Master'!A617</f>
        <v>46637</v>
      </c>
      <c r="B618" s="24" t="str">
        <f t="shared" si="179"/>
        <v>Sep-2027</v>
      </c>
      <c r="C618" s="34" t="str">
        <f t="shared" si="186"/>
        <v/>
      </c>
      <c r="D618" s="8"/>
      <c r="E618" s="22" t="str">
        <f t="shared" si="180"/>
        <v/>
      </c>
      <c r="F618" s="34" t="str">
        <f t="shared" si="187"/>
        <v/>
      </c>
      <c r="G618" s="8"/>
      <c r="H618" s="22" t="str">
        <f t="shared" si="181"/>
        <v/>
      </c>
      <c r="I618" s="34" t="str">
        <f t="shared" si="188"/>
        <v/>
      </c>
      <c r="J618" s="8"/>
      <c r="K618" s="22" t="str">
        <f t="shared" si="182"/>
        <v/>
      </c>
      <c r="L618" s="34" t="str">
        <f t="shared" si="189"/>
        <v/>
      </c>
      <c r="M618" s="8"/>
      <c r="N618" s="22" t="str">
        <f t="shared" si="183"/>
        <v/>
      </c>
      <c r="O618" s="34" t="str">
        <f t="shared" si="190"/>
        <v/>
      </c>
      <c r="P618" s="8"/>
      <c r="Q618" s="22" t="str">
        <f t="shared" si="184"/>
        <v/>
      </c>
      <c r="R618" s="34" t="str">
        <f t="shared" si="191"/>
        <v/>
      </c>
      <c r="S618" s="8"/>
      <c r="T618" s="22" t="str">
        <f t="shared" si="194"/>
        <v/>
      </c>
      <c r="U618" s="22" t="str">
        <f t="shared" si="185"/>
        <v/>
      </c>
      <c r="V618" s="22" t="str">
        <f t="shared" si="192"/>
        <v/>
      </c>
      <c r="W618" s="22" t="str">
        <f t="shared" si="193"/>
        <v/>
      </c>
      <c r="X618" s="8"/>
      <c r="Y618" s="29"/>
    </row>
    <row r="619" spans="1:25" ht="18" customHeight="1" x14ac:dyDescent="0.35">
      <c r="A619" s="20"/>
      <c r="B619" s="24" t="str">
        <f t="shared" si="179"/>
        <v/>
      </c>
      <c r="C619" s="34" t="str">
        <f t="shared" si="186"/>
        <v/>
      </c>
      <c r="D619" s="8"/>
      <c r="E619" s="22" t="str">
        <f t="shared" si="180"/>
        <v/>
      </c>
      <c r="F619" s="34" t="str">
        <f t="shared" si="187"/>
        <v/>
      </c>
      <c r="G619" s="8"/>
      <c r="H619" s="22" t="str">
        <f t="shared" si="181"/>
        <v/>
      </c>
      <c r="I619" s="34" t="str">
        <f t="shared" si="188"/>
        <v/>
      </c>
      <c r="J619" s="8"/>
      <c r="K619" s="22" t="str">
        <f t="shared" si="182"/>
        <v/>
      </c>
      <c r="L619" s="34" t="str">
        <f t="shared" si="189"/>
        <v/>
      </c>
      <c r="M619" s="8"/>
      <c r="N619" s="22" t="str">
        <f t="shared" si="183"/>
        <v/>
      </c>
      <c r="O619" s="34" t="str">
        <f t="shared" si="190"/>
        <v/>
      </c>
      <c r="P619" s="8"/>
      <c r="Q619" s="22" t="str">
        <f t="shared" si="184"/>
        <v/>
      </c>
      <c r="R619" s="34" t="str">
        <f t="shared" si="191"/>
        <v/>
      </c>
      <c r="S619" s="8"/>
      <c r="T619" s="22" t="str">
        <f t="shared" si="194"/>
        <v/>
      </c>
      <c r="U619" s="22" t="str">
        <f t="shared" si="185"/>
        <v/>
      </c>
      <c r="V619" s="22" t="str">
        <f t="shared" si="192"/>
        <v/>
      </c>
      <c r="W619" s="22" t="str">
        <f t="shared" si="193"/>
        <v/>
      </c>
      <c r="X619" s="8"/>
      <c r="Y619" s="29"/>
    </row>
    <row r="620" spans="1:25" ht="18" customHeight="1" x14ac:dyDescent="0.35">
      <c r="A620" s="20"/>
      <c r="B620" s="24" t="str">
        <f t="shared" si="179"/>
        <v/>
      </c>
      <c r="C620" s="34" t="str">
        <f t="shared" si="186"/>
        <v/>
      </c>
      <c r="D620" s="8"/>
      <c r="E620" s="22" t="str">
        <f t="shared" si="180"/>
        <v/>
      </c>
      <c r="F620" s="34" t="str">
        <f t="shared" si="187"/>
        <v/>
      </c>
      <c r="G620" s="8"/>
      <c r="H620" s="22" t="str">
        <f t="shared" si="181"/>
        <v/>
      </c>
      <c r="I620" s="34" t="str">
        <f t="shared" si="188"/>
        <v/>
      </c>
      <c r="J620" s="8"/>
      <c r="K620" s="22" t="str">
        <f t="shared" si="182"/>
        <v/>
      </c>
      <c r="L620" s="34" t="str">
        <f t="shared" si="189"/>
        <v/>
      </c>
      <c r="M620" s="8"/>
      <c r="N620" s="22" t="str">
        <f t="shared" si="183"/>
        <v/>
      </c>
      <c r="O620" s="34" t="str">
        <f t="shared" si="190"/>
        <v/>
      </c>
      <c r="P620" s="8"/>
      <c r="Q620" s="22" t="str">
        <f t="shared" si="184"/>
        <v/>
      </c>
      <c r="R620" s="34" t="str">
        <f t="shared" si="191"/>
        <v/>
      </c>
      <c r="S620" s="8"/>
      <c r="T620" s="22" t="str">
        <f t="shared" si="194"/>
        <v/>
      </c>
      <c r="U620" s="22" t="str">
        <f t="shared" si="185"/>
        <v/>
      </c>
      <c r="V620" s="22" t="str">
        <f t="shared" si="192"/>
        <v/>
      </c>
      <c r="W620" s="22" t="str">
        <f t="shared" si="193"/>
        <v/>
      </c>
      <c r="X620" s="8"/>
      <c r="Y620" s="29"/>
    </row>
    <row r="621" spans="1:25" ht="18" customHeight="1" x14ac:dyDescent="0.35">
      <c r="A621" s="20"/>
      <c r="B621" s="24" t="str">
        <f t="shared" si="179"/>
        <v/>
      </c>
      <c r="C621" s="34" t="str">
        <f t="shared" si="186"/>
        <v/>
      </c>
      <c r="D621" s="8"/>
      <c r="E621" s="22" t="str">
        <f t="shared" si="180"/>
        <v/>
      </c>
      <c r="F621" s="34" t="str">
        <f t="shared" si="187"/>
        <v/>
      </c>
      <c r="G621" s="8"/>
      <c r="H621" s="22" t="str">
        <f t="shared" si="181"/>
        <v/>
      </c>
      <c r="I621" s="34" t="str">
        <f t="shared" si="188"/>
        <v/>
      </c>
      <c r="J621" s="8"/>
      <c r="K621" s="22" t="str">
        <f t="shared" si="182"/>
        <v/>
      </c>
      <c r="L621" s="34" t="str">
        <f t="shared" si="189"/>
        <v/>
      </c>
      <c r="M621" s="8"/>
      <c r="N621" s="22" t="str">
        <f t="shared" si="183"/>
        <v/>
      </c>
      <c r="O621" s="34" t="str">
        <f t="shared" si="190"/>
        <v/>
      </c>
      <c r="P621" s="8"/>
      <c r="Q621" s="22" t="str">
        <f t="shared" si="184"/>
        <v/>
      </c>
      <c r="R621" s="34" t="str">
        <f t="shared" si="191"/>
        <v/>
      </c>
      <c r="S621" s="8"/>
      <c r="T621" s="22" t="str">
        <f t="shared" si="194"/>
        <v/>
      </c>
      <c r="U621" s="22" t="str">
        <f t="shared" si="185"/>
        <v/>
      </c>
      <c r="V621" s="22" t="str">
        <f t="shared" si="192"/>
        <v/>
      </c>
      <c r="W621" s="22" t="str">
        <f t="shared" si="193"/>
        <v/>
      </c>
      <c r="X621" s="8"/>
      <c r="Y621" s="29"/>
    </row>
    <row r="622" spans="1:25" ht="18" customHeight="1" x14ac:dyDescent="0.35">
      <c r="A622" s="20"/>
      <c r="B622" s="24" t="str">
        <f t="shared" si="179"/>
        <v/>
      </c>
      <c r="C622" s="34" t="str">
        <f t="shared" si="186"/>
        <v/>
      </c>
      <c r="D622" s="8"/>
      <c r="E622" s="22" t="str">
        <f t="shared" si="180"/>
        <v/>
      </c>
      <c r="F622" s="34" t="str">
        <f t="shared" si="187"/>
        <v/>
      </c>
      <c r="G622" s="8"/>
      <c r="H622" s="22" t="str">
        <f t="shared" si="181"/>
        <v/>
      </c>
      <c r="I622" s="34" t="str">
        <f t="shared" si="188"/>
        <v/>
      </c>
      <c r="J622" s="8"/>
      <c r="K622" s="22" t="str">
        <f t="shared" si="182"/>
        <v/>
      </c>
      <c r="L622" s="34" t="str">
        <f t="shared" si="189"/>
        <v/>
      </c>
      <c r="M622" s="8"/>
      <c r="N622" s="22" t="str">
        <f t="shared" si="183"/>
        <v/>
      </c>
      <c r="O622" s="34" t="str">
        <f t="shared" si="190"/>
        <v/>
      </c>
      <c r="P622" s="8"/>
      <c r="Q622" s="22" t="str">
        <f t="shared" si="184"/>
        <v/>
      </c>
      <c r="R622" s="34" t="str">
        <f t="shared" si="191"/>
        <v/>
      </c>
      <c r="S622" s="8"/>
      <c r="T622" s="22" t="str">
        <f t="shared" si="194"/>
        <v/>
      </c>
      <c r="U622" s="22" t="str">
        <f t="shared" si="185"/>
        <v/>
      </c>
      <c r="V622" s="22" t="str">
        <f t="shared" si="192"/>
        <v/>
      </c>
      <c r="W622" s="22" t="str">
        <f t="shared" si="193"/>
        <v/>
      </c>
      <c r="X622" s="8"/>
      <c r="Y622" s="29"/>
    </row>
    <row r="623" spans="1:25" ht="18" customHeight="1" x14ac:dyDescent="0.35">
      <c r="A623" s="20"/>
      <c r="B623" s="24" t="str">
        <f t="shared" si="179"/>
        <v/>
      </c>
      <c r="C623" s="34" t="str">
        <f t="shared" si="186"/>
        <v/>
      </c>
      <c r="D623" s="8"/>
      <c r="E623" s="22" t="str">
        <f t="shared" si="180"/>
        <v/>
      </c>
      <c r="F623" s="34" t="str">
        <f t="shared" si="187"/>
        <v/>
      </c>
      <c r="G623" s="8"/>
      <c r="H623" s="22" t="str">
        <f t="shared" si="181"/>
        <v/>
      </c>
      <c r="I623" s="34" t="str">
        <f t="shared" si="188"/>
        <v/>
      </c>
      <c r="J623" s="8"/>
      <c r="K623" s="22" t="str">
        <f t="shared" si="182"/>
        <v/>
      </c>
      <c r="L623" s="34" t="str">
        <f t="shared" si="189"/>
        <v/>
      </c>
      <c r="M623" s="8"/>
      <c r="N623" s="22" t="str">
        <f t="shared" si="183"/>
        <v/>
      </c>
      <c r="O623" s="34" t="str">
        <f t="shared" si="190"/>
        <v/>
      </c>
      <c r="P623" s="8"/>
      <c r="Q623" s="22" t="str">
        <f t="shared" si="184"/>
        <v/>
      </c>
      <c r="R623" s="34" t="str">
        <f t="shared" si="191"/>
        <v/>
      </c>
      <c r="S623" s="8"/>
      <c r="T623" s="22" t="str">
        <f t="shared" si="194"/>
        <v/>
      </c>
      <c r="U623" s="22" t="str">
        <f t="shared" si="185"/>
        <v/>
      </c>
      <c r="V623" s="22" t="str">
        <f t="shared" si="192"/>
        <v/>
      </c>
      <c r="W623" s="22" t="str">
        <f t="shared" si="193"/>
        <v/>
      </c>
      <c r="X623" s="8"/>
      <c r="Y623" s="29"/>
    </row>
    <row r="624" spans="1:25" ht="18" customHeight="1" x14ac:dyDescent="0.35">
      <c r="A624" s="20"/>
      <c r="B624" s="24" t="str">
        <f t="shared" si="179"/>
        <v/>
      </c>
      <c r="C624" s="34" t="str">
        <f t="shared" si="186"/>
        <v/>
      </c>
      <c r="D624" s="8"/>
      <c r="E624" s="22" t="str">
        <f t="shared" si="180"/>
        <v/>
      </c>
      <c r="F624" s="34" t="str">
        <f t="shared" si="187"/>
        <v/>
      </c>
      <c r="G624" s="8"/>
      <c r="H624" s="22" t="str">
        <f t="shared" si="181"/>
        <v/>
      </c>
      <c r="I624" s="34" t="str">
        <f t="shared" si="188"/>
        <v/>
      </c>
      <c r="J624" s="8"/>
      <c r="K624" s="22" t="str">
        <f t="shared" si="182"/>
        <v/>
      </c>
      <c r="L624" s="34" t="str">
        <f t="shared" si="189"/>
        <v/>
      </c>
      <c r="M624" s="8"/>
      <c r="N624" s="22" t="str">
        <f t="shared" si="183"/>
        <v/>
      </c>
      <c r="O624" s="34" t="str">
        <f t="shared" si="190"/>
        <v/>
      </c>
      <c r="P624" s="8"/>
      <c r="Q624" s="22" t="str">
        <f t="shared" si="184"/>
        <v/>
      </c>
      <c r="R624" s="34" t="str">
        <f t="shared" si="191"/>
        <v/>
      </c>
      <c r="S624" s="8"/>
      <c r="T624" s="22" t="str">
        <f t="shared" si="194"/>
        <v/>
      </c>
      <c r="U624" s="22" t="str">
        <f t="shared" si="185"/>
        <v/>
      </c>
      <c r="V624" s="22" t="str">
        <f t="shared" si="192"/>
        <v/>
      </c>
      <c r="W624" s="22" t="str">
        <f t="shared" si="193"/>
        <v/>
      </c>
      <c r="X624" s="8"/>
      <c r="Y624" s="29"/>
    </row>
    <row r="625" spans="1:25" ht="18" customHeight="1" x14ac:dyDescent="0.35">
      <c r="A625" s="20"/>
      <c r="B625" s="24" t="str">
        <f t="shared" si="179"/>
        <v/>
      </c>
      <c r="C625" s="34" t="str">
        <f t="shared" si="186"/>
        <v/>
      </c>
      <c r="D625" s="8"/>
      <c r="E625" s="22" t="str">
        <f t="shared" si="180"/>
        <v/>
      </c>
      <c r="F625" s="34" t="str">
        <f t="shared" si="187"/>
        <v/>
      </c>
      <c r="G625" s="8"/>
      <c r="H625" s="22" t="str">
        <f t="shared" si="181"/>
        <v/>
      </c>
      <c r="I625" s="34" t="str">
        <f t="shared" si="188"/>
        <v/>
      </c>
      <c r="J625" s="8"/>
      <c r="K625" s="22" t="str">
        <f t="shared" si="182"/>
        <v/>
      </c>
      <c r="L625" s="34" t="str">
        <f t="shared" si="189"/>
        <v/>
      </c>
      <c r="M625" s="8"/>
      <c r="N625" s="22" t="str">
        <f t="shared" si="183"/>
        <v/>
      </c>
      <c r="O625" s="34" t="str">
        <f t="shared" si="190"/>
        <v/>
      </c>
      <c r="P625" s="8"/>
      <c r="Q625" s="22" t="str">
        <f t="shared" si="184"/>
        <v/>
      </c>
      <c r="R625" s="34" t="str">
        <f t="shared" si="191"/>
        <v/>
      </c>
      <c r="S625" s="8"/>
      <c r="T625" s="22" t="str">
        <f t="shared" si="194"/>
        <v/>
      </c>
      <c r="U625" s="22" t="str">
        <f t="shared" si="185"/>
        <v/>
      </c>
      <c r="V625" s="22" t="str">
        <f t="shared" si="192"/>
        <v/>
      </c>
      <c r="W625" s="22" t="str">
        <f t="shared" si="193"/>
        <v/>
      </c>
      <c r="X625" s="8"/>
      <c r="Y625" s="29"/>
    </row>
    <row r="626" spans="1:25" ht="18" customHeight="1" x14ac:dyDescent="0.35">
      <c r="A626" s="20"/>
      <c r="B626" s="24" t="str">
        <f t="shared" si="179"/>
        <v/>
      </c>
      <c r="C626" s="34" t="str">
        <f t="shared" si="186"/>
        <v/>
      </c>
      <c r="D626" s="8"/>
      <c r="E626" s="22" t="str">
        <f t="shared" si="180"/>
        <v/>
      </c>
      <c r="F626" s="34" t="str">
        <f t="shared" si="187"/>
        <v/>
      </c>
      <c r="G626" s="8"/>
      <c r="H626" s="22" t="str">
        <f t="shared" si="181"/>
        <v/>
      </c>
      <c r="I626" s="34" t="str">
        <f t="shared" si="188"/>
        <v/>
      </c>
      <c r="J626" s="8"/>
      <c r="K626" s="22" t="str">
        <f t="shared" si="182"/>
        <v/>
      </c>
      <c r="L626" s="34" t="str">
        <f t="shared" si="189"/>
        <v/>
      </c>
      <c r="M626" s="8"/>
      <c r="N626" s="22" t="str">
        <f t="shared" si="183"/>
        <v/>
      </c>
      <c r="O626" s="34" t="str">
        <f t="shared" si="190"/>
        <v/>
      </c>
      <c r="P626" s="8"/>
      <c r="Q626" s="22" t="str">
        <f t="shared" si="184"/>
        <v/>
      </c>
      <c r="R626" s="34" t="str">
        <f t="shared" si="191"/>
        <v/>
      </c>
      <c r="S626" s="8"/>
      <c r="T626" s="22" t="str">
        <f t="shared" si="194"/>
        <v/>
      </c>
      <c r="U626" s="22" t="str">
        <f t="shared" si="185"/>
        <v/>
      </c>
      <c r="V626" s="22" t="str">
        <f t="shared" si="192"/>
        <v/>
      </c>
      <c r="W626" s="22" t="str">
        <f t="shared" si="193"/>
        <v/>
      </c>
      <c r="X626" s="8"/>
      <c r="Y626" s="29"/>
    </row>
    <row r="627" spans="1:25" ht="18" customHeight="1" x14ac:dyDescent="0.35">
      <c r="A627" s="20"/>
      <c r="B627" s="24" t="str">
        <f t="shared" si="179"/>
        <v/>
      </c>
      <c r="C627" s="34" t="str">
        <f t="shared" si="186"/>
        <v/>
      </c>
      <c r="D627" s="8"/>
      <c r="E627" s="22" t="str">
        <f t="shared" si="180"/>
        <v/>
      </c>
      <c r="F627" s="34" t="str">
        <f t="shared" si="187"/>
        <v/>
      </c>
      <c r="G627" s="8"/>
      <c r="H627" s="22" t="str">
        <f t="shared" si="181"/>
        <v/>
      </c>
      <c r="I627" s="34" t="str">
        <f t="shared" si="188"/>
        <v/>
      </c>
      <c r="J627" s="8"/>
      <c r="K627" s="22" t="str">
        <f t="shared" si="182"/>
        <v/>
      </c>
      <c r="L627" s="34" t="str">
        <f t="shared" si="189"/>
        <v/>
      </c>
      <c r="M627" s="8"/>
      <c r="N627" s="22" t="str">
        <f t="shared" si="183"/>
        <v/>
      </c>
      <c r="O627" s="34" t="str">
        <f t="shared" si="190"/>
        <v/>
      </c>
      <c r="P627" s="8"/>
      <c r="Q627" s="22" t="str">
        <f t="shared" si="184"/>
        <v/>
      </c>
      <c r="R627" s="34" t="str">
        <f t="shared" si="191"/>
        <v/>
      </c>
      <c r="S627" s="8"/>
      <c r="T627" s="22" t="str">
        <f t="shared" si="194"/>
        <v/>
      </c>
      <c r="U627" s="22" t="str">
        <f t="shared" si="185"/>
        <v/>
      </c>
      <c r="V627" s="22" t="str">
        <f t="shared" si="192"/>
        <v/>
      </c>
      <c r="W627" s="22" t="str">
        <f t="shared" si="193"/>
        <v/>
      </c>
      <c r="X627" s="8"/>
      <c r="Y627" s="29"/>
    </row>
    <row r="628" spans="1:25" ht="18" customHeight="1" x14ac:dyDescent="0.35">
      <c r="A628" s="20"/>
      <c r="B628" s="24" t="str">
        <f t="shared" si="179"/>
        <v/>
      </c>
      <c r="C628" s="34" t="str">
        <f t="shared" si="186"/>
        <v/>
      </c>
      <c r="D628" s="8"/>
      <c r="E628" s="22" t="str">
        <f t="shared" si="180"/>
        <v/>
      </c>
      <c r="F628" s="34" t="str">
        <f t="shared" si="187"/>
        <v/>
      </c>
      <c r="G628" s="8"/>
      <c r="H628" s="22" t="str">
        <f t="shared" si="181"/>
        <v/>
      </c>
      <c r="I628" s="34" t="str">
        <f t="shared" si="188"/>
        <v/>
      </c>
      <c r="J628" s="8"/>
      <c r="K628" s="22" t="str">
        <f t="shared" si="182"/>
        <v/>
      </c>
      <c r="L628" s="34" t="str">
        <f t="shared" si="189"/>
        <v/>
      </c>
      <c r="M628" s="8"/>
      <c r="N628" s="22" t="str">
        <f t="shared" si="183"/>
        <v/>
      </c>
      <c r="O628" s="34" t="str">
        <f t="shared" si="190"/>
        <v/>
      </c>
      <c r="P628" s="8"/>
      <c r="Q628" s="22" t="str">
        <f t="shared" si="184"/>
        <v/>
      </c>
      <c r="R628" s="34" t="str">
        <f t="shared" si="191"/>
        <v/>
      </c>
      <c r="S628" s="8"/>
      <c r="T628" s="22" t="str">
        <f t="shared" si="194"/>
        <v/>
      </c>
      <c r="U628" s="22" t="str">
        <f t="shared" si="185"/>
        <v/>
      </c>
      <c r="V628" s="22" t="str">
        <f t="shared" si="192"/>
        <v/>
      </c>
      <c r="W628" s="22" t="str">
        <f t="shared" si="193"/>
        <v/>
      </c>
      <c r="X628" s="8"/>
      <c r="Y628" s="29"/>
    </row>
    <row r="629" spans="1:25" ht="18" customHeight="1" x14ac:dyDescent="0.35">
      <c r="A629" s="20"/>
      <c r="B629" s="24" t="str">
        <f t="shared" si="179"/>
        <v/>
      </c>
      <c r="C629" s="34" t="str">
        <f t="shared" si="186"/>
        <v/>
      </c>
      <c r="D629" s="8"/>
      <c r="E629" s="22" t="str">
        <f t="shared" si="180"/>
        <v/>
      </c>
      <c r="F629" s="34" t="str">
        <f t="shared" si="187"/>
        <v/>
      </c>
      <c r="G629" s="8"/>
      <c r="H629" s="22" t="str">
        <f t="shared" si="181"/>
        <v/>
      </c>
      <c r="I629" s="34" t="str">
        <f t="shared" si="188"/>
        <v/>
      </c>
      <c r="J629" s="8"/>
      <c r="K629" s="22" t="str">
        <f t="shared" si="182"/>
        <v/>
      </c>
      <c r="L629" s="34" t="str">
        <f t="shared" si="189"/>
        <v/>
      </c>
      <c r="M629" s="8"/>
      <c r="N629" s="22" t="str">
        <f t="shared" si="183"/>
        <v/>
      </c>
      <c r="O629" s="34" t="str">
        <f t="shared" si="190"/>
        <v/>
      </c>
      <c r="P629" s="8"/>
      <c r="Q629" s="22" t="str">
        <f t="shared" si="184"/>
        <v/>
      </c>
      <c r="R629" s="34" t="str">
        <f t="shared" si="191"/>
        <v/>
      </c>
      <c r="S629" s="8"/>
      <c r="T629" s="22" t="str">
        <f t="shared" si="194"/>
        <v/>
      </c>
      <c r="U629" s="22" t="str">
        <f t="shared" si="185"/>
        <v/>
      </c>
      <c r="V629" s="22" t="str">
        <f t="shared" si="192"/>
        <v/>
      </c>
      <c r="W629" s="22" t="str">
        <f t="shared" si="193"/>
        <v/>
      </c>
      <c r="X629" s="8"/>
      <c r="Y629" s="29"/>
    </row>
    <row r="630" spans="1:25" ht="18" customHeight="1" x14ac:dyDescent="0.35">
      <c r="A630" s="20"/>
      <c r="B630" s="24" t="str">
        <f t="shared" si="179"/>
        <v/>
      </c>
      <c r="C630" s="34" t="str">
        <f t="shared" si="186"/>
        <v/>
      </c>
      <c r="D630" s="8"/>
      <c r="E630" s="22" t="str">
        <f t="shared" si="180"/>
        <v/>
      </c>
      <c r="F630" s="34" t="str">
        <f t="shared" si="187"/>
        <v/>
      </c>
      <c r="G630" s="8"/>
      <c r="H630" s="22" t="str">
        <f t="shared" si="181"/>
        <v/>
      </c>
      <c r="I630" s="34" t="str">
        <f t="shared" si="188"/>
        <v/>
      </c>
      <c r="J630" s="8"/>
      <c r="K630" s="22" t="str">
        <f t="shared" si="182"/>
        <v/>
      </c>
      <c r="L630" s="34" t="str">
        <f t="shared" si="189"/>
        <v/>
      </c>
      <c r="M630" s="8"/>
      <c r="N630" s="22" t="str">
        <f t="shared" si="183"/>
        <v/>
      </c>
      <c r="O630" s="34" t="str">
        <f t="shared" si="190"/>
        <v/>
      </c>
      <c r="P630" s="8"/>
      <c r="Q630" s="22" t="str">
        <f t="shared" si="184"/>
        <v/>
      </c>
      <c r="R630" s="34" t="str">
        <f t="shared" si="191"/>
        <v/>
      </c>
      <c r="S630" s="8"/>
      <c r="T630" s="22" t="str">
        <f t="shared" si="194"/>
        <v/>
      </c>
      <c r="U630" s="22" t="str">
        <f t="shared" si="185"/>
        <v/>
      </c>
      <c r="V630" s="22" t="str">
        <f t="shared" si="192"/>
        <v/>
      </c>
      <c r="W630" s="22" t="str">
        <f t="shared" si="193"/>
        <v/>
      </c>
      <c r="X630" s="8"/>
      <c r="Y630" s="29"/>
    </row>
    <row r="631" spans="1:25" ht="18" customHeight="1" x14ac:dyDescent="0.35">
      <c r="A631" s="20"/>
      <c r="B631" s="24" t="str">
        <f t="shared" si="179"/>
        <v/>
      </c>
      <c r="C631" s="34" t="str">
        <f t="shared" si="186"/>
        <v/>
      </c>
      <c r="D631" s="8"/>
      <c r="E631" s="22" t="str">
        <f t="shared" si="180"/>
        <v/>
      </c>
      <c r="F631" s="34" t="str">
        <f t="shared" si="187"/>
        <v/>
      </c>
      <c r="G631" s="8"/>
      <c r="H631" s="22" t="str">
        <f t="shared" si="181"/>
        <v/>
      </c>
      <c r="I631" s="34" t="str">
        <f t="shared" si="188"/>
        <v/>
      </c>
      <c r="J631" s="8"/>
      <c r="K631" s="22" t="str">
        <f t="shared" si="182"/>
        <v/>
      </c>
      <c r="L631" s="34" t="str">
        <f t="shared" si="189"/>
        <v/>
      </c>
      <c r="M631" s="8"/>
      <c r="N631" s="22" t="str">
        <f t="shared" si="183"/>
        <v/>
      </c>
      <c r="O631" s="34" t="str">
        <f t="shared" si="190"/>
        <v/>
      </c>
      <c r="P631" s="8"/>
      <c r="Q631" s="22" t="str">
        <f t="shared" si="184"/>
        <v/>
      </c>
      <c r="R631" s="34" t="str">
        <f t="shared" si="191"/>
        <v/>
      </c>
      <c r="S631" s="8"/>
      <c r="T631" s="22" t="str">
        <f t="shared" si="194"/>
        <v/>
      </c>
      <c r="U631" s="22" t="str">
        <f t="shared" si="185"/>
        <v/>
      </c>
      <c r="V631" s="22" t="str">
        <f t="shared" si="192"/>
        <v/>
      </c>
      <c r="W631" s="22" t="str">
        <f t="shared" si="193"/>
        <v/>
      </c>
      <c r="X631" s="8"/>
      <c r="Y631" s="29"/>
    </row>
    <row r="632" spans="1:25" ht="18" customHeight="1" x14ac:dyDescent="0.35">
      <c r="A632" s="20"/>
      <c r="B632" s="24" t="str">
        <f t="shared" si="179"/>
        <v/>
      </c>
      <c r="C632" s="34" t="str">
        <f t="shared" si="186"/>
        <v/>
      </c>
      <c r="D632" s="8"/>
      <c r="E632" s="22" t="str">
        <f t="shared" si="180"/>
        <v/>
      </c>
      <c r="F632" s="34" t="str">
        <f t="shared" si="187"/>
        <v/>
      </c>
      <c r="G632" s="8"/>
      <c r="H632" s="22" t="str">
        <f t="shared" si="181"/>
        <v/>
      </c>
      <c r="I632" s="34" t="str">
        <f t="shared" si="188"/>
        <v/>
      </c>
      <c r="J632" s="8"/>
      <c r="K632" s="22" t="str">
        <f t="shared" si="182"/>
        <v/>
      </c>
      <c r="L632" s="34" t="str">
        <f t="shared" si="189"/>
        <v/>
      </c>
      <c r="M632" s="8"/>
      <c r="N632" s="22" t="str">
        <f t="shared" si="183"/>
        <v/>
      </c>
      <c r="O632" s="34" t="str">
        <f t="shared" si="190"/>
        <v/>
      </c>
      <c r="P632" s="8"/>
      <c r="Q632" s="22" t="str">
        <f t="shared" si="184"/>
        <v/>
      </c>
      <c r="R632" s="34" t="str">
        <f t="shared" si="191"/>
        <v/>
      </c>
      <c r="S632" s="8"/>
      <c r="T632" s="22" t="str">
        <f t="shared" si="194"/>
        <v/>
      </c>
      <c r="U632" s="22" t="str">
        <f t="shared" si="185"/>
        <v/>
      </c>
      <c r="V632" s="22" t="str">
        <f t="shared" si="192"/>
        <v/>
      </c>
      <c r="W632" s="22" t="str">
        <f t="shared" si="193"/>
        <v/>
      </c>
      <c r="X632" s="8"/>
      <c r="Y632" s="29"/>
    </row>
    <row r="633" spans="1:25" ht="18" customHeight="1" x14ac:dyDescent="0.35">
      <c r="A633" s="20"/>
      <c r="B633" s="24" t="str">
        <f t="shared" si="179"/>
        <v/>
      </c>
      <c r="C633" s="34" t="str">
        <f t="shared" si="186"/>
        <v/>
      </c>
      <c r="D633" s="8"/>
      <c r="E633" s="22" t="str">
        <f t="shared" si="180"/>
        <v/>
      </c>
      <c r="F633" s="34" t="str">
        <f t="shared" si="187"/>
        <v/>
      </c>
      <c r="G633" s="8"/>
      <c r="H633" s="22" t="str">
        <f t="shared" si="181"/>
        <v/>
      </c>
      <c r="I633" s="34" t="str">
        <f t="shared" si="188"/>
        <v/>
      </c>
      <c r="J633" s="8"/>
      <c r="K633" s="22" t="str">
        <f t="shared" si="182"/>
        <v/>
      </c>
      <c r="L633" s="34" t="str">
        <f t="shared" si="189"/>
        <v/>
      </c>
      <c r="M633" s="8"/>
      <c r="N633" s="22" t="str">
        <f t="shared" si="183"/>
        <v/>
      </c>
      <c r="O633" s="34" t="str">
        <f t="shared" si="190"/>
        <v/>
      </c>
      <c r="P633" s="8"/>
      <c r="Q633" s="22" t="str">
        <f t="shared" si="184"/>
        <v/>
      </c>
      <c r="R633" s="34" t="str">
        <f t="shared" si="191"/>
        <v/>
      </c>
      <c r="S633" s="8"/>
      <c r="T633" s="22" t="str">
        <f t="shared" si="194"/>
        <v/>
      </c>
      <c r="U633" s="22" t="str">
        <f t="shared" si="185"/>
        <v/>
      </c>
      <c r="V633" s="22" t="str">
        <f t="shared" si="192"/>
        <v/>
      </c>
      <c r="W633" s="22" t="str">
        <f t="shared" si="193"/>
        <v/>
      </c>
      <c r="X633" s="8"/>
      <c r="Y633" s="29"/>
    </row>
    <row r="634" spans="1:25" ht="18" customHeight="1" x14ac:dyDescent="0.35">
      <c r="A634" s="20"/>
      <c r="B634" s="24" t="str">
        <f t="shared" si="179"/>
        <v/>
      </c>
      <c r="C634" s="34" t="str">
        <f t="shared" si="186"/>
        <v/>
      </c>
      <c r="D634" s="8"/>
      <c r="E634" s="22" t="str">
        <f t="shared" si="180"/>
        <v/>
      </c>
      <c r="F634" s="34" t="str">
        <f t="shared" si="187"/>
        <v/>
      </c>
      <c r="G634" s="8"/>
      <c r="H634" s="22" t="str">
        <f t="shared" si="181"/>
        <v/>
      </c>
      <c r="I634" s="34" t="str">
        <f t="shared" si="188"/>
        <v/>
      </c>
      <c r="J634" s="8"/>
      <c r="K634" s="22" t="str">
        <f t="shared" si="182"/>
        <v/>
      </c>
      <c r="L634" s="34" t="str">
        <f t="shared" si="189"/>
        <v/>
      </c>
      <c r="M634" s="8"/>
      <c r="N634" s="22" t="str">
        <f t="shared" si="183"/>
        <v/>
      </c>
      <c r="O634" s="34" t="str">
        <f t="shared" si="190"/>
        <v/>
      </c>
      <c r="P634" s="8"/>
      <c r="Q634" s="22" t="str">
        <f t="shared" si="184"/>
        <v/>
      </c>
      <c r="R634" s="34" t="str">
        <f t="shared" si="191"/>
        <v/>
      </c>
      <c r="S634" s="8"/>
      <c r="T634" s="22" t="str">
        <f t="shared" si="194"/>
        <v/>
      </c>
      <c r="U634" s="22" t="str">
        <f t="shared" si="185"/>
        <v/>
      </c>
      <c r="V634" s="22" t="str">
        <f t="shared" si="192"/>
        <v/>
      </c>
      <c r="W634" s="22" t="str">
        <f t="shared" si="193"/>
        <v/>
      </c>
      <c r="X634" s="8"/>
      <c r="Y634" s="29"/>
    </row>
    <row r="635" spans="1:25" ht="18" customHeight="1" x14ac:dyDescent="0.35">
      <c r="A635" s="20"/>
      <c r="B635" s="24" t="str">
        <f t="shared" si="179"/>
        <v/>
      </c>
      <c r="C635" s="34" t="str">
        <f t="shared" si="186"/>
        <v/>
      </c>
      <c r="D635" s="8"/>
      <c r="E635" s="22" t="str">
        <f t="shared" si="180"/>
        <v/>
      </c>
      <c r="F635" s="34" t="str">
        <f t="shared" si="187"/>
        <v/>
      </c>
      <c r="G635" s="8"/>
      <c r="H635" s="22" t="str">
        <f t="shared" si="181"/>
        <v/>
      </c>
      <c r="I635" s="34" t="str">
        <f t="shared" si="188"/>
        <v/>
      </c>
      <c r="J635" s="8"/>
      <c r="K635" s="22" t="str">
        <f t="shared" si="182"/>
        <v/>
      </c>
      <c r="L635" s="34" t="str">
        <f t="shared" si="189"/>
        <v/>
      </c>
      <c r="M635" s="8"/>
      <c r="N635" s="22" t="str">
        <f t="shared" si="183"/>
        <v/>
      </c>
      <c r="O635" s="34" t="str">
        <f t="shared" si="190"/>
        <v/>
      </c>
      <c r="P635" s="8"/>
      <c r="Q635" s="22" t="str">
        <f t="shared" si="184"/>
        <v/>
      </c>
      <c r="R635" s="34" t="str">
        <f t="shared" si="191"/>
        <v/>
      </c>
      <c r="S635" s="8"/>
      <c r="T635" s="22" t="str">
        <f t="shared" si="194"/>
        <v/>
      </c>
      <c r="U635" s="22" t="str">
        <f t="shared" si="185"/>
        <v/>
      </c>
      <c r="V635" s="22" t="str">
        <f t="shared" si="192"/>
        <v/>
      </c>
      <c r="W635" s="22" t="str">
        <f t="shared" si="193"/>
        <v/>
      </c>
      <c r="X635" s="8"/>
      <c r="Y635" s="29"/>
    </row>
    <row r="636" spans="1:25" ht="18" customHeight="1" x14ac:dyDescent="0.35">
      <c r="A636" s="20"/>
      <c r="B636" s="24" t="str">
        <f t="shared" si="179"/>
        <v/>
      </c>
      <c r="C636" s="34" t="str">
        <f t="shared" si="186"/>
        <v/>
      </c>
      <c r="D636" s="8"/>
      <c r="E636" s="22" t="str">
        <f t="shared" si="180"/>
        <v/>
      </c>
      <c r="F636" s="34" t="str">
        <f t="shared" si="187"/>
        <v/>
      </c>
      <c r="G636" s="8"/>
      <c r="H636" s="22" t="str">
        <f t="shared" si="181"/>
        <v/>
      </c>
      <c r="I636" s="34" t="str">
        <f t="shared" si="188"/>
        <v/>
      </c>
      <c r="J636" s="8"/>
      <c r="K636" s="22" t="str">
        <f t="shared" si="182"/>
        <v/>
      </c>
      <c r="L636" s="34" t="str">
        <f t="shared" si="189"/>
        <v/>
      </c>
      <c r="M636" s="8"/>
      <c r="N636" s="22" t="str">
        <f t="shared" si="183"/>
        <v/>
      </c>
      <c r="O636" s="34" t="str">
        <f t="shared" si="190"/>
        <v/>
      </c>
      <c r="P636" s="8"/>
      <c r="Q636" s="22" t="str">
        <f t="shared" si="184"/>
        <v/>
      </c>
      <c r="R636" s="34" t="str">
        <f t="shared" si="191"/>
        <v/>
      </c>
      <c r="S636" s="8"/>
      <c r="T636" s="22" t="str">
        <f t="shared" si="194"/>
        <v/>
      </c>
      <c r="U636" s="22" t="str">
        <f t="shared" si="185"/>
        <v/>
      </c>
      <c r="V636" s="22" t="str">
        <f t="shared" si="192"/>
        <v/>
      </c>
      <c r="W636" s="22" t="str">
        <f t="shared" si="193"/>
        <v/>
      </c>
      <c r="X636" s="8"/>
      <c r="Y636" s="29"/>
    </row>
    <row r="637" spans="1:25" ht="18" customHeight="1" x14ac:dyDescent="0.35">
      <c r="A637" s="20"/>
      <c r="B637" s="24" t="str">
        <f t="shared" si="179"/>
        <v/>
      </c>
      <c r="C637" s="34" t="str">
        <f t="shared" si="186"/>
        <v/>
      </c>
      <c r="D637" s="8"/>
      <c r="E637" s="22" t="str">
        <f t="shared" si="180"/>
        <v/>
      </c>
      <c r="F637" s="34" t="str">
        <f t="shared" si="187"/>
        <v/>
      </c>
      <c r="G637" s="8"/>
      <c r="H637" s="22" t="str">
        <f t="shared" si="181"/>
        <v/>
      </c>
      <c r="I637" s="34" t="str">
        <f t="shared" si="188"/>
        <v/>
      </c>
      <c r="J637" s="8"/>
      <c r="K637" s="22" t="str">
        <f t="shared" si="182"/>
        <v/>
      </c>
      <c r="L637" s="34" t="str">
        <f t="shared" si="189"/>
        <v/>
      </c>
      <c r="M637" s="8"/>
      <c r="N637" s="22" t="str">
        <f t="shared" si="183"/>
        <v/>
      </c>
      <c r="O637" s="34" t="str">
        <f t="shared" si="190"/>
        <v/>
      </c>
      <c r="P637" s="8"/>
      <c r="Q637" s="22" t="str">
        <f t="shared" si="184"/>
        <v/>
      </c>
      <c r="R637" s="34" t="str">
        <f t="shared" si="191"/>
        <v/>
      </c>
      <c r="S637" s="8"/>
      <c r="T637" s="22" t="str">
        <f t="shared" si="194"/>
        <v/>
      </c>
      <c r="U637" s="22" t="str">
        <f t="shared" si="185"/>
        <v/>
      </c>
      <c r="V637" s="22" t="str">
        <f t="shared" si="192"/>
        <v/>
      </c>
      <c r="W637" s="22" t="str">
        <f t="shared" si="193"/>
        <v/>
      </c>
      <c r="X637" s="8"/>
      <c r="Y637" s="29"/>
    </row>
    <row r="638" spans="1:25" ht="18" customHeight="1" x14ac:dyDescent="0.35">
      <c r="A638" s="20"/>
      <c r="B638" s="24" t="str">
        <f t="shared" si="179"/>
        <v/>
      </c>
      <c r="C638" s="34" t="str">
        <f t="shared" si="186"/>
        <v/>
      </c>
      <c r="D638" s="8"/>
      <c r="E638" s="22" t="str">
        <f t="shared" si="180"/>
        <v/>
      </c>
      <c r="F638" s="34" t="str">
        <f t="shared" si="187"/>
        <v/>
      </c>
      <c r="G638" s="8"/>
      <c r="H638" s="22" t="str">
        <f t="shared" si="181"/>
        <v/>
      </c>
      <c r="I638" s="34" t="str">
        <f t="shared" si="188"/>
        <v/>
      </c>
      <c r="J638" s="8"/>
      <c r="K638" s="22" t="str">
        <f t="shared" si="182"/>
        <v/>
      </c>
      <c r="L638" s="34" t="str">
        <f t="shared" si="189"/>
        <v/>
      </c>
      <c r="M638" s="8"/>
      <c r="N638" s="22" t="str">
        <f t="shared" si="183"/>
        <v/>
      </c>
      <c r="O638" s="34" t="str">
        <f t="shared" si="190"/>
        <v/>
      </c>
      <c r="P638" s="8"/>
      <c r="Q638" s="22" t="str">
        <f t="shared" si="184"/>
        <v/>
      </c>
      <c r="R638" s="34" t="str">
        <f t="shared" si="191"/>
        <v/>
      </c>
      <c r="S638" s="8"/>
      <c r="T638" s="22" t="str">
        <f t="shared" si="194"/>
        <v/>
      </c>
      <c r="U638" s="22" t="str">
        <f t="shared" si="185"/>
        <v/>
      </c>
      <c r="V638" s="22" t="str">
        <f t="shared" si="192"/>
        <v/>
      </c>
      <c r="W638" s="22" t="str">
        <f t="shared" si="193"/>
        <v/>
      </c>
      <c r="X638" s="8"/>
      <c r="Y638" s="29"/>
    </row>
    <row r="639" spans="1:25" ht="18" customHeight="1" x14ac:dyDescent="0.35">
      <c r="A639" s="20"/>
      <c r="B639" s="24" t="str">
        <f t="shared" si="179"/>
        <v/>
      </c>
      <c r="C639" s="34" t="str">
        <f t="shared" si="186"/>
        <v/>
      </c>
      <c r="D639" s="8"/>
      <c r="E639" s="22" t="str">
        <f t="shared" si="180"/>
        <v/>
      </c>
      <c r="F639" s="34" t="str">
        <f t="shared" si="187"/>
        <v/>
      </c>
      <c r="G639" s="8"/>
      <c r="H639" s="22" t="str">
        <f t="shared" si="181"/>
        <v/>
      </c>
      <c r="I639" s="34" t="str">
        <f t="shared" si="188"/>
        <v/>
      </c>
      <c r="J639" s="8"/>
      <c r="K639" s="22" t="str">
        <f t="shared" si="182"/>
        <v/>
      </c>
      <c r="L639" s="34" t="str">
        <f t="shared" si="189"/>
        <v/>
      </c>
      <c r="M639" s="8"/>
      <c r="N639" s="22" t="str">
        <f t="shared" si="183"/>
        <v/>
      </c>
      <c r="O639" s="34" t="str">
        <f t="shared" si="190"/>
        <v/>
      </c>
      <c r="P639" s="8"/>
      <c r="Q639" s="22" t="str">
        <f t="shared" si="184"/>
        <v/>
      </c>
      <c r="R639" s="34" t="str">
        <f t="shared" si="191"/>
        <v/>
      </c>
      <c r="S639" s="8"/>
      <c r="T639" s="22" t="str">
        <f t="shared" si="194"/>
        <v/>
      </c>
      <c r="U639" s="22" t="str">
        <f t="shared" si="185"/>
        <v/>
      </c>
      <c r="V639" s="22" t="str">
        <f t="shared" si="192"/>
        <v/>
      </c>
      <c r="W639" s="22" t="str">
        <f t="shared" si="193"/>
        <v/>
      </c>
      <c r="X639" s="8"/>
      <c r="Y639" s="29"/>
    </row>
    <row r="640" spans="1:25" ht="18" customHeight="1" x14ac:dyDescent="0.35">
      <c r="A640" s="20"/>
      <c r="B640" s="24" t="str">
        <f t="shared" si="179"/>
        <v/>
      </c>
      <c r="C640" s="34" t="str">
        <f t="shared" si="186"/>
        <v/>
      </c>
      <c r="D640" s="8"/>
      <c r="E640" s="22" t="str">
        <f t="shared" si="180"/>
        <v/>
      </c>
      <c r="F640" s="34" t="str">
        <f t="shared" si="187"/>
        <v/>
      </c>
      <c r="G640" s="8"/>
      <c r="H640" s="22" t="str">
        <f t="shared" si="181"/>
        <v/>
      </c>
      <c r="I640" s="34" t="str">
        <f t="shared" si="188"/>
        <v/>
      </c>
      <c r="J640" s="8"/>
      <c r="K640" s="22" t="str">
        <f t="shared" si="182"/>
        <v/>
      </c>
      <c r="L640" s="34" t="str">
        <f t="shared" si="189"/>
        <v/>
      </c>
      <c r="M640" s="8"/>
      <c r="N640" s="22" t="str">
        <f t="shared" si="183"/>
        <v/>
      </c>
      <c r="O640" s="34" t="str">
        <f t="shared" si="190"/>
        <v/>
      </c>
      <c r="P640" s="8"/>
      <c r="Q640" s="22" t="str">
        <f t="shared" si="184"/>
        <v/>
      </c>
      <c r="R640" s="34" t="str">
        <f t="shared" si="191"/>
        <v/>
      </c>
      <c r="S640" s="8"/>
      <c r="T640" s="22" t="str">
        <f t="shared" si="194"/>
        <v/>
      </c>
      <c r="U640" s="22" t="str">
        <f t="shared" si="185"/>
        <v/>
      </c>
      <c r="V640" s="22" t="str">
        <f t="shared" si="192"/>
        <v/>
      </c>
      <c r="W640" s="22" t="str">
        <f t="shared" si="193"/>
        <v/>
      </c>
      <c r="X640" s="8"/>
      <c r="Y640" s="29"/>
    </row>
    <row r="641" spans="1:25" ht="18" customHeight="1" x14ac:dyDescent="0.35">
      <c r="A641" s="20"/>
      <c r="B641" s="24" t="str">
        <f t="shared" si="179"/>
        <v/>
      </c>
      <c r="C641" s="34" t="str">
        <f t="shared" si="186"/>
        <v/>
      </c>
      <c r="D641" s="8"/>
      <c r="E641" s="22" t="str">
        <f t="shared" si="180"/>
        <v/>
      </c>
      <c r="F641" s="34" t="str">
        <f t="shared" si="187"/>
        <v/>
      </c>
      <c r="G641" s="8"/>
      <c r="H641" s="22" t="str">
        <f t="shared" si="181"/>
        <v/>
      </c>
      <c r="I641" s="34" t="str">
        <f t="shared" si="188"/>
        <v/>
      </c>
      <c r="J641" s="8"/>
      <c r="K641" s="22" t="str">
        <f t="shared" si="182"/>
        <v/>
      </c>
      <c r="L641" s="34" t="str">
        <f t="shared" si="189"/>
        <v/>
      </c>
      <c r="M641" s="8"/>
      <c r="N641" s="22" t="str">
        <f t="shared" si="183"/>
        <v/>
      </c>
      <c r="O641" s="34" t="str">
        <f t="shared" si="190"/>
        <v/>
      </c>
      <c r="P641" s="8"/>
      <c r="Q641" s="22" t="str">
        <f t="shared" si="184"/>
        <v/>
      </c>
      <c r="R641" s="34" t="str">
        <f t="shared" si="191"/>
        <v/>
      </c>
      <c r="S641" s="8"/>
      <c r="T641" s="22" t="str">
        <f t="shared" si="194"/>
        <v/>
      </c>
      <c r="U641" s="22" t="str">
        <f t="shared" si="185"/>
        <v/>
      </c>
      <c r="V641" s="22" t="str">
        <f t="shared" si="192"/>
        <v/>
      </c>
      <c r="W641" s="22" t="str">
        <f t="shared" si="193"/>
        <v/>
      </c>
      <c r="X641" s="8"/>
      <c r="Y641" s="29"/>
    </row>
    <row r="642" spans="1:25" ht="18" customHeight="1" x14ac:dyDescent="0.35">
      <c r="A642" s="20"/>
      <c r="B642" s="24" t="str">
        <f t="shared" si="179"/>
        <v/>
      </c>
      <c r="C642" s="34" t="str">
        <f t="shared" si="186"/>
        <v/>
      </c>
      <c r="D642" s="8"/>
      <c r="E642" s="22" t="str">
        <f t="shared" si="180"/>
        <v/>
      </c>
      <c r="F642" s="34" t="str">
        <f t="shared" si="187"/>
        <v/>
      </c>
      <c r="G642" s="8"/>
      <c r="H642" s="22" t="str">
        <f t="shared" si="181"/>
        <v/>
      </c>
      <c r="I642" s="34" t="str">
        <f t="shared" si="188"/>
        <v/>
      </c>
      <c r="J642" s="8"/>
      <c r="K642" s="22" t="str">
        <f t="shared" si="182"/>
        <v/>
      </c>
      <c r="L642" s="34" t="str">
        <f t="shared" si="189"/>
        <v/>
      </c>
      <c r="M642" s="8"/>
      <c r="N642" s="22" t="str">
        <f t="shared" si="183"/>
        <v/>
      </c>
      <c r="O642" s="34" t="str">
        <f t="shared" si="190"/>
        <v/>
      </c>
      <c r="P642" s="8"/>
      <c r="Q642" s="22" t="str">
        <f t="shared" si="184"/>
        <v/>
      </c>
      <c r="R642" s="34" t="str">
        <f t="shared" si="191"/>
        <v/>
      </c>
      <c r="S642" s="8"/>
      <c r="T642" s="22" t="str">
        <f t="shared" si="194"/>
        <v/>
      </c>
      <c r="U642" s="22" t="str">
        <f t="shared" si="185"/>
        <v/>
      </c>
      <c r="V642" s="22" t="str">
        <f t="shared" si="192"/>
        <v/>
      </c>
      <c r="W642" s="22" t="str">
        <f t="shared" si="193"/>
        <v/>
      </c>
      <c r="X642" s="8"/>
      <c r="Y642" s="29"/>
    </row>
    <row r="643" spans="1:25" ht="18" customHeight="1" x14ac:dyDescent="0.35">
      <c r="A643" s="20"/>
      <c r="B643" s="24" t="str">
        <f t="shared" si="179"/>
        <v/>
      </c>
      <c r="C643" s="34" t="str">
        <f t="shared" si="186"/>
        <v/>
      </c>
      <c r="D643" s="8"/>
      <c r="E643" s="22" t="str">
        <f t="shared" si="180"/>
        <v/>
      </c>
      <c r="F643" s="34" t="str">
        <f t="shared" si="187"/>
        <v/>
      </c>
      <c r="G643" s="8"/>
      <c r="H643" s="22" t="str">
        <f t="shared" si="181"/>
        <v/>
      </c>
      <c r="I643" s="34" t="str">
        <f t="shared" si="188"/>
        <v/>
      </c>
      <c r="J643" s="8"/>
      <c r="K643" s="22" t="str">
        <f t="shared" si="182"/>
        <v/>
      </c>
      <c r="L643" s="34" t="str">
        <f t="shared" si="189"/>
        <v/>
      </c>
      <c r="M643" s="8"/>
      <c r="N643" s="22" t="str">
        <f t="shared" si="183"/>
        <v/>
      </c>
      <c r="O643" s="34" t="str">
        <f t="shared" si="190"/>
        <v/>
      </c>
      <c r="P643" s="8"/>
      <c r="Q643" s="22" t="str">
        <f t="shared" si="184"/>
        <v/>
      </c>
      <c r="R643" s="34" t="str">
        <f t="shared" si="191"/>
        <v/>
      </c>
      <c r="S643" s="8"/>
      <c r="T643" s="22" t="str">
        <f t="shared" si="194"/>
        <v/>
      </c>
      <c r="U643" s="22" t="str">
        <f t="shared" si="185"/>
        <v/>
      </c>
      <c r="V643" s="22" t="str">
        <f t="shared" si="192"/>
        <v/>
      </c>
      <c r="W643" s="22" t="str">
        <f t="shared" si="193"/>
        <v/>
      </c>
      <c r="X643" s="8"/>
      <c r="Y643" s="29"/>
    </row>
    <row r="644" spans="1:25" ht="18" customHeight="1" x14ac:dyDescent="0.35">
      <c r="A644" s="20"/>
      <c r="B644" s="24" t="str">
        <f t="shared" ref="B644:B707" si="195">IF(A644="","",TEXT(A644,"MMM-YYYY"))</f>
        <v/>
      </c>
      <c r="C644" s="34" t="str">
        <f t="shared" si="186"/>
        <v/>
      </c>
      <c r="D644" s="8"/>
      <c r="E644" s="22" t="str">
        <f t="shared" ref="E644:E707" si="196">IF(OR(C644="",D644=""),"",D644-C644)</f>
        <v/>
      </c>
      <c r="F644" s="34" t="str">
        <f t="shared" si="187"/>
        <v/>
      </c>
      <c r="G644" s="8"/>
      <c r="H644" s="22" t="str">
        <f t="shared" ref="H644:H707" si="197">IF(OR(F644="",G644=""),"",G644-F644)</f>
        <v/>
      </c>
      <c r="I644" s="34" t="str">
        <f t="shared" si="188"/>
        <v/>
      </c>
      <c r="J644" s="8"/>
      <c r="K644" s="22" t="str">
        <f t="shared" ref="K644:K707" si="198">IF(OR(I644="",J644=""),"",J644-I644)</f>
        <v/>
      </c>
      <c r="L644" s="34" t="str">
        <f t="shared" si="189"/>
        <v/>
      </c>
      <c r="M644" s="8"/>
      <c r="N644" s="22" t="str">
        <f t="shared" ref="N644:N707" si="199">IF(OR(L644="",M644=""),"",M644-L644)</f>
        <v/>
      </c>
      <c r="O644" s="34" t="str">
        <f t="shared" si="190"/>
        <v/>
      </c>
      <c r="P644" s="8"/>
      <c r="Q644" s="22" t="str">
        <f t="shared" ref="Q644:Q707" si="200">IF(OR(O644="",P644=""),"",P644-O644)</f>
        <v/>
      </c>
      <c r="R644" s="34" t="str">
        <f t="shared" si="191"/>
        <v/>
      </c>
      <c r="S644" s="8"/>
      <c r="T644" s="22" t="str">
        <f t="shared" si="194"/>
        <v/>
      </c>
      <c r="U644" s="22" t="str">
        <f t="shared" ref="U644:U707" si="201">IF(E644="","",E644+(H644+K644+N644+Q644+T644)/1000)</f>
        <v/>
      </c>
      <c r="V644" s="22" t="str">
        <f t="shared" si="192"/>
        <v/>
      </c>
      <c r="W644" s="22" t="str">
        <f t="shared" si="193"/>
        <v/>
      </c>
      <c r="X644" s="8"/>
      <c r="Y644" s="29"/>
    </row>
    <row r="645" spans="1:25" ht="18" customHeight="1" x14ac:dyDescent="0.35">
      <c r="A645" s="20"/>
      <c r="B645" s="24" t="str">
        <f t="shared" si="195"/>
        <v/>
      </c>
      <c r="C645" s="34" t="str">
        <f t="shared" ref="C645:C708" si="202">IF(D644="","",D644)</f>
        <v/>
      </c>
      <c r="D645" s="8"/>
      <c r="E645" s="22" t="str">
        <f t="shared" si="196"/>
        <v/>
      </c>
      <c r="F645" s="34" t="str">
        <f t="shared" ref="F645:F708" si="203">IF(G644="","",G644)</f>
        <v/>
      </c>
      <c r="G645" s="8"/>
      <c r="H645" s="22" t="str">
        <f t="shared" si="197"/>
        <v/>
      </c>
      <c r="I645" s="34" t="str">
        <f t="shared" ref="I645:I708" si="204">IF(J644="","",J644)</f>
        <v/>
      </c>
      <c r="J645" s="8"/>
      <c r="K645" s="22" t="str">
        <f t="shared" si="198"/>
        <v/>
      </c>
      <c r="L645" s="34" t="str">
        <f t="shared" ref="L645:L708" si="205">IF(M644="","",M644)</f>
        <v/>
      </c>
      <c r="M645" s="8"/>
      <c r="N645" s="22" t="str">
        <f t="shared" si="199"/>
        <v/>
      </c>
      <c r="O645" s="34" t="str">
        <f t="shared" ref="O645:O708" si="206">IF(P644="","",P644)</f>
        <v/>
      </c>
      <c r="P645" s="8"/>
      <c r="Q645" s="22" t="str">
        <f t="shared" si="200"/>
        <v/>
      </c>
      <c r="R645" s="34" t="str">
        <f t="shared" ref="R645:R708" si="207">IF(S644="","",S644)</f>
        <v/>
      </c>
      <c r="S645" s="8"/>
      <c r="T645" s="22" t="str">
        <f t="shared" si="194"/>
        <v/>
      </c>
      <c r="U645" s="22" t="str">
        <f t="shared" si="201"/>
        <v/>
      </c>
      <c r="V645" s="22" t="str">
        <f t="shared" ref="V645:V708" si="208">IF(E645="","",IF(MONTH(A645)&lt;&gt;MONTH(A644),E645,V644+E645))</f>
        <v/>
      </c>
      <c r="W645" s="22" t="str">
        <f t="shared" ref="W645:W708" si="209">IF(U645="","",IF(MONTH(A645)&lt;&gt;MONTH(A644),U645,W644+U645))</f>
        <v/>
      </c>
      <c r="X645" s="8"/>
      <c r="Y645" s="29"/>
    </row>
    <row r="646" spans="1:25" ht="18" customHeight="1" x14ac:dyDescent="0.35">
      <c r="A646" s="20"/>
      <c r="B646" s="24" t="str">
        <f t="shared" si="195"/>
        <v/>
      </c>
      <c r="C646" s="34" t="str">
        <f t="shared" si="202"/>
        <v/>
      </c>
      <c r="D646" s="8"/>
      <c r="E646" s="22" t="str">
        <f t="shared" si="196"/>
        <v/>
      </c>
      <c r="F646" s="34" t="str">
        <f t="shared" si="203"/>
        <v/>
      </c>
      <c r="G646" s="8"/>
      <c r="H646" s="22" t="str">
        <f t="shared" si="197"/>
        <v/>
      </c>
      <c r="I646" s="34" t="str">
        <f t="shared" si="204"/>
        <v/>
      </c>
      <c r="J646" s="8"/>
      <c r="K646" s="22" t="str">
        <f t="shared" si="198"/>
        <v/>
      </c>
      <c r="L646" s="34" t="str">
        <f t="shared" si="205"/>
        <v/>
      </c>
      <c r="M646" s="8"/>
      <c r="N646" s="22" t="str">
        <f t="shared" si="199"/>
        <v/>
      </c>
      <c r="O646" s="34" t="str">
        <f t="shared" si="206"/>
        <v/>
      </c>
      <c r="P646" s="8"/>
      <c r="Q646" s="22" t="str">
        <f t="shared" si="200"/>
        <v/>
      </c>
      <c r="R646" s="34" t="str">
        <f t="shared" si="207"/>
        <v/>
      </c>
      <c r="S646" s="8"/>
      <c r="T646" s="22" t="str">
        <f t="shared" si="194"/>
        <v/>
      </c>
      <c r="U646" s="22" t="str">
        <f t="shared" si="201"/>
        <v/>
      </c>
      <c r="V646" s="22" t="str">
        <f t="shared" si="208"/>
        <v/>
      </c>
      <c r="W646" s="22" t="str">
        <f t="shared" si="209"/>
        <v/>
      </c>
      <c r="X646" s="8"/>
      <c r="Y646" s="29"/>
    </row>
    <row r="647" spans="1:25" ht="18" customHeight="1" x14ac:dyDescent="0.35">
      <c r="A647" s="20"/>
      <c r="B647" s="24" t="str">
        <f t="shared" si="195"/>
        <v/>
      </c>
      <c r="C647" s="34" t="str">
        <f t="shared" si="202"/>
        <v/>
      </c>
      <c r="D647" s="8"/>
      <c r="E647" s="22" t="str">
        <f t="shared" si="196"/>
        <v/>
      </c>
      <c r="F647" s="34" t="str">
        <f t="shared" si="203"/>
        <v/>
      </c>
      <c r="G647" s="8"/>
      <c r="H647" s="22" t="str">
        <f t="shared" si="197"/>
        <v/>
      </c>
      <c r="I647" s="34" t="str">
        <f t="shared" si="204"/>
        <v/>
      </c>
      <c r="J647" s="8"/>
      <c r="K647" s="22" t="str">
        <f t="shared" si="198"/>
        <v/>
      </c>
      <c r="L647" s="34" t="str">
        <f t="shared" si="205"/>
        <v/>
      </c>
      <c r="M647" s="8"/>
      <c r="N647" s="22" t="str">
        <f t="shared" si="199"/>
        <v/>
      </c>
      <c r="O647" s="34" t="str">
        <f t="shared" si="206"/>
        <v/>
      </c>
      <c r="P647" s="8"/>
      <c r="Q647" s="22" t="str">
        <f t="shared" si="200"/>
        <v/>
      </c>
      <c r="R647" s="34" t="str">
        <f t="shared" si="207"/>
        <v/>
      </c>
      <c r="S647" s="8"/>
      <c r="T647" s="22" t="str">
        <f t="shared" si="194"/>
        <v/>
      </c>
      <c r="U647" s="22" t="str">
        <f t="shared" si="201"/>
        <v/>
      </c>
      <c r="V647" s="22" t="str">
        <f t="shared" si="208"/>
        <v/>
      </c>
      <c r="W647" s="22" t="str">
        <f t="shared" si="209"/>
        <v/>
      </c>
      <c r="X647" s="8"/>
      <c r="Y647" s="29"/>
    </row>
    <row r="648" spans="1:25" ht="18" customHeight="1" x14ac:dyDescent="0.35">
      <c r="A648" s="20"/>
      <c r="B648" s="24" t="str">
        <f t="shared" si="195"/>
        <v/>
      </c>
      <c r="C648" s="34" t="str">
        <f t="shared" si="202"/>
        <v/>
      </c>
      <c r="D648" s="8"/>
      <c r="E648" s="22" t="str">
        <f t="shared" si="196"/>
        <v/>
      </c>
      <c r="F648" s="34" t="str">
        <f t="shared" si="203"/>
        <v/>
      </c>
      <c r="G648" s="8"/>
      <c r="H648" s="22" t="str">
        <f t="shared" si="197"/>
        <v/>
      </c>
      <c r="I648" s="34" t="str">
        <f t="shared" si="204"/>
        <v/>
      </c>
      <c r="J648" s="8"/>
      <c r="K648" s="22" t="str">
        <f t="shared" si="198"/>
        <v/>
      </c>
      <c r="L648" s="34" t="str">
        <f t="shared" si="205"/>
        <v/>
      </c>
      <c r="M648" s="8"/>
      <c r="N648" s="22" t="str">
        <f t="shared" si="199"/>
        <v/>
      </c>
      <c r="O648" s="34" t="str">
        <f t="shared" si="206"/>
        <v/>
      </c>
      <c r="P648" s="8"/>
      <c r="Q648" s="22" t="str">
        <f t="shared" si="200"/>
        <v/>
      </c>
      <c r="R648" s="34" t="str">
        <f t="shared" si="207"/>
        <v/>
      </c>
      <c r="S648" s="8"/>
      <c r="T648" s="22" t="str">
        <f t="shared" si="194"/>
        <v/>
      </c>
      <c r="U648" s="22" t="str">
        <f t="shared" si="201"/>
        <v/>
      </c>
      <c r="V648" s="22" t="str">
        <f t="shared" si="208"/>
        <v/>
      </c>
      <c r="W648" s="22" t="str">
        <f t="shared" si="209"/>
        <v/>
      </c>
      <c r="X648" s="8"/>
      <c r="Y648" s="29"/>
    </row>
    <row r="649" spans="1:25" ht="18" customHeight="1" x14ac:dyDescent="0.35">
      <c r="A649" s="20"/>
      <c r="B649" s="24" t="str">
        <f t="shared" si="195"/>
        <v/>
      </c>
      <c r="C649" s="34" t="str">
        <f t="shared" si="202"/>
        <v/>
      </c>
      <c r="D649" s="8"/>
      <c r="E649" s="22" t="str">
        <f t="shared" si="196"/>
        <v/>
      </c>
      <c r="F649" s="34" t="str">
        <f t="shared" si="203"/>
        <v/>
      </c>
      <c r="G649" s="8"/>
      <c r="H649" s="22" t="str">
        <f t="shared" si="197"/>
        <v/>
      </c>
      <c r="I649" s="34" t="str">
        <f t="shared" si="204"/>
        <v/>
      </c>
      <c r="J649" s="8"/>
      <c r="K649" s="22" t="str">
        <f t="shared" si="198"/>
        <v/>
      </c>
      <c r="L649" s="34" t="str">
        <f t="shared" si="205"/>
        <v/>
      </c>
      <c r="M649" s="8"/>
      <c r="N649" s="22" t="str">
        <f t="shared" si="199"/>
        <v/>
      </c>
      <c r="O649" s="34" t="str">
        <f t="shared" si="206"/>
        <v/>
      </c>
      <c r="P649" s="8"/>
      <c r="Q649" s="22" t="str">
        <f t="shared" si="200"/>
        <v/>
      </c>
      <c r="R649" s="34" t="str">
        <f t="shared" si="207"/>
        <v/>
      </c>
      <c r="S649" s="8"/>
      <c r="T649" s="22" t="str">
        <f t="shared" si="194"/>
        <v/>
      </c>
      <c r="U649" s="22" t="str">
        <f t="shared" si="201"/>
        <v/>
      </c>
      <c r="V649" s="22" t="str">
        <f t="shared" si="208"/>
        <v/>
      </c>
      <c r="W649" s="22" t="str">
        <f t="shared" si="209"/>
        <v/>
      </c>
      <c r="X649" s="8"/>
      <c r="Y649" s="29"/>
    </row>
    <row r="650" spans="1:25" ht="18" customHeight="1" x14ac:dyDescent="0.35">
      <c r="A650" s="20"/>
      <c r="B650" s="24" t="str">
        <f t="shared" si="195"/>
        <v/>
      </c>
      <c r="C650" s="34" t="str">
        <f t="shared" si="202"/>
        <v/>
      </c>
      <c r="D650" s="8"/>
      <c r="E650" s="22" t="str">
        <f t="shared" si="196"/>
        <v/>
      </c>
      <c r="F650" s="34" t="str">
        <f t="shared" si="203"/>
        <v/>
      </c>
      <c r="G650" s="8"/>
      <c r="H650" s="22" t="str">
        <f t="shared" si="197"/>
        <v/>
      </c>
      <c r="I650" s="34" t="str">
        <f t="shared" si="204"/>
        <v/>
      </c>
      <c r="J650" s="8"/>
      <c r="K650" s="22" t="str">
        <f t="shared" si="198"/>
        <v/>
      </c>
      <c r="L650" s="34" t="str">
        <f t="shared" si="205"/>
        <v/>
      </c>
      <c r="M650" s="8"/>
      <c r="N650" s="22" t="str">
        <f t="shared" si="199"/>
        <v/>
      </c>
      <c r="O650" s="34" t="str">
        <f t="shared" si="206"/>
        <v/>
      </c>
      <c r="P650" s="8"/>
      <c r="Q650" s="22" t="str">
        <f t="shared" si="200"/>
        <v/>
      </c>
      <c r="R650" s="34" t="str">
        <f t="shared" si="207"/>
        <v/>
      </c>
      <c r="S650" s="8"/>
      <c r="T650" s="22" t="str">
        <f t="shared" si="194"/>
        <v/>
      </c>
      <c r="U650" s="22" t="str">
        <f t="shared" si="201"/>
        <v/>
      </c>
      <c r="V650" s="22" t="str">
        <f t="shared" si="208"/>
        <v/>
      </c>
      <c r="W650" s="22" t="str">
        <f t="shared" si="209"/>
        <v/>
      </c>
      <c r="X650" s="8"/>
      <c r="Y650" s="29"/>
    </row>
    <row r="651" spans="1:25" ht="18" customHeight="1" x14ac:dyDescent="0.35">
      <c r="A651" s="20"/>
      <c r="B651" s="24" t="str">
        <f t="shared" si="195"/>
        <v/>
      </c>
      <c r="C651" s="34" t="str">
        <f t="shared" si="202"/>
        <v/>
      </c>
      <c r="D651" s="8"/>
      <c r="E651" s="22" t="str">
        <f t="shared" si="196"/>
        <v/>
      </c>
      <c r="F651" s="34" t="str">
        <f t="shared" si="203"/>
        <v/>
      </c>
      <c r="G651" s="8"/>
      <c r="H651" s="22" t="str">
        <f t="shared" si="197"/>
        <v/>
      </c>
      <c r="I651" s="34" t="str">
        <f t="shared" si="204"/>
        <v/>
      </c>
      <c r="J651" s="8"/>
      <c r="K651" s="22" t="str">
        <f t="shared" si="198"/>
        <v/>
      </c>
      <c r="L651" s="34" t="str">
        <f t="shared" si="205"/>
        <v/>
      </c>
      <c r="M651" s="8"/>
      <c r="N651" s="22" t="str">
        <f t="shared" si="199"/>
        <v/>
      </c>
      <c r="O651" s="34" t="str">
        <f t="shared" si="206"/>
        <v/>
      </c>
      <c r="P651" s="8"/>
      <c r="Q651" s="22" t="str">
        <f t="shared" si="200"/>
        <v/>
      </c>
      <c r="R651" s="34" t="str">
        <f t="shared" si="207"/>
        <v/>
      </c>
      <c r="S651" s="8"/>
      <c r="T651" s="22" t="str">
        <f t="shared" si="194"/>
        <v/>
      </c>
      <c r="U651" s="22" t="str">
        <f t="shared" si="201"/>
        <v/>
      </c>
      <c r="V651" s="22" t="str">
        <f t="shared" si="208"/>
        <v/>
      </c>
      <c r="W651" s="22" t="str">
        <f t="shared" si="209"/>
        <v/>
      </c>
      <c r="X651" s="8"/>
      <c r="Y651" s="29"/>
    </row>
    <row r="652" spans="1:25" ht="18" customHeight="1" x14ac:dyDescent="0.35">
      <c r="A652" s="20"/>
      <c r="B652" s="24" t="str">
        <f t="shared" si="195"/>
        <v/>
      </c>
      <c r="C652" s="34" t="str">
        <f t="shared" si="202"/>
        <v/>
      </c>
      <c r="D652" s="8"/>
      <c r="E652" s="22" t="str">
        <f t="shared" si="196"/>
        <v/>
      </c>
      <c r="F652" s="34" t="str">
        <f t="shared" si="203"/>
        <v/>
      </c>
      <c r="G652" s="8"/>
      <c r="H652" s="22" t="str">
        <f t="shared" si="197"/>
        <v/>
      </c>
      <c r="I652" s="34" t="str">
        <f t="shared" si="204"/>
        <v/>
      </c>
      <c r="J652" s="8"/>
      <c r="K652" s="22" t="str">
        <f t="shared" si="198"/>
        <v/>
      </c>
      <c r="L652" s="34" t="str">
        <f t="shared" si="205"/>
        <v/>
      </c>
      <c r="M652" s="8"/>
      <c r="N652" s="22" t="str">
        <f t="shared" si="199"/>
        <v/>
      </c>
      <c r="O652" s="34" t="str">
        <f t="shared" si="206"/>
        <v/>
      </c>
      <c r="P652" s="8"/>
      <c r="Q652" s="22" t="str">
        <f t="shared" si="200"/>
        <v/>
      </c>
      <c r="R652" s="34" t="str">
        <f t="shared" si="207"/>
        <v/>
      </c>
      <c r="S652" s="8"/>
      <c r="T652" s="22" t="str">
        <f t="shared" si="194"/>
        <v/>
      </c>
      <c r="U652" s="22" t="str">
        <f t="shared" si="201"/>
        <v/>
      </c>
      <c r="V652" s="22" t="str">
        <f t="shared" si="208"/>
        <v/>
      </c>
      <c r="W652" s="22" t="str">
        <f t="shared" si="209"/>
        <v/>
      </c>
      <c r="X652" s="8"/>
      <c r="Y652" s="29"/>
    </row>
    <row r="653" spans="1:25" ht="18" customHeight="1" x14ac:dyDescent="0.35">
      <c r="A653" s="20"/>
      <c r="B653" s="24" t="str">
        <f t="shared" si="195"/>
        <v/>
      </c>
      <c r="C653" s="34" t="str">
        <f t="shared" si="202"/>
        <v/>
      </c>
      <c r="D653" s="8"/>
      <c r="E653" s="22" t="str">
        <f t="shared" si="196"/>
        <v/>
      </c>
      <c r="F653" s="34" t="str">
        <f t="shared" si="203"/>
        <v/>
      </c>
      <c r="G653" s="8"/>
      <c r="H653" s="22" t="str">
        <f t="shared" si="197"/>
        <v/>
      </c>
      <c r="I653" s="34" t="str">
        <f t="shared" si="204"/>
        <v/>
      </c>
      <c r="J653" s="8"/>
      <c r="K653" s="22" t="str">
        <f t="shared" si="198"/>
        <v/>
      </c>
      <c r="L653" s="34" t="str">
        <f t="shared" si="205"/>
        <v/>
      </c>
      <c r="M653" s="8"/>
      <c r="N653" s="22" t="str">
        <f t="shared" si="199"/>
        <v/>
      </c>
      <c r="O653" s="34" t="str">
        <f t="shared" si="206"/>
        <v/>
      </c>
      <c r="P653" s="8"/>
      <c r="Q653" s="22" t="str">
        <f t="shared" si="200"/>
        <v/>
      </c>
      <c r="R653" s="34" t="str">
        <f t="shared" si="207"/>
        <v/>
      </c>
      <c r="S653" s="8"/>
      <c r="T653" s="22" t="str">
        <f t="shared" si="194"/>
        <v/>
      </c>
      <c r="U653" s="22" t="str">
        <f t="shared" si="201"/>
        <v/>
      </c>
      <c r="V653" s="22" t="str">
        <f t="shared" si="208"/>
        <v/>
      </c>
      <c r="W653" s="22" t="str">
        <f t="shared" si="209"/>
        <v/>
      </c>
      <c r="X653" s="8"/>
      <c r="Y653" s="29"/>
    </row>
    <row r="654" spans="1:25" ht="18" customHeight="1" x14ac:dyDescent="0.35">
      <c r="A654" s="20"/>
      <c r="B654" s="24" t="str">
        <f t="shared" si="195"/>
        <v/>
      </c>
      <c r="C654" s="34" t="str">
        <f t="shared" si="202"/>
        <v/>
      </c>
      <c r="D654" s="8"/>
      <c r="E654" s="22" t="str">
        <f t="shared" si="196"/>
        <v/>
      </c>
      <c r="F654" s="34" t="str">
        <f t="shared" si="203"/>
        <v/>
      </c>
      <c r="G654" s="8"/>
      <c r="H654" s="22" t="str">
        <f t="shared" si="197"/>
        <v/>
      </c>
      <c r="I654" s="34" t="str">
        <f t="shared" si="204"/>
        <v/>
      </c>
      <c r="J654" s="8"/>
      <c r="K654" s="22" t="str">
        <f t="shared" si="198"/>
        <v/>
      </c>
      <c r="L654" s="34" t="str">
        <f t="shared" si="205"/>
        <v/>
      </c>
      <c r="M654" s="8"/>
      <c r="N654" s="22" t="str">
        <f t="shared" si="199"/>
        <v/>
      </c>
      <c r="O654" s="34" t="str">
        <f t="shared" si="206"/>
        <v/>
      </c>
      <c r="P654" s="8"/>
      <c r="Q654" s="22" t="str">
        <f t="shared" si="200"/>
        <v/>
      </c>
      <c r="R654" s="34" t="str">
        <f t="shared" si="207"/>
        <v/>
      </c>
      <c r="S654" s="8"/>
      <c r="T654" s="22" t="str">
        <f t="shared" si="194"/>
        <v/>
      </c>
      <c r="U654" s="22" t="str">
        <f t="shared" si="201"/>
        <v/>
      </c>
      <c r="V654" s="22" t="str">
        <f t="shared" si="208"/>
        <v/>
      </c>
      <c r="W654" s="22" t="str">
        <f t="shared" si="209"/>
        <v/>
      </c>
      <c r="X654" s="8"/>
      <c r="Y654" s="29"/>
    </row>
    <row r="655" spans="1:25" ht="18" customHeight="1" x14ac:dyDescent="0.35">
      <c r="A655" s="20"/>
      <c r="B655" s="24" t="str">
        <f t="shared" si="195"/>
        <v/>
      </c>
      <c r="C655" s="34" t="str">
        <f t="shared" si="202"/>
        <v/>
      </c>
      <c r="D655" s="8"/>
      <c r="E655" s="22" t="str">
        <f t="shared" si="196"/>
        <v/>
      </c>
      <c r="F655" s="34" t="str">
        <f t="shared" si="203"/>
        <v/>
      </c>
      <c r="G655" s="8"/>
      <c r="H655" s="22" t="str">
        <f t="shared" si="197"/>
        <v/>
      </c>
      <c r="I655" s="34" t="str">
        <f t="shared" si="204"/>
        <v/>
      </c>
      <c r="J655" s="8"/>
      <c r="K655" s="22" t="str">
        <f t="shared" si="198"/>
        <v/>
      </c>
      <c r="L655" s="34" t="str">
        <f t="shared" si="205"/>
        <v/>
      </c>
      <c r="M655" s="8"/>
      <c r="N655" s="22" t="str">
        <f t="shared" si="199"/>
        <v/>
      </c>
      <c r="O655" s="34" t="str">
        <f t="shared" si="206"/>
        <v/>
      </c>
      <c r="P655" s="8"/>
      <c r="Q655" s="22" t="str">
        <f t="shared" si="200"/>
        <v/>
      </c>
      <c r="R655" s="34" t="str">
        <f t="shared" si="207"/>
        <v/>
      </c>
      <c r="S655" s="8"/>
      <c r="T655" s="22" t="str">
        <f t="shared" si="194"/>
        <v/>
      </c>
      <c r="U655" s="22" t="str">
        <f t="shared" si="201"/>
        <v/>
      </c>
      <c r="V655" s="22" t="str">
        <f t="shared" si="208"/>
        <v/>
      </c>
      <c r="W655" s="22" t="str">
        <f t="shared" si="209"/>
        <v/>
      </c>
      <c r="X655" s="8"/>
      <c r="Y655" s="29"/>
    </row>
    <row r="656" spans="1:25" ht="18" customHeight="1" x14ac:dyDescent="0.35">
      <c r="A656" s="20"/>
      <c r="B656" s="24" t="str">
        <f t="shared" si="195"/>
        <v/>
      </c>
      <c r="C656" s="34" t="str">
        <f t="shared" si="202"/>
        <v/>
      </c>
      <c r="D656" s="8"/>
      <c r="E656" s="22" t="str">
        <f t="shared" si="196"/>
        <v/>
      </c>
      <c r="F656" s="34" t="str">
        <f t="shared" si="203"/>
        <v/>
      </c>
      <c r="G656" s="8"/>
      <c r="H656" s="22" t="str">
        <f t="shared" si="197"/>
        <v/>
      </c>
      <c r="I656" s="34" t="str">
        <f t="shared" si="204"/>
        <v/>
      </c>
      <c r="J656" s="8"/>
      <c r="K656" s="22" t="str">
        <f t="shared" si="198"/>
        <v/>
      </c>
      <c r="L656" s="34" t="str">
        <f t="shared" si="205"/>
        <v/>
      </c>
      <c r="M656" s="8"/>
      <c r="N656" s="22" t="str">
        <f t="shared" si="199"/>
        <v/>
      </c>
      <c r="O656" s="34" t="str">
        <f t="shared" si="206"/>
        <v/>
      </c>
      <c r="P656" s="8"/>
      <c r="Q656" s="22" t="str">
        <f t="shared" si="200"/>
        <v/>
      </c>
      <c r="R656" s="34" t="str">
        <f t="shared" si="207"/>
        <v/>
      </c>
      <c r="S656" s="8"/>
      <c r="T656" s="22" t="str">
        <f t="shared" si="194"/>
        <v/>
      </c>
      <c r="U656" s="22" t="str">
        <f t="shared" si="201"/>
        <v/>
      </c>
      <c r="V656" s="22" t="str">
        <f t="shared" si="208"/>
        <v/>
      </c>
      <c r="W656" s="22" t="str">
        <f t="shared" si="209"/>
        <v/>
      </c>
      <c r="X656" s="8"/>
      <c r="Y656" s="29"/>
    </row>
    <row r="657" spans="1:25" ht="18" customHeight="1" x14ac:dyDescent="0.35">
      <c r="A657" s="20"/>
      <c r="B657" s="24" t="str">
        <f t="shared" si="195"/>
        <v/>
      </c>
      <c r="C657" s="34" t="str">
        <f t="shared" si="202"/>
        <v/>
      </c>
      <c r="D657" s="8"/>
      <c r="E657" s="22" t="str">
        <f t="shared" si="196"/>
        <v/>
      </c>
      <c r="F657" s="34" t="str">
        <f t="shared" si="203"/>
        <v/>
      </c>
      <c r="G657" s="8"/>
      <c r="H657" s="22" t="str">
        <f t="shared" si="197"/>
        <v/>
      </c>
      <c r="I657" s="34" t="str">
        <f t="shared" si="204"/>
        <v/>
      </c>
      <c r="J657" s="8"/>
      <c r="K657" s="22" t="str">
        <f t="shared" si="198"/>
        <v/>
      </c>
      <c r="L657" s="34" t="str">
        <f t="shared" si="205"/>
        <v/>
      </c>
      <c r="M657" s="8"/>
      <c r="N657" s="22" t="str">
        <f t="shared" si="199"/>
        <v/>
      </c>
      <c r="O657" s="34" t="str">
        <f t="shared" si="206"/>
        <v/>
      </c>
      <c r="P657" s="8"/>
      <c r="Q657" s="22" t="str">
        <f t="shared" si="200"/>
        <v/>
      </c>
      <c r="R657" s="34" t="str">
        <f t="shared" si="207"/>
        <v/>
      </c>
      <c r="S657" s="8"/>
      <c r="T657" s="22" t="str">
        <f t="shared" si="194"/>
        <v/>
      </c>
      <c r="U657" s="22" t="str">
        <f t="shared" si="201"/>
        <v/>
      </c>
      <c r="V657" s="22" t="str">
        <f t="shared" si="208"/>
        <v/>
      </c>
      <c r="W657" s="22" t="str">
        <f t="shared" si="209"/>
        <v/>
      </c>
      <c r="X657" s="8"/>
      <c r="Y657" s="29"/>
    </row>
    <row r="658" spans="1:25" ht="18" customHeight="1" x14ac:dyDescent="0.35">
      <c r="A658" s="20"/>
      <c r="B658" s="24" t="str">
        <f t="shared" si="195"/>
        <v/>
      </c>
      <c r="C658" s="34" t="str">
        <f t="shared" si="202"/>
        <v/>
      </c>
      <c r="D658" s="8"/>
      <c r="E658" s="22" t="str">
        <f t="shared" si="196"/>
        <v/>
      </c>
      <c r="F658" s="34" t="str">
        <f t="shared" si="203"/>
        <v/>
      </c>
      <c r="G658" s="8"/>
      <c r="H658" s="22" t="str">
        <f t="shared" si="197"/>
        <v/>
      </c>
      <c r="I658" s="34" t="str">
        <f t="shared" si="204"/>
        <v/>
      </c>
      <c r="J658" s="8"/>
      <c r="K658" s="22" t="str">
        <f t="shared" si="198"/>
        <v/>
      </c>
      <c r="L658" s="34" t="str">
        <f t="shared" si="205"/>
        <v/>
      </c>
      <c r="M658" s="8"/>
      <c r="N658" s="22" t="str">
        <f t="shared" si="199"/>
        <v/>
      </c>
      <c r="O658" s="34" t="str">
        <f t="shared" si="206"/>
        <v/>
      </c>
      <c r="P658" s="8"/>
      <c r="Q658" s="22" t="str">
        <f t="shared" si="200"/>
        <v/>
      </c>
      <c r="R658" s="34" t="str">
        <f t="shared" si="207"/>
        <v/>
      </c>
      <c r="S658" s="8"/>
      <c r="T658" s="22" t="str">
        <f t="shared" si="194"/>
        <v/>
      </c>
      <c r="U658" s="22" t="str">
        <f t="shared" si="201"/>
        <v/>
      </c>
      <c r="V658" s="22" t="str">
        <f t="shared" si="208"/>
        <v/>
      </c>
      <c r="W658" s="22" t="str">
        <f t="shared" si="209"/>
        <v/>
      </c>
      <c r="X658" s="8"/>
      <c r="Y658" s="29"/>
    </row>
    <row r="659" spans="1:25" ht="18" customHeight="1" x14ac:dyDescent="0.35">
      <c r="A659" s="20"/>
      <c r="B659" s="24" t="str">
        <f t="shared" si="195"/>
        <v/>
      </c>
      <c r="C659" s="34" t="str">
        <f t="shared" si="202"/>
        <v/>
      </c>
      <c r="D659" s="8"/>
      <c r="E659" s="22" t="str">
        <f t="shared" si="196"/>
        <v/>
      </c>
      <c r="F659" s="34" t="str">
        <f t="shared" si="203"/>
        <v/>
      </c>
      <c r="G659" s="8"/>
      <c r="H659" s="22" t="str">
        <f t="shared" si="197"/>
        <v/>
      </c>
      <c r="I659" s="34" t="str">
        <f t="shared" si="204"/>
        <v/>
      </c>
      <c r="J659" s="8"/>
      <c r="K659" s="22" t="str">
        <f t="shared" si="198"/>
        <v/>
      </c>
      <c r="L659" s="34" t="str">
        <f t="shared" si="205"/>
        <v/>
      </c>
      <c r="M659" s="8"/>
      <c r="N659" s="22" t="str">
        <f t="shared" si="199"/>
        <v/>
      </c>
      <c r="O659" s="34" t="str">
        <f t="shared" si="206"/>
        <v/>
      </c>
      <c r="P659" s="8"/>
      <c r="Q659" s="22" t="str">
        <f t="shared" si="200"/>
        <v/>
      </c>
      <c r="R659" s="34" t="str">
        <f t="shared" si="207"/>
        <v/>
      </c>
      <c r="S659" s="8"/>
      <c r="T659" s="22" t="str">
        <f t="shared" si="194"/>
        <v/>
      </c>
      <c r="U659" s="22" t="str">
        <f t="shared" si="201"/>
        <v/>
      </c>
      <c r="V659" s="22" t="str">
        <f t="shared" si="208"/>
        <v/>
      </c>
      <c r="W659" s="22" t="str">
        <f t="shared" si="209"/>
        <v/>
      </c>
      <c r="X659" s="8"/>
      <c r="Y659" s="29"/>
    </row>
    <row r="660" spans="1:25" ht="18" customHeight="1" x14ac:dyDescent="0.35">
      <c r="A660" s="20"/>
      <c r="B660" s="24" t="str">
        <f t="shared" si="195"/>
        <v/>
      </c>
      <c r="C660" s="34" t="str">
        <f t="shared" si="202"/>
        <v/>
      </c>
      <c r="D660" s="8"/>
      <c r="E660" s="22" t="str">
        <f t="shared" si="196"/>
        <v/>
      </c>
      <c r="F660" s="34" t="str">
        <f t="shared" si="203"/>
        <v/>
      </c>
      <c r="G660" s="8"/>
      <c r="H660" s="22" t="str">
        <f t="shared" si="197"/>
        <v/>
      </c>
      <c r="I660" s="34" t="str">
        <f t="shared" si="204"/>
        <v/>
      </c>
      <c r="J660" s="8"/>
      <c r="K660" s="22" t="str">
        <f t="shared" si="198"/>
        <v/>
      </c>
      <c r="L660" s="34" t="str">
        <f t="shared" si="205"/>
        <v/>
      </c>
      <c r="M660" s="8"/>
      <c r="N660" s="22" t="str">
        <f t="shared" si="199"/>
        <v/>
      </c>
      <c r="O660" s="34" t="str">
        <f t="shared" si="206"/>
        <v/>
      </c>
      <c r="P660" s="8"/>
      <c r="Q660" s="22" t="str">
        <f t="shared" si="200"/>
        <v/>
      </c>
      <c r="R660" s="34" t="str">
        <f t="shared" si="207"/>
        <v/>
      </c>
      <c r="S660" s="8"/>
      <c r="T660" s="22" t="str">
        <f t="shared" si="194"/>
        <v/>
      </c>
      <c r="U660" s="22" t="str">
        <f t="shared" si="201"/>
        <v/>
      </c>
      <c r="V660" s="22" t="str">
        <f t="shared" si="208"/>
        <v/>
      </c>
      <c r="W660" s="22" t="str">
        <f t="shared" si="209"/>
        <v/>
      </c>
      <c r="X660" s="8"/>
      <c r="Y660" s="29"/>
    </row>
    <row r="661" spans="1:25" ht="18" customHeight="1" x14ac:dyDescent="0.35">
      <c r="A661" s="20"/>
      <c r="B661" s="24" t="str">
        <f t="shared" si="195"/>
        <v/>
      </c>
      <c r="C661" s="34" t="str">
        <f t="shared" si="202"/>
        <v/>
      </c>
      <c r="D661" s="8"/>
      <c r="E661" s="22" t="str">
        <f t="shared" si="196"/>
        <v/>
      </c>
      <c r="F661" s="34" t="str">
        <f t="shared" si="203"/>
        <v/>
      </c>
      <c r="G661" s="8"/>
      <c r="H661" s="22" t="str">
        <f t="shared" si="197"/>
        <v/>
      </c>
      <c r="I661" s="34" t="str">
        <f t="shared" si="204"/>
        <v/>
      </c>
      <c r="J661" s="8"/>
      <c r="K661" s="22" t="str">
        <f t="shared" si="198"/>
        <v/>
      </c>
      <c r="L661" s="34" t="str">
        <f t="shared" si="205"/>
        <v/>
      </c>
      <c r="M661" s="8"/>
      <c r="N661" s="22" t="str">
        <f t="shared" si="199"/>
        <v/>
      </c>
      <c r="O661" s="34" t="str">
        <f t="shared" si="206"/>
        <v/>
      </c>
      <c r="P661" s="8"/>
      <c r="Q661" s="22" t="str">
        <f t="shared" si="200"/>
        <v/>
      </c>
      <c r="R661" s="34" t="str">
        <f t="shared" si="207"/>
        <v/>
      </c>
      <c r="S661" s="8"/>
      <c r="T661" s="22" t="str">
        <f t="shared" si="194"/>
        <v/>
      </c>
      <c r="U661" s="22" t="str">
        <f t="shared" si="201"/>
        <v/>
      </c>
      <c r="V661" s="22" t="str">
        <f t="shared" si="208"/>
        <v/>
      </c>
      <c r="W661" s="22" t="str">
        <f t="shared" si="209"/>
        <v/>
      </c>
      <c r="X661" s="8"/>
      <c r="Y661" s="29"/>
    </row>
    <row r="662" spans="1:25" ht="18" customHeight="1" x14ac:dyDescent="0.35">
      <c r="A662" s="20"/>
      <c r="B662" s="24" t="str">
        <f t="shared" si="195"/>
        <v/>
      </c>
      <c r="C662" s="34" t="str">
        <f t="shared" si="202"/>
        <v/>
      </c>
      <c r="D662" s="8"/>
      <c r="E662" s="22" t="str">
        <f t="shared" si="196"/>
        <v/>
      </c>
      <c r="F662" s="34" t="str">
        <f t="shared" si="203"/>
        <v/>
      </c>
      <c r="G662" s="8"/>
      <c r="H662" s="22" t="str">
        <f t="shared" si="197"/>
        <v/>
      </c>
      <c r="I662" s="34" t="str">
        <f t="shared" si="204"/>
        <v/>
      </c>
      <c r="J662" s="8"/>
      <c r="K662" s="22" t="str">
        <f t="shared" si="198"/>
        <v/>
      </c>
      <c r="L662" s="34" t="str">
        <f t="shared" si="205"/>
        <v/>
      </c>
      <c r="M662" s="8"/>
      <c r="N662" s="22" t="str">
        <f t="shared" si="199"/>
        <v/>
      </c>
      <c r="O662" s="34" t="str">
        <f t="shared" si="206"/>
        <v/>
      </c>
      <c r="P662" s="8"/>
      <c r="Q662" s="22" t="str">
        <f t="shared" si="200"/>
        <v/>
      </c>
      <c r="R662" s="34" t="str">
        <f t="shared" si="207"/>
        <v/>
      </c>
      <c r="S662" s="8"/>
      <c r="T662" s="22" t="str">
        <f t="shared" si="194"/>
        <v/>
      </c>
      <c r="U662" s="22" t="str">
        <f t="shared" si="201"/>
        <v/>
      </c>
      <c r="V662" s="22" t="str">
        <f t="shared" si="208"/>
        <v/>
      </c>
      <c r="W662" s="22" t="str">
        <f t="shared" si="209"/>
        <v/>
      </c>
      <c r="X662" s="8"/>
      <c r="Y662" s="29"/>
    </row>
    <row r="663" spans="1:25" ht="18" customHeight="1" x14ac:dyDescent="0.35">
      <c r="A663" s="20"/>
      <c r="B663" s="24" t="str">
        <f t="shared" si="195"/>
        <v/>
      </c>
      <c r="C663" s="34" t="str">
        <f t="shared" si="202"/>
        <v/>
      </c>
      <c r="D663" s="8"/>
      <c r="E663" s="22" t="str">
        <f t="shared" si="196"/>
        <v/>
      </c>
      <c r="F663" s="34" t="str">
        <f t="shared" si="203"/>
        <v/>
      </c>
      <c r="G663" s="8"/>
      <c r="H663" s="22" t="str">
        <f t="shared" si="197"/>
        <v/>
      </c>
      <c r="I663" s="34" t="str">
        <f t="shared" si="204"/>
        <v/>
      </c>
      <c r="J663" s="8"/>
      <c r="K663" s="22" t="str">
        <f t="shared" si="198"/>
        <v/>
      </c>
      <c r="L663" s="34" t="str">
        <f t="shared" si="205"/>
        <v/>
      </c>
      <c r="M663" s="8"/>
      <c r="N663" s="22" t="str">
        <f t="shared" si="199"/>
        <v/>
      </c>
      <c r="O663" s="34" t="str">
        <f t="shared" si="206"/>
        <v/>
      </c>
      <c r="P663" s="8"/>
      <c r="Q663" s="22" t="str">
        <f t="shared" si="200"/>
        <v/>
      </c>
      <c r="R663" s="34" t="str">
        <f t="shared" si="207"/>
        <v/>
      </c>
      <c r="S663" s="8"/>
      <c r="T663" s="22" t="str">
        <f t="shared" si="194"/>
        <v/>
      </c>
      <c r="U663" s="22" t="str">
        <f t="shared" si="201"/>
        <v/>
      </c>
      <c r="V663" s="22" t="str">
        <f t="shared" si="208"/>
        <v/>
      </c>
      <c r="W663" s="22" t="str">
        <f t="shared" si="209"/>
        <v/>
      </c>
      <c r="X663" s="8"/>
      <c r="Y663" s="29"/>
    </row>
    <row r="664" spans="1:25" ht="18" customHeight="1" x14ac:dyDescent="0.35">
      <c r="A664" s="20"/>
      <c r="B664" s="24" t="str">
        <f t="shared" si="195"/>
        <v/>
      </c>
      <c r="C664" s="34" t="str">
        <f t="shared" si="202"/>
        <v/>
      </c>
      <c r="D664" s="8"/>
      <c r="E664" s="22" t="str">
        <f t="shared" si="196"/>
        <v/>
      </c>
      <c r="F664" s="34" t="str">
        <f t="shared" si="203"/>
        <v/>
      </c>
      <c r="G664" s="8"/>
      <c r="H664" s="22" t="str">
        <f t="shared" si="197"/>
        <v/>
      </c>
      <c r="I664" s="34" t="str">
        <f t="shared" si="204"/>
        <v/>
      </c>
      <c r="J664" s="8"/>
      <c r="K664" s="22" t="str">
        <f t="shared" si="198"/>
        <v/>
      </c>
      <c r="L664" s="34" t="str">
        <f t="shared" si="205"/>
        <v/>
      </c>
      <c r="M664" s="8"/>
      <c r="N664" s="22" t="str">
        <f t="shared" si="199"/>
        <v/>
      </c>
      <c r="O664" s="34" t="str">
        <f t="shared" si="206"/>
        <v/>
      </c>
      <c r="P664" s="8"/>
      <c r="Q664" s="22" t="str">
        <f t="shared" si="200"/>
        <v/>
      </c>
      <c r="R664" s="34" t="str">
        <f t="shared" si="207"/>
        <v/>
      </c>
      <c r="S664" s="8"/>
      <c r="T664" s="22" t="str">
        <f t="shared" si="194"/>
        <v/>
      </c>
      <c r="U664" s="22" t="str">
        <f t="shared" si="201"/>
        <v/>
      </c>
      <c r="V664" s="22" t="str">
        <f t="shared" si="208"/>
        <v/>
      </c>
      <c r="W664" s="22" t="str">
        <f t="shared" si="209"/>
        <v/>
      </c>
      <c r="X664" s="8"/>
      <c r="Y664" s="29"/>
    </row>
    <row r="665" spans="1:25" ht="18" customHeight="1" x14ac:dyDescent="0.35">
      <c r="A665" s="20"/>
      <c r="B665" s="24" t="str">
        <f t="shared" si="195"/>
        <v/>
      </c>
      <c r="C665" s="34" t="str">
        <f t="shared" si="202"/>
        <v/>
      </c>
      <c r="D665" s="8"/>
      <c r="E665" s="22" t="str">
        <f t="shared" si="196"/>
        <v/>
      </c>
      <c r="F665" s="34" t="str">
        <f t="shared" si="203"/>
        <v/>
      </c>
      <c r="G665" s="8"/>
      <c r="H665" s="22" t="str">
        <f t="shared" si="197"/>
        <v/>
      </c>
      <c r="I665" s="34" t="str">
        <f t="shared" si="204"/>
        <v/>
      </c>
      <c r="J665" s="8"/>
      <c r="K665" s="22" t="str">
        <f t="shared" si="198"/>
        <v/>
      </c>
      <c r="L665" s="34" t="str">
        <f t="shared" si="205"/>
        <v/>
      </c>
      <c r="M665" s="8"/>
      <c r="N665" s="22" t="str">
        <f t="shared" si="199"/>
        <v/>
      </c>
      <c r="O665" s="34" t="str">
        <f t="shared" si="206"/>
        <v/>
      </c>
      <c r="P665" s="8"/>
      <c r="Q665" s="22" t="str">
        <f t="shared" si="200"/>
        <v/>
      </c>
      <c r="R665" s="34" t="str">
        <f t="shared" si="207"/>
        <v/>
      </c>
      <c r="S665" s="8"/>
      <c r="T665" s="22" t="str">
        <f t="shared" si="194"/>
        <v/>
      </c>
      <c r="U665" s="22" t="str">
        <f t="shared" si="201"/>
        <v/>
      </c>
      <c r="V665" s="22" t="str">
        <f t="shared" si="208"/>
        <v/>
      </c>
      <c r="W665" s="22" t="str">
        <f t="shared" si="209"/>
        <v/>
      </c>
      <c r="X665" s="8"/>
      <c r="Y665" s="29"/>
    </row>
    <row r="666" spans="1:25" ht="18" customHeight="1" x14ac:dyDescent="0.35">
      <c r="A666" s="20"/>
      <c r="B666" s="24" t="str">
        <f t="shared" si="195"/>
        <v/>
      </c>
      <c r="C666" s="34" t="str">
        <f t="shared" si="202"/>
        <v/>
      </c>
      <c r="D666" s="8"/>
      <c r="E666" s="22" t="str">
        <f t="shared" si="196"/>
        <v/>
      </c>
      <c r="F666" s="34" t="str">
        <f t="shared" si="203"/>
        <v/>
      </c>
      <c r="G666" s="8"/>
      <c r="H666" s="22" t="str">
        <f t="shared" si="197"/>
        <v/>
      </c>
      <c r="I666" s="34" t="str">
        <f t="shared" si="204"/>
        <v/>
      </c>
      <c r="J666" s="8"/>
      <c r="K666" s="22" t="str">
        <f t="shared" si="198"/>
        <v/>
      </c>
      <c r="L666" s="34" t="str">
        <f t="shared" si="205"/>
        <v/>
      </c>
      <c r="M666" s="8"/>
      <c r="N666" s="22" t="str">
        <f t="shared" si="199"/>
        <v/>
      </c>
      <c r="O666" s="34" t="str">
        <f t="shared" si="206"/>
        <v/>
      </c>
      <c r="P666" s="8"/>
      <c r="Q666" s="22" t="str">
        <f t="shared" si="200"/>
        <v/>
      </c>
      <c r="R666" s="34" t="str">
        <f t="shared" si="207"/>
        <v/>
      </c>
      <c r="S666" s="8"/>
      <c r="T666" s="22" t="str">
        <f t="shared" si="194"/>
        <v/>
      </c>
      <c r="U666" s="22" t="str">
        <f t="shared" si="201"/>
        <v/>
      </c>
      <c r="V666" s="22" t="str">
        <f t="shared" si="208"/>
        <v/>
      </c>
      <c r="W666" s="22" t="str">
        <f t="shared" si="209"/>
        <v/>
      </c>
      <c r="X666" s="8"/>
      <c r="Y666" s="29"/>
    </row>
    <row r="667" spans="1:25" ht="18" customHeight="1" x14ac:dyDescent="0.35">
      <c r="A667" s="20"/>
      <c r="B667" s="24" t="str">
        <f t="shared" si="195"/>
        <v/>
      </c>
      <c r="C667" s="34" t="str">
        <f t="shared" si="202"/>
        <v/>
      </c>
      <c r="D667" s="8"/>
      <c r="E667" s="22" t="str">
        <f t="shared" si="196"/>
        <v/>
      </c>
      <c r="F667" s="34" t="str">
        <f t="shared" si="203"/>
        <v/>
      </c>
      <c r="G667" s="8"/>
      <c r="H667" s="22" t="str">
        <f t="shared" si="197"/>
        <v/>
      </c>
      <c r="I667" s="34" t="str">
        <f t="shared" si="204"/>
        <v/>
      </c>
      <c r="J667" s="8"/>
      <c r="K667" s="22" t="str">
        <f t="shared" si="198"/>
        <v/>
      </c>
      <c r="L667" s="34" t="str">
        <f t="shared" si="205"/>
        <v/>
      </c>
      <c r="M667" s="8"/>
      <c r="N667" s="22" t="str">
        <f t="shared" si="199"/>
        <v/>
      </c>
      <c r="O667" s="34" t="str">
        <f t="shared" si="206"/>
        <v/>
      </c>
      <c r="P667" s="8"/>
      <c r="Q667" s="22" t="str">
        <f t="shared" si="200"/>
        <v/>
      </c>
      <c r="R667" s="34" t="str">
        <f t="shared" si="207"/>
        <v/>
      </c>
      <c r="S667" s="8"/>
      <c r="T667" s="22" t="str">
        <f t="shared" si="194"/>
        <v/>
      </c>
      <c r="U667" s="22" t="str">
        <f t="shared" si="201"/>
        <v/>
      </c>
      <c r="V667" s="22" t="str">
        <f t="shared" si="208"/>
        <v/>
      </c>
      <c r="W667" s="22" t="str">
        <f t="shared" si="209"/>
        <v/>
      </c>
      <c r="X667" s="8"/>
      <c r="Y667" s="29"/>
    </row>
    <row r="668" spans="1:25" ht="18" customHeight="1" x14ac:dyDescent="0.35">
      <c r="A668" s="20"/>
      <c r="B668" s="24" t="str">
        <f t="shared" si="195"/>
        <v/>
      </c>
      <c r="C668" s="34" t="str">
        <f t="shared" si="202"/>
        <v/>
      </c>
      <c r="D668" s="8"/>
      <c r="E668" s="22" t="str">
        <f t="shared" si="196"/>
        <v/>
      </c>
      <c r="F668" s="34" t="str">
        <f t="shared" si="203"/>
        <v/>
      </c>
      <c r="G668" s="8"/>
      <c r="H668" s="22" t="str">
        <f t="shared" si="197"/>
        <v/>
      </c>
      <c r="I668" s="34" t="str">
        <f t="shared" si="204"/>
        <v/>
      </c>
      <c r="J668" s="8"/>
      <c r="K668" s="22" t="str">
        <f t="shared" si="198"/>
        <v/>
      </c>
      <c r="L668" s="34" t="str">
        <f t="shared" si="205"/>
        <v/>
      </c>
      <c r="M668" s="8"/>
      <c r="N668" s="22" t="str">
        <f t="shared" si="199"/>
        <v/>
      </c>
      <c r="O668" s="34" t="str">
        <f t="shared" si="206"/>
        <v/>
      </c>
      <c r="P668" s="8"/>
      <c r="Q668" s="22" t="str">
        <f t="shared" si="200"/>
        <v/>
      </c>
      <c r="R668" s="34" t="str">
        <f t="shared" si="207"/>
        <v/>
      </c>
      <c r="S668" s="8"/>
      <c r="T668" s="22" t="str">
        <f t="shared" si="194"/>
        <v/>
      </c>
      <c r="U668" s="22" t="str">
        <f t="shared" si="201"/>
        <v/>
      </c>
      <c r="V668" s="22" t="str">
        <f t="shared" si="208"/>
        <v/>
      </c>
      <c r="W668" s="22" t="str">
        <f t="shared" si="209"/>
        <v/>
      </c>
      <c r="X668" s="8"/>
      <c r="Y668" s="29"/>
    </row>
    <row r="669" spans="1:25" ht="18" customHeight="1" x14ac:dyDescent="0.35">
      <c r="A669" s="20"/>
      <c r="B669" s="24" t="str">
        <f t="shared" si="195"/>
        <v/>
      </c>
      <c r="C669" s="34" t="str">
        <f t="shared" si="202"/>
        <v/>
      </c>
      <c r="D669" s="8"/>
      <c r="E669" s="22" t="str">
        <f t="shared" si="196"/>
        <v/>
      </c>
      <c r="F669" s="34" t="str">
        <f t="shared" si="203"/>
        <v/>
      </c>
      <c r="G669" s="8"/>
      <c r="H669" s="22" t="str">
        <f t="shared" si="197"/>
        <v/>
      </c>
      <c r="I669" s="34" t="str">
        <f t="shared" si="204"/>
        <v/>
      </c>
      <c r="J669" s="8"/>
      <c r="K669" s="22" t="str">
        <f t="shared" si="198"/>
        <v/>
      </c>
      <c r="L669" s="34" t="str">
        <f t="shared" si="205"/>
        <v/>
      </c>
      <c r="M669" s="8"/>
      <c r="N669" s="22" t="str">
        <f t="shared" si="199"/>
        <v/>
      </c>
      <c r="O669" s="34" t="str">
        <f t="shared" si="206"/>
        <v/>
      </c>
      <c r="P669" s="8"/>
      <c r="Q669" s="22" t="str">
        <f t="shared" si="200"/>
        <v/>
      </c>
      <c r="R669" s="34" t="str">
        <f t="shared" si="207"/>
        <v/>
      </c>
      <c r="S669" s="8"/>
      <c r="T669" s="22" t="str">
        <f t="shared" si="194"/>
        <v/>
      </c>
      <c r="U669" s="22" t="str">
        <f t="shared" si="201"/>
        <v/>
      </c>
      <c r="V669" s="22" t="str">
        <f t="shared" si="208"/>
        <v/>
      </c>
      <c r="W669" s="22" t="str">
        <f t="shared" si="209"/>
        <v/>
      </c>
      <c r="X669" s="8"/>
      <c r="Y669" s="29"/>
    </row>
    <row r="670" spans="1:25" ht="18" customHeight="1" x14ac:dyDescent="0.35">
      <c r="A670" s="20"/>
      <c r="B670" s="24" t="str">
        <f t="shared" si="195"/>
        <v/>
      </c>
      <c r="C670" s="34" t="str">
        <f t="shared" si="202"/>
        <v/>
      </c>
      <c r="D670" s="8"/>
      <c r="E670" s="22" t="str">
        <f t="shared" si="196"/>
        <v/>
      </c>
      <c r="F670" s="34" t="str">
        <f t="shared" si="203"/>
        <v/>
      </c>
      <c r="G670" s="8"/>
      <c r="H670" s="22" t="str">
        <f t="shared" si="197"/>
        <v/>
      </c>
      <c r="I670" s="34" t="str">
        <f t="shared" si="204"/>
        <v/>
      </c>
      <c r="J670" s="8"/>
      <c r="K670" s="22" t="str">
        <f t="shared" si="198"/>
        <v/>
      </c>
      <c r="L670" s="34" t="str">
        <f t="shared" si="205"/>
        <v/>
      </c>
      <c r="M670" s="8"/>
      <c r="N670" s="22" t="str">
        <f t="shared" si="199"/>
        <v/>
      </c>
      <c r="O670" s="34" t="str">
        <f t="shared" si="206"/>
        <v/>
      </c>
      <c r="P670" s="8"/>
      <c r="Q670" s="22" t="str">
        <f t="shared" si="200"/>
        <v/>
      </c>
      <c r="R670" s="34" t="str">
        <f t="shared" si="207"/>
        <v/>
      </c>
      <c r="S670" s="8"/>
      <c r="T670" s="22" t="str">
        <f t="shared" si="194"/>
        <v/>
      </c>
      <c r="U670" s="22" t="str">
        <f t="shared" si="201"/>
        <v/>
      </c>
      <c r="V670" s="22" t="str">
        <f t="shared" si="208"/>
        <v/>
      </c>
      <c r="W670" s="22" t="str">
        <f t="shared" si="209"/>
        <v/>
      </c>
      <c r="X670" s="8"/>
      <c r="Y670" s="29"/>
    </row>
    <row r="671" spans="1:25" ht="18" customHeight="1" x14ac:dyDescent="0.35">
      <c r="A671" s="20"/>
      <c r="B671" s="24" t="str">
        <f t="shared" si="195"/>
        <v/>
      </c>
      <c r="C671" s="34" t="str">
        <f t="shared" si="202"/>
        <v/>
      </c>
      <c r="D671" s="8"/>
      <c r="E671" s="22" t="str">
        <f t="shared" si="196"/>
        <v/>
      </c>
      <c r="F671" s="34" t="str">
        <f t="shared" si="203"/>
        <v/>
      </c>
      <c r="G671" s="8"/>
      <c r="H671" s="22" t="str">
        <f t="shared" si="197"/>
        <v/>
      </c>
      <c r="I671" s="34" t="str">
        <f t="shared" si="204"/>
        <v/>
      </c>
      <c r="J671" s="8"/>
      <c r="K671" s="22" t="str">
        <f t="shared" si="198"/>
        <v/>
      </c>
      <c r="L671" s="34" t="str">
        <f t="shared" si="205"/>
        <v/>
      </c>
      <c r="M671" s="8"/>
      <c r="N671" s="22" t="str">
        <f t="shared" si="199"/>
        <v/>
      </c>
      <c r="O671" s="34" t="str">
        <f t="shared" si="206"/>
        <v/>
      </c>
      <c r="P671" s="8"/>
      <c r="Q671" s="22" t="str">
        <f t="shared" si="200"/>
        <v/>
      </c>
      <c r="R671" s="34" t="str">
        <f t="shared" si="207"/>
        <v/>
      </c>
      <c r="S671" s="8"/>
      <c r="T671" s="22" t="str">
        <f t="shared" ref="T671:T734" si="210">IF(OR(R671="",S671=""),"",R671-S671)</f>
        <v/>
      </c>
      <c r="U671" s="22" t="str">
        <f t="shared" si="201"/>
        <v/>
      </c>
      <c r="V671" s="22" t="str">
        <f t="shared" si="208"/>
        <v/>
      </c>
      <c r="W671" s="22" t="str">
        <f t="shared" si="209"/>
        <v/>
      </c>
      <c r="X671" s="8"/>
      <c r="Y671" s="29"/>
    </row>
    <row r="672" spans="1:25" ht="18" customHeight="1" x14ac:dyDescent="0.35">
      <c r="A672" s="20"/>
      <c r="B672" s="24" t="str">
        <f t="shared" si="195"/>
        <v/>
      </c>
      <c r="C672" s="34" t="str">
        <f t="shared" si="202"/>
        <v/>
      </c>
      <c r="D672" s="8"/>
      <c r="E672" s="22" t="str">
        <f t="shared" si="196"/>
        <v/>
      </c>
      <c r="F672" s="34" t="str">
        <f t="shared" si="203"/>
        <v/>
      </c>
      <c r="G672" s="8"/>
      <c r="H672" s="22" t="str">
        <f t="shared" si="197"/>
        <v/>
      </c>
      <c r="I672" s="34" t="str">
        <f t="shared" si="204"/>
        <v/>
      </c>
      <c r="J672" s="8"/>
      <c r="K672" s="22" t="str">
        <f t="shared" si="198"/>
        <v/>
      </c>
      <c r="L672" s="34" t="str">
        <f t="shared" si="205"/>
        <v/>
      </c>
      <c r="M672" s="8"/>
      <c r="N672" s="22" t="str">
        <f t="shared" si="199"/>
        <v/>
      </c>
      <c r="O672" s="34" t="str">
        <f t="shared" si="206"/>
        <v/>
      </c>
      <c r="P672" s="8"/>
      <c r="Q672" s="22" t="str">
        <f t="shared" si="200"/>
        <v/>
      </c>
      <c r="R672" s="34" t="str">
        <f t="shared" si="207"/>
        <v/>
      </c>
      <c r="S672" s="8"/>
      <c r="T672" s="22" t="str">
        <f t="shared" si="210"/>
        <v/>
      </c>
      <c r="U672" s="22" t="str">
        <f t="shared" si="201"/>
        <v/>
      </c>
      <c r="V672" s="22" t="str">
        <f t="shared" si="208"/>
        <v/>
      </c>
      <c r="W672" s="22" t="str">
        <f t="shared" si="209"/>
        <v/>
      </c>
      <c r="X672" s="8"/>
      <c r="Y672" s="29"/>
    </row>
    <row r="673" spans="1:25" ht="18" customHeight="1" x14ac:dyDescent="0.35">
      <c r="A673" s="20"/>
      <c r="B673" s="24" t="str">
        <f t="shared" si="195"/>
        <v/>
      </c>
      <c r="C673" s="34" t="str">
        <f t="shared" si="202"/>
        <v/>
      </c>
      <c r="D673" s="8"/>
      <c r="E673" s="22" t="str">
        <f t="shared" si="196"/>
        <v/>
      </c>
      <c r="F673" s="34" t="str">
        <f t="shared" si="203"/>
        <v/>
      </c>
      <c r="G673" s="8"/>
      <c r="H673" s="22" t="str">
        <f t="shared" si="197"/>
        <v/>
      </c>
      <c r="I673" s="34" t="str">
        <f t="shared" si="204"/>
        <v/>
      </c>
      <c r="J673" s="8"/>
      <c r="K673" s="22" t="str">
        <f t="shared" si="198"/>
        <v/>
      </c>
      <c r="L673" s="34" t="str">
        <f t="shared" si="205"/>
        <v/>
      </c>
      <c r="M673" s="8"/>
      <c r="N673" s="22" t="str">
        <f t="shared" si="199"/>
        <v/>
      </c>
      <c r="O673" s="34" t="str">
        <f t="shared" si="206"/>
        <v/>
      </c>
      <c r="P673" s="8"/>
      <c r="Q673" s="22" t="str">
        <f t="shared" si="200"/>
        <v/>
      </c>
      <c r="R673" s="34" t="str">
        <f t="shared" si="207"/>
        <v/>
      </c>
      <c r="S673" s="8"/>
      <c r="T673" s="22" t="str">
        <f t="shared" si="210"/>
        <v/>
      </c>
      <c r="U673" s="22" t="str">
        <f t="shared" si="201"/>
        <v/>
      </c>
      <c r="V673" s="22" t="str">
        <f t="shared" si="208"/>
        <v/>
      </c>
      <c r="W673" s="22" t="str">
        <f t="shared" si="209"/>
        <v/>
      </c>
      <c r="X673" s="8"/>
      <c r="Y673" s="29"/>
    </row>
    <row r="674" spans="1:25" ht="18" customHeight="1" x14ac:dyDescent="0.35">
      <c r="A674" s="20"/>
      <c r="B674" s="24" t="str">
        <f t="shared" si="195"/>
        <v/>
      </c>
      <c r="C674" s="34" t="str">
        <f t="shared" si="202"/>
        <v/>
      </c>
      <c r="D674" s="8"/>
      <c r="E674" s="22" t="str">
        <f t="shared" si="196"/>
        <v/>
      </c>
      <c r="F674" s="34" t="str">
        <f t="shared" si="203"/>
        <v/>
      </c>
      <c r="G674" s="8"/>
      <c r="H674" s="22" t="str">
        <f t="shared" si="197"/>
        <v/>
      </c>
      <c r="I674" s="34" t="str">
        <f t="shared" si="204"/>
        <v/>
      </c>
      <c r="J674" s="8"/>
      <c r="K674" s="22" t="str">
        <f t="shared" si="198"/>
        <v/>
      </c>
      <c r="L674" s="34" t="str">
        <f t="shared" si="205"/>
        <v/>
      </c>
      <c r="M674" s="8"/>
      <c r="N674" s="22" t="str">
        <f t="shared" si="199"/>
        <v/>
      </c>
      <c r="O674" s="34" t="str">
        <f t="shared" si="206"/>
        <v/>
      </c>
      <c r="P674" s="8"/>
      <c r="Q674" s="22" t="str">
        <f t="shared" si="200"/>
        <v/>
      </c>
      <c r="R674" s="34" t="str">
        <f t="shared" si="207"/>
        <v/>
      </c>
      <c r="S674" s="8"/>
      <c r="T674" s="22" t="str">
        <f t="shared" si="210"/>
        <v/>
      </c>
      <c r="U674" s="22" t="str">
        <f t="shared" si="201"/>
        <v/>
      </c>
      <c r="V674" s="22" t="str">
        <f t="shared" si="208"/>
        <v/>
      </c>
      <c r="W674" s="22" t="str">
        <f t="shared" si="209"/>
        <v/>
      </c>
      <c r="X674" s="8"/>
      <c r="Y674" s="29"/>
    </row>
    <row r="675" spans="1:25" ht="18" customHeight="1" x14ac:dyDescent="0.35">
      <c r="A675" s="20"/>
      <c r="B675" s="24" t="str">
        <f t="shared" si="195"/>
        <v/>
      </c>
      <c r="C675" s="34" t="str">
        <f t="shared" si="202"/>
        <v/>
      </c>
      <c r="D675" s="8"/>
      <c r="E675" s="22" t="str">
        <f t="shared" si="196"/>
        <v/>
      </c>
      <c r="F675" s="34" t="str">
        <f t="shared" si="203"/>
        <v/>
      </c>
      <c r="G675" s="8"/>
      <c r="H675" s="22" t="str">
        <f t="shared" si="197"/>
        <v/>
      </c>
      <c r="I675" s="34" t="str">
        <f t="shared" si="204"/>
        <v/>
      </c>
      <c r="J675" s="8"/>
      <c r="K675" s="22" t="str">
        <f t="shared" si="198"/>
        <v/>
      </c>
      <c r="L675" s="34" t="str">
        <f t="shared" si="205"/>
        <v/>
      </c>
      <c r="M675" s="8"/>
      <c r="N675" s="22" t="str">
        <f t="shared" si="199"/>
        <v/>
      </c>
      <c r="O675" s="34" t="str">
        <f t="shared" si="206"/>
        <v/>
      </c>
      <c r="P675" s="8"/>
      <c r="Q675" s="22" t="str">
        <f t="shared" si="200"/>
        <v/>
      </c>
      <c r="R675" s="34" t="str">
        <f t="shared" si="207"/>
        <v/>
      </c>
      <c r="S675" s="8"/>
      <c r="T675" s="22" t="str">
        <f t="shared" si="210"/>
        <v/>
      </c>
      <c r="U675" s="22" t="str">
        <f t="shared" si="201"/>
        <v/>
      </c>
      <c r="V675" s="22" t="str">
        <f t="shared" si="208"/>
        <v/>
      </c>
      <c r="W675" s="22" t="str">
        <f t="shared" si="209"/>
        <v/>
      </c>
      <c r="X675" s="8"/>
      <c r="Y675" s="29"/>
    </row>
    <row r="676" spans="1:25" ht="18" customHeight="1" x14ac:dyDescent="0.35">
      <c r="A676" s="20"/>
      <c r="B676" s="24" t="str">
        <f t="shared" si="195"/>
        <v/>
      </c>
      <c r="C676" s="34" t="str">
        <f t="shared" si="202"/>
        <v/>
      </c>
      <c r="D676" s="8"/>
      <c r="E676" s="22" t="str">
        <f t="shared" si="196"/>
        <v/>
      </c>
      <c r="F676" s="34" t="str">
        <f t="shared" si="203"/>
        <v/>
      </c>
      <c r="G676" s="8"/>
      <c r="H676" s="22" t="str">
        <f t="shared" si="197"/>
        <v/>
      </c>
      <c r="I676" s="34" t="str">
        <f t="shared" si="204"/>
        <v/>
      </c>
      <c r="J676" s="8"/>
      <c r="K676" s="22" t="str">
        <f t="shared" si="198"/>
        <v/>
      </c>
      <c r="L676" s="34" t="str">
        <f t="shared" si="205"/>
        <v/>
      </c>
      <c r="M676" s="8"/>
      <c r="N676" s="22" t="str">
        <f t="shared" si="199"/>
        <v/>
      </c>
      <c r="O676" s="34" t="str">
        <f t="shared" si="206"/>
        <v/>
      </c>
      <c r="P676" s="8"/>
      <c r="Q676" s="22" t="str">
        <f t="shared" si="200"/>
        <v/>
      </c>
      <c r="R676" s="34" t="str">
        <f t="shared" si="207"/>
        <v/>
      </c>
      <c r="S676" s="8"/>
      <c r="T676" s="22" t="str">
        <f t="shared" si="210"/>
        <v/>
      </c>
      <c r="U676" s="22" t="str">
        <f t="shared" si="201"/>
        <v/>
      </c>
      <c r="V676" s="22" t="str">
        <f t="shared" si="208"/>
        <v/>
      </c>
      <c r="W676" s="22" t="str">
        <f t="shared" si="209"/>
        <v/>
      </c>
      <c r="X676" s="8"/>
      <c r="Y676" s="29"/>
    </row>
    <row r="677" spans="1:25" ht="18" customHeight="1" x14ac:dyDescent="0.35">
      <c r="A677" s="20"/>
      <c r="B677" s="24" t="str">
        <f t="shared" si="195"/>
        <v/>
      </c>
      <c r="C677" s="34" t="str">
        <f t="shared" si="202"/>
        <v/>
      </c>
      <c r="D677" s="8"/>
      <c r="E677" s="22" t="str">
        <f t="shared" si="196"/>
        <v/>
      </c>
      <c r="F677" s="34" t="str">
        <f t="shared" si="203"/>
        <v/>
      </c>
      <c r="G677" s="8"/>
      <c r="H677" s="22" t="str">
        <f t="shared" si="197"/>
        <v/>
      </c>
      <c r="I677" s="34" t="str">
        <f t="shared" si="204"/>
        <v/>
      </c>
      <c r="J677" s="8"/>
      <c r="K677" s="22" t="str">
        <f t="shared" si="198"/>
        <v/>
      </c>
      <c r="L677" s="34" t="str">
        <f t="shared" si="205"/>
        <v/>
      </c>
      <c r="M677" s="8"/>
      <c r="N677" s="22" t="str">
        <f t="shared" si="199"/>
        <v/>
      </c>
      <c r="O677" s="34" t="str">
        <f t="shared" si="206"/>
        <v/>
      </c>
      <c r="P677" s="8"/>
      <c r="Q677" s="22" t="str">
        <f t="shared" si="200"/>
        <v/>
      </c>
      <c r="R677" s="34" t="str">
        <f t="shared" si="207"/>
        <v/>
      </c>
      <c r="S677" s="8"/>
      <c r="T677" s="22" t="str">
        <f t="shared" si="210"/>
        <v/>
      </c>
      <c r="U677" s="22" t="str">
        <f t="shared" si="201"/>
        <v/>
      </c>
      <c r="V677" s="22" t="str">
        <f t="shared" si="208"/>
        <v/>
      </c>
      <c r="W677" s="22" t="str">
        <f t="shared" si="209"/>
        <v/>
      </c>
      <c r="X677" s="8"/>
      <c r="Y677" s="29"/>
    </row>
    <row r="678" spans="1:25" ht="18" customHeight="1" x14ac:dyDescent="0.35">
      <c r="A678" s="20"/>
      <c r="B678" s="24" t="str">
        <f t="shared" si="195"/>
        <v/>
      </c>
      <c r="C678" s="34" t="str">
        <f t="shared" si="202"/>
        <v/>
      </c>
      <c r="D678" s="8"/>
      <c r="E678" s="22" t="str">
        <f t="shared" si="196"/>
        <v/>
      </c>
      <c r="F678" s="34" t="str">
        <f t="shared" si="203"/>
        <v/>
      </c>
      <c r="G678" s="8"/>
      <c r="H678" s="22" t="str">
        <f t="shared" si="197"/>
        <v/>
      </c>
      <c r="I678" s="34" t="str">
        <f t="shared" si="204"/>
        <v/>
      </c>
      <c r="J678" s="8"/>
      <c r="K678" s="22" t="str">
        <f t="shared" si="198"/>
        <v/>
      </c>
      <c r="L678" s="34" t="str">
        <f t="shared" si="205"/>
        <v/>
      </c>
      <c r="M678" s="8"/>
      <c r="N678" s="22" t="str">
        <f t="shared" si="199"/>
        <v/>
      </c>
      <c r="O678" s="34" t="str">
        <f t="shared" si="206"/>
        <v/>
      </c>
      <c r="P678" s="8"/>
      <c r="Q678" s="22" t="str">
        <f t="shared" si="200"/>
        <v/>
      </c>
      <c r="R678" s="34" t="str">
        <f t="shared" si="207"/>
        <v/>
      </c>
      <c r="S678" s="8"/>
      <c r="T678" s="22" t="str">
        <f t="shared" si="210"/>
        <v/>
      </c>
      <c r="U678" s="22" t="str">
        <f t="shared" si="201"/>
        <v/>
      </c>
      <c r="V678" s="22" t="str">
        <f t="shared" si="208"/>
        <v/>
      </c>
      <c r="W678" s="22" t="str">
        <f t="shared" si="209"/>
        <v/>
      </c>
      <c r="X678" s="8"/>
      <c r="Y678" s="29"/>
    </row>
    <row r="679" spans="1:25" ht="18" customHeight="1" x14ac:dyDescent="0.35">
      <c r="A679" s="20"/>
      <c r="B679" s="24" t="str">
        <f t="shared" si="195"/>
        <v/>
      </c>
      <c r="C679" s="34" t="str">
        <f t="shared" si="202"/>
        <v/>
      </c>
      <c r="D679" s="8"/>
      <c r="E679" s="22" t="str">
        <f t="shared" si="196"/>
        <v/>
      </c>
      <c r="F679" s="34" t="str">
        <f t="shared" si="203"/>
        <v/>
      </c>
      <c r="G679" s="8"/>
      <c r="H679" s="22" t="str">
        <f t="shared" si="197"/>
        <v/>
      </c>
      <c r="I679" s="34" t="str">
        <f t="shared" si="204"/>
        <v/>
      </c>
      <c r="J679" s="8"/>
      <c r="K679" s="22" t="str">
        <f t="shared" si="198"/>
        <v/>
      </c>
      <c r="L679" s="34" t="str">
        <f t="shared" si="205"/>
        <v/>
      </c>
      <c r="M679" s="8"/>
      <c r="N679" s="22" t="str">
        <f t="shared" si="199"/>
        <v/>
      </c>
      <c r="O679" s="34" t="str">
        <f t="shared" si="206"/>
        <v/>
      </c>
      <c r="P679" s="8"/>
      <c r="Q679" s="22" t="str">
        <f t="shared" si="200"/>
        <v/>
      </c>
      <c r="R679" s="34" t="str">
        <f t="shared" si="207"/>
        <v/>
      </c>
      <c r="S679" s="8"/>
      <c r="T679" s="22" t="str">
        <f t="shared" si="210"/>
        <v/>
      </c>
      <c r="U679" s="22" t="str">
        <f t="shared" si="201"/>
        <v/>
      </c>
      <c r="V679" s="22" t="str">
        <f t="shared" si="208"/>
        <v/>
      </c>
      <c r="W679" s="22" t="str">
        <f t="shared" si="209"/>
        <v/>
      </c>
      <c r="X679" s="8"/>
      <c r="Y679" s="29"/>
    </row>
    <row r="680" spans="1:25" ht="18" customHeight="1" x14ac:dyDescent="0.35">
      <c r="A680" s="20"/>
      <c r="B680" s="24" t="str">
        <f t="shared" si="195"/>
        <v/>
      </c>
      <c r="C680" s="34" t="str">
        <f t="shared" si="202"/>
        <v/>
      </c>
      <c r="D680" s="8"/>
      <c r="E680" s="22" t="str">
        <f t="shared" si="196"/>
        <v/>
      </c>
      <c r="F680" s="34" t="str">
        <f t="shared" si="203"/>
        <v/>
      </c>
      <c r="G680" s="8"/>
      <c r="H680" s="22" t="str">
        <f t="shared" si="197"/>
        <v/>
      </c>
      <c r="I680" s="34" t="str">
        <f t="shared" si="204"/>
        <v/>
      </c>
      <c r="J680" s="8"/>
      <c r="K680" s="22" t="str">
        <f t="shared" si="198"/>
        <v/>
      </c>
      <c r="L680" s="34" t="str">
        <f t="shared" si="205"/>
        <v/>
      </c>
      <c r="M680" s="8"/>
      <c r="N680" s="22" t="str">
        <f t="shared" si="199"/>
        <v/>
      </c>
      <c r="O680" s="34" t="str">
        <f t="shared" si="206"/>
        <v/>
      </c>
      <c r="P680" s="8"/>
      <c r="Q680" s="22" t="str">
        <f t="shared" si="200"/>
        <v/>
      </c>
      <c r="R680" s="34" t="str">
        <f t="shared" si="207"/>
        <v/>
      </c>
      <c r="S680" s="8"/>
      <c r="T680" s="22" t="str">
        <f t="shared" si="210"/>
        <v/>
      </c>
      <c r="U680" s="22" t="str">
        <f t="shared" si="201"/>
        <v/>
      </c>
      <c r="V680" s="22" t="str">
        <f t="shared" si="208"/>
        <v/>
      </c>
      <c r="W680" s="22" t="str">
        <f t="shared" si="209"/>
        <v/>
      </c>
      <c r="X680" s="8"/>
      <c r="Y680" s="29"/>
    </row>
    <row r="681" spans="1:25" ht="18" customHeight="1" x14ac:dyDescent="0.35">
      <c r="A681" s="20"/>
      <c r="B681" s="24" t="str">
        <f t="shared" si="195"/>
        <v/>
      </c>
      <c r="C681" s="34" t="str">
        <f t="shared" si="202"/>
        <v/>
      </c>
      <c r="D681" s="8"/>
      <c r="E681" s="22" t="str">
        <f t="shared" si="196"/>
        <v/>
      </c>
      <c r="F681" s="34" t="str">
        <f t="shared" si="203"/>
        <v/>
      </c>
      <c r="G681" s="8"/>
      <c r="H681" s="22" t="str">
        <f t="shared" si="197"/>
        <v/>
      </c>
      <c r="I681" s="34" t="str">
        <f t="shared" si="204"/>
        <v/>
      </c>
      <c r="J681" s="8"/>
      <c r="K681" s="22" t="str">
        <f t="shared" si="198"/>
        <v/>
      </c>
      <c r="L681" s="34" t="str">
        <f t="shared" si="205"/>
        <v/>
      </c>
      <c r="M681" s="8"/>
      <c r="N681" s="22" t="str">
        <f t="shared" si="199"/>
        <v/>
      </c>
      <c r="O681" s="34" t="str">
        <f t="shared" si="206"/>
        <v/>
      </c>
      <c r="P681" s="8"/>
      <c r="Q681" s="22" t="str">
        <f t="shared" si="200"/>
        <v/>
      </c>
      <c r="R681" s="34" t="str">
        <f t="shared" si="207"/>
        <v/>
      </c>
      <c r="S681" s="8"/>
      <c r="T681" s="22" t="str">
        <f t="shared" si="210"/>
        <v/>
      </c>
      <c r="U681" s="22" t="str">
        <f t="shared" si="201"/>
        <v/>
      </c>
      <c r="V681" s="22" t="str">
        <f t="shared" si="208"/>
        <v/>
      </c>
      <c r="W681" s="22" t="str">
        <f t="shared" si="209"/>
        <v/>
      </c>
      <c r="X681" s="8"/>
      <c r="Y681" s="29"/>
    </row>
    <row r="682" spans="1:25" ht="18" customHeight="1" x14ac:dyDescent="0.35">
      <c r="A682" s="20"/>
      <c r="B682" s="24" t="str">
        <f t="shared" si="195"/>
        <v/>
      </c>
      <c r="C682" s="34" t="str">
        <f t="shared" si="202"/>
        <v/>
      </c>
      <c r="D682" s="8"/>
      <c r="E682" s="22" t="str">
        <f t="shared" si="196"/>
        <v/>
      </c>
      <c r="F682" s="34" t="str">
        <f t="shared" si="203"/>
        <v/>
      </c>
      <c r="G682" s="8"/>
      <c r="H682" s="22" t="str">
        <f t="shared" si="197"/>
        <v/>
      </c>
      <c r="I682" s="34" t="str">
        <f t="shared" si="204"/>
        <v/>
      </c>
      <c r="J682" s="8"/>
      <c r="K682" s="22" t="str">
        <f t="shared" si="198"/>
        <v/>
      </c>
      <c r="L682" s="34" t="str">
        <f t="shared" si="205"/>
        <v/>
      </c>
      <c r="M682" s="8"/>
      <c r="N682" s="22" t="str">
        <f t="shared" si="199"/>
        <v/>
      </c>
      <c r="O682" s="34" t="str">
        <f t="shared" si="206"/>
        <v/>
      </c>
      <c r="P682" s="8"/>
      <c r="Q682" s="22" t="str">
        <f t="shared" si="200"/>
        <v/>
      </c>
      <c r="R682" s="34" t="str">
        <f t="shared" si="207"/>
        <v/>
      </c>
      <c r="S682" s="8"/>
      <c r="T682" s="22" t="str">
        <f t="shared" si="210"/>
        <v/>
      </c>
      <c r="U682" s="22" t="str">
        <f t="shared" si="201"/>
        <v/>
      </c>
      <c r="V682" s="22" t="str">
        <f t="shared" si="208"/>
        <v/>
      </c>
      <c r="W682" s="22" t="str">
        <f t="shared" si="209"/>
        <v/>
      </c>
      <c r="X682" s="8"/>
      <c r="Y682" s="29"/>
    </row>
    <row r="683" spans="1:25" ht="18" customHeight="1" x14ac:dyDescent="0.35">
      <c r="A683" s="20"/>
      <c r="B683" s="24" t="str">
        <f t="shared" si="195"/>
        <v/>
      </c>
      <c r="C683" s="34" t="str">
        <f t="shared" si="202"/>
        <v/>
      </c>
      <c r="D683" s="8"/>
      <c r="E683" s="22" t="str">
        <f t="shared" si="196"/>
        <v/>
      </c>
      <c r="F683" s="34" t="str">
        <f t="shared" si="203"/>
        <v/>
      </c>
      <c r="G683" s="8"/>
      <c r="H683" s="22" t="str">
        <f t="shared" si="197"/>
        <v/>
      </c>
      <c r="I683" s="34" t="str">
        <f t="shared" si="204"/>
        <v/>
      </c>
      <c r="J683" s="8"/>
      <c r="K683" s="22" t="str">
        <f t="shared" si="198"/>
        <v/>
      </c>
      <c r="L683" s="34" t="str">
        <f t="shared" si="205"/>
        <v/>
      </c>
      <c r="M683" s="8"/>
      <c r="N683" s="22" t="str">
        <f t="shared" si="199"/>
        <v/>
      </c>
      <c r="O683" s="34" t="str">
        <f t="shared" si="206"/>
        <v/>
      </c>
      <c r="P683" s="8"/>
      <c r="Q683" s="22" t="str">
        <f t="shared" si="200"/>
        <v/>
      </c>
      <c r="R683" s="34" t="str">
        <f t="shared" si="207"/>
        <v/>
      </c>
      <c r="S683" s="8"/>
      <c r="T683" s="22" t="str">
        <f t="shared" si="210"/>
        <v/>
      </c>
      <c r="U683" s="22" t="str">
        <f t="shared" si="201"/>
        <v/>
      </c>
      <c r="V683" s="22" t="str">
        <f t="shared" si="208"/>
        <v/>
      </c>
      <c r="W683" s="22" t="str">
        <f t="shared" si="209"/>
        <v/>
      </c>
      <c r="X683" s="8"/>
      <c r="Y683" s="29"/>
    </row>
    <row r="684" spans="1:25" ht="18" customHeight="1" x14ac:dyDescent="0.35">
      <c r="A684" s="20"/>
      <c r="B684" s="24" t="str">
        <f t="shared" si="195"/>
        <v/>
      </c>
      <c r="C684" s="34" t="str">
        <f t="shared" si="202"/>
        <v/>
      </c>
      <c r="D684" s="8"/>
      <c r="E684" s="22" t="str">
        <f t="shared" si="196"/>
        <v/>
      </c>
      <c r="F684" s="34" t="str">
        <f t="shared" si="203"/>
        <v/>
      </c>
      <c r="G684" s="8"/>
      <c r="H684" s="22" t="str">
        <f t="shared" si="197"/>
        <v/>
      </c>
      <c r="I684" s="34" t="str">
        <f t="shared" si="204"/>
        <v/>
      </c>
      <c r="J684" s="8"/>
      <c r="K684" s="22" t="str">
        <f t="shared" si="198"/>
        <v/>
      </c>
      <c r="L684" s="34" t="str">
        <f t="shared" si="205"/>
        <v/>
      </c>
      <c r="M684" s="8"/>
      <c r="N684" s="22" t="str">
        <f t="shared" si="199"/>
        <v/>
      </c>
      <c r="O684" s="34" t="str">
        <f t="shared" si="206"/>
        <v/>
      </c>
      <c r="P684" s="8"/>
      <c r="Q684" s="22" t="str">
        <f t="shared" si="200"/>
        <v/>
      </c>
      <c r="R684" s="34" t="str">
        <f t="shared" si="207"/>
        <v/>
      </c>
      <c r="S684" s="8"/>
      <c r="T684" s="22" t="str">
        <f t="shared" si="210"/>
        <v/>
      </c>
      <c r="U684" s="22" t="str">
        <f t="shared" si="201"/>
        <v/>
      </c>
      <c r="V684" s="22" t="str">
        <f t="shared" si="208"/>
        <v/>
      </c>
      <c r="W684" s="22" t="str">
        <f t="shared" si="209"/>
        <v/>
      </c>
      <c r="X684" s="8"/>
      <c r="Y684" s="29"/>
    </row>
    <row r="685" spans="1:25" ht="18" customHeight="1" x14ac:dyDescent="0.35">
      <c r="A685" s="20"/>
      <c r="B685" s="24" t="str">
        <f t="shared" si="195"/>
        <v/>
      </c>
      <c r="C685" s="34" t="str">
        <f t="shared" si="202"/>
        <v/>
      </c>
      <c r="D685" s="8"/>
      <c r="E685" s="22" t="str">
        <f t="shared" si="196"/>
        <v/>
      </c>
      <c r="F685" s="34" t="str">
        <f t="shared" si="203"/>
        <v/>
      </c>
      <c r="G685" s="8"/>
      <c r="H685" s="22" t="str">
        <f t="shared" si="197"/>
        <v/>
      </c>
      <c r="I685" s="34" t="str">
        <f t="shared" si="204"/>
        <v/>
      </c>
      <c r="J685" s="8"/>
      <c r="K685" s="22" t="str">
        <f t="shared" si="198"/>
        <v/>
      </c>
      <c r="L685" s="34" t="str">
        <f t="shared" si="205"/>
        <v/>
      </c>
      <c r="M685" s="8"/>
      <c r="N685" s="22" t="str">
        <f t="shared" si="199"/>
        <v/>
      </c>
      <c r="O685" s="34" t="str">
        <f t="shared" si="206"/>
        <v/>
      </c>
      <c r="P685" s="8"/>
      <c r="Q685" s="22" t="str">
        <f t="shared" si="200"/>
        <v/>
      </c>
      <c r="R685" s="34" t="str">
        <f t="shared" si="207"/>
        <v/>
      </c>
      <c r="S685" s="8"/>
      <c r="T685" s="22" t="str">
        <f t="shared" si="210"/>
        <v/>
      </c>
      <c r="U685" s="22" t="str">
        <f t="shared" si="201"/>
        <v/>
      </c>
      <c r="V685" s="22" t="str">
        <f t="shared" si="208"/>
        <v/>
      </c>
      <c r="W685" s="22" t="str">
        <f t="shared" si="209"/>
        <v/>
      </c>
      <c r="X685" s="8"/>
      <c r="Y685" s="29"/>
    </row>
    <row r="686" spans="1:25" ht="18" customHeight="1" x14ac:dyDescent="0.35">
      <c r="A686" s="20"/>
      <c r="B686" s="24" t="str">
        <f t="shared" si="195"/>
        <v/>
      </c>
      <c r="C686" s="34" t="str">
        <f t="shared" si="202"/>
        <v/>
      </c>
      <c r="D686" s="8"/>
      <c r="E686" s="22" t="str">
        <f t="shared" si="196"/>
        <v/>
      </c>
      <c r="F686" s="34" t="str">
        <f t="shared" si="203"/>
        <v/>
      </c>
      <c r="G686" s="8"/>
      <c r="H686" s="22" t="str">
        <f t="shared" si="197"/>
        <v/>
      </c>
      <c r="I686" s="34" t="str">
        <f t="shared" si="204"/>
        <v/>
      </c>
      <c r="J686" s="8"/>
      <c r="K686" s="22" t="str">
        <f t="shared" si="198"/>
        <v/>
      </c>
      <c r="L686" s="34" t="str">
        <f t="shared" si="205"/>
        <v/>
      </c>
      <c r="M686" s="8"/>
      <c r="N686" s="22" t="str">
        <f t="shared" si="199"/>
        <v/>
      </c>
      <c r="O686" s="34" t="str">
        <f t="shared" si="206"/>
        <v/>
      </c>
      <c r="P686" s="8"/>
      <c r="Q686" s="22" t="str">
        <f t="shared" si="200"/>
        <v/>
      </c>
      <c r="R686" s="34" t="str">
        <f t="shared" si="207"/>
        <v/>
      </c>
      <c r="S686" s="8"/>
      <c r="T686" s="22" t="str">
        <f t="shared" si="210"/>
        <v/>
      </c>
      <c r="U686" s="22" t="str">
        <f t="shared" si="201"/>
        <v/>
      </c>
      <c r="V686" s="22" t="str">
        <f t="shared" si="208"/>
        <v/>
      </c>
      <c r="W686" s="22" t="str">
        <f t="shared" si="209"/>
        <v/>
      </c>
      <c r="X686" s="8"/>
      <c r="Y686" s="29"/>
    </row>
    <row r="687" spans="1:25" ht="18" customHeight="1" x14ac:dyDescent="0.35">
      <c r="A687" s="20"/>
      <c r="B687" s="24" t="str">
        <f t="shared" si="195"/>
        <v/>
      </c>
      <c r="C687" s="34" t="str">
        <f t="shared" si="202"/>
        <v/>
      </c>
      <c r="D687" s="8"/>
      <c r="E687" s="22" t="str">
        <f t="shared" si="196"/>
        <v/>
      </c>
      <c r="F687" s="34" t="str">
        <f t="shared" si="203"/>
        <v/>
      </c>
      <c r="G687" s="8"/>
      <c r="H687" s="22" t="str">
        <f t="shared" si="197"/>
        <v/>
      </c>
      <c r="I687" s="34" t="str">
        <f t="shared" si="204"/>
        <v/>
      </c>
      <c r="J687" s="8"/>
      <c r="K687" s="22" t="str">
        <f t="shared" si="198"/>
        <v/>
      </c>
      <c r="L687" s="34" t="str">
        <f t="shared" si="205"/>
        <v/>
      </c>
      <c r="M687" s="8"/>
      <c r="N687" s="22" t="str">
        <f t="shared" si="199"/>
        <v/>
      </c>
      <c r="O687" s="34" t="str">
        <f t="shared" si="206"/>
        <v/>
      </c>
      <c r="P687" s="8"/>
      <c r="Q687" s="22" t="str">
        <f t="shared" si="200"/>
        <v/>
      </c>
      <c r="R687" s="34" t="str">
        <f t="shared" si="207"/>
        <v/>
      </c>
      <c r="S687" s="8"/>
      <c r="T687" s="22" t="str">
        <f t="shared" si="210"/>
        <v/>
      </c>
      <c r="U687" s="22" t="str">
        <f t="shared" si="201"/>
        <v/>
      </c>
      <c r="V687" s="22" t="str">
        <f t="shared" si="208"/>
        <v/>
      </c>
      <c r="W687" s="22" t="str">
        <f t="shared" si="209"/>
        <v/>
      </c>
      <c r="X687" s="8"/>
      <c r="Y687" s="29"/>
    </row>
    <row r="688" spans="1:25" ht="18" customHeight="1" x14ac:dyDescent="0.35">
      <c r="A688" s="20"/>
      <c r="B688" s="24" t="str">
        <f t="shared" si="195"/>
        <v/>
      </c>
      <c r="C688" s="34" t="str">
        <f t="shared" si="202"/>
        <v/>
      </c>
      <c r="D688" s="8"/>
      <c r="E688" s="22" t="str">
        <f t="shared" si="196"/>
        <v/>
      </c>
      <c r="F688" s="34" t="str">
        <f t="shared" si="203"/>
        <v/>
      </c>
      <c r="G688" s="8"/>
      <c r="H688" s="22" t="str">
        <f t="shared" si="197"/>
        <v/>
      </c>
      <c r="I688" s="34" t="str">
        <f t="shared" si="204"/>
        <v/>
      </c>
      <c r="J688" s="8"/>
      <c r="K688" s="22" t="str">
        <f t="shared" si="198"/>
        <v/>
      </c>
      <c r="L688" s="34" t="str">
        <f t="shared" si="205"/>
        <v/>
      </c>
      <c r="M688" s="8"/>
      <c r="N688" s="22" t="str">
        <f t="shared" si="199"/>
        <v/>
      </c>
      <c r="O688" s="34" t="str">
        <f t="shared" si="206"/>
        <v/>
      </c>
      <c r="P688" s="8"/>
      <c r="Q688" s="22" t="str">
        <f t="shared" si="200"/>
        <v/>
      </c>
      <c r="R688" s="34" t="str">
        <f t="shared" si="207"/>
        <v/>
      </c>
      <c r="S688" s="8"/>
      <c r="T688" s="22" t="str">
        <f t="shared" si="210"/>
        <v/>
      </c>
      <c r="U688" s="22" t="str">
        <f t="shared" si="201"/>
        <v/>
      </c>
      <c r="V688" s="22" t="str">
        <f t="shared" si="208"/>
        <v/>
      </c>
      <c r="W688" s="22" t="str">
        <f t="shared" si="209"/>
        <v/>
      </c>
      <c r="X688" s="8"/>
      <c r="Y688" s="29"/>
    </row>
    <row r="689" spans="1:25" ht="18" customHeight="1" x14ac:dyDescent="0.35">
      <c r="A689" s="20"/>
      <c r="B689" s="24" t="str">
        <f t="shared" si="195"/>
        <v/>
      </c>
      <c r="C689" s="34" t="str">
        <f t="shared" si="202"/>
        <v/>
      </c>
      <c r="D689" s="8"/>
      <c r="E689" s="22" t="str">
        <f t="shared" si="196"/>
        <v/>
      </c>
      <c r="F689" s="34" t="str">
        <f t="shared" si="203"/>
        <v/>
      </c>
      <c r="G689" s="8"/>
      <c r="H689" s="22" t="str">
        <f t="shared" si="197"/>
        <v/>
      </c>
      <c r="I689" s="34" t="str">
        <f t="shared" si="204"/>
        <v/>
      </c>
      <c r="J689" s="8"/>
      <c r="K689" s="22" t="str">
        <f t="shared" si="198"/>
        <v/>
      </c>
      <c r="L689" s="34" t="str">
        <f t="shared" si="205"/>
        <v/>
      </c>
      <c r="M689" s="8"/>
      <c r="N689" s="22" t="str">
        <f t="shared" si="199"/>
        <v/>
      </c>
      <c r="O689" s="34" t="str">
        <f t="shared" si="206"/>
        <v/>
      </c>
      <c r="P689" s="8"/>
      <c r="Q689" s="22" t="str">
        <f t="shared" si="200"/>
        <v/>
      </c>
      <c r="R689" s="34" t="str">
        <f t="shared" si="207"/>
        <v/>
      </c>
      <c r="S689" s="8"/>
      <c r="T689" s="22" t="str">
        <f t="shared" si="210"/>
        <v/>
      </c>
      <c r="U689" s="22" t="str">
        <f t="shared" si="201"/>
        <v/>
      </c>
      <c r="V689" s="22" t="str">
        <f t="shared" si="208"/>
        <v/>
      </c>
      <c r="W689" s="22" t="str">
        <f t="shared" si="209"/>
        <v/>
      </c>
      <c r="X689" s="8"/>
      <c r="Y689" s="29"/>
    </row>
    <row r="690" spans="1:25" ht="18" customHeight="1" x14ac:dyDescent="0.35">
      <c r="A690" s="20"/>
      <c r="B690" s="24" t="str">
        <f t="shared" si="195"/>
        <v/>
      </c>
      <c r="C690" s="34" t="str">
        <f t="shared" si="202"/>
        <v/>
      </c>
      <c r="D690" s="8"/>
      <c r="E690" s="22" t="str">
        <f t="shared" si="196"/>
        <v/>
      </c>
      <c r="F690" s="34" t="str">
        <f t="shared" si="203"/>
        <v/>
      </c>
      <c r="G690" s="8"/>
      <c r="H690" s="22" t="str">
        <f t="shared" si="197"/>
        <v/>
      </c>
      <c r="I690" s="34" t="str">
        <f t="shared" si="204"/>
        <v/>
      </c>
      <c r="J690" s="8"/>
      <c r="K690" s="22" t="str">
        <f t="shared" si="198"/>
        <v/>
      </c>
      <c r="L690" s="34" t="str">
        <f t="shared" si="205"/>
        <v/>
      </c>
      <c r="M690" s="8"/>
      <c r="N690" s="22" t="str">
        <f t="shared" si="199"/>
        <v/>
      </c>
      <c r="O690" s="34" t="str">
        <f t="shared" si="206"/>
        <v/>
      </c>
      <c r="P690" s="8"/>
      <c r="Q690" s="22" t="str">
        <f t="shared" si="200"/>
        <v/>
      </c>
      <c r="R690" s="34" t="str">
        <f t="shared" si="207"/>
        <v/>
      </c>
      <c r="S690" s="8"/>
      <c r="T690" s="22" t="str">
        <f t="shared" si="210"/>
        <v/>
      </c>
      <c r="U690" s="22" t="str">
        <f t="shared" si="201"/>
        <v/>
      </c>
      <c r="V690" s="22" t="str">
        <f t="shared" si="208"/>
        <v/>
      </c>
      <c r="W690" s="22" t="str">
        <f t="shared" si="209"/>
        <v/>
      </c>
      <c r="X690" s="8"/>
      <c r="Y690" s="29"/>
    </row>
    <row r="691" spans="1:25" ht="18" customHeight="1" x14ac:dyDescent="0.35">
      <c r="A691" s="20"/>
      <c r="B691" s="24" t="str">
        <f t="shared" si="195"/>
        <v/>
      </c>
      <c r="C691" s="34" t="str">
        <f t="shared" si="202"/>
        <v/>
      </c>
      <c r="D691" s="8"/>
      <c r="E691" s="22" t="str">
        <f t="shared" si="196"/>
        <v/>
      </c>
      <c r="F691" s="34" t="str">
        <f t="shared" si="203"/>
        <v/>
      </c>
      <c r="G691" s="8"/>
      <c r="H691" s="22" t="str">
        <f t="shared" si="197"/>
        <v/>
      </c>
      <c r="I691" s="34" t="str">
        <f t="shared" si="204"/>
        <v/>
      </c>
      <c r="J691" s="8"/>
      <c r="K691" s="22" t="str">
        <f t="shared" si="198"/>
        <v/>
      </c>
      <c r="L691" s="34" t="str">
        <f t="shared" si="205"/>
        <v/>
      </c>
      <c r="M691" s="8"/>
      <c r="N691" s="22" t="str">
        <f t="shared" si="199"/>
        <v/>
      </c>
      <c r="O691" s="34" t="str">
        <f t="shared" si="206"/>
        <v/>
      </c>
      <c r="P691" s="8"/>
      <c r="Q691" s="22" t="str">
        <f t="shared" si="200"/>
        <v/>
      </c>
      <c r="R691" s="34" t="str">
        <f t="shared" si="207"/>
        <v/>
      </c>
      <c r="S691" s="8"/>
      <c r="T691" s="22" t="str">
        <f t="shared" si="210"/>
        <v/>
      </c>
      <c r="U691" s="22" t="str">
        <f t="shared" si="201"/>
        <v/>
      </c>
      <c r="V691" s="22" t="str">
        <f t="shared" si="208"/>
        <v/>
      </c>
      <c r="W691" s="22" t="str">
        <f t="shared" si="209"/>
        <v/>
      </c>
      <c r="X691" s="8"/>
      <c r="Y691" s="29"/>
    </row>
    <row r="692" spans="1:25" ht="18" customHeight="1" x14ac:dyDescent="0.35">
      <c r="A692" s="20"/>
      <c r="B692" s="24" t="str">
        <f t="shared" si="195"/>
        <v/>
      </c>
      <c r="C692" s="34" t="str">
        <f t="shared" si="202"/>
        <v/>
      </c>
      <c r="D692" s="8"/>
      <c r="E692" s="22" t="str">
        <f t="shared" si="196"/>
        <v/>
      </c>
      <c r="F692" s="34" t="str">
        <f t="shared" si="203"/>
        <v/>
      </c>
      <c r="G692" s="8"/>
      <c r="H692" s="22" t="str">
        <f t="shared" si="197"/>
        <v/>
      </c>
      <c r="I692" s="34" t="str">
        <f t="shared" si="204"/>
        <v/>
      </c>
      <c r="J692" s="8"/>
      <c r="K692" s="22" t="str">
        <f t="shared" si="198"/>
        <v/>
      </c>
      <c r="L692" s="34" t="str">
        <f t="shared" si="205"/>
        <v/>
      </c>
      <c r="M692" s="8"/>
      <c r="N692" s="22" t="str">
        <f t="shared" si="199"/>
        <v/>
      </c>
      <c r="O692" s="34" t="str">
        <f t="shared" si="206"/>
        <v/>
      </c>
      <c r="P692" s="8"/>
      <c r="Q692" s="22" t="str">
        <f t="shared" si="200"/>
        <v/>
      </c>
      <c r="R692" s="34" t="str">
        <f t="shared" si="207"/>
        <v/>
      </c>
      <c r="S692" s="8"/>
      <c r="T692" s="22" t="str">
        <f t="shared" si="210"/>
        <v/>
      </c>
      <c r="U692" s="22" t="str">
        <f t="shared" si="201"/>
        <v/>
      </c>
      <c r="V692" s="22" t="str">
        <f t="shared" si="208"/>
        <v/>
      </c>
      <c r="W692" s="22" t="str">
        <f t="shared" si="209"/>
        <v/>
      </c>
      <c r="X692" s="8"/>
      <c r="Y692" s="29"/>
    </row>
    <row r="693" spans="1:25" ht="18" customHeight="1" x14ac:dyDescent="0.35">
      <c r="A693" s="20"/>
      <c r="B693" s="24" t="str">
        <f t="shared" si="195"/>
        <v/>
      </c>
      <c r="C693" s="34" t="str">
        <f t="shared" si="202"/>
        <v/>
      </c>
      <c r="D693" s="8"/>
      <c r="E693" s="22" t="str">
        <f t="shared" si="196"/>
        <v/>
      </c>
      <c r="F693" s="34" t="str">
        <f t="shared" si="203"/>
        <v/>
      </c>
      <c r="G693" s="8"/>
      <c r="H693" s="22" t="str">
        <f t="shared" si="197"/>
        <v/>
      </c>
      <c r="I693" s="34" t="str">
        <f t="shared" si="204"/>
        <v/>
      </c>
      <c r="J693" s="8"/>
      <c r="K693" s="22" t="str">
        <f t="shared" si="198"/>
        <v/>
      </c>
      <c r="L693" s="34" t="str">
        <f t="shared" si="205"/>
        <v/>
      </c>
      <c r="M693" s="8"/>
      <c r="N693" s="22" t="str">
        <f t="shared" si="199"/>
        <v/>
      </c>
      <c r="O693" s="34" t="str">
        <f t="shared" si="206"/>
        <v/>
      </c>
      <c r="P693" s="8"/>
      <c r="Q693" s="22" t="str">
        <f t="shared" si="200"/>
        <v/>
      </c>
      <c r="R693" s="34" t="str">
        <f t="shared" si="207"/>
        <v/>
      </c>
      <c r="S693" s="8"/>
      <c r="T693" s="22" t="str">
        <f t="shared" si="210"/>
        <v/>
      </c>
      <c r="U693" s="22" t="str">
        <f t="shared" si="201"/>
        <v/>
      </c>
      <c r="V693" s="22" t="str">
        <f t="shared" si="208"/>
        <v/>
      </c>
      <c r="W693" s="22" t="str">
        <f t="shared" si="209"/>
        <v/>
      </c>
      <c r="X693" s="8"/>
      <c r="Y693" s="29"/>
    </row>
    <row r="694" spans="1:25" ht="18" customHeight="1" x14ac:dyDescent="0.35">
      <c r="A694" s="20"/>
      <c r="B694" s="24" t="str">
        <f t="shared" si="195"/>
        <v/>
      </c>
      <c r="C694" s="34" t="str">
        <f t="shared" si="202"/>
        <v/>
      </c>
      <c r="D694" s="8"/>
      <c r="E694" s="22" t="str">
        <f t="shared" si="196"/>
        <v/>
      </c>
      <c r="F694" s="34" t="str">
        <f t="shared" si="203"/>
        <v/>
      </c>
      <c r="G694" s="8"/>
      <c r="H694" s="22" t="str">
        <f t="shared" si="197"/>
        <v/>
      </c>
      <c r="I694" s="34" t="str">
        <f t="shared" si="204"/>
        <v/>
      </c>
      <c r="J694" s="8"/>
      <c r="K694" s="22" t="str">
        <f t="shared" si="198"/>
        <v/>
      </c>
      <c r="L694" s="34" t="str">
        <f t="shared" si="205"/>
        <v/>
      </c>
      <c r="M694" s="8"/>
      <c r="N694" s="22" t="str">
        <f t="shared" si="199"/>
        <v/>
      </c>
      <c r="O694" s="34" t="str">
        <f t="shared" si="206"/>
        <v/>
      </c>
      <c r="P694" s="8"/>
      <c r="Q694" s="22" t="str">
        <f t="shared" si="200"/>
        <v/>
      </c>
      <c r="R694" s="34" t="str">
        <f t="shared" si="207"/>
        <v/>
      </c>
      <c r="S694" s="8"/>
      <c r="T694" s="22" t="str">
        <f t="shared" si="210"/>
        <v/>
      </c>
      <c r="U694" s="22" t="str">
        <f t="shared" si="201"/>
        <v/>
      </c>
      <c r="V694" s="22" t="str">
        <f t="shared" si="208"/>
        <v/>
      </c>
      <c r="W694" s="22" t="str">
        <f t="shared" si="209"/>
        <v/>
      </c>
      <c r="X694" s="8"/>
      <c r="Y694" s="29"/>
    </row>
    <row r="695" spans="1:25" ht="18" customHeight="1" x14ac:dyDescent="0.35">
      <c r="A695" s="20"/>
      <c r="B695" s="24" t="str">
        <f t="shared" si="195"/>
        <v/>
      </c>
      <c r="C695" s="34" t="str">
        <f t="shared" si="202"/>
        <v/>
      </c>
      <c r="D695" s="8"/>
      <c r="E695" s="22" t="str">
        <f t="shared" si="196"/>
        <v/>
      </c>
      <c r="F695" s="34" t="str">
        <f t="shared" si="203"/>
        <v/>
      </c>
      <c r="G695" s="8"/>
      <c r="H695" s="22" t="str">
        <f t="shared" si="197"/>
        <v/>
      </c>
      <c r="I695" s="34" t="str">
        <f t="shared" si="204"/>
        <v/>
      </c>
      <c r="J695" s="8"/>
      <c r="K695" s="22" t="str">
        <f t="shared" si="198"/>
        <v/>
      </c>
      <c r="L695" s="34" t="str">
        <f t="shared" si="205"/>
        <v/>
      </c>
      <c r="M695" s="8"/>
      <c r="N695" s="22" t="str">
        <f t="shared" si="199"/>
        <v/>
      </c>
      <c r="O695" s="34" t="str">
        <f t="shared" si="206"/>
        <v/>
      </c>
      <c r="P695" s="8"/>
      <c r="Q695" s="22" t="str">
        <f t="shared" si="200"/>
        <v/>
      </c>
      <c r="R695" s="34" t="str">
        <f t="shared" si="207"/>
        <v/>
      </c>
      <c r="S695" s="8"/>
      <c r="T695" s="22" t="str">
        <f t="shared" si="210"/>
        <v/>
      </c>
      <c r="U695" s="22" t="str">
        <f t="shared" si="201"/>
        <v/>
      </c>
      <c r="V695" s="22" t="str">
        <f t="shared" si="208"/>
        <v/>
      </c>
      <c r="W695" s="22" t="str">
        <f t="shared" si="209"/>
        <v/>
      </c>
      <c r="X695" s="8"/>
      <c r="Y695" s="29"/>
    </row>
    <row r="696" spans="1:25" ht="18" customHeight="1" x14ac:dyDescent="0.35">
      <c r="A696" s="20"/>
      <c r="B696" s="24" t="str">
        <f t="shared" si="195"/>
        <v/>
      </c>
      <c r="C696" s="34" t="str">
        <f t="shared" si="202"/>
        <v/>
      </c>
      <c r="D696" s="8"/>
      <c r="E696" s="22" t="str">
        <f t="shared" si="196"/>
        <v/>
      </c>
      <c r="F696" s="34" t="str">
        <f t="shared" si="203"/>
        <v/>
      </c>
      <c r="G696" s="8"/>
      <c r="H696" s="22" t="str">
        <f t="shared" si="197"/>
        <v/>
      </c>
      <c r="I696" s="34" t="str">
        <f t="shared" si="204"/>
        <v/>
      </c>
      <c r="J696" s="8"/>
      <c r="K696" s="22" t="str">
        <f t="shared" si="198"/>
        <v/>
      </c>
      <c r="L696" s="34" t="str">
        <f t="shared" si="205"/>
        <v/>
      </c>
      <c r="M696" s="8"/>
      <c r="N696" s="22" t="str">
        <f t="shared" si="199"/>
        <v/>
      </c>
      <c r="O696" s="34" t="str">
        <f t="shared" si="206"/>
        <v/>
      </c>
      <c r="P696" s="8"/>
      <c r="Q696" s="22" t="str">
        <f t="shared" si="200"/>
        <v/>
      </c>
      <c r="R696" s="34" t="str">
        <f t="shared" si="207"/>
        <v/>
      </c>
      <c r="S696" s="8"/>
      <c r="T696" s="22" t="str">
        <f t="shared" si="210"/>
        <v/>
      </c>
      <c r="U696" s="22" t="str">
        <f t="shared" si="201"/>
        <v/>
      </c>
      <c r="V696" s="22" t="str">
        <f t="shared" si="208"/>
        <v/>
      </c>
      <c r="W696" s="22" t="str">
        <f t="shared" si="209"/>
        <v/>
      </c>
      <c r="X696" s="8"/>
      <c r="Y696" s="29"/>
    </row>
    <row r="697" spans="1:25" ht="18" customHeight="1" x14ac:dyDescent="0.35">
      <c r="A697" s="20"/>
      <c r="B697" s="24" t="str">
        <f t="shared" si="195"/>
        <v/>
      </c>
      <c r="C697" s="34" t="str">
        <f t="shared" si="202"/>
        <v/>
      </c>
      <c r="D697" s="8"/>
      <c r="E697" s="22" t="str">
        <f t="shared" si="196"/>
        <v/>
      </c>
      <c r="F697" s="34" t="str">
        <f t="shared" si="203"/>
        <v/>
      </c>
      <c r="G697" s="8"/>
      <c r="H697" s="22" t="str">
        <f t="shared" si="197"/>
        <v/>
      </c>
      <c r="I697" s="34" t="str">
        <f t="shared" si="204"/>
        <v/>
      </c>
      <c r="J697" s="8"/>
      <c r="K697" s="22" t="str">
        <f t="shared" si="198"/>
        <v/>
      </c>
      <c r="L697" s="34" t="str">
        <f t="shared" si="205"/>
        <v/>
      </c>
      <c r="M697" s="8"/>
      <c r="N697" s="22" t="str">
        <f t="shared" si="199"/>
        <v/>
      </c>
      <c r="O697" s="34" t="str">
        <f t="shared" si="206"/>
        <v/>
      </c>
      <c r="P697" s="8"/>
      <c r="Q697" s="22" t="str">
        <f t="shared" si="200"/>
        <v/>
      </c>
      <c r="R697" s="34" t="str">
        <f t="shared" si="207"/>
        <v/>
      </c>
      <c r="S697" s="8"/>
      <c r="T697" s="22" t="str">
        <f t="shared" si="210"/>
        <v/>
      </c>
      <c r="U697" s="22" t="str">
        <f t="shared" si="201"/>
        <v/>
      </c>
      <c r="V697" s="22" t="str">
        <f t="shared" si="208"/>
        <v/>
      </c>
      <c r="W697" s="22" t="str">
        <f t="shared" si="209"/>
        <v/>
      </c>
      <c r="X697" s="8"/>
      <c r="Y697" s="29"/>
    </row>
    <row r="698" spans="1:25" ht="18" customHeight="1" x14ac:dyDescent="0.35">
      <c r="A698" s="20"/>
      <c r="B698" s="24" t="str">
        <f t="shared" si="195"/>
        <v/>
      </c>
      <c r="C698" s="34" t="str">
        <f t="shared" si="202"/>
        <v/>
      </c>
      <c r="D698" s="8"/>
      <c r="E698" s="22" t="str">
        <f t="shared" si="196"/>
        <v/>
      </c>
      <c r="F698" s="34" t="str">
        <f t="shared" si="203"/>
        <v/>
      </c>
      <c r="G698" s="8"/>
      <c r="H698" s="22" t="str">
        <f t="shared" si="197"/>
        <v/>
      </c>
      <c r="I698" s="34" t="str">
        <f t="shared" si="204"/>
        <v/>
      </c>
      <c r="J698" s="8"/>
      <c r="K698" s="22" t="str">
        <f t="shared" si="198"/>
        <v/>
      </c>
      <c r="L698" s="34" t="str">
        <f t="shared" si="205"/>
        <v/>
      </c>
      <c r="M698" s="8"/>
      <c r="N698" s="22" t="str">
        <f t="shared" si="199"/>
        <v/>
      </c>
      <c r="O698" s="34" t="str">
        <f t="shared" si="206"/>
        <v/>
      </c>
      <c r="P698" s="8"/>
      <c r="Q698" s="22" t="str">
        <f t="shared" si="200"/>
        <v/>
      </c>
      <c r="R698" s="34" t="str">
        <f t="shared" si="207"/>
        <v/>
      </c>
      <c r="S698" s="8"/>
      <c r="T698" s="22" t="str">
        <f t="shared" si="210"/>
        <v/>
      </c>
      <c r="U698" s="22" t="str">
        <f t="shared" si="201"/>
        <v/>
      </c>
      <c r="V698" s="22" t="str">
        <f t="shared" si="208"/>
        <v/>
      </c>
      <c r="W698" s="22" t="str">
        <f t="shared" si="209"/>
        <v/>
      </c>
      <c r="X698" s="8"/>
      <c r="Y698" s="29"/>
    </row>
    <row r="699" spans="1:25" ht="18" customHeight="1" x14ac:dyDescent="0.35">
      <c r="A699" s="20"/>
      <c r="B699" s="24" t="str">
        <f t="shared" si="195"/>
        <v/>
      </c>
      <c r="C699" s="34" t="str">
        <f t="shared" si="202"/>
        <v/>
      </c>
      <c r="D699" s="8"/>
      <c r="E699" s="22" t="str">
        <f t="shared" si="196"/>
        <v/>
      </c>
      <c r="F699" s="34" t="str">
        <f t="shared" si="203"/>
        <v/>
      </c>
      <c r="G699" s="8"/>
      <c r="H699" s="22" t="str">
        <f t="shared" si="197"/>
        <v/>
      </c>
      <c r="I699" s="34" t="str">
        <f t="shared" si="204"/>
        <v/>
      </c>
      <c r="J699" s="8"/>
      <c r="K699" s="22" t="str">
        <f t="shared" si="198"/>
        <v/>
      </c>
      <c r="L699" s="34" t="str">
        <f t="shared" si="205"/>
        <v/>
      </c>
      <c r="M699" s="8"/>
      <c r="N699" s="22" t="str">
        <f t="shared" si="199"/>
        <v/>
      </c>
      <c r="O699" s="34" t="str">
        <f t="shared" si="206"/>
        <v/>
      </c>
      <c r="P699" s="8"/>
      <c r="Q699" s="22" t="str">
        <f t="shared" si="200"/>
        <v/>
      </c>
      <c r="R699" s="34" t="str">
        <f t="shared" si="207"/>
        <v/>
      </c>
      <c r="S699" s="8"/>
      <c r="T699" s="22" t="str">
        <f t="shared" si="210"/>
        <v/>
      </c>
      <c r="U699" s="22" t="str">
        <f t="shared" si="201"/>
        <v/>
      </c>
      <c r="V699" s="22" t="str">
        <f t="shared" si="208"/>
        <v/>
      </c>
      <c r="W699" s="22" t="str">
        <f t="shared" si="209"/>
        <v/>
      </c>
      <c r="X699" s="8"/>
      <c r="Y699" s="29"/>
    </row>
    <row r="700" spans="1:25" ht="18" customHeight="1" x14ac:dyDescent="0.35">
      <c r="A700" s="20"/>
      <c r="B700" s="24" t="str">
        <f t="shared" si="195"/>
        <v/>
      </c>
      <c r="C700" s="34" t="str">
        <f t="shared" si="202"/>
        <v/>
      </c>
      <c r="D700" s="8"/>
      <c r="E700" s="22" t="str">
        <f t="shared" si="196"/>
        <v/>
      </c>
      <c r="F700" s="34" t="str">
        <f t="shared" si="203"/>
        <v/>
      </c>
      <c r="G700" s="8"/>
      <c r="H700" s="22" t="str">
        <f t="shared" si="197"/>
        <v/>
      </c>
      <c r="I700" s="34" t="str">
        <f t="shared" si="204"/>
        <v/>
      </c>
      <c r="J700" s="8"/>
      <c r="K700" s="22" t="str">
        <f t="shared" si="198"/>
        <v/>
      </c>
      <c r="L700" s="34" t="str">
        <f t="shared" si="205"/>
        <v/>
      </c>
      <c r="M700" s="8"/>
      <c r="N700" s="22" t="str">
        <f t="shared" si="199"/>
        <v/>
      </c>
      <c r="O700" s="34" t="str">
        <f t="shared" si="206"/>
        <v/>
      </c>
      <c r="P700" s="8"/>
      <c r="Q700" s="22" t="str">
        <f t="shared" si="200"/>
        <v/>
      </c>
      <c r="R700" s="34" t="str">
        <f t="shared" si="207"/>
        <v/>
      </c>
      <c r="S700" s="8"/>
      <c r="T700" s="22" t="str">
        <f t="shared" si="210"/>
        <v/>
      </c>
      <c r="U700" s="22" t="str">
        <f t="shared" si="201"/>
        <v/>
      </c>
      <c r="V700" s="22" t="str">
        <f t="shared" si="208"/>
        <v/>
      </c>
      <c r="W700" s="22" t="str">
        <f t="shared" si="209"/>
        <v/>
      </c>
      <c r="X700" s="8"/>
      <c r="Y700" s="29"/>
    </row>
    <row r="701" spans="1:25" ht="18" customHeight="1" x14ac:dyDescent="0.35">
      <c r="A701" s="20"/>
      <c r="B701" s="24" t="str">
        <f t="shared" si="195"/>
        <v/>
      </c>
      <c r="C701" s="34" t="str">
        <f t="shared" si="202"/>
        <v/>
      </c>
      <c r="D701" s="8"/>
      <c r="E701" s="22" t="str">
        <f t="shared" si="196"/>
        <v/>
      </c>
      <c r="F701" s="34" t="str">
        <f t="shared" si="203"/>
        <v/>
      </c>
      <c r="G701" s="8"/>
      <c r="H701" s="22" t="str">
        <f t="shared" si="197"/>
        <v/>
      </c>
      <c r="I701" s="34" t="str">
        <f t="shared" si="204"/>
        <v/>
      </c>
      <c r="J701" s="8"/>
      <c r="K701" s="22" t="str">
        <f t="shared" si="198"/>
        <v/>
      </c>
      <c r="L701" s="34" t="str">
        <f t="shared" si="205"/>
        <v/>
      </c>
      <c r="M701" s="8"/>
      <c r="N701" s="22" t="str">
        <f t="shared" si="199"/>
        <v/>
      </c>
      <c r="O701" s="34" t="str">
        <f t="shared" si="206"/>
        <v/>
      </c>
      <c r="P701" s="8"/>
      <c r="Q701" s="22" t="str">
        <f t="shared" si="200"/>
        <v/>
      </c>
      <c r="R701" s="34" t="str">
        <f t="shared" si="207"/>
        <v/>
      </c>
      <c r="S701" s="8"/>
      <c r="T701" s="22" t="str">
        <f t="shared" si="210"/>
        <v/>
      </c>
      <c r="U701" s="22" t="str">
        <f t="shared" si="201"/>
        <v/>
      </c>
      <c r="V701" s="22" t="str">
        <f t="shared" si="208"/>
        <v/>
      </c>
      <c r="W701" s="22" t="str">
        <f t="shared" si="209"/>
        <v/>
      </c>
      <c r="X701" s="8"/>
      <c r="Y701" s="29"/>
    </row>
    <row r="702" spans="1:25" ht="18" customHeight="1" x14ac:dyDescent="0.35">
      <c r="A702" s="20"/>
      <c r="B702" s="24" t="str">
        <f t="shared" si="195"/>
        <v/>
      </c>
      <c r="C702" s="34" t="str">
        <f t="shared" si="202"/>
        <v/>
      </c>
      <c r="D702" s="8"/>
      <c r="E702" s="22" t="str">
        <f t="shared" si="196"/>
        <v/>
      </c>
      <c r="F702" s="34" t="str">
        <f t="shared" si="203"/>
        <v/>
      </c>
      <c r="G702" s="8"/>
      <c r="H702" s="22" t="str">
        <f t="shared" si="197"/>
        <v/>
      </c>
      <c r="I702" s="34" t="str">
        <f t="shared" si="204"/>
        <v/>
      </c>
      <c r="J702" s="8"/>
      <c r="K702" s="22" t="str">
        <f t="shared" si="198"/>
        <v/>
      </c>
      <c r="L702" s="34" t="str">
        <f t="shared" si="205"/>
        <v/>
      </c>
      <c r="M702" s="8"/>
      <c r="N702" s="22" t="str">
        <f t="shared" si="199"/>
        <v/>
      </c>
      <c r="O702" s="34" t="str">
        <f t="shared" si="206"/>
        <v/>
      </c>
      <c r="P702" s="8"/>
      <c r="Q702" s="22" t="str">
        <f t="shared" si="200"/>
        <v/>
      </c>
      <c r="R702" s="34" t="str">
        <f t="shared" si="207"/>
        <v/>
      </c>
      <c r="S702" s="8"/>
      <c r="T702" s="22" t="str">
        <f t="shared" si="210"/>
        <v/>
      </c>
      <c r="U702" s="22" t="str">
        <f t="shared" si="201"/>
        <v/>
      </c>
      <c r="V702" s="22" t="str">
        <f t="shared" si="208"/>
        <v/>
      </c>
      <c r="W702" s="22" t="str">
        <f t="shared" si="209"/>
        <v/>
      </c>
      <c r="X702" s="8"/>
      <c r="Y702" s="29"/>
    </row>
    <row r="703" spans="1:25" ht="18" customHeight="1" x14ac:dyDescent="0.35">
      <c r="A703" s="20"/>
      <c r="B703" s="24" t="str">
        <f t="shared" si="195"/>
        <v/>
      </c>
      <c r="C703" s="34" t="str">
        <f t="shared" si="202"/>
        <v/>
      </c>
      <c r="D703" s="8"/>
      <c r="E703" s="22" t="str">
        <f t="shared" si="196"/>
        <v/>
      </c>
      <c r="F703" s="34" t="str">
        <f t="shared" si="203"/>
        <v/>
      </c>
      <c r="G703" s="8"/>
      <c r="H703" s="22" t="str">
        <f t="shared" si="197"/>
        <v/>
      </c>
      <c r="I703" s="34" t="str">
        <f t="shared" si="204"/>
        <v/>
      </c>
      <c r="J703" s="8"/>
      <c r="K703" s="22" t="str">
        <f t="shared" si="198"/>
        <v/>
      </c>
      <c r="L703" s="34" t="str">
        <f t="shared" si="205"/>
        <v/>
      </c>
      <c r="M703" s="8"/>
      <c r="N703" s="22" t="str">
        <f t="shared" si="199"/>
        <v/>
      </c>
      <c r="O703" s="34" t="str">
        <f t="shared" si="206"/>
        <v/>
      </c>
      <c r="P703" s="8"/>
      <c r="Q703" s="22" t="str">
        <f t="shared" si="200"/>
        <v/>
      </c>
      <c r="R703" s="34" t="str">
        <f t="shared" si="207"/>
        <v/>
      </c>
      <c r="S703" s="8"/>
      <c r="T703" s="22" t="str">
        <f t="shared" si="210"/>
        <v/>
      </c>
      <c r="U703" s="22" t="str">
        <f t="shared" si="201"/>
        <v/>
      </c>
      <c r="V703" s="22" t="str">
        <f t="shared" si="208"/>
        <v/>
      </c>
      <c r="W703" s="22" t="str">
        <f t="shared" si="209"/>
        <v/>
      </c>
      <c r="X703" s="8"/>
      <c r="Y703" s="29"/>
    </row>
    <row r="704" spans="1:25" ht="18" customHeight="1" x14ac:dyDescent="0.35">
      <c r="A704" s="20"/>
      <c r="B704" s="24" t="str">
        <f t="shared" si="195"/>
        <v/>
      </c>
      <c r="C704" s="34" t="str">
        <f t="shared" si="202"/>
        <v/>
      </c>
      <c r="D704" s="8"/>
      <c r="E704" s="22" t="str">
        <f t="shared" si="196"/>
        <v/>
      </c>
      <c r="F704" s="34" t="str">
        <f t="shared" si="203"/>
        <v/>
      </c>
      <c r="G704" s="8"/>
      <c r="H704" s="22" t="str">
        <f t="shared" si="197"/>
        <v/>
      </c>
      <c r="I704" s="34" t="str">
        <f t="shared" si="204"/>
        <v/>
      </c>
      <c r="J704" s="8"/>
      <c r="K704" s="22" t="str">
        <f t="shared" si="198"/>
        <v/>
      </c>
      <c r="L704" s="34" t="str">
        <f t="shared" si="205"/>
        <v/>
      </c>
      <c r="M704" s="8"/>
      <c r="N704" s="22" t="str">
        <f t="shared" si="199"/>
        <v/>
      </c>
      <c r="O704" s="34" t="str">
        <f t="shared" si="206"/>
        <v/>
      </c>
      <c r="P704" s="8"/>
      <c r="Q704" s="22" t="str">
        <f t="shared" si="200"/>
        <v/>
      </c>
      <c r="R704" s="34" t="str">
        <f t="shared" si="207"/>
        <v/>
      </c>
      <c r="S704" s="8"/>
      <c r="T704" s="22" t="str">
        <f t="shared" si="210"/>
        <v/>
      </c>
      <c r="U704" s="22" t="str">
        <f t="shared" si="201"/>
        <v/>
      </c>
      <c r="V704" s="22" t="str">
        <f t="shared" si="208"/>
        <v/>
      </c>
      <c r="W704" s="22" t="str">
        <f t="shared" si="209"/>
        <v/>
      </c>
      <c r="X704" s="8"/>
      <c r="Y704" s="29"/>
    </row>
    <row r="705" spans="1:25" ht="18" customHeight="1" x14ac:dyDescent="0.35">
      <c r="A705" s="20"/>
      <c r="B705" s="24" t="str">
        <f t="shared" si="195"/>
        <v/>
      </c>
      <c r="C705" s="34" t="str">
        <f t="shared" si="202"/>
        <v/>
      </c>
      <c r="D705" s="8"/>
      <c r="E705" s="22" t="str">
        <f t="shared" si="196"/>
        <v/>
      </c>
      <c r="F705" s="34" t="str">
        <f t="shared" si="203"/>
        <v/>
      </c>
      <c r="G705" s="8"/>
      <c r="H705" s="22" t="str">
        <f t="shared" si="197"/>
        <v/>
      </c>
      <c r="I705" s="34" t="str">
        <f t="shared" si="204"/>
        <v/>
      </c>
      <c r="J705" s="8"/>
      <c r="K705" s="22" t="str">
        <f t="shared" si="198"/>
        <v/>
      </c>
      <c r="L705" s="34" t="str">
        <f t="shared" si="205"/>
        <v/>
      </c>
      <c r="M705" s="8"/>
      <c r="N705" s="22" t="str">
        <f t="shared" si="199"/>
        <v/>
      </c>
      <c r="O705" s="34" t="str">
        <f t="shared" si="206"/>
        <v/>
      </c>
      <c r="P705" s="8"/>
      <c r="Q705" s="22" t="str">
        <f t="shared" si="200"/>
        <v/>
      </c>
      <c r="R705" s="34" t="str">
        <f t="shared" si="207"/>
        <v/>
      </c>
      <c r="S705" s="8"/>
      <c r="T705" s="22" t="str">
        <f t="shared" si="210"/>
        <v/>
      </c>
      <c r="U705" s="22" t="str">
        <f t="shared" si="201"/>
        <v/>
      </c>
      <c r="V705" s="22" t="str">
        <f t="shared" si="208"/>
        <v/>
      </c>
      <c r="W705" s="22" t="str">
        <f t="shared" si="209"/>
        <v/>
      </c>
      <c r="X705" s="8"/>
      <c r="Y705" s="29"/>
    </row>
    <row r="706" spans="1:25" ht="18" customHeight="1" x14ac:dyDescent="0.35">
      <c r="A706" s="20"/>
      <c r="B706" s="24" t="str">
        <f t="shared" si="195"/>
        <v/>
      </c>
      <c r="C706" s="34" t="str">
        <f t="shared" si="202"/>
        <v/>
      </c>
      <c r="D706" s="8"/>
      <c r="E706" s="22" t="str">
        <f t="shared" si="196"/>
        <v/>
      </c>
      <c r="F706" s="34" t="str">
        <f t="shared" si="203"/>
        <v/>
      </c>
      <c r="G706" s="8"/>
      <c r="H706" s="22" t="str">
        <f t="shared" si="197"/>
        <v/>
      </c>
      <c r="I706" s="34" t="str">
        <f t="shared" si="204"/>
        <v/>
      </c>
      <c r="J706" s="8"/>
      <c r="K706" s="22" t="str">
        <f t="shared" si="198"/>
        <v/>
      </c>
      <c r="L706" s="34" t="str">
        <f t="shared" si="205"/>
        <v/>
      </c>
      <c r="M706" s="8"/>
      <c r="N706" s="22" t="str">
        <f t="shared" si="199"/>
        <v/>
      </c>
      <c r="O706" s="34" t="str">
        <f t="shared" si="206"/>
        <v/>
      </c>
      <c r="P706" s="8"/>
      <c r="Q706" s="22" t="str">
        <f t="shared" si="200"/>
        <v/>
      </c>
      <c r="R706" s="34" t="str">
        <f t="shared" si="207"/>
        <v/>
      </c>
      <c r="S706" s="8"/>
      <c r="T706" s="22" t="str">
        <f t="shared" si="210"/>
        <v/>
      </c>
      <c r="U706" s="22" t="str">
        <f t="shared" si="201"/>
        <v/>
      </c>
      <c r="V706" s="22" t="str">
        <f t="shared" si="208"/>
        <v/>
      </c>
      <c r="W706" s="22" t="str">
        <f t="shared" si="209"/>
        <v/>
      </c>
      <c r="X706" s="8"/>
      <c r="Y706" s="29"/>
    </row>
    <row r="707" spans="1:25" ht="18" customHeight="1" x14ac:dyDescent="0.35">
      <c r="A707" s="20"/>
      <c r="B707" s="24" t="str">
        <f t="shared" si="195"/>
        <v/>
      </c>
      <c r="C707" s="34" t="str">
        <f t="shared" si="202"/>
        <v/>
      </c>
      <c r="D707" s="8"/>
      <c r="E707" s="22" t="str">
        <f t="shared" si="196"/>
        <v/>
      </c>
      <c r="F707" s="34" t="str">
        <f t="shared" si="203"/>
        <v/>
      </c>
      <c r="G707" s="8"/>
      <c r="H707" s="22" t="str">
        <f t="shared" si="197"/>
        <v/>
      </c>
      <c r="I707" s="34" t="str">
        <f t="shared" si="204"/>
        <v/>
      </c>
      <c r="J707" s="8"/>
      <c r="K707" s="22" t="str">
        <f t="shared" si="198"/>
        <v/>
      </c>
      <c r="L707" s="34" t="str">
        <f t="shared" si="205"/>
        <v/>
      </c>
      <c r="M707" s="8"/>
      <c r="N707" s="22" t="str">
        <f t="shared" si="199"/>
        <v/>
      </c>
      <c r="O707" s="34" t="str">
        <f t="shared" si="206"/>
        <v/>
      </c>
      <c r="P707" s="8"/>
      <c r="Q707" s="22" t="str">
        <f t="shared" si="200"/>
        <v/>
      </c>
      <c r="R707" s="34" t="str">
        <f t="shared" si="207"/>
        <v/>
      </c>
      <c r="S707" s="8"/>
      <c r="T707" s="22" t="str">
        <f t="shared" si="210"/>
        <v/>
      </c>
      <c r="U707" s="22" t="str">
        <f t="shared" si="201"/>
        <v/>
      </c>
      <c r="V707" s="22" t="str">
        <f t="shared" si="208"/>
        <v/>
      </c>
      <c r="W707" s="22" t="str">
        <f t="shared" si="209"/>
        <v/>
      </c>
      <c r="X707" s="8"/>
      <c r="Y707" s="29"/>
    </row>
    <row r="708" spans="1:25" ht="18" customHeight="1" x14ac:dyDescent="0.35">
      <c r="A708" s="20"/>
      <c r="B708" s="24" t="str">
        <f t="shared" ref="B708:B771" si="211">IF(A708="","",TEXT(A708,"MMM-YYYY"))</f>
        <v/>
      </c>
      <c r="C708" s="34" t="str">
        <f t="shared" si="202"/>
        <v/>
      </c>
      <c r="D708" s="8"/>
      <c r="E708" s="22" t="str">
        <f t="shared" ref="E708:E771" si="212">IF(OR(C708="",D708=""),"",D708-C708)</f>
        <v/>
      </c>
      <c r="F708" s="34" t="str">
        <f t="shared" si="203"/>
        <v/>
      </c>
      <c r="G708" s="8"/>
      <c r="H708" s="22" t="str">
        <f t="shared" ref="H708:H771" si="213">IF(OR(F708="",G708=""),"",G708-F708)</f>
        <v/>
      </c>
      <c r="I708" s="34" t="str">
        <f t="shared" si="204"/>
        <v/>
      </c>
      <c r="J708" s="8"/>
      <c r="K708" s="22" t="str">
        <f t="shared" ref="K708:K771" si="214">IF(OR(I708="",J708=""),"",J708-I708)</f>
        <v/>
      </c>
      <c r="L708" s="34" t="str">
        <f t="shared" si="205"/>
        <v/>
      </c>
      <c r="M708" s="8"/>
      <c r="N708" s="22" t="str">
        <f t="shared" ref="N708:N771" si="215">IF(OR(L708="",M708=""),"",M708-L708)</f>
        <v/>
      </c>
      <c r="O708" s="34" t="str">
        <f t="shared" si="206"/>
        <v/>
      </c>
      <c r="P708" s="8"/>
      <c r="Q708" s="22" t="str">
        <f t="shared" ref="Q708:Q771" si="216">IF(OR(O708="",P708=""),"",P708-O708)</f>
        <v/>
      </c>
      <c r="R708" s="34" t="str">
        <f t="shared" si="207"/>
        <v/>
      </c>
      <c r="S708" s="8"/>
      <c r="T708" s="22" t="str">
        <f t="shared" si="210"/>
        <v/>
      </c>
      <c r="U708" s="22" t="str">
        <f t="shared" ref="U708:U771" si="217">IF(E708="","",E708+(H708+K708+N708+Q708+T708)/1000)</f>
        <v/>
      </c>
      <c r="V708" s="22" t="str">
        <f t="shared" si="208"/>
        <v/>
      </c>
      <c r="W708" s="22" t="str">
        <f t="shared" si="209"/>
        <v/>
      </c>
      <c r="X708" s="8"/>
      <c r="Y708" s="29"/>
    </row>
    <row r="709" spans="1:25" ht="18" customHeight="1" x14ac:dyDescent="0.35">
      <c r="A709" s="20"/>
      <c r="B709" s="24" t="str">
        <f t="shared" si="211"/>
        <v/>
      </c>
      <c r="C709" s="34" t="str">
        <f t="shared" ref="C709:C772" si="218">IF(D708="","",D708)</f>
        <v/>
      </c>
      <c r="D709" s="8"/>
      <c r="E709" s="22" t="str">
        <f t="shared" si="212"/>
        <v/>
      </c>
      <c r="F709" s="34" t="str">
        <f t="shared" ref="F709:F772" si="219">IF(G708="","",G708)</f>
        <v/>
      </c>
      <c r="G709" s="8"/>
      <c r="H709" s="22" t="str">
        <f t="shared" si="213"/>
        <v/>
      </c>
      <c r="I709" s="34" t="str">
        <f t="shared" ref="I709:I772" si="220">IF(J708="","",J708)</f>
        <v/>
      </c>
      <c r="J709" s="8"/>
      <c r="K709" s="22" t="str">
        <f t="shared" si="214"/>
        <v/>
      </c>
      <c r="L709" s="34" t="str">
        <f t="shared" ref="L709:L772" si="221">IF(M708="","",M708)</f>
        <v/>
      </c>
      <c r="M709" s="8"/>
      <c r="N709" s="22" t="str">
        <f t="shared" si="215"/>
        <v/>
      </c>
      <c r="O709" s="34" t="str">
        <f t="shared" ref="O709:O772" si="222">IF(P708="","",P708)</f>
        <v/>
      </c>
      <c r="P709" s="8"/>
      <c r="Q709" s="22" t="str">
        <f t="shared" si="216"/>
        <v/>
      </c>
      <c r="R709" s="34" t="str">
        <f t="shared" ref="R709:R772" si="223">IF(S708="","",S708)</f>
        <v/>
      </c>
      <c r="S709" s="8"/>
      <c r="T709" s="22" t="str">
        <f t="shared" si="210"/>
        <v/>
      </c>
      <c r="U709" s="22" t="str">
        <f t="shared" si="217"/>
        <v/>
      </c>
      <c r="V709" s="22" t="str">
        <f t="shared" ref="V709:V772" si="224">IF(E709="","",IF(MONTH(A709)&lt;&gt;MONTH(A708),E709,V708+E709))</f>
        <v/>
      </c>
      <c r="W709" s="22" t="str">
        <f t="shared" ref="W709:W772" si="225">IF(U709="","",IF(MONTH(A709)&lt;&gt;MONTH(A708),U709,W708+U709))</f>
        <v/>
      </c>
      <c r="X709" s="8"/>
      <c r="Y709" s="29"/>
    </row>
    <row r="710" spans="1:25" ht="18" customHeight="1" x14ac:dyDescent="0.35">
      <c r="A710" s="20"/>
      <c r="B710" s="24" t="str">
        <f t="shared" si="211"/>
        <v/>
      </c>
      <c r="C710" s="34" t="str">
        <f t="shared" si="218"/>
        <v/>
      </c>
      <c r="D710" s="8"/>
      <c r="E710" s="22" t="str">
        <f t="shared" si="212"/>
        <v/>
      </c>
      <c r="F710" s="34" t="str">
        <f t="shared" si="219"/>
        <v/>
      </c>
      <c r="G710" s="8"/>
      <c r="H710" s="22" t="str">
        <f t="shared" si="213"/>
        <v/>
      </c>
      <c r="I710" s="34" t="str">
        <f t="shared" si="220"/>
        <v/>
      </c>
      <c r="J710" s="8"/>
      <c r="K710" s="22" t="str">
        <f t="shared" si="214"/>
        <v/>
      </c>
      <c r="L710" s="34" t="str">
        <f t="shared" si="221"/>
        <v/>
      </c>
      <c r="M710" s="8"/>
      <c r="N710" s="22" t="str">
        <f t="shared" si="215"/>
        <v/>
      </c>
      <c r="O710" s="34" t="str">
        <f t="shared" si="222"/>
        <v/>
      </c>
      <c r="P710" s="8"/>
      <c r="Q710" s="22" t="str">
        <f t="shared" si="216"/>
        <v/>
      </c>
      <c r="R710" s="34" t="str">
        <f t="shared" si="223"/>
        <v/>
      </c>
      <c r="S710" s="8"/>
      <c r="T710" s="22" t="str">
        <f t="shared" si="210"/>
        <v/>
      </c>
      <c r="U710" s="22" t="str">
        <f t="shared" si="217"/>
        <v/>
      </c>
      <c r="V710" s="22" t="str">
        <f t="shared" si="224"/>
        <v/>
      </c>
      <c r="W710" s="22" t="str">
        <f t="shared" si="225"/>
        <v/>
      </c>
      <c r="X710" s="8"/>
      <c r="Y710" s="29"/>
    </row>
    <row r="711" spans="1:25" ht="18" customHeight="1" x14ac:dyDescent="0.35">
      <c r="A711" s="20"/>
      <c r="B711" s="24" t="str">
        <f t="shared" si="211"/>
        <v/>
      </c>
      <c r="C711" s="34" t="str">
        <f t="shared" si="218"/>
        <v/>
      </c>
      <c r="D711" s="8"/>
      <c r="E711" s="22" t="str">
        <f t="shared" si="212"/>
        <v/>
      </c>
      <c r="F711" s="34" t="str">
        <f t="shared" si="219"/>
        <v/>
      </c>
      <c r="G711" s="8"/>
      <c r="H711" s="22" t="str">
        <f t="shared" si="213"/>
        <v/>
      </c>
      <c r="I711" s="34" t="str">
        <f t="shared" si="220"/>
        <v/>
      </c>
      <c r="J711" s="8"/>
      <c r="K711" s="22" t="str">
        <f t="shared" si="214"/>
        <v/>
      </c>
      <c r="L711" s="34" t="str">
        <f t="shared" si="221"/>
        <v/>
      </c>
      <c r="M711" s="8"/>
      <c r="N711" s="22" t="str">
        <f t="shared" si="215"/>
        <v/>
      </c>
      <c r="O711" s="34" t="str">
        <f t="shared" si="222"/>
        <v/>
      </c>
      <c r="P711" s="8"/>
      <c r="Q711" s="22" t="str">
        <f t="shared" si="216"/>
        <v/>
      </c>
      <c r="R711" s="34" t="str">
        <f t="shared" si="223"/>
        <v/>
      </c>
      <c r="S711" s="8"/>
      <c r="T711" s="22" t="str">
        <f t="shared" si="210"/>
        <v/>
      </c>
      <c r="U711" s="22" t="str">
        <f t="shared" si="217"/>
        <v/>
      </c>
      <c r="V711" s="22" t="str">
        <f t="shared" si="224"/>
        <v/>
      </c>
      <c r="W711" s="22" t="str">
        <f t="shared" si="225"/>
        <v/>
      </c>
      <c r="X711" s="8"/>
      <c r="Y711" s="29"/>
    </row>
    <row r="712" spans="1:25" ht="18" customHeight="1" x14ac:dyDescent="0.35">
      <c r="A712" s="20"/>
      <c r="B712" s="24" t="str">
        <f t="shared" si="211"/>
        <v/>
      </c>
      <c r="C712" s="34" t="str">
        <f t="shared" si="218"/>
        <v/>
      </c>
      <c r="D712" s="8"/>
      <c r="E712" s="22" t="str">
        <f t="shared" si="212"/>
        <v/>
      </c>
      <c r="F712" s="34" t="str">
        <f t="shared" si="219"/>
        <v/>
      </c>
      <c r="G712" s="8"/>
      <c r="H712" s="22" t="str">
        <f t="shared" si="213"/>
        <v/>
      </c>
      <c r="I712" s="34" t="str">
        <f t="shared" si="220"/>
        <v/>
      </c>
      <c r="J712" s="8"/>
      <c r="K712" s="22" t="str">
        <f t="shared" si="214"/>
        <v/>
      </c>
      <c r="L712" s="34" t="str">
        <f t="shared" si="221"/>
        <v/>
      </c>
      <c r="M712" s="8"/>
      <c r="N712" s="22" t="str">
        <f t="shared" si="215"/>
        <v/>
      </c>
      <c r="O712" s="34" t="str">
        <f t="shared" si="222"/>
        <v/>
      </c>
      <c r="P712" s="8"/>
      <c r="Q712" s="22" t="str">
        <f t="shared" si="216"/>
        <v/>
      </c>
      <c r="R712" s="34" t="str">
        <f t="shared" si="223"/>
        <v/>
      </c>
      <c r="S712" s="8"/>
      <c r="T712" s="22" t="str">
        <f t="shared" si="210"/>
        <v/>
      </c>
      <c r="U712" s="22" t="str">
        <f t="shared" si="217"/>
        <v/>
      </c>
      <c r="V712" s="22" t="str">
        <f t="shared" si="224"/>
        <v/>
      </c>
      <c r="W712" s="22" t="str">
        <f t="shared" si="225"/>
        <v/>
      </c>
      <c r="X712" s="8"/>
      <c r="Y712" s="29"/>
    </row>
    <row r="713" spans="1:25" ht="18" customHeight="1" x14ac:dyDescent="0.35">
      <c r="A713" s="20"/>
      <c r="B713" s="24" t="str">
        <f t="shared" si="211"/>
        <v/>
      </c>
      <c r="C713" s="34" t="str">
        <f t="shared" si="218"/>
        <v/>
      </c>
      <c r="D713" s="8"/>
      <c r="E713" s="22" t="str">
        <f t="shared" si="212"/>
        <v/>
      </c>
      <c r="F713" s="34" t="str">
        <f t="shared" si="219"/>
        <v/>
      </c>
      <c r="G713" s="8"/>
      <c r="H713" s="22" t="str">
        <f t="shared" si="213"/>
        <v/>
      </c>
      <c r="I713" s="34" t="str">
        <f t="shared" si="220"/>
        <v/>
      </c>
      <c r="J713" s="8"/>
      <c r="K713" s="22" t="str">
        <f t="shared" si="214"/>
        <v/>
      </c>
      <c r="L713" s="34" t="str">
        <f t="shared" si="221"/>
        <v/>
      </c>
      <c r="M713" s="8"/>
      <c r="N713" s="22" t="str">
        <f t="shared" si="215"/>
        <v/>
      </c>
      <c r="O713" s="34" t="str">
        <f t="shared" si="222"/>
        <v/>
      </c>
      <c r="P713" s="8"/>
      <c r="Q713" s="22" t="str">
        <f t="shared" si="216"/>
        <v/>
      </c>
      <c r="R713" s="34" t="str">
        <f t="shared" si="223"/>
        <v/>
      </c>
      <c r="S713" s="8"/>
      <c r="T713" s="22" t="str">
        <f t="shared" si="210"/>
        <v/>
      </c>
      <c r="U713" s="22" t="str">
        <f t="shared" si="217"/>
        <v/>
      </c>
      <c r="V713" s="22" t="str">
        <f t="shared" si="224"/>
        <v/>
      </c>
      <c r="W713" s="22" t="str">
        <f t="shared" si="225"/>
        <v/>
      </c>
      <c r="X713" s="8"/>
      <c r="Y713" s="29"/>
    </row>
    <row r="714" spans="1:25" ht="18" customHeight="1" x14ac:dyDescent="0.35">
      <c r="A714" s="20"/>
      <c r="B714" s="24" t="str">
        <f t="shared" si="211"/>
        <v/>
      </c>
      <c r="C714" s="34" t="str">
        <f t="shared" si="218"/>
        <v/>
      </c>
      <c r="D714" s="8"/>
      <c r="E714" s="22" t="str">
        <f t="shared" si="212"/>
        <v/>
      </c>
      <c r="F714" s="34" t="str">
        <f t="shared" si="219"/>
        <v/>
      </c>
      <c r="G714" s="8"/>
      <c r="H714" s="22" t="str">
        <f t="shared" si="213"/>
        <v/>
      </c>
      <c r="I714" s="34" t="str">
        <f t="shared" si="220"/>
        <v/>
      </c>
      <c r="J714" s="8"/>
      <c r="K714" s="22" t="str">
        <f t="shared" si="214"/>
        <v/>
      </c>
      <c r="L714" s="34" t="str">
        <f t="shared" si="221"/>
        <v/>
      </c>
      <c r="M714" s="8"/>
      <c r="N714" s="22" t="str">
        <f t="shared" si="215"/>
        <v/>
      </c>
      <c r="O714" s="34" t="str">
        <f t="shared" si="222"/>
        <v/>
      </c>
      <c r="P714" s="8"/>
      <c r="Q714" s="22" t="str">
        <f t="shared" si="216"/>
        <v/>
      </c>
      <c r="R714" s="34" t="str">
        <f t="shared" si="223"/>
        <v/>
      </c>
      <c r="S714" s="8"/>
      <c r="T714" s="22" t="str">
        <f t="shared" si="210"/>
        <v/>
      </c>
      <c r="U714" s="22" t="str">
        <f t="shared" si="217"/>
        <v/>
      </c>
      <c r="V714" s="22" t="str">
        <f t="shared" si="224"/>
        <v/>
      </c>
      <c r="W714" s="22" t="str">
        <f t="shared" si="225"/>
        <v/>
      </c>
      <c r="X714" s="8"/>
      <c r="Y714" s="29"/>
    </row>
    <row r="715" spans="1:25" ht="18" customHeight="1" x14ac:dyDescent="0.35">
      <c r="A715" s="20"/>
      <c r="B715" s="24" t="str">
        <f t="shared" si="211"/>
        <v/>
      </c>
      <c r="C715" s="34" t="str">
        <f t="shared" si="218"/>
        <v/>
      </c>
      <c r="D715" s="8"/>
      <c r="E715" s="22" t="str">
        <f t="shared" si="212"/>
        <v/>
      </c>
      <c r="F715" s="34" t="str">
        <f t="shared" si="219"/>
        <v/>
      </c>
      <c r="G715" s="8"/>
      <c r="H715" s="22" t="str">
        <f t="shared" si="213"/>
        <v/>
      </c>
      <c r="I715" s="34" t="str">
        <f t="shared" si="220"/>
        <v/>
      </c>
      <c r="J715" s="8"/>
      <c r="K715" s="22" t="str">
        <f t="shared" si="214"/>
        <v/>
      </c>
      <c r="L715" s="34" t="str">
        <f t="shared" si="221"/>
        <v/>
      </c>
      <c r="M715" s="8"/>
      <c r="N715" s="22" t="str">
        <f t="shared" si="215"/>
        <v/>
      </c>
      <c r="O715" s="34" t="str">
        <f t="shared" si="222"/>
        <v/>
      </c>
      <c r="P715" s="8"/>
      <c r="Q715" s="22" t="str">
        <f t="shared" si="216"/>
        <v/>
      </c>
      <c r="R715" s="34" t="str">
        <f t="shared" si="223"/>
        <v/>
      </c>
      <c r="S715" s="8"/>
      <c r="T715" s="22" t="str">
        <f t="shared" si="210"/>
        <v/>
      </c>
      <c r="U715" s="22" t="str">
        <f t="shared" si="217"/>
        <v/>
      </c>
      <c r="V715" s="22" t="str">
        <f t="shared" si="224"/>
        <v/>
      </c>
      <c r="W715" s="22" t="str">
        <f t="shared" si="225"/>
        <v/>
      </c>
      <c r="X715" s="8"/>
      <c r="Y715" s="29"/>
    </row>
    <row r="716" spans="1:25" ht="18" customHeight="1" x14ac:dyDescent="0.35">
      <c r="A716" s="20"/>
      <c r="B716" s="24" t="str">
        <f t="shared" si="211"/>
        <v/>
      </c>
      <c r="C716" s="34" t="str">
        <f t="shared" si="218"/>
        <v/>
      </c>
      <c r="D716" s="8"/>
      <c r="E716" s="22" t="str">
        <f t="shared" si="212"/>
        <v/>
      </c>
      <c r="F716" s="34" t="str">
        <f t="shared" si="219"/>
        <v/>
      </c>
      <c r="G716" s="8"/>
      <c r="H716" s="22" t="str">
        <f t="shared" si="213"/>
        <v/>
      </c>
      <c r="I716" s="34" t="str">
        <f t="shared" si="220"/>
        <v/>
      </c>
      <c r="J716" s="8"/>
      <c r="K716" s="22" t="str">
        <f t="shared" si="214"/>
        <v/>
      </c>
      <c r="L716" s="34" t="str">
        <f t="shared" si="221"/>
        <v/>
      </c>
      <c r="M716" s="8"/>
      <c r="N716" s="22" t="str">
        <f t="shared" si="215"/>
        <v/>
      </c>
      <c r="O716" s="34" t="str">
        <f t="shared" si="222"/>
        <v/>
      </c>
      <c r="P716" s="8"/>
      <c r="Q716" s="22" t="str">
        <f t="shared" si="216"/>
        <v/>
      </c>
      <c r="R716" s="34" t="str">
        <f t="shared" si="223"/>
        <v/>
      </c>
      <c r="S716" s="8"/>
      <c r="T716" s="22" t="str">
        <f t="shared" si="210"/>
        <v/>
      </c>
      <c r="U716" s="22" t="str">
        <f t="shared" si="217"/>
        <v/>
      </c>
      <c r="V716" s="22" t="str">
        <f t="shared" si="224"/>
        <v/>
      </c>
      <c r="W716" s="22" t="str">
        <f t="shared" si="225"/>
        <v/>
      </c>
      <c r="X716" s="8"/>
      <c r="Y716" s="29"/>
    </row>
    <row r="717" spans="1:25" ht="18" customHeight="1" x14ac:dyDescent="0.35">
      <c r="A717" s="20"/>
      <c r="B717" s="24" t="str">
        <f t="shared" si="211"/>
        <v/>
      </c>
      <c r="C717" s="34" t="str">
        <f t="shared" si="218"/>
        <v/>
      </c>
      <c r="D717" s="8"/>
      <c r="E717" s="22" t="str">
        <f t="shared" si="212"/>
        <v/>
      </c>
      <c r="F717" s="34" t="str">
        <f t="shared" si="219"/>
        <v/>
      </c>
      <c r="G717" s="8"/>
      <c r="H717" s="22" t="str">
        <f t="shared" si="213"/>
        <v/>
      </c>
      <c r="I717" s="34" t="str">
        <f t="shared" si="220"/>
        <v/>
      </c>
      <c r="J717" s="8"/>
      <c r="K717" s="22" t="str">
        <f t="shared" si="214"/>
        <v/>
      </c>
      <c r="L717" s="34" t="str">
        <f t="shared" si="221"/>
        <v/>
      </c>
      <c r="M717" s="8"/>
      <c r="N717" s="22" t="str">
        <f t="shared" si="215"/>
        <v/>
      </c>
      <c r="O717" s="34" t="str">
        <f t="shared" si="222"/>
        <v/>
      </c>
      <c r="P717" s="8"/>
      <c r="Q717" s="22" t="str">
        <f t="shared" si="216"/>
        <v/>
      </c>
      <c r="R717" s="34" t="str">
        <f t="shared" si="223"/>
        <v/>
      </c>
      <c r="S717" s="8"/>
      <c r="T717" s="22" t="str">
        <f t="shared" si="210"/>
        <v/>
      </c>
      <c r="U717" s="22" t="str">
        <f t="shared" si="217"/>
        <v/>
      </c>
      <c r="V717" s="22" t="str">
        <f t="shared" si="224"/>
        <v/>
      </c>
      <c r="W717" s="22" t="str">
        <f t="shared" si="225"/>
        <v/>
      </c>
      <c r="X717" s="8"/>
      <c r="Y717" s="29"/>
    </row>
    <row r="718" spans="1:25" ht="18" customHeight="1" x14ac:dyDescent="0.35">
      <c r="A718" s="20"/>
      <c r="B718" s="24" t="str">
        <f t="shared" si="211"/>
        <v/>
      </c>
      <c r="C718" s="34" t="str">
        <f t="shared" si="218"/>
        <v/>
      </c>
      <c r="D718" s="8"/>
      <c r="E718" s="22" t="str">
        <f t="shared" si="212"/>
        <v/>
      </c>
      <c r="F718" s="34" t="str">
        <f t="shared" si="219"/>
        <v/>
      </c>
      <c r="G718" s="8"/>
      <c r="H718" s="22" t="str">
        <f t="shared" si="213"/>
        <v/>
      </c>
      <c r="I718" s="34" t="str">
        <f t="shared" si="220"/>
        <v/>
      </c>
      <c r="J718" s="8"/>
      <c r="K718" s="22" t="str">
        <f t="shared" si="214"/>
        <v/>
      </c>
      <c r="L718" s="34" t="str">
        <f t="shared" si="221"/>
        <v/>
      </c>
      <c r="M718" s="8"/>
      <c r="N718" s="22" t="str">
        <f t="shared" si="215"/>
        <v/>
      </c>
      <c r="O718" s="34" t="str">
        <f t="shared" si="222"/>
        <v/>
      </c>
      <c r="P718" s="8"/>
      <c r="Q718" s="22" t="str">
        <f t="shared" si="216"/>
        <v/>
      </c>
      <c r="R718" s="34" t="str">
        <f t="shared" si="223"/>
        <v/>
      </c>
      <c r="S718" s="8"/>
      <c r="T718" s="22" t="str">
        <f t="shared" si="210"/>
        <v/>
      </c>
      <c r="U718" s="22" t="str">
        <f t="shared" si="217"/>
        <v/>
      </c>
      <c r="V718" s="22" t="str">
        <f t="shared" si="224"/>
        <v/>
      </c>
      <c r="W718" s="22" t="str">
        <f t="shared" si="225"/>
        <v/>
      </c>
      <c r="X718" s="8"/>
      <c r="Y718" s="29"/>
    </row>
    <row r="719" spans="1:25" ht="18" customHeight="1" x14ac:dyDescent="0.35">
      <c r="A719" s="20"/>
      <c r="B719" s="24" t="str">
        <f t="shared" si="211"/>
        <v/>
      </c>
      <c r="C719" s="34" t="str">
        <f t="shared" si="218"/>
        <v/>
      </c>
      <c r="D719" s="8"/>
      <c r="E719" s="22" t="str">
        <f t="shared" si="212"/>
        <v/>
      </c>
      <c r="F719" s="34" t="str">
        <f t="shared" si="219"/>
        <v/>
      </c>
      <c r="G719" s="8"/>
      <c r="H719" s="22" t="str">
        <f t="shared" si="213"/>
        <v/>
      </c>
      <c r="I719" s="34" t="str">
        <f t="shared" si="220"/>
        <v/>
      </c>
      <c r="J719" s="8"/>
      <c r="K719" s="22" t="str">
        <f t="shared" si="214"/>
        <v/>
      </c>
      <c r="L719" s="34" t="str">
        <f t="shared" si="221"/>
        <v/>
      </c>
      <c r="M719" s="8"/>
      <c r="N719" s="22" t="str">
        <f t="shared" si="215"/>
        <v/>
      </c>
      <c r="O719" s="34" t="str">
        <f t="shared" si="222"/>
        <v/>
      </c>
      <c r="P719" s="8"/>
      <c r="Q719" s="22" t="str">
        <f t="shared" si="216"/>
        <v/>
      </c>
      <c r="R719" s="34" t="str">
        <f t="shared" si="223"/>
        <v/>
      </c>
      <c r="S719" s="8"/>
      <c r="T719" s="22" t="str">
        <f t="shared" si="210"/>
        <v/>
      </c>
      <c r="U719" s="22" t="str">
        <f t="shared" si="217"/>
        <v/>
      </c>
      <c r="V719" s="22" t="str">
        <f t="shared" si="224"/>
        <v/>
      </c>
      <c r="W719" s="22" t="str">
        <f t="shared" si="225"/>
        <v/>
      </c>
      <c r="X719" s="8"/>
      <c r="Y719" s="29"/>
    </row>
    <row r="720" spans="1:25" ht="18" customHeight="1" x14ac:dyDescent="0.35">
      <c r="A720" s="20"/>
      <c r="B720" s="24" t="str">
        <f t="shared" si="211"/>
        <v/>
      </c>
      <c r="C720" s="34" t="str">
        <f t="shared" si="218"/>
        <v/>
      </c>
      <c r="D720" s="8"/>
      <c r="E720" s="22" t="str">
        <f t="shared" si="212"/>
        <v/>
      </c>
      <c r="F720" s="34" t="str">
        <f t="shared" si="219"/>
        <v/>
      </c>
      <c r="G720" s="8"/>
      <c r="H720" s="22" t="str">
        <f t="shared" si="213"/>
        <v/>
      </c>
      <c r="I720" s="34" t="str">
        <f t="shared" si="220"/>
        <v/>
      </c>
      <c r="J720" s="8"/>
      <c r="K720" s="22" t="str">
        <f t="shared" si="214"/>
        <v/>
      </c>
      <c r="L720" s="34" t="str">
        <f t="shared" si="221"/>
        <v/>
      </c>
      <c r="M720" s="8"/>
      <c r="N720" s="22" t="str">
        <f t="shared" si="215"/>
        <v/>
      </c>
      <c r="O720" s="34" t="str">
        <f t="shared" si="222"/>
        <v/>
      </c>
      <c r="P720" s="8"/>
      <c r="Q720" s="22" t="str">
        <f t="shared" si="216"/>
        <v/>
      </c>
      <c r="R720" s="34" t="str">
        <f t="shared" si="223"/>
        <v/>
      </c>
      <c r="S720" s="8"/>
      <c r="T720" s="22" t="str">
        <f t="shared" si="210"/>
        <v/>
      </c>
      <c r="U720" s="22" t="str">
        <f t="shared" si="217"/>
        <v/>
      </c>
      <c r="V720" s="22" t="str">
        <f t="shared" si="224"/>
        <v/>
      </c>
      <c r="W720" s="22" t="str">
        <f t="shared" si="225"/>
        <v/>
      </c>
      <c r="X720" s="8"/>
      <c r="Y720" s="29"/>
    </row>
    <row r="721" spans="1:25" ht="18" customHeight="1" x14ac:dyDescent="0.35">
      <c r="A721" s="20"/>
      <c r="B721" s="24" t="str">
        <f t="shared" si="211"/>
        <v/>
      </c>
      <c r="C721" s="34" t="str">
        <f t="shared" si="218"/>
        <v/>
      </c>
      <c r="D721" s="8"/>
      <c r="E721" s="22" t="str">
        <f t="shared" si="212"/>
        <v/>
      </c>
      <c r="F721" s="34" t="str">
        <f t="shared" si="219"/>
        <v/>
      </c>
      <c r="G721" s="8"/>
      <c r="H721" s="22" t="str">
        <f t="shared" si="213"/>
        <v/>
      </c>
      <c r="I721" s="34" t="str">
        <f t="shared" si="220"/>
        <v/>
      </c>
      <c r="J721" s="8"/>
      <c r="K721" s="22" t="str">
        <f t="shared" si="214"/>
        <v/>
      </c>
      <c r="L721" s="34" t="str">
        <f t="shared" si="221"/>
        <v/>
      </c>
      <c r="M721" s="8"/>
      <c r="N721" s="22" t="str">
        <f t="shared" si="215"/>
        <v/>
      </c>
      <c r="O721" s="34" t="str">
        <f t="shared" si="222"/>
        <v/>
      </c>
      <c r="P721" s="8"/>
      <c r="Q721" s="22" t="str">
        <f t="shared" si="216"/>
        <v/>
      </c>
      <c r="R721" s="34" t="str">
        <f t="shared" si="223"/>
        <v/>
      </c>
      <c r="S721" s="8"/>
      <c r="T721" s="22" t="str">
        <f t="shared" si="210"/>
        <v/>
      </c>
      <c r="U721" s="22" t="str">
        <f t="shared" si="217"/>
        <v/>
      </c>
      <c r="V721" s="22" t="str">
        <f t="shared" si="224"/>
        <v/>
      </c>
      <c r="W721" s="22" t="str">
        <f t="shared" si="225"/>
        <v/>
      </c>
      <c r="X721" s="8"/>
      <c r="Y721" s="29"/>
    </row>
    <row r="722" spans="1:25" ht="18" customHeight="1" x14ac:dyDescent="0.35">
      <c r="A722" s="20"/>
      <c r="B722" s="24" t="str">
        <f t="shared" si="211"/>
        <v/>
      </c>
      <c r="C722" s="34" t="str">
        <f t="shared" si="218"/>
        <v/>
      </c>
      <c r="D722" s="8"/>
      <c r="E722" s="22" t="str">
        <f t="shared" si="212"/>
        <v/>
      </c>
      <c r="F722" s="34" t="str">
        <f t="shared" si="219"/>
        <v/>
      </c>
      <c r="G722" s="8"/>
      <c r="H722" s="22" t="str">
        <f t="shared" si="213"/>
        <v/>
      </c>
      <c r="I722" s="34" t="str">
        <f t="shared" si="220"/>
        <v/>
      </c>
      <c r="J722" s="8"/>
      <c r="K722" s="22" t="str">
        <f t="shared" si="214"/>
        <v/>
      </c>
      <c r="L722" s="34" t="str">
        <f t="shared" si="221"/>
        <v/>
      </c>
      <c r="M722" s="8"/>
      <c r="N722" s="22" t="str">
        <f t="shared" si="215"/>
        <v/>
      </c>
      <c r="O722" s="34" t="str">
        <f t="shared" si="222"/>
        <v/>
      </c>
      <c r="P722" s="8"/>
      <c r="Q722" s="22" t="str">
        <f t="shared" si="216"/>
        <v/>
      </c>
      <c r="R722" s="34" t="str">
        <f t="shared" si="223"/>
        <v/>
      </c>
      <c r="S722" s="8"/>
      <c r="T722" s="22" t="str">
        <f t="shared" si="210"/>
        <v/>
      </c>
      <c r="U722" s="22" t="str">
        <f t="shared" si="217"/>
        <v/>
      </c>
      <c r="V722" s="22" t="str">
        <f t="shared" si="224"/>
        <v/>
      </c>
      <c r="W722" s="22" t="str">
        <f t="shared" si="225"/>
        <v/>
      </c>
      <c r="X722" s="8"/>
      <c r="Y722" s="29"/>
    </row>
    <row r="723" spans="1:25" ht="18" customHeight="1" x14ac:dyDescent="0.35">
      <c r="A723" s="20"/>
      <c r="B723" s="24" t="str">
        <f t="shared" si="211"/>
        <v/>
      </c>
      <c r="C723" s="34" t="str">
        <f t="shared" si="218"/>
        <v/>
      </c>
      <c r="D723" s="8"/>
      <c r="E723" s="22" t="str">
        <f t="shared" si="212"/>
        <v/>
      </c>
      <c r="F723" s="34" t="str">
        <f t="shared" si="219"/>
        <v/>
      </c>
      <c r="G723" s="8"/>
      <c r="H723" s="22" t="str">
        <f t="shared" si="213"/>
        <v/>
      </c>
      <c r="I723" s="34" t="str">
        <f t="shared" si="220"/>
        <v/>
      </c>
      <c r="J723" s="8"/>
      <c r="K723" s="22" t="str">
        <f t="shared" si="214"/>
        <v/>
      </c>
      <c r="L723" s="34" t="str">
        <f t="shared" si="221"/>
        <v/>
      </c>
      <c r="M723" s="8"/>
      <c r="N723" s="22" t="str">
        <f t="shared" si="215"/>
        <v/>
      </c>
      <c r="O723" s="34" t="str">
        <f t="shared" si="222"/>
        <v/>
      </c>
      <c r="P723" s="8"/>
      <c r="Q723" s="22" t="str">
        <f t="shared" si="216"/>
        <v/>
      </c>
      <c r="R723" s="34" t="str">
        <f t="shared" si="223"/>
        <v/>
      </c>
      <c r="S723" s="8"/>
      <c r="T723" s="22" t="str">
        <f t="shared" si="210"/>
        <v/>
      </c>
      <c r="U723" s="22" t="str">
        <f t="shared" si="217"/>
        <v/>
      </c>
      <c r="V723" s="22" t="str">
        <f t="shared" si="224"/>
        <v/>
      </c>
      <c r="W723" s="22" t="str">
        <f t="shared" si="225"/>
        <v/>
      </c>
      <c r="X723" s="8"/>
      <c r="Y723" s="29"/>
    </row>
    <row r="724" spans="1:25" ht="18" customHeight="1" x14ac:dyDescent="0.35">
      <c r="A724" s="20"/>
      <c r="B724" s="24" t="str">
        <f t="shared" si="211"/>
        <v/>
      </c>
      <c r="C724" s="34" t="str">
        <f t="shared" si="218"/>
        <v/>
      </c>
      <c r="D724" s="8"/>
      <c r="E724" s="22" t="str">
        <f t="shared" si="212"/>
        <v/>
      </c>
      <c r="F724" s="34" t="str">
        <f t="shared" si="219"/>
        <v/>
      </c>
      <c r="G724" s="8"/>
      <c r="H724" s="22" t="str">
        <f t="shared" si="213"/>
        <v/>
      </c>
      <c r="I724" s="34" t="str">
        <f t="shared" si="220"/>
        <v/>
      </c>
      <c r="J724" s="8"/>
      <c r="K724" s="22" t="str">
        <f t="shared" si="214"/>
        <v/>
      </c>
      <c r="L724" s="34" t="str">
        <f t="shared" si="221"/>
        <v/>
      </c>
      <c r="M724" s="8"/>
      <c r="N724" s="22" t="str">
        <f t="shared" si="215"/>
        <v/>
      </c>
      <c r="O724" s="34" t="str">
        <f t="shared" si="222"/>
        <v/>
      </c>
      <c r="P724" s="8"/>
      <c r="Q724" s="22" t="str">
        <f t="shared" si="216"/>
        <v/>
      </c>
      <c r="R724" s="34" t="str">
        <f t="shared" si="223"/>
        <v/>
      </c>
      <c r="S724" s="8"/>
      <c r="T724" s="22" t="str">
        <f t="shared" si="210"/>
        <v/>
      </c>
      <c r="U724" s="22" t="str">
        <f t="shared" si="217"/>
        <v/>
      </c>
      <c r="V724" s="22" t="str">
        <f t="shared" si="224"/>
        <v/>
      </c>
      <c r="W724" s="22" t="str">
        <f t="shared" si="225"/>
        <v/>
      </c>
      <c r="X724" s="8"/>
      <c r="Y724" s="29"/>
    </row>
    <row r="725" spans="1:25" ht="18" customHeight="1" x14ac:dyDescent="0.35">
      <c r="A725" s="20"/>
      <c r="B725" s="24" t="str">
        <f t="shared" si="211"/>
        <v/>
      </c>
      <c r="C725" s="34" t="str">
        <f t="shared" si="218"/>
        <v/>
      </c>
      <c r="D725" s="8"/>
      <c r="E725" s="22" t="str">
        <f t="shared" si="212"/>
        <v/>
      </c>
      <c r="F725" s="34" t="str">
        <f t="shared" si="219"/>
        <v/>
      </c>
      <c r="G725" s="8"/>
      <c r="H725" s="22" t="str">
        <f t="shared" si="213"/>
        <v/>
      </c>
      <c r="I725" s="34" t="str">
        <f t="shared" si="220"/>
        <v/>
      </c>
      <c r="J725" s="8"/>
      <c r="K725" s="22" t="str">
        <f t="shared" si="214"/>
        <v/>
      </c>
      <c r="L725" s="34" t="str">
        <f t="shared" si="221"/>
        <v/>
      </c>
      <c r="M725" s="8"/>
      <c r="N725" s="22" t="str">
        <f t="shared" si="215"/>
        <v/>
      </c>
      <c r="O725" s="34" t="str">
        <f t="shared" si="222"/>
        <v/>
      </c>
      <c r="P725" s="8"/>
      <c r="Q725" s="22" t="str">
        <f t="shared" si="216"/>
        <v/>
      </c>
      <c r="R725" s="34" t="str">
        <f t="shared" si="223"/>
        <v/>
      </c>
      <c r="S725" s="8"/>
      <c r="T725" s="22" t="str">
        <f t="shared" si="210"/>
        <v/>
      </c>
      <c r="U725" s="22" t="str">
        <f t="shared" si="217"/>
        <v/>
      </c>
      <c r="V725" s="22" t="str">
        <f t="shared" si="224"/>
        <v/>
      </c>
      <c r="W725" s="22" t="str">
        <f t="shared" si="225"/>
        <v/>
      </c>
      <c r="X725" s="8"/>
      <c r="Y725" s="29"/>
    </row>
    <row r="726" spans="1:25" ht="18" customHeight="1" x14ac:dyDescent="0.35">
      <c r="A726" s="20"/>
      <c r="B726" s="24" t="str">
        <f t="shared" si="211"/>
        <v/>
      </c>
      <c r="C726" s="34" t="str">
        <f t="shared" si="218"/>
        <v/>
      </c>
      <c r="D726" s="8"/>
      <c r="E726" s="22" t="str">
        <f t="shared" si="212"/>
        <v/>
      </c>
      <c r="F726" s="34" t="str">
        <f t="shared" si="219"/>
        <v/>
      </c>
      <c r="G726" s="8"/>
      <c r="H726" s="22" t="str">
        <f t="shared" si="213"/>
        <v/>
      </c>
      <c r="I726" s="34" t="str">
        <f t="shared" si="220"/>
        <v/>
      </c>
      <c r="J726" s="8"/>
      <c r="K726" s="22" t="str">
        <f t="shared" si="214"/>
        <v/>
      </c>
      <c r="L726" s="34" t="str">
        <f t="shared" si="221"/>
        <v/>
      </c>
      <c r="M726" s="8"/>
      <c r="N726" s="22" t="str">
        <f t="shared" si="215"/>
        <v/>
      </c>
      <c r="O726" s="34" t="str">
        <f t="shared" si="222"/>
        <v/>
      </c>
      <c r="P726" s="8"/>
      <c r="Q726" s="22" t="str">
        <f t="shared" si="216"/>
        <v/>
      </c>
      <c r="R726" s="34" t="str">
        <f t="shared" si="223"/>
        <v/>
      </c>
      <c r="S726" s="8"/>
      <c r="T726" s="22" t="str">
        <f t="shared" si="210"/>
        <v/>
      </c>
      <c r="U726" s="22" t="str">
        <f t="shared" si="217"/>
        <v/>
      </c>
      <c r="V726" s="22" t="str">
        <f t="shared" si="224"/>
        <v/>
      </c>
      <c r="W726" s="22" t="str">
        <f t="shared" si="225"/>
        <v/>
      </c>
      <c r="X726" s="8"/>
      <c r="Y726" s="29"/>
    </row>
    <row r="727" spans="1:25" ht="18" customHeight="1" x14ac:dyDescent="0.35">
      <c r="A727" s="20"/>
      <c r="B727" s="24" t="str">
        <f t="shared" si="211"/>
        <v/>
      </c>
      <c r="C727" s="34" t="str">
        <f t="shared" si="218"/>
        <v/>
      </c>
      <c r="D727" s="8"/>
      <c r="E727" s="22" t="str">
        <f t="shared" si="212"/>
        <v/>
      </c>
      <c r="F727" s="34" t="str">
        <f t="shared" si="219"/>
        <v/>
      </c>
      <c r="G727" s="8"/>
      <c r="H727" s="22" t="str">
        <f t="shared" si="213"/>
        <v/>
      </c>
      <c r="I727" s="34" t="str">
        <f t="shared" si="220"/>
        <v/>
      </c>
      <c r="J727" s="8"/>
      <c r="K727" s="22" t="str">
        <f t="shared" si="214"/>
        <v/>
      </c>
      <c r="L727" s="34" t="str">
        <f t="shared" si="221"/>
        <v/>
      </c>
      <c r="M727" s="8"/>
      <c r="N727" s="22" t="str">
        <f t="shared" si="215"/>
        <v/>
      </c>
      <c r="O727" s="34" t="str">
        <f t="shared" si="222"/>
        <v/>
      </c>
      <c r="P727" s="8"/>
      <c r="Q727" s="22" t="str">
        <f t="shared" si="216"/>
        <v/>
      </c>
      <c r="R727" s="34" t="str">
        <f t="shared" si="223"/>
        <v/>
      </c>
      <c r="S727" s="8"/>
      <c r="T727" s="22" t="str">
        <f t="shared" si="210"/>
        <v/>
      </c>
      <c r="U727" s="22" t="str">
        <f t="shared" si="217"/>
        <v/>
      </c>
      <c r="V727" s="22" t="str">
        <f t="shared" si="224"/>
        <v/>
      </c>
      <c r="W727" s="22" t="str">
        <f t="shared" si="225"/>
        <v/>
      </c>
      <c r="X727" s="8"/>
      <c r="Y727" s="29"/>
    </row>
    <row r="728" spans="1:25" ht="18" customHeight="1" x14ac:dyDescent="0.35">
      <c r="A728" s="20"/>
      <c r="B728" s="24" t="str">
        <f t="shared" si="211"/>
        <v/>
      </c>
      <c r="C728" s="34" t="str">
        <f t="shared" si="218"/>
        <v/>
      </c>
      <c r="D728" s="8"/>
      <c r="E728" s="22" t="str">
        <f t="shared" si="212"/>
        <v/>
      </c>
      <c r="F728" s="34" t="str">
        <f t="shared" si="219"/>
        <v/>
      </c>
      <c r="G728" s="8"/>
      <c r="H728" s="22" t="str">
        <f t="shared" si="213"/>
        <v/>
      </c>
      <c r="I728" s="34" t="str">
        <f t="shared" si="220"/>
        <v/>
      </c>
      <c r="J728" s="8"/>
      <c r="K728" s="22" t="str">
        <f t="shared" si="214"/>
        <v/>
      </c>
      <c r="L728" s="34" t="str">
        <f t="shared" si="221"/>
        <v/>
      </c>
      <c r="M728" s="8"/>
      <c r="N728" s="22" t="str">
        <f t="shared" si="215"/>
        <v/>
      </c>
      <c r="O728" s="34" t="str">
        <f t="shared" si="222"/>
        <v/>
      </c>
      <c r="P728" s="8"/>
      <c r="Q728" s="22" t="str">
        <f t="shared" si="216"/>
        <v/>
      </c>
      <c r="R728" s="34" t="str">
        <f t="shared" si="223"/>
        <v/>
      </c>
      <c r="S728" s="8"/>
      <c r="T728" s="22" t="str">
        <f t="shared" si="210"/>
        <v/>
      </c>
      <c r="U728" s="22" t="str">
        <f t="shared" si="217"/>
        <v/>
      </c>
      <c r="V728" s="22" t="str">
        <f t="shared" si="224"/>
        <v/>
      </c>
      <c r="W728" s="22" t="str">
        <f t="shared" si="225"/>
        <v/>
      </c>
      <c r="X728" s="8"/>
      <c r="Y728" s="29"/>
    </row>
    <row r="729" spans="1:25" ht="18" customHeight="1" x14ac:dyDescent="0.35">
      <c r="A729" s="20"/>
      <c r="B729" s="24" t="str">
        <f t="shared" si="211"/>
        <v/>
      </c>
      <c r="C729" s="34" t="str">
        <f t="shared" si="218"/>
        <v/>
      </c>
      <c r="D729" s="8"/>
      <c r="E729" s="22" t="str">
        <f t="shared" si="212"/>
        <v/>
      </c>
      <c r="F729" s="34" t="str">
        <f t="shared" si="219"/>
        <v/>
      </c>
      <c r="G729" s="8"/>
      <c r="H729" s="22" t="str">
        <f t="shared" si="213"/>
        <v/>
      </c>
      <c r="I729" s="34" t="str">
        <f t="shared" si="220"/>
        <v/>
      </c>
      <c r="J729" s="8"/>
      <c r="K729" s="22" t="str">
        <f t="shared" si="214"/>
        <v/>
      </c>
      <c r="L729" s="34" t="str">
        <f t="shared" si="221"/>
        <v/>
      </c>
      <c r="M729" s="8"/>
      <c r="N729" s="22" t="str">
        <f t="shared" si="215"/>
        <v/>
      </c>
      <c r="O729" s="34" t="str">
        <f t="shared" si="222"/>
        <v/>
      </c>
      <c r="P729" s="8"/>
      <c r="Q729" s="22" t="str">
        <f t="shared" si="216"/>
        <v/>
      </c>
      <c r="R729" s="34" t="str">
        <f t="shared" si="223"/>
        <v/>
      </c>
      <c r="S729" s="8"/>
      <c r="T729" s="22" t="str">
        <f t="shared" si="210"/>
        <v/>
      </c>
      <c r="U729" s="22" t="str">
        <f t="shared" si="217"/>
        <v/>
      </c>
      <c r="V729" s="22" t="str">
        <f t="shared" si="224"/>
        <v/>
      </c>
      <c r="W729" s="22" t="str">
        <f t="shared" si="225"/>
        <v/>
      </c>
      <c r="X729" s="8"/>
      <c r="Y729" s="29"/>
    </row>
    <row r="730" spans="1:25" ht="18" customHeight="1" x14ac:dyDescent="0.35">
      <c r="A730" s="20"/>
      <c r="B730" s="24" t="str">
        <f t="shared" si="211"/>
        <v/>
      </c>
      <c r="C730" s="34" t="str">
        <f t="shared" si="218"/>
        <v/>
      </c>
      <c r="D730" s="8"/>
      <c r="E730" s="22" t="str">
        <f t="shared" si="212"/>
        <v/>
      </c>
      <c r="F730" s="34" t="str">
        <f t="shared" si="219"/>
        <v/>
      </c>
      <c r="G730" s="8"/>
      <c r="H730" s="22" t="str">
        <f t="shared" si="213"/>
        <v/>
      </c>
      <c r="I730" s="34" t="str">
        <f t="shared" si="220"/>
        <v/>
      </c>
      <c r="J730" s="8"/>
      <c r="K730" s="22" t="str">
        <f t="shared" si="214"/>
        <v/>
      </c>
      <c r="L730" s="34" t="str">
        <f t="shared" si="221"/>
        <v/>
      </c>
      <c r="M730" s="8"/>
      <c r="N730" s="22" t="str">
        <f t="shared" si="215"/>
        <v/>
      </c>
      <c r="O730" s="34" t="str">
        <f t="shared" si="222"/>
        <v/>
      </c>
      <c r="P730" s="8"/>
      <c r="Q730" s="22" t="str">
        <f t="shared" si="216"/>
        <v/>
      </c>
      <c r="R730" s="34" t="str">
        <f t="shared" si="223"/>
        <v/>
      </c>
      <c r="S730" s="8"/>
      <c r="T730" s="22" t="str">
        <f t="shared" si="210"/>
        <v/>
      </c>
      <c r="U730" s="22" t="str">
        <f t="shared" si="217"/>
        <v/>
      </c>
      <c r="V730" s="22" t="str">
        <f t="shared" si="224"/>
        <v/>
      </c>
      <c r="W730" s="22" t="str">
        <f t="shared" si="225"/>
        <v/>
      </c>
      <c r="X730" s="8"/>
      <c r="Y730" s="29"/>
    </row>
    <row r="731" spans="1:25" ht="18" customHeight="1" x14ac:dyDescent="0.35">
      <c r="A731" s="20"/>
      <c r="B731" s="24" t="str">
        <f t="shared" si="211"/>
        <v/>
      </c>
      <c r="C731" s="34" t="str">
        <f t="shared" si="218"/>
        <v/>
      </c>
      <c r="D731" s="8"/>
      <c r="E731" s="22" t="str">
        <f t="shared" si="212"/>
        <v/>
      </c>
      <c r="F731" s="34" t="str">
        <f t="shared" si="219"/>
        <v/>
      </c>
      <c r="G731" s="8"/>
      <c r="H731" s="22" t="str">
        <f t="shared" si="213"/>
        <v/>
      </c>
      <c r="I731" s="34" t="str">
        <f t="shared" si="220"/>
        <v/>
      </c>
      <c r="J731" s="8"/>
      <c r="K731" s="22" t="str">
        <f t="shared" si="214"/>
        <v/>
      </c>
      <c r="L731" s="34" t="str">
        <f t="shared" si="221"/>
        <v/>
      </c>
      <c r="M731" s="8"/>
      <c r="N731" s="22" t="str">
        <f t="shared" si="215"/>
        <v/>
      </c>
      <c r="O731" s="34" t="str">
        <f t="shared" si="222"/>
        <v/>
      </c>
      <c r="P731" s="8"/>
      <c r="Q731" s="22" t="str">
        <f t="shared" si="216"/>
        <v/>
      </c>
      <c r="R731" s="34" t="str">
        <f t="shared" si="223"/>
        <v/>
      </c>
      <c r="S731" s="8"/>
      <c r="T731" s="22" t="str">
        <f t="shared" si="210"/>
        <v/>
      </c>
      <c r="U731" s="22" t="str">
        <f t="shared" si="217"/>
        <v/>
      </c>
      <c r="V731" s="22" t="str">
        <f t="shared" si="224"/>
        <v/>
      </c>
      <c r="W731" s="22" t="str">
        <f t="shared" si="225"/>
        <v/>
      </c>
      <c r="X731" s="8"/>
      <c r="Y731" s="29"/>
    </row>
    <row r="732" spans="1:25" ht="18" customHeight="1" x14ac:dyDescent="0.35">
      <c r="A732" s="20"/>
      <c r="B732" s="24" t="str">
        <f t="shared" si="211"/>
        <v/>
      </c>
      <c r="C732" s="34" t="str">
        <f t="shared" si="218"/>
        <v/>
      </c>
      <c r="D732" s="8"/>
      <c r="E732" s="22" t="str">
        <f t="shared" si="212"/>
        <v/>
      </c>
      <c r="F732" s="34" t="str">
        <f t="shared" si="219"/>
        <v/>
      </c>
      <c r="G732" s="8"/>
      <c r="H732" s="22" t="str">
        <f t="shared" si="213"/>
        <v/>
      </c>
      <c r="I732" s="34" t="str">
        <f t="shared" si="220"/>
        <v/>
      </c>
      <c r="J732" s="8"/>
      <c r="K732" s="22" t="str">
        <f t="shared" si="214"/>
        <v/>
      </c>
      <c r="L732" s="34" t="str">
        <f t="shared" si="221"/>
        <v/>
      </c>
      <c r="M732" s="8"/>
      <c r="N732" s="22" t="str">
        <f t="shared" si="215"/>
        <v/>
      </c>
      <c r="O732" s="34" t="str">
        <f t="shared" si="222"/>
        <v/>
      </c>
      <c r="P732" s="8"/>
      <c r="Q732" s="22" t="str">
        <f t="shared" si="216"/>
        <v/>
      </c>
      <c r="R732" s="34" t="str">
        <f t="shared" si="223"/>
        <v/>
      </c>
      <c r="S732" s="8"/>
      <c r="T732" s="22" t="str">
        <f t="shared" si="210"/>
        <v/>
      </c>
      <c r="U732" s="22" t="str">
        <f t="shared" si="217"/>
        <v/>
      </c>
      <c r="V732" s="22" t="str">
        <f t="shared" si="224"/>
        <v/>
      </c>
      <c r="W732" s="22" t="str">
        <f t="shared" si="225"/>
        <v/>
      </c>
      <c r="X732" s="8"/>
      <c r="Y732" s="29"/>
    </row>
    <row r="733" spans="1:25" ht="18" customHeight="1" x14ac:dyDescent="0.35">
      <c r="A733" s="20"/>
      <c r="B733" s="24" t="str">
        <f t="shared" si="211"/>
        <v/>
      </c>
      <c r="C733" s="34" t="str">
        <f t="shared" si="218"/>
        <v/>
      </c>
      <c r="D733" s="8"/>
      <c r="E733" s="22" t="str">
        <f t="shared" si="212"/>
        <v/>
      </c>
      <c r="F733" s="34" t="str">
        <f t="shared" si="219"/>
        <v/>
      </c>
      <c r="G733" s="8"/>
      <c r="H733" s="22" t="str">
        <f t="shared" si="213"/>
        <v/>
      </c>
      <c r="I733" s="34" t="str">
        <f t="shared" si="220"/>
        <v/>
      </c>
      <c r="J733" s="8"/>
      <c r="K733" s="22" t="str">
        <f t="shared" si="214"/>
        <v/>
      </c>
      <c r="L733" s="34" t="str">
        <f t="shared" si="221"/>
        <v/>
      </c>
      <c r="M733" s="8"/>
      <c r="N733" s="22" t="str">
        <f t="shared" si="215"/>
        <v/>
      </c>
      <c r="O733" s="34" t="str">
        <f t="shared" si="222"/>
        <v/>
      </c>
      <c r="P733" s="8"/>
      <c r="Q733" s="22" t="str">
        <f t="shared" si="216"/>
        <v/>
      </c>
      <c r="R733" s="34" t="str">
        <f t="shared" si="223"/>
        <v/>
      </c>
      <c r="S733" s="8"/>
      <c r="T733" s="22" t="str">
        <f t="shared" si="210"/>
        <v/>
      </c>
      <c r="U733" s="22" t="str">
        <f t="shared" si="217"/>
        <v/>
      </c>
      <c r="V733" s="22" t="str">
        <f t="shared" si="224"/>
        <v/>
      </c>
      <c r="W733" s="22" t="str">
        <f t="shared" si="225"/>
        <v/>
      </c>
      <c r="X733" s="8"/>
      <c r="Y733" s="29"/>
    </row>
    <row r="734" spans="1:25" ht="18" customHeight="1" x14ac:dyDescent="0.35">
      <c r="A734" s="20"/>
      <c r="B734" s="24" t="str">
        <f t="shared" si="211"/>
        <v/>
      </c>
      <c r="C734" s="34" t="str">
        <f t="shared" si="218"/>
        <v/>
      </c>
      <c r="D734" s="8"/>
      <c r="E734" s="22" t="str">
        <f t="shared" si="212"/>
        <v/>
      </c>
      <c r="F734" s="34" t="str">
        <f t="shared" si="219"/>
        <v/>
      </c>
      <c r="G734" s="8"/>
      <c r="H734" s="22" t="str">
        <f t="shared" si="213"/>
        <v/>
      </c>
      <c r="I734" s="34" t="str">
        <f t="shared" si="220"/>
        <v/>
      </c>
      <c r="J734" s="8"/>
      <c r="K734" s="22" t="str">
        <f t="shared" si="214"/>
        <v/>
      </c>
      <c r="L734" s="34" t="str">
        <f t="shared" si="221"/>
        <v/>
      </c>
      <c r="M734" s="8"/>
      <c r="N734" s="22" t="str">
        <f t="shared" si="215"/>
        <v/>
      </c>
      <c r="O734" s="34" t="str">
        <f t="shared" si="222"/>
        <v/>
      </c>
      <c r="P734" s="8"/>
      <c r="Q734" s="22" t="str">
        <f t="shared" si="216"/>
        <v/>
      </c>
      <c r="R734" s="34" t="str">
        <f t="shared" si="223"/>
        <v/>
      </c>
      <c r="S734" s="8"/>
      <c r="T734" s="22" t="str">
        <f t="shared" si="210"/>
        <v/>
      </c>
      <c r="U734" s="22" t="str">
        <f t="shared" si="217"/>
        <v/>
      </c>
      <c r="V734" s="22" t="str">
        <f t="shared" si="224"/>
        <v/>
      </c>
      <c r="W734" s="22" t="str">
        <f t="shared" si="225"/>
        <v/>
      </c>
      <c r="X734" s="8"/>
      <c r="Y734" s="29"/>
    </row>
    <row r="735" spans="1:25" ht="18" customHeight="1" x14ac:dyDescent="0.35">
      <c r="A735" s="20"/>
      <c r="B735" s="24" t="str">
        <f t="shared" si="211"/>
        <v/>
      </c>
      <c r="C735" s="34" t="str">
        <f t="shared" si="218"/>
        <v/>
      </c>
      <c r="D735" s="8"/>
      <c r="E735" s="22" t="str">
        <f t="shared" si="212"/>
        <v/>
      </c>
      <c r="F735" s="34" t="str">
        <f t="shared" si="219"/>
        <v/>
      </c>
      <c r="G735" s="8"/>
      <c r="H735" s="22" t="str">
        <f t="shared" si="213"/>
        <v/>
      </c>
      <c r="I735" s="34" t="str">
        <f t="shared" si="220"/>
        <v/>
      </c>
      <c r="J735" s="8"/>
      <c r="K735" s="22" t="str">
        <f t="shared" si="214"/>
        <v/>
      </c>
      <c r="L735" s="34" t="str">
        <f t="shared" si="221"/>
        <v/>
      </c>
      <c r="M735" s="8"/>
      <c r="N735" s="22" t="str">
        <f t="shared" si="215"/>
        <v/>
      </c>
      <c r="O735" s="34" t="str">
        <f t="shared" si="222"/>
        <v/>
      </c>
      <c r="P735" s="8"/>
      <c r="Q735" s="22" t="str">
        <f t="shared" si="216"/>
        <v/>
      </c>
      <c r="R735" s="34" t="str">
        <f t="shared" si="223"/>
        <v/>
      </c>
      <c r="S735" s="8"/>
      <c r="T735" s="22" t="str">
        <f t="shared" ref="T735:T798" si="226">IF(OR(R735="",S735=""),"",R735-S735)</f>
        <v/>
      </c>
      <c r="U735" s="22" t="str">
        <f t="shared" si="217"/>
        <v/>
      </c>
      <c r="V735" s="22" t="str">
        <f t="shared" si="224"/>
        <v/>
      </c>
      <c r="W735" s="22" t="str">
        <f t="shared" si="225"/>
        <v/>
      </c>
      <c r="X735" s="8"/>
      <c r="Y735" s="29"/>
    </row>
    <row r="736" spans="1:25" ht="18" customHeight="1" x14ac:dyDescent="0.35">
      <c r="A736" s="20"/>
      <c r="B736" s="24" t="str">
        <f t="shared" si="211"/>
        <v/>
      </c>
      <c r="C736" s="34" t="str">
        <f t="shared" si="218"/>
        <v/>
      </c>
      <c r="D736" s="8"/>
      <c r="E736" s="22" t="str">
        <f t="shared" si="212"/>
        <v/>
      </c>
      <c r="F736" s="34" t="str">
        <f t="shared" si="219"/>
        <v/>
      </c>
      <c r="G736" s="8"/>
      <c r="H736" s="22" t="str">
        <f t="shared" si="213"/>
        <v/>
      </c>
      <c r="I736" s="34" t="str">
        <f t="shared" si="220"/>
        <v/>
      </c>
      <c r="J736" s="8"/>
      <c r="K736" s="22" t="str">
        <f t="shared" si="214"/>
        <v/>
      </c>
      <c r="L736" s="34" t="str">
        <f t="shared" si="221"/>
        <v/>
      </c>
      <c r="M736" s="8"/>
      <c r="N736" s="22" t="str">
        <f t="shared" si="215"/>
        <v/>
      </c>
      <c r="O736" s="34" t="str">
        <f t="shared" si="222"/>
        <v/>
      </c>
      <c r="P736" s="8"/>
      <c r="Q736" s="22" t="str">
        <f t="shared" si="216"/>
        <v/>
      </c>
      <c r="R736" s="34" t="str">
        <f t="shared" si="223"/>
        <v/>
      </c>
      <c r="S736" s="8"/>
      <c r="T736" s="22" t="str">
        <f t="shared" si="226"/>
        <v/>
      </c>
      <c r="U736" s="22" t="str">
        <f t="shared" si="217"/>
        <v/>
      </c>
      <c r="V736" s="22" t="str">
        <f t="shared" si="224"/>
        <v/>
      </c>
      <c r="W736" s="22" t="str">
        <f t="shared" si="225"/>
        <v/>
      </c>
      <c r="X736" s="8"/>
      <c r="Y736" s="29"/>
    </row>
    <row r="737" spans="1:25" ht="18" customHeight="1" x14ac:dyDescent="0.35">
      <c r="A737" s="20"/>
      <c r="B737" s="24" t="str">
        <f t="shared" si="211"/>
        <v/>
      </c>
      <c r="C737" s="34" t="str">
        <f t="shared" si="218"/>
        <v/>
      </c>
      <c r="D737" s="8"/>
      <c r="E737" s="22" t="str">
        <f t="shared" si="212"/>
        <v/>
      </c>
      <c r="F737" s="34" t="str">
        <f t="shared" si="219"/>
        <v/>
      </c>
      <c r="G737" s="8"/>
      <c r="H737" s="22" t="str">
        <f t="shared" si="213"/>
        <v/>
      </c>
      <c r="I737" s="34" t="str">
        <f t="shared" si="220"/>
        <v/>
      </c>
      <c r="J737" s="8"/>
      <c r="K737" s="22" t="str">
        <f t="shared" si="214"/>
        <v/>
      </c>
      <c r="L737" s="34" t="str">
        <f t="shared" si="221"/>
        <v/>
      </c>
      <c r="M737" s="8"/>
      <c r="N737" s="22" t="str">
        <f t="shared" si="215"/>
        <v/>
      </c>
      <c r="O737" s="34" t="str">
        <f t="shared" si="222"/>
        <v/>
      </c>
      <c r="P737" s="8"/>
      <c r="Q737" s="22" t="str">
        <f t="shared" si="216"/>
        <v/>
      </c>
      <c r="R737" s="34" t="str">
        <f t="shared" si="223"/>
        <v/>
      </c>
      <c r="S737" s="8"/>
      <c r="T737" s="22" t="str">
        <f t="shared" si="226"/>
        <v/>
      </c>
      <c r="U737" s="22" t="str">
        <f t="shared" si="217"/>
        <v/>
      </c>
      <c r="V737" s="22" t="str">
        <f t="shared" si="224"/>
        <v/>
      </c>
      <c r="W737" s="22" t="str">
        <f t="shared" si="225"/>
        <v/>
      </c>
      <c r="X737" s="8"/>
      <c r="Y737" s="29"/>
    </row>
    <row r="738" spans="1:25" ht="18" customHeight="1" x14ac:dyDescent="0.35">
      <c r="A738" s="20"/>
      <c r="B738" s="24" t="str">
        <f t="shared" si="211"/>
        <v/>
      </c>
      <c r="C738" s="34" t="str">
        <f t="shared" si="218"/>
        <v/>
      </c>
      <c r="D738" s="8"/>
      <c r="E738" s="22" t="str">
        <f t="shared" si="212"/>
        <v/>
      </c>
      <c r="F738" s="34" t="str">
        <f t="shared" si="219"/>
        <v/>
      </c>
      <c r="G738" s="8"/>
      <c r="H738" s="22" t="str">
        <f t="shared" si="213"/>
        <v/>
      </c>
      <c r="I738" s="34" t="str">
        <f t="shared" si="220"/>
        <v/>
      </c>
      <c r="J738" s="8"/>
      <c r="K738" s="22" t="str">
        <f t="shared" si="214"/>
        <v/>
      </c>
      <c r="L738" s="34" t="str">
        <f t="shared" si="221"/>
        <v/>
      </c>
      <c r="M738" s="8"/>
      <c r="N738" s="22" t="str">
        <f t="shared" si="215"/>
        <v/>
      </c>
      <c r="O738" s="34" t="str">
        <f t="shared" si="222"/>
        <v/>
      </c>
      <c r="P738" s="8"/>
      <c r="Q738" s="22" t="str">
        <f t="shared" si="216"/>
        <v/>
      </c>
      <c r="R738" s="34" t="str">
        <f t="shared" si="223"/>
        <v/>
      </c>
      <c r="S738" s="8"/>
      <c r="T738" s="22" t="str">
        <f t="shared" si="226"/>
        <v/>
      </c>
      <c r="U738" s="22" t="str">
        <f t="shared" si="217"/>
        <v/>
      </c>
      <c r="V738" s="22" t="str">
        <f t="shared" si="224"/>
        <v/>
      </c>
      <c r="W738" s="22" t="str">
        <f t="shared" si="225"/>
        <v/>
      </c>
      <c r="X738" s="8"/>
      <c r="Y738" s="29"/>
    </row>
    <row r="739" spans="1:25" ht="18" customHeight="1" x14ac:dyDescent="0.35">
      <c r="A739" s="20"/>
      <c r="B739" s="24" t="str">
        <f t="shared" si="211"/>
        <v/>
      </c>
      <c r="C739" s="34" t="str">
        <f t="shared" si="218"/>
        <v/>
      </c>
      <c r="D739" s="8"/>
      <c r="E739" s="22" t="str">
        <f t="shared" si="212"/>
        <v/>
      </c>
      <c r="F739" s="34" t="str">
        <f t="shared" si="219"/>
        <v/>
      </c>
      <c r="G739" s="8"/>
      <c r="H739" s="22" t="str">
        <f t="shared" si="213"/>
        <v/>
      </c>
      <c r="I739" s="34" t="str">
        <f t="shared" si="220"/>
        <v/>
      </c>
      <c r="J739" s="8"/>
      <c r="K739" s="22" t="str">
        <f t="shared" si="214"/>
        <v/>
      </c>
      <c r="L739" s="34" t="str">
        <f t="shared" si="221"/>
        <v/>
      </c>
      <c r="M739" s="8"/>
      <c r="N739" s="22" t="str">
        <f t="shared" si="215"/>
        <v/>
      </c>
      <c r="O739" s="34" t="str">
        <f t="shared" si="222"/>
        <v/>
      </c>
      <c r="P739" s="8"/>
      <c r="Q739" s="22" t="str">
        <f t="shared" si="216"/>
        <v/>
      </c>
      <c r="R739" s="34" t="str">
        <f t="shared" si="223"/>
        <v/>
      </c>
      <c r="S739" s="8"/>
      <c r="T739" s="22" t="str">
        <f t="shared" si="226"/>
        <v/>
      </c>
      <c r="U739" s="22" t="str">
        <f t="shared" si="217"/>
        <v/>
      </c>
      <c r="V739" s="22" t="str">
        <f t="shared" si="224"/>
        <v/>
      </c>
      <c r="W739" s="22" t="str">
        <f t="shared" si="225"/>
        <v/>
      </c>
      <c r="X739" s="8"/>
      <c r="Y739" s="29"/>
    </row>
    <row r="740" spans="1:25" ht="18" customHeight="1" x14ac:dyDescent="0.35">
      <c r="A740" s="20"/>
      <c r="B740" s="24" t="str">
        <f t="shared" si="211"/>
        <v/>
      </c>
      <c r="C740" s="34" t="str">
        <f t="shared" si="218"/>
        <v/>
      </c>
      <c r="D740" s="8"/>
      <c r="E740" s="22" t="str">
        <f t="shared" si="212"/>
        <v/>
      </c>
      <c r="F740" s="34" t="str">
        <f t="shared" si="219"/>
        <v/>
      </c>
      <c r="G740" s="8"/>
      <c r="H740" s="22" t="str">
        <f t="shared" si="213"/>
        <v/>
      </c>
      <c r="I740" s="34" t="str">
        <f t="shared" si="220"/>
        <v/>
      </c>
      <c r="J740" s="8"/>
      <c r="K740" s="22" t="str">
        <f t="shared" si="214"/>
        <v/>
      </c>
      <c r="L740" s="34" t="str">
        <f t="shared" si="221"/>
        <v/>
      </c>
      <c r="M740" s="8"/>
      <c r="N740" s="22" t="str">
        <f t="shared" si="215"/>
        <v/>
      </c>
      <c r="O740" s="34" t="str">
        <f t="shared" si="222"/>
        <v/>
      </c>
      <c r="P740" s="8"/>
      <c r="Q740" s="22" t="str">
        <f t="shared" si="216"/>
        <v/>
      </c>
      <c r="R740" s="34" t="str">
        <f t="shared" si="223"/>
        <v/>
      </c>
      <c r="S740" s="8"/>
      <c r="T740" s="22" t="str">
        <f t="shared" si="226"/>
        <v/>
      </c>
      <c r="U740" s="22" t="str">
        <f t="shared" si="217"/>
        <v/>
      </c>
      <c r="V740" s="22" t="str">
        <f t="shared" si="224"/>
        <v/>
      </c>
      <c r="W740" s="22" t="str">
        <f t="shared" si="225"/>
        <v/>
      </c>
      <c r="X740" s="8"/>
      <c r="Y740" s="29"/>
    </row>
    <row r="741" spans="1:25" ht="18" customHeight="1" x14ac:dyDescent="0.35">
      <c r="A741" s="20"/>
      <c r="B741" s="24" t="str">
        <f t="shared" si="211"/>
        <v/>
      </c>
      <c r="C741" s="34" t="str">
        <f t="shared" si="218"/>
        <v/>
      </c>
      <c r="D741" s="8"/>
      <c r="E741" s="22" t="str">
        <f t="shared" si="212"/>
        <v/>
      </c>
      <c r="F741" s="34" t="str">
        <f t="shared" si="219"/>
        <v/>
      </c>
      <c r="G741" s="8"/>
      <c r="H741" s="22" t="str">
        <f t="shared" si="213"/>
        <v/>
      </c>
      <c r="I741" s="34" t="str">
        <f t="shared" si="220"/>
        <v/>
      </c>
      <c r="J741" s="8"/>
      <c r="K741" s="22" t="str">
        <f t="shared" si="214"/>
        <v/>
      </c>
      <c r="L741" s="34" t="str">
        <f t="shared" si="221"/>
        <v/>
      </c>
      <c r="M741" s="8"/>
      <c r="N741" s="22" t="str">
        <f t="shared" si="215"/>
        <v/>
      </c>
      <c r="O741" s="34" t="str">
        <f t="shared" si="222"/>
        <v/>
      </c>
      <c r="P741" s="8"/>
      <c r="Q741" s="22" t="str">
        <f t="shared" si="216"/>
        <v/>
      </c>
      <c r="R741" s="34" t="str">
        <f t="shared" si="223"/>
        <v/>
      </c>
      <c r="S741" s="8"/>
      <c r="T741" s="22" t="str">
        <f t="shared" si="226"/>
        <v/>
      </c>
      <c r="U741" s="22" t="str">
        <f t="shared" si="217"/>
        <v/>
      </c>
      <c r="V741" s="22" t="str">
        <f t="shared" si="224"/>
        <v/>
      </c>
      <c r="W741" s="22" t="str">
        <f t="shared" si="225"/>
        <v/>
      </c>
      <c r="X741" s="8"/>
      <c r="Y741" s="29"/>
    </row>
    <row r="742" spans="1:25" ht="18" customHeight="1" x14ac:dyDescent="0.35">
      <c r="A742" s="20"/>
      <c r="B742" s="24" t="str">
        <f t="shared" si="211"/>
        <v/>
      </c>
      <c r="C742" s="34" t="str">
        <f t="shared" si="218"/>
        <v/>
      </c>
      <c r="D742" s="8"/>
      <c r="E742" s="22" t="str">
        <f t="shared" si="212"/>
        <v/>
      </c>
      <c r="F742" s="34" t="str">
        <f t="shared" si="219"/>
        <v/>
      </c>
      <c r="G742" s="8"/>
      <c r="H742" s="22" t="str">
        <f t="shared" si="213"/>
        <v/>
      </c>
      <c r="I742" s="34" t="str">
        <f t="shared" si="220"/>
        <v/>
      </c>
      <c r="J742" s="8"/>
      <c r="K742" s="22" t="str">
        <f t="shared" si="214"/>
        <v/>
      </c>
      <c r="L742" s="34" t="str">
        <f t="shared" si="221"/>
        <v/>
      </c>
      <c r="M742" s="8"/>
      <c r="N742" s="22" t="str">
        <f t="shared" si="215"/>
        <v/>
      </c>
      <c r="O742" s="34" t="str">
        <f t="shared" si="222"/>
        <v/>
      </c>
      <c r="P742" s="8"/>
      <c r="Q742" s="22" t="str">
        <f t="shared" si="216"/>
        <v/>
      </c>
      <c r="R742" s="34" t="str">
        <f t="shared" si="223"/>
        <v/>
      </c>
      <c r="S742" s="8"/>
      <c r="T742" s="22" t="str">
        <f t="shared" si="226"/>
        <v/>
      </c>
      <c r="U742" s="22" t="str">
        <f t="shared" si="217"/>
        <v/>
      </c>
      <c r="V742" s="22" t="str">
        <f t="shared" si="224"/>
        <v/>
      </c>
      <c r="W742" s="22" t="str">
        <f t="shared" si="225"/>
        <v/>
      </c>
      <c r="X742" s="8"/>
      <c r="Y742" s="29"/>
    </row>
    <row r="743" spans="1:25" ht="18" customHeight="1" x14ac:dyDescent="0.35">
      <c r="A743" s="20"/>
      <c r="B743" s="24" t="str">
        <f t="shared" si="211"/>
        <v/>
      </c>
      <c r="C743" s="34" t="str">
        <f t="shared" si="218"/>
        <v/>
      </c>
      <c r="D743" s="8"/>
      <c r="E743" s="22" t="str">
        <f t="shared" si="212"/>
        <v/>
      </c>
      <c r="F743" s="34" t="str">
        <f t="shared" si="219"/>
        <v/>
      </c>
      <c r="G743" s="8"/>
      <c r="H743" s="22" t="str">
        <f t="shared" si="213"/>
        <v/>
      </c>
      <c r="I743" s="34" t="str">
        <f t="shared" si="220"/>
        <v/>
      </c>
      <c r="J743" s="8"/>
      <c r="K743" s="22" t="str">
        <f t="shared" si="214"/>
        <v/>
      </c>
      <c r="L743" s="34" t="str">
        <f t="shared" si="221"/>
        <v/>
      </c>
      <c r="M743" s="8"/>
      <c r="N743" s="22" t="str">
        <f t="shared" si="215"/>
        <v/>
      </c>
      <c r="O743" s="34" t="str">
        <f t="shared" si="222"/>
        <v/>
      </c>
      <c r="P743" s="8"/>
      <c r="Q743" s="22" t="str">
        <f t="shared" si="216"/>
        <v/>
      </c>
      <c r="R743" s="34" t="str">
        <f t="shared" si="223"/>
        <v/>
      </c>
      <c r="S743" s="8"/>
      <c r="T743" s="22" t="str">
        <f t="shared" si="226"/>
        <v/>
      </c>
      <c r="U743" s="22" t="str">
        <f t="shared" si="217"/>
        <v/>
      </c>
      <c r="V743" s="22" t="str">
        <f t="shared" si="224"/>
        <v/>
      </c>
      <c r="W743" s="22" t="str">
        <f t="shared" si="225"/>
        <v/>
      </c>
      <c r="X743" s="8"/>
      <c r="Y743" s="29"/>
    </row>
    <row r="744" spans="1:25" ht="18" customHeight="1" x14ac:dyDescent="0.35">
      <c r="A744" s="20"/>
      <c r="B744" s="24" t="str">
        <f t="shared" si="211"/>
        <v/>
      </c>
      <c r="C744" s="34" t="str">
        <f t="shared" si="218"/>
        <v/>
      </c>
      <c r="D744" s="8"/>
      <c r="E744" s="22" t="str">
        <f t="shared" si="212"/>
        <v/>
      </c>
      <c r="F744" s="34" t="str">
        <f t="shared" si="219"/>
        <v/>
      </c>
      <c r="G744" s="8"/>
      <c r="H744" s="22" t="str">
        <f t="shared" si="213"/>
        <v/>
      </c>
      <c r="I744" s="34" t="str">
        <f t="shared" si="220"/>
        <v/>
      </c>
      <c r="J744" s="8"/>
      <c r="K744" s="22" t="str">
        <f t="shared" si="214"/>
        <v/>
      </c>
      <c r="L744" s="34" t="str">
        <f t="shared" si="221"/>
        <v/>
      </c>
      <c r="M744" s="8"/>
      <c r="N744" s="22" t="str">
        <f t="shared" si="215"/>
        <v/>
      </c>
      <c r="O744" s="34" t="str">
        <f t="shared" si="222"/>
        <v/>
      </c>
      <c r="P744" s="8"/>
      <c r="Q744" s="22" t="str">
        <f t="shared" si="216"/>
        <v/>
      </c>
      <c r="R744" s="34" t="str">
        <f t="shared" si="223"/>
        <v/>
      </c>
      <c r="S744" s="8"/>
      <c r="T744" s="22" t="str">
        <f t="shared" si="226"/>
        <v/>
      </c>
      <c r="U744" s="22" t="str">
        <f t="shared" si="217"/>
        <v/>
      </c>
      <c r="V744" s="22" t="str">
        <f t="shared" si="224"/>
        <v/>
      </c>
      <c r="W744" s="22" t="str">
        <f t="shared" si="225"/>
        <v/>
      </c>
      <c r="X744" s="8"/>
      <c r="Y744" s="29"/>
    </row>
    <row r="745" spans="1:25" ht="18" customHeight="1" x14ac:dyDescent="0.35">
      <c r="A745" s="20"/>
      <c r="B745" s="24" t="str">
        <f t="shared" si="211"/>
        <v/>
      </c>
      <c r="C745" s="34" t="str">
        <f t="shared" si="218"/>
        <v/>
      </c>
      <c r="D745" s="8"/>
      <c r="E745" s="22" t="str">
        <f t="shared" si="212"/>
        <v/>
      </c>
      <c r="F745" s="34" t="str">
        <f t="shared" si="219"/>
        <v/>
      </c>
      <c r="G745" s="8"/>
      <c r="H745" s="22" t="str">
        <f t="shared" si="213"/>
        <v/>
      </c>
      <c r="I745" s="34" t="str">
        <f t="shared" si="220"/>
        <v/>
      </c>
      <c r="J745" s="8"/>
      <c r="K745" s="22" t="str">
        <f t="shared" si="214"/>
        <v/>
      </c>
      <c r="L745" s="34" t="str">
        <f t="shared" si="221"/>
        <v/>
      </c>
      <c r="M745" s="8"/>
      <c r="N745" s="22" t="str">
        <f t="shared" si="215"/>
        <v/>
      </c>
      <c r="O745" s="34" t="str">
        <f t="shared" si="222"/>
        <v/>
      </c>
      <c r="P745" s="8"/>
      <c r="Q745" s="22" t="str">
        <f t="shared" si="216"/>
        <v/>
      </c>
      <c r="R745" s="34" t="str">
        <f t="shared" si="223"/>
        <v/>
      </c>
      <c r="S745" s="8"/>
      <c r="T745" s="22" t="str">
        <f t="shared" si="226"/>
        <v/>
      </c>
      <c r="U745" s="22" t="str">
        <f t="shared" si="217"/>
        <v/>
      </c>
      <c r="V745" s="22" t="str">
        <f t="shared" si="224"/>
        <v/>
      </c>
      <c r="W745" s="22" t="str">
        <f t="shared" si="225"/>
        <v/>
      </c>
      <c r="X745" s="8"/>
      <c r="Y745" s="29"/>
    </row>
    <row r="746" spans="1:25" ht="18" customHeight="1" x14ac:dyDescent="0.35">
      <c r="A746" s="20"/>
      <c r="B746" s="24" t="str">
        <f t="shared" si="211"/>
        <v/>
      </c>
      <c r="C746" s="34" t="str">
        <f t="shared" si="218"/>
        <v/>
      </c>
      <c r="D746" s="8"/>
      <c r="E746" s="22" t="str">
        <f t="shared" si="212"/>
        <v/>
      </c>
      <c r="F746" s="34" t="str">
        <f t="shared" si="219"/>
        <v/>
      </c>
      <c r="G746" s="8"/>
      <c r="H746" s="22" t="str">
        <f t="shared" si="213"/>
        <v/>
      </c>
      <c r="I746" s="34" t="str">
        <f t="shared" si="220"/>
        <v/>
      </c>
      <c r="J746" s="8"/>
      <c r="K746" s="22" t="str">
        <f t="shared" si="214"/>
        <v/>
      </c>
      <c r="L746" s="34" t="str">
        <f t="shared" si="221"/>
        <v/>
      </c>
      <c r="M746" s="8"/>
      <c r="N746" s="22" t="str">
        <f t="shared" si="215"/>
        <v/>
      </c>
      <c r="O746" s="34" t="str">
        <f t="shared" si="222"/>
        <v/>
      </c>
      <c r="P746" s="8"/>
      <c r="Q746" s="22" t="str">
        <f t="shared" si="216"/>
        <v/>
      </c>
      <c r="R746" s="34" t="str">
        <f t="shared" si="223"/>
        <v/>
      </c>
      <c r="S746" s="8"/>
      <c r="T746" s="22" t="str">
        <f t="shared" si="226"/>
        <v/>
      </c>
      <c r="U746" s="22" t="str">
        <f t="shared" si="217"/>
        <v/>
      </c>
      <c r="V746" s="22" t="str">
        <f t="shared" si="224"/>
        <v/>
      </c>
      <c r="W746" s="22" t="str">
        <f t="shared" si="225"/>
        <v/>
      </c>
      <c r="X746" s="8"/>
      <c r="Y746" s="29"/>
    </row>
    <row r="747" spans="1:25" ht="18" customHeight="1" x14ac:dyDescent="0.35">
      <c r="A747" s="20"/>
      <c r="B747" s="24" t="str">
        <f t="shared" si="211"/>
        <v/>
      </c>
      <c r="C747" s="34" t="str">
        <f t="shared" si="218"/>
        <v/>
      </c>
      <c r="D747" s="8"/>
      <c r="E747" s="22" t="str">
        <f t="shared" si="212"/>
        <v/>
      </c>
      <c r="F747" s="34" t="str">
        <f t="shared" si="219"/>
        <v/>
      </c>
      <c r="G747" s="8"/>
      <c r="H747" s="22" t="str">
        <f t="shared" si="213"/>
        <v/>
      </c>
      <c r="I747" s="34" t="str">
        <f t="shared" si="220"/>
        <v/>
      </c>
      <c r="J747" s="8"/>
      <c r="K747" s="22" t="str">
        <f t="shared" si="214"/>
        <v/>
      </c>
      <c r="L747" s="34" t="str">
        <f t="shared" si="221"/>
        <v/>
      </c>
      <c r="M747" s="8"/>
      <c r="N747" s="22" t="str">
        <f t="shared" si="215"/>
        <v/>
      </c>
      <c r="O747" s="34" t="str">
        <f t="shared" si="222"/>
        <v/>
      </c>
      <c r="P747" s="8"/>
      <c r="Q747" s="22" t="str">
        <f t="shared" si="216"/>
        <v/>
      </c>
      <c r="R747" s="34" t="str">
        <f t="shared" si="223"/>
        <v/>
      </c>
      <c r="S747" s="8"/>
      <c r="T747" s="22" t="str">
        <f t="shared" si="226"/>
        <v/>
      </c>
      <c r="U747" s="22" t="str">
        <f t="shared" si="217"/>
        <v/>
      </c>
      <c r="V747" s="22" t="str">
        <f t="shared" si="224"/>
        <v/>
      </c>
      <c r="W747" s="22" t="str">
        <f t="shared" si="225"/>
        <v/>
      </c>
      <c r="X747" s="8"/>
      <c r="Y747" s="29"/>
    </row>
    <row r="748" spans="1:25" ht="18" customHeight="1" x14ac:dyDescent="0.35">
      <c r="A748" s="20"/>
      <c r="B748" s="24" t="str">
        <f t="shared" si="211"/>
        <v/>
      </c>
      <c r="C748" s="34" t="str">
        <f t="shared" si="218"/>
        <v/>
      </c>
      <c r="D748" s="8"/>
      <c r="E748" s="22" t="str">
        <f t="shared" si="212"/>
        <v/>
      </c>
      <c r="F748" s="34" t="str">
        <f t="shared" si="219"/>
        <v/>
      </c>
      <c r="G748" s="8"/>
      <c r="H748" s="22" t="str">
        <f t="shared" si="213"/>
        <v/>
      </c>
      <c r="I748" s="34" t="str">
        <f t="shared" si="220"/>
        <v/>
      </c>
      <c r="J748" s="8"/>
      <c r="K748" s="22" t="str">
        <f t="shared" si="214"/>
        <v/>
      </c>
      <c r="L748" s="34" t="str">
        <f t="shared" si="221"/>
        <v/>
      </c>
      <c r="M748" s="8"/>
      <c r="N748" s="22" t="str">
        <f t="shared" si="215"/>
        <v/>
      </c>
      <c r="O748" s="34" t="str">
        <f t="shared" si="222"/>
        <v/>
      </c>
      <c r="P748" s="8"/>
      <c r="Q748" s="22" t="str">
        <f t="shared" si="216"/>
        <v/>
      </c>
      <c r="R748" s="34" t="str">
        <f t="shared" si="223"/>
        <v/>
      </c>
      <c r="S748" s="8"/>
      <c r="T748" s="22" t="str">
        <f t="shared" si="226"/>
        <v/>
      </c>
      <c r="U748" s="22" t="str">
        <f t="shared" si="217"/>
        <v/>
      </c>
      <c r="V748" s="22" t="str">
        <f t="shared" si="224"/>
        <v/>
      </c>
      <c r="W748" s="22" t="str">
        <f t="shared" si="225"/>
        <v/>
      </c>
      <c r="X748" s="8"/>
      <c r="Y748" s="29"/>
    </row>
    <row r="749" spans="1:25" ht="18" customHeight="1" x14ac:dyDescent="0.35">
      <c r="A749" s="20"/>
      <c r="B749" s="24" t="str">
        <f t="shared" si="211"/>
        <v/>
      </c>
      <c r="C749" s="34" t="str">
        <f t="shared" si="218"/>
        <v/>
      </c>
      <c r="D749" s="8"/>
      <c r="E749" s="22" t="str">
        <f t="shared" si="212"/>
        <v/>
      </c>
      <c r="F749" s="34" t="str">
        <f t="shared" si="219"/>
        <v/>
      </c>
      <c r="G749" s="8"/>
      <c r="H749" s="22" t="str">
        <f t="shared" si="213"/>
        <v/>
      </c>
      <c r="I749" s="34" t="str">
        <f t="shared" si="220"/>
        <v/>
      </c>
      <c r="J749" s="8"/>
      <c r="K749" s="22" t="str">
        <f t="shared" si="214"/>
        <v/>
      </c>
      <c r="L749" s="34" t="str">
        <f t="shared" si="221"/>
        <v/>
      </c>
      <c r="M749" s="8"/>
      <c r="N749" s="22" t="str">
        <f t="shared" si="215"/>
        <v/>
      </c>
      <c r="O749" s="34" t="str">
        <f t="shared" si="222"/>
        <v/>
      </c>
      <c r="P749" s="8"/>
      <c r="Q749" s="22" t="str">
        <f t="shared" si="216"/>
        <v/>
      </c>
      <c r="R749" s="34" t="str">
        <f t="shared" si="223"/>
        <v/>
      </c>
      <c r="S749" s="8"/>
      <c r="T749" s="22" t="str">
        <f t="shared" si="226"/>
        <v/>
      </c>
      <c r="U749" s="22" t="str">
        <f t="shared" si="217"/>
        <v/>
      </c>
      <c r="V749" s="22" t="str">
        <f t="shared" si="224"/>
        <v/>
      </c>
      <c r="W749" s="22" t="str">
        <f t="shared" si="225"/>
        <v/>
      </c>
      <c r="X749" s="8"/>
      <c r="Y749" s="29"/>
    </row>
    <row r="750" spans="1:25" ht="18" customHeight="1" x14ac:dyDescent="0.35">
      <c r="A750" s="20"/>
      <c r="B750" s="24" t="str">
        <f t="shared" si="211"/>
        <v/>
      </c>
      <c r="C750" s="34" t="str">
        <f t="shared" si="218"/>
        <v/>
      </c>
      <c r="D750" s="8"/>
      <c r="E750" s="22" t="str">
        <f t="shared" si="212"/>
        <v/>
      </c>
      <c r="F750" s="34" t="str">
        <f t="shared" si="219"/>
        <v/>
      </c>
      <c r="G750" s="8"/>
      <c r="H750" s="22" t="str">
        <f t="shared" si="213"/>
        <v/>
      </c>
      <c r="I750" s="34" t="str">
        <f t="shared" si="220"/>
        <v/>
      </c>
      <c r="J750" s="8"/>
      <c r="K750" s="22" t="str">
        <f t="shared" si="214"/>
        <v/>
      </c>
      <c r="L750" s="34" t="str">
        <f t="shared" si="221"/>
        <v/>
      </c>
      <c r="M750" s="8"/>
      <c r="N750" s="22" t="str">
        <f t="shared" si="215"/>
        <v/>
      </c>
      <c r="O750" s="34" t="str">
        <f t="shared" si="222"/>
        <v/>
      </c>
      <c r="P750" s="8"/>
      <c r="Q750" s="22" t="str">
        <f t="shared" si="216"/>
        <v/>
      </c>
      <c r="R750" s="34" t="str">
        <f t="shared" si="223"/>
        <v/>
      </c>
      <c r="S750" s="8"/>
      <c r="T750" s="22" t="str">
        <f t="shared" si="226"/>
        <v/>
      </c>
      <c r="U750" s="22" t="str">
        <f t="shared" si="217"/>
        <v/>
      </c>
      <c r="V750" s="22" t="str">
        <f t="shared" si="224"/>
        <v/>
      </c>
      <c r="W750" s="22" t="str">
        <f t="shared" si="225"/>
        <v/>
      </c>
      <c r="X750" s="8"/>
      <c r="Y750" s="29"/>
    </row>
    <row r="751" spans="1:25" ht="18" customHeight="1" x14ac:dyDescent="0.35">
      <c r="A751" s="20"/>
      <c r="B751" s="24" t="str">
        <f t="shared" si="211"/>
        <v/>
      </c>
      <c r="C751" s="34" t="str">
        <f t="shared" si="218"/>
        <v/>
      </c>
      <c r="D751" s="8"/>
      <c r="E751" s="22" t="str">
        <f t="shared" si="212"/>
        <v/>
      </c>
      <c r="F751" s="34" t="str">
        <f t="shared" si="219"/>
        <v/>
      </c>
      <c r="G751" s="8"/>
      <c r="H751" s="22" t="str">
        <f t="shared" si="213"/>
        <v/>
      </c>
      <c r="I751" s="34" t="str">
        <f t="shared" si="220"/>
        <v/>
      </c>
      <c r="J751" s="8"/>
      <c r="K751" s="22" t="str">
        <f t="shared" si="214"/>
        <v/>
      </c>
      <c r="L751" s="34" t="str">
        <f t="shared" si="221"/>
        <v/>
      </c>
      <c r="M751" s="8"/>
      <c r="N751" s="22" t="str">
        <f t="shared" si="215"/>
        <v/>
      </c>
      <c r="O751" s="34" t="str">
        <f t="shared" si="222"/>
        <v/>
      </c>
      <c r="P751" s="8"/>
      <c r="Q751" s="22" t="str">
        <f t="shared" si="216"/>
        <v/>
      </c>
      <c r="R751" s="34" t="str">
        <f t="shared" si="223"/>
        <v/>
      </c>
      <c r="S751" s="8"/>
      <c r="T751" s="22" t="str">
        <f t="shared" si="226"/>
        <v/>
      </c>
      <c r="U751" s="22" t="str">
        <f t="shared" si="217"/>
        <v/>
      </c>
      <c r="V751" s="22" t="str">
        <f t="shared" si="224"/>
        <v/>
      </c>
      <c r="W751" s="22" t="str">
        <f t="shared" si="225"/>
        <v/>
      </c>
      <c r="X751" s="8"/>
      <c r="Y751" s="29"/>
    </row>
    <row r="752" spans="1:25" ht="18" customHeight="1" x14ac:dyDescent="0.35">
      <c r="A752" s="20"/>
      <c r="B752" s="24" t="str">
        <f t="shared" si="211"/>
        <v/>
      </c>
      <c r="C752" s="34" t="str">
        <f t="shared" si="218"/>
        <v/>
      </c>
      <c r="D752" s="8"/>
      <c r="E752" s="22" t="str">
        <f t="shared" si="212"/>
        <v/>
      </c>
      <c r="F752" s="34" t="str">
        <f t="shared" si="219"/>
        <v/>
      </c>
      <c r="G752" s="8"/>
      <c r="H752" s="22" t="str">
        <f t="shared" si="213"/>
        <v/>
      </c>
      <c r="I752" s="34" t="str">
        <f t="shared" si="220"/>
        <v/>
      </c>
      <c r="J752" s="8"/>
      <c r="K752" s="22" t="str">
        <f t="shared" si="214"/>
        <v/>
      </c>
      <c r="L752" s="34" t="str">
        <f t="shared" si="221"/>
        <v/>
      </c>
      <c r="M752" s="8"/>
      <c r="N752" s="22" t="str">
        <f t="shared" si="215"/>
        <v/>
      </c>
      <c r="O752" s="34" t="str">
        <f t="shared" si="222"/>
        <v/>
      </c>
      <c r="P752" s="8"/>
      <c r="Q752" s="22" t="str">
        <f t="shared" si="216"/>
        <v/>
      </c>
      <c r="R752" s="34" t="str">
        <f t="shared" si="223"/>
        <v/>
      </c>
      <c r="S752" s="8"/>
      <c r="T752" s="22" t="str">
        <f t="shared" si="226"/>
        <v/>
      </c>
      <c r="U752" s="22" t="str">
        <f t="shared" si="217"/>
        <v/>
      </c>
      <c r="V752" s="22" t="str">
        <f t="shared" si="224"/>
        <v/>
      </c>
      <c r="W752" s="22" t="str">
        <f t="shared" si="225"/>
        <v/>
      </c>
      <c r="X752" s="8"/>
      <c r="Y752" s="29"/>
    </row>
    <row r="753" spans="1:25" ht="18" customHeight="1" x14ac:dyDescent="0.35">
      <c r="A753" s="20"/>
      <c r="B753" s="24" t="str">
        <f t="shared" si="211"/>
        <v/>
      </c>
      <c r="C753" s="34" t="str">
        <f t="shared" si="218"/>
        <v/>
      </c>
      <c r="D753" s="8"/>
      <c r="E753" s="22" t="str">
        <f t="shared" si="212"/>
        <v/>
      </c>
      <c r="F753" s="34" t="str">
        <f t="shared" si="219"/>
        <v/>
      </c>
      <c r="G753" s="8"/>
      <c r="H753" s="22" t="str">
        <f t="shared" si="213"/>
        <v/>
      </c>
      <c r="I753" s="34" t="str">
        <f t="shared" si="220"/>
        <v/>
      </c>
      <c r="J753" s="8"/>
      <c r="K753" s="22" t="str">
        <f t="shared" si="214"/>
        <v/>
      </c>
      <c r="L753" s="34" t="str">
        <f t="shared" si="221"/>
        <v/>
      </c>
      <c r="M753" s="8"/>
      <c r="N753" s="22" t="str">
        <f t="shared" si="215"/>
        <v/>
      </c>
      <c r="O753" s="34" t="str">
        <f t="shared" si="222"/>
        <v/>
      </c>
      <c r="P753" s="8"/>
      <c r="Q753" s="22" t="str">
        <f t="shared" si="216"/>
        <v/>
      </c>
      <c r="R753" s="34" t="str">
        <f t="shared" si="223"/>
        <v/>
      </c>
      <c r="S753" s="8"/>
      <c r="T753" s="22" t="str">
        <f t="shared" si="226"/>
        <v/>
      </c>
      <c r="U753" s="22" t="str">
        <f t="shared" si="217"/>
        <v/>
      </c>
      <c r="V753" s="22" t="str">
        <f t="shared" si="224"/>
        <v/>
      </c>
      <c r="W753" s="22" t="str">
        <f t="shared" si="225"/>
        <v/>
      </c>
      <c r="X753" s="8"/>
      <c r="Y753" s="29"/>
    </row>
    <row r="754" spans="1:25" ht="18" customHeight="1" x14ac:dyDescent="0.35">
      <c r="A754" s="20"/>
      <c r="B754" s="24" t="str">
        <f t="shared" si="211"/>
        <v/>
      </c>
      <c r="C754" s="34" t="str">
        <f t="shared" si="218"/>
        <v/>
      </c>
      <c r="D754" s="8"/>
      <c r="E754" s="22" t="str">
        <f t="shared" si="212"/>
        <v/>
      </c>
      <c r="F754" s="34" t="str">
        <f t="shared" si="219"/>
        <v/>
      </c>
      <c r="G754" s="8"/>
      <c r="H754" s="22" t="str">
        <f t="shared" si="213"/>
        <v/>
      </c>
      <c r="I754" s="34" t="str">
        <f t="shared" si="220"/>
        <v/>
      </c>
      <c r="J754" s="8"/>
      <c r="K754" s="22" t="str">
        <f t="shared" si="214"/>
        <v/>
      </c>
      <c r="L754" s="34" t="str">
        <f t="shared" si="221"/>
        <v/>
      </c>
      <c r="M754" s="8"/>
      <c r="N754" s="22" t="str">
        <f t="shared" si="215"/>
        <v/>
      </c>
      <c r="O754" s="34" t="str">
        <f t="shared" si="222"/>
        <v/>
      </c>
      <c r="P754" s="8"/>
      <c r="Q754" s="22" t="str">
        <f t="shared" si="216"/>
        <v/>
      </c>
      <c r="R754" s="34" t="str">
        <f t="shared" si="223"/>
        <v/>
      </c>
      <c r="S754" s="8"/>
      <c r="T754" s="22" t="str">
        <f t="shared" si="226"/>
        <v/>
      </c>
      <c r="U754" s="22" t="str">
        <f t="shared" si="217"/>
        <v/>
      </c>
      <c r="V754" s="22" t="str">
        <f t="shared" si="224"/>
        <v/>
      </c>
      <c r="W754" s="22" t="str">
        <f t="shared" si="225"/>
        <v/>
      </c>
      <c r="X754" s="8"/>
      <c r="Y754" s="29"/>
    </row>
    <row r="755" spans="1:25" ht="18" customHeight="1" x14ac:dyDescent="0.35">
      <c r="A755" s="20"/>
      <c r="B755" s="24" t="str">
        <f t="shared" si="211"/>
        <v/>
      </c>
      <c r="C755" s="34" t="str">
        <f t="shared" si="218"/>
        <v/>
      </c>
      <c r="D755" s="8"/>
      <c r="E755" s="22" t="str">
        <f t="shared" si="212"/>
        <v/>
      </c>
      <c r="F755" s="34" t="str">
        <f t="shared" si="219"/>
        <v/>
      </c>
      <c r="G755" s="8"/>
      <c r="H755" s="22" t="str">
        <f t="shared" si="213"/>
        <v/>
      </c>
      <c r="I755" s="34" t="str">
        <f t="shared" si="220"/>
        <v/>
      </c>
      <c r="J755" s="8"/>
      <c r="K755" s="22" t="str">
        <f t="shared" si="214"/>
        <v/>
      </c>
      <c r="L755" s="34" t="str">
        <f t="shared" si="221"/>
        <v/>
      </c>
      <c r="M755" s="8"/>
      <c r="N755" s="22" t="str">
        <f t="shared" si="215"/>
        <v/>
      </c>
      <c r="O755" s="34" t="str">
        <f t="shared" si="222"/>
        <v/>
      </c>
      <c r="P755" s="8"/>
      <c r="Q755" s="22" t="str">
        <f t="shared" si="216"/>
        <v/>
      </c>
      <c r="R755" s="34" t="str">
        <f t="shared" si="223"/>
        <v/>
      </c>
      <c r="S755" s="8"/>
      <c r="T755" s="22" t="str">
        <f t="shared" si="226"/>
        <v/>
      </c>
      <c r="U755" s="22" t="str">
        <f t="shared" si="217"/>
        <v/>
      </c>
      <c r="V755" s="22" t="str">
        <f t="shared" si="224"/>
        <v/>
      </c>
      <c r="W755" s="22" t="str">
        <f t="shared" si="225"/>
        <v/>
      </c>
      <c r="X755" s="8"/>
      <c r="Y755" s="29"/>
    </row>
    <row r="756" spans="1:25" ht="18" customHeight="1" x14ac:dyDescent="0.35">
      <c r="A756" s="20"/>
      <c r="B756" s="24" t="str">
        <f t="shared" si="211"/>
        <v/>
      </c>
      <c r="C756" s="34" t="str">
        <f t="shared" si="218"/>
        <v/>
      </c>
      <c r="D756" s="8"/>
      <c r="E756" s="22" t="str">
        <f t="shared" si="212"/>
        <v/>
      </c>
      <c r="F756" s="34" t="str">
        <f t="shared" si="219"/>
        <v/>
      </c>
      <c r="G756" s="8"/>
      <c r="H756" s="22" t="str">
        <f t="shared" si="213"/>
        <v/>
      </c>
      <c r="I756" s="34" t="str">
        <f t="shared" si="220"/>
        <v/>
      </c>
      <c r="J756" s="8"/>
      <c r="K756" s="22" t="str">
        <f t="shared" si="214"/>
        <v/>
      </c>
      <c r="L756" s="34" t="str">
        <f t="shared" si="221"/>
        <v/>
      </c>
      <c r="M756" s="8"/>
      <c r="N756" s="22" t="str">
        <f t="shared" si="215"/>
        <v/>
      </c>
      <c r="O756" s="34" t="str">
        <f t="shared" si="222"/>
        <v/>
      </c>
      <c r="P756" s="8"/>
      <c r="Q756" s="22" t="str">
        <f t="shared" si="216"/>
        <v/>
      </c>
      <c r="R756" s="34" t="str">
        <f t="shared" si="223"/>
        <v/>
      </c>
      <c r="S756" s="8"/>
      <c r="T756" s="22" t="str">
        <f t="shared" si="226"/>
        <v/>
      </c>
      <c r="U756" s="22" t="str">
        <f t="shared" si="217"/>
        <v/>
      </c>
      <c r="V756" s="22" t="str">
        <f t="shared" si="224"/>
        <v/>
      </c>
      <c r="W756" s="22" t="str">
        <f t="shared" si="225"/>
        <v/>
      </c>
      <c r="X756" s="8"/>
      <c r="Y756" s="29"/>
    </row>
    <row r="757" spans="1:25" ht="18" customHeight="1" x14ac:dyDescent="0.35">
      <c r="A757" s="20"/>
      <c r="B757" s="24" t="str">
        <f t="shared" si="211"/>
        <v/>
      </c>
      <c r="C757" s="34" t="str">
        <f t="shared" si="218"/>
        <v/>
      </c>
      <c r="D757" s="8"/>
      <c r="E757" s="22" t="str">
        <f t="shared" si="212"/>
        <v/>
      </c>
      <c r="F757" s="34" t="str">
        <f t="shared" si="219"/>
        <v/>
      </c>
      <c r="G757" s="8"/>
      <c r="H757" s="22" t="str">
        <f t="shared" si="213"/>
        <v/>
      </c>
      <c r="I757" s="34" t="str">
        <f t="shared" si="220"/>
        <v/>
      </c>
      <c r="J757" s="8"/>
      <c r="K757" s="22" t="str">
        <f t="shared" si="214"/>
        <v/>
      </c>
      <c r="L757" s="34" t="str">
        <f t="shared" si="221"/>
        <v/>
      </c>
      <c r="M757" s="8"/>
      <c r="N757" s="22" t="str">
        <f t="shared" si="215"/>
        <v/>
      </c>
      <c r="O757" s="34" t="str">
        <f t="shared" si="222"/>
        <v/>
      </c>
      <c r="P757" s="8"/>
      <c r="Q757" s="22" t="str">
        <f t="shared" si="216"/>
        <v/>
      </c>
      <c r="R757" s="34" t="str">
        <f t="shared" si="223"/>
        <v/>
      </c>
      <c r="S757" s="8"/>
      <c r="T757" s="22" t="str">
        <f t="shared" si="226"/>
        <v/>
      </c>
      <c r="U757" s="22" t="str">
        <f t="shared" si="217"/>
        <v/>
      </c>
      <c r="V757" s="22" t="str">
        <f t="shared" si="224"/>
        <v/>
      </c>
      <c r="W757" s="22" t="str">
        <f t="shared" si="225"/>
        <v/>
      </c>
      <c r="X757" s="8"/>
      <c r="Y757" s="29"/>
    </row>
    <row r="758" spans="1:25" ht="18" customHeight="1" x14ac:dyDescent="0.35">
      <c r="A758" s="20"/>
      <c r="B758" s="24" t="str">
        <f t="shared" si="211"/>
        <v/>
      </c>
      <c r="C758" s="34" t="str">
        <f t="shared" si="218"/>
        <v/>
      </c>
      <c r="D758" s="8"/>
      <c r="E758" s="22" t="str">
        <f t="shared" si="212"/>
        <v/>
      </c>
      <c r="F758" s="34" t="str">
        <f t="shared" si="219"/>
        <v/>
      </c>
      <c r="G758" s="8"/>
      <c r="H758" s="22" t="str">
        <f t="shared" si="213"/>
        <v/>
      </c>
      <c r="I758" s="34" t="str">
        <f t="shared" si="220"/>
        <v/>
      </c>
      <c r="J758" s="8"/>
      <c r="K758" s="22" t="str">
        <f t="shared" si="214"/>
        <v/>
      </c>
      <c r="L758" s="34" t="str">
        <f t="shared" si="221"/>
        <v/>
      </c>
      <c r="M758" s="8"/>
      <c r="N758" s="22" t="str">
        <f t="shared" si="215"/>
        <v/>
      </c>
      <c r="O758" s="34" t="str">
        <f t="shared" si="222"/>
        <v/>
      </c>
      <c r="P758" s="8"/>
      <c r="Q758" s="22" t="str">
        <f t="shared" si="216"/>
        <v/>
      </c>
      <c r="R758" s="34" t="str">
        <f t="shared" si="223"/>
        <v/>
      </c>
      <c r="S758" s="8"/>
      <c r="T758" s="22" t="str">
        <f t="shared" si="226"/>
        <v/>
      </c>
      <c r="U758" s="22" t="str">
        <f t="shared" si="217"/>
        <v/>
      </c>
      <c r="V758" s="22" t="str">
        <f t="shared" si="224"/>
        <v/>
      </c>
      <c r="W758" s="22" t="str">
        <f t="shared" si="225"/>
        <v/>
      </c>
      <c r="X758" s="8"/>
      <c r="Y758" s="29"/>
    </row>
    <row r="759" spans="1:25" ht="18" customHeight="1" x14ac:dyDescent="0.35">
      <c r="A759" s="20"/>
      <c r="B759" s="24" t="str">
        <f t="shared" si="211"/>
        <v/>
      </c>
      <c r="C759" s="34" t="str">
        <f t="shared" si="218"/>
        <v/>
      </c>
      <c r="D759" s="8"/>
      <c r="E759" s="22" t="str">
        <f t="shared" si="212"/>
        <v/>
      </c>
      <c r="F759" s="34" t="str">
        <f t="shared" si="219"/>
        <v/>
      </c>
      <c r="G759" s="8"/>
      <c r="H759" s="22" t="str">
        <f t="shared" si="213"/>
        <v/>
      </c>
      <c r="I759" s="34" t="str">
        <f t="shared" si="220"/>
        <v/>
      </c>
      <c r="J759" s="8"/>
      <c r="K759" s="22" t="str">
        <f t="shared" si="214"/>
        <v/>
      </c>
      <c r="L759" s="34" t="str">
        <f t="shared" si="221"/>
        <v/>
      </c>
      <c r="M759" s="8"/>
      <c r="N759" s="22" t="str">
        <f t="shared" si="215"/>
        <v/>
      </c>
      <c r="O759" s="34" t="str">
        <f t="shared" si="222"/>
        <v/>
      </c>
      <c r="P759" s="8"/>
      <c r="Q759" s="22" t="str">
        <f t="shared" si="216"/>
        <v/>
      </c>
      <c r="R759" s="34" t="str">
        <f t="shared" si="223"/>
        <v/>
      </c>
      <c r="S759" s="8"/>
      <c r="T759" s="22" t="str">
        <f t="shared" si="226"/>
        <v/>
      </c>
      <c r="U759" s="22" t="str">
        <f t="shared" si="217"/>
        <v/>
      </c>
      <c r="V759" s="22" t="str">
        <f t="shared" si="224"/>
        <v/>
      </c>
      <c r="W759" s="22" t="str">
        <f t="shared" si="225"/>
        <v/>
      </c>
      <c r="X759" s="8"/>
      <c r="Y759" s="29"/>
    </row>
    <row r="760" spans="1:25" ht="18" customHeight="1" x14ac:dyDescent="0.35">
      <c r="A760" s="20"/>
      <c r="B760" s="24" t="str">
        <f t="shared" si="211"/>
        <v/>
      </c>
      <c r="C760" s="34" t="str">
        <f t="shared" si="218"/>
        <v/>
      </c>
      <c r="D760" s="8"/>
      <c r="E760" s="22" t="str">
        <f t="shared" si="212"/>
        <v/>
      </c>
      <c r="F760" s="34" t="str">
        <f t="shared" si="219"/>
        <v/>
      </c>
      <c r="G760" s="8"/>
      <c r="H760" s="22" t="str">
        <f t="shared" si="213"/>
        <v/>
      </c>
      <c r="I760" s="34" t="str">
        <f t="shared" si="220"/>
        <v/>
      </c>
      <c r="J760" s="8"/>
      <c r="K760" s="22" t="str">
        <f t="shared" si="214"/>
        <v/>
      </c>
      <c r="L760" s="34" t="str">
        <f t="shared" si="221"/>
        <v/>
      </c>
      <c r="M760" s="8"/>
      <c r="N760" s="22" t="str">
        <f t="shared" si="215"/>
        <v/>
      </c>
      <c r="O760" s="34" t="str">
        <f t="shared" si="222"/>
        <v/>
      </c>
      <c r="P760" s="8"/>
      <c r="Q760" s="22" t="str">
        <f t="shared" si="216"/>
        <v/>
      </c>
      <c r="R760" s="34" t="str">
        <f t="shared" si="223"/>
        <v/>
      </c>
      <c r="S760" s="8"/>
      <c r="T760" s="22" t="str">
        <f t="shared" si="226"/>
        <v/>
      </c>
      <c r="U760" s="22" t="str">
        <f t="shared" si="217"/>
        <v/>
      </c>
      <c r="V760" s="22" t="str">
        <f t="shared" si="224"/>
        <v/>
      </c>
      <c r="W760" s="22" t="str">
        <f t="shared" si="225"/>
        <v/>
      </c>
      <c r="X760" s="8"/>
      <c r="Y760" s="29"/>
    </row>
    <row r="761" spans="1:25" ht="18" customHeight="1" x14ac:dyDescent="0.35">
      <c r="A761" s="20"/>
      <c r="B761" s="24" t="str">
        <f t="shared" si="211"/>
        <v/>
      </c>
      <c r="C761" s="34" t="str">
        <f t="shared" si="218"/>
        <v/>
      </c>
      <c r="D761" s="8"/>
      <c r="E761" s="22" t="str">
        <f t="shared" si="212"/>
        <v/>
      </c>
      <c r="F761" s="34" t="str">
        <f t="shared" si="219"/>
        <v/>
      </c>
      <c r="G761" s="8"/>
      <c r="H761" s="22" t="str">
        <f t="shared" si="213"/>
        <v/>
      </c>
      <c r="I761" s="34" t="str">
        <f t="shared" si="220"/>
        <v/>
      </c>
      <c r="J761" s="8"/>
      <c r="K761" s="22" t="str">
        <f t="shared" si="214"/>
        <v/>
      </c>
      <c r="L761" s="34" t="str">
        <f t="shared" si="221"/>
        <v/>
      </c>
      <c r="M761" s="8"/>
      <c r="N761" s="22" t="str">
        <f t="shared" si="215"/>
        <v/>
      </c>
      <c r="O761" s="34" t="str">
        <f t="shared" si="222"/>
        <v/>
      </c>
      <c r="P761" s="8"/>
      <c r="Q761" s="22" t="str">
        <f t="shared" si="216"/>
        <v/>
      </c>
      <c r="R761" s="34" t="str">
        <f t="shared" si="223"/>
        <v/>
      </c>
      <c r="S761" s="8"/>
      <c r="T761" s="22" t="str">
        <f t="shared" si="226"/>
        <v/>
      </c>
      <c r="U761" s="22" t="str">
        <f t="shared" si="217"/>
        <v/>
      </c>
      <c r="V761" s="22" t="str">
        <f t="shared" si="224"/>
        <v/>
      </c>
      <c r="W761" s="22" t="str">
        <f t="shared" si="225"/>
        <v/>
      </c>
      <c r="X761" s="8"/>
      <c r="Y761" s="29"/>
    </row>
    <row r="762" spans="1:25" ht="18" customHeight="1" x14ac:dyDescent="0.35">
      <c r="A762" s="20"/>
      <c r="B762" s="24" t="str">
        <f t="shared" si="211"/>
        <v/>
      </c>
      <c r="C762" s="34" t="str">
        <f t="shared" si="218"/>
        <v/>
      </c>
      <c r="D762" s="8"/>
      <c r="E762" s="22" t="str">
        <f t="shared" si="212"/>
        <v/>
      </c>
      <c r="F762" s="34" t="str">
        <f t="shared" si="219"/>
        <v/>
      </c>
      <c r="G762" s="8"/>
      <c r="H762" s="22" t="str">
        <f t="shared" si="213"/>
        <v/>
      </c>
      <c r="I762" s="34" t="str">
        <f t="shared" si="220"/>
        <v/>
      </c>
      <c r="J762" s="8"/>
      <c r="K762" s="22" t="str">
        <f t="shared" si="214"/>
        <v/>
      </c>
      <c r="L762" s="34" t="str">
        <f t="shared" si="221"/>
        <v/>
      </c>
      <c r="M762" s="8"/>
      <c r="N762" s="22" t="str">
        <f t="shared" si="215"/>
        <v/>
      </c>
      <c r="O762" s="34" t="str">
        <f t="shared" si="222"/>
        <v/>
      </c>
      <c r="P762" s="8"/>
      <c r="Q762" s="22" t="str">
        <f t="shared" si="216"/>
        <v/>
      </c>
      <c r="R762" s="34" t="str">
        <f t="shared" si="223"/>
        <v/>
      </c>
      <c r="S762" s="8"/>
      <c r="T762" s="22" t="str">
        <f t="shared" si="226"/>
        <v/>
      </c>
      <c r="U762" s="22" t="str">
        <f t="shared" si="217"/>
        <v/>
      </c>
      <c r="V762" s="22" t="str">
        <f t="shared" si="224"/>
        <v/>
      </c>
      <c r="W762" s="22" t="str">
        <f t="shared" si="225"/>
        <v/>
      </c>
      <c r="X762" s="8"/>
      <c r="Y762" s="29"/>
    </row>
    <row r="763" spans="1:25" ht="18" customHeight="1" x14ac:dyDescent="0.35">
      <c r="A763" s="20"/>
      <c r="B763" s="24" t="str">
        <f t="shared" si="211"/>
        <v/>
      </c>
      <c r="C763" s="34" t="str">
        <f t="shared" si="218"/>
        <v/>
      </c>
      <c r="D763" s="8"/>
      <c r="E763" s="22" t="str">
        <f t="shared" si="212"/>
        <v/>
      </c>
      <c r="F763" s="34" t="str">
        <f t="shared" si="219"/>
        <v/>
      </c>
      <c r="G763" s="8"/>
      <c r="H763" s="22" t="str">
        <f t="shared" si="213"/>
        <v/>
      </c>
      <c r="I763" s="34" t="str">
        <f t="shared" si="220"/>
        <v/>
      </c>
      <c r="J763" s="8"/>
      <c r="K763" s="22" t="str">
        <f t="shared" si="214"/>
        <v/>
      </c>
      <c r="L763" s="34" t="str">
        <f t="shared" si="221"/>
        <v/>
      </c>
      <c r="M763" s="8"/>
      <c r="N763" s="22" t="str">
        <f t="shared" si="215"/>
        <v/>
      </c>
      <c r="O763" s="34" t="str">
        <f t="shared" si="222"/>
        <v/>
      </c>
      <c r="P763" s="8"/>
      <c r="Q763" s="22" t="str">
        <f t="shared" si="216"/>
        <v/>
      </c>
      <c r="R763" s="34" t="str">
        <f t="shared" si="223"/>
        <v/>
      </c>
      <c r="S763" s="8"/>
      <c r="T763" s="22" t="str">
        <f t="shared" si="226"/>
        <v/>
      </c>
      <c r="U763" s="22" t="str">
        <f t="shared" si="217"/>
        <v/>
      </c>
      <c r="V763" s="22" t="str">
        <f t="shared" si="224"/>
        <v/>
      </c>
      <c r="W763" s="22" t="str">
        <f t="shared" si="225"/>
        <v/>
      </c>
      <c r="X763" s="8"/>
      <c r="Y763" s="29"/>
    </row>
    <row r="764" spans="1:25" ht="18" customHeight="1" x14ac:dyDescent="0.35">
      <c r="A764" s="20"/>
      <c r="B764" s="24" t="str">
        <f t="shared" si="211"/>
        <v/>
      </c>
      <c r="C764" s="34" t="str">
        <f t="shared" si="218"/>
        <v/>
      </c>
      <c r="D764" s="8"/>
      <c r="E764" s="22" t="str">
        <f t="shared" si="212"/>
        <v/>
      </c>
      <c r="F764" s="34" t="str">
        <f t="shared" si="219"/>
        <v/>
      </c>
      <c r="G764" s="8"/>
      <c r="H764" s="22" t="str">
        <f t="shared" si="213"/>
        <v/>
      </c>
      <c r="I764" s="34" t="str">
        <f t="shared" si="220"/>
        <v/>
      </c>
      <c r="J764" s="8"/>
      <c r="K764" s="22" t="str">
        <f t="shared" si="214"/>
        <v/>
      </c>
      <c r="L764" s="34" t="str">
        <f t="shared" si="221"/>
        <v/>
      </c>
      <c r="M764" s="8"/>
      <c r="N764" s="22" t="str">
        <f t="shared" si="215"/>
        <v/>
      </c>
      <c r="O764" s="34" t="str">
        <f t="shared" si="222"/>
        <v/>
      </c>
      <c r="P764" s="8"/>
      <c r="Q764" s="22" t="str">
        <f t="shared" si="216"/>
        <v/>
      </c>
      <c r="R764" s="34" t="str">
        <f t="shared" si="223"/>
        <v/>
      </c>
      <c r="S764" s="8"/>
      <c r="T764" s="22" t="str">
        <f t="shared" si="226"/>
        <v/>
      </c>
      <c r="U764" s="22" t="str">
        <f t="shared" si="217"/>
        <v/>
      </c>
      <c r="V764" s="22" t="str">
        <f t="shared" si="224"/>
        <v/>
      </c>
      <c r="W764" s="22" t="str">
        <f t="shared" si="225"/>
        <v/>
      </c>
      <c r="X764" s="8"/>
      <c r="Y764" s="29"/>
    </row>
    <row r="765" spans="1:25" ht="18" customHeight="1" x14ac:dyDescent="0.35">
      <c r="A765" s="20"/>
      <c r="B765" s="24" t="str">
        <f t="shared" si="211"/>
        <v/>
      </c>
      <c r="C765" s="34" t="str">
        <f t="shared" si="218"/>
        <v/>
      </c>
      <c r="D765" s="8"/>
      <c r="E765" s="22" t="str">
        <f t="shared" si="212"/>
        <v/>
      </c>
      <c r="F765" s="34" t="str">
        <f t="shared" si="219"/>
        <v/>
      </c>
      <c r="G765" s="8"/>
      <c r="H765" s="22" t="str">
        <f t="shared" si="213"/>
        <v/>
      </c>
      <c r="I765" s="34" t="str">
        <f t="shared" si="220"/>
        <v/>
      </c>
      <c r="J765" s="8"/>
      <c r="K765" s="22" t="str">
        <f t="shared" si="214"/>
        <v/>
      </c>
      <c r="L765" s="34" t="str">
        <f t="shared" si="221"/>
        <v/>
      </c>
      <c r="M765" s="8"/>
      <c r="N765" s="22" t="str">
        <f t="shared" si="215"/>
        <v/>
      </c>
      <c r="O765" s="34" t="str">
        <f t="shared" si="222"/>
        <v/>
      </c>
      <c r="P765" s="8"/>
      <c r="Q765" s="22" t="str">
        <f t="shared" si="216"/>
        <v/>
      </c>
      <c r="R765" s="34" t="str">
        <f t="shared" si="223"/>
        <v/>
      </c>
      <c r="S765" s="8"/>
      <c r="T765" s="22" t="str">
        <f t="shared" si="226"/>
        <v/>
      </c>
      <c r="U765" s="22" t="str">
        <f t="shared" si="217"/>
        <v/>
      </c>
      <c r="V765" s="22" t="str">
        <f t="shared" si="224"/>
        <v/>
      </c>
      <c r="W765" s="22" t="str">
        <f t="shared" si="225"/>
        <v/>
      </c>
      <c r="X765" s="8"/>
      <c r="Y765" s="29"/>
    </row>
    <row r="766" spans="1:25" ht="18" customHeight="1" x14ac:dyDescent="0.35">
      <c r="A766" s="20"/>
      <c r="B766" s="24" t="str">
        <f t="shared" si="211"/>
        <v/>
      </c>
      <c r="C766" s="34" t="str">
        <f t="shared" si="218"/>
        <v/>
      </c>
      <c r="D766" s="8"/>
      <c r="E766" s="22" t="str">
        <f t="shared" si="212"/>
        <v/>
      </c>
      <c r="F766" s="34" t="str">
        <f t="shared" si="219"/>
        <v/>
      </c>
      <c r="G766" s="8"/>
      <c r="H766" s="22" t="str">
        <f t="shared" si="213"/>
        <v/>
      </c>
      <c r="I766" s="34" t="str">
        <f t="shared" si="220"/>
        <v/>
      </c>
      <c r="J766" s="8"/>
      <c r="K766" s="22" t="str">
        <f t="shared" si="214"/>
        <v/>
      </c>
      <c r="L766" s="34" t="str">
        <f t="shared" si="221"/>
        <v/>
      </c>
      <c r="M766" s="8"/>
      <c r="N766" s="22" t="str">
        <f t="shared" si="215"/>
        <v/>
      </c>
      <c r="O766" s="34" t="str">
        <f t="shared" si="222"/>
        <v/>
      </c>
      <c r="P766" s="8"/>
      <c r="Q766" s="22" t="str">
        <f t="shared" si="216"/>
        <v/>
      </c>
      <c r="R766" s="34" t="str">
        <f t="shared" si="223"/>
        <v/>
      </c>
      <c r="S766" s="8"/>
      <c r="T766" s="22" t="str">
        <f t="shared" si="226"/>
        <v/>
      </c>
      <c r="U766" s="22" t="str">
        <f t="shared" si="217"/>
        <v/>
      </c>
      <c r="V766" s="22" t="str">
        <f t="shared" si="224"/>
        <v/>
      </c>
      <c r="W766" s="22" t="str">
        <f t="shared" si="225"/>
        <v/>
      </c>
      <c r="X766" s="8"/>
      <c r="Y766" s="29"/>
    </row>
    <row r="767" spans="1:25" ht="18" customHeight="1" x14ac:dyDescent="0.35">
      <c r="A767" s="20"/>
      <c r="B767" s="24" t="str">
        <f t="shared" si="211"/>
        <v/>
      </c>
      <c r="C767" s="34" t="str">
        <f t="shared" si="218"/>
        <v/>
      </c>
      <c r="D767" s="8"/>
      <c r="E767" s="22" t="str">
        <f t="shared" si="212"/>
        <v/>
      </c>
      <c r="F767" s="34" t="str">
        <f t="shared" si="219"/>
        <v/>
      </c>
      <c r="G767" s="8"/>
      <c r="H767" s="22" t="str">
        <f t="shared" si="213"/>
        <v/>
      </c>
      <c r="I767" s="34" t="str">
        <f t="shared" si="220"/>
        <v/>
      </c>
      <c r="J767" s="8"/>
      <c r="K767" s="22" t="str">
        <f t="shared" si="214"/>
        <v/>
      </c>
      <c r="L767" s="34" t="str">
        <f t="shared" si="221"/>
        <v/>
      </c>
      <c r="M767" s="8"/>
      <c r="N767" s="22" t="str">
        <f t="shared" si="215"/>
        <v/>
      </c>
      <c r="O767" s="34" t="str">
        <f t="shared" si="222"/>
        <v/>
      </c>
      <c r="P767" s="8"/>
      <c r="Q767" s="22" t="str">
        <f t="shared" si="216"/>
        <v/>
      </c>
      <c r="R767" s="34" t="str">
        <f t="shared" si="223"/>
        <v/>
      </c>
      <c r="S767" s="8"/>
      <c r="T767" s="22" t="str">
        <f t="shared" si="226"/>
        <v/>
      </c>
      <c r="U767" s="22" t="str">
        <f t="shared" si="217"/>
        <v/>
      </c>
      <c r="V767" s="22" t="str">
        <f t="shared" si="224"/>
        <v/>
      </c>
      <c r="W767" s="22" t="str">
        <f t="shared" si="225"/>
        <v/>
      </c>
      <c r="X767" s="8"/>
      <c r="Y767" s="29"/>
    </row>
    <row r="768" spans="1:25" ht="18" customHeight="1" x14ac:dyDescent="0.35">
      <c r="A768" s="20"/>
      <c r="B768" s="24" t="str">
        <f t="shared" si="211"/>
        <v/>
      </c>
      <c r="C768" s="34" t="str">
        <f t="shared" si="218"/>
        <v/>
      </c>
      <c r="D768" s="8"/>
      <c r="E768" s="22" t="str">
        <f t="shared" si="212"/>
        <v/>
      </c>
      <c r="F768" s="34" t="str">
        <f t="shared" si="219"/>
        <v/>
      </c>
      <c r="G768" s="8"/>
      <c r="H768" s="22" t="str">
        <f t="shared" si="213"/>
        <v/>
      </c>
      <c r="I768" s="34" t="str">
        <f t="shared" si="220"/>
        <v/>
      </c>
      <c r="J768" s="8"/>
      <c r="K768" s="22" t="str">
        <f t="shared" si="214"/>
        <v/>
      </c>
      <c r="L768" s="34" t="str">
        <f t="shared" si="221"/>
        <v/>
      </c>
      <c r="M768" s="8"/>
      <c r="N768" s="22" t="str">
        <f t="shared" si="215"/>
        <v/>
      </c>
      <c r="O768" s="34" t="str">
        <f t="shared" si="222"/>
        <v/>
      </c>
      <c r="P768" s="8"/>
      <c r="Q768" s="22" t="str">
        <f t="shared" si="216"/>
        <v/>
      </c>
      <c r="R768" s="34" t="str">
        <f t="shared" si="223"/>
        <v/>
      </c>
      <c r="S768" s="8"/>
      <c r="T768" s="22" t="str">
        <f t="shared" si="226"/>
        <v/>
      </c>
      <c r="U768" s="22" t="str">
        <f t="shared" si="217"/>
        <v/>
      </c>
      <c r="V768" s="22" t="str">
        <f t="shared" si="224"/>
        <v/>
      </c>
      <c r="W768" s="22" t="str">
        <f t="shared" si="225"/>
        <v/>
      </c>
      <c r="X768" s="8"/>
      <c r="Y768" s="29"/>
    </row>
    <row r="769" spans="1:25" ht="18" customHeight="1" x14ac:dyDescent="0.35">
      <c r="A769" s="20"/>
      <c r="B769" s="24" t="str">
        <f t="shared" si="211"/>
        <v/>
      </c>
      <c r="C769" s="34" t="str">
        <f t="shared" si="218"/>
        <v/>
      </c>
      <c r="D769" s="8"/>
      <c r="E769" s="22" t="str">
        <f t="shared" si="212"/>
        <v/>
      </c>
      <c r="F769" s="34" t="str">
        <f t="shared" si="219"/>
        <v/>
      </c>
      <c r="G769" s="8"/>
      <c r="H769" s="22" t="str">
        <f t="shared" si="213"/>
        <v/>
      </c>
      <c r="I769" s="34" t="str">
        <f t="shared" si="220"/>
        <v/>
      </c>
      <c r="J769" s="8"/>
      <c r="K769" s="22" t="str">
        <f t="shared" si="214"/>
        <v/>
      </c>
      <c r="L769" s="34" t="str">
        <f t="shared" si="221"/>
        <v/>
      </c>
      <c r="M769" s="8"/>
      <c r="N769" s="22" t="str">
        <f t="shared" si="215"/>
        <v/>
      </c>
      <c r="O769" s="34" t="str">
        <f t="shared" si="222"/>
        <v/>
      </c>
      <c r="P769" s="8"/>
      <c r="Q769" s="22" t="str">
        <f t="shared" si="216"/>
        <v/>
      </c>
      <c r="R769" s="34" t="str">
        <f t="shared" si="223"/>
        <v/>
      </c>
      <c r="S769" s="8"/>
      <c r="T769" s="22" t="str">
        <f t="shared" si="226"/>
        <v/>
      </c>
      <c r="U769" s="22" t="str">
        <f t="shared" si="217"/>
        <v/>
      </c>
      <c r="V769" s="22" t="str">
        <f t="shared" si="224"/>
        <v/>
      </c>
      <c r="W769" s="22" t="str">
        <f t="shared" si="225"/>
        <v/>
      </c>
      <c r="X769" s="8"/>
      <c r="Y769" s="29"/>
    </row>
    <row r="770" spans="1:25" ht="18" customHeight="1" x14ac:dyDescent="0.35">
      <c r="A770" s="20"/>
      <c r="B770" s="24" t="str">
        <f t="shared" si="211"/>
        <v/>
      </c>
      <c r="C770" s="34" t="str">
        <f t="shared" si="218"/>
        <v/>
      </c>
      <c r="D770" s="8"/>
      <c r="E770" s="22" t="str">
        <f t="shared" si="212"/>
        <v/>
      </c>
      <c r="F770" s="34" t="str">
        <f t="shared" si="219"/>
        <v/>
      </c>
      <c r="G770" s="8"/>
      <c r="H770" s="22" t="str">
        <f t="shared" si="213"/>
        <v/>
      </c>
      <c r="I770" s="34" t="str">
        <f t="shared" si="220"/>
        <v/>
      </c>
      <c r="J770" s="8"/>
      <c r="K770" s="22" t="str">
        <f t="shared" si="214"/>
        <v/>
      </c>
      <c r="L770" s="34" t="str">
        <f t="shared" si="221"/>
        <v/>
      </c>
      <c r="M770" s="8"/>
      <c r="N770" s="22" t="str">
        <f t="shared" si="215"/>
        <v/>
      </c>
      <c r="O770" s="34" t="str">
        <f t="shared" si="222"/>
        <v/>
      </c>
      <c r="P770" s="8"/>
      <c r="Q770" s="22" t="str">
        <f t="shared" si="216"/>
        <v/>
      </c>
      <c r="R770" s="34" t="str">
        <f t="shared" si="223"/>
        <v/>
      </c>
      <c r="S770" s="8"/>
      <c r="T770" s="22" t="str">
        <f t="shared" si="226"/>
        <v/>
      </c>
      <c r="U770" s="22" t="str">
        <f t="shared" si="217"/>
        <v/>
      </c>
      <c r="V770" s="22" t="str">
        <f t="shared" si="224"/>
        <v/>
      </c>
      <c r="W770" s="22" t="str">
        <f t="shared" si="225"/>
        <v/>
      </c>
      <c r="X770" s="8"/>
      <c r="Y770" s="29"/>
    </row>
    <row r="771" spans="1:25" ht="18" customHeight="1" x14ac:dyDescent="0.35">
      <c r="A771" s="20"/>
      <c r="B771" s="24" t="str">
        <f t="shared" si="211"/>
        <v/>
      </c>
      <c r="C771" s="34" t="str">
        <f t="shared" si="218"/>
        <v/>
      </c>
      <c r="D771" s="8"/>
      <c r="E771" s="22" t="str">
        <f t="shared" si="212"/>
        <v/>
      </c>
      <c r="F771" s="34" t="str">
        <f t="shared" si="219"/>
        <v/>
      </c>
      <c r="G771" s="8"/>
      <c r="H771" s="22" t="str">
        <f t="shared" si="213"/>
        <v/>
      </c>
      <c r="I771" s="34" t="str">
        <f t="shared" si="220"/>
        <v/>
      </c>
      <c r="J771" s="8"/>
      <c r="K771" s="22" t="str">
        <f t="shared" si="214"/>
        <v/>
      </c>
      <c r="L771" s="34" t="str">
        <f t="shared" si="221"/>
        <v/>
      </c>
      <c r="M771" s="8"/>
      <c r="N771" s="22" t="str">
        <f t="shared" si="215"/>
        <v/>
      </c>
      <c r="O771" s="34" t="str">
        <f t="shared" si="222"/>
        <v/>
      </c>
      <c r="P771" s="8"/>
      <c r="Q771" s="22" t="str">
        <f t="shared" si="216"/>
        <v/>
      </c>
      <c r="R771" s="34" t="str">
        <f t="shared" si="223"/>
        <v/>
      </c>
      <c r="S771" s="8"/>
      <c r="T771" s="22" t="str">
        <f t="shared" si="226"/>
        <v/>
      </c>
      <c r="U771" s="22" t="str">
        <f t="shared" si="217"/>
        <v/>
      </c>
      <c r="V771" s="22" t="str">
        <f t="shared" si="224"/>
        <v/>
      </c>
      <c r="W771" s="22" t="str">
        <f t="shared" si="225"/>
        <v/>
      </c>
      <c r="X771" s="8"/>
      <c r="Y771" s="29"/>
    </row>
    <row r="772" spans="1:25" ht="18" customHeight="1" x14ac:dyDescent="0.35">
      <c r="A772" s="20"/>
      <c r="B772" s="24" t="str">
        <f t="shared" ref="B772:B835" si="227">IF(A772="","",TEXT(A772,"MMM-YYYY"))</f>
        <v/>
      </c>
      <c r="C772" s="34" t="str">
        <f t="shared" si="218"/>
        <v/>
      </c>
      <c r="D772" s="8"/>
      <c r="E772" s="22" t="str">
        <f t="shared" ref="E772:E835" si="228">IF(OR(C772="",D772=""),"",D772-C772)</f>
        <v/>
      </c>
      <c r="F772" s="34" t="str">
        <f t="shared" si="219"/>
        <v/>
      </c>
      <c r="G772" s="8"/>
      <c r="H772" s="22" t="str">
        <f t="shared" ref="H772:H835" si="229">IF(OR(F772="",G772=""),"",G772-F772)</f>
        <v/>
      </c>
      <c r="I772" s="34" t="str">
        <f t="shared" si="220"/>
        <v/>
      </c>
      <c r="J772" s="8"/>
      <c r="K772" s="22" t="str">
        <f t="shared" ref="K772:K835" si="230">IF(OR(I772="",J772=""),"",J772-I772)</f>
        <v/>
      </c>
      <c r="L772" s="34" t="str">
        <f t="shared" si="221"/>
        <v/>
      </c>
      <c r="M772" s="8"/>
      <c r="N772" s="22" t="str">
        <f t="shared" ref="N772:N835" si="231">IF(OR(L772="",M772=""),"",M772-L772)</f>
        <v/>
      </c>
      <c r="O772" s="34" t="str">
        <f t="shared" si="222"/>
        <v/>
      </c>
      <c r="P772" s="8"/>
      <c r="Q772" s="22" t="str">
        <f t="shared" ref="Q772:Q835" si="232">IF(OR(O772="",P772=""),"",P772-O772)</f>
        <v/>
      </c>
      <c r="R772" s="34" t="str">
        <f t="shared" si="223"/>
        <v/>
      </c>
      <c r="S772" s="8"/>
      <c r="T772" s="22" t="str">
        <f t="shared" si="226"/>
        <v/>
      </c>
      <c r="U772" s="22" t="str">
        <f t="shared" ref="U772:U835" si="233">IF(E772="","",E772+(H772+K772+N772+Q772+T772)/1000)</f>
        <v/>
      </c>
      <c r="V772" s="22" t="str">
        <f t="shared" si="224"/>
        <v/>
      </c>
      <c r="W772" s="22" t="str">
        <f t="shared" si="225"/>
        <v/>
      </c>
      <c r="X772" s="8"/>
      <c r="Y772" s="29"/>
    </row>
    <row r="773" spans="1:25" ht="18" customHeight="1" x14ac:dyDescent="0.35">
      <c r="A773" s="20"/>
      <c r="B773" s="24" t="str">
        <f t="shared" si="227"/>
        <v/>
      </c>
      <c r="C773" s="34" t="str">
        <f t="shared" ref="C773:C836" si="234">IF(D772="","",D772)</f>
        <v/>
      </c>
      <c r="D773" s="8"/>
      <c r="E773" s="22" t="str">
        <f t="shared" si="228"/>
        <v/>
      </c>
      <c r="F773" s="34" t="str">
        <f t="shared" ref="F773:F836" si="235">IF(G772="","",G772)</f>
        <v/>
      </c>
      <c r="G773" s="8"/>
      <c r="H773" s="22" t="str">
        <f t="shared" si="229"/>
        <v/>
      </c>
      <c r="I773" s="34" t="str">
        <f t="shared" ref="I773:I836" si="236">IF(J772="","",J772)</f>
        <v/>
      </c>
      <c r="J773" s="8"/>
      <c r="K773" s="22" t="str">
        <f t="shared" si="230"/>
        <v/>
      </c>
      <c r="L773" s="34" t="str">
        <f t="shared" ref="L773:L836" si="237">IF(M772="","",M772)</f>
        <v/>
      </c>
      <c r="M773" s="8"/>
      <c r="N773" s="22" t="str">
        <f t="shared" si="231"/>
        <v/>
      </c>
      <c r="O773" s="34" t="str">
        <f t="shared" ref="O773:O836" si="238">IF(P772="","",P772)</f>
        <v/>
      </c>
      <c r="P773" s="8"/>
      <c r="Q773" s="22" t="str">
        <f t="shared" si="232"/>
        <v/>
      </c>
      <c r="R773" s="34" t="str">
        <f t="shared" ref="R773:R836" si="239">IF(S772="","",S772)</f>
        <v/>
      </c>
      <c r="S773" s="8"/>
      <c r="T773" s="22" t="str">
        <f t="shared" si="226"/>
        <v/>
      </c>
      <c r="U773" s="22" t="str">
        <f t="shared" si="233"/>
        <v/>
      </c>
      <c r="V773" s="22" t="str">
        <f t="shared" ref="V773:V836" si="240">IF(E773="","",IF(MONTH(A773)&lt;&gt;MONTH(A772),E773,V772+E773))</f>
        <v/>
      </c>
      <c r="W773" s="22" t="str">
        <f t="shared" ref="W773:W836" si="241">IF(U773="","",IF(MONTH(A773)&lt;&gt;MONTH(A772),U773,W772+U773))</f>
        <v/>
      </c>
      <c r="X773" s="8"/>
      <c r="Y773" s="29"/>
    </row>
    <row r="774" spans="1:25" ht="18" customHeight="1" x14ac:dyDescent="0.35">
      <c r="A774" s="20"/>
      <c r="B774" s="24" t="str">
        <f t="shared" si="227"/>
        <v/>
      </c>
      <c r="C774" s="34" t="str">
        <f t="shared" si="234"/>
        <v/>
      </c>
      <c r="D774" s="8"/>
      <c r="E774" s="22" t="str">
        <f t="shared" si="228"/>
        <v/>
      </c>
      <c r="F774" s="34" t="str">
        <f t="shared" si="235"/>
        <v/>
      </c>
      <c r="G774" s="8"/>
      <c r="H774" s="22" t="str">
        <f t="shared" si="229"/>
        <v/>
      </c>
      <c r="I774" s="34" t="str">
        <f t="shared" si="236"/>
        <v/>
      </c>
      <c r="J774" s="8"/>
      <c r="K774" s="22" t="str">
        <f t="shared" si="230"/>
        <v/>
      </c>
      <c r="L774" s="34" t="str">
        <f t="shared" si="237"/>
        <v/>
      </c>
      <c r="M774" s="8"/>
      <c r="N774" s="22" t="str">
        <f t="shared" si="231"/>
        <v/>
      </c>
      <c r="O774" s="34" t="str">
        <f t="shared" si="238"/>
        <v/>
      </c>
      <c r="P774" s="8"/>
      <c r="Q774" s="22" t="str">
        <f t="shared" si="232"/>
        <v/>
      </c>
      <c r="R774" s="34" t="str">
        <f t="shared" si="239"/>
        <v/>
      </c>
      <c r="S774" s="8"/>
      <c r="T774" s="22" t="str">
        <f t="shared" si="226"/>
        <v/>
      </c>
      <c r="U774" s="22" t="str">
        <f t="shared" si="233"/>
        <v/>
      </c>
      <c r="V774" s="22" t="str">
        <f t="shared" si="240"/>
        <v/>
      </c>
      <c r="W774" s="22" t="str">
        <f t="shared" si="241"/>
        <v/>
      </c>
      <c r="X774" s="8"/>
      <c r="Y774" s="29"/>
    </row>
    <row r="775" spans="1:25" ht="18" customHeight="1" x14ac:dyDescent="0.35">
      <c r="A775" s="20"/>
      <c r="B775" s="24" t="str">
        <f t="shared" si="227"/>
        <v/>
      </c>
      <c r="C775" s="34" t="str">
        <f t="shared" si="234"/>
        <v/>
      </c>
      <c r="D775" s="8"/>
      <c r="E775" s="22" t="str">
        <f t="shared" si="228"/>
        <v/>
      </c>
      <c r="F775" s="34" t="str">
        <f t="shared" si="235"/>
        <v/>
      </c>
      <c r="G775" s="8"/>
      <c r="H775" s="22" t="str">
        <f t="shared" si="229"/>
        <v/>
      </c>
      <c r="I775" s="34" t="str">
        <f t="shared" si="236"/>
        <v/>
      </c>
      <c r="J775" s="8"/>
      <c r="K775" s="22" t="str">
        <f t="shared" si="230"/>
        <v/>
      </c>
      <c r="L775" s="34" t="str">
        <f t="shared" si="237"/>
        <v/>
      </c>
      <c r="M775" s="8"/>
      <c r="N775" s="22" t="str">
        <f t="shared" si="231"/>
        <v/>
      </c>
      <c r="O775" s="34" t="str">
        <f t="shared" si="238"/>
        <v/>
      </c>
      <c r="P775" s="8"/>
      <c r="Q775" s="22" t="str">
        <f t="shared" si="232"/>
        <v/>
      </c>
      <c r="R775" s="34" t="str">
        <f t="shared" si="239"/>
        <v/>
      </c>
      <c r="S775" s="8"/>
      <c r="T775" s="22" t="str">
        <f t="shared" si="226"/>
        <v/>
      </c>
      <c r="U775" s="22" t="str">
        <f t="shared" si="233"/>
        <v/>
      </c>
      <c r="V775" s="22" t="str">
        <f t="shared" si="240"/>
        <v/>
      </c>
      <c r="W775" s="22" t="str">
        <f t="shared" si="241"/>
        <v/>
      </c>
      <c r="X775" s="8"/>
      <c r="Y775" s="29"/>
    </row>
    <row r="776" spans="1:25" ht="18" customHeight="1" x14ac:dyDescent="0.35">
      <c r="A776" s="20"/>
      <c r="B776" s="24" t="str">
        <f t="shared" si="227"/>
        <v/>
      </c>
      <c r="C776" s="34" t="str">
        <f t="shared" si="234"/>
        <v/>
      </c>
      <c r="D776" s="8"/>
      <c r="E776" s="22" t="str">
        <f t="shared" si="228"/>
        <v/>
      </c>
      <c r="F776" s="34" t="str">
        <f t="shared" si="235"/>
        <v/>
      </c>
      <c r="G776" s="8"/>
      <c r="H776" s="22" t="str">
        <f t="shared" si="229"/>
        <v/>
      </c>
      <c r="I776" s="34" t="str">
        <f t="shared" si="236"/>
        <v/>
      </c>
      <c r="J776" s="8"/>
      <c r="K776" s="22" t="str">
        <f t="shared" si="230"/>
        <v/>
      </c>
      <c r="L776" s="34" t="str">
        <f t="shared" si="237"/>
        <v/>
      </c>
      <c r="M776" s="8"/>
      <c r="N776" s="22" t="str">
        <f t="shared" si="231"/>
        <v/>
      </c>
      <c r="O776" s="34" t="str">
        <f t="shared" si="238"/>
        <v/>
      </c>
      <c r="P776" s="8"/>
      <c r="Q776" s="22" t="str">
        <f t="shared" si="232"/>
        <v/>
      </c>
      <c r="R776" s="34" t="str">
        <f t="shared" si="239"/>
        <v/>
      </c>
      <c r="S776" s="8"/>
      <c r="T776" s="22" t="str">
        <f t="shared" si="226"/>
        <v/>
      </c>
      <c r="U776" s="22" t="str">
        <f t="shared" si="233"/>
        <v/>
      </c>
      <c r="V776" s="22" t="str">
        <f t="shared" si="240"/>
        <v/>
      </c>
      <c r="W776" s="22" t="str">
        <f t="shared" si="241"/>
        <v/>
      </c>
      <c r="X776" s="8"/>
      <c r="Y776" s="29"/>
    </row>
    <row r="777" spans="1:25" ht="18" customHeight="1" x14ac:dyDescent="0.35">
      <c r="A777" s="20"/>
      <c r="B777" s="24" t="str">
        <f t="shared" si="227"/>
        <v/>
      </c>
      <c r="C777" s="34" t="str">
        <f t="shared" si="234"/>
        <v/>
      </c>
      <c r="D777" s="8"/>
      <c r="E777" s="22" t="str">
        <f t="shared" si="228"/>
        <v/>
      </c>
      <c r="F777" s="34" t="str">
        <f t="shared" si="235"/>
        <v/>
      </c>
      <c r="G777" s="8"/>
      <c r="H777" s="22" t="str">
        <f t="shared" si="229"/>
        <v/>
      </c>
      <c r="I777" s="34" t="str">
        <f t="shared" si="236"/>
        <v/>
      </c>
      <c r="J777" s="8"/>
      <c r="K777" s="22" t="str">
        <f t="shared" si="230"/>
        <v/>
      </c>
      <c r="L777" s="34" t="str">
        <f t="shared" si="237"/>
        <v/>
      </c>
      <c r="M777" s="8"/>
      <c r="N777" s="22" t="str">
        <f t="shared" si="231"/>
        <v/>
      </c>
      <c r="O777" s="34" t="str">
        <f t="shared" si="238"/>
        <v/>
      </c>
      <c r="P777" s="8"/>
      <c r="Q777" s="22" t="str">
        <f t="shared" si="232"/>
        <v/>
      </c>
      <c r="R777" s="34" t="str">
        <f t="shared" si="239"/>
        <v/>
      </c>
      <c r="S777" s="8"/>
      <c r="T777" s="22" t="str">
        <f t="shared" si="226"/>
        <v/>
      </c>
      <c r="U777" s="22" t="str">
        <f t="shared" si="233"/>
        <v/>
      </c>
      <c r="V777" s="22" t="str">
        <f t="shared" si="240"/>
        <v/>
      </c>
      <c r="W777" s="22" t="str">
        <f t="shared" si="241"/>
        <v/>
      </c>
      <c r="X777" s="8"/>
      <c r="Y777" s="29"/>
    </row>
    <row r="778" spans="1:25" ht="18" customHeight="1" x14ac:dyDescent="0.35">
      <c r="A778" s="20"/>
      <c r="B778" s="24" t="str">
        <f t="shared" si="227"/>
        <v/>
      </c>
      <c r="C778" s="34" t="str">
        <f t="shared" si="234"/>
        <v/>
      </c>
      <c r="D778" s="8"/>
      <c r="E778" s="22" t="str">
        <f t="shared" si="228"/>
        <v/>
      </c>
      <c r="F778" s="34" t="str">
        <f t="shared" si="235"/>
        <v/>
      </c>
      <c r="G778" s="8"/>
      <c r="H778" s="22" t="str">
        <f t="shared" si="229"/>
        <v/>
      </c>
      <c r="I778" s="34" t="str">
        <f t="shared" si="236"/>
        <v/>
      </c>
      <c r="J778" s="8"/>
      <c r="K778" s="22" t="str">
        <f t="shared" si="230"/>
        <v/>
      </c>
      <c r="L778" s="34" t="str">
        <f t="shared" si="237"/>
        <v/>
      </c>
      <c r="M778" s="8"/>
      <c r="N778" s="22" t="str">
        <f t="shared" si="231"/>
        <v/>
      </c>
      <c r="O778" s="34" t="str">
        <f t="shared" si="238"/>
        <v/>
      </c>
      <c r="P778" s="8"/>
      <c r="Q778" s="22" t="str">
        <f t="shared" si="232"/>
        <v/>
      </c>
      <c r="R778" s="34" t="str">
        <f t="shared" si="239"/>
        <v/>
      </c>
      <c r="S778" s="8"/>
      <c r="T778" s="22" t="str">
        <f t="shared" si="226"/>
        <v/>
      </c>
      <c r="U778" s="22" t="str">
        <f t="shared" si="233"/>
        <v/>
      </c>
      <c r="V778" s="22" t="str">
        <f t="shared" si="240"/>
        <v/>
      </c>
      <c r="W778" s="22" t="str">
        <f t="shared" si="241"/>
        <v/>
      </c>
      <c r="X778" s="8"/>
      <c r="Y778" s="29"/>
    </row>
    <row r="779" spans="1:25" ht="18" customHeight="1" x14ac:dyDescent="0.35">
      <c r="A779" s="20"/>
      <c r="B779" s="24" t="str">
        <f t="shared" si="227"/>
        <v/>
      </c>
      <c r="C779" s="34" t="str">
        <f t="shared" si="234"/>
        <v/>
      </c>
      <c r="D779" s="8"/>
      <c r="E779" s="22" t="str">
        <f t="shared" si="228"/>
        <v/>
      </c>
      <c r="F779" s="34" t="str">
        <f t="shared" si="235"/>
        <v/>
      </c>
      <c r="G779" s="8"/>
      <c r="H779" s="22" t="str">
        <f t="shared" si="229"/>
        <v/>
      </c>
      <c r="I779" s="34" t="str">
        <f t="shared" si="236"/>
        <v/>
      </c>
      <c r="J779" s="8"/>
      <c r="K779" s="22" t="str">
        <f t="shared" si="230"/>
        <v/>
      </c>
      <c r="L779" s="34" t="str">
        <f t="shared" si="237"/>
        <v/>
      </c>
      <c r="M779" s="8"/>
      <c r="N779" s="22" t="str">
        <f t="shared" si="231"/>
        <v/>
      </c>
      <c r="O779" s="34" t="str">
        <f t="shared" si="238"/>
        <v/>
      </c>
      <c r="P779" s="8"/>
      <c r="Q779" s="22" t="str">
        <f t="shared" si="232"/>
        <v/>
      </c>
      <c r="R779" s="34" t="str">
        <f t="shared" si="239"/>
        <v/>
      </c>
      <c r="S779" s="8"/>
      <c r="T779" s="22" t="str">
        <f t="shared" si="226"/>
        <v/>
      </c>
      <c r="U779" s="22" t="str">
        <f t="shared" si="233"/>
        <v/>
      </c>
      <c r="V779" s="22" t="str">
        <f t="shared" si="240"/>
        <v/>
      </c>
      <c r="W779" s="22" t="str">
        <f t="shared" si="241"/>
        <v/>
      </c>
      <c r="X779" s="8"/>
      <c r="Y779" s="29"/>
    </row>
    <row r="780" spans="1:25" ht="18" customHeight="1" x14ac:dyDescent="0.35">
      <c r="A780" s="20"/>
      <c r="B780" s="24" t="str">
        <f t="shared" si="227"/>
        <v/>
      </c>
      <c r="C780" s="34" t="str">
        <f t="shared" si="234"/>
        <v/>
      </c>
      <c r="D780" s="8"/>
      <c r="E780" s="22" t="str">
        <f t="shared" si="228"/>
        <v/>
      </c>
      <c r="F780" s="34" t="str">
        <f t="shared" si="235"/>
        <v/>
      </c>
      <c r="G780" s="8"/>
      <c r="H780" s="22" t="str">
        <f t="shared" si="229"/>
        <v/>
      </c>
      <c r="I780" s="34" t="str">
        <f t="shared" si="236"/>
        <v/>
      </c>
      <c r="J780" s="8"/>
      <c r="K780" s="22" t="str">
        <f t="shared" si="230"/>
        <v/>
      </c>
      <c r="L780" s="34" t="str">
        <f t="shared" si="237"/>
        <v/>
      </c>
      <c r="M780" s="8"/>
      <c r="N780" s="22" t="str">
        <f t="shared" si="231"/>
        <v/>
      </c>
      <c r="O780" s="34" t="str">
        <f t="shared" si="238"/>
        <v/>
      </c>
      <c r="P780" s="8"/>
      <c r="Q780" s="22" t="str">
        <f t="shared" si="232"/>
        <v/>
      </c>
      <c r="R780" s="34" t="str">
        <f t="shared" si="239"/>
        <v/>
      </c>
      <c r="S780" s="8"/>
      <c r="T780" s="22" t="str">
        <f t="shared" si="226"/>
        <v/>
      </c>
      <c r="U780" s="22" t="str">
        <f t="shared" si="233"/>
        <v/>
      </c>
      <c r="V780" s="22" t="str">
        <f t="shared" si="240"/>
        <v/>
      </c>
      <c r="W780" s="22" t="str">
        <f t="shared" si="241"/>
        <v/>
      </c>
      <c r="X780" s="8"/>
      <c r="Y780" s="29"/>
    </row>
    <row r="781" spans="1:25" ht="18" customHeight="1" x14ac:dyDescent="0.35">
      <c r="A781" s="20"/>
      <c r="B781" s="24" t="str">
        <f t="shared" si="227"/>
        <v/>
      </c>
      <c r="C781" s="34" t="str">
        <f t="shared" si="234"/>
        <v/>
      </c>
      <c r="D781" s="8"/>
      <c r="E781" s="22" t="str">
        <f t="shared" si="228"/>
        <v/>
      </c>
      <c r="F781" s="34" t="str">
        <f t="shared" si="235"/>
        <v/>
      </c>
      <c r="G781" s="8"/>
      <c r="H781" s="22" t="str">
        <f t="shared" si="229"/>
        <v/>
      </c>
      <c r="I781" s="34" t="str">
        <f t="shared" si="236"/>
        <v/>
      </c>
      <c r="J781" s="8"/>
      <c r="K781" s="22" t="str">
        <f t="shared" si="230"/>
        <v/>
      </c>
      <c r="L781" s="34" t="str">
        <f t="shared" si="237"/>
        <v/>
      </c>
      <c r="M781" s="8"/>
      <c r="N781" s="22" t="str">
        <f t="shared" si="231"/>
        <v/>
      </c>
      <c r="O781" s="34" t="str">
        <f t="shared" si="238"/>
        <v/>
      </c>
      <c r="P781" s="8"/>
      <c r="Q781" s="22" t="str">
        <f t="shared" si="232"/>
        <v/>
      </c>
      <c r="R781" s="34" t="str">
        <f t="shared" si="239"/>
        <v/>
      </c>
      <c r="S781" s="8"/>
      <c r="T781" s="22" t="str">
        <f t="shared" si="226"/>
        <v/>
      </c>
      <c r="U781" s="22" t="str">
        <f t="shared" si="233"/>
        <v/>
      </c>
      <c r="V781" s="22" t="str">
        <f t="shared" si="240"/>
        <v/>
      </c>
      <c r="W781" s="22" t="str">
        <f t="shared" si="241"/>
        <v/>
      </c>
      <c r="X781" s="8"/>
      <c r="Y781" s="29"/>
    </row>
    <row r="782" spans="1:25" ht="18" customHeight="1" x14ac:dyDescent="0.35">
      <c r="A782" s="20"/>
      <c r="B782" s="24" t="str">
        <f t="shared" si="227"/>
        <v/>
      </c>
      <c r="C782" s="34" t="str">
        <f t="shared" si="234"/>
        <v/>
      </c>
      <c r="D782" s="8"/>
      <c r="E782" s="22" t="str">
        <f t="shared" si="228"/>
        <v/>
      </c>
      <c r="F782" s="34" t="str">
        <f t="shared" si="235"/>
        <v/>
      </c>
      <c r="G782" s="8"/>
      <c r="H782" s="22" t="str">
        <f t="shared" si="229"/>
        <v/>
      </c>
      <c r="I782" s="34" t="str">
        <f t="shared" si="236"/>
        <v/>
      </c>
      <c r="J782" s="8"/>
      <c r="K782" s="22" t="str">
        <f t="shared" si="230"/>
        <v/>
      </c>
      <c r="L782" s="34" t="str">
        <f t="shared" si="237"/>
        <v/>
      </c>
      <c r="M782" s="8"/>
      <c r="N782" s="22" t="str">
        <f t="shared" si="231"/>
        <v/>
      </c>
      <c r="O782" s="34" t="str">
        <f t="shared" si="238"/>
        <v/>
      </c>
      <c r="P782" s="8"/>
      <c r="Q782" s="22" t="str">
        <f t="shared" si="232"/>
        <v/>
      </c>
      <c r="R782" s="34" t="str">
        <f t="shared" si="239"/>
        <v/>
      </c>
      <c r="S782" s="8"/>
      <c r="T782" s="22" t="str">
        <f t="shared" si="226"/>
        <v/>
      </c>
      <c r="U782" s="22" t="str">
        <f t="shared" si="233"/>
        <v/>
      </c>
      <c r="V782" s="22" t="str">
        <f t="shared" si="240"/>
        <v/>
      </c>
      <c r="W782" s="22" t="str">
        <f t="shared" si="241"/>
        <v/>
      </c>
      <c r="X782" s="8"/>
      <c r="Y782" s="29"/>
    </row>
    <row r="783" spans="1:25" ht="18" customHeight="1" x14ac:dyDescent="0.35">
      <c r="A783" s="20"/>
      <c r="B783" s="24" t="str">
        <f t="shared" si="227"/>
        <v/>
      </c>
      <c r="C783" s="34" t="str">
        <f t="shared" si="234"/>
        <v/>
      </c>
      <c r="D783" s="8"/>
      <c r="E783" s="22" t="str">
        <f t="shared" si="228"/>
        <v/>
      </c>
      <c r="F783" s="34" t="str">
        <f t="shared" si="235"/>
        <v/>
      </c>
      <c r="G783" s="8"/>
      <c r="H783" s="22" t="str">
        <f t="shared" si="229"/>
        <v/>
      </c>
      <c r="I783" s="34" t="str">
        <f t="shared" si="236"/>
        <v/>
      </c>
      <c r="J783" s="8"/>
      <c r="K783" s="22" t="str">
        <f t="shared" si="230"/>
        <v/>
      </c>
      <c r="L783" s="34" t="str">
        <f t="shared" si="237"/>
        <v/>
      </c>
      <c r="M783" s="8"/>
      <c r="N783" s="22" t="str">
        <f t="shared" si="231"/>
        <v/>
      </c>
      <c r="O783" s="34" t="str">
        <f t="shared" si="238"/>
        <v/>
      </c>
      <c r="P783" s="8"/>
      <c r="Q783" s="22" t="str">
        <f t="shared" si="232"/>
        <v/>
      </c>
      <c r="R783" s="34" t="str">
        <f t="shared" si="239"/>
        <v/>
      </c>
      <c r="S783" s="8"/>
      <c r="T783" s="22" t="str">
        <f t="shared" si="226"/>
        <v/>
      </c>
      <c r="U783" s="22" t="str">
        <f t="shared" si="233"/>
        <v/>
      </c>
      <c r="V783" s="22" t="str">
        <f t="shared" si="240"/>
        <v/>
      </c>
      <c r="W783" s="22" t="str">
        <f t="shared" si="241"/>
        <v/>
      </c>
      <c r="X783" s="8"/>
      <c r="Y783" s="29"/>
    </row>
    <row r="784" spans="1:25" ht="18" customHeight="1" x14ac:dyDescent="0.35">
      <c r="A784" s="20"/>
      <c r="B784" s="24" t="str">
        <f t="shared" si="227"/>
        <v/>
      </c>
      <c r="C784" s="34" t="str">
        <f t="shared" si="234"/>
        <v/>
      </c>
      <c r="D784" s="8"/>
      <c r="E784" s="22" t="str">
        <f t="shared" si="228"/>
        <v/>
      </c>
      <c r="F784" s="34" t="str">
        <f t="shared" si="235"/>
        <v/>
      </c>
      <c r="G784" s="8"/>
      <c r="H784" s="22" t="str">
        <f t="shared" si="229"/>
        <v/>
      </c>
      <c r="I784" s="34" t="str">
        <f t="shared" si="236"/>
        <v/>
      </c>
      <c r="J784" s="8"/>
      <c r="K784" s="22" t="str">
        <f t="shared" si="230"/>
        <v/>
      </c>
      <c r="L784" s="34" t="str">
        <f t="shared" si="237"/>
        <v/>
      </c>
      <c r="M784" s="8"/>
      <c r="N784" s="22" t="str">
        <f t="shared" si="231"/>
        <v/>
      </c>
      <c r="O784" s="34" t="str">
        <f t="shared" si="238"/>
        <v/>
      </c>
      <c r="P784" s="8"/>
      <c r="Q784" s="22" t="str">
        <f t="shared" si="232"/>
        <v/>
      </c>
      <c r="R784" s="34" t="str">
        <f t="shared" si="239"/>
        <v/>
      </c>
      <c r="S784" s="8"/>
      <c r="T784" s="22" t="str">
        <f t="shared" si="226"/>
        <v/>
      </c>
      <c r="U784" s="22" t="str">
        <f t="shared" si="233"/>
        <v/>
      </c>
      <c r="V784" s="22" t="str">
        <f t="shared" si="240"/>
        <v/>
      </c>
      <c r="W784" s="22" t="str">
        <f t="shared" si="241"/>
        <v/>
      </c>
      <c r="X784" s="8"/>
      <c r="Y784" s="29"/>
    </row>
    <row r="785" spans="1:25" ht="18" customHeight="1" x14ac:dyDescent="0.35">
      <c r="A785" s="20"/>
      <c r="B785" s="24" t="str">
        <f t="shared" si="227"/>
        <v/>
      </c>
      <c r="C785" s="34" t="str">
        <f t="shared" si="234"/>
        <v/>
      </c>
      <c r="D785" s="8"/>
      <c r="E785" s="22" t="str">
        <f t="shared" si="228"/>
        <v/>
      </c>
      <c r="F785" s="34" t="str">
        <f t="shared" si="235"/>
        <v/>
      </c>
      <c r="G785" s="8"/>
      <c r="H785" s="22" t="str">
        <f t="shared" si="229"/>
        <v/>
      </c>
      <c r="I785" s="34" t="str">
        <f t="shared" si="236"/>
        <v/>
      </c>
      <c r="J785" s="8"/>
      <c r="K785" s="22" t="str">
        <f t="shared" si="230"/>
        <v/>
      </c>
      <c r="L785" s="34" t="str">
        <f t="shared" si="237"/>
        <v/>
      </c>
      <c r="M785" s="8"/>
      <c r="N785" s="22" t="str">
        <f t="shared" si="231"/>
        <v/>
      </c>
      <c r="O785" s="34" t="str">
        <f t="shared" si="238"/>
        <v/>
      </c>
      <c r="P785" s="8"/>
      <c r="Q785" s="22" t="str">
        <f t="shared" si="232"/>
        <v/>
      </c>
      <c r="R785" s="34" t="str">
        <f t="shared" si="239"/>
        <v/>
      </c>
      <c r="S785" s="8"/>
      <c r="T785" s="22" t="str">
        <f t="shared" si="226"/>
        <v/>
      </c>
      <c r="U785" s="22" t="str">
        <f t="shared" si="233"/>
        <v/>
      </c>
      <c r="V785" s="22" t="str">
        <f t="shared" si="240"/>
        <v/>
      </c>
      <c r="W785" s="22" t="str">
        <f t="shared" si="241"/>
        <v/>
      </c>
      <c r="X785" s="8"/>
      <c r="Y785" s="29"/>
    </row>
    <row r="786" spans="1:25" ht="18" customHeight="1" x14ac:dyDescent="0.35">
      <c r="A786" s="20"/>
      <c r="B786" s="24" t="str">
        <f t="shared" si="227"/>
        <v/>
      </c>
      <c r="C786" s="34" t="str">
        <f t="shared" si="234"/>
        <v/>
      </c>
      <c r="D786" s="8"/>
      <c r="E786" s="22" t="str">
        <f t="shared" si="228"/>
        <v/>
      </c>
      <c r="F786" s="34" t="str">
        <f t="shared" si="235"/>
        <v/>
      </c>
      <c r="G786" s="8"/>
      <c r="H786" s="22" t="str">
        <f t="shared" si="229"/>
        <v/>
      </c>
      <c r="I786" s="34" t="str">
        <f t="shared" si="236"/>
        <v/>
      </c>
      <c r="J786" s="8"/>
      <c r="K786" s="22" t="str">
        <f t="shared" si="230"/>
        <v/>
      </c>
      <c r="L786" s="34" t="str">
        <f t="shared" si="237"/>
        <v/>
      </c>
      <c r="M786" s="8"/>
      <c r="N786" s="22" t="str">
        <f t="shared" si="231"/>
        <v/>
      </c>
      <c r="O786" s="34" t="str">
        <f t="shared" si="238"/>
        <v/>
      </c>
      <c r="P786" s="8"/>
      <c r="Q786" s="22" t="str">
        <f t="shared" si="232"/>
        <v/>
      </c>
      <c r="R786" s="34" t="str">
        <f t="shared" si="239"/>
        <v/>
      </c>
      <c r="S786" s="8"/>
      <c r="T786" s="22" t="str">
        <f t="shared" si="226"/>
        <v/>
      </c>
      <c r="U786" s="22" t="str">
        <f t="shared" si="233"/>
        <v/>
      </c>
      <c r="V786" s="22" t="str">
        <f t="shared" si="240"/>
        <v/>
      </c>
      <c r="W786" s="22" t="str">
        <f t="shared" si="241"/>
        <v/>
      </c>
      <c r="X786" s="8"/>
      <c r="Y786" s="29"/>
    </row>
    <row r="787" spans="1:25" ht="18" customHeight="1" x14ac:dyDescent="0.35">
      <c r="A787" s="20"/>
      <c r="B787" s="24" t="str">
        <f t="shared" si="227"/>
        <v/>
      </c>
      <c r="C787" s="34" t="str">
        <f t="shared" si="234"/>
        <v/>
      </c>
      <c r="D787" s="8"/>
      <c r="E787" s="22" t="str">
        <f t="shared" si="228"/>
        <v/>
      </c>
      <c r="F787" s="34" t="str">
        <f t="shared" si="235"/>
        <v/>
      </c>
      <c r="G787" s="8"/>
      <c r="H787" s="22" t="str">
        <f t="shared" si="229"/>
        <v/>
      </c>
      <c r="I787" s="34" t="str">
        <f t="shared" si="236"/>
        <v/>
      </c>
      <c r="J787" s="8"/>
      <c r="K787" s="22" t="str">
        <f t="shared" si="230"/>
        <v/>
      </c>
      <c r="L787" s="34" t="str">
        <f t="shared" si="237"/>
        <v/>
      </c>
      <c r="M787" s="8"/>
      <c r="N787" s="22" t="str">
        <f t="shared" si="231"/>
        <v/>
      </c>
      <c r="O787" s="34" t="str">
        <f t="shared" si="238"/>
        <v/>
      </c>
      <c r="P787" s="8"/>
      <c r="Q787" s="22" t="str">
        <f t="shared" si="232"/>
        <v/>
      </c>
      <c r="R787" s="34" t="str">
        <f t="shared" si="239"/>
        <v/>
      </c>
      <c r="S787" s="8"/>
      <c r="T787" s="22" t="str">
        <f t="shared" si="226"/>
        <v/>
      </c>
      <c r="U787" s="22" t="str">
        <f t="shared" si="233"/>
        <v/>
      </c>
      <c r="V787" s="22" t="str">
        <f t="shared" si="240"/>
        <v/>
      </c>
      <c r="W787" s="22" t="str">
        <f t="shared" si="241"/>
        <v/>
      </c>
      <c r="X787" s="8"/>
      <c r="Y787" s="29"/>
    </row>
    <row r="788" spans="1:25" ht="18" customHeight="1" x14ac:dyDescent="0.35">
      <c r="A788" s="20"/>
      <c r="B788" s="24" t="str">
        <f t="shared" si="227"/>
        <v/>
      </c>
      <c r="C788" s="34" t="str">
        <f t="shared" si="234"/>
        <v/>
      </c>
      <c r="D788" s="8"/>
      <c r="E788" s="22" t="str">
        <f t="shared" si="228"/>
        <v/>
      </c>
      <c r="F788" s="34" t="str">
        <f t="shared" si="235"/>
        <v/>
      </c>
      <c r="G788" s="8"/>
      <c r="H788" s="22" t="str">
        <f t="shared" si="229"/>
        <v/>
      </c>
      <c r="I788" s="34" t="str">
        <f t="shared" si="236"/>
        <v/>
      </c>
      <c r="J788" s="8"/>
      <c r="K788" s="22" t="str">
        <f t="shared" si="230"/>
        <v/>
      </c>
      <c r="L788" s="34" t="str">
        <f t="shared" si="237"/>
        <v/>
      </c>
      <c r="M788" s="8"/>
      <c r="N788" s="22" t="str">
        <f t="shared" si="231"/>
        <v/>
      </c>
      <c r="O788" s="34" t="str">
        <f t="shared" si="238"/>
        <v/>
      </c>
      <c r="P788" s="8"/>
      <c r="Q788" s="22" t="str">
        <f t="shared" si="232"/>
        <v/>
      </c>
      <c r="R788" s="34" t="str">
        <f t="shared" si="239"/>
        <v/>
      </c>
      <c r="S788" s="8"/>
      <c r="T788" s="22" t="str">
        <f t="shared" si="226"/>
        <v/>
      </c>
      <c r="U788" s="22" t="str">
        <f t="shared" si="233"/>
        <v/>
      </c>
      <c r="V788" s="22" t="str">
        <f t="shared" si="240"/>
        <v/>
      </c>
      <c r="W788" s="22" t="str">
        <f t="shared" si="241"/>
        <v/>
      </c>
      <c r="X788" s="8"/>
      <c r="Y788" s="29"/>
    </row>
    <row r="789" spans="1:25" ht="18" customHeight="1" x14ac:dyDescent="0.35">
      <c r="A789" s="20"/>
      <c r="B789" s="24" t="str">
        <f t="shared" si="227"/>
        <v/>
      </c>
      <c r="C789" s="34" t="str">
        <f t="shared" si="234"/>
        <v/>
      </c>
      <c r="D789" s="8"/>
      <c r="E789" s="22" t="str">
        <f t="shared" si="228"/>
        <v/>
      </c>
      <c r="F789" s="34" t="str">
        <f t="shared" si="235"/>
        <v/>
      </c>
      <c r="G789" s="8"/>
      <c r="H789" s="22" t="str">
        <f t="shared" si="229"/>
        <v/>
      </c>
      <c r="I789" s="34" t="str">
        <f t="shared" si="236"/>
        <v/>
      </c>
      <c r="J789" s="8"/>
      <c r="K789" s="22" t="str">
        <f t="shared" si="230"/>
        <v/>
      </c>
      <c r="L789" s="34" t="str">
        <f t="shared" si="237"/>
        <v/>
      </c>
      <c r="M789" s="8"/>
      <c r="N789" s="22" t="str">
        <f t="shared" si="231"/>
        <v/>
      </c>
      <c r="O789" s="34" t="str">
        <f t="shared" si="238"/>
        <v/>
      </c>
      <c r="P789" s="8"/>
      <c r="Q789" s="22" t="str">
        <f t="shared" si="232"/>
        <v/>
      </c>
      <c r="R789" s="34" t="str">
        <f t="shared" si="239"/>
        <v/>
      </c>
      <c r="S789" s="8"/>
      <c r="T789" s="22" t="str">
        <f t="shared" si="226"/>
        <v/>
      </c>
      <c r="U789" s="22" t="str">
        <f t="shared" si="233"/>
        <v/>
      </c>
      <c r="V789" s="22" t="str">
        <f t="shared" si="240"/>
        <v/>
      </c>
      <c r="W789" s="22" t="str">
        <f t="shared" si="241"/>
        <v/>
      </c>
      <c r="X789" s="8"/>
      <c r="Y789" s="29"/>
    </row>
    <row r="790" spans="1:25" ht="18" customHeight="1" x14ac:dyDescent="0.35">
      <c r="A790" s="20"/>
      <c r="B790" s="24" t="str">
        <f t="shared" si="227"/>
        <v/>
      </c>
      <c r="C790" s="34" t="str">
        <f t="shared" si="234"/>
        <v/>
      </c>
      <c r="D790" s="8"/>
      <c r="E790" s="22" t="str">
        <f t="shared" si="228"/>
        <v/>
      </c>
      <c r="F790" s="34" t="str">
        <f t="shared" si="235"/>
        <v/>
      </c>
      <c r="G790" s="8"/>
      <c r="H790" s="22" t="str">
        <f t="shared" si="229"/>
        <v/>
      </c>
      <c r="I790" s="34" t="str">
        <f t="shared" si="236"/>
        <v/>
      </c>
      <c r="J790" s="8"/>
      <c r="K790" s="22" t="str">
        <f t="shared" si="230"/>
        <v/>
      </c>
      <c r="L790" s="34" t="str">
        <f t="shared" si="237"/>
        <v/>
      </c>
      <c r="M790" s="8"/>
      <c r="N790" s="22" t="str">
        <f t="shared" si="231"/>
        <v/>
      </c>
      <c r="O790" s="34" t="str">
        <f t="shared" si="238"/>
        <v/>
      </c>
      <c r="P790" s="8"/>
      <c r="Q790" s="22" t="str">
        <f t="shared" si="232"/>
        <v/>
      </c>
      <c r="R790" s="34" t="str">
        <f t="shared" si="239"/>
        <v/>
      </c>
      <c r="S790" s="8"/>
      <c r="T790" s="22" t="str">
        <f t="shared" si="226"/>
        <v/>
      </c>
      <c r="U790" s="22" t="str">
        <f t="shared" si="233"/>
        <v/>
      </c>
      <c r="V790" s="22" t="str">
        <f t="shared" si="240"/>
        <v/>
      </c>
      <c r="W790" s="22" t="str">
        <f t="shared" si="241"/>
        <v/>
      </c>
      <c r="X790" s="8"/>
      <c r="Y790" s="29"/>
    </row>
    <row r="791" spans="1:25" ht="18" customHeight="1" x14ac:dyDescent="0.35">
      <c r="A791" s="20"/>
      <c r="B791" s="24" t="str">
        <f t="shared" si="227"/>
        <v/>
      </c>
      <c r="C791" s="34" t="str">
        <f t="shared" si="234"/>
        <v/>
      </c>
      <c r="D791" s="8"/>
      <c r="E791" s="22" t="str">
        <f t="shared" si="228"/>
        <v/>
      </c>
      <c r="F791" s="34" t="str">
        <f t="shared" si="235"/>
        <v/>
      </c>
      <c r="G791" s="8"/>
      <c r="H791" s="22" t="str">
        <f t="shared" si="229"/>
        <v/>
      </c>
      <c r="I791" s="34" t="str">
        <f t="shared" si="236"/>
        <v/>
      </c>
      <c r="J791" s="8"/>
      <c r="K791" s="22" t="str">
        <f t="shared" si="230"/>
        <v/>
      </c>
      <c r="L791" s="34" t="str">
        <f t="shared" si="237"/>
        <v/>
      </c>
      <c r="M791" s="8"/>
      <c r="N791" s="22" t="str">
        <f t="shared" si="231"/>
        <v/>
      </c>
      <c r="O791" s="34" t="str">
        <f t="shared" si="238"/>
        <v/>
      </c>
      <c r="P791" s="8"/>
      <c r="Q791" s="22" t="str">
        <f t="shared" si="232"/>
        <v/>
      </c>
      <c r="R791" s="34" t="str">
        <f t="shared" si="239"/>
        <v/>
      </c>
      <c r="S791" s="8"/>
      <c r="T791" s="22" t="str">
        <f t="shared" si="226"/>
        <v/>
      </c>
      <c r="U791" s="22" t="str">
        <f t="shared" si="233"/>
        <v/>
      </c>
      <c r="V791" s="22" t="str">
        <f t="shared" si="240"/>
        <v/>
      </c>
      <c r="W791" s="22" t="str">
        <f t="shared" si="241"/>
        <v/>
      </c>
      <c r="X791" s="8"/>
      <c r="Y791" s="29"/>
    </row>
    <row r="792" spans="1:25" ht="18" customHeight="1" x14ac:dyDescent="0.35">
      <c r="A792" s="20"/>
      <c r="B792" s="24" t="str">
        <f t="shared" si="227"/>
        <v/>
      </c>
      <c r="C792" s="34" t="str">
        <f t="shared" si="234"/>
        <v/>
      </c>
      <c r="D792" s="8"/>
      <c r="E792" s="22" t="str">
        <f t="shared" si="228"/>
        <v/>
      </c>
      <c r="F792" s="34" t="str">
        <f t="shared" si="235"/>
        <v/>
      </c>
      <c r="G792" s="8"/>
      <c r="H792" s="22" t="str">
        <f t="shared" si="229"/>
        <v/>
      </c>
      <c r="I792" s="34" t="str">
        <f t="shared" si="236"/>
        <v/>
      </c>
      <c r="J792" s="8"/>
      <c r="K792" s="22" t="str">
        <f t="shared" si="230"/>
        <v/>
      </c>
      <c r="L792" s="34" t="str">
        <f t="shared" si="237"/>
        <v/>
      </c>
      <c r="M792" s="8"/>
      <c r="N792" s="22" t="str">
        <f t="shared" si="231"/>
        <v/>
      </c>
      <c r="O792" s="34" t="str">
        <f t="shared" si="238"/>
        <v/>
      </c>
      <c r="P792" s="8"/>
      <c r="Q792" s="22" t="str">
        <f t="shared" si="232"/>
        <v/>
      </c>
      <c r="R792" s="34" t="str">
        <f t="shared" si="239"/>
        <v/>
      </c>
      <c r="S792" s="8"/>
      <c r="T792" s="22" t="str">
        <f t="shared" si="226"/>
        <v/>
      </c>
      <c r="U792" s="22" t="str">
        <f t="shared" si="233"/>
        <v/>
      </c>
      <c r="V792" s="22" t="str">
        <f t="shared" si="240"/>
        <v/>
      </c>
      <c r="W792" s="22" t="str">
        <f t="shared" si="241"/>
        <v/>
      </c>
      <c r="X792" s="8"/>
      <c r="Y792" s="29"/>
    </row>
    <row r="793" spans="1:25" ht="18" customHeight="1" x14ac:dyDescent="0.35">
      <c r="A793" s="20"/>
      <c r="B793" s="24" t="str">
        <f t="shared" si="227"/>
        <v/>
      </c>
      <c r="C793" s="34" t="str">
        <f t="shared" si="234"/>
        <v/>
      </c>
      <c r="D793" s="8"/>
      <c r="E793" s="22" t="str">
        <f t="shared" si="228"/>
        <v/>
      </c>
      <c r="F793" s="34" t="str">
        <f t="shared" si="235"/>
        <v/>
      </c>
      <c r="G793" s="8"/>
      <c r="H793" s="22" t="str">
        <f t="shared" si="229"/>
        <v/>
      </c>
      <c r="I793" s="34" t="str">
        <f t="shared" si="236"/>
        <v/>
      </c>
      <c r="J793" s="8"/>
      <c r="K793" s="22" t="str">
        <f t="shared" si="230"/>
        <v/>
      </c>
      <c r="L793" s="34" t="str">
        <f t="shared" si="237"/>
        <v/>
      </c>
      <c r="M793" s="8"/>
      <c r="N793" s="22" t="str">
        <f t="shared" si="231"/>
        <v/>
      </c>
      <c r="O793" s="34" t="str">
        <f t="shared" si="238"/>
        <v/>
      </c>
      <c r="P793" s="8"/>
      <c r="Q793" s="22" t="str">
        <f t="shared" si="232"/>
        <v/>
      </c>
      <c r="R793" s="34" t="str">
        <f t="shared" si="239"/>
        <v/>
      </c>
      <c r="S793" s="8"/>
      <c r="T793" s="22" t="str">
        <f t="shared" si="226"/>
        <v/>
      </c>
      <c r="U793" s="22" t="str">
        <f t="shared" si="233"/>
        <v/>
      </c>
      <c r="V793" s="22" t="str">
        <f t="shared" si="240"/>
        <v/>
      </c>
      <c r="W793" s="22" t="str">
        <f t="shared" si="241"/>
        <v/>
      </c>
      <c r="X793" s="8"/>
      <c r="Y793" s="29"/>
    </row>
    <row r="794" spans="1:25" ht="18" customHeight="1" x14ac:dyDescent="0.35">
      <c r="A794" s="20"/>
      <c r="B794" s="24" t="str">
        <f t="shared" si="227"/>
        <v/>
      </c>
      <c r="C794" s="34" t="str">
        <f t="shared" si="234"/>
        <v/>
      </c>
      <c r="D794" s="8"/>
      <c r="E794" s="22" t="str">
        <f t="shared" si="228"/>
        <v/>
      </c>
      <c r="F794" s="34" t="str">
        <f t="shared" si="235"/>
        <v/>
      </c>
      <c r="G794" s="8"/>
      <c r="H794" s="22" t="str">
        <f t="shared" si="229"/>
        <v/>
      </c>
      <c r="I794" s="34" t="str">
        <f t="shared" si="236"/>
        <v/>
      </c>
      <c r="J794" s="8"/>
      <c r="K794" s="22" t="str">
        <f t="shared" si="230"/>
        <v/>
      </c>
      <c r="L794" s="34" t="str">
        <f t="shared" si="237"/>
        <v/>
      </c>
      <c r="M794" s="8"/>
      <c r="N794" s="22" t="str">
        <f t="shared" si="231"/>
        <v/>
      </c>
      <c r="O794" s="34" t="str">
        <f t="shared" si="238"/>
        <v/>
      </c>
      <c r="P794" s="8"/>
      <c r="Q794" s="22" t="str">
        <f t="shared" si="232"/>
        <v/>
      </c>
      <c r="R794" s="34" t="str">
        <f t="shared" si="239"/>
        <v/>
      </c>
      <c r="S794" s="8"/>
      <c r="T794" s="22" t="str">
        <f t="shared" si="226"/>
        <v/>
      </c>
      <c r="U794" s="22" t="str">
        <f t="shared" si="233"/>
        <v/>
      </c>
      <c r="V794" s="22" t="str">
        <f t="shared" si="240"/>
        <v/>
      </c>
      <c r="W794" s="22" t="str">
        <f t="shared" si="241"/>
        <v/>
      </c>
      <c r="X794" s="8"/>
      <c r="Y794" s="29"/>
    </row>
    <row r="795" spans="1:25" ht="18" customHeight="1" x14ac:dyDescent="0.35">
      <c r="A795" s="20"/>
      <c r="B795" s="24" t="str">
        <f t="shared" si="227"/>
        <v/>
      </c>
      <c r="C795" s="34" t="str">
        <f t="shared" si="234"/>
        <v/>
      </c>
      <c r="D795" s="8"/>
      <c r="E795" s="22" t="str">
        <f t="shared" si="228"/>
        <v/>
      </c>
      <c r="F795" s="34" t="str">
        <f t="shared" si="235"/>
        <v/>
      </c>
      <c r="G795" s="8"/>
      <c r="H795" s="22" t="str">
        <f t="shared" si="229"/>
        <v/>
      </c>
      <c r="I795" s="34" t="str">
        <f t="shared" si="236"/>
        <v/>
      </c>
      <c r="J795" s="8"/>
      <c r="K795" s="22" t="str">
        <f t="shared" si="230"/>
        <v/>
      </c>
      <c r="L795" s="34" t="str">
        <f t="shared" si="237"/>
        <v/>
      </c>
      <c r="M795" s="8"/>
      <c r="N795" s="22" t="str">
        <f t="shared" si="231"/>
        <v/>
      </c>
      <c r="O795" s="34" t="str">
        <f t="shared" si="238"/>
        <v/>
      </c>
      <c r="P795" s="8"/>
      <c r="Q795" s="22" t="str">
        <f t="shared" si="232"/>
        <v/>
      </c>
      <c r="R795" s="34" t="str">
        <f t="shared" si="239"/>
        <v/>
      </c>
      <c r="S795" s="8"/>
      <c r="T795" s="22" t="str">
        <f t="shared" si="226"/>
        <v/>
      </c>
      <c r="U795" s="22" t="str">
        <f t="shared" si="233"/>
        <v/>
      </c>
      <c r="V795" s="22" t="str">
        <f t="shared" si="240"/>
        <v/>
      </c>
      <c r="W795" s="22" t="str">
        <f t="shared" si="241"/>
        <v/>
      </c>
      <c r="X795" s="8"/>
      <c r="Y795" s="29"/>
    </row>
    <row r="796" spans="1:25" ht="18" customHeight="1" x14ac:dyDescent="0.35">
      <c r="A796" s="20"/>
      <c r="B796" s="24" t="str">
        <f t="shared" si="227"/>
        <v/>
      </c>
      <c r="C796" s="34" t="str">
        <f t="shared" si="234"/>
        <v/>
      </c>
      <c r="D796" s="8"/>
      <c r="E796" s="22" t="str">
        <f t="shared" si="228"/>
        <v/>
      </c>
      <c r="F796" s="34" t="str">
        <f t="shared" si="235"/>
        <v/>
      </c>
      <c r="G796" s="8"/>
      <c r="H796" s="22" t="str">
        <f t="shared" si="229"/>
        <v/>
      </c>
      <c r="I796" s="34" t="str">
        <f t="shared" si="236"/>
        <v/>
      </c>
      <c r="J796" s="8"/>
      <c r="K796" s="22" t="str">
        <f t="shared" si="230"/>
        <v/>
      </c>
      <c r="L796" s="34" t="str">
        <f t="shared" si="237"/>
        <v/>
      </c>
      <c r="M796" s="8"/>
      <c r="N796" s="22" t="str">
        <f t="shared" si="231"/>
        <v/>
      </c>
      <c r="O796" s="34" t="str">
        <f t="shared" si="238"/>
        <v/>
      </c>
      <c r="P796" s="8"/>
      <c r="Q796" s="22" t="str">
        <f t="shared" si="232"/>
        <v/>
      </c>
      <c r="R796" s="34" t="str">
        <f t="shared" si="239"/>
        <v/>
      </c>
      <c r="S796" s="8"/>
      <c r="T796" s="22" t="str">
        <f t="shared" si="226"/>
        <v/>
      </c>
      <c r="U796" s="22" t="str">
        <f t="shared" si="233"/>
        <v/>
      </c>
      <c r="V796" s="22" t="str">
        <f t="shared" si="240"/>
        <v/>
      </c>
      <c r="W796" s="22" t="str">
        <f t="shared" si="241"/>
        <v/>
      </c>
      <c r="X796" s="8"/>
      <c r="Y796" s="29"/>
    </row>
    <row r="797" spans="1:25" ht="18" customHeight="1" x14ac:dyDescent="0.35">
      <c r="A797" s="20"/>
      <c r="B797" s="24" t="str">
        <f t="shared" si="227"/>
        <v/>
      </c>
      <c r="C797" s="34" t="str">
        <f t="shared" si="234"/>
        <v/>
      </c>
      <c r="D797" s="8"/>
      <c r="E797" s="22" t="str">
        <f t="shared" si="228"/>
        <v/>
      </c>
      <c r="F797" s="34" t="str">
        <f t="shared" si="235"/>
        <v/>
      </c>
      <c r="G797" s="8"/>
      <c r="H797" s="22" t="str">
        <f t="shared" si="229"/>
        <v/>
      </c>
      <c r="I797" s="34" t="str">
        <f t="shared" si="236"/>
        <v/>
      </c>
      <c r="J797" s="8"/>
      <c r="K797" s="22" t="str">
        <f t="shared" si="230"/>
        <v/>
      </c>
      <c r="L797" s="34" t="str">
        <f t="shared" si="237"/>
        <v/>
      </c>
      <c r="M797" s="8"/>
      <c r="N797" s="22" t="str">
        <f t="shared" si="231"/>
        <v/>
      </c>
      <c r="O797" s="34" t="str">
        <f t="shared" si="238"/>
        <v/>
      </c>
      <c r="P797" s="8"/>
      <c r="Q797" s="22" t="str">
        <f t="shared" si="232"/>
        <v/>
      </c>
      <c r="R797" s="34" t="str">
        <f t="shared" si="239"/>
        <v/>
      </c>
      <c r="S797" s="8"/>
      <c r="T797" s="22" t="str">
        <f t="shared" si="226"/>
        <v/>
      </c>
      <c r="U797" s="22" t="str">
        <f t="shared" si="233"/>
        <v/>
      </c>
      <c r="V797" s="22" t="str">
        <f t="shared" si="240"/>
        <v/>
      </c>
      <c r="W797" s="22" t="str">
        <f t="shared" si="241"/>
        <v/>
      </c>
      <c r="X797" s="8"/>
      <c r="Y797" s="29"/>
    </row>
    <row r="798" spans="1:25" ht="18" customHeight="1" x14ac:dyDescent="0.35">
      <c r="A798" s="20"/>
      <c r="B798" s="24" t="str">
        <f t="shared" si="227"/>
        <v/>
      </c>
      <c r="C798" s="34" t="str">
        <f t="shared" si="234"/>
        <v/>
      </c>
      <c r="D798" s="8"/>
      <c r="E798" s="22" t="str">
        <f t="shared" si="228"/>
        <v/>
      </c>
      <c r="F798" s="34" t="str">
        <f t="shared" si="235"/>
        <v/>
      </c>
      <c r="G798" s="8"/>
      <c r="H798" s="22" t="str">
        <f t="shared" si="229"/>
        <v/>
      </c>
      <c r="I798" s="34" t="str">
        <f t="shared" si="236"/>
        <v/>
      </c>
      <c r="J798" s="8"/>
      <c r="K798" s="22" t="str">
        <f t="shared" si="230"/>
        <v/>
      </c>
      <c r="L798" s="34" t="str">
        <f t="shared" si="237"/>
        <v/>
      </c>
      <c r="M798" s="8"/>
      <c r="N798" s="22" t="str">
        <f t="shared" si="231"/>
        <v/>
      </c>
      <c r="O798" s="34" t="str">
        <f t="shared" si="238"/>
        <v/>
      </c>
      <c r="P798" s="8"/>
      <c r="Q798" s="22" t="str">
        <f t="shared" si="232"/>
        <v/>
      </c>
      <c r="R798" s="34" t="str">
        <f t="shared" si="239"/>
        <v/>
      </c>
      <c r="S798" s="8"/>
      <c r="T798" s="22" t="str">
        <f t="shared" si="226"/>
        <v/>
      </c>
      <c r="U798" s="22" t="str">
        <f t="shared" si="233"/>
        <v/>
      </c>
      <c r="V798" s="22" t="str">
        <f t="shared" si="240"/>
        <v/>
      </c>
      <c r="W798" s="22" t="str">
        <f t="shared" si="241"/>
        <v/>
      </c>
      <c r="X798" s="8"/>
      <c r="Y798" s="29"/>
    </row>
    <row r="799" spans="1:25" ht="18" customHeight="1" x14ac:dyDescent="0.35">
      <c r="A799" s="20"/>
      <c r="B799" s="24" t="str">
        <f t="shared" si="227"/>
        <v/>
      </c>
      <c r="C799" s="34" t="str">
        <f t="shared" si="234"/>
        <v/>
      </c>
      <c r="D799" s="8"/>
      <c r="E799" s="22" t="str">
        <f t="shared" si="228"/>
        <v/>
      </c>
      <c r="F799" s="34" t="str">
        <f t="shared" si="235"/>
        <v/>
      </c>
      <c r="G799" s="8"/>
      <c r="H799" s="22" t="str">
        <f t="shared" si="229"/>
        <v/>
      </c>
      <c r="I799" s="34" t="str">
        <f t="shared" si="236"/>
        <v/>
      </c>
      <c r="J799" s="8"/>
      <c r="K799" s="22" t="str">
        <f t="shared" si="230"/>
        <v/>
      </c>
      <c r="L799" s="34" t="str">
        <f t="shared" si="237"/>
        <v/>
      </c>
      <c r="M799" s="8"/>
      <c r="N799" s="22" t="str">
        <f t="shared" si="231"/>
        <v/>
      </c>
      <c r="O799" s="34" t="str">
        <f t="shared" si="238"/>
        <v/>
      </c>
      <c r="P799" s="8"/>
      <c r="Q799" s="22" t="str">
        <f t="shared" si="232"/>
        <v/>
      </c>
      <c r="R799" s="34" t="str">
        <f t="shared" si="239"/>
        <v/>
      </c>
      <c r="S799" s="8"/>
      <c r="T799" s="22" t="str">
        <f t="shared" ref="T799:T862" si="242">IF(OR(R799="",S799=""),"",R799-S799)</f>
        <v/>
      </c>
      <c r="U799" s="22" t="str">
        <f t="shared" si="233"/>
        <v/>
      </c>
      <c r="V799" s="22" t="str">
        <f t="shared" si="240"/>
        <v/>
      </c>
      <c r="W799" s="22" t="str">
        <f t="shared" si="241"/>
        <v/>
      </c>
      <c r="X799" s="8"/>
      <c r="Y799" s="29"/>
    </row>
    <row r="800" spans="1:25" ht="18" customHeight="1" x14ac:dyDescent="0.35">
      <c r="A800" s="20"/>
      <c r="B800" s="24" t="str">
        <f t="shared" si="227"/>
        <v/>
      </c>
      <c r="C800" s="34" t="str">
        <f t="shared" si="234"/>
        <v/>
      </c>
      <c r="D800" s="8"/>
      <c r="E800" s="22" t="str">
        <f t="shared" si="228"/>
        <v/>
      </c>
      <c r="F800" s="34" t="str">
        <f t="shared" si="235"/>
        <v/>
      </c>
      <c r="G800" s="8"/>
      <c r="H800" s="22" t="str">
        <f t="shared" si="229"/>
        <v/>
      </c>
      <c r="I800" s="34" t="str">
        <f t="shared" si="236"/>
        <v/>
      </c>
      <c r="J800" s="8"/>
      <c r="K800" s="22" t="str">
        <f t="shared" si="230"/>
        <v/>
      </c>
      <c r="L800" s="34" t="str">
        <f t="shared" si="237"/>
        <v/>
      </c>
      <c r="M800" s="8"/>
      <c r="N800" s="22" t="str">
        <f t="shared" si="231"/>
        <v/>
      </c>
      <c r="O800" s="34" t="str">
        <f t="shared" si="238"/>
        <v/>
      </c>
      <c r="P800" s="8"/>
      <c r="Q800" s="22" t="str">
        <f t="shared" si="232"/>
        <v/>
      </c>
      <c r="R800" s="34" t="str">
        <f t="shared" si="239"/>
        <v/>
      </c>
      <c r="S800" s="8"/>
      <c r="T800" s="22" t="str">
        <f t="shared" si="242"/>
        <v/>
      </c>
      <c r="U800" s="22" t="str">
        <f t="shared" si="233"/>
        <v/>
      </c>
      <c r="V800" s="22" t="str">
        <f t="shared" si="240"/>
        <v/>
      </c>
      <c r="W800" s="22" t="str">
        <f t="shared" si="241"/>
        <v/>
      </c>
      <c r="X800" s="8"/>
      <c r="Y800" s="29"/>
    </row>
    <row r="801" spans="1:25" ht="18" customHeight="1" x14ac:dyDescent="0.35">
      <c r="A801" s="20"/>
      <c r="B801" s="24" t="str">
        <f t="shared" si="227"/>
        <v/>
      </c>
      <c r="C801" s="34" t="str">
        <f t="shared" si="234"/>
        <v/>
      </c>
      <c r="D801" s="8"/>
      <c r="E801" s="22" t="str">
        <f t="shared" si="228"/>
        <v/>
      </c>
      <c r="F801" s="34" t="str">
        <f t="shared" si="235"/>
        <v/>
      </c>
      <c r="G801" s="8"/>
      <c r="H801" s="22" t="str">
        <f t="shared" si="229"/>
        <v/>
      </c>
      <c r="I801" s="34" t="str">
        <f t="shared" si="236"/>
        <v/>
      </c>
      <c r="J801" s="8"/>
      <c r="K801" s="22" t="str">
        <f t="shared" si="230"/>
        <v/>
      </c>
      <c r="L801" s="34" t="str">
        <f t="shared" si="237"/>
        <v/>
      </c>
      <c r="M801" s="8"/>
      <c r="N801" s="22" t="str">
        <f t="shared" si="231"/>
        <v/>
      </c>
      <c r="O801" s="34" t="str">
        <f t="shared" si="238"/>
        <v/>
      </c>
      <c r="P801" s="8"/>
      <c r="Q801" s="22" t="str">
        <f t="shared" si="232"/>
        <v/>
      </c>
      <c r="R801" s="34" t="str">
        <f t="shared" si="239"/>
        <v/>
      </c>
      <c r="S801" s="8"/>
      <c r="T801" s="22" t="str">
        <f t="shared" si="242"/>
        <v/>
      </c>
      <c r="U801" s="22" t="str">
        <f t="shared" si="233"/>
        <v/>
      </c>
      <c r="V801" s="22" t="str">
        <f t="shared" si="240"/>
        <v/>
      </c>
      <c r="W801" s="22" t="str">
        <f t="shared" si="241"/>
        <v/>
      </c>
      <c r="X801" s="8"/>
      <c r="Y801" s="29"/>
    </row>
    <row r="802" spans="1:25" ht="18" customHeight="1" x14ac:dyDescent="0.35">
      <c r="A802" s="20"/>
      <c r="B802" s="24" t="str">
        <f t="shared" si="227"/>
        <v/>
      </c>
      <c r="C802" s="34" t="str">
        <f t="shared" si="234"/>
        <v/>
      </c>
      <c r="D802" s="8"/>
      <c r="E802" s="22" t="str">
        <f t="shared" si="228"/>
        <v/>
      </c>
      <c r="F802" s="34" t="str">
        <f t="shared" si="235"/>
        <v/>
      </c>
      <c r="G802" s="8"/>
      <c r="H802" s="22" t="str">
        <f t="shared" si="229"/>
        <v/>
      </c>
      <c r="I802" s="34" t="str">
        <f t="shared" si="236"/>
        <v/>
      </c>
      <c r="J802" s="8"/>
      <c r="K802" s="22" t="str">
        <f t="shared" si="230"/>
        <v/>
      </c>
      <c r="L802" s="34" t="str">
        <f t="shared" si="237"/>
        <v/>
      </c>
      <c r="M802" s="8"/>
      <c r="N802" s="22" t="str">
        <f t="shared" si="231"/>
        <v/>
      </c>
      <c r="O802" s="34" t="str">
        <f t="shared" si="238"/>
        <v/>
      </c>
      <c r="P802" s="8"/>
      <c r="Q802" s="22" t="str">
        <f t="shared" si="232"/>
        <v/>
      </c>
      <c r="R802" s="34" t="str">
        <f t="shared" si="239"/>
        <v/>
      </c>
      <c r="S802" s="8"/>
      <c r="T802" s="22" t="str">
        <f t="shared" si="242"/>
        <v/>
      </c>
      <c r="U802" s="22" t="str">
        <f t="shared" si="233"/>
        <v/>
      </c>
      <c r="V802" s="22" t="str">
        <f t="shared" si="240"/>
        <v/>
      </c>
      <c r="W802" s="22" t="str">
        <f t="shared" si="241"/>
        <v/>
      </c>
      <c r="X802" s="8"/>
      <c r="Y802" s="29"/>
    </row>
    <row r="803" spans="1:25" ht="18" customHeight="1" x14ac:dyDescent="0.35">
      <c r="A803" s="20"/>
      <c r="B803" s="24" t="str">
        <f t="shared" si="227"/>
        <v/>
      </c>
      <c r="C803" s="34" t="str">
        <f t="shared" si="234"/>
        <v/>
      </c>
      <c r="D803" s="8"/>
      <c r="E803" s="22" t="str">
        <f t="shared" si="228"/>
        <v/>
      </c>
      <c r="F803" s="34" t="str">
        <f t="shared" si="235"/>
        <v/>
      </c>
      <c r="G803" s="8"/>
      <c r="H803" s="22" t="str">
        <f t="shared" si="229"/>
        <v/>
      </c>
      <c r="I803" s="34" t="str">
        <f t="shared" si="236"/>
        <v/>
      </c>
      <c r="J803" s="8"/>
      <c r="K803" s="22" t="str">
        <f t="shared" si="230"/>
        <v/>
      </c>
      <c r="L803" s="34" t="str">
        <f t="shared" si="237"/>
        <v/>
      </c>
      <c r="M803" s="8"/>
      <c r="N803" s="22" t="str">
        <f t="shared" si="231"/>
        <v/>
      </c>
      <c r="O803" s="34" t="str">
        <f t="shared" si="238"/>
        <v/>
      </c>
      <c r="P803" s="8"/>
      <c r="Q803" s="22" t="str">
        <f t="shared" si="232"/>
        <v/>
      </c>
      <c r="R803" s="34" t="str">
        <f t="shared" si="239"/>
        <v/>
      </c>
      <c r="S803" s="8"/>
      <c r="T803" s="22" t="str">
        <f t="shared" si="242"/>
        <v/>
      </c>
      <c r="U803" s="22" t="str">
        <f t="shared" si="233"/>
        <v/>
      </c>
      <c r="V803" s="22" t="str">
        <f t="shared" si="240"/>
        <v/>
      </c>
      <c r="W803" s="22" t="str">
        <f t="shared" si="241"/>
        <v/>
      </c>
      <c r="X803" s="8"/>
      <c r="Y803" s="29"/>
    </row>
    <row r="804" spans="1:25" ht="18" customHeight="1" x14ac:dyDescent="0.35">
      <c r="A804" s="20"/>
      <c r="B804" s="24" t="str">
        <f t="shared" si="227"/>
        <v/>
      </c>
      <c r="C804" s="34" t="str">
        <f t="shared" si="234"/>
        <v/>
      </c>
      <c r="D804" s="8"/>
      <c r="E804" s="22" t="str">
        <f t="shared" si="228"/>
        <v/>
      </c>
      <c r="F804" s="34" t="str">
        <f t="shared" si="235"/>
        <v/>
      </c>
      <c r="G804" s="8"/>
      <c r="H804" s="22" t="str">
        <f t="shared" si="229"/>
        <v/>
      </c>
      <c r="I804" s="34" t="str">
        <f t="shared" si="236"/>
        <v/>
      </c>
      <c r="J804" s="8"/>
      <c r="K804" s="22" t="str">
        <f t="shared" si="230"/>
        <v/>
      </c>
      <c r="L804" s="34" t="str">
        <f t="shared" si="237"/>
        <v/>
      </c>
      <c r="M804" s="8"/>
      <c r="N804" s="22" t="str">
        <f t="shared" si="231"/>
        <v/>
      </c>
      <c r="O804" s="34" t="str">
        <f t="shared" si="238"/>
        <v/>
      </c>
      <c r="P804" s="8"/>
      <c r="Q804" s="22" t="str">
        <f t="shared" si="232"/>
        <v/>
      </c>
      <c r="R804" s="34" t="str">
        <f t="shared" si="239"/>
        <v/>
      </c>
      <c r="S804" s="8"/>
      <c r="T804" s="22" t="str">
        <f t="shared" si="242"/>
        <v/>
      </c>
      <c r="U804" s="22" t="str">
        <f t="shared" si="233"/>
        <v/>
      </c>
      <c r="V804" s="22" t="str">
        <f t="shared" si="240"/>
        <v/>
      </c>
      <c r="W804" s="22" t="str">
        <f t="shared" si="241"/>
        <v/>
      </c>
      <c r="X804" s="8"/>
      <c r="Y804" s="29"/>
    </row>
    <row r="805" spans="1:25" ht="18" customHeight="1" x14ac:dyDescent="0.35">
      <c r="A805" s="20"/>
      <c r="B805" s="24" t="str">
        <f t="shared" si="227"/>
        <v/>
      </c>
      <c r="C805" s="34" t="str">
        <f t="shared" si="234"/>
        <v/>
      </c>
      <c r="D805" s="8"/>
      <c r="E805" s="22" t="str">
        <f t="shared" si="228"/>
        <v/>
      </c>
      <c r="F805" s="34" t="str">
        <f t="shared" si="235"/>
        <v/>
      </c>
      <c r="G805" s="8"/>
      <c r="H805" s="22" t="str">
        <f t="shared" si="229"/>
        <v/>
      </c>
      <c r="I805" s="34" t="str">
        <f t="shared" si="236"/>
        <v/>
      </c>
      <c r="J805" s="8"/>
      <c r="K805" s="22" t="str">
        <f t="shared" si="230"/>
        <v/>
      </c>
      <c r="L805" s="34" t="str">
        <f t="shared" si="237"/>
        <v/>
      </c>
      <c r="M805" s="8"/>
      <c r="N805" s="22" t="str">
        <f t="shared" si="231"/>
        <v/>
      </c>
      <c r="O805" s="34" t="str">
        <f t="shared" si="238"/>
        <v/>
      </c>
      <c r="P805" s="8"/>
      <c r="Q805" s="22" t="str">
        <f t="shared" si="232"/>
        <v/>
      </c>
      <c r="R805" s="34" t="str">
        <f t="shared" si="239"/>
        <v/>
      </c>
      <c r="S805" s="8"/>
      <c r="T805" s="22" t="str">
        <f t="shared" si="242"/>
        <v/>
      </c>
      <c r="U805" s="22" t="str">
        <f t="shared" si="233"/>
        <v/>
      </c>
      <c r="V805" s="22" t="str">
        <f t="shared" si="240"/>
        <v/>
      </c>
      <c r="W805" s="22" t="str">
        <f t="shared" si="241"/>
        <v/>
      </c>
      <c r="X805" s="8"/>
      <c r="Y805" s="29"/>
    </row>
    <row r="806" spans="1:25" ht="18" customHeight="1" x14ac:dyDescent="0.35">
      <c r="A806" s="20"/>
      <c r="B806" s="24" t="str">
        <f t="shared" si="227"/>
        <v/>
      </c>
      <c r="C806" s="34" t="str">
        <f t="shared" si="234"/>
        <v/>
      </c>
      <c r="D806" s="8"/>
      <c r="E806" s="22" t="str">
        <f t="shared" si="228"/>
        <v/>
      </c>
      <c r="F806" s="34" t="str">
        <f t="shared" si="235"/>
        <v/>
      </c>
      <c r="G806" s="8"/>
      <c r="H806" s="22" t="str">
        <f t="shared" si="229"/>
        <v/>
      </c>
      <c r="I806" s="34" t="str">
        <f t="shared" si="236"/>
        <v/>
      </c>
      <c r="J806" s="8"/>
      <c r="K806" s="22" t="str">
        <f t="shared" si="230"/>
        <v/>
      </c>
      <c r="L806" s="34" t="str">
        <f t="shared" si="237"/>
        <v/>
      </c>
      <c r="M806" s="8"/>
      <c r="N806" s="22" t="str">
        <f t="shared" si="231"/>
        <v/>
      </c>
      <c r="O806" s="34" t="str">
        <f t="shared" si="238"/>
        <v/>
      </c>
      <c r="P806" s="8"/>
      <c r="Q806" s="22" t="str">
        <f t="shared" si="232"/>
        <v/>
      </c>
      <c r="R806" s="34" t="str">
        <f t="shared" si="239"/>
        <v/>
      </c>
      <c r="S806" s="8"/>
      <c r="T806" s="22" t="str">
        <f t="shared" si="242"/>
        <v/>
      </c>
      <c r="U806" s="22" t="str">
        <f t="shared" si="233"/>
        <v/>
      </c>
      <c r="V806" s="22" t="str">
        <f t="shared" si="240"/>
        <v/>
      </c>
      <c r="W806" s="22" t="str">
        <f t="shared" si="241"/>
        <v/>
      </c>
      <c r="X806" s="8"/>
      <c r="Y806" s="29"/>
    </row>
    <row r="807" spans="1:25" ht="18" customHeight="1" x14ac:dyDescent="0.35">
      <c r="A807" s="20"/>
      <c r="B807" s="24" t="str">
        <f t="shared" si="227"/>
        <v/>
      </c>
      <c r="C807" s="34" t="str">
        <f t="shared" si="234"/>
        <v/>
      </c>
      <c r="D807" s="8"/>
      <c r="E807" s="22" t="str">
        <f t="shared" si="228"/>
        <v/>
      </c>
      <c r="F807" s="34" t="str">
        <f t="shared" si="235"/>
        <v/>
      </c>
      <c r="G807" s="8"/>
      <c r="H807" s="22" t="str">
        <f t="shared" si="229"/>
        <v/>
      </c>
      <c r="I807" s="34" t="str">
        <f t="shared" si="236"/>
        <v/>
      </c>
      <c r="J807" s="8"/>
      <c r="K807" s="22" t="str">
        <f t="shared" si="230"/>
        <v/>
      </c>
      <c r="L807" s="34" t="str">
        <f t="shared" si="237"/>
        <v/>
      </c>
      <c r="M807" s="8"/>
      <c r="N807" s="22" t="str">
        <f t="shared" si="231"/>
        <v/>
      </c>
      <c r="O807" s="34" t="str">
        <f t="shared" si="238"/>
        <v/>
      </c>
      <c r="P807" s="8"/>
      <c r="Q807" s="22" t="str">
        <f t="shared" si="232"/>
        <v/>
      </c>
      <c r="R807" s="34" t="str">
        <f t="shared" si="239"/>
        <v/>
      </c>
      <c r="S807" s="8"/>
      <c r="T807" s="22" t="str">
        <f t="shared" si="242"/>
        <v/>
      </c>
      <c r="U807" s="22" t="str">
        <f t="shared" si="233"/>
        <v/>
      </c>
      <c r="V807" s="22" t="str">
        <f t="shared" si="240"/>
        <v/>
      </c>
      <c r="W807" s="22" t="str">
        <f t="shared" si="241"/>
        <v/>
      </c>
      <c r="X807" s="8"/>
      <c r="Y807" s="29"/>
    </row>
    <row r="808" spans="1:25" ht="18" customHeight="1" x14ac:dyDescent="0.35">
      <c r="A808" s="20"/>
      <c r="B808" s="24" t="str">
        <f t="shared" si="227"/>
        <v/>
      </c>
      <c r="C808" s="34" t="str">
        <f t="shared" si="234"/>
        <v/>
      </c>
      <c r="D808" s="8"/>
      <c r="E808" s="22" t="str">
        <f t="shared" si="228"/>
        <v/>
      </c>
      <c r="F808" s="34" t="str">
        <f t="shared" si="235"/>
        <v/>
      </c>
      <c r="G808" s="8"/>
      <c r="H808" s="22" t="str">
        <f t="shared" si="229"/>
        <v/>
      </c>
      <c r="I808" s="34" t="str">
        <f t="shared" si="236"/>
        <v/>
      </c>
      <c r="J808" s="8"/>
      <c r="K808" s="22" t="str">
        <f t="shared" si="230"/>
        <v/>
      </c>
      <c r="L808" s="34" t="str">
        <f t="shared" si="237"/>
        <v/>
      </c>
      <c r="M808" s="8"/>
      <c r="N808" s="22" t="str">
        <f t="shared" si="231"/>
        <v/>
      </c>
      <c r="O808" s="34" t="str">
        <f t="shared" si="238"/>
        <v/>
      </c>
      <c r="P808" s="8"/>
      <c r="Q808" s="22" t="str">
        <f t="shared" si="232"/>
        <v/>
      </c>
      <c r="R808" s="34" t="str">
        <f t="shared" si="239"/>
        <v/>
      </c>
      <c r="S808" s="8"/>
      <c r="T808" s="22" t="str">
        <f t="shared" si="242"/>
        <v/>
      </c>
      <c r="U808" s="22" t="str">
        <f t="shared" si="233"/>
        <v/>
      </c>
      <c r="V808" s="22" t="str">
        <f t="shared" si="240"/>
        <v/>
      </c>
      <c r="W808" s="22" t="str">
        <f t="shared" si="241"/>
        <v/>
      </c>
      <c r="X808" s="8"/>
      <c r="Y808" s="29"/>
    </row>
    <row r="809" spans="1:25" ht="18" customHeight="1" x14ac:dyDescent="0.35">
      <c r="A809" s="20"/>
      <c r="B809" s="24" t="str">
        <f t="shared" si="227"/>
        <v/>
      </c>
      <c r="C809" s="34" t="str">
        <f t="shared" si="234"/>
        <v/>
      </c>
      <c r="D809" s="8"/>
      <c r="E809" s="22" t="str">
        <f t="shared" si="228"/>
        <v/>
      </c>
      <c r="F809" s="34" t="str">
        <f t="shared" si="235"/>
        <v/>
      </c>
      <c r="G809" s="8"/>
      <c r="H809" s="22" t="str">
        <f t="shared" si="229"/>
        <v/>
      </c>
      <c r="I809" s="34" t="str">
        <f t="shared" si="236"/>
        <v/>
      </c>
      <c r="J809" s="8"/>
      <c r="K809" s="22" t="str">
        <f t="shared" si="230"/>
        <v/>
      </c>
      <c r="L809" s="34" t="str">
        <f t="shared" si="237"/>
        <v/>
      </c>
      <c r="M809" s="8"/>
      <c r="N809" s="22" t="str">
        <f t="shared" si="231"/>
        <v/>
      </c>
      <c r="O809" s="34" t="str">
        <f t="shared" si="238"/>
        <v/>
      </c>
      <c r="P809" s="8"/>
      <c r="Q809" s="22" t="str">
        <f t="shared" si="232"/>
        <v/>
      </c>
      <c r="R809" s="34" t="str">
        <f t="shared" si="239"/>
        <v/>
      </c>
      <c r="S809" s="8"/>
      <c r="T809" s="22" t="str">
        <f t="shared" si="242"/>
        <v/>
      </c>
      <c r="U809" s="22" t="str">
        <f t="shared" si="233"/>
        <v/>
      </c>
      <c r="V809" s="22" t="str">
        <f t="shared" si="240"/>
        <v/>
      </c>
      <c r="W809" s="22" t="str">
        <f t="shared" si="241"/>
        <v/>
      </c>
      <c r="X809" s="8"/>
      <c r="Y809" s="29"/>
    </row>
    <row r="810" spans="1:25" ht="18" customHeight="1" x14ac:dyDescent="0.35">
      <c r="A810" s="20"/>
      <c r="B810" s="24" t="str">
        <f t="shared" si="227"/>
        <v/>
      </c>
      <c r="C810" s="34" t="str">
        <f t="shared" si="234"/>
        <v/>
      </c>
      <c r="D810" s="8"/>
      <c r="E810" s="22" t="str">
        <f t="shared" si="228"/>
        <v/>
      </c>
      <c r="F810" s="34" t="str">
        <f t="shared" si="235"/>
        <v/>
      </c>
      <c r="G810" s="8"/>
      <c r="H810" s="22" t="str">
        <f t="shared" si="229"/>
        <v/>
      </c>
      <c r="I810" s="34" t="str">
        <f t="shared" si="236"/>
        <v/>
      </c>
      <c r="J810" s="8"/>
      <c r="K810" s="22" t="str">
        <f t="shared" si="230"/>
        <v/>
      </c>
      <c r="L810" s="34" t="str">
        <f t="shared" si="237"/>
        <v/>
      </c>
      <c r="M810" s="8"/>
      <c r="N810" s="22" t="str">
        <f t="shared" si="231"/>
        <v/>
      </c>
      <c r="O810" s="34" t="str">
        <f t="shared" si="238"/>
        <v/>
      </c>
      <c r="P810" s="8"/>
      <c r="Q810" s="22" t="str">
        <f t="shared" si="232"/>
        <v/>
      </c>
      <c r="R810" s="34" t="str">
        <f t="shared" si="239"/>
        <v/>
      </c>
      <c r="S810" s="8"/>
      <c r="T810" s="22" t="str">
        <f t="shared" si="242"/>
        <v/>
      </c>
      <c r="U810" s="22" t="str">
        <f t="shared" si="233"/>
        <v/>
      </c>
      <c r="V810" s="22" t="str">
        <f t="shared" si="240"/>
        <v/>
      </c>
      <c r="W810" s="22" t="str">
        <f t="shared" si="241"/>
        <v/>
      </c>
      <c r="X810" s="8"/>
      <c r="Y810" s="29"/>
    </row>
    <row r="811" spans="1:25" ht="18" customHeight="1" x14ac:dyDescent="0.35">
      <c r="A811" s="20"/>
      <c r="B811" s="24" t="str">
        <f t="shared" si="227"/>
        <v/>
      </c>
      <c r="C811" s="34" t="str">
        <f t="shared" si="234"/>
        <v/>
      </c>
      <c r="D811" s="8"/>
      <c r="E811" s="22" t="str">
        <f t="shared" si="228"/>
        <v/>
      </c>
      <c r="F811" s="34" t="str">
        <f t="shared" si="235"/>
        <v/>
      </c>
      <c r="G811" s="8"/>
      <c r="H811" s="22" t="str">
        <f t="shared" si="229"/>
        <v/>
      </c>
      <c r="I811" s="34" t="str">
        <f t="shared" si="236"/>
        <v/>
      </c>
      <c r="J811" s="8"/>
      <c r="K811" s="22" t="str">
        <f t="shared" si="230"/>
        <v/>
      </c>
      <c r="L811" s="34" t="str">
        <f t="shared" si="237"/>
        <v/>
      </c>
      <c r="M811" s="8"/>
      <c r="N811" s="22" t="str">
        <f t="shared" si="231"/>
        <v/>
      </c>
      <c r="O811" s="34" t="str">
        <f t="shared" si="238"/>
        <v/>
      </c>
      <c r="P811" s="8"/>
      <c r="Q811" s="22" t="str">
        <f t="shared" si="232"/>
        <v/>
      </c>
      <c r="R811" s="34" t="str">
        <f t="shared" si="239"/>
        <v/>
      </c>
      <c r="S811" s="8"/>
      <c r="T811" s="22" t="str">
        <f t="shared" si="242"/>
        <v/>
      </c>
      <c r="U811" s="22" t="str">
        <f t="shared" si="233"/>
        <v/>
      </c>
      <c r="V811" s="22" t="str">
        <f t="shared" si="240"/>
        <v/>
      </c>
      <c r="W811" s="22" t="str">
        <f t="shared" si="241"/>
        <v/>
      </c>
      <c r="X811" s="8"/>
      <c r="Y811" s="29"/>
    </row>
    <row r="812" spans="1:25" ht="18" customHeight="1" x14ac:dyDescent="0.35">
      <c r="A812" s="20"/>
      <c r="B812" s="24" t="str">
        <f t="shared" si="227"/>
        <v/>
      </c>
      <c r="C812" s="34" t="str">
        <f t="shared" si="234"/>
        <v/>
      </c>
      <c r="D812" s="8"/>
      <c r="E812" s="22" t="str">
        <f t="shared" si="228"/>
        <v/>
      </c>
      <c r="F812" s="34" t="str">
        <f t="shared" si="235"/>
        <v/>
      </c>
      <c r="G812" s="8"/>
      <c r="H812" s="22" t="str">
        <f t="shared" si="229"/>
        <v/>
      </c>
      <c r="I812" s="34" t="str">
        <f t="shared" si="236"/>
        <v/>
      </c>
      <c r="J812" s="8"/>
      <c r="K812" s="22" t="str">
        <f t="shared" si="230"/>
        <v/>
      </c>
      <c r="L812" s="34" t="str">
        <f t="shared" si="237"/>
        <v/>
      </c>
      <c r="M812" s="8"/>
      <c r="N812" s="22" t="str">
        <f t="shared" si="231"/>
        <v/>
      </c>
      <c r="O812" s="34" t="str">
        <f t="shared" si="238"/>
        <v/>
      </c>
      <c r="P812" s="8"/>
      <c r="Q812" s="22" t="str">
        <f t="shared" si="232"/>
        <v/>
      </c>
      <c r="R812" s="34" t="str">
        <f t="shared" si="239"/>
        <v/>
      </c>
      <c r="S812" s="8"/>
      <c r="T812" s="22" t="str">
        <f t="shared" si="242"/>
        <v/>
      </c>
      <c r="U812" s="22" t="str">
        <f t="shared" si="233"/>
        <v/>
      </c>
      <c r="V812" s="22" t="str">
        <f t="shared" si="240"/>
        <v/>
      </c>
      <c r="W812" s="22" t="str">
        <f t="shared" si="241"/>
        <v/>
      </c>
      <c r="X812" s="8"/>
      <c r="Y812" s="29"/>
    </row>
    <row r="813" spans="1:25" ht="18" customHeight="1" x14ac:dyDescent="0.35">
      <c r="A813" s="20"/>
      <c r="B813" s="24" t="str">
        <f t="shared" si="227"/>
        <v/>
      </c>
      <c r="C813" s="34" t="str">
        <f t="shared" si="234"/>
        <v/>
      </c>
      <c r="D813" s="8"/>
      <c r="E813" s="22" t="str">
        <f t="shared" si="228"/>
        <v/>
      </c>
      <c r="F813" s="34" t="str">
        <f t="shared" si="235"/>
        <v/>
      </c>
      <c r="G813" s="8"/>
      <c r="H813" s="22" t="str">
        <f t="shared" si="229"/>
        <v/>
      </c>
      <c r="I813" s="34" t="str">
        <f t="shared" si="236"/>
        <v/>
      </c>
      <c r="J813" s="8"/>
      <c r="K813" s="22" t="str">
        <f t="shared" si="230"/>
        <v/>
      </c>
      <c r="L813" s="34" t="str">
        <f t="shared" si="237"/>
        <v/>
      </c>
      <c r="M813" s="8"/>
      <c r="N813" s="22" t="str">
        <f t="shared" si="231"/>
        <v/>
      </c>
      <c r="O813" s="34" t="str">
        <f t="shared" si="238"/>
        <v/>
      </c>
      <c r="P813" s="8"/>
      <c r="Q813" s="22" t="str">
        <f t="shared" si="232"/>
        <v/>
      </c>
      <c r="R813" s="34" t="str">
        <f t="shared" si="239"/>
        <v/>
      </c>
      <c r="S813" s="8"/>
      <c r="T813" s="22" t="str">
        <f t="shared" si="242"/>
        <v/>
      </c>
      <c r="U813" s="22" t="str">
        <f t="shared" si="233"/>
        <v/>
      </c>
      <c r="V813" s="22" t="str">
        <f t="shared" si="240"/>
        <v/>
      </c>
      <c r="W813" s="22" t="str">
        <f t="shared" si="241"/>
        <v/>
      </c>
      <c r="X813" s="8"/>
      <c r="Y813" s="29"/>
    </row>
    <row r="814" spans="1:25" ht="18" customHeight="1" x14ac:dyDescent="0.35">
      <c r="A814" s="20"/>
      <c r="B814" s="24" t="str">
        <f t="shared" si="227"/>
        <v/>
      </c>
      <c r="C814" s="34" t="str">
        <f t="shared" si="234"/>
        <v/>
      </c>
      <c r="D814" s="8"/>
      <c r="E814" s="22" t="str">
        <f t="shared" si="228"/>
        <v/>
      </c>
      <c r="F814" s="34" t="str">
        <f t="shared" si="235"/>
        <v/>
      </c>
      <c r="G814" s="8"/>
      <c r="H814" s="22" t="str">
        <f t="shared" si="229"/>
        <v/>
      </c>
      <c r="I814" s="34" t="str">
        <f t="shared" si="236"/>
        <v/>
      </c>
      <c r="J814" s="8"/>
      <c r="K814" s="22" t="str">
        <f t="shared" si="230"/>
        <v/>
      </c>
      <c r="L814" s="34" t="str">
        <f t="shared" si="237"/>
        <v/>
      </c>
      <c r="M814" s="8"/>
      <c r="N814" s="22" t="str">
        <f t="shared" si="231"/>
        <v/>
      </c>
      <c r="O814" s="34" t="str">
        <f t="shared" si="238"/>
        <v/>
      </c>
      <c r="P814" s="8"/>
      <c r="Q814" s="22" t="str">
        <f t="shared" si="232"/>
        <v/>
      </c>
      <c r="R814" s="34" t="str">
        <f t="shared" si="239"/>
        <v/>
      </c>
      <c r="S814" s="8"/>
      <c r="T814" s="22" t="str">
        <f t="shared" si="242"/>
        <v/>
      </c>
      <c r="U814" s="22" t="str">
        <f t="shared" si="233"/>
        <v/>
      </c>
      <c r="V814" s="22" t="str">
        <f t="shared" si="240"/>
        <v/>
      </c>
      <c r="W814" s="22" t="str">
        <f t="shared" si="241"/>
        <v/>
      </c>
      <c r="X814" s="8"/>
      <c r="Y814" s="29"/>
    </row>
    <row r="815" spans="1:25" ht="18" customHeight="1" x14ac:dyDescent="0.35">
      <c r="A815" s="20"/>
      <c r="B815" s="24" t="str">
        <f t="shared" si="227"/>
        <v/>
      </c>
      <c r="C815" s="34" t="str">
        <f t="shared" si="234"/>
        <v/>
      </c>
      <c r="D815" s="8"/>
      <c r="E815" s="22" t="str">
        <f t="shared" si="228"/>
        <v/>
      </c>
      <c r="F815" s="34" t="str">
        <f t="shared" si="235"/>
        <v/>
      </c>
      <c r="G815" s="8"/>
      <c r="H815" s="22" t="str">
        <f t="shared" si="229"/>
        <v/>
      </c>
      <c r="I815" s="34" t="str">
        <f t="shared" si="236"/>
        <v/>
      </c>
      <c r="J815" s="8"/>
      <c r="K815" s="22" t="str">
        <f t="shared" si="230"/>
        <v/>
      </c>
      <c r="L815" s="34" t="str">
        <f t="shared" si="237"/>
        <v/>
      </c>
      <c r="M815" s="8"/>
      <c r="N815" s="22" t="str">
        <f t="shared" si="231"/>
        <v/>
      </c>
      <c r="O815" s="34" t="str">
        <f t="shared" si="238"/>
        <v/>
      </c>
      <c r="P815" s="8"/>
      <c r="Q815" s="22" t="str">
        <f t="shared" si="232"/>
        <v/>
      </c>
      <c r="R815" s="34" t="str">
        <f t="shared" si="239"/>
        <v/>
      </c>
      <c r="S815" s="8"/>
      <c r="T815" s="22" t="str">
        <f t="shared" si="242"/>
        <v/>
      </c>
      <c r="U815" s="22" t="str">
        <f t="shared" si="233"/>
        <v/>
      </c>
      <c r="V815" s="22" t="str">
        <f t="shared" si="240"/>
        <v/>
      </c>
      <c r="W815" s="22" t="str">
        <f t="shared" si="241"/>
        <v/>
      </c>
      <c r="X815" s="8"/>
      <c r="Y815" s="29"/>
    </row>
    <row r="816" spans="1:25" ht="18" customHeight="1" x14ac:dyDescent="0.35">
      <c r="A816" s="20"/>
      <c r="B816" s="24" t="str">
        <f t="shared" si="227"/>
        <v/>
      </c>
      <c r="C816" s="34" t="str">
        <f t="shared" si="234"/>
        <v/>
      </c>
      <c r="D816" s="8"/>
      <c r="E816" s="22" t="str">
        <f t="shared" si="228"/>
        <v/>
      </c>
      <c r="F816" s="34" t="str">
        <f t="shared" si="235"/>
        <v/>
      </c>
      <c r="G816" s="8"/>
      <c r="H816" s="22" t="str">
        <f t="shared" si="229"/>
        <v/>
      </c>
      <c r="I816" s="34" t="str">
        <f t="shared" si="236"/>
        <v/>
      </c>
      <c r="J816" s="8"/>
      <c r="K816" s="22" t="str">
        <f t="shared" si="230"/>
        <v/>
      </c>
      <c r="L816" s="34" t="str">
        <f t="shared" si="237"/>
        <v/>
      </c>
      <c r="M816" s="8"/>
      <c r="N816" s="22" t="str">
        <f t="shared" si="231"/>
        <v/>
      </c>
      <c r="O816" s="34" t="str">
        <f t="shared" si="238"/>
        <v/>
      </c>
      <c r="P816" s="8"/>
      <c r="Q816" s="22" t="str">
        <f t="shared" si="232"/>
        <v/>
      </c>
      <c r="R816" s="34" t="str">
        <f t="shared" si="239"/>
        <v/>
      </c>
      <c r="S816" s="8"/>
      <c r="T816" s="22" t="str">
        <f t="shared" si="242"/>
        <v/>
      </c>
      <c r="U816" s="22" t="str">
        <f t="shared" si="233"/>
        <v/>
      </c>
      <c r="V816" s="22" t="str">
        <f t="shared" si="240"/>
        <v/>
      </c>
      <c r="W816" s="22" t="str">
        <f t="shared" si="241"/>
        <v/>
      </c>
      <c r="X816" s="8"/>
      <c r="Y816" s="29"/>
    </row>
    <row r="817" spans="1:25" ht="18" customHeight="1" x14ac:dyDescent="0.35">
      <c r="A817" s="20"/>
      <c r="B817" s="24" t="str">
        <f t="shared" si="227"/>
        <v/>
      </c>
      <c r="C817" s="34" t="str">
        <f t="shared" si="234"/>
        <v/>
      </c>
      <c r="D817" s="8"/>
      <c r="E817" s="22" t="str">
        <f t="shared" si="228"/>
        <v/>
      </c>
      <c r="F817" s="34" t="str">
        <f t="shared" si="235"/>
        <v/>
      </c>
      <c r="G817" s="8"/>
      <c r="H817" s="22" t="str">
        <f t="shared" si="229"/>
        <v/>
      </c>
      <c r="I817" s="34" t="str">
        <f t="shared" si="236"/>
        <v/>
      </c>
      <c r="J817" s="8"/>
      <c r="K817" s="22" t="str">
        <f t="shared" si="230"/>
        <v/>
      </c>
      <c r="L817" s="34" t="str">
        <f t="shared" si="237"/>
        <v/>
      </c>
      <c r="M817" s="8"/>
      <c r="N817" s="22" t="str">
        <f t="shared" si="231"/>
        <v/>
      </c>
      <c r="O817" s="34" t="str">
        <f t="shared" si="238"/>
        <v/>
      </c>
      <c r="P817" s="8"/>
      <c r="Q817" s="22" t="str">
        <f t="shared" si="232"/>
        <v/>
      </c>
      <c r="R817" s="34" t="str">
        <f t="shared" si="239"/>
        <v/>
      </c>
      <c r="S817" s="8"/>
      <c r="T817" s="22" t="str">
        <f t="shared" si="242"/>
        <v/>
      </c>
      <c r="U817" s="22" t="str">
        <f t="shared" si="233"/>
        <v/>
      </c>
      <c r="V817" s="22" t="str">
        <f t="shared" si="240"/>
        <v/>
      </c>
      <c r="W817" s="22" t="str">
        <f t="shared" si="241"/>
        <v/>
      </c>
      <c r="X817" s="8"/>
      <c r="Y817" s="29"/>
    </row>
    <row r="818" spans="1:25" ht="18" customHeight="1" x14ac:dyDescent="0.35">
      <c r="A818" s="20"/>
      <c r="B818" s="24" t="str">
        <f t="shared" si="227"/>
        <v/>
      </c>
      <c r="C818" s="34" t="str">
        <f t="shared" si="234"/>
        <v/>
      </c>
      <c r="D818" s="8"/>
      <c r="E818" s="22" t="str">
        <f t="shared" si="228"/>
        <v/>
      </c>
      <c r="F818" s="34" t="str">
        <f t="shared" si="235"/>
        <v/>
      </c>
      <c r="G818" s="8"/>
      <c r="H818" s="22" t="str">
        <f t="shared" si="229"/>
        <v/>
      </c>
      <c r="I818" s="34" t="str">
        <f t="shared" si="236"/>
        <v/>
      </c>
      <c r="J818" s="8"/>
      <c r="K818" s="22" t="str">
        <f t="shared" si="230"/>
        <v/>
      </c>
      <c r="L818" s="34" t="str">
        <f t="shared" si="237"/>
        <v/>
      </c>
      <c r="M818" s="8"/>
      <c r="N818" s="22" t="str">
        <f t="shared" si="231"/>
        <v/>
      </c>
      <c r="O818" s="34" t="str">
        <f t="shared" si="238"/>
        <v/>
      </c>
      <c r="P818" s="8"/>
      <c r="Q818" s="22" t="str">
        <f t="shared" si="232"/>
        <v/>
      </c>
      <c r="R818" s="34" t="str">
        <f t="shared" si="239"/>
        <v/>
      </c>
      <c r="S818" s="8"/>
      <c r="T818" s="22" t="str">
        <f t="shared" si="242"/>
        <v/>
      </c>
      <c r="U818" s="22" t="str">
        <f t="shared" si="233"/>
        <v/>
      </c>
      <c r="V818" s="22" t="str">
        <f t="shared" si="240"/>
        <v/>
      </c>
      <c r="W818" s="22" t="str">
        <f t="shared" si="241"/>
        <v/>
      </c>
      <c r="X818" s="8"/>
      <c r="Y818" s="29"/>
    </row>
    <row r="819" spans="1:25" ht="18" customHeight="1" x14ac:dyDescent="0.35">
      <c r="A819" s="20"/>
      <c r="B819" s="24" t="str">
        <f t="shared" si="227"/>
        <v/>
      </c>
      <c r="C819" s="34" t="str">
        <f t="shared" si="234"/>
        <v/>
      </c>
      <c r="D819" s="8"/>
      <c r="E819" s="22" t="str">
        <f t="shared" si="228"/>
        <v/>
      </c>
      <c r="F819" s="34" t="str">
        <f t="shared" si="235"/>
        <v/>
      </c>
      <c r="G819" s="8"/>
      <c r="H819" s="22" t="str">
        <f t="shared" si="229"/>
        <v/>
      </c>
      <c r="I819" s="34" t="str">
        <f t="shared" si="236"/>
        <v/>
      </c>
      <c r="J819" s="8"/>
      <c r="K819" s="22" t="str">
        <f t="shared" si="230"/>
        <v/>
      </c>
      <c r="L819" s="34" t="str">
        <f t="shared" si="237"/>
        <v/>
      </c>
      <c r="M819" s="8"/>
      <c r="N819" s="22" t="str">
        <f t="shared" si="231"/>
        <v/>
      </c>
      <c r="O819" s="34" t="str">
        <f t="shared" si="238"/>
        <v/>
      </c>
      <c r="P819" s="8"/>
      <c r="Q819" s="22" t="str">
        <f t="shared" si="232"/>
        <v/>
      </c>
      <c r="R819" s="34" t="str">
        <f t="shared" si="239"/>
        <v/>
      </c>
      <c r="S819" s="8"/>
      <c r="T819" s="22" t="str">
        <f t="shared" si="242"/>
        <v/>
      </c>
      <c r="U819" s="22" t="str">
        <f t="shared" si="233"/>
        <v/>
      </c>
      <c r="V819" s="22" t="str">
        <f t="shared" si="240"/>
        <v/>
      </c>
      <c r="W819" s="22" t="str">
        <f t="shared" si="241"/>
        <v/>
      </c>
      <c r="X819" s="8"/>
      <c r="Y819" s="29"/>
    </row>
    <row r="820" spans="1:25" ht="18" customHeight="1" x14ac:dyDescent="0.35">
      <c r="A820" s="20"/>
      <c r="B820" s="24" t="str">
        <f t="shared" si="227"/>
        <v/>
      </c>
      <c r="C820" s="34" t="str">
        <f t="shared" si="234"/>
        <v/>
      </c>
      <c r="D820" s="8"/>
      <c r="E820" s="22" t="str">
        <f t="shared" si="228"/>
        <v/>
      </c>
      <c r="F820" s="34" t="str">
        <f t="shared" si="235"/>
        <v/>
      </c>
      <c r="G820" s="8"/>
      <c r="H820" s="22" t="str">
        <f t="shared" si="229"/>
        <v/>
      </c>
      <c r="I820" s="34" t="str">
        <f t="shared" si="236"/>
        <v/>
      </c>
      <c r="J820" s="8"/>
      <c r="K820" s="22" t="str">
        <f t="shared" si="230"/>
        <v/>
      </c>
      <c r="L820" s="34" t="str">
        <f t="shared" si="237"/>
        <v/>
      </c>
      <c r="M820" s="8"/>
      <c r="N820" s="22" t="str">
        <f t="shared" si="231"/>
        <v/>
      </c>
      <c r="O820" s="34" t="str">
        <f t="shared" si="238"/>
        <v/>
      </c>
      <c r="P820" s="8"/>
      <c r="Q820" s="22" t="str">
        <f t="shared" si="232"/>
        <v/>
      </c>
      <c r="R820" s="34" t="str">
        <f t="shared" si="239"/>
        <v/>
      </c>
      <c r="S820" s="8"/>
      <c r="T820" s="22" t="str">
        <f t="shared" si="242"/>
        <v/>
      </c>
      <c r="U820" s="22" t="str">
        <f t="shared" si="233"/>
        <v/>
      </c>
      <c r="V820" s="22" t="str">
        <f t="shared" si="240"/>
        <v/>
      </c>
      <c r="W820" s="22" t="str">
        <f t="shared" si="241"/>
        <v/>
      </c>
      <c r="X820" s="8"/>
      <c r="Y820" s="29"/>
    </row>
    <row r="821" spans="1:25" ht="18" customHeight="1" x14ac:dyDescent="0.35">
      <c r="A821" s="20"/>
      <c r="B821" s="24" t="str">
        <f t="shared" si="227"/>
        <v/>
      </c>
      <c r="C821" s="34" t="str">
        <f t="shared" si="234"/>
        <v/>
      </c>
      <c r="D821" s="8"/>
      <c r="E821" s="22" t="str">
        <f t="shared" si="228"/>
        <v/>
      </c>
      <c r="F821" s="34" t="str">
        <f t="shared" si="235"/>
        <v/>
      </c>
      <c r="G821" s="8"/>
      <c r="H821" s="22" t="str">
        <f t="shared" si="229"/>
        <v/>
      </c>
      <c r="I821" s="34" t="str">
        <f t="shared" si="236"/>
        <v/>
      </c>
      <c r="J821" s="8"/>
      <c r="K821" s="22" t="str">
        <f t="shared" si="230"/>
        <v/>
      </c>
      <c r="L821" s="34" t="str">
        <f t="shared" si="237"/>
        <v/>
      </c>
      <c r="M821" s="8"/>
      <c r="N821" s="22" t="str">
        <f t="shared" si="231"/>
        <v/>
      </c>
      <c r="O821" s="34" t="str">
        <f t="shared" si="238"/>
        <v/>
      </c>
      <c r="P821" s="8"/>
      <c r="Q821" s="22" t="str">
        <f t="shared" si="232"/>
        <v/>
      </c>
      <c r="R821" s="34" t="str">
        <f t="shared" si="239"/>
        <v/>
      </c>
      <c r="S821" s="8"/>
      <c r="T821" s="22" t="str">
        <f t="shared" si="242"/>
        <v/>
      </c>
      <c r="U821" s="22" t="str">
        <f t="shared" si="233"/>
        <v/>
      </c>
      <c r="V821" s="22" t="str">
        <f t="shared" si="240"/>
        <v/>
      </c>
      <c r="W821" s="22" t="str">
        <f t="shared" si="241"/>
        <v/>
      </c>
      <c r="X821" s="8"/>
      <c r="Y821" s="29"/>
    </row>
    <row r="822" spans="1:25" ht="18" customHeight="1" x14ac:dyDescent="0.35">
      <c r="A822" s="20"/>
      <c r="B822" s="24" t="str">
        <f t="shared" si="227"/>
        <v/>
      </c>
      <c r="C822" s="34" t="str">
        <f t="shared" si="234"/>
        <v/>
      </c>
      <c r="D822" s="8"/>
      <c r="E822" s="22" t="str">
        <f t="shared" si="228"/>
        <v/>
      </c>
      <c r="F822" s="34" t="str">
        <f t="shared" si="235"/>
        <v/>
      </c>
      <c r="G822" s="8"/>
      <c r="H822" s="22" t="str">
        <f t="shared" si="229"/>
        <v/>
      </c>
      <c r="I822" s="34" t="str">
        <f t="shared" si="236"/>
        <v/>
      </c>
      <c r="J822" s="8"/>
      <c r="K822" s="22" t="str">
        <f t="shared" si="230"/>
        <v/>
      </c>
      <c r="L822" s="34" t="str">
        <f t="shared" si="237"/>
        <v/>
      </c>
      <c r="M822" s="8"/>
      <c r="N822" s="22" t="str">
        <f t="shared" si="231"/>
        <v/>
      </c>
      <c r="O822" s="34" t="str">
        <f t="shared" si="238"/>
        <v/>
      </c>
      <c r="P822" s="8"/>
      <c r="Q822" s="22" t="str">
        <f t="shared" si="232"/>
        <v/>
      </c>
      <c r="R822" s="34" t="str">
        <f t="shared" si="239"/>
        <v/>
      </c>
      <c r="S822" s="8"/>
      <c r="T822" s="22" t="str">
        <f t="shared" si="242"/>
        <v/>
      </c>
      <c r="U822" s="22" t="str">
        <f t="shared" si="233"/>
        <v/>
      </c>
      <c r="V822" s="22" t="str">
        <f t="shared" si="240"/>
        <v/>
      </c>
      <c r="W822" s="22" t="str">
        <f t="shared" si="241"/>
        <v/>
      </c>
      <c r="X822" s="8"/>
      <c r="Y822" s="29"/>
    </row>
    <row r="823" spans="1:25" ht="18" customHeight="1" x14ac:dyDescent="0.35">
      <c r="A823" s="20"/>
      <c r="B823" s="24" t="str">
        <f t="shared" si="227"/>
        <v/>
      </c>
      <c r="C823" s="34" t="str">
        <f t="shared" si="234"/>
        <v/>
      </c>
      <c r="D823" s="8"/>
      <c r="E823" s="22" t="str">
        <f t="shared" si="228"/>
        <v/>
      </c>
      <c r="F823" s="34" t="str">
        <f t="shared" si="235"/>
        <v/>
      </c>
      <c r="G823" s="8"/>
      <c r="H823" s="22" t="str">
        <f t="shared" si="229"/>
        <v/>
      </c>
      <c r="I823" s="34" t="str">
        <f t="shared" si="236"/>
        <v/>
      </c>
      <c r="J823" s="8"/>
      <c r="K823" s="22" t="str">
        <f t="shared" si="230"/>
        <v/>
      </c>
      <c r="L823" s="34" t="str">
        <f t="shared" si="237"/>
        <v/>
      </c>
      <c r="M823" s="8"/>
      <c r="N823" s="22" t="str">
        <f t="shared" si="231"/>
        <v/>
      </c>
      <c r="O823" s="34" t="str">
        <f t="shared" si="238"/>
        <v/>
      </c>
      <c r="P823" s="8"/>
      <c r="Q823" s="22" t="str">
        <f t="shared" si="232"/>
        <v/>
      </c>
      <c r="R823" s="34" t="str">
        <f t="shared" si="239"/>
        <v/>
      </c>
      <c r="S823" s="8"/>
      <c r="T823" s="22" t="str">
        <f t="shared" si="242"/>
        <v/>
      </c>
      <c r="U823" s="22" t="str">
        <f t="shared" si="233"/>
        <v/>
      </c>
      <c r="V823" s="22" t="str">
        <f t="shared" si="240"/>
        <v/>
      </c>
      <c r="W823" s="22" t="str">
        <f t="shared" si="241"/>
        <v/>
      </c>
      <c r="X823" s="8"/>
      <c r="Y823" s="29"/>
    </row>
    <row r="824" spans="1:25" ht="18" customHeight="1" x14ac:dyDescent="0.35">
      <c r="A824" s="20"/>
      <c r="B824" s="24" t="str">
        <f t="shared" si="227"/>
        <v/>
      </c>
      <c r="C824" s="34" t="str">
        <f t="shared" si="234"/>
        <v/>
      </c>
      <c r="D824" s="8"/>
      <c r="E824" s="22" t="str">
        <f t="shared" si="228"/>
        <v/>
      </c>
      <c r="F824" s="34" t="str">
        <f t="shared" si="235"/>
        <v/>
      </c>
      <c r="G824" s="8"/>
      <c r="H824" s="22" t="str">
        <f t="shared" si="229"/>
        <v/>
      </c>
      <c r="I824" s="34" t="str">
        <f t="shared" si="236"/>
        <v/>
      </c>
      <c r="J824" s="8"/>
      <c r="K824" s="22" t="str">
        <f t="shared" si="230"/>
        <v/>
      </c>
      <c r="L824" s="34" t="str">
        <f t="shared" si="237"/>
        <v/>
      </c>
      <c r="M824" s="8"/>
      <c r="N824" s="22" t="str">
        <f t="shared" si="231"/>
        <v/>
      </c>
      <c r="O824" s="34" t="str">
        <f t="shared" si="238"/>
        <v/>
      </c>
      <c r="P824" s="8"/>
      <c r="Q824" s="22" t="str">
        <f t="shared" si="232"/>
        <v/>
      </c>
      <c r="R824" s="34" t="str">
        <f t="shared" si="239"/>
        <v/>
      </c>
      <c r="S824" s="8"/>
      <c r="T824" s="22" t="str">
        <f t="shared" si="242"/>
        <v/>
      </c>
      <c r="U824" s="22" t="str">
        <f t="shared" si="233"/>
        <v/>
      </c>
      <c r="V824" s="22" t="str">
        <f t="shared" si="240"/>
        <v/>
      </c>
      <c r="W824" s="22" t="str">
        <f t="shared" si="241"/>
        <v/>
      </c>
      <c r="X824" s="8"/>
      <c r="Y824" s="29"/>
    </row>
    <row r="825" spans="1:25" ht="18" customHeight="1" x14ac:dyDescent="0.35">
      <c r="A825" s="20"/>
      <c r="B825" s="24" t="str">
        <f t="shared" si="227"/>
        <v/>
      </c>
      <c r="C825" s="34" t="str">
        <f t="shared" si="234"/>
        <v/>
      </c>
      <c r="D825" s="8"/>
      <c r="E825" s="22" t="str">
        <f t="shared" si="228"/>
        <v/>
      </c>
      <c r="F825" s="34" t="str">
        <f t="shared" si="235"/>
        <v/>
      </c>
      <c r="G825" s="8"/>
      <c r="H825" s="22" t="str">
        <f t="shared" si="229"/>
        <v/>
      </c>
      <c r="I825" s="34" t="str">
        <f t="shared" si="236"/>
        <v/>
      </c>
      <c r="J825" s="8"/>
      <c r="K825" s="22" t="str">
        <f t="shared" si="230"/>
        <v/>
      </c>
      <c r="L825" s="34" t="str">
        <f t="shared" si="237"/>
        <v/>
      </c>
      <c r="M825" s="8"/>
      <c r="N825" s="22" t="str">
        <f t="shared" si="231"/>
        <v/>
      </c>
      <c r="O825" s="34" t="str">
        <f t="shared" si="238"/>
        <v/>
      </c>
      <c r="P825" s="8"/>
      <c r="Q825" s="22" t="str">
        <f t="shared" si="232"/>
        <v/>
      </c>
      <c r="R825" s="34" t="str">
        <f t="shared" si="239"/>
        <v/>
      </c>
      <c r="S825" s="8"/>
      <c r="T825" s="22" t="str">
        <f t="shared" si="242"/>
        <v/>
      </c>
      <c r="U825" s="22" t="str">
        <f t="shared" si="233"/>
        <v/>
      </c>
      <c r="V825" s="22" t="str">
        <f t="shared" si="240"/>
        <v/>
      </c>
      <c r="W825" s="22" t="str">
        <f t="shared" si="241"/>
        <v/>
      </c>
      <c r="X825" s="8"/>
      <c r="Y825" s="29"/>
    </row>
    <row r="826" spans="1:25" ht="18" customHeight="1" x14ac:dyDescent="0.35">
      <c r="A826" s="20"/>
      <c r="B826" s="24" t="str">
        <f t="shared" si="227"/>
        <v/>
      </c>
      <c r="C826" s="34" t="str">
        <f t="shared" si="234"/>
        <v/>
      </c>
      <c r="D826" s="8"/>
      <c r="E826" s="22" t="str">
        <f t="shared" si="228"/>
        <v/>
      </c>
      <c r="F826" s="34" t="str">
        <f t="shared" si="235"/>
        <v/>
      </c>
      <c r="G826" s="8"/>
      <c r="H826" s="22" t="str">
        <f t="shared" si="229"/>
        <v/>
      </c>
      <c r="I826" s="34" t="str">
        <f t="shared" si="236"/>
        <v/>
      </c>
      <c r="J826" s="8"/>
      <c r="K826" s="22" t="str">
        <f t="shared" si="230"/>
        <v/>
      </c>
      <c r="L826" s="34" t="str">
        <f t="shared" si="237"/>
        <v/>
      </c>
      <c r="M826" s="8"/>
      <c r="N826" s="22" t="str">
        <f t="shared" si="231"/>
        <v/>
      </c>
      <c r="O826" s="34" t="str">
        <f t="shared" si="238"/>
        <v/>
      </c>
      <c r="P826" s="8"/>
      <c r="Q826" s="22" t="str">
        <f t="shared" si="232"/>
        <v/>
      </c>
      <c r="R826" s="34" t="str">
        <f t="shared" si="239"/>
        <v/>
      </c>
      <c r="S826" s="8"/>
      <c r="T826" s="22" t="str">
        <f t="shared" si="242"/>
        <v/>
      </c>
      <c r="U826" s="22" t="str">
        <f t="shared" si="233"/>
        <v/>
      </c>
      <c r="V826" s="22" t="str">
        <f t="shared" si="240"/>
        <v/>
      </c>
      <c r="W826" s="22" t="str">
        <f t="shared" si="241"/>
        <v/>
      </c>
      <c r="X826" s="8"/>
      <c r="Y826" s="29"/>
    </row>
    <row r="827" spans="1:25" ht="18" customHeight="1" x14ac:dyDescent="0.35">
      <c r="A827" s="20"/>
      <c r="B827" s="24" t="str">
        <f t="shared" si="227"/>
        <v/>
      </c>
      <c r="C827" s="34" t="str">
        <f t="shared" si="234"/>
        <v/>
      </c>
      <c r="D827" s="8"/>
      <c r="E827" s="22" t="str">
        <f t="shared" si="228"/>
        <v/>
      </c>
      <c r="F827" s="34" t="str">
        <f t="shared" si="235"/>
        <v/>
      </c>
      <c r="G827" s="8"/>
      <c r="H827" s="22" t="str">
        <f t="shared" si="229"/>
        <v/>
      </c>
      <c r="I827" s="34" t="str">
        <f t="shared" si="236"/>
        <v/>
      </c>
      <c r="J827" s="8"/>
      <c r="K827" s="22" t="str">
        <f t="shared" si="230"/>
        <v/>
      </c>
      <c r="L827" s="34" t="str">
        <f t="shared" si="237"/>
        <v/>
      </c>
      <c r="M827" s="8"/>
      <c r="N827" s="22" t="str">
        <f t="shared" si="231"/>
        <v/>
      </c>
      <c r="O827" s="34" t="str">
        <f t="shared" si="238"/>
        <v/>
      </c>
      <c r="P827" s="8"/>
      <c r="Q827" s="22" t="str">
        <f t="shared" si="232"/>
        <v/>
      </c>
      <c r="R827" s="34" t="str">
        <f t="shared" si="239"/>
        <v/>
      </c>
      <c r="S827" s="8"/>
      <c r="T827" s="22" t="str">
        <f t="shared" si="242"/>
        <v/>
      </c>
      <c r="U827" s="22" t="str">
        <f t="shared" si="233"/>
        <v/>
      </c>
      <c r="V827" s="22" t="str">
        <f t="shared" si="240"/>
        <v/>
      </c>
      <c r="W827" s="22" t="str">
        <f t="shared" si="241"/>
        <v/>
      </c>
      <c r="X827" s="8"/>
      <c r="Y827" s="29"/>
    </row>
    <row r="828" spans="1:25" ht="18" customHeight="1" x14ac:dyDescent="0.35">
      <c r="A828" s="20"/>
      <c r="B828" s="24" t="str">
        <f t="shared" si="227"/>
        <v/>
      </c>
      <c r="C828" s="34" t="str">
        <f t="shared" si="234"/>
        <v/>
      </c>
      <c r="D828" s="8"/>
      <c r="E828" s="22" t="str">
        <f t="shared" si="228"/>
        <v/>
      </c>
      <c r="F828" s="34" t="str">
        <f t="shared" si="235"/>
        <v/>
      </c>
      <c r="G828" s="8"/>
      <c r="H828" s="22" t="str">
        <f t="shared" si="229"/>
        <v/>
      </c>
      <c r="I828" s="34" t="str">
        <f t="shared" si="236"/>
        <v/>
      </c>
      <c r="J828" s="8"/>
      <c r="K828" s="22" t="str">
        <f t="shared" si="230"/>
        <v/>
      </c>
      <c r="L828" s="34" t="str">
        <f t="shared" si="237"/>
        <v/>
      </c>
      <c r="M828" s="8"/>
      <c r="N828" s="22" t="str">
        <f t="shared" si="231"/>
        <v/>
      </c>
      <c r="O828" s="34" t="str">
        <f t="shared" si="238"/>
        <v/>
      </c>
      <c r="P828" s="8"/>
      <c r="Q828" s="22" t="str">
        <f t="shared" si="232"/>
        <v/>
      </c>
      <c r="R828" s="34" t="str">
        <f t="shared" si="239"/>
        <v/>
      </c>
      <c r="S828" s="8"/>
      <c r="T828" s="22" t="str">
        <f t="shared" si="242"/>
        <v/>
      </c>
      <c r="U828" s="22" t="str">
        <f t="shared" si="233"/>
        <v/>
      </c>
      <c r="V828" s="22" t="str">
        <f t="shared" si="240"/>
        <v/>
      </c>
      <c r="W828" s="22" t="str">
        <f t="shared" si="241"/>
        <v/>
      </c>
      <c r="X828" s="8"/>
      <c r="Y828" s="29"/>
    </row>
    <row r="829" spans="1:25" ht="18" customHeight="1" x14ac:dyDescent="0.35">
      <c r="A829" s="20"/>
      <c r="B829" s="24" t="str">
        <f t="shared" si="227"/>
        <v/>
      </c>
      <c r="C829" s="34" t="str">
        <f t="shared" si="234"/>
        <v/>
      </c>
      <c r="D829" s="8"/>
      <c r="E829" s="22" t="str">
        <f t="shared" si="228"/>
        <v/>
      </c>
      <c r="F829" s="34" t="str">
        <f t="shared" si="235"/>
        <v/>
      </c>
      <c r="G829" s="8"/>
      <c r="H829" s="22" t="str">
        <f t="shared" si="229"/>
        <v/>
      </c>
      <c r="I829" s="34" t="str">
        <f t="shared" si="236"/>
        <v/>
      </c>
      <c r="J829" s="8"/>
      <c r="K829" s="22" t="str">
        <f t="shared" si="230"/>
        <v/>
      </c>
      <c r="L829" s="34" t="str">
        <f t="shared" si="237"/>
        <v/>
      </c>
      <c r="M829" s="8"/>
      <c r="N829" s="22" t="str">
        <f t="shared" si="231"/>
        <v/>
      </c>
      <c r="O829" s="34" t="str">
        <f t="shared" si="238"/>
        <v/>
      </c>
      <c r="P829" s="8"/>
      <c r="Q829" s="22" t="str">
        <f t="shared" si="232"/>
        <v/>
      </c>
      <c r="R829" s="34" t="str">
        <f t="shared" si="239"/>
        <v/>
      </c>
      <c r="S829" s="8"/>
      <c r="T829" s="22" t="str">
        <f t="shared" si="242"/>
        <v/>
      </c>
      <c r="U829" s="22" t="str">
        <f t="shared" si="233"/>
        <v/>
      </c>
      <c r="V829" s="22" t="str">
        <f t="shared" si="240"/>
        <v/>
      </c>
      <c r="W829" s="22" t="str">
        <f t="shared" si="241"/>
        <v/>
      </c>
      <c r="X829" s="8"/>
      <c r="Y829" s="29"/>
    </row>
    <row r="830" spans="1:25" ht="18" customHeight="1" x14ac:dyDescent="0.35">
      <c r="A830" s="20"/>
      <c r="B830" s="24" t="str">
        <f t="shared" si="227"/>
        <v/>
      </c>
      <c r="C830" s="34" t="str">
        <f t="shared" si="234"/>
        <v/>
      </c>
      <c r="D830" s="8"/>
      <c r="E830" s="22" t="str">
        <f t="shared" si="228"/>
        <v/>
      </c>
      <c r="F830" s="34" t="str">
        <f t="shared" si="235"/>
        <v/>
      </c>
      <c r="G830" s="8"/>
      <c r="H830" s="22" t="str">
        <f t="shared" si="229"/>
        <v/>
      </c>
      <c r="I830" s="34" t="str">
        <f t="shared" si="236"/>
        <v/>
      </c>
      <c r="J830" s="8"/>
      <c r="K830" s="22" t="str">
        <f t="shared" si="230"/>
        <v/>
      </c>
      <c r="L830" s="34" t="str">
        <f t="shared" si="237"/>
        <v/>
      </c>
      <c r="M830" s="8"/>
      <c r="N830" s="22" t="str">
        <f t="shared" si="231"/>
        <v/>
      </c>
      <c r="O830" s="34" t="str">
        <f t="shared" si="238"/>
        <v/>
      </c>
      <c r="P830" s="8"/>
      <c r="Q830" s="22" t="str">
        <f t="shared" si="232"/>
        <v/>
      </c>
      <c r="R830" s="34" t="str">
        <f t="shared" si="239"/>
        <v/>
      </c>
      <c r="S830" s="8"/>
      <c r="T830" s="22" t="str">
        <f t="shared" si="242"/>
        <v/>
      </c>
      <c r="U830" s="22" t="str">
        <f t="shared" si="233"/>
        <v/>
      </c>
      <c r="V830" s="22" t="str">
        <f t="shared" si="240"/>
        <v/>
      </c>
      <c r="W830" s="22" t="str">
        <f t="shared" si="241"/>
        <v/>
      </c>
      <c r="X830" s="8"/>
      <c r="Y830" s="29"/>
    </row>
    <row r="831" spans="1:25" ht="18" customHeight="1" x14ac:dyDescent="0.35">
      <c r="A831" s="20"/>
      <c r="B831" s="24" t="str">
        <f t="shared" si="227"/>
        <v/>
      </c>
      <c r="C831" s="34" t="str">
        <f t="shared" si="234"/>
        <v/>
      </c>
      <c r="D831" s="8"/>
      <c r="E831" s="22" t="str">
        <f t="shared" si="228"/>
        <v/>
      </c>
      <c r="F831" s="34" t="str">
        <f t="shared" si="235"/>
        <v/>
      </c>
      <c r="G831" s="8"/>
      <c r="H831" s="22" t="str">
        <f t="shared" si="229"/>
        <v/>
      </c>
      <c r="I831" s="34" t="str">
        <f t="shared" si="236"/>
        <v/>
      </c>
      <c r="J831" s="8"/>
      <c r="K831" s="22" t="str">
        <f t="shared" si="230"/>
        <v/>
      </c>
      <c r="L831" s="34" t="str">
        <f t="shared" si="237"/>
        <v/>
      </c>
      <c r="M831" s="8"/>
      <c r="N831" s="22" t="str">
        <f t="shared" si="231"/>
        <v/>
      </c>
      <c r="O831" s="34" t="str">
        <f t="shared" si="238"/>
        <v/>
      </c>
      <c r="P831" s="8"/>
      <c r="Q831" s="22" t="str">
        <f t="shared" si="232"/>
        <v/>
      </c>
      <c r="R831" s="34" t="str">
        <f t="shared" si="239"/>
        <v/>
      </c>
      <c r="S831" s="8"/>
      <c r="T831" s="22" t="str">
        <f t="shared" si="242"/>
        <v/>
      </c>
      <c r="U831" s="22" t="str">
        <f t="shared" si="233"/>
        <v/>
      </c>
      <c r="V831" s="22" t="str">
        <f t="shared" si="240"/>
        <v/>
      </c>
      <c r="W831" s="22" t="str">
        <f t="shared" si="241"/>
        <v/>
      </c>
      <c r="X831" s="8"/>
      <c r="Y831" s="29"/>
    </row>
    <row r="832" spans="1:25" ht="18" customHeight="1" x14ac:dyDescent="0.35">
      <c r="A832" s="20"/>
      <c r="B832" s="24" t="str">
        <f t="shared" si="227"/>
        <v/>
      </c>
      <c r="C832" s="34" t="str">
        <f t="shared" si="234"/>
        <v/>
      </c>
      <c r="D832" s="8"/>
      <c r="E832" s="22" t="str">
        <f t="shared" si="228"/>
        <v/>
      </c>
      <c r="F832" s="34" t="str">
        <f t="shared" si="235"/>
        <v/>
      </c>
      <c r="G832" s="8"/>
      <c r="H832" s="22" t="str">
        <f t="shared" si="229"/>
        <v/>
      </c>
      <c r="I832" s="34" t="str">
        <f t="shared" si="236"/>
        <v/>
      </c>
      <c r="J832" s="8"/>
      <c r="K832" s="22" t="str">
        <f t="shared" si="230"/>
        <v/>
      </c>
      <c r="L832" s="34" t="str">
        <f t="shared" si="237"/>
        <v/>
      </c>
      <c r="M832" s="8"/>
      <c r="N832" s="22" t="str">
        <f t="shared" si="231"/>
        <v/>
      </c>
      <c r="O832" s="34" t="str">
        <f t="shared" si="238"/>
        <v/>
      </c>
      <c r="P832" s="8"/>
      <c r="Q832" s="22" t="str">
        <f t="shared" si="232"/>
        <v/>
      </c>
      <c r="R832" s="34" t="str">
        <f t="shared" si="239"/>
        <v/>
      </c>
      <c r="S832" s="8"/>
      <c r="T832" s="22" t="str">
        <f t="shared" si="242"/>
        <v/>
      </c>
      <c r="U832" s="22" t="str">
        <f t="shared" si="233"/>
        <v/>
      </c>
      <c r="V832" s="22" t="str">
        <f t="shared" si="240"/>
        <v/>
      </c>
      <c r="W832" s="22" t="str">
        <f t="shared" si="241"/>
        <v/>
      </c>
      <c r="X832" s="8"/>
      <c r="Y832" s="29"/>
    </row>
    <row r="833" spans="1:25" ht="18" customHeight="1" x14ac:dyDescent="0.35">
      <c r="A833" s="20"/>
      <c r="B833" s="24" t="str">
        <f t="shared" si="227"/>
        <v/>
      </c>
      <c r="C833" s="34" t="str">
        <f t="shared" si="234"/>
        <v/>
      </c>
      <c r="D833" s="8"/>
      <c r="E833" s="22" t="str">
        <f t="shared" si="228"/>
        <v/>
      </c>
      <c r="F833" s="34" t="str">
        <f t="shared" si="235"/>
        <v/>
      </c>
      <c r="G833" s="8"/>
      <c r="H833" s="22" t="str">
        <f t="shared" si="229"/>
        <v/>
      </c>
      <c r="I833" s="34" t="str">
        <f t="shared" si="236"/>
        <v/>
      </c>
      <c r="J833" s="8"/>
      <c r="K833" s="22" t="str">
        <f t="shared" si="230"/>
        <v/>
      </c>
      <c r="L833" s="34" t="str">
        <f t="shared" si="237"/>
        <v/>
      </c>
      <c r="M833" s="8"/>
      <c r="N833" s="22" t="str">
        <f t="shared" si="231"/>
        <v/>
      </c>
      <c r="O833" s="34" t="str">
        <f t="shared" si="238"/>
        <v/>
      </c>
      <c r="P833" s="8"/>
      <c r="Q833" s="22" t="str">
        <f t="shared" si="232"/>
        <v/>
      </c>
      <c r="R833" s="34" t="str">
        <f t="shared" si="239"/>
        <v/>
      </c>
      <c r="S833" s="8"/>
      <c r="T833" s="22" t="str">
        <f t="shared" si="242"/>
        <v/>
      </c>
      <c r="U833" s="22" t="str">
        <f t="shared" si="233"/>
        <v/>
      </c>
      <c r="V833" s="22" t="str">
        <f t="shared" si="240"/>
        <v/>
      </c>
      <c r="W833" s="22" t="str">
        <f t="shared" si="241"/>
        <v/>
      </c>
      <c r="X833" s="8"/>
      <c r="Y833" s="29"/>
    </row>
    <row r="834" spans="1:25" ht="18" customHeight="1" x14ac:dyDescent="0.35">
      <c r="A834" s="20"/>
      <c r="B834" s="24" t="str">
        <f t="shared" si="227"/>
        <v/>
      </c>
      <c r="C834" s="34" t="str">
        <f t="shared" si="234"/>
        <v/>
      </c>
      <c r="D834" s="8"/>
      <c r="E834" s="22" t="str">
        <f t="shared" si="228"/>
        <v/>
      </c>
      <c r="F834" s="34" t="str">
        <f t="shared" si="235"/>
        <v/>
      </c>
      <c r="G834" s="8"/>
      <c r="H834" s="22" t="str">
        <f t="shared" si="229"/>
        <v/>
      </c>
      <c r="I834" s="34" t="str">
        <f t="shared" si="236"/>
        <v/>
      </c>
      <c r="J834" s="8"/>
      <c r="K834" s="22" t="str">
        <f t="shared" si="230"/>
        <v/>
      </c>
      <c r="L834" s="34" t="str">
        <f t="shared" si="237"/>
        <v/>
      </c>
      <c r="M834" s="8"/>
      <c r="N834" s="22" t="str">
        <f t="shared" si="231"/>
        <v/>
      </c>
      <c r="O834" s="34" t="str">
        <f t="shared" si="238"/>
        <v/>
      </c>
      <c r="P834" s="8"/>
      <c r="Q834" s="22" t="str">
        <f t="shared" si="232"/>
        <v/>
      </c>
      <c r="R834" s="34" t="str">
        <f t="shared" si="239"/>
        <v/>
      </c>
      <c r="S834" s="8"/>
      <c r="T834" s="22" t="str">
        <f t="shared" si="242"/>
        <v/>
      </c>
      <c r="U834" s="22" t="str">
        <f t="shared" si="233"/>
        <v/>
      </c>
      <c r="V834" s="22" t="str">
        <f t="shared" si="240"/>
        <v/>
      </c>
      <c r="W834" s="22" t="str">
        <f t="shared" si="241"/>
        <v/>
      </c>
      <c r="X834" s="8"/>
      <c r="Y834" s="29"/>
    </row>
    <row r="835" spans="1:25" ht="18" customHeight="1" x14ac:dyDescent="0.35">
      <c r="A835" s="20"/>
      <c r="B835" s="24" t="str">
        <f t="shared" si="227"/>
        <v/>
      </c>
      <c r="C835" s="34" t="str">
        <f t="shared" si="234"/>
        <v/>
      </c>
      <c r="D835" s="8"/>
      <c r="E835" s="22" t="str">
        <f t="shared" si="228"/>
        <v/>
      </c>
      <c r="F835" s="34" t="str">
        <f t="shared" si="235"/>
        <v/>
      </c>
      <c r="G835" s="8"/>
      <c r="H835" s="22" t="str">
        <f t="shared" si="229"/>
        <v/>
      </c>
      <c r="I835" s="34" t="str">
        <f t="shared" si="236"/>
        <v/>
      </c>
      <c r="J835" s="8"/>
      <c r="K835" s="22" t="str">
        <f t="shared" si="230"/>
        <v/>
      </c>
      <c r="L835" s="34" t="str">
        <f t="shared" si="237"/>
        <v/>
      </c>
      <c r="M835" s="8"/>
      <c r="N835" s="22" t="str">
        <f t="shared" si="231"/>
        <v/>
      </c>
      <c r="O835" s="34" t="str">
        <f t="shared" si="238"/>
        <v/>
      </c>
      <c r="P835" s="8"/>
      <c r="Q835" s="22" t="str">
        <f t="shared" si="232"/>
        <v/>
      </c>
      <c r="R835" s="34" t="str">
        <f t="shared" si="239"/>
        <v/>
      </c>
      <c r="S835" s="8"/>
      <c r="T835" s="22" t="str">
        <f t="shared" si="242"/>
        <v/>
      </c>
      <c r="U835" s="22" t="str">
        <f t="shared" si="233"/>
        <v/>
      </c>
      <c r="V835" s="22" t="str">
        <f t="shared" si="240"/>
        <v/>
      </c>
      <c r="W835" s="22" t="str">
        <f t="shared" si="241"/>
        <v/>
      </c>
      <c r="X835" s="8"/>
      <c r="Y835" s="29"/>
    </row>
    <row r="836" spans="1:25" ht="18" customHeight="1" x14ac:dyDescent="0.35">
      <c r="A836" s="20"/>
      <c r="B836" s="24" t="str">
        <f t="shared" ref="B836:B899" si="243">IF(A836="","",TEXT(A836,"MMM-YYYY"))</f>
        <v/>
      </c>
      <c r="C836" s="34" t="str">
        <f t="shared" si="234"/>
        <v/>
      </c>
      <c r="D836" s="8"/>
      <c r="E836" s="22" t="str">
        <f t="shared" ref="E836:E899" si="244">IF(OR(C836="",D836=""),"",D836-C836)</f>
        <v/>
      </c>
      <c r="F836" s="34" t="str">
        <f t="shared" si="235"/>
        <v/>
      </c>
      <c r="G836" s="8"/>
      <c r="H836" s="22" t="str">
        <f t="shared" ref="H836:H899" si="245">IF(OR(F836="",G836=""),"",G836-F836)</f>
        <v/>
      </c>
      <c r="I836" s="34" t="str">
        <f t="shared" si="236"/>
        <v/>
      </c>
      <c r="J836" s="8"/>
      <c r="K836" s="22" t="str">
        <f t="shared" ref="K836:K899" si="246">IF(OR(I836="",J836=""),"",J836-I836)</f>
        <v/>
      </c>
      <c r="L836" s="34" t="str">
        <f t="shared" si="237"/>
        <v/>
      </c>
      <c r="M836" s="8"/>
      <c r="N836" s="22" t="str">
        <f t="shared" ref="N836:N899" si="247">IF(OR(L836="",M836=""),"",M836-L836)</f>
        <v/>
      </c>
      <c r="O836" s="34" t="str">
        <f t="shared" si="238"/>
        <v/>
      </c>
      <c r="P836" s="8"/>
      <c r="Q836" s="22" t="str">
        <f t="shared" ref="Q836:Q899" si="248">IF(OR(O836="",P836=""),"",P836-O836)</f>
        <v/>
      </c>
      <c r="R836" s="34" t="str">
        <f t="shared" si="239"/>
        <v/>
      </c>
      <c r="S836" s="8"/>
      <c r="T836" s="22" t="str">
        <f t="shared" si="242"/>
        <v/>
      </c>
      <c r="U836" s="22" t="str">
        <f t="shared" ref="U836:U899" si="249">IF(E836="","",E836+(H836+K836+N836+Q836+T836)/1000)</f>
        <v/>
      </c>
      <c r="V836" s="22" t="str">
        <f t="shared" si="240"/>
        <v/>
      </c>
      <c r="W836" s="22" t="str">
        <f t="shared" si="241"/>
        <v/>
      </c>
      <c r="X836" s="8"/>
      <c r="Y836" s="29"/>
    </row>
    <row r="837" spans="1:25" ht="18" customHeight="1" x14ac:dyDescent="0.35">
      <c r="A837" s="20"/>
      <c r="B837" s="24" t="str">
        <f t="shared" si="243"/>
        <v/>
      </c>
      <c r="C837" s="34" t="str">
        <f t="shared" ref="C837:C900" si="250">IF(D836="","",D836)</f>
        <v/>
      </c>
      <c r="D837" s="8"/>
      <c r="E837" s="22" t="str">
        <f t="shared" si="244"/>
        <v/>
      </c>
      <c r="F837" s="34" t="str">
        <f t="shared" ref="F837:F900" si="251">IF(G836="","",G836)</f>
        <v/>
      </c>
      <c r="G837" s="8"/>
      <c r="H837" s="22" t="str">
        <f t="shared" si="245"/>
        <v/>
      </c>
      <c r="I837" s="34" t="str">
        <f t="shared" ref="I837:I900" si="252">IF(J836="","",J836)</f>
        <v/>
      </c>
      <c r="J837" s="8"/>
      <c r="K837" s="22" t="str">
        <f t="shared" si="246"/>
        <v/>
      </c>
      <c r="L837" s="34" t="str">
        <f t="shared" ref="L837:L900" si="253">IF(M836="","",M836)</f>
        <v/>
      </c>
      <c r="M837" s="8"/>
      <c r="N837" s="22" t="str">
        <f t="shared" si="247"/>
        <v/>
      </c>
      <c r="O837" s="34" t="str">
        <f t="shared" ref="O837:O900" si="254">IF(P836="","",P836)</f>
        <v/>
      </c>
      <c r="P837" s="8"/>
      <c r="Q837" s="22" t="str">
        <f t="shared" si="248"/>
        <v/>
      </c>
      <c r="R837" s="34" t="str">
        <f t="shared" ref="R837:R900" si="255">IF(S836="","",S836)</f>
        <v/>
      </c>
      <c r="S837" s="8"/>
      <c r="T837" s="22" t="str">
        <f t="shared" si="242"/>
        <v/>
      </c>
      <c r="U837" s="22" t="str">
        <f t="shared" si="249"/>
        <v/>
      </c>
      <c r="V837" s="22" t="str">
        <f t="shared" ref="V837:V900" si="256">IF(E837="","",IF(MONTH(A837)&lt;&gt;MONTH(A836),E837,V836+E837))</f>
        <v/>
      </c>
      <c r="W837" s="22" t="str">
        <f t="shared" ref="W837:W900" si="257">IF(U837="","",IF(MONTH(A837)&lt;&gt;MONTH(A836),U837,W836+U837))</f>
        <v/>
      </c>
      <c r="X837" s="8"/>
      <c r="Y837" s="29"/>
    </row>
    <row r="838" spans="1:25" ht="18" customHeight="1" x14ac:dyDescent="0.35">
      <c r="A838" s="20"/>
      <c r="B838" s="24" t="str">
        <f t="shared" si="243"/>
        <v/>
      </c>
      <c r="C838" s="34" t="str">
        <f t="shared" si="250"/>
        <v/>
      </c>
      <c r="D838" s="8"/>
      <c r="E838" s="22" t="str">
        <f t="shared" si="244"/>
        <v/>
      </c>
      <c r="F838" s="34" t="str">
        <f t="shared" si="251"/>
        <v/>
      </c>
      <c r="G838" s="8"/>
      <c r="H838" s="22" t="str">
        <f t="shared" si="245"/>
        <v/>
      </c>
      <c r="I838" s="34" t="str">
        <f t="shared" si="252"/>
        <v/>
      </c>
      <c r="J838" s="8"/>
      <c r="K838" s="22" t="str">
        <f t="shared" si="246"/>
        <v/>
      </c>
      <c r="L838" s="34" t="str">
        <f t="shared" si="253"/>
        <v/>
      </c>
      <c r="M838" s="8"/>
      <c r="N838" s="22" t="str">
        <f t="shared" si="247"/>
        <v/>
      </c>
      <c r="O838" s="34" t="str">
        <f t="shared" si="254"/>
        <v/>
      </c>
      <c r="P838" s="8"/>
      <c r="Q838" s="22" t="str">
        <f t="shared" si="248"/>
        <v/>
      </c>
      <c r="R838" s="34" t="str">
        <f t="shared" si="255"/>
        <v/>
      </c>
      <c r="S838" s="8"/>
      <c r="T838" s="22" t="str">
        <f t="shared" si="242"/>
        <v/>
      </c>
      <c r="U838" s="22" t="str">
        <f t="shared" si="249"/>
        <v/>
      </c>
      <c r="V838" s="22" t="str">
        <f t="shared" si="256"/>
        <v/>
      </c>
      <c r="W838" s="22" t="str">
        <f t="shared" si="257"/>
        <v/>
      </c>
      <c r="X838" s="8"/>
      <c r="Y838" s="29"/>
    </row>
    <row r="839" spans="1:25" ht="18" customHeight="1" x14ac:dyDescent="0.35">
      <c r="A839" s="20"/>
      <c r="B839" s="24" t="str">
        <f t="shared" si="243"/>
        <v/>
      </c>
      <c r="C839" s="34" t="str">
        <f t="shared" si="250"/>
        <v/>
      </c>
      <c r="D839" s="8"/>
      <c r="E839" s="22" t="str">
        <f t="shared" si="244"/>
        <v/>
      </c>
      <c r="F839" s="34" t="str">
        <f t="shared" si="251"/>
        <v/>
      </c>
      <c r="G839" s="8"/>
      <c r="H839" s="22" t="str">
        <f t="shared" si="245"/>
        <v/>
      </c>
      <c r="I839" s="34" t="str">
        <f t="shared" si="252"/>
        <v/>
      </c>
      <c r="J839" s="8"/>
      <c r="K839" s="22" t="str">
        <f t="shared" si="246"/>
        <v/>
      </c>
      <c r="L839" s="34" t="str">
        <f t="shared" si="253"/>
        <v/>
      </c>
      <c r="M839" s="8"/>
      <c r="N839" s="22" t="str">
        <f t="shared" si="247"/>
        <v/>
      </c>
      <c r="O839" s="34" t="str">
        <f t="shared" si="254"/>
        <v/>
      </c>
      <c r="P839" s="8"/>
      <c r="Q839" s="22" t="str">
        <f t="shared" si="248"/>
        <v/>
      </c>
      <c r="R839" s="34" t="str">
        <f t="shared" si="255"/>
        <v/>
      </c>
      <c r="S839" s="8"/>
      <c r="T839" s="22" t="str">
        <f t="shared" si="242"/>
        <v/>
      </c>
      <c r="U839" s="22" t="str">
        <f t="shared" si="249"/>
        <v/>
      </c>
      <c r="V839" s="22" t="str">
        <f t="shared" si="256"/>
        <v/>
      </c>
      <c r="W839" s="22" t="str">
        <f t="shared" si="257"/>
        <v/>
      </c>
      <c r="X839" s="8"/>
      <c r="Y839" s="29"/>
    </row>
    <row r="840" spans="1:25" ht="18" customHeight="1" x14ac:dyDescent="0.35">
      <c r="A840" s="20"/>
      <c r="B840" s="24" t="str">
        <f t="shared" si="243"/>
        <v/>
      </c>
      <c r="C840" s="34" t="str">
        <f t="shared" si="250"/>
        <v/>
      </c>
      <c r="D840" s="8"/>
      <c r="E840" s="22" t="str">
        <f t="shared" si="244"/>
        <v/>
      </c>
      <c r="F840" s="34" t="str">
        <f t="shared" si="251"/>
        <v/>
      </c>
      <c r="G840" s="8"/>
      <c r="H840" s="22" t="str">
        <f t="shared" si="245"/>
        <v/>
      </c>
      <c r="I840" s="34" t="str">
        <f t="shared" si="252"/>
        <v/>
      </c>
      <c r="J840" s="8"/>
      <c r="K840" s="22" t="str">
        <f t="shared" si="246"/>
        <v/>
      </c>
      <c r="L840" s="34" t="str">
        <f t="shared" si="253"/>
        <v/>
      </c>
      <c r="M840" s="8"/>
      <c r="N840" s="22" t="str">
        <f t="shared" si="247"/>
        <v/>
      </c>
      <c r="O840" s="34" t="str">
        <f t="shared" si="254"/>
        <v/>
      </c>
      <c r="P840" s="8"/>
      <c r="Q840" s="22" t="str">
        <f t="shared" si="248"/>
        <v/>
      </c>
      <c r="R840" s="34" t="str">
        <f t="shared" si="255"/>
        <v/>
      </c>
      <c r="S840" s="8"/>
      <c r="T840" s="22" t="str">
        <f t="shared" si="242"/>
        <v/>
      </c>
      <c r="U840" s="22" t="str">
        <f t="shared" si="249"/>
        <v/>
      </c>
      <c r="V840" s="22" t="str">
        <f t="shared" si="256"/>
        <v/>
      </c>
      <c r="W840" s="22" t="str">
        <f t="shared" si="257"/>
        <v/>
      </c>
      <c r="X840" s="8"/>
      <c r="Y840" s="29"/>
    </row>
    <row r="841" spans="1:25" ht="18" customHeight="1" x14ac:dyDescent="0.35">
      <c r="A841" s="20"/>
      <c r="B841" s="24" t="str">
        <f t="shared" si="243"/>
        <v/>
      </c>
      <c r="C841" s="34" t="str">
        <f t="shared" si="250"/>
        <v/>
      </c>
      <c r="D841" s="8"/>
      <c r="E841" s="22" t="str">
        <f t="shared" si="244"/>
        <v/>
      </c>
      <c r="F841" s="34" t="str">
        <f t="shared" si="251"/>
        <v/>
      </c>
      <c r="G841" s="8"/>
      <c r="H841" s="22" t="str">
        <f t="shared" si="245"/>
        <v/>
      </c>
      <c r="I841" s="34" t="str">
        <f t="shared" si="252"/>
        <v/>
      </c>
      <c r="J841" s="8"/>
      <c r="K841" s="22" t="str">
        <f t="shared" si="246"/>
        <v/>
      </c>
      <c r="L841" s="34" t="str">
        <f t="shared" si="253"/>
        <v/>
      </c>
      <c r="M841" s="8"/>
      <c r="N841" s="22" t="str">
        <f t="shared" si="247"/>
        <v/>
      </c>
      <c r="O841" s="34" t="str">
        <f t="shared" si="254"/>
        <v/>
      </c>
      <c r="P841" s="8"/>
      <c r="Q841" s="22" t="str">
        <f t="shared" si="248"/>
        <v/>
      </c>
      <c r="R841" s="34" t="str">
        <f t="shared" si="255"/>
        <v/>
      </c>
      <c r="S841" s="8"/>
      <c r="T841" s="22" t="str">
        <f t="shared" si="242"/>
        <v/>
      </c>
      <c r="U841" s="22" t="str">
        <f t="shared" si="249"/>
        <v/>
      </c>
      <c r="V841" s="22" t="str">
        <f t="shared" si="256"/>
        <v/>
      </c>
      <c r="W841" s="22" t="str">
        <f t="shared" si="257"/>
        <v/>
      </c>
      <c r="X841" s="8"/>
      <c r="Y841" s="29"/>
    </row>
    <row r="842" spans="1:25" ht="18" customHeight="1" x14ac:dyDescent="0.35">
      <c r="A842" s="20"/>
      <c r="B842" s="24" t="str">
        <f t="shared" si="243"/>
        <v/>
      </c>
      <c r="C842" s="34" t="str">
        <f t="shared" si="250"/>
        <v/>
      </c>
      <c r="D842" s="8"/>
      <c r="E842" s="22" t="str">
        <f t="shared" si="244"/>
        <v/>
      </c>
      <c r="F842" s="34" t="str">
        <f t="shared" si="251"/>
        <v/>
      </c>
      <c r="G842" s="8"/>
      <c r="H842" s="22" t="str">
        <f t="shared" si="245"/>
        <v/>
      </c>
      <c r="I842" s="34" t="str">
        <f t="shared" si="252"/>
        <v/>
      </c>
      <c r="J842" s="8"/>
      <c r="K842" s="22" t="str">
        <f t="shared" si="246"/>
        <v/>
      </c>
      <c r="L842" s="34" t="str">
        <f t="shared" si="253"/>
        <v/>
      </c>
      <c r="M842" s="8"/>
      <c r="N842" s="22" t="str">
        <f t="shared" si="247"/>
        <v/>
      </c>
      <c r="O842" s="34" t="str">
        <f t="shared" si="254"/>
        <v/>
      </c>
      <c r="P842" s="8"/>
      <c r="Q842" s="22" t="str">
        <f t="shared" si="248"/>
        <v/>
      </c>
      <c r="R842" s="34" t="str">
        <f t="shared" si="255"/>
        <v/>
      </c>
      <c r="S842" s="8"/>
      <c r="T842" s="22" t="str">
        <f t="shared" si="242"/>
        <v/>
      </c>
      <c r="U842" s="22" t="str">
        <f t="shared" si="249"/>
        <v/>
      </c>
      <c r="V842" s="22" t="str">
        <f t="shared" si="256"/>
        <v/>
      </c>
      <c r="W842" s="22" t="str">
        <f t="shared" si="257"/>
        <v/>
      </c>
      <c r="X842" s="8"/>
      <c r="Y842" s="29"/>
    </row>
    <row r="843" spans="1:25" ht="18" customHeight="1" x14ac:dyDescent="0.35">
      <c r="A843" s="20"/>
      <c r="B843" s="24" t="str">
        <f t="shared" si="243"/>
        <v/>
      </c>
      <c r="C843" s="34" t="str">
        <f t="shared" si="250"/>
        <v/>
      </c>
      <c r="D843" s="8"/>
      <c r="E843" s="22" t="str">
        <f t="shared" si="244"/>
        <v/>
      </c>
      <c r="F843" s="34" t="str">
        <f t="shared" si="251"/>
        <v/>
      </c>
      <c r="G843" s="8"/>
      <c r="H843" s="22" t="str">
        <f t="shared" si="245"/>
        <v/>
      </c>
      <c r="I843" s="34" t="str">
        <f t="shared" si="252"/>
        <v/>
      </c>
      <c r="J843" s="8"/>
      <c r="K843" s="22" t="str">
        <f t="shared" si="246"/>
        <v/>
      </c>
      <c r="L843" s="34" t="str">
        <f t="shared" si="253"/>
        <v/>
      </c>
      <c r="M843" s="8"/>
      <c r="N843" s="22" t="str">
        <f t="shared" si="247"/>
        <v/>
      </c>
      <c r="O843" s="34" t="str">
        <f t="shared" si="254"/>
        <v/>
      </c>
      <c r="P843" s="8"/>
      <c r="Q843" s="22" t="str">
        <f t="shared" si="248"/>
        <v/>
      </c>
      <c r="R843" s="34" t="str">
        <f t="shared" si="255"/>
        <v/>
      </c>
      <c r="S843" s="8"/>
      <c r="T843" s="22" t="str">
        <f t="shared" si="242"/>
        <v/>
      </c>
      <c r="U843" s="22" t="str">
        <f t="shared" si="249"/>
        <v/>
      </c>
      <c r="V843" s="22" t="str">
        <f t="shared" si="256"/>
        <v/>
      </c>
      <c r="W843" s="22" t="str">
        <f t="shared" si="257"/>
        <v/>
      </c>
      <c r="X843" s="8"/>
      <c r="Y843" s="29"/>
    </row>
    <row r="844" spans="1:25" ht="18" customHeight="1" x14ac:dyDescent="0.35">
      <c r="A844" s="20"/>
      <c r="B844" s="24" t="str">
        <f t="shared" si="243"/>
        <v/>
      </c>
      <c r="C844" s="34" t="str">
        <f t="shared" si="250"/>
        <v/>
      </c>
      <c r="D844" s="8"/>
      <c r="E844" s="22" t="str">
        <f t="shared" si="244"/>
        <v/>
      </c>
      <c r="F844" s="34" t="str">
        <f t="shared" si="251"/>
        <v/>
      </c>
      <c r="G844" s="8"/>
      <c r="H844" s="22" t="str">
        <f t="shared" si="245"/>
        <v/>
      </c>
      <c r="I844" s="34" t="str">
        <f t="shared" si="252"/>
        <v/>
      </c>
      <c r="J844" s="8"/>
      <c r="K844" s="22" t="str">
        <f t="shared" si="246"/>
        <v/>
      </c>
      <c r="L844" s="34" t="str">
        <f t="shared" si="253"/>
        <v/>
      </c>
      <c r="M844" s="8"/>
      <c r="N844" s="22" t="str">
        <f t="shared" si="247"/>
        <v/>
      </c>
      <c r="O844" s="34" t="str">
        <f t="shared" si="254"/>
        <v/>
      </c>
      <c r="P844" s="8"/>
      <c r="Q844" s="22" t="str">
        <f t="shared" si="248"/>
        <v/>
      </c>
      <c r="R844" s="34" t="str">
        <f t="shared" si="255"/>
        <v/>
      </c>
      <c r="S844" s="8"/>
      <c r="T844" s="22" t="str">
        <f t="shared" si="242"/>
        <v/>
      </c>
      <c r="U844" s="22" t="str">
        <f t="shared" si="249"/>
        <v/>
      </c>
      <c r="V844" s="22" t="str">
        <f t="shared" si="256"/>
        <v/>
      </c>
      <c r="W844" s="22" t="str">
        <f t="shared" si="257"/>
        <v/>
      </c>
      <c r="X844" s="8"/>
      <c r="Y844" s="29"/>
    </row>
    <row r="845" spans="1:25" ht="18" customHeight="1" x14ac:dyDescent="0.35">
      <c r="A845" s="20"/>
      <c r="B845" s="24" t="str">
        <f t="shared" si="243"/>
        <v/>
      </c>
      <c r="C845" s="34" t="str">
        <f t="shared" si="250"/>
        <v/>
      </c>
      <c r="D845" s="8"/>
      <c r="E845" s="22" t="str">
        <f t="shared" si="244"/>
        <v/>
      </c>
      <c r="F845" s="34" t="str">
        <f t="shared" si="251"/>
        <v/>
      </c>
      <c r="G845" s="8"/>
      <c r="H845" s="22" t="str">
        <f t="shared" si="245"/>
        <v/>
      </c>
      <c r="I845" s="34" t="str">
        <f t="shared" si="252"/>
        <v/>
      </c>
      <c r="J845" s="8"/>
      <c r="K845" s="22" t="str">
        <f t="shared" si="246"/>
        <v/>
      </c>
      <c r="L845" s="34" t="str">
        <f t="shared" si="253"/>
        <v/>
      </c>
      <c r="M845" s="8"/>
      <c r="N845" s="22" t="str">
        <f t="shared" si="247"/>
        <v/>
      </c>
      <c r="O845" s="34" t="str">
        <f t="shared" si="254"/>
        <v/>
      </c>
      <c r="P845" s="8"/>
      <c r="Q845" s="22" t="str">
        <f t="shared" si="248"/>
        <v/>
      </c>
      <c r="R845" s="34" t="str">
        <f t="shared" si="255"/>
        <v/>
      </c>
      <c r="S845" s="8"/>
      <c r="T845" s="22" t="str">
        <f t="shared" si="242"/>
        <v/>
      </c>
      <c r="U845" s="22" t="str">
        <f t="shared" si="249"/>
        <v/>
      </c>
      <c r="V845" s="22" t="str">
        <f t="shared" si="256"/>
        <v/>
      </c>
      <c r="W845" s="22" t="str">
        <f t="shared" si="257"/>
        <v/>
      </c>
      <c r="X845" s="8"/>
      <c r="Y845" s="29"/>
    </row>
    <row r="846" spans="1:25" ht="18" customHeight="1" x14ac:dyDescent="0.35">
      <c r="A846" s="20"/>
      <c r="B846" s="24" t="str">
        <f t="shared" si="243"/>
        <v/>
      </c>
      <c r="C846" s="34" t="str">
        <f t="shared" si="250"/>
        <v/>
      </c>
      <c r="D846" s="8"/>
      <c r="E846" s="22" t="str">
        <f t="shared" si="244"/>
        <v/>
      </c>
      <c r="F846" s="34" t="str">
        <f t="shared" si="251"/>
        <v/>
      </c>
      <c r="G846" s="8"/>
      <c r="H846" s="22" t="str">
        <f t="shared" si="245"/>
        <v/>
      </c>
      <c r="I846" s="34" t="str">
        <f t="shared" si="252"/>
        <v/>
      </c>
      <c r="J846" s="8"/>
      <c r="K846" s="22" t="str">
        <f t="shared" si="246"/>
        <v/>
      </c>
      <c r="L846" s="34" t="str">
        <f t="shared" si="253"/>
        <v/>
      </c>
      <c r="M846" s="8"/>
      <c r="N846" s="22" t="str">
        <f t="shared" si="247"/>
        <v/>
      </c>
      <c r="O846" s="34" t="str">
        <f t="shared" si="254"/>
        <v/>
      </c>
      <c r="P846" s="8"/>
      <c r="Q846" s="22" t="str">
        <f t="shared" si="248"/>
        <v/>
      </c>
      <c r="R846" s="34" t="str">
        <f t="shared" si="255"/>
        <v/>
      </c>
      <c r="S846" s="8"/>
      <c r="T846" s="22" t="str">
        <f t="shared" si="242"/>
        <v/>
      </c>
      <c r="U846" s="22" t="str">
        <f t="shared" si="249"/>
        <v/>
      </c>
      <c r="V846" s="22" t="str">
        <f t="shared" si="256"/>
        <v/>
      </c>
      <c r="W846" s="22" t="str">
        <f t="shared" si="257"/>
        <v/>
      </c>
      <c r="X846" s="8"/>
      <c r="Y846" s="29"/>
    </row>
    <row r="847" spans="1:25" ht="18" customHeight="1" x14ac:dyDescent="0.35">
      <c r="A847" s="20"/>
      <c r="B847" s="24" t="str">
        <f t="shared" si="243"/>
        <v/>
      </c>
      <c r="C847" s="34" t="str">
        <f t="shared" si="250"/>
        <v/>
      </c>
      <c r="D847" s="8"/>
      <c r="E847" s="22" t="str">
        <f t="shared" si="244"/>
        <v/>
      </c>
      <c r="F847" s="34" t="str">
        <f t="shared" si="251"/>
        <v/>
      </c>
      <c r="G847" s="8"/>
      <c r="H847" s="22" t="str">
        <f t="shared" si="245"/>
        <v/>
      </c>
      <c r="I847" s="34" t="str">
        <f t="shared" si="252"/>
        <v/>
      </c>
      <c r="J847" s="8"/>
      <c r="K847" s="22" t="str">
        <f t="shared" si="246"/>
        <v/>
      </c>
      <c r="L847" s="34" t="str">
        <f t="shared" si="253"/>
        <v/>
      </c>
      <c r="M847" s="8"/>
      <c r="N847" s="22" t="str">
        <f t="shared" si="247"/>
        <v/>
      </c>
      <c r="O847" s="34" t="str">
        <f t="shared" si="254"/>
        <v/>
      </c>
      <c r="P847" s="8"/>
      <c r="Q847" s="22" t="str">
        <f t="shared" si="248"/>
        <v/>
      </c>
      <c r="R847" s="34" t="str">
        <f t="shared" si="255"/>
        <v/>
      </c>
      <c r="S847" s="8"/>
      <c r="T847" s="22" t="str">
        <f t="shared" si="242"/>
        <v/>
      </c>
      <c r="U847" s="22" t="str">
        <f t="shared" si="249"/>
        <v/>
      </c>
      <c r="V847" s="22" t="str">
        <f t="shared" si="256"/>
        <v/>
      </c>
      <c r="W847" s="22" t="str">
        <f t="shared" si="257"/>
        <v/>
      </c>
      <c r="X847" s="8"/>
      <c r="Y847" s="29"/>
    </row>
    <row r="848" spans="1:25" ht="18" customHeight="1" x14ac:dyDescent="0.35">
      <c r="A848" s="20"/>
      <c r="B848" s="24" t="str">
        <f t="shared" si="243"/>
        <v/>
      </c>
      <c r="C848" s="34" t="str">
        <f t="shared" si="250"/>
        <v/>
      </c>
      <c r="D848" s="8"/>
      <c r="E848" s="22" t="str">
        <f t="shared" si="244"/>
        <v/>
      </c>
      <c r="F848" s="34" t="str">
        <f t="shared" si="251"/>
        <v/>
      </c>
      <c r="G848" s="8"/>
      <c r="H848" s="22" t="str">
        <f t="shared" si="245"/>
        <v/>
      </c>
      <c r="I848" s="34" t="str">
        <f t="shared" si="252"/>
        <v/>
      </c>
      <c r="J848" s="8"/>
      <c r="K848" s="22" t="str">
        <f t="shared" si="246"/>
        <v/>
      </c>
      <c r="L848" s="34" t="str">
        <f t="shared" si="253"/>
        <v/>
      </c>
      <c r="M848" s="8"/>
      <c r="N848" s="22" t="str">
        <f t="shared" si="247"/>
        <v/>
      </c>
      <c r="O848" s="34" t="str">
        <f t="shared" si="254"/>
        <v/>
      </c>
      <c r="P848" s="8"/>
      <c r="Q848" s="22" t="str">
        <f t="shared" si="248"/>
        <v/>
      </c>
      <c r="R848" s="34" t="str">
        <f t="shared" si="255"/>
        <v/>
      </c>
      <c r="S848" s="8"/>
      <c r="T848" s="22" t="str">
        <f t="shared" si="242"/>
        <v/>
      </c>
      <c r="U848" s="22" t="str">
        <f t="shared" si="249"/>
        <v/>
      </c>
      <c r="V848" s="22" t="str">
        <f t="shared" si="256"/>
        <v/>
      </c>
      <c r="W848" s="22" t="str">
        <f t="shared" si="257"/>
        <v/>
      </c>
      <c r="X848" s="8"/>
      <c r="Y848" s="29"/>
    </row>
    <row r="849" spans="1:25" ht="18" customHeight="1" x14ac:dyDescent="0.35">
      <c r="A849" s="20"/>
      <c r="B849" s="24" t="str">
        <f t="shared" si="243"/>
        <v/>
      </c>
      <c r="C849" s="34" t="str">
        <f t="shared" si="250"/>
        <v/>
      </c>
      <c r="D849" s="8"/>
      <c r="E849" s="22" t="str">
        <f t="shared" si="244"/>
        <v/>
      </c>
      <c r="F849" s="34" t="str">
        <f t="shared" si="251"/>
        <v/>
      </c>
      <c r="G849" s="8"/>
      <c r="H849" s="22" t="str">
        <f t="shared" si="245"/>
        <v/>
      </c>
      <c r="I849" s="34" t="str">
        <f t="shared" si="252"/>
        <v/>
      </c>
      <c r="J849" s="8"/>
      <c r="K849" s="22" t="str">
        <f t="shared" si="246"/>
        <v/>
      </c>
      <c r="L849" s="34" t="str">
        <f t="shared" si="253"/>
        <v/>
      </c>
      <c r="M849" s="8"/>
      <c r="N849" s="22" t="str">
        <f t="shared" si="247"/>
        <v/>
      </c>
      <c r="O849" s="34" t="str">
        <f t="shared" si="254"/>
        <v/>
      </c>
      <c r="P849" s="8"/>
      <c r="Q849" s="22" t="str">
        <f t="shared" si="248"/>
        <v/>
      </c>
      <c r="R849" s="34" t="str">
        <f t="shared" si="255"/>
        <v/>
      </c>
      <c r="S849" s="8"/>
      <c r="T849" s="22" t="str">
        <f t="shared" si="242"/>
        <v/>
      </c>
      <c r="U849" s="22" t="str">
        <f t="shared" si="249"/>
        <v/>
      </c>
      <c r="V849" s="22" t="str">
        <f t="shared" si="256"/>
        <v/>
      </c>
      <c r="W849" s="22" t="str">
        <f t="shared" si="257"/>
        <v/>
      </c>
      <c r="X849" s="8"/>
      <c r="Y849" s="29"/>
    </row>
    <row r="850" spans="1:25" ht="18" customHeight="1" x14ac:dyDescent="0.35">
      <c r="A850" s="20"/>
      <c r="B850" s="24" t="str">
        <f t="shared" si="243"/>
        <v/>
      </c>
      <c r="C850" s="34" t="str">
        <f t="shared" si="250"/>
        <v/>
      </c>
      <c r="D850" s="8"/>
      <c r="E850" s="22" t="str">
        <f t="shared" si="244"/>
        <v/>
      </c>
      <c r="F850" s="34" t="str">
        <f t="shared" si="251"/>
        <v/>
      </c>
      <c r="G850" s="8"/>
      <c r="H850" s="22" t="str">
        <f t="shared" si="245"/>
        <v/>
      </c>
      <c r="I850" s="34" t="str">
        <f t="shared" si="252"/>
        <v/>
      </c>
      <c r="J850" s="8"/>
      <c r="K850" s="22" t="str">
        <f t="shared" si="246"/>
        <v/>
      </c>
      <c r="L850" s="34" t="str">
        <f t="shared" si="253"/>
        <v/>
      </c>
      <c r="M850" s="8"/>
      <c r="N850" s="22" t="str">
        <f t="shared" si="247"/>
        <v/>
      </c>
      <c r="O850" s="34" t="str">
        <f t="shared" si="254"/>
        <v/>
      </c>
      <c r="P850" s="8"/>
      <c r="Q850" s="22" t="str">
        <f t="shared" si="248"/>
        <v/>
      </c>
      <c r="R850" s="34" t="str">
        <f t="shared" si="255"/>
        <v/>
      </c>
      <c r="S850" s="8"/>
      <c r="T850" s="22" t="str">
        <f t="shared" si="242"/>
        <v/>
      </c>
      <c r="U850" s="22" t="str">
        <f t="shared" si="249"/>
        <v/>
      </c>
      <c r="V850" s="22" t="str">
        <f t="shared" si="256"/>
        <v/>
      </c>
      <c r="W850" s="22" t="str">
        <f t="shared" si="257"/>
        <v/>
      </c>
      <c r="X850" s="8"/>
      <c r="Y850" s="29"/>
    </row>
    <row r="851" spans="1:25" ht="18" customHeight="1" x14ac:dyDescent="0.35">
      <c r="A851" s="20"/>
      <c r="B851" s="24" t="str">
        <f t="shared" si="243"/>
        <v/>
      </c>
      <c r="C851" s="34" t="str">
        <f t="shared" si="250"/>
        <v/>
      </c>
      <c r="D851" s="8"/>
      <c r="E851" s="22" t="str">
        <f t="shared" si="244"/>
        <v/>
      </c>
      <c r="F851" s="34" t="str">
        <f t="shared" si="251"/>
        <v/>
      </c>
      <c r="G851" s="8"/>
      <c r="H851" s="22" t="str">
        <f t="shared" si="245"/>
        <v/>
      </c>
      <c r="I851" s="34" t="str">
        <f t="shared" si="252"/>
        <v/>
      </c>
      <c r="J851" s="8"/>
      <c r="K851" s="22" t="str">
        <f t="shared" si="246"/>
        <v/>
      </c>
      <c r="L851" s="34" t="str">
        <f t="shared" si="253"/>
        <v/>
      </c>
      <c r="M851" s="8"/>
      <c r="N851" s="22" t="str">
        <f t="shared" si="247"/>
        <v/>
      </c>
      <c r="O851" s="34" t="str">
        <f t="shared" si="254"/>
        <v/>
      </c>
      <c r="P851" s="8"/>
      <c r="Q851" s="22" t="str">
        <f t="shared" si="248"/>
        <v/>
      </c>
      <c r="R851" s="34" t="str">
        <f t="shared" si="255"/>
        <v/>
      </c>
      <c r="S851" s="8"/>
      <c r="T851" s="22" t="str">
        <f t="shared" si="242"/>
        <v/>
      </c>
      <c r="U851" s="22" t="str">
        <f t="shared" si="249"/>
        <v/>
      </c>
      <c r="V851" s="22" t="str">
        <f t="shared" si="256"/>
        <v/>
      </c>
      <c r="W851" s="22" t="str">
        <f t="shared" si="257"/>
        <v/>
      </c>
      <c r="X851" s="8"/>
      <c r="Y851" s="29"/>
    </row>
    <row r="852" spans="1:25" ht="18" customHeight="1" x14ac:dyDescent="0.35">
      <c r="A852" s="20"/>
      <c r="B852" s="24" t="str">
        <f t="shared" si="243"/>
        <v/>
      </c>
      <c r="C852" s="34" t="str">
        <f t="shared" si="250"/>
        <v/>
      </c>
      <c r="D852" s="8"/>
      <c r="E852" s="22" t="str">
        <f t="shared" si="244"/>
        <v/>
      </c>
      <c r="F852" s="34" t="str">
        <f t="shared" si="251"/>
        <v/>
      </c>
      <c r="G852" s="8"/>
      <c r="H852" s="22" t="str">
        <f t="shared" si="245"/>
        <v/>
      </c>
      <c r="I852" s="34" t="str">
        <f t="shared" si="252"/>
        <v/>
      </c>
      <c r="J852" s="8"/>
      <c r="K852" s="22" t="str">
        <f t="shared" si="246"/>
        <v/>
      </c>
      <c r="L852" s="34" t="str">
        <f t="shared" si="253"/>
        <v/>
      </c>
      <c r="M852" s="8"/>
      <c r="N852" s="22" t="str">
        <f t="shared" si="247"/>
        <v/>
      </c>
      <c r="O852" s="34" t="str">
        <f t="shared" si="254"/>
        <v/>
      </c>
      <c r="P852" s="8"/>
      <c r="Q852" s="22" t="str">
        <f t="shared" si="248"/>
        <v/>
      </c>
      <c r="R852" s="34" t="str">
        <f t="shared" si="255"/>
        <v/>
      </c>
      <c r="S852" s="8"/>
      <c r="T852" s="22" t="str">
        <f t="shared" si="242"/>
        <v/>
      </c>
      <c r="U852" s="22" t="str">
        <f t="shared" si="249"/>
        <v/>
      </c>
      <c r="V852" s="22" t="str">
        <f t="shared" si="256"/>
        <v/>
      </c>
      <c r="W852" s="22" t="str">
        <f t="shared" si="257"/>
        <v/>
      </c>
      <c r="X852" s="8"/>
      <c r="Y852" s="29"/>
    </row>
    <row r="853" spans="1:25" ht="18" customHeight="1" x14ac:dyDescent="0.35">
      <c r="A853" s="20"/>
      <c r="B853" s="24" t="str">
        <f t="shared" si="243"/>
        <v/>
      </c>
      <c r="C853" s="34" t="str">
        <f t="shared" si="250"/>
        <v/>
      </c>
      <c r="D853" s="8"/>
      <c r="E853" s="22" t="str">
        <f t="shared" si="244"/>
        <v/>
      </c>
      <c r="F853" s="34" t="str">
        <f t="shared" si="251"/>
        <v/>
      </c>
      <c r="G853" s="8"/>
      <c r="H853" s="22" t="str">
        <f t="shared" si="245"/>
        <v/>
      </c>
      <c r="I853" s="34" t="str">
        <f t="shared" si="252"/>
        <v/>
      </c>
      <c r="J853" s="8"/>
      <c r="K853" s="22" t="str">
        <f t="shared" si="246"/>
        <v/>
      </c>
      <c r="L853" s="34" t="str">
        <f t="shared" si="253"/>
        <v/>
      </c>
      <c r="M853" s="8"/>
      <c r="N853" s="22" t="str">
        <f t="shared" si="247"/>
        <v/>
      </c>
      <c r="O853" s="34" t="str">
        <f t="shared" si="254"/>
        <v/>
      </c>
      <c r="P853" s="8"/>
      <c r="Q853" s="22" t="str">
        <f t="shared" si="248"/>
        <v/>
      </c>
      <c r="R853" s="34" t="str">
        <f t="shared" si="255"/>
        <v/>
      </c>
      <c r="S853" s="8"/>
      <c r="T853" s="22" t="str">
        <f t="shared" si="242"/>
        <v/>
      </c>
      <c r="U853" s="22" t="str">
        <f t="shared" si="249"/>
        <v/>
      </c>
      <c r="V853" s="22" t="str">
        <f t="shared" si="256"/>
        <v/>
      </c>
      <c r="W853" s="22" t="str">
        <f t="shared" si="257"/>
        <v/>
      </c>
      <c r="X853" s="8"/>
      <c r="Y853" s="29"/>
    </row>
    <row r="854" spans="1:25" ht="18" customHeight="1" x14ac:dyDescent="0.35">
      <c r="A854" s="20"/>
      <c r="B854" s="24" t="str">
        <f t="shared" si="243"/>
        <v/>
      </c>
      <c r="C854" s="34" t="str">
        <f t="shared" si="250"/>
        <v/>
      </c>
      <c r="D854" s="8"/>
      <c r="E854" s="22" t="str">
        <f t="shared" si="244"/>
        <v/>
      </c>
      <c r="F854" s="34" t="str">
        <f t="shared" si="251"/>
        <v/>
      </c>
      <c r="G854" s="8"/>
      <c r="H854" s="22" t="str">
        <f t="shared" si="245"/>
        <v/>
      </c>
      <c r="I854" s="34" t="str">
        <f t="shared" si="252"/>
        <v/>
      </c>
      <c r="J854" s="8"/>
      <c r="K854" s="22" t="str">
        <f t="shared" si="246"/>
        <v/>
      </c>
      <c r="L854" s="34" t="str">
        <f t="shared" si="253"/>
        <v/>
      </c>
      <c r="M854" s="8"/>
      <c r="N854" s="22" t="str">
        <f t="shared" si="247"/>
        <v/>
      </c>
      <c r="O854" s="34" t="str">
        <f t="shared" si="254"/>
        <v/>
      </c>
      <c r="P854" s="8"/>
      <c r="Q854" s="22" t="str">
        <f t="shared" si="248"/>
        <v/>
      </c>
      <c r="R854" s="34" t="str">
        <f t="shared" si="255"/>
        <v/>
      </c>
      <c r="S854" s="8"/>
      <c r="T854" s="22" t="str">
        <f t="shared" si="242"/>
        <v/>
      </c>
      <c r="U854" s="22" t="str">
        <f t="shared" si="249"/>
        <v/>
      </c>
      <c r="V854" s="22" t="str">
        <f t="shared" si="256"/>
        <v/>
      </c>
      <c r="W854" s="22" t="str">
        <f t="shared" si="257"/>
        <v/>
      </c>
      <c r="X854" s="8"/>
      <c r="Y854" s="29"/>
    </row>
    <row r="855" spans="1:25" ht="18" customHeight="1" x14ac:dyDescent="0.35">
      <c r="A855" s="20"/>
      <c r="B855" s="24" t="str">
        <f t="shared" si="243"/>
        <v/>
      </c>
      <c r="C855" s="34" t="str">
        <f t="shared" si="250"/>
        <v/>
      </c>
      <c r="D855" s="8"/>
      <c r="E855" s="22" t="str">
        <f t="shared" si="244"/>
        <v/>
      </c>
      <c r="F855" s="34" t="str">
        <f t="shared" si="251"/>
        <v/>
      </c>
      <c r="G855" s="8"/>
      <c r="H855" s="22" t="str">
        <f t="shared" si="245"/>
        <v/>
      </c>
      <c r="I855" s="34" t="str">
        <f t="shared" si="252"/>
        <v/>
      </c>
      <c r="J855" s="8"/>
      <c r="K855" s="22" t="str">
        <f t="shared" si="246"/>
        <v/>
      </c>
      <c r="L855" s="34" t="str">
        <f t="shared" si="253"/>
        <v/>
      </c>
      <c r="M855" s="8"/>
      <c r="N855" s="22" t="str">
        <f t="shared" si="247"/>
        <v/>
      </c>
      <c r="O855" s="34" t="str">
        <f t="shared" si="254"/>
        <v/>
      </c>
      <c r="P855" s="8"/>
      <c r="Q855" s="22" t="str">
        <f t="shared" si="248"/>
        <v/>
      </c>
      <c r="R855" s="34" t="str">
        <f t="shared" si="255"/>
        <v/>
      </c>
      <c r="S855" s="8"/>
      <c r="T855" s="22" t="str">
        <f t="shared" si="242"/>
        <v/>
      </c>
      <c r="U855" s="22" t="str">
        <f t="shared" si="249"/>
        <v/>
      </c>
      <c r="V855" s="22" t="str">
        <f t="shared" si="256"/>
        <v/>
      </c>
      <c r="W855" s="22" t="str">
        <f t="shared" si="257"/>
        <v/>
      </c>
      <c r="X855" s="8"/>
      <c r="Y855" s="29"/>
    </row>
    <row r="856" spans="1:25" ht="18" customHeight="1" x14ac:dyDescent="0.35">
      <c r="A856" s="20"/>
      <c r="B856" s="24" t="str">
        <f t="shared" si="243"/>
        <v/>
      </c>
      <c r="C856" s="34" t="str">
        <f t="shared" si="250"/>
        <v/>
      </c>
      <c r="D856" s="8"/>
      <c r="E856" s="22" t="str">
        <f t="shared" si="244"/>
        <v/>
      </c>
      <c r="F856" s="34" t="str">
        <f t="shared" si="251"/>
        <v/>
      </c>
      <c r="G856" s="8"/>
      <c r="H856" s="22" t="str">
        <f t="shared" si="245"/>
        <v/>
      </c>
      <c r="I856" s="34" t="str">
        <f t="shared" si="252"/>
        <v/>
      </c>
      <c r="J856" s="8"/>
      <c r="K856" s="22" t="str">
        <f t="shared" si="246"/>
        <v/>
      </c>
      <c r="L856" s="34" t="str">
        <f t="shared" si="253"/>
        <v/>
      </c>
      <c r="M856" s="8"/>
      <c r="N856" s="22" t="str">
        <f t="shared" si="247"/>
        <v/>
      </c>
      <c r="O856" s="34" t="str">
        <f t="shared" si="254"/>
        <v/>
      </c>
      <c r="P856" s="8"/>
      <c r="Q856" s="22" t="str">
        <f t="shared" si="248"/>
        <v/>
      </c>
      <c r="R856" s="34" t="str">
        <f t="shared" si="255"/>
        <v/>
      </c>
      <c r="S856" s="8"/>
      <c r="T856" s="22" t="str">
        <f t="shared" si="242"/>
        <v/>
      </c>
      <c r="U856" s="22" t="str">
        <f t="shared" si="249"/>
        <v/>
      </c>
      <c r="V856" s="22" t="str">
        <f t="shared" si="256"/>
        <v/>
      </c>
      <c r="W856" s="22" t="str">
        <f t="shared" si="257"/>
        <v/>
      </c>
      <c r="X856" s="8"/>
      <c r="Y856" s="29"/>
    </row>
    <row r="857" spans="1:25" ht="18" customHeight="1" x14ac:dyDescent="0.35">
      <c r="A857" s="20"/>
      <c r="B857" s="24" t="str">
        <f t="shared" si="243"/>
        <v/>
      </c>
      <c r="C857" s="34" t="str">
        <f t="shared" si="250"/>
        <v/>
      </c>
      <c r="D857" s="8"/>
      <c r="E857" s="22" t="str">
        <f t="shared" si="244"/>
        <v/>
      </c>
      <c r="F857" s="34" t="str">
        <f t="shared" si="251"/>
        <v/>
      </c>
      <c r="G857" s="8"/>
      <c r="H857" s="22" t="str">
        <f t="shared" si="245"/>
        <v/>
      </c>
      <c r="I857" s="34" t="str">
        <f t="shared" si="252"/>
        <v/>
      </c>
      <c r="J857" s="8"/>
      <c r="K857" s="22" t="str">
        <f t="shared" si="246"/>
        <v/>
      </c>
      <c r="L857" s="34" t="str">
        <f t="shared" si="253"/>
        <v/>
      </c>
      <c r="M857" s="8"/>
      <c r="N857" s="22" t="str">
        <f t="shared" si="247"/>
        <v/>
      </c>
      <c r="O857" s="34" t="str">
        <f t="shared" si="254"/>
        <v/>
      </c>
      <c r="P857" s="8"/>
      <c r="Q857" s="22" t="str">
        <f t="shared" si="248"/>
        <v/>
      </c>
      <c r="R857" s="34" t="str">
        <f t="shared" si="255"/>
        <v/>
      </c>
      <c r="S857" s="8"/>
      <c r="T857" s="22" t="str">
        <f t="shared" si="242"/>
        <v/>
      </c>
      <c r="U857" s="22" t="str">
        <f t="shared" si="249"/>
        <v/>
      </c>
      <c r="V857" s="22" t="str">
        <f t="shared" si="256"/>
        <v/>
      </c>
      <c r="W857" s="22" t="str">
        <f t="shared" si="257"/>
        <v/>
      </c>
      <c r="X857" s="8"/>
      <c r="Y857" s="29"/>
    </row>
    <row r="858" spans="1:25" ht="18" customHeight="1" x14ac:dyDescent="0.35">
      <c r="A858" s="20"/>
      <c r="B858" s="24" t="str">
        <f t="shared" si="243"/>
        <v/>
      </c>
      <c r="C858" s="34" t="str">
        <f t="shared" si="250"/>
        <v/>
      </c>
      <c r="D858" s="8"/>
      <c r="E858" s="22" t="str">
        <f t="shared" si="244"/>
        <v/>
      </c>
      <c r="F858" s="34" t="str">
        <f t="shared" si="251"/>
        <v/>
      </c>
      <c r="G858" s="8"/>
      <c r="H858" s="22" t="str">
        <f t="shared" si="245"/>
        <v/>
      </c>
      <c r="I858" s="34" t="str">
        <f t="shared" si="252"/>
        <v/>
      </c>
      <c r="J858" s="8"/>
      <c r="K858" s="22" t="str">
        <f t="shared" si="246"/>
        <v/>
      </c>
      <c r="L858" s="34" t="str">
        <f t="shared" si="253"/>
        <v/>
      </c>
      <c r="M858" s="8"/>
      <c r="N858" s="22" t="str">
        <f t="shared" si="247"/>
        <v/>
      </c>
      <c r="O858" s="34" t="str">
        <f t="shared" si="254"/>
        <v/>
      </c>
      <c r="P858" s="8"/>
      <c r="Q858" s="22" t="str">
        <f t="shared" si="248"/>
        <v/>
      </c>
      <c r="R858" s="34" t="str">
        <f t="shared" si="255"/>
        <v/>
      </c>
      <c r="S858" s="8"/>
      <c r="T858" s="22" t="str">
        <f t="shared" si="242"/>
        <v/>
      </c>
      <c r="U858" s="22" t="str">
        <f t="shared" si="249"/>
        <v/>
      </c>
      <c r="V858" s="22" t="str">
        <f t="shared" si="256"/>
        <v/>
      </c>
      <c r="W858" s="22" t="str">
        <f t="shared" si="257"/>
        <v/>
      </c>
      <c r="X858" s="8"/>
      <c r="Y858" s="29"/>
    </row>
    <row r="859" spans="1:25" ht="18" customHeight="1" x14ac:dyDescent="0.35">
      <c r="A859" s="20"/>
      <c r="B859" s="24" t="str">
        <f t="shared" si="243"/>
        <v/>
      </c>
      <c r="C859" s="34" t="str">
        <f t="shared" si="250"/>
        <v/>
      </c>
      <c r="D859" s="8"/>
      <c r="E859" s="22" t="str">
        <f t="shared" si="244"/>
        <v/>
      </c>
      <c r="F859" s="34" t="str">
        <f t="shared" si="251"/>
        <v/>
      </c>
      <c r="G859" s="8"/>
      <c r="H859" s="22" t="str">
        <f t="shared" si="245"/>
        <v/>
      </c>
      <c r="I859" s="34" t="str">
        <f t="shared" si="252"/>
        <v/>
      </c>
      <c r="J859" s="8"/>
      <c r="K859" s="22" t="str">
        <f t="shared" si="246"/>
        <v/>
      </c>
      <c r="L859" s="34" t="str">
        <f t="shared" si="253"/>
        <v/>
      </c>
      <c r="M859" s="8"/>
      <c r="N859" s="22" t="str">
        <f t="shared" si="247"/>
        <v/>
      </c>
      <c r="O859" s="34" t="str">
        <f t="shared" si="254"/>
        <v/>
      </c>
      <c r="P859" s="8"/>
      <c r="Q859" s="22" t="str">
        <f t="shared" si="248"/>
        <v/>
      </c>
      <c r="R859" s="34" t="str">
        <f t="shared" si="255"/>
        <v/>
      </c>
      <c r="S859" s="8"/>
      <c r="T859" s="22" t="str">
        <f t="shared" si="242"/>
        <v/>
      </c>
      <c r="U859" s="22" t="str">
        <f t="shared" si="249"/>
        <v/>
      </c>
      <c r="V859" s="22" t="str">
        <f t="shared" si="256"/>
        <v/>
      </c>
      <c r="W859" s="22" t="str">
        <f t="shared" si="257"/>
        <v/>
      </c>
      <c r="X859" s="8"/>
      <c r="Y859" s="29"/>
    </row>
    <row r="860" spans="1:25" ht="18" customHeight="1" x14ac:dyDescent="0.35">
      <c r="A860" s="20"/>
      <c r="B860" s="24" t="str">
        <f t="shared" si="243"/>
        <v/>
      </c>
      <c r="C860" s="34" t="str">
        <f t="shared" si="250"/>
        <v/>
      </c>
      <c r="D860" s="8"/>
      <c r="E860" s="22" t="str">
        <f t="shared" si="244"/>
        <v/>
      </c>
      <c r="F860" s="34" t="str">
        <f t="shared" si="251"/>
        <v/>
      </c>
      <c r="G860" s="8"/>
      <c r="H860" s="22" t="str">
        <f t="shared" si="245"/>
        <v/>
      </c>
      <c r="I860" s="34" t="str">
        <f t="shared" si="252"/>
        <v/>
      </c>
      <c r="J860" s="8"/>
      <c r="K860" s="22" t="str">
        <f t="shared" si="246"/>
        <v/>
      </c>
      <c r="L860" s="34" t="str">
        <f t="shared" si="253"/>
        <v/>
      </c>
      <c r="M860" s="8"/>
      <c r="N860" s="22" t="str">
        <f t="shared" si="247"/>
        <v/>
      </c>
      <c r="O860" s="34" t="str">
        <f t="shared" si="254"/>
        <v/>
      </c>
      <c r="P860" s="8"/>
      <c r="Q860" s="22" t="str">
        <f t="shared" si="248"/>
        <v/>
      </c>
      <c r="R860" s="34" t="str">
        <f t="shared" si="255"/>
        <v/>
      </c>
      <c r="S860" s="8"/>
      <c r="T860" s="22" t="str">
        <f t="shared" si="242"/>
        <v/>
      </c>
      <c r="U860" s="22" t="str">
        <f t="shared" si="249"/>
        <v/>
      </c>
      <c r="V860" s="22" t="str">
        <f t="shared" si="256"/>
        <v/>
      </c>
      <c r="W860" s="22" t="str">
        <f t="shared" si="257"/>
        <v/>
      </c>
      <c r="X860" s="8"/>
      <c r="Y860" s="29"/>
    </row>
    <row r="861" spans="1:25" ht="18" customHeight="1" x14ac:dyDescent="0.35">
      <c r="A861" s="20"/>
      <c r="B861" s="24" t="str">
        <f t="shared" si="243"/>
        <v/>
      </c>
      <c r="C861" s="34" t="str">
        <f t="shared" si="250"/>
        <v/>
      </c>
      <c r="D861" s="8"/>
      <c r="E861" s="22" t="str">
        <f t="shared" si="244"/>
        <v/>
      </c>
      <c r="F861" s="34" t="str">
        <f t="shared" si="251"/>
        <v/>
      </c>
      <c r="G861" s="8"/>
      <c r="H861" s="22" t="str">
        <f t="shared" si="245"/>
        <v/>
      </c>
      <c r="I861" s="34" t="str">
        <f t="shared" si="252"/>
        <v/>
      </c>
      <c r="J861" s="8"/>
      <c r="K861" s="22" t="str">
        <f t="shared" si="246"/>
        <v/>
      </c>
      <c r="L861" s="34" t="str">
        <f t="shared" si="253"/>
        <v/>
      </c>
      <c r="M861" s="8"/>
      <c r="N861" s="22" t="str">
        <f t="shared" si="247"/>
        <v/>
      </c>
      <c r="O861" s="34" t="str">
        <f t="shared" si="254"/>
        <v/>
      </c>
      <c r="P861" s="8"/>
      <c r="Q861" s="22" t="str">
        <f t="shared" si="248"/>
        <v/>
      </c>
      <c r="R861" s="34" t="str">
        <f t="shared" si="255"/>
        <v/>
      </c>
      <c r="S861" s="8"/>
      <c r="T861" s="22" t="str">
        <f t="shared" si="242"/>
        <v/>
      </c>
      <c r="U861" s="22" t="str">
        <f t="shared" si="249"/>
        <v/>
      </c>
      <c r="V861" s="22" t="str">
        <f t="shared" si="256"/>
        <v/>
      </c>
      <c r="W861" s="22" t="str">
        <f t="shared" si="257"/>
        <v/>
      </c>
      <c r="X861" s="8"/>
      <c r="Y861" s="29"/>
    </row>
    <row r="862" spans="1:25" ht="18" customHeight="1" x14ac:dyDescent="0.35">
      <c r="A862" s="20"/>
      <c r="B862" s="24" t="str">
        <f t="shared" si="243"/>
        <v/>
      </c>
      <c r="C862" s="34" t="str">
        <f t="shared" si="250"/>
        <v/>
      </c>
      <c r="D862" s="8"/>
      <c r="E862" s="22" t="str">
        <f t="shared" si="244"/>
        <v/>
      </c>
      <c r="F862" s="34" t="str">
        <f t="shared" si="251"/>
        <v/>
      </c>
      <c r="G862" s="8"/>
      <c r="H862" s="22" t="str">
        <f t="shared" si="245"/>
        <v/>
      </c>
      <c r="I862" s="34" t="str">
        <f t="shared" si="252"/>
        <v/>
      </c>
      <c r="J862" s="8"/>
      <c r="K862" s="22" t="str">
        <f t="shared" si="246"/>
        <v/>
      </c>
      <c r="L862" s="34" t="str">
        <f t="shared" si="253"/>
        <v/>
      </c>
      <c r="M862" s="8"/>
      <c r="N862" s="22" t="str">
        <f t="shared" si="247"/>
        <v/>
      </c>
      <c r="O862" s="34" t="str">
        <f t="shared" si="254"/>
        <v/>
      </c>
      <c r="P862" s="8"/>
      <c r="Q862" s="22" t="str">
        <f t="shared" si="248"/>
        <v/>
      </c>
      <c r="R862" s="34" t="str">
        <f t="shared" si="255"/>
        <v/>
      </c>
      <c r="S862" s="8"/>
      <c r="T862" s="22" t="str">
        <f t="shared" si="242"/>
        <v/>
      </c>
      <c r="U862" s="22" t="str">
        <f t="shared" si="249"/>
        <v/>
      </c>
      <c r="V862" s="22" t="str">
        <f t="shared" si="256"/>
        <v/>
      </c>
      <c r="W862" s="22" t="str">
        <f t="shared" si="257"/>
        <v/>
      </c>
      <c r="X862" s="8"/>
      <c r="Y862" s="29"/>
    </row>
    <row r="863" spans="1:25" ht="18" customHeight="1" x14ac:dyDescent="0.35">
      <c r="A863" s="20"/>
      <c r="B863" s="24" t="str">
        <f t="shared" si="243"/>
        <v/>
      </c>
      <c r="C863" s="34" t="str">
        <f t="shared" si="250"/>
        <v/>
      </c>
      <c r="D863" s="8"/>
      <c r="E863" s="22" t="str">
        <f t="shared" si="244"/>
        <v/>
      </c>
      <c r="F863" s="34" t="str">
        <f t="shared" si="251"/>
        <v/>
      </c>
      <c r="G863" s="8"/>
      <c r="H863" s="22" t="str">
        <f t="shared" si="245"/>
        <v/>
      </c>
      <c r="I863" s="34" t="str">
        <f t="shared" si="252"/>
        <v/>
      </c>
      <c r="J863" s="8"/>
      <c r="K863" s="22" t="str">
        <f t="shared" si="246"/>
        <v/>
      </c>
      <c r="L863" s="34" t="str">
        <f t="shared" si="253"/>
        <v/>
      </c>
      <c r="M863" s="8"/>
      <c r="N863" s="22" t="str">
        <f t="shared" si="247"/>
        <v/>
      </c>
      <c r="O863" s="34" t="str">
        <f t="shared" si="254"/>
        <v/>
      </c>
      <c r="P863" s="8"/>
      <c r="Q863" s="22" t="str">
        <f t="shared" si="248"/>
        <v/>
      </c>
      <c r="R863" s="34" t="str">
        <f t="shared" si="255"/>
        <v/>
      </c>
      <c r="S863" s="8"/>
      <c r="T863" s="22" t="str">
        <f t="shared" ref="T863:T926" si="258">IF(OR(R863="",S863=""),"",R863-S863)</f>
        <v/>
      </c>
      <c r="U863" s="22" t="str">
        <f t="shared" si="249"/>
        <v/>
      </c>
      <c r="V863" s="22" t="str">
        <f t="shared" si="256"/>
        <v/>
      </c>
      <c r="W863" s="22" t="str">
        <f t="shared" si="257"/>
        <v/>
      </c>
      <c r="X863" s="8"/>
      <c r="Y863" s="29"/>
    </row>
    <row r="864" spans="1:25" ht="18" customHeight="1" x14ac:dyDescent="0.35">
      <c r="A864" s="20"/>
      <c r="B864" s="24" t="str">
        <f t="shared" si="243"/>
        <v/>
      </c>
      <c r="C864" s="34" t="str">
        <f t="shared" si="250"/>
        <v/>
      </c>
      <c r="D864" s="8"/>
      <c r="E864" s="22" t="str">
        <f t="shared" si="244"/>
        <v/>
      </c>
      <c r="F864" s="34" t="str">
        <f t="shared" si="251"/>
        <v/>
      </c>
      <c r="G864" s="8"/>
      <c r="H864" s="22" t="str">
        <f t="shared" si="245"/>
        <v/>
      </c>
      <c r="I864" s="34" t="str">
        <f t="shared" si="252"/>
        <v/>
      </c>
      <c r="J864" s="8"/>
      <c r="K864" s="22" t="str">
        <f t="shared" si="246"/>
        <v/>
      </c>
      <c r="L864" s="34" t="str">
        <f t="shared" si="253"/>
        <v/>
      </c>
      <c r="M864" s="8"/>
      <c r="N864" s="22" t="str">
        <f t="shared" si="247"/>
        <v/>
      </c>
      <c r="O864" s="34" t="str">
        <f t="shared" si="254"/>
        <v/>
      </c>
      <c r="P864" s="8"/>
      <c r="Q864" s="22" t="str">
        <f t="shared" si="248"/>
        <v/>
      </c>
      <c r="R864" s="34" t="str">
        <f t="shared" si="255"/>
        <v/>
      </c>
      <c r="S864" s="8"/>
      <c r="T864" s="22" t="str">
        <f t="shared" si="258"/>
        <v/>
      </c>
      <c r="U864" s="22" t="str">
        <f t="shared" si="249"/>
        <v/>
      </c>
      <c r="V864" s="22" t="str">
        <f t="shared" si="256"/>
        <v/>
      </c>
      <c r="W864" s="22" t="str">
        <f t="shared" si="257"/>
        <v/>
      </c>
      <c r="X864" s="8"/>
      <c r="Y864" s="29"/>
    </row>
    <row r="865" spans="1:25" ht="18" customHeight="1" x14ac:dyDescent="0.35">
      <c r="A865" s="20"/>
      <c r="B865" s="24" t="str">
        <f t="shared" si="243"/>
        <v/>
      </c>
      <c r="C865" s="34" t="str">
        <f t="shared" si="250"/>
        <v/>
      </c>
      <c r="D865" s="8"/>
      <c r="E865" s="22" t="str">
        <f t="shared" si="244"/>
        <v/>
      </c>
      <c r="F865" s="34" t="str">
        <f t="shared" si="251"/>
        <v/>
      </c>
      <c r="G865" s="8"/>
      <c r="H865" s="22" t="str">
        <f t="shared" si="245"/>
        <v/>
      </c>
      <c r="I865" s="34" t="str">
        <f t="shared" si="252"/>
        <v/>
      </c>
      <c r="J865" s="8"/>
      <c r="K865" s="22" t="str">
        <f t="shared" si="246"/>
        <v/>
      </c>
      <c r="L865" s="34" t="str">
        <f t="shared" si="253"/>
        <v/>
      </c>
      <c r="M865" s="8"/>
      <c r="N865" s="22" t="str">
        <f t="shared" si="247"/>
        <v/>
      </c>
      <c r="O865" s="34" t="str">
        <f t="shared" si="254"/>
        <v/>
      </c>
      <c r="P865" s="8"/>
      <c r="Q865" s="22" t="str">
        <f t="shared" si="248"/>
        <v/>
      </c>
      <c r="R865" s="34" t="str">
        <f t="shared" si="255"/>
        <v/>
      </c>
      <c r="S865" s="8"/>
      <c r="T865" s="22" t="str">
        <f t="shared" si="258"/>
        <v/>
      </c>
      <c r="U865" s="22" t="str">
        <f t="shared" si="249"/>
        <v/>
      </c>
      <c r="V865" s="22" t="str">
        <f t="shared" si="256"/>
        <v/>
      </c>
      <c r="W865" s="22" t="str">
        <f t="shared" si="257"/>
        <v/>
      </c>
      <c r="X865" s="8"/>
      <c r="Y865" s="29"/>
    </row>
    <row r="866" spans="1:25" ht="18" customHeight="1" x14ac:dyDescent="0.35">
      <c r="A866" s="20"/>
      <c r="B866" s="24" t="str">
        <f t="shared" si="243"/>
        <v/>
      </c>
      <c r="C866" s="34" t="str">
        <f t="shared" si="250"/>
        <v/>
      </c>
      <c r="D866" s="8"/>
      <c r="E866" s="22" t="str">
        <f t="shared" si="244"/>
        <v/>
      </c>
      <c r="F866" s="34" t="str">
        <f t="shared" si="251"/>
        <v/>
      </c>
      <c r="G866" s="8"/>
      <c r="H866" s="22" t="str">
        <f t="shared" si="245"/>
        <v/>
      </c>
      <c r="I866" s="34" t="str">
        <f t="shared" si="252"/>
        <v/>
      </c>
      <c r="J866" s="8"/>
      <c r="K866" s="22" t="str">
        <f t="shared" si="246"/>
        <v/>
      </c>
      <c r="L866" s="34" t="str">
        <f t="shared" si="253"/>
        <v/>
      </c>
      <c r="M866" s="8"/>
      <c r="N866" s="22" t="str">
        <f t="shared" si="247"/>
        <v/>
      </c>
      <c r="O866" s="34" t="str">
        <f t="shared" si="254"/>
        <v/>
      </c>
      <c r="P866" s="8"/>
      <c r="Q866" s="22" t="str">
        <f t="shared" si="248"/>
        <v/>
      </c>
      <c r="R866" s="34" t="str">
        <f t="shared" si="255"/>
        <v/>
      </c>
      <c r="S866" s="8"/>
      <c r="T866" s="22" t="str">
        <f t="shared" si="258"/>
        <v/>
      </c>
      <c r="U866" s="22" t="str">
        <f t="shared" si="249"/>
        <v/>
      </c>
      <c r="V866" s="22" t="str">
        <f t="shared" si="256"/>
        <v/>
      </c>
      <c r="W866" s="22" t="str">
        <f t="shared" si="257"/>
        <v/>
      </c>
      <c r="X866" s="8"/>
      <c r="Y866" s="29"/>
    </row>
    <row r="867" spans="1:25" ht="18" customHeight="1" x14ac:dyDescent="0.35">
      <c r="A867" s="20"/>
      <c r="B867" s="24" t="str">
        <f t="shared" si="243"/>
        <v/>
      </c>
      <c r="C867" s="34" t="str">
        <f t="shared" si="250"/>
        <v/>
      </c>
      <c r="D867" s="8"/>
      <c r="E867" s="22" t="str">
        <f t="shared" si="244"/>
        <v/>
      </c>
      <c r="F867" s="34" t="str">
        <f t="shared" si="251"/>
        <v/>
      </c>
      <c r="G867" s="8"/>
      <c r="H867" s="22" t="str">
        <f t="shared" si="245"/>
        <v/>
      </c>
      <c r="I867" s="34" t="str">
        <f t="shared" si="252"/>
        <v/>
      </c>
      <c r="J867" s="8"/>
      <c r="K867" s="22" t="str">
        <f t="shared" si="246"/>
        <v/>
      </c>
      <c r="L867" s="34" t="str">
        <f t="shared" si="253"/>
        <v/>
      </c>
      <c r="M867" s="8"/>
      <c r="N867" s="22" t="str">
        <f t="shared" si="247"/>
        <v/>
      </c>
      <c r="O867" s="34" t="str">
        <f t="shared" si="254"/>
        <v/>
      </c>
      <c r="P867" s="8"/>
      <c r="Q867" s="22" t="str">
        <f t="shared" si="248"/>
        <v/>
      </c>
      <c r="R867" s="34" t="str">
        <f t="shared" si="255"/>
        <v/>
      </c>
      <c r="S867" s="8"/>
      <c r="T867" s="22" t="str">
        <f t="shared" si="258"/>
        <v/>
      </c>
      <c r="U867" s="22" t="str">
        <f t="shared" si="249"/>
        <v/>
      </c>
      <c r="V867" s="22" t="str">
        <f t="shared" si="256"/>
        <v/>
      </c>
      <c r="W867" s="22" t="str">
        <f t="shared" si="257"/>
        <v/>
      </c>
      <c r="X867" s="8"/>
      <c r="Y867" s="29"/>
    </row>
    <row r="868" spans="1:25" ht="18" customHeight="1" x14ac:dyDescent="0.35">
      <c r="A868" s="20"/>
      <c r="B868" s="24" t="str">
        <f t="shared" si="243"/>
        <v/>
      </c>
      <c r="C868" s="34" t="str">
        <f t="shared" si="250"/>
        <v/>
      </c>
      <c r="D868" s="8"/>
      <c r="E868" s="22" t="str">
        <f t="shared" si="244"/>
        <v/>
      </c>
      <c r="F868" s="34" t="str">
        <f t="shared" si="251"/>
        <v/>
      </c>
      <c r="G868" s="8"/>
      <c r="H868" s="22" t="str">
        <f t="shared" si="245"/>
        <v/>
      </c>
      <c r="I868" s="34" t="str">
        <f t="shared" si="252"/>
        <v/>
      </c>
      <c r="J868" s="8"/>
      <c r="K868" s="22" t="str">
        <f t="shared" si="246"/>
        <v/>
      </c>
      <c r="L868" s="34" t="str">
        <f t="shared" si="253"/>
        <v/>
      </c>
      <c r="M868" s="8"/>
      <c r="N868" s="22" t="str">
        <f t="shared" si="247"/>
        <v/>
      </c>
      <c r="O868" s="34" t="str">
        <f t="shared" si="254"/>
        <v/>
      </c>
      <c r="P868" s="8"/>
      <c r="Q868" s="22" t="str">
        <f t="shared" si="248"/>
        <v/>
      </c>
      <c r="R868" s="34" t="str">
        <f t="shared" si="255"/>
        <v/>
      </c>
      <c r="S868" s="8"/>
      <c r="T868" s="22" t="str">
        <f t="shared" si="258"/>
        <v/>
      </c>
      <c r="U868" s="22" t="str">
        <f t="shared" si="249"/>
        <v/>
      </c>
      <c r="V868" s="22" t="str">
        <f t="shared" si="256"/>
        <v/>
      </c>
      <c r="W868" s="22" t="str">
        <f t="shared" si="257"/>
        <v/>
      </c>
      <c r="X868" s="8"/>
      <c r="Y868" s="29"/>
    </row>
    <row r="869" spans="1:25" ht="18" customHeight="1" x14ac:dyDescent="0.35">
      <c r="A869" s="20"/>
      <c r="B869" s="24" t="str">
        <f t="shared" si="243"/>
        <v/>
      </c>
      <c r="C869" s="34" t="str">
        <f t="shared" si="250"/>
        <v/>
      </c>
      <c r="D869" s="8"/>
      <c r="E869" s="22" t="str">
        <f t="shared" si="244"/>
        <v/>
      </c>
      <c r="F869" s="34" t="str">
        <f t="shared" si="251"/>
        <v/>
      </c>
      <c r="G869" s="8"/>
      <c r="H869" s="22" t="str">
        <f t="shared" si="245"/>
        <v/>
      </c>
      <c r="I869" s="34" t="str">
        <f t="shared" si="252"/>
        <v/>
      </c>
      <c r="J869" s="8"/>
      <c r="K869" s="22" t="str">
        <f t="shared" si="246"/>
        <v/>
      </c>
      <c r="L869" s="34" t="str">
        <f t="shared" si="253"/>
        <v/>
      </c>
      <c r="M869" s="8"/>
      <c r="N869" s="22" t="str">
        <f t="shared" si="247"/>
        <v/>
      </c>
      <c r="O869" s="34" t="str">
        <f t="shared" si="254"/>
        <v/>
      </c>
      <c r="P869" s="8"/>
      <c r="Q869" s="22" t="str">
        <f t="shared" si="248"/>
        <v/>
      </c>
      <c r="R869" s="34" t="str">
        <f t="shared" si="255"/>
        <v/>
      </c>
      <c r="S869" s="8"/>
      <c r="T869" s="22" t="str">
        <f t="shared" si="258"/>
        <v/>
      </c>
      <c r="U869" s="22" t="str">
        <f t="shared" si="249"/>
        <v/>
      </c>
      <c r="V869" s="22" t="str">
        <f t="shared" si="256"/>
        <v/>
      </c>
      <c r="W869" s="22" t="str">
        <f t="shared" si="257"/>
        <v/>
      </c>
      <c r="X869" s="8"/>
      <c r="Y869" s="29"/>
    </row>
    <row r="870" spans="1:25" ht="18" customHeight="1" x14ac:dyDescent="0.35">
      <c r="A870" s="20"/>
      <c r="B870" s="24" t="str">
        <f t="shared" si="243"/>
        <v/>
      </c>
      <c r="C870" s="34" t="str">
        <f t="shared" si="250"/>
        <v/>
      </c>
      <c r="D870" s="8"/>
      <c r="E870" s="22" t="str">
        <f t="shared" si="244"/>
        <v/>
      </c>
      <c r="F870" s="34" t="str">
        <f t="shared" si="251"/>
        <v/>
      </c>
      <c r="G870" s="8"/>
      <c r="H870" s="22" t="str">
        <f t="shared" si="245"/>
        <v/>
      </c>
      <c r="I870" s="34" t="str">
        <f t="shared" si="252"/>
        <v/>
      </c>
      <c r="J870" s="8"/>
      <c r="K870" s="22" t="str">
        <f t="shared" si="246"/>
        <v/>
      </c>
      <c r="L870" s="34" t="str">
        <f t="shared" si="253"/>
        <v/>
      </c>
      <c r="M870" s="8"/>
      <c r="N870" s="22" t="str">
        <f t="shared" si="247"/>
        <v/>
      </c>
      <c r="O870" s="34" t="str">
        <f t="shared" si="254"/>
        <v/>
      </c>
      <c r="P870" s="8"/>
      <c r="Q870" s="22" t="str">
        <f t="shared" si="248"/>
        <v/>
      </c>
      <c r="R870" s="34" t="str">
        <f t="shared" si="255"/>
        <v/>
      </c>
      <c r="S870" s="8"/>
      <c r="T870" s="22" t="str">
        <f t="shared" si="258"/>
        <v/>
      </c>
      <c r="U870" s="22" t="str">
        <f t="shared" si="249"/>
        <v/>
      </c>
      <c r="V870" s="22" t="str">
        <f t="shared" si="256"/>
        <v/>
      </c>
      <c r="W870" s="22" t="str">
        <f t="shared" si="257"/>
        <v/>
      </c>
      <c r="X870" s="8"/>
      <c r="Y870" s="29"/>
    </row>
    <row r="871" spans="1:25" ht="18" customHeight="1" x14ac:dyDescent="0.35">
      <c r="A871" s="20"/>
      <c r="B871" s="24" t="str">
        <f t="shared" si="243"/>
        <v/>
      </c>
      <c r="C871" s="34" t="str">
        <f t="shared" si="250"/>
        <v/>
      </c>
      <c r="D871" s="8"/>
      <c r="E871" s="22" t="str">
        <f t="shared" si="244"/>
        <v/>
      </c>
      <c r="F871" s="34" t="str">
        <f t="shared" si="251"/>
        <v/>
      </c>
      <c r="G871" s="8"/>
      <c r="H871" s="22" t="str">
        <f t="shared" si="245"/>
        <v/>
      </c>
      <c r="I871" s="34" t="str">
        <f t="shared" si="252"/>
        <v/>
      </c>
      <c r="J871" s="8"/>
      <c r="K871" s="22" t="str">
        <f t="shared" si="246"/>
        <v/>
      </c>
      <c r="L871" s="34" t="str">
        <f t="shared" si="253"/>
        <v/>
      </c>
      <c r="M871" s="8"/>
      <c r="N871" s="22" t="str">
        <f t="shared" si="247"/>
        <v/>
      </c>
      <c r="O871" s="34" t="str">
        <f t="shared" si="254"/>
        <v/>
      </c>
      <c r="P871" s="8"/>
      <c r="Q871" s="22" t="str">
        <f t="shared" si="248"/>
        <v/>
      </c>
      <c r="R871" s="34" t="str">
        <f t="shared" si="255"/>
        <v/>
      </c>
      <c r="S871" s="8"/>
      <c r="T871" s="22" t="str">
        <f t="shared" si="258"/>
        <v/>
      </c>
      <c r="U871" s="22" t="str">
        <f t="shared" si="249"/>
        <v/>
      </c>
      <c r="V871" s="22" t="str">
        <f t="shared" si="256"/>
        <v/>
      </c>
      <c r="W871" s="22" t="str">
        <f t="shared" si="257"/>
        <v/>
      </c>
      <c r="X871" s="8"/>
      <c r="Y871" s="29"/>
    </row>
    <row r="872" spans="1:25" ht="18" customHeight="1" x14ac:dyDescent="0.35">
      <c r="A872" s="20"/>
      <c r="B872" s="24" t="str">
        <f t="shared" si="243"/>
        <v/>
      </c>
      <c r="C872" s="34" t="str">
        <f t="shared" si="250"/>
        <v/>
      </c>
      <c r="D872" s="8"/>
      <c r="E872" s="22" t="str">
        <f t="shared" si="244"/>
        <v/>
      </c>
      <c r="F872" s="34" t="str">
        <f t="shared" si="251"/>
        <v/>
      </c>
      <c r="G872" s="8"/>
      <c r="H872" s="22" t="str">
        <f t="shared" si="245"/>
        <v/>
      </c>
      <c r="I872" s="34" t="str">
        <f t="shared" si="252"/>
        <v/>
      </c>
      <c r="J872" s="8"/>
      <c r="K872" s="22" t="str">
        <f t="shared" si="246"/>
        <v/>
      </c>
      <c r="L872" s="34" t="str">
        <f t="shared" si="253"/>
        <v/>
      </c>
      <c r="M872" s="8"/>
      <c r="N872" s="22" t="str">
        <f t="shared" si="247"/>
        <v/>
      </c>
      <c r="O872" s="34" t="str">
        <f t="shared" si="254"/>
        <v/>
      </c>
      <c r="P872" s="8"/>
      <c r="Q872" s="22" t="str">
        <f t="shared" si="248"/>
        <v/>
      </c>
      <c r="R872" s="34" t="str">
        <f t="shared" si="255"/>
        <v/>
      </c>
      <c r="S872" s="8"/>
      <c r="T872" s="22" t="str">
        <f t="shared" si="258"/>
        <v/>
      </c>
      <c r="U872" s="22" t="str">
        <f t="shared" si="249"/>
        <v/>
      </c>
      <c r="V872" s="22" t="str">
        <f t="shared" si="256"/>
        <v/>
      </c>
      <c r="W872" s="22" t="str">
        <f t="shared" si="257"/>
        <v/>
      </c>
      <c r="X872" s="8"/>
      <c r="Y872" s="29"/>
    </row>
    <row r="873" spans="1:25" ht="18" customHeight="1" x14ac:dyDescent="0.35">
      <c r="A873" s="20"/>
      <c r="B873" s="24" t="str">
        <f t="shared" si="243"/>
        <v/>
      </c>
      <c r="C873" s="34" t="str">
        <f t="shared" si="250"/>
        <v/>
      </c>
      <c r="D873" s="8"/>
      <c r="E873" s="22" t="str">
        <f t="shared" si="244"/>
        <v/>
      </c>
      <c r="F873" s="34" t="str">
        <f t="shared" si="251"/>
        <v/>
      </c>
      <c r="G873" s="8"/>
      <c r="H873" s="22" t="str">
        <f t="shared" si="245"/>
        <v/>
      </c>
      <c r="I873" s="34" t="str">
        <f t="shared" si="252"/>
        <v/>
      </c>
      <c r="J873" s="8"/>
      <c r="K873" s="22" t="str">
        <f t="shared" si="246"/>
        <v/>
      </c>
      <c r="L873" s="34" t="str">
        <f t="shared" si="253"/>
        <v/>
      </c>
      <c r="M873" s="8"/>
      <c r="N873" s="22" t="str">
        <f t="shared" si="247"/>
        <v/>
      </c>
      <c r="O873" s="34" t="str">
        <f t="shared" si="254"/>
        <v/>
      </c>
      <c r="P873" s="8"/>
      <c r="Q873" s="22" t="str">
        <f t="shared" si="248"/>
        <v/>
      </c>
      <c r="R873" s="34" t="str">
        <f t="shared" si="255"/>
        <v/>
      </c>
      <c r="S873" s="8"/>
      <c r="T873" s="22" t="str">
        <f t="shared" si="258"/>
        <v/>
      </c>
      <c r="U873" s="22" t="str">
        <f t="shared" si="249"/>
        <v/>
      </c>
      <c r="V873" s="22" t="str">
        <f t="shared" si="256"/>
        <v/>
      </c>
      <c r="W873" s="22" t="str">
        <f t="shared" si="257"/>
        <v/>
      </c>
      <c r="X873" s="8"/>
      <c r="Y873" s="29"/>
    </row>
    <row r="874" spans="1:25" ht="18" customHeight="1" x14ac:dyDescent="0.35">
      <c r="A874" s="20"/>
      <c r="B874" s="24" t="str">
        <f t="shared" si="243"/>
        <v/>
      </c>
      <c r="C874" s="34" t="str">
        <f t="shared" si="250"/>
        <v/>
      </c>
      <c r="D874" s="8"/>
      <c r="E874" s="22" t="str">
        <f t="shared" si="244"/>
        <v/>
      </c>
      <c r="F874" s="34" t="str">
        <f t="shared" si="251"/>
        <v/>
      </c>
      <c r="G874" s="8"/>
      <c r="H874" s="22" t="str">
        <f t="shared" si="245"/>
        <v/>
      </c>
      <c r="I874" s="34" t="str">
        <f t="shared" si="252"/>
        <v/>
      </c>
      <c r="J874" s="8"/>
      <c r="K874" s="22" t="str">
        <f t="shared" si="246"/>
        <v/>
      </c>
      <c r="L874" s="34" t="str">
        <f t="shared" si="253"/>
        <v/>
      </c>
      <c r="M874" s="8"/>
      <c r="N874" s="22" t="str">
        <f t="shared" si="247"/>
        <v/>
      </c>
      <c r="O874" s="34" t="str">
        <f t="shared" si="254"/>
        <v/>
      </c>
      <c r="P874" s="8"/>
      <c r="Q874" s="22" t="str">
        <f t="shared" si="248"/>
        <v/>
      </c>
      <c r="R874" s="34" t="str">
        <f t="shared" si="255"/>
        <v/>
      </c>
      <c r="S874" s="8"/>
      <c r="T874" s="22" t="str">
        <f t="shared" si="258"/>
        <v/>
      </c>
      <c r="U874" s="22" t="str">
        <f t="shared" si="249"/>
        <v/>
      </c>
      <c r="V874" s="22" t="str">
        <f t="shared" si="256"/>
        <v/>
      </c>
      <c r="W874" s="22" t="str">
        <f t="shared" si="257"/>
        <v/>
      </c>
      <c r="X874" s="8"/>
      <c r="Y874" s="29"/>
    </row>
    <row r="875" spans="1:25" ht="18" customHeight="1" x14ac:dyDescent="0.35">
      <c r="A875" s="20"/>
      <c r="B875" s="24" t="str">
        <f t="shared" si="243"/>
        <v/>
      </c>
      <c r="C875" s="34" t="str">
        <f t="shared" si="250"/>
        <v/>
      </c>
      <c r="D875" s="8"/>
      <c r="E875" s="22" t="str">
        <f t="shared" si="244"/>
        <v/>
      </c>
      <c r="F875" s="34" t="str">
        <f t="shared" si="251"/>
        <v/>
      </c>
      <c r="G875" s="8"/>
      <c r="H875" s="22" t="str">
        <f t="shared" si="245"/>
        <v/>
      </c>
      <c r="I875" s="34" t="str">
        <f t="shared" si="252"/>
        <v/>
      </c>
      <c r="J875" s="8"/>
      <c r="K875" s="22" t="str">
        <f t="shared" si="246"/>
        <v/>
      </c>
      <c r="L875" s="34" t="str">
        <f t="shared" si="253"/>
        <v/>
      </c>
      <c r="M875" s="8"/>
      <c r="N875" s="22" t="str">
        <f t="shared" si="247"/>
        <v/>
      </c>
      <c r="O875" s="34" t="str">
        <f t="shared" si="254"/>
        <v/>
      </c>
      <c r="P875" s="8"/>
      <c r="Q875" s="22" t="str">
        <f t="shared" si="248"/>
        <v/>
      </c>
      <c r="R875" s="34" t="str">
        <f t="shared" si="255"/>
        <v/>
      </c>
      <c r="S875" s="8"/>
      <c r="T875" s="22" t="str">
        <f t="shared" si="258"/>
        <v/>
      </c>
      <c r="U875" s="22" t="str">
        <f t="shared" si="249"/>
        <v/>
      </c>
      <c r="V875" s="22" t="str">
        <f t="shared" si="256"/>
        <v/>
      </c>
      <c r="W875" s="22" t="str">
        <f t="shared" si="257"/>
        <v/>
      </c>
      <c r="X875" s="8"/>
      <c r="Y875" s="29"/>
    </row>
    <row r="876" spans="1:25" ht="18" customHeight="1" x14ac:dyDescent="0.35">
      <c r="A876" s="20"/>
      <c r="B876" s="24" t="str">
        <f t="shared" si="243"/>
        <v/>
      </c>
      <c r="C876" s="34" t="str">
        <f t="shared" si="250"/>
        <v/>
      </c>
      <c r="D876" s="8"/>
      <c r="E876" s="22" t="str">
        <f t="shared" si="244"/>
        <v/>
      </c>
      <c r="F876" s="34" t="str">
        <f t="shared" si="251"/>
        <v/>
      </c>
      <c r="G876" s="8"/>
      <c r="H876" s="22" t="str">
        <f t="shared" si="245"/>
        <v/>
      </c>
      <c r="I876" s="34" t="str">
        <f t="shared" si="252"/>
        <v/>
      </c>
      <c r="J876" s="8"/>
      <c r="K876" s="22" t="str">
        <f t="shared" si="246"/>
        <v/>
      </c>
      <c r="L876" s="34" t="str">
        <f t="shared" si="253"/>
        <v/>
      </c>
      <c r="M876" s="8"/>
      <c r="N876" s="22" t="str">
        <f t="shared" si="247"/>
        <v/>
      </c>
      <c r="O876" s="34" t="str">
        <f t="shared" si="254"/>
        <v/>
      </c>
      <c r="P876" s="8"/>
      <c r="Q876" s="22" t="str">
        <f t="shared" si="248"/>
        <v/>
      </c>
      <c r="R876" s="34" t="str">
        <f t="shared" si="255"/>
        <v/>
      </c>
      <c r="S876" s="8"/>
      <c r="T876" s="22" t="str">
        <f t="shared" si="258"/>
        <v/>
      </c>
      <c r="U876" s="22" t="str">
        <f t="shared" si="249"/>
        <v/>
      </c>
      <c r="V876" s="22" t="str">
        <f t="shared" si="256"/>
        <v/>
      </c>
      <c r="W876" s="22" t="str">
        <f t="shared" si="257"/>
        <v/>
      </c>
      <c r="X876" s="8"/>
      <c r="Y876" s="29"/>
    </row>
    <row r="877" spans="1:25" ht="18" customHeight="1" x14ac:dyDescent="0.35">
      <c r="A877" s="20"/>
      <c r="B877" s="24" t="str">
        <f t="shared" si="243"/>
        <v/>
      </c>
      <c r="C877" s="34" t="str">
        <f t="shared" si="250"/>
        <v/>
      </c>
      <c r="D877" s="8"/>
      <c r="E877" s="22" t="str">
        <f t="shared" si="244"/>
        <v/>
      </c>
      <c r="F877" s="34" t="str">
        <f t="shared" si="251"/>
        <v/>
      </c>
      <c r="G877" s="8"/>
      <c r="H877" s="22" t="str">
        <f t="shared" si="245"/>
        <v/>
      </c>
      <c r="I877" s="34" t="str">
        <f t="shared" si="252"/>
        <v/>
      </c>
      <c r="J877" s="8"/>
      <c r="K877" s="22" t="str">
        <f t="shared" si="246"/>
        <v/>
      </c>
      <c r="L877" s="34" t="str">
        <f t="shared" si="253"/>
        <v/>
      </c>
      <c r="M877" s="8"/>
      <c r="N877" s="22" t="str">
        <f t="shared" si="247"/>
        <v/>
      </c>
      <c r="O877" s="34" t="str">
        <f t="shared" si="254"/>
        <v/>
      </c>
      <c r="P877" s="8"/>
      <c r="Q877" s="22" t="str">
        <f t="shared" si="248"/>
        <v/>
      </c>
      <c r="R877" s="34" t="str">
        <f t="shared" si="255"/>
        <v/>
      </c>
      <c r="S877" s="8"/>
      <c r="T877" s="22" t="str">
        <f t="shared" si="258"/>
        <v/>
      </c>
      <c r="U877" s="22" t="str">
        <f t="shared" si="249"/>
        <v/>
      </c>
      <c r="V877" s="22" t="str">
        <f t="shared" si="256"/>
        <v/>
      </c>
      <c r="W877" s="22" t="str">
        <f t="shared" si="257"/>
        <v/>
      </c>
      <c r="X877" s="8"/>
      <c r="Y877" s="29"/>
    </row>
    <row r="878" spans="1:25" ht="18" customHeight="1" x14ac:dyDescent="0.35">
      <c r="A878" s="20"/>
      <c r="B878" s="24" t="str">
        <f t="shared" si="243"/>
        <v/>
      </c>
      <c r="C878" s="34" t="str">
        <f t="shared" si="250"/>
        <v/>
      </c>
      <c r="D878" s="8"/>
      <c r="E878" s="22" t="str">
        <f t="shared" si="244"/>
        <v/>
      </c>
      <c r="F878" s="34" t="str">
        <f t="shared" si="251"/>
        <v/>
      </c>
      <c r="G878" s="8"/>
      <c r="H878" s="22" t="str">
        <f t="shared" si="245"/>
        <v/>
      </c>
      <c r="I878" s="34" t="str">
        <f t="shared" si="252"/>
        <v/>
      </c>
      <c r="J878" s="8"/>
      <c r="K878" s="22" t="str">
        <f t="shared" si="246"/>
        <v/>
      </c>
      <c r="L878" s="34" t="str">
        <f t="shared" si="253"/>
        <v/>
      </c>
      <c r="M878" s="8"/>
      <c r="N878" s="22" t="str">
        <f t="shared" si="247"/>
        <v/>
      </c>
      <c r="O878" s="34" t="str">
        <f t="shared" si="254"/>
        <v/>
      </c>
      <c r="P878" s="8"/>
      <c r="Q878" s="22" t="str">
        <f t="shared" si="248"/>
        <v/>
      </c>
      <c r="R878" s="34" t="str">
        <f t="shared" si="255"/>
        <v/>
      </c>
      <c r="S878" s="8"/>
      <c r="T878" s="22" t="str">
        <f t="shared" si="258"/>
        <v/>
      </c>
      <c r="U878" s="22" t="str">
        <f t="shared" si="249"/>
        <v/>
      </c>
      <c r="V878" s="22" t="str">
        <f t="shared" si="256"/>
        <v/>
      </c>
      <c r="W878" s="22" t="str">
        <f t="shared" si="257"/>
        <v/>
      </c>
      <c r="X878" s="8"/>
      <c r="Y878" s="29"/>
    </row>
    <row r="879" spans="1:25" ht="18" customHeight="1" x14ac:dyDescent="0.35">
      <c r="A879" s="20"/>
      <c r="B879" s="24" t="str">
        <f t="shared" si="243"/>
        <v/>
      </c>
      <c r="C879" s="34" t="str">
        <f t="shared" si="250"/>
        <v/>
      </c>
      <c r="D879" s="8"/>
      <c r="E879" s="22" t="str">
        <f t="shared" si="244"/>
        <v/>
      </c>
      <c r="F879" s="34" t="str">
        <f t="shared" si="251"/>
        <v/>
      </c>
      <c r="G879" s="8"/>
      <c r="H879" s="22" t="str">
        <f t="shared" si="245"/>
        <v/>
      </c>
      <c r="I879" s="34" t="str">
        <f t="shared" si="252"/>
        <v/>
      </c>
      <c r="J879" s="8"/>
      <c r="K879" s="22" t="str">
        <f t="shared" si="246"/>
        <v/>
      </c>
      <c r="L879" s="34" t="str">
        <f t="shared" si="253"/>
        <v/>
      </c>
      <c r="M879" s="8"/>
      <c r="N879" s="22" t="str">
        <f t="shared" si="247"/>
        <v/>
      </c>
      <c r="O879" s="34" t="str">
        <f t="shared" si="254"/>
        <v/>
      </c>
      <c r="P879" s="8"/>
      <c r="Q879" s="22" t="str">
        <f t="shared" si="248"/>
        <v/>
      </c>
      <c r="R879" s="34" t="str">
        <f t="shared" si="255"/>
        <v/>
      </c>
      <c r="S879" s="8"/>
      <c r="T879" s="22" t="str">
        <f t="shared" si="258"/>
        <v/>
      </c>
      <c r="U879" s="22" t="str">
        <f t="shared" si="249"/>
        <v/>
      </c>
      <c r="V879" s="22" t="str">
        <f t="shared" si="256"/>
        <v/>
      </c>
      <c r="W879" s="22" t="str">
        <f t="shared" si="257"/>
        <v/>
      </c>
      <c r="X879" s="8"/>
      <c r="Y879" s="29"/>
    </row>
    <row r="880" spans="1:25" ht="18" customHeight="1" x14ac:dyDescent="0.35">
      <c r="A880" s="20"/>
      <c r="B880" s="24" t="str">
        <f t="shared" si="243"/>
        <v/>
      </c>
      <c r="C880" s="34" t="str">
        <f t="shared" si="250"/>
        <v/>
      </c>
      <c r="D880" s="8"/>
      <c r="E880" s="22" t="str">
        <f t="shared" si="244"/>
        <v/>
      </c>
      <c r="F880" s="34" t="str">
        <f t="shared" si="251"/>
        <v/>
      </c>
      <c r="G880" s="8"/>
      <c r="H880" s="22" t="str">
        <f t="shared" si="245"/>
        <v/>
      </c>
      <c r="I880" s="34" t="str">
        <f t="shared" si="252"/>
        <v/>
      </c>
      <c r="J880" s="8"/>
      <c r="K880" s="22" t="str">
        <f t="shared" si="246"/>
        <v/>
      </c>
      <c r="L880" s="34" t="str">
        <f t="shared" si="253"/>
        <v/>
      </c>
      <c r="M880" s="8"/>
      <c r="N880" s="22" t="str">
        <f t="shared" si="247"/>
        <v/>
      </c>
      <c r="O880" s="34" t="str">
        <f t="shared" si="254"/>
        <v/>
      </c>
      <c r="P880" s="8"/>
      <c r="Q880" s="22" t="str">
        <f t="shared" si="248"/>
        <v/>
      </c>
      <c r="R880" s="34" t="str">
        <f t="shared" si="255"/>
        <v/>
      </c>
      <c r="S880" s="8"/>
      <c r="T880" s="22" t="str">
        <f t="shared" si="258"/>
        <v/>
      </c>
      <c r="U880" s="22" t="str">
        <f t="shared" si="249"/>
        <v/>
      </c>
      <c r="V880" s="22" t="str">
        <f t="shared" si="256"/>
        <v/>
      </c>
      <c r="W880" s="22" t="str">
        <f t="shared" si="257"/>
        <v/>
      </c>
      <c r="X880" s="8"/>
      <c r="Y880" s="29"/>
    </row>
    <row r="881" spans="1:25" ht="18" customHeight="1" x14ac:dyDescent="0.35">
      <c r="A881" s="20"/>
      <c r="B881" s="24" t="str">
        <f t="shared" si="243"/>
        <v/>
      </c>
      <c r="C881" s="34" t="str">
        <f t="shared" si="250"/>
        <v/>
      </c>
      <c r="D881" s="8"/>
      <c r="E881" s="22" t="str">
        <f t="shared" si="244"/>
        <v/>
      </c>
      <c r="F881" s="34" t="str">
        <f t="shared" si="251"/>
        <v/>
      </c>
      <c r="G881" s="8"/>
      <c r="H881" s="22" t="str">
        <f t="shared" si="245"/>
        <v/>
      </c>
      <c r="I881" s="34" t="str">
        <f t="shared" si="252"/>
        <v/>
      </c>
      <c r="J881" s="8"/>
      <c r="K881" s="22" t="str">
        <f t="shared" si="246"/>
        <v/>
      </c>
      <c r="L881" s="34" t="str">
        <f t="shared" si="253"/>
        <v/>
      </c>
      <c r="M881" s="8"/>
      <c r="N881" s="22" t="str">
        <f t="shared" si="247"/>
        <v/>
      </c>
      <c r="O881" s="34" t="str">
        <f t="shared" si="254"/>
        <v/>
      </c>
      <c r="P881" s="8"/>
      <c r="Q881" s="22" t="str">
        <f t="shared" si="248"/>
        <v/>
      </c>
      <c r="R881" s="34" t="str">
        <f t="shared" si="255"/>
        <v/>
      </c>
      <c r="S881" s="8"/>
      <c r="T881" s="22" t="str">
        <f t="shared" si="258"/>
        <v/>
      </c>
      <c r="U881" s="22" t="str">
        <f t="shared" si="249"/>
        <v/>
      </c>
      <c r="V881" s="22" t="str">
        <f t="shared" si="256"/>
        <v/>
      </c>
      <c r="W881" s="22" t="str">
        <f t="shared" si="257"/>
        <v/>
      </c>
      <c r="X881" s="8"/>
      <c r="Y881" s="29"/>
    </row>
    <row r="882" spans="1:25" ht="18" customHeight="1" x14ac:dyDescent="0.35">
      <c r="A882" s="20"/>
      <c r="B882" s="24" t="str">
        <f t="shared" si="243"/>
        <v/>
      </c>
      <c r="C882" s="34" t="str">
        <f t="shared" si="250"/>
        <v/>
      </c>
      <c r="D882" s="8"/>
      <c r="E882" s="22" t="str">
        <f t="shared" si="244"/>
        <v/>
      </c>
      <c r="F882" s="34" t="str">
        <f t="shared" si="251"/>
        <v/>
      </c>
      <c r="G882" s="8"/>
      <c r="H882" s="22" t="str">
        <f t="shared" si="245"/>
        <v/>
      </c>
      <c r="I882" s="34" t="str">
        <f t="shared" si="252"/>
        <v/>
      </c>
      <c r="J882" s="8"/>
      <c r="K882" s="22" t="str">
        <f t="shared" si="246"/>
        <v/>
      </c>
      <c r="L882" s="34" t="str">
        <f t="shared" si="253"/>
        <v/>
      </c>
      <c r="M882" s="8"/>
      <c r="N882" s="22" t="str">
        <f t="shared" si="247"/>
        <v/>
      </c>
      <c r="O882" s="34" t="str">
        <f t="shared" si="254"/>
        <v/>
      </c>
      <c r="P882" s="8"/>
      <c r="Q882" s="22" t="str">
        <f t="shared" si="248"/>
        <v/>
      </c>
      <c r="R882" s="34" t="str">
        <f t="shared" si="255"/>
        <v/>
      </c>
      <c r="S882" s="8"/>
      <c r="T882" s="22" t="str">
        <f t="shared" si="258"/>
        <v/>
      </c>
      <c r="U882" s="22" t="str">
        <f t="shared" si="249"/>
        <v/>
      </c>
      <c r="V882" s="22" t="str">
        <f t="shared" si="256"/>
        <v/>
      </c>
      <c r="W882" s="22" t="str">
        <f t="shared" si="257"/>
        <v/>
      </c>
      <c r="X882" s="8"/>
      <c r="Y882" s="29"/>
    </row>
    <row r="883" spans="1:25" ht="18" customHeight="1" x14ac:dyDescent="0.35">
      <c r="A883" s="20"/>
      <c r="B883" s="24" t="str">
        <f t="shared" si="243"/>
        <v/>
      </c>
      <c r="C883" s="34" t="str">
        <f t="shared" si="250"/>
        <v/>
      </c>
      <c r="D883" s="8"/>
      <c r="E883" s="22" t="str">
        <f t="shared" si="244"/>
        <v/>
      </c>
      <c r="F883" s="34" t="str">
        <f t="shared" si="251"/>
        <v/>
      </c>
      <c r="G883" s="8"/>
      <c r="H883" s="22" t="str">
        <f t="shared" si="245"/>
        <v/>
      </c>
      <c r="I883" s="34" t="str">
        <f t="shared" si="252"/>
        <v/>
      </c>
      <c r="J883" s="8"/>
      <c r="K883" s="22" t="str">
        <f t="shared" si="246"/>
        <v/>
      </c>
      <c r="L883" s="34" t="str">
        <f t="shared" si="253"/>
        <v/>
      </c>
      <c r="M883" s="8"/>
      <c r="N883" s="22" t="str">
        <f t="shared" si="247"/>
        <v/>
      </c>
      <c r="O883" s="34" t="str">
        <f t="shared" si="254"/>
        <v/>
      </c>
      <c r="P883" s="8"/>
      <c r="Q883" s="22" t="str">
        <f t="shared" si="248"/>
        <v/>
      </c>
      <c r="R883" s="34" t="str">
        <f t="shared" si="255"/>
        <v/>
      </c>
      <c r="S883" s="8"/>
      <c r="T883" s="22" t="str">
        <f t="shared" si="258"/>
        <v/>
      </c>
      <c r="U883" s="22" t="str">
        <f t="shared" si="249"/>
        <v/>
      </c>
      <c r="V883" s="22" t="str">
        <f t="shared" si="256"/>
        <v/>
      </c>
      <c r="W883" s="22" t="str">
        <f t="shared" si="257"/>
        <v/>
      </c>
      <c r="X883" s="8"/>
      <c r="Y883" s="29"/>
    </row>
    <row r="884" spans="1:25" ht="18" customHeight="1" x14ac:dyDescent="0.35">
      <c r="A884" s="20"/>
      <c r="B884" s="24" t="str">
        <f t="shared" si="243"/>
        <v/>
      </c>
      <c r="C884" s="34" t="str">
        <f t="shared" si="250"/>
        <v/>
      </c>
      <c r="D884" s="8"/>
      <c r="E884" s="22" t="str">
        <f t="shared" si="244"/>
        <v/>
      </c>
      <c r="F884" s="34" t="str">
        <f t="shared" si="251"/>
        <v/>
      </c>
      <c r="G884" s="8"/>
      <c r="H884" s="22" t="str">
        <f t="shared" si="245"/>
        <v/>
      </c>
      <c r="I884" s="34" t="str">
        <f t="shared" si="252"/>
        <v/>
      </c>
      <c r="J884" s="8"/>
      <c r="K884" s="22" t="str">
        <f t="shared" si="246"/>
        <v/>
      </c>
      <c r="L884" s="34" t="str">
        <f t="shared" si="253"/>
        <v/>
      </c>
      <c r="M884" s="8"/>
      <c r="N884" s="22" t="str">
        <f t="shared" si="247"/>
        <v/>
      </c>
      <c r="O884" s="34" t="str">
        <f t="shared" si="254"/>
        <v/>
      </c>
      <c r="P884" s="8"/>
      <c r="Q884" s="22" t="str">
        <f t="shared" si="248"/>
        <v/>
      </c>
      <c r="R884" s="34" t="str">
        <f t="shared" si="255"/>
        <v/>
      </c>
      <c r="S884" s="8"/>
      <c r="T884" s="22" t="str">
        <f t="shared" si="258"/>
        <v/>
      </c>
      <c r="U884" s="22" t="str">
        <f t="shared" si="249"/>
        <v/>
      </c>
      <c r="V884" s="22" t="str">
        <f t="shared" si="256"/>
        <v/>
      </c>
      <c r="W884" s="22" t="str">
        <f t="shared" si="257"/>
        <v/>
      </c>
      <c r="X884" s="8"/>
      <c r="Y884" s="29"/>
    </row>
    <row r="885" spans="1:25" ht="18" customHeight="1" x14ac:dyDescent="0.35">
      <c r="A885" s="20"/>
      <c r="B885" s="24" t="str">
        <f t="shared" si="243"/>
        <v/>
      </c>
      <c r="C885" s="34" t="str">
        <f t="shared" si="250"/>
        <v/>
      </c>
      <c r="D885" s="8"/>
      <c r="E885" s="22" t="str">
        <f t="shared" si="244"/>
        <v/>
      </c>
      <c r="F885" s="34" t="str">
        <f t="shared" si="251"/>
        <v/>
      </c>
      <c r="G885" s="8"/>
      <c r="H885" s="22" t="str">
        <f t="shared" si="245"/>
        <v/>
      </c>
      <c r="I885" s="34" t="str">
        <f t="shared" si="252"/>
        <v/>
      </c>
      <c r="J885" s="8"/>
      <c r="K885" s="22" t="str">
        <f t="shared" si="246"/>
        <v/>
      </c>
      <c r="L885" s="34" t="str">
        <f t="shared" si="253"/>
        <v/>
      </c>
      <c r="M885" s="8"/>
      <c r="N885" s="22" t="str">
        <f t="shared" si="247"/>
        <v/>
      </c>
      <c r="O885" s="34" t="str">
        <f t="shared" si="254"/>
        <v/>
      </c>
      <c r="P885" s="8"/>
      <c r="Q885" s="22" t="str">
        <f t="shared" si="248"/>
        <v/>
      </c>
      <c r="R885" s="34" t="str">
        <f t="shared" si="255"/>
        <v/>
      </c>
      <c r="S885" s="8"/>
      <c r="T885" s="22" t="str">
        <f t="shared" si="258"/>
        <v/>
      </c>
      <c r="U885" s="22" t="str">
        <f t="shared" si="249"/>
        <v/>
      </c>
      <c r="V885" s="22" t="str">
        <f t="shared" si="256"/>
        <v/>
      </c>
      <c r="W885" s="22" t="str">
        <f t="shared" si="257"/>
        <v/>
      </c>
      <c r="X885" s="8"/>
      <c r="Y885" s="29"/>
    </row>
    <row r="886" spans="1:25" ht="18" customHeight="1" x14ac:dyDescent="0.35">
      <c r="A886" s="20"/>
      <c r="B886" s="24" t="str">
        <f t="shared" si="243"/>
        <v/>
      </c>
      <c r="C886" s="34" t="str">
        <f t="shared" si="250"/>
        <v/>
      </c>
      <c r="D886" s="8"/>
      <c r="E886" s="22" t="str">
        <f t="shared" si="244"/>
        <v/>
      </c>
      <c r="F886" s="34" t="str">
        <f t="shared" si="251"/>
        <v/>
      </c>
      <c r="G886" s="8"/>
      <c r="H886" s="22" t="str">
        <f t="shared" si="245"/>
        <v/>
      </c>
      <c r="I886" s="34" t="str">
        <f t="shared" si="252"/>
        <v/>
      </c>
      <c r="J886" s="8"/>
      <c r="K886" s="22" t="str">
        <f t="shared" si="246"/>
        <v/>
      </c>
      <c r="L886" s="34" t="str">
        <f t="shared" si="253"/>
        <v/>
      </c>
      <c r="M886" s="8"/>
      <c r="N886" s="22" t="str">
        <f t="shared" si="247"/>
        <v/>
      </c>
      <c r="O886" s="34" t="str">
        <f t="shared" si="254"/>
        <v/>
      </c>
      <c r="P886" s="8"/>
      <c r="Q886" s="22" t="str">
        <f t="shared" si="248"/>
        <v/>
      </c>
      <c r="R886" s="34" t="str">
        <f t="shared" si="255"/>
        <v/>
      </c>
      <c r="S886" s="8"/>
      <c r="T886" s="22" t="str">
        <f t="shared" si="258"/>
        <v/>
      </c>
      <c r="U886" s="22" t="str">
        <f t="shared" si="249"/>
        <v/>
      </c>
      <c r="V886" s="22" t="str">
        <f t="shared" si="256"/>
        <v/>
      </c>
      <c r="W886" s="22" t="str">
        <f t="shared" si="257"/>
        <v/>
      </c>
      <c r="X886" s="8"/>
      <c r="Y886" s="29"/>
    </row>
    <row r="887" spans="1:25" ht="18" customHeight="1" x14ac:dyDescent="0.35">
      <c r="A887" s="20"/>
      <c r="B887" s="24" t="str">
        <f t="shared" si="243"/>
        <v/>
      </c>
      <c r="C887" s="34" t="str">
        <f t="shared" si="250"/>
        <v/>
      </c>
      <c r="D887" s="8"/>
      <c r="E887" s="22" t="str">
        <f t="shared" si="244"/>
        <v/>
      </c>
      <c r="F887" s="34" t="str">
        <f t="shared" si="251"/>
        <v/>
      </c>
      <c r="G887" s="8"/>
      <c r="H887" s="22" t="str">
        <f t="shared" si="245"/>
        <v/>
      </c>
      <c r="I887" s="34" t="str">
        <f t="shared" si="252"/>
        <v/>
      </c>
      <c r="J887" s="8"/>
      <c r="K887" s="22" t="str">
        <f t="shared" si="246"/>
        <v/>
      </c>
      <c r="L887" s="34" t="str">
        <f t="shared" si="253"/>
        <v/>
      </c>
      <c r="M887" s="8"/>
      <c r="N887" s="22" t="str">
        <f t="shared" si="247"/>
        <v/>
      </c>
      <c r="O887" s="34" t="str">
        <f t="shared" si="254"/>
        <v/>
      </c>
      <c r="P887" s="8"/>
      <c r="Q887" s="22" t="str">
        <f t="shared" si="248"/>
        <v/>
      </c>
      <c r="R887" s="34" t="str">
        <f t="shared" si="255"/>
        <v/>
      </c>
      <c r="S887" s="8"/>
      <c r="T887" s="22" t="str">
        <f t="shared" si="258"/>
        <v/>
      </c>
      <c r="U887" s="22" t="str">
        <f t="shared" si="249"/>
        <v/>
      </c>
      <c r="V887" s="22" t="str">
        <f t="shared" si="256"/>
        <v/>
      </c>
      <c r="W887" s="22" t="str">
        <f t="shared" si="257"/>
        <v/>
      </c>
      <c r="X887" s="8"/>
      <c r="Y887" s="29"/>
    </row>
    <row r="888" spans="1:25" ht="18" customHeight="1" x14ac:dyDescent="0.35">
      <c r="A888" s="20"/>
      <c r="B888" s="24" t="str">
        <f t="shared" si="243"/>
        <v/>
      </c>
      <c r="C888" s="34" t="str">
        <f t="shared" si="250"/>
        <v/>
      </c>
      <c r="D888" s="8"/>
      <c r="E888" s="22" t="str">
        <f t="shared" si="244"/>
        <v/>
      </c>
      <c r="F888" s="34" t="str">
        <f t="shared" si="251"/>
        <v/>
      </c>
      <c r="G888" s="8"/>
      <c r="H888" s="22" t="str">
        <f t="shared" si="245"/>
        <v/>
      </c>
      <c r="I888" s="34" t="str">
        <f t="shared" si="252"/>
        <v/>
      </c>
      <c r="J888" s="8"/>
      <c r="K888" s="22" t="str">
        <f t="shared" si="246"/>
        <v/>
      </c>
      <c r="L888" s="34" t="str">
        <f t="shared" si="253"/>
        <v/>
      </c>
      <c r="M888" s="8"/>
      <c r="N888" s="22" t="str">
        <f t="shared" si="247"/>
        <v/>
      </c>
      <c r="O888" s="34" t="str">
        <f t="shared" si="254"/>
        <v/>
      </c>
      <c r="P888" s="8"/>
      <c r="Q888" s="22" t="str">
        <f t="shared" si="248"/>
        <v/>
      </c>
      <c r="R888" s="34" t="str">
        <f t="shared" si="255"/>
        <v/>
      </c>
      <c r="S888" s="8"/>
      <c r="T888" s="22" t="str">
        <f t="shared" si="258"/>
        <v/>
      </c>
      <c r="U888" s="22" t="str">
        <f t="shared" si="249"/>
        <v/>
      </c>
      <c r="V888" s="22" t="str">
        <f t="shared" si="256"/>
        <v/>
      </c>
      <c r="W888" s="22" t="str">
        <f t="shared" si="257"/>
        <v/>
      </c>
      <c r="X888" s="8"/>
      <c r="Y888" s="29"/>
    </row>
    <row r="889" spans="1:25" ht="18" customHeight="1" x14ac:dyDescent="0.35">
      <c r="A889" s="20"/>
      <c r="B889" s="24" t="str">
        <f t="shared" si="243"/>
        <v/>
      </c>
      <c r="C889" s="34" t="str">
        <f t="shared" si="250"/>
        <v/>
      </c>
      <c r="D889" s="8"/>
      <c r="E889" s="22" t="str">
        <f t="shared" si="244"/>
        <v/>
      </c>
      <c r="F889" s="34" t="str">
        <f t="shared" si="251"/>
        <v/>
      </c>
      <c r="G889" s="8"/>
      <c r="H889" s="22" t="str">
        <f t="shared" si="245"/>
        <v/>
      </c>
      <c r="I889" s="34" t="str">
        <f t="shared" si="252"/>
        <v/>
      </c>
      <c r="J889" s="8"/>
      <c r="K889" s="22" t="str">
        <f t="shared" si="246"/>
        <v/>
      </c>
      <c r="L889" s="34" t="str">
        <f t="shared" si="253"/>
        <v/>
      </c>
      <c r="M889" s="8"/>
      <c r="N889" s="22" t="str">
        <f t="shared" si="247"/>
        <v/>
      </c>
      <c r="O889" s="34" t="str">
        <f t="shared" si="254"/>
        <v/>
      </c>
      <c r="P889" s="8"/>
      <c r="Q889" s="22" t="str">
        <f t="shared" si="248"/>
        <v/>
      </c>
      <c r="R889" s="34" t="str">
        <f t="shared" si="255"/>
        <v/>
      </c>
      <c r="S889" s="8"/>
      <c r="T889" s="22" t="str">
        <f t="shared" si="258"/>
        <v/>
      </c>
      <c r="U889" s="22" t="str">
        <f t="shared" si="249"/>
        <v/>
      </c>
      <c r="V889" s="22" t="str">
        <f t="shared" si="256"/>
        <v/>
      </c>
      <c r="W889" s="22" t="str">
        <f t="shared" si="257"/>
        <v/>
      </c>
      <c r="X889" s="8"/>
      <c r="Y889" s="29"/>
    </row>
    <row r="890" spans="1:25" ht="18" customHeight="1" x14ac:dyDescent="0.35">
      <c r="A890" s="20"/>
      <c r="B890" s="24" t="str">
        <f t="shared" si="243"/>
        <v/>
      </c>
      <c r="C890" s="34" t="str">
        <f t="shared" si="250"/>
        <v/>
      </c>
      <c r="D890" s="8"/>
      <c r="E890" s="22" t="str">
        <f t="shared" si="244"/>
        <v/>
      </c>
      <c r="F890" s="34" t="str">
        <f t="shared" si="251"/>
        <v/>
      </c>
      <c r="G890" s="8"/>
      <c r="H890" s="22" t="str">
        <f t="shared" si="245"/>
        <v/>
      </c>
      <c r="I890" s="34" t="str">
        <f t="shared" si="252"/>
        <v/>
      </c>
      <c r="J890" s="8"/>
      <c r="K890" s="22" t="str">
        <f t="shared" si="246"/>
        <v/>
      </c>
      <c r="L890" s="34" t="str">
        <f t="shared" si="253"/>
        <v/>
      </c>
      <c r="M890" s="8"/>
      <c r="N890" s="22" t="str">
        <f t="shared" si="247"/>
        <v/>
      </c>
      <c r="O890" s="34" t="str">
        <f t="shared" si="254"/>
        <v/>
      </c>
      <c r="P890" s="8"/>
      <c r="Q890" s="22" t="str">
        <f t="shared" si="248"/>
        <v/>
      </c>
      <c r="R890" s="34" t="str">
        <f t="shared" si="255"/>
        <v/>
      </c>
      <c r="S890" s="8"/>
      <c r="T890" s="22" t="str">
        <f t="shared" si="258"/>
        <v/>
      </c>
      <c r="U890" s="22" t="str">
        <f t="shared" si="249"/>
        <v/>
      </c>
      <c r="V890" s="22" t="str">
        <f t="shared" si="256"/>
        <v/>
      </c>
      <c r="W890" s="22" t="str">
        <f t="shared" si="257"/>
        <v/>
      </c>
      <c r="X890" s="8"/>
      <c r="Y890" s="29"/>
    </row>
    <row r="891" spans="1:25" ht="18" customHeight="1" x14ac:dyDescent="0.35">
      <c r="A891" s="20"/>
      <c r="B891" s="24" t="str">
        <f t="shared" si="243"/>
        <v/>
      </c>
      <c r="C891" s="34" t="str">
        <f t="shared" si="250"/>
        <v/>
      </c>
      <c r="D891" s="8"/>
      <c r="E891" s="22" t="str">
        <f t="shared" si="244"/>
        <v/>
      </c>
      <c r="F891" s="34" t="str">
        <f t="shared" si="251"/>
        <v/>
      </c>
      <c r="G891" s="8"/>
      <c r="H891" s="22" t="str">
        <f t="shared" si="245"/>
        <v/>
      </c>
      <c r="I891" s="34" t="str">
        <f t="shared" si="252"/>
        <v/>
      </c>
      <c r="J891" s="8"/>
      <c r="K891" s="22" t="str">
        <f t="shared" si="246"/>
        <v/>
      </c>
      <c r="L891" s="34" t="str">
        <f t="shared" si="253"/>
        <v/>
      </c>
      <c r="M891" s="8"/>
      <c r="N891" s="22" t="str">
        <f t="shared" si="247"/>
        <v/>
      </c>
      <c r="O891" s="34" t="str">
        <f t="shared" si="254"/>
        <v/>
      </c>
      <c r="P891" s="8"/>
      <c r="Q891" s="22" t="str">
        <f t="shared" si="248"/>
        <v/>
      </c>
      <c r="R891" s="34" t="str">
        <f t="shared" si="255"/>
        <v/>
      </c>
      <c r="S891" s="8"/>
      <c r="T891" s="22" t="str">
        <f t="shared" si="258"/>
        <v/>
      </c>
      <c r="U891" s="22" t="str">
        <f t="shared" si="249"/>
        <v/>
      </c>
      <c r="V891" s="22" t="str">
        <f t="shared" si="256"/>
        <v/>
      </c>
      <c r="W891" s="22" t="str">
        <f t="shared" si="257"/>
        <v/>
      </c>
      <c r="X891" s="8"/>
      <c r="Y891" s="29"/>
    </row>
    <row r="892" spans="1:25" ht="18" customHeight="1" x14ac:dyDescent="0.35">
      <c r="A892" s="20"/>
      <c r="B892" s="24" t="str">
        <f t="shared" si="243"/>
        <v/>
      </c>
      <c r="C892" s="34" t="str">
        <f t="shared" si="250"/>
        <v/>
      </c>
      <c r="D892" s="8"/>
      <c r="E892" s="22" t="str">
        <f t="shared" si="244"/>
        <v/>
      </c>
      <c r="F892" s="34" t="str">
        <f t="shared" si="251"/>
        <v/>
      </c>
      <c r="G892" s="8"/>
      <c r="H892" s="22" t="str">
        <f t="shared" si="245"/>
        <v/>
      </c>
      <c r="I892" s="34" t="str">
        <f t="shared" si="252"/>
        <v/>
      </c>
      <c r="J892" s="8"/>
      <c r="K892" s="22" t="str">
        <f t="shared" si="246"/>
        <v/>
      </c>
      <c r="L892" s="34" t="str">
        <f t="shared" si="253"/>
        <v/>
      </c>
      <c r="M892" s="8"/>
      <c r="N892" s="22" t="str">
        <f t="shared" si="247"/>
        <v/>
      </c>
      <c r="O892" s="34" t="str">
        <f t="shared" si="254"/>
        <v/>
      </c>
      <c r="P892" s="8"/>
      <c r="Q892" s="22" t="str">
        <f t="shared" si="248"/>
        <v/>
      </c>
      <c r="R892" s="34" t="str">
        <f t="shared" si="255"/>
        <v/>
      </c>
      <c r="S892" s="8"/>
      <c r="T892" s="22" t="str">
        <f t="shared" si="258"/>
        <v/>
      </c>
      <c r="U892" s="22" t="str">
        <f t="shared" si="249"/>
        <v/>
      </c>
      <c r="V892" s="22" t="str">
        <f t="shared" si="256"/>
        <v/>
      </c>
      <c r="W892" s="22" t="str">
        <f t="shared" si="257"/>
        <v/>
      </c>
      <c r="X892" s="8"/>
      <c r="Y892" s="29"/>
    </row>
    <row r="893" spans="1:25" ht="18" customHeight="1" x14ac:dyDescent="0.35">
      <c r="A893" s="20"/>
      <c r="B893" s="24" t="str">
        <f t="shared" si="243"/>
        <v/>
      </c>
      <c r="C893" s="34" t="str">
        <f t="shared" si="250"/>
        <v/>
      </c>
      <c r="D893" s="8"/>
      <c r="E893" s="22" t="str">
        <f t="shared" si="244"/>
        <v/>
      </c>
      <c r="F893" s="34" t="str">
        <f t="shared" si="251"/>
        <v/>
      </c>
      <c r="G893" s="8"/>
      <c r="H893" s="22" t="str">
        <f t="shared" si="245"/>
        <v/>
      </c>
      <c r="I893" s="34" t="str">
        <f t="shared" si="252"/>
        <v/>
      </c>
      <c r="J893" s="8"/>
      <c r="K893" s="22" t="str">
        <f t="shared" si="246"/>
        <v/>
      </c>
      <c r="L893" s="34" t="str">
        <f t="shared" si="253"/>
        <v/>
      </c>
      <c r="M893" s="8"/>
      <c r="N893" s="22" t="str">
        <f t="shared" si="247"/>
        <v/>
      </c>
      <c r="O893" s="34" t="str">
        <f t="shared" si="254"/>
        <v/>
      </c>
      <c r="P893" s="8"/>
      <c r="Q893" s="22" t="str">
        <f t="shared" si="248"/>
        <v/>
      </c>
      <c r="R893" s="34" t="str">
        <f t="shared" si="255"/>
        <v/>
      </c>
      <c r="S893" s="8"/>
      <c r="T893" s="22" t="str">
        <f t="shared" si="258"/>
        <v/>
      </c>
      <c r="U893" s="22" t="str">
        <f t="shared" si="249"/>
        <v/>
      </c>
      <c r="V893" s="22" t="str">
        <f t="shared" si="256"/>
        <v/>
      </c>
      <c r="W893" s="22" t="str">
        <f t="shared" si="257"/>
        <v/>
      </c>
      <c r="X893" s="8"/>
      <c r="Y893" s="29"/>
    </row>
    <row r="894" spans="1:25" ht="18" customHeight="1" x14ac:dyDescent="0.35">
      <c r="A894" s="20"/>
      <c r="B894" s="24" t="str">
        <f t="shared" si="243"/>
        <v/>
      </c>
      <c r="C894" s="34" t="str">
        <f t="shared" si="250"/>
        <v/>
      </c>
      <c r="D894" s="8"/>
      <c r="E894" s="22" t="str">
        <f t="shared" si="244"/>
        <v/>
      </c>
      <c r="F894" s="34" t="str">
        <f t="shared" si="251"/>
        <v/>
      </c>
      <c r="G894" s="8"/>
      <c r="H894" s="22" t="str">
        <f t="shared" si="245"/>
        <v/>
      </c>
      <c r="I894" s="34" t="str">
        <f t="shared" si="252"/>
        <v/>
      </c>
      <c r="J894" s="8"/>
      <c r="K894" s="22" t="str">
        <f t="shared" si="246"/>
        <v/>
      </c>
      <c r="L894" s="34" t="str">
        <f t="shared" si="253"/>
        <v/>
      </c>
      <c r="M894" s="8"/>
      <c r="N894" s="22" t="str">
        <f t="shared" si="247"/>
        <v/>
      </c>
      <c r="O894" s="34" t="str">
        <f t="shared" si="254"/>
        <v/>
      </c>
      <c r="P894" s="8"/>
      <c r="Q894" s="22" t="str">
        <f t="shared" si="248"/>
        <v/>
      </c>
      <c r="R894" s="34" t="str">
        <f t="shared" si="255"/>
        <v/>
      </c>
      <c r="S894" s="8"/>
      <c r="T894" s="22" t="str">
        <f t="shared" si="258"/>
        <v/>
      </c>
      <c r="U894" s="22" t="str">
        <f t="shared" si="249"/>
        <v/>
      </c>
      <c r="V894" s="22" t="str">
        <f t="shared" si="256"/>
        <v/>
      </c>
      <c r="W894" s="22" t="str">
        <f t="shared" si="257"/>
        <v/>
      </c>
      <c r="X894" s="8"/>
      <c r="Y894" s="29"/>
    </row>
    <row r="895" spans="1:25" ht="18" customHeight="1" x14ac:dyDescent="0.35">
      <c r="A895" s="20"/>
      <c r="B895" s="24" t="str">
        <f t="shared" si="243"/>
        <v/>
      </c>
      <c r="C895" s="34" t="str">
        <f t="shared" si="250"/>
        <v/>
      </c>
      <c r="D895" s="8"/>
      <c r="E895" s="22" t="str">
        <f t="shared" si="244"/>
        <v/>
      </c>
      <c r="F895" s="34" t="str">
        <f t="shared" si="251"/>
        <v/>
      </c>
      <c r="G895" s="8"/>
      <c r="H895" s="22" t="str">
        <f t="shared" si="245"/>
        <v/>
      </c>
      <c r="I895" s="34" t="str">
        <f t="shared" si="252"/>
        <v/>
      </c>
      <c r="J895" s="8"/>
      <c r="K895" s="22" t="str">
        <f t="shared" si="246"/>
        <v/>
      </c>
      <c r="L895" s="34" t="str">
        <f t="shared" si="253"/>
        <v/>
      </c>
      <c r="M895" s="8"/>
      <c r="N895" s="22" t="str">
        <f t="shared" si="247"/>
        <v/>
      </c>
      <c r="O895" s="34" t="str">
        <f t="shared" si="254"/>
        <v/>
      </c>
      <c r="P895" s="8"/>
      <c r="Q895" s="22" t="str">
        <f t="shared" si="248"/>
        <v/>
      </c>
      <c r="R895" s="34" t="str">
        <f t="shared" si="255"/>
        <v/>
      </c>
      <c r="S895" s="8"/>
      <c r="T895" s="22" t="str">
        <f t="shared" si="258"/>
        <v/>
      </c>
      <c r="U895" s="22" t="str">
        <f t="shared" si="249"/>
        <v/>
      </c>
      <c r="V895" s="22" t="str">
        <f t="shared" si="256"/>
        <v/>
      </c>
      <c r="W895" s="22" t="str">
        <f t="shared" si="257"/>
        <v/>
      </c>
      <c r="X895" s="8"/>
      <c r="Y895" s="29"/>
    </row>
    <row r="896" spans="1:25" ht="18" customHeight="1" x14ac:dyDescent="0.35">
      <c r="A896" s="20"/>
      <c r="B896" s="24" t="str">
        <f t="shared" si="243"/>
        <v/>
      </c>
      <c r="C896" s="34" t="str">
        <f t="shared" si="250"/>
        <v/>
      </c>
      <c r="D896" s="8"/>
      <c r="E896" s="22" t="str">
        <f t="shared" si="244"/>
        <v/>
      </c>
      <c r="F896" s="34" t="str">
        <f t="shared" si="251"/>
        <v/>
      </c>
      <c r="G896" s="8"/>
      <c r="H896" s="22" t="str">
        <f t="shared" si="245"/>
        <v/>
      </c>
      <c r="I896" s="34" t="str">
        <f t="shared" si="252"/>
        <v/>
      </c>
      <c r="J896" s="8"/>
      <c r="K896" s="22" t="str">
        <f t="shared" si="246"/>
        <v/>
      </c>
      <c r="L896" s="34" t="str">
        <f t="shared" si="253"/>
        <v/>
      </c>
      <c r="M896" s="8"/>
      <c r="N896" s="22" t="str">
        <f t="shared" si="247"/>
        <v/>
      </c>
      <c r="O896" s="34" t="str">
        <f t="shared" si="254"/>
        <v/>
      </c>
      <c r="P896" s="8"/>
      <c r="Q896" s="22" t="str">
        <f t="shared" si="248"/>
        <v/>
      </c>
      <c r="R896" s="34" t="str">
        <f t="shared" si="255"/>
        <v/>
      </c>
      <c r="S896" s="8"/>
      <c r="T896" s="22" t="str">
        <f t="shared" si="258"/>
        <v/>
      </c>
      <c r="U896" s="22" t="str">
        <f t="shared" si="249"/>
        <v/>
      </c>
      <c r="V896" s="22" t="str">
        <f t="shared" si="256"/>
        <v/>
      </c>
      <c r="W896" s="22" t="str">
        <f t="shared" si="257"/>
        <v/>
      </c>
      <c r="X896" s="8"/>
      <c r="Y896" s="29"/>
    </row>
    <row r="897" spans="1:25" ht="18" customHeight="1" x14ac:dyDescent="0.35">
      <c r="A897" s="20"/>
      <c r="B897" s="24" t="str">
        <f t="shared" si="243"/>
        <v/>
      </c>
      <c r="C897" s="34" t="str">
        <f t="shared" si="250"/>
        <v/>
      </c>
      <c r="D897" s="8"/>
      <c r="E897" s="22" t="str">
        <f t="shared" si="244"/>
        <v/>
      </c>
      <c r="F897" s="34" t="str">
        <f t="shared" si="251"/>
        <v/>
      </c>
      <c r="G897" s="8"/>
      <c r="H897" s="22" t="str">
        <f t="shared" si="245"/>
        <v/>
      </c>
      <c r="I897" s="34" t="str">
        <f t="shared" si="252"/>
        <v/>
      </c>
      <c r="J897" s="8"/>
      <c r="K897" s="22" t="str">
        <f t="shared" si="246"/>
        <v/>
      </c>
      <c r="L897" s="34" t="str">
        <f t="shared" si="253"/>
        <v/>
      </c>
      <c r="M897" s="8"/>
      <c r="N897" s="22" t="str">
        <f t="shared" si="247"/>
        <v/>
      </c>
      <c r="O897" s="34" t="str">
        <f t="shared" si="254"/>
        <v/>
      </c>
      <c r="P897" s="8"/>
      <c r="Q897" s="22" t="str">
        <f t="shared" si="248"/>
        <v/>
      </c>
      <c r="R897" s="34" t="str">
        <f t="shared" si="255"/>
        <v/>
      </c>
      <c r="S897" s="8"/>
      <c r="T897" s="22" t="str">
        <f t="shared" si="258"/>
        <v/>
      </c>
      <c r="U897" s="22" t="str">
        <f t="shared" si="249"/>
        <v/>
      </c>
      <c r="V897" s="22" t="str">
        <f t="shared" si="256"/>
        <v/>
      </c>
      <c r="W897" s="22" t="str">
        <f t="shared" si="257"/>
        <v/>
      </c>
      <c r="X897" s="8"/>
      <c r="Y897" s="29"/>
    </row>
    <row r="898" spans="1:25" ht="18" customHeight="1" x14ac:dyDescent="0.35">
      <c r="A898" s="20"/>
      <c r="B898" s="24" t="str">
        <f t="shared" si="243"/>
        <v/>
      </c>
      <c r="C898" s="34" t="str">
        <f t="shared" si="250"/>
        <v/>
      </c>
      <c r="D898" s="8"/>
      <c r="E898" s="22" t="str">
        <f t="shared" si="244"/>
        <v/>
      </c>
      <c r="F898" s="34" t="str">
        <f t="shared" si="251"/>
        <v/>
      </c>
      <c r="G898" s="8"/>
      <c r="H898" s="22" t="str">
        <f t="shared" si="245"/>
        <v/>
      </c>
      <c r="I898" s="34" t="str">
        <f t="shared" si="252"/>
        <v/>
      </c>
      <c r="J898" s="8"/>
      <c r="K898" s="22" t="str">
        <f t="shared" si="246"/>
        <v/>
      </c>
      <c r="L898" s="34" t="str">
        <f t="shared" si="253"/>
        <v/>
      </c>
      <c r="M898" s="8"/>
      <c r="N898" s="22" t="str">
        <f t="shared" si="247"/>
        <v/>
      </c>
      <c r="O898" s="34" t="str">
        <f t="shared" si="254"/>
        <v/>
      </c>
      <c r="P898" s="8"/>
      <c r="Q898" s="22" t="str">
        <f t="shared" si="248"/>
        <v/>
      </c>
      <c r="R898" s="34" t="str">
        <f t="shared" si="255"/>
        <v/>
      </c>
      <c r="S898" s="8"/>
      <c r="T898" s="22" t="str">
        <f t="shared" si="258"/>
        <v/>
      </c>
      <c r="U898" s="22" t="str">
        <f t="shared" si="249"/>
        <v/>
      </c>
      <c r="V898" s="22" t="str">
        <f t="shared" si="256"/>
        <v/>
      </c>
      <c r="W898" s="22" t="str">
        <f t="shared" si="257"/>
        <v/>
      </c>
      <c r="X898" s="8"/>
      <c r="Y898" s="29"/>
    </row>
    <row r="899" spans="1:25" ht="18" customHeight="1" x14ac:dyDescent="0.35">
      <c r="A899" s="20"/>
      <c r="B899" s="24" t="str">
        <f t="shared" si="243"/>
        <v/>
      </c>
      <c r="C899" s="34" t="str">
        <f t="shared" si="250"/>
        <v/>
      </c>
      <c r="D899" s="8"/>
      <c r="E899" s="22" t="str">
        <f t="shared" si="244"/>
        <v/>
      </c>
      <c r="F899" s="34" t="str">
        <f t="shared" si="251"/>
        <v/>
      </c>
      <c r="G899" s="8"/>
      <c r="H899" s="22" t="str">
        <f t="shared" si="245"/>
        <v/>
      </c>
      <c r="I899" s="34" t="str">
        <f t="shared" si="252"/>
        <v/>
      </c>
      <c r="J899" s="8"/>
      <c r="K899" s="22" t="str">
        <f t="shared" si="246"/>
        <v/>
      </c>
      <c r="L899" s="34" t="str">
        <f t="shared" si="253"/>
        <v/>
      </c>
      <c r="M899" s="8"/>
      <c r="N899" s="22" t="str">
        <f t="shared" si="247"/>
        <v/>
      </c>
      <c r="O899" s="34" t="str">
        <f t="shared" si="254"/>
        <v/>
      </c>
      <c r="P899" s="8"/>
      <c r="Q899" s="22" t="str">
        <f t="shared" si="248"/>
        <v/>
      </c>
      <c r="R899" s="34" t="str">
        <f t="shared" si="255"/>
        <v/>
      </c>
      <c r="S899" s="8"/>
      <c r="T899" s="22" t="str">
        <f t="shared" si="258"/>
        <v/>
      </c>
      <c r="U899" s="22" t="str">
        <f t="shared" si="249"/>
        <v/>
      </c>
      <c r="V899" s="22" t="str">
        <f t="shared" si="256"/>
        <v/>
      </c>
      <c r="W899" s="22" t="str">
        <f t="shared" si="257"/>
        <v/>
      </c>
      <c r="X899" s="8"/>
      <c r="Y899" s="29"/>
    </row>
    <row r="900" spans="1:25" ht="18" customHeight="1" x14ac:dyDescent="0.35">
      <c r="A900" s="20"/>
      <c r="B900" s="24" t="str">
        <f t="shared" ref="B900:B963" si="259">IF(A900="","",TEXT(A900,"MMM-YYYY"))</f>
        <v/>
      </c>
      <c r="C900" s="34" t="str">
        <f t="shared" si="250"/>
        <v/>
      </c>
      <c r="D900" s="8"/>
      <c r="E900" s="22" t="str">
        <f t="shared" ref="E900:E963" si="260">IF(OR(C900="",D900=""),"",D900-C900)</f>
        <v/>
      </c>
      <c r="F900" s="34" t="str">
        <f t="shared" si="251"/>
        <v/>
      </c>
      <c r="G900" s="8"/>
      <c r="H900" s="22" t="str">
        <f t="shared" ref="H900:H963" si="261">IF(OR(F900="",G900=""),"",G900-F900)</f>
        <v/>
      </c>
      <c r="I900" s="34" t="str">
        <f t="shared" si="252"/>
        <v/>
      </c>
      <c r="J900" s="8"/>
      <c r="K900" s="22" t="str">
        <f t="shared" ref="K900:K963" si="262">IF(OR(I900="",J900=""),"",J900-I900)</f>
        <v/>
      </c>
      <c r="L900" s="34" t="str">
        <f t="shared" si="253"/>
        <v/>
      </c>
      <c r="M900" s="8"/>
      <c r="N900" s="22" t="str">
        <f t="shared" ref="N900:N963" si="263">IF(OR(L900="",M900=""),"",M900-L900)</f>
        <v/>
      </c>
      <c r="O900" s="34" t="str">
        <f t="shared" si="254"/>
        <v/>
      </c>
      <c r="P900" s="8"/>
      <c r="Q900" s="22" t="str">
        <f t="shared" ref="Q900:Q963" si="264">IF(OR(O900="",P900=""),"",P900-O900)</f>
        <v/>
      </c>
      <c r="R900" s="34" t="str">
        <f t="shared" si="255"/>
        <v/>
      </c>
      <c r="S900" s="8"/>
      <c r="T900" s="22" t="str">
        <f t="shared" si="258"/>
        <v/>
      </c>
      <c r="U900" s="22" t="str">
        <f t="shared" ref="U900:U963" si="265">IF(E900="","",E900+(H900+K900+N900+Q900+T900)/1000)</f>
        <v/>
      </c>
      <c r="V900" s="22" t="str">
        <f t="shared" si="256"/>
        <v/>
      </c>
      <c r="W900" s="22" t="str">
        <f t="shared" si="257"/>
        <v/>
      </c>
      <c r="X900" s="8"/>
      <c r="Y900" s="29"/>
    </row>
    <row r="901" spans="1:25" ht="18" customHeight="1" x14ac:dyDescent="0.35">
      <c r="A901" s="20"/>
      <c r="B901" s="24" t="str">
        <f t="shared" si="259"/>
        <v/>
      </c>
      <c r="C901" s="34" t="str">
        <f t="shared" ref="C901:C964" si="266">IF(D900="","",D900)</f>
        <v/>
      </c>
      <c r="D901" s="8"/>
      <c r="E901" s="22" t="str">
        <f t="shared" si="260"/>
        <v/>
      </c>
      <c r="F901" s="34" t="str">
        <f t="shared" ref="F901:F964" si="267">IF(G900="","",G900)</f>
        <v/>
      </c>
      <c r="G901" s="8"/>
      <c r="H901" s="22" t="str">
        <f t="shared" si="261"/>
        <v/>
      </c>
      <c r="I901" s="34" t="str">
        <f t="shared" ref="I901:I964" si="268">IF(J900="","",J900)</f>
        <v/>
      </c>
      <c r="J901" s="8"/>
      <c r="K901" s="22" t="str">
        <f t="shared" si="262"/>
        <v/>
      </c>
      <c r="L901" s="34" t="str">
        <f t="shared" ref="L901:L964" si="269">IF(M900="","",M900)</f>
        <v/>
      </c>
      <c r="M901" s="8"/>
      <c r="N901" s="22" t="str">
        <f t="shared" si="263"/>
        <v/>
      </c>
      <c r="O901" s="34" t="str">
        <f t="shared" ref="O901:O964" si="270">IF(P900="","",P900)</f>
        <v/>
      </c>
      <c r="P901" s="8"/>
      <c r="Q901" s="22" t="str">
        <f t="shared" si="264"/>
        <v/>
      </c>
      <c r="R901" s="34" t="str">
        <f t="shared" ref="R901:R964" si="271">IF(S900="","",S900)</f>
        <v/>
      </c>
      <c r="S901" s="8"/>
      <c r="T901" s="22" t="str">
        <f t="shared" si="258"/>
        <v/>
      </c>
      <c r="U901" s="22" t="str">
        <f t="shared" si="265"/>
        <v/>
      </c>
      <c r="V901" s="22" t="str">
        <f t="shared" ref="V901:V964" si="272">IF(E901="","",IF(MONTH(A901)&lt;&gt;MONTH(A900),E901,V900+E901))</f>
        <v/>
      </c>
      <c r="W901" s="22" t="str">
        <f t="shared" ref="W901:W964" si="273">IF(U901="","",IF(MONTH(A901)&lt;&gt;MONTH(A900),U901,W900+U901))</f>
        <v/>
      </c>
      <c r="X901" s="8"/>
      <c r="Y901" s="29"/>
    </row>
    <row r="902" spans="1:25" ht="18" customHeight="1" x14ac:dyDescent="0.35">
      <c r="A902" s="20"/>
      <c r="B902" s="24" t="str">
        <f t="shared" si="259"/>
        <v/>
      </c>
      <c r="C902" s="34" t="str">
        <f t="shared" si="266"/>
        <v/>
      </c>
      <c r="D902" s="8"/>
      <c r="E902" s="22" t="str">
        <f t="shared" si="260"/>
        <v/>
      </c>
      <c r="F902" s="34" t="str">
        <f t="shared" si="267"/>
        <v/>
      </c>
      <c r="G902" s="8"/>
      <c r="H902" s="22" t="str">
        <f t="shared" si="261"/>
        <v/>
      </c>
      <c r="I902" s="34" t="str">
        <f t="shared" si="268"/>
        <v/>
      </c>
      <c r="J902" s="8"/>
      <c r="K902" s="22" t="str">
        <f t="shared" si="262"/>
        <v/>
      </c>
      <c r="L902" s="34" t="str">
        <f t="shared" si="269"/>
        <v/>
      </c>
      <c r="M902" s="8"/>
      <c r="N902" s="22" t="str">
        <f t="shared" si="263"/>
        <v/>
      </c>
      <c r="O902" s="34" t="str">
        <f t="shared" si="270"/>
        <v/>
      </c>
      <c r="P902" s="8"/>
      <c r="Q902" s="22" t="str">
        <f t="shared" si="264"/>
        <v/>
      </c>
      <c r="R902" s="34" t="str">
        <f t="shared" si="271"/>
        <v/>
      </c>
      <c r="S902" s="8"/>
      <c r="T902" s="22" t="str">
        <f t="shared" si="258"/>
        <v/>
      </c>
      <c r="U902" s="22" t="str">
        <f t="shared" si="265"/>
        <v/>
      </c>
      <c r="V902" s="22" t="str">
        <f t="shared" si="272"/>
        <v/>
      </c>
      <c r="W902" s="22" t="str">
        <f t="shared" si="273"/>
        <v/>
      </c>
      <c r="X902" s="8"/>
      <c r="Y902" s="29"/>
    </row>
    <row r="903" spans="1:25" ht="18" customHeight="1" x14ac:dyDescent="0.35">
      <c r="A903" s="20"/>
      <c r="B903" s="24" t="str">
        <f t="shared" si="259"/>
        <v/>
      </c>
      <c r="C903" s="34" t="str">
        <f t="shared" si="266"/>
        <v/>
      </c>
      <c r="D903" s="8"/>
      <c r="E903" s="22" t="str">
        <f t="shared" si="260"/>
        <v/>
      </c>
      <c r="F903" s="34" t="str">
        <f t="shared" si="267"/>
        <v/>
      </c>
      <c r="G903" s="8"/>
      <c r="H903" s="22" t="str">
        <f t="shared" si="261"/>
        <v/>
      </c>
      <c r="I903" s="34" t="str">
        <f t="shared" si="268"/>
        <v/>
      </c>
      <c r="J903" s="8"/>
      <c r="K903" s="22" t="str">
        <f t="shared" si="262"/>
        <v/>
      </c>
      <c r="L903" s="34" t="str">
        <f t="shared" si="269"/>
        <v/>
      </c>
      <c r="M903" s="8"/>
      <c r="N903" s="22" t="str">
        <f t="shared" si="263"/>
        <v/>
      </c>
      <c r="O903" s="34" t="str">
        <f t="shared" si="270"/>
        <v/>
      </c>
      <c r="P903" s="8"/>
      <c r="Q903" s="22" t="str">
        <f t="shared" si="264"/>
        <v/>
      </c>
      <c r="R903" s="34" t="str">
        <f t="shared" si="271"/>
        <v/>
      </c>
      <c r="S903" s="8"/>
      <c r="T903" s="22" t="str">
        <f t="shared" si="258"/>
        <v/>
      </c>
      <c r="U903" s="22" t="str">
        <f t="shared" si="265"/>
        <v/>
      </c>
      <c r="V903" s="22" t="str">
        <f t="shared" si="272"/>
        <v/>
      </c>
      <c r="W903" s="22" t="str">
        <f t="shared" si="273"/>
        <v/>
      </c>
      <c r="X903" s="8"/>
      <c r="Y903" s="29"/>
    </row>
    <row r="904" spans="1:25" ht="18" customHeight="1" x14ac:dyDescent="0.35">
      <c r="A904" s="20"/>
      <c r="B904" s="24" t="str">
        <f t="shared" si="259"/>
        <v/>
      </c>
      <c r="C904" s="34" t="str">
        <f t="shared" si="266"/>
        <v/>
      </c>
      <c r="D904" s="8"/>
      <c r="E904" s="22" t="str">
        <f t="shared" si="260"/>
        <v/>
      </c>
      <c r="F904" s="34" t="str">
        <f t="shared" si="267"/>
        <v/>
      </c>
      <c r="G904" s="8"/>
      <c r="H904" s="22" t="str">
        <f t="shared" si="261"/>
        <v/>
      </c>
      <c r="I904" s="34" t="str">
        <f t="shared" si="268"/>
        <v/>
      </c>
      <c r="J904" s="8"/>
      <c r="K904" s="22" t="str">
        <f t="shared" si="262"/>
        <v/>
      </c>
      <c r="L904" s="34" t="str">
        <f t="shared" si="269"/>
        <v/>
      </c>
      <c r="M904" s="8"/>
      <c r="N904" s="22" t="str">
        <f t="shared" si="263"/>
        <v/>
      </c>
      <c r="O904" s="34" t="str">
        <f t="shared" si="270"/>
        <v/>
      </c>
      <c r="P904" s="8"/>
      <c r="Q904" s="22" t="str">
        <f t="shared" si="264"/>
        <v/>
      </c>
      <c r="R904" s="34" t="str">
        <f t="shared" si="271"/>
        <v/>
      </c>
      <c r="S904" s="8"/>
      <c r="T904" s="22" t="str">
        <f t="shared" si="258"/>
        <v/>
      </c>
      <c r="U904" s="22" t="str">
        <f t="shared" si="265"/>
        <v/>
      </c>
      <c r="V904" s="22" t="str">
        <f t="shared" si="272"/>
        <v/>
      </c>
      <c r="W904" s="22" t="str">
        <f t="shared" si="273"/>
        <v/>
      </c>
      <c r="X904" s="8"/>
      <c r="Y904" s="29"/>
    </row>
    <row r="905" spans="1:25" ht="18" customHeight="1" x14ac:dyDescent="0.35">
      <c r="A905" s="20"/>
      <c r="B905" s="24" t="str">
        <f t="shared" si="259"/>
        <v/>
      </c>
      <c r="C905" s="34" t="str">
        <f t="shared" si="266"/>
        <v/>
      </c>
      <c r="D905" s="8"/>
      <c r="E905" s="22" t="str">
        <f t="shared" si="260"/>
        <v/>
      </c>
      <c r="F905" s="34" t="str">
        <f t="shared" si="267"/>
        <v/>
      </c>
      <c r="G905" s="8"/>
      <c r="H905" s="22" t="str">
        <f t="shared" si="261"/>
        <v/>
      </c>
      <c r="I905" s="34" t="str">
        <f t="shared" si="268"/>
        <v/>
      </c>
      <c r="J905" s="8"/>
      <c r="K905" s="22" t="str">
        <f t="shared" si="262"/>
        <v/>
      </c>
      <c r="L905" s="34" t="str">
        <f t="shared" si="269"/>
        <v/>
      </c>
      <c r="M905" s="8"/>
      <c r="N905" s="22" t="str">
        <f t="shared" si="263"/>
        <v/>
      </c>
      <c r="O905" s="34" t="str">
        <f t="shared" si="270"/>
        <v/>
      </c>
      <c r="P905" s="8"/>
      <c r="Q905" s="22" t="str">
        <f t="shared" si="264"/>
        <v/>
      </c>
      <c r="R905" s="34" t="str">
        <f t="shared" si="271"/>
        <v/>
      </c>
      <c r="S905" s="8"/>
      <c r="T905" s="22" t="str">
        <f t="shared" si="258"/>
        <v/>
      </c>
      <c r="U905" s="22" t="str">
        <f t="shared" si="265"/>
        <v/>
      </c>
      <c r="V905" s="22" t="str">
        <f t="shared" si="272"/>
        <v/>
      </c>
      <c r="W905" s="22" t="str">
        <f t="shared" si="273"/>
        <v/>
      </c>
      <c r="X905" s="8"/>
      <c r="Y905" s="29"/>
    </row>
    <row r="906" spans="1:25" ht="18" customHeight="1" x14ac:dyDescent="0.35">
      <c r="A906" s="20"/>
      <c r="B906" s="24" t="str">
        <f t="shared" si="259"/>
        <v/>
      </c>
      <c r="C906" s="34" t="str">
        <f t="shared" si="266"/>
        <v/>
      </c>
      <c r="D906" s="8"/>
      <c r="E906" s="22" t="str">
        <f t="shared" si="260"/>
        <v/>
      </c>
      <c r="F906" s="34" t="str">
        <f t="shared" si="267"/>
        <v/>
      </c>
      <c r="G906" s="8"/>
      <c r="H906" s="22" t="str">
        <f t="shared" si="261"/>
        <v/>
      </c>
      <c r="I906" s="34" t="str">
        <f t="shared" si="268"/>
        <v/>
      </c>
      <c r="J906" s="8"/>
      <c r="K906" s="22" t="str">
        <f t="shared" si="262"/>
        <v/>
      </c>
      <c r="L906" s="34" t="str">
        <f t="shared" si="269"/>
        <v/>
      </c>
      <c r="M906" s="8"/>
      <c r="N906" s="22" t="str">
        <f t="shared" si="263"/>
        <v/>
      </c>
      <c r="O906" s="34" t="str">
        <f t="shared" si="270"/>
        <v/>
      </c>
      <c r="P906" s="8"/>
      <c r="Q906" s="22" t="str">
        <f t="shared" si="264"/>
        <v/>
      </c>
      <c r="R906" s="34" t="str">
        <f t="shared" si="271"/>
        <v/>
      </c>
      <c r="S906" s="8"/>
      <c r="T906" s="22" t="str">
        <f t="shared" si="258"/>
        <v/>
      </c>
      <c r="U906" s="22" t="str">
        <f t="shared" si="265"/>
        <v/>
      </c>
      <c r="V906" s="22" t="str">
        <f t="shared" si="272"/>
        <v/>
      </c>
      <c r="W906" s="22" t="str">
        <f t="shared" si="273"/>
        <v/>
      </c>
      <c r="X906" s="8"/>
      <c r="Y906" s="29"/>
    </row>
    <row r="907" spans="1:25" ht="18" customHeight="1" x14ac:dyDescent="0.35">
      <c r="A907" s="20"/>
      <c r="B907" s="24" t="str">
        <f t="shared" si="259"/>
        <v/>
      </c>
      <c r="C907" s="34" t="str">
        <f t="shared" si="266"/>
        <v/>
      </c>
      <c r="D907" s="8"/>
      <c r="E907" s="22" t="str">
        <f t="shared" si="260"/>
        <v/>
      </c>
      <c r="F907" s="34" t="str">
        <f t="shared" si="267"/>
        <v/>
      </c>
      <c r="G907" s="8"/>
      <c r="H907" s="22" t="str">
        <f t="shared" si="261"/>
        <v/>
      </c>
      <c r="I907" s="34" t="str">
        <f t="shared" si="268"/>
        <v/>
      </c>
      <c r="J907" s="8"/>
      <c r="K907" s="22" t="str">
        <f t="shared" si="262"/>
        <v/>
      </c>
      <c r="L907" s="34" t="str">
        <f t="shared" si="269"/>
        <v/>
      </c>
      <c r="M907" s="8"/>
      <c r="N907" s="22" t="str">
        <f t="shared" si="263"/>
        <v/>
      </c>
      <c r="O907" s="34" t="str">
        <f t="shared" si="270"/>
        <v/>
      </c>
      <c r="P907" s="8"/>
      <c r="Q907" s="22" t="str">
        <f t="shared" si="264"/>
        <v/>
      </c>
      <c r="R907" s="34" t="str">
        <f t="shared" si="271"/>
        <v/>
      </c>
      <c r="S907" s="8"/>
      <c r="T907" s="22" t="str">
        <f t="shared" si="258"/>
        <v/>
      </c>
      <c r="U907" s="22" t="str">
        <f t="shared" si="265"/>
        <v/>
      </c>
      <c r="V907" s="22" t="str">
        <f t="shared" si="272"/>
        <v/>
      </c>
      <c r="W907" s="22" t="str">
        <f t="shared" si="273"/>
        <v/>
      </c>
      <c r="X907" s="8"/>
      <c r="Y907" s="29"/>
    </row>
    <row r="908" spans="1:25" ht="18" customHeight="1" x14ac:dyDescent="0.35">
      <c r="A908" s="20"/>
      <c r="B908" s="24" t="str">
        <f t="shared" si="259"/>
        <v/>
      </c>
      <c r="C908" s="34" t="str">
        <f t="shared" si="266"/>
        <v/>
      </c>
      <c r="D908" s="8"/>
      <c r="E908" s="22" t="str">
        <f t="shared" si="260"/>
        <v/>
      </c>
      <c r="F908" s="34" t="str">
        <f t="shared" si="267"/>
        <v/>
      </c>
      <c r="G908" s="8"/>
      <c r="H908" s="22" t="str">
        <f t="shared" si="261"/>
        <v/>
      </c>
      <c r="I908" s="34" t="str">
        <f t="shared" si="268"/>
        <v/>
      </c>
      <c r="J908" s="8"/>
      <c r="K908" s="22" t="str">
        <f t="shared" si="262"/>
        <v/>
      </c>
      <c r="L908" s="34" t="str">
        <f t="shared" si="269"/>
        <v/>
      </c>
      <c r="M908" s="8"/>
      <c r="N908" s="22" t="str">
        <f t="shared" si="263"/>
        <v/>
      </c>
      <c r="O908" s="34" t="str">
        <f t="shared" si="270"/>
        <v/>
      </c>
      <c r="P908" s="8"/>
      <c r="Q908" s="22" t="str">
        <f t="shared" si="264"/>
        <v/>
      </c>
      <c r="R908" s="34" t="str">
        <f t="shared" si="271"/>
        <v/>
      </c>
      <c r="S908" s="8"/>
      <c r="T908" s="22" t="str">
        <f t="shared" si="258"/>
        <v/>
      </c>
      <c r="U908" s="22" t="str">
        <f t="shared" si="265"/>
        <v/>
      </c>
      <c r="V908" s="22" t="str">
        <f t="shared" si="272"/>
        <v/>
      </c>
      <c r="W908" s="22" t="str">
        <f t="shared" si="273"/>
        <v/>
      </c>
      <c r="X908" s="8"/>
      <c r="Y908" s="29"/>
    </row>
    <row r="909" spans="1:25" ht="18" customHeight="1" x14ac:dyDescent="0.35">
      <c r="A909" s="20"/>
      <c r="B909" s="24" t="str">
        <f t="shared" si="259"/>
        <v/>
      </c>
      <c r="C909" s="34" t="str">
        <f t="shared" si="266"/>
        <v/>
      </c>
      <c r="D909" s="8"/>
      <c r="E909" s="22" t="str">
        <f t="shared" si="260"/>
        <v/>
      </c>
      <c r="F909" s="34" t="str">
        <f t="shared" si="267"/>
        <v/>
      </c>
      <c r="G909" s="8"/>
      <c r="H909" s="22" t="str">
        <f t="shared" si="261"/>
        <v/>
      </c>
      <c r="I909" s="34" t="str">
        <f t="shared" si="268"/>
        <v/>
      </c>
      <c r="J909" s="8"/>
      <c r="K909" s="22" t="str">
        <f t="shared" si="262"/>
        <v/>
      </c>
      <c r="L909" s="34" t="str">
        <f t="shared" si="269"/>
        <v/>
      </c>
      <c r="M909" s="8"/>
      <c r="N909" s="22" t="str">
        <f t="shared" si="263"/>
        <v/>
      </c>
      <c r="O909" s="34" t="str">
        <f t="shared" si="270"/>
        <v/>
      </c>
      <c r="P909" s="8"/>
      <c r="Q909" s="22" t="str">
        <f t="shared" si="264"/>
        <v/>
      </c>
      <c r="R909" s="34" t="str">
        <f t="shared" si="271"/>
        <v/>
      </c>
      <c r="S909" s="8"/>
      <c r="T909" s="22" t="str">
        <f t="shared" si="258"/>
        <v/>
      </c>
      <c r="U909" s="22" t="str">
        <f t="shared" si="265"/>
        <v/>
      </c>
      <c r="V909" s="22" t="str">
        <f t="shared" si="272"/>
        <v/>
      </c>
      <c r="W909" s="22" t="str">
        <f t="shared" si="273"/>
        <v/>
      </c>
      <c r="X909" s="8"/>
      <c r="Y909" s="29"/>
    </row>
    <row r="910" spans="1:25" ht="18" customHeight="1" x14ac:dyDescent="0.35">
      <c r="A910" s="20"/>
      <c r="B910" s="24" t="str">
        <f t="shared" si="259"/>
        <v/>
      </c>
      <c r="C910" s="34" t="str">
        <f t="shared" si="266"/>
        <v/>
      </c>
      <c r="D910" s="8"/>
      <c r="E910" s="22" t="str">
        <f t="shared" si="260"/>
        <v/>
      </c>
      <c r="F910" s="34" t="str">
        <f t="shared" si="267"/>
        <v/>
      </c>
      <c r="G910" s="8"/>
      <c r="H910" s="22" t="str">
        <f t="shared" si="261"/>
        <v/>
      </c>
      <c r="I910" s="34" t="str">
        <f t="shared" si="268"/>
        <v/>
      </c>
      <c r="J910" s="8"/>
      <c r="K910" s="22" t="str">
        <f t="shared" si="262"/>
        <v/>
      </c>
      <c r="L910" s="34" t="str">
        <f t="shared" si="269"/>
        <v/>
      </c>
      <c r="M910" s="8"/>
      <c r="N910" s="22" t="str">
        <f t="shared" si="263"/>
        <v/>
      </c>
      <c r="O910" s="34" t="str">
        <f t="shared" si="270"/>
        <v/>
      </c>
      <c r="P910" s="8"/>
      <c r="Q910" s="22" t="str">
        <f t="shared" si="264"/>
        <v/>
      </c>
      <c r="R910" s="34" t="str">
        <f t="shared" si="271"/>
        <v/>
      </c>
      <c r="S910" s="8"/>
      <c r="T910" s="22" t="str">
        <f t="shared" si="258"/>
        <v/>
      </c>
      <c r="U910" s="22" t="str">
        <f t="shared" si="265"/>
        <v/>
      </c>
      <c r="V910" s="22" t="str">
        <f t="shared" si="272"/>
        <v/>
      </c>
      <c r="W910" s="22" t="str">
        <f t="shared" si="273"/>
        <v/>
      </c>
      <c r="X910" s="8"/>
      <c r="Y910" s="29"/>
    </row>
    <row r="911" spans="1:25" ht="18" customHeight="1" x14ac:dyDescent="0.35">
      <c r="A911" s="20"/>
      <c r="B911" s="24" t="str">
        <f t="shared" si="259"/>
        <v/>
      </c>
      <c r="C911" s="34" t="str">
        <f t="shared" si="266"/>
        <v/>
      </c>
      <c r="D911" s="8"/>
      <c r="E911" s="22" t="str">
        <f t="shared" si="260"/>
        <v/>
      </c>
      <c r="F911" s="34" t="str">
        <f t="shared" si="267"/>
        <v/>
      </c>
      <c r="G911" s="8"/>
      <c r="H911" s="22" t="str">
        <f t="shared" si="261"/>
        <v/>
      </c>
      <c r="I911" s="34" t="str">
        <f t="shared" si="268"/>
        <v/>
      </c>
      <c r="J911" s="8"/>
      <c r="K911" s="22" t="str">
        <f t="shared" si="262"/>
        <v/>
      </c>
      <c r="L911" s="34" t="str">
        <f t="shared" si="269"/>
        <v/>
      </c>
      <c r="M911" s="8"/>
      <c r="N911" s="22" t="str">
        <f t="shared" si="263"/>
        <v/>
      </c>
      <c r="O911" s="34" t="str">
        <f t="shared" si="270"/>
        <v/>
      </c>
      <c r="P911" s="8"/>
      <c r="Q911" s="22" t="str">
        <f t="shared" si="264"/>
        <v/>
      </c>
      <c r="R911" s="34" t="str">
        <f t="shared" si="271"/>
        <v/>
      </c>
      <c r="S911" s="8"/>
      <c r="T911" s="22" t="str">
        <f t="shared" si="258"/>
        <v/>
      </c>
      <c r="U911" s="22" t="str">
        <f t="shared" si="265"/>
        <v/>
      </c>
      <c r="V911" s="22" t="str">
        <f t="shared" si="272"/>
        <v/>
      </c>
      <c r="W911" s="22" t="str">
        <f t="shared" si="273"/>
        <v/>
      </c>
      <c r="X911" s="8"/>
      <c r="Y911" s="29"/>
    </row>
    <row r="912" spans="1:25" ht="18" customHeight="1" x14ac:dyDescent="0.35">
      <c r="A912" s="20"/>
      <c r="B912" s="24" t="str">
        <f t="shared" si="259"/>
        <v/>
      </c>
      <c r="C912" s="34" t="str">
        <f t="shared" si="266"/>
        <v/>
      </c>
      <c r="D912" s="8"/>
      <c r="E912" s="22" t="str">
        <f t="shared" si="260"/>
        <v/>
      </c>
      <c r="F912" s="34" t="str">
        <f t="shared" si="267"/>
        <v/>
      </c>
      <c r="G912" s="8"/>
      <c r="H912" s="22" t="str">
        <f t="shared" si="261"/>
        <v/>
      </c>
      <c r="I912" s="34" t="str">
        <f t="shared" si="268"/>
        <v/>
      </c>
      <c r="J912" s="8"/>
      <c r="K912" s="22" t="str">
        <f t="shared" si="262"/>
        <v/>
      </c>
      <c r="L912" s="34" t="str">
        <f t="shared" si="269"/>
        <v/>
      </c>
      <c r="M912" s="8"/>
      <c r="N912" s="22" t="str">
        <f t="shared" si="263"/>
        <v/>
      </c>
      <c r="O912" s="34" t="str">
        <f t="shared" si="270"/>
        <v/>
      </c>
      <c r="P912" s="8"/>
      <c r="Q912" s="22" t="str">
        <f t="shared" si="264"/>
        <v/>
      </c>
      <c r="R912" s="34" t="str">
        <f t="shared" si="271"/>
        <v/>
      </c>
      <c r="S912" s="8"/>
      <c r="T912" s="22" t="str">
        <f t="shared" si="258"/>
        <v/>
      </c>
      <c r="U912" s="22" t="str">
        <f t="shared" si="265"/>
        <v/>
      </c>
      <c r="V912" s="22" t="str">
        <f t="shared" si="272"/>
        <v/>
      </c>
      <c r="W912" s="22" t="str">
        <f t="shared" si="273"/>
        <v/>
      </c>
      <c r="X912" s="8"/>
      <c r="Y912" s="29"/>
    </row>
    <row r="913" spans="1:25" ht="18" customHeight="1" x14ac:dyDescent="0.35">
      <c r="A913" s="20"/>
      <c r="B913" s="24" t="str">
        <f t="shared" si="259"/>
        <v/>
      </c>
      <c r="C913" s="34" t="str">
        <f t="shared" si="266"/>
        <v/>
      </c>
      <c r="D913" s="8"/>
      <c r="E913" s="22" t="str">
        <f t="shared" si="260"/>
        <v/>
      </c>
      <c r="F913" s="34" t="str">
        <f t="shared" si="267"/>
        <v/>
      </c>
      <c r="G913" s="8"/>
      <c r="H913" s="22" t="str">
        <f t="shared" si="261"/>
        <v/>
      </c>
      <c r="I913" s="34" t="str">
        <f t="shared" si="268"/>
        <v/>
      </c>
      <c r="J913" s="8"/>
      <c r="K913" s="22" t="str">
        <f t="shared" si="262"/>
        <v/>
      </c>
      <c r="L913" s="34" t="str">
        <f t="shared" si="269"/>
        <v/>
      </c>
      <c r="M913" s="8"/>
      <c r="N913" s="22" t="str">
        <f t="shared" si="263"/>
        <v/>
      </c>
      <c r="O913" s="34" t="str">
        <f t="shared" si="270"/>
        <v/>
      </c>
      <c r="P913" s="8"/>
      <c r="Q913" s="22" t="str">
        <f t="shared" si="264"/>
        <v/>
      </c>
      <c r="R913" s="34" t="str">
        <f t="shared" si="271"/>
        <v/>
      </c>
      <c r="S913" s="8"/>
      <c r="T913" s="22" t="str">
        <f t="shared" si="258"/>
        <v/>
      </c>
      <c r="U913" s="22" t="str">
        <f t="shared" si="265"/>
        <v/>
      </c>
      <c r="V913" s="22" t="str">
        <f t="shared" si="272"/>
        <v/>
      </c>
      <c r="W913" s="22" t="str">
        <f t="shared" si="273"/>
        <v/>
      </c>
      <c r="X913" s="8"/>
      <c r="Y913" s="29"/>
    </row>
    <row r="914" spans="1:25" ht="18" customHeight="1" x14ac:dyDescent="0.35">
      <c r="A914" s="20"/>
      <c r="B914" s="24" t="str">
        <f t="shared" si="259"/>
        <v/>
      </c>
      <c r="C914" s="34" t="str">
        <f t="shared" si="266"/>
        <v/>
      </c>
      <c r="D914" s="8"/>
      <c r="E914" s="22" t="str">
        <f t="shared" si="260"/>
        <v/>
      </c>
      <c r="F914" s="34" t="str">
        <f t="shared" si="267"/>
        <v/>
      </c>
      <c r="G914" s="8"/>
      <c r="H914" s="22" t="str">
        <f t="shared" si="261"/>
        <v/>
      </c>
      <c r="I914" s="34" t="str">
        <f t="shared" si="268"/>
        <v/>
      </c>
      <c r="J914" s="8"/>
      <c r="K914" s="22" t="str">
        <f t="shared" si="262"/>
        <v/>
      </c>
      <c r="L914" s="34" t="str">
        <f t="shared" si="269"/>
        <v/>
      </c>
      <c r="M914" s="8"/>
      <c r="N914" s="22" t="str">
        <f t="shared" si="263"/>
        <v/>
      </c>
      <c r="O914" s="34" t="str">
        <f t="shared" si="270"/>
        <v/>
      </c>
      <c r="P914" s="8"/>
      <c r="Q914" s="22" t="str">
        <f t="shared" si="264"/>
        <v/>
      </c>
      <c r="R914" s="34" t="str">
        <f t="shared" si="271"/>
        <v/>
      </c>
      <c r="S914" s="8"/>
      <c r="T914" s="22" t="str">
        <f t="shared" si="258"/>
        <v/>
      </c>
      <c r="U914" s="22" t="str">
        <f t="shared" si="265"/>
        <v/>
      </c>
      <c r="V914" s="22" t="str">
        <f t="shared" si="272"/>
        <v/>
      </c>
      <c r="W914" s="22" t="str">
        <f t="shared" si="273"/>
        <v/>
      </c>
      <c r="X914" s="8"/>
      <c r="Y914" s="29"/>
    </row>
    <row r="915" spans="1:25" ht="18" customHeight="1" x14ac:dyDescent="0.35">
      <c r="A915" s="20"/>
      <c r="B915" s="24" t="str">
        <f t="shared" si="259"/>
        <v/>
      </c>
      <c r="C915" s="34" t="str">
        <f t="shared" si="266"/>
        <v/>
      </c>
      <c r="D915" s="8"/>
      <c r="E915" s="22" t="str">
        <f t="shared" si="260"/>
        <v/>
      </c>
      <c r="F915" s="34" t="str">
        <f t="shared" si="267"/>
        <v/>
      </c>
      <c r="G915" s="8"/>
      <c r="H915" s="22" t="str">
        <f t="shared" si="261"/>
        <v/>
      </c>
      <c r="I915" s="34" t="str">
        <f t="shared" si="268"/>
        <v/>
      </c>
      <c r="J915" s="8"/>
      <c r="K915" s="22" t="str">
        <f t="shared" si="262"/>
        <v/>
      </c>
      <c r="L915" s="34" t="str">
        <f t="shared" si="269"/>
        <v/>
      </c>
      <c r="M915" s="8"/>
      <c r="N915" s="22" t="str">
        <f t="shared" si="263"/>
        <v/>
      </c>
      <c r="O915" s="34" t="str">
        <f t="shared" si="270"/>
        <v/>
      </c>
      <c r="P915" s="8"/>
      <c r="Q915" s="22" t="str">
        <f t="shared" si="264"/>
        <v/>
      </c>
      <c r="R915" s="34" t="str">
        <f t="shared" si="271"/>
        <v/>
      </c>
      <c r="S915" s="8"/>
      <c r="T915" s="22" t="str">
        <f t="shared" si="258"/>
        <v/>
      </c>
      <c r="U915" s="22" t="str">
        <f t="shared" si="265"/>
        <v/>
      </c>
      <c r="V915" s="22" t="str">
        <f t="shared" si="272"/>
        <v/>
      </c>
      <c r="W915" s="22" t="str">
        <f t="shared" si="273"/>
        <v/>
      </c>
      <c r="X915" s="8"/>
      <c r="Y915" s="29"/>
    </row>
    <row r="916" spans="1:25" ht="18" customHeight="1" x14ac:dyDescent="0.35">
      <c r="A916" s="20"/>
      <c r="B916" s="24" t="str">
        <f t="shared" si="259"/>
        <v/>
      </c>
      <c r="C916" s="34" t="str">
        <f t="shared" si="266"/>
        <v/>
      </c>
      <c r="D916" s="8"/>
      <c r="E916" s="22" t="str">
        <f t="shared" si="260"/>
        <v/>
      </c>
      <c r="F916" s="34" t="str">
        <f t="shared" si="267"/>
        <v/>
      </c>
      <c r="G916" s="8"/>
      <c r="H916" s="22" t="str">
        <f t="shared" si="261"/>
        <v/>
      </c>
      <c r="I916" s="34" t="str">
        <f t="shared" si="268"/>
        <v/>
      </c>
      <c r="J916" s="8"/>
      <c r="K916" s="22" t="str">
        <f t="shared" si="262"/>
        <v/>
      </c>
      <c r="L916" s="34" t="str">
        <f t="shared" si="269"/>
        <v/>
      </c>
      <c r="M916" s="8"/>
      <c r="N916" s="22" t="str">
        <f t="shared" si="263"/>
        <v/>
      </c>
      <c r="O916" s="34" t="str">
        <f t="shared" si="270"/>
        <v/>
      </c>
      <c r="P916" s="8"/>
      <c r="Q916" s="22" t="str">
        <f t="shared" si="264"/>
        <v/>
      </c>
      <c r="R916" s="34" t="str">
        <f t="shared" si="271"/>
        <v/>
      </c>
      <c r="S916" s="8"/>
      <c r="T916" s="22" t="str">
        <f t="shared" si="258"/>
        <v/>
      </c>
      <c r="U916" s="22" t="str">
        <f t="shared" si="265"/>
        <v/>
      </c>
      <c r="V916" s="22" t="str">
        <f t="shared" si="272"/>
        <v/>
      </c>
      <c r="W916" s="22" t="str">
        <f t="shared" si="273"/>
        <v/>
      </c>
      <c r="X916" s="8"/>
      <c r="Y916" s="29"/>
    </row>
    <row r="917" spans="1:25" ht="18" customHeight="1" x14ac:dyDescent="0.35">
      <c r="A917" s="20"/>
      <c r="B917" s="24" t="str">
        <f t="shared" si="259"/>
        <v/>
      </c>
      <c r="C917" s="34" t="str">
        <f t="shared" si="266"/>
        <v/>
      </c>
      <c r="D917" s="8"/>
      <c r="E917" s="22" t="str">
        <f t="shared" si="260"/>
        <v/>
      </c>
      <c r="F917" s="34" t="str">
        <f t="shared" si="267"/>
        <v/>
      </c>
      <c r="G917" s="8"/>
      <c r="H917" s="22" t="str">
        <f t="shared" si="261"/>
        <v/>
      </c>
      <c r="I917" s="34" t="str">
        <f t="shared" si="268"/>
        <v/>
      </c>
      <c r="J917" s="8"/>
      <c r="K917" s="22" t="str">
        <f t="shared" si="262"/>
        <v/>
      </c>
      <c r="L917" s="34" t="str">
        <f t="shared" si="269"/>
        <v/>
      </c>
      <c r="M917" s="8"/>
      <c r="N917" s="22" t="str">
        <f t="shared" si="263"/>
        <v/>
      </c>
      <c r="O917" s="34" t="str">
        <f t="shared" si="270"/>
        <v/>
      </c>
      <c r="P917" s="8"/>
      <c r="Q917" s="22" t="str">
        <f t="shared" si="264"/>
        <v/>
      </c>
      <c r="R917" s="34" t="str">
        <f t="shared" si="271"/>
        <v/>
      </c>
      <c r="S917" s="8"/>
      <c r="T917" s="22" t="str">
        <f t="shared" si="258"/>
        <v/>
      </c>
      <c r="U917" s="22" t="str">
        <f t="shared" si="265"/>
        <v/>
      </c>
      <c r="V917" s="22" t="str">
        <f t="shared" si="272"/>
        <v/>
      </c>
      <c r="W917" s="22" t="str">
        <f t="shared" si="273"/>
        <v/>
      </c>
      <c r="X917" s="8"/>
      <c r="Y917" s="29"/>
    </row>
    <row r="918" spans="1:25" ht="18" customHeight="1" x14ac:dyDescent="0.35">
      <c r="A918" s="20"/>
      <c r="B918" s="24" t="str">
        <f t="shared" si="259"/>
        <v/>
      </c>
      <c r="C918" s="34" t="str">
        <f t="shared" si="266"/>
        <v/>
      </c>
      <c r="D918" s="8"/>
      <c r="E918" s="22" t="str">
        <f t="shared" si="260"/>
        <v/>
      </c>
      <c r="F918" s="34" t="str">
        <f t="shared" si="267"/>
        <v/>
      </c>
      <c r="G918" s="8"/>
      <c r="H918" s="22" t="str">
        <f t="shared" si="261"/>
        <v/>
      </c>
      <c r="I918" s="34" t="str">
        <f t="shared" si="268"/>
        <v/>
      </c>
      <c r="J918" s="8"/>
      <c r="K918" s="22" t="str">
        <f t="shared" si="262"/>
        <v/>
      </c>
      <c r="L918" s="34" t="str">
        <f t="shared" si="269"/>
        <v/>
      </c>
      <c r="M918" s="8"/>
      <c r="N918" s="22" t="str">
        <f t="shared" si="263"/>
        <v/>
      </c>
      <c r="O918" s="34" t="str">
        <f t="shared" si="270"/>
        <v/>
      </c>
      <c r="P918" s="8"/>
      <c r="Q918" s="22" t="str">
        <f t="shared" si="264"/>
        <v/>
      </c>
      <c r="R918" s="34" t="str">
        <f t="shared" si="271"/>
        <v/>
      </c>
      <c r="S918" s="8"/>
      <c r="T918" s="22" t="str">
        <f t="shared" si="258"/>
        <v/>
      </c>
      <c r="U918" s="22" t="str">
        <f t="shared" si="265"/>
        <v/>
      </c>
      <c r="V918" s="22" t="str">
        <f t="shared" si="272"/>
        <v/>
      </c>
      <c r="W918" s="22" t="str">
        <f t="shared" si="273"/>
        <v/>
      </c>
      <c r="X918" s="8"/>
      <c r="Y918" s="29"/>
    </row>
    <row r="919" spans="1:25" ht="18" customHeight="1" x14ac:dyDescent="0.35">
      <c r="A919" s="20"/>
      <c r="B919" s="24" t="str">
        <f t="shared" si="259"/>
        <v/>
      </c>
      <c r="C919" s="34" t="str">
        <f t="shared" si="266"/>
        <v/>
      </c>
      <c r="D919" s="8"/>
      <c r="E919" s="22" t="str">
        <f t="shared" si="260"/>
        <v/>
      </c>
      <c r="F919" s="34" t="str">
        <f t="shared" si="267"/>
        <v/>
      </c>
      <c r="G919" s="8"/>
      <c r="H919" s="22" t="str">
        <f t="shared" si="261"/>
        <v/>
      </c>
      <c r="I919" s="34" t="str">
        <f t="shared" si="268"/>
        <v/>
      </c>
      <c r="J919" s="8"/>
      <c r="K919" s="22" t="str">
        <f t="shared" si="262"/>
        <v/>
      </c>
      <c r="L919" s="34" t="str">
        <f t="shared" si="269"/>
        <v/>
      </c>
      <c r="M919" s="8"/>
      <c r="N919" s="22" t="str">
        <f t="shared" si="263"/>
        <v/>
      </c>
      <c r="O919" s="34" t="str">
        <f t="shared" si="270"/>
        <v/>
      </c>
      <c r="P919" s="8"/>
      <c r="Q919" s="22" t="str">
        <f t="shared" si="264"/>
        <v/>
      </c>
      <c r="R919" s="34" t="str">
        <f t="shared" si="271"/>
        <v/>
      </c>
      <c r="S919" s="8"/>
      <c r="T919" s="22" t="str">
        <f t="shared" si="258"/>
        <v/>
      </c>
      <c r="U919" s="22" t="str">
        <f t="shared" si="265"/>
        <v/>
      </c>
      <c r="V919" s="22" t="str">
        <f t="shared" si="272"/>
        <v/>
      </c>
      <c r="W919" s="22" t="str">
        <f t="shared" si="273"/>
        <v/>
      </c>
      <c r="X919" s="8"/>
      <c r="Y919" s="29"/>
    </row>
    <row r="920" spans="1:25" ht="18" customHeight="1" x14ac:dyDescent="0.35">
      <c r="A920" s="20"/>
      <c r="B920" s="24" t="str">
        <f t="shared" si="259"/>
        <v/>
      </c>
      <c r="C920" s="34" t="str">
        <f t="shared" si="266"/>
        <v/>
      </c>
      <c r="D920" s="8"/>
      <c r="E920" s="22" t="str">
        <f t="shared" si="260"/>
        <v/>
      </c>
      <c r="F920" s="34" t="str">
        <f t="shared" si="267"/>
        <v/>
      </c>
      <c r="G920" s="8"/>
      <c r="H920" s="22" t="str">
        <f t="shared" si="261"/>
        <v/>
      </c>
      <c r="I920" s="34" t="str">
        <f t="shared" si="268"/>
        <v/>
      </c>
      <c r="J920" s="8"/>
      <c r="K920" s="22" t="str">
        <f t="shared" si="262"/>
        <v/>
      </c>
      <c r="L920" s="34" t="str">
        <f t="shared" si="269"/>
        <v/>
      </c>
      <c r="M920" s="8"/>
      <c r="N920" s="22" t="str">
        <f t="shared" si="263"/>
        <v/>
      </c>
      <c r="O920" s="34" t="str">
        <f t="shared" si="270"/>
        <v/>
      </c>
      <c r="P920" s="8"/>
      <c r="Q920" s="22" t="str">
        <f t="shared" si="264"/>
        <v/>
      </c>
      <c r="R920" s="34" t="str">
        <f t="shared" si="271"/>
        <v/>
      </c>
      <c r="S920" s="8"/>
      <c r="T920" s="22" t="str">
        <f t="shared" si="258"/>
        <v/>
      </c>
      <c r="U920" s="22" t="str">
        <f t="shared" si="265"/>
        <v/>
      </c>
      <c r="V920" s="22" t="str">
        <f t="shared" si="272"/>
        <v/>
      </c>
      <c r="W920" s="22" t="str">
        <f t="shared" si="273"/>
        <v/>
      </c>
      <c r="X920" s="8"/>
      <c r="Y920" s="29"/>
    </row>
    <row r="921" spans="1:25" ht="18" customHeight="1" x14ac:dyDescent="0.35">
      <c r="A921" s="20"/>
      <c r="B921" s="24" t="str">
        <f t="shared" si="259"/>
        <v/>
      </c>
      <c r="C921" s="34" t="str">
        <f t="shared" si="266"/>
        <v/>
      </c>
      <c r="D921" s="8"/>
      <c r="E921" s="22" t="str">
        <f t="shared" si="260"/>
        <v/>
      </c>
      <c r="F921" s="34" t="str">
        <f t="shared" si="267"/>
        <v/>
      </c>
      <c r="G921" s="8"/>
      <c r="H921" s="22" t="str">
        <f t="shared" si="261"/>
        <v/>
      </c>
      <c r="I921" s="34" t="str">
        <f t="shared" si="268"/>
        <v/>
      </c>
      <c r="J921" s="8"/>
      <c r="K921" s="22" t="str">
        <f t="shared" si="262"/>
        <v/>
      </c>
      <c r="L921" s="34" t="str">
        <f t="shared" si="269"/>
        <v/>
      </c>
      <c r="M921" s="8"/>
      <c r="N921" s="22" t="str">
        <f t="shared" si="263"/>
        <v/>
      </c>
      <c r="O921" s="34" t="str">
        <f t="shared" si="270"/>
        <v/>
      </c>
      <c r="P921" s="8"/>
      <c r="Q921" s="22" t="str">
        <f t="shared" si="264"/>
        <v/>
      </c>
      <c r="R921" s="34" t="str">
        <f t="shared" si="271"/>
        <v/>
      </c>
      <c r="S921" s="8"/>
      <c r="T921" s="22" t="str">
        <f t="shared" si="258"/>
        <v/>
      </c>
      <c r="U921" s="22" t="str">
        <f t="shared" si="265"/>
        <v/>
      </c>
      <c r="V921" s="22" t="str">
        <f t="shared" si="272"/>
        <v/>
      </c>
      <c r="W921" s="22" t="str">
        <f t="shared" si="273"/>
        <v/>
      </c>
      <c r="X921" s="8"/>
      <c r="Y921" s="29"/>
    </row>
    <row r="922" spans="1:25" ht="18" customHeight="1" x14ac:dyDescent="0.35">
      <c r="A922" s="20"/>
      <c r="B922" s="24" t="str">
        <f t="shared" si="259"/>
        <v/>
      </c>
      <c r="C922" s="34" t="str">
        <f t="shared" si="266"/>
        <v/>
      </c>
      <c r="D922" s="8"/>
      <c r="E922" s="22" t="str">
        <f t="shared" si="260"/>
        <v/>
      </c>
      <c r="F922" s="34" t="str">
        <f t="shared" si="267"/>
        <v/>
      </c>
      <c r="G922" s="8"/>
      <c r="H922" s="22" t="str">
        <f t="shared" si="261"/>
        <v/>
      </c>
      <c r="I922" s="34" t="str">
        <f t="shared" si="268"/>
        <v/>
      </c>
      <c r="J922" s="8"/>
      <c r="K922" s="22" t="str">
        <f t="shared" si="262"/>
        <v/>
      </c>
      <c r="L922" s="34" t="str">
        <f t="shared" si="269"/>
        <v/>
      </c>
      <c r="M922" s="8"/>
      <c r="N922" s="22" t="str">
        <f t="shared" si="263"/>
        <v/>
      </c>
      <c r="O922" s="34" t="str">
        <f t="shared" si="270"/>
        <v/>
      </c>
      <c r="P922" s="8"/>
      <c r="Q922" s="22" t="str">
        <f t="shared" si="264"/>
        <v/>
      </c>
      <c r="R922" s="34" t="str">
        <f t="shared" si="271"/>
        <v/>
      </c>
      <c r="S922" s="8"/>
      <c r="T922" s="22" t="str">
        <f t="shared" si="258"/>
        <v/>
      </c>
      <c r="U922" s="22" t="str">
        <f t="shared" si="265"/>
        <v/>
      </c>
      <c r="V922" s="22" t="str">
        <f t="shared" si="272"/>
        <v/>
      </c>
      <c r="W922" s="22" t="str">
        <f t="shared" si="273"/>
        <v/>
      </c>
      <c r="X922" s="8"/>
      <c r="Y922" s="29"/>
    </row>
    <row r="923" spans="1:25" ht="18" customHeight="1" x14ac:dyDescent="0.35">
      <c r="A923" s="20"/>
      <c r="B923" s="24" t="str">
        <f t="shared" si="259"/>
        <v/>
      </c>
      <c r="C923" s="34" t="str">
        <f t="shared" si="266"/>
        <v/>
      </c>
      <c r="D923" s="8"/>
      <c r="E923" s="22" t="str">
        <f t="shared" si="260"/>
        <v/>
      </c>
      <c r="F923" s="34" t="str">
        <f t="shared" si="267"/>
        <v/>
      </c>
      <c r="G923" s="8"/>
      <c r="H923" s="22" t="str">
        <f t="shared" si="261"/>
        <v/>
      </c>
      <c r="I923" s="34" t="str">
        <f t="shared" si="268"/>
        <v/>
      </c>
      <c r="J923" s="8"/>
      <c r="K923" s="22" t="str">
        <f t="shared" si="262"/>
        <v/>
      </c>
      <c r="L923" s="34" t="str">
        <f t="shared" si="269"/>
        <v/>
      </c>
      <c r="M923" s="8"/>
      <c r="N923" s="22" t="str">
        <f t="shared" si="263"/>
        <v/>
      </c>
      <c r="O923" s="34" t="str">
        <f t="shared" si="270"/>
        <v/>
      </c>
      <c r="P923" s="8"/>
      <c r="Q923" s="22" t="str">
        <f t="shared" si="264"/>
        <v/>
      </c>
      <c r="R923" s="34" t="str">
        <f t="shared" si="271"/>
        <v/>
      </c>
      <c r="S923" s="8"/>
      <c r="T923" s="22" t="str">
        <f t="shared" si="258"/>
        <v/>
      </c>
      <c r="U923" s="22" t="str">
        <f t="shared" si="265"/>
        <v/>
      </c>
      <c r="V923" s="22" t="str">
        <f t="shared" si="272"/>
        <v/>
      </c>
      <c r="W923" s="22" t="str">
        <f t="shared" si="273"/>
        <v/>
      </c>
      <c r="X923" s="8"/>
      <c r="Y923" s="29"/>
    </row>
    <row r="924" spans="1:25" ht="18" customHeight="1" x14ac:dyDescent="0.35">
      <c r="A924" s="20"/>
      <c r="B924" s="24" t="str">
        <f t="shared" si="259"/>
        <v/>
      </c>
      <c r="C924" s="34" t="str">
        <f t="shared" si="266"/>
        <v/>
      </c>
      <c r="D924" s="8"/>
      <c r="E924" s="22" t="str">
        <f t="shared" si="260"/>
        <v/>
      </c>
      <c r="F924" s="34" t="str">
        <f t="shared" si="267"/>
        <v/>
      </c>
      <c r="G924" s="8"/>
      <c r="H924" s="22" t="str">
        <f t="shared" si="261"/>
        <v/>
      </c>
      <c r="I924" s="34" t="str">
        <f t="shared" si="268"/>
        <v/>
      </c>
      <c r="J924" s="8"/>
      <c r="K924" s="22" t="str">
        <f t="shared" si="262"/>
        <v/>
      </c>
      <c r="L924" s="34" t="str">
        <f t="shared" si="269"/>
        <v/>
      </c>
      <c r="M924" s="8"/>
      <c r="N924" s="22" t="str">
        <f t="shared" si="263"/>
        <v/>
      </c>
      <c r="O924" s="34" t="str">
        <f t="shared" si="270"/>
        <v/>
      </c>
      <c r="P924" s="8"/>
      <c r="Q924" s="22" t="str">
        <f t="shared" si="264"/>
        <v/>
      </c>
      <c r="R924" s="34" t="str">
        <f t="shared" si="271"/>
        <v/>
      </c>
      <c r="S924" s="8"/>
      <c r="T924" s="22" t="str">
        <f t="shared" si="258"/>
        <v/>
      </c>
      <c r="U924" s="22" t="str">
        <f t="shared" si="265"/>
        <v/>
      </c>
      <c r="V924" s="22" t="str">
        <f t="shared" si="272"/>
        <v/>
      </c>
      <c r="W924" s="22" t="str">
        <f t="shared" si="273"/>
        <v/>
      </c>
      <c r="X924" s="8"/>
      <c r="Y924" s="29"/>
    </row>
    <row r="925" spans="1:25" ht="18" customHeight="1" x14ac:dyDescent="0.35">
      <c r="A925" s="20"/>
      <c r="B925" s="24" t="str">
        <f t="shared" si="259"/>
        <v/>
      </c>
      <c r="C925" s="34" t="str">
        <f t="shared" si="266"/>
        <v/>
      </c>
      <c r="D925" s="8"/>
      <c r="E925" s="22" t="str">
        <f t="shared" si="260"/>
        <v/>
      </c>
      <c r="F925" s="34" t="str">
        <f t="shared" si="267"/>
        <v/>
      </c>
      <c r="G925" s="8"/>
      <c r="H925" s="22" t="str">
        <f t="shared" si="261"/>
        <v/>
      </c>
      <c r="I925" s="34" t="str">
        <f t="shared" si="268"/>
        <v/>
      </c>
      <c r="J925" s="8"/>
      <c r="K925" s="22" t="str">
        <f t="shared" si="262"/>
        <v/>
      </c>
      <c r="L925" s="34" t="str">
        <f t="shared" si="269"/>
        <v/>
      </c>
      <c r="M925" s="8"/>
      <c r="N925" s="22" t="str">
        <f t="shared" si="263"/>
        <v/>
      </c>
      <c r="O925" s="34" t="str">
        <f t="shared" si="270"/>
        <v/>
      </c>
      <c r="P925" s="8"/>
      <c r="Q925" s="22" t="str">
        <f t="shared" si="264"/>
        <v/>
      </c>
      <c r="R925" s="34" t="str">
        <f t="shared" si="271"/>
        <v/>
      </c>
      <c r="S925" s="8"/>
      <c r="T925" s="22" t="str">
        <f t="shared" si="258"/>
        <v/>
      </c>
      <c r="U925" s="22" t="str">
        <f t="shared" si="265"/>
        <v/>
      </c>
      <c r="V925" s="22" t="str">
        <f t="shared" si="272"/>
        <v/>
      </c>
      <c r="W925" s="22" t="str">
        <f t="shared" si="273"/>
        <v/>
      </c>
      <c r="X925" s="8"/>
      <c r="Y925" s="29"/>
    </row>
    <row r="926" spans="1:25" ht="18" customHeight="1" x14ac:dyDescent="0.35">
      <c r="A926" s="20"/>
      <c r="B926" s="24" t="str">
        <f t="shared" si="259"/>
        <v/>
      </c>
      <c r="C926" s="34" t="str">
        <f t="shared" si="266"/>
        <v/>
      </c>
      <c r="D926" s="8"/>
      <c r="E926" s="22" t="str">
        <f t="shared" si="260"/>
        <v/>
      </c>
      <c r="F926" s="34" t="str">
        <f t="shared" si="267"/>
        <v/>
      </c>
      <c r="G926" s="8"/>
      <c r="H926" s="22" t="str">
        <f t="shared" si="261"/>
        <v/>
      </c>
      <c r="I926" s="34" t="str">
        <f t="shared" si="268"/>
        <v/>
      </c>
      <c r="J926" s="8"/>
      <c r="K926" s="22" t="str">
        <f t="shared" si="262"/>
        <v/>
      </c>
      <c r="L926" s="34" t="str">
        <f t="shared" si="269"/>
        <v/>
      </c>
      <c r="M926" s="8"/>
      <c r="N926" s="22" t="str">
        <f t="shared" si="263"/>
        <v/>
      </c>
      <c r="O926" s="34" t="str">
        <f t="shared" si="270"/>
        <v/>
      </c>
      <c r="P926" s="8"/>
      <c r="Q926" s="22" t="str">
        <f t="shared" si="264"/>
        <v/>
      </c>
      <c r="R926" s="34" t="str">
        <f t="shared" si="271"/>
        <v/>
      </c>
      <c r="S926" s="8"/>
      <c r="T926" s="22" t="str">
        <f t="shared" si="258"/>
        <v/>
      </c>
      <c r="U926" s="22" t="str">
        <f t="shared" si="265"/>
        <v/>
      </c>
      <c r="V926" s="22" t="str">
        <f t="shared" si="272"/>
        <v/>
      </c>
      <c r="W926" s="22" t="str">
        <f t="shared" si="273"/>
        <v/>
      </c>
      <c r="X926" s="8"/>
      <c r="Y926" s="29"/>
    </row>
    <row r="927" spans="1:25" ht="18" customHeight="1" x14ac:dyDescent="0.35">
      <c r="A927" s="20"/>
      <c r="B927" s="24" t="str">
        <f t="shared" si="259"/>
        <v/>
      </c>
      <c r="C927" s="34" t="str">
        <f t="shared" si="266"/>
        <v/>
      </c>
      <c r="D927" s="8"/>
      <c r="E927" s="22" t="str">
        <f t="shared" si="260"/>
        <v/>
      </c>
      <c r="F927" s="34" t="str">
        <f t="shared" si="267"/>
        <v/>
      </c>
      <c r="G927" s="8"/>
      <c r="H927" s="22" t="str">
        <f t="shared" si="261"/>
        <v/>
      </c>
      <c r="I927" s="34" t="str">
        <f t="shared" si="268"/>
        <v/>
      </c>
      <c r="J927" s="8"/>
      <c r="K927" s="22" t="str">
        <f t="shared" si="262"/>
        <v/>
      </c>
      <c r="L927" s="34" t="str">
        <f t="shared" si="269"/>
        <v/>
      </c>
      <c r="M927" s="8"/>
      <c r="N927" s="22" t="str">
        <f t="shared" si="263"/>
        <v/>
      </c>
      <c r="O927" s="34" t="str">
        <f t="shared" si="270"/>
        <v/>
      </c>
      <c r="P927" s="8"/>
      <c r="Q927" s="22" t="str">
        <f t="shared" si="264"/>
        <v/>
      </c>
      <c r="R927" s="34" t="str">
        <f t="shared" si="271"/>
        <v/>
      </c>
      <c r="S927" s="8"/>
      <c r="T927" s="22" t="str">
        <f t="shared" ref="T927:T990" si="274">IF(OR(R927="",S927=""),"",R927-S927)</f>
        <v/>
      </c>
      <c r="U927" s="22" t="str">
        <f t="shared" si="265"/>
        <v/>
      </c>
      <c r="V927" s="22" t="str">
        <f t="shared" si="272"/>
        <v/>
      </c>
      <c r="W927" s="22" t="str">
        <f t="shared" si="273"/>
        <v/>
      </c>
      <c r="X927" s="8"/>
      <c r="Y927" s="29"/>
    </row>
    <row r="928" spans="1:25" ht="18" customHeight="1" x14ac:dyDescent="0.35">
      <c r="A928" s="20"/>
      <c r="B928" s="24" t="str">
        <f t="shared" si="259"/>
        <v/>
      </c>
      <c r="C928" s="34" t="str">
        <f t="shared" si="266"/>
        <v/>
      </c>
      <c r="D928" s="8"/>
      <c r="E928" s="22" t="str">
        <f t="shared" si="260"/>
        <v/>
      </c>
      <c r="F928" s="34" t="str">
        <f t="shared" si="267"/>
        <v/>
      </c>
      <c r="G928" s="8"/>
      <c r="H928" s="22" t="str">
        <f t="shared" si="261"/>
        <v/>
      </c>
      <c r="I928" s="34" t="str">
        <f t="shared" si="268"/>
        <v/>
      </c>
      <c r="J928" s="8"/>
      <c r="K928" s="22" t="str">
        <f t="shared" si="262"/>
        <v/>
      </c>
      <c r="L928" s="34" t="str">
        <f t="shared" si="269"/>
        <v/>
      </c>
      <c r="M928" s="8"/>
      <c r="N928" s="22" t="str">
        <f t="shared" si="263"/>
        <v/>
      </c>
      <c r="O928" s="34" t="str">
        <f t="shared" si="270"/>
        <v/>
      </c>
      <c r="P928" s="8"/>
      <c r="Q928" s="22" t="str">
        <f t="shared" si="264"/>
        <v/>
      </c>
      <c r="R928" s="34" t="str">
        <f t="shared" si="271"/>
        <v/>
      </c>
      <c r="S928" s="8"/>
      <c r="T928" s="22" t="str">
        <f t="shared" si="274"/>
        <v/>
      </c>
      <c r="U928" s="22" t="str">
        <f t="shared" si="265"/>
        <v/>
      </c>
      <c r="V928" s="22" t="str">
        <f t="shared" si="272"/>
        <v/>
      </c>
      <c r="W928" s="22" t="str">
        <f t="shared" si="273"/>
        <v/>
      </c>
      <c r="X928" s="8"/>
      <c r="Y928" s="29"/>
    </row>
    <row r="929" spans="1:25" ht="18" customHeight="1" x14ac:dyDescent="0.35">
      <c r="A929" s="20"/>
      <c r="B929" s="24" t="str">
        <f t="shared" si="259"/>
        <v/>
      </c>
      <c r="C929" s="34" t="str">
        <f t="shared" si="266"/>
        <v/>
      </c>
      <c r="D929" s="8"/>
      <c r="E929" s="22" t="str">
        <f t="shared" si="260"/>
        <v/>
      </c>
      <c r="F929" s="34" t="str">
        <f t="shared" si="267"/>
        <v/>
      </c>
      <c r="G929" s="8"/>
      <c r="H929" s="22" t="str">
        <f t="shared" si="261"/>
        <v/>
      </c>
      <c r="I929" s="34" t="str">
        <f t="shared" si="268"/>
        <v/>
      </c>
      <c r="J929" s="8"/>
      <c r="K929" s="22" t="str">
        <f t="shared" si="262"/>
        <v/>
      </c>
      <c r="L929" s="34" t="str">
        <f t="shared" si="269"/>
        <v/>
      </c>
      <c r="M929" s="8"/>
      <c r="N929" s="22" t="str">
        <f t="shared" si="263"/>
        <v/>
      </c>
      <c r="O929" s="34" t="str">
        <f t="shared" si="270"/>
        <v/>
      </c>
      <c r="P929" s="8"/>
      <c r="Q929" s="22" t="str">
        <f t="shared" si="264"/>
        <v/>
      </c>
      <c r="R929" s="34" t="str">
        <f t="shared" si="271"/>
        <v/>
      </c>
      <c r="S929" s="8"/>
      <c r="T929" s="22" t="str">
        <f t="shared" si="274"/>
        <v/>
      </c>
      <c r="U929" s="22" t="str">
        <f t="shared" si="265"/>
        <v/>
      </c>
      <c r="V929" s="22" t="str">
        <f t="shared" si="272"/>
        <v/>
      </c>
      <c r="W929" s="22" t="str">
        <f t="shared" si="273"/>
        <v/>
      </c>
      <c r="X929" s="8"/>
      <c r="Y929" s="29"/>
    </row>
    <row r="930" spans="1:25" ht="18" customHeight="1" x14ac:dyDescent="0.35">
      <c r="A930" s="20"/>
      <c r="B930" s="24" t="str">
        <f t="shared" si="259"/>
        <v/>
      </c>
      <c r="C930" s="34" t="str">
        <f t="shared" si="266"/>
        <v/>
      </c>
      <c r="D930" s="8"/>
      <c r="E930" s="22" t="str">
        <f t="shared" si="260"/>
        <v/>
      </c>
      <c r="F930" s="34" t="str">
        <f t="shared" si="267"/>
        <v/>
      </c>
      <c r="G930" s="8"/>
      <c r="H930" s="22" t="str">
        <f t="shared" si="261"/>
        <v/>
      </c>
      <c r="I930" s="34" t="str">
        <f t="shared" si="268"/>
        <v/>
      </c>
      <c r="J930" s="8"/>
      <c r="K930" s="22" t="str">
        <f t="shared" si="262"/>
        <v/>
      </c>
      <c r="L930" s="34" t="str">
        <f t="shared" si="269"/>
        <v/>
      </c>
      <c r="M930" s="8"/>
      <c r="N930" s="22" t="str">
        <f t="shared" si="263"/>
        <v/>
      </c>
      <c r="O930" s="34" t="str">
        <f t="shared" si="270"/>
        <v/>
      </c>
      <c r="P930" s="8"/>
      <c r="Q930" s="22" t="str">
        <f t="shared" si="264"/>
        <v/>
      </c>
      <c r="R930" s="34" t="str">
        <f t="shared" si="271"/>
        <v/>
      </c>
      <c r="S930" s="8"/>
      <c r="T930" s="22" t="str">
        <f t="shared" si="274"/>
        <v/>
      </c>
      <c r="U930" s="22" t="str">
        <f t="shared" si="265"/>
        <v/>
      </c>
      <c r="V930" s="22" t="str">
        <f t="shared" si="272"/>
        <v/>
      </c>
      <c r="W930" s="22" t="str">
        <f t="shared" si="273"/>
        <v/>
      </c>
      <c r="X930" s="8"/>
      <c r="Y930" s="29"/>
    </row>
    <row r="931" spans="1:25" ht="18" customHeight="1" x14ac:dyDescent="0.35">
      <c r="A931" s="20"/>
      <c r="B931" s="24" t="str">
        <f t="shared" si="259"/>
        <v/>
      </c>
      <c r="C931" s="34" t="str">
        <f t="shared" si="266"/>
        <v/>
      </c>
      <c r="D931" s="8"/>
      <c r="E931" s="22" t="str">
        <f t="shared" si="260"/>
        <v/>
      </c>
      <c r="F931" s="34" t="str">
        <f t="shared" si="267"/>
        <v/>
      </c>
      <c r="G931" s="8"/>
      <c r="H931" s="22" t="str">
        <f t="shared" si="261"/>
        <v/>
      </c>
      <c r="I931" s="34" t="str">
        <f t="shared" si="268"/>
        <v/>
      </c>
      <c r="J931" s="8"/>
      <c r="K931" s="22" t="str">
        <f t="shared" si="262"/>
        <v/>
      </c>
      <c r="L931" s="34" t="str">
        <f t="shared" si="269"/>
        <v/>
      </c>
      <c r="M931" s="8"/>
      <c r="N931" s="22" t="str">
        <f t="shared" si="263"/>
        <v/>
      </c>
      <c r="O931" s="34" t="str">
        <f t="shared" si="270"/>
        <v/>
      </c>
      <c r="P931" s="8"/>
      <c r="Q931" s="22" t="str">
        <f t="shared" si="264"/>
        <v/>
      </c>
      <c r="R931" s="34" t="str">
        <f t="shared" si="271"/>
        <v/>
      </c>
      <c r="S931" s="8"/>
      <c r="T931" s="22" t="str">
        <f t="shared" si="274"/>
        <v/>
      </c>
      <c r="U931" s="22" t="str">
        <f t="shared" si="265"/>
        <v/>
      </c>
      <c r="V931" s="22" t="str">
        <f t="shared" si="272"/>
        <v/>
      </c>
      <c r="W931" s="22" t="str">
        <f t="shared" si="273"/>
        <v/>
      </c>
      <c r="X931" s="8"/>
      <c r="Y931" s="29"/>
    </row>
    <row r="932" spans="1:25" ht="18" customHeight="1" x14ac:dyDescent="0.35">
      <c r="A932" s="20"/>
      <c r="B932" s="24" t="str">
        <f t="shared" si="259"/>
        <v/>
      </c>
      <c r="C932" s="34" t="str">
        <f t="shared" si="266"/>
        <v/>
      </c>
      <c r="D932" s="8"/>
      <c r="E932" s="22" t="str">
        <f t="shared" si="260"/>
        <v/>
      </c>
      <c r="F932" s="34" t="str">
        <f t="shared" si="267"/>
        <v/>
      </c>
      <c r="G932" s="8"/>
      <c r="H932" s="22" t="str">
        <f t="shared" si="261"/>
        <v/>
      </c>
      <c r="I932" s="34" t="str">
        <f t="shared" si="268"/>
        <v/>
      </c>
      <c r="J932" s="8"/>
      <c r="K932" s="22" t="str">
        <f t="shared" si="262"/>
        <v/>
      </c>
      <c r="L932" s="34" t="str">
        <f t="shared" si="269"/>
        <v/>
      </c>
      <c r="M932" s="8"/>
      <c r="N932" s="22" t="str">
        <f t="shared" si="263"/>
        <v/>
      </c>
      <c r="O932" s="34" t="str">
        <f t="shared" si="270"/>
        <v/>
      </c>
      <c r="P932" s="8"/>
      <c r="Q932" s="22" t="str">
        <f t="shared" si="264"/>
        <v/>
      </c>
      <c r="R932" s="34" t="str">
        <f t="shared" si="271"/>
        <v/>
      </c>
      <c r="S932" s="8"/>
      <c r="T932" s="22" t="str">
        <f t="shared" si="274"/>
        <v/>
      </c>
      <c r="U932" s="22" t="str">
        <f t="shared" si="265"/>
        <v/>
      </c>
      <c r="V932" s="22" t="str">
        <f t="shared" si="272"/>
        <v/>
      </c>
      <c r="W932" s="22" t="str">
        <f t="shared" si="273"/>
        <v/>
      </c>
      <c r="X932" s="8"/>
      <c r="Y932" s="29"/>
    </row>
    <row r="933" spans="1:25" ht="18" customHeight="1" x14ac:dyDescent="0.35">
      <c r="A933" s="20"/>
      <c r="B933" s="24" t="str">
        <f t="shared" si="259"/>
        <v/>
      </c>
      <c r="C933" s="34" t="str">
        <f t="shared" si="266"/>
        <v/>
      </c>
      <c r="D933" s="8"/>
      <c r="E933" s="22" t="str">
        <f t="shared" si="260"/>
        <v/>
      </c>
      <c r="F933" s="34" t="str">
        <f t="shared" si="267"/>
        <v/>
      </c>
      <c r="G933" s="8"/>
      <c r="H933" s="22" t="str">
        <f t="shared" si="261"/>
        <v/>
      </c>
      <c r="I933" s="34" t="str">
        <f t="shared" si="268"/>
        <v/>
      </c>
      <c r="J933" s="8"/>
      <c r="K933" s="22" t="str">
        <f t="shared" si="262"/>
        <v/>
      </c>
      <c r="L933" s="34" t="str">
        <f t="shared" si="269"/>
        <v/>
      </c>
      <c r="M933" s="8"/>
      <c r="N933" s="22" t="str">
        <f t="shared" si="263"/>
        <v/>
      </c>
      <c r="O933" s="34" t="str">
        <f t="shared" si="270"/>
        <v/>
      </c>
      <c r="P933" s="8"/>
      <c r="Q933" s="22" t="str">
        <f t="shared" si="264"/>
        <v/>
      </c>
      <c r="R933" s="34" t="str">
        <f t="shared" si="271"/>
        <v/>
      </c>
      <c r="S933" s="8"/>
      <c r="T933" s="22" t="str">
        <f t="shared" si="274"/>
        <v/>
      </c>
      <c r="U933" s="22" t="str">
        <f t="shared" si="265"/>
        <v/>
      </c>
      <c r="V933" s="22" t="str">
        <f t="shared" si="272"/>
        <v/>
      </c>
      <c r="W933" s="22" t="str">
        <f t="shared" si="273"/>
        <v/>
      </c>
      <c r="X933" s="8"/>
      <c r="Y933" s="29"/>
    </row>
    <row r="934" spans="1:25" ht="18" customHeight="1" x14ac:dyDescent="0.35">
      <c r="A934" s="20"/>
      <c r="B934" s="24" t="str">
        <f t="shared" si="259"/>
        <v/>
      </c>
      <c r="C934" s="34" t="str">
        <f t="shared" si="266"/>
        <v/>
      </c>
      <c r="D934" s="8"/>
      <c r="E934" s="22" t="str">
        <f t="shared" si="260"/>
        <v/>
      </c>
      <c r="F934" s="34" t="str">
        <f t="shared" si="267"/>
        <v/>
      </c>
      <c r="G934" s="8"/>
      <c r="H934" s="22" t="str">
        <f t="shared" si="261"/>
        <v/>
      </c>
      <c r="I934" s="34" t="str">
        <f t="shared" si="268"/>
        <v/>
      </c>
      <c r="J934" s="8"/>
      <c r="K934" s="22" t="str">
        <f t="shared" si="262"/>
        <v/>
      </c>
      <c r="L934" s="34" t="str">
        <f t="shared" si="269"/>
        <v/>
      </c>
      <c r="M934" s="8"/>
      <c r="N934" s="22" t="str">
        <f t="shared" si="263"/>
        <v/>
      </c>
      <c r="O934" s="34" t="str">
        <f t="shared" si="270"/>
        <v/>
      </c>
      <c r="P934" s="8"/>
      <c r="Q934" s="22" t="str">
        <f t="shared" si="264"/>
        <v/>
      </c>
      <c r="R934" s="34" t="str">
        <f t="shared" si="271"/>
        <v/>
      </c>
      <c r="S934" s="8"/>
      <c r="T934" s="22" t="str">
        <f t="shared" si="274"/>
        <v/>
      </c>
      <c r="U934" s="22" t="str">
        <f t="shared" si="265"/>
        <v/>
      </c>
      <c r="V934" s="22" t="str">
        <f t="shared" si="272"/>
        <v/>
      </c>
      <c r="W934" s="22" t="str">
        <f t="shared" si="273"/>
        <v/>
      </c>
      <c r="X934" s="8"/>
      <c r="Y934" s="29"/>
    </row>
    <row r="935" spans="1:25" ht="18" customHeight="1" x14ac:dyDescent="0.35">
      <c r="A935" s="20"/>
      <c r="B935" s="24" t="str">
        <f t="shared" si="259"/>
        <v/>
      </c>
      <c r="C935" s="34" t="str">
        <f t="shared" si="266"/>
        <v/>
      </c>
      <c r="D935" s="8"/>
      <c r="E935" s="22" t="str">
        <f t="shared" si="260"/>
        <v/>
      </c>
      <c r="F935" s="34" t="str">
        <f t="shared" si="267"/>
        <v/>
      </c>
      <c r="G935" s="8"/>
      <c r="H935" s="22" t="str">
        <f t="shared" si="261"/>
        <v/>
      </c>
      <c r="I935" s="34" t="str">
        <f t="shared" si="268"/>
        <v/>
      </c>
      <c r="J935" s="8"/>
      <c r="K935" s="22" t="str">
        <f t="shared" si="262"/>
        <v/>
      </c>
      <c r="L935" s="34" t="str">
        <f t="shared" si="269"/>
        <v/>
      </c>
      <c r="M935" s="8"/>
      <c r="N935" s="22" t="str">
        <f t="shared" si="263"/>
        <v/>
      </c>
      <c r="O935" s="34" t="str">
        <f t="shared" si="270"/>
        <v/>
      </c>
      <c r="P935" s="8"/>
      <c r="Q935" s="22" t="str">
        <f t="shared" si="264"/>
        <v/>
      </c>
      <c r="R935" s="34" t="str">
        <f t="shared" si="271"/>
        <v/>
      </c>
      <c r="S935" s="8"/>
      <c r="T935" s="22" t="str">
        <f t="shared" si="274"/>
        <v/>
      </c>
      <c r="U935" s="22" t="str">
        <f t="shared" si="265"/>
        <v/>
      </c>
      <c r="V935" s="22" t="str">
        <f t="shared" si="272"/>
        <v/>
      </c>
      <c r="W935" s="22" t="str">
        <f t="shared" si="273"/>
        <v/>
      </c>
      <c r="X935" s="8"/>
      <c r="Y935" s="29"/>
    </row>
    <row r="936" spans="1:25" ht="18" customHeight="1" x14ac:dyDescent="0.35">
      <c r="A936" s="20"/>
      <c r="B936" s="24" t="str">
        <f t="shared" si="259"/>
        <v/>
      </c>
      <c r="C936" s="34" t="str">
        <f t="shared" si="266"/>
        <v/>
      </c>
      <c r="D936" s="8"/>
      <c r="E936" s="22" t="str">
        <f t="shared" si="260"/>
        <v/>
      </c>
      <c r="F936" s="34" t="str">
        <f t="shared" si="267"/>
        <v/>
      </c>
      <c r="G936" s="8"/>
      <c r="H936" s="22" t="str">
        <f t="shared" si="261"/>
        <v/>
      </c>
      <c r="I936" s="34" t="str">
        <f t="shared" si="268"/>
        <v/>
      </c>
      <c r="J936" s="8"/>
      <c r="K936" s="22" t="str">
        <f t="shared" si="262"/>
        <v/>
      </c>
      <c r="L936" s="34" t="str">
        <f t="shared" si="269"/>
        <v/>
      </c>
      <c r="M936" s="8"/>
      <c r="N936" s="22" t="str">
        <f t="shared" si="263"/>
        <v/>
      </c>
      <c r="O936" s="34" t="str">
        <f t="shared" si="270"/>
        <v/>
      </c>
      <c r="P936" s="8"/>
      <c r="Q936" s="22" t="str">
        <f t="shared" si="264"/>
        <v/>
      </c>
      <c r="R936" s="34" t="str">
        <f t="shared" si="271"/>
        <v/>
      </c>
      <c r="S936" s="8"/>
      <c r="T936" s="22" t="str">
        <f t="shared" si="274"/>
        <v/>
      </c>
      <c r="U936" s="22" t="str">
        <f t="shared" si="265"/>
        <v/>
      </c>
      <c r="V936" s="22" t="str">
        <f t="shared" si="272"/>
        <v/>
      </c>
      <c r="W936" s="22" t="str">
        <f t="shared" si="273"/>
        <v/>
      </c>
      <c r="X936" s="8"/>
      <c r="Y936" s="29"/>
    </row>
    <row r="937" spans="1:25" ht="18" customHeight="1" x14ac:dyDescent="0.35">
      <c r="A937" s="20"/>
      <c r="B937" s="24" t="str">
        <f t="shared" si="259"/>
        <v/>
      </c>
      <c r="C937" s="34" t="str">
        <f t="shared" si="266"/>
        <v/>
      </c>
      <c r="D937" s="8"/>
      <c r="E937" s="22" t="str">
        <f t="shared" si="260"/>
        <v/>
      </c>
      <c r="F937" s="34" t="str">
        <f t="shared" si="267"/>
        <v/>
      </c>
      <c r="G937" s="8"/>
      <c r="H937" s="22" t="str">
        <f t="shared" si="261"/>
        <v/>
      </c>
      <c r="I937" s="34" t="str">
        <f t="shared" si="268"/>
        <v/>
      </c>
      <c r="J937" s="8"/>
      <c r="K937" s="22" t="str">
        <f t="shared" si="262"/>
        <v/>
      </c>
      <c r="L937" s="34" t="str">
        <f t="shared" si="269"/>
        <v/>
      </c>
      <c r="M937" s="8"/>
      <c r="N937" s="22" t="str">
        <f t="shared" si="263"/>
        <v/>
      </c>
      <c r="O937" s="34" t="str">
        <f t="shared" si="270"/>
        <v/>
      </c>
      <c r="P937" s="8"/>
      <c r="Q937" s="22" t="str">
        <f t="shared" si="264"/>
        <v/>
      </c>
      <c r="R937" s="34" t="str">
        <f t="shared" si="271"/>
        <v/>
      </c>
      <c r="S937" s="8"/>
      <c r="T937" s="22" t="str">
        <f t="shared" si="274"/>
        <v/>
      </c>
      <c r="U937" s="22" t="str">
        <f t="shared" si="265"/>
        <v/>
      </c>
      <c r="V937" s="22" t="str">
        <f t="shared" si="272"/>
        <v/>
      </c>
      <c r="W937" s="22" t="str">
        <f t="shared" si="273"/>
        <v/>
      </c>
      <c r="X937" s="8"/>
      <c r="Y937" s="29"/>
    </row>
    <row r="938" spans="1:25" ht="18" customHeight="1" x14ac:dyDescent="0.35">
      <c r="A938" s="20"/>
      <c r="B938" s="24" t="str">
        <f t="shared" si="259"/>
        <v/>
      </c>
      <c r="C938" s="34" t="str">
        <f t="shared" si="266"/>
        <v/>
      </c>
      <c r="D938" s="8"/>
      <c r="E938" s="22" t="str">
        <f t="shared" si="260"/>
        <v/>
      </c>
      <c r="F938" s="34" t="str">
        <f t="shared" si="267"/>
        <v/>
      </c>
      <c r="G938" s="8"/>
      <c r="H938" s="22" t="str">
        <f t="shared" si="261"/>
        <v/>
      </c>
      <c r="I938" s="34" t="str">
        <f t="shared" si="268"/>
        <v/>
      </c>
      <c r="J938" s="8"/>
      <c r="K938" s="22" t="str">
        <f t="shared" si="262"/>
        <v/>
      </c>
      <c r="L938" s="34" t="str">
        <f t="shared" si="269"/>
        <v/>
      </c>
      <c r="M938" s="8"/>
      <c r="N938" s="22" t="str">
        <f t="shared" si="263"/>
        <v/>
      </c>
      <c r="O938" s="34" t="str">
        <f t="shared" si="270"/>
        <v/>
      </c>
      <c r="P938" s="8"/>
      <c r="Q938" s="22" t="str">
        <f t="shared" si="264"/>
        <v/>
      </c>
      <c r="R938" s="34" t="str">
        <f t="shared" si="271"/>
        <v/>
      </c>
      <c r="S938" s="8"/>
      <c r="T938" s="22" t="str">
        <f t="shared" si="274"/>
        <v/>
      </c>
      <c r="U938" s="22" t="str">
        <f t="shared" si="265"/>
        <v/>
      </c>
      <c r="V938" s="22" t="str">
        <f t="shared" si="272"/>
        <v/>
      </c>
      <c r="W938" s="22" t="str">
        <f t="shared" si="273"/>
        <v/>
      </c>
      <c r="X938" s="8"/>
      <c r="Y938" s="29"/>
    </row>
    <row r="939" spans="1:25" ht="18" customHeight="1" x14ac:dyDescent="0.35">
      <c r="A939" s="20"/>
      <c r="B939" s="24" t="str">
        <f t="shared" si="259"/>
        <v/>
      </c>
      <c r="C939" s="34" t="str">
        <f t="shared" si="266"/>
        <v/>
      </c>
      <c r="D939" s="8"/>
      <c r="E939" s="22" t="str">
        <f t="shared" si="260"/>
        <v/>
      </c>
      <c r="F939" s="34" t="str">
        <f t="shared" si="267"/>
        <v/>
      </c>
      <c r="G939" s="8"/>
      <c r="H939" s="22" t="str">
        <f t="shared" si="261"/>
        <v/>
      </c>
      <c r="I939" s="34" t="str">
        <f t="shared" si="268"/>
        <v/>
      </c>
      <c r="J939" s="8"/>
      <c r="K939" s="22" t="str">
        <f t="shared" si="262"/>
        <v/>
      </c>
      <c r="L939" s="34" t="str">
        <f t="shared" si="269"/>
        <v/>
      </c>
      <c r="M939" s="8"/>
      <c r="N939" s="22" t="str">
        <f t="shared" si="263"/>
        <v/>
      </c>
      <c r="O939" s="34" t="str">
        <f t="shared" si="270"/>
        <v/>
      </c>
      <c r="P939" s="8"/>
      <c r="Q939" s="22" t="str">
        <f t="shared" si="264"/>
        <v/>
      </c>
      <c r="R939" s="34" t="str">
        <f t="shared" si="271"/>
        <v/>
      </c>
      <c r="S939" s="8"/>
      <c r="T939" s="22" t="str">
        <f t="shared" si="274"/>
        <v/>
      </c>
      <c r="U939" s="22" t="str">
        <f t="shared" si="265"/>
        <v/>
      </c>
      <c r="V939" s="22" t="str">
        <f t="shared" si="272"/>
        <v/>
      </c>
      <c r="W939" s="22" t="str">
        <f t="shared" si="273"/>
        <v/>
      </c>
      <c r="X939" s="8"/>
      <c r="Y939" s="29"/>
    </row>
    <row r="940" spans="1:25" ht="18" customHeight="1" x14ac:dyDescent="0.35">
      <c r="A940" s="20"/>
      <c r="B940" s="24" t="str">
        <f t="shared" si="259"/>
        <v/>
      </c>
      <c r="C940" s="34" t="str">
        <f t="shared" si="266"/>
        <v/>
      </c>
      <c r="D940" s="8"/>
      <c r="E940" s="22" t="str">
        <f t="shared" si="260"/>
        <v/>
      </c>
      <c r="F940" s="34" t="str">
        <f t="shared" si="267"/>
        <v/>
      </c>
      <c r="G940" s="8"/>
      <c r="H940" s="22" t="str">
        <f t="shared" si="261"/>
        <v/>
      </c>
      <c r="I940" s="34" t="str">
        <f t="shared" si="268"/>
        <v/>
      </c>
      <c r="J940" s="8"/>
      <c r="K940" s="22" t="str">
        <f t="shared" si="262"/>
        <v/>
      </c>
      <c r="L940" s="34" t="str">
        <f t="shared" si="269"/>
        <v/>
      </c>
      <c r="M940" s="8"/>
      <c r="N940" s="22" t="str">
        <f t="shared" si="263"/>
        <v/>
      </c>
      <c r="O940" s="34" t="str">
        <f t="shared" si="270"/>
        <v/>
      </c>
      <c r="P940" s="8"/>
      <c r="Q940" s="22" t="str">
        <f t="shared" si="264"/>
        <v/>
      </c>
      <c r="R940" s="34" t="str">
        <f t="shared" si="271"/>
        <v/>
      </c>
      <c r="S940" s="8"/>
      <c r="T940" s="22" t="str">
        <f t="shared" si="274"/>
        <v/>
      </c>
      <c r="U940" s="22" t="str">
        <f t="shared" si="265"/>
        <v/>
      </c>
      <c r="V940" s="22" t="str">
        <f t="shared" si="272"/>
        <v/>
      </c>
      <c r="W940" s="22" t="str">
        <f t="shared" si="273"/>
        <v/>
      </c>
      <c r="X940" s="8"/>
      <c r="Y940" s="29"/>
    </row>
    <row r="941" spans="1:25" ht="18" customHeight="1" x14ac:dyDescent="0.35">
      <c r="A941" s="20"/>
      <c r="B941" s="24" t="str">
        <f t="shared" si="259"/>
        <v/>
      </c>
      <c r="C941" s="34" t="str">
        <f t="shared" si="266"/>
        <v/>
      </c>
      <c r="D941" s="8"/>
      <c r="E941" s="22" t="str">
        <f t="shared" si="260"/>
        <v/>
      </c>
      <c r="F941" s="34" t="str">
        <f t="shared" si="267"/>
        <v/>
      </c>
      <c r="G941" s="8"/>
      <c r="H941" s="22" t="str">
        <f t="shared" si="261"/>
        <v/>
      </c>
      <c r="I941" s="34" t="str">
        <f t="shared" si="268"/>
        <v/>
      </c>
      <c r="J941" s="8"/>
      <c r="K941" s="22" t="str">
        <f t="shared" si="262"/>
        <v/>
      </c>
      <c r="L941" s="34" t="str">
        <f t="shared" si="269"/>
        <v/>
      </c>
      <c r="M941" s="8"/>
      <c r="N941" s="22" t="str">
        <f t="shared" si="263"/>
        <v/>
      </c>
      <c r="O941" s="34" t="str">
        <f t="shared" si="270"/>
        <v/>
      </c>
      <c r="P941" s="8"/>
      <c r="Q941" s="22" t="str">
        <f t="shared" si="264"/>
        <v/>
      </c>
      <c r="R941" s="34" t="str">
        <f t="shared" si="271"/>
        <v/>
      </c>
      <c r="S941" s="8"/>
      <c r="T941" s="22" t="str">
        <f t="shared" si="274"/>
        <v/>
      </c>
      <c r="U941" s="22" t="str">
        <f t="shared" si="265"/>
        <v/>
      </c>
      <c r="V941" s="22" t="str">
        <f t="shared" si="272"/>
        <v/>
      </c>
      <c r="W941" s="22" t="str">
        <f t="shared" si="273"/>
        <v/>
      </c>
      <c r="X941" s="8"/>
      <c r="Y941" s="29"/>
    </row>
    <row r="942" spans="1:25" ht="18" customHeight="1" x14ac:dyDescent="0.35">
      <c r="A942" s="20"/>
      <c r="B942" s="24" t="str">
        <f t="shared" si="259"/>
        <v/>
      </c>
      <c r="C942" s="34" t="str">
        <f t="shared" si="266"/>
        <v/>
      </c>
      <c r="D942" s="8"/>
      <c r="E942" s="22" t="str">
        <f t="shared" si="260"/>
        <v/>
      </c>
      <c r="F942" s="34" t="str">
        <f t="shared" si="267"/>
        <v/>
      </c>
      <c r="G942" s="8"/>
      <c r="H942" s="22" t="str">
        <f t="shared" si="261"/>
        <v/>
      </c>
      <c r="I942" s="34" t="str">
        <f t="shared" si="268"/>
        <v/>
      </c>
      <c r="J942" s="8"/>
      <c r="K942" s="22" t="str">
        <f t="shared" si="262"/>
        <v/>
      </c>
      <c r="L942" s="34" t="str">
        <f t="shared" si="269"/>
        <v/>
      </c>
      <c r="M942" s="8"/>
      <c r="N942" s="22" t="str">
        <f t="shared" si="263"/>
        <v/>
      </c>
      <c r="O942" s="34" t="str">
        <f t="shared" si="270"/>
        <v/>
      </c>
      <c r="P942" s="8"/>
      <c r="Q942" s="22" t="str">
        <f t="shared" si="264"/>
        <v/>
      </c>
      <c r="R942" s="34" t="str">
        <f t="shared" si="271"/>
        <v/>
      </c>
      <c r="S942" s="8"/>
      <c r="T942" s="22" t="str">
        <f t="shared" si="274"/>
        <v/>
      </c>
      <c r="U942" s="22" t="str">
        <f t="shared" si="265"/>
        <v/>
      </c>
      <c r="V942" s="22" t="str">
        <f t="shared" si="272"/>
        <v/>
      </c>
      <c r="W942" s="22" t="str">
        <f t="shared" si="273"/>
        <v/>
      </c>
      <c r="X942" s="8"/>
      <c r="Y942" s="29"/>
    </row>
    <row r="943" spans="1:25" ht="18" customHeight="1" x14ac:dyDescent="0.35">
      <c r="A943" s="20"/>
      <c r="B943" s="24" t="str">
        <f t="shared" si="259"/>
        <v/>
      </c>
      <c r="C943" s="34" t="str">
        <f t="shared" si="266"/>
        <v/>
      </c>
      <c r="D943" s="8"/>
      <c r="E943" s="22" t="str">
        <f t="shared" si="260"/>
        <v/>
      </c>
      <c r="F943" s="34" t="str">
        <f t="shared" si="267"/>
        <v/>
      </c>
      <c r="G943" s="8"/>
      <c r="H943" s="22" t="str">
        <f t="shared" si="261"/>
        <v/>
      </c>
      <c r="I943" s="34" t="str">
        <f t="shared" si="268"/>
        <v/>
      </c>
      <c r="J943" s="8"/>
      <c r="K943" s="22" t="str">
        <f t="shared" si="262"/>
        <v/>
      </c>
      <c r="L943" s="34" t="str">
        <f t="shared" si="269"/>
        <v/>
      </c>
      <c r="M943" s="8"/>
      <c r="N943" s="22" t="str">
        <f t="shared" si="263"/>
        <v/>
      </c>
      <c r="O943" s="34" t="str">
        <f t="shared" si="270"/>
        <v/>
      </c>
      <c r="P943" s="8"/>
      <c r="Q943" s="22" t="str">
        <f t="shared" si="264"/>
        <v/>
      </c>
      <c r="R943" s="34" t="str">
        <f t="shared" si="271"/>
        <v/>
      </c>
      <c r="S943" s="8"/>
      <c r="T943" s="22" t="str">
        <f t="shared" si="274"/>
        <v/>
      </c>
      <c r="U943" s="22" t="str">
        <f t="shared" si="265"/>
        <v/>
      </c>
      <c r="V943" s="22" t="str">
        <f t="shared" si="272"/>
        <v/>
      </c>
      <c r="W943" s="22" t="str">
        <f t="shared" si="273"/>
        <v/>
      </c>
      <c r="X943" s="8"/>
      <c r="Y943" s="29"/>
    </row>
    <row r="944" spans="1:25" ht="18" customHeight="1" x14ac:dyDescent="0.35">
      <c r="A944" s="20"/>
      <c r="B944" s="24" t="str">
        <f t="shared" si="259"/>
        <v/>
      </c>
      <c r="C944" s="34" t="str">
        <f t="shared" si="266"/>
        <v/>
      </c>
      <c r="D944" s="8"/>
      <c r="E944" s="22" t="str">
        <f t="shared" si="260"/>
        <v/>
      </c>
      <c r="F944" s="34" t="str">
        <f t="shared" si="267"/>
        <v/>
      </c>
      <c r="G944" s="8"/>
      <c r="H944" s="22" t="str">
        <f t="shared" si="261"/>
        <v/>
      </c>
      <c r="I944" s="34" t="str">
        <f t="shared" si="268"/>
        <v/>
      </c>
      <c r="J944" s="8"/>
      <c r="K944" s="22" t="str">
        <f t="shared" si="262"/>
        <v/>
      </c>
      <c r="L944" s="34" t="str">
        <f t="shared" si="269"/>
        <v/>
      </c>
      <c r="M944" s="8"/>
      <c r="N944" s="22" t="str">
        <f t="shared" si="263"/>
        <v/>
      </c>
      <c r="O944" s="34" t="str">
        <f t="shared" si="270"/>
        <v/>
      </c>
      <c r="P944" s="8"/>
      <c r="Q944" s="22" t="str">
        <f t="shared" si="264"/>
        <v/>
      </c>
      <c r="R944" s="34" t="str">
        <f t="shared" si="271"/>
        <v/>
      </c>
      <c r="S944" s="8"/>
      <c r="T944" s="22" t="str">
        <f t="shared" si="274"/>
        <v/>
      </c>
      <c r="U944" s="22" t="str">
        <f t="shared" si="265"/>
        <v/>
      </c>
      <c r="V944" s="22" t="str">
        <f t="shared" si="272"/>
        <v/>
      </c>
      <c r="W944" s="22" t="str">
        <f t="shared" si="273"/>
        <v/>
      </c>
      <c r="X944" s="8"/>
      <c r="Y944" s="29"/>
    </row>
    <row r="945" spans="1:25" ht="18" customHeight="1" x14ac:dyDescent="0.35">
      <c r="A945" s="20"/>
      <c r="B945" s="24" t="str">
        <f t="shared" si="259"/>
        <v/>
      </c>
      <c r="C945" s="34" t="str">
        <f t="shared" si="266"/>
        <v/>
      </c>
      <c r="D945" s="8"/>
      <c r="E945" s="22" t="str">
        <f t="shared" si="260"/>
        <v/>
      </c>
      <c r="F945" s="34" t="str">
        <f t="shared" si="267"/>
        <v/>
      </c>
      <c r="G945" s="8"/>
      <c r="H945" s="22" t="str">
        <f t="shared" si="261"/>
        <v/>
      </c>
      <c r="I945" s="34" t="str">
        <f t="shared" si="268"/>
        <v/>
      </c>
      <c r="J945" s="8"/>
      <c r="K945" s="22" t="str">
        <f t="shared" si="262"/>
        <v/>
      </c>
      <c r="L945" s="34" t="str">
        <f t="shared" si="269"/>
        <v/>
      </c>
      <c r="M945" s="8"/>
      <c r="N945" s="22" t="str">
        <f t="shared" si="263"/>
        <v/>
      </c>
      <c r="O945" s="34" t="str">
        <f t="shared" si="270"/>
        <v/>
      </c>
      <c r="P945" s="8"/>
      <c r="Q945" s="22" t="str">
        <f t="shared" si="264"/>
        <v/>
      </c>
      <c r="R945" s="34" t="str">
        <f t="shared" si="271"/>
        <v/>
      </c>
      <c r="S945" s="8"/>
      <c r="T945" s="22" t="str">
        <f t="shared" si="274"/>
        <v/>
      </c>
      <c r="U945" s="22" t="str">
        <f t="shared" si="265"/>
        <v/>
      </c>
      <c r="V945" s="22" t="str">
        <f t="shared" si="272"/>
        <v/>
      </c>
      <c r="W945" s="22" t="str">
        <f t="shared" si="273"/>
        <v/>
      </c>
      <c r="X945" s="8"/>
      <c r="Y945" s="29"/>
    </row>
    <row r="946" spans="1:25" ht="18" customHeight="1" x14ac:dyDescent="0.35">
      <c r="A946" s="20"/>
      <c r="B946" s="24" t="str">
        <f t="shared" si="259"/>
        <v/>
      </c>
      <c r="C946" s="34" t="str">
        <f t="shared" si="266"/>
        <v/>
      </c>
      <c r="D946" s="8"/>
      <c r="E946" s="22" t="str">
        <f t="shared" si="260"/>
        <v/>
      </c>
      <c r="F946" s="34" t="str">
        <f t="shared" si="267"/>
        <v/>
      </c>
      <c r="G946" s="8"/>
      <c r="H946" s="22" t="str">
        <f t="shared" si="261"/>
        <v/>
      </c>
      <c r="I946" s="34" t="str">
        <f t="shared" si="268"/>
        <v/>
      </c>
      <c r="J946" s="8"/>
      <c r="K946" s="22" t="str">
        <f t="shared" si="262"/>
        <v/>
      </c>
      <c r="L946" s="34" t="str">
        <f t="shared" si="269"/>
        <v/>
      </c>
      <c r="M946" s="8"/>
      <c r="N946" s="22" t="str">
        <f t="shared" si="263"/>
        <v/>
      </c>
      <c r="O946" s="34" t="str">
        <f t="shared" si="270"/>
        <v/>
      </c>
      <c r="P946" s="8"/>
      <c r="Q946" s="22" t="str">
        <f t="shared" si="264"/>
        <v/>
      </c>
      <c r="R946" s="34" t="str">
        <f t="shared" si="271"/>
        <v/>
      </c>
      <c r="S946" s="8"/>
      <c r="T946" s="22" t="str">
        <f t="shared" si="274"/>
        <v/>
      </c>
      <c r="U946" s="22" t="str">
        <f t="shared" si="265"/>
        <v/>
      </c>
      <c r="V946" s="22" t="str">
        <f t="shared" si="272"/>
        <v/>
      </c>
      <c r="W946" s="22" t="str">
        <f t="shared" si="273"/>
        <v/>
      </c>
      <c r="X946" s="8"/>
      <c r="Y946" s="29"/>
    </row>
    <row r="947" spans="1:25" ht="18" customHeight="1" x14ac:dyDescent="0.35">
      <c r="A947" s="20"/>
      <c r="B947" s="24" t="str">
        <f t="shared" si="259"/>
        <v/>
      </c>
      <c r="C947" s="34" t="str">
        <f t="shared" si="266"/>
        <v/>
      </c>
      <c r="D947" s="8"/>
      <c r="E947" s="22" t="str">
        <f t="shared" si="260"/>
        <v/>
      </c>
      <c r="F947" s="34" t="str">
        <f t="shared" si="267"/>
        <v/>
      </c>
      <c r="G947" s="8"/>
      <c r="H947" s="22" t="str">
        <f t="shared" si="261"/>
        <v/>
      </c>
      <c r="I947" s="34" t="str">
        <f t="shared" si="268"/>
        <v/>
      </c>
      <c r="J947" s="8"/>
      <c r="K947" s="22" t="str">
        <f t="shared" si="262"/>
        <v/>
      </c>
      <c r="L947" s="34" t="str">
        <f t="shared" si="269"/>
        <v/>
      </c>
      <c r="M947" s="8"/>
      <c r="N947" s="22" t="str">
        <f t="shared" si="263"/>
        <v/>
      </c>
      <c r="O947" s="34" t="str">
        <f t="shared" si="270"/>
        <v/>
      </c>
      <c r="P947" s="8"/>
      <c r="Q947" s="22" t="str">
        <f t="shared" si="264"/>
        <v/>
      </c>
      <c r="R947" s="34" t="str">
        <f t="shared" si="271"/>
        <v/>
      </c>
      <c r="S947" s="8"/>
      <c r="T947" s="22" t="str">
        <f t="shared" si="274"/>
        <v/>
      </c>
      <c r="U947" s="22" t="str">
        <f t="shared" si="265"/>
        <v/>
      </c>
      <c r="V947" s="22" t="str">
        <f t="shared" si="272"/>
        <v/>
      </c>
      <c r="W947" s="22" t="str">
        <f t="shared" si="273"/>
        <v/>
      </c>
      <c r="X947" s="8"/>
      <c r="Y947" s="29"/>
    </row>
    <row r="948" spans="1:25" ht="18" customHeight="1" x14ac:dyDescent="0.35">
      <c r="A948" s="20"/>
      <c r="B948" s="24" t="str">
        <f t="shared" si="259"/>
        <v/>
      </c>
      <c r="C948" s="34" t="str">
        <f t="shared" si="266"/>
        <v/>
      </c>
      <c r="D948" s="8"/>
      <c r="E948" s="22" t="str">
        <f t="shared" si="260"/>
        <v/>
      </c>
      <c r="F948" s="34" t="str">
        <f t="shared" si="267"/>
        <v/>
      </c>
      <c r="G948" s="8"/>
      <c r="H948" s="22" t="str">
        <f t="shared" si="261"/>
        <v/>
      </c>
      <c r="I948" s="34" t="str">
        <f t="shared" si="268"/>
        <v/>
      </c>
      <c r="J948" s="8"/>
      <c r="K948" s="22" t="str">
        <f t="shared" si="262"/>
        <v/>
      </c>
      <c r="L948" s="34" t="str">
        <f t="shared" si="269"/>
        <v/>
      </c>
      <c r="M948" s="8"/>
      <c r="N948" s="22" t="str">
        <f t="shared" si="263"/>
        <v/>
      </c>
      <c r="O948" s="34" t="str">
        <f t="shared" si="270"/>
        <v/>
      </c>
      <c r="P948" s="8"/>
      <c r="Q948" s="22" t="str">
        <f t="shared" si="264"/>
        <v/>
      </c>
      <c r="R948" s="34" t="str">
        <f t="shared" si="271"/>
        <v/>
      </c>
      <c r="S948" s="8"/>
      <c r="T948" s="22" t="str">
        <f t="shared" si="274"/>
        <v/>
      </c>
      <c r="U948" s="22" t="str">
        <f t="shared" si="265"/>
        <v/>
      </c>
      <c r="V948" s="22" t="str">
        <f t="shared" si="272"/>
        <v/>
      </c>
      <c r="W948" s="22" t="str">
        <f t="shared" si="273"/>
        <v/>
      </c>
      <c r="X948" s="8"/>
      <c r="Y948" s="29"/>
    </row>
    <row r="949" spans="1:25" ht="18" customHeight="1" x14ac:dyDescent="0.35">
      <c r="A949" s="20"/>
      <c r="B949" s="24" t="str">
        <f t="shared" si="259"/>
        <v/>
      </c>
      <c r="C949" s="34" t="str">
        <f t="shared" si="266"/>
        <v/>
      </c>
      <c r="D949" s="8"/>
      <c r="E949" s="22" t="str">
        <f t="shared" si="260"/>
        <v/>
      </c>
      <c r="F949" s="34" t="str">
        <f t="shared" si="267"/>
        <v/>
      </c>
      <c r="G949" s="8"/>
      <c r="H949" s="22" t="str">
        <f t="shared" si="261"/>
        <v/>
      </c>
      <c r="I949" s="34" t="str">
        <f t="shared" si="268"/>
        <v/>
      </c>
      <c r="J949" s="8"/>
      <c r="K949" s="22" t="str">
        <f t="shared" si="262"/>
        <v/>
      </c>
      <c r="L949" s="34" t="str">
        <f t="shared" si="269"/>
        <v/>
      </c>
      <c r="M949" s="8"/>
      <c r="N949" s="22" t="str">
        <f t="shared" si="263"/>
        <v/>
      </c>
      <c r="O949" s="34" t="str">
        <f t="shared" si="270"/>
        <v/>
      </c>
      <c r="P949" s="8"/>
      <c r="Q949" s="22" t="str">
        <f t="shared" si="264"/>
        <v/>
      </c>
      <c r="R949" s="34" t="str">
        <f t="shared" si="271"/>
        <v/>
      </c>
      <c r="S949" s="8"/>
      <c r="T949" s="22" t="str">
        <f t="shared" si="274"/>
        <v/>
      </c>
      <c r="U949" s="22" t="str">
        <f t="shared" si="265"/>
        <v/>
      </c>
      <c r="V949" s="22" t="str">
        <f t="shared" si="272"/>
        <v/>
      </c>
      <c r="W949" s="22" t="str">
        <f t="shared" si="273"/>
        <v/>
      </c>
      <c r="X949" s="8"/>
      <c r="Y949" s="29"/>
    </row>
    <row r="950" spans="1:25" ht="18" customHeight="1" x14ac:dyDescent="0.35">
      <c r="A950" s="20"/>
      <c r="B950" s="24" t="str">
        <f t="shared" si="259"/>
        <v/>
      </c>
      <c r="C950" s="34" t="str">
        <f t="shared" si="266"/>
        <v/>
      </c>
      <c r="D950" s="8"/>
      <c r="E950" s="22" t="str">
        <f t="shared" si="260"/>
        <v/>
      </c>
      <c r="F950" s="34" t="str">
        <f t="shared" si="267"/>
        <v/>
      </c>
      <c r="G950" s="8"/>
      <c r="H950" s="22" t="str">
        <f t="shared" si="261"/>
        <v/>
      </c>
      <c r="I950" s="34" t="str">
        <f t="shared" si="268"/>
        <v/>
      </c>
      <c r="J950" s="8"/>
      <c r="K950" s="22" t="str">
        <f t="shared" si="262"/>
        <v/>
      </c>
      <c r="L950" s="34" t="str">
        <f t="shared" si="269"/>
        <v/>
      </c>
      <c r="M950" s="8"/>
      <c r="N950" s="22" t="str">
        <f t="shared" si="263"/>
        <v/>
      </c>
      <c r="O950" s="34" t="str">
        <f t="shared" si="270"/>
        <v/>
      </c>
      <c r="P950" s="8"/>
      <c r="Q950" s="22" t="str">
        <f t="shared" si="264"/>
        <v/>
      </c>
      <c r="R950" s="34" t="str">
        <f t="shared" si="271"/>
        <v/>
      </c>
      <c r="S950" s="8"/>
      <c r="T950" s="22" t="str">
        <f t="shared" si="274"/>
        <v/>
      </c>
      <c r="U950" s="22" t="str">
        <f t="shared" si="265"/>
        <v/>
      </c>
      <c r="V950" s="22" t="str">
        <f t="shared" si="272"/>
        <v/>
      </c>
      <c r="W950" s="22" t="str">
        <f t="shared" si="273"/>
        <v/>
      </c>
      <c r="X950" s="8"/>
      <c r="Y950" s="29"/>
    </row>
    <row r="951" spans="1:25" ht="18" customHeight="1" x14ac:dyDescent="0.35">
      <c r="A951" s="20"/>
      <c r="B951" s="24" t="str">
        <f t="shared" si="259"/>
        <v/>
      </c>
      <c r="C951" s="34" t="str">
        <f t="shared" si="266"/>
        <v/>
      </c>
      <c r="D951" s="8"/>
      <c r="E951" s="22" t="str">
        <f t="shared" si="260"/>
        <v/>
      </c>
      <c r="F951" s="34" t="str">
        <f t="shared" si="267"/>
        <v/>
      </c>
      <c r="G951" s="8"/>
      <c r="H951" s="22" t="str">
        <f t="shared" si="261"/>
        <v/>
      </c>
      <c r="I951" s="34" t="str">
        <f t="shared" si="268"/>
        <v/>
      </c>
      <c r="J951" s="8"/>
      <c r="K951" s="22" t="str">
        <f t="shared" si="262"/>
        <v/>
      </c>
      <c r="L951" s="34" t="str">
        <f t="shared" si="269"/>
        <v/>
      </c>
      <c r="M951" s="8"/>
      <c r="N951" s="22" t="str">
        <f t="shared" si="263"/>
        <v/>
      </c>
      <c r="O951" s="34" t="str">
        <f t="shared" si="270"/>
        <v/>
      </c>
      <c r="P951" s="8"/>
      <c r="Q951" s="22" t="str">
        <f t="shared" si="264"/>
        <v/>
      </c>
      <c r="R951" s="34" t="str">
        <f t="shared" si="271"/>
        <v/>
      </c>
      <c r="S951" s="8"/>
      <c r="T951" s="22" t="str">
        <f t="shared" si="274"/>
        <v/>
      </c>
      <c r="U951" s="22" t="str">
        <f t="shared" si="265"/>
        <v/>
      </c>
      <c r="V951" s="22" t="str">
        <f t="shared" si="272"/>
        <v/>
      </c>
      <c r="W951" s="22" t="str">
        <f t="shared" si="273"/>
        <v/>
      </c>
      <c r="X951" s="8"/>
      <c r="Y951" s="29"/>
    </row>
    <row r="952" spans="1:25" ht="18" customHeight="1" x14ac:dyDescent="0.35">
      <c r="A952" s="20"/>
      <c r="B952" s="24" t="str">
        <f t="shared" si="259"/>
        <v/>
      </c>
      <c r="C952" s="34" t="str">
        <f t="shared" si="266"/>
        <v/>
      </c>
      <c r="D952" s="8"/>
      <c r="E952" s="22" t="str">
        <f t="shared" si="260"/>
        <v/>
      </c>
      <c r="F952" s="34" t="str">
        <f t="shared" si="267"/>
        <v/>
      </c>
      <c r="G952" s="8"/>
      <c r="H952" s="22" t="str">
        <f t="shared" si="261"/>
        <v/>
      </c>
      <c r="I952" s="34" t="str">
        <f t="shared" si="268"/>
        <v/>
      </c>
      <c r="J952" s="8"/>
      <c r="K952" s="22" t="str">
        <f t="shared" si="262"/>
        <v/>
      </c>
      <c r="L952" s="34" t="str">
        <f t="shared" si="269"/>
        <v/>
      </c>
      <c r="M952" s="8"/>
      <c r="N952" s="22" t="str">
        <f t="shared" si="263"/>
        <v/>
      </c>
      <c r="O952" s="34" t="str">
        <f t="shared" si="270"/>
        <v/>
      </c>
      <c r="P952" s="8"/>
      <c r="Q952" s="22" t="str">
        <f t="shared" si="264"/>
        <v/>
      </c>
      <c r="R952" s="34" t="str">
        <f t="shared" si="271"/>
        <v/>
      </c>
      <c r="S952" s="8"/>
      <c r="T952" s="22" t="str">
        <f t="shared" si="274"/>
        <v/>
      </c>
      <c r="U952" s="22" t="str">
        <f t="shared" si="265"/>
        <v/>
      </c>
      <c r="V952" s="22" t="str">
        <f t="shared" si="272"/>
        <v/>
      </c>
      <c r="W952" s="22" t="str">
        <f t="shared" si="273"/>
        <v/>
      </c>
      <c r="X952" s="8"/>
      <c r="Y952" s="29"/>
    </row>
    <row r="953" spans="1:25" ht="18" customHeight="1" x14ac:dyDescent="0.35">
      <c r="A953" s="20"/>
      <c r="B953" s="24" t="str">
        <f t="shared" si="259"/>
        <v/>
      </c>
      <c r="C953" s="34" t="str">
        <f t="shared" si="266"/>
        <v/>
      </c>
      <c r="D953" s="8"/>
      <c r="E953" s="22" t="str">
        <f t="shared" si="260"/>
        <v/>
      </c>
      <c r="F953" s="34" t="str">
        <f t="shared" si="267"/>
        <v/>
      </c>
      <c r="G953" s="8"/>
      <c r="H953" s="22" t="str">
        <f t="shared" si="261"/>
        <v/>
      </c>
      <c r="I953" s="34" t="str">
        <f t="shared" si="268"/>
        <v/>
      </c>
      <c r="J953" s="8"/>
      <c r="K953" s="22" t="str">
        <f t="shared" si="262"/>
        <v/>
      </c>
      <c r="L953" s="34" t="str">
        <f t="shared" si="269"/>
        <v/>
      </c>
      <c r="M953" s="8"/>
      <c r="N953" s="22" t="str">
        <f t="shared" si="263"/>
        <v/>
      </c>
      <c r="O953" s="34" t="str">
        <f t="shared" si="270"/>
        <v/>
      </c>
      <c r="P953" s="8"/>
      <c r="Q953" s="22" t="str">
        <f t="shared" si="264"/>
        <v/>
      </c>
      <c r="R953" s="34" t="str">
        <f t="shared" si="271"/>
        <v/>
      </c>
      <c r="S953" s="8"/>
      <c r="T953" s="22" t="str">
        <f t="shared" si="274"/>
        <v/>
      </c>
      <c r="U953" s="22" t="str">
        <f t="shared" si="265"/>
        <v/>
      </c>
      <c r="V953" s="22" t="str">
        <f t="shared" si="272"/>
        <v/>
      </c>
      <c r="W953" s="22" t="str">
        <f t="shared" si="273"/>
        <v/>
      </c>
      <c r="X953" s="8"/>
      <c r="Y953" s="29"/>
    </row>
    <row r="954" spans="1:25" ht="18" customHeight="1" x14ac:dyDescent="0.35">
      <c r="A954" s="20"/>
      <c r="B954" s="24" t="str">
        <f t="shared" si="259"/>
        <v/>
      </c>
      <c r="C954" s="34" t="str">
        <f t="shared" si="266"/>
        <v/>
      </c>
      <c r="D954" s="8"/>
      <c r="E954" s="22" t="str">
        <f t="shared" si="260"/>
        <v/>
      </c>
      <c r="F954" s="34" t="str">
        <f t="shared" si="267"/>
        <v/>
      </c>
      <c r="G954" s="8"/>
      <c r="H954" s="22" t="str">
        <f t="shared" si="261"/>
        <v/>
      </c>
      <c r="I954" s="34" t="str">
        <f t="shared" si="268"/>
        <v/>
      </c>
      <c r="J954" s="8"/>
      <c r="K954" s="22" t="str">
        <f t="shared" si="262"/>
        <v/>
      </c>
      <c r="L954" s="34" t="str">
        <f t="shared" si="269"/>
        <v/>
      </c>
      <c r="M954" s="8"/>
      <c r="N954" s="22" t="str">
        <f t="shared" si="263"/>
        <v/>
      </c>
      <c r="O954" s="34" t="str">
        <f t="shared" si="270"/>
        <v/>
      </c>
      <c r="P954" s="8"/>
      <c r="Q954" s="22" t="str">
        <f t="shared" si="264"/>
        <v/>
      </c>
      <c r="R954" s="34" t="str">
        <f t="shared" si="271"/>
        <v/>
      </c>
      <c r="S954" s="8"/>
      <c r="T954" s="22" t="str">
        <f t="shared" si="274"/>
        <v/>
      </c>
      <c r="U954" s="22" t="str">
        <f t="shared" si="265"/>
        <v/>
      </c>
      <c r="V954" s="22" t="str">
        <f t="shared" si="272"/>
        <v/>
      </c>
      <c r="W954" s="22" t="str">
        <f t="shared" si="273"/>
        <v/>
      </c>
      <c r="X954" s="8"/>
      <c r="Y954" s="29"/>
    </row>
    <row r="955" spans="1:25" ht="18" customHeight="1" x14ac:dyDescent="0.35">
      <c r="A955" s="20"/>
      <c r="B955" s="24" t="str">
        <f t="shared" si="259"/>
        <v/>
      </c>
      <c r="C955" s="34" t="str">
        <f t="shared" si="266"/>
        <v/>
      </c>
      <c r="D955" s="8"/>
      <c r="E955" s="22" t="str">
        <f t="shared" si="260"/>
        <v/>
      </c>
      <c r="F955" s="34" t="str">
        <f t="shared" si="267"/>
        <v/>
      </c>
      <c r="G955" s="8"/>
      <c r="H955" s="22" t="str">
        <f t="shared" si="261"/>
        <v/>
      </c>
      <c r="I955" s="34" t="str">
        <f t="shared" si="268"/>
        <v/>
      </c>
      <c r="J955" s="8"/>
      <c r="K955" s="22" t="str">
        <f t="shared" si="262"/>
        <v/>
      </c>
      <c r="L955" s="34" t="str">
        <f t="shared" si="269"/>
        <v/>
      </c>
      <c r="M955" s="8"/>
      <c r="N955" s="22" t="str">
        <f t="shared" si="263"/>
        <v/>
      </c>
      <c r="O955" s="34" t="str">
        <f t="shared" si="270"/>
        <v/>
      </c>
      <c r="P955" s="8"/>
      <c r="Q955" s="22" t="str">
        <f t="shared" si="264"/>
        <v/>
      </c>
      <c r="R955" s="34" t="str">
        <f t="shared" si="271"/>
        <v/>
      </c>
      <c r="S955" s="8"/>
      <c r="T955" s="22" t="str">
        <f t="shared" si="274"/>
        <v/>
      </c>
      <c r="U955" s="22" t="str">
        <f t="shared" si="265"/>
        <v/>
      </c>
      <c r="V955" s="22" t="str">
        <f t="shared" si="272"/>
        <v/>
      </c>
      <c r="W955" s="22" t="str">
        <f t="shared" si="273"/>
        <v/>
      </c>
      <c r="X955" s="8"/>
      <c r="Y955" s="29"/>
    </row>
    <row r="956" spans="1:25" ht="18" customHeight="1" x14ac:dyDescent="0.35">
      <c r="A956" s="20"/>
      <c r="B956" s="24" t="str">
        <f t="shared" si="259"/>
        <v/>
      </c>
      <c r="C956" s="34" t="str">
        <f t="shared" si="266"/>
        <v/>
      </c>
      <c r="D956" s="8"/>
      <c r="E956" s="22" t="str">
        <f t="shared" si="260"/>
        <v/>
      </c>
      <c r="F956" s="34" t="str">
        <f t="shared" si="267"/>
        <v/>
      </c>
      <c r="G956" s="8"/>
      <c r="H956" s="22" t="str">
        <f t="shared" si="261"/>
        <v/>
      </c>
      <c r="I956" s="34" t="str">
        <f t="shared" si="268"/>
        <v/>
      </c>
      <c r="J956" s="8"/>
      <c r="K956" s="22" t="str">
        <f t="shared" si="262"/>
        <v/>
      </c>
      <c r="L956" s="34" t="str">
        <f t="shared" si="269"/>
        <v/>
      </c>
      <c r="M956" s="8"/>
      <c r="N956" s="22" t="str">
        <f t="shared" si="263"/>
        <v/>
      </c>
      <c r="O956" s="34" t="str">
        <f t="shared" si="270"/>
        <v/>
      </c>
      <c r="P956" s="8"/>
      <c r="Q956" s="22" t="str">
        <f t="shared" si="264"/>
        <v/>
      </c>
      <c r="R956" s="34" t="str">
        <f t="shared" si="271"/>
        <v/>
      </c>
      <c r="S956" s="8"/>
      <c r="T956" s="22" t="str">
        <f t="shared" si="274"/>
        <v/>
      </c>
      <c r="U956" s="22" t="str">
        <f t="shared" si="265"/>
        <v/>
      </c>
      <c r="V956" s="22" t="str">
        <f t="shared" si="272"/>
        <v/>
      </c>
      <c r="W956" s="22" t="str">
        <f t="shared" si="273"/>
        <v/>
      </c>
      <c r="X956" s="8"/>
      <c r="Y956" s="29"/>
    </row>
    <row r="957" spans="1:25" ht="18" customHeight="1" x14ac:dyDescent="0.35">
      <c r="A957" s="20"/>
      <c r="B957" s="24" t="str">
        <f t="shared" si="259"/>
        <v/>
      </c>
      <c r="C957" s="34" t="str">
        <f t="shared" si="266"/>
        <v/>
      </c>
      <c r="D957" s="8"/>
      <c r="E957" s="22" t="str">
        <f t="shared" si="260"/>
        <v/>
      </c>
      <c r="F957" s="34" t="str">
        <f t="shared" si="267"/>
        <v/>
      </c>
      <c r="G957" s="8"/>
      <c r="H957" s="22" t="str">
        <f t="shared" si="261"/>
        <v/>
      </c>
      <c r="I957" s="34" t="str">
        <f t="shared" si="268"/>
        <v/>
      </c>
      <c r="J957" s="8"/>
      <c r="K957" s="22" t="str">
        <f t="shared" si="262"/>
        <v/>
      </c>
      <c r="L957" s="34" t="str">
        <f t="shared" si="269"/>
        <v/>
      </c>
      <c r="M957" s="8"/>
      <c r="N957" s="22" t="str">
        <f t="shared" si="263"/>
        <v/>
      </c>
      <c r="O957" s="34" t="str">
        <f t="shared" si="270"/>
        <v/>
      </c>
      <c r="P957" s="8"/>
      <c r="Q957" s="22" t="str">
        <f t="shared" si="264"/>
        <v/>
      </c>
      <c r="R957" s="34" t="str">
        <f t="shared" si="271"/>
        <v/>
      </c>
      <c r="S957" s="8"/>
      <c r="T957" s="22" t="str">
        <f t="shared" si="274"/>
        <v/>
      </c>
      <c r="U957" s="22" t="str">
        <f t="shared" si="265"/>
        <v/>
      </c>
      <c r="V957" s="22" t="str">
        <f t="shared" si="272"/>
        <v/>
      </c>
      <c r="W957" s="22" t="str">
        <f t="shared" si="273"/>
        <v/>
      </c>
      <c r="X957" s="8"/>
      <c r="Y957" s="29"/>
    </row>
    <row r="958" spans="1:25" ht="18" customHeight="1" x14ac:dyDescent="0.35">
      <c r="A958" s="20"/>
      <c r="B958" s="24" t="str">
        <f t="shared" si="259"/>
        <v/>
      </c>
      <c r="C958" s="34" t="str">
        <f t="shared" si="266"/>
        <v/>
      </c>
      <c r="D958" s="8"/>
      <c r="E958" s="22" t="str">
        <f t="shared" si="260"/>
        <v/>
      </c>
      <c r="F958" s="34" t="str">
        <f t="shared" si="267"/>
        <v/>
      </c>
      <c r="G958" s="8"/>
      <c r="H958" s="22" t="str">
        <f t="shared" si="261"/>
        <v/>
      </c>
      <c r="I958" s="34" t="str">
        <f t="shared" si="268"/>
        <v/>
      </c>
      <c r="J958" s="8"/>
      <c r="K958" s="22" t="str">
        <f t="shared" si="262"/>
        <v/>
      </c>
      <c r="L958" s="34" t="str">
        <f t="shared" si="269"/>
        <v/>
      </c>
      <c r="M958" s="8"/>
      <c r="N958" s="22" t="str">
        <f t="shared" si="263"/>
        <v/>
      </c>
      <c r="O958" s="34" t="str">
        <f t="shared" si="270"/>
        <v/>
      </c>
      <c r="P958" s="8"/>
      <c r="Q958" s="22" t="str">
        <f t="shared" si="264"/>
        <v/>
      </c>
      <c r="R958" s="34" t="str">
        <f t="shared" si="271"/>
        <v/>
      </c>
      <c r="S958" s="8"/>
      <c r="T958" s="22" t="str">
        <f t="shared" si="274"/>
        <v/>
      </c>
      <c r="U958" s="22" t="str">
        <f t="shared" si="265"/>
        <v/>
      </c>
      <c r="V958" s="22" t="str">
        <f t="shared" si="272"/>
        <v/>
      </c>
      <c r="W958" s="22" t="str">
        <f t="shared" si="273"/>
        <v/>
      </c>
      <c r="X958" s="8"/>
      <c r="Y958" s="29"/>
    </row>
    <row r="959" spans="1:25" ht="18" customHeight="1" x14ac:dyDescent="0.35">
      <c r="A959" s="20"/>
      <c r="B959" s="24" t="str">
        <f t="shared" si="259"/>
        <v/>
      </c>
      <c r="C959" s="34" t="str">
        <f t="shared" si="266"/>
        <v/>
      </c>
      <c r="D959" s="8"/>
      <c r="E959" s="22" t="str">
        <f t="shared" si="260"/>
        <v/>
      </c>
      <c r="F959" s="34" t="str">
        <f t="shared" si="267"/>
        <v/>
      </c>
      <c r="G959" s="8"/>
      <c r="H959" s="22" t="str">
        <f t="shared" si="261"/>
        <v/>
      </c>
      <c r="I959" s="34" t="str">
        <f t="shared" si="268"/>
        <v/>
      </c>
      <c r="J959" s="8"/>
      <c r="K959" s="22" t="str">
        <f t="shared" si="262"/>
        <v/>
      </c>
      <c r="L959" s="34" t="str">
        <f t="shared" si="269"/>
        <v/>
      </c>
      <c r="M959" s="8"/>
      <c r="N959" s="22" t="str">
        <f t="shared" si="263"/>
        <v/>
      </c>
      <c r="O959" s="34" t="str">
        <f t="shared" si="270"/>
        <v/>
      </c>
      <c r="P959" s="8"/>
      <c r="Q959" s="22" t="str">
        <f t="shared" si="264"/>
        <v/>
      </c>
      <c r="R959" s="34" t="str">
        <f t="shared" si="271"/>
        <v/>
      </c>
      <c r="S959" s="8"/>
      <c r="T959" s="22" t="str">
        <f t="shared" si="274"/>
        <v/>
      </c>
      <c r="U959" s="22" t="str">
        <f t="shared" si="265"/>
        <v/>
      </c>
      <c r="V959" s="22" t="str">
        <f t="shared" si="272"/>
        <v/>
      </c>
      <c r="W959" s="22" t="str">
        <f t="shared" si="273"/>
        <v/>
      </c>
      <c r="X959" s="8"/>
      <c r="Y959" s="29"/>
    </row>
    <row r="960" spans="1:25" ht="18" customHeight="1" x14ac:dyDescent="0.35">
      <c r="A960" s="20"/>
      <c r="B960" s="24" t="str">
        <f t="shared" si="259"/>
        <v/>
      </c>
      <c r="C960" s="34" t="str">
        <f t="shared" si="266"/>
        <v/>
      </c>
      <c r="D960" s="8"/>
      <c r="E960" s="22" t="str">
        <f t="shared" si="260"/>
        <v/>
      </c>
      <c r="F960" s="34" t="str">
        <f t="shared" si="267"/>
        <v/>
      </c>
      <c r="G960" s="8"/>
      <c r="H960" s="22" t="str">
        <f t="shared" si="261"/>
        <v/>
      </c>
      <c r="I960" s="34" t="str">
        <f t="shared" si="268"/>
        <v/>
      </c>
      <c r="J960" s="8"/>
      <c r="K960" s="22" t="str">
        <f t="shared" si="262"/>
        <v/>
      </c>
      <c r="L960" s="34" t="str">
        <f t="shared" si="269"/>
        <v/>
      </c>
      <c r="M960" s="8"/>
      <c r="N960" s="22" t="str">
        <f t="shared" si="263"/>
        <v/>
      </c>
      <c r="O960" s="34" t="str">
        <f t="shared" si="270"/>
        <v/>
      </c>
      <c r="P960" s="8"/>
      <c r="Q960" s="22" t="str">
        <f t="shared" si="264"/>
        <v/>
      </c>
      <c r="R960" s="34" t="str">
        <f t="shared" si="271"/>
        <v/>
      </c>
      <c r="S960" s="8"/>
      <c r="T960" s="22" t="str">
        <f t="shared" si="274"/>
        <v/>
      </c>
      <c r="U960" s="22" t="str">
        <f t="shared" si="265"/>
        <v/>
      </c>
      <c r="V960" s="22" t="str">
        <f t="shared" si="272"/>
        <v/>
      </c>
      <c r="W960" s="22" t="str">
        <f t="shared" si="273"/>
        <v/>
      </c>
      <c r="X960" s="8"/>
      <c r="Y960" s="29"/>
    </row>
    <row r="961" spans="1:25" ht="18" customHeight="1" x14ac:dyDescent="0.35">
      <c r="A961" s="20"/>
      <c r="B961" s="24" t="str">
        <f t="shared" si="259"/>
        <v/>
      </c>
      <c r="C961" s="34" t="str">
        <f t="shared" si="266"/>
        <v/>
      </c>
      <c r="D961" s="8"/>
      <c r="E961" s="22" t="str">
        <f t="shared" si="260"/>
        <v/>
      </c>
      <c r="F961" s="34" t="str">
        <f t="shared" si="267"/>
        <v/>
      </c>
      <c r="G961" s="8"/>
      <c r="H961" s="22" t="str">
        <f t="shared" si="261"/>
        <v/>
      </c>
      <c r="I961" s="34" t="str">
        <f t="shared" si="268"/>
        <v/>
      </c>
      <c r="J961" s="8"/>
      <c r="K961" s="22" t="str">
        <f t="shared" si="262"/>
        <v/>
      </c>
      <c r="L961" s="34" t="str">
        <f t="shared" si="269"/>
        <v/>
      </c>
      <c r="M961" s="8"/>
      <c r="N961" s="22" t="str">
        <f t="shared" si="263"/>
        <v/>
      </c>
      <c r="O961" s="34" t="str">
        <f t="shared" si="270"/>
        <v/>
      </c>
      <c r="P961" s="8"/>
      <c r="Q961" s="22" t="str">
        <f t="shared" si="264"/>
        <v/>
      </c>
      <c r="R961" s="34" t="str">
        <f t="shared" si="271"/>
        <v/>
      </c>
      <c r="S961" s="8"/>
      <c r="T961" s="22" t="str">
        <f t="shared" si="274"/>
        <v/>
      </c>
      <c r="U961" s="22" t="str">
        <f t="shared" si="265"/>
        <v/>
      </c>
      <c r="V961" s="22" t="str">
        <f t="shared" si="272"/>
        <v/>
      </c>
      <c r="W961" s="22" t="str">
        <f t="shared" si="273"/>
        <v/>
      </c>
      <c r="X961" s="8"/>
      <c r="Y961" s="29"/>
    </row>
    <row r="962" spans="1:25" ht="18" customHeight="1" x14ac:dyDescent="0.35">
      <c r="A962" s="20"/>
      <c r="B962" s="24" t="str">
        <f t="shared" si="259"/>
        <v/>
      </c>
      <c r="C962" s="34" t="str">
        <f t="shared" si="266"/>
        <v/>
      </c>
      <c r="D962" s="8"/>
      <c r="E962" s="22" t="str">
        <f t="shared" si="260"/>
        <v/>
      </c>
      <c r="F962" s="34" t="str">
        <f t="shared" si="267"/>
        <v/>
      </c>
      <c r="G962" s="8"/>
      <c r="H962" s="22" t="str">
        <f t="shared" si="261"/>
        <v/>
      </c>
      <c r="I962" s="34" t="str">
        <f t="shared" si="268"/>
        <v/>
      </c>
      <c r="J962" s="8"/>
      <c r="K962" s="22" t="str">
        <f t="shared" si="262"/>
        <v/>
      </c>
      <c r="L962" s="34" t="str">
        <f t="shared" si="269"/>
        <v/>
      </c>
      <c r="M962" s="8"/>
      <c r="N962" s="22" t="str">
        <f t="shared" si="263"/>
        <v/>
      </c>
      <c r="O962" s="34" t="str">
        <f t="shared" si="270"/>
        <v/>
      </c>
      <c r="P962" s="8"/>
      <c r="Q962" s="22" t="str">
        <f t="shared" si="264"/>
        <v/>
      </c>
      <c r="R962" s="34" t="str">
        <f t="shared" si="271"/>
        <v/>
      </c>
      <c r="S962" s="8"/>
      <c r="T962" s="22" t="str">
        <f t="shared" si="274"/>
        <v/>
      </c>
      <c r="U962" s="22" t="str">
        <f t="shared" si="265"/>
        <v/>
      </c>
      <c r="V962" s="22" t="str">
        <f t="shared" si="272"/>
        <v/>
      </c>
      <c r="W962" s="22" t="str">
        <f t="shared" si="273"/>
        <v/>
      </c>
      <c r="X962" s="8"/>
      <c r="Y962" s="29"/>
    </row>
    <row r="963" spans="1:25" ht="18" customHeight="1" x14ac:dyDescent="0.35">
      <c r="A963" s="20"/>
      <c r="B963" s="24" t="str">
        <f t="shared" si="259"/>
        <v/>
      </c>
      <c r="C963" s="34" t="str">
        <f t="shared" si="266"/>
        <v/>
      </c>
      <c r="D963" s="8"/>
      <c r="E963" s="22" t="str">
        <f t="shared" si="260"/>
        <v/>
      </c>
      <c r="F963" s="34" t="str">
        <f t="shared" si="267"/>
        <v/>
      </c>
      <c r="G963" s="8"/>
      <c r="H963" s="22" t="str">
        <f t="shared" si="261"/>
        <v/>
      </c>
      <c r="I963" s="34" t="str">
        <f t="shared" si="268"/>
        <v/>
      </c>
      <c r="J963" s="8"/>
      <c r="K963" s="22" t="str">
        <f t="shared" si="262"/>
        <v/>
      </c>
      <c r="L963" s="34" t="str">
        <f t="shared" si="269"/>
        <v/>
      </c>
      <c r="M963" s="8"/>
      <c r="N963" s="22" t="str">
        <f t="shared" si="263"/>
        <v/>
      </c>
      <c r="O963" s="34" t="str">
        <f t="shared" si="270"/>
        <v/>
      </c>
      <c r="P963" s="8"/>
      <c r="Q963" s="22" t="str">
        <f t="shared" si="264"/>
        <v/>
      </c>
      <c r="R963" s="34" t="str">
        <f t="shared" si="271"/>
        <v/>
      </c>
      <c r="S963" s="8"/>
      <c r="T963" s="22" t="str">
        <f t="shared" si="274"/>
        <v/>
      </c>
      <c r="U963" s="22" t="str">
        <f t="shared" si="265"/>
        <v/>
      </c>
      <c r="V963" s="22" t="str">
        <f t="shared" si="272"/>
        <v/>
      </c>
      <c r="W963" s="22" t="str">
        <f t="shared" si="273"/>
        <v/>
      </c>
      <c r="X963" s="8"/>
      <c r="Y963" s="29"/>
    </row>
    <row r="964" spans="1:25" ht="18" customHeight="1" x14ac:dyDescent="0.35">
      <c r="A964" s="20"/>
      <c r="B964" s="24" t="str">
        <f t="shared" ref="B964:B1027" si="275">IF(A964="","",TEXT(A964,"MMM-YYYY"))</f>
        <v/>
      </c>
      <c r="C964" s="34" t="str">
        <f t="shared" si="266"/>
        <v/>
      </c>
      <c r="D964" s="8"/>
      <c r="E964" s="22" t="str">
        <f t="shared" ref="E964:E1027" si="276">IF(OR(C964="",D964=""),"",D964-C964)</f>
        <v/>
      </c>
      <c r="F964" s="34" t="str">
        <f t="shared" si="267"/>
        <v/>
      </c>
      <c r="G964" s="8"/>
      <c r="H964" s="22" t="str">
        <f t="shared" ref="H964:H1027" si="277">IF(OR(F964="",G964=""),"",G964-F964)</f>
        <v/>
      </c>
      <c r="I964" s="34" t="str">
        <f t="shared" si="268"/>
        <v/>
      </c>
      <c r="J964" s="8"/>
      <c r="K964" s="22" t="str">
        <f t="shared" ref="K964:K1027" si="278">IF(OR(I964="",J964=""),"",J964-I964)</f>
        <v/>
      </c>
      <c r="L964" s="34" t="str">
        <f t="shared" si="269"/>
        <v/>
      </c>
      <c r="M964" s="8"/>
      <c r="N964" s="22" t="str">
        <f t="shared" ref="N964:N1027" si="279">IF(OR(L964="",M964=""),"",M964-L964)</f>
        <v/>
      </c>
      <c r="O964" s="34" t="str">
        <f t="shared" si="270"/>
        <v/>
      </c>
      <c r="P964" s="8"/>
      <c r="Q964" s="22" t="str">
        <f t="shared" ref="Q964:Q1027" si="280">IF(OR(O964="",P964=""),"",P964-O964)</f>
        <v/>
      </c>
      <c r="R964" s="34" t="str">
        <f t="shared" si="271"/>
        <v/>
      </c>
      <c r="S964" s="8"/>
      <c r="T964" s="22" t="str">
        <f t="shared" si="274"/>
        <v/>
      </c>
      <c r="U964" s="22" t="str">
        <f t="shared" ref="U964:U1027" si="281">IF(E964="","",E964+(H964+K964+N964+Q964+T964)/1000)</f>
        <v/>
      </c>
      <c r="V964" s="22" t="str">
        <f t="shared" si="272"/>
        <v/>
      </c>
      <c r="W964" s="22" t="str">
        <f t="shared" si="273"/>
        <v/>
      </c>
      <c r="X964" s="8"/>
      <c r="Y964" s="29"/>
    </row>
    <row r="965" spans="1:25" ht="18" customHeight="1" x14ac:dyDescent="0.35">
      <c r="A965" s="20"/>
      <c r="B965" s="24" t="str">
        <f t="shared" si="275"/>
        <v/>
      </c>
      <c r="C965" s="34" t="str">
        <f t="shared" ref="C965:C1028" si="282">IF(D964="","",D964)</f>
        <v/>
      </c>
      <c r="D965" s="8"/>
      <c r="E965" s="22" t="str">
        <f t="shared" si="276"/>
        <v/>
      </c>
      <c r="F965" s="34" t="str">
        <f t="shared" ref="F965:F1028" si="283">IF(G964="","",G964)</f>
        <v/>
      </c>
      <c r="G965" s="8"/>
      <c r="H965" s="22" t="str">
        <f t="shared" si="277"/>
        <v/>
      </c>
      <c r="I965" s="34" t="str">
        <f t="shared" ref="I965:I1028" si="284">IF(J964="","",J964)</f>
        <v/>
      </c>
      <c r="J965" s="8"/>
      <c r="K965" s="22" t="str">
        <f t="shared" si="278"/>
        <v/>
      </c>
      <c r="L965" s="34" t="str">
        <f t="shared" ref="L965:L1028" si="285">IF(M964="","",M964)</f>
        <v/>
      </c>
      <c r="M965" s="8"/>
      <c r="N965" s="22" t="str">
        <f t="shared" si="279"/>
        <v/>
      </c>
      <c r="O965" s="34" t="str">
        <f t="shared" ref="O965:O1028" si="286">IF(P964="","",P964)</f>
        <v/>
      </c>
      <c r="P965" s="8"/>
      <c r="Q965" s="22" t="str">
        <f t="shared" si="280"/>
        <v/>
      </c>
      <c r="R965" s="34" t="str">
        <f t="shared" ref="R965:R1028" si="287">IF(S964="","",S964)</f>
        <v/>
      </c>
      <c r="S965" s="8"/>
      <c r="T965" s="22" t="str">
        <f t="shared" si="274"/>
        <v/>
      </c>
      <c r="U965" s="22" t="str">
        <f t="shared" si="281"/>
        <v/>
      </c>
      <c r="V965" s="22" t="str">
        <f t="shared" ref="V965:V1028" si="288">IF(E965="","",IF(MONTH(A965)&lt;&gt;MONTH(A964),E965,V964+E965))</f>
        <v/>
      </c>
      <c r="W965" s="22" t="str">
        <f t="shared" ref="W965:W1028" si="289">IF(U965="","",IF(MONTH(A965)&lt;&gt;MONTH(A964),U965,W964+U965))</f>
        <v/>
      </c>
      <c r="X965" s="8"/>
      <c r="Y965" s="29"/>
    </row>
    <row r="966" spans="1:25" ht="18" customHeight="1" x14ac:dyDescent="0.35">
      <c r="A966" s="20"/>
      <c r="B966" s="24" t="str">
        <f t="shared" si="275"/>
        <v/>
      </c>
      <c r="C966" s="34" t="str">
        <f t="shared" si="282"/>
        <v/>
      </c>
      <c r="D966" s="8"/>
      <c r="E966" s="22" t="str">
        <f t="shared" si="276"/>
        <v/>
      </c>
      <c r="F966" s="34" t="str">
        <f t="shared" si="283"/>
        <v/>
      </c>
      <c r="G966" s="8"/>
      <c r="H966" s="22" t="str">
        <f t="shared" si="277"/>
        <v/>
      </c>
      <c r="I966" s="34" t="str">
        <f t="shared" si="284"/>
        <v/>
      </c>
      <c r="J966" s="8"/>
      <c r="K966" s="22" t="str">
        <f t="shared" si="278"/>
        <v/>
      </c>
      <c r="L966" s="34" t="str">
        <f t="shared" si="285"/>
        <v/>
      </c>
      <c r="M966" s="8"/>
      <c r="N966" s="22" t="str">
        <f t="shared" si="279"/>
        <v/>
      </c>
      <c r="O966" s="34" t="str">
        <f t="shared" si="286"/>
        <v/>
      </c>
      <c r="P966" s="8"/>
      <c r="Q966" s="22" t="str">
        <f t="shared" si="280"/>
        <v/>
      </c>
      <c r="R966" s="34" t="str">
        <f t="shared" si="287"/>
        <v/>
      </c>
      <c r="S966" s="8"/>
      <c r="T966" s="22" t="str">
        <f t="shared" si="274"/>
        <v/>
      </c>
      <c r="U966" s="22" t="str">
        <f t="shared" si="281"/>
        <v/>
      </c>
      <c r="V966" s="22" t="str">
        <f t="shared" si="288"/>
        <v/>
      </c>
      <c r="W966" s="22" t="str">
        <f t="shared" si="289"/>
        <v/>
      </c>
      <c r="X966" s="8"/>
      <c r="Y966" s="29"/>
    </row>
    <row r="967" spans="1:25" ht="18" customHeight="1" x14ac:dyDescent="0.35">
      <c r="A967" s="20"/>
      <c r="B967" s="24" t="str">
        <f t="shared" si="275"/>
        <v/>
      </c>
      <c r="C967" s="34" t="str">
        <f t="shared" si="282"/>
        <v/>
      </c>
      <c r="D967" s="8"/>
      <c r="E967" s="22" t="str">
        <f t="shared" si="276"/>
        <v/>
      </c>
      <c r="F967" s="34" t="str">
        <f t="shared" si="283"/>
        <v/>
      </c>
      <c r="G967" s="8"/>
      <c r="H967" s="22" t="str">
        <f t="shared" si="277"/>
        <v/>
      </c>
      <c r="I967" s="34" t="str">
        <f t="shared" si="284"/>
        <v/>
      </c>
      <c r="J967" s="8"/>
      <c r="K967" s="22" t="str">
        <f t="shared" si="278"/>
        <v/>
      </c>
      <c r="L967" s="34" t="str">
        <f t="shared" si="285"/>
        <v/>
      </c>
      <c r="M967" s="8"/>
      <c r="N967" s="22" t="str">
        <f t="shared" si="279"/>
        <v/>
      </c>
      <c r="O967" s="34" t="str">
        <f t="shared" si="286"/>
        <v/>
      </c>
      <c r="P967" s="8"/>
      <c r="Q967" s="22" t="str">
        <f t="shared" si="280"/>
        <v/>
      </c>
      <c r="R967" s="34" t="str">
        <f t="shared" si="287"/>
        <v/>
      </c>
      <c r="S967" s="8"/>
      <c r="T967" s="22" t="str">
        <f t="shared" si="274"/>
        <v/>
      </c>
      <c r="U967" s="22" t="str">
        <f t="shared" si="281"/>
        <v/>
      </c>
      <c r="V967" s="22" t="str">
        <f t="shared" si="288"/>
        <v/>
      </c>
      <c r="W967" s="22" t="str">
        <f t="shared" si="289"/>
        <v/>
      </c>
      <c r="X967" s="8"/>
      <c r="Y967" s="29"/>
    </row>
    <row r="968" spans="1:25" ht="18" customHeight="1" x14ac:dyDescent="0.35">
      <c r="A968" s="20"/>
      <c r="B968" s="24" t="str">
        <f t="shared" si="275"/>
        <v/>
      </c>
      <c r="C968" s="34" t="str">
        <f t="shared" si="282"/>
        <v/>
      </c>
      <c r="D968" s="8"/>
      <c r="E968" s="22" t="str">
        <f t="shared" si="276"/>
        <v/>
      </c>
      <c r="F968" s="34" t="str">
        <f t="shared" si="283"/>
        <v/>
      </c>
      <c r="G968" s="8"/>
      <c r="H968" s="22" t="str">
        <f t="shared" si="277"/>
        <v/>
      </c>
      <c r="I968" s="34" t="str">
        <f t="shared" si="284"/>
        <v/>
      </c>
      <c r="J968" s="8"/>
      <c r="K968" s="22" t="str">
        <f t="shared" si="278"/>
        <v/>
      </c>
      <c r="L968" s="34" t="str">
        <f t="shared" si="285"/>
        <v/>
      </c>
      <c r="M968" s="8"/>
      <c r="N968" s="22" t="str">
        <f t="shared" si="279"/>
        <v/>
      </c>
      <c r="O968" s="34" t="str">
        <f t="shared" si="286"/>
        <v/>
      </c>
      <c r="P968" s="8"/>
      <c r="Q968" s="22" t="str">
        <f t="shared" si="280"/>
        <v/>
      </c>
      <c r="R968" s="34" t="str">
        <f t="shared" si="287"/>
        <v/>
      </c>
      <c r="S968" s="8"/>
      <c r="T968" s="22" t="str">
        <f t="shared" si="274"/>
        <v/>
      </c>
      <c r="U968" s="22" t="str">
        <f t="shared" si="281"/>
        <v/>
      </c>
      <c r="V968" s="22" t="str">
        <f t="shared" si="288"/>
        <v/>
      </c>
      <c r="W968" s="22" t="str">
        <f t="shared" si="289"/>
        <v/>
      </c>
      <c r="X968" s="8"/>
      <c r="Y968" s="29"/>
    </row>
    <row r="969" spans="1:25" ht="18" customHeight="1" x14ac:dyDescent="0.35">
      <c r="A969" s="20"/>
      <c r="B969" s="24" t="str">
        <f t="shared" si="275"/>
        <v/>
      </c>
      <c r="C969" s="34" t="str">
        <f t="shared" si="282"/>
        <v/>
      </c>
      <c r="D969" s="8"/>
      <c r="E969" s="22" t="str">
        <f t="shared" si="276"/>
        <v/>
      </c>
      <c r="F969" s="34" t="str">
        <f t="shared" si="283"/>
        <v/>
      </c>
      <c r="G969" s="8"/>
      <c r="H969" s="22" t="str">
        <f t="shared" si="277"/>
        <v/>
      </c>
      <c r="I969" s="34" t="str">
        <f t="shared" si="284"/>
        <v/>
      </c>
      <c r="J969" s="8"/>
      <c r="K969" s="22" t="str">
        <f t="shared" si="278"/>
        <v/>
      </c>
      <c r="L969" s="34" t="str">
        <f t="shared" si="285"/>
        <v/>
      </c>
      <c r="M969" s="8"/>
      <c r="N969" s="22" t="str">
        <f t="shared" si="279"/>
        <v/>
      </c>
      <c r="O969" s="34" t="str">
        <f t="shared" si="286"/>
        <v/>
      </c>
      <c r="P969" s="8"/>
      <c r="Q969" s="22" t="str">
        <f t="shared" si="280"/>
        <v/>
      </c>
      <c r="R969" s="34" t="str">
        <f t="shared" si="287"/>
        <v/>
      </c>
      <c r="S969" s="8"/>
      <c r="T969" s="22" t="str">
        <f t="shared" si="274"/>
        <v/>
      </c>
      <c r="U969" s="22" t="str">
        <f t="shared" si="281"/>
        <v/>
      </c>
      <c r="V969" s="22" t="str">
        <f t="shared" si="288"/>
        <v/>
      </c>
      <c r="W969" s="22" t="str">
        <f t="shared" si="289"/>
        <v/>
      </c>
      <c r="X969" s="8"/>
      <c r="Y969" s="29"/>
    </row>
    <row r="970" spans="1:25" ht="18" customHeight="1" x14ac:dyDescent="0.35">
      <c r="A970" s="20"/>
      <c r="B970" s="24" t="str">
        <f t="shared" si="275"/>
        <v/>
      </c>
      <c r="C970" s="34" t="str">
        <f t="shared" si="282"/>
        <v/>
      </c>
      <c r="D970" s="8"/>
      <c r="E970" s="22" t="str">
        <f t="shared" si="276"/>
        <v/>
      </c>
      <c r="F970" s="34" t="str">
        <f t="shared" si="283"/>
        <v/>
      </c>
      <c r="G970" s="8"/>
      <c r="H970" s="22" t="str">
        <f t="shared" si="277"/>
        <v/>
      </c>
      <c r="I970" s="34" t="str">
        <f t="shared" si="284"/>
        <v/>
      </c>
      <c r="J970" s="8"/>
      <c r="K970" s="22" t="str">
        <f t="shared" si="278"/>
        <v/>
      </c>
      <c r="L970" s="34" t="str">
        <f t="shared" si="285"/>
        <v/>
      </c>
      <c r="M970" s="8"/>
      <c r="N970" s="22" t="str">
        <f t="shared" si="279"/>
        <v/>
      </c>
      <c r="O970" s="34" t="str">
        <f t="shared" si="286"/>
        <v/>
      </c>
      <c r="P970" s="8"/>
      <c r="Q970" s="22" t="str">
        <f t="shared" si="280"/>
        <v/>
      </c>
      <c r="R970" s="34" t="str">
        <f t="shared" si="287"/>
        <v/>
      </c>
      <c r="S970" s="8"/>
      <c r="T970" s="22" t="str">
        <f t="shared" si="274"/>
        <v/>
      </c>
      <c r="U970" s="22" t="str">
        <f t="shared" si="281"/>
        <v/>
      </c>
      <c r="V970" s="22" t="str">
        <f t="shared" si="288"/>
        <v/>
      </c>
      <c r="W970" s="22" t="str">
        <f t="shared" si="289"/>
        <v/>
      </c>
      <c r="X970" s="8"/>
      <c r="Y970" s="29"/>
    </row>
    <row r="971" spans="1:25" ht="18" customHeight="1" x14ac:dyDescent="0.35">
      <c r="A971" s="20"/>
      <c r="B971" s="24" t="str">
        <f t="shared" si="275"/>
        <v/>
      </c>
      <c r="C971" s="34" t="str">
        <f t="shared" si="282"/>
        <v/>
      </c>
      <c r="D971" s="8"/>
      <c r="E971" s="22" t="str">
        <f t="shared" si="276"/>
        <v/>
      </c>
      <c r="F971" s="34" t="str">
        <f t="shared" si="283"/>
        <v/>
      </c>
      <c r="G971" s="8"/>
      <c r="H971" s="22" t="str">
        <f t="shared" si="277"/>
        <v/>
      </c>
      <c r="I971" s="34" t="str">
        <f t="shared" si="284"/>
        <v/>
      </c>
      <c r="J971" s="8"/>
      <c r="K971" s="22" t="str">
        <f t="shared" si="278"/>
        <v/>
      </c>
      <c r="L971" s="34" t="str">
        <f t="shared" si="285"/>
        <v/>
      </c>
      <c r="M971" s="8"/>
      <c r="N971" s="22" t="str">
        <f t="shared" si="279"/>
        <v/>
      </c>
      <c r="O971" s="34" t="str">
        <f t="shared" si="286"/>
        <v/>
      </c>
      <c r="P971" s="8"/>
      <c r="Q971" s="22" t="str">
        <f t="shared" si="280"/>
        <v/>
      </c>
      <c r="R971" s="34" t="str">
        <f t="shared" si="287"/>
        <v/>
      </c>
      <c r="S971" s="8"/>
      <c r="T971" s="22" t="str">
        <f t="shared" si="274"/>
        <v/>
      </c>
      <c r="U971" s="22" t="str">
        <f t="shared" si="281"/>
        <v/>
      </c>
      <c r="V971" s="22" t="str">
        <f t="shared" si="288"/>
        <v/>
      </c>
      <c r="W971" s="22" t="str">
        <f t="shared" si="289"/>
        <v/>
      </c>
      <c r="X971" s="8"/>
      <c r="Y971" s="29"/>
    </row>
    <row r="972" spans="1:25" ht="18" customHeight="1" x14ac:dyDescent="0.35">
      <c r="A972" s="20"/>
      <c r="B972" s="24" t="str">
        <f t="shared" si="275"/>
        <v/>
      </c>
      <c r="C972" s="34" t="str">
        <f t="shared" si="282"/>
        <v/>
      </c>
      <c r="D972" s="8"/>
      <c r="E972" s="22" t="str">
        <f t="shared" si="276"/>
        <v/>
      </c>
      <c r="F972" s="34" t="str">
        <f t="shared" si="283"/>
        <v/>
      </c>
      <c r="G972" s="8"/>
      <c r="H972" s="22" t="str">
        <f t="shared" si="277"/>
        <v/>
      </c>
      <c r="I972" s="34" t="str">
        <f t="shared" si="284"/>
        <v/>
      </c>
      <c r="J972" s="8"/>
      <c r="K972" s="22" t="str">
        <f t="shared" si="278"/>
        <v/>
      </c>
      <c r="L972" s="34" t="str">
        <f t="shared" si="285"/>
        <v/>
      </c>
      <c r="M972" s="8"/>
      <c r="N972" s="22" t="str">
        <f t="shared" si="279"/>
        <v/>
      </c>
      <c r="O972" s="34" t="str">
        <f t="shared" si="286"/>
        <v/>
      </c>
      <c r="P972" s="8"/>
      <c r="Q972" s="22" t="str">
        <f t="shared" si="280"/>
        <v/>
      </c>
      <c r="R972" s="34" t="str">
        <f t="shared" si="287"/>
        <v/>
      </c>
      <c r="S972" s="8"/>
      <c r="T972" s="22" t="str">
        <f t="shared" si="274"/>
        <v/>
      </c>
      <c r="U972" s="22" t="str">
        <f t="shared" si="281"/>
        <v/>
      </c>
      <c r="V972" s="22" t="str">
        <f t="shared" si="288"/>
        <v/>
      </c>
      <c r="W972" s="22" t="str">
        <f t="shared" si="289"/>
        <v/>
      </c>
      <c r="X972" s="8"/>
      <c r="Y972" s="29"/>
    </row>
    <row r="973" spans="1:25" ht="18" customHeight="1" x14ac:dyDescent="0.35">
      <c r="A973" s="20"/>
      <c r="B973" s="24" t="str">
        <f t="shared" si="275"/>
        <v/>
      </c>
      <c r="C973" s="34" t="str">
        <f t="shared" si="282"/>
        <v/>
      </c>
      <c r="D973" s="8"/>
      <c r="E973" s="22" t="str">
        <f t="shared" si="276"/>
        <v/>
      </c>
      <c r="F973" s="34" t="str">
        <f t="shared" si="283"/>
        <v/>
      </c>
      <c r="G973" s="8"/>
      <c r="H973" s="22" t="str">
        <f t="shared" si="277"/>
        <v/>
      </c>
      <c r="I973" s="34" t="str">
        <f t="shared" si="284"/>
        <v/>
      </c>
      <c r="J973" s="8"/>
      <c r="K973" s="22" t="str">
        <f t="shared" si="278"/>
        <v/>
      </c>
      <c r="L973" s="34" t="str">
        <f t="shared" si="285"/>
        <v/>
      </c>
      <c r="M973" s="8"/>
      <c r="N973" s="22" t="str">
        <f t="shared" si="279"/>
        <v/>
      </c>
      <c r="O973" s="34" t="str">
        <f t="shared" si="286"/>
        <v/>
      </c>
      <c r="P973" s="8"/>
      <c r="Q973" s="22" t="str">
        <f t="shared" si="280"/>
        <v/>
      </c>
      <c r="R973" s="34" t="str">
        <f t="shared" si="287"/>
        <v/>
      </c>
      <c r="S973" s="8"/>
      <c r="T973" s="22" t="str">
        <f t="shared" si="274"/>
        <v/>
      </c>
      <c r="U973" s="22" t="str">
        <f t="shared" si="281"/>
        <v/>
      </c>
      <c r="V973" s="22" t="str">
        <f t="shared" si="288"/>
        <v/>
      </c>
      <c r="W973" s="22" t="str">
        <f t="shared" si="289"/>
        <v/>
      </c>
      <c r="X973" s="8"/>
      <c r="Y973" s="29"/>
    </row>
    <row r="974" spans="1:25" ht="18" customHeight="1" x14ac:dyDescent="0.35">
      <c r="A974" s="20"/>
      <c r="B974" s="24" t="str">
        <f t="shared" si="275"/>
        <v/>
      </c>
      <c r="C974" s="34" t="str">
        <f t="shared" si="282"/>
        <v/>
      </c>
      <c r="D974" s="8"/>
      <c r="E974" s="22" t="str">
        <f t="shared" si="276"/>
        <v/>
      </c>
      <c r="F974" s="34" t="str">
        <f t="shared" si="283"/>
        <v/>
      </c>
      <c r="G974" s="8"/>
      <c r="H974" s="22" t="str">
        <f t="shared" si="277"/>
        <v/>
      </c>
      <c r="I974" s="34" t="str">
        <f t="shared" si="284"/>
        <v/>
      </c>
      <c r="J974" s="8"/>
      <c r="K974" s="22" t="str">
        <f t="shared" si="278"/>
        <v/>
      </c>
      <c r="L974" s="34" t="str">
        <f t="shared" si="285"/>
        <v/>
      </c>
      <c r="M974" s="8"/>
      <c r="N974" s="22" t="str">
        <f t="shared" si="279"/>
        <v/>
      </c>
      <c r="O974" s="34" t="str">
        <f t="shared" si="286"/>
        <v/>
      </c>
      <c r="P974" s="8"/>
      <c r="Q974" s="22" t="str">
        <f t="shared" si="280"/>
        <v/>
      </c>
      <c r="R974" s="34" t="str">
        <f t="shared" si="287"/>
        <v/>
      </c>
      <c r="S974" s="8"/>
      <c r="T974" s="22" t="str">
        <f t="shared" si="274"/>
        <v/>
      </c>
      <c r="U974" s="22" t="str">
        <f t="shared" si="281"/>
        <v/>
      </c>
      <c r="V974" s="22" t="str">
        <f t="shared" si="288"/>
        <v/>
      </c>
      <c r="W974" s="22" t="str">
        <f t="shared" si="289"/>
        <v/>
      </c>
      <c r="X974" s="8"/>
      <c r="Y974" s="29"/>
    </row>
    <row r="975" spans="1:25" ht="18" customHeight="1" x14ac:dyDescent="0.35">
      <c r="A975" s="20"/>
      <c r="B975" s="24" t="str">
        <f t="shared" si="275"/>
        <v/>
      </c>
      <c r="C975" s="34" t="str">
        <f t="shared" si="282"/>
        <v/>
      </c>
      <c r="D975" s="8"/>
      <c r="E975" s="22" t="str">
        <f t="shared" si="276"/>
        <v/>
      </c>
      <c r="F975" s="34" t="str">
        <f t="shared" si="283"/>
        <v/>
      </c>
      <c r="G975" s="8"/>
      <c r="H975" s="22" t="str">
        <f t="shared" si="277"/>
        <v/>
      </c>
      <c r="I975" s="34" t="str">
        <f t="shared" si="284"/>
        <v/>
      </c>
      <c r="J975" s="8"/>
      <c r="K975" s="22" t="str">
        <f t="shared" si="278"/>
        <v/>
      </c>
      <c r="L975" s="34" t="str">
        <f t="shared" si="285"/>
        <v/>
      </c>
      <c r="M975" s="8"/>
      <c r="N975" s="22" t="str">
        <f t="shared" si="279"/>
        <v/>
      </c>
      <c r="O975" s="34" t="str">
        <f t="shared" si="286"/>
        <v/>
      </c>
      <c r="P975" s="8"/>
      <c r="Q975" s="22" t="str">
        <f t="shared" si="280"/>
        <v/>
      </c>
      <c r="R975" s="34" t="str">
        <f t="shared" si="287"/>
        <v/>
      </c>
      <c r="S975" s="8"/>
      <c r="T975" s="22" t="str">
        <f t="shared" si="274"/>
        <v/>
      </c>
      <c r="U975" s="22" t="str">
        <f t="shared" si="281"/>
        <v/>
      </c>
      <c r="V975" s="22" t="str">
        <f t="shared" si="288"/>
        <v/>
      </c>
      <c r="W975" s="22" t="str">
        <f t="shared" si="289"/>
        <v/>
      </c>
      <c r="X975" s="8"/>
      <c r="Y975" s="29"/>
    </row>
    <row r="976" spans="1:25" ht="18" customHeight="1" x14ac:dyDescent="0.35">
      <c r="A976" s="20"/>
      <c r="B976" s="24" t="str">
        <f t="shared" si="275"/>
        <v/>
      </c>
      <c r="C976" s="34" t="str">
        <f t="shared" si="282"/>
        <v/>
      </c>
      <c r="D976" s="8"/>
      <c r="E976" s="22" t="str">
        <f t="shared" si="276"/>
        <v/>
      </c>
      <c r="F976" s="34" t="str">
        <f t="shared" si="283"/>
        <v/>
      </c>
      <c r="G976" s="8"/>
      <c r="H976" s="22" t="str">
        <f t="shared" si="277"/>
        <v/>
      </c>
      <c r="I976" s="34" t="str">
        <f t="shared" si="284"/>
        <v/>
      </c>
      <c r="J976" s="8"/>
      <c r="K976" s="22" t="str">
        <f t="shared" si="278"/>
        <v/>
      </c>
      <c r="L976" s="34" t="str">
        <f t="shared" si="285"/>
        <v/>
      </c>
      <c r="M976" s="8"/>
      <c r="N976" s="22" t="str">
        <f t="shared" si="279"/>
        <v/>
      </c>
      <c r="O976" s="34" t="str">
        <f t="shared" si="286"/>
        <v/>
      </c>
      <c r="P976" s="8"/>
      <c r="Q976" s="22" t="str">
        <f t="shared" si="280"/>
        <v/>
      </c>
      <c r="R976" s="34" t="str">
        <f t="shared" si="287"/>
        <v/>
      </c>
      <c r="S976" s="8"/>
      <c r="T976" s="22" t="str">
        <f t="shared" si="274"/>
        <v/>
      </c>
      <c r="U976" s="22" t="str">
        <f t="shared" si="281"/>
        <v/>
      </c>
      <c r="V976" s="22" t="str">
        <f t="shared" si="288"/>
        <v/>
      </c>
      <c r="W976" s="22" t="str">
        <f t="shared" si="289"/>
        <v/>
      </c>
      <c r="X976" s="8"/>
      <c r="Y976" s="29"/>
    </row>
    <row r="977" spans="1:25" ht="18" customHeight="1" x14ac:dyDescent="0.35">
      <c r="A977" s="20"/>
      <c r="B977" s="24" t="str">
        <f t="shared" si="275"/>
        <v/>
      </c>
      <c r="C977" s="34" t="str">
        <f t="shared" si="282"/>
        <v/>
      </c>
      <c r="D977" s="8"/>
      <c r="E977" s="22" t="str">
        <f t="shared" si="276"/>
        <v/>
      </c>
      <c r="F977" s="34" t="str">
        <f t="shared" si="283"/>
        <v/>
      </c>
      <c r="G977" s="8"/>
      <c r="H977" s="22" t="str">
        <f t="shared" si="277"/>
        <v/>
      </c>
      <c r="I977" s="34" t="str">
        <f t="shared" si="284"/>
        <v/>
      </c>
      <c r="J977" s="8"/>
      <c r="K977" s="22" t="str">
        <f t="shared" si="278"/>
        <v/>
      </c>
      <c r="L977" s="34" t="str">
        <f t="shared" si="285"/>
        <v/>
      </c>
      <c r="M977" s="8"/>
      <c r="N977" s="22" t="str">
        <f t="shared" si="279"/>
        <v/>
      </c>
      <c r="O977" s="34" t="str">
        <f t="shared" si="286"/>
        <v/>
      </c>
      <c r="P977" s="8"/>
      <c r="Q977" s="22" t="str">
        <f t="shared" si="280"/>
        <v/>
      </c>
      <c r="R977" s="34" t="str">
        <f t="shared" si="287"/>
        <v/>
      </c>
      <c r="S977" s="8"/>
      <c r="T977" s="22" t="str">
        <f t="shared" si="274"/>
        <v/>
      </c>
      <c r="U977" s="22" t="str">
        <f t="shared" si="281"/>
        <v/>
      </c>
      <c r="V977" s="22" t="str">
        <f t="shared" si="288"/>
        <v/>
      </c>
      <c r="W977" s="22" t="str">
        <f t="shared" si="289"/>
        <v/>
      </c>
      <c r="X977" s="8"/>
      <c r="Y977" s="29"/>
    </row>
    <row r="978" spans="1:25" ht="18" customHeight="1" x14ac:dyDescent="0.35">
      <c r="A978" s="20"/>
      <c r="B978" s="24" t="str">
        <f t="shared" si="275"/>
        <v/>
      </c>
      <c r="C978" s="34" t="str">
        <f t="shared" si="282"/>
        <v/>
      </c>
      <c r="D978" s="8"/>
      <c r="E978" s="22" t="str">
        <f t="shared" si="276"/>
        <v/>
      </c>
      <c r="F978" s="34" t="str">
        <f t="shared" si="283"/>
        <v/>
      </c>
      <c r="G978" s="8"/>
      <c r="H978" s="22" t="str">
        <f t="shared" si="277"/>
        <v/>
      </c>
      <c r="I978" s="34" t="str">
        <f t="shared" si="284"/>
        <v/>
      </c>
      <c r="J978" s="8"/>
      <c r="K978" s="22" t="str">
        <f t="shared" si="278"/>
        <v/>
      </c>
      <c r="L978" s="34" t="str">
        <f t="shared" si="285"/>
        <v/>
      </c>
      <c r="M978" s="8"/>
      <c r="N978" s="22" t="str">
        <f t="shared" si="279"/>
        <v/>
      </c>
      <c r="O978" s="34" t="str">
        <f t="shared" si="286"/>
        <v/>
      </c>
      <c r="P978" s="8"/>
      <c r="Q978" s="22" t="str">
        <f t="shared" si="280"/>
        <v/>
      </c>
      <c r="R978" s="34" t="str">
        <f t="shared" si="287"/>
        <v/>
      </c>
      <c r="S978" s="8"/>
      <c r="T978" s="22" t="str">
        <f t="shared" si="274"/>
        <v/>
      </c>
      <c r="U978" s="22" t="str">
        <f t="shared" si="281"/>
        <v/>
      </c>
      <c r="V978" s="22" t="str">
        <f t="shared" si="288"/>
        <v/>
      </c>
      <c r="W978" s="22" t="str">
        <f t="shared" si="289"/>
        <v/>
      </c>
      <c r="X978" s="8"/>
      <c r="Y978" s="29"/>
    </row>
    <row r="979" spans="1:25" ht="18" customHeight="1" x14ac:dyDescent="0.35">
      <c r="A979" s="20"/>
      <c r="B979" s="24" t="str">
        <f t="shared" si="275"/>
        <v/>
      </c>
      <c r="C979" s="34" t="str">
        <f t="shared" si="282"/>
        <v/>
      </c>
      <c r="D979" s="8"/>
      <c r="E979" s="22" t="str">
        <f t="shared" si="276"/>
        <v/>
      </c>
      <c r="F979" s="34" t="str">
        <f t="shared" si="283"/>
        <v/>
      </c>
      <c r="G979" s="8"/>
      <c r="H979" s="22" t="str">
        <f t="shared" si="277"/>
        <v/>
      </c>
      <c r="I979" s="34" t="str">
        <f t="shared" si="284"/>
        <v/>
      </c>
      <c r="J979" s="8"/>
      <c r="K979" s="22" t="str">
        <f t="shared" si="278"/>
        <v/>
      </c>
      <c r="L979" s="34" t="str">
        <f t="shared" si="285"/>
        <v/>
      </c>
      <c r="M979" s="8"/>
      <c r="N979" s="22" t="str">
        <f t="shared" si="279"/>
        <v/>
      </c>
      <c r="O979" s="34" t="str">
        <f t="shared" si="286"/>
        <v/>
      </c>
      <c r="P979" s="8"/>
      <c r="Q979" s="22" t="str">
        <f t="shared" si="280"/>
        <v/>
      </c>
      <c r="R979" s="34" t="str">
        <f t="shared" si="287"/>
        <v/>
      </c>
      <c r="S979" s="8"/>
      <c r="T979" s="22" t="str">
        <f t="shared" si="274"/>
        <v/>
      </c>
      <c r="U979" s="22" t="str">
        <f t="shared" si="281"/>
        <v/>
      </c>
      <c r="V979" s="22" t="str">
        <f t="shared" si="288"/>
        <v/>
      </c>
      <c r="W979" s="22" t="str">
        <f t="shared" si="289"/>
        <v/>
      </c>
      <c r="X979" s="8"/>
      <c r="Y979" s="29"/>
    </row>
    <row r="980" spans="1:25" ht="18" customHeight="1" x14ac:dyDescent="0.35">
      <c r="A980" s="20"/>
      <c r="B980" s="24" t="str">
        <f t="shared" si="275"/>
        <v/>
      </c>
      <c r="C980" s="34" t="str">
        <f t="shared" si="282"/>
        <v/>
      </c>
      <c r="D980" s="8"/>
      <c r="E980" s="22" t="str">
        <f t="shared" si="276"/>
        <v/>
      </c>
      <c r="F980" s="34" t="str">
        <f t="shared" si="283"/>
        <v/>
      </c>
      <c r="G980" s="8"/>
      <c r="H980" s="22" t="str">
        <f t="shared" si="277"/>
        <v/>
      </c>
      <c r="I980" s="34" t="str">
        <f t="shared" si="284"/>
        <v/>
      </c>
      <c r="J980" s="8"/>
      <c r="K980" s="22" t="str">
        <f t="shared" si="278"/>
        <v/>
      </c>
      <c r="L980" s="34" t="str">
        <f t="shared" si="285"/>
        <v/>
      </c>
      <c r="M980" s="8"/>
      <c r="N980" s="22" t="str">
        <f t="shared" si="279"/>
        <v/>
      </c>
      <c r="O980" s="34" t="str">
        <f t="shared" si="286"/>
        <v/>
      </c>
      <c r="P980" s="8"/>
      <c r="Q980" s="22" t="str">
        <f t="shared" si="280"/>
        <v/>
      </c>
      <c r="R980" s="34" t="str">
        <f t="shared" si="287"/>
        <v/>
      </c>
      <c r="S980" s="8"/>
      <c r="T980" s="22" t="str">
        <f t="shared" si="274"/>
        <v/>
      </c>
      <c r="U980" s="22" t="str">
        <f t="shared" si="281"/>
        <v/>
      </c>
      <c r="V980" s="22" t="str">
        <f t="shared" si="288"/>
        <v/>
      </c>
      <c r="W980" s="22" t="str">
        <f t="shared" si="289"/>
        <v/>
      </c>
      <c r="X980" s="8"/>
      <c r="Y980" s="29"/>
    </row>
    <row r="981" spans="1:25" ht="18" customHeight="1" x14ac:dyDescent="0.35">
      <c r="A981" s="20"/>
      <c r="B981" s="24" t="str">
        <f t="shared" si="275"/>
        <v/>
      </c>
      <c r="C981" s="34" t="str">
        <f t="shared" si="282"/>
        <v/>
      </c>
      <c r="D981" s="8"/>
      <c r="E981" s="22" t="str">
        <f t="shared" si="276"/>
        <v/>
      </c>
      <c r="F981" s="34" t="str">
        <f t="shared" si="283"/>
        <v/>
      </c>
      <c r="G981" s="8"/>
      <c r="H981" s="22" t="str">
        <f t="shared" si="277"/>
        <v/>
      </c>
      <c r="I981" s="34" t="str">
        <f t="shared" si="284"/>
        <v/>
      </c>
      <c r="J981" s="8"/>
      <c r="K981" s="22" t="str">
        <f t="shared" si="278"/>
        <v/>
      </c>
      <c r="L981" s="34" t="str">
        <f t="shared" si="285"/>
        <v/>
      </c>
      <c r="M981" s="8"/>
      <c r="N981" s="22" t="str">
        <f t="shared" si="279"/>
        <v/>
      </c>
      <c r="O981" s="34" t="str">
        <f t="shared" si="286"/>
        <v/>
      </c>
      <c r="P981" s="8"/>
      <c r="Q981" s="22" t="str">
        <f t="shared" si="280"/>
        <v/>
      </c>
      <c r="R981" s="34" t="str">
        <f t="shared" si="287"/>
        <v/>
      </c>
      <c r="S981" s="8"/>
      <c r="T981" s="22" t="str">
        <f t="shared" si="274"/>
        <v/>
      </c>
      <c r="U981" s="22" t="str">
        <f t="shared" si="281"/>
        <v/>
      </c>
      <c r="V981" s="22" t="str">
        <f t="shared" si="288"/>
        <v/>
      </c>
      <c r="W981" s="22" t="str">
        <f t="shared" si="289"/>
        <v/>
      </c>
      <c r="X981" s="8"/>
      <c r="Y981" s="29"/>
    </row>
    <row r="982" spans="1:25" ht="18" customHeight="1" x14ac:dyDescent="0.35">
      <c r="A982" s="20"/>
      <c r="B982" s="24" t="str">
        <f t="shared" si="275"/>
        <v/>
      </c>
      <c r="C982" s="34" t="str">
        <f t="shared" si="282"/>
        <v/>
      </c>
      <c r="D982" s="8"/>
      <c r="E982" s="22" t="str">
        <f t="shared" si="276"/>
        <v/>
      </c>
      <c r="F982" s="34" t="str">
        <f t="shared" si="283"/>
        <v/>
      </c>
      <c r="G982" s="8"/>
      <c r="H982" s="22" t="str">
        <f t="shared" si="277"/>
        <v/>
      </c>
      <c r="I982" s="34" t="str">
        <f t="shared" si="284"/>
        <v/>
      </c>
      <c r="J982" s="8"/>
      <c r="K982" s="22" t="str">
        <f t="shared" si="278"/>
        <v/>
      </c>
      <c r="L982" s="34" t="str">
        <f t="shared" si="285"/>
        <v/>
      </c>
      <c r="M982" s="8"/>
      <c r="N982" s="22" t="str">
        <f t="shared" si="279"/>
        <v/>
      </c>
      <c r="O982" s="34" t="str">
        <f t="shared" si="286"/>
        <v/>
      </c>
      <c r="P982" s="8"/>
      <c r="Q982" s="22" t="str">
        <f t="shared" si="280"/>
        <v/>
      </c>
      <c r="R982" s="34" t="str">
        <f t="shared" si="287"/>
        <v/>
      </c>
      <c r="S982" s="8"/>
      <c r="T982" s="22" t="str">
        <f t="shared" si="274"/>
        <v/>
      </c>
      <c r="U982" s="22" t="str">
        <f t="shared" si="281"/>
        <v/>
      </c>
      <c r="V982" s="22" t="str">
        <f t="shared" si="288"/>
        <v/>
      </c>
      <c r="W982" s="22" t="str">
        <f t="shared" si="289"/>
        <v/>
      </c>
      <c r="X982" s="8"/>
      <c r="Y982" s="29"/>
    </row>
    <row r="983" spans="1:25" ht="18" customHeight="1" x14ac:dyDescent="0.35">
      <c r="A983" s="20"/>
      <c r="B983" s="24" t="str">
        <f t="shared" si="275"/>
        <v/>
      </c>
      <c r="C983" s="34" t="str">
        <f t="shared" si="282"/>
        <v/>
      </c>
      <c r="D983" s="8"/>
      <c r="E983" s="22" t="str">
        <f t="shared" si="276"/>
        <v/>
      </c>
      <c r="F983" s="34" t="str">
        <f t="shared" si="283"/>
        <v/>
      </c>
      <c r="G983" s="8"/>
      <c r="H983" s="22" t="str">
        <f t="shared" si="277"/>
        <v/>
      </c>
      <c r="I983" s="34" t="str">
        <f t="shared" si="284"/>
        <v/>
      </c>
      <c r="J983" s="8"/>
      <c r="K983" s="22" t="str">
        <f t="shared" si="278"/>
        <v/>
      </c>
      <c r="L983" s="34" t="str">
        <f t="shared" si="285"/>
        <v/>
      </c>
      <c r="M983" s="8"/>
      <c r="N983" s="22" t="str">
        <f t="shared" si="279"/>
        <v/>
      </c>
      <c r="O983" s="34" t="str">
        <f t="shared" si="286"/>
        <v/>
      </c>
      <c r="P983" s="8"/>
      <c r="Q983" s="22" t="str">
        <f t="shared" si="280"/>
        <v/>
      </c>
      <c r="R983" s="34" t="str">
        <f t="shared" si="287"/>
        <v/>
      </c>
      <c r="S983" s="8"/>
      <c r="T983" s="22" t="str">
        <f t="shared" si="274"/>
        <v/>
      </c>
      <c r="U983" s="22" t="str">
        <f t="shared" si="281"/>
        <v/>
      </c>
      <c r="V983" s="22" t="str">
        <f t="shared" si="288"/>
        <v/>
      </c>
      <c r="W983" s="22" t="str">
        <f t="shared" si="289"/>
        <v/>
      </c>
      <c r="X983" s="8"/>
      <c r="Y983" s="29"/>
    </row>
    <row r="984" spans="1:25" ht="18" customHeight="1" x14ac:dyDescent="0.35">
      <c r="A984" s="20"/>
      <c r="B984" s="24" t="str">
        <f t="shared" si="275"/>
        <v/>
      </c>
      <c r="C984" s="34" t="str">
        <f t="shared" si="282"/>
        <v/>
      </c>
      <c r="D984" s="8"/>
      <c r="E984" s="22" t="str">
        <f t="shared" si="276"/>
        <v/>
      </c>
      <c r="F984" s="34" t="str">
        <f t="shared" si="283"/>
        <v/>
      </c>
      <c r="G984" s="8"/>
      <c r="H984" s="22" t="str">
        <f t="shared" si="277"/>
        <v/>
      </c>
      <c r="I984" s="34" t="str">
        <f t="shared" si="284"/>
        <v/>
      </c>
      <c r="J984" s="8"/>
      <c r="K984" s="22" t="str">
        <f t="shared" si="278"/>
        <v/>
      </c>
      <c r="L984" s="34" t="str">
        <f t="shared" si="285"/>
        <v/>
      </c>
      <c r="M984" s="8"/>
      <c r="N984" s="22" t="str">
        <f t="shared" si="279"/>
        <v/>
      </c>
      <c r="O984" s="34" t="str">
        <f t="shared" si="286"/>
        <v/>
      </c>
      <c r="P984" s="8"/>
      <c r="Q984" s="22" t="str">
        <f t="shared" si="280"/>
        <v/>
      </c>
      <c r="R984" s="34" t="str">
        <f t="shared" si="287"/>
        <v/>
      </c>
      <c r="S984" s="8"/>
      <c r="T984" s="22" t="str">
        <f t="shared" si="274"/>
        <v/>
      </c>
      <c r="U984" s="22" t="str">
        <f t="shared" si="281"/>
        <v/>
      </c>
      <c r="V984" s="22" t="str">
        <f t="shared" si="288"/>
        <v/>
      </c>
      <c r="W984" s="22" t="str">
        <f t="shared" si="289"/>
        <v/>
      </c>
      <c r="X984" s="8"/>
      <c r="Y984" s="29"/>
    </row>
    <row r="985" spans="1:25" ht="18" customHeight="1" x14ac:dyDescent="0.35">
      <c r="A985" s="20"/>
      <c r="B985" s="24" t="str">
        <f t="shared" si="275"/>
        <v/>
      </c>
      <c r="C985" s="34" t="str">
        <f t="shared" si="282"/>
        <v/>
      </c>
      <c r="D985" s="8"/>
      <c r="E985" s="22" t="str">
        <f t="shared" si="276"/>
        <v/>
      </c>
      <c r="F985" s="34" t="str">
        <f t="shared" si="283"/>
        <v/>
      </c>
      <c r="G985" s="8"/>
      <c r="H985" s="22" t="str">
        <f t="shared" si="277"/>
        <v/>
      </c>
      <c r="I985" s="34" t="str">
        <f t="shared" si="284"/>
        <v/>
      </c>
      <c r="J985" s="8"/>
      <c r="K985" s="22" t="str">
        <f t="shared" si="278"/>
        <v/>
      </c>
      <c r="L985" s="34" t="str">
        <f t="shared" si="285"/>
        <v/>
      </c>
      <c r="M985" s="8"/>
      <c r="N985" s="22" t="str">
        <f t="shared" si="279"/>
        <v/>
      </c>
      <c r="O985" s="34" t="str">
        <f t="shared" si="286"/>
        <v/>
      </c>
      <c r="P985" s="8"/>
      <c r="Q985" s="22" t="str">
        <f t="shared" si="280"/>
        <v/>
      </c>
      <c r="R985" s="34" t="str">
        <f t="shared" si="287"/>
        <v/>
      </c>
      <c r="S985" s="8"/>
      <c r="T985" s="22" t="str">
        <f t="shared" si="274"/>
        <v/>
      </c>
      <c r="U985" s="22" t="str">
        <f t="shared" si="281"/>
        <v/>
      </c>
      <c r="V985" s="22" t="str">
        <f t="shared" si="288"/>
        <v/>
      </c>
      <c r="W985" s="22" t="str">
        <f t="shared" si="289"/>
        <v/>
      </c>
      <c r="X985" s="8"/>
      <c r="Y985" s="29"/>
    </row>
    <row r="986" spans="1:25" ht="18" customHeight="1" x14ac:dyDescent="0.35">
      <c r="A986" s="20"/>
      <c r="B986" s="24" t="str">
        <f t="shared" si="275"/>
        <v/>
      </c>
      <c r="C986" s="34" t="str">
        <f t="shared" si="282"/>
        <v/>
      </c>
      <c r="D986" s="8"/>
      <c r="E986" s="22" t="str">
        <f t="shared" si="276"/>
        <v/>
      </c>
      <c r="F986" s="34" t="str">
        <f t="shared" si="283"/>
        <v/>
      </c>
      <c r="G986" s="8"/>
      <c r="H986" s="22" t="str">
        <f t="shared" si="277"/>
        <v/>
      </c>
      <c r="I986" s="34" t="str">
        <f t="shared" si="284"/>
        <v/>
      </c>
      <c r="J986" s="8"/>
      <c r="K986" s="22" t="str">
        <f t="shared" si="278"/>
        <v/>
      </c>
      <c r="L986" s="34" t="str">
        <f t="shared" si="285"/>
        <v/>
      </c>
      <c r="M986" s="8"/>
      <c r="N986" s="22" t="str">
        <f t="shared" si="279"/>
        <v/>
      </c>
      <c r="O986" s="34" t="str">
        <f t="shared" si="286"/>
        <v/>
      </c>
      <c r="P986" s="8"/>
      <c r="Q986" s="22" t="str">
        <f t="shared" si="280"/>
        <v/>
      </c>
      <c r="R986" s="34" t="str">
        <f t="shared" si="287"/>
        <v/>
      </c>
      <c r="S986" s="8"/>
      <c r="T986" s="22" t="str">
        <f t="shared" si="274"/>
        <v/>
      </c>
      <c r="U986" s="22" t="str">
        <f t="shared" si="281"/>
        <v/>
      </c>
      <c r="V986" s="22" t="str">
        <f t="shared" si="288"/>
        <v/>
      </c>
      <c r="W986" s="22" t="str">
        <f t="shared" si="289"/>
        <v/>
      </c>
      <c r="X986" s="8"/>
      <c r="Y986" s="29"/>
    </row>
    <row r="987" spans="1:25" ht="18" customHeight="1" x14ac:dyDescent="0.35">
      <c r="A987" s="20"/>
      <c r="B987" s="24" t="str">
        <f t="shared" si="275"/>
        <v/>
      </c>
      <c r="C987" s="34" t="str">
        <f t="shared" si="282"/>
        <v/>
      </c>
      <c r="D987" s="8"/>
      <c r="E987" s="22" t="str">
        <f t="shared" si="276"/>
        <v/>
      </c>
      <c r="F987" s="34" t="str">
        <f t="shared" si="283"/>
        <v/>
      </c>
      <c r="G987" s="8"/>
      <c r="H987" s="22" t="str">
        <f t="shared" si="277"/>
        <v/>
      </c>
      <c r="I987" s="34" t="str">
        <f t="shared" si="284"/>
        <v/>
      </c>
      <c r="J987" s="8"/>
      <c r="K987" s="22" t="str">
        <f t="shared" si="278"/>
        <v/>
      </c>
      <c r="L987" s="34" t="str">
        <f t="shared" si="285"/>
        <v/>
      </c>
      <c r="M987" s="8"/>
      <c r="N987" s="22" t="str">
        <f t="shared" si="279"/>
        <v/>
      </c>
      <c r="O987" s="34" t="str">
        <f t="shared" si="286"/>
        <v/>
      </c>
      <c r="P987" s="8"/>
      <c r="Q987" s="22" t="str">
        <f t="shared" si="280"/>
        <v/>
      </c>
      <c r="R987" s="34" t="str">
        <f t="shared" si="287"/>
        <v/>
      </c>
      <c r="S987" s="8"/>
      <c r="T987" s="22" t="str">
        <f t="shared" si="274"/>
        <v/>
      </c>
      <c r="U987" s="22" t="str">
        <f t="shared" si="281"/>
        <v/>
      </c>
      <c r="V987" s="22" t="str">
        <f t="shared" si="288"/>
        <v/>
      </c>
      <c r="W987" s="22" t="str">
        <f t="shared" si="289"/>
        <v/>
      </c>
      <c r="X987" s="8"/>
      <c r="Y987" s="29"/>
    </row>
    <row r="988" spans="1:25" ht="18" customHeight="1" x14ac:dyDescent="0.35">
      <c r="A988" s="20"/>
      <c r="B988" s="24" t="str">
        <f t="shared" si="275"/>
        <v/>
      </c>
      <c r="C988" s="34" t="str">
        <f t="shared" si="282"/>
        <v/>
      </c>
      <c r="D988" s="8"/>
      <c r="E988" s="22" t="str">
        <f t="shared" si="276"/>
        <v/>
      </c>
      <c r="F988" s="34" t="str">
        <f t="shared" si="283"/>
        <v/>
      </c>
      <c r="G988" s="8"/>
      <c r="H988" s="22" t="str">
        <f t="shared" si="277"/>
        <v/>
      </c>
      <c r="I988" s="34" t="str">
        <f t="shared" si="284"/>
        <v/>
      </c>
      <c r="J988" s="8"/>
      <c r="K988" s="22" t="str">
        <f t="shared" si="278"/>
        <v/>
      </c>
      <c r="L988" s="34" t="str">
        <f t="shared" si="285"/>
        <v/>
      </c>
      <c r="M988" s="8"/>
      <c r="N988" s="22" t="str">
        <f t="shared" si="279"/>
        <v/>
      </c>
      <c r="O988" s="34" t="str">
        <f t="shared" si="286"/>
        <v/>
      </c>
      <c r="P988" s="8"/>
      <c r="Q988" s="22" t="str">
        <f t="shared" si="280"/>
        <v/>
      </c>
      <c r="R988" s="34" t="str">
        <f t="shared" si="287"/>
        <v/>
      </c>
      <c r="S988" s="8"/>
      <c r="T988" s="22" t="str">
        <f t="shared" si="274"/>
        <v/>
      </c>
      <c r="U988" s="22" t="str">
        <f t="shared" si="281"/>
        <v/>
      </c>
      <c r="V988" s="22" t="str">
        <f t="shared" si="288"/>
        <v/>
      </c>
      <c r="W988" s="22" t="str">
        <f t="shared" si="289"/>
        <v/>
      </c>
      <c r="X988" s="8"/>
      <c r="Y988" s="29"/>
    </row>
    <row r="989" spans="1:25" ht="18" customHeight="1" x14ac:dyDescent="0.35">
      <c r="A989" s="20"/>
      <c r="B989" s="24" t="str">
        <f t="shared" si="275"/>
        <v/>
      </c>
      <c r="C989" s="34" t="str">
        <f t="shared" si="282"/>
        <v/>
      </c>
      <c r="D989" s="8"/>
      <c r="E989" s="22" t="str">
        <f t="shared" si="276"/>
        <v/>
      </c>
      <c r="F989" s="34" t="str">
        <f t="shared" si="283"/>
        <v/>
      </c>
      <c r="G989" s="8"/>
      <c r="H989" s="22" t="str">
        <f t="shared" si="277"/>
        <v/>
      </c>
      <c r="I989" s="34" t="str">
        <f t="shared" si="284"/>
        <v/>
      </c>
      <c r="J989" s="8"/>
      <c r="K989" s="22" t="str">
        <f t="shared" si="278"/>
        <v/>
      </c>
      <c r="L989" s="34" t="str">
        <f t="shared" si="285"/>
        <v/>
      </c>
      <c r="M989" s="8"/>
      <c r="N989" s="22" t="str">
        <f t="shared" si="279"/>
        <v/>
      </c>
      <c r="O989" s="34" t="str">
        <f t="shared" si="286"/>
        <v/>
      </c>
      <c r="P989" s="8"/>
      <c r="Q989" s="22" t="str">
        <f t="shared" si="280"/>
        <v/>
      </c>
      <c r="R989" s="34" t="str">
        <f t="shared" si="287"/>
        <v/>
      </c>
      <c r="S989" s="8"/>
      <c r="T989" s="22" t="str">
        <f t="shared" si="274"/>
        <v/>
      </c>
      <c r="U989" s="22" t="str">
        <f t="shared" si="281"/>
        <v/>
      </c>
      <c r="V989" s="22" t="str">
        <f t="shared" si="288"/>
        <v/>
      </c>
      <c r="W989" s="22" t="str">
        <f t="shared" si="289"/>
        <v/>
      </c>
      <c r="X989" s="8"/>
      <c r="Y989" s="29"/>
    </row>
    <row r="990" spans="1:25" ht="18" customHeight="1" x14ac:dyDescent="0.35">
      <c r="A990" s="20"/>
      <c r="B990" s="24" t="str">
        <f t="shared" si="275"/>
        <v/>
      </c>
      <c r="C990" s="34" t="str">
        <f t="shared" si="282"/>
        <v/>
      </c>
      <c r="D990" s="8"/>
      <c r="E990" s="22" t="str">
        <f t="shared" si="276"/>
        <v/>
      </c>
      <c r="F990" s="34" t="str">
        <f t="shared" si="283"/>
        <v/>
      </c>
      <c r="G990" s="8"/>
      <c r="H990" s="22" t="str">
        <f t="shared" si="277"/>
        <v/>
      </c>
      <c r="I990" s="34" t="str">
        <f t="shared" si="284"/>
        <v/>
      </c>
      <c r="J990" s="8"/>
      <c r="K990" s="22" t="str">
        <f t="shared" si="278"/>
        <v/>
      </c>
      <c r="L990" s="34" t="str">
        <f t="shared" si="285"/>
        <v/>
      </c>
      <c r="M990" s="8"/>
      <c r="N990" s="22" t="str">
        <f t="shared" si="279"/>
        <v/>
      </c>
      <c r="O990" s="34" t="str">
        <f t="shared" si="286"/>
        <v/>
      </c>
      <c r="P990" s="8"/>
      <c r="Q990" s="22" t="str">
        <f t="shared" si="280"/>
        <v/>
      </c>
      <c r="R990" s="34" t="str">
        <f t="shared" si="287"/>
        <v/>
      </c>
      <c r="S990" s="8"/>
      <c r="T990" s="22" t="str">
        <f t="shared" si="274"/>
        <v/>
      </c>
      <c r="U990" s="22" t="str">
        <f t="shared" si="281"/>
        <v/>
      </c>
      <c r="V990" s="22" t="str">
        <f t="shared" si="288"/>
        <v/>
      </c>
      <c r="W990" s="22" t="str">
        <f t="shared" si="289"/>
        <v/>
      </c>
      <c r="X990" s="8"/>
      <c r="Y990" s="29"/>
    </row>
    <row r="991" spans="1:25" ht="18" customHeight="1" x14ac:dyDescent="0.35">
      <c r="A991" s="20"/>
      <c r="B991" s="24" t="str">
        <f t="shared" si="275"/>
        <v/>
      </c>
      <c r="C991" s="34" t="str">
        <f t="shared" si="282"/>
        <v/>
      </c>
      <c r="D991" s="8"/>
      <c r="E991" s="22" t="str">
        <f t="shared" si="276"/>
        <v/>
      </c>
      <c r="F991" s="34" t="str">
        <f t="shared" si="283"/>
        <v/>
      </c>
      <c r="G991" s="8"/>
      <c r="H991" s="22" t="str">
        <f t="shared" si="277"/>
        <v/>
      </c>
      <c r="I991" s="34" t="str">
        <f t="shared" si="284"/>
        <v/>
      </c>
      <c r="J991" s="8"/>
      <c r="K991" s="22" t="str">
        <f t="shared" si="278"/>
        <v/>
      </c>
      <c r="L991" s="34" t="str">
        <f t="shared" si="285"/>
        <v/>
      </c>
      <c r="M991" s="8"/>
      <c r="N991" s="22" t="str">
        <f t="shared" si="279"/>
        <v/>
      </c>
      <c r="O991" s="34" t="str">
        <f t="shared" si="286"/>
        <v/>
      </c>
      <c r="P991" s="8"/>
      <c r="Q991" s="22" t="str">
        <f t="shared" si="280"/>
        <v/>
      </c>
      <c r="R991" s="34" t="str">
        <f t="shared" si="287"/>
        <v/>
      </c>
      <c r="S991" s="8"/>
      <c r="T991" s="22" t="str">
        <f t="shared" ref="T991:T1054" si="290">IF(OR(R991="",S991=""),"",R991-S991)</f>
        <v/>
      </c>
      <c r="U991" s="22" t="str">
        <f t="shared" si="281"/>
        <v/>
      </c>
      <c r="V991" s="22" t="str">
        <f t="shared" si="288"/>
        <v/>
      </c>
      <c r="W991" s="22" t="str">
        <f t="shared" si="289"/>
        <v/>
      </c>
      <c r="X991" s="8"/>
      <c r="Y991" s="29"/>
    </row>
    <row r="992" spans="1:25" ht="18" customHeight="1" x14ac:dyDescent="0.35">
      <c r="A992" s="20"/>
      <c r="B992" s="24" t="str">
        <f t="shared" si="275"/>
        <v/>
      </c>
      <c r="C992" s="34" t="str">
        <f t="shared" si="282"/>
        <v/>
      </c>
      <c r="D992" s="8"/>
      <c r="E992" s="22" t="str">
        <f t="shared" si="276"/>
        <v/>
      </c>
      <c r="F992" s="34" t="str">
        <f t="shared" si="283"/>
        <v/>
      </c>
      <c r="G992" s="8"/>
      <c r="H992" s="22" t="str">
        <f t="shared" si="277"/>
        <v/>
      </c>
      <c r="I992" s="34" t="str">
        <f t="shared" si="284"/>
        <v/>
      </c>
      <c r="J992" s="8"/>
      <c r="K992" s="22" t="str">
        <f t="shared" si="278"/>
        <v/>
      </c>
      <c r="L992" s="34" t="str">
        <f t="shared" si="285"/>
        <v/>
      </c>
      <c r="M992" s="8"/>
      <c r="N992" s="22" t="str">
        <f t="shared" si="279"/>
        <v/>
      </c>
      <c r="O992" s="34" t="str">
        <f t="shared" si="286"/>
        <v/>
      </c>
      <c r="P992" s="8"/>
      <c r="Q992" s="22" t="str">
        <f t="shared" si="280"/>
        <v/>
      </c>
      <c r="R992" s="34" t="str">
        <f t="shared" si="287"/>
        <v/>
      </c>
      <c r="S992" s="8"/>
      <c r="T992" s="22" t="str">
        <f t="shared" si="290"/>
        <v/>
      </c>
      <c r="U992" s="22" t="str">
        <f t="shared" si="281"/>
        <v/>
      </c>
      <c r="V992" s="22" t="str">
        <f t="shared" si="288"/>
        <v/>
      </c>
      <c r="W992" s="22" t="str">
        <f t="shared" si="289"/>
        <v/>
      </c>
      <c r="X992" s="8"/>
      <c r="Y992" s="29"/>
    </row>
    <row r="993" spans="1:25" ht="18" customHeight="1" x14ac:dyDescent="0.35">
      <c r="A993" s="20"/>
      <c r="B993" s="24" t="str">
        <f t="shared" si="275"/>
        <v/>
      </c>
      <c r="C993" s="34" t="str">
        <f t="shared" si="282"/>
        <v/>
      </c>
      <c r="D993" s="8"/>
      <c r="E993" s="22" t="str">
        <f t="shared" si="276"/>
        <v/>
      </c>
      <c r="F993" s="34" t="str">
        <f t="shared" si="283"/>
        <v/>
      </c>
      <c r="G993" s="8"/>
      <c r="H993" s="22" t="str">
        <f t="shared" si="277"/>
        <v/>
      </c>
      <c r="I993" s="34" t="str">
        <f t="shared" si="284"/>
        <v/>
      </c>
      <c r="J993" s="8"/>
      <c r="K993" s="22" t="str">
        <f t="shared" si="278"/>
        <v/>
      </c>
      <c r="L993" s="34" t="str">
        <f t="shared" si="285"/>
        <v/>
      </c>
      <c r="M993" s="8"/>
      <c r="N993" s="22" t="str">
        <f t="shared" si="279"/>
        <v/>
      </c>
      <c r="O993" s="34" t="str">
        <f t="shared" si="286"/>
        <v/>
      </c>
      <c r="P993" s="8"/>
      <c r="Q993" s="22" t="str">
        <f t="shared" si="280"/>
        <v/>
      </c>
      <c r="R993" s="34" t="str">
        <f t="shared" si="287"/>
        <v/>
      </c>
      <c r="S993" s="8"/>
      <c r="T993" s="22" t="str">
        <f t="shared" si="290"/>
        <v/>
      </c>
      <c r="U993" s="22" t="str">
        <f t="shared" si="281"/>
        <v/>
      </c>
      <c r="V993" s="22" t="str">
        <f t="shared" si="288"/>
        <v/>
      </c>
      <c r="W993" s="22" t="str">
        <f t="shared" si="289"/>
        <v/>
      </c>
      <c r="X993" s="8"/>
      <c r="Y993" s="29"/>
    </row>
    <row r="994" spans="1:25" ht="18" customHeight="1" x14ac:dyDescent="0.35">
      <c r="A994" s="20"/>
      <c r="B994" s="24" t="str">
        <f t="shared" si="275"/>
        <v/>
      </c>
      <c r="C994" s="34" t="str">
        <f t="shared" si="282"/>
        <v/>
      </c>
      <c r="D994" s="8"/>
      <c r="E994" s="22" t="str">
        <f t="shared" si="276"/>
        <v/>
      </c>
      <c r="F994" s="34" t="str">
        <f t="shared" si="283"/>
        <v/>
      </c>
      <c r="G994" s="8"/>
      <c r="H994" s="22" t="str">
        <f t="shared" si="277"/>
        <v/>
      </c>
      <c r="I994" s="34" t="str">
        <f t="shared" si="284"/>
        <v/>
      </c>
      <c r="J994" s="8"/>
      <c r="K994" s="22" t="str">
        <f t="shared" si="278"/>
        <v/>
      </c>
      <c r="L994" s="34" t="str">
        <f t="shared" si="285"/>
        <v/>
      </c>
      <c r="M994" s="8"/>
      <c r="N994" s="22" t="str">
        <f t="shared" si="279"/>
        <v/>
      </c>
      <c r="O994" s="34" t="str">
        <f t="shared" si="286"/>
        <v/>
      </c>
      <c r="P994" s="8"/>
      <c r="Q994" s="22" t="str">
        <f t="shared" si="280"/>
        <v/>
      </c>
      <c r="R994" s="34" t="str">
        <f t="shared" si="287"/>
        <v/>
      </c>
      <c r="S994" s="8"/>
      <c r="T994" s="22" t="str">
        <f t="shared" si="290"/>
        <v/>
      </c>
      <c r="U994" s="22" t="str">
        <f t="shared" si="281"/>
        <v/>
      </c>
      <c r="V994" s="22" t="str">
        <f t="shared" si="288"/>
        <v/>
      </c>
      <c r="W994" s="22" t="str">
        <f t="shared" si="289"/>
        <v/>
      </c>
      <c r="X994" s="8"/>
      <c r="Y994" s="29"/>
    </row>
    <row r="995" spans="1:25" ht="18" customHeight="1" x14ac:dyDescent="0.35">
      <c r="A995" s="20"/>
      <c r="B995" s="24" t="str">
        <f t="shared" si="275"/>
        <v/>
      </c>
      <c r="C995" s="34" t="str">
        <f t="shared" si="282"/>
        <v/>
      </c>
      <c r="D995" s="8"/>
      <c r="E995" s="22" t="str">
        <f t="shared" si="276"/>
        <v/>
      </c>
      <c r="F995" s="34" t="str">
        <f t="shared" si="283"/>
        <v/>
      </c>
      <c r="G995" s="8"/>
      <c r="H995" s="22" t="str">
        <f t="shared" si="277"/>
        <v/>
      </c>
      <c r="I995" s="34" t="str">
        <f t="shared" si="284"/>
        <v/>
      </c>
      <c r="J995" s="8"/>
      <c r="K995" s="22" t="str">
        <f t="shared" si="278"/>
        <v/>
      </c>
      <c r="L995" s="34" t="str">
        <f t="shared" si="285"/>
        <v/>
      </c>
      <c r="M995" s="8"/>
      <c r="N995" s="22" t="str">
        <f t="shared" si="279"/>
        <v/>
      </c>
      <c r="O995" s="34" t="str">
        <f t="shared" si="286"/>
        <v/>
      </c>
      <c r="P995" s="8"/>
      <c r="Q995" s="22" t="str">
        <f t="shared" si="280"/>
        <v/>
      </c>
      <c r="R995" s="34" t="str">
        <f t="shared" si="287"/>
        <v/>
      </c>
      <c r="S995" s="8"/>
      <c r="T995" s="22" t="str">
        <f t="shared" si="290"/>
        <v/>
      </c>
      <c r="U995" s="22" t="str">
        <f t="shared" si="281"/>
        <v/>
      </c>
      <c r="V995" s="22" t="str">
        <f t="shared" si="288"/>
        <v/>
      </c>
      <c r="W995" s="22" t="str">
        <f t="shared" si="289"/>
        <v/>
      </c>
      <c r="X995" s="8"/>
      <c r="Y995" s="29"/>
    </row>
    <row r="996" spans="1:25" ht="18" customHeight="1" x14ac:dyDescent="0.35">
      <c r="A996" s="20"/>
      <c r="B996" s="24" t="str">
        <f t="shared" si="275"/>
        <v/>
      </c>
      <c r="C996" s="34" t="str">
        <f t="shared" si="282"/>
        <v/>
      </c>
      <c r="D996" s="8"/>
      <c r="E996" s="22" t="str">
        <f t="shared" si="276"/>
        <v/>
      </c>
      <c r="F996" s="34" t="str">
        <f t="shared" si="283"/>
        <v/>
      </c>
      <c r="G996" s="8"/>
      <c r="H996" s="22" t="str">
        <f t="shared" si="277"/>
        <v/>
      </c>
      <c r="I996" s="34" t="str">
        <f t="shared" si="284"/>
        <v/>
      </c>
      <c r="J996" s="8"/>
      <c r="K996" s="22" t="str">
        <f t="shared" si="278"/>
        <v/>
      </c>
      <c r="L996" s="34" t="str">
        <f t="shared" si="285"/>
        <v/>
      </c>
      <c r="M996" s="8"/>
      <c r="N996" s="22" t="str">
        <f t="shared" si="279"/>
        <v/>
      </c>
      <c r="O996" s="34" t="str">
        <f t="shared" si="286"/>
        <v/>
      </c>
      <c r="P996" s="8"/>
      <c r="Q996" s="22" t="str">
        <f t="shared" si="280"/>
        <v/>
      </c>
      <c r="R996" s="34" t="str">
        <f t="shared" si="287"/>
        <v/>
      </c>
      <c r="S996" s="8"/>
      <c r="T996" s="22" t="str">
        <f t="shared" si="290"/>
        <v/>
      </c>
      <c r="U996" s="22" t="str">
        <f t="shared" si="281"/>
        <v/>
      </c>
      <c r="V996" s="22" t="str">
        <f t="shared" si="288"/>
        <v/>
      </c>
      <c r="W996" s="22" t="str">
        <f t="shared" si="289"/>
        <v/>
      </c>
      <c r="X996" s="8"/>
      <c r="Y996" s="29"/>
    </row>
    <row r="997" spans="1:25" ht="18" customHeight="1" x14ac:dyDescent="0.35">
      <c r="A997" s="20"/>
      <c r="B997" s="24" t="str">
        <f t="shared" si="275"/>
        <v/>
      </c>
      <c r="C997" s="34" t="str">
        <f t="shared" si="282"/>
        <v/>
      </c>
      <c r="D997" s="8"/>
      <c r="E997" s="22" t="str">
        <f t="shared" si="276"/>
        <v/>
      </c>
      <c r="F997" s="34" t="str">
        <f t="shared" si="283"/>
        <v/>
      </c>
      <c r="G997" s="8"/>
      <c r="H997" s="22" t="str">
        <f t="shared" si="277"/>
        <v/>
      </c>
      <c r="I997" s="34" t="str">
        <f t="shared" si="284"/>
        <v/>
      </c>
      <c r="J997" s="8"/>
      <c r="K997" s="22" t="str">
        <f t="shared" si="278"/>
        <v/>
      </c>
      <c r="L997" s="34" t="str">
        <f t="shared" si="285"/>
        <v/>
      </c>
      <c r="M997" s="8"/>
      <c r="N997" s="22" t="str">
        <f t="shared" si="279"/>
        <v/>
      </c>
      <c r="O997" s="34" t="str">
        <f t="shared" si="286"/>
        <v/>
      </c>
      <c r="P997" s="8"/>
      <c r="Q997" s="22" t="str">
        <f t="shared" si="280"/>
        <v/>
      </c>
      <c r="R997" s="34" t="str">
        <f t="shared" si="287"/>
        <v/>
      </c>
      <c r="S997" s="8"/>
      <c r="T997" s="22" t="str">
        <f t="shared" si="290"/>
        <v/>
      </c>
      <c r="U997" s="22" t="str">
        <f t="shared" si="281"/>
        <v/>
      </c>
      <c r="V997" s="22" t="str">
        <f t="shared" si="288"/>
        <v/>
      </c>
      <c r="W997" s="22" t="str">
        <f t="shared" si="289"/>
        <v/>
      </c>
      <c r="X997" s="8"/>
      <c r="Y997" s="29"/>
    </row>
    <row r="998" spans="1:25" ht="18" customHeight="1" x14ac:dyDescent="0.35">
      <c r="A998" s="20"/>
      <c r="B998" s="24" t="str">
        <f t="shared" si="275"/>
        <v/>
      </c>
      <c r="C998" s="34" t="str">
        <f t="shared" si="282"/>
        <v/>
      </c>
      <c r="D998" s="8"/>
      <c r="E998" s="22" t="str">
        <f t="shared" si="276"/>
        <v/>
      </c>
      <c r="F998" s="34" t="str">
        <f t="shared" si="283"/>
        <v/>
      </c>
      <c r="G998" s="8"/>
      <c r="H998" s="22" t="str">
        <f t="shared" si="277"/>
        <v/>
      </c>
      <c r="I998" s="34" t="str">
        <f t="shared" si="284"/>
        <v/>
      </c>
      <c r="J998" s="8"/>
      <c r="K998" s="22" t="str">
        <f t="shared" si="278"/>
        <v/>
      </c>
      <c r="L998" s="34" t="str">
        <f t="shared" si="285"/>
        <v/>
      </c>
      <c r="M998" s="8"/>
      <c r="N998" s="22" t="str">
        <f t="shared" si="279"/>
        <v/>
      </c>
      <c r="O998" s="34" t="str">
        <f t="shared" si="286"/>
        <v/>
      </c>
      <c r="P998" s="8"/>
      <c r="Q998" s="22" t="str">
        <f t="shared" si="280"/>
        <v/>
      </c>
      <c r="R998" s="34" t="str">
        <f t="shared" si="287"/>
        <v/>
      </c>
      <c r="S998" s="8"/>
      <c r="T998" s="22" t="str">
        <f t="shared" si="290"/>
        <v/>
      </c>
      <c r="U998" s="22" t="str">
        <f t="shared" si="281"/>
        <v/>
      </c>
      <c r="V998" s="22" t="str">
        <f t="shared" si="288"/>
        <v/>
      </c>
      <c r="W998" s="22" t="str">
        <f t="shared" si="289"/>
        <v/>
      </c>
      <c r="X998" s="8"/>
      <c r="Y998" s="29"/>
    </row>
    <row r="999" spans="1:25" ht="18" customHeight="1" x14ac:dyDescent="0.35">
      <c r="A999" s="20"/>
      <c r="B999" s="24" t="str">
        <f t="shared" si="275"/>
        <v/>
      </c>
      <c r="C999" s="34" t="str">
        <f t="shared" si="282"/>
        <v/>
      </c>
      <c r="D999" s="8"/>
      <c r="E999" s="22" t="str">
        <f t="shared" si="276"/>
        <v/>
      </c>
      <c r="F999" s="34" t="str">
        <f t="shared" si="283"/>
        <v/>
      </c>
      <c r="G999" s="8"/>
      <c r="H999" s="22" t="str">
        <f t="shared" si="277"/>
        <v/>
      </c>
      <c r="I999" s="34" t="str">
        <f t="shared" si="284"/>
        <v/>
      </c>
      <c r="J999" s="8"/>
      <c r="K999" s="22" t="str">
        <f t="shared" si="278"/>
        <v/>
      </c>
      <c r="L999" s="34" t="str">
        <f t="shared" si="285"/>
        <v/>
      </c>
      <c r="M999" s="8"/>
      <c r="N999" s="22" t="str">
        <f t="shared" si="279"/>
        <v/>
      </c>
      <c r="O999" s="34" t="str">
        <f t="shared" si="286"/>
        <v/>
      </c>
      <c r="P999" s="8"/>
      <c r="Q999" s="22" t="str">
        <f t="shared" si="280"/>
        <v/>
      </c>
      <c r="R999" s="34" t="str">
        <f t="shared" si="287"/>
        <v/>
      </c>
      <c r="S999" s="8"/>
      <c r="T999" s="22" t="str">
        <f t="shared" si="290"/>
        <v/>
      </c>
      <c r="U999" s="22" t="str">
        <f t="shared" si="281"/>
        <v/>
      </c>
      <c r="V999" s="22" t="str">
        <f t="shared" si="288"/>
        <v/>
      </c>
      <c r="W999" s="22" t="str">
        <f t="shared" si="289"/>
        <v/>
      </c>
      <c r="X999" s="8"/>
      <c r="Y999" s="29"/>
    </row>
    <row r="1000" spans="1:25" ht="18" customHeight="1" x14ac:dyDescent="0.35">
      <c r="A1000" s="20"/>
      <c r="B1000" s="24" t="str">
        <f t="shared" si="275"/>
        <v/>
      </c>
      <c r="C1000" s="34" t="str">
        <f t="shared" si="282"/>
        <v/>
      </c>
      <c r="D1000" s="8"/>
      <c r="E1000" s="22" t="str">
        <f t="shared" si="276"/>
        <v/>
      </c>
      <c r="F1000" s="34" t="str">
        <f t="shared" si="283"/>
        <v/>
      </c>
      <c r="G1000" s="8"/>
      <c r="H1000" s="22" t="str">
        <f t="shared" si="277"/>
        <v/>
      </c>
      <c r="I1000" s="34" t="str">
        <f t="shared" si="284"/>
        <v/>
      </c>
      <c r="J1000" s="8"/>
      <c r="K1000" s="22" t="str">
        <f t="shared" si="278"/>
        <v/>
      </c>
      <c r="L1000" s="34" t="str">
        <f t="shared" si="285"/>
        <v/>
      </c>
      <c r="M1000" s="8"/>
      <c r="N1000" s="22" t="str">
        <f t="shared" si="279"/>
        <v/>
      </c>
      <c r="O1000" s="34" t="str">
        <f t="shared" si="286"/>
        <v/>
      </c>
      <c r="P1000" s="8"/>
      <c r="Q1000" s="22" t="str">
        <f t="shared" si="280"/>
        <v/>
      </c>
      <c r="R1000" s="34" t="str">
        <f t="shared" si="287"/>
        <v/>
      </c>
      <c r="S1000" s="8"/>
      <c r="T1000" s="22" t="str">
        <f t="shared" si="290"/>
        <v/>
      </c>
      <c r="U1000" s="22" t="str">
        <f t="shared" si="281"/>
        <v/>
      </c>
      <c r="V1000" s="22" t="str">
        <f t="shared" si="288"/>
        <v/>
      </c>
      <c r="W1000" s="22" t="str">
        <f t="shared" si="289"/>
        <v/>
      </c>
      <c r="X1000" s="8"/>
      <c r="Y1000" s="29"/>
    </row>
    <row r="1001" spans="1:25" ht="18" customHeight="1" x14ac:dyDescent="0.35">
      <c r="A1001" s="20"/>
      <c r="B1001" s="24" t="str">
        <f t="shared" si="275"/>
        <v/>
      </c>
      <c r="C1001" s="34" t="str">
        <f t="shared" si="282"/>
        <v/>
      </c>
      <c r="D1001" s="8"/>
      <c r="E1001" s="22" t="str">
        <f t="shared" si="276"/>
        <v/>
      </c>
      <c r="F1001" s="34" t="str">
        <f t="shared" si="283"/>
        <v/>
      </c>
      <c r="G1001" s="8"/>
      <c r="H1001" s="22" t="str">
        <f t="shared" si="277"/>
        <v/>
      </c>
      <c r="I1001" s="34" t="str">
        <f t="shared" si="284"/>
        <v/>
      </c>
      <c r="J1001" s="8"/>
      <c r="K1001" s="22" t="str">
        <f t="shared" si="278"/>
        <v/>
      </c>
      <c r="L1001" s="34" t="str">
        <f t="shared" si="285"/>
        <v/>
      </c>
      <c r="M1001" s="8"/>
      <c r="N1001" s="22" t="str">
        <f t="shared" si="279"/>
        <v/>
      </c>
      <c r="O1001" s="34" t="str">
        <f t="shared" si="286"/>
        <v/>
      </c>
      <c r="P1001" s="8"/>
      <c r="Q1001" s="22" t="str">
        <f t="shared" si="280"/>
        <v/>
      </c>
      <c r="R1001" s="34" t="str">
        <f t="shared" si="287"/>
        <v/>
      </c>
      <c r="S1001" s="8"/>
      <c r="T1001" s="22" t="str">
        <f t="shared" si="290"/>
        <v/>
      </c>
      <c r="U1001" s="22" t="str">
        <f t="shared" si="281"/>
        <v/>
      </c>
      <c r="V1001" s="22" t="str">
        <f t="shared" si="288"/>
        <v/>
      </c>
      <c r="W1001" s="22" t="str">
        <f t="shared" si="289"/>
        <v/>
      </c>
      <c r="X1001" s="8"/>
      <c r="Y1001" s="29"/>
    </row>
    <row r="1002" spans="1:25" ht="18" customHeight="1" x14ac:dyDescent="0.35">
      <c r="A1002" s="20"/>
      <c r="B1002" s="24" t="str">
        <f t="shared" si="275"/>
        <v/>
      </c>
      <c r="C1002" s="34" t="str">
        <f t="shared" si="282"/>
        <v/>
      </c>
      <c r="D1002" s="8"/>
      <c r="E1002" s="22" t="str">
        <f t="shared" si="276"/>
        <v/>
      </c>
      <c r="F1002" s="34" t="str">
        <f t="shared" si="283"/>
        <v/>
      </c>
      <c r="G1002" s="8"/>
      <c r="H1002" s="22" t="str">
        <f t="shared" si="277"/>
        <v/>
      </c>
      <c r="I1002" s="34" t="str">
        <f t="shared" si="284"/>
        <v/>
      </c>
      <c r="J1002" s="8"/>
      <c r="K1002" s="22" t="str">
        <f t="shared" si="278"/>
        <v/>
      </c>
      <c r="L1002" s="34" t="str">
        <f t="shared" si="285"/>
        <v/>
      </c>
      <c r="M1002" s="8"/>
      <c r="N1002" s="22" t="str">
        <f t="shared" si="279"/>
        <v/>
      </c>
      <c r="O1002" s="34" t="str">
        <f t="shared" si="286"/>
        <v/>
      </c>
      <c r="P1002" s="8"/>
      <c r="Q1002" s="22" t="str">
        <f t="shared" si="280"/>
        <v/>
      </c>
      <c r="R1002" s="34" t="str">
        <f t="shared" si="287"/>
        <v/>
      </c>
      <c r="S1002" s="8"/>
      <c r="T1002" s="22" t="str">
        <f t="shared" si="290"/>
        <v/>
      </c>
      <c r="U1002" s="22" t="str">
        <f t="shared" si="281"/>
        <v/>
      </c>
      <c r="V1002" s="22" t="str">
        <f t="shared" si="288"/>
        <v/>
      </c>
      <c r="W1002" s="22" t="str">
        <f t="shared" si="289"/>
        <v/>
      </c>
      <c r="X1002" s="8"/>
      <c r="Y1002" s="29"/>
    </row>
    <row r="1003" spans="1:25" ht="18" customHeight="1" x14ac:dyDescent="0.35">
      <c r="A1003" s="20"/>
      <c r="B1003" s="24" t="str">
        <f t="shared" si="275"/>
        <v/>
      </c>
      <c r="C1003" s="34" t="str">
        <f t="shared" si="282"/>
        <v/>
      </c>
      <c r="D1003" s="8"/>
      <c r="E1003" s="22" t="str">
        <f t="shared" si="276"/>
        <v/>
      </c>
      <c r="F1003" s="34" t="str">
        <f t="shared" si="283"/>
        <v/>
      </c>
      <c r="G1003" s="8"/>
      <c r="H1003" s="22" t="str">
        <f t="shared" si="277"/>
        <v/>
      </c>
      <c r="I1003" s="34" t="str">
        <f t="shared" si="284"/>
        <v/>
      </c>
      <c r="J1003" s="8"/>
      <c r="K1003" s="22" t="str">
        <f t="shared" si="278"/>
        <v/>
      </c>
      <c r="L1003" s="34" t="str">
        <f t="shared" si="285"/>
        <v/>
      </c>
      <c r="M1003" s="8"/>
      <c r="N1003" s="22" t="str">
        <f t="shared" si="279"/>
        <v/>
      </c>
      <c r="O1003" s="34" t="str">
        <f t="shared" si="286"/>
        <v/>
      </c>
      <c r="P1003" s="8"/>
      <c r="Q1003" s="22" t="str">
        <f t="shared" si="280"/>
        <v/>
      </c>
      <c r="R1003" s="34" t="str">
        <f t="shared" si="287"/>
        <v/>
      </c>
      <c r="S1003" s="8"/>
      <c r="T1003" s="22" t="str">
        <f t="shared" si="290"/>
        <v/>
      </c>
      <c r="U1003" s="22" t="str">
        <f t="shared" si="281"/>
        <v/>
      </c>
      <c r="V1003" s="22" t="str">
        <f t="shared" si="288"/>
        <v/>
      </c>
      <c r="W1003" s="22" t="str">
        <f t="shared" si="289"/>
        <v/>
      </c>
      <c r="X1003" s="8"/>
      <c r="Y1003" s="29"/>
    </row>
    <row r="1004" spans="1:25" ht="18" customHeight="1" x14ac:dyDescent="0.35">
      <c r="A1004" s="20"/>
      <c r="B1004" s="24" t="str">
        <f t="shared" si="275"/>
        <v/>
      </c>
      <c r="C1004" s="34" t="str">
        <f t="shared" si="282"/>
        <v/>
      </c>
      <c r="D1004" s="8"/>
      <c r="E1004" s="22" t="str">
        <f t="shared" si="276"/>
        <v/>
      </c>
      <c r="F1004" s="34" t="str">
        <f t="shared" si="283"/>
        <v/>
      </c>
      <c r="G1004" s="8"/>
      <c r="H1004" s="22" t="str">
        <f t="shared" si="277"/>
        <v/>
      </c>
      <c r="I1004" s="34" t="str">
        <f t="shared" si="284"/>
        <v/>
      </c>
      <c r="J1004" s="8"/>
      <c r="K1004" s="22" t="str">
        <f t="shared" si="278"/>
        <v/>
      </c>
      <c r="L1004" s="34" t="str">
        <f t="shared" si="285"/>
        <v/>
      </c>
      <c r="M1004" s="8"/>
      <c r="N1004" s="22" t="str">
        <f t="shared" si="279"/>
        <v/>
      </c>
      <c r="O1004" s="34" t="str">
        <f t="shared" si="286"/>
        <v/>
      </c>
      <c r="P1004" s="8"/>
      <c r="Q1004" s="22" t="str">
        <f t="shared" si="280"/>
        <v/>
      </c>
      <c r="R1004" s="34" t="str">
        <f t="shared" si="287"/>
        <v/>
      </c>
      <c r="S1004" s="8"/>
      <c r="T1004" s="22" t="str">
        <f t="shared" si="290"/>
        <v/>
      </c>
      <c r="U1004" s="22" t="str">
        <f t="shared" si="281"/>
        <v/>
      </c>
      <c r="V1004" s="22" t="str">
        <f t="shared" si="288"/>
        <v/>
      </c>
      <c r="W1004" s="22" t="str">
        <f t="shared" si="289"/>
        <v/>
      </c>
      <c r="X1004" s="8"/>
      <c r="Y1004" s="29"/>
    </row>
    <row r="1005" spans="1:25" ht="18" customHeight="1" x14ac:dyDescent="0.35">
      <c r="A1005" s="20"/>
      <c r="B1005" s="24" t="str">
        <f t="shared" si="275"/>
        <v/>
      </c>
      <c r="C1005" s="34" t="str">
        <f t="shared" si="282"/>
        <v/>
      </c>
      <c r="D1005" s="8"/>
      <c r="E1005" s="22" t="str">
        <f t="shared" si="276"/>
        <v/>
      </c>
      <c r="F1005" s="34" t="str">
        <f t="shared" si="283"/>
        <v/>
      </c>
      <c r="G1005" s="8"/>
      <c r="H1005" s="22" t="str">
        <f t="shared" si="277"/>
        <v/>
      </c>
      <c r="I1005" s="34" t="str">
        <f t="shared" si="284"/>
        <v/>
      </c>
      <c r="J1005" s="8"/>
      <c r="K1005" s="22" t="str">
        <f t="shared" si="278"/>
        <v/>
      </c>
      <c r="L1005" s="34" t="str">
        <f t="shared" si="285"/>
        <v/>
      </c>
      <c r="M1005" s="8"/>
      <c r="N1005" s="22" t="str">
        <f t="shared" si="279"/>
        <v/>
      </c>
      <c r="O1005" s="34" t="str">
        <f t="shared" si="286"/>
        <v/>
      </c>
      <c r="P1005" s="8"/>
      <c r="Q1005" s="22" t="str">
        <f t="shared" si="280"/>
        <v/>
      </c>
      <c r="R1005" s="34" t="str">
        <f t="shared" si="287"/>
        <v/>
      </c>
      <c r="S1005" s="8"/>
      <c r="T1005" s="22" t="str">
        <f t="shared" si="290"/>
        <v/>
      </c>
      <c r="U1005" s="22" t="str">
        <f t="shared" si="281"/>
        <v/>
      </c>
      <c r="V1005" s="22" t="str">
        <f t="shared" si="288"/>
        <v/>
      </c>
      <c r="W1005" s="22" t="str">
        <f t="shared" si="289"/>
        <v/>
      </c>
      <c r="X1005" s="8"/>
      <c r="Y1005" s="29"/>
    </row>
    <row r="1006" spans="1:25" ht="18" customHeight="1" x14ac:dyDescent="0.35">
      <c r="A1006" s="20"/>
      <c r="B1006" s="24" t="str">
        <f t="shared" si="275"/>
        <v/>
      </c>
      <c r="C1006" s="34" t="str">
        <f t="shared" si="282"/>
        <v/>
      </c>
      <c r="D1006" s="8"/>
      <c r="E1006" s="22" t="str">
        <f t="shared" si="276"/>
        <v/>
      </c>
      <c r="F1006" s="34" t="str">
        <f t="shared" si="283"/>
        <v/>
      </c>
      <c r="G1006" s="8"/>
      <c r="H1006" s="22" t="str">
        <f t="shared" si="277"/>
        <v/>
      </c>
      <c r="I1006" s="34" t="str">
        <f t="shared" si="284"/>
        <v/>
      </c>
      <c r="J1006" s="8"/>
      <c r="K1006" s="22" t="str">
        <f t="shared" si="278"/>
        <v/>
      </c>
      <c r="L1006" s="34" t="str">
        <f t="shared" si="285"/>
        <v/>
      </c>
      <c r="M1006" s="8"/>
      <c r="N1006" s="22" t="str">
        <f t="shared" si="279"/>
        <v/>
      </c>
      <c r="O1006" s="34" t="str">
        <f t="shared" si="286"/>
        <v/>
      </c>
      <c r="P1006" s="8"/>
      <c r="Q1006" s="22" t="str">
        <f t="shared" si="280"/>
        <v/>
      </c>
      <c r="R1006" s="34" t="str">
        <f t="shared" si="287"/>
        <v/>
      </c>
      <c r="S1006" s="8"/>
      <c r="T1006" s="22" t="str">
        <f t="shared" si="290"/>
        <v/>
      </c>
      <c r="U1006" s="22" t="str">
        <f t="shared" si="281"/>
        <v/>
      </c>
      <c r="V1006" s="22" t="str">
        <f t="shared" si="288"/>
        <v/>
      </c>
      <c r="W1006" s="22" t="str">
        <f t="shared" si="289"/>
        <v/>
      </c>
      <c r="X1006" s="8"/>
      <c r="Y1006" s="29"/>
    </row>
    <row r="1007" spans="1:25" ht="18" customHeight="1" x14ac:dyDescent="0.35">
      <c r="A1007" s="20"/>
      <c r="B1007" s="24" t="str">
        <f t="shared" si="275"/>
        <v/>
      </c>
      <c r="C1007" s="34" t="str">
        <f t="shared" si="282"/>
        <v/>
      </c>
      <c r="D1007" s="8"/>
      <c r="E1007" s="22" t="str">
        <f t="shared" si="276"/>
        <v/>
      </c>
      <c r="F1007" s="34" t="str">
        <f t="shared" si="283"/>
        <v/>
      </c>
      <c r="G1007" s="8"/>
      <c r="H1007" s="22" t="str">
        <f t="shared" si="277"/>
        <v/>
      </c>
      <c r="I1007" s="34" t="str">
        <f t="shared" si="284"/>
        <v/>
      </c>
      <c r="J1007" s="8"/>
      <c r="K1007" s="22" t="str">
        <f t="shared" si="278"/>
        <v/>
      </c>
      <c r="L1007" s="34" t="str">
        <f t="shared" si="285"/>
        <v/>
      </c>
      <c r="M1007" s="8"/>
      <c r="N1007" s="22" t="str">
        <f t="shared" si="279"/>
        <v/>
      </c>
      <c r="O1007" s="34" t="str">
        <f t="shared" si="286"/>
        <v/>
      </c>
      <c r="P1007" s="8"/>
      <c r="Q1007" s="22" t="str">
        <f t="shared" si="280"/>
        <v/>
      </c>
      <c r="R1007" s="34" t="str">
        <f t="shared" si="287"/>
        <v/>
      </c>
      <c r="S1007" s="8"/>
      <c r="T1007" s="22" t="str">
        <f t="shared" si="290"/>
        <v/>
      </c>
      <c r="U1007" s="22" t="str">
        <f t="shared" si="281"/>
        <v/>
      </c>
      <c r="V1007" s="22" t="str">
        <f t="shared" si="288"/>
        <v/>
      </c>
      <c r="W1007" s="22" t="str">
        <f t="shared" si="289"/>
        <v/>
      </c>
      <c r="X1007" s="8"/>
      <c r="Y1007" s="29"/>
    </row>
    <row r="1008" spans="1:25" ht="18" customHeight="1" x14ac:dyDescent="0.35">
      <c r="A1008" s="20"/>
      <c r="B1008" s="24" t="str">
        <f t="shared" si="275"/>
        <v/>
      </c>
      <c r="C1008" s="34" t="str">
        <f t="shared" si="282"/>
        <v/>
      </c>
      <c r="D1008" s="8"/>
      <c r="E1008" s="22" t="str">
        <f t="shared" si="276"/>
        <v/>
      </c>
      <c r="F1008" s="34" t="str">
        <f t="shared" si="283"/>
        <v/>
      </c>
      <c r="G1008" s="8"/>
      <c r="H1008" s="22" t="str">
        <f t="shared" si="277"/>
        <v/>
      </c>
      <c r="I1008" s="34" t="str">
        <f t="shared" si="284"/>
        <v/>
      </c>
      <c r="J1008" s="8"/>
      <c r="K1008" s="22" t="str">
        <f t="shared" si="278"/>
        <v/>
      </c>
      <c r="L1008" s="34" t="str">
        <f t="shared" si="285"/>
        <v/>
      </c>
      <c r="M1008" s="8"/>
      <c r="N1008" s="22" t="str">
        <f t="shared" si="279"/>
        <v/>
      </c>
      <c r="O1008" s="34" t="str">
        <f t="shared" si="286"/>
        <v/>
      </c>
      <c r="P1008" s="8"/>
      <c r="Q1008" s="22" t="str">
        <f t="shared" si="280"/>
        <v/>
      </c>
      <c r="R1008" s="34" t="str">
        <f t="shared" si="287"/>
        <v/>
      </c>
      <c r="S1008" s="8"/>
      <c r="T1008" s="22" t="str">
        <f t="shared" si="290"/>
        <v/>
      </c>
      <c r="U1008" s="22" t="str">
        <f t="shared" si="281"/>
        <v/>
      </c>
      <c r="V1008" s="22" t="str">
        <f t="shared" si="288"/>
        <v/>
      </c>
      <c r="W1008" s="22" t="str">
        <f t="shared" si="289"/>
        <v/>
      </c>
      <c r="X1008" s="8"/>
      <c r="Y1008" s="29"/>
    </row>
    <row r="1009" spans="1:25" ht="18" customHeight="1" x14ac:dyDescent="0.35">
      <c r="A1009" s="20"/>
      <c r="B1009" s="24" t="str">
        <f t="shared" si="275"/>
        <v/>
      </c>
      <c r="C1009" s="34" t="str">
        <f t="shared" si="282"/>
        <v/>
      </c>
      <c r="D1009" s="8"/>
      <c r="E1009" s="22" t="str">
        <f t="shared" si="276"/>
        <v/>
      </c>
      <c r="F1009" s="34" t="str">
        <f t="shared" si="283"/>
        <v/>
      </c>
      <c r="G1009" s="8"/>
      <c r="H1009" s="22" t="str">
        <f t="shared" si="277"/>
        <v/>
      </c>
      <c r="I1009" s="34" t="str">
        <f t="shared" si="284"/>
        <v/>
      </c>
      <c r="J1009" s="8"/>
      <c r="K1009" s="22" t="str">
        <f t="shared" si="278"/>
        <v/>
      </c>
      <c r="L1009" s="34" t="str">
        <f t="shared" si="285"/>
        <v/>
      </c>
      <c r="M1009" s="8"/>
      <c r="N1009" s="22" t="str">
        <f t="shared" si="279"/>
        <v/>
      </c>
      <c r="O1009" s="34" t="str">
        <f t="shared" si="286"/>
        <v/>
      </c>
      <c r="P1009" s="8"/>
      <c r="Q1009" s="22" t="str">
        <f t="shared" si="280"/>
        <v/>
      </c>
      <c r="R1009" s="34" t="str">
        <f t="shared" si="287"/>
        <v/>
      </c>
      <c r="S1009" s="8"/>
      <c r="T1009" s="22" t="str">
        <f t="shared" si="290"/>
        <v/>
      </c>
      <c r="U1009" s="22" t="str">
        <f t="shared" si="281"/>
        <v/>
      </c>
      <c r="V1009" s="22" t="str">
        <f t="shared" si="288"/>
        <v/>
      </c>
      <c r="W1009" s="22" t="str">
        <f t="shared" si="289"/>
        <v/>
      </c>
      <c r="X1009" s="8"/>
      <c r="Y1009" s="29"/>
    </row>
    <row r="1010" spans="1:25" ht="18" customHeight="1" x14ac:dyDescent="0.35">
      <c r="A1010" s="20"/>
      <c r="B1010" s="24" t="str">
        <f t="shared" si="275"/>
        <v/>
      </c>
      <c r="C1010" s="34" t="str">
        <f t="shared" si="282"/>
        <v/>
      </c>
      <c r="D1010" s="8"/>
      <c r="E1010" s="22" t="str">
        <f t="shared" si="276"/>
        <v/>
      </c>
      <c r="F1010" s="34" t="str">
        <f t="shared" si="283"/>
        <v/>
      </c>
      <c r="G1010" s="8"/>
      <c r="H1010" s="22" t="str">
        <f t="shared" si="277"/>
        <v/>
      </c>
      <c r="I1010" s="34" t="str">
        <f t="shared" si="284"/>
        <v/>
      </c>
      <c r="J1010" s="8"/>
      <c r="K1010" s="22" t="str">
        <f t="shared" si="278"/>
        <v/>
      </c>
      <c r="L1010" s="34" t="str">
        <f t="shared" si="285"/>
        <v/>
      </c>
      <c r="M1010" s="8"/>
      <c r="N1010" s="22" t="str">
        <f t="shared" si="279"/>
        <v/>
      </c>
      <c r="O1010" s="34" t="str">
        <f t="shared" si="286"/>
        <v/>
      </c>
      <c r="P1010" s="8"/>
      <c r="Q1010" s="22" t="str">
        <f t="shared" si="280"/>
        <v/>
      </c>
      <c r="R1010" s="34" t="str">
        <f t="shared" si="287"/>
        <v/>
      </c>
      <c r="S1010" s="8"/>
      <c r="T1010" s="22" t="str">
        <f t="shared" si="290"/>
        <v/>
      </c>
      <c r="U1010" s="22" t="str">
        <f t="shared" si="281"/>
        <v/>
      </c>
      <c r="V1010" s="22" t="str">
        <f t="shared" si="288"/>
        <v/>
      </c>
      <c r="W1010" s="22" t="str">
        <f t="shared" si="289"/>
        <v/>
      </c>
      <c r="X1010" s="8"/>
      <c r="Y1010" s="29"/>
    </row>
    <row r="1011" spans="1:25" ht="18" customHeight="1" x14ac:dyDescent="0.35">
      <c r="A1011" s="20"/>
      <c r="B1011" s="24" t="str">
        <f t="shared" si="275"/>
        <v/>
      </c>
      <c r="C1011" s="34" t="str">
        <f t="shared" si="282"/>
        <v/>
      </c>
      <c r="D1011" s="8"/>
      <c r="E1011" s="22" t="str">
        <f t="shared" si="276"/>
        <v/>
      </c>
      <c r="F1011" s="34" t="str">
        <f t="shared" si="283"/>
        <v/>
      </c>
      <c r="G1011" s="8"/>
      <c r="H1011" s="22" t="str">
        <f t="shared" si="277"/>
        <v/>
      </c>
      <c r="I1011" s="34" t="str">
        <f t="shared" si="284"/>
        <v/>
      </c>
      <c r="J1011" s="8"/>
      <c r="K1011" s="22" t="str">
        <f t="shared" si="278"/>
        <v/>
      </c>
      <c r="L1011" s="34" t="str">
        <f t="shared" si="285"/>
        <v/>
      </c>
      <c r="M1011" s="8"/>
      <c r="N1011" s="22" t="str">
        <f t="shared" si="279"/>
        <v/>
      </c>
      <c r="O1011" s="34" t="str">
        <f t="shared" si="286"/>
        <v/>
      </c>
      <c r="P1011" s="8"/>
      <c r="Q1011" s="22" t="str">
        <f t="shared" si="280"/>
        <v/>
      </c>
      <c r="R1011" s="34" t="str">
        <f t="shared" si="287"/>
        <v/>
      </c>
      <c r="S1011" s="8"/>
      <c r="T1011" s="22" t="str">
        <f t="shared" si="290"/>
        <v/>
      </c>
      <c r="U1011" s="22" t="str">
        <f t="shared" si="281"/>
        <v/>
      </c>
      <c r="V1011" s="22" t="str">
        <f t="shared" si="288"/>
        <v/>
      </c>
      <c r="W1011" s="22" t="str">
        <f t="shared" si="289"/>
        <v/>
      </c>
      <c r="X1011" s="8"/>
      <c r="Y1011" s="29"/>
    </row>
    <row r="1012" spans="1:25" ht="18" customHeight="1" x14ac:dyDescent="0.35">
      <c r="A1012" s="20"/>
      <c r="B1012" s="24" t="str">
        <f t="shared" si="275"/>
        <v/>
      </c>
      <c r="C1012" s="34" t="str">
        <f t="shared" si="282"/>
        <v/>
      </c>
      <c r="D1012" s="8"/>
      <c r="E1012" s="22" t="str">
        <f t="shared" si="276"/>
        <v/>
      </c>
      <c r="F1012" s="34" t="str">
        <f t="shared" si="283"/>
        <v/>
      </c>
      <c r="G1012" s="8"/>
      <c r="H1012" s="22" t="str">
        <f t="shared" si="277"/>
        <v/>
      </c>
      <c r="I1012" s="34" t="str">
        <f t="shared" si="284"/>
        <v/>
      </c>
      <c r="J1012" s="8"/>
      <c r="K1012" s="22" t="str">
        <f t="shared" si="278"/>
        <v/>
      </c>
      <c r="L1012" s="34" t="str">
        <f t="shared" si="285"/>
        <v/>
      </c>
      <c r="M1012" s="8"/>
      <c r="N1012" s="22" t="str">
        <f t="shared" si="279"/>
        <v/>
      </c>
      <c r="O1012" s="34" t="str">
        <f t="shared" si="286"/>
        <v/>
      </c>
      <c r="P1012" s="8"/>
      <c r="Q1012" s="22" t="str">
        <f t="shared" si="280"/>
        <v/>
      </c>
      <c r="R1012" s="34" t="str">
        <f t="shared" si="287"/>
        <v/>
      </c>
      <c r="S1012" s="8"/>
      <c r="T1012" s="22" t="str">
        <f t="shared" si="290"/>
        <v/>
      </c>
      <c r="U1012" s="22" t="str">
        <f t="shared" si="281"/>
        <v/>
      </c>
      <c r="V1012" s="22" t="str">
        <f t="shared" si="288"/>
        <v/>
      </c>
      <c r="W1012" s="22" t="str">
        <f t="shared" si="289"/>
        <v/>
      </c>
      <c r="X1012" s="8"/>
      <c r="Y1012" s="29"/>
    </row>
    <row r="1013" spans="1:25" ht="18" customHeight="1" x14ac:dyDescent="0.35">
      <c r="A1013" s="20"/>
      <c r="B1013" s="24" t="str">
        <f t="shared" si="275"/>
        <v/>
      </c>
      <c r="C1013" s="34" t="str">
        <f t="shared" si="282"/>
        <v/>
      </c>
      <c r="D1013" s="8"/>
      <c r="E1013" s="22" t="str">
        <f t="shared" si="276"/>
        <v/>
      </c>
      <c r="F1013" s="34" t="str">
        <f t="shared" si="283"/>
        <v/>
      </c>
      <c r="G1013" s="8"/>
      <c r="H1013" s="22" t="str">
        <f t="shared" si="277"/>
        <v/>
      </c>
      <c r="I1013" s="34" t="str">
        <f t="shared" si="284"/>
        <v/>
      </c>
      <c r="J1013" s="8"/>
      <c r="K1013" s="22" t="str">
        <f t="shared" si="278"/>
        <v/>
      </c>
      <c r="L1013" s="34" t="str">
        <f t="shared" si="285"/>
        <v/>
      </c>
      <c r="M1013" s="8"/>
      <c r="N1013" s="22" t="str">
        <f t="shared" si="279"/>
        <v/>
      </c>
      <c r="O1013" s="34" t="str">
        <f t="shared" si="286"/>
        <v/>
      </c>
      <c r="P1013" s="8"/>
      <c r="Q1013" s="22" t="str">
        <f t="shared" si="280"/>
        <v/>
      </c>
      <c r="R1013" s="34" t="str">
        <f t="shared" si="287"/>
        <v/>
      </c>
      <c r="S1013" s="8"/>
      <c r="T1013" s="22" t="str">
        <f t="shared" si="290"/>
        <v/>
      </c>
      <c r="U1013" s="22" t="str">
        <f t="shared" si="281"/>
        <v/>
      </c>
      <c r="V1013" s="22" t="str">
        <f t="shared" si="288"/>
        <v/>
      </c>
      <c r="W1013" s="22" t="str">
        <f t="shared" si="289"/>
        <v/>
      </c>
      <c r="X1013" s="8"/>
      <c r="Y1013" s="29"/>
    </row>
    <row r="1014" spans="1:25" ht="18" customHeight="1" x14ac:dyDescent="0.35">
      <c r="A1014" s="20"/>
      <c r="B1014" s="24" t="str">
        <f t="shared" si="275"/>
        <v/>
      </c>
      <c r="C1014" s="34" t="str">
        <f t="shared" si="282"/>
        <v/>
      </c>
      <c r="D1014" s="8"/>
      <c r="E1014" s="22" t="str">
        <f t="shared" si="276"/>
        <v/>
      </c>
      <c r="F1014" s="34" t="str">
        <f t="shared" si="283"/>
        <v/>
      </c>
      <c r="G1014" s="8"/>
      <c r="H1014" s="22" t="str">
        <f t="shared" si="277"/>
        <v/>
      </c>
      <c r="I1014" s="34" t="str">
        <f t="shared" si="284"/>
        <v/>
      </c>
      <c r="J1014" s="8"/>
      <c r="K1014" s="22" t="str">
        <f t="shared" si="278"/>
        <v/>
      </c>
      <c r="L1014" s="34" t="str">
        <f t="shared" si="285"/>
        <v/>
      </c>
      <c r="M1014" s="8"/>
      <c r="N1014" s="22" t="str">
        <f t="shared" si="279"/>
        <v/>
      </c>
      <c r="O1014" s="34" t="str">
        <f t="shared" si="286"/>
        <v/>
      </c>
      <c r="P1014" s="8"/>
      <c r="Q1014" s="22" t="str">
        <f t="shared" si="280"/>
        <v/>
      </c>
      <c r="R1014" s="34" t="str">
        <f t="shared" si="287"/>
        <v/>
      </c>
      <c r="S1014" s="8"/>
      <c r="T1014" s="22" t="str">
        <f t="shared" si="290"/>
        <v/>
      </c>
      <c r="U1014" s="22" t="str">
        <f t="shared" si="281"/>
        <v/>
      </c>
      <c r="V1014" s="22" t="str">
        <f t="shared" si="288"/>
        <v/>
      </c>
      <c r="W1014" s="22" t="str">
        <f t="shared" si="289"/>
        <v/>
      </c>
      <c r="X1014" s="8"/>
      <c r="Y1014" s="29"/>
    </row>
    <row r="1015" spans="1:25" ht="18" customHeight="1" x14ac:dyDescent="0.35">
      <c r="A1015" s="20"/>
      <c r="B1015" s="24" t="str">
        <f t="shared" si="275"/>
        <v/>
      </c>
      <c r="C1015" s="34" t="str">
        <f t="shared" si="282"/>
        <v/>
      </c>
      <c r="D1015" s="8"/>
      <c r="E1015" s="22" t="str">
        <f t="shared" si="276"/>
        <v/>
      </c>
      <c r="F1015" s="34" t="str">
        <f t="shared" si="283"/>
        <v/>
      </c>
      <c r="G1015" s="8"/>
      <c r="H1015" s="22" t="str">
        <f t="shared" si="277"/>
        <v/>
      </c>
      <c r="I1015" s="34" t="str">
        <f t="shared" si="284"/>
        <v/>
      </c>
      <c r="J1015" s="8"/>
      <c r="K1015" s="22" t="str">
        <f t="shared" si="278"/>
        <v/>
      </c>
      <c r="L1015" s="34" t="str">
        <f t="shared" si="285"/>
        <v/>
      </c>
      <c r="M1015" s="8"/>
      <c r="N1015" s="22" t="str">
        <f t="shared" si="279"/>
        <v/>
      </c>
      <c r="O1015" s="34" t="str">
        <f t="shared" si="286"/>
        <v/>
      </c>
      <c r="P1015" s="8"/>
      <c r="Q1015" s="22" t="str">
        <f t="shared" si="280"/>
        <v/>
      </c>
      <c r="R1015" s="34" t="str">
        <f t="shared" si="287"/>
        <v/>
      </c>
      <c r="S1015" s="8"/>
      <c r="T1015" s="22" t="str">
        <f t="shared" si="290"/>
        <v/>
      </c>
      <c r="U1015" s="22" t="str">
        <f t="shared" si="281"/>
        <v/>
      </c>
      <c r="V1015" s="22" t="str">
        <f t="shared" si="288"/>
        <v/>
      </c>
      <c r="W1015" s="22" t="str">
        <f t="shared" si="289"/>
        <v/>
      </c>
      <c r="X1015" s="8"/>
      <c r="Y1015" s="29"/>
    </row>
    <row r="1016" spans="1:25" ht="18" customHeight="1" x14ac:dyDescent="0.35">
      <c r="A1016" s="20"/>
      <c r="B1016" s="24" t="str">
        <f t="shared" si="275"/>
        <v/>
      </c>
      <c r="C1016" s="34" t="str">
        <f t="shared" si="282"/>
        <v/>
      </c>
      <c r="D1016" s="8"/>
      <c r="E1016" s="22" t="str">
        <f t="shared" si="276"/>
        <v/>
      </c>
      <c r="F1016" s="34" t="str">
        <f t="shared" si="283"/>
        <v/>
      </c>
      <c r="G1016" s="8"/>
      <c r="H1016" s="22" t="str">
        <f t="shared" si="277"/>
        <v/>
      </c>
      <c r="I1016" s="34" t="str">
        <f t="shared" si="284"/>
        <v/>
      </c>
      <c r="J1016" s="8"/>
      <c r="K1016" s="22" t="str">
        <f t="shared" si="278"/>
        <v/>
      </c>
      <c r="L1016" s="34" t="str">
        <f t="shared" si="285"/>
        <v/>
      </c>
      <c r="M1016" s="8"/>
      <c r="N1016" s="22" t="str">
        <f t="shared" si="279"/>
        <v/>
      </c>
      <c r="O1016" s="34" t="str">
        <f t="shared" si="286"/>
        <v/>
      </c>
      <c r="P1016" s="8"/>
      <c r="Q1016" s="22" t="str">
        <f t="shared" si="280"/>
        <v/>
      </c>
      <c r="R1016" s="34" t="str">
        <f t="shared" si="287"/>
        <v/>
      </c>
      <c r="S1016" s="8"/>
      <c r="T1016" s="22" t="str">
        <f t="shared" si="290"/>
        <v/>
      </c>
      <c r="U1016" s="22" t="str">
        <f t="shared" si="281"/>
        <v/>
      </c>
      <c r="V1016" s="22" t="str">
        <f t="shared" si="288"/>
        <v/>
      </c>
      <c r="W1016" s="22" t="str">
        <f t="shared" si="289"/>
        <v/>
      </c>
      <c r="X1016" s="8"/>
      <c r="Y1016" s="29"/>
    </row>
    <row r="1017" spans="1:25" ht="18" customHeight="1" x14ac:dyDescent="0.35">
      <c r="A1017" s="20"/>
      <c r="B1017" s="24" t="str">
        <f t="shared" si="275"/>
        <v/>
      </c>
      <c r="C1017" s="34" t="str">
        <f t="shared" si="282"/>
        <v/>
      </c>
      <c r="D1017" s="8"/>
      <c r="E1017" s="22" t="str">
        <f t="shared" si="276"/>
        <v/>
      </c>
      <c r="F1017" s="34" t="str">
        <f t="shared" si="283"/>
        <v/>
      </c>
      <c r="G1017" s="8"/>
      <c r="H1017" s="22" t="str">
        <f t="shared" si="277"/>
        <v/>
      </c>
      <c r="I1017" s="34" t="str">
        <f t="shared" si="284"/>
        <v/>
      </c>
      <c r="J1017" s="8"/>
      <c r="K1017" s="22" t="str">
        <f t="shared" si="278"/>
        <v/>
      </c>
      <c r="L1017" s="34" t="str">
        <f t="shared" si="285"/>
        <v/>
      </c>
      <c r="M1017" s="8"/>
      <c r="N1017" s="22" t="str">
        <f t="shared" si="279"/>
        <v/>
      </c>
      <c r="O1017" s="34" t="str">
        <f t="shared" si="286"/>
        <v/>
      </c>
      <c r="P1017" s="8"/>
      <c r="Q1017" s="22" t="str">
        <f t="shared" si="280"/>
        <v/>
      </c>
      <c r="R1017" s="34" t="str">
        <f t="shared" si="287"/>
        <v/>
      </c>
      <c r="S1017" s="8"/>
      <c r="T1017" s="22" t="str">
        <f t="shared" si="290"/>
        <v/>
      </c>
      <c r="U1017" s="22" t="str">
        <f t="shared" si="281"/>
        <v/>
      </c>
      <c r="V1017" s="22" t="str">
        <f t="shared" si="288"/>
        <v/>
      </c>
      <c r="W1017" s="22" t="str">
        <f t="shared" si="289"/>
        <v/>
      </c>
      <c r="X1017" s="8"/>
      <c r="Y1017" s="29"/>
    </row>
    <row r="1018" spans="1:25" ht="18" customHeight="1" x14ac:dyDescent="0.35">
      <c r="A1018" s="20"/>
      <c r="B1018" s="24" t="str">
        <f t="shared" si="275"/>
        <v/>
      </c>
      <c r="C1018" s="34" t="str">
        <f t="shared" si="282"/>
        <v/>
      </c>
      <c r="D1018" s="8"/>
      <c r="E1018" s="22" t="str">
        <f t="shared" si="276"/>
        <v/>
      </c>
      <c r="F1018" s="34" t="str">
        <f t="shared" si="283"/>
        <v/>
      </c>
      <c r="G1018" s="8"/>
      <c r="H1018" s="22" t="str">
        <f t="shared" si="277"/>
        <v/>
      </c>
      <c r="I1018" s="34" t="str">
        <f t="shared" si="284"/>
        <v/>
      </c>
      <c r="J1018" s="8"/>
      <c r="K1018" s="22" t="str">
        <f t="shared" si="278"/>
        <v/>
      </c>
      <c r="L1018" s="34" t="str">
        <f t="shared" si="285"/>
        <v/>
      </c>
      <c r="M1018" s="8"/>
      <c r="N1018" s="22" t="str">
        <f t="shared" si="279"/>
        <v/>
      </c>
      <c r="O1018" s="34" t="str">
        <f t="shared" si="286"/>
        <v/>
      </c>
      <c r="P1018" s="8"/>
      <c r="Q1018" s="22" t="str">
        <f t="shared" si="280"/>
        <v/>
      </c>
      <c r="R1018" s="34" t="str">
        <f t="shared" si="287"/>
        <v/>
      </c>
      <c r="S1018" s="8"/>
      <c r="T1018" s="22" t="str">
        <f t="shared" si="290"/>
        <v/>
      </c>
      <c r="U1018" s="22" t="str">
        <f t="shared" si="281"/>
        <v/>
      </c>
      <c r="V1018" s="22" t="str">
        <f t="shared" si="288"/>
        <v/>
      </c>
      <c r="W1018" s="22" t="str">
        <f t="shared" si="289"/>
        <v/>
      </c>
      <c r="X1018" s="8"/>
      <c r="Y1018" s="29"/>
    </row>
    <row r="1019" spans="1:25" ht="18" customHeight="1" x14ac:dyDescent="0.35">
      <c r="A1019" s="20"/>
      <c r="B1019" s="24" t="str">
        <f t="shared" si="275"/>
        <v/>
      </c>
      <c r="C1019" s="34" t="str">
        <f t="shared" si="282"/>
        <v/>
      </c>
      <c r="D1019" s="8"/>
      <c r="E1019" s="22" t="str">
        <f t="shared" si="276"/>
        <v/>
      </c>
      <c r="F1019" s="34" t="str">
        <f t="shared" si="283"/>
        <v/>
      </c>
      <c r="G1019" s="8"/>
      <c r="H1019" s="22" t="str">
        <f t="shared" si="277"/>
        <v/>
      </c>
      <c r="I1019" s="34" t="str">
        <f t="shared" si="284"/>
        <v/>
      </c>
      <c r="J1019" s="8"/>
      <c r="K1019" s="22" t="str">
        <f t="shared" si="278"/>
        <v/>
      </c>
      <c r="L1019" s="34" t="str">
        <f t="shared" si="285"/>
        <v/>
      </c>
      <c r="M1019" s="8"/>
      <c r="N1019" s="22" t="str">
        <f t="shared" si="279"/>
        <v/>
      </c>
      <c r="O1019" s="34" t="str">
        <f t="shared" si="286"/>
        <v/>
      </c>
      <c r="P1019" s="8"/>
      <c r="Q1019" s="22" t="str">
        <f t="shared" si="280"/>
        <v/>
      </c>
      <c r="R1019" s="34" t="str">
        <f t="shared" si="287"/>
        <v/>
      </c>
      <c r="S1019" s="8"/>
      <c r="T1019" s="22" t="str">
        <f t="shared" si="290"/>
        <v/>
      </c>
      <c r="U1019" s="22" t="str">
        <f t="shared" si="281"/>
        <v/>
      </c>
      <c r="V1019" s="22" t="str">
        <f t="shared" si="288"/>
        <v/>
      </c>
      <c r="W1019" s="22" t="str">
        <f t="shared" si="289"/>
        <v/>
      </c>
      <c r="X1019" s="8"/>
      <c r="Y1019" s="29"/>
    </row>
    <row r="1020" spans="1:25" ht="18" customHeight="1" x14ac:dyDescent="0.35">
      <c r="A1020" s="20"/>
      <c r="B1020" s="24" t="str">
        <f t="shared" si="275"/>
        <v/>
      </c>
      <c r="C1020" s="34" t="str">
        <f t="shared" si="282"/>
        <v/>
      </c>
      <c r="D1020" s="8"/>
      <c r="E1020" s="22" t="str">
        <f t="shared" si="276"/>
        <v/>
      </c>
      <c r="F1020" s="34" t="str">
        <f t="shared" si="283"/>
        <v/>
      </c>
      <c r="G1020" s="8"/>
      <c r="H1020" s="22" t="str">
        <f t="shared" si="277"/>
        <v/>
      </c>
      <c r="I1020" s="34" t="str">
        <f t="shared" si="284"/>
        <v/>
      </c>
      <c r="J1020" s="8"/>
      <c r="K1020" s="22" t="str">
        <f t="shared" si="278"/>
        <v/>
      </c>
      <c r="L1020" s="34" t="str">
        <f t="shared" si="285"/>
        <v/>
      </c>
      <c r="M1020" s="8"/>
      <c r="N1020" s="22" t="str">
        <f t="shared" si="279"/>
        <v/>
      </c>
      <c r="O1020" s="34" t="str">
        <f t="shared" si="286"/>
        <v/>
      </c>
      <c r="P1020" s="8"/>
      <c r="Q1020" s="22" t="str">
        <f t="shared" si="280"/>
        <v/>
      </c>
      <c r="R1020" s="34" t="str">
        <f t="shared" si="287"/>
        <v/>
      </c>
      <c r="S1020" s="8"/>
      <c r="T1020" s="22" t="str">
        <f t="shared" si="290"/>
        <v/>
      </c>
      <c r="U1020" s="22" t="str">
        <f t="shared" si="281"/>
        <v/>
      </c>
      <c r="V1020" s="22" t="str">
        <f t="shared" si="288"/>
        <v/>
      </c>
      <c r="W1020" s="22" t="str">
        <f t="shared" si="289"/>
        <v/>
      </c>
      <c r="X1020" s="8"/>
      <c r="Y1020" s="29"/>
    </row>
    <row r="1021" spans="1:25" ht="18" customHeight="1" x14ac:dyDescent="0.35">
      <c r="A1021" s="20"/>
      <c r="B1021" s="24" t="str">
        <f t="shared" si="275"/>
        <v/>
      </c>
      <c r="C1021" s="34" t="str">
        <f t="shared" si="282"/>
        <v/>
      </c>
      <c r="D1021" s="8"/>
      <c r="E1021" s="22" t="str">
        <f t="shared" si="276"/>
        <v/>
      </c>
      <c r="F1021" s="34" t="str">
        <f t="shared" si="283"/>
        <v/>
      </c>
      <c r="G1021" s="8"/>
      <c r="H1021" s="22" t="str">
        <f t="shared" si="277"/>
        <v/>
      </c>
      <c r="I1021" s="34" t="str">
        <f t="shared" si="284"/>
        <v/>
      </c>
      <c r="J1021" s="8"/>
      <c r="K1021" s="22" t="str">
        <f t="shared" si="278"/>
        <v/>
      </c>
      <c r="L1021" s="34" t="str">
        <f t="shared" si="285"/>
        <v/>
      </c>
      <c r="M1021" s="8"/>
      <c r="N1021" s="22" t="str">
        <f t="shared" si="279"/>
        <v/>
      </c>
      <c r="O1021" s="34" t="str">
        <f t="shared" si="286"/>
        <v/>
      </c>
      <c r="P1021" s="8"/>
      <c r="Q1021" s="22" t="str">
        <f t="shared" si="280"/>
        <v/>
      </c>
      <c r="R1021" s="34" t="str">
        <f t="shared" si="287"/>
        <v/>
      </c>
      <c r="S1021" s="8"/>
      <c r="T1021" s="22" t="str">
        <f t="shared" si="290"/>
        <v/>
      </c>
      <c r="U1021" s="22" t="str">
        <f t="shared" si="281"/>
        <v/>
      </c>
      <c r="V1021" s="22" t="str">
        <f t="shared" si="288"/>
        <v/>
      </c>
      <c r="W1021" s="22" t="str">
        <f t="shared" si="289"/>
        <v/>
      </c>
      <c r="X1021" s="8"/>
      <c r="Y1021" s="29"/>
    </row>
    <row r="1022" spans="1:25" ht="18" customHeight="1" x14ac:dyDescent="0.35">
      <c r="A1022" s="20"/>
      <c r="B1022" s="24" t="str">
        <f t="shared" si="275"/>
        <v/>
      </c>
      <c r="C1022" s="34" t="str">
        <f t="shared" si="282"/>
        <v/>
      </c>
      <c r="D1022" s="8"/>
      <c r="E1022" s="22" t="str">
        <f t="shared" si="276"/>
        <v/>
      </c>
      <c r="F1022" s="34" t="str">
        <f t="shared" si="283"/>
        <v/>
      </c>
      <c r="G1022" s="8"/>
      <c r="H1022" s="22" t="str">
        <f t="shared" si="277"/>
        <v/>
      </c>
      <c r="I1022" s="34" t="str">
        <f t="shared" si="284"/>
        <v/>
      </c>
      <c r="J1022" s="8"/>
      <c r="K1022" s="22" t="str">
        <f t="shared" si="278"/>
        <v/>
      </c>
      <c r="L1022" s="34" t="str">
        <f t="shared" si="285"/>
        <v/>
      </c>
      <c r="M1022" s="8"/>
      <c r="N1022" s="22" t="str">
        <f t="shared" si="279"/>
        <v/>
      </c>
      <c r="O1022" s="34" t="str">
        <f t="shared" si="286"/>
        <v/>
      </c>
      <c r="P1022" s="8"/>
      <c r="Q1022" s="22" t="str">
        <f t="shared" si="280"/>
        <v/>
      </c>
      <c r="R1022" s="34" t="str">
        <f t="shared" si="287"/>
        <v/>
      </c>
      <c r="S1022" s="8"/>
      <c r="T1022" s="22" t="str">
        <f t="shared" si="290"/>
        <v/>
      </c>
      <c r="U1022" s="22" t="str">
        <f t="shared" si="281"/>
        <v/>
      </c>
      <c r="V1022" s="22" t="str">
        <f t="shared" si="288"/>
        <v/>
      </c>
      <c r="W1022" s="22" t="str">
        <f t="shared" si="289"/>
        <v/>
      </c>
      <c r="X1022" s="8"/>
      <c r="Y1022" s="29"/>
    </row>
    <row r="1023" spans="1:25" ht="18" customHeight="1" x14ac:dyDescent="0.35">
      <c r="A1023" s="20"/>
      <c r="B1023" s="24" t="str">
        <f t="shared" si="275"/>
        <v/>
      </c>
      <c r="C1023" s="34" t="str">
        <f t="shared" si="282"/>
        <v/>
      </c>
      <c r="D1023" s="8"/>
      <c r="E1023" s="22" t="str">
        <f t="shared" si="276"/>
        <v/>
      </c>
      <c r="F1023" s="34" t="str">
        <f t="shared" si="283"/>
        <v/>
      </c>
      <c r="G1023" s="8"/>
      <c r="H1023" s="22" t="str">
        <f t="shared" si="277"/>
        <v/>
      </c>
      <c r="I1023" s="34" t="str">
        <f t="shared" si="284"/>
        <v/>
      </c>
      <c r="J1023" s="8"/>
      <c r="K1023" s="22" t="str">
        <f t="shared" si="278"/>
        <v/>
      </c>
      <c r="L1023" s="34" t="str">
        <f t="shared" si="285"/>
        <v/>
      </c>
      <c r="M1023" s="8"/>
      <c r="N1023" s="22" t="str">
        <f t="shared" si="279"/>
        <v/>
      </c>
      <c r="O1023" s="34" t="str">
        <f t="shared" si="286"/>
        <v/>
      </c>
      <c r="P1023" s="8"/>
      <c r="Q1023" s="22" t="str">
        <f t="shared" si="280"/>
        <v/>
      </c>
      <c r="R1023" s="34" t="str">
        <f t="shared" si="287"/>
        <v/>
      </c>
      <c r="S1023" s="8"/>
      <c r="T1023" s="22" t="str">
        <f t="shared" si="290"/>
        <v/>
      </c>
      <c r="U1023" s="22" t="str">
        <f t="shared" si="281"/>
        <v/>
      </c>
      <c r="V1023" s="22" t="str">
        <f t="shared" si="288"/>
        <v/>
      </c>
      <c r="W1023" s="22" t="str">
        <f t="shared" si="289"/>
        <v/>
      </c>
      <c r="X1023" s="8"/>
      <c r="Y1023" s="29"/>
    </row>
    <row r="1024" spans="1:25" ht="18" customHeight="1" x14ac:dyDescent="0.35">
      <c r="A1024" s="20"/>
      <c r="B1024" s="24" t="str">
        <f t="shared" si="275"/>
        <v/>
      </c>
      <c r="C1024" s="34" t="str">
        <f t="shared" si="282"/>
        <v/>
      </c>
      <c r="D1024" s="8"/>
      <c r="E1024" s="22" t="str">
        <f t="shared" si="276"/>
        <v/>
      </c>
      <c r="F1024" s="34" t="str">
        <f t="shared" si="283"/>
        <v/>
      </c>
      <c r="G1024" s="8"/>
      <c r="H1024" s="22" t="str">
        <f t="shared" si="277"/>
        <v/>
      </c>
      <c r="I1024" s="34" t="str">
        <f t="shared" si="284"/>
        <v/>
      </c>
      <c r="J1024" s="8"/>
      <c r="K1024" s="22" t="str">
        <f t="shared" si="278"/>
        <v/>
      </c>
      <c r="L1024" s="34" t="str">
        <f t="shared" si="285"/>
        <v/>
      </c>
      <c r="M1024" s="8"/>
      <c r="N1024" s="22" t="str">
        <f t="shared" si="279"/>
        <v/>
      </c>
      <c r="O1024" s="34" t="str">
        <f t="shared" si="286"/>
        <v/>
      </c>
      <c r="P1024" s="8"/>
      <c r="Q1024" s="22" t="str">
        <f t="shared" si="280"/>
        <v/>
      </c>
      <c r="R1024" s="34" t="str">
        <f t="shared" si="287"/>
        <v/>
      </c>
      <c r="S1024" s="8"/>
      <c r="T1024" s="22" t="str">
        <f t="shared" si="290"/>
        <v/>
      </c>
      <c r="U1024" s="22" t="str">
        <f t="shared" si="281"/>
        <v/>
      </c>
      <c r="V1024" s="22" t="str">
        <f t="shared" si="288"/>
        <v/>
      </c>
      <c r="W1024" s="22" t="str">
        <f t="shared" si="289"/>
        <v/>
      </c>
      <c r="X1024" s="8"/>
      <c r="Y1024" s="29"/>
    </row>
    <row r="1025" spans="1:25" ht="18" customHeight="1" x14ac:dyDescent="0.35">
      <c r="A1025" s="20"/>
      <c r="B1025" s="24" t="str">
        <f t="shared" si="275"/>
        <v/>
      </c>
      <c r="C1025" s="34" t="str">
        <f t="shared" si="282"/>
        <v/>
      </c>
      <c r="D1025" s="8"/>
      <c r="E1025" s="22" t="str">
        <f t="shared" si="276"/>
        <v/>
      </c>
      <c r="F1025" s="34" t="str">
        <f t="shared" si="283"/>
        <v/>
      </c>
      <c r="G1025" s="8"/>
      <c r="H1025" s="22" t="str">
        <f t="shared" si="277"/>
        <v/>
      </c>
      <c r="I1025" s="34" t="str">
        <f t="shared" si="284"/>
        <v/>
      </c>
      <c r="J1025" s="8"/>
      <c r="K1025" s="22" t="str">
        <f t="shared" si="278"/>
        <v/>
      </c>
      <c r="L1025" s="34" t="str">
        <f t="shared" si="285"/>
        <v/>
      </c>
      <c r="M1025" s="8"/>
      <c r="N1025" s="22" t="str">
        <f t="shared" si="279"/>
        <v/>
      </c>
      <c r="O1025" s="34" t="str">
        <f t="shared" si="286"/>
        <v/>
      </c>
      <c r="P1025" s="8"/>
      <c r="Q1025" s="22" t="str">
        <f t="shared" si="280"/>
        <v/>
      </c>
      <c r="R1025" s="34" t="str">
        <f t="shared" si="287"/>
        <v/>
      </c>
      <c r="S1025" s="8"/>
      <c r="T1025" s="22" t="str">
        <f t="shared" si="290"/>
        <v/>
      </c>
      <c r="U1025" s="22" t="str">
        <f t="shared" si="281"/>
        <v/>
      </c>
      <c r="V1025" s="22" t="str">
        <f t="shared" si="288"/>
        <v/>
      </c>
      <c r="W1025" s="22" t="str">
        <f t="shared" si="289"/>
        <v/>
      </c>
      <c r="X1025" s="8"/>
      <c r="Y1025" s="29"/>
    </row>
    <row r="1026" spans="1:25" ht="18" customHeight="1" x14ac:dyDescent="0.35">
      <c r="A1026" s="20"/>
      <c r="B1026" s="24" t="str">
        <f t="shared" si="275"/>
        <v/>
      </c>
      <c r="C1026" s="34" t="str">
        <f t="shared" si="282"/>
        <v/>
      </c>
      <c r="D1026" s="8"/>
      <c r="E1026" s="22" t="str">
        <f t="shared" si="276"/>
        <v/>
      </c>
      <c r="F1026" s="34" t="str">
        <f t="shared" si="283"/>
        <v/>
      </c>
      <c r="G1026" s="8"/>
      <c r="H1026" s="22" t="str">
        <f t="shared" si="277"/>
        <v/>
      </c>
      <c r="I1026" s="34" t="str">
        <f t="shared" si="284"/>
        <v/>
      </c>
      <c r="J1026" s="8"/>
      <c r="K1026" s="22" t="str">
        <f t="shared" si="278"/>
        <v/>
      </c>
      <c r="L1026" s="34" t="str">
        <f t="shared" si="285"/>
        <v/>
      </c>
      <c r="M1026" s="8"/>
      <c r="N1026" s="22" t="str">
        <f t="shared" si="279"/>
        <v/>
      </c>
      <c r="O1026" s="34" t="str">
        <f t="shared" si="286"/>
        <v/>
      </c>
      <c r="P1026" s="8"/>
      <c r="Q1026" s="22" t="str">
        <f t="shared" si="280"/>
        <v/>
      </c>
      <c r="R1026" s="34" t="str">
        <f t="shared" si="287"/>
        <v/>
      </c>
      <c r="S1026" s="8"/>
      <c r="T1026" s="22" t="str">
        <f t="shared" si="290"/>
        <v/>
      </c>
      <c r="U1026" s="22" t="str">
        <f t="shared" si="281"/>
        <v/>
      </c>
      <c r="V1026" s="22" t="str">
        <f t="shared" si="288"/>
        <v/>
      </c>
      <c r="W1026" s="22" t="str">
        <f t="shared" si="289"/>
        <v/>
      </c>
      <c r="X1026" s="8"/>
      <c r="Y1026" s="29"/>
    </row>
    <row r="1027" spans="1:25" ht="18" customHeight="1" x14ac:dyDescent="0.35">
      <c r="A1027" s="20"/>
      <c r="B1027" s="24" t="str">
        <f t="shared" si="275"/>
        <v/>
      </c>
      <c r="C1027" s="34" t="str">
        <f t="shared" si="282"/>
        <v/>
      </c>
      <c r="D1027" s="8"/>
      <c r="E1027" s="22" t="str">
        <f t="shared" si="276"/>
        <v/>
      </c>
      <c r="F1027" s="34" t="str">
        <f t="shared" si="283"/>
        <v/>
      </c>
      <c r="G1027" s="8"/>
      <c r="H1027" s="22" t="str">
        <f t="shared" si="277"/>
        <v/>
      </c>
      <c r="I1027" s="34" t="str">
        <f t="shared" si="284"/>
        <v/>
      </c>
      <c r="J1027" s="8"/>
      <c r="K1027" s="22" t="str">
        <f t="shared" si="278"/>
        <v/>
      </c>
      <c r="L1027" s="34" t="str">
        <f t="shared" si="285"/>
        <v/>
      </c>
      <c r="M1027" s="8"/>
      <c r="N1027" s="22" t="str">
        <f t="shared" si="279"/>
        <v/>
      </c>
      <c r="O1027" s="34" t="str">
        <f t="shared" si="286"/>
        <v/>
      </c>
      <c r="P1027" s="8"/>
      <c r="Q1027" s="22" t="str">
        <f t="shared" si="280"/>
        <v/>
      </c>
      <c r="R1027" s="34" t="str">
        <f t="shared" si="287"/>
        <v/>
      </c>
      <c r="S1027" s="8"/>
      <c r="T1027" s="22" t="str">
        <f t="shared" si="290"/>
        <v/>
      </c>
      <c r="U1027" s="22" t="str">
        <f t="shared" si="281"/>
        <v/>
      </c>
      <c r="V1027" s="22" t="str">
        <f t="shared" si="288"/>
        <v/>
      </c>
      <c r="W1027" s="22" t="str">
        <f t="shared" si="289"/>
        <v/>
      </c>
      <c r="X1027" s="8"/>
      <c r="Y1027" s="29"/>
    </row>
    <row r="1028" spans="1:25" ht="18" customHeight="1" x14ac:dyDescent="0.35">
      <c r="A1028" s="20"/>
      <c r="B1028" s="24" t="str">
        <f t="shared" ref="B1028:B1091" si="291">IF(A1028="","",TEXT(A1028,"MMM-YYYY"))</f>
        <v/>
      </c>
      <c r="C1028" s="34" t="str">
        <f t="shared" si="282"/>
        <v/>
      </c>
      <c r="D1028" s="8"/>
      <c r="E1028" s="22" t="str">
        <f t="shared" ref="E1028:E1091" si="292">IF(OR(C1028="",D1028=""),"",D1028-C1028)</f>
        <v/>
      </c>
      <c r="F1028" s="34" t="str">
        <f t="shared" si="283"/>
        <v/>
      </c>
      <c r="G1028" s="8"/>
      <c r="H1028" s="22" t="str">
        <f t="shared" ref="H1028:H1091" si="293">IF(OR(F1028="",G1028=""),"",G1028-F1028)</f>
        <v/>
      </c>
      <c r="I1028" s="34" t="str">
        <f t="shared" si="284"/>
        <v/>
      </c>
      <c r="J1028" s="8"/>
      <c r="K1028" s="22" t="str">
        <f t="shared" ref="K1028:K1091" si="294">IF(OR(I1028="",J1028=""),"",J1028-I1028)</f>
        <v/>
      </c>
      <c r="L1028" s="34" t="str">
        <f t="shared" si="285"/>
        <v/>
      </c>
      <c r="M1028" s="8"/>
      <c r="N1028" s="22" t="str">
        <f t="shared" ref="N1028:N1091" si="295">IF(OR(L1028="",M1028=""),"",M1028-L1028)</f>
        <v/>
      </c>
      <c r="O1028" s="34" t="str">
        <f t="shared" si="286"/>
        <v/>
      </c>
      <c r="P1028" s="8"/>
      <c r="Q1028" s="22" t="str">
        <f t="shared" ref="Q1028:Q1091" si="296">IF(OR(O1028="",P1028=""),"",P1028-O1028)</f>
        <v/>
      </c>
      <c r="R1028" s="34" t="str">
        <f t="shared" si="287"/>
        <v/>
      </c>
      <c r="S1028" s="8"/>
      <c r="T1028" s="22" t="str">
        <f t="shared" si="290"/>
        <v/>
      </c>
      <c r="U1028" s="22" t="str">
        <f t="shared" ref="U1028:U1091" si="297">IF(E1028="","",E1028+(H1028+K1028+N1028+Q1028+T1028)/1000)</f>
        <v/>
      </c>
      <c r="V1028" s="22" t="str">
        <f t="shared" si="288"/>
        <v/>
      </c>
      <c r="W1028" s="22" t="str">
        <f t="shared" si="289"/>
        <v/>
      </c>
      <c r="X1028" s="8"/>
      <c r="Y1028" s="29"/>
    </row>
    <row r="1029" spans="1:25" ht="18" customHeight="1" x14ac:dyDescent="0.35">
      <c r="A1029" s="20"/>
      <c r="B1029" s="24" t="str">
        <f t="shared" si="291"/>
        <v/>
      </c>
      <c r="C1029" s="34" t="str">
        <f t="shared" ref="C1029:C1092" si="298">IF(D1028="","",D1028)</f>
        <v/>
      </c>
      <c r="D1029" s="8"/>
      <c r="E1029" s="22" t="str">
        <f t="shared" si="292"/>
        <v/>
      </c>
      <c r="F1029" s="34" t="str">
        <f t="shared" ref="F1029:F1092" si="299">IF(G1028="","",G1028)</f>
        <v/>
      </c>
      <c r="G1029" s="8"/>
      <c r="H1029" s="22" t="str">
        <f t="shared" si="293"/>
        <v/>
      </c>
      <c r="I1029" s="34" t="str">
        <f t="shared" ref="I1029:I1092" si="300">IF(J1028="","",J1028)</f>
        <v/>
      </c>
      <c r="J1029" s="8"/>
      <c r="K1029" s="22" t="str">
        <f t="shared" si="294"/>
        <v/>
      </c>
      <c r="L1029" s="34" t="str">
        <f t="shared" ref="L1029:L1092" si="301">IF(M1028="","",M1028)</f>
        <v/>
      </c>
      <c r="M1029" s="8"/>
      <c r="N1029" s="22" t="str">
        <f t="shared" si="295"/>
        <v/>
      </c>
      <c r="O1029" s="34" t="str">
        <f t="shared" ref="O1029:O1092" si="302">IF(P1028="","",P1028)</f>
        <v/>
      </c>
      <c r="P1029" s="8"/>
      <c r="Q1029" s="22" t="str">
        <f t="shared" si="296"/>
        <v/>
      </c>
      <c r="R1029" s="34" t="str">
        <f t="shared" ref="R1029:R1092" si="303">IF(S1028="","",S1028)</f>
        <v/>
      </c>
      <c r="S1029" s="8"/>
      <c r="T1029" s="22" t="str">
        <f t="shared" si="290"/>
        <v/>
      </c>
      <c r="U1029" s="22" t="str">
        <f t="shared" si="297"/>
        <v/>
      </c>
      <c r="V1029" s="22" t="str">
        <f t="shared" ref="V1029:V1092" si="304">IF(E1029="","",IF(MONTH(A1029)&lt;&gt;MONTH(A1028),E1029,V1028+E1029))</f>
        <v/>
      </c>
      <c r="W1029" s="22" t="str">
        <f t="shared" ref="W1029:W1092" si="305">IF(U1029="","",IF(MONTH(A1029)&lt;&gt;MONTH(A1028),U1029,W1028+U1029))</f>
        <v/>
      </c>
      <c r="X1029" s="8"/>
      <c r="Y1029" s="29"/>
    </row>
    <row r="1030" spans="1:25" ht="18" customHeight="1" x14ac:dyDescent="0.35">
      <c r="A1030" s="20"/>
      <c r="B1030" s="24" t="str">
        <f t="shared" si="291"/>
        <v/>
      </c>
      <c r="C1030" s="34" t="str">
        <f t="shared" si="298"/>
        <v/>
      </c>
      <c r="D1030" s="8"/>
      <c r="E1030" s="22" t="str">
        <f t="shared" si="292"/>
        <v/>
      </c>
      <c r="F1030" s="34" t="str">
        <f t="shared" si="299"/>
        <v/>
      </c>
      <c r="G1030" s="8"/>
      <c r="H1030" s="22" t="str">
        <f t="shared" si="293"/>
        <v/>
      </c>
      <c r="I1030" s="34" t="str">
        <f t="shared" si="300"/>
        <v/>
      </c>
      <c r="J1030" s="8"/>
      <c r="K1030" s="22" t="str">
        <f t="shared" si="294"/>
        <v/>
      </c>
      <c r="L1030" s="34" t="str">
        <f t="shared" si="301"/>
        <v/>
      </c>
      <c r="M1030" s="8"/>
      <c r="N1030" s="22" t="str">
        <f t="shared" si="295"/>
        <v/>
      </c>
      <c r="O1030" s="34" t="str">
        <f t="shared" si="302"/>
        <v/>
      </c>
      <c r="P1030" s="8"/>
      <c r="Q1030" s="22" t="str">
        <f t="shared" si="296"/>
        <v/>
      </c>
      <c r="R1030" s="34" t="str">
        <f t="shared" si="303"/>
        <v/>
      </c>
      <c r="S1030" s="8"/>
      <c r="T1030" s="22" t="str">
        <f t="shared" si="290"/>
        <v/>
      </c>
      <c r="U1030" s="22" t="str">
        <f t="shared" si="297"/>
        <v/>
      </c>
      <c r="V1030" s="22" t="str">
        <f t="shared" si="304"/>
        <v/>
      </c>
      <c r="W1030" s="22" t="str">
        <f t="shared" si="305"/>
        <v/>
      </c>
      <c r="X1030" s="8"/>
      <c r="Y1030" s="29"/>
    </row>
    <row r="1031" spans="1:25" ht="18" customHeight="1" x14ac:dyDescent="0.35">
      <c r="A1031" s="20"/>
      <c r="B1031" s="24" t="str">
        <f t="shared" si="291"/>
        <v/>
      </c>
      <c r="C1031" s="34" t="str">
        <f t="shared" si="298"/>
        <v/>
      </c>
      <c r="D1031" s="8"/>
      <c r="E1031" s="22" t="str">
        <f t="shared" si="292"/>
        <v/>
      </c>
      <c r="F1031" s="34" t="str">
        <f t="shared" si="299"/>
        <v/>
      </c>
      <c r="G1031" s="8"/>
      <c r="H1031" s="22" t="str">
        <f t="shared" si="293"/>
        <v/>
      </c>
      <c r="I1031" s="34" t="str">
        <f t="shared" si="300"/>
        <v/>
      </c>
      <c r="J1031" s="8"/>
      <c r="K1031" s="22" t="str">
        <f t="shared" si="294"/>
        <v/>
      </c>
      <c r="L1031" s="34" t="str">
        <f t="shared" si="301"/>
        <v/>
      </c>
      <c r="M1031" s="8"/>
      <c r="N1031" s="22" t="str">
        <f t="shared" si="295"/>
        <v/>
      </c>
      <c r="O1031" s="34" t="str">
        <f t="shared" si="302"/>
        <v/>
      </c>
      <c r="P1031" s="8"/>
      <c r="Q1031" s="22" t="str">
        <f t="shared" si="296"/>
        <v/>
      </c>
      <c r="R1031" s="34" t="str">
        <f t="shared" si="303"/>
        <v/>
      </c>
      <c r="S1031" s="8"/>
      <c r="T1031" s="22" t="str">
        <f t="shared" si="290"/>
        <v/>
      </c>
      <c r="U1031" s="22" t="str">
        <f t="shared" si="297"/>
        <v/>
      </c>
      <c r="V1031" s="22" t="str">
        <f t="shared" si="304"/>
        <v/>
      </c>
      <c r="W1031" s="22" t="str">
        <f t="shared" si="305"/>
        <v/>
      </c>
      <c r="X1031" s="8"/>
      <c r="Y1031" s="29"/>
    </row>
    <row r="1032" spans="1:25" ht="18" customHeight="1" x14ac:dyDescent="0.35">
      <c r="A1032" s="20"/>
      <c r="B1032" s="24" t="str">
        <f t="shared" si="291"/>
        <v/>
      </c>
      <c r="C1032" s="34" t="str">
        <f t="shared" si="298"/>
        <v/>
      </c>
      <c r="D1032" s="8"/>
      <c r="E1032" s="22" t="str">
        <f t="shared" si="292"/>
        <v/>
      </c>
      <c r="F1032" s="34" t="str">
        <f t="shared" si="299"/>
        <v/>
      </c>
      <c r="G1032" s="8"/>
      <c r="H1032" s="22" t="str">
        <f t="shared" si="293"/>
        <v/>
      </c>
      <c r="I1032" s="34" t="str">
        <f t="shared" si="300"/>
        <v/>
      </c>
      <c r="J1032" s="8"/>
      <c r="K1032" s="22" t="str">
        <f t="shared" si="294"/>
        <v/>
      </c>
      <c r="L1032" s="34" t="str">
        <f t="shared" si="301"/>
        <v/>
      </c>
      <c r="M1032" s="8"/>
      <c r="N1032" s="22" t="str">
        <f t="shared" si="295"/>
        <v/>
      </c>
      <c r="O1032" s="34" t="str">
        <f t="shared" si="302"/>
        <v/>
      </c>
      <c r="P1032" s="8"/>
      <c r="Q1032" s="22" t="str">
        <f t="shared" si="296"/>
        <v/>
      </c>
      <c r="R1032" s="34" t="str">
        <f t="shared" si="303"/>
        <v/>
      </c>
      <c r="S1032" s="8"/>
      <c r="T1032" s="22" t="str">
        <f t="shared" si="290"/>
        <v/>
      </c>
      <c r="U1032" s="22" t="str">
        <f t="shared" si="297"/>
        <v/>
      </c>
      <c r="V1032" s="22" t="str">
        <f t="shared" si="304"/>
        <v/>
      </c>
      <c r="W1032" s="22" t="str">
        <f t="shared" si="305"/>
        <v/>
      </c>
      <c r="X1032" s="8"/>
      <c r="Y1032" s="29"/>
    </row>
    <row r="1033" spans="1:25" ht="18" customHeight="1" x14ac:dyDescent="0.35">
      <c r="A1033" s="20"/>
      <c r="B1033" s="24" t="str">
        <f t="shared" si="291"/>
        <v/>
      </c>
      <c r="C1033" s="34" t="str">
        <f t="shared" si="298"/>
        <v/>
      </c>
      <c r="D1033" s="8"/>
      <c r="E1033" s="22" t="str">
        <f t="shared" si="292"/>
        <v/>
      </c>
      <c r="F1033" s="34" t="str">
        <f t="shared" si="299"/>
        <v/>
      </c>
      <c r="G1033" s="8"/>
      <c r="H1033" s="22" t="str">
        <f t="shared" si="293"/>
        <v/>
      </c>
      <c r="I1033" s="34" t="str">
        <f t="shared" si="300"/>
        <v/>
      </c>
      <c r="J1033" s="8"/>
      <c r="K1033" s="22" t="str">
        <f t="shared" si="294"/>
        <v/>
      </c>
      <c r="L1033" s="34" t="str">
        <f t="shared" si="301"/>
        <v/>
      </c>
      <c r="M1033" s="8"/>
      <c r="N1033" s="22" t="str">
        <f t="shared" si="295"/>
        <v/>
      </c>
      <c r="O1033" s="34" t="str">
        <f t="shared" si="302"/>
        <v/>
      </c>
      <c r="P1033" s="8"/>
      <c r="Q1033" s="22" t="str">
        <f t="shared" si="296"/>
        <v/>
      </c>
      <c r="R1033" s="34" t="str">
        <f t="shared" si="303"/>
        <v/>
      </c>
      <c r="S1033" s="8"/>
      <c r="T1033" s="22" t="str">
        <f t="shared" si="290"/>
        <v/>
      </c>
      <c r="U1033" s="22" t="str">
        <f t="shared" si="297"/>
        <v/>
      </c>
      <c r="V1033" s="22" t="str">
        <f t="shared" si="304"/>
        <v/>
      </c>
      <c r="W1033" s="22" t="str">
        <f t="shared" si="305"/>
        <v/>
      </c>
      <c r="X1033" s="8"/>
      <c r="Y1033" s="29"/>
    </row>
    <row r="1034" spans="1:25" ht="18" customHeight="1" x14ac:dyDescent="0.35">
      <c r="A1034" s="20"/>
      <c r="B1034" s="24" t="str">
        <f t="shared" si="291"/>
        <v/>
      </c>
      <c r="C1034" s="34" t="str">
        <f t="shared" si="298"/>
        <v/>
      </c>
      <c r="D1034" s="8"/>
      <c r="E1034" s="22" t="str">
        <f t="shared" si="292"/>
        <v/>
      </c>
      <c r="F1034" s="34" t="str">
        <f t="shared" si="299"/>
        <v/>
      </c>
      <c r="G1034" s="8"/>
      <c r="H1034" s="22" t="str">
        <f t="shared" si="293"/>
        <v/>
      </c>
      <c r="I1034" s="34" t="str">
        <f t="shared" si="300"/>
        <v/>
      </c>
      <c r="J1034" s="8"/>
      <c r="K1034" s="22" t="str">
        <f t="shared" si="294"/>
        <v/>
      </c>
      <c r="L1034" s="34" t="str">
        <f t="shared" si="301"/>
        <v/>
      </c>
      <c r="M1034" s="8"/>
      <c r="N1034" s="22" t="str">
        <f t="shared" si="295"/>
        <v/>
      </c>
      <c r="O1034" s="34" t="str">
        <f t="shared" si="302"/>
        <v/>
      </c>
      <c r="P1034" s="8"/>
      <c r="Q1034" s="22" t="str">
        <f t="shared" si="296"/>
        <v/>
      </c>
      <c r="R1034" s="34" t="str">
        <f t="shared" si="303"/>
        <v/>
      </c>
      <c r="S1034" s="8"/>
      <c r="T1034" s="22" t="str">
        <f t="shared" si="290"/>
        <v/>
      </c>
      <c r="U1034" s="22" t="str">
        <f t="shared" si="297"/>
        <v/>
      </c>
      <c r="V1034" s="22" t="str">
        <f t="shared" si="304"/>
        <v/>
      </c>
      <c r="W1034" s="22" t="str">
        <f t="shared" si="305"/>
        <v/>
      </c>
      <c r="X1034" s="8"/>
      <c r="Y1034" s="29"/>
    </row>
    <row r="1035" spans="1:25" ht="18" customHeight="1" x14ac:dyDescent="0.35">
      <c r="A1035" s="20"/>
      <c r="B1035" s="24" t="str">
        <f t="shared" si="291"/>
        <v/>
      </c>
      <c r="C1035" s="34" t="str">
        <f t="shared" si="298"/>
        <v/>
      </c>
      <c r="D1035" s="8"/>
      <c r="E1035" s="22" t="str">
        <f t="shared" si="292"/>
        <v/>
      </c>
      <c r="F1035" s="34" t="str">
        <f t="shared" si="299"/>
        <v/>
      </c>
      <c r="G1035" s="8"/>
      <c r="H1035" s="22" t="str">
        <f t="shared" si="293"/>
        <v/>
      </c>
      <c r="I1035" s="34" t="str">
        <f t="shared" si="300"/>
        <v/>
      </c>
      <c r="J1035" s="8"/>
      <c r="K1035" s="22" t="str">
        <f t="shared" si="294"/>
        <v/>
      </c>
      <c r="L1035" s="34" t="str">
        <f t="shared" si="301"/>
        <v/>
      </c>
      <c r="M1035" s="8"/>
      <c r="N1035" s="22" t="str">
        <f t="shared" si="295"/>
        <v/>
      </c>
      <c r="O1035" s="34" t="str">
        <f t="shared" si="302"/>
        <v/>
      </c>
      <c r="P1035" s="8"/>
      <c r="Q1035" s="22" t="str">
        <f t="shared" si="296"/>
        <v/>
      </c>
      <c r="R1035" s="34" t="str">
        <f t="shared" si="303"/>
        <v/>
      </c>
      <c r="S1035" s="8"/>
      <c r="T1035" s="22" t="str">
        <f t="shared" si="290"/>
        <v/>
      </c>
      <c r="U1035" s="22" t="str">
        <f t="shared" si="297"/>
        <v/>
      </c>
      <c r="V1035" s="22" t="str">
        <f t="shared" si="304"/>
        <v/>
      </c>
      <c r="W1035" s="22" t="str">
        <f t="shared" si="305"/>
        <v/>
      </c>
      <c r="X1035" s="8"/>
      <c r="Y1035" s="29"/>
    </row>
    <row r="1036" spans="1:25" ht="18" customHeight="1" x14ac:dyDescent="0.35">
      <c r="A1036" s="20"/>
      <c r="B1036" s="24" t="str">
        <f t="shared" si="291"/>
        <v/>
      </c>
      <c r="C1036" s="34" t="str">
        <f t="shared" si="298"/>
        <v/>
      </c>
      <c r="D1036" s="8"/>
      <c r="E1036" s="22" t="str">
        <f t="shared" si="292"/>
        <v/>
      </c>
      <c r="F1036" s="34" t="str">
        <f t="shared" si="299"/>
        <v/>
      </c>
      <c r="G1036" s="8"/>
      <c r="H1036" s="22" t="str">
        <f t="shared" si="293"/>
        <v/>
      </c>
      <c r="I1036" s="34" t="str">
        <f t="shared" si="300"/>
        <v/>
      </c>
      <c r="J1036" s="8"/>
      <c r="K1036" s="22" t="str">
        <f t="shared" si="294"/>
        <v/>
      </c>
      <c r="L1036" s="34" t="str">
        <f t="shared" si="301"/>
        <v/>
      </c>
      <c r="M1036" s="8"/>
      <c r="N1036" s="22" t="str">
        <f t="shared" si="295"/>
        <v/>
      </c>
      <c r="O1036" s="34" t="str">
        <f t="shared" si="302"/>
        <v/>
      </c>
      <c r="P1036" s="8"/>
      <c r="Q1036" s="22" t="str">
        <f t="shared" si="296"/>
        <v/>
      </c>
      <c r="R1036" s="34" t="str">
        <f t="shared" si="303"/>
        <v/>
      </c>
      <c r="S1036" s="8"/>
      <c r="T1036" s="22" t="str">
        <f t="shared" si="290"/>
        <v/>
      </c>
      <c r="U1036" s="22" t="str">
        <f t="shared" si="297"/>
        <v/>
      </c>
      <c r="V1036" s="22" t="str">
        <f t="shared" si="304"/>
        <v/>
      </c>
      <c r="W1036" s="22" t="str">
        <f t="shared" si="305"/>
        <v/>
      </c>
      <c r="X1036" s="8"/>
      <c r="Y1036" s="29"/>
    </row>
    <row r="1037" spans="1:25" ht="18" customHeight="1" x14ac:dyDescent="0.35">
      <c r="A1037" s="20"/>
      <c r="B1037" s="24" t="str">
        <f t="shared" si="291"/>
        <v/>
      </c>
      <c r="C1037" s="34" t="str">
        <f t="shared" si="298"/>
        <v/>
      </c>
      <c r="D1037" s="8"/>
      <c r="E1037" s="22" t="str">
        <f t="shared" si="292"/>
        <v/>
      </c>
      <c r="F1037" s="34" t="str">
        <f t="shared" si="299"/>
        <v/>
      </c>
      <c r="G1037" s="8"/>
      <c r="H1037" s="22" t="str">
        <f t="shared" si="293"/>
        <v/>
      </c>
      <c r="I1037" s="34" t="str">
        <f t="shared" si="300"/>
        <v/>
      </c>
      <c r="J1037" s="8"/>
      <c r="K1037" s="22" t="str">
        <f t="shared" si="294"/>
        <v/>
      </c>
      <c r="L1037" s="34" t="str">
        <f t="shared" si="301"/>
        <v/>
      </c>
      <c r="M1037" s="8"/>
      <c r="N1037" s="22" t="str">
        <f t="shared" si="295"/>
        <v/>
      </c>
      <c r="O1037" s="34" t="str">
        <f t="shared" si="302"/>
        <v/>
      </c>
      <c r="P1037" s="8"/>
      <c r="Q1037" s="22" t="str">
        <f t="shared" si="296"/>
        <v/>
      </c>
      <c r="R1037" s="34" t="str">
        <f t="shared" si="303"/>
        <v/>
      </c>
      <c r="S1037" s="8"/>
      <c r="T1037" s="22" t="str">
        <f t="shared" si="290"/>
        <v/>
      </c>
      <c r="U1037" s="22" t="str">
        <f t="shared" si="297"/>
        <v/>
      </c>
      <c r="V1037" s="22" t="str">
        <f t="shared" si="304"/>
        <v/>
      </c>
      <c r="W1037" s="22" t="str">
        <f t="shared" si="305"/>
        <v/>
      </c>
      <c r="X1037" s="8"/>
      <c r="Y1037" s="29"/>
    </row>
    <row r="1038" spans="1:25" ht="18" customHeight="1" x14ac:dyDescent="0.35">
      <c r="A1038" s="20"/>
      <c r="B1038" s="24" t="str">
        <f t="shared" si="291"/>
        <v/>
      </c>
      <c r="C1038" s="34" t="str">
        <f t="shared" si="298"/>
        <v/>
      </c>
      <c r="D1038" s="8"/>
      <c r="E1038" s="22" t="str">
        <f t="shared" si="292"/>
        <v/>
      </c>
      <c r="F1038" s="34" t="str">
        <f t="shared" si="299"/>
        <v/>
      </c>
      <c r="G1038" s="8"/>
      <c r="H1038" s="22" t="str">
        <f t="shared" si="293"/>
        <v/>
      </c>
      <c r="I1038" s="34" t="str">
        <f t="shared" si="300"/>
        <v/>
      </c>
      <c r="J1038" s="8"/>
      <c r="K1038" s="22" t="str">
        <f t="shared" si="294"/>
        <v/>
      </c>
      <c r="L1038" s="34" t="str">
        <f t="shared" si="301"/>
        <v/>
      </c>
      <c r="M1038" s="8"/>
      <c r="N1038" s="22" t="str">
        <f t="shared" si="295"/>
        <v/>
      </c>
      <c r="O1038" s="34" t="str">
        <f t="shared" si="302"/>
        <v/>
      </c>
      <c r="P1038" s="8"/>
      <c r="Q1038" s="22" t="str">
        <f t="shared" si="296"/>
        <v/>
      </c>
      <c r="R1038" s="34" t="str">
        <f t="shared" si="303"/>
        <v/>
      </c>
      <c r="S1038" s="8"/>
      <c r="T1038" s="22" t="str">
        <f t="shared" si="290"/>
        <v/>
      </c>
      <c r="U1038" s="22" t="str">
        <f t="shared" si="297"/>
        <v/>
      </c>
      <c r="V1038" s="22" t="str">
        <f t="shared" si="304"/>
        <v/>
      </c>
      <c r="W1038" s="22" t="str">
        <f t="shared" si="305"/>
        <v/>
      </c>
      <c r="X1038" s="8"/>
      <c r="Y1038" s="29"/>
    </row>
    <row r="1039" spans="1:25" ht="18" customHeight="1" x14ac:dyDescent="0.35">
      <c r="A1039" s="20"/>
      <c r="B1039" s="24" t="str">
        <f t="shared" si="291"/>
        <v/>
      </c>
      <c r="C1039" s="34" t="str">
        <f t="shared" si="298"/>
        <v/>
      </c>
      <c r="D1039" s="8"/>
      <c r="E1039" s="22" t="str">
        <f t="shared" si="292"/>
        <v/>
      </c>
      <c r="F1039" s="34" t="str">
        <f t="shared" si="299"/>
        <v/>
      </c>
      <c r="G1039" s="8"/>
      <c r="H1039" s="22" t="str">
        <f t="shared" si="293"/>
        <v/>
      </c>
      <c r="I1039" s="34" t="str">
        <f t="shared" si="300"/>
        <v/>
      </c>
      <c r="J1039" s="8"/>
      <c r="K1039" s="22" t="str">
        <f t="shared" si="294"/>
        <v/>
      </c>
      <c r="L1039" s="34" t="str">
        <f t="shared" si="301"/>
        <v/>
      </c>
      <c r="M1039" s="8"/>
      <c r="N1039" s="22" t="str">
        <f t="shared" si="295"/>
        <v/>
      </c>
      <c r="O1039" s="34" t="str">
        <f t="shared" si="302"/>
        <v/>
      </c>
      <c r="P1039" s="8"/>
      <c r="Q1039" s="22" t="str">
        <f t="shared" si="296"/>
        <v/>
      </c>
      <c r="R1039" s="34" t="str">
        <f t="shared" si="303"/>
        <v/>
      </c>
      <c r="S1039" s="8"/>
      <c r="T1039" s="22" t="str">
        <f t="shared" si="290"/>
        <v/>
      </c>
      <c r="U1039" s="22" t="str">
        <f t="shared" si="297"/>
        <v/>
      </c>
      <c r="V1039" s="22" t="str">
        <f t="shared" si="304"/>
        <v/>
      </c>
      <c r="W1039" s="22" t="str">
        <f t="shared" si="305"/>
        <v/>
      </c>
      <c r="X1039" s="8"/>
      <c r="Y1039" s="29"/>
    </row>
    <row r="1040" spans="1:25" ht="18" customHeight="1" x14ac:dyDescent="0.35">
      <c r="A1040" s="20"/>
      <c r="B1040" s="24" t="str">
        <f t="shared" si="291"/>
        <v/>
      </c>
      <c r="C1040" s="34" t="str">
        <f t="shared" si="298"/>
        <v/>
      </c>
      <c r="D1040" s="8"/>
      <c r="E1040" s="22" t="str">
        <f t="shared" si="292"/>
        <v/>
      </c>
      <c r="F1040" s="34" t="str">
        <f t="shared" si="299"/>
        <v/>
      </c>
      <c r="G1040" s="8"/>
      <c r="H1040" s="22" t="str">
        <f t="shared" si="293"/>
        <v/>
      </c>
      <c r="I1040" s="34" t="str">
        <f t="shared" si="300"/>
        <v/>
      </c>
      <c r="J1040" s="8"/>
      <c r="K1040" s="22" t="str">
        <f t="shared" si="294"/>
        <v/>
      </c>
      <c r="L1040" s="34" t="str">
        <f t="shared" si="301"/>
        <v/>
      </c>
      <c r="M1040" s="8"/>
      <c r="N1040" s="22" t="str">
        <f t="shared" si="295"/>
        <v/>
      </c>
      <c r="O1040" s="34" t="str">
        <f t="shared" si="302"/>
        <v/>
      </c>
      <c r="P1040" s="8"/>
      <c r="Q1040" s="22" t="str">
        <f t="shared" si="296"/>
        <v/>
      </c>
      <c r="R1040" s="34" t="str">
        <f t="shared" si="303"/>
        <v/>
      </c>
      <c r="S1040" s="8"/>
      <c r="T1040" s="22" t="str">
        <f t="shared" si="290"/>
        <v/>
      </c>
      <c r="U1040" s="22" t="str">
        <f t="shared" si="297"/>
        <v/>
      </c>
      <c r="V1040" s="22" t="str">
        <f t="shared" si="304"/>
        <v/>
      </c>
      <c r="W1040" s="22" t="str">
        <f t="shared" si="305"/>
        <v/>
      </c>
      <c r="X1040" s="8"/>
      <c r="Y1040" s="29"/>
    </row>
    <row r="1041" spans="1:25" ht="18" customHeight="1" x14ac:dyDescent="0.35">
      <c r="A1041" s="20"/>
      <c r="B1041" s="24" t="str">
        <f t="shared" si="291"/>
        <v/>
      </c>
      <c r="C1041" s="34" t="str">
        <f t="shared" si="298"/>
        <v/>
      </c>
      <c r="D1041" s="8"/>
      <c r="E1041" s="22" t="str">
        <f t="shared" si="292"/>
        <v/>
      </c>
      <c r="F1041" s="34" t="str">
        <f t="shared" si="299"/>
        <v/>
      </c>
      <c r="G1041" s="8"/>
      <c r="H1041" s="22" t="str">
        <f t="shared" si="293"/>
        <v/>
      </c>
      <c r="I1041" s="34" t="str">
        <f t="shared" si="300"/>
        <v/>
      </c>
      <c r="J1041" s="8"/>
      <c r="K1041" s="22" t="str">
        <f t="shared" si="294"/>
        <v/>
      </c>
      <c r="L1041" s="34" t="str">
        <f t="shared" si="301"/>
        <v/>
      </c>
      <c r="M1041" s="8"/>
      <c r="N1041" s="22" t="str">
        <f t="shared" si="295"/>
        <v/>
      </c>
      <c r="O1041" s="34" t="str">
        <f t="shared" si="302"/>
        <v/>
      </c>
      <c r="P1041" s="8"/>
      <c r="Q1041" s="22" t="str">
        <f t="shared" si="296"/>
        <v/>
      </c>
      <c r="R1041" s="34" t="str">
        <f t="shared" si="303"/>
        <v/>
      </c>
      <c r="S1041" s="8"/>
      <c r="T1041" s="22" t="str">
        <f t="shared" si="290"/>
        <v/>
      </c>
      <c r="U1041" s="22" t="str">
        <f t="shared" si="297"/>
        <v/>
      </c>
      <c r="V1041" s="22" t="str">
        <f t="shared" si="304"/>
        <v/>
      </c>
      <c r="W1041" s="22" t="str">
        <f t="shared" si="305"/>
        <v/>
      </c>
      <c r="X1041" s="8"/>
      <c r="Y1041" s="29"/>
    </row>
    <row r="1042" spans="1:25" ht="18" customHeight="1" x14ac:dyDescent="0.35">
      <c r="A1042" s="20"/>
      <c r="B1042" s="24" t="str">
        <f t="shared" si="291"/>
        <v/>
      </c>
      <c r="C1042" s="34" t="str">
        <f t="shared" si="298"/>
        <v/>
      </c>
      <c r="D1042" s="8"/>
      <c r="E1042" s="22" t="str">
        <f t="shared" si="292"/>
        <v/>
      </c>
      <c r="F1042" s="34" t="str">
        <f t="shared" si="299"/>
        <v/>
      </c>
      <c r="G1042" s="8"/>
      <c r="H1042" s="22" t="str">
        <f t="shared" si="293"/>
        <v/>
      </c>
      <c r="I1042" s="34" t="str">
        <f t="shared" si="300"/>
        <v/>
      </c>
      <c r="J1042" s="8"/>
      <c r="K1042" s="22" t="str">
        <f t="shared" si="294"/>
        <v/>
      </c>
      <c r="L1042" s="34" t="str">
        <f t="shared" si="301"/>
        <v/>
      </c>
      <c r="M1042" s="8"/>
      <c r="N1042" s="22" t="str">
        <f t="shared" si="295"/>
        <v/>
      </c>
      <c r="O1042" s="34" t="str">
        <f t="shared" si="302"/>
        <v/>
      </c>
      <c r="P1042" s="8"/>
      <c r="Q1042" s="22" t="str">
        <f t="shared" si="296"/>
        <v/>
      </c>
      <c r="R1042" s="34" t="str">
        <f t="shared" si="303"/>
        <v/>
      </c>
      <c r="S1042" s="8"/>
      <c r="T1042" s="22" t="str">
        <f t="shared" si="290"/>
        <v/>
      </c>
      <c r="U1042" s="22" t="str">
        <f t="shared" si="297"/>
        <v/>
      </c>
      <c r="V1042" s="22" t="str">
        <f t="shared" si="304"/>
        <v/>
      </c>
      <c r="W1042" s="22" t="str">
        <f t="shared" si="305"/>
        <v/>
      </c>
      <c r="X1042" s="8"/>
      <c r="Y1042" s="29"/>
    </row>
    <row r="1043" spans="1:25" ht="18" customHeight="1" x14ac:dyDescent="0.35">
      <c r="A1043" s="20"/>
      <c r="B1043" s="24" t="str">
        <f t="shared" si="291"/>
        <v/>
      </c>
      <c r="C1043" s="34" t="str">
        <f t="shared" si="298"/>
        <v/>
      </c>
      <c r="D1043" s="8"/>
      <c r="E1043" s="22" t="str">
        <f t="shared" si="292"/>
        <v/>
      </c>
      <c r="F1043" s="34" t="str">
        <f t="shared" si="299"/>
        <v/>
      </c>
      <c r="G1043" s="8"/>
      <c r="H1043" s="22" t="str">
        <f t="shared" si="293"/>
        <v/>
      </c>
      <c r="I1043" s="34" t="str">
        <f t="shared" si="300"/>
        <v/>
      </c>
      <c r="J1043" s="8"/>
      <c r="K1043" s="22" t="str">
        <f t="shared" si="294"/>
        <v/>
      </c>
      <c r="L1043" s="34" t="str">
        <f t="shared" si="301"/>
        <v/>
      </c>
      <c r="M1043" s="8"/>
      <c r="N1043" s="22" t="str">
        <f t="shared" si="295"/>
        <v/>
      </c>
      <c r="O1043" s="34" t="str">
        <f t="shared" si="302"/>
        <v/>
      </c>
      <c r="P1043" s="8"/>
      <c r="Q1043" s="22" t="str">
        <f t="shared" si="296"/>
        <v/>
      </c>
      <c r="R1043" s="34" t="str">
        <f t="shared" si="303"/>
        <v/>
      </c>
      <c r="S1043" s="8"/>
      <c r="T1043" s="22" t="str">
        <f t="shared" si="290"/>
        <v/>
      </c>
      <c r="U1043" s="22" t="str">
        <f t="shared" si="297"/>
        <v/>
      </c>
      <c r="V1043" s="22" t="str">
        <f t="shared" si="304"/>
        <v/>
      </c>
      <c r="W1043" s="22" t="str">
        <f t="shared" si="305"/>
        <v/>
      </c>
      <c r="X1043" s="8"/>
      <c r="Y1043" s="29"/>
    </row>
    <row r="1044" spans="1:25" ht="18" customHeight="1" x14ac:dyDescent="0.35">
      <c r="A1044" s="20"/>
      <c r="B1044" s="24" t="str">
        <f t="shared" si="291"/>
        <v/>
      </c>
      <c r="C1044" s="34" t="str">
        <f t="shared" si="298"/>
        <v/>
      </c>
      <c r="D1044" s="8"/>
      <c r="E1044" s="22" t="str">
        <f t="shared" si="292"/>
        <v/>
      </c>
      <c r="F1044" s="34" t="str">
        <f t="shared" si="299"/>
        <v/>
      </c>
      <c r="G1044" s="8"/>
      <c r="H1044" s="22" t="str">
        <f t="shared" si="293"/>
        <v/>
      </c>
      <c r="I1044" s="34" t="str">
        <f t="shared" si="300"/>
        <v/>
      </c>
      <c r="J1044" s="8"/>
      <c r="K1044" s="22" t="str">
        <f t="shared" si="294"/>
        <v/>
      </c>
      <c r="L1044" s="34" t="str">
        <f t="shared" si="301"/>
        <v/>
      </c>
      <c r="M1044" s="8"/>
      <c r="N1044" s="22" t="str">
        <f t="shared" si="295"/>
        <v/>
      </c>
      <c r="O1044" s="34" t="str">
        <f t="shared" si="302"/>
        <v/>
      </c>
      <c r="P1044" s="8"/>
      <c r="Q1044" s="22" t="str">
        <f t="shared" si="296"/>
        <v/>
      </c>
      <c r="R1044" s="34" t="str">
        <f t="shared" si="303"/>
        <v/>
      </c>
      <c r="S1044" s="8"/>
      <c r="T1044" s="22" t="str">
        <f t="shared" si="290"/>
        <v/>
      </c>
      <c r="U1044" s="22" t="str">
        <f t="shared" si="297"/>
        <v/>
      </c>
      <c r="V1044" s="22" t="str">
        <f t="shared" si="304"/>
        <v/>
      </c>
      <c r="W1044" s="22" t="str">
        <f t="shared" si="305"/>
        <v/>
      </c>
      <c r="X1044" s="8"/>
      <c r="Y1044" s="29"/>
    </row>
    <row r="1045" spans="1:25" ht="18" customHeight="1" x14ac:dyDescent="0.35">
      <c r="A1045" s="20"/>
      <c r="B1045" s="24" t="str">
        <f t="shared" si="291"/>
        <v/>
      </c>
      <c r="C1045" s="34" t="str">
        <f t="shared" si="298"/>
        <v/>
      </c>
      <c r="D1045" s="8"/>
      <c r="E1045" s="22" t="str">
        <f t="shared" si="292"/>
        <v/>
      </c>
      <c r="F1045" s="34" t="str">
        <f t="shared" si="299"/>
        <v/>
      </c>
      <c r="G1045" s="8"/>
      <c r="H1045" s="22" t="str">
        <f t="shared" si="293"/>
        <v/>
      </c>
      <c r="I1045" s="34" t="str">
        <f t="shared" si="300"/>
        <v/>
      </c>
      <c r="J1045" s="8"/>
      <c r="K1045" s="22" t="str">
        <f t="shared" si="294"/>
        <v/>
      </c>
      <c r="L1045" s="34" t="str">
        <f t="shared" si="301"/>
        <v/>
      </c>
      <c r="M1045" s="8"/>
      <c r="N1045" s="22" t="str">
        <f t="shared" si="295"/>
        <v/>
      </c>
      <c r="O1045" s="34" t="str">
        <f t="shared" si="302"/>
        <v/>
      </c>
      <c r="P1045" s="8"/>
      <c r="Q1045" s="22" t="str">
        <f t="shared" si="296"/>
        <v/>
      </c>
      <c r="R1045" s="34" t="str">
        <f t="shared" si="303"/>
        <v/>
      </c>
      <c r="S1045" s="8"/>
      <c r="T1045" s="22" t="str">
        <f t="shared" si="290"/>
        <v/>
      </c>
      <c r="U1045" s="22" t="str">
        <f t="shared" si="297"/>
        <v/>
      </c>
      <c r="V1045" s="22" t="str">
        <f t="shared" si="304"/>
        <v/>
      </c>
      <c r="W1045" s="22" t="str">
        <f t="shared" si="305"/>
        <v/>
      </c>
      <c r="X1045" s="8"/>
      <c r="Y1045" s="29"/>
    </row>
    <row r="1046" spans="1:25" ht="18" customHeight="1" x14ac:dyDescent="0.35">
      <c r="A1046" s="20"/>
      <c r="B1046" s="24" t="str">
        <f t="shared" si="291"/>
        <v/>
      </c>
      <c r="C1046" s="34" t="str">
        <f t="shared" si="298"/>
        <v/>
      </c>
      <c r="D1046" s="8"/>
      <c r="E1046" s="22" t="str">
        <f t="shared" si="292"/>
        <v/>
      </c>
      <c r="F1046" s="34" t="str">
        <f t="shared" si="299"/>
        <v/>
      </c>
      <c r="G1046" s="8"/>
      <c r="H1046" s="22" t="str">
        <f t="shared" si="293"/>
        <v/>
      </c>
      <c r="I1046" s="34" t="str">
        <f t="shared" si="300"/>
        <v/>
      </c>
      <c r="J1046" s="8"/>
      <c r="K1046" s="22" t="str">
        <f t="shared" si="294"/>
        <v/>
      </c>
      <c r="L1046" s="34" t="str">
        <f t="shared" si="301"/>
        <v/>
      </c>
      <c r="M1046" s="8"/>
      <c r="N1046" s="22" t="str">
        <f t="shared" si="295"/>
        <v/>
      </c>
      <c r="O1046" s="34" t="str">
        <f t="shared" si="302"/>
        <v/>
      </c>
      <c r="P1046" s="8"/>
      <c r="Q1046" s="22" t="str">
        <f t="shared" si="296"/>
        <v/>
      </c>
      <c r="R1046" s="34" t="str">
        <f t="shared" si="303"/>
        <v/>
      </c>
      <c r="S1046" s="8"/>
      <c r="T1046" s="22" t="str">
        <f t="shared" si="290"/>
        <v/>
      </c>
      <c r="U1046" s="22" t="str">
        <f t="shared" si="297"/>
        <v/>
      </c>
      <c r="V1046" s="22" t="str">
        <f t="shared" si="304"/>
        <v/>
      </c>
      <c r="W1046" s="22" t="str">
        <f t="shared" si="305"/>
        <v/>
      </c>
      <c r="X1046" s="8"/>
      <c r="Y1046" s="29"/>
    </row>
    <row r="1047" spans="1:25" ht="18" customHeight="1" x14ac:dyDescent="0.35">
      <c r="A1047" s="20"/>
      <c r="B1047" s="24" t="str">
        <f t="shared" si="291"/>
        <v/>
      </c>
      <c r="C1047" s="34" t="str">
        <f t="shared" si="298"/>
        <v/>
      </c>
      <c r="D1047" s="8"/>
      <c r="E1047" s="22" t="str">
        <f t="shared" si="292"/>
        <v/>
      </c>
      <c r="F1047" s="34" t="str">
        <f t="shared" si="299"/>
        <v/>
      </c>
      <c r="G1047" s="8"/>
      <c r="H1047" s="22" t="str">
        <f t="shared" si="293"/>
        <v/>
      </c>
      <c r="I1047" s="34" t="str">
        <f t="shared" si="300"/>
        <v/>
      </c>
      <c r="J1047" s="8"/>
      <c r="K1047" s="22" t="str">
        <f t="shared" si="294"/>
        <v/>
      </c>
      <c r="L1047" s="34" t="str">
        <f t="shared" si="301"/>
        <v/>
      </c>
      <c r="M1047" s="8"/>
      <c r="N1047" s="22" t="str">
        <f t="shared" si="295"/>
        <v/>
      </c>
      <c r="O1047" s="34" t="str">
        <f t="shared" si="302"/>
        <v/>
      </c>
      <c r="P1047" s="8"/>
      <c r="Q1047" s="22" t="str">
        <f t="shared" si="296"/>
        <v/>
      </c>
      <c r="R1047" s="34" t="str">
        <f t="shared" si="303"/>
        <v/>
      </c>
      <c r="S1047" s="8"/>
      <c r="T1047" s="22" t="str">
        <f t="shared" si="290"/>
        <v/>
      </c>
      <c r="U1047" s="22" t="str">
        <f t="shared" si="297"/>
        <v/>
      </c>
      <c r="V1047" s="22" t="str">
        <f t="shared" si="304"/>
        <v/>
      </c>
      <c r="W1047" s="22" t="str">
        <f t="shared" si="305"/>
        <v/>
      </c>
      <c r="X1047" s="8"/>
      <c r="Y1047" s="29"/>
    </row>
    <row r="1048" spans="1:25" ht="18" customHeight="1" x14ac:dyDescent="0.35">
      <c r="A1048" s="20"/>
      <c r="B1048" s="24" t="str">
        <f t="shared" si="291"/>
        <v/>
      </c>
      <c r="C1048" s="34" t="str">
        <f t="shared" si="298"/>
        <v/>
      </c>
      <c r="D1048" s="8"/>
      <c r="E1048" s="22" t="str">
        <f t="shared" si="292"/>
        <v/>
      </c>
      <c r="F1048" s="34" t="str">
        <f t="shared" si="299"/>
        <v/>
      </c>
      <c r="G1048" s="8"/>
      <c r="H1048" s="22" t="str">
        <f t="shared" si="293"/>
        <v/>
      </c>
      <c r="I1048" s="34" t="str">
        <f t="shared" si="300"/>
        <v/>
      </c>
      <c r="J1048" s="8"/>
      <c r="K1048" s="22" t="str">
        <f t="shared" si="294"/>
        <v/>
      </c>
      <c r="L1048" s="34" t="str">
        <f t="shared" si="301"/>
        <v/>
      </c>
      <c r="M1048" s="8"/>
      <c r="N1048" s="22" t="str">
        <f t="shared" si="295"/>
        <v/>
      </c>
      <c r="O1048" s="34" t="str">
        <f t="shared" si="302"/>
        <v/>
      </c>
      <c r="P1048" s="8"/>
      <c r="Q1048" s="22" t="str">
        <f t="shared" si="296"/>
        <v/>
      </c>
      <c r="R1048" s="34" t="str">
        <f t="shared" si="303"/>
        <v/>
      </c>
      <c r="S1048" s="8"/>
      <c r="T1048" s="22" t="str">
        <f t="shared" si="290"/>
        <v/>
      </c>
      <c r="U1048" s="22" t="str">
        <f t="shared" si="297"/>
        <v/>
      </c>
      <c r="V1048" s="22" t="str">
        <f t="shared" si="304"/>
        <v/>
      </c>
      <c r="W1048" s="22" t="str">
        <f t="shared" si="305"/>
        <v/>
      </c>
      <c r="X1048" s="8"/>
      <c r="Y1048" s="29"/>
    </row>
    <row r="1049" spans="1:25" ht="18" customHeight="1" x14ac:dyDescent="0.35">
      <c r="A1049" s="20"/>
      <c r="B1049" s="24" t="str">
        <f t="shared" si="291"/>
        <v/>
      </c>
      <c r="C1049" s="34" t="str">
        <f t="shared" si="298"/>
        <v/>
      </c>
      <c r="D1049" s="8"/>
      <c r="E1049" s="22" t="str">
        <f t="shared" si="292"/>
        <v/>
      </c>
      <c r="F1049" s="34" t="str">
        <f t="shared" si="299"/>
        <v/>
      </c>
      <c r="G1049" s="8"/>
      <c r="H1049" s="22" t="str">
        <f t="shared" si="293"/>
        <v/>
      </c>
      <c r="I1049" s="34" t="str">
        <f t="shared" si="300"/>
        <v/>
      </c>
      <c r="J1049" s="8"/>
      <c r="K1049" s="22" t="str">
        <f t="shared" si="294"/>
        <v/>
      </c>
      <c r="L1049" s="34" t="str">
        <f t="shared" si="301"/>
        <v/>
      </c>
      <c r="M1049" s="8"/>
      <c r="N1049" s="22" t="str">
        <f t="shared" si="295"/>
        <v/>
      </c>
      <c r="O1049" s="34" t="str">
        <f t="shared" si="302"/>
        <v/>
      </c>
      <c r="P1049" s="8"/>
      <c r="Q1049" s="22" t="str">
        <f t="shared" si="296"/>
        <v/>
      </c>
      <c r="R1049" s="34" t="str">
        <f t="shared" si="303"/>
        <v/>
      </c>
      <c r="S1049" s="8"/>
      <c r="T1049" s="22" t="str">
        <f t="shared" si="290"/>
        <v/>
      </c>
      <c r="U1049" s="22" t="str">
        <f t="shared" si="297"/>
        <v/>
      </c>
      <c r="V1049" s="22" t="str">
        <f t="shared" si="304"/>
        <v/>
      </c>
      <c r="W1049" s="22" t="str">
        <f t="shared" si="305"/>
        <v/>
      </c>
      <c r="X1049" s="8"/>
      <c r="Y1049" s="29"/>
    </row>
    <row r="1050" spans="1:25" ht="18" customHeight="1" x14ac:dyDescent="0.35">
      <c r="A1050" s="20"/>
      <c r="B1050" s="24" t="str">
        <f t="shared" si="291"/>
        <v/>
      </c>
      <c r="C1050" s="34" t="str">
        <f t="shared" si="298"/>
        <v/>
      </c>
      <c r="D1050" s="8"/>
      <c r="E1050" s="22" t="str">
        <f t="shared" si="292"/>
        <v/>
      </c>
      <c r="F1050" s="34" t="str">
        <f t="shared" si="299"/>
        <v/>
      </c>
      <c r="G1050" s="8"/>
      <c r="H1050" s="22" t="str">
        <f t="shared" si="293"/>
        <v/>
      </c>
      <c r="I1050" s="34" t="str">
        <f t="shared" si="300"/>
        <v/>
      </c>
      <c r="J1050" s="8"/>
      <c r="K1050" s="22" t="str">
        <f t="shared" si="294"/>
        <v/>
      </c>
      <c r="L1050" s="34" t="str">
        <f t="shared" si="301"/>
        <v/>
      </c>
      <c r="M1050" s="8"/>
      <c r="N1050" s="22" t="str">
        <f t="shared" si="295"/>
        <v/>
      </c>
      <c r="O1050" s="34" t="str">
        <f t="shared" si="302"/>
        <v/>
      </c>
      <c r="P1050" s="8"/>
      <c r="Q1050" s="22" t="str">
        <f t="shared" si="296"/>
        <v/>
      </c>
      <c r="R1050" s="34" t="str">
        <f t="shared" si="303"/>
        <v/>
      </c>
      <c r="S1050" s="8"/>
      <c r="T1050" s="22" t="str">
        <f t="shared" si="290"/>
        <v/>
      </c>
      <c r="U1050" s="22" t="str">
        <f t="shared" si="297"/>
        <v/>
      </c>
      <c r="V1050" s="22" t="str">
        <f t="shared" si="304"/>
        <v/>
      </c>
      <c r="W1050" s="22" t="str">
        <f t="shared" si="305"/>
        <v/>
      </c>
      <c r="X1050" s="8"/>
      <c r="Y1050" s="29"/>
    </row>
    <row r="1051" spans="1:25" ht="18" customHeight="1" x14ac:dyDescent="0.35">
      <c r="A1051" s="20"/>
      <c r="B1051" s="24" t="str">
        <f t="shared" si="291"/>
        <v/>
      </c>
      <c r="C1051" s="34" t="str">
        <f t="shared" si="298"/>
        <v/>
      </c>
      <c r="D1051" s="8"/>
      <c r="E1051" s="22" t="str">
        <f t="shared" si="292"/>
        <v/>
      </c>
      <c r="F1051" s="34" t="str">
        <f t="shared" si="299"/>
        <v/>
      </c>
      <c r="G1051" s="8"/>
      <c r="H1051" s="22" t="str">
        <f t="shared" si="293"/>
        <v/>
      </c>
      <c r="I1051" s="34" t="str">
        <f t="shared" si="300"/>
        <v/>
      </c>
      <c r="J1051" s="8"/>
      <c r="K1051" s="22" t="str">
        <f t="shared" si="294"/>
        <v/>
      </c>
      <c r="L1051" s="34" t="str">
        <f t="shared" si="301"/>
        <v/>
      </c>
      <c r="M1051" s="8"/>
      <c r="N1051" s="22" t="str">
        <f t="shared" si="295"/>
        <v/>
      </c>
      <c r="O1051" s="34" t="str">
        <f t="shared" si="302"/>
        <v/>
      </c>
      <c r="P1051" s="8"/>
      <c r="Q1051" s="22" t="str">
        <f t="shared" si="296"/>
        <v/>
      </c>
      <c r="R1051" s="34" t="str">
        <f t="shared" si="303"/>
        <v/>
      </c>
      <c r="S1051" s="8"/>
      <c r="T1051" s="22" t="str">
        <f t="shared" si="290"/>
        <v/>
      </c>
      <c r="U1051" s="22" t="str">
        <f t="shared" si="297"/>
        <v/>
      </c>
      <c r="V1051" s="22" t="str">
        <f t="shared" si="304"/>
        <v/>
      </c>
      <c r="W1051" s="22" t="str">
        <f t="shared" si="305"/>
        <v/>
      </c>
      <c r="X1051" s="8"/>
      <c r="Y1051" s="29"/>
    </row>
    <row r="1052" spans="1:25" ht="18" customHeight="1" x14ac:dyDescent="0.35">
      <c r="A1052" s="20"/>
      <c r="B1052" s="24" t="str">
        <f t="shared" si="291"/>
        <v/>
      </c>
      <c r="C1052" s="34" t="str">
        <f t="shared" si="298"/>
        <v/>
      </c>
      <c r="D1052" s="8"/>
      <c r="E1052" s="22" t="str">
        <f t="shared" si="292"/>
        <v/>
      </c>
      <c r="F1052" s="34" t="str">
        <f t="shared" si="299"/>
        <v/>
      </c>
      <c r="G1052" s="8"/>
      <c r="H1052" s="22" t="str">
        <f t="shared" si="293"/>
        <v/>
      </c>
      <c r="I1052" s="34" t="str">
        <f t="shared" si="300"/>
        <v/>
      </c>
      <c r="J1052" s="8"/>
      <c r="K1052" s="22" t="str">
        <f t="shared" si="294"/>
        <v/>
      </c>
      <c r="L1052" s="34" t="str">
        <f t="shared" si="301"/>
        <v/>
      </c>
      <c r="M1052" s="8"/>
      <c r="N1052" s="22" t="str">
        <f t="shared" si="295"/>
        <v/>
      </c>
      <c r="O1052" s="34" t="str">
        <f t="shared" si="302"/>
        <v/>
      </c>
      <c r="P1052" s="8"/>
      <c r="Q1052" s="22" t="str">
        <f t="shared" si="296"/>
        <v/>
      </c>
      <c r="R1052" s="34" t="str">
        <f t="shared" si="303"/>
        <v/>
      </c>
      <c r="S1052" s="8"/>
      <c r="T1052" s="22" t="str">
        <f t="shared" si="290"/>
        <v/>
      </c>
      <c r="U1052" s="22" t="str">
        <f t="shared" si="297"/>
        <v/>
      </c>
      <c r="V1052" s="22" t="str">
        <f t="shared" si="304"/>
        <v/>
      </c>
      <c r="W1052" s="22" t="str">
        <f t="shared" si="305"/>
        <v/>
      </c>
      <c r="X1052" s="8"/>
      <c r="Y1052" s="29"/>
    </row>
    <row r="1053" spans="1:25" ht="18" customHeight="1" x14ac:dyDescent="0.35">
      <c r="A1053" s="20"/>
      <c r="B1053" s="24" t="str">
        <f t="shared" si="291"/>
        <v/>
      </c>
      <c r="C1053" s="34" t="str">
        <f t="shared" si="298"/>
        <v/>
      </c>
      <c r="D1053" s="8"/>
      <c r="E1053" s="22" t="str">
        <f t="shared" si="292"/>
        <v/>
      </c>
      <c r="F1053" s="34" t="str">
        <f t="shared" si="299"/>
        <v/>
      </c>
      <c r="G1053" s="8"/>
      <c r="H1053" s="22" t="str">
        <f t="shared" si="293"/>
        <v/>
      </c>
      <c r="I1053" s="34" t="str">
        <f t="shared" si="300"/>
        <v/>
      </c>
      <c r="J1053" s="8"/>
      <c r="K1053" s="22" t="str">
        <f t="shared" si="294"/>
        <v/>
      </c>
      <c r="L1053" s="34" t="str">
        <f t="shared" si="301"/>
        <v/>
      </c>
      <c r="M1053" s="8"/>
      <c r="N1053" s="22" t="str">
        <f t="shared" si="295"/>
        <v/>
      </c>
      <c r="O1053" s="34" t="str">
        <f t="shared" si="302"/>
        <v/>
      </c>
      <c r="P1053" s="8"/>
      <c r="Q1053" s="22" t="str">
        <f t="shared" si="296"/>
        <v/>
      </c>
      <c r="R1053" s="34" t="str">
        <f t="shared" si="303"/>
        <v/>
      </c>
      <c r="S1053" s="8"/>
      <c r="T1053" s="22" t="str">
        <f t="shared" si="290"/>
        <v/>
      </c>
      <c r="U1053" s="22" t="str">
        <f t="shared" si="297"/>
        <v/>
      </c>
      <c r="V1053" s="22" t="str">
        <f t="shared" si="304"/>
        <v/>
      </c>
      <c r="W1053" s="22" t="str">
        <f t="shared" si="305"/>
        <v/>
      </c>
      <c r="X1053" s="8"/>
      <c r="Y1053" s="29"/>
    </row>
    <row r="1054" spans="1:25" ht="18" customHeight="1" x14ac:dyDescent="0.35">
      <c r="A1054" s="20"/>
      <c r="B1054" s="24" t="str">
        <f t="shared" si="291"/>
        <v/>
      </c>
      <c r="C1054" s="34" t="str">
        <f t="shared" si="298"/>
        <v/>
      </c>
      <c r="D1054" s="8"/>
      <c r="E1054" s="22" t="str">
        <f t="shared" si="292"/>
        <v/>
      </c>
      <c r="F1054" s="34" t="str">
        <f t="shared" si="299"/>
        <v/>
      </c>
      <c r="G1054" s="8"/>
      <c r="H1054" s="22" t="str">
        <f t="shared" si="293"/>
        <v/>
      </c>
      <c r="I1054" s="34" t="str">
        <f t="shared" si="300"/>
        <v/>
      </c>
      <c r="J1054" s="8"/>
      <c r="K1054" s="22" t="str">
        <f t="shared" si="294"/>
        <v/>
      </c>
      <c r="L1054" s="34" t="str">
        <f t="shared" si="301"/>
        <v/>
      </c>
      <c r="M1054" s="8"/>
      <c r="N1054" s="22" t="str">
        <f t="shared" si="295"/>
        <v/>
      </c>
      <c r="O1054" s="34" t="str">
        <f t="shared" si="302"/>
        <v/>
      </c>
      <c r="P1054" s="8"/>
      <c r="Q1054" s="22" t="str">
        <f t="shared" si="296"/>
        <v/>
      </c>
      <c r="R1054" s="34" t="str">
        <f t="shared" si="303"/>
        <v/>
      </c>
      <c r="S1054" s="8"/>
      <c r="T1054" s="22" t="str">
        <f t="shared" si="290"/>
        <v/>
      </c>
      <c r="U1054" s="22" t="str">
        <f t="shared" si="297"/>
        <v/>
      </c>
      <c r="V1054" s="22" t="str">
        <f t="shared" si="304"/>
        <v/>
      </c>
      <c r="W1054" s="22" t="str">
        <f t="shared" si="305"/>
        <v/>
      </c>
      <c r="X1054" s="8"/>
      <c r="Y1054" s="29"/>
    </row>
    <row r="1055" spans="1:25" ht="18" customHeight="1" x14ac:dyDescent="0.35">
      <c r="A1055" s="20"/>
      <c r="B1055" s="24" t="str">
        <f t="shared" si="291"/>
        <v/>
      </c>
      <c r="C1055" s="34" t="str">
        <f t="shared" si="298"/>
        <v/>
      </c>
      <c r="D1055" s="8"/>
      <c r="E1055" s="22" t="str">
        <f t="shared" si="292"/>
        <v/>
      </c>
      <c r="F1055" s="34" t="str">
        <f t="shared" si="299"/>
        <v/>
      </c>
      <c r="G1055" s="8"/>
      <c r="H1055" s="22" t="str">
        <f t="shared" si="293"/>
        <v/>
      </c>
      <c r="I1055" s="34" t="str">
        <f t="shared" si="300"/>
        <v/>
      </c>
      <c r="J1055" s="8"/>
      <c r="K1055" s="22" t="str">
        <f t="shared" si="294"/>
        <v/>
      </c>
      <c r="L1055" s="34" t="str">
        <f t="shared" si="301"/>
        <v/>
      </c>
      <c r="M1055" s="8"/>
      <c r="N1055" s="22" t="str">
        <f t="shared" si="295"/>
        <v/>
      </c>
      <c r="O1055" s="34" t="str">
        <f t="shared" si="302"/>
        <v/>
      </c>
      <c r="P1055" s="8"/>
      <c r="Q1055" s="22" t="str">
        <f t="shared" si="296"/>
        <v/>
      </c>
      <c r="R1055" s="34" t="str">
        <f t="shared" si="303"/>
        <v/>
      </c>
      <c r="S1055" s="8"/>
      <c r="T1055" s="22" t="str">
        <f t="shared" ref="T1055:T1082" si="306">IF(OR(R1055="",S1055=""),"",R1055-S1055)</f>
        <v/>
      </c>
      <c r="U1055" s="22" t="str">
        <f t="shared" si="297"/>
        <v/>
      </c>
      <c r="V1055" s="22" t="str">
        <f t="shared" si="304"/>
        <v/>
      </c>
      <c r="W1055" s="22" t="str">
        <f t="shared" si="305"/>
        <v/>
      </c>
      <c r="X1055" s="8"/>
      <c r="Y1055" s="29"/>
    </row>
    <row r="1056" spans="1:25" ht="18" customHeight="1" x14ac:dyDescent="0.35">
      <c r="A1056" s="20"/>
      <c r="B1056" s="24" t="str">
        <f t="shared" si="291"/>
        <v/>
      </c>
      <c r="C1056" s="34" t="str">
        <f t="shared" si="298"/>
        <v/>
      </c>
      <c r="D1056" s="8"/>
      <c r="E1056" s="22" t="str">
        <f t="shared" si="292"/>
        <v/>
      </c>
      <c r="F1056" s="34" t="str">
        <f t="shared" si="299"/>
        <v/>
      </c>
      <c r="G1056" s="8"/>
      <c r="H1056" s="22" t="str">
        <f t="shared" si="293"/>
        <v/>
      </c>
      <c r="I1056" s="34" t="str">
        <f t="shared" si="300"/>
        <v/>
      </c>
      <c r="J1056" s="8"/>
      <c r="K1056" s="22" t="str">
        <f t="shared" si="294"/>
        <v/>
      </c>
      <c r="L1056" s="34" t="str">
        <f t="shared" si="301"/>
        <v/>
      </c>
      <c r="M1056" s="8"/>
      <c r="N1056" s="22" t="str">
        <f t="shared" si="295"/>
        <v/>
      </c>
      <c r="O1056" s="34" t="str">
        <f t="shared" si="302"/>
        <v/>
      </c>
      <c r="P1056" s="8"/>
      <c r="Q1056" s="22" t="str">
        <f t="shared" si="296"/>
        <v/>
      </c>
      <c r="R1056" s="34" t="str">
        <f t="shared" si="303"/>
        <v/>
      </c>
      <c r="S1056" s="8"/>
      <c r="T1056" s="22" t="str">
        <f t="shared" si="306"/>
        <v/>
      </c>
      <c r="U1056" s="22" t="str">
        <f t="shared" si="297"/>
        <v/>
      </c>
      <c r="V1056" s="22" t="str">
        <f t="shared" si="304"/>
        <v/>
      </c>
      <c r="W1056" s="22" t="str">
        <f t="shared" si="305"/>
        <v/>
      </c>
      <c r="X1056" s="8"/>
      <c r="Y1056" s="29"/>
    </row>
    <row r="1057" spans="1:25" ht="18" customHeight="1" x14ac:dyDescent="0.35">
      <c r="A1057" s="20"/>
      <c r="B1057" s="24" t="str">
        <f t="shared" si="291"/>
        <v/>
      </c>
      <c r="C1057" s="34" t="str">
        <f t="shared" si="298"/>
        <v/>
      </c>
      <c r="D1057" s="8"/>
      <c r="E1057" s="22" t="str">
        <f t="shared" si="292"/>
        <v/>
      </c>
      <c r="F1057" s="34" t="str">
        <f t="shared" si="299"/>
        <v/>
      </c>
      <c r="G1057" s="8"/>
      <c r="H1057" s="22" t="str">
        <f t="shared" si="293"/>
        <v/>
      </c>
      <c r="I1057" s="34" t="str">
        <f t="shared" si="300"/>
        <v/>
      </c>
      <c r="J1057" s="8"/>
      <c r="K1057" s="22" t="str">
        <f t="shared" si="294"/>
        <v/>
      </c>
      <c r="L1057" s="34" t="str">
        <f t="shared" si="301"/>
        <v/>
      </c>
      <c r="M1057" s="8"/>
      <c r="N1057" s="22" t="str">
        <f t="shared" si="295"/>
        <v/>
      </c>
      <c r="O1057" s="34" t="str">
        <f t="shared" si="302"/>
        <v/>
      </c>
      <c r="P1057" s="8"/>
      <c r="Q1057" s="22" t="str">
        <f t="shared" si="296"/>
        <v/>
      </c>
      <c r="R1057" s="34" t="str">
        <f t="shared" si="303"/>
        <v/>
      </c>
      <c r="S1057" s="8"/>
      <c r="T1057" s="22" t="str">
        <f t="shared" si="306"/>
        <v/>
      </c>
      <c r="U1057" s="22" t="str">
        <f t="shared" si="297"/>
        <v/>
      </c>
      <c r="V1057" s="22" t="str">
        <f t="shared" si="304"/>
        <v/>
      </c>
      <c r="W1057" s="22" t="str">
        <f t="shared" si="305"/>
        <v/>
      </c>
      <c r="X1057" s="8"/>
      <c r="Y1057" s="29"/>
    </row>
    <row r="1058" spans="1:25" ht="18" customHeight="1" x14ac:dyDescent="0.35">
      <c r="A1058" s="20"/>
      <c r="B1058" s="24" t="str">
        <f t="shared" si="291"/>
        <v/>
      </c>
      <c r="C1058" s="34" t="str">
        <f t="shared" si="298"/>
        <v/>
      </c>
      <c r="D1058" s="8"/>
      <c r="E1058" s="22" t="str">
        <f t="shared" si="292"/>
        <v/>
      </c>
      <c r="F1058" s="34" t="str">
        <f t="shared" si="299"/>
        <v/>
      </c>
      <c r="G1058" s="8"/>
      <c r="H1058" s="22" t="str">
        <f t="shared" si="293"/>
        <v/>
      </c>
      <c r="I1058" s="34" t="str">
        <f t="shared" si="300"/>
        <v/>
      </c>
      <c r="J1058" s="8"/>
      <c r="K1058" s="22" t="str">
        <f t="shared" si="294"/>
        <v/>
      </c>
      <c r="L1058" s="34" t="str">
        <f t="shared" si="301"/>
        <v/>
      </c>
      <c r="M1058" s="8"/>
      <c r="N1058" s="22" t="str">
        <f t="shared" si="295"/>
        <v/>
      </c>
      <c r="O1058" s="34" t="str">
        <f t="shared" si="302"/>
        <v/>
      </c>
      <c r="P1058" s="8"/>
      <c r="Q1058" s="22" t="str">
        <f t="shared" si="296"/>
        <v/>
      </c>
      <c r="R1058" s="34" t="str">
        <f t="shared" si="303"/>
        <v/>
      </c>
      <c r="S1058" s="8"/>
      <c r="T1058" s="22" t="str">
        <f t="shared" si="306"/>
        <v/>
      </c>
      <c r="U1058" s="22" t="str">
        <f t="shared" si="297"/>
        <v/>
      </c>
      <c r="V1058" s="22" t="str">
        <f t="shared" si="304"/>
        <v/>
      </c>
      <c r="W1058" s="22" t="str">
        <f t="shared" si="305"/>
        <v/>
      </c>
      <c r="X1058" s="8"/>
      <c r="Y1058" s="29"/>
    </row>
    <row r="1059" spans="1:25" ht="18" customHeight="1" x14ac:dyDescent="0.35">
      <c r="A1059" s="20"/>
      <c r="B1059" s="24" t="str">
        <f t="shared" si="291"/>
        <v/>
      </c>
      <c r="C1059" s="34" t="str">
        <f t="shared" si="298"/>
        <v/>
      </c>
      <c r="D1059" s="8"/>
      <c r="E1059" s="22" t="str">
        <f t="shared" si="292"/>
        <v/>
      </c>
      <c r="F1059" s="34" t="str">
        <f t="shared" si="299"/>
        <v/>
      </c>
      <c r="G1059" s="8"/>
      <c r="H1059" s="22" t="str">
        <f t="shared" si="293"/>
        <v/>
      </c>
      <c r="I1059" s="34" t="str">
        <f t="shared" si="300"/>
        <v/>
      </c>
      <c r="J1059" s="8"/>
      <c r="K1059" s="22" t="str">
        <f t="shared" si="294"/>
        <v/>
      </c>
      <c r="L1059" s="34" t="str">
        <f t="shared" si="301"/>
        <v/>
      </c>
      <c r="M1059" s="8"/>
      <c r="N1059" s="22" t="str">
        <f t="shared" si="295"/>
        <v/>
      </c>
      <c r="O1059" s="34" t="str">
        <f t="shared" si="302"/>
        <v/>
      </c>
      <c r="P1059" s="8"/>
      <c r="Q1059" s="22" t="str">
        <f t="shared" si="296"/>
        <v/>
      </c>
      <c r="R1059" s="34" t="str">
        <f t="shared" si="303"/>
        <v/>
      </c>
      <c r="S1059" s="8"/>
      <c r="T1059" s="22" t="str">
        <f t="shared" si="306"/>
        <v/>
      </c>
      <c r="U1059" s="22" t="str">
        <f t="shared" si="297"/>
        <v/>
      </c>
      <c r="V1059" s="22" t="str">
        <f t="shared" si="304"/>
        <v/>
      </c>
      <c r="W1059" s="22" t="str">
        <f t="shared" si="305"/>
        <v/>
      </c>
      <c r="X1059" s="8"/>
      <c r="Y1059" s="29"/>
    </row>
    <row r="1060" spans="1:25" ht="18" customHeight="1" x14ac:dyDescent="0.35">
      <c r="A1060" s="20"/>
      <c r="B1060" s="24" t="str">
        <f t="shared" si="291"/>
        <v/>
      </c>
      <c r="C1060" s="34" t="str">
        <f t="shared" si="298"/>
        <v/>
      </c>
      <c r="D1060" s="8"/>
      <c r="E1060" s="22" t="str">
        <f t="shared" si="292"/>
        <v/>
      </c>
      <c r="F1060" s="34" t="str">
        <f t="shared" si="299"/>
        <v/>
      </c>
      <c r="G1060" s="8"/>
      <c r="H1060" s="22" t="str">
        <f t="shared" si="293"/>
        <v/>
      </c>
      <c r="I1060" s="34" t="str">
        <f t="shared" si="300"/>
        <v/>
      </c>
      <c r="J1060" s="8"/>
      <c r="K1060" s="22" t="str">
        <f t="shared" si="294"/>
        <v/>
      </c>
      <c r="L1060" s="34" t="str">
        <f t="shared" si="301"/>
        <v/>
      </c>
      <c r="M1060" s="8"/>
      <c r="N1060" s="22" t="str">
        <f t="shared" si="295"/>
        <v/>
      </c>
      <c r="O1060" s="34" t="str">
        <f t="shared" si="302"/>
        <v/>
      </c>
      <c r="P1060" s="8"/>
      <c r="Q1060" s="22" t="str">
        <f t="shared" si="296"/>
        <v/>
      </c>
      <c r="R1060" s="34" t="str">
        <f t="shared" si="303"/>
        <v/>
      </c>
      <c r="S1060" s="8"/>
      <c r="T1060" s="22" t="str">
        <f t="shared" si="306"/>
        <v/>
      </c>
      <c r="U1060" s="22" t="str">
        <f t="shared" si="297"/>
        <v/>
      </c>
      <c r="V1060" s="22" t="str">
        <f t="shared" si="304"/>
        <v/>
      </c>
      <c r="W1060" s="22" t="str">
        <f t="shared" si="305"/>
        <v/>
      </c>
      <c r="X1060" s="8"/>
      <c r="Y1060" s="29"/>
    </row>
    <row r="1061" spans="1:25" ht="18" customHeight="1" x14ac:dyDescent="0.35">
      <c r="A1061" s="20"/>
      <c r="B1061" s="24" t="str">
        <f t="shared" si="291"/>
        <v/>
      </c>
      <c r="C1061" s="34" t="str">
        <f t="shared" si="298"/>
        <v/>
      </c>
      <c r="D1061" s="8"/>
      <c r="E1061" s="22" t="str">
        <f t="shared" si="292"/>
        <v/>
      </c>
      <c r="F1061" s="34" t="str">
        <f t="shared" si="299"/>
        <v/>
      </c>
      <c r="G1061" s="8"/>
      <c r="H1061" s="22" t="str">
        <f t="shared" si="293"/>
        <v/>
      </c>
      <c r="I1061" s="34" t="str">
        <f t="shared" si="300"/>
        <v/>
      </c>
      <c r="J1061" s="8"/>
      <c r="K1061" s="22" t="str">
        <f t="shared" si="294"/>
        <v/>
      </c>
      <c r="L1061" s="34" t="str">
        <f t="shared" si="301"/>
        <v/>
      </c>
      <c r="M1061" s="8"/>
      <c r="N1061" s="22" t="str">
        <f t="shared" si="295"/>
        <v/>
      </c>
      <c r="O1061" s="34" t="str">
        <f t="shared" si="302"/>
        <v/>
      </c>
      <c r="P1061" s="8"/>
      <c r="Q1061" s="22" t="str">
        <f t="shared" si="296"/>
        <v/>
      </c>
      <c r="R1061" s="34" t="str">
        <f t="shared" si="303"/>
        <v/>
      </c>
      <c r="S1061" s="8"/>
      <c r="T1061" s="22" t="str">
        <f t="shared" si="306"/>
        <v/>
      </c>
      <c r="U1061" s="22" t="str">
        <f t="shared" si="297"/>
        <v/>
      </c>
      <c r="V1061" s="22" t="str">
        <f t="shared" si="304"/>
        <v/>
      </c>
      <c r="W1061" s="22" t="str">
        <f t="shared" si="305"/>
        <v/>
      </c>
      <c r="X1061" s="8"/>
      <c r="Y1061" s="29"/>
    </row>
    <row r="1062" spans="1:25" ht="18" customHeight="1" x14ac:dyDescent="0.35">
      <c r="A1062" s="20"/>
      <c r="B1062" s="24" t="str">
        <f t="shared" si="291"/>
        <v/>
      </c>
      <c r="C1062" s="34" t="str">
        <f t="shared" si="298"/>
        <v/>
      </c>
      <c r="D1062" s="8"/>
      <c r="E1062" s="22" t="str">
        <f t="shared" si="292"/>
        <v/>
      </c>
      <c r="F1062" s="34" t="str">
        <f t="shared" si="299"/>
        <v/>
      </c>
      <c r="G1062" s="8"/>
      <c r="H1062" s="22" t="str">
        <f t="shared" si="293"/>
        <v/>
      </c>
      <c r="I1062" s="34" t="str">
        <f t="shared" si="300"/>
        <v/>
      </c>
      <c r="J1062" s="8"/>
      <c r="K1062" s="22" t="str">
        <f t="shared" si="294"/>
        <v/>
      </c>
      <c r="L1062" s="34" t="str">
        <f t="shared" si="301"/>
        <v/>
      </c>
      <c r="M1062" s="8"/>
      <c r="N1062" s="22" t="str">
        <f t="shared" si="295"/>
        <v/>
      </c>
      <c r="O1062" s="34" t="str">
        <f t="shared" si="302"/>
        <v/>
      </c>
      <c r="P1062" s="8"/>
      <c r="Q1062" s="22" t="str">
        <f t="shared" si="296"/>
        <v/>
      </c>
      <c r="R1062" s="34" t="str">
        <f t="shared" si="303"/>
        <v/>
      </c>
      <c r="S1062" s="8"/>
      <c r="T1062" s="22" t="str">
        <f t="shared" si="306"/>
        <v/>
      </c>
      <c r="U1062" s="22" t="str">
        <f t="shared" si="297"/>
        <v/>
      </c>
      <c r="V1062" s="22" t="str">
        <f t="shared" si="304"/>
        <v/>
      </c>
      <c r="W1062" s="22" t="str">
        <f t="shared" si="305"/>
        <v/>
      </c>
      <c r="X1062" s="8"/>
      <c r="Y1062" s="29"/>
    </row>
    <row r="1063" spans="1:25" ht="18" customHeight="1" x14ac:dyDescent="0.35">
      <c r="A1063" s="20"/>
      <c r="B1063" s="24" t="str">
        <f t="shared" si="291"/>
        <v/>
      </c>
      <c r="C1063" s="34" t="str">
        <f t="shared" si="298"/>
        <v/>
      </c>
      <c r="D1063" s="8"/>
      <c r="E1063" s="22" t="str">
        <f t="shared" si="292"/>
        <v/>
      </c>
      <c r="F1063" s="34" t="str">
        <f t="shared" si="299"/>
        <v/>
      </c>
      <c r="G1063" s="8"/>
      <c r="H1063" s="22" t="str">
        <f t="shared" si="293"/>
        <v/>
      </c>
      <c r="I1063" s="34" t="str">
        <f t="shared" si="300"/>
        <v/>
      </c>
      <c r="J1063" s="8"/>
      <c r="K1063" s="22" t="str">
        <f t="shared" si="294"/>
        <v/>
      </c>
      <c r="L1063" s="34" t="str">
        <f t="shared" si="301"/>
        <v/>
      </c>
      <c r="M1063" s="8"/>
      <c r="N1063" s="22" t="str">
        <f t="shared" si="295"/>
        <v/>
      </c>
      <c r="O1063" s="34" t="str">
        <f t="shared" si="302"/>
        <v/>
      </c>
      <c r="P1063" s="8"/>
      <c r="Q1063" s="22" t="str">
        <f t="shared" si="296"/>
        <v/>
      </c>
      <c r="R1063" s="34" t="str">
        <f t="shared" si="303"/>
        <v/>
      </c>
      <c r="S1063" s="8"/>
      <c r="T1063" s="22" t="str">
        <f t="shared" si="306"/>
        <v/>
      </c>
      <c r="U1063" s="22" t="str">
        <f t="shared" si="297"/>
        <v/>
      </c>
      <c r="V1063" s="22" t="str">
        <f t="shared" si="304"/>
        <v/>
      </c>
      <c r="W1063" s="22" t="str">
        <f t="shared" si="305"/>
        <v/>
      </c>
      <c r="X1063" s="8"/>
      <c r="Y1063" s="29"/>
    </row>
    <row r="1064" spans="1:25" ht="18" customHeight="1" x14ac:dyDescent="0.35">
      <c r="A1064" s="20"/>
      <c r="B1064" s="24" t="str">
        <f t="shared" si="291"/>
        <v/>
      </c>
      <c r="C1064" s="34" t="str">
        <f t="shared" si="298"/>
        <v/>
      </c>
      <c r="D1064" s="8"/>
      <c r="E1064" s="22" t="str">
        <f t="shared" si="292"/>
        <v/>
      </c>
      <c r="F1064" s="34" t="str">
        <f t="shared" si="299"/>
        <v/>
      </c>
      <c r="G1064" s="8"/>
      <c r="H1064" s="22" t="str">
        <f t="shared" si="293"/>
        <v/>
      </c>
      <c r="I1064" s="34" t="str">
        <f t="shared" si="300"/>
        <v/>
      </c>
      <c r="J1064" s="8"/>
      <c r="K1064" s="22" t="str">
        <f t="shared" si="294"/>
        <v/>
      </c>
      <c r="L1064" s="34" t="str">
        <f t="shared" si="301"/>
        <v/>
      </c>
      <c r="M1064" s="8"/>
      <c r="N1064" s="22" t="str">
        <f t="shared" si="295"/>
        <v/>
      </c>
      <c r="O1064" s="34" t="str">
        <f t="shared" si="302"/>
        <v/>
      </c>
      <c r="P1064" s="8"/>
      <c r="Q1064" s="22" t="str">
        <f t="shared" si="296"/>
        <v/>
      </c>
      <c r="R1064" s="34" t="str">
        <f t="shared" si="303"/>
        <v/>
      </c>
      <c r="S1064" s="8"/>
      <c r="T1064" s="22" t="str">
        <f t="shared" si="306"/>
        <v/>
      </c>
      <c r="U1064" s="22" t="str">
        <f t="shared" si="297"/>
        <v/>
      </c>
      <c r="V1064" s="22" t="str">
        <f t="shared" si="304"/>
        <v/>
      </c>
      <c r="W1064" s="22" t="str">
        <f t="shared" si="305"/>
        <v/>
      </c>
      <c r="X1064" s="8"/>
      <c r="Y1064" s="29"/>
    </row>
    <row r="1065" spans="1:25" ht="18" customHeight="1" x14ac:dyDescent="0.35">
      <c r="A1065" s="20"/>
      <c r="B1065" s="24" t="str">
        <f t="shared" si="291"/>
        <v/>
      </c>
      <c r="C1065" s="34" t="str">
        <f t="shared" si="298"/>
        <v/>
      </c>
      <c r="D1065" s="8"/>
      <c r="E1065" s="22" t="str">
        <f t="shared" si="292"/>
        <v/>
      </c>
      <c r="F1065" s="34" t="str">
        <f t="shared" si="299"/>
        <v/>
      </c>
      <c r="G1065" s="8"/>
      <c r="H1065" s="22" t="str">
        <f t="shared" si="293"/>
        <v/>
      </c>
      <c r="I1065" s="34" t="str">
        <f t="shared" si="300"/>
        <v/>
      </c>
      <c r="J1065" s="8"/>
      <c r="K1065" s="22" t="str">
        <f t="shared" si="294"/>
        <v/>
      </c>
      <c r="L1065" s="34" t="str">
        <f t="shared" si="301"/>
        <v/>
      </c>
      <c r="M1065" s="8"/>
      <c r="N1065" s="22" t="str">
        <f t="shared" si="295"/>
        <v/>
      </c>
      <c r="O1065" s="34" t="str">
        <f t="shared" si="302"/>
        <v/>
      </c>
      <c r="P1065" s="8"/>
      <c r="Q1065" s="22" t="str">
        <f t="shared" si="296"/>
        <v/>
      </c>
      <c r="R1065" s="34" t="str">
        <f t="shared" si="303"/>
        <v/>
      </c>
      <c r="S1065" s="8"/>
      <c r="T1065" s="22" t="str">
        <f t="shared" si="306"/>
        <v/>
      </c>
      <c r="U1065" s="22" t="str">
        <f t="shared" si="297"/>
        <v/>
      </c>
      <c r="V1065" s="22" t="str">
        <f t="shared" si="304"/>
        <v/>
      </c>
      <c r="W1065" s="22" t="str">
        <f t="shared" si="305"/>
        <v/>
      </c>
      <c r="X1065" s="8"/>
      <c r="Y1065" s="29"/>
    </row>
    <row r="1066" spans="1:25" ht="18" customHeight="1" x14ac:dyDescent="0.35">
      <c r="A1066" s="20"/>
      <c r="B1066" s="24" t="str">
        <f t="shared" si="291"/>
        <v/>
      </c>
      <c r="C1066" s="34" t="str">
        <f t="shared" si="298"/>
        <v/>
      </c>
      <c r="D1066" s="8"/>
      <c r="E1066" s="22" t="str">
        <f t="shared" si="292"/>
        <v/>
      </c>
      <c r="F1066" s="34" t="str">
        <f t="shared" si="299"/>
        <v/>
      </c>
      <c r="G1066" s="8"/>
      <c r="H1066" s="22" t="str">
        <f t="shared" si="293"/>
        <v/>
      </c>
      <c r="I1066" s="34" t="str">
        <f t="shared" si="300"/>
        <v/>
      </c>
      <c r="J1066" s="8"/>
      <c r="K1066" s="22" t="str">
        <f t="shared" si="294"/>
        <v/>
      </c>
      <c r="L1066" s="34" t="str">
        <f t="shared" si="301"/>
        <v/>
      </c>
      <c r="M1066" s="8"/>
      <c r="N1066" s="22" t="str">
        <f t="shared" si="295"/>
        <v/>
      </c>
      <c r="O1066" s="34" t="str">
        <f t="shared" si="302"/>
        <v/>
      </c>
      <c r="P1066" s="8"/>
      <c r="Q1066" s="22" t="str">
        <f t="shared" si="296"/>
        <v/>
      </c>
      <c r="R1066" s="34" t="str">
        <f t="shared" si="303"/>
        <v/>
      </c>
      <c r="S1066" s="8"/>
      <c r="T1066" s="22" t="str">
        <f t="shared" si="306"/>
        <v/>
      </c>
      <c r="U1066" s="22" t="str">
        <f t="shared" si="297"/>
        <v/>
      </c>
      <c r="V1066" s="22" t="str">
        <f t="shared" si="304"/>
        <v/>
      </c>
      <c r="W1066" s="22" t="str">
        <f t="shared" si="305"/>
        <v/>
      </c>
      <c r="X1066" s="8"/>
      <c r="Y1066" s="29"/>
    </row>
    <row r="1067" spans="1:25" ht="18" customHeight="1" x14ac:dyDescent="0.35">
      <c r="A1067" s="20"/>
      <c r="B1067" s="24" t="str">
        <f t="shared" si="291"/>
        <v/>
      </c>
      <c r="C1067" s="34" t="str">
        <f t="shared" si="298"/>
        <v/>
      </c>
      <c r="D1067" s="8"/>
      <c r="E1067" s="22" t="str">
        <f t="shared" si="292"/>
        <v/>
      </c>
      <c r="F1067" s="34" t="str">
        <f t="shared" si="299"/>
        <v/>
      </c>
      <c r="G1067" s="8"/>
      <c r="H1067" s="22" t="str">
        <f t="shared" si="293"/>
        <v/>
      </c>
      <c r="I1067" s="34" t="str">
        <f t="shared" si="300"/>
        <v/>
      </c>
      <c r="J1067" s="8"/>
      <c r="K1067" s="22" t="str">
        <f t="shared" si="294"/>
        <v/>
      </c>
      <c r="L1067" s="34" t="str">
        <f t="shared" si="301"/>
        <v/>
      </c>
      <c r="M1067" s="8"/>
      <c r="N1067" s="22" t="str">
        <f t="shared" si="295"/>
        <v/>
      </c>
      <c r="O1067" s="34" t="str">
        <f t="shared" si="302"/>
        <v/>
      </c>
      <c r="P1067" s="8"/>
      <c r="Q1067" s="22" t="str">
        <f t="shared" si="296"/>
        <v/>
      </c>
      <c r="R1067" s="34" t="str">
        <f t="shared" si="303"/>
        <v/>
      </c>
      <c r="S1067" s="8"/>
      <c r="T1067" s="22" t="str">
        <f t="shared" si="306"/>
        <v/>
      </c>
      <c r="U1067" s="22" t="str">
        <f t="shared" si="297"/>
        <v/>
      </c>
      <c r="V1067" s="22" t="str">
        <f t="shared" si="304"/>
        <v/>
      </c>
      <c r="W1067" s="22" t="str">
        <f t="shared" si="305"/>
        <v/>
      </c>
      <c r="X1067" s="8"/>
      <c r="Y1067" s="29"/>
    </row>
    <row r="1068" spans="1:25" ht="18" customHeight="1" x14ac:dyDescent="0.35">
      <c r="A1068" s="20"/>
      <c r="B1068" s="24" t="str">
        <f t="shared" si="291"/>
        <v/>
      </c>
      <c r="C1068" s="34" t="str">
        <f t="shared" si="298"/>
        <v/>
      </c>
      <c r="D1068" s="8"/>
      <c r="E1068" s="22" t="str">
        <f t="shared" si="292"/>
        <v/>
      </c>
      <c r="F1068" s="34" t="str">
        <f t="shared" si="299"/>
        <v/>
      </c>
      <c r="G1068" s="8"/>
      <c r="H1068" s="22" t="str">
        <f t="shared" si="293"/>
        <v/>
      </c>
      <c r="I1068" s="34" t="str">
        <f t="shared" si="300"/>
        <v/>
      </c>
      <c r="J1068" s="8"/>
      <c r="K1068" s="22" t="str">
        <f t="shared" si="294"/>
        <v/>
      </c>
      <c r="L1068" s="34" t="str">
        <f t="shared" si="301"/>
        <v/>
      </c>
      <c r="M1068" s="8"/>
      <c r="N1068" s="22" t="str">
        <f t="shared" si="295"/>
        <v/>
      </c>
      <c r="O1068" s="34" t="str">
        <f t="shared" si="302"/>
        <v/>
      </c>
      <c r="P1068" s="8"/>
      <c r="Q1068" s="22" t="str">
        <f t="shared" si="296"/>
        <v/>
      </c>
      <c r="R1068" s="34" t="str">
        <f t="shared" si="303"/>
        <v/>
      </c>
      <c r="S1068" s="8"/>
      <c r="T1068" s="22" t="str">
        <f t="shared" si="306"/>
        <v/>
      </c>
      <c r="U1068" s="22" t="str">
        <f t="shared" si="297"/>
        <v/>
      </c>
      <c r="V1068" s="22" t="str">
        <f t="shared" si="304"/>
        <v/>
      </c>
      <c r="W1068" s="22" t="str">
        <f t="shared" si="305"/>
        <v/>
      </c>
      <c r="X1068" s="8"/>
      <c r="Y1068" s="29"/>
    </row>
    <row r="1069" spans="1:25" ht="18" customHeight="1" x14ac:dyDescent="0.35">
      <c r="A1069" s="20"/>
      <c r="B1069" s="24" t="str">
        <f t="shared" si="291"/>
        <v/>
      </c>
      <c r="C1069" s="34" t="str">
        <f t="shared" si="298"/>
        <v/>
      </c>
      <c r="D1069" s="8"/>
      <c r="E1069" s="22" t="str">
        <f t="shared" si="292"/>
        <v/>
      </c>
      <c r="F1069" s="34" t="str">
        <f t="shared" si="299"/>
        <v/>
      </c>
      <c r="G1069" s="8"/>
      <c r="H1069" s="22" t="str">
        <f t="shared" si="293"/>
        <v/>
      </c>
      <c r="I1069" s="34" t="str">
        <f t="shared" si="300"/>
        <v/>
      </c>
      <c r="J1069" s="8"/>
      <c r="K1069" s="22" t="str">
        <f t="shared" si="294"/>
        <v/>
      </c>
      <c r="L1069" s="34" t="str">
        <f t="shared" si="301"/>
        <v/>
      </c>
      <c r="M1069" s="8"/>
      <c r="N1069" s="22" t="str">
        <f t="shared" si="295"/>
        <v/>
      </c>
      <c r="O1069" s="34" t="str">
        <f t="shared" si="302"/>
        <v/>
      </c>
      <c r="P1069" s="8"/>
      <c r="Q1069" s="22" t="str">
        <f t="shared" si="296"/>
        <v/>
      </c>
      <c r="R1069" s="34" t="str">
        <f t="shared" si="303"/>
        <v/>
      </c>
      <c r="S1069" s="8"/>
      <c r="T1069" s="22" t="str">
        <f t="shared" si="306"/>
        <v/>
      </c>
      <c r="U1069" s="22" t="str">
        <f t="shared" si="297"/>
        <v/>
      </c>
      <c r="V1069" s="22" t="str">
        <f t="shared" si="304"/>
        <v/>
      </c>
      <c r="W1069" s="22" t="str">
        <f t="shared" si="305"/>
        <v/>
      </c>
      <c r="X1069" s="8"/>
      <c r="Y1069" s="29"/>
    </row>
    <row r="1070" spans="1:25" ht="18" customHeight="1" x14ac:dyDescent="0.35">
      <c r="A1070" s="20"/>
      <c r="B1070" s="24" t="str">
        <f t="shared" si="291"/>
        <v/>
      </c>
      <c r="C1070" s="34" t="str">
        <f t="shared" si="298"/>
        <v/>
      </c>
      <c r="D1070" s="8"/>
      <c r="E1070" s="22" t="str">
        <f t="shared" si="292"/>
        <v/>
      </c>
      <c r="F1070" s="34" t="str">
        <f t="shared" si="299"/>
        <v/>
      </c>
      <c r="G1070" s="8"/>
      <c r="H1070" s="22" t="str">
        <f t="shared" si="293"/>
        <v/>
      </c>
      <c r="I1070" s="34" t="str">
        <f t="shared" si="300"/>
        <v/>
      </c>
      <c r="J1070" s="8"/>
      <c r="K1070" s="22" t="str">
        <f t="shared" si="294"/>
        <v/>
      </c>
      <c r="L1070" s="34" t="str">
        <f t="shared" si="301"/>
        <v/>
      </c>
      <c r="M1070" s="8"/>
      <c r="N1070" s="22" t="str">
        <f t="shared" si="295"/>
        <v/>
      </c>
      <c r="O1070" s="34" t="str">
        <f t="shared" si="302"/>
        <v/>
      </c>
      <c r="P1070" s="8"/>
      <c r="Q1070" s="22" t="str">
        <f t="shared" si="296"/>
        <v/>
      </c>
      <c r="R1070" s="34" t="str">
        <f t="shared" si="303"/>
        <v/>
      </c>
      <c r="S1070" s="8"/>
      <c r="T1070" s="22" t="str">
        <f t="shared" si="306"/>
        <v/>
      </c>
      <c r="U1070" s="22" t="str">
        <f t="shared" si="297"/>
        <v/>
      </c>
      <c r="V1070" s="22" t="str">
        <f t="shared" si="304"/>
        <v/>
      </c>
      <c r="W1070" s="22" t="str">
        <f t="shared" si="305"/>
        <v/>
      </c>
      <c r="X1070" s="8"/>
      <c r="Y1070" s="29"/>
    </row>
    <row r="1071" spans="1:25" ht="18" customHeight="1" x14ac:dyDescent="0.35">
      <c r="A1071" s="20"/>
      <c r="B1071" s="24" t="str">
        <f t="shared" si="291"/>
        <v/>
      </c>
      <c r="C1071" s="34" t="str">
        <f t="shared" si="298"/>
        <v/>
      </c>
      <c r="D1071" s="8"/>
      <c r="E1071" s="22" t="str">
        <f t="shared" si="292"/>
        <v/>
      </c>
      <c r="F1071" s="34" t="str">
        <f t="shared" si="299"/>
        <v/>
      </c>
      <c r="G1071" s="8"/>
      <c r="H1071" s="22" t="str">
        <f t="shared" si="293"/>
        <v/>
      </c>
      <c r="I1071" s="34" t="str">
        <f t="shared" si="300"/>
        <v/>
      </c>
      <c r="J1071" s="8"/>
      <c r="K1071" s="22" t="str">
        <f t="shared" si="294"/>
        <v/>
      </c>
      <c r="L1071" s="34" t="str">
        <f t="shared" si="301"/>
        <v/>
      </c>
      <c r="M1071" s="8"/>
      <c r="N1071" s="22" t="str">
        <f t="shared" si="295"/>
        <v/>
      </c>
      <c r="O1071" s="34" t="str">
        <f t="shared" si="302"/>
        <v/>
      </c>
      <c r="P1071" s="8"/>
      <c r="Q1071" s="22" t="str">
        <f t="shared" si="296"/>
        <v/>
      </c>
      <c r="R1071" s="34" t="str">
        <f t="shared" si="303"/>
        <v/>
      </c>
      <c r="S1071" s="8"/>
      <c r="T1071" s="22" t="str">
        <f t="shared" si="306"/>
        <v/>
      </c>
      <c r="U1071" s="22" t="str">
        <f t="shared" si="297"/>
        <v/>
      </c>
      <c r="V1071" s="22" t="str">
        <f t="shared" si="304"/>
        <v/>
      </c>
      <c r="W1071" s="22" t="str">
        <f t="shared" si="305"/>
        <v/>
      </c>
      <c r="X1071" s="8"/>
      <c r="Y1071" s="29"/>
    </row>
    <row r="1072" spans="1:25" ht="18" customHeight="1" x14ac:dyDescent="0.35">
      <c r="A1072" s="20"/>
      <c r="B1072" s="24" t="str">
        <f t="shared" si="291"/>
        <v/>
      </c>
      <c r="C1072" s="34" t="str">
        <f t="shared" si="298"/>
        <v/>
      </c>
      <c r="D1072" s="8"/>
      <c r="E1072" s="22" t="str">
        <f t="shared" si="292"/>
        <v/>
      </c>
      <c r="F1072" s="34" t="str">
        <f t="shared" si="299"/>
        <v/>
      </c>
      <c r="G1072" s="8"/>
      <c r="H1072" s="22" t="str">
        <f t="shared" si="293"/>
        <v/>
      </c>
      <c r="I1072" s="34" t="str">
        <f t="shared" si="300"/>
        <v/>
      </c>
      <c r="J1072" s="8"/>
      <c r="K1072" s="22" t="str">
        <f t="shared" si="294"/>
        <v/>
      </c>
      <c r="L1072" s="34" t="str">
        <f t="shared" si="301"/>
        <v/>
      </c>
      <c r="M1072" s="8"/>
      <c r="N1072" s="22" t="str">
        <f t="shared" si="295"/>
        <v/>
      </c>
      <c r="O1072" s="34" t="str">
        <f t="shared" si="302"/>
        <v/>
      </c>
      <c r="P1072" s="8"/>
      <c r="Q1072" s="22" t="str">
        <f t="shared" si="296"/>
        <v/>
      </c>
      <c r="R1072" s="34" t="str">
        <f t="shared" si="303"/>
        <v/>
      </c>
      <c r="S1072" s="8"/>
      <c r="T1072" s="22" t="str">
        <f t="shared" si="306"/>
        <v/>
      </c>
      <c r="U1072" s="22" t="str">
        <f t="shared" si="297"/>
        <v/>
      </c>
      <c r="V1072" s="22" t="str">
        <f t="shared" si="304"/>
        <v/>
      </c>
      <c r="W1072" s="22" t="str">
        <f t="shared" si="305"/>
        <v/>
      </c>
      <c r="X1072" s="8"/>
      <c r="Y1072" s="29"/>
    </row>
    <row r="1073" spans="1:25" ht="18" customHeight="1" x14ac:dyDescent="0.35">
      <c r="A1073" s="20"/>
      <c r="B1073" s="24" t="str">
        <f t="shared" si="291"/>
        <v/>
      </c>
      <c r="C1073" s="34" t="str">
        <f t="shared" si="298"/>
        <v/>
      </c>
      <c r="D1073" s="8"/>
      <c r="E1073" s="22" t="str">
        <f t="shared" si="292"/>
        <v/>
      </c>
      <c r="F1073" s="34" t="str">
        <f t="shared" si="299"/>
        <v/>
      </c>
      <c r="G1073" s="8"/>
      <c r="H1073" s="22" t="str">
        <f t="shared" si="293"/>
        <v/>
      </c>
      <c r="I1073" s="34" t="str">
        <f t="shared" si="300"/>
        <v/>
      </c>
      <c r="J1073" s="8"/>
      <c r="K1073" s="22" t="str">
        <f t="shared" si="294"/>
        <v/>
      </c>
      <c r="L1073" s="34" t="str">
        <f t="shared" si="301"/>
        <v/>
      </c>
      <c r="M1073" s="8"/>
      <c r="N1073" s="22" t="str">
        <f t="shared" si="295"/>
        <v/>
      </c>
      <c r="O1073" s="34" t="str">
        <f t="shared" si="302"/>
        <v/>
      </c>
      <c r="P1073" s="8"/>
      <c r="Q1073" s="22" t="str">
        <f t="shared" si="296"/>
        <v/>
      </c>
      <c r="R1073" s="34" t="str">
        <f t="shared" si="303"/>
        <v/>
      </c>
      <c r="S1073" s="8"/>
      <c r="T1073" s="22" t="str">
        <f t="shared" si="306"/>
        <v/>
      </c>
      <c r="U1073" s="22" t="str">
        <f t="shared" si="297"/>
        <v/>
      </c>
      <c r="V1073" s="22" t="str">
        <f t="shared" si="304"/>
        <v/>
      </c>
      <c r="W1073" s="22" t="str">
        <f t="shared" si="305"/>
        <v/>
      </c>
      <c r="X1073" s="8"/>
      <c r="Y1073" s="29"/>
    </row>
    <row r="1074" spans="1:25" ht="18" customHeight="1" x14ac:dyDescent="0.35">
      <c r="A1074" s="20"/>
      <c r="B1074" s="24" t="str">
        <f t="shared" si="291"/>
        <v/>
      </c>
      <c r="C1074" s="34" t="str">
        <f t="shared" si="298"/>
        <v/>
      </c>
      <c r="D1074" s="8"/>
      <c r="E1074" s="22" t="str">
        <f t="shared" si="292"/>
        <v/>
      </c>
      <c r="F1074" s="34" t="str">
        <f t="shared" si="299"/>
        <v/>
      </c>
      <c r="G1074" s="8"/>
      <c r="H1074" s="22" t="str">
        <f t="shared" si="293"/>
        <v/>
      </c>
      <c r="I1074" s="34" t="str">
        <f t="shared" si="300"/>
        <v/>
      </c>
      <c r="J1074" s="8"/>
      <c r="K1074" s="22" t="str">
        <f t="shared" si="294"/>
        <v/>
      </c>
      <c r="L1074" s="34" t="str">
        <f t="shared" si="301"/>
        <v/>
      </c>
      <c r="M1074" s="8"/>
      <c r="N1074" s="22" t="str">
        <f t="shared" si="295"/>
        <v/>
      </c>
      <c r="O1074" s="34" t="str">
        <f t="shared" si="302"/>
        <v/>
      </c>
      <c r="P1074" s="8"/>
      <c r="Q1074" s="22" t="str">
        <f t="shared" si="296"/>
        <v/>
      </c>
      <c r="R1074" s="34" t="str">
        <f t="shared" si="303"/>
        <v/>
      </c>
      <c r="S1074" s="8"/>
      <c r="T1074" s="22" t="str">
        <f t="shared" si="306"/>
        <v/>
      </c>
      <c r="U1074" s="22" t="str">
        <f t="shared" si="297"/>
        <v/>
      </c>
      <c r="V1074" s="22" t="str">
        <f t="shared" si="304"/>
        <v/>
      </c>
      <c r="W1074" s="22" t="str">
        <f t="shared" si="305"/>
        <v/>
      </c>
      <c r="X1074" s="8"/>
      <c r="Y1074" s="29"/>
    </row>
    <row r="1075" spans="1:25" ht="18" customHeight="1" x14ac:dyDescent="0.35">
      <c r="A1075" s="20"/>
      <c r="B1075" s="24" t="str">
        <f t="shared" si="291"/>
        <v/>
      </c>
      <c r="C1075" s="34" t="str">
        <f t="shared" si="298"/>
        <v/>
      </c>
      <c r="D1075" s="8"/>
      <c r="E1075" s="22" t="str">
        <f t="shared" si="292"/>
        <v/>
      </c>
      <c r="F1075" s="34" t="str">
        <f t="shared" si="299"/>
        <v/>
      </c>
      <c r="G1075" s="8"/>
      <c r="H1075" s="22" t="str">
        <f t="shared" si="293"/>
        <v/>
      </c>
      <c r="I1075" s="34" t="str">
        <f t="shared" si="300"/>
        <v/>
      </c>
      <c r="J1075" s="8"/>
      <c r="K1075" s="22" t="str">
        <f t="shared" si="294"/>
        <v/>
      </c>
      <c r="L1075" s="34" t="str">
        <f t="shared" si="301"/>
        <v/>
      </c>
      <c r="M1075" s="8"/>
      <c r="N1075" s="22" t="str">
        <f t="shared" si="295"/>
        <v/>
      </c>
      <c r="O1075" s="34" t="str">
        <f t="shared" si="302"/>
        <v/>
      </c>
      <c r="P1075" s="8"/>
      <c r="Q1075" s="22" t="str">
        <f t="shared" si="296"/>
        <v/>
      </c>
      <c r="R1075" s="34" t="str">
        <f t="shared" si="303"/>
        <v/>
      </c>
      <c r="S1075" s="8"/>
      <c r="T1075" s="22" t="str">
        <f t="shared" si="306"/>
        <v/>
      </c>
      <c r="U1075" s="22" t="str">
        <f t="shared" si="297"/>
        <v/>
      </c>
      <c r="V1075" s="22" t="str">
        <f t="shared" si="304"/>
        <v/>
      </c>
      <c r="W1075" s="22" t="str">
        <f t="shared" si="305"/>
        <v/>
      </c>
      <c r="X1075" s="8"/>
      <c r="Y1075" s="29"/>
    </row>
    <row r="1076" spans="1:25" ht="18" customHeight="1" x14ac:dyDescent="0.35">
      <c r="A1076" s="20"/>
      <c r="B1076" s="24" t="str">
        <f t="shared" si="291"/>
        <v/>
      </c>
      <c r="C1076" s="34" t="str">
        <f t="shared" si="298"/>
        <v/>
      </c>
      <c r="D1076" s="8"/>
      <c r="E1076" s="22" t="str">
        <f t="shared" si="292"/>
        <v/>
      </c>
      <c r="F1076" s="34" t="str">
        <f t="shared" si="299"/>
        <v/>
      </c>
      <c r="G1076" s="8"/>
      <c r="H1076" s="22" t="str">
        <f t="shared" si="293"/>
        <v/>
      </c>
      <c r="I1076" s="34" t="str">
        <f t="shared" si="300"/>
        <v/>
      </c>
      <c r="J1076" s="8"/>
      <c r="K1076" s="22" t="str">
        <f t="shared" si="294"/>
        <v/>
      </c>
      <c r="L1076" s="34" t="str">
        <f t="shared" si="301"/>
        <v/>
      </c>
      <c r="M1076" s="8"/>
      <c r="N1076" s="22" t="str">
        <f t="shared" si="295"/>
        <v/>
      </c>
      <c r="O1076" s="34" t="str">
        <f t="shared" si="302"/>
        <v/>
      </c>
      <c r="P1076" s="8"/>
      <c r="Q1076" s="22" t="str">
        <f t="shared" si="296"/>
        <v/>
      </c>
      <c r="R1076" s="34" t="str">
        <f t="shared" si="303"/>
        <v/>
      </c>
      <c r="S1076" s="8"/>
      <c r="T1076" s="22" t="str">
        <f t="shared" si="306"/>
        <v/>
      </c>
      <c r="U1076" s="22" t="str">
        <f t="shared" si="297"/>
        <v/>
      </c>
      <c r="V1076" s="22" t="str">
        <f t="shared" si="304"/>
        <v/>
      </c>
      <c r="W1076" s="22" t="str">
        <f t="shared" si="305"/>
        <v/>
      </c>
      <c r="X1076" s="8"/>
      <c r="Y1076" s="29"/>
    </row>
    <row r="1077" spans="1:25" ht="18" customHeight="1" x14ac:dyDescent="0.35">
      <c r="A1077" s="20"/>
      <c r="B1077" s="24" t="str">
        <f t="shared" si="291"/>
        <v/>
      </c>
      <c r="C1077" s="34" t="str">
        <f t="shared" si="298"/>
        <v/>
      </c>
      <c r="D1077" s="8"/>
      <c r="E1077" s="22" t="str">
        <f t="shared" si="292"/>
        <v/>
      </c>
      <c r="F1077" s="34" t="str">
        <f t="shared" si="299"/>
        <v/>
      </c>
      <c r="G1077" s="8"/>
      <c r="H1077" s="22" t="str">
        <f t="shared" si="293"/>
        <v/>
      </c>
      <c r="I1077" s="34" t="str">
        <f t="shared" si="300"/>
        <v/>
      </c>
      <c r="J1077" s="8"/>
      <c r="K1077" s="22" t="str">
        <f t="shared" si="294"/>
        <v/>
      </c>
      <c r="L1077" s="34" t="str">
        <f t="shared" si="301"/>
        <v/>
      </c>
      <c r="M1077" s="8"/>
      <c r="N1077" s="22" t="str">
        <f t="shared" si="295"/>
        <v/>
      </c>
      <c r="O1077" s="34" t="str">
        <f t="shared" si="302"/>
        <v/>
      </c>
      <c r="P1077" s="8"/>
      <c r="Q1077" s="22" t="str">
        <f t="shared" si="296"/>
        <v/>
      </c>
      <c r="R1077" s="34" t="str">
        <f t="shared" si="303"/>
        <v/>
      </c>
      <c r="S1077" s="8"/>
      <c r="T1077" s="22" t="str">
        <f t="shared" si="306"/>
        <v/>
      </c>
      <c r="U1077" s="22" t="str">
        <f t="shared" si="297"/>
        <v/>
      </c>
      <c r="V1077" s="22" t="str">
        <f t="shared" si="304"/>
        <v/>
      </c>
      <c r="W1077" s="22" t="str">
        <f t="shared" si="305"/>
        <v/>
      </c>
      <c r="X1077" s="8"/>
      <c r="Y1077" s="29"/>
    </row>
    <row r="1078" spans="1:25" ht="18" customHeight="1" x14ac:dyDescent="0.35">
      <c r="A1078" s="20"/>
      <c r="B1078" s="24" t="str">
        <f t="shared" si="291"/>
        <v/>
      </c>
      <c r="C1078" s="34" t="str">
        <f t="shared" si="298"/>
        <v/>
      </c>
      <c r="D1078" s="8"/>
      <c r="E1078" s="22" t="str">
        <f t="shared" si="292"/>
        <v/>
      </c>
      <c r="F1078" s="34" t="str">
        <f t="shared" si="299"/>
        <v/>
      </c>
      <c r="G1078" s="8"/>
      <c r="H1078" s="22" t="str">
        <f t="shared" si="293"/>
        <v/>
      </c>
      <c r="I1078" s="34" t="str">
        <f t="shared" si="300"/>
        <v/>
      </c>
      <c r="J1078" s="8"/>
      <c r="K1078" s="22" t="str">
        <f t="shared" si="294"/>
        <v/>
      </c>
      <c r="L1078" s="34" t="str">
        <f t="shared" si="301"/>
        <v/>
      </c>
      <c r="M1078" s="8"/>
      <c r="N1078" s="22" t="str">
        <f t="shared" si="295"/>
        <v/>
      </c>
      <c r="O1078" s="34" t="str">
        <f t="shared" si="302"/>
        <v/>
      </c>
      <c r="P1078" s="8"/>
      <c r="Q1078" s="22" t="str">
        <f t="shared" si="296"/>
        <v/>
      </c>
      <c r="R1078" s="34" t="str">
        <f t="shared" si="303"/>
        <v/>
      </c>
      <c r="S1078" s="8"/>
      <c r="T1078" s="22" t="str">
        <f t="shared" si="306"/>
        <v/>
      </c>
      <c r="U1078" s="22" t="str">
        <f t="shared" si="297"/>
        <v/>
      </c>
      <c r="V1078" s="22" t="str">
        <f t="shared" si="304"/>
        <v/>
      </c>
      <c r="W1078" s="22" t="str">
        <f t="shared" si="305"/>
        <v/>
      </c>
      <c r="X1078" s="8"/>
      <c r="Y1078" s="29"/>
    </row>
    <row r="1079" spans="1:25" ht="18" customHeight="1" x14ac:dyDescent="0.35">
      <c r="A1079" s="20"/>
      <c r="B1079" s="24" t="str">
        <f t="shared" si="291"/>
        <v/>
      </c>
      <c r="C1079" s="34" t="str">
        <f t="shared" si="298"/>
        <v/>
      </c>
      <c r="D1079" s="8"/>
      <c r="E1079" s="22" t="str">
        <f t="shared" si="292"/>
        <v/>
      </c>
      <c r="F1079" s="34" t="str">
        <f t="shared" si="299"/>
        <v/>
      </c>
      <c r="G1079" s="8"/>
      <c r="H1079" s="22" t="str">
        <f t="shared" si="293"/>
        <v/>
      </c>
      <c r="I1079" s="34" t="str">
        <f t="shared" si="300"/>
        <v/>
      </c>
      <c r="J1079" s="8"/>
      <c r="K1079" s="22" t="str">
        <f t="shared" si="294"/>
        <v/>
      </c>
      <c r="L1079" s="34" t="str">
        <f t="shared" si="301"/>
        <v/>
      </c>
      <c r="M1079" s="8"/>
      <c r="N1079" s="22" t="str">
        <f t="shared" si="295"/>
        <v/>
      </c>
      <c r="O1079" s="34" t="str">
        <f t="shared" si="302"/>
        <v/>
      </c>
      <c r="P1079" s="8"/>
      <c r="Q1079" s="22" t="str">
        <f t="shared" si="296"/>
        <v/>
      </c>
      <c r="R1079" s="34" t="str">
        <f t="shared" si="303"/>
        <v/>
      </c>
      <c r="S1079" s="8"/>
      <c r="T1079" s="22" t="str">
        <f t="shared" si="306"/>
        <v/>
      </c>
      <c r="U1079" s="22" t="str">
        <f t="shared" si="297"/>
        <v/>
      </c>
      <c r="V1079" s="22" t="str">
        <f t="shared" si="304"/>
        <v/>
      </c>
      <c r="W1079" s="22" t="str">
        <f t="shared" si="305"/>
        <v/>
      </c>
      <c r="X1079" s="8"/>
      <c r="Y1079" s="29"/>
    </row>
    <row r="1080" spans="1:25" ht="18" customHeight="1" x14ac:dyDescent="0.35">
      <c r="A1080" s="20"/>
      <c r="B1080" s="24" t="str">
        <f t="shared" si="291"/>
        <v/>
      </c>
      <c r="C1080" s="34" t="str">
        <f t="shared" si="298"/>
        <v/>
      </c>
      <c r="D1080" s="8"/>
      <c r="E1080" s="22" t="str">
        <f t="shared" si="292"/>
        <v/>
      </c>
      <c r="F1080" s="34" t="str">
        <f t="shared" si="299"/>
        <v/>
      </c>
      <c r="G1080" s="8"/>
      <c r="H1080" s="22" t="str">
        <f t="shared" si="293"/>
        <v/>
      </c>
      <c r="I1080" s="34" t="str">
        <f t="shared" si="300"/>
        <v/>
      </c>
      <c r="J1080" s="8"/>
      <c r="K1080" s="22" t="str">
        <f t="shared" si="294"/>
        <v/>
      </c>
      <c r="L1080" s="34" t="str">
        <f t="shared" si="301"/>
        <v/>
      </c>
      <c r="M1080" s="8"/>
      <c r="N1080" s="22" t="str">
        <f t="shared" si="295"/>
        <v/>
      </c>
      <c r="O1080" s="34" t="str">
        <f t="shared" si="302"/>
        <v/>
      </c>
      <c r="P1080" s="8"/>
      <c r="Q1080" s="22" t="str">
        <f t="shared" si="296"/>
        <v/>
      </c>
      <c r="R1080" s="34" t="str">
        <f t="shared" si="303"/>
        <v/>
      </c>
      <c r="S1080" s="8"/>
      <c r="T1080" s="22" t="str">
        <f t="shared" si="306"/>
        <v/>
      </c>
      <c r="U1080" s="22" t="str">
        <f t="shared" si="297"/>
        <v/>
      </c>
      <c r="V1080" s="22" t="str">
        <f t="shared" si="304"/>
        <v/>
      </c>
      <c r="W1080" s="22" t="str">
        <f t="shared" si="305"/>
        <v/>
      </c>
      <c r="X1080" s="8"/>
      <c r="Y1080" s="29"/>
    </row>
    <row r="1081" spans="1:25" ht="18" customHeight="1" x14ac:dyDescent="0.35">
      <c r="A1081" s="20"/>
      <c r="B1081" s="24" t="str">
        <f t="shared" si="291"/>
        <v/>
      </c>
      <c r="C1081" s="34" t="str">
        <f t="shared" si="298"/>
        <v/>
      </c>
      <c r="D1081" s="8"/>
      <c r="E1081" s="22" t="str">
        <f t="shared" si="292"/>
        <v/>
      </c>
      <c r="F1081" s="34" t="str">
        <f t="shared" si="299"/>
        <v/>
      </c>
      <c r="G1081" s="8"/>
      <c r="H1081" s="22" t="str">
        <f t="shared" si="293"/>
        <v/>
      </c>
      <c r="I1081" s="34" t="str">
        <f t="shared" si="300"/>
        <v/>
      </c>
      <c r="J1081" s="8"/>
      <c r="K1081" s="22" t="str">
        <f t="shared" si="294"/>
        <v/>
      </c>
      <c r="L1081" s="34" t="str">
        <f t="shared" si="301"/>
        <v/>
      </c>
      <c r="M1081" s="8"/>
      <c r="N1081" s="22" t="str">
        <f t="shared" si="295"/>
        <v/>
      </c>
      <c r="O1081" s="34" t="str">
        <f t="shared" si="302"/>
        <v/>
      </c>
      <c r="P1081" s="8"/>
      <c r="Q1081" s="22" t="str">
        <f t="shared" si="296"/>
        <v/>
      </c>
      <c r="R1081" s="34" t="str">
        <f t="shared" si="303"/>
        <v/>
      </c>
      <c r="S1081" s="8"/>
      <c r="T1081" s="22" t="str">
        <f t="shared" si="306"/>
        <v/>
      </c>
      <c r="U1081" s="22" t="str">
        <f t="shared" si="297"/>
        <v/>
      </c>
      <c r="V1081" s="22" t="str">
        <f t="shared" si="304"/>
        <v/>
      </c>
      <c r="W1081" s="22" t="str">
        <f t="shared" si="305"/>
        <v/>
      </c>
      <c r="X1081" s="8"/>
      <c r="Y1081" s="29"/>
    </row>
    <row r="1082" spans="1:25" ht="18" customHeight="1" x14ac:dyDescent="0.35">
      <c r="A1082" s="20"/>
      <c r="B1082" s="24" t="str">
        <f t="shared" si="291"/>
        <v/>
      </c>
      <c r="C1082" s="34" t="str">
        <f t="shared" si="298"/>
        <v/>
      </c>
      <c r="D1082" s="8"/>
      <c r="E1082" s="22" t="str">
        <f t="shared" si="292"/>
        <v/>
      </c>
      <c r="F1082" s="34" t="str">
        <f t="shared" si="299"/>
        <v/>
      </c>
      <c r="G1082" s="8"/>
      <c r="H1082" s="22" t="str">
        <f t="shared" si="293"/>
        <v/>
      </c>
      <c r="I1082" s="34" t="str">
        <f t="shared" si="300"/>
        <v/>
      </c>
      <c r="J1082" s="8"/>
      <c r="K1082" s="22" t="str">
        <f t="shared" si="294"/>
        <v/>
      </c>
      <c r="L1082" s="34" t="str">
        <f t="shared" si="301"/>
        <v/>
      </c>
      <c r="M1082" s="8"/>
      <c r="N1082" s="22" t="str">
        <f t="shared" si="295"/>
        <v/>
      </c>
      <c r="O1082" s="34" t="str">
        <f t="shared" si="302"/>
        <v/>
      </c>
      <c r="P1082" s="8"/>
      <c r="Q1082" s="22" t="str">
        <f t="shared" si="296"/>
        <v/>
      </c>
      <c r="R1082" s="34" t="str">
        <f t="shared" si="303"/>
        <v/>
      </c>
      <c r="S1082" s="8"/>
      <c r="T1082" s="22" t="str">
        <f t="shared" si="306"/>
        <v/>
      </c>
      <c r="U1082" s="22" t="str">
        <f t="shared" si="297"/>
        <v/>
      </c>
      <c r="V1082" s="22" t="str">
        <f t="shared" si="304"/>
        <v/>
      </c>
      <c r="W1082" s="22" t="str">
        <f t="shared" si="305"/>
        <v/>
      </c>
      <c r="X1082" s="8"/>
      <c r="Y1082" s="29"/>
    </row>
    <row r="1083" spans="1:25" ht="18" customHeight="1" x14ac:dyDescent="0.35">
      <c r="A1083" s="20"/>
      <c r="B1083" s="24" t="str">
        <f t="shared" si="291"/>
        <v/>
      </c>
      <c r="C1083" s="34" t="str">
        <f t="shared" si="298"/>
        <v/>
      </c>
      <c r="D1083" s="8"/>
      <c r="E1083" s="22" t="str">
        <f t="shared" si="292"/>
        <v/>
      </c>
      <c r="F1083" s="34" t="str">
        <f t="shared" si="299"/>
        <v/>
      </c>
      <c r="G1083" s="8"/>
      <c r="H1083" s="22" t="str">
        <f t="shared" si="293"/>
        <v/>
      </c>
      <c r="I1083" s="34" t="str">
        <f t="shared" si="300"/>
        <v/>
      </c>
      <c r="J1083" s="8"/>
      <c r="K1083" s="22" t="str">
        <f t="shared" si="294"/>
        <v/>
      </c>
      <c r="L1083" s="34" t="str">
        <f t="shared" si="301"/>
        <v/>
      </c>
      <c r="M1083" s="8"/>
      <c r="N1083" s="22" t="str">
        <f t="shared" si="295"/>
        <v/>
      </c>
      <c r="O1083" s="34" t="str">
        <f t="shared" si="302"/>
        <v/>
      </c>
      <c r="P1083" s="8"/>
      <c r="Q1083" s="22" t="str">
        <f t="shared" si="296"/>
        <v/>
      </c>
      <c r="R1083" s="34" t="str">
        <f t="shared" si="303"/>
        <v/>
      </c>
      <c r="S1083" s="8"/>
      <c r="T1083" s="22" t="str">
        <f t="shared" ref="T1083:T1091" si="307">IF(OR(R1083="",S1083=""),"",S1083-R1083)</f>
        <v/>
      </c>
      <c r="U1083" s="22" t="str">
        <f t="shared" si="297"/>
        <v/>
      </c>
      <c r="V1083" s="22" t="str">
        <f t="shared" si="304"/>
        <v/>
      </c>
      <c r="W1083" s="22" t="str">
        <f t="shared" si="305"/>
        <v/>
      </c>
      <c r="X1083" s="8"/>
      <c r="Y1083" s="29"/>
    </row>
    <row r="1084" spans="1:25" ht="18" customHeight="1" x14ac:dyDescent="0.35">
      <c r="A1084" s="20"/>
      <c r="B1084" s="24" t="str">
        <f t="shared" si="291"/>
        <v/>
      </c>
      <c r="C1084" s="34" t="str">
        <f t="shared" si="298"/>
        <v/>
      </c>
      <c r="D1084" s="8"/>
      <c r="E1084" s="22" t="str">
        <f t="shared" si="292"/>
        <v/>
      </c>
      <c r="F1084" s="34" t="str">
        <f t="shared" si="299"/>
        <v/>
      </c>
      <c r="G1084" s="8"/>
      <c r="H1084" s="22" t="str">
        <f t="shared" si="293"/>
        <v/>
      </c>
      <c r="I1084" s="34" t="str">
        <f t="shared" si="300"/>
        <v/>
      </c>
      <c r="J1084" s="8"/>
      <c r="K1084" s="22" t="str">
        <f t="shared" si="294"/>
        <v/>
      </c>
      <c r="L1084" s="34" t="str">
        <f t="shared" si="301"/>
        <v/>
      </c>
      <c r="M1084" s="8"/>
      <c r="N1084" s="22" t="str">
        <f t="shared" si="295"/>
        <v/>
      </c>
      <c r="O1084" s="34" t="str">
        <f t="shared" si="302"/>
        <v/>
      </c>
      <c r="P1084" s="8"/>
      <c r="Q1084" s="22" t="str">
        <f t="shared" si="296"/>
        <v/>
      </c>
      <c r="R1084" s="34" t="str">
        <f t="shared" si="303"/>
        <v/>
      </c>
      <c r="S1084" s="8"/>
      <c r="T1084" s="22" t="str">
        <f t="shared" si="307"/>
        <v/>
      </c>
      <c r="U1084" s="22" t="str">
        <f t="shared" si="297"/>
        <v/>
      </c>
      <c r="V1084" s="22" t="str">
        <f t="shared" si="304"/>
        <v/>
      </c>
      <c r="W1084" s="22" t="str">
        <f t="shared" si="305"/>
        <v/>
      </c>
      <c r="X1084" s="8"/>
      <c r="Y1084" s="29"/>
    </row>
    <row r="1085" spans="1:25" ht="18" customHeight="1" x14ac:dyDescent="0.35">
      <c r="A1085" s="20"/>
      <c r="B1085" s="24" t="str">
        <f t="shared" si="291"/>
        <v/>
      </c>
      <c r="C1085" s="34" t="str">
        <f t="shared" si="298"/>
        <v/>
      </c>
      <c r="D1085" s="8"/>
      <c r="E1085" s="22" t="str">
        <f t="shared" si="292"/>
        <v/>
      </c>
      <c r="F1085" s="34" t="str">
        <f t="shared" si="299"/>
        <v/>
      </c>
      <c r="G1085" s="8"/>
      <c r="H1085" s="22" t="str">
        <f t="shared" si="293"/>
        <v/>
      </c>
      <c r="I1085" s="34" t="str">
        <f t="shared" si="300"/>
        <v/>
      </c>
      <c r="J1085" s="8"/>
      <c r="K1085" s="22" t="str">
        <f t="shared" si="294"/>
        <v/>
      </c>
      <c r="L1085" s="34" t="str">
        <f t="shared" si="301"/>
        <v/>
      </c>
      <c r="M1085" s="8"/>
      <c r="N1085" s="22" t="str">
        <f t="shared" si="295"/>
        <v/>
      </c>
      <c r="O1085" s="34" t="str">
        <f t="shared" si="302"/>
        <v/>
      </c>
      <c r="P1085" s="8"/>
      <c r="Q1085" s="22" t="str">
        <f t="shared" si="296"/>
        <v/>
      </c>
      <c r="R1085" s="34" t="str">
        <f t="shared" si="303"/>
        <v/>
      </c>
      <c r="S1085" s="8"/>
      <c r="T1085" s="22" t="str">
        <f t="shared" si="307"/>
        <v/>
      </c>
      <c r="U1085" s="22" t="str">
        <f t="shared" si="297"/>
        <v/>
      </c>
      <c r="V1085" s="22" t="str">
        <f t="shared" si="304"/>
        <v/>
      </c>
      <c r="W1085" s="22" t="str">
        <f t="shared" si="305"/>
        <v/>
      </c>
      <c r="X1085" s="8"/>
      <c r="Y1085" s="29"/>
    </row>
    <row r="1086" spans="1:25" ht="18" customHeight="1" x14ac:dyDescent="0.35">
      <c r="A1086" s="20"/>
      <c r="B1086" s="24" t="str">
        <f t="shared" si="291"/>
        <v/>
      </c>
      <c r="C1086" s="34" t="str">
        <f t="shared" si="298"/>
        <v/>
      </c>
      <c r="D1086" s="8"/>
      <c r="E1086" s="22" t="str">
        <f t="shared" si="292"/>
        <v/>
      </c>
      <c r="F1086" s="34" t="str">
        <f t="shared" si="299"/>
        <v/>
      </c>
      <c r="G1086" s="8"/>
      <c r="H1086" s="22" t="str">
        <f t="shared" si="293"/>
        <v/>
      </c>
      <c r="I1086" s="34" t="str">
        <f t="shared" si="300"/>
        <v/>
      </c>
      <c r="J1086" s="8"/>
      <c r="K1086" s="22" t="str">
        <f t="shared" si="294"/>
        <v/>
      </c>
      <c r="L1086" s="34" t="str">
        <f t="shared" si="301"/>
        <v/>
      </c>
      <c r="M1086" s="8"/>
      <c r="N1086" s="22" t="str">
        <f t="shared" si="295"/>
        <v/>
      </c>
      <c r="O1086" s="34" t="str">
        <f t="shared" si="302"/>
        <v/>
      </c>
      <c r="P1086" s="8"/>
      <c r="Q1086" s="22" t="str">
        <f t="shared" si="296"/>
        <v/>
      </c>
      <c r="R1086" s="34" t="str">
        <f t="shared" si="303"/>
        <v/>
      </c>
      <c r="S1086" s="8"/>
      <c r="T1086" s="22" t="str">
        <f t="shared" si="307"/>
        <v/>
      </c>
      <c r="U1086" s="22" t="str">
        <f t="shared" si="297"/>
        <v/>
      </c>
      <c r="V1086" s="22" t="str">
        <f t="shared" si="304"/>
        <v/>
      </c>
      <c r="W1086" s="22" t="str">
        <f t="shared" si="305"/>
        <v/>
      </c>
      <c r="X1086" s="8"/>
      <c r="Y1086" s="29"/>
    </row>
    <row r="1087" spans="1:25" ht="18" customHeight="1" x14ac:dyDescent="0.35">
      <c r="A1087" s="20"/>
      <c r="B1087" s="24" t="str">
        <f t="shared" si="291"/>
        <v/>
      </c>
      <c r="C1087" s="34" t="str">
        <f t="shared" si="298"/>
        <v/>
      </c>
      <c r="D1087" s="8"/>
      <c r="E1087" s="22" t="str">
        <f t="shared" si="292"/>
        <v/>
      </c>
      <c r="F1087" s="34" t="str">
        <f t="shared" si="299"/>
        <v/>
      </c>
      <c r="G1087" s="8"/>
      <c r="H1087" s="22" t="str">
        <f t="shared" si="293"/>
        <v/>
      </c>
      <c r="I1087" s="34" t="str">
        <f t="shared" si="300"/>
        <v/>
      </c>
      <c r="J1087" s="8"/>
      <c r="K1087" s="22" t="str">
        <f t="shared" si="294"/>
        <v/>
      </c>
      <c r="L1087" s="34" t="str">
        <f t="shared" si="301"/>
        <v/>
      </c>
      <c r="M1087" s="8"/>
      <c r="N1087" s="22" t="str">
        <f t="shared" si="295"/>
        <v/>
      </c>
      <c r="O1087" s="34" t="str">
        <f t="shared" si="302"/>
        <v/>
      </c>
      <c r="P1087" s="8"/>
      <c r="Q1087" s="22" t="str">
        <f t="shared" si="296"/>
        <v/>
      </c>
      <c r="R1087" s="34" t="str">
        <f t="shared" si="303"/>
        <v/>
      </c>
      <c r="S1087" s="8"/>
      <c r="T1087" s="22" t="str">
        <f t="shared" si="307"/>
        <v/>
      </c>
      <c r="U1087" s="22" t="str">
        <f t="shared" si="297"/>
        <v/>
      </c>
      <c r="V1087" s="22" t="str">
        <f t="shared" si="304"/>
        <v/>
      </c>
      <c r="W1087" s="22" t="str">
        <f t="shared" si="305"/>
        <v/>
      </c>
      <c r="X1087" s="8"/>
      <c r="Y1087" s="29"/>
    </row>
    <row r="1088" spans="1:25" ht="18" customHeight="1" x14ac:dyDescent="0.35">
      <c r="A1088" s="20"/>
      <c r="B1088" s="24" t="str">
        <f t="shared" si="291"/>
        <v/>
      </c>
      <c r="C1088" s="34" t="str">
        <f t="shared" si="298"/>
        <v/>
      </c>
      <c r="D1088" s="8"/>
      <c r="E1088" s="22" t="str">
        <f t="shared" si="292"/>
        <v/>
      </c>
      <c r="F1088" s="34" t="str">
        <f t="shared" si="299"/>
        <v/>
      </c>
      <c r="G1088" s="8"/>
      <c r="H1088" s="22" t="str">
        <f t="shared" si="293"/>
        <v/>
      </c>
      <c r="I1088" s="34" t="str">
        <f t="shared" si="300"/>
        <v/>
      </c>
      <c r="J1088" s="8"/>
      <c r="K1088" s="22" t="str">
        <f t="shared" si="294"/>
        <v/>
      </c>
      <c r="L1088" s="34" t="str">
        <f t="shared" si="301"/>
        <v/>
      </c>
      <c r="M1088" s="8"/>
      <c r="N1088" s="22" t="str">
        <f t="shared" si="295"/>
        <v/>
      </c>
      <c r="O1088" s="34" t="str">
        <f t="shared" si="302"/>
        <v/>
      </c>
      <c r="P1088" s="8"/>
      <c r="Q1088" s="22" t="str">
        <f t="shared" si="296"/>
        <v/>
      </c>
      <c r="R1088" s="34" t="str">
        <f t="shared" si="303"/>
        <v/>
      </c>
      <c r="S1088" s="8"/>
      <c r="T1088" s="22" t="str">
        <f t="shared" si="307"/>
        <v/>
      </c>
      <c r="U1088" s="22" t="str">
        <f t="shared" si="297"/>
        <v/>
      </c>
      <c r="V1088" s="22" t="str">
        <f t="shared" si="304"/>
        <v/>
      </c>
      <c r="W1088" s="22" t="str">
        <f t="shared" si="305"/>
        <v/>
      </c>
      <c r="X1088" s="8"/>
      <c r="Y1088" s="29"/>
    </row>
    <row r="1089" spans="1:25" ht="18" customHeight="1" x14ac:dyDescent="0.35">
      <c r="A1089" s="20"/>
      <c r="B1089" s="24" t="str">
        <f t="shared" si="291"/>
        <v/>
      </c>
      <c r="C1089" s="34" t="str">
        <f t="shared" si="298"/>
        <v/>
      </c>
      <c r="D1089" s="8"/>
      <c r="E1089" s="22" t="str">
        <f t="shared" si="292"/>
        <v/>
      </c>
      <c r="F1089" s="34" t="str">
        <f t="shared" si="299"/>
        <v/>
      </c>
      <c r="G1089" s="8"/>
      <c r="H1089" s="22" t="str">
        <f t="shared" si="293"/>
        <v/>
      </c>
      <c r="I1089" s="34" t="str">
        <f t="shared" si="300"/>
        <v/>
      </c>
      <c r="J1089" s="8"/>
      <c r="K1089" s="22" t="str">
        <f t="shared" si="294"/>
        <v/>
      </c>
      <c r="L1089" s="34" t="str">
        <f t="shared" si="301"/>
        <v/>
      </c>
      <c r="M1089" s="8"/>
      <c r="N1089" s="22" t="str">
        <f t="shared" si="295"/>
        <v/>
      </c>
      <c r="O1089" s="34" t="str">
        <f t="shared" si="302"/>
        <v/>
      </c>
      <c r="P1089" s="8"/>
      <c r="Q1089" s="22" t="str">
        <f t="shared" si="296"/>
        <v/>
      </c>
      <c r="R1089" s="34" t="str">
        <f t="shared" si="303"/>
        <v/>
      </c>
      <c r="S1089" s="8"/>
      <c r="T1089" s="22" t="str">
        <f t="shared" si="307"/>
        <v/>
      </c>
      <c r="U1089" s="22" t="str">
        <f t="shared" si="297"/>
        <v/>
      </c>
      <c r="V1089" s="22" t="str">
        <f t="shared" si="304"/>
        <v/>
      </c>
      <c r="W1089" s="22" t="str">
        <f t="shared" si="305"/>
        <v/>
      </c>
      <c r="X1089" s="8"/>
      <c r="Y1089" s="29"/>
    </row>
    <row r="1090" spans="1:25" ht="18" customHeight="1" x14ac:dyDescent="0.35">
      <c r="A1090" s="20"/>
      <c r="B1090" s="24" t="str">
        <f t="shared" si="291"/>
        <v/>
      </c>
      <c r="C1090" s="34" t="str">
        <f t="shared" si="298"/>
        <v/>
      </c>
      <c r="D1090" s="8"/>
      <c r="E1090" s="22" t="str">
        <f t="shared" si="292"/>
        <v/>
      </c>
      <c r="F1090" s="34" t="str">
        <f t="shared" si="299"/>
        <v/>
      </c>
      <c r="G1090" s="8"/>
      <c r="H1090" s="22" t="str">
        <f t="shared" si="293"/>
        <v/>
      </c>
      <c r="I1090" s="34" t="str">
        <f t="shared" si="300"/>
        <v/>
      </c>
      <c r="J1090" s="8"/>
      <c r="K1090" s="22" t="str">
        <f t="shared" si="294"/>
        <v/>
      </c>
      <c r="L1090" s="34" t="str">
        <f t="shared" si="301"/>
        <v/>
      </c>
      <c r="M1090" s="8"/>
      <c r="N1090" s="22" t="str">
        <f t="shared" si="295"/>
        <v/>
      </c>
      <c r="O1090" s="34" t="str">
        <f t="shared" si="302"/>
        <v/>
      </c>
      <c r="P1090" s="8"/>
      <c r="Q1090" s="22" t="str">
        <f t="shared" si="296"/>
        <v/>
      </c>
      <c r="R1090" s="34" t="str">
        <f t="shared" si="303"/>
        <v/>
      </c>
      <c r="S1090" s="8"/>
      <c r="T1090" s="22" t="str">
        <f t="shared" si="307"/>
        <v/>
      </c>
      <c r="U1090" s="22" t="str">
        <f t="shared" si="297"/>
        <v/>
      </c>
      <c r="V1090" s="22" t="str">
        <f t="shared" si="304"/>
        <v/>
      </c>
      <c r="W1090" s="22" t="str">
        <f t="shared" si="305"/>
        <v/>
      </c>
      <c r="X1090" s="8"/>
      <c r="Y1090" s="29"/>
    </row>
    <row r="1091" spans="1:25" ht="18" customHeight="1" x14ac:dyDescent="0.35">
      <c r="A1091" s="20"/>
      <c r="B1091" s="24" t="str">
        <f t="shared" si="291"/>
        <v/>
      </c>
      <c r="C1091" s="34" t="str">
        <f t="shared" si="298"/>
        <v/>
      </c>
      <c r="D1091" s="8"/>
      <c r="E1091" s="22" t="str">
        <f t="shared" si="292"/>
        <v/>
      </c>
      <c r="F1091" s="34" t="str">
        <f t="shared" si="299"/>
        <v/>
      </c>
      <c r="G1091" s="8"/>
      <c r="H1091" s="22" t="str">
        <f t="shared" si="293"/>
        <v/>
      </c>
      <c r="I1091" s="34" t="str">
        <f t="shared" si="300"/>
        <v/>
      </c>
      <c r="J1091" s="8"/>
      <c r="K1091" s="22" t="str">
        <f t="shared" si="294"/>
        <v/>
      </c>
      <c r="L1091" s="34" t="str">
        <f t="shared" si="301"/>
        <v/>
      </c>
      <c r="M1091" s="8"/>
      <c r="N1091" s="22" t="str">
        <f t="shared" si="295"/>
        <v/>
      </c>
      <c r="O1091" s="34" t="str">
        <f t="shared" si="302"/>
        <v/>
      </c>
      <c r="P1091" s="8"/>
      <c r="Q1091" s="22" t="str">
        <f t="shared" si="296"/>
        <v/>
      </c>
      <c r="R1091" s="34" t="str">
        <f t="shared" si="303"/>
        <v/>
      </c>
      <c r="S1091" s="8"/>
      <c r="T1091" s="22" t="str">
        <f t="shared" si="307"/>
        <v/>
      </c>
      <c r="U1091" s="22" t="str">
        <f t="shared" si="297"/>
        <v/>
      </c>
      <c r="V1091" s="22" t="str">
        <f t="shared" si="304"/>
        <v/>
      </c>
      <c r="W1091" s="22" t="str">
        <f t="shared" si="305"/>
        <v/>
      </c>
      <c r="X1091" s="8"/>
      <c r="Y1091" s="29"/>
    </row>
    <row r="1092" spans="1:25" ht="18" customHeight="1" x14ac:dyDescent="0.35">
      <c r="A1092" s="20"/>
      <c r="B1092" s="24" t="str">
        <f t="shared" ref="B1092:B1155" si="308">IF(A1092="","",TEXT(A1092,"MMM-YYYY"))</f>
        <v/>
      </c>
      <c r="C1092" s="34" t="str">
        <f t="shared" si="298"/>
        <v/>
      </c>
      <c r="D1092" s="8"/>
      <c r="E1092" s="22" t="str">
        <f t="shared" ref="E1092:E1155" si="309">IF(OR(C1092="",D1092=""),"",D1092-C1092)</f>
        <v/>
      </c>
      <c r="F1092" s="34" t="str">
        <f t="shared" si="299"/>
        <v/>
      </c>
      <c r="G1092" s="8"/>
      <c r="H1092" s="22" t="str">
        <f t="shared" ref="H1092:H1155" si="310">IF(OR(F1092="",G1092=""),"",G1092-F1092)</f>
        <v/>
      </c>
      <c r="I1092" s="34" t="str">
        <f t="shared" si="300"/>
        <v/>
      </c>
      <c r="J1092" s="8"/>
      <c r="K1092" s="22" t="str">
        <f t="shared" ref="K1092:K1155" si="311">IF(OR(I1092="",J1092=""),"",J1092-I1092)</f>
        <v/>
      </c>
      <c r="L1092" s="34" t="str">
        <f t="shared" si="301"/>
        <v/>
      </c>
      <c r="M1092" s="8"/>
      <c r="N1092" s="22" t="str">
        <f t="shared" ref="N1092:N1155" si="312">IF(OR(L1092="",M1092=""),"",M1092-L1092)</f>
        <v/>
      </c>
      <c r="O1092" s="34" t="str">
        <f t="shared" si="302"/>
        <v/>
      </c>
      <c r="P1092" s="8"/>
      <c r="Q1092" s="22" t="str">
        <f t="shared" ref="Q1092:Q1155" si="313">IF(OR(O1092="",P1092=""),"",P1092-O1092)</f>
        <v/>
      </c>
      <c r="R1092" s="34" t="str">
        <f t="shared" si="303"/>
        <v/>
      </c>
      <c r="S1092" s="8"/>
      <c r="T1092" s="22" t="str">
        <f t="shared" ref="T1092:T1155" si="314">IF(OR(R1092="",S1092=""),"",S1092-R1092)</f>
        <v/>
      </c>
      <c r="U1092" s="22" t="str">
        <f t="shared" ref="U1092:U1155" si="315">IF(E1092="","",E1092+(H1092+K1092+N1092+Q1092+T1092)/1000)</f>
        <v/>
      </c>
      <c r="V1092" s="22" t="str">
        <f t="shared" si="304"/>
        <v/>
      </c>
      <c r="W1092" s="22" t="str">
        <f t="shared" si="305"/>
        <v/>
      </c>
      <c r="X1092" s="8"/>
      <c r="Y1092" s="29"/>
    </row>
    <row r="1093" spans="1:25" ht="18" customHeight="1" x14ac:dyDescent="0.35">
      <c r="A1093" s="20"/>
      <c r="B1093" s="24" t="str">
        <f t="shared" si="308"/>
        <v/>
      </c>
      <c r="C1093" s="34" t="str">
        <f t="shared" ref="C1093:C1156" si="316">IF(D1092="","",D1092)</f>
        <v/>
      </c>
      <c r="D1093" s="8"/>
      <c r="E1093" s="22" t="str">
        <f t="shared" si="309"/>
        <v/>
      </c>
      <c r="F1093" s="34" t="str">
        <f t="shared" ref="F1093:F1156" si="317">IF(G1092="","",G1092)</f>
        <v/>
      </c>
      <c r="G1093" s="8"/>
      <c r="H1093" s="22" t="str">
        <f t="shared" si="310"/>
        <v/>
      </c>
      <c r="I1093" s="34" t="str">
        <f t="shared" ref="I1093:I1156" si="318">IF(J1092="","",J1092)</f>
        <v/>
      </c>
      <c r="J1093" s="8"/>
      <c r="K1093" s="22" t="str">
        <f t="shared" si="311"/>
        <v/>
      </c>
      <c r="L1093" s="34" t="str">
        <f t="shared" ref="L1093:L1156" si="319">IF(M1092="","",M1092)</f>
        <v/>
      </c>
      <c r="M1093" s="8"/>
      <c r="N1093" s="22" t="str">
        <f t="shared" si="312"/>
        <v/>
      </c>
      <c r="O1093" s="34" t="str">
        <f t="shared" ref="O1093:O1156" si="320">IF(P1092="","",P1092)</f>
        <v/>
      </c>
      <c r="P1093" s="8"/>
      <c r="Q1093" s="22" t="str">
        <f t="shared" si="313"/>
        <v/>
      </c>
      <c r="R1093" s="34" t="str">
        <f t="shared" ref="R1093:R1156" si="321">IF(S1092="","",S1092)</f>
        <v/>
      </c>
      <c r="S1093" s="8"/>
      <c r="T1093" s="22" t="str">
        <f t="shared" si="314"/>
        <v/>
      </c>
      <c r="U1093" s="22" t="str">
        <f t="shared" si="315"/>
        <v/>
      </c>
      <c r="V1093" s="22" t="str">
        <f t="shared" ref="V1093:V1156" si="322">IF(E1093="","",IF(MONTH(A1093)&lt;&gt;MONTH(A1092),E1093,V1092+E1093))</f>
        <v/>
      </c>
      <c r="W1093" s="22" t="str">
        <f t="shared" ref="W1093:W1156" si="323">IF(U1093="","",IF(MONTH(A1093)&lt;&gt;MONTH(A1092),U1093,W1092+U1093))</f>
        <v/>
      </c>
      <c r="X1093" s="8"/>
      <c r="Y1093" s="29"/>
    </row>
    <row r="1094" spans="1:25" ht="18" customHeight="1" x14ac:dyDescent="0.35">
      <c r="A1094" s="20"/>
      <c r="B1094" s="24" t="str">
        <f t="shared" si="308"/>
        <v/>
      </c>
      <c r="C1094" s="34" t="str">
        <f t="shared" si="316"/>
        <v/>
      </c>
      <c r="D1094" s="8"/>
      <c r="E1094" s="22" t="str">
        <f t="shared" si="309"/>
        <v/>
      </c>
      <c r="F1094" s="34" t="str">
        <f t="shared" si="317"/>
        <v/>
      </c>
      <c r="G1094" s="8"/>
      <c r="H1094" s="22" t="str">
        <f t="shared" si="310"/>
        <v/>
      </c>
      <c r="I1094" s="34" t="str">
        <f t="shared" si="318"/>
        <v/>
      </c>
      <c r="J1094" s="8"/>
      <c r="K1094" s="22" t="str">
        <f t="shared" si="311"/>
        <v/>
      </c>
      <c r="L1094" s="34" t="str">
        <f t="shared" si="319"/>
        <v/>
      </c>
      <c r="M1094" s="8"/>
      <c r="N1094" s="22" t="str">
        <f t="shared" si="312"/>
        <v/>
      </c>
      <c r="O1094" s="34" t="str">
        <f t="shared" si="320"/>
        <v/>
      </c>
      <c r="P1094" s="8"/>
      <c r="Q1094" s="22" t="str">
        <f t="shared" si="313"/>
        <v/>
      </c>
      <c r="R1094" s="34" t="str">
        <f t="shared" si="321"/>
        <v/>
      </c>
      <c r="S1094" s="8"/>
      <c r="T1094" s="22" t="str">
        <f t="shared" si="314"/>
        <v/>
      </c>
      <c r="U1094" s="22" t="str">
        <f t="shared" si="315"/>
        <v/>
      </c>
      <c r="V1094" s="22" t="str">
        <f t="shared" si="322"/>
        <v/>
      </c>
      <c r="W1094" s="22" t="str">
        <f t="shared" si="323"/>
        <v/>
      </c>
      <c r="X1094" s="8"/>
      <c r="Y1094" s="29"/>
    </row>
    <row r="1095" spans="1:25" ht="18" customHeight="1" x14ac:dyDescent="0.35">
      <c r="A1095" s="20"/>
      <c r="B1095" s="24" t="str">
        <f t="shared" si="308"/>
        <v/>
      </c>
      <c r="C1095" s="34" t="str">
        <f t="shared" si="316"/>
        <v/>
      </c>
      <c r="D1095" s="8"/>
      <c r="E1095" s="22" t="str">
        <f t="shared" si="309"/>
        <v/>
      </c>
      <c r="F1095" s="34" t="str">
        <f t="shared" si="317"/>
        <v/>
      </c>
      <c r="G1095" s="8"/>
      <c r="H1095" s="22" t="str">
        <f t="shared" si="310"/>
        <v/>
      </c>
      <c r="I1095" s="34" t="str">
        <f t="shared" si="318"/>
        <v/>
      </c>
      <c r="J1095" s="8"/>
      <c r="K1095" s="22" t="str">
        <f t="shared" si="311"/>
        <v/>
      </c>
      <c r="L1095" s="34" t="str">
        <f t="shared" si="319"/>
        <v/>
      </c>
      <c r="M1095" s="8"/>
      <c r="N1095" s="22" t="str">
        <f t="shared" si="312"/>
        <v/>
      </c>
      <c r="O1095" s="34" t="str">
        <f t="shared" si="320"/>
        <v/>
      </c>
      <c r="P1095" s="8"/>
      <c r="Q1095" s="22" t="str">
        <f t="shared" si="313"/>
        <v/>
      </c>
      <c r="R1095" s="34" t="str">
        <f t="shared" si="321"/>
        <v/>
      </c>
      <c r="S1095" s="8"/>
      <c r="T1095" s="22" t="str">
        <f t="shared" si="314"/>
        <v/>
      </c>
      <c r="U1095" s="22" t="str">
        <f t="shared" si="315"/>
        <v/>
      </c>
      <c r="V1095" s="22" t="str">
        <f t="shared" si="322"/>
        <v/>
      </c>
      <c r="W1095" s="22" t="str">
        <f t="shared" si="323"/>
        <v/>
      </c>
      <c r="X1095" s="8"/>
      <c r="Y1095" s="29"/>
    </row>
    <row r="1096" spans="1:25" ht="18" customHeight="1" x14ac:dyDescent="0.35">
      <c r="A1096" s="20"/>
      <c r="B1096" s="24" t="str">
        <f t="shared" si="308"/>
        <v/>
      </c>
      <c r="C1096" s="34" t="str">
        <f t="shared" si="316"/>
        <v/>
      </c>
      <c r="D1096" s="8"/>
      <c r="E1096" s="22" t="str">
        <f t="shared" si="309"/>
        <v/>
      </c>
      <c r="F1096" s="34" t="str">
        <f t="shared" si="317"/>
        <v/>
      </c>
      <c r="G1096" s="8"/>
      <c r="H1096" s="22" t="str">
        <f t="shared" si="310"/>
        <v/>
      </c>
      <c r="I1096" s="34" t="str">
        <f t="shared" si="318"/>
        <v/>
      </c>
      <c r="J1096" s="8"/>
      <c r="K1096" s="22" t="str">
        <f t="shared" si="311"/>
        <v/>
      </c>
      <c r="L1096" s="34" t="str">
        <f t="shared" si="319"/>
        <v/>
      </c>
      <c r="M1096" s="8"/>
      <c r="N1096" s="22" t="str">
        <f t="shared" si="312"/>
        <v/>
      </c>
      <c r="O1096" s="34" t="str">
        <f t="shared" si="320"/>
        <v/>
      </c>
      <c r="P1096" s="8"/>
      <c r="Q1096" s="22" t="str">
        <f t="shared" si="313"/>
        <v/>
      </c>
      <c r="R1096" s="34" t="str">
        <f t="shared" si="321"/>
        <v/>
      </c>
      <c r="S1096" s="8"/>
      <c r="T1096" s="22" t="str">
        <f t="shared" si="314"/>
        <v/>
      </c>
      <c r="U1096" s="22" t="str">
        <f t="shared" si="315"/>
        <v/>
      </c>
      <c r="V1096" s="22" t="str">
        <f t="shared" si="322"/>
        <v/>
      </c>
      <c r="W1096" s="22" t="str">
        <f t="shared" si="323"/>
        <v/>
      </c>
      <c r="X1096" s="8"/>
      <c r="Y1096" s="29"/>
    </row>
    <row r="1097" spans="1:25" ht="18" customHeight="1" x14ac:dyDescent="0.35">
      <c r="A1097" s="20"/>
      <c r="B1097" s="24" t="str">
        <f t="shared" si="308"/>
        <v/>
      </c>
      <c r="C1097" s="34" t="str">
        <f t="shared" si="316"/>
        <v/>
      </c>
      <c r="D1097" s="8"/>
      <c r="E1097" s="22" t="str">
        <f t="shared" si="309"/>
        <v/>
      </c>
      <c r="F1097" s="34" t="str">
        <f t="shared" si="317"/>
        <v/>
      </c>
      <c r="G1097" s="8"/>
      <c r="H1097" s="22" t="str">
        <f t="shared" si="310"/>
        <v/>
      </c>
      <c r="I1097" s="34" t="str">
        <f t="shared" si="318"/>
        <v/>
      </c>
      <c r="J1097" s="8"/>
      <c r="K1097" s="22" t="str">
        <f t="shared" si="311"/>
        <v/>
      </c>
      <c r="L1097" s="34" t="str">
        <f t="shared" si="319"/>
        <v/>
      </c>
      <c r="M1097" s="8"/>
      <c r="N1097" s="22" t="str">
        <f t="shared" si="312"/>
        <v/>
      </c>
      <c r="O1097" s="34" t="str">
        <f t="shared" si="320"/>
        <v/>
      </c>
      <c r="P1097" s="8"/>
      <c r="Q1097" s="22" t="str">
        <f t="shared" si="313"/>
        <v/>
      </c>
      <c r="R1097" s="34" t="str">
        <f t="shared" si="321"/>
        <v/>
      </c>
      <c r="S1097" s="8"/>
      <c r="T1097" s="22" t="str">
        <f t="shared" si="314"/>
        <v/>
      </c>
      <c r="U1097" s="22" t="str">
        <f t="shared" si="315"/>
        <v/>
      </c>
      <c r="V1097" s="22" t="str">
        <f t="shared" si="322"/>
        <v/>
      </c>
      <c r="W1097" s="22" t="str">
        <f t="shared" si="323"/>
        <v/>
      </c>
      <c r="X1097" s="8"/>
      <c r="Y1097" s="29"/>
    </row>
    <row r="1098" spans="1:25" ht="18" customHeight="1" x14ac:dyDescent="0.35">
      <c r="A1098" s="20"/>
      <c r="B1098" s="24" t="str">
        <f t="shared" si="308"/>
        <v/>
      </c>
      <c r="C1098" s="34" t="str">
        <f t="shared" si="316"/>
        <v/>
      </c>
      <c r="D1098" s="8"/>
      <c r="E1098" s="22" t="str">
        <f t="shared" si="309"/>
        <v/>
      </c>
      <c r="F1098" s="34" t="str">
        <f t="shared" si="317"/>
        <v/>
      </c>
      <c r="G1098" s="8"/>
      <c r="H1098" s="22" t="str">
        <f t="shared" si="310"/>
        <v/>
      </c>
      <c r="I1098" s="34" t="str">
        <f t="shared" si="318"/>
        <v/>
      </c>
      <c r="J1098" s="8"/>
      <c r="K1098" s="22" t="str">
        <f t="shared" si="311"/>
        <v/>
      </c>
      <c r="L1098" s="34" t="str">
        <f t="shared" si="319"/>
        <v/>
      </c>
      <c r="M1098" s="8"/>
      <c r="N1098" s="22" t="str">
        <f t="shared" si="312"/>
        <v/>
      </c>
      <c r="O1098" s="34" t="str">
        <f t="shared" si="320"/>
        <v/>
      </c>
      <c r="P1098" s="8"/>
      <c r="Q1098" s="22" t="str">
        <f t="shared" si="313"/>
        <v/>
      </c>
      <c r="R1098" s="34" t="str">
        <f t="shared" si="321"/>
        <v/>
      </c>
      <c r="S1098" s="8"/>
      <c r="T1098" s="22" t="str">
        <f t="shared" si="314"/>
        <v/>
      </c>
      <c r="U1098" s="22" t="str">
        <f t="shared" si="315"/>
        <v/>
      </c>
      <c r="V1098" s="22" t="str">
        <f t="shared" si="322"/>
        <v/>
      </c>
      <c r="W1098" s="22" t="str">
        <f t="shared" si="323"/>
        <v/>
      </c>
      <c r="X1098" s="8"/>
      <c r="Y1098" s="29"/>
    </row>
    <row r="1099" spans="1:25" ht="18" customHeight="1" x14ac:dyDescent="0.35">
      <c r="A1099" s="20"/>
      <c r="B1099" s="24" t="str">
        <f t="shared" si="308"/>
        <v/>
      </c>
      <c r="C1099" s="34" t="str">
        <f t="shared" si="316"/>
        <v/>
      </c>
      <c r="D1099" s="8"/>
      <c r="E1099" s="22" t="str">
        <f t="shared" si="309"/>
        <v/>
      </c>
      <c r="F1099" s="34" t="str">
        <f t="shared" si="317"/>
        <v/>
      </c>
      <c r="G1099" s="8"/>
      <c r="H1099" s="22" t="str">
        <f t="shared" si="310"/>
        <v/>
      </c>
      <c r="I1099" s="34" t="str">
        <f t="shared" si="318"/>
        <v/>
      </c>
      <c r="J1099" s="8"/>
      <c r="K1099" s="22" t="str">
        <f t="shared" si="311"/>
        <v/>
      </c>
      <c r="L1099" s="34" t="str">
        <f t="shared" si="319"/>
        <v/>
      </c>
      <c r="M1099" s="8"/>
      <c r="N1099" s="22" t="str">
        <f t="shared" si="312"/>
        <v/>
      </c>
      <c r="O1099" s="34" t="str">
        <f t="shared" si="320"/>
        <v/>
      </c>
      <c r="P1099" s="8"/>
      <c r="Q1099" s="22" t="str">
        <f t="shared" si="313"/>
        <v/>
      </c>
      <c r="R1099" s="34" t="str">
        <f t="shared" si="321"/>
        <v/>
      </c>
      <c r="S1099" s="8"/>
      <c r="T1099" s="22" t="str">
        <f t="shared" si="314"/>
        <v/>
      </c>
      <c r="U1099" s="22" t="str">
        <f t="shared" si="315"/>
        <v/>
      </c>
      <c r="V1099" s="22" t="str">
        <f t="shared" si="322"/>
        <v/>
      </c>
      <c r="W1099" s="22" t="str">
        <f t="shared" si="323"/>
        <v/>
      </c>
      <c r="X1099" s="8"/>
      <c r="Y1099" s="29"/>
    </row>
    <row r="1100" spans="1:25" ht="18" customHeight="1" x14ac:dyDescent="0.35">
      <c r="A1100" s="20"/>
      <c r="B1100" s="24" t="str">
        <f t="shared" si="308"/>
        <v/>
      </c>
      <c r="C1100" s="34" t="str">
        <f t="shared" si="316"/>
        <v/>
      </c>
      <c r="D1100" s="8"/>
      <c r="E1100" s="22" t="str">
        <f t="shared" si="309"/>
        <v/>
      </c>
      <c r="F1100" s="34" t="str">
        <f t="shared" si="317"/>
        <v/>
      </c>
      <c r="G1100" s="8"/>
      <c r="H1100" s="22" t="str">
        <f t="shared" si="310"/>
        <v/>
      </c>
      <c r="I1100" s="34" t="str">
        <f t="shared" si="318"/>
        <v/>
      </c>
      <c r="J1100" s="8"/>
      <c r="K1100" s="22" t="str">
        <f t="shared" si="311"/>
        <v/>
      </c>
      <c r="L1100" s="34" t="str">
        <f t="shared" si="319"/>
        <v/>
      </c>
      <c r="M1100" s="8"/>
      <c r="N1100" s="22" t="str">
        <f t="shared" si="312"/>
        <v/>
      </c>
      <c r="O1100" s="34" t="str">
        <f t="shared" si="320"/>
        <v/>
      </c>
      <c r="P1100" s="8"/>
      <c r="Q1100" s="22" t="str">
        <f t="shared" si="313"/>
        <v/>
      </c>
      <c r="R1100" s="34" t="str">
        <f t="shared" si="321"/>
        <v/>
      </c>
      <c r="S1100" s="8"/>
      <c r="T1100" s="22" t="str">
        <f t="shared" si="314"/>
        <v/>
      </c>
      <c r="U1100" s="22" t="str">
        <f t="shared" si="315"/>
        <v/>
      </c>
      <c r="V1100" s="22" t="str">
        <f t="shared" si="322"/>
        <v/>
      </c>
      <c r="W1100" s="22" t="str">
        <f t="shared" si="323"/>
        <v/>
      </c>
      <c r="X1100" s="8"/>
      <c r="Y1100" s="29"/>
    </row>
    <row r="1101" spans="1:25" ht="18" customHeight="1" x14ac:dyDescent="0.35">
      <c r="A1101" s="20"/>
      <c r="B1101" s="24" t="str">
        <f t="shared" si="308"/>
        <v/>
      </c>
      <c r="C1101" s="34" t="str">
        <f t="shared" si="316"/>
        <v/>
      </c>
      <c r="D1101" s="8"/>
      <c r="E1101" s="22" t="str">
        <f t="shared" si="309"/>
        <v/>
      </c>
      <c r="F1101" s="34" t="str">
        <f t="shared" si="317"/>
        <v/>
      </c>
      <c r="G1101" s="8"/>
      <c r="H1101" s="22" t="str">
        <f t="shared" si="310"/>
        <v/>
      </c>
      <c r="I1101" s="34" t="str">
        <f t="shared" si="318"/>
        <v/>
      </c>
      <c r="J1101" s="8"/>
      <c r="K1101" s="22" t="str">
        <f t="shared" si="311"/>
        <v/>
      </c>
      <c r="L1101" s="34" t="str">
        <f t="shared" si="319"/>
        <v/>
      </c>
      <c r="M1101" s="8"/>
      <c r="N1101" s="22" t="str">
        <f t="shared" si="312"/>
        <v/>
      </c>
      <c r="O1101" s="34" t="str">
        <f t="shared" si="320"/>
        <v/>
      </c>
      <c r="P1101" s="8"/>
      <c r="Q1101" s="22" t="str">
        <f t="shared" si="313"/>
        <v/>
      </c>
      <c r="R1101" s="34" t="str">
        <f t="shared" si="321"/>
        <v/>
      </c>
      <c r="S1101" s="8"/>
      <c r="T1101" s="22" t="str">
        <f t="shared" si="314"/>
        <v/>
      </c>
      <c r="U1101" s="22" t="str">
        <f t="shared" si="315"/>
        <v/>
      </c>
      <c r="V1101" s="22" t="str">
        <f t="shared" si="322"/>
        <v/>
      </c>
      <c r="W1101" s="22" t="str">
        <f t="shared" si="323"/>
        <v/>
      </c>
      <c r="X1101" s="8"/>
      <c r="Y1101" s="29"/>
    </row>
    <row r="1102" spans="1:25" ht="18" customHeight="1" x14ac:dyDescent="0.35">
      <c r="A1102" s="20"/>
      <c r="B1102" s="24" t="str">
        <f t="shared" si="308"/>
        <v/>
      </c>
      <c r="C1102" s="34" t="str">
        <f t="shared" si="316"/>
        <v/>
      </c>
      <c r="D1102" s="8"/>
      <c r="E1102" s="22" t="str">
        <f t="shared" si="309"/>
        <v/>
      </c>
      <c r="F1102" s="34" t="str">
        <f t="shared" si="317"/>
        <v/>
      </c>
      <c r="G1102" s="8"/>
      <c r="H1102" s="22" t="str">
        <f t="shared" si="310"/>
        <v/>
      </c>
      <c r="I1102" s="34" t="str">
        <f t="shared" si="318"/>
        <v/>
      </c>
      <c r="J1102" s="8"/>
      <c r="K1102" s="22" t="str">
        <f t="shared" si="311"/>
        <v/>
      </c>
      <c r="L1102" s="34" t="str">
        <f t="shared" si="319"/>
        <v/>
      </c>
      <c r="M1102" s="8"/>
      <c r="N1102" s="22" t="str">
        <f t="shared" si="312"/>
        <v/>
      </c>
      <c r="O1102" s="34" t="str">
        <f t="shared" si="320"/>
        <v/>
      </c>
      <c r="P1102" s="8"/>
      <c r="Q1102" s="22" t="str">
        <f t="shared" si="313"/>
        <v/>
      </c>
      <c r="R1102" s="34" t="str">
        <f t="shared" si="321"/>
        <v/>
      </c>
      <c r="S1102" s="8"/>
      <c r="T1102" s="22" t="str">
        <f t="shared" si="314"/>
        <v/>
      </c>
      <c r="U1102" s="22" t="str">
        <f t="shared" si="315"/>
        <v/>
      </c>
      <c r="V1102" s="22" t="str">
        <f t="shared" si="322"/>
        <v/>
      </c>
      <c r="W1102" s="22" t="str">
        <f t="shared" si="323"/>
        <v/>
      </c>
      <c r="X1102" s="8"/>
      <c r="Y1102" s="29"/>
    </row>
    <row r="1103" spans="1:25" ht="18" customHeight="1" x14ac:dyDescent="0.35">
      <c r="A1103" s="20"/>
      <c r="B1103" s="24" t="str">
        <f t="shared" si="308"/>
        <v/>
      </c>
      <c r="C1103" s="34" t="str">
        <f t="shared" si="316"/>
        <v/>
      </c>
      <c r="D1103" s="8"/>
      <c r="E1103" s="22" t="str">
        <f t="shared" si="309"/>
        <v/>
      </c>
      <c r="F1103" s="34" t="str">
        <f t="shared" si="317"/>
        <v/>
      </c>
      <c r="G1103" s="8"/>
      <c r="H1103" s="22" t="str">
        <f t="shared" si="310"/>
        <v/>
      </c>
      <c r="I1103" s="34" t="str">
        <f t="shared" si="318"/>
        <v/>
      </c>
      <c r="J1103" s="8"/>
      <c r="K1103" s="22" t="str">
        <f t="shared" si="311"/>
        <v/>
      </c>
      <c r="L1103" s="34" t="str">
        <f t="shared" si="319"/>
        <v/>
      </c>
      <c r="M1103" s="8"/>
      <c r="N1103" s="22" t="str">
        <f t="shared" si="312"/>
        <v/>
      </c>
      <c r="O1103" s="34" t="str">
        <f t="shared" si="320"/>
        <v/>
      </c>
      <c r="P1103" s="8"/>
      <c r="Q1103" s="22" t="str">
        <f t="shared" si="313"/>
        <v/>
      </c>
      <c r="R1103" s="34" t="str">
        <f t="shared" si="321"/>
        <v/>
      </c>
      <c r="S1103" s="8"/>
      <c r="T1103" s="22" t="str">
        <f t="shared" si="314"/>
        <v/>
      </c>
      <c r="U1103" s="22" t="str">
        <f t="shared" si="315"/>
        <v/>
      </c>
      <c r="V1103" s="22" t="str">
        <f t="shared" si="322"/>
        <v/>
      </c>
      <c r="W1103" s="22" t="str">
        <f t="shared" si="323"/>
        <v/>
      </c>
      <c r="X1103" s="8"/>
      <c r="Y1103" s="29"/>
    </row>
    <row r="1104" spans="1:25" ht="18" customHeight="1" x14ac:dyDescent="0.35">
      <c r="A1104" s="20"/>
      <c r="B1104" s="24" t="str">
        <f t="shared" si="308"/>
        <v/>
      </c>
      <c r="C1104" s="34" t="str">
        <f t="shared" si="316"/>
        <v/>
      </c>
      <c r="D1104" s="8"/>
      <c r="E1104" s="22" t="str">
        <f t="shared" si="309"/>
        <v/>
      </c>
      <c r="F1104" s="34" t="str">
        <f t="shared" si="317"/>
        <v/>
      </c>
      <c r="G1104" s="8"/>
      <c r="H1104" s="22" t="str">
        <f t="shared" si="310"/>
        <v/>
      </c>
      <c r="I1104" s="34" t="str">
        <f t="shared" si="318"/>
        <v/>
      </c>
      <c r="J1104" s="8"/>
      <c r="K1104" s="22" t="str">
        <f t="shared" si="311"/>
        <v/>
      </c>
      <c r="L1104" s="34" t="str">
        <f t="shared" si="319"/>
        <v/>
      </c>
      <c r="M1104" s="8"/>
      <c r="N1104" s="22" t="str">
        <f t="shared" si="312"/>
        <v/>
      </c>
      <c r="O1104" s="34" t="str">
        <f t="shared" si="320"/>
        <v/>
      </c>
      <c r="P1104" s="8"/>
      <c r="Q1104" s="22" t="str">
        <f t="shared" si="313"/>
        <v/>
      </c>
      <c r="R1104" s="34" t="str">
        <f t="shared" si="321"/>
        <v/>
      </c>
      <c r="S1104" s="8"/>
      <c r="T1104" s="22" t="str">
        <f t="shared" si="314"/>
        <v/>
      </c>
      <c r="U1104" s="22" t="str">
        <f t="shared" si="315"/>
        <v/>
      </c>
      <c r="V1104" s="22" t="str">
        <f t="shared" si="322"/>
        <v/>
      </c>
      <c r="W1104" s="22" t="str">
        <f t="shared" si="323"/>
        <v/>
      </c>
      <c r="X1104" s="8"/>
      <c r="Y1104" s="29"/>
    </row>
    <row r="1105" spans="1:25" ht="18" customHeight="1" x14ac:dyDescent="0.35">
      <c r="A1105" s="20"/>
      <c r="B1105" s="24" t="str">
        <f t="shared" si="308"/>
        <v/>
      </c>
      <c r="C1105" s="34" t="str">
        <f t="shared" si="316"/>
        <v/>
      </c>
      <c r="D1105" s="8"/>
      <c r="E1105" s="22" t="str">
        <f t="shared" si="309"/>
        <v/>
      </c>
      <c r="F1105" s="34" t="str">
        <f t="shared" si="317"/>
        <v/>
      </c>
      <c r="G1105" s="8"/>
      <c r="H1105" s="22" t="str">
        <f t="shared" si="310"/>
        <v/>
      </c>
      <c r="I1105" s="34" t="str">
        <f t="shared" si="318"/>
        <v/>
      </c>
      <c r="J1105" s="8"/>
      <c r="K1105" s="22" t="str">
        <f t="shared" si="311"/>
        <v/>
      </c>
      <c r="L1105" s="34" t="str">
        <f t="shared" si="319"/>
        <v/>
      </c>
      <c r="M1105" s="8"/>
      <c r="N1105" s="22" t="str">
        <f t="shared" si="312"/>
        <v/>
      </c>
      <c r="O1105" s="34" t="str">
        <f t="shared" si="320"/>
        <v/>
      </c>
      <c r="P1105" s="8"/>
      <c r="Q1105" s="22" t="str">
        <f t="shared" si="313"/>
        <v/>
      </c>
      <c r="R1105" s="34" t="str">
        <f t="shared" si="321"/>
        <v/>
      </c>
      <c r="S1105" s="8"/>
      <c r="T1105" s="22" t="str">
        <f t="shared" si="314"/>
        <v/>
      </c>
      <c r="U1105" s="22" t="str">
        <f t="shared" si="315"/>
        <v/>
      </c>
      <c r="V1105" s="22" t="str">
        <f t="shared" si="322"/>
        <v/>
      </c>
      <c r="W1105" s="22" t="str">
        <f t="shared" si="323"/>
        <v/>
      </c>
      <c r="X1105" s="8"/>
      <c r="Y1105" s="29"/>
    </row>
    <row r="1106" spans="1:25" ht="18" customHeight="1" x14ac:dyDescent="0.35">
      <c r="A1106" s="20"/>
      <c r="B1106" s="24" t="str">
        <f t="shared" si="308"/>
        <v/>
      </c>
      <c r="C1106" s="34" t="str">
        <f t="shared" si="316"/>
        <v/>
      </c>
      <c r="D1106" s="8"/>
      <c r="E1106" s="22" t="str">
        <f t="shared" si="309"/>
        <v/>
      </c>
      <c r="F1106" s="34" t="str">
        <f t="shared" si="317"/>
        <v/>
      </c>
      <c r="G1106" s="8"/>
      <c r="H1106" s="22" t="str">
        <f t="shared" si="310"/>
        <v/>
      </c>
      <c r="I1106" s="34" t="str">
        <f t="shared" si="318"/>
        <v/>
      </c>
      <c r="J1106" s="8"/>
      <c r="K1106" s="22" t="str">
        <f t="shared" si="311"/>
        <v/>
      </c>
      <c r="L1106" s="34" t="str">
        <f t="shared" si="319"/>
        <v/>
      </c>
      <c r="M1106" s="8"/>
      <c r="N1106" s="22" t="str">
        <f t="shared" si="312"/>
        <v/>
      </c>
      <c r="O1106" s="34" t="str">
        <f t="shared" si="320"/>
        <v/>
      </c>
      <c r="P1106" s="8"/>
      <c r="Q1106" s="22" t="str">
        <f t="shared" si="313"/>
        <v/>
      </c>
      <c r="R1106" s="34" t="str">
        <f t="shared" si="321"/>
        <v/>
      </c>
      <c r="S1106" s="8"/>
      <c r="T1106" s="22" t="str">
        <f t="shared" si="314"/>
        <v/>
      </c>
      <c r="U1106" s="22" t="str">
        <f t="shared" si="315"/>
        <v/>
      </c>
      <c r="V1106" s="22" t="str">
        <f t="shared" si="322"/>
        <v/>
      </c>
      <c r="W1106" s="22" t="str">
        <f t="shared" si="323"/>
        <v/>
      </c>
      <c r="X1106" s="8"/>
      <c r="Y1106" s="29"/>
    </row>
    <row r="1107" spans="1:25" ht="18" customHeight="1" x14ac:dyDescent="0.35">
      <c r="A1107" s="20"/>
      <c r="B1107" s="24" t="str">
        <f t="shared" si="308"/>
        <v/>
      </c>
      <c r="C1107" s="34" t="str">
        <f t="shared" si="316"/>
        <v/>
      </c>
      <c r="D1107" s="8"/>
      <c r="E1107" s="22" t="str">
        <f t="shared" si="309"/>
        <v/>
      </c>
      <c r="F1107" s="34" t="str">
        <f t="shared" si="317"/>
        <v/>
      </c>
      <c r="G1107" s="8"/>
      <c r="H1107" s="22" t="str">
        <f t="shared" si="310"/>
        <v/>
      </c>
      <c r="I1107" s="34" t="str">
        <f t="shared" si="318"/>
        <v/>
      </c>
      <c r="J1107" s="8"/>
      <c r="K1107" s="22" t="str">
        <f t="shared" si="311"/>
        <v/>
      </c>
      <c r="L1107" s="34" t="str">
        <f t="shared" si="319"/>
        <v/>
      </c>
      <c r="M1107" s="8"/>
      <c r="N1107" s="22" t="str">
        <f t="shared" si="312"/>
        <v/>
      </c>
      <c r="O1107" s="34" t="str">
        <f t="shared" si="320"/>
        <v/>
      </c>
      <c r="P1107" s="8"/>
      <c r="Q1107" s="22" t="str">
        <f t="shared" si="313"/>
        <v/>
      </c>
      <c r="R1107" s="34" t="str">
        <f t="shared" si="321"/>
        <v/>
      </c>
      <c r="S1107" s="8"/>
      <c r="T1107" s="22" t="str">
        <f t="shared" si="314"/>
        <v/>
      </c>
      <c r="U1107" s="22" t="str">
        <f t="shared" si="315"/>
        <v/>
      </c>
      <c r="V1107" s="22" t="str">
        <f t="shared" si="322"/>
        <v/>
      </c>
      <c r="W1107" s="22" t="str">
        <f t="shared" si="323"/>
        <v/>
      </c>
      <c r="X1107" s="8"/>
      <c r="Y1107" s="29"/>
    </row>
    <row r="1108" spans="1:25" ht="18" customHeight="1" x14ac:dyDescent="0.35">
      <c r="A1108" s="20"/>
      <c r="B1108" s="24" t="str">
        <f t="shared" si="308"/>
        <v/>
      </c>
      <c r="C1108" s="34" t="str">
        <f t="shared" si="316"/>
        <v/>
      </c>
      <c r="D1108" s="8"/>
      <c r="E1108" s="22" t="str">
        <f t="shared" si="309"/>
        <v/>
      </c>
      <c r="F1108" s="34" t="str">
        <f t="shared" si="317"/>
        <v/>
      </c>
      <c r="G1108" s="8"/>
      <c r="H1108" s="22" t="str">
        <f t="shared" si="310"/>
        <v/>
      </c>
      <c r="I1108" s="34" t="str">
        <f t="shared" si="318"/>
        <v/>
      </c>
      <c r="J1108" s="8"/>
      <c r="K1108" s="22" t="str">
        <f t="shared" si="311"/>
        <v/>
      </c>
      <c r="L1108" s="34" t="str">
        <f t="shared" si="319"/>
        <v/>
      </c>
      <c r="M1108" s="8"/>
      <c r="N1108" s="22" t="str">
        <f t="shared" si="312"/>
        <v/>
      </c>
      <c r="O1108" s="34" t="str">
        <f t="shared" si="320"/>
        <v/>
      </c>
      <c r="P1108" s="8"/>
      <c r="Q1108" s="22" t="str">
        <f t="shared" si="313"/>
        <v/>
      </c>
      <c r="R1108" s="34" t="str">
        <f t="shared" si="321"/>
        <v/>
      </c>
      <c r="S1108" s="8"/>
      <c r="T1108" s="22" t="str">
        <f t="shared" si="314"/>
        <v/>
      </c>
      <c r="U1108" s="22" t="str">
        <f t="shared" si="315"/>
        <v/>
      </c>
      <c r="V1108" s="22" t="str">
        <f t="shared" si="322"/>
        <v/>
      </c>
      <c r="W1108" s="22" t="str">
        <f t="shared" si="323"/>
        <v/>
      </c>
      <c r="X1108" s="8"/>
      <c r="Y1108" s="29"/>
    </row>
    <row r="1109" spans="1:25" ht="18" customHeight="1" x14ac:dyDescent="0.35">
      <c r="A1109" s="20"/>
      <c r="B1109" s="24" t="str">
        <f t="shared" si="308"/>
        <v/>
      </c>
      <c r="C1109" s="34" t="str">
        <f t="shared" si="316"/>
        <v/>
      </c>
      <c r="D1109" s="8"/>
      <c r="E1109" s="22" t="str">
        <f t="shared" si="309"/>
        <v/>
      </c>
      <c r="F1109" s="34" t="str">
        <f t="shared" si="317"/>
        <v/>
      </c>
      <c r="G1109" s="8"/>
      <c r="H1109" s="22" t="str">
        <f t="shared" si="310"/>
        <v/>
      </c>
      <c r="I1109" s="34" t="str">
        <f t="shared" si="318"/>
        <v/>
      </c>
      <c r="J1109" s="8"/>
      <c r="K1109" s="22" t="str">
        <f t="shared" si="311"/>
        <v/>
      </c>
      <c r="L1109" s="34" t="str">
        <f t="shared" si="319"/>
        <v/>
      </c>
      <c r="M1109" s="8"/>
      <c r="N1109" s="22" t="str">
        <f t="shared" si="312"/>
        <v/>
      </c>
      <c r="O1109" s="34" t="str">
        <f t="shared" si="320"/>
        <v/>
      </c>
      <c r="P1109" s="8"/>
      <c r="Q1109" s="22" t="str">
        <f t="shared" si="313"/>
        <v/>
      </c>
      <c r="R1109" s="34" t="str">
        <f t="shared" si="321"/>
        <v/>
      </c>
      <c r="S1109" s="8"/>
      <c r="T1109" s="22" t="str">
        <f t="shared" si="314"/>
        <v/>
      </c>
      <c r="U1109" s="22" t="str">
        <f t="shared" si="315"/>
        <v/>
      </c>
      <c r="V1109" s="22" t="str">
        <f t="shared" si="322"/>
        <v/>
      </c>
      <c r="W1109" s="22" t="str">
        <f t="shared" si="323"/>
        <v/>
      </c>
      <c r="X1109" s="8"/>
      <c r="Y1109" s="29"/>
    </row>
    <row r="1110" spans="1:25" ht="18" customHeight="1" x14ac:dyDescent="0.35">
      <c r="A1110" s="20"/>
      <c r="B1110" s="24" t="str">
        <f t="shared" si="308"/>
        <v/>
      </c>
      <c r="C1110" s="34" t="str">
        <f t="shared" si="316"/>
        <v/>
      </c>
      <c r="D1110" s="8"/>
      <c r="E1110" s="22" t="str">
        <f t="shared" si="309"/>
        <v/>
      </c>
      <c r="F1110" s="34" t="str">
        <f t="shared" si="317"/>
        <v/>
      </c>
      <c r="G1110" s="8"/>
      <c r="H1110" s="22" t="str">
        <f t="shared" si="310"/>
        <v/>
      </c>
      <c r="I1110" s="34" t="str">
        <f t="shared" si="318"/>
        <v/>
      </c>
      <c r="J1110" s="8"/>
      <c r="K1110" s="22" t="str">
        <f t="shared" si="311"/>
        <v/>
      </c>
      <c r="L1110" s="34" t="str">
        <f t="shared" si="319"/>
        <v/>
      </c>
      <c r="M1110" s="8"/>
      <c r="N1110" s="22" t="str">
        <f t="shared" si="312"/>
        <v/>
      </c>
      <c r="O1110" s="34" t="str">
        <f t="shared" si="320"/>
        <v/>
      </c>
      <c r="P1110" s="8"/>
      <c r="Q1110" s="22" t="str">
        <f t="shared" si="313"/>
        <v/>
      </c>
      <c r="R1110" s="34" t="str">
        <f t="shared" si="321"/>
        <v/>
      </c>
      <c r="S1110" s="8"/>
      <c r="T1110" s="22" t="str">
        <f t="shared" si="314"/>
        <v/>
      </c>
      <c r="U1110" s="22" t="str">
        <f t="shared" si="315"/>
        <v/>
      </c>
      <c r="V1110" s="22" t="str">
        <f t="shared" si="322"/>
        <v/>
      </c>
      <c r="W1110" s="22" t="str">
        <f t="shared" si="323"/>
        <v/>
      </c>
      <c r="X1110" s="8"/>
      <c r="Y1110" s="29"/>
    </row>
    <row r="1111" spans="1:25" ht="18" customHeight="1" x14ac:dyDescent="0.35">
      <c r="A1111" s="20"/>
      <c r="B1111" s="24" t="str">
        <f t="shared" si="308"/>
        <v/>
      </c>
      <c r="C1111" s="34" t="str">
        <f t="shared" si="316"/>
        <v/>
      </c>
      <c r="D1111" s="8"/>
      <c r="E1111" s="22" t="str">
        <f t="shared" si="309"/>
        <v/>
      </c>
      <c r="F1111" s="34" t="str">
        <f t="shared" si="317"/>
        <v/>
      </c>
      <c r="G1111" s="8"/>
      <c r="H1111" s="22" t="str">
        <f t="shared" si="310"/>
        <v/>
      </c>
      <c r="I1111" s="34" t="str">
        <f t="shared" si="318"/>
        <v/>
      </c>
      <c r="J1111" s="8"/>
      <c r="K1111" s="22" t="str">
        <f t="shared" si="311"/>
        <v/>
      </c>
      <c r="L1111" s="34" t="str">
        <f t="shared" si="319"/>
        <v/>
      </c>
      <c r="M1111" s="8"/>
      <c r="N1111" s="22" t="str">
        <f t="shared" si="312"/>
        <v/>
      </c>
      <c r="O1111" s="34" t="str">
        <f t="shared" si="320"/>
        <v/>
      </c>
      <c r="P1111" s="8"/>
      <c r="Q1111" s="22" t="str">
        <f t="shared" si="313"/>
        <v/>
      </c>
      <c r="R1111" s="34" t="str">
        <f t="shared" si="321"/>
        <v/>
      </c>
      <c r="S1111" s="8"/>
      <c r="T1111" s="22" t="str">
        <f t="shared" si="314"/>
        <v/>
      </c>
      <c r="U1111" s="22" t="str">
        <f t="shared" si="315"/>
        <v/>
      </c>
      <c r="V1111" s="22" t="str">
        <f t="shared" si="322"/>
        <v/>
      </c>
      <c r="W1111" s="22" t="str">
        <f t="shared" si="323"/>
        <v/>
      </c>
      <c r="X1111" s="8"/>
      <c r="Y1111" s="29"/>
    </row>
    <row r="1112" spans="1:25" ht="18" customHeight="1" x14ac:dyDescent="0.35">
      <c r="A1112" s="20"/>
      <c r="B1112" s="24" t="str">
        <f t="shared" si="308"/>
        <v/>
      </c>
      <c r="C1112" s="34" t="str">
        <f t="shared" si="316"/>
        <v/>
      </c>
      <c r="D1112" s="8"/>
      <c r="E1112" s="22" t="str">
        <f t="shared" si="309"/>
        <v/>
      </c>
      <c r="F1112" s="34" t="str">
        <f t="shared" si="317"/>
        <v/>
      </c>
      <c r="G1112" s="8"/>
      <c r="H1112" s="22" t="str">
        <f t="shared" si="310"/>
        <v/>
      </c>
      <c r="I1112" s="34" t="str">
        <f t="shared" si="318"/>
        <v/>
      </c>
      <c r="J1112" s="8"/>
      <c r="K1112" s="22" t="str">
        <f t="shared" si="311"/>
        <v/>
      </c>
      <c r="L1112" s="34" t="str">
        <f t="shared" si="319"/>
        <v/>
      </c>
      <c r="M1112" s="8"/>
      <c r="N1112" s="22" t="str">
        <f t="shared" si="312"/>
        <v/>
      </c>
      <c r="O1112" s="34" t="str">
        <f t="shared" si="320"/>
        <v/>
      </c>
      <c r="P1112" s="8"/>
      <c r="Q1112" s="22" t="str">
        <f t="shared" si="313"/>
        <v/>
      </c>
      <c r="R1112" s="34" t="str">
        <f t="shared" si="321"/>
        <v/>
      </c>
      <c r="S1112" s="8"/>
      <c r="T1112" s="22" t="str">
        <f t="shared" si="314"/>
        <v/>
      </c>
      <c r="U1112" s="22" t="str">
        <f t="shared" si="315"/>
        <v/>
      </c>
      <c r="V1112" s="22" t="str">
        <f t="shared" si="322"/>
        <v/>
      </c>
      <c r="W1112" s="22" t="str">
        <f t="shared" si="323"/>
        <v/>
      </c>
      <c r="X1112" s="8"/>
      <c r="Y1112" s="29"/>
    </row>
    <row r="1113" spans="1:25" ht="18" customHeight="1" x14ac:dyDescent="0.35">
      <c r="A1113" s="20"/>
      <c r="B1113" s="24" t="str">
        <f t="shared" si="308"/>
        <v/>
      </c>
      <c r="C1113" s="34" t="str">
        <f t="shared" si="316"/>
        <v/>
      </c>
      <c r="D1113" s="8"/>
      <c r="E1113" s="22" t="str">
        <f t="shared" si="309"/>
        <v/>
      </c>
      <c r="F1113" s="34" t="str">
        <f t="shared" si="317"/>
        <v/>
      </c>
      <c r="G1113" s="8"/>
      <c r="H1113" s="22" t="str">
        <f t="shared" si="310"/>
        <v/>
      </c>
      <c r="I1113" s="34" t="str">
        <f t="shared" si="318"/>
        <v/>
      </c>
      <c r="J1113" s="8"/>
      <c r="K1113" s="22" t="str">
        <f t="shared" si="311"/>
        <v/>
      </c>
      <c r="L1113" s="34" t="str">
        <f t="shared" si="319"/>
        <v/>
      </c>
      <c r="M1113" s="8"/>
      <c r="N1113" s="22" t="str">
        <f t="shared" si="312"/>
        <v/>
      </c>
      <c r="O1113" s="34" t="str">
        <f t="shared" si="320"/>
        <v/>
      </c>
      <c r="P1113" s="8"/>
      <c r="Q1113" s="22" t="str">
        <f t="shared" si="313"/>
        <v/>
      </c>
      <c r="R1113" s="34" t="str">
        <f t="shared" si="321"/>
        <v/>
      </c>
      <c r="S1113" s="8"/>
      <c r="T1113" s="22" t="str">
        <f t="shared" si="314"/>
        <v/>
      </c>
      <c r="U1113" s="22" t="str">
        <f t="shared" si="315"/>
        <v/>
      </c>
      <c r="V1113" s="22" t="str">
        <f t="shared" si="322"/>
        <v/>
      </c>
      <c r="W1113" s="22" t="str">
        <f t="shared" si="323"/>
        <v/>
      </c>
      <c r="X1113" s="8"/>
      <c r="Y1113" s="29"/>
    </row>
    <row r="1114" spans="1:25" ht="18" customHeight="1" x14ac:dyDescent="0.35">
      <c r="A1114" s="20"/>
      <c r="B1114" s="24" t="str">
        <f t="shared" si="308"/>
        <v/>
      </c>
      <c r="C1114" s="34" t="str">
        <f t="shared" si="316"/>
        <v/>
      </c>
      <c r="D1114" s="8"/>
      <c r="E1114" s="22" t="str">
        <f t="shared" si="309"/>
        <v/>
      </c>
      <c r="F1114" s="34" t="str">
        <f t="shared" si="317"/>
        <v/>
      </c>
      <c r="G1114" s="8"/>
      <c r="H1114" s="22" t="str">
        <f t="shared" si="310"/>
        <v/>
      </c>
      <c r="I1114" s="34" t="str">
        <f t="shared" si="318"/>
        <v/>
      </c>
      <c r="J1114" s="8"/>
      <c r="K1114" s="22" t="str">
        <f t="shared" si="311"/>
        <v/>
      </c>
      <c r="L1114" s="34" t="str">
        <f t="shared" si="319"/>
        <v/>
      </c>
      <c r="M1114" s="8"/>
      <c r="N1114" s="22" t="str">
        <f t="shared" si="312"/>
        <v/>
      </c>
      <c r="O1114" s="34" t="str">
        <f t="shared" si="320"/>
        <v/>
      </c>
      <c r="P1114" s="8"/>
      <c r="Q1114" s="22" t="str">
        <f t="shared" si="313"/>
        <v/>
      </c>
      <c r="R1114" s="34" t="str">
        <f t="shared" si="321"/>
        <v/>
      </c>
      <c r="S1114" s="8"/>
      <c r="T1114" s="22" t="str">
        <f t="shared" si="314"/>
        <v/>
      </c>
      <c r="U1114" s="22" t="str">
        <f t="shared" si="315"/>
        <v/>
      </c>
      <c r="V1114" s="22" t="str">
        <f t="shared" si="322"/>
        <v/>
      </c>
      <c r="W1114" s="22" t="str">
        <f t="shared" si="323"/>
        <v/>
      </c>
      <c r="X1114" s="8"/>
      <c r="Y1114" s="29"/>
    </row>
    <row r="1115" spans="1:25" ht="18" customHeight="1" x14ac:dyDescent="0.35">
      <c r="A1115" s="20"/>
      <c r="B1115" s="24" t="str">
        <f t="shared" si="308"/>
        <v/>
      </c>
      <c r="C1115" s="34" t="str">
        <f t="shared" si="316"/>
        <v/>
      </c>
      <c r="D1115" s="8"/>
      <c r="E1115" s="22" t="str">
        <f t="shared" si="309"/>
        <v/>
      </c>
      <c r="F1115" s="34" t="str">
        <f t="shared" si="317"/>
        <v/>
      </c>
      <c r="G1115" s="8"/>
      <c r="H1115" s="22" t="str">
        <f t="shared" si="310"/>
        <v/>
      </c>
      <c r="I1115" s="34" t="str">
        <f t="shared" si="318"/>
        <v/>
      </c>
      <c r="J1115" s="8"/>
      <c r="K1115" s="22" t="str">
        <f t="shared" si="311"/>
        <v/>
      </c>
      <c r="L1115" s="34" t="str">
        <f t="shared" si="319"/>
        <v/>
      </c>
      <c r="M1115" s="8"/>
      <c r="N1115" s="22" t="str">
        <f t="shared" si="312"/>
        <v/>
      </c>
      <c r="O1115" s="34" t="str">
        <f t="shared" si="320"/>
        <v/>
      </c>
      <c r="P1115" s="8"/>
      <c r="Q1115" s="22" t="str">
        <f t="shared" si="313"/>
        <v/>
      </c>
      <c r="R1115" s="34" t="str">
        <f t="shared" si="321"/>
        <v/>
      </c>
      <c r="S1115" s="8"/>
      <c r="T1115" s="22" t="str">
        <f t="shared" si="314"/>
        <v/>
      </c>
      <c r="U1115" s="22" t="str">
        <f t="shared" si="315"/>
        <v/>
      </c>
      <c r="V1115" s="22" t="str">
        <f t="shared" si="322"/>
        <v/>
      </c>
      <c r="W1115" s="22" t="str">
        <f t="shared" si="323"/>
        <v/>
      </c>
      <c r="X1115" s="8"/>
      <c r="Y1115" s="29"/>
    </row>
    <row r="1116" spans="1:25" ht="18" customHeight="1" x14ac:dyDescent="0.35">
      <c r="A1116" s="20"/>
      <c r="B1116" s="24" t="str">
        <f t="shared" si="308"/>
        <v/>
      </c>
      <c r="C1116" s="34" t="str">
        <f t="shared" si="316"/>
        <v/>
      </c>
      <c r="D1116" s="8"/>
      <c r="E1116" s="22" t="str">
        <f t="shared" si="309"/>
        <v/>
      </c>
      <c r="F1116" s="34" t="str">
        <f t="shared" si="317"/>
        <v/>
      </c>
      <c r="G1116" s="8"/>
      <c r="H1116" s="22" t="str">
        <f t="shared" si="310"/>
        <v/>
      </c>
      <c r="I1116" s="34" t="str">
        <f t="shared" si="318"/>
        <v/>
      </c>
      <c r="J1116" s="8"/>
      <c r="K1116" s="22" t="str">
        <f t="shared" si="311"/>
        <v/>
      </c>
      <c r="L1116" s="34" t="str">
        <f t="shared" si="319"/>
        <v/>
      </c>
      <c r="M1116" s="8"/>
      <c r="N1116" s="22" t="str">
        <f t="shared" si="312"/>
        <v/>
      </c>
      <c r="O1116" s="34" t="str">
        <f t="shared" si="320"/>
        <v/>
      </c>
      <c r="P1116" s="8"/>
      <c r="Q1116" s="22" t="str">
        <f t="shared" si="313"/>
        <v/>
      </c>
      <c r="R1116" s="34" t="str">
        <f t="shared" si="321"/>
        <v/>
      </c>
      <c r="S1116" s="8"/>
      <c r="T1116" s="22" t="str">
        <f t="shared" si="314"/>
        <v/>
      </c>
      <c r="U1116" s="22" t="str">
        <f t="shared" si="315"/>
        <v/>
      </c>
      <c r="V1116" s="22" t="str">
        <f t="shared" si="322"/>
        <v/>
      </c>
      <c r="W1116" s="22" t="str">
        <f t="shared" si="323"/>
        <v/>
      </c>
      <c r="X1116" s="8"/>
      <c r="Y1116" s="29"/>
    </row>
    <row r="1117" spans="1:25" ht="18" customHeight="1" x14ac:dyDescent="0.35">
      <c r="A1117" s="20"/>
      <c r="B1117" s="24" t="str">
        <f t="shared" si="308"/>
        <v/>
      </c>
      <c r="C1117" s="34" t="str">
        <f t="shared" si="316"/>
        <v/>
      </c>
      <c r="D1117" s="8"/>
      <c r="E1117" s="22" t="str">
        <f t="shared" si="309"/>
        <v/>
      </c>
      <c r="F1117" s="34" t="str">
        <f t="shared" si="317"/>
        <v/>
      </c>
      <c r="G1117" s="8"/>
      <c r="H1117" s="22" t="str">
        <f t="shared" si="310"/>
        <v/>
      </c>
      <c r="I1117" s="34" t="str">
        <f t="shared" si="318"/>
        <v/>
      </c>
      <c r="J1117" s="8"/>
      <c r="K1117" s="22" t="str">
        <f t="shared" si="311"/>
        <v/>
      </c>
      <c r="L1117" s="34" t="str">
        <f t="shared" si="319"/>
        <v/>
      </c>
      <c r="M1117" s="8"/>
      <c r="N1117" s="22" t="str">
        <f t="shared" si="312"/>
        <v/>
      </c>
      <c r="O1117" s="34" t="str">
        <f t="shared" si="320"/>
        <v/>
      </c>
      <c r="P1117" s="8"/>
      <c r="Q1117" s="22" t="str">
        <f t="shared" si="313"/>
        <v/>
      </c>
      <c r="R1117" s="34" t="str">
        <f t="shared" si="321"/>
        <v/>
      </c>
      <c r="S1117" s="8"/>
      <c r="T1117" s="22" t="str">
        <f t="shared" si="314"/>
        <v/>
      </c>
      <c r="U1117" s="22" t="str">
        <f t="shared" si="315"/>
        <v/>
      </c>
      <c r="V1117" s="22" t="str">
        <f t="shared" si="322"/>
        <v/>
      </c>
      <c r="W1117" s="22" t="str">
        <f t="shared" si="323"/>
        <v/>
      </c>
      <c r="X1117" s="8"/>
      <c r="Y1117" s="29"/>
    </row>
    <row r="1118" spans="1:25" ht="18" customHeight="1" x14ac:dyDescent="0.35">
      <c r="A1118" s="20"/>
      <c r="B1118" s="24" t="str">
        <f t="shared" si="308"/>
        <v/>
      </c>
      <c r="C1118" s="34" t="str">
        <f t="shared" si="316"/>
        <v/>
      </c>
      <c r="D1118" s="8"/>
      <c r="E1118" s="22" t="str">
        <f t="shared" si="309"/>
        <v/>
      </c>
      <c r="F1118" s="34" t="str">
        <f t="shared" si="317"/>
        <v/>
      </c>
      <c r="G1118" s="8"/>
      <c r="H1118" s="22" t="str">
        <f t="shared" si="310"/>
        <v/>
      </c>
      <c r="I1118" s="34" t="str">
        <f t="shared" si="318"/>
        <v/>
      </c>
      <c r="J1118" s="8"/>
      <c r="K1118" s="22" t="str">
        <f t="shared" si="311"/>
        <v/>
      </c>
      <c r="L1118" s="34" t="str">
        <f t="shared" si="319"/>
        <v/>
      </c>
      <c r="M1118" s="8"/>
      <c r="N1118" s="22" t="str">
        <f t="shared" si="312"/>
        <v/>
      </c>
      <c r="O1118" s="34" t="str">
        <f t="shared" si="320"/>
        <v/>
      </c>
      <c r="P1118" s="8"/>
      <c r="Q1118" s="22" t="str">
        <f t="shared" si="313"/>
        <v/>
      </c>
      <c r="R1118" s="34" t="str">
        <f t="shared" si="321"/>
        <v/>
      </c>
      <c r="S1118" s="8"/>
      <c r="T1118" s="22" t="str">
        <f t="shared" si="314"/>
        <v/>
      </c>
      <c r="U1118" s="22" t="str">
        <f t="shared" si="315"/>
        <v/>
      </c>
      <c r="V1118" s="22" t="str">
        <f t="shared" si="322"/>
        <v/>
      </c>
      <c r="W1118" s="22" t="str">
        <f t="shared" si="323"/>
        <v/>
      </c>
      <c r="X1118" s="8"/>
      <c r="Y1118" s="29"/>
    </row>
    <row r="1119" spans="1:25" ht="18" customHeight="1" x14ac:dyDescent="0.35">
      <c r="A1119" s="20"/>
      <c r="B1119" s="24" t="str">
        <f t="shared" si="308"/>
        <v/>
      </c>
      <c r="C1119" s="34" t="str">
        <f t="shared" si="316"/>
        <v/>
      </c>
      <c r="D1119" s="8"/>
      <c r="E1119" s="22" t="str">
        <f t="shared" si="309"/>
        <v/>
      </c>
      <c r="F1119" s="34" t="str">
        <f t="shared" si="317"/>
        <v/>
      </c>
      <c r="G1119" s="8"/>
      <c r="H1119" s="22" t="str">
        <f t="shared" si="310"/>
        <v/>
      </c>
      <c r="I1119" s="34" t="str">
        <f t="shared" si="318"/>
        <v/>
      </c>
      <c r="J1119" s="8"/>
      <c r="K1119" s="22" t="str">
        <f t="shared" si="311"/>
        <v/>
      </c>
      <c r="L1119" s="34" t="str">
        <f t="shared" si="319"/>
        <v/>
      </c>
      <c r="M1119" s="8"/>
      <c r="N1119" s="22" t="str">
        <f t="shared" si="312"/>
        <v/>
      </c>
      <c r="O1119" s="34" t="str">
        <f t="shared" si="320"/>
        <v/>
      </c>
      <c r="P1119" s="8"/>
      <c r="Q1119" s="22" t="str">
        <f t="shared" si="313"/>
        <v/>
      </c>
      <c r="R1119" s="34" t="str">
        <f t="shared" si="321"/>
        <v/>
      </c>
      <c r="S1119" s="8"/>
      <c r="T1119" s="22" t="str">
        <f t="shared" si="314"/>
        <v/>
      </c>
      <c r="U1119" s="22" t="str">
        <f t="shared" si="315"/>
        <v/>
      </c>
      <c r="V1119" s="22" t="str">
        <f t="shared" si="322"/>
        <v/>
      </c>
      <c r="W1119" s="22" t="str">
        <f t="shared" si="323"/>
        <v/>
      </c>
      <c r="X1119" s="8"/>
      <c r="Y1119" s="29"/>
    </row>
    <row r="1120" spans="1:25" ht="18" customHeight="1" x14ac:dyDescent="0.35">
      <c r="A1120" s="20"/>
      <c r="B1120" s="24" t="str">
        <f t="shared" si="308"/>
        <v/>
      </c>
      <c r="C1120" s="34" t="str">
        <f t="shared" si="316"/>
        <v/>
      </c>
      <c r="D1120" s="8"/>
      <c r="E1120" s="22" t="str">
        <f t="shared" si="309"/>
        <v/>
      </c>
      <c r="F1120" s="34" t="str">
        <f t="shared" si="317"/>
        <v/>
      </c>
      <c r="G1120" s="8"/>
      <c r="H1120" s="22" t="str">
        <f t="shared" si="310"/>
        <v/>
      </c>
      <c r="I1120" s="34" t="str">
        <f t="shared" si="318"/>
        <v/>
      </c>
      <c r="J1120" s="8"/>
      <c r="K1120" s="22" t="str">
        <f t="shared" si="311"/>
        <v/>
      </c>
      <c r="L1120" s="34" t="str">
        <f t="shared" si="319"/>
        <v/>
      </c>
      <c r="M1120" s="8"/>
      <c r="N1120" s="22" t="str">
        <f t="shared" si="312"/>
        <v/>
      </c>
      <c r="O1120" s="34" t="str">
        <f t="shared" si="320"/>
        <v/>
      </c>
      <c r="P1120" s="8"/>
      <c r="Q1120" s="22" t="str">
        <f t="shared" si="313"/>
        <v/>
      </c>
      <c r="R1120" s="34" t="str">
        <f t="shared" si="321"/>
        <v/>
      </c>
      <c r="S1120" s="8"/>
      <c r="T1120" s="22" t="str">
        <f t="shared" si="314"/>
        <v/>
      </c>
      <c r="U1120" s="22" t="str">
        <f t="shared" si="315"/>
        <v/>
      </c>
      <c r="V1120" s="22" t="str">
        <f t="shared" si="322"/>
        <v/>
      </c>
      <c r="W1120" s="22" t="str">
        <f t="shared" si="323"/>
        <v/>
      </c>
      <c r="X1120" s="8"/>
      <c r="Y1120" s="29"/>
    </row>
    <row r="1121" spans="1:25" ht="18" customHeight="1" x14ac:dyDescent="0.35">
      <c r="A1121" s="20"/>
      <c r="B1121" s="24" t="str">
        <f t="shared" si="308"/>
        <v/>
      </c>
      <c r="C1121" s="34" t="str">
        <f t="shared" si="316"/>
        <v/>
      </c>
      <c r="D1121" s="8"/>
      <c r="E1121" s="22" t="str">
        <f t="shared" si="309"/>
        <v/>
      </c>
      <c r="F1121" s="34" t="str">
        <f t="shared" si="317"/>
        <v/>
      </c>
      <c r="G1121" s="8"/>
      <c r="H1121" s="22" t="str">
        <f t="shared" si="310"/>
        <v/>
      </c>
      <c r="I1121" s="34" t="str">
        <f t="shared" si="318"/>
        <v/>
      </c>
      <c r="J1121" s="8"/>
      <c r="K1121" s="22" t="str">
        <f t="shared" si="311"/>
        <v/>
      </c>
      <c r="L1121" s="34" t="str">
        <f t="shared" si="319"/>
        <v/>
      </c>
      <c r="M1121" s="8"/>
      <c r="N1121" s="22" t="str">
        <f t="shared" si="312"/>
        <v/>
      </c>
      <c r="O1121" s="34" t="str">
        <f t="shared" si="320"/>
        <v/>
      </c>
      <c r="P1121" s="8"/>
      <c r="Q1121" s="22" t="str">
        <f t="shared" si="313"/>
        <v/>
      </c>
      <c r="R1121" s="34" t="str">
        <f t="shared" si="321"/>
        <v/>
      </c>
      <c r="S1121" s="8"/>
      <c r="T1121" s="22" t="str">
        <f t="shared" si="314"/>
        <v/>
      </c>
      <c r="U1121" s="22" t="str">
        <f t="shared" si="315"/>
        <v/>
      </c>
      <c r="V1121" s="22" t="str">
        <f t="shared" si="322"/>
        <v/>
      </c>
      <c r="W1121" s="22" t="str">
        <f t="shared" si="323"/>
        <v/>
      </c>
      <c r="X1121" s="8"/>
      <c r="Y1121" s="29"/>
    </row>
    <row r="1122" spans="1:25" ht="18" customHeight="1" x14ac:dyDescent="0.35">
      <c r="A1122" s="20"/>
      <c r="B1122" s="24" t="str">
        <f t="shared" si="308"/>
        <v/>
      </c>
      <c r="C1122" s="34" t="str">
        <f t="shared" si="316"/>
        <v/>
      </c>
      <c r="D1122" s="8"/>
      <c r="E1122" s="22" t="str">
        <f t="shared" si="309"/>
        <v/>
      </c>
      <c r="F1122" s="34" t="str">
        <f t="shared" si="317"/>
        <v/>
      </c>
      <c r="G1122" s="8"/>
      <c r="H1122" s="22" t="str">
        <f t="shared" si="310"/>
        <v/>
      </c>
      <c r="I1122" s="34" t="str">
        <f t="shared" si="318"/>
        <v/>
      </c>
      <c r="J1122" s="8"/>
      <c r="K1122" s="22" t="str">
        <f t="shared" si="311"/>
        <v/>
      </c>
      <c r="L1122" s="34" t="str">
        <f t="shared" si="319"/>
        <v/>
      </c>
      <c r="M1122" s="8"/>
      <c r="N1122" s="22" t="str">
        <f t="shared" si="312"/>
        <v/>
      </c>
      <c r="O1122" s="34" t="str">
        <f t="shared" si="320"/>
        <v/>
      </c>
      <c r="P1122" s="8"/>
      <c r="Q1122" s="22" t="str">
        <f t="shared" si="313"/>
        <v/>
      </c>
      <c r="R1122" s="34" t="str">
        <f t="shared" si="321"/>
        <v/>
      </c>
      <c r="S1122" s="8"/>
      <c r="T1122" s="22" t="str">
        <f t="shared" si="314"/>
        <v/>
      </c>
      <c r="U1122" s="22" t="str">
        <f t="shared" si="315"/>
        <v/>
      </c>
      <c r="V1122" s="22" t="str">
        <f t="shared" si="322"/>
        <v/>
      </c>
      <c r="W1122" s="22" t="str">
        <f t="shared" si="323"/>
        <v/>
      </c>
      <c r="X1122" s="8"/>
      <c r="Y1122" s="29"/>
    </row>
    <row r="1123" spans="1:25" ht="18" customHeight="1" x14ac:dyDescent="0.35">
      <c r="A1123" s="20"/>
      <c r="B1123" s="24" t="str">
        <f t="shared" si="308"/>
        <v/>
      </c>
      <c r="C1123" s="34" t="str">
        <f t="shared" si="316"/>
        <v/>
      </c>
      <c r="D1123" s="8"/>
      <c r="E1123" s="22" t="str">
        <f t="shared" si="309"/>
        <v/>
      </c>
      <c r="F1123" s="34" t="str">
        <f t="shared" si="317"/>
        <v/>
      </c>
      <c r="G1123" s="8"/>
      <c r="H1123" s="22" t="str">
        <f t="shared" si="310"/>
        <v/>
      </c>
      <c r="I1123" s="34" t="str">
        <f t="shared" si="318"/>
        <v/>
      </c>
      <c r="J1123" s="8"/>
      <c r="K1123" s="22" t="str">
        <f t="shared" si="311"/>
        <v/>
      </c>
      <c r="L1123" s="34" t="str">
        <f t="shared" si="319"/>
        <v/>
      </c>
      <c r="M1123" s="8"/>
      <c r="N1123" s="22" t="str">
        <f t="shared" si="312"/>
        <v/>
      </c>
      <c r="O1123" s="34" t="str">
        <f t="shared" si="320"/>
        <v/>
      </c>
      <c r="P1123" s="8"/>
      <c r="Q1123" s="22" t="str">
        <f t="shared" si="313"/>
        <v/>
      </c>
      <c r="R1123" s="34" t="str">
        <f t="shared" si="321"/>
        <v/>
      </c>
      <c r="S1123" s="8"/>
      <c r="T1123" s="22" t="str">
        <f t="shared" si="314"/>
        <v/>
      </c>
      <c r="U1123" s="22" t="str">
        <f t="shared" si="315"/>
        <v/>
      </c>
      <c r="V1123" s="22" t="str">
        <f t="shared" si="322"/>
        <v/>
      </c>
      <c r="W1123" s="22" t="str">
        <f t="shared" si="323"/>
        <v/>
      </c>
      <c r="X1123" s="8"/>
      <c r="Y1123" s="29"/>
    </row>
    <row r="1124" spans="1:25" ht="18" customHeight="1" x14ac:dyDescent="0.35">
      <c r="A1124" s="20"/>
      <c r="B1124" s="24" t="str">
        <f t="shared" si="308"/>
        <v/>
      </c>
      <c r="C1124" s="34" t="str">
        <f t="shared" si="316"/>
        <v/>
      </c>
      <c r="D1124" s="8"/>
      <c r="E1124" s="22" t="str">
        <f t="shared" si="309"/>
        <v/>
      </c>
      <c r="F1124" s="34" t="str">
        <f t="shared" si="317"/>
        <v/>
      </c>
      <c r="G1124" s="8"/>
      <c r="H1124" s="22" t="str">
        <f t="shared" si="310"/>
        <v/>
      </c>
      <c r="I1124" s="34" t="str">
        <f t="shared" si="318"/>
        <v/>
      </c>
      <c r="J1124" s="8"/>
      <c r="K1124" s="22" t="str">
        <f t="shared" si="311"/>
        <v/>
      </c>
      <c r="L1124" s="34" t="str">
        <f t="shared" si="319"/>
        <v/>
      </c>
      <c r="M1124" s="8"/>
      <c r="N1124" s="22" t="str">
        <f t="shared" si="312"/>
        <v/>
      </c>
      <c r="O1124" s="34" t="str">
        <f t="shared" si="320"/>
        <v/>
      </c>
      <c r="P1124" s="8"/>
      <c r="Q1124" s="22" t="str">
        <f t="shared" si="313"/>
        <v/>
      </c>
      <c r="R1124" s="34" t="str">
        <f t="shared" si="321"/>
        <v/>
      </c>
      <c r="S1124" s="8"/>
      <c r="T1124" s="22" t="str">
        <f t="shared" si="314"/>
        <v/>
      </c>
      <c r="U1124" s="22" t="str">
        <f t="shared" si="315"/>
        <v/>
      </c>
      <c r="V1124" s="22" t="str">
        <f t="shared" si="322"/>
        <v/>
      </c>
      <c r="W1124" s="22" t="str">
        <f t="shared" si="323"/>
        <v/>
      </c>
      <c r="X1124" s="8"/>
      <c r="Y1124" s="29"/>
    </row>
    <row r="1125" spans="1:25" ht="18" customHeight="1" x14ac:dyDescent="0.35">
      <c r="A1125" s="20"/>
      <c r="B1125" s="24" t="str">
        <f t="shared" si="308"/>
        <v/>
      </c>
      <c r="C1125" s="34" t="str">
        <f t="shared" si="316"/>
        <v/>
      </c>
      <c r="D1125" s="8"/>
      <c r="E1125" s="22" t="str">
        <f t="shared" si="309"/>
        <v/>
      </c>
      <c r="F1125" s="34" t="str">
        <f t="shared" si="317"/>
        <v/>
      </c>
      <c r="G1125" s="8"/>
      <c r="H1125" s="22" t="str">
        <f t="shared" si="310"/>
        <v/>
      </c>
      <c r="I1125" s="34" t="str">
        <f t="shared" si="318"/>
        <v/>
      </c>
      <c r="J1125" s="8"/>
      <c r="K1125" s="22" t="str">
        <f t="shared" si="311"/>
        <v/>
      </c>
      <c r="L1125" s="34" t="str">
        <f t="shared" si="319"/>
        <v/>
      </c>
      <c r="M1125" s="8"/>
      <c r="N1125" s="22" t="str">
        <f t="shared" si="312"/>
        <v/>
      </c>
      <c r="O1125" s="34" t="str">
        <f t="shared" si="320"/>
        <v/>
      </c>
      <c r="P1125" s="8"/>
      <c r="Q1125" s="22" t="str">
        <f t="shared" si="313"/>
        <v/>
      </c>
      <c r="R1125" s="34" t="str">
        <f t="shared" si="321"/>
        <v/>
      </c>
      <c r="S1125" s="8"/>
      <c r="T1125" s="22" t="str">
        <f t="shared" si="314"/>
        <v/>
      </c>
      <c r="U1125" s="22" t="str">
        <f t="shared" si="315"/>
        <v/>
      </c>
      <c r="V1125" s="22" t="str">
        <f t="shared" si="322"/>
        <v/>
      </c>
      <c r="W1125" s="22" t="str">
        <f t="shared" si="323"/>
        <v/>
      </c>
      <c r="X1125" s="8"/>
      <c r="Y1125" s="29"/>
    </row>
    <row r="1126" spans="1:25" ht="18" customHeight="1" x14ac:dyDescent="0.35">
      <c r="A1126" s="20"/>
      <c r="B1126" s="24" t="str">
        <f t="shared" si="308"/>
        <v/>
      </c>
      <c r="C1126" s="34" t="str">
        <f t="shared" si="316"/>
        <v/>
      </c>
      <c r="D1126" s="8"/>
      <c r="E1126" s="22" t="str">
        <f t="shared" si="309"/>
        <v/>
      </c>
      <c r="F1126" s="34" t="str">
        <f t="shared" si="317"/>
        <v/>
      </c>
      <c r="G1126" s="8"/>
      <c r="H1126" s="22" t="str">
        <f t="shared" si="310"/>
        <v/>
      </c>
      <c r="I1126" s="34" t="str">
        <f t="shared" si="318"/>
        <v/>
      </c>
      <c r="J1126" s="8"/>
      <c r="K1126" s="22" t="str">
        <f t="shared" si="311"/>
        <v/>
      </c>
      <c r="L1126" s="34" t="str">
        <f t="shared" si="319"/>
        <v/>
      </c>
      <c r="M1126" s="8"/>
      <c r="N1126" s="22" t="str">
        <f t="shared" si="312"/>
        <v/>
      </c>
      <c r="O1126" s="34" t="str">
        <f t="shared" si="320"/>
        <v/>
      </c>
      <c r="P1126" s="8"/>
      <c r="Q1126" s="22" t="str">
        <f t="shared" si="313"/>
        <v/>
      </c>
      <c r="R1126" s="34" t="str">
        <f t="shared" si="321"/>
        <v/>
      </c>
      <c r="S1126" s="8"/>
      <c r="T1126" s="22" t="str">
        <f t="shared" si="314"/>
        <v/>
      </c>
      <c r="U1126" s="22" t="str">
        <f t="shared" si="315"/>
        <v/>
      </c>
      <c r="V1126" s="22" t="str">
        <f t="shared" si="322"/>
        <v/>
      </c>
      <c r="W1126" s="22" t="str">
        <f t="shared" si="323"/>
        <v/>
      </c>
      <c r="X1126" s="8"/>
      <c r="Y1126" s="29"/>
    </row>
    <row r="1127" spans="1:25" ht="18" customHeight="1" x14ac:dyDescent="0.35">
      <c r="A1127" s="20"/>
      <c r="B1127" s="24" t="str">
        <f t="shared" si="308"/>
        <v/>
      </c>
      <c r="C1127" s="34" t="str">
        <f t="shared" si="316"/>
        <v/>
      </c>
      <c r="D1127" s="8"/>
      <c r="E1127" s="22" t="str">
        <f t="shared" si="309"/>
        <v/>
      </c>
      <c r="F1127" s="34" t="str">
        <f t="shared" si="317"/>
        <v/>
      </c>
      <c r="G1127" s="8"/>
      <c r="H1127" s="22" t="str">
        <f t="shared" si="310"/>
        <v/>
      </c>
      <c r="I1127" s="34" t="str">
        <f t="shared" si="318"/>
        <v/>
      </c>
      <c r="J1127" s="8"/>
      <c r="K1127" s="22" t="str">
        <f t="shared" si="311"/>
        <v/>
      </c>
      <c r="L1127" s="34" t="str">
        <f t="shared" si="319"/>
        <v/>
      </c>
      <c r="M1127" s="8"/>
      <c r="N1127" s="22" t="str">
        <f t="shared" si="312"/>
        <v/>
      </c>
      <c r="O1127" s="34" t="str">
        <f t="shared" si="320"/>
        <v/>
      </c>
      <c r="P1127" s="8"/>
      <c r="Q1127" s="22" t="str">
        <f t="shared" si="313"/>
        <v/>
      </c>
      <c r="R1127" s="34" t="str">
        <f t="shared" si="321"/>
        <v/>
      </c>
      <c r="S1127" s="8"/>
      <c r="T1127" s="22" t="str">
        <f t="shared" si="314"/>
        <v/>
      </c>
      <c r="U1127" s="22" t="str">
        <f t="shared" si="315"/>
        <v/>
      </c>
      <c r="V1127" s="22" t="str">
        <f t="shared" si="322"/>
        <v/>
      </c>
      <c r="W1127" s="22" t="str">
        <f t="shared" si="323"/>
        <v/>
      </c>
      <c r="X1127" s="8"/>
      <c r="Y1127" s="29"/>
    </row>
    <row r="1128" spans="1:25" ht="18" customHeight="1" x14ac:dyDescent="0.35">
      <c r="A1128" s="20"/>
      <c r="B1128" s="24" t="str">
        <f t="shared" si="308"/>
        <v/>
      </c>
      <c r="C1128" s="34" t="str">
        <f t="shared" si="316"/>
        <v/>
      </c>
      <c r="D1128" s="8"/>
      <c r="E1128" s="22" t="str">
        <f t="shared" si="309"/>
        <v/>
      </c>
      <c r="F1128" s="34" t="str">
        <f t="shared" si="317"/>
        <v/>
      </c>
      <c r="G1128" s="8"/>
      <c r="H1128" s="22" t="str">
        <f t="shared" si="310"/>
        <v/>
      </c>
      <c r="I1128" s="34" t="str">
        <f t="shared" si="318"/>
        <v/>
      </c>
      <c r="J1128" s="8"/>
      <c r="K1128" s="22" t="str">
        <f t="shared" si="311"/>
        <v/>
      </c>
      <c r="L1128" s="34" t="str">
        <f t="shared" si="319"/>
        <v/>
      </c>
      <c r="M1128" s="8"/>
      <c r="N1128" s="22" t="str">
        <f t="shared" si="312"/>
        <v/>
      </c>
      <c r="O1128" s="34" t="str">
        <f t="shared" si="320"/>
        <v/>
      </c>
      <c r="P1128" s="8"/>
      <c r="Q1128" s="22" t="str">
        <f t="shared" si="313"/>
        <v/>
      </c>
      <c r="R1128" s="34" t="str">
        <f t="shared" si="321"/>
        <v/>
      </c>
      <c r="S1128" s="8"/>
      <c r="T1128" s="22" t="str">
        <f t="shared" si="314"/>
        <v/>
      </c>
      <c r="U1128" s="22" t="str">
        <f t="shared" si="315"/>
        <v/>
      </c>
      <c r="V1128" s="22" t="str">
        <f t="shared" si="322"/>
        <v/>
      </c>
      <c r="W1128" s="22" t="str">
        <f t="shared" si="323"/>
        <v/>
      </c>
      <c r="X1128" s="8"/>
      <c r="Y1128" s="29"/>
    </row>
    <row r="1129" spans="1:25" ht="18" customHeight="1" x14ac:dyDescent="0.35">
      <c r="A1129" s="20"/>
      <c r="B1129" s="24" t="str">
        <f t="shared" si="308"/>
        <v/>
      </c>
      <c r="C1129" s="34" t="str">
        <f t="shared" si="316"/>
        <v/>
      </c>
      <c r="D1129" s="8"/>
      <c r="E1129" s="22" t="str">
        <f t="shared" si="309"/>
        <v/>
      </c>
      <c r="F1129" s="34" t="str">
        <f t="shared" si="317"/>
        <v/>
      </c>
      <c r="G1129" s="8"/>
      <c r="H1129" s="22" t="str">
        <f t="shared" si="310"/>
        <v/>
      </c>
      <c r="I1129" s="34" t="str">
        <f t="shared" si="318"/>
        <v/>
      </c>
      <c r="J1129" s="8"/>
      <c r="K1129" s="22" t="str">
        <f t="shared" si="311"/>
        <v/>
      </c>
      <c r="L1129" s="34" t="str">
        <f t="shared" si="319"/>
        <v/>
      </c>
      <c r="M1129" s="8"/>
      <c r="N1129" s="22" t="str">
        <f t="shared" si="312"/>
        <v/>
      </c>
      <c r="O1129" s="34" t="str">
        <f t="shared" si="320"/>
        <v/>
      </c>
      <c r="P1129" s="8"/>
      <c r="Q1129" s="22" t="str">
        <f t="shared" si="313"/>
        <v/>
      </c>
      <c r="R1129" s="34" t="str">
        <f t="shared" si="321"/>
        <v/>
      </c>
      <c r="S1129" s="8"/>
      <c r="T1129" s="22" t="str">
        <f t="shared" si="314"/>
        <v/>
      </c>
      <c r="U1129" s="22" t="str">
        <f t="shared" si="315"/>
        <v/>
      </c>
      <c r="V1129" s="22" t="str">
        <f t="shared" si="322"/>
        <v/>
      </c>
      <c r="W1129" s="22" t="str">
        <f t="shared" si="323"/>
        <v/>
      </c>
      <c r="X1129" s="8"/>
      <c r="Y1129" s="29"/>
    </row>
    <row r="1130" spans="1:25" ht="18" customHeight="1" x14ac:dyDescent="0.35">
      <c r="A1130" s="20"/>
      <c r="B1130" s="24" t="str">
        <f t="shared" si="308"/>
        <v/>
      </c>
      <c r="C1130" s="34" t="str">
        <f t="shared" si="316"/>
        <v/>
      </c>
      <c r="D1130" s="8"/>
      <c r="E1130" s="22" t="str">
        <f t="shared" si="309"/>
        <v/>
      </c>
      <c r="F1130" s="34" t="str">
        <f t="shared" si="317"/>
        <v/>
      </c>
      <c r="G1130" s="8"/>
      <c r="H1130" s="22" t="str">
        <f t="shared" si="310"/>
        <v/>
      </c>
      <c r="I1130" s="34" t="str">
        <f t="shared" si="318"/>
        <v/>
      </c>
      <c r="J1130" s="8"/>
      <c r="K1130" s="22" t="str">
        <f t="shared" si="311"/>
        <v/>
      </c>
      <c r="L1130" s="34" t="str">
        <f t="shared" si="319"/>
        <v/>
      </c>
      <c r="M1130" s="8"/>
      <c r="N1130" s="22" t="str">
        <f t="shared" si="312"/>
        <v/>
      </c>
      <c r="O1130" s="34" t="str">
        <f t="shared" si="320"/>
        <v/>
      </c>
      <c r="P1130" s="8"/>
      <c r="Q1130" s="22" t="str">
        <f t="shared" si="313"/>
        <v/>
      </c>
      <c r="R1130" s="34" t="str">
        <f t="shared" si="321"/>
        <v/>
      </c>
      <c r="S1130" s="8"/>
      <c r="T1130" s="22" t="str">
        <f t="shared" si="314"/>
        <v/>
      </c>
      <c r="U1130" s="22" t="str">
        <f t="shared" si="315"/>
        <v/>
      </c>
      <c r="V1130" s="22" t="str">
        <f t="shared" si="322"/>
        <v/>
      </c>
      <c r="W1130" s="22" t="str">
        <f t="shared" si="323"/>
        <v/>
      </c>
      <c r="X1130" s="8"/>
      <c r="Y1130" s="29"/>
    </row>
    <row r="1131" spans="1:25" ht="18" customHeight="1" x14ac:dyDescent="0.35">
      <c r="A1131" s="20"/>
      <c r="B1131" s="24" t="str">
        <f t="shared" si="308"/>
        <v/>
      </c>
      <c r="C1131" s="34" t="str">
        <f t="shared" si="316"/>
        <v/>
      </c>
      <c r="D1131" s="8"/>
      <c r="E1131" s="22" t="str">
        <f t="shared" si="309"/>
        <v/>
      </c>
      <c r="F1131" s="34" t="str">
        <f t="shared" si="317"/>
        <v/>
      </c>
      <c r="G1131" s="8"/>
      <c r="H1131" s="22" t="str">
        <f t="shared" si="310"/>
        <v/>
      </c>
      <c r="I1131" s="34" t="str">
        <f t="shared" si="318"/>
        <v/>
      </c>
      <c r="J1131" s="8"/>
      <c r="K1131" s="22" t="str">
        <f t="shared" si="311"/>
        <v/>
      </c>
      <c r="L1131" s="34" t="str">
        <f t="shared" si="319"/>
        <v/>
      </c>
      <c r="M1131" s="8"/>
      <c r="N1131" s="22" t="str">
        <f t="shared" si="312"/>
        <v/>
      </c>
      <c r="O1131" s="34" t="str">
        <f t="shared" si="320"/>
        <v/>
      </c>
      <c r="P1131" s="8"/>
      <c r="Q1131" s="22" t="str">
        <f t="shared" si="313"/>
        <v/>
      </c>
      <c r="R1131" s="34" t="str">
        <f t="shared" si="321"/>
        <v/>
      </c>
      <c r="S1131" s="8"/>
      <c r="T1131" s="22" t="str">
        <f t="shared" si="314"/>
        <v/>
      </c>
      <c r="U1131" s="22" t="str">
        <f t="shared" si="315"/>
        <v/>
      </c>
      <c r="V1131" s="22" t="str">
        <f t="shared" si="322"/>
        <v/>
      </c>
      <c r="W1131" s="22" t="str">
        <f t="shared" si="323"/>
        <v/>
      </c>
      <c r="X1131" s="8"/>
      <c r="Y1131" s="29"/>
    </row>
    <row r="1132" spans="1:25" ht="18" customHeight="1" x14ac:dyDescent="0.35">
      <c r="A1132" s="20"/>
      <c r="B1132" s="24" t="str">
        <f t="shared" si="308"/>
        <v/>
      </c>
      <c r="C1132" s="34" t="str">
        <f t="shared" si="316"/>
        <v/>
      </c>
      <c r="D1132" s="8"/>
      <c r="E1132" s="22" t="str">
        <f t="shared" si="309"/>
        <v/>
      </c>
      <c r="F1132" s="34" t="str">
        <f t="shared" si="317"/>
        <v/>
      </c>
      <c r="G1132" s="8"/>
      <c r="H1132" s="22" t="str">
        <f t="shared" si="310"/>
        <v/>
      </c>
      <c r="I1132" s="34" t="str">
        <f t="shared" si="318"/>
        <v/>
      </c>
      <c r="J1132" s="8"/>
      <c r="K1132" s="22" t="str">
        <f t="shared" si="311"/>
        <v/>
      </c>
      <c r="L1132" s="34" t="str">
        <f t="shared" si="319"/>
        <v/>
      </c>
      <c r="M1132" s="8"/>
      <c r="N1132" s="22" t="str">
        <f t="shared" si="312"/>
        <v/>
      </c>
      <c r="O1132" s="34" t="str">
        <f t="shared" si="320"/>
        <v/>
      </c>
      <c r="P1132" s="8"/>
      <c r="Q1132" s="22" t="str">
        <f t="shared" si="313"/>
        <v/>
      </c>
      <c r="R1132" s="34" t="str">
        <f t="shared" si="321"/>
        <v/>
      </c>
      <c r="S1132" s="8"/>
      <c r="T1132" s="22" t="str">
        <f t="shared" si="314"/>
        <v/>
      </c>
      <c r="U1132" s="22" t="str">
        <f t="shared" si="315"/>
        <v/>
      </c>
      <c r="V1132" s="22" t="str">
        <f t="shared" si="322"/>
        <v/>
      </c>
      <c r="W1132" s="22" t="str">
        <f t="shared" si="323"/>
        <v/>
      </c>
      <c r="X1132" s="8"/>
      <c r="Y1132" s="29"/>
    </row>
    <row r="1133" spans="1:25" ht="18" customHeight="1" x14ac:dyDescent="0.35">
      <c r="A1133" s="20"/>
      <c r="B1133" s="24" t="str">
        <f t="shared" si="308"/>
        <v/>
      </c>
      <c r="C1133" s="34" t="str">
        <f t="shared" si="316"/>
        <v/>
      </c>
      <c r="D1133" s="8"/>
      <c r="E1133" s="22" t="str">
        <f t="shared" si="309"/>
        <v/>
      </c>
      <c r="F1133" s="34" t="str">
        <f t="shared" si="317"/>
        <v/>
      </c>
      <c r="G1133" s="8"/>
      <c r="H1133" s="22" t="str">
        <f t="shared" si="310"/>
        <v/>
      </c>
      <c r="I1133" s="34" t="str">
        <f t="shared" si="318"/>
        <v/>
      </c>
      <c r="J1133" s="8"/>
      <c r="K1133" s="22" t="str">
        <f t="shared" si="311"/>
        <v/>
      </c>
      <c r="L1133" s="34" t="str">
        <f t="shared" si="319"/>
        <v/>
      </c>
      <c r="M1133" s="8"/>
      <c r="N1133" s="22" t="str">
        <f t="shared" si="312"/>
        <v/>
      </c>
      <c r="O1133" s="34" t="str">
        <f t="shared" si="320"/>
        <v/>
      </c>
      <c r="P1133" s="8"/>
      <c r="Q1133" s="22" t="str">
        <f t="shared" si="313"/>
        <v/>
      </c>
      <c r="R1133" s="34" t="str">
        <f t="shared" si="321"/>
        <v/>
      </c>
      <c r="S1133" s="8"/>
      <c r="T1133" s="22" t="str">
        <f t="shared" si="314"/>
        <v/>
      </c>
      <c r="U1133" s="22" t="str">
        <f t="shared" si="315"/>
        <v/>
      </c>
      <c r="V1133" s="22" t="str">
        <f t="shared" si="322"/>
        <v/>
      </c>
      <c r="W1133" s="22" t="str">
        <f t="shared" si="323"/>
        <v/>
      </c>
      <c r="X1133" s="8"/>
      <c r="Y1133" s="29"/>
    </row>
    <row r="1134" spans="1:25" ht="18" customHeight="1" x14ac:dyDescent="0.35">
      <c r="A1134" s="20"/>
      <c r="B1134" s="24" t="str">
        <f t="shared" si="308"/>
        <v/>
      </c>
      <c r="C1134" s="34" t="str">
        <f t="shared" si="316"/>
        <v/>
      </c>
      <c r="D1134" s="8"/>
      <c r="E1134" s="22" t="str">
        <f t="shared" si="309"/>
        <v/>
      </c>
      <c r="F1134" s="34" t="str">
        <f t="shared" si="317"/>
        <v/>
      </c>
      <c r="G1134" s="8"/>
      <c r="H1134" s="22" t="str">
        <f t="shared" si="310"/>
        <v/>
      </c>
      <c r="I1134" s="34" t="str">
        <f t="shared" si="318"/>
        <v/>
      </c>
      <c r="J1134" s="8"/>
      <c r="K1134" s="22" t="str">
        <f t="shared" si="311"/>
        <v/>
      </c>
      <c r="L1134" s="34" t="str">
        <f t="shared" si="319"/>
        <v/>
      </c>
      <c r="M1134" s="8"/>
      <c r="N1134" s="22" t="str">
        <f t="shared" si="312"/>
        <v/>
      </c>
      <c r="O1134" s="34" t="str">
        <f t="shared" si="320"/>
        <v/>
      </c>
      <c r="P1134" s="8"/>
      <c r="Q1134" s="22" t="str">
        <f t="shared" si="313"/>
        <v/>
      </c>
      <c r="R1134" s="34" t="str">
        <f t="shared" si="321"/>
        <v/>
      </c>
      <c r="S1134" s="8"/>
      <c r="T1134" s="22" t="str">
        <f t="shared" si="314"/>
        <v/>
      </c>
      <c r="U1134" s="22" t="str">
        <f t="shared" si="315"/>
        <v/>
      </c>
      <c r="V1134" s="22" t="str">
        <f t="shared" si="322"/>
        <v/>
      </c>
      <c r="W1134" s="22" t="str">
        <f t="shared" si="323"/>
        <v/>
      </c>
      <c r="X1134" s="8"/>
      <c r="Y1134" s="29"/>
    </row>
    <row r="1135" spans="1:25" ht="18" customHeight="1" x14ac:dyDescent="0.35">
      <c r="A1135" s="20"/>
      <c r="B1135" s="24" t="str">
        <f t="shared" si="308"/>
        <v/>
      </c>
      <c r="C1135" s="34" t="str">
        <f t="shared" si="316"/>
        <v/>
      </c>
      <c r="D1135" s="8"/>
      <c r="E1135" s="22" t="str">
        <f t="shared" si="309"/>
        <v/>
      </c>
      <c r="F1135" s="34" t="str">
        <f t="shared" si="317"/>
        <v/>
      </c>
      <c r="G1135" s="8"/>
      <c r="H1135" s="22" t="str">
        <f t="shared" si="310"/>
        <v/>
      </c>
      <c r="I1135" s="34" t="str">
        <f t="shared" si="318"/>
        <v/>
      </c>
      <c r="J1135" s="8"/>
      <c r="K1135" s="22" t="str">
        <f t="shared" si="311"/>
        <v/>
      </c>
      <c r="L1135" s="34" t="str">
        <f t="shared" si="319"/>
        <v/>
      </c>
      <c r="M1135" s="8"/>
      <c r="N1135" s="22" t="str">
        <f t="shared" si="312"/>
        <v/>
      </c>
      <c r="O1135" s="34" t="str">
        <f t="shared" si="320"/>
        <v/>
      </c>
      <c r="P1135" s="8"/>
      <c r="Q1135" s="22" t="str">
        <f t="shared" si="313"/>
        <v/>
      </c>
      <c r="R1135" s="34" t="str">
        <f t="shared" si="321"/>
        <v/>
      </c>
      <c r="S1135" s="8"/>
      <c r="T1135" s="22" t="str">
        <f t="shared" si="314"/>
        <v/>
      </c>
      <c r="U1135" s="22" t="str">
        <f t="shared" si="315"/>
        <v/>
      </c>
      <c r="V1135" s="22" t="str">
        <f t="shared" si="322"/>
        <v/>
      </c>
      <c r="W1135" s="22" t="str">
        <f t="shared" si="323"/>
        <v/>
      </c>
      <c r="X1135" s="8"/>
      <c r="Y1135" s="29"/>
    </row>
    <row r="1136" spans="1:25" ht="18" customHeight="1" x14ac:dyDescent="0.35">
      <c r="A1136" s="20"/>
      <c r="B1136" s="24" t="str">
        <f t="shared" si="308"/>
        <v/>
      </c>
      <c r="C1136" s="34" t="str">
        <f t="shared" si="316"/>
        <v/>
      </c>
      <c r="D1136" s="8"/>
      <c r="E1136" s="22" t="str">
        <f t="shared" si="309"/>
        <v/>
      </c>
      <c r="F1136" s="34" t="str">
        <f t="shared" si="317"/>
        <v/>
      </c>
      <c r="G1136" s="8"/>
      <c r="H1136" s="22" t="str">
        <f t="shared" si="310"/>
        <v/>
      </c>
      <c r="I1136" s="34" t="str">
        <f t="shared" si="318"/>
        <v/>
      </c>
      <c r="J1136" s="8"/>
      <c r="K1136" s="22" t="str">
        <f t="shared" si="311"/>
        <v/>
      </c>
      <c r="L1136" s="34" t="str">
        <f t="shared" si="319"/>
        <v/>
      </c>
      <c r="M1136" s="8"/>
      <c r="N1136" s="22" t="str">
        <f t="shared" si="312"/>
        <v/>
      </c>
      <c r="O1136" s="34" t="str">
        <f t="shared" si="320"/>
        <v/>
      </c>
      <c r="P1136" s="8"/>
      <c r="Q1136" s="22" t="str">
        <f t="shared" si="313"/>
        <v/>
      </c>
      <c r="R1136" s="34" t="str">
        <f t="shared" si="321"/>
        <v/>
      </c>
      <c r="S1136" s="8"/>
      <c r="T1136" s="22" t="str">
        <f t="shared" si="314"/>
        <v/>
      </c>
      <c r="U1136" s="22" t="str">
        <f t="shared" si="315"/>
        <v/>
      </c>
      <c r="V1136" s="22" t="str">
        <f t="shared" si="322"/>
        <v/>
      </c>
      <c r="W1136" s="22" t="str">
        <f t="shared" si="323"/>
        <v/>
      </c>
      <c r="X1136" s="8"/>
      <c r="Y1136" s="29"/>
    </row>
    <row r="1137" spans="1:25" ht="18" customHeight="1" x14ac:dyDescent="0.35">
      <c r="A1137" s="20"/>
      <c r="B1137" s="24" t="str">
        <f t="shared" si="308"/>
        <v/>
      </c>
      <c r="C1137" s="34" t="str">
        <f t="shared" si="316"/>
        <v/>
      </c>
      <c r="D1137" s="8"/>
      <c r="E1137" s="22" t="str">
        <f t="shared" si="309"/>
        <v/>
      </c>
      <c r="F1137" s="34" t="str">
        <f t="shared" si="317"/>
        <v/>
      </c>
      <c r="G1137" s="8"/>
      <c r="H1137" s="22" t="str">
        <f t="shared" si="310"/>
        <v/>
      </c>
      <c r="I1137" s="34" t="str">
        <f t="shared" si="318"/>
        <v/>
      </c>
      <c r="J1137" s="8"/>
      <c r="K1137" s="22" t="str">
        <f t="shared" si="311"/>
        <v/>
      </c>
      <c r="L1137" s="34" t="str">
        <f t="shared" si="319"/>
        <v/>
      </c>
      <c r="M1137" s="8"/>
      <c r="N1137" s="22" t="str">
        <f t="shared" si="312"/>
        <v/>
      </c>
      <c r="O1137" s="34" t="str">
        <f t="shared" si="320"/>
        <v/>
      </c>
      <c r="P1137" s="8"/>
      <c r="Q1137" s="22" t="str">
        <f t="shared" si="313"/>
        <v/>
      </c>
      <c r="R1137" s="34" t="str">
        <f t="shared" si="321"/>
        <v/>
      </c>
      <c r="S1137" s="8"/>
      <c r="T1137" s="22" t="str">
        <f t="shared" si="314"/>
        <v/>
      </c>
      <c r="U1137" s="22" t="str">
        <f t="shared" si="315"/>
        <v/>
      </c>
      <c r="V1137" s="22" t="str">
        <f t="shared" si="322"/>
        <v/>
      </c>
      <c r="W1137" s="22" t="str">
        <f t="shared" si="323"/>
        <v/>
      </c>
      <c r="X1137" s="8"/>
      <c r="Y1137" s="29"/>
    </row>
    <row r="1138" spans="1:25" ht="18" customHeight="1" x14ac:dyDescent="0.35">
      <c r="A1138" s="20"/>
      <c r="B1138" s="24" t="str">
        <f t="shared" si="308"/>
        <v/>
      </c>
      <c r="C1138" s="34" t="str">
        <f t="shared" si="316"/>
        <v/>
      </c>
      <c r="D1138" s="8"/>
      <c r="E1138" s="22" t="str">
        <f t="shared" si="309"/>
        <v/>
      </c>
      <c r="F1138" s="34" t="str">
        <f t="shared" si="317"/>
        <v/>
      </c>
      <c r="G1138" s="8"/>
      <c r="H1138" s="22" t="str">
        <f t="shared" si="310"/>
        <v/>
      </c>
      <c r="I1138" s="34" t="str">
        <f t="shared" si="318"/>
        <v/>
      </c>
      <c r="J1138" s="8"/>
      <c r="K1138" s="22" t="str">
        <f t="shared" si="311"/>
        <v/>
      </c>
      <c r="L1138" s="34" t="str">
        <f t="shared" si="319"/>
        <v/>
      </c>
      <c r="M1138" s="8"/>
      <c r="N1138" s="22" t="str">
        <f t="shared" si="312"/>
        <v/>
      </c>
      <c r="O1138" s="34" t="str">
        <f t="shared" si="320"/>
        <v/>
      </c>
      <c r="P1138" s="8"/>
      <c r="Q1138" s="22" t="str">
        <f t="shared" si="313"/>
        <v/>
      </c>
      <c r="R1138" s="34" t="str">
        <f t="shared" si="321"/>
        <v/>
      </c>
      <c r="S1138" s="8"/>
      <c r="T1138" s="22" t="str">
        <f t="shared" si="314"/>
        <v/>
      </c>
      <c r="U1138" s="22" t="str">
        <f t="shared" si="315"/>
        <v/>
      </c>
      <c r="V1138" s="22" t="str">
        <f t="shared" si="322"/>
        <v/>
      </c>
      <c r="W1138" s="22" t="str">
        <f t="shared" si="323"/>
        <v/>
      </c>
      <c r="X1138" s="8"/>
      <c r="Y1138" s="29"/>
    </row>
    <row r="1139" spans="1:25" ht="18" customHeight="1" x14ac:dyDescent="0.35">
      <c r="A1139" s="20"/>
      <c r="B1139" s="24" t="str">
        <f t="shared" si="308"/>
        <v/>
      </c>
      <c r="C1139" s="34" t="str">
        <f t="shared" si="316"/>
        <v/>
      </c>
      <c r="D1139" s="8"/>
      <c r="E1139" s="22" t="str">
        <f t="shared" si="309"/>
        <v/>
      </c>
      <c r="F1139" s="34" t="str">
        <f t="shared" si="317"/>
        <v/>
      </c>
      <c r="G1139" s="8"/>
      <c r="H1139" s="22" t="str">
        <f t="shared" si="310"/>
        <v/>
      </c>
      <c r="I1139" s="34" t="str">
        <f t="shared" si="318"/>
        <v/>
      </c>
      <c r="J1139" s="8"/>
      <c r="K1139" s="22" t="str">
        <f t="shared" si="311"/>
        <v/>
      </c>
      <c r="L1139" s="34" t="str">
        <f t="shared" si="319"/>
        <v/>
      </c>
      <c r="M1139" s="8"/>
      <c r="N1139" s="22" t="str">
        <f t="shared" si="312"/>
        <v/>
      </c>
      <c r="O1139" s="34" t="str">
        <f t="shared" si="320"/>
        <v/>
      </c>
      <c r="P1139" s="8"/>
      <c r="Q1139" s="22" t="str">
        <f t="shared" si="313"/>
        <v/>
      </c>
      <c r="R1139" s="34" t="str">
        <f t="shared" si="321"/>
        <v/>
      </c>
      <c r="S1139" s="8"/>
      <c r="T1139" s="22" t="str">
        <f t="shared" si="314"/>
        <v/>
      </c>
      <c r="U1139" s="22" t="str">
        <f t="shared" si="315"/>
        <v/>
      </c>
      <c r="V1139" s="22" t="str">
        <f t="shared" si="322"/>
        <v/>
      </c>
      <c r="W1139" s="22" t="str">
        <f t="shared" si="323"/>
        <v/>
      </c>
      <c r="X1139" s="8"/>
      <c r="Y1139" s="29"/>
    </row>
    <row r="1140" spans="1:25" ht="18" customHeight="1" x14ac:dyDescent="0.35">
      <c r="A1140" s="20"/>
      <c r="B1140" s="24" t="str">
        <f t="shared" si="308"/>
        <v/>
      </c>
      <c r="C1140" s="34" t="str">
        <f t="shared" si="316"/>
        <v/>
      </c>
      <c r="D1140" s="8"/>
      <c r="E1140" s="22" t="str">
        <f t="shared" si="309"/>
        <v/>
      </c>
      <c r="F1140" s="34" t="str">
        <f t="shared" si="317"/>
        <v/>
      </c>
      <c r="G1140" s="8"/>
      <c r="H1140" s="22" t="str">
        <f t="shared" si="310"/>
        <v/>
      </c>
      <c r="I1140" s="34" t="str">
        <f t="shared" si="318"/>
        <v/>
      </c>
      <c r="J1140" s="8"/>
      <c r="K1140" s="22" t="str">
        <f t="shared" si="311"/>
        <v/>
      </c>
      <c r="L1140" s="34" t="str">
        <f t="shared" si="319"/>
        <v/>
      </c>
      <c r="M1140" s="8"/>
      <c r="N1140" s="22" t="str">
        <f t="shared" si="312"/>
        <v/>
      </c>
      <c r="O1140" s="34" t="str">
        <f t="shared" si="320"/>
        <v/>
      </c>
      <c r="P1140" s="8"/>
      <c r="Q1140" s="22" t="str">
        <f t="shared" si="313"/>
        <v/>
      </c>
      <c r="R1140" s="34" t="str">
        <f t="shared" si="321"/>
        <v/>
      </c>
      <c r="S1140" s="8"/>
      <c r="T1140" s="22" t="str">
        <f t="shared" si="314"/>
        <v/>
      </c>
      <c r="U1140" s="22" t="str">
        <f t="shared" si="315"/>
        <v/>
      </c>
      <c r="V1140" s="22" t="str">
        <f t="shared" si="322"/>
        <v/>
      </c>
      <c r="W1140" s="22" t="str">
        <f t="shared" si="323"/>
        <v/>
      </c>
      <c r="X1140" s="8"/>
      <c r="Y1140" s="29"/>
    </row>
    <row r="1141" spans="1:25" ht="18" customHeight="1" x14ac:dyDescent="0.35">
      <c r="A1141" s="20"/>
      <c r="B1141" s="24" t="str">
        <f t="shared" si="308"/>
        <v/>
      </c>
      <c r="C1141" s="34" t="str">
        <f t="shared" si="316"/>
        <v/>
      </c>
      <c r="D1141" s="8"/>
      <c r="E1141" s="22" t="str">
        <f t="shared" si="309"/>
        <v/>
      </c>
      <c r="F1141" s="34" t="str">
        <f t="shared" si="317"/>
        <v/>
      </c>
      <c r="G1141" s="8"/>
      <c r="H1141" s="22" t="str">
        <f t="shared" si="310"/>
        <v/>
      </c>
      <c r="I1141" s="34" t="str">
        <f t="shared" si="318"/>
        <v/>
      </c>
      <c r="J1141" s="8"/>
      <c r="K1141" s="22" t="str">
        <f t="shared" si="311"/>
        <v/>
      </c>
      <c r="L1141" s="34" t="str">
        <f t="shared" si="319"/>
        <v/>
      </c>
      <c r="M1141" s="8"/>
      <c r="N1141" s="22" t="str">
        <f t="shared" si="312"/>
        <v/>
      </c>
      <c r="O1141" s="34" t="str">
        <f t="shared" si="320"/>
        <v/>
      </c>
      <c r="P1141" s="8"/>
      <c r="Q1141" s="22" t="str">
        <f t="shared" si="313"/>
        <v/>
      </c>
      <c r="R1141" s="34" t="str">
        <f t="shared" si="321"/>
        <v/>
      </c>
      <c r="S1141" s="8"/>
      <c r="T1141" s="22" t="str">
        <f t="shared" si="314"/>
        <v/>
      </c>
      <c r="U1141" s="22" t="str">
        <f t="shared" si="315"/>
        <v/>
      </c>
      <c r="V1141" s="22" t="str">
        <f t="shared" si="322"/>
        <v/>
      </c>
      <c r="W1141" s="22" t="str">
        <f t="shared" si="323"/>
        <v/>
      </c>
      <c r="X1141" s="8"/>
      <c r="Y1141" s="29"/>
    </row>
    <row r="1142" spans="1:25" ht="18" customHeight="1" x14ac:dyDescent="0.35">
      <c r="A1142" s="20"/>
      <c r="B1142" s="24" t="str">
        <f t="shared" si="308"/>
        <v/>
      </c>
      <c r="C1142" s="34" t="str">
        <f t="shared" si="316"/>
        <v/>
      </c>
      <c r="D1142" s="8"/>
      <c r="E1142" s="22" t="str">
        <f t="shared" si="309"/>
        <v/>
      </c>
      <c r="F1142" s="34" t="str">
        <f t="shared" si="317"/>
        <v/>
      </c>
      <c r="G1142" s="8"/>
      <c r="H1142" s="22" t="str">
        <f t="shared" si="310"/>
        <v/>
      </c>
      <c r="I1142" s="34" t="str">
        <f t="shared" si="318"/>
        <v/>
      </c>
      <c r="J1142" s="8"/>
      <c r="K1142" s="22" t="str">
        <f t="shared" si="311"/>
        <v/>
      </c>
      <c r="L1142" s="34" t="str">
        <f t="shared" si="319"/>
        <v/>
      </c>
      <c r="M1142" s="8"/>
      <c r="N1142" s="22" t="str">
        <f t="shared" si="312"/>
        <v/>
      </c>
      <c r="O1142" s="34" t="str">
        <f t="shared" si="320"/>
        <v/>
      </c>
      <c r="P1142" s="8"/>
      <c r="Q1142" s="22" t="str">
        <f t="shared" si="313"/>
        <v/>
      </c>
      <c r="R1142" s="34" t="str">
        <f t="shared" si="321"/>
        <v/>
      </c>
      <c r="S1142" s="8"/>
      <c r="T1142" s="22" t="str">
        <f t="shared" si="314"/>
        <v/>
      </c>
      <c r="U1142" s="22" t="str">
        <f t="shared" si="315"/>
        <v/>
      </c>
      <c r="V1142" s="22" t="str">
        <f t="shared" si="322"/>
        <v/>
      </c>
      <c r="W1142" s="22" t="str">
        <f t="shared" si="323"/>
        <v/>
      </c>
      <c r="X1142" s="8"/>
      <c r="Y1142" s="29"/>
    </row>
    <row r="1143" spans="1:25" ht="18" customHeight="1" x14ac:dyDescent="0.35">
      <c r="A1143" s="20"/>
      <c r="B1143" s="24" t="str">
        <f t="shared" si="308"/>
        <v/>
      </c>
      <c r="C1143" s="34" t="str">
        <f t="shared" si="316"/>
        <v/>
      </c>
      <c r="D1143" s="8"/>
      <c r="E1143" s="22" t="str">
        <f t="shared" si="309"/>
        <v/>
      </c>
      <c r="F1143" s="34" t="str">
        <f t="shared" si="317"/>
        <v/>
      </c>
      <c r="G1143" s="8"/>
      <c r="H1143" s="22" t="str">
        <f t="shared" si="310"/>
        <v/>
      </c>
      <c r="I1143" s="34" t="str">
        <f t="shared" si="318"/>
        <v/>
      </c>
      <c r="J1143" s="8"/>
      <c r="K1143" s="22" t="str">
        <f t="shared" si="311"/>
        <v/>
      </c>
      <c r="L1143" s="34" t="str">
        <f t="shared" si="319"/>
        <v/>
      </c>
      <c r="M1143" s="8"/>
      <c r="N1143" s="22" t="str">
        <f t="shared" si="312"/>
        <v/>
      </c>
      <c r="O1143" s="34" t="str">
        <f t="shared" si="320"/>
        <v/>
      </c>
      <c r="P1143" s="8"/>
      <c r="Q1143" s="22" t="str">
        <f t="shared" si="313"/>
        <v/>
      </c>
      <c r="R1143" s="34" t="str">
        <f t="shared" si="321"/>
        <v/>
      </c>
      <c r="S1143" s="8"/>
      <c r="T1143" s="22" t="str">
        <f t="shared" si="314"/>
        <v/>
      </c>
      <c r="U1143" s="22" t="str">
        <f t="shared" si="315"/>
        <v/>
      </c>
      <c r="V1143" s="22" t="str">
        <f t="shared" si="322"/>
        <v/>
      </c>
      <c r="W1143" s="22" t="str">
        <f t="shared" si="323"/>
        <v/>
      </c>
      <c r="X1143" s="8"/>
      <c r="Y1143" s="29"/>
    </row>
    <row r="1144" spans="1:25" ht="18" customHeight="1" x14ac:dyDescent="0.35">
      <c r="A1144" s="20"/>
      <c r="B1144" s="24" t="str">
        <f t="shared" si="308"/>
        <v/>
      </c>
      <c r="C1144" s="34" t="str">
        <f t="shared" si="316"/>
        <v/>
      </c>
      <c r="D1144" s="8"/>
      <c r="E1144" s="22" t="str">
        <f t="shared" si="309"/>
        <v/>
      </c>
      <c r="F1144" s="34" t="str">
        <f t="shared" si="317"/>
        <v/>
      </c>
      <c r="G1144" s="8"/>
      <c r="H1144" s="22" t="str">
        <f t="shared" si="310"/>
        <v/>
      </c>
      <c r="I1144" s="34" t="str">
        <f t="shared" si="318"/>
        <v/>
      </c>
      <c r="J1144" s="8"/>
      <c r="K1144" s="22" t="str">
        <f t="shared" si="311"/>
        <v/>
      </c>
      <c r="L1144" s="34" t="str">
        <f t="shared" si="319"/>
        <v/>
      </c>
      <c r="M1144" s="8"/>
      <c r="N1144" s="22" t="str">
        <f t="shared" si="312"/>
        <v/>
      </c>
      <c r="O1144" s="34" t="str">
        <f t="shared" si="320"/>
        <v/>
      </c>
      <c r="P1144" s="8"/>
      <c r="Q1144" s="22" t="str">
        <f t="shared" si="313"/>
        <v/>
      </c>
      <c r="R1144" s="34" t="str">
        <f t="shared" si="321"/>
        <v/>
      </c>
      <c r="S1144" s="8"/>
      <c r="T1144" s="22" t="str">
        <f t="shared" si="314"/>
        <v/>
      </c>
      <c r="U1144" s="22" t="str">
        <f t="shared" si="315"/>
        <v/>
      </c>
      <c r="V1144" s="22" t="str">
        <f t="shared" si="322"/>
        <v/>
      </c>
      <c r="W1144" s="22" t="str">
        <f t="shared" si="323"/>
        <v/>
      </c>
      <c r="X1144" s="8"/>
      <c r="Y1144" s="29"/>
    </row>
    <row r="1145" spans="1:25" ht="18" customHeight="1" x14ac:dyDescent="0.35">
      <c r="A1145" s="20"/>
      <c r="B1145" s="24" t="str">
        <f t="shared" si="308"/>
        <v/>
      </c>
      <c r="C1145" s="34" t="str">
        <f t="shared" si="316"/>
        <v/>
      </c>
      <c r="D1145" s="8"/>
      <c r="E1145" s="22" t="str">
        <f t="shared" si="309"/>
        <v/>
      </c>
      <c r="F1145" s="34" t="str">
        <f t="shared" si="317"/>
        <v/>
      </c>
      <c r="G1145" s="8"/>
      <c r="H1145" s="22" t="str">
        <f t="shared" si="310"/>
        <v/>
      </c>
      <c r="I1145" s="34" t="str">
        <f t="shared" si="318"/>
        <v/>
      </c>
      <c r="J1145" s="8"/>
      <c r="K1145" s="22" t="str">
        <f t="shared" si="311"/>
        <v/>
      </c>
      <c r="L1145" s="34" t="str">
        <f t="shared" si="319"/>
        <v/>
      </c>
      <c r="M1145" s="8"/>
      <c r="N1145" s="22" t="str">
        <f t="shared" si="312"/>
        <v/>
      </c>
      <c r="O1145" s="34" t="str">
        <f t="shared" si="320"/>
        <v/>
      </c>
      <c r="P1145" s="8"/>
      <c r="Q1145" s="22" t="str">
        <f t="shared" si="313"/>
        <v/>
      </c>
      <c r="R1145" s="34" t="str">
        <f t="shared" si="321"/>
        <v/>
      </c>
      <c r="S1145" s="8"/>
      <c r="T1145" s="22" t="str">
        <f t="shared" si="314"/>
        <v/>
      </c>
      <c r="U1145" s="22" t="str">
        <f t="shared" si="315"/>
        <v/>
      </c>
      <c r="V1145" s="22" t="str">
        <f t="shared" si="322"/>
        <v/>
      </c>
      <c r="W1145" s="22" t="str">
        <f t="shared" si="323"/>
        <v/>
      </c>
      <c r="X1145" s="8"/>
      <c r="Y1145" s="29"/>
    </row>
    <row r="1146" spans="1:25" ht="18" customHeight="1" x14ac:dyDescent="0.35">
      <c r="A1146" s="20"/>
      <c r="B1146" s="24" t="str">
        <f t="shared" si="308"/>
        <v/>
      </c>
      <c r="C1146" s="34" t="str">
        <f t="shared" si="316"/>
        <v/>
      </c>
      <c r="D1146" s="8"/>
      <c r="E1146" s="22" t="str">
        <f t="shared" si="309"/>
        <v/>
      </c>
      <c r="F1146" s="34" t="str">
        <f t="shared" si="317"/>
        <v/>
      </c>
      <c r="G1146" s="8"/>
      <c r="H1146" s="22" t="str">
        <f t="shared" si="310"/>
        <v/>
      </c>
      <c r="I1146" s="34" t="str">
        <f t="shared" si="318"/>
        <v/>
      </c>
      <c r="J1146" s="8"/>
      <c r="K1146" s="22" t="str">
        <f t="shared" si="311"/>
        <v/>
      </c>
      <c r="L1146" s="34" t="str">
        <f t="shared" si="319"/>
        <v/>
      </c>
      <c r="M1146" s="8"/>
      <c r="N1146" s="22" t="str">
        <f t="shared" si="312"/>
        <v/>
      </c>
      <c r="O1146" s="34" t="str">
        <f t="shared" si="320"/>
        <v/>
      </c>
      <c r="P1146" s="8"/>
      <c r="Q1146" s="22" t="str">
        <f t="shared" si="313"/>
        <v/>
      </c>
      <c r="R1146" s="34" t="str">
        <f t="shared" si="321"/>
        <v/>
      </c>
      <c r="S1146" s="8"/>
      <c r="T1146" s="22" t="str">
        <f t="shared" si="314"/>
        <v/>
      </c>
      <c r="U1146" s="22" t="str">
        <f t="shared" si="315"/>
        <v/>
      </c>
      <c r="V1146" s="22" t="str">
        <f t="shared" si="322"/>
        <v/>
      </c>
      <c r="W1146" s="22" t="str">
        <f t="shared" si="323"/>
        <v/>
      </c>
      <c r="X1146" s="8"/>
      <c r="Y1146" s="29"/>
    </row>
    <row r="1147" spans="1:25" ht="18" customHeight="1" x14ac:dyDescent="0.35">
      <c r="A1147" s="20"/>
      <c r="B1147" s="24" t="str">
        <f t="shared" si="308"/>
        <v/>
      </c>
      <c r="C1147" s="34" t="str">
        <f t="shared" si="316"/>
        <v/>
      </c>
      <c r="D1147" s="8"/>
      <c r="E1147" s="22" t="str">
        <f t="shared" si="309"/>
        <v/>
      </c>
      <c r="F1147" s="34" t="str">
        <f t="shared" si="317"/>
        <v/>
      </c>
      <c r="G1147" s="8"/>
      <c r="H1147" s="22" t="str">
        <f t="shared" si="310"/>
        <v/>
      </c>
      <c r="I1147" s="34" t="str">
        <f t="shared" si="318"/>
        <v/>
      </c>
      <c r="J1147" s="8"/>
      <c r="K1147" s="22" t="str">
        <f t="shared" si="311"/>
        <v/>
      </c>
      <c r="L1147" s="34" t="str">
        <f t="shared" si="319"/>
        <v/>
      </c>
      <c r="M1147" s="8"/>
      <c r="N1147" s="22" t="str">
        <f t="shared" si="312"/>
        <v/>
      </c>
      <c r="O1147" s="34" t="str">
        <f t="shared" si="320"/>
        <v/>
      </c>
      <c r="P1147" s="8"/>
      <c r="Q1147" s="22" t="str">
        <f t="shared" si="313"/>
        <v/>
      </c>
      <c r="R1147" s="34" t="str">
        <f t="shared" si="321"/>
        <v/>
      </c>
      <c r="S1147" s="8"/>
      <c r="T1147" s="22" t="str">
        <f t="shared" si="314"/>
        <v/>
      </c>
      <c r="U1147" s="22" t="str">
        <f t="shared" si="315"/>
        <v/>
      </c>
      <c r="V1147" s="22" t="str">
        <f t="shared" si="322"/>
        <v/>
      </c>
      <c r="W1147" s="22" t="str">
        <f t="shared" si="323"/>
        <v/>
      </c>
      <c r="X1147" s="8"/>
      <c r="Y1147" s="29"/>
    </row>
    <row r="1148" spans="1:25" ht="18" customHeight="1" x14ac:dyDescent="0.35">
      <c r="A1148" s="20"/>
      <c r="B1148" s="24" t="str">
        <f t="shared" si="308"/>
        <v/>
      </c>
      <c r="C1148" s="34" t="str">
        <f t="shared" si="316"/>
        <v/>
      </c>
      <c r="D1148" s="8"/>
      <c r="E1148" s="22" t="str">
        <f t="shared" si="309"/>
        <v/>
      </c>
      <c r="F1148" s="34" t="str">
        <f t="shared" si="317"/>
        <v/>
      </c>
      <c r="G1148" s="8"/>
      <c r="H1148" s="22" t="str">
        <f t="shared" si="310"/>
        <v/>
      </c>
      <c r="I1148" s="34" t="str">
        <f t="shared" si="318"/>
        <v/>
      </c>
      <c r="J1148" s="8"/>
      <c r="K1148" s="22" t="str">
        <f t="shared" si="311"/>
        <v/>
      </c>
      <c r="L1148" s="34" t="str">
        <f t="shared" si="319"/>
        <v/>
      </c>
      <c r="M1148" s="8"/>
      <c r="N1148" s="22" t="str">
        <f t="shared" si="312"/>
        <v/>
      </c>
      <c r="O1148" s="34" t="str">
        <f t="shared" si="320"/>
        <v/>
      </c>
      <c r="P1148" s="8"/>
      <c r="Q1148" s="22" t="str">
        <f t="shared" si="313"/>
        <v/>
      </c>
      <c r="R1148" s="34" t="str">
        <f t="shared" si="321"/>
        <v/>
      </c>
      <c r="S1148" s="8"/>
      <c r="T1148" s="22" t="str">
        <f t="shared" si="314"/>
        <v/>
      </c>
      <c r="U1148" s="22" t="str">
        <f t="shared" si="315"/>
        <v/>
      </c>
      <c r="V1148" s="22" t="str">
        <f t="shared" si="322"/>
        <v/>
      </c>
      <c r="W1148" s="22" t="str">
        <f t="shared" si="323"/>
        <v/>
      </c>
      <c r="X1148" s="8"/>
      <c r="Y1148" s="29"/>
    </row>
    <row r="1149" spans="1:25" ht="18" customHeight="1" x14ac:dyDescent="0.35">
      <c r="A1149" s="20"/>
      <c r="B1149" s="24" t="str">
        <f t="shared" si="308"/>
        <v/>
      </c>
      <c r="C1149" s="34" t="str">
        <f t="shared" si="316"/>
        <v/>
      </c>
      <c r="D1149" s="8"/>
      <c r="E1149" s="22" t="str">
        <f t="shared" si="309"/>
        <v/>
      </c>
      <c r="F1149" s="34" t="str">
        <f t="shared" si="317"/>
        <v/>
      </c>
      <c r="G1149" s="8"/>
      <c r="H1149" s="22" t="str">
        <f t="shared" si="310"/>
        <v/>
      </c>
      <c r="I1149" s="34" t="str">
        <f t="shared" si="318"/>
        <v/>
      </c>
      <c r="J1149" s="8"/>
      <c r="K1149" s="22" t="str">
        <f t="shared" si="311"/>
        <v/>
      </c>
      <c r="L1149" s="34" t="str">
        <f t="shared" si="319"/>
        <v/>
      </c>
      <c r="M1149" s="8"/>
      <c r="N1149" s="22" t="str">
        <f t="shared" si="312"/>
        <v/>
      </c>
      <c r="O1149" s="34" t="str">
        <f t="shared" si="320"/>
        <v/>
      </c>
      <c r="P1149" s="8"/>
      <c r="Q1149" s="22" t="str">
        <f t="shared" si="313"/>
        <v/>
      </c>
      <c r="R1149" s="34" t="str">
        <f t="shared" si="321"/>
        <v/>
      </c>
      <c r="S1149" s="8"/>
      <c r="T1149" s="22" t="str">
        <f t="shared" si="314"/>
        <v/>
      </c>
      <c r="U1149" s="22" t="str">
        <f t="shared" si="315"/>
        <v/>
      </c>
      <c r="V1149" s="22" t="str">
        <f t="shared" si="322"/>
        <v/>
      </c>
      <c r="W1149" s="22" t="str">
        <f t="shared" si="323"/>
        <v/>
      </c>
      <c r="X1149" s="8"/>
      <c r="Y1149" s="29"/>
    </row>
    <row r="1150" spans="1:25" ht="18" customHeight="1" x14ac:dyDescent="0.35">
      <c r="A1150" s="20"/>
      <c r="B1150" s="24" t="str">
        <f t="shared" si="308"/>
        <v/>
      </c>
      <c r="C1150" s="34" t="str">
        <f t="shared" si="316"/>
        <v/>
      </c>
      <c r="D1150" s="8"/>
      <c r="E1150" s="22" t="str">
        <f t="shared" si="309"/>
        <v/>
      </c>
      <c r="F1150" s="34" t="str">
        <f t="shared" si="317"/>
        <v/>
      </c>
      <c r="G1150" s="8"/>
      <c r="H1150" s="22" t="str">
        <f t="shared" si="310"/>
        <v/>
      </c>
      <c r="I1150" s="34" t="str">
        <f t="shared" si="318"/>
        <v/>
      </c>
      <c r="J1150" s="8"/>
      <c r="K1150" s="22" t="str">
        <f t="shared" si="311"/>
        <v/>
      </c>
      <c r="L1150" s="34" t="str">
        <f t="shared" si="319"/>
        <v/>
      </c>
      <c r="M1150" s="8"/>
      <c r="N1150" s="22" t="str">
        <f t="shared" si="312"/>
        <v/>
      </c>
      <c r="O1150" s="34" t="str">
        <f t="shared" si="320"/>
        <v/>
      </c>
      <c r="P1150" s="8"/>
      <c r="Q1150" s="22" t="str">
        <f t="shared" si="313"/>
        <v/>
      </c>
      <c r="R1150" s="34" t="str">
        <f t="shared" si="321"/>
        <v/>
      </c>
      <c r="S1150" s="8"/>
      <c r="T1150" s="22" t="str">
        <f t="shared" si="314"/>
        <v/>
      </c>
      <c r="U1150" s="22" t="str">
        <f t="shared" si="315"/>
        <v/>
      </c>
      <c r="V1150" s="22" t="str">
        <f t="shared" si="322"/>
        <v/>
      </c>
      <c r="W1150" s="22" t="str">
        <f t="shared" si="323"/>
        <v/>
      </c>
      <c r="X1150" s="8"/>
      <c r="Y1150" s="29"/>
    </row>
    <row r="1151" spans="1:25" ht="18" customHeight="1" x14ac:dyDescent="0.35">
      <c r="A1151" s="20"/>
      <c r="B1151" s="24" t="str">
        <f t="shared" si="308"/>
        <v/>
      </c>
      <c r="C1151" s="34" t="str">
        <f t="shared" si="316"/>
        <v/>
      </c>
      <c r="D1151" s="8"/>
      <c r="E1151" s="22" t="str">
        <f t="shared" si="309"/>
        <v/>
      </c>
      <c r="F1151" s="34" t="str">
        <f t="shared" si="317"/>
        <v/>
      </c>
      <c r="G1151" s="8"/>
      <c r="H1151" s="22" t="str">
        <f t="shared" si="310"/>
        <v/>
      </c>
      <c r="I1151" s="34" t="str">
        <f t="shared" si="318"/>
        <v/>
      </c>
      <c r="J1151" s="8"/>
      <c r="K1151" s="22" t="str">
        <f t="shared" si="311"/>
        <v/>
      </c>
      <c r="L1151" s="34" t="str">
        <f t="shared" si="319"/>
        <v/>
      </c>
      <c r="M1151" s="8"/>
      <c r="N1151" s="22" t="str">
        <f t="shared" si="312"/>
        <v/>
      </c>
      <c r="O1151" s="34" t="str">
        <f t="shared" si="320"/>
        <v/>
      </c>
      <c r="P1151" s="8"/>
      <c r="Q1151" s="22" t="str">
        <f t="shared" si="313"/>
        <v/>
      </c>
      <c r="R1151" s="34" t="str">
        <f t="shared" si="321"/>
        <v/>
      </c>
      <c r="S1151" s="8"/>
      <c r="T1151" s="22" t="str">
        <f t="shared" si="314"/>
        <v/>
      </c>
      <c r="U1151" s="22" t="str">
        <f t="shared" si="315"/>
        <v/>
      </c>
      <c r="V1151" s="22" t="str">
        <f t="shared" si="322"/>
        <v/>
      </c>
      <c r="W1151" s="22" t="str">
        <f t="shared" si="323"/>
        <v/>
      </c>
      <c r="X1151" s="8"/>
      <c r="Y1151" s="29"/>
    </row>
    <row r="1152" spans="1:25" ht="18" customHeight="1" x14ac:dyDescent="0.35">
      <c r="A1152" s="20"/>
      <c r="B1152" s="24" t="str">
        <f t="shared" si="308"/>
        <v/>
      </c>
      <c r="C1152" s="34" t="str">
        <f t="shared" si="316"/>
        <v/>
      </c>
      <c r="D1152" s="8"/>
      <c r="E1152" s="22" t="str">
        <f t="shared" si="309"/>
        <v/>
      </c>
      <c r="F1152" s="34" t="str">
        <f t="shared" si="317"/>
        <v/>
      </c>
      <c r="G1152" s="8"/>
      <c r="H1152" s="22" t="str">
        <f t="shared" si="310"/>
        <v/>
      </c>
      <c r="I1152" s="34" t="str">
        <f t="shared" si="318"/>
        <v/>
      </c>
      <c r="J1152" s="8"/>
      <c r="K1152" s="22" t="str">
        <f t="shared" si="311"/>
        <v/>
      </c>
      <c r="L1152" s="34" t="str">
        <f t="shared" si="319"/>
        <v/>
      </c>
      <c r="M1152" s="8"/>
      <c r="N1152" s="22" t="str">
        <f t="shared" si="312"/>
        <v/>
      </c>
      <c r="O1152" s="34" t="str">
        <f t="shared" si="320"/>
        <v/>
      </c>
      <c r="P1152" s="8"/>
      <c r="Q1152" s="22" t="str">
        <f t="shared" si="313"/>
        <v/>
      </c>
      <c r="R1152" s="34" t="str">
        <f t="shared" si="321"/>
        <v/>
      </c>
      <c r="S1152" s="8"/>
      <c r="T1152" s="22" t="str">
        <f t="shared" si="314"/>
        <v/>
      </c>
      <c r="U1152" s="22" t="str">
        <f t="shared" si="315"/>
        <v/>
      </c>
      <c r="V1152" s="22" t="str">
        <f t="shared" si="322"/>
        <v/>
      </c>
      <c r="W1152" s="22" t="str">
        <f t="shared" si="323"/>
        <v/>
      </c>
      <c r="X1152" s="8"/>
      <c r="Y1152" s="29"/>
    </row>
    <row r="1153" spans="1:25" ht="18" customHeight="1" x14ac:dyDescent="0.35">
      <c r="A1153" s="20"/>
      <c r="B1153" s="24" t="str">
        <f t="shared" si="308"/>
        <v/>
      </c>
      <c r="C1153" s="34" t="str">
        <f t="shared" si="316"/>
        <v/>
      </c>
      <c r="D1153" s="8"/>
      <c r="E1153" s="22" t="str">
        <f t="shared" si="309"/>
        <v/>
      </c>
      <c r="F1153" s="34" t="str">
        <f t="shared" si="317"/>
        <v/>
      </c>
      <c r="G1153" s="8"/>
      <c r="H1153" s="22" t="str">
        <f t="shared" si="310"/>
        <v/>
      </c>
      <c r="I1153" s="34" t="str">
        <f t="shared" si="318"/>
        <v/>
      </c>
      <c r="J1153" s="8"/>
      <c r="K1153" s="22" t="str">
        <f t="shared" si="311"/>
        <v/>
      </c>
      <c r="L1153" s="34" t="str">
        <f t="shared" si="319"/>
        <v/>
      </c>
      <c r="M1153" s="8"/>
      <c r="N1153" s="22" t="str">
        <f t="shared" si="312"/>
        <v/>
      </c>
      <c r="O1153" s="34" t="str">
        <f t="shared" si="320"/>
        <v/>
      </c>
      <c r="P1153" s="8"/>
      <c r="Q1153" s="22" t="str">
        <f t="shared" si="313"/>
        <v/>
      </c>
      <c r="R1153" s="34" t="str">
        <f t="shared" si="321"/>
        <v/>
      </c>
      <c r="S1153" s="8"/>
      <c r="T1153" s="22" t="str">
        <f t="shared" si="314"/>
        <v/>
      </c>
      <c r="U1153" s="22" t="str">
        <f t="shared" si="315"/>
        <v/>
      </c>
      <c r="V1153" s="22" t="str">
        <f t="shared" si="322"/>
        <v/>
      </c>
      <c r="W1153" s="22" t="str">
        <f t="shared" si="323"/>
        <v/>
      </c>
      <c r="X1153" s="8"/>
      <c r="Y1153" s="29"/>
    </row>
    <row r="1154" spans="1:25" ht="18" customHeight="1" x14ac:dyDescent="0.35">
      <c r="A1154" s="20"/>
      <c r="B1154" s="24" t="str">
        <f t="shared" si="308"/>
        <v/>
      </c>
      <c r="C1154" s="34" t="str">
        <f t="shared" si="316"/>
        <v/>
      </c>
      <c r="D1154" s="8"/>
      <c r="E1154" s="22" t="str">
        <f t="shared" si="309"/>
        <v/>
      </c>
      <c r="F1154" s="34" t="str">
        <f t="shared" si="317"/>
        <v/>
      </c>
      <c r="G1154" s="8"/>
      <c r="H1154" s="22" t="str">
        <f t="shared" si="310"/>
        <v/>
      </c>
      <c r="I1154" s="34" t="str">
        <f t="shared" si="318"/>
        <v/>
      </c>
      <c r="J1154" s="8"/>
      <c r="K1154" s="22" t="str">
        <f t="shared" si="311"/>
        <v/>
      </c>
      <c r="L1154" s="34" t="str">
        <f t="shared" si="319"/>
        <v/>
      </c>
      <c r="M1154" s="8"/>
      <c r="N1154" s="22" t="str">
        <f t="shared" si="312"/>
        <v/>
      </c>
      <c r="O1154" s="34" t="str">
        <f t="shared" si="320"/>
        <v/>
      </c>
      <c r="P1154" s="8"/>
      <c r="Q1154" s="22" t="str">
        <f t="shared" si="313"/>
        <v/>
      </c>
      <c r="R1154" s="34" t="str">
        <f t="shared" si="321"/>
        <v/>
      </c>
      <c r="S1154" s="8"/>
      <c r="T1154" s="22" t="str">
        <f t="shared" si="314"/>
        <v/>
      </c>
      <c r="U1154" s="22" t="str">
        <f t="shared" si="315"/>
        <v/>
      </c>
      <c r="V1154" s="22" t="str">
        <f t="shared" si="322"/>
        <v/>
      </c>
      <c r="W1154" s="22" t="str">
        <f t="shared" si="323"/>
        <v/>
      </c>
      <c r="X1154" s="8"/>
      <c r="Y1154" s="29"/>
    </row>
    <row r="1155" spans="1:25" ht="18" customHeight="1" x14ac:dyDescent="0.35">
      <c r="A1155" s="20"/>
      <c r="B1155" s="24" t="str">
        <f t="shared" si="308"/>
        <v/>
      </c>
      <c r="C1155" s="34" t="str">
        <f t="shared" si="316"/>
        <v/>
      </c>
      <c r="D1155" s="8"/>
      <c r="E1155" s="22" t="str">
        <f t="shared" si="309"/>
        <v/>
      </c>
      <c r="F1155" s="34" t="str">
        <f t="shared" si="317"/>
        <v/>
      </c>
      <c r="G1155" s="8"/>
      <c r="H1155" s="22" t="str">
        <f t="shared" si="310"/>
        <v/>
      </c>
      <c r="I1155" s="34" t="str">
        <f t="shared" si="318"/>
        <v/>
      </c>
      <c r="J1155" s="8"/>
      <c r="K1155" s="22" t="str">
        <f t="shared" si="311"/>
        <v/>
      </c>
      <c r="L1155" s="34" t="str">
        <f t="shared" si="319"/>
        <v/>
      </c>
      <c r="M1155" s="8"/>
      <c r="N1155" s="22" t="str">
        <f t="shared" si="312"/>
        <v/>
      </c>
      <c r="O1155" s="34" t="str">
        <f t="shared" si="320"/>
        <v/>
      </c>
      <c r="P1155" s="8"/>
      <c r="Q1155" s="22" t="str">
        <f t="shared" si="313"/>
        <v/>
      </c>
      <c r="R1155" s="34" t="str">
        <f t="shared" si="321"/>
        <v/>
      </c>
      <c r="S1155" s="8"/>
      <c r="T1155" s="22" t="str">
        <f t="shared" si="314"/>
        <v/>
      </c>
      <c r="U1155" s="22" t="str">
        <f t="shared" si="315"/>
        <v/>
      </c>
      <c r="V1155" s="22" t="str">
        <f t="shared" si="322"/>
        <v/>
      </c>
      <c r="W1155" s="22" t="str">
        <f t="shared" si="323"/>
        <v/>
      </c>
      <c r="X1155" s="8"/>
      <c r="Y1155" s="29"/>
    </row>
    <row r="1156" spans="1:25" ht="18" customHeight="1" x14ac:dyDescent="0.35">
      <c r="A1156" s="20"/>
      <c r="B1156" s="24" t="str">
        <f t="shared" ref="B1156:B1219" si="324">IF(A1156="","",TEXT(A1156,"MMM-YYYY"))</f>
        <v/>
      </c>
      <c r="C1156" s="34" t="str">
        <f t="shared" si="316"/>
        <v/>
      </c>
      <c r="D1156" s="8"/>
      <c r="E1156" s="22" t="str">
        <f t="shared" ref="E1156:E1219" si="325">IF(OR(C1156="",D1156=""),"",D1156-C1156)</f>
        <v/>
      </c>
      <c r="F1156" s="34" t="str">
        <f t="shared" si="317"/>
        <v/>
      </c>
      <c r="G1156" s="8"/>
      <c r="H1156" s="22" t="str">
        <f t="shared" ref="H1156:H1219" si="326">IF(OR(F1156="",G1156=""),"",G1156-F1156)</f>
        <v/>
      </c>
      <c r="I1156" s="34" t="str">
        <f t="shared" si="318"/>
        <v/>
      </c>
      <c r="J1156" s="8"/>
      <c r="K1156" s="22" t="str">
        <f t="shared" ref="K1156:K1219" si="327">IF(OR(I1156="",J1156=""),"",J1156-I1156)</f>
        <v/>
      </c>
      <c r="L1156" s="34" t="str">
        <f t="shared" si="319"/>
        <v/>
      </c>
      <c r="M1156" s="8"/>
      <c r="N1156" s="22" t="str">
        <f t="shared" ref="N1156:N1219" si="328">IF(OR(L1156="",M1156=""),"",M1156-L1156)</f>
        <v/>
      </c>
      <c r="O1156" s="34" t="str">
        <f t="shared" si="320"/>
        <v/>
      </c>
      <c r="P1156" s="8"/>
      <c r="Q1156" s="22" t="str">
        <f t="shared" ref="Q1156:Q1219" si="329">IF(OR(O1156="",P1156=""),"",P1156-O1156)</f>
        <v/>
      </c>
      <c r="R1156" s="34" t="str">
        <f t="shared" si="321"/>
        <v/>
      </c>
      <c r="S1156" s="8"/>
      <c r="T1156" s="22" t="str">
        <f t="shared" ref="T1156:T1219" si="330">IF(OR(R1156="",S1156=""),"",S1156-R1156)</f>
        <v/>
      </c>
      <c r="U1156" s="22" t="str">
        <f t="shared" ref="U1156:U1219" si="331">IF(E1156="","",E1156+(H1156+K1156+N1156+Q1156+T1156)/1000)</f>
        <v/>
      </c>
      <c r="V1156" s="22" t="str">
        <f t="shared" si="322"/>
        <v/>
      </c>
      <c r="W1156" s="22" t="str">
        <f t="shared" si="323"/>
        <v/>
      </c>
      <c r="X1156" s="8"/>
      <c r="Y1156" s="29"/>
    </row>
    <row r="1157" spans="1:25" ht="18" customHeight="1" x14ac:dyDescent="0.35">
      <c r="A1157" s="20"/>
      <c r="B1157" s="24" t="str">
        <f t="shared" si="324"/>
        <v/>
      </c>
      <c r="C1157" s="34" t="str">
        <f t="shared" ref="C1157:C1220" si="332">IF(D1156="","",D1156)</f>
        <v/>
      </c>
      <c r="D1157" s="8"/>
      <c r="E1157" s="22" t="str">
        <f t="shared" si="325"/>
        <v/>
      </c>
      <c r="F1157" s="34" t="str">
        <f t="shared" ref="F1157:F1220" si="333">IF(G1156="","",G1156)</f>
        <v/>
      </c>
      <c r="G1157" s="8"/>
      <c r="H1157" s="22" t="str">
        <f t="shared" si="326"/>
        <v/>
      </c>
      <c r="I1157" s="34" t="str">
        <f t="shared" ref="I1157:I1220" si="334">IF(J1156="","",J1156)</f>
        <v/>
      </c>
      <c r="J1157" s="8"/>
      <c r="K1157" s="22" t="str">
        <f t="shared" si="327"/>
        <v/>
      </c>
      <c r="L1157" s="34" t="str">
        <f t="shared" ref="L1157:L1220" si="335">IF(M1156="","",M1156)</f>
        <v/>
      </c>
      <c r="M1157" s="8"/>
      <c r="N1157" s="22" t="str">
        <f t="shared" si="328"/>
        <v/>
      </c>
      <c r="O1157" s="34" t="str">
        <f t="shared" ref="O1157:O1220" si="336">IF(P1156="","",P1156)</f>
        <v/>
      </c>
      <c r="P1157" s="8"/>
      <c r="Q1157" s="22" t="str">
        <f t="shared" si="329"/>
        <v/>
      </c>
      <c r="R1157" s="34" t="str">
        <f t="shared" ref="R1157:R1220" si="337">IF(S1156="","",S1156)</f>
        <v/>
      </c>
      <c r="S1157" s="8"/>
      <c r="T1157" s="22" t="str">
        <f t="shared" si="330"/>
        <v/>
      </c>
      <c r="U1157" s="22" t="str">
        <f t="shared" si="331"/>
        <v/>
      </c>
      <c r="V1157" s="22" t="str">
        <f t="shared" ref="V1157:V1220" si="338">IF(E1157="","",IF(MONTH(A1157)&lt;&gt;MONTH(A1156),E1157,V1156+E1157))</f>
        <v/>
      </c>
      <c r="W1157" s="22" t="str">
        <f t="shared" ref="W1157:W1220" si="339">IF(U1157="","",IF(MONTH(A1157)&lt;&gt;MONTH(A1156),U1157,W1156+U1157))</f>
        <v/>
      </c>
      <c r="X1157" s="8"/>
      <c r="Y1157" s="29"/>
    </row>
    <row r="1158" spans="1:25" ht="18" customHeight="1" x14ac:dyDescent="0.35">
      <c r="A1158" s="20"/>
      <c r="B1158" s="24" t="str">
        <f t="shared" si="324"/>
        <v/>
      </c>
      <c r="C1158" s="34" t="str">
        <f t="shared" si="332"/>
        <v/>
      </c>
      <c r="D1158" s="8"/>
      <c r="E1158" s="22" t="str">
        <f t="shared" si="325"/>
        <v/>
      </c>
      <c r="F1158" s="34" t="str">
        <f t="shared" si="333"/>
        <v/>
      </c>
      <c r="G1158" s="8"/>
      <c r="H1158" s="22" t="str">
        <f t="shared" si="326"/>
        <v/>
      </c>
      <c r="I1158" s="34" t="str">
        <f t="shared" si="334"/>
        <v/>
      </c>
      <c r="J1158" s="8"/>
      <c r="K1158" s="22" t="str">
        <f t="shared" si="327"/>
        <v/>
      </c>
      <c r="L1158" s="34" t="str">
        <f t="shared" si="335"/>
        <v/>
      </c>
      <c r="M1158" s="8"/>
      <c r="N1158" s="22" t="str">
        <f t="shared" si="328"/>
        <v/>
      </c>
      <c r="O1158" s="34" t="str">
        <f t="shared" si="336"/>
        <v/>
      </c>
      <c r="P1158" s="8"/>
      <c r="Q1158" s="22" t="str">
        <f t="shared" si="329"/>
        <v/>
      </c>
      <c r="R1158" s="34" t="str">
        <f t="shared" si="337"/>
        <v/>
      </c>
      <c r="S1158" s="8"/>
      <c r="T1158" s="22" t="str">
        <f t="shared" si="330"/>
        <v/>
      </c>
      <c r="U1158" s="22" t="str">
        <f t="shared" si="331"/>
        <v/>
      </c>
      <c r="V1158" s="22" t="str">
        <f t="shared" si="338"/>
        <v/>
      </c>
      <c r="W1158" s="22" t="str">
        <f t="shared" si="339"/>
        <v/>
      </c>
      <c r="X1158" s="8"/>
      <c r="Y1158" s="29"/>
    </row>
    <row r="1159" spans="1:25" ht="18" customHeight="1" x14ac:dyDescent="0.35">
      <c r="A1159" s="20"/>
      <c r="B1159" s="24" t="str">
        <f t="shared" si="324"/>
        <v/>
      </c>
      <c r="C1159" s="34" t="str">
        <f t="shared" si="332"/>
        <v/>
      </c>
      <c r="D1159" s="8"/>
      <c r="E1159" s="22" t="str">
        <f t="shared" si="325"/>
        <v/>
      </c>
      <c r="F1159" s="34" t="str">
        <f t="shared" si="333"/>
        <v/>
      </c>
      <c r="G1159" s="8"/>
      <c r="H1159" s="22" t="str">
        <f t="shared" si="326"/>
        <v/>
      </c>
      <c r="I1159" s="34" t="str">
        <f t="shared" si="334"/>
        <v/>
      </c>
      <c r="J1159" s="8"/>
      <c r="K1159" s="22" t="str">
        <f t="shared" si="327"/>
        <v/>
      </c>
      <c r="L1159" s="34" t="str">
        <f t="shared" si="335"/>
        <v/>
      </c>
      <c r="M1159" s="8"/>
      <c r="N1159" s="22" t="str">
        <f t="shared" si="328"/>
        <v/>
      </c>
      <c r="O1159" s="34" t="str">
        <f t="shared" si="336"/>
        <v/>
      </c>
      <c r="P1159" s="8"/>
      <c r="Q1159" s="22" t="str">
        <f t="shared" si="329"/>
        <v/>
      </c>
      <c r="R1159" s="34" t="str">
        <f t="shared" si="337"/>
        <v/>
      </c>
      <c r="S1159" s="8"/>
      <c r="T1159" s="22" t="str">
        <f t="shared" si="330"/>
        <v/>
      </c>
      <c r="U1159" s="22" t="str">
        <f t="shared" si="331"/>
        <v/>
      </c>
      <c r="V1159" s="22" t="str">
        <f t="shared" si="338"/>
        <v/>
      </c>
      <c r="W1159" s="22" t="str">
        <f t="shared" si="339"/>
        <v/>
      </c>
      <c r="X1159" s="8"/>
      <c r="Y1159" s="29"/>
    </row>
    <row r="1160" spans="1:25" ht="18" customHeight="1" x14ac:dyDescent="0.35">
      <c r="A1160" s="20"/>
      <c r="B1160" s="24" t="str">
        <f t="shared" si="324"/>
        <v/>
      </c>
      <c r="C1160" s="34" t="str">
        <f t="shared" si="332"/>
        <v/>
      </c>
      <c r="D1160" s="8"/>
      <c r="E1160" s="22" t="str">
        <f t="shared" si="325"/>
        <v/>
      </c>
      <c r="F1160" s="34" t="str">
        <f t="shared" si="333"/>
        <v/>
      </c>
      <c r="G1160" s="8"/>
      <c r="H1160" s="22" t="str">
        <f t="shared" si="326"/>
        <v/>
      </c>
      <c r="I1160" s="34" t="str">
        <f t="shared" si="334"/>
        <v/>
      </c>
      <c r="J1160" s="8"/>
      <c r="K1160" s="22" t="str">
        <f t="shared" si="327"/>
        <v/>
      </c>
      <c r="L1160" s="34" t="str">
        <f t="shared" si="335"/>
        <v/>
      </c>
      <c r="M1160" s="8"/>
      <c r="N1160" s="22" t="str">
        <f t="shared" si="328"/>
        <v/>
      </c>
      <c r="O1160" s="34" t="str">
        <f t="shared" si="336"/>
        <v/>
      </c>
      <c r="P1160" s="8"/>
      <c r="Q1160" s="22" t="str">
        <f t="shared" si="329"/>
        <v/>
      </c>
      <c r="R1160" s="34" t="str">
        <f t="shared" si="337"/>
        <v/>
      </c>
      <c r="S1160" s="8"/>
      <c r="T1160" s="22" t="str">
        <f t="shared" si="330"/>
        <v/>
      </c>
      <c r="U1160" s="22" t="str">
        <f t="shared" si="331"/>
        <v/>
      </c>
      <c r="V1160" s="22" t="str">
        <f t="shared" si="338"/>
        <v/>
      </c>
      <c r="W1160" s="22" t="str">
        <f t="shared" si="339"/>
        <v/>
      </c>
      <c r="X1160" s="8"/>
      <c r="Y1160" s="29"/>
    </row>
    <row r="1161" spans="1:25" ht="18" customHeight="1" x14ac:dyDescent="0.35">
      <c r="A1161" s="20"/>
      <c r="B1161" s="24" t="str">
        <f t="shared" si="324"/>
        <v/>
      </c>
      <c r="C1161" s="34" t="str">
        <f t="shared" si="332"/>
        <v/>
      </c>
      <c r="D1161" s="8"/>
      <c r="E1161" s="22" t="str">
        <f t="shared" si="325"/>
        <v/>
      </c>
      <c r="F1161" s="34" t="str">
        <f t="shared" si="333"/>
        <v/>
      </c>
      <c r="G1161" s="8"/>
      <c r="H1161" s="22" t="str">
        <f t="shared" si="326"/>
        <v/>
      </c>
      <c r="I1161" s="34" t="str">
        <f t="shared" si="334"/>
        <v/>
      </c>
      <c r="J1161" s="8"/>
      <c r="K1161" s="22" t="str">
        <f t="shared" si="327"/>
        <v/>
      </c>
      <c r="L1161" s="34" t="str">
        <f t="shared" si="335"/>
        <v/>
      </c>
      <c r="M1161" s="8"/>
      <c r="N1161" s="22" t="str">
        <f t="shared" si="328"/>
        <v/>
      </c>
      <c r="O1161" s="34" t="str">
        <f t="shared" si="336"/>
        <v/>
      </c>
      <c r="P1161" s="8"/>
      <c r="Q1161" s="22" t="str">
        <f t="shared" si="329"/>
        <v/>
      </c>
      <c r="R1161" s="34" t="str">
        <f t="shared" si="337"/>
        <v/>
      </c>
      <c r="S1161" s="8"/>
      <c r="T1161" s="22" t="str">
        <f t="shared" si="330"/>
        <v/>
      </c>
      <c r="U1161" s="22" t="str">
        <f t="shared" si="331"/>
        <v/>
      </c>
      <c r="V1161" s="22" t="str">
        <f t="shared" si="338"/>
        <v/>
      </c>
      <c r="W1161" s="22" t="str">
        <f t="shared" si="339"/>
        <v/>
      </c>
      <c r="X1161" s="8"/>
      <c r="Y1161" s="29"/>
    </row>
    <row r="1162" spans="1:25" ht="18" customHeight="1" x14ac:dyDescent="0.35">
      <c r="A1162" s="20"/>
      <c r="B1162" s="24" t="str">
        <f t="shared" si="324"/>
        <v/>
      </c>
      <c r="C1162" s="34" t="str">
        <f t="shared" si="332"/>
        <v/>
      </c>
      <c r="D1162" s="8"/>
      <c r="E1162" s="22" t="str">
        <f t="shared" si="325"/>
        <v/>
      </c>
      <c r="F1162" s="34" t="str">
        <f t="shared" si="333"/>
        <v/>
      </c>
      <c r="G1162" s="8"/>
      <c r="H1162" s="22" t="str">
        <f t="shared" si="326"/>
        <v/>
      </c>
      <c r="I1162" s="34" t="str">
        <f t="shared" si="334"/>
        <v/>
      </c>
      <c r="J1162" s="8"/>
      <c r="K1162" s="22" t="str">
        <f t="shared" si="327"/>
        <v/>
      </c>
      <c r="L1162" s="34" t="str">
        <f t="shared" si="335"/>
        <v/>
      </c>
      <c r="M1162" s="8"/>
      <c r="N1162" s="22" t="str">
        <f t="shared" si="328"/>
        <v/>
      </c>
      <c r="O1162" s="34" t="str">
        <f t="shared" si="336"/>
        <v/>
      </c>
      <c r="P1162" s="8"/>
      <c r="Q1162" s="22" t="str">
        <f t="shared" si="329"/>
        <v/>
      </c>
      <c r="R1162" s="34" t="str">
        <f t="shared" si="337"/>
        <v/>
      </c>
      <c r="S1162" s="8"/>
      <c r="T1162" s="22" t="str">
        <f t="shared" si="330"/>
        <v/>
      </c>
      <c r="U1162" s="22" t="str">
        <f t="shared" si="331"/>
        <v/>
      </c>
      <c r="V1162" s="22" t="str">
        <f t="shared" si="338"/>
        <v/>
      </c>
      <c r="W1162" s="22" t="str">
        <f t="shared" si="339"/>
        <v/>
      </c>
      <c r="X1162" s="8"/>
      <c r="Y1162" s="29"/>
    </row>
    <row r="1163" spans="1:25" ht="18" customHeight="1" x14ac:dyDescent="0.35">
      <c r="A1163" s="20"/>
      <c r="B1163" s="24" t="str">
        <f t="shared" si="324"/>
        <v/>
      </c>
      <c r="C1163" s="34" t="str">
        <f t="shared" si="332"/>
        <v/>
      </c>
      <c r="D1163" s="8"/>
      <c r="E1163" s="22" t="str">
        <f t="shared" si="325"/>
        <v/>
      </c>
      <c r="F1163" s="34" t="str">
        <f t="shared" si="333"/>
        <v/>
      </c>
      <c r="G1163" s="8"/>
      <c r="H1163" s="22" t="str">
        <f t="shared" si="326"/>
        <v/>
      </c>
      <c r="I1163" s="34" t="str">
        <f t="shared" si="334"/>
        <v/>
      </c>
      <c r="J1163" s="8"/>
      <c r="K1163" s="22" t="str">
        <f t="shared" si="327"/>
        <v/>
      </c>
      <c r="L1163" s="34" t="str">
        <f t="shared" si="335"/>
        <v/>
      </c>
      <c r="M1163" s="8"/>
      <c r="N1163" s="22" t="str">
        <f t="shared" si="328"/>
        <v/>
      </c>
      <c r="O1163" s="34" t="str">
        <f t="shared" si="336"/>
        <v/>
      </c>
      <c r="P1163" s="8"/>
      <c r="Q1163" s="22" t="str">
        <f t="shared" si="329"/>
        <v/>
      </c>
      <c r="R1163" s="34" t="str">
        <f t="shared" si="337"/>
        <v/>
      </c>
      <c r="S1163" s="8"/>
      <c r="T1163" s="22" t="str">
        <f t="shared" si="330"/>
        <v/>
      </c>
      <c r="U1163" s="22" t="str">
        <f t="shared" si="331"/>
        <v/>
      </c>
      <c r="V1163" s="22" t="str">
        <f t="shared" si="338"/>
        <v/>
      </c>
      <c r="W1163" s="22" t="str">
        <f t="shared" si="339"/>
        <v/>
      </c>
      <c r="X1163" s="8"/>
      <c r="Y1163" s="29"/>
    </row>
    <row r="1164" spans="1:25" ht="18" customHeight="1" x14ac:dyDescent="0.35">
      <c r="A1164" s="20"/>
      <c r="B1164" s="24" t="str">
        <f t="shared" si="324"/>
        <v/>
      </c>
      <c r="C1164" s="34" t="str">
        <f t="shared" si="332"/>
        <v/>
      </c>
      <c r="D1164" s="8"/>
      <c r="E1164" s="22" t="str">
        <f t="shared" si="325"/>
        <v/>
      </c>
      <c r="F1164" s="34" t="str">
        <f t="shared" si="333"/>
        <v/>
      </c>
      <c r="G1164" s="8"/>
      <c r="H1164" s="22" t="str">
        <f t="shared" si="326"/>
        <v/>
      </c>
      <c r="I1164" s="34" t="str">
        <f t="shared" si="334"/>
        <v/>
      </c>
      <c r="J1164" s="8"/>
      <c r="K1164" s="22" t="str">
        <f t="shared" si="327"/>
        <v/>
      </c>
      <c r="L1164" s="34" t="str">
        <f t="shared" si="335"/>
        <v/>
      </c>
      <c r="M1164" s="8"/>
      <c r="N1164" s="22" t="str">
        <f t="shared" si="328"/>
        <v/>
      </c>
      <c r="O1164" s="34" t="str">
        <f t="shared" si="336"/>
        <v/>
      </c>
      <c r="P1164" s="8"/>
      <c r="Q1164" s="22" t="str">
        <f t="shared" si="329"/>
        <v/>
      </c>
      <c r="R1164" s="34" t="str">
        <f t="shared" si="337"/>
        <v/>
      </c>
      <c r="S1164" s="8"/>
      <c r="T1164" s="22" t="str">
        <f t="shared" si="330"/>
        <v/>
      </c>
      <c r="U1164" s="22" t="str">
        <f t="shared" si="331"/>
        <v/>
      </c>
      <c r="V1164" s="22" t="str">
        <f t="shared" si="338"/>
        <v/>
      </c>
      <c r="W1164" s="22" t="str">
        <f t="shared" si="339"/>
        <v/>
      </c>
      <c r="X1164" s="8"/>
      <c r="Y1164" s="29"/>
    </row>
    <row r="1165" spans="1:25" ht="18" customHeight="1" x14ac:dyDescent="0.35">
      <c r="A1165" s="20"/>
      <c r="B1165" s="24" t="str">
        <f t="shared" si="324"/>
        <v/>
      </c>
      <c r="C1165" s="34" t="str">
        <f t="shared" si="332"/>
        <v/>
      </c>
      <c r="D1165" s="8"/>
      <c r="E1165" s="22" t="str">
        <f t="shared" si="325"/>
        <v/>
      </c>
      <c r="F1165" s="34" t="str">
        <f t="shared" si="333"/>
        <v/>
      </c>
      <c r="G1165" s="8"/>
      <c r="H1165" s="22" t="str">
        <f t="shared" si="326"/>
        <v/>
      </c>
      <c r="I1165" s="34" t="str">
        <f t="shared" si="334"/>
        <v/>
      </c>
      <c r="J1165" s="8"/>
      <c r="K1165" s="22" t="str">
        <f t="shared" si="327"/>
        <v/>
      </c>
      <c r="L1165" s="34" t="str">
        <f t="shared" si="335"/>
        <v/>
      </c>
      <c r="M1165" s="8"/>
      <c r="N1165" s="22" t="str">
        <f t="shared" si="328"/>
        <v/>
      </c>
      <c r="O1165" s="34" t="str">
        <f t="shared" si="336"/>
        <v/>
      </c>
      <c r="P1165" s="8"/>
      <c r="Q1165" s="22" t="str">
        <f t="shared" si="329"/>
        <v/>
      </c>
      <c r="R1165" s="34" t="str">
        <f t="shared" si="337"/>
        <v/>
      </c>
      <c r="S1165" s="8"/>
      <c r="T1165" s="22" t="str">
        <f t="shared" si="330"/>
        <v/>
      </c>
      <c r="U1165" s="22" t="str">
        <f t="shared" si="331"/>
        <v/>
      </c>
      <c r="V1165" s="22" t="str">
        <f t="shared" si="338"/>
        <v/>
      </c>
      <c r="W1165" s="22" t="str">
        <f t="shared" si="339"/>
        <v/>
      </c>
      <c r="X1165" s="8"/>
      <c r="Y1165" s="29"/>
    </row>
    <row r="1166" spans="1:25" ht="18" customHeight="1" x14ac:dyDescent="0.35">
      <c r="A1166" s="20"/>
      <c r="B1166" s="24" t="str">
        <f t="shared" si="324"/>
        <v/>
      </c>
      <c r="C1166" s="34" t="str">
        <f t="shared" si="332"/>
        <v/>
      </c>
      <c r="D1166" s="8"/>
      <c r="E1166" s="22" t="str">
        <f t="shared" si="325"/>
        <v/>
      </c>
      <c r="F1166" s="34" t="str">
        <f t="shared" si="333"/>
        <v/>
      </c>
      <c r="G1166" s="8"/>
      <c r="H1166" s="22" t="str">
        <f t="shared" si="326"/>
        <v/>
      </c>
      <c r="I1166" s="34" t="str">
        <f t="shared" si="334"/>
        <v/>
      </c>
      <c r="J1166" s="8"/>
      <c r="K1166" s="22" t="str">
        <f t="shared" si="327"/>
        <v/>
      </c>
      <c r="L1166" s="34" t="str">
        <f t="shared" si="335"/>
        <v/>
      </c>
      <c r="M1166" s="8"/>
      <c r="N1166" s="22" t="str">
        <f t="shared" si="328"/>
        <v/>
      </c>
      <c r="O1166" s="34" t="str">
        <f t="shared" si="336"/>
        <v/>
      </c>
      <c r="P1166" s="8"/>
      <c r="Q1166" s="22" t="str">
        <f t="shared" si="329"/>
        <v/>
      </c>
      <c r="R1166" s="34" t="str">
        <f t="shared" si="337"/>
        <v/>
      </c>
      <c r="S1166" s="8"/>
      <c r="T1166" s="22" t="str">
        <f t="shared" si="330"/>
        <v/>
      </c>
      <c r="U1166" s="22" t="str">
        <f t="shared" si="331"/>
        <v/>
      </c>
      <c r="V1166" s="22" t="str">
        <f t="shared" si="338"/>
        <v/>
      </c>
      <c r="W1166" s="22" t="str">
        <f t="shared" si="339"/>
        <v/>
      </c>
      <c r="X1166" s="8"/>
      <c r="Y1166" s="29"/>
    </row>
    <row r="1167" spans="1:25" ht="18" customHeight="1" x14ac:dyDescent="0.35">
      <c r="A1167" s="20"/>
      <c r="B1167" s="24" t="str">
        <f t="shared" si="324"/>
        <v/>
      </c>
      <c r="C1167" s="34" t="str">
        <f t="shared" si="332"/>
        <v/>
      </c>
      <c r="D1167" s="8"/>
      <c r="E1167" s="22" t="str">
        <f t="shared" si="325"/>
        <v/>
      </c>
      <c r="F1167" s="34" t="str">
        <f t="shared" si="333"/>
        <v/>
      </c>
      <c r="G1167" s="8"/>
      <c r="H1167" s="22" t="str">
        <f t="shared" si="326"/>
        <v/>
      </c>
      <c r="I1167" s="34" t="str">
        <f t="shared" si="334"/>
        <v/>
      </c>
      <c r="J1167" s="8"/>
      <c r="K1167" s="22" t="str">
        <f t="shared" si="327"/>
        <v/>
      </c>
      <c r="L1167" s="34" t="str">
        <f t="shared" si="335"/>
        <v/>
      </c>
      <c r="M1167" s="8"/>
      <c r="N1167" s="22" t="str">
        <f t="shared" si="328"/>
        <v/>
      </c>
      <c r="O1167" s="34" t="str">
        <f t="shared" si="336"/>
        <v/>
      </c>
      <c r="P1167" s="8"/>
      <c r="Q1167" s="22" t="str">
        <f t="shared" si="329"/>
        <v/>
      </c>
      <c r="R1167" s="34" t="str">
        <f t="shared" si="337"/>
        <v/>
      </c>
      <c r="S1167" s="8"/>
      <c r="T1167" s="22" t="str">
        <f t="shared" si="330"/>
        <v/>
      </c>
      <c r="U1167" s="22" t="str">
        <f t="shared" si="331"/>
        <v/>
      </c>
      <c r="V1167" s="22" t="str">
        <f t="shared" si="338"/>
        <v/>
      </c>
      <c r="W1167" s="22" t="str">
        <f t="shared" si="339"/>
        <v/>
      </c>
      <c r="X1167" s="8"/>
      <c r="Y1167" s="29"/>
    </row>
    <row r="1168" spans="1:25" ht="18" customHeight="1" x14ac:dyDescent="0.35">
      <c r="A1168" s="20"/>
      <c r="B1168" s="24" t="str">
        <f t="shared" si="324"/>
        <v/>
      </c>
      <c r="C1168" s="34" t="str">
        <f t="shared" si="332"/>
        <v/>
      </c>
      <c r="D1168" s="8"/>
      <c r="E1168" s="22" t="str">
        <f t="shared" si="325"/>
        <v/>
      </c>
      <c r="F1168" s="34" t="str">
        <f t="shared" si="333"/>
        <v/>
      </c>
      <c r="G1168" s="8"/>
      <c r="H1168" s="22" t="str">
        <f t="shared" si="326"/>
        <v/>
      </c>
      <c r="I1168" s="34" t="str">
        <f t="shared" si="334"/>
        <v/>
      </c>
      <c r="J1168" s="8"/>
      <c r="K1168" s="22" t="str">
        <f t="shared" si="327"/>
        <v/>
      </c>
      <c r="L1168" s="34" t="str">
        <f t="shared" si="335"/>
        <v/>
      </c>
      <c r="M1168" s="8"/>
      <c r="N1168" s="22" t="str">
        <f t="shared" si="328"/>
        <v/>
      </c>
      <c r="O1168" s="34" t="str">
        <f t="shared" si="336"/>
        <v/>
      </c>
      <c r="P1168" s="8"/>
      <c r="Q1168" s="22" t="str">
        <f t="shared" si="329"/>
        <v/>
      </c>
      <c r="R1168" s="34" t="str">
        <f t="shared" si="337"/>
        <v/>
      </c>
      <c r="S1168" s="8"/>
      <c r="T1168" s="22" t="str">
        <f t="shared" si="330"/>
        <v/>
      </c>
      <c r="U1168" s="22" t="str">
        <f t="shared" si="331"/>
        <v/>
      </c>
      <c r="V1168" s="22" t="str">
        <f t="shared" si="338"/>
        <v/>
      </c>
      <c r="W1168" s="22" t="str">
        <f t="shared" si="339"/>
        <v/>
      </c>
      <c r="X1168" s="8"/>
      <c r="Y1168" s="29"/>
    </row>
    <row r="1169" spans="1:25" ht="18" customHeight="1" x14ac:dyDescent="0.35">
      <c r="A1169" s="20"/>
      <c r="B1169" s="24" t="str">
        <f t="shared" si="324"/>
        <v/>
      </c>
      <c r="C1169" s="34" t="str">
        <f t="shared" si="332"/>
        <v/>
      </c>
      <c r="D1169" s="8"/>
      <c r="E1169" s="22" t="str">
        <f t="shared" si="325"/>
        <v/>
      </c>
      <c r="F1169" s="34" t="str">
        <f t="shared" si="333"/>
        <v/>
      </c>
      <c r="G1169" s="8"/>
      <c r="H1169" s="22" t="str">
        <f t="shared" si="326"/>
        <v/>
      </c>
      <c r="I1169" s="34" t="str">
        <f t="shared" si="334"/>
        <v/>
      </c>
      <c r="J1169" s="8"/>
      <c r="K1169" s="22" t="str">
        <f t="shared" si="327"/>
        <v/>
      </c>
      <c r="L1169" s="34" t="str">
        <f t="shared" si="335"/>
        <v/>
      </c>
      <c r="M1169" s="8"/>
      <c r="N1169" s="22" t="str">
        <f t="shared" si="328"/>
        <v/>
      </c>
      <c r="O1169" s="34" t="str">
        <f t="shared" si="336"/>
        <v/>
      </c>
      <c r="P1169" s="8"/>
      <c r="Q1169" s="22" t="str">
        <f t="shared" si="329"/>
        <v/>
      </c>
      <c r="R1169" s="34" t="str">
        <f t="shared" si="337"/>
        <v/>
      </c>
      <c r="S1169" s="8"/>
      <c r="T1169" s="22" t="str">
        <f t="shared" si="330"/>
        <v/>
      </c>
      <c r="U1169" s="22" t="str">
        <f t="shared" si="331"/>
        <v/>
      </c>
      <c r="V1169" s="22" t="str">
        <f t="shared" si="338"/>
        <v/>
      </c>
      <c r="W1169" s="22" t="str">
        <f t="shared" si="339"/>
        <v/>
      </c>
      <c r="X1169" s="8"/>
      <c r="Y1169" s="29"/>
    </row>
    <row r="1170" spans="1:25" ht="18" customHeight="1" x14ac:dyDescent="0.35">
      <c r="A1170" s="20"/>
      <c r="B1170" s="24" t="str">
        <f t="shared" si="324"/>
        <v/>
      </c>
      <c r="C1170" s="34" t="str">
        <f t="shared" si="332"/>
        <v/>
      </c>
      <c r="D1170" s="8"/>
      <c r="E1170" s="22" t="str">
        <f t="shared" si="325"/>
        <v/>
      </c>
      <c r="F1170" s="34" t="str">
        <f t="shared" si="333"/>
        <v/>
      </c>
      <c r="G1170" s="8"/>
      <c r="H1170" s="22" t="str">
        <f t="shared" si="326"/>
        <v/>
      </c>
      <c r="I1170" s="34" t="str">
        <f t="shared" si="334"/>
        <v/>
      </c>
      <c r="J1170" s="8"/>
      <c r="K1170" s="22" t="str">
        <f t="shared" si="327"/>
        <v/>
      </c>
      <c r="L1170" s="34" t="str">
        <f t="shared" si="335"/>
        <v/>
      </c>
      <c r="M1170" s="8"/>
      <c r="N1170" s="22" t="str">
        <f t="shared" si="328"/>
        <v/>
      </c>
      <c r="O1170" s="34" t="str">
        <f t="shared" si="336"/>
        <v/>
      </c>
      <c r="P1170" s="8"/>
      <c r="Q1170" s="22" t="str">
        <f t="shared" si="329"/>
        <v/>
      </c>
      <c r="R1170" s="34" t="str">
        <f t="shared" si="337"/>
        <v/>
      </c>
      <c r="S1170" s="8"/>
      <c r="T1170" s="22" t="str">
        <f t="shared" si="330"/>
        <v/>
      </c>
      <c r="U1170" s="22" t="str">
        <f t="shared" si="331"/>
        <v/>
      </c>
      <c r="V1170" s="22" t="str">
        <f t="shared" si="338"/>
        <v/>
      </c>
      <c r="W1170" s="22" t="str">
        <f t="shared" si="339"/>
        <v/>
      </c>
      <c r="X1170" s="8"/>
      <c r="Y1170" s="29"/>
    </row>
    <row r="1171" spans="1:25" ht="18" customHeight="1" x14ac:dyDescent="0.35">
      <c r="A1171" s="20"/>
      <c r="B1171" s="24" t="str">
        <f t="shared" si="324"/>
        <v/>
      </c>
      <c r="C1171" s="34" t="str">
        <f t="shared" si="332"/>
        <v/>
      </c>
      <c r="D1171" s="8"/>
      <c r="E1171" s="22" t="str">
        <f t="shared" si="325"/>
        <v/>
      </c>
      <c r="F1171" s="34" t="str">
        <f t="shared" si="333"/>
        <v/>
      </c>
      <c r="G1171" s="8"/>
      <c r="H1171" s="22" t="str">
        <f t="shared" si="326"/>
        <v/>
      </c>
      <c r="I1171" s="34" t="str">
        <f t="shared" si="334"/>
        <v/>
      </c>
      <c r="J1171" s="8"/>
      <c r="K1171" s="22" t="str">
        <f t="shared" si="327"/>
        <v/>
      </c>
      <c r="L1171" s="34" t="str">
        <f t="shared" si="335"/>
        <v/>
      </c>
      <c r="M1171" s="8"/>
      <c r="N1171" s="22" t="str">
        <f t="shared" si="328"/>
        <v/>
      </c>
      <c r="O1171" s="34" t="str">
        <f t="shared" si="336"/>
        <v/>
      </c>
      <c r="P1171" s="8"/>
      <c r="Q1171" s="22" t="str">
        <f t="shared" si="329"/>
        <v/>
      </c>
      <c r="R1171" s="34" t="str">
        <f t="shared" si="337"/>
        <v/>
      </c>
      <c r="S1171" s="8"/>
      <c r="T1171" s="22" t="str">
        <f t="shared" si="330"/>
        <v/>
      </c>
      <c r="U1171" s="22" t="str">
        <f t="shared" si="331"/>
        <v/>
      </c>
      <c r="V1171" s="22" t="str">
        <f t="shared" si="338"/>
        <v/>
      </c>
      <c r="W1171" s="22" t="str">
        <f t="shared" si="339"/>
        <v/>
      </c>
      <c r="X1171" s="8"/>
      <c r="Y1171" s="29"/>
    </row>
    <row r="1172" spans="1:25" ht="18" customHeight="1" x14ac:dyDescent="0.35">
      <c r="A1172" s="20"/>
      <c r="B1172" s="24" t="str">
        <f t="shared" si="324"/>
        <v/>
      </c>
      <c r="C1172" s="34" t="str">
        <f t="shared" si="332"/>
        <v/>
      </c>
      <c r="D1172" s="8"/>
      <c r="E1172" s="22" t="str">
        <f t="shared" si="325"/>
        <v/>
      </c>
      <c r="F1172" s="34" t="str">
        <f t="shared" si="333"/>
        <v/>
      </c>
      <c r="G1172" s="8"/>
      <c r="H1172" s="22" t="str">
        <f t="shared" si="326"/>
        <v/>
      </c>
      <c r="I1172" s="34" t="str">
        <f t="shared" si="334"/>
        <v/>
      </c>
      <c r="J1172" s="8"/>
      <c r="K1172" s="22" t="str">
        <f t="shared" si="327"/>
        <v/>
      </c>
      <c r="L1172" s="34" t="str">
        <f t="shared" si="335"/>
        <v/>
      </c>
      <c r="M1172" s="8"/>
      <c r="N1172" s="22" t="str">
        <f t="shared" si="328"/>
        <v/>
      </c>
      <c r="O1172" s="34" t="str">
        <f t="shared" si="336"/>
        <v/>
      </c>
      <c r="P1172" s="8"/>
      <c r="Q1172" s="22" t="str">
        <f t="shared" si="329"/>
        <v/>
      </c>
      <c r="R1172" s="34" t="str">
        <f t="shared" si="337"/>
        <v/>
      </c>
      <c r="S1172" s="8"/>
      <c r="T1172" s="22" t="str">
        <f t="shared" si="330"/>
        <v/>
      </c>
      <c r="U1172" s="22" t="str">
        <f t="shared" si="331"/>
        <v/>
      </c>
      <c r="V1172" s="22" t="str">
        <f t="shared" si="338"/>
        <v/>
      </c>
      <c r="W1172" s="22" t="str">
        <f t="shared" si="339"/>
        <v/>
      </c>
      <c r="X1172" s="8"/>
      <c r="Y1172" s="29"/>
    </row>
    <row r="1173" spans="1:25" ht="18" customHeight="1" x14ac:dyDescent="0.35">
      <c r="A1173" s="20"/>
      <c r="B1173" s="24" t="str">
        <f t="shared" si="324"/>
        <v/>
      </c>
      <c r="C1173" s="34" t="str">
        <f t="shared" si="332"/>
        <v/>
      </c>
      <c r="D1173" s="8"/>
      <c r="E1173" s="22" t="str">
        <f t="shared" si="325"/>
        <v/>
      </c>
      <c r="F1173" s="34" t="str">
        <f t="shared" si="333"/>
        <v/>
      </c>
      <c r="G1173" s="8"/>
      <c r="H1173" s="22" t="str">
        <f t="shared" si="326"/>
        <v/>
      </c>
      <c r="I1173" s="34" t="str">
        <f t="shared" si="334"/>
        <v/>
      </c>
      <c r="J1173" s="8"/>
      <c r="K1173" s="22" t="str">
        <f t="shared" si="327"/>
        <v/>
      </c>
      <c r="L1173" s="34" t="str">
        <f t="shared" si="335"/>
        <v/>
      </c>
      <c r="M1173" s="8"/>
      <c r="N1173" s="22" t="str">
        <f t="shared" si="328"/>
        <v/>
      </c>
      <c r="O1173" s="34" t="str">
        <f t="shared" si="336"/>
        <v/>
      </c>
      <c r="P1173" s="8"/>
      <c r="Q1173" s="22" t="str">
        <f t="shared" si="329"/>
        <v/>
      </c>
      <c r="R1173" s="34" t="str">
        <f t="shared" si="337"/>
        <v/>
      </c>
      <c r="S1173" s="8"/>
      <c r="T1173" s="22" t="str">
        <f t="shared" si="330"/>
        <v/>
      </c>
      <c r="U1173" s="22" t="str">
        <f t="shared" si="331"/>
        <v/>
      </c>
      <c r="V1173" s="22" t="str">
        <f t="shared" si="338"/>
        <v/>
      </c>
      <c r="W1173" s="22" t="str">
        <f t="shared" si="339"/>
        <v/>
      </c>
      <c r="X1173" s="8"/>
      <c r="Y1173" s="29"/>
    </row>
    <row r="1174" spans="1:25" ht="18" customHeight="1" x14ac:dyDescent="0.35">
      <c r="A1174" s="20"/>
      <c r="B1174" s="24" t="str">
        <f t="shared" si="324"/>
        <v/>
      </c>
      <c r="C1174" s="34" t="str">
        <f t="shared" si="332"/>
        <v/>
      </c>
      <c r="D1174" s="8"/>
      <c r="E1174" s="22" t="str">
        <f t="shared" si="325"/>
        <v/>
      </c>
      <c r="F1174" s="34" t="str">
        <f t="shared" si="333"/>
        <v/>
      </c>
      <c r="G1174" s="8"/>
      <c r="H1174" s="22" t="str">
        <f t="shared" si="326"/>
        <v/>
      </c>
      <c r="I1174" s="34" t="str">
        <f t="shared" si="334"/>
        <v/>
      </c>
      <c r="J1174" s="8"/>
      <c r="K1174" s="22" t="str">
        <f t="shared" si="327"/>
        <v/>
      </c>
      <c r="L1174" s="34" t="str">
        <f t="shared" si="335"/>
        <v/>
      </c>
      <c r="M1174" s="8"/>
      <c r="N1174" s="22" t="str">
        <f t="shared" si="328"/>
        <v/>
      </c>
      <c r="O1174" s="34" t="str">
        <f t="shared" si="336"/>
        <v/>
      </c>
      <c r="P1174" s="8"/>
      <c r="Q1174" s="22" t="str">
        <f t="shared" si="329"/>
        <v/>
      </c>
      <c r="R1174" s="34" t="str">
        <f t="shared" si="337"/>
        <v/>
      </c>
      <c r="S1174" s="8"/>
      <c r="T1174" s="22" t="str">
        <f t="shared" si="330"/>
        <v/>
      </c>
      <c r="U1174" s="22" t="str">
        <f t="shared" si="331"/>
        <v/>
      </c>
      <c r="V1174" s="22" t="str">
        <f t="shared" si="338"/>
        <v/>
      </c>
      <c r="W1174" s="22" t="str">
        <f t="shared" si="339"/>
        <v/>
      </c>
      <c r="X1174" s="8"/>
      <c r="Y1174" s="29"/>
    </row>
    <row r="1175" spans="1:25" ht="18" customHeight="1" x14ac:dyDescent="0.35">
      <c r="A1175" s="20"/>
      <c r="B1175" s="24" t="str">
        <f t="shared" si="324"/>
        <v/>
      </c>
      <c r="C1175" s="34" t="str">
        <f t="shared" si="332"/>
        <v/>
      </c>
      <c r="D1175" s="8"/>
      <c r="E1175" s="22" t="str">
        <f t="shared" si="325"/>
        <v/>
      </c>
      <c r="F1175" s="34" t="str">
        <f t="shared" si="333"/>
        <v/>
      </c>
      <c r="G1175" s="8"/>
      <c r="H1175" s="22" t="str">
        <f t="shared" si="326"/>
        <v/>
      </c>
      <c r="I1175" s="34" t="str">
        <f t="shared" si="334"/>
        <v/>
      </c>
      <c r="J1175" s="8"/>
      <c r="K1175" s="22" t="str">
        <f t="shared" si="327"/>
        <v/>
      </c>
      <c r="L1175" s="34" t="str">
        <f t="shared" si="335"/>
        <v/>
      </c>
      <c r="M1175" s="8"/>
      <c r="N1175" s="22" t="str">
        <f t="shared" si="328"/>
        <v/>
      </c>
      <c r="O1175" s="34" t="str">
        <f t="shared" si="336"/>
        <v/>
      </c>
      <c r="P1175" s="8"/>
      <c r="Q1175" s="22" t="str">
        <f t="shared" si="329"/>
        <v/>
      </c>
      <c r="R1175" s="34" t="str">
        <f t="shared" si="337"/>
        <v/>
      </c>
      <c r="S1175" s="8"/>
      <c r="T1175" s="22" t="str">
        <f t="shared" si="330"/>
        <v/>
      </c>
      <c r="U1175" s="22" t="str">
        <f t="shared" si="331"/>
        <v/>
      </c>
      <c r="V1175" s="22" t="str">
        <f t="shared" si="338"/>
        <v/>
      </c>
      <c r="W1175" s="22" t="str">
        <f t="shared" si="339"/>
        <v/>
      </c>
      <c r="X1175" s="8"/>
      <c r="Y1175" s="29"/>
    </row>
    <row r="1176" spans="1:25" ht="18" customHeight="1" x14ac:dyDescent="0.35">
      <c r="A1176" s="20"/>
      <c r="B1176" s="24" t="str">
        <f t="shared" si="324"/>
        <v/>
      </c>
      <c r="C1176" s="34" t="str">
        <f t="shared" si="332"/>
        <v/>
      </c>
      <c r="D1176" s="8"/>
      <c r="E1176" s="22" t="str">
        <f t="shared" si="325"/>
        <v/>
      </c>
      <c r="F1176" s="34" t="str">
        <f t="shared" si="333"/>
        <v/>
      </c>
      <c r="G1176" s="8"/>
      <c r="H1176" s="22" t="str">
        <f t="shared" si="326"/>
        <v/>
      </c>
      <c r="I1176" s="34" t="str">
        <f t="shared" si="334"/>
        <v/>
      </c>
      <c r="J1176" s="8"/>
      <c r="K1176" s="22" t="str">
        <f t="shared" si="327"/>
        <v/>
      </c>
      <c r="L1176" s="34" t="str">
        <f t="shared" si="335"/>
        <v/>
      </c>
      <c r="M1176" s="8"/>
      <c r="N1176" s="22" t="str">
        <f t="shared" si="328"/>
        <v/>
      </c>
      <c r="O1176" s="34" t="str">
        <f t="shared" si="336"/>
        <v/>
      </c>
      <c r="P1176" s="8"/>
      <c r="Q1176" s="22" t="str">
        <f t="shared" si="329"/>
        <v/>
      </c>
      <c r="R1176" s="34" t="str">
        <f t="shared" si="337"/>
        <v/>
      </c>
      <c r="S1176" s="8"/>
      <c r="T1176" s="22" t="str">
        <f t="shared" si="330"/>
        <v/>
      </c>
      <c r="U1176" s="22" t="str">
        <f t="shared" si="331"/>
        <v/>
      </c>
      <c r="V1176" s="22" t="str">
        <f t="shared" si="338"/>
        <v/>
      </c>
      <c r="W1176" s="22" t="str">
        <f t="shared" si="339"/>
        <v/>
      </c>
      <c r="X1176" s="8"/>
      <c r="Y1176" s="29"/>
    </row>
    <row r="1177" spans="1:25" ht="18" customHeight="1" x14ac:dyDescent="0.35">
      <c r="A1177" s="20"/>
      <c r="B1177" s="24" t="str">
        <f t="shared" si="324"/>
        <v/>
      </c>
      <c r="C1177" s="34" t="str">
        <f t="shared" si="332"/>
        <v/>
      </c>
      <c r="D1177" s="8"/>
      <c r="E1177" s="22" t="str">
        <f t="shared" si="325"/>
        <v/>
      </c>
      <c r="F1177" s="34" t="str">
        <f t="shared" si="333"/>
        <v/>
      </c>
      <c r="G1177" s="8"/>
      <c r="H1177" s="22" t="str">
        <f t="shared" si="326"/>
        <v/>
      </c>
      <c r="I1177" s="34" t="str">
        <f t="shared" si="334"/>
        <v/>
      </c>
      <c r="J1177" s="8"/>
      <c r="K1177" s="22" t="str">
        <f t="shared" si="327"/>
        <v/>
      </c>
      <c r="L1177" s="34" t="str">
        <f t="shared" si="335"/>
        <v/>
      </c>
      <c r="M1177" s="8"/>
      <c r="N1177" s="22" t="str">
        <f t="shared" si="328"/>
        <v/>
      </c>
      <c r="O1177" s="34" t="str">
        <f t="shared" si="336"/>
        <v/>
      </c>
      <c r="P1177" s="8"/>
      <c r="Q1177" s="22" t="str">
        <f t="shared" si="329"/>
        <v/>
      </c>
      <c r="R1177" s="34" t="str">
        <f t="shared" si="337"/>
        <v/>
      </c>
      <c r="S1177" s="8"/>
      <c r="T1177" s="22" t="str">
        <f t="shared" si="330"/>
        <v/>
      </c>
      <c r="U1177" s="22" t="str">
        <f t="shared" si="331"/>
        <v/>
      </c>
      <c r="V1177" s="22" t="str">
        <f t="shared" si="338"/>
        <v/>
      </c>
      <c r="W1177" s="22" t="str">
        <f t="shared" si="339"/>
        <v/>
      </c>
      <c r="X1177" s="8"/>
      <c r="Y1177" s="29"/>
    </row>
    <row r="1178" spans="1:25" ht="18" customHeight="1" x14ac:dyDescent="0.35">
      <c r="A1178" s="20"/>
      <c r="B1178" s="24" t="str">
        <f t="shared" si="324"/>
        <v/>
      </c>
      <c r="C1178" s="34" t="str">
        <f t="shared" si="332"/>
        <v/>
      </c>
      <c r="D1178" s="8"/>
      <c r="E1178" s="22" t="str">
        <f t="shared" si="325"/>
        <v/>
      </c>
      <c r="F1178" s="34" t="str">
        <f t="shared" si="333"/>
        <v/>
      </c>
      <c r="G1178" s="8"/>
      <c r="H1178" s="22" t="str">
        <f t="shared" si="326"/>
        <v/>
      </c>
      <c r="I1178" s="34" t="str">
        <f t="shared" si="334"/>
        <v/>
      </c>
      <c r="J1178" s="8"/>
      <c r="K1178" s="22" t="str">
        <f t="shared" si="327"/>
        <v/>
      </c>
      <c r="L1178" s="34" t="str">
        <f t="shared" si="335"/>
        <v/>
      </c>
      <c r="M1178" s="8"/>
      <c r="N1178" s="22" t="str">
        <f t="shared" si="328"/>
        <v/>
      </c>
      <c r="O1178" s="34" t="str">
        <f t="shared" si="336"/>
        <v/>
      </c>
      <c r="P1178" s="8"/>
      <c r="Q1178" s="22" t="str">
        <f t="shared" si="329"/>
        <v/>
      </c>
      <c r="R1178" s="34" t="str">
        <f t="shared" si="337"/>
        <v/>
      </c>
      <c r="S1178" s="8"/>
      <c r="T1178" s="22" t="str">
        <f t="shared" si="330"/>
        <v/>
      </c>
      <c r="U1178" s="22" t="str">
        <f t="shared" si="331"/>
        <v/>
      </c>
      <c r="V1178" s="22" t="str">
        <f t="shared" si="338"/>
        <v/>
      </c>
      <c r="W1178" s="22" t="str">
        <f t="shared" si="339"/>
        <v/>
      </c>
      <c r="X1178" s="8"/>
      <c r="Y1178" s="29"/>
    </row>
    <row r="1179" spans="1:25" ht="18" customHeight="1" x14ac:dyDescent="0.35">
      <c r="A1179" s="20"/>
      <c r="B1179" s="24" t="str">
        <f t="shared" si="324"/>
        <v/>
      </c>
      <c r="C1179" s="34" t="str">
        <f t="shared" si="332"/>
        <v/>
      </c>
      <c r="D1179" s="8"/>
      <c r="E1179" s="22" t="str">
        <f t="shared" si="325"/>
        <v/>
      </c>
      <c r="F1179" s="34" t="str">
        <f t="shared" si="333"/>
        <v/>
      </c>
      <c r="G1179" s="8"/>
      <c r="H1179" s="22" t="str">
        <f t="shared" si="326"/>
        <v/>
      </c>
      <c r="I1179" s="34" t="str">
        <f t="shared" si="334"/>
        <v/>
      </c>
      <c r="J1179" s="8"/>
      <c r="K1179" s="22" t="str">
        <f t="shared" si="327"/>
        <v/>
      </c>
      <c r="L1179" s="34" t="str">
        <f t="shared" si="335"/>
        <v/>
      </c>
      <c r="M1179" s="8"/>
      <c r="N1179" s="22" t="str">
        <f t="shared" si="328"/>
        <v/>
      </c>
      <c r="O1179" s="34" t="str">
        <f t="shared" si="336"/>
        <v/>
      </c>
      <c r="P1179" s="8"/>
      <c r="Q1179" s="22" t="str">
        <f t="shared" si="329"/>
        <v/>
      </c>
      <c r="R1179" s="34" t="str">
        <f t="shared" si="337"/>
        <v/>
      </c>
      <c r="S1179" s="8"/>
      <c r="T1179" s="22" t="str">
        <f t="shared" si="330"/>
        <v/>
      </c>
      <c r="U1179" s="22" t="str">
        <f t="shared" si="331"/>
        <v/>
      </c>
      <c r="V1179" s="22" t="str">
        <f t="shared" si="338"/>
        <v/>
      </c>
      <c r="W1179" s="22" t="str">
        <f t="shared" si="339"/>
        <v/>
      </c>
      <c r="X1179" s="8"/>
      <c r="Y1179" s="29"/>
    </row>
    <row r="1180" spans="1:25" ht="18" customHeight="1" x14ac:dyDescent="0.35">
      <c r="A1180" s="20"/>
      <c r="B1180" s="24" t="str">
        <f t="shared" si="324"/>
        <v/>
      </c>
      <c r="C1180" s="34" t="str">
        <f t="shared" si="332"/>
        <v/>
      </c>
      <c r="D1180" s="8"/>
      <c r="E1180" s="22" t="str">
        <f t="shared" si="325"/>
        <v/>
      </c>
      <c r="F1180" s="34" t="str">
        <f t="shared" si="333"/>
        <v/>
      </c>
      <c r="G1180" s="8"/>
      <c r="H1180" s="22" t="str">
        <f t="shared" si="326"/>
        <v/>
      </c>
      <c r="I1180" s="34" t="str">
        <f t="shared" si="334"/>
        <v/>
      </c>
      <c r="J1180" s="8"/>
      <c r="K1180" s="22" t="str">
        <f t="shared" si="327"/>
        <v/>
      </c>
      <c r="L1180" s="34" t="str">
        <f t="shared" si="335"/>
        <v/>
      </c>
      <c r="M1180" s="8"/>
      <c r="N1180" s="22" t="str">
        <f t="shared" si="328"/>
        <v/>
      </c>
      <c r="O1180" s="34" t="str">
        <f t="shared" si="336"/>
        <v/>
      </c>
      <c r="P1180" s="8"/>
      <c r="Q1180" s="22" t="str">
        <f t="shared" si="329"/>
        <v/>
      </c>
      <c r="R1180" s="34" t="str">
        <f t="shared" si="337"/>
        <v/>
      </c>
      <c r="S1180" s="8"/>
      <c r="T1180" s="22" t="str">
        <f t="shared" si="330"/>
        <v/>
      </c>
      <c r="U1180" s="22" t="str">
        <f t="shared" si="331"/>
        <v/>
      </c>
      <c r="V1180" s="22" t="str">
        <f t="shared" si="338"/>
        <v/>
      </c>
      <c r="W1180" s="22" t="str">
        <f t="shared" si="339"/>
        <v/>
      </c>
      <c r="X1180" s="8"/>
      <c r="Y1180" s="29"/>
    </row>
    <row r="1181" spans="1:25" ht="18" customHeight="1" x14ac:dyDescent="0.35">
      <c r="A1181" s="20"/>
      <c r="B1181" s="24" t="str">
        <f t="shared" si="324"/>
        <v/>
      </c>
      <c r="C1181" s="34" t="str">
        <f t="shared" si="332"/>
        <v/>
      </c>
      <c r="D1181" s="8"/>
      <c r="E1181" s="22" t="str">
        <f t="shared" si="325"/>
        <v/>
      </c>
      <c r="F1181" s="34" t="str">
        <f t="shared" si="333"/>
        <v/>
      </c>
      <c r="G1181" s="8"/>
      <c r="H1181" s="22" t="str">
        <f t="shared" si="326"/>
        <v/>
      </c>
      <c r="I1181" s="34" t="str">
        <f t="shared" si="334"/>
        <v/>
      </c>
      <c r="J1181" s="8"/>
      <c r="K1181" s="22" t="str">
        <f t="shared" si="327"/>
        <v/>
      </c>
      <c r="L1181" s="34" t="str">
        <f t="shared" si="335"/>
        <v/>
      </c>
      <c r="M1181" s="8"/>
      <c r="N1181" s="22" t="str">
        <f t="shared" si="328"/>
        <v/>
      </c>
      <c r="O1181" s="34" t="str">
        <f t="shared" si="336"/>
        <v/>
      </c>
      <c r="P1181" s="8"/>
      <c r="Q1181" s="22" t="str">
        <f t="shared" si="329"/>
        <v/>
      </c>
      <c r="R1181" s="34" t="str">
        <f t="shared" si="337"/>
        <v/>
      </c>
      <c r="S1181" s="8"/>
      <c r="T1181" s="22" t="str">
        <f t="shared" si="330"/>
        <v/>
      </c>
      <c r="U1181" s="22" t="str">
        <f t="shared" si="331"/>
        <v/>
      </c>
      <c r="V1181" s="22" t="str">
        <f t="shared" si="338"/>
        <v/>
      </c>
      <c r="W1181" s="22" t="str">
        <f t="shared" si="339"/>
        <v/>
      </c>
      <c r="X1181" s="8"/>
      <c r="Y1181" s="29"/>
    </row>
    <row r="1182" spans="1:25" ht="18" customHeight="1" x14ac:dyDescent="0.35">
      <c r="A1182" s="20"/>
      <c r="B1182" s="24" t="str">
        <f t="shared" si="324"/>
        <v/>
      </c>
      <c r="C1182" s="34" t="str">
        <f t="shared" si="332"/>
        <v/>
      </c>
      <c r="D1182" s="8"/>
      <c r="E1182" s="22" t="str">
        <f t="shared" si="325"/>
        <v/>
      </c>
      <c r="F1182" s="34" t="str">
        <f t="shared" si="333"/>
        <v/>
      </c>
      <c r="G1182" s="8"/>
      <c r="H1182" s="22" t="str">
        <f t="shared" si="326"/>
        <v/>
      </c>
      <c r="I1182" s="34" t="str">
        <f t="shared" si="334"/>
        <v/>
      </c>
      <c r="J1182" s="8"/>
      <c r="K1182" s="22" t="str">
        <f t="shared" si="327"/>
        <v/>
      </c>
      <c r="L1182" s="34" t="str">
        <f t="shared" si="335"/>
        <v/>
      </c>
      <c r="M1182" s="8"/>
      <c r="N1182" s="22" t="str">
        <f t="shared" si="328"/>
        <v/>
      </c>
      <c r="O1182" s="34" t="str">
        <f t="shared" si="336"/>
        <v/>
      </c>
      <c r="P1182" s="8"/>
      <c r="Q1182" s="22" t="str">
        <f t="shared" si="329"/>
        <v/>
      </c>
      <c r="R1182" s="34" t="str">
        <f t="shared" si="337"/>
        <v/>
      </c>
      <c r="S1182" s="8"/>
      <c r="T1182" s="22" t="str">
        <f t="shared" si="330"/>
        <v/>
      </c>
      <c r="U1182" s="22" t="str">
        <f t="shared" si="331"/>
        <v/>
      </c>
      <c r="V1182" s="22" t="str">
        <f t="shared" si="338"/>
        <v/>
      </c>
      <c r="W1182" s="22" t="str">
        <f t="shared" si="339"/>
        <v/>
      </c>
      <c r="X1182" s="8"/>
      <c r="Y1182" s="29"/>
    </row>
    <row r="1183" spans="1:25" ht="18" customHeight="1" x14ac:dyDescent="0.35">
      <c r="A1183" s="20"/>
      <c r="B1183" s="24" t="str">
        <f t="shared" si="324"/>
        <v/>
      </c>
      <c r="C1183" s="34" t="str">
        <f t="shared" si="332"/>
        <v/>
      </c>
      <c r="D1183" s="8"/>
      <c r="E1183" s="22" t="str">
        <f t="shared" si="325"/>
        <v/>
      </c>
      <c r="F1183" s="34" t="str">
        <f t="shared" si="333"/>
        <v/>
      </c>
      <c r="G1183" s="8"/>
      <c r="H1183" s="22" t="str">
        <f t="shared" si="326"/>
        <v/>
      </c>
      <c r="I1183" s="34" t="str">
        <f t="shared" si="334"/>
        <v/>
      </c>
      <c r="J1183" s="8"/>
      <c r="K1183" s="22" t="str">
        <f t="shared" si="327"/>
        <v/>
      </c>
      <c r="L1183" s="34" t="str">
        <f t="shared" si="335"/>
        <v/>
      </c>
      <c r="M1183" s="8"/>
      <c r="N1183" s="22" t="str">
        <f t="shared" si="328"/>
        <v/>
      </c>
      <c r="O1183" s="34" t="str">
        <f t="shared" si="336"/>
        <v/>
      </c>
      <c r="P1183" s="8"/>
      <c r="Q1183" s="22" t="str">
        <f t="shared" si="329"/>
        <v/>
      </c>
      <c r="R1183" s="34" t="str">
        <f t="shared" si="337"/>
        <v/>
      </c>
      <c r="S1183" s="8"/>
      <c r="T1183" s="22" t="str">
        <f t="shared" si="330"/>
        <v/>
      </c>
      <c r="U1183" s="22" t="str">
        <f t="shared" si="331"/>
        <v/>
      </c>
      <c r="V1183" s="22" t="str">
        <f t="shared" si="338"/>
        <v/>
      </c>
      <c r="W1183" s="22" t="str">
        <f t="shared" si="339"/>
        <v/>
      </c>
      <c r="X1183" s="8"/>
      <c r="Y1183" s="29"/>
    </row>
    <row r="1184" spans="1:25" ht="18" customHeight="1" x14ac:dyDescent="0.35">
      <c r="A1184" s="20"/>
      <c r="B1184" s="24" t="str">
        <f t="shared" si="324"/>
        <v/>
      </c>
      <c r="C1184" s="34" t="str">
        <f t="shared" si="332"/>
        <v/>
      </c>
      <c r="D1184" s="8"/>
      <c r="E1184" s="22" t="str">
        <f t="shared" si="325"/>
        <v/>
      </c>
      <c r="F1184" s="34" t="str">
        <f t="shared" si="333"/>
        <v/>
      </c>
      <c r="G1184" s="8"/>
      <c r="H1184" s="22" t="str">
        <f t="shared" si="326"/>
        <v/>
      </c>
      <c r="I1184" s="34" t="str">
        <f t="shared" si="334"/>
        <v/>
      </c>
      <c r="J1184" s="8"/>
      <c r="K1184" s="22" t="str">
        <f t="shared" si="327"/>
        <v/>
      </c>
      <c r="L1184" s="34" t="str">
        <f t="shared" si="335"/>
        <v/>
      </c>
      <c r="M1184" s="8"/>
      <c r="N1184" s="22" t="str">
        <f t="shared" si="328"/>
        <v/>
      </c>
      <c r="O1184" s="34" t="str">
        <f t="shared" si="336"/>
        <v/>
      </c>
      <c r="P1184" s="8"/>
      <c r="Q1184" s="22" t="str">
        <f t="shared" si="329"/>
        <v/>
      </c>
      <c r="R1184" s="34" t="str">
        <f t="shared" si="337"/>
        <v/>
      </c>
      <c r="S1184" s="8"/>
      <c r="T1184" s="22" t="str">
        <f t="shared" si="330"/>
        <v/>
      </c>
      <c r="U1184" s="22" t="str">
        <f t="shared" si="331"/>
        <v/>
      </c>
      <c r="V1184" s="22" t="str">
        <f t="shared" si="338"/>
        <v/>
      </c>
      <c r="W1184" s="22" t="str">
        <f t="shared" si="339"/>
        <v/>
      </c>
      <c r="X1184" s="8"/>
      <c r="Y1184" s="29"/>
    </row>
    <row r="1185" spans="1:25" ht="18" customHeight="1" x14ac:dyDescent="0.35">
      <c r="A1185" s="20"/>
      <c r="B1185" s="24" t="str">
        <f t="shared" si="324"/>
        <v/>
      </c>
      <c r="C1185" s="34" t="str">
        <f t="shared" si="332"/>
        <v/>
      </c>
      <c r="D1185" s="8"/>
      <c r="E1185" s="22" t="str">
        <f t="shared" si="325"/>
        <v/>
      </c>
      <c r="F1185" s="34" t="str">
        <f t="shared" si="333"/>
        <v/>
      </c>
      <c r="G1185" s="8"/>
      <c r="H1185" s="22" t="str">
        <f t="shared" si="326"/>
        <v/>
      </c>
      <c r="I1185" s="34" t="str">
        <f t="shared" si="334"/>
        <v/>
      </c>
      <c r="J1185" s="8"/>
      <c r="K1185" s="22" t="str">
        <f t="shared" si="327"/>
        <v/>
      </c>
      <c r="L1185" s="34" t="str">
        <f t="shared" si="335"/>
        <v/>
      </c>
      <c r="M1185" s="8"/>
      <c r="N1185" s="22" t="str">
        <f t="shared" si="328"/>
        <v/>
      </c>
      <c r="O1185" s="34" t="str">
        <f t="shared" si="336"/>
        <v/>
      </c>
      <c r="P1185" s="8"/>
      <c r="Q1185" s="22" t="str">
        <f t="shared" si="329"/>
        <v/>
      </c>
      <c r="R1185" s="34" t="str">
        <f t="shared" si="337"/>
        <v/>
      </c>
      <c r="S1185" s="8"/>
      <c r="T1185" s="22" t="str">
        <f t="shared" si="330"/>
        <v/>
      </c>
      <c r="U1185" s="22" t="str">
        <f t="shared" si="331"/>
        <v/>
      </c>
      <c r="V1185" s="22" t="str">
        <f t="shared" si="338"/>
        <v/>
      </c>
      <c r="W1185" s="22" t="str">
        <f t="shared" si="339"/>
        <v/>
      </c>
      <c r="X1185" s="8"/>
      <c r="Y1185" s="29"/>
    </row>
    <row r="1186" spans="1:25" ht="18" customHeight="1" x14ac:dyDescent="0.35">
      <c r="A1186" s="20"/>
      <c r="B1186" s="24" t="str">
        <f t="shared" si="324"/>
        <v/>
      </c>
      <c r="C1186" s="34" t="str">
        <f t="shared" si="332"/>
        <v/>
      </c>
      <c r="D1186" s="8"/>
      <c r="E1186" s="22" t="str">
        <f t="shared" si="325"/>
        <v/>
      </c>
      <c r="F1186" s="34" t="str">
        <f t="shared" si="333"/>
        <v/>
      </c>
      <c r="G1186" s="8"/>
      <c r="H1186" s="22" t="str">
        <f t="shared" si="326"/>
        <v/>
      </c>
      <c r="I1186" s="34" t="str">
        <f t="shared" si="334"/>
        <v/>
      </c>
      <c r="J1186" s="8"/>
      <c r="K1186" s="22" t="str">
        <f t="shared" si="327"/>
        <v/>
      </c>
      <c r="L1186" s="34" t="str">
        <f t="shared" si="335"/>
        <v/>
      </c>
      <c r="M1186" s="8"/>
      <c r="N1186" s="22" t="str">
        <f t="shared" si="328"/>
        <v/>
      </c>
      <c r="O1186" s="34" t="str">
        <f t="shared" si="336"/>
        <v/>
      </c>
      <c r="P1186" s="8"/>
      <c r="Q1186" s="22" t="str">
        <f t="shared" si="329"/>
        <v/>
      </c>
      <c r="R1186" s="34" t="str">
        <f t="shared" si="337"/>
        <v/>
      </c>
      <c r="S1186" s="8"/>
      <c r="T1186" s="22" t="str">
        <f t="shared" si="330"/>
        <v/>
      </c>
      <c r="U1186" s="22" t="str">
        <f t="shared" si="331"/>
        <v/>
      </c>
      <c r="V1186" s="22" t="str">
        <f t="shared" si="338"/>
        <v/>
      </c>
      <c r="W1186" s="22" t="str">
        <f t="shared" si="339"/>
        <v/>
      </c>
      <c r="X1186" s="8"/>
      <c r="Y1186" s="29"/>
    </row>
    <row r="1187" spans="1:25" ht="18" customHeight="1" x14ac:dyDescent="0.35">
      <c r="A1187" s="20"/>
      <c r="B1187" s="24" t="str">
        <f t="shared" si="324"/>
        <v/>
      </c>
      <c r="C1187" s="34" t="str">
        <f t="shared" si="332"/>
        <v/>
      </c>
      <c r="D1187" s="8"/>
      <c r="E1187" s="22" t="str">
        <f t="shared" si="325"/>
        <v/>
      </c>
      <c r="F1187" s="34" t="str">
        <f t="shared" si="333"/>
        <v/>
      </c>
      <c r="G1187" s="8"/>
      <c r="H1187" s="22" t="str">
        <f t="shared" si="326"/>
        <v/>
      </c>
      <c r="I1187" s="34" t="str">
        <f t="shared" si="334"/>
        <v/>
      </c>
      <c r="J1187" s="8"/>
      <c r="K1187" s="22" t="str">
        <f t="shared" si="327"/>
        <v/>
      </c>
      <c r="L1187" s="34" t="str">
        <f t="shared" si="335"/>
        <v/>
      </c>
      <c r="M1187" s="8"/>
      <c r="N1187" s="22" t="str">
        <f t="shared" si="328"/>
        <v/>
      </c>
      <c r="O1187" s="34" t="str">
        <f t="shared" si="336"/>
        <v/>
      </c>
      <c r="P1187" s="8"/>
      <c r="Q1187" s="22" t="str">
        <f t="shared" si="329"/>
        <v/>
      </c>
      <c r="R1187" s="34" t="str">
        <f t="shared" si="337"/>
        <v/>
      </c>
      <c r="S1187" s="8"/>
      <c r="T1187" s="22" t="str">
        <f t="shared" si="330"/>
        <v/>
      </c>
      <c r="U1187" s="22" t="str">
        <f t="shared" si="331"/>
        <v/>
      </c>
      <c r="V1187" s="22" t="str">
        <f t="shared" si="338"/>
        <v/>
      </c>
      <c r="W1187" s="22" t="str">
        <f t="shared" si="339"/>
        <v/>
      </c>
      <c r="X1187" s="8"/>
      <c r="Y1187" s="29"/>
    </row>
    <row r="1188" spans="1:25" ht="18" customHeight="1" x14ac:dyDescent="0.35">
      <c r="A1188" s="20"/>
      <c r="B1188" s="24" t="str">
        <f t="shared" si="324"/>
        <v/>
      </c>
      <c r="C1188" s="34" t="str">
        <f t="shared" si="332"/>
        <v/>
      </c>
      <c r="D1188" s="8"/>
      <c r="E1188" s="22" t="str">
        <f t="shared" si="325"/>
        <v/>
      </c>
      <c r="F1188" s="34" t="str">
        <f t="shared" si="333"/>
        <v/>
      </c>
      <c r="G1188" s="8"/>
      <c r="H1188" s="22" t="str">
        <f t="shared" si="326"/>
        <v/>
      </c>
      <c r="I1188" s="34" t="str">
        <f t="shared" si="334"/>
        <v/>
      </c>
      <c r="J1188" s="8"/>
      <c r="K1188" s="22" t="str">
        <f t="shared" si="327"/>
        <v/>
      </c>
      <c r="L1188" s="34" t="str">
        <f t="shared" si="335"/>
        <v/>
      </c>
      <c r="M1188" s="8"/>
      <c r="N1188" s="22" t="str">
        <f t="shared" si="328"/>
        <v/>
      </c>
      <c r="O1188" s="34" t="str">
        <f t="shared" si="336"/>
        <v/>
      </c>
      <c r="P1188" s="8"/>
      <c r="Q1188" s="22" t="str">
        <f t="shared" si="329"/>
        <v/>
      </c>
      <c r="R1188" s="34" t="str">
        <f t="shared" si="337"/>
        <v/>
      </c>
      <c r="S1188" s="8"/>
      <c r="T1188" s="22" t="str">
        <f t="shared" si="330"/>
        <v/>
      </c>
      <c r="U1188" s="22" t="str">
        <f t="shared" si="331"/>
        <v/>
      </c>
      <c r="V1188" s="22" t="str">
        <f t="shared" si="338"/>
        <v/>
      </c>
      <c r="W1188" s="22" t="str">
        <f t="shared" si="339"/>
        <v/>
      </c>
      <c r="X1188" s="8"/>
      <c r="Y1188" s="29"/>
    </row>
    <row r="1189" spans="1:25" ht="18" customHeight="1" x14ac:dyDescent="0.35">
      <c r="A1189" s="20"/>
      <c r="B1189" s="24" t="str">
        <f t="shared" si="324"/>
        <v/>
      </c>
      <c r="C1189" s="34" t="str">
        <f t="shared" si="332"/>
        <v/>
      </c>
      <c r="D1189" s="8"/>
      <c r="E1189" s="22" t="str">
        <f t="shared" si="325"/>
        <v/>
      </c>
      <c r="F1189" s="34" t="str">
        <f t="shared" si="333"/>
        <v/>
      </c>
      <c r="G1189" s="8"/>
      <c r="H1189" s="22" t="str">
        <f t="shared" si="326"/>
        <v/>
      </c>
      <c r="I1189" s="34" t="str">
        <f t="shared" si="334"/>
        <v/>
      </c>
      <c r="J1189" s="8"/>
      <c r="K1189" s="22" t="str">
        <f t="shared" si="327"/>
        <v/>
      </c>
      <c r="L1189" s="34" t="str">
        <f t="shared" si="335"/>
        <v/>
      </c>
      <c r="M1189" s="8"/>
      <c r="N1189" s="22" t="str">
        <f t="shared" si="328"/>
        <v/>
      </c>
      <c r="O1189" s="34" t="str">
        <f t="shared" si="336"/>
        <v/>
      </c>
      <c r="P1189" s="8"/>
      <c r="Q1189" s="22" t="str">
        <f t="shared" si="329"/>
        <v/>
      </c>
      <c r="R1189" s="34" t="str">
        <f t="shared" si="337"/>
        <v/>
      </c>
      <c r="S1189" s="8"/>
      <c r="T1189" s="22" t="str">
        <f t="shared" si="330"/>
        <v/>
      </c>
      <c r="U1189" s="22" t="str">
        <f t="shared" si="331"/>
        <v/>
      </c>
      <c r="V1189" s="22" t="str">
        <f t="shared" si="338"/>
        <v/>
      </c>
      <c r="W1189" s="22" t="str">
        <f t="shared" si="339"/>
        <v/>
      </c>
      <c r="X1189" s="8"/>
      <c r="Y1189" s="29"/>
    </row>
    <row r="1190" spans="1:25" ht="18" customHeight="1" x14ac:dyDescent="0.35">
      <c r="A1190" s="20"/>
      <c r="B1190" s="24" t="str">
        <f t="shared" si="324"/>
        <v/>
      </c>
      <c r="C1190" s="34" t="str">
        <f t="shared" si="332"/>
        <v/>
      </c>
      <c r="D1190" s="8"/>
      <c r="E1190" s="22" t="str">
        <f t="shared" si="325"/>
        <v/>
      </c>
      <c r="F1190" s="34" t="str">
        <f t="shared" si="333"/>
        <v/>
      </c>
      <c r="G1190" s="8"/>
      <c r="H1190" s="22" t="str">
        <f t="shared" si="326"/>
        <v/>
      </c>
      <c r="I1190" s="34" t="str">
        <f t="shared" si="334"/>
        <v/>
      </c>
      <c r="J1190" s="8"/>
      <c r="K1190" s="22" t="str">
        <f t="shared" si="327"/>
        <v/>
      </c>
      <c r="L1190" s="34" t="str">
        <f t="shared" si="335"/>
        <v/>
      </c>
      <c r="M1190" s="8"/>
      <c r="N1190" s="22" t="str">
        <f t="shared" si="328"/>
        <v/>
      </c>
      <c r="O1190" s="34" t="str">
        <f t="shared" si="336"/>
        <v/>
      </c>
      <c r="P1190" s="8"/>
      <c r="Q1190" s="22" t="str">
        <f t="shared" si="329"/>
        <v/>
      </c>
      <c r="R1190" s="34" t="str">
        <f t="shared" si="337"/>
        <v/>
      </c>
      <c r="S1190" s="8"/>
      <c r="T1190" s="22" t="str">
        <f t="shared" si="330"/>
        <v/>
      </c>
      <c r="U1190" s="22" t="str">
        <f t="shared" si="331"/>
        <v/>
      </c>
      <c r="V1190" s="22" t="str">
        <f t="shared" si="338"/>
        <v/>
      </c>
      <c r="W1190" s="22" t="str">
        <f t="shared" si="339"/>
        <v/>
      </c>
      <c r="X1190" s="8"/>
      <c r="Y1190" s="29"/>
    </row>
    <row r="1191" spans="1:25" ht="18" customHeight="1" x14ac:dyDescent="0.35">
      <c r="A1191" s="20"/>
      <c r="B1191" s="24" t="str">
        <f t="shared" si="324"/>
        <v/>
      </c>
      <c r="C1191" s="34" t="str">
        <f t="shared" si="332"/>
        <v/>
      </c>
      <c r="D1191" s="8"/>
      <c r="E1191" s="22" t="str">
        <f t="shared" si="325"/>
        <v/>
      </c>
      <c r="F1191" s="34" t="str">
        <f t="shared" si="333"/>
        <v/>
      </c>
      <c r="G1191" s="8"/>
      <c r="H1191" s="22" t="str">
        <f t="shared" si="326"/>
        <v/>
      </c>
      <c r="I1191" s="34" t="str">
        <f t="shared" si="334"/>
        <v/>
      </c>
      <c r="J1191" s="8"/>
      <c r="K1191" s="22" t="str">
        <f t="shared" si="327"/>
        <v/>
      </c>
      <c r="L1191" s="34" t="str">
        <f t="shared" si="335"/>
        <v/>
      </c>
      <c r="M1191" s="8"/>
      <c r="N1191" s="22" t="str">
        <f t="shared" si="328"/>
        <v/>
      </c>
      <c r="O1191" s="34" t="str">
        <f t="shared" si="336"/>
        <v/>
      </c>
      <c r="P1191" s="8"/>
      <c r="Q1191" s="22" t="str">
        <f t="shared" si="329"/>
        <v/>
      </c>
      <c r="R1191" s="34" t="str">
        <f t="shared" si="337"/>
        <v/>
      </c>
      <c r="S1191" s="8"/>
      <c r="T1191" s="22" t="str">
        <f t="shared" si="330"/>
        <v/>
      </c>
      <c r="U1191" s="22" t="str">
        <f t="shared" si="331"/>
        <v/>
      </c>
      <c r="V1191" s="22" t="str">
        <f t="shared" si="338"/>
        <v/>
      </c>
      <c r="W1191" s="22" t="str">
        <f t="shared" si="339"/>
        <v/>
      </c>
      <c r="X1191" s="8"/>
      <c r="Y1191" s="29"/>
    </row>
    <row r="1192" spans="1:25" ht="18" customHeight="1" x14ac:dyDescent="0.35">
      <c r="A1192" s="20"/>
      <c r="B1192" s="24" t="str">
        <f t="shared" si="324"/>
        <v/>
      </c>
      <c r="C1192" s="34" t="str">
        <f t="shared" si="332"/>
        <v/>
      </c>
      <c r="D1192" s="8"/>
      <c r="E1192" s="22" t="str">
        <f t="shared" si="325"/>
        <v/>
      </c>
      <c r="F1192" s="34" t="str">
        <f t="shared" si="333"/>
        <v/>
      </c>
      <c r="G1192" s="8"/>
      <c r="H1192" s="22" t="str">
        <f t="shared" si="326"/>
        <v/>
      </c>
      <c r="I1192" s="34" t="str">
        <f t="shared" si="334"/>
        <v/>
      </c>
      <c r="J1192" s="8"/>
      <c r="K1192" s="22" t="str">
        <f t="shared" si="327"/>
        <v/>
      </c>
      <c r="L1192" s="34" t="str">
        <f t="shared" si="335"/>
        <v/>
      </c>
      <c r="M1192" s="8"/>
      <c r="N1192" s="22" t="str">
        <f t="shared" si="328"/>
        <v/>
      </c>
      <c r="O1192" s="34" t="str">
        <f t="shared" si="336"/>
        <v/>
      </c>
      <c r="P1192" s="8"/>
      <c r="Q1192" s="22" t="str">
        <f t="shared" si="329"/>
        <v/>
      </c>
      <c r="R1192" s="34" t="str">
        <f t="shared" si="337"/>
        <v/>
      </c>
      <c r="S1192" s="8"/>
      <c r="T1192" s="22" t="str">
        <f t="shared" si="330"/>
        <v/>
      </c>
      <c r="U1192" s="22" t="str">
        <f t="shared" si="331"/>
        <v/>
      </c>
      <c r="V1192" s="22" t="str">
        <f t="shared" si="338"/>
        <v/>
      </c>
      <c r="W1192" s="22" t="str">
        <f t="shared" si="339"/>
        <v/>
      </c>
      <c r="X1192" s="8"/>
      <c r="Y1192" s="29"/>
    </row>
    <row r="1193" spans="1:25" ht="18" customHeight="1" x14ac:dyDescent="0.35">
      <c r="A1193" s="20"/>
      <c r="B1193" s="24" t="str">
        <f t="shared" si="324"/>
        <v/>
      </c>
      <c r="C1193" s="34" t="str">
        <f t="shared" si="332"/>
        <v/>
      </c>
      <c r="D1193" s="8"/>
      <c r="E1193" s="22" t="str">
        <f t="shared" si="325"/>
        <v/>
      </c>
      <c r="F1193" s="34" t="str">
        <f t="shared" si="333"/>
        <v/>
      </c>
      <c r="G1193" s="8"/>
      <c r="H1193" s="22" t="str">
        <f t="shared" si="326"/>
        <v/>
      </c>
      <c r="I1193" s="34" t="str">
        <f t="shared" si="334"/>
        <v/>
      </c>
      <c r="J1193" s="8"/>
      <c r="K1193" s="22" t="str">
        <f t="shared" si="327"/>
        <v/>
      </c>
      <c r="L1193" s="34" t="str">
        <f t="shared" si="335"/>
        <v/>
      </c>
      <c r="M1193" s="8"/>
      <c r="N1193" s="22" t="str">
        <f t="shared" si="328"/>
        <v/>
      </c>
      <c r="O1193" s="34" t="str">
        <f t="shared" si="336"/>
        <v/>
      </c>
      <c r="P1193" s="8"/>
      <c r="Q1193" s="22" t="str">
        <f t="shared" si="329"/>
        <v/>
      </c>
      <c r="R1193" s="34" t="str">
        <f t="shared" si="337"/>
        <v/>
      </c>
      <c r="S1193" s="8"/>
      <c r="T1193" s="22" t="str">
        <f t="shared" si="330"/>
        <v/>
      </c>
      <c r="U1193" s="22" t="str">
        <f t="shared" si="331"/>
        <v/>
      </c>
      <c r="V1193" s="22" t="str">
        <f t="shared" si="338"/>
        <v/>
      </c>
      <c r="W1193" s="22" t="str">
        <f t="shared" si="339"/>
        <v/>
      </c>
      <c r="X1193" s="8"/>
      <c r="Y1193" s="29"/>
    </row>
    <row r="1194" spans="1:25" ht="18" customHeight="1" x14ac:dyDescent="0.35">
      <c r="A1194" s="20"/>
      <c r="B1194" s="24" t="str">
        <f t="shared" si="324"/>
        <v/>
      </c>
      <c r="C1194" s="34" t="str">
        <f t="shared" si="332"/>
        <v/>
      </c>
      <c r="D1194" s="8"/>
      <c r="E1194" s="22" t="str">
        <f t="shared" si="325"/>
        <v/>
      </c>
      <c r="F1194" s="34" t="str">
        <f t="shared" si="333"/>
        <v/>
      </c>
      <c r="G1194" s="8"/>
      <c r="H1194" s="22" t="str">
        <f t="shared" si="326"/>
        <v/>
      </c>
      <c r="I1194" s="34" t="str">
        <f t="shared" si="334"/>
        <v/>
      </c>
      <c r="J1194" s="8"/>
      <c r="K1194" s="22" t="str">
        <f t="shared" si="327"/>
        <v/>
      </c>
      <c r="L1194" s="34" t="str">
        <f t="shared" si="335"/>
        <v/>
      </c>
      <c r="M1194" s="8"/>
      <c r="N1194" s="22" t="str">
        <f t="shared" si="328"/>
        <v/>
      </c>
      <c r="O1194" s="34" t="str">
        <f t="shared" si="336"/>
        <v/>
      </c>
      <c r="P1194" s="8"/>
      <c r="Q1194" s="22" t="str">
        <f t="shared" si="329"/>
        <v/>
      </c>
      <c r="R1194" s="34" t="str">
        <f t="shared" si="337"/>
        <v/>
      </c>
      <c r="S1194" s="8"/>
      <c r="T1194" s="22" t="str">
        <f t="shared" si="330"/>
        <v/>
      </c>
      <c r="U1194" s="22" t="str">
        <f t="shared" si="331"/>
        <v/>
      </c>
      <c r="V1194" s="22" t="str">
        <f t="shared" si="338"/>
        <v/>
      </c>
      <c r="W1194" s="22" t="str">
        <f t="shared" si="339"/>
        <v/>
      </c>
      <c r="X1194" s="8"/>
      <c r="Y1194" s="29"/>
    </row>
    <row r="1195" spans="1:25" ht="18" customHeight="1" x14ac:dyDescent="0.35">
      <c r="A1195" s="20"/>
      <c r="B1195" s="24" t="str">
        <f t="shared" si="324"/>
        <v/>
      </c>
      <c r="C1195" s="34" t="str">
        <f t="shared" si="332"/>
        <v/>
      </c>
      <c r="D1195" s="8"/>
      <c r="E1195" s="22" t="str">
        <f t="shared" si="325"/>
        <v/>
      </c>
      <c r="F1195" s="34" t="str">
        <f t="shared" si="333"/>
        <v/>
      </c>
      <c r="G1195" s="8"/>
      <c r="H1195" s="22" t="str">
        <f t="shared" si="326"/>
        <v/>
      </c>
      <c r="I1195" s="34" t="str">
        <f t="shared" si="334"/>
        <v/>
      </c>
      <c r="J1195" s="8"/>
      <c r="K1195" s="22" t="str">
        <f t="shared" si="327"/>
        <v/>
      </c>
      <c r="L1195" s="34" t="str">
        <f t="shared" si="335"/>
        <v/>
      </c>
      <c r="M1195" s="8"/>
      <c r="N1195" s="22" t="str">
        <f t="shared" si="328"/>
        <v/>
      </c>
      <c r="O1195" s="34" t="str">
        <f t="shared" si="336"/>
        <v/>
      </c>
      <c r="P1195" s="8"/>
      <c r="Q1195" s="22" t="str">
        <f t="shared" si="329"/>
        <v/>
      </c>
      <c r="R1195" s="34" t="str">
        <f t="shared" si="337"/>
        <v/>
      </c>
      <c r="S1195" s="8"/>
      <c r="T1195" s="22" t="str">
        <f t="shared" si="330"/>
        <v/>
      </c>
      <c r="U1195" s="22" t="str">
        <f t="shared" si="331"/>
        <v/>
      </c>
      <c r="V1195" s="22" t="str">
        <f t="shared" si="338"/>
        <v/>
      </c>
      <c r="W1195" s="22" t="str">
        <f t="shared" si="339"/>
        <v/>
      </c>
      <c r="X1195" s="8"/>
      <c r="Y1195" s="29"/>
    </row>
    <row r="1196" spans="1:25" ht="18" customHeight="1" x14ac:dyDescent="0.35">
      <c r="A1196" s="20"/>
      <c r="B1196" s="24" t="str">
        <f t="shared" si="324"/>
        <v/>
      </c>
      <c r="C1196" s="34" t="str">
        <f t="shared" si="332"/>
        <v/>
      </c>
      <c r="D1196" s="8"/>
      <c r="E1196" s="22" t="str">
        <f t="shared" si="325"/>
        <v/>
      </c>
      <c r="F1196" s="34" t="str">
        <f t="shared" si="333"/>
        <v/>
      </c>
      <c r="G1196" s="8"/>
      <c r="H1196" s="22" t="str">
        <f t="shared" si="326"/>
        <v/>
      </c>
      <c r="I1196" s="34" t="str">
        <f t="shared" si="334"/>
        <v/>
      </c>
      <c r="J1196" s="8"/>
      <c r="K1196" s="22" t="str">
        <f t="shared" si="327"/>
        <v/>
      </c>
      <c r="L1196" s="34" t="str">
        <f t="shared" si="335"/>
        <v/>
      </c>
      <c r="M1196" s="8"/>
      <c r="N1196" s="22" t="str">
        <f t="shared" si="328"/>
        <v/>
      </c>
      <c r="O1196" s="34" t="str">
        <f t="shared" si="336"/>
        <v/>
      </c>
      <c r="P1196" s="8"/>
      <c r="Q1196" s="22" t="str">
        <f t="shared" si="329"/>
        <v/>
      </c>
      <c r="R1196" s="34" t="str">
        <f t="shared" si="337"/>
        <v/>
      </c>
      <c r="S1196" s="8"/>
      <c r="T1196" s="22" t="str">
        <f t="shared" si="330"/>
        <v/>
      </c>
      <c r="U1196" s="22" t="str">
        <f t="shared" si="331"/>
        <v/>
      </c>
      <c r="V1196" s="22" t="str">
        <f t="shared" si="338"/>
        <v/>
      </c>
      <c r="W1196" s="22" t="str">
        <f t="shared" si="339"/>
        <v/>
      </c>
      <c r="X1196" s="8"/>
      <c r="Y1196" s="29"/>
    </row>
    <row r="1197" spans="1:25" ht="18" customHeight="1" x14ac:dyDescent="0.35">
      <c r="A1197" s="20"/>
      <c r="B1197" s="24" t="str">
        <f t="shared" si="324"/>
        <v/>
      </c>
      <c r="C1197" s="34" t="str">
        <f t="shared" si="332"/>
        <v/>
      </c>
      <c r="D1197" s="8"/>
      <c r="E1197" s="22" t="str">
        <f t="shared" si="325"/>
        <v/>
      </c>
      <c r="F1197" s="34" t="str">
        <f t="shared" si="333"/>
        <v/>
      </c>
      <c r="G1197" s="8"/>
      <c r="H1197" s="22" t="str">
        <f t="shared" si="326"/>
        <v/>
      </c>
      <c r="I1197" s="34" t="str">
        <f t="shared" si="334"/>
        <v/>
      </c>
      <c r="J1197" s="8"/>
      <c r="K1197" s="22" t="str">
        <f t="shared" si="327"/>
        <v/>
      </c>
      <c r="L1197" s="34" t="str">
        <f t="shared" si="335"/>
        <v/>
      </c>
      <c r="M1197" s="8"/>
      <c r="N1197" s="22" t="str">
        <f t="shared" si="328"/>
        <v/>
      </c>
      <c r="O1197" s="34" t="str">
        <f t="shared" si="336"/>
        <v/>
      </c>
      <c r="P1197" s="8"/>
      <c r="Q1197" s="22" t="str">
        <f t="shared" si="329"/>
        <v/>
      </c>
      <c r="R1197" s="34" t="str">
        <f t="shared" si="337"/>
        <v/>
      </c>
      <c r="S1197" s="8"/>
      <c r="T1197" s="22" t="str">
        <f t="shared" si="330"/>
        <v/>
      </c>
      <c r="U1197" s="22" t="str">
        <f t="shared" si="331"/>
        <v/>
      </c>
      <c r="V1197" s="22" t="str">
        <f t="shared" si="338"/>
        <v/>
      </c>
      <c r="W1197" s="22" t="str">
        <f t="shared" si="339"/>
        <v/>
      </c>
      <c r="X1197" s="8"/>
      <c r="Y1197" s="29"/>
    </row>
    <row r="1198" spans="1:25" ht="18" customHeight="1" x14ac:dyDescent="0.35">
      <c r="A1198" s="20"/>
      <c r="B1198" s="24" t="str">
        <f t="shared" si="324"/>
        <v/>
      </c>
      <c r="C1198" s="34" t="str">
        <f t="shared" si="332"/>
        <v/>
      </c>
      <c r="D1198" s="8"/>
      <c r="E1198" s="22" t="str">
        <f t="shared" si="325"/>
        <v/>
      </c>
      <c r="F1198" s="34" t="str">
        <f t="shared" si="333"/>
        <v/>
      </c>
      <c r="G1198" s="8"/>
      <c r="H1198" s="22" t="str">
        <f t="shared" si="326"/>
        <v/>
      </c>
      <c r="I1198" s="34" t="str">
        <f t="shared" si="334"/>
        <v/>
      </c>
      <c r="J1198" s="8"/>
      <c r="K1198" s="22" t="str">
        <f t="shared" si="327"/>
        <v/>
      </c>
      <c r="L1198" s="34" t="str">
        <f t="shared" si="335"/>
        <v/>
      </c>
      <c r="M1198" s="8"/>
      <c r="N1198" s="22" t="str">
        <f t="shared" si="328"/>
        <v/>
      </c>
      <c r="O1198" s="34" t="str">
        <f t="shared" si="336"/>
        <v/>
      </c>
      <c r="P1198" s="8"/>
      <c r="Q1198" s="22" t="str">
        <f t="shared" si="329"/>
        <v/>
      </c>
      <c r="R1198" s="34" t="str">
        <f t="shared" si="337"/>
        <v/>
      </c>
      <c r="S1198" s="8"/>
      <c r="T1198" s="22" t="str">
        <f t="shared" si="330"/>
        <v/>
      </c>
      <c r="U1198" s="22" t="str">
        <f t="shared" si="331"/>
        <v/>
      </c>
      <c r="V1198" s="22" t="str">
        <f t="shared" si="338"/>
        <v/>
      </c>
      <c r="W1198" s="22" t="str">
        <f t="shared" si="339"/>
        <v/>
      </c>
      <c r="X1198" s="8"/>
      <c r="Y1198" s="29"/>
    </row>
    <row r="1199" spans="1:25" ht="18" customHeight="1" x14ac:dyDescent="0.35">
      <c r="A1199" s="20"/>
      <c r="B1199" s="24" t="str">
        <f t="shared" si="324"/>
        <v/>
      </c>
      <c r="C1199" s="34" t="str">
        <f t="shared" si="332"/>
        <v/>
      </c>
      <c r="D1199" s="8"/>
      <c r="E1199" s="22" t="str">
        <f t="shared" si="325"/>
        <v/>
      </c>
      <c r="F1199" s="34" t="str">
        <f t="shared" si="333"/>
        <v/>
      </c>
      <c r="G1199" s="8"/>
      <c r="H1199" s="22" t="str">
        <f t="shared" si="326"/>
        <v/>
      </c>
      <c r="I1199" s="34" t="str">
        <f t="shared" si="334"/>
        <v/>
      </c>
      <c r="J1199" s="8"/>
      <c r="K1199" s="22" t="str">
        <f t="shared" si="327"/>
        <v/>
      </c>
      <c r="L1199" s="34" t="str">
        <f t="shared" si="335"/>
        <v/>
      </c>
      <c r="M1199" s="8"/>
      <c r="N1199" s="22" t="str">
        <f t="shared" si="328"/>
        <v/>
      </c>
      <c r="O1199" s="34" t="str">
        <f t="shared" si="336"/>
        <v/>
      </c>
      <c r="P1199" s="8"/>
      <c r="Q1199" s="22" t="str">
        <f t="shared" si="329"/>
        <v/>
      </c>
      <c r="R1199" s="34" t="str">
        <f t="shared" si="337"/>
        <v/>
      </c>
      <c r="S1199" s="8"/>
      <c r="T1199" s="22" t="str">
        <f t="shared" si="330"/>
        <v/>
      </c>
      <c r="U1199" s="22" t="str">
        <f t="shared" si="331"/>
        <v/>
      </c>
      <c r="V1199" s="22" t="str">
        <f t="shared" si="338"/>
        <v/>
      </c>
      <c r="W1199" s="22" t="str">
        <f t="shared" si="339"/>
        <v/>
      </c>
      <c r="X1199" s="8"/>
      <c r="Y1199" s="29"/>
    </row>
    <row r="1200" spans="1:25" ht="18" customHeight="1" x14ac:dyDescent="0.35">
      <c r="A1200" s="20"/>
      <c r="B1200" s="24" t="str">
        <f t="shared" si="324"/>
        <v/>
      </c>
      <c r="C1200" s="34" t="str">
        <f t="shared" si="332"/>
        <v/>
      </c>
      <c r="D1200" s="8"/>
      <c r="E1200" s="22" t="str">
        <f t="shared" si="325"/>
        <v/>
      </c>
      <c r="F1200" s="34" t="str">
        <f t="shared" si="333"/>
        <v/>
      </c>
      <c r="G1200" s="8"/>
      <c r="H1200" s="22" t="str">
        <f t="shared" si="326"/>
        <v/>
      </c>
      <c r="I1200" s="34" t="str">
        <f t="shared" si="334"/>
        <v/>
      </c>
      <c r="J1200" s="8"/>
      <c r="K1200" s="22" t="str">
        <f t="shared" si="327"/>
        <v/>
      </c>
      <c r="L1200" s="34" t="str">
        <f t="shared" si="335"/>
        <v/>
      </c>
      <c r="M1200" s="8"/>
      <c r="N1200" s="22" t="str">
        <f t="shared" si="328"/>
        <v/>
      </c>
      <c r="O1200" s="34" t="str">
        <f t="shared" si="336"/>
        <v/>
      </c>
      <c r="P1200" s="8"/>
      <c r="Q1200" s="22" t="str">
        <f t="shared" si="329"/>
        <v/>
      </c>
      <c r="R1200" s="34" t="str">
        <f t="shared" si="337"/>
        <v/>
      </c>
      <c r="S1200" s="8"/>
      <c r="T1200" s="22" t="str">
        <f t="shared" si="330"/>
        <v/>
      </c>
      <c r="U1200" s="22" t="str">
        <f t="shared" si="331"/>
        <v/>
      </c>
      <c r="V1200" s="22" t="str">
        <f t="shared" si="338"/>
        <v/>
      </c>
      <c r="W1200" s="22" t="str">
        <f t="shared" si="339"/>
        <v/>
      </c>
      <c r="X1200" s="8"/>
      <c r="Y1200" s="29"/>
    </row>
    <row r="1201" spans="1:25" ht="18" customHeight="1" x14ac:dyDescent="0.35">
      <c r="A1201" s="20"/>
      <c r="B1201" s="24" t="str">
        <f t="shared" si="324"/>
        <v/>
      </c>
      <c r="C1201" s="34" t="str">
        <f t="shared" si="332"/>
        <v/>
      </c>
      <c r="D1201" s="8"/>
      <c r="E1201" s="22" t="str">
        <f t="shared" si="325"/>
        <v/>
      </c>
      <c r="F1201" s="34" t="str">
        <f t="shared" si="333"/>
        <v/>
      </c>
      <c r="G1201" s="8"/>
      <c r="H1201" s="22" t="str">
        <f t="shared" si="326"/>
        <v/>
      </c>
      <c r="I1201" s="34" t="str">
        <f t="shared" si="334"/>
        <v/>
      </c>
      <c r="J1201" s="8"/>
      <c r="K1201" s="22" t="str">
        <f t="shared" si="327"/>
        <v/>
      </c>
      <c r="L1201" s="34" t="str">
        <f t="shared" si="335"/>
        <v/>
      </c>
      <c r="M1201" s="8"/>
      <c r="N1201" s="22" t="str">
        <f t="shared" si="328"/>
        <v/>
      </c>
      <c r="O1201" s="34" t="str">
        <f t="shared" si="336"/>
        <v/>
      </c>
      <c r="P1201" s="8"/>
      <c r="Q1201" s="22" t="str">
        <f t="shared" si="329"/>
        <v/>
      </c>
      <c r="R1201" s="34" t="str">
        <f t="shared" si="337"/>
        <v/>
      </c>
      <c r="S1201" s="8"/>
      <c r="T1201" s="22" t="str">
        <f t="shared" si="330"/>
        <v/>
      </c>
      <c r="U1201" s="22" t="str">
        <f t="shared" si="331"/>
        <v/>
      </c>
      <c r="V1201" s="22" t="str">
        <f t="shared" si="338"/>
        <v/>
      </c>
      <c r="W1201" s="22" t="str">
        <f t="shared" si="339"/>
        <v/>
      </c>
      <c r="X1201" s="8"/>
      <c r="Y1201" s="29"/>
    </row>
    <row r="1202" spans="1:25" ht="18" customHeight="1" x14ac:dyDescent="0.35">
      <c r="A1202" s="20"/>
      <c r="B1202" s="24" t="str">
        <f t="shared" si="324"/>
        <v/>
      </c>
      <c r="C1202" s="34" t="str">
        <f t="shared" si="332"/>
        <v/>
      </c>
      <c r="D1202" s="8"/>
      <c r="E1202" s="22" t="str">
        <f t="shared" si="325"/>
        <v/>
      </c>
      <c r="F1202" s="34" t="str">
        <f t="shared" si="333"/>
        <v/>
      </c>
      <c r="G1202" s="8"/>
      <c r="H1202" s="22" t="str">
        <f t="shared" si="326"/>
        <v/>
      </c>
      <c r="I1202" s="34" t="str">
        <f t="shared" si="334"/>
        <v/>
      </c>
      <c r="J1202" s="8"/>
      <c r="K1202" s="22" t="str">
        <f t="shared" si="327"/>
        <v/>
      </c>
      <c r="L1202" s="34" t="str">
        <f t="shared" si="335"/>
        <v/>
      </c>
      <c r="M1202" s="8"/>
      <c r="N1202" s="22" t="str">
        <f t="shared" si="328"/>
        <v/>
      </c>
      <c r="O1202" s="34" t="str">
        <f t="shared" si="336"/>
        <v/>
      </c>
      <c r="P1202" s="8"/>
      <c r="Q1202" s="22" t="str">
        <f t="shared" si="329"/>
        <v/>
      </c>
      <c r="R1202" s="34" t="str">
        <f t="shared" si="337"/>
        <v/>
      </c>
      <c r="S1202" s="8"/>
      <c r="T1202" s="22" t="str">
        <f t="shared" si="330"/>
        <v/>
      </c>
      <c r="U1202" s="22" t="str">
        <f t="shared" si="331"/>
        <v/>
      </c>
      <c r="V1202" s="22" t="str">
        <f t="shared" si="338"/>
        <v/>
      </c>
      <c r="W1202" s="22" t="str">
        <f t="shared" si="339"/>
        <v/>
      </c>
      <c r="X1202" s="8"/>
      <c r="Y1202" s="29"/>
    </row>
    <row r="1203" spans="1:25" ht="18" customHeight="1" x14ac:dyDescent="0.35">
      <c r="A1203" s="20"/>
      <c r="B1203" s="24" t="str">
        <f t="shared" si="324"/>
        <v/>
      </c>
      <c r="C1203" s="34" t="str">
        <f t="shared" si="332"/>
        <v/>
      </c>
      <c r="D1203" s="8"/>
      <c r="E1203" s="22" t="str">
        <f t="shared" si="325"/>
        <v/>
      </c>
      <c r="F1203" s="34" t="str">
        <f t="shared" si="333"/>
        <v/>
      </c>
      <c r="G1203" s="8"/>
      <c r="H1203" s="22" t="str">
        <f t="shared" si="326"/>
        <v/>
      </c>
      <c r="I1203" s="34" t="str">
        <f t="shared" si="334"/>
        <v/>
      </c>
      <c r="J1203" s="8"/>
      <c r="K1203" s="22" t="str">
        <f t="shared" si="327"/>
        <v/>
      </c>
      <c r="L1203" s="34" t="str">
        <f t="shared" si="335"/>
        <v/>
      </c>
      <c r="M1203" s="8"/>
      <c r="N1203" s="22" t="str">
        <f t="shared" si="328"/>
        <v/>
      </c>
      <c r="O1203" s="34" t="str">
        <f t="shared" si="336"/>
        <v/>
      </c>
      <c r="P1203" s="8"/>
      <c r="Q1203" s="22" t="str">
        <f t="shared" si="329"/>
        <v/>
      </c>
      <c r="R1203" s="34" t="str">
        <f t="shared" si="337"/>
        <v/>
      </c>
      <c r="S1203" s="8"/>
      <c r="T1203" s="22" t="str">
        <f t="shared" si="330"/>
        <v/>
      </c>
      <c r="U1203" s="22" t="str">
        <f t="shared" si="331"/>
        <v/>
      </c>
      <c r="V1203" s="22" t="str">
        <f t="shared" si="338"/>
        <v/>
      </c>
      <c r="W1203" s="22" t="str">
        <f t="shared" si="339"/>
        <v/>
      </c>
      <c r="X1203" s="8"/>
      <c r="Y1203" s="29"/>
    </row>
    <row r="1204" spans="1:25" ht="18" customHeight="1" x14ac:dyDescent="0.35">
      <c r="A1204" s="20"/>
      <c r="B1204" s="24" t="str">
        <f t="shared" si="324"/>
        <v/>
      </c>
      <c r="C1204" s="34" t="str">
        <f t="shared" si="332"/>
        <v/>
      </c>
      <c r="D1204" s="8"/>
      <c r="E1204" s="22" t="str">
        <f t="shared" si="325"/>
        <v/>
      </c>
      <c r="F1204" s="34" t="str">
        <f t="shared" si="333"/>
        <v/>
      </c>
      <c r="G1204" s="8"/>
      <c r="H1204" s="22" t="str">
        <f t="shared" si="326"/>
        <v/>
      </c>
      <c r="I1204" s="34" t="str">
        <f t="shared" si="334"/>
        <v/>
      </c>
      <c r="J1204" s="8"/>
      <c r="K1204" s="22" t="str">
        <f t="shared" si="327"/>
        <v/>
      </c>
      <c r="L1204" s="34" t="str">
        <f t="shared" si="335"/>
        <v/>
      </c>
      <c r="M1204" s="8"/>
      <c r="N1204" s="22" t="str">
        <f t="shared" si="328"/>
        <v/>
      </c>
      <c r="O1204" s="34" t="str">
        <f t="shared" si="336"/>
        <v/>
      </c>
      <c r="P1204" s="8"/>
      <c r="Q1204" s="22" t="str">
        <f t="shared" si="329"/>
        <v/>
      </c>
      <c r="R1204" s="34" t="str">
        <f t="shared" si="337"/>
        <v/>
      </c>
      <c r="S1204" s="8"/>
      <c r="T1204" s="22" t="str">
        <f t="shared" si="330"/>
        <v/>
      </c>
      <c r="U1204" s="22" t="str">
        <f t="shared" si="331"/>
        <v/>
      </c>
      <c r="V1204" s="22" t="str">
        <f t="shared" si="338"/>
        <v/>
      </c>
      <c r="W1204" s="22" t="str">
        <f t="shared" si="339"/>
        <v/>
      </c>
      <c r="X1204" s="8"/>
      <c r="Y1204" s="29"/>
    </row>
    <row r="1205" spans="1:25" ht="18" customHeight="1" x14ac:dyDescent="0.35">
      <c r="A1205" s="20"/>
      <c r="B1205" s="24" t="str">
        <f t="shared" si="324"/>
        <v/>
      </c>
      <c r="C1205" s="34" t="str">
        <f t="shared" si="332"/>
        <v/>
      </c>
      <c r="D1205" s="8"/>
      <c r="E1205" s="22" t="str">
        <f t="shared" si="325"/>
        <v/>
      </c>
      <c r="F1205" s="34" t="str">
        <f t="shared" si="333"/>
        <v/>
      </c>
      <c r="G1205" s="8"/>
      <c r="H1205" s="22" t="str">
        <f t="shared" si="326"/>
        <v/>
      </c>
      <c r="I1205" s="34" t="str">
        <f t="shared" si="334"/>
        <v/>
      </c>
      <c r="J1205" s="8"/>
      <c r="K1205" s="22" t="str">
        <f t="shared" si="327"/>
        <v/>
      </c>
      <c r="L1205" s="34" t="str">
        <f t="shared" si="335"/>
        <v/>
      </c>
      <c r="M1205" s="8"/>
      <c r="N1205" s="22" t="str">
        <f t="shared" si="328"/>
        <v/>
      </c>
      <c r="O1205" s="34" t="str">
        <f t="shared" si="336"/>
        <v/>
      </c>
      <c r="P1205" s="8"/>
      <c r="Q1205" s="22" t="str">
        <f t="shared" si="329"/>
        <v/>
      </c>
      <c r="R1205" s="34" t="str">
        <f t="shared" si="337"/>
        <v/>
      </c>
      <c r="S1205" s="8"/>
      <c r="T1205" s="22" t="str">
        <f t="shared" si="330"/>
        <v/>
      </c>
      <c r="U1205" s="22" t="str">
        <f t="shared" si="331"/>
        <v/>
      </c>
      <c r="V1205" s="22" t="str">
        <f t="shared" si="338"/>
        <v/>
      </c>
      <c r="W1205" s="22" t="str">
        <f t="shared" si="339"/>
        <v/>
      </c>
      <c r="X1205" s="8"/>
      <c r="Y1205" s="29"/>
    </row>
    <row r="1206" spans="1:25" ht="18" customHeight="1" x14ac:dyDescent="0.35">
      <c r="A1206" s="20"/>
      <c r="B1206" s="24" t="str">
        <f t="shared" si="324"/>
        <v/>
      </c>
      <c r="C1206" s="34" t="str">
        <f t="shared" si="332"/>
        <v/>
      </c>
      <c r="D1206" s="8"/>
      <c r="E1206" s="22" t="str">
        <f t="shared" si="325"/>
        <v/>
      </c>
      <c r="F1206" s="34" t="str">
        <f t="shared" si="333"/>
        <v/>
      </c>
      <c r="G1206" s="8"/>
      <c r="H1206" s="22" t="str">
        <f t="shared" si="326"/>
        <v/>
      </c>
      <c r="I1206" s="34" t="str">
        <f t="shared" si="334"/>
        <v/>
      </c>
      <c r="J1206" s="8"/>
      <c r="K1206" s="22" t="str">
        <f t="shared" si="327"/>
        <v/>
      </c>
      <c r="L1206" s="34" t="str">
        <f t="shared" si="335"/>
        <v/>
      </c>
      <c r="M1206" s="8"/>
      <c r="N1206" s="22" t="str">
        <f t="shared" si="328"/>
        <v/>
      </c>
      <c r="O1206" s="34" t="str">
        <f t="shared" si="336"/>
        <v/>
      </c>
      <c r="P1206" s="8"/>
      <c r="Q1206" s="22" t="str">
        <f t="shared" si="329"/>
        <v/>
      </c>
      <c r="R1206" s="34" t="str">
        <f t="shared" si="337"/>
        <v/>
      </c>
      <c r="S1206" s="8"/>
      <c r="T1206" s="22" t="str">
        <f t="shared" si="330"/>
        <v/>
      </c>
      <c r="U1206" s="22" t="str">
        <f t="shared" si="331"/>
        <v/>
      </c>
      <c r="V1206" s="22" t="str">
        <f t="shared" si="338"/>
        <v/>
      </c>
      <c r="W1206" s="22" t="str">
        <f t="shared" si="339"/>
        <v/>
      </c>
      <c r="X1206" s="8"/>
      <c r="Y1206" s="29"/>
    </row>
    <row r="1207" spans="1:25" ht="18" customHeight="1" x14ac:dyDescent="0.35">
      <c r="A1207" s="20"/>
      <c r="B1207" s="24" t="str">
        <f t="shared" si="324"/>
        <v/>
      </c>
      <c r="C1207" s="34" t="str">
        <f t="shared" si="332"/>
        <v/>
      </c>
      <c r="D1207" s="8"/>
      <c r="E1207" s="22" t="str">
        <f t="shared" si="325"/>
        <v/>
      </c>
      <c r="F1207" s="34" t="str">
        <f t="shared" si="333"/>
        <v/>
      </c>
      <c r="G1207" s="8"/>
      <c r="H1207" s="22" t="str">
        <f t="shared" si="326"/>
        <v/>
      </c>
      <c r="I1207" s="34" t="str">
        <f t="shared" si="334"/>
        <v/>
      </c>
      <c r="J1207" s="8"/>
      <c r="K1207" s="22" t="str">
        <f t="shared" si="327"/>
        <v/>
      </c>
      <c r="L1207" s="34" t="str">
        <f t="shared" si="335"/>
        <v/>
      </c>
      <c r="M1207" s="8"/>
      <c r="N1207" s="22" t="str">
        <f t="shared" si="328"/>
        <v/>
      </c>
      <c r="O1207" s="34" t="str">
        <f t="shared" si="336"/>
        <v/>
      </c>
      <c r="P1207" s="8"/>
      <c r="Q1207" s="22" t="str">
        <f t="shared" si="329"/>
        <v/>
      </c>
      <c r="R1207" s="34" t="str">
        <f t="shared" si="337"/>
        <v/>
      </c>
      <c r="S1207" s="8"/>
      <c r="T1207" s="22" t="str">
        <f t="shared" si="330"/>
        <v/>
      </c>
      <c r="U1207" s="22" t="str">
        <f t="shared" si="331"/>
        <v/>
      </c>
      <c r="V1207" s="22" t="str">
        <f t="shared" si="338"/>
        <v/>
      </c>
      <c r="W1207" s="22" t="str">
        <f t="shared" si="339"/>
        <v/>
      </c>
      <c r="X1207" s="8"/>
      <c r="Y1207" s="29"/>
    </row>
    <row r="1208" spans="1:25" ht="18" customHeight="1" x14ac:dyDescent="0.35">
      <c r="A1208" s="20"/>
      <c r="B1208" s="24" t="str">
        <f t="shared" si="324"/>
        <v/>
      </c>
      <c r="C1208" s="34" t="str">
        <f t="shared" si="332"/>
        <v/>
      </c>
      <c r="D1208" s="8"/>
      <c r="E1208" s="22" t="str">
        <f t="shared" si="325"/>
        <v/>
      </c>
      <c r="F1208" s="34" t="str">
        <f t="shared" si="333"/>
        <v/>
      </c>
      <c r="G1208" s="8"/>
      <c r="H1208" s="22" t="str">
        <f t="shared" si="326"/>
        <v/>
      </c>
      <c r="I1208" s="34" t="str">
        <f t="shared" si="334"/>
        <v/>
      </c>
      <c r="J1208" s="8"/>
      <c r="K1208" s="22" t="str">
        <f t="shared" si="327"/>
        <v/>
      </c>
      <c r="L1208" s="34" t="str">
        <f t="shared" si="335"/>
        <v/>
      </c>
      <c r="M1208" s="8"/>
      <c r="N1208" s="22" t="str">
        <f t="shared" si="328"/>
        <v/>
      </c>
      <c r="O1208" s="34" t="str">
        <f t="shared" si="336"/>
        <v/>
      </c>
      <c r="P1208" s="8"/>
      <c r="Q1208" s="22" t="str">
        <f t="shared" si="329"/>
        <v/>
      </c>
      <c r="R1208" s="34" t="str">
        <f t="shared" si="337"/>
        <v/>
      </c>
      <c r="S1208" s="8"/>
      <c r="T1208" s="22" t="str">
        <f t="shared" si="330"/>
        <v/>
      </c>
      <c r="U1208" s="22" t="str">
        <f t="shared" si="331"/>
        <v/>
      </c>
      <c r="V1208" s="22" t="str">
        <f t="shared" si="338"/>
        <v/>
      </c>
      <c r="W1208" s="22" t="str">
        <f t="shared" si="339"/>
        <v/>
      </c>
      <c r="X1208" s="8"/>
      <c r="Y1208" s="29"/>
    </row>
    <row r="1209" spans="1:25" ht="18" customHeight="1" x14ac:dyDescent="0.35">
      <c r="A1209" s="20"/>
      <c r="B1209" s="24" t="str">
        <f t="shared" si="324"/>
        <v/>
      </c>
      <c r="C1209" s="34" t="str">
        <f t="shared" si="332"/>
        <v/>
      </c>
      <c r="D1209" s="8"/>
      <c r="E1209" s="22" t="str">
        <f t="shared" si="325"/>
        <v/>
      </c>
      <c r="F1209" s="34" t="str">
        <f t="shared" si="333"/>
        <v/>
      </c>
      <c r="G1209" s="8"/>
      <c r="H1209" s="22" t="str">
        <f t="shared" si="326"/>
        <v/>
      </c>
      <c r="I1209" s="34" t="str">
        <f t="shared" si="334"/>
        <v/>
      </c>
      <c r="J1209" s="8"/>
      <c r="K1209" s="22" t="str">
        <f t="shared" si="327"/>
        <v/>
      </c>
      <c r="L1209" s="34" t="str">
        <f t="shared" si="335"/>
        <v/>
      </c>
      <c r="M1209" s="8"/>
      <c r="N1209" s="22" t="str">
        <f t="shared" si="328"/>
        <v/>
      </c>
      <c r="O1209" s="34" t="str">
        <f t="shared" si="336"/>
        <v/>
      </c>
      <c r="P1209" s="8"/>
      <c r="Q1209" s="22" t="str">
        <f t="shared" si="329"/>
        <v/>
      </c>
      <c r="R1209" s="34" t="str">
        <f t="shared" si="337"/>
        <v/>
      </c>
      <c r="S1209" s="8"/>
      <c r="T1209" s="22" t="str">
        <f t="shared" si="330"/>
        <v/>
      </c>
      <c r="U1209" s="22" t="str">
        <f t="shared" si="331"/>
        <v/>
      </c>
      <c r="V1209" s="22" t="str">
        <f t="shared" si="338"/>
        <v/>
      </c>
      <c r="W1209" s="22" t="str">
        <f t="shared" si="339"/>
        <v/>
      </c>
      <c r="X1209" s="8"/>
      <c r="Y1209" s="29"/>
    </row>
    <row r="1210" spans="1:25" ht="18" customHeight="1" x14ac:dyDescent="0.35">
      <c r="A1210" s="20"/>
      <c r="B1210" s="24" t="str">
        <f t="shared" si="324"/>
        <v/>
      </c>
      <c r="C1210" s="34" t="str">
        <f t="shared" si="332"/>
        <v/>
      </c>
      <c r="D1210" s="8"/>
      <c r="E1210" s="22" t="str">
        <f t="shared" si="325"/>
        <v/>
      </c>
      <c r="F1210" s="34" t="str">
        <f t="shared" si="333"/>
        <v/>
      </c>
      <c r="G1210" s="8"/>
      <c r="H1210" s="22" t="str">
        <f t="shared" si="326"/>
        <v/>
      </c>
      <c r="I1210" s="34" t="str">
        <f t="shared" si="334"/>
        <v/>
      </c>
      <c r="J1210" s="8"/>
      <c r="K1210" s="22" t="str">
        <f t="shared" si="327"/>
        <v/>
      </c>
      <c r="L1210" s="34" t="str">
        <f t="shared" si="335"/>
        <v/>
      </c>
      <c r="M1210" s="8"/>
      <c r="N1210" s="22" t="str">
        <f t="shared" si="328"/>
        <v/>
      </c>
      <c r="O1210" s="34" t="str">
        <f t="shared" si="336"/>
        <v/>
      </c>
      <c r="P1210" s="8"/>
      <c r="Q1210" s="22" t="str">
        <f t="shared" si="329"/>
        <v/>
      </c>
      <c r="R1210" s="34" t="str">
        <f t="shared" si="337"/>
        <v/>
      </c>
      <c r="S1210" s="8"/>
      <c r="T1210" s="22" t="str">
        <f t="shared" si="330"/>
        <v/>
      </c>
      <c r="U1210" s="22" t="str">
        <f t="shared" si="331"/>
        <v/>
      </c>
      <c r="V1210" s="22" t="str">
        <f t="shared" si="338"/>
        <v/>
      </c>
      <c r="W1210" s="22" t="str">
        <f t="shared" si="339"/>
        <v/>
      </c>
      <c r="X1210" s="8"/>
      <c r="Y1210" s="29"/>
    </row>
    <row r="1211" spans="1:25" ht="18" customHeight="1" x14ac:dyDescent="0.35">
      <c r="A1211" s="20"/>
      <c r="B1211" s="24" t="str">
        <f t="shared" si="324"/>
        <v/>
      </c>
      <c r="C1211" s="34" t="str">
        <f t="shared" si="332"/>
        <v/>
      </c>
      <c r="D1211" s="8"/>
      <c r="E1211" s="22" t="str">
        <f t="shared" si="325"/>
        <v/>
      </c>
      <c r="F1211" s="34" t="str">
        <f t="shared" si="333"/>
        <v/>
      </c>
      <c r="G1211" s="8"/>
      <c r="H1211" s="22" t="str">
        <f t="shared" si="326"/>
        <v/>
      </c>
      <c r="I1211" s="34" t="str">
        <f t="shared" si="334"/>
        <v/>
      </c>
      <c r="J1211" s="8"/>
      <c r="K1211" s="22" t="str">
        <f t="shared" si="327"/>
        <v/>
      </c>
      <c r="L1211" s="34" t="str">
        <f t="shared" si="335"/>
        <v/>
      </c>
      <c r="M1211" s="8"/>
      <c r="N1211" s="22" t="str">
        <f t="shared" si="328"/>
        <v/>
      </c>
      <c r="O1211" s="34" t="str">
        <f t="shared" si="336"/>
        <v/>
      </c>
      <c r="P1211" s="8"/>
      <c r="Q1211" s="22" t="str">
        <f t="shared" si="329"/>
        <v/>
      </c>
      <c r="R1211" s="34" t="str">
        <f t="shared" si="337"/>
        <v/>
      </c>
      <c r="S1211" s="8"/>
      <c r="T1211" s="22" t="str">
        <f t="shared" si="330"/>
        <v/>
      </c>
      <c r="U1211" s="22" t="str">
        <f t="shared" si="331"/>
        <v/>
      </c>
      <c r="V1211" s="22" t="str">
        <f t="shared" si="338"/>
        <v/>
      </c>
      <c r="W1211" s="22" t="str">
        <f t="shared" si="339"/>
        <v/>
      </c>
      <c r="X1211" s="8"/>
      <c r="Y1211" s="29"/>
    </row>
    <row r="1212" spans="1:25" ht="18" customHeight="1" x14ac:dyDescent="0.35">
      <c r="A1212" s="20"/>
      <c r="B1212" s="24" t="str">
        <f t="shared" si="324"/>
        <v/>
      </c>
      <c r="C1212" s="34" t="str">
        <f t="shared" si="332"/>
        <v/>
      </c>
      <c r="D1212" s="8"/>
      <c r="E1212" s="22" t="str">
        <f t="shared" si="325"/>
        <v/>
      </c>
      <c r="F1212" s="34" t="str">
        <f t="shared" si="333"/>
        <v/>
      </c>
      <c r="G1212" s="8"/>
      <c r="H1212" s="22" t="str">
        <f t="shared" si="326"/>
        <v/>
      </c>
      <c r="I1212" s="34" t="str">
        <f t="shared" si="334"/>
        <v/>
      </c>
      <c r="J1212" s="8"/>
      <c r="K1212" s="22" t="str">
        <f t="shared" si="327"/>
        <v/>
      </c>
      <c r="L1212" s="34" t="str">
        <f t="shared" si="335"/>
        <v/>
      </c>
      <c r="M1212" s="8"/>
      <c r="N1212" s="22" t="str">
        <f t="shared" si="328"/>
        <v/>
      </c>
      <c r="O1212" s="34" t="str">
        <f t="shared" si="336"/>
        <v/>
      </c>
      <c r="P1212" s="8"/>
      <c r="Q1212" s="22" t="str">
        <f t="shared" si="329"/>
        <v/>
      </c>
      <c r="R1212" s="34" t="str">
        <f t="shared" si="337"/>
        <v/>
      </c>
      <c r="S1212" s="8"/>
      <c r="T1212" s="22" t="str">
        <f t="shared" si="330"/>
        <v/>
      </c>
      <c r="U1212" s="22" t="str">
        <f t="shared" si="331"/>
        <v/>
      </c>
      <c r="V1212" s="22" t="str">
        <f t="shared" si="338"/>
        <v/>
      </c>
      <c r="W1212" s="22" t="str">
        <f t="shared" si="339"/>
        <v/>
      </c>
      <c r="X1212" s="8"/>
      <c r="Y1212" s="29"/>
    </row>
    <row r="1213" spans="1:25" ht="18" customHeight="1" x14ac:dyDescent="0.35">
      <c r="A1213" s="20"/>
      <c r="B1213" s="24" t="str">
        <f t="shared" si="324"/>
        <v/>
      </c>
      <c r="C1213" s="34" t="str">
        <f t="shared" si="332"/>
        <v/>
      </c>
      <c r="D1213" s="8"/>
      <c r="E1213" s="22" t="str">
        <f t="shared" si="325"/>
        <v/>
      </c>
      <c r="F1213" s="34" t="str">
        <f t="shared" si="333"/>
        <v/>
      </c>
      <c r="G1213" s="8"/>
      <c r="H1213" s="22" t="str">
        <f t="shared" si="326"/>
        <v/>
      </c>
      <c r="I1213" s="34" t="str">
        <f t="shared" si="334"/>
        <v/>
      </c>
      <c r="J1213" s="8"/>
      <c r="K1213" s="22" t="str">
        <f t="shared" si="327"/>
        <v/>
      </c>
      <c r="L1213" s="34" t="str">
        <f t="shared" si="335"/>
        <v/>
      </c>
      <c r="M1213" s="8"/>
      <c r="N1213" s="22" t="str">
        <f t="shared" si="328"/>
        <v/>
      </c>
      <c r="O1213" s="34" t="str">
        <f t="shared" si="336"/>
        <v/>
      </c>
      <c r="P1213" s="8"/>
      <c r="Q1213" s="22" t="str">
        <f t="shared" si="329"/>
        <v/>
      </c>
      <c r="R1213" s="34" t="str">
        <f t="shared" si="337"/>
        <v/>
      </c>
      <c r="S1213" s="8"/>
      <c r="T1213" s="22" t="str">
        <f t="shared" si="330"/>
        <v/>
      </c>
      <c r="U1213" s="22" t="str">
        <f t="shared" si="331"/>
        <v/>
      </c>
      <c r="V1213" s="22" t="str">
        <f t="shared" si="338"/>
        <v/>
      </c>
      <c r="W1213" s="22" t="str">
        <f t="shared" si="339"/>
        <v/>
      </c>
      <c r="X1213" s="8"/>
      <c r="Y1213" s="29"/>
    </row>
    <row r="1214" spans="1:25" ht="18" customHeight="1" x14ac:dyDescent="0.35">
      <c r="A1214" s="20"/>
      <c r="B1214" s="24" t="str">
        <f t="shared" si="324"/>
        <v/>
      </c>
      <c r="C1214" s="34" t="str">
        <f t="shared" si="332"/>
        <v/>
      </c>
      <c r="D1214" s="8"/>
      <c r="E1214" s="22" t="str">
        <f t="shared" si="325"/>
        <v/>
      </c>
      <c r="F1214" s="34" t="str">
        <f t="shared" si="333"/>
        <v/>
      </c>
      <c r="G1214" s="8"/>
      <c r="H1214" s="22" t="str">
        <f t="shared" si="326"/>
        <v/>
      </c>
      <c r="I1214" s="34" t="str">
        <f t="shared" si="334"/>
        <v/>
      </c>
      <c r="J1214" s="8"/>
      <c r="K1214" s="22" t="str">
        <f t="shared" si="327"/>
        <v/>
      </c>
      <c r="L1214" s="34" t="str">
        <f t="shared" si="335"/>
        <v/>
      </c>
      <c r="M1214" s="8"/>
      <c r="N1214" s="22" t="str">
        <f t="shared" si="328"/>
        <v/>
      </c>
      <c r="O1214" s="34" t="str">
        <f t="shared" si="336"/>
        <v/>
      </c>
      <c r="P1214" s="8"/>
      <c r="Q1214" s="22" t="str">
        <f t="shared" si="329"/>
        <v/>
      </c>
      <c r="R1214" s="34" t="str">
        <f t="shared" si="337"/>
        <v/>
      </c>
      <c r="S1214" s="8"/>
      <c r="T1214" s="22" t="str">
        <f t="shared" si="330"/>
        <v/>
      </c>
      <c r="U1214" s="22" t="str">
        <f t="shared" si="331"/>
        <v/>
      </c>
      <c r="V1214" s="22" t="str">
        <f t="shared" si="338"/>
        <v/>
      </c>
      <c r="W1214" s="22" t="str">
        <f t="shared" si="339"/>
        <v/>
      </c>
      <c r="X1214" s="8"/>
      <c r="Y1214" s="29"/>
    </row>
    <row r="1215" spans="1:25" ht="18" customHeight="1" x14ac:dyDescent="0.35">
      <c r="A1215" s="20"/>
      <c r="B1215" s="24" t="str">
        <f t="shared" si="324"/>
        <v/>
      </c>
      <c r="C1215" s="34" t="str">
        <f t="shared" si="332"/>
        <v/>
      </c>
      <c r="D1215" s="8"/>
      <c r="E1215" s="22" t="str">
        <f t="shared" si="325"/>
        <v/>
      </c>
      <c r="F1215" s="34" t="str">
        <f t="shared" si="333"/>
        <v/>
      </c>
      <c r="G1215" s="8"/>
      <c r="H1215" s="22" t="str">
        <f t="shared" si="326"/>
        <v/>
      </c>
      <c r="I1215" s="34" t="str">
        <f t="shared" si="334"/>
        <v/>
      </c>
      <c r="J1215" s="8"/>
      <c r="K1215" s="22" t="str">
        <f t="shared" si="327"/>
        <v/>
      </c>
      <c r="L1215" s="34" t="str">
        <f t="shared" si="335"/>
        <v/>
      </c>
      <c r="M1215" s="8"/>
      <c r="N1215" s="22" t="str">
        <f t="shared" si="328"/>
        <v/>
      </c>
      <c r="O1215" s="34" t="str">
        <f t="shared" si="336"/>
        <v/>
      </c>
      <c r="P1215" s="8"/>
      <c r="Q1215" s="22" t="str">
        <f t="shared" si="329"/>
        <v/>
      </c>
      <c r="R1215" s="34" t="str">
        <f t="shared" si="337"/>
        <v/>
      </c>
      <c r="S1215" s="8"/>
      <c r="T1215" s="22" t="str">
        <f t="shared" si="330"/>
        <v/>
      </c>
      <c r="U1215" s="22" t="str">
        <f t="shared" si="331"/>
        <v/>
      </c>
      <c r="V1215" s="22" t="str">
        <f t="shared" si="338"/>
        <v/>
      </c>
      <c r="W1215" s="22" t="str">
        <f t="shared" si="339"/>
        <v/>
      </c>
      <c r="X1215" s="8"/>
      <c r="Y1215" s="29"/>
    </row>
    <row r="1216" spans="1:25" ht="18" customHeight="1" x14ac:dyDescent="0.35">
      <c r="A1216" s="20"/>
      <c r="B1216" s="24" t="str">
        <f t="shared" si="324"/>
        <v/>
      </c>
      <c r="C1216" s="34" t="str">
        <f t="shared" si="332"/>
        <v/>
      </c>
      <c r="D1216" s="8"/>
      <c r="E1216" s="22" t="str">
        <f t="shared" si="325"/>
        <v/>
      </c>
      <c r="F1216" s="34" t="str">
        <f t="shared" si="333"/>
        <v/>
      </c>
      <c r="G1216" s="8"/>
      <c r="H1216" s="22" t="str">
        <f t="shared" si="326"/>
        <v/>
      </c>
      <c r="I1216" s="34" t="str">
        <f t="shared" si="334"/>
        <v/>
      </c>
      <c r="J1216" s="8"/>
      <c r="K1216" s="22" t="str">
        <f t="shared" si="327"/>
        <v/>
      </c>
      <c r="L1216" s="34" t="str">
        <f t="shared" si="335"/>
        <v/>
      </c>
      <c r="M1216" s="8"/>
      <c r="N1216" s="22" t="str">
        <f t="shared" si="328"/>
        <v/>
      </c>
      <c r="O1216" s="34" t="str">
        <f t="shared" si="336"/>
        <v/>
      </c>
      <c r="P1216" s="8"/>
      <c r="Q1216" s="22" t="str">
        <f t="shared" si="329"/>
        <v/>
      </c>
      <c r="R1216" s="34" t="str">
        <f t="shared" si="337"/>
        <v/>
      </c>
      <c r="S1216" s="8"/>
      <c r="T1216" s="22" t="str">
        <f t="shared" si="330"/>
        <v/>
      </c>
      <c r="U1216" s="22" t="str">
        <f t="shared" si="331"/>
        <v/>
      </c>
      <c r="V1216" s="22" t="str">
        <f t="shared" si="338"/>
        <v/>
      </c>
      <c r="W1216" s="22" t="str">
        <f t="shared" si="339"/>
        <v/>
      </c>
      <c r="X1216" s="8"/>
      <c r="Y1216" s="29"/>
    </row>
    <row r="1217" spans="1:25" ht="18" customHeight="1" x14ac:dyDescent="0.35">
      <c r="A1217" s="20"/>
      <c r="B1217" s="24" t="str">
        <f t="shared" si="324"/>
        <v/>
      </c>
      <c r="C1217" s="34" t="str">
        <f t="shared" si="332"/>
        <v/>
      </c>
      <c r="D1217" s="8"/>
      <c r="E1217" s="22" t="str">
        <f t="shared" si="325"/>
        <v/>
      </c>
      <c r="F1217" s="34" t="str">
        <f t="shared" si="333"/>
        <v/>
      </c>
      <c r="G1217" s="8"/>
      <c r="H1217" s="22" t="str">
        <f t="shared" si="326"/>
        <v/>
      </c>
      <c r="I1217" s="34" t="str">
        <f t="shared" si="334"/>
        <v/>
      </c>
      <c r="J1217" s="8"/>
      <c r="K1217" s="22" t="str">
        <f t="shared" si="327"/>
        <v/>
      </c>
      <c r="L1217" s="34" t="str">
        <f t="shared" si="335"/>
        <v/>
      </c>
      <c r="M1217" s="8"/>
      <c r="N1217" s="22" t="str">
        <f t="shared" si="328"/>
        <v/>
      </c>
      <c r="O1217" s="34" t="str">
        <f t="shared" si="336"/>
        <v/>
      </c>
      <c r="P1217" s="8"/>
      <c r="Q1217" s="22" t="str">
        <f t="shared" si="329"/>
        <v/>
      </c>
      <c r="R1217" s="34" t="str">
        <f t="shared" si="337"/>
        <v/>
      </c>
      <c r="S1217" s="8"/>
      <c r="T1217" s="22" t="str">
        <f t="shared" si="330"/>
        <v/>
      </c>
      <c r="U1217" s="22" t="str">
        <f t="shared" si="331"/>
        <v/>
      </c>
      <c r="V1217" s="22" t="str">
        <f t="shared" si="338"/>
        <v/>
      </c>
      <c r="W1217" s="22" t="str">
        <f t="shared" si="339"/>
        <v/>
      </c>
      <c r="X1217" s="8"/>
      <c r="Y1217" s="29"/>
    </row>
    <row r="1218" spans="1:25" ht="18" customHeight="1" x14ac:dyDescent="0.35">
      <c r="A1218" s="20"/>
      <c r="B1218" s="24" t="str">
        <f t="shared" si="324"/>
        <v/>
      </c>
      <c r="C1218" s="34" t="str">
        <f t="shared" si="332"/>
        <v/>
      </c>
      <c r="D1218" s="8"/>
      <c r="E1218" s="22" t="str">
        <f t="shared" si="325"/>
        <v/>
      </c>
      <c r="F1218" s="34" t="str">
        <f t="shared" si="333"/>
        <v/>
      </c>
      <c r="G1218" s="8"/>
      <c r="H1218" s="22" t="str">
        <f t="shared" si="326"/>
        <v/>
      </c>
      <c r="I1218" s="34" t="str">
        <f t="shared" si="334"/>
        <v/>
      </c>
      <c r="J1218" s="8"/>
      <c r="K1218" s="22" t="str">
        <f t="shared" si="327"/>
        <v/>
      </c>
      <c r="L1218" s="34" t="str">
        <f t="shared" si="335"/>
        <v/>
      </c>
      <c r="M1218" s="8"/>
      <c r="N1218" s="22" t="str">
        <f t="shared" si="328"/>
        <v/>
      </c>
      <c r="O1218" s="34" t="str">
        <f t="shared" si="336"/>
        <v/>
      </c>
      <c r="P1218" s="8"/>
      <c r="Q1218" s="22" t="str">
        <f t="shared" si="329"/>
        <v/>
      </c>
      <c r="R1218" s="34" t="str">
        <f t="shared" si="337"/>
        <v/>
      </c>
      <c r="S1218" s="8"/>
      <c r="T1218" s="22" t="str">
        <f t="shared" si="330"/>
        <v/>
      </c>
      <c r="U1218" s="22" t="str">
        <f t="shared" si="331"/>
        <v/>
      </c>
      <c r="V1218" s="22" t="str">
        <f t="shared" si="338"/>
        <v/>
      </c>
      <c r="W1218" s="22" t="str">
        <f t="shared" si="339"/>
        <v/>
      </c>
      <c r="X1218" s="8"/>
      <c r="Y1218" s="29"/>
    </row>
    <row r="1219" spans="1:25" ht="18" customHeight="1" x14ac:dyDescent="0.35">
      <c r="A1219" s="20"/>
      <c r="B1219" s="24" t="str">
        <f t="shared" si="324"/>
        <v/>
      </c>
      <c r="C1219" s="34" t="str">
        <f t="shared" si="332"/>
        <v/>
      </c>
      <c r="D1219" s="8"/>
      <c r="E1219" s="22" t="str">
        <f t="shared" si="325"/>
        <v/>
      </c>
      <c r="F1219" s="34" t="str">
        <f t="shared" si="333"/>
        <v/>
      </c>
      <c r="G1219" s="8"/>
      <c r="H1219" s="22" t="str">
        <f t="shared" si="326"/>
        <v/>
      </c>
      <c r="I1219" s="34" t="str">
        <f t="shared" si="334"/>
        <v/>
      </c>
      <c r="J1219" s="8"/>
      <c r="K1219" s="22" t="str">
        <f t="shared" si="327"/>
        <v/>
      </c>
      <c r="L1219" s="34" t="str">
        <f t="shared" si="335"/>
        <v/>
      </c>
      <c r="M1219" s="8"/>
      <c r="N1219" s="22" t="str">
        <f t="shared" si="328"/>
        <v/>
      </c>
      <c r="O1219" s="34" t="str">
        <f t="shared" si="336"/>
        <v/>
      </c>
      <c r="P1219" s="8"/>
      <c r="Q1219" s="22" t="str">
        <f t="shared" si="329"/>
        <v/>
      </c>
      <c r="R1219" s="34" t="str">
        <f t="shared" si="337"/>
        <v/>
      </c>
      <c r="S1219" s="8"/>
      <c r="T1219" s="22" t="str">
        <f t="shared" si="330"/>
        <v/>
      </c>
      <c r="U1219" s="22" t="str">
        <f t="shared" si="331"/>
        <v/>
      </c>
      <c r="V1219" s="22" t="str">
        <f t="shared" si="338"/>
        <v/>
      </c>
      <c r="W1219" s="22" t="str">
        <f t="shared" si="339"/>
        <v/>
      </c>
      <c r="X1219" s="8"/>
      <c r="Y1219" s="29"/>
    </row>
    <row r="1220" spans="1:25" ht="18" customHeight="1" x14ac:dyDescent="0.35">
      <c r="A1220" s="20"/>
      <c r="B1220" s="24" t="str">
        <f t="shared" ref="B1220:B1283" si="340">IF(A1220="","",TEXT(A1220,"MMM-YYYY"))</f>
        <v/>
      </c>
      <c r="C1220" s="34" t="str">
        <f t="shared" si="332"/>
        <v/>
      </c>
      <c r="D1220" s="8"/>
      <c r="E1220" s="22" t="str">
        <f t="shared" ref="E1220:E1283" si="341">IF(OR(C1220="",D1220=""),"",D1220-C1220)</f>
        <v/>
      </c>
      <c r="F1220" s="34" t="str">
        <f t="shared" si="333"/>
        <v/>
      </c>
      <c r="G1220" s="8"/>
      <c r="H1220" s="22" t="str">
        <f t="shared" ref="H1220:H1283" si="342">IF(OR(F1220="",G1220=""),"",G1220-F1220)</f>
        <v/>
      </c>
      <c r="I1220" s="34" t="str">
        <f t="shared" si="334"/>
        <v/>
      </c>
      <c r="J1220" s="8"/>
      <c r="K1220" s="22" t="str">
        <f t="shared" ref="K1220:K1283" si="343">IF(OR(I1220="",J1220=""),"",J1220-I1220)</f>
        <v/>
      </c>
      <c r="L1220" s="34" t="str">
        <f t="shared" si="335"/>
        <v/>
      </c>
      <c r="M1220" s="8"/>
      <c r="N1220" s="22" t="str">
        <f t="shared" ref="N1220:N1283" si="344">IF(OR(L1220="",M1220=""),"",M1220-L1220)</f>
        <v/>
      </c>
      <c r="O1220" s="34" t="str">
        <f t="shared" si="336"/>
        <v/>
      </c>
      <c r="P1220" s="8"/>
      <c r="Q1220" s="22" t="str">
        <f t="shared" ref="Q1220:Q1283" si="345">IF(OR(O1220="",P1220=""),"",P1220-O1220)</f>
        <v/>
      </c>
      <c r="R1220" s="34" t="str">
        <f t="shared" si="337"/>
        <v/>
      </c>
      <c r="S1220" s="8"/>
      <c r="T1220" s="22" t="str">
        <f t="shared" ref="T1220:T1283" si="346">IF(OR(R1220="",S1220=""),"",S1220-R1220)</f>
        <v/>
      </c>
      <c r="U1220" s="22" t="str">
        <f t="shared" ref="U1220:U1283" si="347">IF(E1220="","",E1220+(H1220+K1220+N1220+Q1220+T1220)/1000)</f>
        <v/>
      </c>
      <c r="V1220" s="22" t="str">
        <f t="shared" si="338"/>
        <v/>
      </c>
      <c r="W1220" s="22" t="str">
        <f t="shared" si="339"/>
        <v/>
      </c>
      <c r="X1220" s="8"/>
      <c r="Y1220" s="29"/>
    </row>
    <row r="1221" spans="1:25" ht="18" customHeight="1" x14ac:dyDescent="0.35">
      <c r="A1221" s="20"/>
      <c r="B1221" s="24" t="str">
        <f t="shared" si="340"/>
        <v/>
      </c>
      <c r="C1221" s="34" t="str">
        <f t="shared" ref="C1221:C1284" si="348">IF(D1220="","",D1220)</f>
        <v/>
      </c>
      <c r="D1221" s="8"/>
      <c r="E1221" s="22" t="str">
        <f t="shared" si="341"/>
        <v/>
      </c>
      <c r="F1221" s="34" t="str">
        <f t="shared" ref="F1221:F1284" si="349">IF(G1220="","",G1220)</f>
        <v/>
      </c>
      <c r="G1221" s="8"/>
      <c r="H1221" s="22" t="str">
        <f t="shared" si="342"/>
        <v/>
      </c>
      <c r="I1221" s="34" t="str">
        <f t="shared" ref="I1221:I1284" si="350">IF(J1220="","",J1220)</f>
        <v/>
      </c>
      <c r="J1221" s="8"/>
      <c r="K1221" s="22" t="str">
        <f t="shared" si="343"/>
        <v/>
      </c>
      <c r="L1221" s="34" t="str">
        <f t="shared" ref="L1221:L1284" si="351">IF(M1220="","",M1220)</f>
        <v/>
      </c>
      <c r="M1221" s="8"/>
      <c r="N1221" s="22" t="str">
        <f t="shared" si="344"/>
        <v/>
      </c>
      <c r="O1221" s="34" t="str">
        <f t="shared" ref="O1221:O1284" si="352">IF(P1220="","",P1220)</f>
        <v/>
      </c>
      <c r="P1221" s="8"/>
      <c r="Q1221" s="22" t="str">
        <f t="shared" si="345"/>
        <v/>
      </c>
      <c r="R1221" s="34" t="str">
        <f t="shared" ref="R1221:R1284" si="353">IF(S1220="","",S1220)</f>
        <v/>
      </c>
      <c r="S1221" s="8"/>
      <c r="T1221" s="22" t="str">
        <f t="shared" si="346"/>
        <v/>
      </c>
      <c r="U1221" s="22" t="str">
        <f t="shared" si="347"/>
        <v/>
      </c>
      <c r="V1221" s="22" t="str">
        <f t="shared" ref="V1221:V1284" si="354">IF(E1221="","",IF(MONTH(A1221)&lt;&gt;MONTH(A1220),E1221,V1220+E1221))</f>
        <v/>
      </c>
      <c r="W1221" s="22" t="str">
        <f t="shared" ref="W1221:W1284" si="355">IF(U1221="","",IF(MONTH(A1221)&lt;&gt;MONTH(A1220),U1221,W1220+U1221))</f>
        <v/>
      </c>
      <c r="X1221" s="8"/>
      <c r="Y1221" s="29"/>
    </row>
    <row r="1222" spans="1:25" ht="18" customHeight="1" x14ac:dyDescent="0.35">
      <c r="A1222" s="20"/>
      <c r="B1222" s="24" t="str">
        <f t="shared" si="340"/>
        <v/>
      </c>
      <c r="C1222" s="34" t="str">
        <f t="shared" si="348"/>
        <v/>
      </c>
      <c r="D1222" s="8"/>
      <c r="E1222" s="22" t="str">
        <f t="shared" si="341"/>
        <v/>
      </c>
      <c r="F1222" s="34" t="str">
        <f t="shared" si="349"/>
        <v/>
      </c>
      <c r="G1222" s="8"/>
      <c r="H1222" s="22" t="str">
        <f t="shared" si="342"/>
        <v/>
      </c>
      <c r="I1222" s="34" t="str">
        <f t="shared" si="350"/>
        <v/>
      </c>
      <c r="J1222" s="8"/>
      <c r="K1222" s="22" t="str">
        <f t="shared" si="343"/>
        <v/>
      </c>
      <c r="L1222" s="34" t="str">
        <f t="shared" si="351"/>
        <v/>
      </c>
      <c r="M1222" s="8"/>
      <c r="N1222" s="22" t="str">
        <f t="shared" si="344"/>
        <v/>
      </c>
      <c r="O1222" s="34" t="str">
        <f t="shared" si="352"/>
        <v/>
      </c>
      <c r="P1222" s="8"/>
      <c r="Q1222" s="22" t="str">
        <f t="shared" si="345"/>
        <v/>
      </c>
      <c r="R1222" s="34" t="str">
        <f t="shared" si="353"/>
        <v/>
      </c>
      <c r="S1222" s="8"/>
      <c r="T1222" s="22" t="str">
        <f t="shared" si="346"/>
        <v/>
      </c>
      <c r="U1222" s="22" t="str">
        <f t="shared" si="347"/>
        <v/>
      </c>
      <c r="V1222" s="22" t="str">
        <f t="shared" si="354"/>
        <v/>
      </c>
      <c r="W1222" s="22" t="str">
        <f t="shared" si="355"/>
        <v/>
      </c>
      <c r="X1222" s="8"/>
      <c r="Y1222" s="29"/>
    </row>
    <row r="1223" spans="1:25" ht="18" customHeight="1" x14ac:dyDescent="0.35">
      <c r="A1223" s="20"/>
      <c r="B1223" s="24" t="str">
        <f t="shared" si="340"/>
        <v/>
      </c>
      <c r="C1223" s="34" t="str">
        <f t="shared" si="348"/>
        <v/>
      </c>
      <c r="D1223" s="8"/>
      <c r="E1223" s="22" t="str">
        <f t="shared" si="341"/>
        <v/>
      </c>
      <c r="F1223" s="34" t="str">
        <f t="shared" si="349"/>
        <v/>
      </c>
      <c r="G1223" s="8"/>
      <c r="H1223" s="22" t="str">
        <f t="shared" si="342"/>
        <v/>
      </c>
      <c r="I1223" s="34" t="str">
        <f t="shared" si="350"/>
        <v/>
      </c>
      <c r="J1223" s="8"/>
      <c r="K1223" s="22" t="str">
        <f t="shared" si="343"/>
        <v/>
      </c>
      <c r="L1223" s="34" t="str">
        <f t="shared" si="351"/>
        <v/>
      </c>
      <c r="M1223" s="8"/>
      <c r="N1223" s="22" t="str">
        <f t="shared" si="344"/>
        <v/>
      </c>
      <c r="O1223" s="34" t="str">
        <f t="shared" si="352"/>
        <v/>
      </c>
      <c r="P1223" s="8"/>
      <c r="Q1223" s="22" t="str">
        <f t="shared" si="345"/>
        <v/>
      </c>
      <c r="R1223" s="34" t="str">
        <f t="shared" si="353"/>
        <v/>
      </c>
      <c r="S1223" s="8"/>
      <c r="T1223" s="22" t="str">
        <f t="shared" si="346"/>
        <v/>
      </c>
      <c r="U1223" s="22" t="str">
        <f t="shared" si="347"/>
        <v/>
      </c>
      <c r="V1223" s="22" t="str">
        <f t="shared" si="354"/>
        <v/>
      </c>
      <c r="W1223" s="22" t="str">
        <f t="shared" si="355"/>
        <v/>
      </c>
      <c r="X1223" s="8"/>
      <c r="Y1223" s="29"/>
    </row>
    <row r="1224" spans="1:25" ht="18" customHeight="1" x14ac:dyDescent="0.35">
      <c r="A1224" s="20"/>
      <c r="B1224" s="24" t="str">
        <f t="shared" si="340"/>
        <v/>
      </c>
      <c r="C1224" s="34" t="str">
        <f t="shared" si="348"/>
        <v/>
      </c>
      <c r="D1224" s="8"/>
      <c r="E1224" s="22" t="str">
        <f t="shared" si="341"/>
        <v/>
      </c>
      <c r="F1224" s="34" t="str">
        <f t="shared" si="349"/>
        <v/>
      </c>
      <c r="G1224" s="8"/>
      <c r="H1224" s="22" t="str">
        <f t="shared" si="342"/>
        <v/>
      </c>
      <c r="I1224" s="34" t="str">
        <f t="shared" si="350"/>
        <v/>
      </c>
      <c r="J1224" s="8"/>
      <c r="K1224" s="22" t="str">
        <f t="shared" si="343"/>
        <v/>
      </c>
      <c r="L1224" s="34" t="str">
        <f t="shared" si="351"/>
        <v/>
      </c>
      <c r="M1224" s="8"/>
      <c r="N1224" s="22" t="str">
        <f t="shared" si="344"/>
        <v/>
      </c>
      <c r="O1224" s="34" t="str">
        <f t="shared" si="352"/>
        <v/>
      </c>
      <c r="P1224" s="8"/>
      <c r="Q1224" s="22" t="str">
        <f t="shared" si="345"/>
        <v/>
      </c>
      <c r="R1224" s="34" t="str">
        <f t="shared" si="353"/>
        <v/>
      </c>
      <c r="S1224" s="8"/>
      <c r="T1224" s="22" t="str">
        <f t="shared" si="346"/>
        <v/>
      </c>
      <c r="U1224" s="22" t="str">
        <f t="shared" si="347"/>
        <v/>
      </c>
      <c r="V1224" s="22" t="str">
        <f t="shared" si="354"/>
        <v/>
      </c>
      <c r="W1224" s="22" t="str">
        <f t="shared" si="355"/>
        <v/>
      </c>
      <c r="X1224" s="8"/>
      <c r="Y1224" s="29"/>
    </row>
    <row r="1225" spans="1:25" ht="18" customHeight="1" x14ac:dyDescent="0.35">
      <c r="A1225" s="20"/>
      <c r="B1225" s="24" t="str">
        <f t="shared" si="340"/>
        <v/>
      </c>
      <c r="C1225" s="34" t="str">
        <f t="shared" si="348"/>
        <v/>
      </c>
      <c r="D1225" s="8"/>
      <c r="E1225" s="22" t="str">
        <f t="shared" si="341"/>
        <v/>
      </c>
      <c r="F1225" s="34" t="str">
        <f t="shared" si="349"/>
        <v/>
      </c>
      <c r="G1225" s="8"/>
      <c r="H1225" s="22" t="str">
        <f t="shared" si="342"/>
        <v/>
      </c>
      <c r="I1225" s="34" t="str">
        <f t="shared" si="350"/>
        <v/>
      </c>
      <c r="J1225" s="8"/>
      <c r="K1225" s="22" t="str">
        <f t="shared" si="343"/>
        <v/>
      </c>
      <c r="L1225" s="34" t="str">
        <f t="shared" si="351"/>
        <v/>
      </c>
      <c r="M1225" s="8"/>
      <c r="N1225" s="22" t="str">
        <f t="shared" si="344"/>
        <v/>
      </c>
      <c r="O1225" s="34" t="str">
        <f t="shared" si="352"/>
        <v/>
      </c>
      <c r="P1225" s="8"/>
      <c r="Q1225" s="22" t="str">
        <f t="shared" si="345"/>
        <v/>
      </c>
      <c r="R1225" s="34" t="str">
        <f t="shared" si="353"/>
        <v/>
      </c>
      <c r="S1225" s="8"/>
      <c r="T1225" s="22" t="str">
        <f t="shared" si="346"/>
        <v/>
      </c>
      <c r="U1225" s="22" t="str">
        <f t="shared" si="347"/>
        <v/>
      </c>
      <c r="V1225" s="22" t="str">
        <f t="shared" si="354"/>
        <v/>
      </c>
      <c r="W1225" s="22" t="str">
        <f t="shared" si="355"/>
        <v/>
      </c>
      <c r="X1225" s="8"/>
      <c r="Y1225" s="29"/>
    </row>
    <row r="1226" spans="1:25" ht="18" customHeight="1" x14ac:dyDescent="0.35">
      <c r="A1226" s="20"/>
      <c r="B1226" s="24" t="str">
        <f t="shared" si="340"/>
        <v/>
      </c>
      <c r="C1226" s="34" t="str">
        <f t="shared" si="348"/>
        <v/>
      </c>
      <c r="D1226" s="8"/>
      <c r="E1226" s="22" t="str">
        <f t="shared" si="341"/>
        <v/>
      </c>
      <c r="F1226" s="34" t="str">
        <f t="shared" si="349"/>
        <v/>
      </c>
      <c r="G1226" s="8"/>
      <c r="H1226" s="22" t="str">
        <f t="shared" si="342"/>
        <v/>
      </c>
      <c r="I1226" s="34" t="str">
        <f t="shared" si="350"/>
        <v/>
      </c>
      <c r="J1226" s="8"/>
      <c r="K1226" s="22" t="str">
        <f t="shared" si="343"/>
        <v/>
      </c>
      <c r="L1226" s="34" t="str">
        <f t="shared" si="351"/>
        <v/>
      </c>
      <c r="M1226" s="8"/>
      <c r="N1226" s="22" t="str">
        <f t="shared" si="344"/>
        <v/>
      </c>
      <c r="O1226" s="34" t="str">
        <f t="shared" si="352"/>
        <v/>
      </c>
      <c r="P1226" s="8"/>
      <c r="Q1226" s="22" t="str">
        <f t="shared" si="345"/>
        <v/>
      </c>
      <c r="R1226" s="34" t="str">
        <f t="shared" si="353"/>
        <v/>
      </c>
      <c r="S1226" s="8"/>
      <c r="T1226" s="22" t="str">
        <f t="shared" si="346"/>
        <v/>
      </c>
      <c r="U1226" s="22" t="str">
        <f t="shared" si="347"/>
        <v/>
      </c>
      <c r="V1226" s="22" t="str">
        <f t="shared" si="354"/>
        <v/>
      </c>
      <c r="W1226" s="22" t="str">
        <f t="shared" si="355"/>
        <v/>
      </c>
      <c r="X1226" s="8"/>
      <c r="Y1226" s="29"/>
    </row>
    <row r="1227" spans="1:25" ht="18" customHeight="1" x14ac:dyDescent="0.35">
      <c r="A1227" s="20"/>
      <c r="B1227" s="24" t="str">
        <f t="shared" si="340"/>
        <v/>
      </c>
      <c r="C1227" s="34" t="str">
        <f t="shared" si="348"/>
        <v/>
      </c>
      <c r="D1227" s="8"/>
      <c r="E1227" s="22" t="str">
        <f t="shared" si="341"/>
        <v/>
      </c>
      <c r="F1227" s="34" t="str">
        <f t="shared" si="349"/>
        <v/>
      </c>
      <c r="G1227" s="8"/>
      <c r="H1227" s="22" t="str">
        <f t="shared" si="342"/>
        <v/>
      </c>
      <c r="I1227" s="34" t="str">
        <f t="shared" si="350"/>
        <v/>
      </c>
      <c r="J1227" s="8"/>
      <c r="K1227" s="22" t="str">
        <f t="shared" si="343"/>
        <v/>
      </c>
      <c r="L1227" s="34" t="str">
        <f t="shared" si="351"/>
        <v/>
      </c>
      <c r="M1227" s="8"/>
      <c r="N1227" s="22" t="str">
        <f t="shared" si="344"/>
        <v/>
      </c>
      <c r="O1227" s="34" t="str">
        <f t="shared" si="352"/>
        <v/>
      </c>
      <c r="P1227" s="8"/>
      <c r="Q1227" s="22" t="str">
        <f t="shared" si="345"/>
        <v/>
      </c>
      <c r="R1227" s="34" t="str">
        <f t="shared" si="353"/>
        <v/>
      </c>
      <c r="S1227" s="8"/>
      <c r="T1227" s="22" t="str">
        <f t="shared" si="346"/>
        <v/>
      </c>
      <c r="U1227" s="22" t="str">
        <f t="shared" si="347"/>
        <v/>
      </c>
      <c r="V1227" s="22" t="str">
        <f t="shared" si="354"/>
        <v/>
      </c>
      <c r="W1227" s="22" t="str">
        <f t="shared" si="355"/>
        <v/>
      </c>
      <c r="X1227" s="8"/>
      <c r="Y1227" s="29"/>
    </row>
    <row r="1228" spans="1:25" ht="18" customHeight="1" x14ac:dyDescent="0.35">
      <c r="A1228" s="20"/>
      <c r="B1228" s="24" t="str">
        <f t="shared" si="340"/>
        <v/>
      </c>
      <c r="C1228" s="34" t="str">
        <f t="shared" si="348"/>
        <v/>
      </c>
      <c r="D1228" s="8"/>
      <c r="E1228" s="22" t="str">
        <f t="shared" si="341"/>
        <v/>
      </c>
      <c r="F1228" s="34" t="str">
        <f t="shared" si="349"/>
        <v/>
      </c>
      <c r="G1228" s="8"/>
      <c r="H1228" s="22" t="str">
        <f t="shared" si="342"/>
        <v/>
      </c>
      <c r="I1228" s="34" t="str">
        <f t="shared" si="350"/>
        <v/>
      </c>
      <c r="J1228" s="8"/>
      <c r="K1228" s="22" t="str">
        <f t="shared" si="343"/>
        <v/>
      </c>
      <c r="L1228" s="34" t="str">
        <f t="shared" si="351"/>
        <v/>
      </c>
      <c r="M1228" s="8"/>
      <c r="N1228" s="22" t="str">
        <f t="shared" si="344"/>
        <v/>
      </c>
      <c r="O1228" s="34" t="str">
        <f t="shared" si="352"/>
        <v/>
      </c>
      <c r="P1228" s="8"/>
      <c r="Q1228" s="22" t="str">
        <f t="shared" si="345"/>
        <v/>
      </c>
      <c r="R1228" s="34" t="str">
        <f t="shared" si="353"/>
        <v/>
      </c>
      <c r="S1228" s="8"/>
      <c r="T1228" s="22" t="str">
        <f t="shared" si="346"/>
        <v/>
      </c>
      <c r="U1228" s="22" t="str">
        <f t="shared" si="347"/>
        <v/>
      </c>
      <c r="V1228" s="22" t="str">
        <f t="shared" si="354"/>
        <v/>
      </c>
      <c r="W1228" s="22" t="str">
        <f t="shared" si="355"/>
        <v/>
      </c>
      <c r="X1228" s="8"/>
      <c r="Y1228" s="29"/>
    </row>
    <row r="1229" spans="1:25" ht="18" customHeight="1" x14ac:dyDescent="0.35">
      <c r="A1229" s="20"/>
      <c r="B1229" s="24" t="str">
        <f t="shared" si="340"/>
        <v/>
      </c>
      <c r="C1229" s="34" t="str">
        <f t="shared" si="348"/>
        <v/>
      </c>
      <c r="D1229" s="8"/>
      <c r="E1229" s="22" t="str">
        <f t="shared" si="341"/>
        <v/>
      </c>
      <c r="F1229" s="34" t="str">
        <f t="shared" si="349"/>
        <v/>
      </c>
      <c r="G1229" s="8"/>
      <c r="H1229" s="22" t="str">
        <f t="shared" si="342"/>
        <v/>
      </c>
      <c r="I1229" s="34" t="str">
        <f t="shared" si="350"/>
        <v/>
      </c>
      <c r="J1229" s="8"/>
      <c r="K1229" s="22" t="str">
        <f t="shared" si="343"/>
        <v/>
      </c>
      <c r="L1229" s="34" t="str">
        <f t="shared" si="351"/>
        <v/>
      </c>
      <c r="M1229" s="8"/>
      <c r="N1229" s="22" t="str">
        <f t="shared" si="344"/>
        <v/>
      </c>
      <c r="O1229" s="34" t="str">
        <f t="shared" si="352"/>
        <v/>
      </c>
      <c r="P1229" s="8"/>
      <c r="Q1229" s="22" t="str">
        <f t="shared" si="345"/>
        <v/>
      </c>
      <c r="R1229" s="34" t="str">
        <f t="shared" si="353"/>
        <v/>
      </c>
      <c r="S1229" s="8"/>
      <c r="T1229" s="22" t="str">
        <f t="shared" si="346"/>
        <v/>
      </c>
      <c r="U1229" s="22" t="str">
        <f t="shared" si="347"/>
        <v/>
      </c>
      <c r="V1229" s="22" t="str">
        <f t="shared" si="354"/>
        <v/>
      </c>
      <c r="W1229" s="22" t="str">
        <f t="shared" si="355"/>
        <v/>
      </c>
      <c r="X1229" s="8"/>
      <c r="Y1229" s="29"/>
    </row>
    <row r="1230" spans="1:25" ht="18" customHeight="1" x14ac:dyDescent="0.35">
      <c r="A1230" s="20"/>
      <c r="B1230" s="24" t="str">
        <f t="shared" si="340"/>
        <v/>
      </c>
      <c r="C1230" s="34" t="str">
        <f t="shared" si="348"/>
        <v/>
      </c>
      <c r="D1230" s="8"/>
      <c r="E1230" s="22" t="str">
        <f t="shared" si="341"/>
        <v/>
      </c>
      <c r="F1230" s="34" t="str">
        <f t="shared" si="349"/>
        <v/>
      </c>
      <c r="G1230" s="8"/>
      <c r="H1230" s="22" t="str">
        <f t="shared" si="342"/>
        <v/>
      </c>
      <c r="I1230" s="34" t="str">
        <f t="shared" si="350"/>
        <v/>
      </c>
      <c r="J1230" s="8"/>
      <c r="K1230" s="22" t="str">
        <f t="shared" si="343"/>
        <v/>
      </c>
      <c r="L1230" s="34" t="str">
        <f t="shared" si="351"/>
        <v/>
      </c>
      <c r="M1230" s="8"/>
      <c r="N1230" s="22" t="str">
        <f t="shared" si="344"/>
        <v/>
      </c>
      <c r="O1230" s="34" t="str">
        <f t="shared" si="352"/>
        <v/>
      </c>
      <c r="P1230" s="8"/>
      <c r="Q1230" s="22" t="str">
        <f t="shared" si="345"/>
        <v/>
      </c>
      <c r="R1230" s="34" t="str">
        <f t="shared" si="353"/>
        <v/>
      </c>
      <c r="S1230" s="8"/>
      <c r="T1230" s="22" t="str">
        <f t="shared" si="346"/>
        <v/>
      </c>
      <c r="U1230" s="22" t="str">
        <f t="shared" si="347"/>
        <v/>
      </c>
      <c r="V1230" s="22" t="str">
        <f t="shared" si="354"/>
        <v/>
      </c>
      <c r="W1230" s="22" t="str">
        <f t="shared" si="355"/>
        <v/>
      </c>
      <c r="X1230" s="8"/>
      <c r="Y1230" s="29"/>
    </row>
    <row r="1231" spans="1:25" ht="18" customHeight="1" x14ac:dyDescent="0.35">
      <c r="A1231" s="20"/>
      <c r="B1231" s="24" t="str">
        <f t="shared" si="340"/>
        <v/>
      </c>
      <c r="C1231" s="34" t="str">
        <f t="shared" si="348"/>
        <v/>
      </c>
      <c r="D1231" s="8"/>
      <c r="E1231" s="22" t="str">
        <f t="shared" si="341"/>
        <v/>
      </c>
      <c r="F1231" s="34" t="str">
        <f t="shared" si="349"/>
        <v/>
      </c>
      <c r="G1231" s="8"/>
      <c r="H1231" s="22" t="str">
        <f t="shared" si="342"/>
        <v/>
      </c>
      <c r="I1231" s="34" t="str">
        <f t="shared" si="350"/>
        <v/>
      </c>
      <c r="J1231" s="8"/>
      <c r="K1231" s="22" t="str">
        <f t="shared" si="343"/>
        <v/>
      </c>
      <c r="L1231" s="34" t="str">
        <f t="shared" si="351"/>
        <v/>
      </c>
      <c r="M1231" s="8"/>
      <c r="N1231" s="22" t="str">
        <f t="shared" si="344"/>
        <v/>
      </c>
      <c r="O1231" s="34" t="str">
        <f t="shared" si="352"/>
        <v/>
      </c>
      <c r="P1231" s="8"/>
      <c r="Q1231" s="22" t="str">
        <f t="shared" si="345"/>
        <v/>
      </c>
      <c r="R1231" s="34" t="str">
        <f t="shared" si="353"/>
        <v/>
      </c>
      <c r="S1231" s="8"/>
      <c r="T1231" s="22" t="str">
        <f t="shared" si="346"/>
        <v/>
      </c>
      <c r="U1231" s="22" t="str">
        <f t="shared" si="347"/>
        <v/>
      </c>
      <c r="V1231" s="22" t="str">
        <f t="shared" si="354"/>
        <v/>
      </c>
      <c r="W1231" s="22" t="str">
        <f t="shared" si="355"/>
        <v/>
      </c>
      <c r="X1231" s="8"/>
      <c r="Y1231" s="29"/>
    </row>
    <row r="1232" spans="1:25" ht="18" customHeight="1" x14ac:dyDescent="0.35">
      <c r="A1232" s="20"/>
      <c r="B1232" s="24" t="str">
        <f t="shared" si="340"/>
        <v/>
      </c>
      <c r="C1232" s="34" t="str">
        <f t="shared" si="348"/>
        <v/>
      </c>
      <c r="D1232" s="8"/>
      <c r="E1232" s="22" t="str">
        <f t="shared" si="341"/>
        <v/>
      </c>
      <c r="F1232" s="34" t="str">
        <f t="shared" si="349"/>
        <v/>
      </c>
      <c r="G1232" s="8"/>
      <c r="H1232" s="22" t="str">
        <f t="shared" si="342"/>
        <v/>
      </c>
      <c r="I1232" s="34" t="str">
        <f t="shared" si="350"/>
        <v/>
      </c>
      <c r="J1232" s="8"/>
      <c r="K1232" s="22" t="str">
        <f t="shared" si="343"/>
        <v/>
      </c>
      <c r="L1232" s="34" t="str">
        <f t="shared" si="351"/>
        <v/>
      </c>
      <c r="M1232" s="8"/>
      <c r="N1232" s="22" t="str">
        <f t="shared" si="344"/>
        <v/>
      </c>
      <c r="O1232" s="34" t="str">
        <f t="shared" si="352"/>
        <v/>
      </c>
      <c r="P1232" s="8"/>
      <c r="Q1232" s="22" t="str">
        <f t="shared" si="345"/>
        <v/>
      </c>
      <c r="R1232" s="34" t="str">
        <f t="shared" si="353"/>
        <v/>
      </c>
      <c r="S1232" s="8"/>
      <c r="T1232" s="22" t="str">
        <f t="shared" si="346"/>
        <v/>
      </c>
      <c r="U1232" s="22" t="str">
        <f t="shared" si="347"/>
        <v/>
      </c>
      <c r="V1232" s="22" t="str">
        <f t="shared" si="354"/>
        <v/>
      </c>
      <c r="W1232" s="22" t="str">
        <f t="shared" si="355"/>
        <v/>
      </c>
      <c r="X1232" s="8"/>
      <c r="Y1232" s="29"/>
    </row>
    <row r="1233" spans="1:25" ht="18" customHeight="1" x14ac:dyDescent="0.35">
      <c r="A1233" s="20"/>
      <c r="B1233" s="24" t="str">
        <f t="shared" si="340"/>
        <v/>
      </c>
      <c r="C1233" s="34" t="str">
        <f t="shared" si="348"/>
        <v/>
      </c>
      <c r="D1233" s="8"/>
      <c r="E1233" s="22" t="str">
        <f t="shared" si="341"/>
        <v/>
      </c>
      <c r="F1233" s="34" t="str">
        <f t="shared" si="349"/>
        <v/>
      </c>
      <c r="G1233" s="8"/>
      <c r="H1233" s="22" t="str">
        <f t="shared" si="342"/>
        <v/>
      </c>
      <c r="I1233" s="34" t="str">
        <f t="shared" si="350"/>
        <v/>
      </c>
      <c r="J1233" s="8"/>
      <c r="K1233" s="22" t="str">
        <f t="shared" si="343"/>
        <v/>
      </c>
      <c r="L1233" s="34" t="str">
        <f t="shared" si="351"/>
        <v/>
      </c>
      <c r="M1233" s="8"/>
      <c r="N1233" s="22" t="str">
        <f t="shared" si="344"/>
        <v/>
      </c>
      <c r="O1233" s="34" t="str">
        <f t="shared" si="352"/>
        <v/>
      </c>
      <c r="P1233" s="8"/>
      <c r="Q1233" s="22" t="str">
        <f t="shared" si="345"/>
        <v/>
      </c>
      <c r="R1233" s="34" t="str">
        <f t="shared" si="353"/>
        <v/>
      </c>
      <c r="S1233" s="8"/>
      <c r="T1233" s="22" t="str">
        <f t="shared" si="346"/>
        <v/>
      </c>
      <c r="U1233" s="22" t="str">
        <f t="shared" si="347"/>
        <v/>
      </c>
      <c r="V1233" s="22" t="str">
        <f t="shared" si="354"/>
        <v/>
      </c>
      <c r="W1233" s="22" t="str">
        <f t="shared" si="355"/>
        <v/>
      </c>
      <c r="X1233" s="8"/>
      <c r="Y1233" s="29"/>
    </row>
    <row r="1234" spans="1:25" ht="18" customHeight="1" x14ac:dyDescent="0.35">
      <c r="A1234" s="20"/>
      <c r="B1234" s="24" t="str">
        <f t="shared" si="340"/>
        <v/>
      </c>
      <c r="C1234" s="34" t="str">
        <f t="shared" si="348"/>
        <v/>
      </c>
      <c r="D1234" s="8"/>
      <c r="E1234" s="22" t="str">
        <f t="shared" si="341"/>
        <v/>
      </c>
      <c r="F1234" s="34" t="str">
        <f t="shared" si="349"/>
        <v/>
      </c>
      <c r="G1234" s="8"/>
      <c r="H1234" s="22" t="str">
        <f t="shared" si="342"/>
        <v/>
      </c>
      <c r="I1234" s="34" t="str">
        <f t="shared" si="350"/>
        <v/>
      </c>
      <c r="J1234" s="8"/>
      <c r="K1234" s="22" t="str">
        <f t="shared" si="343"/>
        <v/>
      </c>
      <c r="L1234" s="34" t="str">
        <f t="shared" si="351"/>
        <v/>
      </c>
      <c r="M1234" s="8"/>
      <c r="N1234" s="22" t="str">
        <f t="shared" si="344"/>
        <v/>
      </c>
      <c r="O1234" s="34" t="str">
        <f t="shared" si="352"/>
        <v/>
      </c>
      <c r="P1234" s="8"/>
      <c r="Q1234" s="22" t="str">
        <f t="shared" si="345"/>
        <v/>
      </c>
      <c r="R1234" s="34" t="str">
        <f t="shared" si="353"/>
        <v/>
      </c>
      <c r="S1234" s="8"/>
      <c r="T1234" s="22" t="str">
        <f t="shared" si="346"/>
        <v/>
      </c>
      <c r="U1234" s="22" t="str">
        <f t="shared" si="347"/>
        <v/>
      </c>
      <c r="V1234" s="22" t="str">
        <f t="shared" si="354"/>
        <v/>
      </c>
      <c r="W1234" s="22" t="str">
        <f t="shared" si="355"/>
        <v/>
      </c>
      <c r="X1234" s="8"/>
      <c r="Y1234" s="29"/>
    </row>
    <row r="1235" spans="1:25" ht="18" customHeight="1" x14ac:dyDescent="0.35">
      <c r="A1235" s="20"/>
      <c r="B1235" s="24" t="str">
        <f t="shared" si="340"/>
        <v/>
      </c>
      <c r="C1235" s="34" t="str">
        <f t="shared" si="348"/>
        <v/>
      </c>
      <c r="D1235" s="8"/>
      <c r="E1235" s="22" t="str">
        <f t="shared" si="341"/>
        <v/>
      </c>
      <c r="F1235" s="34" t="str">
        <f t="shared" si="349"/>
        <v/>
      </c>
      <c r="G1235" s="8"/>
      <c r="H1235" s="22" t="str">
        <f t="shared" si="342"/>
        <v/>
      </c>
      <c r="I1235" s="34" t="str">
        <f t="shared" si="350"/>
        <v/>
      </c>
      <c r="J1235" s="8"/>
      <c r="K1235" s="22" t="str">
        <f t="shared" si="343"/>
        <v/>
      </c>
      <c r="L1235" s="34" t="str">
        <f t="shared" si="351"/>
        <v/>
      </c>
      <c r="M1235" s="8"/>
      <c r="N1235" s="22" t="str">
        <f t="shared" si="344"/>
        <v/>
      </c>
      <c r="O1235" s="34" t="str">
        <f t="shared" si="352"/>
        <v/>
      </c>
      <c r="P1235" s="8"/>
      <c r="Q1235" s="22" t="str">
        <f t="shared" si="345"/>
        <v/>
      </c>
      <c r="R1235" s="34" t="str">
        <f t="shared" si="353"/>
        <v/>
      </c>
      <c r="S1235" s="8"/>
      <c r="T1235" s="22" t="str">
        <f t="shared" si="346"/>
        <v/>
      </c>
      <c r="U1235" s="22" t="str">
        <f t="shared" si="347"/>
        <v/>
      </c>
      <c r="V1235" s="22" t="str">
        <f t="shared" si="354"/>
        <v/>
      </c>
      <c r="W1235" s="22" t="str">
        <f t="shared" si="355"/>
        <v/>
      </c>
      <c r="X1235" s="8"/>
      <c r="Y1235" s="29"/>
    </row>
    <row r="1236" spans="1:25" ht="18" customHeight="1" x14ac:dyDescent="0.35">
      <c r="A1236" s="20"/>
      <c r="B1236" s="24" t="str">
        <f t="shared" si="340"/>
        <v/>
      </c>
      <c r="C1236" s="34" t="str">
        <f t="shared" si="348"/>
        <v/>
      </c>
      <c r="D1236" s="8"/>
      <c r="E1236" s="22" t="str">
        <f t="shared" si="341"/>
        <v/>
      </c>
      <c r="F1236" s="34" t="str">
        <f t="shared" si="349"/>
        <v/>
      </c>
      <c r="G1236" s="8"/>
      <c r="H1236" s="22" t="str">
        <f t="shared" si="342"/>
        <v/>
      </c>
      <c r="I1236" s="34" t="str">
        <f t="shared" si="350"/>
        <v/>
      </c>
      <c r="J1236" s="8"/>
      <c r="K1236" s="22" t="str">
        <f t="shared" si="343"/>
        <v/>
      </c>
      <c r="L1236" s="34" t="str">
        <f t="shared" si="351"/>
        <v/>
      </c>
      <c r="M1236" s="8"/>
      <c r="N1236" s="22" t="str">
        <f t="shared" si="344"/>
        <v/>
      </c>
      <c r="O1236" s="34" t="str">
        <f t="shared" si="352"/>
        <v/>
      </c>
      <c r="P1236" s="8"/>
      <c r="Q1236" s="22" t="str">
        <f t="shared" si="345"/>
        <v/>
      </c>
      <c r="R1236" s="34" t="str">
        <f t="shared" si="353"/>
        <v/>
      </c>
      <c r="S1236" s="8"/>
      <c r="T1236" s="22" t="str">
        <f t="shared" si="346"/>
        <v/>
      </c>
      <c r="U1236" s="22" t="str">
        <f t="shared" si="347"/>
        <v/>
      </c>
      <c r="V1236" s="22" t="str">
        <f t="shared" si="354"/>
        <v/>
      </c>
      <c r="W1236" s="22" t="str">
        <f t="shared" si="355"/>
        <v/>
      </c>
      <c r="X1236" s="8"/>
      <c r="Y1236" s="29"/>
    </row>
    <row r="1237" spans="1:25" ht="18" customHeight="1" x14ac:dyDescent="0.35">
      <c r="A1237" s="20"/>
      <c r="B1237" s="24" t="str">
        <f t="shared" si="340"/>
        <v/>
      </c>
      <c r="C1237" s="34" t="str">
        <f t="shared" si="348"/>
        <v/>
      </c>
      <c r="D1237" s="8"/>
      <c r="E1237" s="22" t="str">
        <f t="shared" si="341"/>
        <v/>
      </c>
      <c r="F1237" s="34" t="str">
        <f t="shared" si="349"/>
        <v/>
      </c>
      <c r="G1237" s="8"/>
      <c r="H1237" s="22" t="str">
        <f t="shared" si="342"/>
        <v/>
      </c>
      <c r="I1237" s="34" t="str">
        <f t="shared" si="350"/>
        <v/>
      </c>
      <c r="J1237" s="8"/>
      <c r="K1237" s="22" t="str">
        <f t="shared" si="343"/>
        <v/>
      </c>
      <c r="L1237" s="34" t="str">
        <f t="shared" si="351"/>
        <v/>
      </c>
      <c r="M1237" s="8"/>
      <c r="N1237" s="22" t="str">
        <f t="shared" si="344"/>
        <v/>
      </c>
      <c r="O1237" s="34" t="str">
        <f t="shared" si="352"/>
        <v/>
      </c>
      <c r="P1237" s="8"/>
      <c r="Q1237" s="22" t="str">
        <f t="shared" si="345"/>
        <v/>
      </c>
      <c r="R1237" s="34" t="str">
        <f t="shared" si="353"/>
        <v/>
      </c>
      <c r="S1237" s="8"/>
      <c r="T1237" s="22" t="str">
        <f t="shared" si="346"/>
        <v/>
      </c>
      <c r="U1237" s="22" t="str">
        <f t="shared" si="347"/>
        <v/>
      </c>
      <c r="V1237" s="22" t="str">
        <f t="shared" si="354"/>
        <v/>
      </c>
      <c r="W1237" s="22" t="str">
        <f t="shared" si="355"/>
        <v/>
      </c>
      <c r="X1237" s="8"/>
      <c r="Y1237" s="29"/>
    </row>
    <row r="1238" spans="1:25" ht="18" customHeight="1" x14ac:dyDescent="0.35">
      <c r="A1238" s="20"/>
      <c r="B1238" s="24" t="str">
        <f t="shared" si="340"/>
        <v/>
      </c>
      <c r="C1238" s="34" t="str">
        <f t="shared" si="348"/>
        <v/>
      </c>
      <c r="D1238" s="8"/>
      <c r="E1238" s="22" t="str">
        <f t="shared" si="341"/>
        <v/>
      </c>
      <c r="F1238" s="34" t="str">
        <f t="shared" si="349"/>
        <v/>
      </c>
      <c r="G1238" s="8"/>
      <c r="H1238" s="22" t="str">
        <f t="shared" si="342"/>
        <v/>
      </c>
      <c r="I1238" s="34" t="str">
        <f t="shared" si="350"/>
        <v/>
      </c>
      <c r="J1238" s="8"/>
      <c r="K1238" s="22" t="str">
        <f t="shared" si="343"/>
        <v/>
      </c>
      <c r="L1238" s="34" t="str">
        <f t="shared" si="351"/>
        <v/>
      </c>
      <c r="M1238" s="8"/>
      <c r="N1238" s="22" t="str">
        <f t="shared" si="344"/>
        <v/>
      </c>
      <c r="O1238" s="34" t="str">
        <f t="shared" si="352"/>
        <v/>
      </c>
      <c r="P1238" s="8"/>
      <c r="Q1238" s="22" t="str">
        <f t="shared" si="345"/>
        <v/>
      </c>
      <c r="R1238" s="34" t="str">
        <f t="shared" si="353"/>
        <v/>
      </c>
      <c r="S1238" s="8"/>
      <c r="T1238" s="22" t="str">
        <f t="shared" si="346"/>
        <v/>
      </c>
      <c r="U1238" s="22" t="str">
        <f t="shared" si="347"/>
        <v/>
      </c>
      <c r="V1238" s="22" t="str">
        <f t="shared" si="354"/>
        <v/>
      </c>
      <c r="W1238" s="22" t="str">
        <f t="shared" si="355"/>
        <v/>
      </c>
      <c r="X1238" s="8"/>
      <c r="Y1238" s="29"/>
    </row>
    <row r="1239" spans="1:25" ht="18" customHeight="1" x14ac:dyDescent="0.35">
      <c r="A1239" s="20"/>
      <c r="B1239" s="24" t="str">
        <f t="shared" si="340"/>
        <v/>
      </c>
      <c r="C1239" s="34" t="str">
        <f t="shared" si="348"/>
        <v/>
      </c>
      <c r="D1239" s="8"/>
      <c r="E1239" s="22" t="str">
        <f t="shared" si="341"/>
        <v/>
      </c>
      <c r="F1239" s="34" t="str">
        <f t="shared" si="349"/>
        <v/>
      </c>
      <c r="G1239" s="8"/>
      <c r="H1239" s="22" t="str">
        <f t="shared" si="342"/>
        <v/>
      </c>
      <c r="I1239" s="34" t="str">
        <f t="shared" si="350"/>
        <v/>
      </c>
      <c r="J1239" s="8"/>
      <c r="K1239" s="22" t="str">
        <f t="shared" si="343"/>
        <v/>
      </c>
      <c r="L1239" s="34" t="str">
        <f t="shared" si="351"/>
        <v/>
      </c>
      <c r="M1239" s="8"/>
      <c r="N1239" s="22" t="str">
        <f t="shared" si="344"/>
        <v/>
      </c>
      <c r="O1239" s="34" t="str">
        <f t="shared" si="352"/>
        <v/>
      </c>
      <c r="P1239" s="8"/>
      <c r="Q1239" s="22" t="str">
        <f t="shared" si="345"/>
        <v/>
      </c>
      <c r="R1239" s="34" t="str">
        <f t="shared" si="353"/>
        <v/>
      </c>
      <c r="S1239" s="8"/>
      <c r="T1239" s="22" t="str">
        <f t="shared" si="346"/>
        <v/>
      </c>
      <c r="U1239" s="22" t="str">
        <f t="shared" si="347"/>
        <v/>
      </c>
      <c r="V1239" s="22" t="str">
        <f t="shared" si="354"/>
        <v/>
      </c>
      <c r="W1239" s="22" t="str">
        <f t="shared" si="355"/>
        <v/>
      </c>
      <c r="X1239" s="8"/>
      <c r="Y1239" s="29"/>
    </row>
    <row r="1240" spans="1:25" ht="18" customHeight="1" x14ac:dyDescent="0.35">
      <c r="A1240" s="20"/>
      <c r="B1240" s="24" t="str">
        <f t="shared" si="340"/>
        <v/>
      </c>
      <c r="C1240" s="34" t="str">
        <f t="shared" si="348"/>
        <v/>
      </c>
      <c r="D1240" s="8"/>
      <c r="E1240" s="22" t="str">
        <f t="shared" si="341"/>
        <v/>
      </c>
      <c r="F1240" s="34" t="str">
        <f t="shared" si="349"/>
        <v/>
      </c>
      <c r="G1240" s="8"/>
      <c r="H1240" s="22" t="str">
        <f t="shared" si="342"/>
        <v/>
      </c>
      <c r="I1240" s="34" t="str">
        <f t="shared" si="350"/>
        <v/>
      </c>
      <c r="J1240" s="8"/>
      <c r="K1240" s="22" t="str">
        <f t="shared" si="343"/>
        <v/>
      </c>
      <c r="L1240" s="34" t="str">
        <f t="shared" si="351"/>
        <v/>
      </c>
      <c r="M1240" s="8"/>
      <c r="N1240" s="22" t="str">
        <f t="shared" si="344"/>
        <v/>
      </c>
      <c r="O1240" s="34" t="str">
        <f t="shared" si="352"/>
        <v/>
      </c>
      <c r="P1240" s="8"/>
      <c r="Q1240" s="22" t="str">
        <f t="shared" si="345"/>
        <v/>
      </c>
      <c r="R1240" s="34" t="str">
        <f t="shared" si="353"/>
        <v/>
      </c>
      <c r="S1240" s="8"/>
      <c r="T1240" s="22" t="str">
        <f t="shared" si="346"/>
        <v/>
      </c>
      <c r="U1240" s="22" t="str">
        <f t="shared" si="347"/>
        <v/>
      </c>
      <c r="V1240" s="22" t="str">
        <f t="shared" si="354"/>
        <v/>
      </c>
      <c r="W1240" s="22" t="str">
        <f t="shared" si="355"/>
        <v/>
      </c>
      <c r="X1240" s="8"/>
      <c r="Y1240" s="29"/>
    </row>
    <row r="1241" spans="1:25" ht="18" customHeight="1" x14ac:dyDescent="0.35">
      <c r="A1241" s="20"/>
      <c r="B1241" s="24" t="str">
        <f t="shared" si="340"/>
        <v/>
      </c>
      <c r="C1241" s="34" t="str">
        <f t="shared" si="348"/>
        <v/>
      </c>
      <c r="D1241" s="8"/>
      <c r="E1241" s="22" t="str">
        <f t="shared" si="341"/>
        <v/>
      </c>
      <c r="F1241" s="34" t="str">
        <f t="shared" si="349"/>
        <v/>
      </c>
      <c r="G1241" s="8"/>
      <c r="H1241" s="22" t="str">
        <f t="shared" si="342"/>
        <v/>
      </c>
      <c r="I1241" s="34" t="str">
        <f t="shared" si="350"/>
        <v/>
      </c>
      <c r="J1241" s="8"/>
      <c r="K1241" s="22" t="str">
        <f t="shared" si="343"/>
        <v/>
      </c>
      <c r="L1241" s="34" t="str">
        <f t="shared" si="351"/>
        <v/>
      </c>
      <c r="M1241" s="8"/>
      <c r="N1241" s="22" t="str">
        <f t="shared" si="344"/>
        <v/>
      </c>
      <c r="O1241" s="34" t="str">
        <f t="shared" si="352"/>
        <v/>
      </c>
      <c r="P1241" s="8"/>
      <c r="Q1241" s="22" t="str">
        <f t="shared" si="345"/>
        <v/>
      </c>
      <c r="R1241" s="34" t="str">
        <f t="shared" si="353"/>
        <v/>
      </c>
      <c r="S1241" s="8"/>
      <c r="T1241" s="22" t="str">
        <f t="shared" si="346"/>
        <v/>
      </c>
      <c r="U1241" s="22" t="str">
        <f t="shared" si="347"/>
        <v/>
      </c>
      <c r="V1241" s="22" t="str">
        <f t="shared" si="354"/>
        <v/>
      </c>
      <c r="W1241" s="22" t="str">
        <f t="shared" si="355"/>
        <v/>
      </c>
      <c r="X1241" s="8"/>
      <c r="Y1241" s="29"/>
    </row>
    <row r="1242" spans="1:25" ht="18" customHeight="1" x14ac:dyDescent="0.35">
      <c r="A1242" s="20"/>
      <c r="B1242" s="24" t="str">
        <f t="shared" si="340"/>
        <v/>
      </c>
      <c r="C1242" s="34" t="str">
        <f t="shared" si="348"/>
        <v/>
      </c>
      <c r="D1242" s="8"/>
      <c r="E1242" s="22" t="str">
        <f t="shared" si="341"/>
        <v/>
      </c>
      <c r="F1242" s="34" t="str">
        <f t="shared" si="349"/>
        <v/>
      </c>
      <c r="G1242" s="8"/>
      <c r="H1242" s="22" t="str">
        <f t="shared" si="342"/>
        <v/>
      </c>
      <c r="I1242" s="34" t="str">
        <f t="shared" si="350"/>
        <v/>
      </c>
      <c r="J1242" s="8"/>
      <c r="K1242" s="22" t="str">
        <f t="shared" si="343"/>
        <v/>
      </c>
      <c r="L1242" s="34" t="str">
        <f t="shared" si="351"/>
        <v/>
      </c>
      <c r="M1242" s="8"/>
      <c r="N1242" s="22" t="str">
        <f t="shared" si="344"/>
        <v/>
      </c>
      <c r="O1242" s="34" t="str">
        <f t="shared" si="352"/>
        <v/>
      </c>
      <c r="P1242" s="8"/>
      <c r="Q1242" s="22" t="str">
        <f t="shared" si="345"/>
        <v/>
      </c>
      <c r="R1242" s="34" t="str">
        <f t="shared" si="353"/>
        <v/>
      </c>
      <c r="S1242" s="8"/>
      <c r="T1242" s="22" t="str">
        <f t="shared" si="346"/>
        <v/>
      </c>
      <c r="U1242" s="22" t="str">
        <f t="shared" si="347"/>
        <v/>
      </c>
      <c r="V1242" s="22" t="str">
        <f t="shared" si="354"/>
        <v/>
      </c>
      <c r="W1242" s="22" t="str">
        <f t="shared" si="355"/>
        <v/>
      </c>
      <c r="X1242" s="8"/>
      <c r="Y1242" s="29"/>
    </row>
    <row r="1243" spans="1:25" ht="18" customHeight="1" x14ac:dyDescent="0.35">
      <c r="A1243" s="20"/>
      <c r="B1243" s="24" t="str">
        <f t="shared" si="340"/>
        <v/>
      </c>
      <c r="C1243" s="34" t="str">
        <f t="shared" si="348"/>
        <v/>
      </c>
      <c r="D1243" s="8"/>
      <c r="E1243" s="22" t="str">
        <f t="shared" si="341"/>
        <v/>
      </c>
      <c r="F1243" s="34" t="str">
        <f t="shared" si="349"/>
        <v/>
      </c>
      <c r="G1243" s="8"/>
      <c r="H1243" s="22" t="str">
        <f t="shared" si="342"/>
        <v/>
      </c>
      <c r="I1243" s="34" t="str">
        <f t="shared" si="350"/>
        <v/>
      </c>
      <c r="J1243" s="8"/>
      <c r="K1243" s="22" t="str">
        <f t="shared" si="343"/>
        <v/>
      </c>
      <c r="L1243" s="34" t="str">
        <f t="shared" si="351"/>
        <v/>
      </c>
      <c r="M1243" s="8"/>
      <c r="N1243" s="22" t="str">
        <f t="shared" si="344"/>
        <v/>
      </c>
      <c r="O1243" s="34" t="str">
        <f t="shared" si="352"/>
        <v/>
      </c>
      <c r="P1243" s="8"/>
      <c r="Q1243" s="22" t="str">
        <f t="shared" si="345"/>
        <v/>
      </c>
      <c r="R1243" s="34" t="str">
        <f t="shared" si="353"/>
        <v/>
      </c>
      <c r="S1243" s="8"/>
      <c r="T1243" s="22" t="str">
        <f t="shared" si="346"/>
        <v/>
      </c>
      <c r="U1243" s="22" t="str">
        <f t="shared" si="347"/>
        <v/>
      </c>
      <c r="V1243" s="22" t="str">
        <f t="shared" si="354"/>
        <v/>
      </c>
      <c r="W1243" s="22" t="str">
        <f t="shared" si="355"/>
        <v/>
      </c>
      <c r="X1243" s="8"/>
      <c r="Y1243" s="29"/>
    </row>
    <row r="1244" spans="1:25" ht="18" customHeight="1" x14ac:dyDescent="0.35">
      <c r="A1244" s="20"/>
      <c r="B1244" s="24" t="str">
        <f t="shared" si="340"/>
        <v/>
      </c>
      <c r="C1244" s="34" t="str">
        <f t="shared" si="348"/>
        <v/>
      </c>
      <c r="D1244" s="8"/>
      <c r="E1244" s="22" t="str">
        <f t="shared" si="341"/>
        <v/>
      </c>
      <c r="F1244" s="34" t="str">
        <f t="shared" si="349"/>
        <v/>
      </c>
      <c r="G1244" s="8"/>
      <c r="H1244" s="22" t="str">
        <f t="shared" si="342"/>
        <v/>
      </c>
      <c r="I1244" s="34" t="str">
        <f t="shared" si="350"/>
        <v/>
      </c>
      <c r="J1244" s="8"/>
      <c r="K1244" s="22" t="str">
        <f t="shared" si="343"/>
        <v/>
      </c>
      <c r="L1244" s="34" t="str">
        <f t="shared" si="351"/>
        <v/>
      </c>
      <c r="M1244" s="8"/>
      <c r="N1244" s="22" t="str">
        <f t="shared" si="344"/>
        <v/>
      </c>
      <c r="O1244" s="34" t="str">
        <f t="shared" si="352"/>
        <v/>
      </c>
      <c r="P1244" s="8"/>
      <c r="Q1244" s="22" t="str">
        <f t="shared" si="345"/>
        <v/>
      </c>
      <c r="R1244" s="34" t="str">
        <f t="shared" si="353"/>
        <v/>
      </c>
      <c r="S1244" s="8"/>
      <c r="T1244" s="22" t="str">
        <f t="shared" si="346"/>
        <v/>
      </c>
      <c r="U1244" s="22" t="str">
        <f t="shared" si="347"/>
        <v/>
      </c>
      <c r="V1244" s="22" t="str">
        <f t="shared" si="354"/>
        <v/>
      </c>
      <c r="W1244" s="22" t="str">
        <f t="shared" si="355"/>
        <v/>
      </c>
      <c r="X1244" s="8"/>
      <c r="Y1244" s="29"/>
    </row>
    <row r="1245" spans="1:25" ht="18" customHeight="1" x14ac:dyDescent="0.35">
      <c r="A1245" s="20"/>
      <c r="B1245" s="24" t="str">
        <f t="shared" si="340"/>
        <v/>
      </c>
      <c r="C1245" s="34" t="str">
        <f t="shared" si="348"/>
        <v/>
      </c>
      <c r="D1245" s="8"/>
      <c r="E1245" s="22" t="str">
        <f t="shared" si="341"/>
        <v/>
      </c>
      <c r="F1245" s="34" t="str">
        <f t="shared" si="349"/>
        <v/>
      </c>
      <c r="G1245" s="8"/>
      <c r="H1245" s="22" t="str">
        <f t="shared" si="342"/>
        <v/>
      </c>
      <c r="I1245" s="34" t="str">
        <f t="shared" si="350"/>
        <v/>
      </c>
      <c r="J1245" s="8"/>
      <c r="K1245" s="22" t="str">
        <f t="shared" si="343"/>
        <v/>
      </c>
      <c r="L1245" s="34" t="str">
        <f t="shared" si="351"/>
        <v/>
      </c>
      <c r="M1245" s="8"/>
      <c r="N1245" s="22" t="str">
        <f t="shared" si="344"/>
        <v/>
      </c>
      <c r="O1245" s="34" t="str">
        <f t="shared" si="352"/>
        <v/>
      </c>
      <c r="P1245" s="8"/>
      <c r="Q1245" s="22" t="str">
        <f t="shared" si="345"/>
        <v/>
      </c>
      <c r="R1245" s="34" t="str">
        <f t="shared" si="353"/>
        <v/>
      </c>
      <c r="S1245" s="8"/>
      <c r="T1245" s="22" t="str">
        <f t="shared" si="346"/>
        <v/>
      </c>
      <c r="U1245" s="22" t="str">
        <f t="shared" si="347"/>
        <v/>
      </c>
      <c r="V1245" s="22" t="str">
        <f t="shared" si="354"/>
        <v/>
      </c>
      <c r="W1245" s="22" t="str">
        <f t="shared" si="355"/>
        <v/>
      </c>
      <c r="X1245" s="8"/>
      <c r="Y1245" s="29"/>
    </row>
    <row r="1246" spans="1:25" ht="18" customHeight="1" x14ac:dyDescent="0.35">
      <c r="A1246" s="20"/>
      <c r="B1246" s="24" t="str">
        <f t="shared" si="340"/>
        <v/>
      </c>
      <c r="C1246" s="34" t="str">
        <f t="shared" si="348"/>
        <v/>
      </c>
      <c r="D1246" s="8"/>
      <c r="E1246" s="22" t="str">
        <f t="shared" si="341"/>
        <v/>
      </c>
      <c r="F1246" s="34" t="str">
        <f t="shared" si="349"/>
        <v/>
      </c>
      <c r="G1246" s="8"/>
      <c r="H1246" s="22" t="str">
        <f t="shared" si="342"/>
        <v/>
      </c>
      <c r="I1246" s="34" t="str">
        <f t="shared" si="350"/>
        <v/>
      </c>
      <c r="J1246" s="8"/>
      <c r="K1246" s="22" t="str">
        <f t="shared" si="343"/>
        <v/>
      </c>
      <c r="L1246" s="34" t="str">
        <f t="shared" si="351"/>
        <v/>
      </c>
      <c r="M1246" s="8"/>
      <c r="N1246" s="22" t="str">
        <f t="shared" si="344"/>
        <v/>
      </c>
      <c r="O1246" s="34" t="str">
        <f t="shared" si="352"/>
        <v/>
      </c>
      <c r="P1246" s="8"/>
      <c r="Q1246" s="22" t="str">
        <f t="shared" si="345"/>
        <v/>
      </c>
      <c r="R1246" s="34" t="str">
        <f t="shared" si="353"/>
        <v/>
      </c>
      <c r="S1246" s="8"/>
      <c r="T1246" s="22" t="str">
        <f t="shared" si="346"/>
        <v/>
      </c>
      <c r="U1246" s="22" t="str">
        <f t="shared" si="347"/>
        <v/>
      </c>
      <c r="V1246" s="22" t="str">
        <f t="shared" si="354"/>
        <v/>
      </c>
      <c r="W1246" s="22" t="str">
        <f t="shared" si="355"/>
        <v/>
      </c>
      <c r="X1246" s="8"/>
      <c r="Y1246" s="29"/>
    </row>
    <row r="1247" spans="1:25" ht="18" customHeight="1" x14ac:dyDescent="0.35">
      <c r="A1247" s="20"/>
      <c r="B1247" s="24" t="str">
        <f t="shared" si="340"/>
        <v/>
      </c>
      <c r="C1247" s="34" t="str">
        <f t="shared" si="348"/>
        <v/>
      </c>
      <c r="D1247" s="8"/>
      <c r="E1247" s="22" t="str">
        <f t="shared" si="341"/>
        <v/>
      </c>
      <c r="F1247" s="34" t="str">
        <f t="shared" si="349"/>
        <v/>
      </c>
      <c r="G1247" s="8"/>
      <c r="H1247" s="22" t="str">
        <f t="shared" si="342"/>
        <v/>
      </c>
      <c r="I1247" s="34" t="str">
        <f t="shared" si="350"/>
        <v/>
      </c>
      <c r="J1247" s="8"/>
      <c r="K1247" s="22" t="str">
        <f t="shared" si="343"/>
        <v/>
      </c>
      <c r="L1247" s="34" t="str">
        <f t="shared" si="351"/>
        <v/>
      </c>
      <c r="M1247" s="8"/>
      <c r="N1247" s="22" t="str">
        <f t="shared" si="344"/>
        <v/>
      </c>
      <c r="O1247" s="34" t="str">
        <f t="shared" si="352"/>
        <v/>
      </c>
      <c r="P1247" s="8"/>
      <c r="Q1247" s="22" t="str">
        <f t="shared" si="345"/>
        <v/>
      </c>
      <c r="R1247" s="34" t="str">
        <f t="shared" si="353"/>
        <v/>
      </c>
      <c r="S1247" s="8"/>
      <c r="T1247" s="22" t="str">
        <f t="shared" si="346"/>
        <v/>
      </c>
      <c r="U1247" s="22" t="str">
        <f t="shared" si="347"/>
        <v/>
      </c>
      <c r="V1247" s="22" t="str">
        <f t="shared" si="354"/>
        <v/>
      </c>
      <c r="W1247" s="22" t="str">
        <f t="shared" si="355"/>
        <v/>
      </c>
      <c r="X1247" s="8"/>
      <c r="Y1247" s="29"/>
    </row>
    <row r="1248" spans="1:25" ht="18" customHeight="1" x14ac:dyDescent="0.35">
      <c r="A1248" s="20"/>
      <c r="B1248" s="24" t="str">
        <f t="shared" si="340"/>
        <v/>
      </c>
      <c r="C1248" s="34" t="str">
        <f t="shared" si="348"/>
        <v/>
      </c>
      <c r="D1248" s="8"/>
      <c r="E1248" s="22" t="str">
        <f t="shared" si="341"/>
        <v/>
      </c>
      <c r="F1248" s="34" t="str">
        <f t="shared" si="349"/>
        <v/>
      </c>
      <c r="G1248" s="8"/>
      <c r="H1248" s="22" t="str">
        <f t="shared" si="342"/>
        <v/>
      </c>
      <c r="I1248" s="34" t="str">
        <f t="shared" si="350"/>
        <v/>
      </c>
      <c r="J1248" s="8"/>
      <c r="K1248" s="22" t="str">
        <f t="shared" si="343"/>
        <v/>
      </c>
      <c r="L1248" s="34" t="str">
        <f t="shared" si="351"/>
        <v/>
      </c>
      <c r="M1248" s="8"/>
      <c r="N1248" s="22" t="str">
        <f t="shared" si="344"/>
        <v/>
      </c>
      <c r="O1248" s="34" t="str">
        <f t="shared" si="352"/>
        <v/>
      </c>
      <c r="P1248" s="8"/>
      <c r="Q1248" s="22" t="str">
        <f t="shared" si="345"/>
        <v/>
      </c>
      <c r="R1248" s="34" t="str">
        <f t="shared" si="353"/>
        <v/>
      </c>
      <c r="S1248" s="8"/>
      <c r="T1248" s="22" t="str">
        <f t="shared" si="346"/>
        <v/>
      </c>
      <c r="U1248" s="22" t="str">
        <f t="shared" si="347"/>
        <v/>
      </c>
      <c r="V1248" s="22" t="str">
        <f t="shared" si="354"/>
        <v/>
      </c>
      <c r="W1248" s="22" t="str">
        <f t="shared" si="355"/>
        <v/>
      </c>
      <c r="X1248" s="8"/>
      <c r="Y1248" s="29"/>
    </row>
    <row r="1249" spans="1:25" ht="18" customHeight="1" x14ac:dyDescent="0.35">
      <c r="A1249" s="20"/>
      <c r="B1249" s="24" t="str">
        <f t="shared" si="340"/>
        <v/>
      </c>
      <c r="C1249" s="34" t="str">
        <f t="shared" si="348"/>
        <v/>
      </c>
      <c r="D1249" s="8"/>
      <c r="E1249" s="22" t="str">
        <f t="shared" si="341"/>
        <v/>
      </c>
      <c r="F1249" s="34" t="str">
        <f t="shared" si="349"/>
        <v/>
      </c>
      <c r="G1249" s="8"/>
      <c r="H1249" s="22" t="str">
        <f t="shared" si="342"/>
        <v/>
      </c>
      <c r="I1249" s="34" t="str">
        <f t="shared" si="350"/>
        <v/>
      </c>
      <c r="J1249" s="8"/>
      <c r="K1249" s="22" t="str">
        <f t="shared" si="343"/>
        <v/>
      </c>
      <c r="L1249" s="34" t="str">
        <f t="shared" si="351"/>
        <v/>
      </c>
      <c r="M1249" s="8"/>
      <c r="N1249" s="22" t="str">
        <f t="shared" si="344"/>
        <v/>
      </c>
      <c r="O1249" s="34" t="str">
        <f t="shared" si="352"/>
        <v/>
      </c>
      <c r="P1249" s="8"/>
      <c r="Q1249" s="22" t="str">
        <f t="shared" si="345"/>
        <v/>
      </c>
      <c r="R1249" s="34" t="str">
        <f t="shared" si="353"/>
        <v/>
      </c>
      <c r="S1249" s="8"/>
      <c r="T1249" s="22" t="str">
        <f t="shared" si="346"/>
        <v/>
      </c>
      <c r="U1249" s="22" t="str">
        <f t="shared" si="347"/>
        <v/>
      </c>
      <c r="V1249" s="22" t="str">
        <f t="shared" si="354"/>
        <v/>
      </c>
      <c r="W1249" s="22" t="str">
        <f t="shared" si="355"/>
        <v/>
      </c>
      <c r="X1249" s="8"/>
      <c r="Y1249" s="29"/>
    </row>
    <row r="1250" spans="1:25" ht="18" customHeight="1" x14ac:dyDescent="0.35">
      <c r="A1250" s="20"/>
      <c r="B1250" s="24" t="str">
        <f t="shared" si="340"/>
        <v/>
      </c>
      <c r="C1250" s="34" t="str">
        <f t="shared" si="348"/>
        <v/>
      </c>
      <c r="D1250" s="8"/>
      <c r="E1250" s="22" t="str">
        <f t="shared" si="341"/>
        <v/>
      </c>
      <c r="F1250" s="34" t="str">
        <f t="shared" si="349"/>
        <v/>
      </c>
      <c r="G1250" s="8"/>
      <c r="H1250" s="22" t="str">
        <f t="shared" si="342"/>
        <v/>
      </c>
      <c r="I1250" s="34" t="str">
        <f t="shared" si="350"/>
        <v/>
      </c>
      <c r="J1250" s="8"/>
      <c r="K1250" s="22" t="str">
        <f t="shared" si="343"/>
        <v/>
      </c>
      <c r="L1250" s="34" t="str">
        <f t="shared" si="351"/>
        <v/>
      </c>
      <c r="M1250" s="8"/>
      <c r="N1250" s="22" t="str">
        <f t="shared" si="344"/>
        <v/>
      </c>
      <c r="O1250" s="34" t="str">
        <f t="shared" si="352"/>
        <v/>
      </c>
      <c r="P1250" s="8"/>
      <c r="Q1250" s="22" t="str">
        <f t="shared" si="345"/>
        <v/>
      </c>
      <c r="R1250" s="34" t="str">
        <f t="shared" si="353"/>
        <v/>
      </c>
      <c r="S1250" s="8"/>
      <c r="T1250" s="22" t="str">
        <f t="shared" si="346"/>
        <v/>
      </c>
      <c r="U1250" s="22" t="str">
        <f t="shared" si="347"/>
        <v/>
      </c>
      <c r="V1250" s="22" t="str">
        <f t="shared" si="354"/>
        <v/>
      </c>
      <c r="W1250" s="22" t="str">
        <f t="shared" si="355"/>
        <v/>
      </c>
      <c r="X1250" s="8"/>
      <c r="Y1250" s="29"/>
    </row>
    <row r="1251" spans="1:25" ht="18" customHeight="1" x14ac:dyDescent="0.35">
      <c r="A1251" s="20"/>
      <c r="B1251" s="24" t="str">
        <f t="shared" si="340"/>
        <v/>
      </c>
      <c r="C1251" s="34" t="str">
        <f t="shared" si="348"/>
        <v/>
      </c>
      <c r="D1251" s="8"/>
      <c r="E1251" s="22" t="str">
        <f t="shared" si="341"/>
        <v/>
      </c>
      <c r="F1251" s="34" t="str">
        <f t="shared" si="349"/>
        <v/>
      </c>
      <c r="G1251" s="8"/>
      <c r="H1251" s="22" t="str">
        <f t="shared" si="342"/>
        <v/>
      </c>
      <c r="I1251" s="34" t="str">
        <f t="shared" si="350"/>
        <v/>
      </c>
      <c r="J1251" s="8"/>
      <c r="K1251" s="22" t="str">
        <f t="shared" si="343"/>
        <v/>
      </c>
      <c r="L1251" s="34" t="str">
        <f t="shared" si="351"/>
        <v/>
      </c>
      <c r="M1251" s="8"/>
      <c r="N1251" s="22" t="str">
        <f t="shared" si="344"/>
        <v/>
      </c>
      <c r="O1251" s="34" t="str">
        <f t="shared" si="352"/>
        <v/>
      </c>
      <c r="P1251" s="8"/>
      <c r="Q1251" s="22" t="str">
        <f t="shared" si="345"/>
        <v/>
      </c>
      <c r="R1251" s="34" t="str">
        <f t="shared" si="353"/>
        <v/>
      </c>
      <c r="S1251" s="8"/>
      <c r="T1251" s="22" t="str">
        <f t="shared" si="346"/>
        <v/>
      </c>
      <c r="U1251" s="22" t="str">
        <f t="shared" si="347"/>
        <v/>
      </c>
      <c r="V1251" s="22" t="str">
        <f t="shared" si="354"/>
        <v/>
      </c>
      <c r="W1251" s="22" t="str">
        <f t="shared" si="355"/>
        <v/>
      </c>
      <c r="X1251" s="8"/>
      <c r="Y1251" s="29"/>
    </row>
    <row r="1252" spans="1:25" ht="18" customHeight="1" x14ac:dyDescent="0.35">
      <c r="A1252" s="20"/>
      <c r="B1252" s="24" t="str">
        <f t="shared" si="340"/>
        <v/>
      </c>
      <c r="C1252" s="34" t="str">
        <f t="shared" si="348"/>
        <v/>
      </c>
      <c r="D1252" s="8"/>
      <c r="E1252" s="22" t="str">
        <f t="shared" si="341"/>
        <v/>
      </c>
      <c r="F1252" s="34" t="str">
        <f t="shared" si="349"/>
        <v/>
      </c>
      <c r="G1252" s="8"/>
      <c r="H1252" s="22" t="str">
        <f t="shared" si="342"/>
        <v/>
      </c>
      <c r="I1252" s="34" t="str">
        <f t="shared" si="350"/>
        <v/>
      </c>
      <c r="J1252" s="8"/>
      <c r="K1252" s="22" t="str">
        <f t="shared" si="343"/>
        <v/>
      </c>
      <c r="L1252" s="34" t="str">
        <f t="shared" si="351"/>
        <v/>
      </c>
      <c r="M1252" s="8"/>
      <c r="N1252" s="22" t="str">
        <f t="shared" si="344"/>
        <v/>
      </c>
      <c r="O1252" s="34" t="str">
        <f t="shared" si="352"/>
        <v/>
      </c>
      <c r="P1252" s="8"/>
      <c r="Q1252" s="22" t="str">
        <f t="shared" si="345"/>
        <v/>
      </c>
      <c r="R1252" s="34" t="str">
        <f t="shared" si="353"/>
        <v/>
      </c>
      <c r="S1252" s="8"/>
      <c r="T1252" s="22" t="str">
        <f t="shared" si="346"/>
        <v/>
      </c>
      <c r="U1252" s="22" t="str">
        <f t="shared" si="347"/>
        <v/>
      </c>
      <c r="V1252" s="22" t="str">
        <f t="shared" si="354"/>
        <v/>
      </c>
      <c r="W1252" s="22" t="str">
        <f t="shared" si="355"/>
        <v/>
      </c>
      <c r="X1252" s="8"/>
      <c r="Y1252" s="29"/>
    </row>
    <row r="1253" spans="1:25" ht="18" customHeight="1" x14ac:dyDescent="0.35">
      <c r="A1253" s="20"/>
      <c r="B1253" s="24" t="str">
        <f t="shared" si="340"/>
        <v/>
      </c>
      <c r="C1253" s="34" t="str">
        <f t="shared" si="348"/>
        <v/>
      </c>
      <c r="D1253" s="8"/>
      <c r="E1253" s="22" t="str">
        <f t="shared" si="341"/>
        <v/>
      </c>
      <c r="F1253" s="34" t="str">
        <f t="shared" si="349"/>
        <v/>
      </c>
      <c r="G1253" s="8"/>
      <c r="H1253" s="22" t="str">
        <f t="shared" si="342"/>
        <v/>
      </c>
      <c r="I1253" s="34" t="str">
        <f t="shared" si="350"/>
        <v/>
      </c>
      <c r="J1253" s="8"/>
      <c r="K1253" s="22" t="str">
        <f t="shared" si="343"/>
        <v/>
      </c>
      <c r="L1253" s="34" t="str">
        <f t="shared" si="351"/>
        <v/>
      </c>
      <c r="M1253" s="8"/>
      <c r="N1253" s="22" t="str">
        <f t="shared" si="344"/>
        <v/>
      </c>
      <c r="O1253" s="34" t="str">
        <f t="shared" si="352"/>
        <v/>
      </c>
      <c r="P1253" s="8"/>
      <c r="Q1253" s="22" t="str">
        <f t="shared" si="345"/>
        <v/>
      </c>
      <c r="R1253" s="34" t="str">
        <f t="shared" si="353"/>
        <v/>
      </c>
      <c r="S1253" s="8"/>
      <c r="T1253" s="22" t="str">
        <f t="shared" si="346"/>
        <v/>
      </c>
      <c r="U1253" s="22" t="str">
        <f t="shared" si="347"/>
        <v/>
      </c>
      <c r="V1253" s="22" t="str">
        <f t="shared" si="354"/>
        <v/>
      </c>
      <c r="W1253" s="22" t="str">
        <f t="shared" si="355"/>
        <v/>
      </c>
      <c r="X1253" s="8"/>
      <c r="Y1253" s="29"/>
    </row>
    <row r="1254" spans="1:25" ht="18" customHeight="1" x14ac:dyDescent="0.35">
      <c r="A1254" s="20"/>
      <c r="B1254" s="24" t="str">
        <f t="shared" si="340"/>
        <v/>
      </c>
      <c r="C1254" s="34" t="str">
        <f t="shared" si="348"/>
        <v/>
      </c>
      <c r="D1254" s="8"/>
      <c r="E1254" s="22" t="str">
        <f t="shared" si="341"/>
        <v/>
      </c>
      <c r="F1254" s="34" t="str">
        <f t="shared" si="349"/>
        <v/>
      </c>
      <c r="G1254" s="8"/>
      <c r="H1254" s="22" t="str">
        <f t="shared" si="342"/>
        <v/>
      </c>
      <c r="I1254" s="34" t="str">
        <f t="shared" si="350"/>
        <v/>
      </c>
      <c r="J1254" s="8"/>
      <c r="K1254" s="22" t="str">
        <f t="shared" si="343"/>
        <v/>
      </c>
      <c r="L1254" s="34" t="str">
        <f t="shared" si="351"/>
        <v/>
      </c>
      <c r="M1254" s="8"/>
      <c r="N1254" s="22" t="str">
        <f t="shared" si="344"/>
        <v/>
      </c>
      <c r="O1254" s="34" t="str">
        <f t="shared" si="352"/>
        <v/>
      </c>
      <c r="P1254" s="8"/>
      <c r="Q1254" s="22" t="str">
        <f t="shared" si="345"/>
        <v/>
      </c>
      <c r="R1254" s="34" t="str">
        <f t="shared" si="353"/>
        <v/>
      </c>
      <c r="S1254" s="8"/>
      <c r="T1254" s="22" t="str">
        <f t="shared" si="346"/>
        <v/>
      </c>
      <c r="U1254" s="22" t="str">
        <f t="shared" si="347"/>
        <v/>
      </c>
      <c r="V1254" s="22" t="str">
        <f t="shared" si="354"/>
        <v/>
      </c>
      <c r="W1254" s="22" t="str">
        <f t="shared" si="355"/>
        <v/>
      </c>
      <c r="X1254" s="8"/>
      <c r="Y1254" s="29"/>
    </row>
    <row r="1255" spans="1:25" ht="18" customHeight="1" x14ac:dyDescent="0.35">
      <c r="A1255" s="20"/>
      <c r="B1255" s="24" t="str">
        <f t="shared" si="340"/>
        <v/>
      </c>
      <c r="C1255" s="34" t="str">
        <f t="shared" si="348"/>
        <v/>
      </c>
      <c r="D1255" s="8"/>
      <c r="E1255" s="22" t="str">
        <f t="shared" si="341"/>
        <v/>
      </c>
      <c r="F1255" s="34" t="str">
        <f t="shared" si="349"/>
        <v/>
      </c>
      <c r="G1255" s="8"/>
      <c r="H1255" s="22" t="str">
        <f t="shared" si="342"/>
        <v/>
      </c>
      <c r="I1255" s="34" t="str">
        <f t="shared" si="350"/>
        <v/>
      </c>
      <c r="J1255" s="8"/>
      <c r="K1255" s="22" t="str">
        <f t="shared" si="343"/>
        <v/>
      </c>
      <c r="L1255" s="34" t="str">
        <f t="shared" si="351"/>
        <v/>
      </c>
      <c r="M1255" s="8"/>
      <c r="N1255" s="22" t="str">
        <f t="shared" si="344"/>
        <v/>
      </c>
      <c r="O1255" s="34" t="str">
        <f t="shared" si="352"/>
        <v/>
      </c>
      <c r="P1255" s="8"/>
      <c r="Q1255" s="22" t="str">
        <f t="shared" si="345"/>
        <v/>
      </c>
      <c r="R1255" s="34" t="str">
        <f t="shared" si="353"/>
        <v/>
      </c>
      <c r="S1255" s="8"/>
      <c r="T1255" s="22" t="str">
        <f t="shared" si="346"/>
        <v/>
      </c>
      <c r="U1255" s="22" t="str">
        <f t="shared" si="347"/>
        <v/>
      </c>
      <c r="V1255" s="22" t="str">
        <f t="shared" si="354"/>
        <v/>
      </c>
      <c r="W1255" s="22" t="str">
        <f t="shared" si="355"/>
        <v/>
      </c>
      <c r="X1255" s="8"/>
      <c r="Y1255" s="29"/>
    </row>
    <row r="1256" spans="1:25" ht="18" customHeight="1" x14ac:dyDescent="0.35">
      <c r="A1256" s="20"/>
      <c r="B1256" s="24" t="str">
        <f t="shared" si="340"/>
        <v/>
      </c>
      <c r="C1256" s="34" t="str">
        <f t="shared" si="348"/>
        <v/>
      </c>
      <c r="D1256" s="8"/>
      <c r="E1256" s="22" t="str">
        <f t="shared" si="341"/>
        <v/>
      </c>
      <c r="F1256" s="34" t="str">
        <f t="shared" si="349"/>
        <v/>
      </c>
      <c r="G1256" s="8"/>
      <c r="H1256" s="22" t="str">
        <f t="shared" si="342"/>
        <v/>
      </c>
      <c r="I1256" s="34" t="str">
        <f t="shared" si="350"/>
        <v/>
      </c>
      <c r="J1256" s="8"/>
      <c r="K1256" s="22" t="str">
        <f t="shared" si="343"/>
        <v/>
      </c>
      <c r="L1256" s="34" t="str">
        <f t="shared" si="351"/>
        <v/>
      </c>
      <c r="M1256" s="8"/>
      <c r="N1256" s="22" t="str">
        <f t="shared" si="344"/>
        <v/>
      </c>
      <c r="O1256" s="34" t="str">
        <f t="shared" si="352"/>
        <v/>
      </c>
      <c r="P1256" s="8"/>
      <c r="Q1256" s="22" t="str">
        <f t="shared" si="345"/>
        <v/>
      </c>
      <c r="R1256" s="34" t="str">
        <f t="shared" si="353"/>
        <v/>
      </c>
      <c r="S1256" s="8"/>
      <c r="T1256" s="22" t="str">
        <f t="shared" si="346"/>
        <v/>
      </c>
      <c r="U1256" s="22" t="str">
        <f t="shared" si="347"/>
        <v/>
      </c>
      <c r="V1256" s="22" t="str">
        <f t="shared" si="354"/>
        <v/>
      </c>
      <c r="W1256" s="22" t="str">
        <f t="shared" si="355"/>
        <v/>
      </c>
      <c r="X1256" s="8"/>
      <c r="Y1256" s="29"/>
    </row>
    <row r="1257" spans="1:25" ht="18" customHeight="1" x14ac:dyDescent="0.35">
      <c r="A1257" s="20"/>
      <c r="B1257" s="24" t="str">
        <f t="shared" si="340"/>
        <v/>
      </c>
      <c r="C1257" s="34" t="str">
        <f t="shared" si="348"/>
        <v/>
      </c>
      <c r="D1257" s="8"/>
      <c r="E1257" s="22" t="str">
        <f t="shared" si="341"/>
        <v/>
      </c>
      <c r="F1257" s="34" t="str">
        <f t="shared" si="349"/>
        <v/>
      </c>
      <c r="G1257" s="8"/>
      <c r="H1257" s="22" t="str">
        <f t="shared" si="342"/>
        <v/>
      </c>
      <c r="I1257" s="34" t="str">
        <f t="shared" si="350"/>
        <v/>
      </c>
      <c r="J1257" s="8"/>
      <c r="K1257" s="22" t="str">
        <f t="shared" si="343"/>
        <v/>
      </c>
      <c r="L1257" s="34" t="str">
        <f t="shared" si="351"/>
        <v/>
      </c>
      <c r="M1257" s="8"/>
      <c r="N1257" s="22" t="str">
        <f t="shared" si="344"/>
        <v/>
      </c>
      <c r="O1257" s="34" t="str">
        <f t="shared" si="352"/>
        <v/>
      </c>
      <c r="P1257" s="8"/>
      <c r="Q1257" s="22" t="str">
        <f t="shared" si="345"/>
        <v/>
      </c>
      <c r="R1257" s="34" t="str">
        <f t="shared" si="353"/>
        <v/>
      </c>
      <c r="S1257" s="8"/>
      <c r="T1257" s="22" t="str">
        <f t="shared" si="346"/>
        <v/>
      </c>
      <c r="U1257" s="22" t="str">
        <f t="shared" si="347"/>
        <v/>
      </c>
      <c r="V1257" s="22" t="str">
        <f t="shared" si="354"/>
        <v/>
      </c>
      <c r="W1257" s="22" t="str">
        <f t="shared" si="355"/>
        <v/>
      </c>
      <c r="X1257" s="8"/>
      <c r="Y1257" s="29"/>
    </row>
    <row r="1258" spans="1:25" ht="18" customHeight="1" x14ac:dyDescent="0.35">
      <c r="A1258" s="20"/>
      <c r="B1258" s="24" t="str">
        <f t="shared" si="340"/>
        <v/>
      </c>
      <c r="C1258" s="34" t="str">
        <f t="shared" si="348"/>
        <v/>
      </c>
      <c r="D1258" s="8"/>
      <c r="E1258" s="22" t="str">
        <f t="shared" si="341"/>
        <v/>
      </c>
      <c r="F1258" s="34" t="str">
        <f t="shared" si="349"/>
        <v/>
      </c>
      <c r="G1258" s="8"/>
      <c r="H1258" s="22" t="str">
        <f t="shared" si="342"/>
        <v/>
      </c>
      <c r="I1258" s="34" t="str">
        <f t="shared" si="350"/>
        <v/>
      </c>
      <c r="J1258" s="8"/>
      <c r="K1258" s="22" t="str">
        <f t="shared" si="343"/>
        <v/>
      </c>
      <c r="L1258" s="34" t="str">
        <f t="shared" si="351"/>
        <v/>
      </c>
      <c r="M1258" s="8"/>
      <c r="N1258" s="22" t="str">
        <f t="shared" si="344"/>
        <v/>
      </c>
      <c r="O1258" s="34" t="str">
        <f t="shared" si="352"/>
        <v/>
      </c>
      <c r="P1258" s="8"/>
      <c r="Q1258" s="22" t="str">
        <f t="shared" si="345"/>
        <v/>
      </c>
      <c r="R1258" s="34" t="str">
        <f t="shared" si="353"/>
        <v/>
      </c>
      <c r="S1258" s="8"/>
      <c r="T1258" s="22" t="str">
        <f t="shared" si="346"/>
        <v/>
      </c>
      <c r="U1258" s="22" t="str">
        <f t="shared" si="347"/>
        <v/>
      </c>
      <c r="V1258" s="22" t="str">
        <f t="shared" si="354"/>
        <v/>
      </c>
      <c r="W1258" s="22" t="str">
        <f t="shared" si="355"/>
        <v/>
      </c>
      <c r="X1258" s="8"/>
      <c r="Y1258" s="29"/>
    </row>
    <row r="1259" spans="1:25" ht="18" customHeight="1" x14ac:dyDescent="0.35">
      <c r="A1259" s="20"/>
      <c r="B1259" s="24" t="str">
        <f t="shared" si="340"/>
        <v/>
      </c>
      <c r="C1259" s="34" t="str">
        <f t="shared" si="348"/>
        <v/>
      </c>
      <c r="D1259" s="8"/>
      <c r="E1259" s="22" t="str">
        <f t="shared" si="341"/>
        <v/>
      </c>
      <c r="F1259" s="34" t="str">
        <f t="shared" si="349"/>
        <v/>
      </c>
      <c r="G1259" s="8"/>
      <c r="H1259" s="22" t="str">
        <f t="shared" si="342"/>
        <v/>
      </c>
      <c r="I1259" s="34" t="str">
        <f t="shared" si="350"/>
        <v/>
      </c>
      <c r="J1259" s="8"/>
      <c r="K1259" s="22" t="str">
        <f t="shared" si="343"/>
        <v/>
      </c>
      <c r="L1259" s="34" t="str">
        <f t="shared" si="351"/>
        <v/>
      </c>
      <c r="M1259" s="8"/>
      <c r="N1259" s="22" t="str">
        <f t="shared" si="344"/>
        <v/>
      </c>
      <c r="O1259" s="34" t="str">
        <f t="shared" si="352"/>
        <v/>
      </c>
      <c r="P1259" s="8"/>
      <c r="Q1259" s="22" t="str">
        <f t="shared" si="345"/>
        <v/>
      </c>
      <c r="R1259" s="34" t="str">
        <f t="shared" si="353"/>
        <v/>
      </c>
      <c r="S1259" s="8"/>
      <c r="T1259" s="22" t="str">
        <f t="shared" si="346"/>
        <v/>
      </c>
      <c r="U1259" s="22" t="str">
        <f t="shared" si="347"/>
        <v/>
      </c>
      <c r="V1259" s="22" t="str">
        <f t="shared" si="354"/>
        <v/>
      </c>
      <c r="W1259" s="22" t="str">
        <f t="shared" si="355"/>
        <v/>
      </c>
      <c r="X1259" s="8"/>
      <c r="Y1259" s="29"/>
    </row>
    <row r="1260" spans="1:25" ht="18" customHeight="1" x14ac:dyDescent="0.35">
      <c r="A1260" s="20"/>
      <c r="B1260" s="24" t="str">
        <f t="shared" si="340"/>
        <v/>
      </c>
      <c r="C1260" s="34" t="str">
        <f t="shared" si="348"/>
        <v/>
      </c>
      <c r="D1260" s="8"/>
      <c r="E1260" s="22" t="str">
        <f t="shared" si="341"/>
        <v/>
      </c>
      <c r="F1260" s="34" t="str">
        <f t="shared" si="349"/>
        <v/>
      </c>
      <c r="G1260" s="8"/>
      <c r="H1260" s="22" t="str">
        <f t="shared" si="342"/>
        <v/>
      </c>
      <c r="I1260" s="34" t="str">
        <f t="shared" si="350"/>
        <v/>
      </c>
      <c r="J1260" s="8"/>
      <c r="K1260" s="22" t="str">
        <f t="shared" si="343"/>
        <v/>
      </c>
      <c r="L1260" s="34" t="str">
        <f t="shared" si="351"/>
        <v/>
      </c>
      <c r="M1260" s="8"/>
      <c r="N1260" s="22" t="str">
        <f t="shared" si="344"/>
        <v/>
      </c>
      <c r="O1260" s="34" t="str">
        <f t="shared" si="352"/>
        <v/>
      </c>
      <c r="P1260" s="8"/>
      <c r="Q1260" s="22" t="str">
        <f t="shared" si="345"/>
        <v/>
      </c>
      <c r="R1260" s="34" t="str">
        <f t="shared" si="353"/>
        <v/>
      </c>
      <c r="S1260" s="8"/>
      <c r="T1260" s="22" t="str">
        <f t="shared" si="346"/>
        <v/>
      </c>
      <c r="U1260" s="22" t="str">
        <f t="shared" si="347"/>
        <v/>
      </c>
      <c r="V1260" s="22" t="str">
        <f t="shared" si="354"/>
        <v/>
      </c>
      <c r="W1260" s="22" t="str">
        <f t="shared" si="355"/>
        <v/>
      </c>
      <c r="X1260" s="8"/>
      <c r="Y1260" s="29"/>
    </row>
    <row r="1261" spans="1:25" ht="18" customHeight="1" x14ac:dyDescent="0.35">
      <c r="A1261" s="20"/>
      <c r="B1261" s="24" t="str">
        <f t="shared" si="340"/>
        <v/>
      </c>
      <c r="C1261" s="34" t="str">
        <f t="shared" si="348"/>
        <v/>
      </c>
      <c r="D1261" s="8"/>
      <c r="E1261" s="22" t="str">
        <f t="shared" si="341"/>
        <v/>
      </c>
      <c r="F1261" s="34" t="str">
        <f t="shared" si="349"/>
        <v/>
      </c>
      <c r="G1261" s="8"/>
      <c r="H1261" s="22" t="str">
        <f t="shared" si="342"/>
        <v/>
      </c>
      <c r="I1261" s="34" t="str">
        <f t="shared" si="350"/>
        <v/>
      </c>
      <c r="J1261" s="8"/>
      <c r="K1261" s="22" t="str">
        <f t="shared" si="343"/>
        <v/>
      </c>
      <c r="L1261" s="34" t="str">
        <f t="shared" si="351"/>
        <v/>
      </c>
      <c r="M1261" s="8"/>
      <c r="N1261" s="22" t="str">
        <f t="shared" si="344"/>
        <v/>
      </c>
      <c r="O1261" s="34" t="str">
        <f t="shared" si="352"/>
        <v/>
      </c>
      <c r="P1261" s="8"/>
      <c r="Q1261" s="22" t="str">
        <f t="shared" si="345"/>
        <v/>
      </c>
      <c r="R1261" s="34" t="str">
        <f t="shared" si="353"/>
        <v/>
      </c>
      <c r="S1261" s="8"/>
      <c r="T1261" s="22" t="str">
        <f t="shared" si="346"/>
        <v/>
      </c>
      <c r="U1261" s="22" t="str">
        <f t="shared" si="347"/>
        <v/>
      </c>
      <c r="V1261" s="22" t="str">
        <f t="shared" si="354"/>
        <v/>
      </c>
      <c r="W1261" s="22" t="str">
        <f t="shared" si="355"/>
        <v/>
      </c>
      <c r="X1261" s="8"/>
      <c r="Y1261" s="29"/>
    </row>
    <row r="1262" spans="1:25" ht="18" customHeight="1" x14ac:dyDescent="0.35">
      <c r="A1262" s="20"/>
      <c r="B1262" s="24" t="str">
        <f t="shared" si="340"/>
        <v/>
      </c>
      <c r="C1262" s="34" t="str">
        <f t="shared" si="348"/>
        <v/>
      </c>
      <c r="D1262" s="8"/>
      <c r="E1262" s="22" t="str">
        <f t="shared" si="341"/>
        <v/>
      </c>
      <c r="F1262" s="34" t="str">
        <f t="shared" si="349"/>
        <v/>
      </c>
      <c r="G1262" s="8"/>
      <c r="H1262" s="22" t="str">
        <f t="shared" si="342"/>
        <v/>
      </c>
      <c r="I1262" s="34" t="str">
        <f t="shared" si="350"/>
        <v/>
      </c>
      <c r="J1262" s="8"/>
      <c r="K1262" s="22" t="str">
        <f t="shared" si="343"/>
        <v/>
      </c>
      <c r="L1262" s="34" t="str">
        <f t="shared" si="351"/>
        <v/>
      </c>
      <c r="M1262" s="8"/>
      <c r="N1262" s="22" t="str">
        <f t="shared" si="344"/>
        <v/>
      </c>
      <c r="O1262" s="34" t="str">
        <f t="shared" si="352"/>
        <v/>
      </c>
      <c r="P1262" s="8"/>
      <c r="Q1262" s="22" t="str">
        <f t="shared" si="345"/>
        <v/>
      </c>
      <c r="R1262" s="34" t="str">
        <f t="shared" si="353"/>
        <v/>
      </c>
      <c r="S1262" s="8"/>
      <c r="T1262" s="22" t="str">
        <f t="shared" si="346"/>
        <v/>
      </c>
      <c r="U1262" s="22" t="str">
        <f t="shared" si="347"/>
        <v/>
      </c>
      <c r="V1262" s="22" t="str">
        <f t="shared" si="354"/>
        <v/>
      </c>
      <c r="W1262" s="22" t="str">
        <f t="shared" si="355"/>
        <v/>
      </c>
      <c r="X1262" s="8"/>
      <c r="Y1262" s="29"/>
    </row>
    <row r="1263" spans="1:25" ht="18" customHeight="1" x14ac:dyDescent="0.35">
      <c r="A1263" s="20"/>
      <c r="B1263" s="24" t="str">
        <f t="shared" si="340"/>
        <v/>
      </c>
      <c r="C1263" s="34" t="str">
        <f t="shared" si="348"/>
        <v/>
      </c>
      <c r="D1263" s="8"/>
      <c r="E1263" s="22" t="str">
        <f t="shared" si="341"/>
        <v/>
      </c>
      <c r="F1263" s="34" t="str">
        <f t="shared" si="349"/>
        <v/>
      </c>
      <c r="G1263" s="8"/>
      <c r="H1263" s="22" t="str">
        <f t="shared" si="342"/>
        <v/>
      </c>
      <c r="I1263" s="34" t="str">
        <f t="shared" si="350"/>
        <v/>
      </c>
      <c r="J1263" s="8"/>
      <c r="K1263" s="22" t="str">
        <f t="shared" si="343"/>
        <v/>
      </c>
      <c r="L1263" s="34" t="str">
        <f t="shared" si="351"/>
        <v/>
      </c>
      <c r="M1263" s="8"/>
      <c r="N1263" s="22" t="str">
        <f t="shared" si="344"/>
        <v/>
      </c>
      <c r="O1263" s="34" t="str">
        <f t="shared" si="352"/>
        <v/>
      </c>
      <c r="P1263" s="8"/>
      <c r="Q1263" s="22" t="str">
        <f t="shared" si="345"/>
        <v/>
      </c>
      <c r="R1263" s="34" t="str">
        <f t="shared" si="353"/>
        <v/>
      </c>
      <c r="S1263" s="8"/>
      <c r="T1263" s="22" t="str">
        <f t="shared" si="346"/>
        <v/>
      </c>
      <c r="U1263" s="22" t="str">
        <f t="shared" si="347"/>
        <v/>
      </c>
      <c r="V1263" s="22" t="str">
        <f t="shared" si="354"/>
        <v/>
      </c>
      <c r="W1263" s="22" t="str">
        <f t="shared" si="355"/>
        <v/>
      </c>
      <c r="X1263" s="8"/>
      <c r="Y1263" s="29"/>
    </row>
    <row r="1264" spans="1:25" ht="18" customHeight="1" x14ac:dyDescent="0.35">
      <c r="A1264" s="20"/>
      <c r="B1264" s="24" t="str">
        <f t="shared" si="340"/>
        <v/>
      </c>
      <c r="C1264" s="34" t="str">
        <f t="shared" si="348"/>
        <v/>
      </c>
      <c r="D1264" s="8"/>
      <c r="E1264" s="22" t="str">
        <f t="shared" si="341"/>
        <v/>
      </c>
      <c r="F1264" s="34" t="str">
        <f t="shared" si="349"/>
        <v/>
      </c>
      <c r="G1264" s="8"/>
      <c r="H1264" s="22" t="str">
        <f t="shared" si="342"/>
        <v/>
      </c>
      <c r="I1264" s="34" t="str">
        <f t="shared" si="350"/>
        <v/>
      </c>
      <c r="J1264" s="8"/>
      <c r="K1264" s="22" t="str">
        <f t="shared" si="343"/>
        <v/>
      </c>
      <c r="L1264" s="34" t="str">
        <f t="shared" si="351"/>
        <v/>
      </c>
      <c r="M1264" s="8"/>
      <c r="N1264" s="22" t="str">
        <f t="shared" si="344"/>
        <v/>
      </c>
      <c r="O1264" s="34" t="str">
        <f t="shared" si="352"/>
        <v/>
      </c>
      <c r="P1264" s="8"/>
      <c r="Q1264" s="22" t="str">
        <f t="shared" si="345"/>
        <v/>
      </c>
      <c r="R1264" s="34" t="str">
        <f t="shared" si="353"/>
        <v/>
      </c>
      <c r="S1264" s="8"/>
      <c r="T1264" s="22" t="str">
        <f t="shared" si="346"/>
        <v/>
      </c>
      <c r="U1264" s="22" t="str">
        <f t="shared" si="347"/>
        <v/>
      </c>
      <c r="V1264" s="22" t="str">
        <f t="shared" si="354"/>
        <v/>
      </c>
      <c r="W1264" s="22" t="str">
        <f t="shared" si="355"/>
        <v/>
      </c>
      <c r="X1264" s="8"/>
      <c r="Y1264" s="29"/>
    </row>
    <row r="1265" spans="1:25" ht="18" customHeight="1" x14ac:dyDescent="0.35">
      <c r="A1265" s="20"/>
      <c r="B1265" s="24" t="str">
        <f t="shared" si="340"/>
        <v/>
      </c>
      <c r="C1265" s="34" t="str">
        <f t="shared" si="348"/>
        <v/>
      </c>
      <c r="D1265" s="8"/>
      <c r="E1265" s="22" t="str">
        <f t="shared" si="341"/>
        <v/>
      </c>
      <c r="F1265" s="34" t="str">
        <f t="shared" si="349"/>
        <v/>
      </c>
      <c r="G1265" s="8"/>
      <c r="H1265" s="22" t="str">
        <f t="shared" si="342"/>
        <v/>
      </c>
      <c r="I1265" s="34" t="str">
        <f t="shared" si="350"/>
        <v/>
      </c>
      <c r="J1265" s="8"/>
      <c r="K1265" s="22" t="str">
        <f t="shared" si="343"/>
        <v/>
      </c>
      <c r="L1265" s="34" t="str">
        <f t="shared" si="351"/>
        <v/>
      </c>
      <c r="M1265" s="8"/>
      <c r="N1265" s="22" t="str">
        <f t="shared" si="344"/>
        <v/>
      </c>
      <c r="O1265" s="34" t="str">
        <f t="shared" si="352"/>
        <v/>
      </c>
      <c r="P1265" s="8"/>
      <c r="Q1265" s="22" t="str">
        <f t="shared" si="345"/>
        <v/>
      </c>
      <c r="R1265" s="34" t="str">
        <f t="shared" si="353"/>
        <v/>
      </c>
      <c r="S1265" s="8"/>
      <c r="T1265" s="22" t="str">
        <f t="shared" si="346"/>
        <v/>
      </c>
      <c r="U1265" s="22" t="str">
        <f t="shared" si="347"/>
        <v/>
      </c>
      <c r="V1265" s="22" t="str">
        <f t="shared" si="354"/>
        <v/>
      </c>
      <c r="W1265" s="22" t="str">
        <f t="shared" si="355"/>
        <v/>
      </c>
      <c r="X1265" s="8"/>
      <c r="Y1265" s="29"/>
    </row>
    <row r="1266" spans="1:25" ht="18" customHeight="1" x14ac:dyDescent="0.35">
      <c r="A1266" s="20"/>
      <c r="B1266" s="24" t="str">
        <f t="shared" si="340"/>
        <v/>
      </c>
      <c r="C1266" s="34" t="str">
        <f t="shared" si="348"/>
        <v/>
      </c>
      <c r="D1266" s="8"/>
      <c r="E1266" s="22" t="str">
        <f t="shared" si="341"/>
        <v/>
      </c>
      <c r="F1266" s="34" t="str">
        <f t="shared" si="349"/>
        <v/>
      </c>
      <c r="G1266" s="8"/>
      <c r="H1266" s="22" t="str">
        <f t="shared" si="342"/>
        <v/>
      </c>
      <c r="I1266" s="34" t="str">
        <f t="shared" si="350"/>
        <v/>
      </c>
      <c r="J1266" s="8"/>
      <c r="K1266" s="22" t="str">
        <f t="shared" si="343"/>
        <v/>
      </c>
      <c r="L1266" s="34" t="str">
        <f t="shared" si="351"/>
        <v/>
      </c>
      <c r="M1266" s="8"/>
      <c r="N1266" s="22" t="str">
        <f t="shared" si="344"/>
        <v/>
      </c>
      <c r="O1266" s="34" t="str">
        <f t="shared" si="352"/>
        <v/>
      </c>
      <c r="P1266" s="8"/>
      <c r="Q1266" s="22" t="str">
        <f t="shared" si="345"/>
        <v/>
      </c>
      <c r="R1266" s="34" t="str">
        <f t="shared" si="353"/>
        <v/>
      </c>
      <c r="S1266" s="8"/>
      <c r="T1266" s="22" t="str">
        <f t="shared" si="346"/>
        <v/>
      </c>
      <c r="U1266" s="22" t="str">
        <f t="shared" si="347"/>
        <v/>
      </c>
      <c r="V1266" s="22" t="str">
        <f t="shared" si="354"/>
        <v/>
      </c>
      <c r="W1266" s="22" t="str">
        <f t="shared" si="355"/>
        <v/>
      </c>
      <c r="X1266" s="8"/>
      <c r="Y1266" s="29"/>
    </row>
    <row r="1267" spans="1:25" ht="18" customHeight="1" x14ac:dyDescent="0.35">
      <c r="A1267" s="20"/>
      <c r="B1267" s="24" t="str">
        <f t="shared" si="340"/>
        <v/>
      </c>
      <c r="C1267" s="34" t="str">
        <f t="shared" si="348"/>
        <v/>
      </c>
      <c r="D1267" s="8"/>
      <c r="E1267" s="22" t="str">
        <f t="shared" si="341"/>
        <v/>
      </c>
      <c r="F1267" s="34" t="str">
        <f t="shared" si="349"/>
        <v/>
      </c>
      <c r="G1267" s="8"/>
      <c r="H1267" s="22" t="str">
        <f t="shared" si="342"/>
        <v/>
      </c>
      <c r="I1267" s="34" t="str">
        <f t="shared" si="350"/>
        <v/>
      </c>
      <c r="J1267" s="8"/>
      <c r="K1267" s="22" t="str">
        <f t="shared" si="343"/>
        <v/>
      </c>
      <c r="L1267" s="34" t="str">
        <f t="shared" si="351"/>
        <v/>
      </c>
      <c r="M1267" s="8"/>
      <c r="N1267" s="22" t="str">
        <f t="shared" si="344"/>
        <v/>
      </c>
      <c r="O1267" s="34" t="str">
        <f t="shared" si="352"/>
        <v/>
      </c>
      <c r="P1267" s="8"/>
      <c r="Q1267" s="22" t="str">
        <f t="shared" si="345"/>
        <v/>
      </c>
      <c r="R1267" s="34" t="str">
        <f t="shared" si="353"/>
        <v/>
      </c>
      <c r="S1267" s="8"/>
      <c r="T1267" s="22" t="str">
        <f t="shared" si="346"/>
        <v/>
      </c>
      <c r="U1267" s="22" t="str">
        <f t="shared" si="347"/>
        <v/>
      </c>
      <c r="V1267" s="22" t="str">
        <f t="shared" si="354"/>
        <v/>
      </c>
      <c r="W1267" s="22" t="str">
        <f t="shared" si="355"/>
        <v/>
      </c>
      <c r="X1267" s="8"/>
      <c r="Y1267" s="29"/>
    </row>
    <row r="1268" spans="1:25" ht="18" customHeight="1" x14ac:dyDescent="0.35">
      <c r="A1268" s="20"/>
      <c r="B1268" s="24" t="str">
        <f t="shared" si="340"/>
        <v/>
      </c>
      <c r="C1268" s="34" t="str">
        <f t="shared" si="348"/>
        <v/>
      </c>
      <c r="D1268" s="8"/>
      <c r="E1268" s="22" t="str">
        <f t="shared" si="341"/>
        <v/>
      </c>
      <c r="F1268" s="34" t="str">
        <f t="shared" si="349"/>
        <v/>
      </c>
      <c r="G1268" s="8"/>
      <c r="H1268" s="22" t="str">
        <f t="shared" si="342"/>
        <v/>
      </c>
      <c r="I1268" s="34" t="str">
        <f t="shared" si="350"/>
        <v/>
      </c>
      <c r="J1268" s="8"/>
      <c r="K1268" s="22" t="str">
        <f t="shared" si="343"/>
        <v/>
      </c>
      <c r="L1268" s="34" t="str">
        <f t="shared" si="351"/>
        <v/>
      </c>
      <c r="M1268" s="8"/>
      <c r="N1268" s="22" t="str">
        <f t="shared" si="344"/>
        <v/>
      </c>
      <c r="O1268" s="34" t="str">
        <f t="shared" si="352"/>
        <v/>
      </c>
      <c r="P1268" s="8"/>
      <c r="Q1268" s="22" t="str">
        <f t="shared" si="345"/>
        <v/>
      </c>
      <c r="R1268" s="34" t="str">
        <f t="shared" si="353"/>
        <v/>
      </c>
      <c r="S1268" s="8"/>
      <c r="T1268" s="22" t="str">
        <f t="shared" si="346"/>
        <v/>
      </c>
      <c r="U1268" s="22" t="str">
        <f t="shared" si="347"/>
        <v/>
      </c>
      <c r="V1268" s="22" t="str">
        <f t="shared" si="354"/>
        <v/>
      </c>
      <c r="W1268" s="22" t="str">
        <f t="shared" si="355"/>
        <v/>
      </c>
      <c r="X1268" s="8"/>
      <c r="Y1268" s="29"/>
    </row>
    <row r="1269" spans="1:25" ht="18" customHeight="1" x14ac:dyDescent="0.35">
      <c r="A1269" s="20"/>
      <c r="B1269" s="24" t="str">
        <f t="shared" si="340"/>
        <v/>
      </c>
      <c r="C1269" s="34" t="str">
        <f t="shared" si="348"/>
        <v/>
      </c>
      <c r="D1269" s="8"/>
      <c r="E1269" s="22" t="str">
        <f t="shared" si="341"/>
        <v/>
      </c>
      <c r="F1269" s="34" t="str">
        <f t="shared" si="349"/>
        <v/>
      </c>
      <c r="G1269" s="8"/>
      <c r="H1269" s="22" t="str">
        <f t="shared" si="342"/>
        <v/>
      </c>
      <c r="I1269" s="34" t="str">
        <f t="shared" si="350"/>
        <v/>
      </c>
      <c r="J1269" s="8"/>
      <c r="K1269" s="22" t="str">
        <f t="shared" si="343"/>
        <v/>
      </c>
      <c r="L1269" s="34" t="str">
        <f t="shared" si="351"/>
        <v/>
      </c>
      <c r="M1269" s="8"/>
      <c r="N1269" s="22" t="str">
        <f t="shared" si="344"/>
        <v/>
      </c>
      <c r="O1269" s="34" t="str">
        <f t="shared" si="352"/>
        <v/>
      </c>
      <c r="P1269" s="8"/>
      <c r="Q1269" s="22" t="str">
        <f t="shared" si="345"/>
        <v/>
      </c>
      <c r="R1269" s="34" t="str">
        <f t="shared" si="353"/>
        <v/>
      </c>
      <c r="S1269" s="8"/>
      <c r="T1269" s="22" t="str">
        <f t="shared" si="346"/>
        <v/>
      </c>
      <c r="U1269" s="22" t="str">
        <f t="shared" si="347"/>
        <v/>
      </c>
      <c r="V1269" s="22" t="str">
        <f t="shared" si="354"/>
        <v/>
      </c>
      <c r="W1269" s="22" t="str">
        <f t="shared" si="355"/>
        <v/>
      </c>
      <c r="X1269" s="8"/>
      <c r="Y1269" s="29"/>
    </row>
    <row r="1270" spans="1:25" ht="18" customHeight="1" x14ac:dyDescent="0.35">
      <c r="A1270" s="20"/>
      <c r="B1270" s="24" t="str">
        <f t="shared" si="340"/>
        <v/>
      </c>
      <c r="C1270" s="34" t="str">
        <f t="shared" si="348"/>
        <v/>
      </c>
      <c r="D1270" s="8"/>
      <c r="E1270" s="22" t="str">
        <f t="shared" si="341"/>
        <v/>
      </c>
      <c r="F1270" s="34" t="str">
        <f t="shared" si="349"/>
        <v/>
      </c>
      <c r="G1270" s="8"/>
      <c r="H1270" s="22" t="str">
        <f t="shared" si="342"/>
        <v/>
      </c>
      <c r="I1270" s="34" t="str">
        <f t="shared" si="350"/>
        <v/>
      </c>
      <c r="J1270" s="8"/>
      <c r="K1270" s="22" t="str">
        <f t="shared" si="343"/>
        <v/>
      </c>
      <c r="L1270" s="34" t="str">
        <f t="shared" si="351"/>
        <v/>
      </c>
      <c r="M1270" s="8"/>
      <c r="N1270" s="22" t="str">
        <f t="shared" si="344"/>
        <v/>
      </c>
      <c r="O1270" s="34" t="str">
        <f t="shared" si="352"/>
        <v/>
      </c>
      <c r="P1270" s="8"/>
      <c r="Q1270" s="22" t="str">
        <f t="shared" si="345"/>
        <v/>
      </c>
      <c r="R1270" s="34" t="str">
        <f t="shared" si="353"/>
        <v/>
      </c>
      <c r="S1270" s="8"/>
      <c r="T1270" s="22" t="str">
        <f t="shared" si="346"/>
        <v/>
      </c>
      <c r="U1270" s="22" t="str">
        <f t="shared" si="347"/>
        <v/>
      </c>
      <c r="V1270" s="22" t="str">
        <f t="shared" si="354"/>
        <v/>
      </c>
      <c r="W1270" s="22" t="str">
        <f t="shared" si="355"/>
        <v/>
      </c>
      <c r="X1270" s="8"/>
      <c r="Y1270" s="29"/>
    </row>
    <row r="1271" spans="1:25" ht="18" customHeight="1" x14ac:dyDescent="0.35">
      <c r="A1271" s="20"/>
      <c r="B1271" s="24" t="str">
        <f t="shared" si="340"/>
        <v/>
      </c>
      <c r="C1271" s="34" t="str">
        <f t="shared" si="348"/>
        <v/>
      </c>
      <c r="D1271" s="8"/>
      <c r="E1271" s="22" t="str">
        <f t="shared" si="341"/>
        <v/>
      </c>
      <c r="F1271" s="34" t="str">
        <f t="shared" si="349"/>
        <v/>
      </c>
      <c r="G1271" s="8"/>
      <c r="H1271" s="22" t="str">
        <f t="shared" si="342"/>
        <v/>
      </c>
      <c r="I1271" s="34" t="str">
        <f t="shared" si="350"/>
        <v/>
      </c>
      <c r="J1271" s="8"/>
      <c r="K1271" s="22" t="str">
        <f t="shared" si="343"/>
        <v/>
      </c>
      <c r="L1271" s="34" t="str">
        <f t="shared" si="351"/>
        <v/>
      </c>
      <c r="M1271" s="8"/>
      <c r="N1271" s="22" t="str">
        <f t="shared" si="344"/>
        <v/>
      </c>
      <c r="O1271" s="34" t="str">
        <f t="shared" si="352"/>
        <v/>
      </c>
      <c r="P1271" s="8"/>
      <c r="Q1271" s="22" t="str">
        <f t="shared" si="345"/>
        <v/>
      </c>
      <c r="R1271" s="34" t="str">
        <f t="shared" si="353"/>
        <v/>
      </c>
      <c r="S1271" s="8"/>
      <c r="T1271" s="22" t="str">
        <f t="shared" si="346"/>
        <v/>
      </c>
      <c r="U1271" s="22" t="str">
        <f t="shared" si="347"/>
        <v/>
      </c>
      <c r="V1271" s="22" t="str">
        <f t="shared" si="354"/>
        <v/>
      </c>
      <c r="W1271" s="22" t="str">
        <f t="shared" si="355"/>
        <v/>
      </c>
      <c r="X1271" s="8"/>
      <c r="Y1271" s="29"/>
    </row>
    <row r="1272" spans="1:25" ht="18" customHeight="1" x14ac:dyDescent="0.35">
      <c r="A1272" s="20"/>
      <c r="B1272" s="24" t="str">
        <f t="shared" si="340"/>
        <v/>
      </c>
      <c r="C1272" s="34" t="str">
        <f t="shared" si="348"/>
        <v/>
      </c>
      <c r="D1272" s="8"/>
      <c r="E1272" s="22" t="str">
        <f t="shared" si="341"/>
        <v/>
      </c>
      <c r="F1272" s="34" t="str">
        <f t="shared" si="349"/>
        <v/>
      </c>
      <c r="G1272" s="8"/>
      <c r="H1272" s="22" t="str">
        <f t="shared" si="342"/>
        <v/>
      </c>
      <c r="I1272" s="34" t="str">
        <f t="shared" si="350"/>
        <v/>
      </c>
      <c r="J1272" s="8"/>
      <c r="K1272" s="22" t="str">
        <f t="shared" si="343"/>
        <v/>
      </c>
      <c r="L1272" s="34" t="str">
        <f t="shared" si="351"/>
        <v/>
      </c>
      <c r="M1272" s="8"/>
      <c r="N1272" s="22" t="str">
        <f t="shared" si="344"/>
        <v/>
      </c>
      <c r="O1272" s="34" t="str">
        <f t="shared" si="352"/>
        <v/>
      </c>
      <c r="P1272" s="8"/>
      <c r="Q1272" s="22" t="str">
        <f t="shared" si="345"/>
        <v/>
      </c>
      <c r="R1272" s="34" t="str">
        <f t="shared" si="353"/>
        <v/>
      </c>
      <c r="S1272" s="8"/>
      <c r="T1272" s="22" t="str">
        <f t="shared" si="346"/>
        <v/>
      </c>
      <c r="U1272" s="22" t="str">
        <f t="shared" si="347"/>
        <v/>
      </c>
      <c r="V1272" s="22" t="str">
        <f t="shared" si="354"/>
        <v/>
      </c>
      <c r="W1272" s="22" t="str">
        <f t="shared" si="355"/>
        <v/>
      </c>
      <c r="X1272" s="8"/>
      <c r="Y1272" s="29"/>
    </row>
    <row r="1273" spans="1:25" ht="18" customHeight="1" x14ac:dyDescent="0.35">
      <c r="A1273" s="20"/>
      <c r="B1273" s="24" t="str">
        <f t="shared" si="340"/>
        <v/>
      </c>
      <c r="C1273" s="34" t="str">
        <f t="shared" si="348"/>
        <v/>
      </c>
      <c r="D1273" s="8"/>
      <c r="E1273" s="22" t="str">
        <f t="shared" si="341"/>
        <v/>
      </c>
      <c r="F1273" s="34" t="str">
        <f t="shared" si="349"/>
        <v/>
      </c>
      <c r="G1273" s="8"/>
      <c r="H1273" s="22" t="str">
        <f t="shared" si="342"/>
        <v/>
      </c>
      <c r="I1273" s="34" t="str">
        <f t="shared" si="350"/>
        <v/>
      </c>
      <c r="J1273" s="8"/>
      <c r="K1273" s="22" t="str">
        <f t="shared" si="343"/>
        <v/>
      </c>
      <c r="L1273" s="34" t="str">
        <f t="shared" si="351"/>
        <v/>
      </c>
      <c r="M1273" s="8"/>
      <c r="N1273" s="22" t="str">
        <f t="shared" si="344"/>
        <v/>
      </c>
      <c r="O1273" s="34" t="str">
        <f t="shared" si="352"/>
        <v/>
      </c>
      <c r="P1273" s="8"/>
      <c r="Q1273" s="22" t="str">
        <f t="shared" si="345"/>
        <v/>
      </c>
      <c r="R1273" s="34" t="str">
        <f t="shared" si="353"/>
        <v/>
      </c>
      <c r="S1273" s="8"/>
      <c r="T1273" s="22" t="str">
        <f t="shared" si="346"/>
        <v/>
      </c>
      <c r="U1273" s="22" t="str">
        <f t="shared" si="347"/>
        <v/>
      </c>
      <c r="V1273" s="22" t="str">
        <f t="shared" si="354"/>
        <v/>
      </c>
      <c r="W1273" s="22" t="str">
        <f t="shared" si="355"/>
        <v/>
      </c>
      <c r="X1273" s="8"/>
      <c r="Y1273" s="29"/>
    </row>
    <row r="1274" spans="1:25" ht="18" customHeight="1" x14ac:dyDescent="0.35">
      <c r="A1274" s="20"/>
      <c r="B1274" s="24" t="str">
        <f t="shared" si="340"/>
        <v/>
      </c>
      <c r="C1274" s="34" t="str">
        <f t="shared" si="348"/>
        <v/>
      </c>
      <c r="D1274" s="8"/>
      <c r="E1274" s="22" t="str">
        <f t="shared" si="341"/>
        <v/>
      </c>
      <c r="F1274" s="34" t="str">
        <f t="shared" si="349"/>
        <v/>
      </c>
      <c r="G1274" s="8"/>
      <c r="H1274" s="22" t="str">
        <f t="shared" si="342"/>
        <v/>
      </c>
      <c r="I1274" s="34" t="str">
        <f t="shared" si="350"/>
        <v/>
      </c>
      <c r="J1274" s="8"/>
      <c r="K1274" s="22" t="str">
        <f t="shared" si="343"/>
        <v/>
      </c>
      <c r="L1274" s="34" t="str">
        <f t="shared" si="351"/>
        <v/>
      </c>
      <c r="M1274" s="8"/>
      <c r="N1274" s="22" t="str">
        <f t="shared" si="344"/>
        <v/>
      </c>
      <c r="O1274" s="34" t="str">
        <f t="shared" si="352"/>
        <v/>
      </c>
      <c r="P1274" s="8"/>
      <c r="Q1274" s="22" t="str">
        <f t="shared" si="345"/>
        <v/>
      </c>
      <c r="R1274" s="34" t="str">
        <f t="shared" si="353"/>
        <v/>
      </c>
      <c r="S1274" s="8"/>
      <c r="T1274" s="22" t="str">
        <f t="shared" si="346"/>
        <v/>
      </c>
      <c r="U1274" s="22" t="str">
        <f t="shared" si="347"/>
        <v/>
      </c>
      <c r="V1274" s="22" t="str">
        <f t="shared" si="354"/>
        <v/>
      </c>
      <c r="W1274" s="22" t="str">
        <f t="shared" si="355"/>
        <v/>
      </c>
      <c r="X1274" s="8"/>
      <c r="Y1274" s="29"/>
    </row>
    <row r="1275" spans="1:25" ht="18" customHeight="1" x14ac:dyDescent="0.35">
      <c r="A1275" s="20"/>
      <c r="B1275" s="24" t="str">
        <f t="shared" si="340"/>
        <v/>
      </c>
      <c r="C1275" s="34" t="str">
        <f t="shared" si="348"/>
        <v/>
      </c>
      <c r="D1275" s="8"/>
      <c r="E1275" s="22" t="str">
        <f t="shared" si="341"/>
        <v/>
      </c>
      <c r="F1275" s="34" t="str">
        <f t="shared" si="349"/>
        <v/>
      </c>
      <c r="G1275" s="8"/>
      <c r="H1275" s="22" t="str">
        <f t="shared" si="342"/>
        <v/>
      </c>
      <c r="I1275" s="34" t="str">
        <f t="shared" si="350"/>
        <v/>
      </c>
      <c r="J1275" s="8"/>
      <c r="K1275" s="22" t="str">
        <f t="shared" si="343"/>
        <v/>
      </c>
      <c r="L1275" s="34" t="str">
        <f t="shared" si="351"/>
        <v/>
      </c>
      <c r="M1275" s="8"/>
      <c r="N1275" s="22" t="str">
        <f t="shared" si="344"/>
        <v/>
      </c>
      <c r="O1275" s="34" t="str">
        <f t="shared" si="352"/>
        <v/>
      </c>
      <c r="P1275" s="8"/>
      <c r="Q1275" s="22" t="str">
        <f t="shared" si="345"/>
        <v/>
      </c>
      <c r="R1275" s="34" t="str">
        <f t="shared" si="353"/>
        <v/>
      </c>
      <c r="S1275" s="8"/>
      <c r="T1275" s="22" t="str">
        <f t="shared" si="346"/>
        <v/>
      </c>
      <c r="U1275" s="22" t="str">
        <f t="shared" si="347"/>
        <v/>
      </c>
      <c r="V1275" s="22" t="str">
        <f t="shared" si="354"/>
        <v/>
      </c>
      <c r="W1275" s="22" t="str">
        <f t="shared" si="355"/>
        <v/>
      </c>
      <c r="X1275" s="8"/>
      <c r="Y1275" s="29"/>
    </row>
    <row r="1276" spans="1:25" ht="18" customHeight="1" x14ac:dyDescent="0.35">
      <c r="A1276" s="20"/>
      <c r="B1276" s="24" t="str">
        <f t="shared" si="340"/>
        <v/>
      </c>
      <c r="C1276" s="34" t="str">
        <f t="shared" si="348"/>
        <v/>
      </c>
      <c r="D1276" s="8"/>
      <c r="E1276" s="22" t="str">
        <f t="shared" si="341"/>
        <v/>
      </c>
      <c r="F1276" s="34" t="str">
        <f t="shared" si="349"/>
        <v/>
      </c>
      <c r="G1276" s="8"/>
      <c r="H1276" s="22" t="str">
        <f t="shared" si="342"/>
        <v/>
      </c>
      <c r="I1276" s="34" t="str">
        <f t="shared" si="350"/>
        <v/>
      </c>
      <c r="J1276" s="8"/>
      <c r="K1276" s="22" t="str">
        <f t="shared" si="343"/>
        <v/>
      </c>
      <c r="L1276" s="34" t="str">
        <f t="shared" si="351"/>
        <v/>
      </c>
      <c r="M1276" s="8"/>
      <c r="N1276" s="22" t="str">
        <f t="shared" si="344"/>
        <v/>
      </c>
      <c r="O1276" s="34" t="str">
        <f t="shared" si="352"/>
        <v/>
      </c>
      <c r="P1276" s="8"/>
      <c r="Q1276" s="22" t="str">
        <f t="shared" si="345"/>
        <v/>
      </c>
      <c r="R1276" s="34" t="str">
        <f t="shared" si="353"/>
        <v/>
      </c>
      <c r="S1276" s="8"/>
      <c r="T1276" s="22" t="str">
        <f t="shared" si="346"/>
        <v/>
      </c>
      <c r="U1276" s="22" t="str">
        <f t="shared" si="347"/>
        <v/>
      </c>
      <c r="V1276" s="22" t="str">
        <f t="shared" si="354"/>
        <v/>
      </c>
      <c r="W1276" s="22" t="str">
        <f t="shared" si="355"/>
        <v/>
      </c>
      <c r="X1276" s="8"/>
      <c r="Y1276" s="29"/>
    </row>
    <row r="1277" spans="1:25" ht="18" customHeight="1" x14ac:dyDescent="0.35">
      <c r="A1277" s="20"/>
      <c r="B1277" s="24" t="str">
        <f t="shared" si="340"/>
        <v/>
      </c>
      <c r="C1277" s="34" t="str">
        <f t="shared" si="348"/>
        <v/>
      </c>
      <c r="D1277" s="8"/>
      <c r="E1277" s="22" t="str">
        <f t="shared" si="341"/>
        <v/>
      </c>
      <c r="F1277" s="34" t="str">
        <f t="shared" si="349"/>
        <v/>
      </c>
      <c r="G1277" s="8"/>
      <c r="H1277" s="22" t="str">
        <f t="shared" si="342"/>
        <v/>
      </c>
      <c r="I1277" s="34" t="str">
        <f t="shared" si="350"/>
        <v/>
      </c>
      <c r="J1277" s="8"/>
      <c r="K1277" s="22" t="str">
        <f t="shared" si="343"/>
        <v/>
      </c>
      <c r="L1277" s="34" t="str">
        <f t="shared" si="351"/>
        <v/>
      </c>
      <c r="M1277" s="8"/>
      <c r="N1277" s="22" t="str">
        <f t="shared" si="344"/>
        <v/>
      </c>
      <c r="O1277" s="34" t="str">
        <f t="shared" si="352"/>
        <v/>
      </c>
      <c r="P1277" s="8"/>
      <c r="Q1277" s="22" t="str">
        <f t="shared" si="345"/>
        <v/>
      </c>
      <c r="R1277" s="34" t="str">
        <f t="shared" si="353"/>
        <v/>
      </c>
      <c r="S1277" s="8"/>
      <c r="T1277" s="22" t="str">
        <f t="shared" si="346"/>
        <v/>
      </c>
      <c r="U1277" s="22" t="str">
        <f t="shared" si="347"/>
        <v/>
      </c>
      <c r="V1277" s="22" t="str">
        <f t="shared" si="354"/>
        <v/>
      </c>
      <c r="W1277" s="22" t="str">
        <f t="shared" si="355"/>
        <v/>
      </c>
      <c r="X1277" s="8"/>
      <c r="Y1277" s="29"/>
    </row>
    <row r="1278" spans="1:25" ht="18" customHeight="1" x14ac:dyDescent="0.35">
      <c r="A1278" s="20"/>
      <c r="B1278" s="24" t="str">
        <f t="shared" si="340"/>
        <v/>
      </c>
      <c r="C1278" s="34" t="str">
        <f t="shared" si="348"/>
        <v/>
      </c>
      <c r="D1278" s="8"/>
      <c r="E1278" s="22" t="str">
        <f t="shared" si="341"/>
        <v/>
      </c>
      <c r="F1278" s="34" t="str">
        <f t="shared" si="349"/>
        <v/>
      </c>
      <c r="G1278" s="8"/>
      <c r="H1278" s="22" t="str">
        <f t="shared" si="342"/>
        <v/>
      </c>
      <c r="I1278" s="34" t="str">
        <f t="shared" si="350"/>
        <v/>
      </c>
      <c r="J1278" s="8"/>
      <c r="K1278" s="22" t="str">
        <f t="shared" si="343"/>
        <v/>
      </c>
      <c r="L1278" s="34" t="str">
        <f t="shared" si="351"/>
        <v/>
      </c>
      <c r="M1278" s="8"/>
      <c r="N1278" s="22" t="str">
        <f t="shared" si="344"/>
        <v/>
      </c>
      <c r="O1278" s="34" t="str">
        <f t="shared" si="352"/>
        <v/>
      </c>
      <c r="P1278" s="8"/>
      <c r="Q1278" s="22" t="str">
        <f t="shared" si="345"/>
        <v/>
      </c>
      <c r="R1278" s="34" t="str">
        <f t="shared" si="353"/>
        <v/>
      </c>
      <c r="S1278" s="8"/>
      <c r="T1278" s="22" t="str">
        <f t="shared" si="346"/>
        <v/>
      </c>
      <c r="U1278" s="22" t="str">
        <f t="shared" si="347"/>
        <v/>
      </c>
      <c r="V1278" s="22" t="str">
        <f t="shared" si="354"/>
        <v/>
      </c>
      <c r="W1278" s="22" t="str">
        <f t="shared" si="355"/>
        <v/>
      </c>
      <c r="X1278" s="8"/>
      <c r="Y1278" s="29"/>
    </row>
    <row r="1279" spans="1:25" ht="18" customHeight="1" x14ac:dyDescent="0.35">
      <c r="A1279" s="20"/>
      <c r="B1279" s="24" t="str">
        <f t="shared" si="340"/>
        <v/>
      </c>
      <c r="C1279" s="34" t="str">
        <f t="shared" si="348"/>
        <v/>
      </c>
      <c r="D1279" s="8"/>
      <c r="E1279" s="22" t="str">
        <f t="shared" si="341"/>
        <v/>
      </c>
      <c r="F1279" s="34" t="str">
        <f t="shared" si="349"/>
        <v/>
      </c>
      <c r="G1279" s="8"/>
      <c r="H1279" s="22" t="str">
        <f t="shared" si="342"/>
        <v/>
      </c>
      <c r="I1279" s="34" t="str">
        <f t="shared" si="350"/>
        <v/>
      </c>
      <c r="J1279" s="8"/>
      <c r="K1279" s="22" t="str">
        <f t="shared" si="343"/>
        <v/>
      </c>
      <c r="L1279" s="34" t="str">
        <f t="shared" si="351"/>
        <v/>
      </c>
      <c r="M1279" s="8"/>
      <c r="N1279" s="22" t="str">
        <f t="shared" si="344"/>
        <v/>
      </c>
      <c r="O1279" s="34" t="str">
        <f t="shared" si="352"/>
        <v/>
      </c>
      <c r="P1279" s="8"/>
      <c r="Q1279" s="22" t="str">
        <f t="shared" si="345"/>
        <v/>
      </c>
      <c r="R1279" s="34" t="str">
        <f t="shared" si="353"/>
        <v/>
      </c>
      <c r="S1279" s="8"/>
      <c r="T1279" s="22" t="str">
        <f t="shared" si="346"/>
        <v/>
      </c>
      <c r="U1279" s="22" t="str">
        <f t="shared" si="347"/>
        <v/>
      </c>
      <c r="V1279" s="22" t="str">
        <f t="shared" si="354"/>
        <v/>
      </c>
      <c r="W1279" s="22" t="str">
        <f t="shared" si="355"/>
        <v/>
      </c>
      <c r="X1279" s="8"/>
      <c r="Y1279" s="29"/>
    </row>
    <row r="1280" spans="1:25" ht="18" customHeight="1" x14ac:dyDescent="0.35">
      <c r="A1280" s="20"/>
      <c r="B1280" s="24" t="str">
        <f t="shared" si="340"/>
        <v/>
      </c>
      <c r="C1280" s="34" t="str">
        <f t="shared" si="348"/>
        <v/>
      </c>
      <c r="D1280" s="8"/>
      <c r="E1280" s="22" t="str">
        <f t="shared" si="341"/>
        <v/>
      </c>
      <c r="F1280" s="34" t="str">
        <f t="shared" si="349"/>
        <v/>
      </c>
      <c r="G1280" s="8"/>
      <c r="H1280" s="22" t="str">
        <f t="shared" si="342"/>
        <v/>
      </c>
      <c r="I1280" s="34" t="str">
        <f t="shared" si="350"/>
        <v/>
      </c>
      <c r="J1280" s="8"/>
      <c r="K1280" s="22" t="str">
        <f t="shared" si="343"/>
        <v/>
      </c>
      <c r="L1280" s="34" t="str">
        <f t="shared" si="351"/>
        <v/>
      </c>
      <c r="M1280" s="8"/>
      <c r="N1280" s="22" t="str">
        <f t="shared" si="344"/>
        <v/>
      </c>
      <c r="O1280" s="34" t="str">
        <f t="shared" si="352"/>
        <v/>
      </c>
      <c r="P1280" s="8"/>
      <c r="Q1280" s="22" t="str">
        <f t="shared" si="345"/>
        <v/>
      </c>
      <c r="R1280" s="34" t="str">
        <f t="shared" si="353"/>
        <v/>
      </c>
      <c r="S1280" s="8"/>
      <c r="T1280" s="22" t="str">
        <f t="shared" si="346"/>
        <v/>
      </c>
      <c r="U1280" s="22" t="str">
        <f t="shared" si="347"/>
        <v/>
      </c>
      <c r="V1280" s="22" t="str">
        <f t="shared" si="354"/>
        <v/>
      </c>
      <c r="W1280" s="22" t="str">
        <f t="shared" si="355"/>
        <v/>
      </c>
      <c r="X1280" s="8"/>
      <c r="Y1280" s="29"/>
    </row>
    <row r="1281" spans="1:25" ht="18" customHeight="1" x14ac:dyDescent="0.35">
      <c r="A1281" s="20"/>
      <c r="B1281" s="24" t="str">
        <f t="shared" si="340"/>
        <v/>
      </c>
      <c r="C1281" s="34" t="str">
        <f t="shared" si="348"/>
        <v/>
      </c>
      <c r="D1281" s="8"/>
      <c r="E1281" s="22" t="str">
        <f t="shared" si="341"/>
        <v/>
      </c>
      <c r="F1281" s="34" t="str">
        <f t="shared" si="349"/>
        <v/>
      </c>
      <c r="G1281" s="8"/>
      <c r="H1281" s="22" t="str">
        <f t="shared" si="342"/>
        <v/>
      </c>
      <c r="I1281" s="34" t="str">
        <f t="shared" si="350"/>
        <v/>
      </c>
      <c r="J1281" s="8"/>
      <c r="K1281" s="22" t="str">
        <f t="shared" si="343"/>
        <v/>
      </c>
      <c r="L1281" s="34" t="str">
        <f t="shared" si="351"/>
        <v/>
      </c>
      <c r="M1281" s="8"/>
      <c r="N1281" s="22" t="str">
        <f t="shared" si="344"/>
        <v/>
      </c>
      <c r="O1281" s="34" t="str">
        <f t="shared" si="352"/>
        <v/>
      </c>
      <c r="P1281" s="8"/>
      <c r="Q1281" s="22" t="str">
        <f t="shared" si="345"/>
        <v/>
      </c>
      <c r="R1281" s="34" t="str">
        <f t="shared" si="353"/>
        <v/>
      </c>
      <c r="S1281" s="8"/>
      <c r="T1281" s="22" t="str">
        <f t="shared" si="346"/>
        <v/>
      </c>
      <c r="U1281" s="22" t="str">
        <f t="shared" si="347"/>
        <v/>
      </c>
      <c r="V1281" s="22" t="str">
        <f t="shared" si="354"/>
        <v/>
      </c>
      <c r="W1281" s="22" t="str">
        <f t="shared" si="355"/>
        <v/>
      </c>
      <c r="X1281" s="8"/>
      <c r="Y1281" s="29"/>
    </row>
    <row r="1282" spans="1:25" ht="18" customHeight="1" x14ac:dyDescent="0.35">
      <c r="A1282" s="20"/>
      <c r="B1282" s="24" t="str">
        <f t="shared" si="340"/>
        <v/>
      </c>
      <c r="C1282" s="34" t="str">
        <f t="shared" si="348"/>
        <v/>
      </c>
      <c r="D1282" s="8"/>
      <c r="E1282" s="22" t="str">
        <f t="shared" si="341"/>
        <v/>
      </c>
      <c r="F1282" s="34" t="str">
        <f t="shared" si="349"/>
        <v/>
      </c>
      <c r="G1282" s="8"/>
      <c r="H1282" s="22" t="str">
        <f t="shared" si="342"/>
        <v/>
      </c>
      <c r="I1282" s="34" t="str">
        <f t="shared" si="350"/>
        <v/>
      </c>
      <c r="J1282" s="8"/>
      <c r="K1282" s="22" t="str">
        <f t="shared" si="343"/>
        <v/>
      </c>
      <c r="L1282" s="34" t="str">
        <f t="shared" si="351"/>
        <v/>
      </c>
      <c r="M1282" s="8"/>
      <c r="N1282" s="22" t="str">
        <f t="shared" si="344"/>
        <v/>
      </c>
      <c r="O1282" s="34" t="str">
        <f t="shared" si="352"/>
        <v/>
      </c>
      <c r="P1282" s="8"/>
      <c r="Q1282" s="22" t="str">
        <f t="shared" si="345"/>
        <v/>
      </c>
      <c r="R1282" s="34" t="str">
        <f t="shared" si="353"/>
        <v/>
      </c>
      <c r="S1282" s="8"/>
      <c r="T1282" s="22" t="str">
        <f t="shared" si="346"/>
        <v/>
      </c>
      <c r="U1282" s="22" t="str">
        <f t="shared" si="347"/>
        <v/>
      </c>
      <c r="V1282" s="22" t="str">
        <f t="shared" si="354"/>
        <v/>
      </c>
      <c r="W1282" s="22" t="str">
        <f t="shared" si="355"/>
        <v/>
      </c>
      <c r="X1282" s="8"/>
      <c r="Y1282" s="29"/>
    </row>
    <row r="1283" spans="1:25" ht="18" customHeight="1" x14ac:dyDescent="0.35">
      <c r="A1283" s="20"/>
      <c r="B1283" s="24" t="str">
        <f t="shared" si="340"/>
        <v/>
      </c>
      <c r="C1283" s="34" t="str">
        <f t="shared" si="348"/>
        <v/>
      </c>
      <c r="D1283" s="8"/>
      <c r="E1283" s="22" t="str">
        <f t="shared" si="341"/>
        <v/>
      </c>
      <c r="F1283" s="34" t="str">
        <f t="shared" si="349"/>
        <v/>
      </c>
      <c r="G1283" s="8"/>
      <c r="H1283" s="22" t="str">
        <f t="shared" si="342"/>
        <v/>
      </c>
      <c r="I1283" s="34" t="str">
        <f t="shared" si="350"/>
        <v/>
      </c>
      <c r="J1283" s="8"/>
      <c r="K1283" s="22" t="str">
        <f t="shared" si="343"/>
        <v/>
      </c>
      <c r="L1283" s="34" t="str">
        <f t="shared" si="351"/>
        <v/>
      </c>
      <c r="M1283" s="8"/>
      <c r="N1283" s="22" t="str">
        <f t="shared" si="344"/>
        <v/>
      </c>
      <c r="O1283" s="34" t="str">
        <f t="shared" si="352"/>
        <v/>
      </c>
      <c r="P1283" s="8"/>
      <c r="Q1283" s="22" t="str">
        <f t="shared" si="345"/>
        <v/>
      </c>
      <c r="R1283" s="34" t="str">
        <f t="shared" si="353"/>
        <v/>
      </c>
      <c r="S1283" s="8"/>
      <c r="T1283" s="22" t="str">
        <f t="shared" si="346"/>
        <v/>
      </c>
      <c r="U1283" s="22" t="str">
        <f t="shared" si="347"/>
        <v/>
      </c>
      <c r="V1283" s="22" t="str">
        <f t="shared" si="354"/>
        <v/>
      </c>
      <c r="W1283" s="22" t="str">
        <f t="shared" si="355"/>
        <v/>
      </c>
      <c r="X1283" s="8"/>
      <c r="Y1283" s="29"/>
    </row>
    <row r="1284" spans="1:25" ht="18" customHeight="1" x14ac:dyDescent="0.35">
      <c r="A1284" s="20"/>
      <c r="B1284" s="24" t="str">
        <f t="shared" ref="B1284:B1347" si="356">IF(A1284="","",TEXT(A1284,"MMM-YYYY"))</f>
        <v/>
      </c>
      <c r="C1284" s="34" t="str">
        <f t="shared" si="348"/>
        <v/>
      </c>
      <c r="D1284" s="8"/>
      <c r="E1284" s="22" t="str">
        <f t="shared" ref="E1284:E1347" si="357">IF(OR(C1284="",D1284=""),"",D1284-C1284)</f>
        <v/>
      </c>
      <c r="F1284" s="34" t="str">
        <f t="shared" si="349"/>
        <v/>
      </c>
      <c r="G1284" s="8"/>
      <c r="H1284" s="22" t="str">
        <f t="shared" ref="H1284:H1347" si="358">IF(OR(F1284="",G1284=""),"",G1284-F1284)</f>
        <v/>
      </c>
      <c r="I1284" s="34" t="str">
        <f t="shared" si="350"/>
        <v/>
      </c>
      <c r="J1284" s="8"/>
      <c r="K1284" s="22" t="str">
        <f t="shared" ref="K1284:K1347" si="359">IF(OR(I1284="",J1284=""),"",J1284-I1284)</f>
        <v/>
      </c>
      <c r="L1284" s="34" t="str">
        <f t="shared" si="351"/>
        <v/>
      </c>
      <c r="M1284" s="8"/>
      <c r="N1284" s="22" t="str">
        <f t="shared" ref="N1284:N1347" si="360">IF(OR(L1284="",M1284=""),"",M1284-L1284)</f>
        <v/>
      </c>
      <c r="O1284" s="34" t="str">
        <f t="shared" si="352"/>
        <v/>
      </c>
      <c r="P1284" s="8"/>
      <c r="Q1284" s="22" t="str">
        <f t="shared" ref="Q1284:Q1347" si="361">IF(OR(O1284="",P1284=""),"",P1284-O1284)</f>
        <v/>
      </c>
      <c r="R1284" s="34" t="str">
        <f t="shared" si="353"/>
        <v/>
      </c>
      <c r="S1284" s="8"/>
      <c r="T1284" s="22" t="str">
        <f t="shared" ref="T1284:T1347" si="362">IF(OR(R1284="",S1284=""),"",S1284-R1284)</f>
        <v/>
      </c>
      <c r="U1284" s="22" t="str">
        <f t="shared" ref="U1284:U1347" si="363">IF(E1284="","",E1284+(H1284+K1284+N1284+Q1284+T1284)/1000)</f>
        <v/>
      </c>
      <c r="V1284" s="22" t="str">
        <f t="shared" si="354"/>
        <v/>
      </c>
      <c r="W1284" s="22" t="str">
        <f t="shared" si="355"/>
        <v/>
      </c>
      <c r="X1284" s="8"/>
      <c r="Y1284" s="29"/>
    </row>
    <row r="1285" spans="1:25" ht="18" customHeight="1" x14ac:dyDescent="0.35">
      <c r="A1285" s="20"/>
      <c r="B1285" s="24" t="str">
        <f t="shared" si="356"/>
        <v/>
      </c>
      <c r="C1285" s="34" t="str">
        <f t="shared" ref="C1285:C1348" si="364">IF(D1284="","",D1284)</f>
        <v/>
      </c>
      <c r="D1285" s="8"/>
      <c r="E1285" s="22" t="str">
        <f t="shared" si="357"/>
        <v/>
      </c>
      <c r="F1285" s="34" t="str">
        <f t="shared" ref="F1285:F1348" si="365">IF(G1284="","",G1284)</f>
        <v/>
      </c>
      <c r="G1285" s="8"/>
      <c r="H1285" s="22" t="str">
        <f t="shared" si="358"/>
        <v/>
      </c>
      <c r="I1285" s="34" t="str">
        <f t="shared" ref="I1285:I1348" si="366">IF(J1284="","",J1284)</f>
        <v/>
      </c>
      <c r="J1285" s="8"/>
      <c r="K1285" s="22" t="str">
        <f t="shared" si="359"/>
        <v/>
      </c>
      <c r="L1285" s="34" t="str">
        <f t="shared" ref="L1285:L1348" si="367">IF(M1284="","",M1284)</f>
        <v/>
      </c>
      <c r="M1285" s="8"/>
      <c r="N1285" s="22" t="str">
        <f t="shared" si="360"/>
        <v/>
      </c>
      <c r="O1285" s="34" t="str">
        <f t="shared" ref="O1285:O1348" si="368">IF(P1284="","",P1284)</f>
        <v/>
      </c>
      <c r="P1285" s="8"/>
      <c r="Q1285" s="22" t="str">
        <f t="shared" si="361"/>
        <v/>
      </c>
      <c r="R1285" s="34" t="str">
        <f t="shared" ref="R1285:R1348" si="369">IF(S1284="","",S1284)</f>
        <v/>
      </c>
      <c r="S1285" s="8"/>
      <c r="T1285" s="22" t="str">
        <f t="shared" si="362"/>
        <v/>
      </c>
      <c r="U1285" s="22" t="str">
        <f t="shared" si="363"/>
        <v/>
      </c>
      <c r="V1285" s="22" t="str">
        <f t="shared" ref="V1285:V1348" si="370">IF(E1285="","",IF(MONTH(A1285)&lt;&gt;MONTH(A1284),E1285,V1284+E1285))</f>
        <v/>
      </c>
      <c r="W1285" s="22" t="str">
        <f t="shared" ref="W1285:W1348" si="371">IF(U1285="","",IF(MONTH(A1285)&lt;&gt;MONTH(A1284),U1285,W1284+U1285))</f>
        <v/>
      </c>
      <c r="X1285" s="8"/>
      <c r="Y1285" s="29"/>
    </row>
    <row r="1286" spans="1:25" ht="18" customHeight="1" x14ac:dyDescent="0.35">
      <c r="A1286" s="20"/>
      <c r="B1286" s="24" t="str">
        <f t="shared" si="356"/>
        <v/>
      </c>
      <c r="C1286" s="34" t="str">
        <f t="shared" si="364"/>
        <v/>
      </c>
      <c r="D1286" s="8"/>
      <c r="E1286" s="22" t="str">
        <f t="shared" si="357"/>
        <v/>
      </c>
      <c r="F1286" s="34" t="str">
        <f t="shared" si="365"/>
        <v/>
      </c>
      <c r="G1286" s="8"/>
      <c r="H1286" s="22" t="str">
        <f t="shared" si="358"/>
        <v/>
      </c>
      <c r="I1286" s="34" t="str">
        <f t="shared" si="366"/>
        <v/>
      </c>
      <c r="J1286" s="8"/>
      <c r="K1286" s="22" t="str">
        <f t="shared" si="359"/>
        <v/>
      </c>
      <c r="L1286" s="34" t="str">
        <f t="shared" si="367"/>
        <v/>
      </c>
      <c r="M1286" s="8"/>
      <c r="N1286" s="22" t="str">
        <f t="shared" si="360"/>
        <v/>
      </c>
      <c r="O1286" s="34" t="str">
        <f t="shared" si="368"/>
        <v/>
      </c>
      <c r="P1286" s="8"/>
      <c r="Q1286" s="22" t="str">
        <f t="shared" si="361"/>
        <v/>
      </c>
      <c r="R1286" s="34" t="str">
        <f t="shared" si="369"/>
        <v/>
      </c>
      <c r="S1286" s="8"/>
      <c r="T1286" s="22" t="str">
        <f t="shared" si="362"/>
        <v/>
      </c>
      <c r="U1286" s="22" t="str">
        <f t="shared" si="363"/>
        <v/>
      </c>
      <c r="V1286" s="22" t="str">
        <f t="shared" si="370"/>
        <v/>
      </c>
      <c r="W1286" s="22" t="str">
        <f t="shared" si="371"/>
        <v/>
      </c>
      <c r="X1286" s="8"/>
      <c r="Y1286" s="29"/>
    </row>
    <row r="1287" spans="1:25" ht="18" customHeight="1" x14ac:dyDescent="0.35">
      <c r="A1287" s="20"/>
      <c r="B1287" s="24" t="str">
        <f t="shared" si="356"/>
        <v/>
      </c>
      <c r="C1287" s="34" t="str">
        <f t="shared" si="364"/>
        <v/>
      </c>
      <c r="D1287" s="8"/>
      <c r="E1287" s="22" t="str">
        <f t="shared" si="357"/>
        <v/>
      </c>
      <c r="F1287" s="34" t="str">
        <f t="shared" si="365"/>
        <v/>
      </c>
      <c r="G1287" s="8"/>
      <c r="H1287" s="22" t="str">
        <f t="shared" si="358"/>
        <v/>
      </c>
      <c r="I1287" s="34" t="str">
        <f t="shared" si="366"/>
        <v/>
      </c>
      <c r="J1287" s="8"/>
      <c r="K1287" s="22" t="str">
        <f t="shared" si="359"/>
        <v/>
      </c>
      <c r="L1287" s="34" t="str">
        <f t="shared" si="367"/>
        <v/>
      </c>
      <c r="M1287" s="8"/>
      <c r="N1287" s="22" t="str">
        <f t="shared" si="360"/>
        <v/>
      </c>
      <c r="O1287" s="34" t="str">
        <f t="shared" si="368"/>
        <v/>
      </c>
      <c r="P1287" s="8"/>
      <c r="Q1287" s="22" t="str">
        <f t="shared" si="361"/>
        <v/>
      </c>
      <c r="R1287" s="34" t="str">
        <f t="shared" si="369"/>
        <v/>
      </c>
      <c r="S1287" s="8"/>
      <c r="T1287" s="22" t="str">
        <f t="shared" si="362"/>
        <v/>
      </c>
      <c r="U1287" s="22" t="str">
        <f t="shared" si="363"/>
        <v/>
      </c>
      <c r="V1287" s="22" t="str">
        <f t="shared" si="370"/>
        <v/>
      </c>
      <c r="W1287" s="22" t="str">
        <f t="shared" si="371"/>
        <v/>
      </c>
      <c r="X1287" s="8"/>
      <c r="Y1287" s="29"/>
    </row>
    <row r="1288" spans="1:25" ht="18" customHeight="1" x14ac:dyDescent="0.35">
      <c r="A1288" s="20"/>
      <c r="B1288" s="24" t="str">
        <f t="shared" si="356"/>
        <v/>
      </c>
      <c r="C1288" s="34" t="str">
        <f t="shared" si="364"/>
        <v/>
      </c>
      <c r="D1288" s="8"/>
      <c r="E1288" s="22" t="str">
        <f t="shared" si="357"/>
        <v/>
      </c>
      <c r="F1288" s="34" t="str">
        <f t="shared" si="365"/>
        <v/>
      </c>
      <c r="G1288" s="8"/>
      <c r="H1288" s="22" t="str">
        <f t="shared" si="358"/>
        <v/>
      </c>
      <c r="I1288" s="34" t="str">
        <f t="shared" si="366"/>
        <v/>
      </c>
      <c r="J1288" s="8"/>
      <c r="K1288" s="22" t="str">
        <f t="shared" si="359"/>
        <v/>
      </c>
      <c r="L1288" s="34" t="str">
        <f t="shared" si="367"/>
        <v/>
      </c>
      <c r="M1288" s="8"/>
      <c r="N1288" s="22" t="str">
        <f t="shared" si="360"/>
        <v/>
      </c>
      <c r="O1288" s="34" t="str">
        <f t="shared" si="368"/>
        <v/>
      </c>
      <c r="P1288" s="8"/>
      <c r="Q1288" s="22" t="str">
        <f t="shared" si="361"/>
        <v/>
      </c>
      <c r="R1288" s="34" t="str">
        <f t="shared" si="369"/>
        <v/>
      </c>
      <c r="S1288" s="8"/>
      <c r="T1288" s="22" t="str">
        <f t="shared" si="362"/>
        <v/>
      </c>
      <c r="U1288" s="22" t="str">
        <f t="shared" si="363"/>
        <v/>
      </c>
      <c r="V1288" s="22" t="str">
        <f t="shared" si="370"/>
        <v/>
      </c>
      <c r="W1288" s="22" t="str">
        <f t="shared" si="371"/>
        <v/>
      </c>
      <c r="X1288" s="8"/>
      <c r="Y1288" s="29"/>
    </row>
    <row r="1289" spans="1:25" ht="18" customHeight="1" x14ac:dyDescent="0.35">
      <c r="A1289" s="20"/>
      <c r="B1289" s="24" t="str">
        <f t="shared" si="356"/>
        <v/>
      </c>
      <c r="C1289" s="34" t="str">
        <f t="shared" si="364"/>
        <v/>
      </c>
      <c r="D1289" s="8"/>
      <c r="E1289" s="22" t="str">
        <f t="shared" si="357"/>
        <v/>
      </c>
      <c r="F1289" s="34" t="str">
        <f t="shared" si="365"/>
        <v/>
      </c>
      <c r="G1289" s="8"/>
      <c r="H1289" s="22" t="str">
        <f t="shared" si="358"/>
        <v/>
      </c>
      <c r="I1289" s="34" t="str">
        <f t="shared" si="366"/>
        <v/>
      </c>
      <c r="J1289" s="8"/>
      <c r="K1289" s="22" t="str">
        <f t="shared" si="359"/>
        <v/>
      </c>
      <c r="L1289" s="34" t="str">
        <f t="shared" si="367"/>
        <v/>
      </c>
      <c r="M1289" s="8"/>
      <c r="N1289" s="22" t="str">
        <f t="shared" si="360"/>
        <v/>
      </c>
      <c r="O1289" s="34" t="str">
        <f t="shared" si="368"/>
        <v/>
      </c>
      <c r="P1289" s="8"/>
      <c r="Q1289" s="22" t="str">
        <f t="shared" si="361"/>
        <v/>
      </c>
      <c r="R1289" s="34" t="str">
        <f t="shared" si="369"/>
        <v/>
      </c>
      <c r="S1289" s="8"/>
      <c r="T1289" s="22" t="str">
        <f t="shared" si="362"/>
        <v/>
      </c>
      <c r="U1289" s="22" t="str">
        <f t="shared" si="363"/>
        <v/>
      </c>
      <c r="V1289" s="22" t="str">
        <f t="shared" si="370"/>
        <v/>
      </c>
      <c r="W1289" s="22" t="str">
        <f t="shared" si="371"/>
        <v/>
      </c>
      <c r="X1289" s="8"/>
      <c r="Y1289" s="29"/>
    </row>
    <row r="1290" spans="1:25" ht="18" customHeight="1" x14ac:dyDescent="0.35">
      <c r="A1290" s="20"/>
      <c r="B1290" s="24" t="str">
        <f t="shared" si="356"/>
        <v/>
      </c>
      <c r="C1290" s="34" t="str">
        <f t="shared" si="364"/>
        <v/>
      </c>
      <c r="D1290" s="8"/>
      <c r="E1290" s="22" t="str">
        <f t="shared" si="357"/>
        <v/>
      </c>
      <c r="F1290" s="34" t="str">
        <f t="shared" si="365"/>
        <v/>
      </c>
      <c r="G1290" s="8"/>
      <c r="H1290" s="22" t="str">
        <f t="shared" si="358"/>
        <v/>
      </c>
      <c r="I1290" s="34" t="str">
        <f t="shared" si="366"/>
        <v/>
      </c>
      <c r="J1290" s="8"/>
      <c r="K1290" s="22" t="str">
        <f t="shared" si="359"/>
        <v/>
      </c>
      <c r="L1290" s="34" t="str">
        <f t="shared" si="367"/>
        <v/>
      </c>
      <c r="M1290" s="8"/>
      <c r="N1290" s="22" t="str">
        <f t="shared" si="360"/>
        <v/>
      </c>
      <c r="O1290" s="34" t="str">
        <f t="shared" si="368"/>
        <v/>
      </c>
      <c r="P1290" s="8"/>
      <c r="Q1290" s="22" t="str">
        <f t="shared" si="361"/>
        <v/>
      </c>
      <c r="R1290" s="34" t="str">
        <f t="shared" si="369"/>
        <v/>
      </c>
      <c r="S1290" s="8"/>
      <c r="T1290" s="22" t="str">
        <f t="shared" si="362"/>
        <v/>
      </c>
      <c r="U1290" s="22" t="str">
        <f t="shared" si="363"/>
        <v/>
      </c>
      <c r="V1290" s="22" t="str">
        <f t="shared" si="370"/>
        <v/>
      </c>
      <c r="W1290" s="22" t="str">
        <f t="shared" si="371"/>
        <v/>
      </c>
      <c r="X1290" s="8"/>
      <c r="Y1290" s="29"/>
    </row>
    <row r="1291" spans="1:25" ht="18" customHeight="1" x14ac:dyDescent="0.35">
      <c r="A1291" s="20"/>
      <c r="B1291" s="24" t="str">
        <f t="shared" si="356"/>
        <v/>
      </c>
      <c r="C1291" s="34" t="str">
        <f t="shared" si="364"/>
        <v/>
      </c>
      <c r="D1291" s="8"/>
      <c r="E1291" s="22" t="str">
        <f t="shared" si="357"/>
        <v/>
      </c>
      <c r="F1291" s="34" t="str">
        <f t="shared" si="365"/>
        <v/>
      </c>
      <c r="G1291" s="8"/>
      <c r="H1291" s="22" t="str">
        <f t="shared" si="358"/>
        <v/>
      </c>
      <c r="I1291" s="34" t="str">
        <f t="shared" si="366"/>
        <v/>
      </c>
      <c r="J1291" s="8"/>
      <c r="K1291" s="22" t="str">
        <f t="shared" si="359"/>
        <v/>
      </c>
      <c r="L1291" s="34" t="str">
        <f t="shared" si="367"/>
        <v/>
      </c>
      <c r="M1291" s="8"/>
      <c r="N1291" s="22" t="str">
        <f t="shared" si="360"/>
        <v/>
      </c>
      <c r="O1291" s="34" t="str">
        <f t="shared" si="368"/>
        <v/>
      </c>
      <c r="P1291" s="8"/>
      <c r="Q1291" s="22" t="str">
        <f t="shared" si="361"/>
        <v/>
      </c>
      <c r="R1291" s="34" t="str">
        <f t="shared" si="369"/>
        <v/>
      </c>
      <c r="S1291" s="8"/>
      <c r="T1291" s="22" t="str">
        <f t="shared" si="362"/>
        <v/>
      </c>
      <c r="U1291" s="22" t="str">
        <f t="shared" si="363"/>
        <v/>
      </c>
      <c r="V1291" s="22" t="str">
        <f t="shared" si="370"/>
        <v/>
      </c>
      <c r="W1291" s="22" t="str">
        <f t="shared" si="371"/>
        <v/>
      </c>
      <c r="X1291" s="8"/>
      <c r="Y1291" s="29"/>
    </row>
    <row r="1292" spans="1:25" ht="18" customHeight="1" x14ac:dyDescent="0.35">
      <c r="A1292" s="20"/>
      <c r="B1292" s="24" t="str">
        <f t="shared" si="356"/>
        <v/>
      </c>
      <c r="C1292" s="34" t="str">
        <f t="shared" si="364"/>
        <v/>
      </c>
      <c r="D1292" s="8"/>
      <c r="E1292" s="22" t="str">
        <f t="shared" si="357"/>
        <v/>
      </c>
      <c r="F1292" s="34" t="str">
        <f t="shared" si="365"/>
        <v/>
      </c>
      <c r="G1292" s="8"/>
      <c r="H1292" s="22" t="str">
        <f t="shared" si="358"/>
        <v/>
      </c>
      <c r="I1292" s="34" t="str">
        <f t="shared" si="366"/>
        <v/>
      </c>
      <c r="J1292" s="8"/>
      <c r="K1292" s="22" t="str">
        <f t="shared" si="359"/>
        <v/>
      </c>
      <c r="L1292" s="34" t="str">
        <f t="shared" si="367"/>
        <v/>
      </c>
      <c r="M1292" s="8"/>
      <c r="N1292" s="22" t="str">
        <f t="shared" si="360"/>
        <v/>
      </c>
      <c r="O1292" s="34" t="str">
        <f t="shared" si="368"/>
        <v/>
      </c>
      <c r="P1292" s="8"/>
      <c r="Q1292" s="22" t="str">
        <f t="shared" si="361"/>
        <v/>
      </c>
      <c r="R1292" s="34" t="str">
        <f t="shared" si="369"/>
        <v/>
      </c>
      <c r="S1292" s="8"/>
      <c r="T1292" s="22" t="str">
        <f t="shared" si="362"/>
        <v/>
      </c>
      <c r="U1292" s="22" t="str">
        <f t="shared" si="363"/>
        <v/>
      </c>
      <c r="V1292" s="22" t="str">
        <f t="shared" si="370"/>
        <v/>
      </c>
      <c r="W1292" s="22" t="str">
        <f t="shared" si="371"/>
        <v/>
      </c>
      <c r="X1292" s="8"/>
      <c r="Y1292" s="29"/>
    </row>
    <row r="1293" spans="1:25" ht="18" customHeight="1" x14ac:dyDescent="0.35">
      <c r="A1293" s="20"/>
      <c r="B1293" s="24" t="str">
        <f t="shared" si="356"/>
        <v/>
      </c>
      <c r="C1293" s="34" t="str">
        <f t="shared" si="364"/>
        <v/>
      </c>
      <c r="D1293" s="8"/>
      <c r="E1293" s="22" t="str">
        <f t="shared" si="357"/>
        <v/>
      </c>
      <c r="F1293" s="34" t="str">
        <f t="shared" si="365"/>
        <v/>
      </c>
      <c r="G1293" s="8"/>
      <c r="H1293" s="22" t="str">
        <f t="shared" si="358"/>
        <v/>
      </c>
      <c r="I1293" s="34" t="str">
        <f t="shared" si="366"/>
        <v/>
      </c>
      <c r="J1293" s="8"/>
      <c r="K1293" s="22" t="str">
        <f t="shared" si="359"/>
        <v/>
      </c>
      <c r="L1293" s="34" t="str">
        <f t="shared" si="367"/>
        <v/>
      </c>
      <c r="M1293" s="8"/>
      <c r="N1293" s="22" t="str">
        <f t="shared" si="360"/>
        <v/>
      </c>
      <c r="O1293" s="34" t="str">
        <f t="shared" si="368"/>
        <v/>
      </c>
      <c r="P1293" s="8"/>
      <c r="Q1293" s="22" t="str">
        <f t="shared" si="361"/>
        <v/>
      </c>
      <c r="R1293" s="34" t="str">
        <f t="shared" si="369"/>
        <v/>
      </c>
      <c r="S1293" s="8"/>
      <c r="T1293" s="22" t="str">
        <f t="shared" si="362"/>
        <v/>
      </c>
      <c r="U1293" s="22" t="str">
        <f t="shared" si="363"/>
        <v/>
      </c>
      <c r="V1293" s="22" t="str">
        <f t="shared" si="370"/>
        <v/>
      </c>
      <c r="W1293" s="22" t="str">
        <f t="shared" si="371"/>
        <v/>
      </c>
      <c r="X1293" s="8"/>
      <c r="Y1293" s="29"/>
    </row>
    <row r="1294" spans="1:25" ht="18" customHeight="1" x14ac:dyDescent="0.35">
      <c r="A1294" s="20"/>
      <c r="B1294" s="24" t="str">
        <f t="shared" si="356"/>
        <v/>
      </c>
      <c r="C1294" s="34" t="str">
        <f t="shared" si="364"/>
        <v/>
      </c>
      <c r="D1294" s="8"/>
      <c r="E1294" s="22" t="str">
        <f t="shared" si="357"/>
        <v/>
      </c>
      <c r="F1294" s="34" t="str">
        <f t="shared" si="365"/>
        <v/>
      </c>
      <c r="G1294" s="8"/>
      <c r="H1294" s="22" t="str">
        <f t="shared" si="358"/>
        <v/>
      </c>
      <c r="I1294" s="34" t="str">
        <f t="shared" si="366"/>
        <v/>
      </c>
      <c r="J1294" s="8"/>
      <c r="K1294" s="22" t="str">
        <f t="shared" si="359"/>
        <v/>
      </c>
      <c r="L1294" s="34" t="str">
        <f t="shared" si="367"/>
        <v/>
      </c>
      <c r="M1294" s="8"/>
      <c r="N1294" s="22" t="str">
        <f t="shared" si="360"/>
        <v/>
      </c>
      <c r="O1294" s="34" t="str">
        <f t="shared" si="368"/>
        <v/>
      </c>
      <c r="P1294" s="8"/>
      <c r="Q1294" s="22" t="str">
        <f t="shared" si="361"/>
        <v/>
      </c>
      <c r="R1294" s="34" t="str">
        <f t="shared" si="369"/>
        <v/>
      </c>
      <c r="S1294" s="8"/>
      <c r="T1294" s="22" t="str">
        <f t="shared" si="362"/>
        <v/>
      </c>
      <c r="U1294" s="22" t="str">
        <f t="shared" si="363"/>
        <v/>
      </c>
      <c r="V1294" s="22" t="str">
        <f t="shared" si="370"/>
        <v/>
      </c>
      <c r="W1294" s="22" t="str">
        <f t="shared" si="371"/>
        <v/>
      </c>
      <c r="X1294" s="8"/>
      <c r="Y1294" s="29"/>
    </row>
    <row r="1295" spans="1:25" ht="18" customHeight="1" x14ac:dyDescent="0.35">
      <c r="A1295" s="20"/>
      <c r="B1295" s="24" t="str">
        <f t="shared" si="356"/>
        <v/>
      </c>
      <c r="C1295" s="34" t="str">
        <f t="shared" si="364"/>
        <v/>
      </c>
      <c r="D1295" s="8"/>
      <c r="E1295" s="22" t="str">
        <f t="shared" si="357"/>
        <v/>
      </c>
      <c r="F1295" s="34" t="str">
        <f t="shared" si="365"/>
        <v/>
      </c>
      <c r="G1295" s="8"/>
      <c r="H1295" s="22" t="str">
        <f t="shared" si="358"/>
        <v/>
      </c>
      <c r="I1295" s="34" t="str">
        <f t="shared" si="366"/>
        <v/>
      </c>
      <c r="J1295" s="8"/>
      <c r="K1295" s="22" t="str">
        <f t="shared" si="359"/>
        <v/>
      </c>
      <c r="L1295" s="34" t="str">
        <f t="shared" si="367"/>
        <v/>
      </c>
      <c r="M1295" s="8"/>
      <c r="N1295" s="22" t="str">
        <f t="shared" si="360"/>
        <v/>
      </c>
      <c r="O1295" s="34" t="str">
        <f t="shared" si="368"/>
        <v/>
      </c>
      <c r="P1295" s="8"/>
      <c r="Q1295" s="22" t="str">
        <f t="shared" si="361"/>
        <v/>
      </c>
      <c r="R1295" s="34" t="str">
        <f t="shared" si="369"/>
        <v/>
      </c>
      <c r="S1295" s="8"/>
      <c r="T1295" s="22" t="str">
        <f t="shared" si="362"/>
        <v/>
      </c>
      <c r="U1295" s="22" t="str">
        <f t="shared" si="363"/>
        <v/>
      </c>
      <c r="V1295" s="22" t="str">
        <f t="shared" si="370"/>
        <v/>
      </c>
      <c r="W1295" s="22" t="str">
        <f t="shared" si="371"/>
        <v/>
      </c>
      <c r="X1295" s="8"/>
      <c r="Y1295" s="29"/>
    </row>
    <row r="1296" spans="1:25" ht="18" customHeight="1" x14ac:dyDescent="0.35">
      <c r="A1296" s="20"/>
      <c r="B1296" s="24" t="str">
        <f t="shared" si="356"/>
        <v/>
      </c>
      <c r="C1296" s="34" t="str">
        <f t="shared" si="364"/>
        <v/>
      </c>
      <c r="D1296" s="8"/>
      <c r="E1296" s="22" t="str">
        <f t="shared" si="357"/>
        <v/>
      </c>
      <c r="F1296" s="34" t="str">
        <f t="shared" si="365"/>
        <v/>
      </c>
      <c r="G1296" s="8"/>
      <c r="H1296" s="22" t="str">
        <f t="shared" si="358"/>
        <v/>
      </c>
      <c r="I1296" s="34" t="str">
        <f t="shared" si="366"/>
        <v/>
      </c>
      <c r="J1296" s="8"/>
      <c r="K1296" s="22" t="str">
        <f t="shared" si="359"/>
        <v/>
      </c>
      <c r="L1296" s="34" t="str">
        <f t="shared" si="367"/>
        <v/>
      </c>
      <c r="M1296" s="8"/>
      <c r="N1296" s="22" t="str">
        <f t="shared" si="360"/>
        <v/>
      </c>
      <c r="O1296" s="34" t="str">
        <f t="shared" si="368"/>
        <v/>
      </c>
      <c r="P1296" s="8"/>
      <c r="Q1296" s="22" t="str">
        <f t="shared" si="361"/>
        <v/>
      </c>
      <c r="R1296" s="34" t="str">
        <f t="shared" si="369"/>
        <v/>
      </c>
      <c r="S1296" s="8"/>
      <c r="T1296" s="22" t="str">
        <f t="shared" si="362"/>
        <v/>
      </c>
      <c r="U1296" s="22" t="str">
        <f t="shared" si="363"/>
        <v/>
      </c>
      <c r="V1296" s="22" t="str">
        <f t="shared" si="370"/>
        <v/>
      </c>
      <c r="W1296" s="22" t="str">
        <f t="shared" si="371"/>
        <v/>
      </c>
      <c r="X1296" s="8"/>
      <c r="Y1296" s="29"/>
    </row>
    <row r="1297" spans="1:25" ht="18" customHeight="1" x14ac:dyDescent="0.35">
      <c r="A1297" s="20"/>
      <c r="B1297" s="24" t="str">
        <f t="shared" si="356"/>
        <v/>
      </c>
      <c r="C1297" s="34" t="str">
        <f t="shared" si="364"/>
        <v/>
      </c>
      <c r="D1297" s="8"/>
      <c r="E1297" s="22" t="str">
        <f t="shared" si="357"/>
        <v/>
      </c>
      <c r="F1297" s="34" t="str">
        <f t="shared" si="365"/>
        <v/>
      </c>
      <c r="G1297" s="8"/>
      <c r="H1297" s="22" t="str">
        <f t="shared" si="358"/>
        <v/>
      </c>
      <c r="I1297" s="34" t="str">
        <f t="shared" si="366"/>
        <v/>
      </c>
      <c r="J1297" s="8"/>
      <c r="K1297" s="22" t="str">
        <f t="shared" si="359"/>
        <v/>
      </c>
      <c r="L1297" s="34" t="str">
        <f t="shared" si="367"/>
        <v/>
      </c>
      <c r="M1297" s="8"/>
      <c r="N1297" s="22" t="str">
        <f t="shared" si="360"/>
        <v/>
      </c>
      <c r="O1297" s="34" t="str">
        <f t="shared" si="368"/>
        <v/>
      </c>
      <c r="P1297" s="8"/>
      <c r="Q1297" s="22" t="str">
        <f t="shared" si="361"/>
        <v/>
      </c>
      <c r="R1297" s="34" t="str">
        <f t="shared" si="369"/>
        <v/>
      </c>
      <c r="S1297" s="8"/>
      <c r="T1297" s="22" t="str">
        <f t="shared" si="362"/>
        <v/>
      </c>
      <c r="U1297" s="22" t="str">
        <f t="shared" si="363"/>
        <v/>
      </c>
      <c r="V1297" s="22" t="str">
        <f t="shared" si="370"/>
        <v/>
      </c>
      <c r="W1297" s="22" t="str">
        <f t="shared" si="371"/>
        <v/>
      </c>
      <c r="X1297" s="8"/>
      <c r="Y1297" s="29"/>
    </row>
    <row r="1298" spans="1:25" ht="18" customHeight="1" x14ac:dyDescent="0.35">
      <c r="A1298" s="20"/>
      <c r="B1298" s="24" t="str">
        <f t="shared" si="356"/>
        <v/>
      </c>
      <c r="C1298" s="34" t="str">
        <f t="shared" si="364"/>
        <v/>
      </c>
      <c r="D1298" s="8"/>
      <c r="E1298" s="22" t="str">
        <f t="shared" si="357"/>
        <v/>
      </c>
      <c r="F1298" s="34" t="str">
        <f t="shared" si="365"/>
        <v/>
      </c>
      <c r="G1298" s="8"/>
      <c r="H1298" s="22" t="str">
        <f t="shared" si="358"/>
        <v/>
      </c>
      <c r="I1298" s="34" t="str">
        <f t="shared" si="366"/>
        <v/>
      </c>
      <c r="J1298" s="8"/>
      <c r="K1298" s="22" t="str">
        <f t="shared" si="359"/>
        <v/>
      </c>
      <c r="L1298" s="34" t="str">
        <f t="shared" si="367"/>
        <v/>
      </c>
      <c r="M1298" s="8"/>
      <c r="N1298" s="22" t="str">
        <f t="shared" si="360"/>
        <v/>
      </c>
      <c r="O1298" s="34" t="str">
        <f t="shared" si="368"/>
        <v/>
      </c>
      <c r="P1298" s="8"/>
      <c r="Q1298" s="22" t="str">
        <f t="shared" si="361"/>
        <v/>
      </c>
      <c r="R1298" s="34" t="str">
        <f t="shared" si="369"/>
        <v/>
      </c>
      <c r="S1298" s="8"/>
      <c r="T1298" s="22" t="str">
        <f t="shared" si="362"/>
        <v/>
      </c>
      <c r="U1298" s="22" t="str">
        <f t="shared" si="363"/>
        <v/>
      </c>
      <c r="V1298" s="22" t="str">
        <f t="shared" si="370"/>
        <v/>
      </c>
      <c r="W1298" s="22" t="str">
        <f t="shared" si="371"/>
        <v/>
      </c>
      <c r="X1298" s="8"/>
      <c r="Y1298" s="29"/>
    </row>
    <row r="1299" spans="1:25" ht="18" customHeight="1" x14ac:dyDescent="0.35">
      <c r="A1299" s="20"/>
      <c r="B1299" s="24" t="str">
        <f t="shared" si="356"/>
        <v/>
      </c>
      <c r="C1299" s="34" t="str">
        <f t="shared" si="364"/>
        <v/>
      </c>
      <c r="D1299" s="8"/>
      <c r="E1299" s="22" t="str">
        <f t="shared" si="357"/>
        <v/>
      </c>
      <c r="F1299" s="34" t="str">
        <f t="shared" si="365"/>
        <v/>
      </c>
      <c r="G1299" s="8"/>
      <c r="H1299" s="22" t="str">
        <f t="shared" si="358"/>
        <v/>
      </c>
      <c r="I1299" s="34" t="str">
        <f t="shared" si="366"/>
        <v/>
      </c>
      <c r="J1299" s="8"/>
      <c r="K1299" s="22" t="str">
        <f t="shared" si="359"/>
        <v/>
      </c>
      <c r="L1299" s="34" t="str">
        <f t="shared" si="367"/>
        <v/>
      </c>
      <c r="M1299" s="8"/>
      <c r="N1299" s="22" t="str">
        <f t="shared" si="360"/>
        <v/>
      </c>
      <c r="O1299" s="34" t="str">
        <f t="shared" si="368"/>
        <v/>
      </c>
      <c r="P1299" s="8"/>
      <c r="Q1299" s="22" t="str">
        <f t="shared" si="361"/>
        <v/>
      </c>
      <c r="R1299" s="34" t="str">
        <f t="shared" si="369"/>
        <v/>
      </c>
      <c r="S1299" s="8"/>
      <c r="T1299" s="22" t="str">
        <f t="shared" si="362"/>
        <v/>
      </c>
      <c r="U1299" s="22" t="str">
        <f t="shared" si="363"/>
        <v/>
      </c>
      <c r="V1299" s="22" t="str">
        <f t="shared" si="370"/>
        <v/>
      </c>
      <c r="W1299" s="22" t="str">
        <f t="shared" si="371"/>
        <v/>
      </c>
      <c r="X1299" s="8"/>
      <c r="Y1299" s="29"/>
    </row>
    <row r="1300" spans="1:25" ht="18" customHeight="1" x14ac:dyDescent="0.35">
      <c r="A1300" s="20"/>
      <c r="B1300" s="24" t="str">
        <f t="shared" si="356"/>
        <v/>
      </c>
      <c r="C1300" s="34" t="str">
        <f t="shared" si="364"/>
        <v/>
      </c>
      <c r="D1300" s="8"/>
      <c r="E1300" s="22" t="str">
        <f t="shared" si="357"/>
        <v/>
      </c>
      <c r="F1300" s="34" t="str">
        <f t="shared" si="365"/>
        <v/>
      </c>
      <c r="G1300" s="8"/>
      <c r="H1300" s="22" t="str">
        <f t="shared" si="358"/>
        <v/>
      </c>
      <c r="I1300" s="34" t="str">
        <f t="shared" si="366"/>
        <v/>
      </c>
      <c r="J1300" s="8"/>
      <c r="K1300" s="22" t="str">
        <f t="shared" si="359"/>
        <v/>
      </c>
      <c r="L1300" s="34" t="str">
        <f t="shared" si="367"/>
        <v/>
      </c>
      <c r="M1300" s="8"/>
      <c r="N1300" s="22" t="str">
        <f t="shared" si="360"/>
        <v/>
      </c>
      <c r="O1300" s="34" t="str">
        <f t="shared" si="368"/>
        <v/>
      </c>
      <c r="P1300" s="8"/>
      <c r="Q1300" s="22" t="str">
        <f t="shared" si="361"/>
        <v/>
      </c>
      <c r="R1300" s="34" t="str">
        <f t="shared" si="369"/>
        <v/>
      </c>
      <c r="S1300" s="8"/>
      <c r="T1300" s="22" t="str">
        <f t="shared" si="362"/>
        <v/>
      </c>
      <c r="U1300" s="22" t="str">
        <f t="shared" si="363"/>
        <v/>
      </c>
      <c r="V1300" s="22" t="str">
        <f t="shared" si="370"/>
        <v/>
      </c>
      <c r="W1300" s="22" t="str">
        <f t="shared" si="371"/>
        <v/>
      </c>
      <c r="X1300" s="8"/>
      <c r="Y1300" s="29"/>
    </row>
    <row r="1301" spans="1:25" ht="18" customHeight="1" x14ac:dyDescent="0.35">
      <c r="A1301" s="20"/>
      <c r="B1301" s="24" t="str">
        <f t="shared" si="356"/>
        <v/>
      </c>
      <c r="C1301" s="34" t="str">
        <f t="shared" si="364"/>
        <v/>
      </c>
      <c r="D1301" s="8"/>
      <c r="E1301" s="22" t="str">
        <f t="shared" si="357"/>
        <v/>
      </c>
      <c r="F1301" s="34" t="str">
        <f t="shared" si="365"/>
        <v/>
      </c>
      <c r="G1301" s="8"/>
      <c r="H1301" s="22" t="str">
        <f t="shared" si="358"/>
        <v/>
      </c>
      <c r="I1301" s="34" t="str">
        <f t="shared" si="366"/>
        <v/>
      </c>
      <c r="J1301" s="8"/>
      <c r="K1301" s="22" t="str">
        <f t="shared" si="359"/>
        <v/>
      </c>
      <c r="L1301" s="34" t="str">
        <f t="shared" si="367"/>
        <v/>
      </c>
      <c r="M1301" s="8"/>
      <c r="N1301" s="22" t="str">
        <f t="shared" si="360"/>
        <v/>
      </c>
      <c r="O1301" s="34" t="str">
        <f t="shared" si="368"/>
        <v/>
      </c>
      <c r="P1301" s="8"/>
      <c r="Q1301" s="22" t="str">
        <f t="shared" si="361"/>
        <v/>
      </c>
      <c r="R1301" s="34" t="str">
        <f t="shared" si="369"/>
        <v/>
      </c>
      <c r="S1301" s="8"/>
      <c r="T1301" s="22" t="str">
        <f t="shared" si="362"/>
        <v/>
      </c>
      <c r="U1301" s="22" t="str">
        <f t="shared" si="363"/>
        <v/>
      </c>
      <c r="V1301" s="22" t="str">
        <f t="shared" si="370"/>
        <v/>
      </c>
      <c r="W1301" s="22" t="str">
        <f t="shared" si="371"/>
        <v/>
      </c>
      <c r="X1301" s="8"/>
      <c r="Y1301" s="29"/>
    </row>
    <row r="1302" spans="1:25" ht="18" customHeight="1" x14ac:dyDescent="0.35">
      <c r="A1302" s="20"/>
      <c r="B1302" s="24" t="str">
        <f t="shared" si="356"/>
        <v/>
      </c>
      <c r="C1302" s="34" t="str">
        <f t="shared" si="364"/>
        <v/>
      </c>
      <c r="D1302" s="8"/>
      <c r="E1302" s="22" t="str">
        <f t="shared" si="357"/>
        <v/>
      </c>
      <c r="F1302" s="34" t="str">
        <f t="shared" si="365"/>
        <v/>
      </c>
      <c r="G1302" s="8"/>
      <c r="H1302" s="22" t="str">
        <f t="shared" si="358"/>
        <v/>
      </c>
      <c r="I1302" s="34" t="str">
        <f t="shared" si="366"/>
        <v/>
      </c>
      <c r="J1302" s="8"/>
      <c r="K1302" s="22" t="str">
        <f t="shared" si="359"/>
        <v/>
      </c>
      <c r="L1302" s="34" t="str">
        <f t="shared" si="367"/>
        <v/>
      </c>
      <c r="M1302" s="8"/>
      <c r="N1302" s="22" t="str">
        <f t="shared" si="360"/>
        <v/>
      </c>
      <c r="O1302" s="34" t="str">
        <f t="shared" si="368"/>
        <v/>
      </c>
      <c r="P1302" s="8"/>
      <c r="Q1302" s="22" t="str">
        <f t="shared" si="361"/>
        <v/>
      </c>
      <c r="R1302" s="34" t="str">
        <f t="shared" si="369"/>
        <v/>
      </c>
      <c r="S1302" s="8"/>
      <c r="T1302" s="22" t="str">
        <f t="shared" si="362"/>
        <v/>
      </c>
      <c r="U1302" s="22" t="str">
        <f t="shared" si="363"/>
        <v/>
      </c>
      <c r="V1302" s="22" t="str">
        <f t="shared" si="370"/>
        <v/>
      </c>
      <c r="W1302" s="22" t="str">
        <f t="shared" si="371"/>
        <v/>
      </c>
      <c r="X1302" s="8"/>
      <c r="Y1302" s="29"/>
    </row>
    <row r="1303" spans="1:25" ht="18" customHeight="1" x14ac:dyDescent="0.35">
      <c r="A1303" s="20"/>
      <c r="B1303" s="24" t="str">
        <f t="shared" si="356"/>
        <v/>
      </c>
      <c r="C1303" s="34" t="str">
        <f t="shared" si="364"/>
        <v/>
      </c>
      <c r="D1303" s="8"/>
      <c r="E1303" s="22" t="str">
        <f t="shared" si="357"/>
        <v/>
      </c>
      <c r="F1303" s="34" t="str">
        <f t="shared" si="365"/>
        <v/>
      </c>
      <c r="G1303" s="8"/>
      <c r="H1303" s="22" t="str">
        <f t="shared" si="358"/>
        <v/>
      </c>
      <c r="I1303" s="34" t="str">
        <f t="shared" si="366"/>
        <v/>
      </c>
      <c r="J1303" s="8"/>
      <c r="K1303" s="22" t="str">
        <f t="shared" si="359"/>
        <v/>
      </c>
      <c r="L1303" s="34" t="str">
        <f t="shared" si="367"/>
        <v/>
      </c>
      <c r="M1303" s="8"/>
      <c r="N1303" s="22" t="str">
        <f t="shared" si="360"/>
        <v/>
      </c>
      <c r="O1303" s="34" t="str">
        <f t="shared" si="368"/>
        <v/>
      </c>
      <c r="P1303" s="8"/>
      <c r="Q1303" s="22" t="str">
        <f t="shared" si="361"/>
        <v/>
      </c>
      <c r="R1303" s="34" t="str">
        <f t="shared" si="369"/>
        <v/>
      </c>
      <c r="S1303" s="8"/>
      <c r="T1303" s="22" t="str">
        <f t="shared" si="362"/>
        <v/>
      </c>
      <c r="U1303" s="22" t="str">
        <f t="shared" si="363"/>
        <v/>
      </c>
      <c r="V1303" s="22" t="str">
        <f t="shared" si="370"/>
        <v/>
      </c>
      <c r="W1303" s="22" t="str">
        <f t="shared" si="371"/>
        <v/>
      </c>
      <c r="X1303" s="8"/>
      <c r="Y1303" s="29"/>
    </row>
    <row r="1304" spans="1:25" ht="18" customHeight="1" x14ac:dyDescent="0.35">
      <c r="A1304" s="20"/>
      <c r="B1304" s="24" t="str">
        <f t="shared" si="356"/>
        <v/>
      </c>
      <c r="C1304" s="34" t="str">
        <f t="shared" si="364"/>
        <v/>
      </c>
      <c r="D1304" s="8"/>
      <c r="E1304" s="22" t="str">
        <f t="shared" si="357"/>
        <v/>
      </c>
      <c r="F1304" s="34" t="str">
        <f t="shared" si="365"/>
        <v/>
      </c>
      <c r="G1304" s="8"/>
      <c r="H1304" s="22" t="str">
        <f t="shared" si="358"/>
        <v/>
      </c>
      <c r="I1304" s="34" t="str">
        <f t="shared" si="366"/>
        <v/>
      </c>
      <c r="J1304" s="8"/>
      <c r="K1304" s="22" t="str">
        <f t="shared" si="359"/>
        <v/>
      </c>
      <c r="L1304" s="34" t="str">
        <f t="shared" si="367"/>
        <v/>
      </c>
      <c r="M1304" s="8"/>
      <c r="N1304" s="22" t="str">
        <f t="shared" si="360"/>
        <v/>
      </c>
      <c r="O1304" s="34" t="str">
        <f t="shared" si="368"/>
        <v/>
      </c>
      <c r="P1304" s="8"/>
      <c r="Q1304" s="22" t="str">
        <f t="shared" si="361"/>
        <v/>
      </c>
      <c r="R1304" s="34" t="str">
        <f t="shared" si="369"/>
        <v/>
      </c>
      <c r="S1304" s="8"/>
      <c r="T1304" s="22" t="str">
        <f t="shared" si="362"/>
        <v/>
      </c>
      <c r="U1304" s="22" t="str">
        <f t="shared" si="363"/>
        <v/>
      </c>
      <c r="V1304" s="22" t="str">
        <f t="shared" si="370"/>
        <v/>
      </c>
      <c r="W1304" s="22" t="str">
        <f t="shared" si="371"/>
        <v/>
      </c>
      <c r="X1304" s="8"/>
      <c r="Y1304" s="29"/>
    </row>
    <row r="1305" spans="1:25" ht="18" customHeight="1" x14ac:dyDescent="0.35">
      <c r="A1305" s="20"/>
      <c r="B1305" s="24" t="str">
        <f t="shared" si="356"/>
        <v/>
      </c>
      <c r="C1305" s="34" t="str">
        <f t="shared" si="364"/>
        <v/>
      </c>
      <c r="D1305" s="8"/>
      <c r="E1305" s="22" t="str">
        <f t="shared" si="357"/>
        <v/>
      </c>
      <c r="F1305" s="34" t="str">
        <f t="shared" si="365"/>
        <v/>
      </c>
      <c r="G1305" s="8"/>
      <c r="H1305" s="22" t="str">
        <f t="shared" si="358"/>
        <v/>
      </c>
      <c r="I1305" s="34" t="str">
        <f t="shared" si="366"/>
        <v/>
      </c>
      <c r="J1305" s="8"/>
      <c r="K1305" s="22" t="str">
        <f t="shared" si="359"/>
        <v/>
      </c>
      <c r="L1305" s="34" t="str">
        <f t="shared" si="367"/>
        <v/>
      </c>
      <c r="M1305" s="8"/>
      <c r="N1305" s="22" t="str">
        <f t="shared" si="360"/>
        <v/>
      </c>
      <c r="O1305" s="34" t="str">
        <f t="shared" si="368"/>
        <v/>
      </c>
      <c r="P1305" s="8"/>
      <c r="Q1305" s="22" t="str">
        <f t="shared" si="361"/>
        <v/>
      </c>
      <c r="R1305" s="34" t="str">
        <f t="shared" si="369"/>
        <v/>
      </c>
      <c r="S1305" s="8"/>
      <c r="T1305" s="22" t="str">
        <f t="shared" si="362"/>
        <v/>
      </c>
      <c r="U1305" s="22" t="str">
        <f t="shared" si="363"/>
        <v/>
      </c>
      <c r="V1305" s="22" t="str">
        <f t="shared" si="370"/>
        <v/>
      </c>
      <c r="W1305" s="22" t="str">
        <f t="shared" si="371"/>
        <v/>
      </c>
      <c r="X1305" s="8"/>
      <c r="Y1305" s="29"/>
    </row>
    <row r="1306" spans="1:25" ht="18" customHeight="1" x14ac:dyDescent="0.35">
      <c r="A1306" s="20"/>
      <c r="B1306" s="24" t="str">
        <f t="shared" si="356"/>
        <v/>
      </c>
      <c r="C1306" s="34" t="str">
        <f t="shared" si="364"/>
        <v/>
      </c>
      <c r="D1306" s="8"/>
      <c r="E1306" s="22" t="str">
        <f t="shared" si="357"/>
        <v/>
      </c>
      <c r="F1306" s="34" t="str">
        <f t="shared" si="365"/>
        <v/>
      </c>
      <c r="G1306" s="8"/>
      <c r="H1306" s="22" t="str">
        <f t="shared" si="358"/>
        <v/>
      </c>
      <c r="I1306" s="34" t="str">
        <f t="shared" si="366"/>
        <v/>
      </c>
      <c r="J1306" s="8"/>
      <c r="K1306" s="22" t="str">
        <f t="shared" si="359"/>
        <v/>
      </c>
      <c r="L1306" s="34" t="str">
        <f t="shared" si="367"/>
        <v/>
      </c>
      <c r="M1306" s="8"/>
      <c r="N1306" s="22" t="str">
        <f t="shared" si="360"/>
        <v/>
      </c>
      <c r="O1306" s="34" t="str">
        <f t="shared" si="368"/>
        <v/>
      </c>
      <c r="P1306" s="8"/>
      <c r="Q1306" s="22" t="str">
        <f t="shared" si="361"/>
        <v/>
      </c>
      <c r="R1306" s="34" t="str">
        <f t="shared" si="369"/>
        <v/>
      </c>
      <c r="S1306" s="8"/>
      <c r="T1306" s="22" t="str">
        <f t="shared" si="362"/>
        <v/>
      </c>
      <c r="U1306" s="22" t="str">
        <f t="shared" si="363"/>
        <v/>
      </c>
      <c r="V1306" s="22" t="str">
        <f t="shared" si="370"/>
        <v/>
      </c>
      <c r="W1306" s="22" t="str">
        <f t="shared" si="371"/>
        <v/>
      </c>
      <c r="X1306" s="8"/>
      <c r="Y1306" s="29"/>
    </row>
    <row r="1307" spans="1:25" ht="18" customHeight="1" x14ac:dyDescent="0.35">
      <c r="A1307" s="20"/>
      <c r="B1307" s="24" t="str">
        <f t="shared" si="356"/>
        <v/>
      </c>
      <c r="C1307" s="34" t="str">
        <f t="shared" si="364"/>
        <v/>
      </c>
      <c r="D1307" s="8"/>
      <c r="E1307" s="22" t="str">
        <f t="shared" si="357"/>
        <v/>
      </c>
      <c r="F1307" s="34" t="str">
        <f t="shared" si="365"/>
        <v/>
      </c>
      <c r="G1307" s="8"/>
      <c r="H1307" s="22" t="str">
        <f t="shared" si="358"/>
        <v/>
      </c>
      <c r="I1307" s="34" t="str">
        <f t="shared" si="366"/>
        <v/>
      </c>
      <c r="J1307" s="8"/>
      <c r="K1307" s="22" t="str">
        <f t="shared" si="359"/>
        <v/>
      </c>
      <c r="L1307" s="34" t="str">
        <f t="shared" si="367"/>
        <v/>
      </c>
      <c r="M1307" s="8"/>
      <c r="N1307" s="22" t="str">
        <f t="shared" si="360"/>
        <v/>
      </c>
      <c r="O1307" s="34" t="str">
        <f t="shared" si="368"/>
        <v/>
      </c>
      <c r="P1307" s="8"/>
      <c r="Q1307" s="22" t="str">
        <f t="shared" si="361"/>
        <v/>
      </c>
      <c r="R1307" s="34" t="str">
        <f t="shared" si="369"/>
        <v/>
      </c>
      <c r="S1307" s="8"/>
      <c r="T1307" s="22" t="str">
        <f t="shared" si="362"/>
        <v/>
      </c>
      <c r="U1307" s="22" t="str">
        <f t="shared" si="363"/>
        <v/>
      </c>
      <c r="V1307" s="22" t="str">
        <f t="shared" si="370"/>
        <v/>
      </c>
      <c r="W1307" s="22" t="str">
        <f t="shared" si="371"/>
        <v/>
      </c>
      <c r="X1307" s="8"/>
      <c r="Y1307" s="29"/>
    </row>
    <row r="1308" spans="1:25" ht="18" customHeight="1" x14ac:dyDescent="0.35">
      <c r="A1308" s="20"/>
      <c r="B1308" s="24" t="str">
        <f t="shared" si="356"/>
        <v/>
      </c>
      <c r="C1308" s="34" t="str">
        <f t="shared" si="364"/>
        <v/>
      </c>
      <c r="D1308" s="8"/>
      <c r="E1308" s="22" t="str">
        <f t="shared" si="357"/>
        <v/>
      </c>
      <c r="F1308" s="34" t="str">
        <f t="shared" si="365"/>
        <v/>
      </c>
      <c r="G1308" s="8"/>
      <c r="H1308" s="22" t="str">
        <f t="shared" si="358"/>
        <v/>
      </c>
      <c r="I1308" s="34" t="str">
        <f t="shared" si="366"/>
        <v/>
      </c>
      <c r="J1308" s="8"/>
      <c r="K1308" s="22" t="str">
        <f t="shared" si="359"/>
        <v/>
      </c>
      <c r="L1308" s="34" t="str">
        <f t="shared" si="367"/>
        <v/>
      </c>
      <c r="M1308" s="8"/>
      <c r="N1308" s="22" t="str">
        <f t="shared" si="360"/>
        <v/>
      </c>
      <c r="O1308" s="34" t="str">
        <f t="shared" si="368"/>
        <v/>
      </c>
      <c r="P1308" s="8"/>
      <c r="Q1308" s="22" t="str">
        <f t="shared" si="361"/>
        <v/>
      </c>
      <c r="R1308" s="34" t="str">
        <f t="shared" si="369"/>
        <v/>
      </c>
      <c r="S1308" s="8"/>
      <c r="T1308" s="22" t="str">
        <f t="shared" si="362"/>
        <v/>
      </c>
      <c r="U1308" s="22" t="str">
        <f t="shared" si="363"/>
        <v/>
      </c>
      <c r="V1308" s="22" t="str">
        <f t="shared" si="370"/>
        <v/>
      </c>
      <c r="W1308" s="22" t="str">
        <f t="shared" si="371"/>
        <v/>
      </c>
      <c r="X1308" s="8"/>
      <c r="Y1308" s="29"/>
    </row>
    <row r="1309" spans="1:25" ht="18" customHeight="1" x14ac:dyDescent="0.35">
      <c r="A1309" s="20"/>
      <c r="B1309" s="24" t="str">
        <f t="shared" si="356"/>
        <v/>
      </c>
      <c r="C1309" s="34" t="str">
        <f t="shared" si="364"/>
        <v/>
      </c>
      <c r="D1309" s="8"/>
      <c r="E1309" s="22" t="str">
        <f t="shared" si="357"/>
        <v/>
      </c>
      <c r="F1309" s="34" t="str">
        <f t="shared" si="365"/>
        <v/>
      </c>
      <c r="G1309" s="8"/>
      <c r="H1309" s="22" t="str">
        <f t="shared" si="358"/>
        <v/>
      </c>
      <c r="I1309" s="34" t="str">
        <f t="shared" si="366"/>
        <v/>
      </c>
      <c r="J1309" s="8"/>
      <c r="K1309" s="22" t="str">
        <f t="shared" si="359"/>
        <v/>
      </c>
      <c r="L1309" s="34" t="str">
        <f t="shared" si="367"/>
        <v/>
      </c>
      <c r="M1309" s="8"/>
      <c r="N1309" s="22" t="str">
        <f t="shared" si="360"/>
        <v/>
      </c>
      <c r="O1309" s="34" t="str">
        <f t="shared" si="368"/>
        <v/>
      </c>
      <c r="P1309" s="8"/>
      <c r="Q1309" s="22" t="str">
        <f t="shared" si="361"/>
        <v/>
      </c>
      <c r="R1309" s="34" t="str">
        <f t="shared" si="369"/>
        <v/>
      </c>
      <c r="S1309" s="8"/>
      <c r="T1309" s="22" t="str">
        <f t="shared" si="362"/>
        <v/>
      </c>
      <c r="U1309" s="22" t="str">
        <f t="shared" si="363"/>
        <v/>
      </c>
      <c r="V1309" s="22" t="str">
        <f t="shared" si="370"/>
        <v/>
      </c>
      <c r="W1309" s="22" t="str">
        <f t="shared" si="371"/>
        <v/>
      </c>
      <c r="X1309" s="8"/>
      <c r="Y1309" s="29"/>
    </row>
    <row r="1310" spans="1:25" ht="18" customHeight="1" x14ac:dyDescent="0.35">
      <c r="A1310" s="20"/>
      <c r="B1310" s="24" t="str">
        <f t="shared" si="356"/>
        <v/>
      </c>
      <c r="C1310" s="34" t="str">
        <f t="shared" si="364"/>
        <v/>
      </c>
      <c r="D1310" s="8"/>
      <c r="E1310" s="22" t="str">
        <f t="shared" si="357"/>
        <v/>
      </c>
      <c r="F1310" s="34" t="str">
        <f t="shared" si="365"/>
        <v/>
      </c>
      <c r="G1310" s="8"/>
      <c r="H1310" s="22" t="str">
        <f t="shared" si="358"/>
        <v/>
      </c>
      <c r="I1310" s="34" t="str">
        <f t="shared" si="366"/>
        <v/>
      </c>
      <c r="J1310" s="8"/>
      <c r="K1310" s="22" t="str">
        <f t="shared" si="359"/>
        <v/>
      </c>
      <c r="L1310" s="34" t="str">
        <f t="shared" si="367"/>
        <v/>
      </c>
      <c r="M1310" s="8"/>
      <c r="N1310" s="22" t="str">
        <f t="shared" si="360"/>
        <v/>
      </c>
      <c r="O1310" s="34" t="str">
        <f t="shared" si="368"/>
        <v/>
      </c>
      <c r="P1310" s="8"/>
      <c r="Q1310" s="22" t="str">
        <f t="shared" si="361"/>
        <v/>
      </c>
      <c r="R1310" s="34" t="str">
        <f t="shared" si="369"/>
        <v/>
      </c>
      <c r="S1310" s="8"/>
      <c r="T1310" s="22" t="str">
        <f t="shared" si="362"/>
        <v/>
      </c>
      <c r="U1310" s="22" t="str">
        <f t="shared" si="363"/>
        <v/>
      </c>
      <c r="V1310" s="22" t="str">
        <f t="shared" si="370"/>
        <v/>
      </c>
      <c r="W1310" s="22" t="str">
        <f t="shared" si="371"/>
        <v/>
      </c>
      <c r="X1310" s="8"/>
      <c r="Y1310" s="29"/>
    </row>
    <row r="1311" spans="1:25" ht="18" customHeight="1" x14ac:dyDescent="0.35">
      <c r="A1311" s="20"/>
      <c r="B1311" s="24" t="str">
        <f t="shared" si="356"/>
        <v/>
      </c>
      <c r="C1311" s="34" t="str">
        <f t="shared" si="364"/>
        <v/>
      </c>
      <c r="D1311" s="8"/>
      <c r="E1311" s="22" t="str">
        <f t="shared" si="357"/>
        <v/>
      </c>
      <c r="F1311" s="34" t="str">
        <f t="shared" si="365"/>
        <v/>
      </c>
      <c r="G1311" s="8"/>
      <c r="H1311" s="22" t="str">
        <f t="shared" si="358"/>
        <v/>
      </c>
      <c r="I1311" s="34" t="str">
        <f t="shared" si="366"/>
        <v/>
      </c>
      <c r="J1311" s="8"/>
      <c r="K1311" s="22" t="str">
        <f t="shared" si="359"/>
        <v/>
      </c>
      <c r="L1311" s="34" t="str">
        <f t="shared" si="367"/>
        <v/>
      </c>
      <c r="M1311" s="8"/>
      <c r="N1311" s="22" t="str">
        <f t="shared" si="360"/>
        <v/>
      </c>
      <c r="O1311" s="34" t="str">
        <f t="shared" si="368"/>
        <v/>
      </c>
      <c r="P1311" s="8"/>
      <c r="Q1311" s="22" t="str">
        <f t="shared" si="361"/>
        <v/>
      </c>
      <c r="R1311" s="34" t="str">
        <f t="shared" si="369"/>
        <v/>
      </c>
      <c r="S1311" s="8"/>
      <c r="T1311" s="22" t="str">
        <f t="shared" si="362"/>
        <v/>
      </c>
      <c r="U1311" s="22" t="str">
        <f t="shared" si="363"/>
        <v/>
      </c>
      <c r="V1311" s="22" t="str">
        <f t="shared" si="370"/>
        <v/>
      </c>
      <c r="W1311" s="22" t="str">
        <f t="shared" si="371"/>
        <v/>
      </c>
      <c r="X1311" s="8"/>
      <c r="Y1311" s="29"/>
    </row>
    <row r="1312" spans="1:25" ht="18" customHeight="1" x14ac:dyDescent="0.35">
      <c r="A1312" s="20"/>
      <c r="B1312" s="24" t="str">
        <f t="shared" si="356"/>
        <v/>
      </c>
      <c r="C1312" s="34" t="str">
        <f t="shared" si="364"/>
        <v/>
      </c>
      <c r="D1312" s="8"/>
      <c r="E1312" s="22" t="str">
        <f t="shared" si="357"/>
        <v/>
      </c>
      <c r="F1312" s="34" t="str">
        <f t="shared" si="365"/>
        <v/>
      </c>
      <c r="G1312" s="8"/>
      <c r="H1312" s="22" t="str">
        <f t="shared" si="358"/>
        <v/>
      </c>
      <c r="I1312" s="34" t="str">
        <f t="shared" si="366"/>
        <v/>
      </c>
      <c r="J1312" s="8"/>
      <c r="K1312" s="22" t="str">
        <f t="shared" si="359"/>
        <v/>
      </c>
      <c r="L1312" s="34" t="str">
        <f t="shared" si="367"/>
        <v/>
      </c>
      <c r="M1312" s="8"/>
      <c r="N1312" s="22" t="str">
        <f t="shared" si="360"/>
        <v/>
      </c>
      <c r="O1312" s="34" t="str">
        <f t="shared" si="368"/>
        <v/>
      </c>
      <c r="P1312" s="8"/>
      <c r="Q1312" s="22" t="str">
        <f t="shared" si="361"/>
        <v/>
      </c>
      <c r="R1312" s="34" t="str">
        <f t="shared" si="369"/>
        <v/>
      </c>
      <c r="S1312" s="8"/>
      <c r="T1312" s="22" t="str">
        <f t="shared" si="362"/>
        <v/>
      </c>
      <c r="U1312" s="22" t="str">
        <f t="shared" si="363"/>
        <v/>
      </c>
      <c r="V1312" s="22" t="str">
        <f t="shared" si="370"/>
        <v/>
      </c>
      <c r="W1312" s="22" t="str">
        <f t="shared" si="371"/>
        <v/>
      </c>
      <c r="X1312" s="8"/>
      <c r="Y1312" s="29"/>
    </row>
    <row r="1313" spans="1:25" ht="18" customHeight="1" x14ac:dyDescent="0.35">
      <c r="A1313" s="20"/>
      <c r="B1313" s="24" t="str">
        <f t="shared" si="356"/>
        <v/>
      </c>
      <c r="C1313" s="34" t="str">
        <f t="shared" si="364"/>
        <v/>
      </c>
      <c r="D1313" s="8"/>
      <c r="E1313" s="22" t="str">
        <f t="shared" si="357"/>
        <v/>
      </c>
      <c r="F1313" s="34" t="str">
        <f t="shared" si="365"/>
        <v/>
      </c>
      <c r="G1313" s="8"/>
      <c r="H1313" s="22" t="str">
        <f t="shared" si="358"/>
        <v/>
      </c>
      <c r="I1313" s="34" t="str">
        <f t="shared" si="366"/>
        <v/>
      </c>
      <c r="J1313" s="8"/>
      <c r="K1313" s="22" t="str">
        <f t="shared" si="359"/>
        <v/>
      </c>
      <c r="L1313" s="34" t="str">
        <f t="shared" si="367"/>
        <v/>
      </c>
      <c r="M1313" s="8"/>
      <c r="N1313" s="22" t="str">
        <f t="shared" si="360"/>
        <v/>
      </c>
      <c r="O1313" s="34" t="str">
        <f t="shared" si="368"/>
        <v/>
      </c>
      <c r="P1313" s="8"/>
      <c r="Q1313" s="22" t="str">
        <f t="shared" si="361"/>
        <v/>
      </c>
      <c r="R1313" s="34" t="str">
        <f t="shared" si="369"/>
        <v/>
      </c>
      <c r="S1313" s="8"/>
      <c r="T1313" s="22" t="str">
        <f t="shared" si="362"/>
        <v/>
      </c>
      <c r="U1313" s="22" t="str">
        <f t="shared" si="363"/>
        <v/>
      </c>
      <c r="V1313" s="22" t="str">
        <f t="shared" si="370"/>
        <v/>
      </c>
      <c r="W1313" s="22" t="str">
        <f t="shared" si="371"/>
        <v/>
      </c>
      <c r="X1313" s="8"/>
      <c r="Y1313" s="29"/>
    </row>
    <row r="1314" spans="1:25" ht="18" customHeight="1" x14ac:dyDescent="0.35">
      <c r="A1314" s="20"/>
      <c r="B1314" s="24" t="str">
        <f t="shared" si="356"/>
        <v/>
      </c>
      <c r="C1314" s="34" t="str">
        <f t="shared" si="364"/>
        <v/>
      </c>
      <c r="D1314" s="8"/>
      <c r="E1314" s="22" t="str">
        <f t="shared" si="357"/>
        <v/>
      </c>
      <c r="F1314" s="34" t="str">
        <f t="shared" si="365"/>
        <v/>
      </c>
      <c r="G1314" s="8"/>
      <c r="H1314" s="22" t="str">
        <f t="shared" si="358"/>
        <v/>
      </c>
      <c r="I1314" s="34" t="str">
        <f t="shared" si="366"/>
        <v/>
      </c>
      <c r="J1314" s="8"/>
      <c r="K1314" s="22" t="str">
        <f t="shared" si="359"/>
        <v/>
      </c>
      <c r="L1314" s="34" t="str">
        <f t="shared" si="367"/>
        <v/>
      </c>
      <c r="M1314" s="8"/>
      <c r="N1314" s="22" t="str">
        <f t="shared" si="360"/>
        <v/>
      </c>
      <c r="O1314" s="34" t="str">
        <f t="shared" si="368"/>
        <v/>
      </c>
      <c r="P1314" s="8"/>
      <c r="Q1314" s="22" t="str">
        <f t="shared" si="361"/>
        <v/>
      </c>
      <c r="R1314" s="34" t="str">
        <f t="shared" si="369"/>
        <v/>
      </c>
      <c r="S1314" s="8"/>
      <c r="T1314" s="22" t="str">
        <f t="shared" si="362"/>
        <v/>
      </c>
      <c r="U1314" s="22" t="str">
        <f t="shared" si="363"/>
        <v/>
      </c>
      <c r="V1314" s="22" t="str">
        <f t="shared" si="370"/>
        <v/>
      </c>
      <c r="W1314" s="22" t="str">
        <f t="shared" si="371"/>
        <v/>
      </c>
      <c r="X1314" s="8"/>
      <c r="Y1314" s="29"/>
    </row>
    <row r="1315" spans="1:25" ht="18" customHeight="1" x14ac:dyDescent="0.35">
      <c r="A1315" s="20"/>
      <c r="B1315" s="24" t="str">
        <f t="shared" si="356"/>
        <v/>
      </c>
      <c r="C1315" s="34" t="str">
        <f t="shared" si="364"/>
        <v/>
      </c>
      <c r="D1315" s="8"/>
      <c r="E1315" s="22" t="str">
        <f t="shared" si="357"/>
        <v/>
      </c>
      <c r="F1315" s="34" t="str">
        <f t="shared" si="365"/>
        <v/>
      </c>
      <c r="G1315" s="8"/>
      <c r="H1315" s="22" t="str">
        <f t="shared" si="358"/>
        <v/>
      </c>
      <c r="I1315" s="34" t="str">
        <f t="shared" si="366"/>
        <v/>
      </c>
      <c r="J1315" s="8"/>
      <c r="K1315" s="22" t="str">
        <f t="shared" si="359"/>
        <v/>
      </c>
      <c r="L1315" s="34" t="str">
        <f t="shared" si="367"/>
        <v/>
      </c>
      <c r="M1315" s="8"/>
      <c r="N1315" s="22" t="str">
        <f t="shared" si="360"/>
        <v/>
      </c>
      <c r="O1315" s="34" t="str">
        <f t="shared" si="368"/>
        <v/>
      </c>
      <c r="P1315" s="8"/>
      <c r="Q1315" s="22" t="str">
        <f t="shared" si="361"/>
        <v/>
      </c>
      <c r="R1315" s="34" t="str">
        <f t="shared" si="369"/>
        <v/>
      </c>
      <c r="S1315" s="8"/>
      <c r="T1315" s="22" t="str">
        <f t="shared" si="362"/>
        <v/>
      </c>
      <c r="U1315" s="22" t="str">
        <f t="shared" si="363"/>
        <v/>
      </c>
      <c r="V1315" s="22" t="str">
        <f t="shared" si="370"/>
        <v/>
      </c>
      <c r="W1315" s="22" t="str">
        <f t="shared" si="371"/>
        <v/>
      </c>
      <c r="X1315" s="8"/>
      <c r="Y1315" s="29"/>
    </row>
    <row r="1316" spans="1:25" ht="18" customHeight="1" x14ac:dyDescent="0.35">
      <c r="A1316" s="20"/>
      <c r="B1316" s="24" t="str">
        <f t="shared" si="356"/>
        <v/>
      </c>
      <c r="C1316" s="34" t="str">
        <f t="shared" si="364"/>
        <v/>
      </c>
      <c r="D1316" s="8"/>
      <c r="E1316" s="22" t="str">
        <f t="shared" si="357"/>
        <v/>
      </c>
      <c r="F1316" s="34" t="str">
        <f t="shared" si="365"/>
        <v/>
      </c>
      <c r="G1316" s="8"/>
      <c r="H1316" s="22" t="str">
        <f t="shared" si="358"/>
        <v/>
      </c>
      <c r="I1316" s="34" t="str">
        <f t="shared" si="366"/>
        <v/>
      </c>
      <c r="J1316" s="8"/>
      <c r="K1316" s="22" t="str">
        <f t="shared" si="359"/>
        <v/>
      </c>
      <c r="L1316" s="34" t="str">
        <f t="shared" si="367"/>
        <v/>
      </c>
      <c r="M1316" s="8"/>
      <c r="N1316" s="22" t="str">
        <f t="shared" si="360"/>
        <v/>
      </c>
      <c r="O1316" s="34" t="str">
        <f t="shared" si="368"/>
        <v/>
      </c>
      <c r="P1316" s="8"/>
      <c r="Q1316" s="22" t="str">
        <f t="shared" si="361"/>
        <v/>
      </c>
      <c r="R1316" s="34" t="str">
        <f t="shared" si="369"/>
        <v/>
      </c>
      <c r="S1316" s="8"/>
      <c r="T1316" s="22" t="str">
        <f t="shared" si="362"/>
        <v/>
      </c>
      <c r="U1316" s="22" t="str">
        <f t="shared" si="363"/>
        <v/>
      </c>
      <c r="V1316" s="22" t="str">
        <f t="shared" si="370"/>
        <v/>
      </c>
      <c r="W1316" s="22" t="str">
        <f t="shared" si="371"/>
        <v/>
      </c>
      <c r="X1316" s="8"/>
      <c r="Y1316" s="29"/>
    </row>
    <row r="1317" spans="1:25" ht="18" customHeight="1" x14ac:dyDescent="0.35">
      <c r="A1317" s="20"/>
      <c r="B1317" s="24" t="str">
        <f t="shared" si="356"/>
        <v/>
      </c>
      <c r="C1317" s="34" t="str">
        <f t="shared" si="364"/>
        <v/>
      </c>
      <c r="D1317" s="8"/>
      <c r="E1317" s="22" t="str">
        <f t="shared" si="357"/>
        <v/>
      </c>
      <c r="F1317" s="34" t="str">
        <f t="shared" si="365"/>
        <v/>
      </c>
      <c r="G1317" s="8"/>
      <c r="H1317" s="22" t="str">
        <f t="shared" si="358"/>
        <v/>
      </c>
      <c r="I1317" s="34" t="str">
        <f t="shared" si="366"/>
        <v/>
      </c>
      <c r="J1317" s="8"/>
      <c r="K1317" s="22" t="str">
        <f t="shared" si="359"/>
        <v/>
      </c>
      <c r="L1317" s="34" t="str">
        <f t="shared" si="367"/>
        <v/>
      </c>
      <c r="M1317" s="8"/>
      <c r="N1317" s="22" t="str">
        <f t="shared" si="360"/>
        <v/>
      </c>
      <c r="O1317" s="34" t="str">
        <f t="shared" si="368"/>
        <v/>
      </c>
      <c r="P1317" s="8"/>
      <c r="Q1317" s="22" t="str">
        <f t="shared" si="361"/>
        <v/>
      </c>
      <c r="R1317" s="34" t="str">
        <f t="shared" si="369"/>
        <v/>
      </c>
      <c r="S1317" s="8"/>
      <c r="T1317" s="22" t="str">
        <f t="shared" si="362"/>
        <v/>
      </c>
      <c r="U1317" s="22" t="str">
        <f t="shared" si="363"/>
        <v/>
      </c>
      <c r="V1317" s="22" t="str">
        <f t="shared" si="370"/>
        <v/>
      </c>
      <c r="W1317" s="22" t="str">
        <f t="shared" si="371"/>
        <v/>
      </c>
      <c r="X1317" s="8"/>
      <c r="Y1317" s="29"/>
    </row>
    <row r="1318" spans="1:25" ht="18" customHeight="1" x14ac:dyDescent="0.35">
      <c r="A1318" s="20"/>
      <c r="B1318" s="24" t="str">
        <f t="shared" si="356"/>
        <v/>
      </c>
      <c r="C1318" s="34" t="str">
        <f t="shared" si="364"/>
        <v/>
      </c>
      <c r="D1318" s="8"/>
      <c r="E1318" s="22" t="str">
        <f t="shared" si="357"/>
        <v/>
      </c>
      <c r="F1318" s="34" t="str">
        <f t="shared" si="365"/>
        <v/>
      </c>
      <c r="G1318" s="8"/>
      <c r="H1318" s="22" t="str">
        <f t="shared" si="358"/>
        <v/>
      </c>
      <c r="I1318" s="34" t="str">
        <f t="shared" si="366"/>
        <v/>
      </c>
      <c r="J1318" s="8"/>
      <c r="K1318" s="22" t="str">
        <f t="shared" si="359"/>
        <v/>
      </c>
      <c r="L1318" s="34" t="str">
        <f t="shared" si="367"/>
        <v/>
      </c>
      <c r="M1318" s="8"/>
      <c r="N1318" s="22" t="str">
        <f t="shared" si="360"/>
        <v/>
      </c>
      <c r="O1318" s="34" t="str">
        <f t="shared" si="368"/>
        <v/>
      </c>
      <c r="P1318" s="8"/>
      <c r="Q1318" s="22" t="str">
        <f t="shared" si="361"/>
        <v/>
      </c>
      <c r="R1318" s="34" t="str">
        <f t="shared" si="369"/>
        <v/>
      </c>
      <c r="S1318" s="8"/>
      <c r="T1318" s="22" t="str">
        <f t="shared" si="362"/>
        <v/>
      </c>
      <c r="U1318" s="22" t="str">
        <f t="shared" si="363"/>
        <v/>
      </c>
      <c r="V1318" s="22" t="str">
        <f t="shared" si="370"/>
        <v/>
      </c>
      <c r="W1318" s="22" t="str">
        <f t="shared" si="371"/>
        <v/>
      </c>
      <c r="X1318" s="8"/>
      <c r="Y1318" s="29"/>
    </row>
    <row r="1319" spans="1:25" ht="18" customHeight="1" x14ac:dyDescent="0.35">
      <c r="A1319" s="20"/>
      <c r="B1319" s="24" t="str">
        <f t="shared" si="356"/>
        <v/>
      </c>
      <c r="C1319" s="34" t="str">
        <f t="shared" si="364"/>
        <v/>
      </c>
      <c r="D1319" s="8"/>
      <c r="E1319" s="22" t="str">
        <f t="shared" si="357"/>
        <v/>
      </c>
      <c r="F1319" s="34" t="str">
        <f t="shared" si="365"/>
        <v/>
      </c>
      <c r="G1319" s="8"/>
      <c r="H1319" s="22" t="str">
        <f t="shared" si="358"/>
        <v/>
      </c>
      <c r="I1319" s="34" t="str">
        <f t="shared" si="366"/>
        <v/>
      </c>
      <c r="J1319" s="8"/>
      <c r="K1319" s="22" t="str">
        <f t="shared" si="359"/>
        <v/>
      </c>
      <c r="L1319" s="34" t="str">
        <f t="shared" si="367"/>
        <v/>
      </c>
      <c r="M1319" s="8"/>
      <c r="N1319" s="22" t="str">
        <f t="shared" si="360"/>
        <v/>
      </c>
      <c r="O1319" s="34" t="str">
        <f t="shared" si="368"/>
        <v/>
      </c>
      <c r="P1319" s="8"/>
      <c r="Q1319" s="22" t="str">
        <f t="shared" si="361"/>
        <v/>
      </c>
      <c r="R1319" s="34" t="str">
        <f t="shared" si="369"/>
        <v/>
      </c>
      <c r="S1319" s="8"/>
      <c r="T1319" s="22" t="str">
        <f t="shared" si="362"/>
        <v/>
      </c>
      <c r="U1319" s="22" t="str">
        <f t="shared" si="363"/>
        <v/>
      </c>
      <c r="V1319" s="22" t="str">
        <f t="shared" si="370"/>
        <v/>
      </c>
      <c r="W1319" s="22" t="str">
        <f t="shared" si="371"/>
        <v/>
      </c>
      <c r="X1319" s="8"/>
      <c r="Y1319" s="29"/>
    </row>
    <row r="1320" spans="1:25" ht="18" customHeight="1" x14ac:dyDescent="0.35">
      <c r="A1320" s="20"/>
      <c r="B1320" s="24" t="str">
        <f t="shared" si="356"/>
        <v/>
      </c>
      <c r="C1320" s="34" t="str">
        <f t="shared" si="364"/>
        <v/>
      </c>
      <c r="D1320" s="8"/>
      <c r="E1320" s="22" t="str">
        <f t="shared" si="357"/>
        <v/>
      </c>
      <c r="F1320" s="34" t="str">
        <f t="shared" si="365"/>
        <v/>
      </c>
      <c r="G1320" s="8"/>
      <c r="H1320" s="22" t="str">
        <f t="shared" si="358"/>
        <v/>
      </c>
      <c r="I1320" s="34" t="str">
        <f t="shared" si="366"/>
        <v/>
      </c>
      <c r="J1320" s="8"/>
      <c r="K1320" s="22" t="str">
        <f t="shared" si="359"/>
        <v/>
      </c>
      <c r="L1320" s="34" t="str">
        <f t="shared" si="367"/>
        <v/>
      </c>
      <c r="M1320" s="8"/>
      <c r="N1320" s="22" t="str">
        <f t="shared" si="360"/>
        <v/>
      </c>
      <c r="O1320" s="34" t="str">
        <f t="shared" si="368"/>
        <v/>
      </c>
      <c r="P1320" s="8"/>
      <c r="Q1320" s="22" t="str">
        <f t="shared" si="361"/>
        <v/>
      </c>
      <c r="R1320" s="34" t="str">
        <f t="shared" si="369"/>
        <v/>
      </c>
      <c r="S1320" s="8"/>
      <c r="T1320" s="22" t="str">
        <f t="shared" si="362"/>
        <v/>
      </c>
      <c r="U1320" s="22" t="str">
        <f t="shared" si="363"/>
        <v/>
      </c>
      <c r="V1320" s="22" t="str">
        <f t="shared" si="370"/>
        <v/>
      </c>
      <c r="W1320" s="22" t="str">
        <f t="shared" si="371"/>
        <v/>
      </c>
      <c r="X1320" s="8"/>
      <c r="Y1320" s="29"/>
    </row>
    <row r="1321" spans="1:25" ht="18" customHeight="1" x14ac:dyDescent="0.35">
      <c r="A1321" s="20"/>
      <c r="B1321" s="24" t="str">
        <f t="shared" si="356"/>
        <v/>
      </c>
      <c r="C1321" s="34" t="str">
        <f t="shared" si="364"/>
        <v/>
      </c>
      <c r="D1321" s="8"/>
      <c r="E1321" s="22" t="str">
        <f t="shared" si="357"/>
        <v/>
      </c>
      <c r="F1321" s="34" t="str">
        <f t="shared" si="365"/>
        <v/>
      </c>
      <c r="G1321" s="8"/>
      <c r="H1321" s="22" t="str">
        <f t="shared" si="358"/>
        <v/>
      </c>
      <c r="I1321" s="34" t="str">
        <f t="shared" si="366"/>
        <v/>
      </c>
      <c r="J1321" s="8"/>
      <c r="K1321" s="22" t="str">
        <f t="shared" si="359"/>
        <v/>
      </c>
      <c r="L1321" s="34" t="str">
        <f t="shared" si="367"/>
        <v/>
      </c>
      <c r="M1321" s="8"/>
      <c r="N1321" s="22" t="str">
        <f t="shared" si="360"/>
        <v/>
      </c>
      <c r="O1321" s="34" t="str">
        <f t="shared" si="368"/>
        <v/>
      </c>
      <c r="P1321" s="8"/>
      <c r="Q1321" s="22" t="str">
        <f t="shared" si="361"/>
        <v/>
      </c>
      <c r="R1321" s="34" t="str">
        <f t="shared" si="369"/>
        <v/>
      </c>
      <c r="S1321" s="8"/>
      <c r="T1321" s="22" t="str">
        <f t="shared" si="362"/>
        <v/>
      </c>
      <c r="U1321" s="22" t="str">
        <f t="shared" si="363"/>
        <v/>
      </c>
      <c r="V1321" s="22" t="str">
        <f t="shared" si="370"/>
        <v/>
      </c>
      <c r="W1321" s="22" t="str">
        <f t="shared" si="371"/>
        <v/>
      </c>
      <c r="X1321" s="8"/>
      <c r="Y1321" s="29"/>
    </row>
    <row r="1322" spans="1:25" ht="18" customHeight="1" x14ac:dyDescent="0.35">
      <c r="A1322" s="20"/>
      <c r="B1322" s="24" t="str">
        <f t="shared" si="356"/>
        <v/>
      </c>
      <c r="C1322" s="34" t="str">
        <f t="shared" si="364"/>
        <v/>
      </c>
      <c r="D1322" s="8"/>
      <c r="E1322" s="22" t="str">
        <f t="shared" si="357"/>
        <v/>
      </c>
      <c r="F1322" s="34" t="str">
        <f t="shared" si="365"/>
        <v/>
      </c>
      <c r="G1322" s="8"/>
      <c r="H1322" s="22" t="str">
        <f t="shared" si="358"/>
        <v/>
      </c>
      <c r="I1322" s="34" t="str">
        <f t="shared" si="366"/>
        <v/>
      </c>
      <c r="J1322" s="8"/>
      <c r="K1322" s="22" t="str">
        <f t="shared" si="359"/>
        <v/>
      </c>
      <c r="L1322" s="34" t="str">
        <f t="shared" si="367"/>
        <v/>
      </c>
      <c r="M1322" s="8"/>
      <c r="N1322" s="22" t="str">
        <f t="shared" si="360"/>
        <v/>
      </c>
      <c r="O1322" s="34" t="str">
        <f t="shared" si="368"/>
        <v/>
      </c>
      <c r="P1322" s="8"/>
      <c r="Q1322" s="22" t="str">
        <f t="shared" si="361"/>
        <v/>
      </c>
      <c r="R1322" s="34" t="str">
        <f t="shared" si="369"/>
        <v/>
      </c>
      <c r="S1322" s="8"/>
      <c r="T1322" s="22" t="str">
        <f t="shared" si="362"/>
        <v/>
      </c>
      <c r="U1322" s="22" t="str">
        <f t="shared" si="363"/>
        <v/>
      </c>
      <c r="V1322" s="22" t="str">
        <f t="shared" si="370"/>
        <v/>
      </c>
      <c r="W1322" s="22" t="str">
        <f t="shared" si="371"/>
        <v/>
      </c>
      <c r="X1322" s="8"/>
      <c r="Y1322" s="29"/>
    </row>
    <row r="1323" spans="1:25" ht="18" customHeight="1" x14ac:dyDescent="0.35">
      <c r="A1323" s="20"/>
      <c r="B1323" s="24" t="str">
        <f t="shared" si="356"/>
        <v/>
      </c>
      <c r="C1323" s="34" t="str">
        <f t="shared" si="364"/>
        <v/>
      </c>
      <c r="D1323" s="8"/>
      <c r="E1323" s="22" t="str">
        <f t="shared" si="357"/>
        <v/>
      </c>
      <c r="F1323" s="34" t="str">
        <f t="shared" si="365"/>
        <v/>
      </c>
      <c r="G1323" s="8"/>
      <c r="H1323" s="22" t="str">
        <f t="shared" si="358"/>
        <v/>
      </c>
      <c r="I1323" s="34" t="str">
        <f t="shared" si="366"/>
        <v/>
      </c>
      <c r="J1323" s="8"/>
      <c r="K1323" s="22" t="str">
        <f t="shared" si="359"/>
        <v/>
      </c>
      <c r="L1323" s="34" t="str">
        <f t="shared" si="367"/>
        <v/>
      </c>
      <c r="M1323" s="8"/>
      <c r="N1323" s="22" t="str">
        <f t="shared" si="360"/>
        <v/>
      </c>
      <c r="O1323" s="34" t="str">
        <f t="shared" si="368"/>
        <v/>
      </c>
      <c r="P1323" s="8"/>
      <c r="Q1323" s="22" t="str">
        <f t="shared" si="361"/>
        <v/>
      </c>
      <c r="R1323" s="34" t="str">
        <f t="shared" si="369"/>
        <v/>
      </c>
      <c r="S1323" s="8"/>
      <c r="T1323" s="22" t="str">
        <f t="shared" si="362"/>
        <v/>
      </c>
      <c r="U1323" s="22" t="str">
        <f t="shared" si="363"/>
        <v/>
      </c>
      <c r="V1323" s="22" t="str">
        <f t="shared" si="370"/>
        <v/>
      </c>
      <c r="W1323" s="22" t="str">
        <f t="shared" si="371"/>
        <v/>
      </c>
      <c r="X1323" s="8"/>
      <c r="Y1323" s="29"/>
    </row>
    <row r="1324" spans="1:25" ht="18" customHeight="1" x14ac:dyDescent="0.35">
      <c r="A1324" s="20"/>
      <c r="B1324" s="24" t="str">
        <f t="shared" si="356"/>
        <v/>
      </c>
      <c r="C1324" s="34" t="str">
        <f t="shared" si="364"/>
        <v/>
      </c>
      <c r="D1324" s="8"/>
      <c r="E1324" s="22" t="str">
        <f t="shared" si="357"/>
        <v/>
      </c>
      <c r="F1324" s="34" t="str">
        <f t="shared" si="365"/>
        <v/>
      </c>
      <c r="G1324" s="8"/>
      <c r="H1324" s="22" t="str">
        <f t="shared" si="358"/>
        <v/>
      </c>
      <c r="I1324" s="34" t="str">
        <f t="shared" si="366"/>
        <v/>
      </c>
      <c r="J1324" s="8"/>
      <c r="K1324" s="22" t="str">
        <f t="shared" si="359"/>
        <v/>
      </c>
      <c r="L1324" s="34" t="str">
        <f t="shared" si="367"/>
        <v/>
      </c>
      <c r="M1324" s="8"/>
      <c r="N1324" s="22" t="str">
        <f t="shared" si="360"/>
        <v/>
      </c>
      <c r="O1324" s="34" t="str">
        <f t="shared" si="368"/>
        <v/>
      </c>
      <c r="P1324" s="8"/>
      <c r="Q1324" s="22" t="str">
        <f t="shared" si="361"/>
        <v/>
      </c>
      <c r="R1324" s="34" t="str">
        <f t="shared" si="369"/>
        <v/>
      </c>
      <c r="S1324" s="8"/>
      <c r="T1324" s="22" t="str">
        <f t="shared" si="362"/>
        <v/>
      </c>
      <c r="U1324" s="22" t="str">
        <f t="shared" si="363"/>
        <v/>
      </c>
      <c r="V1324" s="22" t="str">
        <f t="shared" si="370"/>
        <v/>
      </c>
      <c r="W1324" s="22" t="str">
        <f t="shared" si="371"/>
        <v/>
      </c>
      <c r="X1324" s="8"/>
      <c r="Y1324" s="29"/>
    </row>
    <row r="1325" spans="1:25" ht="18" customHeight="1" x14ac:dyDescent="0.35">
      <c r="A1325" s="20"/>
      <c r="B1325" s="24" t="str">
        <f t="shared" si="356"/>
        <v/>
      </c>
      <c r="C1325" s="34" t="str">
        <f t="shared" si="364"/>
        <v/>
      </c>
      <c r="D1325" s="8"/>
      <c r="E1325" s="22" t="str">
        <f t="shared" si="357"/>
        <v/>
      </c>
      <c r="F1325" s="34" t="str">
        <f t="shared" si="365"/>
        <v/>
      </c>
      <c r="G1325" s="8"/>
      <c r="H1325" s="22" t="str">
        <f t="shared" si="358"/>
        <v/>
      </c>
      <c r="I1325" s="34" t="str">
        <f t="shared" si="366"/>
        <v/>
      </c>
      <c r="J1325" s="8"/>
      <c r="K1325" s="22" t="str">
        <f t="shared" si="359"/>
        <v/>
      </c>
      <c r="L1325" s="34" t="str">
        <f t="shared" si="367"/>
        <v/>
      </c>
      <c r="M1325" s="8"/>
      <c r="N1325" s="22" t="str">
        <f t="shared" si="360"/>
        <v/>
      </c>
      <c r="O1325" s="34" t="str">
        <f t="shared" si="368"/>
        <v/>
      </c>
      <c r="P1325" s="8"/>
      <c r="Q1325" s="22" t="str">
        <f t="shared" si="361"/>
        <v/>
      </c>
      <c r="R1325" s="34" t="str">
        <f t="shared" si="369"/>
        <v/>
      </c>
      <c r="S1325" s="8"/>
      <c r="T1325" s="22" t="str">
        <f t="shared" si="362"/>
        <v/>
      </c>
      <c r="U1325" s="22" t="str">
        <f t="shared" si="363"/>
        <v/>
      </c>
      <c r="V1325" s="22" t="str">
        <f t="shared" si="370"/>
        <v/>
      </c>
      <c r="W1325" s="22" t="str">
        <f t="shared" si="371"/>
        <v/>
      </c>
      <c r="X1325" s="8"/>
      <c r="Y1325" s="29"/>
    </row>
    <row r="1326" spans="1:25" ht="18" customHeight="1" x14ac:dyDescent="0.35">
      <c r="A1326" s="20"/>
      <c r="B1326" s="24" t="str">
        <f t="shared" si="356"/>
        <v/>
      </c>
      <c r="C1326" s="34" t="str">
        <f t="shared" si="364"/>
        <v/>
      </c>
      <c r="D1326" s="8"/>
      <c r="E1326" s="22" t="str">
        <f t="shared" si="357"/>
        <v/>
      </c>
      <c r="F1326" s="34" t="str">
        <f t="shared" si="365"/>
        <v/>
      </c>
      <c r="G1326" s="8"/>
      <c r="H1326" s="22" t="str">
        <f t="shared" si="358"/>
        <v/>
      </c>
      <c r="I1326" s="34" t="str">
        <f t="shared" si="366"/>
        <v/>
      </c>
      <c r="J1326" s="8"/>
      <c r="K1326" s="22" t="str">
        <f t="shared" si="359"/>
        <v/>
      </c>
      <c r="L1326" s="34" t="str">
        <f t="shared" si="367"/>
        <v/>
      </c>
      <c r="M1326" s="8"/>
      <c r="N1326" s="22" t="str">
        <f t="shared" si="360"/>
        <v/>
      </c>
      <c r="O1326" s="34" t="str">
        <f t="shared" si="368"/>
        <v/>
      </c>
      <c r="P1326" s="8"/>
      <c r="Q1326" s="22" t="str">
        <f t="shared" si="361"/>
        <v/>
      </c>
      <c r="R1326" s="34" t="str">
        <f t="shared" si="369"/>
        <v/>
      </c>
      <c r="S1326" s="8"/>
      <c r="T1326" s="22" t="str">
        <f t="shared" si="362"/>
        <v/>
      </c>
      <c r="U1326" s="22" t="str">
        <f t="shared" si="363"/>
        <v/>
      </c>
      <c r="V1326" s="22" t="str">
        <f t="shared" si="370"/>
        <v/>
      </c>
      <c r="W1326" s="22" t="str">
        <f t="shared" si="371"/>
        <v/>
      </c>
      <c r="X1326" s="8"/>
      <c r="Y1326" s="29"/>
    </row>
    <row r="1327" spans="1:25" ht="18" customHeight="1" x14ac:dyDescent="0.35">
      <c r="A1327" s="20"/>
      <c r="B1327" s="24" t="str">
        <f t="shared" si="356"/>
        <v/>
      </c>
      <c r="C1327" s="34" t="str">
        <f t="shared" si="364"/>
        <v/>
      </c>
      <c r="D1327" s="8"/>
      <c r="E1327" s="22" t="str">
        <f t="shared" si="357"/>
        <v/>
      </c>
      <c r="F1327" s="34" t="str">
        <f t="shared" si="365"/>
        <v/>
      </c>
      <c r="G1327" s="8"/>
      <c r="H1327" s="22" t="str">
        <f t="shared" si="358"/>
        <v/>
      </c>
      <c r="I1327" s="34" t="str">
        <f t="shared" si="366"/>
        <v/>
      </c>
      <c r="J1327" s="8"/>
      <c r="K1327" s="22" t="str">
        <f t="shared" si="359"/>
        <v/>
      </c>
      <c r="L1327" s="34" t="str">
        <f t="shared" si="367"/>
        <v/>
      </c>
      <c r="M1327" s="8"/>
      <c r="N1327" s="22" t="str">
        <f t="shared" si="360"/>
        <v/>
      </c>
      <c r="O1327" s="34" t="str">
        <f t="shared" si="368"/>
        <v/>
      </c>
      <c r="P1327" s="8"/>
      <c r="Q1327" s="22" t="str">
        <f t="shared" si="361"/>
        <v/>
      </c>
      <c r="R1327" s="34" t="str">
        <f t="shared" si="369"/>
        <v/>
      </c>
      <c r="S1327" s="8"/>
      <c r="T1327" s="22" t="str">
        <f t="shared" si="362"/>
        <v/>
      </c>
      <c r="U1327" s="22" t="str">
        <f t="shared" si="363"/>
        <v/>
      </c>
      <c r="V1327" s="22" t="str">
        <f t="shared" si="370"/>
        <v/>
      </c>
      <c r="W1327" s="22" t="str">
        <f t="shared" si="371"/>
        <v/>
      </c>
      <c r="X1327" s="8"/>
      <c r="Y1327" s="29"/>
    </row>
    <row r="1328" spans="1:25" ht="18" customHeight="1" x14ac:dyDescent="0.35">
      <c r="A1328" s="20"/>
      <c r="B1328" s="24" t="str">
        <f t="shared" si="356"/>
        <v/>
      </c>
      <c r="C1328" s="34" t="str">
        <f t="shared" si="364"/>
        <v/>
      </c>
      <c r="D1328" s="8"/>
      <c r="E1328" s="22" t="str">
        <f t="shared" si="357"/>
        <v/>
      </c>
      <c r="F1328" s="34" t="str">
        <f t="shared" si="365"/>
        <v/>
      </c>
      <c r="G1328" s="8"/>
      <c r="H1328" s="22" t="str">
        <f t="shared" si="358"/>
        <v/>
      </c>
      <c r="I1328" s="34" t="str">
        <f t="shared" si="366"/>
        <v/>
      </c>
      <c r="J1328" s="8"/>
      <c r="K1328" s="22" t="str">
        <f t="shared" si="359"/>
        <v/>
      </c>
      <c r="L1328" s="34" t="str">
        <f t="shared" si="367"/>
        <v/>
      </c>
      <c r="M1328" s="8"/>
      <c r="N1328" s="22" t="str">
        <f t="shared" si="360"/>
        <v/>
      </c>
      <c r="O1328" s="34" t="str">
        <f t="shared" si="368"/>
        <v/>
      </c>
      <c r="P1328" s="8"/>
      <c r="Q1328" s="22" t="str">
        <f t="shared" si="361"/>
        <v/>
      </c>
      <c r="R1328" s="34" t="str">
        <f t="shared" si="369"/>
        <v/>
      </c>
      <c r="S1328" s="8"/>
      <c r="T1328" s="22" t="str">
        <f t="shared" si="362"/>
        <v/>
      </c>
      <c r="U1328" s="22" t="str">
        <f t="shared" si="363"/>
        <v/>
      </c>
      <c r="V1328" s="22" t="str">
        <f t="shared" si="370"/>
        <v/>
      </c>
      <c r="W1328" s="22" t="str">
        <f t="shared" si="371"/>
        <v/>
      </c>
      <c r="X1328" s="8"/>
      <c r="Y1328" s="29"/>
    </row>
    <row r="1329" spans="1:25" ht="18" customHeight="1" x14ac:dyDescent="0.35">
      <c r="A1329" s="20"/>
      <c r="B1329" s="24" t="str">
        <f t="shared" si="356"/>
        <v/>
      </c>
      <c r="C1329" s="34" t="str">
        <f t="shared" si="364"/>
        <v/>
      </c>
      <c r="D1329" s="8"/>
      <c r="E1329" s="22" t="str">
        <f t="shared" si="357"/>
        <v/>
      </c>
      <c r="F1329" s="34" t="str">
        <f t="shared" si="365"/>
        <v/>
      </c>
      <c r="G1329" s="8"/>
      <c r="H1329" s="22" t="str">
        <f t="shared" si="358"/>
        <v/>
      </c>
      <c r="I1329" s="34" t="str">
        <f t="shared" si="366"/>
        <v/>
      </c>
      <c r="J1329" s="8"/>
      <c r="K1329" s="22" t="str">
        <f t="shared" si="359"/>
        <v/>
      </c>
      <c r="L1329" s="34" t="str">
        <f t="shared" si="367"/>
        <v/>
      </c>
      <c r="M1329" s="8"/>
      <c r="N1329" s="22" t="str">
        <f t="shared" si="360"/>
        <v/>
      </c>
      <c r="O1329" s="34" t="str">
        <f t="shared" si="368"/>
        <v/>
      </c>
      <c r="P1329" s="8"/>
      <c r="Q1329" s="22" t="str">
        <f t="shared" si="361"/>
        <v/>
      </c>
      <c r="R1329" s="34" t="str">
        <f t="shared" si="369"/>
        <v/>
      </c>
      <c r="S1329" s="8"/>
      <c r="T1329" s="22" t="str">
        <f t="shared" si="362"/>
        <v/>
      </c>
      <c r="U1329" s="22" t="str">
        <f t="shared" si="363"/>
        <v/>
      </c>
      <c r="V1329" s="22" t="str">
        <f t="shared" si="370"/>
        <v/>
      </c>
      <c r="W1329" s="22" t="str">
        <f t="shared" si="371"/>
        <v/>
      </c>
      <c r="X1329" s="8"/>
      <c r="Y1329" s="29"/>
    </row>
    <row r="1330" spans="1:25" ht="18" customHeight="1" x14ac:dyDescent="0.35">
      <c r="A1330" s="20"/>
      <c r="B1330" s="24" t="str">
        <f t="shared" si="356"/>
        <v/>
      </c>
      <c r="C1330" s="34" t="str">
        <f t="shared" si="364"/>
        <v/>
      </c>
      <c r="D1330" s="8"/>
      <c r="E1330" s="22" t="str">
        <f t="shared" si="357"/>
        <v/>
      </c>
      <c r="F1330" s="34" t="str">
        <f t="shared" si="365"/>
        <v/>
      </c>
      <c r="G1330" s="8"/>
      <c r="H1330" s="22" t="str">
        <f t="shared" si="358"/>
        <v/>
      </c>
      <c r="I1330" s="34" t="str">
        <f t="shared" si="366"/>
        <v/>
      </c>
      <c r="J1330" s="8"/>
      <c r="K1330" s="22" t="str">
        <f t="shared" si="359"/>
        <v/>
      </c>
      <c r="L1330" s="34" t="str">
        <f t="shared" si="367"/>
        <v/>
      </c>
      <c r="M1330" s="8"/>
      <c r="N1330" s="22" t="str">
        <f t="shared" si="360"/>
        <v/>
      </c>
      <c r="O1330" s="34" t="str">
        <f t="shared" si="368"/>
        <v/>
      </c>
      <c r="P1330" s="8"/>
      <c r="Q1330" s="22" t="str">
        <f t="shared" si="361"/>
        <v/>
      </c>
      <c r="R1330" s="34" t="str">
        <f t="shared" si="369"/>
        <v/>
      </c>
      <c r="S1330" s="8"/>
      <c r="T1330" s="22" t="str">
        <f t="shared" si="362"/>
        <v/>
      </c>
      <c r="U1330" s="22" t="str">
        <f t="shared" si="363"/>
        <v/>
      </c>
      <c r="V1330" s="22" t="str">
        <f t="shared" si="370"/>
        <v/>
      </c>
      <c r="W1330" s="22" t="str">
        <f t="shared" si="371"/>
        <v/>
      </c>
      <c r="X1330" s="8"/>
      <c r="Y1330" s="29"/>
    </row>
    <row r="1331" spans="1:25" ht="18" customHeight="1" x14ac:dyDescent="0.35">
      <c r="A1331" s="20"/>
      <c r="B1331" s="24" t="str">
        <f t="shared" si="356"/>
        <v/>
      </c>
      <c r="C1331" s="34" t="str">
        <f t="shared" si="364"/>
        <v/>
      </c>
      <c r="D1331" s="8"/>
      <c r="E1331" s="22" t="str">
        <f t="shared" si="357"/>
        <v/>
      </c>
      <c r="F1331" s="34" t="str">
        <f t="shared" si="365"/>
        <v/>
      </c>
      <c r="G1331" s="8"/>
      <c r="H1331" s="22" t="str">
        <f t="shared" si="358"/>
        <v/>
      </c>
      <c r="I1331" s="34" t="str">
        <f t="shared" si="366"/>
        <v/>
      </c>
      <c r="J1331" s="8"/>
      <c r="K1331" s="22" t="str">
        <f t="shared" si="359"/>
        <v/>
      </c>
      <c r="L1331" s="34" t="str">
        <f t="shared" si="367"/>
        <v/>
      </c>
      <c r="M1331" s="8"/>
      <c r="N1331" s="22" t="str">
        <f t="shared" si="360"/>
        <v/>
      </c>
      <c r="O1331" s="34" t="str">
        <f t="shared" si="368"/>
        <v/>
      </c>
      <c r="P1331" s="8"/>
      <c r="Q1331" s="22" t="str">
        <f t="shared" si="361"/>
        <v/>
      </c>
      <c r="R1331" s="34" t="str">
        <f t="shared" si="369"/>
        <v/>
      </c>
      <c r="S1331" s="8"/>
      <c r="T1331" s="22" t="str">
        <f t="shared" si="362"/>
        <v/>
      </c>
      <c r="U1331" s="22" t="str">
        <f t="shared" si="363"/>
        <v/>
      </c>
      <c r="V1331" s="22" t="str">
        <f t="shared" si="370"/>
        <v/>
      </c>
      <c r="W1331" s="22" t="str">
        <f t="shared" si="371"/>
        <v/>
      </c>
      <c r="X1331" s="8"/>
      <c r="Y1331" s="29"/>
    </row>
    <row r="1332" spans="1:25" ht="18" customHeight="1" x14ac:dyDescent="0.35">
      <c r="A1332" s="20"/>
      <c r="B1332" s="24" t="str">
        <f t="shared" si="356"/>
        <v/>
      </c>
      <c r="C1332" s="34" t="str">
        <f t="shared" si="364"/>
        <v/>
      </c>
      <c r="D1332" s="8"/>
      <c r="E1332" s="22" t="str">
        <f t="shared" si="357"/>
        <v/>
      </c>
      <c r="F1332" s="34" t="str">
        <f t="shared" si="365"/>
        <v/>
      </c>
      <c r="G1332" s="8"/>
      <c r="H1332" s="22" t="str">
        <f t="shared" si="358"/>
        <v/>
      </c>
      <c r="I1332" s="34" t="str">
        <f t="shared" si="366"/>
        <v/>
      </c>
      <c r="J1332" s="8"/>
      <c r="K1332" s="22" t="str">
        <f t="shared" si="359"/>
        <v/>
      </c>
      <c r="L1332" s="34" t="str">
        <f t="shared" si="367"/>
        <v/>
      </c>
      <c r="M1332" s="8"/>
      <c r="N1332" s="22" t="str">
        <f t="shared" si="360"/>
        <v/>
      </c>
      <c r="O1332" s="34" t="str">
        <f t="shared" si="368"/>
        <v/>
      </c>
      <c r="P1332" s="8"/>
      <c r="Q1332" s="22" t="str">
        <f t="shared" si="361"/>
        <v/>
      </c>
      <c r="R1332" s="34" t="str">
        <f t="shared" si="369"/>
        <v/>
      </c>
      <c r="S1332" s="8"/>
      <c r="T1332" s="22" t="str">
        <f t="shared" si="362"/>
        <v/>
      </c>
      <c r="U1332" s="22" t="str">
        <f t="shared" si="363"/>
        <v/>
      </c>
      <c r="V1332" s="22" t="str">
        <f t="shared" si="370"/>
        <v/>
      </c>
      <c r="W1332" s="22" t="str">
        <f t="shared" si="371"/>
        <v/>
      </c>
      <c r="X1332" s="8"/>
      <c r="Y1332" s="29"/>
    </row>
    <row r="1333" spans="1:25" ht="18" customHeight="1" x14ac:dyDescent="0.35">
      <c r="A1333" s="20"/>
      <c r="B1333" s="24" t="str">
        <f t="shared" si="356"/>
        <v/>
      </c>
      <c r="C1333" s="34" t="str">
        <f t="shared" si="364"/>
        <v/>
      </c>
      <c r="D1333" s="8"/>
      <c r="E1333" s="22" t="str">
        <f t="shared" si="357"/>
        <v/>
      </c>
      <c r="F1333" s="34" t="str">
        <f t="shared" si="365"/>
        <v/>
      </c>
      <c r="G1333" s="8"/>
      <c r="H1333" s="22" t="str">
        <f t="shared" si="358"/>
        <v/>
      </c>
      <c r="I1333" s="34" t="str">
        <f t="shared" si="366"/>
        <v/>
      </c>
      <c r="J1333" s="8"/>
      <c r="K1333" s="22" t="str">
        <f t="shared" si="359"/>
        <v/>
      </c>
      <c r="L1333" s="34" t="str">
        <f t="shared" si="367"/>
        <v/>
      </c>
      <c r="M1333" s="8"/>
      <c r="N1333" s="22" t="str">
        <f t="shared" si="360"/>
        <v/>
      </c>
      <c r="O1333" s="34" t="str">
        <f t="shared" si="368"/>
        <v/>
      </c>
      <c r="P1333" s="8"/>
      <c r="Q1333" s="22" t="str">
        <f t="shared" si="361"/>
        <v/>
      </c>
      <c r="R1333" s="34" t="str">
        <f t="shared" si="369"/>
        <v/>
      </c>
      <c r="S1333" s="8"/>
      <c r="T1333" s="22" t="str">
        <f t="shared" si="362"/>
        <v/>
      </c>
      <c r="U1333" s="22" t="str">
        <f t="shared" si="363"/>
        <v/>
      </c>
      <c r="V1333" s="22" t="str">
        <f t="shared" si="370"/>
        <v/>
      </c>
      <c r="W1333" s="22" t="str">
        <f t="shared" si="371"/>
        <v/>
      </c>
      <c r="X1333" s="8"/>
      <c r="Y1333" s="29"/>
    </row>
    <row r="1334" spans="1:25" ht="18" customHeight="1" x14ac:dyDescent="0.35">
      <c r="A1334" s="20"/>
      <c r="B1334" s="24" t="str">
        <f t="shared" si="356"/>
        <v/>
      </c>
      <c r="C1334" s="34" t="str">
        <f t="shared" si="364"/>
        <v/>
      </c>
      <c r="D1334" s="8"/>
      <c r="E1334" s="22" t="str">
        <f t="shared" si="357"/>
        <v/>
      </c>
      <c r="F1334" s="34" t="str">
        <f t="shared" si="365"/>
        <v/>
      </c>
      <c r="G1334" s="8"/>
      <c r="H1334" s="22" t="str">
        <f t="shared" si="358"/>
        <v/>
      </c>
      <c r="I1334" s="34" t="str">
        <f t="shared" si="366"/>
        <v/>
      </c>
      <c r="J1334" s="8"/>
      <c r="K1334" s="22" t="str">
        <f t="shared" si="359"/>
        <v/>
      </c>
      <c r="L1334" s="34" t="str">
        <f t="shared" si="367"/>
        <v/>
      </c>
      <c r="M1334" s="8"/>
      <c r="N1334" s="22" t="str">
        <f t="shared" si="360"/>
        <v/>
      </c>
      <c r="O1334" s="34" t="str">
        <f t="shared" si="368"/>
        <v/>
      </c>
      <c r="P1334" s="8"/>
      <c r="Q1334" s="22" t="str">
        <f t="shared" si="361"/>
        <v/>
      </c>
      <c r="R1334" s="34" t="str">
        <f t="shared" si="369"/>
        <v/>
      </c>
      <c r="S1334" s="8"/>
      <c r="T1334" s="22" t="str">
        <f t="shared" si="362"/>
        <v/>
      </c>
      <c r="U1334" s="22" t="str">
        <f t="shared" si="363"/>
        <v/>
      </c>
      <c r="V1334" s="22" t="str">
        <f t="shared" si="370"/>
        <v/>
      </c>
      <c r="W1334" s="22" t="str">
        <f t="shared" si="371"/>
        <v/>
      </c>
      <c r="X1334" s="8"/>
      <c r="Y1334" s="29"/>
    </row>
    <row r="1335" spans="1:25" ht="18" customHeight="1" x14ac:dyDescent="0.35">
      <c r="A1335" s="20"/>
      <c r="B1335" s="24" t="str">
        <f t="shared" si="356"/>
        <v/>
      </c>
      <c r="C1335" s="34" t="str">
        <f t="shared" si="364"/>
        <v/>
      </c>
      <c r="D1335" s="8"/>
      <c r="E1335" s="22" t="str">
        <f t="shared" si="357"/>
        <v/>
      </c>
      <c r="F1335" s="34" t="str">
        <f t="shared" si="365"/>
        <v/>
      </c>
      <c r="G1335" s="8"/>
      <c r="H1335" s="22" t="str">
        <f t="shared" si="358"/>
        <v/>
      </c>
      <c r="I1335" s="34" t="str">
        <f t="shared" si="366"/>
        <v/>
      </c>
      <c r="J1335" s="8"/>
      <c r="K1335" s="22" t="str">
        <f t="shared" si="359"/>
        <v/>
      </c>
      <c r="L1335" s="34" t="str">
        <f t="shared" si="367"/>
        <v/>
      </c>
      <c r="M1335" s="8"/>
      <c r="N1335" s="22" t="str">
        <f t="shared" si="360"/>
        <v/>
      </c>
      <c r="O1335" s="34" t="str">
        <f t="shared" si="368"/>
        <v/>
      </c>
      <c r="P1335" s="8"/>
      <c r="Q1335" s="22" t="str">
        <f t="shared" si="361"/>
        <v/>
      </c>
      <c r="R1335" s="34" t="str">
        <f t="shared" si="369"/>
        <v/>
      </c>
      <c r="S1335" s="8"/>
      <c r="T1335" s="22" t="str">
        <f t="shared" si="362"/>
        <v/>
      </c>
      <c r="U1335" s="22" t="str">
        <f t="shared" si="363"/>
        <v/>
      </c>
      <c r="V1335" s="22" t="str">
        <f t="shared" si="370"/>
        <v/>
      </c>
      <c r="W1335" s="22" t="str">
        <f t="shared" si="371"/>
        <v/>
      </c>
      <c r="X1335" s="8"/>
      <c r="Y1335" s="29"/>
    </row>
    <row r="1336" spans="1:25" ht="18" customHeight="1" x14ac:dyDescent="0.35">
      <c r="A1336" s="20"/>
      <c r="B1336" s="24" t="str">
        <f t="shared" si="356"/>
        <v/>
      </c>
      <c r="C1336" s="34" t="str">
        <f t="shared" si="364"/>
        <v/>
      </c>
      <c r="D1336" s="8"/>
      <c r="E1336" s="22" t="str">
        <f t="shared" si="357"/>
        <v/>
      </c>
      <c r="F1336" s="34" t="str">
        <f t="shared" si="365"/>
        <v/>
      </c>
      <c r="G1336" s="8"/>
      <c r="H1336" s="22" t="str">
        <f t="shared" si="358"/>
        <v/>
      </c>
      <c r="I1336" s="34" t="str">
        <f t="shared" si="366"/>
        <v/>
      </c>
      <c r="J1336" s="8"/>
      <c r="K1336" s="22" t="str">
        <f t="shared" si="359"/>
        <v/>
      </c>
      <c r="L1336" s="34" t="str">
        <f t="shared" si="367"/>
        <v/>
      </c>
      <c r="M1336" s="8"/>
      <c r="N1336" s="22" t="str">
        <f t="shared" si="360"/>
        <v/>
      </c>
      <c r="O1336" s="34" t="str">
        <f t="shared" si="368"/>
        <v/>
      </c>
      <c r="P1336" s="8"/>
      <c r="Q1336" s="22" t="str">
        <f t="shared" si="361"/>
        <v/>
      </c>
      <c r="R1336" s="34" t="str">
        <f t="shared" si="369"/>
        <v/>
      </c>
      <c r="S1336" s="8"/>
      <c r="T1336" s="22" t="str">
        <f t="shared" si="362"/>
        <v/>
      </c>
      <c r="U1336" s="22" t="str">
        <f t="shared" si="363"/>
        <v/>
      </c>
      <c r="V1336" s="22" t="str">
        <f t="shared" si="370"/>
        <v/>
      </c>
      <c r="W1336" s="22" t="str">
        <f t="shared" si="371"/>
        <v/>
      </c>
      <c r="X1336" s="8"/>
      <c r="Y1336" s="29"/>
    </row>
    <row r="1337" spans="1:25" ht="18" customHeight="1" x14ac:dyDescent="0.35">
      <c r="A1337" s="20"/>
      <c r="B1337" s="24" t="str">
        <f t="shared" si="356"/>
        <v/>
      </c>
      <c r="C1337" s="34" t="str">
        <f t="shared" si="364"/>
        <v/>
      </c>
      <c r="D1337" s="8"/>
      <c r="E1337" s="22" t="str">
        <f t="shared" si="357"/>
        <v/>
      </c>
      <c r="F1337" s="34" t="str">
        <f t="shared" si="365"/>
        <v/>
      </c>
      <c r="G1337" s="8"/>
      <c r="H1337" s="22" t="str">
        <f t="shared" si="358"/>
        <v/>
      </c>
      <c r="I1337" s="34" t="str">
        <f t="shared" si="366"/>
        <v/>
      </c>
      <c r="J1337" s="8"/>
      <c r="K1337" s="22" t="str">
        <f t="shared" si="359"/>
        <v/>
      </c>
      <c r="L1337" s="34" t="str">
        <f t="shared" si="367"/>
        <v/>
      </c>
      <c r="M1337" s="8"/>
      <c r="N1337" s="22" t="str">
        <f t="shared" si="360"/>
        <v/>
      </c>
      <c r="O1337" s="34" t="str">
        <f t="shared" si="368"/>
        <v/>
      </c>
      <c r="P1337" s="8"/>
      <c r="Q1337" s="22" t="str">
        <f t="shared" si="361"/>
        <v/>
      </c>
      <c r="R1337" s="34" t="str">
        <f t="shared" si="369"/>
        <v/>
      </c>
      <c r="S1337" s="8"/>
      <c r="T1337" s="22" t="str">
        <f t="shared" si="362"/>
        <v/>
      </c>
      <c r="U1337" s="22" t="str">
        <f t="shared" si="363"/>
        <v/>
      </c>
      <c r="V1337" s="22" t="str">
        <f t="shared" si="370"/>
        <v/>
      </c>
      <c r="W1337" s="22" t="str">
        <f t="shared" si="371"/>
        <v/>
      </c>
      <c r="X1337" s="8"/>
      <c r="Y1337" s="29"/>
    </row>
    <row r="1338" spans="1:25" ht="18" customHeight="1" x14ac:dyDescent="0.35">
      <c r="A1338" s="20"/>
      <c r="B1338" s="24" t="str">
        <f t="shared" si="356"/>
        <v/>
      </c>
      <c r="C1338" s="34" t="str">
        <f t="shared" si="364"/>
        <v/>
      </c>
      <c r="D1338" s="8"/>
      <c r="E1338" s="22" t="str">
        <f t="shared" si="357"/>
        <v/>
      </c>
      <c r="F1338" s="34" t="str">
        <f t="shared" si="365"/>
        <v/>
      </c>
      <c r="G1338" s="8"/>
      <c r="H1338" s="22" t="str">
        <f t="shared" si="358"/>
        <v/>
      </c>
      <c r="I1338" s="34" t="str">
        <f t="shared" si="366"/>
        <v/>
      </c>
      <c r="J1338" s="8"/>
      <c r="K1338" s="22" t="str">
        <f t="shared" si="359"/>
        <v/>
      </c>
      <c r="L1338" s="34" t="str">
        <f t="shared" si="367"/>
        <v/>
      </c>
      <c r="M1338" s="8"/>
      <c r="N1338" s="22" t="str">
        <f t="shared" si="360"/>
        <v/>
      </c>
      <c r="O1338" s="34" t="str">
        <f t="shared" si="368"/>
        <v/>
      </c>
      <c r="P1338" s="8"/>
      <c r="Q1338" s="22" t="str">
        <f t="shared" si="361"/>
        <v/>
      </c>
      <c r="R1338" s="34" t="str">
        <f t="shared" si="369"/>
        <v/>
      </c>
      <c r="S1338" s="8"/>
      <c r="T1338" s="22" t="str">
        <f t="shared" si="362"/>
        <v/>
      </c>
      <c r="U1338" s="22" t="str">
        <f t="shared" si="363"/>
        <v/>
      </c>
      <c r="V1338" s="22" t="str">
        <f t="shared" si="370"/>
        <v/>
      </c>
      <c r="W1338" s="22" t="str">
        <f t="shared" si="371"/>
        <v/>
      </c>
      <c r="X1338" s="8"/>
      <c r="Y1338" s="29"/>
    </row>
    <row r="1339" spans="1:25" ht="18" customHeight="1" x14ac:dyDescent="0.35">
      <c r="A1339" s="20"/>
      <c r="B1339" s="24" t="str">
        <f t="shared" si="356"/>
        <v/>
      </c>
      <c r="C1339" s="34" t="str">
        <f t="shared" si="364"/>
        <v/>
      </c>
      <c r="D1339" s="8"/>
      <c r="E1339" s="22" t="str">
        <f t="shared" si="357"/>
        <v/>
      </c>
      <c r="F1339" s="34" t="str">
        <f t="shared" si="365"/>
        <v/>
      </c>
      <c r="G1339" s="8"/>
      <c r="H1339" s="22" t="str">
        <f t="shared" si="358"/>
        <v/>
      </c>
      <c r="I1339" s="34" t="str">
        <f t="shared" si="366"/>
        <v/>
      </c>
      <c r="J1339" s="8"/>
      <c r="K1339" s="22" t="str">
        <f t="shared" si="359"/>
        <v/>
      </c>
      <c r="L1339" s="34" t="str">
        <f t="shared" si="367"/>
        <v/>
      </c>
      <c r="M1339" s="8"/>
      <c r="N1339" s="22" t="str">
        <f t="shared" si="360"/>
        <v/>
      </c>
      <c r="O1339" s="34" t="str">
        <f t="shared" si="368"/>
        <v/>
      </c>
      <c r="P1339" s="8"/>
      <c r="Q1339" s="22" t="str">
        <f t="shared" si="361"/>
        <v/>
      </c>
      <c r="R1339" s="34" t="str">
        <f t="shared" si="369"/>
        <v/>
      </c>
      <c r="S1339" s="8"/>
      <c r="T1339" s="22" t="str">
        <f t="shared" si="362"/>
        <v/>
      </c>
      <c r="U1339" s="22" t="str">
        <f t="shared" si="363"/>
        <v/>
      </c>
      <c r="V1339" s="22" t="str">
        <f t="shared" si="370"/>
        <v/>
      </c>
      <c r="W1339" s="22" t="str">
        <f t="shared" si="371"/>
        <v/>
      </c>
      <c r="X1339" s="8"/>
      <c r="Y1339" s="29"/>
    </row>
    <row r="1340" spans="1:25" ht="18" customHeight="1" x14ac:dyDescent="0.35">
      <c r="A1340" s="20"/>
      <c r="B1340" s="24" t="str">
        <f t="shared" si="356"/>
        <v/>
      </c>
      <c r="C1340" s="34" t="str">
        <f t="shared" si="364"/>
        <v/>
      </c>
      <c r="D1340" s="8"/>
      <c r="E1340" s="22" t="str">
        <f t="shared" si="357"/>
        <v/>
      </c>
      <c r="F1340" s="34" t="str">
        <f t="shared" si="365"/>
        <v/>
      </c>
      <c r="G1340" s="8"/>
      <c r="H1340" s="22" t="str">
        <f t="shared" si="358"/>
        <v/>
      </c>
      <c r="I1340" s="34" t="str">
        <f t="shared" si="366"/>
        <v/>
      </c>
      <c r="J1340" s="8"/>
      <c r="K1340" s="22" t="str">
        <f t="shared" si="359"/>
        <v/>
      </c>
      <c r="L1340" s="34" t="str">
        <f t="shared" si="367"/>
        <v/>
      </c>
      <c r="M1340" s="8"/>
      <c r="N1340" s="22" t="str">
        <f t="shared" si="360"/>
        <v/>
      </c>
      <c r="O1340" s="34" t="str">
        <f t="shared" si="368"/>
        <v/>
      </c>
      <c r="P1340" s="8"/>
      <c r="Q1340" s="22" t="str">
        <f t="shared" si="361"/>
        <v/>
      </c>
      <c r="R1340" s="34" t="str">
        <f t="shared" si="369"/>
        <v/>
      </c>
      <c r="S1340" s="8"/>
      <c r="T1340" s="22" t="str">
        <f t="shared" si="362"/>
        <v/>
      </c>
      <c r="U1340" s="22" t="str">
        <f t="shared" si="363"/>
        <v/>
      </c>
      <c r="V1340" s="22" t="str">
        <f t="shared" si="370"/>
        <v/>
      </c>
      <c r="W1340" s="22" t="str">
        <f t="shared" si="371"/>
        <v/>
      </c>
      <c r="X1340" s="8"/>
      <c r="Y1340" s="29"/>
    </row>
    <row r="1341" spans="1:25" ht="18" customHeight="1" x14ac:dyDescent="0.35">
      <c r="A1341" s="20"/>
      <c r="B1341" s="24" t="str">
        <f t="shared" si="356"/>
        <v/>
      </c>
      <c r="C1341" s="34" t="str">
        <f t="shared" si="364"/>
        <v/>
      </c>
      <c r="D1341" s="8"/>
      <c r="E1341" s="22" t="str">
        <f t="shared" si="357"/>
        <v/>
      </c>
      <c r="F1341" s="34" t="str">
        <f t="shared" si="365"/>
        <v/>
      </c>
      <c r="G1341" s="8"/>
      <c r="H1341" s="22" t="str">
        <f t="shared" si="358"/>
        <v/>
      </c>
      <c r="I1341" s="34" t="str">
        <f t="shared" si="366"/>
        <v/>
      </c>
      <c r="J1341" s="8"/>
      <c r="K1341" s="22" t="str">
        <f t="shared" si="359"/>
        <v/>
      </c>
      <c r="L1341" s="34" t="str">
        <f t="shared" si="367"/>
        <v/>
      </c>
      <c r="M1341" s="8"/>
      <c r="N1341" s="22" t="str">
        <f t="shared" si="360"/>
        <v/>
      </c>
      <c r="O1341" s="34" t="str">
        <f t="shared" si="368"/>
        <v/>
      </c>
      <c r="P1341" s="8"/>
      <c r="Q1341" s="22" t="str">
        <f t="shared" si="361"/>
        <v/>
      </c>
      <c r="R1341" s="34" t="str">
        <f t="shared" si="369"/>
        <v/>
      </c>
      <c r="S1341" s="8"/>
      <c r="T1341" s="22" t="str">
        <f t="shared" si="362"/>
        <v/>
      </c>
      <c r="U1341" s="22" t="str">
        <f t="shared" si="363"/>
        <v/>
      </c>
      <c r="V1341" s="22" t="str">
        <f t="shared" si="370"/>
        <v/>
      </c>
      <c r="W1341" s="22" t="str">
        <f t="shared" si="371"/>
        <v/>
      </c>
      <c r="X1341" s="8"/>
      <c r="Y1341" s="29"/>
    </row>
    <row r="1342" spans="1:25" ht="18" customHeight="1" x14ac:dyDescent="0.35">
      <c r="A1342" s="20"/>
      <c r="B1342" s="24" t="str">
        <f t="shared" si="356"/>
        <v/>
      </c>
      <c r="C1342" s="34" t="str">
        <f t="shared" si="364"/>
        <v/>
      </c>
      <c r="D1342" s="8"/>
      <c r="E1342" s="22" t="str">
        <f t="shared" si="357"/>
        <v/>
      </c>
      <c r="F1342" s="34" t="str">
        <f t="shared" si="365"/>
        <v/>
      </c>
      <c r="G1342" s="8"/>
      <c r="H1342" s="22" t="str">
        <f t="shared" si="358"/>
        <v/>
      </c>
      <c r="I1342" s="34" t="str">
        <f t="shared" si="366"/>
        <v/>
      </c>
      <c r="J1342" s="8"/>
      <c r="K1342" s="22" t="str">
        <f t="shared" si="359"/>
        <v/>
      </c>
      <c r="L1342" s="34" t="str">
        <f t="shared" si="367"/>
        <v/>
      </c>
      <c r="M1342" s="8"/>
      <c r="N1342" s="22" t="str">
        <f t="shared" si="360"/>
        <v/>
      </c>
      <c r="O1342" s="34" t="str">
        <f t="shared" si="368"/>
        <v/>
      </c>
      <c r="P1342" s="8"/>
      <c r="Q1342" s="22" t="str">
        <f t="shared" si="361"/>
        <v/>
      </c>
      <c r="R1342" s="34" t="str">
        <f t="shared" si="369"/>
        <v/>
      </c>
      <c r="S1342" s="8"/>
      <c r="T1342" s="22" t="str">
        <f t="shared" si="362"/>
        <v/>
      </c>
      <c r="U1342" s="22" t="str">
        <f t="shared" si="363"/>
        <v/>
      </c>
      <c r="V1342" s="22" t="str">
        <f t="shared" si="370"/>
        <v/>
      </c>
      <c r="W1342" s="22" t="str">
        <f t="shared" si="371"/>
        <v/>
      </c>
      <c r="X1342" s="8"/>
      <c r="Y1342" s="29"/>
    </row>
    <row r="1343" spans="1:25" ht="18" customHeight="1" x14ac:dyDescent="0.35">
      <c r="A1343" s="20"/>
      <c r="B1343" s="24" t="str">
        <f t="shared" si="356"/>
        <v/>
      </c>
      <c r="C1343" s="34" t="str">
        <f t="shared" si="364"/>
        <v/>
      </c>
      <c r="D1343" s="8"/>
      <c r="E1343" s="22" t="str">
        <f t="shared" si="357"/>
        <v/>
      </c>
      <c r="F1343" s="34" t="str">
        <f t="shared" si="365"/>
        <v/>
      </c>
      <c r="G1343" s="8"/>
      <c r="H1343" s="22" t="str">
        <f t="shared" si="358"/>
        <v/>
      </c>
      <c r="I1343" s="34" t="str">
        <f t="shared" si="366"/>
        <v/>
      </c>
      <c r="J1343" s="8"/>
      <c r="K1343" s="22" t="str">
        <f t="shared" si="359"/>
        <v/>
      </c>
      <c r="L1343" s="34" t="str">
        <f t="shared" si="367"/>
        <v/>
      </c>
      <c r="M1343" s="8"/>
      <c r="N1343" s="22" t="str">
        <f t="shared" si="360"/>
        <v/>
      </c>
      <c r="O1343" s="34" t="str">
        <f t="shared" si="368"/>
        <v/>
      </c>
      <c r="P1343" s="8"/>
      <c r="Q1343" s="22" t="str">
        <f t="shared" si="361"/>
        <v/>
      </c>
      <c r="R1343" s="34" t="str">
        <f t="shared" si="369"/>
        <v/>
      </c>
      <c r="S1343" s="8"/>
      <c r="T1343" s="22" t="str">
        <f t="shared" si="362"/>
        <v/>
      </c>
      <c r="U1343" s="22" t="str">
        <f t="shared" si="363"/>
        <v/>
      </c>
      <c r="V1343" s="22" t="str">
        <f t="shared" si="370"/>
        <v/>
      </c>
      <c r="W1343" s="22" t="str">
        <f t="shared" si="371"/>
        <v/>
      </c>
      <c r="X1343" s="8"/>
      <c r="Y1343" s="29"/>
    </row>
    <row r="1344" spans="1:25" ht="18" customHeight="1" x14ac:dyDescent="0.35">
      <c r="A1344" s="20"/>
      <c r="B1344" s="24" t="str">
        <f t="shared" si="356"/>
        <v/>
      </c>
      <c r="C1344" s="34" t="str">
        <f t="shared" si="364"/>
        <v/>
      </c>
      <c r="D1344" s="8"/>
      <c r="E1344" s="22" t="str">
        <f t="shared" si="357"/>
        <v/>
      </c>
      <c r="F1344" s="34" t="str">
        <f t="shared" si="365"/>
        <v/>
      </c>
      <c r="G1344" s="8"/>
      <c r="H1344" s="22" t="str">
        <f t="shared" si="358"/>
        <v/>
      </c>
      <c r="I1344" s="34" t="str">
        <f t="shared" si="366"/>
        <v/>
      </c>
      <c r="J1344" s="8"/>
      <c r="K1344" s="22" t="str">
        <f t="shared" si="359"/>
        <v/>
      </c>
      <c r="L1344" s="34" t="str">
        <f t="shared" si="367"/>
        <v/>
      </c>
      <c r="M1344" s="8"/>
      <c r="N1344" s="22" t="str">
        <f t="shared" si="360"/>
        <v/>
      </c>
      <c r="O1344" s="34" t="str">
        <f t="shared" si="368"/>
        <v/>
      </c>
      <c r="P1344" s="8"/>
      <c r="Q1344" s="22" t="str">
        <f t="shared" si="361"/>
        <v/>
      </c>
      <c r="R1344" s="34" t="str">
        <f t="shared" si="369"/>
        <v/>
      </c>
      <c r="S1344" s="8"/>
      <c r="T1344" s="22" t="str">
        <f t="shared" si="362"/>
        <v/>
      </c>
      <c r="U1344" s="22" t="str">
        <f t="shared" si="363"/>
        <v/>
      </c>
      <c r="V1344" s="22" t="str">
        <f t="shared" si="370"/>
        <v/>
      </c>
      <c r="W1344" s="22" t="str">
        <f t="shared" si="371"/>
        <v/>
      </c>
      <c r="X1344" s="8"/>
      <c r="Y1344" s="29"/>
    </row>
    <row r="1345" spans="1:25" ht="18" customHeight="1" x14ac:dyDescent="0.35">
      <c r="A1345" s="20"/>
      <c r="B1345" s="24" t="str">
        <f t="shared" si="356"/>
        <v/>
      </c>
      <c r="C1345" s="34" t="str">
        <f t="shared" si="364"/>
        <v/>
      </c>
      <c r="D1345" s="8"/>
      <c r="E1345" s="22" t="str">
        <f t="shared" si="357"/>
        <v/>
      </c>
      <c r="F1345" s="34" t="str">
        <f t="shared" si="365"/>
        <v/>
      </c>
      <c r="G1345" s="8"/>
      <c r="H1345" s="22" t="str">
        <f t="shared" si="358"/>
        <v/>
      </c>
      <c r="I1345" s="34" t="str">
        <f t="shared" si="366"/>
        <v/>
      </c>
      <c r="J1345" s="8"/>
      <c r="K1345" s="22" t="str">
        <f t="shared" si="359"/>
        <v/>
      </c>
      <c r="L1345" s="34" t="str">
        <f t="shared" si="367"/>
        <v/>
      </c>
      <c r="M1345" s="8"/>
      <c r="N1345" s="22" t="str">
        <f t="shared" si="360"/>
        <v/>
      </c>
      <c r="O1345" s="34" t="str">
        <f t="shared" si="368"/>
        <v/>
      </c>
      <c r="P1345" s="8"/>
      <c r="Q1345" s="22" t="str">
        <f t="shared" si="361"/>
        <v/>
      </c>
      <c r="R1345" s="34" t="str">
        <f t="shared" si="369"/>
        <v/>
      </c>
      <c r="S1345" s="8"/>
      <c r="T1345" s="22" t="str">
        <f t="shared" si="362"/>
        <v/>
      </c>
      <c r="U1345" s="22" t="str">
        <f t="shared" si="363"/>
        <v/>
      </c>
      <c r="V1345" s="22" t="str">
        <f t="shared" si="370"/>
        <v/>
      </c>
      <c r="W1345" s="22" t="str">
        <f t="shared" si="371"/>
        <v/>
      </c>
      <c r="X1345" s="8"/>
      <c r="Y1345" s="29"/>
    </row>
    <row r="1346" spans="1:25" ht="18" customHeight="1" x14ac:dyDescent="0.35">
      <c r="A1346" s="20"/>
      <c r="B1346" s="24" t="str">
        <f t="shared" si="356"/>
        <v/>
      </c>
      <c r="C1346" s="34" t="str">
        <f t="shared" si="364"/>
        <v/>
      </c>
      <c r="D1346" s="8"/>
      <c r="E1346" s="22" t="str">
        <f t="shared" si="357"/>
        <v/>
      </c>
      <c r="F1346" s="34" t="str">
        <f t="shared" si="365"/>
        <v/>
      </c>
      <c r="G1346" s="8"/>
      <c r="H1346" s="22" t="str">
        <f t="shared" si="358"/>
        <v/>
      </c>
      <c r="I1346" s="34" t="str">
        <f t="shared" si="366"/>
        <v/>
      </c>
      <c r="J1346" s="8"/>
      <c r="K1346" s="22" t="str">
        <f t="shared" si="359"/>
        <v/>
      </c>
      <c r="L1346" s="34" t="str">
        <f t="shared" si="367"/>
        <v/>
      </c>
      <c r="M1346" s="8"/>
      <c r="N1346" s="22" t="str">
        <f t="shared" si="360"/>
        <v/>
      </c>
      <c r="O1346" s="34" t="str">
        <f t="shared" si="368"/>
        <v/>
      </c>
      <c r="P1346" s="8"/>
      <c r="Q1346" s="22" t="str">
        <f t="shared" si="361"/>
        <v/>
      </c>
      <c r="R1346" s="34" t="str">
        <f t="shared" si="369"/>
        <v/>
      </c>
      <c r="S1346" s="8"/>
      <c r="T1346" s="22" t="str">
        <f t="shared" si="362"/>
        <v/>
      </c>
      <c r="U1346" s="22" t="str">
        <f t="shared" si="363"/>
        <v/>
      </c>
      <c r="V1346" s="22" t="str">
        <f t="shared" si="370"/>
        <v/>
      </c>
      <c r="W1346" s="22" t="str">
        <f t="shared" si="371"/>
        <v/>
      </c>
      <c r="X1346" s="8"/>
      <c r="Y1346" s="29"/>
    </row>
    <row r="1347" spans="1:25" ht="18" customHeight="1" x14ac:dyDescent="0.35">
      <c r="A1347" s="20"/>
      <c r="B1347" s="24" t="str">
        <f t="shared" si="356"/>
        <v/>
      </c>
      <c r="C1347" s="34" t="str">
        <f t="shared" si="364"/>
        <v/>
      </c>
      <c r="D1347" s="8"/>
      <c r="E1347" s="22" t="str">
        <f t="shared" si="357"/>
        <v/>
      </c>
      <c r="F1347" s="34" t="str">
        <f t="shared" si="365"/>
        <v/>
      </c>
      <c r="G1347" s="8"/>
      <c r="H1347" s="22" t="str">
        <f t="shared" si="358"/>
        <v/>
      </c>
      <c r="I1347" s="34" t="str">
        <f t="shared" si="366"/>
        <v/>
      </c>
      <c r="J1347" s="8"/>
      <c r="K1347" s="22" t="str">
        <f t="shared" si="359"/>
        <v/>
      </c>
      <c r="L1347" s="34" t="str">
        <f t="shared" si="367"/>
        <v/>
      </c>
      <c r="M1347" s="8"/>
      <c r="N1347" s="22" t="str">
        <f t="shared" si="360"/>
        <v/>
      </c>
      <c r="O1347" s="34" t="str">
        <f t="shared" si="368"/>
        <v/>
      </c>
      <c r="P1347" s="8"/>
      <c r="Q1347" s="22" t="str">
        <f t="shared" si="361"/>
        <v/>
      </c>
      <c r="R1347" s="34" t="str">
        <f t="shared" si="369"/>
        <v/>
      </c>
      <c r="S1347" s="8"/>
      <c r="T1347" s="22" t="str">
        <f t="shared" si="362"/>
        <v/>
      </c>
      <c r="U1347" s="22" t="str">
        <f t="shared" si="363"/>
        <v/>
      </c>
      <c r="V1347" s="22" t="str">
        <f t="shared" si="370"/>
        <v/>
      </c>
      <c r="W1347" s="22" t="str">
        <f t="shared" si="371"/>
        <v/>
      </c>
      <c r="X1347" s="8"/>
      <c r="Y1347" s="29"/>
    </row>
    <row r="1348" spans="1:25" ht="18" customHeight="1" x14ac:dyDescent="0.35">
      <c r="A1348" s="20"/>
      <c r="B1348" s="24" t="str">
        <f t="shared" ref="B1348:B1411" si="372">IF(A1348="","",TEXT(A1348,"MMM-YYYY"))</f>
        <v/>
      </c>
      <c r="C1348" s="34" t="str">
        <f t="shared" si="364"/>
        <v/>
      </c>
      <c r="D1348" s="8"/>
      <c r="E1348" s="22" t="str">
        <f t="shared" ref="E1348:E1411" si="373">IF(OR(C1348="",D1348=""),"",D1348-C1348)</f>
        <v/>
      </c>
      <c r="F1348" s="34" t="str">
        <f t="shared" si="365"/>
        <v/>
      </c>
      <c r="G1348" s="8"/>
      <c r="H1348" s="22" t="str">
        <f t="shared" ref="H1348:H1411" si="374">IF(OR(F1348="",G1348=""),"",G1348-F1348)</f>
        <v/>
      </c>
      <c r="I1348" s="34" t="str">
        <f t="shared" si="366"/>
        <v/>
      </c>
      <c r="J1348" s="8"/>
      <c r="K1348" s="22" t="str">
        <f t="shared" ref="K1348:K1411" si="375">IF(OR(I1348="",J1348=""),"",J1348-I1348)</f>
        <v/>
      </c>
      <c r="L1348" s="34" t="str">
        <f t="shared" si="367"/>
        <v/>
      </c>
      <c r="M1348" s="8"/>
      <c r="N1348" s="22" t="str">
        <f t="shared" ref="N1348:N1411" si="376">IF(OR(L1348="",M1348=""),"",M1348-L1348)</f>
        <v/>
      </c>
      <c r="O1348" s="34" t="str">
        <f t="shared" si="368"/>
        <v/>
      </c>
      <c r="P1348" s="8"/>
      <c r="Q1348" s="22" t="str">
        <f t="shared" ref="Q1348:Q1411" si="377">IF(OR(O1348="",P1348=""),"",P1348-O1348)</f>
        <v/>
      </c>
      <c r="R1348" s="34" t="str">
        <f t="shared" si="369"/>
        <v/>
      </c>
      <c r="S1348" s="8"/>
      <c r="T1348" s="22" t="str">
        <f t="shared" ref="T1348:T1411" si="378">IF(OR(R1348="",S1348=""),"",S1348-R1348)</f>
        <v/>
      </c>
      <c r="U1348" s="22" t="str">
        <f t="shared" ref="U1348:U1411" si="379">IF(E1348="","",E1348+(H1348+K1348+N1348+Q1348+T1348)/1000)</f>
        <v/>
      </c>
      <c r="V1348" s="22" t="str">
        <f t="shared" si="370"/>
        <v/>
      </c>
      <c r="W1348" s="22" t="str">
        <f t="shared" si="371"/>
        <v/>
      </c>
      <c r="X1348" s="8"/>
      <c r="Y1348" s="29"/>
    </row>
    <row r="1349" spans="1:25" ht="18" customHeight="1" x14ac:dyDescent="0.35">
      <c r="A1349" s="20"/>
      <c r="B1349" s="24" t="str">
        <f t="shared" si="372"/>
        <v/>
      </c>
      <c r="C1349" s="34" t="str">
        <f t="shared" ref="C1349:C1412" si="380">IF(D1348="","",D1348)</f>
        <v/>
      </c>
      <c r="D1349" s="8"/>
      <c r="E1349" s="22" t="str">
        <f t="shared" si="373"/>
        <v/>
      </c>
      <c r="F1349" s="34" t="str">
        <f t="shared" ref="F1349:F1412" si="381">IF(G1348="","",G1348)</f>
        <v/>
      </c>
      <c r="G1349" s="8"/>
      <c r="H1349" s="22" t="str">
        <f t="shared" si="374"/>
        <v/>
      </c>
      <c r="I1349" s="34" t="str">
        <f t="shared" ref="I1349:I1412" si="382">IF(J1348="","",J1348)</f>
        <v/>
      </c>
      <c r="J1349" s="8"/>
      <c r="K1349" s="22" t="str">
        <f t="shared" si="375"/>
        <v/>
      </c>
      <c r="L1349" s="34" t="str">
        <f t="shared" ref="L1349:L1412" si="383">IF(M1348="","",M1348)</f>
        <v/>
      </c>
      <c r="M1349" s="8"/>
      <c r="N1349" s="22" t="str">
        <f t="shared" si="376"/>
        <v/>
      </c>
      <c r="O1349" s="34" t="str">
        <f t="shared" ref="O1349:O1412" si="384">IF(P1348="","",P1348)</f>
        <v/>
      </c>
      <c r="P1349" s="8"/>
      <c r="Q1349" s="22" t="str">
        <f t="shared" si="377"/>
        <v/>
      </c>
      <c r="R1349" s="34" t="str">
        <f t="shared" ref="R1349:R1412" si="385">IF(S1348="","",S1348)</f>
        <v/>
      </c>
      <c r="S1349" s="8"/>
      <c r="T1349" s="22" t="str">
        <f t="shared" si="378"/>
        <v/>
      </c>
      <c r="U1349" s="22" t="str">
        <f t="shared" si="379"/>
        <v/>
      </c>
      <c r="V1349" s="22" t="str">
        <f t="shared" ref="V1349:V1412" si="386">IF(E1349="","",IF(MONTH(A1349)&lt;&gt;MONTH(A1348),E1349,V1348+E1349))</f>
        <v/>
      </c>
      <c r="W1349" s="22" t="str">
        <f t="shared" ref="W1349:W1412" si="387">IF(U1349="","",IF(MONTH(A1349)&lt;&gt;MONTH(A1348),U1349,W1348+U1349))</f>
        <v/>
      </c>
      <c r="X1349" s="8"/>
      <c r="Y1349" s="29"/>
    </row>
    <row r="1350" spans="1:25" ht="18" customHeight="1" x14ac:dyDescent="0.35">
      <c r="A1350" s="20"/>
      <c r="B1350" s="24" t="str">
        <f t="shared" si="372"/>
        <v/>
      </c>
      <c r="C1350" s="34" t="str">
        <f t="shared" si="380"/>
        <v/>
      </c>
      <c r="D1350" s="8"/>
      <c r="E1350" s="22" t="str">
        <f t="shared" si="373"/>
        <v/>
      </c>
      <c r="F1350" s="34" t="str">
        <f t="shared" si="381"/>
        <v/>
      </c>
      <c r="G1350" s="8"/>
      <c r="H1350" s="22" t="str">
        <f t="shared" si="374"/>
        <v/>
      </c>
      <c r="I1350" s="34" t="str">
        <f t="shared" si="382"/>
        <v/>
      </c>
      <c r="J1350" s="8"/>
      <c r="K1350" s="22" t="str">
        <f t="shared" si="375"/>
        <v/>
      </c>
      <c r="L1350" s="34" t="str">
        <f t="shared" si="383"/>
        <v/>
      </c>
      <c r="M1350" s="8"/>
      <c r="N1350" s="22" t="str">
        <f t="shared" si="376"/>
        <v/>
      </c>
      <c r="O1350" s="34" t="str">
        <f t="shared" si="384"/>
        <v/>
      </c>
      <c r="P1350" s="8"/>
      <c r="Q1350" s="22" t="str">
        <f t="shared" si="377"/>
        <v/>
      </c>
      <c r="R1350" s="34" t="str">
        <f t="shared" si="385"/>
        <v/>
      </c>
      <c r="S1350" s="8"/>
      <c r="T1350" s="22" t="str">
        <f t="shared" si="378"/>
        <v/>
      </c>
      <c r="U1350" s="22" t="str">
        <f t="shared" si="379"/>
        <v/>
      </c>
      <c r="V1350" s="22" t="str">
        <f t="shared" si="386"/>
        <v/>
      </c>
      <c r="W1350" s="22" t="str">
        <f t="shared" si="387"/>
        <v/>
      </c>
      <c r="X1350" s="8"/>
      <c r="Y1350" s="29"/>
    </row>
    <row r="1351" spans="1:25" ht="18" customHeight="1" x14ac:dyDescent="0.35">
      <c r="A1351" s="20"/>
      <c r="B1351" s="24" t="str">
        <f t="shared" si="372"/>
        <v/>
      </c>
      <c r="C1351" s="34" t="str">
        <f t="shared" si="380"/>
        <v/>
      </c>
      <c r="D1351" s="8"/>
      <c r="E1351" s="22" t="str">
        <f t="shared" si="373"/>
        <v/>
      </c>
      <c r="F1351" s="34" t="str">
        <f t="shared" si="381"/>
        <v/>
      </c>
      <c r="G1351" s="8"/>
      <c r="H1351" s="22" t="str">
        <f t="shared" si="374"/>
        <v/>
      </c>
      <c r="I1351" s="34" t="str">
        <f t="shared" si="382"/>
        <v/>
      </c>
      <c r="J1351" s="8"/>
      <c r="K1351" s="22" t="str">
        <f t="shared" si="375"/>
        <v/>
      </c>
      <c r="L1351" s="34" t="str">
        <f t="shared" si="383"/>
        <v/>
      </c>
      <c r="M1351" s="8"/>
      <c r="N1351" s="22" t="str">
        <f t="shared" si="376"/>
        <v/>
      </c>
      <c r="O1351" s="34" t="str">
        <f t="shared" si="384"/>
        <v/>
      </c>
      <c r="P1351" s="8"/>
      <c r="Q1351" s="22" t="str">
        <f t="shared" si="377"/>
        <v/>
      </c>
      <c r="R1351" s="34" t="str">
        <f t="shared" si="385"/>
        <v/>
      </c>
      <c r="S1351" s="8"/>
      <c r="T1351" s="22" t="str">
        <f t="shared" si="378"/>
        <v/>
      </c>
      <c r="U1351" s="22" t="str">
        <f t="shared" si="379"/>
        <v/>
      </c>
      <c r="V1351" s="22" t="str">
        <f t="shared" si="386"/>
        <v/>
      </c>
      <c r="W1351" s="22" t="str">
        <f t="shared" si="387"/>
        <v/>
      </c>
      <c r="X1351" s="8"/>
      <c r="Y1351" s="29"/>
    </row>
    <row r="1352" spans="1:25" ht="18" customHeight="1" x14ac:dyDescent="0.35">
      <c r="A1352" s="20"/>
      <c r="B1352" s="24" t="str">
        <f t="shared" si="372"/>
        <v/>
      </c>
      <c r="C1352" s="34" t="str">
        <f t="shared" si="380"/>
        <v/>
      </c>
      <c r="D1352" s="8"/>
      <c r="E1352" s="22" t="str">
        <f t="shared" si="373"/>
        <v/>
      </c>
      <c r="F1352" s="34" t="str">
        <f t="shared" si="381"/>
        <v/>
      </c>
      <c r="G1352" s="8"/>
      <c r="H1352" s="22" t="str">
        <f t="shared" si="374"/>
        <v/>
      </c>
      <c r="I1352" s="34" t="str">
        <f t="shared" si="382"/>
        <v/>
      </c>
      <c r="J1352" s="8"/>
      <c r="K1352" s="22" t="str">
        <f t="shared" si="375"/>
        <v/>
      </c>
      <c r="L1352" s="34" t="str">
        <f t="shared" si="383"/>
        <v/>
      </c>
      <c r="M1352" s="8"/>
      <c r="N1352" s="22" t="str">
        <f t="shared" si="376"/>
        <v/>
      </c>
      <c r="O1352" s="34" t="str">
        <f t="shared" si="384"/>
        <v/>
      </c>
      <c r="P1352" s="8"/>
      <c r="Q1352" s="22" t="str">
        <f t="shared" si="377"/>
        <v/>
      </c>
      <c r="R1352" s="34" t="str">
        <f t="shared" si="385"/>
        <v/>
      </c>
      <c r="S1352" s="8"/>
      <c r="T1352" s="22" t="str">
        <f t="shared" si="378"/>
        <v/>
      </c>
      <c r="U1352" s="22" t="str">
        <f t="shared" si="379"/>
        <v/>
      </c>
      <c r="V1352" s="22" t="str">
        <f t="shared" si="386"/>
        <v/>
      </c>
      <c r="W1352" s="22" t="str">
        <f t="shared" si="387"/>
        <v/>
      </c>
      <c r="X1352" s="8"/>
      <c r="Y1352" s="29"/>
    </row>
    <row r="1353" spans="1:25" ht="18" customHeight="1" x14ac:dyDescent="0.35">
      <c r="A1353" s="20"/>
      <c r="B1353" s="24" t="str">
        <f t="shared" si="372"/>
        <v/>
      </c>
      <c r="C1353" s="34" t="str">
        <f t="shared" si="380"/>
        <v/>
      </c>
      <c r="D1353" s="8"/>
      <c r="E1353" s="22" t="str">
        <f t="shared" si="373"/>
        <v/>
      </c>
      <c r="F1353" s="34" t="str">
        <f t="shared" si="381"/>
        <v/>
      </c>
      <c r="G1353" s="8"/>
      <c r="H1353" s="22" t="str">
        <f t="shared" si="374"/>
        <v/>
      </c>
      <c r="I1353" s="34" t="str">
        <f t="shared" si="382"/>
        <v/>
      </c>
      <c r="J1353" s="8"/>
      <c r="K1353" s="22" t="str">
        <f t="shared" si="375"/>
        <v/>
      </c>
      <c r="L1353" s="34" t="str">
        <f t="shared" si="383"/>
        <v/>
      </c>
      <c r="M1353" s="8"/>
      <c r="N1353" s="22" t="str">
        <f t="shared" si="376"/>
        <v/>
      </c>
      <c r="O1353" s="34" t="str">
        <f t="shared" si="384"/>
        <v/>
      </c>
      <c r="P1353" s="8"/>
      <c r="Q1353" s="22" t="str">
        <f t="shared" si="377"/>
        <v/>
      </c>
      <c r="R1353" s="34" t="str">
        <f t="shared" si="385"/>
        <v/>
      </c>
      <c r="S1353" s="8"/>
      <c r="T1353" s="22" t="str">
        <f t="shared" si="378"/>
        <v/>
      </c>
      <c r="U1353" s="22" t="str">
        <f t="shared" si="379"/>
        <v/>
      </c>
      <c r="V1353" s="22" t="str">
        <f t="shared" si="386"/>
        <v/>
      </c>
      <c r="W1353" s="22" t="str">
        <f t="shared" si="387"/>
        <v/>
      </c>
      <c r="X1353" s="8"/>
      <c r="Y1353" s="29"/>
    </row>
    <row r="1354" spans="1:25" ht="18" customHeight="1" x14ac:dyDescent="0.35">
      <c r="A1354" s="20"/>
      <c r="B1354" s="24" t="str">
        <f t="shared" si="372"/>
        <v/>
      </c>
      <c r="C1354" s="34" t="str">
        <f t="shared" si="380"/>
        <v/>
      </c>
      <c r="D1354" s="8"/>
      <c r="E1354" s="22" t="str">
        <f t="shared" si="373"/>
        <v/>
      </c>
      <c r="F1354" s="34" t="str">
        <f t="shared" si="381"/>
        <v/>
      </c>
      <c r="G1354" s="8"/>
      <c r="H1354" s="22" t="str">
        <f t="shared" si="374"/>
        <v/>
      </c>
      <c r="I1354" s="34" t="str">
        <f t="shared" si="382"/>
        <v/>
      </c>
      <c r="J1354" s="8"/>
      <c r="K1354" s="22" t="str">
        <f t="shared" si="375"/>
        <v/>
      </c>
      <c r="L1354" s="34" t="str">
        <f t="shared" si="383"/>
        <v/>
      </c>
      <c r="M1354" s="8"/>
      <c r="N1354" s="22" t="str">
        <f t="shared" si="376"/>
        <v/>
      </c>
      <c r="O1354" s="34" t="str">
        <f t="shared" si="384"/>
        <v/>
      </c>
      <c r="P1354" s="8"/>
      <c r="Q1354" s="22" t="str">
        <f t="shared" si="377"/>
        <v/>
      </c>
      <c r="R1354" s="34" t="str">
        <f t="shared" si="385"/>
        <v/>
      </c>
      <c r="S1354" s="8"/>
      <c r="T1354" s="22" t="str">
        <f t="shared" si="378"/>
        <v/>
      </c>
      <c r="U1354" s="22" t="str">
        <f t="shared" si="379"/>
        <v/>
      </c>
      <c r="V1354" s="22" t="str">
        <f t="shared" si="386"/>
        <v/>
      </c>
      <c r="W1354" s="22" t="str">
        <f t="shared" si="387"/>
        <v/>
      </c>
      <c r="X1354" s="8"/>
      <c r="Y1354" s="29"/>
    </row>
    <row r="1355" spans="1:25" ht="18" customHeight="1" x14ac:dyDescent="0.35">
      <c r="A1355" s="20"/>
      <c r="B1355" s="24" t="str">
        <f t="shared" si="372"/>
        <v/>
      </c>
      <c r="C1355" s="34" t="str">
        <f t="shared" si="380"/>
        <v/>
      </c>
      <c r="D1355" s="8"/>
      <c r="E1355" s="22" t="str">
        <f t="shared" si="373"/>
        <v/>
      </c>
      <c r="F1355" s="34" t="str">
        <f t="shared" si="381"/>
        <v/>
      </c>
      <c r="G1355" s="8"/>
      <c r="H1355" s="22" t="str">
        <f t="shared" si="374"/>
        <v/>
      </c>
      <c r="I1355" s="34" t="str">
        <f t="shared" si="382"/>
        <v/>
      </c>
      <c r="J1355" s="8"/>
      <c r="K1355" s="22" t="str">
        <f t="shared" si="375"/>
        <v/>
      </c>
      <c r="L1355" s="34" t="str">
        <f t="shared" si="383"/>
        <v/>
      </c>
      <c r="M1355" s="8"/>
      <c r="N1355" s="22" t="str">
        <f t="shared" si="376"/>
        <v/>
      </c>
      <c r="O1355" s="34" t="str">
        <f t="shared" si="384"/>
        <v/>
      </c>
      <c r="P1355" s="8"/>
      <c r="Q1355" s="22" t="str">
        <f t="shared" si="377"/>
        <v/>
      </c>
      <c r="R1355" s="34" t="str">
        <f t="shared" si="385"/>
        <v/>
      </c>
      <c r="S1355" s="8"/>
      <c r="T1355" s="22" t="str">
        <f t="shared" si="378"/>
        <v/>
      </c>
      <c r="U1355" s="22" t="str">
        <f t="shared" si="379"/>
        <v/>
      </c>
      <c r="V1355" s="22" t="str">
        <f t="shared" si="386"/>
        <v/>
      </c>
      <c r="W1355" s="22" t="str">
        <f t="shared" si="387"/>
        <v/>
      </c>
      <c r="X1355" s="8"/>
      <c r="Y1355" s="29"/>
    </row>
    <row r="1356" spans="1:25" ht="18" customHeight="1" x14ac:dyDescent="0.35">
      <c r="A1356" s="20"/>
      <c r="B1356" s="24" t="str">
        <f t="shared" si="372"/>
        <v/>
      </c>
      <c r="C1356" s="34" t="str">
        <f t="shared" si="380"/>
        <v/>
      </c>
      <c r="D1356" s="8"/>
      <c r="E1356" s="22" t="str">
        <f t="shared" si="373"/>
        <v/>
      </c>
      <c r="F1356" s="34" t="str">
        <f t="shared" si="381"/>
        <v/>
      </c>
      <c r="G1356" s="8"/>
      <c r="H1356" s="22" t="str">
        <f t="shared" si="374"/>
        <v/>
      </c>
      <c r="I1356" s="34" t="str">
        <f t="shared" si="382"/>
        <v/>
      </c>
      <c r="J1356" s="8"/>
      <c r="K1356" s="22" t="str">
        <f t="shared" si="375"/>
        <v/>
      </c>
      <c r="L1356" s="34" t="str">
        <f t="shared" si="383"/>
        <v/>
      </c>
      <c r="M1356" s="8"/>
      <c r="N1356" s="22" t="str">
        <f t="shared" si="376"/>
        <v/>
      </c>
      <c r="O1356" s="34" t="str">
        <f t="shared" si="384"/>
        <v/>
      </c>
      <c r="P1356" s="8"/>
      <c r="Q1356" s="22" t="str">
        <f t="shared" si="377"/>
        <v/>
      </c>
      <c r="R1356" s="34" t="str">
        <f t="shared" si="385"/>
        <v/>
      </c>
      <c r="S1356" s="8"/>
      <c r="T1356" s="22" t="str">
        <f t="shared" si="378"/>
        <v/>
      </c>
      <c r="U1356" s="22" t="str">
        <f t="shared" si="379"/>
        <v/>
      </c>
      <c r="V1356" s="22" t="str">
        <f t="shared" si="386"/>
        <v/>
      </c>
      <c r="W1356" s="22" t="str">
        <f t="shared" si="387"/>
        <v/>
      </c>
      <c r="X1356" s="8"/>
      <c r="Y1356" s="29"/>
    </row>
    <row r="1357" spans="1:25" ht="18" customHeight="1" x14ac:dyDescent="0.35">
      <c r="A1357" s="20"/>
      <c r="B1357" s="24" t="str">
        <f t="shared" si="372"/>
        <v/>
      </c>
      <c r="C1357" s="34" t="str">
        <f t="shared" si="380"/>
        <v/>
      </c>
      <c r="D1357" s="8"/>
      <c r="E1357" s="22" t="str">
        <f t="shared" si="373"/>
        <v/>
      </c>
      <c r="F1357" s="34" t="str">
        <f t="shared" si="381"/>
        <v/>
      </c>
      <c r="G1357" s="8"/>
      <c r="H1357" s="22" t="str">
        <f t="shared" si="374"/>
        <v/>
      </c>
      <c r="I1357" s="34" t="str">
        <f t="shared" si="382"/>
        <v/>
      </c>
      <c r="J1357" s="8"/>
      <c r="K1357" s="22" t="str">
        <f t="shared" si="375"/>
        <v/>
      </c>
      <c r="L1357" s="34" t="str">
        <f t="shared" si="383"/>
        <v/>
      </c>
      <c r="M1357" s="8"/>
      <c r="N1357" s="22" t="str">
        <f t="shared" si="376"/>
        <v/>
      </c>
      <c r="O1357" s="34" t="str">
        <f t="shared" si="384"/>
        <v/>
      </c>
      <c r="P1357" s="8"/>
      <c r="Q1357" s="22" t="str">
        <f t="shared" si="377"/>
        <v/>
      </c>
      <c r="R1357" s="34" t="str">
        <f t="shared" si="385"/>
        <v/>
      </c>
      <c r="S1357" s="8"/>
      <c r="T1357" s="22" t="str">
        <f t="shared" si="378"/>
        <v/>
      </c>
      <c r="U1357" s="22" t="str">
        <f t="shared" si="379"/>
        <v/>
      </c>
      <c r="V1357" s="22" t="str">
        <f t="shared" si="386"/>
        <v/>
      </c>
      <c r="W1357" s="22" t="str">
        <f t="shared" si="387"/>
        <v/>
      </c>
      <c r="X1357" s="8"/>
      <c r="Y1357" s="29"/>
    </row>
    <row r="1358" spans="1:25" ht="18" customHeight="1" x14ac:dyDescent="0.35">
      <c r="A1358" s="20"/>
      <c r="B1358" s="24" t="str">
        <f t="shared" si="372"/>
        <v/>
      </c>
      <c r="C1358" s="34" t="str">
        <f t="shared" si="380"/>
        <v/>
      </c>
      <c r="D1358" s="8"/>
      <c r="E1358" s="22" t="str">
        <f t="shared" si="373"/>
        <v/>
      </c>
      <c r="F1358" s="34" t="str">
        <f t="shared" si="381"/>
        <v/>
      </c>
      <c r="G1358" s="8"/>
      <c r="H1358" s="22" t="str">
        <f t="shared" si="374"/>
        <v/>
      </c>
      <c r="I1358" s="34" t="str">
        <f t="shared" si="382"/>
        <v/>
      </c>
      <c r="J1358" s="8"/>
      <c r="K1358" s="22" t="str">
        <f t="shared" si="375"/>
        <v/>
      </c>
      <c r="L1358" s="34" t="str">
        <f t="shared" si="383"/>
        <v/>
      </c>
      <c r="M1358" s="8"/>
      <c r="N1358" s="22" t="str">
        <f t="shared" si="376"/>
        <v/>
      </c>
      <c r="O1358" s="34" t="str">
        <f t="shared" si="384"/>
        <v/>
      </c>
      <c r="P1358" s="8"/>
      <c r="Q1358" s="22" t="str">
        <f t="shared" si="377"/>
        <v/>
      </c>
      <c r="R1358" s="34" t="str">
        <f t="shared" si="385"/>
        <v/>
      </c>
      <c r="S1358" s="8"/>
      <c r="T1358" s="22" t="str">
        <f t="shared" si="378"/>
        <v/>
      </c>
      <c r="U1358" s="22" t="str">
        <f t="shared" si="379"/>
        <v/>
      </c>
      <c r="V1358" s="22" t="str">
        <f t="shared" si="386"/>
        <v/>
      </c>
      <c r="W1358" s="22" t="str">
        <f t="shared" si="387"/>
        <v/>
      </c>
      <c r="X1358" s="8"/>
      <c r="Y1358" s="29"/>
    </row>
    <row r="1359" spans="1:25" ht="18" customHeight="1" x14ac:dyDescent="0.35">
      <c r="A1359" s="20"/>
      <c r="B1359" s="24" t="str">
        <f t="shared" si="372"/>
        <v/>
      </c>
      <c r="C1359" s="34" t="str">
        <f t="shared" si="380"/>
        <v/>
      </c>
      <c r="D1359" s="8"/>
      <c r="E1359" s="22" t="str">
        <f t="shared" si="373"/>
        <v/>
      </c>
      <c r="F1359" s="34" t="str">
        <f t="shared" si="381"/>
        <v/>
      </c>
      <c r="G1359" s="8"/>
      <c r="H1359" s="22" t="str">
        <f t="shared" si="374"/>
        <v/>
      </c>
      <c r="I1359" s="34" t="str">
        <f t="shared" si="382"/>
        <v/>
      </c>
      <c r="J1359" s="8"/>
      <c r="K1359" s="22" t="str">
        <f t="shared" si="375"/>
        <v/>
      </c>
      <c r="L1359" s="34" t="str">
        <f t="shared" si="383"/>
        <v/>
      </c>
      <c r="M1359" s="8"/>
      <c r="N1359" s="22" t="str">
        <f t="shared" si="376"/>
        <v/>
      </c>
      <c r="O1359" s="34" t="str">
        <f t="shared" si="384"/>
        <v/>
      </c>
      <c r="P1359" s="8"/>
      <c r="Q1359" s="22" t="str">
        <f t="shared" si="377"/>
        <v/>
      </c>
      <c r="R1359" s="34" t="str">
        <f t="shared" si="385"/>
        <v/>
      </c>
      <c r="S1359" s="8"/>
      <c r="T1359" s="22" t="str">
        <f t="shared" si="378"/>
        <v/>
      </c>
      <c r="U1359" s="22" t="str">
        <f t="shared" si="379"/>
        <v/>
      </c>
      <c r="V1359" s="22" t="str">
        <f t="shared" si="386"/>
        <v/>
      </c>
      <c r="W1359" s="22" t="str">
        <f t="shared" si="387"/>
        <v/>
      </c>
      <c r="X1359" s="8"/>
      <c r="Y1359" s="29"/>
    </row>
    <row r="1360" spans="1:25" ht="18" customHeight="1" x14ac:dyDescent="0.35">
      <c r="A1360" s="20"/>
      <c r="B1360" s="24" t="str">
        <f t="shared" si="372"/>
        <v/>
      </c>
      <c r="C1360" s="34" t="str">
        <f t="shared" si="380"/>
        <v/>
      </c>
      <c r="D1360" s="8"/>
      <c r="E1360" s="22" t="str">
        <f t="shared" si="373"/>
        <v/>
      </c>
      <c r="F1360" s="34" t="str">
        <f t="shared" si="381"/>
        <v/>
      </c>
      <c r="G1360" s="8"/>
      <c r="H1360" s="22" t="str">
        <f t="shared" si="374"/>
        <v/>
      </c>
      <c r="I1360" s="34" t="str">
        <f t="shared" si="382"/>
        <v/>
      </c>
      <c r="J1360" s="8"/>
      <c r="K1360" s="22" t="str">
        <f t="shared" si="375"/>
        <v/>
      </c>
      <c r="L1360" s="34" t="str">
        <f t="shared" si="383"/>
        <v/>
      </c>
      <c r="M1360" s="8"/>
      <c r="N1360" s="22" t="str">
        <f t="shared" si="376"/>
        <v/>
      </c>
      <c r="O1360" s="34" t="str">
        <f t="shared" si="384"/>
        <v/>
      </c>
      <c r="P1360" s="8"/>
      <c r="Q1360" s="22" t="str">
        <f t="shared" si="377"/>
        <v/>
      </c>
      <c r="R1360" s="34" t="str">
        <f t="shared" si="385"/>
        <v/>
      </c>
      <c r="S1360" s="8"/>
      <c r="T1360" s="22" t="str">
        <f t="shared" si="378"/>
        <v/>
      </c>
      <c r="U1360" s="22" t="str">
        <f t="shared" si="379"/>
        <v/>
      </c>
      <c r="V1360" s="22" t="str">
        <f t="shared" si="386"/>
        <v/>
      </c>
      <c r="W1360" s="22" t="str">
        <f t="shared" si="387"/>
        <v/>
      </c>
      <c r="X1360" s="8"/>
      <c r="Y1360" s="29"/>
    </row>
    <row r="1361" spans="1:25" ht="18" customHeight="1" x14ac:dyDescent="0.35">
      <c r="A1361" s="20"/>
      <c r="B1361" s="24" t="str">
        <f t="shared" si="372"/>
        <v/>
      </c>
      <c r="C1361" s="34" t="str">
        <f t="shared" si="380"/>
        <v/>
      </c>
      <c r="D1361" s="8"/>
      <c r="E1361" s="22" t="str">
        <f t="shared" si="373"/>
        <v/>
      </c>
      <c r="F1361" s="34" t="str">
        <f t="shared" si="381"/>
        <v/>
      </c>
      <c r="G1361" s="8"/>
      <c r="H1361" s="22" t="str">
        <f t="shared" si="374"/>
        <v/>
      </c>
      <c r="I1361" s="34" t="str">
        <f t="shared" si="382"/>
        <v/>
      </c>
      <c r="J1361" s="8"/>
      <c r="K1361" s="22" t="str">
        <f t="shared" si="375"/>
        <v/>
      </c>
      <c r="L1361" s="34" t="str">
        <f t="shared" si="383"/>
        <v/>
      </c>
      <c r="M1361" s="8"/>
      <c r="N1361" s="22" t="str">
        <f t="shared" si="376"/>
        <v/>
      </c>
      <c r="O1361" s="34" t="str">
        <f t="shared" si="384"/>
        <v/>
      </c>
      <c r="P1361" s="8"/>
      <c r="Q1361" s="22" t="str">
        <f t="shared" si="377"/>
        <v/>
      </c>
      <c r="R1361" s="34" t="str">
        <f t="shared" si="385"/>
        <v/>
      </c>
      <c r="S1361" s="8"/>
      <c r="T1361" s="22" t="str">
        <f t="shared" si="378"/>
        <v/>
      </c>
      <c r="U1361" s="22" t="str">
        <f t="shared" si="379"/>
        <v/>
      </c>
      <c r="V1361" s="22" t="str">
        <f t="shared" si="386"/>
        <v/>
      </c>
      <c r="W1361" s="22" t="str">
        <f t="shared" si="387"/>
        <v/>
      </c>
      <c r="X1361" s="8"/>
      <c r="Y1361" s="29"/>
    </row>
    <row r="1362" spans="1:25" ht="18" customHeight="1" x14ac:dyDescent="0.35">
      <c r="A1362" s="20"/>
      <c r="B1362" s="24" t="str">
        <f t="shared" si="372"/>
        <v/>
      </c>
      <c r="C1362" s="34" t="str">
        <f t="shared" si="380"/>
        <v/>
      </c>
      <c r="D1362" s="8"/>
      <c r="E1362" s="22" t="str">
        <f t="shared" si="373"/>
        <v/>
      </c>
      <c r="F1362" s="34" t="str">
        <f t="shared" si="381"/>
        <v/>
      </c>
      <c r="G1362" s="8"/>
      <c r="H1362" s="22" t="str">
        <f t="shared" si="374"/>
        <v/>
      </c>
      <c r="I1362" s="34" t="str">
        <f t="shared" si="382"/>
        <v/>
      </c>
      <c r="J1362" s="8"/>
      <c r="K1362" s="22" t="str">
        <f t="shared" si="375"/>
        <v/>
      </c>
      <c r="L1362" s="34" t="str">
        <f t="shared" si="383"/>
        <v/>
      </c>
      <c r="M1362" s="8"/>
      <c r="N1362" s="22" t="str">
        <f t="shared" si="376"/>
        <v/>
      </c>
      <c r="O1362" s="34" t="str">
        <f t="shared" si="384"/>
        <v/>
      </c>
      <c r="P1362" s="8"/>
      <c r="Q1362" s="22" t="str">
        <f t="shared" si="377"/>
        <v/>
      </c>
      <c r="R1362" s="34" t="str">
        <f t="shared" si="385"/>
        <v/>
      </c>
      <c r="S1362" s="8"/>
      <c r="T1362" s="22" t="str">
        <f t="shared" si="378"/>
        <v/>
      </c>
      <c r="U1362" s="22" t="str">
        <f t="shared" si="379"/>
        <v/>
      </c>
      <c r="V1362" s="22" t="str">
        <f t="shared" si="386"/>
        <v/>
      </c>
      <c r="W1362" s="22" t="str">
        <f t="shared" si="387"/>
        <v/>
      </c>
      <c r="X1362" s="8"/>
      <c r="Y1362" s="29"/>
    </row>
    <row r="1363" spans="1:25" ht="18" customHeight="1" x14ac:dyDescent="0.35">
      <c r="A1363" s="20"/>
      <c r="B1363" s="24" t="str">
        <f t="shared" si="372"/>
        <v/>
      </c>
      <c r="C1363" s="34" t="str">
        <f t="shared" si="380"/>
        <v/>
      </c>
      <c r="D1363" s="8"/>
      <c r="E1363" s="22" t="str">
        <f t="shared" si="373"/>
        <v/>
      </c>
      <c r="F1363" s="34" t="str">
        <f t="shared" si="381"/>
        <v/>
      </c>
      <c r="G1363" s="8"/>
      <c r="H1363" s="22" t="str">
        <f t="shared" si="374"/>
        <v/>
      </c>
      <c r="I1363" s="34" t="str">
        <f t="shared" si="382"/>
        <v/>
      </c>
      <c r="J1363" s="8"/>
      <c r="K1363" s="22" t="str">
        <f t="shared" si="375"/>
        <v/>
      </c>
      <c r="L1363" s="34" t="str">
        <f t="shared" si="383"/>
        <v/>
      </c>
      <c r="M1363" s="8"/>
      <c r="N1363" s="22" t="str">
        <f t="shared" si="376"/>
        <v/>
      </c>
      <c r="O1363" s="34" t="str">
        <f t="shared" si="384"/>
        <v/>
      </c>
      <c r="P1363" s="8"/>
      <c r="Q1363" s="22" t="str">
        <f t="shared" si="377"/>
        <v/>
      </c>
      <c r="R1363" s="34" t="str">
        <f t="shared" si="385"/>
        <v/>
      </c>
      <c r="S1363" s="8"/>
      <c r="T1363" s="22" t="str">
        <f t="shared" si="378"/>
        <v/>
      </c>
      <c r="U1363" s="22" t="str">
        <f t="shared" si="379"/>
        <v/>
      </c>
      <c r="V1363" s="22" t="str">
        <f t="shared" si="386"/>
        <v/>
      </c>
      <c r="W1363" s="22" t="str">
        <f t="shared" si="387"/>
        <v/>
      </c>
      <c r="X1363" s="8"/>
      <c r="Y1363" s="29"/>
    </row>
    <row r="1364" spans="1:25" ht="18" customHeight="1" x14ac:dyDescent="0.35">
      <c r="A1364" s="20"/>
      <c r="B1364" s="24" t="str">
        <f t="shared" si="372"/>
        <v/>
      </c>
      <c r="C1364" s="34" t="str">
        <f t="shared" si="380"/>
        <v/>
      </c>
      <c r="D1364" s="8"/>
      <c r="E1364" s="22" t="str">
        <f t="shared" si="373"/>
        <v/>
      </c>
      <c r="F1364" s="34" t="str">
        <f t="shared" si="381"/>
        <v/>
      </c>
      <c r="G1364" s="8"/>
      <c r="H1364" s="22" t="str">
        <f t="shared" si="374"/>
        <v/>
      </c>
      <c r="I1364" s="34" t="str">
        <f t="shared" si="382"/>
        <v/>
      </c>
      <c r="J1364" s="8"/>
      <c r="K1364" s="22" t="str">
        <f t="shared" si="375"/>
        <v/>
      </c>
      <c r="L1364" s="34" t="str">
        <f t="shared" si="383"/>
        <v/>
      </c>
      <c r="M1364" s="8"/>
      <c r="N1364" s="22" t="str">
        <f t="shared" si="376"/>
        <v/>
      </c>
      <c r="O1364" s="34" t="str">
        <f t="shared" si="384"/>
        <v/>
      </c>
      <c r="P1364" s="8"/>
      <c r="Q1364" s="22" t="str">
        <f t="shared" si="377"/>
        <v/>
      </c>
      <c r="R1364" s="34" t="str">
        <f t="shared" si="385"/>
        <v/>
      </c>
      <c r="S1364" s="8"/>
      <c r="T1364" s="22" t="str">
        <f t="shared" si="378"/>
        <v/>
      </c>
      <c r="U1364" s="22" t="str">
        <f t="shared" si="379"/>
        <v/>
      </c>
      <c r="V1364" s="22" t="str">
        <f t="shared" si="386"/>
        <v/>
      </c>
      <c r="W1364" s="22" t="str">
        <f t="shared" si="387"/>
        <v/>
      </c>
      <c r="X1364" s="8"/>
      <c r="Y1364" s="29"/>
    </row>
    <row r="1365" spans="1:25" ht="18" customHeight="1" x14ac:dyDescent="0.35">
      <c r="A1365" s="20"/>
      <c r="B1365" s="24" t="str">
        <f t="shared" si="372"/>
        <v/>
      </c>
      <c r="C1365" s="34" t="str">
        <f t="shared" si="380"/>
        <v/>
      </c>
      <c r="D1365" s="8"/>
      <c r="E1365" s="22" t="str">
        <f t="shared" si="373"/>
        <v/>
      </c>
      <c r="F1365" s="34" t="str">
        <f t="shared" si="381"/>
        <v/>
      </c>
      <c r="G1365" s="8"/>
      <c r="H1365" s="22" t="str">
        <f t="shared" si="374"/>
        <v/>
      </c>
      <c r="I1365" s="34" t="str">
        <f t="shared" si="382"/>
        <v/>
      </c>
      <c r="J1365" s="8"/>
      <c r="K1365" s="22" t="str">
        <f t="shared" si="375"/>
        <v/>
      </c>
      <c r="L1365" s="34" t="str">
        <f t="shared" si="383"/>
        <v/>
      </c>
      <c r="M1365" s="8"/>
      <c r="N1365" s="22" t="str">
        <f t="shared" si="376"/>
        <v/>
      </c>
      <c r="O1365" s="34" t="str">
        <f t="shared" si="384"/>
        <v/>
      </c>
      <c r="P1365" s="8"/>
      <c r="Q1365" s="22" t="str">
        <f t="shared" si="377"/>
        <v/>
      </c>
      <c r="R1365" s="34" t="str">
        <f t="shared" si="385"/>
        <v/>
      </c>
      <c r="S1365" s="8"/>
      <c r="T1365" s="22" t="str">
        <f t="shared" si="378"/>
        <v/>
      </c>
      <c r="U1365" s="22" t="str">
        <f t="shared" si="379"/>
        <v/>
      </c>
      <c r="V1365" s="22" t="str">
        <f t="shared" si="386"/>
        <v/>
      </c>
      <c r="W1365" s="22" t="str">
        <f t="shared" si="387"/>
        <v/>
      </c>
      <c r="X1365" s="8"/>
      <c r="Y1365" s="29"/>
    </row>
    <row r="1366" spans="1:25" ht="18" customHeight="1" x14ac:dyDescent="0.35">
      <c r="A1366" s="20"/>
      <c r="B1366" s="24" t="str">
        <f t="shared" si="372"/>
        <v/>
      </c>
      <c r="C1366" s="34" t="str">
        <f t="shared" si="380"/>
        <v/>
      </c>
      <c r="D1366" s="8"/>
      <c r="E1366" s="22" t="str">
        <f t="shared" si="373"/>
        <v/>
      </c>
      <c r="F1366" s="34" t="str">
        <f t="shared" si="381"/>
        <v/>
      </c>
      <c r="G1366" s="8"/>
      <c r="H1366" s="22" t="str">
        <f t="shared" si="374"/>
        <v/>
      </c>
      <c r="I1366" s="34" t="str">
        <f t="shared" si="382"/>
        <v/>
      </c>
      <c r="J1366" s="8"/>
      <c r="K1366" s="22" t="str">
        <f t="shared" si="375"/>
        <v/>
      </c>
      <c r="L1366" s="34" t="str">
        <f t="shared" si="383"/>
        <v/>
      </c>
      <c r="M1366" s="8"/>
      <c r="N1366" s="22" t="str">
        <f t="shared" si="376"/>
        <v/>
      </c>
      <c r="O1366" s="34" t="str">
        <f t="shared" si="384"/>
        <v/>
      </c>
      <c r="P1366" s="8"/>
      <c r="Q1366" s="22" t="str">
        <f t="shared" si="377"/>
        <v/>
      </c>
      <c r="R1366" s="34" t="str">
        <f t="shared" si="385"/>
        <v/>
      </c>
      <c r="S1366" s="8"/>
      <c r="T1366" s="22" t="str">
        <f t="shared" si="378"/>
        <v/>
      </c>
      <c r="U1366" s="22" t="str">
        <f t="shared" si="379"/>
        <v/>
      </c>
      <c r="V1366" s="22" t="str">
        <f t="shared" si="386"/>
        <v/>
      </c>
      <c r="W1366" s="22" t="str">
        <f t="shared" si="387"/>
        <v/>
      </c>
      <c r="X1366" s="8"/>
      <c r="Y1366" s="29"/>
    </row>
    <row r="1367" spans="1:25" ht="18" customHeight="1" x14ac:dyDescent="0.35">
      <c r="A1367" s="20"/>
      <c r="B1367" s="24" t="str">
        <f t="shared" si="372"/>
        <v/>
      </c>
      <c r="C1367" s="34" t="str">
        <f t="shared" si="380"/>
        <v/>
      </c>
      <c r="D1367" s="8"/>
      <c r="E1367" s="22" t="str">
        <f t="shared" si="373"/>
        <v/>
      </c>
      <c r="F1367" s="34" t="str">
        <f t="shared" si="381"/>
        <v/>
      </c>
      <c r="G1367" s="8"/>
      <c r="H1367" s="22" t="str">
        <f t="shared" si="374"/>
        <v/>
      </c>
      <c r="I1367" s="34" t="str">
        <f t="shared" si="382"/>
        <v/>
      </c>
      <c r="J1367" s="8"/>
      <c r="K1367" s="22" t="str">
        <f t="shared" si="375"/>
        <v/>
      </c>
      <c r="L1367" s="34" t="str">
        <f t="shared" si="383"/>
        <v/>
      </c>
      <c r="M1367" s="8"/>
      <c r="N1367" s="22" t="str">
        <f t="shared" si="376"/>
        <v/>
      </c>
      <c r="O1367" s="34" t="str">
        <f t="shared" si="384"/>
        <v/>
      </c>
      <c r="P1367" s="8"/>
      <c r="Q1367" s="22" t="str">
        <f t="shared" si="377"/>
        <v/>
      </c>
      <c r="R1367" s="34" t="str">
        <f t="shared" si="385"/>
        <v/>
      </c>
      <c r="S1367" s="8"/>
      <c r="T1367" s="22" t="str">
        <f t="shared" si="378"/>
        <v/>
      </c>
      <c r="U1367" s="22" t="str">
        <f t="shared" si="379"/>
        <v/>
      </c>
      <c r="V1367" s="22" t="str">
        <f t="shared" si="386"/>
        <v/>
      </c>
      <c r="W1367" s="22" t="str">
        <f t="shared" si="387"/>
        <v/>
      </c>
      <c r="X1367" s="8"/>
      <c r="Y1367" s="29"/>
    </row>
    <row r="1368" spans="1:25" ht="18" customHeight="1" x14ac:dyDescent="0.35">
      <c r="A1368" s="20"/>
      <c r="B1368" s="24" t="str">
        <f t="shared" si="372"/>
        <v/>
      </c>
      <c r="C1368" s="34" t="str">
        <f t="shared" si="380"/>
        <v/>
      </c>
      <c r="D1368" s="8"/>
      <c r="E1368" s="22" t="str">
        <f t="shared" si="373"/>
        <v/>
      </c>
      <c r="F1368" s="34" t="str">
        <f t="shared" si="381"/>
        <v/>
      </c>
      <c r="G1368" s="8"/>
      <c r="H1368" s="22" t="str">
        <f t="shared" si="374"/>
        <v/>
      </c>
      <c r="I1368" s="34" t="str">
        <f t="shared" si="382"/>
        <v/>
      </c>
      <c r="J1368" s="8"/>
      <c r="K1368" s="22" t="str">
        <f t="shared" si="375"/>
        <v/>
      </c>
      <c r="L1368" s="34" t="str">
        <f t="shared" si="383"/>
        <v/>
      </c>
      <c r="M1368" s="8"/>
      <c r="N1368" s="22" t="str">
        <f t="shared" si="376"/>
        <v/>
      </c>
      <c r="O1368" s="34" t="str">
        <f t="shared" si="384"/>
        <v/>
      </c>
      <c r="P1368" s="8"/>
      <c r="Q1368" s="22" t="str">
        <f t="shared" si="377"/>
        <v/>
      </c>
      <c r="R1368" s="34" t="str">
        <f t="shared" si="385"/>
        <v/>
      </c>
      <c r="S1368" s="8"/>
      <c r="T1368" s="22" t="str">
        <f t="shared" si="378"/>
        <v/>
      </c>
      <c r="U1368" s="22" t="str">
        <f t="shared" si="379"/>
        <v/>
      </c>
      <c r="V1368" s="22" t="str">
        <f t="shared" si="386"/>
        <v/>
      </c>
      <c r="W1368" s="22" t="str">
        <f t="shared" si="387"/>
        <v/>
      </c>
      <c r="X1368" s="8"/>
      <c r="Y1368" s="29"/>
    </row>
    <row r="1369" spans="1:25" ht="18" customHeight="1" x14ac:dyDescent="0.35">
      <c r="A1369" s="20"/>
      <c r="B1369" s="24" t="str">
        <f t="shared" si="372"/>
        <v/>
      </c>
      <c r="C1369" s="34" t="str">
        <f t="shared" si="380"/>
        <v/>
      </c>
      <c r="D1369" s="8"/>
      <c r="E1369" s="22" t="str">
        <f t="shared" si="373"/>
        <v/>
      </c>
      <c r="F1369" s="34" t="str">
        <f t="shared" si="381"/>
        <v/>
      </c>
      <c r="G1369" s="8"/>
      <c r="H1369" s="22" t="str">
        <f t="shared" si="374"/>
        <v/>
      </c>
      <c r="I1369" s="34" t="str">
        <f t="shared" si="382"/>
        <v/>
      </c>
      <c r="J1369" s="8"/>
      <c r="K1369" s="22" t="str">
        <f t="shared" si="375"/>
        <v/>
      </c>
      <c r="L1369" s="34" t="str">
        <f t="shared" si="383"/>
        <v/>
      </c>
      <c r="M1369" s="8"/>
      <c r="N1369" s="22" t="str">
        <f t="shared" si="376"/>
        <v/>
      </c>
      <c r="O1369" s="34" t="str">
        <f t="shared" si="384"/>
        <v/>
      </c>
      <c r="P1369" s="8"/>
      <c r="Q1369" s="22" t="str">
        <f t="shared" si="377"/>
        <v/>
      </c>
      <c r="R1369" s="34" t="str">
        <f t="shared" si="385"/>
        <v/>
      </c>
      <c r="S1369" s="8"/>
      <c r="T1369" s="22" t="str">
        <f t="shared" si="378"/>
        <v/>
      </c>
      <c r="U1369" s="22" t="str">
        <f t="shared" si="379"/>
        <v/>
      </c>
      <c r="V1369" s="22" t="str">
        <f t="shared" si="386"/>
        <v/>
      </c>
      <c r="W1369" s="22" t="str">
        <f t="shared" si="387"/>
        <v/>
      </c>
      <c r="X1369" s="8"/>
      <c r="Y1369" s="29"/>
    </row>
    <row r="1370" spans="1:25" ht="18" customHeight="1" x14ac:dyDescent="0.35">
      <c r="A1370" s="20"/>
      <c r="B1370" s="24" t="str">
        <f t="shared" si="372"/>
        <v/>
      </c>
      <c r="C1370" s="34" t="str">
        <f t="shared" si="380"/>
        <v/>
      </c>
      <c r="D1370" s="8"/>
      <c r="E1370" s="22" t="str">
        <f t="shared" si="373"/>
        <v/>
      </c>
      <c r="F1370" s="34" t="str">
        <f t="shared" si="381"/>
        <v/>
      </c>
      <c r="G1370" s="8"/>
      <c r="H1370" s="22" t="str">
        <f t="shared" si="374"/>
        <v/>
      </c>
      <c r="I1370" s="34" t="str">
        <f t="shared" si="382"/>
        <v/>
      </c>
      <c r="J1370" s="8"/>
      <c r="K1370" s="22" t="str">
        <f t="shared" si="375"/>
        <v/>
      </c>
      <c r="L1370" s="34" t="str">
        <f t="shared" si="383"/>
        <v/>
      </c>
      <c r="M1370" s="8"/>
      <c r="N1370" s="22" t="str">
        <f t="shared" si="376"/>
        <v/>
      </c>
      <c r="O1370" s="34" t="str">
        <f t="shared" si="384"/>
        <v/>
      </c>
      <c r="P1370" s="8"/>
      <c r="Q1370" s="22" t="str">
        <f t="shared" si="377"/>
        <v/>
      </c>
      <c r="R1370" s="34" t="str">
        <f t="shared" si="385"/>
        <v/>
      </c>
      <c r="S1370" s="8"/>
      <c r="T1370" s="22" t="str">
        <f t="shared" si="378"/>
        <v/>
      </c>
      <c r="U1370" s="22" t="str">
        <f t="shared" si="379"/>
        <v/>
      </c>
      <c r="V1370" s="22" t="str">
        <f t="shared" si="386"/>
        <v/>
      </c>
      <c r="W1370" s="22" t="str">
        <f t="shared" si="387"/>
        <v/>
      </c>
      <c r="X1370" s="8"/>
      <c r="Y1370" s="29"/>
    </row>
    <row r="1371" spans="1:25" ht="18" customHeight="1" x14ac:dyDescent="0.35">
      <c r="A1371" s="20"/>
      <c r="B1371" s="24" t="str">
        <f t="shared" si="372"/>
        <v/>
      </c>
      <c r="C1371" s="34" t="str">
        <f t="shared" si="380"/>
        <v/>
      </c>
      <c r="D1371" s="8"/>
      <c r="E1371" s="22" t="str">
        <f t="shared" si="373"/>
        <v/>
      </c>
      <c r="F1371" s="34" t="str">
        <f t="shared" si="381"/>
        <v/>
      </c>
      <c r="G1371" s="8"/>
      <c r="H1371" s="22" t="str">
        <f t="shared" si="374"/>
        <v/>
      </c>
      <c r="I1371" s="34" t="str">
        <f t="shared" si="382"/>
        <v/>
      </c>
      <c r="J1371" s="8"/>
      <c r="K1371" s="22" t="str">
        <f t="shared" si="375"/>
        <v/>
      </c>
      <c r="L1371" s="34" t="str">
        <f t="shared" si="383"/>
        <v/>
      </c>
      <c r="M1371" s="8"/>
      <c r="N1371" s="22" t="str">
        <f t="shared" si="376"/>
        <v/>
      </c>
      <c r="O1371" s="34" t="str">
        <f t="shared" si="384"/>
        <v/>
      </c>
      <c r="P1371" s="8"/>
      <c r="Q1371" s="22" t="str">
        <f t="shared" si="377"/>
        <v/>
      </c>
      <c r="R1371" s="34" t="str">
        <f t="shared" si="385"/>
        <v/>
      </c>
      <c r="S1371" s="8"/>
      <c r="T1371" s="22" t="str">
        <f t="shared" si="378"/>
        <v/>
      </c>
      <c r="U1371" s="22" t="str">
        <f t="shared" si="379"/>
        <v/>
      </c>
      <c r="V1371" s="22" t="str">
        <f t="shared" si="386"/>
        <v/>
      </c>
      <c r="W1371" s="22" t="str">
        <f t="shared" si="387"/>
        <v/>
      </c>
      <c r="X1371" s="8"/>
      <c r="Y1371" s="29"/>
    </row>
    <row r="1372" spans="1:25" ht="18" customHeight="1" x14ac:dyDescent="0.35">
      <c r="A1372" s="20"/>
      <c r="B1372" s="24" t="str">
        <f t="shared" si="372"/>
        <v/>
      </c>
      <c r="C1372" s="34" t="str">
        <f t="shared" si="380"/>
        <v/>
      </c>
      <c r="D1372" s="8"/>
      <c r="E1372" s="22" t="str">
        <f t="shared" si="373"/>
        <v/>
      </c>
      <c r="F1372" s="34" t="str">
        <f t="shared" si="381"/>
        <v/>
      </c>
      <c r="G1372" s="8"/>
      <c r="H1372" s="22" t="str">
        <f t="shared" si="374"/>
        <v/>
      </c>
      <c r="I1372" s="34" t="str">
        <f t="shared" si="382"/>
        <v/>
      </c>
      <c r="J1372" s="8"/>
      <c r="K1372" s="22" t="str">
        <f t="shared" si="375"/>
        <v/>
      </c>
      <c r="L1372" s="34" t="str">
        <f t="shared" si="383"/>
        <v/>
      </c>
      <c r="M1372" s="8"/>
      <c r="N1372" s="22" t="str">
        <f t="shared" si="376"/>
        <v/>
      </c>
      <c r="O1372" s="34" t="str">
        <f t="shared" si="384"/>
        <v/>
      </c>
      <c r="P1372" s="8"/>
      <c r="Q1372" s="22" t="str">
        <f t="shared" si="377"/>
        <v/>
      </c>
      <c r="R1372" s="34" t="str">
        <f t="shared" si="385"/>
        <v/>
      </c>
      <c r="S1372" s="8"/>
      <c r="T1372" s="22" t="str">
        <f t="shared" si="378"/>
        <v/>
      </c>
      <c r="U1372" s="22" t="str">
        <f t="shared" si="379"/>
        <v/>
      </c>
      <c r="V1372" s="22" t="str">
        <f t="shared" si="386"/>
        <v/>
      </c>
      <c r="W1372" s="22" t="str">
        <f t="shared" si="387"/>
        <v/>
      </c>
      <c r="X1372" s="8"/>
      <c r="Y1372" s="29"/>
    </row>
    <row r="1373" spans="1:25" ht="18" customHeight="1" x14ac:dyDescent="0.35">
      <c r="A1373" s="20"/>
      <c r="B1373" s="24" t="str">
        <f t="shared" si="372"/>
        <v/>
      </c>
      <c r="C1373" s="34" t="str">
        <f t="shared" si="380"/>
        <v/>
      </c>
      <c r="D1373" s="8"/>
      <c r="E1373" s="22" t="str">
        <f t="shared" si="373"/>
        <v/>
      </c>
      <c r="F1373" s="34" t="str">
        <f t="shared" si="381"/>
        <v/>
      </c>
      <c r="G1373" s="8"/>
      <c r="H1373" s="22" t="str">
        <f t="shared" si="374"/>
        <v/>
      </c>
      <c r="I1373" s="34" t="str">
        <f t="shared" si="382"/>
        <v/>
      </c>
      <c r="J1373" s="8"/>
      <c r="K1373" s="22" t="str">
        <f t="shared" si="375"/>
        <v/>
      </c>
      <c r="L1373" s="34" t="str">
        <f t="shared" si="383"/>
        <v/>
      </c>
      <c r="M1373" s="8"/>
      <c r="N1373" s="22" t="str">
        <f t="shared" si="376"/>
        <v/>
      </c>
      <c r="O1373" s="34" t="str">
        <f t="shared" si="384"/>
        <v/>
      </c>
      <c r="P1373" s="8"/>
      <c r="Q1373" s="22" t="str">
        <f t="shared" si="377"/>
        <v/>
      </c>
      <c r="R1373" s="34" t="str">
        <f t="shared" si="385"/>
        <v/>
      </c>
      <c r="S1373" s="8"/>
      <c r="T1373" s="22" t="str">
        <f t="shared" si="378"/>
        <v/>
      </c>
      <c r="U1373" s="22" t="str">
        <f t="shared" si="379"/>
        <v/>
      </c>
      <c r="V1373" s="22" t="str">
        <f t="shared" si="386"/>
        <v/>
      </c>
      <c r="W1373" s="22" t="str">
        <f t="shared" si="387"/>
        <v/>
      </c>
      <c r="X1373" s="8"/>
      <c r="Y1373" s="29"/>
    </row>
    <row r="1374" spans="1:25" ht="18" customHeight="1" x14ac:dyDescent="0.35">
      <c r="A1374" s="20"/>
      <c r="B1374" s="24" t="str">
        <f t="shared" si="372"/>
        <v/>
      </c>
      <c r="C1374" s="34" t="str">
        <f t="shared" si="380"/>
        <v/>
      </c>
      <c r="D1374" s="8"/>
      <c r="E1374" s="22" t="str">
        <f t="shared" si="373"/>
        <v/>
      </c>
      <c r="F1374" s="34" t="str">
        <f t="shared" si="381"/>
        <v/>
      </c>
      <c r="G1374" s="8"/>
      <c r="H1374" s="22" t="str">
        <f t="shared" si="374"/>
        <v/>
      </c>
      <c r="I1374" s="34" t="str">
        <f t="shared" si="382"/>
        <v/>
      </c>
      <c r="J1374" s="8"/>
      <c r="K1374" s="22" t="str">
        <f t="shared" si="375"/>
        <v/>
      </c>
      <c r="L1374" s="34" t="str">
        <f t="shared" si="383"/>
        <v/>
      </c>
      <c r="M1374" s="8"/>
      <c r="N1374" s="22" t="str">
        <f t="shared" si="376"/>
        <v/>
      </c>
      <c r="O1374" s="34" t="str">
        <f t="shared" si="384"/>
        <v/>
      </c>
      <c r="P1374" s="8"/>
      <c r="Q1374" s="22" t="str">
        <f t="shared" si="377"/>
        <v/>
      </c>
      <c r="R1374" s="34" t="str">
        <f t="shared" si="385"/>
        <v/>
      </c>
      <c r="S1374" s="8"/>
      <c r="T1374" s="22" t="str">
        <f t="shared" si="378"/>
        <v/>
      </c>
      <c r="U1374" s="22" t="str">
        <f t="shared" si="379"/>
        <v/>
      </c>
      <c r="V1374" s="22" t="str">
        <f t="shared" si="386"/>
        <v/>
      </c>
      <c r="W1374" s="22" t="str">
        <f t="shared" si="387"/>
        <v/>
      </c>
      <c r="X1374" s="8"/>
      <c r="Y1374" s="29"/>
    </row>
    <row r="1375" spans="1:25" ht="18" customHeight="1" x14ac:dyDescent="0.35">
      <c r="A1375" s="20"/>
      <c r="B1375" s="24" t="str">
        <f t="shared" si="372"/>
        <v/>
      </c>
      <c r="C1375" s="34" t="str">
        <f t="shared" si="380"/>
        <v/>
      </c>
      <c r="D1375" s="8"/>
      <c r="E1375" s="22" t="str">
        <f t="shared" si="373"/>
        <v/>
      </c>
      <c r="F1375" s="34" t="str">
        <f t="shared" si="381"/>
        <v/>
      </c>
      <c r="G1375" s="8"/>
      <c r="H1375" s="22" t="str">
        <f t="shared" si="374"/>
        <v/>
      </c>
      <c r="I1375" s="34" t="str">
        <f t="shared" si="382"/>
        <v/>
      </c>
      <c r="J1375" s="8"/>
      <c r="K1375" s="22" t="str">
        <f t="shared" si="375"/>
        <v/>
      </c>
      <c r="L1375" s="34" t="str">
        <f t="shared" si="383"/>
        <v/>
      </c>
      <c r="M1375" s="8"/>
      <c r="N1375" s="22" t="str">
        <f t="shared" si="376"/>
        <v/>
      </c>
      <c r="O1375" s="34" t="str">
        <f t="shared" si="384"/>
        <v/>
      </c>
      <c r="P1375" s="8"/>
      <c r="Q1375" s="22" t="str">
        <f t="shared" si="377"/>
        <v/>
      </c>
      <c r="R1375" s="34" t="str">
        <f t="shared" si="385"/>
        <v/>
      </c>
      <c r="S1375" s="8"/>
      <c r="T1375" s="22" t="str">
        <f t="shared" si="378"/>
        <v/>
      </c>
      <c r="U1375" s="22" t="str">
        <f t="shared" si="379"/>
        <v/>
      </c>
      <c r="V1375" s="22" t="str">
        <f t="shared" si="386"/>
        <v/>
      </c>
      <c r="W1375" s="22" t="str">
        <f t="shared" si="387"/>
        <v/>
      </c>
      <c r="X1375" s="8"/>
      <c r="Y1375" s="29"/>
    </row>
    <row r="1376" spans="1:25" ht="18" customHeight="1" x14ac:dyDescent="0.35">
      <c r="A1376" s="20"/>
      <c r="B1376" s="24" t="str">
        <f t="shared" si="372"/>
        <v/>
      </c>
      <c r="C1376" s="34" t="str">
        <f t="shared" si="380"/>
        <v/>
      </c>
      <c r="D1376" s="8"/>
      <c r="E1376" s="22" t="str">
        <f t="shared" si="373"/>
        <v/>
      </c>
      <c r="F1376" s="34" t="str">
        <f t="shared" si="381"/>
        <v/>
      </c>
      <c r="G1376" s="8"/>
      <c r="H1376" s="22" t="str">
        <f t="shared" si="374"/>
        <v/>
      </c>
      <c r="I1376" s="34" t="str">
        <f t="shared" si="382"/>
        <v/>
      </c>
      <c r="J1376" s="8"/>
      <c r="K1376" s="22" t="str">
        <f t="shared" si="375"/>
        <v/>
      </c>
      <c r="L1376" s="34" t="str">
        <f t="shared" si="383"/>
        <v/>
      </c>
      <c r="M1376" s="8"/>
      <c r="N1376" s="22" t="str">
        <f t="shared" si="376"/>
        <v/>
      </c>
      <c r="O1376" s="34" t="str">
        <f t="shared" si="384"/>
        <v/>
      </c>
      <c r="P1376" s="8"/>
      <c r="Q1376" s="22" t="str">
        <f t="shared" si="377"/>
        <v/>
      </c>
      <c r="R1376" s="34" t="str">
        <f t="shared" si="385"/>
        <v/>
      </c>
      <c r="S1376" s="8"/>
      <c r="T1376" s="22" t="str">
        <f t="shared" si="378"/>
        <v/>
      </c>
      <c r="U1376" s="22" t="str">
        <f t="shared" si="379"/>
        <v/>
      </c>
      <c r="V1376" s="22" t="str">
        <f t="shared" si="386"/>
        <v/>
      </c>
      <c r="W1376" s="22" t="str">
        <f t="shared" si="387"/>
        <v/>
      </c>
      <c r="X1376" s="8"/>
      <c r="Y1376" s="29"/>
    </row>
    <row r="1377" spans="1:25" ht="18" customHeight="1" x14ac:dyDescent="0.35">
      <c r="A1377" s="20"/>
      <c r="B1377" s="24" t="str">
        <f t="shared" si="372"/>
        <v/>
      </c>
      <c r="C1377" s="34" t="str">
        <f t="shared" si="380"/>
        <v/>
      </c>
      <c r="D1377" s="8"/>
      <c r="E1377" s="22" t="str">
        <f t="shared" si="373"/>
        <v/>
      </c>
      <c r="F1377" s="34" t="str">
        <f t="shared" si="381"/>
        <v/>
      </c>
      <c r="G1377" s="8"/>
      <c r="H1377" s="22" t="str">
        <f t="shared" si="374"/>
        <v/>
      </c>
      <c r="I1377" s="34" t="str">
        <f t="shared" si="382"/>
        <v/>
      </c>
      <c r="J1377" s="8"/>
      <c r="K1377" s="22" t="str">
        <f t="shared" si="375"/>
        <v/>
      </c>
      <c r="L1377" s="34" t="str">
        <f t="shared" si="383"/>
        <v/>
      </c>
      <c r="M1377" s="8"/>
      <c r="N1377" s="22" t="str">
        <f t="shared" si="376"/>
        <v/>
      </c>
      <c r="O1377" s="34" t="str">
        <f t="shared" si="384"/>
        <v/>
      </c>
      <c r="P1377" s="8"/>
      <c r="Q1377" s="22" t="str">
        <f t="shared" si="377"/>
        <v/>
      </c>
      <c r="R1377" s="34" t="str">
        <f t="shared" si="385"/>
        <v/>
      </c>
      <c r="S1377" s="8"/>
      <c r="T1377" s="22" t="str">
        <f t="shared" si="378"/>
        <v/>
      </c>
      <c r="U1377" s="22" t="str">
        <f t="shared" si="379"/>
        <v/>
      </c>
      <c r="V1377" s="22" t="str">
        <f t="shared" si="386"/>
        <v/>
      </c>
      <c r="W1377" s="22" t="str">
        <f t="shared" si="387"/>
        <v/>
      </c>
      <c r="X1377" s="8"/>
      <c r="Y1377" s="29"/>
    </row>
    <row r="1378" spans="1:25" ht="18" customHeight="1" x14ac:dyDescent="0.35">
      <c r="A1378" s="20"/>
      <c r="B1378" s="24" t="str">
        <f t="shared" si="372"/>
        <v/>
      </c>
      <c r="C1378" s="34" t="str">
        <f t="shared" si="380"/>
        <v/>
      </c>
      <c r="D1378" s="8"/>
      <c r="E1378" s="22" t="str">
        <f t="shared" si="373"/>
        <v/>
      </c>
      <c r="F1378" s="34" t="str">
        <f t="shared" si="381"/>
        <v/>
      </c>
      <c r="G1378" s="8"/>
      <c r="H1378" s="22" t="str">
        <f t="shared" si="374"/>
        <v/>
      </c>
      <c r="I1378" s="34" t="str">
        <f t="shared" si="382"/>
        <v/>
      </c>
      <c r="J1378" s="8"/>
      <c r="K1378" s="22" t="str">
        <f t="shared" si="375"/>
        <v/>
      </c>
      <c r="L1378" s="34" t="str">
        <f t="shared" si="383"/>
        <v/>
      </c>
      <c r="M1378" s="8"/>
      <c r="N1378" s="22" t="str">
        <f t="shared" si="376"/>
        <v/>
      </c>
      <c r="O1378" s="34" t="str">
        <f t="shared" si="384"/>
        <v/>
      </c>
      <c r="P1378" s="8"/>
      <c r="Q1378" s="22" t="str">
        <f t="shared" si="377"/>
        <v/>
      </c>
      <c r="R1378" s="34" t="str">
        <f t="shared" si="385"/>
        <v/>
      </c>
      <c r="S1378" s="8"/>
      <c r="T1378" s="22" t="str">
        <f t="shared" si="378"/>
        <v/>
      </c>
      <c r="U1378" s="22" t="str">
        <f t="shared" si="379"/>
        <v/>
      </c>
      <c r="V1378" s="22" t="str">
        <f t="shared" si="386"/>
        <v/>
      </c>
      <c r="W1378" s="22" t="str">
        <f t="shared" si="387"/>
        <v/>
      </c>
      <c r="X1378" s="8"/>
      <c r="Y1378" s="29"/>
    </row>
    <row r="1379" spans="1:25" ht="18" customHeight="1" x14ac:dyDescent="0.35">
      <c r="A1379" s="20"/>
      <c r="B1379" s="24" t="str">
        <f t="shared" si="372"/>
        <v/>
      </c>
      <c r="C1379" s="34" t="str">
        <f t="shared" si="380"/>
        <v/>
      </c>
      <c r="D1379" s="8"/>
      <c r="E1379" s="22" t="str">
        <f t="shared" si="373"/>
        <v/>
      </c>
      <c r="F1379" s="34" t="str">
        <f t="shared" si="381"/>
        <v/>
      </c>
      <c r="G1379" s="8"/>
      <c r="H1379" s="22" t="str">
        <f t="shared" si="374"/>
        <v/>
      </c>
      <c r="I1379" s="34" t="str">
        <f t="shared" si="382"/>
        <v/>
      </c>
      <c r="J1379" s="8"/>
      <c r="K1379" s="22" t="str">
        <f t="shared" si="375"/>
        <v/>
      </c>
      <c r="L1379" s="34" t="str">
        <f t="shared" si="383"/>
        <v/>
      </c>
      <c r="M1379" s="8"/>
      <c r="N1379" s="22" t="str">
        <f t="shared" si="376"/>
        <v/>
      </c>
      <c r="O1379" s="34" t="str">
        <f t="shared" si="384"/>
        <v/>
      </c>
      <c r="P1379" s="8"/>
      <c r="Q1379" s="22" t="str">
        <f t="shared" si="377"/>
        <v/>
      </c>
      <c r="R1379" s="34" t="str">
        <f t="shared" si="385"/>
        <v/>
      </c>
      <c r="S1379" s="8"/>
      <c r="T1379" s="22" t="str">
        <f t="shared" si="378"/>
        <v/>
      </c>
      <c r="U1379" s="22" t="str">
        <f t="shared" si="379"/>
        <v/>
      </c>
      <c r="V1379" s="22" t="str">
        <f t="shared" si="386"/>
        <v/>
      </c>
      <c r="W1379" s="22" t="str">
        <f t="shared" si="387"/>
        <v/>
      </c>
      <c r="X1379" s="8"/>
      <c r="Y1379" s="29"/>
    </row>
    <row r="1380" spans="1:25" ht="18" customHeight="1" x14ac:dyDescent="0.35">
      <c r="A1380" s="20"/>
      <c r="B1380" s="24" t="str">
        <f t="shared" si="372"/>
        <v/>
      </c>
      <c r="C1380" s="34" t="str">
        <f t="shared" si="380"/>
        <v/>
      </c>
      <c r="D1380" s="8"/>
      <c r="E1380" s="22" t="str">
        <f t="shared" si="373"/>
        <v/>
      </c>
      <c r="F1380" s="34" t="str">
        <f t="shared" si="381"/>
        <v/>
      </c>
      <c r="G1380" s="8"/>
      <c r="H1380" s="22" t="str">
        <f t="shared" si="374"/>
        <v/>
      </c>
      <c r="I1380" s="34" t="str">
        <f t="shared" si="382"/>
        <v/>
      </c>
      <c r="J1380" s="8"/>
      <c r="K1380" s="22" t="str">
        <f t="shared" si="375"/>
        <v/>
      </c>
      <c r="L1380" s="34" t="str">
        <f t="shared" si="383"/>
        <v/>
      </c>
      <c r="M1380" s="8"/>
      <c r="N1380" s="22" t="str">
        <f t="shared" si="376"/>
        <v/>
      </c>
      <c r="O1380" s="34" t="str">
        <f t="shared" si="384"/>
        <v/>
      </c>
      <c r="P1380" s="8"/>
      <c r="Q1380" s="22" t="str">
        <f t="shared" si="377"/>
        <v/>
      </c>
      <c r="R1380" s="34" t="str">
        <f t="shared" si="385"/>
        <v/>
      </c>
      <c r="S1380" s="8"/>
      <c r="T1380" s="22" t="str">
        <f t="shared" si="378"/>
        <v/>
      </c>
      <c r="U1380" s="22" t="str">
        <f t="shared" si="379"/>
        <v/>
      </c>
      <c r="V1380" s="22" t="str">
        <f t="shared" si="386"/>
        <v/>
      </c>
      <c r="W1380" s="22" t="str">
        <f t="shared" si="387"/>
        <v/>
      </c>
      <c r="X1380" s="8"/>
      <c r="Y1380" s="29"/>
    </row>
    <row r="1381" spans="1:25" ht="18" customHeight="1" x14ac:dyDescent="0.35">
      <c r="A1381" s="20"/>
      <c r="B1381" s="24" t="str">
        <f t="shared" si="372"/>
        <v/>
      </c>
      <c r="C1381" s="34" t="str">
        <f t="shared" si="380"/>
        <v/>
      </c>
      <c r="D1381" s="8"/>
      <c r="E1381" s="22" t="str">
        <f t="shared" si="373"/>
        <v/>
      </c>
      <c r="F1381" s="34" t="str">
        <f t="shared" si="381"/>
        <v/>
      </c>
      <c r="G1381" s="8"/>
      <c r="H1381" s="22" t="str">
        <f t="shared" si="374"/>
        <v/>
      </c>
      <c r="I1381" s="34" t="str">
        <f t="shared" si="382"/>
        <v/>
      </c>
      <c r="J1381" s="8"/>
      <c r="K1381" s="22" t="str">
        <f t="shared" si="375"/>
        <v/>
      </c>
      <c r="L1381" s="34" t="str">
        <f t="shared" si="383"/>
        <v/>
      </c>
      <c r="M1381" s="8"/>
      <c r="N1381" s="22" t="str">
        <f t="shared" si="376"/>
        <v/>
      </c>
      <c r="O1381" s="34" t="str">
        <f t="shared" si="384"/>
        <v/>
      </c>
      <c r="P1381" s="8"/>
      <c r="Q1381" s="22" t="str">
        <f t="shared" si="377"/>
        <v/>
      </c>
      <c r="R1381" s="34" t="str">
        <f t="shared" si="385"/>
        <v/>
      </c>
      <c r="S1381" s="8"/>
      <c r="T1381" s="22" t="str">
        <f t="shared" si="378"/>
        <v/>
      </c>
      <c r="U1381" s="22" t="str">
        <f t="shared" si="379"/>
        <v/>
      </c>
      <c r="V1381" s="22" t="str">
        <f t="shared" si="386"/>
        <v/>
      </c>
      <c r="W1381" s="22" t="str">
        <f t="shared" si="387"/>
        <v/>
      </c>
      <c r="X1381" s="8"/>
      <c r="Y1381" s="29"/>
    </row>
    <row r="1382" spans="1:25" ht="18" customHeight="1" x14ac:dyDescent="0.35">
      <c r="A1382" s="20"/>
      <c r="B1382" s="24" t="str">
        <f t="shared" si="372"/>
        <v/>
      </c>
      <c r="C1382" s="34" t="str">
        <f t="shared" si="380"/>
        <v/>
      </c>
      <c r="D1382" s="8"/>
      <c r="E1382" s="22" t="str">
        <f t="shared" si="373"/>
        <v/>
      </c>
      <c r="F1382" s="34" t="str">
        <f t="shared" si="381"/>
        <v/>
      </c>
      <c r="G1382" s="8"/>
      <c r="H1382" s="22" t="str">
        <f t="shared" si="374"/>
        <v/>
      </c>
      <c r="I1382" s="34" t="str">
        <f t="shared" si="382"/>
        <v/>
      </c>
      <c r="J1382" s="8"/>
      <c r="K1382" s="22" t="str">
        <f t="shared" si="375"/>
        <v/>
      </c>
      <c r="L1382" s="34" t="str">
        <f t="shared" si="383"/>
        <v/>
      </c>
      <c r="M1382" s="8"/>
      <c r="N1382" s="22" t="str">
        <f t="shared" si="376"/>
        <v/>
      </c>
      <c r="O1382" s="34" t="str">
        <f t="shared" si="384"/>
        <v/>
      </c>
      <c r="P1382" s="8"/>
      <c r="Q1382" s="22" t="str">
        <f t="shared" si="377"/>
        <v/>
      </c>
      <c r="R1382" s="34" t="str">
        <f t="shared" si="385"/>
        <v/>
      </c>
      <c r="S1382" s="8"/>
      <c r="T1382" s="22" t="str">
        <f t="shared" si="378"/>
        <v/>
      </c>
      <c r="U1382" s="22" t="str">
        <f t="shared" si="379"/>
        <v/>
      </c>
      <c r="V1382" s="22" t="str">
        <f t="shared" si="386"/>
        <v/>
      </c>
      <c r="W1382" s="22" t="str">
        <f t="shared" si="387"/>
        <v/>
      </c>
      <c r="X1382" s="8"/>
      <c r="Y1382" s="29"/>
    </row>
    <row r="1383" spans="1:25" ht="18" customHeight="1" x14ac:dyDescent="0.35">
      <c r="A1383" s="20"/>
      <c r="B1383" s="24" t="str">
        <f t="shared" si="372"/>
        <v/>
      </c>
      <c r="C1383" s="34" t="str">
        <f t="shared" si="380"/>
        <v/>
      </c>
      <c r="D1383" s="8"/>
      <c r="E1383" s="22" t="str">
        <f t="shared" si="373"/>
        <v/>
      </c>
      <c r="F1383" s="34" t="str">
        <f t="shared" si="381"/>
        <v/>
      </c>
      <c r="G1383" s="8"/>
      <c r="H1383" s="22" t="str">
        <f t="shared" si="374"/>
        <v/>
      </c>
      <c r="I1383" s="34" t="str">
        <f t="shared" si="382"/>
        <v/>
      </c>
      <c r="J1383" s="8"/>
      <c r="K1383" s="22" t="str">
        <f t="shared" si="375"/>
        <v/>
      </c>
      <c r="L1383" s="34" t="str">
        <f t="shared" si="383"/>
        <v/>
      </c>
      <c r="M1383" s="8"/>
      <c r="N1383" s="22" t="str">
        <f t="shared" si="376"/>
        <v/>
      </c>
      <c r="O1383" s="34" t="str">
        <f t="shared" si="384"/>
        <v/>
      </c>
      <c r="P1383" s="8"/>
      <c r="Q1383" s="22" t="str">
        <f t="shared" si="377"/>
        <v/>
      </c>
      <c r="R1383" s="34" t="str">
        <f t="shared" si="385"/>
        <v/>
      </c>
      <c r="S1383" s="8"/>
      <c r="T1383" s="22" t="str">
        <f t="shared" si="378"/>
        <v/>
      </c>
      <c r="U1383" s="22" t="str">
        <f t="shared" si="379"/>
        <v/>
      </c>
      <c r="V1383" s="22" t="str">
        <f t="shared" si="386"/>
        <v/>
      </c>
      <c r="W1383" s="22" t="str">
        <f t="shared" si="387"/>
        <v/>
      </c>
      <c r="X1383" s="8"/>
      <c r="Y1383" s="29"/>
    </row>
    <row r="1384" spans="1:25" ht="18" customHeight="1" x14ac:dyDescent="0.35">
      <c r="A1384" s="20"/>
      <c r="B1384" s="24" t="str">
        <f t="shared" si="372"/>
        <v/>
      </c>
      <c r="C1384" s="34" t="str">
        <f t="shared" si="380"/>
        <v/>
      </c>
      <c r="D1384" s="8"/>
      <c r="E1384" s="22" t="str">
        <f t="shared" si="373"/>
        <v/>
      </c>
      <c r="F1384" s="34" t="str">
        <f t="shared" si="381"/>
        <v/>
      </c>
      <c r="G1384" s="8"/>
      <c r="H1384" s="22" t="str">
        <f t="shared" si="374"/>
        <v/>
      </c>
      <c r="I1384" s="34" t="str">
        <f t="shared" si="382"/>
        <v/>
      </c>
      <c r="J1384" s="8"/>
      <c r="K1384" s="22" t="str">
        <f t="shared" si="375"/>
        <v/>
      </c>
      <c r="L1384" s="34" t="str">
        <f t="shared" si="383"/>
        <v/>
      </c>
      <c r="M1384" s="8"/>
      <c r="N1384" s="22" t="str">
        <f t="shared" si="376"/>
        <v/>
      </c>
      <c r="O1384" s="34" t="str">
        <f t="shared" si="384"/>
        <v/>
      </c>
      <c r="P1384" s="8"/>
      <c r="Q1384" s="22" t="str">
        <f t="shared" si="377"/>
        <v/>
      </c>
      <c r="R1384" s="34" t="str">
        <f t="shared" si="385"/>
        <v/>
      </c>
      <c r="S1384" s="8"/>
      <c r="T1384" s="22" t="str">
        <f t="shared" si="378"/>
        <v/>
      </c>
      <c r="U1384" s="22" t="str">
        <f t="shared" si="379"/>
        <v/>
      </c>
      <c r="V1384" s="22" t="str">
        <f t="shared" si="386"/>
        <v/>
      </c>
      <c r="W1384" s="22" t="str">
        <f t="shared" si="387"/>
        <v/>
      </c>
      <c r="X1384" s="8"/>
      <c r="Y1384" s="29"/>
    </row>
    <row r="1385" spans="1:25" ht="18" customHeight="1" x14ac:dyDescent="0.35">
      <c r="A1385" s="20"/>
      <c r="B1385" s="24" t="str">
        <f t="shared" si="372"/>
        <v/>
      </c>
      <c r="C1385" s="34" t="str">
        <f t="shared" si="380"/>
        <v/>
      </c>
      <c r="D1385" s="8"/>
      <c r="E1385" s="22" t="str">
        <f t="shared" si="373"/>
        <v/>
      </c>
      <c r="F1385" s="34" t="str">
        <f t="shared" si="381"/>
        <v/>
      </c>
      <c r="G1385" s="8"/>
      <c r="H1385" s="22" t="str">
        <f t="shared" si="374"/>
        <v/>
      </c>
      <c r="I1385" s="34" t="str">
        <f t="shared" si="382"/>
        <v/>
      </c>
      <c r="J1385" s="8"/>
      <c r="K1385" s="22" t="str">
        <f t="shared" si="375"/>
        <v/>
      </c>
      <c r="L1385" s="34" t="str">
        <f t="shared" si="383"/>
        <v/>
      </c>
      <c r="M1385" s="8"/>
      <c r="N1385" s="22" t="str">
        <f t="shared" si="376"/>
        <v/>
      </c>
      <c r="O1385" s="34" t="str">
        <f t="shared" si="384"/>
        <v/>
      </c>
      <c r="P1385" s="8"/>
      <c r="Q1385" s="22" t="str">
        <f t="shared" si="377"/>
        <v/>
      </c>
      <c r="R1385" s="34" t="str">
        <f t="shared" si="385"/>
        <v/>
      </c>
      <c r="S1385" s="8"/>
      <c r="T1385" s="22" t="str">
        <f t="shared" si="378"/>
        <v/>
      </c>
      <c r="U1385" s="22" t="str">
        <f t="shared" si="379"/>
        <v/>
      </c>
      <c r="V1385" s="22" t="str">
        <f t="shared" si="386"/>
        <v/>
      </c>
      <c r="W1385" s="22" t="str">
        <f t="shared" si="387"/>
        <v/>
      </c>
      <c r="X1385" s="8"/>
      <c r="Y1385" s="29"/>
    </row>
    <row r="1386" spans="1:25" ht="18" customHeight="1" x14ac:dyDescent="0.35">
      <c r="A1386" s="20"/>
      <c r="B1386" s="24" t="str">
        <f t="shared" si="372"/>
        <v/>
      </c>
      <c r="C1386" s="34" t="str">
        <f t="shared" si="380"/>
        <v/>
      </c>
      <c r="D1386" s="8"/>
      <c r="E1386" s="22" t="str">
        <f t="shared" si="373"/>
        <v/>
      </c>
      <c r="F1386" s="34" t="str">
        <f t="shared" si="381"/>
        <v/>
      </c>
      <c r="G1386" s="8"/>
      <c r="H1386" s="22" t="str">
        <f t="shared" si="374"/>
        <v/>
      </c>
      <c r="I1386" s="34" t="str">
        <f t="shared" si="382"/>
        <v/>
      </c>
      <c r="J1386" s="8"/>
      <c r="K1386" s="22" t="str">
        <f t="shared" si="375"/>
        <v/>
      </c>
      <c r="L1386" s="34" t="str">
        <f t="shared" si="383"/>
        <v/>
      </c>
      <c r="M1386" s="8"/>
      <c r="N1386" s="22" t="str">
        <f t="shared" si="376"/>
        <v/>
      </c>
      <c r="O1386" s="34" t="str">
        <f t="shared" si="384"/>
        <v/>
      </c>
      <c r="P1386" s="8"/>
      <c r="Q1386" s="22" t="str">
        <f t="shared" si="377"/>
        <v/>
      </c>
      <c r="R1386" s="34" t="str">
        <f t="shared" si="385"/>
        <v/>
      </c>
      <c r="S1386" s="8"/>
      <c r="T1386" s="22" t="str">
        <f t="shared" si="378"/>
        <v/>
      </c>
      <c r="U1386" s="22" t="str">
        <f t="shared" si="379"/>
        <v/>
      </c>
      <c r="V1386" s="22" t="str">
        <f t="shared" si="386"/>
        <v/>
      </c>
      <c r="W1386" s="22" t="str">
        <f t="shared" si="387"/>
        <v/>
      </c>
      <c r="X1386" s="8"/>
      <c r="Y1386" s="29"/>
    </row>
    <row r="1387" spans="1:25" ht="18" customHeight="1" x14ac:dyDescent="0.35">
      <c r="A1387" s="20"/>
      <c r="B1387" s="24" t="str">
        <f t="shared" si="372"/>
        <v/>
      </c>
      <c r="C1387" s="34" t="str">
        <f t="shared" si="380"/>
        <v/>
      </c>
      <c r="D1387" s="8"/>
      <c r="E1387" s="22" t="str">
        <f t="shared" si="373"/>
        <v/>
      </c>
      <c r="F1387" s="34" t="str">
        <f t="shared" si="381"/>
        <v/>
      </c>
      <c r="G1387" s="8"/>
      <c r="H1387" s="22" t="str">
        <f t="shared" si="374"/>
        <v/>
      </c>
      <c r="I1387" s="34" t="str">
        <f t="shared" si="382"/>
        <v/>
      </c>
      <c r="J1387" s="8"/>
      <c r="K1387" s="22" t="str">
        <f t="shared" si="375"/>
        <v/>
      </c>
      <c r="L1387" s="34" t="str">
        <f t="shared" si="383"/>
        <v/>
      </c>
      <c r="M1387" s="8"/>
      <c r="N1387" s="22" t="str">
        <f t="shared" si="376"/>
        <v/>
      </c>
      <c r="O1387" s="34" t="str">
        <f t="shared" si="384"/>
        <v/>
      </c>
      <c r="P1387" s="8"/>
      <c r="Q1387" s="22" t="str">
        <f t="shared" si="377"/>
        <v/>
      </c>
      <c r="R1387" s="34" t="str">
        <f t="shared" si="385"/>
        <v/>
      </c>
      <c r="S1387" s="8"/>
      <c r="T1387" s="22" t="str">
        <f t="shared" si="378"/>
        <v/>
      </c>
      <c r="U1387" s="22" t="str">
        <f t="shared" si="379"/>
        <v/>
      </c>
      <c r="V1387" s="22" t="str">
        <f t="shared" si="386"/>
        <v/>
      </c>
      <c r="W1387" s="22" t="str">
        <f t="shared" si="387"/>
        <v/>
      </c>
      <c r="X1387" s="8"/>
      <c r="Y1387" s="29"/>
    </row>
    <row r="1388" spans="1:25" ht="18" customHeight="1" x14ac:dyDescent="0.35">
      <c r="A1388" s="20"/>
      <c r="B1388" s="24" t="str">
        <f t="shared" si="372"/>
        <v/>
      </c>
      <c r="C1388" s="34" t="str">
        <f t="shared" si="380"/>
        <v/>
      </c>
      <c r="D1388" s="8"/>
      <c r="E1388" s="22" t="str">
        <f t="shared" si="373"/>
        <v/>
      </c>
      <c r="F1388" s="34" t="str">
        <f t="shared" si="381"/>
        <v/>
      </c>
      <c r="G1388" s="8"/>
      <c r="H1388" s="22" t="str">
        <f t="shared" si="374"/>
        <v/>
      </c>
      <c r="I1388" s="34" t="str">
        <f t="shared" si="382"/>
        <v/>
      </c>
      <c r="J1388" s="8"/>
      <c r="K1388" s="22" t="str">
        <f t="shared" si="375"/>
        <v/>
      </c>
      <c r="L1388" s="34" t="str">
        <f t="shared" si="383"/>
        <v/>
      </c>
      <c r="M1388" s="8"/>
      <c r="N1388" s="22" t="str">
        <f t="shared" si="376"/>
        <v/>
      </c>
      <c r="O1388" s="34" t="str">
        <f t="shared" si="384"/>
        <v/>
      </c>
      <c r="P1388" s="8"/>
      <c r="Q1388" s="22" t="str">
        <f t="shared" si="377"/>
        <v/>
      </c>
      <c r="R1388" s="34" t="str">
        <f t="shared" si="385"/>
        <v/>
      </c>
      <c r="S1388" s="8"/>
      <c r="T1388" s="22" t="str">
        <f t="shared" si="378"/>
        <v/>
      </c>
      <c r="U1388" s="22" t="str">
        <f t="shared" si="379"/>
        <v/>
      </c>
      <c r="V1388" s="22" t="str">
        <f t="shared" si="386"/>
        <v/>
      </c>
      <c r="W1388" s="22" t="str">
        <f t="shared" si="387"/>
        <v/>
      </c>
      <c r="X1388" s="8"/>
      <c r="Y1388" s="29"/>
    </row>
    <row r="1389" spans="1:25" ht="18" customHeight="1" x14ac:dyDescent="0.35">
      <c r="A1389" s="20"/>
      <c r="B1389" s="24" t="str">
        <f t="shared" si="372"/>
        <v/>
      </c>
      <c r="C1389" s="34" t="str">
        <f t="shared" si="380"/>
        <v/>
      </c>
      <c r="D1389" s="8"/>
      <c r="E1389" s="22" t="str">
        <f t="shared" si="373"/>
        <v/>
      </c>
      <c r="F1389" s="34" t="str">
        <f t="shared" si="381"/>
        <v/>
      </c>
      <c r="G1389" s="8"/>
      <c r="H1389" s="22" t="str">
        <f t="shared" si="374"/>
        <v/>
      </c>
      <c r="I1389" s="34" t="str">
        <f t="shared" si="382"/>
        <v/>
      </c>
      <c r="J1389" s="8"/>
      <c r="K1389" s="22" t="str">
        <f t="shared" si="375"/>
        <v/>
      </c>
      <c r="L1389" s="34" t="str">
        <f t="shared" si="383"/>
        <v/>
      </c>
      <c r="M1389" s="8"/>
      <c r="N1389" s="22" t="str">
        <f t="shared" si="376"/>
        <v/>
      </c>
      <c r="O1389" s="34" t="str">
        <f t="shared" si="384"/>
        <v/>
      </c>
      <c r="P1389" s="8"/>
      <c r="Q1389" s="22" t="str">
        <f t="shared" si="377"/>
        <v/>
      </c>
      <c r="R1389" s="34" t="str">
        <f t="shared" si="385"/>
        <v/>
      </c>
      <c r="S1389" s="8"/>
      <c r="T1389" s="22" t="str">
        <f t="shared" si="378"/>
        <v/>
      </c>
      <c r="U1389" s="22" t="str">
        <f t="shared" si="379"/>
        <v/>
      </c>
      <c r="V1389" s="22" t="str">
        <f t="shared" si="386"/>
        <v/>
      </c>
      <c r="W1389" s="22" t="str">
        <f t="shared" si="387"/>
        <v/>
      </c>
      <c r="X1389" s="8"/>
      <c r="Y1389" s="29"/>
    </row>
    <row r="1390" spans="1:25" ht="18" customHeight="1" x14ac:dyDescent="0.35">
      <c r="A1390" s="20"/>
      <c r="B1390" s="24" t="str">
        <f t="shared" si="372"/>
        <v/>
      </c>
      <c r="C1390" s="34" t="str">
        <f t="shared" si="380"/>
        <v/>
      </c>
      <c r="D1390" s="8"/>
      <c r="E1390" s="22" t="str">
        <f t="shared" si="373"/>
        <v/>
      </c>
      <c r="F1390" s="34" t="str">
        <f t="shared" si="381"/>
        <v/>
      </c>
      <c r="G1390" s="8"/>
      <c r="H1390" s="22" t="str">
        <f t="shared" si="374"/>
        <v/>
      </c>
      <c r="I1390" s="34" t="str">
        <f t="shared" si="382"/>
        <v/>
      </c>
      <c r="J1390" s="8"/>
      <c r="K1390" s="22" t="str">
        <f t="shared" si="375"/>
        <v/>
      </c>
      <c r="L1390" s="34" t="str">
        <f t="shared" si="383"/>
        <v/>
      </c>
      <c r="M1390" s="8"/>
      <c r="N1390" s="22" t="str">
        <f t="shared" si="376"/>
        <v/>
      </c>
      <c r="O1390" s="34" t="str">
        <f t="shared" si="384"/>
        <v/>
      </c>
      <c r="P1390" s="8"/>
      <c r="Q1390" s="22" t="str">
        <f t="shared" si="377"/>
        <v/>
      </c>
      <c r="R1390" s="34" t="str">
        <f t="shared" si="385"/>
        <v/>
      </c>
      <c r="S1390" s="8"/>
      <c r="T1390" s="22" t="str">
        <f t="shared" si="378"/>
        <v/>
      </c>
      <c r="U1390" s="22" t="str">
        <f t="shared" si="379"/>
        <v/>
      </c>
      <c r="V1390" s="22" t="str">
        <f t="shared" si="386"/>
        <v/>
      </c>
      <c r="W1390" s="22" t="str">
        <f t="shared" si="387"/>
        <v/>
      </c>
      <c r="X1390" s="8"/>
      <c r="Y1390" s="29"/>
    </row>
    <row r="1391" spans="1:25" ht="18" customHeight="1" x14ac:dyDescent="0.35">
      <c r="A1391" s="20"/>
      <c r="B1391" s="24" t="str">
        <f t="shared" si="372"/>
        <v/>
      </c>
      <c r="C1391" s="34" t="str">
        <f t="shared" si="380"/>
        <v/>
      </c>
      <c r="D1391" s="8"/>
      <c r="E1391" s="22" t="str">
        <f t="shared" si="373"/>
        <v/>
      </c>
      <c r="F1391" s="34" t="str">
        <f t="shared" si="381"/>
        <v/>
      </c>
      <c r="G1391" s="8"/>
      <c r="H1391" s="22" t="str">
        <f t="shared" si="374"/>
        <v/>
      </c>
      <c r="I1391" s="34" t="str">
        <f t="shared" si="382"/>
        <v/>
      </c>
      <c r="J1391" s="8"/>
      <c r="K1391" s="22" t="str">
        <f t="shared" si="375"/>
        <v/>
      </c>
      <c r="L1391" s="34" t="str">
        <f t="shared" si="383"/>
        <v/>
      </c>
      <c r="M1391" s="8"/>
      <c r="N1391" s="22" t="str">
        <f t="shared" si="376"/>
        <v/>
      </c>
      <c r="O1391" s="34" t="str">
        <f t="shared" si="384"/>
        <v/>
      </c>
      <c r="P1391" s="8"/>
      <c r="Q1391" s="22" t="str">
        <f t="shared" si="377"/>
        <v/>
      </c>
      <c r="R1391" s="34" t="str">
        <f t="shared" si="385"/>
        <v/>
      </c>
      <c r="S1391" s="8"/>
      <c r="T1391" s="22" t="str">
        <f t="shared" si="378"/>
        <v/>
      </c>
      <c r="U1391" s="22" t="str">
        <f t="shared" si="379"/>
        <v/>
      </c>
      <c r="V1391" s="22" t="str">
        <f t="shared" si="386"/>
        <v/>
      </c>
      <c r="W1391" s="22" t="str">
        <f t="shared" si="387"/>
        <v/>
      </c>
      <c r="X1391" s="8"/>
      <c r="Y1391" s="29"/>
    </row>
    <row r="1392" spans="1:25" ht="18" customHeight="1" x14ac:dyDescent="0.35">
      <c r="A1392" s="20"/>
      <c r="B1392" s="24" t="str">
        <f t="shared" si="372"/>
        <v/>
      </c>
      <c r="C1392" s="34" t="str">
        <f t="shared" si="380"/>
        <v/>
      </c>
      <c r="D1392" s="8"/>
      <c r="E1392" s="22" t="str">
        <f t="shared" si="373"/>
        <v/>
      </c>
      <c r="F1392" s="34" t="str">
        <f t="shared" si="381"/>
        <v/>
      </c>
      <c r="G1392" s="8"/>
      <c r="H1392" s="22" t="str">
        <f t="shared" si="374"/>
        <v/>
      </c>
      <c r="I1392" s="34" t="str">
        <f t="shared" si="382"/>
        <v/>
      </c>
      <c r="J1392" s="8"/>
      <c r="K1392" s="22" t="str">
        <f t="shared" si="375"/>
        <v/>
      </c>
      <c r="L1392" s="34" t="str">
        <f t="shared" si="383"/>
        <v/>
      </c>
      <c r="M1392" s="8"/>
      <c r="N1392" s="22" t="str">
        <f t="shared" si="376"/>
        <v/>
      </c>
      <c r="O1392" s="34" t="str">
        <f t="shared" si="384"/>
        <v/>
      </c>
      <c r="P1392" s="8"/>
      <c r="Q1392" s="22" t="str">
        <f t="shared" si="377"/>
        <v/>
      </c>
      <c r="R1392" s="34" t="str">
        <f t="shared" si="385"/>
        <v/>
      </c>
      <c r="S1392" s="8"/>
      <c r="T1392" s="22" t="str">
        <f t="shared" si="378"/>
        <v/>
      </c>
      <c r="U1392" s="22" t="str">
        <f t="shared" si="379"/>
        <v/>
      </c>
      <c r="V1392" s="22" t="str">
        <f t="shared" si="386"/>
        <v/>
      </c>
      <c r="W1392" s="22" t="str">
        <f t="shared" si="387"/>
        <v/>
      </c>
      <c r="X1392" s="8"/>
      <c r="Y1392" s="29"/>
    </row>
    <row r="1393" spans="1:25" ht="18" customHeight="1" x14ac:dyDescent="0.35">
      <c r="A1393" s="20"/>
      <c r="B1393" s="24" t="str">
        <f t="shared" si="372"/>
        <v/>
      </c>
      <c r="C1393" s="34" t="str">
        <f t="shared" si="380"/>
        <v/>
      </c>
      <c r="D1393" s="8"/>
      <c r="E1393" s="22" t="str">
        <f t="shared" si="373"/>
        <v/>
      </c>
      <c r="F1393" s="34" t="str">
        <f t="shared" si="381"/>
        <v/>
      </c>
      <c r="G1393" s="8"/>
      <c r="H1393" s="22" t="str">
        <f t="shared" si="374"/>
        <v/>
      </c>
      <c r="I1393" s="34" t="str">
        <f t="shared" si="382"/>
        <v/>
      </c>
      <c r="J1393" s="8"/>
      <c r="K1393" s="22" t="str">
        <f t="shared" si="375"/>
        <v/>
      </c>
      <c r="L1393" s="34" t="str">
        <f t="shared" si="383"/>
        <v/>
      </c>
      <c r="M1393" s="8"/>
      <c r="N1393" s="22" t="str">
        <f t="shared" si="376"/>
        <v/>
      </c>
      <c r="O1393" s="34" t="str">
        <f t="shared" si="384"/>
        <v/>
      </c>
      <c r="P1393" s="8"/>
      <c r="Q1393" s="22" t="str">
        <f t="shared" si="377"/>
        <v/>
      </c>
      <c r="R1393" s="34" t="str">
        <f t="shared" si="385"/>
        <v/>
      </c>
      <c r="S1393" s="8"/>
      <c r="T1393" s="22" t="str">
        <f t="shared" si="378"/>
        <v/>
      </c>
      <c r="U1393" s="22" t="str">
        <f t="shared" si="379"/>
        <v/>
      </c>
      <c r="V1393" s="22" t="str">
        <f t="shared" si="386"/>
        <v/>
      </c>
      <c r="W1393" s="22" t="str">
        <f t="shared" si="387"/>
        <v/>
      </c>
      <c r="X1393" s="8"/>
      <c r="Y1393" s="29"/>
    </row>
    <row r="1394" spans="1:25" ht="18" customHeight="1" x14ac:dyDescent="0.35">
      <c r="A1394" s="20"/>
      <c r="B1394" s="24" t="str">
        <f t="shared" si="372"/>
        <v/>
      </c>
      <c r="C1394" s="34" t="str">
        <f t="shared" si="380"/>
        <v/>
      </c>
      <c r="D1394" s="8"/>
      <c r="E1394" s="22" t="str">
        <f t="shared" si="373"/>
        <v/>
      </c>
      <c r="F1394" s="34" t="str">
        <f t="shared" si="381"/>
        <v/>
      </c>
      <c r="G1394" s="8"/>
      <c r="H1394" s="22" t="str">
        <f t="shared" si="374"/>
        <v/>
      </c>
      <c r="I1394" s="34" t="str">
        <f t="shared" si="382"/>
        <v/>
      </c>
      <c r="J1394" s="8"/>
      <c r="K1394" s="22" t="str">
        <f t="shared" si="375"/>
        <v/>
      </c>
      <c r="L1394" s="34" t="str">
        <f t="shared" si="383"/>
        <v/>
      </c>
      <c r="M1394" s="8"/>
      <c r="N1394" s="22" t="str">
        <f t="shared" si="376"/>
        <v/>
      </c>
      <c r="O1394" s="34" t="str">
        <f t="shared" si="384"/>
        <v/>
      </c>
      <c r="P1394" s="8"/>
      <c r="Q1394" s="22" t="str">
        <f t="shared" si="377"/>
        <v/>
      </c>
      <c r="R1394" s="34" t="str">
        <f t="shared" si="385"/>
        <v/>
      </c>
      <c r="S1394" s="8"/>
      <c r="T1394" s="22" t="str">
        <f t="shared" si="378"/>
        <v/>
      </c>
      <c r="U1394" s="22" t="str">
        <f t="shared" si="379"/>
        <v/>
      </c>
      <c r="V1394" s="22" t="str">
        <f t="shared" si="386"/>
        <v/>
      </c>
      <c r="W1394" s="22" t="str">
        <f t="shared" si="387"/>
        <v/>
      </c>
      <c r="X1394" s="8"/>
      <c r="Y1394" s="29"/>
    </row>
    <row r="1395" spans="1:25" ht="18" customHeight="1" x14ac:dyDescent="0.35">
      <c r="A1395" s="20"/>
      <c r="B1395" s="24" t="str">
        <f t="shared" si="372"/>
        <v/>
      </c>
      <c r="C1395" s="34" t="str">
        <f t="shared" si="380"/>
        <v/>
      </c>
      <c r="D1395" s="8"/>
      <c r="E1395" s="22" t="str">
        <f t="shared" si="373"/>
        <v/>
      </c>
      <c r="F1395" s="34" t="str">
        <f t="shared" si="381"/>
        <v/>
      </c>
      <c r="G1395" s="8"/>
      <c r="H1395" s="22" t="str">
        <f t="shared" si="374"/>
        <v/>
      </c>
      <c r="I1395" s="34" t="str">
        <f t="shared" si="382"/>
        <v/>
      </c>
      <c r="J1395" s="8"/>
      <c r="K1395" s="22" t="str">
        <f t="shared" si="375"/>
        <v/>
      </c>
      <c r="L1395" s="34" t="str">
        <f t="shared" si="383"/>
        <v/>
      </c>
      <c r="M1395" s="8"/>
      <c r="N1395" s="22" t="str">
        <f t="shared" si="376"/>
        <v/>
      </c>
      <c r="O1395" s="34" t="str">
        <f t="shared" si="384"/>
        <v/>
      </c>
      <c r="P1395" s="8"/>
      <c r="Q1395" s="22" t="str">
        <f t="shared" si="377"/>
        <v/>
      </c>
      <c r="R1395" s="34" t="str">
        <f t="shared" si="385"/>
        <v/>
      </c>
      <c r="S1395" s="8"/>
      <c r="T1395" s="22" t="str">
        <f t="shared" si="378"/>
        <v/>
      </c>
      <c r="U1395" s="22" t="str">
        <f t="shared" si="379"/>
        <v/>
      </c>
      <c r="V1395" s="22" t="str">
        <f t="shared" si="386"/>
        <v/>
      </c>
      <c r="W1395" s="22" t="str">
        <f t="shared" si="387"/>
        <v/>
      </c>
      <c r="X1395" s="8"/>
      <c r="Y1395" s="29"/>
    </row>
    <row r="1396" spans="1:25" ht="18" customHeight="1" x14ac:dyDescent="0.35">
      <c r="A1396" s="20"/>
      <c r="B1396" s="24" t="str">
        <f t="shared" si="372"/>
        <v/>
      </c>
      <c r="C1396" s="34" t="str">
        <f t="shared" si="380"/>
        <v/>
      </c>
      <c r="D1396" s="8"/>
      <c r="E1396" s="22" t="str">
        <f t="shared" si="373"/>
        <v/>
      </c>
      <c r="F1396" s="34" t="str">
        <f t="shared" si="381"/>
        <v/>
      </c>
      <c r="G1396" s="8"/>
      <c r="H1396" s="22" t="str">
        <f t="shared" si="374"/>
        <v/>
      </c>
      <c r="I1396" s="34" t="str">
        <f t="shared" si="382"/>
        <v/>
      </c>
      <c r="J1396" s="8"/>
      <c r="K1396" s="22" t="str">
        <f t="shared" si="375"/>
        <v/>
      </c>
      <c r="L1396" s="34" t="str">
        <f t="shared" si="383"/>
        <v/>
      </c>
      <c r="M1396" s="8"/>
      <c r="N1396" s="22" t="str">
        <f t="shared" si="376"/>
        <v/>
      </c>
      <c r="O1396" s="34" t="str">
        <f t="shared" si="384"/>
        <v/>
      </c>
      <c r="P1396" s="8"/>
      <c r="Q1396" s="22" t="str">
        <f t="shared" si="377"/>
        <v/>
      </c>
      <c r="R1396" s="34" t="str">
        <f t="shared" si="385"/>
        <v/>
      </c>
      <c r="S1396" s="8"/>
      <c r="T1396" s="22" t="str">
        <f t="shared" si="378"/>
        <v/>
      </c>
      <c r="U1396" s="22" t="str">
        <f t="shared" si="379"/>
        <v/>
      </c>
      <c r="V1396" s="22" t="str">
        <f t="shared" si="386"/>
        <v/>
      </c>
      <c r="W1396" s="22" t="str">
        <f t="shared" si="387"/>
        <v/>
      </c>
      <c r="X1396" s="8"/>
      <c r="Y1396" s="29"/>
    </row>
    <row r="1397" spans="1:25" ht="18" customHeight="1" x14ac:dyDescent="0.35">
      <c r="A1397" s="20"/>
      <c r="B1397" s="24" t="str">
        <f t="shared" si="372"/>
        <v/>
      </c>
      <c r="C1397" s="34" t="str">
        <f t="shared" si="380"/>
        <v/>
      </c>
      <c r="D1397" s="8"/>
      <c r="E1397" s="22" t="str">
        <f t="shared" si="373"/>
        <v/>
      </c>
      <c r="F1397" s="34" t="str">
        <f t="shared" si="381"/>
        <v/>
      </c>
      <c r="G1397" s="8"/>
      <c r="H1397" s="22" t="str">
        <f t="shared" si="374"/>
        <v/>
      </c>
      <c r="I1397" s="34" t="str">
        <f t="shared" si="382"/>
        <v/>
      </c>
      <c r="J1397" s="8"/>
      <c r="K1397" s="22" t="str">
        <f t="shared" si="375"/>
        <v/>
      </c>
      <c r="L1397" s="34" t="str">
        <f t="shared" si="383"/>
        <v/>
      </c>
      <c r="M1397" s="8"/>
      <c r="N1397" s="22" t="str">
        <f t="shared" si="376"/>
        <v/>
      </c>
      <c r="O1397" s="34" t="str">
        <f t="shared" si="384"/>
        <v/>
      </c>
      <c r="P1397" s="8"/>
      <c r="Q1397" s="22" t="str">
        <f t="shared" si="377"/>
        <v/>
      </c>
      <c r="R1397" s="34" t="str">
        <f t="shared" si="385"/>
        <v/>
      </c>
      <c r="S1397" s="8"/>
      <c r="T1397" s="22" t="str">
        <f t="shared" si="378"/>
        <v/>
      </c>
      <c r="U1397" s="22" t="str">
        <f t="shared" si="379"/>
        <v/>
      </c>
      <c r="V1397" s="22" t="str">
        <f t="shared" si="386"/>
        <v/>
      </c>
      <c r="W1397" s="22" t="str">
        <f t="shared" si="387"/>
        <v/>
      </c>
      <c r="X1397" s="8"/>
      <c r="Y1397" s="29"/>
    </row>
    <row r="1398" spans="1:25" ht="18" customHeight="1" x14ac:dyDescent="0.35">
      <c r="A1398" s="20"/>
      <c r="B1398" s="24" t="str">
        <f t="shared" si="372"/>
        <v/>
      </c>
      <c r="C1398" s="34" t="str">
        <f t="shared" si="380"/>
        <v/>
      </c>
      <c r="D1398" s="8"/>
      <c r="E1398" s="22" t="str">
        <f t="shared" si="373"/>
        <v/>
      </c>
      <c r="F1398" s="34" t="str">
        <f t="shared" si="381"/>
        <v/>
      </c>
      <c r="G1398" s="8"/>
      <c r="H1398" s="22" t="str">
        <f t="shared" si="374"/>
        <v/>
      </c>
      <c r="I1398" s="34" t="str">
        <f t="shared" si="382"/>
        <v/>
      </c>
      <c r="J1398" s="8"/>
      <c r="K1398" s="22" t="str">
        <f t="shared" si="375"/>
        <v/>
      </c>
      <c r="L1398" s="34" t="str">
        <f t="shared" si="383"/>
        <v/>
      </c>
      <c r="M1398" s="8"/>
      <c r="N1398" s="22" t="str">
        <f t="shared" si="376"/>
        <v/>
      </c>
      <c r="O1398" s="34" t="str">
        <f t="shared" si="384"/>
        <v/>
      </c>
      <c r="P1398" s="8"/>
      <c r="Q1398" s="22" t="str">
        <f t="shared" si="377"/>
        <v/>
      </c>
      <c r="R1398" s="34" t="str">
        <f t="shared" si="385"/>
        <v/>
      </c>
      <c r="S1398" s="8"/>
      <c r="T1398" s="22" t="str">
        <f t="shared" si="378"/>
        <v/>
      </c>
      <c r="U1398" s="22" t="str">
        <f t="shared" si="379"/>
        <v/>
      </c>
      <c r="V1398" s="22" t="str">
        <f t="shared" si="386"/>
        <v/>
      </c>
      <c r="W1398" s="22" t="str">
        <f t="shared" si="387"/>
        <v/>
      </c>
      <c r="X1398" s="8"/>
      <c r="Y1398" s="29"/>
    </row>
    <row r="1399" spans="1:25" ht="18" customHeight="1" x14ac:dyDescent="0.35">
      <c r="A1399" s="20"/>
      <c r="B1399" s="24" t="str">
        <f t="shared" si="372"/>
        <v/>
      </c>
      <c r="C1399" s="34" t="str">
        <f t="shared" si="380"/>
        <v/>
      </c>
      <c r="D1399" s="8"/>
      <c r="E1399" s="22" t="str">
        <f t="shared" si="373"/>
        <v/>
      </c>
      <c r="F1399" s="34" t="str">
        <f t="shared" si="381"/>
        <v/>
      </c>
      <c r="G1399" s="8"/>
      <c r="H1399" s="22" t="str">
        <f t="shared" si="374"/>
        <v/>
      </c>
      <c r="I1399" s="34" t="str">
        <f t="shared" si="382"/>
        <v/>
      </c>
      <c r="J1399" s="8"/>
      <c r="K1399" s="22" t="str">
        <f t="shared" si="375"/>
        <v/>
      </c>
      <c r="L1399" s="34" t="str">
        <f t="shared" si="383"/>
        <v/>
      </c>
      <c r="M1399" s="8"/>
      <c r="N1399" s="22" t="str">
        <f t="shared" si="376"/>
        <v/>
      </c>
      <c r="O1399" s="34" t="str">
        <f t="shared" si="384"/>
        <v/>
      </c>
      <c r="P1399" s="8"/>
      <c r="Q1399" s="22" t="str">
        <f t="shared" si="377"/>
        <v/>
      </c>
      <c r="R1399" s="34" t="str">
        <f t="shared" si="385"/>
        <v/>
      </c>
      <c r="S1399" s="8"/>
      <c r="T1399" s="22" t="str">
        <f t="shared" si="378"/>
        <v/>
      </c>
      <c r="U1399" s="22" t="str">
        <f t="shared" si="379"/>
        <v/>
      </c>
      <c r="V1399" s="22" t="str">
        <f t="shared" si="386"/>
        <v/>
      </c>
      <c r="W1399" s="22" t="str">
        <f t="shared" si="387"/>
        <v/>
      </c>
      <c r="X1399" s="8"/>
      <c r="Y1399" s="29"/>
    </row>
    <row r="1400" spans="1:25" ht="18" customHeight="1" x14ac:dyDescent="0.35">
      <c r="A1400" s="20"/>
      <c r="B1400" s="24" t="str">
        <f t="shared" si="372"/>
        <v/>
      </c>
      <c r="C1400" s="34" t="str">
        <f t="shared" si="380"/>
        <v/>
      </c>
      <c r="D1400" s="8"/>
      <c r="E1400" s="22" t="str">
        <f t="shared" si="373"/>
        <v/>
      </c>
      <c r="F1400" s="34" t="str">
        <f t="shared" si="381"/>
        <v/>
      </c>
      <c r="G1400" s="8"/>
      <c r="H1400" s="22" t="str">
        <f t="shared" si="374"/>
        <v/>
      </c>
      <c r="I1400" s="34" t="str">
        <f t="shared" si="382"/>
        <v/>
      </c>
      <c r="J1400" s="8"/>
      <c r="K1400" s="22" t="str">
        <f t="shared" si="375"/>
        <v/>
      </c>
      <c r="L1400" s="34" t="str">
        <f t="shared" si="383"/>
        <v/>
      </c>
      <c r="M1400" s="8"/>
      <c r="N1400" s="22" t="str">
        <f t="shared" si="376"/>
        <v/>
      </c>
      <c r="O1400" s="34" t="str">
        <f t="shared" si="384"/>
        <v/>
      </c>
      <c r="P1400" s="8"/>
      <c r="Q1400" s="22" t="str">
        <f t="shared" si="377"/>
        <v/>
      </c>
      <c r="R1400" s="34" t="str">
        <f t="shared" si="385"/>
        <v/>
      </c>
      <c r="S1400" s="8"/>
      <c r="T1400" s="22" t="str">
        <f t="shared" si="378"/>
        <v/>
      </c>
      <c r="U1400" s="22" t="str">
        <f t="shared" si="379"/>
        <v/>
      </c>
      <c r="V1400" s="22" t="str">
        <f t="shared" si="386"/>
        <v/>
      </c>
      <c r="W1400" s="22" t="str">
        <f t="shared" si="387"/>
        <v/>
      </c>
      <c r="X1400" s="8"/>
      <c r="Y1400" s="29"/>
    </row>
    <row r="1401" spans="1:25" ht="18" customHeight="1" x14ac:dyDescent="0.35">
      <c r="A1401" s="20"/>
      <c r="B1401" s="24" t="str">
        <f t="shared" si="372"/>
        <v/>
      </c>
      <c r="C1401" s="34" t="str">
        <f t="shared" si="380"/>
        <v/>
      </c>
      <c r="D1401" s="8"/>
      <c r="E1401" s="22" t="str">
        <f t="shared" si="373"/>
        <v/>
      </c>
      <c r="F1401" s="34" t="str">
        <f t="shared" si="381"/>
        <v/>
      </c>
      <c r="G1401" s="8"/>
      <c r="H1401" s="22" t="str">
        <f t="shared" si="374"/>
        <v/>
      </c>
      <c r="I1401" s="34" t="str">
        <f t="shared" si="382"/>
        <v/>
      </c>
      <c r="J1401" s="8"/>
      <c r="K1401" s="22" t="str">
        <f t="shared" si="375"/>
        <v/>
      </c>
      <c r="L1401" s="34" t="str">
        <f t="shared" si="383"/>
        <v/>
      </c>
      <c r="M1401" s="8"/>
      <c r="N1401" s="22" t="str">
        <f t="shared" si="376"/>
        <v/>
      </c>
      <c r="O1401" s="34" t="str">
        <f t="shared" si="384"/>
        <v/>
      </c>
      <c r="P1401" s="8"/>
      <c r="Q1401" s="22" t="str">
        <f t="shared" si="377"/>
        <v/>
      </c>
      <c r="R1401" s="34" t="str">
        <f t="shared" si="385"/>
        <v/>
      </c>
      <c r="S1401" s="8"/>
      <c r="T1401" s="22" t="str">
        <f t="shared" si="378"/>
        <v/>
      </c>
      <c r="U1401" s="22" t="str">
        <f t="shared" si="379"/>
        <v/>
      </c>
      <c r="V1401" s="22" t="str">
        <f t="shared" si="386"/>
        <v/>
      </c>
      <c r="W1401" s="22" t="str">
        <f t="shared" si="387"/>
        <v/>
      </c>
      <c r="X1401" s="8"/>
      <c r="Y1401" s="29"/>
    </row>
    <row r="1402" spans="1:25" ht="18" customHeight="1" x14ac:dyDescent="0.35">
      <c r="A1402" s="20"/>
      <c r="B1402" s="24" t="str">
        <f t="shared" si="372"/>
        <v/>
      </c>
      <c r="C1402" s="34" t="str">
        <f t="shared" si="380"/>
        <v/>
      </c>
      <c r="D1402" s="8"/>
      <c r="E1402" s="22" t="str">
        <f t="shared" si="373"/>
        <v/>
      </c>
      <c r="F1402" s="34" t="str">
        <f t="shared" si="381"/>
        <v/>
      </c>
      <c r="G1402" s="8"/>
      <c r="H1402" s="22" t="str">
        <f t="shared" si="374"/>
        <v/>
      </c>
      <c r="I1402" s="34" t="str">
        <f t="shared" si="382"/>
        <v/>
      </c>
      <c r="J1402" s="8"/>
      <c r="K1402" s="22" t="str">
        <f t="shared" si="375"/>
        <v/>
      </c>
      <c r="L1402" s="34" t="str">
        <f t="shared" si="383"/>
        <v/>
      </c>
      <c r="M1402" s="8"/>
      <c r="N1402" s="22" t="str">
        <f t="shared" si="376"/>
        <v/>
      </c>
      <c r="O1402" s="34" t="str">
        <f t="shared" si="384"/>
        <v/>
      </c>
      <c r="P1402" s="8"/>
      <c r="Q1402" s="22" t="str">
        <f t="shared" si="377"/>
        <v/>
      </c>
      <c r="R1402" s="34" t="str">
        <f t="shared" si="385"/>
        <v/>
      </c>
      <c r="S1402" s="8"/>
      <c r="T1402" s="22" t="str">
        <f t="shared" si="378"/>
        <v/>
      </c>
      <c r="U1402" s="22" t="str">
        <f t="shared" si="379"/>
        <v/>
      </c>
      <c r="V1402" s="22" t="str">
        <f t="shared" si="386"/>
        <v/>
      </c>
      <c r="W1402" s="22" t="str">
        <f t="shared" si="387"/>
        <v/>
      </c>
      <c r="X1402" s="8"/>
      <c r="Y1402" s="29"/>
    </row>
    <row r="1403" spans="1:25" ht="18" customHeight="1" x14ac:dyDescent="0.35">
      <c r="A1403" s="20"/>
      <c r="B1403" s="24" t="str">
        <f t="shared" si="372"/>
        <v/>
      </c>
      <c r="C1403" s="34" t="str">
        <f t="shared" si="380"/>
        <v/>
      </c>
      <c r="D1403" s="8"/>
      <c r="E1403" s="22" t="str">
        <f t="shared" si="373"/>
        <v/>
      </c>
      <c r="F1403" s="34" t="str">
        <f t="shared" si="381"/>
        <v/>
      </c>
      <c r="G1403" s="8"/>
      <c r="H1403" s="22" t="str">
        <f t="shared" si="374"/>
        <v/>
      </c>
      <c r="I1403" s="34" t="str">
        <f t="shared" si="382"/>
        <v/>
      </c>
      <c r="J1403" s="8"/>
      <c r="K1403" s="22" t="str">
        <f t="shared" si="375"/>
        <v/>
      </c>
      <c r="L1403" s="34" t="str">
        <f t="shared" si="383"/>
        <v/>
      </c>
      <c r="M1403" s="8"/>
      <c r="N1403" s="22" t="str">
        <f t="shared" si="376"/>
        <v/>
      </c>
      <c r="O1403" s="34" t="str">
        <f t="shared" si="384"/>
        <v/>
      </c>
      <c r="P1403" s="8"/>
      <c r="Q1403" s="22" t="str">
        <f t="shared" si="377"/>
        <v/>
      </c>
      <c r="R1403" s="34" t="str">
        <f t="shared" si="385"/>
        <v/>
      </c>
      <c r="S1403" s="8"/>
      <c r="T1403" s="22" t="str">
        <f t="shared" si="378"/>
        <v/>
      </c>
      <c r="U1403" s="22" t="str">
        <f t="shared" si="379"/>
        <v/>
      </c>
      <c r="V1403" s="22" t="str">
        <f t="shared" si="386"/>
        <v/>
      </c>
      <c r="W1403" s="22" t="str">
        <f t="shared" si="387"/>
        <v/>
      </c>
      <c r="X1403" s="8"/>
      <c r="Y1403" s="29"/>
    </row>
    <row r="1404" spans="1:25" ht="18" customHeight="1" x14ac:dyDescent="0.35">
      <c r="A1404" s="20"/>
      <c r="B1404" s="24" t="str">
        <f t="shared" si="372"/>
        <v/>
      </c>
      <c r="C1404" s="34" t="str">
        <f t="shared" si="380"/>
        <v/>
      </c>
      <c r="D1404" s="8"/>
      <c r="E1404" s="22" t="str">
        <f t="shared" si="373"/>
        <v/>
      </c>
      <c r="F1404" s="34" t="str">
        <f t="shared" si="381"/>
        <v/>
      </c>
      <c r="G1404" s="8"/>
      <c r="H1404" s="22" t="str">
        <f t="shared" si="374"/>
        <v/>
      </c>
      <c r="I1404" s="34" t="str">
        <f t="shared" si="382"/>
        <v/>
      </c>
      <c r="J1404" s="8"/>
      <c r="K1404" s="22" t="str">
        <f t="shared" si="375"/>
        <v/>
      </c>
      <c r="L1404" s="34" t="str">
        <f t="shared" si="383"/>
        <v/>
      </c>
      <c r="M1404" s="8"/>
      <c r="N1404" s="22" t="str">
        <f t="shared" si="376"/>
        <v/>
      </c>
      <c r="O1404" s="34" t="str">
        <f t="shared" si="384"/>
        <v/>
      </c>
      <c r="P1404" s="8"/>
      <c r="Q1404" s="22" t="str">
        <f t="shared" si="377"/>
        <v/>
      </c>
      <c r="R1404" s="34" t="str">
        <f t="shared" si="385"/>
        <v/>
      </c>
      <c r="S1404" s="8"/>
      <c r="T1404" s="22" t="str">
        <f t="shared" si="378"/>
        <v/>
      </c>
      <c r="U1404" s="22" t="str">
        <f t="shared" si="379"/>
        <v/>
      </c>
      <c r="V1404" s="22" t="str">
        <f t="shared" si="386"/>
        <v/>
      </c>
      <c r="W1404" s="22" t="str">
        <f t="shared" si="387"/>
        <v/>
      </c>
      <c r="X1404" s="8"/>
      <c r="Y1404" s="29"/>
    </row>
    <row r="1405" spans="1:25" ht="18" customHeight="1" x14ac:dyDescent="0.35">
      <c r="A1405" s="20"/>
      <c r="B1405" s="24" t="str">
        <f t="shared" si="372"/>
        <v/>
      </c>
      <c r="C1405" s="34" t="str">
        <f t="shared" si="380"/>
        <v/>
      </c>
      <c r="D1405" s="8"/>
      <c r="E1405" s="22" t="str">
        <f t="shared" si="373"/>
        <v/>
      </c>
      <c r="F1405" s="34" t="str">
        <f t="shared" si="381"/>
        <v/>
      </c>
      <c r="G1405" s="8"/>
      <c r="H1405" s="22" t="str">
        <f t="shared" si="374"/>
        <v/>
      </c>
      <c r="I1405" s="34" t="str">
        <f t="shared" si="382"/>
        <v/>
      </c>
      <c r="J1405" s="8"/>
      <c r="K1405" s="22" t="str">
        <f t="shared" si="375"/>
        <v/>
      </c>
      <c r="L1405" s="34" t="str">
        <f t="shared" si="383"/>
        <v/>
      </c>
      <c r="M1405" s="8"/>
      <c r="N1405" s="22" t="str">
        <f t="shared" si="376"/>
        <v/>
      </c>
      <c r="O1405" s="34" t="str">
        <f t="shared" si="384"/>
        <v/>
      </c>
      <c r="P1405" s="8"/>
      <c r="Q1405" s="22" t="str">
        <f t="shared" si="377"/>
        <v/>
      </c>
      <c r="R1405" s="34" t="str">
        <f t="shared" si="385"/>
        <v/>
      </c>
      <c r="S1405" s="8"/>
      <c r="T1405" s="22" t="str">
        <f t="shared" si="378"/>
        <v/>
      </c>
      <c r="U1405" s="22" t="str">
        <f t="shared" si="379"/>
        <v/>
      </c>
      <c r="V1405" s="22" t="str">
        <f t="shared" si="386"/>
        <v/>
      </c>
      <c r="W1405" s="22" t="str">
        <f t="shared" si="387"/>
        <v/>
      </c>
      <c r="X1405" s="8"/>
      <c r="Y1405" s="29"/>
    </row>
    <row r="1406" spans="1:25" ht="18" customHeight="1" x14ac:dyDescent="0.35">
      <c r="A1406" s="20"/>
      <c r="B1406" s="24" t="str">
        <f t="shared" si="372"/>
        <v/>
      </c>
      <c r="C1406" s="34" t="str">
        <f t="shared" si="380"/>
        <v/>
      </c>
      <c r="D1406" s="8"/>
      <c r="E1406" s="22" t="str">
        <f t="shared" si="373"/>
        <v/>
      </c>
      <c r="F1406" s="34" t="str">
        <f t="shared" si="381"/>
        <v/>
      </c>
      <c r="G1406" s="8"/>
      <c r="H1406" s="22" t="str">
        <f t="shared" si="374"/>
        <v/>
      </c>
      <c r="I1406" s="34" t="str">
        <f t="shared" si="382"/>
        <v/>
      </c>
      <c r="J1406" s="8"/>
      <c r="K1406" s="22" t="str">
        <f t="shared" si="375"/>
        <v/>
      </c>
      <c r="L1406" s="34" t="str">
        <f t="shared" si="383"/>
        <v/>
      </c>
      <c r="M1406" s="8"/>
      <c r="N1406" s="22" t="str">
        <f t="shared" si="376"/>
        <v/>
      </c>
      <c r="O1406" s="34" t="str">
        <f t="shared" si="384"/>
        <v/>
      </c>
      <c r="P1406" s="8"/>
      <c r="Q1406" s="22" t="str">
        <f t="shared" si="377"/>
        <v/>
      </c>
      <c r="R1406" s="34" t="str">
        <f t="shared" si="385"/>
        <v/>
      </c>
      <c r="S1406" s="8"/>
      <c r="T1406" s="22" t="str">
        <f t="shared" si="378"/>
        <v/>
      </c>
      <c r="U1406" s="22" t="str">
        <f t="shared" si="379"/>
        <v/>
      </c>
      <c r="V1406" s="22" t="str">
        <f t="shared" si="386"/>
        <v/>
      </c>
      <c r="W1406" s="22" t="str">
        <f t="shared" si="387"/>
        <v/>
      </c>
      <c r="X1406" s="8"/>
      <c r="Y1406" s="29"/>
    </row>
    <row r="1407" spans="1:25" ht="18" customHeight="1" x14ac:dyDescent="0.35">
      <c r="A1407" s="20"/>
      <c r="B1407" s="24" t="str">
        <f t="shared" si="372"/>
        <v/>
      </c>
      <c r="C1407" s="34" t="str">
        <f t="shared" si="380"/>
        <v/>
      </c>
      <c r="D1407" s="8"/>
      <c r="E1407" s="22" t="str">
        <f t="shared" si="373"/>
        <v/>
      </c>
      <c r="F1407" s="34" t="str">
        <f t="shared" si="381"/>
        <v/>
      </c>
      <c r="G1407" s="8"/>
      <c r="H1407" s="22" t="str">
        <f t="shared" si="374"/>
        <v/>
      </c>
      <c r="I1407" s="34" t="str">
        <f t="shared" si="382"/>
        <v/>
      </c>
      <c r="J1407" s="8"/>
      <c r="K1407" s="22" t="str">
        <f t="shared" si="375"/>
        <v/>
      </c>
      <c r="L1407" s="34" t="str">
        <f t="shared" si="383"/>
        <v/>
      </c>
      <c r="M1407" s="8"/>
      <c r="N1407" s="22" t="str">
        <f t="shared" si="376"/>
        <v/>
      </c>
      <c r="O1407" s="34" t="str">
        <f t="shared" si="384"/>
        <v/>
      </c>
      <c r="P1407" s="8"/>
      <c r="Q1407" s="22" t="str">
        <f t="shared" si="377"/>
        <v/>
      </c>
      <c r="R1407" s="34" t="str">
        <f t="shared" si="385"/>
        <v/>
      </c>
      <c r="S1407" s="8"/>
      <c r="T1407" s="22" t="str">
        <f t="shared" si="378"/>
        <v/>
      </c>
      <c r="U1407" s="22" t="str">
        <f t="shared" si="379"/>
        <v/>
      </c>
      <c r="V1407" s="22" t="str">
        <f t="shared" si="386"/>
        <v/>
      </c>
      <c r="W1407" s="22" t="str">
        <f t="shared" si="387"/>
        <v/>
      </c>
      <c r="X1407" s="8"/>
      <c r="Y1407" s="29"/>
    </row>
    <row r="1408" spans="1:25" ht="18" customHeight="1" x14ac:dyDescent="0.35">
      <c r="A1408" s="20"/>
      <c r="B1408" s="24" t="str">
        <f t="shared" si="372"/>
        <v/>
      </c>
      <c r="C1408" s="34" t="str">
        <f t="shared" si="380"/>
        <v/>
      </c>
      <c r="D1408" s="8"/>
      <c r="E1408" s="22" t="str">
        <f t="shared" si="373"/>
        <v/>
      </c>
      <c r="F1408" s="34" t="str">
        <f t="shared" si="381"/>
        <v/>
      </c>
      <c r="G1408" s="8"/>
      <c r="H1408" s="22" t="str">
        <f t="shared" si="374"/>
        <v/>
      </c>
      <c r="I1408" s="34" t="str">
        <f t="shared" si="382"/>
        <v/>
      </c>
      <c r="J1408" s="8"/>
      <c r="K1408" s="22" t="str">
        <f t="shared" si="375"/>
        <v/>
      </c>
      <c r="L1408" s="34" t="str">
        <f t="shared" si="383"/>
        <v/>
      </c>
      <c r="M1408" s="8"/>
      <c r="N1408" s="22" t="str">
        <f t="shared" si="376"/>
        <v/>
      </c>
      <c r="O1408" s="34" t="str">
        <f t="shared" si="384"/>
        <v/>
      </c>
      <c r="P1408" s="8"/>
      <c r="Q1408" s="22" t="str">
        <f t="shared" si="377"/>
        <v/>
      </c>
      <c r="R1408" s="34" t="str">
        <f t="shared" si="385"/>
        <v/>
      </c>
      <c r="S1408" s="8"/>
      <c r="T1408" s="22" t="str">
        <f t="shared" si="378"/>
        <v/>
      </c>
      <c r="U1408" s="22" t="str">
        <f t="shared" si="379"/>
        <v/>
      </c>
      <c r="V1408" s="22" t="str">
        <f t="shared" si="386"/>
        <v/>
      </c>
      <c r="W1408" s="22" t="str">
        <f t="shared" si="387"/>
        <v/>
      </c>
      <c r="X1408" s="8"/>
      <c r="Y1408" s="29"/>
    </row>
    <row r="1409" spans="1:25" ht="18" customHeight="1" x14ac:dyDescent="0.35">
      <c r="A1409" s="20"/>
      <c r="B1409" s="24" t="str">
        <f t="shared" si="372"/>
        <v/>
      </c>
      <c r="C1409" s="34" t="str">
        <f t="shared" si="380"/>
        <v/>
      </c>
      <c r="D1409" s="8"/>
      <c r="E1409" s="22" t="str">
        <f t="shared" si="373"/>
        <v/>
      </c>
      <c r="F1409" s="34" t="str">
        <f t="shared" si="381"/>
        <v/>
      </c>
      <c r="G1409" s="8"/>
      <c r="H1409" s="22" t="str">
        <f t="shared" si="374"/>
        <v/>
      </c>
      <c r="I1409" s="34" t="str">
        <f t="shared" si="382"/>
        <v/>
      </c>
      <c r="J1409" s="8"/>
      <c r="K1409" s="22" t="str">
        <f t="shared" si="375"/>
        <v/>
      </c>
      <c r="L1409" s="34" t="str">
        <f t="shared" si="383"/>
        <v/>
      </c>
      <c r="M1409" s="8"/>
      <c r="N1409" s="22" t="str">
        <f t="shared" si="376"/>
        <v/>
      </c>
      <c r="O1409" s="34" t="str">
        <f t="shared" si="384"/>
        <v/>
      </c>
      <c r="P1409" s="8"/>
      <c r="Q1409" s="22" t="str">
        <f t="shared" si="377"/>
        <v/>
      </c>
      <c r="R1409" s="34" t="str">
        <f t="shared" si="385"/>
        <v/>
      </c>
      <c r="S1409" s="8"/>
      <c r="T1409" s="22" t="str">
        <f t="shared" si="378"/>
        <v/>
      </c>
      <c r="U1409" s="22" t="str">
        <f t="shared" si="379"/>
        <v/>
      </c>
      <c r="V1409" s="22" t="str">
        <f t="shared" si="386"/>
        <v/>
      </c>
      <c r="W1409" s="22" t="str">
        <f t="shared" si="387"/>
        <v/>
      </c>
      <c r="X1409" s="8"/>
      <c r="Y1409" s="29"/>
    </row>
    <row r="1410" spans="1:25" ht="18" customHeight="1" x14ac:dyDescent="0.35">
      <c r="A1410" s="20"/>
      <c r="B1410" s="24" t="str">
        <f t="shared" si="372"/>
        <v/>
      </c>
      <c r="C1410" s="34" t="str">
        <f t="shared" si="380"/>
        <v/>
      </c>
      <c r="D1410" s="8"/>
      <c r="E1410" s="22" t="str">
        <f t="shared" si="373"/>
        <v/>
      </c>
      <c r="F1410" s="34" t="str">
        <f t="shared" si="381"/>
        <v/>
      </c>
      <c r="G1410" s="8"/>
      <c r="H1410" s="22" t="str">
        <f t="shared" si="374"/>
        <v/>
      </c>
      <c r="I1410" s="34" t="str">
        <f t="shared" si="382"/>
        <v/>
      </c>
      <c r="J1410" s="8"/>
      <c r="K1410" s="22" t="str">
        <f t="shared" si="375"/>
        <v/>
      </c>
      <c r="L1410" s="34" t="str">
        <f t="shared" si="383"/>
        <v/>
      </c>
      <c r="M1410" s="8"/>
      <c r="N1410" s="22" t="str">
        <f t="shared" si="376"/>
        <v/>
      </c>
      <c r="O1410" s="34" t="str">
        <f t="shared" si="384"/>
        <v/>
      </c>
      <c r="P1410" s="8"/>
      <c r="Q1410" s="22" t="str">
        <f t="shared" si="377"/>
        <v/>
      </c>
      <c r="R1410" s="34" t="str">
        <f t="shared" si="385"/>
        <v/>
      </c>
      <c r="S1410" s="8"/>
      <c r="T1410" s="22" t="str">
        <f t="shared" si="378"/>
        <v/>
      </c>
      <c r="U1410" s="22" t="str">
        <f t="shared" si="379"/>
        <v/>
      </c>
      <c r="V1410" s="22" t="str">
        <f t="shared" si="386"/>
        <v/>
      </c>
      <c r="W1410" s="22" t="str">
        <f t="shared" si="387"/>
        <v/>
      </c>
      <c r="X1410" s="8"/>
      <c r="Y1410" s="29"/>
    </row>
    <row r="1411" spans="1:25" ht="18" customHeight="1" x14ac:dyDescent="0.35">
      <c r="A1411" s="20"/>
      <c r="B1411" s="24" t="str">
        <f t="shared" si="372"/>
        <v/>
      </c>
      <c r="C1411" s="34" t="str">
        <f t="shared" si="380"/>
        <v/>
      </c>
      <c r="D1411" s="8"/>
      <c r="E1411" s="22" t="str">
        <f t="shared" si="373"/>
        <v/>
      </c>
      <c r="F1411" s="34" t="str">
        <f t="shared" si="381"/>
        <v/>
      </c>
      <c r="G1411" s="8"/>
      <c r="H1411" s="22" t="str">
        <f t="shared" si="374"/>
        <v/>
      </c>
      <c r="I1411" s="34" t="str">
        <f t="shared" si="382"/>
        <v/>
      </c>
      <c r="J1411" s="8"/>
      <c r="K1411" s="22" t="str">
        <f t="shared" si="375"/>
        <v/>
      </c>
      <c r="L1411" s="34" t="str">
        <f t="shared" si="383"/>
        <v/>
      </c>
      <c r="M1411" s="8"/>
      <c r="N1411" s="22" t="str">
        <f t="shared" si="376"/>
        <v/>
      </c>
      <c r="O1411" s="34" t="str">
        <f t="shared" si="384"/>
        <v/>
      </c>
      <c r="P1411" s="8"/>
      <c r="Q1411" s="22" t="str">
        <f t="shared" si="377"/>
        <v/>
      </c>
      <c r="R1411" s="34" t="str">
        <f t="shared" si="385"/>
        <v/>
      </c>
      <c r="S1411" s="8"/>
      <c r="T1411" s="22" t="str">
        <f t="shared" si="378"/>
        <v/>
      </c>
      <c r="U1411" s="22" t="str">
        <f t="shared" si="379"/>
        <v/>
      </c>
      <c r="V1411" s="22" t="str">
        <f t="shared" si="386"/>
        <v/>
      </c>
      <c r="W1411" s="22" t="str">
        <f t="shared" si="387"/>
        <v/>
      </c>
      <c r="X1411" s="8"/>
      <c r="Y1411" s="29"/>
    </row>
    <row r="1412" spans="1:25" ht="18" customHeight="1" x14ac:dyDescent="0.35">
      <c r="A1412" s="20"/>
      <c r="B1412" s="24" t="str">
        <f t="shared" ref="B1412:B1475" si="388">IF(A1412="","",TEXT(A1412,"MMM-YYYY"))</f>
        <v/>
      </c>
      <c r="C1412" s="34" t="str">
        <f t="shared" si="380"/>
        <v/>
      </c>
      <c r="D1412" s="8"/>
      <c r="E1412" s="22" t="str">
        <f t="shared" ref="E1412:E1475" si="389">IF(OR(C1412="",D1412=""),"",D1412-C1412)</f>
        <v/>
      </c>
      <c r="F1412" s="34" t="str">
        <f t="shared" si="381"/>
        <v/>
      </c>
      <c r="G1412" s="8"/>
      <c r="H1412" s="22" t="str">
        <f t="shared" ref="H1412:H1475" si="390">IF(OR(F1412="",G1412=""),"",G1412-F1412)</f>
        <v/>
      </c>
      <c r="I1412" s="34" t="str">
        <f t="shared" si="382"/>
        <v/>
      </c>
      <c r="J1412" s="8"/>
      <c r="K1412" s="22" t="str">
        <f t="shared" ref="K1412:K1475" si="391">IF(OR(I1412="",J1412=""),"",J1412-I1412)</f>
        <v/>
      </c>
      <c r="L1412" s="34" t="str">
        <f t="shared" si="383"/>
        <v/>
      </c>
      <c r="M1412" s="8"/>
      <c r="N1412" s="22" t="str">
        <f t="shared" ref="N1412:N1475" si="392">IF(OR(L1412="",M1412=""),"",M1412-L1412)</f>
        <v/>
      </c>
      <c r="O1412" s="34" t="str">
        <f t="shared" si="384"/>
        <v/>
      </c>
      <c r="P1412" s="8"/>
      <c r="Q1412" s="22" t="str">
        <f t="shared" ref="Q1412:Q1475" si="393">IF(OR(O1412="",P1412=""),"",P1412-O1412)</f>
        <v/>
      </c>
      <c r="R1412" s="34" t="str">
        <f t="shared" si="385"/>
        <v/>
      </c>
      <c r="S1412" s="8"/>
      <c r="T1412" s="22" t="str">
        <f t="shared" ref="T1412:T1475" si="394">IF(OR(R1412="",S1412=""),"",S1412-R1412)</f>
        <v/>
      </c>
      <c r="U1412" s="22" t="str">
        <f t="shared" ref="U1412:U1475" si="395">IF(E1412="","",E1412+(H1412+K1412+N1412+Q1412+T1412)/1000)</f>
        <v/>
      </c>
      <c r="V1412" s="22" t="str">
        <f t="shared" si="386"/>
        <v/>
      </c>
      <c r="W1412" s="22" t="str">
        <f t="shared" si="387"/>
        <v/>
      </c>
      <c r="X1412" s="8"/>
      <c r="Y1412" s="29"/>
    </row>
    <row r="1413" spans="1:25" ht="18" customHeight="1" x14ac:dyDescent="0.35">
      <c r="A1413" s="20"/>
      <c r="B1413" s="24" t="str">
        <f t="shared" si="388"/>
        <v/>
      </c>
      <c r="C1413" s="34" t="str">
        <f t="shared" ref="C1413:C1476" si="396">IF(D1412="","",D1412)</f>
        <v/>
      </c>
      <c r="D1413" s="8"/>
      <c r="E1413" s="22" t="str">
        <f t="shared" si="389"/>
        <v/>
      </c>
      <c r="F1413" s="34" t="str">
        <f t="shared" ref="F1413:F1476" si="397">IF(G1412="","",G1412)</f>
        <v/>
      </c>
      <c r="G1413" s="8"/>
      <c r="H1413" s="22" t="str">
        <f t="shared" si="390"/>
        <v/>
      </c>
      <c r="I1413" s="34" t="str">
        <f t="shared" ref="I1413:I1476" si="398">IF(J1412="","",J1412)</f>
        <v/>
      </c>
      <c r="J1413" s="8"/>
      <c r="K1413" s="22" t="str">
        <f t="shared" si="391"/>
        <v/>
      </c>
      <c r="L1413" s="34" t="str">
        <f t="shared" ref="L1413:L1476" si="399">IF(M1412="","",M1412)</f>
        <v/>
      </c>
      <c r="M1413" s="8"/>
      <c r="N1413" s="22" t="str">
        <f t="shared" si="392"/>
        <v/>
      </c>
      <c r="O1413" s="34" t="str">
        <f t="shared" ref="O1413:O1476" si="400">IF(P1412="","",P1412)</f>
        <v/>
      </c>
      <c r="P1413" s="8"/>
      <c r="Q1413" s="22" t="str">
        <f t="shared" si="393"/>
        <v/>
      </c>
      <c r="R1413" s="34" t="str">
        <f t="shared" ref="R1413:R1476" si="401">IF(S1412="","",S1412)</f>
        <v/>
      </c>
      <c r="S1413" s="8"/>
      <c r="T1413" s="22" t="str">
        <f t="shared" si="394"/>
        <v/>
      </c>
      <c r="U1413" s="22" t="str">
        <f t="shared" si="395"/>
        <v/>
      </c>
      <c r="V1413" s="22" t="str">
        <f t="shared" ref="V1413:V1476" si="402">IF(E1413="","",IF(MONTH(A1413)&lt;&gt;MONTH(A1412),E1413,V1412+E1413))</f>
        <v/>
      </c>
      <c r="W1413" s="22" t="str">
        <f t="shared" ref="W1413:W1476" si="403">IF(U1413="","",IF(MONTH(A1413)&lt;&gt;MONTH(A1412),U1413,W1412+U1413))</f>
        <v/>
      </c>
      <c r="X1413" s="8"/>
      <c r="Y1413" s="29"/>
    </row>
    <row r="1414" spans="1:25" ht="18" customHeight="1" x14ac:dyDescent="0.35">
      <c r="A1414" s="20"/>
      <c r="B1414" s="24" t="str">
        <f t="shared" si="388"/>
        <v/>
      </c>
      <c r="C1414" s="34" t="str">
        <f t="shared" si="396"/>
        <v/>
      </c>
      <c r="D1414" s="8"/>
      <c r="E1414" s="22" t="str">
        <f t="shared" si="389"/>
        <v/>
      </c>
      <c r="F1414" s="34" t="str">
        <f t="shared" si="397"/>
        <v/>
      </c>
      <c r="G1414" s="8"/>
      <c r="H1414" s="22" t="str">
        <f t="shared" si="390"/>
        <v/>
      </c>
      <c r="I1414" s="34" t="str">
        <f t="shared" si="398"/>
        <v/>
      </c>
      <c r="J1414" s="8"/>
      <c r="K1414" s="22" t="str">
        <f t="shared" si="391"/>
        <v/>
      </c>
      <c r="L1414" s="34" t="str">
        <f t="shared" si="399"/>
        <v/>
      </c>
      <c r="M1414" s="8"/>
      <c r="N1414" s="22" t="str">
        <f t="shared" si="392"/>
        <v/>
      </c>
      <c r="O1414" s="34" t="str">
        <f t="shared" si="400"/>
        <v/>
      </c>
      <c r="P1414" s="8"/>
      <c r="Q1414" s="22" t="str">
        <f t="shared" si="393"/>
        <v/>
      </c>
      <c r="R1414" s="34" t="str">
        <f t="shared" si="401"/>
        <v/>
      </c>
      <c r="S1414" s="8"/>
      <c r="T1414" s="22" t="str">
        <f t="shared" si="394"/>
        <v/>
      </c>
      <c r="U1414" s="22" t="str">
        <f t="shared" si="395"/>
        <v/>
      </c>
      <c r="V1414" s="22" t="str">
        <f t="shared" si="402"/>
        <v/>
      </c>
      <c r="W1414" s="22" t="str">
        <f t="shared" si="403"/>
        <v/>
      </c>
      <c r="X1414" s="8"/>
      <c r="Y1414" s="29"/>
    </row>
    <row r="1415" spans="1:25" ht="18" customHeight="1" x14ac:dyDescent="0.35">
      <c r="A1415" s="20"/>
      <c r="B1415" s="24" t="str">
        <f t="shared" si="388"/>
        <v/>
      </c>
      <c r="C1415" s="34" t="str">
        <f t="shared" si="396"/>
        <v/>
      </c>
      <c r="D1415" s="8"/>
      <c r="E1415" s="22" t="str">
        <f t="shared" si="389"/>
        <v/>
      </c>
      <c r="F1415" s="34" t="str">
        <f t="shared" si="397"/>
        <v/>
      </c>
      <c r="G1415" s="8"/>
      <c r="H1415" s="22" t="str">
        <f t="shared" si="390"/>
        <v/>
      </c>
      <c r="I1415" s="34" t="str">
        <f t="shared" si="398"/>
        <v/>
      </c>
      <c r="J1415" s="8"/>
      <c r="K1415" s="22" t="str">
        <f t="shared" si="391"/>
        <v/>
      </c>
      <c r="L1415" s="34" t="str">
        <f t="shared" si="399"/>
        <v/>
      </c>
      <c r="M1415" s="8"/>
      <c r="N1415" s="22" t="str">
        <f t="shared" si="392"/>
        <v/>
      </c>
      <c r="O1415" s="34" t="str">
        <f t="shared" si="400"/>
        <v/>
      </c>
      <c r="P1415" s="8"/>
      <c r="Q1415" s="22" t="str">
        <f t="shared" si="393"/>
        <v/>
      </c>
      <c r="R1415" s="34" t="str">
        <f t="shared" si="401"/>
        <v/>
      </c>
      <c r="S1415" s="8"/>
      <c r="T1415" s="22" t="str">
        <f t="shared" si="394"/>
        <v/>
      </c>
      <c r="U1415" s="22" t="str">
        <f t="shared" si="395"/>
        <v/>
      </c>
      <c r="V1415" s="22" t="str">
        <f t="shared" si="402"/>
        <v/>
      </c>
      <c r="W1415" s="22" t="str">
        <f t="shared" si="403"/>
        <v/>
      </c>
      <c r="X1415" s="8"/>
      <c r="Y1415" s="29"/>
    </row>
    <row r="1416" spans="1:25" ht="18" customHeight="1" x14ac:dyDescent="0.35">
      <c r="A1416" s="20"/>
      <c r="B1416" s="24" t="str">
        <f t="shared" si="388"/>
        <v/>
      </c>
      <c r="C1416" s="34" t="str">
        <f t="shared" si="396"/>
        <v/>
      </c>
      <c r="D1416" s="8"/>
      <c r="E1416" s="22" t="str">
        <f t="shared" si="389"/>
        <v/>
      </c>
      <c r="F1416" s="34" t="str">
        <f t="shared" si="397"/>
        <v/>
      </c>
      <c r="G1416" s="8"/>
      <c r="H1416" s="22" t="str">
        <f t="shared" si="390"/>
        <v/>
      </c>
      <c r="I1416" s="34" t="str">
        <f t="shared" si="398"/>
        <v/>
      </c>
      <c r="J1416" s="8"/>
      <c r="K1416" s="22" t="str">
        <f t="shared" si="391"/>
        <v/>
      </c>
      <c r="L1416" s="34" t="str">
        <f t="shared" si="399"/>
        <v/>
      </c>
      <c r="M1416" s="8"/>
      <c r="N1416" s="22" t="str">
        <f t="shared" si="392"/>
        <v/>
      </c>
      <c r="O1416" s="34" t="str">
        <f t="shared" si="400"/>
        <v/>
      </c>
      <c r="P1416" s="8"/>
      <c r="Q1416" s="22" t="str">
        <f t="shared" si="393"/>
        <v/>
      </c>
      <c r="R1416" s="34" t="str">
        <f t="shared" si="401"/>
        <v/>
      </c>
      <c r="S1416" s="8"/>
      <c r="T1416" s="22" t="str">
        <f t="shared" si="394"/>
        <v/>
      </c>
      <c r="U1416" s="22" t="str">
        <f t="shared" si="395"/>
        <v/>
      </c>
      <c r="V1416" s="22" t="str">
        <f t="shared" si="402"/>
        <v/>
      </c>
      <c r="W1416" s="22" t="str">
        <f t="shared" si="403"/>
        <v/>
      </c>
      <c r="X1416" s="8"/>
      <c r="Y1416" s="29"/>
    </row>
    <row r="1417" spans="1:25" ht="18" customHeight="1" x14ac:dyDescent="0.35">
      <c r="A1417" s="20"/>
      <c r="B1417" s="24" t="str">
        <f t="shared" si="388"/>
        <v/>
      </c>
      <c r="C1417" s="34" t="str">
        <f t="shared" si="396"/>
        <v/>
      </c>
      <c r="D1417" s="8"/>
      <c r="E1417" s="22" t="str">
        <f t="shared" si="389"/>
        <v/>
      </c>
      <c r="F1417" s="34" t="str">
        <f t="shared" si="397"/>
        <v/>
      </c>
      <c r="G1417" s="8"/>
      <c r="H1417" s="22" t="str">
        <f t="shared" si="390"/>
        <v/>
      </c>
      <c r="I1417" s="34" t="str">
        <f t="shared" si="398"/>
        <v/>
      </c>
      <c r="J1417" s="8"/>
      <c r="K1417" s="22" t="str">
        <f t="shared" si="391"/>
        <v/>
      </c>
      <c r="L1417" s="34" t="str">
        <f t="shared" si="399"/>
        <v/>
      </c>
      <c r="M1417" s="8"/>
      <c r="N1417" s="22" t="str">
        <f t="shared" si="392"/>
        <v/>
      </c>
      <c r="O1417" s="34" t="str">
        <f t="shared" si="400"/>
        <v/>
      </c>
      <c r="P1417" s="8"/>
      <c r="Q1417" s="22" t="str">
        <f t="shared" si="393"/>
        <v/>
      </c>
      <c r="R1417" s="34" t="str">
        <f t="shared" si="401"/>
        <v/>
      </c>
      <c r="S1417" s="8"/>
      <c r="T1417" s="22" t="str">
        <f t="shared" si="394"/>
        <v/>
      </c>
      <c r="U1417" s="22" t="str">
        <f t="shared" si="395"/>
        <v/>
      </c>
      <c r="V1417" s="22" t="str">
        <f t="shared" si="402"/>
        <v/>
      </c>
      <c r="W1417" s="22" t="str">
        <f t="shared" si="403"/>
        <v/>
      </c>
      <c r="X1417" s="8"/>
      <c r="Y1417" s="29"/>
    </row>
    <row r="1418" spans="1:25" ht="18" customHeight="1" x14ac:dyDescent="0.35">
      <c r="A1418" s="20"/>
      <c r="B1418" s="24" t="str">
        <f t="shared" si="388"/>
        <v/>
      </c>
      <c r="C1418" s="34" t="str">
        <f t="shared" si="396"/>
        <v/>
      </c>
      <c r="D1418" s="8"/>
      <c r="E1418" s="22" t="str">
        <f t="shared" si="389"/>
        <v/>
      </c>
      <c r="F1418" s="34" t="str">
        <f t="shared" si="397"/>
        <v/>
      </c>
      <c r="G1418" s="8"/>
      <c r="H1418" s="22" t="str">
        <f t="shared" si="390"/>
        <v/>
      </c>
      <c r="I1418" s="34" t="str">
        <f t="shared" si="398"/>
        <v/>
      </c>
      <c r="J1418" s="8"/>
      <c r="K1418" s="22" t="str">
        <f t="shared" si="391"/>
        <v/>
      </c>
      <c r="L1418" s="34" t="str">
        <f t="shared" si="399"/>
        <v/>
      </c>
      <c r="M1418" s="8"/>
      <c r="N1418" s="22" t="str">
        <f t="shared" si="392"/>
        <v/>
      </c>
      <c r="O1418" s="34" t="str">
        <f t="shared" si="400"/>
        <v/>
      </c>
      <c r="P1418" s="8"/>
      <c r="Q1418" s="22" t="str">
        <f t="shared" si="393"/>
        <v/>
      </c>
      <c r="R1418" s="34" t="str">
        <f t="shared" si="401"/>
        <v/>
      </c>
      <c r="S1418" s="8"/>
      <c r="T1418" s="22" t="str">
        <f t="shared" si="394"/>
        <v/>
      </c>
      <c r="U1418" s="22" t="str">
        <f t="shared" si="395"/>
        <v/>
      </c>
      <c r="V1418" s="22" t="str">
        <f t="shared" si="402"/>
        <v/>
      </c>
      <c r="W1418" s="22" t="str">
        <f t="shared" si="403"/>
        <v/>
      </c>
      <c r="X1418" s="8"/>
      <c r="Y1418" s="29"/>
    </row>
    <row r="1419" spans="1:25" ht="18" customHeight="1" x14ac:dyDescent="0.35">
      <c r="A1419" s="20"/>
      <c r="B1419" s="24" t="str">
        <f t="shared" si="388"/>
        <v/>
      </c>
      <c r="C1419" s="34" t="str">
        <f t="shared" si="396"/>
        <v/>
      </c>
      <c r="D1419" s="8"/>
      <c r="E1419" s="22" t="str">
        <f t="shared" si="389"/>
        <v/>
      </c>
      <c r="F1419" s="34" t="str">
        <f t="shared" si="397"/>
        <v/>
      </c>
      <c r="G1419" s="8"/>
      <c r="H1419" s="22" t="str">
        <f t="shared" si="390"/>
        <v/>
      </c>
      <c r="I1419" s="34" t="str">
        <f t="shared" si="398"/>
        <v/>
      </c>
      <c r="J1419" s="8"/>
      <c r="K1419" s="22" t="str">
        <f t="shared" si="391"/>
        <v/>
      </c>
      <c r="L1419" s="34" t="str">
        <f t="shared" si="399"/>
        <v/>
      </c>
      <c r="M1419" s="8"/>
      <c r="N1419" s="22" t="str">
        <f t="shared" si="392"/>
        <v/>
      </c>
      <c r="O1419" s="34" t="str">
        <f t="shared" si="400"/>
        <v/>
      </c>
      <c r="P1419" s="8"/>
      <c r="Q1419" s="22" t="str">
        <f t="shared" si="393"/>
        <v/>
      </c>
      <c r="R1419" s="34" t="str">
        <f t="shared" si="401"/>
        <v/>
      </c>
      <c r="S1419" s="8"/>
      <c r="T1419" s="22" t="str">
        <f t="shared" si="394"/>
        <v/>
      </c>
      <c r="U1419" s="22" t="str">
        <f t="shared" si="395"/>
        <v/>
      </c>
      <c r="V1419" s="22" t="str">
        <f t="shared" si="402"/>
        <v/>
      </c>
      <c r="W1419" s="22" t="str">
        <f t="shared" si="403"/>
        <v/>
      </c>
      <c r="X1419" s="8"/>
      <c r="Y1419" s="29"/>
    </row>
    <row r="1420" spans="1:25" ht="18" customHeight="1" x14ac:dyDescent="0.35">
      <c r="A1420" s="20"/>
      <c r="B1420" s="24" t="str">
        <f t="shared" si="388"/>
        <v/>
      </c>
      <c r="C1420" s="34" t="str">
        <f t="shared" si="396"/>
        <v/>
      </c>
      <c r="D1420" s="8"/>
      <c r="E1420" s="22" t="str">
        <f t="shared" si="389"/>
        <v/>
      </c>
      <c r="F1420" s="34" t="str">
        <f t="shared" si="397"/>
        <v/>
      </c>
      <c r="G1420" s="8"/>
      <c r="H1420" s="22" t="str">
        <f t="shared" si="390"/>
        <v/>
      </c>
      <c r="I1420" s="34" t="str">
        <f t="shared" si="398"/>
        <v/>
      </c>
      <c r="J1420" s="8"/>
      <c r="K1420" s="22" t="str">
        <f t="shared" si="391"/>
        <v/>
      </c>
      <c r="L1420" s="34" t="str">
        <f t="shared" si="399"/>
        <v/>
      </c>
      <c r="M1420" s="8"/>
      <c r="N1420" s="22" t="str">
        <f t="shared" si="392"/>
        <v/>
      </c>
      <c r="O1420" s="34" t="str">
        <f t="shared" si="400"/>
        <v/>
      </c>
      <c r="P1420" s="8"/>
      <c r="Q1420" s="22" t="str">
        <f t="shared" si="393"/>
        <v/>
      </c>
      <c r="R1420" s="34" t="str">
        <f t="shared" si="401"/>
        <v/>
      </c>
      <c r="S1420" s="8"/>
      <c r="T1420" s="22" t="str">
        <f t="shared" si="394"/>
        <v/>
      </c>
      <c r="U1420" s="22" t="str">
        <f t="shared" si="395"/>
        <v/>
      </c>
      <c r="V1420" s="22" t="str">
        <f t="shared" si="402"/>
        <v/>
      </c>
      <c r="W1420" s="22" t="str">
        <f t="shared" si="403"/>
        <v/>
      </c>
      <c r="X1420" s="8"/>
      <c r="Y1420" s="29"/>
    </row>
    <row r="1421" spans="1:25" ht="18" customHeight="1" x14ac:dyDescent="0.35">
      <c r="A1421" s="20"/>
      <c r="B1421" s="24" t="str">
        <f t="shared" si="388"/>
        <v/>
      </c>
      <c r="C1421" s="34" t="str">
        <f t="shared" si="396"/>
        <v/>
      </c>
      <c r="D1421" s="8"/>
      <c r="E1421" s="22" t="str">
        <f t="shared" si="389"/>
        <v/>
      </c>
      <c r="F1421" s="34" t="str">
        <f t="shared" si="397"/>
        <v/>
      </c>
      <c r="G1421" s="8"/>
      <c r="H1421" s="22" t="str">
        <f t="shared" si="390"/>
        <v/>
      </c>
      <c r="I1421" s="34" t="str">
        <f t="shared" si="398"/>
        <v/>
      </c>
      <c r="J1421" s="8"/>
      <c r="K1421" s="22" t="str">
        <f t="shared" si="391"/>
        <v/>
      </c>
      <c r="L1421" s="34" t="str">
        <f t="shared" si="399"/>
        <v/>
      </c>
      <c r="M1421" s="8"/>
      <c r="N1421" s="22" t="str">
        <f t="shared" si="392"/>
        <v/>
      </c>
      <c r="O1421" s="34" t="str">
        <f t="shared" si="400"/>
        <v/>
      </c>
      <c r="P1421" s="8"/>
      <c r="Q1421" s="22" t="str">
        <f t="shared" si="393"/>
        <v/>
      </c>
      <c r="R1421" s="34" t="str">
        <f t="shared" si="401"/>
        <v/>
      </c>
      <c r="S1421" s="8"/>
      <c r="T1421" s="22" t="str">
        <f t="shared" si="394"/>
        <v/>
      </c>
      <c r="U1421" s="22" t="str">
        <f t="shared" si="395"/>
        <v/>
      </c>
      <c r="V1421" s="22" t="str">
        <f t="shared" si="402"/>
        <v/>
      </c>
      <c r="W1421" s="22" t="str">
        <f t="shared" si="403"/>
        <v/>
      </c>
      <c r="X1421" s="8"/>
      <c r="Y1421" s="29"/>
    </row>
    <row r="1422" spans="1:25" ht="18" customHeight="1" x14ac:dyDescent="0.35">
      <c r="A1422" s="20"/>
      <c r="B1422" s="24" t="str">
        <f t="shared" si="388"/>
        <v/>
      </c>
      <c r="C1422" s="34" t="str">
        <f t="shared" si="396"/>
        <v/>
      </c>
      <c r="D1422" s="8"/>
      <c r="E1422" s="22" t="str">
        <f t="shared" si="389"/>
        <v/>
      </c>
      <c r="F1422" s="34" t="str">
        <f t="shared" si="397"/>
        <v/>
      </c>
      <c r="G1422" s="8"/>
      <c r="H1422" s="22" t="str">
        <f t="shared" si="390"/>
        <v/>
      </c>
      <c r="I1422" s="34" t="str">
        <f t="shared" si="398"/>
        <v/>
      </c>
      <c r="J1422" s="8"/>
      <c r="K1422" s="22" t="str">
        <f t="shared" si="391"/>
        <v/>
      </c>
      <c r="L1422" s="34" t="str">
        <f t="shared" si="399"/>
        <v/>
      </c>
      <c r="M1422" s="8"/>
      <c r="N1422" s="22" t="str">
        <f t="shared" si="392"/>
        <v/>
      </c>
      <c r="O1422" s="34" t="str">
        <f t="shared" si="400"/>
        <v/>
      </c>
      <c r="P1422" s="8"/>
      <c r="Q1422" s="22" t="str">
        <f t="shared" si="393"/>
        <v/>
      </c>
      <c r="R1422" s="34" t="str">
        <f t="shared" si="401"/>
        <v/>
      </c>
      <c r="S1422" s="8"/>
      <c r="T1422" s="22" t="str">
        <f t="shared" si="394"/>
        <v/>
      </c>
      <c r="U1422" s="22" t="str">
        <f t="shared" si="395"/>
        <v/>
      </c>
      <c r="V1422" s="22" t="str">
        <f t="shared" si="402"/>
        <v/>
      </c>
      <c r="W1422" s="22" t="str">
        <f t="shared" si="403"/>
        <v/>
      </c>
      <c r="X1422" s="8"/>
      <c r="Y1422" s="29"/>
    </row>
    <row r="1423" spans="1:25" ht="18" customHeight="1" x14ac:dyDescent="0.35">
      <c r="A1423" s="20"/>
      <c r="B1423" s="24" t="str">
        <f t="shared" si="388"/>
        <v/>
      </c>
      <c r="C1423" s="34" t="str">
        <f t="shared" si="396"/>
        <v/>
      </c>
      <c r="D1423" s="8"/>
      <c r="E1423" s="22" t="str">
        <f t="shared" si="389"/>
        <v/>
      </c>
      <c r="F1423" s="34" t="str">
        <f t="shared" si="397"/>
        <v/>
      </c>
      <c r="G1423" s="8"/>
      <c r="H1423" s="22" t="str">
        <f t="shared" si="390"/>
        <v/>
      </c>
      <c r="I1423" s="34" t="str">
        <f t="shared" si="398"/>
        <v/>
      </c>
      <c r="J1423" s="8"/>
      <c r="K1423" s="22" t="str">
        <f t="shared" si="391"/>
        <v/>
      </c>
      <c r="L1423" s="34" t="str">
        <f t="shared" si="399"/>
        <v/>
      </c>
      <c r="M1423" s="8"/>
      <c r="N1423" s="22" t="str">
        <f t="shared" si="392"/>
        <v/>
      </c>
      <c r="O1423" s="34" t="str">
        <f t="shared" si="400"/>
        <v/>
      </c>
      <c r="P1423" s="8"/>
      <c r="Q1423" s="22" t="str">
        <f t="shared" si="393"/>
        <v/>
      </c>
      <c r="R1423" s="34" t="str">
        <f t="shared" si="401"/>
        <v/>
      </c>
      <c r="S1423" s="8"/>
      <c r="T1423" s="22" t="str">
        <f t="shared" si="394"/>
        <v/>
      </c>
      <c r="U1423" s="22" t="str">
        <f t="shared" si="395"/>
        <v/>
      </c>
      <c r="V1423" s="22" t="str">
        <f t="shared" si="402"/>
        <v/>
      </c>
      <c r="W1423" s="22" t="str">
        <f t="shared" si="403"/>
        <v/>
      </c>
      <c r="X1423" s="8"/>
      <c r="Y1423" s="29"/>
    </row>
    <row r="1424" spans="1:25" ht="18" customHeight="1" x14ac:dyDescent="0.35">
      <c r="A1424" s="20"/>
      <c r="B1424" s="24" t="str">
        <f t="shared" si="388"/>
        <v/>
      </c>
      <c r="C1424" s="34" t="str">
        <f t="shared" si="396"/>
        <v/>
      </c>
      <c r="D1424" s="8"/>
      <c r="E1424" s="22" t="str">
        <f t="shared" si="389"/>
        <v/>
      </c>
      <c r="F1424" s="34" t="str">
        <f t="shared" si="397"/>
        <v/>
      </c>
      <c r="G1424" s="8"/>
      <c r="H1424" s="22" t="str">
        <f t="shared" si="390"/>
        <v/>
      </c>
      <c r="I1424" s="34" t="str">
        <f t="shared" si="398"/>
        <v/>
      </c>
      <c r="J1424" s="8"/>
      <c r="K1424" s="22" t="str">
        <f t="shared" si="391"/>
        <v/>
      </c>
      <c r="L1424" s="34" t="str">
        <f t="shared" si="399"/>
        <v/>
      </c>
      <c r="M1424" s="8"/>
      <c r="N1424" s="22" t="str">
        <f t="shared" si="392"/>
        <v/>
      </c>
      <c r="O1424" s="34" t="str">
        <f t="shared" si="400"/>
        <v/>
      </c>
      <c r="P1424" s="8"/>
      <c r="Q1424" s="22" t="str">
        <f t="shared" si="393"/>
        <v/>
      </c>
      <c r="R1424" s="34" t="str">
        <f t="shared" si="401"/>
        <v/>
      </c>
      <c r="S1424" s="8"/>
      <c r="T1424" s="22" t="str">
        <f t="shared" si="394"/>
        <v/>
      </c>
      <c r="U1424" s="22" t="str">
        <f t="shared" si="395"/>
        <v/>
      </c>
      <c r="V1424" s="22" t="str">
        <f t="shared" si="402"/>
        <v/>
      </c>
      <c r="W1424" s="22" t="str">
        <f t="shared" si="403"/>
        <v/>
      </c>
      <c r="X1424" s="8"/>
      <c r="Y1424" s="29"/>
    </row>
    <row r="1425" spans="1:25" ht="18" customHeight="1" x14ac:dyDescent="0.35">
      <c r="A1425" s="20"/>
      <c r="B1425" s="24" t="str">
        <f t="shared" si="388"/>
        <v/>
      </c>
      <c r="C1425" s="34" t="str">
        <f t="shared" si="396"/>
        <v/>
      </c>
      <c r="D1425" s="8"/>
      <c r="E1425" s="22" t="str">
        <f t="shared" si="389"/>
        <v/>
      </c>
      <c r="F1425" s="34" t="str">
        <f t="shared" si="397"/>
        <v/>
      </c>
      <c r="G1425" s="8"/>
      <c r="H1425" s="22" t="str">
        <f t="shared" si="390"/>
        <v/>
      </c>
      <c r="I1425" s="34" t="str">
        <f t="shared" si="398"/>
        <v/>
      </c>
      <c r="J1425" s="8"/>
      <c r="K1425" s="22" t="str">
        <f t="shared" si="391"/>
        <v/>
      </c>
      <c r="L1425" s="34" t="str">
        <f t="shared" si="399"/>
        <v/>
      </c>
      <c r="M1425" s="8"/>
      <c r="N1425" s="22" t="str">
        <f t="shared" si="392"/>
        <v/>
      </c>
      <c r="O1425" s="34" t="str">
        <f t="shared" si="400"/>
        <v/>
      </c>
      <c r="P1425" s="8"/>
      <c r="Q1425" s="22" t="str">
        <f t="shared" si="393"/>
        <v/>
      </c>
      <c r="R1425" s="34" t="str">
        <f t="shared" si="401"/>
        <v/>
      </c>
      <c r="S1425" s="8"/>
      <c r="T1425" s="22" t="str">
        <f t="shared" si="394"/>
        <v/>
      </c>
      <c r="U1425" s="22" t="str">
        <f t="shared" si="395"/>
        <v/>
      </c>
      <c r="V1425" s="22" t="str">
        <f t="shared" si="402"/>
        <v/>
      </c>
      <c r="W1425" s="22" t="str">
        <f t="shared" si="403"/>
        <v/>
      </c>
      <c r="X1425" s="8"/>
      <c r="Y1425" s="29"/>
    </row>
    <row r="1426" spans="1:25" ht="18" customHeight="1" x14ac:dyDescent="0.35">
      <c r="A1426" s="20"/>
      <c r="B1426" s="24" t="str">
        <f t="shared" si="388"/>
        <v/>
      </c>
      <c r="C1426" s="34" t="str">
        <f t="shared" si="396"/>
        <v/>
      </c>
      <c r="D1426" s="8"/>
      <c r="E1426" s="22" t="str">
        <f t="shared" si="389"/>
        <v/>
      </c>
      <c r="F1426" s="34" t="str">
        <f t="shared" si="397"/>
        <v/>
      </c>
      <c r="G1426" s="8"/>
      <c r="H1426" s="22" t="str">
        <f t="shared" si="390"/>
        <v/>
      </c>
      <c r="I1426" s="34" t="str">
        <f t="shared" si="398"/>
        <v/>
      </c>
      <c r="J1426" s="8"/>
      <c r="K1426" s="22" t="str">
        <f t="shared" si="391"/>
        <v/>
      </c>
      <c r="L1426" s="34" t="str">
        <f t="shared" si="399"/>
        <v/>
      </c>
      <c r="M1426" s="8"/>
      <c r="N1426" s="22" t="str">
        <f t="shared" si="392"/>
        <v/>
      </c>
      <c r="O1426" s="34" t="str">
        <f t="shared" si="400"/>
        <v/>
      </c>
      <c r="P1426" s="8"/>
      <c r="Q1426" s="22" t="str">
        <f t="shared" si="393"/>
        <v/>
      </c>
      <c r="R1426" s="34" t="str">
        <f t="shared" si="401"/>
        <v/>
      </c>
      <c r="S1426" s="8"/>
      <c r="T1426" s="22" t="str">
        <f t="shared" si="394"/>
        <v/>
      </c>
      <c r="U1426" s="22" t="str">
        <f t="shared" si="395"/>
        <v/>
      </c>
      <c r="V1426" s="22" t="str">
        <f t="shared" si="402"/>
        <v/>
      </c>
      <c r="W1426" s="22" t="str">
        <f t="shared" si="403"/>
        <v/>
      </c>
      <c r="X1426" s="8"/>
      <c r="Y1426" s="29"/>
    </row>
    <row r="1427" spans="1:25" ht="18" customHeight="1" x14ac:dyDescent="0.35">
      <c r="A1427" s="20"/>
      <c r="B1427" s="24" t="str">
        <f t="shared" si="388"/>
        <v/>
      </c>
      <c r="C1427" s="34" t="str">
        <f t="shared" si="396"/>
        <v/>
      </c>
      <c r="D1427" s="8"/>
      <c r="E1427" s="22" t="str">
        <f t="shared" si="389"/>
        <v/>
      </c>
      <c r="F1427" s="34" t="str">
        <f t="shared" si="397"/>
        <v/>
      </c>
      <c r="G1427" s="8"/>
      <c r="H1427" s="22" t="str">
        <f t="shared" si="390"/>
        <v/>
      </c>
      <c r="I1427" s="34" t="str">
        <f t="shared" si="398"/>
        <v/>
      </c>
      <c r="J1427" s="8"/>
      <c r="K1427" s="22" t="str">
        <f t="shared" si="391"/>
        <v/>
      </c>
      <c r="L1427" s="34" t="str">
        <f t="shared" si="399"/>
        <v/>
      </c>
      <c r="M1427" s="8"/>
      <c r="N1427" s="22" t="str">
        <f t="shared" si="392"/>
        <v/>
      </c>
      <c r="O1427" s="34" t="str">
        <f t="shared" si="400"/>
        <v/>
      </c>
      <c r="P1427" s="8"/>
      <c r="Q1427" s="22" t="str">
        <f t="shared" si="393"/>
        <v/>
      </c>
      <c r="R1427" s="34" t="str">
        <f t="shared" si="401"/>
        <v/>
      </c>
      <c r="S1427" s="8"/>
      <c r="T1427" s="22" t="str">
        <f t="shared" si="394"/>
        <v/>
      </c>
      <c r="U1427" s="22" t="str">
        <f t="shared" si="395"/>
        <v/>
      </c>
      <c r="V1427" s="22" t="str">
        <f t="shared" si="402"/>
        <v/>
      </c>
      <c r="W1427" s="22" t="str">
        <f t="shared" si="403"/>
        <v/>
      </c>
      <c r="X1427" s="8"/>
      <c r="Y1427" s="29"/>
    </row>
    <row r="1428" spans="1:25" ht="18" customHeight="1" x14ac:dyDescent="0.35">
      <c r="A1428" s="20"/>
      <c r="B1428" s="24" t="str">
        <f t="shared" si="388"/>
        <v/>
      </c>
      <c r="C1428" s="34" t="str">
        <f t="shared" si="396"/>
        <v/>
      </c>
      <c r="D1428" s="8"/>
      <c r="E1428" s="22" t="str">
        <f t="shared" si="389"/>
        <v/>
      </c>
      <c r="F1428" s="34" t="str">
        <f t="shared" si="397"/>
        <v/>
      </c>
      <c r="G1428" s="8"/>
      <c r="H1428" s="22" t="str">
        <f t="shared" si="390"/>
        <v/>
      </c>
      <c r="I1428" s="34" t="str">
        <f t="shared" si="398"/>
        <v/>
      </c>
      <c r="J1428" s="8"/>
      <c r="K1428" s="22" t="str">
        <f t="shared" si="391"/>
        <v/>
      </c>
      <c r="L1428" s="34" t="str">
        <f t="shared" si="399"/>
        <v/>
      </c>
      <c r="M1428" s="8"/>
      <c r="N1428" s="22" t="str">
        <f t="shared" si="392"/>
        <v/>
      </c>
      <c r="O1428" s="34" t="str">
        <f t="shared" si="400"/>
        <v/>
      </c>
      <c r="P1428" s="8"/>
      <c r="Q1428" s="22" t="str">
        <f t="shared" si="393"/>
        <v/>
      </c>
      <c r="R1428" s="34" t="str">
        <f t="shared" si="401"/>
        <v/>
      </c>
      <c r="S1428" s="8"/>
      <c r="T1428" s="22" t="str">
        <f t="shared" si="394"/>
        <v/>
      </c>
      <c r="U1428" s="22" t="str">
        <f t="shared" si="395"/>
        <v/>
      </c>
      <c r="V1428" s="22" t="str">
        <f t="shared" si="402"/>
        <v/>
      </c>
      <c r="W1428" s="22" t="str">
        <f t="shared" si="403"/>
        <v/>
      </c>
      <c r="X1428" s="8"/>
      <c r="Y1428" s="29"/>
    </row>
    <row r="1429" spans="1:25" ht="18" customHeight="1" x14ac:dyDescent="0.35">
      <c r="A1429" s="20"/>
      <c r="B1429" s="24" t="str">
        <f t="shared" si="388"/>
        <v/>
      </c>
      <c r="C1429" s="34" t="str">
        <f t="shared" si="396"/>
        <v/>
      </c>
      <c r="D1429" s="8"/>
      <c r="E1429" s="22" t="str">
        <f t="shared" si="389"/>
        <v/>
      </c>
      <c r="F1429" s="34" t="str">
        <f t="shared" si="397"/>
        <v/>
      </c>
      <c r="G1429" s="8"/>
      <c r="H1429" s="22" t="str">
        <f t="shared" si="390"/>
        <v/>
      </c>
      <c r="I1429" s="34" t="str">
        <f t="shared" si="398"/>
        <v/>
      </c>
      <c r="J1429" s="8"/>
      <c r="K1429" s="22" t="str">
        <f t="shared" si="391"/>
        <v/>
      </c>
      <c r="L1429" s="34" t="str">
        <f t="shared" si="399"/>
        <v/>
      </c>
      <c r="M1429" s="8"/>
      <c r="N1429" s="22" t="str">
        <f t="shared" si="392"/>
        <v/>
      </c>
      <c r="O1429" s="34" t="str">
        <f t="shared" si="400"/>
        <v/>
      </c>
      <c r="P1429" s="8"/>
      <c r="Q1429" s="22" t="str">
        <f t="shared" si="393"/>
        <v/>
      </c>
      <c r="R1429" s="34" t="str">
        <f t="shared" si="401"/>
        <v/>
      </c>
      <c r="S1429" s="8"/>
      <c r="T1429" s="22" t="str">
        <f t="shared" si="394"/>
        <v/>
      </c>
      <c r="U1429" s="22" t="str">
        <f t="shared" si="395"/>
        <v/>
      </c>
      <c r="V1429" s="22" t="str">
        <f t="shared" si="402"/>
        <v/>
      </c>
      <c r="W1429" s="22" t="str">
        <f t="shared" si="403"/>
        <v/>
      </c>
      <c r="X1429" s="8"/>
      <c r="Y1429" s="29"/>
    </row>
    <row r="1430" spans="1:25" ht="18" customHeight="1" x14ac:dyDescent="0.35">
      <c r="A1430" s="20"/>
      <c r="B1430" s="24" t="str">
        <f t="shared" si="388"/>
        <v/>
      </c>
      <c r="C1430" s="34" t="str">
        <f t="shared" si="396"/>
        <v/>
      </c>
      <c r="D1430" s="8"/>
      <c r="E1430" s="22" t="str">
        <f t="shared" si="389"/>
        <v/>
      </c>
      <c r="F1430" s="34" t="str">
        <f t="shared" si="397"/>
        <v/>
      </c>
      <c r="G1430" s="8"/>
      <c r="H1430" s="22" t="str">
        <f t="shared" si="390"/>
        <v/>
      </c>
      <c r="I1430" s="34" t="str">
        <f t="shared" si="398"/>
        <v/>
      </c>
      <c r="J1430" s="8"/>
      <c r="K1430" s="22" t="str">
        <f t="shared" si="391"/>
        <v/>
      </c>
      <c r="L1430" s="34" t="str">
        <f t="shared" si="399"/>
        <v/>
      </c>
      <c r="M1430" s="8"/>
      <c r="N1430" s="22" t="str">
        <f t="shared" si="392"/>
        <v/>
      </c>
      <c r="O1430" s="34" t="str">
        <f t="shared" si="400"/>
        <v/>
      </c>
      <c r="P1430" s="8"/>
      <c r="Q1430" s="22" t="str">
        <f t="shared" si="393"/>
        <v/>
      </c>
      <c r="R1430" s="34" t="str">
        <f t="shared" si="401"/>
        <v/>
      </c>
      <c r="S1430" s="8"/>
      <c r="T1430" s="22" t="str">
        <f t="shared" si="394"/>
        <v/>
      </c>
      <c r="U1430" s="22" t="str">
        <f t="shared" si="395"/>
        <v/>
      </c>
      <c r="V1430" s="22" t="str">
        <f t="shared" si="402"/>
        <v/>
      </c>
      <c r="W1430" s="22" t="str">
        <f t="shared" si="403"/>
        <v/>
      </c>
      <c r="X1430" s="8"/>
      <c r="Y1430" s="29"/>
    </row>
    <row r="1431" spans="1:25" ht="18" customHeight="1" x14ac:dyDescent="0.35">
      <c r="A1431" s="20"/>
      <c r="B1431" s="24" t="str">
        <f t="shared" si="388"/>
        <v/>
      </c>
      <c r="C1431" s="34" t="str">
        <f t="shared" si="396"/>
        <v/>
      </c>
      <c r="D1431" s="8"/>
      <c r="E1431" s="22" t="str">
        <f t="shared" si="389"/>
        <v/>
      </c>
      <c r="F1431" s="34" t="str">
        <f t="shared" si="397"/>
        <v/>
      </c>
      <c r="G1431" s="8"/>
      <c r="H1431" s="22" t="str">
        <f t="shared" si="390"/>
        <v/>
      </c>
      <c r="I1431" s="34" t="str">
        <f t="shared" si="398"/>
        <v/>
      </c>
      <c r="J1431" s="8"/>
      <c r="K1431" s="22" t="str">
        <f t="shared" si="391"/>
        <v/>
      </c>
      <c r="L1431" s="34" t="str">
        <f t="shared" si="399"/>
        <v/>
      </c>
      <c r="M1431" s="8"/>
      <c r="N1431" s="22" t="str">
        <f t="shared" si="392"/>
        <v/>
      </c>
      <c r="O1431" s="34" t="str">
        <f t="shared" si="400"/>
        <v/>
      </c>
      <c r="P1431" s="8"/>
      <c r="Q1431" s="22" t="str">
        <f t="shared" si="393"/>
        <v/>
      </c>
      <c r="R1431" s="34" t="str">
        <f t="shared" si="401"/>
        <v/>
      </c>
      <c r="S1431" s="8"/>
      <c r="T1431" s="22" t="str">
        <f t="shared" si="394"/>
        <v/>
      </c>
      <c r="U1431" s="22" t="str">
        <f t="shared" si="395"/>
        <v/>
      </c>
      <c r="V1431" s="22" t="str">
        <f t="shared" si="402"/>
        <v/>
      </c>
      <c r="W1431" s="22" t="str">
        <f t="shared" si="403"/>
        <v/>
      </c>
      <c r="X1431" s="8"/>
      <c r="Y1431" s="29"/>
    </row>
    <row r="1432" spans="1:25" ht="18" customHeight="1" x14ac:dyDescent="0.35">
      <c r="A1432" s="20"/>
      <c r="B1432" s="24" t="str">
        <f t="shared" si="388"/>
        <v/>
      </c>
      <c r="C1432" s="34" t="str">
        <f t="shared" si="396"/>
        <v/>
      </c>
      <c r="D1432" s="8"/>
      <c r="E1432" s="22" t="str">
        <f t="shared" si="389"/>
        <v/>
      </c>
      <c r="F1432" s="34" t="str">
        <f t="shared" si="397"/>
        <v/>
      </c>
      <c r="G1432" s="8"/>
      <c r="H1432" s="22" t="str">
        <f t="shared" si="390"/>
        <v/>
      </c>
      <c r="I1432" s="34" t="str">
        <f t="shared" si="398"/>
        <v/>
      </c>
      <c r="J1432" s="8"/>
      <c r="K1432" s="22" t="str">
        <f t="shared" si="391"/>
        <v/>
      </c>
      <c r="L1432" s="34" t="str">
        <f t="shared" si="399"/>
        <v/>
      </c>
      <c r="M1432" s="8"/>
      <c r="N1432" s="22" t="str">
        <f t="shared" si="392"/>
        <v/>
      </c>
      <c r="O1432" s="34" t="str">
        <f t="shared" si="400"/>
        <v/>
      </c>
      <c r="P1432" s="8"/>
      <c r="Q1432" s="22" t="str">
        <f t="shared" si="393"/>
        <v/>
      </c>
      <c r="R1432" s="34" t="str">
        <f t="shared" si="401"/>
        <v/>
      </c>
      <c r="S1432" s="8"/>
      <c r="T1432" s="22" t="str">
        <f t="shared" si="394"/>
        <v/>
      </c>
      <c r="U1432" s="22" t="str">
        <f t="shared" si="395"/>
        <v/>
      </c>
      <c r="V1432" s="22" t="str">
        <f t="shared" si="402"/>
        <v/>
      </c>
      <c r="W1432" s="22" t="str">
        <f t="shared" si="403"/>
        <v/>
      </c>
      <c r="X1432" s="8"/>
      <c r="Y1432" s="29"/>
    </row>
    <row r="1433" spans="1:25" ht="18" customHeight="1" x14ac:dyDescent="0.35">
      <c r="A1433" s="20"/>
      <c r="B1433" s="24" t="str">
        <f t="shared" si="388"/>
        <v/>
      </c>
      <c r="C1433" s="34" t="str">
        <f t="shared" si="396"/>
        <v/>
      </c>
      <c r="D1433" s="8"/>
      <c r="E1433" s="22" t="str">
        <f t="shared" si="389"/>
        <v/>
      </c>
      <c r="F1433" s="34" t="str">
        <f t="shared" si="397"/>
        <v/>
      </c>
      <c r="G1433" s="8"/>
      <c r="H1433" s="22" t="str">
        <f t="shared" si="390"/>
        <v/>
      </c>
      <c r="I1433" s="34" t="str">
        <f t="shared" si="398"/>
        <v/>
      </c>
      <c r="J1433" s="8"/>
      <c r="K1433" s="22" t="str">
        <f t="shared" si="391"/>
        <v/>
      </c>
      <c r="L1433" s="34" t="str">
        <f t="shared" si="399"/>
        <v/>
      </c>
      <c r="M1433" s="8"/>
      <c r="N1433" s="22" t="str">
        <f t="shared" si="392"/>
        <v/>
      </c>
      <c r="O1433" s="34" t="str">
        <f t="shared" si="400"/>
        <v/>
      </c>
      <c r="P1433" s="8"/>
      <c r="Q1433" s="22" t="str">
        <f t="shared" si="393"/>
        <v/>
      </c>
      <c r="R1433" s="34" t="str">
        <f t="shared" si="401"/>
        <v/>
      </c>
      <c r="S1433" s="8"/>
      <c r="T1433" s="22" t="str">
        <f t="shared" si="394"/>
        <v/>
      </c>
      <c r="U1433" s="22" t="str">
        <f t="shared" si="395"/>
        <v/>
      </c>
      <c r="V1433" s="22" t="str">
        <f t="shared" si="402"/>
        <v/>
      </c>
      <c r="W1433" s="22" t="str">
        <f t="shared" si="403"/>
        <v/>
      </c>
      <c r="X1433" s="8"/>
      <c r="Y1433" s="29"/>
    </row>
    <row r="1434" spans="1:25" ht="18" customHeight="1" x14ac:dyDescent="0.35">
      <c r="A1434" s="20"/>
      <c r="B1434" s="24" t="str">
        <f t="shared" si="388"/>
        <v/>
      </c>
      <c r="C1434" s="34" t="str">
        <f t="shared" si="396"/>
        <v/>
      </c>
      <c r="D1434" s="8"/>
      <c r="E1434" s="22" t="str">
        <f t="shared" si="389"/>
        <v/>
      </c>
      <c r="F1434" s="34" t="str">
        <f t="shared" si="397"/>
        <v/>
      </c>
      <c r="G1434" s="8"/>
      <c r="H1434" s="22" t="str">
        <f t="shared" si="390"/>
        <v/>
      </c>
      <c r="I1434" s="34" t="str">
        <f t="shared" si="398"/>
        <v/>
      </c>
      <c r="J1434" s="8"/>
      <c r="K1434" s="22" t="str">
        <f t="shared" si="391"/>
        <v/>
      </c>
      <c r="L1434" s="34" t="str">
        <f t="shared" si="399"/>
        <v/>
      </c>
      <c r="M1434" s="8"/>
      <c r="N1434" s="22" t="str">
        <f t="shared" si="392"/>
        <v/>
      </c>
      <c r="O1434" s="34" t="str">
        <f t="shared" si="400"/>
        <v/>
      </c>
      <c r="P1434" s="8"/>
      <c r="Q1434" s="22" t="str">
        <f t="shared" si="393"/>
        <v/>
      </c>
      <c r="R1434" s="34" t="str">
        <f t="shared" si="401"/>
        <v/>
      </c>
      <c r="S1434" s="8"/>
      <c r="T1434" s="22" t="str">
        <f t="shared" si="394"/>
        <v/>
      </c>
      <c r="U1434" s="22" t="str">
        <f t="shared" si="395"/>
        <v/>
      </c>
      <c r="V1434" s="22" t="str">
        <f t="shared" si="402"/>
        <v/>
      </c>
      <c r="W1434" s="22" t="str">
        <f t="shared" si="403"/>
        <v/>
      </c>
      <c r="X1434" s="8"/>
      <c r="Y1434" s="29"/>
    </row>
    <row r="1435" spans="1:25" ht="18" customHeight="1" x14ac:dyDescent="0.35">
      <c r="A1435" s="20"/>
      <c r="B1435" s="24" t="str">
        <f t="shared" si="388"/>
        <v/>
      </c>
      <c r="C1435" s="34" t="str">
        <f t="shared" si="396"/>
        <v/>
      </c>
      <c r="D1435" s="8"/>
      <c r="E1435" s="22" t="str">
        <f t="shared" si="389"/>
        <v/>
      </c>
      <c r="F1435" s="34" t="str">
        <f t="shared" si="397"/>
        <v/>
      </c>
      <c r="G1435" s="8"/>
      <c r="H1435" s="22" t="str">
        <f t="shared" si="390"/>
        <v/>
      </c>
      <c r="I1435" s="34" t="str">
        <f t="shared" si="398"/>
        <v/>
      </c>
      <c r="J1435" s="8"/>
      <c r="K1435" s="22" t="str">
        <f t="shared" si="391"/>
        <v/>
      </c>
      <c r="L1435" s="34" t="str">
        <f t="shared" si="399"/>
        <v/>
      </c>
      <c r="M1435" s="8"/>
      <c r="N1435" s="22" t="str">
        <f t="shared" si="392"/>
        <v/>
      </c>
      <c r="O1435" s="34" t="str">
        <f t="shared" si="400"/>
        <v/>
      </c>
      <c r="P1435" s="8"/>
      <c r="Q1435" s="22" t="str">
        <f t="shared" si="393"/>
        <v/>
      </c>
      <c r="R1435" s="34" t="str">
        <f t="shared" si="401"/>
        <v/>
      </c>
      <c r="S1435" s="8"/>
      <c r="T1435" s="22" t="str">
        <f t="shared" si="394"/>
        <v/>
      </c>
      <c r="U1435" s="22" t="str">
        <f t="shared" si="395"/>
        <v/>
      </c>
      <c r="V1435" s="22" t="str">
        <f t="shared" si="402"/>
        <v/>
      </c>
      <c r="W1435" s="22" t="str">
        <f t="shared" si="403"/>
        <v/>
      </c>
      <c r="X1435" s="8"/>
      <c r="Y1435" s="29"/>
    </row>
    <row r="1436" spans="1:25" ht="18" customHeight="1" x14ac:dyDescent="0.35">
      <c r="A1436" s="20"/>
      <c r="B1436" s="24" t="str">
        <f t="shared" si="388"/>
        <v/>
      </c>
      <c r="C1436" s="34" t="str">
        <f t="shared" si="396"/>
        <v/>
      </c>
      <c r="D1436" s="8"/>
      <c r="E1436" s="22" t="str">
        <f t="shared" si="389"/>
        <v/>
      </c>
      <c r="F1436" s="34" t="str">
        <f t="shared" si="397"/>
        <v/>
      </c>
      <c r="G1436" s="8"/>
      <c r="H1436" s="22" t="str">
        <f t="shared" si="390"/>
        <v/>
      </c>
      <c r="I1436" s="34" t="str">
        <f t="shared" si="398"/>
        <v/>
      </c>
      <c r="J1436" s="8"/>
      <c r="K1436" s="22" t="str">
        <f t="shared" si="391"/>
        <v/>
      </c>
      <c r="L1436" s="34" t="str">
        <f t="shared" si="399"/>
        <v/>
      </c>
      <c r="M1436" s="8"/>
      <c r="N1436" s="22" t="str">
        <f t="shared" si="392"/>
        <v/>
      </c>
      <c r="O1436" s="34" t="str">
        <f t="shared" si="400"/>
        <v/>
      </c>
      <c r="P1436" s="8"/>
      <c r="Q1436" s="22" t="str">
        <f t="shared" si="393"/>
        <v/>
      </c>
      <c r="R1436" s="34" t="str">
        <f t="shared" si="401"/>
        <v/>
      </c>
      <c r="S1436" s="8"/>
      <c r="T1436" s="22" t="str">
        <f t="shared" si="394"/>
        <v/>
      </c>
      <c r="U1436" s="22" t="str">
        <f t="shared" si="395"/>
        <v/>
      </c>
      <c r="V1436" s="22" t="str">
        <f t="shared" si="402"/>
        <v/>
      </c>
      <c r="W1436" s="22" t="str">
        <f t="shared" si="403"/>
        <v/>
      </c>
      <c r="X1436" s="8"/>
      <c r="Y1436" s="29"/>
    </row>
    <row r="1437" spans="1:25" ht="18" customHeight="1" x14ac:dyDescent="0.35">
      <c r="A1437" s="20"/>
      <c r="B1437" s="24" t="str">
        <f t="shared" si="388"/>
        <v/>
      </c>
      <c r="C1437" s="34" t="str">
        <f t="shared" si="396"/>
        <v/>
      </c>
      <c r="D1437" s="8"/>
      <c r="E1437" s="22" t="str">
        <f t="shared" si="389"/>
        <v/>
      </c>
      <c r="F1437" s="34" t="str">
        <f t="shared" si="397"/>
        <v/>
      </c>
      <c r="G1437" s="8"/>
      <c r="H1437" s="22" t="str">
        <f t="shared" si="390"/>
        <v/>
      </c>
      <c r="I1437" s="34" t="str">
        <f t="shared" si="398"/>
        <v/>
      </c>
      <c r="J1437" s="8"/>
      <c r="K1437" s="22" t="str">
        <f t="shared" si="391"/>
        <v/>
      </c>
      <c r="L1437" s="34" t="str">
        <f t="shared" si="399"/>
        <v/>
      </c>
      <c r="M1437" s="8"/>
      <c r="N1437" s="22" t="str">
        <f t="shared" si="392"/>
        <v/>
      </c>
      <c r="O1437" s="34" t="str">
        <f t="shared" si="400"/>
        <v/>
      </c>
      <c r="P1437" s="8"/>
      <c r="Q1437" s="22" t="str">
        <f t="shared" si="393"/>
        <v/>
      </c>
      <c r="R1437" s="34" t="str">
        <f t="shared" si="401"/>
        <v/>
      </c>
      <c r="S1437" s="8"/>
      <c r="T1437" s="22" t="str">
        <f t="shared" si="394"/>
        <v/>
      </c>
      <c r="U1437" s="22" t="str">
        <f t="shared" si="395"/>
        <v/>
      </c>
      <c r="V1437" s="22" t="str">
        <f t="shared" si="402"/>
        <v/>
      </c>
      <c r="W1437" s="22" t="str">
        <f t="shared" si="403"/>
        <v/>
      </c>
      <c r="X1437" s="8"/>
      <c r="Y1437" s="29"/>
    </row>
    <row r="1438" spans="1:25" ht="18" customHeight="1" x14ac:dyDescent="0.35">
      <c r="A1438" s="20"/>
      <c r="B1438" s="24" t="str">
        <f t="shared" si="388"/>
        <v/>
      </c>
      <c r="C1438" s="34" t="str">
        <f t="shared" si="396"/>
        <v/>
      </c>
      <c r="D1438" s="8"/>
      <c r="E1438" s="22" t="str">
        <f t="shared" si="389"/>
        <v/>
      </c>
      <c r="F1438" s="34" t="str">
        <f t="shared" si="397"/>
        <v/>
      </c>
      <c r="G1438" s="8"/>
      <c r="H1438" s="22" t="str">
        <f t="shared" si="390"/>
        <v/>
      </c>
      <c r="I1438" s="34" t="str">
        <f t="shared" si="398"/>
        <v/>
      </c>
      <c r="J1438" s="8"/>
      <c r="K1438" s="22" t="str">
        <f t="shared" si="391"/>
        <v/>
      </c>
      <c r="L1438" s="34" t="str">
        <f t="shared" si="399"/>
        <v/>
      </c>
      <c r="M1438" s="8"/>
      <c r="N1438" s="22" t="str">
        <f t="shared" si="392"/>
        <v/>
      </c>
      <c r="O1438" s="34" t="str">
        <f t="shared" si="400"/>
        <v/>
      </c>
      <c r="P1438" s="8"/>
      <c r="Q1438" s="22" t="str">
        <f t="shared" si="393"/>
        <v/>
      </c>
      <c r="R1438" s="34" t="str">
        <f t="shared" si="401"/>
        <v/>
      </c>
      <c r="S1438" s="8"/>
      <c r="T1438" s="22" t="str">
        <f t="shared" si="394"/>
        <v/>
      </c>
      <c r="U1438" s="22" t="str">
        <f t="shared" si="395"/>
        <v/>
      </c>
      <c r="V1438" s="22" t="str">
        <f t="shared" si="402"/>
        <v/>
      </c>
      <c r="W1438" s="22" t="str">
        <f t="shared" si="403"/>
        <v/>
      </c>
      <c r="X1438" s="8"/>
      <c r="Y1438" s="29"/>
    </row>
    <row r="1439" spans="1:25" ht="18" customHeight="1" x14ac:dyDescent="0.35">
      <c r="A1439" s="20"/>
      <c r="B1439" s="24" t="str">
        <f t="shared" si="388"/>
        <v/>
      </c>
      <c r="C1439" s="34" t="str">
        <f t="shared" si="396"/>
        <v/>
      </c>
      <c r="D1439" s="8"/>
      <c r="E1439" s="22" t="str">
        <f t="shared" si="389"/>
        <v/>
      </c>
      <c r="F1439" s="34" t="str">
        <f t="shared" si="397"/>
        <v/>
      </c>
      <c r="G1439" s="8"/>
      <c r="H1439" s="22" t="str">
        <f t="shared" si="390"/>
        <v/>
      </c>
      <c r="I1439" s="34" t="str">
        <f t="shared" si="398"/>
        <v/>
      </c>
      <c r="J1439" s="8"/>
      <c r="K1439" s="22" t="str">
        <f t="shared" si="391"/>
        <v/>
      </c>
      <c r="L1439" s="34" t="str">
        <f t="shared" si="399"/>
        <v/>
      </c>
      <c r="M1439" s="8"/>
      <c r="N1439" s="22" t="str">
        <f t="shared" si="392"/>
        <v/>
      </c>
      <c r="O1439" s="34" t="str">
        <f t="shared" si="400"/>
        <v/>
      </c>
      <c r="P1439" s="8"/>
      <c r="Q1439" s="22" t="str">
        <f t="shared" si="393"/>
        <v/>
      </c>
      <c r="R1439" s="34" t="str">
        <f t="shared" si="401"/>
        <v/>
      </c>
      <c r="S1439" s="8"/>
      <c r="T1439" s="22" t="str">
        <f t="shared" si="394"/>
        <v/>
      </c>
      <c r="U1439" s="22" t="str">
        <f t="shared" si="395"/>
        <v/>
      </c>
      <c r="V1439" s="22" t="str">
        <f t="shared" si="402"/>
        <v/>
      </c>
      <c r="W1439" s="22" t="str">
        <f t="shared" si="403"/>
        <v/>
      </c>
      <c r="X1439" s="8"/>
      <c r="Y1439" s="29"/>
    </row>
    <row r="1440" spans="1:25" ht="18" customHeight="1" x14ac:dyDescent="0.35">
      <c r="A1440" s="20"/>
      <c r="B1440" s="24" t="str">
        <f t="shared" si="388"/>
        <v/>
      </c>
      <c r="C1440" s="34" t="str">
        <f t="shared" si="396"/>
        <v/>
      </c>
      <c r="D1440" s="8"/>
      <c r="E1440" s="22" t="str">
        <f t="shared" si="389"/>
        <v/>
      </c>
      <c r="F1440" s="34" t="str">
        <f t="shared" si="397"/>
        <v/>
      </c>
      <c r="G1440" s="8"/>
      <c r="H1440" s="22" t="str">
        <f t="shared" si="390"/>
        <v/>
      </c>
      <c r="I1440" s="34" t="str">
        <f t="shared" si="398"/>
        <v/>
      </c>
      <c r="J1440" s="8"/>
      <c r="K1440" s="22" t="str">
        <f t="shared" si="391"/>
        <v/>
      </c>
      <c r="L1440" s="34" t="str">
        <f t="shared" si="399"/>
        <v/>
      </c>
      <c r="M1440" s="8"/>
      <c r="N1440" s="22" t="str">
        <f t="shared" si="392"/>
        <v/>
      </c>
      <c r="O1440" s="34" t="str">
        <f t="shared" si="400"/>
        <v/>
      </c>
      <c r="P1440" s="8"/>
      <c r="Q1440" s="22" t="str">
        <f t="shared" si="393"/>
        <v/>
      </c>
      <c r="R1440" s="34" t="str">
        <f t="shared" si="401"/>
        <v/>
      </c>
      <c r="S1440" s="8"/>
      <c r="T1440" s="22" t="str">
        <f t="shared" si="394"/>
        <v/>
      </c>
      <c r="U1440" s="22" t="str">
        <f t="shared" si="395"/>
        <v/>
      </c>
      <c r="V1440" s="22" t="str">
        <f t="shared" si="402"/>
        <v/>
      </c>
      <c r="W1440" s="22" t="str">
        <f t="shared" si="403"/>
        <v/>
      </c>
      <c r="X1440" s="8"/>
      <c r="Y1440" s="29"/>
    </row>
    <row r="1441" spans="1:25" ht="18" customHeight="1" x14ac:dyDescent="0.35">
      <c r="A1441" s="20"/>
      <c r="B1441" s="24" t="str">
        <f t="shared" si="388"/>
        <v/>
      </c>
      <c r="C1441" s="34" t="str">
        <f t="shared" si="396"/>
        <v/>
      </c>
      <c r="D1441" s="8"/>
      <c r="E1441" s="22" t="str">
        <f t="shared" si="389"/>
        <v/>
      </c>
      <c r="F1441" s="34" t="str">
        <f t="shared" si="397"/>
        <v/>
      </c>
      <c r="G1441" s="8"/>
      <c r="H1441" s="22" t="str">
        <f t="shared" si="390"/>
        <v/>
      </c>
      <c r="I1441" s="34" t="str">
        <f t="shared" si="398"/>
        <v/>
      </c>
      <c r="J1441" s="8"/>
      <c r="K1441" s="22" t="str">
        <f t="shared" si="391"/>
        <v/>
      </c>
      <c r="L1441" s="34" t="str">
        <f t="shared" si="399"/>
        <v/>
      </c>
      <c r="M1441" s="8"/>
      <c r="N1441" s="22" t="str">
        <f t="shared" si="392"/>
        <v/>
      </c>
      <c r="O1441" s="34" t="str">
        <f t="shared" si="400"/>
        <v/>
      </c>
      <c r="P1441" s="8"/>
      <c r="Q1441" s="22" t="str">
        <f t="shared" si="393"/>
        <v/>
      </c>
      <c r="R1441" s="34" t="str">
        <f t="shared" si="401"/>
        <v/>
      </c>
      <c r="S1441" s="8"/>
      <c r="T1441" s="22" t="str">
        <f t="shared" si="394"/>
        <v/>
      </c>
      <c r="U1441" s="22" t="str">
        <f t="shared" si="395"/>
        <v/>
      </c>
      <c r="V1441" s="22" t="str">
        <f t="shared" si="402"/>
        <v/>
      </c>
      <c r="W1441" s="22" t="str">
        <f t="shared" si="403"/>
        <v/>
      </c>
      <c r="X1441" s="8"/>
      <c r="Y1441" s="29"/>
    </row>
    <row r="1442" spans="1:25" ht="18" customHeight="1" x14ac:dyDescent="0.35">
      <c r="A1442" s="20"/>
      <c r="B1442" s="24" t="str">
        <f t="shared" si="388"/>
        <v/>
      </c>
      <c r="C1442" s="34" t="str">
        <f t="shared" si="396"/>
        <v/>
      </c>
      <c r="D1442" s="8"/>
      <c r="E1442" s="22" t="str">
        <f t="shared" si="389"/>
        <v/>
      </c>
      <c r="F1442" s="34" t="str">
        <f t="shared" si="397"/>
        <v/>
      </c>
      <c r="G1442" s="8"/>
      <c r="H1442" s="22" t="str">
        <f t="shared" si="390"/>
        <v/>
      </c>
      <c r="I1442" s="34" t="str">
        <f t="shared" si="398"/>
        <v/>
      </c>
      <c r="J1442" s="8"/>
      <c r="K1442" s="22" t="str">
        <f t="shared" si="391"/>
        <v/>
      </c>
      <c r="L1442" s="34" t="str">
        <f t="shared" si="399"/>
        <v/>
      </c>
      <c r="M1442" s="8"/>
      <c r="N1442" s="22" t="str">
        <f t="shared" si="392"/>
        <v/>
      </c>
      <c r="O1442" s="34" t="str">
        <f t="shared" si="400"/>
        <v/>
      </c>
      <c r="P1442" s="8"/>
      <c r="Q1442" s="22" t="str">
        <f t="shared" si="393"/>
        <v/>
      </c>
      <c r="R1442" s="34" t="str">
        <f t="shared" si="401"/>
        <v/>
      </c>
      <c r="S1442" s="8"/>
      <c r="T1442" s="22" t="str">
        <f t="shared" si="394"/>
        <v/>
      </c>
      <c r="U1442" s="22" t="str">
        <f t="shared" si="395"/>
        <v/>
      </c>
      <c r="V1442" s="22" t="str">
        <f t="shared" si="402"/>
        <v/>
      </c>
      <c r="W1442" s="22" t="str">
        <f t="shared" si="403"/>
        <v/>
      </c>
      <c r="X1442" s="8"/>
      <c r="Y1442" s="29"/>
    </row>
    <row r="1443" spans="1:25" ht="18" customHeight="1" x14ac:dyDescent="0.35">
      <c r="A1443" s="20"/>
      <c r="B1443" s="24" t="str">
        <f t="shared" si="388"/>
        <v/>
      </c>
      <c r="C1443" s="34" t="str">
        <f t="shared" si="396"/>
        <v/>
      </c>
      <c r="D1443" s="8"/>
      <c r="E1443" s="22" t="str">
        <f t="shared" si="389"/>
        <v/>
      </c>
      <c r="F1443" s="34" t="str">
        <f t="shared" si="397"/>
        <v/>
      </c>
      <c r="G1443" s="8"/>
      <c r="H1443" s="22" t="str">
        <f t="shared" si="390"/>
        <v/>
      </c>
      <c r="I1443" s="34" t="str">
        <f t="shared" si="398"/>
        <v/>
      </c>
      <c r="J1443" s="8"/>
      <c r="K1443" s="22" t="str">
        <f t="shared" si="391"/>
        <v/>
      </c>
      <c r="L1443" s="34" t="str">
        <f t="shared" si="399"/>
        <v/>
      </c>
      <c r="M1443" s="8"/>
      <c r="N1443" s="22" t="str">
        <f t="shared" si="392"/>
        <v/>
      </c>
      <c r="O1443" s="34" t="str">
        <f t="shared" si="400"/>
        <v/>
      </c>
      <c r="P1443" s="8"/>
      <c r="Q1443" s="22" t="str">
        <f t="shared" si="393"/>
        <v/>
      </c>
      <c r="R1443" s="34" t="str">
        <f t="shared" si="401"/>
        <v/>
      </c>
      <c r="S1443" s="8"/>
      <c r="T1443" s="22" t="str">
        <f t="shared" si="394"/>
        <v/>
      </c>
      <c r="U1443" s="22" t="str">
        <f t="shared" si="395"/>
        <v/>
      </c>
      <c r="V1443" s="22" t="str">
        <f t="shared" si="402"/>
        <v/>
      </c>
      <c r="W1443" s="22" t="str">
        <f t="shared" si="403"/>
        <v/>
      </c>
      <c r="X1443" s="8"/>
      <c r="Y1443" s="29"/>
    </row>
    <row r="1444" spans="1:25" ht="18" customHeight="1" x14ac:dyDescent="0.35">
      <c r="A1444" s="20"/>
      <c r="B1444" s="24" t="str">
        <f t="shared" si="388"/>
        <v/>
      </c>
      <c r="C1444" s="34" t="str">
        <f t="shared" si="396"/>
        <v/>
      </c>
      <c r="D1444" s="8"/>
      <c r="E1444" s="22" t="str">
        <f t="shared" si="389"/>
        <v/>
      </c>
      <c r="F1444" s="34" t="str">
        <f t="shared" si="397"/>
        <v/>
      </c>
      <c r="G1444" s="8"/>
      <c r="H1444" s="22" t="str">
        <f t="shared" si="390"/>
        <v/>
      </c>
      <c r="I1444" s="34" t="str">
        <f t="shared" si="398"/>
        <v/>
      </c>
      <c r="J1444" s="8"/>
      <c r="K1444" s="22" t="str">
        <f t="shared" si="391"/>
        <v/>
      </c>
      <c r="L1444" s="34" t="str">
        <f t="shared" si="399"/>
        <v/>
      </c>
      <c r="M1444" s="8"/>
      <c r="N1444" s="22" t="str">
        <f t="shared" si="392"/>
        <v/>
      </c>
      <c r="O1444" s="34" t="str">
        <f t="shared" si="400"/>
        <v/>
      </c>
      <c r="P1444" s="8"/>
      <c r="Q1444" s="22" t="str">
        <f t="shared" si="393"/>
        <v/>
      </c>
      <c r="R1444" s="34" t="str">
        <f t="shared" si="401"/>
        <v/>
      </c>
      <c r="S1444" s="8"/>
      <c r="T1444" s="22" t="str">
        <f t="shared" si="394"/>
        <v/>
      </c>
      <c r="U1444" s="22" t="str">
        <f t="shared" si="395"/>
        <v/>
      </c>
      <c r="V1444" s="22" t="str">
        <f t="shared" si="402"/>
        <v/>
      </c>
      <c r="W1444" s="22" t="str">
        <f t="shared" si="403"/>
        <v/>
      </c>
      <c r="X1444" s="8"/>
      <c r="Y1444" s="29"/>
    </row>
    <row r="1445" spans="1:25" ht="18" customHeight="1" x14ac:dyDescent="0.35">
      <c r="A1445" s="20"/>
      <c r="B1445" s="24" t="str">
        <f t="shared" si="388"/>
        <v/>
      </c>
      <c r="C1445" s="34" t="str">
        <f t="shared" si="396"/>
        <v/>
      </c>
      <c r="D1445" s="8"/>
      <c r="E1445" s="22" t="str">
        <f t="shared" si="389"/>
        <v/>
      </c>
      <c r="F1445" s="34" t="str">
        <f t="shared" si="397"/>
        <v/>
      </c>
      <c r="G1445" s="8"/>
      <c r="H1445" s="22" t="str">
        <f t="shared" si="390"/>
        <v/>
      </c>
      <c r="I1445" s="34" t="str">
        <f t="shared" si="398"/>
        <v/>
      </c>
      <c r="J1445" s="8"/>
      <c r="K1445" s="22" t="str">
        <f t="shared" si="391"/>
        <v/>
      </c>
      <c r="L1445" s="34" t="str">
        <f t="shared" si="399"/>
        <v/>
      </c>
      <c r="M1445" s="8"/>
      <c r="N1445" s="22" t="str">
        <f t="shared" si="392"/>
        <v/>
      </c>
      <c r="O1445" s="34" t="str">
        <f t="shared" si="400"/>
        <v/>
      </c>
      <c r="P1445" s="8"/>
      <c r="Q1445" s="22" t="str">
        <f t="shared" si="393"/>
        <v/>
      </c>
      <c r="R1445" s="34" t="str">
        <f t="shared" si="401"/>
        <v/>
      </c>
      <c r="S1445" s="8"/>
      <c r="T1445" s="22" t="str">
        <f t="shared" si="394"/>
        <v/>
      </c>
      <c r="U1445" s="22" t="str">
        <f t="shared" si="395"/>
        <v/>
      </c>
      <c r="V1445" s="22" t="str">
        <f t="shared" si="402"/>
        <v/>
      </c>
      <c r="W1445" s="22" t="str">
        <f t="shared" si="403"/>
        <v/>
      </c>
      <c r="X1445" s="8"/>
      <c r="Y1445" s="29"/>
    </row>
    <row r="1446" spans="1:25" ht="18" customHeight="1" x14ac:dyDescent="0.35">
      <c r="A1446" s="20"/>
      <c r="B1446" s="24" t="str">
        <f t="shared" si="388"/>
        <v/>
      </c>
      <c r="C1446" s="34" t="str">
        <f t="shared" si="396"/>
        <v/>
      </c>
      <c r="D1446" s="8"/>
      <c r="E1446" s="22" t="str">
        <f t="shared" si="389"/>
        <v/>
      </c>
      <c r="F1446" s="34" t="str">
        <f t="shared" si="397"/>
        <v/>
      </c>
      <c r="G1446" s="8"/>
      <c r="H1446" s="22" t="str">
        <f t="shared" si="390"/>
        <v/>
      </c>
      <c r="I1446" s="34" t="str">
        <f t="shared" si="398"/>
        <v/>
      </c>
      <c r="J1446" s="8"/>
      <c r="K1446" s="22" t="str">
        <f t="shared" si="391"/>
        <v/>
      </c>
      <c r="L1446" s="34" t="str">
        <f t="shared" si="399"/>
        <v/>
      </c>
      <c r="M1446" s="8"/>
      <c r="N1446" s="22" t="str">
        <f t="shared" si="392"/>
        <v/>
      </c>
      <c r="O1446" s="34" t="str">
        <f t="shared" si="400"/>
        <v/>
      </c>
      <c r="P1446" s="8"/>
      <c r="Q1446" s="22" t="str">
        <f t="shared" si="393"/>
        <v/>
      </c>
      <c r="R1446" s="34" t="str">
        <f t="shared" si="401"/>
        <v/>
      </c>
      <c r="S1446" s="8"/>
      <c r="T1446" s="22" t="str">
        <f t="shared" si="394"/>
        <v/>
      </c>
      <c r="U1446" s="22" t="str">
        <f t="shared" si="395"/>
        <v/>
      </c>
      <c r="V1446" s="22" t="str">
        <f t="shared" si="402"/>
        <v/>
      </c>
      <c r="W1446" s="22" t="str">
        <f t="shared" si="403"/>
        <v/>
      </c>
      <c r="X1446" s="8"/>
      <c r="Y1446" s="29"/>
    </row>
    <row r="1447" spans="1:25" ht="18" customHeight="1" x14ac:dyDescent="0.35">
      <c r="A1447" s="20"/>
      <c r="B1447" s="24" t="str">
        <f t="shared" si="388"/>
        <v/>
      </c>
      <c r="C1447" s="34" t="str">
        <f t="shared" si="396"/>
        <v/>
      </c>
      <c r="D1447" s="8"/>
      <c r="E1447" s="22" t="str">
        <f t="shared" si="389"/>
        <v/>
      </c>
      <c r="F1447" s="34" t="str">
        <f t="shared" si="397"/>
        <v/>
      </c>
      <c r="G1447" s="8"/>
      <c r="H1447" s="22" t="str">
        <f t="shared" si="390"/>
        <v/>
      </c>
      <c r="I1447" s="34" t="str">
        <f t="shared" si="398"/>
        <v/>
      </c>
      <c r="J1447" s="8"/>
      <c r="K1447" s="22" t="str">
        <f t="shared" si="391"/>
        <v/>
      </c>
      <c r="L1447" s="34" t="str">
        <f t="shared" si="399"/>
        <v/>
      </c>
      <c r="M1447" s="8"/>
      <c r="N1447" s="22" t="str">
        <f t="shared" si="392"/>
        <v/>
      </c>
      <c r="O1447" s="34" t="str">
        <f t="shared" si="400"/>
        <v/>
      </c>
      <c r="P1447" s="8"/>
      <c r="Q1447" s="22" t="str">
        <f t="shared" si="393"/>
        <v/>
      </c>
      <c r="R1447" s="34" t="str">
        <f t="shared" si="401"/>
        <v/>
      </c>
      <c r="S1447" s="8"/>
      <c r="T1447" s="22" t="str">
        <f t="shared" si="394"/>
        <v/>
      </c>
      <c r="U1447" s="22" t="str">
        <f t="shared" si="395"/>
        <v/>
      </c>
      <c r="V1447" s="22" t="str">
        <f t="shared" si="402"/>
        <v/>
      </c>
      <c r="W1447" s="22" t="str">
        <f t="shared" si="403"/>
        <v/>
      </c>
      <c r="X1447" s="8"/>
      <c r="Y1447" s="29"/>
    </row>
    <row r="1448" spans="1:25" ht="18" customHeight="1" x14ac:dyDescent="0.35">
      <c r="A1448" s="20"/>
      <c r="B1448" s="24" t="str">
        <f t="shared" si="388"/>
        <v/>
      </c>
      <c r="C1448" s="34" t="str">
        <f t="shared" si="396"/>
        <v/>
      </c>
      <c r="D1448" s="8"/>
      <c r="E1448" s="22" t="str">
        <f t="shared" si="389"/>
        <v/>
      </c>
      <c r="F1448" s="34" t="str">
        <f t="shared" si="397"/>
        <v/>
      </c>
      <c r="G1448" s="8"/>
      <c r="H1448" s="22" t="str">
        <f t="shared" si="390"/>
        <v/>
      </c>
      <c r="I1448" s="34" t="str">
        <f t="shared" si="398"/>
        <v/>
      </c>
      <c r="J1448" s="8"/>
      <c r="K1448" s="22" t="str">
        <f t="shared" si="391"/>
        <v/>
      </c>
      <c r="L1448" s="34" t="str">
        <f t="shared" si="399"/>
        <v/>
      </c>
      <c r="M1448" s="8"/>
      <c r="N1448" s="22" t="str">
        <f t="shared" si="392"/>
        <v/>
      </c>
      <c r="O1448" s="34" t="str">
        <f t="shared" si="400"/>
        <v/>
      </c>
      <c r="P1448" s="8"/>
      <c r="Q1448" s="22" t="str">
        <f t="shared" si="393"/>
        <v/>
      </c>
      <c r="R1448" s="34" t="str">
        <f t="shared" si="401"/>
        <v/>
      </c>
      <c r="S1448" s="8"/>
      <c r="T1448" s="22" t="str">
        <f t="shared" si="394"/>
        <v/>
      </c>
      <c r="U1448" s="22" t="str">
        <f t="shared" si="395"/>
        <v/>
      </c>
      <c r="V1448" s="22" t="str">
        <f t="shared" si="402"/>
        <v/>
      </c>
      <c r="W1448" s="22" t="str">
        <f t="shared" si="403"/>
        <v/>
      </c>
      <c r="X1448" s="8"/>
      <c r="Y1448" s="29"/>
    </row>
    <row r="1449" spans="1:25" ht="18" customHeight="1" x14ac:dyDescent="0.35">
      <c r="A1449" s="20"/>
      <c r="B1449" s="24" t="str">
        <f t="shared" si="388"/>
        <v/>
      </c>
      <c r="C1449" s="34" t="str">
        <f t="shared" si="396"/>
        <v/>
      </c>
      <c r="D1449" s="8"/>
      <c r="E1449" s="22" t="str">
        <f t="shared" si="389"/>
        <v/>
      </c>
      <c r="F1449" s="34" t="str">
        <f t="shared" si="397"/>
        <v/>
      </c>
      <c r="G1449" s="8"/>
      <c r="H1449" s="22" t="str">
        <f t="shared" si="390"/>
        <v/>
      </c>
      <c r="I1449" s="34" t="str">
        <f t="shared" si="398"/>
        <v/>
      </c>
      <c r="J1449" s="8"/>
      <c r="K1449" s="22" t="str">
        <f t="shared" si="391"/>
        <v/>
      </c>
      <c r="L1449" s="34" t="str">
        <f t="shared" si="399"/>
        <v/>
      </c>
      <c r="M1449" s="8"/>
      <c r="N1449" s="22" t="str">
        <f t="shared" si="392"/>
        <v/>
      </c>
      <c r="O1449" s="34" t="str">
        <f t="shared" si="400"/>
        <v/>
      </c>
      <c r="P1449" s="8"/>
      <c r="Q1449" s="22" t="str">
        <f t="shared" si="393"/>
        <v/>
      </c>
      <c r="R1449" s="34" t="str">
        <f t="shared" si="401"/>
        <v/>
      </c>
      <c r="S1449" s="8"/>
      <c r="T1449" s="22" t="str">
        <f t="shared" si="394"/>
        <v/>
      </c>
      <c r="U1449" s="22" t="str">
        <f t="shared" si="395"/>
        <v/>
      </c>
      <c r="V1449" s="22" t="str">
        <f t="shared" si="402"/>
        <v/>
      </c>
      <c r="W1449" s="22" t="str">
        <f t="shared" si="403"/>
        <v/>
      </c>
      <c r="X1449" s="8"/>
      <c r="Y1449" s="29"/>
    </row>
    <row r="1450" spans="1:25" ht="18" customHeight="1" x14ac:dyDescent="0.35">
      <c r="A1450" s="20"/>
      <c r="B1450" s="24" t="str">
        <f t="shared" si="388"/>
        <v/>
      </c>
      <c r="C1450" s="34" t="str">
        <f t="shared" si="396"/>
        <v/>
      </c>
      <c r="D1450" s="8"/>
      <c r="E1450" s="22" t="str">
        <f t="shared" si="389"/>
        <v/>
      </c>
      <c r="F1450" s="34" t="str">
        <f t="shared" si="397"/>
        <v/>
      </c>
      <c r="G1450" s="8"/>
      <c r="H1450" s="22" t="str">
        <f t="shared" si="390"/>
        <v/>
      </c>
      <c r="I1450" s="34" t="str">
        <f t="shared" si="398"/>
        <v/>
      </c>
      <c r="J1450" s="8"/>
      <c r="K1450" s="22" t="str">
        <f t="shared" si="391"/>
        <v/>
      </c>
      <c r="L1450" s="34" t="str">
        <f t="shared" si="399"/>
        <v/>
      </c>
      <c r="M1450" s="8"/>
      <c r="N1450" s="22" t="str">
        <f t="shared" si="392"/>
        <v/>
      </c>
      <c r="O1450" s="34" t="str">
        <f t="shared" si="400"/>
        <v/>
      </c>
      <c r="P1450" s="8"/>
      <c r="Q1450" s="22" t="str">
        <f t="shared" si="393"/>
        <v/>
      </c>
      <c r="R1450" s="34" t="str">
        <f t="shared" si="401"/>
        <v/>
      </c>
      <c r="S1450" s="8"/>
      <c r="T1450" s="22" t="str">
        <f t="shared" si="394"/>
        <v/>
      </c>
      <c r="U1450" s="22" t="str">
        <f t="shared" si="395"/>
        <v/>
      </c>
      <c r="V1450" s="22" t="str">
        <f t="shared" si="402"/>
        <v/>
      </c>
      <c r="W1450" s="22" t="str">
        <f t="shared" si="403"/>
        <v/>
      </c>
      <c r="X1450" s="8"/>
      <c r="Y1450" s="29"/>
    </row>
    <row r="1451" spans="1:25" ht="18" customHeight="1" x14ac:dyDescent="0.35">
      <c r="A1451" s="20"/>
      <c r="B1451" s="24" t="str">
        <f t="shared" si="388"/>
        <v/>
      </c>
      <c r="C1451" s="34" t="str">
        <f t="shared" si="396"/>
        <v/>
      </c>
      <c r="D1451" s="8"/>
      <c r="E1451" s="22" t="str">
        <f t="shared" si="389"/>
        <v/>
      </c>
      <c r="F1451" s="34" t="str">
        <f t="shared" si="397"/>
        <v/>
      </c>
      <c r="G1451" s="8"/>
      <c r="H1451" s="22" t="str">
        <f t="shared" si="390"/>
        <v/>
      </c>
      <c r="I1451" s="34" t="str">
        <f t="shared" si="398"/>
        <v/>
      </c>
      <c r="J1451" s="8"/>
      <c r="K1451" s="22" t="str">
        <f t="shared" si="391"/>
        <v/>
      </c>
      <c r="L1451" s="34" t="str">
        <f t="shared" si="399"/>
        <v/>
      </c>
      <c r="M1451" s="8"/>
      <c r="N1451" s="22" t="str">
        <f t="shared" si="392"/>
        <v/>
      </c>
      <c r="O1451" s="34" t="str">
        <f t="shared" si="400"/>
        <v/>
      </c>
      <c r="P1451" s="8"/>
      <c r="Q1451" s="22" t="str">
        <f t="shared" si="393"/>
        <v/>
      </c>
      <c r="R1451" s="34" t="str">
        <f t="shared" si="401"/>
        <v/>
      </c>
      <c r="S1451" s="8"/>
      <c r="T1451" s="22" t="str">
        <f t="shared" si="394"/>
        <v/>
      </c>
      <c r="U1451" s="22" t="str">
        <f t="shared" si="395"/>
        <v/>
      </c>
      <c r="V1451" s="22" t="str">
        <f t="shared" si="402"/>
        <v/>
      </c>
      <c r="W1451" s="22" t="str">
        <f t="shared" si="403"/>
        <v/>
      </c>
      <c r="X1451" s="8"/>
      <c r="Y1451" s="29"/>
    </row>
    <row r="1452" spans="1:25" ht="18" customHeight="1" x14ac:dyDescent="0.35">
      <c r="A1452" s="20"/>
      <c r="B1452" s="24" t="str">
        <f t="shared" si="388"/>
        <v/>
      </c>
      <c r="C1452" s="34" t="str">
        <f t="shared" si="396"/>
        <v/>
      </c>
      <c r="D1452" s="8"/>
      <c r="E1452" s="22" t="str">
        <f t="shared" si="389"/>
        <v/>
      </c>
      <c r="F1452" s="34" t="str">
        <f t="shared" si="397"/>
        <v/>
      </c>
      <c r="G1452" s="8"/>
      <c r="H1452" s="22" t="str">
        <f t="shared" si="390"/>
        <v/>
      </c>
      <c r="I1452" s="34" t="str">
        <f t="shared" si="398"/>
        <v/>
      </c>
      <c r="J1452" s="8"/>
      <c r="K1452" s="22" t="str">
        <f t="shared" si="391"/>
        <v/>
      </c>
      <c r="L1452" s="34" t="str">
        <f t="shared" si="399"/>
        <v/>
      </c>
      <c r="M1452" s="8"/>
      <c r="N1452" s="22" t="str">
        <f t="shared" si="392"/>
        <v/>
      </c>
      <c r="O1452" s="34" t="str">
        <f t="shared" si="400"/>
        <v/>
      </c>
      <c r="P1452" s="8"/>
      <c r="Q1452" s="22" t="str">
        <f t="shared" si="393"/>
        <v/>
      </c>
      <c r="R1452" s="34" t="str">
        <f t="shared" si="401"/>
        <v/>
      </c>
      <c r="S1452" s="8"/>
      <c r="T1452" s="22" t="str">
        <f t="shared" si="394"/>
        <v/>
      </c>
      <c r="U1452" s="22" t="str">
        <f t="shared" si="395"/>
        <v/>
      </c>
      <c r="V1452" s="22" t="str">
        <f t="shared" si="402"/>
        <v/>
      </c>
      <c r="W1452" s="22" t="str">
        <f t="shared" si="403"/>
        <v/>
      </c>
      <c r="X1452" s="8"/>
      <c r="Y1452" s="29"/>
    </row>
    <row r="1453" spans="1:25" ht="18" customHeight="1" x14ac:dyDescent="0.35">
      <c r="A1453" s="20"/>
      <c r="B1453" s="24" t="str">
        <f t="shared" si="388"/>
        <v/>
      </c>
      <c r="C1453" s="34" t="str">
        <f t="shared" si="396"/>
        <v/>
      </c>
      <c r="D1453" s="8"/>
      <c r="E1453" s="22" t="str">
        <f t="shared" si="389"/>
        <v/>
      </c>
      <c r="F1453" s="34" t="str">
        <f t="shared" si="397"/>
        <v/>
      </c>
      <c r="G1453" s="8"/>
      <c r="H1453" s="22" t="str">
        <f t="shared" si="390"/>
        <v/>
      </c>
      <c r="I1453" s="34" t="str">
        <f t="shared" si="398"/>
        <v/>
      </c>
      <c r="J1453" s="8"/>
      <c r="K1453" s="22" t="str">
        <f t="shared" si="391"/>
        <v/>
      </c>
      <c r="L1453" s="34" t="str">
        <f t="shared" si="399"/>
        <v/>
      </c>
      <c r="M1453" s="8"/>
      <c r="N1453" s="22" t="str">
        <f t="shared" si="392"/>
        <v/>
      </c>
      <c r="O1453" s="34" t="str">
        <f t="shared" si="400"/>
        <v/>
      </c>
      <c r="P1453" s="8"/>
      <c r="Q1453" s="22" t="str">
        <f t="shared" si="393"/>
        <v/>
      </c>
      <c r="R1453" s="34" t="str">
        <f t="shared" si="401"/>
        <v/>
      </c>
      <c r="S1453" s="8"/>
      <c r="T1453" s="22" t="str">
        <f t="shared" si="394"/>
        <v/>
      </c>
      <c r="U1453" s="22" t="str">
        <f t="shared" si="395"/>
        <v/>
      </c>
      <c r="V1453" s="22" t="str">
        <f t="shared" si="402"/>
        <v/>
      </c>
      <c r="W1453" s="22" t="str">
        <f t="shared" si="403"/>
        <v/>
      </c>
      <c r="X1453" s="8"/>
      <c r="Y1453" s="29"/>
    </row>
    <row r="1454" spans="1:25" ht="18" customHeight="1" x14ac:dyDescent="0.35">
      <c r="A1454" s="20"/>
      <c r="B1454" s="24" t="str">
        <f t="shared" si="388"/>
        <v/>
      </c>
      <c r="C1454" s="34" t="str">
        <f t="shared" si="396"/>
        <v/>
      </c>
      <c r="D1454" s="8"/>
      <c r="E1454" s="22" t="str">
        <f t="shared" si="389"/>
        <v/>
      </c>
      <c r="F1454" s="34" t="str">
        <f t="shared" si="397"/>
        <v/>
      </c>
      <c r="G1454" s="8"/>
      <c r="H1454" s="22" t="str">
        <f t="shared" si="390"/>
        <v/>
      </c>
      <c r="I1454" s="34" t="str">
        <f t="shared" si="398"/>
        <v/>
      </c>
      <c r="J1454" s="8"/>
      <c r="K1454" s="22" t="str">
        <f t="shared" si="391"/>
        <v/>
      </c>
      <c r="L1454" s="34" t="str">
        <f t="shared" si="399"/>
        <v/>
      </c>
      <c r="M1454" s="8"/>
      <c r="N1454" s="22" t="str">
        <f t="shared" si="392"/>
        <v/>
      </c>
      <c r="O1454" s="34" t="str">
        <f t="shared" si="400"/>
        <v/>
      </c>
      <c r="P1454" s="8"/>
      <c r="Q1454" s="22" t="str">
        <f t="shared" si="393"/>
        <v/>
      </c>
      <c r="R1454" s="34" t="str">
        <f t="shared" si="401"/>
        <v/>
      </c>
      <c r="S1454" s="8"/>
      <c r="T1454" s="22" t="str">
        <f t="shared" si="394"/>
        <v/>
      </c>
      <c r="U1454" s="22" t="str">
        <f t="shared" si="395"/>
        <v/>
      </c>
      <c r="V1454" s="22" t="str">
        <f t="shared" si="402"/>
        <v/>
      </c>
      <c r="W1454" s="22" t="str">
        <f t="shared" si="403"/>
        <v/>
      </c>
      <c r="X1454" s="8"/>
      <c r="Y1454" s="29"/>
    </row>
    <row r="1455" spans="1:25" ht="18" customHeight="1" x14ac:dyDescent="0.35">
      <c r="A1455" s="20"/>
      <c r="B1455" s="24" t="str">
        <f t="shared" si="388"/>
        <v/>
      </c>
      <c r="C1455" s="34" t="str">
        <f t="shared" si="396"/>
        <v/>
      </c>
      <c r="D1455" s="8"/>
      <c r="E1455" s="22" t="str">
        <f t="shared" si="389"/>
        <v/>
      </c>
      <c r="F1455" s="34" t="str">
        <f t="shared" si="397"/>
        <v/>
      </c>
      <c r="G1455" s="8"/>
      <c r="H1455" s="22" t="str">
        <f t="shared" si="390"/>
        <v/>
      </c>
      <c r="I1455" s="34" t="str">
        <f t="shared" si="398"/>
        <v/>
      </c>
      <c r="J1455" s="8"/>
      <c r="K1455" s="22" t="str">
        <f t="shared" si="391"/>
        <v/>
      </c>
      <c r="L1455" s="34" t="str">
        <f t="shared" si="399"/>
        <v/>
      </c>
      <c r="M1455" s="8"/>
      <c r="N1455" s="22" t="str">
        <f t="shared" si="392"/>
        <v/>
      </c>
      <c r="O1455" s="34" t="str">
        <f t="shared" si="400"/>
        <v/>
      </c>
      <c r="P1455" s="8"/>
      <c r="Q1455" s="22" t="str">
        <f t="shared" si="393"/>
        <v/>
      </c>
      <c r="R1455" s="34" t="str">
        <f t="shared" si="401"/>
        <v/>
      </c>
      <c r="S1455" s="8"/>
      <c r="T1455" s="22" t="str">
        <f t="shared" si="394"/>
        <v/>
      </c>
      <c r="U1455" s="22" t="str">
        <f t="shared" si="395"/>
        <v/>
      </c>
      <c r="V1455" s="22" t="str">
        <f t="shared" si="402"/>
        <v/>
      </c>
      <c r="W1455" s="22" t="str">
        <f t="shared" si="403"/>
        <v/>
      </c>
      <c r="X1455" s="8"/>
      <c r="Y1455" s="29"/>
    </row>
    <row r="1456" spans="1:25" ht="18" customHeight="1" x14ac:dyDescent="0.35">
      <c r="A1456" s="20"/>
      <c r="B1456" s="24" t="str">
        <f t="shared" si="388"/>
        <v/>
      </c>
      <c r="C1456" s="34" t="str">
        <f t="shared" si="396"/>
        <v/>
      </c>
      <c r="D1456" s="8"/>
      <c r="E1456" s="22" t="str">
        <f t="shared" si="389"/>
        <v/>
      </c>
      <c r="F1456" s="34" t="str">
        <f t="shared" si="397"/>
        <v/>
      </c>
      <c r="G1456" s="8"/>
      <c r="H1456" s="22" t="str">
        <f t="shared" si="390"/>
        <v/>
      </c>
      <c r="I1456" s="34" t="str">
        <f t="shared" si="398"/>
        <v/>
      </c>
      <c r="J1456" s="8"/>
      <c r="K1456" s="22" t="str">
        <f t="shared" si="391"/>
        <v/>
      </c>
      <c r="L1456" s="34" t="str">
        <f t="shared" si="399"/>
        <v/>
      </c>
      <c r="M1456" s="8"/>
      <c r="N1456" s="22" t="str">
        <f t="shared" si="392"/>
        <v/>
      </c>
      <c r="O1456" s="34" t="str">
        <f t="shared" si="400"/>
        <v/>
      </c>
      <c r="P1456" s="8"/>
      <c r="Q1456" s="22" t="str">
        <f t="shared" si="393"/>
        <v/>
      </c>
      <c r="R1456" s="34" t="str">
        <f t="shared" si="401"/>
        <v/>
      </c>
      <c r="S1456" s="8"/>
      <c r="T1456" s="22" t="str">
        <f t="shared" si="394"/>
        <v/>
      </c>
      <c r="U1456" s="22" t="str">
        <f t="shared" si="395"/>
        <v/>
      </c>
      <c r="V1456" s="22" t="str">
        <f t="shared" si="402"/>
        <v/>
      </c>
      <c r="W1456" s="22" t="str">
        <f t="shared" si="403"/>
        <v/>
      </c>
      <c r="X1456" s="8"/>
      <c r="Y1456" s="29"/>
    </row>
    <row r="1457" spans="1:25" ht="18" customHeight="1" x14ac:dyDescent="0.35">
      <c r="A1457" s="20"/>
      <c r="B1457" s="24" t="str">
        <f t="shared" si="388"/>
        <v/>
      </c>
      <c r="C1457" s="34" t="str">
        <f t="shared" si="396"/>
        <v/>
      </c>
      <c r="D1457" s="8"/>
      <c r="E1457" s="22" t="str">
        <f t="shared" si="389"/>
        <v/>
      </c>
      <c r="F1457" s="34" t="str">
        <f t="shared" si="397"/>
        <v/>
      </c>
      <c r="G1457" s="8"/>
      <c r="H1457" s="22" t="str">
        <f t="shared" si="390"/>
        <v/>
      </c>
      <c r="I1457" s="34" t="str">
        <f t="shared" si="398"/>
        <v/>
      </c>
      <c r="J1457" s="8"/>
      <c r="K1457" s="22" t="str">
        <f t="shared" si="391"/>
        <v/>
      </c>
      <c r="L1457" s="34" t="str">
        <f t="shared" si="399"/>
        <v/>
      </c>
      <c r="M1457" s="8"/>
      <c r="N1457" s="22" t="str">
        <f t="shared" si="392"/>
        <v/>
      </c>
      <c r="O1457" s="34" t="str">
        <f t="shared" si="400"/>
        <v/>
      </c>
      <c r="P1457" s="8"/>
      <c r="Q1457" s="22" t="str">
        <f t="shared" si="393"/>
        <v/>
      </c>
      <c r="R1457" s="34" t="str">
        <f t="shared" si="401"/>
        <v/>
      </c>
      <c r="S1457" s="8"/>
      <c r="T1457" s="22" t="str">
        <f t="shared" si="394"/>
        <v/>
      </c>
      <c r="U1457" s="22" t="str">
        <f t="shared" si="395"/>
        <v/>
      </c>
      <c r="V1457" s="22" t="str">
        <f t="shared" si="402"/>
        <v/>
      </c>
      <c r="W1457" s="22" t="str">
        <f t="shared" si="403"/>
        <v/>
      </c>
      <c r="X1457" s="8"/>
      <c r="Y1457" s="29"/>
    </row>
    <row r="1458" spans="1:25" ht="18" customHeight="1" x14ac:dyDescent="0.35">
      <c r="A1458" s="20"/>
      <c r="B1458" s="24" t="str">
        <f t="shared" si="388"/>
        <v/>
      </c>
      <c r="C1458" s="34" t="str">
        <f t="shared" si="396"/>
        <v/>
      </c>
      <c r="D1458" s="8"/>
      <c r="E1458" s="22" t="str">
        <f t="shared" si="389"/>
        <v/>
      </c>
      <c r="F1458" s="34" t="str">
        <f t="shared" si="397"/>
        <v/>
      </c>
      <c r="G1458" s="8"/>
      <c r="H1458" s="22" t="str">
        <f t="shared" si="390"/>
        <v/>
      </c>
      <c r="I1458" s="34" t="str">
        <f t="shared" si="398"/>
        <v/>
      </c>
      <c r="J1458" s="8"/>
      <c r="K1458" s="22" t="str">
        <f t="shared" si="391"/>
        <v/>
      </c>
      <c r="L1458" s="34" t="str">
        <f t="shared" si="399"/>
        <v/>
      </c>
      <c r="M1458" s="8"/>
      <c r="N1458" s="22" t="str">
        <f t="shared" si="392"/>
        <v/>
      </c>
      <c r="O1458" s="34" t="str">
        <f t="shared" si="400"/>
        <v/>
      </c>
      <c r="P1458" s="8"/>
      <c r="Q1458" s="22" t="str">
        <f t="shared" si="393"/>
        <v/>
      </c>
      <c r="R1458" s="34" t="str">
        <f t="shared" si="401"/>
        <v/>
      </c>
      <c r="S1458" s="8"/>
      <c r="T1458" s="22" t="str">
        <f t="shared" si="394"/>
        <v/>
      </c>
      <c r="U1458" s="22" t="str">
        <f t="shared" si="395"/>
        <v/>
      </c>
      <c r="V1458" s="22" t="str">
        <f t="shared" si="402"/>
        <v/>
      </c>
      <c r="W1458" s="22" t="str">
        <f t="shared" si="403"/>
        <v/>
      </c>
      <c r="X1458" s="8"/>
      <c r="Y1458" s="29"/>
    </row>
    <row r="1459" spans="1:25" ht="18" customHeight="1" x14ac:dyDescent="0.35">
      <c r="A1459" s="20"/>
      <c r="B1459" s="24" t="str">
        <f t="shared" si="388"/>
        <v/>
      </c>
      <c r="C1459" s="34" t="str">
        <f t="shared" si="396"/>
        <v/>
      </c>
      <c r="D1459" s="8"/>
      <c r="E1459" s="22" t="str">
        <f t="shared" si="389"/>
        <v/>
      </c>
      <c r="F1459" s="34" t="str">
        <f t="shared" si="397"/>
        <v/>
      </c>
      <c r="G1459" s="8"/>
      <c r="H1459" s="22" t="str">
        <f t="shared" si="390"/>
        <v/>
      </c>
      <c r="I1459" s="34" t="str">
        <f t="shared" si="398"/>
        <v/>
      </c>
      <c r="J1459" s="8"/>
      <c r="K1459" s="22" t="str">
        <f t="shared" si="391"/>
        <v/>
      </c>
      <c r="L1459" s="34" t="str">
        <f t="shared" si="399"/>
        <v/>
      </c>
      <c r="M1459" s="8"/>
      <c r="N1459" s="22" t="str">
        <f t="shared" si="392"/>
        <v/>
      </c>
      <c r="O1459" s="34" t="str">
        <f t="shared" si="400"/>
        <v/>
      </c>
      <c r="P1459" s="8"/>
      <c r="Q1459" s="22" t="str">
        <f t="shared" si="393"/>
        <v/>
      </c>
      <c r="R1459" s="34" t="str">
        <f t="shared" si="401"/>
        <v/>
      </c>
      <c r="S1459" s="8"/>
      <c r="T1459" s="22" t="str">
        <f t="shared" si="394"/>
        <v/>
      </c>
      <c r="U1459" s="22" t="str">
        <f t="shared" si="395"/>
        <v/>
      </c>
      <c r="V1459" s="22" t="str">
        <f t="shared" si="402"/>
        <v/>
      </c>
      <c r="W1459" s="22" t="str">
        <f t="shared" si="403"/>
        <v/>
      </c>
      <c r="X1459" s="8"/>
      <c r="Y1459" s="29"/>
    </row>
    <row r="1460" spans="1:25" ht="18" customHeight="1" x14ac:dyDescent="0.35">
      <c r="A1460" s="20"/>
      <c r="B1460" s="24" t="str">
        <f t="shared" si="388"/>
        <v/>
      </c>
      <c r="C1460" s="34" t="str">
        <f t="shared" si="396"/>
        <v/>
      </c>
      <c r="D1460" s="8"/>
      <c r="E1460" s="22" t="str">
        <f t="shared" si="389"/>
        <v/>
      </c>
      <c r="F1460" s="34" t="str">
        <f t="shared" si="397"/>
        <v/>
      </c>
      <c r="G1460" s="8"/>
      <c r="H1460" s="22" t="str">
        <f t="shared" si="390"/>
        <v/>
      </c>
      <c r="I1460" s="34" t="str">
        <f t="shared" si="398"/>
        <v/>
      </c>
      <c r="J1460" s="8"/>
      <c r="K1460" s="22" t="str">
        <f t="shared" si="391"/>
        <v/>
      </c>
      <c r="L1460" s="34" t="str">
        <f t="shared" si="399"/>
        <v/>
      </c>
      <c r="M1460" s="8"/>
      <c r="N1460" s="22" t="str">
        <f t="shared" si="392"/>
        <v/>
      </c>
      <c r="O1460" s="34" t="str">
        <f t="shared" si="400"/>
        <v/>
      </c>
      <c r="P1460" s="8"/>
      <c r="Q1460" s="22" t="str">
        <f t="shared" si="393"/>
        <v/>
      </c>
      <c r="R1460" s="34" t="str">
        <f t="shared" si="401"/>
        <v/>
      </c>
      <c r="S1460" s="8"/>
      <c r="T1460" s="22" t="str">
        <f t="shared" si="394"/>
        <v/>
      </c>
      <c r="U1460" s="22" t="str">
        <f t="shared" si="395"/>
        <v/>
      </c>
      <c r="V1460" s="22" t="str">
        <f t="shared" si="402"/>
        <v/>
      </c>
      <c r="W1460" s="22" t="str">
        <f t="shared" si="403"/>
        <v/>
      </c>
      <c r="X1460" s="8"/>
      <c r="Y1460" s="29"/>
    </row>
    <row r="1461" spans="1:25" ht="18" customHeight="1" x14ac:dyDescent="0.35">
      <c r="A1461" s="20"/>
      <c r="B1461" s="24" t="str">
        <f t="shared" si="388"/>
        <v/>
      </c>
      <c r="C1461" s="34" t="str">
        <f t="shared" si="396"/>
        <v/>
      </c>
      <c r="D1461" s="8"/>
      <c r="E1461" s="22" t="str">
        <f t="shared" si="389"/>
        <v/>
      </c>
      <c r="F1461" s="34" t="str">
        <f t="shared" si="397"/>
        <v/>
      </c>
      <c r="G1461" s="8"/>
      <c r="H1461" s="22" t="str">
        <f t="shared" si="390"/>
        <v/>
      </c>
      <c r="I1461" s="34" t="str">
        <f t="shared" si="398"/>
        <v/>
      </c>
      <c r="J1461" s="8"/>
      <c r="K1461" s="22" t="str">
        <f t="shared" si="391"/>
        <v/>
      </c>
      <c r="L1461" s="34" t="str">
        <f t="shared" si="399"/>
        <v/>
      </c>
      <c r="M1461" s="8"/>
      <c r="N1461" s="22" t="str">
        <f t="shared" si="392"/>
        <v/>
      </c>
      <c r="O1461" s="34" t="str">
        <f t="shared" si="400"/>
        <v/>
      </c>
      <c r="P1461" s="8"/>
      <c r="Q1461" s="22" t="str">
        <f t="shared" si="393"/>
        <v/>
      </c>
      <c r="R1461" s="34" t="str">
        <f t="shared" si="401"/>
        <v/>
      </c>
      <c r="S1461" s="8"/>
      <c r="T1461" s="22" t="str">
        <f t="shared" si="394"/>
        <v/>
      </c>
      <c r="U1461" s="22" t="str">
        <f t="shared" si="395"/>
        <v/>
      </c>
      <c r="V1461" s="22" t="str">
        <f t="shared" si="402"/>
        <v/>
      </c>
      <c r="W1461" s="22" t="str">
        <f t="shared" si="403"/>
        <v/>
      </c>
      <c r="X1461" s="8"/>
      <c r="Y1461" s="29"/>
    </row>
    <row r="1462" spans="1:25" ht="18" customHeight="1" x14ac:dyDescent="0.35">
      <c r="A1462" s="20"/>
      <c r="B1462" s="24" t="str">
        <f t="shared" si="388"/>
        <v/>
      </c>
      <c r="C1462" s="34" t="str">
        <f t="shared" si="396"/>
        <v/>
      </c>
      <c r="D1462" s="8"/>
      <c r="E1462" s="22" t="str">
        <f t="shared" si="389"/>
        <v/>
      </c>
      <c r="F1462" s="34" t="str">
        <f t="shared" si="397"/>
        <v/>
      </c>
      <c r="G1462" s="8"/>
      <c r="H1462" s="22" t="str">
        <f t="shared" si="390"/>
        <v/>
      </c>
      <c r="I1462" s="34" t="str">
        <f t="shared" si="398"/>
        <v/>
      </c>
      <c r="J1462" s="8"/>
      <c r="K1462" s="22" t="str">
        <f t="shared" si="391"/>
        <v/>
      </c>
      <c r="L1462" s="34" t="str">
        <f t="shared" si="399"/>
        <v/>
      </c>
      <c r="M1462" s="8"/>
      <c r="N1462" s="22" t="str">
        <f t="shared" si="392"/>
        <v/>
      </c>
      <c r="O1462" s="34" t="str">
        <f t="shared" si="400"/>
        <v/>
      </c>
      <c r="P1462" s="8"/>
      <c r="Q1462" s="22" t="str">
        <f t="shared" si="393"/>
        <v/>
      </c>
      <c r="R1462" s="34" t="str">
        <f t="shared" si="401"/>
        <v/>
      </c>
      <c r="S1462" s="8"/>
      <c r="T1462" s="22" t="str">
        <f t="shared" si="394"/>
        <v/>
      </c>
      <c r="U1462" s="22" t="str">
        <f t="shared" si="395"/>
        <v/>
      </c>
      <c r="V1462" s="22" t="str">
        <f t="shared" si="402"/>
        <v/>
      </c>
      <c r="W1462" s="22" t="str">
        <f t="shared" si="403"/>
        <v/>
      </c>
      <c r="X1462" s="8"/>
      <c r="Y1462" s="29"/>
    </row>
    <row r="1463" spans="1:25" ht="18" customHeight="1" x14ac:dyDescent="0.35">
      <c r="A1463" s="20"/>
      <c r="B1463" s="24" t="str">
        <f t="shared" si="388"/>
        <v/>
      </c>
      <c r="C1463" s="34" t="str">
        <f t="shared" si="396"/>
        <v/>
      </c>
      <c r="D1463" s="8"/>
      <c r="E1463" s="22" t="str">
        <f t="shared" si="389"/>
        <v/>
      </c>
      <c r="F1463" s="34" t="str">
        <f t="shared" si="397"/>
        <v/>
      </c>
      <c r="G1463" s="8"/>
      <c r="H1463" s="22" t="str">
        <f t="shared" si="390"/>
        <v/>
      </c>
      <c r="I1463" s="34" t="str">
        <f t="shared" si="398"/>
        <v/>
      </c>
      <c r="J1463" s="8"/>
      <c r="K1463" s="22" t="str">
        <f t="shared" si="391"/>
        <v/>
      </c>
      <c r="L1463" s="34" t="str">
        <f t="shared" si="399"/>
        <v/>
      </c>
      <c r="M1463" s="8"/>
      <c r="N1463" s="22" t="str">
        <f t="shared" si="392"/>
        <v/>
      </c>
      <c r="O1463" s="34" t="str">
        <f t="shared" si="400"/>
        <v/>
      </c>
      <c r="P1463" s="8"/>
      <c r="Q1463" s="22" t="str">
        <f t="shared" si="393"/>
        <v/>
      </c>
      <c r="R1463" s="34" t="str">
        <f t="shared" si="401"/>
        <v/>
      </c>
      <c r="S1463" s="8"/>
      <c r="T1463" s="22" t="str">
        <f t="shared" si="394"/>
        <v/>
      </c>
      <c r="U1463" s="22" t="str">
        <f t="shared" si="395"/>
        <v/>
      </c>
      <c r="V1463" s="22" t="str">
        <f t="shared" si="402"/>
        <v/>
      </c>
      <c r="W1463" s="22" t="str">
        <f t="shared" si="403"/>
        <v/>
      </c>
      <c r="X1463" s="8"/>
      <c r="Y1463" s="29"/>
    </row>
    <row r="1464" spans="1:25" ht="18" customHeight="1" x14ac:dyDescent="0.35">
      <c r="A1464" s="20"/>
      <c r="B1464" s="24" t="str">
        <f t="shared" si="388"/>
        <v/>
      </c>
      <c r="C1464" s="34" t="str">
        <f t="shared" si="396"/>
        <v/>
      </c>
      <c r="D1464" s="8"/>
      <c r="E1464" s="22" t="str">
        <f t="shared" si="389"/>
        <v/>
      </c>
      <c r="F1464" s="34" t="str">
        <f t="shared" si="397"/>
        <v/>
      </c>
      <c r="G1464" s="8"/>
      <c r="H1464" s="22" t="str">
        <f t="shared" si="390"/>
        <v/>
      </c>
      <c r="I1464" s="34" t="str">
        <f t="shared" si="398"/>
        <v/>
      </c>
      <c r="J1464" s="8"/>
      <c r="K1464" s="22" t="str">
        <f t="shared" si="391"/>
        <v/>
      </c>
      <c r="L1464" s="34" t="str">
        <f t="shared" si="399"/>
        <v/>
      </c>
      <c r="M1464" s="8"/>
      <c r="N1464" s="22" t="str">
        <f t="shared" si="392"/>
        <v/>
      </c>
      <c r="O1464" s="34" t="str">
        <f t="shared" si="400"/>
        <v/>
      </c>
      <c r="P1464" s="8"/>
      <c r="Q1464" s="22" t="str">
        <f t="shared" si="393"/>
        <v/>
      </c>
      <c r="R1464" s="34" t="str">
        <f t="shared" si="401"/>
        <v/>
      </c>
      <c r="S1464" s="8"/>
      <c r="T1464" s="22" t="str">
        <f t="shared" si="394"/>
        <v/>
      </c>
      <c r="U1464" s="22" t="str">
        <f t="shared" si="395"/>
        <v/>
      </c>
      <c r="V1464" s="22" t="str">
        <f t="shared" si="402"/>
        <v/>
      </c>
      <c r="W1464" s="22" t="str">
        <f t="shared" si="403"/>
        <v/>
      </c>
      <c r="X1464" s="8"/>
      <c r="Y1464" s="29"/>
    </row>
    <row r="1465" spans="1:25" ht="18" customHeight="1" x14ac:dyDescent="0.35">
      <c r="A1465" s="20"/>
      <c r="B1465" s="24" t="str">
        <f t="shared" si="388"/>
        <v/>
      </c>
      <c r="C1465" s="34" t="str">
        <f t="shared" si="396"/>
        <v/>
      </c>
      <c r="D1465" s="8"/>
      <c r="E1465" s="22" t="str">
        <f t="shared" si="389"/>
        <v/>
      </c>
      <c r="F1465" s="34" t="str">
        <f t="shared" si="397"/>
        <v/>
      </c>
      <c r="G1465" s="8"/>
      <c r="H1465" s="22" t="str">
        <f t="shared" si="390"/>
        <v/>
      </c>
      <c r="I1465" s="34" t="str">
        <f t="shared" si="398"/>
        <v/>
      </c>
      <c r="J1465" s="8"/>
      <c r="K1465" s="22" t="str">
        <f t="shared" si="391"/>
        <v/>
      </c>
      <c r="L1465" s="34" t="str">
        <f t="shared" si="399"/>
        <v/>
      </c>
      <c r="M1465" s="8"/>
      <c r="N1465" s="22" t="str">
        <f t="shared" si="392"/>
        <v/>
      </c>
      <c r="O1465" s="34" t="str">
        <f t="shared" si="400"/>
        <v/>
      </c>
      <c r="P1465" s="8"/>
      <c r="Q1465" s="22" t="str">
        <f t="shared" si="393"/>
        <v/>
      </c>
      <c r="R1465" s="34" t="str">
        <f t="shared" si="401"/>
        <v/>
      </c>
      <c r="S1465" s="8"/>
      <c r="T1465" s="22" t="str">
        <f t="shared" si="394"/>
        <v/>
      </c>
      <c r="U1465" s="22" t="str">
        <f t="shared" si="395"/>
        <v/>
      </c>
      <c r="V1465" s="22" t="str">
        <f t="shared" si="402"/>
        <v/>
      </c>
      <c r="W1465" s="22" t="str">
        <f t="shared" si="403"/>
        <v/>
      </c>
      <c r="X1465" s="8"/>
      <c r="Y1465" s="29"/>
    </row>
    <row r="1466" spans="1:25" ht="18" customHeight="1" x14ac:dyDescent="0.35">
      <c r="A1466" s="20"/>
      <c r="B1466" s="24" t="str">
        <f t="shared" si="388"/>
        <v/>
      </c>
      <c r="C1466" s="34" t="str">
        <f t="shared" si="396"/>
        <v/>
      </c>
      <c r="D1466" s="8"/>
      <c r="E1466" s="22" t="str">
        <f t="shared" si="389"/>
        <v/>
      </c>
      <c r="F1466" s="34" t="str">
        <f t="shared" si="397"/>
        <v/>
      </c>
      <c r="G1466" s="8"/>
      <c r="H1466" s="22" t="str">
        <f t="shared" si="390"/>
        <v/>
      </c>
      <c r="I1466" s="34" t="str">
        <f t="shared" si="398"/>
        <v/>
      </c>
      <c r="J1466" s="8"/>
      <c r="K1466" s="22" t="str">
        <f t="shared" si="391"/>
        <v/>
      </c>
      <c r="L1466" s="34" t="str">
        <f t="shared" si="399"/>
        <v/>
      </c>
      <c r="M1466" s="8"/>
      <c r="N1466" s="22" t="str">
        <f t="shared" si="392"/>
        <v/>
      </c>
      <c r="O1466" s="34" t="str">
        <f t="shared" si="400"/>
        <v/>
      </c>
      <c r="P1466" s="8"/>
      <c r="Q1466" s="22" t="str">
        <f t="shared" si="393"/>
        <v/>
      </c>
      <c r="R1466" s="34" t="str">
        <f t="shared" si="401"/>
        <v/>
      </c>
      <c r="S1466" s="8"/>
      <c r="T1466" s="22" t="str">
        <f t="shared" si="394"/>
        <v/>
      </c>
      <c r="U1466" s="22" t="str">
        <f t="shared" si="395"/>
        <v/>
      </c>
      <c r="V1466" s="22" t="str">
        <f t="shared" si="402"/>
        <v/>
      </c>
      <c r="W1466" s="22" t="str">
        <f t="shared" si="403"/>
        <v/>
      </c>
      <c r="X1466" s="8"/>
      <c r="Y1466" s="29"/>
    </row>
    <row r="1467" spans="1:25" ht="18" customHeight="1" x14ac:dyDescent="0.35">
      <c r="A1467" s="20"/>
      <c r="B1467" s="24" t="str">
        <f t="shared" si="388"/>
        <v/>
      </c>
      <c r="C1467" s="34" t="str">
        <f t="shared" si="396"/>
        <v/>
      </c>
      <c r="D1467" s="8"/>
      <c r="E1467" s="22" t="str">
        <f t="shared" si="389"/>
        <v/>
      </c>
      <c r="F1467" s="34" t="str">
        <f t="shared" si="397"/>
        <v/>
      </c>
      <c r="G1467" s="8"/>
      <c r="H1467" s="22" t="str">
        <f t="shared" si="390"/>
        <v/>
      </c>
      <c r="I1467" s="34" t="str">
        <f t="shared" si="398"/>
        <v/>
      </c>
      <c r="J1467" s="8"/>
      <c r="K1467" s="22" t="str">
        <f t="shared" si="391"/>
        <v/>
      </c>
      <c r="L1467" s="34" t="str">
        <f t="shared" si="399"/>
        <v/>
      </c>
      <c r="M1467" s="8"/>
      <c r="N1467" s="22" t="str">
        <f t="shared" si="392"/>
        <v/>
      </c>
      <c r="O1467" s="34" t="str">
        <f t="shared" si="400"/>
        <v/>
      </c>
      <c r="P1467" s="8"/>
      <c r="Q1467" s="22" t="str">
        <f t="shared" si="393"/>
        <v/>
      </c>
      <c r="R1467" s="34" t="str">
        <f t="shared" si="401"/>
        <v/>
      </c>
      <c r="S1467" s="8"/>
      <c r="T1467" s="22" t="str">
        <f t="shared" si="394"/>
        <v/>
      </c>
      <c r="U1467" s="22" t="str">
        <f t="shared" si="395"/>
        <v/>
      </c>
      <c r="V1467" s="22" t="str">
        <f t="shared" si="402"/>
        <v/>
      </c>
      <c r="W1467" s="22" t="str">
        <f t="shared" si="403"/>
        <v/>
      </c>
      <c r="X1467" s="8"/>
      <c r="Y1467" s="29"/>
    </row>
    <row r="1468" spans="1:25" ht="18" customHeight="1" x14ac:dyDescent="0.35">
      <c r="A1468" s="20"/>
      <c r="B1468" s="24" t="str">
        <f t="shared" si="388"/>
        <v/>
      </c>
      <c r="C1468" s="34" t="str">
        <f t="shared" si="396"/>
        <v/>
      </c>
      <c r="D1468" s="8"/>
      <c r="E1468" s="22" t="str">
        <f t="shared" si="389"/>
        <v/>
      </c>
      <c r="F1468" s="34" t="str">
        <f t="shared" si="397"/>
        <v/>
      </c>
      <c r="G1468" s="8"/>
      <c r="H1468" s="22" t="str">
        <f t="shared" si="390"/>
        <v/>
      </c>
      <c r="I1468" s="34" t="str">
        <f t="shared" si="398"/>
        <v/>
      </c>
      <c r="J1468" s="8"/>
      <c r="K1468" s="22" t="str">
        <f t="shared" si="391"/>
        <v/>
      </c>
      <c r="L1468" s="34" t="str">
        <f t="shared" si="399"/>
        <v/>
      </c>
      <c r="M1468" s="8"/>
      <c r="N1468" s="22" t="str">
        <f t="shared" si="392"/>
        <v/>
      </c>
      <c r="O1468" s="34" t="str">
        <f t="shared" si="400"/>
        <v/>
      </c>
      <c r="P1468" s="8"/>
      <c r="Q1468" s="22" t="str">
        <f t="shared" si="393"/>
        <v/>
      </c>
      <c r="R1468" s="34" t="str">
        <f t="shared" si="401"/>
        <v/>
      </c>
      <c r="S1468" s="8"/>
      <c r="T1468" s="22" t="str">
        <f t="shared" si="394"/>
        <v/>
      </c>
      <c r="U1468" s="22" t="str">
        <f t="shared" si="395"/>
        <v/>
      </c>
      <c r="V1468" s="22" t="str">
        <f t="shared" si="402"/>
        <v/>
      </c>
      <c r="W1468" s="22" t="str">
        <f t="shared" si="403"/>
        <v/>
      </c>
      <c r="X1468" s="8"/>
      <c r="Y1468" s="29"/>
    </row>
    <row r="1469" spans="1:25" ht="18" customHeight="1" x14ac:dyDescent="0.35">
      <c r="A1469" s="20"/>
      <c r="B1469" s="24" t="str">
        <f t="shared" si="388"/>
        <v/>
      </c>
      <c r="C1469" s="34" t="str">
        <f t="shared" si="396"/>
        <v/>
      </c>
      <c r="D1469" s="8"/>
      <c r="E1469" s="22" t="str">
        <f t="shared" si="389"/>
        <v/>
      </c>
      <c r="F1469" s="34" t="str">
        <f t="shared" si="397"/>
        <v/>
      </c>
      <c r="G1469" s="8"/>
      <c r="H1469" s="22" t="str">
        <f t="shared" si="390"/>
        <v/>
      </c>
      <c r="I1469" s="34" t="str">
        <f t="shared" si="398"/>
        <v/>
      </c>
      <c r="J1469" s="8"/>
      <c r="K1469" s="22" t="str">
        <f t="shared" si="391"/>
        <v/>
      </c>
      <c r="L1469" s="34" t="str">
        <f t="shared" si="399"/>
        <v/>
      </c>
      <c r="M1469" s="8"/>
      <c r="N1469" s="22" t="str">
        <f t="shared" si="392"/>
        <v/>
      </c>
      <c r="O1469" s="34" t="str">
        <f t="shared" si="400"/>
        <v/>
      </c>
      <c r="P1469" s="8"/>
      <c r="Q1469" s="22" t="str">
        <f t="shared" si="393"/>
        <v/>
      </c>
      <c r="R1469" s="34" t="str">
        <f t="shared" si="401"/>
        <v/>
      </c>
      <c r="S1469" s="8"/>
      <c r="T1469" s="22" t="str">
        <f t="shared" si="394"/>
        <v/>
      </c>
      <c r="U1469" s="22" t="str">
        <f t="shared" si="395"/>
        <v/>
      </c>
      <c r="V1469" s="22" t="str">
        <f t="shared" si="402"/>
        <v/>
      </c>
      <c r="W1469" s="22" t="str">
        <f t="shared" si="403"/>
        <v/>
      </c>
      <c r="X1469" s="8"/>
      <c r="Y1469" s="29"/>
    </row>
    <row r="1470" spans="1:25" ht="18" customHeight="1" x14ac:dyDescent="0.35">
      <c r="A1470" s="20"/>
      <c r="B1470" s="24" t="str">
        <f t="shared" si="388"/>
        <v/>
      </c>
      <c r="C1470" s="34" t="str">
        <f t="shared" si="396"/>
        <v/>
      </c>
      <c r="D1470" s="8"/>
      <c r="E1470" s="22" t="str">
        <f t="shared" si="389"/>
        <v/>
      </c>
      <c r="F1470" s="34" t="str">
        <f t="shared" si="397"/>
        <v/>
      </c>
      <c r="G1470" s="8"/>
      <c r="H1470" s="22" t="str">
        <f t="shared" si="390"/>
        <v/>
      </c>
      <c r="I1470" s="34" t="str">
        <f t="shared" si="398"/>
        <v/>
      </c>
      <c r="J1470" s="8"/>
      <c r="K1470" s="22" t="str">
        <f t="shared" si="391"/>
        <v/>
      </c>
      <c r="L1470" s="34" t="str">
        <f t="shared" si="399"/>
        <v/>
      </c>
      <c r="M1470" s="8"/>
      <c r="N1470" s="22" t="str">
        <f t="shared" si="392"/>
        <v/>
      </c>
      <c r="O1470" s="34" t="str">
        <f t="shared" si="400"/>
        <v/>
      </c>
      <c r="P1470" s="8"/>
      <c r="Q1470" s="22" t="str">
        <f t="shared" si="393"/>
        <v/>
      </c>
      <c r="R1470" s="34" t="str">
        <f t="shared" si="401"/>
        <v/>
      </c>
      <c r="S1470" s="8"/>
      <c r="T1470" s="22" t="str">
        <f t="shared" si="394"/>
        <v/>
      </c>
      <c r="U1470" s="22" t="str">
        <f t="shared" si="395"/>
        <v/>
      </c>
      <c r="V1470" s="22" t="str">
        <f t="shared" si="402"/>
        <v/>
      </c>
      <c r="W1470" s="22" t="str">
        <f t="shared" si="403"/>
        <v/>
      </c>
      <c r="X1470" s="8"/>
      <c r="Y1470" s="29"/>
    </row>
    <row r="1471" spans="1:25" ht="18" customHeight="1" x14ac:dyDescent="0.35">
      <c r="A1471" s="20"/>
      <c r="B1471" s="24" t="str">
        <f t="shared" si="388"/>
        <v/>
      </c>
      <c r="C1471" s="34" t="str">
        <f t="shared" si="396"/>
        <v/>
      </c>
      <c r="D1471" s="8"/>
      <c r="E1471" s="22" t="str">
        <f t="shared" si="389"/>
        <v/>
      </c>
      <c r="F1471" s="34" t="str">
        <f t="shared" si="397"/>
        <v/>
      </c>
      <c r="G1471" s="8"/>
      <c r="H1471" s="22" t="str">
        <f t="shared" si="390"/>
        <v/>
      </c>
      <c r="I1471" s="34" t="str">
        <f t="shared" si="398"/>
        <v/>
      </c>
      <c r="J1471" s="8"/>
      <c r="K1471" s="22" t="str">
        <f t="shared" si="391"/>
        <v/>
      </c>
      <c r="L1471" s="34" t="str">
        <f t="shared" si="399"/>
        <v/>
      </c>
      <c r="M1471" s="8"/>
      <c r="N1471" s="22" t="str">
        <f t="shared" si="392"/>
        <v/>
      </c>
      <c r="O1471" s="34" t="str">
        <f t="shared" si="400"/>
        <v/>
      </c>
      <c r="P1471" s="8"/>
      <c r="Q1471" s="22" t="str">
        <f t="shared" si="393"/>
        <v/>
      </c>
      <c r="R1471" s="34" t="str">
        <f t="shared" si="401"/>
        <v/>
      </c>
      <c r="S1471" s="8"/>
      <c r="T1471" s="22" t="str">
        <f t="shared" si="394"/>
        <v/>
      </c>
      <c r="U1471" s="22" t="str">
        <f t="shared" si="395"/>
        <v/>
      </c>
      <c r="V1471" s="22" t="str">
        <f t="shared" si="402"/>
        <v/>
      </c>
      <c r="W1471" s="22" t="str">
        <f t="shared" si="403"/>
        <v/>
      </c>
      <c r="X1471" s="8"/>
      <c r="Y1471" s="29"/>
    </row>
    <row r="1472" spans="1:25" ht="18" customHeight="1" x14ac:dyDescent="0.35">
      <c r="A1472" s="20"/>
      <c r="B1472" s="24" t="str">
        <f t="shared" si="388"/>
        <v/>
      </c>
      <c r="C1472" s="34" t="str">
        <f t="shared" si="396"/>
        <v/>
      </c>
      <c r="D1472" s="8"/>
      <c r="E1472" s="22" t="str">
        <f t="shared" si="389"/>
        <v/>
      </c>
      <c r="F1472" s="34" t="str">
        <f t="shared" si="397"/>
        <v/>
      </c>
      <c r="G1472" s="8"/>
      <c r="H1472" s="22" t="str">
        <f t="shared" si="390"/>
        <v/>
      </c>
      <c r="I1472" s="34" t="str">
        <f t="shared" si="398"/>
        <v/>
      </c>
      <c r="J1472" s="8"/>
      <c r="K1472" s="22" t="str">
        <f t="shared" si="391"/>
        <v/>
      </c>
      <c r="L1472" s="34" t="str">
        <f t="shared" si="399"/>
        <v/>
      </c>
      <c r="M1472" s="8"/>
      <c r="N1472" s="22" t="str">
        <f t="shared" si="392"/>
        <v/>
      </c>
      <c r="O1472" s="34" t="str">
        <f t="shared" si="400"/>
        <v/>
      </c>
      <c r="P1472" s="8"/>
      <c r="Q1472" s="22" t="str">
        <f t="shared" si="393"/>
        <v/>
      </c>
      <c r="R1472" s="34" t="str">
        <f t="shared" si="401"/>
        <v/>
      </c>
      <c r="S1472" s="8"/>
      <c r="T1472" s="22" t="str">
        <f t="shared" si="394"/>
        <v/>
      </c>
      <c r="U1472" s="22" t="str">
        <f t="shared" si="395"/>
        <v/>
      </c>
      <c r="V1472" s="22" t="str">
        <f t="shared" si="402"/>
        <v/>
      </c>
      <c r="W1472" s="22" t="str">
        <f t="shared" si="403"/>
        <v/>
      </c>
      <c r="X1472" s="8"/>
      <c r="Y1472" s="29"/>
    </row>
    <row r="1473" spans="1:25" ht="18" customHeight="1" x14ac:dyDescent="0.35">
      <c r="A1473" s="20"/>
      <c r="B1473" s="24" t="str">
        <f t="shared" si="388"/>
        <v/>
      </c>
      <c r="C1473" s="34" t="str">
        <f t="shared" si="396"/>
        <v/>
      </c>
      <c r="D1473" s="8"/>
      <c r="E1473" s="22" t="str">
        <f t="shared" si="389"/>
        <v/>
      </c>
      <c r="F1473" s="34" t="str">
        <f t="shared" si="397"/>
        <v/>
      </c>
      <c r="G1473" s="8"/>
      <c r="H1473" s="22" t="str">
        <f t="shared" si="390"/>
        <v/>
      </c>
      <c r="I1473" s="34" t="str">
        <f t="shared" si="398"/>
        <v/>
      </c>
      <c r="J1473" s="8"/>
      <c r="K1473" s="22" t="str">
        <f t="shared" si="391"/>
        <v/>
      </c>
      <c r="L1473" s="34" t="str">
        <f t="shared" si="399"/>
        <v/>
      </c>
      <c r="M1473" s="8"/>
      <c r="N1473" s="22" t="str">
        <f t="shared" si="392"/>
        <v/>
      </c>
      <c r="O1473" s="34" t="str">
        <f t="shared" si="400"/>
        <v/>
      </c>
      <c r="P1473" s="8"/>
      <c r="Q1473" s="22" t="str">
        <f t="shared" si="393"/>
        <v/>
      </c>
      <c r="R1473" s="34" t="str">
        <f t="shared" si="401"/>
        <v/>
      </c>
      <c r="S1473" s="8"/>
      <c r="T1473" s="22" t="str">
        <f t="shared" si="394"/>
        <v/>
      </c>
      <c r="U1473" s="22" t="str">
        <f t="shared" si="395"/>
        <v/>
      </c>
      <c r="V1473" s="22" t="str">
        <f t="shared" si="402"/>
        <v/>
      </c>
      <c r="W1473" s="22" t="str">
        <f t="shared" si="403"/>
        <v/>
      </c>
      <c r="X1473" s="8"/>
      <c r="Y1473" s="29"/>
    </row>
    <row r="1474" spans="1:25" ht="18" customHeight="1" x14ac:dyDescent="0.35">
      <c r="A1474" s="20"/>
      <c r="B1474" s="24" t="str">
        <f t="shared" si="388"/>
        <v/>
      </c>
      <c r="C1474" s="34" t="str">
        <f t="shared" si="396"/>
        <v/>
      </c>
      <c r="D1474" s="8"/>
      <c r="E1474" s="22" t="str">
        <f t="shared" si="389"/>
        <v/>
      </c>
      <c r="F1474" s="34" t="str">
        <f t="shared" si="397"/>
        <v/>
      </c>
      <c r="G1474" s="8"/>
      <c r="H1474" s="22" t="str">
        <f t="shared" si="390"/>
        <v/>
      </c>
      <c r="I1474" s="34" t="str">
        <f t="shared" si="398"/>
        <v/>
      </c>
      <c r="J1474" s="8"/>
      <c r="K1474" s="22" t="str">
        <f t="shared" si="391"/>
        <v/>
      </c>
      <c r="L1474" s="34" t="str">
        <f t="shared" si="399"/>
        <v/>
      </c>
      <c r="M1474" s="8"/>
      <c r="N1474" s="22" t="str">
        <f t="shared" si="392"/>
        <v/>
      </c>
      <c r="O1474" s="34" t="str">
        <f t="shared" si="400"/>
        <v/>
      </c>
      <c r="P1474" s="8"/>
      <c r="Q1474" s="22" t="str">
        <f t="shared" si="393"/>
        <v/>
      </c>
      <c r="R1474" s="34" t="str">
        <f t="shared" si="401"/>
        <v/>
      </c>
      <c r="S1474" s="8"/>
      <c r="T1474" s="22" t="str">
        <f t="shared" si="394"/>
        <v/>
      </c>
      <c r="U1474" s="22" t="str">
        <f t="shared" si="395"/>
        <v/>
      </c>
      <c r="V1474" s="22" t="str">
        <f t="shared" si="402"/>
        <v/>
      </c>
      <c r="W1474" s="22" t="str">
        <f t="shared" si="403"/>
        <v/>
      </c>
      <c r="X1474" s="8"/>
      <c r="Y1474" s="29"/>
    </row>
    <row r="1475" spans="1:25" ht="18" customHeight="1" x14ac:dyDescent="0.35">
      <c r="A1475" s="20"/>
      <c r="B1475" s="24" t="str">
        <f t="shared" si="388"/>
        <v/>
      </c>
      <c r="C1475" s="34" t="str">
        <f t="shared" si="396"/>
        <v/>
      </c>
      <c r="D1475" s="8"/>
      <c r="E1475" s="22" t="str">
        <f t="shared" si="389"/>
        <v/>
      </c>
      <c r="F1475" s="34" t="str">
        <f t="shared" si="397"/>
        <v/>
      </c>
      <c r="G1475" s="8"/>
      <c r="H1475" s="22" t="str">
        <f t="shared" si="390"/>
        <v/>
      </c>
      <c r="I1475" s="34" t="str">
        <f t="shared" si="398"/>
        <v/>
      </c>
      <c r="J1475" s="8"/>
      <c r="K1475" s="22" t="str">
        <f t="shared" si="391"/>
        <v/>
      </c>
      <c r="L1475" s="34" t="str">
        <f t="shared" si="399"/>
        <v/>
      </c>
      <c r="M1475" s="8"/>
      <c r="N1475" s="22" t="str">
        <f t="shared" si="392"/>
        <v/>
      </c>
      <c r="O1475" s="34" t="str">
        <f t="shared" si="400"/>
        <v/>
      </c>
      <c r="P1475" s="8"/>
      <c r="Q1475" s="22" t="str">
        <f t="shared" si="393"/>
        <v/>
      </c>
      <c r="R1475" s="34" t="str">
        <f t="shared" si="401"/>
        <v/>
      </c>
      <c r="S1475" s="8"/>
      <c r="T1475" s="22" t="str">
        <f t="shared" si="394"/>
        <v/>
      </c>
      <c r="U1475" s="22" t="str">
        <f t="shared" si="395"/>
        <v/>
      </c>
      <c r="V1475" s="22" t="str">
        <f t="shared" si="402"/>
        <v/>
      </c>
      <c r="W1475" s="22" t="str">
        <f t="shared" si="403"/>
        <v/>
      </c>
      <c r="X1475" s="8"/>
      <c r="Y1475" s="29"/>
    </row>
    <row r="1476" spans="1:25" ht="18" customHeight="1" x14ac:dyDescent="0.35">
      <c r="A1476" s="20"/>
      <c r="B1476" s="24" t="str">
        <f t="shared" ref="B1476:B1503" si="404">IF(A1476="","",TEXT(A1476,"MMM-YYYY"))</f>
        <v/>
      </c>
      <c r="C1476" s="34" t="str">
        <f t="shared" si="396"/>
        <v/>
      </c>
      <c r="D1476" s="8"/>
      <c r="E1476" s="22" t="str">
        <f t="shared" ref="E1476:E1503" si="405">IF(OR(C1476="",D1476=""),"",D1476-C1476)</f>
        <v/>
      </c>
      <c r="F1476" s="34" t="str">
        <f t="shared" si="397"/>
        <v/>
      </c>
      <c r="G1476" s="8"/>
      <c r="H1476" s="22" t="str">
        <f t="shared" ref="H1476:H1503" si="406">IF(OR(F1476="",G1476=""),"",G1476-F1476)</f>
        <v/>
      </c>
      <c r="I1476" s="34" t="str">
        <f t="shared" si="398"/>
        <v/>
      </c>
      <c r="J1476" s="8"/>
      <c r="K1476" s="22" t="str">
        <f t="shared" ref="K1476:K1503" si="407">IF(OR(I1476="",J1476=""),"",J1476-I1476)</f>
        <v/>
      </c>
      <c r="L1476" s="34" t="str">
        <f t="shared" si="399"/>
        <v/>
      </c>
      <c r="M1476" s="8"/>
      <c r="N1476" s="22" t="str">
        <f t="shared" ref="N1476:N1503" si="408">IF(OR(L1476="",M1476=""),"",M1476-L1476)</f>
        <v/>
      </c>
      <c r="O1476" s="34" t="str">
        <f t="shared" si="400"/>
        <v/>
      </c>
      <c r="P1476" s="8"/>
      <c r="Q1476" s="22" t="str">
        <f t="shared" ref="Q1476:Q1503" si="409">IF(OR(O1476="",P1476=""),"",P1476-O1476)</f>
        <v/>
      </c>
      <c r="R1476" s="34" t="str">
        <f t="shared" si="401"/>
        <v/>
      </c>
      <c r="S1476" s="8"/>
      <c r="T1476" s="22" t="str">
        <f t="shared" ref="T1476:T1503" si="410">IF(OR(R1476="",S1476=""),"",S1476-R1476)</f>
        <v/>
      </c>
      <c r="U1476" s="22" t="str">
        <f t="shared" ref="U1476:U1503" si="411">IF(E1476="","",E1476+(H1476+K1476+N1476+Q1476+T1476)/1000)</f>
        <v/>
      </c>
      <c r="V1476" s="22" t="str">
        <f t="shared" si="402"/>
        <v/>
      </c>
      <c r="W1476" s="22" t="str">
        <f t="shared" si="403"/>
        <v/>
      </c>
      <c r="X1476" s="8"/>
      <c r="Y1476" s="29"/>
    </row>
    <row r="1477" spans="1:25" ht="18" customHeight="1" x14ac:dyDescent="0.35">
      <c r="A1477" s="20"/>
      <c r="B1477" s="24" t="str">
        <f t="shared" si="404"/>
        <v/>
      </c>
      <c r="C1477" s="34" t="str">
        <f t="shared" ref="C1477:C1503" si="412">IF(D1476="","",D1476)</f>
        <v/>
      </c>
      <c r="D1477" s="8"/>
      <c r="E1477" s="22" t="str">
        <f t="shared" si="405"/>
        <v/>
      </c>
      <c r="F1477" s="34" t="str">
        <f t="shared" ref="F1477:F1503" si="413">IF(G1476="","",G1476)</f>
        <v/>
      </c>
      <c r="G1477" s="8"/>
      <c r="H1477" s="22" t="str">
        <f t="shared" si="406"/>
        <v/>
      </c>
      <c r="I1477" s="34" t="str">
        <f t="shared" ref="I1477:I1503" si="414">IF(J1476="","",J1476)</f>
        <v/>
      </c>
      <c r="J1477" s="8"/>
      <c r="K1477" s="22" t="str">
        <f t="shared" si="407"/>
        <v/>
      </c>
      <c r="L1477" s="34" t="str">
        <f t="shared" ref="L1477:L1503" si="415">IF(M1476="","",M1476)</f>
        <v/>
      </c>
      <c r="M1477" s="8"/>
      <c r="N1477" s="22" t="str">
        <f t="shared" si="408"/>
        <v/>
      </c>
      <c r="O1477" s="34" t="str">
        <f t="shared" ref="O1477:O1503" si="416">IF(P1476="","",P1476)</f>
        <v/>
      </c>
      <c r="P1477" s="8"/>
      <c r="Q1477" s="22" t="str">
        <f t="shared" si="409"/>
        <v/>
      </c>
      <c r="R1477" s="34" t="str">
        <f t="shared" ref="R1477:R1503" si="417">IF(S1476="","",S1476)</f>
        <v/>
      </c>
      <c r="S1477" s="8"/>
      <c r="T1477" s="22" t="str">
        <f t="shared" si="410"/>
        <v/>
      </c>
      <c r="U1477" s="22" t="str">
        <f t="shared" si="411"/>
        <v/>
      </c>
      <c r="V1477" s="22" t="str">
        <f t="shared" ref="V1477:V1503" si="418">IF(E1477="","",IF(MONTH(A1477)&lt;&gt;MONTH(A1476),E1477,V1476+E1477))</f>
        <v/>
      </c>
      <c r="W1477" s="22" t="str">
        <f t="shared" ref="W1477:W1503" si="419">IF(U1477="","",IF(MONTH(A1477)&lt;&gt;MONTH(A1476),U1477,W1476+U1477))</f>
        <v/>
      </c>
      <c r="X1477" s="8"/>
      <c r="Y1477" s="29"/>
    </row>
    <row r="1478" spans="1:25" ht="18" customHeight="1" x14ac:dyDescent="0.35">
      <c r="A1478" s="20"/>
      <c r="B1478" s="24" t="str">
        <f t="shared" si="404"/>
        <v/>
      </c>
      <c r="C1478" s="34" t="str">
        <f t="shared" si="412"/>
        <v/>
      </c>
      <c r="D1478" s="8"/>
      <c r="E1478" s="22" t="str">
        <f t="shared" si="405"/>
        <v/>
      </c>
      <c r="F1478" s="34" t="str">
        <f t="shared" si="413"/>
        <v/>
      </c>
      <c r="G1478" s="8"/>
      <c r="H1478" s="22" t="str">
        <f t="shared" si="406"/>
        <v/>
      </c>
      <c r="I1478" s="34" t="str">
        <f t="shared" si="414"/>
        <v/>
      </c>
      <c r="J1478" s="8"/>
      <c r="K1478" s="22" t="str">
        <f t="shared" si="407"/>
        <v/>
      </c>
      <c r="L1478" s="34" t="str">
        <f t="shared" si="415"/>
        <v/>
      </c>
      <c r="M1478" s="8"/>
      <c r="N1478" s="22" t="str">
        <f t="shared" si="408"/>
        <v/>
      </c>
      <c r="O1478" s="34" t="str">
        <f t="shared" si="416"/>
        <v/>
      </c>
      <c r="P1478" s="8"/>
      <c r="Q1478" s="22" t="str">
        <f t="shared" si="409"/>
        <v/>
      </c>
      <c r="R1478" s="34" t="str">
        <f t="shared" si="417"/>
        <v/>
      </c>
      <c r="S1478" s="8"/>
      <c r="T1478" s="22" t="str">
        <f t="shared" si="410"/>
        <v/>
      </c>
      <c r="U1478" s="22" t="str">
        <f t="shared" si="411"/>
        <v/>
      </c>
      <c r="V1478" s="22" t="str">
        <f t="shared" si="418"/>
        <v/>
      </c>
      <c r="W1478" s="22" t="str">
        <f t="shared" si="419"/>
        <v/>
      </c>
      <c r="X1478" s="8"/>
      <c r="Y1478" s="29"/>
    </row>
    <row r="1479" spans="1:25" ht="18" customHeight="1" x14ac:dyDescent="0.35">
      <c r="A1479" s="20"/>
      <c r="B1479" s="24" t="str">
        <f t="shared" si="404"/>
        <v/>
      </c>
      <c r="C1479" s="34" t="str">
        <f t="shared" si="412"/>
        <v/>
      </c>
      <c r="D1479" s="8"/>
      <c r="E1479" s="22" t="str">
        <f t="shared" si="405"/>
        <v/>
      </c>
      <c r="F1479" s="34" t="str">
        <f t="shared" si="413"/>
        <v/>
      </c>
      <c r="G1479" s="8"/>
      <c r="H1479" s="22" t="str">
        <f t="shared" si="406"/>
        <v/>
      </c>
      <c r="I1479" s="34" t="str">
        <f t="shared" si="414"/>
        <v/>
      </c>
      <c r="J1479" s="8"/>
      <c r="K1479" s="22" t="str">
        <f t="shared" si="407"/>
        <v/>
      </c>
      <c r="L1479" s="34" t="str">
        <f t="shared" si="415"/>
        <v/>
      </c>
      <c r="M1479" s="8"/>
      <c r="N1479" s="22" t="str">
        <f t="shared" si="408"/>
        <v/>
      </c>
      <c r="O1479" s="34" t="str">
        <f t="shared" si="416"/>
        <v/>
      </c>
      <c r="P1479" s="8"/>
      <c r="Q1479" s="22" t="str">
        <f t="shared" si="409"/>
        <v/>
      </c>
      <c r="R1479" s="34" t="str">
        <f t="shared" si="417"/>
        <v/>
      </c>
      <c r="S1479" s="8"/>
      <c r="T1479" s="22" t="str">
        <f t="shared" si="410"/>
        <v/>
      </c>
      <c r="U1479" s="22" t="str">
        <f t="shared" si="411"/>
        <v/>
      </c>
      <c r="V1479" s="22" t="str">
        <f t="shared" si="418"/>
        <v/>
      </c>
      <c r="W1479" s="22" t="str">
        <f t="shared" si="419"/>
        <v/>
      </c>
      <c r="X1479" s="8"/>
      <c r="Y1479" s="29"/>
    </row>
    <row r="1480" spans="1:25" ht="18" customHeight="1" x14ac:dyDescent="0.35">
      <c r="A1480" s="20"/>
      <c r="B1480" s="24" t="str">
        <f t="shared" si="404"/>
        <v/>
      </c>
      <c r="C1480" s="34" t="str">
        <f t="shared" si="412"/>
        <v/>
      </c>
      <c r="D1480" s="8"/>
      <c r="E1480" s="22" t="str">
        <f t="shared" si="405"/>
        <v/>
      </c>
      <c r="F1480" s="34" t="str">
        <f t="shared" si="413"/>
        <v/>
      </c>
      <c r="G1480" s="8"/>
      <c r="H1480" s="22" t="str">
        <f t="shared" si="406"/>
        <v/>
      </c>
      <c r="I1480" s="34" t="str">
        <f t="shared" si="414"/>
        <v/>
      </c>
      <c r="J1480" s="8"/>
      <c r="K1480" s="22" t="str">
        <f t="shared" si="407"/>
        <v/>
      </c>
      <c r="L1480" s="34" t="str">
        <f t="shared" si="415"/>
        <v/>
      </c>
      <c r="M1480" s="8"/>
      <c r="N1480" s="22" t="str">
        <f t="shared" si="408"/>
        <v/>
      </c>
      <c r="O1480" s="34" t="str">
        <f t="shared" si="416"/>
        <v/>
      </c>
      <c r="P1480" s="8"/>
      <c r="Q1480" s="22" t="str">
        <f t="shared" si="409"/>
        <v/>
      </c>
      <c r="R1480" s="34" t="str">
        <f t="shared" si="417"/>
        <v/>
      </c>
      <c r="S1480" s="8"/>
      <c r="T1480" s="22" t="str">
        <f t="shared" si="410"/>
        <v/>
      </c>
      <c r="U1480" s="22" t="str">
        <f t="shared" si="411"/>
        <v/>
      </c>
      <c r="V1480" s="22" t="str">
        <f t="shared" si="418"/>
        <v/>
      </c>
      <c r="W1480" s="22" t="str">
        <f t="shared" si="419"/>
        <v/>
      </c>
      <c r="X1480" s="8"/>
      <c r="Y1480" s="29"/>
    </row>
    <row r="1481" spans="1:25" ht="18" customHeight="1" x14ac:dyDescent="0.35">
      <c r="A1481" s="20"/>
      <c r="B1481" s="24" t="str">
        <f t="shared" si="404"/>
        <v/>
      </c>
      <c r="C1481" s="34" t="str">
        <f t="shared" si="412"/>
        <v/>
      </c>
      <c r="D1481" s="8"/>
      <c r="E1481" s="22" t="str">
        <f t="shared" si="405"/>
        <v/>
      </c>
      <c r="F1481" s="34" t="str">
        <f t="shared" si="413"/>
        <v/>
      </c>
      <c r="G1481" s="8"/>
      <c r="H1481" s="22" t="str">
        <f t="shared" si="406"/>
        <v/>
      </c>
      <c r="I1481" s="34" t="str">
        <f t="shared" si="414"/>
        <v/>
      </c>
      <c r="J1481" s="8"/>
      <c r="K1481" s="22" t="str">
        <f t="shared" si="407"/>
        <v/>
      </c>
      <c r="L1481" s="34" t="str">
        <f t="shared" si="415"/>
        <v/>
      </c>
      <c r="M1481" s="8"/>
      <c r="N1481" s="22" t="str">
        <f t="shared" si="408"/>
        <v/>
      </c>
      <c r="O1481" s="34" t="str">
        <f t="shared" si="416"/>
        <v/>
      </c>
      <c r="P1481" s="8"/>
      <c r="Q1481" s="22" t="str">
        <f t="shared" si="409"/>
        <v/>
      </c>
      <c r="R1481" s="34" t="str">
        <f t="shared" si="417"/>
        <v/>
      </c>
      <c r="S1481" s="8"/>
      <c r="T1481" s="22" t="str">
        <f t="shared" si="410"/>
        <v/>
      </c>
      <c r="U1481" s="22" t="str">
        <f t="shared" si="411"/>
        <v/>
      </c>
      <c r="V1481" s="22" t="str">
        <f t="shared" si="418"/>
        <v/>
      </c>
      <c r="W1481" s="22" t="str">
        <f t="shared" si="419"/>
        <v/>
      </c>
      <c r="X1481" s="8"/>
      <c r="Y1481" s="29"/>
    </row>
    <row r="1482" spans="1:25" ht="18" customHeight="1" x14ac:dyDescent="0.35">
      <c r="A1482" s="20"/>
      <c r="B1482" s="24" t="str">
        <f t="shared" si="404"/>
        <v/>
      </c>
      <c r="C1482" s="34" t="str">
        <f t="shared" si="412"/>
        <v/>
      </c>
      <c r="D1482" s="8"/>
      <c r="E1482" s="22" t="str">
        <f t="shared" si="405"/>
        <v/>
      </c>
      <c r="F1482" s="34" t="str">
        <f t="shared" si="413"/>
        <v/>
      </c>
      <c r="G1482" s="8"/>
      <c r="H1482" s="22" t="str">
        <f t="shared" si="406"/>
        <v/>
      </c>
      <c r="I1482" s="34" t="str">
        <f t="shared" si="414"/>
        <v/>
      </c>
      <c r="J1482" s="8"/>
      <c r="K1482" s="22" t="str">
        <f t="shared" si="407"/>
        <v/>
      </c>
      <c r="L1482" s="34" t="str">
        <f t="shared" si="415"/>
        <v/>
      </c>
      <c r="M1482" s="8"/>
      <c r="N1482" s="22" t="str">
        <f t="shared" si="408"/>
        <v/>
      </c>
      <c r="O1482" s="34" t="str">
        <f t="shared" si="416"/>
        <v/>
      </c>
      <c r="P1482" s="8"/>
      <c r="Q1482" s="22" t="str">
        <f t="shared" si="409"/>
        <v/>
      </c>
      <c r="R1482" s="34" t="str">
        <f t="shared" si="417"/>
        <v/>
      </c>
      <c r="S1482" s="8"/>
      <c r="T1482" s="22" t="str">
        <f t="shared" si="410"/>
        <v/>
      </c>
      <c r="U1482" s="22" t="str">
        <f t="shared" si="411"/>
        <v/>
      </c>
      <c r="V1482" s="22" t="str">
        <f t="shared" si="418"/>
        <v/>
      </c>
      <c r="W1482" s="22" t="str">
        <f t="shared" si="419"/>
        <v/>
      </c>
      <c r="X1482" s="8"/>
      <c r="Y1482" s="29"/>
    </row>
    <row r="1483" spans="1:25" ht="18" customHeight="1" x14ac:dyDescent="0.35">
      <c r="A1483" s="20"/>
      <c r="B1483" s="24" t="str">
        <f t="shared" si="404"/>
        <v/>
      </c>
      <c r="C1483" s="34" t="str">
        <f t="shared" si="412"/>
        <v/>
      </c>
      <c r="D1483" s="8"/>
      <c r="E1483" s="22" t="str">
        <f t="shared" si="405"/>
        <v/>
      </c>
      <c r="F1483" s="34" t="str">
        <f t="shared" si="413"/>
        <v/>
      </c>
      <c r="G1483" s="8"/>
      <c r="H1483" s="22" t="str">
        <f t="shared" si="406"/>
        <v/>
      </c>
      <c r="I1483" s="34" t="str">
        <f t="shared" si="414"/>
        <v/>
      </c>
      <c r="J1483" s="8"/>
      <c r="K1483" s="22" t="str">
        <f t="shared" si="407"/>
        <v/>
      </c>
      <c r="L1483" s="34" t="str">
        <f t="shared" si="415"/>
        <v/>
      </c>
      <c r="M1483" s="8"/>
      <c r="N1483" s="22" t="str">
        <f t="shared" si="408"/>
        <v/>
      </c>
      <c r="O1483" s="34" t="str">
        <f t="shared" si="416"/>
        <v/>
      </c>
      <c r="P1483" s="8"/>
      <c r="Q1483" s="22" t="str">
        <f t="shared" si="409"/>
        <v/>
      </c>
      <c r="R1483" s="34" t="str">
        <f t="shared" si="417"/>
        <v/>
      </c>
      <c r="S1483" s="8"/>
      <c r="T1483" s="22" t="str">
        <f t="shared" si="410"/>
        <v/>
      </c>
      <c r="U1483" s="22" t="str">
        <f t="shared" si="411"/>
        <v/>
      </c>
      <c r="V1483" s="22" t="str">
        <f t="shared" si="418"/>
        <v/>
      </c>
      <c r="W1483" s="22" t="str">
        <f t="shared" si="419"/>
        <v/>
      </c>
      <c r="X1483" s="8"/>
      <c r="Y1483" s="29"/>
    </row>
    <row r="1484" spans="1:25" ht="18" customHeight="1" x14ac:dyDescent="0.35">
      <c r="A1484" s="20"/>
      <c r="B1484" s="24" t="str">
        <f t="shared" si="404"/>
        <v/>
      </c>
      <c r="C1484" s="34" t="str">
        <f t="shared" si="412"/>
        <v/>
      </c>
      <c r="D1484" s="8"/>
      <c r="E1484" s="22" t="str">
        <f t="shared" si="405"/>
        <v/>
      </c>
      <c r="F1484" s="34" t="str">
        <f t="shared" si="413"/>
        <v/>
      </c>
      <c r="G1484" s="8"/>
      <c r="H1484" s="22" t="str">
        <f t="shared" si="406"/>
        <v/>
      </c>
      <c r="I1484" s="34" t="str">
        <f t="shared" si="414"/>
        <v/>
      </c>
      <c r="J1484" s="8"/>
      <c r="K1484" s="22" t="str">
        <f t="shared" si="407"/>
        <v/>
      </c>
      <c r="L1484" s="34" t="str">
        <f t="shared" si="415"/>
        <v/>
      </c>
      <c r="M1484" s="8"/>
      <c r="N1484" s="22" t="str">
        <f t="shared" si="408"/>
        <v/>
      </c>
      <c r="O1484" s="34" t="str">
        <f t="shared" si="416"/>
        <v/>
      </c>
      <c r="P1484" s="8"/>
      <c r="Q1484" s="22" t="str">
        <f t="shared" si="409"/>
        <v/>
      </c>
      <c r="R1484" s="34" t="str">
        <f t="shared" si="417"/>
        <v/>
      </c>
      <c r="S1484" s="8"/>
      <c r="T1484" s="22" t="str">
        <f t="shared" si="410"/>
        <v/>
      </c>
      <c r="U1484" s="22" t="str">
        <f t="shared" si="411"/>
        <v/>
      </c>
      <c r="V1484" s="22" t="str">
        <f t="shared" si="418"/>
        <v/>
      </c>
      <c r="W1484" s="22" t="str">
        <f t="shared" si="419"/>
        <v/>
      </c>
      <c r="X1484" s="8"/>
      <c r="Y1484" s="29"/>
    </row>
    <row r="1485" spans="1:25" ht="18" customHeight="1" x14ac:dyDescent="0.35">
      <c r="A1485" s="20"/>
      <c r="B1485" s="24" t="str">
        <f t="shared" si="404"/>
        <v/>
      </c>
      <c r="C1485" s="34" t="str">
        <f t="shared" si="412"/>
        <v/>
      </c>
      <c r="D1485" s="8"/>
      <c r="E1485" s="22" t="str">
        <f t="shared" si="405"/>
        <v/>
      </c>
      <c r="F1485" s="34" t="str">
        <f t="shared" si="413"/>
        <v/>
      </c>
      <c r="G1485" s="8"/>
      <c r="H1485" s="22" t="str">
        <f t="shared" si="406"/>
        <v/>
      </c>
      <c r="I1485" s="34" t="str">
        <f t="shared" si="414"/>
        <v/>
      </c>
      <c r="J1485" s="8"/>
      <c r="K1485" s="22" t="str">
        <f t="shared" si="407"/>
        <v/>
      </c>
      <c r="L1485" s="34" t="str">
        <f t="shared" si="415"/>
        <v/>
      </c>
      <c r="M1485" s="8"/>
      <c r="N1485" s="22" t="str">
        <f t="shared" si="408"/>
        <v/>
      </c>
      <c r="O1485" s="34" t="str">
        <f t="shared" si="416"/>
        <v/>
      </c>
      <c r="P1485" s="8"/>
      <c r="Q1485" s="22" t="str">
        <f t="shared" si="409"/>
        <v/>
      </c>
      <c r="R1485" s="34" t="str">
        <f t="shared" si="417"/>
        <v/>
      </c>
      <c r="S1485" s="8"/>
      <c r="T1485" s="22" t="str">
        <f t="shared" si="410"/>
        <v/>
      </c>
      <c r="U1485" s="22" t="str">
        <f t="shared" si="411"/>
        <v/>
      </c>
      <c r="V1485" s="22" t="str">
        <f t="shared" si="418"/>
        <v/>
      </c>
      <c r="W1485" s="22" t="str">
        <f t="shared" si="419"/>
        <v/>
      </c>
      <c r="X1485" s="8"/>
      <c r="Y1485" s="29"/>
    </row>
    <row r="1486" spans="1:25" ht="18" customHeight="1" x14ac:dyDescent="0.35">
      <c r="A1486" s="20"/>
      <c r="B1486" s="24" t="str">
        <f t="shared" si="404"/>
        <v/>
      </c>
      <c r="C1486" s="34" t="str">
        <f t="shared" si="412"/>
        <v/>
      </c>
      <c r="D1486" s="8"/>
      <c r="E1486" s="22" t="str">
        <f t="shared" si="405"/>
        <v/>
      </c>
      <c r="F1486" s="34" t="str">
        <f t="shared" si="413"/>
        <v/>
      </c>
      <c r="G1486" s="8"/>
      <c r="H1486" s="22" t="str">
        <f t="shared" si="406"/>
        <v/>
      </c>
      <c r="I1486" s="34" t="str">
        <f t="shared" si="414"/>
        <v/>
      </c>
      <c r="J1486" s="8"/>
      <c r="K1486" s="22" t="str">
        <f t="shared" si="407"/>
        <v/>
      </c>
      <c r="L1486" s="34" t="str">
        <f t="shared" si="415"/>
        <v/>
      </c>
      <c r="M1486" s="8"/>
      <c r="N1486" s="22" t="str">
        <f t="shared" si="408"/>
        <v/>
      </c>
      <c r="O1486" s="34" t="str">
        <f t="shared" si="416"/>
        <v/>
      </c>
      <c r="P1486" s="8"/>
      <c r="Q1486" s="22" t="str">
        <f t="shared" si="409"/>
        <v/>
      </c>
      <c r="R1486" s="34" t="str">
        <f t="shared" si="417"/>
        <v/>
      </c>
      <c r="S1486" s="8"/>
      <c r="T1486" s="22" t="str">
        <f t="shared" si="410"/>
        <v/>
      </c>
      <c r="U1486" s="22" t="str">
        <f t="shared" si="411"/>
        <v/>
      </c>
      <c r="V1486" s="22" t="str">
        <f t="shared" si="418"/>
        <v/>
      </c>
      <c r="W1486" s="22" t="str">
        <f t="shared" si="419"/>
        <v/>
      </c>
      <c r="X1486" s="8"/>
      <c r="Y1486" s="29"/>
    </row>
    <row r="1487" spans="1:25" ht="18" customHeight="1" x14ac:dyDescent="0.35">
      <c r="A1487" s="20"/>
      <c r="B1487" s="24" t="str">
        <f t="shared" si="404"/>
        <v/>
      </c>
      <c r="C1487" s="34" t="str">
        <f t="shared" si="412"/>
        <v/>
      </c>
      <c r="D1487" s="8"/>
      <c r="E1487" s="22" t="str">
        <f t="shared" si="405"/>
        <v/>
      </c>
      <c r="F1487" s="34" t="str">
        <f t="shared" si="413"/>
        <v/>
      </c>
      <c r="G1487" s="8"/>
      <c r="H1487" s="22" t="str">
        <f t="shared" si="406"/>
        <v/>
      </c>
      <c r="I1487" s="34" t="str">
        <f t="shared" si="414"/>
        <v/>
      </c>
      <c r="J1487" s="8"/>
      <c r="K1487" s="22" t="str">
        <f t="shared" si="407"/>
        <v/>
      </c>
      <c r="L1487" s="34" t="str">
        <f t="shared" si="415"/>
        <v/>
      </c>
      <c r="M1487" s="8"/>
      <c r="N1487" s="22" t="str">
        <f t="shared" si="408"/>
        <v/>
      </c>
      <c r="O1487" s="34" t="str">
        <f t="shared" si="416"/>
        <v/>
      </c>
      <c r="P1487" s="8"/>
      <c r="Q1487" s="22" t="str">
        <f t="shared" si="409"/>
        <v/>
      </c>
      <c r="R1487" s="34" t="str">
        <f t="shared" si="417"/>
        <v/>
      </c>
      <c r="S1487" s="8"/>
      <c r="T1487" s="22" t="str">
        <f t="shared" si="410"/>
        <v/>
      </c>
      <c r="U1487" s="22" t="str">
        <f t="shared" si="411"/>
        <v/>
      </c>
      <c r="V1487" s="22" t="str">
        <f t="shared" si="418"/>
        <v/>
      </c>
      <c r="W1487" s="22" t="str">
        <f t="shared" si="419"/>
        <v/>
      </c>
      <c r="X1487" s="8"/>
      <c r="Y1487" s="29"/>
    </row>
    <row r="1488" spans="1:25" ht="18" customHeight="1" x14ac:dyDescent="0.35">
      <c r="A1488" s="20"/>
      <c r="B1488" s="24" t="str">
        <f t="shared" si="404"/>
        <v/>
      </c>
      <c r="C1488" s="34" t="str">
        <f t="shared" si="412"/>
        <v/>
      </c>
      <c r="D1488" s="8"/>
      <c r="E1488" s="22" t="str">
        <f t="shared" si="405"/>
        <v/>
      </c>
      <c r="F1488" s="34" t="str">
        <f t="shared" si="413"/>
        <v/>
      </c>
      <c r="G1488" s="8"/>
      <c r="H1488" s="22" t="str">
        <f t="shared" si="406"/>
        <v/>
      </c>
      <c r="I1488" s="34" t="str">
        <f t="shared" si="414"/>
        <v/>
      </c>
      <c r="J1488" s="8"/>
      <c r="K1488" s="22" t="str">
        <f t="shared" si="407"/>
        <v/>
      </c>
      <c r="L1488" s="34" t="str">
        <f t="shared" si="415"/>
        <v/>
      </c>
      <c r="M1488" s="8"/>
      <c r="N1488" s="22" t="str">
        <f t="shared" si="408"/>
        <v/>
      </c>
      <c r="O1488" s="34" t="str">
        <f t="shared" si="416"/>
        <v/>
      </c>
      <c r="P1488" s="8"/>
      <c r="Q1488" s="22" t="str">
        <f t="shared" si="409"/>
        <v/>
      </c>
      <c r="R1488" s="34" t="str">
        <f t="shared" si="417"/>
        <v/>
      </c>
      <c r="S1488" s="8"/>
      <c r="T1488" s="22" t="str">
        <f t="shared" si="410"/>
        <v/>
      </c>
      <c r="U1488" s="22" t="str">
        <f t="shared" si="411"/>
        <v/>
      </c>
      <c r="V1488" s="22" t="str">
        <f t="shared" si="418"/>
        <v/>
      </c>
      <c r="W1488" s="22" t="str">
        <f t="shared" si="419"/>
        <v/>
      </c>
      <c r="X1488" s="8"/>
      <c r="Y1488" s="29"/>
    </row>
    <row r="1489" spans="1:25" ht="18" customHeight="1" x14ac:dyDescent="0.35">
      <c r="A1489" s="20"/>
      <c r="B1489" s="24" t="str">
        <f t="shared" si="404"/>
        <v/>
      </c>
      <c r="C1489" s="34" t="str">
        <f t="shared" si="412"/>
        <v/>
      </c>
      <c r="D1489" s="8"/>
      <c r="E1489" s="22" t="str">
        <f t="shared" si="405"/>
        <v/>
      </c>
      <c r="F1489" s="34" t="str">
        <f t="shared" si="413"/>
        <v/>
      </c>
      <c r="G1489" s="8"/>
      <c r="H1489" s="22" t="str">
        <f t="shared" si="406"/>
        <v/>
      </c>
      <c r="I1489" s="34" t="str">
        <f t="shared" si="414"/>
        <v/>
      </c>
      <c r="J1489" s="8"/>
      <c r="K1489" s="22" t="str">
        <f t="shared" si="407"/>
        <v/>
      </c>
      <c r="L1489" s="34" t="str">
        <f t="shared" si="415"/>
        <v/>
      </c>
      <c r="M1489" s="8"/>
      <c r="N1489" s="22" t="str">
        <f t="shared" si="408"/>
        <v/>
      </c>
      <c r="O1489" s="34" t="str">
        <f t="shared" si="416"/>
        <v/>
      </c>
      <c r="P1489" s="8"/>
      <c r="Q1489" s="22" t="str">
        <f t="shared" si="409"/>
        <v/>
      </c>
      <c r="R1489" s="34" t="str">
        <f t="shared" si="417"/>
        <v/>
      </c>
      <c r="S1489" s="8"/>
      <c r="T1489" s="22" t="str">
        <f t="shared" si="410"/>
        <v/>
      </c>
      <c r="U1489" s="22" t="str">
        <f t="shared" si="411"/>
        <v/>
      </c>
      <c r="V1489" s="22" t="str">
        <f t="shared" si="418"/>
        <v/>
      </c>
      <c r="W1489" s="22" t="str">
        <f t="shared" si="419"/>
        <v/>
      </c>
      <c r="X1489" s="8"/>
      <c r="Y1489" s="29"/>
    </row>
    <row r="1490" spans="1:25" ht="18" customHeight="1" x14ac:dyDescent="0.35">
      <c r="A1490" s="20"/>
      <c r="B1490" s="24" t="str">
        <f t="shared" si="404"/>
        <v/>
      </c>
      <c r="C1490" s="34" t="str">
        <f t="shared" si="412"/>
        <v/>
      </c>
      <c r="D1490" s="8"/>
      <c r="E1490" s="22" t="str">
        <f t="shared" si="405"/>
        <v/>
      </c>
      <c r="F1490" s="34" t="str">
        <f t="shared" si="413"/>
        <v/>
      </c>
      <c r="G1490" s="8"/>
      <c r="H1490" s="22" t="str">
        <f t="shared" si="406"/>
        <v/>
      </c>
      <c r="I1490" s="34" t="str">
        <f t="shared" si="414"/>
        <v/>
      </c>
      <c r="J1490" s="8"/>
      <c r="K1490" s="22" t="str">
        <f t="shared" si="407"/>
        <v/>
      </c>
      <c r="L1490" s="34" t="str">
        <f t="shared" si="415"/>
        <v/>
      </c>
      <c r="M1490" s="8"/>
      <c r="N1490" s="22" t="str">
        <f t="shared" si="408"/>
        <v/>
      </c>
      <c r="O1490" s="34" t="str">
        <f t="shared" si="416"/>
        <v/>
      </c>
      <c r="P1490" s="8"/>
      <c r="Q1490" s="22" t="str">
        <f t="shared" si="409"/>
        <v/>
      </c>
      <c r="R1490" s="34" t="str">
        <f t="shared" si="417"/>
        <v/>
      </c>
      <c r="S1490" s="8"/>
      <c r="T1490" s="22" t="str">
        <f t="shared" si="410"/>
        <v/>
      </c>
      <c r="U1490" s="22" t="str">
        <f t="shared" si="411"/>
        <v/>
      </c>
      <c r="V1490" s="22" t="str">
        <f t="shared" si="418"/>
        <v/>
      </c>
      <c r="W1490" s="22" t="str">
        <f t="shared" si="419"/>
        <v/>
      </c>
      <c r="X1490" s="8"/>
      <c r="Y1490" s="29"/>
    </row>
    <row r="1491" spans="1:25" ht="18" customHeight="1" x14ac:dyDescent="0.35">
      <c r="A1491" s="20"/>
      <c r="B1491" s="24" t="str">
        <f t="shared" si="404"/>
        <v/>
      </c>
      <c r="C1491" s="34" t="str">
        <f t="shared" si="412"/>
        <v/>
      </c>
      <c r="D1491" s="8"/>
      <c r="E1491" s="22" t="str">
        <f t="shared" si="405"/>
        <v/>
      </c>
      <c r="F1491" s="34" t="str">
        <f t="shared" si="413"/>
        <v/>
      </c>
      <c r="G1491" s="8"/>
      <c r="H1491" s="22" t="str">
        <f t="shared" si="406"/>
        <v/>
      </c>
      <c r="I1491" s="34" t="str">
        <f t="shared" si="414"/>
        <v/>
      </c>
      <c r="J1491" s="8"/>
      <c r="K1491" s="22" t="str">
        <f t="shared" si="407"/>
        <v/>
      </c>
      <c r="L1491" s="34" t="str">
        <f t="shared" si="415"/>
        <v/>
      </c>
      <c r="M1491" s="8"/>
      <c r="N1491" s="22" t="str">
        <f t="shared" si="408"/>
        <v/>
      </c>
      <c r="O1491" s="34" t="str">
        <f t="shared" si="416"/>
        <v/>
      </c>
      <c r="P1491" s="8"/>
      <c r="Q1491" s="22" t="str">
        <f t="shared" si="409"/>
        <v/>
      </c>
      <c r="R1491" s="34" t="str">
        <f t="shared" si="417"/>
        <v/>
      </c>
      <c r="S1491" s="8"/>
      <c r="T1491" s="22" t="str">
        <f t="shared" si="410"/>
        <v/>
      </c>
      <c r="U1491" s="22" t="str">
        <f t="shared" si="411"/>
        <v/>
      </c>
      <c r="V1491" s="22" t="str">
        <f t="shared" si="418"/>
        <v/>
      </c>
      <c r="W1491" s="22" t="str">
        <f t="shared" si="419"/>
        <v/>
      </c>
      <c r="X1491" s="8"/>
      <c r="Y1491" s="29"/>
    </row>
    <row r="1492" spans="1:25" ht="18" customHeight="1" x14ac:dyDescent="0.35">
      <c r="A1492" s="20"/>
      <c r="B1492" s="24" t="str">
        <f t="shared" si="404"/>
        <v/>
      </c>
      <c r="C1492" s="34" t="str">
        <f t="shared" si="412"/>
        <v/>
      </c>
      <c r="D1492" s="8"/>
      <c r="E1492" s="22" t="str">
        <f t="shared" si="405"/>
        <v/>
      </c>
      <c r="F1492" s="34" t="str">
        <f t="shared" si="413"/>
        <v/>
      </c>
      <c r="G1492" s="8"/>
      <c r="H1492" s="22" t="str">
        <f t="shared" si="406"/>
        <v/>
      </c>
      <c r="I1492" s="34" t="str">
        <f t="shared" si="414"/>
        <v/>
      </c>
      <c r="J1492" s="8"/>
      <c r="K1492" s="22" t="str">
        <f t="shared" si="407"/>
        <v/>
      </c>
      <c r="L1492" s="34" t="str">
        <f t="shared" si="415"/>
        <v/>
      </c>
      <c r="M1492" s="8"/>
      <c r="N1492" s="22" t="str">
        <f t="shared" si="408"/>
        <v/>
      </c>
      <c r="O1492" s="34" t="str">
        <f t="shared" si="416"/>
        <v/>
      </c>
      <c r="P1492" s="8"/>
      <c r="Q1492" s="22" t="str">
        <f t="shared" si="409"/>
        <v/>
      </c>
      <c r="R1492" s="34" t="str">
        <f t="shared" si="417"/>
        <v/>
      </c>
      <c r="S1492" s="8"/>
      <c r="T1492" s="22" t="str">
        <f t="shared" si="410"/>
        <v/>
      </c>
      <c r="U1492" s="22" t="str">
        <f t="shared" si="411"/>
        <v/>
      </c>
      <c r="V1492" s="22" t="str">
        <f t="shared" si="418"/>
        <v/>
      </c>
      <c r="W1492" s="22" t="str">
        <f t="shared" si="419"/>
        <v/>
      </c>
      <c r="X1492" s="8"/>
      <c r="Y1492" s="29"/>
    </row>
    <row r="1493" spans="1:25" ht="18" customHeight="1" x14ac:dyDescent="0.35">
      <c r="A1493" s="20"/>
      <c r="B1493" s="24" t="str">
        <f t="shared" si="404"/>
        <v/>
      </c>
      <c r="C1493" s="34" t="str">
        <f t="shared" si="412"/>
        <v/>
      </c>
      <c r="D1493" s="8"/>
      <c r="E1493" s="22" t="str">
        <f t="shared" si="405"/>
        <v/>
      </c>
      <c r="F1493" s="34" t="str">
        <f t="shared" si="413"/>
        <v/>
      </c>
      <c r="G1493" s="8"/>
      <c r="H1493" s="22" t="str">
        <f t="shared" si="406"/>
        <v/>
      </c>
      <c r="I1493" s="34" t="str">
        <f t="shared" si="414"/>
        <v/>
      </c>
      <c r="J1493" s="8"/>
      <c r="K1493" s="22" t="str">
        <f t="shared" si="407"/>
        <v/>
      </c>
      <c r="L1493" s="34" t="str">
        <f t="shared" si="415"/>
        <v/>
      </c>
      <c r="M1493" s="8"/>
      <c r="N1493" s="22" t="str">
        <f t="shared" si="408"/>
        <v/>
      </c>
      <c r="O1493" s="34" t="str">
        <f t="shared" si="416"/>
        <v/>
      </c>
      <c r="P1493" s="8"/>
      <c r="Q1493" s="22" t="str">
        <f t="shared" si="409"/>
        <v/>
      </c>
      <c r="R1493" s="34" t="str">
        <f t="shared" si="417"/>
        <v/>
      </c>
      <c r="S1493" s="8"/>
      <c r="T1493" s="22" t="str">
        <f t="shared" si="410"/>
        <v/>
      </c>
      <c r="U1493" s="22" t="str">
        <f t="shared" si="411"/>
        <v/>
      </c>
      <c r="V1493" s="22" t="str">
        <f t="shared" si="418"/>
        <v/>
      </c>
      <c r="W1493" s="22" t="str">
        <f t="shared" si="419"/>
        <v/>
      </c>
      <c r="X1493" s="8"/>
      <c r="Y1493" s="29"/>
    </row>
    <row r="1494" spans="1:25" ht="18" customHeight="1" x14ac:dyDescent="0.35">
      <c r="A1494" s="20"/>
      <c r="B1494" s="24" t="str">
        <f t="shared" si="404"/>
        <v/>
      </c>
      <c r="C1494" s="34" t="str">
        <f t="shared" si="412"/>
        <v/>
      </c>
      <c r="D1494" s="8"/>
      <c r="E1494" s="22" t="str">
        <f t="shared" si="405"/>
        <v/>
      </c>
      <c r="F1494" s="34" t="str">
        <f t="shared" si="413"/>
        <v/>
      </c>
      <c r="G1494" s="8"/>
      <c r="H1494" s="22" t="str">
        <f t="shared" si="406"/>
        <v/>
      </c>
      <c r="I1494" s="34" t="str">
        <f t="shared" si="414"/>
        <v/>
      </c>
      <c r="J1494" s="8"/>
      <c r="K1494" s="22" t="str">
        <f t="shared" si="407"/>
        <v/>
      </c>
      <c r="L1494" s="34" t="str">
        <f t="shared" si="415"/>
        <v/>
      </c>
      <c r="M1494" s="8"/>
      <c r="N1494" s="22" t="str">
        <f t="shared" si="408"/>
        <v/>
      </c>
      <c r="O1494" s="34" t="str">
        <f t="shared" si="416"/>
        <v/>
      </c>
      <c r="P1494" s="8"/>
      <c r="Q1494" s="22" t="str">
        <f t="shared" si="409"/>
        <v/>
      </c>
      <c r="R1494" s="34" t="str">
        <f t="shared" si="417"/>
        <v/>
      </c>
      <c r="S1494" s="8"/>
      <c r="T1494" s="22" t="str">
        <f t="shared" si="410"/>
        <v/>
      </c>
      <c r="U1494" s="22" t="str">
        <f t="shared" si="411"/>
        <v/>
      </c>
      <c r="V1494" s="22" t="str">
        <f t="shared" si="418"/>
        <v/>
      </c>
      <c r="W1494" s="22" t="str">
        <f t="shared" si="419"/>
        <v/>
      </c>
      <c r="X1494" s="8"/>
      <c r="Y1494" s="29"/>
    </row>
    <row r="1495" spans="1:25" ht="18" customHeight="1" x14ac:dyDescent="0.35">
      <c r="A1495" s="20"/>
      <c r="B1495" s="24" t="str">
        <f t="shared" si="404"/>
        <v/>
      </c>
      <c r="C1495" s="34" t="str">
        <f t="shared" si="412"/>
        <v/>
      </c>
      <c r="D1495" s="8"/>
      <c r="E1495" s="22" t="str">
        <f t="shared" si="405"/>
        <v/>
      </c>
      <c r="F1495" s="34" t="str">
        <f t="shared" si="413"/>
        <v/>
      </c>
      <c r="G1495" s="8"/>
      <c r="H1495" s="22" t="str">
        <f t="shared" si="406"/>
        <v/>
      </c>
      <c r="I1495" s="34" t="str">
        <f t="shared" si="414"/>
        <v/>
      </c>
      <c r="J1495" s="8"/>
      <c r="K1495" s="22" t="str">
        <f t="shared" si="407"/>
        <v/>
      </c>
      <c r="L1495" s="34" t="str">
        <f t="shared" si="415"/>
        <v/>
      </c>
      <c r="M1495" s="8"/>
      <c r="N1495" s="22" t="str">
        <f t="shared" si="408"/>
        <v/>
      </c>
      <c r="O1495" s="34" t="str">
        <f t="shared" si="416"/>
        <v/>
      </c>
      <c r="P1495" s="8"/>
      <c r="Q1495" s="22" t="str">
        <f t="shared" si="409"/>
        <v/>
      </c>
      <c r="R1495" s="34" t="str">
        <f t="shared" si="417"/>
        <v/>
      </c>
      <c r="S1495" s="8"/>
      <c r="T1495" s="22" t="str">
        <f t="shared" si="410"/>
        <v/>
      </c>
      <c r="U1495" s="22" t="str">
        <f t="shared" si="411"/>
        <v/>
      </c>
      <c r="V1495" s="22" t="str">
        <f t="shared" si="418"/>
        <v/>
      </c>
      <c r="W1495" s="22" t="str">
        <f t="shared" si="419"/>
        <v/>
      </c>
      <c r="X1495" s="8"/>
      <c r="Y1495" s="29"/>
    </row>
    <row r="1496" spans="1:25" ht="18" customHeight="1" x14ac:dyDescent="0.35">
      <c r="A1496" s="20"/>
      <c r="B1496" s="24" t="str">
        <f t="shared" si="404"/>
        <v/>
      </c>
      <c r="C1496" s="34" t="str">
        <f t="shared" si="412"/>
        <v/>
      </c>
      <c r="D1496" s="8"/>
      <c r="E1496" s="22" t="str">
        <f t="shared" si="405"/>
        <v/>
      </c>
      <c r="F1496" s="34" t="str">
        <f t="shared" si="413"/>
        <v/>
      </c>
      <c r="G1496" s="8"/>
      <c r="H1496" s="22" t="str">
        <f t="shared" si="406"/>
        <v/>
      </c>
      <c r="I1496" s="34" t="str">
        <f t="shared" si="414"/>
        <v/>
      </c>
      <c r="J1496" s="8"/>
      <c r="K1496" s="22" t="str">
        <f t="shared" si="407"/>
        <v/>
      </c>
      <c r="L1496" s="34" t="str">
        <f t="shared" si="415"/>
        <v/>
      </c>
      <c r="M1496" s="8"/>
      <c r="N1496" s="22" t="str">
        <f t="shared" si="408"/>
        <v/>
      </c>
      <c r="O1496" s="34" t="str">
        <f t="shared" si="416"/>
        <v/>
      </c>
      <c r="P1496" s="8"/>
      <c r="Q1496" s="22" t="str">
        <f t="shared" si="409"/>
        <v/>
      </c>
      <c r="R1496" s="34" t="str">
        <f t="shared" si="417"/>
        <v/>
      </c>
      <c r="S1496" s="8"/>
      <c r="T1496" s="22" t="str">
        <f t="shared" si="410"/>
        <v/>
      </c>
      <c r="U1496" s="22" t="str">
        <f t="shared" si="411"/>
        <v/>
      </c>
      <c r="V1496" s="22" t="str">
        <f t="shared" si="418"/>
        <v/>
      </c>
      <c r="W1496" s="22" t="str">
        <f t="shared" si="419"/>
        <v/>
      </c>
      <c r="X1496" s="8"/>
      <c r="Y1496" s="29"/>
    </row>
    <row r="1497" spans="1:25" ht="18" customHeight="1" x14ac:dyDescent="0.35">
      <c r="A1497" s="20"/>
      <c r="B1497" s="24" t="str">
        <f t="shared" si="404"/>
        <v/>
      </c>
      <c r="C1497" s="34" t="str">
        <f t="shared" si="412"/>
        <v/>
      </c>
      <c r="D1497" s="8"/>
      <c r="E1497" s="22" t="str">
        <f t="shared" si="405"/>
        <v/>
      </c>
      <c r="F1497" s="34" t="str">
        <f t="shared" si="413"/>
        <v/>
      </c>
      <c r="G1497" s="8"/>
      <c r="H1497" s="22" t="str">
        <f t="shared" si="406"/>
        <v/>
      </c>
      <c r="I1497" s="34" t="str">
        <f t="shared" si="414"/>
        <v/>
      </c>
      <c r="J1497" s="8"/>
      <c r="K1497" s="22" t="str">
        <f t="shared" si="407"/>
        <v/>
      </c>
      <c r="L1497" s="34" t="str">
        <f t="shared" si="415"/>
        <v/>
      </c>
      <c r="M1497" s="8"/>
      <c r="N1497" s="22" t="str">
        <f t="shared" si="408"/>
        <v/>
      </c>
      <c r="O1497" s="34" t="str">
        <f t="shared" si="416"/>
        <v/>
      </c>
      <c r="P1497" s="8"/>
      <c r="Q1497" s="22" t="str">
        <f t="shared" si="409"/>
        <v/>
      </c>
      <c r="R1497" s="34" t="str">
        <f t="shared" si="417"/>
        <v/>
      </c>
      <c r="S1497" s="8"/>
      <c r="T1497" s="22" t="str">
        <f t="shared" si="410"/>
        <v/>
      </c>
      <c r="U1497" s="22" t="str">
        <f t="shared" si="411"/>
        <v/>
      </c>
      <c r="V1497" s="22" t="str">
        <f t="shared" si="418"/>
        <v/>
      </c>
      <c r="W1497" s="22" t="str">
        <f t="shared" si="419"/>
        <v/>
      </c>
      <c r="X1497" s="8"/>
      <c r="Y1497" s="29"/>
    </row>
    <row r="1498" spans="1:25" ht="18" customHeight="1" x14ac:dyDescent="0.35">
      <c r="A1498" s="20"/>
      <c r="B1498" s="24" t="str">
        <f t="shared" si="404"/>
        <v/>
      </c>
      <c r="C1498" s="34" t="str">
        <f t="shared" si="412"/>
        <v/>
      </c>
      <c r="D1498" s="8"/>
      <c r="E1498" s="22" t="str">
        <f t="shared" si="405"/>
        <v/>
      </c>
      <c r="F1498" s="34" t="str">
        <f t="shared" si="413"/>
        <v/>
      </c>
      <c r="G1498" s="8"/>
      <c r="H1498" s="22" t="str">
        <f t="shared" si="406"/>
        <v/>
      </c>
      <c r="I1498" s="34" t="str">
        <f t="shared" si="414"/>
        <v/>
      </c>
      <c r="J1498" s="8"/>
      <c r="K1498" s="22" t="str">
        <f t="shared" si="407"/>
        <v/>
      </c>
      <c r="L1498" s="34" t="str">
        <f t="shared" si="415"/>
        <v/>
      </c>
      <c r="M1498" s="8"/>
      <c r="N1498" s="22" t="str">
        <f t="shared" si="408"/>
        <v/>
      </c>
      <c r="O1498" s="34" t="str">
        <f t="shared" si="416"/>
        <v/>
      </c>
      <c r="P1498" s="8"/>
      <c r="Q1498" s="22" t="str">
        <f t="shared" si="409"/>
        <v/>
      </c>
      <c r="R1498" s="34" t="str">
        <f t="shared" si="417"/>
        <v/>
      </c>
      <c r="S1498" s="8"/>
      <c r="T1498" s="22" t="str">
        <f t="shared" si="410"/>
        <v/>
      </c>
      <c r="U1498" s="22" t="str">
        <f t="shared" si="411"/>
        <v/>
      </c>
      <c r="V1498" s="22" t="str">
        <f t="shared" si="418"/>
        <v/>
      </c>
      <c r="W1498" s="22" t="str">
        <f t="shared" si="419"/>
        <v/>
      </c>
      <c r="X1498" s="8"/>
      <c r="Y1498" s="29"/>
    </row>
    <row r="1499" spans="1:25" ht="18" customHeight="1" x14ac:dyDescent="0.35">
      <c r="A1499" s="20"/>
      <c r="B1499" s="24" t="str">
        <f t="shared" si="404"/>
        <v/>
      </c>
      <c r="C1499" s="34" t="str">
        <f t="shared" si="412"/>
        <v/>
      </c>
      <c r="D1499" s="8"/>
      <c r="E1499" s="22" t="str">
        <f t="shared" si="405"/>
        <v/>
      </c>
      <c r="F1499" s="34" t="str">
        <f t="shared" si="413"/>
        <v/>
      </c>
      <c r="G1499" s="8"/>
      <c r="H1499" s="22" t="str">
        <f t="shared" si="406"/>
        <v/>
      </c>
      <c r="I1499" s="34" t="str">
        <f t="shared" si="414"/>
        <v/>
      </c>
      <c r="J1499" s="8"/>
      <c r="K1499" s="22" t="str">
        <f t="shared" si="407"/>
        <v/>
      </c>
      <c r="L1499" s="34" t="str">
        <f t="shared" si="415"/>
        <v/>
      </c>
      <c r="M1499" s="8"/>
      <c r="N1499" s="22" t="str">
        <f t="shared" si="408"/>
        <v/>
      </c>
      <c r="O1499" s="34" t="str">
        <f t="shared" si="416"/>
        <v/>
      </c>
      <c r="P1499" s="8"/>
      <c r="Q1499" s="22" t="str">
        <f t="shared" si="409"/>
        <v/>
      </c>
      <c r="R1499" s="34" t="str">
        <f t="shared" si="417"/>
        <v/>
      </c>
      <c r="S1499" s="8"/>
      <c r="T1499" s="22" t="str">
        <f t="shared" si="410"/>
        <v/>
      </c>
      <c r="U1499" s="22" t="str">
        <f t="shared" si="411"/>
        <v/>
      </c>
      <c r="V1499" s="22" t="str">
        <f t="shared" si="418"/>
        <v/>
      </c>
      <c r="W1499" s="22" t="str">
        <f t="shared" si="419"/>
        <v/>
      </c>
      <c r="X1499" s="8"/>
      <c r="Y1499" s="29"/>
    </row>
    <row r="1500" spans="1:25" ht="18" customHeight="1" x14ac:dyDescent="0.35">
      <c r="A1500" s="20"/>
      <c r="B1500" s="24" t="str">
        <f t="shared" si="404"/>
        <v/>
      </c>
      <c r="C1500" s="34" t="str">
        <f t="shared" si="412"/>
        <v/>
      </c>
      <c r="D1500" s="8"/>
      <c r="E1500" s="22" t="str">
        <f t="shared" si="405"/>
        <v/>
      </c>
      <c r="F1500" s="34" t="str">
        <f t="shared" si="413"/>
        <v/>
      </c>
      <c r="G1500" s="8"/>
      <c r="H1500" s="22" t="str">
        <f t="shared" si="406"/>
        <v/>
      </c>
      <c r="I1500" s="34" t="str">
        <f t="shared" si="414"/>
        <v/>
      </c>
      <c r="J1500" s="8"/>
      <c r="K1500" s="22" t="str">
        <f t="shared" si="407"/>
        <v/>
      </c>
      <c r="L1500" s="34" t="str">
        <f t="shared" si="415"/>
        <v/>
      </c>
      <c r="M1500" s="8"/>
      <c r="N1500" s="22" t="str">
        <f t="shared" si="408"/>
        <v/>
      </c>
      <c r="O1500" s="34" t="str">
        <f t="shared" si="416"/>
        <v/>
      </c>
      <c r="P1500" s="8"/>
      <c r="Q1500" s="22" t="str">
        <f t="shared" si="409"/>
        <v/>
      </c>
      <c r="R1500" s="34" t="str">
        <f t="shared" si="417"/>
        <v/>
      </c>
      <c r="S1500" s="8"/>
      <c r="T1500" s="22" t="str">
        <f t="shared" si="410"/>
        <v/>
      </c>
      <c r="U1500" s="22" t="str">
        <f t="shared" si="411"/>
        <v/>
      </c>
      <c r="V1500" s="22" t="str">
        <f t="shared" si="418"/>
        <v/>
      </c>
      <c r="W1500" s="22" t="str">
        <f t="shared" si="419"/>
        <v/>
      </c>
      <c r="X1500" s="8"/>
      <c r="Y1500" s="29"/>
    </row>
    <row r="1501" spans="1:25" ht="18" customHeight="1" x14ac:dyDescent="0.35">
      <c r="A1501" s="20"/>
      <c r="B1501" s="24" t="str">
        <f t="shared" si="404"/>
        <v/>
      </c>
      <c r="C1501" s="34" t="str">
        <f t="shared" si="412"/>
        <v/>
      </c>
      <c r="D1501" s="8"/>
      <c r="E1501" s="22" t="str">
        <f t="shared" si="405"/>
        <v/>
      </c>
      <c r="F1501" s="34" t="str">
        <f t="shared" si="413"/>
        <v/>
      </c>
      <c r="G1501" s="8"/>
      <c r="H1501" s="22" t="str">
        <f t="shared" si="406"/>
        <v/>
      </c>
      <c r="I1501" s="34" t="str">
        <f t="shared" si="414"/>
        <v/>
      </c>
      <c r="J1501" s="8"/>
      <c r="K1501" s="22" t="str">
        <f t="shared" si="407"/>
        <v/>
      </c>
      <c r="L1501" s="34" t="str">
        <f t="shared" si="415"/>
        <v/>
      </c>
      <c r="M1501" s="8"/>
      <c r="N1501" s="22" t="str">
        <f t="shared" si="408"/>
        <v/>
      </c>
      <c r="O1501" s="34" t="str">
        <f t="shared" si="416"/>
        <v/>
      </c>
      <c r="P1501" s="8"/>
      <c r="Q1501" s="22" t="str">
        <f t="shared" si="409"/>
        <v/>
      </c>
      <c r="R1501" s="34" t="str">
        <f t="shared" si="417"/>
        <v/>
      </c>
      <c r="S1501" s="8"/>
      <c r="T1501" s="22" t="str">
        <f t="shared" si="410"/>
        <v/>
      </c>
      <c r="U1501" s="22" t="str">
        <f t="shared" si="411"/>
        <v/>
      </c>
      <c r="V1501" s="22" t="str">
        <f t="shared" si="418"/>
        <v/>
      </c>
      <c r="W1501" s="22" t="str">
        <f t="shared" si="419"/>
        <v/>
      </c>
      <c r="X1501" s="8"/>
      <c r="Y1501" s="29"/>
    </row>
    <row r="1502" spans="1:25" ht="18" customHeight="1" x14ac:dyDescent="0.35">
      <c r="A1502" s="20"/>
      <c r="B1502" s="24" t="str">
        <f t="shared" si="404"/>
        <v/>
      </c>
      <c r="C1502" s="34" t="str">
        <f t="shared" si="412"/>
        <v/>
      </c>
      <c r="D1502" s="8"/>
      <c r="E1502" s="22" t="str">
        <f t="shared" si="405"/>
        <v/>
      </c>
      <c r="F1502" s="34" t="str">
        <f t="shared" si="413"/>
        <v/>
      </c>
      <c r="G1502" s="8"/>
      <c r="H1502" s="22" t="str">
        <f t="shared" si="406"/>
        <v/>
      </c>
      <c r="I1502" s="34" t="str">
        <f t="shared" si="414"/>
        <v/>
      </c>
      <c r="J1502" s="8"/>
      <c r="K1502" s="22" t="str">
        <f t="shared" si="407"/>
        <v/>
      </c>
      <c r="L1502" s="34" t="str">
        <f t="shared" si="415"/>
        <v/>
      </c>
      <c r="M1502" s="8"/>
      <c r="N1502" s="22" t="str">
        <f t="shared" si="408"/>
        <v/>
      </c>
      <c r="O1502" s="34" t="str">
        <f t="shared" si="416"/>
        <v/>
      </c>
      <c r="P1502" s="8"/>
      <c r="Q1502" s="22" t="str">
        <f t="shared" si="409"/>
        <v/>
      </c>
      <c r="R1502" s="34" t="str">
        <f t="shared" si="417"/>
        <v/>
      </c>
      <c r="S1502" s="8"/>
      <c r="T1502" s="22" t="str">
        <f t="shared" si="410"/>
        <v/>
      </c>
      <c r="U1502" s="22" t="str">
        <f t="shared" si="411"/>
        <v/>
      </c>
      <c r="V1502" s="22" t="str">
        <f t="shared" si="418"/>
        <v/>
      </c>
      <c r="W1502" s="22" t="str">
        <f t="shared" si="419"/>
        <v/>
      </c>
      <c r="X1502" s="8"/>
      <c r="Y1502" s="29"/>
    </row>
    <row r="1503" spans="1:25" ht="18" customHeight="1" x14ac:dyDescent="0.35">
      <c r="A1503" s="20"/>
      <c r="B1503" s="24" t="str">
        <f t="shared" si="404"/>
        <v/>
      </c>
      <c r="C1503" s="34" t="str">
        <f t="shared" si="412"/>
        <v/>
      </c>
      <c r="D1503" s="8"/>
      <c r="E1503" s="22" t="str">
        <f t="shared" si="405"/>
        <v/>
      </c>
      <c r="F1503" s="34" t="str">
        <f t="shared" si="413"/>
        <v/>
      </c>
      <c r="G1503" s="8"/>
      <c r="H1503" s="22" t="str">
        <f t="shared" si="406"/>
        <v/>
      </c>
      <c r="I1503" s="34" t="str">
        <f t="shared" si="414"/>
        <v/>
      </c>
      <c r="J1503" s="8"/>
      <c r="K1503" s="22" t="str">
        <f t="shared" si="407"/>
        <v/>
      </c>
      <c r="L1503" s="34" t="str">
        <f t="shared" si="415"/>
        <v/>
      </c>
      <c r="M1503" s="8"/>
      <c r="N1503" s="22" t="str">
        <f t="shared" si="408"/>
        <v/>
      </c>
      <c r="O1503" s="34" t="str">
        <f t="shared" si="416"/>
        <v/>
      </c>
      <c r="P1503" s="8"/>
      <c r="Q1503" s="22" t="str">
        <f t="shared" si="409"/>
        <v/>
      </c>
      <c r="R1503" s="34" t="str">
        <f t="shared" si="417"/>
        <v/>
      </c>
      <c r="S1503" s="8"/>
      <c r="T1503" s="22" t="str">
        <f t="shared" si="410"/>
        <v/>
      </c>
      <c r="U1503" s="22" t="str">
        <f t="shared" si="411"/>
        <v/>
      </c>
      <c r="V1503" s="22" t="str">
        <f t="shared" si="418"/>
        <v/>
      </c>
      <c r="W1503" s="22" t="str">
        <f t="shared" si="419"/>
        <v/>
      </c>
      <c r="X1503" s="8"/>
      <c r="Y1503" s="29"/>
    </row>
    <row r="1504" spans="1:25" ht="20" customHeight="1" x14ac:dyDescent="0.35">
      <c r="A1504" s="83" t="s">
        <v>128</v>
      </c>
      <c r="B1504" s="80"/>
      <c r="C1504" s="80"/>
      <c r="D1504" s="80"/>
      <c r="E1504" s="80"/>
      <c r="F1504" s="80"/>
      <c r="G1504" s="80"/>
      <c r="H1504" s="80"/>
      <c r="I1504" s="80"/>
      <c r="J1504" s="80"/>
      <c r="K1504" s="80"/>
      <c r="L1504" s="80"/>
      <c r="M1504" s="80"/>
      <c r="N1504" s="80"/>
      <c r="O1504" s="80"/>
      <c r="P1504" s="80"/>
      <c r="Q1504" s="80"/>
      <c r="R1504" s="80"/>
      <c r="S1504" s="80"/>
      <c r="T1504" s="80"/>
      <c r="U1504" s="80"/>
      <c r="V1504" s="80"/>
      <c r="W1504" s="80"/>
      <c r="X1504" s="80"/>
      <c r="Y1504" s="80"/>
    </row>
  </sheetData>
  <mergeCells count="15">
    <mergeCell ref="A1:Y1"/>
    <mergeCell ref="F2:H2"/>
    <mergeCell ref="B2:B3"/>
    <mergeCell ref="A2:A3"/>
    <mergeCell ref="V2:V3"/>
    <mergeCell ref="U2:U3"/>
    <mergeCell ref="L2:N2"/>
    <mergeCell ref="X2:X3"/>
    <mergeCell ref="O2:Q2"/>
    <mergeCell ref="A1504:Y1504"/>
    <mergeCell ref="Y2:Y3"/>
    <mergeCell ref="W2:W3"/>
    <mergeCell ref="C2:E2"/>
    <mergeCell ref="I2:K2"/>
    <mergeCell ref="R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502"/>
  <sheetViews>
    <sheetView workbookViewId="0">
      <pane xSplit="1" ySplit="3" topLeftCell="B4" activePane="bottomRight" state="frozen"/>
      <selection pane="topRight"/>
      <selection pane="bottomLeft"/>
      <selection pane="bottomRight" activeCell="F4" sqref="F4"/>
    </sheetView>
  </sheetViews>
  <sheetFormatPr defaultRowHeight="14.5" x14ac:dyDescent="0.35"/>
  <cols>
    <col min="1" max="1" width="14" customWidth="1"/>
    <col min="2" max="28" width="11" customWidth="1"/>
    <col min="29" max="29" width="12" customWidth="1"/>
    <col min="30" max="30" width="13" customWidth="1"/>
    <col min="31" max="39" width="11" customWidth="1"/>
  </cols>
  <sheetData>
    <row r="1" spans="1:39" x14ac:dyDescent="0.35">
      <c r="A1" s="110" t="s">
        <v>143</v>
      </c>
      <c r="B1" s="115" t="s">
        <v>144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112" t="s">
        <v>145</v>
      </c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36"/>
      <c r="AD1" s="37"/>
      <c r="AE1" s="114" t="s">
        <v>146</v>
      </c>
      <c r="AF1" s="80"/>
      <c r="AG1" s="80"/>
      <c r="AH1" s="80"/>
      <c r="AI1" s="80"/>
      <c r="AJ1" s="80"/>
      <c r="AK1" s="80"/>
      <c r="AL1" s="80"/>
      <c r="AM1" s="80"/>
    </row>
    <row r="2" spans="1:39" ht="24" x14ac:dyDescent="0.35">
      <c r="A2" s="80"/>
      <c r="B2" s="111" t="s">
        <v>147</v>
      </c>
      <c r="C2" s="80"/>
      <c r="D2" s="80"/>
      <c r="E2" s="80"/>
      <c r="F2" s="80"/>
      <c r="G2" s="111" t="s">
        <v>148</v>
      </c>
      <c r="H2" s="80"/>
      <c r="I2" s="80"/>
      <c r="J2" s="80"/>
      <c r="K2" s="80"/>
      <c r="L2" s="111" t="s">
        <v>149</v>
      </c>
      <c r="M2" s="80"/>
      <c r="N2" s="80"/>
      <c r="O2" s="80"/>
      <c r="P2" s="80"/>
      <c r="Q2" s="116" t="s">
        <v>150</v>
      </c>
      <c r="R2" s="80"/>
      <c r="S2" s="80"/>
      <c r="T2" s="116" t="s">
        <v>151</v>
      </c>
      <c r="U2" s="80"/>
      <c r="V2" s="80"/>
      <c r="W2" s="116" t="s">
        <v>152</v>
      </c>
      <c r="X2" s="80"/>
      <c r="Y2" s="80"/>
      <c r="Z2" s="116" t="s">
        <v>153</v>
      </c>
      <c r="AA2" s="80"/>
      <c r="AB2" s="80"/>
      <c r="AC2" s="17" t="s">
        <v>154</v>
      </c>
      <c r="AD2" s="38" t="s">
        <v>155</v>
      </c>
      <c r="AE2" s="113" t="s">
        <v>147</v>
      </c>
      <c r="AF2" s="80"/>
      <c r="AG2" s="80"/>
      <c r="AH2" s="113" t="s">
        <v>148</v>
      </c>
      <c r="AI2" s="80"/>
      <c r="AJ2" s="80"/>
      <c r="AK2" s="113" t="s">
        <v>149</v>
      </c>
      <c r="AL2" s="80"/>
      <c r="AM2" s="80"/>
    </row>
    <row r="3" spans="1:39" ht="21" x14ac:dyDescent="0.35">
      <c r="A3" s="80"/>
      <c r="B3" s="39" t="s">
        <v>156</v>
      </c>
      <c r="C3" s="39" t="s">
        <v>157</v>
      </c>
      <c r="D3" s="39" t="s">
        <v>158</v>
      </c>
      <c r="E3" s="39" t="s">
        <v>159</v>
      </c>
      <c r="F3" s="39" t="s">
        <v>160</v>
      </c>
      <c r="G3" s="39" t="s">
        <v>156</v>
      </c>
      <c r="H3" s="39" t="s">
        <v>157</v>
      </c>
      <c r="I3" s="39" t="s">
        <v>158</v>
      </c>
      <c r="J3" s="39" t="s">
        <v>159</v>
      </c>
      <c r="K3" s="39" t="s">
        <v>160</v>
      </c>
      <c r="L3" s="39" t="s">
        <v>156</v>
      </c>
      <c r="M3" s="39" t="s">
        <v>157</v>
      </c>
      <c r="N3" s="39" t="s">
        <v>158</v>
      </c>
      <c r="O3" s="39" t="s">
        <v>159</v>
      </c>
      <c r="P3" s="39" t="s">
        <v>160</v>
      </c>
      <c r="Q3" s="40" t="s">
        <v>156</v>
      </c>
      <c r="R3" s="40" t="s">
        <v>157</v>
      </c>
      <c r="S3" s="40" t="s">
        <v>158</v>
      </c>
      <c r="T3" s="40" t="s">
        <v>156</v>
      </c>
      <c r="U3" s="40" t="s">
        <v>157</v>
      </c>
      <c r="V3" s="40" t="s">
        <v>161</v>
      </c>
      <c r="W3" s="40" t="s">
        <v>156</v>
      </c>
      <c r="X3" s="40" t="s">
        <v>157</v>
      </c>
      <c r="Y3" s="40" t="s">
        <v>158</v>
      </c>
      <c r="Z3" s="40" t="s">
        <v>156</v>
      </c>
      <c r="AA3" s="40" t="s">
        <v>157</v>
      </c>
      <c r="AB3" s="40" t="s">
        <v>158</v>
      </c>
      <c r="AC3" s="30" t="s">
        <v>162</v>
      </c>
      <c r="AD3" s="35" t="s">
        <v>163</v>
      </c>
      <c r="AE3" s="41" t="s">
        <v>156</v>
      </c>
      <c r="AF3" s="41" t="s">
        <v>157</v>
      </c>
      <c r="AG3" s="41" t="s">
        <v>159</v>
      </c>
      <c r="AH3" s="41" t="s">
        <v>156</v>
      </c>
      <c r="AI3" s="41" t="s">
        <v>157</v>
      </c>
      <c r="AJ3" s="41" t="s">
        <v>159</v>
      </c>
      <c r="AK3" s="41" t="s">
        <v>156</v>
      </c>
      <c r="AL3" s="41" t="s">
        <v>157</v>
      </c>
      <c r="AM3" s="41" t="s">
        <v>159</v>
      </c>
    </row>
    <row r="4" spans="1:39" ht="18" customHeight="1" x14ac:dyDescent="0.35">
      <c r="A4" s="70">
        <f>'Energy - Master'!A3</f>
        <v>46023</v>
      </c>
      <c r="B4" s="29">
        <v>785</v>
      </c>
      <c r="C4" s="29">
        <v>785</v>
      </c>
      <c r="D4" s="29">
        <v>0</v>
      </c>
      <c r="E4" s="22">
        <f t="shared" ref="E4:E67" si="0">IF(B4="","",B4-C4+IF(D4="",0,D4))</f>
        <v>0</v>
      </c>
      <c r="F4" s="22" t="str">
        <f t="shared" ref="F4:F67" si="1">IFERROR(IF(E4=0,"",AG4/E4),"")</f>
        <v/>
      </c>
      <c r="G4" s="29">
        <v>720</v>
      </c>
      <c r="H4" s="29">
        <v>720</v>
      </c>
      <c r="I4" s="29">
        <v>0</v>
      </c>
      <c r="J4" s="22">
        <f t="shared" ref="J4:J67" si="2">IF(G4="","",G4-H4+IF(I4="",0,I4))</f>
        <v>0</v>
      </c>
      <c r="K4" s="22" t="str">
        <f t="shared" ref="K4:K67" si="3">IFERROR(IF(J4=0,"",AJ4/J4),"")</f>
        <v/>
      </c>
      <c r="L4" s="29">
        <v>735</v>
      </c>
      <c r="M4" s="29">
        <v>735</v>
      </c>
      <c r="N4" s="29"/>
      <c r="O4" s="22">
        <f t="shared" ref="O4:O67" si="4">IF(L4="","",L4-M4+IF(N4="",0,N4))</f>
        <v>0</v>
      </c>
      <c r="P4" s="22" t="str">
        <f t="shared" ref="P4:P67" si="5">IFERROR(IF(O4=0,"",AM4/O4),"")</f>
        <v/>
      </c>
      <c r="Q4" s="29">
        <v>950</v>
      </c>
      <c r="R4" s="29">
        <v>950</v>
      </c>
      <c r="S4" s="29">
        <v>0</v>
      </c>
      <c r="T4" s="29">
        <v>850</v>
      </c>
      <c r="U4" s="29">
        <v>850</v>
      </c>
      <c r="V4" s="29">
        <v>0</v>
      </c>
      <c r="W4" s="29">
        <v>760</v>
      </c>
      <c r="X4" s="29">
        <v>760</v>
      </c>
      <c r="Y4" s="29">
        <v>0</v>
      </c>
      <c r="Z4" s="29">
        <v>940</v>
      </c>
      <c r="AA4" s="29">
        <v>940</v>
      </c>
      <c r="AB4" s="29">
        <v>0</v>
      </c>
      <c r="AC4" s="22">
        <f t="shared" ref="AC4:AC67" si="6">IF(R4="","",R4+U4+X4+AA4)</f>
        <v>3500</v>
      </c>
      <c r="AD4" s="22">
        <f t="shared" ref="AD4:AD67" si="7">IF(E4="","",E4+IF(J4="",0,J4)+IF(O4="",0,O4))</f>
        <v>0</v>
      </c>
      <c r="AE4" s="29">
        <v>405759</v>
      </c>
      <c r="AF4" s="29">
        <v>405759</v>
      </c>
      <c r="AG4" s="22">
        <f t="shared" ref="AG4:AG34" si="8">AF4-AE4</f>
        <v>0</v>
      </c>
      <c r="AH4" s="29">
        <v>377715</v>
      </c>
      <c r="AI4" s="29">
        <v>377715</v>
      </c>
      <c r="AJ4" s="22">
        <f t="shared" ref="AJ4:AJ34" si="9">AI4-AH4</f>
        <v>0</v>
      </c>
      <c r="AK4" s="29">
        <v>393794</v>
      </c>
      <c r="AL4" s="29">
        <v>393794</v>
      </c>
      <c r="AM4" s="22">
        <f t="shared" ref="AM4:AM34" si="10">AL4-AK4</f>
        <v>0</v>
      </c>
    </row>
    <row r="5" spans="1:39" ht="18" customHeight="1" x14ac:dyDescent="0.35">
      <c r="A5" s="70">
        <f>'Energy - Master'!A4</f>
        <v>46024</v>
      </c>
      <c r="B5" s="29">
        <f>C4</f>
        <v>785</v>
      </c>
      <c r="C5" s="29">
        <v>800</v>
      </c>
      <c r="D5" s="29">
        <v>35</v>
      </c>
      <c r="E5" s="22">
        <f t="shared" si="0"/>
        <v>20</v>
      </c>
      <c r="F5" s="22">
        <f t="shared" si="1"/>
        <v>1.75</v>
      </c>
      <c r="G5" s="29">
        <f>H4</f>
        <v>720</v>
      </c>
      <c r="H5" s="29">
        <v>800</v>
      </c>
      <c r="I5" s="29">
        <v>90</v>
      </c>
      <c r="J5" s="22">
        <f t="shared" si="2"/>
        <v>10</v>
      </c>
      <c r="K5" s="22">
        <f t="shared" si="3"/>
        <v>1.3</v>
      </c>
      <c r="L5" s="29">
        <f>M4</f>
        <v>735</v>
      </c>
      <c r="M5" s="29">
        <v>800</v>
      </c>
      <c r="N5" s="29">
        <v>100</v>
      </c>
      <c r="O5" s="22">
        <f t="shared" si="4"/>
        <v>35</v>
      </c>
      <c r="P5" s="22">
        <f t="shared" si="5"/>
        <v>1.4571428571428571</v>
      </c>
      <c r="Q5" s="29">
        <v>950</v>
      </c>
      <c r="R5" s="29">
        <v>900</v>
      </c>
      <c r="S5" s="29">
        <v>0</v>
      </c>
      <c r="T5" s="29">
        <v>850</v>
      </c>
      <c r="U5" s="29">
        <v>675</v>
      </c>
      <c r="V5" s="29">
        <v>0</v>
      </c>
      <c r="W5" s="29">
        <v>760</v>
      </c>
      <c r="X5" s="29">
        <v>760</v>
      </c>
      <c r="Y5" s="29">
        <v>0</v>
      </c>
      <c r="Z5" s="29">
        <v>940</v>
      </c>
      <c r="AA5" s="29">
        <v>940</v>
      </c>
      <c r="AB5" s="29">
        <v>0</v>
      </c>
      <c r="AC5" s="22">
        <f t="shared" si="6"/>
        <v>3275</v>
      </c>
      <c r="AD5" s="22">
        <f t="shared" si="7"/>
        <v>65</v>
      </c>
      <c r="AE5" s="29">
        <f t="shared" ref="AE5:AE34" si="11">AF4</f>
        <v>405759</v>
      </c>
      <c r="AF5" s="29">
        <v>405794</v>
      </c>
      <c r="AG5" s="22">
        <f t="shared" si="8"/>
        <v>35</v>
      </c>
      <c r="AH5" s="29">
        <f t="shared" ref="AH5:AH34" si="12">AI4</f>
        <v>377715</v>
      </c>
      <c r="AI5" s="29">
        <v>377728</v>
      </c>
      <c r="AJ5" s="22">
        <f t="shared" si="9"/>
        <v>13</v>
      </c>
      <c r="AK5" s="29">
        <f t="shared" ref="AK5:AK34" si="13">AL4</f>
        <v>393794</v>
      </c>
      <c r="AL5" s="29">
        <v>393845</v>
      </c>
      <c r="AM5" s="22">
        <f t="shared" si="10"/>
        <v>51</v>
      </c>
    </row>
    <row r="6" spans="1:39" ht="18" customHeight="1" x14ac:dyDescent="0.35">
      <c r="A6" s="70">
        <f>'Energy - Master'!A5</f>
        <v>46025</v>
      </c>
      <c r="B6" s="29">
        <f t="shared" ref="B6:B69" si="14">C5</f>
        <v>800</v>
      </c>
      <c r="C6" s="29">
        <v>850</v>
      </c>
      <c r="D6" s="29">
        <v>50</v>
      </c>
      <c r="E6" s="22">
        <f t="shared" si="0"/>
        <v>0</v>
      </c>
      <c r="F6" s="22" t="str">
        <f t="shared" si="1"/>
        <v/>
      </c>
      <c r="G6" s="29">
        <f t="shared" ref="G6:G69" si="15">H5</f>
        <v>800</v>
      </c>
      <c r="H6" s="29">
        <v>850</v>
      </c>
      <c r="I6" s="29">
        <v>50</v>
      </c>
      <c r="J6" s="22">
        <f t="shared" si="2"/>
        <v>0</v>
      </c>
      <c r="K6" s="22" t="str">
        <f t="shared" si="3"/>
        <v/>
      </c>
      <c r="L6" s="29">
        <f t="shared" ref="L6:L69" si="16">M5</f>
        <v>800</v>
      </c>
      <c r="M6" s="29">
        <v>850</v>
      </c>
      <c r="N6" s="29">
        <v>50</v>
      </c>
      <c r="O6" s="22">
        <f t="shared" si="4"/>
        <v>0</v>
      </c>
      <c r="P6" s="22" t="str">
        <f t="shared" si="5"/>
        <v/>
      </c>
      <c r="Q6" s="29">
        <v>900</v>
      </c>
      <c r="R6" s="29">
        <v>950</v>
      </c>
      <c r="S6" s="29">
        <v>50</v>
      </c>
      <c r="T6" s="29">
        <v>675</v>
      </c>
      <c r="U6" s="29">
        <f>T6+V6</f>
        <v>935</v>
      </c>
      <c r="V6" s="29">
        <v>260</v>
      </c>
      <c r="W6" s="29">
        <v>760</v>
      </c>
      <c r="X6" s="29">
        <v>900</v>
      </c>
      <c r="Y6" s="29">
        <v>140</v>
      </c>
      <c r="Z6" s="29">
        <v>940</v>
      </c>
      <c r="AA6" s="29">
        <v>940</v>
      </c>
      <c r="AB6" s="29">
        <v>0</v>
      </c>
      <c r="AC6" s="22">
        <f t="shared" si="6"/>
        <v>3725</v>
      </c>
      <c r="AD6" s="22">
        <f t="shared" si="7"/>
        <v>0</v>
      </c>
      <c r="AE6" s="29">
        <f t="shared" si="11"/>
        <v>405794</v>
      </c>
      <c r="AF6" s="29">
        <v>405794</v>
      </c>
      <c r="AG6" s="22">
        <f t="shared" si="8"/>
        <v>0</v>
      </c>
      <c r="AH6" s="29">
        <f t="shared" si="12"/>
        <v>377728</v>
      </c>
      <c r="AI6" s="29">
        <v>377728</v>
      </c>
      <c r="AJ6" s="22">
        <f t="shared" si="9"/>
        <v>0</v>
      </c>
      <c r="AK6" s="29">
        <f t="shared" si="13"/>
        <v>393845</v>
      </c>
      <c r="AL6" s="29">
        <v>393845</v>
      </c>
      <c r="AM6" s="22">
        <f t="shared" si="10"/>
        <v>0</v>
      </c>
    </row>
    <row r="7" spans="1:39" ht="18" customHeight="1" x14ac:dyDescent="0.35">
      <c r="A7" s="70">
        <f>'Energy - Master'!A6</f>
        <v>46026</v>
      </c>
      <c r="B7" s="29">
        <f t="shared" si="14"/>
        <v>850</v>
      </c>
      <c r="C7" s="29">
        <v>850</v>
      </c>
      <c r="D7" s="29">
        <v>0</v>
      </c>
      <c r="E7" s="22">
        <f t="shared" si="0"/>
        <v>0</v>
      </c>
      <c r="F7" s="22" t="str">
        <f t="shared" si="1"/>
        <v/>
      </c>
      <c r="G7" s="29">
        <f t="shared" si="15"/>
        <v>850</v>
      </c>
      <c r="H7" s="29">
        <v>850</v>
      </c>
      <c r="I7" s="29">
        <v>0</v>
      </c>
      <c r="J7" s="22">
        <f t="shared" si="2"/>
        <v>0</v>
      </c>
      <c r="K7" s="22" t="str">
        <f t="shared" si="3"/>
        <v/>
      </c>
      <c r="L7" s="29">
        <f t="shared" si="16"/>
        <v>850</v>
      </c>
      <c r="M7" s="29">
        <v>850</v>
      </c>
      <c r="N7" s="29">
        <v>0</v>
      </c>
      <c r="O7" s="22">
        <f t="shared" si="4"/>
        <v>0</v>
      </c>
      <c r="P7" s="22" t="str">
        <f t="shared" si="5"/>
        <v/>
      </c>
      <c r="Q7" s="29">
        <v>950</v>
      </c>
      <c r="R7" s="29">
        <v>950</v>
      </c>
      <c r="S7" s="29">
        <v>0</v>
      </c>
      <c r="T7" s="29">
        <v>935</v>
      </c>
      <c r="U7" s="29">
        <v>935</v>
      </c>
      <c r="V7" s="29">
        <v>0</v>
      </c>
      <c r="W7" s="29">
        <v>900</v>
      </c>
      <c r="X7" s="29">
        <v>900</v>
      </c>
      <c r="Y7" s="29">
        <v>0</v>
      </c>
      <c r="Z7" s="29">
        <v>940</v>
      </c>
      <c r="AA7" s="29">
        <v>940</v>
      </c>
      <c r="AB7" s="29">
        <v>0</v>
      </c>
      <c r="AC7" s="22">
        <f t="shared" si="6"/>
        <v>3725</v>
      </c>
      <c r="AD7" s="22">
        <f t="shared" si="7"/>
        <v>0</v>
      </c>
      <c r="AE7" s="29">
        <f t="shared" si="11"/>
        <v>405794</v>
      </c>
      <c r="AF7" s="29">
        <v>405794</v>
      </c>
      <c r="AG7" s="22">
        <f t="shared" si="8"/>
        <v>0</v>
      </c>
      <c r="AH7" s="29">
        <f t="shared" si="12"/>
        <v>377728</v>
      </c>
      <c r="AI7" s="29">
        <v>377728</v>
      </c>
      <c r="AJ7" s="22">
        <f t="shared" si="9"/>
        <v>0</v>
      </c>
      <c r="AK7" s="29">
        <f t="shared" si="13"/>
        <v>393845</v>
      </c>
      <c r="AL7" s="29">
        <v>393845</v>
      </c>
      <c r="AM7" s="22">
        <f t="shared" si="10"/>
        <v>0</v>
      </c>
    </row>
    <row r="8" spans="1:39" ht="18" customHeight="1" x14ac:dyDescent="0.35">
      <c r="A8" s="70">
        <f>'Energy - Master'!A7</f>
        <v>46027</v>
      </c>
      <c r="B8" s="29">
        <f t="shared" si="14"/>
        <v>850</v>
      </c>
      <c r="C8" s="29">
        <v>840</v>
      </c>
      <c r="D8" s="29">
        <v>0</v>
      </c>
      <c r="E8" s="22">
        <f t="shared" si="0"/>
        <v>10</v>
      </c>
      <c r="F8" s="22">
        <f t="shared" si="1"/>
        <v>1.2</v>
      </c>
      <c r="G8" s="29">
        <f t="shared" si="15"/>
        <v>850</v>
      </c>
      <c r="H8" s="29">
        <v>840</v>
      </c>
      <c r="I8" s="29">
        <v>0</v>
      </c>
      <c r="J8" s="22">
        <f t="shared" si="2"/>
        <v>10</v>
      </c>
      <c r="K8" s="22">
        <f t="shared" si="3"/>
        <v>8.3000000000000007</v>
      </c>
      <c r="L8" s="29">
        <f t="shared" si="16"/>
        <v>850</v>
      </c>
      <c r="M8" s="29">
        <v>840</v>
      </c>
      <c r="N8" s="29"/>
      <c r="O8" s="22">
        <f t="shared" si="4"/>
        <v>10</v>
      </c>
      <c r="P8" s="22">
        <f t="shared" si="5"/>
        <v>3.3</v>
      </c>
      <c r="Q8" s="29">
        <v>950</v>
      </c>
      <c r="R8" s="29">
        <v>950</v>
      </c>
      <c r="S8" s="29">
        <v>0</v>
      </c>
      <c r="T8" s="29">
        <v>935</v>
      </c>
      <c r="U8" s="29">
        <v>935</v>
      </c>
      <c r="V8" s="29">
        <v>0</v>
      </c>
      <c r="W8" s="29">
        <v>900</v>
      </c>
      <c r="X8" s="29">
        <v>900</v>
      </c>
      <c r="Y8" s="29">
        <v>0</v>
      </c>
      <c r="Z8" s="29">
        <v>940</v>
      </c>
      <c r="AA8" s="29">
        <v>940</v>
      </c>
      <c r="AB8" s="29">
        <v>0</v>
      </c>
      <c r="AC8" s="22">
        <f t="shared" si="6"/>
        <v>3725</v>
      </c>
      <c r="AD8" s="22">
        <f t="shared" si="7"/>
        <v>30</v>
      </c>
      <c r="AE8" s="29">
        <f t="shared" si="11"/>
        <v>405794</v>
      </c>
      <c r="AF8" s="29">
        <v>405806</v>
      </c>
      <c r="AG8" s="22">
        <f t="shared" si="8"/>
        <v>12</v>
      </c>
      <c r="AH8" s="29">
        <f t="shared" si="12"/>
        <v>377728</v>
      </c>
      <c r="AI8" s="29">
        <v>377811</v>
      </c>
      <c r="AJ8" s="22">
        <f t="shared" si="9"/>
        <v>83</v>
      </c>
      <c r="AK8" s="29">
        <f t="shared" si="13"/>
        <v>393845</v>
      </c>
      <c r="AL8" s="29">
        <v>393878</v>
      </c>
      <c r="AM8" s="22">
        <f t="shared" si="10"/>
        <v>33</v>
      </c>
    </row>
    <row r="9" spans="1:39" ht="18" customHeight="1" x14ac:dyDescent="0.35">
      <c r="A9" s="70">
        <f>'Energy - Master'!A8</f>
        <v>46028</v>
      </c>
      <c r="B9" s="29">
        <f t="shared" si="14"/>
        <v>840</v>
      </c>
      <c r="C9" s="29">
        <v>800</v>
      </c>
      <c r="D9" s="29">
        <v>0</v>
      </c>
      <c r="E9" s="22">
        <f t="shared" si="0"/>
        <v>40</v>
      </c>
      <c r="F9" s="22">
        <f t="shared" si="1"/>
        <v>1.25</v>
      </c>
      <c r="G9" s="29">
        <f t="shared" si="15"/>
        <v>840</v>
      </c>
      <c r="H9" s="29">
        <v>700</v>
      </c>
      <c r="I9" s="29">
        <v>0</v>
      </c>
      <c r="J9" s="22">
        <f t="shared" si="2"/>
        <v>140</v>
      </c>
      <c r="K9" s="22">
        <f t="shared" si="3"/>
        <v>2.7571428571428571</v>
      </c>
      <c r="L9" s="29">
        <f t="shared" si="16"/>
        <v>840</v>
      </c>
      <c r="M9" s="29">
        <v>830</v>
      </c>
      <c r="N9" s="29"/>
      <c r="O9" s="22">
        <f t="shared" si="4"/>
        <v>10</v>
      </c>
      <c r="P9" s="22">
        <f t="shared" si="5"/>
        <v>12.4</v>
      </c>
      <c r="Q9" s="29">
        <v>950</v>
      </c>
      <c r="R9" s="29">
        <v>950</v>
      </c>
      <c r="S9" s="29">
        <v>0</v>
      </c>
      <c r="T9" s="29">
        <v>935</v>
      </c>
      <c r="U9" s="29">
        <v>850</v>
      </c>
      <c r="V9" s="29">
        <v>0</v>
      </c>
      <c r="W9" s="29">
        <v>900</v>
      </c>
      <c r="X9" s="29">
        <v>900</v>
      </c>
      <c r="Y9" s="29">
        <v>0</v>
      </c>
      <c r="Z9" s="29">
        <v>940</v>
      </c>
      <c r="AA9" s="29">
        <v>940</v>
      </c>
      <c r="AB9" s="29">
        <v>0</v>
      </c>
      <c r="AC9" s="22">
        <f t="shared" si="6"/>
        <v>3640</v>
      </c>
      <c r="AD9" s="22">
        <f t="shared" si="7"/>
        <v>190</v>
      </c>
      <c r="AE9" s="29">
        <f t="shared" si="11"/>
        <v>405806</v>
      </c>
      <c r="AF9" s="29">
        <v>405856</v>
      </c>
      <c r="AG9" s="22">
        <f t="shared" si="8"/>
        <v>50</v>
      </c>
      <c r="AH9" s="29">
        <f t="shared" si="12"/>
        <v>377811</v>
      </c>
      <c r="AI9" s="29">
        <v>378197</v>
      </c>
      <c r="AJ9" s="22">
        <f t="shared" si="9"/>
        <v>386</v>
      </c>
      <c r="AK9" s="29">
        <f t="shared" si="13"/>
        <v>393878</v>
      </c>
      <c r="AL9" s="29">
        <v>394002</v>
      </c>
      <c r="AM9" s="22">
        <f t="shared" si="10"/>
        <v>124</v>
      </c>
    </row>
    <row r="10" spans="1:39" ht="18" customHeight="1" x14ac:dyDescent="0.35">
      <c r="A10" s="70">
        <f>'Energy - Master'!A9</f>
        <v>46029</v>
      </c>
      <c r="B10" s="29">
        <f t="shared" si="14"/>
        <v>800</v>
      </c>
      <c r="C10" s="29">
        <v>800</v>
      </c>
      <c r="D10" s="29">
        <v>0</v>
      </c>
      <c r="E10" s="22">
        <f t="shared" si="0"/>
        <v>0</v>
      </c>
      <c r="F10" s="22" t="str">
        <f t="shared" si="1"/>
        <v/>
      </c>
      <c r="G10" s="29">
        <f t="shared" si="15"/>
        <v>700</v>
      </c>
      <c r="H10" s="29">
        <v>700</v>
      </c>
      <c r="I10" s="29">
        <v>0</v>
      </c>
      <c r="J10" s="22">
        <f t="shared" si="2"/>
        <v>0</v>
      </c>
      <c r="K10" s="22" t="str">
        <f t="shared" si="3"/>
        <v/>
      </c>
      <c r="L10" s="29">
        <f t="shared" si="16"/>
        <v>830</v>
      </c>
      <c r="M10" s="29">
        <v>830</v>
      </c>
      <c r="N10" s="29">
        <v>0</v>
      </c>
      <c r="O10" s="22">
        <f t="shared" si="4"/>
        <v>0</v>
      </c>
      <c r="P10" s="22" t="str">
        <f t="shared" si="5"/>
        <v/>
      </c>
      <c r="Q10" s="29">
        <v>950</v>
      </c>
      <c r="R10" s="29">
        <v>950</v>
      </c>
      <c r="S10" s="29">
        <v>0</v>
      </c>
      <c r="T10" s="29">
        <v>850</v>
      </c>
      <c r="U10" s="29">
        <v>850</v>
      </c>
      <c r="V10" s="29">
        <v>0</v>
      </c>
      <c r="W10" s="29">
        <v>900</v>
      </c>
      <c r="X10" s="29">
        <v>900</v>
      </c>
      <c r="Y10" s="29">
        <v>0</v>
      </c>
      <c r="Z10" s="29">
        <v>940</v>
      </c>
      <c r="AA10" s="29">
        <v>940</v>
      </c>
      <c r="AB10" s="29">
        <v>0</v>
      </c>
      <c r="AC10" s="22">
        <f t="shared" si="6"/>
        <v>3640</v>
      </c>
      <c r="AD10" s="22">
        <f t="shared" si="7"/>
        <v>0</v>
      </c>
      <c r="AE10" s="29">
        <f t="shared" si="11"/>
        <v>405856</v>
      </c>
      <c r="AF10" s="29">
        <v>405856</v>
      </c>
      <c r="AG10" s="22">
        <f t="shared" si="8"/>
        <v>0</v>
      </c>
      <c r="AH10" s="29">
        <f t="shared" si="12"/>
        <v>378197</v>
      </c>
      <c r="AI10" s="29">
        <v>378197</v>
      </c>
      <c r="AJ10" s="22">
        <f t="shared" si="9"/>
        <v>0</v>
      </c>
      <c r="AK10" s="29">
        <f t="shared" si="13"/>
        <v>394002</v>
      </c>
      <c r="AL10" s="29">
        <v>394002</v>
      </c>
      <c r="AM10" s="22">
        <f t="shared" si="10"/>
        <v>0</v>
      </c>
    </row>
    <row r="11" spans="1:39" ht="18" customHeight="1" x14ac:dyDescent="0.35">
      <c r="A11" s="70">
        <f>'Energy - Master'!A10</f>
        <v>46030</v>
      </c>
      <c r="B11" s="29">
        <f t="shared" si="14"/>
        <v>800</v>
      </c>
      <c r="C11" s="29">
        <v>750</v>
      </c>
      <c r="D11" s="29">
        <v>0</v>
      </c>
      <c r="E11" s="22">
        <f t="shared" si="0"/>
        <v>50</v>
      </c>
      <c r="F11" s="22">
        <f t="shared" si="1"/>
        <v>0.54</v>
      </c>
      <c r="G11" s="29">
        <f t="shared" si="15"/>
        <v>700</v>
      </c>
      <c r="H11" s="29">
        <v>600</v>
      </c>
      <c r="I11" s="29">
        <v>0</v>
      </c>
      <c r="J11" s="22">
        <f t="shared" si="2"/>
        <v>100</v>
      </c>
      <c r="K11" s="22">
        <f t="shared" si="3"/>
        <v>1.61</v>
      </c>
      <c r="L11" s="29">
        <f t="shared" si="16"/>
        <v>830</v>
      </c>
      <c r="M11" s="29">
        <v>800</v>
      </c>
      <c r="N11" s="29"/>
      <c r="O11" s="22">
        <f t="shared" si="4"/>
        <v>30</v>
      </c>
      <c r="P11" s="22">
        <f t="shared" si="5"/>
        <v>1.9333333333333333</v>
      </c>
      <c r="Q11" s="29">
        <v>950</v>
      </c>
      <c r="R11" s="29">
        <v>900</v>
      </c>
      <c r="S11" s="29">
        <v>0</v>
      </c>
      <c r="T11" s="29">
        <v>850</v>
      </c>
      <c r="U11" s="29">
        <v>850</v>
      </c>
      <c r="V11" s="29">
        <v>0</v>
      </c>
      <c r="W11" s="29">
        <v>900</v>
      </c>
      <c r="X11" s="29">
        <v>900</v>
      </c>
      <c r="Y11" s="29">
        <v>0</v>
      </c>
      <c r="Z11" s="29">
        <v>940</v>
      </c>
      <c r="AA11" s="29">
        <v>940</v>
      </c>
      <c r="AB11" s="29">
        <v>0</v>
      </c>
      <c r="AC11" s="22">
        <f t="shared" si="6"/>
        <v>3590</v>
      </c>
      <c r="AD11" s="22">
        <f t="shared" si="7"/>
        <v>180</v>
      </c>
      <c r="AE11" s="29">
        <f t="shared" si="11"/>
        <v>405856</v>
      </c>
      <c r="AF11" s="29">
        <v>405883</v>
      </c>
      <c r="AG11" s="22">
        <f t="shared" si="8"/>
        <v>27</v>
      </c>
      <c r="AH11" s="29">
        <f t="shared" si="12"/>
        <v>378197</v>
      </c>
      <c r="AI11" s="29">
        <v>378358</v>
      </c>
      <c r="AJ11" s="22">
        <f t="shared" si="9"/>
        <v>161</v>
      </c>
      <c r="AK11" s="29">
        <f t="shared" si="13"/>
        <v>394002</v>
      </c>
      <c r="AL11" s="29">
        <v>394060</v>
      </c>
      <c r="AM11" s="22">
        <f t="shared" si="10"/>
        <v>58</v>
      </c>
    </row>
    <row r="12" spans="1:39" ht="18" customHeight="1" x14ac:dyDescent="0.35">
      <c r="A12" s="70">
        <f>'Energy - Master'!A11</f>
        <v>46031</v>
      </c>
      <c r="B12" s="29">
        <f t="shared" si="14"/>
        <v>750</v>
      </c>
      <c r="C12" s="29">
        <v>740</v>
      </c>
      <c r="D12" s="29">
        <v>0</v>
      </c>
      <c r="E12" s="22">
        <f t="shared" si="0"/>
        <v>10</v>
      </c>
      <c r="F12" s="22">
        <f t="shared" si="1"/>
        <v>2.8</v>
      </c>
      <c r="G12" s="29">
        <f t="shared" si="15"/>
        <v>600</v>
      </c>
      <c r="H12" s="29">
        <v>820</v>
      </c>
      <c r="I12" s="29">
        <v>250</v>
      </c>
      <c r="J12" s="22">
        <f t="shared" si="2"/>
        <v>30</v>
      </c>
      <c r="K12" s="22">
        <f t="shared" si="3"/>
        <v>2.5333333333333332</v>
      </c>
      <c r="L12" s="29">
        <f t="shared" si="16"/>
        <v>800</v>
      </c>
      <c r="M12" s="29">
        <v>780</v>
      </c>
      <c r="N12" s="29"/>
      <c r="O12" s="22">
        <f t="shared" si="4"/>
        <v>20</v>
      </c>
      <c r="P12" s="22">
        <f t="shared" si="5"/>
        <v>2.95</v>
      </c>
      <c r="Q12" s="29">
        <v>900</v>
      </c>
      <c r="R12" s="29">
        <v>900</v>
      </c>
      <c r="S12" s="29">
        <v>0</v>
      </c>
      <c r="T12" s="29">
        <v>850</v>
      </c>
      <c r="U12" s="29">
        <v>850</v>
      </c>
      <c r="V12" s="29">
        <v>0</v>
      </c>
      <c r="W12" s="29">
        <v>900</v>
      </c>
      <c r="X12" s="29">
        <v>900</v>
      </c>
      <c r="Y12" s="29">
        <v>0</v>
      </c>
      <c r="Z12" s="29">
        <v>940</v>
      </c>
      <c r="AA12" s="29">
        <v>690</v>
      </c>
      <c r="AB12" s="29">
        <v>0</v>
      </c>
      <c r="AC12" s="22">
        <f t="shared" si="6"/>
        <v>3340</v>
      </c>
      <c r="AD12" s="22">
        <f t="shared" si="7"/>
        <v>60</v>
      </c>
      <c r="AE12" s="29">
        <f t="shared" si="11"/>
        <v>405883</v>
      </c>
      <c r="AF12" s="29">
        <v>405911</v>
      </c>
      <c r="AG12" s="22">
        <f t="shared" si="8"/>
        <v>28</v>
      </c>
      <c r="AH12" s="29">
        <f t="shared" si="12"/>
        <v>378358</v>
      </c>
      <c r="AI12" s="29">
        <v>378434</v>
      </c>
      <c r="AJ12" s="22">
        <f t="shared" si="9"/>
        <v>76</v>
      </c>
      <c r="AK12" s="29">
        <f t="shared" si="13"/>
        <v>394060</v>
      </c>
      <c r="AL12" s="29">
        <v>394119</v>
      </c>
      <c r="AM12" s="22">
        <f t="shared" si="10"/>
        <v>59</v>
      </c>
    </row>
    <row r="13" spans="1:39" ht="18" customHeight="1" x14ac:dyDescent="0.35">
      <c r="A13" s="70">
        <f>'Energy - Master'!A12</f>
        <v>46032</v>
      </c>
      <c r="B13" s="29">
        <f t="shared" si="14"/>
        <v>740</v>
      </c>
      <c r="C13" s="29">
        <v>740</v>
      </c>
      <c r="D13" s="29">
        <v>0</v>
      </c>
      <c r="E13" s="22">
        <f t="shared" si="0"/>
        <v>0</v>
      </c>
      <c r="F13" s="22" t="str">
        <f t="shared" si="1"/>
        <v/>
      </c>
      <c r="G13" s="29">
        <f t="shared" si="15"/>
        <v>820</v>
      </c>
      <c r="H13" s="29">
        <v>820</v>
      </c>
      <c r="I13" s="29">
        <v>0</v>
      </c>
      <c r="J13" s="22">
        <f t="shared" si="2"/>
        <v>0</v>
      </c>
      <c r="K13" s="22" t="str">
        <f t="shared" si="3"/>
        <v/>
      </c>
      <c r="L13" s="29">
        <f t="shared" si="16"/>
        <v>780</v>
      </c>
      <c r="M13" s="29">
        <v>780</v>
      </c>
      <c r="N13" s="29"/>
      <c r="O13" s="22">
        <f t="shared" si="4"/>
        <v>0</v>
      </c>
      <c r="P13" s="22" t="str">
        <f t="shared" si="5"/>
        <v/>
      </c>
      <c r="Q13" s="29">
        <v>900</v>
      </c>
      <c r="R13" s="29">
        <v>900</v>
      </c>
      <c r="S13" s="29">
        <v>0</v>
      </c>
      <c r="T13" s="29">
        <v>850</v>
      </c>
      <c r="U13" s="29">
        <v>850</v>
      </c>
      <c r="V13" s="29">
        <v>0</v>
      </c>
      <c r="W13" s="29">
        <v>900</v>
      </c>
      <c r="X13" s="29">
        <v>900</v>
      </c>
      <c r="Y13" s="29">
        <v>0</v>
      </c>
      <c r="Z13" s="29">
        <v>690</v>
      </c>
      <c r="AA13" s="29">
        <v>690</v>
      </c>
      <c r="AB13" s="29">
        <v>0</v>
      </c>
      <c r="AC13" s="22">
        <f t="shared" si="6"/>
        <v>3340</v>
      </c>
      <c r="AD13" s="22">
        <f t="shared" si="7"/>
        <v>0</v>
      </c>
      <c r="AE13" s="29">
        <f t="shared" si="11"/>
        <v>405911</v>
      </c>
      <c r="AF13" s="29">
        <v>405911</v>
      </c>
      <c r="AG13" s="22">
        <f t="shared" si="8"/>
        <v>0</v>
      </c>
      <c r="AH13" s="29">
        <f t="shared" si="12"/>
        <v>378434</v>
      </c>
      <c r="AI13" s="29">
        <v>378434</v>
      </c>
      <c r="AJ13" s="22">
        <f t="shared" si="9"/>
        <v>0</v>
      </c>
      <c r="AK13" s="29">
        <f t="shared" si="13"/>
        <v>394119</v>
      </c>
      <c r="AL13" s="29">
        <v>394119</v>
      </c>
      <c r="AM13" s="22">
        <f t="shared" si="10"/>
        <v>0</v>
      </c>
    </row>
    <row r="14" spans="1:39" ht="18" customHeight="1" x14ac:dyDescent="0.35">
      <c r="A14" s="70">
        <f>'Energy - Master'!A13</f>
        <v>46033</v>
      </c>
      <c r="B14" s="29">
        <f t="shared" si="14"/>
        <v>740</v>
      </c>
      <c r="C14" s="29">
        <v>740</v>
      </c>
      <c r="D14" s="29">
        <v>0</v>
      </c>
      <c r="E14" s="22">
        <f t="shared" si="0"/>
        <v>0</v>
      </c>
      <c r="F14" s="22" t="str">
        <f t="shared" si="1"/>
        <v/>
      </c>
      <c r="G14" s="29">
        <f t="shared" si="15"/>
        <v>820</v>
      </c>
      <c r="H14" s="29">
        <v>820</v>
      </c>
      <c r="I14" s="29">
        <v>0</v>
      </c>
      <c r="J14" s="22">
        <f t="shared" si="2"/>
        <v>0</v>
      </c>
      <c r="K14" s="22" t="str">
        <f t="shared" si="3"/>
        <v/>
      </c>
      <c r="L14" s="29">
        <f t="shared" si="16"/>
        <v>780</v>
      </c>
      <c r="M14" s="29">
        <v>780</v>
      </c>
      <c r="N14" s="29"/>
      <c r="O14" s="22">
        <f t="shared" si="4"/>
        <v>0</v>
      </c>
      <c r="P14" s="22" t="str">
        <f t="shared" si="5"/>
        <v/>
      </c>
      <c r="Q14" s="29">
        <v>900</v>
      </c>
      <c r="R14" s="29">
        <v>900</v>
      </c>
      <c r="S14" s="29">
        <v>0</v>
      </c>
      <c r="T14" s="29">
        <v>850</v>
      </c>
      <c r="U14" s="29">
        <v>850</v>
      </c>
      <c r="V14" s="29">
        <v>0</v>
      </c>
      <c r="W14" s="29">
        <v>900</v>
      </c>
      <c r="X14" s="29">
        <v>900</v>
      </c>
      <c r="Y14" s="29">
        <v>0</v>
      </c>
      <c r="Z14" s="29">
        <v>690</v>
      </c>
      <c r="AA14" s="29">
        <v>690</v>
      </c>
      <c r="AB14" s="29">
        <v>0</v>
      </c>
      <c r="AC14" s="22">
        <f t="shared" si="6"/>
        <v>3340</v>
      </c>
      <c r="AD14" s="22">
        <f t="shared" si="7"/>
        <v>0</v>
      </c>
      <c r="AE14" s="29">
        <f t="shared" si="11"/>
        <v>405911</v>
      </c>
      <c r="AF14" s="29">
        <v>405911</v>
      </c>
      <c r="AG14" s="22">
        <f t="shared" si="8"/>
        <v>0</v>
      </c>
      <c r="AH14" s="29">
        <f t="shared" si="12"/>
        <v>378434</v>
      </c>
      <c r="AI14" s="29">
        <v>378434</v>
      </c>
      <c r="AJ14" s="22">
        <f t="shared" si="9"/>
        <v>0</v>
      </c>
      <c r="AK14" s="29">
        <f t="shared" si="13"/>
        <v>394119</v>
      </c>
      <c r="AL14" s="29">
        <v>394119</v>
      </c>
      <c r="AM14" s="22">
        <f t="shared" si="10"/>
        <v>0</v>
      </c>
    </row>
    <row r="15" spans="1:39" ht="18" customHeight="1" x14ac:dyDescent="0.35">
      <c r="A15" s="70">
        <f>'Energy - Master'!A14</f>
        <v>46034</v>
      </c>
      <c r="B15" s="29">
        <f t="shared" si="14"/>
        <v>740</v>
      </c>
      <c r="C15" s="29">
        <v>730</v>
      </c>
      <c r="D15" s="29">
        <v>0</v>
      </c>
      <c r="E15" s="22">
        <f t="shared" si="0"/>
        <v>10</v>
      </c>
      <c r="F15" s="22">
        <f t="shared" si="1"/>
        <v>1.2</v>
      </c>
      <c r="G15" s="29">
        <f t="shared" si="15"/>
        <v>820</v>
      </c>
      <c r="H15" s="29">
        <v>790</v>
      </c>
      <c r="I15" s="29">
        <v>0</v>
      </c>
      <c r="J15" s="22">
        <f t="shared" si="2"/>
        <v>30</v>
      </c>
      <c r="K15" s="22">
        <f t="shared" si="3"/>
        <v>2.4666666666666668</v>
      </c>
      <c r="L15" s="29">
        <f t="shared" si="16"/>
        <v>780</v>
      </c>
      <c r="M15" s="29">
        <v>765</v>
      </c>
      <c r="N15" s="29"/>
      <c r="O15" s="22">
        <f t="shared" si="4"/>
        <v>15</v>
      </c>
      <c r="P15" s="22">
        <f t="shared" si="5"/>
        <v>2.2666666666666666</v>
      </c>
      <c r="Q15" s="29">
        <v>900</v>
      </c>
      <c r="R15" s="29">
        <v>900</v>
      </c>
      <c r="S15" s="29">
        <v>0</v>
      </c>
      <c r="T15" s="29">
        <v>850</v>
      </c>
      <c r="U15" s="29">
        <v>850</v>
      </c>
      <c r="V15" s="29">
        <v>0</v>
      </c>
      <c r="W15" s="29">
        <v>900</v>
      </c>
      <c r="X15" s="29">
        <v>900</v>
      </c>
      <c r="Y15" s="29">
        <v>0</v>
      </c>
      <c r="Z15" s="29">
        <v>690</v>
      </c>
      <c r="AA15" s="29">
        <v>690</v>
      </c>
      <c r="AB15" s="29">
        <v>0</v>
      </c>
      <c r="AC15" s="22">
        <f t="shared" si="6"/>
        <v>3340</v>
      </c>
      <c r="AD15" s="22">
        <f t="shared" si="7"/>
        <v>55</v>
      </c>
      <c r="AE15" s="29">
        <f t="shared" si="11"/>
        <v>405911</v>
      </c>
      <c r="AF15" s="29">
        <v>405923</v>
      </c>
      <c r="AG15" s="22">
        <f t="shared" si="8"/>
        <v>12</v>
      </c>
      <c r="AH15" s="29">
        <f t="shared" si="12"/>
        <v>378434</v>
      </c>
      <c r="AI15" s="29">
        <v>378508</v>
      </c>
      <c r="AJ15" s="22">
        <f t="shared" si="9"/>
        <v>74</v>
      </c>
      <c r="AK15" s="29">
        <f t="shared" si="13"/>
        <v>394119</v>
      </c>
      <c r="AL15" s="29">
        <v>394153</v>
      </c>
      <c r="AM15" s="22">
        <f t="shared" si="10"/>
        <v>34</v>
      </c>
    </row>
    <row r="16" spans="1:39" ht="18" customHeight="1" x14ac:dyDescent="0.35">
      <c r="A16" s="70">
        <f>'Energy - Master'!A15</f>
        <v>46035</v>
      </c>
      <c r="B16" s="29">
        <f t="shared" si="14"/>
        <v>730</v>
      </c>
      <c r="C16" s="29">
        <v>730</v>
      </c>
      <c r="D16" s="29">
        <v>0</v>
      </c>
      <c r="E16" s="22">
        <f t="shared" si="0"/>
        <v>0</v>
      </c>
      <c r="F16" s="22" t="str">
        <f t="shared" si="1"/>
        <v/>
      </c>
      <c r="G16" s="29">
        <f t="shared" si="15"/>
        <v>790</v>
      </c>
      <c r="H16" s="29">
        <v>790</v>
      </c>
      <c r="I16" s="29">
        <v>0</v>
      </c>
      <c r="J16" s="22">
        <f t="shared" si="2"/>
        <v>0</v>
      </c>
      <c r="K16" s="22" t="str">
        <f t="shared" si="3"/>
        <v/>
      </c>
      <c r="L16" s="29">
        <f t="shared" si="16"/>
        <v>765</v>
      </c>
      <c r="M16" s="29">
        <v>765</v>
      </c>
      <c r="N16" s="29"/>
      <c r="O16" s="22">
        <f t="shared" si="4"/>
        <v>0</v>
      </c>
      <c r="P16" s="22" t="str">
        <f t="shared" si="5"/>
        <v/>
      </c>
      <c r="Q16" s="29">
        <v>900</v>
      </c>
      <c r="R16" s="29">
        <v>900</v>
      </c>
      <c r="S16" s="29">
        <v>0</v>
      </c>
      <c r="T16" s="29">
        <v>850</v>
      </c>
      <c r="U16" s="29">
        <v>850</v>
      </c>
      <c r="V16" s="29">
        <v>0</v>
      </c>
      <c r="W16" s="29">
        <v>900</v>
      </c>
      <c r="X16" s="29">
        <v>900</v>
      </c>
      <c r="Y16" s="29">
        <v>0</v>
      </c>
      <c r="Z16" s="29">
        <v>690</v>
      </c>
      <c r="AA16" s="29">
        <v>940</v>
      </c>
      <c r="AB16" s="29">
        <v>0</v>
      </c>
      <c r="AC16" s="22">
        <f t="shared" si="6"/>
        <v>3590</v>
      </c>
      <c r="AD16" s="22">
        <f t="shared" si="7"/>
        <v>0</v>
      </c>
      <c r="AE16" s="29">
        <f t="shared" si="11"/>
        <v>405923</v>
      </c>
      <c r="AF16" s="29">
        <v>405923</v>
      </c>
      <c r="AG16" s="22">
        <f t="shared" si="8"/>
        <v>0</v>
      </c>
      <c r="AH16" s="29">
        <f t="shared" si="12"/>
        <v>378508</v>
      </c>
      <c r="AI16" s="29">
        <v>378508</v>
      </c>
      <c r="AJ16" s="22">
        <f t="shared" si="9"/>
        <v>0</v>
      </c>
      <c r="AK16" s="29">
        <f t="shared" si="13"/>
        <v>394153</v>
      </c>
      <c r="AL16" s="29">
        <v>394153</v>
      </c>
      <c r="AM16" s="22">
        <f t="shared" si="10"/>
        <v>0</v>
      </c>
    </row>
    <row r="17" spans="1:39" ht="18" customHeight="1" x14ac:dyDescent="0.35">
      <c r="A17" s="70">
        <f>'Energy - Master'!A16</f>
        <v>46036</v>
      </c>
      <c r="B17" s="29">
        <f t="shared" si="14"/>
        <v>730</v>
      </c>
      <c r="C17" s="29">
        <v>730</v>
      </c>
      <c r="D17" s="29">
        <v>0</v>
      </c>
      <c r="E17" s="22">
        <f t="shared" si="0"/>
        <v>0</v>
      </c>
      <c r="F17" s="22" t="str">
        <f t="shared" si="1"/>
        <v/>
      </c>
      <c r="G17" s="29">
        <f t="shared" si="15"/>
        <v>790</v>
      </c>
      <c r="H17" s="29">
        <v>790</v>
      </c>
      <c r="I17" s="29">
        <v>0</v>
      </c>
      <c r="J17" s="22">
        <f t="shared" si="2"/>
        <v>0</v>
      </c>
      <c r="K17" s="22" t="str">
        <f t="shared" si="3"/>
        <v/>
      </c>
      <c r="L17" s="29">
        <f t="shared" si="16"/>
        <v>765</v>
      </c>
      <c r="M17" s="29">
        <v>765</v>
      </c>
      <c r="N17" s="29"/>
      <c r="O17" s="22">
        <f t="shared" si="4"/>
        <v>0</v>
      </c>
      <c r="P17" s="22" t="str">
        <f t="shared" si="5"/>
        <v/>
      </c>
      <c r="Q17" s="29">
        <v>900</v>
      </c>
      <c r="R17" s="29">
        <v>900</v>
      </c>
      <c r="S17" s="29">
        <v>0</v>
      </c>
      <c r="T17" s="29">
        <v>850</v>
      </c>
      <c r="U17" s="29">
        <v>850</v>
      </c>
      <c r="V17" s="29">
        <v>0</v>
      </c>
      <c r="W17" s="29">
        <v>900</v>
      </c>
      <c r="X17" s="29">
        <v>900</v>
      </c>
      <c r="Y17" s="29">
        <v>0</v>
      </c>
      <c r="Z17" s="29">
        <v>940</v>
      </c>
      <c r="AA17" s="29">
        <v>690</v>
      </c>
      <c r="AB17" s="29">
        <v>0</v>
      </c>
      <c r="AC17" s="22">
        <f t="shared" si="6"/>
        <v>3340</v>
      </c>
      <c r="AD17" s="22">
        <f t="shared" si="7"/>
        <v>0</v>
      </c>
      <c r="AE17" s="29">
        <f t="shared" si="11"/>
        <v>405923</v>
      </c>
      <c r="AF17" s="29">
        <v>405923</v>
      </c>
      <c r="AG17" s="22">
        <f t="shared" si="8"/>
        <v>0</v>
      </c>
      <c r="AH17" s="29">
        <f t="shared" si="12"/>
        <v>378508</v>
      </c>
      <c r="AI17" s="29">
        <v>378508</v>
      </c>
      <c r="AJ17" s="22">
        <f t="shared" si="9"/>
        <v>0</v>
      </c>
      <c r="AK17" s="29">
        <f t="shared" si="13"/>
        <v>394153</v>
      </c>
      <c r="AL17" s="29">
        <v>394153</v>
      </c>
      <c r="AM17" s="22">
        <f t="shared" si="10"/>
        <v>0</v>
      </c>
    </row>
    <row r="18" spans="1:39" ht="18" customHeight="1" x14ac:dyDescent="0.35">
      <c r="A18" s="70">
        <f>'Energy - Master'!A17</f>
        <v>46037</v>
      </c>
      <c r="B18" s="29">
        <f t="shared" si="14"/>
        <v>730</v>
      </c>
      <c r="C18" s="29">
        <v>730</v>
      </c>
      <c r="D18" s="29">
        <v>0</v>
      </c>
      <c r="E18" s="22">
        <f t="shared" si="0"/>
        <v>0</v>
      </c>
      <c r="F18" s="22" t="str">
        <f t="shared" si="1"/>
        <v/>
      </c>
      <c r="G18" s="29">
        <f t="shared" si="15"/>
        <v>790</v>
      </c>
      <c r="H18" s="29">
        <v>790</v>
      </c>
      <c r="I18" s="29">
        <v>0</v>
      </c>
      <c r="J18" s="22">
        <f t="shared" si="2"/>
        <v>0</v>
      </c>
      <c r="K18" s="22" t="str">
        <f t="shared" si="3"/>
        <v/>
      </c>
      <c r="L18" s="29">
        <f t="shared" si="16"/>
        <v>765</v>
      </c>
      <c r="M18" s="29">
        <v>765</v>
      </c>
      <c r="N18" s="29"/>
      <c r="O18" s="22">
        <f t="shared" si="4"/>
        <v>0</v>
      </c>
      <c r="P18" s="22" t="str">
        <f t="shared" si="5"/>
        <v/>
      </c>
      <c r="Q18" s="29">
        <v>900</v>
      </c>
      <c r="R18" s="29">
        <v>900</v>
      </c>
      <c r="S18" s="29">
        <v>0</v>
      </c>
      <c r="T18" s="29">
        <v>850</v>
      </c>
      <c r="U18" s="29">
        <v>850</v>
      </c>
      <c r="V18" s="29">
        <v>0</v>
      </c>
      <c r="W18" s="29">
        <v>900</v>
      </c>
      <c r="X18" s="29">
        <v>900</v>
      </c>
      <c r="Y18" s="29">
        <v>0</v>
      </c>
      <c r="Z18" s="29">
        <v>690</v>
      </c>
      <c r="AA18" s="29">
        <v>690</v>
      </c>
      <c r="AB18" s="29">
        <v>0</v>
      </c>
      <c r="AC18" s="22">
        <f t="shared" si="6"/>
        <v>3340</v>
      </c>
      <c r="AD18" s="22">
        <f t="shared" si="7"/>
        <v>0</v>
      </c>
      <c r="AE18" s="29">
        <f t="shared" si="11"/>
        <v>405923</v>
      </c>
      <c r="AF18" s="29">
        <v>405923</v>
      </c>
      <c r="AG18" s="22">
        <f t="shared" si="8"/>
        <v>0</v>
      </c>
      <c r="AH18" s="29">
        <f t="shared" si="12"/>
        <v>378508</v>
      </c>
      <c r="AI18" s="29">
        <v>378508</v>
      </c>
      <c r="AJ18" s="22">
        <f t="shared" si="9"/>
        <v>0</v>
      </c>
      <c r="AK18" s="29">
        <f t="shared" si="13"/>
        <v>394153</v>
      </c>
      <c r="AL18" s="29">
        <v>394153</v>
      </c>
      <c r="AM18" s="22">
        <f t="shared" si="10"/>
        <v>0</v>
      </c>
    </row>
    <row r="19" spans="1:39" ht="18" customHeight="1" x14ac:dyDescent="0.35">
      <c r="A19" s="70">
        <f>'Energy - Master'!A18</f>
        <v>46038</v>
      </c>
      <c r="B19" s="29">
        <f t="shared" si="14"/>
        <v>730</v>
      </c>
      <c r="C19" s="29">
        <v>730</v>
      </c>
      <c r="D19" s="29">
        <v>0</v>
      </c>
      <c r="E19" s="22">
        <f t="shared" si="0"/>
        <v>0</v>
      </c>
      <c r="F19" s="22" t="str">
        <f t="shared" si="1"/>
        <v/>
      </c>
      <c r="G19" s="29">
        <f t="shared" si="15"/>
        <v>790</v>
      </c>
      <c r="H19" s="29">
        <v>790</v>
      </c>
      <c r="I19" s="29">
        <v>0</v>
      </c>
      <c r="J19" s="22">
        <f t="shared" si="2"/>
        <v>0</v>
      </c>
      <c r="K19" s="22" t="str">
        <f t="shared" si="3"/>
        <v/>
      </c>
      <c r="L19" s="29">
        <f t="shared" si="16"/>
        <v>765</v>
      </c>
      <c r="M19" s="29">
        <v>765</v>
      </c>
      <c r="N19" s="29"/>
      <c r="O19" s="22">
        <f t="shared" si="4"/>
        <v>0</v>
      </c>
      <c r="P19" s="22" t="str">
        <f t="shared" si="5"/>
        <v/>
      </c>
      <c r="Q19" s="29">
        <v>900</v>
      </c>
      <c r="R19" s="29">
        <v>900</v>
      </c>
      <c r="S19" s="29">
        <v>0</v>
      </c>
      <c r="T19" s="29">
        <v>850</v>
      </c>
      <c r="U19" s="29">
        <v>850</v>
      </c>
      <c r="V19" s="29">
        <v>0</v>
      </c>
      <c r="W19" s="29">
        <v>900</v>
      </c>
      <c r="X19" s="29">
        <v>900</v>
      </c>
      <c r="Y19" s="29">
        <v>0</v>
      </c>
      <c r="Z19" s="29">
        <v>690</v>
      </c>
      <c r="AA19" s="29">
        <v>690</v>
      </c>
      <c r="AB19" s="29">
        <v>0</v>
      </c>
      <c r="AC19" s="22">
        <f t="shared" si="6"/>
        <v>3340</v>
      </c>
      <c r="AD19" s="22">
        <f t="shared" si="7"/>
        <v>0</v>
      </c>
      <c r="AE19" s="29">
        <f t="shared" si="11"/>
        <v>405923</v>
      </c>
      <c r="AF19" s="29">
        <v>405923</v>
      </c>
      <c r="AG19" s="22">
        <f t="shared" si="8"/>
        <v>0</v>
      </c>
      <c r="AH19" s="29">
        <f t="shared" si="12"/>
        <v>378508</v>
      </c>
      <c r="AI19" s="29">
        <v>378508</v>
      </c>
      <c r="AJ19" s="22">
        <f t="shared" si="9"/>
        <v>0</v>
      </c>
      <c r="AK19" s="29">
        <f t="shared" si="13"/>
        <v>394153</v>
      </c>
      <c r="AL19" s="29">
        <v>394153</v>
      </c>
      <c r="AM19" s="22">
        <f t="shared" si="10"/>
        <v>0</v>
      </c>
    </row>
    <row r="20" spans="1:39" ht="18" customHeight="1" x14ac:dyDescent="0.35">
      <c r="A20" s="70">
        <f>'Energy - Master'!A19</f>
        <v>46039</v>
      </c>
      <c r="B20" s="29">
        <f t="shared" si="14"/>
        <v>730</v>
      </c>
      <c r="C20" s="29">
        <v>720</v>
      </c>
      <c r="D20" s="29">
        <v>0</v>
      </c>
      <c r="E20" s="22">
        <f t="shared" si="0"/>
        <v>10</v>
      </c>
      <c r="F20" s="22">
        <f t="shared" si="1"/>
        <v>1.1000000000000001</v>
      </c>
      <c r="G20" s="29">
        <f t="shared" si="15"/>
        <v>790</v>
      </c>
      <c r="H20" s="29">
        <v>760</v>
      </c>
      <c r="I20" s="29">
        <v>0</v>
      </c>
      <c r="J20" s="22">
        <f t="shared" si="2"/>
        <v>30</v>
      </c>
      <c r="K20" s="22">
        <f t="shared" si="3"/>
        <v>2.5666666666666669</v>
      </c>
      <c r="L20" s="29">
        <f t="shared" si="16"/>
        <v>765</v>
      </c>
      <c r="M20" s="29">
        <v>755</v>
      </c>
      <c r="N20" s="29"/>
      <c r="O20" s="22">
        <f t="shared" si="4"/>
        <v>10</v>
      </c>
      <c r="P20" s="22">
        <f t="shared" si="5"/>
        <v>2.5</v>
      </c>
      <c r="Q20" s="29">
        <v>900</v>
      </c>
      <c r="R20" s="29">
        <v>900</v>
      </c>
      <c r="S20" s="29">
        <v>0</v>
      </c>
      <c r="T20" s="29">
        <v>850</v>
      </c>
      <c r="U20" s="29">
        <v>850</v>
      </c>
      <c r="V20" s="29">
        <v>0</v>
      </c>
      <c r="W20" s="29">
        <v>900</v>
      </c>
      <c r="X20" s="29">
        <v>900</v>
      </c>
      <c r="Y20" s="29">
        <v>0</v>
      </c>
      <c r="Z20" s="29">
        <v>690</v>
      </c>
      <c r="AA20" s="29">
        <v>690</v>
      </c>
      <c r="AB20" s="29">
        <v>0</v>
      </c>
      <c r="AC20" s="22">
        <f t="shared" si="6"/>
        <v>3340</v>
      </c>
      <c r="AD20" s="22">
        <f t="shared" si="7"/>
        <v>50</v>
      </c>
      <c r="AE20" s="29">
        <f t="shared" si="11"/>
        <v>405923</v>
      </c>
      <c r="AF20" s="29">
        <v>405934</v>
      </c>
      <c r="AG20" s="22">
        <f t="shared" si="8"/>
        <v>11</v>
      </c>
      <c r="AH20" s="29">
        <f t="shared" si="12"/>
        <v>378508</v>
      </c>
      <c r="AI20" s="29">
        <v>378585</v>
      </c>
      <c r="AJ20" s="22">
        <f t="shared" si="9"/>
        <v>77</v>
      </c>
      <c r="AK20" s="29">
        <f t="shared" si="13"/>
        <v>394153</v>
      </c>
      <c r="AL20" s="29">
        <v>394178</v>
      </c>
      <c r="AM20" s="22">
        <f t="shared" si="10"/>
        <v>25</v>
      </c>
    </row>
    <row r="21" spans="1:39" ht="18" customHeight="1" x14ac:dyDescent="0.35">
      <c r="A21" s="70">
        <f>'Energy - Master'!A20</f>
        <v>46040</v>
      </c>
      <c r="B21" s="29">
        <f t="shared" si="14"/>
        <v>720</v>
      </c>
      <c r="C21" s="29">
        <v>720</v>
      </c>
      <c r="D21" s="29">
        <v>0</v>
      </c>
      <c r="E21" s="22">
        <f t="shared" si="0"/>
        <v>0</v>
      </c>
      <c r="F21" s="22" t="str">
        <f t="shared" si="1"/>
        <v/>
      </c>
      <c r="G21" s="29">
        <f t="shared" si="15"/>
        <v>760</v>
      </c>
      <c r="H21" s="29">
        <v>760</v>
      </c>
      <c r="I21" s="29">
        <v>0</v>
      </c>
      <c r="J21" s="22">
        <f t="shared" si="2"/>
        <v>0</v>
      </c>
      <c r="K21" s="22" t="str">
        <f t="shared" si="3"/>
        <v/>
      </c>
      <c r="L21" s="29">
        <f t="shared" si="16"/>
        <v>755</v>
      </c>
      <c r="M21" s="29">
        <v>755</v>
      </c>
      <c r="N21" s="29"/>
      <c r="O21" s="22">
        <f t="shared" si="4"/>
        <v>0</v>
      </c>
      <c r="P21" s="22" t="str">
        <f t="shared" si="5"/>
        <v/>
      </c>
      <c r="Q21" s="29">
        <v>900</v>
      </c>
      <c r="R21" s="29">
        <v>900</v>
      </c>
      <c r="S21" s="29">
        <v>0</v>
      </c>
      <c r="T21" s="29">
        <v>850</v>
      </c>
      <c r="U21" s="29">
        <v>850</v>
      </c>
      <c r="V21" s="29">
        <v>0</v>
      </c>
      <c r="W21" s="29">
        <v>900</v>
      </c>
      <c r="X21" s="29">
        <v>900</v>
      </c>
      <c r="Y21" s="29">
        <v>0</v>
      </c>
      <c r="Z21" s="29">
        <v>690</v>
      </c>
      <c r="AA21" s="29">
        <v>690</v>
      </c>
      <c r="AB21" s="29">
        <v>0</v>
      </c>
      <c r="AC21" s="22">
        <f t="shared" si="6"/>
        <v>3340</v>
      </c>
      <c r="AD21" s="22">
        <f t="shared" si="7"/>
        <v>0</v>
      </c>
      <c r="AE21" s="29">
        <f t="shared" si="11"/>
        <v>405934</v>
      </c>
      <c r="AF21" s="29">
        <v>405934</v>
      </c>
      <c r="AG21" s="22">
        <f t="shared" si="8"/>
        <v>0</v>
      </c>
      <c r="AH21" s="29">
        <f t="shared" si="12"/>
        <v>378585</v>
      </c>
      <c r="AI21" s="29">
        <v>378585</v>
      </c>
      <c r="AJ21" s="22">
        <f t="shared" si="9"/>
        <v>0</v>
      </c>
      <c r="AK21" s="29">
        <f t="shared" si="13"/>
        <v>394178</v>
      </c>
      <c r="AL21" s="29">
        <v>394178</v>
      </c>
      <c r="AM21" s="22">
        <f t="shared" si="10"/>
        <v>0</v>
      </c>
    </row>
    <row r="22" spans="1:39" ht="18" customHeight="1" x14ac:dyDescent="0.35">
      <c r="A22" s="70">
        <f>'Energy - Master'!A21</f>
        <v>46041</v>
      </c>
      <c r="B22" s="29">
        <f t="shared" si="14"/>
        <v>720</v>
      </c>
      <c r="C22" s="29">
        <v>720</v>
      </c>
      <c r="D22" s="29">
        <v>0</v>
      </c>
      <c r="E22" s="22">
        <f t="shared" si="0"/>
        <v>0</v>
      </c>
      <c r="F22" s="22" t="str">
        <f t="shared" si="1"/>
        <v/>
      </c>
      <c r="G22" s="29">
        <f t="shared" si="15"/>
        <v>760</v>
      </c>
      <c r="H22" s="29">
        <v>760</v>
      </c>
      <c r="I22" s="29">
        <v>0</v>
      </c>
      <c r="J22" s="22">
        <f t="shared" si="2"/>
        <v>0</v>
      </c>
      <c r="K22" s="22" t="str">
        <f t="shared" si="3"/>
        <v/>
      </c>
      <c r="L22" s="29">
        <f t="shared" si="16"/>
        <v>755</v>
      </c>
      <c r="M22" s="29">
        <v>755</v>
      </c>
      <c r="N22" s="29"/>
      <c r="O22" s="22">
        <f t="shared" si="4"/>
        <v>0</v>
      </c>
      <c r="P22" s="22" t="str">
        <f t="shared" si="5"/>
        <v/>
      </c>
      <c r="Q22" s="29">
        <v>900</v>
      </c>
      <c r="R22" s="29">
        <v>900</v>
      </c>
      <c r="S22" s="29">
        <v>0</v>
      </c>
      <c r="T22" s="29">
        <v>850</v>
      </c>
      <c r="U22" s="29">
        <v>850</v>
      </c>
      <c r="V22" s="29">
        <v>0</v>
      </c>
      <c r="W22" s="29">
        <v>900</v>
      </c>
      <c r="X22" s="29">
        <v>900</v>
      </c>
      <c r="Y22" s="29">
        <v>0</v>
      </c>
      <c r="Z22" s="29">
        <v>690</v>
      </c>
      <c r="AA22" s="29">
        <v>690</v>
      </c>
      <c r="AB22" s="29">
        <v>0</v>
      </c>
      <c r="AC22" s="22">
        <f t="shared" si="6"/>
        <v>3340</v>
      </c>
      <c r="AD22" s="22">
        <f t="shared" si="7"/>
        <v>0</v>
      </c>
      <c r="AE22" s="29">
        <f t="shared" si="11"/>
        <v>405934</v>
      </c>
      <c r="AF22" s="29">
        <v>405934</v>
      </c>
      <c r="AG22" s="22">
        <f t="shared" si="8"/>
        <v>0</v>
      </c>
      <c r="AH22" s="29">
        <f t="shared" si="12"/>
        <v>378585</v>
      </c>
      <c r="AI22" s="29">
        <v>378585</v>
      </c>
      <c r="AJ22" s="22">
        <f t="shared" si="9"/>
        <v>0</v>
      </c>
      <c r="AK22" s="29">
        <f t="shared" si="13"/>
        <v>394178</v>
      </c>
      <c r="AL22" s="29">
        <v>394178</v>
      </c>
      <c r="AM22" s="22">
        <f t="shared" si="10"/>
        <v>0</v>
      </c>
    </row>
    <row r="23" spans="1:39" ht="18" customHeight="1" x14ac:dyDescent="0.35">
      <c r="A23" s="70">
        <f>'Energy - Master'!A22</f>
        <v>46042</v>
      </c>
      <c r="B23" s="29">
        <f t="shared" si="14"/>
        <v>720</v>
      </c>
      <c r="C23" s="29">
        <v>720</v>
      </c>
      <c r="D23" s="29">
        <v>0</v>
      </c>
      <c r="E23" s="22">
        <f t="shared" si="0"/>
        <v>0</v>
      </c>
      <c r="F23" s="22" t="str">
        <f t="shared" si="1"/>
        <v/>
      </c>
      <c r="G23" s="29">
        <f t="shared" si="15"/>
        <v>760</v>
      </c>
      <c r="H23" s="29">
        <v>760</v>
      </c>
      <c r="I23" s="29">
        <v>0</v>
      </c>
      <c r="J23" s="22">
        <f t="shared" si="2"/>
        <v>0</v>
      </c>
      <c r="K23" s="22" t="str">
        <f t="shared" si="3"/>
        <v/>
      </c>
      <c r="L23" s="29">
        <f t="shared" si="16"/>
        <v>755</v>
      </c>
      <c r="M23" s="29">
        <v>755</v>
      </c>
      <c r="N23" s="29"/>
      <c r="O23" s="22">
        <f t="shared" si="4"/>
        <v>0</v>
      </c>
      <c r="P23" s="22" t="str">
        <f t="shared" si="5"/>
        <v/>
      </c>
      <c r="Q23" s="29">
        <v>900</v>
      </c>
      <c r="R23" s="29">
        <v>900</v>
      </c>
      <c r="S23" s="29">
        <v>0</v>
      </c>
      <c r="T23" s="29">
        <v>850</v>
      </c>
      <c r="U23" s="29">
        <v>850</v>
      </c>
      <c r="V23" s="29">
        <v>0</v>
      </c>
      <c r="W23" s="29">
        <v>900</v>
      </c>
      <c r="X23" s="29">
        <v>900</v>
      </c>
      <c r="Y23" s="29">
        <v>0</v>
      </c>
      <c r="Z23" s="29">
        <v>690</v>
      </c>
      <c r="AA23" s="29">
        <v>690</v>
      </c>
      <c r="AB23" s="29">
        <v>0</v>
      </c>
      <c r="AC23" s="22">
        <f t="shared" si="6"/>
        <v>3340</v>
      </c>
      <c r="AD23" s="22">
        <f t="shared" si="7"/>
        <v>0</v>
      </c>
      <c r="AE23" s="29">
        <f t="shared" si="11"/>
        <v>405934</v>
      </c>
      <c r="AF23" s="29">
        <v>405934</v>
      </c>
      <c r="AG23" s="22">
        <f t="shared" si="8"/>
        <v>0</v>
      </c>
      <c r="AH23" s="29">
        <f t="shared" si="12"/>
        <v>378585</v>
      </c>
      <c r="AI23" s="29">
        <v>378585</v>
      </c>
      <c r="AJ23" s="22">
        <f t="shared" si="9"/>
        <v>0</v>
      </c>
      <c r="AK23" s="29">
        <f t="shared" si="13"/>
        <v>394178</v>
      </c>
      <c r="AL23" s="29">
        <v>394178</v>
      </c>
      <c r="AM23" s="22">
        <f t="shared" si="10"/>
        <v>0</v>
      </c>
    </row>
    <row r="24" spans="1:39" ht="18" customHeight="1" x14ac:dyDescent="0.35">
      <c r="A24" s="70">
        <f>'Energy - Master'!A23</f>
        <v>46043</v>
      </c>
      <c r="B24" s="29">
        <f t="shared" si="14"/>
        <v>720</v>
      </c>
      <c r="C24" s="29">
        <v>720</v>
      </c>
      <c r="D24" s="29">
        <v>0</v>
      </c>
      <c r="E24" s="22">
        <f t="shared" si="0"/>
        <v>0</v>
      </c>
      <c r="F24" s="22" t="str">
        <f t="shared" si="1"/>
        <v/>
      </c>
      <c r="G24" s="29">
        <f t="shared" si="15"/>
        <v>760</v>
      </c>
      <c r="H24" s="29">
        <v>760</v>
      </c>
      <c r="I24" s="29">
        <v>0</v>
      </c>
      <c r="J24" s="22">
        <f t="shared" si="2"/>
        <v>0</v>
      </c>
      <c r="K24" s="22" t="str">
        <f t="shared" si="3"/>
        <v/>
      </c>
      <c r="L24" s="29">
        <f t="shared" si="16"/>
        <v>755</v>
      </c>
      <c r="M24" s="29">
        <v>755</v>
      </c>
      <c r="N24" s="29"/>
      <c r="O24" s="22">
        <f t="shared" si="4"/>
        <v>0</v>
      </c>
      <c r="P24" s="22" t="str">
        <f t="shared" si="5"/>
        <v/>
      </c>
      <c r="Q24" s="29">
        <v>900</v>
      </c>
      <c r="R24" s="29">
        <v>900</v>
      </c>
      <c r="S24" s="29">
        <v>0</v>
      </c>
      <c r="T24" s="29">
        <v>850</v>
      </c>
      <c r="U24" s="29">
        <v>850</v>
      </c>
      <c r="V24" s="29">
        <v>0</v>
      </c>
      <c r="W24" s="29">
        <v>900</v>
      </c>
      <c r="X24" s="29">
        <v>900</v>
      </c>
      <c r="Y24" s="29">
        <v>0</v>
      </c>
      <c r="Z24" s="29">
        <v>690</v>
      </c>
      <c r="AA24" s="29">
        <v>690</v>
      </c>
      <c r="AB24" s="29">
        <v>0</v>
      </c>
      <c r="AC24" s="22">
        <f t="shared" si="6"/>
        <v>3340</v>
      </c>
      <c r="AD24" s="22">
        <f t="shared" si="7"/>
        <v>0</v>
      </c>
      <c r="AE24" s="29">
        <f t="shared" si="11"/>
        <v>405934</v>
      </c>
      <c r="AF24" s="29">
        <v>405934</v>
      </c>
      <c r="AG24" s="22">
        <f t="shared" si="8"/>
        <v>0</v>
      </c>
      <c r="AH24" s="29">
        <f t="shared" si="12"/>
        <v>378585</v>
      </c>
      <c r="AI24" s="29">
        <v>378585</v>
      </c>
      <c r="AJ24" s="22">
        <f t="shared" si="9"/>
        <v>0</v>
      </c>
      <c r="AK24" s="29">
        <f t="shared" si="13"/>
        <v>394178</v>
      </c>
      <c r="AL24" s="29">
        <v>394178</v>
      </c>
      <c r="AM24" s="22">
        <f t="shared" si="10"/>
        <v>0</v>
      </c>
    </row>
    <row r="25" spans="1:39" ht="18" customHeight="1" x14ac:dyDescent="0.35">
      <c r="A25" s="70">
        <f>'Energy - Master'!A24</f>
        <v>46044</v>
      </c>
      <c r="B25" s="29">
        <f t="shared" si="14"/>
        <v>720</v>
      </c>
      <c r="C25" s="29">
        <v>720</v>
      </c>
      <c r="D25" s="29">
        <v>0</v>
      </c>
      <c r="E25" s="22">
        <f t="shared" si="0"/>
        <v>0</v>
      </c>
      <c r="F25" s="22" t="str">
        <f t="shared" si="1"/>
        <v/>
      </c>
      <c r="G25" s="29">
        <f t="shared" si="15"/>
        <v>760</v>
      </c>
      <c r="H25" s="29">
        <v>760</v>
      </c>
      <c r="I25" s="29">
        <v>0</v>
      </c>
      <c r="J25" s="22">
        <f t="shared" si="2"/>
        <v>0</v>
      </c>
      <c r="K25" s="22" t="str">
        <f t="shared" si="3"/>
        <v/>
      </c>
      <c r="L25" s="29">
        <f t="shared" si="16"/>
        <v>755</v>
      </c>
      <c r="M25" s="29">
        <v>755</v>
      </c>
      <c r="N25" s="29"/>
      <c r="O25" s="22">
        <f t="shared" si="4"/>
        <v>0</v>
      </c>
      <c r="P25" s="22" t="str">
        <f t="shared" si="5"/>
        <v/>
      </c>
      <c r="Q25" s="29">
        <v>900</v>
      </c>
      <c r="R25" s="29">
        <v>900</v>
      </c>
      <c r="S25" s="29">
        <v>0</v>
      </c>
      <c r="T25" s="29">
        <v>850</v>
      </c>
      <c r="U25" s="29">
        <v>850</v>
      </c>
      <c r="V25" s="29">
        <v>0</v>
      </c>
      <c r="W25" s="29">
        <v>900</v>
      </c>
      <c r="X25" s="29">
        <v>900</v>
      </c>
      <c r="Y25" s="29">
        <v>0</v>
      </c>
      <c r="Z25" s="29">
        <v>690</v>
      </c>
      <c r="AA25" s="29">
        <v>690</v>
      </c>
      <c r="AB25" s="29">
        <v>0</v>
      </c>
      <c r="AC25" s="22">
        <f t="shared" si="6"/>
        <v>3340</v>
      </c>
      <c r="AD25" s="22">
        <f t="shared" si="7"/>
        <v>0</v>
      </c>
      <c r="AE25" s="29">
        <f t="shared" si="11"/>
        <v>405934</v>
      </c>
      <c r="AF25" s="29">
        <v>405934</v>
      </c>
      <c r="AG25" s="22">
        <f t="shared" si="8"/>
        <v>0</v>
      </c>
      <c r="AH25" s="29">
        <f t="shared" si="12"/>
        <v>378585</v>
      </c>
      <c r="AI25" s="29">
        <v>378585</v>
      </c>
      <c r="AJ25" s="22">
        <f t="shared" si="9"/>
        <v>0</v>
      </c>
      <c r="AK25" s="29">
        <f t="shared" si="13"/>
        <v>394178</v>
      </c>
      <c r="AL25" s="29">
        <v>394178</v>
      </c>
      <c r="AM25" s="22">
        <f t="shared" si="10"/>
        <v>0</v>
      </c>
    </row>
    <row r="26" spans="1:39" ht="18" customHeight="1" x14ac:dyDescent="0.35">
      <c r="A26" s="70">
        <f>'Energy - Master'!A25</f>
        <v>46045</v>
      </c>
      <c r="B26" s="29">
        <f t="shared" si="14"/>
        <v>720</v>
      </c>
      <c r="C26" s="29">
        <v>720</v>
      </c>
      <c r="D26" s="29">
        <v>0</v>
      </c>
      <c r="E26" s="22">
        <f t="shared" si="0"/>
        <v>0</v>
      </c>
      <c r="F26" s="22" t="str">
        <f t="shared" si="1"/>
        <v/>
      </c>
      <c r="G26" s="29">
        <f t="shared" si="15"/>
        <v>760</v>
      </c>
      <c r="H26" s="29">
        <v>760</v>
      </c>
      <c r="I26" s="29">
        <v>0</v>
      </c>
      <c r="J26" s="22">
        <f t="shared" si="2"/>
        <v>0</v>
      </c>
      <c r="K26" s="22" t="str">
        <f t="shared" si="3"/>
        <v/>
      </c>
      <c r="L26" s="29">
        <f t="shared" si="16"/>
        <v>755</v>
      </c>
      <c r="M26" s="29">
        <v>755</v>
      </c>
      <c r="N26" s="29"/>
      <c r="O26" s="22">
        <f t="shared" si="4"/>
        <v>0</v>
      </c>
      <c r="P26" s="22" t="str">
        <f t="shared" si="5"/>
        <v/>
      </c>
      <c r="Q26" s="29">
        <v>900</v>
      </c>
      <c r="R26" s="29">
        <v>900</v>
      </c>
      <c r="S26" s="29">
        <v>0</v>
      </c>
      <c r="T26" s="29">
        <v>850</v>
      </c>
      <c r="U26" s="29">
        <v>850</v>
      </c>
      <c r="V26" s="29">
        <v>0</v>
      </c>
      <c r="W26" s="29">
        <v>900</v>
      </c>
      <c r="X26" s="29">
        <v>900</v>
      </c>
      <c r="Y26" s="29">
        <v>0</v>
      </c>
      <c r="Z26" s="29">
        <v>690</v>
      </c>
      <c r="AA26" s="29">
        <v>690</v>
      </c>
      <c r="AB26" s="29">
        <v>0</v>
      </c>
      <c r="AC26" s="22">
        <f t="shared" si="6"/>
        <v>3340</v>
      </c>
      <c r="AD26" s="22">
        <f t="shared" si="7"/>
        <v>0</v>
      </c>
      <c r="AE26" s="29">
        <f t="shared" si="11"/>
        <v>405934</v>
      </c>
      <c r="AF26" s="29">
        <v>405934</v>
      </c>
      <c r="AG26" s="22">
        <f t="shared" si="8"/>
        <v>0</v>
      </c>
      <c r="AH26" s="29">
        <f t="shared" si="12"/>
        <v>378585</v>
      </c>
      <c r="AI26" s="29">
        <v>378585</v>
      </c>
      <c r="AJ26" s="22">
        <f t="shared" si="9"/>
        <v>0</v>
      </c>
      <c r="AK26" s="29">
        <f t="shared" si="13"/>
        <v>394178</v>
      </c>
      <c r="AL26" s="29">
        <v>394178</v>
      </c>
      <c r="AM26" s="22">
        <f t="shared" si="10"/>
        <v>0</v>
      </c>
    </row>
    <row r="27" spans="1:39" ht="18" customHeight="1" x14ac:dyDescent="0.35">
      <c r="A27" s="70">
        <f>'Energy - Master'!A26</f>
        <v>46046</v>
      </c>
      <c r="B27" s="29">
        <f t="shared" si="14"/>
        <v>720</v>
      </c>
      <c r="C27" s="29">
        <v>750</v>
      </c>
      <c r="D27" s="29">
        <v>75</v>
      </c>
      <c r="E27" s="22">
        <f t="shared" si="0"/>
        <v>45</v>
      </c>
      <c r="F27" s="22">
        <f t="shared" si="1"/>
        <v>2.1111111111111112</v>
      </c>
      <c r="G27" s="29">
        <f t="shared" si="15"/>
        <v>760</v>
      </c>
      <c r="H27" s="29">
        <v>745</v>
      </c>
      <c r="I27" s="29">
        <v>0</v>
      </c>
      <c r="J27" s="22">
        <f t="shared" si="2"/>
        <v>15</v>
      </c>
      <c r="K27" s="22">
        <f t="shared" si="3"/>
        <v>2.6666666666666665</v>
      </c>
      <c r="L27" s="29">
        <f t="shared" si="16"/>
        <v>755</v>
      </c>
      <c r="M27" s="29">
        <v>730</v>
      </c>
      <c r="N27" s="29">
        <v>525</v>
      </c>
      <c r="O27" s="22">
        <f t="shared" si="4"/>
        <v>550</v>
      </c>
      <c r="P27" s="22">
        <f t="shared" si="5"/>
        <v>2.4709090909090907</v>
      </c>
      <c r="Q27" s="29">
        <v>900</v>
      </c>
      <c r="R27" s="29">
        <v>900</v>
      </c>
      <c r="S27" s="29">
        <v>0</v>
      </c>
      <c r="T27" s="29">
        <v>850</v>
      </c>
      <c r="U27" s="29">
        <v>550</v>
      </c>
      <c r="V27" s="29">
        <v>0</v>
      </c>
      <c r="W27" s="29">
        <v>900</v>
      </c>
      <c r="X27" s="29">
        <v>600</v>
      </c>
      <c r="Y27" s="29">
        <v>0</v>
      </c>
      <c r="Z27" s="29">
        <v>690</v>
      </c>
      <c r="AA27" s="29">
        <v>690</v>
      </c>
      <c r="AB27" s="29">
        <v>0</v>
      </c>
      <c r="AC27" s="22">
        <f t="shared" si="6"/>
        <v>2740</v>
      </c>
      <c r="AD27" s="22">
        <f t="shared" si="7"/>
        <v>610</v>
      </c>
      <c r="AE27" s="29">
        <f t="shared" si="11"/>
        <v>405934</v>
      </c>
      <c r="AF27" s="29">
        <v>406029</v>
      </c>
      <c r="AG27" s="22">
        <f t="shared" si="8"/>
        <v>95</v>
      </c>
      <c r="AH27" s="29">
        <f t="shared" si="12"/>
        <v>378585</v>
      </c>
      <c r="AI27" s="29">
        <v>378625</v>
      </c>
      <c r="AJ27" s="22">
        <f t="shared" si="9"/>
        <v>40</v>
      </c>
      <c r="AK27" s="29">
        <f t="shared" si="13"/>
        <v>394178</v>
      </c>
      <c r="AL27" s="29">
        <v>395537</v>
      </c>
      <c r="AM27" s="22">
        <f t="shared" si="10"/>
        <v>1359</v>
      </c>
    </row>
    <row r="28" spans="1:39" ht="18" customHeight="1" x14ac:dyDescent="0.35">
      <c r="A28" s="70">
        <f>'Energy - Master'!A27</f>
        <v>46047</v>
      </c>
      <c r="B28" s="29">
        <f t="shared" si="14"/>
        <v>750</v>
      </c>
      <c r="C28" s="29">
        <v>750</v>
      </c>
      <c r="D28" s="29">
        <v>40</v>
      </c>
      <c r="E28" s="22">
        <f t="shared" si="0"/>
        <v>40</v>
      </c>
      <c r="F28" s="22">
        <f t="shared" si="1"/>
        <v>2.2250000000000001</v>
      </c>
      <c r="G28" s="29">
        <f t="shared" si="15"/>
        <v>745</v>
      </c>
      <c r="H28" s="29">
        <v>730</v>
      </c>
      <c r="I28" s="29">
        <v>0</v>
      </c>
      <c r="J28" s="22">
        <f t="shared" si="2"/>
        <v>15</v>
      </c>
      <c r="K28" s="22">
        <f t="shared" si="3"/>
        <v>2.3333333333333335</v>
      </c>
      <c r="L28" s="29">
        <f t="shared" si="16"/>
        <v>730</v>
      </c>
      <c r="M28" s="29">
        <v>730</v>
      </c>
      <c r="N28" s="29">
        <v>50</v>
      </c>
      <c r="O28" s="22">
        <f t="shared" si="4"/>
        <v>50</v>
      </c>
      <c r="P28" s="22">
        <f t="shared" si="5"/>
        <v>2.66</v>
      </c>
      <c r="Q28" s="29">
        <v>900</v>
      </c>
      <c r="R28" s="29">
        <v>900</v>
      </c>
      <c r="S28" s="29">
        <v>0</v>
      </c>
      <c r="T28" s="29">
        <v>550</v>
      </c>
      <c r="U28" s="29">
        <v>700</v>
      </c>
      <c r="V28" s="29">
        <v>0</v>
      </c>
      <c r="W28" s="29">
        <v>600</v>
      </c>
      <c r="X28" s="29">
        <v>600</v>
      </c>
      <c r="Y28" s="29">
        <v>0</v>
      </c>
      <c r="Z28" s="29">
        <v>690</v>
      </c>
      <c r="AA28" s="29">
        <v>450</v>
      </c>
      <c r="AB28" s="29">
        <v>0</v>
      </c>
      <c r="AC28" s="22">
        <f t="shared" si="6"/>
        <v>2650</v>
      </c>
      <c r="AD28" s="22">
        <f t="shared" si="7"/>
        <v>105</v>
      </c>
      <c r="AE28" s="29">
        <f t="shared" si="11"/>
        <v>406029</v>
      </c>
      <c r="AF28" s="29">
        <v>406118</v>
      </c>
      <c r="AG28" s="22">
        <f t="shared" si="8"/>
        <v>89</v>
      </c>
      <c r="AH28" s="29">
        <f t="shared" si="12"/>
        <v>378625</v>
      </c>
      <c r="AI28" s="29">
        <v>378660</v>
      </c>
      <c r="AJ28" s="22">
        <f t="shared" si="9"/>
        <v>35</v>
      </c>
      <c r="AK28" s="29">
        <f t="shared" si="13"/>
        <v>395537</v>
      </c>
      <c r="AL28" s="29">
        <v>395670</v>
      </c>
      <c r="AM28" s="22">
        <f t="shared" si="10"/>
        <v>133</v>
      </c>
    </row>
    <row r="29" spans="1:39" ht="18" customHeight="1" x14ac:dyDescent="0.35">
      <c r="A29" s="70">
        <f>'Energy - Master'!A28</f>
        <v>46048</v>
      </c>
      <c r="B29" s="29">
        <f t="shared" si="14"/>
        <v>750</v>
      </c>
      <c r="C29" s="29">
        <v>830</v>
      </c>
      <c r="D29" s="29">
        <v>100</v>
      </c>
      <c r="E29" s="22">
        <f t="shared" si="0"/>
        <v>20</v>
      </c>
      <c r="F29" s="22">
        <f t="shared" si="1"/>
        <v>1.1000000000000001</v>
      </c>
      <c r="G29" s="29">
        <f t="shared" si="15"/>
        <v>730</v>
      </c>
      <c r="H29" s="29">
        <v>780</v>
      </c>
      <c r="I29" s="29">
        <v>50</v>
      </c>
      <c r="J29" s="22">
        <f t="shared" si="2"/>
        <v>0</v>
      </c>
      <c r="K29" s="22" t="str">
        <f t="shared" si="3"/>
        <v/>
      </c>
      <c r="L29" s="29">
        <f t="shared" si="16"/>
        <v>730</v>
      </c>
      <c r="M29" s="29">
        <v>770</v>
      </c>
      <c r="N29" s="29">
        <v>50</v>
      </c>
      <c r="O29" s="22">
        <f t="shared" si="4"/>
        <v>10</v>
      </c>
      <c r="P29" s="22">
        <f t="shared" si="5"/>
        <v>2.2999999999999998</v>
      </c>
      <c r="Q29" s="29">
        <v>900</v>
      </c>
      <c r="R29" s="29">
        <v>900</v>
      </c>
      <c r="S29" s="29">
        <v>0</v>
      </c>
      <c r="T29" s="29">
        <v>700</v>
      </c>
      <c r="U29" s="29">
        <v>900</v>
      </c>
      <c r="V29" s="29">
        <v>200</v>
      </c>
      <c r="W29" s="29">
        <v>600</v>
      </c>
      <c r="X29" s="29">
        <v>600</v>
      </c>
      <c r="Y29" s="29">
        <v>0</v>
      </c>
      <c r="Z29" s="29">
        <v>450</v>
      </c>
      <c r="AA29" s="29">
        <v>450</v>
      </c>
      <c r="AB29" s="29">
        <v>0</v>
      </c>
      <c r="AC29" s="22">
        <f t="shared" si="6"/>
        <v>2850</v>
      </c>
      <c r="AD29" s="22">
        <f t="shared" si="7"/>
        <v>30</v>
      </c>
      <c r="AE29" s="29">
        <f t="shared" si="11"/>
        <v>406118</v>
      </c>
      <c r="AF29" s="29">
        <v>406140</v>
      </c>
      <c r="AG29" s="22">
        <f t="shared" si="8"/>
        <v>22</v>
      </c>
      <c r="AH29" s="29">
        <f t="shared" si="12"/>
        <v>378660</v>
      </c>
      <c r="AI29" s="29">
        <v>378675</v>
      </c>
      <c r="AJ29" s="22">
        <f t="shared" si="9"/>
        <v>15</v>
      </c>
      <c r="AK29" s="29">
        <f t="shared" si="13"/>
        <v>395670</v>
      </c>
      <c r="AL29" s="29">
        <v>395693</v>
      </c>
      <c r="AM29" s="22">
        <f t="shared" si="10"/>
        <v>23</v>
      </c>
    </row>
    <row r="30" spans="1:39" ht="18" customHeight="1" x14ac:dyDescent="0.35">
      <c r="A30" s="70">
        <f>'Energy - Master'!A29</f>
        <v>46049</v>
      </c>
      <c r="B30" s="29">
        <f t="shared" si="14"/>
        <v>830</v>
      </c>
      <c r="C30" s="29">
        <v>760</v>
      </c>
      <c r="D30" s="29">
        <v>490</v>
      </c>
      <c r="E30" s="22">
        <f t="shared" si="0"/>
        <v>560</v>
      </c>
      <c r="F30" s="22">
        <f t="shared" si="1"/>
        <v>1.8607142857142858</v>
      </c>
      <c r="G30" s="29">
        <f t="shared" si="15"/>
        <v>780</v>
      </c>
      <c r="H30" s="29">
        <v>750</v>
      </c>
      <c r="I30" s="29">
        <v>0</v>
      </c>
      <c r="J30" s="22">
        <f t="shared" si="2"/>
        <v>30</v>
      </c>
      <c r="K30" s="22">
        <f t="shared" si="3"/>
        <v>2.4</v>
      </c>
      <c r="L30" s="29">
        <f t="shared" si="16"/>
        <v>770</v>
      </c>
      <c r="M30" s="29">
        <v>755</v>
      </c>
      <c r="N30" s="29"/>
      <c r="O30" s="22">
        <f t="shared" si="4"/>
        <v>15</v>
      </c>
      <c r="P30" s="22">
        <f t="shared" si="5"/>
        <v>1.7333333333333334</v>
      </c>
      <c r="Q30" s="29">
        <v>900</v>
      </c>
      <c r="R30" s="29">
        <v>790</v>
      </c>
      <c r="S30" s="29">
        <v>0</v>
      </c>
      <c r="T30" s="29">
        <v>900</v>
      </c>
      <c r="U30" s="29">
        <v>900</v>
      </c>
      <c r="V30" s="29">
        <v>0</v>
      </c>
      <c r="W30" s="29">
        <v>600</v>
      </c>
      <c r="X30" s="29">
        <v>500</v>
      </c>
      <c r="Y30" s="29">
        <v>0</v>
      </c>
      <c r="Z30" s="29">
        <v>450</v>
      </c>
      <c r="AA30" s="29">
        <v>50</v>
      </c>
      <c r="AB30" s="29">
        <v>0</v>
      </c>
      <c r="AC30" s="22">
        <f t="shared" si="6"/>
        <v>2240</v>
      </c>
      <c r="AD30" s="22">
        <f t="shared" si="7"/>
        <v>605</v>
      </c>
      <c r="AE30" s="29">
        <f t="shared" si="11"/>
        <v>406140</v>
      </c>
      <c r="AF30" s="29">
        <v>407182</v>
      </c>
      <c r="AG30" s="22">
        <f t="shared" si="8"/>
        <v>1042</v>
      </c>
      <c r="AH30" s="29">
        <f t="shared" si="12"/>
        <v>378675</v>
      </c>
      <c r="AI30" s="29">
        <v>378747</v>
      </c>
      <c r="AJ30" s="22">
        <f t="shared" si="9"/>
        <v>72</v>
      </c>
      <c r="AK30" s="29">
        <f t="shared" si="13"/>
        <v>395693</v>
      </c>
      <c r="AL30" s="29">
        <v>395719</v>
      </c>
      <c r="AM30" s="22">
        <f t="shared" si="10"/>
        <v>26</v>
      </c>
    </row>
    <row r="31" spans="1:39" ht="18" customHeight="1" x14ac:dyDescent="0.35">
      <c r="A31" s="70">
        <f>'Energy - Master'!A30</f>
        <v>46050</v>
      </c>
      <c r="B31" s="29">
        <f t="shared" si="14"/>
        <v>760</v>
      </c>
      <c r="C31" s="29">
        <v>850</v>
      </c>
      <c r="D31" s="29">
        <v>170</v>
      </c>
      <c r="E31" s="22">
        <f t="shared" si="0"/>
        <v>80</v>
      </c>
      <c r="F31" s="22">
        <f t="shared" si="1"/>
        <v>2.6375000000000002</v>
      </c>
      <c r="G31" s="29">
        <f t="shared" si="15"/>
        <v>750</v>
      </c>
      <c r="H31" s="29">
        <v>850</v>
      </c>
      <c r="I31" s="29">
        <v>120</v>
      </c>
      <c r="J31" s="22">
        <f t="shared" si="2"/>
        <v>20</v>
      </c>
      <c r="K31" s="22">
        <f t="shared" si="3"/>
        <v>2.6</v>
      </c>
      <c r="L31" s="29">
        <f t="shared" si="16"/>
        <v>755</v>
      </c>
      <c r="M31" s="29">
        <v>850</v>
      </c>
      <c r="N31" s="29">
        <v>115</v>
      </c>
      <c r="O31" s="22">
        <f t="shared" si="4"/>
        <v>20</v>
      </c>
      <c r="P31" s="22">
        <f t="shared" si="5"/>
        <v>1.95</v>
      </c>
      <c r="Q31" s="29">
        <v>790</v>
      </c>
      <c r="R31" s="29">
        <v>960</v>
      </c>
      <c r="S31" s="29">
        <v>170</v>
      </c>
      <c r="T31" s="29">
        <v>900</v>
      </c>
      <c r="U31" s="29">
        <v>865</v>
      </c>
      <c r="V31" s="29">
        <v>0</v>
      </c>
      <c r="W31" s="29">
        <v>500</v>
      </c>
      <c r="X31" s="29">
        <v>850</v>
      </c>
      <c r="Y31" s="29">
        <v>350</v>
      </c>
      <c r="Z31" s="29">
        <v>50</v>
      </c>
      <c r="AA31" s="29">
        <v>360</v>
      </c>
      <c r="AB31" s="29">
        <v>310</v>
      </c>
      <c r="AC31" s="22">
        <f t="shared" si="6"/>
        <v>3035</v>
      </c>
      <c r="AD31" s="22">
        <f t="shared" si="7"/>
        <v>120</v>
      </c>
      <c r="AE31" s="29">
        <f t="shared" si="11"/>
        <v>407182</v>
      </c>
      <c r="AF31" s="29">
        <v>407393</v>
      </c>
      <c r="AG31" s="22">
        <f t="shared" si="8"/>
        <v>211</v>
      </c>
      <c r="AH31" s="29">
        <f t="shared" si="12"/>
        <v>378747</v>
      </c>
      <c r="AI31" s="29">
        <v>378799</v>
      </c>
      <c r="AJ31" s="22">
        <f t="shared" si="9"/>
        <v>52</v>
      </c>
      <c r="AK31" s="29">
        <f t="shared" si="13"/>
        <v>395719</v>
      </c>
      <c r="AL31" s="29">
        <v>395758</v>
      </c>
      <c r="AM31" s="22">
        <f t="shared" si="10"/>
        <v>39</v>
      </c>
    </row>
    <row r="32" spans="1:39" ht="18" customHeight="1" x14ac:dyDescent="0.35">
      <c r="A32" s="70">
        <f>'Energy - Master'!A31</f>
        <v>46051</v>
      </c>
      <c r="B32" s="29">
        <f t="shared" si="14"/>
        <v>850</v>
      </c>
      <c r="C32" s="29">
        <v>850</v>
      </c>
      <c r="D32" s="29">
        <v>0</v>
      </c>
      <c r="E32" s="22">
        <f t="shared" si="0"/>
        <v>0</v>
      </c>
      <c r="F32" s="22" t="str">
        <f t="shared" si="1"/>
        <v/>
      </c>
      <c r="G32" s="29">
        <f t="shared" si="15"/>
        <v>850</v>
      </c>
      <c r="H32" s="29">
        <v>850</v>
      </c>
      <c r="I32" s="29">
        <v>0</v>
      </c>
      <c r="J32" s="22">
        <f t="shared" si="2"/>
        <v>0</v>
      </c>
      <c r="K32" s="22" t="str">
        <f t="shared" si="3"/>
        <v/>
      </c>
      <c r="L32" s="29">
        <f t="shared" si="16"/>
        <v>850</v>
      </c>
      <c r="M32" s="29">
        <v>850</v>
      </c>
      <c r="N32" s="29"/>
      <c r="O32" s="22">
        <f t="shared" si="4"/>
        <v>0</v>
      </c>
      <c r="P32" s="22" t="str">
        <f t="shared" si="5"/>
        <v/>
      </c>
      <c r="Q32" s="29">
        <v>960</v>
      </c>
      <c r="R32" s="29">
        <v>960</v>
      </c>
      <c r="S32" s="29">
        <v>0</v>
      </c>
      <c r="T32" s="29">
        <v>865</v>
      </c>
      <c r="U32" s="29">
        <v>865</v>
      </c>
      <c r="V32" s="29">
        <v>0</v>
      </c>
      <c r="W32" s="29">
        <v>850</v>
      </c>
      <c r="X32" s="29">
        <v>850</v>
      </c>
      <c r="Y32" s="29">
        <v>0</v>
      </c>
      <c r="Z32" s="29">
        <v>360</v>
      </c>
      <c r="AA32" s="29">
        <v>360</v>
      </c>
      <c r="AB32" s="29">
        <v>0</v>
      </c>
      <c r="AC32" s="22">
        <f t="shared" si="6"/>
        <v>3035</v>
      </c>
      <c r="AD32" s="22">
        <f t="shared" si="7"/>
        <v>0</v>
      </c>
      <c r="AE32" s="29">
        <f t="shared" si="11"/>
        <v>407393</v>
      </c>
      <c r="AF32" s="29">
        <v>407393</v>
      </c>
      <c r="AG32" s="22">
        <f t="shared" si="8"/>
        <v>0</v>
      </c>
      <c r="AH32" s="29">
        <f t="shared" si="12"/>
        <v>378799</v>
      </c>
      <c r="AI32" s="29">
        <v>378799</v>
      </c>
      <c r="AJ32" s="22">
        <f t="shared" si="9"/>
        <v>0</v>
      </c>
      <c r="AK32" s="29">
        <f t="shared" si="13"/>
        <v>395758</v>
      </c>
      <c r="AL32" s="29">
        <v>395758</v>
      </c>
      <c r="AM32" s="22">
        <f t="shared" si="10"/>
        <v>0</v>
      </c>
    </row>
    <row r="33" spans="1:39" ht="18" customHeight="1" x14ac:dyDescent="0.35">
      <c r="A33" s="70">
        <f>'Energy - Master'!A32</f>
        <v>46052</v>
      </c>
      <c r="B33" s="29">
        <f t="shared" si="14"/>
        <v>850</v>
      </c>
      <c r="C33" s="29">
        <v>840</v>
      </c>
      <c r="D33" s="29">
        <v>0</v>
      </c>
      <c r="E33" s="22">
        <f t="shared" si="0"/>
        <v>10</v>
      </c>
      <c r="F33" s="22">
        <f t="shared" si="1"/>
        <v>1.6</v>
      </c>
      <c r="G33" s="29">
        <f t="shared" si="15"/>
        <v>850</v>
      </c>
      <c r="H33" s="29">
        <v>820</v>
      </c>
      <c r="I33" s="29">
        <v>0</v>
      </c>
      <c r="J33" s="22">
        <f t="shared" si="2"/>
        <v>30</v>
      </c>
      <c r="K33" s="22">
        <f t="shared" si="3"/>
        <v>2.2999999999999998</v>
      </c>
      <c r="L33" s="29">
        <f t="shared" si="16"/>
        <v>850</v>
      </c>
      <c r="M33" s="29">
        <v>835</v>
      </c>
      <c r="N33" s="29">
        <v>0</v>
      </c>
      <c r="O33" s="22">
        <f t="shared" si="4"/>
        <v>15</v>
      </c>
      <c r="P33" s="22">
        <f t="shared" si="5"/>
        <v>2.3333333333333335</v>
      </c>
      <c r="Q33" s="29">
        <v>960</v>
      </c>
      <c r="R33" s="29">
        <v>960</v>
      </c>
      <c r="S33" s="29">
        <v>0</v>
      </c>
      <c r="T33" s="29">
        <v>865</v>
      </c>
      <c r="U33" s="29">
        <v>865</v>
      </c>
      <c r="V33" s="29">
        <v>0</v>
      </c>
      <c r="W33" s="29">
        <v>850</v>
      </c>
      <c r="X33" s="29">
        <v>850</v>
      </c>
      <c r="Y33" s="29">
        <v>0</v>
      </c>
      <c r="Z33" s="29">
        <v>360</v>
      </c>
      <c r="AA33" s="29">
        <v>360</v>
      </c>
      <c r="AB33" s="29">
        <v>0</v>
      </c>
      <c r="AC33" s="22">
        <f t="shared" si="6"/>
        <v>3035</v>
      </c>
      <c r="AD33" s="22">
        <f t="shared" si="7"/>
        <v>55</v>
      </c>
      <c r="AE33" s="29">
        <f t="shared" si="11"/>
        <v>407393</v>
      </c>
      <c r="AF33" s="29">
        <v>407409</v>
      </c>
      <c r="AG33" s="22">
        <f t="shared" si="8"/>
        <v>16</v>
      </c>
      <c r="AH33" s="29">
        <f t="shared" si="12"/>
        <v>378799</v>
      </c>
      <c r="AI33" s="29">
        <v>378868</v>
      </c>
      <c r="AJ33" s="22">
        <f t="shared" si="9"/>
        <v>69</v>
      </c>
      <c r="AK33" s="29">
        <f t="shared" si="13"/>
        <v>395758</v>
      </c>
      <c r="AL33" s="29">
        <v>395793</v>
      </c>
      <c r="AM33" s="22">
        <f t="shared" si="10"/>
        <v>35</v>
      </c>
    </row>
    <row r="34" spans="1:39" ht="18" customHeight="1" x14ac:dyDescent="0.35">
      <c r="A34" s="70">
        <f>'Energy - Master'!A33</f>
        <v>46053</v>
      </c>
      <c r="B34" s="29">
        <f t="shared" si="14"/>
        <v>840</v>
      </c>
      <c r="C34" s="29">
        <v>830</v>
      </c>
      <c r="D34" s="29">
        <v>0</v>
      </c>
      <c r="E34" s="22">
        <f t="shared" si="0"/>
        <v>10</v>
      </c>
      <c r="F34" s="22">
        <f t="shared" si="1"/>
        <v>0</v>
      </c>
      <c r="G34" s="29">
        <f t="shared" si="15"/>
        <v>820</v>
      </c>
      <c r="H34" s="29">
        <v>800</v>
      </c>
      <c r="I34" s="29">
        <v>5</v>
      </c>
      <c r="J34" s="22">
        <f t="shared" si="2"/>
        <v>25</v>
      </c>
      <c r="K34" s="22">
        <f t="shared" si="3"/>
        <v>0</v>
      </c>
      <c r="L34" s="29">
        <f t="shared" si="16"/>
        <v>835</v>
      </c>
      <c r="M34" s="29">
        <v>810</v>
      </c>
      <c r="N34" s="29"/>
      <c r="O34" s="22">
        <f t="shared" si="4"/>
        <v>25</v>
      </c>
      <c r="P34" s="22">
        <f t="shared" si="5"/>
        <v>0</v>
      </c>
      <c r="Q34" s="29">
        <v>960</v>
      </c>
      <c r="R34" s="29">
        <v>900</v>
      </c>
      <c r="S34" s="29">
        <v>0</v>
      </c>
      <c r="T34" s="29">
        <v>865</v>
      </c>
      <c r="U34" s="29">
        <v>900</v>
      </c>
      <c r="V34" s="29">
        <v>0</v>
      </c>
      <c r="W34" s="29">
        <v>850</v>
      </c>
      <c r="X34" s="29">
        <v>700</v>
      </c>
      <c r="Y34" s="29">
        <v>0</v>
      </c>
      <c r="Z34" s="29">
        <v>360</v>
      </c>
      <c r="AA34" s="29">
        <v>360</v>
      </c>
      <c r="AB34" s="29">
        <v>0</v>
      </c>
      <c r="AC34" s="22">
        <f t="shared" si="6"/>
        <v>2860</v>
      </c>
      <c r="AD34" s="22">
        <f t="shared" si="7"/>
        <v>60</v>
      </c>
      <c r="AE34" s="29">
        <f t="shared" si="11"/>
        <v>407409</v>
      </c>
      <c r="AF34" s="29">
        <v>407409</v>
      </c>
      <c r="AG34" s="22">
        <f t="shared" si="8"/>
        <v>0</v>
      </c>
      <c r="AH34" s="29">
        <f t="shared" si="12"/>
        <v>378868</v>
      </c>
      <c r="AI34" s="29">
        <v>378868</v>
      </c>
      <c r="AJ34" s="22">
        <f t="shared" si="9"/>
        <v>0</v>
      </c>
      <c r="AK34" s="29">
        <f t="shared" si="13"/>
        <v>395793</v>
      </c>
      <c r="AL34" s="29">
        <v>395793</v>
      </c>
      <c r="AM34" s="22">
        <f t="shared" si="10"/>
        <v>0</v>
      </c>
    </row>
    <row r="35" spans="1:39" ht="18" customHeight="1" x14ac:dyDescent="0.35">
      <c r="A35" s="70">
        <f>'Energy - Master'!A34</f>
        <v>46054</v>
      </c>
      <c r="B35" s="29">
        <f t="shared" si="14"/>
        <v>830</v>
      </c>
      <c r="C35" s="29">
        <v>830</v>
      </c>
      <c r="D35" s="29">
        <v>0</v>
      </c>
      <c r="E35" s="22">
        <f t="shared" si="0"/>
        <v>0</v>
      </c>
      <c r="F35" s="22" t="str">
        <f t="shared" si="1"/>
        <v/>
      </c>
      <c r="G35" s="29">
        <f t="shared" si="15"/>
        <v>800</v>
      </c>
      <c r="H35" s="29">
        <v>800</v>
      </c>
      <c r="I35" s="29">
        <v>0</v>
      </c>
      <c r="J35" s="22">
        <f t="shared" si="2"/>
        <v>0</v>
      </c>
      <c r="K35" s="22" t="str">
        <f t="shared" si="3"/>
        <v/>
      </c>
      <c r="L35" s="29">
        <f t="shared" si="16"/>
        <v>810</v>
      </c>
      <c r="M35" s="29">
        <v>810</v>
      </c>
      <c r="N35" s="29">
        <v>0</v>
      </c>
      <c r="O35" s="22">
        <f t="shared" si="4"/>
        <v>0</v>
      </c>
      <c r="P35" s="22" t="str">
        <f t="shared" si="5"/>
        <v/>
      </c>
      <c r="Q35" s="29">
        <v>900</v>
      </c>
      <c r="R35" s="29">
        <v>900</v>
      </c>
      <c r="S35" s="29">
        <v>0</v>
      </c>
      <c r="T35" s="29">
        <v>900</v>
      </c>
      <c r="U35" s="29">
        <v>900</v>
      </c>
      <c r="V35" s="29">
        <v>0</v>
      </c>
      <c r="W35" s="29">
        <v>700</v>
      </c>
      <c r="X35" s="29">
        <v>700</v>
      </c>
      <c r="Y35" s="29">
        <v>0</v>
      </c>
      <c r="Z35" s="29">
        <v>360</v>
      </c>
      <c r="AA35" s="29">
        <v>360</v>
      </c>
      <c r="AB35" s="29">
        <v>0</v>
      </c>
      <c r="AC35" s="22">
        <f t="shared" si="6"/>
        <v>2860</v>
      </c>
      <c r="AD35" s="22">
        <f t="shared" si="7"/>
        <v>0</v>
      </c>
      <c r="AE35" s="29">
        <v>407409</v>
      </c>
      <c r="AF35" s="29">
        <v>407447</v>
      </c>
      <c r="AG35" s="22">
        <f t="shared" ref="AG35:AG62" si="17">AF35-AE35</f>
        <v>38</v>
      </c>
      <c r="AH35" s="29">
        <v>378868</v>
      </c>
      <c r="AI35" s="29">
        <v>379008</v>
      </c>
      <c r="AJ35" s="22">
        <f t="shared" ref="AJ35:AJ62" si="18">AI35-AH35</f>
        <v>140</v>
      </c>
      <c r="AK35" s="29">
        <v>395793</v>
      </c>
      <c r="AL35" s="29">
        <v>395854</v>
      </c>
      <c r="AM35" s="22">
        <f t="shared" ref="AM35:AM62" si="19">AL35-AK35</f>
        <v>61</v>
      </c>
    </row>
    <row r="36" spans="1:39" ht="18" customHeight="1" x14ac:dyDescent="0.35">
      <c r="A36" s="70">
        <f>'Energy - Master'!A35</f>
        <v>46055</v>
      </c>
      <c r="B36" s="29">
        <f t="shared" si="14"/>
        <v>830</v>
      </c>
      <c r="C36" s="29">
        <v>830</v>
      </c>
      <c r="D36" s="29">
        <v>0</v>
      </c>
      <c r="E36" s="22">
        <f t="shared" si="0"/>
        <v>0</v>
      </c>
      <c r="F36" s="22" t="str">
        <f t="shared" si="1"/>
        <v/>
      </c>
      <c r="G36" s="29">
        <f t="shared" si="15"/>
        <v>800</v>
      </c>
      <c r="H36" s="29">
        <v>800</v>
      </c>
      <c r="I36" s="29">
        <v>0</v>
      </c>
      <c r="J36" s="22">
        <f t="shared" si="2"/>
        <v>0</v>
      </c>
      <c r="K36" s="22" t="str">
        <f t="shared" si="3"/>
        <v/>
      </c>
      <c r="L36" s="29">
        <f t="shared" si="16"/>
        <v>810</v>
      </c>
      <c r="M36" s="29">
        <v>810</v>
      </c>
      <c r="N36" s="29">
        <v>0</v>
      </c>
      <c r="O36" s="22">
        <f t="shared" si="4"/>
        <v>0</v>
      </c>
      <c r="P36" s="22" t="str">
        <f t="shared" si="5"/>
        <v/>
      </c>
      <c r="Q36" s="29">
        <v>900</v>
      </c>
      <c r="R36" s="29">
        <v>900</v>
      </c>
      <c r="S36" s="29">
        <v>0</v>
      </c>
      <c r="T36" s="29">
        <v>900</v>
      </c>
      <c r="U36" s="29">
        <v>900</v>
      </c>
      <c r="V36" s="29">
        <v>0</v>
      </c>
      <c r="W36" s="29">
        <v>700</v>
      </c>
      <c r="X36" s="29">
        <v>700</v>
      </c>
      <c r="Y36" s="29">
        <v>0</v>
      </c>
      <c r="Z36" s="29">
        <v>360</v>
      </c>
      <c r="AA36" s="29">
        <v>360</v>
      </c>
      <c r="AB36" s="29">
        <v>0</v>
      </c>
      <c r="AC36" s="22">
        <f t="shared" si="6"/>
        <v>2860</v>
      </c>
      <c r="AD36" s="22">
        <f t="shared" si="7"/>
        <v>0</v>
      </c>
      <c r="AE36" s="29">
        <f t="shared" ref="AE36:AE62" si="20">AF35</f>
        <v>407447</v>
      </c>
      <c r="AF36" s="29">
        <v>407447</v>
      </c>
      <c r="AG36" s="22">
        <f t="shared" si="17"/>
        <v>0</v>
      </c>
      <c r="AH36" s="29">
        <f t="shared" ref="AH36:AH62" si="21">AI35</f>
        <v>379008</v>
      </c>
      <c r="AI36" s="29">
        <v>379008</v>
      </c>
      <c r="AJ36" s="22">
        <f t="shared" si="18"/>
        <v>0</v>
      </c>
      <c r="AK36" s="29">
        <f t="shared" ref="AK36:AK62" si="22">AL35</f>
        <v>395854</v>
      </c>
      <c r="AL36" s="29">
        <v>395854</v>
      </c>
      <c r="AM36" s="22">
        <f t="shared" si="19"/>
        <v>0</v>
      </c>
    </row>
    <row r="37" spans="1:39" ht="18" customHeight="1" x14ac:dyDescent="0.35">
      <c r="A37" s="70">
        <f>'Energy - Master'!A36</f>
        <v>46056</v>
      </c>
      <c r="B37" s="29">
        <f t="shared" si="14"/>
        <v>830</v>
      </c>
      <c r="C37" s="29">
        <v>820</v>
      </c>
      <c r="D37" s="29">
        <v>50</v>
      </c>
      <c r="E37" s="22">
        <f t="shared" si="0"/>
        <v>60</v>
      </c>
      <c r="F37" s="22">
        <f t="shared" si="1"/>
        <v>0.23333333333333334</v>
      </c>
      <c r="G37" s="29">
        <f t="shared" si="15"/>
        <v>800</v>
      </c>
      <c r="H37" s="29">
        <v>790</v>
      </c>
      <c r="I37" s="29">
        <v>50</v>
      </c>
      <c r="J37" s="22">
        <f t="shared" si="2"/>
        <v>60</v>
      </c>
      <c r="K37" s="22">
        <f t="shared" si="3"/>
        <v>0.26666666666666666</v>
      </c>
      <c r="L37" s="29">
        <f t="shared" si="16"/>
        <v>810</v>
      </c>
      <c r="M37" s="29">
        <v>800</v>
      </c>
      <c r="N37" s="29"/>
      <c r="O37" s="22">
        <f t="shared" si="4"/>
        <v>10</v>
      </c>
      <c r="P37" s="22">
        <f t="shared" si="5"/>
        <v>4.7</v>
      </c>
      <c r="Q37" s="29">
        <v>900</v>
      </c>
      <c r="R37" s="29">
        <v>900</v>
      </c>
      <c r="S37" s="29">
        <v>0</v>
      </c>
      <c r="T37" s="29">
        <v>900</v>
      </c>
      <c r="U37" s="29">
        <v>900</v>
      </c>
      <c r="V37" s="29">
        <v>0</v>
      </c>
      <c r="W37" s="29">
        <v>700</v>
      </c>
      <c r="X37" s="29">
        <v>700</v>
      </c>
      <c r="Y37" s="29">
        <v>0</v>
      </c>
      <c r="Z37" s="29">
        <v>360</v>
      </c>
      <c r="AA37" s="29">
        <v>360</v>
      </c>
      <c r="AB37" s="29">
        <v>0</v>
      </c>
      <c r="AC37" s="22">
        <f t="shared" si="6"/>
        <v>2860</v>
      </c>
      <c r="AD37" s="22">
        <f t="shared" si="7"/>
        <v>130</v>
      </c>
      <c r="AE37" s="29">
        <f t="shared" si="20"/>
        <v>407447</v>
      </c>
      <c r="AF37" s="29">
        <v>407461</v>
      </c>
      <c r="AG37" s="22">
        <f t="shared" si="17"/>
        <v>14</v>
      </c>
      <c r="AH37" s="29">
        <f t="shared" si="21"/>
        <v>379008</v>
      </c>
      <c r="AI37" s="29">
        <v>379024</v>
      </c>
      <c r="AJ37" s="22">
        <f t="shared" si="18"/>
        <v>16</v>
      </c>
      <c r="AK37" s="29">
        <f t="shared" si="22"/>
        <v>395854</v>
      </c>
      <c r="AL37" s="29">
        <v>395901</v>
      </c>
      <c r="AM37" s="22">
        <f t="shared" si="19"/>
        <v>47</v>
      </c>
    </row>
    <row r="38" spans="1:39" ht="18" customHeight="1" x14ac:dyDescent="0.35">
      <c r="A38" s="70">
        <f>'Energy - Master'!A37</f>
        <v>46057</v>
      </c>
      <c r="B38" s="29">
        <f t="shared" si="14"/>
        <v>820</v>
      </c>
      <c r="C38" s="29">
        <v>820</v>
      </c>
      <c r="D38" s="29">
        <v>0</v>
      </c>
      <c r="E38" s="22">
        <f t="shared" si="0"/>
        <v>0</v>
      </c>
      <c r="F38" s="22" t="str">
        <f t="shared" si="1"/>
        <v/>
      </c>
      <c r="G38" s="29">
        <f t="shared" si="15"/>
        <v>790</v>
      </c>
      <c r="H38" s="29">
        <v>790</v>
      </c>
      <c r="I38" s="29">
        <v>0</v>
      </c>
      <c r="J38" s="22">
        <f t="shared" si="2"/>
        <v>0</v>
      </c>
      <c r="K38" s="22" t="str">
        <f t="shared" si="3"/>
        <v/>
      </c>
      <c r="L38" s="29">
        <f t="shared" si="16"/>
        <v>800</v>
      </c>
      <c r="M38" s="29">
        <v>800</v>
      </c>
      <c r="N38" s="29"/>
      <c r="O38" s="22">
        <f t="shared" si="4"/>
        <v>0</v>
      </c>
      <c r="P38" s="22" t="str">
        <f t="shared" si="5"/>
        <v/>
      </c>
      <c r="Q38" s="29">
        <v>900</v>
      </c>
      <c r="R38" s="29">
        <v>900</v>
      </c>
      <c r="S38" s="29">
        <v>0</v>
      </c>
      <c r="T38" s="29">
        <v>900</v>
      </c>
      <c r="U38" s="29">
        <v>900</v>
      </c>
      <c r="V38" s="29">
        <v>0</v>
      </c>
      <c r="W38" s="29">
        <v>700</v>
      </c>
      <c r="X38" s="29">
        <v>700</v>
      </c>
      <c r="Y38" s="29">
        <v>0</v>
      </c>
      <c r="Z38" s="29">
        <v>360</v>
      </c>
      <c r="AA38" s="29">
        <v>360</v>
      </c>
      <c r="AB38" s="29">
        <v>0</v>
      </c>
      <c r="AC38" s="22">
        <f t="shared" si="6"/>
        <v>2860</v>
      </c>
      <c r="AD38" s="22">
        <f t="shared" si="7"/>
        <v>0</v>
      </c>
      <c r="AE38" s="29">
        <f t="shared" si="20"/>
        <v>407461</v>
      </c>
      <c r="AF38" s="29">
        <v>407461</v>
      </c>
      <c r="AG38" s="22">
        <f t="shared" si="17"/>
        <v>0</v>
      </c>
      <c r="AH38" s="29">
        <f t="shared" si="21"/>
        <v>379024</v>
      </c>
      <c r="AI38" s="29">
        <v>379024</v>
      </c>
      <c r="AJ38" s="22">
        <f t="shared" si="18"/>
        <v>0</v>
      </c>
      <c r="AK38" s="29">
        <f t="shared" si="22"/>
        <v>395901</v>
      </c>
      <c r="AL38" s="29">
        <v>395901</v>
      </c>
      <c r="AM38" s="22">
        <f t="shared" si="19"/>
        <v>0</v>
      </c>
    </row>
    <row r="39" spans="1:39" ht="18" customHeight="1" x14ac:dyDescent="0.35">
      <c r="A39" s="70">
        <f>'Energy - Master'!A38</f>
        <v>46058</v>
      </c>
      <c r="B39" s="29">
        <f t="shared" si="14"/>
        <v>820</v>
      </c>
      <c r="C39" s="29">
        <v>820</v>
      </c>
      <c r="D39" s="29">
        <v>0</v>
      </c>
      <c r="E39" s="22">
        <f t="shared" si="0"/>
        <v>0</v>
      </c>
      <c r="F39" s="22" t="str">
        <f t="shared" si="1"/>
        <v/>
      </c>
      <c r="G39" s="29">
        <f t="shared" si="15"/>
        <v>790</v>
      </c>
      <c r="H39" s="29">
        <v>790</v>
      </c>
      <c r="I39" s="29">
        <v>0</v>
      </c>
      <c r="J39" s="22">
        <f t="shared" si="2"/>
        <v>0</v>
      </c>
      <c r="K39" s="22" t="str">
        <f t="shared" si="3"/>
        <v/>
      </c>
      <c r="L39" s="29">
        <f t="shared" si="16"/>
        <v>800</v>
      </c>
      <c r="M39" s="29">
        <v>800</v>
      </c>
      <c r="N39" s="29"/>
      <c r="O39" s="22">
        <f t="shared" si="4"/>
        <v>0</v>
      </c>
      <c r="P39" s="22" t="str">
        <f t="shared" si="5"/>
        <v/>
      </c>
      <c r="Q39" s="29">
        <v>900</v>
      </c>
      <c r="R39" s="29">
        <v>900</v>
      </c>
      <c r="S39" s="29">
        <v>0</v>
      </c>
      <c r="T39" s="29">
        <v>900</v>
      </c>
      <c r="U39" s="29">
        <v>900</v>
      </c>
      <c r="V39" s="29">
        <v>0</v>
      </c>
      <c r="W39" s="29">
        <v>700</v>
      </c>
      <c r="X39" s="29">
        <v>700</v>
      </c>
      <c r="Y39" s="29">
        <v>0</v>
      </c>
      <c r="Z39" s="29">
        <v>360</v>
      </c>
      <c r="AA39" s="29">
        <v>360</v>
      </c>
      <c r="AB39" s="29">
        <v>0</v>
      </c>
      <c r="AC39" s="22">
        <f t="shared" si="6"/>
        <v>2860</v>
      </c>
      <c r="AD39" s="22">
        <f t="shared" si="7"/>
        <v>0</v>
      </c>
      <c r="AE39" s="29">
        <f t="shared" si="20"/>
        <v>407461</v>
      </c>
      <c r="AF39" s="29">
        <v>407461</v>
      </c>
      <c r="AG39" s="22">
        <f t="shared" si="17"/>
        <v>0</v>
      </c>
      <c r="AH39" s="29">
        <f t="shared" si="21"/>
        <v>379024</v>
      </c>
      <c r="AI39" s="29">
        <v>379024</v>
      </c>
      <c r="AJ39" s="22">
        <f t="shared" si="18"/>
        <v>0</v>
      </c>
      <c r="AK39" s="29">
        <f t="shared" si="22"/>
        <v>395901</v>
      </c>
      <c r="AL39" s="29">
        <v>395901</v>
      </c>
      <c r="AM39" s="22">
        <f t="shared" si="19"/>
        <v>0</v>
      </c>
    </row>
    <row r="40" spans="1:39" ht="18" customHeight="1" x14ac:dyDescent="0.35">
      <c r="A40" s="70">
        <f>'Energy - Master'!A39</f>
        <v>46059</v>
      </c>
      <c r="B40" s="29">
        <f t="shared" si="14"/>
        <v>820</v>
      </c>
      <c r="C40" s="29">
        <v>820</v>
      </c>
      <c r="D40" s="29">
        <v>0</v>
      </c>
      <c r="E40" s="22">
        <f t="shared" si="0"/>
        <v>0</v>
      </c>
      <c r="F40" s="22" t="str">
        <f t="shared" si="1"/>
        <v/>
      </c>
      <c r="G40" s="29">
        <f t="shared" si="15"/>
        <v>790</v>
      </c>
      <c r="H40" s="29">
        <v>790</v>
      </c>
      <c r="I40" s="29">
        <v>0</v>
      </c>
      <c r="J40" s="22">
        <f t="shared" si="2"/>
        <v>0</v>
      </c>
      <c r="K40" s="22" t="str">
        <f t="shared" si="3"/>
        <v/>
      </c>
      <c r="L40" s="29">
        <f t="shared" si="16"/>
        <v>800</v>
      </c>
      <c r="M40" s="29">
        <v>800</v>
      </c>
      <c r="N40" s="29"/>
      <c r="O40" s="22">
        <f t="shared" si="4"/>
        <v>0</v>
      </c>
      <c r="P40" s="22" t="str">
        <f t="shared" si="5"/>
        <v/>
      </c>
      <c r="Q40" s="29">
        <v>900</v>
      </c>
      <c r="R40" s="29">
        <v>900</v>
      </c>
      <c r="S40" s="29">
        <v>0</v>
      </c>
      <c r="T40" s="29">
        <v>900</v>
      </c>
      <c r="U40" s="29">
        <v>900</v>
      </c>
      <c r="V40" s="29">
        <v>0</v>
      </c>
      <c r="W40" s="29">
        <v>700</v>
      </c>
      <c r="X40" s="29">
        <v>700</v>
      </c>
      <c r="Y40" s="29">
        <v>0</v>
      </c>
      <c r="Z40" s="29">
        <v>360</v>
      </c>
      <c r="AA40" s="29">
        <v>360</v>
      </c>
      <c r="AB40" s="29">
        <v>0</v>
      </c>
      <c r="AC40" s="22">
        <f t="shared" si="6"/>
        <v>2860</v>
      </c>
      <c r="AD40" s="22">
        <f t="shared" si="7"/>
        <v>0</v>
      </c>
      <c r="AE40" s="29">
        <f t="shared" si="20"/>
        <v>407461</v>
      </c>
      <c r="AF40" s="29">
        <v>407461</v>
      </c>
      <c r="AG40" s="22">
        <f t="shared" si="17"/>
        <v>0</v>
      </c>
      <c r="AH40" s="29">
        <f t="shared" si="21"/>
        <v>379024</v>
      </c>
      <c r="AI40" s="29">
        <v>379024</v>
      </c>
      <c r="AJ40" s="22">
        <f t="shared" si="18"/>
        <v>0</v>
      </c>
      <c r="AK40" s="29">
        <f t="shared" si="22"/>
        <v>395901</v>
      </c>
      <c r="AL40" s="29">
        <v>395901</v>
      </c>
      <c r="AM40" s="22">
        <f t="shared" si="19"/>
        <v>0</v>
      </c>
    </row>
    <row r="41" spans="1:39" ht="18" customHeight="1" x14ac:dyDescent="0.35">
      <c r="A41" s="70">
        <f>'Energy - Master'!A40</f>
        <v>46060</v>
      </c>
      <c r="B41" s="29">
        <f t="shared" si="14"/>
        <v>820</v>
      </c>
      <c r="C41" s="29">
        <v>820</v>
      </c>
      <c r="D41" s="29">
        <v>0</v>
      </c>
      <c r="E41" s="22">
        <f t="shared" si="0"/>
        <v>0</v>
      </c>
      <c r="F41" s="22" t="str">
        <f t="shared" si="1"/>
        <v/>
      </c>
      <c r="G41" s="29">
        <f t="shared" si="15"/>
        <v>790</v>
      </c>
      <c r="H41" s="29">
        <v>790</v>
      </c>
      <c r="I41" s="29">
        <v>0</v>
      </c>
      <c r="J41" s="22">
        <f t="shared" si="2"/>
        <v>0</v>
      </c>
      <c r="K41" s="22" t="str">
        <f t="shared" si="3"/>
        <v/>
      </c>
      <c r="L41" s="29">
        <f t="shared" si="16"/>
        <v>800</v>
      </c>
      <c r="M41" s="29">
        <v>800</v>
      </c>
      <c r="N41" s="29">
        <v>0</v>
      </c>
      <c r="O41" s="22">
        <f t="shared" si="4"/>
        <v>0</v>
      </c>
      <c r="P41" s="22" t="str">
        <f t="shared" si="5"/>
        <v/>
      </c>
      <c r="Q41" s="29">
        <v>900</v>
      </c>
      <c r="R41" s="29">
        <v>900</v>
      </c>
      <c r="S41" s="29">
        <v>0</v>
      </c>
      <c r="T41" s="29">
        <v>900</v>
      </c>
      <c r="U41" s="29">
        <v>900</v>
      </c>
      <c r="V41" s="29">
        <v>0</v>
      </c>
      <c r="W41" s="29">
        <v>700</v>
      </c>
      <c r="X41" s="29">
        <v>700</v>
      </c>
      <c r="Y41" s="29">
        <v>0</v>
      </c>
      <c r="Z41" s="29">
        <v>360</v>
      </c>
      <c r="AA41" s="29">
        <v>360</v>
      </c>
      <c r="AB41" s="29">
        <v>0</v>
      </c>
      <c r="AC41" s="22">
        <f t="shared" si="6"/>
        <v>2860</v>
      </c>
      <c r="AD41" s="22">
        <f t="shared" si="7"/>
        <v>0</v>
      </c>
      <c r="AE41" s="29">
        <f t="shared" si="20"/>
        <v>407461</v>
      </c>
      <c r="AF41" s="29">
        <v>407461</v>
      </c>
      <c r="AG41" s="22">
        <f t="shared" si="17"/>
        <v>0</v>
      </c>
      <c r="AH41" s="29">
        <f t="shared" si="21"/>
        <v>379024</v>
      </c>
      <c r="AI41" s="29">
        <v>379024</v>
      </c>
      <c r="AJ41" s="22">
        <f t="shared" si="18"/>
        <v>0</v>
      </c>
      <c r="AK41" s="29">
        <f t="shared" si="22"/>
        <v>395901</v>
      </c>
      <c r="AL41" s="29">
        <v>395901</v>
      </c>
      <c r="AM41" s="22">
        <f t="shared" si="19"/>
        <v>0</v>
      </c>
    </row>
    <row r="42" spans="1:39" ht="18" customHeight="1" x14ac:dyDescent="0.35">
      <c r="A42" s="70">
        <f>'Energy - Master'!A41</f>
        <v>46061</v>
      </c>
      <c r="B42" s="29">
        <f t="shared" si="14"/>
        <v>820</v>
      </c>
      <c r="C42" s="29">
        <v>810</v>
      </c>
      <c r="D42" s="29">
        <v>0</v>
      </c>
      <c r="E42" s="22">
        <f t="shared" si="0"/>
        <v>10</v>
      </c>
      <c r="F42" s="22">
        <f t="shared" si="1"/>
        <v>1.9</v>
      </c>
      <c r="G42" s="29">
        <f t="shared" si="15"/>
        <v>790</v>
      </c>
      <c r="H42" s="29">
        <v>755</v>
      </c>
      <c r="I42" s="29">
        <v>0</v>
      </c>
      <c r="J42" s="22">
        <f t="shared" si="2"/>
        <v>35</v>
      </c>
      <c r="K42" s="22">
        <f t="shared" si="3"/>
        <v>2.657142857142857</v>
      </c>
      <c r="L42" s="29">
        <f t="shared" si="16"/>
        <v>800</v>
      </c>
      <c r="M42" s="29">
        <v>785</v>
      </c>
      <c r="N42" s="29">
        <v>0</v>
      </c>
      <c r="O42" s="22">
        <f t="shared" si="4"/>
        <v>15</v>
      </c>
      <c r="P42" s="22">
        <f t="shared" si="5"/>
        <v>2.5333333333333332</v>
      </c>
      <c r="Q42" s="29">
        <v>900</v>
      </c>
      <c r="R42" s="29">
        <v>900</v>
      </c>
      <c r="S42" s="29">
        <v>0</v>
      </c>
      <c r="T42" s="29">
        <v>900</v>
      </c>
      <c r="U42" s="29">
        <v>900</v>
      </c>
      <c r="V42" s="29">
        <v>0</v>
      </c>
      <c r="W42" s="29">
        <v>700</v>
      </c>
      <c r="X42" s="29">
        <v>700</v>
      </c>
      <c r="Y42" s="29">
        <v>0</v>
      </c>
      <c r="Z42" s="29">
        <v>360</v>
      </c>
      <c r="AA42" s="29">
        <v>360</v>
      </c>
      <c r="AB42" s="29">
        <v>0</v>
      </c>
      <c r="AC42" s="22">
        <f t="shared" si="6"/>
        <v>2860</v>
      </c>
      <c r="AD42" s="22">
        <f t="shared" si="7"/>
        <v>60</v>
      </c>
      <c r="AE42" s="29">
        <f t="shared" si="20"/>
        <v>407461</v>
      </c>
      <c r="AF42" s="29">
        <v>407480</v>
      </c>
      <c r="AG42" s="22">
        <f t="shared" si="17"/>
        <v>19</v>
      </c>
      <c r="AH42" s="29">
        <f t="shared" si="21"/>
        <v>379024</v>
      </c>
      <c r="AI42" s="29">
        <v>379117</v>
      </c>
      <c r="AJ42" s="22">
        <f t="shared" si="18"/>
        <v>93</v>
      </c>
      <c r="AK42" s="29">
        <f t="shared" si="22"/>
        <v>395901</v>
      </c>
      <c r="AL42" s="29">
        <v>395939</v>
      </c>
      <c r="AM42" s="22">
        <f t="shared" si="19"/>
        <v>38</v>
      </c>
    </row>
    <row r="43" spans="1:39" ht="18" customHeight="1" x14ac:dyDescent="0.35">
      <c r="A43" s="70">
        <f>'Energy - Master'!A42</f>
        <v>46062</v>
      </c>
      <c r="B43" s="29">
        <f t="shared" si="14"/>
        <v>810</v>
      </c>
      <c r="C43" s="29">
        <v>810</v>
      </c>
      <c r="D43" s="29">
        <v>0</v>
      </c>
      <c r="E43" s="22">
        <f t="shared" si="0"/>
        <v>0</v>
      </c>
      <c r="F43" s="22" t="str">
        <f t="shared" si="1"/>
        <v/>
      </c>
      <c r="G43" s="29">
        <f t="shared" si="15"/>
        <v>755</v>
      </c>
      <c r="H43" s="29">
        <v>755</v>
      </c>
      <c r="I43" s="29">
        <v>0</v>
      </c>
      <c r="J43" s="22">
        <f t="shared" si="2"/>
        <v>0</v>
      </c>
      <c r="K43" s="22" t="str">
        <f t="shared" si="3"/>
        <v/>
      </c>
      <c r="L43" s="29">
        <f t="shared" si="16"/>
        <v>785</v>
      </c>
      <c r="M43" s="29">
        <v>785</v>
      </c>
      <c r="N43" s="29"/>
      <c r="O43" s="22">
        <f t="shared" si="4"/>
        <v>0</v>
      </c>
      <c r="P43" s="22" t="str">
        <f t="shared" si="5"/>
        <v/>
      </c>
      <c r="Q43" s="29">
        <v>900</v>
      </c>
      <c r="R43" s="29">
        <v>900</v>
      </c>
      <c r="S43" s="29">
        <v>0</v>
      </c>
      <c r="T43" s="29">
        <v>900</v>
      </c>
      <c r="U43" s="29">
        <v>900</v>
      </c>
      <c r="V43" s="29">
        <v>0</v>
      </c>
      <c r="W43" s="29">
        <v>700</v>
      </c>
      <c r="X43" s="29">
        <v>700</v>
      </c>
      <c r="Y43" s="29">
        <v>0</v>
      </c>
      <c r="Z43" s="29">
        <v>360</v>
      </c>
      <c r="AA43" s="29">
        <v>360</v>
      </c>
      <c r="AB43" s="29">
        <v>0</v>
      </c>
      <c r="AC43" s="22">
        <f t="shared" si="6"/>
        <v>2860</v>
      </c>
      <c r="AD43" s="22">
        <f t="shared" si="7"/>
        <v>0</v>
      </c>
      <c r="AE43" s="29">
        <f t="shared" si="20"/>
        <v>407480</v>
      </c>
      <c r="AF43" s="29">
        <v>407480</v>
      </c>
      <c r="AG43" s="22">
        <f t="shared" si="17"/>
        <v>0</v>
      </c>
      <c r="AH43" s="29">
        <f t="shared" si="21"/>
        <v>379117</v>
      </c>
      <c r="AI43" s="29">
        <v>379117</v>
      </c>
      <c r="AJ43" s="22">
        <f t="shared" si="18"/>
        <v>0</v>
      </c>
      <c r="AK43" s="29">
        <f t="shared" si="22"/>
        <v>395939</v>
      </c>
      <c r="AL43" s="29">
        <v>395939</v>
      </c>
      <c r="AM43" s="22">
        <f t="shared" si="19"/>
        <v>0</v>
      </c>
    </row>
    <row r="44" spans="1:39" ht="18" customHeight="1" x14ac:dyDescent="0.35">
      <c r="A44" s="70">
        <f>'Energy - Master'!A43</f>
        <v>46063</v>
      </c>
      <c r="B44" s="29">
        <f t="shared" si="14"/>
        <v>810</v>
      </c>
      <c r="C44" s="29">
        <v>800</v>
      </c>
      <c r="D44" s="29">
        <v>0</v>
      </c>
      <c r="E44" s="22">
        <f t="shared" si="0"/>
        <v>10</v>
      </c>
      <c r="F44" s="22">
        <f t="shared" si="1"/>
        <v>1.4</v>
      </c>
      <c r="G44" s="29">
        <f t="shared" si="15"/>
        <v>755</v>
      </c>
      <c r="H44" s="29">
        <v>645</v>
      </c>
      <c r="I44" s="29">
        <v>0</v>
      </c>
      <c r="J44" s="22">
        <f t="shared" si="2"/>
        <v>110</v>
      </c>
      <c r="K44" s="22">
        <f t="shared" si="3"/>
        <v>1.7</v>
      </c>
      <c r="L44" s="29">
        <f t="shared" si="16"/>
        <v>785</v>
      </c>
      <c r="M44" s="29">
        <v>770</v>
      </c>
      <c r="N44" s="29"/>
      <c r="O44" s="22">
        <f t="shared" si="4"/>
        <v>15</v>
      </c>
      <c r="P44" s="22">
        <f t="shared" si="5"/>
        <v>2.4</v>
      </c>
      <c r="Q44" s="29">
        <v>900</v>
      </c>
      <c r="R44" s="29">
        <v>900</v>
      </c>
      <c r="S44" s="29">
        <v>0</v>
      </c>
      <c r="T44" s="29">
        <v>900</v>
      </c>
      <c r="U44" s="29">
        <v>900</v>
      </c>
      <c r="V44" s="29">
        <v>0</v>
      </c>
      <c r="W44" s="29">
        <v>700</v>
      </c>
      <c r="X44" s="29">
        <v>700</v>
      </c>
      <c r="Y44" s="29">
        <v>0</v>
      </c>
      <c r="Z44" s="29">
        <v>360</v>
      </c>
      <c r="AA44" s="29">
        <v>360</v>
      </c>
      <c r="AB44" s="29">
        <v>0</v>
      </c>
      <c r="AC44" s="22">
        <f t="shared" si="6"/>
        <v>2860</v>
      </c>
      <c r="AD44" s="22">
        <f t="shared" si="7"/>
        <v>135</v>
      </c>
      <c r="AE44" s="29">
        <f t="shared" si="20"/>
        <v>407480</v>
      </c>
      <c r="AF44" s="29">
        <v>407494</v>
      </c>
      <c r="AG44" s="22">
        <f t="shared" si="17"/>
        <v>14</v>
      </c>
      <c r="AH44" s="29">
        <f t="shared" si="21"/>
        <v>379117</v>
      </c>
      <c r="AI44" s="29">
        <v>379304</v>
      </c>
      <c r="AJ44" s="22">
        <f t="shared" si="18"/>
        <v>187</v>
      </c>
      <c r="AK44" s="29">
        <f t="shared" si="22"/>
        <v>395939</v>
      </c>
      <c r="AL44" s="29">
        <v>395975</v>
      </c>
      <c r="AM44" s="22">
        <f t="shared" si="19"/>
        <v>36</v>
      </c>
    </row>
    <row r="45" spans="1:39" ht="18" customHeight="1" x14ac:dyDescent="0.35">
      <c r="A45" s="70">
        <f>'Energy - Master'!A44</f>
        <v>46064</v>
      </c>
      <c r="B45" s="29">
        <f t="shared" si="14"/>
        <v>800</v>
      </c>
      <c r="C45" s="29">
        <v>800</v>
      </c>
      <c r="D45" s="29">
        <v>10</v>
      </c>
      <c r="E45" s="22">
        <f t="shared" si="0"/>
        <v>10</v>
      </c>
      <c r="F45" s="22">
        <f t="shared" si="1"/>
        <v>1.6</v>
      </c>
      <c r="G45" s="29">
        <f t="shared" si="15"/>
        <v>645</v>
      </c>
      <c r="H45" s="29">
        <v>800</v>
      </c>
      <c r="I45" s="29">
        <v>605</v>
      </c>
      <c r="J45" s="22">
        <f t="shared" si="2"/>
        <v>450</v>
      </c>
      <c r="K45" s="22">
        <f t="shared" si="3"/>
        <v>2.637777777777778</v>
      </c>
      <c r="L45" s="29">
        <f t="shared" si="16"/>
        <v>770</v>
      </c>
      <c r="M45" s="29">
        <v>800</v>
      </c>
      <c r="N45" s="29">
        <v>45</v>
      </c>
      <c r="O45" s="22">
        <f t="shared" si="4"/>
        <v>15</v>
      </c>
      <c r="P45" s="22">
        <f t="shared" si="5"/>
        <v>2.2666666666666666</v>
      </c>
      <c r="Q45" s="29">
        <v>900</v>
      </c>
      <c r="R45" s="29">
        <v>300</v>
      </c>
      <c r="S45" s="29">
        <v>0</v>
      </c>
      <c r="T45" s="29">
        <v>900</v>
      </c>
      <c r="U45" s="29">
        <v>900</v>
      </c>
      <c r="V45" s="29">
        <v>0</v>
      </c>
      <c r="W45" s="29">
        <v>700</v>
      </c>
      <c r="X45" s="29">
        <v>640</v>
      </c>
      <c r="Y45" s="29">
        <v>0</v>
      </c>
      <c r="Z45" s="29">
        <v>360</v>
      </c>
      <c r="AA45" s="29">
        <v>360</v>
      </c>
      <c r="AB45" s="29">
        <v>0</v>
      </c>
      <c r="AC45" s="22">
        <f t="shared" si="6"/>
        <v>2200</v>
      </c>
      <c r="AD45" s="22">
        <f t="shared" si="7"/>
        <v>475</v>
      </c>
      <c r="AE45" s="29">
        <f t="shared" si="20"/>
        <v>407494</v>
      </c>
      <c r="AF45" s="29">
        <v>407510</v>
      </c>
      <c r="AG45" s="22">
        <f t="shared" si="17"/>
        <v>16</v>
      </c>
      <c r="AH45" s="29">
        <f t="shared" si="21"/>
        <v>379304</v>
      </c>
      <c r="AI45" s="29">
        <v>380491</v>
      </c>
      <c r="AJ45" s="22">
        <f t="shared" si="18"/>
        <v>1187</v>
      </c>
      <c r="AK45" s="29">
        <f t="shared" si="22"/>
        <v>395975</v>
      </c>
      <c r="AL45" s="29">
        <v>396009</v>
      </c>
      <c r="AM45" s="22">
        <f t="shared" si="19"/>
        <v>34</v>
      </c>
    </row>
    <row r="46" spans="1:39" ht="18" customHeight="1" x14ac:dyDescent="0.35">
      <c r="A46" s="70">
        <f>'Energy - Master'!A45</f>
        <v>46065</v>
      </c>
      <c r="B46" s="29">
        <f t="shared" si="14"/>
        <v>800</v>
      </c>
      <c r="C46" s="29">
        <v>800</v>
      </c>
      <c r="D46" s="29">
        <v>0</v>
      </c>
      <c r="E46" s="22">
        <f t="shared" si="0"/>
        <v>0</v>
      </c>
      <c r="F46" s="22" t="str">
        <f t="shared" si="1"/>
        <v/>
      </c>
      <c r="G46" s="29">
        <f t="shared" si="15"/>
        <v>800</v>
      </c>
      <c r="H46" s="29">
        <v>800</v>
      </c>
      <c r="I46" s="29">
        <v>0</v>
      </c>
      <c r="J46" s="22">
        <f t="shared" si="2"/>
        <v>0</v>
      </c>
      <c r="K46" s="22" t="str">
        <f t="shared" si="3"/>
        <v/>
      </c>
      <c r="L46" s="29">
        <f t="shared" si="16"/>
        <v>800</v>
      </c>
      <c r="M46" s="29">
        <v>800</v>
      </c>
      <c r="N46" s="29">
        <v>0</v>
      </c>
      <c r="O46" s="22">
        <f t="shared" si="4"/>
        <v>0</v>
      </c>
      <c r="P46" s="22" t="str">
        <f t="shared" si="5"/>
        <v/>
      </c>
      <c r="Q46" s="29">
        <v>300</v>
      </c>
      <c r="R46" s="29">
        <v>300</v>
      </c>
      <c r="S46" s="29">
        <v>0</v>
      </c>
      <c r="T46" s="29">
        <v>900</v>
      </c>
      <c r="U46" s="29">
        <v>900</v>
      </c>
      <c r="V46" s="29">
        <v>0</v>
      </c>
      <c r="W46" s="29">
        <v>640</v>
      </c>
      <c r="X46" s="29">
        <v>640</v>
      </c>
      <c r="Y46" s="29">
        <v>0</v>
      </c>
      <c r="Z46" s="29">
        <v>360</v>
      </c>
      <c r="AA46" s="29">
        <v>360</v>
      </c>
      <c r="AB46" s="29">
        <v>0</v>
      </c>
      <c r="AC46" s="22">
        <f t="shared" si="6"/>
        <v>2200</v>
      </c>
      <c r="AD46" s="22">
        <f t="shared" si="7"/>
        <v>0</v>
      </c>
      <c r="AE46" s="29">
        <f t="shared" si="20"/>
        <v>407510</v>
      </c>
      <c r="AF46" s="29">
        <v>407510</v>
      </c>
      <c r="AG46" s="22">
        <f t="shared" si="17"/>
        <v>0</v>
      </c>
      <c r="AH46" s="29">
        <f t="shared" si="21"/>
        <v>380491</v>
      </c>
      <c r="AI46" s="29">
        <v>380491</v>
      </c>
      <c r="AJ46" s="22">
        <f t="shared" si="18"/>
        <v>0</v>
      </c>
      <c r="AK46" s="29">
        <f t="shared" si="22"/>
        <v>396009</v>
      </c>
      <c r="AL46" s="29">
        <v>396009</v>
      </c>
      <c r="AM46" s="22">
        <f t="shared" si="19"/>
        <v>0</v>
      </c>
    </row>
    <row r="47" spans="1:39" ht="18" customHeight="1" x14ac:dyDescent="0.35">
      <c r="A47" s="70">
        <f>'Energy - Master'!A46</f>
        <v>46066</v>
      </c>
      <c r="B47" s="29">
        <f t="shared" si="14"/>
        <v>800</v>
      </c>
      <c r="C47" s="29">
        <v>800</v>
      </c>
      <c r="D47" s="29">
        <v>0</v>
      </c>
      <c r="E47" s="22">
        <f t="shared" si="0"/>
        <v>0</v>
      </c>
      <c r="F47" s="22" t="str">
        <f t="shared" si="1"/>
        <v/>
      </c>
      <c r="G47" s="29">
        <f t="shared" si="15"/>
        <v>800</v>
      </c>
      <c r="H47" s="29">
        <v>800</v>
      </c>
      <c r="I47" s="29">
        <v>0</v>
      </c>
      <c r="J47" s="22">
        <f t="shared" si="2"/>
        <v>0</v>
      </c>
      <c r="K47" s="22" t="str">
        <f t="shared" si="3"/>
        <v/>
      </c>
      <c r="L47" s="29">
        <f t="shared" si="16"/>
        <v>800</v>
      </c>
      <c r="M47" s="29">
        <v>800</v>
      </c>
      <c r="N47" s="29">
        <v>0</v>
      </c>
      <c r="O47" s="22">
        <f t="shared" si="4"/>
        <v>0</v>
      </c>
      <c r="P47" s="22" t="str">
        <f t="shared" si="5"/>
        <v/>
      </c>
      <c r="Q47" s="29">
        <v>300</v>
      </c>
      <c r="R47" s="29">
        <v>950</v>
      </c>
      <c r="S47" s="29">
        <v>650</v>
      </c>
      <c r="T47" s="29">
        <v>900</v>
      </c>
      <c r="U47" s="29">
        <v>950</v>
      </c>
      <c r="V47" s="29">
        <v>50</v>
      </c>
      <c r="W47" s="29">
        <v>640</v>
      </c>
      <c r="X47" s="29">
        <v>800</v>
      </c>
      <c r="Y47" s="29">
        <v>160</v>
      </c>
      <c r="Z47" s="29">
        <v>360</v>
      </c>
      <c r="AA47" s="29">
        <v>500</v>
      </c>
      <c r="AB47" s="29">
        <v>140</v>
      </c>
      <c r="AC47" s="22">
        <f t="shared" si="6"/>
        <v>3200</v>
      </c>
      <c r="AD47" s="22">
        <f t="shared" si="7"/>
        <v>0</v>
      </c>
      <c r="AE47" s="29">
        <f t="shared" si="20"/>
        <v>407510</v>
      </c>
      <c r="AF47" s="29">
        <v>407510</v>
      </c>
      <c r="AG47" s="22">
        <f t="shared" si="17"/>
        <v>0</v>
      </c>
      <c r="AH47" s="29">
        <f t="shared" si="21"/>
        <v>380491</v>
      </c>
      <c r="AI47" s="29">
        <v>380491</v>
      </c>
      <c r="AJ47" s="22">
        <f t="shared" si="18"/>
        <v>0</v>
      </c>
      <c r="AK47" s="29">
        <f t="shared" si="22"/>
        <v>396009</v>
      </c>
      <c r="AL47" s="29">
        <v>396009</v>
      </c>
      <c r="AM47" s="22">
        <f t="shared" si="19"/>
        <v>0</v>
      </c>
    </row>
    <row r="48" spans="1:39" ht="18" customHeight="1" x14ac:dyDescent="0.35">
      <c r="A48" s="70">
        <f>'Energy - Master'!A47</f>
        <v>46067</v>
      </c>
      <c r="B48" s="29">
        <f t="shared" si="14"/>
        <v>800</v>
      </c>
      <c r="C48" s="29">
        <v>800</v>
      </c>
      <c r="D48" s="29">
        <v>0</v>
      </c>
      <c r="E48" s="22">
        <f t="shared" si="0"/>
        <v>0</v>
      </c>
      <c r="F48" s="22" t="str">
        <f t="shared" si="1"/>
        <v/>
      </c>
      <c r="G48" s="29">
        <f t="shared" si="15"/>
        <v>800</v>
      </c>
      <c r="H48" s="29">
        <v>800</v>
      </c>
      <c r="I48" s="29">
        <v>0</v>
      </c>
      <c r="J48" s="22">
        <f t="shared" si="2"/>
        <v>0</v>
      </c>
      <c r="K48" s="22" t="str">
        <f t="shared" si="3"/>
        <v/>
      </c>
      <c r="L48" s="29">
        <f t="shared" si="16"/>
        <v>800</v>
      </c>
      <c r="M48" s="29">
        <v>800</v>
      </c>
      <c r="N48" s="29">
        <v>0</v>
      </c>
      <c r="O48" s="22">
        <f t="shared" si="4"/>
        <v>0</v>
      </c>
      <c r="P48" s="22" t="str">
        <f t="shared" si="5"/>
        <v/>
      </c>
      <c r="Q48" s="29">
        <v>950</v>
      </c>
      <c r="R48" s="29">
        <v>950</v>
      </c>
      <c r="S48" s="29">
        <v>0</v>
      </c>
      <c r="T48" s="29">
        <v>950</v>
      </c>
      <c r="U48" s="29">
        <v>950</v>
      </c>
      <c r="V48" s="29">
        <v>0</v>
      </c>
      <c r="W48" s="29">
        <v>800</v>
      </c>
      <c r="X48" s="29">
        <v>800</v>
      </c>
      <c r="Y48" s="29">
        <v>0</v>
      </c>
      <c r="Z48" s="29">
        <v>500</v>
      </c>
      <c r="AA48" s="29">
        <v>500</v>
      </c>
      <c r="AB48" s="29">
        <v>0</v>
      </c>
      <c r="AC48" s="22">
        <f t="shared" si="6"/>
        <v>3200</v>
      </c>
      <c r="AD48" s="22">
        <f t="shared" si="7"/>
        <v>0</v>
      </c>
      <c r="AE48" s="29">
        <f t="shared" si="20"/>
        <v>407510</v>
      </c>
      <c r="AF48" s="29">
        <v>407510</v>
      </c>
      <c r="AG48" s="22">
        <f t="shared" si="17"/>
        <v>0</v>
      </c>
      <c r="AH48" s="29">
        <f t="shared" si="21"/>
        <v>380491</v>
      </c>
      <c r="AI48" s="29">
        <v>380491</v>
      </c>
      <c r="AJ48" s="22">
        <f t="shared" si="18"/>
        <v>0</v>
      </c>
      <c r="AK48" s="29">
        <f t="shared" si="22"/>
        <v>396009</v>
      </c>
      <c r="AL48" s="29">
        <v>396009</v>
      </c>
      <c r="AM48" s="22">
        <f t="shared" si="19"/>
        <v>0</v>
      </c>
    </row>
    <row r="49" spans="1:39" ht="18" customHeight="1" x14ac:dyDescent="0.35">
      <c r="A49" s="70">
        <f>'Energy - Master'!A48</f>
        <v>46068</v>
      </c>
      <c r="B49" s="29">
        <f t="shared" si="14"/>
        <v>800</v>
      </c>
      <c r="C49" s="29">
        <v>800</v>
      </c>
      <c r="D49" s="29">
        <v>0</v>
      </c>
      <c r="E49" s="22">
        <f t="shared" si="0"/>
        <v>0</v>
      </c>
      <c r="F49" s="22" t="str">
        <f t="shared" si="1"/>
        <v/>
      </c>
      <c r="G49" s="29">
        <f t="shared" si="15"/>
        <v>800</v>
      </c>
      <c r="H49" s="29">
        <v>800</v>
      </c>
      <c r="I49" s="29">
        <v>0</v>
      </c>
      <c r="J49" s="22">
        <f t="shared" si="2"/>
        <v>0</v>
      </c>
      <c r="K49" s="22" t="str">
        <f t="shared" si="3"/>
        <v/>
      </c>
      <c r="L49" s="29">
        <f t="shared" si="16"/>
        <v>800</v>
      </c>
      <c r="M49" s="29">
        <v>800</v>
      </c>
      <c r="N49" s="29">
        <v>0</v>
      </c>
      <c r="O49" s="22">
        <f t="shared" si="4"/>
        <v>0</v>
      </c>
      <c r="P49" s="22" t="str">
        <f t="shared" si="5"/>
        <v/>
      </c>
      <c r="Q49" s="29">
        <v>950</v>
      </c>
      <c r="R49" s="29">
        <v>950</v>
      </c>
      <c r="S49" s="29">
        <v>0</v>
      </c>
      <c r="T49" s="29">
        <v>950</v>
      </c>
      <c r="U49" s="29">
        <v>950</v>
      </c>
      <c r="V49" s="29">
        <v>0</v>
      </c>
      <c r="W49" s="29">
        <v>800</v>
      </c>
      <c r="X49" s="29">
        <v>800</v>
      </c>
      <c r="Y49" s="29">
        <v>0</v>
      </c>
      <c r="Z49" s="29">
        <v>500</v>
      </c>
      <c r="AA49" s="29">
        <v>500</v>
      </c>
      <c r="AB49" s="29">
        <v>0</v>
      </c>
      <c r="AC49" s="22">
        <f t="shared" si="6"/>
        <v>3200</v>
      </c>
      <c r="AD49" s="22">
        <f t="shared" si="7"/>
        <v>0</v>
      </c>
      <c r="AE49" s="29">
        <f t="shared" si="20"/>
        <v>407510</v>
      </c>
      <c r="AF49" s="29">
        <v>407510</v>
      </c>
      <c r="AG49" s="22">
        <f t="shared" si="17"/>
        <v>0</v>
      </c>
      <c r="AH49" s="29">
        <f t="shared" si="21"/>
        <v>380491</v>
      </c>
      <c r="AI49" s="29">
        <v>380491</v>
      </c>
      <c r="AJ49" s="22">
        <f t="shared" si="18"/>
        <v>0</v>
      </c>
      <c r="AK49" s="29">
        <f t="shared" si="22"/>
        <v>396009</v>
      </c>
      <c r="AL49" s="29">
        <v>396009</v>
      </c>
      <c r="AM49" s="22">
        <f t="shared" si="19"/>
        <v>0</v>
      </c>
    </row>
    <row r="50" spans="1:39" ht="18" customHeight="1" x14ac:dyDescent="0.35">
      <c r="A50" s="70">
        <f>'Energy - Master'!A49</f>
        <v>46069</v>
      </c>
      <c r="B50" s="29">
        <f t="shared" si="14"/>
        <v>800</v>
      </c>
      <c r="C50" s="29">
        <v>800</v>
      </c>
      <c r="D50" s="29">
        <v>0</v>
      </c>
      <c r="E50" s="22">
        <f t="shared" si="0"/>
        <v>0</v>
      </c>
      <c r="F50" s="22" t="str">
        <f t="shared" si="1"/>
        <v/>
      </c>
      <c r="G50" s="29">
        <f t="shared" si="15"/>
        <v>800</v>
      </c>
      <c r="H50" s="29">
        <v>800</v>
      </c>
      <c r="I50" s="29">
        <v>0</v>
      </c>
      <c r="J50" s="22">
        <f t="shared" si="2"/>
        <v>0</v>
      </c>
      <c r="K50" s="22" t="str">
        <f t="shared" si="3"/>
        <v/>
      </c>
      <c r="L50" s="29">
        <f t="shared" si="16"/>
        <v>800</v>
      </c>
      <c r="M50" s="29">
        <v>800</v>
      </c>
      <c r="N50" s="29"/>
      <c r="O50" s="22">
        <f t="shared" si="4"/>
        <v>0</v>
      </c>
      <c r="P50" s="22" t="str">
        <f t="shared" si="5"/>
        <v/>
      </c>
      <c r="Q50" s="29">
        <v>950</v>
      </c>
      <c r="R50" s="29">
        <v>950</v>
      </c>
      <c r="S50" s="29">
        <v>0</v>
      </c>
      <c r="T50" s="29">
        <v>950</v>
      </c>
      <c r="U50" s="29">
        <v>950</v>
      </c>
      <c r="V50" s="29">
        <v>0</v>
      </c>
      <c r="W50" s="29">
        <v>800</v>
      </c>
      <c r="X50" s="29">
        <v>800</v>
      </c>
      <c r="Y50" s="29">
        <v>0</v>
      </c>
      <c r="Z50" s="29">
        <v>500</v>
      </c>
      <c r="AA50" s="29">
        <v>500</v>
      </c>
      <c r="AB50" s="29">
        <v>0</v>
      </c>
      <c r="AC50" s="22">
        <f t="shared" si="6"/>
        <v>3200</v>
      </c>
      <c r="AD50" s="22">
        <f t="shared" si="7"/>
        <v>0</v>
      </c>
      <c r="AE50" s="29">
        <f t="shared" si="20"/>
        <v>407510</v>
      </c>
      <c r="AF50" s="29">
        <v>407510</v>
      </c>
      <c r="AG50" s="22">
        <f t="shared" si="17"/>
        <v>0</v>
      </c>
      <c r="AH50" s="29">
        <f t="shared" si="21"/>
        <v>380491</v>
      </c>
      <c r="AI50" s="29">
        <v>380491</v>
      </c>
      <c r="AJ50" s="22">
        <f t="shared" si="18"/>
        <v>0</v>
      </c>
      <c r="AK50" s="29">
        <f t="shared" si="22"/>
        <v>396009</v>
      </c>
      <c r="AL50" s="29">
        <v>396009</v>
      </c>
      <c r="AM50" s="22">
        <f t="shared" si="19"/>
        <v>0</v>
      </c>
    </row>
    <row r="51" spans="1:39" ht="18" customHeight="1" x14ac:dyDescent="0.35">
      <c r="A51" s="70">
        <f>'Energy - Master'!A50</f>
        <v>46070</v>
      </c>
      <c r="B51" s="29">
        <f t="shared" si="14"/>
        <v>800</v>
      </c>
      <c r="C51" s="29">
        <v>800</v>
      </c>
      <c r="D51" s="29">
        <v>0</v>
      </c>
      <c r="E51" s="22">
        <f t="shared" si="0"/>
        <v>0</v>
      </c>
      <c r="F51" s="22" t="str">
        <f t="shared" si="1"/>
        <v/>
      </c>
      <c r="G51" s="29">
        <f t="shared" si="15"/>
        <v>800</v>
      </c>
      <c r="H51" s="29">
        <v>800</v>
      </c>
      <c r="I51" s="29">
        <v>0</v>
      </c>
      <c r="J51" s="22">
        <f t="shared" si="2"/>
        <v>0</v>
      </c>
      <c r="K51" s="22" t="str">
        <f t="shared" si="3"/>
        <v/>
      </c>
      <c r="L51" s="29">
        <f t="shared" si="16"/>
        <v>800</v>
      </c>
      <c r="M51" s="29">
        <v>800</v>
      </c>
      <c r="N51" s="29"/>
      <c r="O51" s="22">
        <f t="shared" si="4"/>
        <v>0</v>
      </c>
      <c r="P51" s="22" t="str">
        <f t="shared" si="5"/>
        <v/>
      </c>
      <c r="Q51" s="29">
        <v>950</v>
      </c>
      <c r="R51" s="29">
        <v>950</v>
      </c>
      <c r="S51" s="29">
        <v>0</v>
      </c>
      <c r="T51" s="29">
        <v>950</v>
      </c>
      <c r="U51" s="29">
        <v>950</v>
      </c>
      <c r="V51" s="29">
        <v>0</v>
      </c>
      <c r="W51" s="29">
        <v>800</v>
      </c>
      <c r="X51" s="29">
        <v>800</v>
      </c>
      <c r="Y51" s="29">
        <v>0</v>
      </c>
      <c r="Z51" s="29">
        <v>500</v>
      </c>
      <c r="AA51" s="29">
        <v>500</v>
      </c>
      <c r="AB51" s="29">
        <v>0</v>
      </c>
      <c r="AC51" s="22">
        <f t="shared" si="6"/>
        <v>3200</v>
      </c>
      <c r="AD51" s="22">
        <f t="shared" si="7"/>
        <v>0</v>
      </c>
      <c r="AE51" s="29">
        <f t="shared" si="20"/>
        <v>407510</v>
      </c>
      <c r="AF51" s="29">
        <v>407510</v>
      </c>
      <c r="AG51" s="22">
        <f t="shared" si="17"/>
        <v>0</v>
      </c>
      <c r="AH51" s="29">
        <f t="shared" si="21"/>
        <v>380491</v>
      </c>
      <c r="AI51" s="29">
        <v>380491</v>
      </c>
      <c r="AJ51" s="22">
        <f t="shared" si="18"/>
        <v>0</v>
      </c>
      <c r="AK51" s="29">
        <f t="shared" si="22"/>
        <v>396009</v>
      </c>
      <c r="AL51" s="29">
        <v>396009</v>
      </c>
      <c r="AM51" s="22">
        <f t="shared" si="19"/>
        <v>0</v>
      </c>
    </row>
    <row r="52" spans="1:39" ht="18" customHeight="1" x14ac:dyDescent="0.35">
      <c r="A52" s="70">
        <f>'Energy - Master'!A51</f>
        <v>46071</v>
      </c>
      <c r="B52" s="29">
        <f t="shared" si="14"/>
        <v>800</v>
      </c>
      <c r="C52" s="29">
        <v>780</v>
      </c>
      <c r="D52" s="29">
        <v>0</v>
      </c>
      <c r="E52" s="22">
        <f t="shared" si="0"/>
        <v>20</v>
      </c>
      <c r="F52" s="22">
        <f t="shared" si="1"/>
        <v>2.4500000000000002</v>
      </c>
      <c r="G52" s="29">
        <f t="shared" si="15"/>
        <v>800</v>
      </c>
      <c r="H52" s="29">
        <v>800</v>
      </c>
      <c r="I52" s="29">
        <v>0</v>
      </c>
      <c r="J52" s="22">
        <f t="shared" si="2"/>
        <v>0</v>
      </c>
      <c r="K52" s="22" t="str">
        <f t="shared" si="3"/>
        <v/>
      </c>
      <c r="L52" s="29">
        <f t="shared" si="16"/>
        <v>800</v>
      </c>
      <c r="M52" s="29">
        <v>800</v>
      </c>
      <c r="N52" s="29"/>
      <c r="O52" s="22">
        <f t="shared" si="4"/>
        <v>0</v>
      </c>
      <c r="P52" s="22" t="str">
        <f t="shared" si="5"/>
        <v/>
      </c>
      <c r="Q52" s="29">
        <v>950</v>
      </c>
      <c r="R52" s="29">
        <v>950</v>
      </c>
      <c r="S52" s="29">
        <v>0</v>
      </c>
      <c r="T52" s="29">
        <v>950</v>
      </c>
      <c r="U52" s="29">
        <v>950</v>
      </c>
      <c r="V52" s="29">
        <v>0</v>
      </c>
      <c r="W52" s="29">
        <v>800</v>
      </c>
      <c r="X52" s="29">
        <v>800</v>
      </c>
      <c r="Y52" s="29">
        <v>0</v>
      </c>
      <c r="Z52" s="29">
        <v>500</v>
      </c>
      <c r="AA52" s="29">
        <v>500</v>
      </c>
      <c r="AB52" s="29">
        <v>0</v>
      </c>
      <c r="AC52" s="22">
        <f t="shared" si="6"/>
        <v>3200</v>
      </c>
      <c r="AD52" s="22">
        <f t="shared" si="7"/>
        <v>20</v>
      </c>
      <c r="AE52" s="29">
        <f t="shared" si="20"/>
        <v>407510</v>
      </c>
      <c r="AF52" s="29">
        <v>407559</v>
      </c>
      <c r="AG52" s="22">
        <f t="shared" si="17"/>
        <v>49</v>
      </c>
      <c r="AH52" s="29">
        <f t="shared" si="21"/>
        <v>380491</v>
      </c>
      <c r="AI52" s="29">
        <v>380970</v>
      </c>
      <c r="AJ52" s="22">
        <f t="shared" si="18"/>
        <v>479</v>
      </c>
      <c r="AK52" s="29">
        <f t="shared" si="22"/>
        <v>396009</v>
      </c>
      <c r="AL52" s="29">
        <v>396120</v>
      </c>
      <c r="AM52" s="22">
        <f t="shared" si="19"/>
        <v>111</v>
      </c>
    </row>
    <row r="53" spans="1:39" ht="18" customHeight="1" x14ac:dyDescent="0.35">
      <c r="A53" s="70">
        <f>'Energy - Master'!A52</f>
        <v>46072</v>
      </c>
      <c r="B53" s="29">
        <f t="shared" si="14"/>
        <v>780</v>
      </c>
      <c r="C53" s="29">
        <v>750</v>
      </c>
      <c r="D53" s="29">
        <v>0</v>
      </c>
      <c r="E53" s="22">
        <f t="shared" si="0"/>
        <v>30</v>
      </c>
      <c r="F53" s="22">
        <f t="shared" si="1"/>
        <v>1.3333333333333333</v>
      </c>
      <c r="G53" s="29">
        <f t="shared" si="15"/>
        <v>800</v>
      </c>
      <c r="H53" s="29">
        <v>780</v>
      </c>
      <c r="I53" s="29">
        <v>0</v>
      </c>
      <c r="J53" s="22">
        <f t="shared" si="2"/>
        <v>20</v>
      </c>
      <c r="K53" s="22">
        <f t="shared" si="3"/>
        <v>2.85</v>
      </c>
      <c r="L53" s="29">
        <f t="shared" si="16"/>
        <v>800</v>
      </c>
      <c r="M53" s="29">
        <v>730</v>
      </c>
      <c r="N53" s="29"/>
      <c r="O53" s="22">
        <f t="shared" si="4"/>
        <v>70</v>
      </c>
      <c r="P53" s="22">
        <f t="shared" si="5"/>
        <v>0.8</v>
      </c>
      <c r="Q53" s="29">
        <v>950</v>
      </c>
      <c r="R53" s="29">
        <v>950</v>
      </c>
      <c r="S53" s="29">
        <v>0</v>
      </c>
      <c r="T53" s="29">
        <v>950</v>
      </c>
      <c r="U53" s="29">
        <v>750</v>
      </c>
      <c r="V53" s="29">
        <v>0</v>
      </c>
      <c r="W53" s="29">
        <v>800</v>
      </c>
      <c r="X53" s="29">
        <v>800</v>
      </c>
      <c r="Y53" s="29">
        <v>0</v>
      </c>
      <c r="Z53" s="29">
        <v>500</v>
      </c>
      <c r="AA53" s="29">
        <v>500</v>
      </c>
      <c r="AB53" s="29">
        <v>0</v>
      </c>
      <c r="AC53" s="22">
        <f t="shared" si="6"/>
        <v>3000</v>
      </c>
      <c r="AD53" s="22">
        <f t="shared" si="7"/>
        <v>120</v>
      </c>
      <c r="AE53" s="29">
        <f t="shared" si="20"/>
        <v>407559</v>
      </c>
      <c r="AF53" s="29">
        <v>407599</v>
      </c>
      <c r="AG53" s="22">
        <f t="shared" si="17"/>
        <v>40</v>
      </c>
      <c r="AH53" s="29">
        <f t="shared" si="21"/>
        <v>380970</v>
      </c>
      <c r="AI53" s="29">
        <v>381027</v>
      </c>
      <c r="AJ53" s="22">
        <f t="shared" si="18"/>
        <v>57</v>
      </c>
      <c r="AK53" s="29">
        <f t="shared" si="22"/>
        <v>396120</v>
      </c>
      <c r="AL53" s="29">
        <v>396176</v>
      </c>
      <c r="AM53" s="22">
        <f t="shared" si="19"/>
        <v>56</v>
      </c>
    </row>
    <row r="54" spans="1:39" ht="18" customHeight="1" x14ac:dyDescent="0.35">
      <c r="A54" s="70">
        <f>'Energy - Master'!A53</f>
        <v>46073</v>
      </c>
      <c r="B54" s="29">
        <f t="shared" si="14"/>
        <v>750</v>
      </c>
      <c r="C54" s="29">
        <v>800</v>
      </c>
      <c r="D54" s="29">
        <v>70</v>
      </c>
      <c r="E54" s="22">
        <f t="shared" si="0"/>
        <v>20</v>
      </c>
      <c r="F54" s="22">
        <f t="shared" si="1"/>
        <v>2</v>
      </c>
      <c r="G54" s="29">
        <f t="shared" si="15"/>
        <v>780</v>
      </c>
      <c r="H54" s="29">
        <v>800</v>
      </c>
      <c r="I54" s="29">
        <v>120</v>
      </c>
      <c r="J54" s="22">
        <f t="shared" si="2"/>
        <v>100</v>
      </c>
      <c r="K54" s="22">
        <f t="shared" si="3"/>
        <v>2.4900000000000002</v>
      </c>
      <c r="L54" s="29">
        <f t="shared" si="16"/>
        <v>730</v>
      </c>
      <c r="M54" s="29">
        <v>800</v>
      </c>
      <c r="N54" s="29">
        <v>110</v>
      </c>
      <c r="O54" s="22">
        <f t="shared" si="4"/>
        <v>40</v>
      </c>
      <c r="P54" s="22">
        <f t="shared" si="5"/>
        <v>2.6</v>
      </c>
      <c r="Q54" s="29">
        <v>950</v>
      </c>
      <c r="R54" s="29">
        <v>950</v>
      </c>
      <c r="S54" s="29">
        <v>0</v>
      </c>
      <c r="T54" s="29">
        <v>750</v>
      </c>
      <c r="U54" s="29">
        <v>900</v>
      </c>
      <c r="V54" s="29">
        <v>0</v>
      </c>
      <c r="W54" s="29">
        <v>800</v>
      </c>
      <c r="X54" s="29">
        <v>250</v>
      </c>
      <c r="Y54" s="29">
        <v>0</v>
      </c>
      <c r="Z54" s="29">
        <v>500</v>
      </c>
      <c r="AA54" s="29">
        <v>500</v>
      </c>
      <c r="AB54" s="29">
        <v>0</v>
      </c>
      <c r="AC54" s="22">
        <f t="shared" si="6"/>
        <v>2600</v>
      </c>
      <c r="AD54" s="22">
        <f t="shared" si="7"/>
        <v>160</v>
      </c>
      <c r="AE54" s="29">
        <f t="shared" si="20"/>
        <v>407599</v>
      </c>
      <c r="AF54" s="29">
        <v>407639</v>
      </c>
      <c r="AG54" s="22">
        <f t="shared" si="17"/>
        <v>40</v>
      </c>
      <c r="AH54" s="29">
        <f t="shared" si="21"/>
        <v>381027</v>
      </c>
      <c r="AI54" s="29">
        <v>381276</v>
      </c>
      <c r="AJ54" s="22">
        <f t="shared" si="18"/>
        <v>249</v>
      </c>
      <c r="AK54" s="29">
        <f t="shared" si="22"/>
        <v>396176</v>
      </c>
      <c r="AL54" s="29">
        <v>396280</v>
      </c>
      <c r="AM54" s="22">
        <f t="shared" si="19"/>
        <v>104</v>
      </c>
    </row>
    <row r="55" spans="1:39" ht="18" customHeight="1" x14ac:dyDescent="0.35">
      <c r="A55" s="70">
        <f>'Energy - Master'!A54</f>
        <v>46074</v>
      </c>
      <c r="B55" s="29">
        <f t="shared" si="14"/>
        <v>800</v>
      </c>
      <c r="C55" s="29">
        <v>800</v>
      </c>
      <c r="D55" s="29">
        <v>20</v>
      </c>
      <c r="E55" s="22">
        <f t="shared" si="0"/>
        <v>20</v>
      </c>
      <c r="F55" s="22">
        <f t="shared" si="1"/>
        <v>2.65</v>
      </c>
      <c r="G55" s="29">
        <f t="shared" si="15"/>
        <v>800</v>
      </c>
      <c r="H55" s="29">
        <v>800</v>
      </c>
      <c r="I55" s="29">
        <v>220</v>
      </c>
      <c r="J55" s="22">
        <f t="shared" si="2"/>
        <v>220</v>
      </c>
      <c r="K55" s="22">
        <f t="shared" si="3"/>
        <v>2.2590909090909093</v>
      </c>
      <c r="L55" s="29">
        <f t="shared" si="16"/>
        <v>800</v>
      </c>
      <c r="M55" s="29">
        <v>800</v>
      </c>
      <c r="N55" s="29">
        <v>50</v>
      </c>
      <c r="O55" s="22">
        <f t="shared" si="4"/>
        <v>50</v>
      </c>
      <c r="P55" s="22">
        <f t="shared" si="5"/>
        <v>2.16</v>
      </c>
      <c r="Q55" s="29">
        <v>950</v>
      </c>
      <c r="R55" s="29">
        <v>950</v>
      </c>
      <c r="S55" s="29">
        <v>0</v>
      </c>
      <c r="T55" s="29">
        <v>900</v>
      </c>
      <c r="U55" s="29">
        <v>610</v>
      </c>
      <c r="V55" s="29">
        <v>0</v>
      </c>
      <c r="W55" s="29">
        <v>250</v>
      </c>
      <c r="X55" s="29">
        <v>250</v>
      </c>
      <c r="Y55" s="29">
        <v>0</v>
      </c>
      <c r="Z55" s="29">
        <v>500</v>
      </c>
      <c r="AA55" s="29">
        <v>500</v>
      </c>
      <c r="AB55" s="29">
        <v>0</v>
      </c>
      <c r="AC55" s="22">
        <f t="shared" si="6"/>
        <v>2310</v>
      </c>
      <c r="AD55" s="22">
        <f t="shared" si="7"/>
        <v>290</v>
      </c>
      <c r="AE55" s="29">
        <f t="shared" si="20"/>
        <v>407639</v>
      </c>
      <c r="AF55" s="29">
        <v>407692</v>
      </c>
      <c r="AG55" s="22">
        <f t="shared" si="17"/>
        <v>53</v>
      </c>
      <c r="AH55" s="29">
        <f t="shared" si="21"/>
        <v>381276</v>
      </c>
      <c r="AI55" s="29">
        <v>381773</v>
      </c>
      <c r="AJ55" s="22">
        <f t="shared" si="18"/>
        <v>497</v>
      </c>
      <c r="AK55" s="29">
        <f t="shared" si="22"/>
        <v>396280</v>
      </c>
      <c r="AL55" s="29">
        <v>396388</v>
      </c>
      <c r="AM55" s="22">
        <f t="shared" si="19"/>
        <v>108</v>
      </c>
    </row>
    <row r="56" spans="1:39" ht="18" customHeight="1" x14ac:dyDescent="0.35">
      <c r="A56" s="70">
        <f>'Energy - Master'!A55</f>
        <v>46075</v>
      </c>
      <c r="B56" s="29">
        <f t="shared" si="14"/>
        <v>800</v>
      </c>
      <c r="C56" s="29">
        <v>800</v>
      </c>
      <c r="D56" s="29">
        <v>15</v>
      </c>
      <c r="E56" s="22">
        <f t="shared" si="0"/>
        <v>15</v>
      </c>
      <c r="F56" s="22">
        <f t="shared" si="1"/>
        <v>2.1333333333333333</v>
      </c>
      <c r="G56" s="29">
        <f t="shared" si="15"/>
        <v>800</v>
      </c>
      <c r="H56" s="29">
        <v>800</v>
      </c>
      <c r="I56" s="29">
        <v>50</v>
      </c>
      <c r="J56" s="22">
        <f t="shared" si="2"/>
        <v>50</v>
      </c>
      <c r="K56" s="22">
        <f t="shared" si="3"/>
        <v>2.52</v>
      </c>
      <c r="L56" s="29">
        <f t="shared" si="16"/>
        <v>800</v>
      </c>
      <c r="M56" s="29">
        <v>800</v>
      </c>
      <c r="N56" s="29">
        <v>15</v>
      </c>
      <c r="O56" s="22">
        <f t="shared" si="4"/>
        <v>15</v>
      </c>
      <c r="P56" s="22">
        <f t="shared" si="5"/>
        <v>4.4000000000000004</v>
      </c>
      <c r="Q56" s="29">
        <v>950</v>
      </c>
      <c r="R56" s="29">
        <v>950</v>
      </c>
      <c r="S56" s="29">
        <v>0</v>
      </c>
      <c r="T56" s="29">
        <v>610</v>
      </c>
      <c r="U56" s="29">
        <v>530</v>
      </c>
      <c r="V56" s="29">
        <v>0</v>
      </c>
      <c r="W56" s="29">
        <v>250</v>
      </c>
      <c r="X56" s="29">
        <v>250</v>
      </c>
      <c r="Y56" s="29">
        <v>0</v>
      </c>
      <c r="Z56" s="29">
        <v>500</v>
      </c>
      <c r="AA56" s="29">
        <v>500</v>
      </c>
      <c r="AB56" s="29">
        <v>0</v>
      </c>
      <c r="AC56" s="22">
        <f t="shared" si="6"/>
        <v>2230</v>
      </c>
      <c r="AD56" s="22">
        <f t="shared" si="7"/>
        <v>80</v>
      </c>
      <c r="AE56" s="29">
        <f t="shared" si="20"/>
        <v>407692</v>
      </c>
      <c r="AF56" s="29">
        <v>407724</v>
      </c>
      <c r="AG56" s="22">
        <f t="shared" si="17"/>
        <v>32</v>
      </c>
      <c r="AH56" s="29">
        <f t="shared" si="21"/>
        <v>381773</v>
      </c>
      <c r="AI56" s="29">
        <v>381899</v>
      </c>
      <c r="AJ56" s="22">
        <f t="shared" si="18"/>
        <v>126</v>
      </c>
      <c r="AK56" s="29">
        <f t="shared" si="22"/>
        <v>396388</v>
      </c>
      <c r="AL56" s="29">
        <v>396454</v>
      </c>
      <c r="AM56" s="22">
        <f t="shared" si="19"/>
        <v>66</v>
      </c>
    </row>
    <row r="57" spans="1:39" ht="18" customHeight="1" x14ac:dyDescent="0.35">
      <c r="A57" s="70">
        <f>'Energy - Master'!A56</f>
        <v>46076</v>
      </c>
      <c r="B57" s="29">
        <f t="shared" si="14"/>
        <v>800</v>
      </c>
      <c r="C57" s="29">
        <v>800</v>
      </c>
      <c r="D57" s="29">
        <v>0</v>
      </c>
      <c r="E57" s="22">
        <f t="shared" si="0"/>
        <v>0</v>
      </c>
      <c r="F57" s="22" t="str">
        <f t="shared" si="1"/>
        <v/>
      </c>
      <c r="G57" s="29">
        <f t="shared" si="15"/>
        <v>800</v>
      </c>
      <c r="H57" s="29">
        <v>800</v>
      </c>
      <c r="I57" s="29">
        <v>0</v>
      </c>
      <c r="J57" s="22">
        <f t="shared" si="2"/>
        <v>0</v>
      </c>
      <c r="K57" s="22" t="str">
        <f t="shared" si="3"/>
        <v/>
      </c>
      <c r="L57" s="29">
        <f t="shared" si="16"/>
        <v>800</v>
      </c>
      <c r="M57" s="29">
        <v>800</v>
      </c>
      <c r="N57" s="29"/>
      <c r="O57" s="22">
        <f t="shared" si="4"/>
        <v>0</v>
      </c>
      <c r="P57" s="22" t="str">
        <f t="shared" si="5"/>
        <v/>
      </c>
      <c r="Q57" s="29">
        <v>950</v>
      </c>
      <c r="R57" s="29">
        <v>950</v>
      </c>
      <c r="S57" s="29">
        <v>0</v>
      </c>
      <c r="T57" s="29">
        <v>530</v>
      </c>
      <c r="U57" s="29">
        <v>530</v>
      </c>
      <c r="V57" s="29">
        <v>0</v>
      </c>
      <c r="W57" s="29">
        <v>250</v>
      </c>
      <c r="X57" s="29">
        <v>250</v>
      </c>
      <c r="Y57" s="29">
        <v>0</v>
      </c>
      <c r="Z57" s="29">
        <v>500</v>
      </c>
      <c r="AA57" s="29">
        <v>500</v>
      </c>
      <c r="AB57" s="29">
        <v>0</v>
      </c>
      <c r="AC57" s="22">
        <f t="shared" si="6"/>
        <v>2230</v>
      </c>
      <c r="AD57" s="22">
        <f t="shared" si="7"/>
        <v>0</v>
      </c>
      <c r="AE57" s="29">
        <f t="shared" si="20"/>
        <v>407724</v>
      </c>
      <c r="AF57" s="29">
        <v>407724</v>
      </c>
      <c r="AG57" s="22">
        <f t="shared" si="17"/>
        <v>0</v>
      </c>
      <c r="AH57" s="29">
        <f t="shared" si="21"/>
        <v>381899</v>
      </c>
      <c r="AI57" s="29">
        <v>381899</v>
      </c>
      <c r="AJ57" s="22">
        <f t="shared" si="18"/>
        <v>0</v>
      </c>
      <c r="AK57" s="29">
        <f t="shared" si="22"/>
        <v>396454</v>
      </c>
      <c r="AL57" s="29">
        <v>396454</v>
      </c>
      <c r="AM57" s="22">
        <f t="shared" si="19"/>
        <v>0</v>
      </c>
    </row>
    <row r="58" spans="1:39" ht="18" customHeight="1" x14ac:dyDescent="0.35">
      <c r="A58" s="70">
        <f>'Energy - Master'!A57</f>
        <v>46077</v>
      </c>
      <c r="B58" s="29">
        <f t="shared" si="14"/>
        <v>800</v>
      </c>
      <c r="C58" s="29">
        <v>800</v>
      </c>
      <c r="D58" s="29">
        <v>0</v>
      </c>
      <c r="E58" s="22">
        <f t="shared" si="0"/>
        <v>0</v>
      </c>
      <c r="F58" s="22" t="str">
        <f t="shared" si="1"/>
        <v/>
      </c>
      <c r="G58" s="29">
        <f t="shared" si="15"/>
        <v>800</v>
      </c>
      <c r="H58" s="29">
        <v>800</v>
      </c>
      <c r="I58" s="29">
        <v>0</v>
      </c>
      <c r="J58" s="22">
        <f t="shared" si="2"/>
        <v>0</v>
      </c>
      <c r="K58" s="22" t="str">
        <f t="shared" si="3"/>
        <v/>
      </c>
      <c r="L58" s="29">
        <f t="shared" si="16"/>
        <v>800</v>
      </c>
      <c r="M58" s="29">
        <v>800</v>
      </c>
      <c r="N58" s="29"/>
      <c r="O58" s="22">
        <f t="shared" si="4"/>
        <v>0</v>
      </c>
      <c r="P58" s="22" t="str">
        <f t="shared" si="5"/>
        <v/>
      </c>
      <c r="Q58" s="29">
        <v>950</v>
      </c>
      <c r="R58" s="29">
        <v>950</v>
      </c>
      <c r="S58" s="29">
        <v>0</v>
      </c>
      <c r="T58" s="29">
        <v>530</v>
      </c>
      <c r="U58" s="29">
        <v>530</v>
      </c>
      <c r="V58" s="29">
        <v>0</v>
      </c>
      <c r="W58" s="29">
        <v>250</v>
      </c>
      <c r="X58" s="29">
        <v>250</v>
      </c>
      <c r="Y58" s="29">
        <v>0</v>
      </c>
      <c r="Z58" s="29">
        <v>500</v>
      </c>
      <c r="AA58" s="29">
        <v>500</v>
      </c>
      <c r="AB58" s="29">
        <v>0</v>
      </c>
      <c r="AC58" s="22">
        <f t="shared" si="6"/>
        <v>2230</v>
      </c>
      <c r="AD58" s="22">
        <f t="shared" si="7"/>
        <v>0</v>
      </c>
      <c r="AE58" s="29">
        <f t="shared" si="20"/>
        <v>407724</v>
      </c>
      <c r="AF58" s="29">
        <v>407724</v>
      </c>
      <c r="AG58" s="22">
        <f t="shared" si="17"/>
        <v>0</v>
      </c>
      <c r="AH58" s="29">
        <f t="shared" si="21"/>
        <v>381899</v>
      </c>
      <c r="AI58" s="29">
        <v>381899</v>
      </c>
      <c r="AJ58" s="22">
        <f t="shared" si="18"/>
        <v>0</v>
      </c>
      <c r="AK58" s="29">
        <f t="shared" si="22"/>
        <v>396454</v>
      </c>
      <c r="AL58" s="29">
        <v>396454</v>
      </c>
      <c r="AM58" s="22">
        <f t="shared" si="19"/>
        <v>0</v>
      </c>
    </row>
    <row r="59" spans="1:39" ht="18" customHeight="1" x14ac:dyDescent="0.35">
      <c r="A59" s="70">
        <f>'Energy - Master'!A58</f>
        <v>46078</v>
      </c>
      <c r="B59" s="29">
        <f t="shared" si="14"/>
        <v>800</v>
      </c>
      <c r="C59" s="29">
        <v>770</v>
      </c>
      <c r="D59" s="29">
        <v>0</v>
      </c>
      <c r="E59" s="22">
        <f t="shared" si="0"/>
        <v>30</v>
      </c>
      <c r="F59" s="22">
        <f t="shared" si="1"/>
        <v>2</v>
      </c>
      <c r="G59" s="29">
        <f t="shared" si="15"/>
        <v>800</v>
      </c>
      <c r="H59" s="29">
        <v>600</v>
      </c>
      <c r="I59" s="29">
        <v>0</v>
      </c>
      <c r="J59" s="22">
        <f t="shared" si="2"/>
        <v>200</v>
      </c>
      <c r="K59" s="22">
        <f t="shared" si="3"/>
        <v>2.77</v>
      </c>
      <c r="L59" s="29">
        <f t="shared" si="16"/>
        <v>800</v>
      </c>
      <c r="M59" s="29">
        <v>760</v>
      </c>
      <c r="N59" s="29"/>
      <c r="O59" s="22">
        <f t="shared" si="4"/>
        <v>40</v>
      </c>
      <c r="P59" s="22">
        <f t="shared" si="5"/>
        <v>2.9249999999999998</v>
      </c>
      <c r="Q59" s="29">
        <v>950</v>
      </c>
      <c r="R59" s="29">
        <v>950</v>
      </c>
      <c r="S59" s="29">
        <v>0</v>
      </c>
      <c r="T59" s="29">
        <v>530</v>
      </c>
      <c r="U59" s="29">
        <v>530</v>
      </c>
      <c r="V59" s="29">
        <v>0</v>
      </c>
      <c r="W59" s="29">
        <v>250</v>
      </c>
      <c r="X59" s="29">
        <v>250</v>
      </c>
      <c r="Y59" s="29">
        <v>0</v>
      </c>
      <c r="Z59" s="29">
        <v>500</v>
      </c>
      <c r="AA59" s="29">
        <v>500</v>
      </c>
      <c r="AB59" s="29">
        <v>0</v>
      </c>
      <c r="AC59" s="22">
        <f t="shared" si="6"/>
        <v>2230</v>
      </c>
      <c r="AD59" s="22">
        <f t="shared" si="7"/>
        <v>270</v>
      </c>
      <c r="AE59" s="29">
        <f t="shared" si="20"/>
        <v>407724</v>
      </c>
      <c r="AF59" s="29">
        <v>407784</v>
      </c>
      <c r="AG59" s="22">
        <f t="shared" si="17"/>
        <v>60</v>
      </c>
      <c r="AH59" s="29">
        <f t="shared" si="21"/>
        <v>381899</v>
      </c>
      <c r="AI59" s="29">
        <v>382453</v>
      </c>
      <c r="AJ59" s="22">
        <f t="shared" si="18"/>
        <v>554</v>
      </c>
      <c r="AK59" s="29">
        <f t="shared" si="22"/>
        <v>396454</v>
      </c>
      <c r="AL59" s="29">
        <v>396571</v>
      </c>
      <c r="AM59" s="22">
        <f t="shared" si="19"/>
        <v>117</v>
      </c>
    </row>
    <row r="60" spans="1:39" ht="18" customHeight="1" x14ac:dyDescent="0.35">
      <c r="A60" s="70">
        <f>'Energy - Master'!A59</f>
        <v>46079</v>
      </c>
      <c r="B60" s="29">
        <f t="shared" si="14"/>
        <v>770</v>
      </c>
      <c r="C60" s="29">
        <v>770</v>
      </c>
      <c r="D60" s="29">
        <v>30</v>
      </c>
      <c r="E60" s="22">
        <f t="shared" si="0"/>
        <v>30</v>
      </c>
      <c r="F60" s="22">
        <f t="shared" si="1"/>
        <v>1.5333333333333334</v>
      </c>
      <c r="G60" s="29">
        <f t="shared" si="15"/>
        <v>600</v>
      </c>
      <c r="H60" s="29">
        <v>640</v>
      </c>
      <c r="I60" s="29">
        <v>200</v>
      </c>
      <c r="J60" s="22">
        <f t="shared" si="2"/>
        <v>160</v>
      </c>
      <c r="K60" s="22">
        <f t="shared" si="3"/>
        <v>3.625</v>
      </c>
      <c r="L60" s="29">
        <f t="shared" si="16"/>
        <v>760</v>
      </c>
      <c r="M60" s="29">
        <v>750</v>
      </c>
      <c r="N60" s="29">
        <v>40</v>
      </c>
      <c r="O60" s="22">
        <f t="shared" si="4"/>
        <v>50</v>
      </c>
      <c r="P60" s="22">
        <f t="shared" si="5"/>
        <v>2.14</v>
      </c>
      <c r="Q60" s="29">
        <v>950</v>
      </c>
      <c r="R60" s="29">
        <v>950</v>
      </c>
      <c r="S60" s="29">
        <v>0</v>
      </c>
      <c r="T60" s="29">
        <v>530</v>
      </c>
      <c r="U60" s="29">
        <v>260</v>
      </c>
      <c r="V60" s="29">
        <v>0</v>
      </c>
      <c r="W60" s="29">
        <v>250</v>
      </c>
      <c r="X60" s="29">
        <v>250</v>
      </c>
      <c r="Y60" s="29">
        <v>0</v>
      </c>
      <c r="Z60" s="29">
        <v>500</v>
      </c>
      <c r="AA60" s="29">
        <v>500</v>
      </c>
      <c r="AB60" s="29">
        <v>0</v>
      </c>
      <c r="AC60" s="22">
        <f t="shared" si="6"/>
        <v>1960</v>
      </c>
      <c r="AD60" s="22">
        <f t="shared" si="7"/>
        <v>240</v>
      </c>
      <c r="AE60" s="29">
        <f t="shared" si="20"/>
        <v>407784</v>
      </c>
      <c r="AF60" s="29">
        <v>407830</v>
      </c>
      <c r="AG60" s="22">
        <f t="shared" si="17"/>
        <v>46</v>
      </c>
      <c r="AH60" s="29">
        <f t="shared" si="21"/>
        <v>382453</v>
      </c>
      <c r="AI60" s="29">
        <v>383033</v>
      </c>
      <c r="AJ60" s="22">
        <f t="shared" si="18"/>
        <v>580</v>
      </c>
      <c r="AK60" s="29">
        <f t="shared" si="22"/>
        <v>396571</v>
      </c>
      <c r="AL60" s="29">
        <v>396678</v>
      </c>
      <c r="AM60" s="22">
        <f t="shared" si="19"/>
        <v>107</v>
      </c>
    </row>
    <row r="61" spans="1:39" ht="18" customHeight="1" x14ac:dyDescent="0.35">
      <c r="A61" s="70">
        <f>'Energy - Master'!A60</f>
        <v>46080</v>
      </c>
      <c r="B61" s="29">
        <f t="shared" si="14"/>
        <v>770</v>
      </c>
      <c r="C61" s="29">
        <v>770</v>
      </c>
      <c r="D61" s="29">
        <v>0</v>
      </c>
      <c r="E61" s="22">
        <f t="shared" si="0"/>
        <v>0</v>
      </c>
      <c r="F61" s="22" t="str">
        <f t="shared" si="1"/>
        <v/>
      </c>
      <c r="G61" s="29">
        <f t="shared" si="15"/>
        <v>640</v>
      </c>
      <c r="H61" s="29">
        <v>640</v>
      </c>
      <c r="I61" s="29">
        <v>0</v>
      </c>
      <c r="J61" s="22">
        <f t="shared" si="2"/>
        <v>0</v>
      </c>
      <c r="K61" s="22" t="str">
        <f t="shared" si="3"/>
        <v/>
      </c>
      <c r="L61" s="29">
        <f t="shared" si="16"/>
        <v>750</v>
      </c>
      <c r="M61" s="29">
        <v>750</v>
      </c>
      <c r="N61" s="29"/>
      <c r="O61" s="22">
        <f t="shared" si="4"/>
        <v>0</v>
      </c>
      <c r="P61" s="22" t="str">
        <f t="shared" si="5"/>
        <v/>
      </c>
      <c r="Q61" s="29">
        <v>950</v>
      </c>
      <c r="R61" s="29">
        <v>950</v>
      </c>
      <c r="S61" s="29">
        <v>0</v>
      </c>
      <c r="T61" s="29">
        <v>260</v>
      </c>
      <c r="U61" s="29">
        <v>260</v>
      </c>
      <c r="V61" s="29">
        <v>0</v>
      </c>
      <c r="W61" s="29">
        <v>250</v>
      </c>
      <c r="X61" s="29">
        <v>250</v>
      </c>
      <c r="Y61" s="29">
        <v>0</v>
      </c>
      <c r="Z61" s="29">
        <v>500</v>
      </c>
      <c r="AA61" s="29">
        <v>500</v>
      </c>
      <c r="AB61" s="29">
        <v>0</v>
      </c>
      <c r="AC61" s="22">
        <f t="shared" si="6"/>
        <v>1960</v>
      </c>
      <c r="AD61" s="22">
        <f t="shared" si="7"/>
        <v>0</v>
      </c>
      <c r="AE61" s="29">
        <f t="shared" si="20"/>
        <v>407830</v>
      </c>
      <c r="AF61" s="29">
        <v>407830</v>
      </c>
      <c r="AG61" s="22">
        <f t="shared" si="17"/>
        <v>0</v>
      </c>
      <c r="AH61" s="29">
        <f t="shared" si="21"/>
        <v>383033</v>
      </c>
      <c r="AI61" s="29">
        <v>383033</v>
      </c>
      <c r="AJ61" s="22">
        <f t="shared" si="18"/>
        <v>0</v>
      </c>
      <c r="AK61" s="29">
        <f t="shared" si="22"/>
        <v>396678</v>
      </c>
      <c r="AL61" s="29">
        <v>396678</v>
      </c>
      <c r="AM61" s="22">
        <f t="shared" si="19"/>
        <v>0</v>
      </c>
    </row>
    <row r="62" spans="1:39" ht="18" customHeight="1" x14ac:dyDescent="0.35">
      <c r="A62" s="70">
        <f>'Energy - Master'!A61</f>
        <v>46081</v>
      </c>
      <c r="B62" s="29">
        <f t="shared" si="14"/>
        <v>770</v>
      </c>
      <c r="C62" s="29">
        <v>800</v>
      </c>
      <c r="D62" s="29">
        <v>30</v>
      </c>
      <c r="E62" s="22">
        <f t="shared" si="0"/>
        <v>0</v>
      </c>
      <c r="F62" s="22" t="str">
        <f t="shared" si="1"/>
        <v/>
      </c>
      <c r="G62" s="29">
        <f t="shared" si="15"/>
        <v>640</v>
      </c>
      <c r="H62" s="29">
        <v>850</v>
      </c>
      <c r="I62" s="29">
        <v>210</v>
      </c>
      <c r="J62" s="22">
        <f t="shared" si="2"/>
        <v>0</v>
      </c>
      <c r="K62" s="22" t="str">
        <f t="shared" si="3"/>
        <v/>
      </c>
      <c r="L62" s="29">
        <f t="shared" si="16"/>
        <v>750</v>
      </c>
      <c r="M62" s="29">
        <v>850</v>
      </c>
      <c r="N62" s="29">
        <v>100</v>
      </c>
      <c r="O62" s="22">
        <f t="shared" si="4"/>
        <v>0</v>
      </c>
      <c r="P62" s="22" t="str">
        <f t="shared" si="5"/>
        <v/>
      </c>
      <c r="Q62" s="29">
        <v>950</v>
      </c>
      <c r="R62" s="29">
        <v>930</v>
      </c>
      <c r="S62" s="29">
        <v>0</v>
      </c>
      <c r="T62" s="29">
        <v>260</v>
      </c>
      <c r="U62" s="29">
        <v>770</v>
      </c>
      <c r="V62" s="29">
        <v>0</v>
      </c>
      <c r="W62" s="29">
        <v>250</v>
      </c>
      <c r="X62" s="29">
        <v>420</v>
      </c>
      <c r="Y62" s="29">
        <v>0</v>
      </c>
      <c r="Z62" s="29">
        <v>500</v>
      </c>
      <c r="AA62" s="29">
        <v>500</v>
      </c>
      <c r="AB62" s="29">
        <v>0</v>
      </c>
      <c r="AC62" s="22">
        <f t="shared" si="6"/>
        <v>2620</v>
      </c>
      <c r="AD62" s="22">
        <f t="shared" si="7"/>
        <v>0</v>
      </c>
      <c r="AE62" s="29">
        <f t="shared" si="20"/>
        <v>407830</v>
      </c>
      <c r="AF62" s="29">
        <v>407830</v>
      </c>
      <c r="AG62" s="22">
        <f t="shared" si="17"/>
        <v>0</v>
      </c>
      <c r="AH62" s="29">
        <f t="shared" si="21"/>
        <v>383033</v>
      </c>
      <c r="AI62" s="29">
        <v>383033</v>
      </c>
      <c r="AJ62" s="22">
        <f t="shared" si="18"/>
        <v>0</v>
      </c>
      <c r="AK62" s="29">
        <f t="shared" si="22"/>
        <v>396678</v>
      </c>
      <c r="AL62" s="29">
        <v>396678</v>
      </c>
      <c r="AM62" s="22">
        <f t="shared" si="19"/>
        <v>0</v>
      </c>
    </row>
    <row r="63" spans="1:39" ht="18" customHeight="1" x14ac:dyDescent="0.35">
      <c r="A63" s="70">
        <f>'Energy - Master'!A62</f>
        <v>46082</v>
      </c>
      <c r="B63" s="29">
        <f t="shared" si="14"/>
        <v>800</v>
      </c>
      <c r="C63" s="29">
        <v>800</v>
      </c>
      <c r="D63" s="29">
        <v>0</v>
      </c>
      <c r="E63" s="22">
        <f t="shared" si="0"/>
        <v>0</v>
      </c>
      <c r="F63" s="22" t="str">
        <f t="shared" si="1"/>
        <v/>
      </c>
      <c r="G63" s="29">
        <f t="shared" si="15"/>
        <v>850</v>
      </c>
      <c r="H63" s="29">
        <v>850</v>
      </c>
      <c r="I63" s="29">
        <v>0</v>
      </c>
      <c r="J63" s="22">
        <f t="shared" si="2"/>
        <v>0</v>
      </c>
      <c r="K63" s="22" t="str">
        <f t="shared" si="3"/>
        <v/>
      </c>
      <c r="L63" s="29">
        <f t="shared" si="16"/>
        <v>850</v>
      </c>
      <c r="M63" s="29">
        <v>850</v>
      </c>
      <c r="N63" s="29">
        <v>0</v>
      </c>
      <c r="O63" s="22">
        <f t="shared" si="4"/>
        <v>0</v>
      </c>
      <c r="P63" s="22" t="str">
        <f t="shared" si="5"/>
        <v/>
      </c>
      <c r="Q63" s="29">
        <v>930</v>
      </c>
      <c r="R63" s="29">
        <v>930</v>
      </c>
      <c r="S63" s="29">
        <v>0</v>
      </c>
      <c r="T63" s="29">
        <v>770</v>
      </c>
      <c r="U63" s="29">
        <v>770</v>
      </c>
      <c r="V63" s="29">
        <v>0</v>
      </c>
      <c r="W63" s="29">
        <v>420</v>
      </c>
      <c r="X63" s="29">
        <v>420</v>
      </c>
      <c r="Y63" s="29">
        <v>0</v>
      </c>
      <c r="Z63" s="29">
        <v>500</v>
      </c>
      <c r="AA63" s="29">
        <v>500</v>
      </c>
      <c r="AB63" s="29">
        <v>0</v>
      </c>
      <c r="AC63" s="22">
        <f t="shared" si="6"/>
        <v>2620</v>
      </c>
      <c r="AD63" s="22">
        <f t="shared" si="7"/>
        <v>0</v>
      </c>
      <c r="AE63" s="29">
        <v>407830</v>
      </c>
      <c r="AF63" s="29">
        <v>407830</v>
      </c>
      <c r="AG63" s="22">
        <f t="shared" ref="AG63:AG93" si="23">AF63-AE63</f>
        <v>0</v>
      </c>
      <c r="AH63" s="29">
        <v>383033</v>
      </c>
      <c r="AI63" s="29">
        <v>383033</v>
      </c>
      <c r="AJ63" s="22">
        <f t="shared" ref="AJ63:AJ93" si="24">AI63-AH63</f>
        <v>0</v>
      </c>
      <c r="AK63" s="29">
        <v>396678</v>
      </c>
      <c r="AL63" s="29">
        <v>396678</v>
      </c>
      <c r="AM63" s="22">
        <f t="shared" ref="AM63:AM93" si="25">AL63-AK63</f>
        <v>0</v>
      </c>
    </row>
    <row r="64" spans="1:39" ht="18" customHeight="1" x14ac:dyDescent="0.35">
      <c r="A64" s="70">
        <f>'Energy - Master'!A63</f>
        <v>46083</v>
      </c>
      <c r="B64" s="29">
        <f t="shared" si="14"/>
        <v>800</v>
      </c>
      <c r="C64" s="29">
        <v>780</v>
      </c>
      <c r="D64" s="29">
        <v>0</v>
      </c>
      <c r="E64" s="22">
        <f t="shared" si="0"/>
        <v>20</v>
      </c>
      <c r="F64" s="22">
        <f t="shared" si="1"/>
        <v>2.25</v>
      </c>
      <c r="G64" s="29">
        <f t="shared" si="15"/>
        <v>850</v>
      </c>
      <c r="H64" s="29">
        <v>800</v>
      </c>
      <c r="I64" s="29">
        <v>450</v>
      </c>
      <c r="J64" s="22">
        <f t="shared" si="2"/>
        <v>500</v>
      </c>
      <c r="K64" s="22">
        <f t="shared" si="3"/>
        <v>2.29</v>
      </c>
      <c r="L64" s="29">
        <f t="shared" si="16"/>
        <v>850</v>
      </c>
      <c r="M64" s="29">
        <v>800</v>
      </c>
      <c r="N64" s="29">
        <v>0</v>
      </c>
      <c r="O64" s="22">
        <f t="shared" si="4"/>
        <v>50</v>
      </c>
      <c r="P64" s="22">
        <f t="shared" si="5"/>
        <v>2.02</v>
      </c>
      <c r="Q64" s="29">
        <v>930</v>
      </c>
      <c r="R64" s="29">
        <v>250</v>
      </c>
      <c r="S64" s="29">
        <v>0</v>
      </c>
      <c r="T64" s="29">
        <v>770</v>
      </c>
      <c r="U64" s="29">
        <v>900</v>
      </c>
      <c r="V64" s="29">
        <v>0</v>
      </c>
      <c r="W64" s="29">
        <v>420</v>
      </c>
      <c r="X64" s="29">
        <v>500</v>
      </c>
      <c r="Y64" s="29">
        <v>0</v>
      </c>
      <c r="Z64" s="29">
        <v>500</v>
      </c>
      <c r="AA64" s="29">
        <v>500</v>
      </c>
      <c r="AB64" s="29">
        <v>0</v>
      </c>
      <c r="AC64" s="22">
        <f t="shared" si="6"/>
        <v>2150</v>
      </c>
      <c r="AD64" s="22">
        <f t="shared" si="7"/>
        <v>570</v>
      </c>
      <c r="AE64" s="29">
        <f t="shared" ref="AE64:AE93" si="26">AF63</f>
        <v>407830</v>
      </c>
      <c r="AF64" s="29">
        <v>407875</v>
      </c>
      <c r="AG64" s="22">
        <f t="shared" si="23"/>
        <v>45</v>
      </c>
      <c r="AH64" s="29">
        <f t="shared" ref="AH64:AH93" si="27">AI63</f>
        <v>383033</v>
      </c>
      <c r="AI64" s="29">
        <v>384178</v>
      </c>
      <c r="AJ64" s="22">
        <f t="shared" si="24"/>
        <v>1145</v>
      </c>
      <c r="AK64" s="29">
        <f t="shared" ref="AK64:AK93" si="28">AL63</f>
        <v>396678</v>
      </c>
      <c r="AL64" s="29">
        <v>396779</v>
      </c>
      <c r="AM64" s="22">
        <f t="shared" si="25"/>
        <v>101</v>
      </c>
    </row>
    <row r="65" spans="1:39" ht="18" customHeight="1" x14ac:dyDescent="0.35">
      <c r="A65" s="70">
        <f>'Energy - Master'!A64</f>
        <v>46084</v>
      </c>
      <c r="B65" s="29">
        <f t="shared" si="14"/>
        <v>780</v>
      </c>
      <c r="C65" s="29">
        <v>780</v>
      </c>
      <c r="D65" s="29">
        <v>0</v>
      </c>
      <c r="E65" s="22">
        <f t="shared" si="0"/>
        <v>0</v>
      </c>
      <c r="F65" s="22" t="str">
        <f t="shared" si="1"/>
        <v/>
      </c>
      <c r="G65" s="29">
        <f t="shared" si="15"/>
        <v>800</v>
      </c>
      <c r="H65" s="29">
        <v>800</v>
      </c>
      <c r="I65" s="29">
        <v>0</v>
      </c>
      <c r="J65" s="22">
        <f t="shared" si="2"/>
        <v>0</v>
      </c>
      <c r="K65" s="22" t="str">
        <f t="shared" si="3"/>
        <v/>
      </c>
      <c r="L65" s="29">
        <f t="shared" si="16"/>
        <v>800</v>
      </c>
      <c r="M65" s="29">
        <v>800</v>
      </c>
      <c r="N65" s="29"/>
      <c r="O65" s="22">
        <f t="shared" si="4"/>
        <v>0</v>
      </c>
      <c r="P65" s="22" t="str">
        <f t="shared" si="5"/>
        <v/>
      </c>
      <c r="Q65" s="29">
        <v>250</v>
      </c>
      <c r="R65" s="29">
        <v>250</v>
      </c>
      <c r="S65" s="29">
        <v>0</v>
      </c>
      <c r="T65" s="29">
        <v>900</v>
      </c>
      <c r="U65" s="29">
        <v>900</v>
      </c>
      <c r="V65" s="29">
        <v>0</v>
      </c>
      <c r="W65" s="29">
        <v>500</v>
      </c>
      <c r="X65" s="29">
        <v>500</v>
      </c>
      <c r="Y65" s="29">
        <v>0</v>
      </c>
      <c r="Z65" s="29">
        <v>500</v>
      </c>
      <c r="AA65" s="29">
        <v>500</v>
      </c>
      <c r="AB65" s="29">
        <v>0</v>
      </c>
      <c r="AC65" s="22">
        <f t="shared" si="6"/>
        <v>2150</v>
      </c>
      <c r="AD65" s="22">
        <f t="shared" si="7"/>
        <v>0</v>
      </c>
      <c r="AE65" s="29">
        <f t="shared" si="26"/>
        <v>407875</v>
      </c>
      <c r="AF65" s="29">
        <v>407875</v>
      </c>
      <c r="AG65" s="22">
        <f t="shared" si="23"/>
        <v>0</v>
      </c>
      <c r="AH65" s="29">
        <f t="shared" si="27"/>
        <v>384178</v>
      </c>
      <c r="AI65" s="29">
        <v>384178</v>
      </c>
      <c r="AJ65" s="22">
        <f t="shared" si="24"/>
        <v>0</v>
      </c>
      <c r="AK65" s="29">
        <f t="shared" si="28"/>
        <v>396779</v>
      </c>
      <c r="AL65" s="29">
        <v>396779</v>
      </c>
      <c r="AM65" s="22">
        <f t="shared" si="25"/>
        <v>0</v>
      </c>
    </row>
    <row r="66" spans="1:39" ht="18" customHeight="1" x14ac:dyDescent="0.35">
      <c r="A66" s="70">
        <f>'Energy - Master'!A65</f>
        <v>46085</v>
      </c>
      <c r="B66" s="29">
        <f t="shared" si="14"/>
        <v>780</v>
      </c>
      <c r="C66" s="29">
        <v>780</v>
      </c>
      <c r="D66" s="29">
        <v>0</v>
      </c>
      <c r="E66" s="22">
        <f t="shared" si="0"/>
        <v>0</v>
      </c>
      <c r="F66" s="22" t="str">
        <f t="shared" si="1"/>
        <v/>
      </c>
      <c r="G66" s="29">
        <f t="shared" si="15"/>
        <v>800</v>
      </c>
      <c r="H66" s="29">
        <v>800</v>
      </c>
      <c r="I66" s="29">
        <v>0</v>
      </c>
      <c r="J66" s="22">
        <f t="shared" si="2"/>
        <v>0</v>
      </c>
      <c r="K66" s="22" t="str">
        <f t="shared" si="3"/>
        <v/>
      </c>
      <c r="L66" s="29">
        <f t="shared" si="16"/>
        <v>800</v>
      </c>
      <c r="M66" s="29">
        <v>800</v>
      </c>
      <c r="N66" s="29">
        <v>0</v>
      </c>
      <c r="O66" s="22">
        <f t="shared" si="4"/>
        <v>0</v>
      </c>
      <c r="P66" s="22" t="str">
        <f t="shared" si="5"/>
        <v/>
      </c>
      <c r="Q66" s="29">
        <v>250</v>
      </c>
      <c r="R66" s="29">
        <v>950</v>
      </c>
      <c r="S66" s="29">
        <v>700</v>
      </c>
      <c r="T66" s="29">
        <v>900</v>
      </c>
      <c r="U66" s="29">
        <v>900</v>
      </c>
      <c r="V66" s="29">
        <v>0</v>
      </c>
      <c r="W66" s="29">
        <v>500</v>
      </c>
      <c r="X66" s="29">
        <v>800</v>
      </c>
      <c r="Y66" s="29">
        <v>300</v>
      </c>
      <c r="Z66" s="29">
        <v>500</v>
      </c>
      <c r="AA66" s="29">
        <v>500</v>
      </c>
      <c r="AB66" s="29">
        <v>0</v>
      </c>
      <c r="AC66" s="22">
        <f t="shared" si="6"/>
        <v>3150</v>
      </c>
      <c r="AD66" s="22">
        <f t="shared" si="7"/>
        <v>0</v>
      </c>
      <c r="AE66" s="29">
        <f t="shared" si="26"/>
        <v>407875</v>
      </c>
      <c r="AF66" s="29">
        <v>407875</v>
      </c>
      <c r="AG66" s="22">
        <f t="shared" si="23"/>
        <v>0</v>
      </c>
      <c r="AH66" s="29">
        <f t="shared" si="27"/>
        <v>384178</v>
      </c>
      <c r="AI66" s="29">
        <v>384178</v>
      </c>
      <c r="AJ66" s="22">
        <f t="shared" si="24"/>
        <v>0</v>
      </c>
      <c r="AK66" s="29">
        <f t="shared" si="28"/>
        <v>396779</v>
      </c>
      <c r="AL66" s="29">
        <v>396779</v>
      </c>
      <c r="AM66" s="22">
        <f t="shared" si="25"/>
        <v>0</v>
      </c>
    </row>
    <row r="67" spans="1:39" ht="18" customHeight="1" x14ac:dyDescent="0.35">
      <c r="A67" s="70">
        <f>'Energy - Master'!A66</f>
        <v>46086</v>
      </c>
      <c r="B67" s="29">
        <f t="shared" si="14"/>
        <v>780</v>
      </c>
      <c r="C67" s="29">
        <v>780</v>
      </c>
      <c r="D67" s="29">
        <v>15</v>
      </c>
      <c r="E67" s="22">
        <f t="shared" si="0"/>
        <v>15</v>
      </c>
      <c r="F67" s="22">
        <f t="shared" si="1"/>
        <v>2.3333333333333335</v>
      </c>
      <c r="G67" s="29">
        <f t="shared" si="15"/>
        <v>800</v>
      </c>
      <c r="H67" s="29">
        <v>800</v>
      </c>
      <c r="I67" s="29">
        <v>10</v>
      </c>
      <c r="J67" s="22">
        <f t="shared" si="2"/>
        <v>10</v>
      </c>
      <c r="K67" s="22">
        <f t="shared" si="3"/>
        <v>1.8</v>
      </c>
      <c r="L67" s="29">
        <f t="shared" si="16"/>
        <v>800</v>
      </c>
      <c r="M67" s="29">
        <v>800</v>
      </c>
      <c r="N67" s="29">
        <v>15</v>
      </c>
      <c r="O67" s="22">
        <f t="shared" si="4"/>
        <v>15</v>
      </c>
      <c r="P67" s="22">
        <f t="shared" si="5"/>
        <v>2.2000000000000002</v>
      </c>
      <c r="Q67" s="29">
        <v>950</v>
      </c>
      <c r="R67" s="29">
        <v>950</v>
      </c>
      <c r="S67" s="29">
        <v>0</v>
      </c>
      <c r="T67" s="29">
        <v>900</v>
      </c>
      <c r="U67" s="29">
        <v>900</v>
      </c>
      <c r="V67" s="29">
        <v>0</v>
      </c>
      <c r="W67" s="29">
        <v>800</v>
      </c>
      <c r="X67" s="29">
        <v>760</v>
      </c>
      <c r="Y67" s="29">
        <v>0</v>
      </c>
      <c r="Z67" s="29">
        <v>500</v>
      </c>
      <c r="AA67" s="29">
        <v>500</v>
      </c>
      <c r="AB67" s="29">
        <v>0</v>
      </c>
      <c r="AC67" s="22">
        <f t="shared" si="6"/>
        <v>3110</v>
      </c>
      <c r="AD67" s="22">
        <f t="shared" si="7"/>
        <v>40</v>
      </c>
      <c r="AE67" s="29">
        <f t="shared" si="26"/>
        <v>407875</v>
      </c>
      <c r="AF67" s="29">
        <v>407910</v>
      </c>
      <c r="AG67" s="22">
        <f t="shared" si="23"/>
        <v>35</v>
      </c>
      <c r="AH67" s="29">
        <f t="shared" si="27"/>
        <v>384178</v>
      </c>
      <c r="AI67" s="29">
        <v>384196</v>
      </c>
      <c r="AJ67" s="22">
        <f t="shared" si="24"/>
        <v>18</v>
      </c>
      <c r="AK67" s="29">
        <f t="shared" si="28"/>
        <v>396779</v>
      </c>
      <c r="AL67" s="29">
        <v>396812</v>
      </c>
      <c r="AM67" s="22">
        <f t="shared" si="25"/>
        <v>33</v>
      </c>
    </row>
    <row r="68" spans="1:39" ht="18" customHeight="1" x14ac:dyDescent="0.35">
      <c r="A68" s="70">
        <f>'Energy - Master'!A67</f>
        <v>46087</v>
      </c>
      <c r="B68" s="29">
        <f t="shared" si="14"/>
        <v>780</v>
      </c>
      <c r="C68" s="29">
        <v>760</v>
      </c>
      <c r="D68" s="29">
        <v>0</v>
      </c>
      <c r="E68" s="22">
        <f t="shared" ref="E68:E123" si="29">IF(B68="","",B68-C68+IF(D68="",0,D68))</f>
        <v>20</v>
      </c>
      <c r="F68" s="22">
        <f t="shared" ref="F68:F123" si="30">IFERROR(IF(E68=0,"",AG68/E68),"")</f>
        <v>3.4</v>
      </c>
      <c r="G68" s="29">
        <f t="shared" si="15"/>
        <v>800</v>
      </c>
      <c r="H68" s="29">
        <v>790</v>
      </c>
      <c r="I68" s="29">
        <v>0</v>
      </c>
      <c r="J68" s="22">
        <f t="shared" ref="J68:J123" si="31">IF(G68="","",G68-H68+IF(I68="",0,I68))</f>
        <v>10</v>
      </c>
      <c r="K68" s="22">
        <f t="shared" ref="K68:K123" si="32">IFERROR(IF(J68=0,"",AJ68/J68),"")</f>
        <v>1.9</v>
      </c>
      <c r="L68" s="29">
        <f t="shared" si="16"/>
        <v>800</v>
      </c>
      <c r="M68" s="29">
        <v>800</v>
      </c>
      <c r="N68" s="29">
        <v>20</v>
      </c>
      <c r="O68" s="22">
        <f t="shared" ref="O68:O123" si="33">IF(L68="","",L68-M68+IF(N68="",0,N68))</f>
        <v>20</v>
      </c>
      <c r="P68" s="22">
        <f t="shared" ref="P68:P123" si="34">IFERROR(IF(O68=0,"",AM68/O68),"")</f>
        <v>3.3</v>
      </c>
      <c r="Q68" s="29">
        <v>950</v>
      </c>
      <c r="R68" s="29">
        <v>950</v>
      </c>
      <c r="S68" s="29">
        <v>0</v>
      </c>
      <c r="T68" s="29">
        <v>900</v>
      </c>
      <c r="U68" s="29">
        <v>880</v>
      </c>
      <c r="V68" s="29">
        <v>0</v>
      </c>
      <c r="W68" s="29">
        <v>760</v>
      </c>
      <c r="X68" s="29">
        <v>760</v>
      </c>
      <c r="Y68" s="29">
        <v>0</v>
      </c>
      <c r="Z68" s="29">
        <v>500</v>
      </c>
      <c r="AA68" s="29">
        <v>500</v>
      </c>
      <c r="AB68" s="29">
        <v>0</v>
      </c>
      <c r="AC68" s="22">
        <f t="shared" ref="AC68:AC123" si="35">IF(R68="","",R68+U68+X68+AA68)</f>
        <v>3090</v>
      </c>
      <c r="AD68" s="22">
        <f t="shared" ref="AD68:AD123" si="36">IF(E68="","",E68+IF(J68="",0,J68)+IF(O68="",0,O68))</f>
        <v>50</v>
      </c>
      <c r="AE68" s="29">
        <f t="shared" si="26"/>
        <v>407910</v>
      </c>
      <c r="AF68" s="29">
        <v>407978</v>
      </c>
      <c r="AG68" s="22">
        <f t="shared" si="23"/>
        <v>68</v>
      </c>
      <c r="AH68" s="29">
        <f t="shared" si="27"/>
        <v>384196</v>
      </c>
      <c r="AI68" s="29">
        <v>384215</v>
      </c>
      <c r="AJ68" s="22">
        <f t="shared" si="24"/>
        <v>19</v>
      </c>
      <c r="AK68" s="29">
        <f t="shared" si="28"/>
        <v>396812</v>
      </c>
      <c r="AL68" s="29">
        <v>396878</v>
      </c>
      <c r="AM68" s="22">
        <f t="shared" si="25"/>
        <v>66</v>
      </c>
    </row>
    <row r="69" spans="1:39" ht="18" customHeight="1" x14ac:dyDescent="0.35">
      <c r="A69" s="70">
        <f>'Energy - Master'!A68</f>
        <v>46088</v>
      </c>
      <c r="B69" s="29">
        <f t="shared" si="14"/>
        <v>760</v>
      </c>
      <c r="C69" s="29">
        <v>740</v>
      </c>
      <c r="D69" s="29">
        <v>0</v>
      </c>
      <c r="E69" s="22">
        <f t="shared" si="29"/>
        <v>20</v>
      </c>
      <c r="F69" s="22">
        <f t="shared" si="30"/>
        <v>2.2000000000000002</v>
      </c>
      <c r="G69" s="29">
        <f t="shared" si="15"/>
        <v>790</v>
      </c>
      <c r="H69" s="29">
        <v>780</v>
      </c>
      <c r="I69" s="29">
        <v>0</v>
      </c>
      <c r="J69" s="22">
        <f t="shared" si="31"/>
        <v>10</v>
      </c>
      <c r="K69" s="22">
        <f t="shared" si="32"/>
        <v>1.9</v>
      </c>
      <c r="L69" s="29">
        <f t="shared" si="16"/>
        <v>800</v>
      </c>
      <c r="M69" s="29">
        <v>800</v>
      </c>
      <c r="N69" s="29">
        <v>30</v>
      </c>
      <c r="O69" s="22">
        <f t="shared" si="33"/>
        <v>30</v>
      </c>
      <c r="P69" s="22">
        <f t="shared" si="34"/>
        <v>2.8</v>
      </c>
      <c r="Q69" s="29">
        <v>950</v>
      </c>
      <c r="R69" s="29">
        <v>920</v>
      </c>
      <c r="S69" s="29">
        <v>0</v>
      </c>
      <c r="T69" s="29">
        <v>880</v>
      </c>
      <c r="U69" s="29">
        <v>880</v>
      </c>
      <c r="V69" s="29">
        <v>0</v>
      </c>
      <c r="W69" s="29">
        <v>760</v>
      </c>
      <c r="X69" s="29">
        <v>760</v>
      </c>
      <c r="Y69" s="29">
        <v>0</v>
      </c>
      <c r="Z69" s="29">
        <v>500</v>
      </c>
      <c r="AA69" s="29">
        <v>500</v>
      </c>
      <c r="AB69" s="29">
        <v>0</v>
      </c>
      <c r="AC69" s="22">
        <f t="shared" si="35"/>
        <v>3060</v>
      </c>
      <c r="AD69" s="22">
        <f t="shared" si="36"/>
        <v>60</v>
      </c>
      <c r="AE69" s="29">
        <f t="shared" si="26"/>
        <v>407978</v>
      </c>
      <c r="AF69" s="29">
        <v>408022</v>
      </c>
      <c r="AG69" s="22">
        <f t="shared" si="23"/>
        <v>44</v>
      </c>
      <c r="AH69" s="29">
        <f t="shared" si="27"/>
        <v>384215</v>
      </c>
      <c r="AI69" s="29">
        <v>384234</v>
      </c>
      <c r="AJ69" s="22">
        <f t="shared" si="24"/>
        <v>19</v>
      </c>
      <c r="AK69" s="29">
        <f t="shared" si="28"/>
        <v>396878</v>
      </c>
      <c r="AL69" s="29">
        <v>396962</v>
      </c>
      <c r="AM69" s="22">
        <f t="shared" si="25"/>
        <v>84</v>
      </c>
    </row>
    <row r="70" spans="1:39" ht="18" customHeight="1" x14ac:dyDescent="0.35">
      <c r="A70" s="70">
        <f>'Energy - Master'!A69</f>
        <v>46089</v>
      </c>
      <c r="B70" s="29">
        <f t="shared" ref="B70:B123" si="37">C69</f>
        <v>740</v>
      </c>
      <c r="C70" s="29">
        <v>740</v>
      </c>
      <c r="D70" s="29">
        <v>0</v>
      </c>
      <c r="E70" s="22">
        <f t="shared" si="29"/>
        <v>0</v>
      </c>
      <c r="F70" s="22" t="str">
        <f t="shared" si="30"/>
        <v/>
      </c>
      <c r="G70" s="29">
        <f t="shared" ref="G70:G123" si="38">H69</f>
        <v>780</v>
      </c>
      <c r="H70" s="29">
        <v>780</v>
      </c>
      <c r="I70" s="29">
        <v>0</v>
      </c>
      <c r="J70" s="22">
        <f t="shared" si="31"/>
        <v>0</v>
      </c>
      <c r="K70" s="22" t="str">
        <f t="shared" si="32"/>
        <v/>
      </c>
      <c r="L70" s="29">
        <f t="shared" ref="L70:L123" si="39">M69</f>
        <v>800</v>
      </c>
      <c r="M70" s="29">
        <v>800</v>
      </c>
      <c r="N70" s="29">
        <v>0</v>
      </c>
      <c r="O70" s="22">
        <f t="shared" si="33"/>
        <v>0</v>
      </c>
      <c r="P70" s="22" t="str">
        <f t="shared" si="34"/>
        <v/>
      </c>
      <c r="Q70" s="29">
        <v>920</v>
      </c>
      <c r="R70" s="29">
        <v>920</v>
      </c>
      <c r="S70" s="29">
        <v>0</v>
      </c>
      <c r="T70" s="29">
        <v>880</v>
      </c>
      <c r="U70" s="29">
        <v>880</v>
      </c>
      <c r="V70" s="29">
        <v>0</v>
      </c>
      <c r="W70" s="29">
        <v>760</v>
      </c>
      <c r="X70" s="29">
        <v>760</v>
      </c>
      <c r="Y70" s="29">
        <v>0</v>
      </c>
      <c r="Z70" s="29">
        <v>500</v>
      </c>
      <c r="AA70" s="29">
        <v>500</v>
      </c>
      <c r="AB70" s="29">
        <v>0</v>
      </c>
      <c r="AC70" s="22">
        <f t="shared" si="35"/>
        <v>3060</v>
      </c>
      <c r="AD70" s="22">
        <f t="shared" si="36"/>
        <v>0</v>
      </c>
      <c r="AE70" s="29">
        <f t="shared" si="26"/>
        <v>408022</v>
      </c>
      <c r="AF70" s="29">
        <v>408022</v>
      </c>
      <c r="AG70" s="22">
        <f t="shared" si="23"/>
        <v>0</v>
      </c>
      <c r="AH70" s="29">
        <f t="shared" si="27"/>
        <v>384234</v>
      </c>
      <c r="AI70" s="29">
        <v>384234</v>
      </c>
      <c r="AJ70" s="22">
        <f t="shared" si="24"/>
        <v>0</v>
      </c>
      <c r="AK70" s="29">
        <f t="shared" si="28"/>
        <v>396962</v>
      </c>
      <c r="AL70" s="29">
        <v>396962</v>
      </c>
      <c r="AM70" s="22">
        <f t="shared" si="25"/>
        <v>0</v>
      </c>
    </row>
    <row r="71" spans="1:39" ht="18" customHeight="1" x14ac:dyDescent="0.35">
      <c r="A71" s="70">
        <f>'Energy - Master'!A70</f>
        <v>46090</v>
      </c>
      <c r="B71" s="29">
        <f t="shared" si="37"/>
        <v>740</v>
      </c>
      <c r="C71" s="29">
        <v>740</v>
      </c>
      <c r="D71" s="29">
        <v>0</v>
      </c>
      <c r="E71" s="22">
        <f t="shared" si="29"/>
        <v>0</v>
      </c>
      <c r="F71" s="22" t="str">
        <f t="shared" si="30"/>
        <v/>
      </c>
      <c r="G71" s="29">
        <f t="shared" si="38"/>
        <v>780</v>
      </c>
      <c r="H71" s="29">
        <v>780</v>
      </c>
      <c r="I71" s="29">
        <v>0</v>
      </c>
      <c r="J71" s="22">
        <f t="shared" si="31"/>
        <v>0</v>
      </c>
      <c r="K71" s="22" t="str">
        <f t="shared" si="32"/>
        <v/>
      </c>
      <c r="L71" s="29">
        <f t="shared" si="39"/>
        <v>800</v>
      </c>
      <c r="M71" s="29">
        <v>800</v>
      </c>
      <c r="N71" s="29"/>
      <c r="O71" s="22">
        <f t="shared" si="33"/>
        <v>0</v>
      </c>
      <c r="P71" s="22" t="str">
        <f t="shared" si="34"/>
        <v/>
      </c>
      <c r="Q71" s="29">
        <v>920</v>
      </c>
      <c r="R71" s="29">
        <v>920</v>
      </c>
      <c r="S71" s="29">
        <v>0</v>
      </c>
      <c r="T71" s="29">
        <v>880</v>
      </c>
      <c r="U71" s="29">
        <v>880</v>
      </c>
      <c r="V71" s="29">
        <v>0</v>
      </c>
      <c r="W71" s="29">
        <v>760</v>
      </c>
      <c r="X71" s="29">
        <v>760</v>
      </c>
      <c r="Y71" s="29">
        <v>0</v>
      </c>
      <c r="Z71" s="29">
        <v>500</v>
      </c>
      <c r="AA71" s="29">
        <v>500</v>
      </c>
      <c r="AB71" s="29">
        <v>0</v>
      </c>
      <c r="AC71" s="22">
        <f t="shared" si="35"/>
        <v>3060</v>
      </c>
      <c r="AD71" s="22">
        <f t="shared" si="36"/>
        <v>0</v>
      </c>
      <c r="AE71" s="29">
        <f t="shared" si="26"/>
        <v>408022</v>
      </c>
      <c r="AF71" s="29">
        <v>408022</v>
      </c>
      <c r="AG71" s="22">
        <f t="shared" si="23"/>
        <v>0</v>
      </c>
      <c r="AH71" s="29">
        <f t="shared" si="27"/>
        <v>384234</v>
      </c>
      <c r="AI71" s="29">
        <v>384234</v>
      </c>
      <c r="AJ71" s="22">
        <f t="shared" si="24"/>
        <v>0</v>
      </c>
      <c r="AK71" s="29">
        <f t="shared" si="28"/>
        <v>396962</v>
      </c>
      <c r="AL71" s="29">
        <v>396962</v>
      </c>
      <c r="AM71" s="22">
        <f t="shared" si="25"/>
        <v>0</v>
      </c>
    </row>
    <row r="72" spans="1:39" ht="18" customHeight="1" x14ac:dyDescent="0.35">
      <c r="A72" s="70">
        <f>'Energy - Master'!A71</f>
        <v>46091</v>
      </c>
      <c r="B72" s="29">
        <f t="shared" si="37"/>
        <v>740</v>
      </c>
      <c r="C72" s="29">
        <v>750</v>
      </c>
      <c r="D72" s="29">
        <v>140</v>
      </c>
      <c r="E72" s="22">
        <f t="shared" si="29"/>
        <v>130</v>
      </c>
      <c r="F72" s="22">
        <f t="shared" si="30"/>
        <v>2.2461538461538462</v>
      </c>
      <c r="G72" s="29">
        <f t="shared" si="38"/>
        <v>780</v>
      </c>
      <c r="H72" s="29">
        <v>750</v>
      </c>
      <c r="I72" s="29">
        <v>0</v>
      </c>
      <c r="J72" s="22">
        <f t="shared" si="31"/>
        <v>30</v>
      </c>
      <c r="K72" s="22">
        <f t="shared" si="32"/>
        <v>2.2333333333333334</v>
      </c>
      <c r="L72" s="29">
        <f t="shared" si="39"/>
        <v>800</v>
      </c>
      <c r="M72" s="29">
        <v>750</v>
      </c>
      <c r="N72" s="29">
        <v>70</v>
      </c>
      <c r="O72" s="22">
        <f t="shared" si="33"/>
        <v>120</v>
      </c>
      <c r="P72" s="22">
        <f t="shared" si="34"/>
        <v>2.2916666666666665</v>
      </c>
      <c r="Q72" s="29">
        <v>920</v>
      </c>
      <c r="R72" s="29">
        <v>920</v>
      </c>
      <c r="S72" s="29">
        <v>0</v>
      </c>
      <c r="T72" s="29">
        <v>880</v>
      </c>
      <c r="U72" s="29">
        <v>730</v>
      </c>
      <c r="V72" s="29">
        <v>0</v>
      </c>
      <c r="W72" s="29">
        <v>760</v>
      </c>
      <c r="X72" s="29">
        <v>700</v>
      </c>
      <c r="Y72" s="29">
        <v>0</v>
      </c>
      <c r="Z72" s="29">
        <v>500</v>
      </c>
      <c r="AA72" s="29">
        <v>500</v>
      </c>
      <c r="AB72" s="29">
        <v>0</v>
      </c>
      <c r="AC72" s="22">
        <f t="shared" si="35"/>
        <v>2850</v>
      </c>
      <c r="AD72" s="22">
        <f t="shared" si="36"/>
        <v>280</v>
      </c>
      <c r="AE72" s="29">
        <f t="shared" si="26"/>
        <v>408022</v>
      </c>
      <c r="AF72" s="29">
        <v>408314</v>
      </c>
      <c r="AG72" s="22">
        <f t="shared" si="23"/>
        <v>292</v>
      </c>
      <c r="AH72" s="29">
        <f t="shared" si="27"/>
        <v>384234</v>
      </c>
      <c r="AI72" s="29">
        <v>384301</v>
      </c>
      <c r="AJ72" s="22">
        <f t="shared" si="24"/>
        <v>67</v>
      </c>
      <c r="AK72" s="29">
        <f t="shared" si="28"/>
        <v>396962</v>
      </c>
      <c r="AL72" s="29">
        <v>397237</v>
      </c>
      <c r="AM72" s="22">
        <f t="shared" si="25"/>
        <v>275</v>
      </c>
    </row>
    <row r="73" spans="1:39" ht="18" customHeight="1" x14ac:dyDescent="0.35">
      <c r="A73" s="70">
        <f>'Energy - Master'!A72</f>
        <v>46092</v>
      </c>
      <c r="B73" s="29">
        <f t="shared" si="37"/>
        <v>750</v>
      </c>
      <c r="C73" s="29">
        <v>720</v>
      </c>
      <c r="D73" s="29">
        <v>0</v>
      </c>
      <c r="E73" s="22">
        <f t="shared" si="29"/>
        <v>30</v>
      </c>
      <c r="F73" s="22">
        <f t="shared" si="30"/>
        <v>2.3333333333333335</v>
      </c>
      <c r="G73" s="29">
        <f t="shared" si="38"/>
        <v>750</v>
      </c>
      <c r="H73" s="29">
        <v>710</v>
      </c>
      <c r="I73" s="29">
        <v>0</v>
      </c>
      <c r="J73" s="22">
        <f t="shared" si="31"/>
        <v>40</v>
      </c>
      <c r="K73" s="22">
        <f t="shared" si="32"/>
        <v>0.7</v>
      </c>
      <c r="L73" s="29">
        <f t="shared" si="39"/>
        <v>750</v>
      </c>
      <c r="M73" s="29">
        <v>700</v>
      </c>
      <c r="N73" s="29"/>
      <c r="O73" s="22">
        <f t="shared" si="33"/>
        <v>50</v>
      </c>
      <c r="P73" s="22">
        <f t="shared" si="34"/>
        <v>0</v>
      </c>
      <c r="Q73" s="29">
        <v>920</v>
      </c>
      <c r="R73" s="29">
        <v>920</v>
      </c>
      <c r="S73" s="29">
        <v>0</v>
      </c>
      <c r="T73" s="29">
        <v>730</v>
      </c>
      <c r="U73" s="29">
        <v>730</v>
      </c>
      <c r="V73" s="29">
        <v>0</v>
      </c>
      <c r="W73" s="29">
        <v>700</v>
      </c>
      <c r="X73" s="29">
        <v>700</v>
      </c>
      <c r="Y73" s="29">
        <v>0</v>
      </c>
      <c r="Z73" s="29">
        <v>500</v>
      </c>
      <c r="AA73" s="29">
        <v>500</v>
      </c>
      <c r="AB73" s="29">
        <v>0</v>
      </c>
      <c r="AC73" s="22">
        <f t="shared" si="35"/>
        <v>2850</v>
      </c>
      <c r="AD73" s="22">
        <f t="shared" si="36"/>
        <v>120</v>
      </c>
      <c r="AE73" s="29">
        <f t="shared" si="26"/>
        <v>408314</v>
      </c>
      <c r="AF73" s="29">
        <v>408384</v>
      </c>
      <c r="AG73" s="22">
        <f t="shared" si="23"/>
        <v>70</v>
      </c>
      <c r="AH73" s="29">
        <f t="shared" si="27"/>
        <v>384301</v>
      </c>
      <c r="AI73" s="29">
        <v>384329</v>
      </c>
      <c r="AJ73" s="22">
        <f t="shared" si="24"/>
        <v>28</v>
      </c>
      <c r="AK73" s="29">
        <v>397311</v>
      </c>
      <c r="AL73" s="29">
        <v>397311</v>
      </c>
      <c r="AM73" s="22">
        <f t="shared" si="25"/>
        <v>0</v>
      </c>
    </row>
    <row r="74" spans="1:39" ht="18" customHeight="1" x14ac:dyDescent="0.35">
      <c r="A74" s="70">
        <f>'Energy - Master'!A73</f>
        <v>46093</v>
      </c>
      <c r="B74" s="29">
        <f t="shared" si="37"/>
        <v>720</v>
      </c>
      <c r="C74" s="29">
        <v>720</v>
      </c>
      <c r="D74" s="29">
        <v>0</v>
      </c>
      <c r="E74" s="22">
        <f t="shared" si="29"/>
        <v>0</v>
      </c>
      <c r="F74" s="22" t="str">
        <f t="shared" si="30"/>
        <v/>
      </c>
      <c r="G74" s="29">
        <f t="shared" si="38"/>
        <v>710</v>
      </c>
      <c r="H74" s="29">
        <v>710</v>
      </c>
      <c r="I74" s="29">
        <v>0</v>
      </c>
      <c r="J74" s="22">
        <f t="shared" si="31"/>
        <v>0</v>
      </c>
      <c r="K74" s="22" t="str">
        <f t="shared" si="32"/>
        <v/>
      </c>
      <c r="L74" s="29">
        <f t="shared" si="39"/>
        <v>700</v>
      </c>
      <c r="M74" s="29">
        <v>700</v>
      </c>
      <c r="N74" s="29"/>
      <c r="O74" s="22">
        <f t="shared" si="33"/>
        <v>0</v>
      </c>
      <c r="P74" s="22" t="str">
        <f t="shared" si="34"/>
        <v/>
      </c>
      <c r="Q74" s="29">
        <v>920</v>
      </c>
      <c r="R74" s="29">
        <v>920</v>
      </c>
      <c r="S74" s="29">
        <v>0</v>
      </c>
      <c r="T74" s="29">
        <v>730</v>
      </c>
      <c r="U74" s="29">
        <v>730</v>
      </c>
      <c r="V74" s="29">
        <v>0</v>
      </c>
      <c r="W74" s="29">
        <v>700</v>
      </c>
      <c r="X74" s="29">
        <v>700</v>
      </c>
      <c r="Y74" s="29">
        <v>0</v>
      </c>
      <c r="Z74" s="29">
        <v>500</v>
      </c>
      <c r="AA74" s="29">
        <v>500</v>
      </c>
      <c r="AB74" s="29">
        <v>0</v>
      </c>
      <c r="AC74" s="22">
        <f t="shared" si="35"/>
        <v>2850</v>
      </c>
      <c r="AD74" s="22">
        <f t="shared" si="36"/>
        <v>0</v>
      </c>
      <c r="AE74" s="29">
        <f t="shared" si="26"/>
        <v>408384</v>
      </c>
      <c r="AF74" s="29">
        <v>408384</v>
      </c>
      <c r="AG74" s="22">
        <f t="shared" si="23"/>
        <v>0</v>
      </c>
      <c r="AH74" s="29">
        <f t="shared" si="27"/>
        <v>384329</v>
      </c>
      <c r="AI74" s="29">
        <v>384329</v>
      </c>
      <c r="AJ74" s="22">
        <f t="shared" si="24"/>
        <v>0</v>
      </c>
      <c r="AK74" s="29">
        <v>397311</v>
      </c>
      <c r="AL74" s="29">
        <v>397311</v>
      </c>
      <c r="AM74" s="22">
        <f t="shared" si="25"/>
        <v>0</v>
      </c>
    </row>
    <row r="75" spans="1:39" ht="18" customHeight="1" x14ac:dyDescent="0.35">
      <c r="A75" s="70">
        <f>'Energy - Master'!A74</f>
        <v>46094</v>
      </c>
      <c r="B75" s="29">
        <f t="shared" si="37"/>
        <v>720</v>
      </c>
      <c r="C75" s="29">
        <v>630</v>
      </c>
      <c r="D75" s="29">
        <v>0</v>
      </c>
      <c r="E75" s="22">
        <f t="shared" si="29"/>
        <v>90</v>
      </c>
      <c r="F75" s="22">
        <f t="shared" si="30"/>
        <v>2.5111111111111111</v>
      </c>
      <c r="G75" s="29">
        <f t="shared" si="38"/>
        <v>710</v>
      </c>
      <c r="H75" s="29">
        <v>695</v>
      </c>
      <c r="I75" s="29">
        <v>0</v>
      </c>
      <c r="J75" s="22">
        <f t="shared" si="31"/>
        <v>15</v>
      </c>
      <c r="K75" s="22">
        <f t="shared" si="32"/>
        <v>2.8</v>
      </c>
      <c r="L75" s="29">
        <f t="shared" si="39"/>
        <v>700</v>
      </c>
      <c r="M75" s="29">
        <v>620</v>
      </c>
      <c r="N75" s="29"/>
      <c r="O75" s="22">
        <f t="shared" si="33"/>
        <v>80</v>
      </c>
      <c r="P75" s="22">
        <f t="shared" si="34"/>
        <v>2.6749999999999998</v>
      </c>
      <c r="Q75" s="29">
        <v>920</v>
      </c>
      <c r="R75" s="29">
        <v>920</v>
      </c>
      <c r="S75" s="29">
        <v>0</v>
      </c>
      <c r="T75" s="29">
        <v>730</v>
      </c>
      <c r="U75" s="29">
        <v>730</v>
      </c>
      <c r="V75" s="29">
        <v>0</v>
      </c>
      <c r="W75" s="29">
        <v>700</v>
      </c>
      <c r="X75" s="29">
        <v>700</v>
      </c>
      <c r="Y75" s="29">
        <v>0</v>
      </c>
      <c r="Z75" s="29">
        <v>500</v>
      </c>
      <c r="AA75" s="29">
        <v>500</v>
      </c>
      <c r="AB75" s="29">
        <v>140</v>
      </c>
      <c r="AC75" s="22">
        <f t="shared" si="35"/>
        <v>2850</v>
      </c>
      <c r="AD75" s="22">
        <f t="shared" si="36"/>
        <v>185</v>
      </c>
      <c r="AE75" s="29">
        <f t="shared" si="26"/>
        <v>408384</v>
      </c>
      <c r="AF75" s="29">
        <v>408610</v>
      </c>
      <c r="AG75" s="22">
        <f t="shared" si="23"/>
        <v>226</v>
      </c>
      <c r="AH75" s="29">
        <f t="shared" si="27"/>
        <v>384329</v>
      </c>
      <c r="AI75" s="29">
        <v>384371</v>
      </c>
      <c r="AJ75" s="22">
        <f t="shared" si="24"/>
        <v>42</v>
      </c>
      <c r="AK75" s="29">
        <v>397311</v>
      </c>
      <c r="AL75" s="29">
        <v>397525</v>
      </c>
      <c r="AM75" s="22">
        <f t="shared" si="25"/>
        <v>214</v>
      </c>
    </row>
    <row r="76" spans="1:39" ht="18" customHeight="1" x14ac:dyDescent="0.35">
      <c r="A76" s="70">
        <f>'Energy - Master'!A75</f>
        <v>46095</v>
      </c>
      <c r="B76" s="29">
        <f t="shared" si="37"/>
        <v>630</v>
      </c>
      <c r="C76" s="29">
        <v>630</v>
      </c>
      <c r="D76" s="29">
        <v>0</v>
      </c>
      <c r="E76" s="22">
        <f t="shared" si="29"/>
        <v>0</v>
      </c>
      <c r="F76" s="22" t="str">
        <f t="shared" si="30"/>
        <v/>
      </c>
      <c r="G76" s="29">
        <f t="shared" si="38"/>
        <v>695</v>
      </c>
      <c r="H76" s="29">
        <v>695</v>
      </c>
      <c r="I76" s="29">
        <v>0</v>
      </c>
      <c r="J76" s="22">
        <f t="shared" si="31"/>
        <v>0</v>
      </c>
      <c r="K76" s="22" t="str">
        <f t="shared" si="32"/>
        <v/>
      </c>
      <c r="L76" s="29">
        <f t="shared" si="39"/>
        <v>620</v>
      </c>
      <c r="M76" s="29">
        <v>620</v>
      </c>
      <c r="N76" s="29"/>
      <c r="O76" s="22">
        <f t="shared" si="33"/>
        <v>0</v>
      </c>
      <c r="P76" s="22" t="str">
        <f t="shared" si="34"/>
        <v/>
      </c>
      <c r="Q76" s="29">
        <v>920</v>
      </c>
      <c r="R76" s="29">
        <v>920</v>
      </c>
      <c r="S76" s="29">
        <v>0</v>
      </c>
      <c r="T76" s="29">
        <v>730</v>
      </c>
      <c r="U76" s="29">
        <v>730</v>
      </c>
      <c r="V76" s="29">
        <v>0</v>
      </c>
      <c r="W76" s="29">
        <v>700</v>
      </c>
      <c r="X76" s="29">
        <v>700</v>
      </c>
      <c r="Y76" s="29">
        <v>0</v>
      </c>
      <c r="Z76" s="29">
        <v>500</v>
      </c>
      <c r="AA76" s="29">
        <v>500</v>
      </c>
      <c r="AB76" s="29">
        <v>0</v>
      </c>
      <c r="AC76" s="22">
        <f t="shared" si="35"/>
        <v>2850</v>
      </c>
      <c r="AD76" s="22">
        <f t="shared" si="36"/>
        <v>0</v>
      </c>
      <c r="AE76" s="29">
        <f t="shared" si="26"/>
        <v>408610</v>
      </c>
      <c r="AF76" s="29">
        <v>408610</v>
      </c>
      <c r="AG76" s="22">
        <f t="shared" si="23"/>
        <v>0</v>
      </c>
      <c r="AH76" s="29">
        <f t="shared" si="27"/>
        <v>384371</v>
      </c>
      <c r="AI76" s="29">
        <v>384371</v>
      </c>
      <c r="AJ76" s="22">
        <f t="shared" si="24"/>
        <v>0</v>
      </c>
      <c r="AK76" s="29">
        <f t="shared" si="28"/>
        <v>397525</v>
      </c>
      <c r="AL76" s="29">
        <v>397525</v>
      </c>
      <c r="AM76" s="22">
        <f t="shared" si="25"/>
        <v>0</v>
      </c>
    </row>
    <row r="77" spans="1:39" ht="18" customHeight="1" x14ac:dyDescent="0.35">
      <c r="A77" s="70">
        <f>'Energy - Master'!A76</f>
        <v>46096</v>
      </c>
      <c r="B77" s="29">
        <f t="shared" si="37"/>
        <v>630</v>
      </c>
      <c r="C77" s="29">
        <v>630</v>
      </c>
      <c r="D77" s="29">
        <v>0</v>
      </c>
      <c r="E77" s="22">
        <f t="shared" si="29"/>
        <v>0</v>
      </c>
      <c r="F77" s="22" t="str">
        <f t="shared" si="30"/>
        <v/>
      </c>
      <c r="G77" s="29">
        <f t="shared" si="38"/>
        <v>695</v>
      </c>
      <c r="H77" s="29">
        <v>695</v>
      </c>
      <c r="I77" s="29">
        <v>0</v>
      </c>
      <c r="J77" s="22">
        <f t="shared" si="31"/>
        <v>0</v>
      </c>
      <c r="K77" s="22" t="str">
        <f t="shared" si="32"/>
        <v/>
      </c>
      <c r="L77" s="29">
        <f t="shared" si="39"/>
        <v>620</v>
      </c>
      <c r="M77" s="29">
        <v>620</v>
      </c>
      <c r="N77" s="29"/>
      <c r="O77" s="22">
        <f t="shared" si="33"/>
        <v>0</v>
      </c>
      <c r="P77" s="22" t="str">
        <f t="shared" si="34"/>
        <v/>
      </c>
      <c r="Q77" s="29">
        <v>920</v>
      </c>
      <c r="R77" s="29">
        <v>920</v>
      </c>
      <c r="S77" s="29">
        <v>0</v>
      </c>
      <c r="T77" s="29">
        <v>730</v>
      </c>
      <c r="U77" s="29">
        <v>730</v>
      </c>
      <c r="V77" s="29">
        <v>0</v>
      </c>
      <c r="W77" s="29">
        <v>700</v>
      </c>
      <c r="X77" s="29">
        <v>700</v>
      </c>
      <c r="Y77" s="29">
        <v>0</v>
      </c>
      <c r="Z77" s="29">
        <v>500</v>
      </c>
      <c r="AA77" s="29">
        <v>500</v>
      </c>
      <c r="AB77" s="29">
        <v>0</v>
      </c>
      <c r="AC77" s="22">
        <f t="shared" si="35"/>
        <v>2850</v>
      </c>
      <c r="AD77" s="22">
        <f t="shared" si="36"/>
        <v>0</v>
      </c>
      <c r="AE77" s="29">
        <f t="shared" si="26"/>
        <v>408610</v>
      </c>
      <c r="AF77" s="29">
        <v>408610</v>
      </c>
      <c r="AG77" s="22">
        <f t="shared" si="23"/>
        <v>0</v>
      </c>
      <c r="AH77" s="29">
        <f t="shared" si="27"/>
        <v>384371</v>
      </c>
      <c r="AI77" s="29">
        <v>384371</v>
      </c>
      <c r="AJ77" s="22">
        <f t="shared" si="24"/>
        <v>0</v>
      </c>
      <c r="AK77" s="29">
        <f t="shared" si="28"/>
        <v>397525</v>
      </c>
      <c r="AL77" s="29">
        <v>397525</v>
      </c>
      <c r="AM77" s="22">
        <f t="shared" si="25"/>
        <v>0</v>
      </c>
    </row>
    <row r="78" spans="1:39" ht="18" customHeight="1" x14ac:dyDescent="0.35">
      <c r="A78" s="70">
        <f>'Energy - Master'!A77</f>
        <v>46097</v>
      </c>
      <c r="B78" s="29">
        <f t="shared" si="37"/>
        <v>630</v>
      </c>
      <c r="C78" s="29">
        <v>700</v>
      </c>
      <c r="D78" s="29">
        <v>70</v>
      </c>
      <c r="E78" s="22">
        <f t="shared" si="29"/>
        <v>0</v>
      </c>
      <c r="F78" s="22" t="str">
        <f t="shared" si="30"/>
        <v/>
      </c>
      <c r="G78" s="29">
        <f t="shared" si="38"/>
        <v>695</v>
      </c>
      <c r="H78" s="29">
        <v>815</v>
      </c>
      <c r="I78" s="29">
        <v>120</v>
      </c>
      <c r="J78" s="22">
        <f t="shared" si="31"/>
        <v>0</v>
      </c>
      <c r="K78" s="22" t="str">
        <f t="shared" si="32"/>
        <v/>
      </c>
      <c r="L78" s="29">
        <f t="shared" si="39"/>
        <v>620</v>
      </c>
      <c r="M78" s="29">
        <v>780</v>
      </c>
      <c r="N78" s="29">
        <v>160</v>
      </c>
      <c r="O78" s="22">
        <f t="shared" si="33"/>
        <v>0</v>
      </c>
      <c r="P78" s="22" t="str">
        <f t="shared" si="34"/>
        <v/>
      </c>
      <c r="Q78" s="29">
        <v>920</v>
      </c>
      <c r="R78" s="29">
        <v>950</v>
      </c>
      <c r="S78" s="29">
        <v>30</v>
      </c>
      <c r="T78" s="29">
        <v>730</v>
      </c>
      <c r="U78" s="29">
        <v>950</v>
      </c>
      <c r="V78" s="29">
        <v>220</v>
      </c>
      <c r="W78" s="29">
        <v>700</v>
      </c>
      <c r="X78" s="29">
        <v>100</v>
      </c>
      <c r="Y78" s="29">
        <v>0</v>
      </c>
      <c r="Z78" s="29">
        <v>500</v>
      </c>
      <c r="AA78" s="29">
        <v>500</v>
      </c>
      <c r="AB78" s="29">
        <v>0</v>
      </c>
      <c r="AC78" s="22">
        <f t="shared" si="35"/>
        <v>2500</v>
      </c>
      <c r="AD78" s="22">
        <f t="shared" si="36"/>
        <v>0</v>
      </c>
      <c r="AE78" s="29">
        <f t="shared" si="26"/>
        <v>408610</v>
      </c>
      <c r="AF78" s="29">
        <v>408610</v>
      </c>
      <c r="AG78" s="22">
        <f t="shared" si="23"/>
        <v>0</v>
      </c>
      <c r="AH78" s="29">
        <f t="shared" si="27"/>
        <v>384371</v>
      </c>
      <c r="AI78" s="29">
        <v>384371</v>
      </c>
      <c r="AJ78" s="22">
        <f t="shared" si="24"/>
        <v>0</v>
      </c>
      <c r="AK78" s="29">
        <f t="shared" si="28"/>
        <v>397525</v>
      </c>
      <c r="AL78" s="29">
        <v>397525</v>
      </c>
      <c r="AM78" s="22">
        <f t="shared" si="25"/>
        <v>0</v>
      </c>
    </row>
    <row r="79" spans="1:39" ht="18" customHeight="1" x14ac:dyDescent="0.35">
      <c r="A79" s="70">
        <f>'Energy - Master'!A78</f>
        <v>46098</v>
      </c>
      <c r="B79" s="29">
        <f t="shared" si="37"/>
        <v>700</v>
      </c>
      <c r="C79" s="29">
        <v>700</v>
      </c>
      <c r="D79" s="29">
        <v>0</v>
      </c>
      <c r="E79" s="22">
        <f t="shared" si="29"/>
        <v>0</v>
      </c>
      <c r="F79" s="22" t="str">
        <f t="shared" si="30"/>
        <v/>
      </c>
      <c r="G79" s="29">
        <f t="shared" si="38"/>
        <v>815</v>
      </c>
      <c r="H79" s="29">
        <v>815</v>
      </c>
      <c r="I79" s="29">
        <v>0</v>
      </c>
      <c r="J79" s="22">
        <f t="shared" si="31"/>
        <v>0</v>
      </c>
      <c r="K79" s="22" t="str">
        <f t="shared" si="32"/>
        <v/>
      </c>
      <c r="L79" s="29">
        <f t="shared" si="39"/>
        <v>780</v>
      </c>
      <c r="M79" s="29">
        <v>780</v>
      </c>
      <c r="N79" s="29"/>
      <c r="O79" s="22">
        <f t="shared" si="33"/>
        <v>0</v>
      </c>
      <c r="P79" s="22" t="str">
        <f t="shared" si="34"/>
        <v/>
      </c>
      <c r="Q79" s="29">
        <v>950</v>
      </c>
      <c r="R79" s="29">
        <v>950</v>
      </c>
      <c r="S79" s="29">
        <v>0</v>
      </c>
      <c r="T79" s="29">
        <v>950</v>
      </c>
      <c r="U79" s="29">
        <v>950</v>
      </c>
      <c r="V79" s="29">
        <v>0</v>
      </c>
      <c r="W79" s="29">
        <v>100</v>
      </c>
      <c r="X79" s="29">
        <v>100</v>
      </c>
      <c r="Y79" s="29">
        <v>0</v>
      </c>
      <c r="Z79" s="29">
        <v>500</v>
      </c>
      <c r="AA79" s="29">
        <v>500</v>
      </c>
      <c r="AB79" s="29">
        <v>0</v>
      </c>
      <c r="AC79" s="22">
        <f t="shared" si="35"/>
        <v>2500</v>
      </c>
      <c r="AD79" s="22">
        <f t="shared" si="36"/>
        <v>0</v>
      </c>
      <c r="AE79" s="29">
        <f t="shared" si="26"/>
        <v>408610</v>
      </c>
      <c r="AF79" s="29">
        <v>408610</v>
      </c>
      <c r="AG79" s="22">
        <f t="shared" si="23"/>
        <v>0</v>
      </c>
      <c r="AH79" s="29">
        <f t="shared" si="27"/>
        <v>384371</v>
      </c>
      <c r="AI79" s="29">
        <v>384371</v>
      </c>
      <c r="AJ79" s="22">
        <f t="shared" si="24"/>
        <v>0</v>
      </c>
      <c r="AK79" s="29">
        <f t="shared" si="28"/>
        <v>397525</v>
      </c>
      <c r="AL79" s="29">
        <v>397525</v>
      </c>
      <c r="AM79" s="22">
        <f t="shared" si="25"/>
        <v>0</v>
      </c>
    </row>
    <row r="80" spans="1:39" ht="18" customHeight="1" x14ac:dyDescent="0.35">
      <c r="A80" s="70">
        <f>'Energy - Master'!A79</f>
        <v>46099</v>
      </c>
      <c r="B80" s="29">
        <f t="shared" si="37"/>
        <v>700</v>
      </c>
      <c r="C80" s="29">
        <v>760</v>
      </c>
      <c r="D80" s="29">
        <v>70</v>
      </c>
      <c r="E80" s="22">
        <f t="shared" si="29"/>
        <v>10</v>
      </c>
      <c r="F80" s="22">
        <f t="shared" si="30"/>
        <v>1.9</v>
      </c>
      <c r="G80" s="29">
        <f t="shared" si="38"/>
        <v>815</v>
      </c>
      <c r="H80" s="29">
        <v>800</v>
      </c>
      <c r="I80" s="29">
        <v>10</v>
      </c>
      <c r="J80" s="22">
        <f t="shared" si="31"/>
        <v>25</v>
      </c>
      <c r="K80" s="22">
        <f t="shared" si="32"/>
        <v>1.8</v>
      </c>
      <c r="L80" s="29">
        <f t="shared" si="39"/>
        <v>780</v>
      </c>
      <c r="M80" s="29">
        <v>780</v>
      </c>
      <c r="N80" s="29">
        <v>20</v>
      </c>
      <c r="O80" s="22">
        <f t="shared" si="33"/>
        <v>20</v>
      </c>
      <c r="P80" s="22">
        <f t="shared" si="34"/>
        <v>2.2999999999999998</v>
      </c>
      <c r="Q80" s="29">
        <v>950</v>
      </c>
      <c r="R80" s="29">
        <v>950</v>
      </c>
      <c r="S80" s="29">
        <v>0</v>
      </c>
      <c r="T80" s="29">
        <v>950</v>
      </c>
      <c r="U80" s="29">
        <v>850</v>
      </c>
      <c r="V80" s="29">
        <v>0</v>
      </c>
      <c r="W80" s="29">
        <v>100</v>
      </c>
      <c r="X80" s="29">
        <v>100</v>
      </c>
      <c r="Y80" s="29">
        <v>0</v>
      </c>
      <c r="Z80" s="29">
        <v>500</v>
      </c>
      <c r="AA80" s="29">
        <v>500</v>
      </c>
      <c r="AB80" s="29">
        <v>0</v>
      </c>
      <c r="AC80" s="22">
        <f t="shared" si="35"/>
        <v>2400</v>
      </c>
      <c r="AD80" s="22">
        <f t="shared" si="36"/>
        <v>55</v>
      </c>
      <c r="AE80" s="29">
        <f t="shared" si="26"/>
        <v>408610</v>
      </c>
      <c r="AF80" s="29">
        <v>408629</v>
      </c>
      <c r="AG80" s="22">
        <f t="shared" si="23"/>
        <v>19</v>
      </c>
      <c r="AH80" s="29">
        <f t="shared" si="27"/>
        <v>384371</v>
      </c>
      <c r="AI80" s="29">
        <v>384416</v>
      </c>
      <c r="AJ80" s="22">
        <f t="shared" si="24"/>
        <v>45</v>
      </c>
      <c r="AK80" s="29">
        <f t="shared" si="28"/>
        <v>397525</v>
      </c>
      <c r="AL80" s="29">
        <v>397571</v>
      </c>
      <c r="AM80" s="22">
        <f t="shared" si="25"/>
        <v>46</v>
      </c>
    </row>
    <row r="81" spans="1:39" ht="18" customHeight="1" x14ac:dyDescent="0.35">
      <c r="A81" s="70">
        <f>'Energy - Master'!A80</f>
        <v>46100</v>
      </c>
      <c r="B81" s="29">
        <f t="shared" si="37"/>
        <v>760</v>
      </c>
      <c r="C81" s="29">
        <v>800</v>
      </c>
      <c r="D81" s="29">
        <v>60</v>
      </c>
      <c r="E81" s="22">
        <f t="shared" si="29"/>
        <v>20</v>
      </c>
      <c r="F81" s="22">
        <f t="shared" si="30"/>
        <v>1.75</v>
      </c>
      <c r="G81" s="29">
        <f t="shared" si="38"/>
        <v>800</v>
      </c>
      <c r="H81" s="29">
        <v>600</v>
      </c>
      <c r="I81" s="29">
        <v>2000</v>
      </c>
      <c r="J81" s="22">
        <f t="shared" si="31"/>
        <v>2200</v>
      </c>
      <c r="K81" s="22">
        <f t="shared" si="32"/>
        <v>3.1554545454545453</v>
      </c>
      <c r="L81" s="29">
        <f t="shared" si="39"/>
        <v>780</v>
      </c>
      <c r="M81" s="29">
        <v>600</v>
      </c>
      <c r="N81" s="29">
        <v>640</v>
      </c>
      <c r="O81" s="22">
        <f t="shared" si="33"/>
        <v>820</v>
      </c>
      <c r="P81" s="22">
        <f t="shared" si="34"/>
        <v>2.6487804878048782</v>
      </c>
      <c r="Q81" s="29">
        <v>950</v>
      </c>
      <c r="R81" s="29">
        <v>0</v>
      </c>
      <c r="S81" s="29">
        <v>0</v>
      </c>
      <c r="T81" s="29">
        <v>850</v>
      </c>
      <c r="U81" s="29">
        <v>450</v>
      </c>
      <c r="V81" s="29">
        <v>1000</v>
      </c>
      <c r="W81" s="29">
        <v>100</v>
      </c>
      <c r="X81" s="29">
        <v>100</v>
      </c>
      <c r="Y81" s="29">
        <v>0</v>
      </c>
      <c r="Z81" s="29">
        <v>500</v>
      </c>
      <c r="AA81" s="29">
        <v>150</v>
      </c>
      <c r="AB81" s="29">
        <v>0</v>
      </c>
      <c r="AC81" s="22">
        <f t="shared" si="35"/>
        <v>700</v>
      </c>
      <c r="AD81" s="22">
        <f t="shared" si="36"/>
        <v>3040</v>
      </c>
      <c r="AE81" s="29">
        <f t="shared" si="26"/>
        <v>408629</v>
      </c>
      <c r="AF81" s="29">
        <v>408664</v>
      </c>
      <c r="AG81" s="22">
        <f t="shared" si="23"/>
        <v>35</v>
      </c>
      <c r="AH81" s="29">
        <f t="shared" si="27"/>
        <v>384416</v>
      </c>
      <c r="AI81" s="29">
        <v>391358</v>
      </c>
      <c r="AJ81" s="22">
        <f t="shared" si="24"/>
        <v>6942</v>
      </c>
      <c r="AK81" s="29">
        <f t="shared" si="28"/>
        <v>397571</v>
      </c>
      <c r="AL81" s="29">
        <v>399743</v>
      </c>
      <c r="AM81" s="22">
        <f t="shared" si="25"/>
        <v>2172</v>
      </c>
    </row>
    <row r="82" spans="1:39" ht="18" customHeight="1" x14ac:dyDescent="0.35">
      <c r="A82" s="70">
        <f>'Energy - Master'!A81</f>
        <v>46101</v>
      </c>
      <c r="B82" s="29">
        <f t="shared" si="37"/>
        <v>800</v>
      </c>
      <c r="C82" s="29">
        <v>800</v>
      </c>
      <c r="D82" s="29">
        <v>20</v>
      </c>
      <c r="E82" s="22">
        <f t="shared" si="29"/>
        <v>20</v>
      </c>
      <c r="F82" s="22">
        <f t="shared" si="30"/>
        <v>2.65</v>
      </c>
      <c r="G82" s="29">
        <f t="shared" si="38"/>
        <v>600</v>
      </c>
      <c r="H82" s="29">
        <v>800</v>
      </c>
      <c r="I82" s="29">
        <v>250</v>
      </c>
      <c r="J82" s="22">
        <f t="shared" si="31"/>
        <v>50</v>
      </c>
      <c r="K82" s="22">
        <f t="shared" si="32"/>
        <v>3.36</v>
      </c>
      <c r="L82" s="29">
        <f t="shared" si="39"/>
        <v>600</v>
      </c>
      <c r="M82" s="29">
        <v>800</v>
      </c>
      <c r="N82" s="29">
        <v>240</v>
      </c>
      <c r="O82" s="22">
        <f t="shared" si="33"/>
        <v>40</v>
      </c>
      <c r="P82" s="22">
        <f t="shared" si="34"/>
        <v>3.65</v>
      </c>
      <c r="Q82" s="29">
        <v>0</v>
      </c>
      <c r="R82" s="29">
        <v>900</v>
      </c>
      <c r="S82" s="29">
        <v>900</v>
      </c>
      <c r="T82" s="29">
        <v>450</v>
      </c>
      <c r="U82" s="29">
        <v>900</v>
      </c>
      <c r="V82" s="29">
        <v>450</v>
      </c>
      <c r="W82" s="29">
        <v>100</v>
      </c>
      <c r="X82" s="29">
        <v>240</v>
      </c>
      <c r="Y82" s="29">
        <v>140</v>
      </c>
      <c r="Z82" s="29">
        <v>150</v>
      </c>
      <c r="AA82" s="29">
        <v>150</v>
      </c>
      <c r="AB82" s="29">
        <v>0</v>
      </c>
      <c r="AC82" s="22">
        <f t="shared" si="35"/>
        <v>2190</v>
      </c>
      <c r="AD82" s="22">
        <f t="shared" si="36"/>
        <v>110</v>
      </c>
      <c r="AE82" s="29">
        <f t="shared" si="26"/>
        <v>408664</v>
      </c>
      <c r="AF82" s="29">
        <v>408717</v>
      </c>
      <c r="AG82" s="22">
        <f t="shared" si="23"/>
        <v>53</v>
      </c>
      <c r="AH82" s="29">
        <f t="shared" si="27"/>
        <v>391358</v>
      </c>
      <c r="AI82" s="29">
        <v>391526</v>
      </c>
      <c r="AJ82" s="22">
        <f t="shared" si="24"/>
        <v>168</v>
      </c>
      <c r="AK82" s="29">
        <f t="shared" si="28"/>
        <v>399743</v>
      </c>
      <c r="AL82" s="29">
        <v>399889</v>
      </c>
      <c r="AM82" s="22">
        <f t="shared" si="25"/>
        <v>146</v>
      </c>
    </row>
    <row r="83" spans="1:39" ht="18" customHeight="1" x14ac:dyDescent="0.35">
      <c r="A83" s="70">
        <f>'Energy - Master'!A82</f>
        <v>46102</v>
      </c>
      <c r="B83" s="29">
        <f t="shared" si="37"/>
        <v>800</v>
      </c>
      <c r="C83" s="29">
        <v>790</v>
      </c>
      <c r="D83" s="29">
        <v>0</v>
      </c>
      <c r="E83" s="22">
        <f t="shared" si="29"/>
        <v>10</v>
      </c>
      <c r="F83" s="22">
        <f t="shared" si="30"/>
        <v>2.1</v>
      </c>
      <c r="G83" s="29">
        <f t="shared" si="38"/>
        <v>800</v>
      </c>
      <c r="H83" s="29">
        <v>790</v>
      </c>
      <c r="I83" s="29"/>
      <c r="J83" s="22">
        <f t="shared" si="31"/>
        <v>10</v>
      </c>
      <c r="K83" s="22">
        <f t="shared" si="32"/>
        <v>2.2000000000000002</v>
      </c>
      <c r="L83" s="29">
        <f t="shared" si="39"/>
        <v>800</v>
      </c>
      <c r="M83" s="29">
        <v>790</v>
      </c>
      <c r="N83" s="29"/>
      <c r="O83" s="22">
        <f t="shared" si="33"/>
        <v>10</v>
      </c>
      <c r="P83" s="22">
        <f t="shared" si="34"/>
        <v>2.6</v>
      </c>
      <c r="Q83" s="29">
        <v>900</v>
      </c>
      <c r="R83" s="29">
        <v>900</v>
      </c>
      <c r="S83" s="29">
        <v>0</v>
      </c>
      <c r="T83" s="29">
        <v>900</v>
      </c>
      <c r="U83" s="29">
        <v>900</v>
      </c>
      <c r="V83" s="29">
        <v>0</v>
      </c>
      <c r="W83" s="29">
        <v>240</v>
      </c>
      <c r="X83" s="29">
        <v>700</v>
      </c>
      <c r="Y83" s="29">
        <v>460</v>
      </c>
      <c r="Z83" s="29">
        <v>150</v>
      </c>
      <c r="AA83" s="29">
        <v>690</v>
      </c>
      <c r="AB83" s="29">
        <v>540</v>
      </c>
      <c r="AC83" s="22">
        <f t="shared" si="35"/>
        <v>3190</v>
      </c>
      <c r="AD83" s="22">
        <f t="shared" si="36"/>
        <v>30</v>
      </c>
      <c r="AE83" s="29">
        <f t="shared" si="26"/>
        <v>408717</v>
      </c>
      <c r="AF83" s="29">
        <v>408738</v>
      </c>
      <c r="AG83" s="22">
        <f t="shared" si="23"/>
        <v>21</v>
      </c>
      <c r="AH83" s="29">
        <f t="shared" si="27"/>
        <v>391526</v>
      </c>
      <c r="AI83" s="29">
        <v>391548</v>
      </c>
      <c r="AJ83" s="22">
        <f t="shared" si="24"/>
        <v>22</v>
      </c>
      <c r="AK83" s="29">
        <f t="shared" si="28"/>
        <v>399889</v>
      </c>
      <c r="AL83" s="29">
        <v>399915</v>
      </c>
      <c r="AM83" s="22">
        <f t="shared" si="25"/>
        <v>26</v>
      </c>
    </row>
    <row r="84" spans="1:39" ht="18" customHeight="1" x14ac:dyDescent="0.35">
      <c r="A84" s="70">
        <f>'Energy - Master'!A83</f>
        <v>46103</v>
      </c>
      <c r="B84" s="29">
        <f t="shared" si="37"/>
        <v>790</v>
      </c>
      <c r="C84" s="29">
        <v>770</v>
      </c>
      <c r="D84" s="29">
        <v>0</v>
      </c>
      <c r="E84" s="22">
        <f t="shared" si="29"/>
        <v>20</v>
      </c>
      <c r="F84" s="22">
        <f t="shared" si="30"/>
        <v>2</v>
      </c>
      <c r="G84" s="29">
        <f t="shared" si="38"/>
        <v>790</v>
      </c>
      <c r="H84" s="29">
        <v>700</v>
      </c>
      <c r="I84" s="29"/>
      <c r="J84" s="22">
        <f t="shared" si="31"/>
        <v>90</v>
      </c>
      <c r="K84" s="22">
        <f t="shared" si="32"/>
        <v>2.1333333333333333</v>
      </c>
      <c r="L84" s="29">
        <f t="shared" si="39"/>
        <v>790</v>
      </c>
      <c r="M84" s="29">
        <v>700</v>
      </c>
      <c r="N84" s="29"/>
      <c r="O84" s="22">
        <f t="shared" si="33"/>
        <v>90</v>
      </c>
      <c r="P84" s="22">
        <f t="shared" si="34"/>
        <v>2.0111111111111111</v>
      </c>
      <c r="Q84" s="29">
        <v>900</v>
      </c>
      <c r="R84" s="29">
        <v>900</v>
      </c>
      <c r="S84" s="29">
        <v>0</v>
      </c>
      <c r="T84" s="29">
        <v>900</v>
      </c>
      <c r="U84" s="29">
        <v>900</v>
      </c>
      <c r="V84" s="29">
        <v>0</v>
      </c>
      <c r="W84" s="29">
        <v>700</v>
      </c>
      <c r="X84" s="29">
        <v>700</v>
      </c>
      <c r="Y84" s="29">
        <v>0</v>
      </c>
      <c r="Z84" s="29">
        <v>690</v>
      </c>
      <c r="AA84" s="29">
        <v>690</v>
      </c>
      <c r="AB84" s="29">
        <v>0</v>
      </c>
      <c r="AC84" s="22">
        <f t="shared" si="35"/>
        <v>3190</v>
      </c>
      <c r="AD84" s="22">
        <f t="shared" si="36"/>
        <v>200</v>
      </c>
      <c r="AE84" s="29">
        <f t="shared" si="26"/>
        <v>408738</v>
      </c>
      <c r="AF84" s="29">
        <v>408778</v>
      </c>
      <c r="AG84" s="22">
        <f t="shared" si="23"/>
        <v>40</v>
      </c>
      <c r="AH84" s="29">
        <f t="shared" si="27"/>
        <v>391548</v>
      </c>
      <c r="AI84" s="29">
        <v>391740</v>
      </c>
      <c r="AJ84" s="22">
        <f t="shared" si="24"/>
        <v>192</v>
      </c>
      <c r="AK84" s="29">
        <f t="shared" si="28"/>
        <v>399915</v>
      </c>
      <c r="AL84" s="29">
        <v>400096</v>
      </c>
      <c r="AM84" s="22">
        <f t="shared" si="25"/>
        <v>181</v>
      </c>
    </row>
    <row r="85" spans="1:39" ht="18" customHeight="1" x14ac:dyDescent="0.35">
      <c r="A85" s="70">
        <f>'Energy - Master'!A84</f>
        <v>46104</v>
      </c>
      <c r="B85" s="29">
        <f t="shared" si="37"/>
        <v>770</v>
      </c>
      <c r="C85" s="29">
        <v>770</v>
      </c>
      <c r="D85" s="29">
        <v>0</v>
      </c>
      <c r="E85" s="22">
        <f t="shared" si="29"/>
        <v>0</v>
      </c>
      <c r="F85" s="22" t="str">
        <f t="shared" si="30"/>
        <v/>
      </c>
      <c r="G85" s="29">
        <f t="shared" si="38"/>
        <v>700</v>
      </c>
      <c r="H85" s="29">
        <v>700</v>
      </c>
      <c r="I85" s="29"/>
      <c r="J85" s="22">
        <f t="shared" si="31"/>
        <v>0</v>
      </c>
      <c r="K85" s="22" t="str">
        <f t="shared" si="32"/>
        <v/>
      </c>
      <c r="L85" s="29">
        <f t="shared" si="39"/>
        <v>700</v>
      </c>
      <c r="M85" s="29">
        <v>700</v>
      </c>
      <c r="N85" s="29"/>
      <c r="O85" s="22">
        <f t="shared" si="33"/>
        <v>0</v>
      </c>
      <c r="P85" s="22" t="str">
        <f t="shared" si="34"/>
        <v/>
      </c>
      <c r="Q85" s="29">
        <v>900</v>
      </c>
      <c r="R85" s="29">
        <v>900</v>
      </c>
      <c r="S85" s="29">
        <v>0</v>
      </c>
      <c r="T85" s="29">
        <v>900</v>
      </c>
      <c r="U85" s="29">
        <v>900</v>
      </c>
      <c r="V85" s="29">
        <v>0</v>
      </c>
      <c r="W85" s="29">
        <v>700</v>
      </c>
      <c r="X85" s="29">
        <v>700</v>
      </c>
      <c r="Y85" s="29">
        <v>0</v>
      </c>
      <c r="Z85" s="29">
        <v>690</v>
      </c>
      <c r="AA85" s="29">
        <v>690</v>
      </c>
      <c r="AB85" s="29">
        <v>0</v>
      </c>
      <c r="AC85" s="22">
        <f t="shared" si="35"/>
        <v>3190</v>
      </c>
      <c r="AD85" s="22">
        <f t="shared" si="36"/>
        <v>0</v>
      </c>
      <c r="AE85" s="29">
        <f t="shared" si="26"/>
        <v>408778</v>
      </c>
      <c r="AF85" s="29">
        <v>408778</v>
      </c>
      <c r="AG85" s="22">
        <f t="shared" si="23"/>
        <v>0</v>
      </c>
      <c r="AH85" s="29">
        <f t="shared" si="27"/>
        <v>391740</v>
      </c>
      <c r="AI85" s="29">
        <v>391740</v>
      </c>
      <c r="AJ85" s="22">
        <f t="shared" si="24"/>
        <v>0</v>
      </c>
      <c r="AK85" s="29">
        <f t="shared" si="28"/>
        <v>400096</v>
      </c>
      <c r="AL85" s="29">
        <v>400096</v>
      </c>
      <c r="AM85" s="22">
        <f t="shared" si="25"/>
        <v>0</v>
      </c>
    </row>
    <row r="86" spans="1:39" ht="18" customHeight="1" x14ac:dyDescent="0.35">
      <c r="A86" s="70">
        <f>'Energy - Master'!A85</f>
        <v>46105</v>
      </c>
      <c r="B86" s="29">
        <f t="shared" si="37"/>
        <v>770</v>
      </c>
      <c r="C86" s="29">
        <v>770</v>
      </c>
      <c r="D86" s="29">
        <v>0</v>
      </c>
      <c r="E86" s="22">
        <f t="shared" si="29"/>
        <v>0</v>
      </c>
      <c r="F86" s="22" t="str">
        <f t="shared" si="30"/>
        <v/>
      </c>
      <c r="G86" s="29">
        <f t="shared" si="38"/>
        <v>700</v>
      </c>
      <c r="H86" s="29">
        <v>700</v>
      </c>
      <c r="I86" s="29">
        <v>0</v>
      </c>
      <c r="J86" s="22">
        <f t="shared" si="31"/>
        <v>0</v>
      </c>
      <c r="K86" s="22" t="str">
        <f t="shared" si="32"/>
        <v/>
      </c>
      <c r="L86" s="29">
        <f t="shared" si="39"/>
        <v>700</v>
      </c>
      <c r="M86" s="29">
        <v>700</v>
      </c>
      <c r="N86" s="29"/>
      <c r="O86" s="22">
        <f t="shared" si="33"/>
        <v>0</v>
      </c>
      <c r="P86" s="22" t="str">
        <f t="shared" si="34"/>
        <v/>
      </c>
      <c r="Q86" s="29">
        <v>900</v>
      </c>
      <c r="R86" s="29">
        <v>900</v>
      </c>
      <c r="S86" s="29">
        <v>0</v>
      </c>
      <c r="T86" s="29">
        <v>900</v>
      </c>
      <c r="U86" s="29">
        <v>900</v>
      </c>
      <c r="V86" s="29">
        <v>0</v>
      </c>
      <c r="W86" s="29">
        <v>700</v>
      </c>
      <c r="X86" s="29">
        <v>700</v>
      </c>
      <c r="Y86" s="29">
        <v>0</v>
      </c>
      <c r="Z86" s="29">
        <v>690</v>
      </c>
      <c r="AA86" s="29">
        <v>690</v>
      </c>
      <c r="AB86" s="29">
        <v>0</v>
      </c>
      <c r="AC86" s="22">
        <f t="shared" si="35"/>
        <v>3190</v>
      </c>
      <c r="AD86" s="22">
        <f t="shared" si="36"/>
        <v>0</v>
      </c>
      <c r="AE86" s="29">
        <f t="shared" si="26"/>
        <v>408778</v>
      </c>
      <c r="AF86" s="29">
        <v>408778</v>
      </c>
      <c r="AG86" s="22">
        <f t="shared" si="23"/>
        <v>0</v>
      </c>
      <c r="AH86" s="29">
        <f t="shared" si="27"/>
        <v>391740</v>
      </c>
      <c r="AI86" s="29">
        <v>391740</v>
      </c>
      <c r="AJ86" s="22">
        <f t="shared" si="24"/>
        <v>0</v>
      </c>
      <c r="AK86" s="29">
        <f t="shared" si="28"/>
        <v>400096</v>
      </c>
      <c r="AL86" s="29">
        <v>400096</v>
      </c>
      <c r="AM86" s="22">
        <f t="shared" si="25"/>
        <v>0</v>
      </c>
    </row>
    <row r="87" spans="1:39" ht="18" customHeight="1" x14ac:dyDescent="0.35">
      <c r="A87" s="70">
        <f>'Energy - Master'!A86</f>
        <v>46106</v>
      </c>
      <c r="B87" s="29">
        <f t="shared" si="37"/>
        <v>770</v>
      </c>
      <c r="C87" s="29">
        <v>770</v>
      </c>
      <c r="D87" s="29">
        <v>0</v>
      </c>
      <c r="E87" s="22">
        <f t="shared" si="29"/>
        <v>0</v>
      </c>
      <c r="F87" s="22" t="str">
        <f t="shared" si="30"/>
        <v/>
      </c>
      <c r="G87" s="29">
        <f t="shared" si="38"/>
        <v>700</v>
      </c>
      <c r="H87" s="29">
        <v>700</v>
      </c>
      <c r="I87" s="29">
        <v>0</v>
      </c>
      <c r="J87" s="22">
        <f t="shared" si="31"/>
        <v>0</v>
      </c>
      <c r="K87" s="22" t="str">
        <f t="shared" si="32"/>
        <v/>
      </c>
      <c r="L87" s="29">
        <f t="shared" si="39"/>
        <v>700</v>
      </c>
      <c r="M87" s="29">
        <v>700</v>
      </c>
      <c r="N87" s="29">
        <v>0</v>
      </c>
      <c r="O87" s="22">
        <f t="shared" si="33"/>
        <v>0</v>
      </c>
      <c r="P87" s="22" t="str">
        <f t="shared" si="34"/>
        <v/>
      </c>
      <c r="Q87" s="29">
        <v>900</v>
      </c>
      <c r="R87" s="29">
        <v>900</v>
      </c>
      <c r="S87" s="29">
        <v>0</v>
      </c>
      <c r="T87" s="29">
        <v>900</v>
      </c>
      <c r="U87" s="29">
        <v>900</v>
      </c>
      <c r="V87" s="29">
        <v>0</v>
      </c>
      <c r="W87" s="29">
        <v>700</v>
      </c>
      <c r="X87" s="29">
        <v>700</v>
      </c>
      <c r="Y87" s="29">
        <v>0</v>
      </c>
      <c r="Z87" s="29">
        <v>690</v>
      </c>
      <c r="AA87" s="29">
        <v>690</v>
      </c>
      <c r="AB87" s="29">
        <v>0</v>
      </c>
      <c r="AC87" s="22">
        <f t="shared" si="35"/>
        <v>3190</v>
      </c>
      <c r="AD87" s="22">
        <f t="shared" si="36"/>
        <v>0</v>
      </c>
      <c r="AE87" s="29">
        <f t="shared" si="26"/>
        <v>408778</v>
      </c>
      <c r="AF87" s="29">
        <v>408778</v>
      </c>
      <c r="AG87" s="22">
        <f t="shared" si="23"/>
        <v>0</v>
      </c>
      <c r="AH87" s="29">
        <f t="shared" si="27"/>
        <v>391740</v>
      </c>
      <c r="AI87" s="29">
        <v>391740</v>
      </c>
      <c r="AJ87" s="22">
        <f t="shared" si="24"/>
        <v>0</v>
      </c>
      <c r="AK87" s="29">
        <f t="shared" si="28"/>
        <v>400096</v>
      </c>
      <c r="AL87" s="29">
        <v>400096</v>
      </c>
      <c r="AM87" s="22">
        <f t="shared" si="25"/>
        <v>0</v>
      </c>
    </row>
    <row r="88" spans="1:39" ht="18" customHeight="1" x14ac:dyDescent="0.35">
      <c r="A88" s="70">
        <f>'Energy - Master'!A87</f>
        <v>46107</v>
      </c>
      <c r="B88" s="29">
        <f t="shared" si="37"/>
        <v>770</v>
      </c>
      <c r="C88" s="29">
        <v>770</v>
      </c>
      <c r="D88" s="29">
        <v>0</v>
      </c>
      <c r="E88" s="22">
        <f t="shared" si="29"/>
        <v>0</v>
      </c>
      <c r="F88" s="22" t="str">
        <f t="shared" si="30"/>
        <v/>
      </c>
      <c r="G88" s="29">
        <f t="shared" si="38"/>
        <v>700</v>
      </c>
      <c r="H88" s="29">
        <v>700</v>
      </c>
      <c r="I88" s="29">
        <v>0</v>
      </c>
      <c r="J88" s="22">
        <f t="shared" si="31"/>
        <v>0</v>
      </c>
      <c r="K88" s="22" t="str">
        <f t="shared" si="32"/>
        <v/>
      </c>
      <c r="L88" s="29">
        <f t="shared" si="39"/>
        <v>700</v>
      </c>
      <c r="M88" s="29">
        <v>700</v>
      </c>
      <c r="N88" s="29">
        <v>0</v>
      </c>
      <c r="O88" s="22">
        <f t="shared" si="33"/>
        <v>0</v>
      </c>
      <c r="P88" s="22" t="str">
        <f t="shared" si="34"/>
        <v/>
      </c>
      <c r="Q88" s="29">
        <v>900</v>
      </c>
      <c r="R88" s="29">
        <v>900</v>
      </c>
      <c r="S88" s="29">
        <v>0</v>
      </c>
      <c r="T88" s="29">
        <v>900</v>
      </c>
      <c r="U88" s="29">
        <v>900</v>
      </c>
      <c r="V88" s="29">
        <v>0</v>
      </c>
      <c r="W88" s="29">
        <v>700</v>
      </c>
      <c r="X88" s="29">
        <v>700</v>
      </c>
      <c r="Y88" s="29">
        <v>0</v>
      </c>
      <c r="Z88" s="29">
        <v>690</v>
      </c>
      <c r="AA88" s="29">
        <v>690</v>
      </c>
      <c r="AB88" s="29">
        <v>0</v>
      </c>
      <c r="AC88" s="22">
        <f t="shared" si="35"/>
        <v>3190</v>
      </c>
      <c r="AD88" s="22">
        <f t="shared" si="36"/>
        <v>0</v>
      </c>
      <c r="AE88" s="29">
        <f t="shared" si="26"/>
        <v>408778</v>
      </c>
      <c r="AF88" s="29">
        <v>408778</v>
      </c>
      <c r="AG88" s="22">
        <f t="shared" si="23"/>
        <v>0</v>
      </c>
      <c r="AH88" s="29">
        <f t="shared" si="27"/>
        <v>391740</v>
      </c>
      <c r="AI88" s="29">
        <v>391740</v>
      </c>
      <c r="AJ88" s="22">
        <f t="shared" si="24"/>
        <v>0</v>
      </c>
      <c r="AK88" s="29">
        <f t="shared" si="28"/>
        <v>400096</v>
      </c>
      <c r="AL88" s="29">
        <v>400096</v>
      </c>
      <c r="AM88" s="22">
        <f t="shared" si="25"/>
        <v>0</v>
      </c>
    </row>
    <row r="89" spans="1:39" ht="18" customHeight="1" x14ac:dyDescent="0.35">
      <c r="A89" s="70">
        <f>'Energy - Master'!A88</f>
        <v>46108</v>
      </c>
      <c r="B89" s="29">
        <f t="shared" si="37"/>
        <v>770</v>
      </c>
      <c r="C89" s="29">
        <v>800</v>
      </c>
      <c r="D89" s="29">
        <v>50</v>
      </c>
      <c r="E89" s="22">
        <f t="shared" si="29"/>
        <v>20</v>
      </c>
      <c r="F89" s="22">
        <f t="shared" si="30"/>
        <v>2.85</v>
      </c>
      <c r="G89" s="29">
        <f t="shared" si="38"/>
        <v>700</v>
      </c>
      <c r="H89" s="29">
        <v>700</v>
      </c>
      <c r="I89" s="29">
        <v>120</v>
      </c>
      <c r="J89" s="22">
        <f t="shared" si="31"/>
        <v>120</v>
      </c>
      <c r="K89" s="22">
        <f t="shared" si="32"/>
        <v>2.5249999999999999</v>
      </c>
      <c r="L89" s="29">
        <f t="shared" si="39"/>
        <v>700</v>
      </c>
      <c r="M89" s="29">
        <v>800</v>
      </c>
      <c r="N89" s="29">
        <v>140</v>
      </c>
      <c r="O89" s="22">
        <f t="shared" si="33"/>
        <v>40</v>
      </c>
      <c r="P89" s="22">
        <f t="shared" si="34"/>
        <v>2.7250000000000001</v>
      </c>
      <c r="Q89" s="29">
        <v>900</v>
      </c>
      <c r="R89" s="29">
        <v>850</v>
      </c>
      <c r="S89" s="29">
        <v>0</v>
      </c>
      <c r="T89" s="29">
        <v>900</v>
      </c>
      <c r="U89" s="29">
        <v>900</v>
      </c>
      <c r="V89" s="29">
        <v>0</v>
      </c>
      <c r="W89" s="29">
        <v>700</v>
      </c>
      <c r="X89" s="29">
        <v>700</v>
      </c>
      <c r="Y89" s="29">
        <v>0</v>
      </c>
      <c r="Z89" s="29">
        <v>690</v>
      </c>
      <c r="AA89" s="29">
        <v>930</v>
      </c>
      <c r="AB89" s="29">
        <v>0</v>
      </c>
      <c r="AC89" s="22">
        <f t="shared" si="35"/>
        <v>3380</v>
      </c>
      <c r="AD89" s="22">
        <f t="shared" si="36"/>
        <v>180</v>
      </c>
      <c r="AE89" s="29">
        <f t="shared" si="26"/>
        <v>408778</v>
      </c>
      <c r="AF89" s="29">
        <v>408835</v>
      </c>
      <c r="AG89" s="22">
        <f t="shared" si="23"/>
        <v>57</v>
      </c>
      <c r="AH89" s="29">
        <f t="shared" si="27"/>
        <v>391740</v>
      </c>
      <c r="AI89" s="29">
        <v>392043</v>
      </c>
      <c r="AJ89" s="22">
        <f t="shared" si="24"/>
        <v>303</v>
      </c>
      <c r="AK89" s="29">
        <f t="shared" si="28"/>
        <v>400096</v>
      </c>
      <c r="AL89" s="29">
        <v>400205</v>
      </c>
      <c r="AM89" s="22">
        <f t="shared" si="25"/>
        <v>109</v>
      </c>
    </row>
    <row r="90" spans="1:39" ht="18" customHeight="1" x14ac:dyDescent="0.35">
      <c r="A90" s="70">
        <f>'Energy - Master'!A89</f>
        <v>46109</v>
      </c>
      <c r="B90" s="29">
        <f t="shared" si="37"/>
        <v>800</v>
      </c>
      <c r="C90" s="29">
        <v>800</v>
      </c>
      <c r="D90" s="29">
        <v>0</v>
      </c>
      <c r="E90" s="22">
        <f t="shared" si="29"/>
        <v>0</v>
      </c>
      <c r="F90" s="22" t="str">
        <f t="shared" si="30"/>
        <v/>
      </c>
      <c r="G90" s="29">
        <f t="shared" si="38"/>
        <v>700</v>
      </c>
      <c r="H90" s="29">
        <v>700</v>
      </c>
      <c r="I90" s="29">
        <v>0</v>
      </c>
      <c r="J90" s="22">
        <f t="shared" si="31"/>
        <v>0</v>
      </c>
      <c r="K90" s="22" t="str">
        <f t="shared" si="32"/>
        <v/>
      </c>
      <c r="L90" s="29">
        <f t="shared" si="39"/>
        <v>800</v>
      </c>
      <c r="M90" s="29">
        <v>800</v>
      </c>
      <c r="N90" s="29">
        <v>0</v>
      </c>
      <c r="O90" s="22">
        <f t="shared" si="33"/>
        <v>0</v>
      </c>
      <c r="P90" s="22" t="str">
        <f t="shared" si="34"/>
        <v/>
      </c>
      <c r="Q90" s="29">
        <v>850</v>
      </c>
      <c r="R90" s="29">
        <v>850</v>
      </c>
      <c r="S90" s="29">
        <v>0</v>
      </c>
      <c r="T90" s="29">
        <v>900</v>
      </c>
      <c r="U90" s="29">
        <v>900</v>
      </c>
      <c r="V90" s="29">
        <v>0</v>
      </c>
      <c r="W90" s="29">
        <v>700</v>
      </c>
      <c r="X90" s="29">
        <v>700</v>
      </c>
      <c r="Y90" s="29">
        <v>0</v>
      </c>
      <c r="Z90" s="29">
        <v>930</v>
      </c>
      <c r="AA90" s="29">
        <v>930</v>
      </c>
      <c r="AB90" s="29">
        <v>0</v>
      </c>
      <c r="AC90" s="22">
        <f t="shared" si="35"/>
        <v>3380</v>
      </c>
      <c r="AD90" s="22">
        <f t="shared" si="36"/>
        <v>0</v>
      </c>
      <c r="AE90" s="29">
        <f t="shared" si="26"/>
        <v>408835</v>
      </c>
      <c r="AF90" s="29">
        <v>408835</v>
      </c>
      <c r="AG90" s="22">
        <f t="shared" si="23"/>
        <v>0</v>
      </c>
      <c r="AH90" s="29">
        <f t="shared" si="27"/>
        <v>392043</v>
      </c>
      <c r="AI90" s="29">
        <v>392043</v>
      </c>
      <c r="AJ90" s="22">
        <f t="shared" si="24"/>
        <v>0</v>
      </c>
      <c r="AK90" s="29">
        <f t="shared" si="28"/>
        <v>400205</v>
      </c>
      <c r="AL90" s="29">
        <v>400205</v>
      </c>
      <c r="AM90" s="22">
        <f t="shared" si="25"/>
        <v>0</v>
      </c>
    </row>
    <row r="91" spans="1:39" ht="18" customHeight="1" x14ac:dyDescent="0.35">
      <c r="A91" s="70">
        <f>'Energy - Master'!A90</f>
        <v>46110</v>
      </c>
      <c r="B91" s="29">
        <f t="shared" si="37"/>
        <v>800</v>
      </c>
      <c r="C91" s="29">
        <v>800</v>
      </c>
      <c r="D91" s="29">
        <v>30</v>
      </c>
      <c r="E91" s="22">
        <f t="shared" si="29"/>
        <v>30</v>
      </c>
      <c r="F91" s="22">
        <f t="shared" si="30"/>
        <v>2.7</v>
      </c>
      <c r="G91" s="29">
        <f t="shared" si="38"/>
        <v>700</v>
      </c>
      <c r="H91" s="29">
        <v>800</v>
      </c>
      <c r="I91" s="29">
        <v>140</v>
      </c>
      <c r="J91" s="22">
        <f t="shared" si="31"/>
        <v>40</v>
      </c>
      <c r="K91" s="22">
        <f t="shared" si="32"/>
        <v>2.375</v>
      </c>
      <c r="L91" s="29">
        <f t="shared" si="39"/>
        <v>800</v>
      </c>
      <c r="M91" s="29">
        <v>800</v>
      </c>
      <c r="N91" s="29">
        <v>30</v>
      </c>
      <c r="O91" s="22">
        <f t="shared" si="33"/>
        <v>30</v>
      </c>
      <c r="P91" s="22">
        <f t="shared" si="34"/>
        <v>3.0333333333333332</v>
      </c>
      <c r="Q91" s="29">
        <v>850</v>
      </c>
      <c r="R91" s="29">
        <v>850</v>
      </c>
      <c r="S91" s="29">
        <v>0</v>
      </c>
      <c r="T91" s="29">
        <v>900</v>
      </c>
      <c r="U91" s="29">
        <v>700</v>
      </c>
      <c r="V91" s="29">
        <v>0</v>
      </c>
      <c r="W91" s="29">
        <v>700</v>
      </c>
      <c r="X91" s="29">
        <v>700</v>
      </c>
      <c r="Y91" s="29">
        <v>0</v>
      </c>
      <c r="Z91" s="29">
        <v>930</v>
      </c>
      <c r="AA91" s="29">
        <v>930</v>
      </c>
      <c r="AB91" s="29">
        <v>0</v>
      </c>
      <c r="AC91" s="22">
        <f t="shared" si="35"/>
        <v>3180</v>
      </c>
      <c r="AD91" s="22">
        <f t="shared" si="36"/>
        <v>100</v>
      </c>
      <c r="AE91" s="29">
        <f t="shared" si="26"/>
        <v>408835</v>
      </c>
      <c r="AF91" s="29">
        <v>408916</v>
      </c>
      <c r="AG91" s="22">
        <f t="shared" si="23"/>
        <v>81</v>
      </c>
      <c r="AH91" s="29">
        <f t="shared" si="27"/>
        <v>392043</v>
      </c>
      <c r="AI91" s="29">
        <v>392138</v>
      </c>
      <c r="AJ91" s="22">
        <f t="shared" si="24"/>
        <v>95</v>
      </c>
      <c r="AK91" s="29">
        <f t="shared" si="28"/>
        <v>400205</v>
      </c>
      <c r="AL91" s="29">
        <v>400296</v>
      </c>
      <c r="AM91" s="22">
        <f t="shared" si="25"/>
        <v>91</v>
      </c>
    </row>
    <row r="92" spans="1:39" ht="18" customHeight="1" x14ac:dyDescent="0.35">
      <c r="A92" s="70">
        <f>'Energy - Master'!A91</f>
        <v>46111</v>
      </c>
      <c r="B92" s="29">
        <f t="shared" si="37"/>
        <v>800</v>
      </c>
      <c r="C92" s="29">
        <v>780</v>
      </c>
      <c r="D92" s="29">
        <v>0</v>
      </c>
      <c r="E92" s="22">
        <f t="shared" si="29"/>
        <v>20</v>
      </c>
      <c r="F92" s="22">
        <f t="shared" si="30"/>
        <v>1.75</v>
      </c>
      <c r="G92" s="29">
        <f t="shared" si="38"/>
        <v>800</v>
      </c>
      <c r="H92" s="29">
        <v>800</v>
      </c>
      <c r="I92" s="29">
        <v>80</v>
      </c>
      <c r="J92" s="22">
        <f t="shared" si="31"/>
        <v>80</v>
      </c>
      <c r="K92" s="22">
        <f t="shared" si="32"/>
        <v>2.4624999999999999</v>
      </c>
      <c r="L92" s="29">
        <f t="shared" si="39"/>
        <v>800</v>
      </c>
      <c r="M92" s="29">
        <v>800</v>
      </c>
      <c r="N92" s="29">
        <v>70</v>
      </c>
      <c r="O92" s="22">
        <f t="shared" si="33"/>
        <v>70</v>
      </c>
      <c r="P92" s="22">
        <f t="shared" si="34"/>
        <v>2.6</v>
      </c>
      <c r="Q92" s="29">
        <v>850</v>
      </c>
      <c r="R92" s="29">
        <v>850</v>
      </c>
      <c r="S92" s="29">
        <v>0</v>
      </c>
      <c r="T92" s="29">
        <v>700</v>
      </c>
      <c r="U92" s="29">
        <v>550</v>
      </c>
      <c r="V92" s="29">
        <v>0</v>
      </c>
      <c r="W92" s="29">
        <v>700</v>
      </c>
      <c r="X92" s="29">
        <v>700</v>
      </c>
      <c r="Y92" s="29">
        <v>0</v>
      </c>
      <c r="Z92" s="29">
        <v>930</v>
      </c>
      <c r="AA92" s="29">
        <v>930</v>
      </c>
      <c r="AB92" s="29">
        <v>0</v>
      </c>
      <c r="AC92" s="22">
        <f t="shared" si="35"/>
        <v>3030</v>
      </c>
      <c r="AD92" s="22">
        <f t="shared" si="36"/>
        <v>170</v>
      </c>
      <c r="AE92" s="29">
        <f t="shared" si="26"/>
        <v>408916</v>
      </c>
      <c r="AF92" s="29">
        <v>408951</v>
      </c>
      <c r="AG92" s="22">
        <f t="shared" si="23"/>
        <v>35</v>
      </c>
      <c r="AH92" s="29">
        <f t="shared" si="27"/>
        <v>392138</v>
      </c>
      <c r="AI92" s="29">
        <v>392335</v>
      </c>
      <c r="AJ92" s="22">
        <f t="shared" si="24"/>
        <v>197</v>
      </c>
      <c r="AK92" s="29">
        <f t="shared" si="28"/>
        <v>400296</v>
      </c>
      <c r="AL92" s="29">
        <v>400478</v>
      </c>
      <c r="AM92" s="22">
        <f t="shared" si="25"/>
        <v>182</v>
      </c>
    </row>
    <row r="93" spans="1:39" ht="18" customHeight="1" x14ac:dyDescent="0.35">
      <c r="A93" s="70">
        <f>'Energy - Master'!A92</f>
        <v>46112</v>
      </c>
      <c r="B93" s="29">
        <f t="shared" si="37"/>
        <v>780</v>
      </c>
      <c r="C93" s="29">
        <v>780</v>
      </c>
      <c r="D93" s="29">
        <v>0</v>
      </c>
      <c r="E93" s="22">
        <f t="shared" si="29"/>
        <v>0</v>
      </c>
      <c r="F93" s="22" t="str">
        <f t="shared" si="30"/>
        <v/>
      </c>
      <c r="G93" s="29">
        <f t="shared" si="38"/>
        <v>800</v>
      </c>
      <c r="H93" s="29">
        <v>800</v>
      </c>
      <c r="I93" s="29">
        <v>0</v>
      </c>
      <c r="J93" s="22">
        <f t="shared" si="31"/>
        <v>0</v>
      </c>
      <c r="K93" s="22" t="str">
        <f t="shared" si="32"/>
        <v/>
      </c>
      <c r="L93" s="29">
        <f t="shared" si="39"/>
        <v>800</v>
      </c>
      <c r="M93" s="29">
        <v>800</v>
      </c>
      <c r="N93" s="29"/>
      <c r="O93" s="22">
        <f t="shared" si="33"/>
        <v>0</v>
      </c>
      <c r="P93" s="22" t="str">
        <f t="shared" si="34"/>
        <v/>
      </c>
      <c r="Q93" s="29">
        <v>850</v>
      </c>
      <c r="R93" s="29">
        <v>850</v>
      </c>
      <c r="S93" s="29">
        <v>0</v>
      </c>
      <c r="T93" s="29">
        <v>550</v>
      </c>
      <c r="U93" s="29">
        <v>550</v>
      </c>
      <c r="V93" s="29">
        <v>0</v>
      </c>
      <c r="W93" s="29">
        <v>700</v>
      </c>
      <c r="X93" s="29">
        <v>700</v>
      </c>
      <c r="Y93" s="29">
        <v>0</v>
      </c>
      <c r="Z93" s="29">
        <v>930</v>
      </c>
      <c r="AA93" s="29">
        <v>930</v>
      </c>
      <c r="AB93" s="29">
        <v>0</v>
      </c>
      <c r="AC93" s="22">
        <f t="shared" si="35"/>
        <v>3030</v>
      </c>
      <c r="AD93" s="22">
        <f t="shared" si="36"/>
        <v>0</v>
      </c>
      <c r="AE93" s="29">
        <f t="shared" si="26"/>
        <v>408951</v>
      </c>
      <c r="AF93" s="29">
        <v>408951</v>
      </c>
      <c r="AG93" s="22">
        <f t="shared" si="23"/>
        <v>0</v>
      </c>
      <c r="AH93" s="29">
        <f t="shared" si="27"/>
        <v>392335</v>
      </c>
      <c r="AI93" s="29">
        <v>392335</v>
      </c>
      <c r="AJ93" s="22">
        <f t="shared" si="24"/>
        <v>0</v>
      </c>
      <c r="AK93" s="29">
        <f t="shared" si="28"/>
        <v>400478</v>
      </c>
      <c r="AL93" s="29">
        <v>400478</v>
      </c>
      <c r="AM93" s="22">
        <f t="shared" si="25"/>
        <v>0</v>
      </c>
    </row>
    <row r="94" spans="1:39" ht="18" customHeight="1" x14ac:dyDescent="0.35">
      <c r="A94" s="70">
        <f>'Energy - Master'!A93</f>
        <v>46113</v>
      </c>
      <c r="B94" s="29">
        <f t="shared" si="37"/>
        <v>780</v>
      </c>
      <c r="C94" s="29">
        <v>800</v>
      </c>
      <c r="D94" s="29">
        <v>900</v>
      </c>
      <c r="E94" s="22">
        <f t="shared" si="29"/>
        <v>880</v>
      </c>
      <c r="F94" s="22">
        <f t="shared" si="30"/>
        <v>0.8738636363636364</v>
      </c>
      <c r="G94" s="29">
        <f t="shared" si="38"/>
        <v>800</v>
      </c>
      <c r="H94" s="29">
        <v>800</v>
      </c>
      <c r="I94" s="29">
        <v>380</v>
      </c>
      <c r="J94" s="22">
        <f t="shared" si="31"/>
        <v>380</v>
      </c>
      <c r="K94" s="22">
        <f t="shared" si="32"/>
        <v>6.3526315789473689</v>
      </c>
      <c r="L94" s="29">
        <f t="shared" si="39"/>
        <v>800</v>
      </c>
      <c r="M94" s="29">
        <v>800</v>
      </c>
      <c r="N94" s="29">
        <v>900</v>
      </c>
      <c r="O94" s="22">
        <f t="shared" si="33"/>
        <v>900</v>
      </c>
      <c r="P94" s="22">
        <f t="shared" si="34"/>
        <v>3.3422222222222224</v>
      </c>
      <c r="Q94" s="29">
        <v>850</v>
      </c>
      <c r="R94" s="29">
        <v>850</v>
      </c>
      <c r="S94" s="29">
        <v>0</v>
      </c>
      <c r="T94" s="29">
        <v>550</v>
      </c>
      <c r="U94" s="29">
        <v>850</v>
      </c>
      <c r="V94" s="29">
        <v>0</v>
      </c>
      <c r="W94" s="29">
        <v>700</v>
      </c>
      <c r="X94" s="29">
        <v>700</v>
      </c>
      <c r="Y94" s="29">
        <v>0</v>
      </c>
      <c r="Z94" s="29">
        <v>930</v>
      </c>
      <c r="AA94" s="29">
        <v>930</v>
      </c>
      <c r="AB94" s="29">
        <v>0</v>
      </c>
      <c r="AC94" s="22">
        <f t="shared" si="35"/>
        <v>3330</v>
      </c>
      <c r="AD94" s="22">
        <f t="shared" si="36"/>
        <v>2160</v>
      </c>
      <c r="AE94" s="29">
        <v>408951</v>
      </c>
      <c r="AF94" s="29">
        <v>409720</v>
      </c>
      <c r="AG94" s="22">
        <f t="shared" ref="AG94:AG123" si="40">AF94-AE94</f>
        <v>769</v>
      </c>
      <c r="AH94" s="29">
        <v>392335</v>
      </c>
      <c r="AI94" s="29">
        <v>394749</v>
      </c>
      <c r="AJ94" s="22">
        <f t="shared" ref="AJ94:AJ123" si="41">AI94-AH94</f>
        <v>2414</v>
      </c>
      <c r="AK94" s="29">
        <v>400478</v>
      </c>
      <c r="AL94" s="29">
        <v>403486</v>
      </c>
      <c r="AM94" s="22">
        <f t="shared" ref="AM94:AM123" si="42">AL94-AK94</f>
        <v>3008</v>
      </c>
    </row>
    <row r="95" spans="1:39" ht="18" customHeight="1" x14ac:dyDescent="0.35">
      <c r="A95" s="70">
        <f>'Energy - Master'!A94</f>
        <v>46114</v>
      </c>
      <c r="B95" s="29">
        <f t="shared" si="37"/>
        <v>800</v>
      </c>
      <c r="C95" s="29">
        <v>650</v>
      </c>
      <c r="D95" s="29">
        <v>0</v>
      </c>
      <c r="E95" s="22">
        <f t="shared" si="29"/>
        <v>150</v>
      </c>
      <c r="F95" s="22">
        <f t="shared" si="30"/>
        <v>1.3066666666666666</v>
      </c>
      <c r="G95" s="29">
        <f t="shared" si="38"/>
        <v>800</v>
      </c>
      <c r="H95" s="29">
        <v>800</v>
      </c>
      <c r="I95" s="29">
        <v>0</v>
      </c>
      <c r="J95" s="22">
        <f t="shared" si="31"/>
        <v>0</v>
      </c>
      <c r="K95" s="22" t="str">
        <f t="shared" si="32"/>
        <v/>
      </c>
      <c r="L95" s="29">
        <f t="shared" si="39"/>
        <v>800</v>
      </c>
      <c r="M95" s="29">
        <v>700</v>
      </c>
      <c r="N95" s="29">
        <v>0</v>
      </c>
      <c r="O95" s="22">
        <f t="shared" si="33"/>
        <v>100</v>
      </c>
      <c r="P95" s="22">
        <f t="shared" si="34"/>
        <v>1.9</v>
      </c>
      <c r="Q95" s="29">
        <v>850</v>
      </c>
      <c r="R95" s="29">
        <v>850</v>
      </c>
      <c r="S95" s="29">
        <v>0</v>
      </c>
      <c r="T95" s="29">
        <v>850</v>
      </c>
      <c r="U95" s="29">
        <v>850</v>
      </c>
      <c r="V95" s="29">
        <v>0</v>
      </c>
      <c r="W95" s="29">
        <v>700</v>
      </c>
      <c r="X95" s="29">
        <v>700</v>
      </c>
      <c r="Y95" s="29">
        <v>0</v>
      </c>
      <c r="Z95" s="29">
        <v>930</v>
      </c>
      <c r="AA95" s="29">
        <v>930</v>
      </c>
      <c r="AB95" s="29">
        <v>0</v>
      </c>
      <c r="AC95" s="22">
        <f t="shared" si="35"/>
        <v>3330</v>
      </c>
      <c r="AD95" s="22">
        <f t="shared" si="36"/>
        <v>250</v>
      </c>
      <c r="AE95" s="29">
        <f t="shared" ref="AE95" si="43">AF94</f>
        <v>409720</v>
      </c>
      <c r="AF95" s="29">
        <v>409916</v>
      </c>
      <c r="AG95" s="22">
        <f t="shared" si="40"/>
        <v>196</v>
      </c>
      <c r="AH95" s="29">
        <f t="shared" ref="AH95" si="44">AI94</f>
        <v>394749</v>
      </c>
      <c r="AI95" s="29">
        <v>394749</v>
      </c>
      <c r="AJ95" s="22">
        <f t="shared" si="41"/>
        <v>0</v>
      </c>
      <c r="AK95" s="29">
        <f t="shared" ref="AK95" si="45">AL94</f>
        <v>403486</v>
      </c>
      <c r="AL95" s="29">
        <v>403676</v>
      </c>
      <c r="AM95" s="22">
        <f t="shared" si="42"/>
        <v>190</v>
      </c>
    </row>
    <row r="96" spans="1:39" ht="18" customHeight="1" x14ac:dyDescent="0.35">
      <c r="A96" s="70">
        <f>'Energy - Master'!A95</f>
        <v>46115</v>
      </c>
      <c r="B96" s="29">
        <f t="shared" si="37"/>
        <v>650</v>
      </c>
      <c r="C96" s="29">
        <v>750</v>
      </c>
      <c r="D96" s="29">
        <v>100</v>
      </c>
      <c r="E96" s="22">
        <f t="shared" si="29"/>
        <v>0</v>
      </c>
      <c r="F96" s="22" t="str">
        <f t="shared" si="30"/>
        <v/>
      </c>
      <c r="G96" s="29">
        <f t="shared" si="38"/>
        <v>800</v>
      </c>
      <c r="H96" s="29">
        <v>800</v>
      </c>
      <c r="I96" s="29">
        <v>0</v>
      </c>
      <c r="J96" s="22">
        <f t="shared" si="31"/>
        <v>0</v>
      </c>
      <c r="K96" s="22" t="str">
        <f t="shared" si="32"/>
        <v/>
      </c>
      <c r="L96" s="29">
        <f t="shared" si="39"/>
        <v>700</v>
      </c>
      <c r="M96" s="29">
        <v>700</v>
      </c>
      <c r="N96" s="29"/>
      <c r="O96" s="22">
        <f t="shared" si="33"/>
        <v>0</v>
      </c>
      <c r="P96" s="22" t="str">
        <f t="shared" si="34"/>
        <v/>
      </c>
      <c r="Q96" s="29">
        <v>850</v>
      </c>
      <c r="R96" s="29">
        <v>850</v>
      </c>
      <c r="S96" s="29">
        <v>0</v>
      </c>
      <c r="T96" s="29">
        <v>850</v>
      </c>
      <c r="U96" s="29">
        <v>850</v>
      </c>
      <c r="V96" s="29">
        <v>0</v>
      </c>
      <c r="W96" s="29">
        <v>700</v>
      </c>
      <c r="X96" s="29">
        <v>700</v>
      </c>
      <c r="Y96" s="29">
        <v>0</v>
      </c>
      <c r="Z96" s="29">
        <v>930</v>
      </c>
      <c r="AA96" s="29">
        <v>930</v>
      </c>
      <c r="AB96" s="29">
        <v>0</v>
      </c>
      <c r="AC96" s="22">
        <f t="shared" si="35"/>
        <v>3330</v>
      </c>
      <c r="AD96" s="22">
        <f t="shared" si="36"/>
        <v>0</v>
      </c>
      <c r="AE96" s="29">
        <v>409916</v>
      </c>
      <c r="AF96" s="29">
        <v>409916</v>
      </c>
      <c r="AG96" s="22">
        <f t="shared" si="40"/>
        <v>0</v>
      </c>
      <c r="AH96" s="29">
        <v>394749</v>
      </c>
      <c r="AI96" s="29">
        <v>394749</v>
      </c>
      <c r="AJ96" s="22">
        <f t="shared" si="41"/>
        <v>0</v>
      </c>
      <c r="AK96" s="29">
        <v>403676</v>
      </c>
      <c r="AL96" s="29">
        <v>403676</v>
      </c>
      <c r="AM96" s="22">
        <f t="shared" si="42"/>
        <v>0</v>
      </c>
    </row>
    <row r="97" spans="1:39" ht="18" customHeight="1" x14ac:dyDescent="0.35">
      <c r="A97" s="70">
        <f>'Energy - Master'!A96</f>
        <v>46116</v>
      </c>
      <c r="B97" s="29">
        <f t="shared" si="37"/>
        <v>750</v>
      </c>
      <c r="C97" s="29">
        <v>800</v>
      </c>
      <c r="D97" s="29">
        <v>160</v>
      </c>
      <c r="E97" s="22">
        <f t="shared" si="29"/>
        <v>110</v>
      </c>
      <c r="F97" s="22">
        <f t="shared" si="30"/>
        <v>2.5636363636363635</v>
      </c>
      <c r="G97" s="29">
        <f t="shared" si="38"/>
        <v>800</v>
      </c>
      <c r="H97" s="29">
        <v>800</v>
      </c>
      <c r="I97" s="29">
        <v>110</v>
      </c>
      <c r="J97" s="22">
        <f t="shared" si="31"/>
        <v>110</v>
      </c>
      <c r="K97" s="22">
        <f t="shared" si="32"/>
        <v>0.60909090909090913</v>
      </c>
      <c r="L97" s="29">
        <f t="shared" si="39"/>
        <v>700</v>
      </c>
      <c r="M97" s="29">
        <v>850</v>
      </c>
      <c r="N97" s="29">
        <v>170</v>
      </c>
      <c r="O97" s="22">
        <f t="shared" si="33"/>
        <v>20</v>
      </c>
      <c r="P97" s="22">
        <f t="shared" si="34"/>
        <v>13.5</v>
      </c>
      <c r="Q97" s="29">
        <v>850</v>
      </c>
      <c r="R97" s="29">
        <v>900</v>
      </c>
      <c r="S97" s="29">
        <v>50</v>
      </c>
      <c r="T97" s="29">
        <v>850</v>
      </c>
      <c r="U97" s="29">
        <v>900</v>
      </c>
      <c r="V97" s="29">
        <v>50</v>
      </c>
      <c r="W97" s="29">
        <v>700</v>
      </c>
      <c r="X97" s="29">
        <v>300</v>
      </c>
      <c r="Y97" s="29">
        <v>0</v>
      </c>
      <c r="Z97" s="29">
        <v>930</v>
      </c>
      <c r="AA97" s="29">
        <v>930</v>
      </c>
      <c r="AB97" s="29">
        <v>0</v>
      </c>
      <c r="AC97" s="22">
        <f t="shared" si="35"/>
        <v>3030</v>
      </c>
      <c r="AD97" s="22">
        <f t="shared" si="36"/>
        <v>240</v>
      </c>
      <c r="AE97" s="29">
        <f>AF96</f>
        <v>409916</v>
      </c>
      <c r="AF97" s="29">
        <v>410198</v>
      </c>
      <c r="AG97" s="22">
        <f t="shared" si="40"/>
        <v>282</v>
      </c>
      <c r="AH97" s="29">
        <f>AI96</f>
        <v>394749</v>
      </c>
      <c r="AI97" s="29">
        <v>394816</v>
      </c>
      <c r="AJ97" s="22">
        <f t="shared" si="41"/>
        <v>67</v>
      </c>
      <c r="AK97" s="29">
        <f>AL96</f>
        <v>403676</v>
      </c>
      <c r="AL97" s="29">
        <v>403946</v>
      </c>
      <c r="AM97" s="22">
        <f t="shared" si="42"/>
        <v>270</v>
      </c>
    </row>
    <row r="98" spans="1:39" ht="18" customHeight="1" x14ac:dyDescent="0.35">
      <c r="A98" s="70">
        <f>'Energy - Master'!A97</f>
        <v>46117</v>
      </c>
      <c r="B98" s="29">
        <f t="shared" si="37"/>
        <v>800</v>
      </c>
      <c r="C98" s="29">
        <v>725</v>
      </c>
      <c r="D98" s="29">
        <v>0</v>
      </c>
      <c r="E98" s="22">
        <f t="shared" si="29"/>
        <v>75</v>
      </c>
      <c r="F98" s="22">
        <f t="shared" si="30"/>
        <v>2.5066666666666668</v>
      </c>
      <c r="G98" s="29">
        <f t="shared" si="38"/>
        <v>800</v>
      </c>
      <c r="H98" s="29">
        <v>780</v>
      </c>
      <c r="I98" s="29">
        <v>0</v>
      </c>
      <c r="J98" s="22">
        <f t="shared" si="31"/>
        <v>20</v>
      </c>
      <c r="K98" s="22">
        <f t="shared" si="32"/>
        <v>2.15</v>
      </c>
      <c r="L98" s="29">
        <f t="shared" si="39"/>
        <v>850</v>
      </c>
      <c r="M98" s="29">
        <v>780</v>
      </c>
      <c r="N98" s="29"/>
      <c r="O98" s="22">
        <f t="shared" si="33"/>
        <v>70</v>
      </c>
      <c r="P98" s="22">
        <f t="shared" si="34"/>
        <v>2.5857142857142859</v>
      </c>
      <c r="Q98" s="29">
        <v>900</v>
      </c>
      <c r="R98" s="29">
        <v>900</v>
      </c>
      <c r="S98" s="29">
        <v>0</v>
      </c>
      <c r="T98" s="29">
        <v>900</v>
      </c>
      <c r="U98" s="29">
        <v>900</v>
      </c>
      <c r="V98" s="29">
        <v>0</v>
      </c>
      <c r="W98" s="29">
        <v>300</v>
      </c>
      <c r="X98" s="29">
        <v>300</v>
      </c>
      <c r="Y98" s="29">
        <v>0</v>
      </c>
      <c r="Z98" s="29">
        <v>930</v>
      </c>
      <c r="AA98" s="29">
        <v>930</v>
      </c>
      <c r="AB98" s="29">
        <v>0</v>
      </c>
      <c r="AC98" s="22">
        <f t="shared" si="35"/>
        <v>3030</v>
      </c>
      <c r="AD98" s="22">
        <f t="shared" si="36"/>
        <v>165</v>
      </c>
      <c r="AE98" s="29">
        <f t="shared" ref="AE98:AE123" si="46">AF97</f>
        <v>410198</v>
      </c>
      <c r="AF98" s="29">
        <v>410386</v>
      </c>
      <c r="AG98" s="22">
        <f t="shared" si="40"/>
        <v>188</v>
      </c>
      <c r="AH98" s="29">
        <f t="shared" ref="AH98:AH123" si="47">AI97</f>
        <v>394816</v>
      </c>
      <c r="AI98" s="29">
        <v>394859</v>
      </c>
      <c r="AJ98" s="22">
        <f t="shared" si="41"/>
        <v>43</v>
      </c>
      <c r="AK98" s="29">
        <f t="shared" ref="AK98:AK123" si="48">AL97</f>
        <v>403946</v>
      </c>
      <c r="AL98" s="29">
        <v>404127</v>
      </c>
      <c r="AM98" s="22">
        <f t="shared" si="42"/>
        <v>181</v>
      </c>
    </row>
    <row r="99" spans="1:39" ht="18" customHeight="1" x14ac:dyDescent="0.35">
      <c r="A99" s="70">
        <f>'Energy - Master'!A98</f>
        <v>46118</v>
      </c>
      <c r="B99" s="29">
        <f t="shared" si="37"/>
        <v>725</v>
      </c>
      <c r="C99" s="29">
        <v>725</v>
      </c>
      <c r="D99" s="29">
        <v>0</v>
      </c>
      <c r="E99" s="22">
        <f t="shared" si="29"/>
        <v>0</v>
      </c>
      <c r="F99" s="22" t="str">
        <f t="shared" si="30"/>
        <v/>
      </c>
      <c r="G99" s="29">
        <f t="shared" si="38"/>
        <v>780</v>
      </c>
      <c r="H99" s="29">
        <v>780</v>
      </c>
      <c r="I99" s="29">
        <v>0</v>
      </c>
      <c r="J99" s="22">
        <f t="shared" si="31"/>
        <v>0</v>
      </c>
      <c r="K99" s="22" t="str">
        <f t="shared" si="32"/>
        <v/>
      </c>
      <c r="L99" s="29">
        <f t="shared" si="39"/>
        <v>780</v>
      </c>
      <c r="M99" s="29">
        <v>780</v>
      </c>
      <c r="N99" s="29"/>
      <c r="O99" s="22">
        <f t="shared" si="33"/>
        <v>0</v>
      </c>
      <c r="P99" s="22" t="str">
        <f t="shared" si="34"/>
        <v/>
      </c>
      <c r="Q99" s="29">
        <v>900</v>
      </c>
      <c r="R99" s="29">
        <v>900</v>
      </c>
      <c r="S99" s="29">
        <v>0</v>
      </c>
      <c r="T99" s="29">
        <v>900</v>
      </c>
      <c r="U99" s="29">
        <v>900</v>
      </c>
      <c r="V99" s="29">
        <v>0</v>
      </c>
      <c r="W99" s="29">
        <v>300</v>
      </c>
      <c r="X99" s="29">
        <v>300</v>
      </c>
      <c r="Y99" s="29">
        <v>0</v>
      </c>
      <c r="Z99" s="29">
        <v>930</v>
      </c>
      <c r="AA99" s="29">
        <v>930</v>
      </c>
      <c r="AB99" s="29">
        <v>0</v>
      </c>
      <c r="AC99" s="22">
        <f t="shared" si="35"/>
        <v>3030</v>
      </c>
      <c r="AD99" s="22">
        <f t="shared" si="36"/>
        <v>0</v>
      </c>
      <c r="AE99" s="29">
        <f t="shared" si="46"/>
        <v>410386</v>
      </c>
      <c r="AF99" s="29">
        <v>410386</v>
      </c>
      <c r="AG99" s="22">
        <f t="shared" si="40"/>
        <v>0</v>
      </c>
      <c r="AH99" s="29">
        <f t="shared" si="47"/>
        <v>394859</v>
      </c>
      <c r="AI99" s="29">
        <v>394859</v>
      </c>
      <c r="AJ99" s="22">
        <f t="shared" si="41"/>
        <v>0</v>
      </c>
      <c r="AK99" s="29">
        <f t="shared" si="48"/>
        <v>404127</v>
      </c>
      <c r="AL99" s="29">
        <v>404127</v>
      </c>
      <c r="AM99" s="22">
        <f t="shared" si="42"/>
        <v>0</v>
      </c>
    </row>
    <row r="100" spans="1:39" ht="18" customHeight="1" x14ac:dyDescent="0.35">
      <c r="A100" s="70">
        <f>'Energy - Master'!A99</f>
        <v>46119</v>
      </c>
      <c r="B100" s="29">
        <f t="shared" si="37"/>
        <v>725</v>
      </c>
      <c r="C100" s="29">
        <v>800</v>
      </c>
      <c r="D100" s="29">
        <v>430</v>
      </c>
      <c r="E100" s="22">
        <f t="shared" si="29"/>
        <v>355</v>
      </c>
      <c r="F100" s="22">
        <f t="shared" si="30"/>
        <v>2.8056338028169012</v>
      </c>
      <c r="G100" s="29">
        <f t="shared" si="38"/>
        <v>780</v>
      </c>
      <c r="H100" s="29">
        <v>800</v>
      </c>
      <c r="I100" s="29">
        <v>40</v>
      </c>
      <c r="J100" s="22">
        <f t="shared" si="31"/>
        <v>20</v>
      </c>
      <c r="K100" s="22">
        <f t="shared" si="32"/>
        <v>2.0499999999999998</v>
      </c>
      <c r="L100" s="29">
        <f t="shared" si="39"/>
        <v>780</v>
      </c>
      <c r="M100" s="29">
        <v>800</v>
      </c>
      <c r="N100" s="29">
        <v>370</v>
      </c>
      <c r="O100" s="22">
        <f t="shared" si="33"/>
        <v>350</v>
      </c>
      <c r="P100" s="22">
        <f t="shared" si="34"/>
        <v>2.7914285714285714</v>
      </c>
      <c r="Q100" s="29">
        <v>900</v>
      </c>
      <c r="R100" s="29">
        <v>200</v>
      </c>
      <c r="S100" s="29">
        <v>0</v>
      </c>
      <c r="T100" s="29">
        <v>900</v>
      </c>
      <c r="U100" s="29">
        <v>850</v>
      </c>
      <c r="V100" s="29">
        <v>0</v>
      </c>
      <c r="W100" s="29">
        <v>300</v>
      </c>
      <c r="X100" s="29">
        <v>200</v>
      </c>
      <c r="Y100" s="29">
        <v>0</v>
      </c>
      <c r="Z100" s="29">
        <v>930</v>
      </c>
      <c r="AA100" s="29">
        <v>930</v>
      </c>
      <c r="AB100" s="29">
        <v>0</v>
      </c>
      <c r="AC100" s="22">
        <f t="shared" si="35"/>
        <v>2180</v>
      </c>
      <c r="AD100" s="22">
        <f t="shared" si="36"/>
        <v>725</v>
      </c>
      <c r="AE100" s="29">
        <f t="shared" si="46"/>
        <v>410386</v>
      </c>
      <c r="AF100" s="29">
        <v>411382</v>
      </c>
      <c r="AG100" s="22">
        <f t="shared" si="40"/>
        <v>996</v>
      </c>
      <c r="AH100" s="29">
        <f t="shared" si="47"/>
        <v>394859</v>
      </c>
      <c r="AI100" s="29">
        <v>394900</v>
      </c>
      <c r="AJ100" s="22">
        <f t="shared" si="41"/>
        <v>41</v>
      </c>
      <c r="AK100" s="29">
        <f t="shared" si="48"/>
        <v>404127</v>
      </c>
      <c r="AL100" s="29">
        <v>405104</v>
      </c>
      <c r="AM100" s="22">
        <f t="shared" si="42"/>
        <v>977</v>
      </c>
    </row>
    <row r="101" spans="1:39" ht="18" customHeight="1" x14ac:dyDescent="0.35">
      <c r="A101" s="70">
        <f>'Energy - Master'!A100</f>
        <v>46120</v>
      </c>
      <c r="B101" s="29">
        <f t="shared" si="37"/>
        <v>800</v>
      </c>
      <c r="C101" s="29">
        <v>780</v>
      </c>
      <c r="D101" s="29">
        <v>100</v>
      </c>
      <c r="E101" s="22">
        <f t="shared" si="29"/>
        <v>120</v>
      </c>
      <c r="F101" s="22">
        <f t="shared" si="30"/>
        <v>2.7166666666666668</v>
      </c>
      <c r="G101" s="29">
        <f t="shared" si="38"/>
        <v>800</v>
      </c>
      <c r="H101" s="29">
        <v>600</v>
      </c>
      <c r="I101" s="29">
        <v>2200</v>
      </c>
      <c r="J101" s="22">
        <f t="shared" si="31"/>
        <v>2400</v>
      </c>
      <c r="K101" s="22">
        <f t="shared" si="32"/>
        <v>2.9804166666666667</v>
      </c>
      <c r="L101" s="29">
        <f t="shared" si="39"/>
        <v>800</v>
      </c>
      <c r="M101" s="29">
        <v>780</v>
      </c>
      <c r="N101" s="29">
        <v>880</v>
      </c>
      <c r="O101" s="22">
        <f t="shared" si="33"/>
        <v>900</v>
      </c>
      <c r="P101" s="22">
        <f t="shared" si="34"/>
        <v>2.0511111111111111</v>
      </c>
      <c r="Q101" s="29">
        <v>200</v>
      </c>
      <c r="R101" s="29">
        <v>800</v>
      </c>
      <c r="S101" s="29">
        <v>0</v>
      </c>
      <c r="T101" s="29">
        <v>850</v>
      </c>
      <c r="U101" s="29">
        <v>900</v>
      </c>
      <c r="V101" s="29">
        <v>0</v>
      </c>
      <c r="W101" s="29">
        <v>200</v>
      </c>
      <c r="X101" s="29">
        <v>50</v>
      </c>
      <c r="Y101" s="29">
        <v>0</v>
      </c>
      <c r="Z101" s="29">
        <v>930</v>
      </c>
      <c r="AA101" s="29">
        <v>50</v>
      </c>
      <c r="AB101" s="29">
        <v>0</v>
      </c>
      <c r="AC101" s="22">
        <f t="shared" si="35"/>
        <v>1800</v>
      </c>
      <c r="AD101" s="22">
        <f t="shared" si="36"/>
        <v>3420</v>
      </c>
      <c r="AE101" s="29">
        <f t="shared" si="46"/>
        <v>411382</v>
      </c>
      <c r="AF101" s="29">
        <v>411708</v>
      </c>
      <c r="AG101" s="22">
        <f t="shared" si="40"/>
        <v>326</v>
      </c>
      <c r="AH101" s="29">
        <f t="shared" si="47"/>
        <v>394900</v>
      </c>
      <c r="AI101" s="29">
        <v>402053</v>
      </c>
      <c r="AJ101" s="22">
        <f t="shared" si="41"/>
        <v>7153</v>
      </c>
      <c r="AK101" s="29">
        <f t="shared" si="48"/>
        <v>405104</v>
      </c>
      <c r="AL101" s="29">
        <v>406950</v>
      </c>
      <c r="AM101" s="22">
        <f t="shared" si="42"/>
        <v>1846</v>
      </c>
    </row>
    <row r="102" spans="1:39" ht="18" customHeight="1" x14ac:dyDescent="0.35">
      <c r="A102" s="70">
        <f>'Energy - Master'!A101</f>
        <v>46121</v>
      </c>
      <c r="B102" s="29">
        <f t="shared" si="37"/>
        <v>780</v>
      </c>
      <c r="C102" s="29">
        <v>850</v>
      </c>
      <c r="D102" s="29">
        <v>70</v>
      </c>
      <c r="E102" s="22">
        <f t="shared" si="29"/>
        <v>0</v>
      </c>
      <c r="F102" s="22" t="str">
        <f t="shared" si="30"/>
        <v/>
      </c>
      <c r="G102" s="29">
        <f t="shared" si="38"/>
        <v>600</v>
      </c>
      <c r="H102" s="29">
        <v>900</v>
      </c>
      <c r="I102" s="29">
        <v>2680</v>
      </c>
      <c r="J102" s="22">
        <f t="shared" si="31"/>
        <v>2380</v>
      </c>
      <c r="K102" s="22">
        <f t="shared" si="32"/>
        <v>3.4226890756302519</v>
      </c>
      <c r="L102" s="29">
        <f t="shared" si="39"/>
        <v>780</v>
      </c>
      <c r="M102" s="29">
        <v>850</v>
      </c>
      <c r="N102" s="29">
        <v>670</v>
      </c>
      <c r="O102" s="22">
        <f t="shared" si="33"/>
        <v>600</v>
      </c>
      <c r="P102" s="22">
        <f t="shared" si="34"/>
        <v>2.7933333333333334</v>
      </c>
      <c r="Q102" s="29">
        <v>800</v>
      </c>
      <c r="R102" s="29">
        <v>990</v>
      </c>
      <c r="S102" s="29">
        <v>190</v>
      </c>
      <c r="T102" s="29">
        <v>900</v>
      </c>
      <c r="U102" s="29">
        <v>990</v>
      </c>
      <c r="V102" s="29">
        <v>90</v>
      </c>
      <c r="W102" s="29">
        <v>50</v>
      </c>
      <c r="X102" s="29">
        <v>1000</v>
      </c>
      <c r="Y102" s="29">
        <v>950</v>
      </c>
      <c r="Z102" s="29">
        <v>50</v>
      </c>
      <c r="AA102" s="29">
        <v>1000</v>
      </c>
      <c r="AB102" s="29">
        <v>950</v>
      </c>
      <c r="AC102" s="22">
        <f t="shared" si="35"/>
        <v>3980</v>
      </c>
      <c r="AD102" s="22">
        <f t="shared" si="36"/>
        <v>2980</v>
      </c>
      <c r="AE102" s="29">
        <f t="shared" si="46"/>
        <v>411708</v>
      </c>
      <c r="AF102" s="29">
        <v>411708</v>
      </c>
      <c r="AG102" s="22">
        <f t="shared" si="40"/>
        <v>0</v>
      </c>
      <c r="AH102" s="29">
        <f t="shared" si="47"/>
        <v>402053</v>
      </c>
      <c r="AI102" s="29">
        <v>410199</v>
      </c>
      <c r="AJ102" s="22">
        <f t="shared" si="41"/>
        <v>8146</v>
      </c>
      <c r="AK102" s="29">
        <f t="shared" si="48"/>
        <v>406950</v>
      </c>
      <c r="AL102" s="29">
        <v>408626</v>
      </c>
      <c r="AM102" s="22">
        <f t="shared" si="42"/>
        <v>1676</v>
      </c>
    </row>
    <row r="103" spans="1:39" ht="18" customHeight="1" x14ac:dyDescent="0.35">
      <c r="A103" s="70">
        <f>'Energy - Master'!A102</f>
        <v>46122</v>
      </c>
      <c r="B103" s="29">
        <f t="shared" si="37"/>
        <v>850</v>
      </c>
      <c r="C103" s="29">
        <v>820</v>
      </c>
      <c r="D103" s="29">
        <v>0</v>
      </c>
      <c r="E103" s="22">
        <f t="shared" si="29"/>
        <v>30</v>
      </c>
      <c r="F103" s="22">
        <f t="shared" si="30"/>
        <v>1.8</v>
      </c>
      <c r="G103" s="29">
        <f t="shared" si="38"/>
        <v>900</v>
      </c>
      <c r="H103" s="29">
        <v>865</v>
      </c>
      <c r="I103" s="29">
        <v>0</v>
      </c>
      <c r="J103" s="22">
        <f t="shared" si="31"/>
        <v>35</v>
      </c>
      <c r="K103" s="22">
        <f t="shared" si="32"/>
        <v>1.6857142857142857</v>
      </c>
      <c r="L103" s="29">
        <f t="shared" si="39"/>
        <v>850</v>
      </c>
      <c r="M103" s="29">
        <v>825</v>
      </c>
      <c r="N103" s="29"/>
      <c r="O103" s="22">
        <f t="shared" si="33"/>
        <v>25</v>
      </c>
      <c r="P103" s="22">
        <f t="shared" si="34"/>
        <v>1.68</v>
      </c>
      <c r="Q103" s="29">
        <v>990</v>
      </c>
      <c r="R103" s="29">
        <v>990</v>
      </c>
      <c r="S103" s="29">
        <v>0</v>
      </c>
      <c r="T103" s="29">
        <v>990</v>
      </c>
      <c r="U103" s="29">
        <v>990</v>
      </c>
      <c r="V103" s="29">
        <v>0</v>
      </c>
      <c r="W103" s="29">
        <v>1000</v>
      </c>
      <c r="X103" s="29">
        <v>1000</v>
      </c>
      <c r="Y103" s="29">
        <v>0</v>
      </c>
      <c r="Z103" s="29">
        <v>1000</v>
      </c>
      <c r="AA103" s="29">
        <v>1000</v>
      </c>
      <c r="AB103" s="29">
        <v>0</v>
      </c>
      <c r="AC103" s="22">
        <f t="shared" si="35"/>
        <v>3980</v>
      </c>
      <c r="AD103" s="22">
        <f t="shared" si="36"/>
        <v>90</v>
      </c>
      <c r="AE103" s="29">
        <f t="shared" si="46"/>
        <v>411708</v>
      </c>
      <c r="AF103" s="29">
        <v>411762</v>
      </c>
      <c r="AG103" s="22">
        <f t="shared" si="40"/>
        <v>54</v>
      </c>
      <c r="AH103" s="29">
        <f t="shared" si="47"/>
        <v>410199</v>
      </c>
      <c r="AI103" s="29">
        <v>410258</v>
      </c>
      <c r="AJ103" s="22">
        <f t="shared" si="41"/>
        <v>59</v>
      </c>
      <c r="AK103" s="29">
        <f t="shared" si="48"/>
        <v>408626</v>
      </c>
      <c r="AL103" s="29">
        <v>408668</v>
      </c>
      <c r="AM103" s="22">
        <f t="shared" si="42"/>
        <v>42</v>
      </c>
    </row>
    <row r="104" spans="1:39" ht="18" customHeight="1" x14ac:dyDescent="0.35">
      <c r="A104" s="70">
        <f>'Energy - Master'!A103</f>
        <v>46123</v>
      </c>
      <c r="B104" s="29">
        <f t="shared" si="37"/>
        <v>820</v>
      </c>
      <c r="C104" s="29">
        <v>800</v>
      </c>
      <c r="D104" s="29">
        <v>190</v>
      </c>
      <c r="E104" s="22">
        <f t="shared" si="29"/>
        <v>210</v>
      </c>
      <c r="F104" s="22">
        <f t="shared" si="30"/>
        <v>1.8238095238095238</v>
      </c>
      <c r="G104" s="29">
        <f t="shared" si="38"/>
        <v>865</v>
      </c>
      <c r="H104" s="29">
        <v>800</v>
      </c>
      <c r="I104" s="29">
        <v>155</v>
      </c>
      <c r="J104" s="22">
        <f t="shared" si="31"/>
        <v>220</v>
      </c>
      <c r="K104" s="22">
        <f t="shared" si="32"/>
        <v>1.7954545454545454</v>
      </c>
      <c r="L104" s="29">
        <f t="shared" si="39"/>
        <v>825</v>
      </c>
      <c r="M104" s="29">
        <v>795</v>
      </c>
      <c r="N104" s="29"/>
      <c r="O104" s="22">
        <f t="shared" si="33"/>
        <v>30</v>
      </c>
      <c r="P104" s="22">
        <f t="shared" si="34"/>
        <v>2.6</v>
      </c>
      <c r="Q104" s="29">
        <v>990</v>
      </c>
      <c r="R104" s="29">
        <v>990</v>
      </c>
      <c r="S104" s="29">
        <v>0</v>
      </c>
      <c r="T104" s="29">
        <v>990</v>
      </c>
      <c r="U104" s="29">
        <v>960</v>
      </c>
      <c r="V104" s="29">
        <v>0</v>
      </c>
      <c r="W104" s="29">
        <v>1000</v>
      </c>
      <c r="X104" s="29">
        <v>680</v>
      </c>
      <c r="Y104" s="29">
        <v>0</v>
      </c>
      <c r="Z104" s="29">
        <v>1000</v>
      </c>
      <c r="AA104" s="29">
        <v>1000</v>
      </c>
      <c r="AB104" s="29">
        <v>0</v>
      </c>
      <c r="AC104" s="22">
        <f t="shared" si="35"/>
        <v>3630</v>
      </c>
      <c r="AD104" s="22">
        <f t="shared" si="36"/>
        <v>460</v>
      </c>
      <c r="AE104" s="29">
        <f t="shared" si="46"/>
        <v>411762</v>
      </c>
      <c r="AF104" s="29">
        <v>412145</v>
      </c>
      <c r="AG104" s="22">
        <f t="shared" si="40"/>
        <v>383</v>
      </c>
      <c r="AH104" s="29">
        <f t="shared" si="47"/>
        <v>410258</v>
      </c>
      <c r="AI104" s="29">
        <v>410653</v>
      </c>
      <c r="AJ104" s="22">
        <f t="shared" si="41"/>
        <v>395</v>
      </c>
      <c r="AK104" s="29">
        <f t="shared" si="48"/>
        <v>408668</v>
      </c>
      <c r="AL104" s="29">
        <v>408746</v>
      </c>
      <c r="AM104" s="22">
        <f t="shared" si="42"/>
        <v>78</v>
      </c>
    </row>
    <row r="105" spans="1:39" ht="18" customHeight="1" x14ac:dyDescent="0.35">
      <c r="A105" s="70">
        <f>'Energy - Master'!A104</f>
        <v>46124</v>
      </c>
      <c r="B105" s="29">
        <f t="shared" si="37"/>
        <v>800</v>
      </c>
      <c r="C105" s="29">
        <v>800</v>
      </c>
      <c r="D105" s="29">
        <v>0</v>
      </c>
      <c r="E105" s="22">
        <f t="shared" si="29"/>
        <v>0</v>
      </c>
      <c r="F105" s="22" t="str">
        <f t="shared" si="30"/>
        <v/>
      </c>
      <c r="G105" s="29">
        <f t="shared" si="38"/>
        <v>800</v>
      </c>
      <c r="H105" s="29">
        <v>800</v>
      </c>
      <c r="I105" s="29">
        <v>0</v>
      </c>
      <c r="J105" s="22">
        <f t="shared" si="31"/>
        <v>0</v>
      </c>
      <c r="K105" s="22" t="str">
        <f t="shared" si="32"/>
        <v/>
      </c>
      <c r="L105" s="29">
        <f t="shared" si="39"/>
        <v>795</v>
      </c>
      <c r="M105" s="29">
        <v>795</v>
      </c>
      <c r="N105" s="29"/>
      <c r="O105" s="22">
        <f t="shared" si="33"/>
        <v>0</v>
      </c>
      <c r="P105" s="22" t="str">
        <f t="shared" si="34"/>
        <v/>
      </c>
      <c r="Q105" s="29">
        <v>990</v>
      </c>
      <c r="R105" s="29">
        <v>990</v>
      </c>
      <c r="S105" s="29">
        <v>0</v>
      </c>
      <c r="T105" s="29">
        <v>960</v>
      </c>
      <c r="U105" s="29">
        <v>960</v>
      </c>
      <c r="V105" s="29">
        <v>0</v>
      </c>
      <c r="W105" s="29">
        <v>680</v>
      </c>
      <c r="X105" s="29">
        <v>680</v>
      </c>
      <c r="Y105" s="29">
        <v>0</v>
      </c>
      <c r="Z105" s="29">
        <v>1000</v>
      </c>
      <c r="AA105" s="29">
        <v>1000</v>
      </c>
      <c r="AB105" s="29">
        <v>0</v>
      </c>
      <c r="AC105" s="22">
        <f t="shared" si="35"/>
        <v>3630</v>
      </c>
      <c r="AD105" s="22">
        <f t="shared" si="36"/>
        <v>0</v>
      </c>
      <c r="AE105" s="29">
        <f t="shared" si="46"/>
        <v>412145</v>
      </c>
      <c r="AF105" s="29">
        <v>412145</v>
      </c>
      <c r="AG105" s="22">
        <f t="shared" si="40"/>
        <v>0</v>
      </c>
      <c r="AH105" s="29">
        <f t="shared" si="47"/>
        <v>410653</v>
      </c>
      <c r="AI105" s="29">
        <v>410653</v>
      </c>
      <c r="AJ105" s="22">
        <f t="shared" si="41"/>
        <v>0</v>
      </c>
      <c r="AK105" s="29">
        <f t="shared" si="48"/>
        <v>408746</v>
      </c>
      <c r="AL105" s="29">
        <v>408746</v>
      </c>
      <c r="AM105" s="22">
        <f t="shared" si="42"/>
        <v>0</v>
      </c>
    </row>
    <row r="106" spans="1:39" ht="18" customHeight="1" x14ac:dyDescent="0.35">
      <c r="A106" s="70">
        <f>'Energy - Master'!A105</f>
        <v>46125</v>
      </c>
      <c r="B106" s="29">
        <f t="shared" si="37"/>
        <v>800</v>
      </c>
      <c r="C106" s="29">
        <v>800</v>
      </c>
      <c r="D106" s="29">
        <v>210</v>
      </c>
      <c r="E106" s="22">
        <f t="shared" si="29"/>
        <v>210</v>
      </c>
      <c r="F106" s="22">
        <f t="shared" si="30"/>
        <v>2.3142857142857145</v>
      </c>
      <c r="G106" s="29">
        <f t="shared" si="38"/>
        <v>800</v>
      </c>
      <c r="H106" s="29">
        <v>800</v>
      </c>
      <c r="I106" s="29">
        <v>200</v>
      </c>
      <c r="J106" s="22">
        <f t="shared" si="31"/>
        <v>200</v>
      </c>
      <c r="K106" s="22">
        <f t="shared" si="32"/>
        <v>2.2050000000000001</v>
      </c>
      <c r="L106" s="29">
        <f t="shared" si="39"/>
        <v>795</v>
      </c>
      <c r="M106" s="29">
        <v>800</v>
      </c>
      <c r="N106" s="29">
        <v>60</v>
      </c>
      <c r="O106" s="22">
        <f t="shared" si="33"/>
        <v>55</v>
      </c>
      <c r="P106" s="22">
        <f t="shared" si="34"/>
        <v>2.4363636363636365</v>
      </c>
      <c r="Q106" s="29">
        <v>990</v>
      </c>
      <c r="R106" s="29">
        <v>990</v>
      </c>
      <c r="S106" s="29">
        <v>0</v>
      </c>
      <c r="T106" s="29">
        <v>960</v>
      </c>
      <c r="U106" s="29">
        <v>500</v>
      </c>
      <c r="V106" s="29">
        <v>0</v>
      </c>
      <c r="W106" s="29">
        <v>680</v>
      </c>
      <c r="X106" s="29">
        <v>680</v>
      </c>
      <c r="Y106" s="29">
        <v>0</v>
      </c>
      <c r="Z106" s="29">
        <v>1000</v>
      </c>
      <c r="AA106" s="29">
        <v>990</v>
      </c>
      <c r="AB106" s="29">
        <v>0</v>
      </c>
      <c r="AC106" s="22">
        <f t="shared" si="35"/>
        <v>3160</v>
      </c>
      <c r="AD106" s="22">
        <f t="shared" si="36"/>
        <v>465</v>
      </c>
      <c r="AE106" s="29">
        <f t="shared" si="46"/>
        <v>412145</v>
      </c>
      <c r="AF106" s="29">
        <v>412631</v>
      </c>
      <c r="AG106" s="22">
        <f t="shared" si="40"/>
        <v>486</v>
      </c>
      <c r="AH106" s="29">
        <f t="shared" si="47"/>
        <v>410653</v>
      </c>
      <c r="AI106" s="29">
        <v>411094</v>
      </c>
      <c r="AJ106" s="22">
        <f t="shared" si="41"/>
        <v>441</v>
      </c>
      <c r="AK106" s="29">
        <f t="shared" si="48"/>
        <v>408746</v>
      </c>
      <c r="AL106" s="29">
        <v>408880</v>
      </c>
      <c r="AM106" s="22">
        <f t="shared" si="42"/>
        <v>134</v>
      </c>
    </row>
    <row r="107" spans="1:39" ht="18" customHeight="1" x14ac:dyDescent="0.35">
      <c r="A107" s="70">
        <f>'Energy - Master'!A106</f>
        <v>46126</v>
      </c>
      <c r="B107" s="29">
        <f t="shared" si="37"/>
        <v>800</v>
      </c>
      <c r="C107" s="29">
        <v>750</v>
      </c>
      <c r="D107" s="29">
        <v>0</v>
      </c>
      <c r="E107" s="22">
        <f t="shared" si="29"/>
        <v>50</v>
      </c>
      <c r="F107" s="22">
        <f t="shared" si="30"/>
        <v>1.08</v>
      </c>
      <c r="G107" s="29">
        <f t="shared" si="38"/>
        <v>800</v>
      </c>
      <c r="H107" s="29">
        <v>750</v>
      </c>
      <c r="I107" s="29">
        <v>0</v>
      </c>
      <c r="J107" s="22">
        <f t="shared" si="31"/>
        <v>50</v>
      </c>
      <c r="K107" s="22">
        <f t="shared" si="32"/>
        <v>1.18</v>
      </c>
      <c r="L107" s="29">
        <f t="shared" si="39"/>
        <v>800</v>
      </c>
      <c r="M107" s="29">
        <v>750</v>
      </c>
      <c r="N107" s="29"/>
      <c r="O107" s="22">
        <f t="shared" si="33"/>
        <v>50</v>
      </c>
      <c r="P107" s="22">
        <f t="shared" si="34"/>
        <v>0.82</v>
      </c>
      <c r="Q107" s="29">
        <v>990</v>
      </c>
      <c r="R107" s="29">
        <v>990</v>
      </c>
      <c r="S107" s="29">
        <v>0</v>
      </c>
      <c r="T107" s="29">
        <v>500</v>
      </c>
      <c r="U107" s="29">
        <v>500</v>
      </c>
      <c r="V107" s="29">
        <v>0</v>
      </c>
      <c r="W107" s="29">
        <v>680</v>
      </c>
      <c r="X107" s="29">
        <v>680</v>
      </c>
      <c r="Y107" s="29">
        <v>0</v>
      </c>
      <c r="Z107" s="29">
        <v>990</v>
      </c>
      <c r="AA107" s="29">
        <v>990</v>
      </c>
      <c r="AB107" s="29">
        <v>0</v>
      </c>
      <c r="AC107" s="22">
        <f t="shared" si="35"/>
        <v>3160</v>
      </c>
      <c r="AD107" s="22">
        <f t="shared" si="36"/>
        <v>150</v>
      </c>
      <c r="AE107" s="29">
        <f t="shared" si="46"/>
        <v>412631</v>
      </c>
      <c r="AF107" s="29">
        <v>412685</v>
      </c>
      <c r="AG107" s="22">
        <f t="shared" si="40"/>
        <v>54</v>
      </c>
      <c r="AH107" s="29">
        <f t="shared" si="47"/>
        <v>411094</v>
      </c>
      <c r="AI107" s="29">
        <v>411153</v>
      </c>
      <c r="AJ107" s="22">
        <f t="shared" si="41"/>
        <v>59</v>
      </c>
      <c r="AK107" s="29">
        <f t="shared" si="48"/>
        <v>408880</v>
      </c>
      <c r="AL107" s="29">
        <v>408921</v>
      </c>
      <c r="AM107" s="22">
        <f t="shared" si="42"/>
        <v>41</v>
      </c>
    </row>
    <row r="108" spans="1:39" ht="18" customHeight="1" x14ac:dyDescent="0.35">
      <c r="A108" s="70">
        <f>'Energy - Master'!A107</f>
        <v>46127</v>
      </c>
      <c r="B108" s="29">
        <f t="shared" si="37"/>
        <v>750</v>
      </c>
      <c r="C108" s="29">
        <v>710</v>
      </c>
      <c r="D108" s="29">
        <v>0</v>
      </c>
      <c r="E108" s="22">
        <f t="shared" si="29"/>
        <v>40</v>
      </c>
      <c r="F108" s="22">
        <f t="shared" si="30"/>
        <v>2.8250000000000002</v>
      </c>
      <c r="G108" s="29">
        <f t="shared" si="38"/>
        <v>750</v>
      </c>
      <c r="H108" s="29">
        <v>710</v>
      </c>
      <c r="I108" s="29">
        <v>0</v>
      </c>
      <c r="J108" s="22">
        <f t="shared" si="31"/>
        <v>40</v>
      </c>
      <c r="K108" s="22">
        <f t="shared" si="32"/>
        <v>2.9</v>
      </c>
      <c r="L108" s="29">
        <f t="shared" si="39"/>
        <v>750</v>
      </c>
      <c r="M108" s="29">
        <v>740</v>
      </c>
      <c r="N108" s="29"/>
      <c r="O108" s="22">
        <f t="shared" si="33"/>
        <v>10</v>
      </c>
      <c r="P108" s="22">
        <f t="shared" si="34"/>
        <v>1.7</v>
      </c>
      <c r="Q108" s="29">
        <v>990</v>
      </c>
      <c r="R108" s="29">
        <v>990</v>
      </c>
      <c r="S108" s="29">
        <v>0</v>
      </c>
      <c r="T108" s="29">
        <v>500</v>
      </c>
      <c r="U108" s="29">
        <v>500</v>
      </c>
      <c r="V108" s="29">
        <v>0</v>
      </c>
      <c r="W108" s="29">
        <v>680</v>
      </c>
      <c r="X108" s="29">
        <v>680</v>
      </c>
      <c r="Y108" s="29">
        <v>0</v>
      </c>
      <c r="Z108" s="29">
        <v>990</v>
      </c>
      <c r="AA108" s="29">
        <v>990</v>
      </c>
      <c r="AB108" s="29">
        <v>0</v>
      </c>
      <c r="AC108" s="22">
        <f t="shared" si="35"/>
        <v>3160</v>
      </c>
      <c r="AD108" s="22">
        <f t="shared" si="36"/>
        <v>90</v>
      </c>
      <c r="AE108" s="29">
        <f t="shared" si="46"/>
        <v>412685</v>
      </c>
      <c r="AF108" s="29">
        <v>412798</v>
      </c>
      <c r="AG108" s="22">
        <f t="shared" si="40"/>
        <v>113</v>
      </c>
      <c r="AH108" s="29">
        <f t="shared" si="47"/>
        <v>411153</v>
      </c>
      <c r="AI108" s="29">
        <v>411269</v>
      </c>
      <c r="AJ108" s="22">
        <f t="shared" si="41"/>
        <v>116</v>
      </c>
      <c r="AK108" s="29">
        <f t="shared" si="48"/>
        <v>408921</v>
      </c>
      <c r="AL108" s="29">
        <v>408938</v>
      </c>
      <c r="AM108" s="22">
        <f t="shared" si="42"/>
        <v>17</v>
      </c>
    </row>
    <row r="109" spans="1:39" ht="18" customHeight="1" x14ac:dyDescent="0.35">
      <c r="A109" s="70">
        <f>'Energy - Master'!A108</f>
        <v>46128</v>
      </c>
      <c r="B109" s="29">
        <f t="shared" si="37"/>
        <v>710</v>
      </c>
      <c r="C109" s="29">
        <v>710</v>
      </c>
      <c r="D109" s="29">
        <v>0</v>
      </c>
      <c r="E109" s="22">
        <f t="shared" si="29"/>
        <v>0</v>
      </c>
      <c r="F109" s="22" t="str">
        <f t="shared" si="30"/>
        <v/>
      </c>
      <c r="G109" s="29">
        <f t="shared" si="38"/>
        <v>710</v>
      </c>
      <c r="H109" s="29">
        <v>710</v>
      </c>
      <c r="I109" s="29">
        <v>0</v>
      </c>
      <c r="J109" s="22">
        <f t="shared" si="31"/>
        <v>0</v>
      </c>
      <c r="K109" s="22" t="str">
        <f t="shared" si="32"/>
        <v/>
      </c>
      <c r="L109" s="29">
        <f t="shared" si="39"/>
        <v>740</v>
      </c>
      <c r="M109" s="29">
        <v>740</v>
      </c>
      <c r="N109" s="29">
        <v>0</v>
      </c>
      <c r="O109" s="22">
        <f t="shared" si="33"/>
        <v>0</v>
      </c>
      <c r="P109" s="22" t="str">
        <f t="shared" si="34"/>
        <v/>
      </c>
      <c r="Q109" s="29">
        <v>990</v>
      </c>
      <c r="R109" s="29">
        <v>990</v>
      </c>
      <c r="S109" s="29">
        <v>0</v>
      </c>
      <c r="T109" s="29">
        <v>500</v>
      </c>
      <c r="U109" s="29">
        <v>500</v>
      </c>
      <c r="V109" s="29">
        <v>0</v>
      </c>
      <c r="W109" s="29">
        <v>680</v>
      </c>
      <c r="X109" s="29">
        <v>680</v>
      </c>
      <c r="Y109" s="29">
        <v>0</v>
      </c>
      <c r="Z109" s="29">
        <v>990</v>
      </c>
      <c r="AA109" s="29">
        <v>990</v>
      </c>
      <c r="AB109" s="29">
        <v>0</v>
      </c>
      <c r="AC109" s="22">
        <f t="shared" si="35"/>
        <v>3160</v>
      </c>
      <c r="AD109" s="22">
        <f t="shared" si="36"/>
        <v>0</v>
      </c>
      <c r="AE109" s="29">
        <f t="shared" si="46"/>
        <v>412798</v>
      </c>
      <c r="AF109" s="29">
        <v>412798</v>
      </c>
      <c r="AG109" s="22">
        <f t="shared" si="40"/>
        <v>0</v>
      </c>
      <c r="AH109" s="29">
        <f t="shared" si="47"/>
        <v>411269</v>
      </c>
      <c r="AI109" s="29">
        <v>411269</v>
      </c>
      <c r="AJ109" s="22">
        <f t="shared" si="41"/>
        <v>0</v>
      </c>
      <c r="AK109" s="29">
        <f t="shared" si="48"/>
        <v>408938</v>
      </c>
      <c r="AL109" s="29">
        <v>408938</v>
      </c>
      <c r="AM109" s="22">
        <f t="shared" si="42"/>
        <v>0</v>
      </c>
    </row>
    <row r="110" spans="1:39" ht="18" customHeight="1" x14ac:dyDescent="0.35">
      <c r="A110" s="70">
        <f>'Energy - Master'!A109</f>
        <v>46129</v>
      </c>
      <c r="B110" s="29">
        <f t="shared" si="37"/>
        <v>710</v>
      </c>
      <c r="C110" s="29">
        <v>850</v>
      </c>
      <c r="D110" s="29">
        <v>420</v>
      </c>
      <c r="E110" s="22">
        <f t="shared" si="29"/>
        <v>280</v>
      </c>
      <c r="F110" s="22">
        <f t="shared" si="30"/>
        <v>2.4964285714285714</v>
      </c>
      <c r="G110" s="29">
        <f t="shared" si="38"/>
        <v>710</v>
      </c>
      <c r="H110" s="29">
        <v>850</v>
      </c>
      <c r="I110" s="29">
        <v>420</v>
      </c>
      <c r="J110" s="22">
        <f t="shared" si="31"/>
        <v>280</v>
      </c>
      <c r="K110" s="22">
        <f t="shared" si="32"/>
        <v>2.5428571428571427</v>
      </c>
      <c r="L110" s="29">
        <f t="shared" si="39"/>
        <v>740</v>
      </c>
      <c r="M110" s="29">
        <v>800</v>
      </c>
      <c r="N110" s="29">
        <v>70</v>
      </c>
      <c r="O110" s="22">
        <f t="shared" si="33"/>
        <v>10</v>
      </c>
      <c r="P110" s="22">
        <f t="shared" si="34"/>
        <v>1.9</v>
      </c>
      <c r="Q110" s="29">
        <v>990</v>
      </c>
      <c r="R110" s="29">
        <v>150</v>
      </c>
      <c r="S110" s="29">
        <v>0</v>
      </c>
      <c r="T110" s="29">
        <v>500</v>
      </c>
      <c r="U110" s="29">
        <v>900</v>
      </c>
      <c r="V110" s="29">
        <v>0</v>
      </c>
      <c r="W110" s="29">
        <v>680</v>
      </c>
      <c r="X110" s="29">
        <v>250</v>
      </c>
      <c r="Y110" s="29">
        <v>0</v>
      </c>
      <c r="Z110" s="29">
        <v>990</v>
      </c>
      <c r="AA110" s="29">
        <v>950</v>
      </c>
      <c r="AB110" s="29">
        <v>0</v>
      </c>
      <c r="AC110" s="22">
        <f t="shared" si="35"/>
        <v>2250</v>
      </c>
      <c r="AD110" s="22">
        <f t="shared" si="36"/>
        <v>570</v>
      </c>
      <c r="AE110" s="29">
        <f t="shared" si="46"/>
        <v>412798</v>
      </c>
      <c r="AF110" s="29">
        <v>413497</v>
      </c>
      <c r="AG110" s="22">
        <f t="shared" si="40"/>
        <v>699</v>
      </c>
      <c r="AH110" s="29">
        <f t="shared" si="47"/>
        <v>411269</v>
      </c>
      <c r="AI110" s="29">
        <v>411981</v>
      </c>
      <c r="AJ110" s="22">
        <f t="shared" si="41"/>
        <v>712</v>
      </c>
      <c r="AK110" s="29">
        <f t="shared" si="48"/>
        <v>408938</v>
      </c>
      <c r="AL110" s="29">
        <v>408957</v>
      </c>
      <c r="AM110" s="22">
        <f t="shared" si="42"/>
        <v>19</v>
      </c>
    </row>
    <row r="111" spans="1:39" ht="18" customHeight="1" x14ac:dyDescent="0.35">
      <c r="A111" s="70">
        <f>'Energy - Master'!A110</f>
        <v>46130</v>
      </c>
      <c r="B111" s="29">
        <f t="shared" si="37"/>
        <v>850</v>
      </c>
      <c r="C111" s="29">
        <v>850</v>
      </c>
      <c r="D111" s="29">
        <v>0</v>
      </c>
      <c r="E111" s="22">
        <f t="shared" si="29"/>
        <v>0</v>
      </c>
      <c r="F111" s="22" t="str">
        <f t="shared" si="30"/>
        <v/>
      </c>
      <c r="G111" s="29">
        <f t="shared" si="38"/>
        <v>850</v>
      </c>
      <c r="H111" s="29">
        <v>850</v>
      </c>
      <c r="I111" s="29">
        <v>0</v>
      </c>
      <c r="J111" s="22">
        <f t="shared" si="31"/>
        <v>0</v>
      </c>
      <c r="K111" s="22" t="str">
        <f t="shared" si="32"/>
        <v/>
      </c>
      <c r="L111" s="29">
        <f t="shared" si="39"/>
        <v>800</v>
      </c>
      <c r="M111" s="29">
        <v>800</v>
      </c>
      <c r="N111" s="29"/>
      <c r="O111" s="22">
        <f t="shared" si="33"/>
        <v>0</v>
      </c>
      <c r="P111" s="22" t="str">
        <f t="shared" si="34"/>
        <v/>
      </c>
      <c r="Q111" s="29">
        <v>150</v>
      </c>
      <c r="R111" s="29">
        <v>150</v>
      </c>
      <c r="S111" s="29">
        <v>0</v>
      </c>
      <c r="T111" s="29">
        <v>900</v>
      </c>
      <c r="U111" s="29">
        <v>900</v>
      </c>
      <c r="V111" s="29">
        <v>0</v>
      </c>
      <c r="W111" s="29">
        <v>250</v>
      </c>
      <c r="X111" s="29">
        <v>250</v>
      </c>
      <c r="Y111" s="29">
        <v>0</v>
      </c>
      <c r="Z111" s="29">
        <v>950</v>
      </c>
      <c r="AA111" s="29">
        <v>950</v>
      </c>
      <c r="AB111" s="29">
        <v>0</v>
      </c>
      <c r="AC111" s="22">
        <f t="shared" si="35"/>
        <v>2250</v>
      </c>
      <c r="AD111" s="22">
        <f t="shared" si="36"/>
        <v>0</v>
      </c>
      <c r="AE111" s="29">
        <f t="shared" si="46"/>
        <v>413497</v>
      </c>
      <c r="AF111" s="29">
        <v>413497</v>
      </c>
      <c r="AG111" s="22">
        <f t="shared" si="40"/>
        <v>0</v>
      </c>
      <c r="AH111" s="29">
        <f t="shared" si="47"/>
        <v>411981</v>
      </c>
      <c r="AI111" s="29">
        <v>411981</v>
      </c>
      <c r="AJ111" s="22">
        <f t="shared" si="41"/>
        <v>0</v>
      </c>
      <c r="AK111" s="29">
        <f t="shared" si="48"/>
        <v>408957</v>
      </c>
      <c r="AL111" s="29">
        <v>408957</v>
      </c>
      <c r="AM111" s="22">
        <f t="shared" si="42"/>
        <v>0</v>
      </c>
    </row>
    <row r="112" spans="1:39" ht="18" customHeight="1" x14ac:dyDescent="0.35">
      <c r="A112" s="70">
        <f>'Energy - Master'!A111</f>
        <v>46131</v>
      </c>
      <c r="B112" s="29">
        <f t="shared" si="37"/>
        <v>850</v>
      </c>
      <c r="C112" s="29">
        <v>850</v>
      </c>
      <c r="D112" s="29">
        <v>0</v>
      </c>
      <c r="E112" s="22">
        <f t="shared" si="29"/>
        <v>0</v>
      </c>
      <c r="F112" s="22" t="str">
        <f t="shared" si="30"/>
        <v/>
      </c>
      <c r="G112" s="29">
        <f t="shared" si="38"/>
        <v>850</v>
      </c>
      <c r="H112" s="29">
        <v>850</v>
      </c>
      <c r="I112" s="29">
        <v>0</v>
      </c>
      <c r="J112" s="22">
        <f t="shared" si="31"/>
        <v>0</v>
      </c>
      <c r="K112" s="22" t="str">
        <f t="shared" si="32"/>
        <v/>
      </c>
      <c r="L112" s="29">
        <f t="shared" si="39"/>
        <v>800</v>
      </c>
      <c r="M112" s="29">
        <v>800</v>
      </c>
      <c r="N112" s="29">
        <v>0</v>
      </c>
      <c r="O112" s="22">
        <f t="shared" si="33"/>
        <v>0</v>
      </c>
      <c r="P112" s="22" t="str">
        <f t="shared" si="34"/>
        <v/>
      </c>
      <c r="Q112" s="29">
        <v>150</v>
      </c>
      <c r="R112" s="29">
        <v>150</v>
      </c>
      <c r="S112" s="29">
        <v>0</v>
      </c>
      <c r="T112" s="29">
        <v>900</v>
      </c>
      <c r="U112" s="29">
        <v>900</v>
      </c>
      <c r="V112" s="29">
        <v>0</v>
      </c>
      <c r="W112" s="29">
        <v>250</v>
      </c>
      <c r="X112" s="29">
        <v>250</v>
      </c>
      <c r="Y112" s="29">
        <v>0</v>
      </c>
      <c r="Z112" s="29">
        <v>950</v>
      </c>
      <c r="AA112" s="29">
        <v>950</v>
      </c>
      <c r="AB112" s="29">
        <v>0</v>
      </c>
      <c r="AC112" s="22">
        <f t="shared" si="35"/>
        <v>2250</v>
      </c>
      <c r="AD112" s="22">
        <f t="shared" si="36"/>
        <v>0</v>
      </c>
      <c r="AE112" s="29">
        <f t="shared" si="46"/>
        <v>413497</v>
      </c>
      <c r="AF112" s="29">
        <v>413497</v>
      </c>
      <c r="AG112" s="22">
        <f t="shared" si="40"/>
        <v>0</v>
      </c>
      <c r="AH112" s="29">
        <f t="shared" si="47"/>
        <v>411981</v>
      </c>
      <c r="AI112" s="29">
        <v>411981</v>
      </c>
      <c r="AJ112" s="22">
        <f t="shared" si="41"/>
        <v>0</v>
      </c>
      <c r="AK112" s="29">
        <f t="shared" si="48"/>
        <v>408957</v>
      </c>
      <c r="AL112" s="29">
        <v>408957</v>
      </c>
      <c r="AM112" s="22">
        <f t="shared" si="42"/>
        <v>0</v>
      </c>
    </row>
    <row r="113" spans="1:39" ht="18" customHeight="1" x14ac:dyDescent="0.35">
      <c r="A113" s="70">
        <f>'Energy - Master'!A112</f>
        <v>46132</v>
      </c>
      <c r="B113" s="29">
        <f t="shared" si="37"/>
        <v>850</v>
      </c>
      <c r="C113" s="29">
        <v>800</v>
      </c>
      <c r="D113" s="29">
        <v>0</v>
      </c>
      <c r="E113" s="22">
        <f t="shared" si="29"/>
        <v>50</v>
      </c>
      <c r="F113" s="22">
        <f t="shared" si="30"/>
        <v>2.1</v>
      </c>
      <c r="G113" s="29">
        <f t="shared" si="38"/>
        <v>850</v>
      </c>
      <c r="H113" s="29">
        <v>800</v>
      </c>
      <c r="I113" s="29">
        <v>0</v>
      </c>
      <c r="J113" s="22">
        <f t="shared" si="31"/>
        <v>50</v>
      </c>
      <c r="K113" s="22">
        <f t="shared" si="32"/>
        <v>2.2400000000000002</v>
      </c>
      <c r="L113" s="29">
        <f t="shared" si="39"/>
        <v>800</v>
      </c>
      <c r="M113" s="29">
        <v>800</v>
      </c>
      <c r="N113" s="29">
        <v>30</v>
      </c>
      <c r="O113" s="22">
        <f t="shared" si="33"/>
        <v>30</v>
      </c>
      <c r="P113" s="22">
        <f t="shared" si="34"/>
        <v>2.6666666666666665</v>
      </c>
      <c r="Q113" s="29">
        <v>150</v>
      </c>
      <c r="R113" s="29">
        <v>150</v>
      </c>
      <c r="S113" s="29">
        <v>0</v>
      </c>
      <c r="T113" s="29">
        <v>900</v>
      </c>
      <c r="U113" s="29">
        <v>900</v>
      </c>
      <c r="V113" s="29">
        <v>0</v>
      </c>
      <c r="W113" s="29">
        <v>250</v>
      </c>
      <c r="X113" s="29">
        <v>220</v>
      </c>
      <c r="Y113" s="29">
        <v>0</v>
      </c>
      <c r="Z113" s="29">
        <v>950</v>
      </c>
      <c r="AA113" s="29">
        <v>950</v>
      </c>
      <c r="AB113" s="29">
        <v>0</v>
      </c>
      <c r="AC113" s="22">
        <f t="shared" si="35"/>
        <v>2220</v>
      </c>
      <c r="AD113" s="22">
        <f t="shared" si="36"/>
        <v>130</v>
      </c>
      <c r="AE113" s="29">
        <f t="shared" si="46"/>
        <v>413497</v>
      </c>
      <c r="AF113" s="29">
        <v>413602</v>
      </c>
      <c r="AG113" s="22">
        <f t="shared" si="40"/>
        <v>105</v>
      </c>
      <c r="AH113" s="29">
        <f t="shared" si="47"/>
        <v>411981</v>
      </c>
      <c r="AI113" s="29">
        <v>412093</v>
      </c>
      <c r="AJ113" s="22">
        <f t="shared" si="41"/>
        <v>112</v>
      </c>
      <c r="AK113" s="29">
        <f t="shared" si="48"/>
        <v>408957</v>
      </c>
      <c r="AL113" s="29">
        <v>409037</v>
      </c>
      <c r="AM113" s="22">
        <f t="shared" si="42"/>
        <v>80</v>
      </c>
    </row>
    <row r="114" spans="1:39" ht="18" customHeight="1" x14ac:dyDescent="0.35">
      <c r="A114" s="70">
        <f>'Energy - Master'!A113</f>
        <v>46133</v>
      </c>
      <c r="B114" s="29">
        <f t="shared" si="37"/>
        <v>800</v>
      </c>
      <c r="C114" s="29">
        <v>800</v>
      </c>
      <c r="D114" s="29">
        <v>0</v>
      </c>
      <c r="E114" s="22">
        <f t="shared" si="29"/>
        <v>0</v>
      </c>
      <c r="F114" s="22" t="str">
        <f t="shared" si="30"/>
        <v/>
      </c>
      <c r="G114" s="29">
        <f t="shared" si="38"/>
        <v>800</v>
      </c>
      <c r="H114" s="29">
        <v>800</v>
      </c>
      <c r="I114" s="29">
        <v>0</v>
      </c>
      <c r="J114" s="22">
        <f t="shared" si="31"/>
        <v>0</v>
      </c>
      <c r="K114" s="22" t="str">
        <f t="shared" si="32"/>
        <v/>
      </c>
      <c r="L114" s="29">
        <f t="shared" si="39"/>
        <v>800</v>
      </c>
      <c r="M114" s="29">
        <v>800</v>
      </c>
      <c r="N114" s="29">
        <v>0</v>
      </c>
      <c r="O114" s="22">
        <f t="shared" si="33"/>
        <v>0</v>
      </c>
      <c r="P114" s="22" t="str">
        <f t="shared" si="34"/>
        <v/>
      </c>
      <c r="Q114" s="29">
        <v>150</v>
      </c>
      <c r="R114" s="29">
        <v>150</v>
      </c>
      <c r="S114" s="29">
        <v>0</v>
      </c>
      <c r="T114" s="29">
        <v>900</v>
      </c>
      <c r="U114" s="29">
        <v>900</v>
      </c>
      <c r="V114" s="29">
        <v>0</v>
      </c>
      <c r="W114" s="29">
        <v>220</v>
      </c>
      <c r="X114" s="29">
        <v>220</v>
      </c>
      <c r="Y114" s="29">
        <v>0</v>
      </c>
      <c r="Z114" s="29">
        <v>950</v>
      </c>
      <c r="AA114" s="29">
        <v>950</v>
      </c>
      <c r="AB114" s="29">
        <v>0</v>
      </c>
      <c r="AC114" s="22">
        <f t="shared" si="35"/>
        <v>2220</v>
      </c>
      <c r="AD114" s="22">
        <f t="shared" si="36"/>
        <v>0</v>
      </c>
      <c r="AE114" s="29">
        <f t="shared" si="46"/>
        <v>413602</v>
      </c>
      <c r="AF114" s="29">
        <v>413602</v>
      </c>
      <c r="AG114" s="22">
        <f t="shared" si="40"/>
        <v>0</v>
      </c>
      <c r="AH114" s="29">
        <f t="shared" si="47"/>
        <v>412093</v>
      </c>
      <c r="AI114" s="29">
        <v>412093</v>
      </c>
      <c r="AJ114" s="22">
        <f t="shared" si="41"/>
        <v>0</v>
      </c>
      <c r="AK114" s="29">
        <f t="shared" si="48"/>
        <v>409037</v>
      </c>
      <c r="AL114" s="29">
        <v>409037</v>
      </c>
      <c r="AM114" s="22">
        <f t="shared" si="42"/>
        <v>0</v>
      </c>
    </row>
    <row r="115" spans="1:39" ht="18" customHeight="1" x14ac:dyDescent="0.35">
      <c r="A115" s="70">
        <f>'Energy - Master'!A114</f>
        <v>46134</v>
      </c>
      <c r="B115" s="29">
        <f t="shared" si="37"/>
        <v>800</v>
      </c>
      <c r="C115" s="29">
        <v>800</v>
      </c>
      <c r="D115" s="29">
        <v>0</v>
      </c>
      <c r="E115" s="22">
        <f t="shared" si="29"/>
        <v>0</v>
      </c>
      <c r="F115" s="22" t="str">
        <f t="shared" si="30"/>
        <v/>
      </c>
      <c r="G115" s="29">
        <f t="shared" si="38"/>
        <v>800</v>
      </c>
      <c r="H115" s="29">
        <v>800</v>
      </c>
      <c r="I115" s="29">
        <v>0</v>
      </c>
      <c r="J115" s="22">
        <f t="shared" si="31"/>
        <v>0</v>
      </c>
      <c r="K115" s="22" t="str">
        <f t="shared" si="32"/>
        <v/>
      </c>
      <c r="L115" s="29">
        <f t="shared" si="39"/>
        <v>800</v>
      </c>
      <c r="M115" s="29">
        <v>800</v>
      </c>
      <c r="N115" s="29">
        <v>0</v>
      </c>
      <c r="O115" s="22">
        <f t="shared" si="33"/>
        <v>0</v>
      </c>
      <c r="P115" s="22" t="str">
        <f t="shared" si="34"/>
        <v/>
      </c>
      <c r="Q115" s="29">
        <v>150</v>
      </c>
      <c r="R115" s="29">
        <v>150</v>
      </c>
      <c r="S115" s="29">
        <v>0</v>
      </c>
      <c r="T115" s="29">
        <v>900</v>
      </c>
      <c r="U115" s="29">
        <v>900</v>
      </c>
      <c r="V115" s="29">
        <v>0</v>
      </c>
      <c r="W115" s="29">
        <v>220</v>
      </c>
      <c r="X115" s="29">
        <v>220</v>
      </c>
      <c r="Y115" s="29">
        <v>0</v>
      </c>
      <c r="Z115" s="29">
        <v>950</v>
      </c>
      <c r="AA115" s="29">
        <v>950</v>
      </c>
      <c r="AB115" s="29">
        <v>0</v>
      </c>
      <c r="AC115" s="22">
        <f t="shared" si="35"/>
        <v>2220</v>
      </c>
      <c r="AD115" s="22">
        <f t="shared" si="36"/>
        <v>0</v>
      </c>
      <c r="AE115" s="29">
        <f t="shared" si="46"/>
        <v>413602</v>
      </c>
      <c r="AF115" s="29">
        <v>413602</v>
      </c>
      <c r="AG115" s="22">
        <f t="shared" si="40"/>
        <v>0</v>
      </c>
      <c r="AH115" s="29">
        <f t="shared" si="47"/>
        <v>412093</v>
      </c>
      <c r="AI115" s="29">
        <v>412093</v>
      </c>
      <c r="AJ115" s="22">
        <f t="shared" si="41"/>
        <v>0</v>
      </c>
      <c r="AK115" s="29">
        <f t="shared" si="48"/>
        <v>409037</v>
      </c>
      <c r="AL115" s="29">
        <v>409037</v>
      </c>
      <c r="AM115" s="22">
        <f t="shared" si="42"/>
        <v>0</v>
      </c>
    </row>
    <row r="116" spans="1:39" ht="18" customHeight="1" x14ac:dyDescent="0.35">
      <c r="A116" s="70">
        <f>'Energy - Master'!A115</f>
        <v>46135</v>
      </c>
      <c r="B116" s="29">
        <f t="shared" si="37"/>
        <v>800</v>
      </c>
      <c r="C116" s="29">
        <v>800</v>
      </c>
      <c r="D116" s="29">
        <v>0</v>
      </c>
      <c r="E116" s="22">
        <f t="shared" si="29"/>
        <v>0</v>
      </c>
      <c r="F116" s="22" t="str">
        <f t="shared" si="30"/>
        <v/>
      </c>
      <c r="G116" s="29">
        <f t="shared" si="38"/>
        <v>800</v>
      </c>
      <c r="H116" s="29">
        <v>800</v>
      </c>
      <c r="I116" s="29">
        <v>0</v>
      </c>
      <c r="J116" s="22">
        <f t="shared" si="31"/>
        <v>0</v>
      </c>
      <c r="K116" s="22" t="str">
        <f t="shared" si="32"/>
        <v/>
      </c>
      <c r="L116" s="29">
        <f t="shared" si="39"/>
        <v>800</v>
      </c>
      <c r="M116" s="29">
        <v>800</v>
      </c>
      <c r="N116" s="29">
        <v>0</v>
      </c>
      <c r="O116" s="22">
        <f t="shared" si="33"/>
        <v>0</v>
      </c>
      <c r="P116" s="22" t="str">
        <f t="shared" si="34"/>
        <v/>
      </c>
      <c r="Q116" s="29">
        <v>150</v>
      </c>
      <c r="R116" s="29">
        <v>150</v>
      </c>
      <c r="S116" s="29">
        <v>0</v>
      </c>
      <c r="T116" s="29">
        <v>900</v>
      </c>
      <c r="U116" s="29">
        <v>900</v>
      </c>
      <c r="V116" s="29">
        <v>0</v>
      </c>
      <c r="W116" s="29">
        <v>220</v>
      </c>
      <c r="X116" s="29">
        <v>220</v>
      </c>
      <c r="Y116" s="29">
        <v>0</v>
      </c>
      <c r="Z116" s="29">
        <v>950</v>
      </c>
      <c r="AA116" s="29">
        <v>950</v>
      </c>
      <c r="AB116" s="29">
        <v>0</v>
      </c>
      <c r="AC116" s="22">
        <f t="shared" si="35"/>
        <v>2220</v>
      </c>
      <c r="AD116" s="22">
        <f t="shared" si="36"/>
        <v>0</v>
      </c>
      <c r="AE116" s="29">
        <f t="shared" si="46"/>
        <v>413602</v>
      </c>
      <c r="AF116" s="29">
        <v>413602</v>
      </c>
      <c r="AG116" s="22">
        <f t="shared" si="40"/>
        <v>0</v>
      </c>
      <c r="AH116" s="29">
        <f t="shared" si="47"/>
        <v>412093</v>
      </c>
      <c r="AI116" s="29">
        <v>412093</v>
      </c>
      <c r="AJ116" s="22">
        <f t="shared" si="41"/>
        <v>0</v>
      </c>
      <c r="AK116" s="29">
        <f t="shared" si="48"/>
        <v>409037</v>
      </c>
      <c r="AL116" s="29">
        <v>409037</v>
      </c>
      <c r="AM116" s="22">
        <f t="shared" si="42"/>
        <v>0</v>
      </c>
    </row>
    <row r="117" spans="1:39" ht="18" customHeight="1" x14ac:dyDescent="0.35">
      <c r="A117" s="70">
        <f>'Energy - Master'!A116</f>
        <v>46136</v>
      </c>
      <c r="B117" s="29">
        <f t="shared" si="37"/>
        <v>800</v>
      </c>
      <c r="C117" s="29">
        <v>720</v>
      </c>
      <c r="D117" s="29">
        <v>0</v>
      </c>
      <c r="E117" s="22">
        <f t="shared" si="29"/>
        <v>80</v>
      </c>
      <c r="F117" s="22">
        <f t="shared" si="30"/>
        <v>2.4874999999999998</v>
      </c>
      <c r="G117" s="29">
        <f t="shared" si="38"/>
        <v>800</v>
      </c>
      <c r="H117" s="29">
        <v>770</v>
      </c>
      <c r="I117" s="29">
        <v>0</v>
      </c>
      <c r="J117" s="22">
        <f t="shared" si="31"/>
        <v>30</v>
      </c>
      <c r="K117" s="22">
        <f t="shared" si="32"/>
        <v>2.7333333333333334</v>
      </c>
      <c r="L117" s="29">
        <f t="shared" si="39"/>
        <v>800</v>
      </c>
      <c r="M117" s="29">
        <v>785</v>
      </c>
      <c r="N117" s="29"/>
      <c r="O117" s="22">
        <f t="shared" si="33"/>
        <v>15</v>
      </c>
      <c r="P117" s="22">
        <f t="shared" si="34"/>
        <v>2.0666666666666669</v>
      </c>
      <c r="Q117" s="29">
        <v>150</v>
      </c>
      <c r="R117" s="29">
        <v>150</v>
      </c>
      <c r="S117" s="29">
        <v>0</v>
      </c>
      <c r="T117" s="29">
        <v>900</v>
      </c>
      <c r="U117" s="29">
        <v>900</v>
      </c>
      <c r="V117" s="29">
        <v>0</v>
      </c>
      <c r="W117" s="29">
        <v>220</v>
      </c>
      <c r="X117" s="29">
        <v>220</v>
      </c>
      <c r="Y117" s="29">
        <v>0</v>
      </c>
      <c r="Z117" s="29">
        <v>950</v>
      </c>
      <c r="AA117" s="29">
        <v>950</v>
      </c>
      <c r="AB117" s="29">
        <v>0</v>
      </c>
      <c r="AC117" s="22">
        <f t="shared" si="35"/>
        <v>2220</v>
      </c>
      <c r="AD117" s="22">
        <f t="shared" si="36"/>
        <v>125</v>
      </c>
      <c r="AE117" s="29">
        <f t="shared" si="46"/>
        <v>413602</v>
      </c>
      <c r="AF117" s="29">
        <v>413801</v>
      </c>
      <c r="AG117" s="22">
        <f t="shared" si="40"/>
        <v>199</v>
      </c>
      <c r="AH117" s="29">
        <f t="shared" si="47"/>
        <v>412093</v>
      </c>
      <c r="AI117" s="29">
        <v>412175</v>
      </c>
      <c r="AJ117" s="22">
        <f t="shared" si="41"/>
        <v>82</v>
      </c>
      <c r="AK117" s="29">
        <f t="shared" si="48"/>
        <v>409037</v>
      </c>
      <c r="AL117" s="29">
        <v>409068</v>
      </c>
      <c r="AM117" s="22">
        <f t="shared" si="42"/>
        <v>31</v>
      </c>
    </row>
    <row r="118" spans="1:39" ht="18" customHeight="1" x14ac:dyDescent="0.35">
      <c r="A118" s="70">
        <f>'Energy - Master'!A117</f>
        <v>46137</v>
      </c>
      <c r="B118" s="29">
        <f t="shared" si="37"/>
        <v>720</v>
      </c>
      <c r="C118" s="29">
        <v>720</v>
      </c>
      <c r="D118" s="29">
        <v>0</v>
      </c>
      <c r="E118" s="22">
        <f t="shared" si="29"/>
        <v>0</v>
      </c>
      <c r="F118" s="22" t="str">
        <f t="shared" si="30"/>
        <v/>
      </c>
      <c r="G118" s="29">
        <f t="shared" si="38"/>
        <v>770</v>
      </c>
      <c r="H118" s="29">
        <v>770</v>
      </c>
      <c r="I118" s="29">
        <v>0</v>
      </c>
      <c r="J118" s="22">
        <f t="shared" si="31"/>
        <v>0</v>
      </c>
      <c r="K118" s="22" t="str">
        <f t="shared" si="32"/>
        <v/>
      </c>
      <c r="L118" s="29">
        <f t="shared" si="39"/>
        <v>785</v>
      </c>
      <c r="M118" s="29">
        <v>785</v>
      </c>
      <c r="N118" s="29"/>
      <c r="O118" s="22">
        <f t="shared" si="33"/>
        <v>0</v>
      </c>
      <c r="P118" s="22" t="str">
        <f t="shared" si="34"/>
        <v/>
      </c>
      <c r="Q118" s="29">
        <v>150</v>
      </c>
      <c r="R118" s="29">
        <v>150</v>
      </c>
      <c r="S118" s="29">
        <v>0</v>
      </c>
      <c r="T118" s="29">
        <v>900</v>
      </c>
      <c r="U118" s="29">
        <v>900</v>
      </c>
      <c r="V118" s="29">
        <v>0</v>
      </c>
      <c r="W118" s="29">
        <v>220</v>
      </c>
      <c r="X118" s="29">
        <v>220</v>
      </c>
      <c r="Y118" s="29">
        <v>0</v>
      </c>
      <c r="Z118" s="29">
        <v>950</v>
      </c>
      <c r="AA118" s="29">
        <v>950</v>
      </c>
      <c r="AB118" s="29">
        <v>0</v>
      </c>
      <c r="AC118" s="22">
        <f t="shared" si="35"/>
        <v>2220</v>
      </c>
      <c r="AD118" s="22">
        <f t="shared" si="36"/>
        <v>0</v>
      </c>
      <c r="AE118" s="29">
        <f t="shared" si="46"/>
        <v>413801</v>
      </c>
      <c r="AF118" s="29">
        <v>413801</v>
      </c>
      <c r="AG118" s="22">
        <f t="shared" si="40"/>
        <v>0</v>
      </c>
      <c r="AH118" s="29">
        <f t="shared" si="47"/>
        <v>412175</v>
      </c>
      <c r="AI118" s="29">
        <v>412175</v>
      </c>
      <c r="AJ118" s="22">
        <f t="shared" si="41"/>
        <v>0</v>
      </c>
      <c r="AK118" s="29">
        <f t="shared" si="48"/>
        <v>409068</v>
      </c>
      <c r="AL118" s="29">
        <v>409068</v>
      </c>
      <c r="AM118" s="22">
        <f t="shared" si="42"/>
        <v>0</v>
      </c>
    </row>
    <row r="119" spans="1:39" ht="18" customHeight="1" x14ac:dyDescent="0.35">
      <c r="A119" s="70">
        <f>'Energy - Master'!A118</f>
        <v>46138</v>
      </c>
      <c r="B119" s="29">
        <f t="shared" si="37"/>
        <v>720</v>
      </c>
      <c r="C119" s="29">
        <v>720</v>
      </c>
      <c r="D119" s="29">
        <v>0</v>
      </c>
      <c r="E119" s="22">
        <f t="shared" si="29"/>
        <v>0</v>
      </c>
      <c r="F119" s="22" t="str">
        <f t="shared" si="30"/>
        <v/>
      </c>
      <c r="G119" s="29">
        <f t="shared" si="38"/>
        <v>770</v>
      </c>
      <c r="H119" s="29">
        <v>770</v>
      </c>
      <c r="I119" s="29">
        <v>0</v>
      </c>
      <c r="J119" s="22">
        <f t="shared" si="31"/>
        <v>0</v>
      </c>
      <c r="K119" s="22" t="str">
        <f t="shared" si="32"/>
        <v/>
      </c>
      <c r="L119" s="29">
        <f t="shared" si="39"/>
        <v>785</v>
      </c>
      <c r="M119" s="29">
        <v>785</v>
      </c>
      <c r="N119" s="29"/>
      <c r="O119" s="22">
        <f t="shared" si="33"/>
        <v>0</v>
      </c>
      <c r="P119" s="22" t="str">
        <f t="shared" si="34"/>
        <v/>
      </c>
      <c r="Q119" s="29">
        <v>150</v>
      </c>
      <c r="R119" s="29">
        <v>950</v>
      </c>
      <c r="S119" s="29">
        <v>800</v>
      </c>
      <c r="T119" s="29">
        <v>900</v>
      </c>
      <c r="U119" s="29">
        <v>900</v>
      </c>
      <c r="V119" s="29">
        <v>0</v>
      </c>
      <c r="W119" s="29">
        <v>220</v>
      </c>
      <c r="X119" s="29">
        <v>420</v>
      </c>
      <c r="Y119" s="29">
        <v>200</v>
      </c>
      <c r="Z119" s="29">
        <v>950</v>
      </c>
      <c r="AA119" s="29">
        <v>950</v>
      </c>
      <c r="AB119" s="29">
        <v>0</v>
      </c>
      <c r="AC119" s="22">
        <f t="shared" si="35"/>
        <v>3220</v>
      </c>
      <c r="AD119" s="22">
        <f t="shared" si="36"/>
        <v>0</v>
      </c>
      <c r="AE119" s="29">
        <f t="shared" si="46"/>
        <v>413801</v>
      </c>
      <c r="AF119" s="29">
        <v>413801</v>
      </c>
      <c r="AG119" s="22">
        <f t="shared" si="40"/>
        <v>0</v>
      </c>
      <c r="AH119" s="29">
        <f t="shared" si="47"/>
        <v>412175</v>
      </c>
      <c r="AI119" s="29">
        <v>412175</v>
      </c>
      <c r="AJ119" s="22">
        <f t="shared" si="41"/>
        <v>0</v>
      </c>
      <c r="AK119" s="29">
        <f t="shared" si="48"/>
        <v>409068</v>
      </c>
      <c r="AL119" s="29">
        <v>409068</v>
      </c>
      <c r="AM119" s="22">
        <f t="shared" si="42"/>
        <v>0</v>
      </c>
    </row>
    <row r="120" spans="1:39" ht="18" customHeight="1" x14ac:dyDescent="0.35">
      <c r="A120" s="70">
        <f>'Energy - Master'!A119</f>
        <v>46139</v>
      </c>
      <c r="B120" s="29">
        <f t="shared" si="37"/>
        <v>720</v>
      </c>
      <c r="C120" s="29">
        <v>695</v>
      </c>
      <c r="D120" s="29">
        <v>0</v>
      </c>
      <c r="E120" s="22">
        <f t="shared" si="29"/>
        <v>25</v>
      </c>
      <c r="F120" s="22">
        <f t="shared" si="30"/>
        <v>2.4</v>
      </c>
      <c r="G120" s="29">
        <f t="shared" si="38"/>
        <v>770</v>
      </c>
      <c r="H120" s="29">
        <v>745</v>
      </c>
      <c r="I120" s="29">
        <v>0</v>
      </c>
      <c r="J120" s="22">
        <f t="shared" si="31"/>
        <v>25</v>
      </c>
      <c r="K120" s="22">
        <f t="shared" si="32"/>
        <v>2.56</v>
      </c>
      <c r="L120" s="29">
        <f t="shared" si="39"/>
        <v>785</v>
      </c>
      <c r="M120" s="29">
        <v>765</v>
      </c>
      <c r="N120" s="29"/>
      <c r="O120" s="22">
        <f t="shared" si="33"/>
        <v>20</v>
      </c>
      <c r="P120" s="22">
        <f t="shared" si="34"/>
        <v>2.25</v>
      </c>
      <c r="Q120" s="29">
        <v>950</v>
      </c>
      <c r="R120" s="29">
        <v>950</v>
      </c>
      <c r="S120" s="29">
        <v>0</v>
      </c>
      <c r="T120" s="29">
        <v>900</v>
      </c>
      <c r="U120" s="29">
        <v>900</v>
      </c>
      <c r="V120" s="29">
        <v>0</v>
      </c>
      <c r="W120" s="29">
        <v>420</v>
      </c>
      <c r="X120" s="29">
        <v>420</v>
      </c>
      <c r="Y120" s="29">
        <v>0</v>
      </c>
      <c r="Z120" s="29">
        <v>950</v>
      </c>
      <c r="AA120" s="29">
        <v>950</v>
      </c>
      <c r="AB120" s="29">
        <v>0</v>
      </c>
      <c r="AC120" s="22">
        <f t="shared" si="35"/>
        <v>3220</v>
      </c>
      <c r="AD120" s="22">
        <f t="shared" si="36"/>
        <v>70</v>
      </c>
      <c r="AE120" s="29">
        <f t="shared" si="46"/>
        <v>413801</v>
      </c>
      <c r="AF120" s="29">
        <v>413861</v>
      </c>
      <c r="AG120" s="22">
        <f t="shared" si="40"/>
        <v>60</v>
      </c>
      <c r="AH120" s="29">
        <f t="shared" si="47"/>
        <v>412175</v>
      </c>
      <c r="AI120" s="29">
        <v>412239</v>
      </c>
      <c r="AJ120" s="22">
        <f t="shared" si="41"/>
        <v>64</v>
      </c>
      <c r="AK120" s="29">
        <f t="shared" si="48"/>
        <v>409068</v>
      </c>
      <c r="AL120" s="29">
        <v>409113</v>
      </c>
      <c r="AM120" s="22">
        <f t="shared" si="42"/>
        <v>45</v>
      </c>
    </row>
    <row r="121" spans="1:39" ht="18" customHeight="1" x14ac:dyDescent="0.35">
      <c r="A121" s="70">
        <f>'Energy - Master'!A120</f>
        <v>46140</v>
      </c>
      <c r="B121" s="29">
        <f t="shared" si="37"/>
        <v>695</v>
      </c>
      <c r="C121" s="29">
        <v>695</v>
      </c>
      <c r="D121" s="29">
        <v>0</v>
      </c>
      <c r="E121" s="22">
        <f t="shared" si="29"/>
        <v>0</v>
      </c>
      <c r="F121" s="22" t="str">
        <f t="shared" si="30"/>
        <v/>
      </c>
      <c r="G121" s="29">
        <f t="shared" si="38"/>
        <v>745</v>
      </c>
      <c r="H121" s="29">
        <v>745</v>
      </c>
      <c r="I121" s="29">
        <v>0</v>
      </c>
      <c r="J121" s="22">
        <f t="shared" si="31"/>
        <v>0</v>
      </c>
      <c r="K121" s="22" t="str">
        <f t="shared" si="32"/>
        <v/>
      </c>
      <c r="L121" s="29">
        <f t="shared" si="39"/>
        <v>765</v>
      </c>
      <c r="M121" s="29">
        <v>765</v>
      </c>
      <c r="N121" s="29"/>
      <c r="O121" s="22">
        <f t="shared" si="33"/>
        <v>0</v>
      </c>
      <c r="P121" s="22" t="str">
        <f t="shared" si="34"/>
        <v/>
      </c>
      <c r="Q121" s="29">
        <v>950</v>
      </c>
      <c r="R121" s="29">
        <v>950</v>
      </c>
      <c r="S121" s="29">
        <v>0</v>
      </c>
      <c r="T121" s="29">
        <v>900</v>
      </c>
      <c r="U121" s="29">
        <v>900</v>
      </c>
      <c r="V121" s="29">
        <v>0</v>
      </c>
      <c r="W121" s="29">
        <v>420</v>
      </c>
      <c r="X121" s="29">
        <v>420</v>
      </c>
      <c r="Y121" s="29">
        <v>0</v>
      </c>
      <c r="Z121" s="29">
        <v>950</v>
      </c>
      <c r="AA121" s="29">
        <v>950</v>
      </c>
      <c r="AB121" s="29">
        <v>0</v>
      </c>
      <c r="AC121" s="22">
        <f t="shared" si="35"/>
        <v>3220</v>
      </c>
      <c r="AD121" s="22">
        <f t="shared" si="36"/>
        <v>0</v>
      </c>
      <c r="AE121" s="29">
        <f t="shared" si="46"/>
        <v>413861</v>
      </c>
      <c r="AF121" s="29">
        <v>413861</v>
      </c>
      <c r="AG121" s="22">
        <f t="shared" si="40"/>
        <v>0</v>
      </c>
      <c r="AH121" s="29">
        <f t="shared" si="47"/>
        <v>412239</v>
      </c>
      <c r="AI121" s="29">
        <v>412239</v>
      </c>
      <c r="AJ121" s="22">
        <f t="shared" si="41"/>
        <v>0</v>
      </c>
      <c r="AK121" s="29">
        <f t="shared" si="48"/>
        <v>409113</v>
      </c>
      <c r="AL121" s="29">
        <v>409113</v>
      </c>
      <c r="AM121" s="22">
        <f t="shared" si="42"/>
        <v>0</v>
      </c>
    </row>
    <row r="122" spans="1:39" ht="18" customHeight="1" x14ac:dyDescent="0.35">
      <c r="A122" s="70">
        <f>'Energy - Master'!A121</f>
        <v>46141</v>
      </c>
      <c r="B122" s="29">
        <f t="shared" si="37"/>
        <v>695</v>
      </c>
      <c r="C122" s="29">
        <v>800</v>
      </c>
      <c r="D122" s="29">
        <v>170</v>
      </c>
      <c r="E122" s="22">
        <f t="shared" si="29"/>
        <v>65</v>
      </c>
      <c r="F122" s="22">
        <f t="shared" si="30"/>
        <v>3.7230769230769232</v>
      </c>
      <c r="G122" s="29">
        <f t="shared" si="38"/>
        <v>745</v>
      </c>
      <c r="H122" s="29">
        <v>800</v>
      </c>
      <c r="I122" s="29">
        <v>355</v>
      </c>
      <c r="J122" s="22">
        <f t="shared" si="31"/>
        <v>300</v>
      </c>
      <c r="K122" s="22">
        <f t="shared" si="32"/>
        <v>3.2666666666666666</v>
      </c>
      <c r="L122" s="29">
        <f t="shared" si="39"/>
        <v>765</v>
      </c>
      <c r="M122" s="29">
        <v>800</v>
      </c>
      <c r="N122" s="29">
        <v>285</v>
      </c>
      <c r="O122" s="22">
        <f t="shared" si="33"/>
        <v>250</v>
      </c>
      <c r="P122" s="22">
        <f t="shared" si="34"/>
        <v>3.5760000000000001</v>
      </c>
      <c r="Q122" s="29">
        <v>950</v>
      </c>
      <c r="R122" s="29">
        <v>910</v>
      </c>
      <c r="S122" s="29">
        <v>0</v>
      </c>
      <c r="T122" s="29">
        <v>900</v>
      </c>
      <c r="U122" s="29">
        <v>950</v>
      </c>
      <c r="V122" s="29">
        <v>50</v>
      </c>
      <c r="W122" s="29">
        <v>420</v>
      </c>
      <c r="X122" s="29">
        <v>600</v>
      </c>
      <c r="Y122" s="29">
        <v>180</v>
      </c>
      <c r="Z122" s="29">
        <v>950</v>
      </c>
      <c r="AA122" s="29">
        <v>950</v>
      </c>
      <c r="AB122" s="29">
        <v>0</v>
      </c>
      <c r="AC122" s="22">
        <f t="shared" si="35"/>
        <v>3410</v>
      </c>
      <c r="AD122" s="22">
        <f t="shared" si="36"/>
        <v>615</v>
      </c>
      <c r="AE122" s="29">
        <f t="shared" si="46"/>
        <v>413861</v>
      </c>
      <c r="AF122" s="29">
        <v>414103</v>
      </c>
      <c r="AG122" s="22">
        <f t="shared" si="40"/>
        <v>242</v>
      </c>
      <c r="AH122" s="29">
        <f t="shared" si="47"/>
        <v>412239</v>
      </c>
      <c r="AI122" s="29">
        <v>413219</v>
      </c>
      <c r="AJ122" s="22">
        <f t="shared" si="41"/>
        <v>980</v>
      </c>
      <c r="AK122" s="29">
        <f t="shared" si="48"/>
        <v>409113</v>
      </c>
      <c r="AL122" s="29">
        <v>410007</v>
      </c>
      <c r="AM122" s="22">
        <f t="shared" si="42"/>
        <v>894</v>
      </c>
    </row>
    <row r="123" spans="1:39" ht="18" customHeight="1" x14ac:dyDescent="0.35">
      <c r="A123" s="70">
        <f>'Energy - Master'!A122</f>
        <v>46142</v>
      </c>
      <c r="B123" s="29">
        <f t="shared" si="37"/>
        <v>800</v>
      </c>
      <c r="C123" s="29">
        <v>800</v>
      </c>
      <c r="D123" s="29">
        <v>50</v>
      </c>
      <c r="E123" s="22">
        <f t="shared" si="29"/>
        <v>50</v>
      </c>
      <c r="F123" s="22">
        <f t="shared" si="30"/>
        <v>2.16</v>
      </c>
      <c r="G123" s="29">
        <f t="shared" si="38"/>
        <v>800</v>
      </c>
      <c r="H123" s="29">
        <v>800</v>
      </c>
      <c r="I123" s="29">
        <v>80</v>
      </c>
      <c r="J123" s="22">
        <f t="shared" si="31"/>
        <v>80</v>
      </c>
      <c r="K123" s="22">
        <f t="shared" si="32"/>
        <v>2</v>
      </c>
      <c r="L123" s="29">
        <f t="shared" si="39"/>
        <v>800</v>
      </c>
      <c r="M123" s="29">
        <v>800</v>
      </c>
      <c r="N123" s="29">
        <v>80</v>
      </c>
      <c r="O123" s="22">
        <f t="shared" si="33"/>
        <v>80</v>
      </c>
      <c r="P123" s="22">
        <f t="shared" si="34"/>
        <v>1.95</v>
      </c>
      <c r="Q123" s="29">
        <v>910</v>
      </c>
      <c r="R123" s="29">
        <v>910</v>
      </c>
      <c r="S123" s="29">
        <v>0</v>
      </c>
      <c r="T123" s="29">
        <v>950</v>
      </c>
      <c r="U123" s="29">
        <v>740</v>
      </c>
      <c r="V123" s="29">
        <v>0</v>
      </c>
      <c r="W123" s="29">
        <v>600</v>
      </c>
      <c r="X123" s="29">
        <v>600</v>
      </c>
      <c r="Y123" s="29">
        <v>0</v>
      </c>
      <c r="Z123" s="29">
        <v>950</v>
      </c>
      <c r="AA123" s="29">
        <v>950</v>
      </c>
      <c r="AB123" s="29">
        <v>0</v>
      </c>
      <c r="AC123" s="22">
        <f t="shared" si="35"/>
        <v>3200</v>
      </c>
      <c r="AD123" s="22">
        <f t="shared" si="36"/>
        <v>210</v>
      </c>
      <c r="AE123" s="29">
        <f t="shared" si="46"/>
        <v>414103</v>
      </c>
      <c r="AF123" s="29">
        <v>414211</v>
      </c>
      <c r="AG123" s="22">
        <f t="shared" si="40"/>
        <v>108</v>
      </c>
      <c r="AH123" s="29">
        <f t="shared" si="47"/>
        <v>413219</v>
      </c>
      <c r="AI123" s="29">
        <v>413379</v>
      </c>
      <c r="AJ123" s="22">
        <f t="shared" si="41"/>
        <v>160</v>
      </c>
      <c r="AK123" s="29">
        <f t="shared" si="48"/>
        <v>410007</v>
      </c>
      <c r="AL123" s="29">
        <v>410163</v>
      </c>
      <c r="AM123" s="22">
        <f t="shared" si="42"/>
        <v>156</v>
      </c>
    </row>
    <row r="124" spans="1:39" ht="18" customHeight="1" x14ac:dyDescent="0.35">
      <c r="A124" s="70">
        <f>'Energy - Master'!A123</f>
        <v>46143</v>
      </c>
      <c r="B124" s="29">
        <v>800</v>
      </c>
      <c r="C124" s="29">
        <v>800</v>
      </c>
      <c r="D124" s="29"/>
      <c r="E124" s="22">
        <f t="shared" ref="E124:E154" si="49">(B124+D124)-C124</f>
        <v>0</v>
      </c>
      <c r="F124" s="22" t="e">
        <f t="shared" ref="F124:F184" si="50">AG124/E124</f>
        <v>#DIV/0!</v>
      </c>
      <c r="G124" s="29">
        <v>800</v>
      </c>
      <c r="H124" s="29">
        <v>800</v>
      </c>
      <c r="I124" s="29"/>
      <c r="J124" s="22">
        <f t="shared" ref="J124:J184" si="51">(G124+I124)-H124</f>
        <v>0</v>
      </c>
      <c r="K124" s="22" t="e">
        <f t="shared" ref="K124:K184" si="52">AJ124/J124</f>
        <v>#DIV/0!</v>
      </c>
      <c r="L124" s="29">
        <v>800</v>
      </c>
      <c r="M124" s="29">
        <v>800</v>
      </c>
      <c r="N124" s="29"/>
      <c r="O124" s="22">
        <f t="shared" ref="O124:O154" si="53">(L124+N124)-M124</f>
        <v>0</v>
      </c>
      <c r="P124" s="22" t="e">
        <f t="shared" ref="P124:P184" si="54">AM124/O124</f>
        <v>#DIV/0!</v>
      </c>
      <c r="Q124" s="29">
        <v>910</v>
      </c>
      <c r="R124" s="29">
        <v>910</v>
      </c>
      <c r="S124" s="29"/>
      <c r="T124" s="29">
        <v>740</v>
      </c>
      <c r="U124" s="29">
        <v>740</v>
      </c>
      <c r="V124" s="29"/>
      <c r="W124" s="29">
        <v>600</v>
      </c>
      <c r="X124" s="29">
        <v>600</v>
      </c>
      <c r="Y124" s="29"/>
      <c r="Z124" s="29">
        <v>950</v>
      </c>
      <c r="AA124" s="29">
        <v>950</v>
      </c>
      <c r="AB124" s="29"/>
      <c r="AC124" s="22">
        <f t="shared" ref="AC124:AC184" si="55">C124+H124+M124+R124+U124+X124+AA124</f>
        <v>5600</v>
      </c>
      <c r="AD124" s="22">
        <f t="shared" ref="AD124:AD184" si="56">E124+J124+O124</f>
        <v>0</v>
      </c>
      <c r="AE124" s="29">
        <v>414211</v>
      </c>
      <c r="AF124" s="29">
        <v>414211</v>
      </c>
      <c r="AG124" s="22">
        <f t="shared" ref="AG124:AG184" si="57">AF124-AE124</f>
        <v>0</v>
      </c>
      <c r="AH124" s="29">
        <v>413379</v>
      </c>
      <c r="AI124" s="29">
        <v>413379</v>
      </c>
      <c r="AJ124" s="22">
        <f t="shared" ref="AJ124:AJ184" si="58">AI124-AH124</f>
        <v>0</v>
      </c>
      <c r="AK124" s="29">
        <v>410163</v>
      </c>
      <c r="AL124" s="29">
        <v>410163</v>
      </c>
      <c r="AM124" s="22">
        <f t="shared" ref="AM124:AM183" si="59">AL124-AK124</f>
        <v>0</v>
      </c>
    </row>
    <row r="125" spans="1:39" ht="18" customHeight="1" x14ac:dyDescent="0.35">
      <c r="A125" s="70">
        <f>'Energy - Master'!A124</f>
        <v>46144</v>
      </c>
      <c r="B125" s="29">
        <f>C124</f>
        <v>800</v>
      </c>
      <c r="C125" s="29">
        <v>800</v>
      </c>
      <c r="D125" s="29"/>
      <c r="E125" s="22">
        <f t="shared" si="49"/>
        <v>0</v>
      </c>
      <c r="F125" s="22" t="e">
        <f t="shared" si="50"/>
        <v>#DIV/0!</v>
      </c>
      <c r="G125" s="29">
        <f>H124</f>
        <v>800</v>
      </c>
      <c r="H125" s="29">
        <v>800</v>
      </c>
      <c r="I125" s="29"/>
      <c r="J125" s="22">
        <f t="shared" si="51"/>
        <v>0</v>
      </c>
      <c r="K125" s="22" t="e">
        <f t="shared" si="52"/>
        <v>#DIV/0!</v>
      </c>
      <c r="L125" s="29">
        <f>M124</f>
        <v>800</v>
      </c>
      <c r="M125" s="29">
        <v>800</v>
      </c>
      <c r="N125" s="29"/>
      <c r="O125" s="22">
        <f t="shared" si="53"/>
        <v>0</v>
      </c>
      <c r="P125" s="22" t="e">
        <f t="shared" si="54"/>
        <v>#DIV/0!</v>
      </c>
      <c r="Q125" s="29">
        <f>R124</f>
        <v>910</v>
      </c>
      <c r="R125" s="29">
        <v>910</v>
      </c>
      <c r="S125" s="29"/>
      <c r="T125" s="29">
        <f>U124</f>
        <v>740</v>
      </c>
      <c r="U125" s="29">
        <v>740</v>
      </c>
      <c r="V125" s="29"/>
      <c r="W125" s="29">
        <f>X124</f>
        <v>600</v>
      </c>
      <c r="X125" s="29">
        <v>600</v>
      </c>
      <c r="Y125" s="29"/>
      <c r="Z125" s="29">
        <f>AA124</f>
        <v>950</v>
      </c>
      <c r="AA125" s="29">
        <v>950</v>
      </c>
      <c r="AB125" s="29"/>
      <c r="AC125" s="22">
        <v>5600</v>
      </c>
      <c r="AD125" s="22">
        <f t="shared" si="56"/>
        <v>0</v>
      </c>
      <c r="AE125" s="29">
        <f>AF124</f>
        <v>414211</v>
      </c>
      <c r="AF125" s="29">
        <v>414211</v>
      </c>
      <c r="AG125" s="22">
        <f t="shared" si="57"/>
        <v>0</v>
      </c>
      <c r="AH125" s="29">
        <f>AI124</f>
        <v>413379</v>
      </c>
      <c r="AI125" s="29">
        <v>413379</v>
      </c>
      <c r="AJ125" s="22">
        <f t="shared" si="58"/>
        <v>0</v>
      </c>
      <c r="AK125" s="29">
        <f>AL124</f>
        <v>410163</v>
      </c>
      <c r="AL125" s="29">
        <v>410163</v>
      </c>
      <c r="AM125" s="22">
        <f t="shared" si="59"/>
        <v>0</v>
      </c>
    </row>
    <row r="126" spans="1:39" ht="18" customHeight="1" x14ac:dyDescent="0.35">
      <c r="A126" s="70">
        <f>'Energy - Master'!A125</f>
        <v>46145</v>
      </c>
      <c r="B126" s="29">
        <f t="shared" ref="B126:B154" si="60">C125</f>
        <v>800</v>
      </c>
      <c r="C126" s="29">
        <v>790</v>
      </c>
      <c r="D126" s="29"/>
      <c r="E126" s="22">
        <f>(B126+D126)-C126</f>
        <v>10</v>
      </c>
      <c r="F126" s="22">
        <f t="shared" si="50"/>
        <v>2.8</v>
      </c>
      <c r="G126" s="29">
        <f t="shared" ref="G126:G154" si="61">H125</f>
        <v>800</v>
      </c>
      <c r="H126" s="29">
        <v>790</v>
      </c>
      <c r="I126" s="29"/>
      <c r="J126" s="22">
        <f t="shared" si="51"/>
        <v>10</v>
      </c>
      <c r="K126" s="22">
        <f t="shared" si="52"/>
        <v>3.5</v>
      </c>
      <c r="L126" s="29">
        <f t="shared" ref="L126:L154" si="62">M125</f>
        <v>800</v>
      </c>
      <c r="M126" s="29">
        <v>790</v>
      </c>
      <c r="N126" s="29"/>
      <c r="O126" s="22">
        <f t="shared" si="53"/>
        <v>10</v>
      </c>
      <c r="P126" s="22">
        <f t="shared" si="54"/>
        <v>3.2</v>
      </c>
      <c r="Q126" s="29">
        <f t="shared" ref="Q126:Q154" si="63">R125</f>
        <v>910</v>
      </c>
      <c r="R126" s="29">
        <v>910</v>
      </c>
      <c r="S126" s="29"/>
      <c r="T126" s="29">
        <f t="shared" ref="T126:T154" si="64">U125</f>
        <v>740</v>
      </c>
      <c r="U126" s="29">
        <v>740</v>
      </c>
      <c r="V126" s="29"/>
      <c r="W126" s="29">
        <f t="shared" ref="W126:W154" si="65">X125</f>
        <v>600</v>
      </c>
      <c r="X126" s="29">
        <v>600</v>
      </c>
      <c r="Y126" s="29"/>
      <c r="Z126" s="29">
        <f t="shared" ref="Z126:Z154" si="66">AA125</f>
        <v>950</v>
      </c>
      <c r="AA126" s="29">
        <v>950</v>
      </c>
      <c r="AB126" s="29"/>
      <c r="AC126" s="22">
        <f t="shared" si="55"/>
        <v>5570</v>
      </c>
      <c r="AD126" s="22">
        <f t="shared" si="56"/>
        <v>30</v>
      </c>
      <c r="AE126" s="29">
        <f t="shared" ref="AE126:AE154" si="67">AF125</f>
        <v>414211</v>
      </c>
      <c r="AF126" s="29">
        <v>414239</v>
      </c>
      <c r="AG126" s="22">
        <f t="shared" si="57"/>
        <v>28</v>
      </c>
      <c r="AH126" s="29">
        <f t="shared" ref="AH126:AH154" si="68">AI125</f>
        <v>413379</v>
      </c>
      <c r="AI126" s="29">
        <v>413414</v>
      </c>
      <c r="AJ126" s="22">
        <f t="shared" si="58"/>
        <v>35</v>
      </c>
      <c r="AK126" s="29">
        <f t="shared" ref="AK126:AK152" si="69">AL125</f>
        <v>410163</v>
      </c>
      <c r="AL126" s="29">
        <v>410195</v>
      </c>
      <c r="AM126" s="22">
        <f t="shared" si="59"/>
        <v>32</v>
      </c>
    </row>
    <row r="127" spans="1:39" ht="18" customHeight="1" x14ac:dyDescent="0.35">
      <c r="A127" s="70">
        <f>'Energy - Master'!A126</f>
        <v>46146</v>
      </c>
      <c r="B127" s="29">
        <f t="shared" si="60"/>
        <v>790</v>
      </c>
      <c r="C127" s="29">
        <v>850</v>
      </c>
      <c r="D127" s="29">
        <v>80</v>
      </c>
      <c r="E127" s="22">
        <f t="shared" si="49"/>
        <v>20</v>
      </c>
      <c r="F127" s="22">
        <f t="shared" si="50"/>
        <v>2.15</v>
      </c>
      <c r="G127" s="29">
        <f t="shared" si="61"/>
        <v>790</v>
      </c>
      <c r="H127" s="29">
        <v>850</v>
      </c>
      <c r="I127" s="29">
        <v>100</v>
      </c>
      <c r="J127" s="22">
        <f t="shared" si="51"/>
        <v>40</v>
      </c>
      <c r="K127" s="22">
        <f t="shared" si="52"/>
        <v>1.7250000000000001</v>
      </c>
      <c r="L127" s="29">
        <f t="shared" si="62"/>
        <v>790</v>
      </c>
      <c r="M127" s="29">
        <v>850</v>
      </c>
      <c r="N127" s="29">
        <v>100</v>
      </c>
      <c r="O127" s="22">
        <f t="shared" si="53"/>
        <v>40</v>
      </c>
      <c r="P127" s="22">
        <f t="shared" si="54"/>
        <v>1.7</v>
      </c>
      <c r="Q127" s="29">
        <f t="shared" si="63"/>
        <v>910</v>
      </c>
      <c r="R127" s="29">
        <v>930</v>
      </c>
      <c r="S127" s="29">
        <v>20</v>
      </c>
      <c r="T127" s="29">
        <f t="shared" si="64"/>
        <v>740</v>
      </c>
      <c r="U127" s="29">
        <v>950</v>
      </c>
      <c r="V127" s="29">
        <v>210</v>
      </c>
      <c r="W127" s="29">
        <f t="shared" si="65"/>
        <v>600</v>
      </c>
      <c r="X127" s="29">
        <v>990</v>
      </c>
      <c r="Y127" s="29">
        <v>390</v>
      </c>
      <c r="Z127" s="29">
        <f t="shared" si="66"/>
        <v>950</v>
      </c>
      <c r="AA127" s="29">
        <v>950</v>
      </c>
      <c r="AB127" s="29"/>
      <c r="AC127" s="22">
        <f t="shared" si="55"/>
        <v>6370</v>
      </c>
      <c r="AD127" s="22">
        <f t="shared" si="56"/>
        <v>100</v>
      </c>
      <c r="AE127" s="29">
        <f t="shared" si="67"/>
        <v>414239</v>
      </c>
      <c r="AF127" s="29">
        <v>414282</v>
      </c>
      <c r="AG127" s="22">
        <f t="shared" si="57"/>
        <v>43</v>
      </c>
      <c r="AH127" s="29">
        <f t="shared" si="68"/>
        <v>413414</v>
      </c>
      <c r="AI127" s="29">
        <v>413483</v>
      </c>
      <c r="AJ127" s="22">
        <f t="shared" si="58"/>
        <v>69</v>
      </c>
      <c r="AK127" s="29">
        <f t="shared" si="69"/>
        <v>410195</v>
      </c>
      <c r="AL127" s="29">
        <v>410263</v>
      </c>
      <c r="AM127" s="22">
        <f t="shared" si="59"/>
        <v>68</v>
      </c>
    </row>
    <row r="128" spans="1:39" ht="18" customHeight="1" x14ac:dyDescent="0.35">
      <c r="A128" s="70">
        <f>'Energy - Master'!A127</f>
        <v>46147</v>
      </c>
      <c r="B128" s="29">
        <f t="shared" si="60"/>
        <v>850</v>
      </c>
      <c r="C128" s="29">
        <v>830</v>
      </c>
      <c r="D128" s="29"/>
      <c r="E128" s="22">
        <f t="shared" si="49"/>
        <v>20</v>
      </c>
      <c r="F128" s="22">
        <v>1.3</v>
      </c>
      <c r="G128" s="29">
        <f t="shared" si="61"/>
        <v>850</v>
      </c>
      <c r="H128" s="29">
        <v>820</v>
      </c>
      <c r="I128" s="29"/>
      <c r="J128" s="22">
        <f t="shared" si="51"/>
        <v>30</v>
      </c>
      <c r="K128" s="22">
        <v>1.93</v>
      </c>
      <c r="L128" s="29">
        <f t="shared" si="62"/>
        <v>850</v>
      </c>
      <c r="M128" s="29">
        <v>830</v>
      </c>
      <c r="N128" s="29"/>
      <c r="O128" s="22">
        <v>30</v>
      </c>
      <c r="P128" s="22" t="s">
        <v>574</v>
      </c>
      <c r="Q128" s="29">
        <f t="shared" si="63"/>
        <v>930</v>
      </c>
      <c r="R128" s="29">
        <v>930</v>
      </c>
      <c r="S128" s="29"/>
      <c r="T128" s="29">
        <f t="shared" si="64"/>
        <v>950</v>
      </c>
      <c r="U128" s="29">
        <v>930</v>
      </c>
      <c r="V128" s="29">
        <v>20</v>
      </c>
      <c r="W128" s="29">
        <f t="shared" si="65"/>
        <v>990</v>
      </c>
      <c r="X128" s="29">
        <v>990</v>
      </c>
      <c r="Y128" s="29"/>
      <c r="Z128" s="29">
        <f t="shared" si="66"/>
        <v>950</v>
      </c>
      <c r="AA128" s="29">
        <v>950</v>
      </c>
      <c r="AB128" s="29"/>
      <c r="AC128" s="22">
        <v>6290</v>
      </c>
      <c r="AD128" s="22">
        <f t="shared" si="56"/>
        <v>80</v>
      </c>
      <c r="AE128" s="29">
        <f t="shared" si="67"/>
        <v>414282</v>
      </c>
      <c r="AF128" s="29">
        <v>414321</v>
      </c>
      <c r="AG128" s="22">
        <f t="shared" si="57"/>
        <v>39</v>
      </c>
      <c r="AH128" s="29">
        <f t="shared" si="68"/>
        <v>413483</v>
      </c>
      <c r="AI128" s="29">
        <v>413541</v>
      </c>
      <c r="AJ128" s="22">
        <f t="shared" si="58"/>
        <v>58</v>
      </c>
      <c r="AK128" s="29">
        <f t="shared" si="69"/>
        <v>410263</v>
      </c>
      <c r="AL128" s="29">
        <v>410321</v>
      </c>
      <c r="AM128" s="22">
        <f t="shared" si="59"/>
        <v>58</v>
      </c>
    </row>
    <row r="129" spans="1:39" ht="18" customHeight="1" x14ac:dyDescent="0.35">
      <c r="A129" s="70">
        <f>'Energy - Master'!A128</f>
        <v>46148</v>
      </c>
      <c r="B129" s="29">
        <f t="shared" si="60"/>
        <v>830</v>
      </c>
      <c r="C129" s="29">
        <v>750</v>
      </c>
      <c r="D129" s="29"/>
      <c r="E129" s="22">
        <f t="shared" si="49"/>
        <v>80</v>
      </c>
      <c r="F129" s="22">
        <v>1.31</v>
      </c>
      <c r="G129" s="29">
        <f t="shared" si="61"/>
        <v>820</v>
      </c>
      <c r="H129" s="29">
        <v>720</v>
      </c>
      <c r="I129" s="29"/>
      <c r="J129" s="22">
        <f t="shared" si="51"/>
        <v>100</v>
      </c>
      <c r="K129" s="22">
        <v>1.91</v>
      </c>
      <c r="L129" s="29">
        <f t="shared" si="62"/>
        <v>830</v>
      </c>
      <c r="M129" s="29">
        <v>750</v>
      </c>
      <c r="N129" s="29"/>
      <c r="O129" s="22" t="s">
        <v>575</v>
      </c>
      <c r="P129" s="22">
        <v>1.3</v>
      </c>
      <c r="Q129" s="29">
        <f t="shared" si="63"/>
        <v>930</v>
      </c>
      <c r="R129" s="29">
        <v>930</v>
      </c>
      <c r="S129" s="29"/>
      <c r="T129" s="29">
        <f t="shared" si="64"/>
        <v>930</v>
      </c>
      <c r="U129" s="29">
        <v>930</v>
      </c>
      <c r="V129" s="29"/>
      <c r="W129" s="29">
        <f t="shared" si="65"/>
        <v>990</v>
      </c>
      <c r="X129" s="29">
        <v>990</v>
      </c>
      <c r="Y129" s="29"/>
      <c r="Z129" s="29">
        <f t="shared" si="66"/>
        <v>950</v>
      </c>
      <c r="AA129" s="29">
        <v>950</v>
      </c>
      <c r="AB129" s="29"/>
      <c r="AC129" s="22">
        <v>6040</v>
      </c>
      <c r="AD129" s="22">
        <v>250</v>
      </c>
      <c r="AE129" s="29">
        <f t="shared" si="67"/>
        <v>414321</v>
      </c>
      <c r="AF129" s="29">
        <v>414382</v>
      </c>
      <c r="AG129" s="22">
        <f t="shared" si="57"/>
        <v>61</v>
      </c>
      <c r="AH129" s="29">
        <f t="shared" si="68"/>
        <v>413541</v>
      </c>
      <c r="AI129" s="29">
        <v>413732</v>
      </c>
      <c r="AJ129" s="22">
        <f t="shared" si="58"/>
        <v>191</v>
      </c>
      <c r="AK129" s="29">
        <f t="shared" si="69"/>
        <v>410321</v>
      </c>
      <c r="AL129" s="29">
        <v>410412</v>
      </c>
      <c r="AM129" s="22">
        <f t="shared" si="59"/>
        <v>91</v>
      </c>
    </row>
    <row r="130" spans="1:39" ht="18" customHeight="1" x14ac:dyDescent="0.35">
      <c r="A130" s="70">
        <f>'Energy - Master'!A129</f>
        <v>46149</v>
      </c>
      <c r="B130" s="29">
        <f t="shared" si="60"/>
        <v>750</v>
      </c>
      <c r="C130" s="29">
        <v>750</v>
      </c>
      <c r="D130" s="29"/>
      <c r="E130" s="22">
        <f t="shared" si="49"/>
        <v>0</v>
      </c>
      <c r="F130" s="22" t="e">
        <f t="shared" si="50"/>
        <v>#DIV/0!</v>
      </c>
      <c r="G130" s="29">
        <f t="shared" si="61"/>
        <v>720</v>
      </c>
      <c r="H130" s="29">
        <v>720</v>
      </c>
      <c r="I130" s="29"/>
      <c r="J130" s="22">
        <f t="shared" si="51"/>
        <v>0</v>
      </c>
      <c r="K130" s="22" t="e">
        <f t="shared" si="52"/>
        <v>#DIV/0!</v>
      </c>
      <c r="L130" s="29">
        <f t="shared" si="62"/>
        <v>750</v>
      </c>
      <c r="M130" s="29">
        <v>750</v>
      </c>
      <c r="N130" s="29"/>
      <c r="O130" s="22">
        <f t="shared" si="53"/>
        <v>0</v>
      </c>
      <c r="P130" s="22" t="e">
        <f t="shared" si="54"/>
        <v>#DIV/0!</v>
      </c>
      <c r="Q130" s="29">
        <f t="shared" si="63"/>
        <v>930</v>
      </c>
      <c r="R130" s="29">
        <v>930</v>
      </c>
      <c r="S130" s="29"/>
      <c r="T130" s="29">
        <f t="shared" si="64"/>
        <v>930</v>
      </c>
      <c r="U130" s="29">
        <v>930</v>
      </c>
      <c r="V130" s="29"/>
      <c r="W130" s="29">
        <f t="shared" si="65"/>
        <v>990</v>
      </c>
      <c r="X130" s="29">
        <v>990</v>
      </c>
      <c r="Y130" s="29"/>
      <c r="Z130" s="29">
        <f t="shared" si="66"/>
        <v>950</v>
      </c>
      <c r="AA130" s="29">
        <v>950</v>
      </c>
      <c r="AB130" s="29"/>
      <c r="AC130" s="22">
        <f t="shared" si="55"/>
        <v>6020</v>
      </c>
      <c r="AD130" s="22">
        <f t="shared" si="56"/>
        <v>0</v>
      </c>
      <c r="AE130" s="29">
        <f t="shared" si="67"/>
        <v>414382</v>
      </c>
      <c r="AF130" s="29">
        <v>414382</v>
      </c>
      <c r="AG130" s="22">
        <f t="shared" si="57"/>
        <v>0</v>
      </c>
      <c r="AH130" s="29">
        <f t="shared" si="68"/>
        <v>413732</v>
      </c>
      <c r="AI130" s="29">
        <v>413732</v>
      </c>
      <c r="AJ130" s="22">
        <f t="shared" si="58"/>
        <v>0</v>
      </c>
      <c r="AK130" s="29">
        <f t="shared" si="69"/>
        <v>410412</v>
      </c>
      <c r="AL130" s="29">
        <v>410412</v>
      </c>
      <c r="AM130" s="22">
        <f t="shared" si="59"/>
        <v>0</v>
      </c>
    </row>
    <row r="131" spans="1:39" ht="18" customHeight="1" x14ac:dyDescent="0.35">
      <c r="A131" s="70">
        <f>'Energy - Master'!A130</f>
        <v>46150</v>
      </c>
      <c r="B131" s="29">
        <f t="shared" si="60"/>
        <v>750</v>
      </c>
      <c r="C131" s="29">
        <v>750</v>
      </c>
      <c r="D131" s="29"/>
      <c r="E131" s="22">
        <f t="shared" si="49"/>
        <v>0</v>
      </c>
      <c r="F131" s="22" t="e">
        <f t="shared" si="50"/>
        <v>#DIV/0!</v>
      </c>
      <c r="G131" s="29">
        <f t="shared" si="61"/>
        <v>720</v>
      </c>
      <c r="H131" s="29">
        <v>720</v>
      </c>
      <c r="I131" s="29"/>
      <c r="J131" s="22">
        <f t="shared" si="51"/>
        <v>0</v>
      </c>
      <c r="K131" s="22" t="e">
        <f t="shared" si="52"/>
        <v>#DIV/0!</v>
      </c>
      <c r="L131" s="29">
        <f t="shared" si="62"/>
        <v>750</v>
      </c>
      <c r="M131" s="29">
        <v>750</v>
      </c>
      <c r="N131" s="29"/>
      <c r="O131" s="22">
        <f t="shared" si="53"/>
        <v>0</v>
      </c>
      <c r="P131" s="22" t="e">
        <f t="shared" si="54"/>
        <v>#DIV/0!</v>
      </c>
      <c r="Q131" s="29">
        <f t="shared" si="63"/>
        <v>930</v>
      </c>
      <c r="R131" s="29">
        <v>930</v>
      </c>
      <c r="S131" s="29"/>
      <c r="T131" s="29">
        <f t="shared" si="64"/>
        <v>930</v>
      </c>
      <c r="U131" s="29">
        <v>930</v>
      </c>
      <c r="V131" s="29"/>
      <c r="W131" s="29">
        <f t="shared" si="65"/>
        <v>990</v>
      </c>
      <c r="X131" s="29">
        <v>990</v>
      </c>
      <c r="Y131" s="29"/>
      <c r="Z131" s="29">
        <f t="shared" si="66"/>
        <v>950</v>
      </c>
      <c r="AA131" s="29">
        <v>950</v>
      </c>
      <c r="AB131" s="29"/>
      <c r="AC131" s="22">
        <f t="shared" si="55"/>
        <v>6020</v>
      </c>
      <c r="AD131" s="22">
        <f t="shared" si="56"/>
        <v>0</v>
      </c>
      <c r="AE131" s="29">
        <f t="shared" si="67"/>
        <v>414382</v>
      </c>
      <c r="AF131" s="29">
        <v>414382</v>
      </c>
      <c r="AG131" s="22">
        <f t="shared" si="57"/>
        <v>0</v>
      </c>
      <c r="AH131" s="29">
        <f t="shared" si="68"/>
        <v>413732</v>
      </c>
      <c r="AI131" s="29">
        <v>413732</v>
      </c>
      <c r="AJ131" s="22">
        <f t="shared" si="58"/>
        <v>0</v>
      </c>
      <c r="AK131" s="29">
        <f t="shared" si="69"/>
        <v>410412</v>
      </c>
      <c r="AL131" s="29">
        <v>410412</v>
      </c>
      <c r="AM131" s="22">
        <f t="shared" si="59"/>
        <v>0</v>
      </c>
    </row>
    <row r="132" spans="1:39" ht="18" customHeight="1" x14ac:dyDescent="0.35">
      <c r="A132" s="70">
        <f>'Energy - Master'!A131</f>
        <v>46151</v>
      </c>
      <c r="B132" s="29">
        <f t="shared" si="60"/>
        <v>750</v>
      </c>
      <c r="C132" s="29">
        <v>740</v>
      </c>
      <c r="D132" s="29"/>
      <c r="E132" s="22">
        <f t="shared" si="49"/>
        <v>10</v>
      </c>
      <c r="F132" s="22">
        <f t="shared" si="50"/>
        <v>2.1</v>
      </c>
      <c r="G132" s="29">
        <f t="shared" si="61"/>
        <v>720</v>
      </c>
      <c r="H132" s="29">
        <v>705</v>
      </c>
      <c r="I132" s="29"/>
      <c r="J132" s="22">
        <f t="shared" si="51"/>
        <v>15</v>
      </c>
      <c r="K132" s="22">
        <f t="shared" si="52"/>
        <v>2.6</v>
      </c>
      <c r="L132" s="29">
        <f t="shared" si="62"/>
        <v>750</v>
      </c>
      <c r="M132" s="29">
        <v>735</v>
      </c>
      <c r="N132" s="29"/>
      <c r="O132" s="22">
        <f t="shared" si="53"/>
        <v>15</v>
      </c>
      <c r="P132" s="22">
        <f t="shared" si="54"/>
        <v>2.4666666666666668</v>
      </c>
      <c r="Q132" s="29">
        <f t="shared" si="63"/>
        <v>930</v>
      </c>
      <c r="R132" s="29">
        <v>930</v>
      </c>
      <c r="S132" s="29"/>
      <c r="T132" s="29">
        <f t="shared" si="64"/>
        <v>930</v>
      </c>
      <c r="U132" s="29">
        <v>930</v>
      </c>
      <c r="V132" s="29"/>
      <c r="W132" s="29">
        <f t="shared" si="65"/>
        <v>990</v>
      </c>
      <c r="X132" s="29">
        <v>990</v>
      </c>
      <c r="Y132" s="29"/>
      <c r="Z132" s="29">
        <f t="shared" si="66"/>
        <v>950</v>
      </c>
      <c r="AA132" s="29">
        <v>950</v>
      </c>
      <c r="AB132" s="29"/>
      <c r="AC132" s="22">
        <f t="shared" si="55"/>
        <v>5980</v>
      </c>
      <c r="AD132" s="22">
        <f t="shared" si="56"/>
        <v>40</v>
      </c>
      <c r="AE132" s="29">
        <f t="shared" si="67"/>
        <v>414382</v>
      </c>
      <c r="AF132" s="29">
        <v>414403</v>
      </c>
      <c r="AG132" s="22">
        <f t="shared" si="57"/>
        <v>21</v>
      </c>
      <c r="AH132" s="29">
        <f t="shared" si="68"/>
        <v>413732</v>
      </c>
      <c r="AI132" s="29">
        <v>413771</v>
      </c>
      <c r="AJ132" s="22">
        <f t="shared" si="58"/>
        <v>39</v>
      </c>
      <c r="AK132" s="29">
        <f t="shared" si="69"/>
        <v>410412</v>
      </c>
      <c r="AL132" s="29">
        <v>410449</v>
      </c>
      <c r="AM132" s="22">
        <f t="shared" si="59"/>
        <v>37</v>
      </c>
    </row>
    <row r="133" spans="1:39" ht="18" customHeight="1" x14ac:dyDescent="0.35">
      <c r="A133" s="70">
        <f>'Energy - Master'!A132</f>
        <v>46152</v>
      </c>
      <c r="B133" s="29">
        <f t="shared" si="60"/>
        <v>740</v>
      </c>
      <c r="C133" s="29">
        <v>830</v>
      </c>
      <c r="D133" s="29">
        <v>100</v>
      </c>
      <c r="E133" s="22">
        <f t="shared" si="49"/>
        <v>10</v>
      </c>
      <c r="F133" s="22">
        <f t="shared" si="50"/>
        <v>1.9</v>
      </c>
      <c r="G133" s="29">
        <f t="shared" si="61"/>
        <v>705</v>
      </c>
      <c r="H133" s="29">
        <v>820</v>
      </c>
      <c r="I133" s="29">
        <v>155</v>
      </c>
      <c r="J133" s="22">
        <f t="shared" si="51"/>
        <v>40</v>
      </c>
      <c r="K133" s="22">
        <f t="shared" si="52"/>
        <v>2.2749999999999999</v>
      </c>
      <c r="L133" s="29">
        <f t="shared" si="62"/>
        <v>735</v>
      </c>
      <c r="M133" s="29">
        <v>830</v>
      </c>
      <c r="N133" s="29">
        <v>130</v>
      </c>
      <c r="O133" s="22">
        <f t="shared" si="53"/>
        <v>35</v>
      </c>
      <c r="P133" s="22">
        <f t="shared" si="54"/>
        <v>2.4857142857142858</v>
      </c>
      <c r="Q133" s="29">
        <f t="shared" si="63"/>
        <v>930</v>
      </c>
      <c r="R133" s="29">
        <v>930</v>
      </c>
      <c r="S133" s="29"/>
      <c r="T133" s="29">
        <f t="shared" si="64"/>
        <v>930</v>
      </c>
      <c r="U133" s="29">
        <v>545</v>
      </c>
      <c r="V133" s="29"/>
      <c r="W133" s="29">
        <f t="shared" si="65"/>
        <v>990</v>
      </c>
      <c r="X133" s="29">
        <v>990</v>
      </c>
      <c r="Y133" s="29"/>
      <c r="Z133" s="29">
        <f t="shared" si="66"/>
        <v>950</v>
      </c>
      <c r="AA133" s="29">
        <v>950</v>
      </c>
      <c r="AB133" s="29"/>
      <c r="AC133" s="22">
        <f t="shared" si="55"/>
        <v>5895</v>
      </c>
      <c r="AD133" s="22">
        <f t="shared" si="56"/>
        <v>85</v>
      </c>
      <c r="AE133" s="29">
        <f t="shared" si="67"/>
        <v>414403</v>
      </c>
      <c r="AF133" s="29">
        <v>414422</v>
      </c>
      <c r="AG133" s="22">
        <f t="shared" si="57"/>
        <v>19</v>
      </c>
      <c r="AH133" s="29">
        <f t="shared" si="68"/>
        <v>413771</v>
      </c>
      <c r="AI133" s="29">
        <v>413862</v>
      </c>
      <c r="AJ133" s="22">
        <f t="shared" si="58"/>
        <v>91</v>
      </c>
      <c r="AK133" s="29">
        <f t="shared" si="69"/>
        <v>410449</v>
      </c>
      <c r="AL133" s="29">
        <v>410536</v>
      </c>
      <c r="AM133" s="22">
        <f t="shared" si="59"/>
        <v>87</v>
      </c>
    </row>
    <row r="134" spans="1:39" ht="18" customHeight="1" x14ac:dyDescent="0.35">
      <c r="A134" s="70">
        <f>'Energy - Master'!A133</f>
        <v>46153</v>
      </c>
      <c r="B134" s="29">
        <f t="shared" si="60"/>
        <v>830</v>
      </c>
      <c r="C134" s="29">
        <v>830</v>
      </c>
      <c r="D134" s="29"/>
      <c r="E134" s="22">
        <f t="shared" si="49"/>
        <v>0</v>
      </c>
      <c r="F134" s="22" t="e">
        <f t="shared" si="50"/>
        <v>#DIV/0!</v>
      </c>
      <c r="G134" s="29">
        <f t="shared" si="61"/>
        <v>820</v>
      </c>
      <c r="H134" s="29">
        <v>820</v>
      </c>
      <c r="I134" s="29"/>
      <c r="J134" s="22">
        <f t="shared" si="51"/>
        <v>0</v>
      </c>
      <c r="K134" s="22" t="e">
        <f t="shared" si="52"/>
        <v>#DIV/0!</v>
      </c>
      <c r="L134" s="29">
        <f t="shared" si="62"/>
        <v>830</v>
      </c>
      <c r="M134" s="29">
        <v>830</v>
      </c>
      <c r="N134" s="29"/>
      <c r="O134" s="22">
        <f t="shared" si="53"/>
        <v>0</v>
      </c>
      <c r="P134" s="22" t="e">
        <f t="shared" si="54"/>
        <v>#DIV/0!</v>
      </c>
      <c r="Q134" s="29">
        <f t="shared" si="63"/>
        <v>930</v>
      </c>
      <c r="R134" s="29">
        <v>930</v>
      </c>
      <c r="S134" s="29">
        <v>0</v>
      </c>
      <c r="T134" s="29">
        <f t="shared" si="64"/>
        <v>545</v>
      </c>
      <c r="U134" s="29">
        <v>545</v>
      </c>
      <c r="V134" s="29"/>
      <c r="W134" s="29">
        <f t="shared" si="65"/>
        <v>990</v>
      </c>
      <c r="X134" s="29">
        <v>990</v>
      </c>
      <c r="Y134" s="29"/>
      <c r="Z134" s="29">
        <f t="shared" si="66"/>
        <v>950</v>
      </c>
      <c r="AA134" s="29">
        <v>950</v>
      </c>
      <c r="AB134" s="29"/>
      <c r="AC134" s="22">
        <f t="shared" si="55"/>
        <v>5895</v>
      </c>
      <c r="AD134" s="22">
        <f t="shared" si="56"/>
        <v>0</v>
      </c>
      <c r="AE134" s="29">
        <f t="shared" si="67"/>
        <v>414422</v>
      </c>
      <c r="AF134" s="29">
        <v>414422</v>
      </c>
      <c r="AG134" s="22">
        <f t="shared" si="57"/>
        <v>0</v>
      </c>
      <c r="AH134" s="29">
        <f t="shared" si="68"/>
        <v>413862</v>
      </c>
      <c r="AI134" s="29">
        <v>413862</v>
      </c>
      <c r="AJ134" s="22">
        <f t="shared" si="58"/>
        <v>0</v>
      </c>
      <c r="AK134" s="29">
        <f t="shared" si="69"/>
        <v>410536</v>
      </c>
      <c r="AL134" s="29">
        <v>410536</v>
      </c>
      <c r="AM134" s="22">
        <f t="shared" si="59"/>
        <v>0</v>
      </c>
    </row>
    <row r="135" spans="1:39" ht="18" customHeight="1" x14ac:dyDescent="0.35">
      <c r="A135" s="70">
        <f>'Energy - Master'!A134</f>
        <v>46154</v>
      </c>
      <c r="B135" s="29">
        <f t="shared" si="60"/>
        <v>830</v>
      </c>
      <c r="C135" s="29">
        <v>830</v>
      </c>
      <c r="D135" s="29">
        <v>0</v>
      </c>
      <c r="E135" s="22">
        <f t="shared" si="49"/>
        <v>0</v>
      </c>
      <c r="F135" s="22" t="e">
        <f t="shared" si="50"/>
        <v>#DIV/0!</v>
      </c>
      <c r="G135" s="29">
        <f t="shared" si="61"/>
        <v>820</v>
      </c>
      <c r="H135" s="29">
        <v>820</v>
      </c>
      <c r="I135" s="29">
        <v>0</v>
      </c>
      <c r="J135" s="22">
        <f t="shared" si="51"/>
        <v>0</v>
      </c>
      <c r="K135" s="22" t="e">
        <f t="shared" si="52"/>
        <v>#DIV/0!</v>
      </c>
      <c r="L135" s="29">
        <f t="shared" si="62"/>
        <v>830</v>
      </c>
      <c r="M135" s="29">
        <v>830</v>
      </c>
      <c r="N135" s="29">
        <v>0</v>
      </c>
      <c r="O135" s="22">
        <f t="shared" si="53"/>
        <v>0</v>
      </c>
      <c r="P135" s="22" t="e">
        <f t="shared" si="54"/>
        <v>#DIV/0!</v>
      </c>
      <c r="Q135" s="29">
        <f t="shared" si="63"/>
        <v>930</v>
      </c>
      <c r="R135" s="29">
        <v>930</v>
      </c>
      <c r="S135" s="29">
        <v>0</v>
      </c>
      <c r="T135" s="29">
        <f t="shared" si="64"/>
        <v>545</v>
      </c>
      <c r="U135" s="29">
        <v>545</v>
      </c>
      <c r="V135" s="29">
        <v>0</v>
      </c>
      <c r="W135" s="29">
        <f t="shared" si="65"/>
        <v>990</v>
      </c>
      <c r="X135" s="29">
        <v>990</v>
      </c>
      <c r="Y135" s="29">
        <v>0</v>
      </c>
      <c r="Z135" s="29">
        <f t="shared" si="66"/>
        <v>950</v>
      </c>
      <c r="AA135" s="29">
        <v>950</v>
      </c>
      <c r="AB135" s="29">
        <v>0</v>
      </c>
      <c r="AC135" s="22">
        <f t="shared" si="55"/>
        <v>5895</v>
      </c>
      <c r="AD135" s="22">
        <f t="shared" si="56"/>
        <v>0</v>
      </c>
      <c r="AE135" s="29">
        <f t="shared" si="67"/>
        <v>414422</v>
      </c>
      <c r="AF135" s="29">
        <v>414422</v>
      </c>
      <c r="AG135" s="22">
        <f t="shared" si="57"/>
        <v>0</v>
      </c>
      <c r="AH135" s="29">
        <f t="shared" si="68"/>
        <v>413862</v>
      </c>
      <c r="AI135" s="29">
        <v>413862</v>
      </c>
      <c r="AJ135" s="22">
        <f t="shared" si="58"/>
        <v>0</v>
      </c>
      <c r="AK135" s="29">
        <f t="shared" si="69"/>
        <v>410536</v>
      </c>
      <c r="AL135" s="29">
        <v>410536</v>
      </c>
      <c r="AM135" s="22">
        <f t="shared" si="59"/>
        <v>0</v>
      </c>
    </row>
    <row r="136" spans="1:39" ht="18" customHeight="1" x14ac:dyDescent="0.35">
      <c r="A136" s="70">
        <f>'Energy - Master'!A135</f>
        <v>46155</v>
      </c>
      <c r="B136" s="29">
        <f t="shared" si="60"/>
        <v>830</v>
      </c>
      <c r="C136" s="29">
        <v>800</v>
      </c>
      <c r="D136" s="29">
        <v>90</v>
      </c>
      <c r="E136" s="22">
        <f t="shared" si="49"/>
        <v>120</v>
      </c>
      <c r="F136" s="22">
        <f t="shared" si="50"/>
        <v>2.3583333333333334</v>
      </c>
      <c r="G136" s="29">
        <f t="shared" si="61"/>
        <v>820</v>
      </c>
      <c r="H136" s="29">
        <v>800</v>
      </c>
      <c r="I136" s="29">
        <v>270</v>
      </c>
      <c r="J136" s="22">
        <f t="shared" si="51"/>
        <v>290</v>
      </c>
      <c r="K136" s="22">
        <f t="shared" si="52"/>
        <v>2.3551724137931034</v>
      </c>
      <c r="L136" s="29">
        <f t="shared" si="62"/>
        <v>830</v>
      </c>
      <c r="M136" s="29">
        <v>800</v>
      </c>
      <c r="N136" s="29">
        <v>255</v>
      </c>
      <c r="O136" s="22">
        <f t="shared" si="53"/>
        <v>285</v>
      </c>
      <c r="P136" s="22">
        <f t="shared" si="54"/>
        <v>2.3298245614035089</v>
      </c>
      <c r="Q136" s="29">
        <f t="shared" si="63"/>
        <v>930</v>
      </c>
      <c r="R136" s="29">
        <v>150</v>
      </c>
      <c r="S136" s="29">
        <v>0</v>
      </c>
      <c r="T136" s="29">
        <f t="shared" si="64"/>
        <v>545</v>
      </c>
      <c r="U136" s="29">
        <v>900</v>
      </c>
      <c r="V136" s="29"/>
      <c r="W136" s="29">
        <f t="shared" si="65"/>
        <v>990</v>
      </c>
      <c r="X136" s="29">
        <v>800</v>
      </c>
      <c r="Y136" s="29">
        <v>0</v>
      </c>
      <c r="Z136" s="29">
        <f t="shared" si="66"/>
        <v>950</v>
      </c>
      <c r="AA136" s="29">
        <v>950</v>
      </c>
      <c r="AB136" s="29">
        <v>0</v>
      </c>
      <c r="AC136" s="22">
        <f t="shared" si="55"/>
        <v>5200</v>
      </c>
      <c r="AD136" s="22">
        <f t="shared" si="56"/>
        <v>695</v>
      </c>
      <c r="AE136" s="29">
        <f t="shared" si="67"/>
        <v>414422</v>
      </c>
      <c r="AF136" s="29">
        <v>414705</v>
      </c>
      <c r="AG136" s="22">
        <f t="shared" si="57"/>
        <v>283</v>
      </c>
      <c r="AH136" s="29">
        <f t="shared" si="68"/>
        <v>413862</v>
      </c>
      <c r="AI136" s="29">
        <v>414545</v>
      </c>
      <c r="AJ136" s="22">
        <f t="shared" si="58"/>
        <v>683</v>
      </c>
      <c r="AK136" s="29">
        <f t="shared" si="69"/>
        <v>410536</v>
      </c>
      <c r="AL136" s="29">
        <v>411200</v>
      </c>
      <c r="AM136" s="22">
        <f t="shared" si="59"/>
        <v>664</v>
      </c>
    </row>
    <row r="137" spans="1:39" ht="18" customHeight="1" x14ac:dyDescent="0.35">
      <c r="A137" s="70">
        <f>'Energy - Master'!A136</f>
        <v>46156</v>
      </c>
      <c r="B137" s="29">
        <f t="shared" si="60"/>
        <v>800</v>
      </c>
      <c r="C137" s="29">
        <v>800</v>
      </c>
      <c r="D137" s="29">
        <v>20</v>
      </c>
      <c r="E137" s="22">
        <f t="shared" si="49"/>
        <v>20</v>
      </c>
      <c r="F137" s="22">
        <f t="shared" si="50"/>
        <v>1</v>
      </c>
      <c r="G137" s="29">
        <f t="shared" si="61"/>
        <v>800</v>
      </c>
      <c r="H137" s="29">
        <v>800</v>
      </c>
      <c r="I137" s="29">
        <v>250</v>
      </c>
      <c r="J137" s="22">
        <f t="shared" si="51"/>
        <v>250</v>
      </c>
      <c r="K137" s="22">
        <f t="shared" si="52"/>
        <v>3.0960000000000001</v>
      </c>
      <c r="L137" s="29">
        <f t="shared" si="62"/>
        <v>800</v>
      </c>
      <c r="M137" s="29">
        <v>800</v>
      </c>
      <c r="N137" s="29">
        <v>240</v>
      </c>
      <c r="O137" s="22">
        <f t="shared" si="53"/>
        <v>240</v>
      </c>
      <c r="P137" s="22">
        <f t="shared" si="54"/>
        <v>3.1041666666666665</v>
      </c>
      <c r="Q137" s="29">
        <f t="shared" si="63"/>
        <v>150</v>
      </c>
      <c r="R137" s="29">
        <v>0</v>
      </c>
      <c r="S137" s="29">
        <v>0</v>
      </c>
      <c r="T137" s="29">
        <f t="shared" si="64"/>
        <v>900</v>
      </c>
      <c r="U137" s="29">
        <v>640</v>
      </c>
      <c r="V137" s="29">
        <v>0</v>
      </c>
      <c r="W137" s="29">
        <f t="shared" si="65"/>
        <v>800</v>
      </c>
      <c r="X137" s="29">
        <v>700</v>
      </c>
      <c r="Y137" s="29">
        <v>0</v>
      </c>
      <c r="Z137" s="29">
        <f t="shared" si="66"/>
        <v>950</v>
      </c>
      <c r="AA137" s="29">
        <v>950</v>
      </c>
      <c r="AB137" s="29">
        <v>0</v>
      </c>
      <c r="AC137" s="22">
        <f t="shared" si="55"/>
        <v>4690</v>
      </c>
      <c r="AD137" s="22">
        <f t="shared" si="56"/>
        <v>510</v>
      </c>
      <c r="AE137" s="29">
        <f t="shared" si="67"/>
        <v>414705</v>
      </c>
      <c r="AF137" s="29">
        <v>414725</v>
      </c>
      <c r="AG137" s="22">
        <f t="shared" si="57"/>
        <v>20</v>
      </c>
      <c r="AH137" s="29">
        <f t="shared" si="68"/>
        <v>414545</v>
      </c>
      <c r="AI137" s="29">
        <v>415319</v>
      </c>
      <c r="AJ137" s="22">
        <f t="shared" si="58"/>
        <v>774</v>
      </c>
      <c r="AK137" s="29">
        <f t="shared" si="69"/>
        <v>411200</v>
      </c>
      <c r="AL137" s="29">
        <v>411945</v>
      </c>
      <c r="AM137" s="22">
        <f t="shared" si="59"/>
        <v>745</v>
      </c>
    </row>
    <row r="138" spans="1:39" ht="18" customHeight="1" x14ac:dyDescent="0.35">
      <c r="A138" s="70">
        <f>'Energy - Master'!A137</f>
        <v>46157</v>
      </c>
      <c r="B138" s="29">
        <f t="shared" si="60"/>
        <v>800</v>
      </c>
      <c r="C138" s="29">
        <v>800</v>
      </c>
      <c r="D138" s="29">
        <v>0</v>
      </c>
      <c r="E138" s="22">
        <f t="shared" si="49"/>
        <v>0</v>
      </c>
      <c r="F138" s="22" t="e">
        <f t="shared" si="50"/>
        <v>#DIV/0!</v>
      </c>
      <c r="G138" s="29">
        <f t="shared" si="61"/>
        <v>800</v>
      </c>
      <c r="H138" s="29">
        <v>800</v>
      </c>
      <c r="I138" s="29">
        <v>0</v>
      </c>
      <c r="J138" s="22">
        <f t="shared" si="51"/>
        <v>0</v>
      </c>
      <c r="K138" s="22" t="e">
        <f t="shared" si="52"/>
        <v>#DIV/0!</v>
      </c>
      <c r="L138" s="29">
        <f t="shared" si="62"/>
        <v>800</v>
      </c>
      <c r="M138" s="29">
        <v>800</v>
      </c>
      <c r="N138" s="29">
        <v>0</v>
      </c>
      <c r="O138" s="22">
        <f t="shared" si="53"/>
        <v>0</v>
      </c>
      <c r="P138" s="22" t="e">
        <f t="shared" si="54"/>
        <v>#DIV/0!</v>
      </c>
      <c r="Q138" s="29">
        <f t="shared" si="63"/>
        <v>0</v>
      </c>
      <c r="R138" s="29">
        <v>0</v>
      </c>
      <c r="S138" s="29">
        <v>0</v>
      </c>
      <c r="T138" s="29">
        <f t="shared" si="64"/>
        <v>640</v>
      </c>
      <c r="U138" s="29">
        <v>640</v>
      </c>
      <c r="V138" s="29">
        <v>0</v>
      </c>
      <c r="W138" s="29">
        <f t="shared" si="65"/>
        <v>700</v>
      </c>
      <c r="X138" s="29">
        <v>700</v>
      </c>
      <c r="Y138" s="29">
        <v>0</v>
      </c>
      <c r="Z138" s="29">
        <f t="shared" si="66"/>
        <v>950</v>
      </c>
      <c r="AA138" s="29">
        <v>950</v>
      </c>
      <c r="AB138" s="29">
        <v>0</v>
      </c>
      <c r="AC138" s="22">
        <f t="shared" si="55"/>
        <v>4690</v>
      </c>
      <c r="AD138" s="22">
        <f t="shared" si="56"/>
        <v>0</v>
      </c>
      <c r="AE138" s="29">
        <f t="shared" si="67"/>
        <v>414725</v>
      </c>
      <c r="AF138" s="29">
        <v>414725</v>
      </c>
      <c r="AG138" s="22">
        <f t="shared" si="57"/>
        <v>0</v>
      </c>
      <c r="AH138" s="29">
        <f t="shared" si="68"/>
        <v>415319</v>
      </c>
      <c r="AI138" s="29">
        <v>415319</v>
      </c>
      <c r="AJ138" s="22">
        <f t="shared" si="58"/>
        <v>0</v>
      </c>
      <c r="AK138" s="29">
        <f t="shared" si="69"/>
        <v>411945</v>
      </c>
      <c r="AL138" s="29">
        <v>411945</v>
      </c>
      <c r="AM138" s="22">
        <f t="shared" si="59"/>
        <v>0</v>
      </c>
    </row>
    <row r="139" spans="1:39" ht="18" customHeight="1" x14ac:dyDescent="0.35">
      <c r="A139" s="70">
        <f>'Energy - Master'!A138</f>
        <v>46158</v>
      </c>
      <c r="B139" s="29">
        <f t="shared" si="60"/>
        <v>800</v>
      </c>
      <c r="C139" s="29">
        <v>700</v>
      </c>
      <c r="D139" s="29">
        <v>60</v>
      </c>
      <c r="E139" s="22">
        <f t="shared" si="49"/>
        <v>160</v>
      </c>
      <c r="F139" s="22">
        <f t="shared" si="50"/>
        <v>1.65625</v>
      </c>
      <c r="G139" s="29">
        <f t="shared" si="61"/>
        <v>800</v>
      </c>
      <c r="H139" s="29">
        <v>700</v>
      </c>
      <c r="I139" s="29">
        <v>70</v>
      </c>
      <c r="J139" s="22">
        <f t="shared" si="51"/>
        <v>170</v>
      </c>
      <c r="K139" s="22">
        <f t="shared" si="52"/>
        <v>1.6352941176470588</v>
      </c>
      <c r="L139" s="29">
        <f t="shared" si="62"/>
        <v>800</v>
      </c>
      <c r="M139" s="29">
        <v>700</v>
      </c>
      <c r="N139" s="29">
        <v>60</v>
      </c>
      <c r="O139" s="22">
        <f t="shared" si="53"/>
        <v>160</v>
      </c>
      <c r="P139" s="22">
        <f t="shared" si="54"/>
        <v>1.59375</v>
      </c>
      <c r="Q139" s="29">
        <f t="shared" si="63"/>
        <v>0</v>
      </c>
      <c r="R139" s="29">
        <v>950</v>
      </c>
      <c r="S139" s="29">
        <v>0</v>
      </c>
      <c r="T139" s="29">
        <f t="shared" si="64"/>
        <v>640</v>
      </c>
      <c r="U139" s="29">
        <v>700</v>
      </c>
      <c r="V139" s="29">
        <v>60</v>
      </c>
      <c r="W139" s="29">
        <f t="shared" si="65"/>
        <v>700</v>
      </c>
      <c r="X139" s="29">
        <v>700</v>
      </c>
      <c r="Y139" s="29">
        <v>0</v>
      </c>
      <c r="Z139" s="29">
        <f t="shared" si="66"/>
        <v>950</v>
      </c>
      <c r="AA139" s="29">
        <v>950</v>
      </c>
      <c r="AB139" s="29">
        <v>0</v>
      </c>
      <c r="AC139" s="22">
        <f t="shared" si="55"/>
        <v>5400</v>
      </c>
      <c r="AD139" s="22">
        <f t="shared" si="56"/>
        <v>490</v>
      </c>
      <c r="AE139" s="29">
        <f t="shared" si="67"/>
        <v>414725</v>
      </c>
      <c r="AF139" s="29">
        <v>414990</v>
      </c>
      <c r="AG139" s="22">
        <f t="shared" si="57"/>
        <v>265</v>
      </c>
      <c r="AH139" s="29">
        <f t="shared" si="68"/>
        <v>415319</v>
      </c>
      <c r="AI139" s="29">
        <v>415597</v>
      </c>
      <c r="AJ139" s="22">
        <f t="shared" si="58"/>
        <v>278</v>
      </c>
      <c r="AK139" s="29">
        <f t="shared" si="69"/>
        <v>411945</v>
      </c>
      <c r="AL139" s="29">
        <v>412200</v>
      </c>
      <c r="AM139" s="22">
        <f t="shared" si="59"/>
        <v>255</v>
      </c>
    </row>
    <row r="140" spans="1:39" ht="18" customHeight="1" x14ac:dyDescent="0.35">
      <c r="A140" s="70">
        <f>'Energy - Master'!A139</f>
        <v>46159</v>
      </c>
      <c r="B140" s="29">
        <f t="shared" si="60"/>
        <v>700</v>
      </c>
      <c r="C140" s="29">
        <v>685</v>
      </c>
      <c r="D140" s="29">
        <v>0</v>
      </c>
      <c r="E140" s="22">
        <f t="shared" si="49"/>
        <v>15</v>
      </c>
      <c r="F140" s="22">
        <f t="shared" si="50"/>
        <v>3</v>
      </c>
      <c r="G140" s="29">
        <f t="shared" si="61"/>
        <v>700</v>
      </c>
      <c r="H140" s="29">
        <v>675</v>
      </c>
      <c r="I140" s="29">
        <v>0</v>
      </c>
      <c r="J140" s="22">
        <f t="shared" si="51"/>
        <v>25</v>
      </c>
      <c r="K140" s="22">
        <f t="shared" si="52"/>
        <v>2.56</v>
      </c>
      <c r="L140" s="29">
        <f t="shared" si="62"/>
        <v>700</v>
      </c>
      <c r="M140" s="29">
        <v>680</v>
      </c>
      <c r="N140" s="29">
        <v>0</v>
      </c>
      <c r="O140" s="22">
        <f t="shared" si="53"/>
        <v>20</v>
      </c>
      <c r="P140" s="22">
        <f t="shared" si="54"/>
        <v>3</v>
      </c>
      <c r="Q140" s="29">
        <f t="shared" si="63"/>
        <v>950</v>
      </c>
      <c r="R140" s="29">
        <v>950</v>
      </c>
      <c r="S140" s="29">
        <v>0</v>
      </c>
      <c r="T140" s="29">
        <f t="shared" si="64"/>
        <v>700</v>
      </c>
      <c r="U140" s="29">
        <v>700</v>
      </c>
      <c r="V140" s="29">
        <v>0</v>
      </c>
      <c r="W140" s="29">
        <f t="shared" si="65"/>
        <v>700</v>
      </c>
      <c r="X140" s="29">
        <v>700</v>
      </c>
      <c r="Y140" s="29">
        <v>0</v>
      </c>
      <c r="Z140" s="29">
        <f t="shared" si="66"/>
        <v>950</v>
      </c>
      <c r="AA140" s="29">
        <v>950</v>
      </c>
      <c r="AB140" s="29">
        <v>0</v>
      </c>
      <c r="AC140" s="22">
        <f t="shared" si="55"/>
        <v>5340</v>
      </c>
      <c r="AD140" s="22">
        <f t="shared" si="56"/>
        <v>60</v>
      </c>
      <c r="AE140" s="29">
        <f t="shared" si="67"/>
        <v>414990</v>
      </c>
      <c r="AF140" s="29">
        <v>415035</v>
      </c>
      <c r="AG140" s="22">
        <f t="shared" si="57"/>
        <v>45</v>
      </c>
      <c r="AH140" s="29">
        <f t="shared" si="68"/>
        <v>415597</v>
      </c>
      <c r="AI140" s="29">
        <v>415661</v>
      </c>
      <c r="AJ140" s="22">
        <f t="shared" si="58"/>
        <v>64</v>
      </c>
      <c r="AK140" s="29">
        <f t="shared" si="69"/>
        <v>412200</v>
      </c>
      <c r="AL140" s="29">
        <v>412260</v>
      </c>
      <c r="AM140" s="22">
        <f t="shared" si="59"/>
        <v>60</v>
      </c>
    </row>
    <row r="141" spans="1:39" ht="18" customHeight="1" x14ac:dyDescent="0.35">
      <c r="A141" s="70">
        <f>'Energy - Master'!A140</f>
        <v>46160</v>
      </c>
      <c r="B141" s="29">
        <f t="shared" si="60"/>
        <v>685</v>
      </c>
      <c r="C141" s="29">
        <v>685</v>
      </c>
      <c r="D141" s="29">
        <v>0</v>
      </c>
      <c r="E141" s="22">
        <f t="shared" si="49"/>
        <v>0</v>
      </c>
      <c r="F141" s="22" t="e">
        <f t="shared" si="50"/>
        <v>#DIV/0!</v>
      </c>
      <c r="G141" s="29">
        <f t="shared" si="61"/>
        <v>675</v>
      </c>
      <c r="H141" s="29">
        <v>675</v>
      </c>
      <c r="I141" s="29">
        <v>0</v>
      </c>
      <c r="J141" s="22">
        <f t="shared" si="51"/>
        <v>0</v>
      </c>
      <c r="K141" s="22" t="e">
        <f t="shared" si="52"/>
        <v>#DIV/0!</v>
      </c>
      <c r="L141" s="29">
        <f t="shared" si="62"/>
        <v>680</v>
      </c>
      <c r="M141" s="29">
        <v>680</v>
      </c>
      <c r="N141" s="29">
        <v>0</v>
      </c>
      <c r="O141" s="22">
        <f t="shared" si="53"/>
        <v>0</v>
      </c>
      <c r="P141" s="22" t="e">
        <f t="shared" si="54"/>
        <v>#DIV/0!</v>
      </c>
      <c r="Q141" s="29">
        <f t="shared" si="63"/>
        <v>950</v>
      </c>
      <c r="R141" s="29">
        <v>950</v>
      </c>
      <c r="S141" s="29">
        <v>0</v>
      </c>
      <c r="T141" s="29">
        <f t="shared" si="64"/>
        <v>700</v>
      </c>
      <c r="U141" s="29">
        <v>700</v>
      </c>
      <c r="V141" s="29">
        <v>0</v>
      </c>
      <c r="W141" s="29">
        <f t="shared" si="65"/>
        <v>700</v>
      </c>
      <c r="X141" s="29">
        <v>700</v>
      </c>
      <c r="Y141" s="29">
        <v>0</v>
      </c>
      <c r="Z141" s="29">
        <f t="shared" si="66"/>
        <v>950</v>
      </c>
      <c r="AA141" s="29">
        <v>950</v>
      </c>
      <c r="AB141" s="29">
        <v>0</v>
      </c>
      <c r="AC141" s="22">
        <f t="shared" si="55"/>
        <v>5340</v>
      </c>
      <c r="AD141" s="22">
        <f t="shared" si="56"/>
        <v>0</v>
      </c>
      <c r="AE141" s="29">
        <f t="shared" si="67"/>
        <v>415035</v>
      </c>
      <c r="AF141" s="29">
        <v>415035</v>
      </c>
      <c r="AG141" s="22">
        <f t="shared" si="57"/>
        <v>0</v>
      </c>
      <c r="AH141" s="29">
        <f t="shared" si="68"/>
        <v>415661</v>
      </c>
      <c r="AI141" s="29">
        <v>415661</v>
      </c>
      <c r="AJ141" s="22">
        <f t="shared" si="58"/>
        <v>0</v>
      </c>
      <c r="AK141" s="29">
        <f t="shared" si="69"/>
        <v>412260</v>
      </c>
      <c r="AL141" s="29">
        <v>412260</v>
      </c>
      <c r="AM141" s="22">
        <f t="shared" si="59"/>
        <v>0</v>
      </c>
    </row>
    <row r="142" spans="1:39" ht="18" customHeight="1" x14ac:dyDescent="0.35">
      <c r="A142" s="70">
        <f>'Energy - Master'!A141</f>
        <v>46161</v>
      </c>
      <c r="B142" s="29">
        <f t="shared" si="60"/>
        <v>685</v>
      </c>
      <c r="C142" s="29">
        <v>685</v>
      </c>
      <c r="D142" s="29">
        <v>0</v>
      </c>
      <c r="E142" s="22">
        <f t="shared" si="49"/>
        <v>0</v>
      </c>
      <c r="F142" s="22" t="e">
        <f t="shared" si="50"/>
        <v>#DIV/0!</v>
      </c>
      <c r="G142" s="29">
        <f t="shared" si="61"/>
        <v>675</v>
      </c>
      <c r="H142" s="29">
        <v>675</v>
      </c>
      <c r="I142" s="29">
        <v>0</v>
      </c>
      <c r="J142" s="22">
        <f t="shared" si="51"/>
        <v>0</v>
      </c>
      <c r="K142" s="22" t="e">
        <f t="shared" si="52"/>
        <v>#DIV/0!</v>
      </c>
      <c r="L142" s="29">
        <f t="shared" si="62"/>
        <v>680</v>
      </c>
      <c r="M142" s="29">
        <v>680</v>
      </c>
      <c r="N142" s="29">
        <v>0</v>
      </c>
      <c r="O142" s="22">
        <f t="shared" si="53"/>
        <v>0</v>
      </c>
      <c r="P142" s="22" t="e">
        <f t="shared" si="54"/>
        <v>#DIV/0!</v>
      </c>
      <c r="Q142" s="29">
        <f t="shared" si="63"/>
        <v>950</v>
      </c>
      <c r="R142" s="29">
        <v>950</v>
      </c>
      <c r="S142" s="29">
        <v>0</v>
      </c>
      <c r="T142" s="29">
        <f t="shared" si="64"/>
        <v>700</v>
      </c>
      <c r="U142" s="29">
        <v>700</v>
      </c>
      <c r="V142" s="29">
        <v>0</v>
      </c>
      <c r="W142" s="29">
        <f t="shared" si="65"/>
        <v>700</v>
      </c>
      <c r="X142" s="29">
        <v>700</v>
      </c>
      <c r="Y142" s="29">
        <v>0</v>
      </c>
      <c r="Z142" s="29">
        <f t="shared" si="66"/>
        <v>950</v>
      </c>
      <c r="AA142" s="29">
        <v>950</v>
      </c>
      <c r="AB142" s="29">
        <v>0</v>
      </c>
      <c r="AC142" s="22">
        <f t="shared" si="55"/>
        <v>5340</v>
      </c>
      <c r="AD142" s="22">
        <f t="shared" si="56"/>
        <v>0</v>
      </c>
      <c r="AE142" s="29">
        <f t="shared" si="67"/>
        <v>415035</v>
      </c>
      <c r="AF142" s="29">
        <v>415035</v>
      </c>
      <c r="AG142" s="22">
        <f t="shared" si="57"/>
        <v>0</v>
      </c>
      <c r="AH142" s="29">
        <f t="shared" si="68"/>
        <v>415661</v>
      </c>
      <c r="AI142" s="29">
        <v>415661</v>
      </c>
      <c r="AJ142" s="22">
        <f t="shared" si="58"/>
        <v>0</v>
      </c>
      <c r="AK142" s="29">
        <f t="shared" si="69"/>
        <v>412260</v>
      </c>
      <c r="AL142" s="29">
        <v>412260</v>
      </c>
      <c r="AM142" s="22">
        <f t="shared" si="59"/>
        <v>0</v>
      </c>
    </row>
    <row r="143" spans="1:39" ht="18" customHeight="1" x14ac:dyDescent="0.35">
      <c r="A143" s="70">
        <f>'Energy - Master'!A142</f>
        <v>46162</v>
      </c>
      <c r="B143" s="29">
        <f t="shared" si="60"/>
        <v>685</v>
      </c>
      <c r="C143" s="29">
        <v>800</v>
      </c>
      <c r="D143" s="29">
        <v>155</v>
      </c>
      <c r="E143" s="22">
        <f t="shared" si="49"/>
        <v>40</v>
      </c>
      <c r="F143" s="22">
        <v>3.42</v>
      </c>
      <c r="G143" s="29">
        <f t="shared" si="61"/>
        <v>675</v>
      </c>
      <c r="H143" s="29">
        <v>800</v>
      </c>
      <c r="I143" s="29">
        <v>255</v>
      </c>
      <c r="J143" s="22">
        <f t="shared" si="51"/>
        <v>130</v>
      </c>
      <c r="K143" s="22">
        <v>3.25</v>
      </c>
      <c r="L143" s="29">
        <f t="shared" si="62"/>
        <v>680</v>
      </c>
      <c r="M143" s="29">
        <v>800</v>
      </c>
      <c r="N143" s="29">
        <v>240</v>
      </c>
      <c r="O143" s="22">
        <f t="shared" si="53"/>
        <v>120</v>
      </c>
      <c r="P143" s="22">
        <v>3.96</v>
      </c>
      <c r="Q143" s="29">
        <f t="shared" si="63"/>
        <v>950</v>
      </c>
      <c r="R143" s="29">
        <v>950</v>
      </c>
      <c r="S143" s="29"/>
      <c r="T143" s="29">
        <f t="shared" si="64"/>
        <v>700</v>
      </c>
      <c r="U143" s="29">
        <v>150</v>
      </c>
      <c r="V143" s="29"/>
      <c r="W143" s="29">
        <f t="shared" si="65"/>
        <v>700</v>
      </c>
      <c r="X143" s="29">
        <v>700</v>
      </c>
      <c r="Y143" s="29"/>
      <c r="Z143" s="29">
        <f t="shared" si="66"/>
        <v>950</v>
      </c>
      <c r="AA143" s="29">
        <v>950</v>
      </c>
      <c r="AB143" s="29"/>
      <c r="AC143" s="22">
        <f t="shared" si="55"/>
        <v>5150</v>
      </c>
      <c r="AD143" s="22">
        <f t="shared" si="56"/>
        <v>290</v>
      </c>
      <c r="AE143" s="29">
        <f t="shared" si="67"/>
        <v>415035</v>
      </c>
      <c r="AF143" s="29">
        <v>415171</v>
      </c>
      <c r="AG143" s="22">
        <f t="shared" si="57"/>
        <v>136</v>
      </c>
      <c r="AH143" s="29">
        <f t="shared" si="68"/>
        <v>415661</v>
      </c>
      <c r="AI143" s="29">
        <v>416149</v>
      </c>
      <c r="AJ143" s="22">
        <f t="shared" si="58"/>
        <v>488</v>
      </c>
      <c r="AK143" s="29">
        <f t="shared" si="69"/>
        <v>412260</v>
      </c>
      <c r="AL143" s="29">
        <v>412736</v>
      </c>
      <c r="AM143" s="22">
        <f t="shared" si="59"/>
        <v>476</v>
      </c>
    </row>
    <row r="144" spans="1:39" ht="18" customHeight="1" x14ac:dyDescent="0.35">
      <c r="A144" s="70">
        <f>'Energy - Master'!A143</f>
        <v>46163</v>
      </c>
      <c r="B144" s="29">
        <f t="shared" si="60"/>
        <v>800</v>
      </c>
      <c r="C144" s="29">
        <v>780</v>
      </c>
      <c r="D144" s="29">
        <v>80</v>
      </c>
      <c r="E144" s="22">
        <v>60</v>
      </c>
      <c r="F144" s="22">
        <v>2.61</v>
      </c>
      <c r="G144" s="29">
        <f t="shared" si="61"/>
        <v>800</v>
      </c>
      <c r="H144" s="29">
        <v>700</v>
      </c>
      <c r="I144" s="29">
        <v>290</v>
      </c>
      <c r="J144" s="22">
        <v>270</v>
      </c>
      <c r="K144" s="22">
        <v>3.61</v>
      </c>
      <c r="L144" s="29">
        <f t="shared" si="62"/>
        <v>800</v>
      </c>
      <c r="M144" s="29">
        <v>700</v>
      </c>
      <c r="N144" s="29">
        <v>280</v>
      </c>
      <c r="O144" s="22">
        <v>280</v>
      </c>
      <c r="P144" s="22">
        <v>3.61</v>
      </c>
      <c r="Q144" s="29">
        <f t="shared" si="63"/>
        <v>950</v>
      </c>
      <c r="R144" s="29">
        <v>100</v>
      </c>
      <c r="S144" s="29"/>
      <c r="T144" s="29">
        <f t="shared" si="64"/>
        <v>150</v>
      </c>
      <c r="U144" s="29">
        <v>860</v>
      </c>
      <c r="V144" s="29"/>
      <c r="W144" s="29">
        <f t="shared" si="65"/>
        <v>700</v>
      </c>
      <c r="X144" s="29">
        <v>350</v>
      </c>
      <c r="Y144" s="29"/>
      <c r="Z144" s="29">
        <f t="shared" si="66"/>
        <v>950</v>
      </c>
      <c r="AA144" s="29">
        <v>950</v>
      </c>
      <c r="AB144" s="29"/>
      <c r="AC144" s="22">
        <f t="shared" si="55"/>
        <v>4440</v>
      </c>
      <c r="AD144" s="22">
        <f t="shared" si="56"/>
        <v>610</v>
      </c>
      <c r="AE144" s="29">
        <f t="shared" si="67"/>
        <v>415171</v>
      </c>
      <c r="AF144" s="29">
        <v>415327</v>
      </c>
      <c r="AG144" s="22">
        <f t="shared" si="57"/>
        <v>156</v>
      </c>
      <c r="AH144" s="29">
        <f t="shared" si="68"/>
        <v>416149</v>
      </c>
      <c r="AI144" s="29">
        <v>417210</v>
      </c>
      <c r="AJ144" s="22">
        <f t="shared" si="58"/>
        <v>1061</v>
      </c>
      <c r="AK144" s="29">
        <f t="shared" si="69"/>
        <v>412736</v>
      </c>
      <c r="AL144" s="29">
        <v>413756</v>
      </c>
      <c r="AM144" s="22">
        <f t="shared" si="59"/>
        <v>1020</v>
      </c>
    </row>
    <row r="145" spans="1:39" ht="18" customHeight="1" x14ac:dyDescent="0.35">
      <c r="A145" s="70">
        <f>'Energy - Master'!A144</f>
        <v>46164</v>
      </c>
      <c r="B145" s="29">
        <f t="shared" si="60"/>
        <v>780</v>
      </c>
      <c r="C145" s="29">
        <v>800</v>
      </c>
      <c r="D145" s="29">
        <v>120</v>
      </c>
      <c r="E145" s="22">
        <f t="shared" si="49"/>
        <v>100</v>
      </c>
      <c r="F145" s="22">
        <f t="shared" si="50"/>
        <v>2.62</v>
      </c>
      <c r="G145" s="29">
        <f t="shared" si="61"/>
        <v>700</v>
      </c>
      <c r="H145" s="29">
        <v>800</v>
      </c>
      <c r="I145" s="29">
        <v>205</v>
      </c>
      <c r="J145" s="22">
        <f t="shared" si="51"/>
        <v>105</v>
      </c>
      <c r="K145" s="22">
        <f t="shared" si="52"/>
        <v>2.5523809523809522</v>
      </c>
      <c r="L145" s="29">
        <f t="shared" si="62"/>
        <v>700</v>
      </c>
      <c r="M145" s="29">
        <v>800</v>
      </c>
      <c r="N145" s="29">
        <v>135</v>
      </c>
      <c r="O145" s="22">
        <f t="shared" si="53"/>
        <v>35</v>
      </c>
      <c r="P145" s="22">
        <f t="shared" si="54"/>
        <v>2.7142857142857144</v>
      </c>
      <c r="Q145" s="29">
        <f t="shared" si="63"/>
        <v>100</v>
      </c>
      <c r="R145" s="29">
        <v>900</v>
      </c>
      <c r="S145" s="29">
        <v>800</v>
      </c>
      <c r="T145" s="29">
        <f t="shared" si="64"/>
        <v>860</v>
      </c>
      <c r="U145" s="29">
        <v>900</v>
      </c>
      <c r="V145" s="29">
        <v>40</v>
      </c>
      <c r="W145" s="29">
        <f t="shared" si="65"/>
        <v>350</v>
      </c>
      <c r="X145" s="29">
        <v>550</v>
      </c>
      <c r="Y145" s="29">
        <v>200</v>
      </c>
      <c r="Z145" s="29">
        <f t="shared" si="66"/>
        <v>950</v>
      </c>
      <c r="AA145" s="29">
        <v>950</v>
      </c>
      <c r="AB145" s="29">
        <v>0</v>
      </c>
      <c r="AC145" s="22">
        <f t="shared" si="55"/>
        <v>5700</v>
      </c>
      <c r="AD145" s="22">
        <f t="shared" si="56"/>
        <v>240</v>
      </c>
      <c r="AE145" s="29">
        <f t="shared" si="67"/>
        <v>415327</v>
      </c>
      <c r="AF145" s="29">
        <v>415589</v>
      </c>
      <c r="AG145" s="22">
        <f t="shared" si="57"/>
        <v>262</v>
      </c>
      <c r="AH145" s="29">
        <f t="shared" si="68"/>
        <v>417210</v>
      </c>
      <c r="AI145" s="29">
        <v>417478</v>
      </c>
      <c r="AJ145" s="22">
        <f t="shared" si="58"/>
        <v>268</v>
      </c>
      <c r="AK145" s="29">
        <f t="shared" si="69"/>
        <v>413756</v>
      </c>
      <c r="AL145" s="29">
        <v>413851</v>
      </c>
      <c r="AM145" s="22">
        <f t="shared" si="59"/>
        <v>95</v>
      </c>
    </row>
    <row r="146" spans="1:39" ht="18" customHeight="1" x14ac:dyDescent="0.35">
      <c r="A146" s="70">
        <f>'Energy - Master'!A145</f>
        <v>46165</v>
      </c>
      <c r="B146" s="29">
        <f t="shared" si="60"/>
        <v>800</v>
      </c>
      <c r="C146" s="29">
        <v>710</v>
      </c>
      <c r="D146" s="29">
        <v>0</v>
      </c>
      <c r="E146" s="22">
        <f t="shared" si="49"/>
        <v>90</v>
      </c>
      <c r="F146" s="22">
        <f t="shared" si="50"/>
        <v>1.8111111111111111</v>
      </c>
      <c r="G146" s="29">
        <f t="shared" si="61"/>
        <v>800</v>
      </c>
      <c r="H146" s="29">
        <v>710</v>
      </c>
      <c r="I146" s="29">
        <v>0</v>
      </c>
      <c r="J146" s="22">
        <f t="shared" si="51"/>
        <v>90</v>
      </c>
      <c r="K146" s="22">
        <f t="shared" si="52"/>
        <v>1.8444444444444446</v>
      </c>
      <c r="L146" s="29">
        <f t="shared" si="62"/>
        <v>800</v>
      </c>
      <c r="M146" s="29">
        <v>770</v>
      </c>
      <c r="N146" s="29">
        <v>0</v>
      </c>
      <c r="O146" s="22">
        <f t="shared" si="53"/>
        <v>30</v>
      </c>
      <c r="P146" s="22">
        <f t="shared" si="54"/>
        <v>2</v>
      </c>
      <c r="Q146" s="29">
        <f t="shared" si="63"/>
        <v>900</v>
      </c>
      <c r="R146" s="29">
        <v>900</v>
      </c>
      <c r="S146" s="29">
        <v>0</v>
      </c>
      <c r="T146" s="29">
        <f t="shared" si="64"/>
        <v>900</v>
      </c>
      <c r="U146" s="29">
        <v>900</v>
      </c>
      <c r="V146" s="29">
        <v>0</v>
      </c>
      <c r="W146" s="29">
        <f t="shared" si="65"/>
        <v>550</v>
      </c>
      <c r="X146" s="29">
        <v>550</v>
      </c>
      <c r="Y146" s="29">
        <v>0</v>
      </c>
      <c r="Z146" s="29">
        <f t="shared" si="66"/>
        <v>950</v>
      </c>
      <c r="AA146" s="29">
        <v>950</v>
      </c>
      <c r="AB146" s="29">
        <v>0</v>
      </c>
      <c r="AC146" s="22">
        <f t="shared" si="55"/>
        <v>5490</v>
      </c>
      <c r="AD146" s="22">
        <f t="shared" si="56"/>
        <v>210</v>
      </c>
      <c r="AE146" s="29">
        <f t="shared" si="67"/>
        <v>415589</v>
      </c>
      <c r="AF146" s="29">
        <v>415752</v>
      </c>
      <c r="AG146" s="22">
        <f t="shared" si="57"/>
        <v>163</v>
      </c>
      <c r="AH146" s="29">
        <f t="shared" si="68"/>
        <v>417478</v>
      </c>
      <c r="AI146" s="29">
        <v>417644</v>
      </c>
      <c r="AJ146" s="22">
        <f t="shared" si="58"/>
        <v>166</v>
      </c>
      <c r="AK146" s="29">
        <f t="shared" si="69"/>
        <v>413851</v>
      </c>
      <c r="AL146" s="29">
        <v>413911</v>
      </c>
      <c r="AM146" s="22">
        <f t="shared" si="59"/>
        <v>60</v>
      </c>
    </row>
    <row r="147" spans="1:39" ht="18" customHeight="1" x14ac:dyDescent="0.35">
      <c r="A147" s="70">
        <f>'Energy - Master'!A146</f>
        <v>46166</v>
      </c>
      <c r="B147" s="29">
        <f t="shared" si="60"/>
        <v>710</v>
      </c>
      <c r="C147" s="29">
        <v>800</v>
      </c>
      <c r="D147" s="29">
        <v>110</v>
      </c>
      <c r="E147" s="22">
        <f t="shared" si="49"/>
        <v>20</v>
      </c>
      <c r="F147" s="22">
        <f t="shared" si="50"/>
        <v>2.7</v>
      </c>
      <c r="G147" s="29">
        <f t="shared" si="61"/>
        <v>710</v>
      </c>
      <c r="H147" s="29">
        <v>800</v>
      </c>
      <c r="I147" s="29">
        <v>110</v>
      </c>
      <c r="J147" s="22">
        <f t="shared" si="51"/>
        <v>20</v>
      </c>
      <c r="K147" s="22">
        <f t="shared" si="52"/>
        <v>2.9</v>
      </c>
      <c r="L147" s="29">
        <f t="shared" si="62"/>
        <v>770</v>
      </c>
      <c r="M147" s="29">
        <v>800</v>
      </c>
      <c r="N147" s="29">
        <v>40</v>
      </c>
      <c r="O147" s="22">
        <f t="shared" si="53"/>
        <v>10</v>
      </c>
      <c r="P147" s="22">
        <f t="shared" si="54"/>
        <v>2.9</v>
      </c>
      <c r="Q147" s="29">
        <f t="shared" si="63"/>
        <v>900</v>
      </c>
      <c r="R147" s="29">
        <v>900</v>
      </c>
      <c r="S147" s="29">
        <v>0</v>
      </c>
      <c r="T147" s="29">
        <f t="shared" si="64"/>
        <v>900</v>
      </c>
      <c r="U147" s="29">
        <v>900</v>
      </c>
      <c r="V147" s="29">
        <v>0</v>
      </c>
      <c r="W147" s="29">
        <f t="shared" si="65"/>
        <v>550</v>
      </c>
      <c r="X147" s="29">
        <v>290</v>
      </c>
      <c r="Y147" s="29">
        <v>0</v>
      </c>
      <c r="Z147" s="29">
        <f t="shared" si="66"/>
        <v>950</v>
      </c>
      <c r="AA147" s="29">
        <v>950</v>
      </c>
      <c r="AB147" s="29">
        <v>0</v>
      </c>
      <c r="AC147" s="22">
        <f t="shared" si="55"/>
        <v>5440</v>
      </c>
      <c r="AD147" s="22">
        <v>50</v>
      </c>
      <c r="AE147" s="29">
        <f t="shared" si="67"/>
        <v>415752</v>
      </c>
      <c r="AF147" s="29">
        <v>415806</v>
      </c>
      <c r="AG147" s="22">
        <f t="shared" si="57"/>
        <v>54</v>
      </c>
      <c r="AH147" s="29">
        <f t="shared" si="68"/>
        <v>417644</v>
      </c>
      <c r="AI147" s="29">
        <v>417702</v>
      </c>
      <c r="AJ147" s="22">
        <f t="shared" si="58"/>
        <v>58</v>
      </c>
      <c r="AK147" s="29">
        <f t="shared" si="69"/>
        <v>413911</v>
      </c>
      <c r="AL147" s="29">
        <v>413940</v>
      </c>
      <c r="AM147" s="22">
        <f t="shared" si="59"/>
        <v>29</v>
      </c>
    </row>
    <row r="148" spans="1:39" ht="18" customHeight="1" x14ac:dyDescent="0.35">
      <c r="A148" s="70">
        <f>'Energy - Master'!A147</f>
        <v>46167</v>
      </c>
      <c r="B148" s="29">
        <f t="shared" si="60"/>
        <v>800</v>
      </c>
      <c r="C148" s="29">
        <v>800</v>
      </c>
      <c r="D148" s="29">
        <v>340</v>
      </c>
      <c r="E148" s="22">
        <f t="shared" si="49"/>
        <v>340</v>
      </c>
      <c r="F148" s="22">
        <f t="shared" si="50"/>
        <v>2.9294117647058822</v>
      </c>
      <c r="G148" s="29">
        <f t="shared" si="61"/>
        <v>800</v>
      </c>
      <c r="H148" s="29">
        <v>800</v>
      </c>
      <c r="I148" s="29">
        <v>350</v>
      </c>
      <c r="J148" s="22">
        <f t="shared" si="51"/>
        <v>350</v>
      </c>
      <c r="K148" s="22">
        <f t="shared" si="52"/>
        <v>2.9114285714285715</v>
      </c>
      <c r="L148" s="29">
        <f t="shared" si="62"/>
        <v>800</v>
      </c>
      <c r="M148" s="29">
        <v>800</v>
      </c>
      <c r="N148" s="29">
        <v>80</v>
      </c>
      <c r="O148" s="22">
        <f t="shared" si="53"/>
        <v>80</v>
      </c>
      <c r="P148" s="22">
        <f t="shared" si="54"/>
        <v>2.4249999999999998</v>
      </c>
      <c r="Q148" s="29">
        <f t="shared" si="63"/>
        <v>900</v>
      </c>
      <c r="R148" s="29">
        <v>900</v>
      </c>
      <c r="S148" s="29"/>
      <c r="T148" s="29">
        <f t="shared" si="64"/>
        <v>900</v>
      </c>
      <c r="U148" s="29">
        <v>420</v>
      </c>
      <c r="V148" s="29"/>
      <c r="W148" s="29">
        <f t="shared" si="65"/>
        <v>290</v>
      </c>
      <c r="X148" s="29">
        <v>290</v>
      </c>
      <c r="Y148" s="29"/>
      <c r="Z148" s="29">
        <f t="shared" si="66"/>
        <v>950</v>
      </c>
      <c r="AA148" s="29">
        <v>950</v>
      </c>
      <c r="AB148" s="29">
        <v>0</v>
      </c>
      <c r="AC148" s="22">
        <f t="shared" si="55"/>
        <v>4960</v>
      </c>
      <c r="AD148" s="22">
        <f t="shared" si="56"/>
        <v>770</v>
      </c>
      <c r="AE148" s="29">
        <f t="shared" si="67"/>
        <v>415806</v>
      </c>
      <c r="AF148" s="29">
        <v>416802</v>
      </c>
      <c r="AG148" s="22">
        <f t="shared" si="57"/>
        <v>996</v>
      </c>
      <c r="AH148" s="29">
        <f t="shared" si="68"/>
        <v>417702</v>
      </c>
      <c r="AI148" s="29">
        <v>418721</v>
      </c>
      <c r="AJ148" s="22">
        <f t="shared" si="58"/>
        <v>1019</v>
      </c>
      <c r="AK148" s="29">
        <f t="shared" si="69"/>
        <v>413940</v>
      </c>
      <c r="AL148" s="29">
        <v>414134</v>
      </c>
      <c r="AM148" s="22">
        <f t="shared" si="59"/>
        <v>194</v>
      </c>
    </row>
    <row r="149" spans="1:39" ht="18" customHeight="1" x14ac:dyDescent="0.35">
      <c r="A149" s="70">
        <f>'Energy - Master'!A148</f>
        <v>46168</v>
      </c>
      <c r="B149" s="29">
        <f t="shared" si="60"/>
        <v>800</v>
      </c>
      <c r="C149" s="29">
        <v>800</v>
      </c>
      <c r="D149" s="29">
        <v>545</v>
      </c>
      <c r="E149" s="22">
        <f t="shared" si="49"/>
        <v>545</v>
      </c>
      <c r="F149" s="22">
        <f t="shared" si="50"/>
        <v>3.071559633027523</v>
      </c>
      <c r="G149" s="29">
        <f t="shared" si="61"/>
        <v>800</v>
      </c>
      <c r="H149" s="29">
        <v>800</v>
      </c>
      <c r="I149" s="29">
        <v>405</v>
      </c>
      <c r="J149" s="22">
        <f t="shared" si="51"/>
        <v>405</v>
      </c>
      <c r="K149" s="22">
        <f t="shared" si="52"/>
        <v>3.0839506172839508</v>
      </c>
      <c r="L149" s="29">
        <f t="shared" si="62"/>
        <v>800</v>
      </c>
      <c r="M149" s="29">
        <v>850</v>
      </c>
      <c r="N149" s="29">
        <v>220</v>
      </c>
      <c r="O149" s="22">
        <f t="shared" si="53"/>
        <v>170</v>
      </c>
      <c r="P149" s="22">
        <f t="shared" si="54"/>
        <v>3.1352941176470588</v>
      </c>
      <c r="Q149" s="29">
        <f t="shared" si="63"/>
        <v>900</v>
      </c>
      <c r="R149" s="29">
        <v>700</v>
      </c>
      <c r="S149" s="29">
        <v>0</v>
      </c>
      <c r="T149" s="29">
        <f t="shared" si="64"/>
        <v>420</v>
      </c>
      <c r="U149" s="29">
        <v>550</v>
      </c>
      <c r="V149" s="29">
        <v>0</v>
      </c>
      <c r="W149" s="29">
        <f t="shared" si="65"/>
        <v>290</v>
      </c>
      <c r="X149" s="29">
        <v>100</v>
      </c>
      <c r="Y149" s="29">
        <v>0</v>
      </c>
      <c r="Z149" s="29">
        <f t="shared" si="66"/>
        <v>950</v>
      </c>
      <c r="AA149" s="29">
        <v>950</v>
      </c>
      <c r="AB149" s="29">
        <v>0</v>
      </c>
      <c r="AC149" s="22">
        <f t="shared" si="55"/>
        <v>4750</v>
      </c>
      <c r="AD149" s="22">
        <f t="shared" si="56"/>
        <v>1120</v>
      </c>
      <c r="AE149" s="29">
        <f t="shared" si="67"/>
        <v>416802</v>
      </c>
      <c r="AF149" s="29">
        <v>418476</v>
      </c>
      <c r="AG149" s="22">
        <f t="shared" si="57"/>
        <v>1674</v>
      </c>
      <c r="AH149" s="29">
        <f t="shared" si="68"/>
        <v>418721</v>
      </c>
      <c r="AI149" s="29">
        <v>419970</v>
      </c>
      <c r="AJ149" s="22">
        <f t="shared" si="58"/>
        <v>1249</v>
      </c>
      <c r="AK149" s="29">
        <f t="shared" si="69"/>
        <v>414134</v>
      </c>
      <c r="AL149" s="29">
        <v>414667</v>
      </c>
      <c r="AM149" s="22">
        <f t="shared" si="59"/>
        <v>533</v>
      </c>
    </row>
    <row r="150" spans="1:39" ht="18" customHeight="1" x14ac:dyDescent="0.35">
      <c r="A150" s="70">
        <f>'Energy - Master'!A149</f>
        <v>46169</v>
      </c>
      <c r="B150" s="29">
        <f t="shared" si="60"/>
        <v>800</v>
      </c>
      <c r="C150" s="29">
        <v>900</v>
      </c>
      <c r="D150" s="29">
        <v>130</v>
      </c>
      <c r="E150" s="22">
        <f t="shared" si="49"/>
        <v>30</v>
      </c>
      <c r="F150" s="22">
        <f t="shared" si="50"/>
        <v>1.2</v>
      </c>
      <c r="G150" s="29">
        <f t="shared" si="61"/>
        <v>800</v>
      </c>
      <c r="H150" s="29">
        <v>850</v>
      </c>
      <c r="I150" s="29">
        <v>80</v>
      </c>
      <c r="J150" s="22">
        <f t="shared" si="51"/>
        <v>30</v>
      </c>
      <c r="K150" s="22">
        <f t="shared" si="52"/>
        <v>1.1666666666666667</v>
      </c>
      <c r="L150" s="29">
        <f t="shared" si="62"/>
        <v>850</v>
      </c>
      <c r="M150" s="29">
        <v>850</v>
      </c>
      <c r="N150" s="29">
        <v>10</v>
      </c>
      <c r="O150" s="22">
        <f t="shared" si="53"/>
        <v>10</v>
      </c>
      <c r="P150" s="22">
        <f t="shared" si="54"/>
        <v>1.8</v>
      </c>
      <c r="Q150" s="29">
        <f t="shared" si="63"/>
        <v>700</v>
      </c>
      <c r="R150" s="29">
        <v>950</v>
      </c>
      <c r="S150" s="29">
        <v>250</v>
      </c>
      <c r="T150" s="29">
        <f t="shared" si="64"/>
        <v>550</v>
      </c>
      <c r="U150" s="29">
        <v>900</v>
      </c>
      <c r="V150" s="29">
        <v>350</v>
      </c>
      <c r="W150" s="29">
        <f t="shared" si="65"/>
        <v>100</v>
      </c>
      <c r="X150" s="29">
        <v>280</v>
      </c>
      <c r="Y150" s="29">
        <v>180</v>
      </c>
      <c r="Z150" s="29">
        <f t="shared" si="66"/>
        <v>950</v>
      </c>
      <c r="AA150" s="29">
        <v>950</v>
      </c>
      <c r="AB150" s="29"/>
      <c r="AC150" s="22">
        <f t="shared" si="55"/>
        <v>5680</v>
      </c>
      <c r="AD150" s="22">
        <f t="shared" si="56"/>
        <v>70</v>
      </c>
      <c r="AE150" s="29">
        <f t="shared" si="67"/>
        <v>418476</v>
      </c>
      <c r="AF150" s="29">
        <v>418512</v>
      </c>
      <c r="AG150" s="22">
        <f t="shared" si="57"/>
        <v>36</v>
      </c>
      <c r="AH150" s="29">
        <f t="shared" si="68"/>
        <v>419970</v>
      </c>
      <c r="AI150" s="29">
        <v>420005</v>
      </c>
      <c r="AJ150" s="22">
        <f t="shared" si="58"/>
        <v>35</v>
      </c>
      <c r="AK150" s="29">
        <f t="shared" si="69"/>
        <v>414667</v>
      </c>
      <c r="AL150" s="29">
        <v>414685</v>
      </c>
      <c r="AM150" s="22">
        <f t="shared" si="59"/>
        <v>18</v>
      </c>
    </row>
    <row r="151" spans="1:39" ht="18" customHeight="1" x14ac:dyDescent="0.35">
      <c r="A151" s="70">
        <f>'Energy - Master'!A150</f>
        <v>46170</v>
      </c>
      <c r="B151" s="29">
        <f t="shared" si="60"/>
        <v>900</v>
      </c>
      <c r="C151" s="29">
        <v>780</v>
      </c>
      <c r="D151" s="29">
        <v>20</v>
      </c>
      <c r="E151" s="22">
        <f t="shared" si="49"/>
        <v>140</v>
      </c>
      <c r="F151" s="22">
        <f t="shared" si="50"/>
        <v>1.2</v>
      </c>
      <c r="G151" s="29">
        <f t="shared" si="61"/>
        <v>850</v>
      </c>
      <c r="H151" s="29">
        <v>820</v>
      </c>
      <c r="I151" s="29">
        <v>110</v>
      </c>
      <c r="J151" s="22">
        <f t="shared" si="51"/>
        <v>140</v>
      </c>
      <c r="K151" s="22">
        <f t="shared" si="52"/>
        <v>1.1857142857142857</v>
      </c>
      <c r="L151" s="29">
        <f t="shared" si="62"/>
        <v>850</v>
      </c>
      <c r="M151" s="29">
        <v>820</v>
      </c>
      <c r="N151" s="29">
        <v>50</v>
      </c>
      <c r="O151" s="22">
        <f t="shared" si="53"/>
        <v>80</v>
      </c>
      <c r="P151" s="22">
        <f t="shared" si="54"/>
        <v>1.2250000000000001</v>
      </c>
      <c r="Q151" s="29">
        <f t="shared" si="63"/>
        <v>950</v>
      </c>
      <c r="R151" s="29">
        <v>950</v>
      </c>
      <c r="S151" s="29"/>
      <c r="T151" s="29">
        <f t="shared" si="64"/>
        <v>900</v>
      </c>
      <c r="U151" s="29">
        <v>850</v>
      </c>
      <c r="V151" s="29"/>
      <c r="W151" s="29">
        <f t="shared" si="65"/>
        <v>280</v>
      </c>
      <c r="X151" s="29">
        <v>150</v>
      </c>
      <c r="Y151" s="29"/>
      <c r="Z151" s="29">
        <f t="shared" si="66"/>
        <v>950</v>
      </c>
      <c r="AA151" s="29">
        <v>950</v>
      </c>
      <c r="AB151" s="29"/>
      <c r="AC151" s="22">
        <f t="shared" si="55"/>
        <v>5320</v>
      </c>
      <c r="AD151" s="22">
        <f t="shared" si="56"/>
        <v>360</v>
      </c>
      <c r="AE151" s="29">
        <f t="shared" si="67"/>
        <v>418512</v>
      </c>
      <c r="AF151" s="29">
        <v>418680</v>
      </c>
      <c r="AG151" s="22">
        <f t="shared" si="57"/>
        <v>168</v>
      </c>
      <c r="AH151" s="29">
        <f t="shared" si="68"/>
        <v>420005</v>
      </c>
      <c r="AI151" s="29">
        <v>420171</v>
      </c>
      <c r="AJ151" s="22">
        <f t="shared" si="58"/>
        <v>166</v>
      </c>
      <c r="AK151" s="29">
        <f t="shared" si="69"/>
        <v>414685</v>
      </c>
      <c r="AL151" s="29">
        <v>414783</v>
      </c>
      <c r="AM151" s="22">
        <f t="shared" si="59"/>
        <v>98</v>
      </c>
    </row>
    <row r="152" spans="1:39" ht="18" customHeight="1" x14ac:dyDescent="0.35">
      <c r="A152" s="70">
        <f>'Energy - Master'!A151</f>
        <v>46171</v>
      </c>
      <c r="B152" s="29">
        <f t="shared" si="60"/>
        <v>780</v>
      </c>
      <c r="C152" s="29">
        <v>850</v>
      </c>
      <c r="D152" s="29">
        <v>770</v>
      </c>
      <c r="E152" s="22">
        <v>700</v>
      </c>
      <c r="F152" s="22">
        <v>3.2</v>
      </c>
      <c r="G152" s="29">
        <f t="shared" si="61"/>
        <v>820</v>
      </c>
      <c r="H152" s="29">
        <v>850</v>
      </c>
      <c r="I152" s="29">
        <v>400</v>
      </c>
      <c r="J152" s="22">
        <v>370</v>
      </c>
      <c r="K152" s="22">
        <v>2.5099999999999998</v>
      </c>
      <c r="L152" s="29">
        <f t="shared" si="62"/>
        <v>820</v>
      </c>
      <c r="M152" s="29">
        <v>790</v>
      </c>
      <c r="N152" s="29">
        <v>0</v>
      </c>
      <c r="O152" s="22">
        <v>30</v>
      </c>
      <c r="P152" s="22">
        <v>2.23</v>
      </c>
      <c r="Q152" s="29">
        <f t="shared" si="63"/>
        <v>950</v>
      </c>
      <c r="R152" s="29">
        <v>980</v>
      </c>
      <c r="S152" s="29">
        <v>30</v>
      </c>
      <c r="T152" s="29">
        <f t="shared" si="64"/>
        <v>850</v>
      </c>
      <c r="U152" s="29">
        <v>850</v>
      </c>
      <c r="V152" s="29"/>
      <c r="W152" s="29">
        <f t="shared" si="65"/>
        <v>150</v>
      </c>
      <c r="X152" s="29">
        <v>450</v>
      </c>
      <c r="Y152" s="29"/>
      <c r="Z152" s="29">
        <f t="shared" si="66"/>
        <v>950</v>
      </c>
      <c r="AA152" s="29">
        <v>950</v>
      </c>
      <c r="AB152" s="29"/>
      <c r="AC152" s="22">
        <f t="shared" si="55"/>
        <v>5720</v>
      </c>
      <c r="AD152" s="22">
        <f t="shared" si="56"/>
        <v>1100</v>
      </c>
      <c r="AE152" s="29">
        <f t="shared" si="67"/>
        <v>418680</v>
      </c>
      <c r="AF152" s="29">
        <v>420588</v>
      </c>
      <c r="AG152" s="22">
        <f t="shared" si="57"/>
        <v>1908</v>
      </c>
      <c r="AH152" s="29">
        <f t="shared" si="68"/>
        <v>420171</v>
      </c>
      <c r="AI152" s="29">
        <v>421203</v>
      </c>
      <c r="AJ152" s="22">
        <f t="shared" si="58"/>
        <v>1032</v>
      </c>
      <c r="AK152" s="29">
        <f t="shared" si="69"/>
        <v>414783</v>
      </c>
      <c r="AL152" s="29">
        <v>414844</v>
      </c>
      <c r="AM152" s="22">
        <f t="shared" si="59"/>
        <v>61</v>
      </c>
    </row>
    <row r="153" spans="1:39" ht="18" customHeight="1" x14ac:dyDescent="0.35">
      <c r="A153" s="70">
        <f>'Energy - Master'!A152</f>
        <v>46172</v>
      </c>
      <c r="B153" s="29">
        <f t="shared" si="60"/>
        <v>850</v>
      </c>
      <c r="C153" s="29">
        <v>720</v>
      </c>
      <c r="D153" s="29"/>
      <c r="E153" s="22">
        <f t="shared" si="49"/>
        <v>130</v>
      </c>
      <c r="F153" s="22">
        <f t="shared" si="50"/>
        <v>2</v>
      </c>
      <c r="G153" s="29">
        <f t="shared" si="61"/>
        <v>850</v>
      </c>
      <c r="H153" s="29">
        <v>720</v>
      </c>
      <c r="I153" s="29"/>
      <c r="J153" s="22">
        <f t="shared" si="51"/>
        <v>130</v>
      </c>
      <c r="K153" s="22">
        <f t="shared" si="52"/>
        <v>2.0692307692307694</v>
      </c>
      <c r="L153" s="29">
        <f t="shared" si="62"/>
        <v>790</v>
      </c>
      <c r="M153" s="29">
        <v>760</v>
      </c>
      <c r="N153" s="29"/>
      <c r="O153" s="22">
        <f t="shared" si="53"/>
        <v>30</v>
      </c>
      <c r="P153" s="22">
        <f t="shared" si="54"/>
        <v>2.2999999999999998</v>
      </c>
      <c r="Q153" s="29">
        <f t="shared" si="63"/>
        <v>980</v>
      </c>
      <c r="R153" s="29">
        <v>980</v>
      </c>
      <c r="S153" s="29"/>
      <c r="T153" s="29">
        <f t="shared" si="64"/>
        <v>850</v>
      </c>
      <c r="U153" s="29">
        <v>850</v>
      </c>
      <c r="V153" s="29"/>
      <c r="W153" s="29">
        <f t="shared" si="65"/>
        <v>450</v>
      </c>
      <c r="X153" s="29">
        <v>450</v>
      </c>
      <c r="Y153" s="29"/>
      <c r="Z153" s="29">
        <f t="shared" si="66"/>
        <v>950</v>
      </c>
      <c r="AA153" s="29">
        <v>950</v>
      </c>
      <c r="AB153" s="29"/>
      <c r="AC153" s="22">
        <f t="shared" si="55"/>
        <v>5430</v>
      </c>
      <c r="AD153" s="22">
        <f t="shared" si="56"/>
        <v>290</v>
      </c>
      <c r="AE153" s="29">
        <f t="shared" si="67"/>
        <v>420588</v>
      </c>
      <c r="AF153" s="29">
        <v>420848</v>
      </c>
      <c r="AG153" s="22">
        <f t="shared" si="57"/>
        <v>260</v>
      </c>
      <c r="AH153" s="29">
        <f t="shared" si="68"/>
        <v>421203</v>
      </c>
      <c r="AI153" s="29">
        <v>421472</v>
      </c>
      <c r="AJ153" s="22">
        <f t="shared" si="58"/>
        <v>269</v>
      </c>
      <c r="AK153" s="29">
        <v>414844</v>
      </c>
      <c r="AL153" s="29">
        <v>414913</v>
      </c>
      <c r="AM153" s="22">
        <f t="shared" si="59"/>
        <v>69</v>
      </c>
    </row>
    <row r="154" spans="1:39" ht="18" customHeight="1" x14ac:dyDescent="0.35">
      <c r="A154" s="70">
        <f>'Energy - Master'!A153</f>
        <v>46173</v>
      </c>
      <c r="B154" s="29">
        <f t="shared" si="60"/>
        <v>720</v>
      </c>
      <c r="C154" s="29">
        <v>800</v>
      </c>
      <c r="D154" s="29">
        <v>355</v>
      </c>
      <c r="E154" s="22">
        <f t="shared" si="49"/>
        <v>275</v>
      </c>
      <c r="F154" s="22">
        <f t="shared" si="50"/>
        <v>2.6836363636363636</v>
      </c>
      <c r="G154" s="29">
        <f t="shared" si="61"/>
        <v>720</v>
      </c>
      <c r="H154" s="29">
        <v>720</v>
      </c>
      <c r="I154" s="29"/>
      <c r="J154" s="22">
        <f t="shared" si="51"/>
        <v>0</v>
      </c>
      <c r="K154" s="22" t="e">
        <f t="shared" si="52"/>
        <v>#DIV/0!</v>
      </c>
      <c r="L154" s="29">
        <f t="shared" si="62"/>
        <v>760</v>
      </c>
      <c r="M154" s="29">
        <v>800</v>
      </c>
      <c r="N154" s="29">
        <v>315</v>
      </c>
      <c r="O154" s="22">
        <f t="shared" si="53"/>
        <v>275</v>
      </c>
      <c r="P154" s="22">
        <f t="shared" si="54"/>
        <v>2.6436363636363636</v>
      </c>
      <c r="Q154" s="29">
        <f t="shared" si="63"/>
        <v>980</v>
      </c>
      <c r="R154" s="29">
        <v>980</v>
      </c>
      <c r="S154" s="29"/>
      <c r="T154" s="29">
        <f t="shared" si="64"/>
        <v>850</v>
      </c>
      <c r="U154" s="29">
        <v>580</v>
      </c>
      <c r="V154" s="29"/>
      <c r="W154" s="29">
        <f t="shared" si="65"/>
        <v>450</v>
      </c>
      <c r="X154" s="29">
        <v>50</v>
      </c>
      <c r="Y154" s="29"/>
      <c r="Z154" s="29">
        <f t="shared" si="66"/>
        <v>950</v>
      </c>
      <c r="AA154" s="29">
        <v>950</v>
      </c>
      <c r="AB154" s="29"/>
      <c r="AC154" s="22">
        <f t="shared" si="55"/>
        <v>4880</v>
      </c>
      <c r="AD154" s="22">
        <f t="shared" si="56"/>
        <v>550</v>
      </c>
      <c r="AE154" s="29">
        <f t="shared" si="67"/>
        <v>420848</v>
      </c>
      <c r="AF154" s="29">
        <v>421586</v>
      </c>
      <c r="AG154" s="22">
        <f t="shared" si="57"/>
        <v>738</v>
      </c>
      <c r="AH154" s="29">
        <f t="shared" si="68"/>
        <v>421472</v>
      </c>
      <c r="AI154" s="29">
        <v>421472</v>
      </c>
      <c r="AJ154" s="22">
        <f t="shared" si="58"/>
        <v>0</v>
      </c>
      <c r="AK154" s="29">
        <v>414913</v>
      </c>
      <c r="AL154" s="29">
        <v>415640</v>
      </c>
      <c r="AM154" s="22">
        <f t="shared" si="59"/>
        <v>727</v>
      </c>
    </row>
    <row r="155" spans="1:39" ht="18" customHeight="1" x14ac:dyDescent="0.35">
      <c r="A155" s="70">
        <f>'Energy - Master'!A154</f>
        <v>46174</v>
      </c>
      <c r="B155" s="29">
        <v>800</v>
      </c>
      <c r="C155" s="29">
        <v>800</v>
      </c>
      <c r="D155" s="29">
        <v>90</v>
      </c>
      <c r="E155" s="22">
        <v>90</v>
      </c>
      <c r="F155" s="22">
        <f t="shared" si="50"/>
        <v>2.0777777777777779</v>
      </c>
      <c r="G155" s="29">
        <v>720</v>
      </c>
      <c r="H155" s="29">
        <v>810</v>
      </c>
      <c r="I155" s="29">
        <v>100</v>
      </c>
      <c r="J155" s="22">
        <f t="shared" si="51"/>
        <v>10</v>
      </c>
      <c r="K155" s="22">
        <f t="shared" si="52"/>
        <v>2.6</v>
      </c>
      <c r="L155" s="29">
        <v>800</v>
      </c>
      <c r="M155" s="29">
        <v>800</v>
      </c>
      <c r="N155" s="29">
        <v>90</v>
      </c>
      <c r="O155" s="22">
        <f>L155+N155-M155</f>
        <v>90</v>
      </c>
      <c r="P155" s="22">
        <f t="shared" si="54"/>
        <v>2.0111111111111111</v>
      </c>
      <c r="Q155" s="29">
        <v>980</v>
      </c>
      <c r="R155" s="29">
        <v>980</v>
      </c>
      <c r="S155" s="29"/>
      <c r="T155" s="29">
        <v>580</v>
      </c>
      <c r="U155" s="29">
        <v>900</v>
      </c>
      <c r="V155" s="29">
        <v>320</v>
      </c>
      <c r="W155" s="29">
        <v>50</v>
      </c>
      <c r="X155" s="29">
        <v>650</v>
      </c>
      <c r="Y155" s="29">
        <v>600</v>
      </c>
      <c r="Z155" s="29">
        <v>950</v>
      </c>
      <c r="AA155" s="29">
        <v>950</v>
      </c>
      <c r="AB155" s="29"/>
      <c r="AC155" s="22">
        <f t="shared" si="55"/>
        <v>5890</v>
      </c>
      <c r="AD155" s="22">
        <f t="shared" si="56"/>
        <v>190</v>
      </c>
      <c r="AE155" s="29">
        <v>421586</v>
      </c>
      <c r="AF155" s="29">
        <v>421773</v>
      </c>
      <c r="AG155" s="22">
        <f t="shared" si="57"/>
        <v>187</v>
      </c>
      <c r="AH155" s="29">
        <v>421472</v>
      </c>
      <c r="AI155" s="29">
        <v>421498</v>
      </c>
      <c r="AJ155" s="22">
        <f t="shared" si="58"/>
        <v>26</v>
      </c>
      <c r="AK155" s="29">
        <v>415640</v>
      </c>
      <c r="AL155" s="29">
        <v>415821</v>
      </c>
      <c r="AM155" s="22">
        <f t="shared" si="59"/>
        <v>181</v>
      </c>
    </row>
    <row r="156" spans="1:39" ht="18" customHeight="1" x14ac:dyDescent="0.35">
      <c r="A156" s="70">
        <f>'Energy - Master'!A155</f>
        <v>46175</v>
      </c>
      <c r="B156" s="29">
        <f>C155</f>
        <v>800</v>
      </c>
      <c r="C156" s="29">
        <v>800</v>
      </c>
      <c r="D156" s="29"/>
      <c r="E156" s="22"/>
      <c r="F156" s="22" t="e">
        <f t="shared" si="50"/>
        <v>#DIV/0!</v>
      </c>
      <c r="G156" s="29">
        <f>H155</f>
        <v>810</v>
      </c>
      <c r="H156" s="29">
        <v>810</v>
      </c>
      <c r="I156" s="29"/>
      <c r="J156" s="22">
        <f t="shared" si="51"/>
        <v>0</v>
      </c>
      <c r="K156" s="22" t="e">
        <f t="shared" si="52"/>
        <v>#DIV/0!</v>
      </c>
      <c r="L156" s="29">
        <f>M155</f>
        <v>800</v>
      </c>
      <c r="M156" s="29">
        <v>800</v>
      </c>
      <c r="N156" s="29"/>
      <c r="O156" s="22">
        <f t="shared" ref="O156:O184" si="70">L156+N156-M156</f>
        <v>0</v>
      </c>
      <c r="P156" s="22" t="e">
        <f t="shared" si="54"/>
        <v>#DIV/0!</v>
      </c>
      <c r="Q156" s="29">
        <f>R155</f>
        <v>980</v>
      </c>
      <c r="R156" s="29">
        <v>980</v>
      </c>
      <c r="S156" s="29"/>
      <c r="T156" s="29">
        <f>U155</f>
        <v>900</v>
      </c>
      <c r="U156" s="29">
        <v>900</v>
      </c>
      <c r="V156" s="29"/>
      <c r="W156" s="29">
        <f>X155</f>
        <v>650</v>
      </c>
      <c r="X156" s="29">
        <v>650</v>
      </c>
      <c r="Y156" s="29"/>
      <c r="Z156" s="29">
        <f>AA155</f>
        <v>950</v>
      </c>
      <c r="AA156" s="29">
        <v>950</v>
      </c>
      <c r="AB156" s="29"/>
      <c r="AC156" s="22">
        <v>5890</v>
      </c>
      <c r="AD156" s="22">
        <f t="shared" si="56"/>
        <v>0</v>
      </c>
      <c r="AE156" s="29">
        <f>AF155</f>
        <v>421773</v>
      </c>
      <c r="AF156" s="29">
        <v>421773</v>
      </c>
      <c r="AG156" s="22">
        <f t="shared" si="57"/>
        <v>0</v>
      </c>
      <c r="AH156" s="29">
        <f>AI155</f>
        <v>421498</v>
      </c>
      <c r="AI156" s="29">
        <v>421498</v>
      </c>
      <c r="AJ156" s="22">
        <f t="shared" si="58"/>
        <v>0</v>
      </c>
      <c r="AK156" s="29">
        <f>AL155</f>
        <v>415821</v>
      </c>
      <c r="AL156" s="29">
        <v>415821</v>
      </c>
      <c r="AM156" s="22">
        <f t="shared" si="59"/>
        <v>0</v>
      </c>
    </row>
    <row r="157" spans="1:39" ht="18" customHeight="1" x14ac:dyDescent="0.35">
      <c r="A157" s="70">
        <f>'Energy - Master'!A156</f>
        <v>46176</v>
      </c>
      <c r="B157" s="29">
        <f t="shared" ref="B157:B184" si="71">C156</f>
        <v>800</v>
      </c>
      <c r="C157" s="29">
        <v>800</v>
      </c>
      <c r="D157" s="29"/>
      <c r="E157" s="22"/>
      <c r="F157" s="22" t="e">
        <f t="shared" si="50"/>
        <v>#DIV/0!</v>
      </c>
      <c r="G157" s="29">
        <f t="shared" ref="G157:G184" si="72">H156</f>
        <v>810</v>
      </c>
      <c r="H157" s="29">
        <v>810</v>
      </c>
      <c r="I157" s="29"/>
      <c r="J157" s="22">
        <f t="shared" si="51"/>
        <v>0</v>
      </c>
      <c r="K157" s="22" t="e">
        <f t="shared" si="52"/>
        <v>#DIV/0!</v>
      </c>
      <c r="L157" s="29">
        <f t="shared" ref="L157:L184" si="73">M156</f>
        <v>800</v>
      </c>
      <c r="M157" s="29">
        <v>800</v>
      </c>
      <c r="N157" s="29"/>
      <c r="O157" s="22">
        <f t="shared" si="70"/>
        <v>0</v>
      </c>
      <c r="P157" s="22" t="e">
        <f t="shared" si="54"/>
        <v>#DIV/0!</v>
      </c>
      <c r="Q157" s="29">
        <f t="shared" ref="Q157:Q184" si="74">R156</f>
        <v>980</v>
      </c>
      <c r="R157" s="29">
        <v>980</v>
      </c>
      <c r="S157" s="29"/>
      <c r="T157" s="29">
        <f t="shared" ref="T157:T184" si="75">U156</f>
        <v>900</v>
      </c>
      <c r="U157" s="29">
        <v>900</v>
      </c>
      <c r="V157" s="29"/>
      <c r="W157" s="29">
        <f t="shared" ref="W157:W184" si="76">X156</f>
        <v>650</v>
      </c>
      <c r="X157" s="29">
        <v>650</v>
      </c>
      <c r="Y157" s="29"/>
      <c r="Z157" s="29">
        <f t="shared" ref="Z157:Z184" si="77">AA156</f>
        <v>950</v>
      </c>
      <c r="AA157" s="29">
        <v>950</v>
      </c>
      <c r="AB157" s="29"/>
      <c r="AC157" s="22">
        <f t="shared" si="55"/>
        <v>5890</v>
      </c>
      <c r="AD157" s="22">
        <f t="shared" si="56"/>
        <v>0</v>
      </c>
      <c r="AE157" s="29">
        <f t="shared" ref="AE157:AE184" si="78">AF156</f>
        <v>421773</v>
      </c>
      <c r="AF157" s="29">
        <v>421773</v>
      </c>
      <c r="AG157" s="22">
        <f t="shared" si="57"/>
        <v>0</v>
      </c>
      <c r="AH157" s="29">
        <f t="shared" ref="AH157:AH184" si="79">AI156</f>
        <v>421498</v>
      </c>
      <c r="AI157" s="29">
        <v>421498</v>
      </c>
      <c r="AJ157" s="22">
        <f t="shared" si="58"/>
        <v>0</v>
      </c>
      <c r="AK157" s="29">
        <f t="shared" ref="AK157:AK183" si="80">AL156</f>
        <v>415821</v>
      </c>
      <c r="AL157" s="29">
        <v>415821</v>
      </c>
      <c r="AM157" s="22">
        <f t="shared" si="59"/>
        <v>0</v>
      </c>
    </row>
    <row r="158" spans="1:39" ht="18" customHeight="1" x14ac:dyDescent="0.35">
      <c r="A158" s="70">
        <f>'Energy - Master'!A157</f>
        <v>46177</v>
      </c>
      <c r="B158" s="29">
        <f t="shared" si="71"/>
        <v>800</v>
      </c>
      <c r="C158" s="29">
        <v>710</v>
      </c>
      <c r="D158" s="29">
        <v>20</v>
      </c>
      <c r="E158" s="22">
        <v>110</v>
      </c>
      <c r="F158" s="22">
        <f t="shared" si="50"/>
        <v>2.0181818181818181</v>
      </c>
      <c r="G158" s="29">
        <f t="shared" si="72"/>
        <v>810</v>
      </c>
      <c r="H158" s="29">
        <v>700</v>
      </c>
      <c r="I158" s="29"/>
      <c r="J158" s="22">
        <f t="shared" si="51"/>
        <v>110</v>
      </c>
      <c r="K158" s="22">
        <f t="shared" si="52"/>
        <v>2.0363636363636362</v>
      </c>
      <c r="L158" s="29">
        <f t="shared" si="73"/>
        <v>800</v>
      </c>
      <c r="M158" s="29">
        <v>780</v>
      </c>
      <c r="N158" s="29"/>
      <c r="O158" s="22">
        <f t="shared" si="70"/>
        <v>20</v>
      </c>
      <c r="P158" s="22">
        <f t="shared" si="54"/>
        <v>2.35</v>
      </c>
      <c r="Q158" s="29">
        <f t="shared" si="74"/>
        <v>980</v>
      </c>
      <c r="R158" s="29">
        <v>980</v>
      </c>
      <c r="S158" s="29"/>
      <c r="T158" s="29">
        <f t="shared" si="75"/>
        <v>900</v>
      </c>
      <c r="U158" s="29">
        <v>890</v>
      </c>
      <c r="V158" s="29"/>
      <c r="W158" s="29">
        <f t="shared" si="76"/>
        <v>650</v>
      </c>
      <c r="X158" s="29">
        <v>640</v>
      </c>
      <c r="Y158" s="29"/>
      <c r="Z158" s="29">
        <f t="shared" si="77"/>
        <v>950</v>
      </c>
      <c r="AA158" s="29">
        <v>950</v>
      </c>
      <c r="AB158" s="29"/>
      <c r="AC158" s="22">
        <f t="shared" si="55"/>
        <v>5650</v>
      </c>
      <c r="AD158" s="22">
        <f t="shared" si="56"/>
        <v>240</v>
      </c>
      <c r="AE158" s="29">
        <f t="shared" si="78"/>
        <v>421773</v>
      </c>
      <c r="AF158" s="29">
        <v>421995</v>
      </c>
      <c r="AG158" s="22">
        <f t="shared" si="57"/>
        <v>222</v>
      </c>
      <c r="AH158" s="29">
        <f t="shared" si="79"/>
        <v>421498</v>
      </c>
      <c r="AI158" s="29">
        <v>421722</v>
      </c>
      <c r="AJ158" s="22">
        <f t="shared" si="58"/>
        <v>224</v>
      </c>
      <c r="AK158" s="29">
        <f t="shared" si="80"/>
        <v>415821</v>
      </c>
      <c r="AL158" s="29">
        <v>415868</v>
      </c>
      <c r="AM158" s="22">
        <f t="shared" si="59"/>
        <v>47</v>
      </c>
    </row>
    <row r="159" spans="1:39" ht="18" customHeight="1" x14ac:dyDescent="0.35">
      <c r="A159" s="70">
        <f>'Energy - Master'!A158</f>
        <v>46178</v>
      </c>
      <c r="B159" s="29">
        <f t="shared" si="71"/>
        <v>710</v>
      </c>
      <c r="C159" s="29">
        <v>710</v>
      </c>
      <c r="D159" s="29"/>
      <c r="E159" s="22"/>
      <c r="F159" s="22">
        <v>1.3</v>
      </c>
      <c r="G159" s="29">
        <f t="shared" si="72"/>
        <v>700</v>
      </c>
      <c r="H159" s="29">
        <v>700</v>
      </c>
      <c r="I159" s="29"/>
      <c r="J159" s="22">
        <f t="shared" si="51"/>
        <v>0</v>
      </c>
      <c r="K159" s="22">
        <v>1.93</v>
      </c>
      <c r="L159" s="29">
        <f t="shared" si="73"/>
        <v>780</v>
      </c>
      <c r="M159" s="29">
        <v>780</v>
      </c>
      <c r="N159" s="29"/>
      <c r="O159" s="22">
        <f t="shared" si="70"/>
        <v>0</v>
      </c>
      <c r="P159" s="22" t="s">
        <v>574</v>
      </c>
      <c r="Q159" s="29">
        <f t="shared" si="74"/>
        <v>980</v>
      </c>
      <c r="R159" s="29">
        <v>980</v>
      </c>
      <c r="S159" s="29"/>
      <c r="T159" s="29">
        <f t="shared" si="75"/>
        <v>890</v>
      </c>
      <c r="U159" s="29">
        <v>890</v>
      </c>
      <c r="V159" s="29"/>
      <c r="W159" s="29">
        <f t="shared" si="76"/>
        <v>640</v>
      </c>
      <c r="X159" s="29">
        <v>640</v>
      </c>
      <c r="Y159" s="29"/>
      <c r="Z159" s="29">
        <f t="shared" si="77"/>
        <v>950</v>
      </c>
      <c r="AA159" s="29">
        <v>950</v>
      </c>
      <c r="AB159" s="29"/>
      <c r="AC159" s="22">
        <v>5650</v>
      </c>
      <c r="AD159" s="22">
        <f t="shared" si="56"/>
        <v>0</v>
      </c>
      <c r="AE159" s="29">
        <f t="shared" si="78"/>
        <v>421995</v>
      </c>
      <c r="AF159" s="29">
        <v>421995</v>
      </c>
      <c r="AG159" s="22">
        <f t="shared" si="57"/>
        <v>0</v>
      </c>
      <c r="AH159" s="29">
        <f t="shared" si="79"/>
        <v>421722</v>
      </c>
      <c r="AI159" s="29">
        <v>421722</v>
      </c>
      <c r="AJ159" s="22">
        <f t="shared" si="58"/>
        <v>0</v>
      </c>
      <c r="AK159" s="29">
        <f t="shared" si="80"/>
        <v>415868</v>
      </c>
      <c r="AL159" s="29">
        <v>415868</v>
      </c>
      <c r="AM159" s="22">
        <f t="shared" si="59"/>
        <v>0</v>
      </c>
    </row>
    <row r="160" spans="1:39" ht="18" customHeight="1" x14ac:dyDescent="0.35">
      <c r="A160" s="70">
        <f>'Energy - Master'!A159</f>
        <v>46179</v>
      </c>
      <c r="B160" s="29">
        <f t="shared" si="71"/>
        <v>710</v>
      </c>
      <c r="C160" s="29">
        <v>800</v>
      </c>
      <c r="D160" s="29">
        <v>100</v>
      </c>
      <c r="E160" s="22">
        <v>10</v>
      </c>
      <c r="F160" s="22">
        <v>1.31</v>
      </c>
      <c r="G160" s="29">
        <f t="shared" si="72"/>
        <v>700</v>
      </c>
      <c r="H160" s="29">
        <v>800</v>
      </c>
      <c r="I160" s="29">
        <v>110</v>
      </c>
      <c r="J160" s="22">
        <f t="shared" si="51"/>
        <v>10</v>
      </c>
      <c r="K160" s="22">
        <v>1.91</v>
      </c>
      <c r="L160" s="29">
        <f t="shared" si="73"/>
        <v>780</v>
      </c>
      <c r="M160" s="29">
        <v>800</v>
      </c>
      <c r="N160" s="29">
        <v>30</v>
      </c>
      <c r="O160" s="22">
        <f t="shared" si="70"/>
        <v>10</v>
      </c>
      <c r="P160" s="22">
        <v>1.3</v>
      </c>
      <c r="Q160" s="29">
        <f t="shared" si="74"/>
        <v>980</v>
      </c>
      <c r="R160" s="29">
        <v>980</v>
      </c>
      <c r="S160" s="29"/>
      <c r="T160" s="29">
        <f t="shared" si="75"/>
        <v>890</v>
      </c>
      <c r="U160" s="29">
        <v>650</v>
      </c>
      <c r="V160" s="29"/>
      <c r="W160" s="29">
        <f t="shared" si="76"/>
        <v>640</v>
      </c>
      <c r="X160" s="29">
        <v>640</v>
      </c>
      <c r="Y160" s="29"/>
      <c r="Z160" s="29">
        <f t="shared" si="77"/>
        <v>950</v>
      </c>
      <c r="AA160" s="29">
        <v>950</v>
      </c>
      <c r="AB160" s="29"/>
      <c r="AC160" s="22">
        <v>5620</v>
      </c>
      <c r="AD160" s="22">
        <v>30</v>
      </c>
      <c r="AE160" s="29">
        <f t="shared" si="78"/>
        <v>421995</v>
      </c>
      <c r="AF160" s="29">
        <v>422019</v>
      </c>
      <c r="AG160" s="22">
        <f t="shared" si="57"/>
        <v>24</v>
      </c>
      <c r="AH160" s="29">
        <f t="shared" si="79"/>
        <v>421722</v>
      </c>
      <c r="AI160" s="29">
        <v>421745</v>
      </c>
      <c r="AJ160" s="22">
        <f t="shared" si="58"/>
        <v>23</v>
      </c>
      <c r="AK160" s="29">
        <f t="shared" si="80"/>
        <v>415868</v>
      </c>
      <c r="AL160" s="29">
        <v>415887</v>
      </c>
      <c r="AM160" s="22">
        <f t="shared" si="59"/>
        <v>19</v>
      </c>
    </row>
    <row r="161" spans="1:39" ht="18" customHeight="1" x14ac:dyDescent="0.35">
      <c r="A161" s="70">
        <f>'Energy - Master'!A160</f>
        <v>46180</v>
      </c>
      <c r="B161" s="29">
        <f t="shared" si="71"/>
        <v>800</v>
      </c>
      <c r="C161" s="29">
        <v>800</v>
      </c>
      <c r="D161" s="29"/>
      <c r="E161" s="22"/>
      <c r="F161" s="22" t="e">
        <f t="shared" si="50"/>
        <v>#DIV/0!</v>
      </c>
      <c r="G161" s="29">
        <f t="shared" si="72"/>
        <v>800</v>
      </c>
      <c r="H161" s="29">
        <v>800</v>
      </c>
      <c r="I161" s="29"/>
      <c r="J161" s="22">
        <f t="shared" si="51"/>
        <v>0</v>
      </c>
      <c r="K161" s="22" t="e">
        <f t="shared" si="52"/>
        <v>#DIV/0!</v>
      </c>
      <c r="L161" s="29">
        <f t="shared" si="73"/>
        <v>800</v>
      </c>
      <c r="M161" s="29">
        <v>800</v>
      </c>
      <c r="N161" s="29"/>
      <c r="O161" s="22">
        <f t="shared" si="70"/>
        <v>0</v>
      </c>
      <c r="P161" s="22" t="e">
        <f t="shared" si="54"/>
        <v>#DIV/0!</v>
      </c>
      <c r="Q161" s="29">
        <f t="shared" si="74"/>
        <v>980</v>
      </c>
      <c r="R161" s="29">
        <v>980</v>
      </c>
      <c r="S161" s="29"/>
      <c r="T161" s="29">
        <f t="shared" si="75"/>
        <v>650</v>
      </c>
      <c r="U161" s="29">
        <v>650</v>
      </c>
      <c r="V161" s="29"/>
      <c r="W161" s="29">
        <f t="shared" si="76"/>
        <v>640</v>
      </c>
      <c r="X161" s="29">
        <v>640</v>
      </c>
      <c r="Y161" s="29"/>
      <c r="Z161" s="29">
        <f t="shared" si="77"/>
        <v>950</v>
      </c>
      <c r="AA161" s="29">
        <v>950</v>
      </c>
      <c r="AB161" s="29"/>
      <c r="AC161" s="22">
        <f t="shared" si="55"/>
        <v>5620</v>
      </c>
      <c r="AD161" s="22">
        <f t="shared" si="56"/>
        <v>0</v>
      </c>
      <c r="AE161" s="29">
        <f t="shared" si="78"/>
        <v>422019</v>
      </c>
      <c r="AF161" s="29">
        <v>422019</v>
      </c>
      <c r="AG161" s="22">
        <f t="shared" si="57"/>
        <v>0</v>
      </c>
      <c r="AH161" s="29">
        <f t="shared" si="79"/>
        <v>421745</v>
      </c>
      <c r="AI161" s="29">
        <v>421745</v>
      </c>
      <c r="AJ161" s="22">
        <f t="shared" si="58"/>
        <v>0</v>
      </c>
      <c r="AK161" s="29">
        <f t="shared" si="80"/>
        <v>415887</v>
      </c>
      <c r="AL161" s="29">
        <v>415887</v>
      </c>
      <c r="AM161" s="22">
        <f t="shared" si="59"/>
        <v>0</v>
      </c>
    </row>
    <row r="162" spans="1:39" ht="18" customHeight="1" x14ac:dyDescent="0.35">
      <c r="A162" s="70">
        <f>'Energy - Master'!A161</f>
        <v>46181</v>
      </c>
      <c r="B162" s="29">
        <f t="shared" si="71"/>
        <v>800</v>
      </c>
      <c r="C162" s="29">
        <v>790</v>
      </c>
      <c r="D162" s="29"/>
      <c r="E162" s="22">
        <v>10</v>
      </c>
      <c r="F162" s="22">
        <f t="shared" si="50"/>
        <v>2.7</v>
      </c>
      <c r="G162" s="29">
        <f t="shared" si="72"/>
        <v>800</v>
      </c>
      <c r="H162" s="29">
        <v>800</v>
      </c>
      <c r="I162" s="29">
        <v>10</v>
      </c>
      <c r="J162" s="22">
        <f t="shared" si="51"/>
        <v>10</v>
      </c>
      <c r="K162" s="22">
        <f t="shared" si="52"/>
        <v>3</v>
      </c>
      <c r="L162" s="29">
        <f t="shared" si="73"/>
        <v>800</v>
      </c>
      <c r="M162" s="29">
        <v>800</v>
      </c>
      <c r="N162" s="29">
        <v>10</v>
      </c>
      <c r="O162" s="22">
        <f t="shared" si="70"/>
        <v>10</v>
      </c>
      <c r="P162" s="22">
        <f t="shared" si="54"/>
        <v>2.2000000000000002</v>
      </c>
      <c r="Q162" s="29">
        <f t="shared" si="74"/>
        <v>980</v>
      </c>
      <c r="R162" s="29">
        <v>980</v>
      </c>
      <c r="S162" s="29"/>
      <c r="T162" s="29">
        <f t="shared" si="75"/>
        <v>650</v>
      </c>
      <c r="U162" s="29">
        <v>650</v>
      </c>
      <c r="V162" s="29"/>
      <c r="W162" s="29">
        <f t="shared" si="76"/>
        <v>640</v>
      </c>
      <c r="X162" s="29">
        <v>620</v>
      </c>
      <c r="Y162" s="29"/>
      <c r="Z162" s="29">
        <f t="shared" si="77"/>
        <v>950</v>
      </c>
      <c r="AA162" s="29">
        <v>950</v>
      </c>
      <c r="AB162" s="29"/>
      <c r="AC162" s="22">
        <f t="shared" si="55"/>
        <v>5590</v>
      </c>
      <c r="AD162" s="22">
        <f t="shared" si="56"/>
        <v>30</v>
      </c>
      <c r="AE162" s="29">
        <f t="shared" si="78"/>
        <v>422019</v>
      </c>
      <c r="AF162" s="29">
        <v>422046</v>
      </c>
      <c r="AG162" s="22">
        <f t="shared" si="57"/>
        <v>27</v>
      </c>
      <c r="AH162" s="29">
        <f t="shared" si="79"/>
        <v>421745</v>
      </c>
      <c r="AI162" s="29">
        <v>421775</v>
      </c>
      <c r="AJ162" s="22">
        <f t="shared" si="58"/>
        <v>30</v>
      </c>
      <c r="AK162" s="29">
        <f t="shared" si="80"/>
        <v>415887</v>
      </c>
      <c r="AL162" s="29">
        <v>415909</v>
      </c>
      <c r="AM162" s="22">
        <f t="shared" si="59"/>
        <v>22</v>
      </c>
    </row>
    <row r="163" spans="1:39" ht="18" customHeight="1" x14ac:dyDescent="0.35">
      <c r="A163" s="70">
        <f>'Energy - Master'!A162</f>
        <v>46182</v>
      </c>
      <c r="B163" s="29">
        <f t="shared" si="71"/>
        <v>790</v>
      </c>
      <c r="C163" s="29">
        <v>625</v>
      </c>
      <c r="D163" s="29"/>
      <c r="E163" s="22">
        <v>185</v>
      </c>
      <c r="F163" s="22">
        <f t="shared" si="50"/>
        <v>2.3135135135135134</v>
      </c>
      <c r="G163" s="29">
        <f t="shared" si="72"/>
        <v>800</v>
      </c>
      <c r="H163" s="29">
        <v>610</v>
      </c>
      <c r="I163" s="29"/>
      <c r="J163" s="22">
        <f t="shared" si="51"/>
        <v>190</v>
      </c>
      <c r="K163" s="22">
        <f t="shared" si="52"/>
        <v>2.168421052631579</v>
      </c>
      <c r="L163" s="29">
        <f t="shared" si="73"/>
        <v>800</v>
      </c>
      <c r="M163" s="29">
        <v>775</v>
      </c>
      <c r="N163" s="29"/>
      <c r="O163" s="22">
        <f t="shared" si="70"/>
        <v>25</v>
      </c>
      <c r="P163" s="22">
        <f t="shared" si="54"/>
        <v>2.2799999999999998</v>
      </c>
      <c r="Q163" s="29">
        <f t="shared" si="74"/>
        <v>980</v>
      </c>
      <c r="R163" s="29">
        <v>980</v>
      </c>
      <c r="S163" s="29"/>
      <c r="T163" s="29">
        <f t="shared" si="75"/>
        <v>650</v>
      </c>
      <c r="U163" s="29">
        <v>650</v>
      </c>
      <c r="V163" s="29"/>
      <c r="W163" s="29">
        <f t="shared" si="76"/>
        <v>620</v>
      </c>
      <c r="X163" s="29">
        <v>620</v>
      </c>
      <c r="Y163" s="29"/>
      <c r="Z163" s="29">
        <f t="shared" si="77"/>
        <v>950</v>
      </c>
      <c r="AA163" s="29">
        <v>950</v>
      </c>
      <c r="AB163" s="29"/>
      <c r="AC163" s="22">
        <f t="shared" si="55"/>
        <v>5210</v>
      </c>
      <c r="AD163" s="22">
        <f t="shared" si="56"/>
        <v>400</v>
      </c>
      <c r="AE163" s="29">
        <f t="shared" si="78"/>
        <v>422046</v>
      </c>
      <c r="AF163" s="29">
        <v>422474</v>
      </c>
      <c r="AG163" s="22">
        <f t="shared" si="57"/>
        <v>428</v>
      </c>
      <c r="AH163" s="29">
        <f t="shared" si="79"/>
        <v>421775</v>
      </c>
      <c r="AI163" s="29">
        <v>422187</v>
      </c>
      <c r="AJ163" s="22">
        <f t="shared" si="58"/>
        <v>412</v>
      </c>
      <c r="AK163" s="29">
        <f t="shared" si="80"/>
        <v>415909</v>
      </c>
      <c r="AL163" s="29">
        <v>415966</v>
      </c>
      <c r="AM163" s="22">
        <f t="shared" si="59"/>
        <v>57</v>
      </c>
    </row>
    <row r="164" spans="1:39" ht="18" customHeight="1" x14ac:dyDescent="0.35">
      <c r="A164" s="70">
        <f>'Energy - Master'!A163</f>
        <v>46183</v>
      </c>
      <c r="B164" s="29">
        <f t="shared" si="71"/>
        <v>625</v>
      </c>
      <c r="C164" s="29">
        <v>625</v>
      </c>
      <c r="D164" s="29">
        <v>0</v>
      </c>
      <c r="E164" s="22"/>
      <c r="F164" s="22" t="e">
        <f t="shared" si="50"/>
        <v>#DIV/0!</v>
      </c>
      <c r="G164" s="29">
        <f t="shared" si="72"/>
        <v>610</v>
      </c>
      <c r="H164" s="29">
        <v>610</v>
      </c>
      <c r="I164" s="29">
        <v>0</v>
      </c>
      <c r="J164" s="22">
        <f t="shared" si="51"/>
        <v>0</v>
      </c>
      <c r="K164" s="22" t="e">
        <f t="shared" si="52"/>
        <v>#DIV/0!</v>
      </c>
      <c r="L164" s="29">
        <f t="shared" si="73"/>
        <v>775</v>
      </c>
      <c r="M164" s="29">
        <v>775</v>
      </c>
      <c r="N164" s="29">
        <v>0</v>
      </c>
      <c r="O164" s="22">
        <f t="shared" si="70"/>
        <v>0</v>
      </c>
      <c r="P164" s="22" t="e">
        <f t="shared" si="54"/>
        <v>#DIV/0!</v>
      </c>
      <c r="Q164" s="29">
        <f t="shared" si="74"/>
        <v>980</v>
      </c>
      <c r="R164" s="29">
        <v>980</v>
      </c>
      <c r="S164" s="29">
        <v>0</v>
      </c>
      <c r="T164" s="29">
        <f t="shared" si="75"/>
        <v>650</v>
      </c>
      <c r="U164" s="29">
        <v>650</v>
      </c>
      <c r="V164" s="29"/>
      <c r="W164" s="29">
        <f t="shared" si="76"/>
        <v>620</v>
      </c>
      <c r="X164" s="29">
        <v>620</v>
      </c>
      <c r="Y164" s="29"/>
      <c r="Z164" s="29">
        <f t="shared" si="77"/>
        <v>950</v>
      </c>
      <c r="AA164" s="29">
        <v>950</v>
      </c>
      <c r="AB164" s="29"/>
      <c r="AC164" s="22">
        <f t="shared" si="55"/>
        <v>5210</v>
      </c>
      <c r="AD164" s="22">
        <f t="shared" si="56"/>
        <v>0</v>
      </c>
      <c r="AE164" s="29">
        <f t="shared" si="78"/>
        <v>422474</v>
      </c>
      <c r="AF164" s="29">
        <v>422474</v>
      </c>
      <c r="AG164" s="22">
        <f t="shared" si="57"/>
        <v>0</v>
      </c>
      <c r="AH164" s="29">
        <f t="shared" si="79"/>
        <v>422187</v>
      </c>
      <c r="AI164" s="29">
        <v>422187</v>
      </c>
      <c r="AJ164" s="22">
        <f t="shared" si="58"/>
        <v>0</v>
      </c>
      <c r="AK164" s="29">
        <f t="shared" si="80"/>
        <v>415966</v>
      </c>
      <c r="AL164" s="29">
        <v>415966</v>
      </c>
      <c r="AM164" s="22">
        <f t="shared" si="59"/>
        <v>0</v>
      </c>
    </row>
    <row r="165" spans="1:39" ht="18" customHeight="1" x14ac:dyDescent="0.35">
      <c r="A165" s="70">
        <f>'Energy - Master'!A164</f>
        <v>46184</v>
      </c>
      <c r="B165" s="29">
        <f t="shared" si="71"/>
        <v>625</v>
      </c>
      <c r="C165" s="29">
        <v>800</v>
      </c>
      <c r="D165" s="29">
        <v>215</v>
      </c>
      <c r="E165" s="22">
        <f>B165+D165-C165</f>
        <v>40</v>
      </c>
      <c r="F165" s="22">
        <f t="shared" si="50"/>
        <v>2.4750000000000001</v>
      </c>
      <c r="G165" s="29">
        <f t="shared" si="72"/>
        <v>610</v>
      </c>
      <c r="H165" s="29">
        <v>800</v>
      </c>
      <c r="I165" s="29">
        <v>230</v>
      </c>
      <c r="J165" s="22">
        <f t="shared" si="51"/>
        <v>40</v>
      </c>
      <c r="K165" s="22">
        <f t="shared" si="52"/>
        <v>2.7</v>
      </c>
      <c r="L165" s="29">
        <f t="shared" si="73"/>
        <v>775</v>
      </c>
      <c r="M165" s="29">
        <v>800</v>
      </c>
      <c r="N165" s="29">
        <v>55</v>
      </c>
      <c r="O165" s="22">
        <f t="shared" si="70"/>
        <v>30</v>
      </c>
      <c r="P165" s="22">
        <f t="shared" si="54"/>
        <v>2.8333333333333335</v>
      </c>
      <c r="Q165" s="29">
        <f t="shared" si="74"/>
        <v>980</v>
      </c>
      <c r="R165" s="29">
        <v>950</v>
      </c>
      <c r="S165" s="29">
        <v>0</v>
      </c>
      <c r="T165" s="29">
        <f t="shared" si="75"/>
        <v>650</v>
      </c>
      <c r="U165" s="29">
        <v>900</v>
      </c>
      <c r="V165" s="29">
        <v>250</v>
      </c>
      <c r="W165" s="29">
        <f t="shared" si="76"/>
        <v>620</v>
      </c>
      <c r="X165" s="29">
        <v>800</v>
      </c>
      <c r="Y165" s="29">
        <v>180</v>
      </c>
      <c r="Z165" s="29">
        <f t="shared" si="77"/>
        <v>950</v>
      </c>
      <c r="AA165" s="29">
        <v>950</v>
      </c>
      <c r="AB165" s="29"/>
      <c r="AC165" s="22">
        <f t="shared" si="55"/>
        <v>6000</v>
      </c>
      <c r="AD165" s="22">
        <f t="shared" si="56"/>
        <v>110</v>
      </c>
      <c r="AE165" s="29">
        <f t="shared" si="78"/>
        <v>422474</v>
      </c>
      <c r="AF165" s="29">
        <v>422573</v>
      </c>
      <c r="AG165" s="22">
        <f t="shared" si="57"/>
        <v>99</v>
      </c>
      <c r="AH165" s="29">
        <f t="shared" si="79"/>
        <v>422187</v>
      </c>
      <c r="AI165" s="29">
        <v>422295</v>
      </c>
      <c r="AJ165" s="22">
        <f t="shared" si="58"/>
        <v>108</v>
      </c>
      <c r="AK165" s="29">
        <f t="shared" si="80"/>
        <v>415966</v>
      </c>
      <c r="AL165" s="29">
        <v>416051</v>
      </c>
      <c r="AM165" s="22">
        <f t="shared" si="59"/>
        <v>85</v>
      </c>
    </row>
    <row r="166" spans="1:39" ht="18" customHeight="1" x14ac:dyDescent="0.35">
      <c r="A166" s="70">
        <f>'Energy - Master'!A165</f>
        <v>46185</v>
      </c>
      <c r="B166" s="29">
        <f t="shared" si="71"/>
        <v>800</v>
      </c>
      <c r="C166" s="29">
        <v>710</v>
      </c>
      <c r="D166" s="29">
        <v>0</v>
      </c>
      <c r="E166" s="22">
        <f t="shared" ref="E166:E184" si="81">B166+D166-C166</f>
        <v>90</v>
      </c>
      <c r="F166" s="22">
        <f t="shared" si="50"/>
        <v>2.0222222222222221</v>
      </c>
      <c r="G166" s="29">
        <f t="shared" si="72"/>
        <v>800</v>
      </c>
      <c r="H166" s="29">
        <v>730</v>
      </c>
      <c r="I166" s="29">
        <v>0</v>
      </c>
      <c r="J166" s="22">
        <f t="shared" si="51"/>
        <v>70</v>
      </c>
      <c r="K166" s="22">
        <f t="shared" si="52"/>
        <v>2.1142857142857143</v>
      </c>
      <c r="L166" s="29">
        <f t="shared" si="73"/>
        <v>800</v>
      </c>
      <c r="M166" s="29">
        <v>770</v>
      </c>
      <c r="N166" s="29">
        <v>0</v>
      </c>
      <c r="O166" s="22">
        <f t="shared" si="70"/>
        <v>30</v>
      </c>
      <c r="P166" s="22">
        <f t="shared" si="54"/>
        <v>2.8666666666666667</v>
      </c>
      <c r="Q166" s="29">
        <f t="shared" si="74"/>
        <v>950</v>
      </c>
      <c r="R166" s="29">
        <v>950</v>
      </c>
      <c r="S166" s="29">
        <v>0</v>
      </c>
      <c r="T166" s="29">
        <f t="shared" si="75"/>
        <v>900</v>
      </c>
      <c r="U166" s="29">
        <v>900</v>
      </c>
      <c r="V166" s="29">
        <v>0</v>
      </c>
      <c r="W166" s="29">
        <f t="shared" si="76"/>
        <v>800</v>
      </c>
      <c r="X166" s="29">
        <v>800</v>
      </c>
      <c r="Y166" s="29">
        <v>0</v>
      </c>
      <c r="Z166" s="29">
        <f t="shared" si="77"/>
        <v>950</v>
      </c>
      <c r="AA166" s="29">
        <v>950</v>
      </c>
      <c r="AB166" s="29">
        <v>0</v>
      </c>
      <c r="AC166" s="22">
        <f t="shared" si="55"/>
        <v>5810</v>
      </c>
      <c r="AD166" s="22">
        <f t="shared" si="56"/>
        <v>190</v>
      </c>
      <c r="AE166" s="29">
        <f t="shared" si="78"/>
        <v>422573</v>
      </c>
      <c r="AF166" s="29">
        <v>422755</v>
      </c>
      <c r="AG166" s="22">
        <f t="shared" si="57"/>
        <v>182</v>
      </c>
      <c r="AH166" s="29">
        <f t="shared" si="79"/>
        <v>422295</v>
      </c>
      <c r="AI166" s="29">
        <v>422443</v>
      </c>
      <c r="AJ166" s="22">
        <f t="shared" si="58"/>
        <v>148</v>
      </c>
      <c r="AK166" s="29">
        <f t="shared" si="80"/>
        <v>416051</v>
      </c>
      <c r="AL166" s="29">
        <v>416137</v>
      </c>
      <c r="AM166" s="22">
        <f t="shared" si="59"/>
        <v>86</v>
      </c>
    </row>
    <row r="167" spans="1:39" ht="18" customHeight="1" x14ac:dyDescent="0.35">
      <c r="A167" s="70">
        <f>'Energy - Master'!A166</f>
        <v>46186</v>
      </c>
      <c r="B167" s="29">
        <f t="shared" si="71"/>
        <v>710</v>
      </c>
      <c r="C167" s="29">
        <v>800</v>
      </c>
      <c r="D167" s="29">
        <v>450</v>
      </c>
      <c r="E167" s="22">
        <f t="shared" si="81"/>
        <v>360</v>
      </c>
      <c r="F167" s="22">
        <f t="shared" si="50"/>
        <v>2.3972222222222221</v>
      </c>
      <c r="G167" s="29">
        <f t="shared" si="72"/>
        <v>730</v>
      </c>
      <c r="H167" s="29">
        <v>800</v>
      </c>
      <c r="I167" s="29">
        <v>370</v>
      </c>
      <c r="J167" s="22">
        <f t="shared" si="51"/>
        <v>300</v>
      </c>
      <c r="K167" s="22">
        <f t="shared" si="52"/>
        <v>2.3933333333333335</v>
      </c>
      <c r="L167" s="29">
        <f t="shared" si="73"/>
        <v>770</v>
      </c>
      <c r="M167" s="29">
        <v>800</v>
      </c>
      <c r="N167" s="29">
        <v>80</v>
      </c>
      <c r="O167" s="22">
        <f t="shared" si="70"/>
        <v>50</v>
      </c>
      <c r="P167" s="22">
        <f t="shared" si="54"/>
        <v>2.36</v>
      </c>
      <c r="Q167" s="29">
        <f t="shared" si="74"/>
        <v>950</v>
      </c>
      <c r="R167" s="29">
        <v>950</v>
      </c>
      <c r="S167" s="29"/>
      <c r="T167" s="29">
        <f t="shared" si="75"/>
        <v>900</v>
      </c>
      <c r="U167" s="29">
        <v>200</v>
      </c>
      <c r="V167" s="29">
        <v>0</v>
      </c>
      <c r="W167" s="29">
        <f t="shared" si="76"/>
        <v>800</v>
      </c>
      <c r="X167" s="29">
        <v>650</v>
      </c>
      <c r="Y167" s="29">
        <v>0</v>
      </c>
      <c r="Z167" s="29">
        <f t="shared" si="77"/>
        <v>950</v>
      </c>
      <c r="AA167" s="29">
        <v>950</v>
      </c>
      <c r="AB167" s="29">
        <v>0</v>
      </c>
      <c r="AC167" s="22">
        <f t="shared" si="55"/>
        <v>5150</v>
      </c>
      <c r="AD167" s="22">
        <f t="shared" si="56"/>
        <v>710</v>
      </c>
      <c r="AE167" s="29">
        <f t="shared" si="78"/>
        <v>422755</v>
      </c>
      <c r="AF167" s="29">
        <v>423618</v>
      </c>
      <c r="AG167" s="22">
        <f t="shared" si="57"/>
        <v>863</v>
      </c>
      <c r="AH167" s="29">
        <f t="shared" si="79"/>
        <v>422443</v>
      </c>
      <c r="AI167" s="29">
        <v>423161</v>
      </c>
      <c r="AJ167" s="22">
        <f t="shared" si="58"/>
        <v>718</v>
      </c>
      <c r="AK167" s="29">
        <f t="shared" si="80"/>
        <v>416137</v>
      </c>
      <c r="AL167" s="29">
        <v>416255</v>
      </c>
      <c r="AM167" s="22">
        <f t="shared" si="59"/>
        <v>118</v>
      </c>
    </row>
    <row r="168" spans="1:39" ht="18" customHeight="1" x14ac:dyDescent="0.35">
      <c r="A168" s="70">
        <f>'Energy - Master'!A167</f>
        <v>46187</v>
      </c>
      <c r="B168" s="29">
        <f t="shared" si="71"/>
        <v>800</v>
      </c>
      <c r="C168" s="29">
        <v>800</v>
      </c>
      <c r="D168" s="29">
        <v>0</v>
      </c>
      <c r="E168" s="22">
        <f t="shared" si="81"/>
        <v>0</v>
      </c>
      <c r="F168" s="22" t="e">
        <f t="shared" si="50"/>
        <v>#DIV/0!</v>
      </c>
      <c r="G168" s="29">
        <f t="shared" si="72"/>
        <v>800</v>
      </c>
      <c r="H168" s="29">
        <v>800</v>
      </c>
      <c r="I168" s="29"/>
      <c r="J168" s="22">
        <f t="shared" si="51"/>
        <v>0</v>
      </c>
      <c r="K168" s="22" t="e">
        <f t="shared" si="52"/>
        <v>#DIV/0!</v>
      </c>
      <c r="L168" s="29">
        <f t="shared" si="73"/>
        <v>800</v>
      </c>
      <c r="M168" s="29">
        <v>800</v>
      </c>
      <c r="N168" s="29">
        <v>0</v>
      </c>
      <c r="O168" s="22">
        <f t="shared" si="70"/>
        <v>0</v>
      </c>
      <c r="P168" s="22" t="e">
        <f t="shared" si="54"/>
        <v>#DIV/0!</v>
      </c>
      <c r="Q168" s="29">
        <f t="shared" si="74"/>
        <v>950</v>
      </c>
      <c r="R168" s="29">
        <v>950</v>
      </c>
      <c r="S168" s="29">
        <v>0</v>
      </c>
      <c r="T168" s="29">
        <f t="shared" si="75"/>
        <v>200</v>
      </c>
      <c r="U168" s="29">
        <v>200</v>
      </c>
      <c r="V168" s="29">
        <v>0</v>
      </c>
      <c r="W168" s="29">
        <f t="shared" si="76"/>
        <v>650</v>
      </c>
      <c r="X168" s="29">
        <v>650</v>
      </c>
      <c r="Y168" s="29">
        <v>0</v>
      </c>
      <c r="Z168" s="29">
        <f t="shared" si="77"/>
        <v>950</v>
      </c>
      <c r="AA168" s="29">
        <v>950</v>
      </c>
      <c r="AB168" s="29">
        <v>0</v>
      </c>
      <c r="AC168" s="22">
        <f t="shared" si="55"/>
        <v>5150</v>
      </c>
      <c r="AD168" s="22">
        <f t="shared" si="56"/>
        <v>0</v>
      </c>
      <c r="AE168" s="29">
        <f t="shared" si="78"/>
        <v>423618</v>
      </c>
      <c r="AF168" s="29">
        <v>423618</v>
      </c>
      <c r="AG168" s="22">
        <f t="shared" si="57"/>
        <v>0</v>
      </c>
      <c r="AH168" s="29">
        <f t="shared" si="79"/>
        <v>423161</v>
      </c>
      <c r="AI168" s="29">
        <v>423161</v>
      </c>
      <c r="AJ168" s="22">
        <f t="shared" si="58"/>
        <v>0</v>
      </c>
      <c r="AK168" s="29">
        <f t="shared" si="80"/>
        <v>416255</v>
      </c>
      <c r="AL168" s="29">
        <v>416255</v>
      </c>
      <c r="AM168" s="22">
        <f t="shared" si="59"/>
        <v>0</v>
      </c>
    </row>
    <row r="169" spans="1:39" ht="18" customHeight="1" x14ac:dyDescent="0.35">
      <c r="A169" s="70">
        <f>'Energy - Master'!A168</f>
        <v>46188</v>
      </c>
      <c r="B169" s="29">
        <f t="shared" si="71"/>
        <v>800</v>
      </c>
      <c r="C169" s="29">
        <v>775</v>
      </c>
      <c r="D169" s="29"/>
      <c r="E169" s="22">
        <f t="shared" si="81"/>
        <v>25</v>
      </c>
      <c r="F169" s="22">
        <f t="shared" si="50"/>
        <v>2.3199999999999998</v>
      </c>
      <c r="G169" s="29">
        <f t="shared" si="72"/>
        <v>800</v>
      </c>
      <c r="H169" s="29">
        <v>790</v>
      </c>
      <c r="I169" s="29"/>
      <c r="J169" s="22">
        <f t="shared" si="51"/>
        <v>10</v>
      </c>
      <c r="K169" s="22">
        <f t="shared" si="52"/>
        <v>2.4</v>
      </c>
      <c r="L169" s="29">
        <f t="shared" si="73"/>
        <v>800</v>
      </c>
      <c r="M169" s="29">
        <v>790</v>
      </c>
      <c r="N169" s="29"/>
      <c r="O169" s="22">
        <f t="shared" si="70"/>
        <v>10</v>
      </c>
      <c r="P169" s="22">
        <f t="shared" si="54"/>
        <v>0.9</v>
      </c>
      <c r="Q169" s="29">
        <f t="shared" si="74"/>
        <v>950</v>
      </c>
      <c r="R169" s="29">
        <v>950</v>
      </c>
      <c r="S169" s="29"/>
      <c r="T169" s="29">
        <f t="shared" si="75"/>
        <v>200</v>
      </c>
      <c r="U169" s="29">
        <v>200</v>
      </c>
      <c r="V169" s="29"/>
      <c r="W169" s="29">
        <f t="shared" si="76"/>
        <v>650</v>
      </c>
      <c r="X169" s="29">
        <v>650</v>
      </c>
      <c r="Y169" s="29"/>
      <c r="Z169" s="29">
        <f t="shared" si="77"/>
        <v>950</v>
      </c>
      <c r="AA169" s="29">
        <v>950</v>
      </c>
      <c r="AB169" s="29">
        <v>0</v>
      </c>
      <c r="AC169" s="22">
        <f t="shared" si="55"/>
        <v>5105</v>
      </c>
      <c r="AD169" s="22">
        <v>45</v>
      </c>
      <c r="AE169" s="29">
        <f t="shared" si="78"/>
        <v>423618</v>
      </c>
      <c r="AF169" s="29">
        <v>423676</v>
      </c>
      <c r="AG169" s="22">
        <f t="shared" si="57"/>
        <v>58</v>
      </c>
      <c r="AH169" s="29">
        <f>AI168</f>
        <v>423161</v>
      </c>
      <c r="AI169" s="29">
        <v>423185</v>
      </c>
      <c r="AJ169" s="22">
        <f t="shared" si="58"/>
        <v>24</v>
      </c>
      <c r="AK169" s="29">
        <f t="shared" si="80"/>
        <v>416255</v>
      </c>
      <c r="AL169" s="29">
        <v>416264</v>
      </c>
      <c r="AM169" s="22">
        <f t="shared" si="59"/>
        <v>9</v>
      </c>
    </row>
    <row r="170" spans="1:39" ht="18" customHeight="1" x14ac:dyDescent="0.35">
      <c r="A170" s="70">
        <f>'Energy - Master'!A169</f>
        <v>46189</v>
      </c>
      <c r="B170" s="29">
        <f t="shared" si="71"/>
        <v>775</v>
      </c>
      <c r="C170" s="29">
        <v>800</v>
      </c>
      <c r="D170" s="29">
        <v>30</v>
      </c>
      <c r="E170" s="22">
        <f t="shared" si="81"/>
        <v>5</v>
      </c>
      <c r="F170" s="22">
        <f t="shared" si="50"/>
        <v>5.4</v>
      </c>
      <c r="G170" s="29">
        <f t="shared" si="72"/>
        <v>790</v>
      </c>
      <c r="H170" s="29">
        <v>800</v>
      </c>
      <c r="I170" s="29">
        <v>15</v>
      </c>
      <c r="J170" s="22">
        <f t="shared" si="51"/>
        <v>5</v>
      </c>
      <c r="K170" s="22">
        <f t="shared" si="52"/>
        <v>5.8</v>
      </c>
      <c r="L170" s="29">
        <f t="shared" si="73"/>
        <v>790</v>
      </c>
      <c r="M170" s="29">
        <v>800</v>
      </c>
      <c r="N170" s="29">
        <v>15</v>
      </c>
      <c r="O170" s="22">
        <f t="shared" si="70"/>
        <v>5</v>
      </c>
      <c r="P170" s="22">
        <f t="shared" si="54"/>
        <v>4.8</v>
      </c>
      <c r="Q170" s="29">
        <f t="shared" si="74"/>
        <v>950</v>
      </c>
      <c r="R170" s="29">
        <v>950</v>
      </c>
      <c r="S170" s="29"/>
      <c r="T170" s="29">
        <f t="shared" si="75"/>
        <v>200</v>
      </c>
      <c r="U170" s="29">
        <v>200</v>
      </c>
      <c r="V170" s="29"/>
      <c r="W170" s="29">
        <f t="shared" si="76"/>
        <v>650</v>
      </c>
      <c r="X170" s="29">
        <v>600</v>
      </c>
      <c r="Y170" s="29"/>
      <c r="Z170" s="29">
        <f t="shared" si="77"/>
        <v>950</v>
      </c>
      <c r="AA170" s="29">
        <v>950</v>
      </c>
      <c r="AB170" s="29">
        <v>0</v>
      </c>
      <c r="AC170" s="22">
        <v>5090</v>
      </c>
      <c r="AD170" s="22">
        <f t="shared" si="56"/>
        <v>15</v>
      </c>
      <c r="AE170" s="29">
        <f t="shared" si="78"/>
        <v>423676</v>
      </c>
      <c r="AF170" s="29">
        <v>423703</v>
      </c>
      <c r="AG170" s="22">
        <f t="shared" si="57"/>
        <v>27</v>
      </c>
      <c r="AH170" s="29">
        <f t="shared" si="79"/>
        <v>423185</v>
      </c>
      <c r="AI170" s="29">
        <v>423214</v>
      </c>
      <c r="AJ170" s="22">
        <f t="shared" si="58"/>
        <v>29</v>
      </c>
      <c r="AK170" s="29">
        <f t="shared" si="80"/>
        <v>416264</v>
      </c>
      <c r="AL170" s="29">
        <v>416288</v>
      </c>
      <c r="AM170" s="22">
        <f t="shared" si="59"/>
        <v>24</v>
      </c>
    </row>
    <row r="171" spans="1:39" ht="18" customHeight="1" x14ac:dyDescent="0.35">
      <c r="A171" s="70">
        <f>'Energy - Master'!A170</f>
        <v>46190</v>
      </c>
      <c r="B171" s="29">
        <f t="shared" si="71"/>
        <v>800</v>
      </c>
      <c r="C171" s="29">
        <v>830</v>
      </c>
      <c r="D171" s="29">
        <v>65</v>
      </c>
      <c r="E171" s="22">
        <v>35</v>
      </c>
      <c r="F171" s="22">
        <v>1.71</v>
      </c>
      <c r="G171" s="29">
        <f t="shared" si="72"/>
        <v>800</v>
      </c>
      <c r="H171" s="29">
        <v>800</v>
      </c>
      <c r="I171" s="29">
        <v>20</v>
      </c>
      <c r="J171" s="22">
        <f t="shared" si="51"/>
        <v>20</v>
      </c>
      <c r="K171" s="22">
        <v>1.75</v>
      </c>
      <c r="L171" s="29">
        <f t="shared" si="73"/>
        <v>800</v>
      </c>
      <c r="M171" s="29">
        <v>830</v>
      </c>
      <c r="N171" s="29">
        <v>35</v>
      </c>
      <c r="O171" s="22">
        <f t="shared" si="70"/>
        <v>5</v>
      </c>
      <c r="P171" s="22">
        <v>1.81</v>
      </c>
      <c r="Q171" s="29">
        <f t="shared" si="74"/>
        <v>950</v>
      </c>
      <c r="R171" s="29">
        <v>970</v>
      </c>
      <c r="S171" s="29">
        <v>20</v>
      </c>
      <c r="T171" s="29">
        <f t="shared" si="75"/>
        <v>200</v>
      </c>
      <c r="U171" s="29">
        <v>920</v>
      </c>
      <c r="V171" s="29">
        <v>720</v>
      </c>
      <c r="W171" s="29">
        <f t="shared" si="76"/>
        <v>600</v>
      </c>
      <c r="X171" s="29">
        <v>730</v>
      </c>
      <c r="Y171" s="29">
        <v>130</v>
      </c>
      <c r="Z171" s="29">
        <f t="shared" si="77"/>
        <v>950</v>
      </c>
      <c r="AA171" s="29">
        <v>950</v>
      </c>
      <c r="AB171" s="29">
        <v>0</v>
      </c>
      <c r="AC171" s="22">
        <f t="shared" si="55"/>
        <v>6030</v>
      </c>
      <c r="AD171" s="22">
        <f t="shared" si="56"/>
        <v>60</v>
      </c>
      <c r="AE171" s="29">
        <f t="shared" si="78"/>
        <v>423703</v>
      </c>
      <c r="AF171" s="29">
        <v>423763</v>
      </c>
      <c r="AG171" s="22">
        <f t="shared" si="57"/>
        <v>60</v>
      </c>
      <c r="AH171" s="29">
        <f t="shared" si="79"/>
        <v>423214</v>
      </c>
      <c r="AI171" s="29">
        <v>423249</v>
      </c>
      <c r="AJ171" s="22">
        <f t="shared" si="58"/>
        <v>35</v>
      </c>
      <c r="AK171" s="29">
        <f t="shared" si="80"/>
        <v>416288</v>
      </c>
      <c r="AL171" s="29">
        <v>416297</v>
      </c>
      <c r="AM171" s="22">
        <f t="shared" si="59"/>
        <v>9</v>
      </c>
    </row>
    <row r="172" spans="1:39" ht="18" customHeight="1" x14ac:dyDescent="0.35">
      <c r="A172" s="70">
        <f>'Energy - Master'!A171</f>
        <v>46191</v>
      </c>
      <c r="B172" s="29">
        <f t="shared" si="71"/>
        <v>830</v>
      </c>
      <c r="C172" s="29">
        <v>800</v>
      </c>
      <c r="D172" s="29"/>
      <c r="E172" s="22">
        <f t="shared" si="81"/>
        <v>30</v>
      </c>
      <c r="F172" s="22">
        <v>2.91</v>
      </c>
      <c r="G172" s="29">
        <f t="shared" si="72"/>
        <v>800</v>
      </c>
      <c r="H172" s="29">
        <v>770</v>
      </c>
      <c r="I172" s="29"/>
      <c r="J172" s="22">
        <f t="shared" si="51"/>
        <v>30</v>
      </c>
      <c r="K172" s="22">
        <v>2.91</v>
      </c>
      <c r="L172" s="29">
        <f t="shared" si="73"/>
        <v>830</v>
      </c>
      <c r="M172" s="29">
        <v>820</v>
      </c>
      <c r="N172" s="29"/>
      <c r="O172" s="22">
        <f t="shared" si="70"/>
        <v>10</v>
      </c>
      <c r="P172" s="22">
        <v>2.52</v>
      </c>
      <c r="Q172" s="29">
        <f t="shared" si="74"/>
        <v>970</v>
      </c>
      <c r="R172" s="29">
        <v>970</v>
      </c>
      <c r="S172" s="29"/>
      <c r="T172" s="29">
        <f t="shared" si="75"/>
        <v>920</v>
      </c>
      <c r="U172" s="29">
        <v>920</v>
      </c>
      <c r="V172" s="29"/>
      <c r="W172" s="29">
        <f t="shared" si="76"/>
        <v>730</v>
      </c>
      <c r="X172" s="29">
        <v>730</v>
      </c>
      <c r="Y172" s="29"/>
      <c r="Z172" s="29">
        <f t="shared" si="77"/>
        <v>950</v>
      </c>
      <c r="AA172" s="29">
        <v>950</v>
      </c>
      <c r="AB172" s="29">
        <v>0</v>
      </c>
      <c r="AC172" s="22">
        <v>5960</v>
      </c>
      <c r="AD172" s="22">
        <f t="shared" si="56"/>
        <v>70</v>
      </c>
      <c r="AE172" s="29">
        <f t="shared" si="78"/>
        <v>423763</v>
      </c>
      <c r="AF172" s="29">
        <v>423850</v>
      </c>
      <c r="AG172" s="22">
        <f t="shared" si="57"/>
        <v>87</v>
      </c>
      <c r="AH172" s="29">
        <f t="shared" si="79"/>
        <v>423249</v>
      </c>
      <c r="AI172" s="29">
        <v>423337</v>
      </c>
      <c r="AJ172" s="22">
        <f t="shared" si="58"/>
        <v>88</v>
      </c>
      <c r="AK172" s="29">
        <f t="shared" si="80"/>
        <v>416297</v>
      </c>
      <c r="AL172" s="29">
        <v>416322</v>
      </c>
      <c r="AM172" s="22">
        <f t="shared" si="59"/>
        <v>25</v>
      </c>
    </row>
    <row r="173" spans="1:39" ht="18" customHeight="1" x14ac:dyDescent="0.35">
      <c r="A173" s="70">
        <f>'Energy - Master'!A172</f>
        <v>46192</v>
      </c>
      <c r="B173" s="29">
        <f t="shared" si="71"/>
        <v>800</v>
      </c>
      <c r="C173" s="29">
        <v>790</v>
      </c>
      <c r="D173" s="29"/>
      <c r="E173" s="22">
        <f t="shared" si="81"/>
        <v>10</v>
      </c>
      <c r="F173" s="22">
        <f t="shared" si="50"/>
        <v>2.6</v>
      </c>
      <c r="G173" s="29">
        <f t="shared" si="72"/>
        <v>770</v>
      </c>
      <c r="H173" s="29">
        <v>760</v>
      </c>
      <c r="I173" s="29"/>
      <c r="J173" s="22">
        <f t="shared" si="51"/>
        <v>10</v>
      </c>
      <c r="K173" s="22">
        <f t="shared" si="52"/>
        <v>2.6</v>
      </c>
      <c r="L173" s="29">
        <f t="shared" si="73"/>
        <v>820</v>
      </c>
      <c r="M173" s="29">
        <v>810</v>
      </c>
      <c r="N173" s="29"/>
      <c r="O173" s="22">
        <f t="shared" si="70"/>
        <v>10</v>
      </c>
      <c r="P173" s="22">
        <f t="shared" si="54"/>
        <v>2</v>
      </c>
      <c r="Q173" s="29">
        <f t="shared" si="74"/>
        <v>970</v>
      </c>
      <c r="R173" s="29">
        <v>970</v>
      </c>
      <c r="S173" s="29"/>
      <c r="T173" s="29">
        <f t="shared" si="75"/>
        <v>920</v>
      </c>
      <c r="U173" s="29">
        <v>920</v>
      </c>
      <c r="V173" s="29"/>
      <c r="W173" s="29">
        <f t="shared" si="76"/>
        <v>730</v>
      </c>
      <c r="X173" s="29">
        <v>730</v>
      </c>
      <c r="Y173" s="29"/>
      <c r="Z173" s="29">
        <f t="shared" si="77"/>
        <v>950</v>
      </c>
      <c r="AA173" s="29">
        <v>950</v>
      </c>
      <c r="AB173" s="29">
        <v>0</v>
      </c>
      <c r="AC173" s="22">
        <f t="shared" si="55"/>
        <v>5930</v>
      </c>
      <c r="AD173" s="22">
        <f t="shared" si="56"/>
        <v>30</v>
      </c>
      <c r="AE173" s="29">
        <f t="shared" si="78"/>
        <v>423850</v>
      </c>
      <c r="AF173" s="29">
        <v>423876</v>
      </c>
      <c r="AG173" s="22">
        <f t="shared" si="57"/>
        <v>26</v>
      </c>
      <c r="AH173" s="29">
        <f t="shared" si="79"/>
        <v>423337</v>
      </c>
      <c r="AI173" s="29">
        <v>423363</v>
      </c>
      <c r="AJ173" s="22">
        <f t="shared" si="58"/>
        <v>26</v>
      </c>
      <c r="AK173" s="29">
        <f t="shared" si="80"/>
        <v>416322</v>
      </c>
      <c r="AL173" s="29">
        <v>416342</v>
      </c>
      <c r="AM173" s="22">
        <f t="shared" si="59"/>
        <v>20</v>
      </c>
    </row>
    <row r="174" spans="1:39" ht="18" customHeight="1" x14ac:dyDescent="0.35">
      <c r="A174" s="70">
        <f>'Energy - Master'!A173</f>
        <v>46193</v>
      </c>
      <c r="B174" s="29">
        <f t="shared" si="71"/>
        <v>790</v>
      </c>
      <c r="C174" s="29">
        <v>800</v>
      </c>
      <c r="D174" s="29">
        <v>20</v>
      </c>
      <c r="E174" s="22">
        <f t="shared" si="81"/>
        <v>10</v>
      </c>
      <c r="F174" s="22">
        <v>3.42</v>
      </c>
      <c r="G174" s="29">
        <f t="shared" si="72"/>
        <v>760</v>
      </c>
      <c r="H174" s="29">
        <v>810</v>
      </c>
      <c r="I174" s="29">
        <v>60</v>
      </c>
      <c r="J174" s="22">
        <f t="shared" si="51"/>
        <v>10</v>
      </c>
      <c r="K174" s="22">
        <v>3.25</v>
      </c>
      <c r="L174" s="29">
        <f t="shared" si="73"/>
        <v>810</v>
      </c>
      <c r="M174" s="29">
        <v>800</v>
      </c>
      <c r="N174" s="29"/>
      <c r="O174" s="22">
        <f t="shared" si="70"/>
        <v>10</v>
      </c>
      <c r="P174" s="22">
        <v>3.96</v>
      </c>
      <c r="Q174" s="29">
        <f t="shared" si="74"/>
        <v>970</v>
      </c>
      <c r="R174" s="29">
        <v>970</v>
      </c>
      <c r="S174" s="29"/>
      <c r="T174" s="29">
        <f t="shared" si="75"/>
        <v>920</v>
      </c>
      <c r="U174" s="29">
        <v>940</v>
      </c>
      <c r="V174" s="29">
        <v>20</v>
      </c>
      <c r="W174" s="29">
        <f t="shared" si="76"/>
        <v>730</v>
      </c>
      <c r="X174" s="29">
        <v>830</v>
      </c>
      <c r="Y174" s="29">
        <v>100</v>
      </c>
      <c r="Z174" s="29">
        <f t="shared" si="77"/>
        <v>950</v>
      </c>
      <c r="AA174" s="29">
        <v>950</v>
      </c>
      <c r="AB174" s="29"/>
      <c r="AC174" s="22">
        <f t="shared" si="55"/>
        <v>6100</v>
      </c>
      <c r="AD174" s="22">
        <f t="shared" si="56"/>
        <v>30</v>
      </c>
      <c r="AE174" s="29">
        <f t="shared" si="78"/>
        <v>423876</v>
      </c>
      <c r="AF174" s="29">
        <v>423902</v>
      </c>
      <c r="AG174" s="22">
        <f t="shared" si="57"/>
        <v>26</v>
      </c>
      <c r="AH174" s="29">
        <f t="shared" si="79"/>
        <v>423363</v>
      </c>
      <c r="AI174" s="29">
        <v>423387</v>
      </c>
      <c r="AJ174" s="22">
        <f t="shared" si="58"/>
        <v>24</v>
      </c>
      <c r="AK174" s="29">
        <f t="shared" si="80"/>
        <v>416342</v>
      </c>
      <c r="AL174" s="29">
        <v>416362</v>
      </c>
      <c r="AM174" s="22">
        <f t="shared" si="59"/>
        <v>20</v>
      </c>
    </row>
    <row r="175" spans="1:39" ht="18" customHeight="1" x14ac:dyDescent="0.35">
      <c r="A175" s="70">
        <f>'Energy - Master'!A174</f>
        <v>46194</v>
      </c>
      <c r="B175" s="29">
        <f t="shared" si="71"/>
        <v>800</v>
      </c>
      <c r="C175" s="29">
        <v>800</v>
      </c>
      <c r="D175" s="29"/>
      <c r="E175" s="22">
        <f t="shared" si="81"/>
        <v>0</v>
      </c>
      <c r="F175" s="22">
        <v>2.61</v>
      </c>
      <c r="G175" s="29">
        <f t="shared" si="72"/>
        <v>810</v>
      </c>
      <c r="H175" s="29">
        <v>810</v>
      </c>
      <c r="I175" s="29"/>
      <c r="J175" s="22">
        <v>270</v>
      </c>
      <c r="K175" s="22">
        <v>3.61</v>
      </c>
      <c r="L175" s="29">
        <f t="shared" si="73"/>
        <v>800</v>
      </c>
      <c r="M175" s="29">
        <v>800</v>
      </c>
      <c r="N175" s="29"/>
      <c r="O175" s="22">
        <f t="shared" si="70"/>
        <v>0</v>
      </c>
      <c r="P175" s="22">
        <v>3.61</v>
      </c>
      <c r="Q175" s="29">
        <f t="shared" si="74"/>
        <v>970</v>
      </c>
      <c r="R175" s="29">
        <v>970</v>
      </c>
      <c r="S175" s="29"/>
      <c r="T175" s="29">
        <f t="shared" si="75"/>
        <v>940</v>
      </c>
      <c r="U175" s="29">
        <v>940</v>
      </c>
      <c r="V175" s="29"/>
      <c r="W175" s="29">
        <f t="shared" si="76"/>
        <v>830</v>
      </c>
      <c r="X175" s="29">
        <v>830</v>
      </c>
      <c r="Y175" s="29"/>
      <c r="Z175" s="29">
        <f t="shared" si="77"/>
        <v>950</v>
      </c>
      <c r="AA175" s="29">
        <v>950</v>
      </c>
      <c r="AB175" s="29"/>
      <c r="AC175" s="22">
        <f t="shared" si="55"/>
        <v>6100</v>
      </c>
      <c r="AD175" s="22">
        <v>0</v>
      </c>
      <c r="AE175" s="29">
        <f t="shared" si="78"/>
        <v>423902</v>
      </c>
      <c r="AF175" s="29">
        <v>423902</v>
      </c>
      <c r="AG175" s="22">
        <f t="shared" si="57"/>
        <v>0</v>
      </c>
      <c r="AH175" s="29">
        <f t="shared" si="79"/>
        <v>423387</v>
      </c>
      <c r="AI175" s="29">
        <v>423387</v>
      </c>
      <c r="AJ175" s="22">
        <f t="shared" si="58"/>
        <v>0</v>
      </c>
      <c r="AK175" s="29">
        <f t="shared" si="80"/>
        <v>416362</v>
      </c>
      <c r="AL175" s="29">
        <v>416362</v>
      </c>
      <c r="AM175" s="22">
        <f t="shared" si="59"/>
        <v>0</v>
      </c>
    </row>
    <row r="176" spans="1:39" ht="18" customHeight="1" x14ac:dyDescent="0.35">
      <c r="A176" s="70">
        <f>'Energy - Master'!A175</f>
        <v>46195</v>
      </c>
      <c r="B176" s="29">
        <f t="shared" si="71"/>
        <v>800</v>
      </c>
      <c r="C176" s="29">
        <v>800</v>
      </c>
      <c r="D176" s="29"/>
      <c r="E176" s="22">
        <f t="shared" si="81"/>
        <v>0</v>
      </c>
      <c r="F176" s="22" t="e">
        <f t="shared" si="50"/>
        <v>#DIV/0!</v>
      </c>
      <c r="G176" s="29">
        <f t="shared" si="72"/>
        <v>810</v>
      </c>
      <c r="H176" s="29">
        <v>810</v>
      </c>
      <c r="I176" s="29"/>
      <c r="J176" s="22">
        <f t="shared" si="51"/>
        <v>0</v>
      </c>
      <c r="K176" s="22" t="e">
        <f t="shared" si="52"/>
        <v>#DIV/0!</v>
      </c>
      <c r="L176" s="29">
        <f t="shared" si="73"/>
        <v>800</v>
      </c>
      <c r="M176" s="29">
        <v>800</v>
      </c>
      <c r="N176" s="29"/>
      <c r="O176" s="22">
        <f t="shared" si="70"/>
        <v>0</v>
      </c>
      <c r="P176" s="22" t="e">
        <f t="shared" si="54"/>
        <v>#DIV/0!</v>
      </c>
      <c r="Q176" s="29">
        <f t="shared" si="74"/>
        <v>970</v>
      </c>
      <c r="R176" s="29">
        <v>970</v>
      </c>
      <c r="S176" s="29"/>
      <c r="T176" s="29">
        <f t="shared" si="75"/>
        <v>940</v>
      </c>
      <c r="U176" s="29">
        <v>940</v>
      </c>
      <c r="V176" s="29"/>
      <c r="W176" s="29">
        <f t="shared" si="76"/>
        <v>830</v>
      </c>
      <c r="X176" s="29">
        <v>830</v>
      </c>
      <c r="Y176" s="29"/>
      <c r="Z176" s="29">
        <f t="shared" si="77"/>
        <v>950</v>
      </c>
      <c r="AA176" s="29">
        <v>950</v>
      </c>
      <c r="AB176" s="29">
        <v>0</v>
      </c>
      <c r="AC176" s="22">
        <f t="shared" si="55"/>
        <v>6100</v>
      </c>
      <c r="AD176" s="22">
        <f t="shared" si="56"/>
        <v>0</v>
      </c>
      <c r="AE176" s="29">
        <f t="shared" si="78"/>
        <v>423902</v>
      </c>
      <c r="AF176" s="29">
        <v>423902</v>
      </c>
      <c r="AG176" s="22">
        <f t="shared" si="57"/>
        <v>0</v>
      </c>
      <c r="AH176" s="29">
        <f t="shared" si="79"/>
        <v>423387</v>
      </c>
      <c r="AI176" s="29">
        <v>423387</v>
      </c>
      <c r="AJ176" s="22">
        <f t="shared" si="58"/>
        <v>0</v>
      </c>
      <c r="AK176" s="29">
        <f t="shared" si="80"/>
        <v>416362</v>
      </c>
      <c r="AL176" s="29">
        <v>416362</v>
      </c>
      <c r="AM176" s="22">
        <f t="shared" si="59"/>
        <v>0</v>
      </c>
    </row>
    <row r="177" spans="1:39" ht="18" customHeight="1" x14ac:dyDescent="0.35">
      <c r="A177" s="70">
        <f>'Energy - Master'!A176</f>
        <v>46196</v>
      </c>
      <c r="B177" s="29">
        <f t="shared" si="71"/>
        <v>800</v>
      </c>
      <c r="C177" s="29">
        <v>830</v>
      </c>
      <c r="D177" s="29">
        <v>140</v>
      </c>
      <c r="E177" s="22">
        <v>110</v>
      </c>
      <c r="F177" s="22">
        <v>1.31</v>
      </c>
      <c r="G177" s="29">
        <f t="shared" si="72"/>
        <v>810</v>
      </c>
      <c r="H177" s="29">
        <v>840</v>
      </c>
      <c r="I177" s="29">
        <v>140</v>
      </c>
      <c r="J177" s="22">
        <v>110</v>
      </c>
      <c r="K177" s="22">
        <v>1.1399999999999999</v>
      </c>
      <c r="L177" s="29">
        <f t="shared" si="73"/>
        <v>800</v>
      </c>
      <c r="M177" s="29">
        <v>840</v>
      </c>
      <c r="N177" s="29">
        <v>70</v>
      </c>
      <c r="O177" s="22">
        <f t="shared" si="70"/>
        <v>30</v>
      </c>
      <c r="P177" s="22">
        <v>1.52</v>
      </c>
      <c r="Q177" s="29">
        <f t="shared" si="74"/>
        <v>970</v>
      </c>
      <c r="R177" s="29">
        <v>950</v>
      </c>
      <c r="S177" s="29"/>
      <c r="T177" s="29">
        <f t="shared" si="75"/>
        <v>940</v>
      </c>
      <c r="U177" s="29">
        <v>950</v>
      </c>
      <c r="V177" s="29">
        <v>10</v>
      </c>
      <c r="W177" s="29">
        <f t="shared" si="76"/>
        <v>830</v>
      </c>
      <c r="X177" s="29">
        <v>500</v>
      </c>
      <c r="Y177" s="29"/>
      <c r="Z177" s="29">
        <f t="shared" si="77"/>
        <v>950</v>
      </c>
      <c r="AA177" s="29">
        <v>950</v>
      </c>
      <c r="AB177" s="29">
        <v>0</v>
      </c>
      <c r="AC177" s="22">
        <f t="shared" si="55"/>
        <v>5860</v>
      </c>
      <c r="AD177" s="22">
        <f t="shared" si="56"/>
        <v>250</v>
      </c>
      <c r="AE177" s="29">
        <f t="shared" si="78"/>
        <v>423902</v>
      </c>
      <c r="AF177" s="29">
        <v>424027</v>
      </c>
      <c r="AG177" s="22">
        <f t="shared" si="57"/>
        <v>125</v>
      </c>
      <c r="AH177" s="29">
        <f t="shared" si="79"/>
        <v>423387</v>
      </c>
      <c r="AI177" s="29">
        <v>423513</v>
      </c>
      <c r="AJ177" s="22">
        <f t="shared" si="58"/>
        <v>126</v>
      </c>
      <c r="AK177" s="29">
        <f t="shared" si="80"/>
        <v>416362</v>
      </c>
      <c r="AL177" s="29">
        <v>416407</v>
      </c>
      <c r="AM177" s="22">
        <f t="shared" si="59"/>
        <v>45</v>
      </c>
    </row>
    <row r="178" spans="1:39" ht="18" customHeight="1" x14ac:dyDescent="0.35">
      <c r="A178" s="70">
        <f>'Energy - Master'!A177</f>
        <v>46197</v>
      </c>
      <c r="B178" s="29">
        <f t="shared" si="71"/>
        <v>830</v>
      </c>
      <c r="C178" s="29">
        <v>830</v>
      </c>
      <c r="D178" s="29">
        <v>160</v>
      </c>
      <c r="E178" s="22">
        <f t="shared" si="81"/>
        <v>160</v>
      </c>
      <c r="F178" s="22">
        <f t="shared" si="50"/>
        <v>2.15</v>
      </c>
      <c r="G178" s="29">
        <f t="shared" si="72"/>
        <v>840</v>
      </c>
      <c r="H178" s="29">
        <v>830</v>
      </c>
      <c r="I178" s="29">
        <v>30</v>
      </c>
      <c r="J178" s="22">
        <f t="shared" si="51"/>
        <v>40</v>
      </c>
      <c r="K178" s="22">
        <f t="shared" si="52"/>
        <v>2.625</v>
      </c>
      <c r="L178" s="29">
        <f t="shared" si="73"/>
        <v>840</v>
      </c>
      <c r="M178" s="29">
        <v>830</v>
      </c>
      <c r="N178" s="29">
        <v>10</v>
      </c>
      <c r="O178" s="22">
        <f t="shared" si="70"/>
        <v>20</v>
      </c>
      <c r="P178" s="22">
        <f t="shared" si="54"/>
        <v>2</v>
      </c>
      <c r="Q178" s="29">
        <f t="shared" si="74"/>
        <v>950</v>
      </c>
      <c r="R178" s="29">
        <v>960</v>
      </c>
      <c r="S178" s="29">
        <v>10</v>
      </c>
      <c r="T178" s="29">
        <f t="shared" si="75"/>
        <v>950</v>
      </c>
      <c r="U178" s="29">
        <v>930</v>
      </c>
      <c r="V178" s="29"/>
      <c r="W178" s="29">
        <f t="shared" si="76"/>
        <v>500</v>
      </c>
      <c r="X178" s="29">
        <v>810</v>
      </c>
      <c r="Y178" s="29">
        <v>310</v>
      </c>
      <c r="Z178" s="29">
        <f t="shared" si="77"/>
        <v>950</v>
      </c>
      <c r="AA178" s="29">
        <v>950</v>
      </c>
      <c r="AB178" s="29">
        <v>0</v>
      </c>
      <c r="AC178" s="22">
        <f t="shared" si="55"/>
        <v>6140</v>
      </c>
      <c r="AD178" s="22">
        <v>220</v>
      </c>
      <c r="AE178" s="29">
        <f t="shared" si="78"/>
        <v>424027</v>
      </c>
      <c r="AF178" s="29">
        <v>424371</v>
      </c>
      <c r="AG178" s="22">
        <f t="shared" si="57"/>
        <v>344</v>
      </c>
      <c r="AH178" s="29">
        <f t="shared" si="79"/>
        <v>423513</v>
      </c>
      <c r="AI178" s="29">
        <v>423618</v>
      </c>
      <c r="AJ178" s="22">
        <f t="shared" si="58"/>
        <v>105</v>
      </c>
      <c r="AK178" s="29">
        <f t="shared" si="80"/>
        <v>416407</v>
      </c>
      <c r="AL178" s="29">
        <v>416447</v>
      </c>
      <c r="AM178" s="22">
        <f t="shared" si="59"/>
        <v>40</v>
      </c>
    </row>
    <row r="179" spans="1:39" ht="18" customHeight="1" x14ac:dyDescent="0.35">
      <c r="A179" s="70">
        <f>'Energy - Master'!A178</f>
        <v>46198</v>
      </c>
      <c r="B179" s="29">
        <f t="shared" si="71"/>
        <v>830</v>
      </c>
      <c r="C179" s="29">
        <v>790</v>
      </c>
      <c r="D179" s="29"/>
      <c r="E179" s="22">
        <f t="shared" si="81"/>
        <v>40</v>
      </c>
      <c r="F179" s="22">
        <f t="shared" si="50"/>
        <v>2.2000000000000002</v>
      </c>
      <c r="G179" s="29">
        <f t="shared" si="72"/>
        <v>830</v>
      </c>
      <c r="H179" s="29">
        <v>800</v>
      </c>
      <c r="I179" s="29">
        <v>10</v>
      </c>
      <c r="J179" s="22">
        <f t="shared" si="51"/>
        <v>40</v>
      </c>
      <c r="K179" s="22">
        <f t="shared" si="52"/>
        <v>2.1749999999999998</v>
      </c>
      <c r="L179" s="29">
        <f t="shared" si="73"/>
        <v>830</v>
      </c>
      <c r="M179" s="29">
        <v>810</v>
      </c>
      <c r="N179" s="29"/>
      <c r="O179" s="22">
        <f t="shared" si="70"/>
        <v>20</v>
      </c>
      <c r="P179" s="22">
        <f t="shared" si="54"/>
        <v>2.1</v>
      </c>
      <c r="Q179" s="29">
        <f t="shared" si="74"/>
        <v>960</v>
      </c>
      <c r="R179" s="29">
        <v>960</v>
      </c>
      <c r="S179" s="29"/>
      <c r="T179" s="29">
        <f t="shared" si="75"/>
        <v>930</v>
      </c>
      <c r="U179" s="29">
        <v>930</v>
      </c>
      <c r="V179" s="29"/>
      <c r="W179" s="29">
        <f t="shared" si="76"/>
        <v>810</v>
      </c>
      <c r="X179" s="29">
        <v>800</v>
      </c>
      <c r="Y179" s="29"/>
      <c r="Z179" s="29">
        <f t="shared" si="77"/>
        <v>950</v>
      </c>
      <c r="AA179" s="29">
        <v>950</v>
      </c>
      <c r="AB179" s="29">
        <v>0</v>
      </c>
      <c r="AC179" s="22">
        <f t="shared" si="55"/>
        <v>6040</v>
      </c>
      <c r="AD179" s="22">
        <f t="shared" si="56"/>
        <v>100</v>
      </c>
      <c r="AE179" s="29">
        <f t="shared" si="78"/>
        <v>424371</v>
      </c>
      <c r="AF179" s="29">
        <v>424459</v>
      </c>
      <c r="AG179" s="22">
        <f t="shared" si="57"/>
        <v>88</v>
      </c>
      <c r="AH179" s="29">
        <f t="shared" si="79"/>
        <v>423618</v>
      </c>
      <c r="AI179" s="29">
        <v>423705</v>
      </c>
      <c r="AJ179" s="22">
        <f t="shared" si="58"/>
        <v>87</v>
      </c>
      <c r="AK179" s="29">
        <f t="shared" si="80"/>
        <v>416447</v>
      </c>
      <c r="AL179" s="29">
        <v>416489</v>
      </c>
      <c r="AM179" s="22">
        <f t="shared" si="59"/>
        <v>42</v>
      </c>
    </row>
    <row r="180" spans="1:39" ht="18" customHeight="1" x14ac:dyDescent="0.35">
      <c r="A180" s="70">
        <f>'Energy - Master'!A179</f>
        <v>46199</v>
      </c>
      <c r="B180" s="29">
        <f t="shared" si="71"/>
        <v>790</v>
      </c>
      <c r="C180" s="29">
        <v>800</v>
      </c>
      <c r="D180" s="29">
        <v>50</v>
      </c>
      <c r="E180" s="22">
        <f t="shared" si="81"/>
        <v>40</v>
      </c>
      <c r="F180" s="22">
        <f t="shared" si="50"/>
        <v>2.625</v>
      </c>
      <c r="G180" s="29">
        <f t="shared" si="72"/>
        <v>800</v>
      </c>
      <c r="H180" s="29">
        <v>800</v>
      </c>
      <c r="I180" s="29">
        <v>40</v>
      </c>
      <c r="J180" s="22">
        <f t="shared" si="51"/>
        <v>40</v>
      </c>
      <c r="K180" s="22">
        <f t="shared" si="52"/>
        <v>2.5249999999999999</v>
      </c>
      <c r="L180" s="29">
        <f t="shared" si="73"/>
        <v>810</v>
      </c>
      <c r="M180" s="29">
        <v>800</v>
      </c>
      <c r="N180" s="29">
        <v>20</v>
      </c>
      <c r="O180" s="22">
        <f t="shared" si="70"/>
        <v>30</v>
      </c>
      <c r="P180" s="22">
        <f t="shared" si="54"/>
        <v>2.0333333333333332</v>
      </c>
      <c r="Q180" s="29">
        <f t="shared" si="74"/>
        <v>960</v>
      </c>
      <c r="R180" s="29">
        <v>960</v>
      </c>
      <c r="S180" s="29"/>
      <c r="T180" s="29">
        <f t="shared" si="75"/>
        <v>930</v>
      </c>
      <c r="U180" s="29">
        <v>820</v>
      </c>
      <c r="V180" s="29"/>
      <c r="W180" s="29">
        <f t="shared" si="76"/>
        <v>800</v>
      </c>
      <c r="X180" s="29">
        <v>800</v>
      </c>
      <c r="Y180" s="29"/>
      <c r="Z180" s="29">
        <f t="shared" si="77"/>
        <v>950</v>
      </c>
      <c r="AA180" s="29">
        <v>950</v>
      </c>
      <c r="AB180" s="29">
        <v>0</v>
      </c>
      <c r="AC180" s="22">
        <f t="shared" si="55"/>
        <v>5930</v>
      </c>
      <c r="AD180" s="22">
        <f t="shared" si="56"/>
        <v>110</v>
      </c>
      <c r="AE180" s="29">
        <f t="shared" si="78"/>
        <v>424459</v>
      </c>
      <c r="AF180" s="29">
        <v>424564</v>
      </c>
      <c r="AG180" s="22">
        <f t="shared" si="57"/>
        <v>105</v>
      </c>
      <c r="AH180" s="29">
        <f t="shared" si="79"/>
        <v>423705</v>
      </c>
      <c r="AI180" s="29">
        <v>423806</v>
      </c>
      <c r="AJ180" s="22">
        <f t="shared" si="58"/>
        <v>101</v>
      </c>
      <c r="AK180" s="29">
        <f t="shared" si="80"/>
        <v>416489</v>
      </c>
      <c r="AL180" s="29">
        <v>416550</v>
      </c>
      <c r="AM180" s="22">
        <f t="shared" si="59"/>
        <v>61</v>
      </c>
    </row>
    <row r="181" spans="1:39" ht="18" customHeight="1" x14ac:dyDescent="0.35">
      <c r="A181" s="70">
        <f>'Energy - Master'!A180</f>
        <v>46200</v>
      </c>
      <c r="B181" s="29">
        <f t="shared" si="71"/>
        <v>800</v>
      </c>
      <c r="C181" s="29">
        <v>800</v>
      </c>
      <c r="D181" s="29"/>
      <c r="E181" s="22">
        <f t="shared" si="81"/>
        <v>0</v>
      </c>
      <c r="F181" s="22" t="e">
        <f t="shared" si="50"/>
        <v>#DIV/0!</v>
      </c>
      <c r="G181" s="29">
        <f t="shared" si="72"/>
        <v>800</v>
      </c>
      <c r="H181" s="29">
        <v>800</v>
      </c>
      <c r="I181" s="29"/>
      <c r="J181" s="22">
        <f t="shared" si="51"/>
        <v>0</v>
      </c>
      <c r="K181" s="22" t="e">
        <f t="shared" si="52"/>
        <v>#DIV/0!</v>
      </c>
      <c r="L181" s="29">
        <f t="shared" si="73"/>
        <v>800</v>
      </c>
      <c r="M181" s="29">
        <v>800</v>
      </c>
      <c r="N181" s="29"/>
      <c r="O181" s="22">
        <f t="shared" si="70"/>
        <v>0</v>
      </c>
      <c r="P181" s="22" t="e">
        <f t="shared" si="54"/>
        <v>#DIV/0!</v>
      </c>
      <c r="Q181" s="29">
        <f t="shared" si="74"/>
        <v>960</v>
      </c>
      <c r="R181" s="29">
        <v>960</v>
      </c>
      <c r="S181" s="29"/>
      <c r="T181" s="29">
        <f t="shared" si="75"/>
        <v>820</v>
      </c>
      <c r="U181" s="29">
        <v>820</v>
      </c>
      <c r="V181" s="29"/>
      <c r="W181" s="29">
        <f t="shared" si="76"/>
        <v>800</v>
      </c>
      <c r="X181" s="29">
        <v>800</v>
      </c>
      <c r="Y181" s="29"/>
      <c r="Z181" s="29">
        <f t="shared" si="77"/>
        <v>950</v>
      </c>
      <c r="AA181" s="29">
        <v>950</v>
      </c>
      <c r="AB181" s="29"/>
      <c r="AC181" s="22">
        <f t="shared" si="55"/>
        <v>5930</v>
      </c>
      <c r="AD181" s="22">
        <f t="shared" si="56"/>
        <v>0</v>
      </c>
      <c r="AE181" s="29">
        <f t="shared" si="78"/>
        <v>424564</v>
      </c>
      <c r="AF181" s="29">
        <v>424564</v>
      </c>
      <c r="AG181" s="22">
        <f t="shared" si="57"/>
        <v>0</v>
      </c>
      <c r="AH181" s="29">
        <f t="shared" si="79"/>
        <v>423806</v>
      </c>
      <c r="AI181" s="29">
        <v>423806</v>
      </c>
      <c r="AJ181" s="22">
        <f t="shared" si="58"/>
        <v>0</v>
      </c>
      <c r="AK181" s="29">
        <f t="shared" si="80"/>
        <v>416550</v>
      </c>
      <c r="AL181" s="29">
        <v>416550</v>
      </c>
      <c r="AM181" s="22">
        <f t="shared" si="59"/>
        <v>0</v>
      </c>
    </row>
    <row r="182" spans="1:39" ht="18" customHeight="1" x14ac:dyDescent="0.35">
      <c r="A182" s="70">
        <f>'Energy - Master'!A181</f>
        <v>46201</v>
      </c>
      <c r="B182" s="29">
        <f t="shared" si="71"/>
        <v>800</v>
      </c>
      <c r="C182" s="29">
        <v>800</v>
      </c>
      <c r="D182" s="29">
        <v>50</v>
      </c>
      <c r="E182" s="22">
        <f t="shared" si="81"/>
        <v>50</v>
      </c>
      <c r="F182" s="22">
        <f t="shared" si="50"/>
        <v>2.52</v>
      </c>
      <c r="G182" s="29">
        <f t="shared" si="72"/>
        <v>800</v>
      </c>
      <c r="H182" s="29">
        <v>800</v>
      </c>
      <c r="I182" s="29">
        <v>40</v>
      </c>
      <c r="J182" s="22">
        <f t="shared" si="51"/>
        <v>40</v>
      </c>
      <c r="K182" s="22">
        <f t="shared" si="52"/>
        <v>2.85</v>
      </c>
      <c r="L182" s="29">
        <f t="shared" si="73"/>
        <v>800</v>
      </c>
      <c r="M182" s="29">
        <v>800</v>
      </c>
      <c r="N182" s="29">
        <v>20</v>
      </c>
      <c r="O182" s="22">
        <f t="shared" si="70"/>
        <v>20</v>
      </c>
      <c r="P182" s="22">
        <f t="shared" si="54"/>
        <v>3.05</v>
      </c>
      <c r="Q182" s="29">
        <f t="shared" si="74"/>
        <v>960</v>
      </c>
      <c r="R182" s="29">
        <v>960</v>
      </c>
      <c r="S182" s="29"/>
      <c r="T182" s="29">
        <f t="shared" si="75"/>
        <v>820</v>
      </c>
      <c r="U182" s="29">
        <v>710</v>
      </c>
      <c r="V182" s="29"/>
      <c r="W182" s="29">
        <f t="shared" si="76"/>
        <v>800</v>
      </c>
      <c r="X182" s="29">
        <v>800</v>
      </c>
      <c r="Y182" s="29"/>
      <c r="Z182" s="29">
        <f t="shared" si="77"/>
        <v>950</v>
      </c>
      <c r="AA182" s="29">
        <v>950</v>
      </c>
      <c r="AB182" s="29"/>
      <c r="AC182" s="22">
        <f t="shared" si="55"/>
        <v>5820</v>
      </c>
      <c r="AD182" s="22">
        <f t="shared" si="56"/>
        <v>110</v>
      </c>
      <c r="AE182" s="29">
        <f t="shared" si="78"/>
        <v>424564</v>
      </c>
      <c r="AF182" s="29">
        <v>424690</v>
      </c>
      <c r="AG182" s="22">
        <f t="shared" si="57"/>
        <v>126</v>
      </c>
      <c r="AH182" s="29">
        <f t="shared" si="79"/>
        <v>423806</v>
      </c>
      <c r="AI182" s="29">
        <v>423920</v>
      </c>
      <c r="AJ182" s="22">
        <f t="shared" si="58"/>
        <v>114</v>
      </c>
      <c r="AK182" s="29">
        <f t="shared" si="80"/>
        <v>416550</v>
      </c>
      <c r="AL182" s="29">
        <v>416611</v>
      </c>
      <c r="AM182" s="22">
        <f t="shared" si="59"/>
        <v>61</v>
      </c>
    </row>
    <row r="183" spans="1:39" ht="18" customHeight="1" x14ac:dyDescent="0.35">
      <c r="A183" s="70">
        <f>'Energy - Master'!A182</f>
        <v>46202</v>
      </c>
      <c r="B183" s="29">
        <f t="shared" si="71"/>
        <v>800</v>
      </c>
      <c r="C183" s="29">
        <v>800</v>
      </c>
      <c r="D183" s="29">
        <v>70</v>
      </c>
      <c r="E183" s="22">
        <f t="shared" si="81"/>
        <v>70</v>
      </c>
      <c r="F183" s="22">
        <v>3.2</v>
      </c>
      <c r="G183" s="29">
        <f t="shared" si="72"/>
        <v>800</v>
      </c>
      <c r="H183" s="29">
        <v>800</v>
      </c>
      <c r="I183" s="29">
        <v>40</v>
      </c>
      <c r="J183" s="22">
        <v>40</v>
      </c>
      <c r="K183" s="22">
        <v>2.5099999999999998</v>
      </c>
      <c r="L183" s="29">
        <f t="shared" si="73"/>
        <v>800</v>
      </c>
      <c r="M183" s="29">
        <v>800</v>
      </c>
      <c r="N183" s="29">
        <v>20</v>
      </c>
      <c r="O183" s="22">
        <f t="shared" si="70"/>
        <v>20</v>
      </c>
      <c r="P183" s="22">
        <v>2.23</v>
      </c>
      <c r="Q183" s="29">
        <f t="shared" si="74"/>
        <v>960</v>
      </c>
      <c r="R183" s="29">
        <v>960</v>
      </c>
      <c r="S183" s="29"/>
      <c r="T183" s="29">
        <f t="shared" si="75"/>
        <v>710</v>
      </c>
      <c r="U183" s="29">
        <v>580</v>
      </c>
      <c r="V183" s="29"/>
      <c r="W183" s="29">
        <f t="shared" si="76"/>
        <v>800</v>
      </c>
      <c r="X183" s="29">
        <v>800</v>
      </c>
      <c r="Y183" s="29"/>
      <c r="Z183" s="29">
        <f t="shared" si="77"/>
        <v>950</v>
      </c>
      <c r="AA183" s="29">
        <v>950</v>
      </c>
      <c r="AB183" s="29"/>
      <c r="AC183" s="22">
        <f t="shared" si="55"/>
        <v>5690</v>
      </c>
      <c r="AD183" s="22">
        <f t="shared" si="56"/>
        <v>130</v>
      </c>
      <c r="AE183" s="29">
        <f t="shared" si="78"/>
        <v>424690</v>
      </c>
      <c r="AF183" s="29">
        <v>424849</v>
      </c>
      <c r="AG183" s="22">
        <f t="shared" si="57"/>
        <v>159</v>
      </c>
      <c r="AH183" s="29">
        <f t="shared" si="79"/>
        <v>423920</v>
      </c>
      <c r="AI183" s="29">
        <v>424011</v>
      </c>
      <c r="AJ183" s="22">
        <f t="shared" si="58"/>
        <v>91</v>
      </c>
      <c r="AK183" s="29">
        <f t="shared" si="80"/>
        <v>416611</v>
      </c>
      <c r="AL183" s="29">
        <v>416660</v>
      </c>
      <c r="AM183" s="22">
        <f t="shared" si="59"/>
        <v>49</v>
      </c>
    </row>
    <row r="184" spans="1:39" ht="18" customHeight="1" x14ac:dyDescent="0.35">
      <c r="A184" s="70">
        <f>'Energy - Master'!A183</f>
        <v>46203</v>
      </c>
      <c r="B184" s="29">
        <f t="shared" si="71"/>
        <v>800</v>
      </c>
      <c r="C184" s="29">
        <v>660</v>
      </c>
      <c r="D184" s="29"/>
      <c r="E184" s="22">
        <f t="shared" si="81"/>
        <v>140</v>
      </c>
      <c r="F184" s="22">
        <f t="shared" si="50"/>
        <v>2.1857142857142855</v>
      </c>
      <c r="G184" s="29">
        <f t="shared" si="72"/>
        <v>800</v>
      </c>
      <c r="H184" s="29">
        <v>695</v>
      </c>
      <c r="I184" s="29"/>
      <c r="J184" s="22">
        <f t="shared" si="51"/>
        <v>105</v>
      </c>
      <c r="K184" s="22">
        <f t="shared" si="52"/>
        <v>2.0571428571428569</v>
      </c>
      <c r="L184" s="29">
        <f t="shared" si="73"/>
        <v>800</v>
      </c>
      <c r="M184" s="29">
        <v>740</v>
      </c>
      <c r="N184" s="29"/>
      <c r="O184" s="22">
        <f t="shared" si="70"/>
        <v>60</v>
      </c>
      <c r="P184" s="22">
        <f t="shared" si="54"/>
        <v>2.0666666666666669</v>
      </c>
      <c r="Q184" s="29">
        <f t="shared" si="74"/>
        <v>960</v>
      </c>
      <c r="R184" s="29">
        <v>960</v>
      </c>
      <c r="S184" s="29"/>
      <c r="T184" s="29">
        <f t="shared" si="75"/>
        <v>580</v>
      </c>
      <c r="U184" s="29">
        <v>580</v>
      </c>
      <c r="V184" s="29"/>
      <c r="W184" s="29">
        <f t="shared" si="76"/>
        <v>800</v>
      </c>
      <c r="X184" s="29">
        <v>800</v>
      </c>
      <c r="Y184" s="29"/>
      <c r="Z184" s="29">
        <f t="shared" si="77"/>
        <v>950</v>
      </c>
      <c r="AA184" s="29">
        <v>950</v>
      </c>
      <c r="AB184" s="29"/>
      <c r="AC184" s="22">
        <f t="shared" si="55"/>
        <v>5385</v>
      </c>
      <c r="AD184" s="22">
        <f t="shared" si="56"/>
        <v>305</v>
      </c>
      <c r="AE184" s="29">
        <f t="shared" si="78"/>
        <v>424849</v>
      </c>
      <c r="AF184" s="29">
        <v>425155</v>
      </c>
      <c r="AG184" s="22">
        <f t="shared" si="57"/>
        <v>306</v>
      </c>
      <c r="AH184" s="29">
        <f t="shared" si="79"/>
        <v>424011</v>
      </c>
      <c r="AI184" s="29">
        <v>424227</v>
      </c>
      <c r="AJ184" s="22">
        <f t="shared" si="58"/>
        <v>216</v>
      </c>
      <c r="AK184" s="29">
        <v>414844</v>
      </c>
      <c r="AL184" s="29">
        <v>416784</v>
      </c>
      <c r="AM184" s="22">
        <v>124</v>
      </c>
    </row>
    <row r="185" spans="1:39" ht="18" customHeight="1" x14ac:dyDescent="0.35">
      <c r="A185" s="70">
        <f>'Energy - Master'!A184</f>
        <v>46204</v>
      </c>
      <c r="B185" s="29">
        <v>660</v>
      </c>
      <c r="C185" s="29">
        <v>800</v>
      </c>
      <c r="D185" s="29">
        <v>270</v>
      </c>
      <c r="E185" s="22">
        <v>130</v>
      </c>
      <c r="F185" s="22">
        <f t="shared" ref="F185:F194" si="82">AG185/E185</f>
        <v>3.3461538461538463</v>
      </c>
      <c r="G185" s="29">
        <v>695</v>
      </c>
      <c r="H185" s="29">
        <v>800</v>
      </c>
      <c r="I185" s="29">
        <v>235</v>
      </c>
      <c r="J185" s="22">
        <v>130</v>
      </c>
      <c r="K185" s="22">
        <f t="shared" ref="K185:K194" si="83">AJ185/J185</f>
        <v>3.4153846153846152</v>
      </c>
      <c r="L185" s="29">
        <v>740</v>
      </c>
      <c r="M185" s="29">
        <v>800</v>
      </c>
      <c r="N185" s="29">
        <v>85</v>
      </c>
      <c r="O185" s="22">
        <v>25</v>
      </c>
      <c r="P185" s="22">
        <f t="shared" ref="P185:P194" si="84">AM185/O185</f>
        <v>2.8</v>
      </c>
      <c r="Q185" s="29">
        <v>960</v>
      </c>
      <c r="R185" s="29">
        <v>900</v>
      </c>
      <c r="S185" s="29"/>
      <c r="T185" s="29">
        <v>580</v>
      </c>
      <c r="U185" s="29">
        <v>650</v>
      </c>
      <c r="V185" s="29"/>
      <c r="W185" s="29">
        <v>800</v>
      </c>
      <c r="X185" s="29">
        <v>700</v>
      </c>
      <c r="Y185" s="29"/>
      <c r="Z185" s="29">
        <v>950</v>
      </c>
      <c r="AA185" s="29">
        <v>950</v>
      </c>
      <c r="AB185" s="29"/>
      <c r="AC185" s="22">
        <f t="shared" ref="AC185:AC194" si="85">C185+H185+M185+R185+U185+X185+AA185</f>
        <v>5600</v>
      </c>
      <c r="AD185" s="22">
        <f t="shared" ref="AD185:AD194" si="86">E185+J185+O185</f>
        <v>285</v>
      </c>
      <c r="AE185" s="29">
        <v>425155</v>
      </c>
      <c r="AF185" s="29">
        <v>425590</v>
      </c>
      <c r="AG185" s="22">
        <v>435</v>
      </c>
      <c r="AH185" s="29">
        <v>424227</v>
      </c>
      <c r="AI185" s="29">
        <v>424671</v>
      </c>
      <c r="AJ185" s="22">
        <v>444</v>
      </c>
      <c r="AK185" s="29">
        <v>416784</v>
      </c>
      <c r="AL185" s="29">
        <v>416854</v>
      </c>
      <c r="AM185" s="22">
        <v>70</v>
      </c>
    </row>
    <row r="186" spans="1:39" ht="18" customHeight="1" x14ac:dyDescent="0.35">
      <c r="A186" s="70">
        <f>'Energy - Master'!A185</f>
        <v>46205</v>
      </c>
      <c r="B186" s="29">
        <f>C185</f>
        <v>800</v>
      </c>
      <c r="C186" s="29">
        <v>800</v>
      </c>
      <c r="D186" s="29">
        <v>1200</v>
      </c>
      <c r="E186" s="22">
        <v>1200</v>
      </c>
      <c r="F186" s="22">
        <f t="shared" si="82"/>
        <v>3.2041666666666666</v>
      </c>
      <c r="G186" s="29">
        <f>H185</f>
        <v>800</v>
      </c>
      <c r="H186" s="29">
        <v>800</v>
      </c>
      <c r="I186" s="29">
        <v>1100</v>
      </c>
      <c r="J186" s="22">
        <v>1100</v>
      </c>
      <c r="K186" s="22">
        <f t="shared" si="83"/>
        <v>3.17</v>
      </c>
      <c r="L186" s="29">
        <f>M185</f>
        <v>800</v>
      </c>
      <c r="M186" s="29">
        <v>800</v>
      </c>
      <c r="N186" s="29">
        <v>300</v>
      </c>
      <c r="O186" s="22">
        <v>300</v>
      </c>
      <c r="P186" s="22">
        <f t="shared" si="84"/>
        <v>3.0666666666666669</v>
      </c>
      <c r="Q186" s="29">
        <f>R185</f>
        <v>900</v>
      </c>
      <c r="R186" s="29">
        <v>800</v>
      </c>
      <c r="S186" s="29"/>
      <c r="T186" s="29">
        <f>U185</f>
        <v>650</v>
      </c>
      <c r="U186" s="29">
        <v>400</v>
      </c>
      <c r="V186" s="29"/>
      <c r="W186" s="29">
        <f>X185</f>
        <v>700</v>
      </c>
      <c r="X186" s="29">
        <v>750</v>
      </c>
      <c r="Y186" s="29"/>
      <c r="Z186" s="29">
        <f>AA185</f>
        <v>950</v>
      </c>
      <c r="AA186" s="29">
        <v>950</v>
      </c>
      <c r="AB186" s="29"/>
      <c r="AC186" s="22">
        <f t="shared" si="85"/>
        <v>5300</v>
      </c>
      <c r="AD186" s="22">
        <f t="shared" si="86"/>
        <v>2600</v>
      </c>
      <c r="AE186" s="29">
        <f>AF185</f>
        <v>425590</v>
      </c>
      <c r="AF186" s="29">
        <v>429435</v>
      </c>
      <c r="AG186" s="22">
        <v>3845</v>
      </c>
      <c r="AH186" s="29">
        <f>AI185</f>
        <v>424671</v>
      </c>
      <c r="AI186" s="29">
        <v>428158</v>
      </c>
      <c r="AJ186" s="22">
        <v>3487</v>
      </c>
      <c r="AK186" s="29">
        <f>AL185</f>
        <v>416854</v>
      </c>
      <c r="AL186" s="29">
        <v>417774</v>
      </c>
      <c r="AM186" s="22">
        <v>920</v>
      </c>
    </row>
    <row r="187" spans="1:39" ht="18" customHeight="1" x14ac:dyDescent="0.35">
      <c r="A187" s="70">
        <f>'Energy - Master'!A186</f>
        <v>46206</v>
      </c>
      <c r="B187" s="29">
        <f t="shared" ref="B187:B194" si="87">C186</f>
        <v>800</v>
      </c>
      <c r="C187" s="29">
        <v>820</v>
      </c>
      <c r="D187" s="29">
        <v>660</v>
      </c>
      <c r="E187" s="22">
        <v>640</v>
      </c>
      <c r="F187" s="22">
        <f t="shared" si="82"/>
        <v>3.0406249999999999</v>
      </c>
      <c r="G187" s="29">
        <f t="shared" ref="G187:G194" si="88">H186</f>
        <v>800</v>
      </c>
      <c r="H187" s="29">
        <v>820</v>
      </c>
      <c r="I187" s="29">
        <v>670</v>
      </c>
      <c r="J187" s="22">
        <v>650</v>
      </c>
      <c r="K187" s="22">
        <f t="shared" si="83"/>
        <v>3.0569230769230771</v>
      </c>
      <c r="L187" s="29">
        <f t="shared" ref="L187:L194" si="89">M186</f>
        <v>800</v>
      </c>
      <c r="M187" s="29">
        <v>820</v>
      </c>
      <c r="N187" s="29">
        <v>80</v>
      </c>
      <c r="O187" s="22">
        <v>60</v>
      </c>
      <c r="P187" s="22">
        <f t="shared" si="84"/>
        <v>2.6666666666666665</v>
      </c>
      <c r="Q187" s="29">
        <f t="shared" ref="Q187:Q194" si="90">R186</f>
        <v>800</v>
      </c>
      <c r="R187" s="29">
        <v>980</v>
      </c>
      <c r="S187" s="29">
        <v>180</v>
      </c>
      <c r="T187" s="29">
        <f t="shared" ref="T187:T194" si="91">U186</f>
        <v>400</v>
      </c>
      <c r="U187" s="29">
        <v>900</v>
      </c>
      <c r="V187" s="29">
        <v>500</v>
      </c>
      <c r="W187" s="29">
        <f t="shared" ref="W187:W194" si="92">X186</f>
        <v>750</v>
      </c>
      <c r="X187" s="29">
        <v>860</v>
      </c>
      <c r="Y187" s="29">
        <v>110</v>
      </c>
      <c r="Z187" s="29">
        <f t="shared" ref="Z187:Z194" si="93">AA186</f>
        <v>950</v>
      </c>
      <c r="AA187" s="29">
        <v>950</v>
      </c>
      <c r="AB187" s="29"/>
      <c r="AC187" s="22">
        <f t="shared" si="85"/>
        <v>6150</v>
      </c>
      <c r="AD187" s="22">
        <f t="shared" si="86"/>
        <v>1350</v>
      </c>
      <c r="AE187" s="29">
        <f t="shared" ref="AE187:AE194" si="94">AF186</f>
        <v>429435</v>
      </c>
      <c r="AF187" s="29">
        <v>431381</v>
      </c>
      <c r="AG187" s="22">
        <v>1946</v>
      </c>
      <c r="AH187" s="29">
        <f t="shared" ref="AH187:AH194" si="95">AI186</f>
        <v>428158</v>
      </c>
      <c r="AI187" s="29">
        <v>430145</v>
      </c>
      <c r="AJ187" s="22">
        <v>1987</v>
      </c>
      <c r="AK187" s="29">
        <f t="shared" ref="AK187:AK194" si="96">AL186</f>
        <v>417774</v>
      </c>
      <c r="AL187" s="29">
        <v>417934</v>
      </c>
      <c r="AM187" s="22">
        <v>160</v>
      </c>
    </row>
    <row r="188" spans="1:39" ht="18" customHeight="1" x14ac:dyDescent="0.35">
      <c r="A188" s="70">
        <f>'Energy - Master'!A187</f>
        <v>46207</v>
      </c>
      <c r="B188" s="29">
        <f t="shared" si="87"/>
        <v>820</v>
      </c>
      <c r="C188" s="29">
        <v>800</v>
      </c>
      <c r="D188" s="29">
        <v>100</v>
      </c>
      <c r="E188" s="22">
        <v>120</v>
      </c>
      <c r="F188" s="22">
        <f t="shared" si="82"/>
        <v>2.8583333333333334</v>
      </c>
      <c r="G188" s="29">
        <f t="shared" si="88"/>
        <v>820</v>
      </c>
      <c r="H188" s="29">
        <v>800</v>
      </c>
      <c r="I188" s="29">
        <v>200</v>
      </c>
      <c r="J188" s="22">
        <v>220</v>
      </c>
      <c r="K188" s="22">
        <f t="shared" si="83"/>
        <v>3.1818181818181817</v>
      </c>
      <c r="L188" s="29">
        <f t="shared" si="89"/>
        <v>820</v>
      </c>
      <c r="M188" s="29">
        <v>800</v>
      </c>
      <c r="N188" s="29">
        <v>250</v>
      </c>
      <c r="O188" s="22">
        <v>270</v>
      </c>
      <c r="P188" s="22">
        <f t="shared" si="84"/>
        <v>3.2407407407407409</v>
      </c>
      <c r="Q188" s="29">
        <f t="shared" si="90"/>
        <v>980</v>
      </c>
      <c r="R188" s="29">
        <v>980</v>
      </c>
      <c r="S188" s="29"/>
      <c r="T188" s="29">
        <f t="shared" si="91"/>
        <v>900</v>
      </c>
      <c r="U188" s="29">
        <v>350</v>
      </c>
      <c r="V188" s="29"/>
      <c r="W188" s="29">
        <f t="shared" si="92"/>
        <v>860</v>
      </c>
      <c r="X188" s="29">
        <v>860</v>
      </c>
      <c r="Y188" s="29"/>
      <c r="Z188" s="29">
        <f t="shared" si="93"/>
        <v>950</v>
      </c>
      <c r="AA188" s="29">
        <v>950</v>
      </c>
      <c r="AB188" s="29"/>
      <c r="AC188" s="22">
        <f t="shared" si="85"/>
        <v>5540</v>
      </c>
      <c r="AD188" s="22">
        <f t="shared" si="86"/>
        <v>610</v>
      </c>
      <c r="AE188" s="29">
        <f t="shared" si="94"/>
        <v>431381</v>
      </c>
      <c r="AF188" s="29">
        <v>431724</v>
      </c>
      <c r="AG188" s="22">
        <v>343</v>
      </c>
      <c r="AH188" s="29">
        <f t="shared" si="95"/>
        <v>430145</v>
      </c>
      <c r="AI188" s="29">
        <v>430845</v>
      </c>
      <c r="AJ188" s="22">
        <v>700</v>
      </c>
      <c r="AK188" s="29">
        <f t="shared" si="96"/>
        <v>417934</v>
      </c>
      <c r="AL188" s="29">
        <v>418809</v>
      </c>
      <c r="AM188" s="22">
        <v>875</v>
      </c>
    </row>
    <row r="189" spans="1:39" ht="18" customHeight="1" x14ac:dyDescent="0.35">
      <c r="A189" s="70">
        <f>'Energy - Master'!A188</f>
        <v>46208</v>
      </c>
      <c r="B189" s="29">
        <f t="shared" si="87"/>
        <v>800</v>
      </c>
      <c r="C189" s="29">
        <v>800</v>
      </c>
      <c r="D189" s="29">
        <v>1200</v>
      </c>
      <c r="E189" s="22">
        <v>1200</v>
      </c>
      <c r="F189" s="22">
        <f t="shared" si="82"/>
        <v>3.5575000000000001</v>
      </c>
      <c r="G189" s="29">
        <f t="shared" si="88"/>
        <v>800</v>
      </c>
      <c r="H189" s="29">
        <v>830</v>
      </c>
      <c r="I189" s="29">
        <v>90</v>
      </c>
      <c r="J189" s="22">
        <v>60</v>
      </c>
      <c r="K189" s="22">
        <f t="shared" si="83"/>
        <v>3.1666666666666665</v>
      </c>
      <c r="L189" s="29">
        <f t="shared" si="89"/>
        <v>800</v>
      </c>
      <c r="M189" s="29">
        <v>800</v>
      </c>
      <c r="N189" s="29">
        <v>1540</v>
      </c>
      <c r="O189" s="22">
        <v>1540</v>
      </c>
      <c r="P189" s="22">
        <f t="shared" si="84"/>
        <v>3.2058441558441557</v>
      </c>
      <c r="Q189" s="29">
        <f t="shared" si="90"/>
        <v>980</v>
      </c>
      <c r="R189" s="29">
        <v>960</v>
      </c>
      <c r="S189" s="29"/>
      <c r="T189" s="29">
        <f t="shared" si="91"/>
        <v>350</v>
      </c>
      <c r="U189" s="29">
        <v>850</v>
      </c>
      <c r="V189" s="29">
        <v>500</v>
      </c>
      <c r="W189" s="29">
        <f t="shared" si="92"/>
        <v>860</v>
      </c>
      <c r="X189" s="29">
        <v>250</v>
      </c>
      <c r="Y189" s="29"/>
      <c r="Z189" s="29">
        <f t="shared" si="93"/>
        <v>950</v>
      </c>
      <c r="AA189" s="29">
        <v>950</v>
      </c>
      <c r="AB189" s="29"/>
      <c r="AC189" s="22">
        <f t="shared" si="85"/>
        <v>5440</v>
      </c>
      <c r="AD189" s="22">
        <f t="shared" si="86"/>
        <v>2800</v>
      </c>
      <c r="AE189" s="29">
        <f t="shared" si="94"/>
        <v>431724</v>
      </c>
      <c r="AF189" s="29">
        <v>435993</v>
      </c>
      <c r="AG189" s="22">
        <v>4269</v>
      </c>
      <c r="AH189" s="29">
        <f t="shared" si="95"/>
        <v>430845</v>
      </c>
      <c r="AI189" s="29">
        <v>431035</v>
      </c>
      <c r="AJ189" s="22">
        <v>190</v>
      </c>
      <c r="AK189" s="29">
        <f t="shared" si="96"/>
        <v>418809</v>
      </c>
      <c r="AL189" s="29">
        <v>423746</v>
      </c>
      <c r="AM189" s="22">
        <v>4937</v>
      </c>
    </row>
    <row r="190" spans="1:39" ht="18" customHeight="1" x14ac:dyDescent="0.35">
      <c r="A190" s="70">
        <f>'Energy - Master'!A189</f>
        <v>46209</v>
      </c>
      <c r="B190" s="29">
        <f t="shared" si="87"/>
        <v>800</v>
      </c>
      <c r="C190" s="29">
        <v>800</v>
      </c>
      <c r="D190" s="29">
        <v>30</v>
      </c>
      <c r="E190" s="22">
        <v>30</v>
      </c>
      <c r="F190" s="22">
        <f t="shared" si="82"/>
        <v>3.3</v>
      </c>
      <c r="G190" s="29">
        <f t="shared" si="88"/>
        <v>830</v>
      </c>
      <c r="H190" s="29">
        <v>810</v>
      </c>
      <c r="I190" s="29"/>
      <c r="J190" s="22">
        <v>20</v>
      </c>
      <c r="K190" s="22">
        <f t="shared" si="83"/>
        <v>3.3</v>
      </c>
      <c r="L190" s="29">
        <f t="shared" si="89"/>
        <v>800</v>
      </c>
      <c r="M190" s="29">
        <v>795</v>
      </c>
      <c r="N190" s="29">
        <v>20</v>
      </c>
      <c r="O190" s="22">
        <v>25</v>
      </c>
      <c r="P190" s="22">
        <f t="shared" si="84"/>
        <v>3.52</v>
      </c>
      <c r="Q190" s="29">
        <f t="shared" si="90"/>
        <v>960</v>
      </c>
      <c r="R190" s="29">
        <v>960</v>
      </c>
      <c r="S190" s="29"/>
      <c r="T190" s="29">
        <f t="shared" si="91"/>
        <v>850</v>
      </c>
      <c r="U190" s="29">
        <v>800</v>
      </c>
      <c r="V190" s="29"/>
      <c r="W190" s="29">
        <f t="shared" si="92"/>
        <v>250</v>
      </c>
      <c r="X190" s="29">
        <v>750</v>
      </c>
      <c r="Y190" s="29">
        <v>500</v>
      </c>
      <c r="Z190" s="29">
        <f t="shared" si="93"/>
        <v>950</v>
      </c>
      <c r="AA190" s="29">
        <v>950</v>
      </c>
      <c r="AB190" s="29"/>
      <c r="AC190" s="22">
        <f t="shared" si="85"/>
        <v>5865</v>
      </c>
      <c r="AD190" s="22">
        <f t="shared" si="86"/>
        <v>75</v>
      </c>
      <c r="AE190" s="29">
        <f t="shared" si="94"/>
        <v>435993</v>
      </c>
      <c r="AF190" s="29">
        <v>436092</v>
      </c>
      <c r="AG190" s="22">
        <v>99</v>
      </c>
      <c r="AH190" s="29">
        <f t="shared" si="95"/>
        <v>431035</v>
      </c>
      <c r="AI190" s="29">
        <v>431101</v>
      </c>
      <c r="AJ190" s="22">
        <v>66</v>
      </c>
      <c r="AK190" s="29">
        <f t="shared" si="96"/>
        <v>423746</v>
      </c>
      <c r="AL190" s="29">
        <v>423834</v>
      </c>
      <c r="AM190" s="22">
        <v>88</v>
      </c>
    </row>
    <row r="191" spans="1:39" ht="18" customHeight="1" x14ac:dyDescent="0.35">
      <c r="A191" s="70">
        <f>'Energy - Master'!A190</f>
        <v>46210</v>
      </c>
      <c r="B191" s="29">
        <f t="shared" si="87"/>
        <v>800</v>
      </c>
      <c r="C191" s="29">
        <v>750</v>
      </c>
      <c r="D191" s="29">
        <v>265</v>
      </c>
      <c r="E191" s="22">
        <v>260</v>
      </c>
      <c r="F191" s="22">
        <v>2.65</v>
      </c>
      <c r="G191" s="29">
        <f t="shared" si="88"/>
        <v>810</v>
      </c>
      <c r="H191" s="29">
        <v>750</v>
      </c>
      <c r="I191" s="29">
        <v>55</v>
      </c>
      <c r="J191" s="22">
        <v>50</v>
      </c>
      <c r="K191" s="22">
        <v>2.91</v>
      </c>
      <c r="L191" s="29">
        <f t="shared" si="89"/>
        <v>795</v>
      </c>
      <c r="M191" s="29">
        <v>800</v>
      </c>
      <c r="N191" s="29">
        <v>270</v>
      </c>
      <c r="O191" s="22">
        <v>265</v>
      </c>
      <c r="P191" s="22">
        <v>2.5099999999999998</v>
      </c>
      <c r="Q191" s="29">
        <f t="shared" si="90"/>
        <v>960</v>
      </c>
      <c r="R191" s="29">
        <v>940</v>
      </c>
      <c r="S191" s="29"/>
      <c r="T191" s="29">
        <f t="shared" si="91"/>
        <v>800</v>
      </c>
      <c r="U191" s="29">
        <v>400</v>
      </c>
      <c r="V191" s="29"/>
      <c r="W191" s="29">
        <f t="shared" si="92"/>
        <v>750</v>
      </c>
      <c r="X191" s="29">
        <v>700</v>
      </c>
      <c r="Y191" s="29"/>
      <c r="Z191" s="29">
        <f t="shared" si="93"/>
        <v>950</v>
      </c>
      <c r="AA191" s="29">
        <v>950</v>
      </c>
      <c r="AB191" s="29"/>
      <c r="AC191" s="22">
        <f t="shared" si="85"/>
        <v>5290</v>
      </c>
      <c r="AD191" s="22">
        <f t="shared" si="86"/>
        <v>575</v>
      </c>
      <c r="AE191" s="29">
        <f t="shared" si="94"/>
        <v>436092</v>
      </c>
      <c r="AF191" s="29">
        <v>436783</v>
      </c>
      <c r="AG191" s="22">
        <v>691</v>
      </c>
      <c r="AH191" s="29">
        <f t="shared" si="95"/>
        <v>431101</v>
      </c>
      <c r="AI191" s="29">
        <v>431246</v>
      </c>
      <c r="AJ191" s="22">
        <v>145</v>
      </c>
      <c r="AK191" s="29">
        <f t="shared" si="96"/>
        <v>423834</v>
      </c>
      <c r="AL191" s="29">
        <v>424500</v>
      </c>
      <c r="AM191" s="22">
        <v>666</v>
      </c>
    </row>
    <row r="192" spans="1:39" ht="18" customHeight="1" x14ac:dyDescent="0.35">
      <c r="A192" s="70">
        <f>'Energy - Master'!A191</f>
        <v>46211</v>
      </c>
      <c r="B192" s="29">
        <f t="shared" si="87"/>
        <v>750</v>
      </c>
      <c r="C192" s="29">
        <v>800</v>
      </c>
      <c r="D192" s="29">
        <v>195</v>
      </c>
      <c r="E192" s="22">
        <v>145</v>
      </c>
      <c r="F192" s="22">
        <v>3.61</v>
      </c>
      <c r="G192" s="29">
        <f t="shared" si="88"/>
        <v>750</v>
      </c>
      <c r="H192" s="29">
        <v>800</v>
      </c>
      <c r="I192" s="29"/>
      <c r="J192" s="22">
        <v>15</v>
      </c>
      <c r="K192" s="22">
        <v>3.21</v>
      </c>
      <c r="L192" s="29">
        <f t="shared" si="89"/>
        <v>800</v>
      </c>
      <c r="M192" s="29">
        <v>800</v>
      </c>
      <c r="N192" s="29">
        <v>190</v>
      </c>
      <c r="O192" s="22">
        <v>140</v>
      </c>
      <c r="P192" s="22">
        <v>3.81</v>
      </c>
      <c r="Q192" s="29">
        <f t="shared" si="90"/>
        <v>940</v>
      </c>
      <c r="R192" s="29">
        <v>900</v>
      </c>
      <c r="S192" s="29"/>
      <c r="T192" s="29">
        <f t="shared" si="91"/>
        <v>400</v>
      </c>
      <c r="U192" s="29">
        <v>840</v>
      </c>
      <c r="V192" s="29">
        <v>440</v>
      </c>
      <c r="W192" s="29">
        <f t="shared" si="92"/>
        <v>700</v>
      </c>
      <c r="X192" s="29">
        <v>700</v>
      </c>
      <c r="Y192" s="29"/>
      <c r="Z192" s="29">
        <f t="shared" si="93"/>
        <v>950</v>
      </c>
      <c r="AA192" s="29">
        <v>950</v>
      </c>
      <c r="AB192" s="29"/>
      <c r="AC192" s="22">
        <f t="shared" si="85"/>
        <v>5790</v>
      </c>
      <c r="AD192" s="22">
        <f t="shared" si="86"/>
        <v>300</v>
      </c>
      <c r="AE192" s="29">
        <f t="shared" si="94"/>
        <v>436783</v>
      </c>
      <c r="AF192" s="29">
        <v>437354</v>
      </c>
      <c r="AG192" s="22">
        <v>571</v>
      </c>
      <c r="AH192" s="29">
        <f t="shared" si="95"/>
        <v>431246</v>
      </c>
      <c r="AI192" s="29">
        <v>431295</v>
      </c>
      <c r="AJ192" s="22">
        <v>49</v>
      </c>
      <c r="AK192" s="29">
        <f t="shared" si="96"/>
        <v>424500</v>
      </c>
      <c r="AL192" s="29">
        <v>425054</v>
      </c>
      <c r="AM192" s="22">
        <v>554</v>
      </c>
    </row>
    <row r="193" spans="1:39" ht="18" customHeight="1" x14ac:dyDescent="0.35">
      <c r="A193" s="70">
        <f>'Energy - Master'!A192</f>
        <v>46212</v>
      </c>
      <c r="B193" s="29">
        <f t="shared" si="87"/>
        <v>800</v>
      </c>
      <c r="C193" s="29">
        <v>800</v>
      </c>
      <c r="D193" s="29">
        <v>590</v>
      </c>
      <c r="E193" s="22">
        <v>590</v>
      </c>
      <c r="F193" s="22">
        <v>2.91</v>
      </c>
      <c r="G193" s="29">
        <f t="shared" si="88"/>
        <v>800</v>
      </c>
      <c r="H193" s="29">
        <v>800</v>
      </c>
      <c r="I193" s="29"/>
      <c r="J193" s="22">
        <v>15</v>
      </c>
      <c r="K193" s="22">
        <v>3.1</v>
      </c>
      <c r="L193" s="29">
        <f t="shared" si="89"/>
        <v>800</v>
      </c>
      <c r="M193" s="29">
        <v>800</v>
      </c>
      <c r="N193" s="29">
        <v>590</v>
      </c>
      <c r="O193" s="22">
        <v>585</v>
      </c>
      <c r="P193" s="22">
        <v>3.1</v>
      </c>
      <c r="Q193" s="29">
        <f t="shared" si="90"/>
        <v>900</v>
      </c>
      <c r="R193" s="29">
        <v>900</v>
      </c>
      <c r="S193" s="29"/>
      <c r="T193" s="29">
        <f t="shared" si="91"/>
        <v>840</v>
      </c>
      <c r="U193" s="29">
        <v>900</v>
      </c>
      <c r="V193" s="29">
        <v>60</v>
      </c>
      <c r="W193" s="29">
        <f t="shared" si="92"/>
        <v>700</v>
      </c>
      <c r="X193" s="29">
        <v>850</v>
      </c>
      <c r="Y193" s="29">
        <v>150</v>
      </c>
      <c r="Z193" s="29">
        <f t="shared" si="93"/>
        <v>950</v>
      </c>
      <c r="AA193" s="29">
        <v>950</v>
      </c>
      <c r="AB193" s="29"/>
      <c r="AC193" s="22">
        <f t="shared" si="85"/>
        <v>6000</v>
      </c>
      <c r="AD193" s="22">
        <f t="shared" si="86"/>
        <v>1190</v>
      </c>
      <c r="AE193" s="29">
        <f t="shared" si="94"/>
        <v>437354</v>
      </c>
      <c r="AF193" s="29">
        <v>439121</v>
      </c>
      <c r="AG193" s="22">
        <v>1767</v>
      </c>
      <c r="AH193" s="29">
        <f t="shared" si="95"/>
        <v>431295</v>
      </c>
      <c r="AI193" s="29">
        <v>431341</v>
      </c>
      <c r="AJ193" s="22">
        <v>46</v>
      </c>
      <c r="AK193" s="29">
        <f t="shared" si="96"/>
        <v>425054</v>
      </c>
      <c r="AL193" s="29">
        <v>426819</v>
      </c>
      <c r="AM193" s="22">
        <v>1765</v>
      </c>
    </row>
    <row r="194" spans="1:39" ht="18" customHeight="1" x14ac:dyDescent="0.35">
      <c r="A194" s="70">
        <f>'Energy - Master'!A193</f>
        <v>46213</v>
      </c>
      <c r="B194" s="29">
        <f t="shared" si="87"/>
        <v>800</v>
      </c>
      <c r="C194" s="29">
        <v>800</v>
      </c>
      <c r="D194" s="29">
        <v>1010</v>
      </c>
      <c r="E194" s="22">
        <v>1010</v>
      </c>
      <c r="F194" s="22">
        <f t="shared" si="82"/>
        <v>3.0069306930693069</v>
      </c>
      <c r="G194" s="29">
        <f t="shared" si="88"/>
        <v>800</v>
      </c>
      <c r="H194" s="29">
        <v>760</v>
      </c>
      <c r="I194" s="29"/>
      <c r="J194" s="22">
        <v>40</v>
      </c>
      <c r="K194" s="22">
        <f t="shared" si="83"/>
        <v>1.7250000000000001</v>
      </c>
      <c r="L194" s="29">
        <f t="shared" si="89"/>
        <v>800</v>
      </c>
      <c r="M194" s="29">
        <v>800</v>
      </c>
      <c r="N194" s="29">
        <v>1040</v>
      </c>
      <c r="O194" s="22">
        <v>1040</v>
      </c>
      <c r="P194" s="22">
        <f t="shared" si="84"/>
        <v>3.0817307692307692</v>
      </c>
      <c r="Q194" s="29">
        <f t="shared" si="90"/>
        <v>900</v>
      </c>
      <c r="R194" s="29">
        <v>800</v>
      </c>
      <c r="S194" s="29"/>
      <c r="T194" s="29">
        <f t="shared" si="91"/>
        <v>900</v>
      </c>
      <c r="U194" s="29">
        <v>800</v>
      </c>
      <c r="V194" s="29"/>
      <c r="W194" s="29">
        <f t="shared" si="92"/>
        <v>850</v>
      </c>
      <c r="X194" s="29">
        <v>180</v>
      </c>
      <c r="Y194" s="29"/>
      <c r="Z194" s="29">
        <f t="shared" si="93"/>
        <v>950</v>
      </c>
      <c r="AA194" s="29">
        <v>950</v>
      </c>
      <c r="AB194" s="29"/>
      <c r="AC194" s="22">
        <f t="shared" si="85"/>
        <v>5090</v>
      </c>
      <c r="AD194" s="22">
        <f t="shared" si="86"/>
        <v>2090</v>
      </c>
      <c r="AE194" s="29">
        <f t="shared" si="94"/>
        <v>439121</v>
      </c>
      <c r="AF194" s="29">
        <v>442158</v>
      </c>
      <c r="AG194" s="22">
        <v>3037</v>
      </c>
      <c r="AH194" s="29">
        <f t="shared" si="95"/>
        <v>431341</v>
      </c>
      <c r="AI194" s="29">
        <v>431410</v>
      </c>
      <c r="AJ194" s="22">
        <v>69</v>
      </c>
      <c r="AK194" s="29">
        <f t="shared" si="96"/>
        <v>426819</v>
      </c>
      <c r="AL194" s="29">
        <v>430024</v>
      </c>
      <c r="AM194" s="22">
        <v>3205</v>
      </c>
    </row>
    <row r="195" spans="1:39" ht="18" customHeight="1" x14ac:dyDescent="0.35">
      <c r="A195" s="70">
        <f>'Energy - Master'!A194</f>
        <v>46214</v>
      </c>
      <c r="B195" s="29">
        <f t="shared" ref="B195:B197" si="97">C194</f>
        <v>800</v>
      </c>
      <c r="C195" s="29"/>
      <c r="D195" s="29"/>
      <c r="E195" s="22">
        <f t="shared" ref="E195" si="98">IF(B195="","",B195-C195+IF(D195="",0,D195))</f>
        <v>800</v>
      </c>
      <c r="F195" s="22" t="str">
        <f t="shared" ref="F195" si="99">IFERROR(IF(E195=0,"",AG195/E195),"")</f>
        <v/>
      </c>
      <c r="G195" s="29">
        <f t="shared" ref="G195:G197" si="100">H194</f>
        <v>760</v>
      </c>
      <c r="H195" s="29"/>
      <c r="I195" s="29"/>
      <c r="J195" s="22">
        <f t="shared" ref="J195" si="101">IF(G195="","",G195-H195+IF(I195="",0,I195))</f>
        <v>760</v>
      </c>
      <c r="K195" s="22" t="str">
        <f t="shared" ref="K195" si="102">IFERROR(IF(J195=0,"",AJ195/J195),"")</f>
        <v/>
      </c>
      <c r="L195" s="29">
        <f t="shared" ref="L195:L197" si="103">M194</f>
        <v>800</v>
      </c>
      <c r="M195" s="29"/>
      <c r="N195" s="29"/>
      <c r="O195" s="22">
        <f t="shared" ref="O195" si="104">IF(L195="","",L195-M195+IF(N195="",0,N195))</f>
        <v>800</v>
      </c>
      <c r="P195" s="22" t="str">
        <f t="shared" ref="P195" si="105">IFERROR(IF(O195=0,"",AM195/O195),"")</f>
        <v/>
      </c>
      <c r="Q195" s="29">
        <f t="shared" ref="Q195:Q197" si="106">R194</f>
        <v>800</v>
      </c>
      <c r="R195" s="29">
        <f t="shared" ref="R195:R196" si="107">Q195+S195</f>
        <v>800</v>
      </c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2">
        <f t="shared" ref="AC195" si="108">IF(R195="","",R195+U195+X195+AA195)</f>
        <v>800</v>
      </c>
      <c r="AD195" s="22">
        <f t="shared" ref="AD195" si="109">IF(E195="","",E195+IF(J195="",0,J195)+IF(O195="",0,O195))</f>
        <v>2360</v>
      </c>
      <c r="AE195" s="29"/>
      <c r="AF195" s="29"/>
      <c r="AG195" s="22" t="str">
        <f t="shared" ref="AG195" si="110">IF(AE195="","",AF195-AE195)</f>
        <v/>
      </c>
      <c r="AH195" s="29"/>
      <c r="AI195" s="29"/>
      <c r="AJ195" s="22" t="str">
        <f t="shared" ref="AJ195" si="111">IF(AH195="","",AI195-AH195)</f>
        <v/>
      </c>
      <c r="AK195" s="29"/>
      <c r="AL195" s="29"/>
      <c r="AM195" s="22" t="str">
        <f t="shared" ref="AM195" si="112">IF(AK195="","",AL195-AK195)</f>
        <v/>
      </c>
    </row>
    <row r="196" spans="1:39" ht="18" customHeight="1" x14ac:dyDescent="0.35">
      <c r="A196" s="70">
        <f>'Energy - Master'!A195</f>
        <v>46215</v>
      </c>
      <c r="B196" s="29">
        <f t="shared" si="97"/>
        <v>0</v>
      </c>
      <c r="C196" s="29"/>
      <c r="D196" s="29"/>
      <c r="E196" s="22">
        <f t="shared" ref="E196:E259" si="113">IF(B196="","",B196-C196+IF(D196="",0,D196))</f>
        <v>0</v>
      </c>
      <c r="F196" s="22" t="str">
        <f t="shared" ref="F196:F259" si="114">IFERROR(IF(E196=0,"",AG196/E196),"")</f>
        <v/>
      </c>
      <c r="G196" s="29">
        <f t="shared" si="100"/>
        <v>0</v>
      </c>
      <c r="H196" s="29"/>
      <c r="I196" s="29"/>
      <c r="J196" s="22">
        <f t="shared" ref="J196:J259" si="115">IF(G196="","",G196-H196+IF(I196="",0,I196))</f>
        <v>0</v>
      </c>
      <c r="K196" s="22" t="str">
        <f t="shared" ref="K196:K259" si="116">IFERROR(IF(J196=0,"",AJ196/J196),"")</f>
        <v/>
      </c>
      <c r="L196" s="29">
        <f t="shared" si="103"/>
        <v>0</v>
      </c>
      <c r="M196" s="29"/>
      <c r="N196" s="29"/>
      <c r="O196" s="22">
        <f t="shared" ref="O196:O232" si="117">IF(L196="","",L196-M196+IF(N196="",0,N196))</f>
        <v>0</v>
      </c>
      <c r="P196" s="22" t="str">
        <f t="shared" ref="P196:P259" si="118">IFERROR(IF(O196=0,"",AM196/O196),"")</f>
        <v/>
      </c>
      <c r="Q196" s="29">
        <f t="shared" si="106"/>
        <v>800</v>
      </c>
      <c r="R196" s="29">
        <f t="shared" si="107"/>
        <v>800</v>
      </c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2">
        <f t="shared" ref="AC196:AC259" si="119">IF(R196="","",R196+U196+X196+AA196)</f>
        <v>800</v>
      </c>
      <c r="AD196" s="22">
        <f t="shared" ref="AD196:AD259" si="120">IF(E196="","",E196+IF(J196="",0,J196)+IF(O196="",0,O196))</f>
        <v>0</v>
      </c>
      <c r="AE196" s="29"/>
      <c r="AF196" s="29"/>
      <c r="AG196" s="22" t="str">
        <f t="shared" ref="AG196:AG259" si="121">IF(AE196="","",AF196-AE196)</f>
        <v/>
      </c>
      <c r="AH196" s="29"/>
      <c r="AI196" s="29"/>
      <c r="AJ196" s="22" t="str">
        <f t="shared" ref="AJ196:AJ259" si="122">IF(AH196="","",AI196-AH196)</f>
        <v/>
      </c>
      <c r="AK196" s="29"/>
      <c r="AL196" s="29"/>
      <c r="AM196" s="22" t="str">
        <f t="shared" ref="AM196:AM259" si="123">IF(AK196="","",AL196-AK196)</f>
        <v/>
      </c>
    </row>
    <row r="197" spans="1:39" ht="18" customHeight="1" x14ac:dyDescent="0.35">
      <c r="A197" s="70">
        <f>'Energy - Master'!A196</f>
        <v>46216</v>
      </c>
      <c r="B197" s="29">
        <f t="shared" si="97"/>
        <v>0</v>
      </c>
      <c r="C197" s="29"/>
      <c r="D197" s="29"/>
      <c r="E197" s="22">
        <f t="shared" si="113"/>
        <v>0</v>
      </c>
      <c r="F197" s="22" t="str">
        <f t="shared" si="114"/>
        <v/>
      </c>
      <c r="G197" s="29">
        <f t="shared" si="100"/>
        <v>0</v>
      </c>
      <c r="H197" s="29"/>
      <c r="I197" s="29"/>
      <c r="J197" s="22">
        <f t="shared" si="115"/>
        <v>0</v>
      </c>
      <c r="K197" s="22" t="str">
        <f t="shared" si="116"/>
        <v/>
      </c>
      <c r="L197" s="29">
        <f t="shared" si="103"/>
        <v>0</v>
      </c>
      <c r="M197" s="29"/>
      <c r="N197" s="29"/>
      <c r="O197" s="22">
        <f t="shared" si="117"/>
        <v>0</v>
      </c>
      <c r="P197" s="22" t="str">
        <f t="shared" si="118"/>
        <v/>
      </c>
      <c r="Q197" s="29">
        <f t="shared" si="106"/>
        <v>800</v>
      </c>
      <c r="R197" s="29">
        <f t="shared" ref="R197:R260" si="124">Q197+S197</f>
        <v>800</v>
      </c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2">
        <f t="shared" si="119"/>
        <v>800</v>
      </c>
      <c r="AD197" s="22">
        <f t="shared" si="120"/>
        <v>0</v>
      </c>
      <c r="AE197" s="29"/>
      <c r="AF197" s="29"/>
      <c r="AG197" s="22" t="str">
        <f t="shared" si="121"/>
        <v/>
      </c>
      <c r="AH197" s="29"/>
      <c r="AI197" s="29"/>
      <c r="AJ197" s="22" t="str">
        <f t="shared" si="122"/>
        <v/>
      </c>
      <c r="AK197" s="29"/>
      <c r="AL197" s="29"/>
      <c r="AM197" s="22" t="str">
        <f t="shared" si="123"/>
        <v/>
      </c>
    </row>
    <row r="198" spans="1:39" ht="18" customHeight="1" x14ac:dyDescent="0.35">
      <c r="A198" s="70">
        <f>'Energy - Master'!A197</f>
        <v>46217</v>
      </c>
      <c r="B198" s="29">
        <f t="shared" ref="B198:B261" si="125">C197</f>
        <v>0</v>
      </c>
      <c r="C198" s="29"/>
      <c r="D198" s="29"/>
      <c r="E198" s="22">
        <f t="shared" si="113"/>
        <v>0</v>
      </c>
      <c r="F198" s="22" t="str">
        <f t="shared" si="114"/>
        <v/>
      </c>
      <c r="G198" s="29">
        <f t="shared" ref="G198:G261" si="126">H197</f>
        <v>0</v>
      </c>
      <c r="H198" s="29"/>
      <c r="I198" s="29"/>
      <c r="J198" s="22">
        <f t="shared" si="115"/>
        <v>0</v>
      </c>
      <c r="K198" s="22" t="str">
        <f t="shared" si="116"/>
        <v/>
      </c>
      <c r="L198" s="29">
        <f t="shared" ref="L198:L261" si="127">M197</f>
        <v>0</v>
      </c>
      <c r="M198" s="29"/>
      <c r="N198" s="29"/>
      <c r="O198" s="22">
        <f t="shared" si="117"/>
        <v>0</v>
      </c>
      <c r="P198" s="22" t="str">
        <f t="shared" si="118"/>
        <v/>
      </c>
      <c r="Q198" s="29">
        <f t="shared" ref="Q198:Q261" si="128">R197</f>
        <v>800</v>
      </c>
      <c r="R198" s="29">
        <f t="shared" si="124"/>
        <v>800</v>
      </c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2">
        <f t="shared" si="119"/>
        <v>800</v>
      </c>
      <c r="AD198" s="22">
        <f t="shared" si="120"/>
        <v>0</v>
      </c>
      <c r="AE198" s="29"/>
      <c r="AF198" s="29"/>
      <c r="AG198" s="22" t="str">
        <f t="shared" si="121"/>
        <v/>
      </c>
      <c r="AH198" s="29"/>
      <c r="AI198" s="29"/>
      <c r="AJ198" s="22" t="str">
        <f t="shared" si="122"/>
        <v/>
      </c>
      <c r="AK198" s="29"/>
      <c r="AL198" s="29"/>
      <c r="AM198" s="22" t="str">
        <f t="shared" si="123"/>
        <v/>
      </c>
    </row>
    <row r="199" spans="1:39" ht="18" customHeight="1" x14ac:dyDescent="0.35">
      <c r="A199" s="70">
        <f>'Energy - Master'!A198</f>
        <v>46218</v>
      </c>
      <c r="B199" s="29">
        <f t="shared" si="125"/>
        <v>0</v>
      </c>
      <c r="C199" s="29"/>
      <c r="D199" s="29"/>
      <c r="E199" s="22">
        <f t="shared" si="113"/>
        <v>0</v>
      </c>
      <c r="F199" s="22" t="str">
        <f t="shared" si="114"/>
        <v/>
      </c>
      <c r="G199" s="29">
        <f t="shared" si="126"/>
        <v>0</v>
      </c>
      <c r="H199" s="29"/>
      <c r="I199" s="29"/>
      <c r="J199" s="22">
        <f t="shared" si="115"/>
        <v>0</v>
      </c>
      <c r="K199" s="22" t="str">
        <f t="shared" si="116"/>
        <v/>
      </c>
      <c r="L199" s="29">
        <f t="shared" si="127"/>
        <v>0</v>
      </c>
      <c r="M199" s="29"/>
      <c r="N199" s="29"/>
      <c r="O199" s="22">
        <f t="shared" si="117"/>
        <v>0</v>
      </c>
      <c r="P199" s="22" t="str">
        <f t="shared" si="118"/>
        <v/>
      </c>
      <c r="Q199" s="29">
        <f t="shared" si="128"/>
        <v>800</v>
      </c>
      <c r="R199" s="29">
        <f t="shared" si="124"/>
        <v>800</v>
      </c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2">
        <f t="shared" si="119"/>
        <v>800</v>
      </c>
      <c r="AD199" s="22">
        <f t="shared" si="120"/>
        <v>0</v>
      </c>
      <c r="AE199" s="29"/>
      <c r="AF199" s="29"/>
      <c r="AG199" s="22" t="str">
        <f t="shared" si="121"/>
        <v/>
      </c>
      <c r="AH199" s="29"/>
      <c r="AI199" s="29"/>
      <c r="AJ199" s="22" t="str">
        <f t="shared" si="122"/>
        <v/>
      </c>
      <c r="AK199" s="29"/>
      <c r="AL199" s="29"/>
      <c r="AM199" s="22" t="str">
        <f t="shared" si="123"/>
        <v/>
      </c>
    </row>
    <row r="200" spans="1:39" ht="18" customHeight="1" x14ac:dyDescent="0.35">
      <c r="A200" s="70">
        <f>'Energy - Master'!A199</f>
        <v>46219</v>
      </c>
      <c r="B200" s="29">
        <f t="shared" si="125"/>
        <v>0</v>
      </c>
      <c r="C200" s="29"/>
      <c r="D200" s="29"/>
      <c r="E200" s="22">
        <f t="shared" si="113"/>
        <v>0</v>
      </c>
      <c r="F200" s="22" t="str">
        <f t="shared" si="114"/>
        <v/>
      </c>
      <c r="G200" s="29">
        <f t="shared" si="126"/>
        <v>0</v>
      </c>
      <c r="H200" s="29"/>
      <c r="I200" s="29"/>
      <c r="J200" s="22">
        <f t="shared" si="115"/>
        <v>0</v>
      </c>
      <c r="K200" s="22" t="str">
        <f t="shared" si="116"/>
        <v/>
      </c>
      <c r="L200" s="29">
        <f t="shared" si="127"/>
        <v>0</v>
      </c>
      <c r="M200" s="29"/>
      <c r="N200" s="29"/>
      <c r="O200" s="22">
        <f t="shared" si="117"/>
        <v>0</v>
      </c>
      <c r="P200" s="22" t="str">
        <f t="shared" si="118"/>
        <v/>
      </c>
      <c r="Q200" s="29">
        <f t="shared" si="128"/>
        <v>800</v>
      </c>
      <c r="R200" s="29">
        <f t="shared" si="124"/>
        <v>800</v>
      </c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2">
        <f t="shared" si="119"/>
        <v>800</v>
      </c>
      <c r="AD200" s="22">
        <f t="shared" si="120"/>
        <v>0</v>
      </c>
      <c r="AE200" s="29"/>
      <c r="AF200" s="29"/>
      <c r="AG200" s="22" t="str">
        <f t="shared" si="121"/>
        <v/>
      </c>
      <c r="AH200" s="29"/>
      <c r="AI200" s="29"/>
      <c r="AJ200" s="22" t="str">
        <f t="shared" si="122"/>
        <v/>
      </c>
      <c r="AK200" s="29"/>
      <c r="AL200" s="29"/>
      <c r="AM200" s="22" t="str">
        <f t="shared" si="123"/>
        <v/>
      </c>
    </row>
    <row r="201" spans="1:39" ht="18" customHeight="1" x14ac:dyDescent="0.35">
      <c r="A201" s="70">
        <f>'Energy - Master'!A200</f>
        <v>46220</v>
      </c>
      <c r="B201" s="29">
        <f t="shared" si="125"/>
        <v>0</v>
      </c>
      <c r="C201" s="29"/>
      <c r="D201" s="29"/>
      <c r="E201" s="22">
        <f t="shared" si="113"/>
        <v>0</v>
      </c>
      <c r="F201" s="22" t="str">
        <f t="shared" si="114"/>
        <v/>
      </c>
      <c r="G201" s="29">
        <f t="shared" si="126"/>
        <v>0</v>
      </c>
      <c r="H201" s="29"/>
      <c r="I201" s="29"/>
      <c r="J201" s="22">
        <f t="shared" si="115"/>
        <v>0</v>
      </c>
      <c r="K201" s="22" t="str">
        <f t="shared" si="116"/>
        <v/>
      </c>
      <c r="L201" s="29">
        <f t="shared" si="127"/>
        <v>0</v>
      </c>
      <c r="M201" s="29"/>
      <c r="N201" s="29"/>
      <c r="O201" s="22">
        <f t="shared" si="117"/>
        <v>0</v>
      </c>
      <c r="P201" s="22" t="str">
        <f t="shared" si="118"/>
        <v/>
      </c>
      <c r="Q201" s="29">
        <f t="shared" si="128"/>
        <v>800</v>
      </c>
      <c r="R201" s="29">
        <f t="shared" si="124"/>
        <v>800</v>
      </c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2">
        <f t="shared" si="119"/>
        <v>800</v>
      </c>
      <c r="AD201" s="22">
        <f t="shared" si="120"/>
        <v>0</v>
      </c>
      <c r="AE201" s="29"/>
      <c r="AF201" s="29"/>
      <c r="AG201" s="22" t="str">
        <f t="shared" si="121"/>
        <v/>
      </c>
      <c r="AH201" s="29"/>
      <c r="AI201" s="29"/>
      <c r="AJ201" s="22" t="str">
        <f t="shared" si="122"/>
        <v/>
      </c>
      <c r="AK201" s="29"/>
      <c r="AL201" s="29"/>
      <c r="AM201" s="22" t="str">
        <f t="shared" si="123"/>
        <v/>
      </c>
    </row>
    <row r="202" spans="1:39" ht="18" customHeight="1" x14ac:dyDescent="0.35">
      <c r="A202" s="70">
        <f>'Energy - Master'!A201</f>
        <v>46221</v>
      </c>
      <c r="B202" s="29">
        <f t="shared" si="125"/>
        <v>0</v>
      </c>
      <c r="C202" s="29"/>
      <c r="D202" s="29"/>
      <c r="E202" s="22">
        <f t="shared" si="113"/>
        <v>0</v>
      </c>
      <c r="F202" s="22" t="str">
        <f t="shared" si="114"/>
        <v/>
      </c>
      <c r="G202" s="29">
        <f t="shared" si="126"/>
        <v>0</v>
      </c>
      <c r="H202" s="29"/>
      <c r="I202" s="29"/>
      <c r="J202" s="22">
        <f t="shared" si="115"/>
        <v>0</v>
      </c>
      <c r="K202" s="22" t="str">
        <f t="shared" si="116"/>
        <v/>
      </c>
      <c r="L202" s="29">
        <f t="shared" si="127"/>
        <v>0</v>
      </c>
      <c r="M202" s="29"/>
      <c r="N202" s="29"/>
      <c r="O202" s="22">
        <f t="shared" si="117"/>
        <v>0</v>
      </c>
      <c r="P202" s="22" t="str">
        <f t="shared" si="118"/>
        <v/>
      </c>
      <c r="Q202" s="29">
        <f t="shared" si="128"/>
        <v>800</v>
      </c>
      <c r="R202" s="29">
        <f t="shared" si="124"/>
        <v>800</v>
      </c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2">
        <f t="shared" si="119"/>
        <v>800</v>
      </c>
      <c r="AD202" s="22">
        <f t="shared" si="120"/>
        <v>0</v>
      </c>
      <c r="AE202" s="29"/>
      <c r="AF202" s="29"/>
      <c r="AG202" s="22" t="str">
        <f t="shared" si="121"/>
        <v/>
      </c>
      <c r="AH202" s="29"/>
      <c r="AI202" s="29"/>
      <c r="AJ202" s="22" t="str">
        <f t="shared" si="122"/>
        <v/>
      </c>
      <c r="AK202" s="29"/>
      <c r="AL202" s="29"/>
      <c r="AM202" s="22" t="str">
        <f t="shared" si="123"/>
        <v/>
      </c>
    </row>
    <row r="203" spans="1:39" ht="18" customHeight="1" x14ac:dyDescent="0.35">
      <c r="A203" s="70">
        <f>'Energy - Master'!A202</f>
        <v>46222</v>
      </c>
      <c r="B203" s="29">
        <f t="shared" si="125"/>
        <v>0</v>
      </c>
      <c r="C203" s="29"/>
      <c r="D203" s="29"/>
      <c r="E203" s="22">
        <f t="shared" si="113"/>
        <v>0</v>
      </c>
      <c r="F203" s="22" t="str">
        <f t="shared" si="114"/>
        <v/>
      </c>
      <c r="G203" s="29">
        <f t="shared" si="126"/>
        <v>0</v>
      </c>
      <c r="H203" s="29"/>
      <c r="I203" s="29"/>
      <c r="J203" s="22">
        <f t="shared" si="115"/>
        <v>0</v>
      </c>
      <c r="K203" s="22" t="str">
        <f t="shared" si="116"/>
        <v/>
      </c>
      <c r="L203" s="29">
        <f t="shared" si="127"/>
        <v>0</v>
      </c>
      <c r="M203" s="29"/>
      <c r="N203" s="29"/>
      <c r="O203" s="22">
        <f t="shared" si="117"/>
        <v>0</v>
      </c>
      <c r="P203" s="22" t="str">
        <f t="shared" si="118"/>
        <v/>
      </c>
      <c r="Q203" s="29">
        <f t="shared" si="128"/>
        <v>800</v>
      </c>
      <c r="R203" s="29">
        <f t="shared" si="124"/>
        <v>800</v>
      </c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2">
        <f t="shared" si="119"/>
        <v>800</v>
      </c>
      <c r="AD203" s="22">
        <f t="shared" si="120"/>
        <v>0</v>
      </c>
      <c r="AE203" s="29"/>
      <c r="AF203" s="29"/>
      <c r="AG203" s="22" t="str">
        <f t="shared" si="121"/>
        <v/>
      </c>
      <c r="AH203" s="29"/>
      <c r="AI203" s="29"/>
      <c r="AJ203" s="22" t="str">
        <f t="shared" si="122"/>
        <v/>
      </c>
      <c r="AK203" s="29"/>
      <c r="AL203" s="29"/>
      <c r="AM203" s="22" t="str">
        <f t="shared" si="123"/>
        <v/>
      </c>
    </row>
    <row r="204" spans="1:39" ht="18" customHeight="1" x14ac:dyDescent="0.35">
      <c r="A204" s="70">
        <f>'Energy - Master'!A203</f>
        <v>46223</v>
      </c>
      <c r="B204" s="29">
        <f t="shared" si="125"/>
        <v>0</v>
      </c>
      <c r="C204" s="29"/>
      <c r="D204" s="29"/>
      <c r="E204" s="22">
        <f t="shared" si="113"/>
        <v>0</v>
      </c>
      <c r="F204" s="22" t="str">
        <f t="shared" si="114"/>
        <v/>
      </c>
      <c r="G204" s="29">
        <f t="shared" si="126"/>
        <v>0</v>
      </c>
      <c r="H204" s="29"/>
      <c r="I204" s="29"/>
      <c r="J204" s="22">
        <f t="shared" si="115"/>
        <v>0</v>
      </c>
      <c r="K204" s="22" t="str">
        <f t="shared" si="116"/>
        <v/>
      </c>
      <c r="L204" s="29">
        <f t="shared" si="127"/>
        <v>0</v>
      </c>
      <c r="M204" s="29"/>
      <c r="N204" s="29"/>
      <c r="O204" s="22">
        <f t="shared" si="117"/>
        <v>0</v>
      </c>
      <c r="P204" s="22" t="str">
        <f t="shared" si="118"/>
        <v/>
      </c>
      <c r="Q204" s="29">
        <f t="shared" si="128"/>
        <v>800</v>
      </c>
      <c r="R204" s="29">
        <f t="shared" si="124"/>
        <v>800</v>
      </c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2">
        <f t="shared" si="119"/>
        <v>800</v>
      </c>
      <c r="AD204" s="22">
        <f t="shared" si="120"/>
        <v>0</v>
      </c>
      <c r="AE204" s="29"/>
      <c r="AF204" s="29"/>
      <c r="AG204" s="22" t="str">
        <f t="shared" si="121"/>
        <v/>
      </c>
      <c r="AH204" s="29"/>
      <c r="AI204" s="29"/>
      <c r="AJ204" s="22" t="str">
        <f t="shared" si="122"/>
        <v/>
      </c>
      <c r="AK204" s="29"/>
      <c r="AL204" s="29"/>
      <c r="AM204" s="22" t="str">
        <f t="shared" si="123"/>
        <v/>
      </c>
    </row>
    <row r="205" spans="1:39" ht="18" customHeight="1" x14ac:dyDescent="0.35">
      <c r="A205" s="70">
        <f>'Energy - Master'!A204</f>
        <v>46224</v>
      </c>
      <c r="B205" s="29">
        <f t="shared" si="125"/>
        <v>0</v>
      </c>
      <c r="C205" s="29"/>
      <c r="D205" s="29"/>
      <c r="E205" s="22">
        <f t="shared" si="113"/>
        <v>0</v>
      </c>
      <c r="F205" s="22" t="str">
        <f t="shared" si="114"/>
        <v/>
      </c>
      <c r="G205" s="29">
        <f t="shared" si="126"/>
        <v>0</v>
      </c>
      <c r="H205" s="29"/>
      <c r="I205" s="29"/>
      <c r="J205" s="22">
        <f t="shared" si="115"/>
        <v>0</v>
      </c>
      <c r="K205" s="22" t="str">
        <f t="shared" si="116"/>
        <v/>
      </c>
      <c r="L205" s="29">
        <f t="shared" si="127"/>
        <v>0</v>
      </c>
      <c r="M205" s="29"/>
      <c r="N205" s="29"/>
      <c r="O205" s="22">
        <f t="shared" si="117"/>
        <v>0</v>
      </c>
      <c r="P205" s="22" t="str">
        <f t="shared" si="118"/>
        <v/>
      </c>
      <c r="Q205" s="29">
        <f t="shared" si="128"/>
        <v>800</v>
      </c>
      <c r="R205" s="29">
        <f t="shared" si="124"/>
        <v>800</v>
      </c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2">
        <f t="shared" si="119"/>
        <v>800</v>
      </c>
      <c r="AD205" s="22">
        <f t="shared" si="120"/>
        <v>0</v>
      </c>
      <c r="AE205" s="29"/>
      <c r="AF205" s="29"/>
      <c r="AG205" s="22" t="str">
        <f t="shared" si="121"/>
        <v/>
      </c>
      <c r="AH205" s="29"/>
      <c r="AI205" s="29"/>
      <c r="AJ205" s="22" t="str">
        <f t="shared" si="122"/>
        <v/>
      </c>
      <c r="AK205" s="29"/>
      <c r="AL205" s="29"/>
      <c r="AM205" s="22" t="str">
        <f t="shared" si="123"/>
        <v/>
      </c>
    </row>
    <row r="206" spans="1:39" ht="18" customHeight="1" x14ac:dyDescent="0.35">
      <c r="A206" s="70">
        <f>'Energy - Master'!A205</f>
        <v>46225</v>
      </c>
      <c r="B206" s="29">
        <f t="shared" si="125"/>
        <v>0</v>
      </c>
      <c r="C206" s="29"/>
      <c r="D206" s="29"/>
      <c r="E206" s="22">
        <f t="shared" si="113"/>
        <v>0</v>
      </c>
      <c r="F206" s="22" t="str">
        <f t="shared" si="114"/>
        <v/>
      </c>
      <c r="G206" s="29">
        <f t="shared" si="126"/>
        <v>0</v>
      </c>
      <c r="H206" s="29"/>
      <c r="I206" s="29"/>
      <c r="J206" s="22">
        <f t="shared" si="115"/>
        <v>0</v>
      </c>
      <c r="K206" s="22" t="str">
        <f t="shared" si="116"/>
        <v/>
      </c>
      <c r="L206" s="29">
        <f t="shared" si="127"/>
        <v>0</v>
      </c>
      <c r="M206" s="29"/>
      <c r="N206" s="29"/>
      <c r="O206" s="22">
        <f t="shared" si="117"/>
        <v>0</v>
      </c>
      <c r="P206" s="22" t="str">
        <f t="shared" si="118"/>
        <v/>
      </c>
      <c r="Q206" s="29">
        <f t="shared" si="128"/>
        <v>800</v>
      </c>
      <c r="R206" s="29">
        <f t="shared" si="124"/>
        <v>800</v>
      </c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2">
        <f t="shared" si="119"/>
        <v>800</v>
      </c>
      <c r="AD206" s="22">
        <f t="shared" si="120"/>
        <v>0</v>
      </c>
      <c r="AE206" s="29"/>
      <c r="AF206" s="29"/>
      <c r="AG206" s="22" t="str">
        <f t="shared" si="121"/>
        <v/>
      </c>
      <c r="AH206" s="29"/>
      <c r="AI206" s="29"/>
      <c r="AJ206" s="22" t="str">
        <f t="shared" si="122"/>
        <v/>
      </c>
      <c r="AK206" s="29"/>
      <c r="AL206" s="29"/>
      <c r="AM206" s="22" t="str">
        <f t="shared" si="123"/>
        <v/>
      </c>
    </row>
    <row r="207" spans="1:39" ht="18" customHeight="1" x14ac:dyDescent="0.35">
      <c r="A207" s="70">
        <f>'Energy - Master'!A206</f>
        <v>46226</v>
      </c>
      <c r="B207" s="29">
        <f t="shared" si="125"/>
        <v>0</v>
      </c>
      <c r="C207" s="29"/>
      <c r="D207" s="29"/>
      <c r="E207" s="22">
        <f t="shared" si="113"/>
        <v>0</v>
      </c>
      <c r="F207" s="22" t="str">
        <f t="shared" si="114"/>
        <v/>
      </c>
      <c r="G207" s="29">
        <f t="shared" si="126"/>
        <v>0</v>
      </c>
      <c r="H207" s="29"/>
      <c r="I207" s="29"/>
      <c r="J207" s="22">
        <f t="shared" si="115"/>
        <v>0</v>
      </c>
      <c r="K207" s="22" t="str">
        <f t="shared" si="116"/>
        <v/>
      </c>
      <c r="L207" s="29">
        <f t="shared" si="127"/>
        <v>0</v>
      </c>
      <c r="M207" s="29"/>
      <c r="N207" s="29"/>
      <c r="O207" s="22">
        <f t="shared" si="117"/>
        <v>0</v>
      </c>
      <c r="P207" s="22" t="str">
        <f t="shared" si="118"/>
        <v/>
      </c>
      <c r="Q207" s="29">
        <f t="shared" si="128"/>
        <v>800</v>
      </c>
      <c r="R207" s="29">
        <f t="shared" si="124"/>
        <v>800</v>
      </c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2">
        <f t="shared" si="119"/>
        <v>800</v>
      </c>
      <c r="AD207" s="22">
        <f t="shared" si="120"/>
        <v>0</v>
      </c>
      <c r="AE207" s="29"/>
      <c r="AF207" s="29"/>
      <c r="AG207" s="22" t="str">
        <f t="shared" si="121"/>
        <v/>
      </c>
      <c r="AH207" s="29"/>
      <c r="AI207" s="29"/>
      <c r="AJ207" s="22" t="str">
        <f t="shared" si="122"/>
        <v/>
      </c>
      <c r="AK207" s="29"/>
      <c r="AL207" s="29"/>
      <c r="AM207" s="22" t="str">
        <f t="shared" si="123"/>
        <v/>
      </c>
    </row>
    <row r="208" spans="1:39" ht="18" customHeight="1" x14ac:dyDescent="0.35">
      <c r="A208" s="70">
        <f>'Energy - Master'!A207</f>
        <v>46227</v>
      </c>
      <c r="B208" s="29">
        <f t="shared" si="125"/>
        <v>0</v>
      </c>
      <c r="C208" s="29"/>
      <c r="D208" s="29"/>
      <c r="E208" s="22">
        <f t="shared" si="113"/>
        <v>0</v>
      </c>
      <c r="F208" s="22" t="str">
        <f t="shared" si="114"/>
        <v/>
      </c>
      <c r="G208" s="29">
        <f t="shared" si="126"/>
        <v>0</v>
      </c>
      <c r="H208" s="29"/>
      <c r="I208" s="29"/>
      <c r="J208" s="22">
        <f t="shared" si="115"/>
        <v>0</v>
      </c>
      <c r="K208" s="22" t="str">
        <f t="shared" si="116"/>
        <v/>
      </c>
      <c r="L208" s="29">
        <f t="shared" si="127"/>
        <v>0</v>
      </c>
      <c r="M208" s="29"/>
      <c r="N208" s="29"/>
      <c r="O208" s="22">
        <f t="shared" si="117"/>
        <v>0</v>
      </c>
      <c r="P208" s="22" t="str">
        <f t="shared" si="118"/>
        <v/>
      </c>
      <c r="Q208" s="29">
        <f t="shared" si="128"/>
        <v>800</v>
      </c>
      <c r="R208" s="29">
        <f t="shared" si="124"/>
        <v>800</v>
      </c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2">
        <f t="shared" si="119"/>
        <v>800</v>
      </c>
      <c r="AD208" s="22">
        <f t="shared" si="120"/>
        <v>0</v>
      </c>
      <c r="AE208" s="29"/>
      <c r="AF208" s="29"/>
      <c r="AG208" s="22" t="str">
        <f t="shared" si="121"/>
        <v/>
      </c>
      <c r="AH208" s="29"/>
      <c r="AI208" s="29"/>
      <c r="AJ208" s="22" t="str">
        <f t="shared" si="122"/>
        <v/>
      </c>
      <c r="AK208" s="29"/>
      <c r="AL208" s="29"/>
      <c r="AM208" s="22" t="str">
        <f t="shared" si="123"/>
        <v/>
      </c>
    </row>
    <row r="209" spans="1:39" ht="18" customHeight="1" x14ac:dyDescent="0.35">
      <c r="A209" s="70">
        <f>'Energy - Master'!A208</f>
        <v>46228</v>
      </c>
      <c r="B209" s="29">
        <f t="shared" si="125"/>
        <v>0</v>
      </c>
      <c r="C209" s="29"/>
      <c r="D209" s="29"/>
      <c r="E209" s="22">
        <f t="shared" si="113"/>
        <v>0</v>
      </c>
      <c r="F209" s="22" t="str">
        <f t="shared" si="114"/>
        <v/>
      </c>
      <c r="G209" s="29">
        <f t="shared" si="126"/>
        <v>0</v>
      </c>
      <c r="H209" s="29"/>
      <c r="I209" s="29"/>
      <c r="J209" s="22">
        <f t="shared" si="115"/>
        <v>0</v>
      </c>
      <c r="K209" s="22" t="str">
        <f t="shared" si="116"/>
        <v/>
      </c>
      <c r="L209" s="29">
        <f t="shared" si="127"/>
        <v>0</v>
      </c>
      <c r="M209" s="29"/>
      <c r="N209" s="29"/>
      <c r="O209" s="22">
        <f t="shared" si="117"/>
        <v>0</v>
      </c>
      <c r="P209" s="22" t="str">
        <f t="shared" si="118"/>
        <v/>
      </c>
      <c r="Q209" s="29">
        <f t="shared" si="128"/>
        <v>800</v>
      </c>
      <c r="R209" s="29">
        <f t="shared" si="124"/>
        <v>800</v>
      </c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2">
        <f t="shared" si="119"/>
        <v>800</v>
      </c>
      <c r="AD209" s="22">
        <f t="shared" si="120"/>
        <v>0</v>
      </c>
      <c r="AE209" s="29"/>
      <c r="AF209" s="29"/>
      <c r="AG209" s="22" t="str">
        <f t="shared" si="121"/>
        <v/>
      </c>
      <c r="AH209" s="29"/>
      <c r="AI209" s="29"/>
      <c r="AJ209" s="22" t="str">
        <f t="shared" si="122"/>
        <v/>
      </c>
      <c r="AK209" s="29"/>
      <c r="AL209" s="29"/>
      <c r="AM209" s="22" t="str">
        <f t="shared" si="123"/>
        <v/>
      </c>
    </row>
    <row r="210" spans="1:39" ht="18" customHeight="1" x14ac:dyDescent="0.35">
      <c r="A210" s="70">
        <f>'Energy - Master'!A209</f>
        <v>46229</v>
      </c>
      <c r="B210" s="29">
        <f t="shared" si="125"/>
        <v>0</v>
      </c>
      <c r="C210" s="29"/>
      <c r="D210" s="29"/>
      <c r="E210" s="22">
        <f t="shared" si="113"/>
        <v>0</v>
      </c>
      <c r="F210" s="22" t="str">
        <f t="shared" si="114"/>
        <v/>
      </c>
      <c r="G210" s="29">
        <f t="shared" si="126"/>
        <v>0</v>
      </c>
      <c r="H210" s="29"/>
      <c r="I210" s="29"/>
      <c r="J210" s="22">
        <f t="shared" si="115"/>
        <v>0</v>
      </c>
      <c r="K210" s="22" t="str">
        <f t="shared" si="116"/>
        <v/>
      </c>
      <c r="L210" s="29">
        <f t="shared" si="127"/>
        <v>0</v>
      </c>
      <c r="M210" s="29"/>
      <c r="N210" s="29"/>
      <c r="O210" s="22">
        <f t="shared" si="117"/>
        <v>0</v>
      </c>
      <c r="P210" s="22" t="str">
        <f t="shared" si="118"/>
        <v/>
      </c>
      <c r="Q210" s="29">
        <f t="shared" si="128"/>
        <v>800</v>
      </c>
      <c r="R210" s="29">
        <f t="shared" si="124"/>
        <v>800</v>
      </c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2">
        <f t="shared" si="119"/>
        <v>800</v>
      </c>
      <c r="AD210" s="22">
        <f t="shared" si="120"/>
        <v>0</v>
      </c>
      <c r="AE210" s="29"/>
      <c r="AF210" s="29"/>
      <c r="AG210" s="22" t="str">
        <f t="shared" si="121"/>
        <v/>
      </c>
      <c r="AH210" s="29"/>
      <c r="AI210" s="29"/>
      <c r="AJ210" s="22" t="str">
        <f t="shared" si="122"/>
        <v/>
      </c>
      <c r="AK210" s="29"/>
      <c r="AL210" s="29"/>
      <c r="AM210" s="22" t="str">
        <f t="shared" si="123"/>
        <v/>
      </c>
    </row>
    <row r="211" spans="1:39" ht="18" customHeight="1" x14ac:dyDescent="0.35">
      <c r="A211" s="70">
        <f>'Energy - Master'!A210</f>
        <v>46230</v>
      </c>
      <c r="B211" s="29">
        <f t="shared" si="125"/>
        <v>0</v>
      </c>
      <c r="C211" s="29"/>
      <c r="D211" s="29"/>
      <c r="E211" s="22">
        <f t="shared" si="113"/>
        <v>0</v>
      </c>
      <c r="F211" s="22" t="str">
        <f t="shared" si="114"/>
        <v/>
      </c>
      <c r="G211" s="29">
        <f t="shared" si="126"/>
        <v>0</v>
      </c>
      <c r="H211" s="29"/>
      <c r="I211" s="29"/>
      <c r="J211" s="22">
        <f t="shared" si="115"/>
        <v>0</v>
      </c>
      <c r="K211" s="22" t="str">
        <f t="shared" si="116"/>
        <v/>
      </c>
      <c r="L211" s="29">
        <f t="shared" si="127"/>
        <v>0</v>
      </c>
      <c r="M211" s="29"/>
      <c r="N211" s="29"/>
      <c r="O211" s="22">
        <f t="shared" si="117"/>
        <v>0</v>
      </c>
      <c r="P211" s="22" t="str">
        <f t="shared" si="118"/>
        <v/>
      </c>
      <c r="Q211" s="29">
        <f t="shared" si="128"/>
        <v>800</v>
      </c>
      <c r="R211" s="29">
        <f t="shared" si="124"/>
        <v>800</v>
      </c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2">
        <f t="shared" si="119"/>
        <v>800</v>
      </c>
      <c r="AD211" s="22">
        <f t="shared" si="120"/>
        <v>0</v>
      </c>
      <c r="AE211" s="29"/>
      <c r="AF211" s="29"/>
      <c r="AG211" s="22" t="str">
        <f t="shared" si="121"/>
        <v/>
      </c>
      <c r="AH211" s="29"/>
      <c r="AI211" s="29"/>
      <c r="AJ211" s="22" t="str">
        <f t="shared" si="122"/>
        <v/>
      </c>
      <c r="AK211" s="29"/>
      <c r="AL211" s="29"/>
      <c r="AM211" s="22" t="str">
        <f t="shared" si="123"/>
        <v/>
      </c>
    </row>
    <row r="212" spans="1:39" ht="18" customHeight="1" x14ac:dyDescent="0.35">
      <c r="A212" s="70">
        <f>'Energy - Master'!A211</f>
        <v>46231</v>
      </c>
      <c r="B212" s="29">
        <f t="shared" si="125"/>
        <v>0</v>
      </c>
      <c r="C212" s="29"/>
      <c r="D212" s="29"/>
      <c r="E212" s="22">
        <f t="shared" si="113"/>
        <v>0</v>
      </c>
      <c r="F212" s="22" t="str">
        <f t="shared" si="114"/>
        <v/>
      </c>
      <c r="G212" s="29">
        <f t="shared" si="126"/>
        <v>0</v>
      </c>
      <c r="H212" s="29"/>
      <c r="I212" s="29"/>
      <c r="J212" s="22">
        <f t="shared" si="115"/>
        <v>0</v>
      </c>
      <c r="K212" s="22" t="str">
        <f t="shared" si="116"/>
        <v/>
      </c>
      <c r="L212" s="29">
        <f t="shared" si="127"/>
        <v>0</v>
      </c>
      <c r="M212" s="29"/>
      <c r="N212" s="29"/>
      <c r="O212" s="22">
        <f t="shared" si="117"/>
        <v>0</v>
      </c>
      <c r="P212" s="22" t="str">
        <f t="shared" si="118"/>
        <v/>
      </c>
      <c r="Q212" s="29">
        <f t="shared" si="128"/>
        <v>800</v>
      </c>
      <c r="R212" s="29">
        <f t="shared" si="124"/>
        <v>800</v>
      </c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2">
        <f t="shared" si="119"/>
        <v>800</v>
      </c>
      <c r="AD212" s="22">
        <f t="shared" si="120"/>
        <v>0</v>
      </c>
      <c r="AE212" s="29"/>
      <c r="AF212" s="29"/>
      <c r="AG212" s="22" t="str">
        <f t="shared" si="121"/>
        <v/>
      </c>
      <c r="AH212" s="29"/>
      <c r="AI212" s="29"/>
      <c r="AJ212" s="22" t="str">
        <f t="shared" si="122"/>
        <v/>
      </c>
      <c r="AK212" s="29"/>
      <c r="AL212" s="29"/>
      <c r="AM212" s="22" t="str">
        <f t="shared" si="123"/>
        <v/>
      </c>
    </row>
    <row r="213" spans="1:39" ht="18" customHeight="1" x14ac:dyDescent="0.35">
      <c r="A213" s="70">
        <f>'Energy - Master'!A212</f>
        <v>46232</v>
      </c>
      <c r="B213" s="29">
        <f t="shared" si="125"/>
        <v>0</v>
      </c>
      <c r="C213" s="29"/>
      <c r="D213" s="29"/>
      <c r="E213" s="22">
        <f t="shared" si="113"/>
        <v>0</v>
      </c>
      <c r="F213" s="22" t="str">
        <f t="shared" si="114"/>
        <v/>
      </c>
      <c r="G213" s="29">
        <f t="shared" si="126"/>
        <v>0</v>
      </c>
      <c r="H213" s="29"/>
      <c r="I213" s="29"/>
      <c r="J213" s="22">
        <f t="shared" si="115"/>
        <v>0</v>
      </c>
      <c r="K213" s="22" t="str">
        <f t="shared" si="116"/>
        <v/>
      </c>
      <c r="L213" s="29">
        <f t="shared" si="127"/>
        <v>0</v>
      </c>
      <c r="M213" s="29"/>
      <c r="N213" s="29"/>
      <c r="O213" s="22">
        <f t="shared" si="117"/>
        <v>0</v>
      </c>
      <c r="P213" s="22" t="str">
        <f t="shared" si="118"/>
        <v/>
      </c>
      <c r="Q213" s="29">
        <f t="shared" si="128"/>
        <v>800</v>
      </c>
      <c r="R213" s="29">
        <f t="shared" si="124"/>
        <v>800</v>
      </c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2">
        <f t="shared" si="119"/>
        <v>800</v>
      </c>
      <c r="AD213" s="22">
        <f t="shared" si="120"/>
        <v>0</v>
      </c>
      <c r="AE213" s="29"/>
      <c r="AF213" s="29"/>
      <c r="AG213" s="22" t="str">
        <f t="shared" si="121"/>
        <v/>
      </c>
      <c r="AH213" s="29"/>
      <c r="AI213" s="29"/>
      <c r="AJ213" s="22" t="str">
        <f t="shared" si="122"/>
        <v/>
      </c>
      <c r="AK213" s="29"/>
      <c r="AL213" s="29"/>
      <c r="AM213" s="22" t="str">
        <f t="shared" si="123"/>
        <v/>
      </c>
    </row>
    <row r="214" spans="1:39" ht="18" customHeight="1" x14ac:dyDescent="0.35">
      <c r="A214" s="70">
        <f>'Energy - Master'!A213</f>
        <v>46233</v>
      </c>
      <c r="B214" s="29">
        <f t="shared" si="125"/>
        <v>0</v>
      </c>
      <c r="C214" s="29"/>
      <c r="D214" s="29"/>
      <c r="E214" s="22">
        <f t="shared" si="113"/>
        <v>0</v>
      </c>
      <c r="F214" s="22" t="str">
        <f t="shared" si="114"/>
        <v/>
      </c>
      <c r="G214" s="29">
        <f t="shared" si="126"/>
        <v>0</v>
      </c>
      <c r="H214" s="29"/>
      <c r="I214" s="29"/>
      <c r="J214" s="22">
        <f t="shared" si="115"/>
        <v>0</v>
      </c>
      <c r="K214" s="22" t="str">
        <f t="shared" si="116"/>
        <v/>
      </c>
      <c r="L214" s="29">
        <f t="shared" si="127"/>
        <v>0</v>
      </c>
      <c r="M214" s="29"/>
      <c r="N214" s="29"/>
      <c r="O214" s="22">
        <f t="shared" si="117"/>
        <v>0</v>
      </c>
      <c r="P214" s="22" t="str">
        <f t="shared" si="118"/>
        <v/>
      </c>
      <c r="Q214" s="29">
        <f t="shared" si="128"/>
        <v>800</v>
      </c>
      <c r="R214" s="29">
        <f t="shared" si="124"/>
        <v>800</v>
      </c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2">
        <f t="shared" si="119"/>
        <v>800</v>
      </c>
      <c r="AD214" s="22">
        <f t="shared" si="120"/>
        <v>0</v>
      </c>
      <c r="AE214" s="29"/>
      <c r="AF214" s="29"/>
      <c r="AG214" s="22" t="str">
        <f t="shared" si="121"/>
        <v/>
      </c>
      <c r="AH214" s="29"/>
      <c r="AI214" s="29"/>
      <c r="AJ214" s="22" t="str">
        <f t="shared" si="122"/>
        <v/>
      </c>
      <c r="AK214" s="29"/>
      <c r="AL214" s="29"/>
      <c r="AM214" s="22" t="str">
        <f t="shared" si="123"/>
        <v/>
      </c>
    </row>
    <row r="215" spans="1:39" ht="18" customHeight="1" x14ac:dyDescent="0.35">
      <c r="A215" s="70">
        <f>'Energy - Master'!A214</f>
        <v>46234</v>
      </c>
      <c r="B215" s="29">
        <f t="shared" si="125"/>
        <v>0</v>
      </c>
      <c r="C215" s="29"/>
      <c r="D215" s="29"/>
      <c r="E215" s="22">
        <f t="shared" si="113"/>
        <v>0</v>
      </c>
      <c r="F215" s="22" t="str">
        <f t="shared" si="114"/>
        <v/>
      </c>
      <c r="G215" s="29">
        <f t="shared" si="126"/>
        <v>0</v>
      </c>
      <c r="H215" s="29"/>
      <c r="I215" s="29"/>
      <c r="J215" s="22">
        <f t="shared" si="115"/>
        <v>0</v>
      </c>
      <c r="K215" s="22" t="str">
        <f t="shared" si="116"/>
        <v/>
      </c>
      <c r="L215" s="29">
        <f t="shared" si="127"/>
        <v>0</v>
      </c>
      <c r="M215" s="29"/>
      <c r="N215" s="29"/>
      <c r="O215" s="22">
        <f t="shared" si="117"/>
        <v>0</v>
      </c>
      <c r="P215" s="22" t="str">
        <f t="shared" si="118"/>
        <v/>
      </c>
      <c r="Q215" s="29">
        <f t="shared" si="128"/>
        <v>800</v>
      </c>
      <c r="R215" s="29">
        <f t="shared" si="124"/>
        <v>800</v>
      </c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2">
        <f t="shared" si="119"/>
        <v>800</v>
      </c>
      <c r="AD215" s="22">
        <f t="shared" si="120"/>
        <v>0</v>
      </c>
      <c r="AE215" s="29"/>
      <c r="AF215" s="29"/>
      <c r="AG215" s="22" t="str">
        <f t="shared" si="121"/>
        <v/>
      </c>
      <c r="AH215" s="29"/>
      <c r="AI215" s="29"/>
      <c r="AJ215" s="22" t="str">
        <f t="shared" si="122"/>
        <v/>
      </c>
      <c r="AK215" s="29"/>
      <c r="AL215" s="29"/>
      <c r="AM215" s="22" t="str">
        <f t="shared" si="123"/>
        <v/>
      </c>
    </row>
    <row r="216" spans="1:39" ht="18" customHeight="1" x14ac:dyDescent="0.35">
      <c r="A216" s="70">
        <f>'Energy - Master'!A215</f>
        <v>46235</v>
      </c>
      <c r="B216" s="29">
        <f t="shared" si="125"/>
        <v>0</v>
      </c>
      <c r="C216" s="29"/>
      <c r="D216" s="29"/>
      <c r="E216" s="22">
        <f t="shared" si="113"/>
        <v>0</v>
      </c>
      <c r="F216" s="22" t="str">
        <f t="shared" si="114"/>
        <v/>
      </c>
      <c r="G216" s="29">
        <f t="shared" si="126"/>
        <v>0</v>
      </c>
      <c r="H216" s="29"/>
      <c r="I216" s="29"/>
      <c r="J216" s="22">
        <f t="shared" si="115"/>
        <v>0</v>
      </c>
      <c r="K216" s="22" t="str">
        <f t="shared" si="116"/>
        <v/>
      </c>
      <c r="L216" s="29">
        <f t="shared" si="127"/>
        <v>0</v>
      </c>
      <c r="M216" s="29"/>
      <c r="N216" s="29"/>
      <c r="O216" s="22">
        <f t="shared" si="117"/>
        <v>0</v>
      </c>
      <c r="P216" s="22" t="str">
        <f t="shared" si="118"/>
        <v/>
      </c>
      <c r="Q216" s="29">
        <f t="shared" si="128"/>
        <v>800</v>
      </c>
      <c r="R216" s="29">
        <f t="shared" si="124"/>
        <v>800</v>
      </c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2">
        <f t="shared" si="119"/>
        <v>800</v>
      </c>
      <c r="AD216" s="22">
        <f t="shared" si="120"/>
        <v>0</v>
      </c>
      <c r="AE216" s="29"/>
      <c r="AF216" s="29"/>
      <c r="AG216" s="22" t="str">
        <f t="shared" si="121"/>
        <v/>
      </c>
      <c r="AH216" s="29"/>
      <c r="AI216" s="29"/>
      <c r="AJ216" s="22" t="str">
        <f t="shared" si="122"/>
        <v/>
      </c>
      <c r="AK216" s="29"/>
      <c r="AL216" s="29"/>
      <c r="AM216" s="22" t="str">
        <f t="shared" si="123"/>
        <v/>
      </c>
    </row>
    <row r="217" spans="1:39" ht="18" customHeight="1" x14ac:dyDescent="0.35">
      <c r="A217" s="70">
        <f>'Energy - Master'!A216</f>
        <v>46236</v>
      </c>
      <c r="B217" s="29">
        <f t="shared" si="125"/>
        <v>0</v>
      </c>
      <c r="C217" s="29"/>
      <c r="D217" s="29"/>
      <c r="E217" s="22">
        <f t="shared" si="113"/>
        <v>0</v>
      </c>
      <c r="F217" s="22" t="str">
        <f t="shared" si="114"/>
        <v/>
      </c>
      <c r="G217" s="29">
        <f t="shared" si="126"/>
        <v>0</v>
      </c>
      <c r="H217" s="29"/>
      <c r="I217" s="29"/>
      <c r="J217" s="22">
        <f t="shared" si="115"/>
        <v>0</v>
      </c>
      <c r="K217" s="22" t="str">
        <f t="shared" si="116"/>
        <v/>
      </c>
      <c r="L217" s="29">
        <f t="shared" si="127"/>
        <v>0</v>
      </c>
      <c r="M217" s="29"/>
      <c r="N217" s="29"/>
      <c r="O217" s="22">
        <f t="shared" si="117"/>
        <v>0</v>
      </c>
      <c r="P217" s="22" t="str">
        <f t="shared" si="118"/>
        <v/>
      </c>
      <c r="Q217" s="29">
        <f t="shared" si="128"/>
        <v>800</v>
      </c>
      <c r="R217" s="29">
        <f t="shared" si="124"/>
        <v>800</v>
      </c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2">
        <f t="shared" si="119"/>
        <v>800</v>
      </c>
      <c r="AD217" s="22">
        <f t="shared" si="120"/>
        <v>0</v>
      </c>
      <c r="AE217" s="29"/>
      <c r="AF217" s="29"/>
      <c r="AG217" s="22" t="str">
        <f t="shared" si="121"/>
        <v/>
      </c>
      <c r="AH217" s="29"/>
      <c r="AI217" s="29"/>
      <c r="AJ217" s="22" t="str">
        <f t="shared" si="122"/>
        <v/>
      </c>
      <c r="AK217" s="29"/>
      <c r="AL217" s="29"/>
      <c r="AM217" s="22" t="str">
        <f t="shared" si="123"/>
        <v/>
      </c>
    </row>
    <row r="218" spans="1:39" ht="18" customHeight="1" x14ac:dyDescent="0.35">
      <c r="A218" s="70">
        <f>'Energy - Master'!A217</f>
        <v>46237</v>
      </c>
      <c r="B218" s="29">
        <f t="shared" si="125"/>
        <v>0</v>
      </c>
      <c r="C218" s="29"/>
      <c r="D218" s="29"/>
      <c r="E218" s="22">
        <f t="shared" si="113"/>
        <v>0</v>
      </c>
      <c r="F218" s="22" t="str">
        <f t="shared" si="114"/>
        <v/>
      </c>
      <c r="G218" s="29">
        <f t="shared" si="126"/>
        <v>0</v>
      </c>
      <c r="H218" s="29"/>
      <c r="I218" s="29"/>
      <c r="J218" s="22">
        <f t="shared" si="115"/>
        <v>0</v>
      </c>
      <c r="K218" s="22" t="str">
        <f t="shared" si="116"/>
        <v/>
      </c>
      <c r="L218" s="29">
        <f t="shared" si="127"/>
        <v>0</v>
      </c>
      <c r="M218" s="29"/>
      <c r="N218" s="29"/>
      <c r="O218" s="22">
        <f t="shared" si="117"/>
        <v>0</v>
      </c>
      <c r="P218" s="22" t="str">
        <f t="shared" si="118"/>
        <v/>
      </c>
      <c r="Q218" s="29">
        <f t="shared" si="128"/>
        <v>800</v>
      </c>
      <c r="R218" s="29">
        <f t="shared" si="124"/>
        <v>800</v>
      </c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2">
        <f t="shared" si="119"/>
        <v>800</v>
      </c>
      <c r="AD218" s="22">
        <f t="shared" si="120"/>
        <v>0</v>
      </c>
      <c r="AE218" s="29"/>
      <c r="AF218" s="29"/>
      <c r="AG218" s="22" t="str">
        <f t="shared" si="121"/>
        <v/>
      </c>
      <c r="AH218" s="29"/>
      <c r="AI218" s="29"/>
      <c r="AJ218" s="22" t="str">
        <f t="shared" si="122"/>
        <v/>
      </c>
      <c r="AK218" s="29"/>
      <c r="AL218" s="29"/>
      <c r="AM218" s="22" t="str">
        <f t="shared" si="123"/>
        <v/>
      </c>
    </row>
    <row r="219" spans="1:39" ht="18" customHeight="1" x14ac:dyDescent="0.35">
      <c r="A219" s="70">
        <f>'Energy - Master'!A218</f>
        <v>46238</v>
      </c>
      <c r="B219" s="29">
        <f t="shared" si="125"/>
        <v>0</v>
      </c>
      <c r="C219" s="29"/>
      <c r="D219" s="29"/>
      <c r="E219" s="22">
        <f t="shared" si="113"/>
        <v>0</v>
      </c>
      <c r="F219" s="22" t="str">
        <f t="shared" si="114"/>
        <v/>
      </c>
      <c r="G219" s="29">
        <f t="shared" si="126"/>
        <v>0</v>
      </c>
      <c r="H219" s="29"/>
      <c r="I219" s="29"/>
      <c r="J219" s="22">
        <f t="shared" si="115"/>
        <v>0</v>
      </c>
      <c r="K219" s="22" t="str">
        <f t="shared" si="116"/>
        <v/>
      </c>
      <c r="L219" s="29">
        <f t="shared" si="127"/>
        <v>0</v>
      </c>
      <c r="M219" s="29"/>
      <c r="N219" s="29"/>
      <c r="O219" s="22">
        <f t="shared" si="117"/>
        <v>0</v>
      </c>
      <c r="P219" s="22" t="str">
        <f t="shared" si="118"/>
        <v/>
      </c>
      <c r="Q219" s="29">
        <f t="shared" si="128"/>
        <v>800</v>
      </c>
      <c r="R219" s="29">
        <f t="shared" si="124"/>
        <v>800</v>
      </c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2">
        <f t="shared" si="119"/>
        <v>800</v>
      </c>
      <c r="AD219" s="22">
        <f t="shared" si="120"/>
        <v>0</v>
      </c>
      <c r="AE219" s="29"/>
      <c r="AF219" s="29"/>
      <c r="AG219" s="22" t="str">
        <f t="shared" si="121"/>
        <v/>
      </c>
      <c r="AH219" s="29"/>
      <c r="AI219" s="29"/>
      <c r="AJ219" s="22" t="str">
        <f t="shared" si="122"/>
        <v/>
      </c>
      <c r="AK219" s="29"/>
      <c r="AL219" s="29"/>
      <c r="AM219" s="22" t="str">
        <f t="shared" si="123"/>
        <v/>
      </c>
    </row>
    <row r="220" spans="1:39" ht="18" customHeight="1" x14ac:dyDescent="0.35">
      <c r="A220" s="70">
        <f>'Energy - Master'!A219</f>
        <v>46239</v>
      </c>
      <c r="B220" s="29">
        <f t="shared" si="125"/>
        <v>0</v>
      </c>
      <c r="C220" s="29"/>
      <c r="D220" s="29"/>
      <c r="E220" s="22">
        <f t="shared" si="113"/>
        <v>0</v>
      </c>
      <c r="F220" s="22" t="str">
        <f t="shared" si="114"/>
        <v/>
      </c>
      <c r="G220" s="29">
        <f t="shared" si="126"/>
        <v>0</v>
      </c>
      <c r="H220" s="29"/>
      <c r="I220" s="29"/>
      <c r="J220" s="22">
        <f t="shared" si="115"/>
        <v>0</v>
      </c>
      <c r="K220" s="22" t="str">
        <f t="shared" si="116"/>
        <v/>
      </c>
      <c r="L220" s="29">
        <f t="shared" si="127"/>
        <v>0</v>
      </c>
      <c r="M220" s="29"/>
      <c r="N220" s="29"/>
      <c r="O220" s="22">
        <f t="shared" si="117"/>
        <v>0</v>
      </c>
      <c r="P220" s="22" t="str">
        <f t="shared" si="118"/>
        <v/>
      </c>
      <c r="Q220" s="29">
        <f t="shared" si="128"/>
        <v>800</v>
      </c>
      <c r="R220" s="29">
        <f t="shared" si="124"/>
        <v>800</v>
      </c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2">
        <f t="shared" si="119"/>
        <v>800</v>
      </c>
      <c r="AD220" s="22">
        <f t="shared" si="120"/>
        <v>0</v>
      </c>
      <c r="AE220" s="29"/>
      <c r="AF220" s="29"/>
      <c r="AG220" s="22" t="str">
        <f t="shared" si="121"/>
        <v/>
      </c>
      <c r="AH220" s="29"/>
      <c r="AI220" s="29"/>
      <c r="AJ220" s="22" t="str">
        <f t="shared" si="122"/>
        <v/>
      </c>
      <c r="AK220" s="29"/>
      <c r="AL220" s="29"/>
      <c r="AM220" s="22" t="str">
        <f t="shared" si="123"/>
        <v/>
      </c>
    </row>
    <row r="221" spans="1:39" ht="18" customHeight="1" x14ac:dyDescent="0.35">
      <c r="A221" s="70">
        <f>'Energy - Master'!A220</f>
        <v>46240</v>
      </c>
      <c r="B221" s="29">
        <f t="shared" si="125"/>
        <v>0</v>
      </c>
      <c r="C221" s="29"/>
      <c r="D221" s="29"/>
      <c r="E221" s="22">
        <f t="shared" si="113"/>
        <v>0</v>
      </c>
      <c r="F221" s="22" t="str">
        <f t="shared" si="114"/>
        <v/>
      </c>
      <c r="G221" s="29">
        <f t="shared" si="126"/>
        <v>0</v>
      </c>
      <c r="H221" s="29"/>
      <c r="I221" s="29"/>
      <c r="J221" s="22">
        <f t="shared" si="115"/>
        <v>0</v>
      </c>
      <c r="K221" s="22" t="str">
        <f t="shared" si="116"/>
        <v/>
      </c>
      <c r="L221" s="29">
        <f t="shared" si="127"/>
        <v>0</v>
      </c>
      <c r="M221" s="29"/>
      <c r="N221" s="29"/>
      <c r="O221" s="22">
        <f t="shared" si="117"/>
        <v>0</v>
      </c>
      <c r="P221" s="22" t="str">
        <f t="shared" si="118"/>
        <v/>
      </c>
      <c r="Q221" s="29">
        <f t="shared" si="128"/>
        <v>800</v>
      </c>
      <c r="R221" s="29">
        <f t="shared" si="124"/>
        <v>800</v>
      </c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2">
        <f t="shared" si="119"/>
        <v>800</v>
      </c>
      <c r="AD221" s="22">
        <f t="shared" si="120"/>
        <v>0</v>
      </c>
      <c r="AE221" s="29"/>
      <c r="AF221" s="29"/>
      <c r="AG221" s="22" t="str">
        <f t="shared" si="121"/>
        <v/>
      </c>
      <c r="AH221" s="29"/>
      <c r="AI221" s="29"/>
      <c r="AJ221" s="22" t="str">
        <f t="shared" si="122"/>
        <v/>
      </c>
      <c r="AK221" s="29"/>
      <c r="AL221" s="29"/>
      <c r="AM221" s="22" t="str">
        <f t="shared" si="123"/>
        <v/>
      </c>
    </row>
    <row r="222" spans="1:39" ht="18" customHeight="1" x14ac:dyDescent="0.35">
      <c r="A222" s="70">
        <f>'Energy - Master'!A221</f>
        <v>46241</v>
      </c>
      <c r="B222" s="29">
        <f t="shared" si="125"/>
        <v>0</v>
      </c>
      <c r="C222" s="29"/>
      <c r="D222" s="29"/>
      <c r="E222" s="22">
        <f t="shared" si="113"/>
        <v>0</v>
      </c>
      <c r="F222" s="22" t="str">
        <f t="shared" si="114"/>
        <v/>
      </c>
      <c r="G222" s="29">
        <f t="shared" si="126"/>
        <v>0</v>
      </c>
      <c r="H222" s="29"/>
      <c r="I222" s="29"/>
      <c r="J222" s="22">
        <f t="shared" si="115"/>
        <v>0</v>
      </c>
      <c r="K222" s="22" t="str">
        <f t="shared" si="116"/>
        <v/>
      </c>
      <c r="L222" s="29">
        <f t="shared" si="127"/>
        <v>0</v>
      </c>
      <c r="M222" s="29"/>
      <c r="N222" s="29"/>
      <c r="O222" s="22">
        <f t="shared" si="117"/>
        <v>0</v>
      </c>
      <c r="P222" s="22" t="str">
        <f t="shared" si="118"/>
        <v/>
      </c>
      <c r="Q222" s="29">
        <f t="shared" si="128"/>
        <v>800</v>
      </c>
      <c r="R222" s="29">
        <f t="shared" si="124"/>
        <v>800</v>
      </c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2">
        <f t="shared" si="119"/>
        <v>800</v>
      </c>
      <c r="AD222" s="22">
        <f t="shared" si="120"/>
        <v>0</v>
      </c>
      <c r="AE222" s="29"/>
      <c r="AF222" s="29"/>
      <c r="AG222" s="22" t="str">
        <f t="shared" si="121"/>
        <v/>
      </c>
      <c r="AH222" s="29"/>
      <c r="AI222" s="29"/>
      <c r="AJ222" s="22" t="str">
        <f t="shared" si="122"/>
        <v/>
      </c>
      <c r="AK222" s="29"/>
      <c r="AL222" s="29"/>
      <c r="AM222" s="22" t="str">
        <f t="shared" si="123"/>
        <v/>
      </c>
    </row>
    <row r="223" spans="1:39" ht="18" customHeight="1" x14ac:dyDescent="0.35">
      <c r="A223" s="70">
        <f>'Energy - Master'!A222</f>
        <v>46242</v>
      </c>
      <c r="B223" s="29">
        <f t="shared" si="125"/>
        <v>0</v>
      </c>
      <c r="C223" s="29"/>
      <c r="D223" s="29"/>
      <c r="E223" s="22">
        <f t="shared" si="113"/>
        <v>0</v>
      </c>
      <c r="F223" s="22" t="str">
        <f t="shared" si="114"/>
        <v/>
      </c>
      <c r="G223" s="29">
        <f t="shared" si="126"/>
        <v>0</v>
      </c>
      <c r="H223" s="29"/>
      <c r="I223" s="29"/>
      <c r="J223" s="22">
        <f t="shared" si="115"/>
        <v>0</v>
      </c>
      <c r="K223" s="22" t="str">
        <f t="shared" si="116"/>
        <v/>
      </c>
      <c r="L223" s="29">
        <f t="shared" si="127"/>
        <v>0</v>
      </c>
      <c r="M223" s="29"/>
      <c r="N223" s="29"/>
      <c r="O223" s="22">
        <f t="shared" si="117"/>
        <v>0</v>
      </c>
      <c r="P223" s="22" t="str">
        <f t="shared" si="118"/>
        <v/>
      </c>
      <c r="Q223" s="29">
        <f t="shared" si="128"/>
        <v>800</v>
      </c>
      <c r="R223" s="29">
        <f t="shared" si="124"/>
        <v>800</v>
      </c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2">
        <f t="shared" si="119"/>
        <v>800</v>
      </c>
      <c r="AD223" s="22">
        <f t="shared" si="120"/>
        <v>0</v>
      </c>
      <c r="AE223" s="29"/>
      <c r="AF223" s="29"/>
      <c r="AG223" s="22" t="str">
        <f t="shared" si="121"/>
        <v/>
      </c>
      <c r="AH223" s="29"/>
      <c r="AI223" s="29"/>
      <c r="AJ223" s="22" t="str">
        <f t="shared" si="122"/>
        <v/>
      </c>
      <c r="AK223" s="29"/>
      <c r="AL223" s="29"/>
      <c r="AM223" s="22" t="str">
        <f t="shared" si="123"/>
        <v/>
      </c>
    </row>
    <row r="224" spans="1:39" ht="18" customHeight="1" x14ac:dyDescent="0.35">
      <c r="A224" s="70">
        <f>'Energy - Master'!A223</f>
        <v>46243</v>
      </c>
      <c r="B224" s="29">
        <f t="shared" si="125"/>
        <v>0</v>
      </c>
      <c r="C224" s="29"/>
      <c r="D224" s="29"/>
      <c r="E224" s="22">
        <f t="shared" si="113"/>
        <v>0</v>
      </c>
      <c r="F224" s="22" t="str">
        <f t="shared" si="114"/>
        <v/>
      </c>
      <c r="G224" s="29">
        <f t="shared" si="126"/>
        <v>0</v>
      </c>
      <c r="H224" s="29"/>
      <c r="I224" s="29"/>
      <c r="J224" s="22">
        <f t="shared" si="115"/>
        <v>0</v>
      </c>
      <c r="K224" s="22" t="str">
        <f t="shared" si="116"/>
        <v/>
      </c>
      <c r="L224" s="29">
        <f t="shared" si="127"/>
        <v>0</v>
      </c>
      <c r="M224" s="29"/>
      <c r="N224" s="29"/>
      <c r="O224" s="22">
        <f t="shared" si="117"/>
        <v>0</v>
      </c>
      <c r="P224" s="22" t="str">
        <f t="shared" si="118"/>
        <v/>
      </c>
      <c r="Q224" s="29">
        <f t="shared" si="128"/>
        <v>800</v>
      </c>
      <c r="R224" s="29">
        <f t="shared" si="124"/>
        <v>800</v>
      </c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2">
        <f t="shared" si="119"/>
        <v>800</v>
      </c>
      <c r="AD224" s="22">
        <f t="shared" si="120"/>
        <v>0</v>
      </c>
      <c r="AE224" s="29"/>
      <c r="AF224" s="29"/>
      <c r="AG224" s="22" t="str">
        <f t="shared" si="121"/>
        <v/>
      </c>
      <c r="AH224" s="29"/>
      <c r="AI224" s="29"/>
      <c r="AJ224" s="22" t="str">
        <f t="shared" si="122"/>
        <v/>
      </c>
      <c r="AK224" s="29"/>
      <c r="AL224" s="29"/>
      <c r="AM224" s="22" t="str">
        <f t="shared" si="123"/>
        <v/>
      </c>
    </row>
    <row r="225" spans="1:39" ht="18" customHeight="1" x14ac:dyDescent="0.35">
      <c r="A225" s="70">
        <f>'Energy - Master'!A224</f>
        <v>46244</v>
      </c>
      <c r="B225" s="29">
        <f t="shared" si="125"/>
        <v>0</v>
      </c>
      <c r="C225" s="29"/>
      <c r="D225" s="29"/>
      <c r="E225" s="22">
        <f t="shared" si="113"/>
        <v>0</v>
      </c>
      <c r="F225" s="22" t="str">
        <f t="shared" si="114"/>
        <v/>
      </c>
      <c r="G225" s="29">
        <f t="shared" si="126"/>
        <v>0</v>
      </c>
      <c r="H225" s="29"/>
      <c r="I225" s="29"/>
      <c r="J225" s="22">
        <f t="shared" si="115"/>
        <v>0</v>
      </c>
      <c r="K225" s="22" t="str">
        <f t="shared" si="116"/>
        <v/>
      </c>
      <c r="L225" s="29">
        <f t="shared" si="127"/>
        <v>0</v>
      </c>
      <c r="M225" s="29"/>
      <c r="N225" s="29"/>
      <c r="O225" s="22">
        <f t="shared" si="117"/>
        <v>0</v>
      </c>
      <c r="P225" s="22" t="str">
        <f t="shared" si="118"/>
        <v/>
      </c>
      <c r="Q225" s="29">
        <f t="shared" si="128"/>
        <v>800</v>
      </c>
      <c r="R225" s="29">
        <f t="shared" si="124"/>
        <v>800</v>
      </c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2">
        <f t="shared" si="119"/>
        <v>800</v>
      </c>
      <c r="AD225" s="22">
        <f t="shared" si="120"/>
        <v>0</v>
      </c>
      <c r="AE225" s="29"/>
      <c r="AF225" s="29"/>
      <c r="AG225" s="22" t="str">
        <f t="shared" si="121"/>
        <v/>
      </c>
      <c r="AH225" s="29"/>
      <c r="AI225" s="29"/>
      <c r="AJ225" s="22" t="str">
        <f t="shared" si="122"/>
        <v/>
      </c>
      <c r="AK225" s="29"/>
      <c r="AL225" s="29"/>
      <c r="AM225" s="22" t="str">
        <f t="shared" si="123"/>
        <v/>
      </c>
    </row>
    <row r="226" spans="1:39" ht="18" customHeight="1" x14ac:dyDescent="0.35">
      <c r="A226" s="70">
        <f>'Energy - Master'!A225</f>
        <v>46245</v>
      </c>
      <c r="B226" s="29">
        <f t="shared" si="125"/>
        <v>0</v>
      </c>
      <c r="C226" s="29"/>
      <c r="D226" s="29"/>
      <c r="E226" s="22">
        <f t="shared" si="113"/>
        <v>0</v>
      </c>
      <c r="F226" s="22" t="str">
        <f t="shared" si="114"/>
        <v/>
      </c>
      <c r="G226" s="29">
        <f t="shared" si="126"/>
        <v>0</v>
      </c>
      <c r="H226" s="29"/>
      <c r="I226" s="29"/>
      <c r="J226" s="22">
        <f t="shared" si="115"/>
        <v>0</v>
      </c>
      <c r="K226" s="22" t="str">
        <f t="shared" si="116"/>
        <v/>
      </c>
      <c r="L226" s="29">
        <f t="shared" si="127"/>
        <v>0</v>
      </c>
      <c r="M226" s="29"/>
      <c r="N226" s="29"/>
      <c r="O226" s="22">
        <f t="shared" si="117"/>
        <v>0</v>
      </c>
      <c r="P226" s="22" t="str">
        <f t="shared" si="118"/>
        <v/>
      </c>
      <c r="Q226" s="29">
        <f t="shared" si="128"/>
        <v>800</v>
      </c>
      <c r="R226" s="29">
        <f t="shared" si="124"/>
        <v>800</v>
      </c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2">
        <f t="shared" si="119"/>
        <v>800</v>
      </c>
      <c r="AD226" s="22">
        <f t="shared" si="120"/>
        <v>0</v>
      </c>
      <c r="AE226" s="29"/>
      <c r="AF226" s="29"/>
      <c r="AG226" s="22" t="str">
        <f t="shared" si="121"/>
        <v/>
      </c>
      <c r="AH226" s="29"/>
      <c r="AI226" s="29"/>
      <c r="AJ226" s="22" t="str">
        <f t="shared" si="122"/>
        <v/>
      </c>
      <c r="AK226" s="29"/>
      <c r="AL226" s="29"/>
      <c r="AM226" s="22" t="str">
        <f t="shared" si="123"/>
        <v/>
      </c>
    </row>
    <row r="227" spans="1:39" ht="18" customHeight="1" x14ac:dyDescent="0.35">
      <c r="A227" s="70">
        <f>'Energy - Master'!A226</f>
        <v>46246</v>
      </c>
      <c r="B227" s="29">
        <f t="shared" si="125"/>
        <v>0</v>
      </c>
      <c r="C227" s="29"/>
      <c r="D227" s="29"/>
      <c r="E227" s="22">
        <f t="shared" si="113"/>
        <v>0</v>
      </c>
      <c r="F227" s="22" t="str">
        <f t="shared" si="114"/>
        <v/>
      </c>
      <c r="G227" s="29">
        <f t="shared" si="126"/>
        <v>0</v>
      </c>
      <c r="H227" s="29"/>
      <c r="I227" s="29"/>
      <c r="J227" s="22">
        <f t="shared" si="115"/>
        <v>0</v>
      </c>
      <c r="K227" s="22" t="str">
        <f t="shared" si="116"/>
        <v/>
      </c>
      <c r="L227" s="29">
        <f t="shared" si="127"/>
        <v>0</v>
      </c>
      <c r="M227" s="29"/>
      <c r="N227" s="29"/>
      <c r="O227" s="22">
        <f t="shared" si="117"/>
        <v>0</v>
      </c>
      <c r="P227" s="22" t="str">
        <f t="shared" si="118"/>
        <v/>
      </c>
      <c r="Q227" s="29">
        <f t="shared" si="128"/>
        <v>800</v>
      </c>
      <c r="R227" s="29">
        <f t="shared" si="124"/>
        <v>800</v>
      </c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2">
        <f t="shared" si="119"/>
        <v>800</v>
      </c>
      <c r="AD227" s="22">
        <f t="shared" si="120"/>
        <v>0</v>
      </c>
      <c r="AE227" s="29"/>
      <c r="AF227" s="29"/>
      <c r="AG227" s="22" t="str">
        <f t="shared" si="121"/>
        <v/>
      </c>
      <c r="AH227" s="29"/>
      <c r="AI227" s="29"/>
      <c r="AJ227" s="22" t="str">
        <f t="shared" si="122"/>
        <v/>
      </c>
      <c r="AK227" s="29"/>
      <c r="AL227" s="29"/>
      <c r="AM227" s="22" t="str">
        <f t="shared" si="123"/>
        <v/>
      </c>
    </row>
    <row r="228" spans="1:39" ht="18" customHeight="1" x14ac:dyDescent="0.35">
      <c r="A228" s="70">
        <f>'Energy - Master'!A227</f>
        <v>46247</v>
      </c>
      <c r="B228" s="29">
        <f t="shared" si="125"/>
        <v>0</v>
      </c>
      <c r="C228" s="29"/>
      <c r="D228" s="29"/>
      <c r="E228" s="22">
        <f t="shared" si="113"/>
        <v>0</v>
      </c>
      <c r="F228" s="22" t="str">
        <f t="shared" si="114"/>
        <v/>
      </c>
      <c r="G228" s="29">
        <f t="shared" si="126"/>
        <v>0</v>
      </c>
      <c r="H228" s="29"/>
      <c r="I228" s="29"/>
      <c r="J228" s="22">
        <f t="shared" si="115"/>
        <v>0</v>
      </c>
      <c r="K228" s="22" t="str">
        <f t="shared" si="116"/>
        <v/>
      </c>
      <c r="L228" s="29">
        <f t="shared" si="127"/>
        <v>0</v>
      </c>
      <c r="M228" s="29"/>
      <c r="N228" s="29"/>
      <c r="O228" s="22">
        <f t="shared" si="117"/>
        <v>0</v>
      </c>
      <c r="P228" s="22" t="str">
        <f t="shared" si="118"/>
        <v/>
      </c>
      <c r="Q228" s="29">
        <f t="shared" si="128"/>
        <v>800</v>
      </c>
      <c r="R228" s="29">
        <f t="shared" si="124"/>
        <v>800</v>
      </c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2">
        <f t="shared" si="119"/>
        <v>800</v>
      </c>
      <c r="AD228" s="22">
        <f t="shared" si="120"/>
        <v>0</v>
      </c>
      <c r="AE228" s="29"/>
      <c r="AF228" s="29"/>
      <c r="AG228" s="22" t="str">
        <f t="shared" si="121"/>
        <v/>
      </c>
      <c r="AH228" s="29"/>
      <c r="AI228" s="29"/>
      <c r="AJ228" s="22" t="str">
        <f t="shared" si="122"/>
        <v/>
      </c>
      <c r="AK228" s="29"/>
      <c r="AL228" s="29"/>
      <c r="AM228" s="22" t="str">
        <f t="shared" si="123"/>
        <v/>
      </c>
    </row>
    <row r="229" spans="1:39" ht="18" customHeight="1" x14ac:dyDescent="0.35">
      <c r="A229" s="70">
        <f>'Energy - Master'!A228</f>
        <v>46248</v>
      </c>
      <c r="B229" s="29">
        <f t="shared" si="125"/>
        <v>0</v>
      </c>
      <c r="C229" s="29"/>
      <c r="D229" s="29"/>
      <c r="E229" s="22">
        <f t="shared" si="113"/>
        <v>0</v>
      </c>
      <c r="F229" s="22" t="str">
        <f t="shared" si="114"/>
        <v/>
      </c>
      <c r="G229" s="29">
        <f t="shared" si="126"/>
        <v>0</v>
      </c>
      <c r="H229" s="29"/>
      <c r="I229" s="29"/>
      <c r="J229" s="22">
        <f t="shared" si="115"/>
        <v>0</v>
      </c>
      <c r="K229" s="22" t="str">
        <f t="shared" si="116"/>
        <v/>
      </c>
      <c r="L229" s="29">
        <f t="shared" si="127"/>
        <v>0</v>
      </c>
      <c r="M229" s="29"/>
      <c r="N229" s="29"/>
      <c r="O229" s="22">
        <f t="shared" si="117"/>
        <v>0</v>
      </c>
      <c r="P229" s="22" t="str">
        <f t="shared" si="118"/>
        <v/>
      </c>
      <c r="Q229" s="29">
        <f t="shared" si="128"/>
        <v>800</v>
      </c>
      <c r="R229" s="29">
        <f t="shared" si="124"/>
        <v>800</v>
      </c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2">
        <f t="shared" si="119"/>
        <v>800</v>
      </c>
      <c r="AD229" s="22">
        <f t="shared" si="120"/>
        <v>0</v>
      </c>
      <c r="AE229" s="29"/>
      <c r="AF229" s="29"/>
      <c r="AG229" s="22" t="str">
        <f t="shared" si="121"/>
        <v/>
      </c>
      <c r="AH229" s="29"/>
      <c r="AI229" s="29"/>
      <c r="AJ229" s="22" t="str">
        <f t="shared" si="122"/>
        <v/>
      </c>
      <c r="AK229" s="29"/>
      <c r="AL229" s="29"/>
      <c r="AM229" s="22" t="str">
        <f t="shared" si="123"/>
        <v/>
      </c>
    </row>
    <row r="230" spans="1:39" ht="18" customHeight="1" x14ac:dyDescent="0.35">
      <c r="A230" s="70">
        <f>'Energy - Master'!A229</f>
        <v>46249</v>
      </c>
      <c r="B230" s="29">
        <f t="shared" si="125"/>
        <v>0</v>
      </c>
      <c r="C230" s="29"/>
      <c r="D230" s="29"/>
      <c r="E230" s="22">
        <f t="shared" si="113"/>
        <v>0</v>
      </c>
      <c r="F230" s="22" t="str">
        <f t="shared" si="114"/>
        <v/>
      </c>
      <c r="G230" s="29">
        <f t="shared" si="126"/>
        <v>0</v>
      </c>
      <c r="H230" s="29"/>
      <c r="I230" s="29"/>
      <c r="J230" s="22">
        <f t="shared" si="115"/>
        <v>0</v>
      </c>
      <c r="K230" s="22" t="str">
        <f t="shared" si="116"/>
        <v/>
      </c>
      <c r="L230" s="29">
        <f t="shared" si="127"/>
        <v>0</v>
      </c>
      <c r="M230" s="29"/>
      <c r="N230" s="29"/>
      <c r="O230" s="22">
        <f t="shared" si="117"/>
        <v>0</v>
      </c>
      <c r="P230" s="22" t="str">
        <f t="shared" si="118"/>
        <v/>
      </c>
      <c r="Q230" s="29">
        <f t="shared" si="128"/>
        <v>800</v>
      </c>
      <c r="R230" s="29">
        <f t="shared" si="124"/>
        <v>800</v>
      </c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2">
        <f t="shared" si="119"/>
        <v>800</v>
      </c>
      <c r="AD230" s="22">
        <f t="shared" si="120"/>
        <v>0</v>
      </c>
      <c r="AE230" s="29"/>
      <c r="AF230" s="29"/>
      <c r="AG230" s="22" t="str">
        <f t="shared" si="121"/>
        <v/>
      </c>
      <c r="AH230" s="29"/>
      <c r="AI230" s="29"/>
      <c r="AJ230" s="22" t="str">
        <f t="shared" si="122"/>
        <v/>
      </c>
      <c r="AK230" s="29"/>
      <c r="AL230" s="29"/>
      <c r="AM230" s="22" t="str">
        <f t="shared" si="123"/>
        <v/>
      </c>
    </row>
    <row r="231" spans="1:39" ht="18" customHeight="1" x14ac:dyDescent="0.35">
      <c r="A231" s="70">
        <f>'Energy - Master'!A230</f>
        <v>46250</v>
      </c>
      <c r="B231" s="29">
        <f t="shared" si="125"/>
        <v>0</v>
      </c>
      <c r="C231" s="29"/>
      <c r="D231" s="29"/>
      <c r="E231" s="22">
        <f t="shared" si="113"/>
        <v>0</v>
      </c>
      <c r="F231" s="22" t="str">
        <f t="shared" si="114"/>
        <v/>
      </c>
      <c r="G231" s="29">
        <f t="shared" si="126"/>
        <v>0</v>
      </c>
      <c r="H231" s="29"/>
      <c r="I231" s="29"/>
      <c r="J231" s="22">
        <f t="shared" si="115"/>
        <v>0</v>
      </c>
      <c r="K231" s="22" t="str">
        <f t="shared" si="116"/>
        <v/>
      </c>
      <c r="L231" s="29">
        <f t="shared" si="127"/>
        <v>0</v>
      </c>
      <c r="M231" s="29"/>
      <c r="N231" s="29"/>
      <c r="O231" s="22">
        <f t="shared" si="117"/>
        <v>0</v>
      </c>
      <c r="P231" s="22" t="str">
        <f t="shared" si="118"/>
        <v/>
      </c>
      <c r="Q231" s="29">
        <f t="shared" si="128"/>
        <v>800</v>
      </c>
      <c r="R231" s="29">
        <f t="shared" si="124"/>
        <v>800</v>
      </c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2">
        <f t="shared" si="119"/>
        <v>800</v>
      </c>
      <c r="AD231" s="22">
        <f t="shared" si="120"/>
        <v>0</v>
      </c>
      <c r="AE231" s="29"/>
      <c r="AF231" s="29"/>
      <c r="AG231" s="22" t="str">
        <f t="shared" si="121"/>
        <v/>
      </c>
      <c r="AH231" s="29"/>
      <c r="AI231" s="29"/>
      <c r="AJ231" s="22" t="str">
        <f t="shared" si="122"/>
        <v/>
      </c>
      <c r="AK231" s="29"/>
      <c r="AL231" s="29"/>
      <c r="AM231" s="22" t="str">
        <f t="shared" si="123"/>
        <v/>
      </c>
    </row>
    <row r="232" spans="1:39" ht="18" customHeight="1" x14ac:dyDescent="0.35">
      <c r="A232" s="70">
        <f>'Energy - Master'!A231</f>
        <v>46251</v>
      </c>
      <c r="B232" s="29">
        <f t="shared" si="125"/>
        <v>0</v>
      </c>
      <c r="C232" s="29"/>
      <c r="D232" s="29"/>
      <c r="E232" s="22">
        <f t="shared" si="113"/>
        <v>0</v>
      </c>
      <c r="F232" s="22" t="str">
        <f t="shared" si="114"/>
        <v/>
      </c>
      <c r="G232" s="29">
        <f t="shared" si="126"/>
        <v>0</v>
      </c>
      <c r="H232" s="29"/>
      <c r="I232" s="29"/>
      <c r="J232" s="22">
        <f t="shared" si="115"/>
        <v>0</v>
      </c>
      <c r="K232" s="22" t="str">
        <f t="shared" si="116"/>
        <v/>
      </c>
      <c r="L232" s="29">
        <f t="shared" si="127"/>
        <v>0</v>
      </c>
      <c r="M232" s="29"/>
      <c r="N232" s="29"/>
      <c r="O232" s="22">
        <f t="shared" si="117"/>
        <v>0</v>
      </c>
      <c r="P232" s="22" t="str">
        <f t="shared" si="118"/>
        <v/>
      </c>
      <c r="Q232" s="29">
        <f t="shared" si="128"/>
        <v>800</v>
      </c>
      <c r="R232" s="29">
        <f t="shared" si="124"/>
        <v>800</v>
      </c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2">
        <f t="shared" si="119"/>
        <v>800</v>
      </c>
      <c r="AD232" s="22">
        <f t="shared" si="120"/>
        <v>0</v>
      </c>
      <c r="AE232" s="29"/>
      <c r="AF232" s="29"/>
      <c r="AG232" s="22" t="str">
        <f t="shared" si="121"/>
        <v/>
      </c>
      <c r="AH232" s="29"/>
      <c r="AI232" s="29"/>
      <c r="AJ232" s="22" t="str">
        <f t="shared" si="122"/>
        <v/>
      </c>
      <c r="AK232" s="29"/>
      <c r="AL232" s="29"/>
      <c r="AM232" s="22" t="str">
        <f t="shared" si="123"/>
        <v/>
      </c>
    </row>
    <row r="233" spans="1:39" ht="18" customHeight="1" x14ac:dyDescent="0.35">
      <c r="A233" s="70">
        <f>'Energy - Master'!A232</f>
        <v>46252</v>
      </c>
      <c r="B233" s="29">
        <f t="shared" si="125"/>
        <v>0</v>
      </c>
      <c r="C233" s="29"/>
      <c r="D233" s="29"/>
      <c r="E233" s="22">
        <f t="shared" si="113"/>
        <v>0</v>
      </c>
      <c r="F233" s="22" t="str">
        <f t="shared" si="114"/>
        <v/>
      </c>
      <c r="G233" s="29">
        <f t="shared" si="126"/>
        <v>0</v>
      </c>
      <c r="H233" s="29"/>
      <c r="I233" s="29"/>
      <c r="J233" s="22">
        <f t="shared" si="115"/>
        <v>0</v>
      </c>
      <c r="K233" s="22" t="str">
        <f t="shared" si="116"/>
        <v/>
      </c>
      <c r="L233" s="29">
        <f t="shared" si="127"/>
        <v>0</v>
      </c>
      <c r="M233" s="29"/>
      <c r="N233" s="29"/>
      <c r="O233" s="22">
        <f t="shared" ref="O233:O259" si="129">IF(L233="","",L233-M233+IF(N233="",0,N233))</f>
        <v>0</v>
      </c>
      <c r="P233" s="22" t="str">
        <f t="shared" si="118"/>
        <v/>
      </c>
      <c r="Q233" s="29">
        <f t="shared" si="128"/>
        <v>800</v>
      </c>
      <c r="R233" s="29">
        <f t="shared" si="124"/>
        <v>800</v>
      </c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2">
        <f t="shared" si="119"/>
        <v>800</v>
      </c>
      <c r="AD233" s="22">
        <f t="shared" si="120"/>
        <v>0</v>
      </c>
      <c r="AE233" s="29"/>
      <c r="AF233" s="29"/>
      <c r="AG233" s="22" t="str">
        <f t="shared" si="121"/>
        <v/>
      </c>
      <c r="AH233" s="29"/>
      <c r="AI233" s="29"/>
      <c r="AJ233" s="22" t="str">
        <f t="shared" si="122"/>
        <v/>
      </c>
      <c r="AK233" s="29"/>
      <c r="AL233" s="29"/>
      <c r="AM233" s="22" t="str">
        <f t="shared" si="123"/>
        <v/>
      </c>
    </row>
    <row r="234" spans="1:39" ht="18" customHeight="1" x14ac:dyDescent="0.35">
      <c r="A234" s="70">
        <f>'Energy - Master'!A233</f>
        <v>46253</v>
      </c>
      <c r="B234" s="29">
        <f t="shared" si="125"/>
        <v>0</v>
      </c>
      <c r="C234" s="29"/>
      <c r="D234" s="29"/>
      <c r="E234" s="22">
        <f t="shared" si="113"/>
        <v>0</v>
      </c>
      <c r="F234" s="22" t="str">
        <f t="shared" si="114"/>
        <v/>
      </c>
      <c r="G234" s="29">
        <f t="shared" si="126"/>
        <v>0</v>
      </c>
      <c r="H234" s="29"/>
      <c r="I234" s="29"/>
      <c r="J234" s="22">
        <f t="shared" si="115"/>
        <v>0</v>
      </c>
      <c r="K234" s="22" t="str">
        <f t="shared" si="116"/>
        <v/>
      </c>
      <c r="L234" s="29">
        <f t="shared" si="127"/>
        <v>0</v>
      </c>
      <c r="M234" s="29"/>
      <c r="N234" s="29"/>
      <c r="O234" s="22">
        <f t="shared" si="129"/>
        <v>0</v>
      </c>
      <c r="P234" s="22" t="str">
        <f t="shared" si="118"/>
        <v/>
      </c>
      <c r="Q234" s="29">
        <f t="shared" si="128"/>
        <v>800</v>
      </c>
      <c r="R234" s="29">
        <f t="shared" si="124"/>
        <v>800</v>
      </c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2">
        <f t="shared" si="119"/>
        <v>800</v>
      </c>
      <c r="AD234" s="22">
        <f t="shared" si="120"/>
        <v>0</v>
      </c>
      <c r="AE234" s="29"/>
      <c r="AF234" s="29"/>
      <c r="AG234" s="22" t="str">
        <f t="shared" si="121"/>
        <v/>
      </c>
      <c r="AH234" s="29"/>
      <c r="AI234" s="29"/>
      <c r="AJ234" s="22" t="str">
        <f t="shared" si="122"/>
        <v/>
      </c>
      <c r="AK234" s="29"/>
      <c r="AL234" s="29"/>
      <c r="AM234" s="22" t="str">
        <f t="shared" si="123"/>
        <v/>
      </c>
    </row>
    <row r="235" spans="1:39" ht="18" customHeight="1" x14ac:dyDescent="0.35">
      <c r="A235" s="70">
        <f>'Energy - Master'!A234</f>
        <v>46254</v>
      </c>
      <c r="B235" s="29">
        <f t="shared" si="125"/>
        <v>0</v>
      </c>
      <c r="C235" s="29"/>
      <c r="D235" s="29"/>
      <c r="E235" s="22">
        <f t="shared" si="113"/>
        <v>0</v>
      </c>
      <c r="F235" s="22" t="str">
        <f t="shared" si="114"/>
        <v/>
      </c>
      <c r="G235" s="29">
        <f t="shared" si="126"/>
        <v>0</v>
      </c>
      <c r="H235" s="29"/>
      <c r="I235" s="29"/>
      <c r="J235" s="22">
        <f t="shared" si="115"/>
        <v>0</v>
      </c>
      <c r="K235" s="22" t="str">
        <f t="shared" si="116"/>
        <v/>
      </c>
      <c r="L235" s="29">
        <f t="shared" si="127"/>
        <v>0</v>
      </c>
      <c r="M235" s="29"/>
      <c r="N235" s="29"/>
      <c r="O235" s="22">
        <f t="shared" si="129"/>
        <v>0</v>
      </c>
      <c r="P235" s="22" t="str">
        <f t="shared" si="118"/>
        <v/>
      </c>
      <c r="Q235" s="29">
        <f t="shared" si="128"/>
        <v>800</v>
      </c>
      <c r="R235" s="29">
        <f t="shared" si="124"/>
        <v>800</v>
      </c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2">
        <f t="shared" si="119"/>
        <v>800</v>
      </c>
      <c r="AD235" s="22">
        <f t="shared" si="120"/>
        <v>0</v>
      </c>
      <c r="AE235" s="29"/>
      <c r="AF235" s="29"/>
      <c r="AG235" s="22" t="str">
        <f t="shared" si="121"/>
        <v/>
      </c>
      <c r="AH235" s="29"/>
      <c r="AI235" s="29"/>
      <c r="AJ235" s="22" t="str">
        <f t="shared" si="122"/>
        <v/>
      </c>
      <c r="AK235" s="29"/>
      <c r="AL235" s="29"/>
      <c r="AM235" s="22" t="str">
        <f t="shared" si="123"/>
        <v/>
      </c>
    </row>
    <row r="236" spans="1:39" ht="18" customHeight="1" x14ac:dyDescent="0.35">
      <c r="A236" s="70">
        <f>'Energy - Master'!A235</f>
        <v>46255</v>
      </c>
      <c r="B236" s="29">
        <f t="shared" si="125"/>
        <v>0</v>
      </c>
      <c r="C236" s="29"/>
      <c r="D236" s="29"/>
      <c r="E236" s="22">
        <f t="shared" si="113"/>
        <v>0</v>
      </c>
      <c r="F236" s="22" t="str">
        <f t="shared" si="114"/>
        <v/>
      </c>
      <c r="G236" s="29">
        <f t="shared" si="126"/>
        <v>0</v>
      </c>
      <c r="H236" s="29"/>
      <c r="I236" s="29"/>
      <c r="J236" s="22">
        <f t="shared" si="115"/>
        <v>0</v>
      </c>
      <c r="K236" s="22" t="str">
        <f t="shared" si="116"/>
        <v/>
      </c>
      <c r="L236" s="29">
        <f t="shared" si="127"/>
        <v>0</v>
      </c>
      <c r="M236" s="29"/>
      <c r="N236" s="29"/>
      <c r="O236" s="22">
        <f t="shared" si="129"/>
        <v>0</v>
      </c>
      <c r="P236" s="22" t="str">
        <f t="shared" si="118"/>
        <v/>
      </c>
      <c r="Q236" s="29">
        <f t="shared" si="128"/>
        <v>800</v>
      </c>
      <c r="R236" s="29">
        <f t="shared" si="124"/>
        <v>800</v>
      </c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2">
        <f t="shared" si="119"/>
        <v>800</v>
      </c>
      <c r="AD236" s="22">
        <f t="shared" si="120"/>
        <v>0</v>
      </c>
      <c r="AE236" s="29"/>
      <c r="AF236" s="29"/>
      <c r="AG236" s="22" t="str">
        <f t="shared" si="121"/>
        <v/>
      </c>
      <c r="AH236" s="29"/>
      <c r="AI236" s="29"/>
      <c r="AJ236" s="22" t="str">
        <f t="shared" si="122"/>
        <v/>
      </c>
      <c r="AK236" s="29"/>
      <c r="AL236" s="29"/>
      <c r="AM236" s="22" t="str">
        <f t="shared" si="123"/>
        <v/>
      </c>
    </row>
    <row r="237" spans="1:39" ht="18" customHeight="1" x14ac:dyDescent="0.35">
      <c r="A237" s="70">
        <f>'Energy - Master'!A236</f>
        <v>46256</v>
      </c>
      <c r="B237" s="29">
        <f t="shared" si="125"/>
        <v>0</v>
      </c>
      <c r="C237" s="29"/>
      <c r="D237" s="29"/>
      <c r="E237" s="22">
        <f t="shared" si="113"/>
        <v>0</v>
      </c>
      <c r="F237" s="22" t="str">
        <f t="shared" si="114"/>
        <v/>
      </c>
      <c r="G237" s="29">
        <f t="shared" si="126"/>
        <v>0</v>
      </c>
      <c r="H237" s="29"/>
      <c r="I237" s="29"/>
      <c r="J237" s="22">
        <f t="shared" si="115"/>
        <v>0</v>
      </c>
      <c r="K237" s="22" t="str">
        <f t="shared" si="116"/>
        <v/>
      </c>
      <c r="L237" s="29">
        <f t="shared" si="127"/>
        <v>0</v>
      </c>
      <c r="M237" s="29"/>
      <c r="N237" s="29"/>
      <c r="O237" s="22">
        <f t="shared" si="129"/>
        <v>0</v>
      </c>
      <c r="P237" s="22" t="str">
        <f t="shared" si="118"/>
        <v/>
      </c>
      <c r="Q237" s="29">
        <f t="shared" si="128"/>
        <v>800</v>
      </c>
      <c r="R237" s="29">
        <f t="shared" si="124"/>
        <v>800</v>
      </c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2">
        <f t="shared" si="119"/>
        <v>800</v>
      </c>
      <c r="AD237" s="22">
        <f t="shared" si="120"/>
        <v>0</v>
      </c>
      <c r="AE237" s="29"/>
      <c r="AF237" s="29"/>
      <c r="AG237" s="22" t="str">
        <f t="shared" si="121"/>
        <v/>
      </c>
      <c r="AH237" s="29"/>
      <c r="AI237" s="29"/>
      <c r="AJ237" s="22" t="str">
        <f t="shared" si="122"/>
        <v/>
      </c>
      <c r="AK237" s="29"/>
      <c r="AL237" s="29"/>
      <c r="AM237" s="22" t="str">
        <f t="shared" si="123"/>
        <v/>
      </c>
    </row>
    <row r="238" spans="1:39" ht="18" customHeight="1" x14ac:dyDescent="0.35">
      <c r="A238" s="70">
        <f>'Energy - Master'!A237</f>
        <v>46257</v>
      </c>
      <c r="B238" s="29">
        <f t="shared" si="125"/>
        <v>0</v>
      </c>
      <c r="C238" s="29"/>
      <c r="D238" s="29"/>
      <c r="E238" s="22">
        <f t="shared" si="113"/>
        <v>0</v>
      </c>
      <c r="F238" s="22" t="str">
        <f t="shared" si="114"/>
        <v/>
      </c>
      <c r="G238" s="29">
        <f t="shared" si="126"/>
        <v>0</v>
      </c>
      <c r="H238" s="29"/>
      <c r="I238" s="29"/>
      <c r="J238" s="22">
        <f t="shared" si="115"/>
        <v>0</v>
      </c>
      <c r="K238" s="22" t="str">
        <f t="shared" si="116"/>
        <v/>
      </c>
      <c r="L238" s="29">
        <f t="shared" si="127"/>
        <v>0</v>
      </c>
      <c r="M238" s="29"/>
      <c r="N238" s="29"/>
      <c r="O238" s="22">
        <f t="shared" si="129"/>
        <v>0</v>
      </c>
      <c r="P238" s="22" t="str">
        <f t="shared" si="118"/>
        <v/>
      </c>
      <c r="Q238" s="29">
        <f t="shared" si="128"/>
        <v>800</v>
      </c>
      <c r="R238" s="29">
        <f t="shared" si="124"/>
        <v>800</v>
      </c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2">
        <f t="shared" si="119"/>
        <v>800</v>
      </c>
      <c r="AD238" s="22">
        <f t="shared" si="120"/>
        <v>0</v>
      </c>
      <c r="AE238" s="29"/>
      <c r="AF238" s="29"/>
      <c r="AG238" s="22" t="str">
        <f t="shared" si="121"/>
        <v/>
      </c>
      <c r="AH238" s="29"/>
      <c r="AI238" s="29"/>
      <c r="AJ238" s="22" t="str">
        <f t="shared" si="122"/>
        <v/>
      </c>
      <c r="AK238" s="29"/>
      <c r="AL238" s="29"/>
      <c r="AM238" s="22" t="str">
        <f t="shared" si="123"/>
        <v/>
      </c>
    </row>
    <row r="239" spans="1:39" ht="18" customHeight="1" x14ac:dyDescent="0.35">
      <c r="A239" s="70">
        <f>'Energy - Master'!A238</f>
        <v>46258</v>
      </c>
      <c r="B239" s="29">
        <f t="shared" si="125"/>
        <v>0</v>
      </c>
      <c r="C239" s="29"/>
      <c r="D239" s="29"/>
      <c r="E239" s="22">
        <f t="shared" si="113"/>
        <v>0</v>
      </c>
      <c r="F239" s="22" t="str">
        <f t="shared" si="114"/>
        <v/>
      </c>
      <c r="G239" s="29">
        <f t="shared" si="126"/>
        <v>0</v>
      </c>
      <c r="H239" s="29"/>
      <c r="I239" s="29"/>
      <c r="J239" s="22">
        <f t="shared" si="115"/>
        <v>0</v>
      </c>
      <c r="K239" s="22" t="str">
        <f t="shared" si="116"/>
        <v/>
      </c>
      <c r="L239" s="29">
        <f t="shared" si="127"/>
        <v>0</v>
      </c>
      <c r="M239" s="29"/>
      <c r="N239" s="29"/>
      <c r="O239" s="22">
        <f t="shared" si="129"/>
        <v>0</v>
      </c>
      <c r="P239" s="22" t="str">
        <f t="shared" si="118"/>
        <v/>
      </c>
      <c r="Q239" s="29">
        <f t="shared" si="128"/>
        <v>800</v>
      </c>
      <c r="R239" s="29">
        <f t="shared" si="124"/>
        <v>800</v>
      </c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2">
        <f t="shared" si="119"/>
        <v>800</v>
      </c>
      <c r="AD239" s="22">
        <f t="shared" si="120"/>
        <v>0</v>
      </c>
      <c r="AE239" s="29"/>
      <c r="AF239" s="29"/>
      <c r="AG239" s="22" t="str">
        <f t="shared" si="121"/>
        <v/>
      </c>
      <c r="AH239" s="29"/>
      <c r="AI239" s="29"/>
      <c r="AJ239" s="22" t="str">
        <f t="shared" si="122"/>
        <v/>
      </c>
      <c r="AK239" s="29"/>
      <c r="AL239" s="29"/>
      <c r="AM239" s="22" t="str">
        <f t="shared" si="123"/>
        <v/>
      </c>
    </row>
    <row r="240" spans="1:39" ht="18" customHeight="1" x14ac:dyDescent="0.35">
      <c r="A240" s="70">
        <f>'Energy - Master'!A239</f>
        <v>46259</v>
      </c>
      <c r="B240" s="29">
        <f t="shared" si="125"/>
        <v>0</v>
      </c>
      <c r="C240" s="29"/>
      <c r="D240" s="29"/>
      <c r="E240" s="22">
        <f t="shared" si="113"/>
        <v>0</v>
      </c>
      <c r="F240" s="22" t="str">
        <f t="shared" si="114"/>
        <v/>
      </c>
      <c r="G240" s="29">
        <f t="shared" si="126"/>
        <v>0</v>
      </c>
      <c r="H240" s="29"/>
      <c r="I240" s="29"/>
      <c r="J240" s="22">
        <f t="shared" si="115"/>
        <v>0</v>
      </c>
      <c r="K240" s="22" t="str">
        <f t="shared" si="116"/>
        <v/>
      </c>
      <c r="L240" s="29">
        <f t="shared" si="127"/>
        <v>0</v>
      </c>
      <c r="M240" s="29"/>
      <c r="N240" s="29"/>
      <c r="O240" s="22">
        <f t="shared" si="129"/>
        <v>0</v>
      </c>
      <c r="P240" s="22" t="str">
        <f t="shared" si="118"/>
        <v/>
      </c>
      <c r="Q240" s="29">
        <f t="shared" si="128"/>
        <v>800</v>
      </c>
      <c r="R240" s="29">
        <f t="shared" si="124"/>
        <v>800</v>
      </c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2">
        <f t="shared" si="119"/>
        <v>800</v>
      </c>
      <c r="AD240" s="22">
        <f t="shared" si="120"/>
        <v>0</v>
      </c>
      <c r="AE240" s="29"/>
      <c r="AF240" s="29"/>
      <c r="AG240" s="22" t="str">
        <f t="shared" si="121"/>
        <v/>
      </c>
      <c r="AH240" s="29"/>
      <c r="AI240" s="29"/>
      <c r="AJ240" s="22" t="str">
        <f t="shared" si="122"/>
        <v/>
      </c>
      <c r="AK240" s="29"/>
      <c r="AL240" s="29"/>
      <c r="AM240" s="22" t="str">
        <f t="shared" si="123"/>
        <v/>
      </c>
    </row>
    <row r="241" spans="1:39" ht="18" customHeight="1" x14ac:dyDescent="0.35">
      <c r="A241" s="70">
        <f>'Energy - Master'!A240</f>
        <v>46260</v>
      </c>
      <c r="B241" s="29">
        <f t="shared" si="125"/>
        <v>0</v>
      </c>
      <c r="C241" s="29"/>
      <c r="D241" s="29"/>
      <c r="E241" s="22">
        <f t="shared" si="113"/>
        <v>0</v>
      </c>
      <c r="F241" s="22" t="str">
        <f t="shared" si="114"/>
        <v/>
      </c>
      <c r="G241" s="29">
        <f t="shared" si="126"/>
        <v>0</v>
      </c>
      <c r="H241" s="29"/>
      <c r="I241" s="29"/>
      <c r="J241" s="22">
        <f t="shared" si="115"/>
        <v>0</v>
      </c>
      <c r="K241" s="22" t="str">
        <f t="shared" si="116"/>
        <v/>
      </c>
      <c r="L241" s="29">
        <f t="shared" si="127"/>
        <v>0</v>
      </c>
      <c r="M241" s="29"/>
      <c r="N241" s="29"/>
      <c r="O241" s="22">
        <f t="shared" si="129"/>
        <v>0</v>
      </c>
      <c r="P241" s="22" t="str">
        <f t="shared" si="118"/>
        <v/>
      </c>
      <c r="Q241" s="29">
        <f t="shared" si="128"/>
        <v>800</v>
      </c>
      <c r="R241" s="29">
        <f t="shared" si="124"/>
        <v>800</v>
      </c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2">
        <f t="shared" si="119"/>
        <v>800</v>
      </c>
      <c r="AD241" s="22">
        <f t="shared" si="120"/>
        <v>0</v>
      </c>
      <c r="AE241" s="29"/>
      <c r="AF241" s="29"/>
      <c r="AG241" s="22" t="str">
        <f t="shared" si="121"/>
        <v/>
      </c>
      <c r="AH241" s="29"/>
      <c r="AI241" s="29"/>
      <c r="AJ241" s="22" t="str">
        <f t="shared" si="122"/>
        <v/>
      </c>
      <c r="AK241" s="29"/>
      <c r="AL241" s="29"/>
      <c r="AM241" s="22" t="str">
        <f t="shared" si="123"/>
        <v/>
      </c>
    </row>
    <row r="242" spans="1:39" ht="18" customHeight="1" x14ac:dyDescent="0.35">
      <c r="A242" s="70">
        <f>'Energy - Master'!A241</f>
        <v>46261</v>
      </c>
      <c r="B242" s="29">
        <f t="shared" si="125"/>
        <v>0</v>
      </c>
      <c r="C242" s="29"/>
      <c r="D242" s="29"/>
      <c r="E242" s="22">
        <f t="shared" si="113"/>
        <v>0</v>
      </c>
      <c r="F242" s="22" t="str">
        <f t="shared" si="114"/>
        <v/>
      </c>
      <c r="G242" s="29">
        <f t="shared" si="126"/>
        <v>0</v>
      </c>
      <c r="H242" s="29"/>
      <c r="I242" s="29"/>
      <c r="J242" s="22">
        <f t="shared" si="115"/>
        <v>0</v>
      </c>
      <c r="K242" s="22" t="str">
        <f t="shared" si="116"/>
        <v/>
      </c>
      <c r="L242" s="29">
        <f t="shared" si="127"/>
        <v>0</v>
      </c>
      <c r="M242" s="29"/>
      <c r="N242" s="29"/>
      <c r="O242" s="22">
        <f t="shared" si="129"/>
        <v>0</v>
      </c>
      <c r="P242" s="22" t="str">
        <f t="shared" si="118"/>
        <v/>
      </c>
      <c r="Q242" s="29">
        <f t="shared" si="128"/>
        <v>800</v>
      </c>
      <c r="R242" s="29">
        <f t="shared" si="124"/>
        <v>800</v>
      </c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2">
        <f t="shared" si="119"/>
        <v>800</v>
      </c>
      <c r="AD242" s="22">
        <f t="shared" si="120"/>
        <v>0</v>
      </c>
      <c r="AE242" s="29"/>
      <c r="AF242" s="29"/>
      <c r="AG242" s="22" t="str">
        <f t="shared" si="121"/>
        <v/>
      </c>
      <c r="AH242" s="29"/>
      <c r="AI242" s="29"/>
      <c r="AJ242" s="22" t="str">
        <f t="shared" si="122"/>
        <v/>
      </c>
      <c r="AK242" s="29"/>
      <c r="AL242" s="29"/>
      <c r="AM242" s="22" t="str">
        <f t="shared" si="123"/>
        <v/>
      </c>
    </row>
    <row r="243" spans="1:39" ht="18" customHeight="1" x14ac:dyDescent="0.35">
      <c r="A243" s="70">
        <f>'Energy - Master'!A242</f>
        <v>46262</v>
      </c>
      <c r="B243" s="29">
        <f t="shared" si="125"/>
        <v>0</v>
      </c>
      <c r="C243" s="29"/>
      <c r="D243" s="29"/>
      <c r="E243" s="22">
        <f t="shared" si="113"/>
        <v>0</v>
      </c>
      <c r="F243" s="22" t="str">
        <f t="shared" si="114"/>
        <v/>
      </c>
      <c r="G243" s="29">
        <f t="shared" si="126"/>
        <v>0</v>
      </c>
      <c r="H243" s="29"/>
      <c r="I243" s="29"/>
      <c r="J243" s="22">
        <f t="shared" si="115"/>
        <v>0</v>
      </c>
      <c r="K243" s="22" t="str">
        <f t="shared" si="116"/>
        <v/>
      </c>
      <c r="L243" s="29">
        <f t="shared" si="127"/>
        <v>0</v>
      </c>
      <c r="M243" s="29"/>
      <c r="N243" s="29"/>
      <c r="O243" s="22">
        <f t="shared" si="129"/>
        <v>0</v>
      </c>
      <c r="P243" s="22" t="str">
        <f t="shared" si="118"/>
        <v/>
      </c>
      <c r="Q243" s="29">
        <f t="shared" si="128"/>
        <v>800</v>
      </c>
      <c r="R243" s="29">
        <f t="shared" si="124"/>
        <v>800</v>
      </c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2">
        <f t="shared" si="119"/>
        <v>800</v>
      </c>
      <c r="AD243" s="22">
        <f t="shared" si="120"/>
        <v>0</v>
      </c>
      <c r="AE243" s="29"/>
      <c r="AF243" s="29"/>
      <c r="AG243" s="22" t="str">
        <f t="shared" si="121"/>
        <v/>
      </c>
      <c r="AH243" s="29"/>
      <c r="AI243" s="29"/>
      <c r="AJ243" s="22" t="str">
        <f t="shared" si="122"/>
        <v/>
      </c>
      <c r="AK243" s="29"/>
      <c r="AL243" s="29"/>
      <c r="AM243" s="22" t="str">
        <f t="shared" si="123"/>
        <v/>
      </c>
    </row>
    <row r="244" spans="1:39" ht="18" customHeight="1" x14ac:dyDescent="0.35">
      <c r="A244" s="70">
        <f>'Energy - Master'!A243</f>
        <v>46263</v>
      </c>
      <c r="B244" s="29">
        <f t="shared" si="125"/>
        <v>0</v>
      </c>
      <c r="C244" s="29"/>
      <c r="D244" s="29"/>
      <c r="E244" s="22">
        <f t="shared" si="113"/>
        <v>0</v>
      </c>
      <c r="F244" s="22" t="str">
        <f t="shared" si="114"/>
        <v/>
      </c>
      <c r="G244" s="29">
        <f t="shared" si="126"/>
        <v>0</v>
      </c>
      <c r="H244" s="29"/>
      <c r="I244" s="29"/>
      <c r="J244" s="22">
        <f t="shared" si="115"/>
        <v>0</v>
      </c>
      <c r="K244" s="22" t="str">
        <f t="shared" si="116"/>
        <v/>
      </c>
      <c r="L244" s="29">
        <f t="shared" si="127"/>
        <v>0</v>
      </c>
      <c r="M244" s="29"/>
      <c r="N244" s="29"/>
      <c r="O244" s="22">
        <f t="shared" si="129"/>
        <v>0</v>
      </c>
      <c r="P244" s="22" t="str">
        <f t="shared" si="118"/>
        <v/>
      </c>
      <c r="Q244" s="29">
        <f t="shared" si="128"/>
        <v>800</v>
      </c>
      <c r="R244" s="29">
        <f t="shared" si="124"/>
        <v>800</v>
      </c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2">
        <f t="shared" si="119"/>
        <v>800</v>
      </c>
      <c r="AD244" s="22">
        <f t="shared" si="120"/>
        <v>0</v>
      </c>
      <c r="AE244" s="29"/>
      <c r="AF244" s="29"/>
      <c r="AG244" s="22" t="str">
        <f t="shared" si="121"/>
        <v/>
      </c>
      <c r="AH244" s="29"/>
      <c r="AI244" s="29"/>
      <c r="AJ244" s="22" t="str">
        <f t="shared" si="122"/>
        <v/>
      </c>
      <c r="AK244" s="29"/>
      <c r="AL244" s="29"/>
      <c r="AM244" s="22" t="str">
        <f t="shared" si="123"/>
        <v/>
      </c>
    </row>
    <row r="245" spans="1:39" ht="18" customHeight="1" x14ac:dyDescent="0.35">
      <c r="A245" s="70">
        <f>'Energy - Master'!A244</f>
        <v>46264</v>
      </c>
      <c r="B245" s="29">
        <f t="shared" si="125"/>
        <v>0</v>
      </c>
      <c r="C245" s="29"/>
      <c r="D245" s="29"/>
      <c r="E245" s="22">
        <f t="shared" si="113"/>
        <v>0</v>
      </c>
      <c r="F245" s="22" t="str">
        <f t="shared" si="114"/>
        <v/>
      </c>
      <c r="G245" s="29">
        <f t="shared" si="126"/>
        <v>0</v>
      </c>
      <c r="H245" s="29"/>
      <c r="I245" s="29"/>
      <c r="J245" s="22">
        <f t="shared" si="115"/>
        <v>0</v>
      </c>
      <c r="K245" s="22" t="str">
        <f t="shared" si="116"/>
        <v/>
      </c>
      <c r="L245" s="29">
        <f t="shared" si="127"/>
        <v>0</v>
      </c>
      <c r="M245" s="29"/>
      <c r="N245" s="29"/>
      <c r="O245" s="22">
        <f t="shared" si="129"/>
        <v>0</v>
      </c>
      <c r="P245" s="22" t="str">
        <f t="shared" si="118"/>
        <v/>
      </c>
      <c r="Q245" s="29">
        <f t="shared" si="128"/>
        <v>800</v>
      </c>
      <c r="R245" s="29">
        <f t="shared" si="124"/>
        <v>800</v>
      </c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2">
        <f t="shared" si="119"/>
        <v>800</v>
      </c>
      <c r="AD245" s="22">
        <f t="shared" si="120"/>
        <v>0</v>
      </c>
      <c r="AE245" s="29"/>
      <c r="AF245" s="29"/>
      <c r="AG245" s="22" t="str">
        <f t="shared" si="121"/>
        <v/>
      </c>
      <c r="AH245" s="29"/>
      <c r="AI245" s="29"/>
      <c r="AJ245" s="22" t="str">
        <f t="shared" si="122"/>
        <v/>
      </c>
      <c r="AK245" s="29"/>
      <c r="AL245" s="29"/>
      <c r="AM245" s="22" t="str">
        <f t="shared" si="123"/>
        <v/>
      </c>
    </row>
    <row r="246" spans="1:39" ht="18" customHeight="1" x14ac:dyDescent="0.35">
      <c r="A246" s="70">
        <f>'Energy - Master'!A245</f>
        <v>46265</v>
      </c>
      <c r="B246" s="29">
        <f t="shared" si="125"/>
        <v>0</v>
      </c>
      <c r="C246" s="29"/>
      <c r="D246" s="29"/>
      <c r="E246" s="22">
        <f t="shared" si="113"/>
        <v>0</v>
      </c>
      <c r="F246" s="22" t="str">
        <f t="shared" si="114"/>
        <v/>
      </c>
      <c r="G246" s="29">
        <f t="shared" si="126"/>
        <v>0</v>
      </c>
      <c r="H246" s="29"/>
      <c r="I246" s="29"/>
      <c r="J246" s="22">
        <f t="shared" si="115"/>
        <v>0</v>
      </c>
      <c r="K246" s="22" t="str">
        <f t="shared" si="116"/>
        <v/>
      </c>
      <c r="L246" s="29">
        <f t="shared" si="127"/>
        <v>0</v>
      </c>
      <c r="M246" s="29"/>
      <c r="N246" s="29"/>
      <c r="O246" s="22">
        <f t="shared" si="129"/>
        <v>0</v>
      </c>
      <c r="P246" s="22" t="str">
        <f t="shared" si="118"/>
        <v/>
      </c>
      <c r="Q246" s="29">
        <f t="shared" si="128"/>
        <v>800</v>
      </c>
      <c r="R246" s="29">
        <f t="shared" si="124"/>
        <v>800</v>
      </c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2">
        <f t="shared" si="119"/>
        <v>800</v>
      </c>
      <c r="AD246" s="22">
        <f t="shared" si="120"/>
        <v>0</v>
      </c>
      <c r="AE246" s="29"/>
      <c r="AF246" s="29"/>
      <c r="AG246" s="22" t="str">
        <f t="shared" si="121"/>
        <v/>
      </c>
      <c r="AH246" s="29"/>
      <c r="AI246" s="29"/>
      <c r="AJ246" s="22" t="str">
        <f t="shared" si="122"/>
        <v/>
      </c>
      <c r="AK246" s="29"/>
      <c r="AL246" s="29"/>
      <c r="AM246" s="22" t="str">
        <f t="shared" si="123"/>
        <v/>
      </c>
    </row>
    <row r="247" spans="1:39" ht="18" customHeight="1" x14ac:dyDescent="0.35">
      <c r="A247" s="70">
        <f>'Energy - Master'!A246</f>
        <v>46266</v>
      </c>
      <c r="B247" s="29">
        <f t="shared" si="125"/>
        <v>0</v>
      </c>
      <c r="C247" s="29"/>
      <c r="D247" s="29"/>
      <c r="E247" s="22">
        <f t="shared" si="113"/>
        <v>0</v>
      </c>
      <c r="F247" s="22" t="str">
        <f t="shared" si="114"/>
        <v/>
      </c>
      <c r="G247" s="29">
        <f t="shared" si="126"/>
        <v>0</v>
      </c>
      <c r="H247" s="29"/>
      <c r="I247" s="29"/>
      <c r="J247" s="22">
        <f t="shared" si="115"/>
        <v>0</v>
      </c>
      <c r="K247" s="22" t="str">
        <f t="shared" si="116"/>
        <v/>
      </c>
      <c r="L247" s="29">
        <f t="shared" si="127"/>
        <v>0</v>
      </c>
      <c r="M247" s="29"/>
      <c r="N247" s="29"/>
      <c r="O247" s="22">
        <f t="shared" si="129"/>
        <v>0</v>
      </c>
      <c r="P247" s="22" t="str">
        <f t="shared" si="118"/>
        <v/>
      </c>
      <c r="Q247" s="29">
        <f t="shared" si="128"/>
        <v>800</v>
      </c>
      <c r="R247" s="29">
        <f t="shared" si="124"/>
        <v>800</v>
      </c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2">
        <f t="shared" si="119"/>
        <v>800</v>
      </c>
      <c r="AD247" s="22">
        <f t="shared" si="120"/>
        <v>0</v>
      </c>
      <c r="AE247" s="29"/>
      <c r="AF247" s="29"/>
      <c r="AG247" s="22" t="str">
        <f t="shared" si="121"/>
        <v/>
      </c>
      <c r="AH247" s="29"/>
      <c r="AI247" s="29"/>
      <c r="AJ247" s="22" t="str">
        <f t="shared" si="122"/>
        <v/>
      </c>
      <c r="AK247" s="29"/>
      <c r="AL247" s="29"/>
      <c r="AM247" s="22" t="str">
        <f t="shared" si="123"/>
        <v/>
      </c>
    </row>
    <row r="248" spans="1:39" ht="18" customHeight="1" x14ac:dyDescent="0.35">
      <c r="A248" s="70">
        <f>'Energy - Master'!A247</f>
        <v>46267</v>
      </c>
      <c r="B248" s="29">
        <f t="shared" si="125"/>
        <v>0</v>
      </c>
      <c r="C248" s="29"/>
      <c r="D248" s="29"/>
      <c r="E248" s="22">
        <f t="shared" si="113"/>
        <v>0</v>
      </c>
      <c r="F248" s="22" t="str">
        <f t="shared" si="114"/>
        <v/>
      </c>
      <c r="G248" s="29">
        <f t="shared" si="126"/>
        <v>0</v>
      </c>
      <c r="H248" s="29"/>
      <c r="I248" s="29"/>
      <c r="J248" s="22">
        <f t="shared" si="115"/>
        <v>0</v>
      </c>
      <c r="K248" s="22" t="str">
        <f t="shared" si="116"/>
        <v/>
      </c>
      <c r="L248" s="29">
        <f t="shared" si="127"/>
        <v>0</v>
      </c>
      <c r="M248" s="29"/>
      <c r="N248" s="29"/>
      <c r="O248" s="22">
        <f t="shared" si="129"/>
        <v>0</v>
      </c>
      <c r="P248" s="22" t="str">
        <f t="shared" si="118"/>
        <v/>
      </c>
      <c r="Q248" s="29">
        <f t="shared" si="128"/>
        <v>800</v>
      </c>
      <c r="R248" s="29">
        <f t="shared" si="124"/>
        <v>800</v>
      </c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2">
        <f t="shared" si="119"/>
        <v>800</v>
      </c>
      <c r="AD248" s="22">
        <f t="shared" si="120"/>
        <v>0</v>
      </c>
      <c r="AE248" s="29"/>
      <c r="AF248" s="29"/>
      <c r="AG248" s="22" t="str">
        <f t="shared" si="121"/>
        <v/>
      </c>
      <c r="AH248" s="29"/>
      <c r="AI248" s="29"/>
      <c r="AJ248" s="22" t="str">
        <f t="shared" si="122"/>
        <v/>
      </c>
      <c r="AK248" s="29"/>
      <c r="AL248" s="29"/>
      <c r="AM248" s="22" t="str">
        <f t="shared" si="123"/>
        <v/>
      </c>
    </row>
    <row r="249" spans="1:39" ht="18" customHeight="1" x14ac:dyDescent="0.35">
      <c r="A249" s="70">
        <f>'Energy - Master'!A248</f>
        <v>46268</v>
      </c>
      <c r="B249" s="29">
        <f t="shared" si="125"/>
        <v>0</v>
      </c>
      <c r="C249" s="29"/>
      <c r="D249" s="29"/>
      <c r="E249" s="22">
        <f t="shared" si="113"/>
        <v>0</v>
      </c>
      <c r="F249" s="22" t="str">
        <f t="shared" si="114"/>
        <v/>
      </c>
      <c r="G249" s="29">
        <f t="shared" si="126"/>
        <v>0</v>
      </c>
      <c r="H249" s="29"/>
      <c r="I249" s="29"/>
      <c r="J249" s="22">
        <f t="shared" si="115"/>
        <v>0</v>
      </c>
      <c r="K249" s="22" t="str">
        <f t="shared" si="116"/>
        <v/>
      </c>
      <c r="L249" s="29">
        <f t="shared" si="127"/>
        <v>0</v>
      </c>
      <c r="M249" s="29"/>
      <c r="N249" s="29"/>
      <c r="O249" s="22">
        <f t="shared" si="129"/>
        <v>0</v>
      </c>
      <c r="P249" s="22" t="str">
        <f t="shared" si="118"/>
        <v/>
      </c>
      <c r="Q249" s="29">
        <f t="shared" si="128"/>
        <v>800</v>
      </c>
      <c r="R249" s="29">
        <f t="shared" si="124"/>
        <v>800</v>
      </c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2">
        <f t="shared" si="119"/>
        <v>800</v>
      </c>
      <c r="AD249" s="22">
        <f t="shared" si="120"/>
        <v>0</v>
      </c>
      <c r="AE249" s="29"/>
      <c r="AF249" s="29"/>
      <c r="AG249" s="22" t="str">
        <f t="shared" si="121"/>
        <v/>
      </c>
      <c r="AH249" s="29"/>
      <c r="AI249" s="29"/>
      <c r="AJ249" s="22" t="str">
        <f t="shared" si="122"/>
        <v/>
      </c>
      <c r="AK249" s="29"/>
      <c r="AL249" s="29"/>
      <c r="AM249" s="22" t="str">
        <f t="shared" si="123"/>
        <v/>
      </c>
    </row>
    <row r="250" spans="1:39" ht="18" customHeight="1" x14ac:dyDescent="0.35">
      <c r="A250" s="70">
        <f>'Energy - Master'!A249</f>
        <v>46269</v>
      </c>
      <c r="B250" s="29">
        <f t="shared" si="125"/>
        <v>0</v>
      </c>
      <c r="C250" s="29"/>
      <c r="D250" s="29"/>
      <c r="E250" s="22">
        <f t="shared" si="113"/>
        <v>0</v>
      </c>
      <c r="F250" s="22" t="str">
        <f t="shared" si="114"/>
        <v/>
      </c>
      <c r="G250" s="29">
        <f t="shared" si="126"/>
        <v>0</v>
      </c>
      <c r="H250" s="29"/>
      <c r="I250" s="29"/>
      <c r="J250" s="22">
        <f t="shared" si="115"/>
        <v>0</v>
      </c>
      <c r="K250" s="22" t="str">
        <f t="shared" si="116"/>
        <v/>
      </c>
      <c r="L250" s="29">
        <f t="shared" si="127"/>
        <v>0</v>
      </c>
      <c r="M250" s="29"/>
      <c r="N250" s="29"/>
      <c r="O250" s="22">
        <f t="shared" si="129"/>
        <v>0</v>
      </c>
      <c r="P250" s="22" t="str">
        <f t="shared" si="118"/>
        <v/>
      </c>
      <c r="Q250" s="29">
        <f t="shared" si="128"/>
        <v>800</v>
      </c>
      <c r="R250" s="29">
        <f t="shared" si="124"/>
        <v>800</v>
      </c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2">
        <f t="shared" si="119"/>
        <v>800</v>
      </c>
      <c r="AD250" s="22">
        <f t="shared" si="120"/>
        <v>0</v>
      </c>
      <c r="AE250" s="29"/>
      <c r="AF250" s="29"/>
      <c r="AG250" s="22" t="str">
        <f t="shared" si="121"/>
        <v/>
      </c>
      <c r="AH250" s="29"/>
      <c r="AI250" s="29"/>
      <c r="AJ250" s="22" t="str">
        <f t="shared" si="122"/>
        <v/>
      </c>
      <c r="AK250" s="29"/>
      <c r="AL250" s="29"/>
      <c r="AM250" s="22" t="str">
        <f t="shared" si="123"/>
        <v/>
      </c>
    </row>
    <row r="251" spans="1:39" ht="18" customHeight="1" x14ac:dyDescent="0.35">
      <c r="A251" s="70">
        <f>'Energy - Master'!A250</f>
        <v>46270</v>
      </c>
      <c r="B251" s="29">
        <f t="shared" si="125"/>
        <v>0</v>
      </c>
      <c r="C251" s="29"/>
      <c r="D251" s="29"/>
      <c r="E251" s="22">
        <f t="shared" si="113"/>
        <v>0</v>
      </c>
      <c r="F251" s="22" t="str">
        <f t="shared" si="114"/>
        <v/>
      </c>
      <c r="G251" s="29">
        <f t="shared" si="126"/>
        <v>0</v>
      </c>
      <c r="H251" s="29"/>
      <c r="I251" s="29"/>
      <c r="J251" s="22">
        <f t="shared" si="115"/>
        <v>0</v>
      </c>
      <c r="K251" s="22" t="str">
        <f t="shared" si="116"/>
        <v/>
      </c>
      <c r="L251" s="29">
        <f t="shared" si="127"/>
        <v>0</v>
      </c>
      <c r="M251" s="29"/>
      <c r="N251" s="29"/>
      <c r="O251" s="22">
        <f t="shared" si="129"/>
        <v>0</v>
      </c>
      <c r="P251" s="22" t="str">
        <f t="shared" si="118"/>
        <v/>
      </c>
      <c r="Q251" s="29">
        <f t="shared" si="128"/>
        <v>800</v>
      </c>
      <c r="R251" s="29">
        <f t="shared" si="124"/>
        <v>800</v>
      </c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2">
        <f t="shared" si="119"/>
        <v>800</v>
      </c>
      <c r="AD251" s="22">
        <f t="shared" si="120"/>
        <v>0</v>
      </c>
      <c r="AE251" s="29"/>
      <c r="AF251" s="29"/>
      <c r="AG251" s="22" t="str">
        <f t="shared" si="121"/>
        <v/>
      </c>
      <c r="AH251" s="29"/>
      <c r="AI251" s="29"/>
      <c r="AJ251" s="22" t="str">
        <f t="shared" si="122"/>
        <v/>
      </c>
      <c r="AK251" s="29"/>
      <c r="AL251" s="29"/>
      <c r="AM251" s="22" t="str">
        <f t="shared" si="123"/>
        <v/>
      </c>
    </row>
    <row r="252" spans="1:39" ht="18" customHeight="1" x14ac:dyDescent="0.35">
      <c r="A252" s="70">
        <f>'Energy - Master'!A251</f>
        <v>46271</v>
      </c>
      <c r="B252" s="29">
        <f t="shared" si="125"/>
        <v>0</v>
      </c>
      <c r="C252" s="29"/>
      <c r="D252" s="29"/>
      <c r="E252" s="22">
        <f t="shared" si="113"/>
        <v>0</v>
      </c>
      <c r="F252" s="22" t="str">
        <f t="shared" si="114"/>
        <v/>
      </c>
      <c r="G252" s="29">
        <f t="shared" si="126"/>
        <v>0</v>
      </c>
      <c r="H252" s="29"/>
      <c r="I252" s="29"/>
      <c r="J252" s="22">
        <f t="shared" si="115"/>
        <v>0</v>
      </c>
      <c r="K252" s="22" t="str">
        <f t="shared" si="116"/>
        <v/>
      </c>
      <c r="L252" s="29">
        <f t="shared" si="127"/>
        <v>0</v>
      </c>
      <c r="M252" s="29"/>
      <c r="N252" s="29"/>
      <c r="O252" s="22">
        <f t="shared" si="129"/>
        <v>0</v>
      </c>
      <c r="P252" s="22" t="str">
        <f t="shared" si="118"/>
        <v/>
      </c>
      <c r="Q252" s="29">
        <f t="shared" si="128"/>
        <v>800</v>
      </c>
      <c r="R252" s="29">
        <f t="shared" si="124"/>
        <v>800</v>
      </c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2">
        <f t="shared" si="119"/>
        <v>800</v>
      </c>
      <c r="AD252" s="22">
        <f t="shared" si="120"/>
        <v>0</v>
      </c>
      <c r="AE252" s="29"/>
      <c r="AF252" s="29"/>
      <c r="AG252" s="22" t="str">
        <f t="shared" si="121"/>
        <v/>
      </c>
      <c r="AH252" s="29"/>
      <c r="AI252" s="29"/>
      <c r="AJ252" s="22" t="str">
        <f t="shared" si="122"/>
        <v/>
      </c>
      <c r="AK252" s="29"/>
      <c r="AL252" s="29"/>
      <c r="AM252" s="22" t="str">
        <f t="shared" si="123"/>
        <v/>
      </c>
    </row>
    <row r="253" spans="1:39" ht="18" customHeight="1" x14ac:dyDescent="0.35">
      <c r="A253" s="70">
        <f>'Energy - Master'!A252</f>
        <v>46272</v>
      </c>
      <c r="B253" s="29">
        <f t="shared" si="125"/>
        <v>0</v>
      </c>
      <c r="C253" s="29"/>
      <c r="D253" s="29"/>
      <c r="E253" s="22">
        <f t="shared" si="113"/>
        <v>0</v>
      </c>
      <c r="F253" s="22" t="str">
        <f t="shared" si="114"/>
        <v/>
      </c>
      <c r="G253" s="29">
        <f t="shared" si="126"/>
        <v>0</v>
      </c>
      <c r="H253" s="29"/>
      <c r="I253" s="29"/>
      <c r="J253" s="22">
        <f t="shared" si="115"/>
        <v>0</v>
      </c>
      <c r="K253" s="22" t="str">
        <f t="shared" si="116"/>
        <v/>
      </c>
      <c r="L253" s="29">
        <f t="shared" si="127"/>
        <v>0</v>
      </c>
      <c r="M253" s="29"/>
      <c r="N253" s="29"/>
      <c r="O253" s="22">
        <f t="shared" si="129"/>
        <v>0</v>
      </c>
      <c r="P253" s="22" t="str">
        <f t="shared" si="118"/>
        <v/>
      </c>
      <c r="Q253" s="29">
        <f t="shared" si="128"/>
        <v>800</v>
      </c>
      <c r="R253" s="29">
        <f t="shared" si="124"/>
        <v>800</v>
      </c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2">
        <f t="shared" si="119"/>
        <v>800</v>
      </c>
      <c r="AD253" s="22">
        <f t="shared" si="120"/>
        <v>0</v>
      </c>
      <c r="AE253" s="29"/>
      <c r="AF253" s="29"/>
      <c r="AG253" s="22" t="str">
        <f t="shared" si="121"/>
        <v/>
      </c>
      <c r="AH253" s="29"/>
      <c r="AI253" s="29"/>
      <c r="AJ253" s="22" t="str">
        <f t="shared" si="122"/>
        <v/>
      </c>
      <c r="AK253" s="29"/>
      <c r="AL253" s="29"/>
      <c r="AM253" s="22" t="str">
        <f t="shared" si="123"/>
        <v/>
      </c>
    </row>
    <row r="254" spans="1:39" ht="18" customHeight="1" x14ac:dyDescent="0.35">
      <c r="A254" s="70">
        <f>'Energy - Master'!A253</f>
        <v>46273</v>
      </c>
      <c r="B254" s="29">
        <f t="shared" si="125"/>
        <v>0</v>
      </c>
      <c r="C254" s="29"/>
      <c r="D254" s="29"/>
      <c r="E254" s="22">
        <f t="shared" si="113"/>
        <v>0</v>
      </c>
      <c r="F254" s="22" t="str">
        <f t="shared" si="114"/>
        <v/>
      </c>
      <c r="G254" s="29">
        <f t="shared" si="126"/>
        <v>0</v>
      </c>
      <c r="H254" s="29"/>
      <c r="I254" s="29"/>
      <c r="J254" s="22">
        <f t="shared" si="115"/>
        <v>0</v>
      </c>
      <c r="K254" s="22" t="str">
        <f t="shared" si="116"/>
        <v/>
      </c>
      <c r="L254" s="29">
        <f t="shared" si="127"/>
        <v>0</v>
      </c>
      <c r="M254" s="29"/>
      <c r="N254" s="29"/>
      <c r="O254" s="22">
        <f t="shared" si="129"/>
        <v>0</v>
      </c>
      <c r="P254" s="22" t="str">
        <f t="shared" si="118"/>
        <v/>
      </c>
      <c r="Q254" s="29">
        <f t="shared" si="128"/>
        <v>800</v>
      </c>
      <c r="R254" s="29">
        <f t="shared" si="124"/>
        <v>800</v>
      </c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2">
        <f t="shared" si="119"/>
        <v>800</v>
      </c>
      <c r="AD254" s="22">
        <f t="shared" si="120"/>
        <v>0</v>
      </c>
      <c r="AE254" s="29"/>
      <c r="AF254" s="29"/>
      <c r="AG254" s="22" t="str">
        <f t="shared" si="121"/>
        <v/>
      </c>
      <c r="AH254" s="29"/>
      <c r="AI254" s="29"/>
      <c r="AJ254" s="22" t="str">
        <f t="shared" si="122"/>
        <v/>
      </c>
      <c r="AK254" s="29"/>
      <c r="AL254" s="29"/>
      <c r="AM254" s="22" t="str">
        <f t="shared" si="123"/>
        <v/>
      </c>
    </row>
    <row r="255" spans="1:39" ht="18" customHeight="1" x14ac:dyDescent="0.35">
      <c r="A255" s="70">
        <f>'Energy - Master'!A254</f>
        <v>46274</v>
      </c>
      <c r="B255" s="29">
        <f t="shared" si="125"/>
        <v>0</v>
      </c>
      <c r="C255" s="29"/>
      <c r="D255" s="29"/>
      <c r="E255" s="22">
        <f t="shared" si="113"/>
        <v>0</v>
      </c>
      <c r="F255" s="22" t="str">
        <f t="shared" si="114"/>
        <v/>
      </c>
      <c r="G255" s="29">
        <f t="shared" si="126"/>
        <v>0</v>
      </c>
      <c r="H255" s="29"/>
      <c r="I255" s="29"/>
      <c r="J255" s="22">
        <f t="shared" si="115"/>
        <v>0</v>
      </c>
      <c r="K255" s="22" t="str">
        <f t="shared" si="116"/>
        <v/>
      </c>
      <c r="L255" s="29">
        <f t="shared" si="127"/>
        <v>0</v>
      </c>
      <c r="M255" s="29"/>
      <c r="N255" s="29"/>
      <c r="O255" s="22">
        <f t="shared" si="129"/>
        <v>0</v>
      </c>
      <c r="P255" s="22" t="str">
        <f t="shared" si="118"/>
        <v/>
      </c>
      <c r="Q255" s="29">
        <f t="shared" si="128"/>
        <v>800</v>
      </c>
      <c r="R255" s="29">
        <f t="shared" si="124"/>
        <v>800</v>
      </c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2">
        <f t="shared" si="119"/>
        <v>800</v>
      </c>
      <c r="AD255" s="22">
        <f t="shared" si="120"/>
        <v>0</v>
      </c>
      <c r="AE255" s="29"/>
      <c r="AF255" s="29"/>
      <c r="AG255" s="22" t="str">
        <f t="shared" si="121"/>
        <v/>
      </c>
      <c r="AH255" s="29"/>
      <c r="AI255" s="29"/>
      <c r="AJ255" s="22" t="str">
        <f t="shared" si="122"/>
        <v/>
      </c>
      <c r="AK255" s="29"/>
      <c r="AL255" s="29"/>
      <c r="AM255" s="22" t="str">
        <f t="shared" si="123"/>
        <v/>
      </c>
    </row>
    <row r="256" spans="1:39" ht="18" customHeight="1" x14ac:dyDescent="0.35">
      <c r="A256" s="70">
        <f>'Energy - Master'!A255</f>
        <v>46275</v>
      </c>
      <c r="B256" s="29">
        <f t="shared" si="125"/>
        <v>0</v>
      </c>
      <c r="C256" s="29"/>
      <c r="D256" s="29"/>
      <c r="E256" s="22">
        <f t="shared" si="113"/>
        <v>0</v>
      </c>
      <c r="F256" s="22" t="str">
        <f t="shared" si="114"/>
        <v/>
      </c>
      <c r="G256" s="29">
        <f t="shared" si="126"/>
        <v>0</v>
      </c>
      <c r="H256" s="29"/>
      <c r="I256" s="29"/>
      <c r="J256" s="22">
        <f t="shared" si="115"/>
        <v>0</v>
      </c>
      <c r="K256" s="22" t="str">
        <f t="shared" si="116"/>
        <v/>
      </c>
      <c r="L256" s="29">
        <f t="shared" si="127"/>
        <v>0</v>
      </c>
      <c r="M256" s="29"/>
      <c r="N256" s="29"/>
      <c r="O256" s="22">
        <f t="shared" si="129"/>
        <v>0</v>
      </c>
      <c r="P256" s="22" t="str">
        <f t="shared" si="118"/>
        <v/>
      </c>
      <c r="Q256" s="29">
        <f t="shared" si="128"/>
        <v>800</v>
      </c>
      <c r="R256" s="29">
        <f t="shared" si="124"/>
        <v>800</v>
      </c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2">
        <f t="shared" si="119"/>
        <v>800</v>
      </c>
      <c r="AD256" s="22">
        <f t="shared" si="120"/>
        <v>0</v>
      </c>
      <c r="AE256" s="29"/>
      <c r="AF256" s="29"/>
      <c r="AG256" s="22" t="str">
        <f t="shared" si="121"/>
        <v/>
      </c>
      <c r="AH256" s="29"/>
      <c r="AI256" s="29"/>
      <c r="AJ256" s="22" t="str">
        <f t="shared" si="122"/>
        <v/>
      </c>
      <c r="AK256" s="29"/>
      <c r="AL256" s="29"/>
      <c r="AM256" s="22" t="str">
        <f t="shared" si="123"/>
        <v/>
      </c>
    </row>
    <row r="257" spans="1:39" ht="18" customHeight="1" x14ac:dyDescent="0.35">
      <c r="A257" s="70">
        <f>'Energy - Master'!A256</f>
        <v>46276</v>
      </c>
      <c r="B257" s="29">
        <f t="shared" si="125"/>
        <v>0</v>
      </c>
      <c r="C257" s="29"/>
      <c r="D257" s="29"/>
      <c r="E257" s="22">
        <f t="shared" si="113"/>
        <v>0</v>
      </c>
      <c r="F257" s="22" t="str">
        <f t="shared" si="114"/>
        <v/>
      </c>
      <c r="G257" s="29">
        <f t="shared" si="126"/>
        <v>0</v>
      </c>
      <c r="H257" s="29"/>
      <c r="I257" s="29"/>
      <c r="J257" s="22">
        <f t="shared" si="115"/>
        <v>0</v>
      </c>
      <c r="K257" s="22" t="str">
        <f t="shared" si="116"/>
        <v/>
      </c>
      <c r="L257" s="29">
        <f t="shared" si="127"/>
        <v>0</v>
      </c>
      <c r="M257" s="29"/>
      <c r="N257" s="29"/>
      <c r="O257" s="22">
        <f t="shared" si="129"/>
        <v>0</v>
      </c>
      <c r="P257" s="22" t="str">
        <f t="shared" si="118"/>
        <v/>
      </c>
      <c r="Q257" s="29">
        <f t="shared" si="128"/>
        <v>800</v>
      </c>
      <c r="R257" s="29">
        <f t="shared" si="124"/>
        <v>800</v>
      </c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2">
        <f t="shared" si="119"/>
        <v>800</v>
      </c>
      <c r="AD257" s="22">
        <f t="shared" si="120"/>
        <v>0</v>
      </c>
      <c r="AE257" s="29"/>
      <c r="AF257" s="29"/>
      <c r="AG257" s="22" t="str">
        <f t="shared" si="121"/>
        <v/>
      </c>
      <c r="AH257" s="29"/>
      <c r="AI257" s="29"/>
      <c r="AJ257" s="22" t="str">
        <f t="shared" si="122"/>
        <v/>
      </c>
      <c r="AK257" s="29"/>
      <c r="AL257" s="29"/>
      <c r="AM257" s="22" t="str">
        <f t="shared" si="123"/>
        <v/>
      </c>
    </row>
    <row r="258" spans="1:39" ht="18" customHeight="1" x14ac:dyDescent="0.35">
      <c r="A258" s="70">
        <f>'Energy - Master'!A257</f>
        <v>46277</v>
      </c>
      <c r="B258" s="29">
        <f t="shared" si="125"/>
        <v>0</v>
      </c>
      <c r="C258" s="29"/>
      <c r="D258" s="29"/>
      <c r="E258" s="22">
        <f t="shared" si="113"/>
        <v>0</v>
      </c>
      <c r="F258" s="22" t="str">
        <f t="shared" si="114"/>
        <v/>
      </c>
      <c r="G258" s="29">
        <f t="shared" si="126"/>
        <v>0</v>
      </c>
      <c r="H258" s="29"/>
      <c r="I258" s="29"/>
      <c r="J258" s="22">
        <f t="shared" si="115"/>
        <v>0</v>
      </c>
      <c r="K258" s="22" t="str">
        <f t="shared" si="116"/>
        <v/>
      </c>
      <c r="L258" s="29">
        <f t="shared" si="127"/>
        <v>0</v>
      </c>
      <c r="M258" s="29"/>
      <c r="N258" s="29"/>
      <c r="O258" s="22">
        <f t="shared" si="129"/>
        <v>0</v>
      </c>
      <c r="P258" s="22" t="str">
        <f t="shared" si="118"/>
        <v/>
      </c>
      <c r="Q258" s="29">
        <f t="shared" si="128"/>
        <v>800</v>
      </c>
      <c r="R258" s="29">
        <f t="shared" si="124"/>
        <v>800</v>
      </c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2">
        <f t="shared" si="119"/>
        <v>800</v>
      </c>
      <c r="AD258" s="22">
        <f t="shared" si="120"/>
        <v>0</v>
      </c>
      <c r="AE258" s="29"/>
      <c r="AF258" s="29"/>
      <c r="AG258" s="22" t="str">
        <f t="shared" si="121"/>
        <v/>
      </c>
      <c r="AH258" s="29"/>
      <c r="AI258" s="29"/>
      <c r="AJ258" s="22" t="str">
        <f t="shared" si="122"/>
        <v/>
      </c>
      <c r="AK258" s="29"/>
      <c r="AL258" s="29"/>
      <c r="AM258" s="22" t="str">
        <f t="shared" si="123"/>
        <v/>
      </c>
    </row>
    <row r="259" spans="1:39" ht="18" customHeight="1" x14ac:dyDescent="0.35">
      <c r="A259" s="70">
        <f>'Energy - Master'!A258</f>
        <v>46278</v>
      </c>
      <c r="B259" s="29">
        <f t="shared" si="125"/>
        <v>0</v>
      </c>
      <c r="C259" s="29"/>
      <c r="D259" s="29"/>
      <c r="E259" s="22">
        <f t="shared" si="113"/>
        <v>0</v>
      </c>
      <c r="F259" s="22" t="str">
        <f t="shared" si="114"/>
        <v/>
      </c>
      <c r="G259" s="29">
        <f t="shared" si="126"/>
        <v>0</v>
      </c>
      <c r="H259" s="29"/>
      <c r="I259" s="29"/>
      <c r="J259" s="22">
        <f t="shared" si="115"/>
        <v>0</v>
      </c>
      <c r="K259" s="22" t="str">
        <f t="shared" si="116"/>
        <v/>
      </c>
      <c r="L259" s="29">
        <f t="shared" si="127"/>
        <v>0</v>
      </c>
      <c r="M259" s="29"/>
      <c r="N259" s="29"/>
      <c r="O259" s="22">
        <f t="shared" si="129"/>
        <v>0</v>
      </c>
      <c r="P259" s="22" t="str">
        <f t="shared" si="118"/>
        <v/>
      </c>
      <c r="Q259" s="29">
        <f t="shared" si="128"/>
        <v>800</v>
      </c>
      <c r="R259" s="29">
        <f t="shared" si="124"/>
        <v>800</v>
      </c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2">
        <f t="shared" si="119"/>
        <v>800</v>
      </c>
      <c r="AD259" s="22">
        <f t="shared" si="120"/>
        <v>0</v>
      </c>
      <c r="AE259" s="29"/>
      <c r="AF259" s="29"/>
      <c r="AG259" s="22" t="str">
        <f t="shared" si="121"/>
        <v/>
      </c>
      <c r="AH259" s="29"/>
      <c r="AI259" s="29"/>
      <c r="AJ259" s="22" t="str">
        <f t="shared" si="122"/>
        <v/>
      </c>
      <c r="AK259" s="29"/>
      <c r="AL259" s="29"/>
      <c r="AM259" s="22" t="str">
        <f t="shared" si="123"/>
        <v/>
      </c>
    </row>
    <row r="260" spans="1:39" ht="18" customHeight="1" x14ac:dyDescent="0.35">
      <c r="A260" s="70">
        <f>'Energy - Master'!A259</f>
        <v>46279</v>
      </c>
      <c r="B260" s="29">
        <f t="shared" si="125"/>
        <v>0</v>
      </c>
      <c r="C260" s="29"/>
      <c r="D260" s="29"/>
      <c r="E260" s="22">
        <f t="shared" ref="E260:E323" si="130">IF(B260="","",B260-C260+IF(D260="",0,D260))</f>
        <v>0</v>
      </c>
      <c r="F260" s="22" t="str">
        <f t="shared" ref="F260:F323" si="131">IFERROR(IF(E260=0,"",AG260/E260),"")</f>
        <v/>
      </c>
      <c r="G260" s="29">
        <f t="shared" si="126"/>
        <v>0</v>
      </c>
      <c r="H260" s="29"/>
      <c r="I260" s="29"/>
      <c r="J260" s="22">
        <f t="shared" ref="J260:J323" si="132">IF(G260="","",G260-H260+IF(I260="",0,I260))</f>
        <v>0</v>
      </c>
      <c r="K260" s="22" t="str">
        <f t="shared" ref="K260:K323" si="133">IFERROR(IF(J260=0,"",AJ260/J260),"")</f>
        <v/>
      </c>
      <c r="L260" s="29">
        <f t="shared" si="127"/>
        <v>0</v>
      </c>
      <c r="M260" s="29"/>
      <c r="N260" s="29"/>
      <c r="O260" s="22">
        <f t="shared" ref="O260:O323" si="134">IF(L260="","",L260-M260+IF(N260="",0,N260))</f>
        <v>0</v>
      </c>
      <c r="P260" s="22" t="str">
        <f t="shared" ref="P260:P323" si="135">IFERROR(IF(O260=0,"",AM260/O260),"")</f>
        <v/>
      </c>
      <c r="Q260" s="29">
        <f t="shared" si="128"/>
        <v>800</v>
      </c>
      <c r="R260" s="29">
        <f t="shared" si="124"/>
        <v>800</v>
      </c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2">
        <f t="shared" ref="AC260:AC323" si="136">IF(R260="","",R260+U260+X260+AA260)</f>
        <v>800</v>
      </c>
      <c r="AD260" s="22">
        <f t="shared" ref="AD260:AD323" si="137">IF(E260="","",E260+IF(J260="",0,J260)+IF(O260="",0,O260))</f>
        <v>0</v>
      </c>
      <c r="AE260" s="29"/>
      <c r="AF260" s="29"/>
      <c r="AG260" s="22" t="str">
        <f t="shared" ref="AG260:AG323" si="138">IF(AE260="","",AF260-AE260)</f>
        <v/>
      </c>
      <c r="AH260" s="29"/>
      <c r="AI260" s="29"/>
      <c r="AJ260" s="22" t="str">
        <f t="shared" ref="AJ260:AJ323" si="139">IF(AH260="","",AI260-AH260)</f>
        <v/>
      </c>
      <c r="AK260" s="29"/>
      <c r="AL260" s="29"/>
      <c r="AM260" s="22" t="str">
        <f t="shared" ref="AM260:AM323" si="140">IF(AK260="","",AL260-AK260)</f>
        <v/>
      </c>
    </row>
    <row r="261" spans="1:39" ht="18" customHeight="1" x14ac:dyDescent="0.35">
      <c r="A261" s="70">
        <f>'Energy - Master'!A260</f>
        <v>46280</v>
      </c>
      <c r="B261" s="29">
        <f t="shared" si="125"/>
        <v>0</v>
      </c>
      <c r="C261" s="29"/>
      <c r="D261" s="29"/>
      <c r="E261" s="22">
        <f t="shared" si="130"/>
        <v>0</v>
      </c>
      <c r="F261" s="22" t="str">
        <f t="shared" si="131"/>
        <v/>
      </c>
      <c r="G261" s="29">
        <f t="shared" si="126"/>
        <v>0</v>
      </c>
      <c r="H261" s="29"/>
      <c r="I261" s="29"/>
      <c r="J261" s="22">
        <f t="shared" si="132"/>
        <v>0</v>
      </c>
      <c r="K261" s="22" t="str">
        <f t="shared" si="133"/>
        <v/>
      </c>
      <c r="L261" s="29">
        <f t="shared" si="127"/>
        <v>0</v>
      </c>
      <c r="M261" s="29"/>
      <c r="N261" s="29"/>
      <c r="O261" s="22">
        <f t="shared" si="134"/>
        <v>0</v>
      </c>
      <c r="P261" s="22" t="str">
        <f t="shared" si="135"/>
        <v/>
      </c>
      <c r="Q261" s="29">
        <f t="shared" si="128"/>
        <v>800</v>
      </c>
      <c r="R261" s="29">
        <f t="shared" ref="R261:R324" si="141">Q261+S261</f>
        <v>800</v>
      </c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2">
        <f t="shared" si="136"/>
        <v>800</v>
      </c>
      <c r="AD261" s="22">
        <f t="shared" si="137"/>
        <v>0</v>
      </c>
      <c r="AE261" s="29"/>
      <c r="AF261" s="29"/>
      <c r="AG261" s="22" t="str">
        <f t="shared" si="138"/>
        <v/>
      </c>
      <c r="AH261" s="29"/>
      <c r="AI261" s="29"/>
      <c r="AJ261" s="22" t="str">
        <f t="shared" si="139"/>
        <v/>
      </c>
      <c r="AK261" s="29"/>
      <c r="AL261" s="29"/>
      <c r="AM261" s="22" t="str">
        <f t="shared" si="140"/>
        <v/>
      </c>
    </row>
    <row r="262" spans="1:39" ht="18" customHeight="1" x14ac:dyDescent="0.35">
      <c r="A262" s="70">
        <f>'Energy - Master'!A261</f>
        <v>46281</v>
      </c>
      <c r="B262" s="29">
        <f t="shared" ref="B262:B325" si="142">C261</f>
        <v>0</v>
      </c>
      <c r="C262" s="29"/>
      <c r="D262" s="29"/>
      <c r="E262" s="22">
        <f t="shared" si="130"/>
        <v>0</v>
      </c>
      <c r="F262" s="22" t="str">
        <f t="shared" si="131"/>
        <v/>
      </c>
      <c r="G262" s="29">
        <f t="shared" ref="G262:G325" si="143">H261</f>
        <v>0</v>
      </c>
      <c r="H262" s="29"/>
      <c r="I262" s="29"/>
      <c r="J262" s="22">
        <f t="shared" si="132"/>
        <v>0</v>
      </c>
      <c r="K262" s="22" t="str">
        <f t="shared" si="133"/>
        <v/>
      </c>
      <c r="L262" s="29">
        <f t="shared" ref="L262:L325" si="144">M261</f>
        <v>0</v>
      </c>
      <c r="M262" s="29"/>
      <c r="N262" s="29"/>
      <c r="O262" s="22">
        <f t="shared" si="134"/>
        <v>0</v>
      </c>
      <c r="P262" s="22" t="str">
        <f t="shared" si="135"/>
        <v/>
      </c>
      <c r="Q262" s="29">
        <f t="shared" ref="Q262:Q325" si="145">R261</f>
        <v>800</v>
      </c>
      <c r="R262" s="29">
        <f t="shared" si="141"/>
        <v>800</v>
      </c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2">
        <f t="shared" si="136"/>
        <v>800</v>
      </c>
      <c r="AD262" s="22">
        <f t="shared" si="137"/>
        <v>0</v>
      </c>
      <c r="AE262" s="29"/>
      <c r="AF262" s="29"/>
      <c r="AG262" s="22" t="str">
        <f t="shared" si="138"/>
        <v/>
      </c>
      <c r="AH262" s="29"/>
      <c r="AI262" s="29"/>
      <c r="AJ262" s="22" t="str">
        <f t="shared" si="139"/>
        <v/>
      </c>
      <c r="AK262" s="29"/>
      <c r="AL262" s="29"/>
      <c r="AM262" s="22" t="str">
        <f t="shared" si="140"/>
        <v/>
      </c>
    </row>
    <row r="263" spans="1:39" ht="18" customHeight="1" x14ac:dyDescent="0.35">
      <c r="A263" s="70">
        <f>'Energy - Master'!A262</f>
        <v>46282</v>
      </c>
      <c r="B263" s="29">
        <f t="shared" si="142"/>
        <v>0</v>
      </c>
      <c r="C263" s="29"/>
      <c r="D263" s="29"/>
      <c r="E263" s="22">
        <f t="shared" si="130"/>
        <v>0</v>
      </c>
      <c r="F263" s="22" t="str">
        <f t="shared" si="131"/>
        <v/>
      </c>
      <c r="G263" s="29">
        <f t="shared" si="143"/>
        <v>0</v>
      </c>
      <c r="H263" s="29"/>
      <c r="I263" s="29"/>
      <c r="J263" s="22">
        <f t="shared" si="132"/>
        <v>0</v>
      </c>
      <c r="K263" s="22" t="str">
        <f t="shared" si="133"/>
        <v/>
      </c>
      <c r="L263" s="29">
        <f t="shared" si="144"/>
        <v>0</v>
      </c>
      <c r="M263" s="29"/>
      <c r="N263" s="29"/>
      <c r="O263" s="22">
        <f t="shared" si="134"/>
        <v>0</v>
      </c>
      <c r="P263" s="22" t="str">
        <f t="shared" si="135"/>
        <v/>
      </c>
      <c r="Q263" s="29">
        <f t="shared" si="145"/>
        <v>800</v>
      </c>
      <c r="R263" s="29">
        <f t="shared" si="141"/>
        <v>800</v>
      </c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2">
        <f t="shared" si="136"/>
        <v>800</v>
      </c>
      <c r="AD263" s="22">
        <f t="shared" si="137"/>
        <v>0</v>
      </c>
      <c r="AE263" s="29"/>
      <c r="AF263" s="29"/>
      <c r="AG263" s="22" t="str">
        <f t="shared" si="138"/>
        <v/>
      </c>
      <c r="AH263" s="29"/>
      <c r="AI263" s="29"/>
      <c r="AJ263" s="22" t="str">
        <f t="shared" si="139"/>
        <v/>
      </c>
      <c r="AK263" s="29"/>
      <c r="AL263" s="29"/>
      <c r="AM263" s="22" t="str">
        <f t="shared" si="140"/>
        <v/>
      </c>
    </row>
    <row r="264" spans="1:39" ht="18" customHeight="1" x14ac:dyDescent="0.35">
      <c r="A264" s="70">
        <f>'Energy - Master'!A263</f>
        <v>46283</v>
      </c>
      <c r="B264" s="29">
        <f t="shared" si="142"/>
        <v>0</v>
      </c>
      <c r="C264" s="29"/>
      <c r="D264" s="29"/>
      <c r="E264" s="22">
        <f t="shared" si="130"/>
        <v>0</v>
      </c>
      <c r="F264" s="22" t="str">
        <f t="shared" si="131"/>
        <v/>
      </c>
      <c r="G264" s="29">
        <f t="shared" si="143"/>
        <v>0</v>
      </c>
      <c r="H264" s="29"/>
      <c r="I264" s="29"/>
      <c r="J264" s="22">
        <f t="shared" si="132"/>
        <v>0</v>
      </c>
      <c r="K264" s="22" t="str">
        <f t="shared" si="133"/>
        <v/>
      </c>
      <c r="L264" s="29">
        <f t="shared" si="144"/>
        <v>0</v>
      </c>
      <c r="M264" s="29"/>
      <c r="N264" s="29"/>
      <c r="O264" s="22">
        <f t="shared" si="134"/>
        <v>0</v>
      </c>
      <c r="P264" s="22" t="str">
        <f t="shared" si="135"/>
        <v/>
      </c>
      <c r="Q264" s="29">
        <f t="shared" si="145"/>
        <v>800</v>
      </c>
      <c r="R264" s="29">
        <f t="shared" si="141"/>
        <v>800</v>
      </c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2">
        <f t="shared" si="136"/>
        <v>800</v>
      </c>
      <c r="AD264" s="22">
        <f t="shared" si="137"/>
        <v>0</v>
      </c>
      <c r="AE264" s="29"/>
      <c r="AF264" s="29"/>
      <c r="AG264" s="22" t="str">
        <f t="shared" si="138"/>
        <v/>
      </c>
      <c r="AH264" s="29"/>
      <c r="AI264" s="29"/>
      <c r="AJ264" s="22" t="str">
        <f t="shared" si="139"/>
        <v/>
      </c>
      <c r="AK264" s="29"/>
      <c r="AL264" s="29"/>
      <c r="AM264" s="22" t="str">
        <f t="shared" si="140"/>
        <v/>
      </c>
    </row>
    <row r="265" spans="1:39" ht="18" customHeight="1" x14ac:dyDescent="0.35">
      <c r="A265" s="70">
        <f>'Energy - Master'!A264</f>
        <v>46284</v>
      </c>
      <c r="B265" s="29">
        <f t="shared" si="142"/>
        <v>0</v>
      </c>
      <c r="C265" s="29"/>
      <c r="D265" s="29"/>
      <c r="E265" s="22">
        <f t="shared" si="130"/>
        <v>0</v>
      </c>
      <c r="F265" s="22" t="str">
        <f t="shared" si="131"/>
        <v/>
      </c>
      <c r="G265" s="29">
        <f t="shared" si="143"/>
        <v>0</v>
      </c>
      <c r="H265" s="29"/>
      <c r="I265" s="29"/>
      <c r="J265" s="22">
        <f t="shared" si="132"/>
        <v>0</v>
      </c>
      <c r="K265" s="22" t="str">
        <f t="shared" si="133"/>
        <v/>
      </c>
      <c r="L265" s="29">
        <f t="shared" si="144"/>
        <v>0</v>
      </c>
      <c r="M265" s="29"/>
      <c r="N265" s="29"/>
      <c r="O265" s="22">
        <f t="shared" si="134"/>
        <v>0</v>
      </c>
      <c r="P265" s="22" t="str">
        <f t="shared" si="135"/>
        <v/>
      </c>
      <c r="Q265" s="29">
        <f t="shared" si="145"/>
        <v>800</v>
      </c>
      <c r="R265" s="29">
        <f t="shared" si="141"/>
        <v>800</v>
      </c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2">
        <f t="shared" si="136"/>
        <v>800</v>
      </c>
      <c r="AD265" s="22">
        <f t="shared" si="137"/>
        <v>0</v>
      </c>
      <c r="AE265" s="29"/>
      <c r="AF265" s="29"/>
      <c r="AG265" s="22" t="str">
        <f t="shared" si="138"/>
        <v/>
      </c>
      <c r="AH265" s="29"/>
      <c r="AI265" s="29"/>
      <c r="AJ265" s="22" t="str">
        <f t="shared" si="139"/>
        <v/>
      </c>
      <c r="AK265" s="29"/>
      <c r="AL265" s="29"/>
      <c r="AM265" s="22" t="str">
        <f t="shared" si="140"/>
        <v/>
      </c>
    </row>
    <row r="266" spans="1:39" ht="18" customHeight="1" x14ac:dyDescent="0.35">
      <c r="A266" s="70">
        <f>'Energy - Master'!A265</f>
        <v>46285</v>
      </c>
      <c r="B266" s="29">
        <f t="shared" si="142"/>
        <v>0</v>
      </c>
      <c r="C266" s="29"/>
      <c r="D266" s="29"/>
      <c r="E266" s="22">
        <f t="shared" si="130"/>
        <v>0</v>
      </c>
      <c r="F266" s="22" t="str">
        <f t="shared" si="131"/>
        <v/>
      </c>
      <c r="G266" s="29">
        <f t="shared" si="143"/>
        <v>0</v>
      </c>
      <c r="H266" s="29"/>
      <c r="I266" s="29"/>
      <c r="J266" s="22">
        <f t="shared" si="132"/>
        <v>0</v>
      </c>
      <c r="K266" s="22" t="str">
        <f t="shared" si="133"/>
        <v/>
      </c>
      <c r="L266" s="29">
        <f t="shared" si="144"/>
        <v>0</v>
      </c>
      <c r="M266" s="29"/>
      <c r="N266" s="29"/>
      <c r="O266" s="22">
        <f t="shared" si="134"/>
        <v>0</v>
      </c>
      <c r="P266" s="22" t="str">
        <f t="shared" si="135"/>
        <v/>
      </c>
      <c r="Q266" s="29">
        <f t="shared" si="145"/>
        <v>800</v>
      </c>
      <c r="R266" s="29">
        <f t="shared" si="141"/>
        <v>800</v>
      </c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2">
        <f t="shared" si="136"/>
        <v>800</v>
      </c>
      <c r="AD266" s="22">
        <f t="shared" si="137"/>
        <v>0</v>
      </c>
      <c r="AE266" s="29"/>
      <c r="AF266" s="29"/>
      <c r="AG266" s="22" t="str">
        <f t="shared" si="138"/>
        <v/>
      </c>
      <c r="AH266" s="29"/>
      <c r="AI266" s="29"/>
      <c r="AJ266" s="22" t="str">
        <f t="shared" si="139"/>
        <v/>
      </c>
      <c r="AK266" s="29"/>
      <c r="AL266" s="29"/>
      <c r="AM266" s="22" t="str">
        <f t="shared" si="140"/>
        <v/>
      </c>
    </row>
    <row r="267" spans="1:39" ht="18" customHeight="1" x14ac:dyDescent="0.35">
      <c r="A267" s="70">
        <f>'Energy - Master'!A266</f>
        <v>46286</v>
      </c>
      <c r="B267" s="29">
        <f t="shared" si="142"/>
        <v>0</v>
      </c>
      <c r="C267" s="29"/>
      <c r="D267" s="29"/>
      <c r="E267" s="22">
        <f t="shared" si="130"/>
        <v>0</v>
      </c>
      <c r="F267" s="22" t="str">
        <f t="shared" si="131"/>
        <v/>
      </c>
      <c r="G267" s="29">
        <f t="shared" si="143"/>
        <v>0</v>
      </c>
      <c r="H267" s="29"/>
      <c r="I267" s="29"/>
      <c r="J267" s="22">
        <f t="shared" si="132"/>
        <v>0</v>
      </c>
      <c r="K267" s="22" t="str">
        <f t="shared" si="133"/>
        <v/>
      </c>
      <c r="L267" s="29">
        <f t="shared" si="144"/>
        <v>0</v>
      </c>
      <c r="M267" s="29"/>
      <c r="N267" s="29"/>
      <c r="O267" s="22">
        <f t="shared" si="134"/>
        <v>0</v>
      </c>
      <c r="P267" s="22" t="str">
        <f t="shared" si="135"/>
        <v/>
      </c>
      <c r="Q267" s="29">
        <f t="shared" si="145"/>
        <v>800</v>
      </c>
      <c r="R267" s="29">
        <f t="shared" si="141"/>
        <v>800</v>
      </c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2">
        <f t="shared" si="136"/>
        <v>800</v>
      </c>
      <c r="AD267" s="22">
        <f t="shared" si="137"/>
        <v>0</v>
      </c>
      <c r="AE267" s="29"/>
      <c r="AF267" s="29"/>
      <c r="AG267" s="22" t="str">
        <f t="shared" si="138"/>
        <v/>
      </c>
      <c r="AH267" s="29"/>
      <c r="AI267" s="29"/>
      <c r="AJ267" s="22" t="str">
        <f t="shared" si="139"/>
        <v/>
      </c>
      <c r="AK267" s="29"/>
      <c r="AL267" s="29"/>
      <c r="AM267" s="22" t="str">
        <f t="shared" si="140"/>
        <v/>
      </c>
    </row>
    <row r="268" spans="1:39" ht="18" customHeight="1" x14ac:dyDescent="0.35">
      <c r="A268" s="70">
        <f>'Energy - Master'!A267</f>
        <v>46287</v>
      </c>
      <c r="B268" s="29">
        <f t="shared" si="142"/>
        <v>0</v>
      </c>
      <c r="C268" s="29"/>
      <c r="D268" s="29"/>
      <c r="E268" s="22">
        <f t="shared" si="130"/>
        <v>0</v>
      </c>
      <c r="F268" s="22" t="str">
        <f t="shared" si="131"/>
        <v/>
      </c>
      <c r="G268" s="29">
        <f t="shared" si="143"/>
        <v>0</v>
      </c>
      <c r="H268" s="29"/>
      <c r="I268" s="29"/>
      <c r="J268" s="22">
        <f t="shared" si="132"/>
        <v>0</v>
      </c>
      <c r="K268" s="22" t="str">
        <f t="shared" si="133"/>
        <v/>
      </c>
      <c r="L268" s="29">
        <f t="shared" si="144"/>
        <v>0</v>
      </c>
      <c r="M268" s="29"/>
      <c r="N268" s="29"/>
      <c r="O268" s="22">
        <f t="shared" si="134"/>
        <v>0</v>
      </c>
      <c r="P268" s="22" t="str">
        <f t="shared" si="135"/>
        <v/>
      </c>
      <c r="Q268" s="29">
        <f t="shared" si="145"/>
        <v>800</v>
      </c>
      <c r="R268" s="29">
        <f t="shared" si="141"/>
        <v>800</v>
      </c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2">
        <f t="shared" si="136"/>
        <v>800</v>
      </c>
      <c r="AD268" s="22">
        <f t="shared" si="137"/>
        <v>0</v>
      </c>
      <c r="AE268" s="29"/>
      <c r="AF268" s="29"/>
      <c r="AG268" s="22" t="str">
        <f t="shared" si="138"/>
        <v/>
      </c>
      <c r="AH268" s="29"/>
      <c r="AI268" s="29"/>
      <c r="AJ268" s="22" t="str">
        <f t="shared" si="139"/>
        <v/>
      </c>
      <c r="AK268" s="29"/>
      <c r="AL268" s="29"/>
      <c r="AM268" s="22" t="str">
        <f t="shared" si="140"/>
        <v/>
      </c>
    </row>
    <row r="269" spans="1:39" ht="18" customHeight="1" x14ac:dyDescent="0.35">
      <c r="A269" s="70">
        <f>'Energy - Master'!A268</f>
        <v>46288</v>
      </c>
      <c r="B269" s="29">
        <f t="shared" si="142"/>
        <v>0</v>
      </c>
      <c r="C269" s="29"/>
      <c r="D269" s="29"/>
      <c r="E269" s="22">
        <f t="shared" si="130"/>
        <v>0</v>
      </c>
      <c r="F269" s="22" t="str">
        <f t="shared" si="131"/>
        <v/>
      </c>
      <c r="G269" s="29">
        <f t="shared" si="143"/>
        <v>0</v>
      </c>
      <c r="H269" s="29"/>
      <c r="I269" s="29"/>
      <c r="J269" s="22">
        <f t="shared" si="132"/>
        <v>0</v>
      </c>
      <c r="K269" s="22" t="str">
        <f t="shared" si="133"/>
        <v/>
      </c>
      <c r="L269" s="29">
        <f t="shared" si="144"/>
        <v>0</v>
      </c>
      <c r="M269" s="29"/>
      <c r="N269" s="29"/>
      <c r="O269" s="22">
        <f t="shared" si="134"/>
        <v>0</v>
      </c>
      <c r="P269" s="22" t="str">
        <f t="shared" si="135"/>
        <v/>
      </c>
      <c r="Q269" s="29">
        <f t="shared" si="145"/>
        <v>800</v>
      </c>
      <c r="R269" s="29">
        <f t="shared" si="141"/>
        <v>800</v>
      </c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2">
        <f t="shared" si="136"/>
        <v>800</v>
      </c>
      <c r="AD269" s="22">
        <f t="shared" si="137"/>
        <v>0</v>
      </c>
      <c r="AE269" s="29"/>
      <c r="AF269" s="29"/>
      <c r="AG269" s="22" t="str">
        <f t="shared" si="138"/>
        <v/>
      </c>
      <c r="AH269" s="29"/>
      <c r="AI269" s="29"/>
      <c r="AJ269" s="22" t="str">
        <f t="shared" si="139"/>
        <v/>
      </c>
      <c r="AK269" s="29"/>
      <c r="AL269" s="29"/>
      <c r="AM269" s="22" t="str">
        <f t="shared" si="140"/>
        <v/>
      </c>
    </row>
    <row r="270" spans="1:39" ht="18" customHeight="1" x14ac:dyDescent="0.35">
      <c r="A270" s="70">
        <f>'Energy - Master'!A269</f>
        <v>46289</v>
      </c>
      <c r="B270" s="29">
        <f t="shared" si="142"/>
        <v>0</v>
      </c>
      <c r="C270" s="29"/>
      <c r="D270" s="29"/>
      <c r="E270" s="22">
        <f t="shared" si="130"/>
        <v>0</v>
      </c>
      <c r="F270" s="22" t="str">
        <f t="shared" si="131"/>
        <v/>
      </c>
      <c r="G270" s="29">
        <f t="shared" si="143"/>
        <v>0</v>
      </c>
      <c r="H270" s="29"/>
      <c r="I270" s="29"/>
      <c r="J270" s="22">
        <f t="shared" si="132"/>
        <v>0</v>
      </c>
      <c r="K270" s="22" t="str">
        <f t="shared" si="133"/>
        <v/>
      </c>
      <c r="L270" s="29">
        <f t="shared" si="144"/>
        <v>0</v>
      </c>
      <c r="M270" s="29"/>
      <c r="N270" s="29"/>
      <c r="O270" s="22">
        <f t="shared" si="134"/>
        <v>0</v>
      </c>
      <c r="P270" s="22" t="str">
        <f t="shared" si="135"/>
        <v/>
      </c>
      <c r="Q270" s="29">
        <f t="shared" si="145"/>
        <v>800</v>
      </c>
      <c r="R270" s="29">
        <f t="shared" si="141"/>
        <v>800</v>
      </c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2">
        <f t="shared" si="136"/>
        <v>800</v>
      </c>
      <c r="AD270" s="22">
        <f t="shared" si="137"/>
        <v>0</v>
      </c>
      <c r="AE270" s="29"/>
      <c r="AF270" s="29"/>
      <c r="AG270" s="22" t="str">
        <f t="shared" si="138"/>
        <v/>
      </c>
      <c r="AH270" s="29"/>
      <c r="AI270" s="29"/>
      <c r="AJ270" s="22" t="str">
        <f t="shared" si="139"/>
        <v/>
      </c>
      <c r="AK270" s="29"/>
      <c r="AL270" s="29"/>
      <c r="AM270" s="22" t="str">
        <f t="shared" si="140"/>
        <v/>
      </c>
    </row>
    <row r="271" spans="1:39" ht="18" customHeight="1" x14ac:dyDescent="0.35">
      <c r="A271" s="70">
        <f>'Energy - Master'!A270</f>
        <v>46290</v>
      </c>
      <c r="B271" s="29">
        <f t="shared" si="142"/>
        <v>0</v>
      </c>
      <c r="C271" s="29"/>
      <c r="D271" s="29"/>
      <c r="E271" s="22">
        <f t="shared" si="130"/>
        <v>0</v>
      </c>
      <c r="F271" s="22" t="str">
        <f t="shared" si="131"/>
        <v/>
      </c>
      <c r="G271" s="29">
        <f t="shared" si="143"/>
        <v>0</v>
      </c>
      <c r="H271" s="29"/>
      <c r="I271" s="29"/>
      <c r="J271" s="22">
        <f t="shared" si="132"/>
        <v>0</v>
      </c>
      <c r="K271" s="22" t="str">
        <f t="shared" si="133"/>
        <v/>
      </c>
      <c r="L271" s="29">
        <f t="shared" si="144"/>
        <v>0</v>
      </c>
      <c r="M271" s="29"/>
      <c r="N271" s="29"/>
      <c r="O271" s="22">
        <f t="shared" si="134"/>
        <v>0</v>
      </c>
      <c r="P271" s="22" t="str">
        <f t="shared" si="135"/>
        <v/>
      </c>
      <c r="Q271" s="29">
        <f t="shared" si="145"/>
        <v>800</v>
      </c>
      <c r="R271" s="29">
        <f t="shared" si="141"/>
        <v>800</v>
      </c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2">
        <f t="shared" si="136"/>
        <v>800</v>
      </c>
      <c r="AD271" s="22">
        <f t="shared" si="137"/>
        <v>0</v>
      </c>
      <c r="AE271" s="29"/>
      <c r="AF271" s="29"/>
      <c r="AG271" s="22" t="str">
        <f t="shared" si="138"/>
        <v/>
      </c>
      <c r="AH271" s="29"/>
      <c r="AI271" s="29"/>
      <c r="AJ271" s="22" t="str">
        <f t="shared" si="139"/>
        <v/>
      </c>
      <c r="AK271" s="29"/>
      <c r="AL271" s="29"/>
      <c r="AM271" s="22" t="str">
        <f t="shared" si="140"/>
        <v/>
      </c>
    </row>
    <row r="272" spans="1:39" ht="18" customHeight="1" x14ac:dyDescent="0.35">
      <c r="A272" s="70">
        <f>'Energy - Master'!A271</f>
        <v>46291</v>
      </c>
      <c r="B272" s="29">
        <f t="shared" si="142"/>
        <v>0</v>
      </c>
      <c r="C272" s="29"/>
      <c r="D272" s="29"/>
      <c r="E272" s="22">
        <f t="shared" si="130"/>
        <v>0</v>
      </c>
      <c r="F272" s="22" t="str">
        <f t="shared" si="131"/>
        <v/>
      </c>
      <c r="G272" s="29">
        <f t="shared" si="143"/>
        <v>0</v>
      </c>
      <c r="H272" s="29"/>
      <c r="I272" s="29"/>
      <c r="J272" s="22">
        <f t="shared" si="132"/>
        <v>0</v>
      </c>
      <c r="K272" s="22" t="str">
        <f t="shared" si="133"/>
        <v/>
      </c>
      <c r="L272" s="29">
        <f t="shared" si="144"/>
        <v>0</v>
      </c>
      <c r="M272" s="29"/>
      <c r="N272" s="29"/>
      <c r="O272" s="22">
        <f t="shared" si="134"/>
        <v>0</v>
      </c>
      <c r="P272" s="22" t="str">
        <f t="shared" si="135"/>
        <v/>
      </c>
      <c r="Q272" s="29">
        <f t="shared" si="145"/>
        <v>800</v>
      </c>
      <c r="R272" s="29">
        <f t="shared" si="141"/>
        <v>800</v>
      </c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2">
        <f t="shared" si="136"/>
        <v>800</v>
      </c>
      <c r="AD272" s="22">
        <f t="shared" si="137"/>
        <v>0</v>
      </c>
      <c r="AE272" s="29"/>
      <c r="AF272" s="29"/>
      <c r="AG272" s="22" t="str">
        <f t="shared" si="138"/>
        <v/>
      </c>
      <c r="AH272" s="29"/>
      <c r="AI272" s="29"/>
      <c r="AJ272" s="22" t="str">
        <f t="shared" si="139"/>
        <v/>
      </c>
      <c r="AK272" s="29"/>
      <c r="AL272" s="29"/>
      <c r="AM272" s="22" t="str">
        <f t="shared" si="140"/>
        <v/>
      </c>
    </row>
    <row r="273" spans="1:39" ht="18" customHeight="1" x14ac:dyDescent="0.35">
      <c r="A273" s="70">
        <f>'Energy - Master'!A272</f>
        <v>46292</v>
      </c>
      <c r="B273" s="29">
        <f t="shared" si="142"/>
        <v>0</v>
      </c>
      <c r="C273" s="29"/>
      <c r="D273" s="29"/>
      <c r="E273" s="22">
        <f t="shared" si="130"/>
        <v>0</v>
      </c>
      <c r="F273" s="22" t="str">
        <f t="shared" si="131"/>
        <v/>
      </c>
      <c r="G273" s="29">
        <f t="shared" si="143"/>
        <v>0</v>
      </c>
      <c r="H273" s="29"/>
      <c r="I273" s="29"/>
      <c r="J273" s="22">
        <f t="shared" si="132"/>
        <v>0</v>
      </c>
      <c r="K273" s="22" t="str">
        <f t="shared" si="133"/>
        <v/>
      </c>
      <c r="L273" s="29">
        <f t="shared" si="144"/>
        <v>0</v>
      </c>
      <c r="M273" s="29"/>
      <c r="N273" s="29"/>
      <c r="O273" s="22">
        <f t="shared" si="134"/>
        <v>0</v>
      </c>
      <c r="P273" s="22" t="str">
        <f t="shared" si="135"/>
        <v/>
      </c>
      <c r="Q273" s="29">
        <f t="shared" si="145"/>
        <v>800</v>
      </c>
      <c r="R273" s="29">
        <f t="shared" si="141"/>
        <v>800</v>
      </c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2">
        <f t="shared" si="136"/>
        <v>800</v>
      </c>
      <c r="AD273" s="22">
        <f t="shared" si="137"/>
        <v>0</v>
      </c>
      <c r="AE273" s="29"/>
      <c r="AF273" s="29"/>
      <c r="AG273" s="22" t="str">
        <f t="shared" si="138"/>
        <v/>
      </c>
      <c r="AH273" s="29"/>
      <c r="AI273" s="29"/>
      <c r="AJ273" s="22" t="str">
        <f t="shared" si="139"/>
        <v/>
      </c>
      <c r="AK273" s="29"/>
      <c r="AL273" s="29"/>
      <c r="AM273" s="22" t="str">
        <f t="shared" si="140"/>
        <v/>
      </c>
    </row>
    <row r="274" spans="1:39" ht="18" customHeight="1" x14ac:dyDescent="0.35">
      <c r="A274" s="70">
        <f>'Energy - Master'!A273</f>
        <v>46293</v>
      </c>
      <c r="B274" s="29">
        <f t="shared" si="142"/>
        <v>0</v>
      </c>
      <c r="C274" s="29"/>
      <c r="D274" s="29"/>
      <c r="E274" s="22">
        <f t="shared" si="130"/>
        <v>0</v>
      </c>
      <c r="F274" s="22" t="str">
        <f t="shared" si="131"/>
        <v/>
      </c>
      <c r="G274" s="29">
        <f t="shared" si="143"/>
        <v>0</v>
      </c>
      <c r="H274" s="29"/>
      <c r="I274" s="29"/>
      <c r="J274" s="22">
        <f t="shared" si="132"/>
        <v>0</v>
      </c>
      <c r="K274" s="22" t="str">
        <f t="shared" si="133"/>
        <v/>
      </c>
      <c r="L274" s="29">
        <f t="shared" si="144"/>
        <v>0</v>
      </c>
      <c r="M274" s="29"/>
      <c r="N274" s="29"/>
      <c r="O274" s="22">
        <f t="shared" si="134"/>
        <v>0</v>
      </c>
      <c r="P274" s="22" t="str">
        <f t="shared" si="135"/>
        <v/>
      </c>
      <c r="Q274" s="29">
        <f t="shared" si="145"/>
        <v>800</v>
      </c>
      <c r="R274" s="29">
        <f t="shared" si="141"/>
        <v>800</v>
      </c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2">
        <f t="shared" si="136"/>
        <v>800</v>
      </c>
      <c r="AD274" s="22">
        <f t="shared" si="137"/>
        <v>0</v>
      </c>
      <c r="AE274" s="29"/>
      <c r="AF274" s="29"/>
      <c r="AG274" s="22" t="str">
        <f t="shared" si="138"/>
        <v/>
      </c>
      <c r="AH274" s="29"/>
      <c r="AI274" s="29"/>
      <c r="AJ274" s="22" t="str">
        <f t="shared" si="139"/>
        <v/>
      </c>
      <c r="AK274" s="29"/>
      <c r="AL274" s="29"/>
      <c r="AM274" s="22" t="str">
        <f t="shared" si="140"/>
        <v/>
      </c>
    </row>
    <row r="275" spans="1:39" ht="18" customHeight="1" x14ac:dyDescent="0.35">
      <c r="A275" s="70">
        <f>'Energy - Master'!A274</f>
        <v>46294</v>
      </c>
      <c r="B275" s="29">
        <f t="shared" si="142"/>
        <v>0</v>
      </c>
      <c r="C275" s="29"/>
      <c r="D275" s="29"/>
      <c r="E275" s="22">
        <f t="shared" si="130"/>
        <v>0</v>
      </c>
      <c r="F275" s="22" t="str">
        <f t="shared" si="131"/>
        <v/>
      </c>
      <c r="G275" s="29">
        <f t="shared" si="143"/>
        <v>0</v>
      </c>
      <c r="H275" s="29"/>
      <c r="I275" s="29"/>
      <c r="J275" s="22">
        <f t="shared" si="132"/>
        <v>0</v>
      </c>
      <c r="K275" s="22" t="str">
        <f t="shared" si="133"/>
        <v/>
      </c>
      <c r="L275" s="29">
        <f t="shared" si="144"/>
        <v>0</v>
      </c>
      <c r="M275" s="29"/>
      <c r="N275" s="29"/>
      <c r="O275" s="22">
        <f t="shared" si="134"/>
        <v>0</v>
      </c>
      <c r="P275" s="22" t="str">
        <f t="shared" si="135"/>
        <v/>
      </c>
      <c r="Q275" s="29">
        <f t="shared" si="145"/>
        <v>800</v>
      </c>
      <c r="R275" s="29">
        <f t="shared" si="141"/>
        <v>800</v>
      </c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2">
        <f t="shared" si="136"/>
        <v>800</v>
      </c>
      <c r="AD275" s="22">
        <f t="shared" si="137"/>
        <v>0</v>
      </c>
      <c r="AE275" s="29"/>
      <c r="AF275" s="29"/>
      <c r="AG275" s="22" t="str">
        <f t="shared" si="138"/>
        <v/>
      </c>
      <c r="AH275" s="29"/>
      <c r="AI275" s="29"/>
      <c r="AJ275" s="22" t="str">
        <f t="shared" si="139"/>
        <v/>
      </c>
      <c r="AK275" s="29"/>
      <c r="AL275" s="29"/>
      <c r="AM275" s="22" t="str">
        <f t="shared" si="140"/>
        <v/>
      </c>
    </row>
    <row r="276" spans="1:39" ht="18" customHeight="1" x14ac:dyDescent="0.35">
      <c r="A276" s="70">
        <f>'Energy - Master'!A275</f>
        <v>46295</v>
      </c>
      <c r="B276" s="29">
        <f t="shared" si="142"/>
        <v>0</v>
      </c>
      <c r="C276" s="29"/>
      <c r="D276" s="29"/>
      <c r="E276" s="22">
        <f t="shared" si="130"/>
        <v>0</v>
      </c>
      <c r="F276" s="22" t="str">
        <f t="shared" si="131"/>
        <v/>
      </c>
      <c r="G276" s="29">
        <f t="shared" si="143"/>
        <v>0</v>
      </c>
      <c r="H276" s="29"/>
      <c r="I276" s="29"/>
      <c r="J276" s="22">
        <f t="shared" si="132"/>
        <v>0</v>
      </c>
      <c r="K276" s="22" t="str">
        <f t="shared" si="133"/>
        <v/>
      </c>
      <c r="L276" s="29">
        <f t="shared" si="144"/>
        <v>0</v>
      </c>
      <c r="M276" s="29"/>
      <c r="N276" s="29"/>
      <c r="O276" s="22">
        <f t="shared" si="134"/>
        <v>0</v>
      </c>
      <c r="P276" s="22" t="str">
        <f t="shared" si="135"/>
        <v/>
      </c>
      <c r="Q276" s="29">
        <f t="shared" si="145"/>
        <v>800</v>
      </c>
      <c r="R276" s="29">
        <f t="shared" si="141"/>
        <v>800</v>
      </c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2">
        <f t="shared" si="136"/>
        <v>800</v>
      </c>
      <c r="AD276" s="22">
        <f t="shared" si="137"/>
        <v>0</v>
      </c>
      <c r="AE276" s="29"/>
      <c r="AF276" s="29"/>
      <c r="AG276" s="22" t="str">
        <f t="shared" si="138"/>
        <v/>
      </c>
      <c r="AH276" s="29"/>
      <c r="AI276" s="29"/>
      <c r="AJ276" s="22" t="str">
        <f t="shared" si="139"/>
        <v/>
      </c>
      <c r="AK276" s="29"/>
      <c r="AL276" s="29"/>
      <c r="AM276" s="22" t="str">
        <f t="shared" si="140"/>
        <v/>
      </c>
    </row>
    <row r="277" spans="1:39" ht="18" customHeight="1" x14ac:dyDescent="0.35">
      <c r="A277" s="70">
        <f>'Energy - Master'!A276</f>
        <v>46296</v>
      </c>
      <c r="B277" s="29">
        <f t="shared" si="142"/>
        <v>0</v>
      </c>
      <c r="C277" s="29"/>
      <c r="D277" s="29"/>
      <c r="E277" s="22">
        <f t="shared" si="130"/>
        <v>0</v>
      </c>
      <c r="F277" s="22" t="str">
        <f t="shared" si="131"/>
        <v/>
      </c>
      <c r="G277" s="29">
        <f t="shared" si="143"/>
        <v>0</v>
      </c>
      <c r="H277" s="29"/>
      <c r="I277" s="29"/>
      <c r="J277" s="22">
        <f t="shared" si="132"/>
        <v>0</v>
      </c>
      <c r="K277" s="22" t="str">
        <f t="shared" si="133"/>
        <v/>
      </c>
      <c r="L277" s="29">
        <f t="shared" si="144"/>
        <v>0</v>
      </c>
      <c r="M277" s="29"/>
      <c r="N277" s="29"/>
      <c r="O277" s="22">
        <f t="shared" si="134"/>
        <v>0</v>
      </c>
      <c r="P277" s="22" t="str">
        <f t="shared" si="135"/>
        <v/>
      </c>
      <c r="Q277" s="29">
        <f t="shared" si="145"/>
        <v>800</v>
      </c>
      <c r="R277" s="29">
        <f t="shared" si="141"/>
        <v>800</v>
      </c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2">
        <f t="shared" si="136"/>
        <v>800</v>
      </c>
      <c r="AD277" s="22">
        <f t="shared" si="137"/>
        <v>0</v>
      </c>
      <c r="AE277" s="29"/>
      <c r="AF277" s="29"/>
      <c r="AG277" s="22" t="str">
        <f t="shared" si="138"/>
        <v/>
      </c>
      <c r="AH277" s="29"/>
      <c r="AI277" s="29"/>
      <c r="AJ277" s="22" t="str">
        <f t="shared" si="139"/>
        <v/>
      </c>
      <c r="AK277" s="29"/>
      <c r="AL277" s="29"/>
      <c r="AM277" s="22" t="str">
        <f t="shared" si="140"/>
        <v/>
      </c>
    </row>
    <row r="278" spans="1:39" ht="18" customHeight="1" x14ac:dyDescent="0.35">
      <c r="A278" s="70">
        <f>'Energy - Master'!A277</f>
        <v>46297</v>
      </c>
      <c r="B278" s="29">
        <f t="shared" si="142"/>
        <v>0</v>
      </c>
      <c r="C278" s="29"/>
      <c r="D278" s="29"/>
      <c r="E278" s="22">
        <f t="shared" si="130"/>
        <v>0</v>
      </c>
      <c r="F278" s="22" t="str">
        <f t="shared" si="131"/>
        <v/>
      </c>
      <c r="G278" s="29">
        <f t="shared" si="143"/>
        <v>0</v>
      </c>
      <c r="H278" s="29"/>
      <c r="I278" s="29"/>
      <c r="J278" s="22">
        <f t="shared" si="132"/>
        <v>0</v>
      </c>
      <c r="K278" s="22" t="str">
        <f t="shared" si="133"/>
        <v/>
      </c>
      <c r="L278" s="29">
        <f t="shared" si="144"/>
        <v>0</v>
      </c>
      <c r="M278" s="29"/>
      <c r="N278" s="29"/>
      <c r="O278" s="22">
        <f t="shared" si="134"/>
        <v>0</v>
      </c>
      <c r="P278" s="22" t="str">
        <f t="shared" si="135"/>
        <v/>
      </c>
      <c r="Q278" s="29">
        <f t="shared" si="145"/>
        <v>800</v>
      </c>
      <c r="R278" s="29">
        <f t="shared" si="141"/>
        <v>800</v>
      </c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2">
        <f t="shared" si="136"/>
        <v>800</v>
      </c>
      <c r="AD278" s="22">
        <f t="shared" si="137"/>
        <v>0</v>
      </c>
      <c r="AE278" s="29"/>
      <c r="AF278" s="29"/>
      <c r="AG278" s="22" t="str">
        <f t="shared" si="138"/>
        <v/>
      </c>
      <c r="AH278" s="29"/>
      <c r="AI278" s="29"/>
      <c r="AJ278" s="22" t="str">
        <f t="shared" si="139"/>
        <v/>
      </c>
      <c r="AK278" s="29"/>
      <c r="AL278" s="29"/>
      <c r="AM278" s="22" t="str">
        <f t="shared" si="140"/>
        <v/>
      </c>
    </row>
    <row r="279" spans="1:39" ht="18" customHeight="1" x14ac:dyDescent="0.35">
      <c r="A279" s="70">
        <f>'Energy - Master'!A278</f>
        <v>46298</v>
      </c>
      <c r="B279" s="29">
        <f t="shared" si="142"/>
        <v>0</v>
      </c>
      <c r="C279" s="29"/>
      <c r="D279" s="29"/>
      <c r="E279" s="22">
        <f t="shared" si="130"/>
        <v>0</v>
      </c>
      <c r="F279" s="22" t="str">
        <f t="shared" si="131"/>
        <v/>
      </c>
      <c r="G279" s="29">
        <f t="shared" si="143"/>
        <v>0</v>
      </c>
      <c r="H279" s="29"/>
      <c r="I279" s="29"/>
      <c r="J279" s="22">
        <f t="shared" si="132"/>
        <v>0</v>
      </c>
      <c r="K279" s="22" t="str">
        <f t="shared" si="133"/>
        <v/>
      </c>
      <c r="L279" s="29">
        <f t="shared" si="144"/>
        <v>0</v>
      </c>
      <c r="M279" s="29"/>
      <c r="N279" s="29"/>
      <c r="O279" s="22">
        <f t="shared" si="134"/>
        <v>0</v>
      </c>
      <c r="P279" s="22" t="str">
        <f t="shared" si="135"/>
        <v/>
      </c>
      <c r="Q279" s="29">
        <f t="shared" si="145"/>
        <v>800</v>
      </c>
      <c r="R279" s="29">
        <f t="shared" si="141"/>
        <v>800</v>
      </c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2">
        <f t="shared" si="136"/>
        <v>800</v>
      </c>
      <c r="AD279" s="22">
        <f t="shared" si="137"/>
        <v>0</v>
      </c>
      <c r="AE279" s="29"/>
      <c r="AF279" s="29"/>
      <c r="AG279" s="22" t="str">
        <f t="shared" si="138"/>
        <v/>
      </c>
      <c r="AH279" s="29"/>
      <c r="AI279" s="29"/>
      <c r="AJ279" s="22" t="str">
        <f t="shared" si="139"/>
        <v/>
      </c>
      <c r="AK279" s="29"/>
      <c r="AL279" s="29"/>
      <c r="AM279" s="22" t="str">
        <f t="shared" si="140"/>
        <v/>
      </c>
    </row>
    <row r="280" spans="1:39" ht="18" customHeight="1" x14ac:dyDescent="0.35">
      <c r="A280" s="70">
        <f>'Energy - Master'!A279</f>
        <v>46299</v>
      </c>
      <c r="B280" s="29">
        <f t="shared" si="142"/>
        <v>0</v>
      </c>
      <c r="C280" s="29"/>
      <c r="D280" s="29"/>
      <c r="E280" s="22">
        <f t="shared" si="130"/>
        <v>0</v>
      </c>
      <c r="F280" s="22" t="str">
        <f t="shared" si="131"/>
        <v/>
      </c>
      <c r="G280" s="29">
        <f t="shared" si="143"/>
        <v>0</v>
      </c>
      <c r="H280" s="29"/>
      <c r="I280" s="29"/>
      <c r="J280" s="22">
        <f t="shared" si="132"/>
        <v>0</v>
      </c>
      <c r="K280" s="22" t="str">
        <f t="shared" si="133"/>
        <v/>
      </c>
      <c r="L280" s="29">
        <f t="shared" si="144"/>
        <v>0</v>
      </c>
      <c r="M280" s="29"/>
      <c r="N280" s="29"/>
      <c r="O280" s="22">
        <f t="shared" si="134"/>
        <v>0</v>
      </c>
      <c r="P280" s="22" t="str">
        <f t="shared" si="135"/>
        <v/>
      </c>
      <c r="Q280" s="29">
        <f t="shared" si="145"/>
        <v>800</v>
      </c>
      <c r="R280" s="29">
        <f t="shared" si="141"/>
        <v>800</v>
      </c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2">
        <f t="shared" si="136"/>
        <v>800</v>
      </c>
      <c r="AD280" s="22">
        <f t="shared" si="137"/>
        <v>0</v>
      </c>
      <c r="AE280" s="29"/>
      <c r="AF280" s="29"/>
      <c r="AG280" s="22" t="str">
        <f t="shared" si="138"/>
        <v/>
      </c>
      <c r="AH280" s="29"/>
      <c r="AI280" s="29"/>
      <c r="AJ280" s="22" t="str">
        <f t="shared" si="139"/>
        <v/>
      </c>
      <c r="AK280" s="29"/>
      <c r="AL280" s="29"/>
      <c r="AM280" s="22" t="str">
        <f t="shared" si="140"/>
        <v/>
      </c>
    </row>
    <row r="281" spans="1:39" ht="18" customHeight="1" x14ac:dyDescent="0.35">
      <c r="A281" s="70">
        <f>'Energy - Master'!A280</f>
        <v>46300</v>
      </c>
      <c r="B281" s="29">
        <f t="shared" si="142"/>
        <v>0</v>
      </c>
      <c r="C281" s="29"/>
      <c r="D281" s="29"/>
      <c r="E281" s="22">
        <f t="shared" si="130"/>
        <v>0</v>
      </c>
      <c r="F281" s="22" t="str">
        <f t="shared" si="131"/>
        <v/>
      </c>
      <c r="G281" s="29">
        <f t="shared" si="143"/>
        <v>0</v>
      </c>
      <c r="H281" s="29"/>
      <c r="I281" s="29"/>
      <c r="J281" s="22">
        <f t="shared" si="132"/>
        <v>0</v>
      </c>
      <c r="K281" s="22" t="str">
        <f t="shared" si="133"/>
        <v/>
      </c>
      <c r="L281" s="29">
        <f t="shared" si="144"/>
        <v>0</v>
      </c>
      <c r="M281" s="29"/>
      <c r="N281" s="29"/>
      <c r="O281" s="22">
        <f t="shared" si="134"/>
        <v>0</v>
      </c>
      <c r="P281" s="22" t="str">
        <f t="shared" si="135"/>
        <v/>
      </c>
      <c r="Q281" s="29">
        <f t="shared" si="145"/>
        <v>800</v>
      </c>
      <c r="R281" s="29">
        <f t="shared" si="141"/>
        <v>800</v>
      </c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2">
        <f t="shared" si="136"/>
        <v>800</v>
      </c>
      <c r="AD281" s="22">
        <f t="shared" si="137"/>
        <v>0</v>
      </c>
      <c r="AE281" s="29"/>
      <c r="AF281" s="29"/>
      <c r="AG281" s="22" t="str">
        <f t="shared" si="138"/>
        <v/>
      </c>
      <c r="AH281" s="29"/>
      <c r="AI281" s="29"/>
      <c r="AJ281" s="22" t="str">
        <f t="shared" si="139"/>
        <v/>
      </c>
      <c r="AK281" s="29"/>
      <c r="AL281" s="29"/>
      <c r="AM281" s="22" t="str">
        <f t="shared" si="140"/>
        <v/>
      </c>
    </row>
    <row r="282" spans="1:39" ht="18" customHeight="1" x14ac:dyDescent="0.35">
      <c r="A282" s="70">
        <f>'Energy - Master'!A281</f>
        <v>46301</v>
      </c>
      <c r="B282" s="29">
        <f t="shared" si="142"/>
        <v>0</v>
      </c>
      <c r="C282" s="29"/>
      <c r="D282" s="29"/>
      <c r="E282" s="22">
        <f t="shared" si="130"/>
        <v>0</v>
      </c>
      <c r="F282" s="22" t="str">
        <f t="shared" si="131"/>
        <v/>
      </c>
      <c r="G282" s="29">
        <f t="shared" si="143"/>
        <v>0</v>
      </c>
      <c r="H282" s="29"/>
      <c r="I282" s="29"/>
      <c r="J282" s="22">
        <f t="shared" si="132"/>
        <v>0</v>
      </c>
      <c r="K282" s="22" t="str">
        <f t="shared" si="133"/>
        <v/>
      </c>
      <c r="L282" s="29">
        <f t="shared" si="144"/>
        <v>0</v>
      </c>
      <c r="M282" s="29"/>
      <c r="N282" s="29"/>
      <c r="O282" s="22">
        <f t="shared" si="134"/>
        <v>0</v>
      </c>
      <c r="P282" s="22" t="str">
        <f t="shared" si="135"/>
        <v/>
      </c>
      <c r="Q282" s="29">
        <f t="shared" si="145"/>
        <v>800</v>
      </c>
      <c r="R282" s="29">
        <f t="shared" si="141"/>
        <v>800</v>
      </c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2">
        <f t="shared" si="136"/>
        <v>800</v>
      </c>
      <c r="AD282" s="22">
        <f t="shared" si="137"/>
        <v>0</v>
      </c>
      <c r="AE282" s="29"/>
      <c r="AF282" s="29"/>
      <c r="AG282" s="22" t="str">
        <f t="shared" si="138"/>
        <v/>
      </c>
      <c r="AH282" s="29"/>
      <c r="AI282" s="29"/>
      <c r="AJ282" s="22" t="str">
        <f t="shared" si="139"/>
        <v/>
      </c>
      <c r="AK282" s="29"/>
      <c r="AL282" s="29"/>
      <c r="AM282" s="22" t="str">
        <f t="shared" si="140"/>
        <v/>
      </c>
    </row>
    <row r="283" spans="1:39" ht="18" customHeight="1" x14ac:dyDescent="0.35">
      <c r="A283" s="70">
        <f>'Energy - Master'!A282</f>
        <v>46302</v>
      </c>
      <c r="B283" s="29">
        <f t="shared" si="142"/>
        <v>0</v>
      </c>
      <c r="C283" s="29"/>
      <c r="D283" s="29"/>
      <c r="E283" s="22">
        <f t="shared" si="130"/>
        <v>0</v>
      </c>
      <c r="F283" s="22" t="str">
        <f t="shared" si="131"/>
        <v/>
      </c>
      <c r="G283" s="29">
        <f t="shared" si="143"/>
        <v>0</v>
      </c>
      <c r="H283" s="29"/>
      <c r="I283" s="29"/>
      <c r="J283" s="22">
        <f t="shared" si="132"/>
        <v>0</v>
      </c>
      <c r="K283" s="22" t="str">
        <f t="shared" si="133"/>
        <v/>
      </c>
      <c r="L283" s="29">
        <f t="shared" si="144"/>
        <v>0</v>
      </c>
      <c r="M283" s="29"/>
      <c r="N283" s="29"/>
      <c r="O283" s="22">
        <f t="shared" si="134"/>
        <v>0</v>
      </c>
      <c r="P283" s="22" t="str">
        <f t="shared" si="135"/>
        <v/>
      </c>
      <c r="Q283" s="29">
        <f t="shared" si="145"/>
        <v>800</v>
      </c>
      <c r="R283" s="29">
        <f t="shared" si="141"/>
        <v>800</v>
      </c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2">
        <f t="shared" si="136"/>
        <v>800</v>
      </c>
      <c r="AD283" s="22">
        <f t="shared" si="137"/>
        <v>0</v>
      </c>
      <c r="AE283" s="29"/>
      <c r="AF283" s="29"/>
      <c r="AG283" s="22" t="str">
        <f t="shared" si="138"/>
        <v/>
      </c>
      <c r="AH283" s="29"/>
      <c r="AI283" s="29"/>
      <c r="AJ283" s="22" t="str">
        <f t="shared" si="139"/>
        <v/>
      </c>
      <c r="AK283" s="29"/>
      <c r="AL283" s="29"/>
      <c r="AM283" s="22" t="str">
        <f t="shared" si="140"/>
        <v/>
      </c>
    </row>
    <row r="284" spans="1:39" ht="18" customHeight="1" x14ac:dyDescent="0.35">
      <c r="A284" s="70">
        <f>'Energy - Master'!A283</f>
        <v>46303</v>
      </c>
      <c r="B284" s="29">
        <f t="shared" si="142"/>
        <v>0</v>
      </c>
      <c r="C284" s="29"/>
      <c r="D284" s="29"/>
      <c r="E284" s="22">
        <f t="shared" si="130"/>
        <v>0</v>
      </c>
      <c r="F284" s="22" t="str">
        <f t="shared" si="131"/>
        <v/>
      </c>
      <c r="G284" s="29">
        <f t="shared" si="143"/>
        <v>0</v>
      </c>
      <c r="H284" s="29"/>
      <c r="I284" s="29"/>
      <c r="J284" s="22">
        <f t="shared" si="132"/>
        <v>0</v>
      </c>
      <c r="K284" s="22" t="str">
        <f t="shared" si="133"/>
        <v/>
      </c>
      <c r="L284" s="29">
        <f t="shared" si="144"/>
        <v>0</v>
      </c>
      <c r="M284" s="29"/>
      <c r="N284" s="29"/>
      <c r="O284" s="22">
        <f t="shared" si="134"/>
        <v>0</v>
      </c>
      <c r="P284" s="22" t="str">
        <f t="shared" si="135"/>
        <v/>
      </c>
      <c r="Q284" s="29">
        <f t="shared" si="145"/>
        <v>800</v>
      </c>
      <c r="R284" s="29">
        <f t="shared" si="141"/>
        <v>800</v>
      </c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2">
        <f t="shared" si="136"/>
        <v>800</v>
      </c>
      <c r="AD284" s="22">
        <f t="shared" si="137"/>
        <v>0</v>
      </c>
      <c r="AE284" s="29"/>
      <c r="AF284" s="29"/>
      <c r="AG284" s="22" t="str">
        <f t="shared" si="138"/>
        <v/>
      </c>
      <c r="AH284" s="29"/>
      <c r="AI284" s="29"/>
      <c r="AJ284" s="22" t="str">
        <f t="shared" si="139"/>
        <v/>
      </c>
      <c r="AK284" s="29"/>
      <c r="AL284" s="29"/>
      <c r="AM284" s="22" t="str">
        <f t="shared" si="140"/>
        <v/>
      </c>
    </row>
    <row r="285" spans="1:39" ht="18" customHeight="1" x14ac:dyDescent="0.35">
      <c r="A285" s="70">
        <f>'Energy - Master'!A284</f>
        <v>46304</v>
      </c>
      <c r="B285" s="29">
        <f t="shared" si="142"/>
        <v>0</v>
      </c>
      <c r="C285" s="29"/>
      <c r="D285" s="29"/>
      <c r="E285" s="22">
        <f t="shared" si="130"/>
        <v>0</v>
      </c>
      <c r="F285" s="22" t="str">
        <f t="shared" si="131"/>
        <v/>
      </c>
      <c r="G285" s="29">
        <f t="shared" si="143"/>
        <v>0</v>
      </c>
      <c r="H285" s="29"/>
      <c r="I285" s="29"/>
      <c r="J285" s="22">
        <f t="shared" si="132"/>
        <v>0</v>
      </c>
      <c r="K285" s="22" t="str">
        <f t="shared" si="133"/>
        <v/>
      </c>
      <c r="L285" s="29">
        <f t="shared" si="144"/>
        <v>0</v>
      </c>
      <c r="M285" s="29"/>
      <c r="N285" s="29"/>
      <c r="O285" s="22">
        <f t="shared" si="134"/>
        <v>0</v>
      </c>
      <c r="P285" s="22" t="str">
        <f t="shared" si="135"/>
        <v/>
      </c>
      <c r="Q285" s="29">
        <f t="shared" si="145"/>
        <v>800</v>
      </c>
      <c r="R285" s="29">
        <f t="shared" si="141"/>
        <v>800</v>
      </c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2">
        <f t="shared" si="136"/>
        <v>800</v>
      </c>
      <c r="AD285" s="22">
        <f t="shared" si="137"/>
        <v>0</v>
      </c>
      <c r="AE285" s="29"/>
      <c r="AF285" s="29"/>
      <c r="AG285" s="22" t="str">
        <f t="shared" si="138"/>
        <v/>
      </c>
      <c r="AH285" s="29"/>
      <c r="AI285" s="29"/>
      <c r="AJ285" s="22" t="str">
        <f t="shared" si="139"/>
        <v/>
      </c>
      <c r="AK285" s="29"/>
      <c r="AL285" s="29"/>
      <c r="AM285" s="22" t="str">
        <f t="shared" si="140"/>
        <v/>
      </c>
    </row>
    <row r="286" spans="1:39" ht="18" customHeight="1" x14ac:dyDescent="0.35">
      <c r="A286" s="70">
        <f>'Energy - Master'!A285</f>
        <v>46305</v>
      </c>
      <c r="B286" s="29">
        <f t="shared" si="142"/>
        <v>0</v>
      </c>
      <c r="C286" s="29"/>
      <c r="D286" s="29"/>
      <c r="E286" s="22">
        <f t="shared" si="130"/>
        <v>0</v>
      </c>
      <c r="F286" s="22" t="str">
        <f t="shared" si="131"/>
        <v/>
      </c>
      <c r="G286" s="29">
        <f t="shared" si="143"/>
        <v>0</v>
      </c>
      <c r="H286" s="29"/>
      <c r="I286" s="29"/>
      <c r="J286" s="22">
        <f t="shared" si="132"/>
        <v>0</v>
      </c>
      <c r="K286" s="22" t="str">
        <f t="shared" si="133"/>
        <v/>
      </c>
      <c r="L286" s="29">
        <f t="shared" si="144"/>
        <v>0</v>
      </c>
      <c r="M286" s="29"/>
      <c r="N286" s="29"/>
      <c r="O286" s="22">
        <f t="shared" si="134"/>
        <v>0</v>
      </c>
      <c r="P286" s="22" t="str">
        <f t="shared" si="135"/>
        <v/>
      </c>
      <c r="Q286" s="29">
        <f t="shared" si="145"/>
        <v>800</v>
      </c>
      <c r="R286" s="29">
        <f t="shared" si="141"/>
        <v>800</v>
      </c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2">
        <f t="shared" si="136"/>
        <v>800</v>
      </c>
      <c r="AD286" s="22">
        <f t="shared" si="137"/>
        <v>0</v>
      </c>
      <c r="AE286" s="29"/>
      <c r="AF286" s="29"/>
      <c r="AG286" s="22" t="str">
        <f t="shared" si="138"/>
        <v/>
      </c>
      <c r="AH286" s="29"/>
      <c r="AI286" s="29"/>
      <c r="AJ286" s="22" t="str">
        <f t="shared" si="139"/>
        <v/>
      </c>
      <c r="AK286" s="29"/>
      <c r="AL286" s="29"/>
      <c r="AM286" s="22" t="str">
        <f t="shared" si="140"/>
        <v/>
      </c>
    </row>
    <row r="287" spans="1:39" ht="18" customHeight="1" x14ac:dyDescent="0.35">
      <c r="A287" s="70">
        <f>'Energy - Master'!A286</f>
        <v>46306</v>
      </c>
      <c r="B287" s="29">
        <f t="shared" si="142"/>
        <v>0</v>
      </c>
      <c r="C287" s="29"/>
      <c r="D287" s="29"/>
      <c r="E287" s="22">
        <f t="shared" si="130"/>
        <v>0</v>
      </c>
      <c r="F287" s="22" t="str">
        <f t="shared" si="131"/>
        <v/>
      </c>
      <c r="G287" s="29">
        <f t="shared" si="143"/>
        <v>0</v>
      </c>
      <c r="H287" s="29"/>
      <c r="I287" s="29"/>
      <c r="J287" s="22">
        <f t="shared" si="132"/>
        <v>0</v>
      </c>
      <c r="K287" s="22" t="str">
        <f t="shared" si="133"/>
        <v/>
      </c>
      <c r="L287" s="29">
        <f t="shared" si="144"/>
        <v>0</v>
      </c>
      <c r="M287" s="29"/>
      <c r="N287" s="29"/>
      <c r="O287" s="22">
        <f t="shared" si="134"/>
        <v>0</v>
      </c>
      <c r="P287" s="22" t="str">
        <f t="shared" si="135"/>
        <v/>
      </c>
      <c r="Q287" s="29">
        <f t="shared" si="145"/>
        <v>800</v>
      </c>
      <c r="R287" s="29">
        <f t="shared" si="141"/>
        <v>800</v>
      </c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2">
        <f t="shared" si="136"/>
        <v>800</v>
      </c>
      <c r="AD287" s="22">
        <f t="shared" si="137"/>
        <v>0</v>
      </c>
      <c r="AE287" s="29"/>
      <c r="AF287" s="29"/>
      <c r="AG287" s="22" t="str">
        <f t="shared" si="138"/>
        <v/>
      </c>
      <c r="AH287" s="29"/>
      <c r="AI287" s="29"/>
      <c r="AJ287" s="22" t="str">
        <f t="shared" si="139"/>
        <v/>
      </c>
      <c r="AK287" s="29"/>
      <c r="AL287" s="29"/>
      <c r="AM287" s="22" t="str">
        <f t="shared" si="140"/>
        <v/>
      </c>
    </row>
    <row r="288" spans="1:39" ht="18" customHeight="1" x14ac:dyDescent="0.35">
      <c r="A288" s="70">
        <f>'Energy - Master'!A287</f>
        <v>46307</v>
      </c>
      <c r="B288" s="29">
        <f t="shared" si="142"/>
        <v>0</v>
      </c>
      <c r="C288" s="29"/>
      <c r="D288" s="29"/>
      <c r="E288" s="22">
        <f t="shared" si="130"/>
        <v>0</v>
      </c>
      <c r="F288" s="22" t="str">
        <f t="shared" si="131"/>
        <v/>
      </c>
      <c r="G288" s="29">
        <f t="shared" si="143"/>
        <v>0</v>
      </c>
      <c r="H288" s="29"/>
      <c r="I288" s="29"/>
      <c r="J288" s="22">
        <f t="shared" si="132"/>
        <v>0</v>
      </c>
      <c r="K288" s="22" t="str">
        <f t="shared" si="133"/>
        <v/>
      </c>
      <c r="L288" s="29">
        <f t="shared" si="144"/>
        <v>0</v>
      </c>
      <c r="M288" s="29"/>
      <c r="N288" s="29"/>
      <c r="O288" s="22">
        <f t="shared" si="134"/>
        <v>0</v>
      </c>
      <c r="P288" s="22" t="str">
        <f t="shared" si="135"/>
        <v/>
      </c>
      <c r="Q288" s="29">
        <f t="shared" si="145"/>
        <v>800</v>
      </c>
      <c r="R288" s="29">
        <f t="shared" si="141"/>
        <v>800</v>
      </c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2">
        <f t="shared" si="136"/>
        <v>800</v>
      </c>
      <c r="AD288" s="22">
        <f t="shared" si="137"/>
        <v>0</v>
      </c>
      <c r="AE288" s="29"/>
      <c r="AF288" s="29"/>
      <c r="AG288" s="22" t="str">
        <f t="shared" si="138"/>
        <v/>
      </c>
      <c r="AH288" s="29"/>
      <c r="AI288" s="29"/>
      <c r="AJ288" s="22" t="str">
        <f t="shared" si="139"/>
        <v/>
      </c>
      <c r="AK288" s="29"/>
      <c r="AL288" s="29"/>
      <c r="AM288" s="22" t="str">
        <f t="shared" si="140"/>
        <v/>
      </c>
    </row>
    <row r="289" spans="1:39" ht="18" customHeight="1" x14ac:dyDescent="0.35">
      <c r="A289" s="70">
        <f>'Energy - Master'!A288</f>
        <v>46308</v>
      </c>
      <c r="B289" s="29">
        <f t="shared" si="142"/>
        <v>0</v>
      </c>
      <c r="C289" s="29"/>
      <c r="D289" s="29"/>
      <c r="E289" s="22">
        <f t="shared" si="130"/>
        <v>0</v>
      </c>
      <c r="F289" s="22" t="str">
        <f t="shared" si="131"/>
        <v/>
      </c>
      <c r="G289" s="29">
        <f t="shared" si="143"/>
        <v>0</v>
      </c>
      <c r="H289" s="29"/>
      <c r="I289" s="29"/>
      <c r="J289" s="22">
        <f t="shared" si="132"/>
        <v>0</v>
      </c>
      <c r="K289" s="22" t="str">
        <f t="shared" si="133"/>
        <v/>
      </c>
      <c r="L289" s="29">
        <f t="shared" si="144"/>
        <v>0</v>
      </c>
      <c r="M289" s="29"/>
      <c r="N289" s="29"/>
      <c r="O289" s="22">
        <f t="shared" si="134"/>
        <v>0</v>
      </c>
      <c r="P289" s="22" t="str">
        <f t="shared" si="135"/>
        <v/>
      </c>
      <c r="Q289" s="29">
        <f t="shared" si="145"/>
        <v>800</v>
      </c>
      <c r="R289" s="29">
        <f t="shared" si="141"/>
        <v>800</v>
      </c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2">
        <f t="shared" si="136"/>
        <v>800</v>
      </c>
      <c r="AD289" s="22">
        <f t="shared" si="137"/>
        <v>0</v>
      </c>
      <c r="AE289" s="29"/>
      <c r="AF289" s="29"/>
      <c r="AG289" s="22" t="str">
        <f t="shared" si="138"/>
        <v/>
      </c>
      <c r="AH289" s="29"/>
      <c r="AI289" s="29"/>
      <c r="AJ289" s="22" t="str">
        <f t="shared" si="139"/>
        <v/>
      </c>
      <c r="AK289" s="29"/>
      <c r="AL289" s="29"/>
      <c r="AM289" s="22" t="str">
        <f t="shared" si="140"/>
        <v/>
      </c>
    </row>
    <row r="290" spans="1:39" ht="18" customHeight="1" x14ac:dyDescent="0.35">
      <c r="A290" s="70">
        <f>'Energy - Master'!A289</f>
        <v>46309</v>
      </c>
      <c r="B290" s="29">
        <f t="shared" si="142"/>
        <v>0</v>
      </c>
      <c r="C290" s="29"/>
      <c r="D290" s="29"/>
      <c r="E290" s="22">
        <f t="shared" si="130"/>
        <v>0</v>
      </c>
      <c r="F290" s="22" t="str">
        <f t="shared" si="131"/>
        <v/>
      </c>
      <c r="G290" s="29">
        <f t="shared" si="143"/>
        <v>0</v>
      </c>
      <c r="H290" s="29"/>
      <c r="I290" s="29"/>
      <c r="J290" s="22">
        <f t="shared" si="132"/>
        <v>0</v>
      </c>
      <c r="K290" s="22" t="str">
        <f t="shared" si="133"/>
        <v/>
      </c>
      <c r="L290" s="29">
        <f t="shared" si="144"/>
        <v>0</v>
      </c>
      <c r="M290" s="29"/>
      <c r="N290" s="29"/>
      <c r="O290" s="22">
        <f t="shared" si="134"/>
        <v>0</v>
      </c>
      <c r="P290" s="22" t="str">
        <f t="shared" si="135"/>
        <v/>
      </c>
      <c r="Q290" s="29">
        <f t="shared" si="145"/>
        <v>800</v>
      </c>
      <c r="R290" s="29">
        <f t="shared" si="141"/>
        <v>800</v>
      </c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2">
        <f t="shared" si="136"/>
        <v>800</v>
      </c>
      <c r="AD290" s="22">
        <f t="shared" si="137"/>
        <v>0</v>
      </c>
      <c r="AE290" s="29"/>
      <c r="AF290" s="29"/>
      <c r="AG290" s="22" t="str">
        <f t="shared" si="138"/>
        <v/>
      </c>
      <c r="AH290" s="29"/>
      <c r="AI290" s="29"/>
      <c r="AJ290" s="22" t="str">
        <f t="shared" si="139"/>
        <v/>
      </c>
      <c r="AK290" s="29"/>
      <c r="AL290" s="29"/>
      <c r="AM290" s="22" t="str">
        <f t="shared" si="140"/>
        <v/>
      </c>
    </row>
    <row r="291" spans="1:39" ht="18" customHeight="1" x14ac:dyDescent="0.35">
      <c r="A291" s="70">
        <f>'Energy - Master'!A290</f>
        <v>46310</v>
      </c>
      <c r="B291" s="29">
        <f t="shared" si="142"/>
        <v>0</v>
      </c>
      <c r="C291" s="29"/>
      <c r="D291" s="29"/>
      <c r="E291" s="22">
        <f t="shared" si="130"/>
        <v>0</v>
      </c>
      <c r="F291" s="22" t="str">
        <f t="shared" si="131"/>
        <v/>
      </c>
      <c r="G291" s="29">
        <f t="shared" si="143"/>
        <v>0</v>
      </c>
      <c r="H291" s="29"/>
      <c r="I291" s="29"/>
      <c r="J291" s="22">
        <f t="shared" si="132"/>
        <v>0</v>
      </c>
      <c r="K291" s="22" t="str">
        <f t="shared" si="133"/>
        <v/>
      </c>
      <c r="L291" s="29">
        <f t="shared" si="144"/>
        <v>0</v>
      </c>
      <c r="M291" s="29"/>
      <c r="N291" s="29"/>
      <c r="O291" s="22">
        <f t="shared" si="134"/>
        <v>0</v>
      </c>
      <c r="P291" s="22" t="str">
        <f t="shared" si="135"/>
        <v/>
      </c>
      <c r="Q291" s="29">
        <f t="shared" si="145"/>
        <v>800</v>
      </c>
      <c r="R291" s="29">
        <f t="shared" si="141"/>
        <v>800</v>
      </c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2">
        <f t="shared" si="136"/>
        <v>800</v>
      </c>
      <c r="AD291" s="22">
        <f t="shared" si="137"/>
        <v>0</v>
      </c>
      <c r="AE291" s="29"/>
      <c r="AF291" s="29"/>
      <c r="AG291" s="22" t="str">
        <f t="shared" si="138"/>
        <v/>
      </c>
      <c r="AH291" s="29"/>
      <c r="AI291" s="29"/>
      <c r="AJ291" s="22" t="str">
        <f t="shared" si="139"/>
        <v/>
      </c>
      <c r="AK291" s="29"/>
      <c r="AL291" s="29"/>
      <c r="AM291" s="22" t="str">
        <f t="shared" si="140"/>
        <v/>
      </c>
    </row>
    <row r="292" spans="1:39" ht="18" customHeight="1" x14ac:dyDescent="0.35">
      <c r="A292" s="70">
        <f>'Energy - Master'!A291</f>
        <v>46311</v>
      </c>
      <c r="B292" s="29">
        <f t="shared" si="142"/>
        <v>0</v>
      </c>
      <c r="C292" s="29"/>
      <c r="D292" s="29"/>
      <c r="E292" s="22">
        <f t="shared" si="130"/>
        <v>0</v>
      </c>
      <c r="F292" s="22" t="str">
        <f t="shared" si="131"/>
        <v/>
      </c>
      <c r="G292" s="29">
        <f t="shared" si="143"/>
        <v>0</v>
      </c>
      <c r="H292" s="29"/>
      <c r="I292" s="29"/>
      <c r="J292" s="22">
        <f t="shared" si="132"/>
        <v>0</v>
      </c>
      <c r="K292" s="22" t="str">
        <f t="shared" si="133"/>
        <v/>
      </c>
      <c r="L292" s="29">
        <f t="shared" si="144"/>
        <v>0</v>
      </c>
      <c r="M292" s="29"/>
      <c r="N292" s="29"/>
      <c r="O292" s="22">
        <f t="shared" si="134"/>
        <v>0</v>
      </c>
      <c r="P292" s="22" t="str">
        <f t="shared" si="135"/>
        <v/>
      </c>
      <c r="Q292" s="29">
        <f t="shared" si="145"/>
        <v>800</v>
      </c>
      <c r="R292" s="29">
        <f t="shared" si="141"/>
        <v>800</v>
      </c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2">
        <f t="shared" si="136"/>
        <v>800</v>
      </c>
      <c r="AD292" s="22">
        <f t="shared" si="137"/>
        <v>0</v>
      </c>
      <c r="AE292" s="29"/>
      <c r="AF292" s="29"/>
      <c r="AG292" s="22" t="str">
        <f t="shared" si="138"/>
        <v/>
      </c>
      <c r="AH292" s="29"/>
      <c r="AI292" s="29"/>
      <c r="AJ292" s="22" t="str">
        <f t="shared" si="139"/>
        <v/>
      </c>
      <c r="AK292" s="29"/>
      <c r="AL292" s="29"/>
      <c r="AM292" s="22" t="str">
        <f t="shared" si="140"/>
        <v/>
      </c>
    </row>
    <row r="293" spans="1:39" ht="18" customHeight="1" x14ac:dyDescent="0.35">
      <c r="A293" s="70">
        <f>'Energy - Master'!A292</f>
        <v>46312</v>
      </c>
      <c r="B293" s="29">
        <f t="shared" si="142"/>
        <v>0</v>
      </c>
      <c r="C293" s="29"/>
      <c r="D293" s="29"/>
      <c r="E293" s="22">
        <f t="shared" si="130"/>
        <v>0</v>
      </c>
      <c r="F293" s="22" t="str">
        <f t="shared" si="131"/>
        <v/>
      </c>
      <c r="G293" s="29">
        <f t="shared" si="143"/>
        <v>0</v>
      </c>
      <c r="H293" s="29"/>
      <c r="I293" s="29"/>
      <c r="J293" s="22">
        <f t="shared" si="132"/>
        <v>0</v>
      </c>
      <c r="K293" s="22" t="str">
        <f t="shared" si="133"/>
        <v/>
      </c>
      <c r="L293" s="29">
        <f t="shared" si="144"/>
        <v>0</v>
      </c>
      <c r="M293" s="29"/>
      <c r="N293" s="29"/>
      <c r="O293" s="22">
        <f t="shared" si="134"/>
        <v>0</v>
      </c>
      <c r="P293" s="22" t="str">
        <f t="shared" si="135"/>
        <v/>
      </c>
      <c r="Q293" s="29">
        <f t="shared" si="145"/>
        <v>800</v>
      </c>
      <c r="R293" s="29">
        <f t="shared" si="141"/>
        <v>800</v>
      </c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2">
        <f t="shared" si="136"/>
        <v>800</v>
      </c>
      <c r="AD293" s="22">
        <f t="shared" si="137"/>
        <v>0</v>
      </c>
      <c r="AE293" s="29"/>
      <c r="AF293" s="29"/>
      <c r="AG293" s="22" t="str">
        <f t="shared" si="138"/>
        <v/>
      </c>
      <c r="AH293" s="29"/>
      <c r="AI293" s="29"/>
      <c r="AJ293" s="22" t="str">
        <f t="shared" si="139"/>
        <v/>
      </c>
      <c r="AK293" s="29"/>
      <c r="AL293" s="29"/>
      <c r="AM293" s="22" t="str">
        <f t="shared" si="140"/>
        <v/>
      </c>
    </row>
    <row r="294" spans="1:39" ht="18" customHeight="1" x14ac:dyDescent="0.35">
      <c r="A294" s="70">
        <f>'Energy - Master'!A293</f>
        <v>46313</v>
      </c>
      <c r="B294" s="29">
        <f t="shared" si="142"/>
        <v>0</v>
      </c>
      <c r="C294" s="29"/>
      <c r="D294" s="29"/>
      <c r="E294" s="22">
        <f t="shared" si="130"/>
        <v>0</v>
      </c>
      <c r="F294" s="22" t="str">
        <f t="shared" si="131"/>
        <v/>
      </c>
      <c r="G294" s="29">
        <f t="shared" si="143"/>
        <v>0</v>
      </c>
      <c r="H294" s="29"/>
      <c r="I294" s="29"/>
      <c r="J294" s="22">
        <f t="shared" si="132"/>
        <v>0</v>
      </c>
      <c r="K294" s="22" t="str">
        <f t="shared" si="133"/>
        <v/>
      </c>
      <c r="L294" s="29">
        <f t="shared" si="144"/>
        <v>0</v>
      </c>
      <c r="M294" s="29"/>
      <c r="N294" s="29"/>
      <c r="O294" s="22">
        <f t="shared" si="134"/>
        <v>0</v>
      </c>
      <c r="P294" s="22" t="str">
        <f t="shared" si="135"/>
        <v/>
      </c>
      <c r="Q294" s="29">
        <f t="shared" si="145"/>
        <v>800</v>
      </c>
      <c r="R294" s="29">
        <f t="shared" si="141"/>
        <v>800</v>
      </c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2">
        <f t="shared" si="136"/>
        <v>800</v>
      </c>
      <c r="AD294" s="22">
        <f t="shared" si="137"/>
        <v>0</v>
      </c>
      <c r="AE294" s="29"/>
      <c r="AF294" s="29"/>
      <c r="AG294" s="22" t="str">
        <f t="shared" si="138"/>
        <v/>
      </c>
      <c r="AH294" s="29"/>
      <c r="AI294" s="29"/>
      <c r="AJ294" s="22" t="str">
        <f t="shared" si="139"/>
        <v/>
      </c>
      <c r="AK294" s="29"/>
      <c r="AL294" s="29"/>
      <c r="AM294" s="22" t="str">
        <f t="shared" si="140"/>
        <v/>
      </c>
    </row>
    <row r="295" spans="1:39" ht="18" customHeight="1" x14ac:dyDescent="0.35">
      <c r="A295" s="70">
        <f>'Energy - Master'!A294</f>
        <v>46314</v>
      </c>
      <c r="B295" s="29">
        <f t="shared" si="142"/>
        <v>0</v>
      </c>
      <c r="C295" s="29"/>
      <c r="D295" s="29"/>
      <c r="E295" s="22">
        <f t="shared" si="130"/>
        <v>0</v>
      </c>
      <c r="F295" s="22" t="str">
        <f t="shared" si="131"/>
        <v/>
      </c>
      <c r="G295" s="29">
        <f t="shared" si="143"/>
        <v>0</v>
      </c>
      <c r="H295" s="29"/>
      <c r="I295" s="29"/>
      <c r="J295" s="22">
        <f t="shared" si="132"/>
        <v>0</v>
      </c>
      <c r="K295" s="22" t="str">
        <f t="shared" si="133"/>
        <v/>
      </c>
      <c r="L295" s="29">
        <f t="shared" si="144"/>
        <v>0</v>
      </c>
      <c r="M295" s="29"/>
      <c r="N295" s="29"/>
      <c r="O295" s="22">
        <f t="shared" si="134"/>
        <v>0</v>
      </c>
      <c r="P295" s="22" t="str">
        <f t="shared" si="135"/>
        <v/>
      </c>
      <c r="Q295" s="29">
        <f t="shared" si="145"/>
        <v>800</v>
      </c>
      <c r="R295" s="29">
        <f t="shared" si="141"/>
        <v>800</v>
      </c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2">
        <f t="shared" si="136"/>
        <v>800</v>
      </c>
      <c r="AD295" s="22">
        <f t="shared" si="137"/>
        <v>0</v>
      </c>
      <c r="AE295" s="29"/>
      <c r="AF295" s="29"/>
      <c r="AG295" s="22" t="str">
        <f t="shared" si="138"/>
        <v/>
      </c>
      <c r="AH295" s="29"/>
      <c r="AI295" s="29"/>
      <c r="AJ295" s="22" t="str">
        <f t="shared" si="139"/>
        <v/>
      </c>
      <c r="AK295" s="29"/>
      <c r="AL295" s="29"/>
      <c r="AM295" s="22" t="str">
        <f t="shared" si="140"/>
        <v/>
      </c>
    </row>
    <row r="296" spans="1:39" ht="18" customHeight="1" x14ac:dyDescent="0.35">
      <c r="A296" s="70">
        <f>'Energy - Master'!A295</f>
        <v>46315</v>
      </c>
      <c r="B296" s="29">
        <f t="shared" si="142"/>
        <v>0</v>
      </c>
      <c r="C296" s="29"/>
      <c r="D296" s="29"/>
      <c r="E296" s="22">
        <f t="shared" si="130"/>
        <v>0</v>
      </c>
      <c r="F296" s="22" t="str">
        <f t="shared" si="131"/>
        <v/>
      </c>
      <c r="G296" s="29">
        <f t="shared" si="143"/>
        <v>0</v>
      </c>
      <c r="H296" s="29"/>
      <c r="I296" s="29"/>
      <c r="J296" s="22">
        <f t="shared" si="132"/>
        <v>0</v>
      </c>
      <c r="K296" s="22" t="str">
        <f t="shared" si="133"/>
        <v/>
      </c>
      <c r="L296" s="29">
        <f t="shared" si="144"/>
        <v>0</v>
      </c>
      <c r="M296" s="29"/>
      <c r="N296" s="29"/>
      <c r="O296" s="22">
        <f t="shared" si="134"/>
        <v>0</v>
      </c>
      <c r="P296" s="22" t="str">
        <f t="shared" si="135"/>
        <v/>
      </c>
      <c r="Q296" s="29">
        <f t="shared" si="145"/>
        <v>800</v>
      </c>
      <c r="R296" s="29">
        <f t="shared" si="141"/>
        <v>800</v>
      </c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2">
        <f t="shared" si="136"/>
        <v>800</v>
      </c>
      <c r="AD296" s="22">
        <f t="shared" si="137"/>
        <v>0</v>
      </c>
      <c r="AE296" s="29"/>
      <c r="AF296" s="29"/>
      <c r="AG296" s="22" t="str">
        <f t="shared" si="138"/>
        <v/>
      </c>
      <c r="AH296" s="29"/>
      <c r="AI296" s="29"/>
      <c r="AJ296" s="22" t="str">
        <f t="shared" si="139"/>
        <v/>
      </c>
      <c r="AK296" s="29"/>
      <c r="AL296" s="29"/>
      <c r="AM296" s="22" t="str">
        <f t="shared" si="140"/>
        <v/>
      </c>
    </row>
    <row r="297" spans="1:39" ht="18" customHeight="1" x14ac:dyDescent="0.35">
      <c r="A297" s="70">
        <f>'Energy - Master'!A296</f>
        <v>46316</v>
      </c>
      <c r="B297" s="29">
        <f t="shared" si="142"/>
        <v>0</v>
      </c>
      <c r="C297" s="29"/>
      <c r="D297" s="29"/>
      <c r="E297" s="22">
        <f t="shared" si="130"/>
        <v>0</v>
      </c>
      <c r="F297" s="22" t="str">
        <f t="shared" si="131"/>
        <v/>
      </c>
      <c r="G297" s="29">
        <f t="shared" si="143"/>
        <v>0</v>
      </c>
      <c r="H297" s="29"/>
      <c r="I297" s="29"/>
      <c r="J297" s="22">
        <f t="shared" si="132"/>
        <v>0</v>
      </c>
      <c r="K297" s="22" t="str">
        <f t="shared" si="133"/>
        <v/>
      </c>
      <c r="L297" s="29">
        <f t="shared" si="144"/>
        <v>0</v>
      </c>
      <c r="M297" s="29"/>
      <c r="N297" s="29"/>
      <c r="O297" s="22">
        <f t="shared" si="134"/>
        <v>0</v>
      </c>
      <c r="P297" s="22" t="str">
        <f t="shared" si="135"/>
        <v/>
      </c>
      <c r="Q297" s="29">
        <f t="shared" si="145"/>
        <v>800</v>
      </c>
      <c r="R297" s="29">
        <f t="shared" si="141"/>
        <v>800</v>
      </c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2">
        <f t="shared" si="136"/>
        <v>800</v>
      </c>
      <c r="AD297" s="22">
        <f t="shared" si="137"/>
        <v>0</v>
      </c>
      <c r="AE297" s="29"/>
      <c r="AF297" s="29"/>
      <c r="AG297" s="22" t="str">
        <f t="shared" si="138"/>
        <v/>
      </c>
      <c r="AH297" s="29"/>
      <c r="AI297" s="29"/>
      <c r="AJ297" s="22" t="str">
        <f t="shared" si="139"/>
        <v/>
      </c>
      <c r="AK297" s="29"/>
      <c r="AL297" s="29"/>
      <c r="AM297" s="22" t="str">
        <f t="shared" si="140"/>
        <v/>
      </c>
    </row>
    <row r="298" spans="1:39" ht="18" customHeight="1" x14ac:dyDescent="0.35">
      <c r="A298" s="70">
        <f>'Energy - Master'!A297</f>
        <v>46317</v>
      </c>
      <c r="B298" s="29">
        <f t="shared" si="142"/>
        <v>0</v>
      </c>
      <c r="C298" s="29"/>
      <c r="D298" s="29"/>
      <c r="E298" s="22">
        <f t="shared" si="130"/>
        <v>0</v>
      </c>
      <c r="F298" s="22" t="str">
        <f t="shared" si="131"/>
        <v/>
      </c>
      <c r="G298" s="29">
        <f t="shared" si="143"/>
        <v>0</v>
      </c>
      <c r="H298" s="29"/>
      <c r="I298" s="29"/>
      <c r="J298" s="22">
        <f t="shared" si="132"/>
        <v>0</v>
      </c>
      <c r="K298" s="22" t="str">
        <f t="shared" si="133"/>
        <v/>
      </c>
      <c r="L298" s="29">
        <f t="shared" si="144"/>
        <v>0</v>
      </c>
      <c r="M298" s="29"/>
      <c r="N298" s="29"/>
      <c r="O298" s="22">
        <f t="shared" si="134"/>
        <v>0</v>
      </c>
      <c r="P298" s="22" t="str">
        <f t="shared" si="135"/>
        <v/>
      </c>
      <c r="Q298" s="29">
        <f t="shared" si="145"/>
        <v>800</v>
      </c>
      <c r="R298" s="29">
        <f t="shared" si="141"/>
        <v>800</v>
      </c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2">
        <f t="shared" si="136"/>
        <v>800</v>
      </c>
      <c r="AD298" s="22">
        <f t="shared" si="137"/>
        <v>0</v>
      </c>
      <c r="AE298" s="29"/>
      <c r="AF298" s="29"/>
      <c r="AG298" s="22" t="str">
        <f t="shared" si="138"/>
        <v/>
      </c>
      <c r="AH298" s="29"/>
      <c r="AI298" s="29"/>
      <c r="AJ298" s="22" t="str">
        <f t="shared" si="139"/>
        <v/>
      </c>
      <c r="AK298" s="29"/>
      <c r="AL298" s="29"/>
      <c r="AM298" s="22" t="str">
        <f t="shared" si="140"/>
        <v/>
      </c>
    </row>
    <row r="299" spans="1:39" ht="18" customHeight="1" x14ac:dyDescent="0.35">
      <c r="A299" s="70">
        <f>'Energy - Master'!A298</f>
        <v>46318</v>
      </c>
      <c r="B299" s="29">
        <f t="shared" si="142"/>
        <v>0</v>
      </c>
      <c r="C299" s="29"/>
      <c r="D299" s="29"/>
      <c r="E299" s="22">
        <f t="shared" si="130"/>
        <v>0</v>
      </c>
      <c r="F299" s="22" t="str">
        <f t="shared" si="131"/>
        <v/>
      </c>
      <c r="G299" s="29">
        <f t="shared" si="143"/>
        <v>0</v>
      </c>
      <c r="H299" s="29"/>
      <c r="I299" s="29"/>
      <c r="J299" s="22">
        <f t="shared" si="132"/>
        <v>0</v>
      </c>
      <c r="K299" s="22" t="str">
        <f t="shared" si="133"/>
        <v/>
      </c>
      <c r="L299" s="29">
        <f t="shared" si="144"/>
        <v>0</v>
      </c>
      <c r="M299" s="29"/>
      <c r="N299" s="29"/>
      <c r="O299" s="22">
        <f t="shared" si="134"/>
        <v>0</v>
      </c>
      <c r="P299" s="22" t="str">
        <f t="shared" si="135"/>
        <v/>
      </c>
      <c r="Q299" s="29">
        <f t="shared" si="145"/>
        <v>800</v>
      </c>
      <c r="R299" s="29">
        <f t="shared" si="141"/>
        <v>800</v>
      </c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2">
        <f t="shared" si="136"/>
        <v>800</v>
      </c>
      <c r="AD299" s="22">
        <f t="shared" si="137"/>
        <v>0</v>
      </c>
      <c r="AE299" s="29"/>
      <c r="AF299" s="29"/>
      <c r="AG299" s="22" t="str">
        <f t="shared" si="138"/>
        <v/>
      </c>
      <c r="AH299" s="29"/>
      <c r="AI299" s="29"/>
      <c r="AJ299" s="22" t="str">
        <f t="shared" si="139"/>
        <v/>
      </c>
      <c r="AK299" s="29"/>
      <c r="AL299" s="29"/>
      <c r="AM299" s="22" t="str">
        <f t="shared" si="140"/>
        <v/>
      </c>
    </row>
    <row r="300" spans="1:39" ht="18" customHeight="1" x14ac:dyDescent="0.35">
      <c r="A300" s="70">
        <f>'Energy - Master'!A299</f>
        <v>46319</v>
      </c>
      <c r="B300" s="29">
        <f t="shared" si="142"/>
        <v>0</v>
      </c>
      <c r="C300" s="29"/>
      <c r="D300" s="29"/>
      <c r="E300" s="22">
        <f t="shared" si="130"/>
        <v>0</v>
      </c>
      <c r="F300" s="22" t="str">
        <f t="shared" si="131"/>
        <v/>
      </c>
      <c r="G300" s="29">
        <f t="shared" si="143"/>
        <v>0</v>
      </c>
      <c r="H300" s="29"/>
      <c r="I300" s="29"/>
      <c r="J300" s="22">
        <f t="shared" si="132"/>
        <v>0</v>
      </c>
      <c r="K300" s="22" t="str">
        <f t="shared" si="133"/>
        <v/>
      </c>
      <c r="L300" s="29">
        <f t="shared" si="144"/>
        <v>0</v>
      </c>
      <c r="M300" s="29"/>
      <c r="N300" s="29"/>
      <c r="O300" s="22">
        <f t="shared" si="134"/>
        <v>0</v>
      </c>
      <c r="P300" s="22" t="str">
        <f t="shared" si="135"/>
        <v/>
      </c>
      <c r="Q300" s="29">
        <f t="shared" si="145"/>
        <v>800</v>
      </c>
      <c r="R300" s="29">
        <f t="shared" si="141"/>
        <v>800</v>
      </c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2">
        <f t="shared" si="136"/>
        <v>800</v>
      </c>
      <c r="AD300" s="22">
        <f t="shared" si="137"/>
        <v>0</v>
      </c>
      <c r="AE300" s="29"/>
      <c r="AF300" s="29"/>
      <c r="AG300" s="22" t="str">
        <f t="shared" si="138"/>
        <v/>
      </c>
      <c r="AH300" s="29"/>
      <c r="AI300" s="29"/>
      <c r="AJ300" s="22" t="str">
        <f t="shared" si="139"/>
        <v/>
      </c>
      <c r="AK300" s="29"/>
      <c r="AL300" s="29"/>
      <c r="AM300" s="22" t="str">
        <f t="shared" si="140"/>
        <v/>
      </c>
    </row>
    <row r="301" spans="1:39" ht="18" customHeight="1" x14ac:dyDescent="0.35">
      <c r="A301" s="70">
        <f>'Energy - Master'!A300</f>
        <v>46320</v>
      </c>
      <c r="B301" s="29">
        <f t="shared" si="142"/>
        <v>0</v>
      </c>
      <c r="C301" s="29"/>
      <c r="D301" s="29"/>
      <c r="E301" s="22">
        <f t="shared" si="130"/>
        <v>0</v>
      </c>
      <c r="F301" s="22" t="str">
        <f t="shared" si="131"/>
        <v/>
      </c>
      <c r="G301" s="29">
        <f t="shared" si="143"/>
        <v>0</v>
      </c>
      <c r="H301" s="29"/>
      <c r="I301" s="29"/>
      <c r="J301" s="22">
        <f t="shared" si="132"/>
        <v>0</v>
      </c>
      <c r="K301" s="22" t="str">
        <f t="shared" si="133"/>
        <v/>
      </c>
      <c r="L301" s="29">
        <f t="shared" si="144"/>
        <v>0</v>
      </c>
      <c r="M301" s="29"/>
      <c r="N301" s="29"/>
      <c r="O301" s="22">
        <f t="shared" si="134"/>
        <v>0</v>
      </c>
      <c r="P301" s="22" t="str">
        <f t="shared" si="135"/>
        <v/>
      </c>
      <c r="Q301" s="29">
        <f t="shared" si="145"/>
        <v>800</v>
      </c>
      <c r="R301" s="29">
        <f t="shared" si="141"/>
        <v>800</v>
      </c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2">
        <f t="shared" si="136"/>
        <v>800</v>
      </c>
      <c r="AD301" s="22">
        <f t="shared" si="137"/>
        <v>0</v>
      </c>
      <c r="AE301" s="29"/>
      <c r="AF301" s="29"/>
      <c r="AG301" s="22" t="str">
        <f t="shared" si="138"/>
        <v/>
      </c>
      <c r="AH301" s="29"/>
      <c r="AI301" s="29"/>
      <c r="AJ301" s="22" t="str">
        <f t="shared" si="139"/>
        <v/>
      </c>
      <c r="AK301" s="29"/>
      <c r="AL301" s="29"/>
      <c r="AM301" s="22" t="str">
        <f t="shared" si="140"/>
        <v/>
      </c>
    </row>
    <row r="302" spans="1:39" ht="18" customHeight="1" x14ac:dyDescent="0.35">
      <c r="A302" s="70">
        <f>'Energy - Master'!A301</f>
        <v>46321</v>
      </c>
      <c r="B302" s="29">
        <f t="shared" si="142"/>
        <v>0</v>
      </c>
      <c r="C302" s="29"/>
      <c r="D302" s="29"/>
      <c r="E302" s="22">
        <f t="shared" si="130"/>
        <v>0</v>
      </c>
      <c r="F302" s="22" t="str">
        <f t="shared" si="131"/>
        <v/>
      </c>
      <c r="G302" s="29">
        <f t="shared" si="143"/>
        <v>0</v>
      </c>
      <c r="H302" s="29"/>
      <c r="I302" s="29"/>
      <c r="J302" s="22">
        <f t="shared" si="132"/>
        <v>0</v>
      </c>
      <c r="K302" s="22" t="str">
        <f t="shared" si="133"/>
        <v/>
      </c>
      <c r="L302" s="29">
        <f t="shared" si="144"/>
        <v>0</v>
      </c>
      <c r="M302" s="29"/>
      <c r="N302" s="29"/>
      <c r="O302" s="22">
        <f t="shared" si="134"/>
        <v>0</v>
      </c>
      <c r="P302" s="22" t="str">
        <f t="shared" si="135"/>
        <v/>
      </c>
      <c r="Q302" s="29">
        <f t="shared" si="145"/>
        <v>800</v>
      </c>
      <c r="R302" s="29">
        <f t="shared" si="141"/>
        <v>800</v>
      </c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2">
        <f t="shared" si="136"/>
        <v>800</v>
      </c>
      <c r="AD302" s="22">
        <f t="shared" si="137"/>
        <v>0</v>
      </c>
      <c r="AE302" s="29"/>
      <c r="AF302" s="29"/>
      <c r="AG302" s="22" t="str">
        <f t="shared" si="138"/>
        <v/>
      </c>
      <c r="AH302" s="29"/>
      <c r="AI302" s="29"/>
      <c r="AJ302" s="22" t="str">
        <f t="shared" si="139"/>
        <v/>
      </c>
      <c r="AK302" s="29"/>
      <c r="AL302" s="29"/>
      <c r="AM302" s="22" t="str">
        <f t="shared" si="140"/>
        <v/>
      </c>
    </row>
    <row r="303" spans="1:39" ht="18" customHeight="1" x14ac:dyDescent="0.35">
      <c r="A303" s="70">
        <f>'Energy - Master'!A302</f>
        <v>46322</v>
      </c>
      <c r="B303" s="29">
        <f t="shared" si="142"/>
        <v>0</v>
      </c>
      <c r="C303" s="29"/>
      <c r="D303" s="29"/>
      <c r="E303" s="22">
        <f t="shared" si="130"/>
        <v>0</v>
      </c>
      <c r="F303" s="22" t="str">
        <f t="shared" si="131"/>
        <v/>
      </c>
      <c r="G303" s="29">
        <f t="shared" si="143"/>
        <v>0</v>
      </c>
      <c r="H303" s="29"/>
      <c r="I303" s="29"/>
      <c r="J303" s="22">
        <f t="shared" si="132"/>
        <v>0</v>
      </c>
      <c r="K303" s="22" t="str">
        <f t="shared" si="133"/>
        <v/>
      </c>
      <c r="L303" s="29">
        <f t="shared" si="144"/>
        <v>0</v>
      </c>
      <c r="M303" s="29"/>
      <c r="N303" s="29"/>
      <c r="O303" s="22">
        <f t="shared" si="134"/>
        <v>0</v>
      </c>
      <c r="P303" s="22" t="str">
        <f t="shared" si="135"/>
        <v/>
      </c>
      <c r="Q303" s="29">
        <f t="shared" si="145"/>
        <v>800</v>
      </c>
      <c r="R303" s="29">
        <f t="shared" si="141"/>
        <v>800</v>
      </c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2">
        <f t="shared" si="136"/>
        <v>800</v>
      </c>
      <c r="AD303" s="22">
        <f t="shared" si="137"/>
        <v>0</v>
      </c>
      <c r="AE303" s="29"/>
      <c r="AF303" s="29"/>
      <c r="AG303" s="22" t="str">
        <f t="shared" si="138"/>
        <v/>
      </c>
      <c r="AH303" s="29"/>
      <c r="AI303" s="29"/>
      <c r="AJ303" s="22" t="str">
        <f t="shared" si="139"/>
        <v/>
      </c>
      <c r="AK303" s="29"/>
      <c r="AL303" s="29"/>
      <c r="AM303" s="22" t="str">
        <f t="shared" si="140"/>
        <v/>
      </c>
    </row>
    <row r="304" spans="1:39" ht="18" customHeight="1" x14ac:dyDescent="0.35">
      <c r="A304" s="70">
        <f>'Energy - Master'!A303</f>
        <v>46323</v>
      </c>
      <c r="B304" s="29">
        <f t="shared" si="142"/>
        <v>0</v>
      </c>
      <c r="C304" s="29"/>
      <c r="D304" s="29"/>
      <c r="E304" s="22">
        <f t="shared" si="130"/>
        <v>0</v>
      </c>
      <c r="F304" s="22" t="str">
        <f t="shared" si="131"/>
        <v/>
      </c>
      <c r="G304" s="29">
        <f t="shared" si="143"/>
        <v>0</v>
      </c>
      <c r="H304" s="29"/>
      <c r="I304" s="29"/>
      <c r="J304" s="22">
        <f t="shared" si="132"/>
        <v>0</v>
      </c>
      <c r="K304" s="22" t="str">
        <f t="shared" si="133"/>
        <v/>
      </c>
      <c r="L304" s="29">
        <f t="shared" si="144"/>
        <v>0</v>
      </c>
      <c r="M304" s="29"/>
      <c r="N304" s="29"/>
      <c r="O304" s="22">
        <f t="shared" si="134"/>
        <v>0</v>
      </c>
      <c r="P304" s="22" t="str">
        <f t="shared" si="135"/>
        <v/>
      </c>
      <c r="Q304" s="29">
        <f t="shared" si="145"/>
        <v>800</v>
      </c>
      <c r="R304" s="29">
        <f t="shared" si="141"/>
        <v>800</v>
      </c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2">
        <f t="shared" si="136"/>
        <v>800</v>
      </c>
      <c r="AD304" s="22">
        <f t="shared" si="137"/>
        <v>0</v>
      </c>
      <c r="AE304" s="29"/>
      <c r="AF304" s="29"/>
      <c r="AG304" s="22" t="str">
        <f t="shared" si="138"/>
        <v/>
      </c>
      <c r="AH304" s="29"/>
      <c r="AI304" s="29"/>
      <c r="AJ304" s="22" t="str">
        <f t="shared" si="139"/>
        <v/>
      </c>
      <c r="AK304" s="29"/>
      <c r="AL304" s="29"/>
      <c r="AM304" s="22" t="str">
        <f t="shared" si="140"/>
        <v/>
      </c>
    </row>
    <row r="305" spans="1:39" ht="18" customHeight="1" x14ac:dyDescent="0.35">
      <c r="A305" s="70">
        <f>'Energy - Master'!A304</f>
        <v>46324</v>
      </c>
      <c r="B305" s="29">
        <f t="shared" si="142"/>
        <v>0</v>
      </c>
      <c r="C305" s="29"/>
      <c r="D305" s="29"/>
      <c r="E305" s="22">
        <f t="shared" si="130"/>
        <v>0</v>
      </c>
      <c r="F305" s="22" t="str">
        <f t="shared" si="131"/>
        <v/>
      </c>
      <c r="G305" s="29">
        <f t="shared" si="143"/>
        <v>0</v>
      </c>
      <c r="H305" s="29"/>
      <c r="I305" s="29"/>
      <c r="J305" s="22">
        <f t="shared" si="132"/>
        <v>0</v>
      </c>
      <c r="K305" s="22" t="str">
        <f t="shared" si="133"/>
        <v/>
      </c>
      <c r="L305" s="29">
        <f t="shared" si="144"/>
        <v>0</v>
      </c>
      <c r="M305" s="29"/>
      <c r="N305" s="29"/>
      <c r="O305" s="22">
        <f t="shared" si="134"/>
        <v>0</v>
      </c>
      <c r="P305" s="22" t="str">
        <f t="shared" si="135"/>
        <v/>
      </c>
      <c r="Q305" s="29">
        <f t="shared" si="145"/>
        <v>800</v>
      </c>
      <c r="R305" s="29">
        <f t="shared" si="141"/>
        <v>800</v>
      </c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2">
        <f t="shared" si="136"/>
        <v>800</v>
      </c>
      <c r="AD305" s="22">
        <f t="shared" si="137"/>
        <v>0</v>
      </c>
      <c r="AE305" s="29"/>
      <c r="AF305" s="29"/>
      <c r="AG305" s="22" t="str">
        <f t="shared" si="138"/>
        <v/>
      </c>
      <c r="AH305" s="29"/>
      <c r="AI305" s="29"/>
      <c r="AJ305" s="22" t="str">
        <f t="shared" si="139"/>
        <v/>
      </c>
      <c r="AK305" s="29"/>
      <c r="AL305" s="29"/>
      <c r="AM305" s="22" t="str">
        <f t="shared" si="140"/>
        <v/>
      </c>
    </row>
    <row r="306" spans="1:39" ht="18" customHeight="1" x14ac:dyDescent="0.35">
      <c r="A306" s="70">
        <f>'Energy - Master'!A305</f>
        <v>46325</v>
      </c>
      <c r="B306" s="29">
        <f t="shared" si="142"/>
        <v>0</v>
      </c>
      <c r="C306" s="29"/>
      <c r="D306" s="29"/>
      <c r="E306" s="22">
        <f t="shared" si="130"/>
        <v>0</v>
      </c>
      <c r="F306" s="22" t="str">
        <f t="shared" si="131"/>
        <v/>
      </c>
      <c r="G306" s="29">
        <f t="shared" si="143"/>
        <v>0</v>
      </c>
      <c r="H306" s="29"/>
      <c r="I306" s="29"/>
      <c r="J306" s="22">
        <f t="shared" si="132"/>
        <v>0</v>
      </c>
      <c r="K306" s="22" t="str">
        <f t="shared" si="133"/>
        <v/>
      </c>
      <c r="L306" s="29">
        <f t="shared" si="144"/>
        <v>0</v>
      </c>
      <c r="M306" s="29"/>
      <c r="N306" s="29"/>
      <c r="O306" s="22">
        <f t="shared" si="134"/>
        <v>0</v>
      </c>
      <c r="P306" s="22" t="str">
        <f t="shared" si="135"/>
        <v/>
      </c>
      <c r="Q306" s="29">
        <f t="shared" si="145"/>
        <v>800</v>
      </c>
      <c r="R306" s="29">
        <f t="shared" si="141"/>
        <v>800</v>
      </c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2">
        <f t="shared" si="136"/>
        <v>800</v>
      </c>
      <c r="AD306" s="22">
        <f t="shared" si="137"/>
        <v>0</v>
      </c>
      <c r="AE306" s="29"/>
      <c r="AF306" s="29"/>
      <c r="AG306" s="22" t="str">
        <f t="shared" si="138"/>
        <v/>
      </c>
      <c r="AH306" s="29"/>
      <c r="AI306" s="29"/>
      <c r="AJ306" s="22" t="str">
        <f t="shared" si="139"/>
        <v/>
      </c>
      <c r="AK306" s="29"/>
      <c r="AL306" s="29"/>
      <c r="AM306" s="22" t="str">
        <f t="shared" si="140"/>
        <v/>
      </c>
    </row>
    <row r="307" spans="1:39" ht="18" customHeight="1" x14ac:dyDescent="0.35">
      <c r="A307" s="70">
        <f>'Energy - Master'!A306</f>
        <v>46326</v>
      </c>
      <c r="B307" s="29">
        <f t="shared" si="142"/>
        <v>0</v>
      </c>
      <c r="C307" s="29"/>
      <c r="D307" s="29"/>
      <c r="E307" s="22">
        <f t="shared" si="130"/>
        <v>0</v>
      </c>
      <c r="F307" s="22" t="str">
        <f t="shared" si="131"/>
        <v/>
      </c>
      <c r="G307" s="29">
        <f t="shared" si="143"/>
        <v>0</v>
      </c>
      <c r="H307" s="29"/>
      <c r="I307" s="29"/>
      <c r="J307" s="22">
        <f t="shared" si="132"/>
        <v>0</v>
      </c>
      <c r="K307" s="22" t="str">
        <f t="shared" si="133"/>
        <v/>
      </c>
      <c r="L307" s="29">
        <f t="shared" si="144"/>
        <v>0</v>
      </c>
      <c r="M307" s="29"/>
      <c r="N307" s="29"/>
      <c r="O307" s="22">
        <f t="shared" si="134"/>
        <v>0</v>
      </c>
      <c r="P307" s="22" t="str">
        <f t="shared" si="135"/>
        <v/>
      </c>
      <c r="Q307" s="29">
        <f t="shared" si="145"/>
        <v>800</v>
      </c>
      <c r="R307" s="29">
        <f t="shared" si="141"/>
        <v>800</v>
      </c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2">
        <f t="shared" si="136"/>
        <v>800</v>
      </c>
      <c r="AD307" s="22">
        <f t="shared" si="137"/>
        <v>0</v>
      </c>
      <c r="AE307" s="29"/>
      <c r="AF307" s="29"/>
      <c r="AG307" s="22" t="str">
        <f t="shared" si="138"/>
        <v/>
      </c>
      <c r="AH307" s="29"/>
      <c r="AI307" s="29"/>
      <c r="AJ307" s="22" t="str">
        <f t="shared" si="139"/>
        <v/>
      </c>
      <c r="AK307" s="29"/>
      <c r="AL307" s="29"/>
      <c r="AM307" s="22" t="str">
        <f t="shared" si="140"/>
        <v/>
      </c>
    </row>
    <row r="308" spans="1:39" ht="18" customHeight="1" x14ac:dyDescent="0.35">
      <c r="A308" s="70">
        <f>'Energy - Master'!A307</f>
        <v>46327</v>
      </c>
      <c r="B308" s="29">
        <f t="shared" si="142"/>
        <v>0</v>
      </c>
      <c r="C308" s="29"/>
      <c r="D308" s="29"/>
      <c r="E308" s="22">
        <f t="shared" si="130"/>
        <v>0</v>
      </c>
      <c r="F308" s="22" t="str">
        <f t="shared" si="131"/>
        <v/>
      </c>
      <c r="G308" s="29">
        <f t="shared" si="143"/>
        <v>0</v>
      </c>
      <c r="H308" s="29"/>
      <c r="I308" s="29"/>
      <c r="J308" s="22">
        <f t="shared" si="132"/>
        <v>0</v>
      </c>
      <c r="K308" s="22" t="str">
        <f t="shared" si="133"/>
        <v/>
      </c>
      <c r="L308" s="29">
        <f t="shared" si="144"/>
        <v>0</v>
      </c>
      <c r="M308" s="29"/>
      <c r="N308" s="29"/>
      <c r="O308" s="22">
        <f t="shared" si="134"/>
        <v>0</v>
      </c>
      <c r="P308" s="22" t="str">
        <f t="shared" si="135"/>
        <v/>
      </c>
      <c r="Q308" s="29">
        <f t="shared" si="145"/>
        <v>800</v>
      </c>
      <c r="R308" s="29">
        <f t="shared" si="141"/>
        <v>800</v>
      </c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2">
        <f t="shared" si="136"/>
        <v>800</v>
      </c>
      <c r="AD308" s="22">
        <f t="shared" si="137"/>
        <v>0</v>
      </c>
      <c r="AE308" s="29"/>
      <c r="AF308" s="29"/>
      <c r="AG308" s="22" t="str">
        <f t="shared" si="138"/>
        <v/>
      </c>
      <c r="AH308" s="29"/>
      <c r="AI308" s="29"/>
      <c r="AJ308" s="22" t="str">
        <f t="shared" si="139"/>
        <v/>
      </c>
      <c r="AK308" s="29"/>
      <c r="AL308" s="29"/>
      <c r="AM308" s="22" t="str">
        <f t="shared" si="140"/>
        <v/>
      </c>
    </row>
    <row r="309" spans="1:39" ht="18" customHeight="1" x14ac:dyDescent="0.35">
      <c r="A309" s="70">
        <f>'Energy - Master'!A308</f>
        <v>46328</v>
      </c>
      <c r="B309" s="29">
        <f t="shared" si="142"/>
        <v>0</v>
      </c>
      <c r="C309" s="29"/>
      <c r="D309" s="29"/>
      <c r="E309" s="22">
        <f t="shared" si="130"/>
        <v>0</v>
      </c>
      <c r="F309" s="22" t="str">
        <f t="shared" si="131"/>
        <v/>
      </c>
      <c r="G309" s="29">
        <f t="shared" si="143"/>
        <v>0</v>
      </c>
      <c r="H309" s="29"/>
      <c r="I309" s="29"/>
      <c r="J309" s="22">
        <f t="shared" si="132"/>
        <v>0</v>
      </c>
      <c r="K309" s="22" t="str">
        <f t="shared" si="133"/>
        <v/>
      </c>
      <c r="L309" s="29">
        <f t="shared" si="144"/>
        <v>0</v>
      </c>
      <c r="M309" s="29"/>
      <c r="N309" s="29"/>
      <c r="O309" s="22">
        <f t="shared" si="134"/>
        <v>0</v>
      </c>
      <c r="P309" s="22" t="str">
        <f t="shared" si="135"/>
        <v/>
      </c>
      <c r="Q309" s="29">
        <f t="shared" si="145"/>
        <v>800</v>
      </c>
      <c r="R309" s="29">
        <f t="shared" si="141"/>
        <v>800</v>
      </c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2">
        <f t="shared" si="136"/>
        <v>800</v>
      </c>
      <c r="AD309" s="22">
        <f t="shared" si="137"/>
        <v>0</v>
      </c>
      <c r="AE309" s="29"/>
      <c r="AF309" s="29"/>
      <c r="AG309" s="22" t="str">
        <f t="shared" si="138"/>
        <v/>
      </c>
      <c r="AH309" s="29"/>
      <c r="AI309" s="29"/>
      <c r="AJ309" s="22" t="str">
        <f t="shared" si="139"/>
        <v/>
      </c>
      <c r="AK309" s="29"/>
      <c r="AL309" s="29"/>
      <c r="AM309" s="22" t="str">
        <f t="shared" si="140"/>
        <v/>
      </c>
    </row>
    <row r="310" spans="1:39" ht="18" customHeight="1" x14ac:dyDescent="0.35">
      <c r="A310" s="70">
        <f>'Energy - Master'!A309</f>
        <v>46329</v>
      </c>
      <c r="B310" s="29">
        <f t="shared" si="142"/>
        <v>0</v>
      </c>
      <c r="C310" s="29"/>
      <c r="D310" s="29"/>
      <c r="E310" s="22">
        <f t="shared" si="130"/>
        <v>0</v>
      </c>
      <c r="F310" s="22" t="str">
        <f t="shared" si="131"/>
        <v/>
      </c>
      <c r="G310" s="29">
        <f t="shared" si="143"/>
        <v>0</v>
      </c>
      <c r="H310" s="29"/>
      <c r="I310" s="29"/>
      <c r="J310" s="22">
        <f t="shared" si="132"/>
        <v>0</v>
      </c>
      <c r="K310" s="22" t="str">
        <f t="shared" si="133"/>
        <v/>
      </c>
      <c r="L310" s="29">
        <f t="shared" si="144"/>
        <v>0</v>
      </c>
      <c r="M310" s="29"/>
      <c r="N310" s="29"/>
      <c r="O310" s="22">
        <f t="shared" si="134"/>
        <v>0</v>
      </c>
      <c r="P310" s="22" t="str">
        <f t="shared" si="135"/>
        <v/>
      </c>
      <c r="Q310" s="29">
        <f t="shared" si="145"/>
        <v>800</v>
      </c>
      <c r="R310" s="29">
        <f t="shared" si="141"/>
        <v>800</v>
      </c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2">
        <f t="shared" si="136"/>
        <v>800</v>
      </c>
      <c r="AD310" s="22">
        <f t="shared" si="137"/>
        <v>0</v>
      </c>
      <c r="AE310" s="29"/>
      <c r="AF310" s="29"/>
      <c r="AG310" s="22" t="str">
        <f t="shared" si="138"/>
        <v/>
      </c>
      <c r="AH310" s="29"/>
      <c r="AI310" s="29"/>
      <c r="AJ310" s="22" t="str">
        <f t="shared" si="139"/>
        <v/>
      </c>
      <c r="AK310" s="29"/>
      <c r="AL310" s="29"/>
      <c r="AM310" s="22" t="str">
        <f t="shared" si="140"/>
        <v/>
      </c>
    </row>
    <row r="311" spans="1:39" ht="18" customHeight="1" x14ac:dyDescent="0.35">
      <c r="A311" s="70">
        <f>'Energy - Master'!A310</f>
        <v>46330</v>
      </c>
      <c r="B311" s="29">
        <f t="shared" si="142"/>
        <v>0</v>
      </c>
      <c r="C311" s="29"/>
      <c r="D311" s="29"/>
      <c r="E311" s="22">
        <f t="shared" si="130"/>
        <v>0</v>
      </c>
      <c r="F311" s="22" t="str">
        <f t="shared" si="131"/>
        <v/>
      </c>
      <c r="G311" s="29">
        <f t="shared" si="143"/>
        <v>0</v>
      </c>
      <c r="H311" s="29"/>
      <c r="I311" s="29"/>
      <c r="J311" s="22">
        <f t="shared" si="132"/>
        <v>0</v>
      </c>
      <c r="K311" s="22" t="str">
        <f t="shared" si="133"/>
        <v/>
      </c>
      <c r="L311" s="29">
        <f t="shared" si="144"/>
        <v>0</v>
      </c>
      <c r="M311" s="29"/>
      <c r="N311" s="29"/>
      <c r="O311" s="22">
        <f t="shared" si="134"/>
        <v>0</v>
      </c>
      <c r="P311" s="22" t="str">
        <f t="shared" si="135"/>
        <v/>
      </c>
      <c r="Q311" s="29">
        <f t="shared" si="145"/>
        <v>800</v>
      </c>
      <c r="R311" s="29">
        <f t="shared" si="141"/>
        <v>800</v>
      </c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2">
        <f t="shared" si="136"/>
        <v>800</v>
      </c>
      <c r="AD311" s="22">
        <f t="shared" si="137"/>
        <v>0</v>
      </c>
      <c r="AE311" s="29"/>
      <c r="AF311" s="29"/>
      <c r="AG311" s="22" t="str">
        <f t="shared" si="138"/>
        <v/>
      </c>
      <c r="AH311" s="29"/>
      <c r="AI311" s="29"/>
      <c r="AJ311" s="22" t="str">
        <f t="shared" si="139"/>
        <v/>
      </c>
      <c r="AK311" s="29"/>
      <c r="AL311" s="29"/>
      <c r="AM311" s="22" t="str">
        <f t="shared" si="140"/>
        <v/>
      </c>
    </row>
    <row r="312" spans="1:39" ht="18" customHeight="1" x14ac:dyDescent="0.35">
      <c r="A312" s="70">
        <f>'Energy - Master'!A311</f>
        <v>46331</v>
      </c>
      <c r="B312" s="29">
        <f t="shared" si="142"/>
        <v>0</v>
      </c>
      <c r="C312" s="29"/>
      <c r="D312" s="29"/>
      <c r="E312" s="22">
        <f t="shared" si="130"/>
        <v>0</v>
      </c>
      <c r="F312" s="22" t="str">
        <f t="shared" si="131"/>
        <v/>
      </c>
      <c r="G312" s="29">
        <f t="shared" si="143"/>
        <v>0</v>
      </c>
      <c r="H312" s="29"/>
      <c r="I312" s="29"/>
      <c r="J312" s="22">
        <f t="shared" si="132"/>
        <v>0</v>
      </c>
      <c r="K312" s="22" t="str">
        <f t="shared" si="133"/>
        <v/>
      </c>
      <c r="L312" s="29">
        <f t="shared" si="144"/>
        <v>0</v>
      </c>
      <c r="M312" s="29"/>
      <c r="N312" s="29"/>
      <c r="O312" s="22">
        <f t="shared" si="134"/>
        <v>0</v>
      </c>
      <c r="P312" s="22" t="str">
        <f t="shared" si="135"/>
        <v/>
      </c>
      <c r="Q312" s="29">
        <f t="shared" si="145"/>
        <v>800</v>
      </c>
      <c r="R312" s="29">
        <f t="shared" si="141"/>
        <v>800</v>
      </c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2">
        <f t="shared" si="136"/>
        <v>800</v>
      </c>
      <c r="AD312" s="22">
        <f t="shared" si="137"/>
        <v>0</v>
      </c>
      <c r="AE312" s="29"/>
      <c r="AF312" s="29"/>
      <c r="AG312" s="22" t="str">
        <f t="shared" si="138"/>
        <v/>
      </c>
      <c r="AH312" s="29"/>
      <c r="AI312" s="29"/>
      <c r="AJ312" s="22" t="str">
        <f t="shared" si="139"/>
        <v/>
      </c>
      <c r="AK312" s="29"/>
      <c r="AL312" s="29"/>
      <c r="AM312" s="22" t="str">
        <f t="shared" si="140"/>
        <v/>
      </c>
    </row>
    <row r="313" spans="1:39" ht="18" customHeight="1" x14ac:dyDescent="0.35">
      <c r="A313" s="70">
        <f>'Energy - Master'!A312</f>
        <v>46332</v>
      </c>
      <c r="B313" s="29">
        <f t="shared" si="142"/>
        <v>0</v>
      </c>
      <c r="C313" s="29"/>
      <c r="D313" s="29"/>
      <c r="E313" s="22">
        <f t="shared" si="130"/>
        <v>0</v>
      </c>
      <c r="F313" s="22" t="str">
        <f t="shared" si="131"/>
        <v/>
      </c>
      <c r="G313" s="29">
        <f t="shared" si="143"/>
        <v>0</v>
      </c>
      <c r="H313" s="29"/>
      <c r="I313" s="29"/>
      <c r="J313" s="22">
        <f t="shared" si="132"/>
        <v>0</v>
      </c>
      <c r="K313" s="22" t="str">
        <f t="shared" si="133"/>
        <v/>
      </c>
      <c r="L313" s="29">
        <f t="shared" si="144"/>
        <v>0</v>
      </c>
      <c r="M313" s="29"/>
      <c r="N313" s="29"/>
      <c r="O313" s="22">
        <f t="shared" si="134"/>
        <v>0</v>
      </c>
      <c r="P313" s="22" t="str">
        <f t="shared" si="135"/>
        <v/>
      </c>
      <c r="Q313" s="29">
        <f t="shared" si="145"/>
        <v>800</v>
      </c>
      <c r="R313" s="29">
        <f t="shared" si="141"/>
        <v>800</v>
      </c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2">
        <f t="shared" si="136"/>
        <v>800</v>
      </c>
      <c r="AD313" s="22">
        <f t="shared" si="137"/>
        <v>0</v>
      </c>
      <c r="AE313" s="29"/>
      <c r="AF313" s="29"/>
      <c r="AG313" s="22" t="str">
        <f t="shared" si="138"/>
        <v/>
      </c>
      <c r="AH313" s="29"/>
      <c r="AI313" s="29"/>
      <c r="AJ313" s="22" t="str">
        <f t="shared" si="139"/>
        <v/>
      </c>
      <c r="AK313" s="29"/>
      <c r="AL313" s="29"/>
      <c r="AM313" s="22" t="str">
        <f t="shared" si="140"/>
        <v/>
      </c>
    </row>
    <row r="314" spans="1:39" ht="18" customHeight="1" x14ac:dyDescent="0.35">
      <c r="A314" s="70">
        <f>'Energy - Master'!A313</f>
        <v>46333</v>
      </c>
      <c r="B314" s="29">
        <f t="shared" si="142"/>
        <v>0</v>
      </c>
      <c r="C314" s="29"/>
      <c r="D314" s="29"/>
      <c r="E314" s="22">
        <f t="shared" si="130"/>
        <v>0</v>
      </c>
      <c r="F314" s="22" t="str">
        <f t="shared" si="131"/>
        <v/>
      </c>
      <c r="G314" s="29">
        <f t="shared" si="143"/>
        <v>0</v>
      </c>
      <c r="H314" s="29"/>
      <c r="I314" s="29"/>
      <c r="J314" s="22">
        <f t="shared" si="132"/>
        <v>0</v>
      </c>
      <c r="K314" s="22" t="str">
        <f t="shared" si="133"/>
        <v/>
      </c>
      <c r="L314" s="29">
        <f t="shared" si="144"/>
        <v>0</v>
      </c>
      <c r="M314" s="29"/>
      <c r="N314" s="29"/>
      <c r="O314" s="22">
        <f t="shared" si="134"/>
        <v>0</v>
      </c>
      <c r="P314" s="22" t="str">
        <f t="shared" si="135"/>
        <v/>
      </c>
      <c r="Q314" s="29">
        <f t="shared" si="145"/>
        <v>800</v>
      </c>
      <c r="R314" s="29">
        <f t="shared" si="141"/>
        <v>800</v>
      </c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2">
        <f t="shared" si="136"/>
        <v>800</v>
      </c>
      <c r="AD314" s="22">
        <f t="shared" si="137"/>
        <v>0</v>
      </c>
      <c r="AE314" s="29"/>
      <c r="AF314" s="29"/>
      <c r="AG314" s="22" t="str">
        <f t="shared" si="138"/>
        <v/>
      </c>
      <c r="AH314" s="29"/>
      <c r="AI314" s="29"/>
      <c r="AJ314" s="22" t="str">
        <f t="shared" si="139"/>
        <v/>
      </c>
      <c r="AK314" s="29"/>
      <c r="AL314" s="29"/>
      <c r="AM314" s="22" t="str">
        <f t="shared" si="140"/>
        <v/>
      </c>
    </row>
    <row r="315" spans="1:39" ht="18" customHeight="1" x14ac:dyDescent="0.35">
      <c r="A315" s="70">
        <f>'Energy - Master'!A314</f>
        <v>46334</v>
      </c>
      <c r="B315" s="29">
        <f t="shared" si="142"/>
        <v>0</v>
      </c>
      <c r="C315" s="29"/>
      <c r="D315" s="29"/>
      <c r="E315" s="22">
        <f t="shared" si="130"/>
        <v>0</v>
      </c>
      <c r="F315" s="22" t="str">
        <f t="shared" si="131"/>
        <v/>
      </c>
      <c r="G315" s="29">
        <f t="shared" si="143"/>
        <v>0</v>
      </c>
      <c r="H315" s="29"/>
      <c r="I315" s="29"/>
      <c r="J315" s="22">
        <f t="shared" si="132"/>
        <v>0</v>
      </c>
      <c r="K315" s="22" t="str">
        <f t="shared" si="133"/>
        <v/>
      </c>
      <c r="L315" s="29">
        <f t="shared" si="144"/>
        <v>0</v>
      </c>
      <c r="M315" s="29"/>
      <c r="N315" s="29"/>
      <c r="O315" s="22">
        <f t="shared" si="134"/>
        <v>0</v>
      </c>
      <c r="P315" s="22" t="str">
        <f t="shared" si="135"/>
        <v/>
      </c>
      <c r="Q315" s="29">
        <f t="shared" si="145"/>
        <v>800</v>
      </c>
      <c r="R315" s="29">
        <f t="shared" si="141"/>
        <v>800</v>
      </c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2">
        <f t="shared" si="136"/>
        <v>800</v>
      </c>
      <c r="AD315" s="22">
        <f t="shared" si="137"/>
        <v>0</v>
      </c>
      <c r="AE315" s="29"/>
      <c r="AF315" s="29"/>
      <c r="AG315" s="22" t="str">
        <f t="shared" si="138"/>
        <v/>
      </c>
      <c r="AH315" s="29"/>
      <c r="AI315" s="29"/>
      <c r="AJ315" s="22" t="str">
        <f t="shared" si="139"/>
        <v/>
      </c>
      <c r="AK315" s="29"/>
      <c r="AL315" s="29"/>
      <c r="AM315" s="22" t="str">
        <f t="shared" si="140"/>
        <v/>
      </c>
    </row>
    <row r="316" spans="1:39" ht="18" customHeight="1" x14ac:dyDescent="0.35">
      <c r="A316" s="70">
        <f>'Energy - Master'!A315</f>
        <v>46335</v>
      </c>
      <c r="B316" s="29">
        <f t="shared" si="142"/>
        <v>0</v>
      </c>
      <c r="C316" s="29"/>
      <c r="D316" s="29"/>
      <c r="E316" s="22">
        <f t="shared" si="130"/>
        <v>0</v>
      </c>
      <c r="F316" s="22" t="str">
        <f t="shared" si="131"/>
        <v/>
      </c>
      <c r="G316" s="29">
        <f t="shared" si="143"/>
        <v>0</v>
      </c>
      <c r="H316" s="29"/>
      <c r="I316" s="29"/>
      <c r="J316" s="22">
        <f t="shared" si="132"/>
        <v>0</v>
      </c>
      <c r="K316" s="22" t="str">
        <f t="shared" si="133"/>
        <v/>
      </c>
      <c r="L316" s="29">
        <f t="shared" si="144"/>
        <v>0</v>
      </c>
      <c r="M316" s="29"/>
      <c r="N316" s="29"/>
      <c r="O316" s="22">
        <f t="shared" si="134"/>
        <v>0</v>
      </c>
      <c r="P316" s="22" t="str">
        <f t="shared" si="135"/>
        <v/>
      </c>
      <c r="Q316" s="29">
        <f t="shared" si="145"/>
        <v>800</v>
      </c>
      <c r="R316" s="29">
        <f t="shared" si="141"/>
        <v>800</v>
      </c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2">
        <f t="shared" si="136"/>
        <v>800</v>
      </c>
      <c r="AD316" s="22">
        <f t="shared" si="137"/>
        <v>0</v>
      </c>
      <c r="AE316" s="29"/>
      <c r="AF316" s="29"/>
      <c r="AG316" s="22" t="str">
        <f t="shared" si="138"/>
        <v/>
      </c>
      <c r="AH316" s="29"/>
      <c r="AI316" s="29"/>
      <c r="AJ316" s="22" t="str">
        <f t="shared" si="139"/>
        <v/>
      </c>
      <c r="AK316" s="29"/>
      <c r="AL316" s="29"/>
      <c r="AM316" s="22" t="str">
        <f t="shared" si="140"/>
        <v/>
      </c>
    </row>
    <row r="317" spans="1:39" ht="18" customHeight="1" x14ac:dyDescent="0.35">
      <c r="A317" s="70">
        <f>'Energy - Master'!A316</f>
        <v>46336</v>
      </c>
      <c r="B317" s="29">
        <f t="shared" si="142"/>
        <v>0</v>
      </c>
      <c r="C317" s="29"/>
      <c r="D317" s="29"/>
      <c r="E317" s="22">
        <f t="shared" si="130"/>
        <v>0</v>
      </c>
      <c r="F317" s="22" t="str">
        <f t="shared" si="131"/>
        <v/>
      </c>
      <c r="G317" s="29">
        <f t="shared" si="143"/>
        <v>0</v>
      </c>
      <c r="H317" s="29"/>
      <c r="I317" s="29"/>
      <c r="J317" s="22">
        <f t="shared" si="132"/>
        <v>0</v>
      </c>
      <c r="K317" s="22" t="str">
        <f t="shared" si="133"/>
        <v/>
      </c>
      <c r="L317" s="29">
        <f t="shared" si="144"/>
        <v>0</v>
      </c>
      <c r="M317" s="29"/>
      <c r="N317" s="29"/>
      <c r="O317" s="22">
        <f t="shared" si="134"/>
        <v>0</v>
      </c>
      <c r="P317" s="22" t="str">
        <f t="shared" si="135"/>
        <v/>
      </c>
      <c r="Q317" s="29">
        <f t="shared" si="145"/>
        <v>800</v>
      </c>
      <c r="R317" s="29">
        <f t="shared" si="141"/>
        <v>800</v>
      </c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2">
        <f t="shared" si="136"/>
        <v>800</v>
      </c>
      <c r="AD317" s="22">
        <f t="shared" si="137"/>
        <v>0</v>
      </c>
      <c r="AE317" s="29"/>
      <c r="AF317" s="29"/>
      <c r="AG317" s="22" t="str">
        <f t="shared" si="138"/>
        <v/>
      </c>
      <c r="AH317" s="29"/>
      <c r="AI317" s="29"/>
      <c r="AJ317" s="22" t="str">
        <f t="shared" si="139"/>
        <v/>
      </c>
      <c r="AK317" s="29"/>
      <c r="AL317" s="29"/>
      <c r="AM317" s="22" t="str">
        <f t="shared" si="140"/>
        <v/>
      </c>
    </row>
    <row r="318" spans="1:39" ht="18" customHeight="1" x14ac:dyDescent="0.35">
      <c r="A318" s="70">
        <f>'Energy - Master'!A317</f>
        <v>46337</v>
      </c>
      <c r="B318" s="29">
        <f t="shared" si="142"/>
        <v>0</v>
      </c>
      <c r="C318" s="29"/>
      <c r="D318" s="29"/>
      <c r="E318" s="22">
        <f t="shared" si="130"/>
        <v>0</v>
      </c>
      <c r="F318" s="22" t="str">
        <f t="shared" si="131"/>
        <v/>
      </c>
      <c r="G318" s="29">
        <f t="shared" si="143"/>
        <v>0</v>
      </c>
      <c r="H318" s="29"/>
      <c r="I318" s="29"/>
      <c r="J318" s="22">
        <f t="shared" si="132"/>
        <v>0</v>
      </c>
      <c r="K318" s="22" t="str">
        <f t="shared" si="133"/>
        <v/>
      </c>
      <c r="L318" s="29">
        <f t="shared" si="144"/>
        <v>0</v>
      </c>
      <c r="M318" s="29"/>
      <c r="N318" s="29"/>
      <c r="O318" s="22">
        <f t="shared" si="134"/>
        <v>0</v>
      </c>
      <c r="P318" s="22" t="str">
        <f t="shared" si="135"/>
        <v/>
      </c>
      <c r="Q318" s="29">
        <f t="shared" si="145"/>
        <v>800</v>
      </c>
      <c r="R318" s="29">
        <f t="shared" si="141"/>
        <v>800</v>
      </c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2">
        <f t="shared" si="136"/>
        <v>800</v>
      </c>
      <c r="AD318" s="22">
        <f t="shared" si="137"/>
        <v>0</v>
      </c>
      <c r="AE318" s="29"/>
      <c r="AF318" s="29"/>
      <c r="AG318" s="22" t="str">
        <f t="shared" si="138"/>
        <v/>
      </c>
      <c r="AH318" s="29"/>
      <c r="AI318" s="29"/>
      <c r="AJ318" s="22" t="str">
        <f t="shared" si="139"/>
        <v/>
      </c>
      <c r="AK318" s="29"/>
      <c r="AL318" s="29"/>
      <c r="AM318" s="22" t="str">
        <f t="shared" si="140"/>
        <v/>
      </c>
    </row>
    <row r="319" spans="1:39" ht="18" customHeight="1" x14ac:dyDescent="0.35">
      <c r="A319" s="70">
        <f>'Energy - Master'!A318</f>
        <v>46338</v>
      </c>
      <c r="B319" s="29">
        <f t="shared" si="142"/>
        <v>0</v>
      </c>
      <c r="C319" s="29"/>
      <c r="D319" s="29"/>
      <c r="E319" s="22">
        <f t="shared" si="130"/>
        <v>0</v>
      </c>
      <c r="F319" s="22" t="str">
        <f t="shared" si="131"/>
        <v/>
      </c>
      <c r="G319" s="29">
        <f t="shared" si="143"/>
        <v>0</v>
      </c>
      <c r="H319" s="29"/>
      <c r="I319" s="29"/>
      <c r="J319" s="22">
        <f t="shared" si="132"/>
        <v>0</v>
      </c>
      <c r="K319" s="22" t="str">
        <f t="shared" si="133"/>
        <v/>
      </c>
      <c r="L319" s="29">
        <f t="shared" si="144"/>
        <v>0</v>
      </c>
      <c r="M319" s="29"/>
      <c r="N319" s="29"/>
      <c r="O319" s="22">
        <f t="shared" si="134"/>
        <v>0</v>
      </c>
      <c r="P319" s="22" t="str">
        <f t="shared" si="135"/>
        <v/>
      </c>
      <c r="Q319" s="29">
        <f t="shared" si="145"/>
        <v>800</v>
      </c>
      <c r="R319" s="29">
        <f t="shared" si="141"/>
        <v>800</v>
      </c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2">
        <f t="shared" si="136"/>
        <v>800</v>
      </c>
      <c r="AD319" s="22">
        <f t="shared" si="137"/>
        <v>0</v>
      </c>
      <c r="AE319" s="29"/>
      <c r="AF319" s="29"/>
      <c r="AG319" s="22" t="str">
        <f t="shared" si="138"/>
        <v/>
      </c>
      <c r="AH319" s="29"/>
      <c r="AI319" s="29"/>
      <c r="AJ319" s="22" t="str">
        <f t="shared" si="139"/>
        <v/>
      </c>
      <c r="AK319" s="29"/>
      <c r="AL319" s="29"/>
      <c r="AM319" s="22" t="str">
        <f t="shared" si="140"/>
        <v/>
      </c>
    </row>
    <row r="320" spans="1:39" ht="18" customHeight="1" x14ac:dyDescent="0.35">
      <c r="A320" s="70">
        <f>'Energy - Master'!A319</f>
        <v>46339</v>
      </c>
      <c r="B320" s="29">
        <f t="shared" si="142"/>
        <v>0</v>
      </c>
      <c r="C320" s="29"/>
      <c r="D320" s="29"/>
      <c r="E320" s="22">
        <f t="shared" si="130"/>
        <v>0</v>
      </c>
      <c r="F320" s="22" t="str">
        <f t="shared" si="131"/>
        <v/>
      </c>
      <c r="G320" s="29">
        <f t="shared" si="143"/>
        <v>0</v>
      </c>
      <c r="H320" s="29"/>
      <c r="I320" s="29"/>
      <c r="J320" s="22">
        <f t="shared" si="132"/>
        <v>0</v>
      </c>
      <c r="K320" s="22" t="str">
        <f t="shared" si="133"/>
        <v/>
      </c>
      <c r="L320" s="29">
        <f t="shared" si="144"/>
        <v>0</v>
      </c>
      <c r="M320" s="29"/>
      <c r="N320" s="29"/>
      <c r="O320" s="22">
        <f t="shared" si="134"/>
        <v>0</v>
      </c>
      <c r="P320" s="22" t="str">
        <f t="shared" si="135"/>
        <v/>
      </c>
      <c r="Q320" s="29">
        <f t="shared" si="145"/>
        <v>800</v>
      </c>
      <c r="R320" s="29">
        <f t="shared" si="141"/>
        <v>800</v>
      </c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2">
        <f t="shared" si="136"/>
        <v>800</v>
      </c>
      <c r="AD320" s="22">
        <f t="shared" si="137"/>
        <v>0</v>
      </c>
      <c r="AE320" s="29"/>
      <c r="AF320" s="29"/>
      <c r="AG320" s="22" t="str">
        <f t="shared" si="138"/>
        <v/>
      </c>
      <c r="AH320" s="29"/>
      <c r="AI320" s="29"/>
      <c r="AJ320" s="22" t="str">
        <f t="shared" si="139"/>
        <v/>
      </c>
      <c r="AK320" s="29"/>
      <c r="AL320" s="29"/>
      <c r="AM320" s="22" t="str">
        <f t="shared" si="140"/>
        <v/>
      </c>
    </row>
    <row r="321" spans="1:39" ht="18" customHeight="1" x14ac:dyDescent="0.35">
      <c r="A321" s="70">
        <f>'Energy - Master'!A320</f>
        <v>46340</v>
      </c>
      <c r="B321" s="29">
        <f t="shared" si="142"/>
        <v>0</v>
      </c>
      <c r="C321" s="29"/>
      <c r="D321" s="29"/>
      <c r="E321" s="22">
        <f t="shared" si="130"/>
        <v>0</v>
      </c>
      <c r="F321" s="22" t="str">
        <f t="shared" si="131"/>
        <v/>
      </c>
      <c r="G321" s="29">
        <f t="shared" si="143"/>
        <v>0</v>
      </c>
      <c r="H321" s="29"/>
      <c r="I321" s="29"/>
      <c r="J321" s="22">
        <f t="shared" si="132"/>
        <v>0</v>
      </c>
      <c r="K321" s="22" t="str">
        <f t="shared" si="133"/>
        <v/>
      </c>
      <c r="L321" s="29">
        <f t="shared" si="144"/>
        <v>0</v>
      </c>
      <c r="M321" s="29"/>
      <c r="N321" s="29"/>
      <c r="O321" s="22">
        <f t="shared" si="134"/>
        <v>0</v>
      </c>
      <c r="P321" s="22" t="str">
        <f t="shared" si="135"/>
        <v/>
      </c>
      <c r="Q321" s="29">
        <f t="shared" si="145"/>
        <v>800</v>
      </c>
      <c r="R321" s="29">
        <f t="shared" si="141"/>
        <v>800</v>
      </c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2">
        <f t="shared" si="136"/>
        <v>800</v>
      </c>
      <c r="AD321" s="22">
        <f t="shared" si="137"/>
        <v>0</v>
      </c>
      <c r="AE321" s="29"/>
      <c r="AF321" s="29"/>
      <c r="AG321" s="22" t="str">
        <f t="shared" si="138"/>
        <v/>
      </c>
      <c r="AH321" s="29"/>
      <c r="AI321" s="29"/>
      <c r="AJ321" s="22" t="str">
        <f t="shared" si="139"/>
        <v/>
      </c>
      <c r="AK321" s="29"/>
      <c r="AL321" s="29"/>
      <c r="AM321" s="22" t="str">
        <f t="shared" si="140"/>
        <v/>
      </c>
    </row>
    <row r="322" spans="1:39" ht="18" customHeight="1" x14ac:dyDescent="0.35">
      <c r="A322" s="70">
        <f>'Energy - Master'!A321</f>
        <v>46341</v>
      </c>
      <c r="B322" s="29">
        <f t="shared" si="142"/>
        <v>0</v>
      </c>
      <c r="C322" s="29"/>
      <c r="D322" s="29"/>
      <c r="E322" s="22">
        <f t="shared" si="130"/>
        <v>0</v>
      </c>
      <c r="F322" s="22" t="str">
        <f t="shared" si="131"/>
        <v/>
      </c>
      <c r="G322" s="29">
        <f t="shared" si="143"/>
        <v>0</v>
      </c>
      <c r="H322" s="29"/>
      <c r="I322" s="29"/>
      <c r="J322" s="22">
        <f t="shared" si="132"/>
        <v>0</v>
      </c>
      <c r="K322" s="22" t="str">
        <f t="shared" si="133"/>
        <v/>
      </c>
      <c r="L322" s="29">
        <f t="shared" si="144"/>
        <v>0</v>
      </c>
      <c r="M322" s="29"/>
      <c r="N322" s="29"/>
      <c r="O322" s="22">
        <f t="shared" si="134"/>
        <v>0</v>
      </c>
      <c r="P322" s="22" t="str">
        <f t="shared" si="135"/>
        <v/>
      </c>
      <c r="Q322" s="29">
        <f t="shared" si="145"/>
        <v>800</v>
      </c>
      <c r="R322" s="29">
        <f t="shared" si="141"/>
        <v>800</v>
      </c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2">
        <f t="shared" si="136"/>
        <v>800</v>
      </c>
      <c r="AD322" s="22">
        <f t="shared" si="137"/>
        <v>0</v>
      </c>
      <c r="AE322" s="29"/>
      <c r="AF322" s="29"/>
      <c r="AG322" s="22" t="str">
        <f t="shared" si="138"/>
        <v/>
      </c>
      <c r="AH322" s="29"/>
      <c r="AI322" s="29"/>
      <c r="AJ322" s="22" t="str">
        <f t="shared" si="139"/>
        <v/>
      </c>
      <c r="AK322" s="29"/>
      <c r="AL322" s="29"/>
      <c r="AM322" s="22" t="str">
        <f t="shared" si="140"/>
        <v/>
      </c>
    </row>
    <row r="323" spans="1:39" ht="18" customHeight="1" x14ac:dyDescent="0.35">
      <c r="A323" s="70">
        <f>'Energy - Master'!A322</f>
        <v>46342</v>
      </c>
      <c r="B323" s="29">
        <f t="shared" si="142"/>
        <v>0</v>
      </c>
      <c r="C323" s="29"/>
      <c r="D323" s="29"/>
      <c r="E323" s="22">
        <f t="shared" si="130"/>
        <v>0</v>
      </c>
      <c r="F323" s="22" t="str">
        <f t="shared" si="131"/>
        <v/>
      </c>
      <c r="G323" s="29">
        <f t="shared" si="143"/>
        <v>0</v>
      </c>
      <c r="H323" s="29"/>
      <c r="I323" s="29"/>
      <c r="J323" s="22">
        <f t="shared" si="132"/>
        <v>0</v>
      </c>
      <c r="K323" s="22" t="str">
        <f t="shared" si="133"/>
        <v/>
      </c>
      <c r="L323" s="29">
        <f t="shared" si="144"/>
        <v>0</v>
      </c>
      <c r="M323" s="29"/>
      <c r="N323" s="29"/>
      <c r="O323" s="22">
        <f t="shared" si="134"/>
        <v>0</v>
      </c>
      <c r="P323" s="22" t="str">
        <f t="shared" si="135"/>
        <v/>
      </c>
      <c r="Q323" s="29">
        <f t="shared" si="145"/>
        <v>800</v>
      </c>
      <c r="R323" s="29">
        <f t="shared" si="141"/>
        <v>800</v>
      </c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2">
        <f t="shared" si="136"/>
        <v>800</v>
      </c>
      <c r="AD323" s="22">
        <f t="shared" si="137"/>
        <v>0</v>
      </c>
      <c r="AE323" s="29"/>
      <c r="AF323" s="29"/>
      <c r="AG323" s="22" t="str">
        <f t="shared" si="138"/>
        <v/>
      </c>
      <c r="AH323" s="29"/>
      <c r="AI323" s="29"/>
      <c r="AJ323" s="22" t="str">
        <f t="shared" si="139"/>
        <v/>
      </c>
      <c r="AK323" s="29"/>
      <c r="AL323" s="29"/>
      <c r="AM323" s="22" t="str">
        <f t="shared" si="140"/>
        <v/>
      </c>
    </row>
    <row r="324" spans="1:39" ht="18" customHeight="1" x14ac:dyDescent="0.35">
      <c r="A324" s="70">
        <f>'Energy - Master'!A323</f>
        <v>46343</v>
      </c>
      <c r="B324" s="29">
        <f t="shared" si="142"/>
        <v>0</v>
      </c>
      <c r="C324" s="29"/>
      <c r="D324" s="29"/>
      <c r="E324" s="22">
        <f t="shared" ref="E324:E387" si="146">IF(B324="","",B324-C324+IF(D324="",0,D324))</f>
        <v>0</v>
      </c>
      <c r="F324" s="22" t="str">
        <f t="shared" ref="F324:F387" si="147">IFERROR(IF(E324=0,"",AG324/E324),"")</f>
        <v/>
      </c>
      <c r="G324" s="29">
        <f t="shared" si="143"/>
        <v>0</v>
      </c>
      <c r="H324" s="29"/>
      <c r="I324" s="29"/>
      <c r="J324" s="22">
        <f t="shared" ref="J324:J387" si="148">IF(G324="","",G324-H324+IF(I324="",0,I324))</f>
        <v>0</v>
      </c>
      <c r="K324" s="22" t="str">
        <f t="shared" ref="K324:K387" si="149">IFERROR(IF(J324=0,"",AJ324/J324),"")</f>
        <v/>
      </c>
      <c r="L324" s="29">
        <f t="shared" si="144"/>
        <v>0</v>
      </c>
      <c r="M324" s="29"/>
      <c r="N324" s="29"/>
      <c r="O324" s="22">
        <f t="shared" ref="O324:O387" si="150">IF(L324="","",L324-M324+IF(N324="",0,N324))</f>
        <v>0</v>
      </c>
      <c r="P324" s="22" t="str">
        <f t="shared" ref="P324:P387" si="151">IFERROR(IF(O324=0,"",AM324/O324),"")</f>
        <v/>
      </c>
      <c r="Q324" s="29">
        <f t="shared" si="145"/>
        <v>800</v>
      </c>
      <c r="R324" s="29">
        <f t="shared" si="141"/>
        <v>800</v>
      </c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2">
        <f t="shared" ref="AC324:AC387" si="152">IF(R324="","",R324+U324+X324+AA324)</f>
        <v>800</v>
      </c>
      <c r="AD324" s="22">
        <f t="shared" ref="AD324:AD387" si="153">IF(E324="","",E324+IF(J324="",0,J324)+IF(O324="",0,O324))</f>
        <v>0</v>
      </c>
      <c r="AE324" s="29"/>
      <c r="AF324" s="29"/>
      <c r="AG324" s="22" t="str">
        <f t="shared" ref="AG324:AG387" si="154">IF(AE324="","",AF324-AE324)</f>
        <v/>
      </c>
      <c r="AH324" s="29"/>
      <c r="AI324" s="29"/>
      <c r="AJ324" s="22" t="str">
        <f t="shared" ref="AJ324:AJ387" si="155">IF(AH324="","",AI324-AH324)</f>
        <v/>
      </c>
      <c r="AK324" s="29"/>
      <c r="AL324" s="29"/>
      <c r="AM324" s="22" t="str">
        <f t="shared" ref="AM324:AM387" si="156">IF(AK324="","",AL324-AK324)</f>
        <v/>
      </c>
    </row>
    <row r="325" spans="1:39" ht="18" customHeight="1" x14ac:dyDescent="0.35">
      <c r="A325" s="70">
        <f>'Energy - Master'!A324</f>
        <v>46344</v>
      </c>
      <c r="B325" s="29">
        <f t="shared" si="142"/>
        <v>0</v>
      </c>
      <c r="C325" s="29"/>
      <c r="D325" s="29"/>
      <c r="E325" s="22">
        <f t="shared" si="146"/>
        <v>0</v>
      </c>
      <c r="F325" s="22" t="str">
        <f t="shared" si="147"/>
        <v/>
      </c>
      <c r="G325" s="29">
        <f t="shared" si="143"/>
        <v>0</v>
      </c>
      <c r="H325" s="29"/>
      <c r="I325" s="29"/>
      <c r="J325" s="22">
        <f t="shared" si="148"/>
        <v>0</v>
      </c>
      <c r="K325" s="22" t="str">
        <f t="shared" si="149"/>
        <v/>
      </c>
      <c r="L325" s="29">
        <f t="shared" si="144"/>
        <v>0</v>
      </c>
      <c r="M325" s="29"/>
      <c r="N325" s="29"/>
      <c r="O325" s="22">
        <f t="shared" si="150"/>
        <v>0</v>
      </c>
      <c r="P325" s="22" t="str">
        <f t="shared" si="151"/>
        <v/>
      </c>
      <c r="Q325" s="29">
        <f t="shared" si="145"/>
        <v>800</v>
      </c>
      <c r="R325" s="29">
        <f t="shared" ref="R325:R388" si="157">Q325+S325</f>
        <v>800</v>
      </c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2">
        <f t="shared" si="152"/>
        <v>800</v>
      </c>
      <c r="AD325" s="22">
        <f t="shared" si="153"/>
        <v>0</v>
      </c>
      <c r="AE325" s="29"/>
      <c r="AF325" s="29"/>
      <c r="AG325" s="22" t="str">
        <f t="shared" si="154"/>
        <v/>
      </c>
      <c r="AH325" s="29"/>
      <c r="AI325" s="29"/>
      <c r="AJ325" s="22" t="str">
        <f t="shared" si="155"/>
        <v/>
      </c>
      <c r="AK325" s="29"/>
      <c r="AL325" s="29"/>
      <c r="AM325" s="22" t="str">
        <f t="shared" si="156"/>
        <v/>
      </c>
    </row>
    <row r="326" spans="1:39" ht="18" customHeight="1" x14ac:dyDescent="0.35">
      <c r="A326" s="70">
        <f>'Energy - Master'!A325</f>
        <v>46345</v>
      </c>
      <c r="B326" s="29">
        <f t="shared" ref="B326:B389" si="158">C325</f>
        <v>0</v>
      </c>
      <c r="C326" s="29"/>
      <c r="D326" s="29"/>
      <c r="E326" s="22">
        <f t="shared" si="146"/>
        <v>0</v>
      </c>
      <c r="F326" s="22" t="str">
        <f t="shared" si="147"/>
        <v/>
      </c>
      <c r="G326" s="29">
        <f t="shared" ref="G326:G389" si="159">H325</f>
        <v>0</v>
      </c>
      <c r="H326" s="29"/>
      <c r="I326" s="29"/>
      <c r="J326" s="22">
        <f t="shared" si="148"/>
        <v>0</v>
      </c>
      <c r="K326" s="22" t="str">
        <f t="shared" si="149"/>
        <v/>
      </c>
      <c r="L326" s="29">
        <f t="shared" ref="L326:L389" si="160">M325</f>
        <v>0</v>
      </c>
      <c r="M326" s="29"/>
      <c r="N326" s="29"/>
      <c r="O326" s="22">
        <f t="shared" si="150"/>
        <v>0</v>
      </c>
      <c r="P326" s="22" t="str">
        <f t="shared" si="151"/>
        <v/>
      </c>
      <c r="Q326" s="29">
        <f t="shared" ref="Q326:Q389" si="161">R325</f>
        <v>800</v>
      </c>
      <c r="R326" s="29">
        <f t="shared" si="157"/>
        <v>800</v>
      </c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2">
        <f t="shared" si="152"/>
        <v>800</v>
      </c>
      <c r="AD326" s="22">
        <f t="shared" si="153"/>
        <v>0</v>
      </c>
      <c r="AE326" s="29"/>
      <c r="AF326" s="29"/>
      <c r="AG326" s="22" t="str">
        <f t="shared" si="154"/>
        <v/>
      </c>
      <c r="AH326" s="29"/>
      <c r="AI326" s="29"/>
      <c r="AJ326" s="22" t="str">
        <f t="shared" si="155"/>
        <v/>
      </c>
      <c r="AK326" s="29"/>
      <c r="AL326" s="29"/>
      <c r="AM326" s="22" t="str">
        <f t="shared" si="156"/>
        <v/>
      </c>
    </row>
    <row r="327" spans="1:39" ht="18" customHeight="1" x14ac:dyDescent="0.35">
      <c r="A327" s="70">
        <f>'Energy - Master'!A326</f>
        <v>46346</v>
      </c>
      <c r="B327" s="29">
        <f t="shared" si="158"/>
        <v>0</v>
      </c>
      <c r="C327" s="29"/>
      <c r="D327" s="29"/>
      <c r="E327" s="22">
        <f t="shared" si="146"/>
        <v>0</v>
      </c>
      <c r="F327" s="22" t="str">
        <f t="shared" si="147"/>
        <v/>
      </c>
      <c r="G327" s="29">
        <f t="shared" si="159"/>
        <v>0</v>
      </c>
      <c r="H327" s="29"/>
      <c r="I327" s="29"/>
      <c r="J327" s="22">
        <f t="shared" si="148"/>
        <v>0</v>
      </c>
      <c r="K327" s="22" t="str">
        <f t="shared" si="149"/>
        <v/>
      </c>
      <c r="L327" s="29">
        <f t="shared" si="160"/>
        <v>0</v>
      </c>
      <c r="M327" s="29"/>
      <c r="N327" s="29"/>
      <c r="O327" s="22">
        <f t="shared" si="150"/>
        <v>0</v>
      </c>
      <c r="P327" s="22" t="str">
        <f t="shared" si="151"/>
        <v/>
      </c>
      <c r="Q327" s="29">
        <f t="shared" si="161"/>
        <v>800</v>
      </c>
      <c r="R327" s="29">
        <f t="shared" si="157"/>
        <v>800</v>
      </c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2">
        <f t="shared" si="152"/>
        <v>800</v>
      </c>
      <c r="AD327" s="22">
        <f t="shared" si="153"/>
        <v>0</v>
      </c>
      <c r="AE327" s="29"/>
      <c r="AF327" s="29"/>
      <c r="AG327" s="22" t="str">
        <f t="shared" si="154"/>
        <v/>
      </c>
      <c r="AH327" s="29"/>
      <c r="AI327" s="29"/>
      <c r="AJ327" s="22" t="str">
        <f t="shared" si="155"/>
        <v/>
      </c>
      <c r="AK327" s="29"/>
      <c r="AL327" s="29"/>
      <c r="AM327" s="22" t="str">
        <f t="shared" si="156"/>
        <v/>
      </c>
    </row>
    <row r="328" spans="1:39" ht="18" customHeight="1" x14ac:dyDescent="0.35">
      <c r="A328" s="70">
        <f>'Energy - Master'!A327</f>
        <v>46347</v>
      </c>
      <c r="B328" s="29">
        <f t="shared" si="158"/>
        <v>0</v>
      </c>
      <c r="C328" s="29"/>
      <c r="D328" s="29"/>
      <c r="E328" s="22">
        <f t="shared" si="146"/>
        <v>0</v>
      </c>
      <c r="F328" s="22" t="str">
        <f t="shared" si="147"/>
        <v/>
      </c>
      <c r="G328" s="29">
        <f t="shared" si="159"/>
        <v>0</v>
      </c>
      <c r="H328" s="29"/>
      <c r="I328" s="29"/>
      <c r="J328" s="22">
        <f t="shared" si="148"/>
        <v>0</v>
      </c>
      <c r="K328" s="22" t="str">
        <f t="shared" si="149"/>
        <v/>
      </c>
      <c r="L328" s="29">
        <f t="shared" si="160"/>
        <v>0</v>
      </c>
      <c r="M328" s="29"/>
      <c r="N328" s="29"/>
      <c r="O328" s="22">
        <f t="shared" si="150"/>
        <v>0</v>
      </c>
      <c r="P328" s="22" t="str">
        <f t="shared" si="151"/>
        <v/>
      </c>
      <c r="Q328" s="29">
        <f t="shared" si="161"/>
        <v>800</v>
      </c>
      <c r="R328" s="29">
        <f t="shared" si="157"/>
        <v>800</v>
      </c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2">
        <f t="shared" si="152"/>
        <v>800</v>
      </c>
      <c r="AD328" s="22">
        <f t="shared" si="153"/>
        <v>0</v>
      </c>
      <c r="AE328" s="29"/>
      <c r="AF328" s="29"/>
      <c r="AG328" s="22" t="str">
        <f t="shared" si="154"/>
        <v/>
      </c>
      <c r="AH328" s="29"/>
      <c r="AI328" s="29"/>
      <c r="AJ328" s="22" t="str">
        <f t="shared" si="155"/>
        <v/>
      </c>
      <c r="AK328" s="29"/>
      <c r="AL328" s="29"/>
      <c r="AM328" s="22" t="str">
        <f t="shared" si="156"/>
        <v/>
      </c>
    </row>
    <row r="329" spans="1:39" ht="18" customHeight="1" x14ac:dyDescent="0.35">
      <c r="A329" s="70">
        <f>'Energy - Master'!A328</f>
        <v>46348</v>
      </c>
      <c r="B329" s="29">
        <f t="shared" si="158"/>
        <v>0</v>
      </c>
      <c r="C329" s="29"/>
      <c r="D329" s="29"/>
      <c r="E329" s="22">
        <f t="shared" si="146"/>
        <v>0</v>
      </c>
      <c r="F329" s="22" t="str">
        <f t="shared" si="147"/>
        <v/>
      </c>
      <c r="G329" s="29">
        <f t="shared" si="159"/>
        <v>0</v>
      </c>
      <c r="H329" s="29"/>
      <c r="I329" s="29"/>
      <c r="J329" s="22">
        <f t="shared" si="148"/>
        <v>0</v>
      </c>
      <c r="K329" s="22" t="str">
        <f t="shared" si="149"/>
        <v/>
      </c>
      <c r="L329" s="29">
        <f t="shared" si="160"/>
        <v>0</v>
      </c>
      <c r="M329" s="29"/>
      <c r="N329" s="29"/>
      <c r="O329" s="22">
        <f t="shared" si="150"/>
        <v>0</v>
      </c>
      <c r="P329" s="22" t="str">
        <f t="shared" si="151"/>
        <v/>
      </c>
      <c r="Q329" s="29">
        <f t="shared" si="161"/>
        <v>800</v>
      </c>
      <c r="R329" s="29">
        <f t="shared" si="157"/>
        <v>800</v>
      </c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2">
        <f t="shared" si="152"/>
        <v>800</v>
      </c>
      <c r="AD329" s="22">
        <f t="shared" si="153"/>
        <v>0</v>
      </c>
      <c r="AE329" s="29"/>
      <c r="AF329" s="29"/>
      <c r="AG329" s="22" t="str">
        <f t="shared" si="154"/>
        <v/>
      </c>
      <c r="AH329" s="29"/>
      <c r="AI329" s="29"/>
      <c r="AJ329" s="22" t="str">
        <f t="shared" si="155"/>
        <v/>
      </c>
      <c r="AK329" s="29"/>
      <c r="AL329" s="29"/>
      <c r="AM329" s="22" t="str">
        <f t="shared" si="156"/>
        <v/>
      </c>
    </row>
    <row r="330" spans="1:39" ht="18" customHeight="1" x14ac:dyDescent="0.35">
      <c r="A330" s="70">
        <f>'Energy - Master'!A329</f>
        <v>46349</v>
      </c>
      <c r="B330" s="29">
        <f t="shared" si="158"/>
        <v>0</v>
      </c>
      <c r="C330" s="29"/>
      <c r="D330" s="29"/>
      <c r="E330" s="22">
        <f t="shared" si="146"/>
        <v>0</v>
      </c>
      <c r="F330" s="22" t="str">
        <f t="shared" si="147"/>
        <v/>
      </c>
      <c r="G330" s="29">
        <f t="shared" si="159"/>
        <v>0</v>
      </c>
      <c r="H330" s="29"/>
      <c r="I330" s="29"/>
      <c r="J330" s="22">
        <f t="shared" si="148"/>
        <v>0</v>
      </c>
      <c r="K330" s="22" t="str">
        <f t="shared" si="149"/>
        <v/>
      </c>
      <c r="L330" s="29">
        <f t="shared" si="160"/>
        <v>0</v>
      </c>
      <c r="M330" s="29"/>
      <c r="N330" s="29"/>
      <c r="O330" s="22">
        <f t="shared" si="150"/>
        <v>0</v>
      </c>
      <c r="P330" s="22" t="str">
        <f t="shared" si="151"/>
        <v/>
      </c>
      <c r="Q330" s="29">
        <f t="shared" si="161"/>
        <v>800</v>
      </c>
      <c r="R330" s="29">
        <f t="shared" si="157"/>
        <v>800</v>
      </c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2">
        <f t="shared" si="152"/>
        <v>800</v>
      </c>
      <c r="AD330" s="22">
        <f t="shared" si="153"/>
        <v>0</v>
      </c>
      <c r="AE330" s="29"/>
      <c r="AF330" s="29"/>
      <c r="AG330" s="22" t="str">
        <f t="shared" si="154"/>
        <v/>
      </c>
      <c r="AH330" s="29"/>
      <c r="AI330" s="29"/>
      <c r="AJ330" s="22" t="str">
        <f t="shared" si="155"/>
        <v/>
      </c>
      <c r="AK330" s="29"/>
      <c r="AL330" s="29"/>
      <c r="AM330" s="22" t="str">
        <f t="shared" si="156"/>
        <v/>
      </c>
    </row>
    <row r="331" spans="1:39" ht="18" customHeight="1" x14ac:dyDescent="0.35">
      <c r="A331" s="70">
        <f>'Energy - Master'!A330</f>
        <v>46350</v>
      </c>
      <c r="B331" s="29">
        <f t="shared" si="158"/>
        <v>0</v>
      </c>
      <c r="C331" s="29"/>
      <c r="D331" s="29"/>
      <c r="E331" s="22">
        <f t="shared" si="146"/>
        <v>0</v>
      </c>
      <c r="F331" s="22" t="str">
        <f t="shared" si="147"/>
        <v/>
      </c>
      <c r="G331" s="29">
        <f t="shared" si="159"/>
        <v>0</v>
      </c>
      <c r="H331" s="29"/>
      <c r="I331" s="29"/>
      <c r="J331" s="22">
        <f t="shared" si="148"/>
        <v>0</v>
      </c>
      <c r="K331" s="22" t="str">
        <f t="shared" si="149"/>
        <v/>
      </c>
      <c r="L331" s="29">
        <f t="shared" si="160"/>
        <v>0</v>
      </c>
      <c r="M331" s="29"/>
      <c r="N331" s="29"/>
      <c r="O331" s="22">
        <f t="shared" si="150"/>
        <v>0</v>
      </c>
      <c r="P331" s="22" t="str">
        <f t="shared" si="151"/>
        <v/>
      </c>
      <c r="Q331" s="29">
        <f t="shared" si="161"/>
        <v>800</v>
      </c>
      <c r="R331" s="29">
        <f t="shared" si="157"/>
        <v>800</v>
      </c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2">
        <f t="shared" si="152"/>
        <v>800</v>
      </c>
      <c r="AD331" s="22">
        <f t="shared" si="153"/>
        <v>0</v>
      </c>
      <c r="AE331" s="29"/>
      <c r="AF331" s="29"/>
      <c r="AG331" s="22" t="str">
        <f t="shared" si="154"/>
        <v/>
      </c>
      <c r="AH331" s="29"/>
      <c r="AI331" s="29"/>
      <c r="AJ331" s="22" t="str">
        <f t="shared" si="155"/>
        <v/>
      </c>
      <c r="AK331" s="29"/>
      <c r="AL331" s="29"/>
      <c r="AM331" s="22" t="str">
        <f t="shared" si="156"/>
        <v/>
      </c>
    </row>
    <row r="332" spans="1:39" ht="18" customHeight="1" x14ac:dyDescent="0.35">
      <c r="A332" s="70">
        <f>'Energy - Master'!A331</f>
        <v>46351</v>
      </c>
      <c r="B332" s="29">
        <f t="shared" si="158"/>
        <v>0</v>
      </c>
      <c r="C332" s="29"/>
      <c r="D332" s="29"/>
      <c r="E332" s="22">
        <f t="shared" si="146"/>
        <v>0</v>
      </c>
      <c r="F332" s="22" t="str">
        <f t="shared" si="147"/>
        <v/>
      </c>
      <c r="G332" s="29">
        <f t="shared" si="159"/>
        <v>0</v>
      </c>
      <c r="H332" s="29"/>
      <c r="I332" s="29"/>
      <c r="J332" s="22">
        <f t="shared" si="148"/>
        <v>0</v>
      </c>
      <c r="K332" s="22" t="str">
        <f t="shared" si="149"/>
        <v/>
      </c>
      <c r="L332" s="29">
        <f t="shared" si="160"/>
        <v>0</v>
      </c>
      <c r="M332" s="29"/>
      <c r="N332" s="29"/>
      <c r="O332" s="22">
        <f t="shared" si="150"/>
        <v>0</v>
      </c>
      <c r="P332" s="22" t="str">
        <f t="shared" si="151"/>
        <v/>
      </c>
      <c r="Q332" s="29">
        <f t="shared" si="161"/>
        <v>800</v>
      </c>
      <c r="R332" s="29">
        <f t="shared" si="157"/>
        <v>800</v>
      </c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2">
        <f t="shared" si="152"/>
        <v>800</v>
      </c>
      <c r="AD332" s="22">
        <f t="shared" si="153"/>
        <v>0</v>
      </c>
      <c r="AE332" s="29"/>
      <c r="AF332" s="29"/>
      <c r="AG332" s="22" t="str">
        <f t="shared" si="154"/>
        <v/>
      </c>
      <c r="AH332" s="29"/>
      <c r="AI332" s="29"/>
      <c r="AJ332" s="22" t="str">
        <f t="shared" si="155"/>
        <v/>
      </c>
      <c r="AK332" s="29"/>
      <c r="AL332" s="29"/>
      <c r="AM332" s="22" t="str">
        <f t="shared" si="156"/>
        <v/>
      </c>
    </row>
    <row r="333" spans="1:39" ht="18" customHeight="1" x14ac:dyDescent="0.35">
      <c r="A333" s="70">
        <f>'Energy - Master'!A332</f>
        <v>46352</v>
      </c>
      <c r="B333" s="29">
        <f t="shared" si="158"/>
        <v>0</v>
      </c>
      <c r="C333" s="29"/>
      <c r="D333" s="29"/>
      <c r="E333" s="22">
        <f t="shared" si="146"/>
        <v>0</v>
      </c>
      <c r="F333" s="22" t="str">
        <f t="shared" si="147"/>
        <v/>
      </c>
      <c r="G333" s="29">
        <f t="shared" si="159"/>
        <v>0</v>
      </c>
      <c r="H333" s="29"/>
      <c r="I333" s="29"/>
      <c r="J333" s="22">
        <f t="shared" si="148"/>
        <v>0</v>
      </c>
      <c r="K333" s="22" t="str">
        <f t="shared" si="149"/>
        <v/>
      </c>
      <c r="L333" s="29">
        <f t="shared" si="160"/>
        <v>0</v>
      </c>
      <c r="M333" s="29"/>
      <c r="N333" s="29"/>
      <c r="O333" s="22">
        <f t="shared" si="150"/>
        <v>0</v>
      </c>
      <c r="P333" s="22" t="str">
        <f t="shared" si="151"/>
        <v/>
      </c>
      <c r="Q333" s="29">
        <f t="shared" si="161"/>
        <v>800</v>
      </c>
      <c r="R333" s="29">
        <f t="shared" si="157"/>
        <v>800</v>
      </c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2">
        <f t="shared" si="152"/>
        <v>800</v>
      </c>
      <c r="AD333" s="22">
        <f t="shared" si="153"/>
        <v>0</v>
      </c>
      <c r="AE333" s="29"/>
      <c r="AF333" s="29"/>
      <c r="AG333" s="22" t="str">
        <f t="shared" si="154"/>
        <v/>
      </c>
      <c r="AH333" s="29"/>
      <c r="AI333" s="29"/>
      <c r="AJ333" s="22" t="str">
        <f t="shared" si="155"/>
        <v/>
      </c>
      <c r="AK333" s="29"/>
      <c r="AL333" s="29"/>
      <c r="AM333" s="22" t="str">
        <f t="shared" si="156"/>
        <v/>
      </c>
    </row>
    <row r="334" spans="1:39" ht="18" customHeight="1" x14ac:dyDescent="0.35">
      <c r="A334" s="70">
        <f>'Energy - Master'!A333</f>
        <v>46353</v>
      </c>
      <c r="B334" s="29">
        <f t="shared" si="158"/>
        <v>0</v>
      </c>
      <c r="C334" s="29"/>
      <c r="D334" s="29"/>
      <c r="E334" s="22">
        <f t="shared" si="146"/>
        <v>0</v>
      </c>
      <c r="F334" s="22" t="str">
        <f t="shared" si="147"/>
        <v/>
      </c>
      <c r="G334" s="29">
        <f t="shared" si="159"/>
        <v>0</v>
      </c>
      <c r="H334" s="29"/>
      <c r="I334" s="29"/>
      <c r="J334" s="22">
        <f t="shared" si="148"/>
        <v>0</v>
      </c>
      <c r="K334" s="22" t="str">
        <f t="shared" si="149"/>
        <v/>
      </c>
      <c r="L334" s="29">
        <f t="shared" si="160"/>
        <v>0</v>
      </c>
      <c r="M334" s="29"/>
      <c r="N334" s="29"/>
      <c r="O334" s="22">
        <f t="shared" si="150"/>
        <v>0</v>
      </c>
      <c r="P334" s="22" t="str">
        <f t="shared" si="151"/>
        <v/>
      </c>
      <c r="Q334" s="29">
        <f t="shared" si="161"/>
        <v>800</v>
      </c>
      <c r="R334" s="29">
        <f t="shared" si="157"/>
        <v>800</v>
      </c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2">
        <f t="shared" si="152"/>
        <v>800</v>
      </c>
      <c r="AD334" s="22">
        <f t="shared" si="153"/>
        <v>0</v>
      </c>
      <c r="AE334" s="29"/>
      <c r="AF334" s="29"/>
      <c r="AG334" s="22" t="str">
        <f t="shared" si="154"/>
        <v/>
      </c>
      <c r="AH334" s="29"/>
      <c r="AI334" s="29"/>
      <c r="AJ334" s="22" t="str">
        <f t="shared" si="155"/>
        <v/>
      </c>
      <c r="AK334" s="29"/>
      <c r="AL334" s="29"/>
      <c r="AM334" s="22" t="str">
        <f t="shared" si="156"/>
        <v/>
      </c>
    </row>
    <row r="335" spans="1:39" ht="18" customHeight="1" x14ac:dyDescent="0.35">
      <c r="A335" s="70">
        <f>'Energy - Master'!A334</f>
        <v>46354</v>
      </c>
      <c r="B335" s="29">
        <f t="shared" si="158"/>
        <v>0</v>
      </c>
      <c r="C335" s="29"/>
      <c r="D335" s="29"/>
      <c r="E335" s="22">
        <f t="shared" si="146"/>
        <v>0</v>
      </c>
      <c r="F335" s="22" t="str">
        <f t="shared" si="147"/>
        <v/>
      </c>
      <c r="G335" s="29">
        <f t="shared" si="159"/>
        <v>0</v>
      </c>
      <c r="H335" s="29"/>
      <c r="I335" s="29"/>
      <c r="J335" s="22">
        <f t="shared" si="148"/>
        <v>0</v>
      </c>
      <c r="K335" s="22" t="str">
        <f t="shared" si="149"/>
        <v/>
      </c>
      <c r="L335" s="29">
        <f t="shared" si="160"/>
        <v>0</v>
      </c>
      <c r="M335" s="29"/>
      <c r="N335" s="29"/>
      <c r="O335" s="22">
        <f t="shared" si="150"/>
        <v>0</v>
      </c>
      <c r="P335" s="22" t="str">
        <f t="shared" si="151"/>
        <v/>
      </c>
      <c r="Q335" s="29">
        <f t="shared" si="161"/>
        <v>800</v>
      </c>
      <c r="R335" s="29">
        <f t="shared" si="157"/>
        <v>800</v>
      </c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2">
        <f t="shared" si="152"/>
        <v>800</v>
      </c>
      <c r="AD335" s="22">
        <f t="shared" si="153"/>
        <v>0</v>
      </c>
      <c r="AE335" s="29"/>
      <c r="AF335" s="29"/>
      <c r="AG335" s="22" t="str">
        <f t="shared" si="154"/>
        <v/>
      </c>
      <c r="AH335" s="29"/>
      <c r="AI335" s="29"/>
      <c r="AJ335" s="22" t="str">
        <f t="shared" si="155"/>
        <v/>
      </c>
      <c r="AK335" s="29"/>
      <c r="AL335" s="29"/>
      <c r="AM335" s="22" t="str">
        <f t="shared" si="156"/>
        <v/>
      </c>
    </row>
    <row r="336" spans="1:39" ht="18" customHeight="1" x14ac:dyDescent="0.35">
      <c r="A336" s="70">
        <f>'Energy - Master'!A335</f>
        <v>46355</v>
      </c>
      <c r="B336" s="29">
        <f t="shared" si="158"/>
        <v>0</v>
      </c>
      <c r="C336" s="29"/>
      <c r="D336" s="29"/>
      <c r="E336" s="22">
        <f t="shared" si="146"/>
        <v>0</v>
      </c>
      <c r="F336" s="22" t="str">
        <f t="shared" si="147"/>
        <v/>
      </c>
      <c r="G336" s="29">
        <f t="shared" si="159"/>
        <v>0</v>
      </c>
      <c r="H336" s="29"/>
      <c r="I336" s="29"/>
      <c r="J336" s="22">
        <f t="shared" si="148"/>
        <v>0</v>
      </c>
      <c r="K336" s="22" t="str">
        <f t="shared" si="149"/>
        <v/>
      </c>
      <c r="L336" s="29">
        <f t="shared" si="160"/>
        <v>0</v>
      </c>
      <c r="M336" s="29"/>
      <c r="N336" s="29"/>
      <c r="O336" s="22">
        <f t="shared" si="150"/>
        <v>0</v>
      </c>
      <c r="P336" s="22" t="str">
        <f t="shared" si="151"/>
        <v/>
      </c>
      <c r="Q336" s="29">
        <f t="shared" si="161"/>
        <v>800</v>
      </c>
      <c r="R336" s="29">
        <f t="shared" si="157"/>
        <v>800</v>
      </c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2">
        <f t="shared" si="152"/>
        <v>800</v>
      </c>
      <c r="AD336" s="22">
        <f t="shared" si="153"/>
        <v>0</v>
      </c>
      <c r="AE336" s="29"/>
      <c r="AF336" s="29"/>
      <c r="AG336" s="22" t="str">
        <f t="shared" si="154"/>
        <v/>
      </c>
      <c r="AH336" s="29"/>
      <c r="AI336" s="29"/>
      <c r="AJ336" s="22" t="str">
        <f t="shared" si="155"/>
        <v/>
      </c>
      <c r="AK336" s="29"/>
      <c r="AL336" s="29"/>
      <c r="AM336" s="22" t="str">
        <f t="shared" si="156"/>
        <v/>
      </c>
    </row>
    <row r="337" spans="1:39" ht="18" customHeight="1" x14ac:dyDescent="0.35">
      <c r="A337" s="70">
        <f>'Energy - Master'!A336</f>
        <v>46356</v>
      </c>
      <c r="B337" s="29">
        <f t="shared" si="158"/>
        <v>0</v>
      </c>
      <c r="C337" s="29"/>
      <c r="D337" s="29"/>
      <c r="E337" s="22">
        <f t="shared" si="146"/>
        <v>0</v>
      </c>
      <c r="F337" s="22" t="str">
        <f t="shared" si="147"/>
        <v/>
      </c>
      <c r="G337" s="29">
        <f t="shared" si="159"/>
        <v>0</v>
      </c>
      <c r="H337" s="29"/>
      <c r="I337" s="29"/>
      <c r="J337" s="22">
        <f t="shared" si="148"/>
        <v>0</v>
      </c>
      <c r="K337" s="22" t="str">
        <f t="shared" si="149"/>
        <v/>
      </c>
      <c r="L337" s="29">
        <f t="shared" si="160"/>
        <v>0</v>
      </c>
      <c r="M337" s="29"/>
      <c r="N337" s="29"/>
      <c r="O337" s="22">
        <f t="shared" si="150"/>
        <v>0</v>
      </c>
      <c r="P337" s="22" t="str">
        <f t="shared" si="151"/>
        <v/>
      </c>
      <c r="Q337" s="29">
        <f t="shared" si="161"/>
        <v>800</v>
      </c>
      <c r="R337" s="29">
        <f t="shared" si="157"/>
        <v>800</v>
      </c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2">
        <f t="shared" si="152"/>
        <v>800</v>
      </c>
      <c r="AD337" s="22">
        <f t="shared" si="153"/>
        <v>0</v>
      </c>
      <c r="AE337" s="29"/>
      <c r="AF337" s="29"/>
      <c r="AG337" s="22" t="str">
        <f t="shared" si="154"/>
        <v/>
      </c>
      <c r="AH337" s="29"/>
      <c r="AI337" s="29"/>
      <c r="AJ337" s="22" t="str">
        <f t="shared" si="155"/>
        <v/>
      </c>
      <c r="AK337" s="29"/>
      <c r="AL337" s="29"/>
      <c r="AM337" s="22" t="str">
        <f t="shared" si="156"/>
        <v/>
      </c>
    </row>
    <row r="338" spans="1:39" ht="18" customHeight="1" x14ac:dyDescent="0.35">
      <c r="A338" s="70">
        <f>'Energy - Master'!A337</f>
        <v>46357</v>
      </c>
      <c r="B338" s="29">
        <f t="shared" si="158"/>
        <v>0</v>
      </c>
      <c r="C338" s="29"/>
      <c r="D338" s="29"/>
      <c r="E338" s="22">
        <f t="shared" si="146"/>
        <v>0</v>
      </c>
      <c r="F338" s="22" t="str">
        <f t="shared" si="147"/>
        <v/>
      </c>
      <c r="G338" s="29">
        <f t="shared" si="159"/>
        <v>0</v>
      </c>
      <c r="H338" s="29"/>
      <c r="I338" s="29"/>
      <c r="J338" s="22">
        <f t="shared" si="148"/>
        <v>0</v>
      </c>
      <c r="K338" s="22" t="str">
        <f t="shared" si="149"/>
        <v/>
      </c>
      <c r="L338" s="29">
        <f t="shared" si="160"/>
        <v>0</v>
      </c>
      <c r="M338" s="29"/>
      <c r="N338" s="29"/>
      <c r="O338" s="22">
        <f t="shared" si="150"/>
        <v>0</v>
      </c>
      <c r="P338" s="22" t="str">
        <f t="shared" si="151"/>
        <v/>
      </c>
      <c r="Q338" s="29">
        <f t="shared" si="161"/>
        <v>800</v>
      </c>
      <c r="R338" s="29">
        <f t="shared" si="157"/>
        <v>800</v>
      </c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2">
        <f t="shared" si="152"/>
        <v>800</v>
      </c>
      <c r="AD338" s="22">
        <f t="shared" si="153"/>
        <v>0</v>
      </c>
      <c r="AE338" s="29"/>
      <c r="AF338" s="29"/>
      <c r="AG338" s="22" t="str">
        <f t="shared" si="154"/>
        <v/>
      </c>
      <c r="AH338" s="29"/>
      <c r="AI338" s="29"/>
      <c r="AJ338" s="22" t="str">
        <f t="shared" si="155"/>
        <v/>
      </c>
      <c r="AK338" s="29"/>
      <c r="AL338" s="29"/>
      <c r="AM338" s="22" t="str">
        <f t="shared" si="156"/>
        <v/>
      </c>
    </row>
    <row r="339" spans="1:39" ht="18" customHeight="1" x14ac:dyDescent="0.35">
      <c r="A339" s="70">
        <f>'Energy - Master'!A338</f>
        <v>46358</v>
      </c>
      <c r="B339" s="29">
        <f t="shared" si="158"/>
        <v>0</v>
      </c>
      <c r="C339" s="29"/>
      <c r="D339" s="29"/>
      <c r="E339" s="22">
        <f t="shared" si="146"/>
        <v>0</v>
      </c>
      <c r="F339" s="22" t="str">
        <f t="shared" si="147"/>
        <v/>
      </c>
      <c r="G339" s="29">
        <f t="shared" si="159"/>
        <v>0</v>
      </c>
      <c r="H339" s="29"/>
      <c r="I339" s="29"/>
      <c r="J339" s="22">
        <f t="shared" si="148"/>
        <v>0</v>
      </c>
      <c r="K339" s="22" t="str">
        <f t="shared" si="149"/>
        <v/>
      </c>
      <c r="L339" s="29">
        <f t="shared" si="160"/>
        <v>0</v>
      </c>
      <c r="M339" s="29"/>
      <c r="N339" s="29"/>
      <c r="O339" s="22">
        <f t="shared" si="150"/>
        <v>0</v>
      </c>
      <c r="P339" s="22" t="str">
        <f t="shared" si="151"/>
        <v/>
      </c>
      <c r="Q339" s="29">
        <f t="shared" si="161"/>
        <v>800</v>
      </c>
      <c r="R339" s="29">
        <f t="shared" si="157"/>
        <v>800</v>
      </c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2">
        <f t="shared" si="152"/>
        <v>800</v>
      </c>
      <c r="AD339" s="22">
        <f t="shared" si="153"/>
        <v>0</v>
      </c>
      <c r="AE339" s="29"/>
      <c r="AF339" s="29"/>
      <c r="AG339" s="22" t="str">
        <f t="shared" si="154"/>
        <v/>
      </c>
      <c r="AH339" s="29"/>
      <c r="AI339" s="29"/>
      <c r="AJ339" s="22" t="str">
        <f t="shared" si="155"/>
        <v/>
      </c>
      <c r="AK339" s="29"/>
      <c r="AL339" s="29"/>
      <c r="AM339" s="22" t="str">
        <f t="shared" si="156"/>
        <v/>
      </c>
    </row>
    <row r="340" spans="1:39" ht="18" customHeight="1" x14ac:dyDescent="0.35">
      <c r="A340" s="70">
        <f>'Energy - Master'!A339</f>
        <v>46359</v>
      </c>
      <c r="B340" s="29">
        <f t="shared" si="158"/>
        <v>0</v>
      </c>
      <c r="C340" s="29"/>
      <c r="D340" s="29"/>
      <c r="E340" s="22">
        <f t="shared" si="146"/>
        <v>0</v>
      </c>
      <c r="F340" s="22" t="str">
        <f t="shared" si="147"/>
        <v/>
      </c>
      <c r="G340" s="29">
        <f t="shared" si="159"/>
        <v>0</v>
      </c>
      <c r="H340" s="29"/>
      <c r="I340" s="29"/>
      <c r="J340" s="22">
        <f t="shared" si="148"/>
        <v>0</v>
      </c>
      <c r="K340" s="22" t="str">
        <f t="shared" si="149"/>
        <v/>
      </c>
      <c r="L340" s="29">
        <f t="shared" si="160"/>
        <v>0</v>
      </c>
      <c r="M340" s="29"/>
      <c r="N340" s="29"/>
      <c r="O340" s="22">
        <f t="shared" si="150"/>
        <v>0</v>
      </c>
      <c r="P340" s="22" t="str">
        <f t="shared" si="151"/>
        <v/>
      </c>
      <c r="Q340" s="29">
        <f t="shared" si="161"/>
        <v>800</v>
      </c>
      <c r="R340" s="29">
        <f t="shared" si="157"/>
        <v>800</v>
      </c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2">
        <f t="shared" si="152"/>
        <v>800</v>
      </c>
      <c r="AD340" s="22">
        <f t="shared" si="153"/>
        <v>0</v>
      </c>
      <c r="AE340" s="29"/>
      <c r="AF340" s="29"/>
      <c r="AG340" s="22" t="str">
        <f t="shared" si="154"/>
        <v/>
      </c>
      <c r="AH340" s="29"/>
      <c r="AI340" s="29"/>
      <c r="AJ340" s="22" t="str">
        <f t="shared" si="155"/>
        <v/>
      </c>
      <c r="AK340" s="29"/>
      <c r="AL340" s="29"/>
      <c r="AM340" s="22" t="str">
        <f t="shared" si="156"/>
        <v/>
      </c>
    </row>
    <row r="341" spans="1:39" ht="18" customHeight="1" x14ac:dyDescent="0.35">
      <c r="A341" s="70">
        <f>'Energy - Master'!A340</f>
        <v>46360</v>
      </c>
      <c r="B341" s="29">
        <f t="shared" si="158"/>
        <v>0</v>
      </c>
      <c r="C341" s="29"/>
      <c r="D341" s="29"/>
      <c r="E341" s="22">
        <f t="shared" si="146"/>
        <v>0</v>
      </c>
      <c r="F341" s="22" t="str">
        <f t="shared" si="147"/>
        <v/>
      </c>
      <c r="G341" s="29">
        <f t="shared" si="159"/>
        <v>0</v>
      </c>
      <c r="H341" s="29"/>
      <c r="I341" s="29"/>
      <c r="J341" s="22">
        <f t="shared" si="148"/>
        <v>0</v>
      </c>
      <c r="K341" s="22" t="str">
        <f t="shared" si="149"/>
        <v/>
      </c>
      <c r="L341" s="29">
        <f t="shared" si="160"/>
        <v>0</v>
      </c>
      <c r="M341" s="29"/>
      <c r="N341" s="29"/>
      <c r="O341" s="22">
        <f t="shared" si="150"/>
        <v>0</v>
      </c>
      <c r="P341" s="22" t="str">
        <f t="shared" si="151"/>
        <v/>
      </c>
      <c r="Q341" s="29">
        <f t="shared" si="161"/>
        <v>800</v>
      </c>
      <c r="R341" s="29">
        <f t="shared" si="157"/>
        <v>800</v>
      </c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2">
        <f t="shared" si="152"/>
        <v>800</v>
      </c>
      <c r="AD341" s="22">
        <f t="shared" si="153"/>
        <v>0</v>
      </c>
      <c r="AE341" s="29"/>
      <c r="AF341" s="29"/>
      <c r="AG341" s="22" t="str">
        <f t="shared" si="154"/>
        <v/>
      </c>
      <c r="AH341" s="29"/>
      <c r="AI341" s="29"/>
      <c r="AJ341" s="22" t="str">
        <f t="shared" si="155"/>
        <v/>
      </c>
      <c r="AK341" s="29"/>
      <c r="AL341" s="29"/>
      <c r="AM341" s="22" t="str">
        <f t="shared" si="156"/>
        <v/>
      </c>
    </row>
    <row r="342" spans="1:39" ht="18" customHeight="1" x14ac:dyDescent="0.35">
      <c r="A342" s="70">
        <f>'Energy - Master'!A341</f>
        <v>46361</v>
      </c>
      <c r="B342" s="29">
        <f t="shared" si="158"/>
        <v>0</v>
      </c>
      <c r="C342" s="29"/>
      <c r="D342" s="29"/>
      <c r="E342" s="22">
        <f t="shared" si="146"/>
        <v>0</v>
      </c>
      <c r="F342" s="22" t="str">
        <f t="shared" si="147"/>
        <v/>
      </c>
      <c r="G342" s="29">
        <f t="shared" si="159"/>
        <v>0</v>
      </c>
      <c r="H342" s="29"/>
      <c r="I342" s="29"/>
      <c r="J342" s="22">
        <f t="shared" si="148"/>
        <v>0</v>
      </c>
      <c r="K342" s="22" t="str">
        <f t="shared" si="149"/>
        <v/>
      </c>
      <c r="L342" s="29">
        <f t="shared" si="160"/>
        <v>0</v>
      </c>
      <c r="M342" s="29"/>
      <c r="N342" s="29"/>
      <c r="O342" s="22">
        <f t="shared" si="150"/>
        <v>0</v>
      </c>
      <c r="P342" s="22" t="str">
        <f t="shared" si="151"/>
        <v/>
      </c>
      <c r="Q342" s="29">
        <f t="shared" si="161"/>
        <v>800</v>
      </c>
      <c r="R342" s="29">
        <f t="shared" si="157"/>
        <v>800</v>
      </c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2">
        <f t="shared" si="152"/>
        <v>800</v>
      </c>
      <c r="AD342" s="22">
        <f t="shared" si="153"/>
        <v>0</v>
      </c>
      <c r="AE342" s="29"/>
      <c r="AF342" s="29"/>
      <c r="AG342" s="22" t="str">
        <f t="shared" si="154"/>
        <v/>
      </c>
      <c r="AH342" s="29"/>
      <c r="AI342" s="29"/>
      <c r="AJ342" s="22" t="str">
        <f t="shared" si="155"/>
        <v/>
      </c>
      <c r="AK342" s="29"/>
      <c r="AL342" s="29"/>
      <c r="AM342" s="22" t="str">
        <f t="shared" si="156"/>
        <v/>
      </c>
    </row>
    <row r="343" spans="1:39" ht="18" customHeight="1" x14ac:dyDescent="0.35">
      <c r="A343" s="70">
        <f>'Energy - Master'!A342</f>
        <v>46362</v>
      </c>
      <c r="B343" s="29">
        <f t="shared" si="158"/>
        <v>0</v>
      </c>
      <c r="C343" s="29"/>
      <c r="D343" s="29"/>
      <c r="E343" s="22">
        <f t="shared" si="146"/>
        <v>0</v>
      </c>
      <c r="F343" s="22" t="str">
        <f t="shared" si="147"/>
        <v/>
      </c>
      <c r="G343" s="29">
        <f t="shared" si="159"/>
        <v>0</v>
      </c>
      <c r="H343" s="29"/>
      <c r="I343" s="29"/>
      <c r="J343" s="22">
        <f t="shared" si="148"/>
        <v>0</v>
      </c>
      <c r="K343" s="22" t="str">
        <f t="shared" si="149"/>
        <v/>
      </c>
      <c r="L343" s="29">
        <f t="shared" si="160"/>
        <v>0</v>
      </c>
      <c r="M343" s="29"/>
      <c r="N343" s="29"/>
      <c r="O343" s="22">
        <f t="shared" si="150"/>
        <v>0</v>
      </c>
      <c r="P343" s="22" t="str">
        <f t="shared" si="151"/>
        <v/>
      </c>
      <c r="Q343" s="29">
        <f t="shared" si="161"/>
        <v>800</v>
      </c>
      <c r="R343" s="29">
        <f t="shared" si="157"/>
        <v>800</v>
      </c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2">
        <f t="shared" si="152"/>
        <v>800</v>
      </c>
      <c r="AD343" s="22">
        <f t="shared" si="153"/>
        <v>0</v>
      </c>
      <c r="AE343" s="29"/>
      <c r="AF343" s="29"/>
      <c r="AG343" s="22" t="str">
        <f t="shared" si="154"/>
        <v/>
      </c>
      <c r="AH343" s="29"/>
      <c r="AI343" s="29"/>
      <c r="AJ343" s="22" t="str">
        <f t="shared" si="155"/>
        <v/>
      </c>
      <c r="AK343" s="29"/>
      <c r="AL343" s="29"/>
      <c r="AM343" s="22" t="str">
        <f t="shared" si="156"/>
        <v/>
      </c>
    </row>
    <row r="344" spans="1:39" ht="18" customHeight="1" x14ac:dyDescent="0.35">
      <c r="A344" s="70">
        <f>'Energy - Master'!A343</f>
        <v>46363</v>
      </c>
      <c r="B344" s="29">
        <f t="shared" si="158"/>
        <v>0</v>
      </c>
      <c r="C344" s="29"/>
      <c r="D344" s="29"/>
      <c r="E344" s="22">
        <f t="shared" si="146"/>
        <v>0</v>
      </c>
      <c r="F344" s="22" t="str">
        <f t="shared" si="147"/>
        <v/>
      </c>
      <c r="G344" s="29">
        <f t="shared" si="159"/>
        <v>0</v>
      </c>
      <c r="H344" s="29"/>
      <c r="I344" s="29"/>
      <c r="J344" s="22">
        <f t="shared" si="148"/>
        <v>0</v>
      </c>
      <c r="K344" s="22" t="str">
        <f t="shared" si="149"/>
        <v/>
      </c>
      <c r="L344" s="29">
        <f t="shared" si="160"/>
        <v>0</v>
      </c>
      <c r="M344" s="29"/>
      <c r="N344" s="29"/>
      <c r="O344" s="22">
        <f t="shared" si="150"/>
        <v>0</v>
      </c>
      <c r="P344" s="22" t="str">
        <f t="shared" si="151"/>
        <v/>
      </c>
      <c r="Q344" s="29">
        <f t="shared" si="161"/>
        <v>800</v>
      </c>
      <c r="R344" s="29">
        <f t="shared" si="157"/>
        <v>800</v>
      </c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2">
        <f t="shared" si="152"/>
        <v>800</v>
      </c>
      <c r="AD344" s="22">
        <f t="shared" si="153"/>
        <v>0</v>
      </c>
      <c r="AE344" s="29"/>
      <c r="AF344" s="29"/>
      <c r="AG344" s="22" t="str">
        <f t="shared" si="154"/>
        <v/>
      </c>
      <c r="AH344" s="29"/>
      <c r="AI344" s="29"/>
      <c r="AJ344" s="22" t="str">
        <f t="shared" si="155"/>
        <v/>
      </c>
      <c r="AK344" s="29"/>
      <c r="AL344" s="29"/>
      <c r="AM344" s="22" t="str">
        <f t="shared" si="156"/>
        <v/>
      </c>
    </row>
    <row r="345" spans="1:39" ht="18" customHeight="1" x14ac:dyDescent="0.35">
      <c r="A345" s="70">
        <f>'Energy - Master'!A344</f>
        <v>46364</v>
      </c>
      <c r="B345" s="29">
        <f t="shared" si="158"/>
        <v>0</v>
      </c>
      <c r="C345" s="29"/>
      <c r="D345" s="29"/>
      <c r="E345" s="22">
        <f t="shared" si="146"/>
        <v>0</v>
      </c>
      <c r="F345" s="22" t="str">
        <f t="shared" si="147"/>
        <v/>
      </c>
      <c r="G345" s="29">
        <f t="shared" si="159"/>
        <v>0</v>
      </c>
      <c r="H345" s="29"/>
      <c r="I345" s="29"/>
      <c r="J345" s="22">
        <f t="shared" si="148"/>
        <v>0</v>
      </c>
      <c r="K345" s="22" t="str">
        <f t="shared" si="149"/>
        <v/>
      </c>
      <c r="L345" s="29">
        <f t="shared" si="160"/>
        <v>0</v>
      </c>
      <c r="M345" s="29"/>
      <c r="N345" s="29"/>
      <c r="O345" s="22">
        <f t="shared" si="150"/>
        <v>0</v>
      </c>
      <c r="P345" s="22" t="str">
        <f t="shared" si="151"/>
        <v/>
      </c>
      <c r="Q345" s="29">
        <f t="shared" si="161"/>
        <v>800</v>
      </c>
      <c r="R345" s="29">
        <f t="shared" si="157"/>
        <v>800</v>
      </c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2">
        <f t="shared" si="152"/>
        <v>800</v>
      </c>
      <c r="AD345" s="22">
        <f t="shared" si="153"/>
        <v>0</v>
      </c>
      <c r="AE345" s="29"/>
      <c r="AF345" s="29"/>
      <c r="AG345" s="22" t="str">
        <f t="shared" si="154"/>
        <v/>
      </c>
      <c r="AH345" s="29"/>
      <c r="AI345" s="29"/>
      <c r="AJ345" s="22" t="str">
        <f t="shared" si="155"/>
        <v/>
      </c>
      <c r="AK345" s="29"/>
      <c r="AL345" s="29"/>
      <c r="AM345" s="22" t="str">
        <f t="shared" si="156"/>
        <v/>
      </c>
    </row>
    <row r="346" spans="1:39" ht="18" customHeight="1" x14ac:dyDescent="0.35">
      <c r="A346" s="70">
        <f>'Energy - Master'!A345</f>
        <v>46365</v>
      </c>
      <c r="B346" s="29">
        <f t="shared" si="158"/>
        <v>0</v>
      </c>
      <c r="C346" s="29"/>
      <c r="D346" s="29"/>
      <c r="E346" s="22">
        <f t="shared" si="146"/>
        <v>0</v>
      </c>
      <c r="F346" s="22" t="str">
        <f t="shared" si="147"/>
        <v/>
      </c>
      <c r="G346" s="29">
        <f t="shared" si="159"/>
        <v>0</v>
      </c>
      <c r="H346" s="29"/>
      <c r="I346" s="29"/>
      <c r="J346" s="22">
        <f t="shared" si="148"/>
        <v>0</v>
      </c>
      <c r="K346" s="22" t="str">
        <f t="shared" si="149"/>
        <v/>
      </c>
      <c r="L346" s="29">
        <f t="shared" si="160"/>
        <v>0</v>
      </c>
      <c r="M346" s="29"/>
      <c r="N346" s="29"/>
      <c r="O346" s="22">
        <f t="shared" si="150"/>
        <v>0</v>
      </c>
      <c r="P346" s="22" t="str">
        <f t="shared" si="151"/>
        <v/>
      </c>
      <c r="Q346" s="29">
        <f t="shared" si="161"/>
        <v>800</v>
      </c>
      <c r="R346" s="29">
        <f t="shared" si="157"/>
        <v>800</v>
      </c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2">
        <f t="shared" si="152"/>
        <v>800</v>
      </c>
      <c r="AD346" s="22">
        <f t="shared" si="153"/>
        <v>0</v>
      </c>
      <c r="AE346" s="29"/>
      <c r="AF346" s="29"/>
      <c r="AG346" s="22" t="str">
        <f t="shared" si="154"/>
        <v/>
      </c>
      <c r="AH346" s="29"/>
      <c r="AI346" s="29"/>
      <c r="AJ346" s="22" t="str">
        <f t="shared" si="155"/>
        <v/>
      </c>
      <c r="AK346" s="29"/>
      <c r="AL346" s="29"/>
      <c r="AM346" s="22" t="str">
        <f t="shared" si="156"/>
        <v/>
      </c>
    </row>
    <row r="347" spans="1:39" ht="18" customHeight="1" x14ac:dyDescent="0.35">
      <c r="A347" s="70">
        <f>'Energy - Master'!A346</f>
        <v>46366</v>
      </c>
      <c r="B347" s="29">
        <f t="shared" si="158"/>
        <v>0</v>
      </c>
      <c r="C347" s="29"/>
      <c r="D347" s="29"/>
      <c r="E347" s="22">
        <f t="shared" si="146"/>
        <v>0</v>
      </c>
      <c r="F347" s="22" t="str">
        <f t="shared" si="147"/>
        <v/>
      </c>
      <c r="G347" s="29">
        <f t="shared" si="159"/>
        <v>0</v>
      </c>
      <c r="H347" s="29"/>
      <c r="I347" s="29"/>
      <c r="J347" s="22">
        <f t="shared" si="148"/>
        <v>0</v>
      </c>
      <c r="K347" s="22" t="str">
        <f t="shared" si="149"/>
        <v/>
      </c>
      <c r="L347" s="29">
        <f t="shared" si="160"/>
        <v>0</v>
      </c>
      <c r="M347" s="29"/>
      <c r="N347" s="29"/>
      <c r="O347" s="22">
        <f t="shared" si="150"/>
        <v>0</v>
      </c>
      <c r="P347" s="22" t="str">
        <f t="shared" si="151"/>
        <v/>
      </c>
      <c r="Q347" s="29">
        <f t="shared" si="161"/>
        <v>800</v>
      </c>
      <c r="R347" s="29">
        <f t="shared" si="157"/>
        <v>800</v>
      </c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2">
        <f t="shared" si="152"/>
        <v>800</v>
      </c>
      <c r="AD347" s="22">
        <f t="shared" si="153"/>
        <v>0</v>
      </c>
      <c r="AE347" s="29"/>
      <c r="AF347" s="29"/>
      <c r="AG347" s="22" t="str">
        <f t="shared" si="154"/>
        <v/>
      </c>
      <c r="AH347" s="29"/>
      <c r="AI347" s="29"/>
      <c r="AJ347" s="22" t="str">
        <f t="shared" si="155"/>
        <v/>
      </c>
      <c r="AK347" s="29"/>
      <c r="AL347" s="29"/>
      <c r="AM347" s="22" t="str">
        <f t="shared" si="156"/>
        <v/>
      </c>
    </row>
    <row r="348" spans="1:39" ht="18" customHeight="1" x14ac:dyDescent="0.35">
      <c r="A348" s="70">
        <f>'Energy - Master'!A347</f>
        <v>46367</v>
      </c>
      <c r="B348" s="29">
        <f t="shared" si="158"/>
        <v>0</v>
      </c>
      <c r="C348" s="29"/>
      <c r="D348" s="29"/>
      <c r="E348" s="22">
        <f t="shared" si="146"/>
        <v>0</v>
      </c>
      <c r="F348" s="22" t="str">
        <f t="shared" si="147"/>
        <v/>
      </c>
      <c r="G348" s="29">
        <f t="shared" si="159"/>
        <v>0</v>
      </c>
      <c r="H348" s="29"/>
      <c r="I348" s="29"/>
      <c r="J348" s="22">
        <f t="shared" si="148"/>
        <v>0</v>
      </c>
      <c r="K348" s="22" t="str">
        <f t="shared" si="149"/>
        <v/>
      </c>
      <c r="L348" s="29">
        <f t="shared" si="160"/>
        <v>0</v>
      </c>
      <c r="M348" s="29"/>
      <c r="N348" s="29"/>
      <c r="O348" s="22">
        <f t="shared" si="150"/>
        <v>0</v>
      </c>
      <c r="P348" s="22" t="str">
        <f t="shared" si="151"/>
        <v/>
      </c>
      <c r="Q348" s="29">
        <f t="shared" si="161"/>
        <v>800</v>
      </c>
      <c r="R348" s="29">
        <f t="shared" si="157"/>
        <v>800</v>
      </c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2">
        <f t="shared" si="152"/>
        <v>800</v>
      </c>
      <c r="AD348" s="22">
        <f t="shared" si="153"/>
        <v>0</v>
      </c>
      <c r="AE348" s="29"/>
      <c r="AF348" s="29"/>
      <c r="AG348" s="22" t="str">
        <f t="shared" si="154"/>
        <v/>
      </c>
      <c r="AH348" s="29"/>
      <c r="AI348" s="29"/>
      <c r="AJ348" s="22" t="str">
        <f t="shared" si="155"/>
        <v/>
      </c>
      <c r="AK348" s="29"/>
      <c r="AL348" s="29"/>
      <c r="AM348" s="22" t="str">
        <f t="shared" si="156"/>
        <v/>
      </c>
    </row>
    <row r="349" spans="1:39" ht="18" customHeight="1" x14ac:dyDescent="0.35">
      <c r="A349" s="70">
        <f>'Energy - Master'!A348</f>
        <v>46368</v>
      </c>
      <c r="B349" s="29">
        <f t="shared" si="158"/>
        <v>0</v>
      </c>
      <c r="C349" s="29"/>
      <c r="D349" s="29"/>
      <c r="E349" s="22">
        <f t="shared" si="146"/>
        <v>0</v>
      </c>
      <c r="F349" s="22" t="str">
        <f t="shared" si="147"/>
        <v/>
      </c>
      <c r="G349" s="29">
        <f t="shared" si="159"/>
        <v>0</v>
      </c>
      <c r="H349" s="29"/>
      <c r="I349" s="29"/>
      <c r="J349" s="22">
        <f t="shared" si="148"/>
        <v>0</v>
      </c>
      <c r="K349" s="22" t="str">
        <f t="shared" si="149"/>
        <v/>
      </c>
      <c r="L349" s="29">
        <f t="shared" si="160"/>
        <v>0</v>
      </c>
      <c r="M349" s="29"/>
      <c r="N349" s="29"/>
      <c r="O349" s="22">
        <f t="shared" si="150"/>
        <v>0</v>
      </c>
      <c r="P349" s="22" t="str">
        <f t="shared" si="151"/>
        <v/>
      </c>
      <c r="Q349" s="29">
        <f t="shared" si="161"/>
        <v>800</v>
      </c>
      <c r="R349" s="29">
        <f t="shared" si="157"/>
        <v>800</v>
      </c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2">
        <f t="shared" si="152"/>
        <v>800</v>
      </c>
      <c r="AD349" s="22">
        <f t="shared" si="153"/>
        <v>0</v>
      </c>
      <c r="AE349" s="29"/>
      <c r="AF349" s="29"/>
      <c r="AG349" s="22" t="str">
        <f t="shared" si="154"/>
        <v/>
      </c>
      <c r="AH349" s="29"/>
      <c r="AI349" s="29"/>
      <c r="AJ349" s="22" t="str">
        <f t="shared" si="155"/>
        <v/>
      </c>
      <c r="AK349" s="29"/>
      <c r="AL349" s="29"/>
      <c r="AM349" s="22" t="str">
        <f t="shared" si="156"/>
        <v/>
      </c>
    </row>
    <row r="350" spans="1:39" ht="18" customHeight="1" x14ac:dyDescent="0.35">
      <c r="A350" s="70">
        <f>'Energy - Master'!A349</f>
        <v>46369</v>
      </c>
      <c r="B350" s="29">
        <f t="shared" si="158"/>
        <v>0</v>
      </c>
      <c r="C350" s="29"/>
      <c r="D350" s="29"/>
      <c r="E350" s="22">
        <f t="shared" si="146"/>
        <v>0</v>
      </c>
      <c r="F350" s="22" t="str">
        <f t="shared" si="147"/>
        <v/>
      </c>
      <c r="G350" s="29">
        <f t="shared" si="159"/>
        <v>0</v>
      </c>
      <c r="H350" s="29"/>
      <c r="I350" s="29"/>
      <c r="J350" s="22">
        <f t="shared" si="148"/>
        <v>0</v>
      </c>
      <c r="K350" s="22" t="str">
        <f t="shared" si="149"/>
        <v/>
      </c>
      <c r="L350" s="29">
        <f t="shared" si="160"/>
        <v>0</v>
      </c>
      <c r="M350" s="29"/>
      <c r="N350" s="29"/>
      <c r="O350" s="22">
        <f t="shared" si="150"/>
        <v>0</v>
      </c>
      <c r="P350" s="22" t="str">
        <f t="shared" si="151"/>
        <v/>
      </c>
      <c r="Q350" s="29">
        <f t="shared" si="161"/>
        <v>800</v>
      </c>
      <c r="R350" s="29">
        <f t="shared" si="157"/>
        <v>800</v>
      </c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2">
        <f t="shared" si="152"/>
        <v>800</v>
      </c>
      <c r="AD350" s="22">
        <f t="shared" si="153"/>
        <v>0</v>
      </c>
      <c r="AE350" s="29"/>
      <c r="AF350" s="29"/>
      <c r="AG350" s="22" t="str">
        <f t="shared" si="154"/>
        <v/>
      </c>
      <c r="AH350" s="29"/>
      <c r="AI350" s="29"/>
      <c r="AJ350" s="22" t="str">
        <f t="shared" si="155"/>
        <v/>
      </c>
      <c r="AK350" s="29"/>
      <c r="AL350" s="29"/>
      <c r="AM350" s="22" t="str">
        <f t="shared" si="156"/>
        <v/>
      </c>
    </row>
    <row r="351" spans="1:39" ht="18" customHeight="1" x14ac:dyDescent="0.35">
      <c r="A351" s="70">
        <f>'Energy - Master'!A350</f>
        <v>46370</v>
      </c>
      <c r="B351" s="29">
        <f t="shared" si="158"/>
        <v>0</v>
      </c>
      <c r="C351" s="29"/>
      <c r="D351" s="29"/>
      <c r="E351" s="22">
        <f t="shared" si="146"/>
        <v>0</v>
      </c>
      <c r="F351" s="22" t="str">
        <f t="shared" si="147"/>
        <v/>
      </c>
      <c r="G351" s="29">
        <f t="shared" si="159"/>
        <v>0</v>
      </c>
      <c r="H351" s="29"/>
      <c r="I351" s="29"/>
      <c r="J351" s="22">
        <f t="shared" si="148"/>
        <v>0</v>
      </c>
      <c r="K351" s="22" t="str">
        <f t="shared" si="149"/>
        <v/>
      </c>
      <c r="L351" s="29">
        <f t="shared" si="160"/>
        <v>0</v>
      </c>
      <c r="M351" s="29"/>
      <c r="N351" s="29"/>
      <c r="O351" s="22">
        <f t="shared" si="150"/>
        <v>0</v>
      </c>
      <c r="P351" s="22" t="str">
        <f t="shared" si="151"/>
        <v/>
      </c>
      <c r="Q351" s="29">
        <f t="shared" si="161"/>
        <v>800</v>
      </c>
      <c r="R351" s="29">
        <f t="shared" si="157"/>
        <v>800</v>
      </c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2">
        <f t="shared" si="152"/>
        <v>800</v>
      </c>
      <c r="AD351" s="22">
        <f t="shared" si="153"/>
        <v>0</v>
      </c>
      <c r="AE351" s="29"/>
      <c r="AF351" s="29"/>
      <c r="AG351" s="22" t="str">
        <f t="shared" si="154"/>
        <v/>
      </c>
      <c r="AH351" s="29"/>
      <c r="AI351" s="29"/>
      <c r="AJ351" s="22" t="str">
        <f t="shared" si="155"/>
        <v/>
      </c>
      <c r="AK351" s="29"/>
      <c r="AL351" s="29"/>
      <c r="AM351" s="22" t="str">
        <f t="shared" si="156"/>
        <v/>
      </c>
    </row>
    <row r="352" spans="1:39" ht="18" customHeight="1" x14ac:dyDescent="0.35">
      <c r="A352" s="70">
        <f>'Energy - Master'!A351</f>
        <v>46371</v>
      </c>
      <c r="B352" s="29">
        <f t="shared" si="158"/>
        <v>0</v>
      </c>
      <c r="C352" s="29"/>
      <c r="D352" s="29"/>
      <c r="E352" s="22">
        <f t="shared" si="146"/>
        <v>0</v>
      </c>
      <c r="F352" s="22" t="str">
        <f t="shared" si="147"/>
        <v/>
      </c>
      <c r="G352" s="29">
        <f t="shared" si="159"/>
        <v>0</v>
      </c>
      <c r="H352" s="29"/>
      <c r="I352" s="29"/>
      <c r="J352" s="22">
        <f t="shared" si="148"/>
        <v>0</v>
      </c>
      <c r="K352" s="22" t="str">
        <f t="shared" si="149"/>
        <v/>
      </c>
      <c r="L352" s="29">
        <f t="shared" si="160"/>
        <v>0</v>
      </c>
      <c r="M352" s="29"/>
      <c r="N352" s="29"/>
      <c r="O352" s="22">
        <f t="shared" si="150"/>
        <v>0</v>
      </c>
      <c r="P352" s="22" t="str">
        <f t="shared" si="151"/>
        <v/>
      </c>
      <c r="Q352" s="29">
        <f t="shared" si="161"/>
        <v>800</v>
      </c>
      <c r="R352" s="29">
        <f t="shared" si="157"/>
        <v>800</v>
      </c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2">
        <f t="shared" si="152"/>
        <v>800</v>
      </c>
      <c r="AD352" s="22">
        <f t="shared" si="153"/>
        <v>0</v>
      </c>
      <c r="AE352" s="29"/>
      <c r="AF352" s="29"/>
      <c r="AG352" s="22" t="str">
        <f t="shared" si="154"/>
        <v/>
      </c>
      <c r="AH352" s="29"/>
      <c r="AI352" s="29"/>
      <c r="AJ352" s="22" t="str">
        <f t="shared" si="155"/>
        <v/>
      </c>
      <c r="AK352" s="29"/>
      <c r="AL352" s="29"/>
      <c r="AM352" s="22" t="str">
        <f t="shared" si="156"/>
        <v/>
      </c>
    </row>
    <row r="353" spans="1:39" ht="18" customHeight="1" x14ac:dyDescent="0.35">
      <c r="A353" s="70">
        <f>'Energy - Master'!A352</f>
        <v>46372</v>
      </c>
      <c r="B353" s="29">
        <f t="shared" si="158"/>
        <v>0</v>
      </c>
      <c r="C353" s="29"/>
      <c r="D353" s="29"/>
      <c r="E353" s="22">
        <f t="shared" si="146"/>
        <v>0</v>
      </c>
      <c r="F353" s="22" t="str">
        <f t="shared" si="147"/>
        <v/>
      </c>
      <c r="G353" s="29">
        <f t="shared" si="159"/>
        <v>0</v>
      </c>
      <c r="H353" s="29"/>
      <c r="I353" s="29"/>
      <c r="J353" s="22">
        <f t="shared" si="148"/>
        <v>0</v>
      </c>
      <c r="K353" s="22" t="str">
        <f t="shared" si="149"/>
        <v/>
      </c>
      <c r="L353" s="29">
        <f t="shared" si="160"/>
        <v>0</v>
      </c>
      <c r="M353" s="29"/>
      <c r="N353" s="29"/>
      <c r="O353" s="22">
        <f t="shared" si="150"/>
        <v>0</v>
      </c>
      <c r="P353" s="22" t="str">
        <f t="shared" si="151"/>
        <v/>
      </c>
      <c r="Q353" s="29">
        <f t="shared" si="161"/>
        <v>800</v>
      </c>
      <c r="R353" s="29">
        <f t="shared" si="157"/>
        <v>800</v>
      </c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2">
        <f t="shared" si="152"/>
        <v>800</v>
      </c>
      <c r="AD353" s="22">
        <f t="shared" si="153"/>
        <v>0</v>
      </c>
      <c r="AE353" s="29"/>
      <c r="AF353" s="29"/>
      <c r="AG353" s="22" t="str">
        <f t="shared" si="154"/>
        <v/>
      </c>
      <c r="AH353" s="29"/>
      <c r="AI353" s="29"/>
      <c r="AJ353" s="22" t="str">
        <f t="shared" si="155"/>
        <v/>
      </c>
      <c r="AK353" s="29"/>
      <c r="AL353" s="29"/>
      <c r="AM353" s="22" t="str">
        <f t="shared" si="156"/>
        <v/>
      </c>
    </row>
    <row r="354" spans="1:39" ht="18" customHeight="1" x14ac:dyDescent="0.35">
      <c r="A354" s="70">
        <f>'Energy - Master'!A353</f>
        <v>46373</v>
      </c>
      <c r="B354" s="29">
        <f t="shared" si="158"/>
        <v>0</v>
      </c>
      <c r="C354" s="29"/>
      <c r="D354" s="29"/>
      <c r="E354" s="22">
        <f t="shared" si="146"/>
        <v>0</v>
      </c>
      <c r="F354" s="22" t="str">
        <f t="shared" si="147"/>
        <v/>
      </c>
      <c r="G354" s="29">
        <f t="shared" si="159"/>
        <v>0</v>
      </c>
      <c r="H354" s="29"/>
      <c r="I354" s="29"/>
      <c r="J354" s="22">
        <f t="shared" si="148"/>
        <v>0</v>
      </c>
      <c r="K354" s="22" t="str">
        <f t="shared" si="149"/>
        <v/>
      </c>
      <c r="L354" s="29">
        <f t="shared" si="160"/>
        <v>0</v>
      </c>
      <c r="M354" s="29"/>
      <c r="N354" s="29"/>
      <c r="O354" s="22">
        <f t="shared" si="150"/>
        <v>0</v>
      </c>
      <c r="P354" s="22" t="str">
        <f t="shared" si="151"/>
        <v/>
      </c>
      <c r="Q354" s="29">
        <f t="shared" si="161"/>
        <v>800</v>
      </c>
      <c r="R354" s="29">
        <f t="shared" si="157"/>
        <v>800</v>
      </c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2">
        <f t="shared" si="152"/>
        <v>800</v>
      </c>
      <c r="AD354" s="22">
        <f t="shared" si="153"/>
        <v>0</v>
      </c>
      <c r="AE354" s="29"/>
      <c r="AF354" s="29"/>
      <c r="AG354" s="22" t="str">
        <f t="shared" si="154"/>
        <v/>
      </c>
      <c r="AH354" s="29"/>
      <c r="AI354" s="29"/>
      <c r="AJ354" s="22" t="str">
        <f t="shared" si="155"/>
        <v/>
      </c>
      <c r="AK354" s="29"/>
      <c r="AL354" s="29"/>
      <c r="AM354" s="22" t="str">
        <f t="shared" si="156"/>
        <v/>
      </c>
    </row>
    <row r="355" spans="1:39" ht="18" customHeight="1" x14ac:dyDescent="0.35">
      <c r="A355" s="70">
        <f>'Energy - Master'!A354</f>
        <v>46374</v>
      </c>
      <c r="B355" s="29">
        <f t="shared" si="158"/>
        <v>0</v>
      </c>
      <c r="C355" s="29"/>
      <c r="D355" s="29"/>
      <c r="E355" s="22">
        <f t="shared" si="146"/>
        <v>0</v>
      </c>
      <c r="F355" s="22" t="str">
        <f t="shared" si="147"/>
        <v/>
      </c>
      <c r="G355" s="29">
        <f t="shared" si="159"/>
        <v>0</v>
      </c>
      <c r="H355" s="29"/>
      <c r="I355" s="29"/>
      <c r="J355" s="22">
        <f t="shared" si="148"/>
        <v>0</v>
      </c>
      <c r="K355" s="22" t="str">
        <f t="shared" si="149"/>
        <v/>
      </c>
      <c r="L355" s="29">
        <f t="shared" si="160"/>
        <v>0</v>
      </c>
      <c r="M355" s="29"/>
      <c r="N355" s="29"/>
      <c r="O355" s="22">
        <f t="shared" si="150"/>
        <v>0</v>
      </c>
      <c r="P355" s="22" t="str">
        <f t="shared" si="151"/>
        <v/>
      </c>
      <c r="Q355" s="29">
        <f t="shared" si="161"/>
        <v>800</v>
      </c>
      <c r="R355" s="29">
        <f t="shared" si="157"/>
        <v>800</v>
      </c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2">
        <f t="shared" si="152"/>
        <v>800</v>
      </c>
      <c r="AD355" s="22">
        <f t="shared" si="153"/>
        <v>0</v>
      </c>
      <c r="AE355" s="29"/>
      <c r="AF355" s="29"/>
      <c r="AG355" s="22" t="str">
        <f t="shared" si="154"/>
        <v/>
      </c>
      <c r="AH355" s="29"/>
      <c r="AI355" s="29"/>
      <c r="AJ355" s="22" t="str">
        <f t="shared" si="155"/>
        <v/>
      </c>
      <c r="AK355" s="29"/>
      <c r="AL355" s="29"/>
      <c r="AM355" s="22" t="str">
        <f t="shared" si="156"/>
        <v/>
      </c>
    </row>
    <row r="356" spans="1:39" ht="18" customHeight="1" x14ac:dyDescent="0.35">
      <c r="A356" s="70">
        <f>'Energy - Master'!A355</f>
        <v>46375</v>
      </c>
      <c r="B356" s="29">
        <f t="shared" si="158"/>
        <v>0</v>
      </c>
      <c r="C356" s="29"/>
      <c r="D356" s="29"/>
      <c r="E356" s="22">
        <f t="shared" si="146"/>
        <v>0</v>
      </c>
      <c r="F356" s="22" t="str">
        <f t="shared" si="147"/>
        <v/>
      </c>
      <c r="G356" s="29">
        <f t="shared" si="159"/>
        <v>0</v>
      </c>
      <c r="H356" s="29"/>
      <c r="I356" s="29"/>
      <c r="J356" s="22">
        <f t="shared" si="148"/>
        <v>0</v>
      </c>
      <c r="K356" s="22" t="str">
        <f t="shared" si="149"/>
        <v/>
      </c>
      <c r="L356" s="29">
        <f t="shared" si="160"/>
        <v>0</v>
      </c>
      <c r="M356" s="29"/>
      <c r="N356" s="29"/>
      <c r="O356" s="22">
        <f t="shared" si="150"/>
        <v>0</v>
      </c>
      <c r="P356" s="22" t="str">
        <f t="shared" si="151"/>
        <v/>
      </c>
      <c r="Q356" s="29">
        <f t="shared" si="161"/>
        <v>800</v>
      </c>
      <c r="R356" s="29">
        <f t="shared" si="157"/>
        <v>800</v>
      </c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2">
        <f t="shared" si="152"/>
        <v>800</v>
      </c>
      <c r="AD356" s="22">
        <f t="shared" si="153"/>
        <v>0</v>
      </c>
      <c r="AE356" s="29"/>
      <c r="AF356" s="29"/>
      <c r="AG356" s="22" t="str">
        <f t="shared" si="154"/>
        <v/>
      </c>
      <c r="AH356" s="29"/>
      <c r="AI356" s="29"/>
      <c r="AJ356" s="22" t="str">
        <f t="shared" si="155"/>
        <v/>
      </c>
      <c r="AK356" s="29"/>
      <c r="AL356" s="29"/>
      <c r="AM356" s="22" t="str">
        <f t="shared" si="156"/>
        <v/>
      </c>
    </row>
    <row r="357" spans="1:39" ht="18" customHeight="1" x14ac:dyDescent="0.35">
      <c r="A357" s="70">
        <f>'Energy - Master'!A356</f>
        <v>46376</v>
      </c>
      <c r="B357" s="29">
        <f t="shared" si="158"/>
        <v>0</v>
      </c>
      <c r="C357" s="29"/>
      <c r="D357" s="29"/>
      <c r="E357" s="22">
        <f t="shared" si="146"/>
        <v>0</v>
      </c>
      <c r="F357" s="22" t="str">
        <f t="shared" si="147"/>
        <v/>
      </c>
      <c r="G357" s="29">
        <f t="shared" si="159"/>
        <v>0</v>
      </c>
      <c r="H357" s="29"/>
      <c r="I357" s="29"/>
      <c r="J357" s="22">
        <f t="shared" si="148"/>
        <v>0</v>
      </c>
      <c r="K357" s="22" t="str">
        <f t="shared" si="149"/>
        <v/>
      </c>
      <c r="L357" s="29">
        <f t="shared" si="160"/>
        <v>0</v>
      </c>
      <c r="M357" s="29"/>
      <c r="N357" s="29"/>
      <c r="O357" s="22">
        <f t="shared" si="150"/>
        <v>0</v>
      </c>
      <c r="P357" s="22" t="str">
        <f t="shared" si="151"/>
        <v/>
      </c>
      <c r="Q357" s="29">
        <f t="shared" si="161"/>
        <v>800</v>
      </c>
      <c r="R357" s="29">
        <f t="shared" si="157"/>
        <v>800</v>
      </c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2">
        <f t="shared" si="152"/>
        <v>800</v>
      </c>
      <c r="AD357" s="22">
        <f t="shared" si="153"/>
        <v>0</v>
      </c>
      <c r="AE357" s="29"/>
      <c r="AF357" s="29"/>
      <c r="AG357" s="22" t="str">
        <f t="shared" si="154"/>
        <v/>
      </c>
      <c r="AH357" s="29"/>
      <c r="AI357" s="29"/>
      <c r="AJ357" s="22" t="str">
        <f t="shared" si="155"/>
        <v/>
      </c>
      <c r="AK357" s="29"/>
      <c r="AL357" s="29"/>
      <c r="AM357" s="22" t="str">
        <f t="shared" si="156"/>
        <v/>
      </c>
    </row>
    <row r="358" spans="1:39" ht="18" customHeight="1" x14ac:dyDescent="0.35">
      <c r="A358" s="70">
        <f>'Energy - Master'!A357</f>
        <v>46377</v>
      </c>
      <c r="B358" s="29">
        <f t="shared" si="158"/>
        <v>0</v>
      </c>
      <c r="C358" s="29"/>
      <c r="D358" s="29"/>
      <c r="E358" s="22">
        <f t="shared" si="146"/>
        <v>0</v>
      </c>
      <c r="F358" s="22" t="str">
        <f t="shared" si="147"/>
        <v/>
      </c>
      <c r="G358" s="29">
        <f t="shared" si="159"/>
        <v>0</v>
      </c>
      <c r="H358" s="29"/>
      <c r="I358" s="29"/>
      <c r="J358" s="22">
        <f t="shared" si="148"/>
        <v>0</v>
      </c>
      <c r="K358" s="22" t="str">
        <f t="shared" si="149"/>
        <v/>
      </c>
      <c r="L358" s="29">
        <f t="shared" si="160"/>
        <v>0</v>
      </c>
      <c r="M358" s="29"/>
      <c r="N358" s="29"/>
      <c r="O358" s="22">
        <f t="shared" si="150"/>
        <v>0</v>
      </c>
      <c r="P358" s="22" t="str">
        <f t="shared" si="151"/>
        <v/>
      </c>
      <c r="Q358" s="29">
        <f t="shared" si="161"/>
        <v>800</v>
      </c>
      <c r="R358" s="29">
        <f t="shared" si="157"/>
        <v>800</v>
      </c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2">
        <f t="shared" si="152"/>
        <v>800</v>
      </c>
      <c r="AD358" s="22">
        <f t="shared" si="153"/>
        <v>0</v>
      </c>
      <c r="AE358" s="29"/>
      <c r="AF358" s="29"/>
      <c r="AG358" s="22" t="str">
        <f t="shared" si="154"/>
        <v/>
      </c>
      <c r="AH358" s="29"/>
      <c r="AI358" s="29"/>
      <c r="AJ358" s="22" t="str">
        <f t="shared" si="155"/>
        <v/>
      </c>
      <c r="AK358" s="29"/>
      <c r="AL358" s="29"/>
      <c r="AM358" s="22" t="str">
        <f t="shared" si="156"/>
        <v/>
      </c>
    </row>
    <row r="359" spans="1:39" ht="18" customHeight="1" x14ac:dyDescent="0.35">
      <c r="A359" s="70">
        <f>'Energy - Master'!A358</f>
        <v>46378</v>
      </c>
      <c r="B359" s="29">
        <f t="shared" si="158"/>
        <v>0</v>
      </c>
      <c r="C359" s="29"/>
      <c r="D359" s="29"/>
      <c r="E359" s="22">
        <f t="shared" si="146"/>
        <v>0</v>
      </c>
      <c r="F359" s="22" t="str">
        <f t="shared" si="147"/>
        <v/>
      </c>
      <c r="G359" s="29">
        <f t="shared" si="159"/>
        <v>0</v>
      </c>
      <c r="H359" s="29"/>
      <c r="I359" s="29"/>
      <c r="J359" s="22">
        <f t="shared" si="148"/>
        <v>0</v>
      </c>
      <c r="K359" s="22" t="str">
        <f t="shared" si="149"/>
        <v/>
      </c>
      <c r="L359" s="29">
        <f t="shared" si="160"/>
        <v>0</v>
      </c>
      <c r="M359" s="29"/>
      <c r="N359" s="29"/>
      <c r="O359" s="22">
        <f t="shared" si="150"/>
        <v>0</v>
      </c>
      <c r="P359" s="22" t="str">
        <f t="shared" si="151"/>
        <v/>
      </c>
      <c r="Q359" s="29">
        <f t="shared" si="161"/>
        <v>800</v>
      </c>
      <c r="R359" s="29">
        <f t="shared" si="157"/>
        <v>800</v>
      </c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2">
        <f t="shared" si="152"/>
        <v>800</v>
      </c>
      <c r="AD359" s="22">
        <f t="shared" si="153"/>
        <v>0</v>
      </c>
      <c r="AE359" s="29"/>
      <c r="AF359" s="29"/>
      <c r="AG359" s="22" t="str">
        <f t="shared" si="154"/>
        <v/>
      </c>
      <c r="AH359" s="29"/>
      <c r="AI359" s="29"/>
      <c r="AJ359" s="22" t="str">
        <f t="shared" si="155"/>
        <v/>
      </c>
      <c r="AK359" s="29"/>
      <c r="AL359" s="29"/>
      <c r="AM359" s="22" t="str">
        <f t="shared" si="156"/>
        <v/>
      </c>
    </row>
    <row r="360" spans="1:39" ht="18" customHeight="1" x14ac:dyDescent="0.35">
      <c r="A360" s="70">
        <f>'Energy - Master'!A359</f>
        <v>46379</v>
      </c>
      <c r="B360" s="29">
        <f t="shared" si="158"/>
        <v>0</v>
      </c>
      <c r="C360" s="29"/>
      <c r="D360" s="29"/>
      <c r="E360" s="22">
        <f t="shared" si="146"/>
        <v>0</v>
      </c>
      <c r="F360" s="22" t="str">
        <f t="shared" si="147"/>
        <v/>
      </c>
      <c r="G360" s="29">
        <f t="shared" si="159"/>
        <v>0</v>
      </c>
      <c r="H360" s="29"/>
      <c r="I360" s="29"/>
      <c r="J360" s="22">
        <f t="shared" si="148"/>
        <v>0</v>
      </c>
      <c r="K360" s="22" t="str">
        <f t="shared" si="149"/>
        <v/>
      </c>
      <c r="L360" s="29">
        <f t="shared" si="160"/>
        <v>0</v>
      </c>
      <c r="M360" s="29"/>
      <c r="N360" s="29"/>
      <c r="O360" s="22">
        <f t="shared" si="150"/>
        <v>0</v>
      </c>
      <c r="P360" s="22" t="str">
        <f t="shared" si="151"/>
        <v/>
      </c>
      <c r="Q360" s="29">
        <f t="shared" si="161"/>
        <v>800</v>
      </c>
      <c r="R360" s="29">
        <f t="shared" si="157"/>
        <v>800</v>
      </c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2">
        <f t="shared" si="152"/>
        <v>800</v>
      </c>
      <c r="AD360" s="22">
        <f t="shared" si="153"/>
        <v>0</v>
      </c>
      <c r="AE360" s="29"/>
      <c r="AF360" s="29"/>
      <c r="AG360" s="22" t="str">
        <f t="shared" si="154"/>
        <v/>
      </c>
      <c r="AH360" s="29"/>
      <c r="AI360" s="29"/>
      <c r="AJ360" s="22" t="str">
        <f t="shared" si="155"/>
        <v/>
      </c>
      <c r="AK360" s="29"/>
      <c r="AL360" s="29"/>
      <c r="AM360" s="22" t="str">
        <f t="shared" si="156"/>
        <v/>
      </c>
    </row>
    <row r="361" spans="1:39" ht="18" customHeight="1" x14ac:dyDescent="0.35">
      <c r="A361" s="70">
        <f>'Energy - Master'!A360</f>
        <v>46380</v>
      </c>
      <c r="B361" s="29">
        <f t="shared" si="158"/>
        <v>0</v>
      </c>
      <c r="C361" s="29"/>
      <c r="D361" s="29"/>
      <c r="E361" s="22">
        <f t="shared" si="146"/>
        <v>0</v>
      </c>
      <c r="F361" s="22" t="str">
        <f t="shared" si="147"/>
        <v/>
      </c>
      <c r="G361" s="29">
        <f t="shared" si="159"/>
        <v>0</v>
      </c>
      <c r="H361" s="29"/>
      <c r="I361" s="29"/>
      <c r="J361" s="22">
        <f t="shared" si="148"/>
        <v>0</v>
      </c>
      <c r="K361" s="22" t="str">
        <f t="shared" si="149"/>
        <v/>
      </c>
      <c r="L361" s="29">
        <f t="shared" si="160"/>
        <v>0</v>
      </c>
      <c r="M361" s="29"/>
      <c r="N361" s="29"/>
      <c r="O361" s="22">
        <f t="shared" si="150"/>
        <v>0</v>
      </c>
      <c r="P361" s="22" t="str">
        <f t="shared" si="151"/>
        <v/>
      </c>
      <c r="Q361" s="29">
        <f t="shared" si="161"/>
        <v>800</v>
      </c>
      <c r="R361" s="29">
        <f t="shared" si="157"/>
        <v>800</v>
      </c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2">
        <f t="shared" si="152"/>
        <v>800</v>
      </c>
      <c r="AD361" s="22">
        <f t="shared" si="153"/>
        <v>0</v>
      </c>
      <c r="AE361" s="29"/>
      <c r="AF361" s="29"/>
      <c r="AG361" s="22" t="str">
        <f t="shared" si="154"/>
        <v/>
      </c>
      <c r="AH361" s="29"/>
      <c r="AI361" s="29"/>
      <c r="AJ361" s="22" t="str">
        <f t="shared" si="155"/>
        <v/>
      </c>
      <c r="AK361" s="29"/>
      <c r="AL361" s="29"/>
      <c r="AM361" s="22" t="str">
        <f t="shared" si="156"/>
        <v/>
      </c>
    </row>
    <row r="362" spans="1:39" ht="18" customHeight="1" x14ac:dyDescent="0.35">
      <c r="A362" s="70">
        <f>'Energy - Master'!A361</f>
        <v>46381</v>
      </c>
      <c r="B362" s="29">
        <f t="shared" si="158"/>
        <v>0</v>
      </c>
      <c r="C362" s="29"/>
      <c r="D362" s="29"/>
      <c r="E362" s="22">
        <f t="shared" si="146"/>
        <v>0</v>
      </c>
      <c r="F362" s="22" t="str">
        <f t="shared" si="147"/>
        <v/>
      </c>
      <c r="G362" s="29">
        <f t="shared" si="159"/>
        <v>0</v>
      </c>
      <c r="H362" s="29"/>
      <c r="I362" s="29"/>
      <c r="J362" s="22">
        <f t="shared" si="148"/>
        <v>0</v>
      </c>
      <c r="K362" s="22" t="str">
        <f t="shared" si="149"/>
        <v/>
      </c>
      <c r="L362" s="29">
        <f t="shared" si="160"/>
        <v>0</v>
      </c>
      <c r="M362" s="29"/>
      <c r="N362" s="29"/>
      <c r="O362" s="22">
        <f t="shared" si="150"/>
        <v>0</v>
      </c>
      <c r="P362" s="22" t="str">
        <f t="shared" si="151"/>
        <v/>
      </c>
      <c r="Q362" s="29">
        <f t="shared" si="161"/>
        <v>800</v>
      </c>
      <c r="R362" s="29">
        <f t="shared" si="157"/>
        <v>800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2">
        <f t="shared" si="152"/>
        <v>800</v>
      </c>
      <c r="AD362" s="22">
        <f t="shared" si="153"/>
        <v>0</v>
      </c>
      <c r="AE362" s="29"/>
      <c r="AF362" s="29"/>
      <c r="AG362" s="22" t="str">
        <f t="shared" si="154"/>
        <v/>
      </c>
      <c r="AH362" s="29"/>
      <c r="AI362" s="29"/>
      <c r="AJ362" s="22" t="str">
        <f t="shared" si="155"/>
        <v/>
      </c>
      <c r="AK362" s="29"/>
      <c r="AL362" s="29"/>
      <c r="AM362" s="22" t="str">
        <f t="shared" si="156"/>
        <v/>
      </c>
    </row>
    <row r="363" spans="1:39" ht="18" customHeight="1" x14ac:dyDescent="0.35">
      <c r="A363" s="70">
        <f>'Energy - Master'!A362</f>
        <v>46382</v>
      </c>
      <c r="B363" s="29">
        <f t="shared" si="158"/>
        <v>0</v>
      </c>
      <c r="C363" s="29"/>
      <c r="D363" s="29"/>
      <c r="E363" s="22">
        <f t="shared" si="146"/>
        <v>0</v>
      </c>
      <c r="F363" s="22" t="str">
        <f t="shared" si="147"/>
        <v/>
      </c>
      <c r="G363" s="29">
        <f t="shared" si="159"/>
        <v>0</v>
      </c>
      <c r="H363" s="29"/>
      <c r="I363" s="29"/>
      <c r="J363" s="22">
        <f t="shared" si="148"/>
        <v>0</v>
      </c>
      <c r="K363" s="22" t="str">
        <f t="shared" si="149"/>
        <v/>
      </c>
      <c r="L363" s="29">
        <f t="shared" si="160"/>
        <v>0</v>
      </c>
      <c r="M363" s="29"/>
      <c r="N363" s="29"/>
      <c r="O363" s="22">
        <f t="shared" si="150"/>
        <v>0</v>
      </c>
      <c r="P363" s="22" t="str">
        <f t="shared" si="151"/>
        <v/>
      </c>
      <c r="Q363" s="29">
        <f t="shared" si="161"/>
        <v>800</v>
      </c>
      <c r="R363" s="29">
        <f t="shared" si="157"/>
        <v>800</v>
      </c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2">
        <f t="shared" si="152"/>
        <v>800</v>
      </c>
      <c r="AD363" s="22">
        <f t="shared" si="153"/>
        <v>0</v>
      </c>
      <c r="AE363" s="29"/>
      <c r="AF363" s="29"/>
      <c r="AG363" s="22" t="str">
        <f t="shared" si="154"/>
        <v/>
      </c>
      <c r="AH363" s="29"/>
      <c r="AI363" s="29"/>
      <c r="AJ363" s="22" t="str">
        <f t="shared" si="155"/>
        <v/>
      </c>
      <c r="AK363" s="29"/>
      <c r="AL363" s="29"/>
      <c r="AM363" s="22" t="str">
        <f t="shared" si="156"/>
        <v/>
      </c>
    </row>
    <row r="364" spans="1:39" ht="18" customHeight="1" x14ac:dyDescent="0.35">
      <c r="A364" s="70">
        <f>'Energy - Master'!A363</f>
        <v>46383</v>
      </c>
      <c r="B364" s="29">
        <f t="shared" si="158"/>
        <v>0</v>
      </c>
      <c r="C364" s="29"/>
      <c r="D364" s="29"/>
      <c r="E364" s="22">
        <f t="shared" si="146"/>
        <v>0</v>
      </c>
      <c r="F364" s="22" t="str">
        <f t="shared" si="147"/>
        <v/>
      </c>
      <c r="G364" s="29">
        <f t="shared" si="159"/>
        <v>0</v>
      </c>
      <c r="H364" s="29"/>
      <c r="I364" s="29"/>
      <c r="J364" s="22">
        <f t="shared" si="148"/>
        <v>0</v>
      </c>
      <c r="K364" s="22" t="str">
        <f t="shared" si="149"/>
        <v/>
      </c>
      <c r="L364" s="29">
        <f t="shared" si="160"/>
        <v>0</v>
      </c>
      <c r="M364" s="29"/>
      <c r="N364" s="29"/>
      <c r="O364" s="22">
        <f t="shared" si="150"/>
        <v>0</v>
      </c>
      <c r="P364" s="22" t="str">
        <f t="shared" si="151"/>
        <v/>
      </c>
      <c r="Q364" s="29">
        <f t="shared" si="161"/>
        <v>800</v>
      </c>
      <c r="R364" s="29">
        <f t="shared" si="157"/>
        <v>800</v>
      </c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2">
        <f t="shared" si="152"/>
        <v>800</v>
      </c>
      <c r="AD364" s="22">
        <f t="shared" si="153"/>
        <v>0</v>
      </c>
      <c r="AE364" s="29"/>
      <c r="AF364" s="29"/>
      <c r="AG364" s="22" t="str">
        <f t="shared" si="154"/>
        <v/>
      </c>
      <c r="AH364" s="29"/>
      <c r="AI364" s="29"/>
      <c r="AJ364" s="22" t="str">
        <f t="shared" si="155"/>
        <v/>
      </c>
      <c r="AK364" s="29"/>
      <c r="AL364" s="29"/>
      <c r="AM364" s="22" t="str">
        <f t="shared" si="156"/>
        <v/>
      </c>
    </row>
    <row r="365" spans="1:39" ht="18" customHeight="1" x14ac:dyDescent="0.35">
      <c r="A365" s="70">
        <f>'Energy - Master'!A364</f>
        <v>46384</v>
      </c>
      <c r="B365" s="29">
        <f t="shared" si="158"/>
        <v>0</v>
      </c>
      <c r="C365" s="29"/>
      <c r="D365" s="29"/>
      <c r="E365" s="22">
        <f t="shared" si="146"/>
        <v>0</v>
      </c>
      <c r="F365" s="22" t="str">
        <f t="shared" si="147"/>
        <v/>
      </c>
      <c r="G365" s="29">
        <f t="shared" si="159"/>
        <v>0</v>
      </c>
      <c r="H365" s="29"/>
      <c r="I365" s="29"/>
      <c r="J365" s="22">
        <f t="shared" si="148"/>
        <v>0</v>
      </c>
      <c r="K365" s="22" t="str">
        <f t="shared" si="149"/>
        <v/>
      </c>
      <c r="L365" s="29">
        <f t="shared" si="160"/>
        <v>0</v>
      </c>
      <c r="M365" s="29"/>
      <c r="N365" s="29"/>
      <c r="O365" s="22">
        <f t="shared" si="150"/>
        <v>0</v>
      </c>
      <c r="P365" s="22" t="str">
        <f t="shared" si="151"/>
        <v/>
      </c>
      <c r="Q365" s="29">
        <f t="shared" si="161"/>
        <v>800</v>
      </c>
      <c r="R365" s="29">
        <f t="shared" si="157"/>
        <v>800</v>
      </c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2">
        <f t="shared" si="152"/>
        <v>800</v>
      </c>
      <c r="AD365" s="22">
        <f t="shared" si="153"/>
        <v>0</v>
      </c>
      <c r="AE365" s="29"/>
      <c r="AF365" s="29"/>
      <c r="AG365" s="22" t="str">
        <f t="shared" si="154"/>
        <v/>
      </c>
      <c r="AH365" s="29"/>
      <c r="AI365" s="29"/>
      <c r="AJ365" s="22" t="str">
        <f t="shared" si="155"/>
        <v/>
      </c>
      <c r="AK365" s="29"/>
      <c r="AL365" s="29"/>
      <c r="AM365" s="22" t="str">
        <f t="shared" si="156"/>
        <v/>
      </c>
    </row>
    <row r="366" spans="1:39" ht="18" customHeight="1" x14ac:dyDescent="0.35">
      <c r="A366" s="70">
        <f>'Energy - Master'!A365</f>
        <v>46385</v>
      </c>
      <c r="B366" s="29">
        <f t="shared" si="158"/>
        <v>0</v>
      </c>
      <c r="C366" s="29"/>
      <c r="D366" s="29"/>
      <c r="E366" s="22">
        <f t="shared" si="146"/>
        <v>0</v>
      </c>
      <c r="F366" s="22" t="str">
        <f t="shared" si="147"/>
        <v/>
      </c>
      <c r="G366" s="29">
        <f t="shared" si="159"/>
        <v>0</v>
      </c>
      <c r="H366" s="29"/>
      <c r="I366" s="29"/>
      <c r="J366" s="22">
        <f t="shared" si="148"/>
        <v>0</v>
      </c>
      <c r="K366" s="22" t="str">
        <f t="shared" si="149"/>
        <v/>
      </c>
      <c r="L366" s="29">
        <f t="shared" si="160"/>
        <v>0</v>
      </c>
      <c r="M366" s="29"/>
      <c r="N366" s="29"/>
      <c r="O366" s="22">
        <f t="shared" si="150"/>
        <v>0</v>
      </c>
      <c r="P366" s="22" t="str">
        <f t="shared" si="151"/>
        <v/>
      </c>
      <c r="Q366" s="29">
        <f t="shared" si="161"/>
        <v>800</v>
      </c>
      <c r="R366" s="29">
        <f t="shared" si="157"/>
        <v>800</v>
      </c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2">
        <f t="shared" si="152"/>
        <v>800</v>
      </c>
      <c r="AD366" s="22">
        <f t="shared" si="153"/>
        <v>0</v>
      </c>
      <c r="AE366" s="29"/>
      <c r="AF366" s="29"/>
      <c r="AG366" s="22" t="str">
        <f t="shared" si="154"/>
        <v/>
      </c>
      <c r="AH366" s="29"/>
      <c r="AI366" s="29"/>
      <c r="AJ366" s="22" t="str">
        <f t="shared" si="155"/>
        <v/>
      </c>
      <c r="AK366" s="29"/>
      <c r="AL366" s="29"/>
      <c r="AM366" s="22" t="str">
        <f t="shared" si="156"/>
        <v/>
      </c>
    </row>
    <row r="367" spans="1:39" ht="18" customHeight="1" x14ac:dyDescent="0.35">
      <c r="A367" s="70">
        <f>'Energy - Master'!A366</f>
        <v>46386</v>
      </c>
      <c r="B367" s="29">
        <f t="shared" si="158"/>
        <v>0</v>
      </c>
      <c r="C367" s="29"/>
      <c r="D367" s="29"/>
      <c r="E367" s="22">
        <f t="shared" si="146"/>
        <v>0</v>
      </c>
      <c r="F367" s="22" t="str">
        <f t="shared" si="147"/>
        <v/>
      </c>
      <c r="G367" s="29">
        <f t="shared" si="159"/>
        <v>0</v>
      </c>
      <c r="H367" s="29"/>
      <c r="I367" s="29"/>
      <c r="J367" s="22">
        <f t="shared" si="148"/>
        <v>0</v>
      </c>
      <c r="K367" s="22" t="str">
        <f t="shared" si="149"/>
        <v/>
      </c>
      <c r="L367" s="29">
        <f t="shared" si="160"/>
        <v>0</v>
      </c>
      <c r="M367" s="29"/>
      <c r="N367" s="29"/>
      <c r="O367" s="22">
        <f t="shared" si="150"/>
        <v>0</v>
      </c>
      <c r="P367" s="22" t="str">
        <f t="shared" si="151"/>
        <v/>
      </c>
      <c r="Q367" s="29">
        <f t="shared" si="161"/>
        <v>800</v>
      </c>
      <c r="R367" s="29">
        <f t="shared" si="157"/>
        <v>800</v>
      </c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2">
        <f t="shared" si="152"/>
        <v>800</v>
      </c>
      <c r="AD367" s="22">
        <f t="shared" si="153"/>
        <v>0</v>
      </c>
      <c r="AE367" s="29"/>
      <c r="AF367" s="29"/>
      <c r="AG367" s="22" t="str">
        <f t="shared" si="154"/>
        <v/>
      </c>
      <c r="AH367" s="29"/>
      <c r="AI367" s="29"/>
      <c r="AJ367" s="22" t="str">
        <f t="shared" si="155"/>
        <v/>
      </c>
      <c r="AK367" s="29"/>
      <c r="AL367" s="29"/>
      <c r="AM367" s="22" t="str">
        <f t="shared" si="156"/>
        <v/>
      </c>
    </row>
    <row r="368" spans="1:39" ht="18" customHeight="1" x14ac:dyDescent="0.35">
      <c r="A368" s="70">
        <f>'Energy - Master'!A367</f>
        <v>46387</v>
      </c>
      <c r="B368" s="29">
        <f t="shared" si="158"/>
        <v>0</v>
      </c>
      <c r="C368" s="29"/>
      <c r="D368" s="29"/>
      <c r="E368" s="22">
        <f t="shared" si="146"/>
        <v>0</v>
      </c>
      <c r="F368" s="22" t="str">
        <f t="shared" si="147"/>
        <v/>
      </c>
      <c r="G368" s="29">
        <f t="shared" si="159"/>
        <v>0</v>
      </c>
      <c r="H368" s="29"/>
      <c r="I368" s="29"/>
      <c r="J368" s="22">
        <f t="shared" si="148"/>
        <v>0</v>
      </c>
      <c r="K368" s="22" t="str">
        <f t="shared" si="149"/>
        <v/>
      </c>
      <c r="L368" s="29">
        <f t="shared" si="160"/>
        <v>0</v>
      </c>
      <c r="M368" s="29"/>
      <c r="N368" s="29"/>
      <c r="O368" s="22">
        <f t="shared" si="150"/>
        <v>0</v>
      </c>
      <c r="P368" s="22" t="str">
        <f t="shared" si="151"/>
        <v/>
      </c>
      <c r="Q368" s="29">
        <f t="shared" si="161"/>
        <v>800</v>
      </c>
      <c r="R368" s="29">
        <f t="shared" si="157"/>
        <v>800</v>
      </c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2">
        <f t="shared" si="152"/>
        <v>800</v>
      </c>
      <c r="AD368" s="22">
        <f t="shared" si="153"/>
        <v>0</v>
      </c>
      <c r="AE368" s="29"/>
      <c r="AF368" s="29"/>
      <c r="AG368" s="22" t="str">
        <f t="shared" si="154"/>
        <v/>
      </c>
      <c r="AH368" s="29"/>
      <c r="AI368" s="29"/>
      <c r="AJ368" s="22" t="str">
        <f t="shared" si="155"/>
        <v/>
      </c>
      <c r="AK368" s="29"/>
      <c r="AL368" s="29"/>
      <c r="AM368" s="22" t="str">
        <f t="shared" si="156"/>
        <v/>
      </c>
    </row>
    <row r="369" spans="1:39" ht="18" customHeight="1" x14ac:dyDescent="0.35">
      <c r="A369" s="70">
        <f>'Energy - Master'!A368</f>
        <v>46388</v>
      </c>
      <c r="B369" s="29">
        <f t="shared" si="158"/>
        <v>0</v>
      </c>
      <c r="C369" s="29"/>
      <c r="D369" s="29"/>
      <c r="E369" s="22">
        <f t="shared" si="146"/>
        <v>0</v>
      </c>
      <c r="F369" s="22" t="str">
        <f t="shared" si="147"/>
        <v/>
      </c>
      <c r="G369" s="29">
        <f t="shared" si="159"/>
        <v>0</v>
      </c>
      <c r="H369" s="29"/>
      <c r="I369" s="29"/>
      <c r="J369" s="22">
        <f t="shared" si="148"/>
        <v>0</v>
      </c>
      <c r="K369" s="22" t="str">
        <f t="shared" si="149"/>
        <v/>
      </c>
      <c r="L369" s="29">
        <f t="shared" si="160"/>
        <v>0</v>
      </c>
      <c r="M369" s="29"/>
      <c r="N369" s="29"/>
      <c r="O369" s="22">
        <f t="shared" si="150"/>
        <v>0</v>
      </c>
      <c r="P369" s="22" t="str">
        <f t="shared" si="151"/>
        <v/>
      </c>
      <c r="Q369" s="29">
        <f t="shared" si="161"/>
        <v>800</v>
      </c>
      <c r="R369" s="29">
        <f t="shared" si="157"/>
        <v>800</v>
      </c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2">
        <f t="shared" si="152"/>
        <v>800</v>
      </c>
      <c r="AD369" s="22">
        <f t="shared" si="153"/>
        <v>0</v>
      </c>
      <c r="AE369" s="29"/>
      <c r="AF369" s="29"/>
      <c r="AG369" s="22" t="str">
        <f t="shared" si="154"/>
        <v/>
      </c>
      <c r="AH369" s="29"/>
      <c r="AI369" s="29"/>
      <c r="AJ369" s="22" t="str">
        <f t="shared" si="155"/>
        <v/>
      </c>
      <c r="AK369" s="29"/>
      <c r="AL369" s="29"/>
      <c r="AM369" s="22" t="str">
        <f t="shared" si="156"/>
        <v/>
      </c>
    </row>
    <row r="370" spans="1:39" ht="18" customHeight="1" x14ac:dyDescent="0.35">
      <c r="A370" s="70">
        <f>'Energy - Master'!A369</f>
        <v>46389</v>
      </c>
      <c r="B370" s="29">
        <f t="shared" si="158"/>
        <v>0</v>
      </c>
      <c r="C370" s="29"/>
      <c r="D370" s="29"/>
      <c r="E370" s="22">
        <f t="shared" si="146"/>
        <v>0</v>
      </c>
      <c r="F370" s="22" t="str">
        <f t="shared" si="147"/>
        <v/>
      </c>
      <c r="G370" s="29">
        <f t="shared" si="159"/>
        <v>0</v>
      </c>
      <c r="H370" s="29"/>
      <c r="I370" s="29"/>
      <c r="J370" s="22">
        <f t="shared" si="148"/>
        <v>0</v>
      </c>
      <c r="K370" s="22" t="str">
        <f t="shared" si="149"/>
        <v/>
      </c>
      <c r="L370" s="29">
        <f t="shared" si="160"/>
        <v>0</v>
      </c>
      <c r="M370" s="29"/>
      <c r="N370" s="29"/>
      <c r="O370" s="22">
        <f t="shared" si="150"/>
        <v>0</v>
      </c>
      <c r="P370" s="22" t="str">
        <f t="shared" si="151"/>
        <v/>
      </c>
      <c r="Q370" s="29">
        <f t="shared" si="161"/>
        <v>800</v>
      </c>
      <c r="R370" s="29">
        <f t="shared" si="157"/>
        <v>800</v>
      </c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2">
        <f t="shared" si="152"/>
        <v>800</v>
      </c>
      <c r="AD370" s="22">
        <f t="shared" si="153"/>
        <v>0</v>
      </c>
      <c r="AE370" s="29"/>
      <c r="AF370" s="29"/>
      <c r="AG370" s="22" t="str">
        <f t="shared" si="154"/>
        <v/>
      </c>
      <c r="AH370" s="29"/>
      <c r="AI370" s="29"/>
      <c r="AJ370" s="22" t="str">
        <f t="shared" si="155"/>
        <v/>
      </c>
      <c r="AK370" s="29"/>
      <c r="AL370" s="29"/>
      <c r="AM370" s="22" t="str">
        <f t="shared" si="156"/>
        <v/>
      </c>
    </row>
    <row r="371" spans="1:39" ht="18" customHeight="1" x14ac:dyDescent="0.35">
      <c r="A371" s="70">
        <f>'Energy - Master'!A370</f>
        <v>46390</v>
      </c>
      <c r="B371" s="29">
        <f t="shared" si="158"/>
        <v>0</v>
      </c>
      <c r="C371" s="29"/>
      <c r="D371" s="29"/>
      <c r="E371" s="22">
        <f t="shared" si="146"/>
        <v>0</v>
      </c>
      <c r="F371" s="22" t="str">
        <f t="shared" si="147"/>
        <v/>
      </c>
      <c r="G371" s="29">
        <f t="shared" si="159"/>
        <v>0</v>
      </c>
      <c r="H371" s="29"/>
      <c r="I371" s="29"/>
      <c r="J371" s="22">
        <f t="shared" si="148"/>
        <v>0</v>
      </c>
      <c r="K371" s="22" t="str">
        <f t="shared" si="149"/>
        <v/>
      </c>
      <c r="L371" s="29">
        <f t="shared" si="160"/>
        <v>0</v>
      </c>
      <c r="M371" s="29"/>
      <c r="N371" s="29"/>
      <c r="O371" s="22">
        <f t="shared" si="150"/>
        <v>0</v>
      </c>
      <c r="P371" s="22" t="str">
        <f t="shared" si="151"/>
        <v/>
      </c>
      <c r="Q371" s="29">
        <f t="shared" si="161"/>
        <v>800</v>
      </c>
      <c r="R371" s="29">
        <f t="shared" si="157"/>
        <v>800</v>
      </c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2">
        <f t="shared" si="152"/>
        <v>800</v>
      </c>
      <c r="AD371" s="22">
        <f t="shared" si="153"/>
        <v>0</v>
      </c>
      <c r="AE371" s="29"/>
      <c r="AF371" s="29"/>
      <c r="AG371" s="22" t="str">
        <f t="shared" si="154"/>
        <v/>
      </c>
      <c r="AH371" s="29"/>
      <c r="AI371" s="29"/>
      <c r="AJ371" s="22" t="str">
        <f t="shared" si="155"/>
        <v/>
      </c>
      <c r="AK371" s="29"/>
      <c r="AL371" s="29"/>
      <c r="AM371" s="22" t="str">
        <f t="shared" si="156"/>
        <v/>
      </c>
    </row>
    <row r="372" spans="1:39" ht="18" customHeight="1" x14ac:dyDescent="0.35">
      <c r="A372" s="70">
        <f>'Energy - Master'!A371</f>
        <v>46391</v>
      </c>
      <c r="B372" s="29">
        <f t="shared" si="158"/>
        <v>0</v>
      </c>
      <c r="C372" s="29"/>
      <c r="D372" s="29"/>
      <c r="E372" s="22">
        <f t="shared" si="146"/>
        <v>0</v>
      </c>
      <c r="F372" s="22" t="str">
        <f t="shared" si="147"/>
        <v/>
      </c>
      <c r="G372" s="29">
        <f t="shared" si="159"/>
        <v>0</v>
      </c>
      <c r="H372" s="29"/>
      <c r="I372" s="29"/>
      <c r="J372" s="22">
        <f t="shared" si="148"/>
        <v>0</v>
      </c>
      <c r="K372" s="22" t="str">
        <f t="shared" si="149"/>
        <v/>
      </c>
      <c r="L372" s="29">
        <f t="shared" si="160"/>
        <v>0</v>
      </c>
      <c r="M372" s="29"/>
      <c r="N372" s="29"/>
      <c r="O372" s="22">
        <f t="shared" si="150"/>
        <v>0</v>
      </c>
      <c r="P372" s="22" t="str">
        <f t="shared" si="151"/>
        <v/>
      </c>
      <c r="Q372" s="29">
        <f t="shared" si="161"/>
        <v>800</v>
      </c>
      <c r="R372" s="29">
        <f t="shared" si="157"/>
        <v>800</v>
      </c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2">
        <f t="shared" si="152"/>
        <v>800</v>
      </c>
      <c r="AD372" s="22">
        <f t="shared" si="153"/>
        <v>0</v>
      </c>
      <c r="AE372" s="29"/>
      <c r="AF372" s="29"/>
      <c r="AG372" s="22" t="str">
        <f t="shared" si="154"/>
        <v/>
      </c>
      <c r="AH372" s="29"/>
      <c r="AI372" s="29"/>
      <c r="AJ372" s="22" t="str">
        <f t="shared" si="155"/>
        <v/>
      </c>
      <c r="AK372" s="29"/>
      <c r="AL372" s="29"/>
      <c r="AM372" s="22" t="str">
        <f t="shared" si="156"/>
        <v/>
      </c>
    </row>
    <row r="373" spans="1:39" ht="18" customHeight="1" x14ac:dyDescent="0.35">
      <c r="A373" s="70">
        <f>'Energy - Master'!A372</f>
        <v>46392</v>
      </c>
      <c r="B373" s="29">
        <f t="shared" si="158"/>
        <v>0</v>
      </c>
      <c r="C373" s="29"/>
      <c r="D373" s="29"/>
      <c r="E373" s="22">
        <f t="shared" si="146"/>
        <v>0</v>
      </c>
      <c r="F373" s="22" t="str">
        <f t="shared" si="147"/>
        <v/>
      </c>
      <c r="G373" s="29">
        <f t="shared" si="159"/>
        <v>0</v>
      </c>
      <c r="H373" s="29"/>
      <c r="I373" s="29"/>
      <c r="J373" s="22">
        <f t="shared" si="148"/>
        <v>0</v>
      </c>
      <c r="K373" s="22" t="str">
        <f t="shared" si="149"/>
        <v/>
      </c>
      <c r="L373" s="29">
        <f t="shared" si="160"/>
        <v>0</v>
      </c>
      <c r="M373" s="29"/>
      <c r="N373" s="29"/>
      <c r="O373" s="22">
        <f t="shared" si="150"/>
        <v>0</v>
      </c>
      <c r="P373" s="22" t="str">
        <f t="shared" si="151"/>
        <v/>
      </c>
      <c r="Q373" s="29">
        <f t="shared" si="161"/>
        <v>800</v>
      </c>
      <c r="R373" s="29">
        <f t="shared" si="157"/>
        <v>800</v>
      </c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2">
        <f t="shared" si="152"/>
        <v>800</v>
      </c>
      <c r="AD373" s="22">
        <f t="shared" si="153"/>
        <v>0</v>
      </c>
      <c r="AE373" s="29"/>
      <c r="AF373" s="29"/>
      <c r="AG373" s="22" t="str">
        <f t="shared" si="154"/>
        <v/>
      </c>
      <c r="AH373" s="29"/>
      <c r="AI373" s="29"/>
      <c r="AJ373" s="22" t="str">
        <f t="shared" si="155"/>
        <v/>
      </c>
      <c r="AK373" s="29"/>
      <c r="AL373" s="29"/>
      <c r="AM373" s="22" t="str">
        <f t="shared" si="156"/>
        <v/>
      </c>
    </row>
    <row r="374" spans="1:39" ht="18" customHeight="1" x14ac:dyDescent="0.35">
      <c r="A374" s="70">
        <f>'Energy - Master'!A373</f>
        <v>46393</v>
      </c>
      <c r="B374" s="29">
        <f t="shared" si="158"/>
        <v>0</v>
      </c>
      <c r="C374" s="29"/>
      <c r="D374" s="29"/>
      <c r="E374" s="22">
        <f t="shared" si="146"/>
        <v>0</v>
      </c>
      <c r="F374" s="22" t="str">
        <f t="shared" si="147"/>
        <v/>
      </c>
      <c r="G374" s="29">
        <f t="shared" si="159"/>
        <v>0</v>
      </c>
      <c r="H374" s="29"/>
      <c r="I374" s="29"/>
      <c r="J374" s="22">
        <f t="shared" si="148"/>
        <v>0</v>
      </c>
      <c r="K374" s="22" t="str">
        <f t="shared" si="149"/>
        <v/>
      </c>
      <c r="L374" s="29">
        <f t="shared" si="160"/>
        <v>0</v>
      </c>
      <c r="M374" s="29"/>
      <c r="N374" s="29"/>
      <c r="O374" s="22">
        <f t="shared" si="150"/>
        <v>0</v>
      </c>
      <c r="P374" s="22" t="str">
        <f t="shared" si="151"/>
        <v/>
      </c>
      <c r="Q374" s="29">
        <f t="shared" si="161"/>
        <v>800</v>
      </c>
      <c r="R374" s="29">
        <f t="shared" si="157"/>
        <v>800</v>
      </c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2">
        <f t="shared" si="152"/>
        <v>800</v>
      </c>
      <c r="AD374" s="22">
        <f t="shared" si="153"/>
        <v>0</v>
      </c>
      <c r="AE374" s="29"/>
      <c r="AF374" s="29"/>
      <c r="AG374" s="22" t="str">
        <f t="shared" si="154"/>
        <v/>
      </c>
      <c r="AH374" s="29"/>
      <c r="AI374" s="29"/>
      <c r="AJ374" s="22" t="str">
        <f t="shared" si="155"/>
        <v/>
      </c>
      <c r="AK374" s="29"/>
      <c r="AL374" s="29"/>
      <c r="AM374" s="22" t="str">
        <f t="shared" si="156"/>
        <v/>
      </c>
    </row>
    <row r="375" spans="1:39" ht="18" customHeight="1" x14ac:dyDescent="0.35">
      <c r="A375" s="70">
        <f>'Energy - Master'!A374</f>
        <v>46394</v>
      </c>
      <c r="B375" s="29">
        <f t="shared" si="158"/>
        <v>0</v>
      </c>
      <c r="C375" s="29"/>
      <c r="D375" s="29"/>
      <c r="E375" s="22">
        <f t="shared" si="146"/>
        <v>0</v>
      </c>
      <c r="F375" s="22" t="str">
        <f t="shared" si="147"/>
        <v/>
      </c>
      <c r="G375" s="29">
        <f t="shared" si="159"/>
        <v>0</v>
      </c>
      <c r="H375" s="29"/>
      <c r="I375" s="29"/>
      <c r="J375" s="22">
        <f t="shared" si="148"/>
        <v>0</v>
      </c>
      <c r="K375" s="22" t="str">
        <f t="shared" si="149"/>
        <v/>
      </c>
      <c r="L375" s="29">
        <f t="shared" si="160"/>
        <v>0</v>
      </c>
      <c r="M375" s="29"/>
      <c r="N375" s="29"/>
      <c r="O375" s="22">
        <f t="shared" si="150"/>
        <v>0</v>
      </c>
      <c r="P375" s="22" t="str">
        <f t="shared" si="151"/>
        <v/>
      </c>
      <c r="Q375" s="29">
        <f t="shared" si="161"/>
        <v>800</v>
      </c>
      <c r="R375" s="29">
        <f t="shared" si="157"/>
        <v>800</v>
      </c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2">
        <f t="shared" si="152"/>
        <v>800</v>
      </c>
      <c r="AD375" s="22">
        <f t="shared" si="153"/>
        <v>0</v>
      </c>
      <c r="AE375" s="29"/>
      <c r="AF375" s="29"/>
      <c r="AG375" s="22" t="str">
        <f t="shared" si="154"/>
        <v/>
      </c>
      <c r="AH375" s="29"/>
      <c r="AI375" s="29"/>
      <c r="AJ375" s="22" t="str">
        <f t="shared" si="155"/>
        <v/>
      </c>
      <c r="AK375" s="29"/>
      <c r="AL375" s="29"/>
      <c r="AM375" s="22" t="str">
        <f t="shared" si="156"/>
        <v/>
      </c>
    </row>
    <row r="376" spans="1:39" ht="18" customHeight="1" x14ac:dyDescent="0.35">
      <c r="A376" s="70">
        <f>'Energy - Master'!A375</f>
        <v>46395</v>
      </c>
      <c r="B376" s="29">
        <f t="shared" si="158"/>
        <v>0</v>
      </c>
      <c r="C376" s="29"/>
      <c r="D376" s="29"/>
      <c r="E376" s="22">
        <f t="shared" si="146"/>
        <v>0</v>
      </c>
      <c r="F376" s="22" t="str">
        <f t="shared" si="147"/>
        <v/>
      </c>
      <c r="G376" s="29">
        <f t="shared" si="159"/>
        <v>0</v>
      </c>
      <c r="H376" s="29"/>
      <c r="I376" s="29"/>
      <c r="J376" s="22">
        <f t="shared" si="148"/>
        <v>0</v>
      </c>
      <c r="K376" s="22" t="str">
        <f t="shared" si="149"/>
        <v/>
      </c>
      <c r="L376" s="29">
        <f t="shared" si="160"/>
        <v>0</v>
      </c>
      <c r="M376" s="29"/>
      <c r="N376" s="29"/>
      <c r="O376" s="22">
        <f t="shared" si="150"/>
        <v>0</v>
      </c>
      <c r="P376" s="22" t="str">
        <f t="shared" si="151"/>
        <v/>
      </c>
      <c r="Q376" s="29">
        <f t="shared" si="161"/>
        <v>800</v>
      </c>
      <c r="R376" s="29">
        <f t="shared" si="157"/>
        <v>800</v>
      </c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2">
        <f t="shared" si="152"/>
        <v>800</v>
      </c>
      <c r="AD376" s="22">
        <f t="shared" si="153"/>
        <v>0</v>
      </c>
      <c r="AE376" s="29"/>
      <c r="AF376" s="29"/>
      <c r="AG376" s="22" t="str">
        <f t="shared" si="154"/>
        <v/>
      </c>
      <c r="AH376" s="29"/>
      <c r="AI376" s="29"/>
      <c r="AJ376" s="22" t="str">
        <f t="shared" si="155"/>
        <v/>
      </c>
      <c r="AK376" s="29"/>
      <c r="AL376" s="29"/>
      <c r="AM376" s="22" t="str">
        <f t="shared" si="156"/>
        <v/>
      </c>
    </row>
    <row r="377" spans="1:39" ht="18" customHeight="1" x14ac:dyDescent="0.35">
      <c r="A377" s="70">
        <f>'Energy - Master'!A376</f>
        <v>46396</v>
      </c>
      <c r="B377" s="29">
        <f t="shared" si="158"/>
        <v>0</v>
      </c>
      <c r="C377" s="29"/>
      <c r="D377" s="29"/>
      <c r="E377" s="22">
        <f t="shared" si="146"/>
        <v>0</v>
      </c>
      <c r="F377" s="22" t="str">
        <f t="shared" si="147"/>
        <v/>
      </c>
      <c r="G377" s="29">
        <f t="shared" si="159"/>
        <v>0</v>
      </c>
      <c r="H377" s="29"/>
      <c r="I377" s="29"/>
      <c r="J377" s="22">
        <f t="shared" si="148"/>
        <v>0</v>
      </c>
      <c r="K377" s="22" t="str">
        <f t="shared" si="149"/>
        <v/>
      </c>
      <c r="L377" s="29">
        <f t="shared" si="160"/>
        <v>0</v>
      </c>
      <c r="M377" s="29"/>
      <c r="N377" s="29"/>
      <c r="O377" s="22">
        <f t="shared" si="150"/>
        <v>0</v>
      </c>
      <c r="P377" s="22" t="str">
        <f t="shared" si="151"/>
        <v/>
      </c>
      <c r="Q377" s="29">
        <f t="shared" si="161"/>
        <v>800</v>
      </c>
      <c r="R377" s="29">
        <f t="shared" si="157"/>
        <v>800</v>
      </c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2">
        <f t="shared" si="152"/>
        <v>800</v>
      </c>
      <c r="AD377" s="22">
        <f t="shared" si="153"/>
        <v>0</v>
      </c>
      <c r="AE377" s="29"/>
      <c r="AF377" s="29"/>
      <c r="AG377" s="22" t="str">
        <f t="shared" si="154"/>
        <v/>
      </c>
      <c r="AH377" s="29"/>
      <c r="AI377" s="29"/>
      <c r="AJ377" s="22" t="str">
        <f t="shared" si="155"/>
        <v/>
      </c>
      <c r="AK377" s="29"/>
      <c r="AL377" s="29"/>
      <c r="AM377" s="22" t="str">
        <f t="shared" si="156"/>
        <v/>
      </c>
    </row>
    <row r="378" spans="1:39" ht="18" customHeight="1" x14ac:dyDescent="0.35">
      <c r="A378" s="70">
        <f>'Energy - Master'!A377</f>
        <v>46397</v>
      </c>
      <c r="B378" s="29">
        <f t="shared" si="158"/>
        <v>0</v>
      </c>
      <c r="C378" s="29"/>
      <c r="D378" s="29"/>
      <c r="E378" s="22">
        <f t="shared" si="146"/>
        <v>0</v>
      </c>
      <c r="F378" s="22" t="str">
        <f t="shared" si="147"/>
        <v/>
      </c>
      <c r="G378" s="29">
        <f t="shared" si="159"/>
        <v>0</v>
      </c>
      <c r="H378" s="29"/>
      <c r="I378" s="29"/>
      <c r="J378" s="22">
        <f t="shared" si="148"/>
        <v>0</v>
      </c>
      <c r="K378" s="22" t="str">
        <f t="shared" si="149"/>
        <v/>
      </c>
      <c r="L378" s="29">
        <f t="shared" si="160"/>
        <v>0</v>
      </c>
      <c r="M378" s="29"/>
      <c r="N378" s="29"/>
      <c r="O378" s="22">
        <f t="shared" si="150"/>
        <v>0</v>
      </c>
      <c r="P378" s="22" t="str">
        <f t="shared" si="151"/>
        <v/>
      </c>
      <c r="Q378" s="29">
        <f t="shared" si="161"/>
        <v>800</v>
      </c>
      <c r="R378" s="29">
        <f t="shared" si="157"/>
        <v>800</v>
      </c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2">
        <f t="shared" si="152"/>
        <v>800</v>
      </c>
      <c r="AD378" s="22">
        <f t="shared" si="153"/>
        <v>0</v>
      </c>
      <c r="AE378" s="29"/>
      <c r="AF378" s="29"/>
      <c r="AG378" s="22" t="str">
        <f t="shared" si="154"/>
        <v/>
      </c>
      <c r="AH378" s="29"/>
      <c r="AI378" s="29"/>
      <c r="AJ378" s="22" t="str">
        <f t="shared" si="155"/>
        <v/>
      </c>
      <c r="AK378" s="29"/>
      <c r="AL378" s="29"/>
      <c r="AM378" s="22" t="str">
        <f t="shared" si="156"/>
        <v/>
      </c>
    </row>
    <row r="379" spans="1:39" ht="18" customHeight="1" x14ac:dyDescent="0.35">
      <c r="A379" s="70">
        <f>'Energy - Master'!A378</f>
        <v>46398</v>
      </c>
      <c r="B379" s="29">
        <f t="shared" si="158"/>
        <v>0</v>
      </c>
      <c r="C379" s="29"/>
      <c r="D379" s="29"/>
      <c r="E379" s="22">
        <f t="shared" si="146"/>
        <v>0</v>
      </c>
      <c r="F379" s="22" t="str">
        <f t="shared" si="147"/>
        <v/>
      </c>
      <c r="G379" s="29">
        <f t="shared" si="159"/>
        <v>0</v>
      </c>
      <c r="H379" s="29"/>
      <c r="I379" s="29"/>
      <c r="J379" s="22">
        <f t="shared" si="148"/>
        <v>0</v>
      </c>
      <c r="K379" s="22" t="str">
        <f t="shared" si="149"/>
        <v/>
      </c>
      <c r="L379" s="29">
        <f t="shared" si="160"/>
        <v>0</v>
      </c>
      <c r="M379" s="29"/>
      <c r="N379" s="29"/>
      <c r="O379" s="22">
        <f t="shared" si="150"/>
        <v>0</v>
      </c>
      <c r="P379" s="22" t="str">
        <f t="shared" si="151"/>
        <v/>
      </c>
      <c r="Q379" s="29">
        <f t="shared" si="161"/>
        <v>800</v>
      </c>
      <c r="R379" s="29">
        <f t="shared" si="157"/>
        <v>800</v>
      </c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2">
        <f t="shared" si="152"/>
        <v>800</v>
      </c>
      <c r="AD379" s="22">
        <f t="shared" si="153"/>
        <v>0</v>
      </c>
      <c r="AE379" s="29"/>
      <c r="AF379" s="29"/>
      <c r="AG379" s="22" t="str">
        <f t="shared" si="154"/>
        <v/>
      </c>
      <c r="AH379" s="29"/>
      <c r="AI379" s="29"/>
      <c r="AJ379" s="22" t="str">
        <f t="shared" si="155"/>
        <v/>
      </c>
      <c r="AK379" s="29"/>
      <c r="AL379" s="29"/>
      <c r="AM379" s="22" t="str">
        <f t="shared" si="156"/>
        <v/>
      </c>
    </row>
    <row r="380" spans="1:39" ht="18" customHeight="1" x14ac:dyDescent="0.35">
      <c r="A380" s="70">
        <f>'Energy - Master'!A379</f>
        <v>46399</v>
      </c>
      <c r="B380" s="29">
        <f t="shared" si="158"/>
        <v>0</v>
      </c>
      <c r="C380" s="29"/>
      <c r="D380" s="29"/>
      <c r="E380" s="22">
        <f t="shared" si="146"/>
        <v>0</v>
      </c>
      <c r="F380" s="22" t="str">
        <f t="shared" si="147"/>
        <v/>
      </c>
      <c r="G380" s="29">
        <f t="shared" si="159"/>
        <v>0</v>
      </c>
      <c r="H380" s="29"/>
      <c r="I380" s="29"/>
      <c r="J380" s="22">
        <f t="shared" si="148"/>
        <v>0</v>
      </c>
      <c r="K380" s="22" t="str">
        <f t="shared" si="149"/>
        <v/>
      </c>
      <c r="L380" s="29">
        <f t="shared" si="160"/>
        <v>0</v>
      </c>
      <c r="M380" s="29"/>
      <c r="N380" s="29"/>
      <c r="O380" s="22">
        <f t="shared" si="150"/>
        <v>0</v>
      </c>
      <c r="P380" s="22" t="str">
        <f t="shared" si="151"/>
        <v/>
      </c>
      <c r="Q380" s="29">
        <f t="shared" si="161"/>
        <v>800</v>
      </c>
      <c r="R380" s="29">
        <f t="shared" si="157"/>
        <v>800</v>
      </c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2">
        <f t="shared" si="152"/>
        <v>800</v>
      </c>
      <c r="AD380" s="22">
        <f t="shared" si="153"/>
        <v>0</v>
      </c>
      <c r="AE380" s="29"/>
      <c r="AF380" s="29"/>
      <c r="AG380" s="22" t="str">
        <f t="shared" si="154"/>
        <v/>
      </c>
      <c r="AH380" s="29"/>
      <c r="AI380" s="29"/>
      <c r="AJ380" s="22" t="str">
        <f t="shared" si="155"/>
        <v/>
      </c>
      <c r="AK380" s="29"/>
      <c r="AL380" s="29"/>
      <c r="AM380" s="22" t="str">
        <f t="shared" si="156"/>
        <v/>
      </c>
    </row>
    <row r="381" spans="1:39" ht="18" customHeight="1" x14ac:dyDescent="0.35">
      <c r="A381" s="70">
        <f>'Energy - Master'!A380</f>
        <v>46400</v>
      </c>
      <c r="B381" s="29">
        <f t="shared" si="158"/>
        <v>0</v>
      </c>
      <c r="C381" s="29"/>
      <c r="D381" s="29"/>
      <c r="E381" s="22">
        <f t="shared" si="146"/>
        <v>0</v>
      </c>
      <c r="F381" s="22" t="str">
        <f t="shared" si="147"/>
        <v/>
      </c>
      <c r="G381" s="29">
        <f t="shared" si="159"/>
        <v>0</v>
      </c>
      <c r="H381" s="29"/>
      <c r="I381" s="29"/>
      <c r="J381" s="22">
        <f t="shared" si="148"/>
        <v>0</v>
      </c>
      <c r="K381" s="22" t="str">
        <f t="shared" si="149"/>
        <v/>
      </c>
      <c r="L381" s="29">
        <f t="shared" si="160"/>
        <v>0</v>
      </c>
      <c r="M381" s="29"/>
      <c r="N381" s="29"/>
      <c r="O381" s="22">
        <f t="shared" si="150"/>
        <v>0</v>
      </c>
      <c r="P381" s="22" t="str">
        <f t="shared" si="151"/>
        <v/>
      </c>
      <c r="Q381" s="29">
        <f t="shared" si="161"/>
        <v>800</v>
      </c>
      <c r="R381" s="29">
        <f t="shared" si="157"/>
        <v>800</v>
      </c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2">
        <f t="shared" si="152"/>
        <v>800</v>
      </c>
      <c r="AD381" s="22">
        <f t="shared" si="153"/>
        <v>0</v>
      </c>
      <c r="AE381" s="29"/>
      <c r="AF381" s="29"/>
      <c r="AG381" s="22" t="str">
        <f t="shared" si="154"/>
        <v/>
      </c>
      <c r="AH381" s="29"/>
      <c r="AI381" s="29"/>
      <c r="AJ381" s="22" t="str">
        <f t="shared" si="155"/>
        <v/>
      </c>
      <c r="AK381" s="29"/>
      <c r="AL381" s="29"/>
      <c r="AM381" s="22" t="str">
        <f t="shared" si="156"/>
        <v/>
      </c>
    </row>
    <row r="382" spans="1:39" ht="18" customHeight="1" x14ac:dyDescent="0.35">
      <c r="A382" s="70">
        <f>'Energy - Master'!A381</f>
        <v>46401</v>
      </c>
      <c r="B382" s="29">
        <f t="shared" si="158"/>
        <v>0</v>
      </c>
      <c r="C382" s="29"/>
      <c r="D382" s="29"/>
      <c r="E382" s="22">
        <f t="shared" si="146"/>
        <v>0</v>
      </c>
      <c r="F382" s="22" t="str">
        <f t="shared" si="147"/>
        <v/>
      </c>
      <c r="G382" s="29">
        <f t="shared" si="159"/>
        <v>0</v>
      </c>
      <c r="H382" s="29"/>
      <c r="I382" s="29"/>
      <c r="J382" s="22">
        <f t="shared" si="148"/>
        <v>0</v>
      </c>
      <c r="K382" s="22" t="str">
        <f t="shared" si="149"/>
        <v/>
      </c>
      <c r="L382" s="29">
        <f t="shared" si="160"/>
        <v>0</v>
      </c>
      <c r="M382" s="29"/>
      <c r="N382" s="29"/>
      <c r="O382" s="22">
        <f t="shared" si="150"/>
        <v>0</v>
      </c>
      <c r="P382" s="22" t="str">
        <f t="shared" si="151"/>
        <v/>
      </c>
      <c r="Q382" s="29">
        <f t="shared" si="161"/>
        <v>800</v>
      </c>
      <c r="R382" s="29">
        <f t="shared" si="157"/>
        <v>800</v>
      </c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2">
        <f t="shared" si="152"/>
        <v>800</v>
      </c>
      <c r="AD382" s="22">
        <f t="shared" si="153"/>
        <v>0</v>
      </c>
      <c r="AE382" s="29"/>
      <c r="AF382" s="29"/>
      <c r="AG382" s="22" t="str">
        <f t="shared" si="154"/>
        <v/>
      </c>
      <c r="AH382" s="29"/>
      <c r="AI382" s="29"/>
      <c r="AJ382" s="22" t="str">
        <f t="shared" si="155"/>
        <v/>
      </c>
      <c r="AK382" s="29"/>
      <c r="AL382" s="29"/>
      <c r="AM382" s="22" t="str">
        <f t="shared" si="156"/>
        <v/>
      </c>
    </row>
    <row r="383" spans="1:39" ht="18" customHeight="1" x14ac:dyDescent="0.35">
      <c r="A383" s="70">
        <f>'Energy - Master'!A382</f>
        <v>46402</v>
      </c>
      <c r="B383" s="29">
        <f t="shared" si="158"/>
        <v>0</v>
      </c>
      <c r="C383" s="29"/>
      <c r="D383" s="29"/>
      <c r="E383" s="22">
        <f t="shared" si="146"/>
        <v>0</v>
      </c>
      <c r="F383" s="22" t="str">
        <f t="shared" si="147"/>
        <v/>
      </c>
      <c r="G383" s="29">
        <f t="shared" si="159"/>
        <v>0</v>
      </c>
      <c r="H383" s="29"/>
      <c r="I383" s="29"/>
      <c r="J383" s="22">
        <f t="shared" si="148"/>
        <v>0</v>
      </c>
      <c r="K383" s="22" t="str">
        <f t="shared" si="149"/>
        <v/>
      </c>
      <c r="L383" s="29">
        <f t="shared" si="160"/>
        <v>0</v>
      </c>
      <c r="M383" s="29"/>
      <c r="N383" s="29"/>
      <c r="O383" s="22">
        <f t="shared" si="150"/>
        <v>0</v>
      </c>
      <c r="P383" s="22" t="str">
        <f t="shared" si="151"/>
        <v/>
      </c>
      <c r="Q383" s="29">
        <f t="shared" si="161"/>
        <v>800</v>
      </c>
      <c r="R383" s="29">
        <f t="shared" si="157"/>
        <v>800</v>
      </c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2">
        <f t="shared" si="152"/>
        <v>800</v>
      </c>
      <c r="AD383" s="22">
        <f t="shared" si="153"/>
        <v>0</v>
      </c>
      <c r="AE383" s="29"/>
      <c r="AF383" s="29"/>
      <c r="AG383" s="22" t="str">
        <f t="shared" si="154"/>
        <v/>
      </c>
      <c r="AH383" s="29"/>
      <c r="AI383" s="29"/>
      <c r="AJ383" s="22" t="str">
        <f t="shared" si="155"/>
        <v/>
      </c>
      <c r="AK383" s="29"/>
      <c r="AL383" s="29"/>
      <c r="AM383" s="22" t="str">
        <f t="shared" si="156"/>
        <v/>
      </c>
    </row>
    <row r="384" spans="1:39" ht="18" customHeight="1" x14ac:dyDescent="0.35">
      <c r="A384" s="70">
        <f>'Energy - Master'!A383</f>
        <v>46403</v>
      </c>
      <c r="B384" s="29">
        <f t="shared" si="158"/>
        <v>0</v>
      </c>
      <c r="C384" s="29"/>
      <c r="D384" s="29"/>
      <c r="E384" s="22">
        <f t="shared" si="146"/>
        <v>0</v>
      </c>
      <c r="F384" s="22" t="str">
        <f t="shared" si="147"/>
        <v/>
      </c>
      <c r="G384" s="29">
        <f t="shared" si="159"/>
        <v>0</v>
      </c>
      <c r="H384" s="29"/>
      <c r="I384" s="29"/>
      <c r="J384" s="22">
        <f t="shared" si="148"/>
        <v>0</v>
      </c>
      <c r="K384" s="22" t="str">
        <f t="shared" si="149"/>
        <v/>
      </c>
      <c r="L384" s="29">
        <f t="shared" si="160"/>
        <v>0</v>
      </c>
      <c r="M384" s="29"/>
      <c r="N384" s="29"/>
      <c r="O384" s="22">
        <f t="shared" si="150"/>
        <v>0</v>
      </c>
      <c r="P384" s="22" t="str">
        <f t="shared" si="151"/>
        <v/>
      </c>
      <c r="Q384" s="29">
        <f t="shared" si="161"/>
        <v>800</v>
      </c>
      <c r="R384" s="29">
        <f t="shared" si="157"/>
        <v>800</v>
      </c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2">
        <f t="shared" si="152"/>
        <v>800</v>
      </c>
      <c r="AD384" s="22">
        <f t="shared" si="153"/>
        <v>0</v>
      </c>
      <c r="AE384" s="29"/>
      <c r="AF384" s="29"/>
      <c r="AG384" s="22" t="str">
        <f t="shared" si="154"/>
        <v/>
      </c>
      <c r="AH384" s="29"/>
      <c r="AI384" s="29"/>
      <c r="AJ384" s="22" t="str">
        <f t="shared" si="155"/>
        <v/>
      </c>
      <c r="AK384" s="29"/>
      <c r="AL384" s="29"/>
      <c r="AM384" s="22" t="str">
        <f t="shared" si="156"/>
        <v/>
      </c>
    </row>
    <row r="385" spans="1:39" ht="18" customHeight="1" x14ac:dyDescent="0.35">
      <c r="A385" s="70">
        <f>'Energy - Master'!A384</f>
        <v>46404</v>
      </c>
      <c r="B385" s="29">
        <f t="shared" si="158"/>
        <v>0</v>
      </c>
      <c r="C385" s="29"/>
      <c r="D385" s="29"/>
      <c r="E385" s="22">
        <f t="shared" si="146"/>
        <v>0</v>
      </c>
      <c r="F385" s="22" t="str">
        <f t="shared" si="147"/>
        <v/>
      </c>
      <c r="G385" s="29">
        <f t="shared" si="159"/>
        <v>0</v>
      </c>
      <c r="H385" s="29"/>
      <c r="I385" s="29"/>
      <c r="J385" s="22">
        <f t="shared" si="148"/>
        <v>0</v>
      </c>
      <c r="K385" s="22" t="str">
        <f t="shared" si="149"/>
        <v/>
      </c>
      <c r="L385" s="29">
        <f t="shared" si="160"/>
        <v>0</v>
      </c>
      <c r="M385" s="29"/>
      <c r="N385" s="29"/>
      <c r="O385" s="22">
        <f t="shared" si="150"/>
        <v>0</v>
      </c>
      <c r="P385" s="22" t="str">
        <f t="shared" si="151"/>
        <v/>
      </c>
      <c r="Q385" s="29">
        <f t="shared" si="161"/>
        <v>800</v>
      </c>
      <c r="R385" s="29">
        <f t="shared" si="157"/>
        <v>800</v>
      </c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2">
        <f t="shared" si="152"/>
        <v>800</v>
      </c>
      <c r="AD385" s="22">
        <f t="shared" si="153"/>
        <v>0</v>
      </c>
      <c r="AE385" s="29"/>
      <c r="AF385" s="29"/>
      <c r="AG385" s="22" t="str">
        <f t="shared" si="154"/>
        <v/>
      </c>
      <c r="AH385" s="29"/>
      <c r="AI385" s="29"/>
      <c r="AJ385" s="22" t="str">
        <f t="shared" si="155"/>
        <v/>
      </c>
      <c r="AK385" s="29"/>
      <c r="AL385" s="29"/>
      <c r="AM385" s="22" t="str">
        <f t="shared" si="156"/>
        <v/>
      </c>
    </row>
    <row r="386" spans="1:39" ht="18" customHeight="1" x14ac:dyDescent="0.35">
      <c r="A386" s="70">
        <f>'Energy - Master'!A385</f>
        <v>46405</v>
      </c>
      <c r="B386" s="29">
        <f t="shared" si="158"/>
        <v>0</v>
      </c>
      <c r="C386" s="29"/>
      <c r="D386" s="29"/>
      <c r="E386" s="22">
        <f t="shared" si="146"/>
        <v>0</v>
      </c>
      <c r="F386" s="22" t="str">
        <f t="shared" si="147"/>
        <v/>
      </c>
      <c r="G386" s="29">
        <f t="shared" si="159"/>
        <v>0</v>
      </c>
      <c r="H386" s="29"/>
      <c r="I386" s="29"/>
      <c r="J386" s="22">
        <f t="shared" si="148"/>
        <v>0</v>
      </c>
      <c r="K386" s="22" t="str">
        <f t="shared" si="149"/>
        <v/>
      </c>
      <c r="L386" s="29">
        <f t="shared" si="160"/>
        <v>0</v>
      </c>
      <c r="M386" s="29"/>
      <c r="N386" s="29"/>
      <c r="O386" s="22">
        <f t="shared" si="150"/>
        <v>0</v>
      </c>
      <c r="P386" s="22" t="str">
        <f t="shared" si="151"/>
        <v/>
      </c>
      <c r="Q386" s="29">
        <f t="shared" si="161"/>
        <v>800</v>
      </c>
      <c r="R386" s="29">
        <f t="shared" si="157"/>
        <v>800</v>
      </c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2">
        <f t="shared" si="152"/>
        <v>800</v>
      </c>
      <c r="AD386" s="22">
        <f t="shared" si="153"/>
        <v>0</v>
      </c>
      <c r="AE386" s="29"/>
      <c r="AF386" s="29"/>
      <c r="AG386" s="22" t="str">
        <f t="shared" si="154"/>
        <v/>
      </c>
      <c r="AH386" s="29"/>
      <c r="AI386" s="29"/>
      <c r="AJ386" s="22" t="str">
        <f t="shared" si="155"/>
        <v/>
      </c>
      <c r="AK386" s="29"/>
      <c r="AL386" s="29"/>
      <c r="AM386" s="22" t="str">
        <f t="shared" si="156"/>
        <v/>
      </c>
    </row>
    <row r="387" spans="1:39" ht="18" customHeight="1" x14ac:dyDescent="0.35">
      <c r="A387" s="70">
        <f>'Energy - Master'!A386</f>
        <v>46406</v>
      </c>
      <c r="B387" s="29">
        <f t="shared" si="158"/>
        <v>0</v>
      </c>
      <c r="C387" s="29"/>
      <c r="D387" s="29"/>
      <c r="E387" s="22">
        <f t="shared" si="146"/>
        <v>0</v>
      </c>
      <c r="F387" s="22" t="str">
        <f t="shared" si="147"/>
        <v/>
      </c>
      <c r="G387" s="29">
        <f t="shared" si="159"/>
        <v>0</v>
      </c>
      <c r="H387" s="29"/>
      <c r="I387" s="29"/>
      <c r="J387" s="22">
        <f t="shared" si="148"/>
        <v>0</v>
      </c>
      <c r="K387" s="22" t="str">
        <f t="shared" si="149"/>
        <v/>
      </c>
      <c r="L387" s="29">
        <f t="shared" si="160"/>
        <v>0</v>
      </c>
      <c r="M387" s="29"/>
      <c r="N387" s="29"/>
      <c r="O387" s="22">
        <f t="shared" si="150"/>
        <v>0</v>
      </c>
      <c r="P387" s="22" t="str">
        <f t="shared" si="151"/>
        <v/>
      </c>
      <c r="Q387" s="29">
        <f t="shared" si="161"/>
        <v>800</v>
      </c>
      <c r="R387" s="29">
        <f t="shared" si="157"/>
        <v>800</v>
      </c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2">
        <f t="shared" si="152"/>
        <v>800</v>
      </c>
      <c r="AD387" s="22">
        <f t="shared" si="153"/>
        <v>0</v>
      </c>
      <c r="AE387" s="29"/>
      <c r="AF387" s="29"/>
      <c r="AG387" s="22" t="str">
        <f t="shared" si="154"/>
        <v/>
      </c>
      <c r="AH387" s="29"/>
      <c r="AI387" s="29"/>
      <c r="AJ387" s="22" t="str">
        <f t="shared" si="155"/>
        <v/>
      </c>
      <c r="AK387" s="29"/>
      <c r="AL387" s="29"/>
      <c r="AM387" s="22" t="str">
        <f t="shared" si="156"/>
        <v/>
      </c>
    </row>
    <row r="388" spans="1:39" ht="18" customHeight="1" x14ac:dyDescent="0.35">
      <c r="A388" s="70">
        <f>'Energy - Master'!A387</f>
        <v>46407</v>
      </c>
      <c r="B388" s="29">
        <f t="shared" si="158"/>
        <v>0</v>
      </c>
      <c r="C388" s="29"/>
      <c r="D388" s="29"/>
      <c r="E388" s="22">
        <f t="shared" ref="E388:E451" si="162">IF(B388="","",B388-C388+IF(D388="",0,D388))</f>
        <v>0</v>
      </c>
      <c r="F388" s="22" t="str">
        <f t="shared" ref="F388:F451" si="163">IFERROR(IF(E388=0,"",AG388/E388),"")</f>
        <v/>
      </c>
      <c r="G388" s="29">
        <f t="shared" si="159"/>
        <v>0</v>
      </c>
      <c r="H388" s="29"/>
      <c r="I388" s="29"/>
      <c r="J388" s="22">
        <f t="shared" ref="J388:J451" si="164">IF(G388="","",G388-H388+IF(I388="",0,I388))</f>
        <v>0</v>
      </c>
      <c r="K388" s="22" t="str">
        <f t="shared" ref="K388:K451" si="165">IFERROR(IF(J388=0,"",AJ388/J388),"")</f>
        <v/>
      </c>
      <c r="L388" s="29">
        <f t="shared" si="160"/>
        <v>0</v>
      </c>
      <c r="M388" s="29"/>
      <c r="N388" s="29"/>
      <c r="O388" s="22">
        <f t="shared" ref="O388:O451" si="166">IF(L388="","",L388-M388+IF(N388="",0,N388))</f>
        <v>0</v>
      </c>
      <c r="P388" s="22" t="str">
        <f t="shared" ref="P388:P451" si="167">IFERROR(IF(O388=0,"",AM388/O388),"")</f>
        <v/>
      </c>
      <c r="Q388" s="29">
        <f t="shared" si="161"/>
        <v>800</v>
      </c>
      <c r="R388" s="29">
        <f t="shared" si="157"/>
        <v>800</v>
      </c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2">
        <f t="shared" ref="AC388:AC451" si="168">IF(R388="","",R388+U388+X388+AA388)</f>
        <v>800</v>
      </c>
      <c r="AD388" s="22">
        <f t="shared" ref="AD388:AD451" si="169">IF(E388="","",E388+IF(J388="",0,J388)+IF(O388="",0,O388))</f>
        <v>0</v>
      </c>
      <c r="AE388" s="29"/>
      <c r="AF388" s="29"/>
      <c r="AG388" s="22" t="str">
        <f t="shared" ref="AG388:AG451" si="170">IF(AE388="","",AF388-AE388)</f>
        <v/>
      </c>
      <c r="AH388" s="29"/>
      <c r="AI388" s="29"/>
      <c r="AJ388" s="22" t="str">
        <f t="shared" ref="AJ388:AJ451" si="171">IF(AH388="","",AI388-AH388)</f>
        <v/>
      </c>
      <c r="AK388" s="29"/>
      <c r="AL388" s="29"/>
      <c r="AM388" s="22" t="str">
        <f t="shared" ref="AM388:AM451" si="172">IF(AK388="","",AL388-AK388)</f>
        <v/>
      </c>
    </row>
    <row r="389" spans="1:39" ht="18" customHeight="1" x14ac:dyDescent="0.35">
      <c r="A389" s="70">
        <f>'Energy - Master'!A388</f>
        <v>46408</v>
      </c>
      <c r="B389" s="29">
        <f t="shared" si="158"/>
        <v>0</v>
      </c>
      <c r="C389" s="29"/>
      <c r="D389" s="29"/>
      <c r="E389" s="22">
        <f t="shared" si="162"/>
        <v>0</v>
      </c>
      <c r="F389" s="22" t="str">
        <f t="shared" si="163"/>
        <v/>
      </c>
      <c r="G389" s="29">
        <f t="shared" si="159"/>
        <v>0</v>
      </c>
      <c r="H389" s="29"/>
      <c r="I389" s="29"/>
      <c r="J389" s="22">
        <f t="shared" si="164"/>
        <v>0</v>
      </c>
      <c r="K389" s="22" t="str">
        <f t="shared" si="165"/>
        <v/>
      </c>
      <c r="L389" s="29">
        <f t="shared" si="160"/>
        <v>0</v>
      </c>
      <c r="M389" s="29"/>
      <c r="N389" s="29"/>
      <c r="O389" s="22">
        <f t="shared" si="166"/>
        <v>0</v>
      </c>
      <c r="P389" s="22" t="str">
        <f t="shared" si="167"/>
        <v/>
      </c>
      <c r="Q389" s="29">
        <f t="shared" si="161"/>
        <v>800</v>
      </c>
      <c r="R389" s="29">
        <f t="shared" ref="R389:R452" si="173">Q389+S389</f>
        <v>800</v>
      </c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2">
        <f t="shared" si="168"/>
        <v>800</v>
      </c>
      <c r="AD389" s="22">
        <f t="shared" si="169"/>
        <v>0</v>
      </c>
      <c r="AE389" s="29"/>
      <c r="AF389" s="29"/>
      <c r="AG389" s="22" t="str">
        <f t="shared" si="170"/>
        <v/>
      </c>
      <c r="AH389" s="29"/>
      <c r="AI389" s="29"/>
      <c r="AJ389" s="22" t="str">
        <f t="shared" si="171"/>
        <v/>
      </c>
      <c r="AK389" s="29"/>
      <c r="AL389" s="29"/>
      <c r="AM389" s="22" t="str">
        <f t="shared" si="172"/>
        <v/>
      </c>
    </row>
    <row r="390" spans="1:39" ht="18" customHeight="1" x14ac:dyDescent="0.35">
      <c r="A390" s="70">
        <f>'Energy - Master'!A389</f>
        <v>46409</v>
      </c>
      <c r="B390" s="29">
        <f t="shared" ref="B390:B453" si="174">C389</f>
        <v>0</v>
      </c>
      <c r="C390" s="29"/>
      <c r="D390" s="29"/>
      <c r="E390" s="22">
        <f t="shared" si="162"/>
        <v>0</v>
      </c>
      <c r="F390" s="22" t="str">
        <f t="shared" si="163"/>
        <v/>
      </c>
      <c r="G390" s="29">
        <f t="shared" ref="G390:G453" si="175">H389</f>
        <v>0</v>
      </c>
      <c r="H390" s="29"/>
      <c r="I390" s="29"/>
      <c r="J390" s="22">
        <f t="shared" si="164"/>
        <v>0</v>
      </c>
      <c r="K390" s="22" t="str">
        <f t="shared" si="165"/>
        <v/>
      </c>
      <c r="L390" s="29">
        <f t="shared" ref="L390:L453" si="176">M389</f>
        <v>0</v>
      </c>
      <c r="M390" s="29"/>
      <c r="N390" s="29"/>
      <c r="O390" s="22">
        <f t="shared" si="166"/>
        <v>0</v>
      </c>
      <c r="P390" s="22" t="str">
        <f t="shared" si="167"/>
        <v/>
      </c>
      <c r="Q390" s="29">
        <f t="shared" ref="Q390:Q453" si="177">R389</f>
        <v>800</v>
      </c>
      <c r="R390" s="29">
        <f t="shared" si="173"/>
        <v>800</v>
      </c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2">
        <f t="shared" si="168"/>
        <v>800</v>
      </c>
      <c r="AD390" s="22">
        <f t="shared" si="169"/>
        <v>0</v>
      </c>
      <c r="AE390" s="29"/>
      <c r="AF390" s="29"/>
      <c r="AG390" s="22" t="str">
        <f t="shared" si="170"/>
        <v/>
      </c>
      <c r="AH390" s="29"/>
      <c r="AI390" s="29"/>
      <c r="AJ390" s="22" t="str">
        <f t="shared" si="171"/>
        <v/>
      </c>
      <c r="AK390" s="29"/>
      <c r="AL390" s="29"/>
      <c r="AM390" s="22" t="str">
        <f t="shared" si="172"/>
        <v/>
      </c>
    </row>
    <row r="391" spans="1:39" ht="18" customHeight="1" x14ac:dyDescent="0.35">
      <c r="A391" s="70">
        <f>'Energy - Master'!A390</f>
        <v>46410</v>
      </c>
      <c r="B391" s="29">
        <f t="shared" si="174"/>
        <v>0</v>
      </c>
      <c r="C391" s="29"/>
      <c r="D391" s="29"/>
      <c r="E391" s="22">
        <f t="shared" si="162"/>
        <v>0</v>
      </c>
      <c r="F391" s="22" t="str">
        <f t="shared" si="163"/>
        <v/>
      </c>
      <c r="G391" s="29">
        <f t="shared" si="175"/>
        <v>0</v>
      </c>
      <c r="H391" s="29"/>
      <c r="I391" s="29"/>
      <c r="J391" s="22">
        <f t="shared" si="164"/>
        <v>0</v>
      </c>
      <c r="K391" s="22" t="str">
        <f t="shared" si="165"/>
        <v/>
      </c>
      <c r="L391" s="29">
        <f t="shared" si="176"/>
        <v>0</v>
      </c>
      <c r="M391" s="29"/>
      <c r="N391" s="29"/>
      <c r="O391" s="22">
        <f t="shared" si="166"/>
        <v>0</v>
      </c>
      <c r="P391" s="22" t="str">
        <f t="shared" si="167"/>
        <v/>
      </c>
      <c r="Q391" s="29">
        <f t="shared" si="177"/>
        <v>800</v>
      </c>
      <c r="R391" s="29">
        <f t="shared" si="173"/>
        <v>800</v>
      </c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2">
        <f t="shared" si="168"/>
        <v>800</v>
      </c>
      <c r="AD391" s="22">
        <f t="shared" si="169"/>
        <v>0</v>
      </c>
      <c r="AE391" s="29"/>
      <c r="AF391" s="29"/>
      <c r="AG391" s="22" t="str">
        <f t="shared" si="170"/>
        <v/>
      </c>
      <c r="AH391" s="29"/>
      <c r="AI391" s="29"/>
      <c r="AJ391" s="22" t="str">
        <f t="shared" si="171"/>
        <v/>
      </c>
      <c r="AK391" s="29"/>
      <c r="AL391" s="29"/>
      <c r="AM391" s="22" t="str">
        <f t="shared" si="172"/>
        <v/>
      </c>
    </row>
    <row r="392" spans="1:39" ht="18" customHeight="1" x14ac:dyDescent="0.35">
      <c r="A392" s="70">
        <f>'Energy - Master'!A391</f>
        <v>46411</v>
      </c>
      <c r="B392" s="29">
        <f t="shared" si="174"/>
        <v>0</v>
      </c>
      <c r="C392" s="29"/>
      <c r="D392" s="29"/>
      <c r="E392" s="22">
        <f t="shared" si="162"/>
        <v>0</v>
      </c>
      <c r="F392" s="22" t="str">
        <f t="shared" si="163"/>
        <v/>
      </c>
      <c r="G392" s="29">
        <f t="shared" si="175"/>
        <v>0</v>
      </c>
      <c r="H392" s="29"/>
      <c r="I392" s="29"/>
      <c r="J392" s="22">
        <f t="shared" si="164"/>
        <v>0</v>
      </c>
      <c r="K392" s="22" t="str">
        <f t="shared" si="165"/>
        <v/>
      </c>
      <c r="L392" s="29">
        <f t="shared" si="176"/>
        <v>0</v>
      </c>
      <c r="M392" s="29"/>
      <c r="N392" s="29"/>
      <c r="O392" s="22">
        <f t="shared" si="166"/>
        <v>0</v>
      </c>
      <c r="P392" s="22" t="str">
        <f t="shared" si="167"/>
        <v/>
      </c>
      <c r="Q392" s="29">
        <f t="shared" si="177"/>
        <v>800</v>
      </c>
      <c r="R392" s="29">
        <f t="shared" si="173"/>
        <v>800</v>
      </c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2">
        <f t="shared" si="168"/>
        <v>800</v>
      </c>
      <c r="AD392" s="22">
        <f t="shared" si="169"/>
        <v>0</v>
      </c>
      <c r="AE392" s="29"/>
      <c r="AF392" s="29"/>
      <c r="AG392" s="22" t="str">
        <f t="shared" si="170"/>
        <v/>
      </c>
      <c r="AH392" s="29"/>
      <c r="AI392" s="29"/>
      <c r="AJ392" s="22" t="str">
        <f t="shared" si="171"/>
        <v/>
      </c>
      <c r="AK392" s="29"/>
      <c r="AL392" s="29"/>
      <c r="AM392" s="22" t="str">
        <f t="shared" si="172"/>
        <v/>
      </c>
    </row>
    <row r="393" spans="1:39" ht="18" customHeight="1" x14ac:dyDescent="0.35">
      <c r="A393" s="70">
        <f>'Energy - Master'!A392</f>
        <v>46412</v>
      </c>
      <c r="B393" s="29">
        <f t="shared" si="174"/>
        <v>0</v>
      </c>
      <c r="C393" s="29"/>
      <c r="D393" s="29"/>
      <c r="E393" s="22">
        <f t="shared" si="162"/>
        <v>0</v>
      </c>
      <c r="F393" s="22" t="str">
        <f t="shared" si="163"/>
        <v/>
      </c>
      <c r="G393" s="29">
        <f t="shared" si="175"/>
        <v>0</v>
      </c>
      <c r="H393" s="29"/>
      <c r="I393" s="29"/>
      <c r="J393" s="22">
        <f t="shared" si="164"/>
        <v>0</v>
      </c>
      <c r="K393" s="22" t="str">
        <f t="shared" si="165"/>
        <v/>
      </c>
      <c r="L393" s="29">
        <f t="shared" si="176"/>
        <v>0</v>
      </c>
      <c r="M393" s="29"/>
      <c r="N393" s="29"/>
      <c r="O393" s="22">
        <f t="shared" si="166"/>
        <v>0</v>
      </c>
      <c r="P393" s="22" t="str">
        <f t="shared" si="167"/>
        <v/>
      </c>
      <c r="Q393" s="29">
        <f t="shared" si="177"/>
        <v>800</v>
      </c>
      <c r="R393" s="29">
        <f t="shared" si="173"/>
        <v>800</v>
      </c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2">
        <f t="shared" si="168"/>
        <v>800</v>
      </c>
      <c r="AD393" s="22">
        <f t="shared" si="169"/>
        <v>0</v>
      </c>
      <c r="AE393" s="29"/>
      <c r="AF393" s="29"/>
      <c r="AG393" s="22" t="str">
        <f t="shared" si="170"/>
        <v/>
      </c>
      <c r="AH393" s="29"/>
      <c r="AI393" s="29"/>
      <c r="AJ393" s="22" t="str">
        <f t="shared" si="171"/>
        <v/>
      </c>
      <c r="AK393" s="29"/>
      <c r="AL393" s="29"/>
      <c r="AM393" s="22" t="str">
        <f t="shared" si="172"/>
        <v/>
      </c>
    </row>
    <row r="394" spans="1:39" ht="18" customHeight="1" x14ac:dyDescent="0.35">
      <c r="A394" s="70">
        <f>'Energy - Master'!A393</f>
        <v>46413</v>
      </c>
      <c r="B394" s="29">
        <f t="shared" si="174"/>
        <v>0</v>
      </c>
      <c r="C394" s="29"/>
      <c r="D394" s="29"/>
      <c r="E394" s="22">
        <f t="shared" si="162"/>
        <v>0</v>
      </c>
      <c r="F394" s="22" t="str">
        <f t="shared" si="163"/>
        <v/>
      </c>
      <c r="G394" s="29">
        <f t="shared" si="175"/>
        <v>0</v>
      </c>
      <c r="H394" s="29"/>
      <c r="I394" s="29"/>
      <c r="J394" s="22">
        <f t="shared" si="164"/>
        <v>0</v>
      </c>
      <c r="K394" s="22" t="str">
        <f t="shared" si="165"/>
        <v/>
      </c>
      <c r="L394" s="29">
        <f t="shared" si="176"/>
        <v>0</v>
      </c>
      <c r="M394" s="29"/>
      <c r="N394" s="29"/>
      <c r="O394" s="22">
        <f t="shared" si="166"/>
        <v>0</v>
      </c>
      <c r="P394" s="22" t="str">
        <f t="shared" si="167"/>
        <v/>
      </c>
      <c r="Q394" s="29">
        <f t="shared" si="177"/>
        <v>800</v>
      </c>
      <c r="R394" s="29">
        <f t="shared" si="173"/>
        <v>800</v>
      </c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2">
        <f t="shared" si="168"/>
        <v>800</v>
      </c>
      <c r="AD394" s="22">
        <f t="shared" si="169"/>
        <v>0</v>
      </c>
      <c r="AE394" s="29"/>
      <c r="AF394" s="29"/>
      <c r="AG394" s="22" t="str">
        <f t="shared" si="170"/>
        <v/>
      </c>
      <c r="AH394" s="29"/>
      <c r="AI394" s="29"/>
      <c r="AJ394" s="22" t="str">
        <f t="shared" si="171"/>
        <v/>
      </c>
      <c r="AK394" s="29"/>
      <c r="AL394" s="29"/>
      <c r="AM394" s="22" t="str">
        <f t="shared" si="172"/>
        <v/>
      </c>
    </row>
    <row r="395" spans="1:39" ht="18" customHeight="1" x14ac:dyDescent="0.35">
      <c r="A395" s="70">
        <f>'Energy - Master'!A394</f>
        <v>46414</v>
      </c>
      <c r="B395" s="29">
        <f t="shared" si="174"/>
        <v>0</v>
      </c>
      <c r="C395" s="29"/>
      <c r="D395" s="29"/>
      <c r="E395" s="22">
        <f t="shared" si="162"/>
        <v>0</v>
      </c>
      <c r="F395" s="22" t="str">
        <f t="shared" si="163"/>
        <v/>
      </c>
      <c r="G395" s="29">
        <f t="shared" si="175"/>
        <v>0</v>
      </c>
      <c r="H395" s="29"/>
      <c r="I395" s="29"/>
      <c r="J395" s="22">
        <f t="shared" si="164"/>
        <v>0</v>
      </c>
      <c r="K395" s="22" t="str">
        <f t="shared" si="165"/>
        <v/>
      </c>
      <c r="L395" s="29">
        <f t="shared" si="176"/>
        <v>0</v>
      </c>
      <c r="M395" s="29"/>
      <c r="N395" s="29"/>
      <c r="O395" s="22">
        <f t="shared" si="166"/>
        <v>0</v>
      </c>
      <c r="P395" s="22" t="str">
        <f t="shared" si="167"/>
        <v/>
      </c>
      <c r="Q395" s="29">
        <f t="shared" si="177"/>
        <v>800</v>
      </c>
      <c r="R395" s="29">
        <f t="shared" si="173"/>
        <v>800</v>
      </c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2">
        <f t="shared" si="168"/>
        <v>800</v>
      </c>
      <c r="AD395" s="22">
        <f t="shared" si="169"/>
        <v>0</v>
      </c>
      <c r="AE395" s="29"/>
      <c r="AF395" s="29"/>
      <c r="AG395" s="22" t="str">
        <f t="shared" si="170"/>
        <v/>
      </c>
      <c r="AH395" s="29"/>
      <c r="AI395" s="29"/>
      <c r="AJ395" s="22" t="str">
        <f t="shared" si="171"/>
        <v/>
      </c>
      <c r="AK395" s="29"/>
      <c r="AL395" s="29"/>
      <c r="AM395" s="22" t="str">
        <f t="shared" si="172"/>
        <v/>
      </c>
    </row>
    <row r="396" spans="1:39" ht="18" customHeight="1" x14ac:dyDescent="0.35">
      <c r="A396" s="70">
        <f>'Energy - Master'!A395</f>
        <v>46415</v>
      </c>
      <c r="B396" s="29">
        <f t="shared" si="174"/>
        <v>0</v>
      </c>
      <c r="C396" s="29"/>
      <c r="D396" s="29"/>
      <c r="E396" s="22">
        <f t="shared" si="162"/>
        <v>0</v>
      </c>
      <c r="F396" s="22" t="str">
        <f t="shared" si="163"/>
        <v/>
      </c>
      <c r="G396" s="29">
        <f t="shared" si="175"/>
        <v>0</v>
      </c>
      <c r="H396" s="29"/>
      <c r="I396" s="29"/>
      <c r="J396" s="22">
        <f t="shared" si="164"/>
        <v>0</v>
      </c>
      <c r="K396" s="22" t="str">
        <f t="shared" si="165"/>
        <v/>
      </c>
      <c r="L396" s="29">
        <f t="shared" si="176"/>
        <v>0</v>
      </c>
      <c r="M396" s="29"/>
      <c r="N396" s="29"/>
      <c r="O396" s="22">
        <f t="shared" si="166"/>
        <v>0</v>
      </c>
      <c r="P396" s="22" t="str">
        <f t="shared" si="167"/>
        <v/>
      </c>
      <c r="Q396" s="29">
        <f t="shared" si="177"/>
        <v>800</v>
      </c>
      <c r="R396" s="29">
        <f t="shared" si="173"/>
        <v>800</v>
      </c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2">
        <f t="shared" si="168"/>
        <v>800</v>
      </c>
      <c r="AD396" s="22">
        <f t="shared" si="169"/>
        <v>0</v>
      </c>
      <c r="AE396" s="29"/>
      <c r="AF396" s="29"/>
      <c r="AG396" s="22" t="str">
        <f t="shared" si="170"/>
        <v/>
      </c>
      <c r="AH396" s="29"/>
      <c r="AI396" s="29"/>
      <c r="AJ396" s="22" t="str">
        <f t="shared" si="171"/>
        <v/>
      </c>
      <c r="AK396" s="29"/>
      <c r="AL396" s="29"/>
      <c r="AM396" s="22" t="str">
        <f t="shared" si="172"/>
        <v/>
      </c>
    </row>
    <row r="397" spans="1:39" ht="18" customHeight="1" x14ac:dyDescent="0.35">
      <c r="A397" s="70">
        <f>'Energy - Master'!A396</f>
        <v>46416</v>
      </c>
      <c r="B397" s="29">
        <f t="shared" si="174"/>
        <v>0</v>
      </c>
      <c r="C397" s="29"/>
      <c r="D397" s="29"/>
      <c r="E397" s="22">
        <f t="shared" si="162"/>
        <v>0</v>
      </c>
      <c r="F397" s="22" t="str">
        <f t="shared" si="163"/>
        <v/>
      </c>
      <c r="G397" s="29">
        <f t="shared" si="175"/>
        <v>0</v>
      </c>
      <c r="H397" s="29"/>
      <c r="I397" s="29"/>
      <c r="J397" s="22">
        <f t="shared" si="164"/>
        <v>0</v>
      </c>
      <c r="K397" s="22" t="str">
        <f t="shared" si="165"/>
        <v/>
      </c>
      <c r="L397" s="29">
        <f t="shared" si="176"/>
        <v>0</v>
      </c>
      <c r="M397" s="29"/>
      <c r="N397" s="29"/>
      <c r="O397" s="22">
        <f t="shared" si="166"/>
        <v>0</v>
      </c>
      <c r="P397" s="22" t="str">
        <f t="shared" si="167"/>
        <v/>
      </c>
      <c r="Q397" s="29">
        <f t="shared" si="177"/>
        <v>800</v>
      </c>
      <c r="R397" s="29">
        <f t="shared" si="173"/>
        <v>800</v>
      </c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2">
        <f t="shared" si="168"/>
        <v>800</v>
      </c>
      <c r="AD397" s="22">
        <f t="shared" si="169"/>
        <v>0</v>
      </c>
      <c r="AE397" s="29"/>
      <c r="AF397" s="29"/>
      <c r="AG397" s="22" t="str">
        <f t="shared" si="170"/>
        <v/>
      </c>
      <c r="AH397" s="29"/>
      <c r="AI397" s="29"/>
      <c r="AJ397" s="22" t="str">
        <f t="shared" si="171"/>
        <v/>
      </c>
      <c r="AK397" s="29"/>
      <c r="AL397" s="29"/>
      <c r="AM397" s="22" t="str">
        <f t="shared" si="172"/>
        <v/>
      </c>
    </row>
    <row r="398" spans="1:39" ht="18" customHeight="1" x14ac:dyDescent="0.35">
      <c r="A398" s="70">
        <f>'Energy - Master'!A397</f>
        <v>46417</v>
      </c>
      <c r="B398" s="29">
        <f t="shared" si="174"/>
        <v>0</v>
      </c>
      <c r="C398" s="29"/>
      <c r="D398" s="29"/>
      <c r="E398" s="22">
        <f t="shared" si="162"/>
        <v>0</v>
      </c>
      <c r="F398" s="22" t="str">
        <f t="shared" si="163"/>
        <v/>
      </c>
      <c r="G398" s="29">
        <f t="shared" si="175"/>
        <v>0</v>
      </c>
      <c r="H398" s="29"/>
      <c r="I398" s="29"/>
      <c r="J398" s="22">
        <f t="shared" si="164"/>
        <v>0</v>
      </c>
      <c r="K398" s="22" t="str">
        <f t="shared" si="165"/>
        <v/>
      </c>
      <c r="L398" s="29">
        <f t="shared" si="176"/>
        <v>0</v>
      </c>
      <c r="M398" s="29"/>
      <c r="N398" s="29"/>
      <c r="O398" s="22">
        <f t="shared" si="166"/>
        <v>0</v>
      </c>
      <c r="P398" s="22" t="str">
        <f t="shared" si="167"/>
        <v/>
      </c>
      <c r="Q398" s="29">
        <f t="shared" si="177"/>
        <v>800</v>
      </c>
      <c r="R398" s="29">
        <f t="shared" si="173"/>
        <v>800</v>
      </c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2">
        <f t="shared" si="168"/>
        <v>800</v>
      </c>
      <c r="AD398" s="22">
        <f t="shared" si="169"/>
        <v>0</v>
      </c>
      <c r="AE398" s="29"/>
      <c r="AF398" s="29"/>
      <c r="AG398" s="22" t="str">
        <f t="shared" si="170"/>
        <v/>
      </c>
      <c r="AH398" s="29"/>
      <c r="AI398" s="29"/>
      <c r="AJ398" s="22" t="str">
        <f t="shared" si="171"/>
        <v/>
      </c>
      <c r="AK398" s="29"/>
      <c r="AL398" s="29"/>
      <c r="AM398" s="22" t="str">
        <f t="shared" si="172"/>
        <v/>
      </c>
    </row>
    <row r="399" spans="1:39" ht="18" customHeight="1" x14ac:dyDescent="0.35">
      <c r="A399" s="70">
        <f>'Energy - Master'!A398</f>
        <v>46418</v>
      </c>
      <c r="B399" s="29">
        <f t="shared" si="174"/>
        <v>0</v>
      </c>
      <c r="C399" s="29"/>
      <c r="D399" s="29"/>
      <c r="E399" s="22">
        <f t="shared" si="162"/>
        <v>0</v>
      </c>
      <c r="F399" s="22" t="str">
        <f t="shared" si="163"/>
        <v/>
      </c>
      <c r="G399" s="29">
        <f t="shared" si="175"/>
        <v>0</v>
      </c>
      <c r="H399" s="29"/>
      <c r="I399" s="29"/>
      <c r="J399" s="22">
        <f t="shared" si="164"/>
        <v>0</v>
      </c>
      <c r="K399" s="22" t="str">
        <f t="shared" si="165"/>
        <v/>
      </c>
      <c r="L399" s="29">
        <f t="shared" si="176"/>
        <v>0</v>
      </c>
      <c r="M399" s="29"/>
      <c r="N399" s="29"/>
      <c r="O399" s="22">
        <f t="shared" si="166"/>
        <v>0</v>
      </c>
      <c r="P399" s="22" t="str">
        <f t="shared" si="167"/>
        <v/>
      </c>
      <c r="Q399" s="29">
        <f t="shared" si="177"/>
        <v>800</v>
      </c>
      <c r="R399" s="29">
        <f t="shared" si="173"/>
        <v>800</v>
      </c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2">
        <f t="shared" si="168"/>
        <v>800</v>
      </c>
      <c r="AD399" s="22">
        <f t="shared" si="169"/>
        <v>0</v>
      </c>
      <c r="AE399" s="29"/>
      <c r="AF399" s="29"/>
      <c r="AG399" s="22" t="str">
        <f t="shared" si="170"/>
        <v/>
      </c>
      <c r="AH399" s="29"/>
      <c r="AI399" s="29"/>
      <c r="AJ399" s="22" t="str">
        <f t="shared" si="171"/>
        <v/>
      </c>
      <c r="AK399" s="29"/>
      <c r="AL399" s="29"/>
      <c r="AM399" s="22" t="str">
        <f t="shared" si="172"/>
        <v/>
      </c>
    </row>
    <row r="400" spans="1:39" ht="18" customHeight="1" x14ac:dyDescent="0.35">
      <c r="A400" s="70">
        <f>'Energy - Master'!A399</f>
        <v>46419</v>
      </c>
      <c r="B400" s="29">
        <f t="shared" si="174"/>
        <v>0</v>
      </c>
      <c r="C400" s="29"/>
      <c r="D400" s="29"/>
      <c r="E400" s="22">
        <f t="shared" si="162"/>
        <v>0</v>
      </c>
      <c r="F400" s="22" t="str">
        <f t="shared" si="163"/>
        <v/>
      </c>
      <c r="G400" s="29">
        <f t="shared" si="175"/>
        <v>0</v>
      </c>
      <c r="H400" s="29"/>
      <c r="I400" s="29"/>
      <c r="J400" s="22">
        <f t="shared" si="164"/>
        <v>0</v>
      </c>
      <c r="K400" s="22" t="str">
        <f t="shared" si="165"/>
        <v/>
      </c>
      <c r="L400" s="29">
        <f t="shared" si="176"/>
        <v>0</v>
      </c>
      <c r="M400" s="29"/>
      <c r="N400" s="29"/>
      <c r="O400" s="22">
        <f t="shared" si="166"/>
        <v>0</v>
      </c>
      <c r="P400" s="22" t="str">
        <f t="shared" si="167"/>
        <v/>
      </c>
      <c r="Q400" s="29">
        <f t="shared" si="177"/>
        <v>800</v>
      </c>
      <c r="R400" s="29">
        <f t="shared" si="173"/>
        <v>800</v>
      </c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2">
        <f t="shared" si="168"/>
        <v>800</v>
      </c>
      <c r="AD400" s="22">
        <f t="shared" si="169"/>
        <v>0</v>
      </c>
      <c r="AE400" s="29"/>
      <c r="AF400" s="29"/>
      <c r="AG400" s="22" t="str">
        <f t="shared" si="170"/>
        <v/>
      </c>
      <c r="AH400" s="29"/>
      <c r="AI400" s="29"/>
      <c r="AJ400" s="22" t="str">
        <f t="shared" si="171"/>
        <v/>
      </c>
      <c r="AK400" s="29"/>
      <c r="AL400" s="29"/>
      <c r="AM400" s="22" t="str">
        <f t="shared" si="172"/>
        <v/>
      </c>
    </row>
    <row r="401" spans="1:39" ht="18" customHeight="1" x14ac:dyDescent="0.35">
      <c r="A401" s="70">
        <f>'Energy - Master'!A400</f>
        <v>46420</v>
      </c>
      <c r="B401" s="29">
        <f t="shared" si="174"/>
        <v>0</v>
      </c>
      <c r="C401" s="29"/>
      <c r="D401" s="29"/>
      <c r="E401" s="22">
        <f t="shared" si="162"/>
        <v>0</v>
      </c>
      <c r="F401" s="22" t="str">
        <f t="shared" si="163"/>
        <v/>
      </c>
      <c r="G401" s="29">
        <f t="shared" si="175"/>
        <v>0</v>
      </c>
      <c r="H401" s="29"/>
      <c r="I401" s="29"/>
      <c r="J401" s="22">
        <f t="shared" si="164"/>
        <v>0</v>
      </c>
      <c r="K401" s="22" t="str">
        <f t="shared" si="165"/>
        <v/>
      </c>
      <c r="L401" s="29">
        <f t="shared" si="176"/>
        <v>0</v>
      </c>
      <c r="M401" s="29"/>
      <c r="N401" s="29"/>
      <c r="O401" s="22">
        <f t="shared" si="166"/>
        <v>0</v>
      </c>
      <c r="P401" s="22" t="str">
        <f t="shared" si="167"/>
        <v/>
      </c>
      <c r="Q401" s="29">
        <f t="shared" si="177"/>
        <v>800</v>
      </c>
      <c r="R401" s="29">
        <f t="shared" si="173"/>
        <v>800</v>
      </c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2">
        <f t="shared" si="168"/>
        <v>800</v>
      </c>
      <c r="AD401" s="22">
        <f t="shared" si="169"/>
        <v>0</v>
      </c>
      <c r="AE401" s="29"/>
      <c r="AF401" s="29"/>
      <c r="AG401" s="22" t="str">
        <f t="shared" si="170"/>
        <v/>
      </c>
      <c r="AH401" s="29"/>
      <c r="AI401" s="29"/>
      <c r="AJ401" s="22" t="str">
        <f t="shared" si="171"/>
        <v/>
      </c>
      <c r="AK401" s="29"/>
      <c r="AL401" s="29"/>
      <c r="AM401" s="22" t="str">
        <f t="shared" si="172"/>
        <v/>
      </c>
    </row>
    <row r="402" spans="1:39" ht="18" customHeight="1" x14ac:dyDescent="0.35">
      <c r="A402" s="70">
        <f>'Energy - Master'!A401</f>
        <v>46421</v>
      </c>
      <c r="B402" s="29">
        <f t="shared" si="174"/>
        <v>0</v>
      </c>
      <c r="C402" s="29"/>
      <c r="D402" s="29"/>
      <c r="E402" s="22">
        <f t="shared" si="162"/>
        <v>0</v>
      </c>
      <c r="F402" s="22" t="str">
        <f t="shared" si="163"/>
        <v/>
      </c>
      <c r="G402" s="29">
        <f t="shared" si="175"/>
        <v>0</v>
      </c>
      <c r="H402" s="29"/>
      <c r="I402" s="29"/>
      <c r="J402" s="22">
        <f t="shared" si="164"/>
        <v>0</v>
      </c>
      <c r="K402" s="22" t="str">
        <f t="shared" si="165"/>
        <v/>
      </c>
      <c r="L402" s="29">
        <f t="shared" si="176"/>
        <v>0</v>
      </c>
      <c r="M402" s="29"/>
      <c r="N402" s="29"/>
      <c r="O402" s="22">
        <f t="shared" si="166"/>
        <v>0</v>
      </c>
      <c r="P402" s="22" t="str">
        <f t="shared" si="167"/>
        <v/>
      </c>
      <c r="Q402" s="29">
        <f t="shared" si="177"/>
        <v>800</v>
      </c>
      <c r="R402" s="29">
        <f t="shared" si="173"/>
        <v>800</v>
      </c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2">
        <f t="shared" si="168"/>
        <v>800</v>
      </c>
      <c r="AD402" s="22">
        <f t="shared" si="169"/>
        <v>0</v>
      </c>
      <c r="AE402" s="29"/>
      <c r="AF402" s="29"/>
      <c r="AG402" s="22" t="str">
        <f t="shared" si="170"/>
        <v/>
      </c>
      <c r="AH402" s="29"/>
      <c r="AI402" s="29"/>
      <c r="AJ402" s="22" t="str">
        <f t="shared" si="171"/>
        <v/>
      </c>
      <c r="AK402" s="29"/>
      <c r="AL402" s="29"/>
      <c r="AM402" s="22" t="str">
        <f t="shared" si="172"/>
        <v/>
      </c>
    </row>
    <row r="403" spans="1:39" ht="18" customHeight="1" x14ac:dyDescent="0.35">
      <c r="A403" s="70">
        <f>'Energy - Master'!A402</f>
        <v>46422</v>
      </c>
      <c r="B403" s="29">
        <f t="shared" si="174"/>
        <v>0</v>
      </c>
      <c r="C403" s="29"/>
      <c r="D403" s="29"/>
      <c r="E403" s="22">
        <f t="shared" si="162"/>
        <v>0</v>
      </c>
      <c r="F403" s="22" t="str">
        <f t="shared" si="163"/>
        <v/>
      </c>
      <c r="G403" s="29">
        <f t="shared" si="175"/>
        <v>0</v>
      </c>
      <c r="H403" s="29"/>
      <c r="I403" s="29"/>
      <c r="J403" s="22">
        <f t="shared" si="164"/>
        <v>0</v>
      </c>
      <c r="K403" s="22" t="str">
        <f t="shared" si="165"/>
        <v/>
      </c>
      <c r="L403" s="29">
        <f t="shared" si="176"/>
        <v>0</v>
      </c>
      <c r="M403" s="29"/>
      <c r="N403" s="29"/>
      <c r="O403" s="22">
        <f t="shared" si="166"/>
        <v>0</v>
      </c>
      <c r="P403" s="22" t="str">
        <f t="shared" si="167"/>
        <v/>
      </c>
      <c r="Q403" s="29">
        <f t="shared" si="177"/>
        <v>800</v>
      </c>
      <c r="R403" s="29">
        <f t="shared" si="173"/>
        <v>800</v>
      </c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2">
        <f t="shared" si="168"/>
        <v>800</v>
      </c>
      <c r="AD403" s="22">
        <f t="shared" si="169"/>
        <v>0</v>
      </c>
      <c r="AE403" s="29"/>
      <c r="AF403" s="29"/>
      <c r="AG403" s="22" t="str">
        <f t="shared" si="170"/>
        <v/>
      </c>
      <c r="AH403" s="29"/>
      <c r="AI403" s="29"/>
      <c r="AJ403" s="22" t="str">
        <f t="shared" si="171"/>
        <v/>
      </c>
      <c r="AK403" s="29"/>
      <c r="AL403" s="29"/>
      <c r="AM403" s="22" t="str">
        <f t="shared" si="172"/>
        <v/>
      </c>
    </row>
    <row r="404" spans="1:39" ht="18" customHeight="1" x14ac:dyDescent="0.35">
      <c r="A404" s="70">
        <f>'Energy - Master'!A403</f>
        <v>46423</v>
      </c>
      <c r="B404" s="29">
        <f t="shared" si="174"/>
        <v>0</v>
      </c>
      <c r="C404" s="29"/>
      <c r="D404" s="29"/>
      <c r="E404" s="22">
        <f t="shared" si="162"/>
        <v>0</v>
      </c>
      <c r="F404" s="22" t="str">
        <f t="shared" si="163"/>
        <v/>
      </c>
      <c r="G404" s="29">
        <f t="shared" si="175"/>
        <v>0</v>
      </c>
      <c r="H404" s="29"/>
      <c r="I404" s="29"/>
      <c r="J404" s="22">
        <f t="shared" si="164"/>
        <v>0</v>
      </c>
      <c r="K404" s="22" t="str">
        <f t="shared" si="165"/>
        <v/>
      </c>
      <c r="L404" s="29">
        <f t="shared" si="176"/>
        <v>0</v>
      </c>
      <c r="M404" s="29"/>
      <c r="N404" s="29"/>
      <c r="O404" s="22">
        <f t="shared" si="166"/>
        <v>0</v>
      </c>
      <c r="P404" s="22" t="str">
        <f t="shared" si="167"/>
        <v/>
      </c>
      <c r="Q404" s="29">
        <f t="shared" si="177"/>
        <v>800</v>
      </c>
      <c r="R404" s="29">
        <f t="shared" si="173"/>
        <v>800</v>
      </c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2">
        <f t="shared" si="168"/>
        <v>800</v>
      </c>
      <c r="AD404" s="22">
        <f t="shared" si="169"/>
        <v>0</v>
      </c>
      <c r="AE404" s="29"/>
      <c r="AF404" s="29"/>
      <c r="AG404" s="22" t="str">
        <f t="shared" si="170"/>
        <v/>
      </c>
      <c r="AH404" s="29"/>
      <c r="AI404" s="29"/>
      <c r="AJ404" s="22" t="str">
        <f t="shared" si="171"/>
        <v/>
      </c>
      <c r="AK404" s="29"/>
      <c r="AL404" s="29"/>
      <c r="AM404" s="22" t="str">
        <f t="shared" si="172"/>
        <v/>
      </c>
    </row>
    <row r="405" spans="1:39" ht="18" customHeight="1" x14ac:dyDescent="0.35">
      <c r="A405" s="70">
        <f>'Energy - Master'!A404</f>
        <v>46424</v>
      </c>
      <c r="B405" s="29">
        <f t="shared" si="174"/>
        <v>0</v>
      </c>
      <c r="C405" s="29"/>
      <c r="D405" s="29"/>
      <c r="E405" s="22">
        <f t="shared" si="162"/>
        <v>0</v>
      </c>
      <c r="F405" s="22" t="str">
        <f t="shared" si="163"/>
        <v/>
      </c>
      <c r="G405" s="29">
        <f t="shared" si="175"/>
        <v>0</v>
      </c>
      <c r="H405" s="29"/>
      <c r="I405" s="29"/>
      <c r="J405" s="22">
        <f t="shared" si="164"/>
        <v>0</v>
      </c>
      <c r="K405" s="22" t="str">
        <f t="shared" si="165"/>
        <v/>
      </c>
      <c r="L405" s="29">
        <f t="shared" si="176"/>
        <v>0</v>
      </c>
      <c r="M405" s="29"/>
      <c r="N405" s="29"/>
      <c r="O405" s="22">
        <f t="shared" si="166"/>
        <v>0</v>
      </c>
      <c r="P405" s="22" t="str">
        <f t="shared" si="167"/>
        <v/>
      </c>
      <c r="Q405" s="29">
        <f t="shared" si="177"/>
        <v>800</v>
      </c>
      <c r="R405" s="29">
        <f t="shared" si="173"/>
        <v>800</v>
      </c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2">
        <f t="shared" si="168"/>
        <v>800</v>
      </c>
      <c r="AD405" s="22">
        <f t="shared" si="169"/>
        <v>0</v>
      </c>
      <c r="AE405" s="29"/>
      <c r="AF405" s="29"/>
      <c r="AG405" s="22" t="str">
        <f t="shared" si="170"/>
        <v/>
      </c>
      <c r="AH405" s="29"/>
      <c r="AI405" s="29"/>
      <c r="AJ405" s="22" t="str">
        <f t="shared" si="171"/>
        <v/>
      </c>
      <c r="AK405" s="29"/>
      <c r="AL405" s="29"/>
      <c r="AM405" s="22" t="str">
        <f t="shared" si="172"/>
        <v/>
      </c>
    </row>
    <row r="406" spans="1:39" ht="18" customHeight="1" x14ac:dyDescent="0.35">
      <c r="A406" s="70">
        <f>'Energy - Master'!A405</f>
        <v>46425</v>
      </c>
      <c r="B406" s="29">
        <f t="shared" si="174"/>
        <v>0</v>
      </c>
      <c r="C406" s="29"/>
      <c r="D406" s="29"/>
      <c r="E406" s="22">
        <f t="shared" si="162"/>
        <v>0</v>
      </c>
      <c r="F406" s="22" t="str">
        <f t="shared" si="163"/>
        <v/>
      </c>
      <c r="G406" s="29">
        <f t="shared" si="175"/>
        <v>0</v>
      </c>
      <c r="H406" s="29"/>
      <c r="I406" s="29"/>
      <c r="J406" s="22">
        <f t="shared" si="164"/>
        <v>0</v>
      </c>
      <c r="K406" s="22" t="str">
        <f t="shared" si="165"/>
        <v/>
      </c>
      <c r="L406" s="29">
        <f t="shared" si="176"/>
        <v>0</v>
      </c>
      <c r="M406" s="29"/>
      <c r="N406" s="29"/>
      <c r="O406" s="22">
        <f t="shared" si="166"/>
        <v>0</v>
      </c>
      <c r="P406" s="22" t="str">
        <f t="shared" si="167"/>
        <v/>
      </c>
      <c r="Q406" s="29">
        <f t="shared" si="177"/>
        <v>800</v>
      </c>
      <c r="R406" s="29">
        <f t="shared" si="173"/>
        <v>800</v>
      </c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2">
        <f t="shared" si="168"/>
        <v>800</v>
      </c>
      <c r="AD406" s="22">
        <f t="shared" si="169"/>
        <v>0</v>
      </c>
      <c r="AE406" s="29"/>
      <c r="AF406" s="29"/>
      <c r="AG406" s="22" t="str">
        <f t="shared" si="170"/>
        <v/>
      </c>
      <c r="AH406" s="29"/>
      <c r="AI406" s="29"/>
      <c r="AJ406" s="22" t="str">
        <f t="shared" si="171"/>
        <v/>
      </c>
      <c r="AK406" s="29"/>
      <c r="AL406" s="29"/>
      <c r="AM406" s="22" t="str">
        <f t="shared" si="172"/>
        <v/>
      </c>
    </row>
    <row r="407" spans="1:39" ht="18" customHeight="1" x14ac:dyDescent="0.35">
      <c r="A407" s="70">
        <f>'Energy - Master'!A406</f>
        <v>46426</v>
      </c>
      <c r="B407" s="29">
        <f t="shared" si="174"/>
        <v>0</v>
      </c>
      <c r="C407" s="29"/>
      <c r="D407" s="29"/>
      <c r="E407" s="22">
        <f t="shared" si="162"/>
        <v>0</v>
      </c>
      <c r="F407" s="22" t="str">
        <f t="shared" si="163"/>
        <v/>
      </c>
      <c r="G407" s="29">
        <f t="shared" si="175"/>
        <v>0</v>
      </c>
      <c r="H407" s="29"/>
      <c r="I407" s="29"/>
      <c r="J407" s="22">
        <f t="shared" si="164"/>
        <v>0</v>
      </c>
      <c r="K407" s="22" t="str">
        <f t="shared" si="165"/>
        <v/>
      </c>
      <c r="L407" s="29">
        <f t="shared" si="176"/>
        <v>0</v>
      </c>
      <c r="M407" s="29"/>
      <c r="N407" s="29"/>
      <c r="O407" s="22">
        <f t="shared" si="166"/>
        <v>0</v>
      </c>
      <c r="P407" s="22" t="str">
        <f t="shared" si="167"/>
        <v/>
      </c>
      <c r="Q407" s="29">
        <f t="shared" si="177"/>
        <v>800</v>
      </c>
      <c r="R407" s="29">
        <f t="shared" si="173"/>
        <v>800</v>
      </c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2">
        <f t="shared" si="168"/>
        <v>800</v>
      </c>
      <c r="AD407" s="22">
        <f t="shared" si="169"/>
        <v>0</v>
      </c>
      <c r="AE407" s="29"/>
      <c r="AF407" s="29"/>
      <c r="AG407" s="22" t="str">
        <f t="shared" si="170"/>
        <v/>
      </c>
      <c r="AH407" s="29"/>
      <c r="AI407" s="29"/>
      <c r="AJ407" s="22" t="str">
        <f t="shared" si="171"/>
        <v/>
      </c>
      <c r="AK407" s="29"/>
      <c r="AL407" s="29"/>
      <c r="AM407" s="22" t="str">
        <f t="shared" si="172"/>
        <v/>
      </c>
    </row>
    <row r="408" spans="1:39" ht="18" customHeight="1" x14ac:dyDescent="0.35">
      <c r="A408" s="70">
        <f>'Energy - Master'!A407</f>
        <v>46427</v>
      </c>
      <c r="B408" s="29">
        <f t="shared" si="174"/>
        <v>0</v>
      </c>
      <c r="C408" s="29"/>
      <c r="D408" s="29"/>
      <c r="E408" s="22">
        <f t="shared" si="162"/>
        <v>0</v>
      </c>
      <c r="F408" s="22" t="str">
        <f t="shared" si="163"/>
        <v/>
      </c>
      <c r="G408" s="29">
        <f t="shared" si="175"/>
        <v>0</v>
      </c>
      <c r="H408" s="29"/>
      <c r="I408" s="29"/>
      <c r="J408" s="22">
        <f t="shared" si="164"/>
        <v>0</v>
      </c>
      <c r="K408" s="22" t="str">
        <f t="shared" si="165"/>
        <v/>
      </c>
      <c r="L408" s="29">
        <f t="shared" si="176"/>
        <v>0</v>
      </c>
      <c r="M408" s="29"/>
      <c r="N408" s="29"/>
      <c r="O408" s="22">
        <f t="shared" si="166"/>
        <v>0</v>
      </c>
      <c r="P408" s="22" t="str">
        <f t="shared" si="167"/>
        <v/>
      </c>
      <c r="Q408" s="29">
        <f t="shared" si="177"/>
        <v>800</v>
      </c>
      <c r="R408" s="29">
        <f t="shared" si="173"/>
        <v>800</v>
      </c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2">
        <f t="shared" si="168"/>
        <v>800</v>
      </c>
      <c r="AD408" s="22">
        <f t="shared" si="169"/>
        <v>0</v>
      </c>
      <c r="AE408" s="29"/>
      <c r="AF408" s="29"/>
      <c r="AG408" s="22" t="str">
        <f t="shared" si="170"/>
        <v/>
      </c>
      <c r="AH408" s="29"/>
      <c r="AI408" s="29"/>
      <c r="AJ408" s="22" t="str">
        <f t="shared" si="171"/>
        <v/>
      </c>
      <c r="AK408" s="29"/>
      <c r="AL408" s="29"/>
      <c r="AM408" s="22" t="str">
        <f t="shared" si="172"/>
        <v/>
      </c>
    </row>
    <row r="409" spans="1:39" ht="18" customHeight="1" x14ac:dyDescent="0.35">
      <c r="A409" s="70">
        <f>'Energy - Master'!A408</f>
        <v>46428</v>
      </c>
      <c r="B409" s="29">
        <f t="shared" si="174"/>
        <v>0</v>
      </c>
      <c r="C409" s="29"/>
      <c r="D409" s="29"/>
      <c r="E409" s="22">
        <f t="shared" si="162"/>
        <v>0</v>
      </c>
      <c r="F409" s="22" t="str">
        <f t="shared" si="163"/>
        <v/>
      </c>
      <c r="G409" s="29">
        <f t="shared" si="175"/>
        <v>0</v>
      </c>
      <c r="H409" s="29"/>
      <c r="I409" s="29"/>
      <c r="J409" s="22">
        <f t="shared" si="164"/>
        <v>0</v>
      </c>
      <c r="K409" s="22" t="str">
        <f t="shared" si="165"/>
        <v/>
      </c>
      <c r="L409" s="29">
        <f t="shared" si="176"/>
        <v>0</v>
      </c>
      <c r="M409" s="29"/>
      <c r="N409" s="29"/>
      <c r="O409" s="22">
        <f t="shared" si="166"/>
        <v>0</v>
      </c>
      <c r="P409" s="22" t="str">
        <f t="shared" si="167"/>
        <v/>
      </c>
      <c r="Q409" s="29">
        <f t="shared" si="177"/>
        <v>800</v>
      </c>
      <c r="R409" s="29">
        <f t="shared" si="173"/>
        <v>800</v>
      </c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2">
        <f t="shared" si="168"/>
        <v>800</v>
      </c>
      <c r="AD409" s="22">
        <f t="shared" si="169"/>
        <v>0</v>
      </c>
      <c r="AE409" s="29"/>
      <c r="AF409" s="29"/>
      <c r="AG409" s="22" t="str">
        <f t="shared" si="170"/>
        <v/>
      </c>
      <c r="AH409" s="29"/>
      <c r="AI409" s="29"/>
      <c r="AJ409" s="22" t="str">
        <f t="shared" si="171"/>
        <v/>
      </c>
      <c r="AK409" s="29"/>
      <c r="AL409" s="29"/>
      <c r="AM409" s="22" t="str">
        <f t="shared" si="172"/>
        <v/>
      </c>
    </row>
    <row r="410" spans="1:39" ht="18" customHeight="1" x14ac:dyDescent="0.35">
      <c r="A410" s="70">
        <f>'Energy - Master'!A409</f>
        <v>46429</v>
      </c>
      <c r="B410" s="29">
        <f t="shared" si="174"/>
        <v>0</v>
      </c>
      <c r="C410" s="29"/>
      <c r="D410" s="29"/>
      <c r="E410" s="22">
        <f t="shared" si="162"/>
        <v>0</v>
      </c>
      <c r="F410" s="22" t="str">
        <f t="shared" si="163"/>
        <v/>
      </c>
      <c r="G410" s="29">
        <f t="shared" si="175"/>
        <v>0</v>
      </c>
      <c r="H410" s="29"/>
      <c r="I410" s="29"/>
      <c r="J410" s="22">
        <f t="shared" si="164"/>
        <v>0</v>
      </c>
      <c r="K410" s="22" t="str">
        <f t="shared" si="165"/>
        <v/>
      </c>
      <c r="L410" s="29">
        <f t="shared" si="176"/>
        <v>0</v>
      </c>
      <c r="M410" s="29"/>
      <c r="N410" s="29"/>
      <c r="O410" s="22">
        <f t="shared" si="166"/>
        <v>0</v>
      </c>
      <c r="P410" s="22" t="str">
        <f t="shared" si="167"/>
        <v/>
      </c>
      <c r="Q410" s="29">
        <f t="shared" si="177"/>
        <v>800</v>
      </c>
      <c r="R410" s="29">
        <f t="shared" si="173"/>
        <v>800</v>
      </c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2">
        <f t="shared" si="168"/>
        <v>800</v>
      </c>
      <c r="AD410" s="22">
        <f t="shared" si="169"/>
        <v>0</v>
      </c>
      <c r="AE410" s="29"/>
      <c r="AF410" s="29"/>
      <c r="AG410" s="22" t="str">
        <f t="shared" si="170"/>
        <v/>
      </c>
      <c r="AH410" s="29"/>
      <c r="AI410" s="29"/>
      <c r="AJ410" s="22" t="str">
        <f t="shared" si="171"/>
        <v/>
      </c>
      <c r="AK410" s="29"/>
      <c r="AL410" s="29"/>
      <c r="AM410" s="22" t="str">
        <f t="shared" si="172"/>
        <v/>
      </c>
    </row>
    <row r="411" spans="1:39" ht="18" customHeight="1" x14ac:dyDescent="0.35">
      <c r="A411" s="70">
        <f>'Energy - Master'!A410</f>
        <v>46430</v>
      </c>
      <c r="B411" s="29">
        <f t="shared" si="174"/>
        <v>0</v>
      </c>
      <c r="C411" s="29"/>
      <c r="D411" s="29"/>
      <c r="E411" s="22">
        <f t="shared" si="162"/>
        <v>0</v>
      </c>
      <c r="F411" s="22" t="str">
        <f t="shared" si="163"/>
        <v/>
      </c>
      <c r="G411" s="29">
        <f t="shared" si="175"/>
        <v>0</v>
      </c>
      <c r="H411" s="29"/>
      <c r="I411" s="29"/>
      <c r="J411" s="22">
        <f t="shared" si="164"/>
        <v>0</v>
      </c>
      <c r="K411" s="22" t="str">
        <f t="shared" si="165"/>
        <v/>
      </c>
      <c r="L411" s="29">
        <f t="shared" si="176"/>
        <v>0</v>
      </c>
      <c r="M411" s="29"/>
      <c r="N411" s="29"/>
      <c r="O411" s="22">
        <f t="shared" si="166"/>
        <v>0</v>
      </c>
      <c r="P411" s="22" t="str">
        <f t="shared" si="167"/>
        <v/>
      </c>
      <c r="Q411" s="29">
        <f t="shared" si="177"/>
        <v>800</v>
      </c>
      <c r="R411" s="29">
        <f t="shared" si="173"/>
        <v>800</v>
      </c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2">
        <f t="shared" si="168"/>
        <v>800</v>
      </c>
      <c r="AD411" s="22">
        <f t="shared" si="169"/>
        <v>0</v>
      </c>
      <c r="AE411" s="29"/>
      <c r="AF411" s="29"/>
      <c r="AG411" s="22" t="str">
        <f t="shared" si="170"/>
        <v/>
      </c>
      <c r="AH411" s="29"/>
      <c r="AI411" s="29"/>
      <c r="AJ411" s="22" t="str">
        <f t="shared" si="171"/>
        <v/>
      </c>
      <c r="AK411" s="29"/>
      <c r="AL411" s="29"/>
      <c r="AM411" s="22" t="str">
        <f t="shared" si="172"/>
        <v/>
      </c>
    </row>
    <row r="412" spans="1:39" ht="18" customHeight="1" x14ac:dyDescent="0.35">
      <c r="A412" s="70">
        <f>'Energy - Master'!A411</f>
        <v>46431</v>
      </c>
      <c r="B412" s="29">
        <f t="shared" si="174"/>
        <v>0</v>
      </c>
      <c r="C412" s="29"/>
      <c r="D412" s="29"/>
      <c r="E412" s="22">
        <f t="shared" si="162"/>
        <v>0</v>
      </c>
      <c r="F412" s="22" t="str">
        <f t="shared" si="163"/>
        <v/>
      </c>
      <c r="G412" s="29">
        <f t="shared" si="175"/>
        <v>0</v>
      </c>
      <c r="H412" s="29"/>
      <c r="I412" s="29"/>
      <c r="J412" s="22">
        <f t="shared" si="164"/>
        <v>0</v>
      </c>
      <c r="K412" s="22" t="str">
        <f t="shared" si="165"/>
        <v/>
      </c>
      <c r="L412" s="29">
        <f t="shared" si="176"/>
        <v>0</v>
      </c>
      <c r="M412" s="29"/>
      <c r="N412" s="29"/>
      <c r="O412" s="22">
        <f t="shared" si="166"/>
        <v>0</v>
      </c>
      <c r="P412" s="22" t="str">
        <f t="shared" si="167"/>
        <v/>
      </c>
      <c r="Q412" s="29">
        <f t="shared" si="177"/>
        <v>800</v>
      </c>
      <c r="R412" s="29">
        <f t="shared" si="173"/>
        <v>800</v>
      </c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2">
        <f t="shared" si="168"/>
        <v>800</v>
      </c>
      <c r="AD412" s="22">
        <f t="shared" si="169"/>
        <v>0</v>
      </c>
      <c r="AE412" s="29"/>
      <c r="AF412" s="29"/>
      <c r="AG412" s="22" t="str">
        <f t="shared" si="170"/>
        <v/>
      </c>
      <c r="AH412" s="29"/>
      <c r="AI412" s="29"/>
      <c r="AJ412" s="22" t="str">
        <f t="shared" si="171"/>
        <v/>
      </c>
      <c r="AK412" s="29"/>
      <c r="AL412" s="29"/>
      <c r="AM412" s="22" t="str">
        <f t="shared" si="172"/>
        <v/>
      </c>
    </row>
    <row r="413" spans="1:39" ht="18" customHeight="1" x14ac:dyDescent="0.35">
      <c r="A413" s="70">
        <f>'Energy - Master'!A412</f>
        <v>46432</v>
      </c>
      <c r="B413" s="29">
        <f t="shared" si="174"/>
        <v>0</v>
      </c>
      <c r="C413" s="29"/>
      <c r="D413" s="29"/>
      <c r="E413" s="22">
        <f t="shared" si="162"/>
        <v>0</v>
      </c>
      <c r="F413" s="22" t="str">
        <f t="shared" si="163"/>
        <v/>
      </c>
      <c r="G413" s="29">
        <f t="shared" si="175"/>
        <v>0</v>
      </c>
      <c r="H413" s="29"/>
      <c r="I413" s="29"/>
      <c r="J413" s="22">
        <f t="shared" si="164"/>
        <v>0</v>
      </c>
      <c r="K413" s="22" t="str">
        <f t="shared" si="165"/>
        <v/>
      </c>
      <c r="L413" s="29">
        <f t="shared" si="176"/>
        <v>0</v>
      </c>
      <c r="M413" s="29"/>
      <c r="N413" s="29"/>
      <c r="O413" s="22">
        <f t="shared" si="166"/>
        <v>0</v>
      </c>
      <c r="P413" s="22" t="str">
        <f t="shared" si="167"/>
        <v/>
      </c>
      <c r="Q413" s="29">
        <f t="shared" si="177"/>
        <v>800</v>
      </c>
      <c r="R413" s="29">
        <f t="shared" si="173"/>
        <v>800</v>
      </c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2">
        <f t="shared" si="168"/>
        <v>800</v>
      </c>
      <c r="AD413" s="22">
        <f t="shared" si="169"/>
        <v>0</v>
      </c>
      <c r="AE413" s="29"/>
      <c r="AF413" s="29"/>
      <c r="AG413" s="22" t="str">
        <f t="shared" si="170"/>
        <v/>
      </c>
      <c r="AH413" s="29"/>
      <c r="AI413" s="29"/>
      <c r="AJ413" s="22" t="str">
        <f t="shared" si="171"/>
        <v/>
      </c>
      <c r="AK413" s="29"/>
      <c r="AL413" s="29"/>
      <c r="AM413" s="22" t="str">
        <f t="shared" si="172"/>
        <v/>
      </c>
    </row>
    <row r="414" spans="1:39" ht="18" customHeight="1" x14ac:dyDescent="0.35">
      <c r="A414" s="70">
        <f>'Energy - Master'!A413</f>
        <v>46433</v>
      </c>
      <c r="B414" s="29">
        <f t="shared" si="174"/>
        <v>0</v>
      </c>
      <c r="C414" s="29"/>
      <c r="D414" s="29"/>
      <c r="E414" s="22">
        <f t="shared" si="162"/>
        <v>0</v>
      </c>
      <c r="F414" s="22" t="str">
        <f t="shared" si="163"/>
        <v/>
      </c>
      <c r="G414" s="29">
        <f t="shared" si="175"/>
        <v>0</v>
      </c>
      <c r="H414" s="29"/>
      <c r="I414" s="29"/>
      <c r="J414" s="22">
        <f t="shared" si="164"/>
        <v>0</v>
      </c>
      <c r="K414" s="22" t="str">
        <f t="shared" si="165"/>
        <v/>
      </c>
      <c r="L414" s="29">
        <f t="shared" si="176"/>
        <v>0</v>
      </c>
      <c r="M414" s="29"/>
      <c r="N414" s="29"/>
      <c r="O414" s="22">
        <f t="shared" si="166"/>
        <v>0</v>
      </c>
      <c r="P414" s="22" t="str">
        <f t="shared" si="167"/>
        <v/>
      </c>
      <c r="Q414" s="29">
        <f t="shared" si="177"/>
        <v>800</v>
      </c>
      <c r="R414" s="29">
        <f t="shared" si="173"/>
        <v>800</v>
      </c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2">
        <f t="shared" si="168"/>
        <v>800</v>
      </c>
      <c r="AD414" s="22">
        <f t="shared" si="169"/>
        <v>0</v>
      </c>
      <c r="AE414" s="29"/>
      <c r="AF414" s="29"/>
      <c r="AG414" s="22" t="str">
        <f t="shared" si="170"/>
        <v/>
      </c>
      <c r="AH414" s="29"/>
      <c r="AI414" s="29"/>
      <c r="AJ414" s="22" t="str">
        <f t="shared" si="171"/>
        <v/>
      </c>
      <c r="AK414" s="29"/>
      <c r="AL414" s="29"/>
      <c r="AM414" s="22" t="str">
        <f t="shared" si="172"/>
        <v/>
      </c>
    </row>
    <row r="415" spans="1:39" ht="18" customHeight="1" x14ac:dyDescent="0.35">
      <c r="A415" s="70">
        <f>'Energy - Master'!A414</f>
        <v>46434</v>
      </c>
      <c r="B415" s="29">
        <f t="shared" si="174"/>
        <v>0</v>
      </c>
      <c r="C415" s="29"/>
      <c r="D415" s="29"/>
      <c r="E415" s="22">
        <f t="shared" si="162"/>
        <v>0</v>
      </c>
      <c r="F415" s="22" t="str">
        <f t="shared" si="163"/>
        <v/>
      </c>
      <c r="G415" s="29">
        <f t="shared" si="175"/>
        <v>0</v>
      </c>
      <c r="H415" s="29"/>
      <c r="I415" s="29"/>
      <c r="J415" s="22">
        <f t="shared" si="164"/>
        <v>0</v>
      </c>
      <c r="K415" s="22" t="str">
        <f t="shared" si="165"/>
        <v/>
      </c>
      <c r="L415" s="29">
        <f t="shared" si="176"/>
        <v>0</v>
      </c>
      <c r="M415" s="29"/>
      <c r="N415" s="29"/>
      <c r="O415" s="22">
        <f t="shared" si="166"/>
        <v>0</v>
      </c>
      <c r="P415" s="22" t="str">
        <f t="shared" si="167"/>
        <v/>
      </c>
      <c r="Q415" s="29">
        <f t="shared" si="177"/>
        <v>800</v>
      </c>
      <c r="R415" s="29">
        <f t="shared" si="173"/>
        <v>800</v>
      </c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2">
        <f t="shared" si="168"/>
        <v>800</v>
      </c>
      <c r="AD415" s="22">
        <f t="shared" si="169"/>
        <v>0</v>
      </c>
      <c r="AE415" s="29"/>
      <c r="AF415" s="29"/>
      <c r="AG415" s="22" t="str">
        <f t="shared" si="170"/>
        <v/>
      </c>
      <c r="AH415" s="29"/>
      <c r="AI415" s="29"/>
      <c r="AJ415" s="22" t="str">
        <f t="shared" si="171"/>
        <v/>
      </c>
      <c r="AK415" s="29"/>
      <c r="AL415" s="29"/>
      <c r="AM415" s="22" t="str">
        <f t="shared" si="172"/>
        <v/>
      </c>
    </row>
    <row r="416" spans="1:39" ht="18" customHeight="1" x14ac:dyDescent="0.35">
      <c r="A416" s="70">
        <f>'Energy - Master'!A415</f>
        <v>46435</v>
      </c>
      <c r="B416" s="29">
        <f t="shared" si="174"/>
        <v>0</v>
      </c>
      <c r="C416" s="29"/>
      <c r="D416" s="29"/>
      <c r="E416" s="22">
        <f t="shared" si="162"/>
        <v>0</v>
      </c>
      <c r="F416" s="22" t="str">
        <f t="shared" si="163"/>
        <v/>
      </c>
      <c r="G416" s="29">
        <f t="shared" si="175"/>
        <v>0</v>
      </c>
      <c r="H416" s="29"/>
      <c r="I416" s="29"/>
      <c r="J416" s="22">
        <f t="shared" si="164"/>
        <v>0</v>
      </c>
      <c r="K416" s="22" t="str">
        <f t="shared" si="165"/>
        <v/>
      </c>
      <c r="L416" s="29">
        <f t="shared" si="176"/>
        <v>0</v>
      </c>
      <c r="M416" s="29"/>
      <c r="N416" s="29"/>
      <c r="O416" s="22">
        <f t="shared" si="166"/>
        <v>0</v>
      </c>
      <c r="P416" s="22" t="str">
        <f t="shared" si="167"/>
        <v/>
      </c>
      <c r="Q416" s="29">
        <f t="shared" si="177"/>
        <v>800</v>
      </c>
      <c r="R416" s="29">
        <f t="shared" si="173"/>
        <v>800</v>
      </c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2">
        <f t="shared" si="168"/>
        <v>800</v>
      </c>
      <c r="AD416" s="22">
        <f t="shared" si="169"/>
        <v>0</v>
      </c>
      <c r="AE416" s="29"/>
      <c r="AF416" s="29"/>
      <c r="AG416" s="22" t="str">
        <f t="shared" si="170"/>
        <v/>
      </c>
      <c r="AH416" s="29"/>
      <c r="AI416" s="29"/>
      <c r="AJ416" s="22" t="str">
        <f t="shared" si="171"/>
        <v/>
      </c>
      <c r="AK416" s="29"/>
      <c r="AL416" s="29"/>
      <c r="AM416" s="22" t="str">
        <f t="shared" si="172"/>
        <v/>
      </c>
    </row>
    <row r="417" spans="1:39" ht="18" customHeight="1" x14ac:dyDescent="0.35">
      <c r="A417" s="70">
        <f>'Energy - Master'!A416</f>
        <v>46436</v>
      </c>
      <c r="B417" s="29">
        <f t="shared" si="174"/>
        <v>0</v>
      </c>
      <c r="C417" s="29"/>
      <c r="D417" s="29"/>
      <c r="E417" s="22">
        <f t="shared" si="162"/>
        <v>0</v>
      </c>
      <c r="F417" s="22" t="str">
        <f t="shared" si="163"/>
        <v/>
      </c>
      <c r="G417" s="29">
        <f t="shared" si="175"/>
        <v>0</v>
      </c>
      <c r="H417" s="29"/>
      <c r="I417" s="29"/>
      <c r="J417" s="22">
        <f t="shared" si="164"/>
        <v>0</v>
      </c>
      <c r="K417" s="22" t="str">
        <f t="shared" si="165"/>
        <v/>
      </c>
      <c r="L417" s="29">
        <f t="shared" si="176"/>
        <v>0</v>
      </c>
      <c r="M417" s="29"/>
      <c r="N417" s="29"/>
      <c r="O417" s="22">
        <f t="shared" si="166"/>
        <v>0</v>
      </c>
      <c r="P417" s="22" t="str">
        <f t="shared" si="167"/>
        <v/>
      </c>
      <c r="Q417" s="29">
        <f t="shared" si="177"/>
        <v>800</v>
      </c>
      <c r="R417" s="29">
        <f t="shared" si="173"/>
        <v>800</v>
      </c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2">
        <f t="shared" si="168"/>
        <v>800</v>
      </c>
      <c r="AD417" s="22">
        <f t="shared" si="169"/>
        <v>0</v>
      </c>
      <c r="AE417" s="29"/>
      <c r="AF417" s="29"/>
      <c r="AG417" s="22" t="str">
        <f t="shared" si="170"/>
        <v/>
      </c>
      <c r="AH417" s="29"/>
      <c r="AI417" s="29"/>
      <c r="AJ417" s="22" t="str">
        <f t="shared" si="171"/>
        <v/>
      </c>
      <c r="AK417" s="29"/>
      <c r="AL417" s="29"/>
      <c r="AM417" s="22" t="str">
        <f t="shared" si="172"/>
        <v/>
      </c>
    </row>
    <row r="418" spans="1:39" ht="18" customHeight="1" x14ac:dyDescent="0.35">
      <c r="A418" s="70">
        <f>'Energy - Master'!A417</f>
        <v>46437</v>
      </c>
      <c r="B418" s="29">
        <f t="shared" si="174"/>
        <v>0</v>
      </c>
      <c r="C418" s="29"/>
      <c r="D418" s="29"/>
      <c r="E418" s="22">
        <f t="shared" si="162"/>
        <v>0</v>
      </c>
      <c r="F418" s="22" t="str">
        <f t="shared" si="163"/>
        <v/>
      </c>
      <c r="G418" s="29">
        <f t="shared" si="175"/>
        <v>0</v>
      </c>
      <c r="H418" s="29"/>
      <c r="I418" s="29"/>
      <c r="J418" s="22">
        <f t="shared" si="164"/>
        <v>0</v>
      </c>
      <c r="K418" s="22" t="str">
        <f t="shared" si="165"/>
        <v/>
      </c>
      <c r="L418" s="29">
        <f t="shared" si="176"/>
        <v>0</v>
      </c>
      <c r="M418" s="29"/>
      <c r="N418" s="29"/>
      <c r="O418" s="22">
        <f t="shared" si="166"/>
        <v>0</v>
      </c>
      <c r="P418" s="22" t="str">
        <f t="shared" si="167"/>
        <v/>
      </c>
      <c r="Q418" s="29">
        <f t="shared" si="177"/>
        <v>800</v>
      </c>
      <c r="R418" s="29">
        <f t="shared" si="173"/>
        <v>800</v>
      </c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2">
        <f t="shared" si="168"/>
        <v>800</v>
      </c>
      <c r="AD418" s="22">
        <f t="shared" si="169"/>
        <v>0</v>
      </c>
      <c r="AE418" s="29"/>
      <c r="AF418" s="29"/>
      <c r="AG418" s="22" t="str">
        <f t="shared" si="170"/>
        <v/>
      </c>
      <c r="AH418" s="29"/>
      <c r="AI418" s="29"/>
      <c r="AJ418" s="22" t="str">
        <f t="shared" si="171"/>
        <v/>
      </c>
      <c r="AK418" s="29"/>
      <c r="AL418" s="29"/>
      <c r="AM418" s="22" t="str">
        <f t="shared" si="172"/>
        <v/>
      </c>
    </row>
    <row r="419" spans="1:39" ht="18" customHeight="1" x14ac:dyDescent="0.35">
      <c r="A419" s="70">
        <f>'Energy - Master'!A418</f>
        <v>46438</v>
      </c>
      <c r="B419" s="29">
        <f t="shared" si="174"/>
        <v>0</v>
      </c>
      <c r="C419" s="29"/>
      <c r="D419" s="29"/>
      <c r="E419" s="22">
        <f t="shared" si="162"/>
        <v>0</v>
      </c>
      <c r="F419" s="22" t="str">
        <f t="shared" si="163"/>
        <v/>
      </c>
      <c r="G419" s="29">
        <f t="shared" si="175"/>
        <v>0</v>
      </c>
      <c r="H419" s="29"/>
      <c r="I419" s="29"/>
      <c r="J419" s="22">
        <f t="shared" si="164"/>
        <v>0</v>
      </c>
      <c r="K419" s="22" t="str">
        <f t="shared" si="165"/>
        <v/>
      </c>
      <c r="L419" s="29">
        <f t="shared" si="176"/>
        <v>0</v>
      </c>
      <c r="M419" s="29"/>
      <c r="N419" s="29"/>
      <c r="O419" s="22">
        <f t="shared" si="166"/>
        <v>0</v>
      </c>
      <c r="P419" s="22" t="str">
        <f t="shared" si="167"/>
        <v/>
      </c>
      <c r="Q419" s="29">
        <f t="shared" si="177"/>
        <v>800</v>
      </c>
      <c r="R419" s="29">
        <f t="shared" si="173"/>
        <v>800</v>
      </c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2">
        <f t="shared" si="168"/>
        <v>800</v>
      </c>
      <c r="AD419" s="22">
        <f t="shared" si="169"/>
        <v>0</v>
      </c>
      <c r="AE419" s="29"/>
      <c r="AF419" s="29"/>
      <c r="AG419" s="22" t="str">
        <f t="shared" si="170"/>
        <v/>
      </c>
      <c r="AH419" s="29"/>
      <c r="AI419" s="29"/>
      <c r="AJ419" s="22" t="str">
        <f t="shared" si="171"/>
        <v/>
      </c>
      <c r="AK419" s="29"/>
      <c r="AL419" s="29"/>
      <c r="AM419" s="22" t="str">
        <f t="shared" si="172"/>
        <v/>
      </c>
    </row>
    <row r="420" spans="1:39" ht="18" customHeight="1" x14ac:dyDescent="0.35">
      <c r="A420" s="70">
        <f>'Energy - Master'!A419</f>
        <v>46439</v>
      </c>
      <c r="B420" s="29">
        <f t="shared" si="174"/>
        <v>0</v>
      </c>
      <c r="C420" s="29"/>
      <c r="D420" s="29"/>
      <c r="E420" s="22">
        <f t="shared" si="162"/>
        <v>0</v>
      </c>
      <c r="F420" s="22" t="str">
        <f t="shared" si="163"/>
        <v/>
      </c>
      <c r="G420" s="29">
        <f t="shared" si="175"/>
        <v>0</v>
      </c>
      <c r="H420" s="29"/>
      <c r="I420" s="29"/>
      <c r="J420" s="22">
        <f t="shared" si="164"/>
        <v>0</v>
      </c>
      <c r="K420" s="22" t="str">
        <f t="shared" si="165"/>
        <v/>
      </c>
      <c r="L420" s="29">
        <f t="shared" si="176"/>
        <v>0</v>
      </c>
      <c r="M420" s="29"/>
      <c r="N420" s="29"/>
      <c r="O420" s="22">
        <f t="shared" si="166"/>
        <v>0</v>
      </c>
      <c r="P420" s="22" t="str">
        <f t="shared" si="167"/>
        <v/>
      </c>
      <c r="Q420" s="29">
        <f t="shared" si="177"/>
        <v>800</v>
      </c>
      <c r="R420" s="29">
        <f t="shared" si="173"/>
        <v>800</v>
      </c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2">
        <f t="shared" si="168"/>
        <v>800</v>
      </c>
      <c r="AD420" s="22">
        <f t="shared" si="169"/>
        <v>0</v>
      </c>
      <c r="AE420" s="29"/>
      <c r="AF420" s="29"/>
      <c r="AG420" s="22" t="str">
        <f t="shared" si="170"/>
        <v/>
      </c>
      <c r="AH420" s="29"/>
      <c r="AI420" s="29"/>
      <c r="AJ420" s="22" t="str">
        <f t="shared" si="171"/>
        <v/>
      </c>
      <c r="AK420" s="29"/>
      <c r="AL420" s="29"/>
      <c r="AM420" s="22" t="str">
        <f t="shared" si="172"/>
        <v/>
      </c>
    </row>
    <row r="421" spans="1:39" ht="18" customHeight="1" x14ac:dyDescent="0.35">
      <c r="A421" s="70">
        <f>'Energy - Master'!A420</f>
        <v>46440</v>
      </c>
      <c r="B421" s="29">
        <f t="shared" si="174"/>
        <v>0</v>
      </c>
      <c r="C421" s="29"/>
      <c r="D421" s="29"/>
      <c r="E421" s="22">
        <f t="shared" si="162"/>
        <v>0</v>
      </c>
      <c r="F421" s="22" t="str">
        <f t="shared" si="163"/>
        <v/>
      </c>
      <c r="G421" s="29">
        <f t="shared" si="175"/>
        <v>0</v>
      </c>
      <c r="H421" s="29"/>
      <c r="I421" s="29"/>
      <c r="J421" s="22">
        <f t="shared" si="164"/>
        <v>0</v>
      </c>
      <c r="K421" s="22" t="str">
        <f t="shared" si="165"/>
        <v/>
      </c>
      <c r="L421" s="29">
        <f t="shared" si="176"/>
        <v>0</v>
      </c>
      <c r="M421" s="29"/>
      <c r="N421" s="29"/>
      <c r="O421" s="22">
        <f t="shared" si="166"/>
        <v>0</v>
      </c>
      <c r="P421" s="22" t="str">
        <f t="shared" si="167"/>
        <v/>
      </c>
      <c r="Q421" s="29">
        <f t="shared" si="177"/>
        <v>800</v>
      </c>
      <c r="R421" s="29">
        <f t="shared" si="173"/>
        <v>800</v>
      </c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2">
        <f t="shared" si="168"/>
        <v>800</v>
      </c>
      <c r="AD421" s="22">
        <f t="shared" si="169"/>
        <v>0</v>
      </c>
      <c r="AE421" s="29"/>
      <c r="AF421" s="29"/>
      <c r="AG421" s="22" t="str">
        <f t="shared" si="170"/>
        <v/>
      </c>
      <c r="AH421" s="29"/>
      <c r="AI421" s="29"/>
      <c r="AJ421" s="22" t="str">
        <f t="shared" si="171"/>
        <v/>
      </c>
      <c r="AK421" s="29"/>
      <c r="AL421" s="29"/>
      <c r="AM421" s="22" t="str">
        <f t="shared" si="172"/>
        <v/>
      </c>
    </row>
    <row r="422" spans="1:39" ht="18" customHeight="1" x14ac:dyDescent="0.35">
      <c r="A422" s="70">
        <f>'Energy - Master'!A421</f>
        <v>46441</v>
      </c>
      <c r="B422" s="29">
        <f t="shared" si="174"/>
        <v>0</v>
      </c>
      <c r="C422" s="29"/>
      <c r="D422" s="29"/>
      <c r="E422" s="22">
        <f t="shared" si="162"/>
        <v>0</v>
      </c>
      <c r="F422" s="22" t="str">
        <f t="shared" si="163"/>
        <v/>
      </c>
      <c r="G422" s="29">
        <f t="shared" si="175"/>
        <v>0</v>
      </c>
      <c r="H422" s="29"/>
      <c r="I422" s="29"/>
      <c r="J422" s="22">
        <f t="shared" si="164"/>
        <v>0</v>
      </c>
      <c r="K422" s="22" t="str">
        <f t="shared" si="165"/>
        <v/>
      </c>
      <c r="L422" s="29">
        <f t="shared" si="176"/>
        <v>0</v>
      </c>
      <c r="M422" s="29"/>
      <c r="N422" s="29"/>
      <c r="O422" s="22">
        <f t="shared" si="166"/>
        <v>0</v>
      </c>
      <c r="P422" s="22" t="str">
        <f t="shared" si="167"/>
        <v/>
      </c>
      <c r="Q422" s="29">
        <f t="shared" si="177"/>
        <v>800</v>
      </c>
      <c r="R422" s="29">
        <f t="shared" si="173"/>
        <v>800</v>
      </c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2">
        <f t="shared" si="168"/>
        <v>800</v>
      </c>
      <c r="AD422" s="22">
        <f t="shared" si="169"/>
        <v>0</v>
      </c>
      <c r="AE422" s="29"/>
      <c r="AF422" s="29"/>
      <c r="AG422" s="22" t="str">
        <f t="shared" si="170"/>
        <v/>
      </c>
      <c r="AH422" s="29"/>
      <c r="AI422" s="29"/>
      <c r="AJ422" s="22" t="str">
        <f t="shared" si="171"/>
        <v/>
      </c>
      <c r="AK422" s="29"/>
      <c r="AL422" s="29"/>
      <c r="AM422" s="22" t="str">
        <f t="shared" si="172"/>
        <v/>
      </c>
    </row>
    <row r="423" spans="1:39" ht="18" customHeight="1" x14ac:dyDescent="0.35">
      <c r="A423" s="70">
        <f>'Energy - Master'!A422</f>
        <v>46442</v>
      </c>
      <c r="B423" s="29">
        <f t="shared" si="174"/>
        <v>0</v>
      </c>
      <c r="C423" s="29"/>
      <c r="D423" s="29"/>
      <c r="E423" s="22">
        <f t="shared" si="162"/>
        <v>0</v>
      </c>
      <c r="F423" s="22" t="str">
        <f t="shared" si="163"/>
        <v/>
      </c>
      <c r="G423" s="29">
        <f t="shared" si="175"/>
        <v>0</v>
      </c>
      <c r="H423" s="29"/>
      <c r="I423" s="29"/>
      <c r="J423" s="22">
        <f t="shared" si="164"/>
        <v>0</v>
      </c>
      <c r="K423" s="22" t="str">
        <f t="shared" si="165"/>
        <v/>
      </c>
      <c r="L423" s="29">
        <f t="shared" si="176"/>
        <v>0</v>
      </c>
      <c r="M423" s="29"/>
      <c r="N423" s="29"/>
      <c r="O423" s="22">
        <f t="shared" si="166"/>
        <v>0</v>
      </c>
      <c r="P423" s="22" t="str">
        <f t="shared" si="167"/>
        <v/>
      </c>
      <c r="Q423" s="29">
        <f t="shared" si="177"/>
        <v>800</v>
      </c>
      <c r="R423" s="29">
        <f t="shared" si="173"/>
        <v>800</v>
      </c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2">
        <f t="shared" si="168"/>
        <v>800</v>
      </c>
      <c r="AD423" s="22">
        <f t="shared" si="169"/>
        <v>0</v>
      </c>
      <c r="AE423" s="29"/>
      <c r="AF423" s="29"/>
      <c r="AG423" s="22" t="str">
        <f t="shared" si="170"/>
        <v/>
      </c>
      <c r="AH423" s="29"/>
      <c r="AI423" s="29"/>
      <c r="AJ423" s="22" t="str">
        <f t="shared" si="171"/>
        <v/>
      </c>
      <c r="AK423" s="29"/>
      <c r="AL423" s="29"/>
      <c r="AM423" s="22" t="str">
        <f t="shared" si="172"/>
        <v/>
      </c>
    </row>
    <row r="424" spans="1:39" ht="18" customHeight="1" x14ac:dyDescent="0.35">
      <c r="A424" s="70">
        <f>'Energy - Master'!A423</f>
        <v>46443</v>
      </c>
      <c r="B424" s="29">
        <f t="shared" si="174"/>
        <v>0</v>
      </c>
      <c r="C424" s="29"/>
      <c r="D424" s="29"/>
      <c r="E424" s="22">
        <f t="shared" si="162"/>
        <v>0</v>
      </c>
      <c r="F424" s="22" t="str">
        <f t="shared" si="163"/>
        <v/>
      </c>
      <c r="G424" s="29">
        <f t="shared" si="175"/>
        <v>0</v>
      </c>
      <c r="H424" s="29"/>
      <c r="I424" s="29"/>
      <c r="J424" s="22">
        <f t="shared" si="164"/>
        <v>0</v>
      </c>
      <c r="K424" s="22" t="str">
        <f t="shared" si="165"/>
        <v/>
      </c>
      <c r="L424" s="29">
        <f t="shared" si="176"/>
        <v>0</v>
      </c>
      <c r="M424" s="29"/>
      <c r="N424" s="29"/>
      <c r="O424" s="22">
        <f t="shared" si="166"/>
        <v>0</v>
      </c>
      <c r="P424" s="22" t="str">
        <f t="shared" si="167"/>
        <v/>
      </c>
      <c r="Q424" s="29">
        <f t="shared" si="177"/>
        <v>800</v>
      </c>
      <c r="R424" s="29">
        <f t="shared" si="173"/>
        <v>800</v>
      </c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2">
        <f t="shared" si="168"/>
        <v>800</v>
      </c>
      <c r="AD424" s="22">
        <f t="shared" si="169"/>
        <v>0</v>
      </c>
      <c r="AE424" s="29"/>
      <c r="AF424" s="29"/>
      <c r="AG424" s="22" t="str">
        <f t="shared" si="170"/>
        <v/>
      </c>
      <c r="AH424" s="29"/>
      <c r="AI424" s="29"/>
      <c r="AJ424" s="22" t="str">
        <f t="shared" si="171"/>
        <v/>
      </c>
      <c r="AK424" s="29"/>
      <c r="AL424" s="29"/>
      <c r="AM424" s="22" t="str">
        <f t="shared" si="172"/>
        <v/>
      </c>
    </row>
    <row r="425" spans="1:39" ht="18" customHeight="1" x14ac:dyDescent="0.35">
      <c r="A425" s="70">
        <f>'Energy - Master'!A424</f>
        <v>46444</v>
      </c>
      <c r="B425" s="29">
        <f t="shared" si="174"/>
        <v>0</v>
      </c>
      <c r="C425" s="29"/>
      <c r="D425" s="29"/>
      <c r="E425" s="22">
        <f t="shared" si="162"/>
        <v>0</v>
      </c>
      <c r="F425" s="22" t="str">
        <f t="shared" si="163"/>
        <v/>
      </c>
      <c r="G425" s="29">
        <f t="shared" si="175"/>
        <v>0</v>
      </c>
      <c r="H425" s="29"/>
      <c r="I425" s="29"/>
      <c r="J425" s="22">
        <f t="shared" si="164"/>
        <v>0</v>
      </c>
      <c r="K425" s="22" t="str">
        <f t="shared" si="165"/>
        <v/>
      </c>
      <c r="L425" s="29">
        <f t="shared" si="176"/>
        <v>0</v>
      </c>
      <c r="M425" s="29"/>
      <c r="N425" s="29"/>
      <c r="O425" s="22">
        <f t="shared" si="166"/>
        <v>0</v>
      </c>
      <c r="P425" s="22" t="str">
        <f t="shared" si="167"/>
        <v/>
      </c>
      <c r="Q425" s="29">
        <f t="shared" si="177"/>
        <v>800</v>
      </c>
      <c r="R425" s="29">
        <f t="shared" si="173"/>
        <v>800</v>
      </c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2">
        <f t="shared" si="168"/>
        <v>800</v>
      </c>
      <c r="AD425" s="22">
        <f t="shared" si="169"/>
        <v>0</v>
      </c>
      <c r="AE425" s="29"/>
      <c r="AF425" s="29"/>
      <c r="AG425" s="22" t="str">
        <f t="shared" si="170"/>
        <v/>
      </c>
      <c r="AH425" s="29"/>
      <c r="AI425" s="29"/>
      <c r="AJ425" s="22" t="str">
        <f t="shared" si="171"/>
        <v/>
      </c>
      <c r="AK425" s="29"/>
      <c r="AL425" s="29"/>
      <c r="AM425" s="22" t="str">
        <f t="shared" si="172"/>
        <v/>
      </c>
    </row>
    <row r="426" spans="1:39" ht="18" customHeight="1" x14ac:dyDescent="0.35">
      <c r="A426" s="70">
        <f>'Energy - Master'!A425</f>
        <v>46445</v>
      </c>
      <c r="B426" s="29">
        <f t="shared" si="174"/>
        <v>0</v>
      </c>
      <c r="C426" s="29"/>
      <c r="D426" s="29"/>
      <c r="E426" s="22">
        <f t="shared" si="162"/>
        <v>0</v>
      </c>
      <c r="F426" s="22" t="str">
        <f t="shared" si="163"/>
        <v/>
      </c>
      <c r="G426" s="29">
        <f t="shared" si="175"/>
        <v>0</v>
      </c>
      <c r="H426" s="29"/>
      <c r="I426" s="29"/>
      <c r="J426" s="22">
        <f t="shared" si="164"/>
        <v>0</v>
      </c>
      <c r="K426" s="22" t="str">
        <f t="shared" si="165"/>
        <v/>
      </c>
      <c r="L426" s="29">
        <f t="shared" si="176"/>
        <v>0</v>
      </c>
      <c r="M426" s="29"/>
      <c r="N426" s="29"/>
      <c r="O426" s="22">
        <f t="shared" si="166"/>
        <v>0</v>
      </c>
      <c r="P426" s="22" t="str">
        <f t="shared" si="167"/>
        <v/>
      </c>
      <c r="Q426" s="29">
        <f t="shared" si="177"/>
        <v>800</v>
      </c>
      <c r="R426" s="29">
        <f t="shared" si="173"/>
        <v>800</v>
      </c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2">
        <f t="shared" si="168"/>
        <v>800</v>
      </c>
      <c r="AD426" s="22">
        <f t="shared" si="169"/>
        <v>0</v>
      </c>
      <c r="AE426" s="29"/>
      <c r="AF426" s="29"/>
      <c r="AG426" s="22" t="str">
        <f t="shared" si="170"/>
        <v/>
      </c>
      <c r="AH426" s="29"/>
      <c r="AI426" s="29"/>
      <c r="AJ426" s="22" t="str">
        <f t="shared" si="171"/>
        <v/>
      </c>
      <c r="AK426" s="29"/>
      <c r="AL426" s="29"/>
      <c r="AM426" s="22" t="str">
        <f t="shared" si="172"/>
        <v/>
      </c>
    </row>
    <row r="427" spans="1:39" ht="18" customHeight="1" x14ac:dyDescent="0.35">
      <c r="A427" s="70">
        <f>'Energy - Master'!A426</f>
        <v>46446</v>
      </c>
      <c r="B427" s="29">
        <f t="shared" si="174"/>
        <v>0</v>
      </c>
      <c r="C427" s="29"/>
      <c r="D427" s="29"/>
      <c r="E427" s="22">
        <f t="shared" si="162"/>
        <v>0</v>
      </c>
      <c r="F427" s="22" t="str">
        <f t="shared" si="163"/>
        <v/>
      </c>
      <c r="G427" s="29">
        <f t="shared" si="175"/>
        <v>0</v>
      </c>
      <c r="H427" s="29"/>
      <c r="I427" s="29"/>
      <c r="J427" s="22">
        <f t="shared" si="164"/>
        <v>0</v>
      </c>
      <c r="K427" s="22" t="str">
        <f t="shared" si="165"/>
        <v/>
      </c>
      <c r="L427" s="29">
        <f t="shared" si="176"/>
        <v>0</v>
      </c>
      <c r="M427" s="29"/>
      <c r="N427" s="29"/>
      <c r="O427" s="22">
        <f t="shared" si="166"/>
        <v>0</v>
      </c>
      <c r="P427" s="22" t="str">
        <f t="shared" si="167"/>
        <v/>
      </c>
      <c r="Q427" s="29">
        <f t="shared" si="177"/>
        <v>800</v>
      </c>
      <c r="R427" s="29">
        <f t="shared" si="173"/>
        <v>800</v>
      </c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2">
        <f t="shared" si="168"/>
        <v>800</v>
      </c>
      <c r="AD427" s="22">
        <f t="shared" si="169"/>
        <v>0</v>
      </c>
      <c r="AE427" s="29"/>
      <c r="AF427" s="29"/>
      <c r="AG427" s="22" t="str">
        <f t="shared" si="170"/>
        <v/>
      </c>
      <c r="AH427" s="29"/>
      <c r="AI427" s="29"/>
      <c r="AJ427" s="22" t="str">
        <f t="shared" si="171"/>
        <v/>
      </c>
      <c r="AK427" s="29"/>
      <c r="AL427" s="29"/>
      <c r="AM427" s="22" t="str">
        <f t="shared" si="172"/>
        <v/>
      </c>
    </row>
    <row r="428" spans="1:39" ht="18" customHeight="1" x14ac:dyDescent="0.35">
      <c r="A428" s="70">
        <f>'Energy - Master'!A427</f>
        <v>46447</v>
      </c>
      <c r="B428" s="29">
        <f t="shared" si="174"/>
        <v>0</v>
      </c>
      <c r="C428" s="29"/>
      <c r="D428" s="29"/>
      <c r="E428" s="22">
        <f t="shared" si="162"/>
        <v>0</v>
      </c>
      <c r="F428" s="22" t="str">
        <f t="shared" si="163"/>
        <v/>
      </c>
      <c r="G428" s="29">
        <f t="shared" si="175"/>
        <v>0</v>
      </c>
      <c r="H428" s="29"/>
      <c r="I428" s="29"/>
      <c r="J428" s="22">
        <f t="shared" si="164"/>
        <v>0</v>
      </c>
      <c r="K428" s="22" t="str">
        <f t="shared" si="165"/>
        <v/>
      </c>
      <c r="L428" s="29">
        <f t="shared" si="176"/>
        <v>0</v>
      </c>
      <c r="M428" s="29"/>
      <c r="N428" s="29"/>
      <c r="O428" s="22">
        <f t="shared" si="166"/>
        <v>0</v>
      </c>
      <c r="P428" s="22" t="str">
        <f t="shared" si="167"/>
        <v/>
      </c>
      <c r="Q428" s="29">
        <f t="shared" si="177"/>
        <v>800</v>
      </c>
      <c r="R428" s="29">
        <f t="shared" si="173"/>
        <v>800</v>
      </c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2">
        <f t="shared" si="168"/>
        <v>800</v>
      </c>
      <c r="AD428" s="22">
        <f t="shared" si="169"/>
        <v>0</v>
      </c>
      <c r="AE428" s="29"/>
      <c r="AF428" s="29"/>
      <c r="AG428" s="22" t="str">
        <f t="shared" si="170"/>
        <v/>
      </c>
      <c r="AH428" s="29"/>
      <c r="AI428" s="29"/>
      <c r="AJ428" s="22" t="str">
        <f t="shared" si="171"/>
        <v/>
      </c>
      <c r="AK428" s="29"/>
      <c r="AL428" s="29"/>
      <c r="AM428" s="22" t="str">
        <f t="shared" si="172"/>
        <v/>
      </c>
    </row>
    <row r="429" spans="1:39" ht="18" customHeight="1" x14ac:dyDescent="0.35">
      <c r="A429" s="70">
        <f>'Energy - Master'!A428</f>
        <v>46448</v>
      </c>
      <c r="B429" s="29">
        <f t="shared" si="174"/>
        <v>0</v>
      </c>
      <c r="C429" s="29"/>
      <c r="D429" s="29"/>
      <c r="E429" s="22">
        <f t="shared" si="162"/>
        <v>0</v>
      </c>
      <c r="F429" s="22" t="str">
        <f t="shared" si="163"/>
        <v/>
      </c>
      <c r="G429" s="29">
        <f t="shared" si="175"/>
        <v>0</v>
      </c>
      <c r="H429" s="29"/>
      <c r="I429" s="29"/>
      <c r="J429" s="22">
        <f t="shared" si="164"/>
        <v>0</v>
      </c>
      <c r="K429" s="22" t="str">
        <f t="shared" si="165"/>
        <v/>
      </c>
      <c r="L429" s="29">
        <f t="shared" si="176"/>
        <v>0</v>
      </c>
      <c r="M429" s="29"/>
      <c r="N429" s="29"/>
      <c r="O429" s="22">
        <f t="shared" si="166"/>
        <v>0</v>
      </c>
      <c r="P429" s="22" t="str">
        <f t="shared" si="167"/>
        <v/>
      </c>
      <c r="Q429" s="29">
        <f t="shared" si="177"/>
        <v>800</v>
      </c>
      <c r="R429" s="29">
        <f t="shared" si="173"/>
        <v>800</v>
      </c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2">
        <f t="shared" si="168"/>
        <v>800</v>
      </c>
      <c r="AD429" s="22">
        <f t="shared" si="169"/>
        <v>0</v>
      </c>
      <c r="AE429" s="29"/>
      <c r="AF429" s="29"/>
      <c r="AG429" s="22" t="str">
        <f t="shared" si="170"/>
        <v/>
      </c>
      <c r="AH429" s="29"/>
      <c r="AI429" s="29"/>
      <c r="AJ429" s="22" t="str">
        <f t="shared" si="171"/>
        <v/>
      </c>
      <c r="AK429" s="29"/>
      <c r="AL429" s="29"/>
      <c r="AM429" s="22" t="str">
        <f t="shared" si="172"/>
        <v/>
      </c>
    </row>
    <row r="430" spans="1:39" ht="18" customHeight="1" x14ac:dyDescent="0.35">
      <c r="A430" s="70">
        <f>'Energy - Master'!A429</f>
        <v>46449</v>
      </c>
      <c r="B430" s="29">
        <f t="shared" si="174"/>
        <v>0</v>
      </c>
      <c r="C430" s="29"/>
      <c r="D430" s="29"/>
      <c r="E430" s="22">
        <f t="shared" si="162"/>
        <v>0</v>
      </c>
      <c r="F430" s="22" t="str">
        <f t="shared" si="163"/>
        <v/>
      </c>
      <c r="G430" s="29">
        <f t="shared" si="175"/>
        <v>0</v>
      </c>
      <c r="H430" s="29"/>
      <c r="I430" s="29"/>
      <c r="J430" s="22">
        <f t="shared" si="164"/>
        <v>0</v>
      </c>
      <c r="K430" s="22" t="str">
        <f t="shared" si="165"/>
        <v/>
      </c>
      <c r="L430" s="29">
        <f t="shared" si="176"/>
        <v>0</v>
      </c>
      <c r="M430" s="29"/>
      <c r="N430" s="29"/>
      <c r="O430" s="22">
        <f t="shared" si="166"/>
        <v>0</v>
      </c>
      <c r="P430" s="22" t="str">
        <f t="shared" si="167"/>
        <v/>
      </c>
      <c r="Q430" s="29">
        <f t="shared" si="177"/>
        <v>800</v>
      </c>
      <c r="R430" s="29">
        <f t="shared" si="173"/>
        <v>800</v>
      </c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2">
        <f t="shared" si="168"/>
        <v>800</v>
      </c>
      <c r="AD430" s="22">
        <f t="shared" si="169"/>
        <v>0</v>
      </c>
      <c r="AE430" s="29"/>
      <c r="AF430" s="29"/>
      <c r="AG430" s="22" t="str">
        <f t="shared" si="170"/>
        <v/>
      </c>
      <c r="AH430" s="29"/>
      <c r="AI430" s="29"/>
      <c r="AJ430" s="22" t="str">
        <f t="shared" si="171"/>
        <v/>
      </c>
      <c r="AK430" s="29"/>
      <c r="AL430" s="29"/>
      <c r="AM430" s="22" t="str">
        <f t="shared" si="172"/>
        <v/>
      </c>
    </row>
    <row r="431" spans="1:39" ht="18" customHeight="1" x14ac:dyDescent="0.35">
      <c r="A431" s="70">
        <f>'Energy - Master'!A430</f>
        <v>46450</v>
      </c>
      <c r="B431" s="29">
        <f t="shared" si="174"/>
        <v>0</v>
      </c>
      <c r="C431" s="29"/>
      <c r="D431" s="29"/>
      <c r="E431" s="22">
        <f t="shared" si="162"/>
        <v>0</v>
      </c>
      <c r="F431" s="22" t="str">
        <f t="shared" si="163"/>
        <v/>
      </c>
      <c r="G431" s="29">
        <f t="shared" si="175"/>
        <v>0</v>
      </c>
      <c r="H431" s="29"/>
      <c r="I431" s="29"/>
      <c r="J431" s="22">
        <f t="shared" si="164"/>
        <v>0</v>
      </c>
      <c r="K431" s="22" t="str">
        <f t="shared" si="165"/>
        <v/>
      </c>
      <c r="L431" s="29">
        <f t="shared" si="176"/>
        <v>0</v>
      </c>
      <c r="M431" s="29"/>
      <c r="N431" s="29"/>
      <c r="O431" s="22">
        <f t="shared" si="166"/>
        <v>0</v>
      </c>
      <c r="P431" s="22" t="str">
        <f t="shared" si="167"/>
        <v/>
      </c>
      <c r="Q431" s="29">
        <f t="shared" si="177"/>
        <v>800</v>
      </c>
      <c r="R431" s="29">
        <f t="shared" si="173"/>
        <v>800</v>
      </c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2">
        <f t="shared" si="168"/>
        <v>800</v>
      </c>
      <c r="AD431" s="22">
        <f t="shared" si="169"/>
        <v>0</v>
      </c>
      <c r="AE431" s="29"/>
      <c r="AF431" s="29"/>
      <c r="AG431" s="22" t="str">
        <f t="shared" si="170"/>
        <v/>
      </c>
      <c r="AH431" s="29"/>
      <c r="AI431" s="29"/>
      <c r="AJ431" s="22" t="str">
        <f t="shared" si="171"/>
        <v/>
      </c>
      <c r="AK431" s="29"/>
      <c r="AL431" s="29"/>
      <c r="AM431" s="22" t="str">
        <f t="shared" si="172"/>
        <v/>
      </c>
    </row>
    <row r="432" spans="1:39" ht="18" customHeight="1" x14ac:dyDescent="0.35">
      <c r="A432" s="70">
        <f>'Energy - Master'!A431</f>
        <v>46451</v>
      </c>
      <c r="B432" s="29">
        <f t="shared" si="174"/>
        <v>0</v>
      </c>
      <c r="C432" s="29"/>
      <c r="D432" s="29"/>
      <c r="E432" s="22">
        <f t="shared" si="162"/>
        <v>0</v>
      </c>
      <c r="F432" s="22" t="str">
        <f t="shared" si="163"/>
        <v/>
      </c>
      <c r="G432" s="29">
        <f t="shared" si="175"/>
        <v>0</v>
      </c>
      <c r="H432" s="29"/>
      <c r="I432" s="29"/>
      <c r="J432" s="22">
        <f t="shared" si="164"/>
        <v>0</v>
      </c>
      <c r="K432" s="22" t="str">
        <f t="shared" si="165"/>
        <v/>
      </c>
      <c r="L432" s="29">
        <f t="shared" si="176"/>
        <v>0</v>
      </c>
      <c r="M432" s="29"/>
      <c r="N432" s="29"/>
      <c r="O432" s="22">
        <f t="shared" si="166"/>
        <v>0</v>
      </c>
      <c r="P432" s="22" t="str">
        <f t="shared" si="167"/>
        <v/>
      </c>
      <c r="Q432" s="29">
        <f t="shared" si="177"/>
        <v>800</v>
      </c>
      <c r="R432" s="29">
        <f t="shared" si="173"/>
        <v>800</v>
      </c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2">
        <f t="shared" si="168"/>
        <v>800</v>
      </c>
      <c r="AD432" s="22">
        <f t="shared" si="169"/>
        <v>0</v>
      </c>
      <c r="AE432" s="29"/>
      <c r="AF432" s="29"/>
      <c r="AG432" s="22" t="str">
        <f t="shared" si="170"/>
        <v/>
      </c>
      <c r="AH432" s="29"/>
      <c r="AI432" s="29"/>
      <c r="AJ432" s="22" t="str">
        <f t="shared" si="171"/>
        <v/>
      </c>
      <c r="AK432" s="29"/>
      <c r="AL432" s="29"/>
      <c r="AM432" s="22" t="str">
        <f t="shared" si="172"/>
        <v/>
      </c>
    </row>
    <row r="433" spans="1:39" ht="18" customHeight="1" x14ac:dyDescent="0.35">
      <c r="A433" s="70">
        <f>'Energy - Master'!A432</f>
        <v>46452</v>
      </c>
      <c r="B433" s="29">
        <f t="shared" si="174"/>
        <v>0</v>
      </c>
      <c r="C433" s="29"/>
      <c r="D433" s="29"/>
      <c r="E433" s="22">
        <f t="shared" si="162"/>
        <v>0</v>
      </c>
      <c r="F433" s="22" t="str">
        <f t="shared" si="163"/>
        <v/>
      </c>
      <c r="G433" s="29">
        <f t="shared" si="175"/>
        <v>0</v>
      </c>
      <c r="H433" s="29"/>
      <c r="I433" s="29"/>
      <c r="J433" s="22">
        <f t="shared" si="164"/>
        <v>0</v>
      </c>
      <c r="K433" s="22" t="str">
        <f t="shared" si="165"/>
        <v/>
      </c>
      <c r="L433" s="29">
        <f t="shared" si="176"/>
        <v>0</v>
      </c>
      <c r="M433" s="29"/>
      <c r="N433" s="29"/>
      <c r="O433" s="22">
        <f t="shared" si="166"/>
        <v>0</v>
      </c>
      <c r="P433" s="22" t="str">
        <f t="shared" si="167"/>
        <v/>
      </c>
      <c r="Q433" s="29">
        <f t="shared" si="177"/>
        <v>800</v>
      </c>
      <c r="R433" s="29">
        <f t="shared" si="173"/>
        <v>800</v>
      </c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2">
        <f t="shared" si="168"/>
        <v>800</v>
      </c>
      <c r="AD433" s="22">
        <f t="shared" si="169"/>
        <v>0</v>
      </c>
      <c r="AE433" s="29"/>
      <c r="AF433" s="29"/>
      <c r="AG433" s="22" t="str">
        <f t="shared" si="170"/>
        <v/>
      </c>
      <c r="AH433" s="29"/>
      <c r="AI433" s="29"/>
      <c r="AJ433" s="22" t="str">
        <f t="shared" si="171"/>
        <v/>
      </c>
      <c r="AK433" s="29"/>
      <c r="AL433" s="29"/>
      <c r="AM433" s="22" t="str">
        <f t="shared" si="172"/>
        <v/>
      </c>
    </row>
    <row r="434" spans="1:39" ht="18" customHeight="1" x14ac:dyDescent="0.35">
      <c r="A434" s="70">
        <f>'Energy - Master'!A433</f>
        <v>46453</v>
      </c>
      <c r="B434" s="29">
        <f t="shared" si="174"/>
        <v>0</v>
      </c>
      <c r="C434" s="29"/>
      <c r="D434" s="29"/>
      <c r="E434" s="22">
        <f t="shared" si="162"/>
        <v>0</v>
      </c>
      <c r="F434" s="22" t="str">
        <f t="shared" si="163"/>
        <v/>
      </c>
      <c r="G434" s="29">
        <f t="shared" si="175"/>
        <v>0</v>
      </c>
      <c r="H434" s="29"/>
      <c r="I434" s="29"/>
      <c r="J434" s="22">
        <f t="shared" si="164"/>
        <v>0</v>
      </c>
      <c r="K434" s="22" t="str">
        <f t="shared" si="165"/>
        <v/>
      </c>
      <c r="L434" s="29">
        <f t="shared" si="176"/>
        <v>0</v>
      </c>
      <c r="M434" s="29"/>
      <c r="N434" s="29"/>
      <c r="O434" s="22">
        <f t="shared" si="166"/>
        <v>0</v>
      </c>
      <c r="P434" s="22" t="str">
        <f t="shared" si="167"/>
        <v/>
      </c>
      <c r="Q434" s="29">
        <f t="shared" si="177"/>
        <v>800</v>
      </c>
      <c r="R434" s="29">
        <f t="shared" si="173"/>
        <v>800</v>
      </c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2">
        <f t="shared" si="168"/>
        <v>800</v>
      </c>
      <c r="AD434" s="22">
        <f t="shared" si="169"/>
        <v>0</v>
      </c>
      <c r="AE434" s="29"/>
      <c r="AF434" s="29"/>
      <c r="AG434" s="22" t="str">
        <f t="shared" si="170"/>
        <v/>
      </c>
      <c r="AH434" s="29"/>
      <c r="AI434" s="29"/>
      <c r="AJ434" s="22" t="str">
        <f t="shared" si="171"/>
        <v/>
      </c>
      <c r="AK434" s="29"/>
      <c r="AL434" s="29"/>
      <c r="AM434" s="22" t="str">
        <f t="shared" si="172"/>
        <v/>
      </c>
    </row>
    <row r="435" spans="1:39" ht="18" customHeight="1" x14ac:dyDescent="0.35">
      <c r="A435" s="70">
        <f>'Energy - Master'!A434</f>
        <v>46454</v>
      </c>
      <c r="B435" s="29">
        <f t="shared" si="174"/>
        <v>0</v>
      </c>
      <c r="C435" s="29"/>
      <c r="D435" s="29"/>
      <c r="E435" s="22">
        <f t="shared" si="162"/>
        <v>0</v>
      </c>
      <c r="F435" s="22" t="str">
        <f t="shared" si="163"/>
        <v/>
      </c>
      <c r="G435" s="29">
        <f t="shared" si="175"/>
        <v>0</v>
      </c>
      <c r="H435" s="29"/>
      <c r="I435" s="29"/>
      <c r="J435" s="22">
        <f t="shared" si="164"/>
        <v>0</v>
      </c>
      <c r="K435" s="22" t="str">
        <f t="shared" si="165"/>
        <v/>
      </c>
      <c r="L435" s="29">
        <f t="shared" si="176"/>
        <v>0</v>
      </c>
      <c r="M435" s="29"/>
      <c r="N435" s="29"/>
      <c r="O435" s="22">
        <f t="shared" si="166"/>
        <v>0</v>
      </c>
      <c r="P435" s="22" t="str">
        <f t="shared" si="167"/>
        <v/>
      </c>
      <c r="Q435" s="29">
        <f t="shared" si="177"/>
        <v>800</v>
      </c>
      <c r="R435" s="29">
        <f t="shared" si="173"/>
        <v>800</v>
      </c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2">
        <f t="shared" si="168"/>
        <v>800</v>
      </c>
      <c r="AD435" s="22">
        <f t="shared" si="169"/>
        <v>0</v>
      </c>
      <c r="AE435" s="29"/>
      <c r="AF435" s="29"/>
      <c r="AG435" s="22" t="str">
        <f t="shared" si="170"/>
        <v/>
      </c>
      <c r="AH435" s="29"/>
      <c r="AI435" s="29"/>
      <c r="AJ435" s="22" t="str">
        <f t="shared" si="171"/>
        <v/>
      </c>
      <c r="AK435" s="29"/>
      <c r="AL435" s="29"/>
      <c r="AM435" s="22" t="str">
        <f t="shared" si="172"/>
        <v/>
      </c>
    </row>
    <row r="436" spans="1:39" ht="18" customHeight="1" x14ac:dyDescent="0.35">
      <c r="A436" s="70">
        <f>'Energy - Master'!A435</f>
        <v>46455</v>
      </c>
      <c r="B436" s="29">
        <f t="shared" si="174"/>
        <v>0</v>
      </c>
      <c r="C436" s="29"/>
      <c r="D436" s="29"/>
      <c r="E436" s="22">
        <f t="shared" si="162"/>
        <v>0</v>
      </c>
      <c r="F436" s="22" t="str">
        <f t="shared" si="163"/>
        <v/>
      </c>
      <c r="G436" s="29">
        <f t="shared" si="175"/>
        <v>0</v>
      </c>
      <c r="H436" s="29"/>
      <c r="I436" s="29"/>
      <c r="J436" s="22">
        <f t="shared" si="164"/>
        <v>0</v>
      </c>
      <c r="K436" s="22" t="str">
        <f t="shared" si="165"/>
        <v/>
      </c>
      <c r="L436" s="29">
        <f t="shared" si="176"/>
        <v>0</v>
      </c>
      <c r="M436" s="29"/>
      <c r="N436" s="29"/>
      <c r="O436" s="22">
        <f t="shared" si="166"/>
        <v>0</v>
      </c>
      <c r="P436" s="22" t="str">
        <f t="shared" si="167"/>
        <v/>
      </c>
      <c r="Q436" s="29">
        <f t="shared" si="177"/>
        <v>800</v>
      </c>
      <c r="R436" s="29">
        <f t="shared" si="173"/>
        <v>800</v>
      </c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2">
        <f t="shared" si="168"/>
        <v>800</v>
      </c>
      <c r="AD436" s="22">
        <f t="shared" si="169"/>
        <v>0</v>
      </c>
      <c r="AE436" s="29"/>
      <c r="AF436" s="29"/>
      <c r="AG436" s="22" t="str">
        <f t="shared" si="170"/>
        <v/>
      </c>
      <c r="AH436" s="29"/>
      <c r="AI436" s="29"/>
      <c r="AJ436" s="22" t="str">
        <f t="shared" si="171"/>
        <v/>
      </c>
      <c r="AK436" s="29"/>
      <c r="AL436" s="29"/>
      <c r="AM436" s="22" t="str">
        <f t="shared" si="172"/>
        <v/>
      </c>
    </row>
    <row r="437" spans="1:39" ht="18" customHeight="1" x14ac:dyDescent="0.35">
      <c r="A437" s="70">
        <f>'Energy - Master'!A436</f>
        <v>46456</v>
      </c>
      <c r="B437" s="29">
        <f t="shared" si="174"/>
        <v>0</v>
      </c>
      <c r="C437" s="29"/>
      <c r="D437" s="29"/>
      <c r="E437" s="22">
        <f t="shared" si="162"/>
        <v>0</v>
      </c>
      <c r="F437" s="22" t="str">
        <f t="shared" si="163"/>
        <v/>
      </c>
      <c r="G437" s="29">
        <f t="shared" si="175"/>
        <v>0</v>
      </c>
      <c r="H437" s="29"/>
      <c r="I437" s="29"/>
      <c r="J437" s="22">
        <f t="shared" si="164"/>
        <v>0</v>
      </c>
      <c r="K437" s="22" t="str">
        <f t="shared" si="165"/>
        <v/>
      </c>
      <c r="L437" s="29">
        <f t="shared" si="176"/>
        <v>0</v>
      </c>
      <c r="M437" s="29"/>
      <c r="N437" s="29"/>
      <c r="O437" s="22">
        <f t="shared" si="166"/>
        <v>0</v>
      </c>
      <c r="P437" s="22" t="str">
        <f t="shared" si="167"/>
        <v/>
      </c>
      <c r="Q437" s="29">
        <f t="shared" si="177"/>
        <v>800</v>
      </c>
      <c r="R437" s="29">
        <f t="shared" si="173"/>
        <v>800</v>
      </c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2">
        <f t="shared" si="168"/>
        <v>800</v>
      </c>
      <c r="AD437" s="22">
        <f t="shared" si="169"/>
        <v>0</v>
      </c>
      <c r="AE437" s="29"/>
      <c r="AF437" s="29"/>
      <c r="AG437" s="22" t="str">
        <f t="shared" si="170"/>
        <v/>
      </c>
      <c r="AH437" s="29"/>
      <c r="AI437" s="29"/>
      <c r="AJ437" s="22" t="str">
        <f t="shared" si="171"/>
        <v/>
      </c>
      <c r="AK437" s="29"/>
      <c r="AL437" s="29"/>
      <c r="AM437" s="22" t="str">
        <f t="shared" si="172"/>
        <v/>
      </c>
    </row>
    <row r="438" spans="1:39" ht="18" customHeight="1" x14ac:dyDescent="0.35">
      <c r="A438" s="70">
        <f>'Energy - Master'!A437</f>
        <v>46457</v>
      </c>
      <c r="B438" s="29">
        <f t="shared" si="174"/>
        <v>0</v>
      </c>
      <c r="C438" s="29"/>
      <c r="D438" s="29"/>
      <c r="E438" s="22">
        <f t="shared" si="162"/>
        <v>0</v>
      </c>
      <c r="F438" s="22" t="str">
        <f t="shared" si="163"/>
        <v/>
      </c>
      <c r="G438" s="29">
        <f t="shared" si="175"/>
        <v>0</v>
      </c>
      <c r="H438" s="29"/>
      <c r="I438" s="29"/>
      <c r="J438" s="22">
        <f t="shared" si="164"/>
        <v>0</v>
      </c>
      <c r="K438" s="22" t="str">
        <f t="shared" si="165"/>
        <v/>
      </c>
      <c r="L438" s="29">
        <f t="shared" si="176"/>
        <v>0</v>
      </c>
      <c r="M438" s="29"/>
      <c r="N438" s="29"/>
      <c r="O438" s="22">
        <f t="shared" si="166"/>
        <v>0</v>
      </c>
      <c r="P438" s="22" t="str">
        <f t="shared" si="167"/>
        <v/>
      </c>
      <c r="Q438" s="29">
        <f t="shared" si="177"/>
        <v>800</v>
      </c>
      <c r="R438" s="29">
        <f t="shared" si="173"/>
        <v>800</v>
      </c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2">
        <f t="shared" si="168"/>
        <v>800</v>
      </c>
      <c r="AD438" s="22">
        <f t="shared" si="169"/>
        <v>0</v>
      </c>
      <c r="AE438" s="29"/>
      <c r="AF438" s="29"/>
      <c r="AG438" s="22" t="str">
        <f t="shared" si="170"/>
        <v/>
      </c>
      <c r="AH438" s="29"/>
      <c r="AI438" s="29"/>
      <c r="AJ438" s="22" t="str">
        <f t="shared" si="171"/>
        <v/>
      </c>
      <c r="AK438" s="29"/>
      <c r="AL438" s="29"/>
      <c r="AM438" s="22" t="str">
        <f t="shared" si="172"/>
        <v/>
      </c>
    </row>
    <row r="439" spans="1:39" ht="18" customHeight="1" x14ac:dyDescent="0.35">
      <c r="A439" s="70">
        <f>'Energy - Master'!A438</f>
        <v>46458</v>
      </c>
      <c r="B439" s="29">
        <f t="shared" si="174"/>
        <v>0</v>
      </c>
      <c r="C439" s="29"/>
      <c r="D439" s="29"/>
      <c r="E439" s="22">
        <f t="shared" si="162"/>
        <v>0</v>
      </c>
      <c r="F439" s="22" t="str">
        <f t="shared" si="163"/>
        <v/>
      </c>
      <c r="G439" s="29">
        <f t="shared" si="175"/>
        <v>0</v>
      </c>
      <c r="H439" s="29"/>
      <c r="I439" s="29"/>
      <c r="J439" s="22">
        <f t="shared" si="164"/>
        <v>0</v>
      </c>
      <c r="K439" s="22" t="str">
        <f t="shared" si="165"/>
        <v/>
      </c>
      <c r="L439" s="29">
        <f t="shared" si="176"/>
        <v>0</v>
      </c>
      <c r="M439" s="29"/>
      <c r="N439" s="29"/>
      <c r="O439" s="22">
        <f t="shared" si="166"/>
        <v>0</v>
      </c>
      <c r="P439" s="22" t="str">
        <f t="shared" si="167"/>
        <v/>
      </c>
      <c r="Q439" s="29">
        <f t="shared" si="177"/>
        <v>800</v>
      </c>
      <c r="R439" s="29">
        <f t="shared" si="173"/>
        <v>800</v>
      </c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2">
        <f t="shared" si="168"/>
        <v>800</v>
      </c>
      <c r="AD439" s="22">
        <f t="shared" si="169"/>
        <v>0</v>
      </c>
      <c r="AE439" s="29"/>
      <c r="AF439" s="29"/>
      <c r="AG439" s="22" t="str">
        <f t="shared" si="170"/>
        <v/>
      </c>
      <c r="AH439" s="29"/>
      <c r="AI439" s="29"/>
      <c r="AJ439" s="22" t="str">
        <f t="shared" si="171"/>
        <v/>
      </c>
      <c r="AK439" s="29"/>
      <c r="AL439" s="29"/>
      <c r="AM439" s="22" t="str">
        <f t="shared" si="172"/>
        <v/>
      </c>
    </row>
    <row r="440" spans="1:39" ht="18" customHeight="1" x14ac:dyDescent="0.35">
      <c r="A440" s="70">
        <f>'Energy - Master'!A439</f>
        <v>46459</v>
      </c>
      <c r="B440" s="29">
        <f t="shared" si="174"/>
        <v>0</v>
      </c>
      <c r="C440" s="29"/>
      <c r="D440" s="29"/>
      <c r="E440" s="22">
        <f t="shared" si="162"/>
        <v>0</v>
      </c>
      <c r="F440" s="22" t="str">
        <f t="shared" si="163"/>
        <v/>
      </c>
      <c r="G440" s="29">
        <f t="shared" si="175"/>
        <v>0</v>
      </c>
      <c r="H440" s="29"/>
      <c r="I440" s="29"/>
      <c r="J440" s="22">
        <f t="shared" si="164"/>
        <v>0</v>
      </c>
      <c r="K440" s="22" t="str">
        <f t="shared" si="165"/>
        <v/>
      </c>
      <c r="L440" s="29">
        <f t="shared" si="176"/>
        <v>0</v>
      </c>
      <c r="M440" s="29"/>
      <c r="N440" s="29"/>
      <c r="O440" s="22">
        <f t="shared" si="166"/>
        <v>0</v>
      </c>
      <c r="P440" s="22" t="str">
        <f t="shared" si="167"/>
        <v/>
      </c>
      <c r="Q440" s="29">
        <f t="shared" si="177"/>
        <v>800</v>
      </c>
      <c r="R440" s="29">
        <f t="shared" si="173"/>
        <v>800</v>
      </c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2">
        <f t="shared" si="168"/>
        <v>800</v>
      </c>
      <c r="AD440" s="22">
        <f t="shared" si="169"/>
        <v>0</v>
      </c>
      <c r="AE440" s="29"/>
      <c r="AF440" s="29"/>
      <c r="AG440" s="22" t="str">
        <f t="shared" si="170"/>
        <v/>
      </c>
      <c r="AH440" s="29"/>
      <c r="AI440" s="29"/>
      <c r="AJ440" s="22" t="str">
        <f t="shared" si="171"/>
        <v/>
      </c>
      <c r="AK440" s="29"/>
      <c r="AL440" s="29"/>
      <c r="AM440" s="22" t="str">
        <f t="shared" si="172"/>
        <v/>
      </c>
    </row>
    <row r="441" spans="1:39" ht="18" customHeight="1" x14ac:dyDescent="0.35">
      <c r="A441" s="70">
        <f>'Energy - Master'!A440</f>
        <v>46460</v>
      </c>
      <c r="B441" s="29">
        <f t="shared" si="174"/>
        <v>0</v>
      </c>
      <c r="C441" s="29"/>
      <c r="D441" s="29"/>
      <c r="E441" s="22">
        <f t="shared" si="162"/>
        <v>0</v>
      </c>
      <c r="F441" s="22" t="str">
        <f t="shared" si="163"/>
        <v/>
      </c>
      <c r="G441" s="29">
        <f t="shared" si="175"/>
        <v>0</v>
      </c>
      <c r="H441" s="29"/>
      <c r="I441" s="29"/>
      <c r="J441" s="22">
        <f t="shared" si="164"/>
        <v>0</v>
      </c>
      <c r="K441" s="22" t="str">
        <f t="shared" si="165"/>
        <v/>
      </c>
      <c r="L441" s="29">
        <f t="shared" si="176"/>
        <v>0</v>
      </c>
      <c r="M441" s="29"/>
      <c r="N441" s="29"/>
      <c r="O441" s="22">
        <f t="shared" si="166"/>
        <v>0</v>
      </c>
      <c r="P441" s="22" t="str">
        <f t="shared" si="167"/>
        <v/>
      </c>
      <c r="Q441" s="29">
        <f t="shared" si="177"/>
        <v>800</v>
      </c>
      <c r="R441" s="29">
        <f t="shared" si="173"/>
        <v>800</v>
      </c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2">
        <f t="shared" si="168"/>
        <v>800</v>
      </c>
      <c r="AD441" s="22">
        <f t="shared" si="169"/>
        <v>0</v>
      </c>
      <c r="AE441" s="29"/>
      <c r="AF441" s="29"/>
      <c r="AG441" s="22" t="str">
        <f t="shared" si="170"/>
        <v/>
      </c>
      <c r="AH441" s="29"/>
      <c r="AI441" s="29"/>
      <c r="AJ441" s="22" t="str">
        <f t="shared" si="171"/>
        <v/>
      </c>
      <c r="AK441" s="29"/>
      <c r="AL441" s="29"/>
      <c r="AM441" s="22" t="str">
        <f t="shared" si="172"/>
        <v/>
      </c>
    </row>
    <row r="442" spans="1:39" ht="18" customHeight="1" x14ac:dyDescent="0.35">
      <c r="A442" s="70">
        <f>'Energy - Master'!A441</f>
        <v>46461</v>
      </c>
      <c r="B442" s="29">
        <f t="shared" si="174"/>
        <v>0</v>
      </c>
      <c r="C442" s="29"/>
      <c r="D442" s="29"/>
      <c r="E442" s="22">
        <f t="shared" si="162"/>
        <v>0</v>
      </c>
      <c r="F442" s="22" t="str">
        <f t="shared" si="163"/>
        <v/>
      </c>
      <c r="G442" s="29">
        <f t="shared" si="175"/>
        <v>0</v>
      </c>
      <c r="H442" s="29"/>
      <c r="I442" s="29"/>
      <c r="J442" s="22">
        <f t="shared" si="164"/>
        <v>0</v>
      </c>
      <c r="K442" s="22" t="str">
        <f t="shared" si="165"/>
        <v/>
      </c>
      <c r="L442" s="29">
        <f t="shared" si="176"/>
        <v>0</v>
      </c>
      <c r="M442" s="29"/>
      <c r="N442" s="29"/>
      <c r="O442" s="22">
        <f t="shared" si="166"/>
        <v>0</v>
      </c>
      <c r="P442" s="22" t="str">
        <f t="shared" si="167"/>
        <v/>
      </c>
      <c r="Q442" s="29">
        <f t="shared" si="177"/>
        <v>800</v>
      </c>
      <c r="R442" s="29">
        <f t="shared" si="173"/>
        <v>800</v>
      </c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2">
        <f t="shared" si="168"/>
        <v>800</v>
      </c>
      <c r="AD442" s="22">
        <f t="shared" si="169"/>
        <v>0</v>
      </c>
      <c r="AE442" s="29"/>
      <c r="AF442" s="29"/>
      <c r="AG442" s="22" t="str">
        <f t="shared" si="170"/>
        <v/>
      </c>
      <c r="AH442" s="29"/>
      <c r="AI442" s="29"/>
      <c r="AJ442" s="22" t="str">
        <f t="shared" si="171"/>
        <v/>
      </c>
      <c r="AK442" s="29"/>
      <c r="AL442" s="29"/>
      <c r="AM442" s="22" t="str">
        <f t="shared" si="172"/>
        <v/>
      </c>
    </row>
    <row r="443" spans="1:39" ht="18" customHeight="1" x14ac:dyDescent="0.35">
      <c r="A443" s="70">
        <f>'Energy - Master'!A442</f>
        <v>46462</v>
      </c>
      <c r="B443" s="29">
        <f t="shared" si="174"/>
        <v>0</v>
      </c>
      <c r="C443" s="29"/>
      <c r="D443" s="29"/>
      <c r="E443" s="22">
        <f t="shared" si="162"/>
        <v>0</v>
      </c>
      <c r="F443" s="22" t="str">
        <f t="shared" si="163"/>
        <v/>
      </c>
      <c r="G443" s="29">
        <f t="shared" si="175"/>
        <v>0</v>
      </c>
      <c r="H443" s="29"/>
      <c r="I443" s="29"/>
      <c r="J443" s="22">
        <f t="shared" si="164"/>
        <v>0</v>
      </c>
      <c r="K443" s="22" t="str">
        <f t="shared" si="165"/>
        <v/>
      </c>
      <c r="L443" s="29">
        <f t="shared" si="176"/>
        <v>0</v>
      </c>
      <c r="M443" s="29"/>
      <c r="N443" s="29"/>
      <c r="O443" s="22">
        <f t="shared" si="166"/>
        <v>0</v>
      </c>
      <c r="P443" s="22" t="str">
        <f t="shared" si="167"/>
        <v/>
      </c>
      <c r="Q443" s="29">
        <f t="shared" si="177"/>
        <v>800</v>
      </c>
      <c r="R443" s="29">
        <f t="shared" si="173"/>
        <v>800</v>
      </c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2">
        <f t="shared" si="168"/>
        <v>800</v>
      </c>
      <c r="AD443" s="22">
        <f t="shared" si="169"/>
        <v>0</v>
      </c>
      <c r="AE443" s="29"/>
      <c r="AF443" s="29"/>
      <c r="AG443" s="22" t="str">
        <f t="shared" si="170"/>
        <v/>
      </c>
      <c r="AH443" s="29"/>
      <c r="AI443" s="29"/>
      <c r="AJ443" s="22" t="str">
        <f t="shared" si="171"/>
        <v/>
      </c>
      <c r="AK443" s="29"/>
      <c r="AL443" s="29"/>
      <c r="AM443" s="22" t="str">
        <f t="shared" si="172"/>
        <v/>
      </c>
    </row>
    <row r="444" spans="1:39" ht="18" customHeight="1" x14ac:dyDescent="0.35">
      <c r="A444" s="70">
        <f>'Energy - Master'!A443</f>
        <v>46463</v>
      </c>
      <c r="B444" s="29">
        <f t="shared" si="174"/>
        <v>0</v>
      </c>
      <c r="C444" s="29"/>
      <c r="D444" s="29"/>
      <c r="E444" s="22">
        <f t="shared" si="162"/>
        <v>0</v>
      </c>
      <c r="F444" s="22" t="str">
        <f t="shared" si="163"/>
        <v/>
      </c>
      <c r="G444" s="29">
        <f t="shared" si="175"/>
        <v>0</v>
      </c>
      <c r="H444" s="29"/>
      <c r="I444" s="29"/>
      <c r="J444" s="22">
        <f t="shared" si="164"/>
        <v>0</v>
      </c>
      <c r="K444" s="22" t="str">
        <f t="shared" si="165"/>
        <v/>
      </c>
      <c r="L444" s="29">
        <f t="shared" si="176"/>
        <v>0</v>
      </c>
      <c r="M444" s="29"/>
      <c r="N444" s="29"/>
      <c r="O444" s="22">
        <f t="shared" si="166"/>
        <v>0</v>
      </c>
      <c r="P444" s="22" t="str">
        <f t="shared" si="167"/>
        <v/>
      </c>
      <c r="Q444" s="29">
        <f t="shared" si="177"/>
        <v>800</v>
      </c>
      <c r="R444" s="29">
        <f t="shared" si="173"/>
        <v>800</v>
      </c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2">
        <f t="shared" si="168"/>
        <v>800</v>
      </c>
      <c r="AD444" s="22">
        <f t="shared" si="169"/>
        <v>0</v>
      </c>
      <c r="AE444" s="29"/>
      <c r="AF444" s="29"/>
      <c r="AG444" s="22" t="str">
        <f t="shared" si="170"/>
        <v/>
      </c>
      <c r="AH444" s="29"/>
      <c r="AI444" s="29"/>
      <c r="AJ444" s="22" t="str">
        <f t="shared" si="171"/>
        <v/>
      </c>
      <c r="AK444" s="29"/>
      <c r="AL444" s="29"/>
      <c r="AM444" s="22" t="str">
        <f t="shared" si="172"/>
        <v/>
      </c>
    </row>
    <row r="445" spans="1:39" ht="18" customHeight="1" x14ac:dyDescent="0.35">
      <c r="A445" s="70">
        <f>'Energy - Master'!A444</f>
        <v>46464</v>
      </c>
      <c r="B445" s="29">
        <f t="shared" si="174"/>
        <v>0</v>
      </c>
      <c r="C445" s="29"/>
      <c r="D445" s="29"/>
      <c r="E445" s="22">
        <f t="shared" si="162"/>
        <v>0</v>
      </c>
      <c r="F445" s="22" t="str">
        <f t="shared" si="163"/>
        <v/>
      </c>
      <c r="G445" s="29">
        <f t="shared" si="175"/>
        <v>0</v>
      </c>
      <c r="H445" s="29"/>
      <c r="I445" s="29"/>
      <c r="J445" s="22">
        <f t="shared" si="164"/>
        <v>0</v>
      </c>
      <c r="K445" s="22" t="str">
        <f t="shared" si="165"/>
        <v/>
      </c>
      <c r="L445" s="29">
        <f t="shared" si="176"/>
        <v>0</v>
      </c>
      <c r="M445" s="29"/>
      <c r="N445" s="29"/>
      <c r="O445" s="22">
        <f t="shared" si="166"/>
        <v>0</v>
      </c>
      <c r="P445" s="22" t="str">
        <f t="shared" si="167"/>
        <v/>
      </c>
      <c r="Q445" s="29">
        <f t="shared" si="177"/>
        <v>800</v>
      </c>
      <c r="R445" s="29">
        <f t="shared" si="173"/>
        <v>800</v>
      </c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2">
        <f t="shared" si="168"/>
        <v>800</v>
      </c>
      <c r="AD445" s="22">
        <f t="shared" si="169"/>
        <v>0</v>
      </c>
      <c r="AE445" s="29"/>
      <c r="AF445" s="29"/>
      <c r="AG445" s="22" t="str">
        <f t="shared" si="170"/>
        <v/>
      </c>
      <c r="AH445" s="29"/>
      <c r="AI445" s="29"/>
      <c r="AJ445" s="22" t="str">
        <f t="shared" si="171"/>
        <v/>
      </c>
      <c r="AK445" s="29"/>
      <c r="AL445" s="29"/>
      <c r="AM445" s="22" t="str">
        <f t="shared" si="172"/>
        <v/>
      </c>
    </row>
    <row r="446" spans="1:39" ht="18" customHeight="1" x14ac:dyDescent="0.35">
      <c r="A446" s="70">
        <f>'Energy - Master'!A445</f>
        <v>46465</v>
      </c>
      <c r="B446" s="29">
        <f t="shared" si="174"/>
        <v>0</v>
      </c>
      <c r="C446" s="29"/>
      <c r="D446" s="29"/>
      <c r="E446" s="22">
        <f t="shared" si="162"/>
        <v>0</v>
      </c>
      <c r="F446" s="22" t="str">
        <f t="shared" si="163"/>
        <v/>
      </c>
      <c r="G446" s="29">
        <f t="shared" si="175"/>
        <v>0</v>
      </c>
      <c r="H446" s="29"/>
      <c r="I446" s="29"/>
      <c r="J446" s="22">
        <f t="shared" si="164"/>
        <v>0</v>
      </c>
      <c r="K446" s="22" t="str">
        <f t="shared" si="165"/>
        <v/>
      </c>
      <c r="L446" s="29">
        <f t="shared" si="176"/>
        <v>0</v>
      </c>
      <c r="M446" s="29"/>
      <c r="N446" s="29"/>
      <c r="O446" s="22">
        <f t="shared" si="166"/>
        <v>0</v>
      </c>
      <c r="P446" s="22" t="str">
        <f t="shared" si="167"/>
        <v/>
      </c>
      <c r="Q446" s="29">
        <f t="shared" si="177"/>
        <v>800</v>
      </c>
      <c r="R446" s="29">
        <f t="shared" si="173"/>
        <v>800</v>
      </c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2">
        <f t="shared" si="168"/>
        <v>800</v>
      </c>
      <c r="AD446" s="22">
        <f t="shared" si="169"/>
        <v>0</v>
      </c>
      <c r="AE446" s="29"/>
      <c r="AF446" s="29"/>
      <c r="AG446" s="22" t="str">
        <f t="shared" si="170"/>
        <v/>
      </c>
      <c r="AH446" s="29"/>
      <c r="AI446" s="29"/>
      <c r="AJ446" s="22" t="str">
        <f t="shared" si="171"/>
        <v/>
      </c>
      <c r="AK446" s="29"/>
      <c r="AL446" s="29"/>
      <c r="AM446" s="22" t="str">
        <f t="shared" si="172"/>
        <v/>
      </c>
    </row>
    <row r="447" spans="1:39" ht="18" customHeight="1" x14ac:dyDescent="0.35">
      <c r="A447" s="70">
        <f>'Energy - Master'!A446</f>
        <v>46466</v>
      </c>
      <c r="B447" s="29">
        <f t="shared" si="174"/>
        <v>0</v>
      </c>
      <c r="C447" s="29"/>
      <c r="D447" s="29"/>
      <c r="E447" s="22">
        <f t="shared" si="162"/>
        <v>0</v>
      </c>
      <c r="F447" s="22" t="str">
        <f t="shared" si="163"/>
        <v/>
      </c>
      <c r="G447" s="29">
        <f t="shared" si="175"/>
        <v>0</v>
      </c>
      <c r="H447" s="29"/>
      <c r="I447" s="29"/>
      <c r="J447" s="22">
        <f t="shared" si="164"/>
        <v>0</v>
      </c>
      <c r="K447" s="22" t="str">
        <f t="shared" si="165"/>
        <v/>
      </c>
      <c r="L447" s="29">
        <f t="shared" si="176"/>
        <v>0</v>
      </c>
      <c r="M447" s="29"/>
      <c r="N447" s="29"/>
      <c r="O447" s="22">
        <f t="shared" si="166"/>
        <v>0</v>
      </c>
      <c r="P447" s="22" t="str">
        <f t="shared" si="167"/>
        <v/>
      </c>
      <c r="Q447" s="29">
        <f t="shared" si="177"/>
        <v>800</v>
      </c>
      <c r="R447" s="29">
        <f t="shared" si="173"/>
        <v>800</v>
      </c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2">
        <f t="shared" si="168"/>
        <v>800</v>
      </c>
      <c r="AD447" s="22">
        <f t="shared" si="169"/>
        <v>0</v>
      </c>
      <c r="AE447" s="29"/>
      <c r="AF447" s="29"/>
      <c r="AG447" s="22" t="str">
        <f t="shared" si="170"/>
        <v/>
      </c>
      <c r="AH447" s="29"/>
      <c r="AI447" s="29"/>
      <c r="AJ447" s="22" t="str">
        <f t="shared" si="171"/>
        <v/>
      </c>
      <c r="AK447" s="29"/>
      <c r="AL447" s="29"/>
      <c r="AM447" s="22" t="str">
        <f t="shared" si="172"/>
        <v/>
      </c>
    </row>
    <row r="448" spans="1:39" ht="18" customHeight="1" x14ac:dyDescent="0.35">
      <c r="A448" s="70">
        <f>'Energy - Master'!A447</f>
        <v>46467</v>
      </c>
      <c r="B448" s="29">
        <f t="shared" si="174"/>
        <v>0</v>
      </c>
      <c r="C448" s="29"/>
      <c r="D448" s="29"/>
      <c r="E448" s="22">
        <f t="shared" si="162"/>
        <v>0</v>
      </c>
      <c r="F448" s="22" t="str">
        <f t="shared" si="163"/>
        <v/>
      </c>
      <c r="G448" s="29">
        <f t="shared" si="175"/>
        <v>0</v>
      </c>
      <c r="H448" s="29"/>
      <c r="I448" s="29"/>
      <c r="J448" s="22">
        <f t="shared" si="164"/>
        <v>0</v>
      </c>
      <c r="K448" s="22" t="str">
        <f t="shared" si="165"/>
        <v/>
      </c>
      <c r="L448" s="29">
        <f t="shared" si="176"/>
        <v>0</v>
      </c>
      <c r="M448" s="29"/>
      <c r="N448" s="29"/>
      <c r="O448" s="22">
        <f t="shared" si="166"/>
        <v>0</v>
      </c>
      <c r="P448" s="22" t="str">
        <f t="shared" si="167"/>
        <v/>
      </c>
      <c r="Q448" s="29">
        <f t="shared" si="177"/>
        <v>800</v>
      </c>
      <c r="R448" s="29">
        <f t="shared" si="173"/>
        <v>800</v>
      </c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2">
        <f t="shared" si="168"/>
        <v>800</v>
      </c>
      <c r="AD448" s="22">
        <f t="shared" si="169"/>
        <v>0</v>
      </c>
      <c r="AE448" s="29"/>
      <c r="AF448" s="29"/>
      <c r="AG448" s="22" t="str">
        <f t="shared" si="170"/>
        <v/>
      </c>
      <c r="AH448" s="29"/>
      <c r="AI448" s="29"/>
      <c r="AJ448" s="22" t="str">
        <f t="shared" si="171"/>
        <v/>
      </c>
      <c r="AK448" s="29"/>
      <c r="AL448" s="29"/>
      <c r="AM448" s="22" t="str">
        <f t="shared" si="172"/>
        <v/>
      </c>
    </row>
    <row r="449" spans="1:39" ht="18" customHeight="1" x14ac:dyDescent="0.35">
      <c r="A449" s="70">
        <f>'Energy - Master'!A448</f>
        <v>46468</v>
      </c>
      <c r="B449" s="29">
        <f t="shared" si="174"/>
        <v>0</v>
      </c>
      <c r="C449" s="29"/>
      <c r="D449" s="29"/>
      <c r="E449" s="22">
        <f t="shared" si="162"/>
        <v>0</v>
      </c>
      <c r="F449" s="22" t="str">
        <f t="shared" si="163"/>
        <v/>
      </c>
      <c r="G449" s="29">
        <f t="shared" si="175"/>
        <v>0</v>
      </c>
      <c r="H449" s="29"/>
      <c r="I449" s="29"/>
      <c r="J449" s="22">
        <f t="shared" si="164"/>
        <v>0</v>
      </c>
      <c r="K449" s="22" t="str">
        <f t="shared" si="165"/>
        <v/>
      </c>
      <c r="L449" s="29">
        <f t="shared" si="176"/>
        <v>0</v>
      </c>
      <c r="M449" s="29"/>
      <c r="N449" s="29"/>
      <c r="O449" s="22">
        <f t="shared" si="166"/>
        <v>0</v>
      </c>
      <c r="P449" s="22" t="str">
        <f t="shared" si="167"/>
        <v/>
      </c>
      <c r="Q449" s="29">
        <f t="shared" si="177"/>
        <v>800</v>
      </c>
      <c r="R449" s="29">
        <f t="shared" si="173"/>
        <v>800</v>
      </c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2">
        <f t="shared" si="168"/>
        <v>800</v>
      </c>
      <c r="AD449" s="22">
        <f t="shared" si="169"/>
        <v>0</v>
      </c>
      <c r="AE449" s="29"/>
      <c r="AF449" s="29"/>
      <c r="AG449" s="22" t="str">
        <f t="shared" si="170"/>
        <v/>
      </c>
      <c r="AH449" s="29"/>
      <c r="AI449" s="29"/>
      <c r="AJ449" s="22" t="str">
        <f t="shared" si="171"/>
        <v/>
      </c>
      <c r="AK449" s="29"/>
      <c r="AL449" s="29"/>
      <c r="AM449" s="22" t="str">
        <f t="shared" si="172"/>
        <v/>
      </c>
    </row>
    <row r="450" spans="1:39" ht="18" customHeight="1" x14ac:dyDescent="0.35">
      <c r="A450" s="70">
        <f>'Energy - Master'!A449</f>
        <v>46469</v>
      </c>
      <c r="B450" s="29">
        <f t="shared" si="174"/>
        <v>0</v>
      </c>
      <c r="C450" s="29"/>
      <c r="D450" s="29"/>
      <c r="E450" s="22">
        <f t="shared" si="162"/>
        <v>0</v>
      </c>
      <c r="F450" s="22" t="str">
        <f t="shared" si="163"/>
        <v/>
      </c>
      <c r="G450" s="29">
        <f t="shared" si="175"/>
        <v>0</v>
      </c>
      <c r="H450" s="29"/>
      <c r="I450" s="29"/>
      <c r="J450" s="22">
        <f t="shared" si="164"/>
        <v>0</v>
      </c>
      <c r="K450" s="22" t="str">
        <f t="shared" si="165"/>
        <v/>
      </c>
      <c r="L450" s="29">
        <f t="shared" si="176"/>
        <v>0</v>
      </c>
      <c r="M450" s="29"/>
      <c r="N450" s="29"/>
      <c r="O450" s="22">
        <f t="shared" si="166"/>
        <v>0</v>
      </c>
      <c r="P450" s="22" t="str">
        <f t="shared" si="167"/>
        <v/>
      </c>
      <c r="Q450" s="29">
        <f t="shared" si="177"/>
        <v>800</v>
      </c>
      <c r="R450" s="29">
        <f t="shared" si="173"/>
        <v>800</v>
      </c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2">
        <f t="shared" si="168"/>
        <v>800</v>
      </c>
      <c r="AD450" s="22">
        <f t="shared" si="169"/>
        <v>0</v>
      </c>
      <c r="AE450" s="29"/>
      <c r="AF450" s="29"/>
      <c r="AG450" s="22" t="str">
        <f t="shared" si="170"/>
        <v/>
      </c>
      <c r="AH450" s="29"/>
      <c r="AI450" s="29"/>
      <c r="AJ450" s="22" t="str">
        <f t="shared" si="171"/>
        <v/>
      </c>
      <c r="AK450" s="29"/>
      <c r="AL450" s="29"/>
      <c r="AM450" s="22" t="str">
        <f t="shared" si="172"/>
        <v/>
      </c>
    </row>
    <row r="451" spans="1:39" ht="18" customHeight="1" x14ac:dyDescent="0.35">
      <c r="A451" s="70">
        <f>'Energy - Master'!A450</f>
        <v>46470</v>
      </c>
      <c r="B451" s="29">
        <f t="shared" si="174"/>
        <v>0</v>
      </c>
      <c r="C451" s="29"/>
      <c r="D451" s="29"/>
      <c r="E451" s="22">
        <f t="shared" si="162"/>
        <v>0</v>
      </c>
      <c r="F451" s="22" t="str">
        <f t="shared" si="163"/>
        <v/>
      </c>
      <c r="G451" s="29">
        <f t="shared" si="175"/>
        <v>0</v>
      </c>
      <c r="H451" s="29"/>
      <c r="I451" s="29"/>
      <c r="J451" s="22">
        <f t="shared" si="164"/>
        <v>0</v>
      </c>
      <c r="K451" s="22" t="str">
        <f t="shared" si="165"/>
        <v/>
      </c>
      <c r="L451" s="29">
        <f t="shared" si="176"/>
        <v>0</v>
      </c>
      <c r="M451" s="29"/>
      <c r="N451" s="29"/>
      <c r="O451" s="22">
        <f t="shared" si="166"/>
        <v>0</v>
      </c>
      <c r="P451" s="22" t="str">
        <f t="shared" si="167"/>
        <v/>
      </c>
      <c r="Q451" s="29">
        <f t="shared" si="177"/>
        <v>800</v>
      </c>
      <c r="R451" s="29">
        <f t="shared" si="173"/>
        <v>800</v>
      </c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2">
        <f t="shared" si="168"/>
        <v>800</v>
      </c>
      <c r="AD451" s="22">
        <f t="shared" si="169"/>
        <v>0</v>
      </c>
      <c r="AE451" s="29"/>
      <c r="AF451" s="29"/>
      <c r="AG451" s="22" t="str">
        <f t="shared" si="170"/>
        <v/>
      </c>
      <c r="AH451" s="29"/>
      <c r="AI451" s="29"/>
      <c r="AJ451" s="22" t="str">
        <f t="shared" si="171"/>
        <v/>
      </c>
      <c r="AK451" s="29"/>
      <c r="AL451" s="29"/>
      <c r="AM451" s="22" t="str">
        <f t="shared" si="172"/>
        <v/>
      </c>
    </row>
    <row r="452" spans="1:39" ht="18" customHeight="1" x14ac:dyDescent="0.35">
      <c r="A452" s="70">
        <f>'Energy - Master'!A451</f>
        <v>46471</v>
      </c>
      <c r="B452" s="29">
        <f t="shared" si="174"/>
        <v>0</v>
      </c>
      <c r="C452" s="29"/>
      <c r="D452" s="29"/>
      <c r="E452" s="22">
        <f t="shared" ref="E452:E515" si="178">IF(B452="","",B452-C452+IF(D452="",0,D452))</f>
        <v>0</v>
      </c>
      <c r="F452" s="22" t="str">
        <f t="shared" ref="F452:F515" si="179">IFERROR(IF(E452=0,"",AG452/E452),"")</f>
        <v/>
      </c>
      <c r="G452" s="29">
        <f t="shared" si="175"/>
        <v>0</v>
      </c>
      <c r="H452" s="29"/>
      <c r="I452" s="29"/>
      <c r="J452" s="22">
        <f t="shared" ref="J452:J515" si="180">IF(G452="","",G452-H452+IF(I452="",0,I452))</f>
        <v>0</v>
      </c>
      <c r="K452" s="22" t="str">
        <f t="shared" ref="K452:K515" si="181">IFERROR(IF(J452=0,"",AJ452/J452),"")</f>
        <v/>
      </c>
      <c r="L452" s="29">
        <f t="shared" si="176"/>
        <v>0</v>
      </c>
      <c r="M452" s="29"/>
      <c r="N452" s="29"/>
      <c r="O452" s="22">
        <f t="shared" ref="O452:O515" si="182">IF(L452="","",L452-M452+IF(N452="",0,N452))</f>
        <v>0</v>
      </c>
      <c r="P452" s="22" t="str">
        <f t="shared" ref="P452:P515" si="183">IFERROR(IF(O452=0,"",AM452/O452),"")</f>
        <v/>
      </c>
      <c r="Q452" s="29">
        <f t="shared" si="177"/>
        <v>800</v>
      </c>
      <c r="R452" s="29">
        <f t="shared" si="173"/>
        <v>800</v>
      </c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2">
        <f t="shared" ref="AC452:AC515" si="184">IF(R452="","",R452+U452+X452+AA452)</f>
        <v>800</v>
      </c>
      <c r="AD452" s="22">
        <f t="shared" ref="AD452:AD515" si="185">IF(E452="","",E452+IF(J452="",0,J452)+IF(O452="",0,O452))</f>
        <v>0</v>
      </c>
      <c r="AE452" s="29"/>
      <c r="AF452" s="29"/>
      <c r="AG452" s="22" t="str">
        <f t="shared" ref="AG452:AG515" si="186">IF(AE452="","",AF452-AE452)</f>
        <v/>
      </c>
      <c r="AH452" s="29"/>
      <c r="AI452" s="29"/>
      <c r="AJ452" s="22" t="str">
        <f t="shared" ref="AJ452:AJ515" si="187">IF(AH452="","",AI452-AH452)</f>
        <v/>
      </c>
      <c r="AK452" s="29"/>
      <c r="AL452" s="29"/>
      <c r="AM452" s="22" t="str">
        <f t="shared" ref="AM452:AM515" si="188">IF(AK452="","",AL452-AK452)</f>
        <v/>
      </c>
    </row>
    <row r="453" spans="1:39" ht="18" customHeight="1" x14ac:dyDescent="0.35">
      <c r="A453" s="70">
        <f>'Energy - Master'!A452</f>
        <v>46472</v>
      </c>
      <c r="B453" s="29">
        <f t="shared" si="174"/>
        <v>0</v>
      </c>
      <c r="C453" s="29"/>
      <c r="D453" s="29"/>
      <c r="E453" s="22">
        <f t="shared" si="178"/>
        <v>0</v>
      </c>
      <c r="F453" s="22" t="str">
        <f t="shared" si="179"/>
        <v/>
      </c>
      <c r="G453" s="29">
        <f t="shared" si="175"/>
        <v>0</v>
      </c>
      <c r="H453" s="29"/>
      <c r="I453" s="29"/>
      <c r="J453" s="22">
        <f t="shared" si="180"/>
        <v>0</v>
      </c>
      <c r="K453" s="22" t="str">
        <f t="shared" si="181"/>
        <v/>
      </c>
      <c r="L453" s="29">
        <f t="shared" si="176"/>
        <v>0</v>
      </c>
      <c r="M453" s="29"/>
      <c r="N453" s="29"/>
      <c r="O453" s="22">
        <f t="shared" si="182"/>
        <v>0</v>
      </c>
      <c r="P453" s="22" t="str">
        <f t="shared" si="183"/>
        <v/>
      </c>
      <c r="Q453" s="29">
        <f t="shared" si="177"/>
        <v>800</v>
      </c>
      <c r="R453" s="29">
        <f t="shared" ref="R453:R516" si="189">Q453+S453</f>
        <v>800</v>
      </c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2">
        <f t="shared" si="184"/>
        <v>800</v>
      </c>
      <c r="AD453" s="22">
        <f t="shared" si="185"/>
        <v>0</v>
      </c>
      <c r="AE453" s="29"/>
      <c r="AF453" s="29"/>
      <c r="AG453" s="22" t="str">
        <f t="shared" si="186"/>
        <v/>
      </c>
      <c r="AH453" s="29"/>
      <c r="AI453" s="29"/>
      <c r="AJ453" s="22" t="str">
        <f t="shared" si="187"/>
        <v/>
      </c>
      <c r="AK453" s="29"/>
      <c r="AL453" s="29"/>
      <c r="AM453" s="22" t="str">
        <f t="shared" si="188"/>
        <v/>
      </c>
    </row>
    <row r="454" spans="1:39" ht="18" customHeight="1" x14ac:dyDescent="0.35">
      <c r="A454" s="70">
        <f>'Energy - Master'!A453</f>
        <v>46473</v>
      </c>
      <c r="B454" s="29">
        <f t="shared" ref="B454:B517" si="190">C453</f>
        <v>0</v>
      </c>
      <c r="C454" s="29"/>
      <c r="D454" s="29"/>
      <c r="E454" s="22">
        <f t="shared" si="178"/>
        <v>0</v>
      </c>
      <c r="F454" s="22" t="str">
        <f t="shared" si="179"/>
        <v/>
      </c>
      <c r="G454" s="29">
        <f t="shared" ref="G454:G517" si="191">H453</f>
        <v>0</v>
      </c>
      <c r="H454" s="29"/>
      <c r="I454" s="29"/>
      <c r="J454" s="22">
        <f t="shared" si="180"/>
        <v>0</v>
      </c>
      <c r="K454" s="22" t="str">
        <f t="shared" si="181"/>
        <v/>
      </c>
      <c r="L454" s="29">
        <f t="shared" ref="L454:L517" si="192">M453</f>
        <v>0</v>
      </c>
      <c r="M454" s="29"/>
      <c r="N454" s="29"/>
      <c r="O454" s="22">
        <f t="shared" si="182"/>
        <v>0</v>
      </c>
      <c r="P454" s="22" t="str">
        <f t="shared" si="183"/>
        <v/>
      </c>
      <c r="Q454" s="29">
        <f t="shared" ref="Q454:Q517" si="193">R453</f>
        <v>800</v>
      </c>
      <c r="R454" s="29">
        <f t="shared" si="189"/>
        <v>800</v>
      </c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2">
        <f t="shared" si="184"/>
        <v>800</v>
      </c>
      <c r="AD454" s="22">
        <f t="shared" si="185"/>
        <v>0</v>
      </c>
      <c r="AE454" s="29"/>
      <c r="AF454" s="29"/>
      <c r="AG454" s="22" t="str">
        <f t="shared" si="186"/>
        <v/>
      </c>
      <c r="AH454" s="29"/>
      <c r="AI454" s="29"/>
      <c r="AJ454" s="22" t="str">
        <f t="shared" si="187"/>
        <v/>
      </c>
      <c r="AK454" s="29"/>
      <c r="AL454" s="29"/>
      <c r="AM454" s="22" t="str">
        <f t="shared" si="188"/>
        <v/>
      </c>
    </row>
    <row r="455" spans="1:39" ht="18" customHeight="1" x14ac:dyDescent="0.35">
      <c r="A455" s="70">
        <f>'Energy - Master'!A454</f>
        <v>46474</v>
      </c>
      <c r="B455" s="29">
        <f t="shared" si="190"/>
        <v>0</v>
      </c>
      <c r="C455" s="29"/>
      <c r="D455" s="29"/>
      <c r="E455" s="22">
        <f t="shared" si="178"/>
        <v>0</v>
      </c>
      <c r="F455" s="22" t="str">
        <f t="shared" si="179"/>
        <v/>
      </c>
      <c r="G455" s="29">
        <f t="shared" si="191"/>
        <v>0</v>
      </c>
      <c r="H455" s="29"/>
      <c r="I455" s="29"/>
      <c r="J455" s="22">
        <f t="shared" si="180"/>
        <v>0</v>
      </c>
      <c r="K455" s="22" t="str">
        <f t="shared" si="181"/>
        <v/>
      </c>
      <c r="L455" s="29">
        <f t="shared" si="192"/>
        <v>0</v>
      </c>
      <c r="M455" s="29"/>
      <c r="N455" s="29"/>
      <c r="O455" s="22">
        <f t="shared" si="182"/>
        <v>0</v>
      </c>
      <c r="P455" s="22" t="str">
        <f t="shared" si="183"/>
        <v/>
      </c>
      <c r="Q455" s="29">
        <f t="shared" si="193"/>
        <v>800</v>
      </c>
      <c r="R455" s="29">
        <f t="shared" si="189"/>
        <v>800</v>
      </c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2">
        <f t="shared" si="184"/>
        <v>800</v>
      </c>
      <c r="AD455" s="22">
        <f t="shared" si="185"/>
        <v>0</v>
      </c>
      <c r="AE455" s="29"/>
      <c r="AF455" s="29"/>
      <c r="AG455" s="22" t="str">
        <f t="shared" si="186"/>
        <v/>
      </c>
      <c r="AH455" s="29"/>
      <c r="AI455" s="29"/>
      <c r="AJ455" s="22" t="str">
        <f t="shared" si="187"/>
        <v/>
      </c>
      <c r="AK455" s="29"/>
      <c r="AL455" s="29"/>
      <c r="AM455" s="22" t="str">
        <f t="shared" si="188"/>
        <v/>
      </c>
    </row>
    <row r="456" spans="1:39" ht="18" customHeight="1" x14ac:dyDescent="0.35">
      <c r="A456" s="70">
        <f>'Energy - Master'!A455</f>
        <v>46475</v>
      </c>
      <c r="B456" s="29">
        <f t="shared" si="190"/>
        <v>0</v>
      </c>
      <c r="C456" s="29"/>
      <c r="D456" s="29"/>
      <c r="E456" s="22">
        <f t="shared" si="178"/>
        <v>0</v>
      </c>
      <c r="F456" s="22" t="str">
        <f t="shared" si="179"/>
        <v/>
      </c>
      <c r="G456" s="29">
        <f t="shared" si="191"/>
        <v>0</v>
      </c>
      <c r="H456" s="29"/>
      <c r="I456" s="29"/>
      <c r="J456" s="22">
        <f t="shared" si="180"/>
        <v>0</v>
      </c>
      <c r="K456" s="22" t="str">
        <f t="shared" si="181"/>
        <v/>
      </c>
      <c r="L456" s="29">
        <f t="shared" si="192"/>
        <v>0</v>
      </c>
      <c r="M456" s="29"/>
      <c r="N456" s="29"/>
      <c r="O456" s="22">
        <f t="shared" si="182"/>
        <v>0</v>
      </c>
      <c r="P456" s="22" t="str">
        <f t="shared" si="183"/>
        <v/>
      </c>
      <c r="Q456" s="29">
        <f t="shared" si="193"/>
        <v>800</v>
      </c>
      <c r="R456" s="29">
        <f t="shared" si="189"/>
        <v>800</v>
      </c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2">
        <f t="shared" si="184"/>
        <v>800</v>
      </c>
      <c r="AD456" s="22">
        <f t="shared" si="185"/>
        <v>0</v>
      </c>
      <c r="AE456" s="29"/>
      <c r="AF456" s="29"/>
      <c r="AG456" s="22" t="str">
        <f t="shared" si="186"/>
        <v/>
      </c>
      <c r="AH456" s="29"/>
      <c r="AI456" s="29"/>
      <c r="AJ456" s="22" t="str">
        <f t="shared" si="187"/>
        <v/>
      </c>
      <c r="AK456" s="29"/>
      <c r="AL456" s="29"/>
      <c r="AM456" s="22" t="str">
        <f t="shared" si="188"/>
        <v/>
      </c>
    </row>
    <row r="457" spans="1:39" ht="18" customHeight="1" x14ac:dyDescent="0.35">
      <c r="A457" s="70">
        <f>'Energy - Master'!A456</f>
        <v>46476</v>
      </c>
      <c r="B457" s="29">
        <f t="shared" si="190"/>
        <v>0</v>
      </c>
      <c r="C457" s="29"/>
      <c r="D457" s="29"/>
      <c r="E457" s="22">
        <f t="shared" si="178"/>
        <v>0</v>
      </c>
      <c r="F457" s="22" t="str">
        <f t="shared" si="179"/>
        <v/>
      </c>
      <c r="G457" s="29">
        <f t="shared" si="191"/>
        <v>0</v>
      </c>
      <c r="H457" s="29"/>
      <c r="I457" s="29"/>
      <c r="J457" s="22">
        <f t="shared" si="180"/>
        <v>0</v>
      </c>
      <c r="K457" s="22" t="str">
        <f t="shared" si="181"/>
        <v/>
      </c>
      <c r="L457" s="29">
        <f t="shared" si="192"/>
        <v>0</v>
      </c>
      <c r="M457" s="29"/>
      <c r="N457" s="29"/>
      <c r="O457" s="22">
        <f t="shared" si="182"/>
        <v>0</v>
      </c>
      <c r="P457" s="22" t="str">
        <f t="shared" si="183"/>
        <v/>
      </c>
      <c r="Q457" s="29">
        <f t="shared" si="193"/>
        <v>800</v>
      </c>
      <c r="R457" s="29">
        <f t="shared" si="189"/>
        <v>800</v>
      </c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2">
        <f t="shared" si="184"/>
        <v>800</v>
      </c>
      <c r="AD457" s="22">
        <f t="shared" si="185"/>
        <v>0</v>
      </c>
      <c r="AE457" s="29"/>
      <c r="AF457" s="29"/>
      <c r="AG457" s="22" t="str">
        <f t="shared" si="186"/>
        <v/>
      </c>
      <c r="AH457" s="29"/>
      <c r="AI457" s="29"/>
      <c r="AJ457" s="22" t="str">
        <f t="shared" si="187"/>
        <v/>
      </c>
      <c r="AK457" s="29"/>
      <c r="AL457" s="29"/>
      <c r="AM457" s="22" t="str">
        <f t="shared" si="188"/>
        <v/>
      </c>
    </row>
    <row r="458" spans="1:39" ht="18" customHeight="1" x14ac:dyDescent="0.35">
      <c r="A458" s="70">
        <f>'Energy - Master'!A457</f>
        <v>46477</v>
      </c>
      <c r="B458" s="29">
        <f t="shared" si="190"/>
        <v>0</v>
      </c>
      <c r="C458" s="29"/>
      <c r="D458" s="29"/>
      <c r="E458" s="22">
        <f t="shared" si="178"/>
        <v>0</v>
      </c>
      <c r="F458" s="22" t="str">
        <f t="shared" si="179"/>
        <v/>
      </c>
      <c r="G458" s="29">
        <f t="shared" si="191"/>
        <v>0</v>
      </c>
      <c r="H458" s="29"/>
      <c r="I458" s="29"/>
      <c r="J458" s="22">
        <f t="shared" si="180"/>
        <v>0</v>
      </c>
      <c r="K458" s="22" t="str">
        <f t="shared" si="181"/>
        <v/>
      </c>
      <c r="L458" s="29">
        <f t="shared" si="192"/>
        <v>0</v>
      </c>
      <c r="M458" s="29"/>
      <c r="N458" s="29"/>
      <c r="O458" s="22">
        <f t="shared" si="182"/>
        <v>0</v>
      </c>
      <c r="P458" s="22" t="str">
        <f t="shared" si="183"/>
        <v/>
      </c>
      <c r="Q458" s="29">
        <f t="shared" si="193"/>
        <v>800</v>
      </c>
      <c r="R458" s="29">
        <f t="shared" si="189"/>
        <v>800</v>
      </c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2">
        <f t="shared" si="184"/>
        <v>800</v>
      </c>
      <c r="AD458" s="22">
        <f t="shared" si="185"/>
        <v>0</v>
      </c>
      <c r="AE458" s="29"/>
      <c r="AF458" s="29"/>
      <c r="AG458" s="22" t="str">
        <f t="shared" si="186"/>
        <v/>
      </c>
      <c r="AH458" s="29"/>
      <c r="AI458" s="29"/>
      <c r="AJ458" s="22" t="str">
        <f t="shared" si="187"/>
        <v/>
      </c>
      <c r="AK458" s="29"/>
      <c r="AL458" s="29"/>
      <c r="AM458" s="22" t="str">
        <f t="shared" si="188"/>
        <v/>
      </c>
    </row>
    <row r="459" spans="1:39" ht="18" customHeight="1" x14ac:dyDescent="0.35">
      <c r="A459" s="70">
        <f>'Energy - Master'!A458</f>
        <v>46478</v>
      </c>
      <c r="B459" s="29">
        <f t="shared" si="190"/>
        <v>0</v>
      </c>
      <c r="C459" s="29"/>
      <c r="D459" s="29"/>
      <c r="E459" s="22">
        <f t="shared" si="178"/>
        <v>0</v>
      </c>
      <c r="F459" s="22" t="str">
        <f t="shared" si="179"/>
        <v/>
      </c>
      <c r="G459" s="29">
        <f t="shared" si="191"/>
        <v>0</v>
      </c>
      <c r="H459" s="29"/>
      <c r="I459" s="29"/>
      <c r="J459" s="22">
        <f t="shared" si="180"/>
        <v>0</v>
      </c>
      <c r="K459" s="22" t="str">
        <f t="shared" si="181"/>
        <v/>
      </c>
      <c r="L459" s="29">
        <f t="shared" si="192"/>
        <v>0</v>
      </c>
      <c r="M459" s="29"/>
      <c r="N459" s="29"/>
      <c r="O459" s="22">
        <f t="shared" si="182"/>
        <v>0</v>
      </c>
      <c r="P459" s="22" t="str">
        <f t="shared" si="183"/>
        <v/>
      </c>
      <c r="Q459" s="29">
        <f t="shared" si="193"/>
        <v>800</v>
      </c>
      <c r="R459" s="29">
        <f t="shared" si="189"/>
        <v>800</v>
      </c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2">
        <f t="shared" si="184"/>
        <v>800</v>
      </c>
      <c r="AD459" s="22">
        <f t="shared" si="185"/>
        <v>0</v>
      </c>
      <c r="AE459" s="29"/>
      <c r="AF459" s="29"/>
      <c r="AG459" s="22" t="str">
        <f t="shared" si="186"/>
        <v/>
      </c>
      <c r="AH459" s="29"/>
      <c r="AI459" s="29"/>
      <c r="AJ459" s="22" t="str">
        <f t="shared" si="187"/>
        <v/>
      </c>
      <c r="AK459" s="29"/>
      <c r="AL459" s="29"/>
      <c r="AM459" s="22" t="str">
        <f t="shared" si="188"/>
        <v/>
      </c>
    </row>
    <row r="460" spans="1:39" ht="18" customHeight="1" x14ac:dyDescent="0.35">
      <c r="A460" s="70">
        <f>'Energy - Master'!A459</f>
        <v>46479</v>
      </c>
      <c r="B460" s="29">
        <f t="shared" si="190"/>
        <v>0</v>
      </c>
      <c r="C460" s="29"/>
      <c r="D460" s="29"/>
      <c r="E460" s="22">
        <f t="shared" si="178"/>
        <v>0</v>
      </c>
      <c r="F460" s="22" t="str">
        <f t="shared" si="179"/>
        <v/>
      </c>
      <c r="G460" s="29">
        <f t="shared" si="191"/>
        <v>0</v>
      </c>
      <c r="H460" s="29"/>
      <c r="I460" s="29"/>
      <c r="J460" s="22">
        <f t="shared" si="180"/>
        <v>0</v>
      </c>
      <c r="K460" s="22" t="str">
        <f t="shared" si="181"/>
        <v/>
      </c>
      <c r="L460" s="29">
        <f t="shared" si="192"/>
        <v>0</v>
      </c>
      <c r="M460" s="29"/>
      <c r="N460" s="29"/>
      <c r="O460" s="22">
        <f t="shared" si="182"/>
        <v>0</v>
      </c>
      <c r="P460" s="22" t="str">
        <f t="shared" si="183"/>
        <v/>
      </c>
      <c r="Q460" s="29">
        <f t="shared" si="193"/>
        <v>800</v>
      </c>
      <c r="R460" s="29">
        <f t="shared" si="189"/>
        <v>800</v>
      </c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2">
        <f t="shared" si="184"/>
        <v>800</v>
      </c>
      <c r="AD460" s="22">
        <f t="shared" si="185"/>
        <v>0</v>
      </c>
      <c r="AE460" s="29"/>
      <c r="AF460" s="29"/>
      <c r="AG460" s="22" t="str">
        <f t="shared" si="186"/>
        <v/>
      </c>
      <c r="AH460" s="29"/>
      <c r="AI460" s="29"/>
      <c r="AJ460" s="22" t="str">
        <f t="shared" si="187"/>
        <v/>
      </c>
      <c r="AK460" s="29"/>
      <c r="AL460" s="29"/>
      <c r="AM460" s="22" t="str">
        <f t="shared" si="188"/>
        <v/>
      </c>
    </row>
    <row r="461" spans="1:39" ht="18" customHeight="1" x14ac:dyDescent="0.35">
      <c r="A461" s="70">
        <f>'Energy - Master'!A460</f>
        <v>46480</v>
      </c>
      <c r="B461" s="29">
        <f t="shared" si="190"/>
        <v>0</v>
      </c>
      <c r="C461" s="29"/>
      <c r="D461" s="29"/>
      <c r="E461" s="22">
        <f t="shared" si="178"/>
        <v>0</v>
      </c>
      <c r="F461" s="22" t="str">
        <f t="shared" si="179"/>
        <v/>
      </c>
      <c r="G461" s="29">
        <f t="shared" si="191"/>
        <v>0</v>
      </c>
      <c r="H461" s="29"/>
      <c r="I461" s="29"/>
      <c r="J461" s="22">
        <f t="shared" si="180"/>
        <v>0</v>
      </c>
      <c r="K461" s="22" t="str">
        <f t="shared" si="181"/>
        <v/>
      </c>
      <c r="L461" s="29">
        <f t="shared" si="192"/>
        <v>0</v>
      </c>
      <c r="M461" s="29"/>
      <c r="N461" s="29"/>
      <c r="O461" s="22">
        <f t="shared" si="182"/>
        <v>0</v>
      </c>
      <c r="P461" s="22" t="str">
        <f t="shared" si="183"/>
        <v/>
      </c>
      <c r="Q461" s="29">
        <f t="shared" si="193"/>
        <v>800</v>
      </c>
      <c r="R461" s="29">
        <f t="shared" si="189"/>
        <v>800</v>
      </c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2">
        <f t="shared" si="184"/>
        <v>800</v>
      </c>
      <c r="AD461" s="22">
        <f t="shared" si="185"/>
        <v>0</v>
      </c>
      <c r="AE461" s="29"/>
      <c r="AF461" s="29"/>
      <c r="AG461" s="22" t="str">
        <f t="shared" si="186"/>
        <v/>
      </c>
      <c r="AH461" s="29"/>
      <c r="AI461" s="29"/>
      <c r="AJ461" s="22" t="str">
        <f t="shared" si="187"/>
        <v/>
      </c>
      <c r="AK461" s="29"/>
      <c r="AL461" s="29"/>
      <c r="AM461" s="22" t="str">
        <f t="shared" si="188"/>
        <v/>
      </c>
    </row>
    <row r="462" spans="1:39" ht="18" customHeight="1" x14ac:dyDescent="0.35">
      <c r="A462" s="70">
        <f>'Energy - Master'!A461</f>
        <v>46481</v>
      </c>
      <c r="B462" s="29">
        <f t="shared" si="190"/>
        <v>0</v>
      </c>
      <c r="C462" s="29"/>
      <c r="D462" s="29"/>
      <c r="E462" s="22">
        <f t="shared" si="178"/>
        <v>0</v>
      </c>
      <c r="F462" s="22" t="str">
        <f t="shared" si="179"/>
        <v/>
      </c>
      <c r="G462" s="29">
        <f t="shared" si="191"/>
        <v>0</v>
      </c>
      <c r="H462" s="29"/>
      <c r="I462" s="29"/>
      <c r="J462" s="22">
        <f t="shared" si="180"/>
        <v>0</v>
      </c>
      <c r="K462" s="22" t="str">
        <f t="shared" si="181"/>
        <v/>
      </c>
      <c r="L462" s="29">
        <f t="shared" si="192"/>
        <v>0</v>
      </c>
      <c r="M462" s="29"/>
      <c r="N462" s="29"/>
      <c r="O462" s="22">
        <f t="shared" si="182"/>
        <v>0</v>
      </c>
      <c r="P462" s="22" t="str">
        <f t="shared" si="183"/>
        <v/>
      </c>
      <c r="Q462" s="29">
        <f t="shared" si="193"/>
        <v>800</v>
      </c>
      <c r="R462" s="29">
        <f t="shared" si="189"/>
        <v>800</v>
      </c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2">
        <f t="shared" si="184"/>
        <v>800</v>
      </c>
      <c r="AD462" s="22">
        <f t="shared" si="185"/>
        <v>0</v>
      </c>
      <c r="AE462" s="29"/>
      <c r="AF462" s="29"/>
      <c r="AG462" s="22" t="str">
        <f t="shared" si="186"/>
        <v/>
      </c>
      <c r="AH462" s="29"/>
      <c r="AI462" s="29"/>
      <c r="AJ462" s="22" t="str">
        <f t="shared" si="187"/>
        <v/>
      </c>
      <c r="AK462" s="29"/>
      <c r="AL462" s="29"/>
      <c r="AM462" s="22" t="str">
        <f t="shared" si="188"/>
        <v/>
      </c>
    </row>
    <row r="463" spans="1:39" ht="18" customHeight="1" x14ac:dyDescent="0.35">
      <c r="A463" s="70">
        <f>'Energy - Master'!A462</f>
        <v>46482</v>
      </c>
      <c r="B463" s="29">
        <f t="shared" si="190"/>
        <v>0</v>
      </c>
      <c r="C463" s="29"/>
      <c r="D463" s="29"/>
      <c r="E463" s="22">
        <f t="shared" si="178"/>
        <v>0</v>
      </c>
      <c r="F463" s="22" t="str">
        <f t="shared" si="179"/>
        <v/>
      </c>
      <c r="G463" s="29">
        <f t="shared" si="191"/>
        <v>0</v>
      </c>
      <c r="H463" s="29"/>
      <c r="I463" s="29"/>
      <c r="J463" s="22">
        <f t="shared" si="180"/>
        <v>0</v>
      </c>
      <c r="K463" s="22" t="str">
        <f t="shared" si="181"/>
        <v/>
      </c>
      <c r="L463" s="29">
        <f t="shared" si="192"/>
        <v>0</v>
      </c>
      <c r="M463" s="29"/>
      <c r="N463" s="29"/>
      <c r="O463" s="22">
        <f t="shared" si="182"/>
        <v>0</v>
      </c>
      <c r="P463" s="22" t="str">
        <f t="shared" si="183"/>
        <v/>
      </c>
      <c r="Q463" s="29">
        <f t="shared" si="193"/>
        <v>800</v>
      </c>
      <c r="R463" s="29">
        <f t="shared" si="189"/>
        <v>800</v>
      </c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2">
        <f t="shared" si="184"/>
        <v>800</v>
      </c>
      <c r="AD463" s="22">
        <f t="shared" si="185"/>
        <v>0</v>
      </c>
      <c r="AE463" s="29"/>
      <c r="AF463" s="29"/>
      <c r="AG463" s="22" t="str">
        <f t="shared" si="186"/>
        <v/>
      </c>
      <c r="AH463" s="29"/>
      <c r="AI463" s="29"/>
      <c r="AJ463" s="22" t="str">
        <f t="shared" si="187"/>
        <v/>
      </c>
      <c r="AK463" s="29"/>
      <c r="AL463" s="29"/>
      <c r="AM463" s="22" t="str">
        <f t="shared" si="188"/>
        <v/>
      </c>
    </row>
    <row r="464" spans="1:39" ht="18" customHeight="1" x14ac:dyDescent="0.35">
      <c r="A464" s="70">
        <f>'Energy - Master'!A463</f>
        <v>46483</v>
      </c>
      <c r="B464" s="29">
        <f t="shared" si="190"/>
        <v>0</v>
      </c>
      <c r="C464" s="29"/>
      <c r="D464" s="29"/>
      <c r="E464" s="22">
        <f t="shared" si="178"/>
        <v>0</v>
      </c>
      <c r="F464" s="22" t="str">
        <f t="shared" si="179"/>
        <v/>
      </c>
      <c r="G464" s="29">
        <f t="shared" si="191"/>
        <v>0</v>
      </c>
      <c r="H464" s="29"/>
      <c r="I464" s="29"/>
      <c r="J464" s="22">
        <f t="shared" si="180"/>
        <v>0</v>
      </c>
      <c r="K464" s="22" t="str">
        <f t="shared" si="181"/>
        <v/>
      </c>
      <c r="L464" s="29">
        <f t="shared" si="192"/>
        <v>0</v>
      </c>
      <c r="M464" s="29"/>
      <c r="N464" s="29"/>
      <c r="O464" s="22">
        <f t="shared" si="182"/>
        <v>0</v>
      </c>
      <c r="P464" s="22" t="str">
        <f t="shared" si="183"/>
        <v/>
      </c>
      <c r="Q464" s="29">
        <f t="shared" si="193"/>
        <v>800</v>
      </c>
      <c r="R464" s="29">
        <f t="shared" si="189"/>
        <v>800</v>
      </c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2">
        <f t="shared" si="184"/>
        <v>800</v>
      </c>
      <c r="AD464" s="22">
        <f t="shared" si="185"/>
        <v>0</v>
      </c>
      <c r="AE464" s="29"/>
      <c r="AF464" s="29"/>
      <c r="AG464" s="22" t="str">
        <f t="shared" si="186"/>
        <v/>
      </c>
      <c r="AH464" s="29"/>
      <c r="AI464" s="29"/>
      <c r="AJ464" s="22" t="str">
        <f t="shared" si="187"/>
        <v/>
      </c>
      <c r="AK464" s="29"/>
      <c r="AL464" s="29"/>
      <c r="AM464" s="22" t="str">
        <f t="shared" si="188"/>
        <v/>
      </c>
    </row>
    <row r="465" spans="1:39" ht="18" customHeight="1" x14ac:dyDescent="0.35">
      <c r="A465" s="70">
        <f>'Energy - Master'!A464</f>
        <v>46484</v>
      </c>
      <c r="B465" s="29">
        <f t="shared" si="190"/>
        <v>0</v>
      </c>
      <c r="C465" s="29"/>
      <c r="D465" s="29"/>
      <c r="E465" s="22">
        <f t="shared" si="178"/>
        <v>0</v>
      </c>
      <c r="F465" s="22" t="str">
        <f t="shared" si="179"/>
        <v/>
      </c>
      <c r="G465" s="29">
        <f t="shared" si="191"/>
        <v>0</v>
      </c>
      <c r="H465" s="29"/>
      <c r="I465" s="29"/>
      <c r="J465" s="22">
        <f t="shared" si="180"/>
        <v>0</v>
      </c>
      <c r="K465" s="22" t="str">
        <f t="shared" si="181"/>
        <v/>
      </c>
      <c r="L465" s="29">
        <f t="shared" si="192"/>
        <v>0</v>
      </c>
      <c r="M465" s="29"/>
      <c r="N465" s="29"/>
      <c r="O465" s="22">
        <f t="shared" si="182"/>
        <v>0</v>
      </c>
      <c r="P465" s="22" t="str">
        <f t="shared" si="183"/>
        <v/>
      </c>
      <c r="Q465" s="29">
        <f t="shared" si="193"/>
        <v>800</v>
      </c>
      <c r="R465" s="29">
        <f t="shared" si="189"/>
        <v>800</v>
      </c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2">
        <f t="shared" si="184"/>
        <v>800</v>
      </c>
      <c r="AD465" s="22">
        <f t="shared" si="185"/>
        <v>0</v>
      </c>
      <c r="AE465" s="29"/>
      <c r="AF465" s="29"/>
      <c r="AG465" s="22" t="str">
        <f t="shared" si="186"/>
        <v/>
      </c>
      <c r="AH465" s="29"/>
      <c r="AI465" s="29"/>
      <c r="AJ465" s="22" t="str">
        <f t="shared" si="187"/>
        <v/>
      </c>
      <c r="AK465" s="29"/>
      <c r="AL465" s="29"/>
      <c r="AM465" s="22" t="str">
        <f t="shared" si="188"/>
        <v/>
      </c>
    </row>
    <row r="466" spans="1:39" ht="18" customHeight="1" x14ac:dyDescent="0.35">
      <c r="A466" s="70">
        <f>'Energy - Master'!A465</f>
        <v>46485</v>
      </c>
      <c r="B466" s="29">
        <f t="shared" si="190"/>
        <v>0</v>
      </c>
      <c r="C466" s="29"/>
      <c r="D466" s="29"/>
      <c r="E466" s="22">
        <f t="shared" si="178"/>
        <v>0</v>
      </c>
      <c r="F466" s="22" t="str">
        <f t="shared" si="179"/>
        <v/>
      </c>
      <c r="G466" s="29">
        <f t="shared" si="191"/>
        <v>0</v>
      </c>
      <c r="H466" s="29"/>
      <c r="I466" s="29"/>
      <c r="J466" s="22">
        <f t="shared" si="180"/>
        <v>0</v>
      </c>
      <c r="K466" s="22" t="str">
        <f t="shared" si="181"/>
        <v/>
      </c>
      <c r="L466" s="29">
        <f t="shared" si="192"/>
        <v>0</v>
      </c>
      <c r="M466" s="29"/>
      <c r="N466" s="29"/>
      <c r="O466" s="22">
        <f t="shared" si="182"/>
        <v>0</v>
      </c>
      <c r="P466" s="22" t="str">
        <f t="shared" si="183"/>
        <v/>
      </c>
      <c r="Q466" s="29">
        <f t="shared" si="193"/>
        <v>800</v>
      </c>
      <c r="R466" s="29">
        <f t="shared" si="189"/>
        <v>800</v>
      </c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2">
        <f t="shared" si="184"/>
        <v>800</v>
      </c>
      <c r="AD466" s="22">
        <f t="shared" si="185"/>
        <v>0</v>
      </c>
      <c r="AE466" s="29"/>
      <c r="AF466" s="29"/>
      <c r="AG466" s="22" t="str">
        <f t="shared" si="186"/>
        <v/>
      </c>
      <c r="AH466" s="29"/>
      <c r="AI466" s="29"/>
      <c r="AJ466" s="22" t="str">
        <f t="shared" si="187"/>
        <v/>
      </c>
      <c r="AK466" s="29"/>
      <c r="AL466" s="29"/>
      <c r="AM466" s="22" t="str">
        <f t="shared" si="188"/>
        <v/>
      </c>
    </row>
    <row r="467" spans="1:39" ht="18" customHeight="1" x14ac:dyDescent="0.35">
      <c r="A467" s="70">
        <f>'Energy - Master'!A466</f>
        <v>46486</v>
      </c>
      <c r="B467" s="29">
        <f t="shared" si="190"/>
        <v>0</v>
      </c>
      <c r="C467" s="29"/>
      <c r="D467" s="29"/>
      <c r="E467" s="22">
        <f t="shared" si="178"/>
        <v>0</v>
      </c>
      <c r="F467" s="22" t="str">
        <f t="shared" si="179"/>
        <v/>
      </c>
      <c r="G467" s="29">
        <f t="shared" si="191"/>
        <v>0</v>
      </c>
      <c r="H467" s="29"/>
      <c r="I467" s="29"/>
      <c r="J467" s="22">
        <f t="shared" si="180"/>
        <v>0</v>
      </c>
      <c r="K467" s="22" t="str">
        <f t="shared" si="181"/>
        <v/>
      </c>
      <c r="L467" s="29">
        <f t="shared" si="192"/>
        <v>0</v>
      </c>
      <c r="M467" s="29"/>
      <c r="N467" s="29"/>
      <c r="O467" s="22">
        <f t="shared" si="182"/>
        <v>0</v>
      </c>
      <c r="P467" s="22" t="str">
        <f t="shared" si="183"/>
        <v/>
      </c>
      <c r="Q467" s="29">
        <f t="shared" si="193"/>
        <v>800</v>
      </c>
      <c r="R467" s="29">
        <f t="shared" si="189"/>
        <v>800</v>
      </c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2">
        <f t="shared" si="184"/>
        <v>800</v>
      </c>
      <c r="AD467" s="22">
        <f t="shared" si="185"/>
        <v>0</v>
      </c>
      <c r="AE467" s="29"/>
      <c r="AF467" s="29"/>
      <c r="AG467" s="22" t="str">
        <f t="shared" si="186"/>
        <v/>
      </c>
      <c r="AH467" s="29"/>
      <c r="AI467" s="29"/>
      <c r="AJ467" s="22" t="str">
        <f t="shared" si="187"/>
        <v/>
      </c>
      <c r="AK467" s="29"/>
      <c r="AL467" s="29"/>
      <c r="AM467" s="22" t="str">
        <f t="shared" si="188"/>
        <v/>
      </c>
    </row>
    <row r="468" spans="1:39" ht="18" customHeight="1" x14ac:dyDescent="0.35">
      <c r="A468" s="70">
        <f>'Energy - Master'!A467</f>
        <v>46487</v>
      </c>
      <c r="B468" s="29">
        <f t="shared" si="190"/>
        <v>0</v>
      </c>
      <c r="C468" s="29"/>
      <c r="D468" s="29"/>
      <c r="E468" s="22">
        <f t="shared" si="178"/>
        <v>0</v>
      </c>
      <c r="F468" s="22" t="str">
        <f t="shared" si="179"/>
        <v/>
      </c>
      <c r="G468" s="29">
        <f t="shared" si="191"/>
        <v>0</v>
      </c>
      <c r="H468" s="29"/>
      <c r="I468" s="29"/>
      <c r="J468" s="22">
        <f t="shared" si="180"/>
        <v>0</v>
      </c>
      <c r="K468" s="22" t="str">
        <f t="shared" si="181"/>
        <v/>
      </c>
      <c r="L468" s="29">
        <f t="shared" si="192"/>
        <v>0</v>
      </c>
      <c r="M468" s="29"/>
      <c r="N468" s="29"/>
      <c r="O468" s="22">
        <f t="shared" si="182"/>
        <v>0</v>
      </c>
      <c r="P468" s="22" t="str">
        <f t="shared" si="183"/>
        <v/>
      </c>
      <c r="Q468" s="29">
        <f t="shared" si="193"/>
        <v>800</v>
      </c>
      <c r="R468" s="29">
        <f t="shared" si="189"/>
        <v>800</v>
      </c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2">
        <f t="shared" si="184"/>
        <v>800</v>
      </c>
      <c r="AD468" s="22">
        <f t="shared" si="185"/>
        <v>0</v>
      </c>
      <c r="AE468" s="29"/>
      <c r="AF468" s="29"/>
      <c r="AG468" s="22" t="str">
        <f t="shared" si="186"/>
        <v/>
      </c>
      <c r="AH468" s="29"/>
      <c r="AI468" s="29"/>
      <c r="AJ468" s="22" t="str">
        <f t="shared" si="187"/>
        <v/>
      </c>
      <c r="AK468" s="29"/>
      <c r="AL468" s="29"/>
      <c r="AM468" s="22" t="str">
        <f t="shared" si="188"/>
        <v/>
      </c>
    </row>
    <row r="469" spans="1:39" ht="18" customHeight="1" x14ac:dyDescent="0.35">
      <c r="A469" s="70">
        <f>'Energy - Master'!A468</f>
        <v>46488</v>
      </c>
      <c r="B469" s="29">
        <f t="shared" si="190"/>
        <v>0</v>
      </c>
      <c r="C469" s="29"/>
      <c r="D469" s="29"/>
      <c r="E469" s="22">
        <f t="shared" si="178"/>
        <v>0</v>
      </c>
      <c r="F469" s="22" t="str">
        <f t="shared" si="179"/>
        <v/>
      </c>
      <c r="G469" s="29">
        <f t="shared" si="191"/>
        <v>0</v>
      </c>
      <c r="H469" s="29"/>
      <c r="I469" s="29"/>
      <c r="J469" s="22">
        <f t="shared" si="180"/>
        <v>0</v>
      </c>
      <c r="K469" s="22" t="str">
        <f t="shared" si="181"/>
        <v/>
      </c>
      <c r="L469" s="29">
        <f t="shared" si="192"/>
        <v>0</v>
      </c>
      <c r="M469" s="29"/>
      <c r="N469" s="29"/>
      <c r="O469" s="22">
        <f t="shared" si="182"/>
        <v>0</v>
      </c>
      <c r="P469" s="22" t="str">
        <f t="shared" si="183"/>
        <v/>
      </c>
      <c r="Q469" s="29">
        <f t="shared" si="193"/>
        <v>800</v>
      </c>
      <c r="R469" s="29">
        <f t="shared" si="189"/>
        <v>800</v>
      </c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2">
        <f t="shared" si="184"/>
        <v>800</v>
      </c>
      <c r="AD469" s="22">
        <f t="shared" si="185"/>
        <v>0</v>
      </c>
      <c r="AE469" s="29"/>
      <c r="AF469" s="29"/>
      <c r="AG469" s="22" t="str">
        <f t="shared" si="186"/>
        <v/>
      </c>
      <c r="AH469" s="29"/>
      <c r="AI469" s="29"/>
      <c r="AJ469" s="22" t="str">
        <f t="shared" si="187"/>
        <v/>
      </c>
      <c r="AK469" s="29"/>
      <c r="AL469" s="29"/>
      <c r="AM469" s="22" t="str">
        <f t="shared" si="188"/>
        <v/>
      </c>
    </row>
    <row r="470" spans="1:39" ht="18" customHeight="1" x14ac:dyDescent="0.35">
      <c r="A470" s="70">
        <f>'Energy - Master'!A469</f>
        <v>46489</v>
      </c>
      <c r="B470" s="29">
        <f t="shared" si="190"/>
        <v>0</v>
      </c>
      <c r="C470" s="29"/>
      <c r="D470" s="29"/>
      <c r="E470" s="22">
        <f t="shared" si="178"/>
        <v>0</v>
      </c>
      <c r="F470" s="22" t="str">
        <f t="shared" si="179"/>
        <v/>
      </c>
      <c r="G470" s="29">
        <f t="shared" si="191"/>
        <v>0</v>
      </c>
      <c r="H470" s="29"/>
      <c r="I470" s="29"/>
      <c r="J470" s="22">
        <f t="shared" si="180"/>
        <v>0</v>
      </c>
      <c r="K470" s="22" t="str">
        <f t="shared" si="181"/>
        <v/>
      </c>
      <c r="L470" s="29">
        <f t="shared" si="192"/>
        <v>0</v>
      </c>
      <c r="M470" s="29"/>
      <c r="N470" s="29"/>
      <c r="O470" s="22">
        <f t="shared" si="182"/>
        <v>0</v>
      </c>
      <c r="P470" s="22" t="str">
        <f t="shared" si="183"/>
        <v/>
      </c>
      <c r="Q470" s="29">
        <f t="shared" si="193"/>
        <v>800</v>
      </c>
      <c r="R470" s="29">
        <f t="shared" si="189"/>
        <v>800</v>
      </c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2">
        <f t="shared" si="184"/>
        <v>800</v>
      </c>
      <c r="AD470" s="22">
        <f t="shared" si="185"/>
        <v>0</v>
      </c>
      <c r="AE470" s="29"/>
      <c r="AF470" s="29"/>
      <c r="AG470" s="22" t="str">
        <f t="shared" si="186"/>
        <v/>
      </c>
      <c r="AH470" s="29"/>
      <c r="AI470" s="29"/>
      <c r="AJ470" s="22" t="str">
        <f t="shared" si="187"/>
        <v/>
      </c>
      <c r="AK470" s="29"/>
      <c r="AL470" s="29"/>
      <c r="AM470" s="22" t="str">
        <f t="shared" si="188"/>
        <v/>
      </c>
    </row>
    <row r="471" spans="1:39" ht="18" customHeight="1" x14ac:dyDescent="0.35">
      <c r="A471" s="70">
        <f>'Energy - Master'!A470</f>
        <v>46490</v>
      </c>
      <c r="B471" s="29">
        <f t="shared" si="190"/>
        <v>0</v>
      </c>
      <c r="C471" s="29"/>
      <c r="D471" s="29"/>
      <c r="E471" s="22">
        <f t="shared" si="178"/>
        <v>0</v>
      </c>
      <c r="F471" s="22" t="str">
        <f t="shared" si="179"/>
        <v/>
      </c>
      <c r="G471" s="29">
        <f t="shared" si="191"/>
        <v>0</v>
      </c>
      <c r="H471" s="29"/>
      <c r="I471" s="29"/>
      <c r="J471" s="22">
        <f t="shared" si="180"/>
        <v>0</v>
      </c>
      <c r="K471" s="22" t="str">
        <f t="shared" si="181"/>
        <v/>
      </c>
      <c r="L471" s="29">
        <f t="shared" si="192"/>
        <v>0</v>
      </c>
      <c r="M471" s="29"/>
      <c r="N471" s="29"/>
      <c r="O471" s="22">
        <f t="shared" si="182"/>
        <v>0</v>
      </c>
      <c r="P471" s="22" t="str">
        <f t="shared" si="183"/>
        <v/>
      </c>
      <c r="Q471" s="29">
        <f t="shared" si="193"/>
        <v>800</v>
      </c>
      <c r="R471" s="29">
        <f t="shared" si="189"/>
        <v>800</v>
      </c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2">
        <f t="shared" si="184"/>
        <v>800</v>
      </c>
      <c r="AD471" s="22">
        <f t="shared" si="185"/>
        <v>0</v>
      </c>
      <c r="AE471" s="29"/>
      <c r="AF471" s="29"/>
      <c r="AG471" s="22" t="str">
        <f t="shared" si="186"/>
        <v/>
      </c>
      <c r="AH471" s="29"/>
      <c r="AI471" s="29"/>
      <c r="AJ471" s="22" t="str">
        <f t="shared" si="187"/>
        <v/>
      </c>
      <c r="AK471" s="29"/>
      <c r="AL471" s="29"/>
      <c r="AM471" s="22" t="str">
        <f t="shared" si="188"/>
        <v/>
      </c>
    </row>
    <row r="472" spans="1:39" ht="18" customHeight="1" x14ac:dyDescent="0.35">
      <c r="A472" s="70">
        <f>'Energy - Master'!A471</f>
        <v>46491</v>
      </c>
      <c r="B472" s="29">
        <f t="shared" si="190"/>
        <v>0</v>
      </c>
      <c r="C472" s="29"/>
      <c r="D472" s="29"/>
      <c r="E472" s="22">
        <f t="shared" si="178"/>
        <v>0</v>
      </c>
      <c r="F472" s="22" t="str">
        <f t="shared" si="179"/>
        <v/>
      </c>
      <c r="G472" s="29">
        <f t="shared" si="191"/>
        <v>0</v>
      </c>
      <c r="H472" s="29"/>
      <c r="I472" s="29"/>
      <c r="J472" s="22">
        <f t="shared" si="180"/>
        <v>0</v>
      </c>
      <c r="K472" s="22" t="str">
        <f t="shared" si="181"/>
        <v/>
      </c>
      <c r="L472" s="29">
        <f t="shared" si="192"/>
        <v>0</v>
      </c>
      <c r="M472" s="29"/>
      <c r="N472" s="29"/>
      <c r="O472" s="22">
        <f t="shared" si="182"/>
        <v>0</v>
      </c>
      <c r="P472" s="22" t="str">
        <f t="shared" si="183"/>
        <v/>
      </c>
      <c r="Q472" s="29">
        <f t="shared" si="193"/>
        <v>800</v>
      </c>
      <c r="R472" s="29">
        <f t="shared" si="189"/>
        <v>800</v>
      </c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2">
        <f t="shared" si="184"/>
        <v>800</v>
      </c>
      <c r="AD472" s="22">
        <f t="shared" si="185"/>
        <v>0</v>
      </c>
      <c r="AE472" s="29"/>
      <c r="AF472" s="29"/>
      <c r="AG472" s="22" t="str">
        <f t="shared" si="186"/>
        <v/>
      </c>
      <c r="AH472" s="29"/>
      <c r="AI472" s="29"/>
      <c r="AJ472" s="22" t="str">
        <f t="shared" si="187"/>
        <v/>
      </c>
      <c r="AK472" s="29"/>
      <c r="AL472" s="29"/>
      <c r="AM472" s="22" t="str">
        <f t="shared" si="188"/>
        <v/>
      </c>
    </row>
    <row r="473" spans="1:39" ht="18" customHeight="1" x14ac:dyDescent="0.35">
      <c r="A473" s="70">
        <f>'Energy - Master'!A472</f>
        <v>46492</v>
      </c>
      <c r="B473" s="29">
        <f t="shared" si="190"/>
        <v>0</v>
      </c>
      <c r="C473" s="29"/>
      <c r="D473" s="29"/>
      <c r="E473" s="22">
        <f t="shared" si="178"/>
        <v>0</v>
      </c>
      <c r="F473" s="22" t="str">
        <f t="shared" si="179"/>
        <v/>
      </c>
      <c r="G473" s="29">
        <f t="shared" si="191"/>
        <v>0</v>
      </c>
      <c r="H473" s="29"/>
      <c r="I473" s="29"/>
      <c r="J473" s="22">
        <f t="shared" si="180"/>
        <v>0</v>
      </c>
      <c r="K473" s="22" t="str">
        <f t="shared" si="181"/>
        <v/>
      </c>
      <c r="L473" s="29">
        <f t="shared" si="192"/>
        <v>0</v>
      </c>
      <c r="M473" s="29"/>
      <c r="N473" s="29"/>
      <c r="O473" s="22">
        <f t="shared" si="182"/>
        <v>0</v>
      </c>
      <c r="P473" s="22" t="str">
        <f t="shared" si="183"/>
        <v/>
      </c>
      <c r="Q473" s="29">
        <f t="shared" si="193"/>
        <v>800</v>
      </c>
      <c r="R473" s="29">
        <f t="shared" si="189"/>
        <v>800</v>
      </c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2">
        <f t="shared" si="184"/>
        <v>800</v>
      </c>
      <c r="AD473" s="22">
        <f t="shared" si="185"/>
        <v>0</v>
      </c>
      <c r="AE473" s="29"/>
      <c r="AF473" s="29"/>
      <c r="AG473" s="22" t="str">
        <f t="shared" si="186"/>
        <v/>
      </c>
      <c r="AH473" s="29"/>
      <c r="AI473" s="29"/>
      <c r="AJ473" s="22" t="str">
        <f t="shared" si="187"/>
        <v/>
      </c>
      <c r="AK473" s="29"/>
      <c r="AL473" s="29"/>
      <c r="AM473" s="22" t="str">
        <f t="shared" si="188"/>
        <v/>
      </c>
    </row>
    <row r="474" spans="1:39" ht="18" customHeight="1" x14ac:dyDescent="0.35">
      <c r="A474" s="70">
        <f>'Energy - Master'!A473</f>
        <v>46493</v>
      </c>
      <c r="B474" s="29">
        <f t="shared" si="190"/>
        <v>0</v>
      </c>
      <c r="C474" s="29"/>
      <c r="D474" s="29"/>
      <c r="E474" s="22">
        <f t="shared" si="178"/>
        <v>0</v>
      </c>
      <c r="F474" s="22" t="str">
        <f t="shared" si="179"/>
        <v/>
      </c>
      <c r="G474" s="29">
        <f t="shared" si="191"/>
        <v>0</v>
      </c>
      <c r="H474" s="29"/>
      <c r="I474" s="29"/>
      <c r="J474" s="22">
        <f t="shared" si="180"/>
        <v>0</v>
      </c>
      <c r="K474" s="22" t="str">
        <f t="shared" si="181"/>
        <v/>
      </c>
      <c r="L474" s="29">
        <f t="shared" si="192"/>
        <v>0</v>
      </c>
      <c r="M474" s="29"/>
      <c r="N474" s="29"/>
      <c r="O474" s="22">
        <f t="shared" si="182"/>
        <v>0</v>
      </c>
      <c r="P474" s="22" t="str">
        <f t="shared" si="183"/>
        <v/>
      </c>
      <c r="Q474" s="29">
        <f t="shared" si="193"/>
        <v>800</v>
      </c>
      <c r="R474" s="29">
        <f t="shared" si="189"/>
        <v>800</v>
      </c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2">
        <f t="shared" si="184"/>
        <v>800</v>
      </c>
      <c r="AD474" s="22">
        <f t="shared" si="185"/>
        <v>0</v>
      </c>
      <c r="AE474" s="29"/>
      <c r="AF474" s="29"/>
      <c r="AG474" s="22" t="str">
        <f t="shared" si="186"/>
        <v/>
      </c>
      <c r="AH474" s="29"/>
      <c r="AI474" s="29"/>
      <c r="AJ474" s="22" t="str">
        <f t="shared" si="187"/>
        <v/>
      </c>
      <c r="AK474" s="29"/>
      <c r="AL474" s="29"/>
      <c r="AM474" s="22" t="str">
        <f t="shared" si="188"/>
        <v/>
      </c>
    </row>
    <row r="475" spans="1:39" ht="18" customHeight="1" x14ac:dyDescent="0.35">
      <c r="A475" s="70">
        <f>'Energy - Master'!A474</f>
        <v>46494</v>
      </c>
      <c r="B475" s="29">
        <f t="shared" si="190"/>
        <v>0</v>
      </c>
      <c r="C475" s="29"/>
      <c r="D475" s="29"/>
      <c r="E475" s="22">
        <f t="shared" si="178"/>
        <v>0</v>
      </c>
      <c r="F475" s="22" t="str">
        <f t="shared" si="179"/>
        <v/>
      </c>
      <c r="G475" s="29">
        <f t="shared" si="191"/>
        <v>0</v>
      </c>
      <c r="H475" s="29"/>
      <c r="I475" s="29"/>
      <c r="J475" s="22">
        <f t="shared" si="180"/>
        <v>0</v>
      </c>
      <c r="K475" s="22" t="str">
        <f t="shared" si="181"/>
        <v/>
      </c>
      <c r="L475" s="29">
        <f t="shared" si="192"/>
        <v>0</v>
      </c>
      <c r="M475" s="29"/>
      <c r="N475" s="29"/>
      <c r="O475" s="22">
        <f t="shared" si="182"/>
        <v>0</v>
      </c>
      <c r="P475" s="22" t="str">
        <f t="shared" si="183"/>
        <v/>
      </c>
      <c r="Q475" s="29">
        <f t="shared" si="193"/>
        <v>800</v>
      </c>
      <c r="R475" s="29">
        <f t="shared" si="189"/>
        <v>800</v>
      </c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2">
        <f t="shared" si="184"/>
        <v>800</v>
      </c>
      <c r="AD475" s="22">
        <f t="shared" si="185"/>
        <v>0</v>
      </c>
      <c r="AE475" s="29"/>
      <c r="AF475" s="29"/>
      <c r="AG475" s="22" t="str">
        <f t="shared" si="186"/>
        <v/>
      </c>
      <c r="AH475" s="29"/>
      <c r="AI475" s="29"/>
      <c r="AJ475" s="22" t="str">
        <f t="shared" si="187"/>
        <v/>
      </c>
      <c r="AK475" s="29"/>
      <c r="AL475" s="29"/>
      <c r="AM475" s="22" t="str">
        <f t="shared" si="188"/>
        <v/>
      </c>
    </row>
    <row r="476" spans="1:39" ht="18" customHeight="1" x14ac:dyDescent="0.35">
      <c r="A476" s="70">
        <f>'Energy - Master'!A475</f>
        <v>46495</v>
      </c>
      <c r="B476" s="29">
        <f t="shared" si="190"/>
        <v>0</v>
      </c>
      <c r="C476" s="29"/>
      <c r="D476" s="29"/>
      <c r="E476" s="22">
        <f t="shared" si="178"/>
        <v>0</v>
      </c>
      <c r="F476" s="22" t="str">
        <f t="shared" si="179"/>
        <v/>
      </c>
      <c r="G476" s="29">
        <f t="shared" si="191"/>
        <v>0</v>
      </c>
      <c r="H476" s="29"/>
      <c r="I476" s="29"/>
      <c r="J476" s="22">
        <f t="shared" si="180"/>
        <v>0</v>
      </c>
      <c r="K476" s="22" t="str">
        <f t="shared" si="181"/>
        <v/>
      </c>
      <c r="L476" s="29">
        <f t="shared" si="192"/>
        <v>0</v>
      </c>
      <c r="M476" s="29"/>
      <c r="N476" s="29"/>
      <c r="O476" s="22">
        <f t="shared" si="182"/>
        <v>0</v>
      </c>
      <c r="P476" s="22" t="str">
        <f t="shared" si="183"/>
        <v/>
      </c>
      <c r="Q476" s="29">
        <f t="shared" si="193"/>
        <v>800</v>
      </c>
      <c r="R476" s="29">
        <f t="shared" si="189"/>
        <v>800</v>
      </c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2">
        <f t="shared" si="184"/>
        <v>800</v>
      </c>
      <c r="AD476" s="22">
        <f t="shared" si="185"/>
        <v>0</v>
      </c>
      <c r="AE476" s="29"/>
      <c r="AF476" s="29"/>
      <c r="AG476" s="22" t="str">
        <f t="shared" si="186"/>
        <v/>
      </c>
      <c r="AH476" s="29"/>
      <c r="AI476" s="29"/>
      <c r="AJ476" s="22" t="str">
        <f t="shared" si="187"/>
        <v/>
      </c>
      <c r="AK476" s="29"/>
      <c r="AL476" s="29"/>
      <c r="AM476" s="22" t="str">
        <f t="shared" si="188"/>
        <v/>
      </c>
    </row>
    <row r="477" spans="1:39" ht="18" customHeight="1" x14ac:dyDescent="0.35">
      <c r="A477" s="70">
        <f>'Energy - Master'!A476</f>
        <v>46496</v>
      </c>
      <c r="B477" s="29">
        <f t="shared" si="190"/>
        <v>0</v>
      </c>
      <c r="C477" s="29"/>
      <c r="D477" s="29"/>
      <c r="E477" s="22">
        <f t="shared" si="178"/>
        <v>0</v>
      </c>
      <c r="F477" s="22" t="str">
        <f t="shared" si="179"/>
        <v/>
      </c>
      <c r="G477" s="29">
        <f t="shared" si="191"/>
        <v>0</v>
      </c>
      <c r="H477" s="29"/>
      <c r="I477" s="29"/>
      <c r="J477" s="22">
        <f t="shared" si="180"/>
        <v>0</v>
      </c>
      <c r="K477" s="22" t="str">
        <f t="shared" si="181"/>
        <v/>
      </c>
      <c r="L477" s="29">
        <f t="shared" si="192"/>
        <v>0</v>
      </c>
      <c r="M477" s="29"/>
      <c r="N477" s="29"/>
      <c r="O477" s="22">
        <f t="shared" si="182"/>
        <v>0</v>
      </c>
      <c r="P477" s="22" t="str">
        <f t="shared" si="183"/>
        <v/>
      </c>
      <c r="Q477" s="29">
        <f t="shared" si="193"/>
        <v>800</v>
      </c>
      <c r="R477" s="29">
        <f t="shared" si="189"/>
        <v>800</v>
      </c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2">
        <f t="shared" si="184"/>
        <v>800</v>
      </c>
      <c r="AD477" s="22">
        <f t="shared" si="185"/>
        <v>0</v>
      </c>
      <c r="AE477" s="29"/>
      <c r="AF477" s="29"/>
      <c r="AG477" s="22" t="str">
        <f t="shared" si="186"/>
        <v/>
      </c>
      <c r="AH477" s="29"/>
      <c r="AI477" s="29"/>
      <c r="AJ477" s="22" t="str">
        <f t="shared" si="187"/>
        <v/>
      </c>
      <c r="AK477" s="29"/>
      <c r="AL477" s="29"/>
      <c r="AM477" s="22" t="str">
        <f t="shared" si="188"/>
        <v/>
      </c>
    </row>
    <row r="478" spans="1:39" ht="18" customHeight="1" x14ac:dyDescent="0.35">
      <c r="A478" s="70">
        <f>'Energy - Master'!A477</f>
        <v>46497</v>
      </c>
      <c r="B478" s="29">
        <f t="shared" si="190"/>
        <v>0</v>
      </c>
      <c r="C478" s="29"/>
      <c r="D478" s="29"/>
      <c r="E478" s="22">
        <f t="shared" si="178"/>
        <v>0</v>
      </c>
      <c r="F478" s="22" t="str">
        <f t="shared" si="179"/>
        <v/>
      </c>
      <c r="G478" s="29">
        <f t="shared" si="191"/>
        <v>0</v>
      </c>
      <c r="H478" s="29"/>
      <c r="I478" s="29"/>
      <c r="J478" s="22">
        <f t="shared" si="180"/>
        <v>0</v>
      </c>
      <c r="K478" s="22" t="str">
        <f t="shared" si="181"/>
        <v/>
      </c>
      <c r="L478" s="29">
        <f t="shared" si="192"/>
        <v>0</v>
      </c>
      <c r="M478" s="29"/>
      <c r="N478" s="29"/>
      <c r="O478" s="22">
        <f t="shared" si="182"/>
        <v>0</v>
      </c>
      <c r="P478" s="22" t="str">
        <f t="shared" si="183"/>
        <v/>
      </c>
      <c r="Q478" s="29">
        <f t="shared" si="193"/>
        <v>800</v>
      </c>
      <c r="R478" s="29">
        <f t="shared" si="189"/>
        <v>800</v>
      </c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2">
        <f t="shared" si="184"/>
        <v>800</v>
      </c>
      <c r="AD478" s="22">
        <f t="shared" si="185"/>
        <v>0</v>
      </c>
      <c r="AE478" s="29"/>
      <c r="AF478" s="29"/>
      <c r="AG478" s="22" t="str">
        <f t="shared" si="186"/>
        <v/>
      </c>
      <c r="AH478" s="29"/>
      <c r="AI478" s="29"/>
      <c r="AJ478" s="22" t="str">
        <f t="shared" si="187"/>
        <v/>
      </c>
      <c r="AK478" s="29"/>
      <c r="AL478" s="29"/>
      <c r="AM478" s="22" t="str">
        <f t="shared" si="188"/>
        <v/>
      </c>
    </row>
    <row r="479" spans="1:39" ht="18" customHeight="1" x14ac:dyDescent="0.35">
      <c r="A479" s="70">
        <f>'Energy - Master'!A478</f>
        <v>46498</v>
      </c>
      <c r="B479" s="29">
        <f t="shared" si="190"/>
        <v>0</v>
      </c>
      <c r="C479" s="29"/>
      <c r="D479" s="29"/>
      <c r="E479" s="22">
        <f t="shared" si="178"/>
        <v>0</v>
      </c>
      <c r="F479" s="22" t="str">
        <f t="shared" si="179"/>
        <v/>
      </c>
      <c r="G479" s="29">
        <f t="shared" si="191"/>
        <v>0</v>
      </c>
      <c r="H479" s="29"/>
      <c r="I479" s="29"/>
      <c r="J479" s="22">
        <f t="shared" si="180"/>
        <v>0</v>
      </c>
      <c r="K479" s="22" t="str">
        <f t="shared" si="181"/>
        <v/>
      </c>
      <c r="L479" s="29">
        <f t="shared" si="192"/>
        <v>0</v>
      </c>
      <c r="M479" s="29"/>
      <c r="N479" s="29"/>
      <c r="O479" s="22">
        <f t="shared" si="182"/>
        <v>0</v>
      </c>
      <c r="P479" s="22" t="str">
        <f t="shared" si="183"/>
        <v/>
      </c>
      <c r="Q479" s="29">
        <f t="shared" si="193"/>
        <v>800</v>
      </c>
      <c r="R479" s="29">
        <f t="shared" si="189"/>
        <v>800</v>
      </c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2">
        <f t="shared" si="184"/>
        <v>800</v>
      </c>
      <c r="AD479" s="22">
        <f t="shared" si="185"/>
        <v>0</v>
      </c>
      <c r="AE479" s="29"/>
      <c r="AF479" s="29"/>
      <c r="AG479" s="22" t="str">
        <f t="shared" si="186"/>
        <v/>
      </c>
      <c r="AH479" s="29"/>
      <c r="AI479" s="29"/>
      <c r="AJ479" s="22" t="str">
        <f t="shared" si="187"/>
        <v/>
      </c>
      <c r="AK479" s="29"/>
      <c r="AL479" s="29"/>
      <c r="AM479" s="22" t="str">
        <f t="shared" si="188"/>
        <v/>
      </c>
    </row>
    <row r="480" spans="1:39" ht="18" customHeight="1" x14ac:dyDescent="0.35">
      <c r="A480" s="70">
        <f>'Energy - Master'!A479</f>
        <v>46499</v>
      </c>
      <c r="B480" s="29">
        <f t="shared" si="190"/>
        <v>0</v>
      </c>
      <c r="C480" s="29"/>
      <c r="D480" s="29"/>
      <c r="E480" s="22">
        <f t="shared" si="178"/>
        <v>0</v>
      </c>
      <c r="F480" s="22" t="str">
        <f t="shared" si="179"/>
        <v/>
      </c>
      <c r="G480" s="29">
        <f t="shared" si="191"/>
        <v>0</v>
      </c>
      <c r="H480" s="29"/>
      <c r="I480" s="29"/>
      <c r="J480" s="22">
        <f t="shared" si="180"/>
        <v>0</v>
      </c>
      <c r="K480" s="22" t="str">
        <f t="shared" si="181"/>
        <v/>
      </c>
      <c r="L480" s="29">
        <f t="shared" si="192"/>
        <v>0</v>
      </c>
      <c r="M480" s="29"/>
      <c r="N480" s="29"/>
      <c r="O480" s="22">
        <f t="shared" si="182"/>
        <v>0</v>
      </c>
      <c r="P480" s="22" t="str">
        <f t="shared" si="183"/>
        <v/>
      </c>
      <c r="Q480" s="29">
        <f t="shared" si="193"/>
        <v>800</v>
      </c>
      <c r="R480" s="29">
        <f t="shared" si="189"/>
        <v>800</v>
      </c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2">
        <f t="shared" si="184"/>
        <v>800</v>
      </c>
      <c r="AD480" s="22">
        <f t="shared" si="185"/>
        <v>0</v>
      </c>
      <c r="AE480" s="29"/>
      <c r="AF480" s="29"/>
      <c r="AG480" s="22" t="str">
        <f t="shared" si="186"/>
        <v/>
      </c>
      <c r="AH480" s="29"/>
      <c r="AI480" s="29"/>
      <c r="AJ480" s="22" t="str">
        <f t="shared" si="187"/>
        <v/>
      </c>
      <c r="AK480" s="29"/>
      <c r="AL480" s="29"/>
      <c r="AM480" s="22" t="str">
        <f t="shared" si="188"/>
        <v/>
      </c>
    </row>
    <row r="481" spans="1:39" ht="18" customHeight="1" x14ac:dyDescent="0.35">
      <c r="A481" s="70">
        <f>'Energy - Master'!A480</f>
        <v>46500</v>
      </c>
      <c r="B481" s="29">
        <f t="shared" si="190"/>
        <v>0</v>
      </c>
      <c r="C481" s="29"/>
      <c r="D481" s="29"/>
      <c r="E481" s="22">
        <f t="shared" si="178"/>
        <v>0</v>
      </c>
      <c r="F481" s="22" t="str">
        <f t="shared" si="179"/>
        <v/>
      </c>
      <c r="G481" s="29">
        <f t="shared" si="191"/>
        <v>0</v>
      </c>
      <c r="H481" s="29"/>
      <c r="I481" s="29"/>
      <c r="J481" s="22">
        <f t="shared" si="180"/>
        <v>0</v>
      </c>
      <c r="K481" s="22" t="str">
        <f t="shared" si="181"/>
        <v/>
      </c>
      <c r="L481" s="29">
        <f t="shared" si="192"/>
        <v>0</v>
      </c>
      <c r="M481" s="29"/>
      <c r="N481" s="29"/>
      <c r="O481" s="22">
        <f t="shared" si="182"/>
        <v>0</v>
      </c>
      <c r="P481" s="22" t="str">
        <f t="shared" si="183"/>
        <v/>
      </c>
      <c r="Q481" s="29">
        <f t="shared" si="193"/>
        <v>800</v>
      </c>
      <c r="R481" s="29">
        <f t="shared" si="189"/>
        <v>800</v>
      </c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2">
        <f t="shared" si="184"/>
        <v>800</v>
      </c>
      <c r="AD481" s="22">
        <f t="shared" si="185"/>
        <v>0</v>
      </c>
      <c r="AE481" s="29"/>
      <c r="AF481" s="29"/>
      <c r="AG481" s="22" t="str">
        <f t="shared" si="186"/>
        <v/>
      </c>
      <c r="AH481" s="29"/>
      <c r="AI481" s="29"/>
      <c r="AJ481" s="22" t="str">
        <f t="shared" si="187"/>
        <v/>
      </c>
      <c r="AK481" s="29"/>
      <c r="AL481" s="29"/>
      <c r="AM481" s="22" t="str">
        <f t="shared" si="188"/>
        <v/>
      </c>
    </row>
    <row r="482" spans="1:39" ht="18" customHeight="1" x14ac:dyDescent="0.35">
      <c r="A482" s="70">
        <f>'Energy - Master'!A481</f>
        <v>46501</v>
      </c>
      <c r="B482" s="29">
        <f t="shared" si="190"/>
        <v>0</v>
      </c>
      <c r="C482" s="29"/>
      <c r="D482" s="29"/>
      <c r="E482" s="22">
        <f t="shared" si="178"/>
        <v>0</v>
      </c>
      <c r="F482" s="22" t="str">
        <f t="shared" si="179"/>
        <v/>
      </c>
      <c r="G482" s="29">
        <f t="shared" si="191"/>
        <v>0</v>
      </c>
      <c r="H482" s="29"/>
      <c r="I482" s="29"/>
      <c r="J482" s="22">
        <f t="shared" si="180"/>
        <v>0</v>
      </c>
      <c r="K482" s="22" t="str">
        <f t="shared" si="181"/>
        <v/>
      </c>
      <c r="L482" s="29">
        <f t="shared" si="192"/>
        <v>0</v>
      </c>
      <c r="M482" s="29"/>
      <c r="N482" s="29"/>
      <c r="O482" s="22">
        <f t="shared" si="182"/>
        <v>0</v>
      </c>
      <c r="P482" s="22" t="str">
        <f t="shared" si="183"/>
        <v/>
      </c>
      <c r="Q482" s="29">
        <f t="shared" si="193"/>
        <v>800</v>
      </c>
      <c r="R482" s="29">
        <f t="shared" si="189"/>
        <v>800</v>
      </c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2">
        <f t="shared" si="184"/>
        <v>800</v>
      </c>
      <c r="AD482" s="22">
        <f t="shared" si="185"/>
        <v>0</v>
      </c>
      <c r="AE482" s="29"/>
      <c r="AF482" s="29"/>
      <c r="AG482" s="22" t="str">
        <f t="shared" si="186"/>
        <v/>
      </c>
      <c r="AH482" s="29"/>
      <c r="AI482" s="29"/>
      <c r="AJ482" s="22" t="str">
        <f t="shared" si="187"/>
        <v/>
      </c>
      <c r="AK482" s="29"/>
      <c r="AL482" s="29"/>
      <c r="AM482" s="22" t="str">
        <f t="shared" si="188"/>
        <v/>
      </c>
    </row>
    <row r="483" spans="1:39" ht="18" customHeight="1" x14ac:dyDescent="0.35">
      <c r="A483" s="70">
        <f>'Energy - Master'!A482</f>
        <v>46502</v>
      </c>
      <c r="B483" s="29">
        <f t="shared" si="190"/>
        <v>0</v>
      </c>
      <c r="C483" s="29"/>
      <c r="D483" s="29"/>
      <c r="E483" s="22">
        <f t="shared" si="178"/>
        <v>0</v>
      </c>
      <c r="F483" s="22" t="str">
        <f t="shared" si="179"/>
        <v/>
      </c>
      <c r="G483" s="29">
        <f t="shared" si="191"/>
        <v>0</v>
      </c>
      <c r="H483" s="29"/>
      <c r="I483" s="29"/>
      <c r="J483" s="22">
        <f t="shared" si="180"/>
        <v>0</v>
      </c>
      <c r="K483" s="22" t="str">
        <f t="shared" si="181"/>
        <v/>
      </c>
      <c r="L483" s="29">
        <f t="shared" si="192"/>
        <v>0</v>
      </c>
      <c r="M483" s="29"/>
      <c r="N483" s="29"/>
      <c r="O483" s="22">
        <f t="shared" si="182"/>
        <v>0</v>
      </c>
      <c r="P483" s="22" t="str">
        <f t="shared" si="183"/>
        <v/>
      </c>
      <c r="Q483" s="29">
        <f t="shared" si="193"/>
        <v>800</v>
      </c>
      <c r="R483" s="29">
        <f t="shared" si="189"/>
        <v>800</v>
      </c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2">
        <f t="shared" si="184"/>
        <v>800</v>
      </c>
      <c r="AD483" s="22">
        <f t="shared" si="185"/>
        <v>0</v>
      </c>
      <c r="AE483" s="29"/>
      <c r="AF483" s="29"/>
      <c r="AG483" s="22" t="str">
        <f t="shared" si="186"/>
        <v/>
      </c>
      <c r="AH483" s="29"/>
      <c r="AI483" s="29"/>
      <c r="AJ483" s="22" t="str">
        <f t="shared" si="187"/>
        <v/>
      </c>
      <c r="AK483" s="29"/>
      <c r="AL483" s="29"/>
      <c r="AM483" s="22" t="str">
        <f t="shared" si="188"/>
        <v/>
      </c>
    </row>
    <row r="484" spans="1:39" ht="18" customHeight="1" x14ac:dyDescent="0.35">
      <c r="A484" s="70">
        <f>'Energy - Master'!A483</f>
        <v>46503</v>
      </c>
      <c r="B484" s="29">
        <f t="shared" si="190"/>
        <v>0</v>
      </c>
      <c r="C484" s="29"/>
      <c r="D484" s="29"/>
      <c r="E484" s="22">
        <f t="shared" si="178"/>
        <v>0</v>
      </c>
      <c r="F484" s="22" t="str">
        <f t="shared" si="179"/>
        <v/>
      </c>
      <c r="G484" s="29">
        <f t="shared" si="191"/>
        <v>0</v>
      </c>
      <c r="H484" s="29"/>
      <c r="I484" s="29"/>
      <c r="J484" s="22">
        <f t="shared" si="180"/>
        <v>0</v>
      </c>
      <c r="K484" s="22" t="str">
        <f t="shared" si="181"/>
        <v/>
      </c>
      <c r="L484" s="29">
        <f t="shared" si="192"/>
        <v>0</v>
      </c>
      <c r="M484" s="29"/>
      <c r="N484" s="29"/>
      <c r="O484" s="22">
        <f t="shared" si="182"/>
        <v>0</v>
      </c>
      <c r="P484" s="22" t="str">
        <f t="shared" si="183"/>
        <v/>
      </c>
      <c r="Q484" s="29">
        <f t="shared" si="193"/>
        <v>800</v>
      </c>
      <c r="R484" s="29">
        <f t="shared" si="189"/>
        <v>800</v>
      </c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2">
        <f t="shared" si="184"/>
        <v>800</v>
      </c>
      <c r="AD484" s="22">
        <f t="shared" si="185"/>
        <v>0</v>
      </c>
      <c r="AE484" s="29"/>
      <c r="AF484" s="29"/>
      <c r="AG484" s="22" t="str">
        <f t="shared" si="186"/>
        <v/>
      </c>
      <c r="AH484" s="29"/>
      <c r="AI484" s="29"/>
      <c r="AJ484" s="22" t="str">
        <f t="shared" si="187"/>
        <v/>
      </c>
      <c r="AK484" s="29"/>
      <c r="AL484" s="29"/>
      <c r="AM484" s="22" t="str">
        <f t="shared" si="188"/>
        <v/>
      </c>
    </row>
    <row r="485" spans="1:39" ht="18" customHeight="1" x14ac:dyDescent="0.35">
      <c r="A485" s="70">
        <f>'Energy - Master'!A484</f>
        <v>46504</v>
      </c>
      <c r="B485" s="29">
        <f t="shared" si="190"/>
        <v>0</v>
      </c>
      <c r="C485" s="29"/>
      <c r="D485" s="29"/>
      <c r="E485" s="22">
        <f t="shared" si="178"/>
        <v>0</v>
      </c>
      <c r="F485" s="22" t="str">
        <f t="shared" si="179"/>
        <v/>
      </c>
      <c r="G485" s="29">
        <f t="shared" si="191"/>
        <v>0</v>
      </c>
      <c r="H485" s="29"/>
      <c r="I485" s="29"/>
      <c r="J485" s="22">
        <f t="shared" si="180"/>
        <v>0</v>
      </c>
      <c r="K485" s="22" t="str">
        <f t="shared" si="181"/>
        <v/>
      </c>
      <c r="L485" s="29">
        <f t="shared" si="192"/>
        <v>0</v>
      </c>
      <c r="M485" s="29"/>
      <c r="N485" s="29"/>
      <c r="O485" s="22">
        <f t="shared" si="182"/>
        <v>0</v>
      </c>
      <c r="P485" s="22" t="str">
        <f t="shared" si="183"/>
        <v/>
      </c>
      <c r="Q485" s="29">
        <f t="shared" si="193"/>
        <v>800</v>
      </c>
      <c r="R485" s="29">
        <f t="shared" si="189"/>
        <v>800</v>
      </c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2">
        <f t="shared" si="184"/>
        <v>800</v>
      </c>
      <c r="AD485" s="22">
        <f t="shared" si="185"/>
        <v>0</v>
      </c>
      <c r="AE485" s="29"/>
      <c r="AF485" s="29"/>
      <c r="AG485" s="22" t="str">
        <f t="shared" si="186"/>
        <v/>
      </c>
      <c r="AH485" s="29"/>
      <c r="AI485" s="29"/>
      <c r="AJ485" s="22" t="str">
        <f t="shared" si="187"/>
        <v/>
      </c>
      <c r="AK485" s="29"/>
      <c r="AL485" s="29"/>
      <c r="AM485" s="22" t="str">
        <f t="shared" si="188"/>
        <v/>
      </c>
    </row>
    <row r="486" spans="1:39" ht="18" customHeight="1" x14ac:dyDescent="0.35">
      <c r="A486" s="70">
        <f>'Energy - Master'!A485</f>
        <v>46505</v>
      </c>
      <c r="B486" s="29">
        <f t="shared" si="190"/>
        <v>0</v>
      </c>
      <c r="C486" s="29"/>
      <c r="D486" s="29"/>
      <c r="E486" s="22">
        <f t="shared" si="178"/>
        <v>0</v>
      </c>
      <c r="F486" s="22" t="str">
        <f t="shared" si="179"/>
        <v/>
      </c>
      <c r="G486" s="29">
        <f t="shared" si="191"/>
        <v>0</v>
      </c>
      <c r="H486" s="29"/>
      <c r="I486" s="29"/>
      <c r="J486" s="22">
        <f t="shared" si="180"/>
        <v>0</v>
      </c>
      <c r="K486" s="22" t="str">
        <f t="shared" si="181"/>
        <v/>
      </c>
      <c r="L486" s="29">
        <f t="shared" si="192"/>
        <v>0</v>
      </c>
      <c r="M486" s="29"/>
      <c r="N486" s="29"/>
      <c r="O486" s="22">
        <f t="shared" si="182"/>
        <v>0</v>
      </c>
      <c r="P486" s="22" t="str">
        <f t="shared" si="183"/>
        <v/>
      </c>
      <c r="Q486" s="29">
        <f t="shared" si="193"/>
        <v>800</v>
      </c>
      <c r="R486" s="29">
        <f t="shared" si="189"/>
        <v>800</v>
      </c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2">
        <f t="shared" si="184"/>
        <v>800</v>
      </c>
      <c r="AD486" s="22">
        <f t="shared" si="185"/>
        <v>0</v>
      </c>
      <c r="AE486" s="29"/>
      <c r="AF486" s="29"/>
      <c r="AG486" s="22" t="str">
        <f t="shared" si="186"/>
        <v/>
      </c>
      <c r="AH486" s="29"/>
      <c r="AI486" s="29"/>
      <c r="AJ486" s="22" t="str">
        <f t="shared" si="187"/>
        <v/>
      </c>
      <c r="AK486" s="29"/>
      <c r="AL486" s="29"/>
      <c r="AM486" s="22" t="str">
        <f t="shared" si="188"/>
        <v/>
      </c>
    </row>
    <row r="487" spans="1:39" ht="18" customHeight="1" x14ac:dyDescent="0.35">
      <c r="A487" s="70">
        <f>'Energy - Master'!A486</f>
        <v>46506</v>
      </c>
      <c r="B487" s="29">
        <f t="shared" si="190"/>
        <v>0</v>
      </c>
      <c r="C487" s="29"/>
      <c r="D487" s="29"/>
      <c r="E487" s="22">
        <f t="shared" si="178"/>
        <v>0</v>
      </c>
      <c r="F487" s="22" t="str">
        <f t="shared" si="179"/>
        <v/>
      </c>
      <c r="G487" s="29">
        <f t="shared" si="191"/>
        <v>0</v>
      </c>
      <c r="H487" s="29"/>
      <c r="I487" s="29"/>
      <c r="J487" s="22">
        <f t="shared" si="180"/>
        <v>0</v>
      </c>
      <c r="K487" s="22" t="str">
        <f t="shared" si="181"/>
        <v/>
      </c>
      <c r="L487" s="29">
        <f t="shared" si="192"/>
        <v>0</v>
      </c>
      <c r="M487" s="29"/>
      <c r="N487" s="29"/>
      <c r="O487" s="22">
        <f t="shared" si="182"/>
        <v>0</v>
      </c>
      <c r="P487" s="22" t="str">
        <f t="shared" si="183"/>
        <v/>
      </c>
      <c r="Q487" s="29">
        <f t="shared" si="193"/>
        <v>800</v>
      </c>
      <c r="R487" s="29">
        <f t="shared" si="189"/>
        <v>800</v>
      </c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2">
        <f t="shared" si="184"/>
        <v>800</v>
      </c>
      <c r="AD487" s="22">
        <f t="shared" si="185"/>
        <v>0</v>
      </c>
      <c r="AE487" s="29"/>
      <c r="AF487" s="29"/>
      <c r="AG487" s="22" t="str">
        <f t="shared" si="186"/>
        <v/>
      </c>
      <c r="AH487" s="29"/>
      <c r="AI487" s="29"/>
      <c r="AJ487" s="22" t="str">
        <f t="shared" si="187"/>
        <v/>
      </c>
      <c r="AK487" s="29"/>
      <c r="AL487" s="29"/>
      <c r="AM487" s="22" t="str">
        <f t="shared" si="188"/>
        <v/>
      </c>
    </row>
    <row r="488" spans="1:39" ht="18" customHeight="1" x14ac:dyDescent="0.35">
      <c r="A488" s="70">
        <f>'Energy - Master'!A487</f>
        <v>46507</v>
      </c>
      <c r="B488" s="29">
        <f t="shared" si="190"/>
        <v>0</v>
      </c>
      <c r="C488" s="29"/>
      <c r="D488" s="29"/>
      <c r="E488" s="22">
        <f t="shared" si="178"/>
        <v>0</v>
      </c>
      <c r="F488" s="22" t="str">
        <f t="shared" si="179"/>
        <v/>
      </c>
      <c r="G488" s="29">
        <f t="shared" si="191"/>
        <v>0</v>
      </c>
      <c r="H488" s="29"/>
      <c r="I488" s="29"/>
      <c r="J488" s="22">
        <f t="shared" si="180"/>
        <v>0</v>
      </c>
      <c r="K488" s="22" t="str">
        <f t="shared" si="181"/>
        <v/>
      </c>
      <c r="L488" s="29">
        <f t="shared" si="192"/>
        <v>0</v>
      </c>
      <c r="M488" s="29"/>
      <c r="N488" s="29"/>
      <c r="O488" s="22">
        <f t="shared" si="182"/>
        <v>0</v>
      </c>
      <c r="P488" s="22" t="str">
        <f t="shared" si="183"/>
        <v/>
      </c>
      <c r="Q488" s="29">
        <f t="shared" si="193"/>
        <v>800</v>
      </c>
      <c r="R488" s="29">
        <f t="shared" si="189"/>
        <v>800</v>
      </c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2">
        <f t="shared" si="184"/>
        <v>800</v>
      </c>
      <c r="AD488" s="22">
        <f t="shared" si="185"/>
        <v>0</v>
      </c>
      <c r="AE488" s="29"/>
      <c r="AF488" s="29"/>
      <c r="AG488" s="22" t="str">
        <f t="shared" si="186"/>
        <v/>
      </c>
      <c r="AH488" s="29"/>
      <c r="AI488" s="29"/>
      <c r="AJ488" s="22" t="str">
        <f t="shared" si="187"/>
        <v/>
      </c>
      <c r="AK488" s="29"/>
      <c r="AL488" s="29"/>
      <c r="AM488" s="22" t="str">
        <f t="shared" si="188"/>
        <v/>
      </c>
    </row>
    <row r="489" spans="1:39" ht="18" customHeight="1" x14ac:dyDescent="0.35">
      <c r="A489" s="70">
        <f>'Energy - Master'!A488</f>
        <v>46508</v>
      </c>
      <c r="B489" s="29">
        <f t="shared" si="190"/>
        <v>0</v>
      </c>
      <c r="C489" s="29"/>
      <c r="D489" s="29"/>
      <c r="E489" s="22">
        <f t="shared" si="178"/>
        <v>0</v>
      </c>
      <c r="F489" s="22" t="str">
        <f t="shared" si="179"/>
        <v/>
      </c>
      <c r="G489" s="29">
        <f t="shared" si="191"/>
        <v>0</v>
      </c>
      <c r="H489" s="29"/>
      <c r="I489" s="29"/>
      <c r="J489" s="22">
        <f t="shared" si="180"/>
        <v>0</v>
      </c>
      <c r="K489" s="22" t="str">
        <f t="shared" si="181"/>
        <v/>
      </c>
      <c r="L489" s="29">
        <f t="shared" si="192"/>
        <v>0</v>
      </c>
      <c r="M489" s="29"/>
      <c r="N489" s="29"/>
      <c r="O489" s="22">
        <f t="shared" si="182"/>
        <v>0</v>
      </c>
      <c r="P489" s="22" t="str">
        <f t="shared" si="183"/>
        <v/>
      </c>
      <c r="Q489" s="29">
        <f t="shared" si="193"/>
        <v>800</v>
      </c>
      <c r="R489" s="29">
        <f t="shared" si="189"/>
        <v>800</v>
      </c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2">
        <f t="shared" si="184"/>
        <v>800</v>
      </c>
      <c r="AD489" s="22">
        <f t="shared" si="185"/>
        <v>0</v>
      </c>
      <c r="AE489" s="29"/>
      <c r="AF489" s="29"/>
      <c r="AG489" s="22" t="str">
        <f t="shared" si="186"/>
        <v/>
      </c>
      <c r="AH489" s="29"/>
      <c r="AI489" s="29"/>
      <c r="AJ489" s="22" t="str">
        <f t="shared" si="187"/>
        <v/>
      </c>
      <c r="AK489" s="29"/>
      <c r="AL489" s="29"/>
      <c r="AM489" s="22" t="str">
        <f t="shared" si="188"/>
        <v/>
      </c>
    </row>
    <row r="490" spans="1:39" ht="18" customHeight="1" x14ac:dyDescent="0.35">
      <c r="A490" s="70">
        <f>'Energy - Master'!A489</f>
        <v>46509</v>
      </c>
      <c r="B490" s="29">
        <f t="shared" si="190"/>
        <v>0</v>
      </c>
      <c r="C490" s="29"/>
      <c r="D490" s="29"/>
      <c r="E490" s="22">
        <f t="shared" si="178"/>
        <v>0</v>
      </c>
      <c r="F490" s="22" t="str">
        <f t="shared" si="179"/>
        <v/>
      </c>
      <c r="G490" s="29">
        <f t="shared" si="191"/>
        <v>0</v>
      </c>
      <c r="H490" s="29"/>
      <c r="I490" s="29"/>
      <c r="J490" s="22">
        <f t="shared" si="180"/>
        <v>0</v>
      </c>
      <c r="K490" s="22" t="str">
        <f t="shared" si="181"/>
        <v/>
      </c>
      <c r="L490" s="29">
        <f t="shared" si="192"/>
        <v>0</v>
      </c>
      <c r="M490" s="29"/>
      <c r="N490" s="29"/>
      <c r="O490" s="22">
        <f t="shared" si="182"/>
        <v>0</v>
      </c>
      <c r="P490" s="22" t="str">
        <f t="shared" si="183"/>
        <v/>
      </c>
      <c r="Q490" s="29">
        <f t="shared" si="193"/>
        <v>800</v>
      </c>
      <c r="R490" s="29">
        <f t="shared" si="189"/>
        <v>800</v>
      </c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2">
        <f t="shared" si="184"/>
        <v>800</v>
      </c>
      <c r="AD490" s="22">
        <f t="shared" si="185"/>
        <v>0</v>
      </c>
      <c r="AE490" s="29"/>
      <c r="AF490" s="29"/>
      <c r="AG490" s="22" t="str">
        <f t="shared" si="186"/>
        <v/>
      </c>
      <c r="AH490" s="29"/>
      <c r="AI490" s="29"/>
      <c r="AJ490" s="22" t="str">
        <f t="shared" si="187"/>
        <v/>
      </c>
      <c r="AK490" s="29"/>
      <c r="AL490" s="29"/>
      <c r="AM490" s="22" t="str">
        <f t="shared" si="188"/>
        <v/>
      </c>
    </row>
    <row r="491" spans="1:39" ht="18" customHeight="1" x14ac:dyDescent="0.35">
      <c r="A491" s="70">
        <f>'Energy - Master'!A490</f>
        <v>46510</v>
      </c>
      <c r="B491" s="29">
        <f t="shared" si="190"/>
        <v>0</v>
      </c>
      <c r="C491" s="29"/>
      <c r="D491" s="29"/>
      <c r="E491" s="22">
        <f t="shared" si="178"/>
        <v>0</v>
      </c>
      <c r="F491" s="22" t="str">
        <f t="shared" si="179"/>
        <v/>
      </c>
      <c r="G491" s="29">
        <f t="shared" si="191"/>
        <v>0</v>
      </c>
      <c r="H491" s="29"/>
      <c r="I491" s="29"/>
      <c r="J491" s="22">
        <f t="shared" si="180"/>
        <v>0</v>
      </c>
      <c r="K491" s="22" t="str">
        <f t="shared" si="181"/>
        <v/>
      </c>
      <c r="L491" s="29">
        <f t="shared" si="192"/>
        <v>0</v>
      </c>
      <c r="M491" s="29"/>
      <c r="N491" s="29"/>
      <c r="O491" s="22">
        <f t="shared" si="182"/>
        <v>0</v>
      </c>
      <c r="P491" s="22" t="str">
        <f t="shared" si="183"/>
        <v/>
      </c>
      <c r="Q491" s="29">
        <f t="shared" si="193"/>
        <v>800</v>
      </c>
      <c r="R491" s="29">
        <f t="shared" si="189"/>
        <v>800</v>
      </c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2">
        <f t="shared" si="184"/>
        <v>800</v>
      </c>
      <c r="AD491" s="22">
        <f t="shared" si="185"/>
        <v>0</v>
      </c>
      <c r="AE491" s="29"/>
      <c r="AF491" s="29"/>
      <c r="AG491" s="22" t="str">
        <f t="shared" si="186"/>
        <v/>
      </c>
      <c r="AH491" s="29"/>
      <c r="AI491" s="29"/>
      <c r="AJ491" s="22" t="str">
        <f t="shared" si="187"/>
        <v/>
      </c>
      <c r="AK491" s="29"/>
      <c r="AL491" s="29"/>
      <c r="AM491" s="22" t="str">
        <f t="shared" si="188"/>
        <v/>
      </c>
    </row>
    <row r="492" spans="1:39" ht="18" customHeight="1" x14ac:dyDescent="0.35">
      <c r="A492" s="70">
        <f>'Energy - Master'!A491</f>
        <v>46511</v>
      </c>
      <c r="B492" s="29">
        <f t="shared" si="190"/>
        <v>0</v>
      </c>
      <c r="C492" s="29"/>
      <c r="D492" s="29"/>
      <c r="E492" s="22">
        <f t="shared" si="178"/>
        <v>0</v>
      </c>
      <c r="F492" s="22" t="str">
        <f t="shared" si="179"/>
        <v/>
      </c>
      <c r="G492" s="29">
        <f t="shared" si="191"/>
        <v>0</v>
      </c>
      <c r="H492" s="29"/>
      <c r="I492" s="29"/>
      <c r="J492" s="22">
        <f t="shared" si="180"/>
        <v>0</v>
      </c>
      <c r="K492" s="22" t="str">
        <f t="shared" si="181"/>
        <v/>
      </c>
      <c r="L492" s="29">
        <f t="shared" si="192"/>
        <v>0</v>
      </c>
      <c r="M492" s="29"/>
      <c r="N492" s="29"/>
      <c r="O492" s="22">
        <f t="shared" si="182"/>
        <v>0</v>
      </c>
      <c r="P492" s="22" t="str">
        <f t="shared" si="183"/>
        <v/>
      </c>
      <c r="Q492" s="29">
        <f t="shared" si="193"/>
        <v>800</v>
      </c>
      <c r="R492" s="29">
        <f t="shared" si="189"/>
        <v>800</v>
      </c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2">
        <f t="shared" si="184"/>
        <v>800</v>
      </c>
      <c r="AD492" s="22">
        <f t="shared" si="185"/>
        <v>0</v>
      </c>
      <c r="AE492" s="29"/>
      <c r="AF492" s="29"/>
      <c r="AG492" s="22" t="str">
        <f t="shared" si="186"/>
        <v/>
      </c>
      <c r="AH492" s="29"/>
      <c r="AI492" s="29"/>
      <c r="AJ492" s="22" t="str">
        <f t="shared" si="187"/>
        <v/>
      </c>
      <c r="AK492" s="29"/>
      <c r="AL492" s="29"/>
      <c r="AM492" s="22" t="str">
        <f t="shared" si="188"/>
        <v/>
      </c>
    </row>
    <row r="493" spans="1:39" ht="18" customHeight="1" x14ac:dyDescent="0.35">
      <c r="A493" s="70">
        <f>'Energy - Master'!A492</f>
        <v>46512</v>
      </c>
      <c r="B493" s="29">
        <f t="shared" si="190"/>
        <v>0</v>
      </c>
      <c r="C493" s="29"/>
      <c r="D493" s="29"/>
      <c r="E493" s="22">
        <f t="shared" si="178"/>
        <v>0</v>
      </c>
      <c r="F493" s="22" t="str">
        <f t="shared" si="179"/>
        <v/>
      </c>
      <c r="G493" s="29">
        <f t="shared" si="191"/>
        <v>0</v>
      </c>
      <c r="H493" s="29"/>
      <c r="I493" s="29"/>
      <c r="J493" s="22">
        <f t="shared" si="180"/>
        <v>0</v>
      </c>
      <c r="K493" s="22" t="str">
        <f t="shared" si="181"/>
        <v/>
      </c>
      <c r="L493" s="29">
        <f t="shared" si="192"/>
        <v>0</v>
      </c>
      <c r="M493" s="29"/>
      <c r="N493" s="29"/>
      <c r="O493" s="22">
        <f t="shared" si="182"/>
        <v>0</v>
      </c>
      <c r="P493" s="22" t="str">
        <f t="shared" si="183"/>
        <v/>
      </c>
      <c r="Q493" s="29">
        <f t="shared" si="193"/>
        <v>800</v>
      </c>
      <c r="R493" s="29">
        <f t="shared" si="189"/>
        <v>800</v>
      </c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2">
        <f t="shared" si="184"/>
        <v>800</v>
      </c>
      <c r="AD493" s="22">
        <f t="shared" si="185"/>
        <v>0</v>
      </c>
      <c r="AE493" s="29"/>
      <c r="AF493" s="29"/>
      <c r="AG493" s="22" t="str">
        <f t="shared" si="186"/>
        <v/>
      </c>
      <c r="AH493" s="29"/>
      <c r="AI493" s="29"/>
      <c r="AJ493" s="22" t="str">
        <f t="shared" si="187"/>
        <v/>
      </c>
      <c r="AK493" s="29"/>
      <c r="AL493" s="29"/>
      <c r="AM493" s="22" t="str">
        <f t="shared" si="188"/>
        <v/>
      </c>
    </row>
    <row r="494" spans="1:39" ht="18" customHeight="1" x14ac:dyDescent="0.35">
      <c r="A494" s="70">
        <f>'Energy - Master'!A493</f>
        <v>46513</v>
      </c>
      <c r="B494" s="29">
        <f t="shared" si="190"/>
        <v>0</v>
      </c>
      <c r="C494" s="29"/>
      <c r="D494" s="29"/>
      <c r="E494" s="22">
        <f t="shared" si="178"/>
        <v>0</v>
      </c>
      <c r="F494" s="22" t="str">
        <f t="shared" si="179"/>
        <v/>
      </c>
      <c r="G494" s="29">
        <f t="shared" si="191"/>
        <v>0</v>
      </c>
      <c r="H494" s="29"/>
      <c r="I494" s="29"/>
      <c r="J494" s="22">
        <f t="shared" si="180"/>
        <v>0</v>
      </c>
      <c r="K494" s="22" t="str">
        <f t="shared" si="181"/>
        <v/>
      </c>
      <c r="L494" s="29">
        <f t="shared" si="192"/>
        <v>0</v>
      </c>
      <c r="M494" s="29"/>
      <c r="N494" s="29"/>
      <c r="O494" s="22">
        <f t="shared" si="182"/>
        <v>0</v>
      </c>
      <c r="P494" s="22" t="str">
        <f t="shared" si="183"/>
        <v/>
      </c>
      <c r="Q494" s="29">
        <f t="shared" si="193"/>
        <v>800</v>
      </c>
      <c r="R494" s="29">
        <f t="shared" si="189"/>
        <v>800</v>
      </c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2">
        <f t="shared" si="184"/>
        <v>800</v>
      </c>
      <c r="AD494" s="22">
        <f t="shared" si="185"/>
        <v>0</v>
      </c>
      <c r="AE494" s="29"/>
      <c r="AF494" s="29"/>
      <c r="AG494" s="22" t="str">
        <f t="shared" si="186"/>
        <v/>
      </c>
      <c r="AH494" s="29"/>
      <c r="AI494" s="29"/>
      <c r="AJ494" s="22" t="str">
        <f t="shared" si="187"/>
        <v/>
      </c>
      <c r="AK494" s="29"/>
      <c r="AL494" s="29"/>
      <c r="AM494" s="22" t="str">
        <f t="shared" si="188"/>
        <v/>
      </c>
    </row>
    <row r="495" spans="1:39" ht="18" customHeight="1" x14ac:dyDescent="0.35">
      <c r="A495" s="70">
        <f>'Energy - Master'!A494</f>
        <v>46514</v>
      </c>
      <c r="B495" s="29">
        <f t="shared" si="190"/>
        <v>0</v>
      </c>
      <c r="C495" s="29"/>
      <c r="D495" s="29"/>
      <c r="E495" s="22">
        <f t="shared" si="178"/>
        <v>0</v>
      </c>
      <c r="F495" s="22" t="str">
        <f t="shared" si="179"/>
        <v/>
      </c>
      <c r="G495" s="29">
        <f t="shared" si="191"/>
        <v>0</v>
      </c>
      <c r="H495" s="29"/>
      <c r="I495" s="29"/>
      <c r="J495" s="22">
        <f t="shared" si="180"/>
        <v>0</v>
      </c>
      <c r="K495" s="22" t="str">
        <f t="shared" si="181"/>
        <v/>
      </c>
      <c r="L495" s="29">
        <f t="shared" si="192"/>
        <v>0</v>
      </c>
      <c r="M495" s="29"/>
      <c r="N495" s="29"/>
      <c r="O495" s="22">
        <f t="shared" si="182"/>
        <v>0</v>
      </c>
      <c r="P495" s="22" t="str">
        <f t="shared" si="183"/>
        <v/>
      </c>
      <c r="Q495" s="29">
        <f t="shared" si="193"/>
        <v>800</v>
      </c>
      <c r="R495" s="29">
        <f t="shared" si="189"/>
        <v>800</v>
      </c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2">
        <f t="shared" si="184"/>
        <v>800</v>
      </c>
      <c r="AD495" s="22">
        <f t="shared" si="185"/>
        <v>0</v>
      </c>
      <c r="AE495" s="29"/>
      <c r="AF495" s="29"/>
      <c r="AG495" s="22" t="str">
        <f t="shared" si="186"/>
        <v/>
      </c>
      <c r="AH495" s="29"/>
      <c r="AI495" s="29"/>
      <c r="AJ495" s="22" t="str">
        <f t="shared" si="187"/>
        <v/>
      </c>
      <c r="AK495" s="29"/>
      <c r="AL495" s="29"/>
      <c r="AM495" s="22" t="str">
        <f t="shared" si="188"/>
        <v/>
      </c>
    </row>
    <row r="496" spans="1:39" ht="18" customHeight="1" x14ac:dyDescent="0.35">
      <c r="A496" s="70">
        <f>'Energy - Master'!A495</f>
        <v>46515</v>
      </c>
      <c r="B496" s="29">
        <f t="shared" si="190"/>
        <v>0</v>
      </c>
      <c r="C496" s="29"/>
      <c r="D496" s="29"/>
      <c r="E496" s="22">
        <f t="shared" si="178"/>
        <v>0</v>
      </c>
      <c r="F496" s="22" t="str">
        <f t="shared" si="179"/>
        <v/>
      </c>
      <c r="G496" s="29">
        <f t="shared" si="191"/>
        <v>0</v>
      </c>
      <c r="H496" s="29"/>
      <c r="I496" s="29"/>
      <c r="J496" s="22">
        <f t="shared" si="180"/>
        <v>0</v>
      </c>
      <c r="K496" s="22" t="str">
        <f t="shared" si="181"/>
        <v/>
      </c>
      <c r="L496" s="29">
        <f t="shared" si="192"/>
        <v>0</v>
      </c>
      <c r="M496" s="29"/>
      <c r="N496" s="29"/>
      <c r="O496" s="22">
        <f t="shared" si="182"/>
        <v>0</v>
      </c>
      <c r="P496" s="22" t="str">
        <f t="shared" si="183"/>
        <v/>
      </c>
      <c r="Q496" s="29">
        <f t="shared" si="193"/>
        <v>800</v>
      </c>
      <c r="R496" s="29">
        <f t="shared" si="189"/>
        <v>800</v>
      </c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2">
        <f t="shared" si="184"/>
        <v>800</v>
      </c>
      <c r="AD496" s="22">
        <f t="shared" si="185"/>
        <v>0</v>
      </c>
      <c r="AE496" s="29"/>
      <c r="AF496" s="29"/>
      <c r="AG496" s="22" t="str">
        <f t="shared" si="186"/>
        <v/>
      </c>
      <c r="AH496" s="29"/>
      <c r="AI496" s="29"/>
      <c r="AJ496" s="22" t="str">
        <f t="shared" si="187"/>
        <v/>
      </c>
      <c r="AK496" s="29"/>
      <c r="AL496" s="29"/>
      <c r="AM496" s="22" t="str">
        <f t="shared" si="188"/>
        <v/>
      </c>
    </row>
    <row r="497" spans="1:39" ht="18" customHeight="1" x14ac:dyDescent="0.35">
      <c r="A497" s="70">
        <f>'Energy - Master'!A496</f>
        <v>46516</v>
      </c>
      <c r="B497" s="29">
        <f t="shared" si="190"/>
        <v>0</v>
      </c>
      <c r="C497" s="29"/>
      <c r="D497" s="29"/>
      <c r="E497" s="22">
        <f t="shared" si="178"/>
        <v>0</v>
      </c>
      <c r="F497" s="22" t="str">
        <f t="shared" si="179"/>
        <v/>
      </c>
      <c r="G497" s="29">
        <f t="shared" si="191"/>
        <v>0</v>
      </c>
      <c r="H497" s="29"/>
      <c r="I497" s="29"/>
      <c r="J497" s="22">
        <f t="shared" si="180"/>
        <v>0</v>
      </c>
      <c r="K497" s="22" t="str">
        <f t="shared" si="181"/>
        <v/>
      </c>
      <c r="L497" s="29">
        <f t="shared" si="192"/>
        <v>0</v>
      </c>
      <c r="M497" s="29"/>
      <c r="N497" s="29"/>
      <c r="O497" s="22">
        <f t="shared" si="182"/>
        <v>0</v>
      </c>
      <c r="P497" s="22" t="str">
        <f t="shared" si="183"/>
        <v/>
      </c>
      <c r="Q497" s="29">
        <f t="shared" si="193"/>
        <v>800</v>
      </c>
      <c r="R497" s="29">
        <f t="shared" si="189"/>
        <v>800</v>
      </c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2">
        <f t="shared" si="184"/>
        <v>800</v>
      </c>
      <c r="AD497" s="22">
        <f t="shared" si="185"/>
        <v>0</v>
      </c>
      <c r="AE497" s="29"/>
      <c r="AF497" s="29"/>
      <c r="AG497" s="22" t="str">
        <f t="shared" si="186"/>
        <v/>
      </c>
      <c r="AH497" s="29"/>
      <c r="AI497" s="29"/>
      <c r="AJ497" s="22" t="str">
        <f t="shared" si="187"/>
        <v/>
      </c>
      <c r="AK497" s="29"/>
      <c r="AL497" s="29"/>
      <c r="AM497" s="22" t="str">
        <f t="shared" si="188"/>
        <v/>
      </c>
    </row>
    <row r="498" spans="1:39" ht="18" customHeight="1" x14ac:dyDescent="0.35">
      <c r="A498" s="70">
        <f>'Energy - Master'!A497</f>
        <v>46517</v>
      </c>
      <c r="B498" s="29">
        <f t="shared" si="190"/>
        <v>0</v>
      </c>
      <c r="C498" s="29"/>
      <c r="D498" s="29"/>
      <c r="E498" s="22">
        <f t="shared" si="178"/>
        <v>0</v>
      </c>
      <c r="F498" s="22" t="str">
        <f t="shared" si="179"/>
        <v/>
      </c>
      <c r="G498" s="29">
        <f t="shared" si="191"/>
        <v>0</v>
      </c>
      <c r="H498" s="29"/>
      <c r="I498" s="29"/>
      <c r="J498" s="22">
        <f t="shared" si="180"/>
        <v>0</v>
      </c>
      <c r="K498" s="22" t="str">
        <f t="shared" si="181"/>
        <v/>
      </c>
      <c r="L498" s="29">
        <f t="shared" si="192"/>
        <v>0</v>
      </c>
      <c r="M498" s="29"/>
      <c r="N498" s="29"/>
      <c r="O498" s="22">
        <f t="shared" si="182"/>
        <v>0</v>
      </c>
      <c r="P498" s="22" t="str">
        <f t="shared" si="183"/>
        <v/>
      </c>
      <c r="Q498" s="29">
        <f t="shared" si="193"/>
        <v>800</v>
      </c>
      <c r="R498" s="29">
        <f t="shared" si="189"/>
        <v>800</v>
      </c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2">
        <f t="shared" si="184"/>
        <v>800</v>
      </c>
      <c r="AD498" s="22">
        <f t="shared" si="185"/>
        <v>0</v>
      </c>
      <c r="AE498" s="29"/>
      <c r="AF498" s="29"/>
      <c r="AG498" s="22" t="str">
        <f t="shared" si="186"/>
        <v/>
      </c>
      <c r="AH498" s="29"/>
      <c r="AI498" s="29"/>
      <c r="AJ498" s="22" t="str">
        <f t="shared" si="187"/>
        <v/>
      </c>
      <c r="AK498" s="29"/>
      <c r="AL498" s="29"/>
      <c r="AM498" s="22" t="str">
        <f t="shared" si="188"/>
        <v/>
      </c>
    </row>
    <row r="499" spans="1:39" ht="18" customHeight="1" x14ac:dyDescent="0.35">
      <c r="A499" s="70">
        <f>'Energy - Master'!A498</f>
        <v>46518</v>
      </c>
      <c r="B499" s="29">
        <f t="shared" si="190"/>
        <v>0</v>
      </c>
      <c r="C499" s="29"/>
      <c r="D499" s="29"/>
      <c r="E499" s="22">
        <f t="shared" si="178"/>
        <v>0</v>
      </c>
      <c r="F499" s="22" t="str">
        <f t="shared" si="179"/>
        <v/>
      </c>
      <c r="G499" s="29">
        <f t="shared" si="191"/>
        <v>0</v>
      </c>
      <c r="H499" s="29"/>
      <c r="I499" s="29"/>
      <c r="J499" s="22">
        <f t="shared" si="180"/>
        <v>0</v>
      </c>
      <c r="K499" s="22" t="str">
        <f t="shared" si="181"/>
        <v/>
      </c>
      <c r="L499" s="29">
        <f t="shared" si="192"/>
        <v>0</v>
      </c>
      <c r="M499" s="29"/>
      <c r="N499" s="29"/>
      <c r="O499" s="22">
        <f t="shared" si="182"/>
        <v>0</v>
      </c>
      <c r="P499" s="22" t="str">
        <f t="shared" si="183"/>
        <v/>
      </c>
      <c r="Q499" s="29">
        <f t="shared" si="193"/>
        <v>800</v>
      </c>
      <c r="R499" s="29">
        <f t="shared" si="189"/>
        <v>800</v>
      </c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2">
        <f t="shared" si="184"/>
        <v>800</v>
      </c>
      <c r="AD499" s="22">
        <f t="shared" si="185"/>
        <v>0</v>
      </c>
      <c r="AE499" s="29"/>
      <c r="AF499" s="29"/>
      <c r="AG499" s="22" t="str">
        <f t="shared" si="186"/>
        <v/>
      </c>
      <c r="AH499" s="29"/>
      <c r="AI499" s="29"/>
      <c r="AJ499" s="22" t="str">
        <f t="shared" si="187"/>
        <v/>
      </c>
      <c r="AK499" s="29"/>
      <c r="AL499" s="29"/>
      <c r="AM499" s="22" t="str">
        <f t="shared" si="188"/>
        <v/>
      </c>
    </row>
    <row r="500" spans="1:39" ht="18" customHeight="1" x14ac:dyDescent="0.35">
      <c r="A500" s="70">
        <f>'Energy - Master'!A499</f>
        <v>46519</v>
      </c>
      <c r="B500" s="29">
        <f t="shared" si="190"/>
        <v>0</v>
      </c>
      <c r="C500" s="29"/>
      <c r="D500" s="29"/>
      <c r="E500" s="22">
        <f t="shared" si="178"/>
        <v>0</v>
      </c>
      <c r="F500" s="22" t="str">
        <f t="shared" si="179"/>
        <v/>
      </c>
      <c r="G500" s="29">
        <f t="shared" si="191"/>
        <v>0</v>
      </c>
      <c r="H500" s="29"/>
      <c r="I500" s="29"/>
      <c r="J500" s="22">
        <f t="shared" si="180"/>
        <v>0</v>
      </c>
      <c r="K500" s="22" t="str">
        <f t="shared" si="181"/>
        <v/>
      </c>
      <c r="L500" s="29">
        <f t="shared" si="192"/>
        <v>0</v>
      </c>
      <c r="M500" s="29"/>
      <c r="N500" s="29"/>
      <c r="O500" s="22">
        <f t="shared" si="182"/>
        <v>0</v>
      </c>
      <c r="P500" s="22" t="str">
        <f t="shared" si="183"/>
        <v/>
      </c>
      <c r="Q500" s="29">
        <f t="shared" si="193"/>
        <v>800</v>
      </c>
      <c r="R500" s="29">
        <f t="shared" si="189"/>
        <v>800</v>
      </c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2">
        <f t="shared" si="184"/>
        <v>800</v>
      </c>
      <c r="AD500" s="22">
        <f t="shared" si="185"/>
        <v>0</v>
      </c>
      <c r="AE500" s="29"/>
      <c r="AF500" s="29"/>
      <c r="AG500" s="22" t="str">
        <f t="shared" si="186"/>
        <v/>
      </c>
      <c r="AH500" s="29"/>
      <c r="AI500" s="29"/>
      <c r="AJ500" s="22" t="str">
        <f t="shared" si="187"/>
        <v/>
      </c>
      <c r="AK500" s="29"/>
      <c r="AL500" s="29"/>
      <c r="AM500" s="22" t="str">
        <f t="shared" si="188"/>
        <v/>
      </c>
    </row>
    <row r="501" spans="1:39" ht="18" customHeight="1" x14ac:dyDescent="0.35">
      <c r="A501" s="70">
        <f>'Energy - Master'!A500</f>
        <v>46520</v>
      </c>
      <c r="B501" s="29">
        <f t="shared" si="190"/>
        <v>0</v>
      </c>
      <c r="C501" s="29"/>
      <c r="D501" s="29"/>
      <c r="E501" s="22">
        <f t="shared" si="178"/>
        <v>0</v>
      </c>
      <c r="F501" s="22" t="str">
        <f t="shared" si="179"/>
        <v/>
      </c>
      <c r="G501" s="29">
        <f t="shared" si="191"/>
        <v>0</v>
      </c>
      <c r="H501" s="29"/>
      <c r="I501" s="29"/>
      <c r="J501" s="22">
        <f t="shared" si="180"/>
        <v>0</v>
      </c>
      <c r="K501" s="22" t="str">
        <f t="shared" si="181"/>
        <v/>
      </c>
      <c r="L501" s="29">
        <f t="shared" si="192"/>
        <v>0</v>
      </c>
      <c r="M501" s="29"/>
      <c r="N501" s="29"/>
      <c r="O501" s="22">
        <f t="shared" si="182"/>
        <v>0</v>
      </c>
      <c r="P501" s="22" t="str">
        <f t="shared" si="183"/>
        <v/>
      </c>
      <c r="Q501" s="29">
        <f t="shared" si="193"/>
        <v>800</v>
      </c>
      <c r="R501" s="29">
        <f t="shared" si="189"/>
        <v>800</v>
      </c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2">
        <f t="shared" si="184"/>
        <v>800</v>
      </c>
      <c r="AD501" s="22">
        <f t="shared" si="185"/>
        <v>0</v>
      </c>
      <c r="AE501" s="29"/>
      <c r="AF501" s="29"/>
      <c r="AG501" s="22" t="str">
        <f t="shared" si="186"/>
        <v/>
      </c>
      <c r="AH501" s="29"/>
      <c r="AI501" s="29"/>
      <c r="AJ501" s="22" t="str">
        <f t="shared" si="187"/>
        <v/>
      </c>
      <c r="AK501" s="29"/>
      <c r="AL501" s="29"/>
      <c r="AM501" s="22" t="str">
        <f t="shared" si="188"/>
        <v/>
      </c>
    </row>
    <row r="502" spans="1:39" ht="18" customHeight="1" x14ac:dyDescent="0.35">
      <c r="A502" s="70">
        <f>'Energy - Master'!A501</f>
        <v>46521</v>
      </c>
      <c r="B502" s="29">
        <f t="shared" si="190"/>
        <v>0</v>
      </c>
      <c r="C502" s="29"/>
      <c r="D502" s="29"/>
      <c r="E502" s="22">
        <f t="shared" si="178"/>
        <v>0</v>
      </c>
      <c r="F502" s="22" t="str">
        <f t="shared" si="179"/>
        <v/>
      </c>
      <c r="G502" s="29">
        <f t="shared" si="191"/>
        <v>0</v>
      </c>
      <c r="H502" s="29"/>
      <c r="I502" s="29"/>
      <c r="J502" s="22">
        <f t="shared" si="180"/>
        <v>0</v>
      </c>
      <c r="K502" s="22" t="str">
        <f t="shared" si="181"/>
        <v/>
      </c>
      <c r="L502" s="29">
        <f t="shared" si="192"/>
        <v>0</v>
      </c>
      <c r="M502" s="29"/>
      <c r="N502" s="29"/>
      <c r="O502" s="22">
        <f t="shared" si="182"/>
        <v>0</v>
      </c>
      <c r="P502" s="22" t="str">
        <f t="shared" si="183"/>
        <v/>
      </c>
      <c r="Q502" s="29">
        <f t="shared" si="193"/>
        <v>800</v>
      </c>
      <c r="R502" s="29">
        <f t="shared" si="189"/>
        <v>800</v>
      </c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2">
        <f t="shared" si="184"/>
        <v>800</v>
      </c>
      <c r="AD502" s="22">
        <f t="shared" si="185"/>
        <v>0</v>
      </c>
      <c r="AE502" s="29"/>
      <c r="AF502" s="29"/>
      <c r="AG502" s="22" t="str">
        <f t="shared" si="186"/>
        <v/>
      </c>
      <c r="AH502" s="29"/>
      <c r="AI502" s="29"/>
      <c r="AJ502" s="22" t="str">
        <f t="shared" si="187"/>
        <v/>
      </c>
      <c r="AK502" s="29"/>
      <c r="AL502" s="29"/>
      <c r="AM502" s="22" t="str">
        <f t="shared" si="188"/>
        <v/>
      </c>
    </row>
    <row r="503" spans="1:39" ht="18" customHeight="1" x14ac:dyDescent="0.35">
      <c r="A503" s="70">
        <f>'Energy - Master'!A502</f>
        <v>46522</v>
      </c>
      <c r="B503" s="29">
        <f t="shared" si="190"/>
        <v>0</v>
      </c>
      <c r="C503" s="29"/>
      <c r="D503" s="29"/>
      <c r="E503" s="22">
        <f t="shared" si="178"/>
        <v>0</v>
      </c>
      <c r="F503" s="22" t="str">
        <f t="shared" si="179"/>
        <v/>
      </c>
      <c r="G503" s="29">
        <f t="shared" si="191"/>
        <v>0</v>
      </c>
      <c r="H503" s="29"/>
      <c r="I503" s="29"/>
      <c r="J503" s="22">
        <f t="shared" si="180"/>
        <v>0</v>
      </c>
      <c r="K503" s="22" t="str">
        <f t="shared" si="181"/>
        <v/>
      </c>
      <c r="L503" s="29">
        <f t="shared" si="192"/>
        <v>0</v>
      </c>
      <c r="M503" s="29"/>
      <c r="N503" s="29"/>
      <c r="O503" s="22">
        <f t="shared" si="182"/>
        <v>0</v>
      </c>
      <c r="P503" s="22" t="str">
        <f t="shared" si="183"/>
        <v/>
      </c>
      <c r="Q503" s="29">
        <f t="shared" si="193"/>
        <v>800</v>
      </c>
      <c r="R503" s="29">
        <f t="shared" si="189"/>
        <v>800</v>
      </c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2">
        <f t="shared" si="184"/>
        <v>800</v>
      </c>
      <c r="AD503" s="22">
        <f t="shared" si="185"/>
        <v>0</v>
      </c>
      <c r="AE503" s="29"/>
      <c r="AF503" s="29"/>
      <c r="AG503" s="22" t="str">
        <f t="shared" si="186"/>
        <v/>
      </c>
      <c r="AH503" s="29"/>
      <c r="AI503" s="29"/>
      <c r="AJ503" s="22" t="str">
        <f t="shared" si="187"/>
        <v/>
      </c>
      <c r="AK503" s="29"/>
      <c r="AL503" s="29"/>
      <c r="AM503" s="22" t="str">
        <f t="shared" si="188"/>
        <v/>
      </c>
    </row>
    <row r="504" spans="1:39" ht="18" customHeight="1" x14ac:dyDescent="0.35">
      <c r="A504" s="70">
        <f>'Energy - Master'!A503</f>
        <v>46523</v>
      </c>
      <c r="B504" s="29">
        <f t="shared" si="190"/>
        <v>0</v>
      </c>
      <c r="C504" s="29"/>
      <c r="D504" s="29"/>
      <c r="E504" s="22">
        <f t="shared" si="178"/>
        <v>0</v>
      </c>
      <c r="F504" s="22" t="str">
        <f t="shared" si="179"/>
        <v/>
      </c>
      <c r="G504" s="29">
        <f t="shared" si="191"/>
        <v>0</v>
      </c>
      <c r="H504" s="29"/>
      <c r="I504" s="29"/>
      <c r="J504" s="22">
        <f t="shared" si="180"/>
        <v>0</v>
      </c>
      <c r="K504" s="22" t="str">
        <f t="shared" si="181"/>
        <v/>
      </c>
      <c r="L504" s="29">
        <f t="shared" si="192"/>
        <v>0</v>
      </c>
      <c r="M504" s="29"/>
      <c r="N504" s="29"/>
      <c r="O504" s="22">
        <f t="shared" si="182"/>
        <v>0</v>
      </c>
      <c r="P504" s="22" t="str">
        <f t="shared" si="183"/>
        <v/>
      </c>
      <c r="Q504" s="29">
        <f t="shared" si="193"/>
        <v>800</v>
      </c>
      <c r="R504" s="29">
        <f t="shared" si="189"/>
        <v>800</v>
      </c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2">
        <f t="shared" si="184"/>
        <v>800</v>
      </c>
      <c r="AD504" s="22">
        <f t="shared" si="185"/>
        <v>0</v>
      </c>
      <c r="AE504" s="29"/>
      <c r="AF504" s="29"/>
      <c r="AG504" s="22" t="str">
        <f t="shared" si="186"/>
        <v/>
      </c>
      <c r="AH504" s="29"/>
      <c r="AI504" s="29"/>
      <c r="AJ504" s="22" t="str">
        <f t="shared" si="187"/>
        <v/>
      </c>
      <c r="AK504" s="29"/>
      <c r="AL504" s="29"/>
      <c r="AM504" s="22" t="str">
        <f t="shared" si="188"/>
        <v/>
      </c>
    </row>
    <row r="505" spans="1:39" ht="18" customHeight="1" x14ac:dyDescent="0.35">
      <c r="A505" s="70">
        <f>'Energy - Master'!A504</f>
        <v>46524</v>
      </c>
      <c r="B505" s="29">
        <f t="shared" si="190"/>
        <v>0</v>
      </c>
      <c r="C505" s="29"/>
      <c r="D505" s="29"/>
      <c r="E505" s="22">
        <f t="shared" si="178"/>
        <v>0</v>
      </c>
      <c r="F505" s="22" t="str">
        <f t="shared" si="179"/>
        <v/>
      </c>
      <c r="G505" s="29">
        <f t="shared" si="191"/>
        <v>0</v>
      </c>
      <c r="H505" s="29"/>
      <c r="I505" s="29"/>
      <c r="J505" s="22">
        <f t="shared" si="180"/>
        <v>0</v>
      </c>
      <c r="K505" s="22" t="str">
        <f t="shared" si="181"/>
        <v/>
      </c>
      <c r="L505" s="29">
        <f t="shared" si="192"/>
        <v>0</v>
      </c>
      <c r="M505" s="29"/>
      <c r="N505" s="29"/>
      <c r="O505" s="22">
        <f t="shared" si="182"/>
        <v>0</v>
      </c>
      <c r="P505" s="22" t="str">
        <f t="shared" si="183"/>
        <v/>
      </c>
      <c r="Q505" s="29">
        <f t="shared" si="193"/>
        <v>800</v>
      </c>
      <c r="R505" s="29">
        <f t="shared" si="189"/>
        <v>800</v>
      </c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2">
        <f t="shared" si="184"/>
        <v>800</v>
      </c>
      <c r="AD505" s="22">
        <f t="shared" si="185"/>
        <v>0</v>
      </c>
      <c r="AE505" s="29"/>
      <c r="AF505" s="29"/>
      <c r="AG505" s="22" t="str">
        <f t="shared" si="186"/>
        <v/>
      </c>
      <c r="AH505" s="29"/>
      <c r="AI505" s="29"/>
      <c r="AJ505" s="22" t="str">
        <f t="shared" si="187"/>
        <v/>
      </c>
      <c r="AK505" s="29"/>
      <c r="AL505" s="29"/>
      <c r="AM505" s="22" t="str">
        <f t="shared" si="188"/>
        <v/>
      </c>
    </row>
    <row r="506" spans="1:39" ht="18" customHeight="1" x14ac:dyDescent="0.35">
      <c r="A506" s="70">
        <f>'Energy - Master'!A505</f>
        <v>46525</v>
      </c>
      <c r="B506" s="29">
        <f t="shared" si="190"/>
        <v>0</v>
      </c>
      <c r="C506" s="29"/>
      <c r="D506" s="29"/>
      <c r="E506" s="22">
        <f t="shared" si="178"/>
        <v>0</v>
      </c>
      <c r="F506" s="22" t="str">
        <f t="shared" si="179"/>
        <v/>
      </c>
      <c r="G506" s="29">
        <f t="shared" si="191"/>
        <v>0</v>
      </c>
      <c r="H506" s="29"/>
      <c r="I506" s="29"/>
      <c r="J506" s="22">
        <f t="shared" si="180"/>
        <v>0</v>
      </c>
      <c r="K506" s="22" t="str">
        <f t="shared" si="181"/>
        <v/>
      </c>
      <c r="L506" s="29">
        <f t="shared" si="192"/>
        <v>0</v>
      </c>
      <c r="M506" s="29"/>
      <c r="N506" s="29"/>
      <c r="O506" s="22">
        <f t="shared" si="182"/>
        <v>0</v>
      </c>
      <c r="P506" s="22" t="str">
        <f t="shared" si="183"/>
        <v/>
      </c>
      <c r="Q506" s="29">
        <f t="shared" si="193"/>
        <v>800</v>
      </c>
      <c r="R506" s="29">
        <f t="shared" si="189"/>
        <v>800</v>
      </c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2">
        <f t="shared" si="184"/>
        <v>800</v>
      </c>
      <c r="AD506" s="22">
        <f t="shared" si="185"/>
        <v>0</v>
      </c>
      <c r="AE506" s="29"/>
      <c r="AF506" s="29"/>
      <c r="AG506" s="22" t="str">
        <f t="shared" si="186"/>
        <v/>
      </c>
      <c r="AH506" s="29"/>
      <c r="AI506" s="29"/>
      <c r="AJ506" s="22" t="str">
        <f t="shared" si="187"/>
        <v/>
      </c>
      <c r="AK506" s="29"/>
      <c r="AL506" s="29"/>
      <c r="AM506" s="22" t="str">
        <f t="shared" si="188"/>
        <v/>
      </c>
    </row>
    <row r="507" spans="1:39" ht="18" customHeight="1" x14ac:dyDescent="0.35">
      <c r="A507" s="70">
        <f>'Energy - Master'!A506</f>
        <v>46526</v>
      </c>
      <c r="B507" s="29">
        <f t="shared" si="190"/>
        <v>0</v>
      </c>
      <c r="C507" s="29"/>
      <c r="D507" s="29"/>
      <c r="E507" s="22">
        <f t="shared" si="178"/>
        <v>0</v>
      </c>
      <c r="F507" s="22" t="str">
        <f t="shared" si="179"/>
        <v/>
      </c>
      <c r="G507" s="29">
        <f t="shared" si="191"/>
        <v>0</v>
      </c>
      <c r="H507" s="29"/>
      <c r="I507" s="29"/>
      <c r="J507" s="22">
        <f t="shared" si="180"/>
        <v>0</v>
      </c>
      <c r="K507" s="22" t="str">
        <f t="shared" si="181"/>
        <v/>
      </c>
      <c r="L507" s="29">
        <f t="shared" si="192"/>
        <v>0</v>
      </c>
      <c r="M507" s="29"/>
      <c r="N507" s="29"/>
      <c r="O507" s="22">
        <f t="shared" si="182"/>
        <v>0</v>
      </c>
      <c r="P507" s="22" t="str">
        <f t="shared" si="183"/>
        <v/>
      </c>
      <c r="Q507" s="29">
        <f t="shared" si="193"/>
        <v>800</v>
      </c>
      <c r="R507" s="29">
        <f t="shared" si="189"/>
        <v>800</v>
      </c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2">
        <f t="shared" si="184"/>
        <v>800</v>
      </c>
      <c r="AD507" s="22">
        <f t="shared" si="185"/>
        <v>0</v>
      </c>
      <c r="AE507" s="29"/>
      <c r="AF507" s="29"/>
      <c r="AG507" s="22" t="str">
        <f t="shared" si="186"/>
        <v/>
      </c>
      <c r="AH507" s="29"/>
      <c r="AI507" s="29"/>
      <c r="AJ507" s="22" t="str">
        <f t="shared" si="187"/>
        <v/>
      </c>
      <c r="AK507" s="29"/>
      <c r="AL507" s="29"/>
      <c r="AM507" s="22" t="str">
        <f t="shared" si="188"/>
        <v/>
      </c>
    </row>
    <row r="508" spans="1:39" ht="18" customHeight="1" x14ac:dyDescent="0.35">
      <c r="A508" s="70">
        <f>'Energy - Master'!A507</f>
        <v>46527</v>
      </c>
      <c r="B508" s="29">
        <f t="shared" si="190"/>
        <v>0</v>
      </c>
      <c r="C508" s="29"/>
      <c r="D508" s="29"/>
      <c r="E508" s="22">
        <f t="shared" si="178"/>
        <v>0</v>
      </c>
      <c r="F508" s="22" t="str">
        <f t="shared" si="179"/>
        <v/>
      </c>
      <c r="G508" s="29">
        <f t="shared" si="191"/>
        <v>0</v>
      </c>
      <c r="H508" s="29"/>
      <c r="I508" s="29"/>
      <c r="J508" s="22">
        <f t="shared" si="180"/>
        <v>0</v>
      </c>
      <c r="K508" s="22" t="str">
        <f t="shared" si="181"/>
        <v/>
      </c>
      <c r="L508" s="29">
        <f t="shared" si="192"/>
        <v>0</v>
      </c>
      <c r="M508" s="29"/>
      <c r="N508" s="29"/>
      <c r="O508" s="22">
        <f t="shared" si="182"/>
        <v>0</v>
      </c>
      <c r="P508" s="22" t="str">
        <f t="shared" si="183"/>
        <v/>
      </c>
      <c r="Q508" s="29">
        <f t="shared" si="193"/>
        <v>800</v>
      </c>
      <c r="R508" s="29">
        <f t="shared" si="189"/>
        <v>800</v>
      </c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2">
        <f t="shared" si="184"/>
        <v>800</v>
      </c>
      <c r="AD508" s="22">
        <f t="shared" si="185"/>
        <v>0</v>
      </c>
      <c r="AE508" s="29"/>
      <c r="AF508" s="29"/>
      <c r="AG508" s="22" t="str">
        <f t="shared" si="186"/>
        <v/>
      </c>
      <c r="AH508" s="29"/>
      <c r="AI508" s="29"/>
      <c r="AJ508" s="22" t="str">
        <f t="shared" si="187"/>
        <v/>
      </c>
      <c r="AK508" s="29"/>
      <c r="AL508" s="29"/>
      <c r="AM508" s="22" t="str">
        <f t="shared" si="188"/>
        <v/>
      </c>
    </row>
    <row r="509" spans="1:39" ht="18" customHeight="1" x14ac:dyDescent="0.35">
      <c r="A509" s="70">
        <f>'Energy - Master'!A508</f>
        <v>46528</v>
      </c>
      <c r="B509" s="29">
        <f t="shared" si="190"/>
        <v>0</v>
      </c>
      <c r="C509" s="29"/>
      <c r="D509" s="29"/>
      <c r="E509" s="22">
        <f t="shared" si="178"/>
        <v>0</v>
      </c>
      <c r="F509" s="22" t="str">
        <f t="shared" si="179"/>
        <v/>
      </c>
      <c r="G509" s="29">
        <f t="shared" si="191"/>
        <v>0</v>
      </c>
      <c r="H509" s="29"/>
      <c r="I509" s="29"/>
      <c r="J509" s="22">
        <f t="shared" si="180"/>
        <v>0</v>
      </c>
      <c r="K509" s="22" t="str">
        <f t="shared" si="181"/>
        <v/>
      </c>
      <c r="L509" s="29">
        <f t="shared" si="192"/>
        <v>0</v>
      </c>
      <c r="M509" s="29"/>
      <c r="N509" s="29"/>
      <c r="O509" s="22">
        <f t="shared" si="182"/>
        <v>0</v>
      </c>
      <c r="P509" s="22" t="str">
        <f t="shared" si="183"/>
        <v/>
      </c>
      <c r="Q509" s="29">
        <f t="shared" si="193"/>
        <v>800</v>
      </c>
      <c r="R509" s="29">
        <f t="shared" si="189"/>
        <v>800</v>
      </c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2">
        <f t="shared" si="184"/>
        <v>800</v>
      </c>
      <c r="AD509" s="22">
        <f t="shared" si="185"/>
        <v>0</v>
      </c>
      <c r="AE509" s="29"/>
      <c r="AF509" s="29"/>
      <c r="AG509" s="22" t="str">
        <f t="shared" si="186"/>
        <v/>
      </c>
      <c r="AH509" s="29"/>
      <c r="AI509" s="29"/>
      <c r="AJ509" s="22" t="str">
        <f t="shared" si="187"/>
        <v/>
      </c>
      <c r="AK509" s="29"/>
      <c r="AL509" s="29"/>
      <c r="AM509" s="22" t="str">
        <f t="shared" si="188"/>
        <v/>
      </c>
    </row>
    <row r="510" spans="1:39" ht="18" customHeight="1" x14ac:dyDescent="0.35">
      <c r="A510" s="70">
        <f>'Energy - Master'!A509</f>
        <v>46529</v>
      </c>
      <c r="B510" s="29">
        <f t="shared" si="190"/>
        <v>0</v>
      </c>
      <c r="C510" s="29"/>
      <c r="D510" s="29"/>
      <c r="E510" s="22">
        <f t="shared" si="178"/>
        <v>0</v>
      </c>
      <c r="F510" s="22" t="str">
        <f t="shared" si="179"/>
        <v/>
      </c>
      <c r="G510" s="29">
        <f t="shared" si="191"/>
        <v>0</v>
      </c>
      <c r="H510" s="29"/>
      <c r="I510" s="29"/>
      <c r="J510" s="22">
        <f t="shared" si="180"/>
        <v>0</v>
      </c>
      <c r="K510" s="22" t="str">
        <f t="shared" si="181"/>
        <v/>
      </c>
      <c r="L510" s="29">
        <f t="shared" si="192"/>
        <v>0</v>
      </c>
      <c r="M510" s="29"/>
      <c r="N510" s="29"/>
      <c r="O510" s="22">
        <f t="shared" si="182"/>
        <v>0</v>
      </c>
      <c r="P510" s="22" t="str">
        <f t="shared" si="183"/>
        <v/>
      </c>
      <c r="Q510" s="29">
        <f t="shared" si="193"/>
        <v>800</v>
      </c>
      <c r="R510" s="29">
        <f t="shared" si="189"/>
        <v>800</v>
      </c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2">
        <f t="shared" si="184"/>
        <v>800</v>
      </c>
      <c r="AD510" s="22">
        <f t="shared" si="185"/>
        <v>0</v>
      </c>
      <c r="AE510" s="29"/>
      <c r="AF510" s="29"/>
      <c r="AG510" s="22" t="str">
        <f t="shared" si="186"/>
        <v/>
      </c>
      <c r="AH510" s="29"/>
      <c r="AI510" s="29"/>
      <c r="AJ510" s="22" t="str">
        <f t="shared" si="187"/>
        <v/>
      </c>
      <c r="AK510" s="29"/>
      <c r="AL510" s="29"/>
      <c r="AM510" s="22" t="str">
        <f t="shared" si="188"/>
        <v/>
      </c>
    </row>
    <row r="511" spans="1:39" ht="18" customHeight="1" x14ac:dyDescent="0.35">
      <c r="A511" s="70">
        <f>'Energy - Master'!A510</f>
        <v>46530</v>
      </c>
      <c r="B511" s="29">
        <f t="shared" si="190"/>
        <v>0</v>
      </c>
      <c r="C511" s="29"/>
      <c r="D511" s="29"/>
      <c r="E511" s="22">
        <f t="shared" si="178"/>
        <v>0</v>
      </c>
      <c r="F511" s="22" t="str">
        <f t="shared" si="179"/>
        <v/>
      </c>
      <c r="G511" s="29">
        <f t="shared" si="191"/>
        <v>0</v>
      </c>
      <c r="H511" s="29"/>
      <c r="I511" s="29"/>
      <c r="J511" s="22">
        <f t="shared" si="180"/>
        <v>0</v>
      </c>
      <c r="K511" s="22" t="str">
        <f t="shared" si="181"/>
        <v/>
      </c>
      <c r="L511" s="29">
        <f t="shared" si="192"/>
        <v>0</v>
      </c>
      <c r="M511" s="29"/>
      <c r="N511" s="29"/>
      <c r="O511" s="22">
        <f t="shared" si="182"/>
        <v>0</v>
      </c>
      <c r="P511" s="22" t="str">
        <f t="shared" si="183"/>
        <v/>
      </c>
      <c r="Q511" s="29">
        <f t="shared" si="193"/>
        <v>800</v>
      </c>
      <c r="R511" s="29">
        <f t="shared" si="189"/>
        <v>800</v>
      </c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2">
        <f t="shared" si="184"/>
        <v>800</v>
      </c>
      <c r="AD511" s="22">
        <f t="shared" si="185"/>
        <v>0</v>
      </c>
      <c r="AE511" s="29"/>
      <c r="AF511" s="29"/>
      <c r="AG511" s="22" t="str">
        <f t="shared" si="186"/>
        <v/>
      </c>
      <c r="AH511" s="29"/>
      <c r="AI511" s="29"/>
      <c r="AJ511" s="22" t="str">
        <f t="shared" si="187"/>
        <v/>
      </c>
      <c r="AK511" s="29"/>
      <c r="AL511" s="29"/>
      <c r="AM511" s="22" t="str">
        <f t="shared" si="188"/>
        <v/>
      </c>
    </row>
    <row r="512" spans="1:39" ht="18" customHeight="1" x14ac:dyDescent="0.35">
      <c r="A512" s="70">
        <f>'Energy - Master'!A511</f>
        <v>46531</v>
      </c>
      <c r="B512" s="29">
        <f t="shared" si="190"/>
        <v>0</v>
      </c>
      <c r="C512" s="29"/>
      <c r="D512" s="29"/>
      <c r="E512" s="22">
        <f t="shared" si="178"/>
        <v>0</v>
      </c>
      <c r="F512" s="22" t="str">
        <f t="shared" si="179"/>
        <v/>
      </c>
      <c r="G512" s="29">
        <f t="shared" si="191"/>
        <v>0</v>
      </c>
      <c r="H512" s="29"/>
      <c r="I512" s="29"/>
      <c r="J512" s="22">
        <f t="shared" si="180"/>
        <v>0</v>
      </c>
      <c r="K512" s="22" t="str">
        <f t="shared" si="181"/>
        <v/>
      </c>
      <c r="L512" s="29">
        <f t="shared" si="192"/>
        <v>0</v>
      </c>
      <c r="M512" s="29"/>
      <c r="N512" s="29"/>
      <c r="O512" s="22">
        <f t="shared" si="182"/>
        <v>0</v>
      </c>
      <c r="P512" s="22" t="str">
        <f t="shared" si="183"/>
        <v/>
      </c>
      <c r="Q512" s="29">
        <f t="shared" si="193"/>
        <v>800</v>
      </c>
      <c r="R512" s="29">
        <f t="shared" si="189"/>
        <v>800</v>
      </c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2">
        <f t="shared" si="184"/>
        <v>800</v>
      </c>
      <c r="AD512" s="22">
        <f t="shared" si="185"/>
        <v>0</v>
      </c>
      <c r="AE512" s="29"/>
      <c r="AF512" s="29"/>
      <c r="AG512" s="22" t="str">
        <f t="shared" si="186"/>
        <v/>
      </c>
      <c r="AH512" s="29"/>
      <c r="AI512" s="29"/>
      <c r="AJ512" s="22" t="str">
        <f t="shared" si="187"/>
        <v/>
      </c>
      <c r="AK512" s="29"/>
      <c r="AL512" s="29"/>
      <c r="AM512" s="22" t="str">
        <f t="shared" si="188"/>
        <v/>
      </c>
    </row>
    <row r="513" spans="1:39" ht="18" customHeight="1" x14ac:dyDescent="0.35">
      <c r="A513" s="70">
        <f>'Energy - Master'!A512</f>
        <v>46532</v>
      </c>
      <c r="B513" s="29">
        <f t="shared" si="190"/>
        <v>0</v>
      </c>
      <c r="C513" s="29"/>
      <c r="D513" s="29"/>
      <c r="E513" s="22">
        <f t="shared" si="178"/>
        <v>0</v>
      </c>
      <c r="F513" s="22" t="str">
        <f t="shared" si="179"/>
        <v/>
      </c>
      <c r="G513" s="29">
        <f t="shared" si="191"/>
        <v>0</v>
      </c>
      <c r="H513" s="29"/>
      <c r="I513" s="29"/>
      <c r="J513" s="22">
        <f t="shared" si="180"/>
        <v>0</v>
      </c>
      <c r="K513" s="22" t="str">
        <f t="shared" si="181"/>
        <v/>
      </c>
      <c r="L513" s="29">
        <f t="shared" si="192"/>
        <v>0</v>
      </c>
      <c r="M513" s="29"/>
      <c r="N513" s="29"/>
      <c r="O513" s="22">
        <f t="shared" si="182"/>
        <v>0</v>
      </c>
      <c r="P513" s="22" t="str">
        <f t="shared" si="183"/>
        <v/>
      </c>
      <c r="Q513" s="29">
        <f t="shared" si="193"/>
        <v>800</v>
      </c>
      <c r="R513" s="29">
        <f t="shared" si="189"/>
        <v>800</v>
      </c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2">
        <f t="shared" si="184"/>
        <v>800</v>
      </c>
      <c r="AD513" s="22">
        <f t="shared" si="185"/>
        <v>0</v>
      </c>
      <c r="AE513" s="29"/>
      <c r="AF513" s="29"/>
      <c r="AG513" s="22" t="str">
        <f t="shared" si="186"/>
        <v/>
      </c>
      <c r="AH513" s="29"/>
      <c r="AI513" s="29"/>
      <c r="AJ513" s="22" t="str">
        <f t="shared" si="187"/>
        <v/>
      </c>
      <c r="AK513" s="29"/>
      <c r="AL513" s="29"/>
      <c r="AM513" s="22" t="str">
        <f t="shared" si="188"/>
        <v/>
      </c>
    </row>
    <row r="514" spans="1:39" ht="18" customHeight="1" x14ac:dyDescent="0.35">
      <c r="A514" s="70">
        <f>'Energy - Master'!A513</f>
        <v>46533</v>
      </c>
      <c r="B514" s="29">
        <f t="shared" si="190"/>
        <v>0</v>
      </c>
      <c r="C514" s="29"/>
      <c r="D514" s="29"/>
      <c r="E514" s="22">
        <f t="shared" si="178"/>
        <v>0</v>
      </c>
      <c r="F514" s="22" t="str">
        <f t="shared" si="179"/>
        <v/>
      </c>
      <c r="G514" s="29">
        <f t="shared" si="191"/>
        <v>0</v>
      </c>
      <c r="H514" s="29"/>
      <c r="I514" s="29"/>
      <c r="J514" s="22">
        <f t="shared" si="180"/>
        <v>0</v>
      </c>
      <c r="K514" s="22" t="str">
        <f t="shared" si="181"/>
        <v/>
      </c>
      <c r="L514" s="29">
        <f t="shared" si="192"/>
        <v>0</v>
      </c>
      <c r="M514" s="29"/>
      <c r="N514" s="29"/>
      <c r="O514" s="22">
        <f t="shared" si="182"/>
        <v>0</v>
      </c>
      <c r="P514" s="22" t="str">
        <f t="shared" si="183"/>
        <v/>
      </c>
      <c r="Q514" s="29">
        <f t="shared" si="193"/>
        <v>800</v>
      </c>
      <c r="R514" s="29">
        <f t="shared" si="189"/>
        <v>800</v>
      </c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2">
        <f t="shared" si="184"/>
        <v>800</v>
      </c>
      <c r="AD514" s="22">
        <f t="shared" si="185"/>
        <v>0</v>
      </c>
      <c r="AE514" s="29"/>
      <c r="AF514" s="29"/>
      <c r="AG514" s="22" t="str">
        <f t="shared" si="186"/>
        <v/>
      </c>
      <c r="AH514" s="29"/>
      <c r="AI514" s="29"/>
      <c r="AJ514" s="22" t="str">
        <f t="shared" si="187"/>
        <v/>
      </c>
      <c r="AK514" s="29"/>
      <c r="AL514" s="29"/>
      <c r="AM514" s="22" t="str">
        <f t="shared" si="188"/>
        <v/>
      </c>
    </row>
    <row r="515" spans="1:39" ht="18" customHeight="1" x14ac:dyDescent="0.35">
      <c r="A515" s="70">
        <f>'Energy - Master'!A514</f>
        <v>46534</v>
      </c>
      <c r="B515" s="29">
        <f t="shared" si="190"/>
        <v>0</v>
      </c>
      <c r="C515" s="29"/>
      <c r="D515" s="29"/>
      <c r="E515" s="22">
        <f t="shared" si="178"/>
        <v>0</v>
      </c>
      <c r="F515" s="22" t="str">
        <f t="shared" si="179"/>
        <v/>
      </c>
      <c r="G515" s="29">
        <f t="shared" si="191"/>
        <v>0</v>
      </c>
      <c r="H515" s="29"/>
      <c r="I515" s="29"/>
      <c r="J515" s="22">
        <f t="shared" si="180"/>
        <v>0</v>
      </c>
      <c r="K515" s="22" t="str">
        <f t="shared" si="181"/>
        <v/>
      </c>
      <c r="L515" s="29">
        <f t="shared" si="192"/>
        <v>0</v>
      </c>
      <c r="M515" s="29"/>
      <c r="N515" s="29"/>
      <c r="O515" s="22">
        <f t="shared" si="182"/>
        <v>0</v>
      </c>
      <c r="P515" s="22" t="str">
        <f t="shared" si="183"/>
        <v/>
      </c>
      <c r="Q515" s="29">
        <f t="shared" si="193"/>
        <v>800</v>
      </c>
      <c r="R515" s="29">
        <f t="shared" si="189"/>
        <v>800</v>
      </c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2">
        <f t="shared" si="184"/>
        <v>800</v>
      </c>
      <c r="AD515" s="22">
        <f t="shared" si="185"/>
        <v>0</v>
      </c>
      <c r="AE515" s="29"/>
      <c r="AF515" s="29"/>
      <c r="AG515" s="22" t="str">
        <f t="shared" si="186"/>
        <v/>
      </c>
      <c r="AH515" s="29"/>
      <c r="AI515" s="29"/>
      <c r="AJ515" s="22" t="str">
        <f t="shared" si="187"/>
        <v/>
      </c>
      <c r="AK515" s="29"/>
      <c r="AL515" s="29"/>
      <c r="AM515" s="22" t="str">
        <f t="shared" si="188"/>
        <v/>
      </c>
    </row>
    <row r="516" spans="1:39" ht="18" customHeight="1" x14ac:dyDescent="0.35">
      <c r="A516" s="70">
        <f>'Energy - Master'!A515</f>
        <v>46535</v>
      </c>
      <c r="B516" s="29">
        <f t="shared" si="190"/>
        <v>0</v>
      </c>
      <c r="C516" s="29"/>
      <c r="D516" s="29"/>
      <c r="E516" s="22">
        <f t="shared" ref="E516:E579" si="194">IF(B516="","",B516-C516+IF(D516="",0,D516))</f>
        <v>0</v>
      </c>
      <c r="F516" s="22" t="str">
        <f t="shared" ref="F516:F579" si="195">IFERROR(IF(E516=0,"",AG516/E516),"")</f>
        <v/>
      </c>
      <c r="G516" s="29">
        <f t="shared" si="191"/>
        <v>0</v>
      </c>
      <c r="H516" s="29"/>
      <c r="I516" s="29"/>
      <c r="J516" s="22">
        <f t="shared" ref="J516:J579" si="196">IF(G516="","",G516-H516+IF(I516="",0,I516))</f>
        <v>0</v>
      </c>
      <c r="K516" s="22" t="str">
        <f t="shared" ref="K516:K579" si="197">IFERROR(IF(J516=0,"",AJ516/J516),"")</f>
        <v/>
      </c>
      <c r="L516" s="29">
        <f t="shared" si="192"/>
        <v>0</v>
      </c>
      <c r="M516" s="29"/>
      <c r="N516" s="29"/>
      <c r="O516" s="22">
        <f t="shared" ref="O516:O579" si="198">IF(L516="","",L516-M516+IF(N516="",0,N516))</f>
        <v>0</v>
      </c>
      <c r="P516" s="22" t="str">
        <f t="shared" ref="P516:P579" si="199">IFERROR(IF(O516=0,"",AM516/O516),"")</f>
        <v/>
      </c>
      <c r="Q516" s="29">
        <f t="shared" si="193"/>
        <v>800</v>
      </c>
      <c r="R516" s="29">
        <f t="shared" si="189"/>
        <v>800</v>
      </c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2">
        <f t="shared" ref="AC516:AC579" si="200">IF(R516="","",R516+U516+X516+AA516)</f>
        <v>800</v>
      </c>
      <c r="AD516" s="22">
        <f t="shared" ref="AD516:AD579" si="201">IF(E516="","",E516+IF(J516="",0,J516)+IF(O516="",0,O516))</f>
        <v>0</v>
      </c>
      <c r="AE516" s="29"/>
      <c r="AF516" s="29"/>
      <c r="AG516" s="22" t="str">
        <f t="shared" ref="AG516:AG579" si="202">IF(AE516="","",AF516-AE516)</f>
        <v/>
      </c>
      <c r="AH516" s="29"/>
      <c r="AI516" s="29"/>
      <c r="AJ516" s="22" t="str">
        <f t="shared" ref="AJ516:AJ579" si="203">IF(AH516="","",AI516-AH516)</f>
        <v/>
      </c>
      <c r="AK516" s="29"/>
      <c r="AL516" s="29"/>
      <c r="AM516" s="22" t="str">
        <f t="shared" ref="AM516:AM579" si="204">IF(AK516="","",AL516-AK516)</f>
        <v/>
      </c>
    </row>
    <row r="517" spans="1:39" ht="18" customHeight="1" x14ac:dyDescent="0.35">
      <c r="A517" s="70">
        <f>'Energy - Master'!A516</f>
        <v>46536</v>
      </c>
      <c r="B517" s="29">
        <f t="shared" si="190"/>
        <v>0</v>
      </c>
      <c r="C517" s="29"/>
      <c r="D517" s="29"/>
      <c r="E517" s="22">
        <f t="shared" si="194"/>
        <v>0</v>
      </c>
      <c r="F517" s="22" t="str">
        <f t="shared" si="195"/>
        <v/>
      </c>
      <c r="G517" s="29">
        <f t="shared" si="191"/>
        <v>0</v>
      </c>
      <c r="H517" s="29"/>
      <c r="I517" s="29"/>
      <c r="J517" s="22">
        <f t="shared" si="196"/>
        <v>0</v>
      </c>
      <c r="K517" s="22" t="str">
        <f t="shared" si="197"/>
        <v/>
      </c>
      <c r="L517" s="29">
        <f t="shared" si="192"/>
        <v>0</v>
      </c>
      <c r="M517" s="29"/>
      <c r="N517" s="29"/>
      <c r="O517" s="22">
        <f t="shared" si="198"/>
        <v>0</v>
      </c>
      <c r="P517" s="22" t="str">
        <f t="shared" si="199"/>
        <v/>
      </c>
      <c r="Q517" s="29">
        <f t="shared" si="193"/>
        <v>800</v>
      </c>
      <c r="R517" s="29">
        <f t="shared" ref="R517:R580" si="205">Q517+S517</f>
        <v>800</v>
      </c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2">
        <f t="shared" si="200"/>
        <v>800</v>
      </c>
      <c r="AD517" s="22">
        <f t="shared" si="201"/>
        <v>0</v>
      </c>
      <c r="AE517" s="29"/>
      <c r="AF517" s="29"/>
      <c r="AG517" s="22" t="str">
        <f t="shared" si="202"/>
        <v/>
      </c>
      <c r="AH517" s="29"/>
      <c r="AI517" s="29"/>
      <c r="AJ517" s="22" t="str">
        <f t="shared" si="203"/>
        <v/>
      </c>
      <c r="AK517" s="29"/>
      <c r="AL517" s="29"/>
      <c r="AM517" s="22" t="str">
        <f t="shared" si="204"/>
        <v/>
      </c>
    </row>
    <row r="518" spans="1:39" ht="18" customHeight="1" x14ac:dyDescent="0.35">
      <c r="A518" s="70">
        <f>'Energy - Master'!A517</f>
        <v>46537</v>
      </c>
      <c r="B518" s="29">
        <f t="shared" ref="B518:B581" si="206">C517</f>
        <v>0</v>
      </c>
      <c r="C518" s="29"/>
      <c r="D518" s="29"/>
      <c r="E518" s="22">
        <f t="shared" si="194"/>
        <v>0</v>
      </c>
      <c r="F518" s="22" t="str">
        <f t="shared" si="195"/>
        <v/>
      </c>
      <c r="G518" s="29">
        <f t="shared" ref="G518:G581" si="207">H517</f>
        <v>0</v>
      </c>
      <c r="H518" s="29"/>
      <c r="I518" s="29"/>
      <c r="J518" s="22">
        <f t="shared" si="196"/>
        <v>0</v>
      </c>
      <c r="K518" s="22" t="str">
        <f t="shared" si="197"/>
        <v/>
      </c>
      <c r="L518" s="29">
        <f t="shared" ref="L518:L581" si="208">M517</f>
        <v>0</v>
      </c>
      <c r="M518" s="29"/>
      <c r="N518" s="29"/>
      <c r="O518" s="22">
        <f t="shared" si="198"/>
        <v>0</v>
      </c>
      <c r="P518" s="22" t="str">
        <f t="shared" si="199"/>
        <v/>
      </c>
      <c r="Q518" s="29">
        <f t="shared" ref="Q518:Q581" si="209">R517</f>
        <v>800</v>
      </c>
      <c r="R518" s="29">
        <f t="shared" si="205"/>
        <v>800</v>
      </c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2">
        <f t="shared" si="200"/>
        <v>800</v>
      </c>
      <c r="AD518" s="22">
        <f t="shared" si="201"/>
        <v>0</v>
      </c>
      <c r="AE518" s="29"/>
      <c r="AF518" s="29"/>
      <c r="AG518" s="22" t="str">
        <f t="shared" si="202"/>
        <v/>
      </c>
      <c r="AH518" s="29"/>
      <c r="AI518" s="29"/>
      <c r="AJ518" s="22" t="str">
        <f t="shared" si="203"/>
        <v/>
      </c>
      <c r="AK518" s="29"/>
      <c r="AL518" s="29"/>
      <c r="AM518" s="22" t="str">
        <f t="shared" si="204"/>
        <v/>
      </c>
    </row>
    <row r="519" spans="1:39" ht="18" customHeight="1" x14ac:dyDescent="0.35">
      <c r="A519" s="70">
        <f>'Energy - Master'!A518</f>
        <v>46538</v>
      </c>
      <c r="B519" s="29">
        <f t="shared" si="206"/>
        <v>0</v>
      </c>
      <c r="C519" s="29"/>
      <c r="D519" s="29"/>
      <c r="E519" s="22">
        <f t="shared" si="194"/>
        <v>0</v>
      </c>
      <c r="F519" s="22" t="str">
        <f t="shared" si="195"/>
        <v/>
      </c>
      <c r="G519" s="29">
        <f t="shared" si="207"/>
        <v>0</v>
      </c>
      <c r="H519" s="29"/>
      <c r="I519" s="29"/>
      <c r="J519" s="22">
        <f t="shared" si="196"/>
        <v>0</v>
      </c>
      <c r="K519" s="22" t="str">
        <f t="shared" si="197"/>
        <v/>
      </c>
      <c r="L519" s="29">
        <f t="shared" si="208"/>
        <v>0</v>
      </c>
      <c r="M519" s="29"/>
      <c r="N519" s="29"/>
      <c r="O519" s="22">
        <f t="shared" si="198"/>
        <v>0</v>
      </c>
      <c r="P519" s="22" t="str">
        <f t="shared" si="199"/>
        <v/>
      </c>
      <c r="Q519" s="29">
        <f t="shared" si="209"/>
        <v>800</v>
      </c>
      <c r="R519" s="29">
        <f t="shared" si="205"/>
        <v>800</v>
      </c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2">
        <f t="shared" si="200"/>
        <v>800</v>
      </c>
      <c r="AD519" s="22">
        <f t="shared" si="201"/>
        <v>0</v>
      </c>
      <c r="AE519" s="29"/>
      <c r="AF519" s="29"/>
      <c r="AG519" s="22" t="str">
        <f t="shared" si="202"/>
        <v/>
      </c>
      <c r="AH519" s="29"/>
      <c r="AI519" s="29"/>
      <c r="AJ519" s="22" t="str">
        <f t="shared" si="203"/>
        <v/>
      </c>
      <c r="AK519" s="29"/>
      <c r="AL519" s="29"/>
      <c r="AM519" s="22" t="str">
        <f t="shared" si="204"/>
        <v/>
      </c>
    </row>
    <row r="520" spans="1:39" ht="18" customHeight="1" x14ac:dyDescent="0.35">
      <c r="A520" s="70">
        <f>'Energy - Master'!A519</f>
        <v>46539</v>
      </c>
      <c r="B520" s="29">
        <f t="shared" si="206"/>
        <v>0</v>
      </c>
      <c r="C520" s="29"/>
      <c r="D520" s="29"/>
      <c r="E520" s="22">
        <f t="shared" si="194"/>
        <v>0</v>
      </c>
      <c r="F520" s="22" t="str">
        <f t="shared" si="195"/>
        <v/>
      </c>
      <c r="G520" s="29">
        <f t="shared" si="207"/>
        <v>0</v>
      </c>
      <c r="H520" s="29"/>
      <c r="I520" s="29"/>
      <c r="J520" s="22">
        <f t="shared" si="196"/>
        <v>0</v>
      </c>
      <c r="K520" s="22" t="str">
        <f t="shared" si="197"/>
        <v/>
      </c>
      <c r="L520" s="29">
        <f t="shared" si="208"/>
        <v>0</v>
      </c>
      <c r="M520" s="29"/>
      <c r="N520" s="29"/>
      <c r="O520" s="22">
        <f t="shared" si="198"/>
        <v>0</v>
      </c>
      <c r="P520" s="22" t="str">
        <f t="shared" si="199"/>
        <v/>
      </c>
      <c r="Q520" s="29">
        <f t="shared" si="209"/>
        <v>800</v>
      </c>
      <c r="R520" s="29">
        <f t="shared" si="205"/>
        <v>800</v>
      </c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2">
        <f t="shared" si="200"/>
        <v>800</v>
      </c>
      <c r="AD520" s="22">
        <f t="shared" si="201"/>
        <v>0</v>
      </c>
      <c r="AE520" s="29"/>
      <c r="AF520" s="29"/>
      <c r="AG520" s="22" t="str">
        <f t="shared" si="202"/>
        <v/>
      </c>
      <c r="AH520" s="29"/>
      <c r="AI520" s="29"/>
      <c r="AJ520" s="22" t="str">
        <f t="shared" si="203"/>
        <v/>
      </c>
      <c r="AK520" s="29"/>
      <c r="AL520" s="29"/>
      <c r="AM520" s="22" t="str">
        <f t="shared" si="204"/>
        <v/>
      </c>
    </row>
    <row r="521" spans="1:39" ht="18" customHeight="1" x14ac:dyDescent="0.35">
      <c r="A521" s="70">
        <f>'Energy - Master'!A520</f>
        <v>46540</v>
      </c>
      <c r="B521" s="29">
        <f t="shared" si="206"/>
        <v>0</v>
      </c>
      <c r="C521" s="29"/>
      <c r="D521" s="29"/>
      <c r="E521" s="22">
        <f t="shared" si="194"/>
        <v>0</v>
      </c>
      <c r="F521" s="22" t="str">
        <f t="shared" si="195"/>
        <v/>
      </c>
      <c r="G521" s="29">
        <f t="shared" si="207"/>
        <v>0</v>
      </c>
      <c r="H521" s="29"/>
      <c r="I521" s="29"/>
      <c r="J521" s="22">
        <f t="shared" si="196"/>
        <v>0</v>
      </c>
      <c r="K521" s="22" t="str">
        <f t="shared" si="197"/>
        <v/>
      </c>
      <c r="L521" s="29">
        <f t="shared" si="208"/>
        <v>0</v>
      </c>
      <c r="M521" s="29"/>
      <c r="N521" s="29"/>
      <c r="O521" s="22">
        <f t="shared" si="198"/>
        <v>0</v>
      </c>
      <c r="P521" s="22" t="str">
        <f t="shared" si="199"/>
        <v/>
      </c>
      <c r="Q521" s="29">
        <f t="shared" si="209"/>
        <v>800</v>
      </c>
      <c r="R521" s="29">
        <f t="shared" si="205"/>
        <v>800</v>
      </c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2">
        <f t="shared" si="200"/>
        <v>800</v>
      </c>
      <c r="AD521" s="22">
        <f t="shared" si="201"/>
        <v>0</v>
      </c>
      <c r="AE521" s="29"/>
      <c r="AF521" s="29"/>
      <c r="AG521" s="22" t="str">
        <f t="shared" si="202"/>
        <v/>
      </c>
      <c r="AH521" s="29"/>
      <c r="AI521" s="29"/>
      <c r="AJ521" s="22" t="str">
        <f t="shared" si="203"/>
        <v/>
      </c>
      <c r="AK521" s="29"/>
      <c r="AL521" s="29"/>
      <c r="AM521" s="22" t="str">
        <f t="shared" si="204"/>
        <v/>
      </c>
    </row>
    <row r="522" spans="1:39" ht="18" customHeight="1" x14ac:dyDescent="0.35">
      <c r="A522" s="70">
        <f>'Energy - Master'!A521</f>
        <v>46541</v>
      </c>
      <c r="B522" s="29">
        <f t="shared" si="206"/>
        <v>0</v>
      </c>
      <c r="C522" s="29"/>
      <c r="D522" s="29"/>
      <c r="E522" s="22">
        <f t="shared" si="194"/>
        <v>0</v>
      </c>
      <c r="F522" s="22" t="str">
        <f t="shared" si="195"/>
        <v/>
      </c>
      <c r="G522" s="29">
        <f t="shared" si="207"/>
        <v>0</v>
      </c>
      <c r="H522" s="29"/>
      <c r="I522" s="29"/>
      <c r="J522" s="22">
        <f t="shared" si="196"/>
        <v>0</v>
      </c>
      <c r="K522" s="22" t="str">
        <f t="shared" si="197"/>
        <v/>
      </c>
      <c r="L522" s="29">
        <f t="shared" si="208"/>
        <v>0</v>
      </c>
      <c r="M522" s="29"/>
      <c r="N522" s="29"/>
      <c r="O522" s="22">
        <f t="shared" si="198"/>
        <v>0</v>
      </c>
      <c r="P522" s="22" t="str">
        <f t="shared" si="199"/>
        <v/>
      </c>
      <c r="Q522" s="29">
        <f t="shared" si="209"/>
        <v>800</v>
      </c>
      <c r="R522" s="29">
        <f t="shared" si="205"/>
        <v>800</v>
      </c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2">
        <f t="shared" si="200"/>
        <v>800</v>
      </c>
      <c r="AD522" s="22">
        <f t="shared" si="201"/>
        <v>0</v>
      </c>
      <c r="AE522" s="29"/>
      <c r="AF522" s="29"/>
      <c r="AG522" s="22" t="str">
        <f t="shared" si="202"/>
        <v/>
      </c>
      <c r="AH522" s="29"/>
      <c r="AI522" s="29"/>
      <c r="AJ522" s="22" t="str">
        <f t="shared" si="203"/>
        <v/>
      </c>
      <c r="AK522" s="29"/>
      <c r="AL522" s="29"/>
      <c r="AM522" s="22" t="str">
        <f t="shared" si="204"/>
        <v/>
      </c>
    </row>
    <row r="523" spans="1:39" ht="18" customHeight="1" x14ac:dyDescent="0.35">
      <c r="A523" s="70">
        <f>'Energy - Master'!A522</f>
        <v>46542</v>
      </c>
      <c r="B523" s="29">
        <f t="shared" si="206"/>
        <v>0</v>
      </c>
      <c r="C523" s="29"/>
      <c r="D523" s="29"/>
      <c r="E523" s="22">
        <f t="shared" si="194"/>
        <v>0</v>
      </c>
      <c r="F523" s="22" t="str">
        <f t="shared" si="195"/>
        <v/>
      </c>
      <c r="G523" s="29">
        <f t="shared" si="207"/>
        <v>0</v>
      </c>
      <c r="H523" s="29"/>
      <c r="I523" s="29"/>
      <c r="J523" s="22">
        <f t="shared" si="196"/>
        <v>0</v>
      </c>
      <c r="K523" s="22" t="str">
        <f t="shared" si="197"/>
        <v/>
      </c>
      <c r="L523" s="29">
        <f t="shared" si="208"/>
        <v>0</v>
      </c>
      <c r="M523" s="29"/>
      <c r="N523" s="29"/>
      <c r="O523" s="22">
        <f t="shared" si="198"/>
        <v>0</v>
      </c>
      <c r="P523" s="22" t="str">
        <f t="shared" si="199"/>
        <v/>
      </c>
      <c r="Q523" s="29">
        <f t="shared" si="209"/>
        <v>800</v>
      </c>
      <c r="R523" s="29">
        <f t="shared" si="205"/>
        <v>800</v>
      </c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2">
        <f t="shared" si="200"/>
        <v>800</v>
      </c>
      <c r="AD523" s="22">
        <f t="shared" si="201"/>
        <v>0</v>
      </c>
      <c r="AE523" s="29"/>
      <c r="AF523" s="29"/>
      <c r="AG523" s="22" t="str">
        <f t="shared" si="202"/>
        <v/>
      </c>
      <c r="AH523" s="29"/>
      <c r="AI523" s="29"/>
      <c r="AJ523" s="22" t="str">
        <f t="shared" si="203"/>
        <v/>
      </c>
      <c r="AK523" s="29"/>
      <c r="AL523" s="29"/>
      <c r="AM523" s="22" t="str">
        <f t="shared" si="204"/>
        <v/>
      </c>
    </row>
    <row r="524" spans="1:39" ht="18" customHeight="1" x14ac:dyDescent="0.35">
      <c r="A524" s="70">
        <f>'Energy - Master'!A523</f>
        <v>46543</v>
      </c>
      <c r="B524" s="29">
        <f t="shared" si="206"/>
        <v>0</v>
      </c>
      <c r="C524" s="29"/>
      <c r="D524" s="29"/>
      <c r="E524" s="22">
        <f t="shared" si="194"/>
        <v>0</v>
      </c>
      <c r="F524" s="22" t="str">
        <f t="shared" si="195"/>
        <v/>
      </c>
      <c r="G524" s="29">
        <f t="shared" si="207"/>
        <v>0</v>
      </c>
      <c r="H524" s="29"/>
      <c r="I524" s="29"/>
      <c r="J524" s="22">
        <f t="shared" si="196"/>
        <v>0</v>
      </c>
      <c r="K524" s="22" t="str">
        <f t="shared" si="197"/>
        <v/>
      </c>
      <c r="L524" s="29">
        <f t="shared" si="208"/>
        <v>0</v>
      </c>
      <c r="M524" s="29"/>
      <c r="N524" s="29"/>
      <c r="O524" s="22">
        <f t="shared" si="198"/>
        <v>0</v>
      </c>
      <c r="P524" s="22" t="str">
        <f t="shared" si="199"/>
        <v/>
      </c>
      <c r="Q524" s="29">
        <f t="shared" si="209"/>
        <v>800</v>
      </c>
      <c r="R524" s="29">
        <f t="shared" si="205"/>
        <v>800</v>
      </c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2">
        <f t="shared" si="200"/>
        <v>800</v>
      </c>
      <c r="AD524" s="22">
        <f t="shared" si="201"/>
        <v>0</v>
      </c>
      <c r="AE524" s="29"/>
      <c r="AF524" s="29"/>
      <c r="AG524" s="22" t="str">
        <f t="shared" si="202"/>
        <v/>
      </c>
      <c r="AH524" s="29"/>
      <c r="AI524" s="29"/>
      <c r="AJ524" s="22" t="str">
        <f t="shared" si="203"/>
        <v/>
      </c>
      <c r="AK524" s="29"/>
      <c r="AL524" s="29"/>
      <c r="AM524" s="22" t="str">
        <f t="shared" si="204"/>
        <v/>
      </c>
    </row>
    <row r="525" spans="1:39" ht="18" customHeight="1" x14ac:dyDescent="0.35">
      <c r="A525" s="70">
        <f>'Energy - Master'!A524</f>
        <v>46544</v>
      </c>
      <c r="B525" s="29">
        <f t="shared" si="206"/>
        <v>0</v>
      </c>
      <c r="C525" s="29"/>
      <c r="D525" s="29"/>
      <c r="E525" s="22">
        <f t="shared" si="194"/>
        <v>0</v>
      </c>
      <c r="F525" s="22" t="str">
        <f t="shared" si="195"/>
        <v/>
      </c>
      <c r="G525" s="29">
        <f t="shared" si="207"/>
        <v>0</v>
      </c>
      <c r="H525" s="29"/>
      <c r="I525" s="29"/>
      <c r="J525" s="22">
        <f t="shared" si="196"/>
        <v>0</v>
      </c>
      <c r="K525" s="22" t="str">
        <f t="shared" si="197"/>
        <v/>
      </c>
      <c r="L525" s="29">
        <f t="shared" si="208"/>
        <v>0</v>
      </c>
      <c r="M525" s="29"/>
      <c r="N525" s="29"/>
      <c r="O525" s="22">
        <f t="shared" si="198"/>
        <v>0</v>
      </c>
      <c r="P525" s="22" t="str">
        <f t="shared" si="199"/>
        <v/>
      </c>
      <c r="Q525" s="29">
        <f t="shared" si="209"/>
        <v>800</v>
      </c>
      <c r="R525" s="29">
        <f t="shared" si="205"/>
        <v>800</v>
      </c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2">
        <f t="shared" si="200"/>
        <v>800</v>
      </c>
      <c r="AD525" s="22">
        <f t="shared" si="201"/>
        <v>0</v>
      </c>
      <c r="AE525" s="29"/>
      <c r="AF525" s="29"/>
      <c r="AG525" s="22" t="str">
        <f t="shared" si="202"/>
        <v/>
      </c>
      <c r="AH525" s="29"/>
      <c r="AI525" s="29"/>
      <c r="AJ525" s="22" t="str">
        <f t="shared" si="203"/>
        <v/>
      </c>
      <c r="AK525" s="29"/>
      <c r="AL525" s="29"/>
      <c r="AM525" s="22" t="str">
        <f t="shared" si="204"/>
        <v/>
      </c>
    </row>
    <row r="526" spans="1:39" ht="18" customHeight="1" x14ac:dyDescent="0.35">
      <c r="A526" s="70">
        <f>'Energy - Master'!A525</f>
        <v>46545</v>
      </c>
      <c r="B526" s="29">
        <f t="shared" si="206"/>
        <v>0</v>
      </c>
      <c r="C526" s="29"/>
      <c r="D526" s="29"/>
      <c r="E526" s="22">
        <f t="shared" si="194"/>
        <v>0</v>
      </c>
      <c r="F526" s="22" t="str">
        <f t="shared" si="195"/>
        <v/>
      </c>
      <c r="G526" s="29">
        <f t="shared" si="207"/>
        <v>0</v>
      </c>
      <c r="H526" s="29"/>
      <c r="I526" s="29"/>
      <c r="J526" s="22">
        <f t="shared" si="196"/>
        <v>0</v>
      </c>
      <c r="K526" s="22" t="str">
        <f t="shared" si="197"/>
        <v/>
      </c>
      <c r="L526" s="29">
        <f t="shared" si="208"/>
        <v>0</v>
      </c>
      <c r="M526" s="29"/>
      <c r="N526" s="29"/>
      <c r="O526" s="22">
        <f t="shared" si="198"/>
        <v>0</v>
      </c>
      <c r="P526" s="22" t="str">
        <f t="shared" si="199"/>
        <v/>
      </c>
      <c r="Q526" s="29">
        <f t="shared" si="209"/>
        <v>800</v>
      </c>
      <c r="R526" s="29">
        <f t="shared" si="205"/>
        <v>800</v>
      </c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2">
        <f t="shared" si="200"/>
        <v>800</v>
      </c>
      <c r="AD526" s="22">
        <f t="shared" si="201"/>
        <v>0</v>
      </c>
      <c r="AE526" s="29"/>
      <c r="AF526" s="29"/>
      <c r="AG526" s="22" t="str">
        <f t="shared" si="202"/>
        <v/>
      </c>
      <c r="AH526" s="29"/>
      <c r="AI526" s="29"/>
      <c r="AJ526" s="22" t="str">
        <f t="shared" si="203"/>
        <v/>
      </c>
      <c r="AK526" s="29"/>
      <c r="AL526" s="29"/>
      <c r="AM526" s="22" t="str">
        <f t="shared" si="204"/>
        <v/>
      </c>
    </row>
    <row r="527" spans="1:39" ht="18" customHeight="1" x14ac:dyDescent="0.35">
      <c r="A527" s="70">
        <f>'Energy - Master'!A526</f>
        <v>46546</v>
      </c>
      <c r="B527" s="29">
        <f t="shared" si="206"/>
        <v>0</v>
      </c>
      <c r="C527" s="29"/>
      <c r="D527" s="29"/>
      <c r="E527" s="22">
        <f t="shared" si="194"/>
        <v>0</v>
      </c>
      <c r="F527" s="22" t="str">
        <f t="shared" si="195"/>
        <v/>
      </c>
      <c r="G527" s="29">
        <f t="shared" si="207"/>
        <v>0</v>
      </c>
      <c r="H527" s="29"/>
      <c r="I527" s="29"/>
      <c r="J527" s="22">
        <f t="shared" si="196"/>
        <v>0</v>
      </c>
      <c r="K527" s="22" t="str">
        <f t="shared" si="197"/>
        <v/>
      </c>
      <c r="L527" s="29">
        <f t="shared" si="208"/>
        <v>0</v>
      </c>
      <c r="M527" s="29"/>
      <c r="N527" s="29"/>
      <c r="O527" s="22">
        <f t="shared" si="198"/>
        <v>0</v>
      </c>
      <c r="P527" s="22" t="str">
        <f t="shared" si="199"/>
        <v/>
      </c>
      <c r="Q527" s="29">
        <f t="shared" si="209"/>
        <v>800</v>
      </c>
      <c r="R527" s="29">
        <f t="shared" si="205"/>
        <v>800</v>
      </c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2">
        <f t="shared" si="200"/>
        <v>800</v>
      </c>
      <c r="AD527" s="22">
        <f t="shared" si="201"/>
        <v>0</v>
      </c>
      <c r="AE527" s="29"/>
      <c r="AF527" s="29"/>
      <c r="AG527" s="22" t="str">
        <f t="shared" si="202"/>
        <v/>
      </c>
      <c r="AH527" s="29"/>
      <c r="AI527" s="29"/>
      <c r="AJ527" s="22" t="str">
        <f t="shared" si="203"/>
        <v/>
      </c>
      <c r="AK527" s="29"/>
      <c r="AL527" s="29"/>
      <c r="AM527" s="22" t="str">
        <f t="shared" si="204"/>
        <v/>
      </c>
    </row>
    <row r="528" spans="1:39" ht="18" customHeight="1" x14ac:dyDescent="0.35">
      <c r="A528" s="70">
        <f>'Energy - Master'!A527</f>
        <v>46547</v>
      </c>
      <c r="B528" s="29">
        <f t="shared" si="206"/>
        <v>0</v>
      </c>
      <c r="C528" s="29"/>
      <c r="D528" s="29"/>
      <c r="E528" s="22">
        <f t="shared" si="194"/>
        <v>0</v>
      </c>
      <c r="F528" s="22" t="str">
        <f t="shared" si="195"/>
        <v/>
      </c>
      <c r="G528" s="29">
        <f t="shared" si="207"/>
        <v>0</v>
      </c>
      <c r="H528" s="29"/>
      <c r="I528" s="29"/>
      <c r="J528" s="22">
        <f t="shared" si="196"/>
        <v>0</v>
      </c>
      <c r="K528" s="22" t="str">
        <f t="shared" si="197"/>
        <v/>
      </c>
      <c r="L528" s="29">
        <f t="shared" si="208"/>
        <v>0</v>
      </c>
      <c r="M528" s="29"/>
      <c r="N528" s="29"/>
      <c r="O528" s="22">
        <f t="shared" si="198"/>
        <v>0</v>
      </c>
      <c r="P528" s="22" t="str">
        <f t="shared" si="199"/>
        <v/>
      </c>
      <c r="Q528" s="29">
        <f t="shared" si="209"/>
        <v>800</v>
      </c>
      <c r="R528" s="29">
        <f t="shared" si="205"/>
        <v>800</v>
      </c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2">
        <f t="shared" si="200"/>
        <v>800</v>
      </c>
      <c r="AD528" s="22">
        <f t="shared" si="201"/>
        <v>0</v>
      </c>
      <c r="AE528" s="29"/>
      <c r="AF528" s="29"/>
      <c r="AG528" s="22" t="str">
        <f t="shared" si="202"/>
        <v/>
      </c>
      <c r="AH528" s="29"/>
      <c r="AI528" s="29"/>
      <c r="AJ528" s="22" t="str">
        <f t="shared" si="203"/>
        <v/>
      </c>
      <c r="AK528" s="29"/>
      <c r="AL528" s="29"/>
      <c r="AM528" s="22" t="str">
        <f t="shared" si="204"/>
        <v/>
      </c>
    </row>
    <row r="529" spans="1:39" ht="18" customHeight="1" x14ac:dyDescent="0.35">
      <c r="A529" s="70">
        <f>'Energy - Master'!A528</f>
        <v>46548</v>
      </c>
      <c r="B529" s="29">
        <f t="shared" si="206"/>
        <v>0</v>
      </c>
      <c r="C529" s="29"/>
      <c r="D529" s="29"/>
      <c r="E529" s="22">
        <f t="shared" si="194"/>
        <v>0</v>
      </c>
      <c r="F529" s="22" t="str">
        <f t="shared" si="195"/>
        <v/>
      </c>
      <c r="G529" s="29">
        <f t="shared" si="207"/>
        <v>0</v>
      </c>
      <c r="H529" s="29"/>
      <c r="I529" s="29"/>
      <c r="J529" s="22">
        <f t="shared" si="196"/>
        <v>0</v>
      </c>
      <c r="K529" s="22" t="str">
        <f t="shared" si="197"/>
        <v/>
      </c>
      <c r="L529" s="29">
        <f t="shared" si="208"/>
        <v>0</v>
      </c>
      <c r="M529" s="29"/>
      <c r="N529" s="29"/>
      <c r="O529" s="22">
        <f t="shared" si="198"/>
        <v>0</v>
      </c>
      <c r="P529" s="22" t="str">
        <f t="shared" si="199"/>
        <v/>
      </c>
      <c r="Q529" s="29">
        <f t="shared" si="209"/>
        <v>800</v>
      </c>
      <c r="R529" s="29">
        <f t="shared" si="205"/>
        <v>800</v>
      </c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2">
        <f t="shared" si="200"/>
        <v>800</v>
      </c>
      <c r="AD529" s="22">
        <f t="shared" si="201"/>
        <v>0</v>
      </c>
      <c r="AE529" s="29"/>
      <c r="AF529" s="29"/>
      <c r="AG529" s="22" t="str">
        <f t="shared" si="202"/>
        <v/>
      </c>
      <c r="AH529" s="29"/>
      <c r="AI529" s="29"/>
      <c r="AJ529" s="22" t="str">
        <f t="shared" si="203"/>
        <v/>
      </c>
      <c r="AK529" s="29"/>
      <c r="AL529" s="29"/>
      <c r="AM529" s="22" t="str">
        <f t="shared" si="204"/>
        <v/>
      </c>
    </row>
    <row r="530" spans="1:39" ht="18" customHeight="1" x14ac:dyDescent="0.35">
      <c r="A530" s="70">
        <f>'Energy - Master'!A529</f>
        <v>46549</v>
      </c>
      <c r="B530" s="29">
        <f t="shared" si="206"/>
        <v>0</v>
      </c>
      <c r="C530" s="29"/>
      <c r="D530" s="29"/>
      <c r="E530" s="22">
        <f t="shared" si="194"/>
        <v>0</v>
      </c>
      <c r="F530" s="22" t="str">
        <f t="shared" si="195"/>
        <v/>
      </c>
      <c r="G530" s="29">
        <f t="shared" si="207"/>
        <v>0</v>
      </c>
      <c r="H530" s="29"/>
      <c r="I530" s="29"/>
      <c r="J530" s="22">
        <f t="shared" si="196"/>
        <v>0</v>
      </c>
      <c r="K530" s="22" t="str">
        <f t="shared" si="197"/>
        <v/>
      </c>
      <c r="L530" s="29">
        <f t="shared" si="208"/>
        <v>0</v>
      </c>
      <c r="M530" s="29"/>
      <c r="N530" s="29"/>
      <c r="O530" s="22">
        <f t="shared" si="198"/>
        <v>0</v>
      </c>
      <c r="P530" s="22" t="str">
        <f t="shared" si="199"/>
        <v/>
      </c>
      <c r="Q530" s="29">
        <f t="shared" si="209"/>
        <v>800</v>
      </c>
      <c r="R530" s="29">
        <f t="shared" si="205"/>
        <v>800</v>
      </c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2">
        <f t="shared" si="200"/>
        <v>800</v>
      </c>
      <c r="AD530" s="22">
        <f t="shared" si="201"/>
        <v>0</v>
      </c>
      <c r="AE530" s="29"/>
      <c r="AF530" s="29"/>
      <c r="AG530" s="22" t="str">
        <f t="shared" si="202"/>
        <v/>
      </c>
      <c r="AH530" s="29"/>
      <c r="AI530" s="29"/>
      <c r="AJ530" s="22" t="str">
        <f t="shared" si="203"/>
        <v/>
      </c>
      <c r="AK530" s="29"/>
      <c r="AL530" s="29"/>
      <c r="AM530" s="22" t="str">
        <f t="shared" si="204"/>
        <v/>
      </c>
    </row>
    <row r="531" spans="1:39" ht="18" customHeight="1" x14ac:dyDescent="0.35">
      <c r="A531" s="70">
        <f>'Energy - Master'!A530</f>
        <v>46550</v>
      </c>
      <c r="B531" s="29">
        <f t="shared" si="206"/>
        <v>0</v>
      </c>
      <c r="C531" s="29"/>
      <c r="D531" s="29"/>
      <c r="E531" s="22">
        <f t="shared" si="194"/>
        <v>0</v>
      </c>
      <c r="F531" s="22" t="str">
        <f t="shared" si="195"/>
        <v/>
      </c>
      <c r="G531" s="29">
        <f t="shared" si="207"/>
        <v>0</v>
      </c>
      <c r="H531" s="29"/>
      <c r="I531" s="29"/>
      <c r="J531" s="22">
        <f t="shared" si="196"/>
        <v>0</v>
      </c>
      <c r="K531" s="22" t="str">
        <f t="shared" si="197"/>
        <v/>
      </c>
      <c r="L531" s="29">
        <f t="shared" si="208"/>
        <v>0</v>
      </c>
      <c r="M531" s="29"/>
      <c r="N531" s="29"/>
      <c r="O531" s="22">
        <f t="shared" si="198"/>
        <v>0</v>
      </c>
      <c r="P531" s="22" t="str">
        <f t="shared" si="199"/>
        <v/>
      </c>
      <c r="Q531" s="29">
        <f t="shared" si="209"/>
        <v>800</v>
      </c>
      <c r="R531" s="29">
        <f t="shared" si="205"/>
        <v>800</v>
      </c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2">
        <f t="shared" si="200"/>
        <v>800</v>
      </c>
      <c r="AD531" s="22">
        <f t="shared" si="201"/>
        <v>0</v>
      </c>
      <c r="AE531" s="29"/>
      <c r="AF531" s="29"/>
      <c r="AG531" s="22" t="str">
        <f t="shared" si="202"/>
        <v/>
      </c>
      <c r="AH531" s="29"/>
      <c r="AI531" s="29"/>
      <c r="AJ531" s="22" t="str">
        <f t="shared" si="203"/>
        <v/>
      </c>
      <c r="AK531" s="29"/>
      <c r="AL531" s="29"/>
      <c r="AM531" s="22" t="str">
        <f t="shared" si="204"/>
        <v/>
      </c>
    </row>
    <row r="532" spans="1:39" ht="18" customHeight="1" x14ac:dyDescent="0.35">
      <c r="A532" s="70">
        <f>'Energy - Master'!A531</f>
        <v>46551</v>
      </c>
      <c r="B532" s="29">
        <f t="shared" si="206"/>
        <v>0</v>
      </c>
      <c r="C532" s="29"/>
      <c r="D532" s="29"/>
      <c r="E532" s="22">
        <f t="shared" si="194"/>
        <v>0</v>
      </c>
      <c r="F532" s="22" t="str">
        <f t="shared" si="195"/>
        <v/>
      </c>
      <c r="G532" s="29">
        <f t="shared" si="207"/>
        <v>0</v>
      </c>
      <c r="H532" s="29"/>
      <c r="I532" s="29"/>
      <c r="J532" s="22">
        <f t="shared" si="196"/>
        <v>0</v>
      </c>
      <c r="K532" s="22" t="str">
        <f t="shared" si="197"/>
        <v/>
      </c>
      <c r="L532" s="29">
        <f t="shared" si="208"/>
        <v>0</v>
      </c>
      <c r="M532" s="29"/>
      <c r="N532" s="29"/>
      <c r="O532" s="22">
        <f t="shared" si="198"/>
        <v>0</v>
      </c>
      <c r="P532" s="22" t="str">
        <f t="shared" si="199"/>
        <v/>
      </c>
      <c r="Q532" s="29">
        <f t="shared" si="209"/>
        <v>800</v>
      </c>
      <c r="R532" s="29">
        <f t="shared" si="205"/>
        <v>800</v>
      </c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2">
        <f t="shared" si="200"/>
        <v>800</v>
      </c>
      <c r="AD532" s="22">
        <f t="shared" si="201"/>
        <v>0</v>
      </c>
      <c r="AE532" s="29"/>
      <c r="AF532" s="29"/>
      <c r="AG532" s="22" t="str">
        <f t="shared" si="202"/>
        <v/>
      </c>
      <c r="AH532" s="29"/>
      <c r="AI532" s="29"/>
      <c r="AJ532" s="22" t="str">
        <f t="shared" si="203"/>
        <v/>
      </c>
      <c r="AK532" s="29"/>
      <c r="AL532" s="29"/>
      <c r="AM532" s="22" t="str">
        <f t="shared" si="204"/>
        <v/>
      </c>
    </row>
    <row r="533" spans="1:39" ht="18" customHeight="1" x14ac:dyDescent="0.35">
      <c r="A533" s="70">
        <f>'Energy - Master'!A532</f>
        <v>46552</v>
      </c>
      <c r="B533" s="29">
        <f t="shared" si="206"/>
        <v>0</v>
      </c>
      <c r="C533" s="29"/>
      <c r="D533" s="29"/>
      <c r="E533" s="22">
        <f t="shared" si="194"/>
        <v>0</v>
      </c>
      <c r="F533" s="22" t="str">
        <f t="shared" si="195"/>
        <v/>
      </c>
      <c r="G533" s="29">
        <f t="shared" si="207"/>
        <v>0</v>
      </c>
      <c r="H533" s="29"/>
      <c r="I533" s="29"/>
      <c r="J533" s="22">
        <f t="shared" si="196"/>
        <v>0</v>
      </c>
      <c r="K533" s="22" t="str">
        <f t="shared" si="197"/>
        <v/>
      </c>
      <c r="L533" s="29">
        <f t="shared" si="208"/>
        <v>0</v>
      </c>
      <c r="M533" s="29"/>
      <c r="N533" s="29"/>
      <c r="O533" s="22">
        <f t="shared" si="198"/>
        <v>0</v>
      </c>
      <c r="P533" s="22" t="str">
        <f t="shared" si="199"/>
        <v/>
      </c>
      <c r="Q533" s="29">
        <f t="shared" si="209"/>
        <v>800</v>
      </c>
      <c r="R533" s="29">
        <f t="shared" si="205"/>
        <v>800</v>
      </c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2">
        <f t="shared" si="200"/>
        <v>800</v>
      </c>
      <c r="AD533" s="22">
        <f t="shared" si="201"/>
        <v>0</v>
      </c>
      <c r="AE533" s="29"/>
      <c r="AF533" s="29"/>
      <c r="AG533" s="22" t="str">
        <f t="shared" si="202"/>
        <v/>
      </c>
      <c r="AH533" s="29"/>
      <c r="AI533" s="29"/>
      <c r="AJ533" s="22" t="str">
        <f t="shared" si="203"/>
        <v/>
      </c>
      <c r="AK533" s="29"/>
      <c r="AL533" s="29"/>
      <c r="AM533" s="22" t="str">
        <f t="shared" si="204"/>
        <v/>
      </c>
    </row>
    <row r="534" spans="1:39" ht="18" customHeight="1" x14ac:dyDescent="0.35">
      <c r="A534" s="70">
        <f>'Energy - Master'!A533</f>
        <v>46553</v>
      </c>
      <c r="B534" s="29">
        <f t="shared" si="206"/>
        <v>0</v>
      </c>
      <c r="C534" s="29"/>
      <c r="D534" s="29"/>
      <c r="E534" s="22">
        <f t="shared" si="194"/>
        <v>0</v>
      </c>
      <c r="F534" s="22" t="str">
        <f t="shared" si="195"/>
        <v/>
      </c>
      <c r="G534" s="29">
        <f t="shared" si="207"/>
        <v>0</v>
      </c>
      <c r="H534" s="29"/>
      <c r="I534" s="29"/>
      <c r="J534" s="22">
        <f t="shared" si="196"/>
        <v>0</v>
      </c>
      <c r="K534" s="22" t="str">
        <f t="shared" si="197"/>
        <v/>
      </c>
      <c r="L534" s="29">
        <f t="shared" si="208"/>
        <v>0</v>
      </c>
      <c r="M534" s="29"/>
      <c r="N534" s="29"/>
      <c r="O534" s="22">
        <f t="shared" si="198"/>
        <v>0</v>
      </c>
      <c r="P534" s="22" t="str">
        <f t="shared" si="199"/>
        <v/>
      </c>
      <c r="Q534" s="29">
        <f t="shared" si="209"/>
        <v>800</v>
      </c>
      <c r="R534" s="29">
        <f t="shared" si="205"/>
        <v>800</v>
      </c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2">
        <f t="shared" si="200"/>
        <v>800</v>
      </c>
      <c r="AD534" s="22">
        <f t="shared" si="201"/>
        <v>0</v>
      </c>
      <c r="AE534" s="29"/>
      <c r="AF534" s="29"/>
      <c r="AG534" s="22" t="str">
        <f t="shared" si="202"/>
        <v/>
      </c>
      <c r="AH534" s="29"/>
      <c r="AI534" s="29"/>
      <c r="AJ534" s="22" t="str">
        <f t="shared" si="203"/>
        <v/>
      </c>
      <c r="AK534" s="29"/>
      <c r="AL534" s="29"/>
      <c r="AM534" s="22" t="str">
        <f t="shared" si="204"/>
        <v/>
      </c>
    </row>
    <row r="535" spans="1:39" ht="18" customHeight="1" x14ac:dyDescent="0.35">
      <c r="A535" s="70">
        <f>'Energy - Master'!A534</f>
        <v>46554</v>
      </c>
      <c r="B535" s="29">
        <f t="shared" si="206"/>
        <v>0</v>
      </c>
      <c r="C535" s="29"/>
      <c r="D535" s="29"/>
      <c r="E535" s="22">
        <f t="shared" si="194"/>
        <v>0</v>
      </c>
      <c r="F535" s="22" t="str">
        <f t="shared" si="195"/>
        <v/>
      </c>
      <c r="G535" s="29">
        <f t="shared" si="207"/>
        <v>0</v>
      </c>
      <c r="H535" s="29"/>
      <c r="I535" s="29"/>
      <c r="J535" s="22">
        <f t="shared" si="196"/>
        <v>0</v>
      </c>
      <c r="K535" s="22" t="str">
        <f t="shared" si="197"/>
        <v/>
      </c>
      <c r="L535" s="29">
        <f t="shared" si="208"/>
        <v>0</v>
      </c>
      <c r="M535" s="29"/>
      <c r="N535" s="29"/>
      <c r="O535" s="22">
        <f t="shared" si="198"/>
        <v>0</v>
      </c>
      <c r="P535" s="22" t="str">
        <f t="shared" si="199"/>
        <v/>
      </c>
      <c r="Q535" s="29">
        <f t="shared" si="209"/>
        <v>800</v>
      </c>
      <c r="R535" s="29">
        <f t="shared" si="205"/>
        <v>800</v>
      </c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2">
        <f t="shared" si="200"/>
        <v>800</v>
      </c>
      <c r="AD535" s="22">
        <f t="shared" si="201"/>
        <v>0</v>
      </c>
      <c r="AE535" s="29"/>
      <c r="AF535" s="29"/>
      <c r="AG535" s="22" t="str">
        <f t="shared" si="202"/>
        <v/>
      </c>
      <c r="AH535" s="29"/>
      <c r="AI535" s="29"/>
      <c r="AJ535" s="22" t="str">
        <f t="shared" si="203"/>
        <v/>
      </c>
      <c r="AK535" s="29"/>
      <c r="AL535" s="29"/>
      <c r="AM535" s="22" t="str">
        <f t="shared" si="204"/>
        <v/>
      </c>
    </row>
    <row r="536" spans="1:39" ht="18" customHeight="1" x14ac:dyDescent="0.35">
      <c r="A536" s="70">
        <f>'Energy - Master'!A535</f>
        <v>46555</v>
      </c>
      <c r="B536" s="29">
        <f t="shared" si="206"/>
        <v>0</v>
      </c>
      <c r="C536" s="29"/>
      <c r="D536" s="29"/>
      <c r="E536" s="22">
        <f t="shared" si="194"/>
        <v>0</v>
      </c>
      <c r="F536" s="22" t="str">
        <f t="shared" si="195"/>
        <v/>
      </c>
      <c r="G536" s="29">
        <f t="shared" si="207"/>
        <v>0</v>
      </c>
      <c r="H536" s="29"/>
      <c r="I536" s="29"/>
      <c r="J536" s="22">
        <f t="shared" si="196"/>
        <v>0</v>
      </c>
      <c r="K536" s="22" t="str">
        <f t="shared" si="197"/>
        <v/>
      </c>
      <c r="L536" s="29">
        <f t="shared" si="208"/>
        <v>0</v>
      </c>
      <c r="M536" s="29"/>
      <c r="N536" s="29"/>
      <c r="O536" s="22">
        <f t="shared" si="198"/>
        <v>0</v>
      </c>
      <c r="P536" s="22" t="str">
        <f t="shared" si="199"/>
        <v/>
      </c>
      <c r="Q536" s="29">
        <f t="shared" si="209"/>
        <v>800</v>
      </c>
      <c r="R536" s="29">
        <f t="shared" si="205"/>
        <v>800</v>
      </c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2">
        <f t="shared" si="200"/>
        <v>800</v>
      </c>
      <c r="AD536" s="22">
        <f t="shared" si="201"/>
        <v>0</v>
      </c>
      <c r="AE536" s="29"/>
      <c r="AF536" s="29"/>
      <c r="AG536" s="22" t="str">
        <f t="shared" si="202"/>
        <v/>
      </c>
      <c r="AH536" s="29"/>
      <c r="AI536" s="29"/>
      <c r="AJ536" s="22" t="str">
        <f t="shared" si="203"/>
        <v/>
      </c>
      <c r="AK536" s="29"/>
      <c r="AL536" s="29"/>
      <c r="AM536" s="22" t="str">
        <f t="shared" si="204"/>
        <v/>
      </c>
    </row>
    <row r="537" spans="1:39" ht="18" customHeight="1" x14ac:dyDescent="0.35">
      <c r="A537" s="70">
        <f>'Energy - Master'!A536</f>
        <v>46556</v>
      </c>
      <c r="B537" s="29">
        <f t="shared" si="206"/>
        <v>0</v>
      </c>
      <c r="C537" s="29"/>
      <c r="D537" s="29"/>
      <c r="E537" s="22">
        <f t="shared" si="194"/>
        <v>0</v>
      </c>
      <c r="F537" s="22" t="str">
        <f t="shared" si="195"/>
        <v/>
      </c>
      <c r="G537" s="29">
        <f t="shared" si="207"/>
        <v>0</v>
      </c>
      <c r="H537" s="29"/>
      <c r="I537" s="29"/>
      <c r="J537" s="22">
        <f t="shared" si="196"/>
        <v>0</v>
      </c>
      <c r="K537" s="22" t="str">
        <f t="shared" si="197"/>
        <v/>
      </c>
      <c r="L537" s="29">
        <f t="shared" si="208"/>
        <v>0</v>
      </c>
      <c r="M537" s="29"/>
      <c r="N537" s="29"/>
      <c r="O537" s="22">
        <f t="shared" si="198"/>
        <v>0</v>
      </c>
      <c r="P537" s="22" t="str">
        <f t="shared" si="199"/>
        <v/>
      </c>
      <c r="Q537" s="29">
        <f t="shared" si="209"/>
        <v>800</v>
      </c>
      <c r="R537" s="29">
        <f t="shared" si="205"/>
        <v>800</v>
      </c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2">
        <f t="shared" si="200"/>
        <v>800</v>
      </c>
      <c r="AD537" s="22">
        <f t="shared" si="201"/>
        <v>0</v>
      </c>
      <c r="AE537" s="29"/>
      <c r="AF537" s="29"/>
      <c r="AG537" s="22" t="str">
        <f t="shared" si="202"/>
        <v/>
      </c>
      <c r="AH537" s="29"/>
      <c r="AI537" s="29"/>
      <c r="AJ537" s="22" t="str">
        <f t="shared" si="203"/>
        <v/>
      </c>
      <c r="AK537" s="29"/>
      <c r="AL537" s="29"/>
      <c r="AM537" s="22" t="str">
        <f t="shared" si="204"/>
        <v/>
      </c>
    </row>
    <row r="538" spans="1:39" ht="18" customHeight="1" x14ac:dyDescent="0.35">
      <c r="A538" s="70">
        <f>'Energy - Master'!A537</f>
        <v>46557</v>
      </c>
      <c r="B538" s="29">
        <f t="shared" si="206"/>
        <v>0</v>
      </c>
      <c r="C538" s="29"/>
      <c r="D538" s="29"/>
      <c r="E538" s="22">
        <f t="shared" si="194"/>
        <v>0</v>
      </c>
      <c r="F538" s="22" t="str">
        <f t="shared" si="195"/>
        <v/>
      </c>
      <c r="G538" s="29">
        <f t="shared" si="207"/>
        <v>0</v>
      </c>
      <c r="H538" s="29"/>
      <c r="I538" s="29"/>
      <c r="J538" s="22">
        <f t="shared" si="196"/>
        <v>0</v>
      </c>
      <c r="K538" s="22" t="str">
        <f t="shared" si="197"/>
        <v/>
      </c>
      <c r="L538" s="29">
        <f t="shared" si="208"/>
        <v>0</v>
      </c>
      <c r="M538" s="29"/>
      <c r="N538" s="29"/>
      <c r="O538" s="22">
        <f t="shared" si="198"/>
        <v>0</v>
      </c>
      <c r="P538" s="22" t="str">
        <f t="shared" si="199"/>
        <v/>
      </c>
      <c r="Q538" s="29">
        <f t="shared" si="209"/>
        <v>800</v>
      </c>
      <c r="R538" s="29">
        <f t="shared" si="205"/>
        <v>800</v>
      </c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2">
        <f t="shared" si="200"/>
        <v>800</v>
      </c>
      <c r="AD538" s="22">
        <f t="shared" si="201"/>
        <v>0</v>
      </c>
      <c r="AE538" s="29"/>
      <c r="AF538" s="29"/>
      <c r="AG538" s="22" t="str">
        <f t="shared" si="202"/>
        <v/>
      </c>
      <c r="AH538" s="29"/>
      <c r="AI538" s="29"/>
      <c r="AJ538" s="22" t="str">
        <f t="shared" si="203"/>
        <v/>
      </c>
      <c r="AK538" s="29"/>
      <c r="AL538" s="29"/>
      <c r="AM538" s="22" t="str">
        <f t="shared" si="204"/>
        <v/>
      </c>
    </row>
    <row r="539" spans="1:39" ht="18" customHeight="1" x14ac:dyDescent="0.35">
      <c r="A539" s="70">
        <f>'Energy - Master'!A538</f>
        <v>46558</v>
      </c>
      <c r="B539" s="29">
        <f t="shared" si="206"/>
        <v>0</v>
      </c>
      <c r="C539" s="29"/>
      <c r="D539" s="29"/>
      <c r="E539" s="22">
        <f t="shared" si="194"/>
        <v>0</v>
      </c>
      <c r="F539" s="22" t="str">
        <f t="shared" si="195"/>
        <v/>
      </c>
      <c r="G539" s="29">
        <f t="shared" si="207"/>
        <v>0</v>
      </c>
      <c r="H539" s="29"/>
      <c r="I539" s="29"/>
      <c r="J539" s="22">
        <f t="shared" si="196"/>
        <v>0</v>
      </c>
      <c r="K539" s="22" t="str">
        <f t="shared" si="197"/>
        <v/>
      </c>
      <c r="L539" s="29">
        <f t="shared" si="208"/>
        <v>0</v>
      </c>
      <c r="M539" s="29"/>
      <c r="N539" s="29"/>
      <c r="O539" s="22">
        <f t="shared" si="198"/>
        <v>0</v>
      </c>
      <c r="P539" s="22" t="str">
        <f t="shared" si="199"/>
        <v/>
      </c>
      <c r="Q539" s="29">
        <f t="shared" si="209"/>
        <v>800</v>
      </c>
      <c r="R539" s="29">
        <f t="shared" si="205"/>
        <v>800</v>
      </c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2">
        <f t="shared" si="200"/>
        <v>800</v>
      </c>
      <c r="AD539" s="22">
        <f t="shared" si="201"/>
        <v>0</v>
      </c>
      <c r="AE539" s="29"/>
      <c r="AF539" s="29"/>
      <c r="AG539" s="22" t="str">
        <f t="shared" si="202"/>
        <v/>
      </c>
      <c r="AH539" s="29"/>
      <c r="AI539" s="29"/>
      <c r="AJ539" s="22" t="str">
        <f t="shared" si="203"/>
        <v/>
      </c>
      <c r="AK539" s="29"/>
      <c r="AL539" s="29"/>
      <c r="AM539" s="22" t="str">
        <f t="shared" si="204"/>
        <v/>
      </c>
    </row>
    <row r="540" spans="1:39" ht="18" customHeight="1" x14ac:dyDescent="0.35">
      <c r="A540" s="70">
        <f>'Energy - Master'!A539</f>
        <v>46559</v>
      </c>
      <c r="B540" s="29">
        <f t="shared" si="206"/>
        <v>0</v>
      </c>
      <c r="C540" s="29"/>
      <c r="D540" s="29"/>
      <c r="E540" s="22">
        <f t="shared" si="194"/>
        <v>0</v>
      </c>
      <c r="F540" s="22" t="str">
        <f t="shared" si="195"/>
        <v/>
      </c>
      <c r="G540" s="29">
        <f t="shared" si="207"/>
        <v>0</v>
      </c>
      <c r="H540" s="29"/>
      <c r="I540" s="29"/>
      <c r="J540" s="22">
        <f t="shared" si="196"/>
        <v>0</v>
      </c>
      <c r="K540" s="22" t="str">
        <f t="shared" si="197"/>
        <v/>
      </c>
      <c r="L540" s="29">
        <f t="shared" si="208"/>
        <v>0</v>
      </c>
      <c r="M540" s="29"/>
      <c r="N540" s="29"/>
      <c r="O540" s="22">
        <f t="shared" si="198"/>
        <v>0</v>
      </c>
      <c r="P540" s="22" t="str">
        <f t="shared" si="199"/>
        <v/>
      </c>
      <c r="Q540" s="29">
        <f t="shared" si="209"/>
        <v>800</v>
      </c>
      <c r="R540" s="29">
        <f t="shared" si="205"/>
        <v>800</v>
      </c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2">
        <f t="shared" si="200"/>
        <v>800</v>
      </c>
      <c r="AD540" s="22">
        <f t="shared" si="201"/>
        <v>0</v>
      </c>
      <c r="AE540" s="29"/>
      <c r="AF540" s="29"/>
      <c r="AG540" s="22" t="str">
        <f t="shared" si="202"/>
        <v/>
      </c>
      <c r="AH540" s="29"/>
      <c r="AI540" s="29"/>
      <c r="AJ540" s="22" t="str">
        <f t="shared" si="203"/>
        <v/>
      </c>
      <c r="AK540" s="29"/>
      <c r="AL540" s="29"/>
      <c r="AM540" s="22" t="str">
        <f t="shared" si="204"/>
        <v/>
      </c>
    </row>
    <row r="541" spans="1:39" ht="18" customHeight="1" x14ac:dyDescent="0.35">
      <c r="A541" s="70">
        <f>'Energy - Master'!A540</f>
        <v>46560</v>
      </c>
      <c r="B541" s="29">
        <f t="shared" si="206"/>
        <v>0</v>
      </c>
      <c r="C541" s="29"/>
      <c r="D541" s="29"/>
      <c r="E541" s="22">
        <f t="shared" si="194"/>
        <v>0</v>
      </c>
      <c r="F541" s="22" t="str">
        <f t="shared" si="195"/>
        <v/>
      </c>
      <c r="G541" s="29">
        <f t="shared" si="207"/>
        <v>0</v>
      </c>
      <c r="H541" s="29"/>
      <c r="I541" s="29"/>
      <c r="J541" s="22">
        <f t="shared" si="196"/>
        <v>0</v>
      </c>
      <c r="K541" s="22" t="str">
        <f t="shared" si="197"/>
        <v/>
      </c>
      <c r="L541" s="29">
        <f t="shared" si="208"/>
        <v>0</v>
      </c>
      <c r="M541" s="29"/>
      <c r="N541" s="29"/>
      <c r="O541" s="22">
        <f t="shared" si="198"/>
        <v>0</v>
      </c>
      <c r="P541" s="22" t="str">
        <f t="shared" si="199"/>
        <v/>
      </c>
      <c r="Q541" s="29">
        <f t="shared" si="209"/>
        <v>800</v>
      </c>
      <c r="R541" s="29">
        <f t="shared" si="205"/>
        <v>800</v>
      </c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2">
        <f t="shared" si="200"/>
        <v>800</v>
      </c>
      <c r="AD541" s="22">
        <f t="shared" si="201"/>
        <v>0</v>
      </c>
      <c r="AE541" s="29"/>
      <c r="AF541" s="29"/>
      <c r="AG541" s="22" t="str">
        <f t="shared" si="202"/>
        <v/>
      </c>
      <c r="AH541" s="29"/>
      <c r="AI541" s="29"/>
      <c r="AJ541" s="22" t="str">
        <f t="shared" si="203"/>
        <v/>
      </c>
      <c r="AK541" s="29"/>
      <c r="AL541" s="29"/>
      <c r="AM541" s="22" t="str">
        <f t="shared" si="204"/>
        <v/>
      </c>
    </row>
    <row r="542" spans="1:39" ht="18" customHeight="1" x14ac:dyDescent="0.35">
      <c r="A542" s="70">
        <f>'Energy - Master'!A541</f>
        <v>46561</v>
      </c>
      <c r="B542" s="29">
        <f t="shared" si="206"/>
        <v>0</v>
      </c>
      <c r="C542" s="29"/>
      <c r="D542" s="29"/>
      <c r="E542" s="22">
        <f t="shared" si="194"/>
        <v>0</v>
      </c>
      <c r="F542" s="22" t="str">
        <f t="shared" si="195"/>
        <v/>
      </c>
      <c r="G542" s="29">
        <f t="shared" si="207"/>
        <v>0</v>
      </c>
      <c r="H542" s="29"/>
      <c r="I542" s="29"/>
      <c r="J542" s="22">
        <f t="shared" si="196"/>
        <v>0</v>
      </c>
      <c r="K542" s="22" t="str">
        <f t="shared" si="197"/>
        <v/>
      </c>
      <c r="L542" s="29">
        <f t="shared" si="208"/>
        <v>0</v>
      </c>
      <c r="M542" s="29"/>
      <c r="N542" s="29"/>
      <c r="O542" s="22">
        <f t="shared" si="198"/>
        <v>0</v>
      </c>
      <c r="P542" s="22" t="str">
        <f t="shared" si="199"/>
        <v/>
      </c>
      <c r="Q542" s="29">
        <f t="shared" si="209"/>
        <v>800</v>
      </c>
      <c r="R542" s="29">
        <f t="shared" si="205"/>
        <v>800</v>
      </c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2">
        <f t="shared" si="200"/>
        <v>800</v>
      </c>
      <c r="AD542" s="22">
        <f t="shared" si="201"/>
        <v>0</v>
      </c>
      <c r="AE542" s="29"/>
      <c r="AF542" s="29"/>
      <c r="AG542" s="22" t="str">
        <f t="shared" si="202"/>
        <v/>
      </c>
      <c r="AH542" s="29"/>
      <c r="AI542" s="29"/>
      <c r="AJ542" s="22" t="str">
        <f t="shared" si="203"/>
        <v/>
      </c>
      <c r="AK542" s="29"/>
      <c r="AL542" s="29"/>
      <c r="AM542" s="22" t="str">
        <f t="shared" si="204"/>
        <v/>
      </c>
    </row>
    <row r="543" spans="1:39" ht="18" customHeight="1" x14ac:dyDescent="0.35">
      <c r="A543" s="70">
        <f>'Energy - Master'!A542</f>
        <v>46562</v>
      </c>
      <c r="B543" s="29">
        <f t="shared" si="206"/>
        <v>0</v>
      </c>
      <c r="C543" s="29"/>
      <c r="D543" s="29"/>
      <c r="E543" s="22">
        <f t="shared" si="194"/>
        <v>0</v>
      </c>
      <c r="F543" s="22" t="str">
        <f t="shared" si="195"/>
        <v/>
      </c>
      <c r="G543" s="29">
        <f t="shared" si="207"/>
        <v>0</v>
      </c>
      <c r="H543" s="29"/>
      <c r="I543" s="29"/>
      <c r="J543" s="22">
        <f t="shared" si="196"/>
        <v>0</v>
      </c>
      <c r="K543" s="22" t="str">
        <f t="shared" si="197"/>
        <v/>
      </c>
      <c r="L543" s="29">
        <f t="shared" si="208"/>
        <v>0</v>
      </c>
      <c r="M543" s="29"/>
      <c r="N543" s="29"/>
      <c r="O543" s="22">
        <f t="shared" si="198"/>
        <v>0</v>
      </c>
      <c r="P543" s="22" t="str">
        <f t="shared" si="199"/>
        <v/>
      </c>
      <c r="Q543" s="29">
        <f t="shared" si="209"/>
        <v>800</v>
      </c>
      <c r="R543" s="29">
        <f t="shared" si="205"/>
        <v>800</v>
      </c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2">
        <f t="shared" si="200"/>
        <v>800</v>
      </c>
      <c r="AD543" s="22">
        <f t="shared" si="201"/>
        <v>0</v>
      </c>
      <c r="AE543" s="29"/>
      <c r="AF543" s="29"/>
      <c r="AG543" s="22" t="str">
        <f t="shared" si="202"/>
        <v/>
      </c>
      <c r="AH543" s="29"/>
      <c r="AI543" s="29"/>
      <c r="AJ543" s="22" t="str">
        <f t="shared" si="203"/>
        <v/>
      </c>
      <c r="AK543" s="29"/>
      <c r="AL543" s="29"/>
      <c r="AM543" s="22" t="str">
        <f t="shared" si="204"/>
        <v/>
      </c>
    </row>
    <row r="544" spans="1:39" ht="18" customHeight="1" x14ac:dyDescent="0.35">
      <c r="A544" s="70">
        <f>'Energy - Master'!A543</f>
        <v>46563</v>
      </c>
      <c r="B544" s="29">
        <f t="shared" si="206"/>
        <v>0</v>
      </c>
      <c r="C544" s="29"/>
      <c r="D544" s="29"/>
      <c r="E544" s="22">
        <f t="shared" si="194"/>
        <v>0</v>
      </c>
      <c r="F544" s="22" t="str">
        <f t="shared" si="195"/>
        <v/>
      </c>
      <c r="G544" s="29">
        <f t="shared" si="207"/>
        <v>0</v>
      </c>
      <c r="H544" s="29"/>
      <c r="I544" s="29"/>
      <c r="J544" s="22">
        <f t="shared" si="196"/>
        <v>0</v>
      </c>
      <c r="K544" s="22" t="str">
        <f t="shared" si="197"/>
        <v/>
      </c>
      <c r="L544" s="29">
        <f t="shared" si="208"/>
        <v>0</v>
      </c>
      <c r="M544" s="29"/>
      <c r="N544" s="29"/>
      <c r="O544" s="22">
        <f t="shared" si="198"/>
        <v>0</v>
      </c>
      <c r="P544" s="22" t="str">
        <f t="shared" si="199"/>
        <v/>
      </c>
      <c r="Q544" s="29">
        <f t="shared" si="209"/>
        <v>800</v>
      </c>
      <c r="R544" s="29">
        <f t="shared" si="205"/>
        <v>800</v>
      </c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2">
        <f t="shared" si="200"/>
        <v>800</v>
      </c>
      <c r="AD544" s="22">
        <f t="shared" si="201"/>
        <v>0</v>
      </c>
      <c r="AE544" s="29"/>
      <c r="AF544" s="29"/>
      <c r="AG544" s="22" t="str">
        <f t="shared" si="202"/>
        <v/>
      </c>
      <c r="AH544" s="29"/>
      <c r="AI544" s="29"/>
      <c r="AJ544" s="22" t="str">
        <f t="shared" si="203"/>
        <v/>
      </c>
      <c r="AK544" s="29"/>
      <c r="AL544" s="29"/>
      <c r="AM544" s="22" t="str">
        <f t="shared" si="204"/>
        <v/>
      </c>
    </row>
    <row r="545" spans="1:39" ht="18" customHeight="1" x14ac:dyDescent="0.35">
      <c r="A545" s="70">
        <f>'Energy - Master'!A544</f>
        <v>46564</v>
      </c>
      <c r="B545" s="29">
        <f t="shared" si="206"/>
        <v>0</v>
      </c>
      <c r="C545" s="29"/>
      <c r="D545" s="29"/>
      <c r="E545" s="22">
        <f t="shared" si="194"/>
        <v>0</v>
      </c>
      <c r="F545" s="22" t="str">
        <f t="shared" si="195"/>
        <v/>
      </c>
      <c r="G545" s="29">
        <f t="shared" si="207"/>
        <v>0</v>
      </c>
      <c r="H545" s="29"/>
      <c r="I545" s="29"/>
      <c r="J545" s="22">
        <f t="shared" si="196"/>
        <v>0</v>
      </c>
      <c r="K545" s="22" t="str">
        <f t="shared" si="197"/>
        <v/>
      </c>
      <c r="L545" s="29">
        <f t="shared" si="208"/>
        <v>0</v>
      </c>
      <c r="M545" s="29"/>
      <c r="N545" s="29"/>
      <c r="O545" s="22">
        <f t="shared" si="198"/>
        <v>0</v>
      </c>
      <c r="P545" s="22" t="str">
        <f t="shared" si="199"/>
        <v/>
      </c>
      <c r="Q545" s="29">
        <f t="shared" si="209"/>
        <v>800</v>
      </c>
      <c r="R545" s="29">
        <f t="shared" si="205"/>
        <v>800</v>
      </c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2">
        <f t="shared" si="200"/>
        <v>800</v>
      </c>
      <c r="AD545" s="22">
        <f t="shared" si="201"/>
        <v>0</v>
      </c>
      <c r="AE545" s="29"/>
      <c r="AF545" s="29"/>
      <c r="AG545" s="22" t="str">
        <f t="shared" si="202"/>
        <v/>
      </c>
      <c r="AH545" s="29"/>
      <c r="AI545" s="29"/>
      <c r="AJ545" s="22" t="str">
        <f t="shared" si="203"/>
        <v/>
      </c>
      <c r="AK545" s="29"/>
      <c r="AL545" s="29"/>
      <c r="AM545" s="22" t="str">
        <f t="shared" si="204"/>
        <v/>
      </c>
    </row>
    <row r="546" spans="1:39" ht="18" customHeight="1" x14ac:dyDescent="0.35">
      <c r="A546" s="70">
        <f>'Energy - Master'!A545</f>
        <v>46565</v>
      </c>
      <c r="B546" s="29">
        <f t="shared" si="206"/>
        <v>0</v>
      </c>
      <c r="C546" s="29"/>
      <c r="D546" s="29"/>
      <c r="E546" s="22">
        <f t="shared" si="194"/>
        <v>0</v>
      </c>
      <c r="F546" s="22" t="str">
        <f t="shared" si="195"/>
        <v/>
      </c>
      <c r="G546" s="29">
        <f t="shared" si="207"/>
        <v>0</v>
      </c>
      <c r="H546" s="29"/>
      <c r="I546" s="29"/>
      <c r="J546" s="22">
        <f t="shared" si="196"/>
        <v>0</v>
      </c>
      <c r="K546" s="22" t="str">
        <f t="shared" si="197"/>
        <v/>
      </c>
      <c r="L546" s="29">
        <f t="shared" si="208"/>
        <v>0</v>
      </c>
      <c r="M546" s="29"/>
      <c r="N546" s="29"/>
      <c r="O546" s="22">
        <f t="shared" si="198"/>
        <v>0</v>
      </c>
      <c r="P546" s="22" t="str">
        <f t="shared" si="199"/>
        <v/>
      </c>
      <c r="Q546" s="29">
        <f t="shared" si="209"/>
        <v>800</v>
      </c>
      <c r="R546" s="29">
        <f t="shared" si="205"/>
        <v>800</v>
      </c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2">
        <f t="shared" si="200"/>
        <v>800</v>
      </c>
      <c r="AD546" s="22">
        <f t="shared" si="201"/>
        <v>0</v>
      </c>
      <c r="AE546" s="29"/>
      <c r="AF546" s="29"/>
      <c r="AG546" s="22" t="str">
        <f t="shared" si="202"/>
        <v/>
      </c>
      <c r="AH546" s="29"/>
      <c r="AI546" s="29"/>
      <c r="AJ546" s="22" t="str">
        <f t="shared" si="203"/>
        <v/>
      </c>
      <c r="AK546" s="29"/>
      <c r="AL546" s="29"/>
      <c r="AM546" s="22" t="str">
        <f t="shared" si="204"/>
        <v/>
      </c>
    </row>
    <row r="547" spans="1:39" ht="18" customHeight="1" x14ac:dyDescent="0.35">
      <c r="A547" s="70">
        <f>'Energy - Master'!A546</f>
        <v>46566</v>
      </c>
      <c r="B547" s="29">
        <f t="shared" si="206"/>
        <v>0</v>
      </c>
      <c r="C547" s="29"/>
      <c r="D547" s="29"/>
      <c r="E547" s="22">
        <f t="shared" si="194"/>
        <v>0</v>
      </c>
      <c r="F547" s="22" t="str">
        <f t="shared" si="195"/>
        <v/>
      </c>
      <c r="G547" s="29">
        <f t="shared" si="207"/>
        <v>0</v>
      </c>
      <c r="H547" s="29"/>
      <c r="I547" s="29"/>
      <c r="J547" s="22">
        <f t="shared" si="196"/>
        <v>0</v>
      </c>
      <c r="K547" s="22" t="str">
        <f t="shared" si="197"/>
        <v/>
      </c>
      <c r="L547" s="29">
        <f t="shared" si="208"/>
        <v>0</v>
      </c>
      <c r="M547" s="29"/>
      <c r="N547" s="29"/>
      <c r="O547" s="22">
        <f t="shared" si="198"/>
        <v>0</v>
      </c>
      <c r="P547" s="22" t="str">
        <f t="shared" si="199"/>
        <v/>
      </c>
      <c r="Q547" s="29">
        <f t="shared" si="209"/>
        <v>800</v>
      </c>
      <c r="R547" s="29">
        <f t="shared" si="205"/>
        <v>800</v>
      </c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2">
        <f t="shared" si="200"/>
        <v>800</v>
      </c>
      <c r="AD547" s="22">
        <f t="shared" si="201"/>
        <v>0</v>
      </c>
      <c r="AE547" s="29"/>
      <c r="AF547" s="29"/>
      <c r="AG547" s="22" t="str">
        <f t="shared" si="202"/>
        <v/>
      </c>
      <c r="AH547" s="29"/>
      <c r="AI547" s="29"/>
      <c r="AJ547" s="22" t="str">
        <f t="shared" si="203"/>
        <v/>
      </c>
      <c r="AK547" s="29"/>
      <c r="AL547" s="29"/>
      <c r="AM547" s="22" t="str">
        <f t="shared" si="204"/>
        <v/>
      </c>
    </row>
    <row r="548" spans="1:39" ht="18" customHeight="1" x14ac:dyDescent="0.35">
      <c r="A548" s="70">
        <f>'Energy - Master'!A547</f>
        <v>46567</v>
      </c>
      <c r="B548" s="29">
        <f t="shared" si="206"/>
        <v>0</v>
      </c>
      <c r="C548" s="29"/>
      <c r="D548" s="29"/>
      <c r="E548" s="22">
        <f t="shared" si="194"/>
        <v>0</v>
      </c>
      <c r="F548" s="22" t="str">
        <f t="shared" si="195"/>
        <v/>
      </c>
      <c r="G548" s="29">
        <f t="shared" si="207"/>
        <v>0</v>
      </c>
      <c r="H548" s="29"/>
      <c r="I548" s="29"/>
      <c r="J548" s="22">
        <f t="shared" si="196"/>
        <v>0</v>
      </c>
      <c r="K548" s="22" t="str">
        <f t="shared" si="197"/>
        <v/>
      </c>
      <c r="L548" s="29">
        <f t="shared" si="208"/>
        <v>0</v>
      </c>
      <c r="M548" s="29"/>
      <c r="N548" s="29"/>
      <c r="O548" s="22">
        <f t="shared" si="198"/>
        <v>0</v>
      </c>
      <c r="P548" s="22" t="str">
        <f t="shared" si="199"/>
        <v/>
      </c>
      <c r="Q548" s="29">
        <f t="shared" si="209"/>
        <v>800</v>
      </c>
      <c r="R548" s="29">
        <f t="shared" si="205"/>
        <v>800</v>
      </c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2">
        <f t="shared" si="200"/>
        <v>800</v>
      </c>
      <c r="AD548" s="22">
        <f t="shared" si="201"/>
        <v>0</v>
      </c>
      <c r="AE548" s="29"/>
      <c r="AF548" s="29"/>
      <c r="AG548" s="22" t="str">
        <f t="shared" si="202"/>
        <v/>
      </c>
      <c r="AH548" s="29"/>
      <c r="AI548" s="29"/>
      <c r="AJ548" s="22" t="str">
        <f t="shared" si="203"/>
        <v/>
      </c>
      <c r="AK548" s="29"/>
      <c r="AL548" s="29"/>
      <c r="AM548" s="22" t="str">
        <f t="shared" si="204"/>
        <v/>
      </c>
    </row>
    <row r="549" spans="1:39" ht="18" customHeight="1" x14ac:dyDescent="0.35">
      <c r="A549" s="70">
        <f>'Energy - Master'!A548</f>
        <v>46568</v>
      </c>
      <c r="B549" s="29">
        <f t="shared" si="206"/>
        <v>0</v>
      </c>
      <c r="C549" s="29"/>
      <c r="D549" s="29"/>
      <c r="E549" s="22">
        <f t="shared" si="194"/>
        <v>0</v>
      </c>
      <c r="F549" s="22" t="str">
        <f t="shared" si="195"/>
        <v/>
      </c>
      <c r="G549" s="29">
        <f t="shared" si="207"/>
        <v>0</v>
      </c>
      <c r="H549" s="29"/>
      <c r="I549" s="29"/>
      <c r="J549" s="22">
        <f t="shared" si="196"/>
        <v>0</v>
      </c>
      <c r="K549" s="22" t="str">
        <f t="shared" si="197"/>
        <v/>
      </c>
      <c r="L549" s="29">
        <f t="shared" si="208"/>
        <v>0</v>
      </c>
      <c r="M549" s="29"/>
      <c r="N549" s="29"/>
      <c r="O549" s="22">
        <f t="shared" si="198"/>
        <v>0</v>
      </c>
      <c r="P549" s="22" t="str">
        <f t="shared" si="199"/>
        <v/>
      </c>
      <c r="Q549" s="29">
        <f t="shared" si="209"/>
        <v>800</v>
      </c>
      <c r="R549" s="29">
        <f t="shared" si="205"/>
        <v>800</v>
      </c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2">
        <f t="shared" si="200"/>
        <v>800</v>
      </c>
      <c r="AD549" s="22">
        <f t="shared" si="201"/>
        <v>0</v>
      </c>
      <c r="AE549" s="29"/>
      <c r="AF549" s="29"/>
      <c r="AG549" s="22" t="str">
        <f t="shared" si="202"/>
        <v/>
      </c>
      <c r="AH549" s="29"/>
      <c r="AI549" s="29"/>
      <c r="AJ549" s="22" t="str">
        <f t="shared" si="203"/>
        <v/>
      </c>
      <c r="AK549" s="29"/>
      <c r="AL549" s="29"/>
      <c r="AM549" s="22" t="str">
        <f t="shared" si="204"/>
        <v/>
      </c>
    </row>
    <row r="550" spans="1:39" ht="18" customHeight="1" x14ac:dyDescent="0.35">
      <c r="A550" s="70">
        <f>'Energy - Master'!A549</f>
        <v>46569</v>
      </c>
      <c r="B550" s="29">
        <f t="shared" si="206"/>
        <v>0</v>
      </c>
      <c r="C550" s="29"/>
      <c r="D550" s="29"/>
      <c r="E550" s="22">
        <f t="shared" si="194"/>
        <v>0</v>
      </c>
      <c r="F550" s="22" t="str">
        <f t="shared" si="195"/>
        <v/>
      </c>
      <c r="G550" s="29">
        <f t="shared" si="207"/>
        <v>0</v>
      </c>
      <c r="H550" s="29"/>
      <c r="I550" s="29"/>
      <c r="J550" s="22">
        <f t="shared" si="196"/>
        <v>0</v>
      </c>
      <c r="K550" s="22" t="str">
        <f t="shared" si="197"/>
        <v/>
      </c>
      <c r="L550" s="29">
        <f t="shared" si="208"/>
        <v>0</v>
      </c>
      <c r="M550" s="29"/>
      <c r="N550" s="29"/>
      <c r="O550" s="22">
        <f t="shared" si="198"/>
        <v>0</v>
      </c>
      <c r="P550" s="22" t="str">
        <f t="shared" si="199"/>
        <v/>
      </c>
      <c r="Q550" s="29">
        <f t="shared" si="209"/>
        <v>800</v>
      </c>
      <c r="R550" s="29">
        <f t="shared" si="205"/>
        <v>800</v>
      </c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2">
        <f t="shared" si="200"/>
        <v>800</v>
      </c>
      <c r="AD550" s="22">
        <f t="shared" si="201"/>
        <v>0</v>
      </c>
      <c r="AE550" s="29"/>
      <c r="AF550" s="29"/>
      <c r="AG550" s="22" t="str">
        <f t="shared" si="202"/>
        <v/>
      </c>
      <c r="AH550" s="29"/>
      <c r="AI550" s="29"/>
      <c r="AJ550" s="22" t="str">
        <f t="shared" si="203"/>
        <v/>
      </c>
      <c r="AK550" s="29"/>
      <c r="AL550" s="29"/>
      <c r="AM550" s="22" t="str">
        <f t="shared" si="204"/>
        <v/>
      </c>
    </row>
    <row r="551" spans="1:39" ht="18" customHeight="1" x14ac:dyDescent="0.35">
      <c r="A551" s="70">
        <f>'Energy - Master'!A550</f>
        <v>46570</v>
      </c>
      <c r="B551" s="29">
        <f t="shared" si="206"/>
        <v>0</v>
      </c>
      <c r="C551" s="29"/>
      <c r="D551" s="29"/>
      <c r="E551" s="22">
        <f t="shared" si="194"/>
        <v>0</v>
      </c>
      <c r="F551" s="22" t="str">
        <f t="shared" si="195"/>
        <v/>
      </c>
      <c r="G551" s="29">
        <f t="shared" si="207"/>
        <v>0</v>
      </c>
      <c r="H551" s="29"/>
      <c r="I551" s="29"/>
      <c r="J551" s="22">
        <f t="shared" si="196"/>
        <v>0</v>
      </c>
      <c r="K551" s="22" t="str">
        <f t="shared" si="197"/>
        <v/>
      </c>
      <c r="L551" s="29">
        <f t="shared" si="208"/>
        <v>0</v>
      </c>
      <c r="M551" s="29"/>
      <c r="N551" s="29"/>
      <c r="O551" s="22">
        <f t="shared" si="198"/>
        <v>0</v>
      </c>
      <c r="P551" s="22" t="str">
        <f t="shared" si="199"/>
        <v/>
      </c>
      <c r="Q551" s="29">
        <f t="shared" si="209"/>
        <v>800</v>
      </c>
      <c r="R551" s="29">
        <f t="shared" si="205"/>
        <v>800</v>
      </c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2">
        <f t="shared" si="200"/>
        <v>800</v>
      </c>
      <c r="AD551" s="22">
        <f t="shared" si="201"/>
        <v>0</v>
      </c>
      <c r="AE551" s="29"/>
      <c r="AF551" s="29"/>
      <c r="AG551" s="22" t="str">
        <f t="shared" si="202"/>
        <v/>
      </c>
      <c r="AH551" s="29"/>
      <c r="AI551" s="29"/>
      <c r="AJ551" s="22" t="str">
        <f t="shared" si="203"/>
        <v/>
      </c>
      <c r="AK551" s="29"/>
      <c r="AL551" s="29"/>
      <c r="AM551" s="22" t="str">
        <f t="shared" si="204"/>
        <v/>
      </c>
    </row>
    <row r="552" spans="1:39" ht="18" customHeight="1" x14ac:dyDescent="0.35">
      <c r="A552" s="70">
        <f>'Energy - Master'!A551</f>
        <v>46571</v>
      </c>
      <c r="B552" s="29">
        <f t="shared" si="206"/>
        <v>0</v>
      </c>
      <c r="C552" s="29"/>
      <c r="D552" s="29"/>
      <c r="E552" s="22">
        <f t="shared" si="194"/>
        <v>0</v>
      </c>
      <c r="F552" s="22" t="str">
        <f t="shared" si="195"/>
        <v/>
      </c>
      <c r="G552" s="29">
        <f t="shared" si="207"/>
        <v>0</v>
      </c>
      <c r="H552" s="29"/>
      <c r="I552" s="29"/>
      <c r="J552" s="22">
        <f t="shared" si="196"/>
        <v>0</v>
      </c>
      <c r="K552" s="22" t="str">
        <f t="shared" si="197"/>
        <v/>
      </c>
      <c r="L552" s="29">
        <f t="shared" si="208"/>
        <v>0</v>
      </c>
      <c r="M552" s="29"/>
      <c r="N552" s="29"/>
      <c r="O552" s="22">
        <f t="shared" si="198"/>
        <v>0</v>
      </c>
      <c r="P552" s="22" t="str">
        <f t="shared" si="199"/>
        <v/>
      </c>
      <c r="Q552" s="29">
        <f t="shared" si="209"/>
        <v>800</v>
      </c>
      <c r="R552" s="29">
        <f t="shared" si="205"/>
        <v>800</v>
      </c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2">
        <f t="shared" si="200"/>
        <v>800</v>
      </c>
      <c r="AD552" s="22">
        <f t="shared" si="201"/>
        <v>0</v>
      </c>
      <c r="AE552" s="29"/>
      <c r="AF552" s="29"/>
      <c r="AG552" s="22" t="str">
        <f t="shared" si="202"/>
        <v/>
      </c>
      <c r="AH552" s="29"/>
      <c r="AI552" s="29"/>
      <c r="AJ552" s="22" t="str">
        <f t="shared" si="203"/>
        <v/>
      </c>
      <c r="AK552" s="29"/>
      <c r="AL552" s="29"/>
      <c r="AM552" s="22" t="str">
        <f t="shared" si="204"/>
        <v/>
      </c>
    </row>
    <row r="553" spans="1:39" ht="18" customHeight="1" x14ac:dyDescent="0.35">
      <c r="A553" s="70">
        <f>'Energy - Master'!A552</f>
        <v>46572</v>
      </c>
      <c r="B553" s="29">
        <f t="shared" si="206"/>
        <v>0</v>
      </c>
      <c r="C553" s="29"/>
      <c r="D553" s="29"/>
      <c r="E553" s="22">
        <f t="shared" si="194"/>
        <v>0</v>
      </c>
      <c r="F553" s="22" t="str">
        <f t="shared" si="195"/>
        <v/>
      </c>
      <c r="G553" s="29">
        <f t="shared" si="207"/>
        <v>0</v>
      </c>
      <c r="H553" s="29"/>
      <c r="I553" s="29"/>
      <c r="J553" s="22">
        <f t="shared" si="196"/>
        <v>0</v>
      </c>
      <c r="K553" s="22" t="str">
        <f t="shared" si="197"/>
        <v/>
      </c>
      <c r="L553" s="29">
        <f t="shared" si="208"/>
        <v>0</v>
      </c>
      <c r="M553" s="29"/>
      <c r="N553" s="29"/>
      <c r="O553" s="22">
        <f t="shared" si="198"/>
        <v>0</v>
      </c>
      <c r="P553" s="22" t="str">
        <f t="shared" si="199"/>
        <v/>
      </c>
      <c r="Q553" s="29">
        <f t="shared" si="209"/>
        <v>800</v>
      </c>
      <c r="R553" s="29">
        <f t="shared" si="205"/>
        <v>800</v>
      </c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2">
        <f t="shared" si="200"/>
        <v>800</v>
      </c>
      <c r="AD553" s="22">
        <f t="shared" si="201"/>
        <v>0</v>
      </c>
      <c r="AE553" s="29"/>
      <c r="AF553" s="29"/>
      <c r="AG553" s="22" t="str">
        <f t="shared" si="202"/>
        <v/>
      </c>
      <c r="AH553" s="29"/>
      <c r="AI553" s="29"/>
      <c r="AJ553" s="22" t="str">
        <f t="shared" si="203"/>
        <v/>
      </c>
      <c r="AK553" s="29"/>
      <c r="AL553" s="29"/>
      <c r="AM553" s="22" t="str">
        <f t="shared" si="204"/>
        <v/>
      </c>
    </row>
    <row r="554" spans="1:39" ht="18" customHeight="1" x14ac:dyDescent="0.35">
      <c r="A554" s="70">
        <f>'Energy - Master'!A553</f>
        <v>46573</v>
      </c>
      <c r="B554" s="29">
        <f t="shared" si="206"/>
        <v>0</v>
      </c>
      <c r="C554" s="29"/>
      <c r="D554" s="29"/>
      <c r="E554" s="22">
        <f t="shared" si="194"/>
        <v>0</v>
      </c>
      <c r="F554" s="22" t="str">
        <f t="shared" si="195"/>
        <v/>
      </c>
      <c r="G554" s="29">
        <f t="shared" si="207"/>
        <v>0</v>
      </c>
      <c r="H554" s="29"/>
      <c r="I554" s="29"/>
      <c r="J554" s="22">
        <f t="shared" si="196"/>
        <v>0</v>
      </c>
      <c r="K554" s="22" t="str">
        <f t="shared" si="197"/>
        <v/>
      </c>
      <c r="L554" s="29">
        <f t="shared" si="208"/>
        <v>0</v>
      </c>
      <c r="M554" s="29"/>
      <c r="N554" s="29"/>
      <c r="O554" s="22">
        <f t="shared" si="198"/>
        <v>0</v>
      </c>
      <c r="P554" s="22" t="str">
        <f t="shared" si="199"/>
        <v/>
      </c>
      <c r="Q554" s="29">
        <f t="shared" si="209"/>
        <v>800</v>
      </c>
      <c r="R554" s="29">
        <f t="shared" si="205"/>
        <v>800</v>
      </c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2">
        <f t="shared" si="200"/>
        <v>800</v>
      </c>
      <c r="AD554" s="22">
        <f t="shared" si="201"/>
        <v>0</v>
      </c>
      <c r="AE554" s="29"/>
      <c r="AF554" s="29"/>
      <c r="AG554" s="22" t="str">
        <f t="shared" si="202"/>
        <v/>
      </c>
      <c r="AH554" s="29"/>
      <c r="AI554" s="29"/>
      <c r="AJ554" s="22" t="str">
        <f t="shared" si="203"/>
        <v/>
      </c>
      <c r="AK554" s="29"/>
      <c r="AL554" s="29"/>
      <c r="AM554" s="22" t="str">
        <f t="shared" si="204"/>
        <v/>
      </c>
    </row>
    <row r="555" spans="1:39" ht="18" customHeight="1" x14ac:dyDescent="0.35">
      <c r="A555" s="70">
        <f>'Energy - Master'!A554</f>
        <v>46574</v>
      </c>
      <c r="B555" s="29">
        <f t="shared" si="206"/>
        <v>0</v>
      </c>
      <c r="C555" s="29"/>
      <c r="D555" s="29"/>
      <c r="E555" s="22">
        <f t="shared" si="194"/>
        <v>0</v>
      </c>
      <c r="F555" s="22" t="str">
        <f t="shared" si="195"/>
        <v/>
      </c>
      <c r="G555" s="29">
        <f t="shared" si="207"/>
        <v>0</v>
      </c>
      <c r="H555" s="29"/>
      <c r="I555" s="29"/>
      <c r="J555" s="22">
        <f t="shared" si="196"/>
        <v>0</v>
      </c>
      <c r="K555" s="22" t="str">
        <f t="shared" si="197"/>
        <v/>
      </c>
      <c r="L555" s="29">
        <f t="shared" si="208"/>
        <v>0</v>
      </c>
      <c r="M555" s="29"/>
      <c r="N555" s="29"/>
      <c r="O555" s="22">
        <f t="shared" si="198"/>
        <v>0</v>
      </c>
      <c r="P555" s="22" t="str">
        <f t="shared" si="199"/>
        <v/>
      </c>
      <c r="Q555" s="29">
        <f t="shared" si="209"/>
        <v>800</v>
      </c>
      <c r="R555" s="29">
        <f t="shared" si="205"/>
        <v>800</v>
      </c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2">
        <f t="shared" si="200"/>
        <v>800</v>
      </c>
      <c r="AD555" s="22">
        <f t="shared" si="201"/>
        <v>0</v>
      </c>
      <c r="AE555" s="29"/>
      <c r="AF555" s="29"/>
      <c r="AG555" s="22" t="str">
        <f t="shared" si="202"/>
        <v/>
      </c>
      <c r="AH555" s="29"/>
      <c r="AI555" s="29"/>
      <c r="AJ555" s="22" t="str">
        <f t="shared" si="203"/>
        <v/>
      </c>
      <c r="AK555" s="29"/>
      <c r="AL555" s="29"/>
      <c r="AM555" s="22" t="str">
        <f t="shared" si="204"/>
        <v/>
      </c>
    </row>
    <row r="556" spans="1:39" ht="18" customHeight="1" x14ac:dyDescent="0.35">
      <c r="A556" s="70">
        <f>'Energy - Master'!A555</f>
        <v>46575</v>
      </c>
      <c r="B556" s="29">
        <f t="shared" si="206"/>
        <v>0</v>
      </c>
      <c r="C556" s="29"/>
      <c r="D556" s="29"/>
      <c r="E556" s="22">
        <f t="shared" si="194"/>
        <v>0</v>
      </c>
      <c r="F556" s="22" t="str">
        <f t="shared" si="195"/>
        <v/>
      </c>
      <c r="G556" s="29">
        <f t="shared" si="207"/>
        <v>0</v>
      </c>
      <c r="H556" s="29"/>
      <c r="I556" s="29"/>
      <c r="J556" s="22">
        <f t="shared" si="196"/>
        <v>0</v>
      </c>
      <c r="K556" s="22" t="str">
        <f t="shared" si="197"/>
        <v/>
      </c>
      <c r="L556" s="29">
        <f t="shared" si="208"/>
        <v>0</v>
      </c>
      <c r="M556" s="29"/>
      <c r="N556" s="29"/>
      <c r="O556" s="22">
        <f t="shared" si="198"/>
        <v>0</v>
      </c>
      <c r="P556" s="22" t="str">
        <f t="shared" si="199"/>
        <v/>
      </c>
      <c r="Q556" s="29">
        <f t="shared" si="209"/>
        <v>800</v>
      </c>
      <c r="R556" s="29">
        <f t="shared" si="205"/>
        <v>800</v>
      </c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2">
        <f t="shared" si="200"/>
        <v>800</v>
      </c>
      <c r="AD556" s="22">
        <f t="shared" si="201"/>
        <v>0</v>
      </c>
      <c r="AE556" s="29"/>
      <c r="AF556" s="29"/>
      <c r="AG556" s="22" t="str">
        <f t="shared" si="202"/>
        <v/>
      </c>
      <c r="AH556" s="29"/>
      <c r="AI556" s="29"/>
      <c r="AJ556" s="22" t="str">
        <f t="shared" si="203"/>
        <v/>
      </c>
      <c r="AK556" s="29"/>
      <c r="AL556" s="29"/>
      <c r="AM556" s="22" t="str">
        <f t="shared" si="204"/>
        <v/>
      </c>
    </row>
    <row r="557" spans="1:39" ht="18" customHeight="1" x14ac:dyDescent="0.35">
      <c r="A557" s="70">
        <f>'Energy - Master'!A556</f>
        <v>46576</v>
      </c>
      <c r="B557" s="29">
        <f t="shared" si="206"/>
        <v>0</v>
      </c>
      <c r="C557" s="29"/>
      <c r="D557" s="29"/>
      <c r="E557" s="22">
        <f t="shared" si="194"/>
        <v>0</v>
      </c>
      <c r="F557" s="22" t="str">
        <f t="shared" si="195"/>
        <v/>
      </c>
      <c r="G557" s="29">
        <f t="shared" si="207"/>
        <v>0</v>
      </c>
      <c r="H557" s="29"/>
      <c r="I557" s="29"/>
      <c r="J557" s="22">
        <f t="shared" si="196"/>
        <v>0</v>
      </c>
      <c r="K557" s="22" t="str">
        <f t="shared" si="197"/>
        <v/>
      </c>
      <c r="L557" s="29">
        <f t="shared" si="208"/>
        <v>0</v>
      </c>
      <c r="M557" s="29"/>
      <c r="N557" s="29"/>
      <c r="O557" s="22">
        <f t="shared" si="198"/>
        <v>0</v>
      </c>
      <c r="P557" s="22" t="str">
        <f t="shared" si="199"/>
        <v/>
      </c>
      <c r="Q557" s="29">
        <f t="shared" si="209"/>
        <v>800</v>
      </c>
      <c r="R557" s="29">
        <f t="shared" si="205"/>
        <v>800</v>
      </c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2">
        <f t="shared" si="200"/>
        <v>800</v>
      </c>
      <c r="AD557" s="22">
        <f t="shared" si="201"/>
        <v>0</v>
      </c>
      <c r="AE557" s="29"/>
      <c r="AF557" s="29"/>
      <c r="AG557" s="22" t="str">
        <f t="shared" si="202"/>
        <v/>
      </c>
      <c r="AH557" s="29"/>
      <c r="AI557" s="29"/>
      <c r="AJ557" s="22" t="str">
        <f t="shared" si="203"/>
        <v/>
      </c>
      <c r="AK557" s="29"/>
      <c r="AL557" s="29"/>
      <c r="AM557" s="22" t="str">
        <f t="shared" si="204"/>
        <v/>
      </c>
    </row>
    <row r="558" spans="1:39" ht="18" customHeight="1" x14ac:dyDescent="0.35">
      <c r="A558" s="70">
        <f>'Energy - Master'!A557</f>
        <v>46577</v>
      </c>
      <c r="B558" s="29">
        <f t="shared" si="206"/>
        <v>0</v>
      </c>
      <c r="C558" s="29"/>
      <c r="D558" s="29"/>
      <c r="E558" s="22">
        <f t="shared" si="194"/>
        <v>0</v>
      </c>
      <c r="F558" s="22" t="str">
        <f t="shared" si="195"/>
        <v/>
      </c>
      <c r="G558" s="29">
        <f t="shared" si="207"/>
        <v>0</v>
      </c>
      <c r="H558" s="29"/>
      <c r="I558" s="29"/>
      <c r="J558" s="22">
        <f t="shared" si="196"/>
        <v>0</v>
      </c>
      <c r="K558" s="22" t="str">
        <f t="shared" si="197"/>
        <v/>
      </c>
      <c r="L558" s="29">
        <f t="shared" si="208"/>
        <v>0</v>
      </c>
      <c r="M558" s="29"/>
      <c r="N558" s="29"/>
      <c r="O558" s="22">
        <f t="shared" si="198"/>
        <v>0</v>
      </c>
      <c r="P558" s="22" t="str">
        <f t="shared" si="199"/>
        <v/>
      </c>
      <c r="Q558" s="29">
        <f t="shared" si="209"/>
        <v>800</v>
      </c>
      <c r="R558" s="29">
        <f t="shared" si="205"/>
        <v>800</v>
      </c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2">
        <f t="shared" si="200"/>
        <v>800</v>
      </c>
      <c r="AD558" s="22">
        <f t="shared" si="201"/>
        <v>0</v>
      </c>
      <c r="AE558" s="29"/>
      <c r="AF558" s="29"/>
      <c r="AG558" s="22" t="str">
        <f t="shared" si="202"/>
        <v/>
      </c>
      <c r="AH558" s="29"/>
      <c r="AI558" s="29"/>
      <c r="AJ558" s="22" t="str">
        <f t="shared" si="203"/>
        <v/>
      </c>
      <c r="AK558" s="29"/>
      <c r="AL558" s="29"/>
      <c r="AM558" s="22" t="str">
        <f t="shared" si="204"/>
        <v/>
      </c>
    </row>
    <row r="559" spans="1:39" ht="18" customHeight="1" x14ac:dyDescent="0.35">
      <c r="A559" s="70">
        <f>'Energy - Master'!A558</f>
        <v>46578</v>
      </c>
      <c r="B559" s="29">
        <f t="shared" si="206"/>
        <v>0</v>
      </c>
      <c r="C559" s="29"/>
      <c r="D559" s="29"/>
      <c r="E559" s="22">
        <f t="shared" si="194"/>
        <v>0</v>
      </c>
      <c r="F559" s="22" t="str">
        <f t="shared" si="195"/>
        <v/>
      </c>
      <c r="G559" s="29">
        <f t="shared" si="207"/>
        <v>0</v>
      </c>
      <c r="H559" s="29"/>
      <c r="I559" s="29"/>
      <c r="J559" s="22">
        <f t="shared" si="196"/>
        <v>0</v>
      </c>
      <c r="K559" s="22" t="str">
        <f t="shared" si="197"/>
        <v/>
      </c>
      <c r="L559" s="29">
        <f t="shared" si="208"/>
        <v>0</v>
      </c>
      <c r="M559" s="29"/>
      <c r="N559" s="29"/>
      <c r="O559" s="22">
        <f t="shared" si="198"/>
        <v>0</v>
      </c>
      <c r="P559" s="22" t="str">
        <f t="shared" si="199"/>
        <v/>
      </c>
      <c r="Q559" s="29">
        <f t="shared" si="209"/>
        <v>800</v>
      </c>
      <c r="R559" s="29">
        <f t="shared" si="205"/>
        <v>800</v>
      </c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2">
        <f t="shared" si="200"/>
        <v>800</v>
      </c>
      <c r="AD559" s="22">
        <f t="shared" si="201"/>
        <v>0</v>
      </c>
      <c r="AE559" s="29"/>
      <c r="AF559" s="29"/>
      <c r="AG559" s="22" t="str">
        <f t="shared" si="202"/>
        <v/>
      </c>
      <c r="AH559" s="29"/>
      <c r="AI559" s="29"/>
      <c r="AJ559" s="22" t="str">
        <f t="shared" si="203"/>
        <v/>
      </c>
      <c r="AK559" s="29"/>
      <c r="AL559" s="29"/>
      <c r="AM559" s="22" t="str">
        <f t="shared" si="204"/>
        <v/>
      </c>
    </row>
    <row r="560" spans="1:39" ht="18" customHeight="1" x14ac:dyDescent="0.35">
      <c r="A560" s="70">
        <f>'Energy - Master'!A559</f>
        <v>46579</v>
      </c>
      <c r="B560" s="29">
        <f t="shared" si="206"/>
        <v>0</v>
      </c>
      <c r="C560" s="29"/>
      <c r="D560" s="29"/>
      <c r="E560" s="22">
        <f t="shared" si="194"/>
        <v>0</v>
      </c>
      <c r="F560" s="22" t="str">
        <f t="shared" si="195"/>
        <v/>
      </c>
      <c r="G560" s="29">
        <f t="shared" si="207"/>
        <v>0</v>
      </c>
      <c r="H560" s="29"/>
      <c r="I560" s="29"/>
      <c r="J560" s="22">
        <f t="shared" si="196"/>
        <v>0</v>
      </c>
      <c r="K560" s="22" t="str">
        <f t="shared" si="197"/>
        <v/>
      </c>
      <c r="L560" s="29">
        <f t="shared" si="208"/>
        <v>0</v>
      </c>
      <c r="M560" s="29"/>
      <c r="N560" s="29"/>
      <c r="O560" s="22">
        <f t="shared" si="198"/>
        <v>0</v>
      </c>
      <c r="P560" s="22" t="str">
        <f t="shared" si="199"/>
        <v/>
      </c>
      <c r="Q560" s="29">
        <f t="shared" si="209"/>
        <v>800</v>
      </c>
      <c r="R560" s="29">
        <f t="shared" si="205"/>
        <v>800</v>
      </c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2">
        <f t="shared" si="200"/>
        <v>800</v>
      </c>
      <c r="AD560" s="22">
        <f t="shared" si="201"/>
        <v>0</v>
      </c>
      <c r="AE560" s="29"/>
      <c r="AF560" s="29"/>
      <c r="AG560" s="22" t="str">
        <f t="shared" si="202"/>
        <v/>
      </c>
      <c r="AH560" s="29"/>
      <c r="AI560" s="29"/>
      <c r="AJ560" s="22" t="str">
        <f t="shared" si="203"/>
        <v/>
      </c>
      <c r="AK560" s="29"/>
      <c r="AL560" s="29"/>
      <c r="AM560" s="22" t="str">
        <f t="shared" si="204"/>
        <v/>
      </c>
    </row>
    <row r="561" spans="1:39" ht="18" customHeight="1" x14ac:dyDescent="0.35">
      <c r="A561" s="70">
        <f>'Energy - Master'!A560</f>
        <v>46580</v>
      </c>
      <c r="B561" s="29">
        <f t="shared" si="206"/>
        <v>0</v>
      </c>
      <c r="C561" s="29"/>
      <c r="D561" s="29"/>
      <c r="E561" s="22">
        <f t="shared" si="194"/>
        <v>0</v>
      </c>
      <c r="F561" s="22" t="str">
        <f t="shared" si="195"/>
        <v/>
      </c>
      <c r="G561" s="29">
        <f t="shared" si="207"/>
        <v>0</v>
      </c>
      <c r="H561" s="29"/>
      <c r="I561" s="29"/>
      <c r="J561" s="22">
        <f t="shared" si="196"/>
        <v>0</v>
      </c>
      <c r="K561" s="22" t="str">
        <f t="shared" si="197"/>
        <v/>
      </c>
      <c r="L561" s="29">
        <f t="shared" si="208"/>
        <v>0</v>
      </c>
      <c r="M561" s="29"/>
      <c r="N561" s="29"/>
      <c r="O561" s="22">
        <f t="shared" si="198"/>
        <v>0</v>
      </c>
      <c r="P561" s="22" t="str">
        <f t="shared" si="199"/>
        <v/>
      </c>
      <c r="Q561" s="29">
        <f t="shared" si="209"/>
        <v>800</v>
      </c>
      <c r="R561" s="29">
        <f t="shared" si="205"/>
        <v>800</v>
      </c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2">
        <f t="shared" si="200"/>
        <v>800</v>
      </c>
      <c r="AD561" s="22">
        <f t="shared" si="201"/>
        <v>0</v>
      </c>
      <c r="AE561" s="29"/>
      <c r="AF561" s="29"/>
      <c r="AG561" s="22" t="str">
        <f t="shared" si="202"/>
        <v/>
      </c>
      <c r="AH561" s="29"/>
      <c r="AI561" s="29"/>
      <c r="AJ561" s="22" t="str">
        <f t="shared" si="203"/>
        <v/>
      </c>
      <c r="AK561" s="29"/>
      <c r="AL561" s="29"/>
      <c r="AM561" s="22" t="str">
        <f t="shared" si="204"/>
        <v/>
      </c>
    </row>
    <row r="562" spans="1:39" ht="18" customHeight="1" x14ac:dyDescent="0.35">
      <c r="A562" s="70">
        <f>'Energy - Master'!A561</f>
        <v>46581</v>
      </c>
      <c r="B562" s="29">
        <f t="shared" si="206"/>
        <v>0</v>
      </c>
      <c r="C562" s="29"/>
      <c r="D562" s="29"/>
      <c r="E562" s="22">
        <f t="shared" si="194"/>
        <v>0</v>
      </c>
      <c r="F562" s="22" t="str">
        <f t="shared" si="195"/>
        <v/>
      </c>
      <c r="G562" s="29">
        <f t="shared" si="207"/>
        <v>0</v>
      </c>
      <c r="H562" s="29"/>
      <c r="I562" s="29"/>
      <c r="J562" s="22">
        <f t="shared" si="196"/>
        <v>0</v>
      </c>
      <c r="K562" s="22" t="str">
        <f t="shared" si="197"/>
        <v/>
      </c>
      <c r="L562" s="29">
        <f t="shared" si="208"/>
        <v>0</v>
      </c>
      <c r="M562" s="29"/>
      <c r="N562" s="29"/>
      <c r="O562" s="22">
        <f t="shared" si="198"/>
        <v>0</v>
      </c>
      <c r="P562" s="22" t="str">
        <f t="shared" si="199"/>
        <v/>
      </c>
      <c r="Q562" s="29">
        <f t="shared" si="209"/>
        <v>800</v>
      </c>
      <c r="R562" s="29">
        <f t="shared" si="205"/>
        <v>800</v>
      </c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2">
        <f t="shared" si="200"/>
        <v>800</v>
      </c>
      <c r="AD562" s="22">
        <f t="shared" si="201"/>
        <v>0</v>
      </c>
      <c r="AE562" s="29"/>
      <c r="AF562" s="29"/>
      <c r="AG562" s="22" t="str">
        <f t="shared" si="202"/>
        <v/>
      </c>
      <c r="AH562" s="29"/>
      <c r="AI562" s="29"/>
      <c r="AJ562" s="22" t="str">
        <f t="shared" si="203"/>
        <v/>
      </c>
      <c r="AK562" s="29"/>
      <c r="AL562" s="29"/>
      <c r="AM562" s="22" t="str">
        <f t="shared" si="204"/>
        <v/>
      </c>
    </row>
    <row r="563" spans="1:39" ht="18" customHeight="1" x14ac:dyDescent="0.35">
      <c r="A563" s="70">
        <f>'Energy - Master'!A562</f>
        <v>46582</v>
      </c>
      <c r="B563" s="29">
        <f t="shared" si="206"/>
        <v>0</v>
      </c>
      <c r="C563" s="29"/>
      <c r="D563" s="29"/>
      <c r="E563" s="22">
        <f t="shared" si="194"/>
        <v>0</v>
      </c>
      <c r="F563" s="22" t="str">
        <f t="shared" si="195"/>
        <v/>
      </c>
      <c r="G563" s="29">
        <f t="shared" si="207"/>
        <v>0</v>
      </c>
      <c r="H563" s="29"/>
      <c r="I563" s="29"/>
      <c r="J563" s="22">
        <f t="shared" si="196"/>
        <v>0</v>
      </c>
      <c r="K563" s="22" t="str">
        <f t="shared" si="197"/>
        <v/>
      </c>
      <c r="L563" s="29">
        <f t="shared" si="208"/>
        <v>0</v>
      </c>
      <c r="M563" s="29"/>
      <c r="N563" s="29"/>
      <c r="O563" s="22">
        <f t="shared" si="198"/>
        <v>0</v>
      </c>
      <c r="P563" s="22" t="str">
        <f t="shared" si="199"/>
        <v/>
      </c>
      <c r="Q563" s="29">
        <f t="shared" si="209"/>
        <v>800</v>
      </c>
      <c r="R563" s="29">
        <f t="shared" si="205"/>
        <v>800</v>
      </c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2">
        <f t="shared" si="200"/>
        <v>800</v>
      </c>
      <c r="AD563" s="22">
        <f t="shared" si="201"/>
        <v>0</v>
      </c>
      <c r="AE563" s="29"/>
      <c r="AF563" s="29"/>
      <c r="AG563" s="22" t="str">
        <f t="shared" si="202"/>
        <v/>
      </c>
      <c r="AH563" s="29"/>
      <c r="AI563" s="29"/>
      <c r="AJ563" s="22" t="str">
        <f t="shared" si="203"/>
        <v/>
      </c>
      <c r="AK563" s="29"/>
      <c r="AL563" s="29"/>
      <c r="AM563" s="22" t="str">
        <f t="shared" si="204"/>
        <v/>
      </c>
    </row>
    <row r="564" spans="1:39" ht="18" customHeight="1" x14ac:dyDescent="0.35">
      <c r="A564" s="70">
        <f>'Energy - Master'!A563</f>
        <v>46583</v>
      </c>
      <c r="B564" s="29">
        <f t="shared" si="206"/>
        <v>0</v>
      </c>
      <c r="C564" s="29"/>
      <c r="D564" s="29"/>
      <c r="E564" s="22">
        <f t="shared" si="194"/>
        <v>0</v>
      </c>
      <c r="F564" s="22" t="str">
        <f t="shared" si="195"/>
        <v/>
      </c>
      <c r="G564" s="29">
        <f t="shared" si="207"/>
        <v>0</v>
      </c>
      <c r="H564" s="29"/>
      <c r="I564" s="29"/>
      <c r="J564" s="22">
        <f t="shared" si="196"/>
        <v>0</v>
      </c>
      <c r="K564" s="22" t="str">
        <f t="shared" si="197"/>
        <v/>
      </c>
      <c r="L564" s="29">
        <f t="shared" si="208"/>
        <v>0</v>
      </c>
      <c r="M564" s="29"/>
      <c r="N564" s="29"/>
      <c r="O564" s="22">
        <f t="shared" si="198"/>
        <v>0</v>
      </c>
      <c r="P564" s="22" t="str">
        <f t="shared" si="199"/>
        <v/>
      </c>
      <c r="Q564" s="29">
        <f t="shared" si="209"/>
        <v>800</v>
      </c>
      <c r="R564" s="29">
        <f t="shared" si="205"/>
        <v>800</v>
      </c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2">
        <f t="shared" si="200"/>
        <v>800</v>
      </c>
      <c r="AD564" s="22">
        <f t="shared" si="201"/>
        <v>0</v>
      </c>
      <c r="AE564" s="29"/>
      <c r="AF564" s="29"/>
      <c r="AG564" s="22" t="str">
        <f t="shared" si="202"/>
        <v/>
      </c>
      <c r="AH564" s="29"/>
      <c r="AI564" s="29"/>
      <c r="AJ564" s="22" t="str">
        <f t="shared" si="203"/>
        <v/>
      </c>
      <c r="AK564" s="29"/>
      <c r="AL564" s="29"/>
      <c r="AM564" s="22" t="str">
        <f t="shared" si="204"/>
        <v/>
      </c>
    </row>
    <row r="565" spans="1:39" ht="18" customHeight="1" x14ac:dyDescent="0.35">
      <c r="A565" s="70">
        <f>'Energy - Master'!A564</f>
        <v>46584</v>
      </c>
      <c r="B565" s="29">
        <f t="shared" si="206"/>
        <v>0</v>
      </c>
      <c r="C565" s="29"/>
      <c r="D565" s="29"/>
      <c r="E565" s="22">
        <f t="shared" si="194"/>
        <v>0</v>
      </c>
      <c r="F565" s="22" t="str">
        <f t="shared" si="195"/>
        <v/>
      </c>
      <c r="G565" s="29">
        <f t="shared" si="207"/>
        <v>0</v>
      </c>
      <c r="H565" s="29"/>
      <c r="I565" s="29"/>
      <c r="J565" s="22">
        <f t="shared" si="196"/>
        <v>0</v>
      </c>
      <c r="K565" s="22" t="str">
        <f t="shared" si="197"/>
        <v/>
      </c>
      <c r="L565" s="29">
        <f t="shared" si="208"/>
        <v>0</v>
      </c>
      <c r="M565" s="29"/>
      <c r="N565" s="29"/>
      <c r="O565" s="22">
        <f t="shared" si="198"/>
        <v>0</v>
      </c>
      <c r="P565" s="22" t="str">
        <f t="shared" si="199"/>
        <v/>
      </c>
      <c r="Q565" s="29">
        <f t="shared" si="209"/>
        <v>800</v>
      </c>
      <c r="R565" s="29">
        <f t="shared" si="205"/>
        <v>800</v>
      </c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2">
        <f t="shared" si="200"/>
        <v>800</v>
      </c>
      <c r="AD565" s="22">
        <f t="shared" si="201"/>
        <v>0</v>
      </c>
      <c r="AE565" s="29"/>
      <c r="AF565" s="29"/>
      <c r="AG565" s="22" t="str">
        <f t="shared" si="202"/>
        <v/>
      </c>
      <c r="AH565" s="29"/>
      <c r="AI565" s="29"/>
      <c r="AJ565" s="22" t="str">
        <f t="shared" si="203"/>
        <v/>
      </c>
      <c r="AK565" s="29"/>
      <c r="AL565" s="29"/>
      <c r="AM565" s="22" t="str">
        <f t="shared" si="204"/>
        <v/>
      </c>
    </row>
    <row r="566" spans="1:39" ht="18" customHeight="1" x14ac:dyDescent="0.35">
      <c r="A566" s="70">
        <f>'Energy - Master'!A565</f>
        <v>46585</v>
      </c>
      <c r="B566" s="29">
        <f t="shared" si="206"/>
        <v>0</v>
      </c>
      <c r="C566" s="29"/>
      <c r="D566" s="29"/>
      <c r="E566" s="22">
        <f t="shared" si="194"/>
        <v>0</v>
      </c>
      <c r="F566" s="22" t="str">
        <f t="shared" si="195"/>
        <v/>
      </c>
      <c r="G566" s="29">
        <f t="shared" si="207"/>
        <v>0</v>
      </c>
      <c r="H566" s="29"/>
      <c r="I566" s="29"/>
      <c r="J566" s="22">
        <f t="shared" si="196"/>
        <v>0</v>
      </c>
      <c r="K566" s="22" t="str">
        <f t="shared" si="197"/>
        <v/>
      </c>
      <c r="L566" s="29">
        <f t="shared" si="208"/>
        <v>0</v>
      </c>
      <c r="M566" s="29"/>
      <c r="N566" s="29"/>
      <c r="O566" s="22">
        <f t="shared" si="198"/>
        <v>0</v>
      </c>
      <c r="P566" s="22" t="str">
        <f t="shared" si="199"/>
        <v/>
      </c>
      <c r="Q566" s="29">
        <f t="shared" si="209"/>
        <v>800</v>
      </c>
      <c r="R566" s="29">
        <f t="shared" si="205"/>
        <v>800</v>
      </c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2">
        <f t="shared" si="200"/>
        <v>800</v>
      </c>
      <c r="AD566" s="22">
        <f t="shared" si="201"/>
        <v>0</v>
      </c>
      <c r="AE566" s="29"/>
      <c r="AF566" s="29"/>
      <c r="AG566" s="22" t="str">
        <f t="shared" si="202"/>
        <v/>
      </c>
      <c r="AH566" s="29"/>
      <c r="AI566" s="29"/>
      <c r="AJ566" s="22" t="str">
        <f t="shared" si="203"/>
        <v/>
      </c>
      <c r="AK566" s="29"/>
      <c r="AL566" s="29"/>
      <c r="AM566" s="22" t="str">
        <f t="shared" si="204"/>
        <v/>
      </c>
    </row>
    <row r="567" spans="1:39" ht="18" customHeight="1" x14ac:dyDescent="0.35">
      <c r="A567" s="70">
        <f>'Energy - Master'!A566</f>
        <v>46586</v>
      </c>
      <c r="B567" s="29">
        <f t="shared" si="206"/>
        <v>0</v>
      </c>
      <c r="C567" s="29"/>
      <c r="D567" s="29"/>
      <c r="E567" s="22">
        <f t="shared" si="194"/>
        <v>0</v>
      </c>
      <c r="F567" s="22" t="str">
        <f t="shared" si="195"/>
        <v/>
      </c>
      <c r="G567" s="29">
        <f t="shared" si="207"/>
        <v>0</v>
      </c>
      <c r="H567" s="29"/>
      <c r="I567" s="29"/>
      <c r="J567" s="22">
        <f t="shared" si="196"/>
        <v>0</v>
      </c>
      <c r="K567" s="22" t="str">
        <f t="shared" si="197"/>
        <v/>
      </c>
      <c r="L567" s="29">
        <f t="shared" si="208"/>
        <v>0</v>
      </c>
      <c r="M567" s="29"/>
      <c r="N567" s="29"/>
      <c r="O567" s="22">
        <f t="shared" si="198"/>
        <v>0</v>
      </c>
      <c r="P567" s="22" t="str">
        <f t="shared" si="199"/>
        <v/>
      </c>
      <c r="Q567" s="29">
        <f t="shared" si="209"/>
        <v>800</v>
      </c>
      <c r="R567" s="29">
        <f t="shared" si="205"/>
        <v>800</v>
      </c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2">
        <f t="shared" si="200"/>
        <v>800</v>
      </c>
      <c r="AD567" s="22">
        <f t="shared" si="201"/>
        <v>0</v>
      </c>
      <c r="AE567" s="29"/>
      <c r="AF567" s="29"/>
      <c r="AG567" s="22" t="str">
        <f t="shared" si="202"/>
        <v/>
      </c>
      <c r="AH567" s="29"/>
      <c r="AI567" s="29"/>
      <c r="AJ567" s="22" t="str">
        <f t="shared" si="203"/>
        <v/>
      </c>
      <c r="AK567" s="29"/>
      <c r="AL567" s="29"/>
      <c r="AM567" s="22" t="str">
        <f t="shared" si="204"/>
        <v/>
      </c>
    </row>
    <row r="568" spans="1:39" ht="18" customHeight="1" x14ac:dyDescent="0.35">
      <c r="A568" s="70">
        <f>'Energy - Master'!A567</f>
        <v>46587</v>
      </c>
      <c r="B568" s="29">
        <f t="shared" si="206"/>
        <v>0</v>
      </c>
      <c r="C568" s="29"/>
      <c r="D568" s="29"/>
      <c r="E568" s="22">
        <f t="shared" si="194"/>
        <v>0</v>
      </c>
      <c r="F568" s="22" t="str">
        <f t="shared" si="195"/>
        <v/>
      </c>
      <c r="G568" s="29">
        <f t="shared" si="207"/>
        <v>0</v>
      </c>
      <c r="H568" s="29"/>
      <c r="I568" s="29"/>
      <c r="J568" s="22">
        <f t="shared" si="196"/>
        <v>0</v>
      </c>
      <c r="K568" s="22" t="str">
        <f t="shared" si="197"/>
        <v/>
      </c>
      <c r="L568" s="29">
        <f t="shared" si="208"/>
        <v>0</v>
      </c>
      <c r="M568" s="29"/>
      <c r="N568" s="29"/>
      <c r="O568" s="22">
        <f t="shared" si="198"/>
        <v>0</v>
      </c>
      <c r="P568" s="22" t="str">
        <f t="shared" si="199"/>
        <v/>
      </c>
      <c r="Q568" s="29">
        <f t="shared" si="209"/>
        <v>800</v>
      </c>
      <c r="R568" s="29">
        <f t="shared" si="205"/>
        <v>800</v>
      </c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2">
        <f t="shared" si="200"/>
        <v>800</v>
      </c>
      <c r="AD568" s="22">
        <f t="shared" si="201"/>
        <v>0</v>
      </c>
      <c r="AE568" s="29"/>
      <c r="AF568" s="29"/>
      <c r="AG568" s="22" t="str">
        <f t="shared" si="202"/>
        <v/>
      </c>
      <c r="AH568" s="29"/>
      <c r="AI568" s="29"/>
      <c r="AJ568" s="22" t="str">
        <f t="shared" si="203"/>
        <v/>
      </c>
      <c r="AK568" s="29"/>
      <c r="AL568" s="29"/>
      <c r="AM568" s="22" t="str">
        <f t="shared" si="204"/>
        <v/>
      </c>
    </row>
    <row r="569" spans="1:39" ht="18" customHeight="1" x14ac:dyDescent="0.35">
      <c r="A569" s="70">
        <f>'Energy - Master'!A568</f>
        <v>46588</v>
      </c>
      <c r="B569" s="29">
        <f t="shared" si="206"/>
        <v>0</v>
      </c>
      <c r="C569" s="29"/>
      <c r="D569" s="29"/>
      <c r="E569" s="22">
        <f t="shared" si="194"/>
        <v>0</v>
      </c>
      <c r="F569" s="22" t="str">
        <f t="shared" si="195"/>
        <v/>
      </c>
      <c r="G569" s="29">
        <f t="shared" si="207"/>
        <v>0</v>
      </c>
      <c r="H569" s="29"/>
      <c r="I569" s="29"/>
      <c r="J569" s="22">
        <f t="shared" si="196"/>
        <v>0</v>
      </c>
      <c r="K569" s="22" t="str">
        <f t="shared" si="197"/>
        <v/>
      </c>
      <c r="L569" s="29">
        <f t="shared" si="208"/>
        <v>0</v>
      </c>
      <c r="M569" s="29"/>
      <c r="N569" s="29"/>
      <c r="O569" s="22">
        <f t="shared" si="198"/>
        <v>0</v>
      </c>
      <c r="P569" s="22" t="str">
        <f t="shared" si="199"/>
        <v/>
      </c>
      <c r="Q569" s="29">
        <f t="shared" si="209"/>
        <v>800</v>
      </c>
      <c r="R569" s="29">
        <f t="shared" si="205"/>
        <v>800</v>
      </c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2">
        <f t="shared" si="200"/>
        <v>800</v>
      </c>
      <c r="AD569" s="22">
        <f t="shared" si="201"/>
        <v>0</v>
      </c>
      <c r="AE569" s="29"/>
      <c r="AF569" s="29"/>
      <c r="AG569" s="22" t="str">
        <f t="shared" si="202"/>
        <v/>
      </c>
      <c r="AH569" s="29"/>
      <c r="AI569" s="29"/>
      <c r="AJ569" s="22" t="str">
        <f t="shared" si="203"/>
        <v/>
      </c>
      <c r="AK569" s="29"/>
      <c r="AL569" s="29"/>
      <c r="AM569" s="22" t="str">
        <f t="shared" si="204"/>
        <v/>
      </c>
    </row>
    <row r="570" spans="1:39" ht="18" customHeight="1" x14ac:dyDescent="0.35">
      <c r="A570" s="70">
        <f>'Energy - Master'!A569</f>
        <v>46589</v>
      </c>
      <c r="B570" s="29">
        <f t="shared" si="206"/>
        <v>0</v>
      </c>
      <c r="C570" s="29"/>
      <c r="D570" s="29"/>
      <c r="E570" s="22">
        <f t="shared" si="194"/>
        <v>0</v>
      </c>
      <c r="F570" s="22" t="str">
        <f t="shared" si="195"/>
        <v/>
      </c>
      <c r="G570" s="29">
        <f t="shared" si="207"/>
        <v>0</v>
      </c>
      <c r="H570" s="29"/>
      <c r="I570" s="29"/>
      <c r="J570" s="22">
        <f t="shared" si="196"/>
        <v>0</v>
      </c>
      <c r="K570" s="22" t="str">
        <f t="shared" si="197"/>
        <v/>
      </c>
      <c r="L570" s="29">
        <f t="shared" si="208"/>
        <v>0</v>
      </c>
      <c r="M570" s="29"/>
      <c r="N570" s="29"/>
      <c r="O570" s="22">
        <f t="shared" si="198"/>
        <v>0</v>
      </c>
      <c r="P570" s="22" t="str">
        <f t="shared" si="199"/>
        <v/>
      </c>
      <c r="Q570" s="29">
        <f t="shared" si="209"/>
        <v>800</v>
      </c>
      <c r="R570" s="29">
        <f t="shared" si="205"/>
        <v>800</v>
      </c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2">
        <f t="shared" si="200"/>
        <v>800</v>
      </c>
      <c r="AD570" s="22">
        <f t="shared" si="201"/>
        <v>0</v>
      </c>
      <c r="AE570" s="29"/>
      <c r="AF570" s="29"/>
      <c r="AG570" s="22" t="str">
        <f t="shared" si="202"/>
        <v/>
      </c>
      <c r="AH570" s="29"/>
      <c r="AI570" s="29"/>
      <c r="AJ570" s="22" t="str">
        <f t="shared" si="203"/>
        <v/>
      </c>
      <c r="AK570" s="29"/>
      <c r="AL570" s="29"/>
      <c r="AM570" s="22" t="str">
        <f t="shared" si="204"/>
        <v/>
      </c>
    </row>
    <row r="571" spans="1:39" ht="18" customHeight="1" x14ac:dyDescent="0.35">
      <c r="A571" s="70">
        <f>'Energy - Master'!A570</f>
        <v>46590</v>
      </c>
      <c r="B571" s="29">
        <f t="shared" si="206"/>
        <v>0</v>
      </c>
      <c r="C571" s="29"/>
      <c r="D571" s="29"/>
      <c r="E571" s="22">
        <f t="shared" si="194"/>
        <v>0</v>
      </c>
      <c r="F571" s="22" t="str">
        <f t="shared" si="195"/>
        <v/>
      </c>
      <c r="G571" s="29">
        <f t="shared" si="207"/>
        <v>0</v>
      </c>
      <c r="H571" s="29"/>
      <c r="I571" s="29"/>
      <c r="J571" s="22">
        <f t="shared" si="196"/>
        <v>0</v>
      </c>
      <c r="K571" s="22" t="str">
        <f t="shared" si="197"/>
        <v/>
      </c>
      <c r="L571" s="29">
        <f t="shared" si="208"/>
        <v>0</v>
      </c>
      <c r="M571" s="29"/>
      <c r="N571" s="29"/>
      <c r="O571" s="22">
        <f t="shared" si="198"/>
        <v>0</v>
      </c>
      <c r="P571" s="22" t="str">
        <f t="shared" si="199"/>
        <v/>
      </c>
      <c r="Q571" s="29">
        <f t="shared" si="209"/>
        <v>800</v>
      </c>
      <c r="R571" s="29">
        <f t="shared" si="205"/>
        <v>800</v>
      </c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2">
        <f t="shared" si="200"/>
        <v>800</v>
      </c>
      <c r="AD571" s="22">
        <f t="shared" si="201"/>
        <v>0</v>
      </c>
      <c r="AE571" s="29"/>
      <c r="AF571" s="29"/>
      <c r="AG571" s="22" t="str">
        <f t="shared" si="202"/>
        <v/>
      </c>
      <c r="AH571" s="29"/>
      <c r="AI571" s="29"/>
      <c r="AJ571" s="22" t="str">
        <f t="shared" si="203"/>
        <v/>
      </c>
      <c r="AK571" s="29"/>
      <c r="AL571" s="29"/>
      <c r="AM571" s="22" t="str">
        <f t="shared" si="204"/>
        <v/>
      </c>
    </row>
    <row r="572" spans="1:39" ht="18" customHeight="1" x14ac:dyDescent="0.35">
      <c r="A572" s="70">
        <f>'Energy - Master'!A571</f>
        <v>46591</v>
      </c>
      <c r="B572" s="29">
        <f t="shared" si="206"/>
        <v>0</v>
      </c>
      <c r="C572" s="29"/>
      <c r="D572" s="29"/>
      <c r="E572" s="22">
        <f t="shared" si="194"/>
        <v>0</v>
      </c>
      <c r="F572" s="22" t="str">
        <f t="shared" si="195"/>
        <v/>
      </c>
      <c r="G572" s="29">
        <f t="shared" si="207"/>
        <v>0</v>
      </c>
      <c r="H572" s="29"/>
      <c r="I572" s="29"/>
      <c r="J572" s="22">
        <f t="shared" si="196"/>
        <v>0</v>
      </c>
      <c r="K572" s="22" t="str">
        <f t="shared" si="197"/>
        <v/>
      </c>
      <c r="L572" s="29">
        <f t="shared" si="208"/>
        <v>0</v>
      </c>
      <c r="M572" s="29"/>
      <c r="N572" s="29"/>
      <c r="O572" s="22">
        <f t="shared" si="198"/>
        <v>0</v>
      </c>
      <c r="P572" s="22" t="str">
        <f t="shared" si="199"/>
        <v/>
      </c>
      <c r="Q572" s="29">
        <f t="shared" si="209"/>
        <v>800</v>
      </c>
      <c r="R572" s="29">
        <f t="shared" si="205"/>
        <v>800</v>
      </c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2">
        <f t="shared" si="200"/>
        <v>800</v>
      </c>
      <c r="AD572" s="22">
        <f t="shared" si="201"/>
        <v>0</v>
      </c>
      <c r="AE572" s="29"/>
      <c r="AF572" s="29"/>
      <c r="AG572" s="22" t="str">
        <f t="shared" si="202"/>
        <v/>
      </c>
      <c r="AH572" s="29"/>
      <c r="AI572" s="29"/>
      <c r="AJ572" s="22" t="str">
        <f t="shared" si="203"/>
        <v/>
      </c>
      <c r="AK572" s="29"/>
      <c r="AL572" s="29"/>
      <c r="AM572" s="22" t="str">
        <f t="shared" si="204"/>
        <v/>
      </c>
    </row>
    <row r="573" spans="1:39" ht="18" customHeight="1" x14ac:dyDescent="0.35">
      <c r="A573" s="70">
        <f>'Energy - Master'!A572</f>
        <v>46592</v>
      </c>
      <c r="B573" s="29">
        <f t="shared" si="206"/>
        <v>0</v>
      </c>
      <c r="C573" s="29"/>
      <c r="D573" s="29"/>
      <c r="E573" s="22">
        <f t="shared" si="194"/>
        <v>0</v>
      </c>
      <c r="F573" s="22" t="str">
        <f t="shared" si="195"/>
        <v/>
      </c>
      <c r="G573" s="29">
        <f t="shared" si="207"/>
        <v>0</v>
      </c>
      <c r="H573" s="29"/>
      <c r="I573" s="29"/>
      <c r="J573" s="22">
        <f t="shared" si="196"/>
        <v>0</v>
      </c>
      <c r="K573" s="22" t="str">
        <f t="shared" si="197"/>
        <v/>
      </c>
      <c r="L573" s="29">
        <f t="shared" si="208"/>
        <v>0</v>
      </c>
      <c r="M573" s="29"/>
      <c r="N573" s="29"/>
      <c r="O573" s="22">
        <f t="shared" si="198"/>
        <v>0</v>
      </c>
      <c r="P573" s="22" t="str">
        <f t="shared" si="199"/>
        <v/>
      </c>
      <c r="Q573" s="29">
        <f t="shared" si="209"/>
        <v>800</v>
      </c>
      <c r="R573" s="29">
        <f t="shared" si="205"/>
        <v>800</v>
      </c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2">
        <f t="shared" si="200"/>
        <v>800</v>
      </c>
      <c r="AD573" s="22">
        <f t="shared" si="201"/>
        <v>0</v>
      </c>
      <c r="AE573" s="29"/>
      <c r="AF573" s="29"/>
      <c r="AG573" s="22" t="str">
        <f t="shared" si="202"/>
        <v/>
      </c>
      <c r="AH573" s="29"/>
      <c r="AI573" s="29"/>
      <c r="AJ573" s="22" t="str">
        <f t="shared" si="203"/>
        <v/>
      </c>
      <c r="AK573" s="29"/>
      <c r="AL573" s="29"/>
      <c r="AM573" s="22" t="str">
        <f t="shared" si="204"/>
        <v/>
      </c>
    </row>
    <row r="574" spans="1:39" ht="18" customHeight="1" x14ac:dyDescent="0.35">
      <c r="A574" s="70">
        <f>'Energy - Master'!A573</f>
        <v>46593</v>
      </c>
      <c r="B574" s="29">
        <f t="shared" si="206"/>
        <v>0</v>
      </c>
      <c r="C574" s="29"/>
      <c r="D574" s="29"/>
      <c r="E574" s="22">
        <f t="shared" si="194"/>
        <v>0</v>
      </c>
      <c r="F574" s="22" t="str">
        <f t="shared" si="195"/>
        <v/>
      </c>
      <c r="G574" s="29">
        <f t="shared" si="207"/>
        <v>0</v>
      </c>
      <c r="H574" s="29"/>
      <c r="I574" s="29"/>
      <c r="J574" s="22">
        <f t="shared" si="196"/>
        <v>0</v>
      </c>
      <c r="K574" s="22" t="str">
        <f t="shared" si="197"/>
        <v/>
      </c>
      <c r="L574" s="29">
        <f t="shared" si="208"/>
        <v>0</v>
      </c>
      <c r="M574" s="29"/>
      <c r="N574" s="29"/>
      <c r="O574" s="22">
        <f t="shared" si="198"/>
        <v>0</v>
      </c>
      <c r="P574" s="22" t="str">
        <f t="shared" si="199"/>
        <v/>
      </c>
      <c r="Q574" s="29">
        <f t="shared" si="209"/>
        <v>800</v>
      </c>
      <c r="R574" s="29">
        <f t="shared" si="205"/>
        <v>800</v>
      </c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2">
        <f t="shared" si="200"/>
        <v>800</v>
      </c>
      <c r="AD574" s="22">
        <f t="shared" si="201"/>
        <v>0</v>
      </c>
      <c r="AE574" s="29"/>
      <c r="AF574" s="29"/>
      <c r="AG574" s="22" t="str">
        <f t="shared" si="202"/>
        <v/>
      </c>
      <c r="AH574" s="29"/>
      <c r="AI574" s="29"/>
      <c r="AJ574" s="22" t="str">
        <f t="shared" si="203"/>
        <v/>
      </c>
      <c r="AK574" s="29"/>
      <c r="AL574" s="29"/>
      <c r="AM574" s="22" t="str">
        <f t="shared" si="204"/>
        <v/>
      </c>
    </row>
    <row r="575" spans="1:39" ht="18" customHeight="1" x14ac:dyDescent="0.35">
      <c r="A575" s="70">
        <f>'Energy - Master'!A574</f>
        <v>46594</v>
      </c>
      <c r="B575" s="29">
        <f t="shared" si="206"/>
        <v>0</v>
      </c>
      <c r="C575" s="29"/>
      <c r="D575" s="29"/>
      <c r="E575" s="22">
        <f t="shared" si="194"/>
        <v>0</v>
      </c>
      <c r="F575" s="22" t="str">
        <f t="shared" si="195"/>
        <v/>
      </c>
      <c r="G575" s="29">
        <f t="shared" si="207"/>
        <v>0</v>
      </c>
      <c r="H575" s="29"/>
      <c r="I575" s="29"/>
      <c r="J575" s="22">
        <f t="shared" si="196"/>
        <v>0</v>
      </c>
      <c r="K575" s="22" t="str">
        <f t="shared" si="197"/>
        <v/>
      </c>
      <c r="L575" s="29">
        <f t="shared" si="208"/>
        <v>0</v>
      </c>
      <c r="M575" s="29"/>
      <c r="N575" s="29"/>
      <c r="O575" s="22">
        <f t="shared" si="198"/>
        <v>0</v>
      </c>
      <c r="P575" s="22" t="str">
        <f t="shared" si="199"/>
        <v/>
      </c>
      <c r="Q575" s="29">
        <f t="shared" si="209"/>
        <v>800</v>
      </c>
      <c r="R575" s="29">
        <f t="shared" si="205"/>
        <v>800</v>
      </c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2">
        <f t="shared" si="200"/>
        <v>800</v>
      </c>
      <c r="AD575" s="22">
        <f t="shared" si="201"/>
        <v>0</v>
      </c>
      <c r="AE575" s="29"/>
      <c r="AF575" s="29"/>
      <c r="AG575" s="22" t="str">
        <f t="shared" si="202"/>
        <v/>
      </c>
      <c r="AH575" s="29"/>
      <c r="AI575" s="29"/>
      <c r="AJ575" s="22" t="str">
        <f t="shared" si="203"/>
        <v/>
      </c>
      <c r="AK575" s="29"/>
      <c r="AL575" s="29"/>
      <c r="AM575" s="22" t="str">
        <f t="shared" si="204"/>
        <v/>
      </c>
    </row>
    <row r="576" spans="1:39" ht="18" customHeight="1" x14ac:dyDescent="0.35">
      <c r="A576" s="70">
        <f>'Energy - Master'!A575</f>
        <v>46595</v>
      </c>
      <c r="B576" s="29">
        <f t="shared" si="206"/>
        <v>0</v>
      </c>
      <c r="C576" s="29"/>
      <c r="D576" s="29"/>
      <c r="E576" s="22">
        <f t="shared" si="194"/>
        <v>0</v>
      </c>
      <c r="F576" s="22" t="str">
        <f t="shared" si="195"/>
        <v/>
      </c>
      <c r="G576" s="29">
        <f t="shared" si="207"/>
        <v>0</v>
      </c>
      <c r="H576" s="29"/>
      <c r="I576" s="29"/>
      <c r="J576" s="22">
        <f t="shared" si="196"/>
        <v>0</v>
      </c>
      <c r="K576" s="22" t="str">
        <f t="shared" si="197"/>
        <v/>
      </c>
      <c r="L576" s="29">
        <f t="shared" si="208"/>
        <v>0</v>
      </c>
      <c r="M576" s="29"/>
      <c r="N576" s="29"/>
      <c r="O576" s="22">
        <f t="shared" si="198"/>
        <v>0</v>
      </c>
      <c r="P576" s="22" t="str">
        <f t="shared" si="199"/>
        <v/>
      </c>
      <c r="Q576" s="29">
        <f t="shared" si="209"/>
        <v>800</v>
      </c>
      <c r="R576" s="29">
        <f t="shared" si="205"/>
        <v>800</v>
      </c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2">
        <f t="shared" si="200"/>
        <v>800</v>
      </c>
      <c r="AD576" s="22">
        <f t="shared" si="201"/>
        <v>0</v>
      </c>
      <c r="AE576" s="29"/>
      <c r="AF576" s="29"/>
      <c r="AG576" s="22" t="str">
        <f t="shared" si="202"/>
        <v/>
      </c>
      <c r="AH576" s="29"/>
      <c r="AI576" s="29"/>
      <c r="AJ576" s="22" t="str">
        <f t="shared" si="203"/>
        <v/>
      </c>
      <c r="AK576" s="29"/>
      <c r="AL576" s="29"/>
      <c r="AM576" s="22" t="str">
        <f t="shared" si="204"/>
        <v/>
      </c>
    </row>
    <row r="577" spans="1:39" ht="18" customHeight="1" x14ac:dyDescent="0.35">
      <c r="A577" s="70">
        <f>'Energy - Master'!A576</f>
        <v>46596</v>
      </c>
      <c r="B577" s="29">
        <f t="shared" si="206"/>
        <v>0</v>
      </c>
      <c r="C577" s="29"/>
      <c r="D577" s="29"/>
      <c r="E577" s="22">
        <f t="shared" si="194"/>
        <v>0</v>
      </c>
      <c r="F577" s="22" t="str">
        <f t="shared" si="195"/>
        <v/>
      </c>
      <c r="G577" s="29">
        <f t="shared" si="207"/>
        <v>0</v>
      </c>
      <c r="H577" s="29"/>
      <c r="I577" s="29"/>
      <c r="J577" s="22">
        <f t="shared" si="196"/>
        <v>0</v>
      </c>
      <c r="K577" s="22" t="str">
        <f t="shared" si="197"/>
        <v/>
      </c>
      <c r="L577" s="29">
        <f t="shared" si="208"/>
        <v>0</v>
      </c>
      <c r="M577" s="29"/>
      <c r="N577" s="29"/>
      <c r="O577" s="22">
        <f t="shared" si="198"/>
        <v>0</v>
      </c>
      <c r="P577" s="22" t="str">
        <f t="shared" si="199"/>
        <v/>
      </c>
      <c r="Q577" s="29">
        <f t="shared" si="209"/>
        <v>800</v>
      </c>
      <c r="R577" s="29">
        <f t="shared" si="205"/>
        <v>800</v>
      </c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2">
        <f t="shared" si="200"/>
        <v>800</v>
      </c>
      <c r="AD577" s="22">
        <f t="shared" si="201"/>
        <v>0</v>
      </c>
      <c r="AE577" s="29"/>
      <c r="AF577" s="29"/>
      <c r="AG577" s="22" t="str">
        <f t="shared" si="202"/>
        <v/>
      </c>
      <c r="AH577" s="29"/>
      <c r="AI577" s="29"/>
      <c r="AJ577" s="22" t="str">
        <f t="shared" si="203"/>
        <v/>
      </c>
      <c r="AK577" s="29"/>
      <c r="AL577" s="29"/>
      <c r="AM577" s="22" t="str">
        <f t="shared" si="204"/>
        <v/>
      </c>
    </row>
    <row r="578" spans="1:39" ht="18" customHeight="1" x14ac:dyDescent="0.35">
      <c r="A578" s="70">
        <f>'Energy - Master'!A577</f>
        <v>46597</v>
      </c>
      <c r="B578" s="29">
        <f t="shared" si="206"/>
        <v>0</v>
      </c>
      <c r="C578" s="29"/>
      <c r="D578" s="29"/>
      <c r="E578" s="22">
        <f t="shared" si="194"/>
        <v>0</v>
      </c>
      <c r="F578" s="22" t="str">
        <f t="shared" si="195"/>
        <v/>
      </c>
      <c r="G578" s="29">
        <f t="shared" si="207"/>
        <v>0</v>
      </c>
      <c r="H578" s="29"/>
      <c r="I578" s="29"/>
      <c r="J578" s="22">
        <f t="shared" si="196"/>
        <v>0</v>
      </c>
      <c r="K578" s="22" t="str">
        <f t="shared" si="197"/>
        <v/>
      </c>
      <c r="L578" s="29">
        <f t="shared" si="208"/>
        <v>0</v>
      </c>
      <c r="M578" s="29"/>
      <c r="N578" s="29"/>
      <c r="O578" s="22">
        <f t="shared" si="198"/>
        <v>0</v>
      </c>
      <c r="P578" s="22" t="str">
        <f t="shared" si="199"/>
        <v/>
      </c>
      <c r="Q578" s="29">
        <f t="shared" si="209"/>
        <v>800</v>
      </c>
      <c r="R578" s="29">
        <f t="shared" si="205"/>
        <v>800</v>
      </c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2">
        <f t="shared" si="200"/>
        <v>800</v>
      </c>
      <c r="AD578" s="22">
        <f t="shared" si="201"/>
        <v>0</v>
      </c>
      <c r="AE578" s="29"/>
      <c r="AF578" s="29"/>
      <c r="AG578" s="22" t="str">
        <f t="shared" si="202"/>
        <v/>
      </c>
      <c r="AH578" s="29"/>
      <c r="AI578" s="29"/>
      <c r="AJ578" s="22" t="str">
        <f t="shared" si="203"/>
        <v/>
      </c>
      <c r="AK578" s="29"/>
      <c r="AL578" s="29"/>
      <c r="AM578" s="22" t="str">
        <f t="shared" si="204"/>
        <v/>
      </c>
    </row>
    <row r="579" spans="1:39" ht="18" customHeight="1" x14ac:dyDescent="0.35">
      <c r="A579" s="70">
        <f>'Energy - Master'!A578</f>
        <v>46598</v>
      </c>
      <c r="B579" s="29">
        <f t="shared" si="206"/>
        <v>0</v>
      </c>
      <c r="C579" s="29"/>
      <c r="D579" s="29"/>
      <c r="E579" s="22">
        <f t="shared" si="194"/>
        <v>0</v>
      </c>
      <c r="F579" s="22" t="str">
        <f t="shared" si="195"/>
        <v/>
      </c>
      <c r="G579" s="29">
        <f t="shared" si="207"/>
        <v>0</v>
      </c>
      <c r="H579" s="29"/>
      <c r="I579" s="29"/>
      <c r="J579" s="22">
        <f t="shared" si="196"/>
        <v>0</v>
      </c>
      <c r="K579" s="22" t="str">
        <f t="shared" si="197"/>
        <v/>
      </c>
      <c r="L579" s="29">
        <f t="shared" si="208"/>
        <v>0</v>
      </c>
      <c r="M579" s="29"/>
      <c r="N579" s="29"/>
      <c r="O579" s="22">
        <f t="shared" si="198"/>
        <v>0</v>
      </c>
      <c r="P579" s="22" t="str">
        <f t="shared" si="199"/>
        <v/>
      </c>
      <c r="Q579" s="29">
        <f t="shared" si="209"/>
        <v>800</v>
      </c>
      <c r="R579" s="29">
        <f t="shared" si="205"/>
        <v>800</v>
      </c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2">
        <f t="shared" si="200"/>
        <v>800</v>
      </c>
      <c r="AD579" s="22">
        <f t="shared" si="201"/>
        <v>0</v>
      </c>
      <c r="AE579" s="29"/>
      <c r="AF579" s="29"/>
      <c r="AG579" s="22" t="str">
        <f t="shared" si="202"/>
        <v/>
      </c>
      <c r="AH579" s="29"/>
      <c r="AI579" s="29"/>
      <c r="AJ579" s="22" t="str">
        <f t="shared" si="203"/>
        <v/>
      </c>
      <c r="AK579" s="29"/>
      <c r="AL579" s="29"/>
      <c r="AM579" s="22" t="str">
        <f t="shared" si="204"/>
        <v/>
      </c>
    </row>
    <row r="580" spans="1:39" ht="18" customHeight="1" x14ac:dyDescent="0.35">
      <c r="A580" s="70">
        <f>'Energy - Master'!A579</f>
        <v>46599</v>
      </c>
      <c r="B580" s="29">
        <f t="shared" si="206"/>
        <v>0</v>
      </c>
      <c r="C580" s="29"/>
      <c r="D580" s="29"/>
      <c r="E580" s="22">
        <f t="shared" ref="E580:E643" si="210">IF(B580="","",B580-C580+IF(D580="",0,D580))</f>
        <v>0</v>
      </c>
      <c r="F580" s="22" t="str">
        <f t="shared" ref="F580:F643" si="211">IFERROR(IF(E580=0,"",AG580/E580),"")</f>
        <v/>
      </c>
      <c r="G580" s="29">
        <f t="shared" si="207"/>
        <v>0</v>
      </c>
      <c r="H580" s="29"/>
      <c r="I580" s="29"/>
      <c r="J580" s="22">
        <f t="shared" ref="J580:J643" si="212">IF(G580="","",G580-H580+IF(I580="",0,I580))</f>
        <v>0</v>
      </c>
      <c r="K580" s="22" t="str">
        <f t="shared" ref="K580:K643" si="213">IFERROR(IF(J580=0,"",AJ580/J580),"")</f>
        <v/>
      </c>
      <c r="L580" s="29">
        <f t="shared" si="208"/>
        <v>0</v>
      </c>
      <c r="M580" s="29"/>
      <c r="N580" s="29"/>
      <c r="O580" s="22">
        <f t="shared" ref="O580:O643" si="214">IF(L580="","",L580-M580+IF(N580="",0,N580))</f>
        <v>0</v>
      </c>
      <c r="P580" s="22" t="str">
        <f t="shared" ref="P580:P643" si="215">IFERROR(IF(O580=0,"",AM580/O580),"")</f>
        <v/>
      </c>
      <c r="Q580" s="29">
        <f t="shared" si="209"/>
        <v>800</v>
      </c>
      <c r="R580" s="29">
        <f t="shared" si="205"/>
        <v>800</v>
      </c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2">
        <f t="shared" ref="AC580:AC643" si="216">IF(R580="","",R580+U580+X580+AA580)</f>
        <v>800</v>
      </c>
      <c r="AD580" s="22">
        <f t="shared" ref="AD580:AD643" si="217">IF(E580="","",E580+IF(J580="",0,J580)+IF(O580="",0,O580))</f>
        <v>0</v>
      </c>
      <c r="AE580" s="29"/>
      <c r="AF580" s="29"/>
      <c r="AG580" s="22" t="str">
        <f t="shared" ref="AG580:AG643" si="218">IF(AE580="","",AF580-AE580)</f>
        <v/>
      </c>
      <c r="AH580" s="29"/>
      <c r="AI580" s="29"/>
      <c r="AJ580" s="22" t="str">
        <f t="shared" ref="AJ580:AJ643" si="219">IF(AH580="","",AI580-AH580)</f>
        <v/>
      </c>
      <c r="AK580" s="29"/>
      <c r="AL580" s="29"/>
      <c r="AM580" s="22" t="str">
        <f t="shared" ref="AM580:AM643" si="220">IF(AK580="","",AL580-AK580)</f>
        <v/>
      </c>
    </row>
    <row r="581" spans="1:39" ht="18" customHeight="1" x14ac:dyDescent="0.35">
      <c r="A581" s="70">
        <f>'Energy - Master'!A580</f>
        <v>46600</v>
      </c>
      <c r="B581" s="29">
        <f t="shared" si="206"/>
        <v>0</v>
      </c>
      <c r="C581" s="29"/>
      <c r="D581" s="29"/>
      <c r="E581" s="22">
        <f t="shared" si="210"/>
        <v>0</v>
      </c>
      <c r="F581" s="22" t="str">
        <f t="shared" si="211"/>
        <v/>
      </c>
      <c r="G581" s="29">
        <f t="shared" si="207"/>
        <v>0</v>
      </c>
      <c r="H581" s="29"/>
      <c r="I581" s="29"/>
      <c r="J581" s="22">
        <f t="shared" si="212"/>
        <v>0</v>
      </c>
      <c r="K581" s="22" t="str">
        <f t="shared" si="213"/>
        <v/>
      </c>
      <c r="L581" s="29">
        <f t="shared" si="208"/>
        <v>0</v>
      </c>
      <c r="M581" s="29"/>
      <c r="N581" s="29"/>
      <c r="O581" s="22">
        <f t="shared" si="214"/>
        <v>0</v>
      </c>
      <c r="P581" s="22" t="str">
        <f t="shared" si="215"/>
        <v/>
      </c>
      <c r="Q581" s="29">
        <f t="shared" si="209"/>
        <v>800</v>
      </c>
      <c r="R581" s="29">
        <f t="shared" ref="R581:R644" si="221">Q581+S581</f>
        <v>800</v>
      </c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2">
        <f t="shared" si="216"/>
        <v>800</v>
      </c>
      <c r="AD581" s="22">
        <f t="shared" si="217"/>
        <v>0</v>
      </c>
      <c r="AE581" s="29"/>
      <c r="AF581" s="29"/>
      <c r="AG581" s="22" t="str">
        <f t="shared" si="218"/>
        <v/>
      </c>
      <c r="AH581" s="29"/>
      <c r="AI581" s="29"/>
      <c r="AJ581" s="22" t="str">
        <f t="shared" si="219"/>
        <v/>
      </c>
      <c r="AK581" s="29"/>
      <c r="AL581" s="29"/>
      <c r="AM581" s="22" t="str">
        <f t="shared" si="220"/>
        <v/>
      </c>
    </row>
    <row r="582" spans="1:39" ht="18" customHeight="1" x14ac:dyDescent="0.35">
      <c r="A582" s="70">
        <f>'Energy - Master'!A581</f>
        <v>46601</v>
      </c>
      <c r="B582" s="29">
        <f t="shared" ref="B582:B645" si="222">C581</f>
        <v>0</v>
      </c>
      <c r="C582" s="29"/>
      <c r="D582" s="29"/>
      <c r="E582" s="22">
        <f t="shared" si="210"/>
        <v>0</v>
      </c>
      <c r="F582" s="22" t="str">
        <f t="shared" si="211"/>
        <v/>
      </c>
      <c r="G582" s="29">
        <f t="shared" ref="G582:G645" si="223">H581</f>
        <v>0</v>
      </c>
      <c r="H582" s="29"/>
      <c r="I582" s="29"/>
      <c r="J582" s="22">
        <f t="shared" si="212"/>
        <v>0</v>
      </c>
      <c r="K582" s="22" t="str">
        <f t="shared" si="213"/>
        <v/>
      </c>
      <c r="L582" s="29">
        <f t="shared" ref="L582:L645" si="224">M581</f>
        <v>0</v>
      </c>
      <c r="M582" s="29"/>
      <c r="N582" s="29"/>
      <c r="O582" s="22">
        <f t="shared" si="214"/>
        <v>0</v>
      </c>
      <c r="P582" s="22" t="str">
        <f t="shared" si="215"/>
        <v/>
      </c>
      <c r="Q582" s="29">
        <f t="shared" ref="Q582:Q645" si="225">R581</f>
        <v>800</v>
      </c>
      <c r="R582" s="29">
        <f t="shared" si="221"/>
        <v>800</v>
      </c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2">
        <f t="shared" si="216"/>
        <v>800</v>
      </c>
      <c r="AD582" s="22">
        <f t="shared" si="217"/>
        <v>0</v>
      </c>
      <c r="AE582" s="29"/>
      <c r="AF582" s="29"/>
      <c r="AG582" s="22" t="str">
        <f t="shared" si="218"/>
        <v/>
      </c>
      <c r="AH582" s="29"/>
      <c r="AI582" s="29"/>
      <c r="AJ582" s="22" t="str">
        <f t="shared" si="219"/>
        <v/>
      </c>
      <c r="AK582" s="29"/>
      <c r="AL582" s="29"/>
      <c r="AM582" s="22" t="str">
        <f t="shared" si="220"/>
        <v/>
      </c>
    </row>
    <row r="583" spans="1:39" ht="18" customHeight="1" x14ac:dyDescent="0.35">
      <c r="A583" s="70">
        <f>'Energy - Master'!A582</f>
        <v>46602</v>
      </c>
      <c r="B583" s="29">
        <f t="shared" si="222"/>
        <v>0</v>
      </c>
      <c r="C583" s="29"/>
      <c r="D583" s="29"/>
      <c r="E583" s="22">
        <f t="shared" si="210"/>
        <v>0</v>
      </c>
      <c r="F583" s="22" t="str">
        <f t="shared" si="211"/>
        <v/>
      </c>
      <c r="G583" s="29">
        <f t="shared" si="223"/>
        <v>0</v>
      </c>
      <c r="H583" s="29"/>
      <c r="I583" s="29"/>
      <c r="J583" s="22">
        <f t="shared" si="212"/>
        <v>0</v>
      </c>
      <c r="K583" s="22" t="str">
        <f t="shared" si="213"/>
        <v/>
      </c>
      <c r="L583" s="29">
        <f t="shared" si="224"/>
        <v>0</v>
      </c>
      <c r="M583" s="29"/>
      <c r="N583" s="29"/>
      <c r="O583" s="22">
        <f t="shared" si="214"/>
        <v>0</v>
      </c>
      <c r="P583" s="22" t="str">
        <f t="shared" si="215"/>
        <v/>
      </c>
      <c r="Q583" s="29">
        <f t="shared" si="225"/>
        <v>800</v>
      </c>
      <c r="R583" s="29">
        <f t="shared" si="221"/>
        <v>800</v>
      </c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2">
        <f t="shared" si="216"/>
        <v>800</v>
      </c>
      <c r="AD583" s="22">
        <f t="shared" si="217"/>
        <v>0</v>
      </c>
      <c r="AE583" s="29"/>
      <c r="AF583" s="29"/>
      <c r="AG583" s="22" t="str">
        <f t="shared" si="218"/>
        <v/>
      </c>
      <c r="AH583" s="29"/>
      <c r="AI583" s="29"/>
      <c r="AJ583" s="22" t="str">
        <f t="shared" si="219"/>
        <v/>
      </c>
      <c r="AK583" s="29"/>
      <c r="AL583" s="29"/>
      <c r="AM583" s="22" t="str">
        <f t="shared" si="220"/>
        <v/>
      </c>
    </row>
    <row r="584" spans="1:39" ht="18" customHeight="1" x14ac:dyDescent="0.35">
      <c r="A584" s="70">
        <f>'Energy - Master'!A583</f>
        <v>46603</v>
      </c>
      <c r="B584" s="29">
        <f t="shared" si="222"/>
        <v>0</v>
      </c>
      <c r="C584" s="29"/>
      <c r="D584" s="29"/>
      <c r="E584" s="22">
        <f t="shared" si="210"/>
        <v>0</v>
      </c>
      <c r="F584" s="22" t="str">
        <f t="shared" si="211"/>
        <v/>
      </c>
      <c r="G584" s="29">
        <f t="shared" si="223"/>
        <v>0</v>
      </c>
      <c r="H584" s="29"/>
      <c r="I584" s="29"/>
      <c r="J584" s="22">
        <f t="shared" si="212"/>
        <v>0</v>
      </c>
      <c r="K584" s="22" t="str">
        <f t="shared" si="213"/>
        <v/>
      </c>
      <c r="L584" s="29">
        <f t="shared" si="224"/>
        <v>0</v>
      </c>
      <c r="M584" s="29"/>
      <c r="N584" s="29"/>
      <c r="O584" s="22">
        <f t="shared" si="214"/>
        <v>0</v>
      </c>
      <c r="P584" s="22" t="str">
        <f t="shared" si="215"/>
        <v/>
      </c>
      <c r="Q584" s="29">
        <f t="shared" si="225"/>
        <v>800</v>
      </c>
      <c r="R584" s="29">
        <f t="shared" si="221"/>
        <v>800</v>
      </c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2">
        <f t="shared" si="216"/>
        <v>800</v>
      </c>
      <c r="AD584" s="22">
        <f t="shared" si="217"/>
        <v>0</v>
      </c>
      <c r="AE584" s="29"/>
      <c r="AF584" s="29"/>
      <c r="AG584" s="22" t="str">
        <f t="shared" si="218"/>
        <v/>
      </c>
      <c r="AH584" s="29"/>
      <c r="AI584" s="29"/>
      <c r="AJ584" s="22" t="str">
        <f t="shared" si="219"/>
        <v/>
      </c>
      <c r="AK584" s="29"/>
      <c r="AL584" s="29"/>
      <c r="AM584" s="22" t="str">
        <f t="shared" si="220"/>
        <v/>
      </c>
    </row>
    <row r="585" spans="1:39" ht="18" customHeight="1" x14ac:dyDescent="0.35">
      <c r="A585" s="70">
        <f>'Energy - Master'!A584</f>
        <v>46604</v>
      </c>
      <c r="B585" s="29">
        <f t="shared" si="222"/>
        <v>0</v>
      </c>
      <c r="C585" s="29"/>
      <c r="D585" s="29"/>
      <c r="E585" s="22">
        <f t="shared" si="210"/>
        <v>0</v>
      </c>
      <c r="F585" s="22" t="str">
        <f t="shared" si="211"/>
        <v/>
      </c>
      <c r="G585" s="29">
        <f t="shared" si="223"/>
        <v>0</v>
      </c>
      <c r="H585" s="29"/>
      <c r="I585" s="29"/>
      <c r="J585" s="22">
        <f t="shared" si="212"/>
        <v>0</v>
      </c>
      <c r="K585" s="22" t="str">
        <f t="shared" si="213"/>
        <v/>
      </c>
      <c r="L585" s="29">
        <f t="shared" si="224"/>
        <v>0</v>
      </c>
      <c r="M585" s="29"/>
      <c r="N585" s="29"/>
      <c r="O585" s="22">
        <f t="shared" si="214"/>
        <v>0</v>
      </c>
      <c r="P585" s="22" t="str">
        <f t="shared" si="215"/>
        <v/>
      </c>
      <c r="Q585" s="29">
        <f t="shared" si="225"/>
        <v>800</v>
      </c>
      <c r="R585" s="29">
        <f t="shared" si="221"/>
        <v>800</v>
      </c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2">
        <f t="shared" si="216"/>
        <v>800</v>
      </c>
      <c r="AD585" s="22">
        <f t="shared" si="217"/>
        <v>0</v>
      </c>
      <c r="AE585" s="29"/>
      <c r="AF585" s="29"/>
      <c r="AG585" s="22" t="str">
        <f t="shared" si="218"/>
        <v/>
      </c>
      <c r="AH585" s="29"/>
      <c r="AI585" s="29"/>
      <c r="AJ585" s="22" t="str">
        <f t="shared" si="219"/>
        <v/>
      </c>
      <c r="AK585" s="29"/>
      <c r="AL585" s="29"/>
      <c r="AM585" s="22" t="str">
        <f t="shared" si="220"/>
        <v/>
      </c>
    </row>
    <row r="586" spans="1:39" ht="18" customHeight="1" x14ac:dyDescent="0.35">
      <c r="A586" s="70">
        <f>'Energy - Master'!A585</f>
        <v>46605</v>
      </c>
      <c r="B586" s="29">
        <f t="shared" si="222"/>
        <v>0</v>
      </c>
      <c r="C586" s="29"/>
      <c r="D586" s="29"/>
      <c r="E586" s="22">
        <f t="shared" si="210"/>
        <v>0</v>
      </c>
      <c r="F586" s="22" t="str">
        <f t="shared" si="211"/>
        <v/>
      </c>
      <c r="G586" s="29">
        <f t="shared" si="223"/>
        <v>0</v>
      </c>
      <c r="H586" s="29"/>
      <c r="I586" s="29"/>
      <c r="J586" s="22">
        <f t="shared" si="212"/>
        <v>0</v>
      </c>
      <c r="K586" s="22" t="str">
        <f t="shared" si="213"/>
        <v/>
      </c>
      <c r="L586" s="29">
        <f t="shared" si="224"/>
        <v>0</v>
      </c>
      <c r="M586" s="29"/>
      <c r="N586" s="29"/>
      <c r="O586" s="22">
        <f t="shared" si="214"/>
        <v>0</v>
      </c>
      <c r="P586" s="22" t="str">
        <f t="shared" si="215"/>
        <v/>
      </c>
      <c r="Q586" s="29">
        <f t="shared" si="225"/>
        <v>800</v>
      </c>
      <c r="R586" s="29">
        <f t="shared" si="221"/>
        <v>800</v>
      </c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2">
        <f t="shared" si="216"/>
        <v>800</v>
      </c>
      <c r="AD586" s="22">
        <f t="shared" si="217"/>
        <v>0</v>
      </c>
      <c r="AE586" s="29"/>
      <c r="AF586" s="29"/>
      <c r="AG586" s="22" t="str">
        <f t="shared" si="218"/>
        <v/>
      </c>
      <c r="AH586" s="29"/>
      <c r="AI586" s="29"/>
      <c r="AJ586" s="22" t="str">
        <f t="shared" si="219"/>
        <v/>
      </c>
      <c r="AK586" s="29"/>
      <c r="AL586" s="29"/>
      <c r="AM586" s="22" t="str">
        <f t="shared" si="220"/>
        <v/>
      </c>
    </row>
    <row r="587" spans="1:39" ht="18" customHeight="1" x14ac:dyDescent="0.35">
      <c r="A587" s="70">
        <f>'Energy - Master'!A586</f>
        <v>46606</v>
      </c>
      <c r="B587" s="29">
        <f t="shared" si="222"/>
        <v>0</v>
      </c>
      <c r="C587" s="29"/>
      <c r="D587" s="29"/>
      <c r="E587" s="22">
        <f t="shared" si="210"/>
        <v>0</v>
      </c>
      <c r="F587" s="22" t="str">
        <f t="shared" si="211"/>
        <v/>
      </c>
      <c r="G587" s="29">
        <f t="shared" si="223"/>
        <v>0</v>
      </c>
      <c r="H587" s="29"/>
      <c r="I587" s="29"/>
      <c r="J587" s="22">
        <f t="shared" si="212"/>
        <v>0</v>
      </c>
      <c r="K587" s="22" t="str">
        <f t="shared" si="213"/>
        <v/>
      </c>
      <c r="L587" s="29">
        <f t="shared" si="224"/>
        <v>0</v>
      </c>
      <c r="M587" s="29"/>
      <c r="N587" s="29"/>
      <c r="O587" s="22">
        <f t="shared" si="214"/>
        <v>0</v>
      </c>
      <c r="P587" s="22" t="str">
        <f t="shared" si="215"/>
        <v/>
      </c>
      <c r="Q587" s="29">
        <f t="shared" si="225"/>
        <v>800</v>
      </c>
      <c r="R587" s="29">
        <f t="shared" si="221"/>
        <v>800</v>
      </c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2">
        <f t="shared" si="216"/>
        <v>800</v>
      </c>
      <c r="AD587" s="22">
        <f t="shared" si="217"/>
        <v>0</v>
      </c>
      <c r="AE587" s="29"/>
      <c r="AF587" s="29"/>
      <c r="AG587" s="22" t="str">
        <f t="shared" si="218"/>
        <v/>
      </c>
      <c r="AH587" s="29"/>
      <c r="AI587" s="29"/>
      <c r="AJ587" s="22" t="str">
        <f t="shared" si="219"/>
        <v/>
      </c>
      <c r="AK587" s="29"/>
      <c r="AL587" s="29"/>
      <c r="AM587" s="22" t="str">
        <f t="shared" si="220"/>
        <v/>
      </c>
    </row>
    <row r="588" spans="1:39" ht="18" customHeight="1" x14ac:dyDescent="0.35">
      <c r="A588" s="70">
        <f>'Energy - Master'!A587</f>
        <v>46607</v>
      </c>
      <c r="B588" s="29">
        <f t="shared" si="222"/>
        <v>0</v>
      </c>
      <c r="C588" s="29"/>
      <c r="D588" s="29"/>
      <c r="E588" s="22">
        <f t="shared" si="210"/>
        <v>0</v>
      </c>
      <c r="F588" s="22" t="str">
        <f t="shared" si="211"/>
        <v/>
      </c>
      <c r="G588" s="29">
        <f t="shared" si="223"/>
        <v>0</v>
      </c>
      <c r="H588" s="29"/>
      <c r="I588" s="29"/>
      <c r="J588" s="22">
        <f t="shared" si="212"/>
        <v>0</v>
      </c>
      <c r="K588" s="22" t="str">
        <f t="shared" si="213"/>
        <v/>
      </c>
      <c r="L588" s="29">
        <f t="shared" si="224"/>
        <v>0</v>
      </c>
      <c r="M588" s="29"/>
      <c r="N588" s="29"/>
      <c r="O588" s="22">
        <f t="shared" si="214"/>
        <v>0</v>
      </c>
      <c r="P588" s="22" t="str">
        <f t="shared" si="215"/>
        <v/>
      </c>
      <c r="Q588" s="29">
        <f t="shared" si="225"/>
        <v>800</v>
      </c>
      <c r="R588" s="29">
        <f t="shared" si="221"/>
        <v>800</v>
      </c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2">
        <f t="shared" si="216"/>
        <v>800</v>
      </c>
      <c r="AD588" s="22">
        <f t="shared" si="217"/>
        <v>0</v>
      </c>
      <c r="AE588" s="29"/>
      <c r="AF588" s="29"/>
      <c r="AG588" s="22" t="str">
        <f t="shared" si="218"/>
        <v/>
      </c>
      <c r="AH588" s="29"/>
      <c r="AI588" s="29"/>
      <c r="AJ588" s="22" t="str">
        <f t="shared" si="219"/>
        <v/>
      </c>
      <c r="AK588" s="29"/>
      <c r="AL588" s="29"/>
      <c r="AM588" s="22" t="str">
        <f t="shared" si="220"/>
        <v/>
      </c>
    </row>
    <row r="589" spans="1:39" ht="18" customHeight="1" x14ac:dyDescent="0.35">
      <c r="A589" s="70">
        <f>'Energy - Master'!A588</f>
        <v>46608</v>
      </c>
      <c r="B589" s="29">
        <f t="shared" si="222"/>
        <v>0</v>
      </c>
      <c r="C589" s="29"/>
      <c r="D589" s="29"/>
      <c r="E589" s="22">
        <f t="shared" si="210"/>
        <v>0</v>
      </c>
      <c r="F589" s="22" t="str">
        <f t="shared" si="211"/>
        <v/>
      </c>
      <c r="G589" s="29">
        <f t="shared" si="223"/>
        <v>0</v>
      </c>
      <c r="H589" s="29"/>
      <c r="I589" s="29"/>
      <c r="J589" s="22">
        <f t="shared" si="212"/>
        <v>0</v>
      </c>
      <c r="K589" s="22" t="str">
        <f t="shared" si="213"/>
        <v/>
      </c>
      <c r="L589" s="29">
        <f t="shared" si="224"/>
        <v>0</v>
      </c>
      <c r="M589" s="29"/>
      <c r="N589" s="29"/>
      <c r="O589" s="22">
        <f t="shared" si="214"/>
        <v>0</v>
      </c>
      <c r="P589" s="22" t="str">
        <f t="shared" si="215"/>
        <v/>
      </c>
      <c r="Q589" s="29">
        <f t="shared" si="225"/>
        <v>800</v>
      </c>
      <c r="R589" s="29">
        <f t="shared" si="221"/>
        <v>800</v>
      </c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2">
        <f t="shared" si="216"/>
        <v>800</v>
      </c>
      <c r="AD589" s="22">
        <f t="shared" si="217"/>
        <v>0</v>
      </c>
      <c r="AE589" s="29"/>
      <c r="AF589" s="29"/>
      <c r="AG589" s="22" t="str">
        <f t="shared" si="218"/>
        <v/>
      </c>
      <c r="AH589" s="29"/>
      <c r="AI589" s="29"/>
      <c r="AJ589" s="22" t="str">
        <f t="shared" si="219"/>
        <v/>
      </c>
      <c r="AK589" s="29"/>
      <c r="AL589" s="29"/>
      <c r="AM589" s="22" t="str">
        <f t="shared" si="220"/>
        <v/>
      </c>
    </row>
    <row r="590" spans="1:39" ht="18" customHeight="1" x14ac:dyDescent="0.35">
      <c r="A590" s="70">
        <f>'Energy - Master'!A589</f>
        <v>46609</v>
      </c>
      <c r="B590" s="29">
        <f t="shared" si="222"/>
        <v>0</v>
      </c>
      <c r="C590" s="29"/>
      <c r="D590" s="29"/>
      <c r="E590" s="22">
        <f t="shared" si="210"/>
        <v>0</v>
      </c>
      <c r="F590" s="22" t="str">
        <f t="shared" si="211"/>
        <v/>
      </c>
      <c r="G590" s="29">
        <f t="shared" si="223"/>
        <v>0</v>
      </c>
      <c r="H590" s="29"/>
      <c r="I590" s="29"/>
      <c r="J590" s="22">
        <f t="shared" si="212"/>
        <v>0</v>
      </c>
      <c r="K590" s="22" t="str">
        <f t="shared" si="213"/>
        <v/>
      </c>
      <c r="L590" s="29">
        <f t="shared" si="224"/>
        <v>0</v>
      </c>
      <c r="M590" s="29"/>
      <c r="N590" s="29"/>
      <c r="O590" s="22">
        <f t="shared" si="214"/>
        <v>0</v>
      </c>
      <c r="P590" s="22" t="str">
        <f t="shared" si="215"/>
        <v/>
      </c>
      <c r="Q590" s="29">
        <f t="shared" si="225"/>
        <v>800</v>
      </c>
      <c r="R590" s="29">
        <f t="shared" si="221"/>
        <v>800</v>
      </c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2">
        <f t="shared" si="216"/>
        <v>800</v>
      </c>
      <c r="AD590" s="22">
        <f t="shared" si="217"/>
        <v>0</v>
      </c>
      <c r="AE590" s="29"/>
      <c r="AF590" s="29"/>
      <c r="AG590" s="22" t="str">
        <f t="shared" si="218"/>
        <v/>
      </c>
      <c r="AH590" s="29"/>
      <c r="AI590" s="29"/>
      <c r="AJ590" s="22" t="str">
        <f t="shared" si="219"/>
        <v/>
      </c>
      <c r="AK590" s="29"/>
      <c r="AL590" s="29"/>
      <c r="AM590" s="22" t="str">
        <f t="shared" si="220"/>
        <v/>
      </c>
    </row>
    <row r="591" spans="1:39" ht="18" customHeight="1" x14ac:dyDescent="0.35">
      <c r="A591" s="70">
        <f>'Energy - Master'!A590</f>
        <v>46610</v>
      </c>
      <c r="B591" s="29">
        <f t="shared" si="222"/>
        <v>0</v>
      </c>
      <c r="C591" s="29"/>
      <c r="D591" s="29"/>
      <c r="E591" s="22">
        <f t="shared" si="210"/>
        <v>0</v>
      </c>
      <c r="F591" s="22" t="str">
        <f t="shared" si="211"/>
        <v/>
      </c>
      <c r="G591" s="29">
        <f t="shared" si="223"/>
        <v>0</v>
      </c>
      <c r="H591" s="29"/>
      <c r="I591" s="29"/>
      <c r="J591" s="22">
        <f t="shared" si="212"/>
        <v>0</v>
      </c>
      <c r="K591" s="22" t="str">
        <f t="shared" si="213"/>
        <v/>
      </c>
      <c r="L591" s="29">
        <f t="shared" si="224"/>
        <v>0</v>
      </c>
      <c r="M591" s="29"/>
      <c r="N591" s="29"/>
      <c r="O591" s="22">
        <f t="shared" si="214"/>
        <v>0</v>
      </c>
      <c r="P591" s="22" t="str">
        <f t="shared" si="215"/>
        <v/>
      </c>
      <c r="Q591" s="29">
        <f t="shared" si="225"/>
        <v>800</v>
      </c>
      <c r="R591" s="29">
        <f t="shared" si="221"/>
        <v>800</v>
      </c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2">
        <f t="shared" si="216"/>
        <v>800</v>
      </c>
      <c r="AD591" s="22">
        <f t="shared" si="217"/>
        <v>0</v>
      </c>
      <c r="AE591" s="29"/>
      <c r="AF591" s="29"/>
      <c r="AG591" s="22" t="str">
        <f t="shared" si="218"/>
        <v/>
      </c>
      <c r="AH591" s="29"/>
      <c r="AI591" s="29"/>
      <c r="AJ591" s="22" t="str">
        <f t="shared" si="219"/>
        <v/>
      </c>
      <c r="AK591" s="29"/>
      <c r="AL591" s="29"/>
      <c r="AM591" s="22" t="str">
        <f t="shared" si="220"/>
        <v/>
      </c>
    </row>
    <row r="592" spans="1:39" ht="18" customHeight="1" x14ac:dyDescent="0.35">
      <c r="A592" s="70">
        <f>'Energy - Master'!A591</f>
        <v>46611</v>
      </c>
      <c r="B592" s="29">
        <f t="shared" si="222"/>
        <v>0</v>
      </c>
      <c r="C592" s="29"/>
      <c r="D592" s="29"/>
      <c r="E592" s="22">
        <f t="shared" si="210"/>
        <v>0</v>
      </c>
      <c r="F592" s="22" t="str">
        <f t="shared" si="211"/>
        <v/>
      </c>
      <c r="G592" s="29">
        <f t="shared" si="223"/>
        <v>0</v>
      </c>
      <c r="H592" s="29"/>
      <c r="I592" s="29"/>
      <c r="J592" s="22">
        <f t="shared" si="212"/>
        <v>0</v>
      </c>
      <c r="K592" s="22" t="str">
        <f t="shared" si="213"/>
        <v/>
      </c>
      <c r="L592" s="29">
        <f t="shared" si="224"/>
        <v>0</v>
      </c>
      <c r="M592" s="29"/>
      <c r="N592" s="29"/>
      <c r="O592" s="22">
        <f t="shared" si="214"/>
        <v>0</v>
      </c>
      <c r="P592" s="22" t="str">
        <f t="shared" si="215"/>
        <v/>
      </c>
      <c r="Q592" s="29">
        <f t="shared" si="225"/>
        <v>800</v>
      </c>
      <c r="R592" s="29">
        <f t="shared" si="221"/>
        <v>800</v>
      </c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2">
        <f t="shared" si="216"/>
        <v>800</v>
      </c>
      <c r="AD592" s="22">
        <f t="shared" si="217"/>
        <v>0</v>
      </c>
      <c r="AE592" s="29"/>
      <c r="AF592" s="29"/>
      <c r="AG592" s="22" t="str">
        <f t="shared" si="218"/>
        <v/>
      </c>
      <c r="AH592" s="29"/>
      <c r="AI592" s="29"/>
      <c r="AJ592" s="22" t="str">
        <f t="shared" si="219"/>
        <v/>
      </c>
      <c r="AK592" s="29"/>
      <c r="AL592" s="29"/>
      <c r="AM592" s="22" t="str">
        <f t="shared" si="220"/>
        <v/>
      </c>
    </row>
    <row r="593" spans="1:39" ht="18" customHeight="1" x14ac:dyDescent="0.35">
      <c r="A593" s="70">
        <f>'Energy - Master'!A592</f>
        <v>46612</v>
      </c>
      <c r="B593" s="29">
        <f t="shared" si="222"/>
        <v>0</v>
      </c>
      <c r="C593" s="29"/>
      <c r="D593" s="29"/>
      <c r="E593" s="22">
        <f t="shared" si="210"/>
        <v>0</v>
      </c>
      <c r="F593" s="22" t="str">
        <f t="shared" si="211"/>
        <v/>
      </c>
      <c r="G593" s="29">
        <f t="shared" si="223"/>
        <v>0</v>
      </c>
      <c r="H593" s="29"/>
      <c r="I593" s="29"/>
      <c r="J593" s="22">
        <f t="shared" si="212"/>
        <v>0</v>
      </c>
      <c r="K593" s="22" t="str">
        <f t="shared" si="213"/>
        <v/>
      </c>
      <c r="L593" s="29">
        <f t="shared" si="224"/>
        <v>0</v>
      </c>
      <c r="M593" s="29"/>
      <c r="N593" s="29"/>
      <c r="O593" s="22">
        <f t="shared" si="214"/>
        <v>0</v>
      </c>
      <c r="P593" s="22" t="str">
        <f t="shared" si="215"/>
        <v/>
      </c>
      <c r="Q593" s="29">
        <f t="shared" si="225"/>
        <v>800</v>
      </c>
      <c r="R593" s="29">
        <f t="shared" si="221"/>
        <v>800</v>
      </c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2">
        <f t="shared" si="216"/>
        <v>800</v>
      </c>
      <c r="AD593" s="22">
        <f t="shared" si="217"/>
        <v>0</v>
      </c>
      <c r="AE593" s="29"/>
      <c r="AF593" s="29"/>
      <c r="AG593" s="22" t="str">
        <f t="shared" si="218"/>
        <v/>
      </c>
      <c r="AH593" s="29"/>
      <c r="AI593" s="29"/>
      <c r="AJ593" s="22" t="str">
        <f t="shared" si="219"/>
        <v/>
      </c>
      <c r="AK593" s="29"/>
      <c r="AL593" s="29"/>
      <c r="AM593" s="22" t="str">
        <f t="shared" si="220"/>
        <v/>
      </c>
    </row>
    <row r="594" spans="1:39" ht="18" customHeight="1" x14ac:dyDescent="0.35">
      <c r="A594" s="70">
        <f>'Energy - Master'!A593</f>
        <v>46613</v>
      </c>
      <c r="B594" s="29">
        <f t="shared" si="222"/>
        <v>0</v>
      </c>
      <c r="C594" s="29"/>
      <c r="D594" s="29"/>
      <c r="E594" s="22">
        <f t="shared" si="210"/>
        <v>0</v>
      </c>
      <c r="F594" s="22" t="str">
        <f t="shared" si="211"/>
        <v/>
      </c>
      <c r="G594" s="29">
        <f t="shared" si="223"/>
        <v>0</v>
      </c>
      <c r="H594" s="29"/>
      <c r="I594" s="29"/>
      <c r="J594" s="22">
        <f t="shared" si="212"/>
        <v>0</v>
      </c>
      <c r="K594" s="22" t="str">
        <f t="shared" si="213"/>
        <v/>
      </c>
      <c r="L594" s="29">
        <f t="shared" si="224"/>
        <v>0</v>
      </c>
      <c r="M594" s="29"/>
      <c r="N594" s="29"/>
      <c r="O594" s="22">
        <f t="shared" si="214"/>
        <v>0</v>
      </c>
      <c r="P594" s="22" t="str">
        <f t="shared" si="215"/>
        <v/>
      </c>
      <c r="Q594" s="29">
        <f t="shared" si="225"/>
        <v>800</v>
      </c>
      <c r="R594" s="29">
        <f t="shared" si="221"/>
        <v>800</v>
      </c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2">
        <f t="shared" si="216"/>
        <v>800</v>
      </c>
      <c r="AD594" s="22">
        <f t="shared" si="217"/>
        <v>0</v>
      </c>
      <c r="AE594" s="29"/>
      <c r="AF594" s="29"/>
      <c r="AG594" s="22" t="str">
        <f t="shared" si="218"/>
        <v/>
      </c>
      <c r="AH594" s="29"/>
      <c r="AI594" s="29"/>
      <c r="AJ594" s="22" t="str">
        <f t="shared" si="219"/>
        <v/>
      </c>
      <c r="AK594" s="29"/>
      <c r="AL594" s="29"/>
      <c r="AM594" s="22" t="str">
        <f t="shared" si="220"/>
        <v/>
      </c>
    </row>
    <row r="595" spans="1:39" ht="18" customHeight="1" x14ac:dyDescent="0.35">
      <c r="A595" s="70">
        <f>'Energy - Master'!A594</f>
        <v>46614</v>
      </c>
      <c r="B595" s="29">
        <f t="shared" si="222"/>
        <v>0</v>
      </c>
      <c r="C595" s="29"/>
      <c r="D595" s="29"/>
      <c r="E595" s="22">
        <f t="shared" si="210"/>
        <v>0</v>
      </c>
      <c r="F595" s="22" t="str">
        <f t="shared" si="211"/>
        <v/>
      </c>
      <c r="G595" s="29">
        <f t="shared" si="223"/>
        <v>0</v>
      </c>
      <c r="H595" s="29"/>
      <c r="I595" s="29"/>
      <c r="J595" s="22">
        <f t="shared" si="212"/>
        <v>0</v>
      </c>
      <c r="K595" s="22" t="str">
        <f t="shared" si="213"/>
        <v/>
      </c>
      <c r="L595" s="29">
        <f t="shared" si="224"/>
        <v>0</v>
      </c>
      <c r="M595" s="29"/>
      <c r="N595" s="29"/>
      <c r="O595" s="22">
        <f t="shared" si="214"/>
        <v>0</v>
      </c>
      <c r="P595" s="22" t="str">
        <f t="shared" si="215"/>
        <v/>
      </c>
      <c r="Q595" s="29">
        <f t="shared" si="225"/>
        <v>800</v>
      </c>
      <c r="R595" s="29">
        <f t="shared" si="221"/>
        <v>800</v>
      </c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2">
        <f t="shared" si="216"/>
        <v>800</v>
      </c>
      <c r="AD595" s="22">
        <f t="shared" si="217"/>
        <v>0</v>
      </c>
      <c r="AE595" s="29"/>
      <c r="AF595" s="29"/>
      <c r="AG595" s="22" t="str">
        <f t="shared" si="218"/>
        <v/>
      </c>
      <c r="AH595" s="29"/>
      <c r="AI595" s="29"/>
      <c r="AJ595" s="22" t="str">
        <f t="shared" si="219"/>
        <v/>
      </c>
      <c r="AK595" s="29"/>
      <c r="AL595" s="29"/>
      <c r="AM595" s="22" t="str">
        <f t="shared" si="220"/>
        <v/>
      </c>
    </row>
    <row r="596" spans="1:39" ht="18" customHeight="1" x14ac:dyDescent="0.35">
      <c r="A596" s="70">
        <f>'Energy - Master'!A595</f>
        <v>46615</v>
      </c>
      <c r="B596" s="29">
        <f t="shared" si="222"/>
        <v>0</v>
      </c>
      <c r="C596" s="29"/>
      <c r="D596" s="29"/>
      <c r="E596" s="22">
        <f t="shared" si="210"/>
        <v>0</v>
      </c>
      <c r="F596" s="22" t="str">
        <f t="shared" si="211"/>
        <v/>
      </c>
      <c r="G596" s="29">
        <f t="shared" si="223"/>
        <v>0</v>
      </c>
      <c r="H596" s="29"/>
      <c r="I596" s="29"/>
      <c r="J596" s="22">
        <f t="shared" si="212"/>
        <v>0</v>
      </c>
      <c r="K596" s="22" t="str">
        <f t="shared" si="213"/>
        <v/>
      </c>
      <c r="L596" s="29">
        <f t="shared" si="224"/>
        <v>0</v>
      </c>
      <c r="M596" s="29"/>
      <c r="N596" s="29"/>
      <c r="O596" s="22">
        <f t="shared" si="214"/>
        <v>0</v>
      </c>
      <c r="P596" s="22" t="str">
        <f t="shared" si="215"/>
        <v/>
      </c>
      <c r="Q596" s="29">
        <f t="shared" si="225"/>
        <v>800</v>
      </c>
      <c r="R596" s="29">
        <f t="shared" si="221"/>
        <v>800</v>
      </c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2">
        <f t="shared" si="216"/>
        <v>800</v>
      </c>
      <c r="AD596" s="22">
        <f t="shared" si="217"/>
        <v>0</v>
      </c>
      <c r="AE596" s="29"/>
      <c r="AF596" s="29"/>
      <c r="AG596" s="22" t="str">
        <f t="shared" si="218"/>
        <v/>
      </c>
      <c r="AH596" s="29"/>
      <c r="AI596" s="29"/>
      <c r="AJ596" s="22" t="str">
        <f t="shared" si="219"/>
        <v/>
      </c>
      <c r="AK596" s="29"/>
      <c r="AL596" s="29"/>
      <c r="AM596" s="22" t="str">
        <f t="shared" si="220"/>
        <v/>
      </c>
    </row>
    <row r="597" spans="1:39" ht="18" customHeight="1" x14ac:dyDescent="0.35">
      <c r="A597" s="70">
        <f>'Energy - Master'!A596</f>
        <v>46616</v>
      </c>
      <c r="B597" s="29">
        <f t="shared" si="222"/>
        <v>0</v>
      </c>
      <c r="C597" s="29"/>
      <c r="D597" s="29"/>
      <c r="E597" s="22">
        <f t="shared" si="210"/>
        <v>0</v>
      </c>
      <c r="F597" s="22" t="str">
        <f t="shared" si="211"/>
        <v/>
      </c>
      <c r="G597" s="29">
        <f t="shared" si="223"/>
        <v>0</v>
      </c>
      <c r="H597" s="29"/>
      <c r="I597" s="29"/>
      <c r="J597" s="22">
        <f t="shared" si="212"/>
        <v>0</v>
      </c>
      <c r="K597" s="22" t="str">
        <f t="shared" si="213"/>
        <v/>
      </c>
      <c r="L597" s="29">
        <f t="shared" si="224"/>
        <v>0</v>
      </c>
      <c r="M597" s="29"/>
      <c r="N597" s="29"/>
      <c r="O597" s="22">
        <f t="shared" si="214"/>
        <v>0</v>
      </c>
      <c r="P597" s="22" t="str">
        <f t="shared" si="215"/>
        <v/>
      </c>
      <c r="Q597" s="29">
        <f t="shared" si="225"/>
        <v>800</v>
      </c>
      <c r="R597" s="29">
        <f t="shared" si="221"/>
        <v>800</v>
      </c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2">
        <f t="shared" si="216"/>
        <v>800</v>
      </c>
      <c r="AD597" s="22">
        <f t="shared" si="217"/>
        <v>0</v>
      </c>
      <c r="AE597" s="29"/>
      <c r="AF597" s="29"/>
      <c r="AG597" s="22" t="str">
        <f t="shared" si="218"/>
        <v/>
      </c>
      <c r="AH597" s="29"/>
      <c r="AI597" s="29"/>
      <c r="AJ597" s="22" t="str">
        <f t="shared" si="219"/>
        <v/>
      </c>
      <c r="AK597" s="29"/>
      <c r="AL597" s="29"/>
      <c r="AM597" s="22" t="str">
        <f t="shared" si="220"/>
        <v/>
      </c>
    </row>
    <row r="598" spans="1:39" ht="18" customHeight="1" x14ac:dyDescent="0.35">
      <c r="A598" s="70">
        <f>'Energy - Master'!A597</f>
        <v>46617</v>
      </c>
      <c r="B598" s="29">
        <f t="shared" si="222"/>
        <v>0</v>
      </c>
      <c r="C598" s="29"/>
      <c r="D598" s="29"/>
      <c r="E598" s="22">
        <f t="shared" si="210"/>
        <v>0</v>
      </c>
      <c r="F598" s="22" t="str">
        <f t="shared" si="211"/>
        <v/>
      </c>
      <c r="G598" s="29">
        <f t="shared" si="223"/>
        <v>0</v>
      </c>
      <c r="H598" s="29"/>
      <c r="I598" s="29"/>
      <c r="J598" s="22">
        <f t="shared" si="212"/>
        <v>0</v>
      </c>
      <c r="K598" s="22" t="str">
        <f t="shared" si="213"/>
        <v/>
      </c>
      <c r="L598" s="29">
        <f t="shared" si="224"/>
        <v>0</v>
      </c>
      <c r="M598" s="29"/>
      <c r="N598" s="29"/>
      <c r="O598" s="22">
        <f t="shared" si="214"/>
        <v>0</v>
      </c>
      <c r="P598" s="22" t="str">
        <f t="shared" si="215"/>
        <v/>
      </c>
      <c r="Q598" s="29">
        <f t="shared" si="225"/>
        <v>800</v>
      </c>
      <c r="R598" s="29">
        <f t="shared" si="221"/>
        <v>800</v>
      </c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2">
        <f t="shared" si="216"/>
        <v>800</v>
      </c>
      <c r="AD598" s="22">
        <f t="shared" si="217"/>
        <v>0</v>
      </c>
      <c r="AE598" s="29"/>
      <c r="AF598" s="29"/>
      <c r="AG598" s="22" t="str">
        <f t="shared" si="218"/>
        <v/>
      </c>
      <c r="AH598" s="29"/>
      <c r="AI598" s="29"/>
      <c r="AJ598" s="22" t="str">
        <f t="shared" si="219"/>
        <v/>
      </c>
      <c r="AK598" s="29"/>
      <c r="AL598" s="29"/>
      <c r="AM598" s="22" t="str">
        <f t="shared" si="220"/>
        <v/>
      </c>
    </row>
    <row r="599" spans="1:39" ht="18" customHeight="1" x14ac:dyDescent="0.35">
      <c r="A599" s="70">
        <f>'Energy - Master'!A598</f>
        <v>46618</v>
      </c>
      <c r="B599" s="29">
        <f t="shared" si="222"/>
        <v>0</v>
      </c>
      <c r="C599" s="29"/>
      <c r="D599" s="29"/>
      <c r="E599" s="22">
        <f t="shared" si="210"/>
        <v>0</v>
      </c>
      <c r="F599" s="22" t="str">
        <f t="shared" si="211"/>
        <v/>
      </c>
      <c r="G599" s="29">
        <f t="shared" si="223"/>
        <v>0</v>
      </c>
      <c r="H599" s="29"/>
      <c r="I599" s="29"/>
      <c r="J599" s="22">
        <f t="shared" si="212"/>
        <v>0</v>
      </c>
      <c r="K599" s="22" t="str">
        <f t="shared" si="213"/>
        <v/>
      </c>
      <c r="L599" s="29">
        <f t="shared" si="224"/>
        <v>0</v>
      </c>
      <c r="M599" s="29"/>
      <c r="N599" s="29"/>
      <c r="O599" s="22">
        <f t="shared" si="214"/>
        <v>0</v>
      </c>
      <c r="P599" s="22" t="str">
        <f t="shared" si="215"/>
        <v/>
      </c>
      <c r="Q599" s="29">
        <f t="shared" si="225"/>
        <v>800</v>
      </c>
      <c r="R599" s="29">
        <f t="shared" si="221"/>
        <v>800</v>
      </c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2">
        <f t="shared" si="216"/>
        <v>800</v>
      </c>
      <c r="AD599" s="22">
        <f t="shared" si="217"/>
        <v>0</v>
      </c>
      <c r="AE599" s="29"/>
      <c r="AF599" s="29"/>
      <c r="AG599" s="22" t="str">
        <f t="shared" si="218"/>
        <v/>
      </c>
      <c r="AH599" s="29"/>
      <c r="AI599" s="29"/>
      <c r="AJ599" s="22" t="str">
        <f t="shared" si="219"/>
        <v/>
      </c>
      <c r="AK599" s="29"/>
      <c r="AL599" s="29"/>
      <c r="AM599" s="22" t="str">
        <f t="shared" si="220"/>
        <v/>
      </c>
    </row>
    <row r="600" spans="1:39" ht="18" customHeight="1" x14ac:dyDescent="0.35">
      <c r="A600" s="70">
        <f>'Energy - Master'!A599</f>
        <v>46619</v>
      </c>
      <c r="B600" s="29">
        <f t="shared" si="222"/>
        <v>0</v>
      </c>
      <c r="C600" s="29"/>
      <c r="D600" s="29"/>
      <c r="E600" s="22">
        <f t="shared" si="210"/>
        <v>0</v>
      </c>
      <c r="F600" s="22" t="str">
        <f t="shared" si="211"/>
        <v/>
      </c>
      <c r="G600" s="29">
        <f t="shared" si="223"/>
        <v>0</v>
      </c>
      <c r="H600" s="29"/>
      <c r="I600" s="29"/>
      <c r="J600" s="22">
        <f t="shared" si="212"/>
        <v>0</v>
      </c>
      <c r="K600" s="22" t="str">
        <f t="shared" si="213"/>
        <v/>
      </c>
      <c r="L600" s="29">
        <f t="shared" si="224"/>
        <v>0</v>
      </c>
      <c r="M600" s="29"/>
      <c r="N600" s="29"/>
      <c r="O600" s="22">
        <f t="shared" si="214"/>
        <v>0</v>
      </c>
      <c r="P600" s="22" t="str">
        <f t="shared" si="215"/>
        <v/>
      </c>
      <c r="Q600" s="29">
        <f t="shared" si="225"/>
        <v>800</v>
      </c>
      <c r="R600" s="29">
        <f t="shared" si="221"/>
        <v>800</v>
      </c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2">
        <f t="shared" si="216"/>
        <v>800</v>
      </c>
      <c r="AD600" s="22">
        <f t="shared" si="217"/>
        <v>0</v>
      </c>
      <c r="AE600" s="29"/>
      <c r="AF600" s="29"/>
      <c r="AG600" s="22" t="str">
        <f t="shared" si="218"/>
        <v/>
      </c>
      <c r="AH600" s="29"/>
      <c r="AI600" s="29"/>
      <c r="AJ600" s="22" t="str">
        <f t="shared" si="219"/>
        <v/>
      </c>
      <c r="AK600" s="29"/>
      <c r="AL600" s="29"/>
      <c r="AM600" s="22" t="str">
        <f t="shared" si="220"/>
        <v/>
      </c>
    </row>
    <row r="601" spans="1:39" ht="18" customHeight="1" x14ac:dyDescent="0.35">
      <c r="A601" s="70">
        <f>'Energy - Master'!A600</f>
        <v>46620</v>
      </c>
      <c r="B601" s="29">
        <f t="shared" si="222"/>
        <v>0</v>
      </c>
      <c r="C601" s="29"/>
      <c r="D601" s="29"/>
      <c r="E601" s="22">
        <f t="shared" si="210"/>
        <v>0</v>
      </c>
      <c r="F601" s="22" t="str">
        <f t="shared" si="211"/>
        <v/>
      </c>
      <c r="G601" s="29">
        <f t="shared" si="223"/>
        <v>0</v>
      </c>
      <c r="H601" s="29"/>
      <c r="I601" s="29"/>
      <c r="J601" s="22">
        <f t="shared" si="212"/>
        <v>0</v>
      </c>
      <c r="K601" s="22" t="str">
        <f t="shared" si="213"/>
        <v/>
      </c>
      <c r="L601" s="29">
        <f t="shared" si="224"/>
        <v>0</v>
      </c>
      <c r="M601" s="29"/>
      <c r="N601" s="29"/>
      <c r="O601" s="22">
        <f t="shared" si="214"/>
        <v>0</v>
      </c>
      <c r="P601" s="22" t="str">
        <f t="shared" si="215"/>
        <v/>
      </c>
      <c r="Q601" s="29">
        <f t="shared" si="225"/>
        <v>800</v>
      </c>
      <c r="R601" s="29">
        <f t="shared" si="221"/>
        <v>800</v>
      </c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2">
        <f t="shared" si="216"/>
        <v>800</v>
      </c>
      <c r="AD601" s="22">
        <f t="shared" si="217"/>
        <v>0</v>
      </c>
      <c r="AE601" s="29"/>
      <c r="AF601" s="29"/>
      <c r="AG601" s="22" t="str">
        <f t="shared" si="218"/>
        <v/>
      </c>
      <c r="AH601" s="29"/>
      <c r="AI601" s="29"/>
      <c r="AJ601" s="22" t="str">
        <f t="shared" si="219"/>
        <v/>
      </c>
      <c r="AK601" s="29"/>
      <c r="AL601" s="29"/>
      <c r="AM601" s="22" t="str">
        <f t="shared" si="220"/>
        <v/>
      </c>
    </row>
    <row r="602" spans="1:39" ht="18" customHeight="1" x14ac:dyDescent="0.35">
      <c r="A602" s="70">
        <f>'Energy - Master'!A601</f>
        <v>46621</v>
      </c>
      <c r="B602" s="29">
        <f t="shared" si="222"/>
        <v>0</v>
      </c>
      <c r="C602" s="29"/>
      <c r="D602" s="29"/>
      <c r="E602" s="22">
        <f t="shared" si="210"/>
        <v>0</v>
      </c>
      <c r="F602" s="22" t="str">
        <f t="shared" si="211"/>
        <v/>
      </c>
      <c r="G602" s="29">
        <f t="shared" si="223"/>
        <v>0</v>
      </c>
      <c r="H602" s="29"/>
      <c r="I602" s="29"/>
      <c r="J602" s="22">
        <f t="shared" si="212"/>
        <v>0</v>
      </c>
      <c r="K602" s="22" t="str">
        <f t="shared" si="213"/>
        <v/>
      </c>
      <c r="L602" s="29">
        <f t="shared" si="224"/>
        <v>0</v>
      </c>
      <c r="M602" s="29"/>
      <c r="N602" s="29"/>
      <c r="O602" s="22">
        <f t="shared" si="214"/>
        <v>0</v>
      </c>
      <c r="P602" s="22" t="str">
        <f t="shared" si="215"/>
        <v/>
      </c>
      <c r="Q602" s="29">
        <f t="shared" si="225"/>
        <v>800</v>
      </c>
      <c r="R602" s="29">
        <f t="shared" si="221"/>
        <v>800</v>
      </c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2">
        <f t="shared" si="216"/>
        <v>800</v>
      </c>
      <c r="AD602" s="22">
        <f t="shared" si="217"/>
        <v>0</v>
      </c>
      <c r="AE602" s="29"/>
      <c r="AF602" s="29"/>
      <c r="AG602" s="22" t="str">
        <f t="shared" si="218"/>
        <v/>
      </c>
      <c r="AH602" s="29"/>
      <c r="AI602" s="29"/>
      <c r="AJ602" s="22" t="str">
        <f t="shared" si="219"/>
        <v/>
      </c>
      <c r="AK602" s="29"/>
      <c r="AL602" s="29"/>
      <c r="AM602" s="22" t="str">
        <f t="shared" si="220"/>
        <v/>
      </c>
    </row>
    <row r="603" spans="1:39" ht="18" customHeight="1" x14ac:dyDescent="0.35">
      <c r="A603" s="70">
        <f>'Energy - Master'!A602</f>
        <v>46622</v>
      </c>
      <c r="B603" s="29">
        <f t="shared" si="222"/>
        <v>0</v>
      </c>
      <c r="C603" s="29"/>
      <c r="D603" s="29"/>
      <c r="E603" s="22">
        <f t="shared" si="210"/>
        <v>0</v>
      </c>
      <c r="F603" s="22" t="str">
        <f t="shared" si="211"/>
        <v/>
      </c>
      <c r="G603" s="29">
        <f t="shared" si="223"/>
        <v>0</v>
      </c>
      <c r="H603" s="29"/>
      <c r="I603" s="29"/>
      <c r="J603" s="22">
        <f t="shared" si="212"/>
        <v>0</v>
      </c>
      <c r="K603" s="22" t="str">
        <f t="shared" si="213"/>
        <v/>
      </c>
      <c r="L603" s="29">
        <f t="shared" si="224"/>
        <v>0</v>
      </c>
      <c r="M603" s="29"/>
      <c r="N603" s="29"/>
      <c r="O603" s="22">
        <f t="shared" si="214"/>
        <v>0</v>
      </c>
      <c r="P603" s="22" t="str">
        <f t="shared" si="215"/>
        <v/>
      </c>
      <c r="Q603" s="29">
        <f t="shared" si="225"/>
        <v>800</v>
      </c>
      <c r="R603" s="29">
        <f t="shared" si="221"/>
        <v>800</v>
      </c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2">
        <f t="shared" si="216"/>
        <v>800</v>
      </c>
      <c r="AD603" s="22">
        <f t="shared" si="217"/>
        <v>0</v>
      </c>
      <c r="AE603" s="29"/>
      <c r="AF603" s="29"/>
      <c r="AG603" s="22" t="str">
        <f t="shared" si="218"/>
        <v/>
      </c>
      <c r="AH603" s="29"/>
      <c r="AI603" s="29"/>
      <c r="AJ603" s="22" t="str">
        <f t="shared" si="219"/>
        <v/>
      </c>
      <c r="AK603" s="29"/>
      <c r="AL603" s="29"/>
      <c r="AM603" s="22" t="str">
        <f t="shared" si="220"/>
        <v/>
      </c>
    </row>
    <row r="604" spans="1:39" ht="18" customHeight="1" x14ac:dyDescent="0.35">
      <c r="A604" s="70">
        <f>'Energy - Master'!A603</f>
        <v>46623</v>
      </c>
      <c r="B604" s="29">
        <f t="shared" si="222"/>
        <v>0</v>
      </c>
      <c r="C604" s="29"/>
      <c r="D604" s="29"/>
      <c r="E604" s="22">
        <f t="shared" si="210"/>
        <v>0</v>
      </c>
      <c r="F604" s="22" t="str">
        <f t="shared" si="211"/>
        <v/>
      </c>
      <c r="G604" s="29">
        <f t="shared" si="223"/>
        <v>0</v>
      </c>
      <c r="H604" s="29"/>
      <c r="I604" s="29"/>
      <c r="J604" s="22">
        <f t="shared" si="212"/>
        <v>0</v>
      </c>
      <c r="K604" s="22" t="str">
        <f t="shared" si="213"/>
        <v/>
      </c>
      <c r="L604" s="29">
        <f t="shared" si="224"/>
        <v>0</v>
      </c>
      <c r="M604" s="29"/>
      <c r="N604" s="29"/>
      <c r="O604" s="22">
        <f t="shared" si="214"/>
        <v>0</v>
      </c>
      <c r="P604" s="22" t="str">
        <f t="shared" si="215"/>
        <v/>
      </c>
      <c r="Q604" s="29">
        <f t="shared" si="225"/>
        <v>800</v>
      </c>
      <c r="R604" s="29">
        <f t="shared" si="221"/>
        <v>800</v>
      </c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2">
        <f t="shared" si="216"/>
        <v>800</v>
      </c>
      <c r="AD604" s="22">
        <f t="shared" si="217"/>
        <v>0</v>
      </c>
      <c r="AE604" s="29"/>
      <c r="AF604" s="29"/>
      <c r="AG604" s="22" t="str">
        <f t="shared" si="218"/>
        <v/>
      </c>
      <c r="AH604" s="29"/>
      <c r="AI604" s="29"/>
      <c r="AJ604" s="22" t="str">
        <f t="shared" si="219"/>
        <v/>
      </c>
      <c r="AK604" s="29"/>
      <c r="AL604" s="29"/>
      <c r="AM604" s="22" t="str">
        <f t="shared" si="220"/>
        <v/>
      </c>
    </row>
    <row r="605" spans="1:39" ht="18" customHeight="1" x14ac:dyDescent="0.35">
      <c r="A605" s="70">
        <f>'Energy - Master'!A604</f>
        <v>46624</v>
      </c>
      <c r="B605" s="29">
        <f t="shared" si="222"/>
        <v>0</v>
      </c>
      <c r="C605" s="29"/>
      <c r="D605" s="29"/>
      <c r="E605" s="22">
        <f t="shared" si="210"/>
        <v>0</v>
      </c>
      <c r="F605" s="22" t="str">
        <f t="shared" si="211"/>
        <v/>
      </c>
      <c r="G605" s="29">
        <f t="shared" si="223"/>
        <v>0</v>
      </c>
      <c r="H605" s="29"/>
      <c r="I605" s="29"/>
      <c r="J605" s="22">
        <f t="shared" si="212"/>
        <v>0</v>
      </c>
      <c r="K605" s="22" t="str">
        <f t="shared" si="213"/>
        <v/>
      </c>
      <c r="L605" s="29">
        <f t="shared" si="224"/>
        <v>0</v>
      </c>
      <c r="M605" s="29"/>
      <c r="N605" s="29"/>
      <c r="O605" s="22">
        <f t="shared" si="214"/>
        <v>0</v>
      </c>
      <c r="P605" s="22" t="str">
        <f t="shared" si="215"/>
        <v/>
      </c>
      <c r="Q605" s="29">
        <f t="shared" si="225"/>
        <v>800</v>
      </c>
      <c r="R605" s="29">
        <f t="shared" si="221"/>
        <v>800</v>
      </c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2">
        <f t="shared" si="216"/>
        <v>800</v>
      </c>
      <c r="AD605" s="22">
        <f t="shared" si="217"/>
        <v>0</v>
      </c>
      <c r="AE605" s="29"/>
      <c r="AF605" s="29"/>
      <c r="AG605" s="22" t="str">
        <f t="shared" si="218"/>
        <v/>
      </c>
      <c r="AH605" s="29"/>
      <c r="AI605" s="29"/>
      <c r="AJ605" s="22" t="str">
        <f t="shared" si="219"/>
        <v/>
      </c>
      <c r="AK605" s="29"/>
      <c r="AL605" s="29"/>
      <c r="AM605" s="22" t="str">
        <f t="shared" si="220"/>
        <v/>
      </c>
    </row>
    <row r="606" spans="1:39" ht="18" customHeight="1" x14ac:dyDescent="0.35">
      <c r="A606" s="70">
        <f>'Energy - Master'!A605</f>
        <v>46625</v>
      </c>
      <c r="B606" s="29">
        <f t="shared" si="222"/>
        <v>0</v>
      </c>
      <c r="C606" s="29"/>
      <c r="D606" s="29"/>
      <c r="E606" s="22">
        <f t="shared" si="210"/>
        <v>0</v>
      </c>
      <c r="F606" s="22" t="str">
        <f t="shared" si="211"/>
        <v/>
      </c>
      <c r="G606" s="29">
        <f t="shared" si="223"/>
        <v>0</v>
      </c>
      <c r="H606" s="29"/>
      <c r="I606" s="29"/>
      <c r="J606" s="22">
        <f t="shared" si="212"/>
        <v>0</v>
      </c>
      <c r="K606" s="22" t="str">
        <f t="shared" si="213"/>
        <v/>
      </c>
      <c r="L606" s="29">
        <f t="shared" si="224"/>
        <v>0</v>
      </c>
      <c r="M606" s="29"/>
      <c r="N606" s="29"/>
      <c r="O606" s="22">
        <f t="shared" si="214"/>
        <v>0</v>
      </c>
      <c r="P606" s="22" t="str">
        <f t="shared" si="215"/>
        <v/>
      </c>
      <c r="Q606" s="29">
        <f t="shared" si="225"/>
        <v>800</v>
      </c>
      <c r="R606" s="29">
        <f t="shared" si="221"/>
        <v>800</v>
      </c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2">
        <f t="shared" si="216"/>
        <v>800</v>
      </c>
      <c r="AD606" s="22">
        <f t="shared" si="217"/>
        <v>0</v>
      </c>
      <c r="AE606" s="29"/>
      <c r="AF606" s="29"/>
      <c r="AG606" s="22" t="str">
        <f t="shared" si="218"/>
        <v/>
      </c>
      <c r="AH606" s="29"/>
      <c r="AI606" s="29"/>
      <c r="AJ606" s="22" t="str">
        <f t="shared" si="219"/>
        <v/>
      </c>
      <c r="AK606" s="29"/>
      <c r="AL606" s="29"/>
      <c r="AM606" s="22" t="str">
        <f t="shared" si="220"/>
        <v/>
      </c>
    </row>
    <row r="607" spans="1:39" ht="18" customHeight="1" x14ac:dyDescent="0.35">
      <c r="A607" s="70">
        <f>'Energy - Master'!A606</f>
        <v>46626</v>
      </c>
      <c r="B607" s="29">
        <f t="shared" si="222"/>
        <v>0</v>
      </c>
      <c r="C607" s="29"/>
      <c r="D607" s="29"/>
      <c r="E607" s="22">
        <f t="shared" si="210"/>
        <v>0</v>
      </c>
      <c r="F607" s="22" t="str">
        <f t="shared" si="211"/>
        <v/>
      </c>
      <c r="G607" s="29">
        <f t="shared" si="223"/>
        <v>0</v>
      </c>
      <c r="H607" s="29"/>
      <c r="I607" s="29"/>
      <c r="J607" s="22">
        <f t="shared" si="212"/>
        <v>0</v>
      </c>
      <c r="K607" s="22" t="str">
        <f t="shared" si="213"/>
        <v/>
      </c>
      <c r="L607" s="29">
        <f t="shared" si="224"/>
        <v>0</v>
      </c>
      <c r="M607" s="29"/>
      <c r="N607" s="29"/>
      <c r="O607" s="22">
        <f t="shared" si="214"/>
        <v>0</v>
      </c>
      <c r="P607" s="22" t="str">
        <f t="shared" si="215"/>
        <v/>
      </c>
      <c r="Q607" s="29">
        <f t="shared" si="225"/>
        <v>800</v>
      </c>
      <c r="R607" s="29">
        <f t="shared" si="221"/>
        <v>800</v>
      </c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2">
        <f t="shared" si="216"/>
        <v>800</v>
      </c>
      <c r="AD607" s="22">
        <f t="shared" si="217"/>
        <v>0</v>
      </c>
      <c r="AE607" s="29"/>
      <c r="AF607" s="29"/>
      <c r="AG607" s="22" t="str">
        <f t="shared" si="218"/>
        <v/>
      </c>
      <c r="AH607" s="29"/>
      <c r="AI607" s="29"/>
      <c r="AJ607" s="22" t="str">
        <f t="shared" si="219"/>
        <v/>
      </c>
      <c r="AK607" s="29"/>
      <c r="AL607" s="29"/>
      <c r="AM607" s="22" t="str">
        <f t="shared" si="220"/>
        <v/>
      </c>
    </row>
    <row r="608" spans="1:39" ht="18" customHeight="1" x14ac:dyDescent="0.35">
      <c r="A608" s="70">
        <f>'Energy - Master'!A607</f>
        <v>46627</v>
      </c>
      <c r="B608" s="29">
        <f t="shared" si="222"/>
        <v>0</v>
      </c>
      <c r="C608" s="29"/>
      <c r="D608" s="29"/>
      <c r="E608" s="22">
        <f t="shared" si="210"/>
        <v>0</v>
      </c>
      <c r="F608" s="22" t="str">
        <f t="shared" si="211"/>
        <v/>
      </c>
      <c r="G608" s="29">
        <f t="shared" si="223"/>
        <v>0</v>
      </c>
      <c r="H608" s="29"/>
      <c r="I608" s="29"/>
      <c r="J608" s="22">
        <f t="shared" si="212"/>
        <v>0</v>
      </c>
      <c r="K608" s="22" t="str">
        <f t="shared" si="213"/>
        <v/>
      </c>
      <c r="L608" s="29">
        <f t="shared" si="224"/>
        <v>0</v>
      </c>
      <c r="M608" s="29"/>
      <c r="N608" s="29"/>
      <c r="O608" s="22">
        <f t="shared" si="214"/>
        <v>0</v>
      </c>
      <c r="P608" s="22" t="str">
        <f t="shared" si="215"/>
        <v/>
      </c>
      <c r="Q608" s="29">
        <f t="shared" si="225"/>
        <v>800</v>
      </c>
      <c r="R608" s="29">
        <f t="shared" si="221"/>
        <v>800</v>
      </c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2">
        <f t="shared" si="216"/>
        <v>800</v>
      </c>
      <c r="AD608" s="22">
        <f t="shared" si="217"/>
        <v>0</v>
      </c>
      <c r="AE608" s="29"/>
      <c r="AF608" s="29"/>
      <c r="AG608" s="22" t="str">
        <f t="shared" si="218"/>
        <v/>
      </c>
      <c r="AH608" s="29"/>
      <c r="AI608" s="29"/>
      <c r="AJ608" s="22" t="str">
        <f t="shared" si="219"/>
        <v/>
      </c>
      <c r="AK608" s="29"/>
      <c r="AL608" s="29"/>
      <c r="AM608" s="22" t="str">
        <f t="shared" si="220"/>
        <v/>
      </c>
    </row>
    <row r="609" spans="1:39" ht="18" customHeight="1" x14ac:dyDescent="0.35">
      <c r="A609" s="70">
        <f>'Energy - Master'!A608</f>
        <v>46628</v>
      </c>
      <c r="B609" s="29">
        <f t="shared" si="222"/>
        <v>0</v>
      </c>
      <c r="C609" s="29"/>
      <c r="D609" s="29"/>
      <c r="E609" s="22">
        <f t="shared" si="210"/>
        <v>0</v>
      </c>
      <c r="F609" s="22" t="str">
        <f t="shared" si="211"/>
        <v/>
      </c>
      <c r="G609" s="29">
        <f t="shared" si="223"/>
        <v>0</v>
      </c>
      <c r="H609" s="29"/>
      <c r="I609" s="29"/>
      <c r="J609" s="22">
        <f t="shared" si="212"/>
        <v>0</v>
      </c>
      <c r="K609" s="22" t="str">
        <f t="shared" si="213"/>
        <v/>
      </c>
      <c r="L609" s="29">
        <f t="shared" si="224"/>
        <v>0</v>
      </c>
      <c r="M609" s="29"/>
      <c r="N609" s="29"/>
      <c r="O609" s="22">
        <f t="shared" si="214"/>
        <v>0</v>
      </c>
      <c r="P609" s="22" t="str">
        <f t="shared" si="215"/>
        <v/>
      </c>
      <c r="Q609" s="29">
        <f t="shared" si="225"/>
        <v>800</v>
      </c>
      <c r="R609" s="29">
        <f t="shared" si="221"/>
        <v>800</v>
      </c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2">
        <f t="shared" si="216"/>
        <v>800</v>
      </c>
      <c r="AD609" s="22">
        <f t="shared" si="217"/>
        <v>0</v>
      </c>
      <c r="AE609" s="29"/>
      <c r="AF609" s="29"/>
      <c r="AG609" s="22" t="str">
        <f t="shared" si="218"/>
        <v/>
      </c>
      <c r="AH609" s="29"/>
      <c r="AI609" s="29"/>
      <c r="AJ609" s="22" t="str">
        <f t="shared" si="219"/>
        <v/>
      </c>
      <c r="AK609" s="29"/>
      <c r="AL609" s="29"/>
      <c r="AM609" s="22" t="str">
        <f t="shared" si="220"/>
        <v/>
      </c>
    </row>
    <row r="610" spans="1:39" ht="18" customHeight="1" x14ac:dyDescent="0.35">
      <c r="A610" s="70">
        <f>'Energy - Master'!A609</f>
        <v>46629</v>
      </c>
      <c r="B610" s="29">
        <f t="shared" si="222"/>
        <v>0</v>
      </c>
      <c r="C610" s="29"/>
      <c r="D610" s="29"/>
      <c r="E610" s="22">
        <f t="shared" si="210"/>
        <v>0</v>
      </c>
      <c r="F610" s="22" t="str">
        <f t="shared" si="211"/>
        <v/>
      </c>
      <c r="G610" s="29">
        <f t="shared" si="223"/>
        <v>0</v>
      </c>
      <c r="H610" s="29"/>
      <c r="I610" s="29"/>
      <c r="J610" s="22">
        <f t="shared" si="212"/>
        <v>0</v>
      </c>
      <c r="K610" s="22" t="str">
        <f t="shared" si="213"/>
        <v/>
      </c>
      <c r="L610" s="29">
        <f t="shared" si="224"/>
        <v>0</v>
      </c>
      <c r="M610" s="29"/>
      <c r="N610" s="29"/>
      <c r="O610" s="22">
        <f t="shared" si="214"/>
        <v>0</v>
      </c>
      <c r="P610" s="22" t="str">
        <f t="shared" si="215"/>
        <v/>
      </c>
      <c r="Q610" s="29">
        <f t="shared" si="225"/>
        <v>800</v>
      </c>
      <c r="R610" s="29">
        <f t="shared" si="221"/>
        <v>800</v>
      </c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2">
        <f t="shared" si="216"/>
        <v>800</v>
      </c>
      <c r="AD610" s="22">
        <f t="shared" si="217"/>
        <v>0</v>
      </c>
      <c r="AE610" s="29"/>
      <c r="AF610" s="29"/>
      <c r="AG610" s="22" t="str">
        <f t="shared" si="218"/>
        <v/>
      </c>
      <c r="AH610" s="29"/>
      <c r="AI610" s="29"/>
      <c r="AJ610" s="22" t="str">
        <f t="shared" si="219"/>
        <v/>
      </c>
      <c r="AK610" s="29"/>
      <c r="AL610" s="29"/>
      <c r="AM610" s="22" t="str">
        <f t="shared" si="220"/>
        <v/>
      </c>
    </row>
    <row r="611" spans="1:39" ht="18" customHeight="1" x14ac:dyDescent="0.35">
      <c r="A611" s="70">
        <f>'Energy - Master'!A610</f>
        <v>46630</v>
      </c>
      <c r="B611" s="29">
        <f t="shared" si="222"/>
        <v>0</v>
      </c>
      <c r="C611" s="29"/>
      <c r="D611" s="29"/>
      <c r="E611" s="22">
        <f t="shared" si="210"/>
        <v>0</v>
      </c>
      <c r="F611" s="22" t="str">
        <f t="shared" si="211"/>
        <v/>
      </c>
      <c r="G611" s="29">
        <f t="shared" si="223"/>
        <v>0</v>
      </c>
      <c r="H611" s="29"/>
      <c r="I611" s="29"/>
      <c r="J611" s="22">
        <f t="shared" si="212"/>
        <v>0</v>
      </c>
      <c r="K611" s="22" t="str">
        <f t="shared" si="213"/>
        <v/>
      </c>
      <c r="L611" s="29">
        <f t="shared" si="224"/>
        <v>0</v>
      </c>
      <c r="M611" s="29"/>
      <c r="N611" s="29"/>
      <c r="O611" s="22">
        <f t="shared" si="214"/>
        <v>0</v>
      </c>
      <c r="P611" s="22" t="str">
        <f t="shared" si="215"/>
        <v/>
      </c>
      <c r="Q611" s="29">
        <f t="shared" si="225"/>
        <v>800</v>
      </c>
      <c r="R611" s="29">
        <f t="shared" si="221"/>
        <v>800</v>
      </c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2">
        <f t="shared" si="216"/>
        <v>800</v>
      </c>
      <c r="AD611" s="22">
        <f t="shared" si="217"/>
        <v>0</v>
      </c>
      <c r="AE611" s="29"/>
      <c r="AF611" s="29"/>
      <c r="AG611" s="22" t="str">
        <f t="shared" si="218"/>
        <v/>
      </c>
      <c r="AH611" s="29"/>
      <c r="AI611" s="29"/>
      <c r="AJ611" s="22" t="str">
        <f t="shared" si="219"/>
        <v/>
      </c>
      <c r="AK611" s="29"/>
      <c r="AL611" s="29"/>
      <c r="AM611" s="22" t="str">
        <f t="shared" si="220"/>
        <v/>
      </c>
    </row>
    <row r="612" spans="1:39" ht="18" customHeight="1" x14ac:dyDescent="0.35">
      <c r="A612" s="70">
        <f>'Energy - Master'!A611</f>
        <v>46631</v>
      </c>
      <c r="B612" s="29">
        <f t="shared" si="222"/>
        <v>0</v>
      </c>
      <c r="C612" s="29"/>
      <c r="D612" s="29"/>
      <c r="E612" s="22">
        <f t="shared" si="210"/>
        <v>0</v>
      </c>
      <c r="F612" s="22" t="str">
        <f t="shared" si="211"/>
        <v/>
      </c>
      <c r="G612" s="29">
        <f t="shared" si="223"/>
        <v>0</v>
      </c>
      <c r="H612" s="29"/>
      <c r="I612" s="29"/>
      <c r="J612" s="22">
        <f t="shared" si="212"/>
        <v>0</v>
      </c>
      <c r="K612" s="22" t="str">
        <f t="shared" si="213"/>
        <v/>
      </c>
      <c r="L612" s="29">
        <f t="shared" si="224"/>
        <v>0</v>
      </c>
      <c r="M612" s="29"/>
      <c r="N612" s="29"/>
      <c r="O612" s="22">
        <f t="shared" si="214"/>
        <v>0</v>
      </c>
      <c r="P612" s="22" t="str">
        <f t="shared" si="215"/>
        <v/>
      </c>
      <c r="Q612" s="29">
        <f t="shared" si="225"/>
        <v>800</v>
      </c>
      <c r="R612" s="29">
        <f t="shared" si="221"/>
        <v>800</v>
      </c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2">
        <f t="shared" si="216"/>
        <v>800</v>
      </c>
      <c r="AD612" s="22">
        <f t="shared" si="217"/>
        <v>0</v>
      </c>
      <c r="AE612" s="29"/>
      <c r="AF612" s="29"/>
      <c r="AG612" s="22" t="str">
        <f t="shared" si="218"/>
        <v/>
      </c>
      <c r="AH612" s="29"/>
      <c r="AI612" s="29"/>
      <c r="AJ612" s="22" t="str">
        <f t="shared" si="219"/>
        <v/>
      </c>
      <c r="AK612" s="29"/>
      <c r="AL612" s="29"/>
      <c r="AM612" s="22" t="str">
        <f t="shared" si="220"/>
        <v/>
      </c>
    </row>
    <row r="613" spans="1:39" ht="18" customHeight="1" x14ac:dyDescent="0.35">
      <c r="A613" s="70">
        <f>'Energy - Master'!A612</f>
        <v>46632</v>
      </c>
      <c r="B613" s="29">
        <f t="shared" si="222"/>
        <v>0</v>
      </c>
      <c r="C613" s="29"/>
      <c r="D613" s="29"/>
      <c r="E613" s="22">
        <f t="shared" si="210"/>
        <v>0</v>
      </c>
      <c r="F613" s="22" t="str">
        <f t="shared" si="211"/>
        <v/>
      </c>
      <c r="G613" s="29">
        <f t="shared" si="223"/>
        <v>0</v>
      </c>
      <c r="H613" s="29"/>
      <c r="I613" s="29"/>
      <c r="J613" s="22">
        <f t="shared" si="212"/>
        <v>0</v>
      </c>
      <c r="K613" s="22" t="str">
        <f t="shared" si="213"/>
        <v/>
      </c>
      <c r="L613" s="29">
        <f t="shared" si="224"/>
        <v>0</v>
      </c>
      <c r="M613" s="29"/>
      <c r="N613" s="29"/>
      <c r="O613" s="22">
        <f t="shared" si="214"/>
        <v>0</v>
      </c>
      <c r="P613" s="22" t="str">
        <f t="shared" si="215"/>
        <v/>
      </c>
      <c r="Q613" s="29">
        <f t="shared" si="225"/>
        <v>800</v>
      </c>
      <c r="R613" s="29">
        <f t="shared" si="221"/>
        <v>800</v>
      </c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2">
        <f t="shared" si="216"/>
        <v>800</v>
      </c>
      <c r="AD613" s="22">
        <f t="shared" si="217"/>
        <v>0</v>
      </c>
      <c r="AE613" s="29"/>
      <c r="AF613" s="29"/>
      <c r="AG613" s="22" t="str">
        <f t="shared" si="218"/>
        <v/>
      </c>
      <c r="AH613" s="29"/>
      <c r="AI613" s="29"/>
      <c r="AJ613" s="22" t="str">
        <f t="shared" si="219"/>
        <v/>
      </c>
      <c r="AK613" s="29"/>
      <c r="AL613" s="29"/>
      <c r="AM613" s="22" t="str">
        <f t="shared" si="220"/>
        <v/>
      </c>
    </row>
    <row r="614" spans="1:39" ht="18" customHeight="1" x14ac:dyDescent="0.35">
      <c r="A614" s="70">
        <f>'Energy - Master'!A613</f>
        <v>46633</v>
      </c>
      <c r="B614" s="29">
        <f t="shared" si="222"/>
        <v>0</v>
      </c>
      <c r="C614" s="29"/>
      <c r="D614" s="29"/>
      <c r="E614" s="22">
        <f t="shared" si="210"/>
        <v>0</v>
      </c>
      <c r="F614" s="22" t="str">
        <f t="shared" si="211"/>
        <v/>
      </c>
      <c r="G614" s="29">
        <f t="shared" si="223"/>
        <v>0</v>
      </c>
      <c r="H614" s="29"/>
      <c r="I614" s="29"/>
      <c r="J614" s="22">
        <f t="shared" si="212"/>
        <v>0</v>
      </c>
      <c r="K614" s="22" t="str">
        <f t="shared" si="213"/>
        <v/>
      </c>
      <c r="L614" s="29">
        <f t="shared" si="224"/>
        <v>0</v>
      </c>
      <c r="M614" s="29"/>
      <c r="N614" s="29"/>
      <c r="O614" s="22">
        <f t="shared" si="214"/>
        <v>0</v>
      </c>
      <c r="P614" s="22" t="str">
        <f t="shared" si="215"/>
        <v/>
      </c>
      <c r="Q614" s="29">
        <f t="shared" si="225"/>
        <v>800</v>
      </c>
      <c r="R614" s="29">
        <f t="shared" si="221"/>
        <v>800</v>
      </c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2">
        <f t="shared" si="216"/>
        <v>800</v>
      </c>
      <c r="AD614" s="22">
        <f t="shared" si="217"/>
        <v>0</v>
      </c>
      <c r="AE614" s="29"/>
      <c r="AF614" s="29"/>
      <c r="AG614" s="22" t="str">
        <f t="shared" si="218"/>
        <v/>
      </c>
      <c r="AH614" s="29"/>
      <c r="AI614" s="29"/>
      <c r="AJ614" s="22" t="str">
        <f t="shared" si="219"/>
        <v/>
      </c>
      <c r="AK614" s="29"/>
      <c r="AL614" s="29"/>
      <c r="AM614" s="22" t="str">
        <f t="shared" si="220"/>
        <v/>
      </c>
    </row>
    <row r="615" spans="1:39" ht="18" customHeight="1" x14ac:dyDescent="0.35">
      <c r="A615" s="70">
        <f>'Energy - Master'!A614</f>
        <v>46634</v>
      </c>
      <c r="B615" s="29">
        <f t="shared" si="222"/>
        <v>0</v>
      </c>
      <c r="C615" s="29"/>
      <c r="D615" s="29"/>
      <c r="E615" s="22">
        <f t="shared" si="210"/>
        <v>0</v>
      </c>
      <c r="F615" s="22" t="str">
        <f t="shared" si="211"/>
        <v/>
      </c>
      <c r="G615" s="29">
        <f t="shared" si="223"/>
        <v>0</v>
      </c>
      <c r="H615" s="29"/>
      <c r="I615" s="29"/>
      <c r="J615" s="22">
        <f t="shared" si="212"/>
        <v>0</v>
      </c>
      <c r="K615" s="22" t="str">
        <f t="shared" si="213"/>
        <v/>
      </c>
      <c r="L615" s="29">
        <f t="shared" si="224"/>
        <v>0</v>
      </c>
      <c r="M615" s="29"/>
      <c r="N615" s="29"/>
      <c r="O615" s="22">
        <f t="shared" si="214"/>
        <v>0</v>
      </c>
      <c r="P615" s="22" t="str">
        <f t="shared" si="215"/>
        <v/>
      </c>
      <c r="Q615" s="29">
        <f t="shared" si="225"/>
        <v>800</v>
      </c>
      <c r="R615" s="29">
        <f t="shared" si="221"/>
        <v>800</v>
      </c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2">
        <f t="shared" si="216"/>
        <v>800</v>
      </c>
      <c r="AD615" s="22">
        <f t="shared" si="217"/>
        <v>0</v>
      </c>
      <c r="AE615" s="29"/>
      <c r="AF615" s="29"/>
      <c r="AG615" s="22" t="str">
        <f t="shared" si="218"/>
        <v/>
      </c>
      <c r="AH615" s="29"/>
      <c r="AI615" s="29"/>
      <c r="AJ615" s="22" t="str">
        <f t="shared" si="219"/>
        <v/>
      </c>
      <c r="AK615" s="29"/>
      <c r="AL615" s="29"/>
      <c r="AM615" s="22" t="str">
        <f t="shared" si="220"/>
        <v/>
      </c>
    </row>
    <row r="616" spans="1:39" ht="18" customHeight="1" x14ac:dyDescent="0.35">
      <c r="A616" s="70">
        <f>'Energy - Master'!A615</f>
        <v>46635</v>
      </c>
      <c r="B616" s="29">
        <f t="shared" si="222"/>
        <v>0</v>
      </c>
      <c r="C616" s="29"/>
      <c r="D616" s="29"/>
      <c r="E616" s="22">
        <f t="shared" si="210"/>
        <v>0</v>
      </c>
      <c r="F616" s="22" t="str">
        <f t="shared" si="211"/>
        <v/>
      </c>
      <c r="G616" s="29">
        <f t="shared" si="223"/>
        <v>0</v>
      </c>
      <c r="H616" s="29"/>
      <c r="I616" s="29"/>
      <c r="J616" s="22">
        <f t="shared" si="212"/>
        <v>0</v>
      </c>
      <c r="K616" s="22" t="str">
        <f t="shared" si="213"/>
        <v/>
      </c>
      <c r="L616" s="29">
        <f t="shared" si="224"/>
        <v>0</v>
      </c>
      <c r="M616" s="29"/>
      <c r="N616" s="29"/>
      <c r="O616" s="22">
        <f t="shared" si="214"/>
        <v>0</v>
      </c>
      <c r="P616" s="22" t="str">
        <f t="shared" si="215"/>
        <v/>
      </c>
      <c r="Q616" s="29">
        <f t="shared" si="225"/>
        <v>800</v>
      </c>
      <c r="R616" s="29">
        <f t="shared" si="221"/>
        <v>800</v>
      </c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2">
        <f t="shared" si="216"/>
        <v>800</v>
      </c>
      <c r="AD616" s="22">
        <f t="shared" si="217"/>
        <v>0</v>
      </c>
      <c r="AE616" s="29"/>
      <c r="AF616" s="29"/>
      <c r="AG616" s="22" t="str">
        <f t="shared" si="218"/>
        <v/>
      </c>
      <c r="AH616" s="29"/>
      <c r="AI616" s="29"/>
      <c r="AJ616" s="22" t="str">
        <f t="shared" si="219"/>
        <v/>
      </c>
      <c r="AK616" s="29"/>
      <c r="AL616" s="29"/>
      <c r="AM616" s="22" t="str">
        <f t="shared" si="220"/>
        <v/>
      </c>
    </row>
    <row r="617" spans="1:39" ht="18" customHeight="1" x14ac:dyDescent="0.35">
      <c r="A617" s="70">
        <f>'Energy - Master'!A616</f>
        <v>46636</v>
      </c>
      <c r="B617" s="29">
        <f t="shared" si="222"/>
        <v>0</v>
      </c>
      <c r="C617" s="29"/>
      <c r="D617" s="29"/>
      <c r="E617" s="22">
        <f t="shared" si="210"/>
        <v>0</v>
      </c>
      <c r="F617" s="22" t="str">
        <f t="shared" si="211"/>
        <v/>
      </c>
      <c r="G617" s="29">
        <f t="shared" si="223"/>
        <v>0</v>
      </c>
      <c r="H617" s="29"/>
      <c r="I617" s="29"/>
      <c r="J617" s="22">
        <f t="shared" si="212"/>
        <v>0</v>
      </c>
      <c r="K617" s="22" t="str">
        <f t="shared" si="213"/>
        <v/>
      </c>
      <c r="L617" s="29">
        <f t="shared" si="224"/>
        <v>0</v>
      </c>
      <c r="M617" s="29"/>
      <c r="N617" s="29"/>
      <c r="O617" s="22">
        <f t="shared" si="214"/>
        <v>0</v>
      </c>
      <c r="P617" s="22" t="str">
        <f t="shared" si="215"/>
        <v/>
      </c>
      <c r="Q617" s="29">
        <f t="shared" si="225"/>
        <v>800</v>
      </c>
      <c r="R617" s="29">
        <f t="shared" si="221"/>
        <v>800</v>
      </c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2">
        <f t="shared" si="216"/>
        <v>800</v>
      </c>
      <c r="AD617" s="22">
        <f t="shared" si="217"/>
        <v>0</v>
      </c>
      <c r="AE617" s="29"/>
      <c r="AF617" s="29"/>
      <c r="AG617" s="22" t="str">
        <f t="shared" si="218"/>
        <v/>
      </c>
      <c r="AH617" s="29"/>
      <c r="AI617" s="29"/>
      <c r="AJ617" s="22" t="str">
        <f t="shared" si="219"/>
        <v/>
      </c>
      <c r="AK617" s="29"/>
      <c r="AL617" s="29"/>
      <c r="AM617" s="22" t="str">
        <f t="shared" si="220"/>
        <v/>
      </c>
    </row>
    <row r="618" spans="1:39" ht="18" customHeight="1" x14ac:dyDescent="0.35">
      <c r="A618" s="70">
        <f>'Energy - Master'!A617</f>
        <v>46637</v>
      </c>
      <c r="B618" s="29">
        <f t="shared" si="222"/>
        <v>0</v>
      </c>
      <c r="C618" s="29"/>
      <c r="D618" s="29"/>
      <c r="E618" s="22">
        <f t="shared" si="210"/>
        <v>0</v>
      </c>
      <c r="F618" s="22" t="str">
        <f t="shared" si="211"/>
        <v/>
      </c>
      <c r="G618" s="29">
        <f t="shared" si="223"/>
        <v>0</v>
      </c>
      <c r="H618" s="29"/>
      <c r="I618" s="29"/>
      <c r="J618" s="22">
        <f t="shared" si="212"/>
        <v>0</v>
      </c>
      <c r="K618" s="22" t="str">
        <f t="shared" si="213"/>
        <v/>
      </c>
      <c r="L618" s="29">
        <f t="shared" si="224"/>
        <v>0</v>
      </c>
      <c r="M618" s="29"/>
      <c r="N618" s="29"/>
      <c r="O618" s="22">
        <f t="shared" si="214"/>
        <v>0</v>
      </c>
      <c r="P618" s="22" t="str">
        <f t="shared" si="215"/>
        <v/>
      </c>
      <c r="Q618" s="29">
        <f t="shared" si="225"/>
        <v>800</v>
      </c>
      <c r="R618" s="29">
        <f t="shared" si="221"/>
        <v>800</v>
      </c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2">
        <f t="shared" si="216"/>
        <v>800</v>
      </c>
      <c r="AD618" s="22">
        <f t="shared" si="217"/>
        <v>0</v>
      </c>
      <c r="AE618" s="29"/>
      <c r="AF618" s="29"/>
      <c r="AG618" s="22" t="str">
        <f t="shared" si="218"/>
        <v/>
      </c>
      <c r="AH618" s="29"/>
      <c r="AI618" s="29"/>
      <c r="AJ618" s="22" t="str">
        <f t="shared" si="219"/>
        <v/>
      </c>
      <c r="AK618" s="29"/>
      <c r="AL618" s="29"/>
      <c r="AM618" s="22" t="str">
        <f t="shared" si="220"/>
        <v/>
      </c>
    </row>
    <row r="619" spans="1:39" ht="18" customHeight="1" x14ac:dyDescent="0.35">
      <c r="A619" s="70">
        <f>'Energy - Master'!A618</f>
        <v>46638</v>
      </c>
      <c r="B619" s="29">
        <f t="shared" si="222"/>
        <v>0</v>
      </c>
      <c r="C619" s="29"/>
      <c r="D619" s="29"/>
      <c r="E619" s="22">
        <f t="shared" si="210"/>
        <v>0</v>
      </c>
      <c r="F619" s="22" t="str">
        <f t="shared" si="211"/>
        <v/>
      </c>
      <c r="G619" s="29">
        <f t="shared" si="223"/>
        <v>0</v>
      </c>
      <c r="H619" s="29"/>
      <c r="I619" s="29"/>
      <c r="J619" s="22">
        <f t="shared" si="212"/>
        <v>0</v>
      </c>
      <c r="K619" s="22" t="str">
        <f t="shared" si="213"/>
        <v/>
      </c>
      <c r="L619" s="29">
        <f t="shared" si="224"/>
        <v>0</v>
      </c>
      <c r="M619" s="29"/>
      <c r="N619" s="29"/>
      <c r="O619" s="22">
        <f t="shared" si="214"/>
        <v>0</v>
      </c>
      <c r="P619" s="22" t="str">
        <f t="shared" si="215"/>
        <v/>
      </c>
      <c r="Q619" s="29">
        <f t="shared" si="225"/>
        <v>800</v>
      </c>
      <c r="R619" s="29">
        <f t="shared" si="221"/>
        <v>800</v>
      </c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2">
        <f t="shared" si="216"/>
        <v>800</v>
      </c>
      <c r="AD619" s="22">
        <f t="shared" si="217"/>
        <v>0</v>
      </c>
      <c r="AE619" s="29"/>
      <c r="AF619" s="29"/>
      <c r="AG619" s="22" t="str">
        <f t="shared" si="218"/>
        <v/>
      </c>
      <c r="AH619" s="29"/>
      <c r="AI619" s="29"/>
      <c r="AJ619" s="22" t="str">
        <f t="shared" si="219"/>
        <v/>
      </c>
      <c r="AK619" s="29"/>
      <c r="AL619" s="29"/>
      <c r="AM619" s="22" t="str">
        <f t="shared" si="220"/>
        <v/>
      </c>
    </row>
    <row r="620" spans="1:39" ht="18" customHeight="1" x14ac:dyDescent="0.35">
      <c r="A620" s="70">
        <f>'Energy - Master'!A619</f>
        <v>46639</v>
      </c>
      <c r="B620" s="29">
        <f t="shared" si="222"/>
        <v>0</v>
      </c>
      <c r="C620" s="29"/>
      <c r="D620" s="29"/>
      <c r="E620" s="22">
        <f t="shared" si="210"/>
        <v>0</v>
      </c>
      <c r="F620" s="22" t="str">
        <f t="shared" si="211"/>
        <v/>
      </c>
      <c r="G620" s="29">
        <f t="shared" si="223"/>
        <v>0</v>
      </c>
      <c r="H620" s="29"/>
      <c r="I620" s="29"/>
      <c r="J620" s="22">
        <f t="shared" si="212"/>
        <v>0</v>
      </c>
      <c r="K620" s="22" t="str">
        <f t="shared" si="213"/>
        <v/>
      </c>
      <c r="L620" s="29">
        <f t="shared" si="224"/>
        <v>0</v>
      </c>
      <c r="M620" s="29"/>
      <c r="N620" s="29"/>
      <c r="O620" s="22">
        <f t="shared" si="214"/>
        <v>0</v>
      </c>
      <c r="P620" s="22" t="str">
        <f t="shared" si="215"/>
        <v/>
      </c>
      <c r="Q620" s="29">
        <f t="shared" si="225"/>
        <v>800</v>
      </c>
      <c r="R620" s="29">
        <f t="shared" si="221"/>
        <v>800</v>
      </c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2">
        <f t="shared" si="216"/>
        <v>800</v>
      </c>
      <c r="AD620" s="22">
        <f t="shared" si="217"/>
        <v>0</v>
      </c>
      <c r="AE620" s="29"/>
      <c r="AF620" s="29"/>
      <c r="AG620" s="22" t="str">
        <f t="shared" si="218"/>
        <v/>
      </c>
      <c r="AH620" s="29"/>
      <c r="AI620" s="29"/>
      <c r="AJ620" s="22" t="str">
        <f t="shared" si="219"/>
        <v/>
      </c>
      <c r="AK620" s="29"/>
      <c r="AL620" s="29"/>
      <c r="AM620" s="22" t="str">
        <f t="shared" si="220"/>
        <v/>
      </c>
    </row>
    <row r="621" spans="1:39" ht="18" customHeight="1" x14ac:dyDescent="0.35">
      <c r="A621" s="70">
        <f>'Energy - Master'!A620</f>
        <v>46640</v>
      </c>
      <c r="B621" s="29">
        <f t="shared" si="222"/>
        <v>0</v>
      </c>
      <c r="C621" s="29"/>
      <c r="D621" s="29"/>
      <c r="E621" s="22">
        <f t="shared" si="210"/>
        <v>0</v>
      </c>
      <c r="F621" s="22" t="str">
        <f t="shared" si="211"/>
        <v/>
      </c>
      <c r="G621" s="29">
        <f t="shared" si="223"/>
        <v>0</v>
      </c>
      <c r="H621" s="29"/>
      <c r="I621" s="29"/>
      <c r="J621" s="22">
        <f t="shared" si="212"/>
        <v>0</v>
      </c>
      <c r="K621" s="22" t="str">
        <f t="shared" si="213"/>
        <v/>
      </c>
      <c r="L621" s="29">
        <f t="shared" si="224"/>
        <v>0</v>
      </c>
      <c r="M621" s="29"/>
      <c r="N621" s="29"/>
      <c r="O621" s="22">
        <f t="shared" si="214"/>
        <v>0</v>
      </c>
      <c r="P621" s="22" t="str">
        <f t="shared" si="215"/>
        <v/>
      </c>
      <c r="Q621" s="29">
        <f t="shared" si="225"/>
        <v>800</v>
      </c>
      <c r="R621" s="29">
        <f t="shared" si="221"/>
        <v>800</v>
      </c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2">
        <f t="shared" si="216"/>
        <v>800</v>
      </c>
      <c r="AD621" s="22">
        <f t="shared" si="217"/>
        <v>0</v>
      </c>
      <c r="AE621" s="29"/>
      <c r="AF621" s="29"/>
      <c r="AG621" s="22" t="str">
        <f t="shared" si="218"/>
        <v/>
      </c>
      <c r="AH621" s="29"/>
      <c r="AI621" s="29"/>
      <c r="AJ621" s="22" t="str">
        <f t="shared" si="219"/>
        <v/>
      </c>
      <c r="AK621" s="29"/>
      <c r="AL621" s="29"/>
      <c r="AM621" s="22" t="str">
        <f t="shared" si="220"/>
        <v/>
      </c>
    </row>
    <row r="622" spans="1:39" ht="18" customHeight="1" x14ac:dyDescent="0.35">
      <c r="A622" s="70">
        <f>'Energy - Master'!A621</f>
        <v>46641</v>
      </c>
      <c r="B622" s="29">
        <f t="shared" si="222"/>
        <v>0</v>
      </c>
      <c r="C622" s="29"/>
      <c r="D622" s="29"/>
      <c r="E622" s="22">
        <f t="shared" si="210"/>
        <v>0</v>
      </c>
      <c r="F622" s="22" t="str">
        <f t="shared" si="211"/>
        <v/>
      </c>
      <c r="G622" s="29">
        <f t="shared" si="223"/>
        <v>0</v>
      </c>
      <c r="H622" s="29"/>
      <c r="I622" s="29"/>
      <c r="J622" s="22">
        <f t="shared" si="212"/>
        <v>0</v>
      </c>
      <c r="K622" s="22" t="str">
        <f t="shared" si="213"/>
        <v/>
      </c>
      <c r="L622" s="29">
        <f t="shared" si="224"/>
        <v>0</v>
      </c>
      <c r="M622" s="29"/>
      <c r="N622" s="29"/>
      <c r="O622" s="22">
        <f t="shared" si="214"/>
        <v>0</v>
      </c>
      <c r="P622" s="22" t="str">
        <f t="shared" si="215"/>
        <v/>
      </c>
      <c r="Q622" s="29">
        <f t="shared" si="225"/>
        <v>800</v>
      </c>
      <c r="R622" s="29">
        <f t="shared" si="221"/>
        <v>800</v>
      </c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2">
        <f t="shared" si="216"/>
        <v>800</v>
      </c>
      <c r="AD622" s="22">
        <f t="shared" si="217"/>
        <v>0</v>
      </c>
      <c r="AE622" s="29"/>
      <c r="AF622" s="29"/>
      <c r="AG622" s="22" t="str">
        <f t="shared" si="218"/>
        <v/>
      </c>
      <c r="AH622" s="29"/>
      <c r="AI622" s="29"/>
      <c r="AJ622" s="22" t="str">
        <f t="shared" si="219"/>
        <v/>
      </c>
      <c r="AK622" s="29"/>
      <c r="AL622" s="29"/>
      <c r="AM622" s="22" t="str">
        <f t="shared" si="220"/>
        <v/>
      </c>
    </row>
    <row r="623" spans="1:39" ht="18" customHeight="1" x14ac:dyDescent="0.35">
      <c r="A623" s="70">
        <f>'Energy - Master'!A622</f>
        <v>46642</v>
      </c>
      <c r="B623" s="29">
        <f t="shared" si="222"/>
        <v>0</v>
      </c>
      <c r="C623" s="29"/>
      <c r="D623" s="29"/>
      <c r="E623" s="22">
        <f t="shared" si="210"/>
        <v>0</v>
      </c>
      <c r="F623" s="22" t="str">
        <f t="shared" si="211"/>
        <v/>
      </c>
      <c r="G623" s="29">
        <f t="shared" si="223"/>
        <v>0</v>
      </c>
      <c r="H623" s="29"/>
      <c r="I623" s="29"/>
      <c r="J623" s="22">
        <f t="shared" si="212"/>
        <v>0</v>
      </c>
      <c r="K623" s="22" t="str">
        <f t="shared" si="213"/>
        <v/>
      </c>
      <c r="L623" s="29">
        <f t="shared" si="224"/>
        <v>0</v>
      </c>
      <c r="M623" s="29"/>
      <c r="N623" s="29"/>
      <c r="O623" s="22">
        <f t="shared" si="214"/>
        <v>0</v>
      </c>
      <c r="P623" s="22" t="str">
        <f t="shared" si="215"/>
        <v/>
      </c>
      <c r="Q623" s="29">
        <f t="shared" si="225"/>
        <v>800</v>
      </c>
      <c r="R623" s="29">
        <f t="shared" si="221"/>
        <v>800</v>
      </c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2">
        <f t="shared" si="216"/>
        <v>800</v>
      </c>
      <c r="AD623" s="22">
        <f t="shared" si="217"/>
        <v>0</v>
      </c>
      <c r="AE623" s="29"/>
      <c r="AF623" s="29"/>
      <c r="AG623" s="22" t="str">
        <f t="shared" si="218"/>
        <v/>
      </c>
      <c r="AH623" s="29"/>
      <c r="AI623" s="29"/>
      <c r="AJ623" s="22" t="str">
        <f t="shared" si="219"/>
        <v/>
      </c>
      <c r="AK623" s="29"/>
      <c r="AL623" s="29"/>
      <c r="AM623" s="22" t="str">
        <f t="shared" si="220"/>
        <v/>
      </c>
    </row>
    <row r="624" spans="1:39" ht="18" customHeight="1" x14ac:dyDescent="0.35">
      <c r="A624" s="70">
        <f>'Energy - Master'!A623</f>
        <v>46643</v>
      </c>
      <c r="B624" s="29">
        <f t="shared" si="222"/>
        <v>0</v>
      </c>
      <c r="C624" s="29"/>
      <c r="D624" s="29"/>
      <c r="E624" s="22">
        <f t="shared" si="210"/>
        <v>0</v>
      </c>
      <c r="F624" s="22" t="str">
        <f t="shared" si="211"/>
        <v/>
      </c>
      <c r="G624" s="29">
        <f t="shared" si="223"/>
        <v>0</v>
      </c>
      <c r="H624" s="29"/>
      <c r="I624" s="29"/>
      <c r="J624" s="22">
        <f t="shared" si="212"/>
        <v>0</v>
      </c>
      <c r="K624" s="22" t="str">
        <f t="shared" si="213"/>
        <v/>
      </c>
      <c r="L624" s="29">
        <f t="shared" si="224"/>
        <v>0</v>
      </c>
      <c r="M624" s="29"/>
      <c r="N624" s="29"/>
      <c r="O624" s="22">
        <f t="shared" si="214"/>
        <v>0</v>
      </c>
      <c r="P624" s="22" t="str">
        <f t="shared" si="215"/>
        <v/>
      </c>
      <c r="Q624" s="29">
        <f t="shared" si="225"/>
        <v>800</v>
      </c>
      <c r="R624" s="29">
        <f t="shared" si="221"/>
        <v>800</v>
      </c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2">
        <f t="shared" si="216"/>
        <v>800</v>
      </c>
      <c r="AD624" s="22">
        <f t="shared" si="217"/>
        <v>0</v>
      </c>
      <c r="AE624" s="29"/>
      <c r="AF624" s="29"/>
      <c r="AG624" s="22" t="str">
        <f t="shared" si="218"/>
        <v/>
      </c>
      <c r="AH624" s="29"/>
      <c r="AI624" s="29"/>
      <c r="AJ624" s="22" t="str">
        <f t="shared" si="219"/>
        <v/>
      </c>
      <c r="AK624" s="29"/>
      <c r="AL624" s="29"/>
      <c r="AM624" s="22" t="str">
        <f t="shared" si="220"/>
        <v/>
      </c>
    </row>
    <row r="625" spans="1:39" ht="18" customHeight="1" x14ac:dyDescent="0.35">
      <c r="A625" s="70">
        <f>'Energy - Master'!A624</f>
        <v>46644</v>
      </c>
      <c r="B625" s="29">
        <f t="shared" si="222"/>
        <v>0</v>
      </c>
      <c r="C625" s="29"/>
      <c r="D625" s="29"/>
      <c r="E625" s="22">
        <f t="shared" si="210"/>
        <v>0</v>
      </c>
      <c r="F625" s="22" t="str">
        <f t="shared" si="211"/>
        <v/>
      </c>
      <c r="G625" s="29">
        <f t="shared" si="223"/>
        <v>0</v>
      </c>
      <c r="H625" s="29"/>
      <c r="I625" s="29"/>
      <c r="J625" s="22">
        <f t="shared" si="212"/>
        <v>0</v>
      </c>
      <c r="K625" s="22" t="str">
        <f t="shared" si="213"/>
        <v/>
      </c>
      <c r="L625" s="29">
        <f t="shared" si="224"/>
        <v>0</v>
      </c>
      <c r="M625" s="29"/>
      <c r="N625" s="29"/>
      <c r="O625" s="22">
        <f t="shared" si="214"/>
        <v>0</v>
      </c>
      <c r="P625" s="22" t="str">
        <f t="shared" si="215"/>
        <v/>
      </c>
      <c r="Q625" s="29">
        <f t="shared" si="225"/>
        <v>800</v>
      </c>
      <c r="R625" s="29">
        <f t="shared" si="221"/>
        <v>800</v>
      </c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2">
        <f t="shared" si="216"/>
        <v>800</v>
      </c>
      <c r="AD625" s="22">
        <f t="shared" si="217"/>
        <v>0</v>
      </c>
      <c r="AE625" s="29"/>
      <c r="AF625" s="29"/>
      <c r="AG625" s="22" t="str">
        <f t="shared" si="218"/>
        <v/>
      </c>
      <c r="AH625" s="29"/>
      <c r="AI625" s="29"/>
      <c r="AJ625" s="22" t="str">
        <f t="shared" si="219"/>
        <v/>
      </c>
      <c r="AK625" s="29"/>
      <c r="AL625" s="29"/>
      <c r="AM625" s="22" t="str">
        <f t="shared" si="220"/>
        <v/>
      </c>
    </row>
    <row r="626" spans="1:39" ht="18" customHeight="1" x14ac:dyDescent="0.35">
      <c r="A626" s="70">
        <f>'Energy - Master'!A625</f>
        <v>46645</v>
      </c>
      <c r="B626" s="29">
        <f t="shared" si="222"/>
        <v>0</v>
      </c>
      <c r="C626" s="29"/>
      <c r="D626" s="29"/>
      <c r="E626" s="22">
        <f t="shared" si="210"/>
        <v>0</v>
      </c>
      <c r="F626" s="22" t="str">
        <f t="shared" si="211"/>
        <v/>
      </c>
      <c r="G626" s="29">
        <f t="shared" si="223"/>
        <v>0</v>
      </c>
      <c r="H626" s="29"/>
      <c r="I626" s="29"/>
      <c r="J626" s="22">
        <f t="shared" si="212"/>
        <v>0</v>
      </c>
      <c r="K626" s="22" t="str">
        <f t="shared" si="213"/>
        <v/>
      </c>
      <c r="L626" s="29">
        <f t="shared" si="224"/>
        <v>0</v>
      </c>
      <c r="M626" s="29"/>
      <c r="N626" s="29"/>
      <c r="O626" s="22">
        <f t="shared" si="214"/>
        <v>0</v>
      </c>
      <c r="P626" s="22" t="str">
        <f t="shared" si="215"/>
        <v/>
      </c>
      <c r="Q626" s="29">
        <f t="shared" si="225"/>
        <v>800</v>
      </c>
      <c r="R626" s="29">
        <f t="shared" si="221"/>
        <v>800</v>
      </c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2">
        <f t="shared" si="216"/>
        <v>800</v>
      </c>
      <c r="AD626" s="22">
        <f t="shared" si="217"/>
        <v>0</v>
      </c>
      <c r="AE626" s="29"/>
      <c r="AF626" s="29"/>
      <c r="AG626" s="22" t="str">
        <f t="shared" si="218"/>
        <v/>
      </c>
      <c r="AH626" s="29"/>
      <c r="AI626" s="29"/>
      <c r="AJ626" s="22" t="str">
        <f t="shared" si="219"/>
        <v/>
      </c>
      <c r="AK626" s="29"/>
      <c r="AL626" s="29"/>
      <c r="AM626" s="22" t="str">
        <f t="shared" si="220"/>
        <v/>
      </c>
    </row>
    <row r="627" spans="1:39" ht="18" customHeight="1" x14ac:dyDescent="0.35">
      <c r="A627" s="70">
        <f>'Energy - Master'!A626</f>
        <v>46646</v>
      </c>
      <c r="B627" s="29">
        <f t="shared" si="222"/>
        <v>0</v>
      </c>
      <c r="C627" s="29"/>
      <c r="D627" s="29"/>
      <c r="E627" s="22">
        <f t="shared" si="210"/>
        <v>0</v>
      </c>
      <c r="F627" s="22" t="str">
        <f t="shared" si="211"/>
        <v/>
      </c>
      <c r="G627" s="29">
        <f t="shared" si="223"/>
        <v>0</v>
      </c>
      <c r="H627" s="29"/>
      <c r="I627" s="29"/>
      <c r="J627" s="22">
        <f t="shared" si="212"/>
        <v>0</v>
      </c>
      <c r="K627" s="22" t="str">
        <f t="shared" si="213"/>
        <v/>
      </c>
      <c r="L627" s="29">
        <f t="shared" si="224"/>
        <v>0</v>
      </c>
      <c r="M627" s="29"/>
      <c r="N627" s="29"/>
      <c r="O627" s="22">
        <f t="shared" si="214"/>
        <v>0</v>
      </c>
      <c r="P627" s="22" t="str">
        <f t="shared" si="215"/>
        <v/>
      </c>
      <c r="Q627" s="29">
        <f t="shared" si="225"/>
        <v>800</v>
      </c>
      <c r="R627" s="29">
        <f t="shared" si="221"/>
        <v>800</v>
      </c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2">
        <f t="shared" si="216"/>
        <v>800</v>
      </c>
      <c r="AD627" s="22">
        <f t="shared" si="217"/>
        <v>0</v>
      </c>
      <c r="AE627" s="29"/>
      <c r="AF627" s="29"/>
      <c r="AG627" s="22" t="str">
        <f t="shared" si="218"/>
        <v/>
      </c>
      <c r="AH627" s="29"/>
      <c r="AI627" s="29"/>
      <c r="AJ627" s="22" t="str">
        <f t="shared" si="219"/>
        <v/>
      </c>
      <c r="AK627" s="29"/>
      <c r="AL627" s="29"/>
      <c r="AM627" s="22" t="str">
        <f t="shared" si="220"/>
        <v/>
      </c>
    </row>
    <row r="628" spans="1:39" ht="18" customHeight="1" x14ac:dyDescent="0.35">
      <c r="A628" s="70">
        <f>'Energy - Master'!A627</f>
        <v>46647</v>
      </c>
      <c r="B628" s="29">
        <f t="shared" si="222"/>
        <v>0</v>
      </c>
      <c r="C628" s="29"/>
      <c r="D628" s="29"/>
      <c r="E628" s="22">
        <f t="shared" si="210"/>
        <v>0</v>
      </c>
      <c r="F628" s="22" t="str">
        <f t="shared" si="211"/>
        <v/>
      </c>
      <c r="G628" s="29">
        <f t="shared" si="223"/>
        <v>0</v>
      </c>
      <c r="H628" s="29"/>
      <c r="I628" s="29"/>
      <c r="J628" s="22">
        <f t="shared" si="212"/>
        <v>0</v>
      </c>
      <c r="K628" s="22" t="str">
        <f t="shared" si="213"/>
        <v/>
      </c>
      <c r="L628" s="29">
        <f t="shared" si="224"/>
        <v>0</v>
      </c>
      <c r="M628" s="29"/>
      <c r="N628" s="29"/>
      <c r="O628" s="22">
        <f t="shared" si="214"/>
        <v>0</v>
      </c>
      <c r="P628" s="22" t="str">
        <f t="shared" si="215"/>
        <v/>
      </c>
      <c r="Q628" s="29">
        <f t="shared" si="225"/>
        <v>800</v>
      </c>
      <c r="R628" s="29">
        <f t="shared" si="221"/>
        <v>800</v>
      </c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2">
        <f t="shared" si="216"/>
        <v>800</v>
      </c>
      <c r="AD628" s="22">
        <f t="shared" si="217"/>
        <v>0</v>
      </c>
      <c r="AE628" s="29"/>
      <c r="AF628" s="29"/>
      <c r="AG628" s="22" t="str">
        <f t="shared" si="218"/>
        <v/>
      </c>
      <c r="AH628" s="29"/>
      <c r="AI628" s="29"/>
      <c r="AJ628" s="22" t="str">
        <f t="shared" si="219"/>
        <v/>
      </c>
      <c r="AK628" s="29"/>
      <c r="AL628" s="29"/>
      <c r="AM628" s="22" t="str">
        <f t="shared" si="220"/>
        <v/>
      </c>
    </row>
    <row r="629" spans="1:39" ht="18" customHeight="1" x14ac:dyDescent="0.35">
      <c r="A629" s="70">
        <f>'Energy - Master'!A628</f>
        <v>46648</v>
      </c>
      <c r="B629" s="29">
        <f t="shared" si="222"/>
        <v>0</v>
      </c>
      <c r="C629" s="29"/>
      <c r="D629" s="29"/>
      <c r="E629" s="22">
        <f t="shared" si="210"/>
        <v>0</v>
      </c>
      <c r="F629" s="22" t="str">
        <f t="shared" si="211"/>
        <v/>
      </c>
      <c r="G629" s="29">
        <f t="shared" si="223"/>
        <v>0</v>
      </c>
      <c r="H629" s="29"/>
      <c r="I629" s="29"/>
      <c r="J629" s="22">
        <f t="shared" si="212"/>
        <v>0</v>
      </c>
      <c r="K629" s="22" t="str">
        <f t="shared" si="213"/>
        <v/>
      </c>
      <c r="L629" s="29">
        <f t="shared" si="224"/>
        <v>0</v>
      </c>
      <c r="M629" s="29"/>
      <c r="N629" s="29"/>
      <c r="O629" s="22">
        <f t="shared" si="214"/>
        <v>0</v>
      </c>
      <c r="P629" s="22" t="str">
        <f t="shared" si="215"/>
        <v/>
      </c>
      <c r="Q629" s="29">
        <f t="shared" si="225"/>
        <v>800</v>
      </c>
      <c r="R629" s="29">
        <f t="shared" si="221"/>
        <v>800</v>
      </c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2">
        <f t="shared" si="216"/>
        <v>800</v>
      </c>
      <c r="AD629" s="22">
        <f t="shared" si="217"/>
        <v>0</v>
      </c>
      <c r="AE629" s="29"/>
      <c r="AF629" s="29"/>
      <c r="AG629" s="22" t="str">
        <f t="shared" si="218"/>
        <v/>
      </c>
      <c r="AH629" s="29"/>
      <c r="AI629" s="29"/>
      <c r="AJ629" s="22" t="str">
        <f t="shared" si="219"/>
        <v/>
      </c>
      <c r="AK629" s="29"/>
      <c r="AL629" s="29"/>
      <c r="AM629" s="22" t="str">
        <f t="shared" si="220"/>
        <v/>
      </c>
    </row>
    <row r="630" spans="1:39" ht="18" customHeight="1" x14ac:dyDescent="0.35">
      <c r="A630" s="70">
        <f>'Energy - Master'!A629</f>
        <v>46649</v>
      </c>
      <c r="B630" s="29">
        <f t="shared" si="222"/>
        <v>0</v>
      </c>
      <c r="C630" s="29"/>
      <c r="D630" s="29"/>
      <c r="E630" s="22">
        <f t="shared" si="210"/>
        <v>0</v>
      </c>
      <c r="F630" s="22" t="str">
        <f t="shared" si="211"/>
        <v/>
      </c>
      <c r="G630" s="29">
        <f t="shared" si="223"/>
        <v>0</v>
      </c>
      <c r="H630" s="29"/>
      <c r="I630" s="29"/>
      <c r="J630" s="22">
        <f t="shared" si="212"/>
        <v>0</v>
      </c>
      <c r="K630" s="22" t="str">
        <f t="shared" si="213"/>
        <v/>
      </c>
      <c r="L630" s="29">
        <f t="shared" si="224"/>
        <v>0</v>
      </c>
      <c r="M630" s="29"/>
      <c r="N630" s="29"/>
      <c r="O630" s="22">
        <f t="shared" si="214"/>
        <v>0</v>
      </c>
      <c r="P630" s="22" t="str">
        <f t="shared" si="215"/>
        <v/>
      </c>
      <c r="Q630" s="29">
        <f t="shared" si="225"/>
        <v>800</v>
      </c>
      <c r="R630" s="29">
        <f t="shared" si="221"/>
        <v>800</v>
      </c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2">
        <f t="shared" si="216"/>
        <v>800</v>
      </c>
      <c r="AD630" s="22">
        <f t="shared" si="217"/>
        <v>0</v>
      </c>
      <c r="AE630" s="29"/>
      <c r="AF630" s="29"/>
      <c r="AG630" s="22" t="str">
        <f t="shared" si="218"/>
        <v/>
      </c>
      <c r="AH630" s="29"/>
      <c r="AI630" s="29"/>
      <c r="AJ630" s="22" t="str">
        <f t="shared" si="219"/>
        <v/>
      </c>
      <c r="AK630" s="29"/>
      <c r="AL630" s="29"/>
      <c r="AM630" s="22" t="str">
        <f t="shared" si="220"/>
        <v/>
      </c>
    </row>
    <row r="631" spans="1:39" ht="18" customHeight="1" x14ac:dyDescent="0.35">
      <c r="A631" s="70">
        <f>'Energy - Master'!A630</f>
        <v>46650</v>
      </c>
      <c r="B631" s="29">
        <f t="shared" si="222"/>
        <v>0</v>
      </c>
      <c r="C631" s="29"/>
      <c r="D631" s="29"/>
      <c r="E631" s="22">
        <f t="shared" si="210"/>
        <v>0</v>
      </c>
      <c r="F631" s="22" t="str">
        <f t="shared" si="211"/>
        <v/>
      </c>
      <c r="G631" s="29">
        <f t="shared" si="223"/>
        <v>0</v>
      </c>
      <c r="H631" s="29"/>
      <c r="I631" s="29"/>
      <c r="J631" s="22">
        <f t="shared" si="212"/>
        <v>0</v>
      </c>
      <c r="K631" s="22" t="str">
        <f t="shared" si="213"/>
        <v/>
      </c>
      <c r="L631" s="29">
        <f t="shared" si="224"/>
        <v>0</v>
      </c>
      <c r="M631" s="29"/>
      <c r="N631" s="29"/>
      <c r="O631" s="22">
        <f t="shared" si="214"/>
        <v>0</v>
      </c>
      <c r="P631" s="22" t="str">
        <f t="shared" si="215"/>
        <v/>
      </c>
      <c r="Q631" s="29">
        <f t="shared" si="225"/>
        <v>800</v>
      </c>
      <c r="R631" s="29">
        <f t="shared" si="221"/>
        <v>800</v>
      </c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2">
        <f t="shared" si="216"/>
        <v>800</v>
      </c>
      <c r="AD631" s="22">
        <f t="shared" si="217"/>
        <v>0</v>
      </c>
      <c r="AE631" s="29"/>
      <c r="AF631" s="29"/>
      <c r="AG631" s="22" t="str">
        <f t="shared" si="218"/>
        <v/>
      </c>
      <c r="AH631" s="29"/>
      <c r="AI631" s="29"/>
      <c r="AJ631" s="22" t="str">
        <f t="shared" si="219"/>
        <v/>
      </c>
      <c r="AK631" s="29"/>
      <c r="AL631" s="29"/>
      <c r="AM631" s="22" t="str">
        <f t="shared" si="220"/>
        <v/>
      </c>
    </row>
    <row r="632" spans="1:39" ht="18" customHeight="1" x14ac:dyDescent="0.35">
      <c r="A632" s="70">
        <f>'Energy - Master'!A631</f>
        <v>46651</v>
      </c>
      <c r="B632" s="29">
        <f t="shared" si="222"/>
        <v>0</v>
      </c>
      <c r="C632" s="29"/>
      <c r="D632" s="29"/>
      <c r="E632" s="22">
        <f t="shared" si="210"/>
        <v>0</v>
      </c>
      <c r="F632" s="22" t="str">
        <f t="shared" si="211"/>
        <v/>
      </c>
      <c r="G632" s="29">
        <f t="shared" si="223"/>
        <v>0</v>
      </c>
      <c r="H632" s="29"/>
      <c r="I632" s="29"/>
      <c r="J632" s="22">
        <f t="shared" si="212"/>
        <v>0</v>
      </c>
      <c r="K632" s="22" t="str">
        <f t="shared" si="213"/>
        <v/>
      </c>
      <c r="L632" s="29">
        <f t="shared" si="224"/>
        <v>0</v>
      </c>
      <c r="M632" s="29"/>
      <c r="N632" s="29"/>
      <c r="O632" s="22">
        <f t="shared" si="214"/>
        <v>0</v>
      </c>
      <c r="P632" s="22" t="str">
        <f t="shared" si="215"/>
        <v/>
      </c>
      <c r="Q632" s="29">
        <f t="shared" si="225"/>
        <v>800</v>
      </c>
      <c r="R632" s="29">
        <f t="shared" si="221"/>
        <v>800</v>
      </c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2">
        <f t="shared" si="216"/>
        <v>800</v>
      </c>
      <c r="AD632" s="22">
        <f t="shared" si="217"/>
        <v>0</v>
      </c>
      <c r="AE632" s="29"/>
      <c r="AF632" s="29"/>
      <c r="AG632" s="22" t="str">
        <f t="shared" si="218"/>
        <v/>
      </c>
      <c r="AH632" s="29"/>
      <c r="AI632" s="29"/>
      <c r="AJ632" s="22" t="str">
        <f t="shared" si="219"/>
        <v/>
      </c>
      <c r="AK632" s="29"/>
      <c r="AL632" s="29"/>
      <c r="AM632" s="22" t="str">
        <f t="shared" si="220"/>
        <v/>
      </c>
    </row>
    <row r="633" spans="1:39" ht="18" customHeight="1" x14ac:dyDescent="0.35">
      <c r="A633" s="70">
        <f>'Energy - Master'!A632</f>
        <v>46652</v>
      </c>
      <c r="B633" s="29">
        <f t="shared" si="222"/>
        <v>0</v>
      </c>
      <c r="C633" s="29"/>
      <c r="D633" s="29"/>
      <c r="E633" s="22">
        <f t="shared" si="210"/>
        <v>0</v>
      </c>
      <c r="F633" s="22" t="str">
        <f t="shared" si="211"/>
        <v/>
      </c>
      <c r="G633" s="29">
        <f t="shared" si="223"/>
        <v>0</v>
      </c>
      <c r="H633" s="29"/>
      <c r="I633" s="29"/>
      <c r="J633" s="22">
        <f t="shared" si="212"/>
        <v>0</v>
      </c>
      <c r="K633" s="22" t="str">
        <f t="shared" si="213"/>
        <v/>
      </c>
      <c r="L633" s="29">
        <f t="shared" si="224"/>
        <v>0</v>
      </c>
      <c r="M633" s="29"/>
      <c r="N633" s="29"/>
      <c r="O633" s="22">
        <f t="shared" si="214"/>
        <v>0</v>
      </c>
      <c r="P633" s="22" t="str">
        <f t="shared" si="215"/>
        <v/>
      </c>
      <c r="Q633" s="29">
        <f t="shared" si="225"/>
        <v>800</v>
      </c>
      <c r="R633" s="29">
        <f t="shared" si="221"/>
        <v>800</v>
      </c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2">
        <f t="shared" si="216"/>
        <v>800</v>
      </c>
      <c r="AD633" s="22">
        <f t="shared" si="217"/>
        <v>0</v>
      </c>
      <c r="AE633" s="29"/>
      <c r="AF633" s="29"/>
      <c r="AG633" s="22" t="str">
        <f t="shared" si="218"/>
        <v/>
      </c>
      <c r="AH633" s="29"/>
      <c r="AI633" s="29"/>
      <c r="AJ633" s="22" t="str">
        <f t="shared" si="219"/>
        <v/>
      </c>
      <c r="AK633" s="29"/>
      <c r="AL633" s="29"/>
      <c r="AM633" s="22" t="str">
        <f t="shared" si="220"/>
        <v/>
      </c>
    </row>
    <row r="634" spans="1:39" ht="18" customHeight="1" x14ac:dyDescent="0.35">
      <c r="A634" s="70">
        <f>'Energy - Master'!A633</f>
        <v>46653</v>
      </c>
      <c r="B634" s="29">
        <f t="shared" si="222"/>
        <v>0</v>
      </c>
      <c r="C634" s="29"/>
      <c r="D634" s="29"/>
      <c r="E634" s="22">
        <f t="shared" si="210"/>
        <v>0</v>
      </c>
      <c r="F634" s="22" t="str">
        <f t="shared" si="211"/>
        <v/>
      </c>
      <c r="G634" s="29">
        <f t="shared" si="223"/>
        <v>0</v>
      </c>
      <c r="H634" s="29"/>
      <c r="I634" s="29"/>
      <c r="J634" s="22">
        <f t="shared" si="212"/>
        <v>0</v>
      </c>
      <c r="K634" s="22" t="str">
        <f t="shared" si="213"/>
        <v/>
      </c>
      <c r="L634" s="29">
        <f t="shared" si="224"/>
        <v>0</v>
      </c>
      <c r="M634" s="29"/>
      <c r="N634" s="29"/>
      <c r="O634" s="22">
        <f t="shared" si="214"/>
        <v>0</v>
      </c>
      <c r="P634" s="22" t="str">
        <f t="shared" si="215"/>
        <v/>
      </c>
      <c r="Q634" s="29">
        <f t="shared" si="225"/>
        <v>800</v>
      </c>
      <c r="R634" s="29">
        <f t="shared" si="221"/>
        <v>800</v>
      </c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2">
        <f t="shared" si="216"/>
        <v>800</v>
      </c>
      <c r="AD634" s="22">
        <f t="shared" si="217"/>
        <v>0</v>
      </c>
      <c r="AE634" s="29"/>
      <c r="AF634" s="29"/>
      <c r="AG634" s="22" t="str">
        <f t="shared" si="218"/>
        <v/>
      </c>
      <c r="AH634" s="29"/>
      <c r="AI634" s="29"/>
      <c r="AJ634" s="22" t="str">
        <f t="shared" si="219"/>
        <v/>
      </c>
      <c r="AK634" s="29"/>
      <c r="AL634" s="29"/>
      <c r="AM634" s="22" t="str">
        <f t="shared" si="220"/>
        <v/>
      </c>
    </row>
    <row r="635" spans="1:39" ht="18" customHeight="1" x14ac:dyDescent="0.35">
      <c r="A635" s="70">
        <f>'Energy - Master'!A634</f>
        <v>46654</v>
      </c>
      <c r="B635" s="29">
        <f t="shared" si="222"/>
        <v>0</v>
      </c>
      <c r="C635" s="29"/>
      <c r="D635" s="29"/>
      <c r="E635" s="22">
        <f t="shared" si="210"/>
        <v>0</v>
      </c>
      <c r="F635" s="22" t="str">
        <f t="shared" si="211"/>
        <v/>
      </c>
      <c r="G635" s="29">
        <f t="shared" si="223"/>
        <v>0</v>
      </c>
      <c r="H635" s="29"/>
      <c r="I635" s="29"/>
      <c r="J635" s="22">
        <f t="shared" si="212"/>
        <v>0</v>
      </c>
      <c r="K635" s="22" t="str">
        <f t="shared" si="213"/>
        <v/>
      </c>
      <c r="L635" s="29">
        <f t="shared" si="224"/>
        <v>0</v>
      </c>
      <c r="M635" s="29"/>
      <c r="N635" s="29"/>
      <c r="O635" s="22">
        <f t="shared" si="214"/>
        <v>0</v>
      </c>
      <c r="P635" s="22" t="str">
        <f t="shared" si="215"/>
        <v/>
      </c>
      <c r="Q635" s="29">
        <f t="shared" si="225"/>
        <v>800</v>
      </c>
      <c r="R635" s="29">
        <f t="shared" si="221"/>
        <v>800</v>
      </c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2">
        <f t="shared" si="216"/>
        <v>800</v>
      </c>
      <c r="AD635" s="22">
        <f t="shared" si="217"/>
        <v>0</v>
      </c>
      <c r="AE635" s="29"/>
      <c r="AF635" s="29"/>
      <c r="AG635" s="22" t="str">
        <f t="shared" si="218"/>
        <v/>
      </c>
      <c r="AH635" s="29"/>
      <c r="AI635" s="29"/>
      <c r="AJ635" s="22" t="str">
        <f t="shared" si="219"/>
        <v/>
      </c>
      <c r="AK635" s="29"/>
      <c r="AL635" s="29"/>
      <c r="AM635" s="22" t="str">
        <f t="shared" si="220"/>
        <v/>
      </c>
    </row>
    <row r="636" spans="1:39" ht="18" customHeight="1" x14ac:dyDescent="0.35">
      <c r="A636" s="70">
        <f>'Energy - Master'!A635</f>
        <v>46655</v>
      </c>
      <c r="B636" s="29">
        <f t="shared" si="222"/>
        <v>0</v>
      </c>
      <c r="C636" s="29"/>
      <c r="D636" s="29"/>
      <c r="E636" s="22">
        <f t="shared" si="210"/>
        <v>0</v>
      </c>
      <c r="F636" s="22" t="str">
        <f t="shared" si="211"/>
        <v/>
      </c>
      <c r="G636" s="29">
        <f t="shared" si="223"/>
        <v>0</v>
      </c>
      <c r="H636" s="29"/>
      <c r="I636" s="29"/>
      <c r="J636" s="22">
        <f t="shared" si="212"/>
        <v>0</v>
      </c>
      <c r="K636" s="22" t="str">
        <f t="shared" si="213"/>
        <v/>
      </c>
      <c r="L636" s="29">
        <f t="shared" si="224"/>
        <v>0</v>
      </c>
      <c r="M636" s="29"/>
      <c r="N636" s="29"/>
      <c r="O636" s="22">
        <f t="shared" si="214"/>
        <v>0</v>
      </c>
      <c r="P636" s="22" t="str">
        <f t="shared" si="215"/>
        <v/>
      </c>
      <c r="Q636" s="29">
        <f t="shared" si="225"/>
        <v>800</v>
      </c>
      <c r="R636" s="29">
        <f t="shared" si="221"/>
        <v>800</v>
      </c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2">
        <f t="shared" si="216"/>
        <v>800</v>
      </c>
      <c r="AD636" s="22">
        <f t="shared" si="217"/>
        <v>0</v>
      </c>
      <c r="AE636" s="29"/>
      <c r="AF636" s="29"/>
      <c r="AG636" s="22" t="str">
        <f t="shared" si="218"/>
        <v/>
      </c>
      <c r="AH636" s="29"/>
      <c r="AI636" s="29"/>
      <c r="AJ636" s="22" t="str">
        <f t="shared" si="219"/>
        <v/>
      </c>
      <c r="AK636" s="29"/>
      <c r="AL636" s="29"/>
      <c r="AM636" s="22" t="str">
        <f t="shared" si="220"/>
        <v/>
      </c>
    </row>
    <row r="637" spans="1:39" ht="18" customHeight="1" x14ac:dyDescent="0.35">
      <c r="A637" s="70">
        <f>'Energy - Master'!A636</f>
        <v>46656</v>
      </c>
      <c r="B637" s="29">
        <f t="shared" si="222"/>
        <v>0</v>
      </c>
      <c r="C637" s="29"/>
      <c r="D637" s="29"/>
      <c r="E637" s="22">
        <f t="shared" si="210"/>
        <v>0</v>
      </c>
      <c r="F637" s="22" t="str">
        <f t="shared" si="211"/>
        <v/>
      </c>
      <c r="G637" s="29">
        <f t="shared" si="223"/>
        <v>0</v>
      </c>
      <c r="H637" s="29"/>
      <c r="I637" s="29"/>
      <c r="J637" s="22">
        <f t="shared" si="212"/>
        <v>0</v>
      </c>
      <c r="K637" s="22" t="str">
        <f t="shared" si="213"/>
        <v/>
      </c>
      <c r="L637" s="29">
        <f t="shared" si="224"/>
        <v>0</v>
      </c>
      <c r="M637" s="29"/>
      <c r="N637" s="29"/>
      <c r="O637" s="22">
        <f t="shared" si="214"/>
        <v>0</v>
      </c>
      <c r="P637" s="22" t="str">
        <f t="shared" si="215"/>
        <v/>
      </c>
      <c r="Q637" s="29">
        <f t="shared" si="225"/>
        <v>800</v>
      </c>
      <c r="R637" s="29">
        <f t="shared" si="221"/>
        <v>800</v>
      </c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2">
        <f t="shared" si="216"/>
        <v>800</v>
      </c>
      <c r="AD637" s="22">
        <f t="shared" si="217"/>
        <v>0</v>
      </c>
      <c r="AE637" s="29"/>
      <c r="AF637" s="29"/>
      <c r="AG637" s="22" t="str">
        <f t="shared" si="218"/>
        <v/>
      </c>
      <c r="AH637" s="29"/>
      <c r="AI637" s="29"/>
      <c r="AJ637" s="22" t="str">
        <f t="shared" si="219"/>
        <v/>
      </c>
      <c r="AK637" s="29"/>
      <c r="AL637" s="29"/>
      <c r="AM637" s="22" t="str">
        <f t="shared" si="220"/>
        <v/>
      </c>
    </row>
    <row r="638" spans="1:39" ht="18" customHeight="1" x14ac:dyDescent="0.35">
      <c r="A638" s="70">
        <f>'Energy - Master'!A637</f>
        <v>46657</v>
      </c>
      <c r="B638" s="29">
        <f t="shared" si="222"/>
        <v>0</v>
      </c>
      <c r="C638" s="29"/>
      <c r="D638" s="29"/>
      <c r="E638" s="22">
        <f t="shared" si="210"/>
        <v>0</v>
      </c>
      <c r="F638" s="22" t="str">
        <f t="shared" si="211"/>
        <v/>
      </c>
      <c r="G638" s="29">
        <f t="shared" si="223"/>
        <v>0</v>
      </c>
      <c r="H638" s="29"/>
      <c r="I638" s="29"/>
      <c r="J638" s="22">
        <f t="shared" si="212"/>
        <v>0</v>
      </c>
      <c r="K638" s="22" t="str">
        <f t="shared" si="213"/>
        <v/>
      </c>
      <c r="L638" s="29">
        <f t="shared" si="224"/>
        <v>0</v>
      </c>
      <c r="M638" s="29"/>
      <c r="N638" s="29"/>
      <c r="O638" s="22">
        <f t="shared" si="214"/>
        <v>0</v>
      </c>
      <c r="P638" s="22" t="str">
        <f t="shared" si="215"/>
        <v/>
      </c>
      <c r="Q638" s="29">
        <f t="shared" si="225"/>
        <v>800</v>
      </c>
      <c r="R638" s="29">
        <f t="shared" si="221"/>
        <v>800</v>
      </c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2">
        <f t="shared" si="216"/>
        <v>800</v>
      </c>
      <c r="AD638" s="22">
        <f t="shared" si="217"/>
        <v>0</v>
      </c>
      <c r="AE638" s="29"/>
      <c r="AF638" s="29"/>
      <c r="AG638" s="22" t="str">
        <f t="shared" si="218"/>
        <v/>
      </c>
      <c r="AH638" s="29"/>
      <c r="AI638" s="29"/>
      <c r="AJ638" s="22" t="str">
        <f t="shared" si="219"/>
        <v/>
      </c>
      <c r="AK638" s="29"/>
      <c r="AL638" s="29"/>
      <c r="AM638" s="22" t="str">
        <f t="shared" si="220"/>
        <v/>
      </c>
    </row>
    <row r="639" spans="1:39" ht="18" customHeight="1" x14ac:dyDescent="0.35">
      <c r="A639" s="70">
        <f>'Energy - Master'!A638</f>
        <v>46658</v>
      </c>
      <c r="B639" s="29">
        <f t="shared" si="222"/>
        <v>0</v>
      </c>
      <c r="C639" s="29"/>
      <c r="D639" s="29"/>
      <c r="E639" s="22">
        <f t="shared" si="210"/>
        <v>0</v>
      </c>
      <c r="F639" s="22" t="str">
        <f t="shared" si="211"/>
        <v/>
      </c>
      <c r="G639" s="29">
        <f t="shared" si="223"/>
        <v>0</v>
      </c>
      <c r="H639" s="29"/>
      <c r="I639" s="29"/>
      <c r="J639" s="22">
        <f t="shared" si="212"/>
        <v>0</v>
      </c>
      <c r="K639" s="22" t="str">
        <f t="shared" si="213"/>
        <v/>
      </c>
      <c r="L639" s="29">
        <f t="shared" si="224"/>
        <v>0</v>
      </c>
      <c r="M639" s="29"/>
      <c r="N639" s="29"/>
      <c r="O639" s="22">
        <f t="shared" si="214"/>
        <v>0</v>
      </c>
      <c r="P639" s="22" t="str">
        <f t="shared" si="215"/>
        <v/>
      </c>
      <c r="Q639" s="29">
        <f t="shared" si="225"/>
        <v>800</v>
      </c>
      <c r="R639" s="29">
        <f t="shared" si="221"/>
        <v>800</v>
      </c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2">
        <f t="shared" si="216"/>
        <v>800</v>
      </c>
      <c r="AD639" s="22">
        <f t="shared" si="217"/>
        <v>0</v>
      </c>
      <c r="AE639" s="29"/>
      <c r="AF639" s="29"/>
      <c r="AG639" s="22" t="str">
        <f t="shared" si="218"/>
        <v/>
      </c>
      <c r="AH639" s="29"/>
      <c r="AI639" s="29"/>
      <c r="AJ639" s="22" t="str">
        <f t="shared" si="219"/>
        <v/>
      </c>
      <c r="AK639" s="29"/>
      <c r="AL639" s="29"/>
      <c r="AM639" s="22" t="str">
        <f t="shared" si="220"/>
        <v/>
      </c>
    </row>
    <row r="640" spans="1:39" ht="18" customHeight="1" x14ac:dyDescent="0.35">
      <c r="A640" s="70">
        <f>'Energy - Master'!A639</f>
        <v>46659</v>
      </c>
      <c r="B640" s="29">
        <f t="shared" si="222"/>
        <v>0</v>
      </c>
      <c r="C640" s="29"/>
      <c r="D640" s="29"/>
      <c r="E640" s="22">
        <f t="shared" si="210"/>
        <v>0</v>
      </c>
      <c r="F640" s="22" t="str">
        <f t="shared" si="211"/>
        <v/>
      </c>
      <c r="G640" s="29">
        <f t="shared" si="223"/>
        <v>0</v>
      </c>
      <c r="H640" s="29"/>
      <c r="I640" s="29"/>
      <c r="J640" s="22">
        <f t="shared" si="212"/>
        <v>0</v>
      </c>
      <c r="K640" s="22" t="str">
        <f t="shared" si="213"/>
        <v/>
      </c>
      <c r="L640" s="29">
        <f t="shared" si="224"/>
        <v>0</v>
      </c>
      <c r="M640" s="29"/>
      <c r="N640" s="29"/>
      <c r="O640" s="22">
        <f t="shared" si="214"/>
        <v>0</v>
      </c>
      <c r="P640" s="22" t="str">
        <f t="shared" si="215"/>
        <v/>
      </c>
      <c r="Q640" s="29">
        <f t="shared" si="225"/>
        <v>800</v>
      </c>
      <c r="R640" s="29">
        <f t="shared" si="221"/>
        <v>800</v>
      </c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2">
        <f t="shared" si="216"/>
        <v>800</v>
      </c>
      <c r="AD640" s="22">
        <f t="shared" si="217"/>
        <v>0</v>
      </c>
      <c r="AE640" s="29"/>
      <c r="AF640" s="29"/>
      <c r="AG640" s="22" t="str">
        <f t="shared" si="218"/>
        <v/>
      </c>
      <c r="AH640" s="29"/>
      <c r="AI640" s="29"/>
      <c r="AJ640" s="22" t="str">
        <f t="shared" si="219"/>
        <v/>
      </c>
      <c r="AK640" s="29"/>
      <c r="AL640" s="29"/>
      <c r="AM640" s="22" t="str">
        <f t="shared" si="220"/>
        <v/>
      </c>
    </row>
    <row r="641" spans="1:39" ht="18" customHeight="1" x14ac:dyDescent="0.35">
      <c r="A641" s="70">
        <f>'Energy - Master'!A640</f>
        <v>46660</v>
      </c>
      <c r="B641" s="29">
        <f t="shared" si="222"/>
        <v>0</v>
      </c>
      <c r="C641" s="29"/>
      <c r="D641" s="29"/>
      <c r="E641" s="22">
        <f t="shared" si="210"/>
        <v>0</v>
      </c>
      <c r="F641" s="22" t="str">
        <f t="shared" si="211"/>
        <v/>
      </c>
      <c r="G641" s="29">
        <f t="shared" si="223"/>
        <v>0</v>
      </c>
      <c r="H641" s="29"/>
      <c r="I641" s="29"/>
      <c r="J641" s="22">
        <f t="shared" si="212"/>
        <v>0</v>
      </c>
      <c r="K641" s="22" t="str">
        <f t="shared" si="213"/>
        <v/>
      </c>
      <c r="L641" s="29">
        <f t="shared" si="224"/>
        <v>0</v>
      </c>
      <c r="M641" s="29"/>
      <c r="N641" s="29"/>
      <c r="O641" s="22">
        <f t="shared" si="214"/>
        <v>0</v>
      </c>
      <c r="P641" s="22" t="str">
        <f t="shared" si="215"/>
        <v/>
      </c>
      <c r="Q641" s="29">
        <f t="shared" si="225"/>
        <v>800</v>
      </c>
      <c r="R641" s="29">
        <f t="shared" si="221"/>
        <v>800</v>
      </c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2">
        <f t="shared" si="216"/>
        <v>800</v>
      </c>
      <c r="AD641" s="22">
        <f t="shared" si="217"/>
        <v>0</v>
      </c>
      <c r="AE641" s="29"/>
      <c r="AF641" s="29"/>
      <c r="AG641" s="22" t="str">
        <f t="shared" si="218"/>
        <v/>
      </c>
      <c r="AH641" s="29"/>
      <c r="AI641" s="29"/>
      <c r="AJ641" s="22" t="str">
        <f t="shared" si="219"/>
        <v/>
      </c>
      <c r="AK641" s="29"/>
      <c r="AL641" s="29"/>
      <c r="AM641" s="22" t="str">
        <f t="shared" si="220"/>
        <v/>
      </c>
    </row>
    <row r="642" spans="1:39" ht="18" customHeight="1" x14ac:dyDescent="0.35">
      <c r="A642" s="70">
        <f>'Energy - Master'!A641</f>
        <v>46661</v>
      </c>
      <c r="B642" s="29">
        <f t="shared" si="222"/>
        <v>0</v>
      </c>
      <c r="C642" s="29"/>
      <c r="D642" s="29"/>
      <c r="E642" s="22">
        <f t="shared" si="210"/>
        <v>0</v>
      </c>
      <c r="F642" s="22" t="str">
        <f t="shared" si="211"/>
        <v/>
      </c>
      <c r="G642" s="29">
        <f t="shared" si="223"/>
        <v>0</v>
      </c>
      <c r="H642" s="29"/>
      <c r="I642" s="29"/>
      <c r="J642" s="22">
        <f t="shared" si="212"/>
        <v>0</v>
      </c>
      <c r="K642" s="22" t="str">
        <f t="shared" si="213"/>
        <v/>
      </c>
      <c r="L642" s="29">
        <f t="shared" si="224"/>
        <v>0</v>
      </c>
      <c r="M642" s="29"/>
      <c r="N642" s="29"/>
      <c r="O642" s="22">
        <f t="shared" si="214"/>
        <v>0</v>
      </c>
      <c r="P642" s="22" t="str">
        <f t="shared" si="215"/>
        <v/>
      </c>
      <c r="Q642" s="29">
        <f t="shared" si="225"/>
        <v>800</v>
      </c>
      <c r="R642" s="29">
        <f t="shared" si="221"/>
        <v>800</v>
      </c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2">
        <f t="shared" si="216"/>
        <v>800</v>
      </c>
      <c r="AD642" s="22">
        <f t="shared" si="217"/>
        <v>0</v>
      </c>
      <c r="AE642" s="29"/>
      <c r="AF642" s="29"/>
      <c r="AG642" s="22" t="str">
        <f t="shared" si="218"/>
        <v/>
      </c>
      <c r="AH642" s="29"/>
      <c r="AI642" s="29"/>
      <c r="AJ642" s="22" t="str">
        <f t="shared" si="219"/>
        <v/>
      </c>
      <c r="AK642" s="29"/>
      <c r="AL642" s="29"/>
      <c r="AM642" s="22" t="str">
        <f t="shared" si="220"/>
        <v/>
      </c>
    </row>
    <row r="643" spans="1:39" ht="18" customHeight="1" x14ac:dyDescent="0.35">
      <c r="A643" s="70">
        <f>'Energy - Master'!A642</f>
        <v>46662</v>
      </c>
      <c r="B643" s="29">
        <f t="shared" si="222"/>
        <v>0</v>
      </c>
      <c r="C643" s="29"/>
      <c r="D643" s="29"/>
      <c r="E643" s="22">
        <f t="shared" si="210"/>
        <v>0</v>
      </c>
      <c r="F643" s="22" t="str">
        <f t="shared" si="211"/>
        <v/>
      </c>
      <c r="G643" s="29">
        <f t="shared" si="223"/>
        <v>0</v>
      </c>
      <c r="H643" s="29"/>
      <c r="I643" s="29"/>
      <c r="J643" s="22">
        <f t="shared" si="212"/>
        <v>0</v>
      </c>
      <c r="K643" s="22" t="str">
        <f t="shared" si="213"/>
        <v/>
      </c>
      <c r="L643" s="29">
        <f t="shared" si="224"/>
        <v>0</v>
      </c>
      <c r="M643" s="29"/>
      <c r="N643" s="29"/>
      <c r="O643" s="22">
        <f t="shared" si="214"/>
        <v>0</v>
      </c>
      <c r="P643" s="22" t="str">
        <f t="shared" si="215"/>
        <v/>
      </c>
      <c r="Q643" s="29">
        <f t="shared" si="225"/>
        <v>800</v>
      </c>
      <c r="R643" s="29">
        <f t="shared" si="221"/>
        <v>800</v>
      </c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2">
        <f t="shared" si="216"/>
        <v>800</v>
      </c>
      <c r="AD643" s="22">
        <f t="shared" si="217"/>
        <v>0</v>
      </c>
      <c r="AE643" s="29"/>
      <c r="AF643" s="29"/>
      <c r="AG643" s="22" t="str">
        <f t="shared" si="218"/>
        <v/>
      </c>
      <c r="AH643" s="29"/>
      <c r="AI643" s="29"/>
      <c r="AJ643" s="22" t="str">
        <f t="shared" si="219"/>
        <v/>
      </c>
      <c r="AK643" s="29"/>
      <c r="AL643" s="29"/>
      <c r="AM643" s="22" t="str">
        <f t="shared" si="220"/>
        <v/>
      </c>
    </row>
    <row r="644" spans="1:39" ht="18" customHeight="1" x14ac:dyDescent="0.35">
      <c r="A644" s="70">
        <f>'Energy - Master'!A643</f>
        <v>46663</v>
      </c>
      <c r="B644" s="29">
        <f t="shared" si="222"/>
        <v>0</v>
      </c>
      <c r="C644" s="29"/>
      <c r="D644" s="29"/>
      <c r="E644" s="22">
        <f t="shared" ref="E644:E707" si="226">IF(B644="","",B644-C644+IF(D644="",0,D644))</f>
        <v>0</v>
      </c>
      <c r="F644" s="22" t="str">
        <f t="shared" ref="F644:F707" si="227">IFERROR(IF(E644=0,"",AG644/E644),"")</f>
        <v/>
      </c>
      <c r="G644" s="29">
        <f t="shared" si="223"/>
        <v>0</v>
      </c>
      <c r="H644" s="29"/>
      <c r="I644" s="29"/>
      <c r="J644" s="22">
        <f t="shared" ref="J644:J707" si="228">IF(G644="","",G644-H644+IF(I644="",0,I644))</f>
        <v>0</v>
      </c>
      <c r="K644" s="22" t="str">
        <f t="shared" ref="K644:K707" si="229">IFERROR(IF(J644=0,"",AJ644/J644),"")</f>
        <v/>
      </c>
      <c r="L644" s="29">
        <f t="shared" si="224"/>
        <v>0</v>
      </c>
      <c r="M644" s="29"/>
      <c r="N644" s="29"/>
      <c r="O644" s="22">
        <f t="shared" ref="O644:O707" si="230">IF(L644="","",L644-M644+IF(N644="",0,N644))</f>
        <v>0</v>
      </c>
      <c r="P644" s="22" t="str">
        <f t="shared" ref="P644:P707" si="231">IFERROR(IF(O644=0,"",AM644/O644),"")</f>
        <v/>
      </c>
      <c r="Q644" s="29">
        <f t="shared" si="225"/>
        <v>800</v>
      </c>
      <c r="R644" s="29">
        <f t="shared" si="221"/>
        <v>800</v>
      </c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2">
        <f t="shared" ref="AC644:AC707" si="232">IF(R644="","",R644+U644+X644+AA644)</f>
        <v>800</v>
      </c>
      <c r="AD644" s="22">
        <f t="shared" ref="AD644:AD707" si="233">IF(E644="","",E644+IF(J644="",0,J644)+IF(O644="",0,O644))</f>
        <v>0</v>
      </c>
      <c r="AE644" s="29"/>
      <c r="AF644" s="29"/>
      <c r="AG644" s="22" t="str">
        <f t="shared" ref="AG644:AG707" si="234">IF(AE644="","",AF644-AE644)</f>
        <v/>
      </c>
      <c r="AH644" s="29"/>
      <c r="AI644" s="29"/>
      <c r="AJ644" s="22" t="str">
        <f t="shared" ref="AJ644:AJ707" si="235">IF(AH644="","",AI644-AH644)</f>
        <v/>
      </c>
      <c r="AK644" s="29"/>
      <c r="AL644" s="29"/>
      <c r="AM644" s="22" t="str">
        <f t="shared" ref="AM644:AM707" si="236">IF(AK644="","",AL644-AK644)</f>
        <v/>
      </c>
    </row>
    <row r="645" spans="1:39" ht="18" customHeight="1" x14ac:dyDescent="0.35">
      <c r="A645" s="70">
        <f>'Energy - Master'!A644</f>
        <v>46664</v>
      </c>
      <c r="B645" s="29">
        <f t="shared" si="222"/>
        <v>0</v>
      </c>
      <c r="C645" s="29"/>
      <c r="D645" s="29"/>
      <c r="E645" s="22">
        <f t="shared" si="226"/>
        <v>0</v>
      </c>
      <c r="F645" s="22" t="str">
        <f t="shared" si="227"/>
        <v/>
      </c>
      <c r="G645" s="29">
        <f t="shared" si="223"/>
        <v>0</v>
      </c>
      <c r="H645" s="29"/>
      <c r="I645" s="29"/>
      <c r="J645" s="22">
        <f t="shared" si="228"/>
        <v>0</v>
      </c>
      <c r="K645" s="22" t="str">
        <f t="shared" si="229"/>
        <v/>
      </c>
      <c r="L645" s="29">
        <f t="shared" si="224"/>
        <v>0</v>
      </c>
      <c r="M645" s="29"/>
      <c r="N645" s="29"/>
      <c r="O645" s="22">
        <f t="shared" si="230"/>
        <v>0</v>
      </c>
      <c r="P645" s="22" t="str">
        <f t="shared" si="231"/>
        <v/>
      </c>
      <c r="Q645" s="29">
        <f t="shared" si="225"/>
        <v>800</v>
      </c>
      <c r="R645" s="29">
        <f t="shared" ref="R645:R682" si="237">Q645+S645</f>
        <v>800</v>
      </c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2">
        <f t="shared" si="232"/>
        <v>800</v>
      </c>
      <c r="AD645" s="22">
        <f t="shared" si="233"/>
        <v>0</v>
      </c>
      <c r="AE645" s="29"/>
      <c r="AF645" s="29"/>
      <c r="AG645" s="22" t="str">
        <f t="shared" si="234"/>
        <v/>
      </c>
      <c r="AH645" s="29"/>
      <c r="AI645" s="29"/>
      <c r="AJ645" s="22" t="str">
        <f t="shared" si="235"/>
        <v/>
      </c>
      <c r="AK645" s="29"/>
      <c r="AL645" s="29"/>
      <c r="AM645" s="22" t="str">
        <f t="shared" si="236"/>
        <v/>
      </c>
    </row>
    <row r="646" spans="1:39" ht="18" customHeight="1" x14ac:dyDescent="0.35">
      <c r="A646" s="70">
        <f>'Energy - Master'!A645</f>
        <v>46665</v>
      </c>
      <c r="B646" s="29">
        <f t="shared" ref="B646:B709" si="238">C645</f>
        <v>0</v>
      </c>
      <c r="C646" s="29"/>
      <c r="D646" s="29"/>
      <c r="E646" s="22">
        <f t="shared" si="226"/>
        <v>0</v>
      </c>
      <c r="F646" s="22" t="str">
        <f t="shared" si="227"/>
        <v/>
      </c>
      <c r="G646" s="29">
        <f t="shared" ref="G646:G709" si="239">H645</f>
        <v>0</v>
      </c>
      <c r="H646" s="29"/>
      <c r="I646" s="29"/>
      <c r="J646" s="22">
        <f t="shared" si="228"/>
        <v>0</v>
      </c>
      <c r="K646" s="22" t="str">
        <f t="shared" si="229"/>
        <v/>
      </c>
      <c r="L646" s="29">
        <f t="shared" ref="L646:L709" si="240">M645</f>
        <v>0</v>
      </c>
      <c r="M646" s="29"/>
      <c r="N646" s="29"/>
      <c r="O646" s="22">
        <f t="shared" si="230"/>
        <v>0</v>
      </c>
      <c r="P646" s="22" t="str">
        <f t="shared" si="231"/>
        <v/>
      </c>
      <c r="Q646" s="29">
        <f t="shared" ref="Q646:Q709" si="241">R645</f>
        <v>800</v>
      </c>
      <c r="R646" s="29">
        <f t="shared" si="237"/>
        <v>800</v>
      </c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2">
        <f t="shared" si="232"/>
        <v>800</v>
      </c>
      <c r="AD646" s="22">
        <f t="shared" si="233"/>
        <v>0</v>
      </c>
      <c r="AE646" s="29"/>
      <c r="AF646" s="29"/>
      <c r="AG646" s="22" t="str">
        <f t="shared" si="234"/>
        <v/>
      </c>
      <c r="AH646" s="29"/>
      <c r="AI646" s="29"/>
      <c r="AJ646" s="22" t="str">
        <f t="shared" si="235"/>
        <v/>
      </c>
      <c r="AK646" s="29"/>
      <c r="AL646" s="29"/>
      <c r="AM646" s="22" t="str">
        <f t="shared" si="236"/>
        <v/>
      </c>
    </row>
    <row r="647" spans="1:39" ht="18" customHeight="1" x14ac:dyDescent="0.35">
      <c r="A647" s="70">
        <f>'Energy - Master'!A646</f>
        <v>46666</v>
      </c>
      <c r="B647" s="29">
        <f t="shared" si="238"/>
        <v>0</v>
      </c>
      <c r="C647" s="29"/>
      <c r="D647" s="29"/>
      <c r="E647" s="22">
        <f t="shared" si="226"/>
        <v>0</v>
      </c>
      <c r="F647" s="22" t="str">
        <f t="shared" si="227"/>
        <v/>
      </c>
      <c r="G647" s="29">
        <f t="shared" si="239"/>
        <v>0</v>
      </c>
      <c r="H647" s="29"/>
      <c r="I647" s="29"/>
      <c r="J647" s="22">
        <f t="shared" si="228"/>
        <v>0</v>
      </c>
      <c r="K647" s="22" t="str">
        <f t="shared" si="229"/>
        <v/>
      </c>
      <c r="L647" s="29">
        <f t="shared" si="240"/>
        <v>0</v>
      </c>
      <c r="M647" s="29"/>
      <c r="N647" s="29"/>
      <c r="O647" s="22">
        <f t="shared" si="230"/>
        <v>0</v>
      </c>
      <c r="P647" s="22" t="str">
        <f t="shared" si="231"/>
        <v/>
      </c>
      <c r="Q647" s="29">
        <f t="shared" si="241"/>
        <v>800</v>
      </c>
      <c r="R647" s="29">
        <f t="shared" si="237"/>
        <v>800</v>
      </c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2">
        <f t="shared" si="232"/>
        <v>800</v>
      </c>
      <c r="AD647" s="22">
        <f t="shared" si="233"/>
        <v>0</v>
      </c>
      <c r="AE647" s="29"/>
      <c r="AF647" s="29"/>
      <c r="AG647" s="22" t="str">
        <f t="shared" si="234"/>
        <v/>
      </c>
      <c r="AH647" s="29"/>
      <c r="AI647" s="29"/>
      <c r="AJ647" s="22" t="str">
        <f t="shared" si="235"/>
        <v/>
      </c>
      <c r="AK647" s="29"/>
      <c r="AL647" s="29"/>
      <c r="AM647" s="22" t="str">
        <f t="shared" si="236"/>
        <v/>
      </c>
    </row>
    <row r="648" spans="1:39" ht="18" customHeight="1" x14ac:dyDescent="0.35">
      <c r="A648" s="70">
        <f>'Energy - Master'!A647</f>
        <v>46667</v>
      </c>
      <c r="B648" s="29">
        <f t="shared" si="238"/>
        <v>0</v>
      </c>
      <c r="C648" s="29"/>
      <c r="D648" s="29"/>
      <c r="E648" s="22">
        <f t="shared" si="226"/>
        <v>0</v>
      </c>
      <c r="F648" s="22" t="str">
        <f t="shared" si="227"/>
        <v/>
      </c>
      <c r="G648" s="29">
        <f t="shared" si="239"/>
        <v>0</v>
      </c>
      <c r="H648" s="29"/>
      <c r="I648" s="29"/>
      <c r="J648" s="22">
        <f t="shared" si="228"/>
        <v>0</v>
      </c>
      <c r="K648" s="22" t="str">
        <f t="shared" si="229"/>
        <v/>
      </c>
      <c r="L648" s="29">
        <f t="shared" si="240"/>
        <v>0</v>
      </c>
      <c r="M648" s="29"/>
      <c r="N648" s="29"/>
      <c r="O648" s="22">
        <f t="shared" si="230"/>
        <v>0</v>
      </c>
      <c r="P648" s="22" t="str">
        <f t="shared" si="231"/>
        <v/>
      </c>
      <c r="Q648" s="29">
        <f t="shared" si="241"/>
        <v>800</v>
      </c>
      <c r="R648" s="29">
        <f t="shared" si="237"/>
        <v>800</v>
      </c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2">
        <f t="shared" si="232"/>
        <v>800</v>
      </c>
      <c r="AD648" s="22">
        <f t="shared" si="233"/>
        <v>0</v>
      </c>
      <c r="AE648" s="29"/>
      <c r="AF648" s="29"/>
      <c r="AG648" s="22" t="str">
        <f t="shared" si="234"/>
        <v/>
      </c>
      <c r="AH648" s="29"/>
      <c r="AI648" s="29"/>
      <c r="AJ648" s="22" t="str">
        <f t="shared" si="235"/>
        <v/>
      </c>
      <c r="AK648" s="29"/>
      <c r="AL648" s="29"/>
      <c r="AM648" s="22" t="str">
        <f t="shared" si="236"/>
        <v/>
      </c>
    </row>
    <row r="649" spans="1:39" ht="18" customHeight="1" x14ac:dyDescent="0.35">
      <c r="A649" s="70">
        <f>'Energy - Master'!A648</f>
        <v>46668</v>
      </c>
      <c r="B649" s="29">
        <f t="shared" si="238"/>
        <v>0</v>
      </c>
      <c r="C649" s="29"/>
      <c r="D649" s="29"/>
      <c r="E649" s="22">
        <f t="shared" si="226"/>
        <v>0</v>
      </c>
      <c r="F649" s="22" t="str">
        <f t="shared" si="227"/>
        <v/>
      </c>
      <c r="G649" s="29">
        <f t="shared" si="239"/>
        <v>0</v>
      </c>
      <c r="H649" s="29"/>
      <c r="I649" s="29"/>
      <c r="J649" s="22">
        <f t="shared" si="228"/>
        <v>0</v>
      </c>
      <c r="K649" s="22" t="str">
        <f t="shared" si="229"/>
        <v/>
      </c>
      <c r="L649" s="29">
        <f t="shared" si="240"/>
        <v>0</v>
      </c>
      <c r="M649" s="29"/>
      <c r="N649" s="29"/>
      <c r="O649" s="22">
        <f t="shared" si="230"/>
        <v>0</v>
      </c>
      <c r="P649" s="22" t="str">
        <f t="shared" si="231"/>
        <v/>
      </c>
      <c r="Q649" s="29">
        <f t="shared" si="241"/>
        <v>800</v>
      </c>
      <c r="R649" s="29">
        <f t="shared" si="237"/>
        <v>800</v>
      </c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2">
        <f t="shared" si="232"/>
        <v>800</v>
      </c>
      <c r="AD649" s="22">
        <f t="shared" si="233"/>
        <v>0</v>
      </c>
      <c r="AE649" s="29"/>
      <c r="AF649" s="29"/>
      <c r="AG649" s="22" t="str">
        <f t="shared" si="234"/>
        <v/>
      </c>
      <c r="AH649" s="29"/>
      <c r="AI649" s="29"/>
      <c r="AJ649" s="22" t="str">
        <f t="shared" si="235"/>
        <v/>
      </c>
      <c r="AK649" s="29"/>
      <c r="AL649" s="29"/>
      <c r="AM649" s="22" t="str">
        <f t="shared" si="236"/>
        <v/>
      </c>
    </row>
    <row r="650" spans="1:39" ht="18" customHeight="1" x14ac:dyDescent="0.35">
      <c r="A650" s="70">
        <f>'Energy - Master'!A649</f>
        <v>46669</v>
      </c>
      <c r="B650" s="29">
        <f t="shared" si="238"/>
        <v>0</v>
      </c>
      <c r="C650" s="29"/>
      <c r="D650" s="29"/>
      <c r="E650" s="22">
        <f t="shared" si="226"/>
        <v>0</v>
      </c>
      <c r="F650" s="22" t="str">
        <f t="shared" si="227"/>
        <v/>
      </c>
      <c r="G650" s="29">
        <f t="shared" si="239"/>
        <v>0</v>
      </c>
      <c r="H650" s="29"/>
      <c r="I650" s="29"/>
      <c r="J650" s="22">
        <f t="shared" si="228"/>
        <v>0</v>
      </c>
      <c r="K650" s="22" t="str">
        <f t="shared" si="229"/>
        <v/>
      </c>
      <c r="L650" s="29">
        <f t="shared" si="240"/>
        <v>0</v>
      </c>
      <c r="M650" s="29"/>
      <c r="N650" s="29"/>
      <c r="O650" s="22">
        <f t="shared" si="230"/>
        <v>0</v>
      </c>
      <c r="P650" s="22" t="str">
        <f t="shared" si="231"/>
        <v/>
      </c>
      <c r="Q650" s="29">
        <f t="shared" si="241"/>
        <v>800</v>
      </c>
      <c r="R650" s="29">
        <f t="shared" si="237"/>
        <v>800</v>
      </c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2">
        <f t="shared" si="232"/>
        <v>800</v>
      </c>
      <c r="AD650" s="22">
        <f t="shared" si="233"/>
        <v>0</v>
      </c>
      <c r="AE650" s="29"/>
      <c r="AF650" s="29"/>
      <c r="AG650" s="22" t="str">
        <f t="shared" si="234"/>
        <v/>
      </c>
      <c r="AH650" s="29"/>
      <c r="AI650" s="29"/>
      <c r="AJ650" s="22" t="str">
        <f t="shared" si="235"/>
        <v/>
      </c>
      <c r="AK650" s="29"/>
      <c r="AL650" s="29"/>
      <c r="AM650" s="22" t="str">
        <f t="shared" si="236"/>
        <v/>
      </c>
    </row>
    <row r="651" spans="1:39" ht="18" customHeight="1" x14ac:dyDescent="0.35">
      <c r="A651" s="70">
        <f>'Energy - Master'!A650</f>
        <v>46670</v>
      </c>
      <c r="B651" s="29">
        <f t="shared" si="238"/>
        <v>0</v>
      </c>
      <c r="C651" s="29"/>
      <c r="D651" s="29"/>
      <c r="E651" s="22">
        <f t="shared" si="226"/>
        <v>0</v>
      </c>
      <c r="F651" s="22" t="str">
        <f t="shared" si="227"/>
        <v/>
      </c>
      <c r="G651" s="29">
        <f t="shared" si="239"/>
        <v>0</v>
      </c>
      <c r="H651" s="29"/>
      <c r="I651" s="29"/>
      <c r="J651" s="22">
        <f t="shared" si="228"/>
        <v>0</v>
      </c>
      <c r="K651" s="22" t="str">
        <f t="shared" si="229"/>
        <v/>
      </c>
      <c r="L651" s="29">
        <f t="shared" si="240"/>
        <v>0</v>
      </c>
      <c r="M651" s="29"/>
      <c r="N651" s="29"/>
      <c r="O651" s="22">
        <f t="shared" si="230"/>
        <v>0</v>
      </c>
      <c r="P651" s="22" t="str">
        <f t="shared" si="231"/>
        <v/>
      </c>
      <c r="Q651" s="29">
        <f t="shared" si="241"/>
        <v>800</v>
      </c>
      <c r="R651" s="29">
        <f t="shared" si="237"/>
        <v>800</v>
      </c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2">
        <f t="shared" si="232"/>
        <v>800</v>
      </c>
      <c r="AD651" s="22">
        <f t="shared" si="233"/>
        <v>0</v>
      </c>
      <c r="AE651" s="29"/>
      <c r="AF651" s="29"/>
      <c r="AG651" s="22" t="str">
        <f t="shared" si="234"/>
        <v/>
      </c>
      <c r="AH651" s="29"/>
      <c r="AI651" s="29"/>
      <c r="AJ651" s="22" t="str">
        <f t="shared" si="235"/>
        <v/>
      </c>
      <c r="AK651" s="29"/>
      <c r="AL651" s="29"/>
      <c r="AM651" s="22" t="str">
        <f t="shared" si="236"/>
        <v/>
      </c>
    </row>
    <row r="652" spans="1:39" ht="18" customHeight="1" x14ac:dyDescent="0.35">
      <c r="A652" s="70">
        <f>'Energy - Master'!A651</f>
        <v>46671</v>
      </c>
      <c r="B652" s="29">
        <f t="shared" si="238"/>
        <v>0</v>
      </c>
      <c r="C652" s="29"/>
      <c r="D652" s="29"/>
      <c r="E652" s="22">
        <f t="shared" si="226"/>
        <v>0</v>
      </c>
      <c r="F652" s="22" t="str">
        <f t="shared" si="227"/>
        <v/>
      </c>
      <c r="G652" s="29">
        <f t="shared" si="239"/>
        <v>0</v>
      </c>
      <c r="H652" s="29"/>
      <c r="I652" s="29"/>
      <c r="J652" s="22">
        <f t="shared" si="228"/>
        <v>0</v>
      </c>
      <c r="K652" s="22" t="str">
        <f t="shared" si="229"/>
        <v/>
      </c>
      <c r="L652" s="29">
        <f t="shared" si="240"/>
        <v>0</v>
      </c>
      <c r="M652" s="29"/>
      <c r="N652" s="29"/>
      <c r="O652" s="22">
        <f t="shared" si="230"/>
        <v>0</v>
      </c>
      <c r="P652" s="22" t="str">
        <f t="shared" si="231"/>
        <v/>
      </c>
      <c r="Q652" s="29">
        <f t="shared" si="241"/>
        <v>800</v>
      </c>
      <c r="R652" s="29">
        <f t="shared" si="237"/>
        <v>800</v>
      </c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2">
        <f t="shared" si="232"/>
        <v>800</v>
      </c>
      <c r="AD652" s="22">
        <f t="shared" si="233"/>
        <v>0</v>
      </c>
      <c r="AE652" s="29"/>
      <c r="AF652" s="29"/>
      <c r="AG652" s="22" t="str">
        <f t="shared" si="234"/>
        <v/>
      </c>
      <c r="AH652" s="29"/>
      <c r="AI652" s="29"/>
      <c r="AJ652" s="22" t="str">
        <f t="shared" si="235"/>
        <v/>
      </c>
      <c r="AK652" s="29"/>
      <c r="AL652" s="29"/>
      <c r="AM652" s="22" t="str">
        <f t="shared" si="236"/>
        <v/>
      </c>
    </row>
    <row r="653" spans="1:39" ht="18" customHeight="1" x14ac:dyDescent="0.35">
      <c r="A653" s="70">
        <f>'Energy - Master'!A652</f>
        <v>46672</v>
      </c>
      <c r="B653" s="29">
        <f t="shared" si="238"/>
        <v>0</v>
      </c>
      <c r="C653" s="29"/>
      <c r="D653" s="29"/>
      <c r="E653" s="22">
        <f t="shared" si="226"/>
        <v>0</v>
      </c>
      <c r="F653" s="22" t="str">
        <f t="shared" si="227"/>
        <v/>
      </c>
      <c r="G653" s="29">
        <f t="shared" si="239"/>
        <v>0</v>
      </c>
      <c r="H653" s="29"/>
      <c r="I653" s="29"/>
      <c r="J653" s="22">
        <f t="shared" si="228"/>
        <v>0</v>
      </c>
      <c r="K653" s="22" t="str">
        <f t="shared" si="229"/>
        <v/>
      </c>
      <c r="L653" s="29">
        <f t="shared" si="240"/>
        <v>0</v>
      </c>
      <c r="M653" s="29"/>
      <c r="N653" s="29"/>
      <c r="O653" s="22">
        <f t="shared" si="230"/>
        <v>0</v>
      </c>
      <c r="P653" s="22" t="str">
        <f t="shared" si="231"/>
        <v/>
      </c>
      <c r="Q653" s="29">
        <f t="shared" si="241"/>
        <v>800</v>
      </c>
      <c r="R653" s="29">
        <f t="shared" si="237"/>
        <v>800</v>
      </c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2">
        <f t="shared" si="232"/>
        <v>800</v>
      </c>
      <c r="AD653" s="22">
        <f t="shared" si="233"/>
        <v>0</v>
      </c>
      <c r="AE653" s="29"/>
      <c r="AF653" s="29"/>
      <c r="AG653" s="22" t="str">
        <f t="shared" si="234"/>
        <v/>
      </c>
      <c r="AH653" s="29"/>
      <c r="AI653" s="29"/>
      <c r="AJ653" s="22" t="str">
        <f t="shared" si="235"/>
        <v/>
      </c>
      <c r="AK653" s="29"/>
      <c r="AL653" s="29"/>
      <c r="AM653" s="22" t="str">
        <f t="shared" si="236"/>
        <v/>
      </c>
    </row>
    <row r="654" spans="1:39" ht="18" customHeight="1" x14ac:dyDescent="0.35">
      <c r="A654" s="70">
        <f>'Energy - Master'!A653</f>
        <v>46673</v>
      </c>
      <c r="B654" s="29">
        <f t="shared" si="238"/>
        <v>0</v>
      </c>
      <c r="C654" s="29"/>
      <c r="D654" s="29"/>
      <c r="E654" s="22">
        <f t="shared" si="226"/>
        <v>0</v>
      </c>
      <c r="F654" s="22" t="str">
        <f t="shared" si="227"/>
        <v/>
      </c>
      <c r="G654" s="29">
        <f t="shared" si="239"/>
        <v>0</v>
      </c>
      <c r="H654" s="29"/>
      <c r="I654" s="29"/>
      <c r="J654" s="22">
        <f t="shared" si="228"/>
        <v>0</v>
      </c>
      <c r="K654" s="22" t="str">
        <f t="shared" si="229"/>
        <v/>
      </c>
      <c r="L654" s="29">
        <f t="shared" si="240"/>
        <v>0</v>
      </c>
      <c r="M654" s="29"/>
      <c r="N654" s="29"/>
      <c r="O654" s="22">
        <f t="shared" si="230"/>
        <v>0</v>
      </c>
      <c r="P654" s="22" t="str">
        <f t="shared" si="231"/>
        <v/>
      </c>
      <c r="Q654" s="29">
        <f t="shared" si="241"/>
        <v>800</v>
      </c>
      <c r="R654" s="29">
        <f t="shared" si="237"/>
        <v>800</v>
      </c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2">
        <f t="shared" si="232"/>
        <v>800</v>
      </c>
      <c r="AD654" s="22">
        <f t="shared" si="233"/>
        <v>0</v>
      </c>
      <c r="AE654" s="29"/>
      <c r="AF654" s="29"/>
      <c r="AG654" s="22" t="str">
        <f t="shared" si="234"/>
        <v/>
      </c>
      <c r="AH654" s="29"/>
      <c r="AI654" s="29"/>
      <c r="AJ654" s="22" t="str">
        <f t="shared" si="235"/>
        <v/>
      </c>
      <c r="AK654" s="29"/>
      <c r="AL654" s="29"/>
      <c r="AM654" s="22" t="str">
        <f t="shared" si="236"/>
        <v/>
      </c>
    </row>
    <row r="655" spans="1:39" ht="18" customHeight="1" x14ac:dyDescent="0.35">
      <c r="A655" s="70">
        <f>'Energy - Master'!A654</f>
        <v>46674</v>
      </c>
      <c r="B655" s="29">
        <f t="shared" si="238"/>
        <v>0</v>
      </c>
      <c r="C655" s="29"/>
      <c r="D655" s="29"/>
      <c r="E655" s="22">
        <f t="shared" si="226"/>
        <v>0</v>
      </c>
      <c r="F655" s="22" t="str">
        <f t="shared" si="227"/>
        <v/>
      </c>
      <c r="G655" s="29">
        <f t="shared" si="239"/>
        <v>0</v>
      </c>
      <c r="H655" s="29"/>
      <c r="I655" s="29"/>
      <c r="J655" s="22">
        <f t="shared" si="228"/>
        <v>0</v>
      </c>
      <c r="K655" s="22" t="str">
        <f t="shared" si="229"/>
        <v/>
      </c>
      <c r="L655" s="29">
        <f t="shared" si="240"/>
        <v>0</v>
      </c>
      <c r="M655" s="29"/>
      <c r="N655" s="29"/>
      <c r="O655" s="22">
        <f t="shared" si="230"/>
        <v>0</v>
      </c>
      <c r="P655" s="22" t="str">
        <f t="shared" si="231"/>
        <v/>
      </c>
      <c r="Q655" s="29">
        <f t="shared" si="241"/>
        <v>800</v>
      </c>
      <c r="R655" s="29">
        <f t="shared" si="237"/>
        <v>800</v>
      </c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2">
        <f t="shared" si="232"/>
        <v>800</v>
      </c>
      <c r="AD655" s="22">
        <f t="shared" si="233"/>
        <v>0</v>
      </c>
      <c r="AE655" s="29"/>
      <c r="AF655" s="29"/>
      <c r="AG655" s="22" t="str">
        <f t="shared" si="234"/>
        <v/>
      </c>
      <c r="AH655" s="29"/>
      <c r="AI655" s="29"/>
      <c r="AJ655" s="22" t="str">
        <f t="shared" si="235"/>
        <v/>
      </c>
      <c r="AK655" s="29"/>
      <c r="AL655" s="29"/>
      <c r="AM655" s="22" t="str">
        <f t="shared" si="236"/>
        <v/>
      </c>
    </row>
    <row r="656" spans="1:39" ht="18" customHeight="1" x14ac:dyDescent="0.35">
      <c r="A656" s="70">
        <f>'Energy - Master'!A655</f>
        <v>46675</v>
      </c>
      <c r="B656" s="29">
        <f t="shared" si="238"/>
        <v>0</v>
      </c>
      <c r="C656" s="29"/>
      <c r="D656" s="29"/>
      <c r="E656" s="22">
        <f t="shared" si="226"/>
        <v>0</v>
      </c>
      <c r="F656" s="22" t="str">
        <f t="shared" si="227"/>
        <v/>
      </c>
      <c r="G656" s="29">
        <f t="shared" si="239"/>
        <v>0</v>
      </c>
      <c r="H656" s="29"/>
      <c r="I656" s="29"/>
      <c r="J656" s="22">
        <f t="shared" si="228"/>
        <v>0</v>
      </c>
      <c r="K656" s="22" t="str">
        <f t="shared" si="229"/>
        <v/>
      </c>
      <c r="L656" s="29">
        <f t="shared" si="240"/>
        <v>0</v>
      </c>
      <c r="M656" s="29"/>
      <c r="N656" s="29"/>
      <c r="O656" s="22">
        <f t="shared" si="230"/>
        <v>0</v>
      </c>
      <c r="P656" s="22" t="str">
        <f t="shared" si="231"/>
        <v/>
      </c>
      <c r="Q656" s="29">
        <f t="shared" si="241"/>
        <v>800</v>
      </c>
      <c r="R656" s="29">
        <f t="shared" si="237"/>
        <v>800</v>
      </c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2">
        <f t="shared" si="232"/>
        <v>800</v>
      </c>
      <c r="AD656" s="22">
        <f t="shared" si="233"/>
        <v>0</v>
      </c>
      <c r="AE656" s="29"/>
      <c r="AF656" s="29"/>
      <c r="AG656" s="22" t="str">
        <f t="shared" si="234"/>
        <v/>
      </c>
      <c r="AH656" s="29"/>
      <c r="AI656" s="29"/>
      <c r="AJ656" s="22" t="str">
        <f t="shared" si="235"/>
        <v/>
      </c>
      <c r="AK656" s="29"/>
      <c r="AL656" s="29"/>
      <c r="AM656" s="22" t="str">
        <f t="shared" si="236"/>
        <v/>
      </c>
    </row>
    <row r="657" spans="1:39" ht="18" customHeight="1" x14ac:dyDescent="0.35">
      <c r="A657" s="70">
        <f>'Energy - Master'!A656</f>
        <v>46676</v>
      </c>
      <c r="B657" s="29">
        <f t="shared" si="238"/>
        <v>0</v>
      </c>
      <c r="C657" s="29"/>
      <c r="D657" s="29"/>
      <c r="E657" s="22">
        <f t="shared" si="226"/>
        <v>0</v>
      </c>
      <c r="F657" s="22" t="str">
        <f t="shared" si="227"/>
        <v/>
      </c>
      <c r="G657" s="29">
        <f t="shared" si="239"/>
        <v>0</v>
      </c>
      <c r="H657" s="29"/>
      <c r="I657" s="29"/>
      <c r="J657" s="22">
        <f t="shared" si="228"/>
        <v>0</v>
      </c>
      <c r="K657" s="22" t="str">
        <f t="shared" si="229"/>
        <v/>
      </c>
      <c r="L657" s="29">
        <f t="shared" si="240"/>
        <v>0</v>
      </c>
      <c r="M657" s="29"/>
      <c r="N657" s="29"/>
      <c r="O657" s="22">
        <f t="shared" si="230"/>
        <v>0</v>
      </c>
      <c r="P657" s="22" t="str">
        <f t="shared" si="231"/>
        <v/>
      </c>
      <c r="Q657" s="29">
        <f t="shared" si="241"/>
        <v>800</v>
      </c>
      <c r="R657" s="29">
        <f t="shared" si="237"/>
        <v>800</v>
      </c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2">
        <f t="shared" si="232"/>
        <v>800</v>
      </c>
      <c r="AD657" s="22">
        <f t="shared" si="233"/>
        <v>0</v>
      </c>
      <c r="AE657" s="29"/>
      <c r="AF657" s="29"/>
      <c r="AG657" s="22" t="str">
        <f t="shared" si="234"/>
        <v/>
      </c>
      <c r="AH657" s="29"/>
      <c r="AI657" s="29"/>
      <c r="AJ657" s="22" t="str">
        <f t="shared" si="235"/>
        <v/>
      </c>
      <c r="AK657" s="29"/>
      <c r="AL657" s="29"/>
      <c r="AM657" s="22" t="str">
        <f t="shared" si="236"/>
        <v/>
      </c>
    </row>
    <row r="658" spans="1:39" ht="18" customHeight="1" x14ac:dyDescent="0.35">
      <c r="A658" s="70">
        <f>'Energy - Master'!A657</f>
        <v>46677</v>
      </c>
      <c r="B658" s="29">
        <f t="shared" si="238"/>
        <v>0</v>
      </c>
      <c r="C658" s="29"/>
      <c r="D658" s="29"/>
      <c r="E658" s="22">
        <f t="shared" si="226"/>
        <v>0</v>
      </c>
      <c r="F658" s="22" t="str">
        <f t="shared" si="227"/>
        <v/>
      </c>
      <c r="G658" s="29">
        <f t="shared" si="239"/>
        <v>0</v>
      </c>
      <c r="H658" s="29"/>
      <c r="I658" s="29"/>
      <c r="J658" s="22">
        <f t="shared" si="228"/>
        <v>0</v>
      </c>
      <c r="K658" s="22" t="str">
        <f t="shared" si="229"/>
        <v/>
      </c>
      <c r="L658" s="29">
        <f t="shared" si="240"/>
        <v>0</v>
      </c>
      <c r="M658" s="29"/>
      <c r="N658" s="29"/>
      <c r="O658" s="22">
        <f t="shared" si="230"/>
        <v>0</v>
      </c>
      <c r="P658" s="22" t="str">
        <f t="shared" si="231"/>
        <v/>
      </c>
      <c r="Q658" s="29">
        <f t="shared" si="241"/>
        <v>800</v>
      </c>
      <c r="R658" s="29">
        <f t="shared" si="237"/>
        <v>800</v>
      </c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2">
        <f t="shared" si="232"/>
        <v>800</v>
      </c>
      <c r="AD658" s="22">
        <f t="shared" si="233"/>
        <v>0</v>
      </c>
      <c r="AE658" s="29"/>
      <c r="AF658" s="29"/>
      <c r="AG658" s="22" t="str">
        <f t="shared" si="234"/>
        <v/>
      </c>
      <c r="AH658" s="29"/>
      <c r="AI658" s="29"/>
      <c r="AJ658" s="22" t="str">
        <f t="shared" si="235"/>
        <v/>
      </c>
      <c r="AK658" s="29"/>
      <c r="AL658" s="29"/>
      <c r="AM658" s="22" t="str">
        <f t="shared" si="236"/>
        <v/>
      </c>
    </row>
    <row r="659" spans="1:39" ht="18" customHeight="1" x14ac:dyDescent="0.35">
      <c r="A659" s="70">
        <f>'Energy - Master'!A658</f>
        <v>46678</v>
      </c>
      <c r="B659" s="29">
        <f t="shared" si="238"/>
        <v>0</v>
      </c>
      <c r="C659" s="29"/>
      <c r="D659" s="29"/>
      <c r="E659" s="22">
        <f t="shared" si="226"/>
        <v>0</v>
      </c>
      <c r="F659" s="22" t="str">
        <f t="shared" si="227"/>
        <v/>
      </c>
      <c r="G659" s="29">
        <f t="shared" si="239"/>
        <v>0</v>
      </c>
      <c r="H659" s="29"/>
      <c r="I659" s="29"/>
      <c r="J659" s="22">
        <f t="shared" si="228"/>
        <v>0</v>
      </c>
      <c r="K659" s="22" t="str">
        <f t="shared" si="229"/>
        <v/>
      </c>
      <c r="L659" s="29">
        <f t="shared" si="240"/>
        <v>0</v>
      </c>
      <c r="M659" s="29"/>
      <c r="N659" s="29"/>
      <c r="O659" s="22">
        <f t="shared" si="230"/>
        <v>0</v>
      </c>
      <c r="P659" s="22" t="str">
        <f t="shared" si="231"/>
        <v/>
      </c>
      <c r="Q659" s="29">
        <f t="shared" si="241"/>
        <v>800</v>
      </c>
      <c r="R659" s="29">
        <f t="shared" si="237"/>
        <v>800</v>
      </c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2">
        <f t="shared" si="232"/>
        <v>800</v>
      </c>
      <c r="AD659" s="22">
        <f t="shared" si="233"/>
        <v>0</v>
      </c>
      <c r="AE659" s="29"/>
      <c r="AF659" s="29"/>
      <c r="AG659" s="22" t="str">
        <f t="shared" si="234"/>
        <v/>
      </c>
      <c r="AH659" s="29"/>
      <c r="AI659" s="29"/>
      <c r="AJ659" s="22" t="str">
        <f t="shared" si="235"/>
        <v/>
      </c>
      <c r="AK659" s="29"/>
      <c r="AL659" s="29"/>
      <c r="AM659" s="22" t="str">
        <f t="shared" si="236"/>
        <v/>
      </c>
    </row>
    <row r="660" spans="1:39" ht="18" customHeight="1" x14ac:dyDescent="0.35">
      <c r="A660" s="70">
        <f>'Energy - Master'!A659</f>
        <v>46679</v>
      </c>
      <c r="B660" s="29">
        <f t="shared" si="238"/>
        <v>0</v>
      </c>
      <c r="C660" s="29"/>
      <c r="D660" s="29"/>
      <c r="E660" s="22">
        <f t="shared" si="226"/>
        <v>0</v>
      </c>
      <c r="F660" s="22" t="str">
        <f t="shared" si="227"/>
        <v/>
      </c>
      <c r="G660" s="29">
        <f t="shared" si="239"/>
        <v>0</v>
      </c>
      <c r="H660" s="29"/>
      <c r="I660" s="29"/>
      <c r="J660" s="22">
        <f t="shared" si="228"/>
        <v>0</v>
      </c>
      <c r="K660" s="22" t="str">
        <f t="shared" si="229"/>
        <v/>
      </c>
      <c r="L660" s="29">
        <f t="shared" si="240"/>
        <v>0</v>
      </c>
      <c r="M660" s="29"/>
      <c r="N660" s="29"/>
      <c r="O660" s="22">
        <f t="shared" si="230"/>
        <v>0</v>
      </c>
      <c r="P660" s="22" t="str">
        <f t="shared" si="231"/>
        <v/>
      </c>
      <c r="Q660" s="29">
        <f t="shared" si="241"/>
        <v>800</v>
      </c>
      <c r="R660" s="29">
        <f t="shared" si="237"/>
        <v>800</v>
      </c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2">
        <f t="shared" si="232"/>
        <v>800</v>
      </c>
      <c r="AD660" s="22">
        <f t="shared" si="233"/>
        <v>0</v>
      </c>
      <c r="AE660" s="29"/>
      <c r="AF660" s="29"/>
      <c r="AG660" s="22" t="str">
        <f t="shared" si="234"/>
        <v/>
      </c>
      <c r="AH660" s="29"/>
      <c r="AI660" s="29"/>
      <c r="AJ660" s="22" t="str">
        <f t="shared" si="235"/>
        <v/>
      </c>
      <c r="AK660" s="29"/>
      <c r="AL660" s="29"/>
      <c r="AM660" s="22" t="str">
        <f t="shared" si="236"/>
        <v/>
      </c>
    </row>
    <row r="661" spans="1:39" ht="18" customHeight="1" x14ac:dyDescent="0.35">
      <c r="A661" s="70">
        <f>'Energy - Master'!A660</f>
        <v>46680</v>
      </c>
      <c r="B661" s="29">
        <f t="shared" si="238"/>
        <v>0</v>
      </c>
      <c r="C661" s="29"/>
      <c r="D661" s="29"/>
      <c r="E661" s="22">
        <f t="shared" si="226"/>
        <v>0</v>
      </c>
      <c r="F661" s="22" t="str">
        <f t="shared" si="227"/>
        <v/>
      </c>
      <c r="G661" s="29">
        <f t="shared" si="239"/>
        <v>0</v>
      </c>
      <c r="H661" s="29"/>
      <c r="I661" s="29"/>
      <c r="J661" s="22">
        <f t="shared" si="228"/>
        <v>0</v>
      </c>
      <c r="K661" s="22" t="str">
        <f t="shared" si="229"/>
        <v/>
      </c>
      <c r="L661" s="29">
        <f t="shared" si="240"/>
        <v>0</v>
      </c>
      <c r="M661" s="29"/>
      <c r="N661" s="29"/>
      <c r="O661" s="22">
        <f t="shared" si="230"/>
        <v>0</v>
      </c>
      <c r="P661" s="22" t="str">
        <f t="shared" si="231"/>
        <v/>
      </c>
      <c r="Q661" s="29">
        <f t="shared" si="241"/>
        <v>800</v>
      </c>
      <c r="R661" s="29">
        <f t="shared" si="237"/>
        <v>800</v>
      </c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2">
        <f t="shared" si="232"/>
        <v>800</v>
      </c>
      <c r="AD661" s="22">
        <f t="shared" si="233"/>
        <v>0</v>
      </c>
      <c r="AE661" s="29"/>
      <c r="AF661" s="29"/>
      <c r="AG661" s="22" t="str">
        <f t="shared" si="234"/>
        <v/>
      </c>
      <c r="AH661" s="29"/>
      <c r="AI661" s="29"/>
      <c r="AJ661" s="22" t="str">
        <f t="shared" si="235"/>
        <v/>
      </c>
      <c r="AK661" s="29"/>
      <c r="AL661" s="29"/>
      <c r="AM661" s="22" t="str">
        <f t="shared" si="236"/>
        <v/>
      </c>
    </row>
    <row r="662" spans="1:39" ht="18" customHeight="1" x14ac:dyDescent="0.35">
      <c r="A662" s="70">
        <f>'Energy - Master'!A661</f>
        <v>46681</v>
      </c>
      <c r="B662" s="29">
        <f t="shared" si="238"/>
        <v>0</v>
      </c>
      <c r="C662" s="29"/>
      <c r="D662" s="29"/>
      <c r="E662" s="22">
        <f t="shared" si="226"/>
        <v>0</v>
      </c>
      <c r="F662" s="22" t="str">
        <f t="shared" si="227"/>
        <v/>
      </c>
      <c r="G662" s="29">
        <f t="shared" si="239"/>
        <v>0</v>
      </c>
      <c r="H662" s="29"/>
      <c r="I662" s="29"/>
      <c r="J662" s="22">
        <f t="shared" si="228"/>
        <v>0</v>
      </c>
      <c r="K662" s="22" t="str">
        <f t="shared" si="229"/>
        <v/>
      </c>
      <c r="L662" s="29">
        <f t="shared" si="240"/>
        <v>0</v>
      </c>
      <c r="M662" s="29"/>
      <c r="N662" s="29"/>
      <c r="O662" s="22">
        <f t="shared" si="230"/>
        <v>0</v>
      </c>
      <c r="P662" s="22" t="str">
        <f t="shared" si="231"/>
        <v/>
      </c>
      <c r="Q662" s="29">
        <f t="shared" si="241"/>
        <v>800</v>
      </c>
      <c r="R662" s="29">
        <f t="shared" si="237"/>
        <v>800</v>
      </c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2">
        <f t="shared" si="232"/>
        <v>800</v>
      </c>
      <c r="AD662" s="22">
        <f t="shared" si="233"/>
        <v>0</v>
      </c>
      <c r="AE662" s="29"/>
      <c r="AF662" s="29"/>
      <c r="AG662" s="22" t="str">
        <f t="shared" si="234"/>
        <v/>
      </c>
      <c r="AH662" s="29"/>
      <c r="AI662" s="29"/>
      <c r="AJ662" s="22" t="str">
        <f t="shared" si="235"/>
        <v/>
      </c>
      <c r="AK662" s="29"/>
      <c r="AL662" s="29"/>
      <c r="AM662" s="22" t="str">
        <f t="shared" si="236"/>
        <v/>
      </c>
    </row>
    <row r="663" spans="1:39" ht="18" customHeight="1" x14ac:dyDescent="0.35">
      <c r="A663" s="70">
        <f>'Energy - Master'!A662</f>
        <v>46682</v>
      </c>
      <c r="B663" s="29">
        <f t="shared" si="238"/>
        <v>0</v>
      </c>
      <c r="C663" s="29"/>
      <c r="D663" s="29"/>
      <c r="E663" s="22">
        <f t="shared" si="226"/>
        <v>0</v>
      </c>
      <c r="F663" s="22" t="str">
        <f t="shared" si="227"/>
        <v/>
      </c>
      <c r="G663" s="29">
        <f t="shared" si="239"/>
        <v>0</v>
      </c>
      <c r="H663" s="29"/>
      <c r="I663" s="29"/>
      <c r="J663" s="22">
        <f t="shared" si="228"/>
        <v>0</v>
      </c>
      <c r="K663" s="22" t="str">
        <f t="shared" si="229"/>
        <v/>
      </c>
      <c r="L663" s="29">
        <f t="shared" si="240"/>
        <v>0</v>
      </c>
      <c r="M663" s="29"/>
      <c r="N663" s="29"/>
      <c r="O663" s="22">
        <f t="shared" si="230"/>
        <v>0</v>
      </c>
      <c r="P663" s="22" t="str">
        <f t="shared" si="231"/>
        <v/>
      </c>
      <c r="Q663" s="29">
        <f t="shared" si="241"/>
        <v>800</v>
      </c>
      <c r="R663" s="29">
        <f t="shared" si="237"/>
        <v>800</v>
      </c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2">
        <f t="shared" si="232"/>
        <v>800</v>
      </c>
      <c r="AD663" s="22">
        <f t="shared" si="233"/>
        <v>0</v>
      </c>
      <c r="AE663" s="29"/>
      <c r="AF663" s="29"/>
      <c r="AG663" s="22" t="str">
        <f t="shared" si="234"/>
        <v/>
      </c>
      <c r="AH663" s="29"/>
      <c r="AI663" s="29"/>
      <c r="AJ663" s="22" t="str">
        <f t="shared" si="235"/>
        <v/>
      </c>
      <c r="AK663" s="29"/>
      <c r="AL663" s="29"/>
      <c r="AM663" s="22" t="str">
        <f t="shared" si="236"/>
        <v/>
      </c>
    </row>
    <row r="664" spans="1:39" ht="18" customHeight="1" x14ac:dyDescent="0.35">
      <c r="A664" s="70">
        <f>'Energy - Master'!A663</f>
        <v>46683</v>
      </c>
      <c r="B664" s="29">
        <f t="shared" si="238"/>
        <v>0</v>
      </c>
      <c r="C664" s="29"/>
      <c r="D664" s="29"/>
      <c r="E664" s="22">
        <f t="shared" si="226"/>
        <v>0</v>
      </c>
      <c r="F664" s="22" t="str">
        <f t="shared" si="227"/>
        <v/>
      </c>
      <c r="G664" s="29">
        <f t="shared" si="239"/>
        <v>0</v>
      </c>
      <c r="H664" s="29"/>
      <c r="I664" s="29"/>
      <c r="J664" s="22">
        <f t="shared" si="228"/>
        <v>0</v>
      </c>
      <c r="K664" s="22" t="str">
        <f t="shared" si="229"/>
        <v/>
      </c>
      <c r="L664" s="29">
        <f t="shared" si="240"/>
        <v>0</v>
      </c>
      <c r="M664" s="29"/>
      <c r="N664" s="29"/>
      <c r="O664" s="22">
        <f t="shared" si="230"/>
        <v>0</v>
      </c>
      <c r="P664" s="22" t="str">
        <f t="shared" si="231"/>
        <v/>
      </c>
      <c r="Q664" s="29">
        <f t="shared" si="241"/>
        <v>800</v>
      </c>
      <c r="R664" s="29">
        <f t="shared" si="237"/>
        <v>800</v>
      </c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2">
        <f t="shared" si="232"/>
        <v>800</v>
      </c>
      <c r="AD664" s="22">
        <f t="shared" si="233"/>
        <v>0</v>
      </c>
      <c r="AE664" s="29"/>
      <c r="AF664" s="29"/>
      <c r="AG664" s="22" t="str">
        <f t="shared" si="234"/>
        <v/>
      </c>
      <c r="AH664" s="29"/>
      <c r="AI664" s="29"/>
      <c r="AJ664" s="22" t="str">
        <f t="shared" si="235"/>
        <v/>
      </c>
      <c r="AK664" s="29"/>
      <c r="AL664" s="29"/>
      <c r="AM664" s="22" t="str">
        <f t="shared" si="236"/>
        <v/>
      </c>
    </row>
    <row r="665" spans="1:39" ht="18" customHeight="1" x14ac:dyDescent="0.35">
      <c r="A665" s="70">
        <f>'Energy - Master'!A664</f>
        <v>46684</v>
      </c>
      <c r="B665" s="29">
        <f t="shared" si="238"/>
        <v>0</v>
      </c>
      <c r="C665" s="29"/>
      <c r="D665" s="29"/>
      <c r="E665" s="22">
        <f t="shared" si="226"/>
        <v>0</v>
      </c>
      <c r="F665" s="22" t="str">
        <f t="shared" si="227"/>
        <v/>
      </c>
      <c r="G665" s="29">
        <f t="shared" si="239"/>
        <v>0</v>
      </c>
      <c r="H665" s="29"/>
      <c r="I665" s="29"/>
      <c r="J665" s="22">
        <f t="shared" si="228"/>
        <v>0</v>
      </c>
      <c r="K665" s="22" t="str">
        <f t="shared" si="229"/>
        <v/>
      </c>
      <c r="L665" s="29">
        <f t="shared" si="240"/>
        <v>0</v>
      </c>
      <c r="M665" s="29"/>
      <c r="N665" s="29"/>
      <c r="O665" s="22">
        <f t="shared" si="230"/>
        <v>0</v>
      </c>
      <c r="P665" s="22" t="str">
        <f t="shared" si="231"/>
        <v/>
      </c>
      <c r="Q665" s="29">
        <f t="shared" si="241"/>
        <v>800</v>
      </c>
      <c r="R665" s="29">
        <f t="shared" si="237"/>
        <v>800</v>
      </c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2">
        <f t="shared" si="232"/>
        <v>800</v>
      </c>
      <c r="AD665" s="22">
        <f t="shared" si="233"/>
        <v>0</v>
      </c>
      <c r="AE665" s="29"/>
      <c r="AF665" s="29"/>
      <c r="AG665" s="22" t="str">
        <f t="shared" si="234"/>
        <v/>
      </c>
      <c r="AH665" s="29"/>
      <c r="AI665" s="29"/>
      <c r="AJ665" s="22" t="str">
        <f t="shared" si="235"/>
        <v/>
      </c>
      <c r="AK665" s="29"/>
      <c r="AL665" s="29"/>
      <c r="AM665" s="22" t="str">
        <f t="shared" si="236"/>
        <v/>
      </c>
    </row>
    <row r="666" spans="1:39" ht="18" customHeight="1" x14ac:dyDescent="0.35">
      <c r="A666" s="70">
        <f>'Energy - Master'!A665</f>
        <v>46685</v>
      </c>
      <c r="B666" s="29">
        <f t="shared" si="238"/>
        <v>0</v>
      </c>
      <c r="C666" s="29"/>
      <c r="D666" s="29"/>
      <c r="E666" s="22">
        <f t="shared" si="226"/>
        <v>0</v>
      </c>
      <c r="F666" s="22" t="str">
        <f t="shared" si="227"/>
        <v/>
      </c>
      <c r="G666" s="29">
        <f t="shared" si="239"/>
        <v>0</v>
      </c>
      <c r="H666" s="29"/>
      <c r="I666" s="29"/>
      <c r="J666" s="22">
        <f t="shared" si="228"/>
        <v>0</v>
      </c>
      <c r="K666" s="22" t="str">
        <f t="shared" si="229"/>
        <v/>
      </c>
      <c r="L666" s="29">
        <f t="shared" si="240"/>
        <v>0</v>
      </c>
      <c r="M666" s="29"/>
      <c r="N666" s="29"/>
      <c r="O666" s="22">
        <f t="shared" si="230"/>
        <v>0</v>
      </c>
      <c r="P666" s="22" t="str">
        <f t="shared" si="231"/>
        <v/>
      </c>
      <c r="Q666" s="29">
        <f t="shared" si="241"/>
        <v>800</v>
      </c>
      <c r="R666" s="29">
        <f t="shared" si="237"/>
        <v>800</v>
      </c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2">
        <f t="shared" si="232"/>
        <v>800</v>
      </c>
      <c r="AD666" s="22">
        <f t="shared" si="233"/>
        <v>0</v>
      </c>
      <c r="AE666" s="29"/>
      <c r="AF666" s="29"/>
      <c r="AG666" s="22" t="str">
        <f t="shared" si="234"/>
        <v/>
      </c>
      <c r="AH666" s="29"/>
      <c r="AI666" s="29"/>
      <c r="AJ666" s="22" t="str">
        <f t="shared" si="235"/>
        <v/>
      </c>
      <c r="AK666" s="29"/>
      <c r="AL666" s="29"/>
      <c r="AM666" s="22" t="str">
        <f t="shared" si="236"/>
        <v/>
      </c>
    </row>
    <row r="667" spans="1:39" ht="18" customHeight="1" x14ac:dyDescent="0.35">
      <c r="A667" s="70">
        <f>'Energy - Master'!A666</f>
        <v>46686</v>
      </c>
      <c r="B667" s="29">
        <f t="shared" si="238"/>
        <v>0</v>
      </c>
      <c r="C667" s="29"/>
      <c r="D667" s="29"/>
      <c r="E667" s="22">
        <f t="shared" si="226"/>
        <v>0</v>
      </c>
      <c r="F667" s="22" t="str">
        <f t="shared" si="227"/>
        <v/>
      </c>
      <c r="G667" s="29">
        <f t="shared" si="239"/>
        <v>0</v>
      </c>
      <c r="H667" s="29"/>
      <c r="I667" s="29"/>
      <c r="J667" s="22">
        <f t="shared" si="228"/>
        <v>0</v>
      </c>
      <c r="K667" s="22" t="str">
        <f t="shared" si="229"/>
        <v/>
      </c>
      <c r="L667" s="29">
        <f t="shared" si="240"/>
        <v>0</v>
      </c>
      <c r="M667" s="29"/>
      <c r="N667" s="29"/>
      <c r="O667" s="22">
        <f t="shared" si="230"/>
        <v>0</v>
      </c>
      <c r="P667" s="22" t="str">
        <f t="shared" si="231"/>
        <v/>
      </c>
      <c r="Q667" s="29">
        <f t="shared" si="241"/>
        <v>800</v>
      </c>
      <c r="R667" s="29">
        <f t="shared" si="237"/>
        <v>800</v>
      </c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2">
        <f t="shared" si="232"/>
        <v>800</v>
      </c>
      <c r="AD667" s="22">
        <f t="shared" si="233"/>
        <v>0</v>
      </c>
      <c r="AE667" s="29"/>
      <c r="AF667" s="29"/>
      <c r="AG667" s="22" t="str">
        <f t="shared" si="234"/>
        <v/>
      </c>
      <c r="AH667" s="29"/>
      <c r="AI667" s="29"/>
      <c r="AJ667" s="22" t="str">
        <f t="shared" si="235"/>
        <v/>
      </c>
      <c r="AK667" s="29"/>
      <c r="AL667" s="29"/>
      <c r="AM667" s="22" t="str">
        <f t="shared" si="236"/>
        <v/>
      </c>
    </row>
    <row r="668" spans="1:39" ht="18" customHeight="1" x14ac:dyDescent="0.35">
      <c r="A668" s="70">
        <f>'Energy - Master'!A667</f>
        <v>46687</v>
      </c>
      <c r="B668" s="29">
        <f t="shared" si="238"/>
        <v>0</v>
      </c>
      <c r="C668" s="29"/>
      <c r="D668" s="29"/>
      <c r="E668" s="22">
        <f t="shared" si="226"/>
        <v>0</v>
      </c>
      <c r="F668" s="22" t="str">
        <f t="shared" si="227"/>
        <v/>
      </c>
      <c r="G668" s="29">
        <f t="shared" si="239"/>
        <v>0</v>
      </c>
      <c r="H668" s="29"/>
      <c r="I668" s="29"/>
      <c r="J668" s="22">
        <f t="shared" si="228"/>
        <v>0</v>
      </c>
      <c r="K668" s="22" t="str">
        <f t="shared" si="229"/>
        <v/>
      </c>
      <c r="L668" s="29">
        <f t="shared" si="240"/>
        <v>0</v>
      </c>
      <c r="M668" s="29"/>
      <c r="N668" s="29"/>
      <c r="O668" s="22">
        <f t="shared" si="230"/>
        <v>0</v>
      </c>
      <c r="P668" s="22" t="str">
        <f t="shared" si="231"/>
        <v/>
      </c>
      <c r="Q668" s="29">
        <f t="shared" si="241"/>
        <v>800</v>
      </c>
      <c r="R668" s="29">
        <f t="shared" si="237"/>
        <v>800</v>
      </c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2">
        <f t="shared" si="232"/>
        <v>800</v>
      </c>
      <c r="AD668" s="22">
        <f t="shared" si="233"/>
        <v>0</v>
      </c>
      <c r="AE668" s="29"/>
      <c r="AF668" s="29"/>
      <c r="AG668" s="22" t="str">
        <f t="shared" si="234"/>
        <v/>
      </c>
      <c r="AH668" s="29"/>
      <c r="AI668" s="29"/>
      <c r="AJ668" s="22" t="str">
        <f t="shared" si="235"/>
        <v/>
      </c>
      <c r="AK668" s="29"/>
      <c r="AL668" s="29"/>
      <c r="AM668" s="22" t="str">
        <f t="shared" si="236"/>
        <v/>
      </c>
    </row>
    <row r="669" spans="1:39" ht="18" customHeight="1" x14ac:dyDescent="0.35">
      <c r="A669" s="70">
        <f>'Energy - Master'!A668</f>
        <v>46688</v>
      </c>
      <c r="B669" s="29">
        <f t="shared" si="238"/>
        <v>0</v>
      </c>
      <c r="C669" s="29"/>
      <c r="D669" s="29"/>
      <c r="E669" s="22">
        <f t="shared" si="226"/>
        <v>0</v>
      </c>
      <c r="F669" s="22" t="str">
        <f t="shared" si="227"/>
        <v/>
      </c>
      <c r="G669" s="29">
        <f t="shared" si="239"/>
        <v>0</v>
      </c>
      <c r="H669" s="29"/>
      <c r="I669" s="29"/>
      <c r="J669" s="22">
        <f t="shared" si="228"/>
        <v>0</v>
      </c>
      <c r="K669" s="22" t="str">
        <f t="shared" si="229"/>
        <v/>
      </c>
      <c r="L669" s="29">
        <f t="shared" si="240"/>
        <v>0</v>
      </c>
      <c r="M669" s="29"/>
      <c r="N669" s="29"/>
      <c r="O669" s="22">
        <f t="shared" si="230"/>
        <v>0</v>
      </c>
      <c r="P669" s="22" t="str">
        <f t="shared" si="231"/>
        <v/>
      </c>
      <c r="Q669" s="29">
        <f t="shared" si="241"/>
        <v>800</v>
      </c>
      <c r="R669" s="29">
        <f t="shared" si="237"/>
        <v>800</v>
      </c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2">
        <f t="shared" si="232"/>
        <v>800</v>
      </c>
      <c r="AD669" s="22">
        <f t="shared" si="233"/>
        <v>0</v>
      </c>
      <c r="AE669" s="29"/>
      <c r="AF669" s="29"/>
      <c r="AG669" s="22" t="str">
        <f t="shared" si="234"/>
        <v/>
      </c>
      <c r="AH669" s="29"/>
      <c r="AI669" s="29"/>
      <c r="AJ669" s="22" t="str">
        <f t="shared" si="235"/>
        <v/>
      </c>
      <c r="AK669" s="29"/>
      <c r="AL669" s="29"/>
      <c r="AM669" s="22" t="str">
        <f t="shared" si="236"/>
        <v/>
      </c>
    </row>
    <row r="670" spans="1:39" ht="18" customHeight="1" x14ac:dyDescent="0.35">
      <c r="A670" s="70">
        <f>'Energy - Master'!A669</f>
        <v>46689</v>
      </c>
      <c r="B670" s="29">
        <f t="shared" si="238"/>
        <v>0</v>
      </c>
      <c r="C670" s="29"/>
      <c r="D670" s="29"/>
      <c r="E670" s="22">
        <f t="shared" si="226"/>
        <v>0</v>
      </c>
      <c r="F670" s="22" t="str">
        <f t="shared" si="227"/>
        <v/>
      </c>
      <c r="G670" s="29">
        <f t="shared" si="239"/>
        <v>0</v>
      </c>
      <c r="H670" s="29"/>
      <c r="I670" s="29"/>
      <c r="J670" s="22">
        <f t="shared" si="228"/>
        <v>0</v>
      </c>
      <c r="K670" s="22" t="str">
        <f t="shared" si="229"/>
        <v/>
      </c>
      <c r="L670" s="29">
        <f t="shared" si="240"/>
        <v>0</v>
      </c>
      <c r="M670" s="29"/>
      <c r="N670" s="29"/>
      <c r="O670" s="22">
        <f t="shared" si="230"/>
        <v>0</v>
      </c>
      <c r="P670" s="22" t="str">
        <f t="shared" si="231"/>
        <v/>
      </c>
      <c r="Q670" s="29">
        <f t="shared" si="241"/>
        <v>800</v>
      </c>
      <c r="R670" s="29">
        <f t="shared" si="237"/>
        <v>800</v>
      </c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2">
        <f t="shared" si="232"/>
        <v>800</v>
      </c>
      <c r="AD670" s="22">
        <f t="shared" si="233"/>
        <v>0</v>
      </c>
      <c r="AE670" s="29"/>
      <c r="AF670" s="29"/>
      <c r="AG670" s="22" t="str">
        <f t="shared" si="234"/>
        <v/>
      </c>
      <c r="AH670" s="29"/>
      <c r="AI670" s="29"/>
      <c r="AJ670" s="22" t="str">
        <f t="shared" si="235"/>
        <v/>
      </c>
      <c r="AK670" s="29"/>
      <c r="AL670" s="29"/>
      <c r="AM670" s="22" t="str">
        <f t="shared" si="236"/>
        <v/>
      </c>
    </row>
    <row r="671" spans="1:39" ht="18" customHeight="1" x14ac:dyDescent="0.35">
      <c r="A671" s="70">
        <f>'Energy - Master'!A670</f>
        <v>46690</v>
      </c>
      <c r="B671" s="29">
        <f t="shared" si="238"/>
        <v>0</v>
      </c>
      <c r="C671" s="29"/>
      <c r="D671" s="29"/>
      <c r="E671" s="22">
        <f t="shared" si="226"/>
        <v>0</v>
      </c>
      <c r="F671" s="22" t="str">
        <f t="shared" si="227"/>
        <v/>
      </c>
      <c r="G671" s="29">
        <f t="shared" si="239"/>
        <v>0</v>
      </c>
      <c r="H671" s="29"/>
      <c r="I671" s="29"/>
      <c r="J671" s="22">
        <f t="shared" si="228"/>
        <v>0</v>
      </c>
      <c r="K671" s="22" t="str">
        <f t="shared" si="229"/>
        <v/>
      </c>
      <c r="L671" s="29">
        <f t="shared" si="240"/>
        <v>0</v>
      </c>
      <c r="M671" s="29"/>
      <c r="N671" s="29"/>
      <c r="O671" s="22">
        <f t="shared" si="230"/>
        <v>0</v>
      </c>
      <c r="P671" s="22" t="str">
        <f t="shared" si="231"/>
        <v/>
      </c>
      <c r="Q671" s="29">
        <f t="shared" si="241"/>
        <v>800</v>
      </c>
      <c r="R671" s="29">
        <f t="shared" si="237"/>
        <v>800</v>
      </c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2">
        <f t="shared" si="232"/>
        <v>800</v>
      </c>
      <c r="AD671" s="22">
        <f t="shared" si="233"/>
        <v>0</v>
      </c>
      <c r="AE671" s="29"/>
      <c r="AF671" s="29"/>
      <c r="AG671" s="22" t="str">
        <f t="shared" si="234"/>
        <v/>
      </c>
      <c r="AH671" s="29"/>
      <c r="AI671" s="29"/>
      <c r="AJ671" s="22" t="str">
        <f t="shared" si="235"/>
        <v/>
      </c>
      <c r="AK671" s="29"/>
      <c r="AL671" s="29"/>
      <c r="AM671" s="22" t="str">
        <f t="shared" si="236"/>
        <v/>
      </c>
    </row>
    <row r="672" spans="1:39" ht="18" customHeight="1" x14ac:dyDescent="0.35">
      <c r="A672" s="70">
        <f>'Energy - Master'!A671</f>
        <v>46691</v>
      </c>
      <c r="B672" s="29">
        <f t="shared" si="238"/>
        <v>0</v>
      </c>
      <c r="C672" s="29"/>
      <c r="D672" s="29"/>
      <c r="E672" s="22">
        <f t="shared" si="226"/>
        <v>0</v>
      </c>
      <c r="F672" s="22" t="str">
        <f t="shared" si="227"/>
        <v/>
      </c>
      <c r="G672" s="29">
        <f t="shared" si="239"/>
        <v>0</v>
      </c>
      <c r="H672" s="29"/>
      <c r="I672" s="29"/>
      <c r="J672" s="22">
        <f t="shared" si="228"/>
        <v>0</v>
      </c>
      <c r="K672" s="22" t="str">
        <f t="shared" si="229"/>
        <v/>
      </c>
      <c r="L672" s="29">
        <f t="shared" si="240"/>
        <v>0</v>
      </c>
      <c r="M672" s="29"/>
      <c r="N672" s="29"/>
      <c r="O672" s="22">
        <f t="shared" si="230"/>
        <v>0</v>
      </c>
      <c r="P672" s="22" t="str">
        <f t="shared" si="231"/>
        <v/>
      </c>
      <c r="Q672" s="29">
        <f t="shared" si="241"/>
        <v>800</v>
      </c>
      <c r="R672" s="29">
        <f t="shared" si="237"/>
        <v>800</v>
      </c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2">
        <f t="shared" si="232"/>
        <v>800</v>
      </c>
      <c r="AD672" s="22">
        <f t="shared" si="233"/>
        <v>0</v>
      </c>
      <c r="AE672" s="29"/>
      <c r="AF672" s="29"/>
      <c r="AG672" s="22" t="str">
        <f t="shared" si="234"/>
        <v/>
      </c>
      <c r="AH672" s="29"/>
      <c r="AI672" s="29"/>
      <c r="AJ672" s="22" t="str">
        <f t="shared" si="235"/>
        <v/>
      </c>
      <c r="AK672" s="29"/>
      <c r="AL672" s="29"/>
      <c r="AM672" s="22" t="str">
        <f t="shared" si="236"/>
        <v/>
      </c>
    </row>
    <row r="673" spans="1:39" ht="18" customHeight="1" x14ac:dyDescent="0.35">
      <c r="A673" s="70">
        <f>'Energy - Master'!A672</f>
        <v>46692</v>
      </c>
      <c r="B673" s="29">
        <f t="shared" si="238"/>
        <v>0</v>
      </c>
      <c r="C673" s="29"/>
      <c r="D673" s="29"/>
      <c r="E673" s="22">
        <f t="shared" si="226"/>
        <v>0</v>
      </c>
      <c r="F673" s="22" t="str">
        <f t="shared" si="227"/>
        <v/>
      </c>
      <c r="G673" s="29">
        <f t="shared" si="239"/>
        <v>0</v>
      </c>
      <c r="H673" s="29"/>
      <c r="I673" s="29"/>
      <c r="J673" s="22">
        <f t="shared" si="228"/>
        <v>0</v>
      </c>
      <c r="K673" s="22" t="str">
        <f t="shared" si="229"/>
        <v/>
      </c>
      <c r="L673" s="29">
        <f t="shared" si="240"/>
        <v>0</v>
      </c>
      <c r="M673" s="29"/>
      <c r="N673" s="29"/>
      <c r="O673" s="22">
        <f t="shared" si="230"/>
        <v>0</v>
      </c>
      <c r="P673" s="22" t="str">
        <f t="shared" si="231"/>
        <v/>
      </c>
      <c r="Q673" s="29">
        <f t="shared" si="241"/>
        <v>800</v>
      </c>
      <c r="R673" s="29">
        <f t="shared" si="237"/>
        <v>800</v>
      </c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2">
        <f t="shared" si="232"/>
        <v>800</v>
      </c>
      <c r="AD673" s="22">
        <f t="shared" si="233"/>
        <v>0</v>
      </c>
      <c r="AE673" s="29"/>
      <c r="AF673" s="29"/>
      <c r="AG673" s="22" t="str">
        <f t="shared" si="234"/>
        <v/>
      </c>
      <c r="AH673" s="29"/>
      <c r="AI673" s="29"/>
      <c r="AJ673" s="22" t="str">
        <f t="shared" si="235"/>
        <v/>
      </c>
      <c r="AK673" s="29"/>
      <c r="AL673" s="29"/>
      <c r="AM673" s="22" t="str">
        <f t="shared" si="236"/>
        <v/>
      </c>
    </row>
    <row r="674" spans="1:39" ht="18" customHeight="1" x14ac:dyDescent="0.35">
      <c r="A674" s="70">
        <f>'Energy - Master'!A673</f>
        <v>46693</v>
      </c>
      <c r="B674" s="29">
        <f t="shared" si="238"/>
        <v>0</v>
      </c>
      <c r="C674" s="29"/>
      <c r="D674" s="29"/>
      <c r="E674" s="22">
        <f t="shared" si="226"/>
        <v>0</v>
      </c>
      <c r="F674" s="22" t="str">
        <f t="shared" si="227"/>
        <v/>
      </c>
      <c r="G674" s="29">
        <f t="shared" si="239"/>
        <v>0</v>
      </c>
      <c r="H674" s="29"/>
      <c r="I674" s="29"/>
      <c r="J674" s="22">
        <f t="shared" si="228"/>
        <v>0</v>
      </c>
      <c r="K674" s="22" t="str">
        <f t="shared" si="229"/>
        <v/>
      </c>
      <c r="L674" s="29">
        <f t="shared" si="240"/>
        <v>0</v>
      </c>
      <c r="M674" s="29"/>
      <c r="N674" s="29"/>
      <c r="O674" s="22">
        <f t="shared" si="230"/>
        <v>0</v>
      </c>
      <c r="P674" s="22" t="str">
        <f t="shared" si="231"/>
        <v/>
      </c>
      <c r="Q674" s="29">
        <f t="shared" si="241"/>
        <v>800</v>
      </c>
      <c r="R674" s="29">
        <f t="shared" si="237"/>
        <v>800</v>
      </c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2">
        <f t="shared" si="232"/>
        <v>800</v>
      </c>
      <c r="AD674" s="22">
        <f t="shared" si="233"/>
        <v>0</v>
      </c>
      <c r="AE674" s="29"/>
      <c r="AF674" s="29"/>
      <c r="AG674" s="22" t="str">
        <f t="shared" si="234"/>
        <v/>
      </c>
      <c r="AH674" s="29"/>
      <c r="AI674" s="29"/>
      <c r="AJ674" s="22" t="str">
        <f t="shared" si="235"/>
        <v/>
      </c>
      <c r="AK674" s="29"/>
      <c r="AL674" s="29"/>
      <c r="AM674" s="22" t="str">
        <f t="shared" si="236"/>
        <v/>
      </c>
    </row>
    <row r="675" spans="1:39" ht="18" customHeight="1" x14ac:dyDescent="0.35">
      <c r="A675" s="70">
        <f>'Energy - Master'!A674</f>
        <v>46694</v>
      </c>
      <c r="B675" s="29">
        <f t="shared" si="238"/>
        <v>0</v>
      </c>
      <c r="C675" s="29"/>
      <c r="D675" s="29"/>
      <c r="E675" s="22">
        <f t="shared" si="226"/>
        <v>0</v>
      </c>
      <c r="F675" s="22" t="str">
        <f t="shared" si="227"/>
        <v/>
      </c>
      <c r="G675" s="29">
        <f t="shared" si="239"/>
        <v>0</v>
      </c>
      <c r="H675" s="29"/>
      <c r="I675" s="29"/>
      <c r="J675" s="22">
        <f t="shared" si="228"/>
        <v>0</v>
      </c>
      <c r="K675" s="22" t="str">
        <f t="shared" si="229"/>
        <v/>
      </c>
      <c r="L675" s="29">
        <f t="shared" si="240"/>
        <v>0</v>
      </c>
      <c r="M675" s="29"/>
      <c r="N675" s="29"/>
      <c r="O675" s="22">
        <f t="shared" si="230"/>
        <v>0</v>
      </c>
      <c r="P675" s="22" t="str">
        <f t="shared" si="231"/>
        <v/>
      </c>
      <c r="Q675" s="29">
        <f t="shared" si="241"/>
        <v>800</v>
      </c>
      <c r="R675" s="29">
        <f t="shared" si="237"/>
        <v>800</v>
      </c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2">
        <f t="shared" si="232"/>
        <v>800</v>
      </c>
      <c r="AD675" s="22">
        <f t="shared" si="233"/>
        <v>0</v>
      </c>
      <c r="AE675" s="29"/>
      <c r="AF675" s="29"/>
      <c r="AG675" s="22" t="str">
        <f t="shared" si="234"/>
        <v/>
      </c>
      <c r="AH675" s="29"/>
      <c r="AI675" s="29"/>
      <c r="AJ675" s="22" t="str">
        <f t="shared" si="235"/>
        <v/>
      </c>
      <c r="AK675" s="29"/>
      <c r="AL675" s="29"/>
      <c r="AM675" s="22" t="str">
        <f t="shared" si="236"/>
        <v/>
      </c>
    </row>
    <row r="676" spans="1:39" ht="18" customHeight="1" x14ac:dyDescent="0.35">
      <c r="A676" s="70">
        <f>'Energy - Master'!A675</f>
        <v>46695</v>
      </c>
      <c r="B676" s="29">
        <f t="shared" si="238"/>
        <v>0</v>
      </c>
      <c r="C676" s="29"/>
      <c r="D676" s="29"/>
      <c r="E676" s="22">
        <f t="shared" si="226"/>
        <v>0</v>
      </c>
      <c r="F676" s="22" t="str">
        <f t="shared" si="227"/>
        <v/>
      </c>
      <c r="G676" s="29">
        <f t="shared" si="239"/>
        <v>0</v>
      </c>
      <c r="H676" s="29"/>
      <c r="I676" s="29"/>
      <c r="J676" s="22">
        <f t="shared" si="228"/>
        <v>0</v>
      </c>
      <c r="K676" s="22" t="str">
        <f t="shared" si="229"/>
        <v/>
      </c>
      <c r="L676" s="29">
        <f t="shared" si="240"/>
        <v>0</v>
      </c>
      <c r="M676" s="29"/>
      <c r="N676" s="29"/>
      <c r="O676" s="22">
        <f t="shared" si="230"/>
        <v>0</v>
      </c>
      <c r="P676" s="22" t="str">
        <f t="shared" si="231"/>
        <v/>
      </c>
      <c r="Q676" s="29">
        <f t="shared" si="241"/>
        <v>800</v>
      </c>
      <c r="R676" s="29">
        <f t="shared" si="237"/>
        <v>800</v>
      </c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2">
        <f t="shared" si="232"/>
        <v>800</v>
      </c>
      <c r="AD676" s="22">
        <f t="shared" si="233"/>
        <v>0</v>
      </c>
      <c r="AE676" s="29"/>
      <c r="AF676" s="29"/>
      <c r="AG676" s="22" t="str">
        <f t="shared" si="234"/>
        <v/>
      </c>
      <c r="AH676" s="29"/>
      <c r="AI676" s="29"/>
      <c r="AJ676" s="22" t="str">
        <f t="shared" si="235"/>
        <v/>
      </c>
      <c r="AK676" s="29"/>
      <c r="AL676" s="29"/>
      <c r="AM676" s="22" t="str">
        <f t="shared" si="236"/>
        <v/>
      </c>
    </row>
    <row r="677" spans="1:39" ht="18" customHeight="1" x14ac:dyDescent="0.35">
      <c r="A677" s="70">
        <f>'Energy - Master'!A676</f>
        <v>46696</v>
      </c>
      <c r="B677" s="29">
        <f t="shared" si="238"/>
        <v>0</v>
      </c>
      <c r="C677" s="29"/>
      <c r="D677" s="29"/>
      <c r="E677" s="22">
        <f t="shared" si="226"/>
        <v>0</v>
      </c>
      <c r="F677" s="22" t="str">
        <f t="shared" si="227"/>
        <v/>
      </c>
      <c r="G677" s="29">
        <f t="shared" si="239"/>
        <v>0</v>
      </c>
      <c r="H677" s="29"/>
      <c r="I677" s="29"/>
      <c r="J677" s="22">
        <f t="shared" si="228"/>
        <v>0</v>
      </c>
      <c r="K677" s="22" t="str">
        <f t="shared" si="229"/>
        <v/>
      </c>
      <c r="L677" s="29">
        <f t="shared" si="240"/>
        <v>0</v>
      </c>
      <c r="M677" s="29"/>
      <c r="N677" s="29"/>
      <c r="O677" s="22">
        <f t="shared" si="230"/>
        <v>0</v>
      </c>
      <c r="P677" s="22" t="str">
        <f t="shared" si="231"/>
        <v/>
      </c>
      <c r="Q677" s="29">
        <f t="shared" si="241"/>
        <v>800</v>
      </c>
      <c r="R677" s="29">
        <f t="shared" si="237"/>
        <v>800</v>
      </c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2">
        <f t="shared" si="232"/>
        <v>800</v>
      </c>
      <c r="AD677" s="22">
        <f t="shared" si="233"/>
        <v>0</v>
      </c>
      <c r="AE677" s="29"/>
      <c r="AF677" s="29"/>
      <c r="AG677" s="22" t="str">
        <f t="shared" si="234"/>
        <v/>
      </c>
      <c r="AH677" s="29"/>
      <c r="AI677" s="29"/>
      <c r="AJ677" s="22" t="str">
        <f t="shared" si="235"/>
        <v/>
      </c>
      <c r="AK677" s="29"/>
      <c r="AL677" s="29"/>
      <c r="AM677" s="22" t="str">
        <f t="shared" si="236"/>
        <v/>
      </c>
    </row>
    <row r="678" spans="1:39" ht="18" customHeight="1" x14ac:dyDescent="0.35">
      <c r="A678" s="70">
        <f>'Energy - Master'!A677</f>
        <v>46697</v>
      </c>
      <c r="B678" s="29">
        <f t="shared" si="238"/>
        <v>0</v>
      </c>
      <c r="C678" s="29"/>
      <c r="D678" s="29"/>
      <c r="E678" s="22">
        <f t="shared" si="226"/>
        <v>0</v>
      </c>
      <c r="F678" s="22" t="str">
        <f t="shared" si="227"/>
        <v/>
      </c>
      <c r="G678" s="29">
        <f t="shared" si="239"/>
        <v>0</v>
      </c>
      <c r="H678" s="29"/>
      <c r="I678" s="29"/>
      <c r="J678" s="22">
        <f t="shared" si="228"/>
        <v>0</v>
      </c>
      <c r="K678" s="22" t="str">
        <f t="shared" si="229"/>
        <v/>
      </c>
      <c r="L678" s="29">
        <f t="shared" si="240"/>
        <v>0</v>
      </c>
      <c r="M678" s="29"/>
      <c r="N678" s="29"/>
      <c r="O678" s="22">
        <f t="shared" si="230"/>
        <v>0</v>
      </c>
      <c r="P678" s="22" t="str">
        <f t="shared" si="231"/>
        <v/>
      </c>
      <c r="Q678" s="29">
        <f t="shared" si="241"/>
        <v>800</v>
      </c>
      <c r="R678" s="29">
        <f t="shared" si="237"/>
        <v>800</v>
      </c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2">
        <f t="shared" si="232"/>
        <v>800</v>
      </c>
      <c r="AD678" s="22">
        <f t="shared" si="233"/>
        <v>0</v>
      </c>
      <c r="AE678" s="29"/>
      <c r="AF678" s="29"/>
      <c r="AG678" s="22" t="str">
        <f t="shared" si="234"/>
        <v/>
      </c>
      <c r="AH678" s="29"/>
      <c r="AI678" s="29"/>
      <c r="AJ678" s="22" t="str">
        <f t="shared" si="235"/>
        <v/>
      </c>
      <c r="AK678" s="29"/>
      <c r="AL678" s="29"/>
      <c r="AM678" s="22" t="str">
        <f t="shared" si="236"/>
        <v/>
      </c>
    </row>
    <row r="679" spans="1:39" ht="18" customHeight="1" x14ac:dyDescent="0.35">
      <c r="A679" s="70">
        <f>'Energy - Master'!A678</f>
        <v>46698</v>
      </c>
      <c r="B679" s="29">
        <f t="shared" si="238"/>
        <v>0</v>
      </c>
      <c r="C679" s="29"/>
      <c r="D679" s="29"/>
      <c r="E679" s="22">
        <f t="shared" si="226"/>
        <v>0</v>
      </c>
      <c r="F679" s="22" t="str">
        <f t="shared" si="227"/>
        <v/>
      </c>
      <c r="G679" s="29">
        <f t="shared" si="239"/>
        <v>0</v>
      </c>
      <c r="H679" s="29"/>
      <c r="I679" s="29"/>
      <c r="J679" s="22">
        <f t="shared" si="228"/>
        <v>0</v>
      </c>
      <c r="K679" s="22" t="str">
        <f t="shared" si="229"/>
        <v/>
      </c>
      <c r="L679" s="29">
        <f t="shared" si="240"/>
        <v>0</v>
      </c>
      <c r="M679" s="29"/>
      <c r="N679" s="29"/>
      <c r="O679" s="22">
        <f t="shared" si="230"/>
        <v>0</v>
      </c>
      <c r="P679" s="22" t="str">
        <f t="shared" si="231"/>
        <v/>
      </c>
      <c r="Q679" s="29">
        <f t="shared" si="241"/>
        <v>800</v>
      </c>
      <c r="R679" s="29">
        <f t="shared" si="237"/>
        <v>800</v>
      </c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2">
        <f t="shared" si="232"/>
        <v>800</v>
      </c>
      <c r="AD679" s="22">
        <f t="shared" si="233"/>
        <v>0</v>
      </c>
      <c r="AE679" s="29"/>
      <c r="AF679" s="29"/>
      <c r="AG679" s="22" t="str">
        <f t="shared" si="234"/>
        <v/>
      </c>
      <c r="AH679" s="29"/>
      <c r="AI679" s="29"/>
      <c r="AJ679" s="22" t="str">
        <f t="shared" si="235"/>
        <v/>
      </c>
      <c r="AK679" s="29"/>
      <c r="AL679" s="29"/>
      <c r="AM679" s="22" t="str">
        <f t="shared" si="236"/>
        <v/>
      </c>
    </row>
    <row r="680" spans="1:39" ht="18" customHeight="1" x14ac:dyDescent="0.35">
      <c r="A680" s="70">
        <f>'Energy - Master'!A679</f>
        <v>46699</v>
      </c>
      <c r="B680" s="29">
        <f t="shared" si="238"/>
        <v>0</v>
      </c>
      <c r="C680" s="29"/>
      <c r="D680" s="29"/>
      <c r="E680" s="22">
        <f t="shared" si="226"/>
        <v>0</v>
      </c>
      <c r="F680" s="22" t="str">
        <f t="shared" si="227"/>
        <v/>
      </c>
      <c r="G680" s="29">
        <f t="shared" si="239"/>
        <v>0</v>
      </c>
      <c r="H680" s="29"/>
      <c r="I680" s="29"/>
      <c r="J680" s="22">
        <f t="shared" si="228"/>
        <v>0</v>
      </c>
      <c r="K680" s="22" t="str">
        <f t="shared" si="229"/>
        <v/>
      </c>
      <c r="L680" s="29">
        <f t="shared" si="240"/>
        <v>0</v>
      </c>
      <c r="M680" s="29"/>
      <c r="N680" s="29"/>
      <c r="O680" s="22">
        <f t="shared" si="230"/>
        <v>0</v>
      </c>
      <c r="P680" s="22" t="str">
        <f t="shared" si="231"/>
        <v/>
      </c>
      <c r="Q680" s="29">
        <f t="shared" si="241"/>
        <v>800</v>
      </c>
      <c r="R680" s="29">
        <f t="shared" si="237"/>
        <v>800</v>
      </c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2">
        <f t="shared" si="232"/>
        <v>800</v>
      </c>
      <c r="AD680" s="22">
        <f t="shared" si="233"/>
        <v>0</v>
      </c>
      <c r="AE680" s="29"/>
      <c r="AF680" s="29"/>
      <c r="AG680" s="22" t="str">
        <f t="shared" si="234"/>
        <v/>
      </c>
      <c r="AH680" s="29"/>
      <c r="AI680" s="29"/>
      <c r="AJ680" s="22" t="str">
        <f t="shared" si="235"/>
        <v/>
      </c>
      <c r="AK680" s="29"/>
      <c r="AL680" s="29"/>
      <c r="AM680" s="22" t="str">
        <f t="shared" si="236"/>
        <v/>
      </c>
    </row>
    <row r="681" spans="1:39" ht="18" customHeight="1" x14ac:dyDescent="0.35">
      <c r="A681" s="70">
        <f>'Energy - Master'!A680</f>
        <v>46700</v>
      </c>
      <c r="B681" s="29">
        <f t="shared" si="238"/>
        <v>0</v>
      </c>
      <c r="C681" s="29"/>
      <c r="D681" s="29"/>
      <c r="E681" s="22">
        <f t="shared" si="226"/>
        <v>0</v>
      </c>
      <c r="F681" s="22" t="str">
        <f t="shared" si="227"/>
        <v/>
      </c>
      <c r="G681" s="29">
        <f t="shared" si="239"/>
        <v>0</v>
      </c>
      <c r="H681" s="29"/>
      <c r="I681" s="29"/>
      <c r="J681" s="22">
        <f t="shared" si="228"/>
        <v>0</v>
      </c>
      <c r="K681" s="22" t="str">
        <f t="shared" si="229"/>
        <v/>
      </c>
      <c r="L681" s="29">
        <f t="shared" si="240"/>
        <v>0</v>
      </c>
      <c r="M681" s="29"/>
      <c r="N681" s="29"/>
      <c r="O681" s="22">
        <f t="shared" si="230"/>
        <v>0</v>
      </c>
      <c r="P681" s="22" t="str">
        <f t="shared" si="231"/>
        <v/>
      </c>
      <c r="Q681" s="29">
        <f t="shared" si="241"/>
        <v>800</v>
      </c>
      <c r="R681" s="29">
        <f t="shared" si="237"/>
        <v>800</v>
      </c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2">
        <f t="shared" si="232"/>
        <v>800</v>
      </c>
      <c r="AD681" s="22">
        <f t="shared" si="233"/>
        <v>0</v>
      </c>
      <c r="AE681" s="29"/>
      <c r="AF681" s="29"/>
      <c r="AG681" s="22" t="str">
        <f t="shared" si="234"/>
        <v/>
      </c>
      <c r="AH681" s="29"/>
      <c r="AI681" s="29"/>
      <c r="AJ681" s="22" t="str">
        <f t="shared" si="235"/>
        <v/>
      </c>
      <c r="AK681" s="29"/>
      <c r="AL681" s="29"/>
      <c r="AM681" s="22" t="str">
        <f t="shared" si="236"/>
        <v/>
      </c>
    </row>
    <row r="682" spans="1:39" ht="18" customHeight="1" x14ac:dyDescent="0.35">
      <c r="A682" s="70">
        <f>'Energy - Master'!A681</f>
        <v>46701</v>
      </c>
      <c r="B682" s="29">
        <f t="shared" si="238"/>
        <v>0</v>
      </c>
      <c r="C682" s="29"/>
      <c r="D682" s="29"/>
      <c r="E682" s="22">
        <f t="shared" si="226"/>
        <v>0</v>
      </c>
      <c r="F682" s="22" t="str">
        <f t="shared" si="227"/>
        <v/>
      </c>
      <c r="G682" s="29">
        <f t="shared" si="239"/>
        <v>0</v>
      </c>
      <c r="H682" s="29"/>
      <c r="I682" s="29"/>
      <c r="J682" s="22">
        <f t="shared" si="228"/>
        <v>0</v>
      </c>
      <c r="K682" s="22" t="str">
        <f t="shared" si="229"/>
        <v/>
      </c>
      <c r="L682" s="29">
        <f t="shared" si="240"/>
        <v>0</v>
      </c>
      <c r="M682" s="29"/>
      <c r="N682" s="29"/>
      <c r="O682" s="22">
        <f t="shared" si="230"/>
        <v>0</v>
      </c>
      <c r="P682" s="22" t="str">
        <f t="shared" si="231"/>
        <v/>
      </c>
      <c r="Q682" s="29">
        <f t="shared" si="241"/>
        <v>800</v>
      </c>
      <c r="R682" s="29">
        <f t="shared" si="237"/>
        <v>800</v>
      </c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2">
        <f t="shared" si="232"/>
        <v>800</v>
      </c>
      <c r="AD682" s="22">
        <f t="shared" si="233"/>
        <v>0</v>
      </c>
      <c r="AE682" s="29"/>
      <c r="AF682" s="29"/>
      <c r="AG682" s="22" t="str">
        <f t="shared" si="234"/>
        <v/>
      </c>
      <c r="AH682" s="29"/>
      <c r="AI682" s="29"/>
      <c r="AJ682" s="22" t="str">
        <f t="shared" si="235"/>
        <v/>
      </c>
      <c r="AK682" s="29"/>
      <c r="AL682" s="29"/>
      <c r="AM682" s="22" t="str">
        <f t="shared" si="236"/>
        <v/>
      </c>
    </row>
    <row r="683" spans="1:39" ht="18" customHeight="1" x14ac:dyDescent="0.35">
      <c r="A683" s="70">
        <f>'Energy - Master'!A682</f>
        <v>46702</v>
      </c>
      <c r="B683" s="29">
        <f t="shared" si="238"/>
        <v>0</v>
      </c>
      <c r="C683" s="29"/>
      <c r="D683" s="29"/>
      <c r="E683" s="22">
        <f t="shared" si="226"/>
        <v>0</v>
      </c>
      <c r="F683" s="22" t="str">
        <f t="shared" si="227"/>
        <v/>
      </c>
      <c r="G683" s="29">
        <f t="shared" si="239"/>
        <v>0</v>
      </c>
      <c r="H683" s="29"/>
      <c r="I683" s="29"/>
      <c r="J683" s="22">
        <f t="shared" si="228"/>
        <v>0</v>
      </c>
      <c r="K683" s="22" t="str">
        <f t="shared" si="229"/>
        <v/>
      </c>
      <c r="L683" s="29">
        <f t="shared" si="240"/>
        <v>0</v>
      </c>
      <c r="M683" s="29"/>
      <c r="N683" s="29"/>
      <c r="O683" s="22">
        <f t="shared" si="230"/>
        <v>0</v>
      </c>
      <c r="P683" s="22" t="str">
        <f t="shared" si="231"/>
        <v/>
      </c>
      <c r="Q683" s="29">
        <f t="shared" si="241"/>
        <v>800</v>
      </c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2" t="str">
        <f t="shared" si="232"/>
        <v/>
      </c>
      <c r="AD683" s="22">
        <f t="shared" si="233"/>
        <v>0</v>
      </c>
      <c r="AE683" s="29"/>
      <c r="AF683" s="29"/>
      <c r="AG683" s="22" t="str">
        <f t="shared" si="234"/>
        <v/>
      </c>
      <c r="AH683" s="29"/>
      <c r="AI683" s="29"/>
      <c r="AJ683" s="22" t="str">
        <f t="shared" si="235"/>
        <v/>
      </c>
      <c r="AK683" s="29"/>
      <c r="AL683" s="29"/>
      <c r="AM683" s="22" t="str">
        <f t="shared" si="236"/>
        <v/>
      </c>
    </row>
    <row r="684" spans="1:39" ht="18" customHeight="1" x14ac:dyDescent="0.35">
      <c r="A684" s="70">
        <f>'Energy - Master'!A683</f>
        <v>46703</v>
      </c>
      <c r="B684" s="29">
        <f t="shared" si="238"/>
        <v>0</v>
      </c>
      <c r="C684" s="29"/>
      <c r="D684" s="29"/>
      <c r="E684" s="22">
        <f t="shared" si="226"/>
        <v>0</v>
      </c>
      <c r="F684" s="22" t="str">
        <f t="shared" si="227"/>
        <v/>
      </c>
      <c r="G684" s="29">
        <f t="shared" si="239"/>
        <v>0</v>
      </c>
      <c r="H684" s="29"/>
      <c r="I684" s="29"/>
      <c r="J684" s="22">
        <f t="shared" si="228"/>
        <v>0</v>
      </c>
      <c r="K684" s="22" t="str">
        <f t="shared" si="229"/>
        <v/>
      </c>
      <c r="L684" s="29">
        <f t="shared" si="240"/>
        <v>0</v>
      </c>
      <c r="M684" s="29"/>
      <c r="N684" s="29"/>
      <c r="O684" s="22">
        <f t="shared" si="230"/>
        <v>0</v>
      </c>
      <c r="P684" s="22" t="str">
        <f t="shared" si="231"/>
        <v/>
      </c>
      <c r="Q684" s="29">
        <f t="shared" si="241"/>
        <v>0</v>
      </c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2" t="str">
        <f t="shared" si="232"/>
        <v/>
      </c>
      <c r="AD684" s="22">
        <f t="shared" si="233"/>
        <v>0</v>
      </c>
      <c r="AE684" s="29"/>
      <c r="AF684" s="29"/>
      <c r="AG684" s="22" t="str">
        <f t="shared" si="234"/>
        <v/>
      </c>
      <c r="AH684" s="29"/>
      <c r="AI684" s="29"/>
      <c r="AJ684" s="22" t="str">
        <f t="shared" si="235"/>
        <v/>
      </c>
      <c r="AK684" s="29"/>
      <c r="AL684" s="29"/>
      <c r="AM684" s="22" t="str">
        <f t="shared" si="236"/>
        <v/>
      </c>
    </row>
    <row r="685" spans="1:39" ht="18" customHeight="1" x14ac:dyDescent="0.35">
      <c r="A685" s="70">
        <f>'Energy - Master'!A684</f>
        <v>46704</v>
      </c>
      <c r="B685" s="29">
        <f t="shared" si="238"/>
        <v>0</v>
      </c>
      <c r="C685" s="29"/>
      <c r="D685" s="29"/>
      <c r="E685" s="22">
        <f t="shared" si="226"/>
        <v>0</v>
      </c>
      <c r="F685" s="22" t="str">
        <f t="shared" si="227"/>
        <v/>
      </c>
      <c r="G685" s="29">
        <f t="shared" si="239"/>
        <v>0</v>
      </c>
      <c r="H685" s="29"/>
      <c r="I685" s="29"/>
      <c r="J685" s="22">
        <f t="shared" si="228"/>
        <v>0</v>
      </c>
      <c r="K685" s="22" t="str">
        <f t="shared" si="229"/>
        <v/>
      </c>
      <c r="L685" s="29">
        <f t="shared" si="240"/>
        <v>0</v>
      </c>
      <c r="M685" s="29"/>
      <c r="N685" s="29"/>
      <c r="O685" s="22">
        <f t="shared" si="230"/>
        <v>0</v>
      </c>
      <c r="P685" s="22" t="str">
        <f t="shared" si="231"/>
        <v/>
      </c>
      <c r="Q685" s="29">
        <f t="shared" si="241"/>
        <v>0</v>
      </c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2" t="str">
        <f t="shared" si="232"/>
        <v/>
      </c>
      <c r="AD685" s="22">
        <f t="shared" si="233"/>
        <v>0</v>
      </c>
      <c r="AE685" s="29"/>
      <c r="AF685" s="29"/>
      <c r="AG685" s="22" t="str">
        <f t="shared" si="234"/>
        <v/>
      </c>
      <c r="AH685" s="29"/>
      <c r="AI685" s="29"/>
      <c r="AJ685" s="22" t="str">
        <f t="shared" si="235"/>
        <v/>
      </c>
      <c r="AK685" s="29"/>
      <c r="AL685" s="29"/>
      <c r="AM685" s="22" t="str">
        <f t="shared" si="236"/>
        <v/>
      </c>
    </row>
    <row r="686" spans="1:39" ht="18" customHeight="1" x14ac:dyDescent="0.35">
      <c r="A686" s="70">
        <f>'Energy - Master'!A685</f>
        <v>46705</v>
      </c>
      <c r="B686" s="29">
        <f t="shared" si="238"/>
        <v>0</v>
      </c>
      <c r="C686" s="29"/>
      <c r="D686" s="29"/>
      <c r="E686" s="22">
        <f t="shared" si="226"/>
        <v>0</v>
      </c>
      <c r="F686" s="22" t="str">
        <f t="shared" si="227"/>
        <v/>
      </c>
      <c r="G686" s="29">
        <f t="shared" si="239"/>
        <v>0</v>
      </c>
      <c r="H686" s="29"/>
      <c r="I686" s="29"/>
      <c r="J686" s="22">
        <f t="shared" si="228"/>
        <v>0</v>
      </c>
      <c r="K686" s="22" t="str">
        <f t="shared" si="229"/>
        <v/>
      </c>
      <c r="L686" s="29">
        <f t="shared" si="240"/>
        <v>0</v>
      </c>
      <c r="M686" s="29"/>
      <c r="N686" s="29"/>
      <c r="O686" s="22">
        <f t="shared" si="230"/>
        <v>0</v>
      </c>
      <c r="P686" s="22" t="str">
        <f t="shared" si="231"/>
        <v/>
      </c>
      <c r="Q686" s="29">
        <f t="shared" si="241"/>
        <v>0</v>
      </c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2" t="str">
        <f t="shared" si="232"/>
        <v/>
      </c>
      <c r="AD686" s="22">
        <f t="shared" si="233"/>
        <v>0</v>
      </c>
      <c r="AE686" s="29"/>
      <c r="AF686" s="29"/>
      <c r="AG686" s="22" t="str">
        <f t="shared" si="234"/>
        <v/>
      </c>
      <c r="AH686" s="29"/>
      <c r="AI686" s="29"/>
      <c r="AJ686" s="22" t="str">
        <f t="shared" si="235"/>
        <v/>
      </c>
      <c r="AK686" s="29"/>
      <c r="AL686" s="29"/>
      <c r="AM686" s="22" t="str">
        <f t="shared" si="236"/>
        <v/>
      </c>
    </row>
    <row r="687" spans="1:39" ht="18" customHeight="1" x14ac:dyDescent="0.35">
      <c r="A687" s="70">
        <f>'Energy - Master'!A686</f>
        <v>46706</v>
      </c>
      <c r="B687" s="29">
        <f t="shared" si="238"/>
        <v>0</v>
      </c>
      <c r="C687" s="29"/>
      <c r="D687" s="29"/>
      <c r="E687" s="22">
        <f t="shared" si="226"/>
        <v>0</v>
      </c>
      <c r="F687" s="22" t="str">
        <f t="shared" si="227"/>
        <v/>
      </c>
      <c r="G687" s="29">
        <f t="shared" si="239"/>
        <v>0</v>
      </c>
      <c r="H687" s="29"/>
      <c r="I687" s="29"/>
      <c r="J687" s="22">
        <f t="shared" si="228"/>
        <v>0</v>
      </c>
      <c r="K687" s="22" t="str">
        <f t="shared" si="229"/>
        <v/>
      </c>
      <c r="L687" s="29">
        <f t="shared" si="240"/>
        <v>0</v>
      </c>
      <c r="M687" s="29"/>
      <c r="N687" s="29"/>
      <c r="O687" s="22">
        <f t="shared" si="230"/>
        <v>0</v>
      </c>
      <c r="P687" s="22" t="str">
        <f t="shared" si="231"/>
        <v/>
      </c>
      <c r="Q687" s="29">
        <f t="shared" si="241"/>
        <v>0</v>
      </c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2" t="str">
        <f t="shared" si="232"/>
        <v/>
      </c>
      <c r="AD687" s="22">
        <f t="shared" si="233"/>
        <v>0</v>
      </c>
      <c r="AE687" s="29"/>
      <c r="AF687" s="29"/>
      <c r="AG687" s="22" t="str">
        <f t="shared" si="234"/>
        <v/>
      </c>
      <c r="AH687" s="29"/>
      <c r="AI687" s="29"/>
      <c r="AJ687" s="22" t="str">
        <f t="shared" si="235"/>
        <v/>
      </c>
      <c r="AK687" s="29"/>
      <c r="AL687" s="29"/>
      <c r="AM687" s="22" t="str">
        <f t="shared" si="236"/>
        <v/>
      </c>
    </row>
    <row r="688" spans="1:39" ht="18" customHeight="1" x14ac:dyDescent="0.35">
      <c r="A688" s="70">
        <f>'Energy - Master'!A687</f>
        <v>46707</v>
      </c>
      <c r="B688" s="29">
        <f t="shared" si="238"/>
        <v>0</v>
      </c>
      <c r="C688" s="29"/>
      <c r="D688" s="29"/>
      <c r="E688" s="22">
        <f t="shared" si="226"/>
        <v>0</v>
      </c>
      <c r="F688" s="22" t="str">
        <f t="shared" si="227"/>
        <v/>
      </c>
      <c r="G688" s="29">
        <f t="shared" si="239"/>
        <v>0</v>
      </c>
      <c r="H688" s="29"/>
      <c r="I688" s="29"/>
      <c r="J688" s="22">
        <f t="shared" si="228"/>
        <v>0</v>
      </c>
      <c r="K688" s="22" t="str">
        <f t="shared" si="229"/>
        <v/>
      </c>
      <c r="L688" s="29">
        <f t="shared" si="240"/>
        <v>0</v>
      </c>
      <c r="M688" s="29"/>
      <c r="N688" s="29"/>
      <c r="O688" s="22">
        <f t="shared" si="230"/>
        <v>0</v>
      </c>
      <c r="P688" s="22" t="str">
        <f t="shared" si="231"/>
        <v/>
      </c>
      <c r="Q688" s="29">
        <f t="shared" si="241"/>
        <v>0</v>
      </c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2" t="str">
        <f t="shared" si="232"/>
        <v/>
      </c>
      <c r="AD688" s="22">
        <f t="shared" si="233"/>
        <v>0</v>
      </c>
      <c r="AE688" s="29"/>
      <c r="AF688" s="29"/>
      <c r="AG688" s="22" t="str">
        <f t="shared" si="234"/>
        <v/>
      </c>
      <c r="AH688" s="29"/>
      <c r="AI688" s="29"/>
      <c r="AJ688" s="22" t="str">
        <f t="shared" si="235"/>
        <v/>
      </c>
      <c r="AK688" s="29"/>
      <c r="AL688" s="29"/>
      <c r="AM688" s="22" t="str">
        <f t="shared" si="236"/>
        <v/>
      </c>
    </row>
    <row r="689" spans="1:39" ht="18" customHeight="1" x14ac:dyDescent="0.35">
      <c r="A689" s="70">
        <f>'Energy - Master'!A688</f>
        <v>46708</v>
      </c>
      <c r="B689" s="29">
        <f t="shared" si="238"/>
        <v>0</v>
      </c>
      <c r="C689" s="29"/>
      <c r="D689" s="29"/>
      <c r="E689" s="22">
        <f t="shared" si="226"/>
        <v>0</v>
      </c>
      <c r="F689" s="22" t="str">
        <f t="shared" si="227"/>
        <v/>
      </c>
      <c r="G689" s="29">
        <f t="shared" si="239"/>
        <v>0</v>
      </c>
      <c r="H689" s="29"/>
      <c r="I689" s="29"/>
      <c r="J689" s="22">
        <f t="shared" si="228"/>
        <v>0</v>
      </c>
      <c r="K689" s="22" t="str">
        <f t="shared" si="229"/>
        <v/>
      </c>
      <c r="L689" s="29">
        <f t="shared" si="240"/>
        <v>0</v>
      </c>
      <c r="M689" s="29"/>
      <c r="N689" s="29"/>
      <c r="O689" s="22">
        <f t="shared" si="230"/>
        <v>0</v>
      </c>
      <c r="P689" s="22" t="str">
        <f t="shared" si="231"/>
        <v/>
      </c>
      <c r="Q689" s="29">
        <f t="shared" si="241"/>
        <v>0</v>
      </c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2" t="str">
        <f t="shared" si="232"/>
        <v/>
      </c>
      <c r="AD689" s="22">
        <f t="shared" si="233"/>
        <v>0</v>
      </c>
      <c r="AE689" s="29"/>
      <c r="AF689" s="29"/>
      <c r="AG689" s="22" t="str">
        <f t="shared" si="234"/>
        <v/>
      </c>
      <c r="AH689" s="29"/>
      <c r="AI689" s="29"/>
      <c r="AJ689" s="22" t="str">
        <f t="shared" si="235"/>
        <v/>
      </c>
      <c r="AK689" s="29"/>
      <c r="AL689" s="29"/>
      <c r="AM689" s="22" t="str">
        <f t="shared" si="236"/>
        <v/>
      </c>
    </row>
    <row r="690" spans="1:39" ht="18" customHeight="1" x14ac:dyDescent="0.35">
      <c r="A690" s="70">
        <f>'Energy - Master'!A689</f>
        <v>46709</v>
      </c>
      <c r="B690" s="29">
        <f t="shared" si="238"/>
        <v>0</v>
      </c>
      <c r="C690" s="29"/>
      <c r="D690" s="29"/>
      <c r="E690" s="22">
        <f t="shared" si="226"/>
        <v>0</v>
      </c>
      <c r="F690" s="22" t="str">
        <f t="shared" si="227"/>
        <v/>
      </c>
      <c r="G690" s="29">
        <f t="shared" si="239"/>
        <v>0</v>
      </c>
      <c r="H690" s="29"/>
      <c r="I690" s="29"/>
      <c r="J690" s="22">
        <f t="shared" si="228"/>
        <v>0</v>
      </c>
      <c r="K690" s="22" t="str">
        <f t="shared" si="229"/>
        <v/>
      </c>
      <c r="L690" s="29">
        <f t="shared" si="240"/>
        <v>0</v>
      </c>
      <c r="M690" s="29"/>
      <c r="N690" s="29"/>
      <c r="O690" s="22">
        <f t="shared" si="230"/>
        <v>0</v>
      </c>
      <c r="P690" s="22" t="str">
        <f t="shared" si="231"/>
        <v/>
      </c>
      <c r="Q690" s="29">
        <f t="shared" si="241"/>
        <v>0</v>
      </c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2" t="str">
        <f t="shared" si="232"/>
        <v/>
      </c>
      <c r="AD690" s="22">
        <f t="shared" si="233"/>
        <v>0</v>
      </c>
      <c r="AE690" s="29"/>
      <c r="AF690" s="29"/>
      <c r="AG690" s="22" t="str">
        <f t="shared" si="234"/>
        <v/>
      </c>
      <c r="AH690" s="29"/>
      <c r="AI690" s="29"/>
      <c r="AJ690" s="22" t="str">
        <f t="shared" si="235"/>
        <v/>
      </c>
      <c r="AK690" s="29"/>
      <c r="AL690" s="29"/>
      <c r="AM690" s="22" t="str">
        <f t="shared" si="236"/>
        <v/>
      </c>
    </row>
    <row r="691" spans="1:39" ht="18" customHeight="1" x14ac:dyDescent="0.35">
      <c r="A691" s="70">
        <f>'Energy - Master'!A690</f>
        <v>46710</v>
      </c>
      <c r="B691" s="29">
        <f t="shared" si="238"/>
        <v>0</v>
      </c>
      <c r="C691" s="29"/>
      <c r="D691" s="29"/>
      <c r="E691" s="22">
        <f t="shared" si="226"/>
        <v>0</v>
      </c>
      <c r="F691" s="22" t="str">
        <f t="shared" si="227"/>
        <v/>
      </c>
      <c r="G691" s="29">
        <f t="shared" si="239"/>
        <v>0</v>
      </c>
      <c r="H691" s="29"/>
      <c r="I691" s="29"/>
      <c r="J691" s="22">
        <f t="shared" si="228"/>
        <v>0</v>
      </c>
      <c r="K691" s="22" t="str">
        <f t="shared" si="229"/>
        <v/>
      </c>
      <c r="L691" s="29">
        <f t="shared" si="240"/>
        <v>0</v>
      </c>
      <c r="M691" s="29"/>
      <c r="N691" s="29"/>
      <c r="O691" s="22">
        <f t="shared" si="230"/>
        <v>0</v>
      </c>
      <c r="P691" s="22" t="str">
        <f t="shared" si="231"/>
        <v/>
      </c>
      <c r="Q691" s="29">
        <f t="shared" si="241"/>
        <v>0</v>
      </c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2" t="str">
        <f t="shared" si="232"/>
        <v/>
      </c>
      <c r="AD691" s="22">
        <f t="shared" si="233"/>
        <v>0</v>
      </c>
      <c r="AE691" s="29"/>
      <c r="AF691" s="29"/>
      <c r="AG691" s="22" t="str">
        <f t="shared" si="234"/>
        <v/>
      </c>
      <c r="AH691" s="29"/>
      <c r="AI691" s="29"/>
      <c r="AJ691" s="22" t="str">
        <f t="shared" si="235"/>
        <v/>
      </c>
      <c r="AK691" s="29"/>
      <c r="AL691" s="29"/>
      <c r="AM691" s="22" t="str">
        <f t="shared" si="236"/>
        <v/>
      </c>
    </row>
    <row r="692" spans="1:39" ht="18" customHeight="1" x14ac:dyDescent="0.35">
      <c r="A692" s="70">
        <f>'Energy - Master'!A691</f>
        <v>46711</v>
      </c>
      <c r="B692" s="29">
        <f t="shared" si="238"/>
        <v>0</v>
      </c>
      <c r="C692" s="29"/>
      <c r="D692" s="29"/>
      <c r="E692" s="22">
        <f t="shared" si="226"/>
        <v>0</v>
      </c>
      <c r="F692" s="22" t="str">
        <f t="shared" si="227"/>
        <v/>
      </c>
      <c r="G692" s="29">
        <f t="shared" si="239"/>
        <v>0</v>
      </c>
      <c r="H692" s="29"/>
      <c r="I692" s="29"/>
      <c r="J692" s="22">
        <f t="shared" si="228"/>
        <v>0</v>
      </c>
      <c r="K692" s="22" t="str">
        <f t="shared" si="229"/>
        <v/>
      </c>
      <c r="L692" s="29">
        <f t="shared" si="240"/>
        <v>0</v>
      </c>
      <c r="M692" s="29"/>
      <c r="N692" s="29"/>
      <c r="O692" s="22">
        <f t="shared" si="230"/>
        <v>0</v>
      </c>
      <c r="P692" s="22" t="str">
        <f t="shared" si="231"/>
        <v/>
      </c>
      <c r="Q692" s="29">
        <f t="shared" si="241"/>
        <v>0</v>
      </c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2" t="str">
        <f t="shared" si="232"/>
        <v/>
      </c>
      <c r="AD692" s="22">
        <f t="shared" si="233"/>
        <v>0</v>
      </c>
      <c r="AE692" s="29"/>
      <c r="AF692" s="29"/>
      <c r="AG692" s="22" t="str">
        <f t="shared" si="234"/>
        <v/>
      </c>
      <c r="AH692" s="29"/>
      <c r="AI692" s="29"/>
      <c r="AJ692" s="22" t="str">
        <f t="shared" si="235"/>
        <v/>
      </c>
      <c r="AK692" s="29"/>
      <c r="AL692" s="29"/>
      <c r="AM692" s="22" t="str">
        <f t="shared" si="236"/>
        <v/>
      </c>
    </row>
    <row r="693" spans="1:39" ht="18" customHeight="1" x14ac:dyDescent="0.35">
      <c r="A693" s="70">
        <f>'Energy - Master'!A692</f>
        <v>46712</v>
      </c>
      <c r="B693" s="29">
        <f t="shared" si="238"/>
        <v>0</v>
      </c>
      <c r="C693" s="29"/>
      <c r="D693" s="29"/>
      <c r="E693" s="22">
        <f t="shared" si="226"/>
        <v>0</v>
      </c>
      <c r="F693" s="22" t="str">
        <f t="shared" si="227"/>
        <v/>
      </c>
      <c r="G693" s="29">
        <f t="shared" si="239"/>
        <v>0</v>
      </c>
      <c r="H693" s="29"/>
      <c r="I693" s="29"/>
      <c r="J693" s="22">
        <f t="shared" si="228"/>
        <v>0</v>
      </c>
      <c r="K693" s="22" t="str">
        <f t="shared" si="229"/>
        <v/>
      </c>
      <c r="L693" s="29">
        <f t="shared" si="240"/>
        <v>0</v>
      </c>
      <c r="M693" s="29"/>
      <c r="N693" s="29"/>
      <c r="O693" s="22">
        <f t="shared" si="230"/>
        <v>0</v>
      </c>
      <c r="P693" s="22" t="str">
        <f t="shared" si="231"/>
        <v/>
      </c>
      <c r="Q693" s="29">
        <f t="shared" si="241"/>
        <v>0</v>
      </c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2" t="str">
        <f t="shared" si="232"/>
        <v/>
      </c>
      <c r="AD693" s="22">
        <f t="shared" si="233"/>
        <v>0</v>
      </c>
      <c r="AE693" s="29"/>
      <c r="AF693" s="29"/>
      <c r="AG693" s="22" t="str">
        <f t="shared" si="234"/>
        <v/>
      </c>
      <c r="AH693" s="29"/>
      <c r="AI693" s="29"/>
      <c r="AJ693" s="22" t="str">
        <f t="shared" si="235"/>
        <v/>
      </c>
      <c r="AK693" s="29"/>
      <c r="AL693" s="29"/>
      <c r="AM693" s="22" t="str">
        <f t="shared" si="236"/>
        <v/>
      </c>
    </row>
    <row r="694" spans="1:39" ht="18" customHeight="1" x14ac:dyDescent="0.35">
      <c r="A694" s="70">
        <f>'Energy - Master'!A693</f>
        <v>46713</v>
      </c>
      <c r="B694" s="29">
        <f t="shared" si="238"/>
        <v>0</v>
      </c>
      <c r="C694" s="29"/>
      <c r="D694" s="29"/>
      <c r="E694" s="22">
        <f t="shared" si="226"/>
        <v>0</v>
      </c>
      <c r="F694" s="22" t="str">
        <f t="shared" si="227"/>
        <v/>
      </c>
      <c r="G694" s="29">
        <f t="shared" si="239"/>
        <v>0</v>
      </c>
      <c r="H694" s="29"/>
      <c r="I694" s="29"/>
      <c r="J694" s="22">
        <f t="shared" si="228"/>
        <v>0</v>
      </c>
      <c r="K694" s="22" t="str">
        <f t="shared" si="229"/>
        <v/>
      </c>
      <c r="L694" s="29">
        <f t="shared" si="240"/>
        <v>0</v>
      </c>
      <c r="M694" s="29"/>
      <c r="N694" s="29"/>
      <c r="O694" s="22">
        <f t="shared" si="230"/>
        <v>0</v>
      </c>
      <c r="P694" s="22" t="str">
        <f t="shared" si="231"/>
        <v/>
      </c>
      <c r="Q694" s="29">
        <f t="shared" si="241"/>
        <v>0</v>
      </c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2" t="str">
        <f t="shared" si="232"/>
        <v/>
      </c>
      <c r="AD694" s="22">
        <f t="shared" si="233"/>
        <v>0</v>
      </c>
      <c r="AE694" s="29"/>
      <c r="AF694" s="29"/>
      <c r="AG694" s="22" t="str">
        <f t="shared" si="234"/>
        <v/>
      </c>
      <c r="AH694" s="29"/>
      <c r="AI694" s="29"/>
      <c r="AJ694" s="22" t="str">
        <f t="shared" si="235"/>
        <v/>
      </c>
      <c r="AK694" s="29"/>
      <c r="AL694" s="29"/>
      <c r="AM694" s="22" t="str">
        <f t="shared" si="236"/>
        <v/>
      </c>
    </row>
    <row r="695" spans="1:39" ht="18" customHeight="1" x14ac:dyDescent="0.35">
      <c r="A695" s="70">
        <f>'Energy - Master'!A694</f>
        <v>46714</v>
      </c>
      <c r="B695" s="29">
        <f t="shared" si="238"/>
        <v>0</v>
      </c>
      <c r="C695" s="29"/>
      <c r="D695" s="29"/>
      <c r="E695" s="22">
        <f t="shared" si="226"/>
        <v>0</v>
      </c>
      <c r="F695" s="22" t="str">
        <f t="shared" si="227"/>
        <v/>
      </c>
      <c r="G695" s="29">
        <f t="shared" si="239"/>
        <v>0</v>
      </c>
      <c r="H695" s="29"/>
      <c r="I695" s="29"/>
      <c r="J695" s="22">
        <f t="shared" si="228"/>
        <v>0</v>
      </c>
      <c r="K695" s="22" t="str">
        <f t="shared" si="229"/>
        <v/>
      </c>
      <c r="L695" s="29">
        <f t="shared" si="240"/>
        <v>0</v>
      </c>
      <c r="M695" s="29"/>
      <c r="N695" s="29"/>
      <c r="O695" s="22">
        <f t="shared" si="230"/>
        <v>0</v>
      </c>
      <c r="P695" s="22" t="str">
        <f t="shared" si="231"/>
        <v/>
      </c>
      <c r="Q695" s="29">
        <f t="shared" si="241"/>
        <v>0</v>
      </c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2" t="str">
        <f t="shared" si="232"/>
        <v/>
      </c>
      <c r="AD695" s="22">
        <f t="shared" si="233"/>
        <v>0</v>
      </c>
      <c r="AE695" s="29"/>
      <c r="AF695" s="29"/>
      <c r="AG695" s="22" t="str">
        <f t="shared" si="234"/>
        <v/>
      </c>
      <c r="AH695" s="29"/>
      <c r="AI695" s="29"/>
      <c r="AJ695" s="22" t="str">
        <f t="shared" si="235"/>
        <v/>
      </c>
      <c r="AK695" s="29"/>
      <c r="AL695" s="29"/>
      <c r="AM695" s="22" t="str">
        <f t="shared" si="236"/>
        <v/>
      </c>
    </row>
    <row r="696" spans="1:39" ht="18" customHeight="1" x14ac:dyDescent="0.35">
      <c r="A696" s="70">
        <f>'Energy - Master'!A695</f>
        <v>46715</v>
      </c>
      <c r="B696" s="29">
        <f t="shared" si="238"/>
        <v>0</v>
      </c>
      <c r="C696" s="29"/>
      <c r="D696" s="29"/>
      <c r="E696" s="22">
        <f t="shared" si="226"/>
        <v>0</v>
      </c>
      <c r="F696" s="22" t="str">
        <f t="shared" si="227"/>
        <v/>
      </c>
      <c r="G696" s="29">
        <f t="shared" si="239"/>
        <v>0</v>
      </c>
      <c r="H696" s="29"/>
      <c r="I696" s="29"/>
      <c r="J696" s="22">
        <f t="shared" si="228"/>
        <v>0</v>
      </c>
      <c r="K696" s="22" t="str">
        <f t="shared" si="229"/>
        <v/>
      </c>
      <c r="L696" s="29">
        <f t="shared" si="240"/>
        <v>0</v>
      </c>
      <c r="M696" s="29"/>
      <c r="N696" s="29"/>
      <c r="O696" s="22">
        <f t="shared" si="230"/>
        <v>0</v>
      </c>
      <c r="P696" s="22" t="str">
        <f t="shared" si="231"/>
        <v/>
      </c>
      <c r="Q696" s="29">
        <f t="shared" si="241"/>
        <v>0</v>
      </c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2" t="str">
        <f t="shared" si="232"/>
        <v/>
      </c>
      <c r="AD696" s="22">
        <f t="shared" si="233"/>
        <v>0</v>
      </c>
      <c r="AE696" s="29"/>
      <c r="AF696" s="29"/>
      <c r="AG696" s="22" t="str">
        <f t="shared" si="234"/>
        <v/>
      </c>
      <c r="AH696" s="29"/>
      <c r="AI696" s="29"/>
      <c r="AJ696" s="22" t="str">
        <f t="shared" si="235"/>
        <v/>
      </c>
      <c r="AK696" s="29"/>
      <c r="AL696" s="29"/>
      <c r="AM696" s="22" t="str">
        <f t="shared" si="236"/>
        <v/>
      </c>
    </row>
    <row r="697" spans="1:39" ht="18" customHeight="1" x14ac:dyDescent="0.35">
      <c r="A697" s="70">
        <f>'Energy - Master'!A696</f>
        <v>46716</v>
      </c>
      <c r="B697" s="29">
        <f t="shared" si="238"/>
        <v>0</v>
      </c>
      <c r="C697" s="29"/>
      <c r="D697" s="29"/>
      <c r="E697" s="22">
        <f t="shared" si="226"/>
        <v>0</v>
      </c>
      <c r="F697" s="22" t="str">
        <f t="shared" si="227"/>
        <v/>
      </c>
      <c r="G697" s="29">
        <f t="shared" si="239"/>
        <v>0</v>
      </c>
      <c r="H697" s="29"/>
      <c r="I697" s="29"/>
      <c r="J697" s="22">
        <f t="shared" si="228"/>
        <v>0</v>
      </c>
      <c r="K697" s="22" t="str">
        <f t="shared" si="229"/>
        <v/>
      </c>
      <c r="L697" s="29">
        <f t="shared" si="240"/>
        <v>0</v>
      </c>
      <c r="M697" s="29"/>
      <c r="N697" s="29"/>
      <c r="O697" s="22">
        <f t="shared" si="230"/>
        <v>0</v>
      </c>
      <c r="P697" s="22" t="str">
        <f t="shared" si="231"/>
        <v/>
      </c>
      <c r="Q697" s="29">
        <f t="shared" si="241"/>
        <v>0</v>
      </c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2" t="str">
        <f t="shared" si="232"/>
        <v/>
      </c>
      <c r="AD697" s="22">
        <f t="shared" si="233"/>
        <v>0</v>
      </c>
      <c r="AE697" s="29"/>
      <c r="AF697" s="29"/>
      <c r="AG697" s="22" t="str">
        <f t="shared" si="234"/>
        <v/>
      </c>
      <c r="AH697" s="29"/>
      <c r="AI697" s="29"/>
      <c r="AJ697" s="22" t="str">
        <f t="shared" si="235"/>
        <v/>
      </c>
      <c r="AK697" s="29"/>
      <c r="AL697" s="29"/>
      <c r="AM697" s="22" t="str">
        <f t="shared" si="236"/>
        <v/>
      </c>
    </row>
    <row r="698" spans="1:39" ht="18" customHeight="1" x14ac:dyDescent="0.35">
      <c r="A698" s="70">
        <f>'Energy - Master'!A697</f>
        <v>46717</v>
      </c>
      <c r="B698" s="29">
        <f t="shared" si="238"/>
        <v>0</v>
      </c>
      <c r="C698" s="29"/>
      <c r="D698" s="29"/>
      <c r="E698" s="22">
        <f t="shared" si="226"/>
        <v>0</v>
      </c>
      <c r="F698" s="22" t="str">
        <f t="shared" si="227"/>
        <v/>
      </c>
      <c r="G698" s="29">
        <f t="shared" si="239"/>
        <v>0</v>
      </c>
      <c r="H698" s="29"/>
      <c r="I698" s="29"/>
      <c r="J698" s="22">
        <f t="shared" si="228"/>
        <v>0</v>
      </c>
      <c r="K698" s="22" t="str">
        <f t="shared" si="229"/>
        <v/>
      </c>
      <c r="L698" s="29">
        <f t="shared" si="240"/>
        <v>0</v>
      </c>
      <c r="M698" s="29"/>
      <c r="N698" s="29"/>
      <c r="O698" s="22">
        <f t="shared" si="230"/>
        <v>0</v>
      </c>
      <c r="P698" s="22" t="str">
        <f t="shared" si="231"/>
        <v/>
      </c>
      <c r="Q698" s="29">
        <f t="shared" si="241"/>
        <v>0</v>
      </c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2" t="str">
        <f t="shared" si="232"/>
        <v/>
      </c>
      <c r="AD698" s="22">
        <f t="shared" si="233"/>
        <v>0</v>
      </c>
      <c r="AE698" s="29"/>
      <c r="AF698" s="29"/>
      <c r="AG698" s="22" t="str">
        <f t="shared" si="234"/>
        <v/>
      </c>
      <c r="AH698" s="29"/>
      <c r="AI698" s="29"/>
      <c r="AJ698" s="22" t="str">
        <f t="shared" si="235"/>
        <v/>
      </c>
      <c r="AK698" s="29"/>
      <c r="AL698" s="29"/>
      <c r="AM698" s="22" t="str">
        <f t="shared" si="236"/>
        <v/>
      </c>
    </row>
    <row r="699" spans="1:39" ht="18" customHeight="1" x14ac:dyDescent="0.35">
      <c r="A699" s="70">
        <f>'Energy - Master'!A698</f>
        <v>46718</v>
      </c>
      <c r="B699" s="29">
        <f t="shared" si="238"/>
        <v>0</v>
      </c>
      <c r="C699" s="29"/>
      <c r="D699" s="29"/>
      <c r="E699" s="22">
        <f t="shared" si="226"/>
        <v>0</v>
      </c>
      <c r="F699" s="22" t="str">
        <f t="shared" si="227"/>
        <v/>
      </c>
      <c r="G699" s="29">
        <f t="shared" si="239"/>
        <v>0</v>
      </c>
      <c r="H699" s="29"/>
      <c r="I699" s="29"/>
      <c r="J699" s="22">
        <f t="shared" si="228"/>
        <v>0</v>
      </c>
      <c r="K699" s="22" t="str">
        <f t="shared" si="229"/>
        <v/>
      </c>
      <c r="L699" s="29">
        <f t="shared" si="240"/>
        <v>0</v>
      </c>
      <c r="M699" s="29"/>
      <c r="N699" s="29"/>
      <c r="O699" s="22">
        <f t="shared" si="230"/>
        <v>0</v>
      </c>
      <c r="P699" s="22" t="str">
        <f t="shared" si="231"/>
        <v/>
      </c>
      <c r="Q699" s="29">
        <f t="shared" si="241"/>
        <v>0</v>
      </c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2" t="str">
        <f t="shared" si="232"/>
        <v/>
      </c>
      <c r="AD699" s="22">
        <f t="shared" si="233"/>
        <v>0</v>
      </c>
      <c r="AE699" s="29"/>
      <c r="AF699" s="29"/>
      <c r="AG699" s="22" t="str">
        <f t="shared" si="234"/>
        <v/>
      </c>
      <c r="AH699" s="29"/>
      <c r="AI699" s="29"/>
      <c r="AJ699" s="22" t="str">
        <f t="shared" si="235"/>
        <v/>
      </c>
      <c r="AK699" s="29"/>
      <c r="AL699" s="29"/>
      <c r="AM699" s="22" t="str">
        <f t="shared" si="236"/>
        <v/>
      </c>
    </row>
    <row r="700" spans="1:39" ht="18" customHeight="1" x14ac:dyDescent="0.35">
      <c r="A700" s="70">
        <f>'Energy - Master'!A699</f>
        <v>46719</v>
      </c>
      <c r="B700" s="29">
        <f t="shared" si="238"/>
        <v>0</v>
      </c>
      <c r="C700" s="29"/>
      <c r="D700" s="29"/>
      <c r="E700" s="22">
        <f t="shared" si="226"/>
        <v>0</v>
      </c>
      <c r="F700" s="22" t="str">
        <f t="shared" si="227"/>
        <v/>
      </c>
      <c r="G700" s="29">
        <f t="shared" si="239"/>
        <v>0</v>
      </c>
      <c r="H700" s="29"/>
      <c r="I700" s="29"/>
      <c r="J700" s="22">
        <f t="shared" si="228"/>
        <v>0</v>
      </c>
      <c r="K700" s="22" t="str">
        <f t="shared" si="229"/>
        <v/>
      </c>
      <c r="L700" s="29">
        <f t="shared" si="240"/>
        <v>0</v>
      </c>
      <c r="M700" s="29"/>
      <c r="N700" s="29"/>
      <c r="O700" s="22">
        <f t="shared" si="230"/>
        <v>0</v>
      </c>
      <c r="P700" s="22" t="str">
        <f t="shared" si="231"/>
        <v/>
      </c>
      <c r="Q700" s="29">
        <f t="shared" si="241"/>
        <v>0</v>
      </c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2" t="str">
        <f t="shared" si="232"/>
        <v/>
      </c>
      <c r="AD700" s="22">
        <f t="shared" si="233"/>
        <v>0</v>
      </c>
      <c r="AE700" s="29"/>
      <c r="AF700" s="29"/>
      <c r="AG700" s="22" t="str">
        <f t="shared" si="234"/>
        <v/>
      </c>
      <c r="AH700" s="29"/>
      <c r="AI700" s="29"/>
      <c r="AJ700" s="22" t="str">
        <f t="shared" si="235"/>
        <v/>
      </c>
      <c r="AK700" s="29"/>
      <c r="AL700" s="29"/>
      <c r="AM700" s="22" t="str">
        <f t="shared" si="236"/>
        <v/>
      </c>
    </row>
    <row r="701" spans="1:39" ht="18" customHeight="1" x14ac:dyDescent="0.35">
      <c r="A701" s="70">
        <f>'Energy - Master'!A700</f>
        <v>46720</v>
      </c>
      <c r="B701" s="29">
        <f t="shared" si="238"/>
        <v>0</v>
      </c>
      <c r="C701" s="29"/>
      <c r="D701" s="29"/>
      <c r="E701" s="22">
        <f t="shared" si="226"/>
        <v>0</v>
      </c>
      <c r="F701" s="22" t="str">
        <f t="shared" si="227"/>
        <v/>
      </c>
      <c r="G701" s="29">
        <f t="shared" si="239"/>
        <v>0</v>
      </c>
      <c r="H701" s="29"/>
      <c r="I701" s="29"/>
      <c r="J701" s="22">
        <f t="shared" si="228"/>
        <v>0</v>
      </c>
      <c r="K701" s="22" t="str">
        <f t="shared" si="229"/>
        <v/>
      </c>
      <c r="L701" s="29">
        <f t="shared" si="240"/>
        <v>0</v>
      </c>
      <c r="M701" s="29"/>
      <c r="N701" s="29"/>
      <c r="O701" s="22">
        <f t="shared" si="230"/>
        <v>0</v>
      </c>
      <c r="P701" s="22" t="str">
        <f t="shared" si="231"/>
        <v/>
      </c>
      <c r="Q701" s="29">
        <f t="shared" si="241"/>
        <v>0</v>
      </c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2" t="str">
        <f t="shared" si="232"/>
        <v/>
      </c>
      <c r="AD701" s="22">
        <f t="shared" si="233"/>
        <v>0</v>
      </c>
      <c r="AE701" s="29"/>
      <c r="AF701" s="29"/>
      <c r="AG701" s="22" t="str">
        <f t="shared" si="234"/>
        <v/>
      </c>
      <c r="AH701" s="29"/>
      <c r="AI701" s="29"/>
      <c r="AJ701" s="22" t="str">
        <f t="shared" si="235"/>
        <v/>
      </c>
      <c r="AK701" s="29"/>
      <c r="AL701" s="29"/>
      <c r="AM701" s="22" t="str">
        <f t="shared" si="236"/>
        <v/>
      </c>
    </row>
    <row r="702" spans="1:39" ht="18" customHeight="1" x14ac:dyDescent="0.35">
      <c r="A702" s="70">
        <f>'Energy - Master'!A701</f>
        <v>46721</v>
      </c>
      <c r="B702" s="29">
        <f t="shared" si="238"/>
        <v>0</v>
      </c>
      <c r="C702" s="29"/>
      <c r="D702" s="29"/>
      <c r="E702" s="22">
        <f t="shared" si="226"/>
        <v>0</v>
      </c>
      <c r="F702" s="22" t="str">
        <f t="shared" si="227"/>
        <v/>
      </c>
      <c r="G702" s="29">
        <f t="shared" si="239"/>
        <v>0</v>
      </c>
      <c r="H702" s="29"/>
      <c r="I702" s="29"/>
      <c r="J702" s="22">
        <f t="shared" si="228"/>
        <v>0</v>
      </c>
      <c r="K702" s="22" t="str">
        <f t="shared" si="229"/>
        <v/>
      </c>
      <c r="L702" s="29">
        <f t="shared" si="240"/>
        <v>0</v>
      </c>
      <c r="M702" s="29"/>
      <c r="N702" s="29"/>
      <c r="O702" s="22">
        <f t="shared" si="230"/>
        <v>0</v>
      </c>
      <c r="P702" s="22" t="str">
        <f t="shared" si="231"/>
        <v/>
      </c>
      <c r="Q702" s="29">
        <f t="shared" si="241"/>
        <v>0</v>
      </c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2" t="str">
        <f t="shared" si="232"/>
        <v/>
      </c>
      <c r="AD702" s="22">
        <f t="shared" si="233"/>
        <v>0</v>
      </c>
      <c r="AE702" s="29"/>
      <c r="AF702" s="29"/>
      <c r="AG702" s="22" t="str">
        <f t="shared" si="234"/>
        <v/>
      </c>
      <c r="AH702" s="29"/>
      <c r="AI702" s="29"/>
      <c r="AJ702" s="22" t="str">
        <f t="shared" si="235"/>
        <v/>
      </c>
      <c r="AK702" s="29"/>
      <c r="AL702" s="29"/>
      <c r="AM702" s="22" t="str">
        <f t="shared" si="236"/>
        <v/>
      </c>
    </row>
    <row r="703" spans="1:39" ht="18" customHeight="1" x14ac:dyDescent="0.35">
      <c r="A703" s="70">
        <f>'Energy - Master'!A702</f>
        <v>46722</v>
      </c>
      <c r="B703" s="29">
        <f t="shared" si="238"/>
        <v>0</v>
      </c>
      <c r="C703" s="29"/>
      <c r="D703" s="29"/>
      <c r="E703" s="22">
        <f t="shared" si="226"/>
        <v>0</v>
      </c>
      <c r="F703" s="22" t="str">
        <f t="shared" si="227"/>
        <v/>
      </c>
      <c r="G703" s="29">
        <f t="shared" si="239"/>
        <v>0</v>
      </c>
      <c r="H703" s="29"/>
      <c r="I703" s="29"/>
      <c r="J703" s="22">
        <f t="shared" si="228"/>
        <v>0</v>
      </c>
      <c r="K703" s="22" t="str">
        <f t="shared" si="229"/>
        <v/>
      </c>
      <c r="L703" s="29">
        <f t="shared" si="240"/>
        <v>0</v>
      </c>
      <c r="M703" s="29"/>
      <c r="N703" s="29"/>
      <c r="O703" s="22">
        <f t="shared" si="230"/>
        <v>0</v>
      </c>
      <c r="P703" s="22" t="str">
        <f t="shared" si="231"/>
        <v/>
      </c>
      <c r="Q703" s="29">
        <f t="shared" si="241"/>
        <v>0</v>
      </c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2" t="str">
        <f t="shared" si="232"/>
        <v/>
      </c>
      <c r="AD703" s="22">
        <f t="shared" si="233"/>
        <v>0</v>
      </c>
      <c r="AE703" s="29"/>
      <c r="AF703" s="29"/>
      <c r="AG703" s="22" t="str">
        <f t="shared" si="234"/>
        <v/>
      </c>
      <c r="AH703" s="29"/>
      <c r="AI703" s="29"/>
      <c r="AJ703" s="22" t="str">
        <f t="shared" si="235"/>
        <v/>
      </c>
      <c r="AK703" s="29"/>
      <c r="AL703" s="29"/>
      <c r="AM703" s="22" t="str">
        <f t="shared" si="236"/>
        <v/>
      </c>
    </row>
    <row r="704" spans="1:39" ht="18" customHeight="1" x14ac:dyDescent="0.35">
      <c r="A704" s="70">
        <f>'Energy - Master'!A703</f>
        <v>46723</v>
      </c>
      <c r="B704" s="29">
        <f t="shared" si="238"/>
        <v>0</v>
      </c>
      <c r="C704" s="29"/>
      <c r="D704" s="29"/>
      <c r="E704" s="22">
        <f t="shared" si="226"/>
        <v>0</v>
      </c>
      <c r="F704" s="22" t="str">
        <f t="shared" si="227"/>
        <v/>
      </c>
      <c r="G704" s="29">
        <f t="shared" si="239"/>
        <v>0</v>
      </c>
      <c r="H704" s="29"/>
      <c r="I704" s="29"/>
      <c r="J704" s="22">
        <f t="shared" si="228"/>
        <v>0</v>
      </c>
      <c r="K704" s="22" t="str">
        <f t="shared" si="229"/>
        <v/>
      </c>
      <c r="L704" s="29">
        <f t="shared" si="240"/>
        <v>0</v>
      </c>
      <c r="M704" s="29"/>
      <c r="N704" s="29"/>
      <c r="O704" s="22">
        <f t="shared" si="230"/>
        <v>0</v>
      </c>
      <c r="P704" s="22" t="str">
        <f t="shared" si="231"/>
        <v/>
      </c>
      <c r="Q704" s="29">
        <f t="shared" si="241"/>
        <v>0</v>
      </c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2" t="str">
        <f t="shared" si="232"/>
        <v/>
      </c>
      <c r="AD704" s="22">
        <f t="shared" si="233"/>
        <v>0</v>
      </c>
      <c r="AE704" s="29"/>
      <c r="AF704" s="29"/>
      <c r="AG704" s="22" t="str">
        <f t="shared" si="234"/>
        <v/>
      </c>
      <c r="AH704" s="29"/>
      <c r="AI704" s="29"/>
      <c r="AJ704" s="22" t="str">
        <f t="shared" si="235"/>
        <v/>
      </c>
      <c r="AK704" s="29"/>
      <c r="AL704" s="29"/>
      <c r="AM704" s="22" t="str">
        <f t="shared" si="236"/>
        <v/>
      </c>
    </row>
    <row r="705" spans="1:39" ht="18" customHeight="1" x14ac:dyDescent="0.35">
      <c r="A705" s="70">
        <f>'Energy - Master'!A704</f>
        <v>46724</v>
      </c>
      <c r="B705" s="29">
        <f t="shared" si="238"/>
        <v>0</v>
      </c>
      <c r="C705" s="29"/>
      <c r="D705" s="29"/>
      <c r="E705" s="22">
        <f t="shared" si="226"/>
        <v>0</v>
      </c>
      <c r="F705" s="22" t="str">
        <f t="shared" si="227"/>
        <v/>
      </c>
      <c r="G705" s="29">
        <f t="shared" si="239"/>
        <v>0</v>
      </c>
      <c r="H705" s="29"/>
      <c r="I705" s="29"/>
      <c r="J705" s="22">
        <f t="shared" si="228"/>
        <v>0</v>
      </c>
      <c r="K705" s="22" t="str">
        <f t="shared" si="229"/>
        <v/>
      </c>
      <c r="L705" s="29">
        <f t="shared" si="240"/>
        <v>0</v>
      </c>
      <c r="M705" s="29"/>
      <c r="N705" s="29"/>
      <c r="O705" s="22">
        <f t="shared" si="230"/>
        <v>0</v>
      </c>
      <c r="P705" s="22" t="str">
        <f t="shared" si="231"/>
        <v/>
      </c>
      <c r="Q705" s="29">
        <f t="shared" si="241"/>
        <v>0</v>
      </c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2" t="str">
        <f t="shared" si="232"/>
        <v/>
      </c>
      <c r="AD705" s="22">
        <f t="shared" si="233"/>
        <v>0</v>
      </c>
      <c r="AE705" s="29"/>
      <c r="AF705" s="29"/>
      <c r="AG705" s="22" t="str">
        <f t="shared" si="234"/>
        <v/>
      </c>
      <c r="AH705" s="29"/>
      <c r="AI705" s="29"/>
      <c r="AJ705" s="22" t="str">
        <f t="shared" si="235"/>
        <v/>
      </c>
      <c r="AK705" s="29"/>
      <c r="AL705" s="29"/>
      <c r="AM705" s="22" t="str">
        <f t="shared" si="236"/>
        <v/>
      </c>
    </row>
    <row r="706" spans="1:39" ht="18" customHeight="1" x14ac:dyDescent="0.35">
      <c r="A706" s="70">
        <f>'Energy - Master'!A705</f>
        <v>46725</v>
      </c>
      <c r="B706" s="29">
        <f t="shared" si="238"/>
        <v>0</v>
      </c>
      <c r="C706" s="29"/>
      <c r="D706" s="29"/>
      <c r="E706" s="22">
        <f t="shared" si="226"/>
        <v>0</v>
      </c>
      <c r="F706" s="22" t="str">
        <f t="shared" si="227"/>
        <v/>
      </c>
      <c r="G706" s="29">
        <f t="shared" si="239"/>
        <v>0</v>
      </c>
      <c r="H706" s="29"/>
      <c r="I706" s="29"/>
      <c r="J706" s="22">
        <f t="shared" si="228"/>
        <v>0</v>
      </c>
      <c r="K706" s="22" t="str">
        <f t="shared" si="229"/>
        <v/>
      </c>
      <c r="L706" s="29">
        <f t="shared" si="240"/>
        <v>0</v>
      </c>
      <c r="M706" s="29"/>
      <c r="N706" s="29"/>
      <c r="O706" s="22">
        <f t="shared" si="230"/>
        <v>0</v>
      </c>
      <c r="P706" s="22" t="str">
        <f t="shared" si="231"/>
        <v/>
      </c>
      <c r="Q706" s="29">
        <f t="shared" si="241"/>
        <v>0</v>
      </c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2" t="str">
        <f t="shared" si="232"/>
        <v/>
      </c>
      <c r="AD706" s="22">
        <f t="shared" si="233"/>
        <v>0</v>
      </c>
      <c r="AE706" s="29"/>
      <c r="AF706" s="29"/>
      <c r="AG706" s="22" t="str">
        <f t="shared" si="234"/>
        <v/>
      </c>
      <c r="AH706" s="29"/>
      <c r="AI706" s="29"/>
      <c r="AJ706" s="22" t="str">
        <f t="shared" si="235"/>
        <v/>
      </c>
      <c r="AK706" s="29"/>
      <c r="AL706" s="29"/>
      <c r="AM706" s="22" t="str">
        <f t="shared" si="236"/>
        <v/>
      </c>
    </row>
    <row r="707" spans="1:39" ht="18" customHeight="1" x14ac:dyDescent="0.35">
      <c r="A707" s="70">
        <f>'Energy - Master'!A706</f>
        <v>46726</v>
      </c>
      <c r="B707" s="29">
        <f t="shared" si="238"/>
        <v>0</v>
      </c>
      <c r="C707" s="29"/>
      <c r="D707" s="29"/>
      <c r="E707" s="22">
        <f t="shared" si="226"/>
        <v>0</v>
      </c>
      <c r="F707" s="22" t="str">
        <f t="shared" si="227"/>
        <v/>
      </c>
      <c r="G707" s="29">
        <f t="shared" si="239"/>
        <v>0</v>
      </c>
      <c r="H707" s="29"/>
      <c r="I707" s="29"/>
      <c r="J707" s="22">
        <f t="shared" si="228"/>
        <v>0</v>
      </c>
      <c r="K707" s="22" t="str">
        <f t="shared" si="229"/>
        <v/>
      </c>
      <c r="L707" s="29">
        <f t="shared" si="240"/>
        <v>0</v>
      </c>
      <c r="M707" s="29"/>
      <c r="N707" s="29"/>
      <c r="O707" s="22">
        <f t="shared" si="230"/>
        <v>0</v>
      </c>
      <c r="P707" s="22" t="str">
        <f t="shared" si="231"/>
        <v/>
      </c>
      <c r="Q707" s="29">
        <f t="shared" si="241"/>
        <v>0</v>
      </c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2" t="str">
        <f t="shared" si="232"/>
        <v/>
      </c>
      <c r="AD707" s="22">
        <f t="shared" si="233"/>
        <v>0</v>
      </c>
      <c r="AE707" s="29"/>
      <c r="AF707" s="29"/>
      <c r="AG707" s="22" t="str">
        <f t="shared" si="234"/>
        <v/>
      </c>
      <c r="AH707" s="29"/>
      <c r="AI707" s="29"/>
      <c r="AJ707" s="22" t="str">
        <f t="shared" si="235"/>
        <v/>
      </c>
      <c r="AK707" s="29"/>
      <c r="AL707" s="29"/>
      <c r="AM707" s="22" t="str">
        <f t="shared" si="236"/>
        <v/>
      </c>
    </row>
    <row r="708" spans="1:39" ht="18" customHeight="1" x14ac:dyDescent="0.35">
      <c r="A708" s="70">
        <f>'Energy - Master'!A707</f>
        <v>46727</v>
      </c>
      <c r="B708" s="29">
        <f t="shared" si="238"/>
        <v>0</v>
      </c>
      <c r="C708" s="29"/>
      <c r="D708" s="29"/>
      <c r="E708" s="22">
        <f t="shared" ref="E708:E771" si="242">IF(B708="","",B708-C708+IF(D708="",0,D708))</f>
        <v>0</v>
      </c>
      <c r="F708" s="22" t="str">
        <f t="shared" ref="F708:F771" si="243">IFERROR(IF(E708=0,"",AG708/E708),"")</f>
        <v/>
      </c>
      <c r="G708" s="29">
        <f t="shared" si="239"/>
        <v>0</v>
      </c>
      <c r="H708" s="29"/>
      <c r="I708" s="29"/>
      <c r="J708" s="22">
        <f t="shared" ref="J708:J771" si="244">IF(G708="","",G708-H708+IF(I708="",0,I708))</f>
        <v>0</v>
      </c>
      <c r="K708" s="22" t="str">
        <f t="shared" ref="K708:K771" si="245">IFERROR(IF(J708=0,"",AJ708/J708),"")</f>
        <v/>
      </c>
      <c r="L708" s="29">
        <f t="shared" si="240"/>
        <v>0</v>
      </c>
      <c r="M708" s="29"/>
      <c r="N708" s="29"/>
      <c r="O708" s="22">
        <f t="shared" ref="O708:O771" si="246">IF(L708="","",L708-M708+IF(N708="",0,N708))</f>
        <v>0</v>
      </c>
      <c r="P708" s="22" t="str">
        <f t="shared" ref="P708:P771" si="247">IFERROR(IF(O708=0,"",AM708/O708),"")</f>
        <v/>
      </c>
      <c r="Q708" s="29">
        <f t="shared" si="241"/>
        <v>0</v>
      </c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2" t="str">
        <f t="shared" ref="AC708:AC771" si="248">IF(R708="","",R708+U708+X708+AA708)</f>
        <v/>
      </c>
      <c r="AD708" s="22">
        <f t="shared" ref="AD708:AD771" si="249">IF(E708="","",E708+IF(J708="",0,J708)+IF(O708="",0,O708))</f>
        <v>0</v>
      </c>
      <c r="AE708" s="29"/>
      <c r="AF708" s="29"/>
      <c r="AG708" s="22" t="str">
        <f t="shared" ref="AG708:AG771" si="250">IF(AE708="","",AF708-AE708)</f>
        <v/>
      </c>
      <c r="AH708" s="29"/>
      <c r="AI708" s="29"/>
      <c r="AJ708" s="22" t="str">
        <f t="shared" ref="AJ708:AJ771" si="251">IF(AH708="","",AI708-AH708)</f>
        <v/>
      </c>
      <c r="AK708" s="29"/>
      <c r="AL708" s="29"/>
      <c r="AM708" s="22" t="str">
        <f t="shared" ref="AM708:AM771" si="252">IF(AK708="","",AL708-AK708)</f>
        <v/>
      </c>
    </row>
    <row r="709" spans="1:39" ht="18" customHeight="1" x14ac:dyDescent="0.35">
      <c r="A709" s="70">
        <f>'Energy - Master'!A708</f>
        <v>46728</v>
      </c>
      <c r="B709" s="29">
        <f t="shared" si="238"/>
        <v>0</v>
      </c>
      <c r="C709" s="29"/>
      <c r="D709" s="29"/>
      <c r="E709" s="22">
        <f t="shared" si="242"/>
        <v>0</v>
      </c>
      <c r="F709" s="22" t="str">
        <f t="shared" si="243"/>
        <v/>
      </c>
      <c r="G709" s="29">
        <f t="shared" si="239"/>
        <v>0</v>
      </c>
      <c r="H709" s="29"/>
      <c r="I709" s="29"/>
      <c r="J709" s="22">
        <f t="shared" si="244"/>
        <v>0</v>
      </c>
      <c r="K709" s="22" t="str">
        <f t="shared" si="245"/>
        <v/>
      </c>
      <c r="L709" s="29">
        <f t="shared" si="240"/>
        <v>0</v>
      </c>
      <c r="M709" s="29"/>
      <c r="N709" s="29"/>
      <c r="O709" s="22">
        <f t="shared" si="246"/>
        <v>0</v>
      </c>
      <c r="P709" s="22" t="str">
        <f t="shared" si="247"/>
        <v/>
      </c>
      <c r="Q709" s="29">
        <f t="shared" si="241"/>
        <v>0</v>
      </c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2" t="str">
        <f t="shared" si="248"/>
        <v/>
      </c>
      <c r="AD709" s="22">
        <f t="shared" si="249"/>
        <v>0</v>
      </c>
      <c r="AE709" s="29"/>
      <c r="AF709" s="29"/>
      <c r="AG709" s="22" t="str">
        <f t="shared" si="250"/>
        <v/>
      </c>
      <c r="AH709" s="29"/>
      <c r="AI709" s="29"/>
      <c r="AJ709" s="22" t="str">
        <f t="shared" si="251"/>
        <v/>
      </c>
      <c r="AK709" s="29"/>
      <c r="AL709" s="29"/>
      <c r="AM709" s="22" t="str">
        <f t="shared" si="252"/>
        <v/>
      </c>
    </row>
    <row r="710" spans="1:39" ht="18" customHeight="1" x14ac:dyDescent="0.35">
      <c r="A710" s="70">
        <f>'Energy - Master'!A709</f>
        <v>46729</v>
      </c>
      <c r="B710" s="29">
        <f t="shared" ref="B710:B773" si="253">C709</f>
        <v>0</v>
      </c>
      <c r="C710" s="29"/>
      <c r="D710" s="29"/>
      <c r="E710" s="22">
        <f t="shared" si="242"/>
        <v>0</v>
      </c>
      <c r="F710" s="22" t="str">
        <f t="shared" si="243"/>
        <v/>
      </c>
      <c r="G710" s="29">
        <f t="shared" ref="G710:G773" si="254">H709</f>
        <v>0</v>
      </c>
      <c r="H710" s="29"/>
      <c r="I710" s="29"/>
      <c r="J710" s="22">
        <f t="shared" si="244"/>
        <v>0</v>
      </c>
      <c r="K710" s="22" t="str">
        <f t="shared" si="245"/>
        <v/>
      </c>
      <c r="L710" s="29">
        <f t="shared" ref="L710:L740" si="255">M709</f>
        <v>0</v>
      </c>
      <c r="M710" s="29"/>
      <c r="N710" s="29"/>
      <c r="O710" s="22">
        <f t="shared" si="246"/>
        <v>0</v>
      </c>
      <c r="P710" s="22" t="str">
        <f t="shared" si="247"/>
        <v/>
      </c>
      <c r="Q710" s="29">
        <f t="shared" ref="Q710:Q773" si="256">R709</f>
        <v>0</v>
      </c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2" t="str">
        <f t="shared" si="248"/>
        <v/>
      </c>
      <c r="AD710" s="22">
        <f t="shared" si="249"/>
        <v>0</v>
      </c>
      <c r="AE710" s="29"/>
      <c r="AF710" s="29"/>
      <c r="AG710" s="22" t="str">
        <f t="shared" si="250"/>
        <v/>
      </c>
      <c r="AH710" s="29"/>
      <c r="AI710" s="29"/>
      <c r="AJ710" s="22" t="str">
        <f t="shared" si="251"/>
        <v/>
      </c>
      <c r="AK710" s="29"/>
      <c r="AL710" s="29"/>
      <c r="AM710" s="22" t="str">
        <f t="shared" si="252"/>
        <v/>
      </c>
    </row>
    <row r="711" spans="1:39" ht="18" customHeight="1" x14ac:dyDescent="0.35">
      <c r="A711" s="70">
        <f>'Energy - Master'!A710</f>
        <v>46730</v>
      </c>
      <c r="B711" s="29">
        <f t="shared" si="253"/>
        <v>0</v>
      </c>
      <c r="C711" s="29"/>
      <c r="D711" s="29"/>
      <c r="E711" s="22">
        <f t="shared" si="242"/>
        <v>0</v>
      </c>
      <c r="F711" s="22" t="str">
        <f t="shared" si="243"/>
        <v/>
      </c>
      <c r="G711" s="29">
        <f t="shared" si="254"/>
        <v>0</v>
      </c>
      <c r="H711" s="29"/>
      <c r="I711" s="29"/>
      <c r="J711" s="22">
        <f t="shared" si="244"/>
        <v>0</v>
      </c>
      <c r="K711" s="22" t="str">
        <f t="shared" si="245"/>
        <v/>
      </c>
      <c r="L711" s="29">
        <f t="shared" si="255"/>
        <v>0</v>
      </c>
      <c r="M711" s="29"/>
      <c r="N711" s="29"/>
      <c r="O711" s="22">
        <f t="shared" si="246"/>
        <v>0</v>
      </c>
      <c r="P711" s="22" t="str">
        <f t="shared" si="247"/>
        <v/>
      </c>
      <c r="Q711" s="29">
        <f t="shared" si="256"/>
        <v>0</v>
      </c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2" t="str">
        <f t="shared" si="248"/>
        <v/>
      </c>
      <c r="AD711" s="22">
        <f t="shared" si="249"/>
        <v>0</v>
      </c>
      <c r="AE711" s="29"/>
      <c r="AF711" s="29"/>
      <c r="AG711" s="22" t="str">
        <f t="shared" si="250"/>
        <v/>
      </c>
      <c r="AH711" s="29"/>
      <c r="AI711" s="29"/>
      <c r="AJ711" s="22" t="str">
        <f t="shared" si="251"/>
        <v/>
      </c>
      <c r="AK711" s="29"/>
      <c r="AL711" s="29"/>
      <c r="AM711" s="22" t="str">
        <f t="shared" si="252"/>
        <v/>
      </c>
    </row>
    <row r="712" spans="1:39" ht="18" customHeight="1" x14ac:dyDescent="0.35">
      <c r="A712" s="70">
        <f>'Energy - Master'!A711</f>
        <v>46731</v>
      </c>
      <c r="B712" s="29">
        <f t="shared" si="253"/>
        <v>0</v>
      </c>
      <c r="C712" s="29"/>
      <c r="D712" s="29"/>
      <c r="E712" s="22">
        <f t="shared" si="242"/>
        <v>0</v>
      </c>
      <c r="F712" s="22" t="str">
        <f t="shared" si="243"/>
        <v/>
      </c>
      <c r="G712" s="29">
        <f t="shared" si="254"/>
        <v>0</v>
      </c>
      <c r="H712" s="29"/>
      <c r="I712" s="29"/>
      <c r="J712" s="22">
        <f t="shared" si="244"/>
        <v>0</v>
      </c>
      <c r="K712" s="22" t="str">
        <f t="shared" si="245"/>
        <v/>
      </c>
      <c r="L712" s="29">
        <f t="shared" si="255"/>
        <v>0</v>
      </c>
      <c r="M712" s="29"/>
      <c r="N712" s="29"/>
      <c r="O712" s="22">
        <f t="shared" si="246"/>
        <v>0</v>
      </c>
      <c r="P712" s="22" t="str">
        <f t="shared" si="247"/>
        <v/>
      </c>
      <c r="Q712" s="29">
        <f t="shared" si="256"/>
        <v>0</v>
      </c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2" t="str">
        <f t="shared" si="248"/>
        <v/>
      </c>
      <c r="AD712" s="22">
        <f t="shared" si="249"/>
        <v>0</v>
      </c>
      <c r="AE712" s="29"/>
      <c r="AF712" s="29"/>
      <c r="AG712" s="22" t="str">
        <f t="shared" si="250"/>
        <v/>
      </c>
      <c r="AH712" s="29"/>
      <c r="AI712" s="29"/>
      <c r="AJ712" s="22" t="str">
        <f t="shared" si="251"/>
        <v/>
      </c>
      <c r="AK712" s="29"/>
      <c r="AL712" s="29"/>
      <c r="AM712" s="22" t="str">
        <f t="shared" si="252"/>
        <v/>
      </c>
    </row>
    <row r="713" spans="1:39" ht="18" customHeight="1" x14ac:dyDescent="0.35">
      <c r="A713" s="70">
        <f>'Energy - Master'!A712</f>
        <v>46732</v>
      </c>
      <c r="B713" s="29">
        <f t="shared" si="253"/>
        <v>0</v>
      </c>
      <c r="C713" s="29"/>
      <c r="D713" s="29"/>
      <c r="E713" s="22">
        <f t="shared" si="242"/>
        <v>0</v>
      </c>
      <c r="F713" s="22" t="str">
        <f t="shared" si="243"/>
        <v/>
      </c>
      <c r="G713" s="29">
        <f t="shared" si="254"/>
        <v>0</v>
      </c>
      <c r="H713" s="29"/>
      <c r="I713" s="29"/>
      <c r="J713" s="22">
        <f t="shared" si="244"/>
        <v>0</v>
      </c>
      <c r="K713" s="22" t="str">
        <f t="shared" si="245"/>
        <v/>
      </c>
      <c r="L713" s="29">
        <f t="shared" si="255"/>
        <v>0</v>
      </c>
      <c r="M713" s="29"/>
      <c r="N713" s="29"/>
      <c r="O713" s="22">
        <f t="shared" si="246"/>
        <v>0</v>
      </c>
      <c r="P713" s="22" t="str">
        <f t="shared" si="247"/>
        <v/>
      </c>
      <c r="Q713" s="29">
        <f t="shared" si="256"/>
        <v>0</v>
      </c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2" t="str">
        <f t="shared" si="248"/>
        <v/>
      </c>
      <c r="AD713" s="22">
        <f t="shared" si="249"/>
        <v>0</v>
      </c>
      <c r="AE713" s="29"/>
      <c r="AF713" s="29"/>
      <c r="AG713" s="22" t="str">
        <f t="shared" si="250"/>
        <v/>
      </c>
      <c r="AH713" s="29"/>
      <c r="AI713" s="29"/>
      <c r="AJ713" s="22" t="str">
        <f t="shared" si="251"/>
        <v/>
      </c>
      <c r="AK713" s="29"/>
      <c r="AL713" s="29"/>
      <c r="AM713" s="22" t="str">
        <f t="shared" si="252"/>
        <v/>
      </c>
    </row>
    <row r="714" spans="1:39" ht="18" customHeight="1" x14ac:dyDescent="0.35">
      <c r="A714" s="70">
        <f>'Energy - Master'!A713</f>
        <v>46733</v>
      </c>
      <c r="B714" s="29">
        <f t="shared" si="253"/>
        <v>0</v>
      </c>
      <c r="C714" s="29"/>
      <c r="D714" s="29"/>
      <c r="E714" s="22">
        <f t="shared" si="242"/>
        <v>0</v>
      </c>
      <c r="F714" s="22" t="str">
        <f t="shared" si="243"/>
        <v/>
      </c>
      <c r="G714" s="29">
        <f t="shared" si="254"/>
        <v>0</v>
      </c>
      <c r="H714" s="29"/>
      <c r="I714" s="29"/>
      <c r="J714" s="22">
        <f t="shared" si="244"/>
        <v>0</v>
      </c>
      <c r="K714" s="22" t="str">
        <f t="shared" si="245"/>
        <v/>
      </c>
      <c r="L714" s="29">
        <f t="shared" si="255"/>
        <v>0</v>
      </c>
      <c r="M714" s="29"/>
      <c r="N714" s="29"/>
      <c r="O714" s="22">
        <f t="shared" si="246"/>
        <v>0</v>
      </c>
      <c r="P714" s="22" t="str">
        <f t="shared" si="247"/>
        <v/>
      </c>
      <c r="Q714" s="29">
        <f t="shared" si="256"/>
        <v>0</v>
      </c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2" t="str">
        <f t="shared" si="248"/>
        <v/>
      </c>
      <c r="AD714" s="22">
        <f t="shared" si="249"/>
        <v>0</v>
      </c>
      <c r="AE714" s="29"/>
      <c r="AF714" s="29"/>
      <c r="AG714" s="22" t="str">
        <f t="shared" si="250"/>
        <v/>
      </c>
      <c r="AH714" s="29"/>
      <c r="AI714" s="29"/>
      <c r="AJ714" s="22" t="str">
        <f t="shared" si="251"/>
        <v/>
      </c>
      <c r="AK714" s="29"/>
      <c r="AL714" s="29"/>
      <c r="AM714" s="22" t="str">
        <f t="shared" si="252"/>
        <v/>
      </c>
    </row>
    <row r="715" spans="1:39" ht="18" customHeight="1" x14ac:dyDescent="0.35">
      <c r="A715" s="70">
        <f>'Energy - Master'!A714</f>
        <v>46734</v>
      </c>
      <c r="B715" s="29">
        <f t="shared" si="253"/>
        <v>0</v>
      </c>
      <c r="C715" s="29"/>
      <c r="D715" s="29"/>
      <c r="E715" s="22">
        <f t="shared" si="242"/>
        <v>0</v>
      </c>
      <c r="F715" s="22" t="str">
        <f t="shared" si="243"/>
        <v/>
      </c>
      <c r="G715" s="29">
        <f t="shared" si="254"/>
        <v>0</v>
      </c>
      <c r="H715" s="29"/>
      <c r="I715" s="29"/>
      <c r="J715" s="22">
        <f t="shared" si="244"/>
        <v>0</v>
      </c>
      <c r="K715" s="22" t="str">
        <f t="shared" si="245"/>
        <v/>
      </c>
      <c r="L715" s="29">
        <f t="shared" si="255"/>
        <v>0</v>
      </c>
      <c r="M715" s="29"/>
      <c r="N715" s="29"/>
      <c r="O715" s="22">
        <f t="shared" si="246"/>
        <v>0</v>
      </c>
      <c r="P715" s="22" t="str">
        <f t="shared" si="247"/>
        <v/>
      </c>
      <c r="Q715" s="29">
        <f t="shared" si="256"/>
        <v>0</v>
      </c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2" t="str">
        <f t="shared" si="248"/>
        <v/>
      </c>
      <c r="AD715" s="22">
        <f t="shared" si="249"/>
        <v>0</v>
      </c>
      <c r="AE715" s="29"/>
      <c r="AF715" s="29"/>
      <c r="AG715" s="22" t="str">
        <f t="shared" si="250"/>
        <v/>
      </c>
      <c r="AH715" s="29"/>
      <c r="AI715" s="29"/>
      <c r="AJ715" s="22" t="str">
        <f t="shared" si="251"/>
        <v/>
      </c>
      <c r="AK715" s="29"/>
      <c r="AL715" s="29"/>
      <c r="AM715" s="22" t="str">
        <f t="shared" si="252"/>
        <v/>
      </c>
    </row>
    <row r="716" spans="1:39" ht="18" customHeight="1" x14ac:dyDescent="0.35">
      <c r="A716" s="70">
        <f>'Energy - Master'!A715</f>
        <v>46735</v>
      </c>
      <c r="B716" s="29">
        <f t="shared" si="253"/>
        <v>0</v>
      </c>
      <c r="C716" s="29"/>
      <c r="D716" s="29"/>
      <c r="E716" s="22">
        <f t="shared" si="242"/>
        <v>0</v>
      </c>
      <c r="F716" s="22" t="str">
        <f t="shared" si="243"/>
        <v/>
      </c>
      <c r="G716" s="29">
        <f t="shared" si="254"/>
        <v>0</v>
      </c>
      <c r="H716" s="29"/>
      <c r="I716" s="29"/>
      <c r="J716" s="22">
        <f t="shared" si="244"/>
        <v>0</v>
      </c>
      <c r="K716" s="22" t="str">
        <f t="shared" si="245"/>
        <v/>
      </c>
      <c r="L716" s="29">
        <f t="shared" si="255"/>
        <v>0</v>
      </c>
      <c r="M716" s="29"/>
      <c r="N716" s="29"/>
      <c r="O716" s="22">
        <f t="shared" si="246"/>
        <v>0</v>
      </c>
      <c r="P716" s="22" t="str">
        <f t="shared" si="247"/>
        <v/>
      </c>
      <c r="Q716" s="29">
        <f t="shared" si="256"/>
        <v>0</v>
      </c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2" t="str">
        <f t="shared" si="248"/>
        <v/>
      </c>
      <c r="AD716" s="22">
        <f t="shared" si="249"/>
        <v>0</v>
      </c>
      <c r="AE716" s="29"/>
      <c r="AF716" s="29"/>
      <c r="AG716" s="22" t="str">
        <f t="shared" si="250"/>
        <v/>
      </c>
      <c r="AH716" s="29"/>
      <c r="AI716" s="29"/>
      <c r="AJ716" s="22" t="str">
        <f t="shared" si="251"/>
        <v/>
      </c>
      <c r="AK716" s="29"/>
      <c r="AL716" s="29"/>
      <c r="AM716" s="22" t="str">
        <f t="shared" si="252"/>
        <v/>
      </c>
    </row>
    <row r="717" spans="1:39" ht="18" customHeight="1" x14ac:dyDescent="0.35">
      <c r="A717" s="70">
        <f>'Energy - Master'!A716</f>
        <v>46736</v>
      </c>
      <c r="B717" s="29">
        <f t="shared" si="253"/>
        <v>0</v>
      </c>
      <c r="C717" s="29"/>
      <c r="D717" s="29"/>
      <c r="E717" s="22">
        <f t="shared" si="242"/>
        <v>0</v>
      </c>
      <c r="F717" s="22" t="str">
        <f t="shared" si="243"/>
        <v/>
      </c>
      <c r="G717" s="29">
        <f t="shared" si="254"/>
        <v>0</v>
      </c>
      <c r="H717" s="29"/>
      <c r="I717" s="29"/>
      <c r="J717" s="22">
        <f t="shared" si="244"/>
        <v>0</v>
      </c>
      <c r="K717" s="22" t="str">
        <f t="shared" si="245"/>
        <v/>
      </c>
      <c r="L717" s="29">
        <f t="shared" si="255"/>
        <v>0</v>
      </c>
      <c r="M717" s="29"/>
      <c r="N717" s="29"/>
      <c r="O717" s="22">
        <f t="shared" si="246"/>
        <v>0</v>
      </c>
      <c r="P717" s="22" t="str">
        <f t="shared" si="247"/>
        <v/>
      </c>
      <c r="Q717" s="29">
        <f t="shared" si="256"/>
        <v>0</v>
      </c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2" t="str">
        <f t="shared" si="248"/>
        <v/>
      </c>
      <c r="AD717" s="22">
        <f t="shared" si="249"/>
        <v>0</v>
      </c>
      <c r="AE717" s="29"/>
      <c r="AF717" s="29"/>
      <c r="AG717" s="22" t="str">
        <f t="shared" si="250"/>
        <v/>
      </c>
      <c r="AH717" s="29"/>
      <c r="AI717" s="29"/>
      <c r="AJ717" s="22" t="str">
        <f t="shared" si="251"/>
        <v/>
      </c>
      <c r="AK717" s="29"/>
      <c r="AL717" s="29"/>
      <c r="AM717" s="22" t="str">
        <f t="shared" si="252"/>
        <v/>
      </c>
    </row>
    <row r="718" spans="1:39" ht="18" customHeight="1" x14ac:dyDescent="0.35">
      <c r="A718" s="70">
        <f>'Energy - Master'!A717</f>
        <v>46737</v>
      </c>
      <c r="B718" s="29">
        <f t="shared" si="253"/>
        <v>0</v>
      </c>
      <c r="C718" s="29"/>
      <c r="D718" s="29"/>
      <c r="E718" s="22">
        <f t="shared" si="242"/>
        <v>0</v>
      </c>
      <c r="F718" s="22" t="str">
        <f t="shared" si="243"/>
        <v/>
      </c>
      <c r="G718" s="29">
        <f t="shared" si="254"/>
        <v>0</v>
      </c>
      <c r="H718" s="29"/>
      <c r="I718" s="29"/>
      <c r="J718" s="22">
        <f t="shared" si="244"/>
        <v>0</v>
      </c>
      <c r="K718" s="22" t="str">
        <f t="shared" si="245"/>
        <v/>
      </c>
      <c r="L718" s="29">
        <f t="shared" si="255"/>
        <v>0</v>
      </c>
      <c r="M718" s="29"/>
      <c r="N718" s="29"/>
      <c r="O718" s="22">
        <f t="shared" si="246"/>
        <v>0</v>
      </c>
      <c r="P718" s="22" t="str">
        <f t="shared" si="247"/>
        <v/>
      </c>
      <c r="Q718" s="29">
        <f t="shared" si="256"/>
        <v>0</v>
      </c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2" t="str">
        <f t="shared" si="248"/>
        <v/>
      </c>
      <c r="AD718" s="22">
        <f t="shared" si="249"/>
        <v>0</v>
      </c>
      <c r="AE718" s="29"/>
      <c r="AF718" s="29"/>
      <c r="AG718" s="22" t="str">
        <f t="shared" si="250"/>
        <v/>
      </c>
      <c r="AH718" s="29"/>
      <c r="AI718" s="29"/>
      <c r="AJ718" s="22" t="str">
        <f t="shared" si="251"/>
        <v/>
      </c>
      <c r="AK718" s="29"/>
      <c r="AL718" s="29"/>
      <c r="AM718" s="22" t="str">
        <f t="shared" si="252"/>
        <v/>
      </c>
    </row>
    <row r="719" spans="1:39" ht="18" customHeight="1" x14ac:dyDescent="0.35">
      <c r="A719" s="70">
        <f>'Energy - Master'!A718</f>
        <v>46738</v>
      </c>
      <c r="B719" s="29">
        <f t="shared" si="253"/>
        <v>0</v>
      </c>
      <c r="C719" s="29"/>
      <c r="D719" s="29"/>
      <c r="E719" s="22">
        <f t="shared" si="242"/>
        <v>0</v>
      </c>
      <c r="F719" s="22" t="str">
        <f t="shared" si="243"/>
        <v/>
      </c>
      <c r="G719" s="29">
        <f t="shared" si="254"/>
        <v>0</v>
      </c>
      <c r="H719" s="29"/>
      <c r="I719" s="29"/>
      <c r="J719" s="22">
        <f t="shared" si="244"/>
        <v>0</v>
      </c>
      <c r="K719" s="22" t="str">
        <f t="shared" si="245"/>
        <v/>
      </c>
      <c r="L719" s="29">
        <f t="shared" si="255"/>
        <v>0</v>
      </c>
      <c r="M719" s="29"/>
      <c r="N719" s="29"/>
      <c r="O719" s="22">
        <f t="shared" si="246"/>
        <v>0</v>
      </c>
      <c r="P719" s="22" t="str">
        <f t="shared" si="247"/>
        <v/>
      </c>
      <c r="Q719" s="29">
        <f t="shared" si="256"/>
        <v>0</v>
      </c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2" t="str">
        <f t="shared" si="248"/>
        <v/>
      </c>
      <c r="AD719" s="22">
        <f t="shared" si="249"/>
        <v>0</v>
      </c>
      <c r="AE719" s="29"/>
      <c r="AF719" s="29"/>
      <c r="AG719" s="22" t="str">
        <f t="shared" si="250"/>
        <v/>
      </c>
      <c r="AH719" s="29"/>
      <c r="AI719" s="29"/>
      <c r="AJ719" s="22" t="str">
        <f t="shared" si="251"/>
        <v/>
      </c>
      <c r="AK719" s="29"/>
      <c r="AL719" s="29"/>
      <c r="AM719" s="22" t="str">
        <f t="shared" si="252"/>
        <v/>
      </c>
    </row>
    <row r="720" spans="1:39" ht="18" customHeight="1" x14ac:dyDescent="0.35">
      <c r="A720" s="70">
        <f>'Energy - Master'!A719</f>
        <v>46739</v>
      </c>
      <c r="B720" s="29">
        <f t="shared" si="253"/>
        <v>0</v>
      </c>
      <c r="C720" s="29"/>
      <c r="D720" s="29"/>
      <c r="E720" s="22">
        <f t="shared" si="242"/>
        <v>0</v>
      </c>
      <c r="F720" s="22" t="str">
        <f t="shared" si="243"/>
        <v/>
      </c>
      <c r="G720" s="29">
        <f t="shared" si="254"/>
        <v>0</v>
      </c>
      <c r="H720" s="29"/>
      <c r="I720" s="29"/>
      <c r="J720" s="22">
        <f t="shared" si="244"/>
        <v>0</v>
      </c>
      <c r="K720" s="22" t="str">
        <f t="shared" si="245"/>
        <v/>
      </c>
      <c r="L720" s="29">
        <f t="shared" si="255"/>
        <v>0</v>
      </c>
      <c r="M720" s="29"/>
      <c r="N720" s="29"/>
      <c r="O720" s="22">
        <f t="shared" si="246"/>
        <v>0</v>
      </c>
      <c r="P720" s="22" t="str">
        <f t="shared" si="247"/>
        <v/>
      </c>
      <c r="Q720" s="29">
        <f t="shared" si="256"/>
        <v>0</v>
      </c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2" t="str">
        <f t="shared" si="248"/>
        <v/>
      </c>
      <c r="AD720" s="22">
        <f t="shared" si="249"/>
        <v>0</v>
      </c>
      <c r="AE720" s="29"/>
      <c r="AF720" s="29"/>
      <c r="AG720" s="22" t="str">
        <f t="shared" si="250"/>
        <v/>
      </c>
      <c r="AH720" s="29"/>
      <c r="AI720" s="29"/>
      <c r="AJ720" s="22" t="str">
        <f t="shared" si="251"/>
        <v/>
      </c>
      <c r="AK720" s="29"/>
      <c r="AL720" s="29"/>
      <c r="AM720" s="22" t="str">
        <f t="shared" si="252"/>
        <v/>
      </c>
    </row>
    <row r="721" spans="1:39" ht="18" customHeight="1" x14ac:dyDescent="0.35">
      <c r="A721" s="70">
        <f>'Energy - Master'!A720</f>
        <v>46740</v>
      </c>
      <c r="B721" s="29">
        <f t="shared" si="253"/>
        <v>0</v>
      </c>
      <c r="C721" s="29"/>
      <c r="D721" s="29"/>
      <c r="E721" s="22">
        <f t="shared" si="242"/>
        <v>0</v>
      </c>
      <c r="F721" s="22" t="str">
        <f t="shared" si="243"/>
        <v/>
      </c>
      <c r="G721" s="29">
        <f t="shared" si="254"/>
        <v>0</v>
      </c>
      <c r="H721" s="29"/>
      <c r="I721" s="29"/>
      <c r="J721" s="22">
        <f t="shared" si="244"/>
        <v>0</v>
      </c>
      <c r="K721" s="22" t="str">
        <f t="shared" si="245"/>
        <v/>
      </c>
      <c r="L721" s="29">
        <f t="shared" si="255"/>
        <v>0</v>
      </c>
      <c r="M721" s="29"/>
      <c r="N721" s="29"/>
      <c r="O721" s="22">
        <f t="shared" si="246"/>
        <v>0</v>
      </c>
      <c r="P721" s="22" t="str">
        <f t="shared" si="247"/>
        <v/>
      </c>
      <c r="Q721" s="29">
        <f t="shared" si="256"/>
        <v>0</v>
      </c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2" t="str">
        <f t="shared" si="248"/>
        <v/>
      </c>
      <c r="AD721" s="22">
        <f t="shared" si="249"/>
        <v>0</v>
      </c>
      <c r="AE721" s="29"/>
      <c r="AF721" s="29"/>
      <c r="AG721" s="22" t="str">
        <f t="shared" si="250"/>
        <v/>
      </c>
      <c r="AH721" s="29"/>
      <c r="AI721" s="29"/>
      <c r="AJ721" s="22" t="str">
        <f t="shared" si="251"/>
        <v/>
      </c>
      <c r="AK721" s="29"/>
      <c r="AL721" s="29"/>
      <c r="AM721" s="22" t="str">
        <f t="shared" si="252"/>
        <v/>
      </c>
    </row>
    <row r="722" spans="1:39" ht="18" customHeight="1" x14ac:dyDescent="0.35">
      <c r="A722" s="70">
        <f>'Energy - Master'!A721</f>
        <v>46741</v>
      </c>
      <c r="B722" s="29">
        <f t="shared" si="253"/>
        <v>0</v>
      </c>
      <c r="C722" s="29"/>
      <c r="D722" s="29"/>
      <c r="E722" s="22">
        <f t="shared" si="242"/>
        <v>0</v>
      </c>
      <c r="F722" s="22" t="str">
        <f t="shared" si="243"/>
        <v/>
      </c>
      <c r="G722" s="29">
        <f t="shared" si="254"/>
        <v>0</v>
      </c>
      <c r="H722" s="29"/>
      <c r="I722" s="29"/>
      <c r="J722" s="22">
        <f t="shared" si="244"/>
        <v>0</v>
      </c>
      <c r="K722" s="22" t="str">
        <f t="shared" si="245"/>
        <v/>
      </c>
      <c r="L722" s="29">
        <f t="shared" si="255"/>
        <v>0</v>
      </c>
      <c r="M722" s="29"/>
      <c r="N722" s="29"/>
      <c r="O722" s="22">
        <f t="shared" si="246"/>
        <v>0</v>
      </c>
      <c r="P722" s="22" t="str">
        <f t="shared" si="247"/>
        <v/>
      </c>
      <c r="Q722" s="29">
        <f t="shared" si="256"/>
        <v>0</v>
      </c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2" t="str">
        <f t="shared" si="248"/>
        <v/>
      </c>
      <c r="AD722" s="22">
        <f t="shared" si="249"/>
        <v>0</v>
      </c>
      <c r="AE722" s="29"/>
      <c r="AF722" s="29"/>
      <c r="AG722" s="22" t="str">
        <f t="shared" si="250"/>
        <v/>
      </c>
      <c r="AH722" s="29"/>
      <c r="AI722" s="29"/>
      <c r="AJ722" s="22" t="str">
        <f t="shared" si="251"/>
        <v/>
      </c>
      <c r="AK722" s="29"/>
      <c r="AL722" s="29"/>
      <c r="AM722" s="22" t="str">
        <f t="shared" si="252"/>
        <v/>
      </c>
    </row>
    <row r="723" spans="1:39" ht="18" customHeight="1" x14ac:dyDescent="0.35">
      <c r="A723" s="70">
        <f>'Energy - Master'!A722</f>
        <v>46742</v>
      </c>
      <c r="B723" s="29">
        <f t="shared" si="253"/>
        <v>0</v>
      </c>
      <c r="C723" s="29"/>
      <c r="D723" s="29"/>
      <c r="E723" s="22">
        <f t="shared" si="242"/>
        <v>0</v>
      </c>
      <c r="F723" s="22" t="str">
        <f t="shared" si="243"/>
        <v/>
      </c>
      <c r="G723" s="29">
        <f t="shared" si="254"/>
        <v>0</v>
      </c>
      <c r="H723" s="29"/>
      <c r="I723" s="29"/>
      <c r="J723" s="22">
        <f t="shared" si="244"/>
        <v>0</v>
      </c>
      <c r="K723" s="22" t="str">
        <f t="shared" si="245"/>
        <v/>
      </c>
      <c r="L723" s="29">
        <f t="shared" si="255"/>
        <v>0</v>
      </c>
      <c r="M723" s="29"/>
      <c r="N723" s="29"/>
      <c r="O723" s="22">
        <f t="shared" si="246"/>
        <v>0</v>
      </c>
      <c r="P723" s="22" t="str">
        <f t="shared" si="247"/>
        <v/>
      </c>
      <c r="Q723" s="29">
        <f t="shared" si="256"/>
        <v>0</v>
      </c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2" t="str">
        <f t="shared" si="248"/>
        <v/>
      </c>
      <c r="AD723" s="22">
        <f t="shared" si="249"/>
        <v>0</v>
      </c>
      <c r="AE723" s="29"/>
      <c r="AF723" s="29"/>
      <c r="AG723" s="22" t="str">
        <f t="shared" si="250"/>
        <v/>
      </c>
      <c r="AH723" s="29"/>
      <c r="AI723" s="29"/>
      <c r="AJ723" s="22" t="str">
        <f t="shared" si="251"/>
        <v/>
      </c>
      <c r="AK723" s="29"/>
      <c r="AL723" s="29"/>
      <c r="AM723" s="22" t="str">
        <f t="shared" si="252"/>
        <v/>
      </c>
    </row>
    <row r="724" spans="1:39" ht="18" customHeight="1" x14ac:dyDescent="0.35">
      <c r="A724" s="70">
        <f>'Energy - Master'!A723</f>
        <v>46743</v>
      </c>
      <c r="B724" s="29">
        <f t="shared" si="253"/>
        <v>0</v>
      </c>
      <c r="C724" s="29"/>
      <c r="D724" s="29"/>
      <c r="E724" s="22">
        <f t="shared" si="242"/>
        <v>0</v>
      </c>
      <c r="F724" s="22" t="str">
        <f t="shared" si="243"/>
        <v/>
      </c>
      <c r="G724" s="29">
        <f t="shared" si="254"/>
        <v>0</v>
      </c>
      <c r="H724" s="29"/>
      <c r="I724" s="29"/>
      <c r="J724" s="22">
        <f t="shared" si="244"/>
        <v>0</v>
      </c>
      <c r="K724" s="22" t="str">
        <f t="shared" si="245"/>
        <v/>
      </c>
      <c r="L724" s="29">
        <f t="shared" si="255"/>
        <v>0</v>
      </c>
      <c r="M724" s="29"/>
      <c r="N724" s="29"/>
      <c r="O724" s="22">
        <f t="shared" si="246"/>
        <v>0</v>
      </c>
      <c r="P724" s="22" t="str">
        <f t="shared" si="247"/>
        <v/>
      </c>
      <c r="Q724" s="29">
        <f t="shared" si="256"/>
        <v>0</v>
      </c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2" t="str">
        <f t="shared" si="248"/>
        <v/>
      </c>
      <c r="AD724" s="22">
        <f t="shared" si="249"/>
        <v>0</v>
      </c>
      <c r="AE724" s="29"/>
      <c r="AF724" s="29"/>
      <c r="AG724" s="22" t="str">
        <f t="shared" si="250"/>
        <v/>
      </c>
      <c r="AH724" s="29"/>
      <c r="AI724" s="29"/>
      <c r="AJ724" s="22" t="str">
        <f t="shared" si="251"/>
        <v/>
      </c>
      <c r="AK724" s="29"/>
      <c r="AL724" s="29"/>
      <c r="AM724" s="22" t="str">
        <f t="shared" si="252"/>
        <v/>
      </c>
    </row>
    <row r="725" spans="1:39" ht="18" customHeight="1" x14ac:dyDescent="0.35">
      <c r="A725" s="70">
        <f>'Energy - Master'!A724</f>
        <v>46744</v>
      </c>
      <c r="B725" s="29">
        <f t="shared" si="253"/>
        <v>0</v>
      </c>
      <c r="C725" s="29"/>
      <c r="D725" s="29"/>
      <c r="E725" s="22">
        <f t="shared" si="242"/>
        <v>0</v>
      </c>
      <c r="F725" s="22" t="str">
        <f t="shared" si="243"/>
        <v/>
      </c>
      <c r="G725" s="29">
        <f t="shared" si="254"/>
        <v>0</v>
      </c>
      <c r="H725" s="29"/>
      <c r="I725" s="29"/>
      <c r="J725" s="22">
        <f t="shared" si="244"/>
        <v>0</v>
      </c>
      <c r="K725" s="22" t="str">
        <f t="shared" si="245"/>
        <v/>
      </c>
      <c r="L725" s="29">
        <f t="shared" si="255"/>
        <v>0</v>
      </c>
      <c r="M725" s="29"/>
      <c r="N725" s="29"/>
      <c r="O725" s="22">
        <f t="shared" si="246"/>
        <v>0</v>
      </c>
      <c r="P725" s="22" t="str">
        <f t="shared" si="247"/>
        <v/>
      </c>
      <c r="Q725" s="29">
        <f t="shared" si="256"/>
        <v>0</v>
      </c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2" t="str">
        <f t="shared" si="248"/>
        <v/>
      </c>
      <c r="AD725" s="22">
        <f t="shared" si="249"/>
        <v>0</v>
      </c>
      <c r="AE725" s="29"/>
      <c r="AF725" s="29"/>
      <c r="AG725" s="22" t="str">
        <f t="shared" si="250"/>
        <v/>
      </c>
      <c r="AH725" s="29"/>
      <c r="AI725" s="29"/>
      <c r="AJ725" s="22" t="str">
        <f t="shared" si="251"/>
        <v/>
      </c>
      <c r="AK725" s="29"/>
      <c r="AL725" s="29"/>
      <c r="AM725" s="22" t="str">
        <f t="shared" si="252"/>
        <v/>
      </c>
    </row>
    <row r="726" spans="1:39" ht="18" customHeight="1" x14ac:dyDescent="0.35">
      <c r="A726" s="70">
        <f>'Energy - Master'!A725</f>
        <v>46745</v>
      </c>
      <c r="B726" s="29">
        <f t="shared" si="253"/>
        <v>0</v>
      </c>
      <c r="C726" s="29"/>
      <c r="D726" s="29"/>
      <c r="E726" s="22">
        <f t="shared" si="242"/>
        <v>0</v>
      </c>
      <c r="F726" s="22" t="str">
        <f t="shared" si="243"/>
        <v/>
      </c>
      <c r="G726" s="29">
        <f t="shared" si="254"/>
        <v>0</v>
      </c>
      <c r="H726" s="29"/>
      <c r="I726" s="29"/>
      <c r="J726" s="22">
        <f t="shared" si="244"/>
        <v>0</v>
      </c>
      <c r="K726" s="22" t="str">
        <f t="shared" si="245"/>
        <v/>
      </c>
      <c r="L726" s="29">
        <f t="shared" si="255"/>
        <v>0</v>
      </c>
      <c r="M726" s="29"/>
      <c r="N726" s="29"/>
      <c r="O726" s="22">
        <f t="shared" si="246"/>
        <v>0</v>
      </c>
      <c r="P726" s="22" t="str">
        <f t="shared" si="247"/>
        <v/>
      </c>
      <c r="Q726" s="29">
        <f t="shared" si="256"/>
        <v>0</v>
      </c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2" t="str">
        <f t="shared" si="248"/>
        <v/>
      </c>
      <c r="AD726" s="22">
        <f t="shared" si="249"/>
        <v>0</v>
      </c>
      <c r="AE726" s="29"/>
      <c r="AF726" s="29"/>
      <c r="AG726" s="22" t="str">
        <f t="shared" si="250"/>
        <v/>
      </c>
      <c r="AH726" s="29"/>
      <c r="AI726" s="29"/>
      <c r="AJ726" s="22" t="str">
        <f t="shared" si="251"/>
        <v/>
      </c>
      <c r="AK726" s="29"/>
      <c r="AL726" s="29"/>
      <c r="AM726" s="22" t="str">
        <f t="shared" si="252"/>
        <v/>
      </c>
    </row>
    <row r="727" spans="1:39" ht="18" customHeight="1" x14ac:dyDescent="0.35">
      <c r="A727" s="70">
        <f>'Energy - Master'!A726</f>
        <v>46746</v>
      </c>
      <c r="B727" s="29">
        <f t="shared" si="253"/>
        <v>0</v>
      </c>
      <c r="C727" s="29"/>
      <c r="D727" s="29"/>
      <c r="E727" s="22">
        <f t="shared" si="242"/>
        <v>0</v>
      </c>
      <c r="F727" s="22" t="str">
        <f t="shared" si="243"/>
        <v/>
      </c>
      <c r="G727" s="29">
        <f t="shared" si="254"/>
        <v>0</v>
      </c>
      <c r="H727" s="29"/>
      <c r="I727" s="29"/>
      <c r="J727" s="22">
        <f t="shared" si="244"/>
        <v>0</v>
      </c>
      <c r="K727" s="22" t="str">
        <f t="shared" si="245"/>
        <v/>
      </c>
      <c r="L727" s="29">
        <f t="shared" si="255"/>
        <v>0</v>
      </c>
      <c r="M727" s="29"/>
      <c r="N727" s="29"/>
      <c r="O727" s="22">
        <f t="shared" si="246"/>
        <v>0</v>
      </c>
      <c r="P727" s="22" t="str">
        <f t="shared" si="247"/>
        <v/>
      </c>
      <c r="Q727" s="29">
        <f t="shared" si="256"/>
        <v>0</v>
      </c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2" t="str">
        <f t="shared" si="248"/>
        <v/>
      </c>
      <c r="AD727" s="22">
        <f t="shared" si="249"/>
        <v>0</v>
      </c>
      <c r="AE727" s="29"/>
      <c r="AF727" s="29"/>
      <c r="AG727" s="22" t="str">
        <f t="shared" si="250"/>
        <v/>
      </c>
      <c r="AH727" s="29"/>
      <c r="AI727" s="29"/>
      <c r="AJ727" s="22" t="str">
        <f t="shared" si="251"/>
        <v/>
      </c>
      <c r="AK727" s="29"/>
      <c r="AL727" s="29"/>
      <c r="AM727" s="22" t="str">
        <f t="shared" si="252"/>
        <v/>
      </c>
    </row>
    <row r="728" spans="1:39" ht="18" customHeight="1" x14ac:dyDescent="0.35">
      <c r="A728" s="70">
        <f>'Energy - Master'!A727</f>
        <v>46747</v>
      </c>
      <c r="B728" s="29">
        <f t="shared" si="253"/>
        <v>0</v>
      </c>
      <c r="C728" s="29"/>
      <c r="D728" s="29"/>
      <c r="E728" s="22">
        <f t="shared" si="242"/>
        <v>0</v>
      </c>
      <c r="F728" s="22" t="str">
        <f t="shared" si="243"/>
        <v/>
      </c>
      <c r="G728" s="29">
        <f t="shared" si="254"/>
        <v>0</v>
      </c>
      <c r="H728" s="29"/>
      <c r="I728" s="29"/>
      <c r="J728" s="22">
        <f t="shared" si="244"/>
        <v>0</v>
      </c>
      <c r="K728" s="22" t="str">
        <f t="shared" si="245"/>
        <v/>
      </c>
      <c r="L728" s="29">
        <f t="shared" si="255"/>
        <v>0</v>
      </c>
      <c r="M728" s="29"/>
      <c r="N728" s="29"/>
      <c r="O728" s="22">
        <f t="shared" si="246"/>
        <v>0</v>
      </c>
      <c r="P728" s="22" t="str">
        <f t="shared" si="247"/>
        <v/>
      </c>
      <c r="Q728" s="29">
        <f t="shared" si="256"/>
        <v>0</v>
      </c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2" t="str">
        <f t="shared" si="248"/>
        <v/>
      </c>
      <c r="AD728" s="22">
        <f t="shared" si="249"/>
        <v>0</v>
      </c>
      <c r="AE728" s="29"/>
      <c r="AF728" s="29"/>
      <c r="AG728" s="22" t="str">
        <f t="shared" si="250"/>
        <v/>
      </c>
      <c r="AH728" s="29"/>
      <c r="AI728" s="29"/>
      <c r="AJ728" s="22" t="str">
        <f t="shared" si="251"/>
        <v/>
      </c>
      <c r="AK728" s="29"/>
      <c r="AL728" s="29"/>
      <c r="AM728" s="22" t="str">
        <f t="shared" si="252"/>
        <v/>
      </c>
    </row>
    <row r="729" spans="1:39" ht="18" customHeight="1" x14ac:dyDescent="0.35">
      <c r="A729" s="70">
        <f>'Energy - Master'!A728</f>
        <v>46748</v>
      </c>
      <c r="B729" s="29">
        <f t="shared" si="253"/>
        <v>0</v>
      </c>
      <c r="C729" s="29"/>
      <c r="D729" s="29"/>
      <c r="E729" s="22">
        <f t="shared" si="242"/>
        <v>0</v>
      </c>
      <c r="F729" s="22" t="str">
        <f t="shared" si="243"/>
        <v/>
      </c>
      <c r="G729" s="29">
        <f t="shared" si="254"/>
        <v>0</v>
      </c>
      <c r="H729" s="29"/>
      <c r="I729" s="29"/>
      <c r="J729" s="22">
        <f t="shared" si="244"/>
        <v>0</v>
      </c>
      <c r="K729" s="22" t="str">
        <f t="shared" si="245"/>
        <v/>
      </c>
      <c r="L729" s="29">
        <f t="shared" si="255"/>
        <v>0</v>
      </c>
      <c r="M729" s="29"/>
      <c r="N729" s="29"/>
      <c r="O729" s="22">
        <f t="shared" si="246"/>
        <v>0</v>
      </c>
      <c r="P729" s="22" t="str">
        <f t="shared" si="247"/>
        <v/>
      </c>
      <c r="Q729" s="29">
        <f t="shared" si="256"/>
        <v>0</v>
      </c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2" t="str">
        <f t="shared" si="248"/>
        <v/>
      </c>
      <c r="AD729" s="22">
        <f t="shared" si="249"/>
        <v>0</v>
      </c>
      <c r="AE729" s="29"/>
      <c r="AF729" s="29"/>
      <c r="AG729" s="22" t="str">
        <f t="shared" si="250"/>
        <v/>
      </c>
      <c r="AH729" s="29"/>
      <c r="AI729" s="29"/>
      <c r="AJ729" s="22" t="str">
        <f t="shared" si="251"/>
        <v/>
      </c>
      <c r="AK729" s="29"/>
      <c r="AL729" s="29"/>
      <c r="AM729" s="22" t="str">
        <f t="shared" si="252"/>
        <v/>
      </c>
    </row>
    <row r="730" spans="1:39" ht="18" customHeight="1" x14ac:dyDescent="0.35">
      <c r="A730" s="70">
        <f>'Energy - Master'!A729</f>
        <v>46749</v>
      </c>
      <c r="B730" s="29">
        <f t="shared" si="253"/>
        <v>0</v>
      </c>
      <c r="C730" s="29"/>
      <c r="D730" s="29"/>
      <c r="E730" s="22">
        <f t="shared" si="242"/>
        <v>0</v>
      </c>
      <c r="F730" s="22" t="str">
        <f t="shared" si="243"/>
        <v/>
      </c>
      <c r="G730" s="29">
        <f t="shared" si="254"/>
        <v>0</v>
      </c>
      <c r="H730" s="29"/>
      <c r="I730" s="29"/>
      <c r="J730" s="22">
        <f t="shared" si="244"/>
        <v>0</v>
      </c>
      <c r="K730" s="22" t="str">
        <f t="shared" si="245"/>
        <v/>
      </c>
      <c r="L730" s="29">
        <f t="shared" si="255"/>
        <v>0</v>
      </c>
      <c r="M730" s="29"/>
      <c r="N730" s="29"/>
      <c r="O730" s="22">
        <f t="shared" si="246"/>
        <v>0</v>
      </c>
      <c r="P730" s="22" t="str">
        <f t="shared" si="247"/>
        <v/>
      </c>
      <c r="Q730" s="29">
        <f t="shared" si="256"/>
        <v>0</v>
      </c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2" t="str">
        <f t="shared" si="248"/>
        <v/>
      </c>
      <c r="AD730" s="22">
        <f t="shared" si="249"/>
        <v>0</v>
      </c>
      <c r="AE730" s="29"/>
      <c r="AF730" s="29"/>
      <c r="AG730" s="22" t="str">
        <f t="shared" si="250"/>
        <v/>
      </c>
      <c r="AH730" s="29"/>
      <c r="AI730" s="29"/>
      <c r="AJ730" s="22" t="str">
        <f t="shared" si="251"/>
        <v/>
      </c>
      <c r="AK730" s="29"/>
      <c r="AL730" s="29"/>
      <c r="AM730" s="22" t="str">
        <f t="shared" si="252"/>
        <v/>
      </c>
    </row>
    <row r="731" spans="1:39" ht="18" customHeight="1" x14ac:dyDescent="0.35">
      <c r="A731" s="70">
        <f>'Energy - Master'!A730</f>
        <v>46750</v>
      </c>
      <c r="B731" s="29">
        <f t="shared" si="253"/>
        <v>0</v>
      </c>
      <c r="C731" s="29"/>
      <c r="D731" s="29"/>
      <c r="E731" s="22">
        <f t="shared" si="242"/>
        <v>0</v>
      </c>
      <c r="F731" s="22" t="str">
        <f t="shared" si="243"/>
        <v/>
      </c>
      <c r="G731" s="29">
        <f t="shared" si="254"/>
        <v>0</v>
      </c>
      <c r="H731" s="29"/>
      <c r="I731" s="29"/>
      <c r="J731" s="22">
        <f t="shared" si="244"/>
        <v>0</v>
      </c>
      <c r="K731" s="22" t="str">
        <f t="shared" si="245"/>
        <v/>
      </c>
      <c r="L731" s="29">
        <f t="shared" si="255"/>
        <v>0</v>
      </c>
      <c r="M731" s="29"/>
      <c r="N731" s="29"/>
      <c r="O731" s="22">
        <f t="shared" si="246"/>
        <v>0</v>
      </c>
      <c r="P731" s="22" t="str">
        <f t="shared" si="247"/>
        <v/>
      </c>
      <c r="Q731" s="29">
        <f t="shared" si="256"/>
        <v>0</v>
      </c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2" t="str">
        <f t="shared" si="248"/>
        <v/>
      </c>
      <c r="AD731" s="22">
        <f t="shared" si="249"/>
        <v>0</v>
      </c>
      <c r="AE731" s="29"/>
      <c r="AF731" s="29"/>
      <c r="AG731" s="22" t="str">
        <f t="shared" si="250"/>
        <v/>
      </c>
      <c r="AH731" s="29"/>
      <c r="AI731" s="29"/>
      <c r="AJ731" s="22" t="str">
        <f t="shared" si="251"/>
        <v/>
      </c>
      <c r="AK731" s="29"/>
      <c r="AL731" s="29"/>
      <c r="AM731" s="22" t="str">
        <f t="shared" si="252"/>
        <v/>
      </c>
    </row>
    <row r="732" spans="1:39" ht="18" customHeight="1" x14ac:dyDescent="0.35">
      <c r="A732" s="70">
        <f>'Energy - Master'!A731</f>
        <v>46751</v>
      </c>
      <c r="B732" s="29">
        <f t="shared" si="253"/>
        <v>0</v>
      </c>
      <c r="C732" s="29"/>
      <c r="D732" s="29"/>
      <c r="E732" s="22">
        <f t="shared" si="242"/>
        <v>0</v>
      </c>
      <c r="F732" s="22" t="str">
        <f t="shared" si="243"/>
        <v/>
      </c>
      <c r="G732" s="29">
        <f t="shared" si="254"/>
        <v>0</v>
      </c>
      <c r="H732" s="29"/>
      <c r="I732" s="29"/>
      <c r="J732" s="22">
        <f t="shared" si="244"/>
        <v>0</v>
      </c>
      <c r="K732" s="22" t="str">
        <f t="shared" si="245"/>
        <v/>
      </c>
      <c r="L732" s="29">
        <f t="shared" si="255"/>
        <v>0</v>
      </c>
      <c r="M732" s="29"/>
      <c r="N732" s="29"/>
      <c r="O732" s="22">
        <f t="shared" si="246"/>
        <v>0</v>
      </c>
      <c r="P732" s="22" t="str">
        <f t="shared" si="247"/>
        <v/>
      </c>
      <c r="Q732" s="29">
        <f t="shared" si="256"/>
        <v>0</v>
      </c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2" t="str">
        <f t="shared" si="248"/>
        <v/>
      </c>
      <c r="AD732" s="22">
        <f t="shared" si="249"/>
        <v>0</v>
      </c>
      <c r="AE732" s="29"/>
      <c r="AF732" s="29"/>
      <c r="AG732" s="22" t="str">
        <f t="shared" si="250"/>
        <v/>
      </c>
      <c r="AH732" s="29"/>
      <c r="AI732" s="29"/>
      <c r="AJ732" s="22" t="str">
        <f t="shared" si="251"/>
        <v/>
      </c>
      <c r="AK732" s="29"/>
      <c r="AL732" s="29"/>
      <c r="AM732" s="22" t="str">
        <f t="shared" si="252"/>
        <v/>
      </c>
    </row>
    <row r="733" spans="1:39" ht="18" customHeight="1" x14ac:dyDescent="0.35">
      <c r="A733" s="70">
        <f>'Energy - Master'!A732</f>
        <v>46752</v>
      </c>
      <c r="B733" s="29">
        <f t="shared" si="253"/>
        <v>0</v>
      </c>
      <c r="C733" s="29"/>
      <c r="D733" s="29"/>
      <c r="E733" s="22">
        <f t="shared" si="242"/>
        <v>0</v>
      </c>
      <c r="F733" s="22" t="str">
        <f t="shared" si="243"/>
        <v/>
      </c>
      <c r="G733" s="29">
        <f t="shared" si="254"/>
        <v>0</v>
      </c>
      <c r="H733" s="29"/>
      <c r="I733" s="29"/>
      <c r="J733" s="22">
        <f t="shared" si="244"/>
        <v>0</v>
      </c>
      <c r="K733" s="22" t="str">
        <f t="shared" si="245"/>
        <v/>
      </c>
      <c r="L733" s="29">
        <f t="shared" si="255"/>
        <v>0</v>
      </c>
      <c r="M733" s="29"/>
      <c r="N733" s="29"/>
      <c r="O733" s="22">
        <f t="shared" si="246"/>
        <v>0</v>
      </c>
      <c r="P733" s="22" t="str">
        <f t="shared" si="247"/>
        <v/>
      </c>
      <c r="Q733" s="29">
        <f t="shared" si="256"/>
        <v>0</v>
      </c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2" t="str">
        <f t="shared" si="248"/>
        <v/>
      </c>
      <c r="AD733" s="22">
        <f t="shared" si="249"/>
        <v>0</v>
      </c>
      <c r="AE733" s="29"/>
      <c r="AF733" s="29"/>
      <c r="AG733" s="22" t="str">
        <f t="shared" si="250"/>
        <v/>
      </c>
      <c r="AH733" s="29"/>
      <c r="AI733" s="29"/>
      <c r="AJ733" s="22" t="str">
        <f t="shared" si="251"/>
        <v/>
      </c>
      <c r="AK733" s="29"/>
      <c r="AL733" s="29"/>
      <c r="AM733" s="22" t="str">
        <f t="shared" si="252"/>
        <v/>
      </c>
    </row>
    <row r="734" spans="1:39" ht="18" customHeight="1" x14ac:dyDescent="0.35">
      <c r="A734" s="70">
        <f>'Energy - Master'!A733</f>
        <v>46753</v>
      </c>
      <c r="B734" s="29">
        <f t="shared" si="253"/>
        <v>0</v>
      </c>
      <c r="C734" s="29"/>
      <c r="D734" s="29"/>
      <c r="E734" s="22">
        <f t="shared" si="242"/>
        <v>0</v>
      </c>
      <c r="F734" s="22" t="str">
        <f t="shared" si="243"/>
        <v/>
      </c>
      <c r="G734" s="29">
        <f t="shared" si="254"/>
        <v>0</v>
      </c>
      <c r="H734" s="29"/>
      <c r="I734" s="29"/>
      <c r="J734" s="22">
        <f t="shared" si="244"/>
        <v>0</v>
      </c>
      <c r="K734" s="22" t="str">
        <f t="shared" si="245"/>
        <v/>
      </c>
      <c r="L734" s="29">
        <f t="shared" si="255"/>
        <v>0</v>
      </c>
      <c r="M734" s="29"/>
      <c r="N734" s="29"/>
      <c r="O734" s="22">
        <f t="shared" si="246"/>
        <v>0</v>
      </c>
      <c r="P734" s="22" t="str">
        <f t="shared" si="247"/>
        <v/>
      </c>
      <c r="Q734" s="29">
        <f t="shared" si="256"/>
        <v>0</v>
      </c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2" t="str">
        <f t="shared" si="248"/>
        <v/>
      </c>
      <c r="AD734" s="22">
        <f t="shared" si="249"/>
        <v>0</v>
      </c>
      <c r="AE734" s="29"/>
      <c r="AF734" s="29"/>
      <c r="AG734" s="22" t="str">
        <f t="shared" si="250"/>
        <v/>
      </c>
      <c r="AH734" s="29"/>
      <c r="AI734" s="29"/>
      <c r="AJ734" s="22" t="str">
        <f t="shared" si="251"/>
        <v/>
      </c>
      <c r="AK734" s="29"/>
      <c r="AL734" s="29"/>
      <c r="AM734" s="22" t="str">
        <f t="shared" si="252"/>
        <v/>
      </c>
    </row>
    <row r="735" spans="1:39" ht="18" customHeight="1" x14ac:dyDescent="0.35">
      <c r="A735" s="70">
        <f>'Energy - Master'!A734</f>
        <v>46754</v>
      </c>
      <c r="B735" s="29">
        <f t="shared" si="253"/>
        <v>0</v>
      </c>
      <c r="C735" s="29"/>
      <c r="D735" s="29"/>
      <c r="E735" s="22">
        <f t="shared" si="242"/>
        <v>0</v>
      </c>
      <c r="F735" s="22" t="str">
        <f t="shared" si="243"/>
        <v/>
      </c>
      <c r="G735" s="29">
        <f t="shared" si="254"/>
        <v>0</v>
      </c>
      <c r="H735" s="29"/>
      <c r="I735" s="29"/>
      <c r="J735" s="22">
        <f t="shared" si="244"/>
        <v>0</v>
      </c>
      <c r="K735" s="22" t="str">
        <f t="shared" si="245"/>
        <v/>
      </c>
      <c r="L735" s="29">
        <f t="shared" si="255"/>
        <v>0</v>
      </c>
      <c r="M735" s="29"/>
      <c r="N735" s="29"/>
      <c r="O735" s="22">
        <f t="shared" si="246"/>
        <v>0</v>
      </c>
      <c r="P735" s="22" t="str">
        <f t="shared" si="247"/>
        <v/>
      </c>
      <c r="Q735" s="29">
        <f t="shared" si="256"/>
        <v>0</v>
      </c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2" t="str">
        <f t="shared" si="248"/>
        <v/>
      </c>
      <c r="AD735" s="22">
        <f t="shared" si="249"/>
        <v>0</v>
      </c>
      <c r="AE735" s="29"/>
      <c r="AF735" s="29"/>
      <c r="AG735" s="22" t="str">
        <f t="shared" si="250"/>
        <v/>
      </c>
      <c r="AH735" s="29"/>
      <c r="AI735" s="29"/>
      <c r="AJ735" s="22" t="str">
        <f t="shared" si="251"/>
        <v/>
      </c>
      <c r="AK735" s="29"/>
      <c r="AL735" s="29"/>
      <c r="AM735" s="22" t="str">
        <f t="shared" si="252"/>
        <v/>
      </c>
    </row>
    <row r="736" spans="1:39" ht="18" customHeight="1" x14ac:dyDescent="0.35">
      <c r="A736" s="70">
        <f>'Energy - Master'!A735</f>
        <v>46755</v>
      </c>
      <c r="B736" s="29">
        <f t="shared" si="253"/>
        <v>0</v>
      </c>
      <c r="C736" s="29"/>
      <c r="D736" s="29"/>
      <c r="E736" s="22">
        <f t="shared" si="242"/>
        <v>0</v>
      </c>
      <c r="F736" s="22" t="str">
        <f t="shared" si="243"/>
        <v/>
      </c>
      <c r="G736" s="29">
        <f t="shared" si="254"/>
        <v>0</v>
      </c>
      <c r="H736" s="29"/>
      <c r="I736" s="29"/>
      <c r="J736" s="22">
        <f t="shared" si="244"/>
        <v>0</v>
      </c>
      <c r="K736" s="22" t="str">
        <f t="shared" si="245"/>
        <v/>
      </c>
      <c r="L736" s="29">
        <f t="shared" si="255"/>
        <v>0</v>
      </c>
      <c r="M736" s="29"/>
      <c r="N736" s="29"/>
      <c r="O736" s="22">
        <f t="shared" si="246"/>
        <v>0</v>
      </c>
      <c r="P736" s="22" t="str">
        <f t="shared" si="247"/>
        <v/>
      </c>
      <c r="Q736" s="29">
        <f t="shared" si="256"/>
        <v>0</v>
      </c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2" t="str">
        <f t="shared" si="248"/>
        <v/>
      </c>
      <c r="AD736" s="22">
        <f t="shared" si="249"/>
        <v>0</v>
      </c>
      <c r="AE736" s="29"/>
      <c r="AF736" s="29"/>
      <c r="AG736" s="22" t="str">
        <f t="shared" si="250"/>
        <v/>
      </c>
      <c r="AH736" s="29"/>
      <c r="AI736" s="29"/>
      <c r="AJ736" s="22" t="str">
        <f t="shared" si="251"/>
        <v/>
      </c>
      <c r="AK736" s="29"/>
      <c r="AL736" s="29"/>
      <c r="AM736" s="22" t="str">
        <f t="shared" si="252"/>
        <v/>
      </c>
    </row>
    <row r="737" spans="1:39" ht="18" customHeight="1" x14ac:dyDescent="0.35">
      <c r="A737" s="70">
        <f>'Energy - Master'!A736</f>
        <v>46756</v>
      </c>
      <c r="B737" s="29">
        <f t="shared" si="253"/>
        <v>0</v>
      </c>
      <c r="C737" s="29"/>
      <c r="D737" s="29"/>
      <c r="E737" s="22">
        <f t="shared" si="242"/>
        <v>0</v>
      </c>
      <c r="F737" s="22" t="str">
        <f t="shared" si="243"/>
        <v/>
      </c>
      <c r="G737" s="29">
        <f t="shared" si="254"/>
        <v>0</v>
      </c>
      <c r="H737" s="29"/>
      <c r="I737" s="29"/>
      <c r="J737" s="22">
        <f t="shared" si="244"/>
        <v>0</v>
      </c>
      <c r="K737" s="22" t="str">
        <f t="shared" si="245"/>
        <v/>
      </c>
      <c r="L737" s="29">
        <f t="shared" si="255"/>
        <v>0</v>
      </c>
      <c r="M737" s="29"/>
      <c r="N737" s="29"/>
      <c r="O737" s="22">
        <f t="shared" si="246"/>
        <v>0</v>
      </c>
      <c r="P737" s="22" t="str">
        <f t="shared" si="247"/>
        <v/>
      </c>
      <c r="Q737" s="29">
        <f t="shared" si="256"/>
        <v>0</v>
      </c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2" t="str">
        <f t="shared" si="248"/>
        <v/>
      </c>
      <c r="AD737" s="22">
        <f t="shared" si="249"/>
        <v>0</v>
      </c>
      <c r="AE737" s="29"/>
      <c r="AF737" s="29"/>
      <c r="AG737" s="22" t="str">
        <f t="shared" si="250"/>
        <v/>
      </c>
      <c r="AH737" s="29"/>
      <c r="AI737" s="29"/>
      <c r="AJ737" s="22" t="str">
        <f t="shared" si="251"/>
        <v/>
      </c>
      <c r="AK737" s="29"/>
      <c r="AL737" s="29"/>
      <c r="AM737" s="22" t="str">
        <f t="shared" si="252"/>
        <v/>
      </c>
    </row>
    <row r="738" spans="1:39" ht="18" customHeight="1" x14ac:dyDescent="0.35">
      <c r="A738" s="70">
        <f>'Energy - Master'!A737</f>
        <v>46757</v>
      </c>
      <c r="B738" s="29">
        <f t="shared" si="253"/>
        <v>0</v>
      </c>
      <c r="C738" s="29"/>
      <c r="D738" s="29"/>
      <c r="E738" s="22">
        <f t="shared" si="242"/>
        <v>0</v>
      </c>
      <c r="F738" s="22" t="str">
        <f t="shared" si="243"/>
        <v/>
      </c>
      <c r="G738" s="29">
        <f t="shared" si="254"/>
        <v>0</v>
      </c>
      <c r="H738" s="29"/>
      <c r="I738" s="29"/>
      <c r="J738" s="22">
        <f t="shared" si="244"/>
        <v>0</v>
      </c>
      <c r="K738" s="22" t="str">
        <f t="shared" si="245"/>
        <v/>
      </c>
      <c r="L738" s="29">
        <f t="shared" si="255"/>
        <v>0</v>
      </c>
      <c r="M738" s="29"/>
      <c r="N738" s="29"/>
      <c r="O738" s="22">
        <f t="shared" si="246"/>
        <v>0</v>
      </c>
      <c r="P738" s="22" t="str">
        <f t="shared" si="247"/>
        <v/>
      </c>
      <c r="Q738" s="29">
        <f t="shared" si="256"/>
        <v>0</v>
      </c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2" t="str">
        <f t="shared" si="248"/>
        <v/>
      </c>
      <c r="AD738" s="22">
        <f t="shared" si="249"/>
        <v>0</v>
      </c>
      <c r="AE738" s="29"/>
      <c r="AF738" s="29"/>
      <c r="AG738" s="22" t="str">
        <f t="shared" si="250"/>
        <v/>
      </c>
      <c r="AH738" s="29"/>
      <c r="AI738" s="29"/>
      <c r="AJ738" s="22" t="str">
        <f t="shared" si="251"/>
        <v/>
      </c>
      <c r="AK738" s="29"/>
      <c r="AL738" s="29"/>
      <c r="AM738" s="22" t="str">
        <f t="shared" si="252"/>
        <v/>
      </c>
    </row>
    <row r="739" spans="1:39" ht="18" customHeight="1" x14ac:dyDescent="0.35">
      <c r="A739" s="70">
        <f>'Energy - Master'!A738</f>
        <v>46758</v>
      </c>
      <c r="B739" s="29">
        <f t="shared" si="253"/>
        <v>0</v>
      </c>
      <c r="C739" s="29"/>
      <c r="D739" s="29"/>
      <c r="E739" s="22">
        <f t="shared" si="242"/>
        <v>0</v>
      </c>
      <c r="F739" s="22" t="str">
        <f t="shared" si="243"/>
        <v/>
      </c>
      <c r="G739" s="29">
        <f t="shared" si="254"/>
        <v>0</v>
      </c>
      <c r="H739" s="29"/>
      <c r="I739" s="29"/>
      <c r="J739" s="22">
        <f t="shared" si="244"/>
        <v>0</v>
      </c>
      <c r="K739" s="22" t="str">
        <f t="shared" si="245"/>
        <v/>
      </c>
      <c r="L739" s="29">
        <f t="shared" si="255"/>
        <v>0</v>
      </c>
      <c r="M739" s="29"/>
      <c r="N739" s="29"/>
      <c r="O739" s="22">
        <f t="shared" si="246"/>
        <v>0</v>
      </c>
      <c r="P739" s="22" t="str">
        <f t="shared" si="247"/>
        <v/>
      </c>
      <c r="Q739" s="29">
        <f t="shared" si="256"/>
        <v>0</v>
      </c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2" t="str">
        <f t="shared" si="248"/>
        <v/>
      </c>
      <c r="AD739" s="22">
        <f t="shared" si="249"/>
        <v>0</v>
      </c>
      <c r="AE739" s="29"/>
      <c r="AF739" s="29"/>
      <c r="AG739" s="22" t="str">
        <f t="shared" si="250"/>
        <v/>
      </c>
      <c r="AH739" s="29"/>
      <c r="AI739" s="29"/>
      <c r="AJ739" s="22" t="str">
        <f t="shared" si="251"/>
        <v/>
      </c>
      <c r="AK739" s="29"/>
      <c r="AL739" s="29"/>
      <c r="AM739" s="22" t="str">
        <f t="shared" si="252"/>
        <v/>
      </c>
    </row>
    <row r="740" spans="1:39" ht="18" customHeight="1" x14ac:dyDescent="0.35">
      <c r="A740" s="70">
        <f>'Energy - Master'!A739</f>
        <v>46759</v>
      </c>
      <c r="B740" s="29">
        <f t="shared" si="253"/>
        <v>0</v>
      </c>
      <c r="C740" s="29"/>
      <c r="D740" s="29"/>
      <c r="E740" s="22">
        <f t="shared" si="242"/>
        <v>0</v>
      </c>
      <c r="F740" s="22" t="str">
        <f t="shared" si="243"/>
        <v/>
      </c>
      <c r="G740" s="29">
        <f t="shared" si="254"/>
        <v>0</v>
      </c>
      <c r="H740" s="29"/>
      <c r="I740" s="29"/>
      <c r="J740" s="22">
        <f t="shared" si="244"/>
        <v>0</v>
      </c>
      <c r="K740" s="22" t="str">
        <f t="shared" si="245"/>
        <v/>
      </c>
      <c r="L740" s="29">
        <f t="shared" si="255"/>
        <v>0</v>
      </c>
      <c r="M740" s="29"/>
      <c r="N740" s="29"/>
      <c r="O740" s="22">
        <f t="shared" si="246"/>
        <v>0</v>
      </c>
      <c r="P740" s="22" t="str">
        <f t="shared" si="247"/>
        <v/>
      </c>
      <c r="Q740" s="29">
        <f t="shared" si="256"/>
        <v>0</v>
      </c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2" t="str">
        <f t="shared" si="248"/>
        <v/>
      </c>
      <c r="AD740" s="22">
        <f t="shared" si="249"/>
        <v>0</v>
      </c>
      <c r="AE740" s="29"/>
      <c r="AF740" s="29"/>
      <c r="AG740" s="22" t="str">
        <f t="shared" si="250"/>
        <v/>
      </c>
      <c r="AH740" s="29"/>
      <c r="AI740" s="29"/>
      <c r="AJ740" s="22" t="str">
        <f t="shared" si="251"/>
        <v/>
      </c>
      <c r="AK740" s="29"/>
      <c r="AL740" s="29"/>
      <c r="AM740" s="22" t="str">
        <f t="shared" si="252"/>
        <v/>
      </c>
    </row>
    <row r="741" spans="1:39" ht="18" customHeight="1" x14ac:dyDescent="0.35">
      <c r="A741" s="70">
        <f>'Energy - Master'!A740</f>
        <v>46760</v>
      </c>
      <c r="B741" s="29">
        <f t="shared" si="253"/>
        <v>0</v>
      </c>
      <c r="C741" s="29"/>
      <c r="D741" s="29"/>
      <c r="E741" s="22">
        <f t="shared" si="242"/>
        <v>0</v>
      </c>
      <c r="F741" s="22" t="str">
        <f t="shared" si="243"/>
        <v/>
      </c>
      <c r="G741" s="29">
        <f t="shared" si="254"/>
        <v>0</v>
      </c>
      <c r="H741" s="29"/>
      <c r="I741" s="29"/>
      <c r="J741" s="22">
        <f t="shared" si="244"/>
        <v>0</v>
      </c>
      <c r="K741" s="22" t="str">
        <f t="shared" si="245"/>
        <v/>
      </c>
      <c r="L741" s="29"/>
      <c r="M741" s="29"/>
      <c r="N741" s="29"/>
      <c r="O741" s="22" t="str">
        <f t="shared" si="246"/>
        <v/>
      </c>
      <c r="P741" s="22" t="str">
        <f t="shared" si="247"/>
        <v/>
      </c>
      <c r="Q741" s="29">
        <f t="shared" si="256"/>
        <v>0</v>
      </c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2" t="str">
        <f t="shared" si="248"/>
        <v/>
      </c>
      <c r="AD741" s="22">
        <f t="shared" si="249"/>
        <v>0</v>
      </c>
      <c r="AE741" s="29"/>
      <c r="AF741" s="29"/>
      <c r="AG741" s="22" t="str">
        <f t="shared" si="250"/>
        <v/>
      </c>
      <c r="AH741" s="29"/>
      <c r="AI741" s="29"/>
      <c r="AJ741" s="22" t="str">
        <f t="shared" si="251"/>
        <v/>
      </c>
      <c r="AK741" s="29"/>
      <c r="AL741" s="29"/>
      <c r="AM741" s="22" t="str">
        <f t="shared" si="252"/>
        <v/>
      </c>
    </row>
    <row r="742" spans="1:39" ht="18" customHeight="1" x14ac:dyDescent="0.35">
      <c r="A742" s="70">
        <f>'Energy - Master'!A741</f>
        <v>46761</v>
      </c>
      <c r="B742" s="29">
        <f t="shared" si="253"/>
        <v>0</v>
      </c>
      <c r="C742" s="29"/>
      <c r="D742" s="29"/>
      <c r="E742" s="22">
        <f t="shared" si="242"/>
        <v>0</v>
      </c>
      <c r="F742" s="22" t="str">
        <f t="shared" si="243"/>
        <v/>
      </c>
      <c r="G742" s="29">
        <f t="shared" si="254"/>
        <v>0</v>
      </c>
      <c r="H742" s="29"/>
      <c r="I742" s="29"/>
      <c r="J742" s="22">
        <f t="shared" si="244"/>
        <v>0</v>
      </c>
      <c r="K742" s="22" t="str">
        <f t="shared" si="245"/>
        <v/>
      </c>
      <c r="L742" s="29"/>
      <c r="M742" s="29"/>
      <c r="N742" s="29"/>
      <c r="O742" s="22" t="str">
        <f t="shared" si="246"/>
        <v/>
      </c>
      <c r="P742" s="22" t="str">
        <f t="shared" si="247"/>
        <v/>
      </c>
      <c r="Q742" s="29">
        <f t="shared" si="256"/>
        <v>0</v>
      </c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2" t="str">
        <f t="shared" si="248"/>
        <v/>
      </c>
      <c r="AD742" s="22">
        <f t="shared" si="249"/>
        <v>0</v>
      </c>
      <c r="AE742" s="29"/>
      <c r="AF742" s="29"/>
      <c r="AG742" s="22" t="str">
        <f t="shared" si="250"/>
        <v/>
      </c>
      <c r="AH742" s="29"/>
      <c r="AI742" s="29"/>
      <c r="AJ742" s="22" t="str">
        <f t="shared" si="251"/>
        <v/>
      </c>
      <c r="AK742" s="29"/>
      <c r="AL742" s="29"/>
      <c r="AM742" s="22" t="str">
        <f t="shared" si="252"/>
        <v/>
      </c>
    </row>
    <row r="743" spans="1:39" ht="18" customHeight="1" x14ac:dyDescent="0.35">
      <c r="A743" s="70">
        <f>'Energy - Master'!A742</f>
        <v>46762</v>
      </c>
      <c r="B743" s="29">
        <f t="shared" si="253"/>
        <v>0</v>
      </c>
      <c r="C743" s="29"/>
      <c r="D743" s="29"/>
      <c r="E743" s="22">
        <f t="shared" si="242"/>
        <v>0</v>
      </c>
      <c r="F743" s="22" t="str">
        <f t="shared" si="243"/>
        <v/>
      </c>
      <c r="G743" s="29">
        <f t="shared" si="254"/>
        <v>0</v>
      </c>
      <c r="H743" s="29"/>
      <c r="I743" s="29"/>
      <c r="J743" s="22">
        <f t="shared" si="244"/>
        <v>0</v>
      </c>
      <c r="K743" s="22" t="str">
        <f t="shared" si="245"/>
        <v/>
      </c>
      <c r="L743" s="29"/>
      <c r="M743" s="29"/>
      <c r="N743" s="29"/>
      <c r="O743" s="22" t="str">
        <f t="shared" si="246"/>
        <v/>
      </c>
      <c r="P743" s="22" t="str">
        <f t="shared" si="247"/>
        <v/>
      </c>
      <c r="Q743" s="29">
        <f t="shared" si="256"/>
        <v>0</v>
      </c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2" t="str">
        <f t="shared" si="248"/>
        <v/>
      </c>
      <c r="AD743" s="22">
        <f t="shared" si="249"/>
        <v>0</v>
      </c>
      <c r="AE743" s="29"/>
      <c r="AF743" s="29"/>
      <c r="AG743" s="22" t="str">
        <f t="shared" si="250"/>
        <v/>
      </c>
      <c r="AH743" s="29"/>
      <c r="AI743" s="29"/>
      <c r="AJ743" s="22" t="str">
        <f t="shared" si="251"/>
        <v/>
      </c>
      <c r="AK743" s="29"/>
      <c r="AL743" s="29"/>
      <c r="AM743" s="22" t="str">
        <f t="shared" si="252"/>
        <v/>
      </c>
    </row>
    <row r="744" spans="1:39" ht="18" customHeight="1" x14ac:dyDescent="0.35">
      <c r="A744" s="70">
        <f>'Energy - Master'!A743</f>
        <v>46763</v>
      </c>
      <c r="B744" s="29">
        <f t="shared" si="253"/>
        <v>0</v>
      </c>
      <c r="C744" s="29"/>
      <c r="D744" s="29"/>
      <c r="E744" s="22">
        <f t="shared" si="242"/>
        <v>0</v>
      </c>
      <c r="F744" s="22" t="str">
        <f t="shared" si="243"/>
        <v/>
      </c>
      <c r="G744" s="29">
        <f t="shared" si="254"/>
        <v>0</v>
      </c>
      <c r="H744" s="29"/>
      <c r="I744" s="29"/>
      <c r="J744" s="22">
        <f t="shared" si="244"/>
        <v>0</v>
      </c>
      <c r="K744" s="22" t="str">
        <f t="shared" si="245"/>
        <v/>
      </c>
      <c r="L744" s="29"/>
      <c r="M744" s="29"/>
      <c r="N744" s="29"/>
      <c r="O744" s="22" t="str">
        <f t="shared" si="246"/>
        <v/>
      </c>
      <c r="P744" s="22" t="str">
        <f t="shared" si="247"/>
        <v/>
      </c>
      <c r="Q744" s="29">
        <f t="shared" si="256"/>
        <v>0</v>
      </c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2" t="str">
        <f t="shared" si="248"/>
        <v/>
      </c>
      <c r="AD744" s="22">
        <f t="shared" si="249"/>
        <v>0</v>
      </c>
      <c r="AE744" s="29"/>
      <c r="AF744" s="29"/>
      <c r="AG744" s="22" t="str">
        <f t="shared" si="250"/>
        <v/>
      </c>
      <c r="AH744" s="29"/>
      <c r="AI744" s="29"/>
      <c r="AJ744" s="22" t="str">
        <f t="shared" si="251"/>
        <v/>
      </c>
      <c r="AK744" s="29"/>
      <c r="AL744" s="29"/>
      <c r="AM744" s="22" t="str">
        <f t="shared" si="252"/>
        <v/>
      </c>
    </row>
    <row r="745" spans="1:39" ht="18" customHeight="1" x14ac:dyDescent="0.35">
      <c r="A745" s="70">
        <f>'Energy - Master'!A744</f>
        <v>46764</v>
      </c>
      <c r="B745" s="29">
        <f t="shared" si="253"/>
        <v>0</v>
      </c>
      <c r="C745" s="29"/>
      <c r="D745" s="29"/>
      <c r="E745" s="22">
        <f t="shared" si="242"/>
        <v>0</v>
      </c>
      <c r="F745" s="22" t="str">
        <f t="shared" si="243"/>
        <v/>
      </c>
      <c r="G745" s="29">
        <f t="shared" si="254"/>
        <v>0</v>
      </c>
      <c r="H745" s="29"/>
      <c r="I745" s="29"/>
      <c r="J745" s="22">
        <f t="shared" si="244"/>
        <v>0</v>
      </c>
      <c r="K745" s="22" t="str">
        <f t="shared" si="245"/>
        <v/>
      </c>
      <c r="L745" s="29"/>
      <c r="M745" s="29"/>
      <c r="N745" s="29"/>
      <c r="O745" s="22" t="str">
        <f t="shared" si="246"/>
        <v/>
      </c>
      <c r="P745" s="22" t="str">
        <f t="shared" si="247"/>
        <v/>
      </c>
      <c r="Q745" s="29">
        <f t="shared" si="256"/>
        <v>0</v>
      </c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2" t="str">
        <f t="shared" si="248"/>
        <v/>
      </c>
      <c r="AD745" s="22">
        <f t="shared" si="249"/>
        <v>0</v>
      </c>
      <c r="AE745" s="29"/>
      <c r="AF745" s="29"/>
      <c r="AG745" s="22" t="str">
        <f t="shared" si="250"/>
        <v/>
      </c>
      <c r="AH745" s="29"/>
      <c r="AI745" s="29"/>
      <c r="AJ745" s="22" t="str">
        <f t="shared" si="251"/>
        <v/>
      </c>
      <c r="AK745" s="29"/>
      <c r="AL745" s="29"/>
      <c r="AM745" s="22" t="str">
        <f t="shared" si="252"/>
        <v/>
      </c>
    </row>
    <row r="746" spans="1:39" ht="18" customHeight="1" x14ac:dyDescent="0.35">
      <c r="A746" s="70">
        <f>'Energy - Master'!A745</f>
        <v>46765</v>
      </c>
      <c r="B746" s="29">
        <f t="shared" si="253"/>
        <v>0</v>
      </c>
      <c r="C746" s="29"/>
      <c r="D746" s="29"/>
      <c r="E746" s="22">
        <f t="shared" si="242"/>
        <v>0</v>
      </c>
      <c r="F746" s="22" t="str">
        <f t="shared" si="243"/>
        <v/>
      </c>
      <c r="G746" s="29">
        <f t="shared" si="254"/>
        <v>0</v>
      </c>
      <c r="H746" s="29"/>
      <c r="I746" s="29"/>
      <c r="J746" s="22">
        <f t="shared" si="244"/>
        <v>0</v>
      </c>
      <c r="K746" s="22" t="str">
        <f t="shared" si="245"/>
        <v/>
      </c>
      <c r="L746" s="29"/>
      <c r="M746" s="29"/>
      <c r="N746" s="29"/>
      <c r="O746" s="22" t="str">
        <f t="shared" si="246"/>
        <v/>
      </c>
      <c r="P746" s="22" t="str">
        <f t="shared" si="247"/>
        <v/>
      </c>
      <c r="Q746" s="29">
        <f t="shared" si="256"/>
        <v>0</v>
      </c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2" t="str">
        <f t="shared" si="248"/>
        <v/>
      </c>
      <c r="AD746" s="22">
        <f t="shared" si="249"/>
        <v>0</v>
      </c>
      <c r="AE746" s="29"/>
      <c r="AF746" s="29"/>
      <c r="AG746" s="22" t="str">
        <f t="shared" si="250"/>
        <v/>
      </c>
      <c r="AH746" s="29"/>
      <c r="AI746" s="29"/>
      <c r="AJ746" s="22" t="str">
        <f t="shared" si="251"/>
        <v/>
      </c>
      <c r="AK746" s="29"/>
      <c r="AL746" s="29"/>
      <c r="AM746" s="22" t="str">
        <f t="shared" si="252"/>
        <v/>
      </c>
    </row>
    <row r="747" spans="1:39" ht="18" customHeight="1" x14ac:dyDescent="0.35">
      <c r="A747" s="70">
        <f>'Energy - Master'!A746</f>
        <v>46766</v>
      </c>
      <c r="B747" s="29">
        <f t="shared" si="253"/>
        <v>0</v>
      </c>
      <c r="C747" s="29"/>
      <c r="D747" s="29"/>
      <c r="E747" s="22">
        <f t="shared" si="242"/>
        <v>0</v>
      </c>
      <c r="F747" s="22" t="str">
        <f t="shared" si="243"/>
        <v/>
      </c>
      <c r="G747" s="29">
        <f t="shared" si="254"/>
        <v>0</v>
      </c>
      <c r="H747" s="29"/>
      <c r="I747" s="29"/>
      <c r="J747" s="22">
        <f t="shared" si="244"/>
        <v>0</v>
      </c>
      <c r="K747" s="22" t="str">
        <f t="shared" si="245"/>
        <v/>
      </c>
      <c r="L747" s="29"/>
      <c r="M747" s="29"/>
      <c r="N747" s="29"/>
      <c r="O747" s="22" t="str">
        <f t="shared" si="246"/>
        <v/>
      </c>
      <c r="P747" s="22" t="str">
        <f t="shared" si="247"/>
        <v/>
      </c>
      <c r="Q747" s="29">
        <f t="shared" si="256"/>
        <v>0</v>
      </c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2" t="str">
        <f t="shared" si="248"/>
        <v/>
      </c>
      <c r="AD747" s="22">
        <f t="shared" si="249"/>
        <v>0</v>
      </c>
      <c r="AE747" s="29"/>
      <c r="AF747" s="29"/>
      <c r="AG747" s="22" t="str">
        <f t="shared" si="250"/>
        <v/>
      </c>
      <c r="AH747" s="29"/>
      <c r="AI747" s="29"/>
      <c r="AJ747" s="22" t="str">
        <f t="shared" si="251"/>
        <v/>
      </c>
      <c r="AK747" s="29"/>
      <c r="AL747" s="29"/>
      <c r="AM747" s="22" t="str">
        <f t="shared" si="252"/>
        <v/>
      </c>
    </row>
    <row r="748" spans="1:39" ht="18" customHeight="1" x14ac:dyDescent="0.35">
      <c r="A748" s="70">
        <f>'Energy - Master'!A747</f>
        <v>46767</v>
      </c>
      <c r="B748" s="29">
        <f t="shared" si="253"/>
        <v>0</v>
      </c>
      <c r="C748" s="29"/>
      <c r="D748" s="29"/>
      <c r="E748" s="22">
        <f t="shared" si="242"/>
        <v>0</v>
      </c>
      <c r="F748" s="22" t="str">
        <f t="shared" si="243"/>
        <v/>
      </c>
      <c r="G748" s="29">
        <f t="shared" si="254"/>
        <v>0</v>
      </c>
      <c r="H748" s="29"/>
      <c r="I748" s="29"/>
      <c r="J748" s="22">
        <f t="shared" si="244"/>
        <v>0</v>
      </c>
      <c r="K748" s="22" t="str">
        <f t="shared" si="245"/>
        <v/>
      </c>
      <c r="L748" s="29"/>
      <c r="M748" s="29"/>
      <c r="N748" s="29"/>
      <c r="O748" s="22" t="str">
        <f t="shared" si="246"/>
        <v/>
      </c>
      <c r="P748" s="22" t="str">
        <f t="shared" si="247"/>
        <v/>
      </c>
      <c r="Q748" s="29">
        <f t="shared" si="256"/>
        <v>0</v>
      </c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2" t="str">
        <f t="shared" si="248"/>
        <v/>
      </c>
      <c r="AD748" s="22">
        <f t="shared" si="249"/>
        <v>0</v>
      </c>
      <c r="AE748" s="29"/>
      <c r="AF748" s="29"/>
      <c r="AG748" s="22" t="str">
        <f t="shared" si="250"/>
        <v/>
      </c>
      <c r="AH748" s="29"/>
      <c r="AI748" s="29"/>
      <c r="AJ748" s="22" t="str">
        <f t="shared" si="251"/>
        <v/>
      </c>
      <c r="AK748" s="29"/>
      <c r="AL748" s="29"/>
      <c r="AM748" s="22" t="str">
        <f t="shared" si="252"/>
        <v/>
      </c>
    </row>
    <row r="749" spans="1:39" ht="18" customHeight="1" x14ac:dyDescent="0.35">
      <c r="A749" s="70">
        <f>'Energy - Master'!A748</f>
        <v>46768</v>
      </c>
      <c r="B749" s="29">
        <f t="shared" si="253"/>
        <v>0</v>
      </c>
      <c r="C749" s="29"/>
      <c r="D749" s="29"/>
      <c r="E749" s="22">
        <f t="shared" si="242"/>
        <v>0</v>
      </c>
      <c r="F749" s="22" t="str">
        <f t="shared" si="243"/>
        <v/>
      </c>
      <c r="G749" s="29">
        <f t="shared" si="254"/>
        <v>0</v>
      </c>
      <c r="H749" s="29"/>
      <c r="I749" s="29"/>
      <c r="J749" s="22">
        <f t="shared" si="244"/>
        <v>0</v>
      </c>
      <c r="K749" s="22" t="str">
        <f t="shared" si="245"/>
        <v/>
      </c>
      <c r="L749" s="29"/>
      <c r="M749" s="29"/>
      <c r="N749" s="29"/>
      <c r="O749" s="22" t="str">
        <f t="shared" si="246"/>
        <v/>
      </c>
      <c r="P749" s="22" t="str">
        <f t="shared" si="247"/>
        <v/>
      </c>
      <c r="Q749" s="29">
        <f t="shared" si="256"/>
        <v>0</v>
      </c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2" t="str">
        <f t="shared" si="248"/>
        <v/>
      </c>
      <c r="AD749" s="22">
        <f t="shared" si="249"/>
        <v>0</v>
      </c>
      <c r="AE749" s="29"/>
      <c r="AF749" s="29"/>
      <c r="AG749" s="22" t="str">
        <f t="shared" si="250"/>
        <v/>
      </c>
      <c r="AH749" s="29"/>
      <c r="AI749" s="29"/>
      <c r="AJ749" s="22" t="str">
        <f t="shared" si="251"/>
        <v/>
      </c>
      <c r="AK749" s="29"/>
      <c r="AL749" s="29"/>
      <c r="AM749" s="22" t="str">
        <f t="shared" si="252"/>
        <v/>
      </c>
    </row>
    <row r="750" spans="1:39" ht="18" customHeight="1" x14ac:dyDescent="0.35">
      <c r="A750" s="70">
        <f>'Energy - Master'!A749</f>
        <v>46769</v>
      </c>
      <c r="B750" s="29">
        <f t="shared" si="253"/>
        <v>0</v>
      </c>
      <c r="C750" s="29"/>
      <c r="D750" s="29"/>
      <c r="E750" s="22">
        <f t="shared" si="242"/>
        <v>0</v>
      </c>
      <c r="F750" s="22" t="str">
        <f t="shared" si="243"/>
        <v/>
      </c>
      <c r="G750" s="29">
        <f t="shared" si="254"/>
        <v>0</v>
      </c>
      <c r="H750" s="29"/>
      <c r="I750" s="29"/>
      <c r="J750" s="22">
        <f t="shared" si="244"/>
        <v>0</v>
      </c>
      <c r="K750" s="22" t="str">
        <f t="shared" si="245"/>
        <v/>
      </c>
      <c r="L750" s="29"/>
      <c r="M750" s="29"/>
      <c r="N750" s="29"/>
      <c r="O750" s="22" t="str">
        <f t="shared" si="246"/>
        <v/>
      </c>
      <c r="P750" s="22" t="str">
        <f t="shared" si="247"/>
        <v/>
      </c>
      <c r="Q750" s="29">
        <f t="shared" si="256"/>
        <v>0</v>
      </c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2" t="str">
        <f t="shared" si="248"/>
        <v/>
      </c>
      <c r="AD750" s="22">
        <f t="shared" si="249"/>
        <v>0</v>
      </c>
      <c r="AE750" s="29"/>
      <c r="AF750" s="29"/>
      <c r="AG750" s="22" t="str">
        <f t="shared" si="250"/>
        <v/>
      </c>
      <c r="AH750" s="29"/>
      <c r="AI750" s="29"/>
      <c r="AJ750" s="22" t="str">
        <f t="shared" si="251"/>
        <v/>
      </c>
      <c r="AK750" s="29"/>
      <c r="AL750" s="29"/>
      <c r="AM750" s="22" t="str">
        <f t="shared" si="252"/>
        <v/>
      </c>
    </row>
    <row r="751" spans="1:39" ht="18" customHeight="1" x14ac:dyDescent="0.35">
      <c r="A751" s="70">
        <f>'Energy - Master'!A750</f>
        <v>46770</v>
      </c>
      <c r="B751" s="29">
        <f t="shared" si="253"/>
        <v>0</v>
      </c>
      <c r="C751" s="29"/>
      <c r="D751" s="29"/>
      <c r="E751" s="22">
        <f t="shared" si="242"/>
        <v>0</v>
      </c>
      <c r="F751" s="22" t="str">
        <f t="shared" si="243"/>
        <v/>
      </c>
      <c r="G751" s="29">
        <f t="shared" si="254"/>
        <v>0</v>
      </c>
      <c r="H751" s="29"/>
      <c r="I751" s="29"/>
      <c r="J751" s="22">
        <f t="shared" si="244"/>
        <v>0</v>
      </c>
      <c r="K751" s="22" t="str">
        <f t="shared" si="245"/>
        <v/>
      </c>
      <c r="L751" s="29"/>
      <c r="M751" s="29"/>
      <c r="N751" s="29"/>
      <c r="O751" s="22" t="str">
        <f t="shared" si="246"/>
        <v/>
      </c>
      <c r="P751" s="22" t="str">
        <f t="shared" si="247"/>
        <v/>
      </c>
      <c r="Q751" s="29">
        <f t="shared" si="256"/>
        <v>0</v>
      </c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2" t="str">
        <f t="shared" si="248"/>
        <v/>
      </c>
      <c r="AD751" s="22">
        <f t="shared" si="249"/>
        <v>0</v>
      </c>
      <c r="AE751" s="29"/>
      <c r="AF751" s="29"/>
      <c r="AG751" s="22" t="str">
        <f t="shared" si="250"/>
        <v/>
      </c>
      <c r="AH751" s="29"/>
      <c r="AI751" s="29"/>
      <c r="AJ751" s="22" t="str">
        <f t="shared" si="251"/>
        <v/>
      </c>
      <c r="AK751" s="29"/>
      <c r="AL751" s="29"/>
      <c r="AM751" s="22" t="str">
        <f t="shared" si="252"/>
        <v/>
      </c>
    </row>
    <row r="752" spans="1:39" ht="18" customHeight="1" x14ac:dyDescent="0.35">
      <c r="A752" s="70">
        <f>'Energy - Master'!A751</f>
        <v>46771</v>
      </c>
      <c r="B752" s="29">
        <f t="shared" si="253"/>
        <v>0</v>
      </c>
      <c r="C752" s="29"/>
      <c r="D752" s="29"/>
      <c r="E752" s="22">
        <f t="shared" si="242"/>
        <v>0</v>
      </c>
      <c r="F752" s="22" t="str">
        <f t="shared" si="243"/>
        <v/>
      </c>
      <c r="G752" s="29">
        <f t="shared" si="254"/>
        <v>0</v>
      </c>
      <c r="H752" s="29"/>
      <c r="I752" s="29"/>
      <c r="J752" s="22">
        <f t="shared" si="244"/>
        <v>0</v>
      </c>
      <c r="K752" s="22" t="str">
        <f t="shared" si="245"/>
        <v/>
      </c>
      <c r="L752" s="29"/>
      <c r="M752" s="29"/>
      <c r="N752" s="29"/>
      <c r="O752" s="22" t="str">
        <f t="shared" si="246"/>
        <v/>
      </c>
      <c r="P752" s="22" t="str">
        <f t="shared" si="247"/>
        <v/>
      </c>
      <c r="Q752" s="29">
        <f t="shared" si="256"/>
        <v>0</v>
      </c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2" t="str">
        <f t="shared" si="248"/>
        <v/>
      </c>
      <c r="AD752" s="22">
        <f t="shared" si="249"/>
        <v>0</v>
      </c>
      <c r="AE752" s="29"/>
      <c r="AF752" s="29"/>
      <c r="AG752" s="22" t="str">
        <f t="shared" si="250"/>
        <v/>
      </c>
      <c r="AH752" s="29"/>
      <c r="AI752" s="29"/>
      <c r="AJ752" s="22" t="str">
        <f t="shared" si="251"/>
        <v/>
      </c>
      <c r="AK752" s="29"/>
      <c r="AL752" s="29"/>
      <c r="AM752" s="22" t="str">
        <f t="shared" si="252"/>
        <v/>
      </c>
    </row>
    <row r="753" spans="1:39" ht="18" customHeight="1" x14ac:dyDescent="0.35">
      <c r="A753" s="70">
        <f>'Energy - Master'!A752</f>
        <v>46772</v>
      </c>
      <c r="B753" s="29">
        <f t="shared" si="253"/>
        <v>0</v>
      </c>
      <c r="C753" s="29"/>
      <c r="D753" s="29"/>
      <c r="E753" s="22">
        <f t="shared" si="242"/>
        <v>0</v>
      </c>
      <c r="F753" s="22" t="str">
        <f t="shared" si="243"/>
        <v/>
      </c>
      <c r="G753" s="29">
        <f t="shared" si="254"/>
        <v>0</v>
      </c>
      <c r="H753" s="29"/>
      <c r="I753" s="29"/>
      <c r="J753" s="22">
        <f t="shared" si="244"/>
        <v>0</v>
      </c>
      <c r="K753" s="22" t="str">
        <f t="shared" si="245"/>
        <v/>
      </c>
      <c r="L753" s="29"/>
      <c r="M753" s="29"/>
      <c r="N753" s="29"/>
      <c r="O753" s="22" t="str">
        <f t="shared" si="246"/>
        <v/>
      </c>
      <c r="P753" s="22" t="str">
        <f t="shared" si="247"/>
        <v/>
      </c>
      <c r="Q753" s="29">
        <f t="shared" si="256"/>
        <v>0</v>
      </c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2" t="str">
        <f t="shared" si="248"/>
        <v/>
      </c>
      <c r="AD753" s="22">
        <f t="shared" si="249"/>
        <v>0</v>
      </c>
      <c r="AE753" s="29"/>
      <c r="AF753" s="29"/>
      <c r="AG753" s="22" t="str">
        <f t="shared" si="250"/>
        <v/>
      </c>
      <c r="AH753" s="29"/>
      <c r="AI753" s="29"/>
      <c r="AJ753" s="22" t="str">
        <f t="shared" si="251"/>
        <v/>
      </c>
      <c r="AK753" s="29"/>
      <c r="AL753" s="29"/>
      <c r="AM753" s="22" t="str">
        <f t="shared" si="252"/>
        <v/>
      </c>
    </row>
    <row r="754" spans="1:39" ht="18" customHeight="1" x14ac:dyDescent="0.35">
      <c r="A754" s="70">
        <f>'Energy - Master'!A753</f>
        <v>46773</v>
      </c>
      <c r="B754" s="29">
        <f t="shared" si="253"/>
        <v>0</v>
      </c>
      <c r="C754" s="29"/>
      <c r="D754" s="29"/>
      <c r="E754" s="22">
        <f t="shared" si="242"/>
        <v>0</v>
      </c>
      <c r="F754" s="22" t="str">
        <f t="shared" si="243"/>
        <v/>
      </c>
      <c r="G754" s="29">
        <f t="shared" si="254"/>
        <v>0</v>
      </c>
      <c r="H754" s="29"/>
      <c r="I754" s="29"/>
      <c r="J754" s="22">
        <f t="shared" si="244"/>
        <v>0</v>
      </c>
      <c r="K754" s="22" t="str">
        <f t="shared" si="245"/>
        <v/>
      </c>
      <c r="L754" s="29"/>
      <c r="M754" s="29"/>
      <c r="N754" s="29"/>
      <c r="O754" s="22" t="str">
        <f t="shared" si="246"/>
        <v/>
      </c>
      <c r="P754" s="22" t="str">
        <f t="shared" si="247"/>
        <v/>
      </c>
      <c r="Q754" s="29">
        <f t="shared" si="256"/>
        <v>0</v>
      </c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2" t="str">
        <f t="shared" si="248"/>
        <v/>
      </c>
      <c r="AD754" s="22">
        <f t="shared" si="249"/>
        <v>0</v>
      </c>
      <c r="AE754" s="29"/>
      <c r="AF754" s="29"/>
      <c r="AG754" s="22" t="str">
        <f t="shared" si="250"/>
        <v/>
      </c>
      <c r="AH754" s="29"/>
      <c r="AI754" s="29"/>
      <c r="AJ754" s="22" t="str">
        <f t="shared" si="251"/>
        <v/>
      </c>
      <c r="AK754" s="29"/>
      <c r="AL754" s="29"/>
      <c r="AM754" s="22" t="str">
        <f t="shared" si="252"/>
        <v/>
      </c>
    </row>
    <row r="755" spans="1:39" ht="18" customHeight="1" x14ac:dyDescent="0.35">
      <c r="A755" s="70">
        <f>'Energy - Master'!A754</f>
        <v>46774</v>
      </c>
      <c r="B755" s="29">
        <f t="shared" si="253"/>
        <v>0</v>
      </c>
      <c r="C755" s="29"/>
      <c r="D755" s="29"/>
      <c r="E755" s="22">
        <f t="shared" si="242"/>
        <v>0</v>
      </c>
      <c r="F755" s="22" t="str">
        <f t="shared" si="243"/>
        <v/>
      </c>
      <c r="G755" s="29">
        <f t="shared" si="254"/>
        <v>0</v>
      </c>
      <c r="H755" s="29"/>
      <c r="I755" s="29"/>
      <c r="J755" s="22">
        <f t="shared" si="244"/>
        <v>0</v>
      </c>
      <c r="K755" s="22" t="str">
        <f t="shared" si="245"/>
        <v/>
      </c>
      <c r="L755" s="29"/>
      <c r="M755" s="29"/>
      <c r="N755" s="29"/>
      <c r="O755" s="22" t="str">
        <f t="shared" si="246"/>
        <v/>
      </c>
      <c r="P755" s="22" t="str">
        <f t="shared" si="247"/>
        <v/>
      </c>
      <c r="Q755" s="29">
        <f t="shared" si="256"/>
        <v>0</v>
      </c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2" t="str">
        <f t="shared" si="248"/>
        <v/>
      </c>
      <c r="AD755" s="22">
        <f t="shared" si="249"/>
        <v>0</v>
      </c>
      <c r="AE755" s="29"/>
      <c r="AF755" s="29"/>
      <c r="AG755" s="22" t="str">
        <f t="shared" si="250"/>
        <v/>
      </c>
      <c r="AH755" s="29"/>
      <c r="AI755" s="29"/>
      <c r="AJ755" s="22" t="str">
        <f t="shared" si="251"/>
        <v/>
      </c>
      <c r="AK755" s="29"/>
      <c r="AL755" s="29"/>
      <c r="AM755" s="22" t="str">
        <f t="shared" si="252"/>
        <v/>
      </c>
    </row>
    <row r="756" spans="1:39" ht="18" customHeight="1" x14ac:dyDescent="0.35">
      <c r="A756" s="70">
        <f>'Energy - Master'!A755</f>
        <v>46775</v>
      </c>
      <c r="B756" s="29">
        <f t="shared" si="253"/>
        <v>0</v>
      </c>
      <c r="C756" s="29"/>
      <c r="D756" s="29"/>
      <c r="E756" s="22">
        <f t="shared" si="242"/>
        <v>0</v>
      </c>
      <c r="F756" s="22" t="str">
        <f t="shared" si="243"/>
        <v/>
      </c>
      <c r="G756" s="29">
        <f t="shared" si="254"/>
        <v>0</v>
      </c>
      <c r="H756" s="29"/>
      <c r="I756" s="29"/>
      <c r="J756" s="22">
        <f t="shared" si="244"/>
        <v>0</v>
      </c>
      <c r="K756" s="22" t="str">
        <f t="shared" si="245"/>
        <v/>
      </c>
      <c r="L756" s="29"/>
      <c r="M756" s="29"/>
      <c r="N756" s="29"/>
      <c r="O756" s="22" t="str">
        <f t="shared" si="246"/>
        <v/>
      </c>
      <c r="P756" s="22" t="str">
        <f t="shared" si="247"/>
        <v/>
      </c>
      <c r="Q756" s="29">
        <f t="shared" si="256"/>
        <v>0</v>
      </c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2" t="str">
        <f t="shared" si="248"/>
        <v/>
      </c>
      <c r="AD756" s="22">
        <f t="shared" si="249"/>
        <v>0</v>
      </c>
      <c r="AE756" s="29"/>
      <c r="AF756" s="29"/>
      <c r="AG756" s="22" t="str">
        <f t="shared" si="250"/>
        <v/>
      </c>
      <c r="AH756" s="29"/>
      <c r="AI756" s="29"/>
      <c r="AJ756" s="22" t="str">
        <f t="shared" si="251"/>
        <v/>
      </c>
      <c r="AK756" s="29"/>
      <c r="AL756" s="29"/>
      <c r="AM756" s="22" t="str">
        <f t="shared" si="252"/>
        <v/>
      </c>
    </row>
    <row r="757" spans="1:39" ht="18" customHeight="1" x14ac:dyDescent="0.35">
      <c r="A757" s="70">
        <f>'Energy - Master'!A756</f>
        <v>46776</v>
      </c>
      <c r="B757" s="29">
        <f t="shared" si="253"/>
        <v>0</v>
      </c>
      <c r="C757" s="29"/>
      <c r="D757" s="29"/>
      <c r="E757" s="22">
        <f t="shared" si="242"/>
        <v>0</v>
      </c>
      <c r="F757" s="22" t="str">
        <f t="shared" si="243"/>
        <v/>
      </c>
      <c r="G757" s="29">
        <f t="shared" si="254"/>
        <v>0</v>
      </c>
      <c r="H757" s="29"/>
      <c r="I757" s="29"/>
      <c r="J757" s="22">
        <f t="shared" si="244"/>
        <v>0</v>
      </c>
      <c r="K757" s="22" t="str">
        <f t="shared" si="245"/>
        <v/>
      </c>
      <c r="L757" s="29"/>
      <c r="M757" s="29"/>
      <c r="N757" s="29"/>
      <c r="O757" s="22" t="str">
        <f t="shared" si="246"/>
        <v/>
      </c>
      <c r="P757" s="22" t="str">
        <f t="shared" si="247"/>
        <v/>
      </c>
      <c r="Q757" s="29">
        <f t="shared" si="256"/>
        <v>0</v>
      </c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2" t="str">
        <f t="shared" si="248"/>
        <v/>
      </c>
      <c r="AD757" s="22">
        <f t="shared" si="249"/>
        <v>0</v>
      </c>
      <c r="AE757" s="29"/>
      <c r="AF757" s="29"/>
      <c r="AG757" s="22" t="str">
        <f t="shared" si="250"/>
        <v/>
      </c>
      <c r="AH757" s="29"/>
      <c r="AI757" s="29"/>
      <c r="AJ757" s="22" t="str">
        <f t="shared" si="251"/>
        <v/>
      </c>
      <c r="AK757" s="29"/>
      <c r="AL757" s="29"/>
      <c r="AM757" s="22" t="str">
        <f t="shared" si="252"/>
        <v/>
      </c>
    </row>
    <row r="758" spans="1:39" ht="18" customHeight="1" x14ac:dyDescent="0.35">
      <c r="A758" s="70">
        <f>'Energy - Master'!A757</f>
        <v>46777</v>
      </c>
      <c r="B758" s="29">
        <f t="shared" si="253"/>
        <v>0</v>
      </c>
      <c r="C758" s="29"/>
      <c r="D758" s="29"/>
      <c r="E758" s="22">
        <f t="shared" si="242"/>
        <v>0</v>
      </c>
      <c r="F758" s="22" t="str">
        <f t="shared" si="243"/>
        <v/>
      </c>
      <c r="G758" s="29">
        <f t="shared" si="254"/>
        <v>0</v>
      </c>
      <c r="H758" s="29"/>
      <c r="I758" s="29"/>
      <c r="J758" s="22">
        <f t="shared" si="244"/>
        <v>0</v>
      </c>
      <c r="K758" s="22" t="str">
        <f t="shared" si="245"/>
        <v/>
      </c>
      <c r="L758" s="29"/>
      <c r="M758" s="29"/>
      <c r="N758" s="29"/>
      <c r="O758" s="22" t="str">
        <f t="shared" si="246"/>
        <v/>
      </c>
      <c r="P758" s="22" t="str">
        <f t="shared" si="247"/>
        <v/>
      </c>
      <c r="Q758" s="29">
        <f t="shared" si="256"/>
        <v>0</v>
      </c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2" t="str">
        <f t="shared" si="248"/>
        <v/>
      </c>
      <c r="AD758" s="22">
        <f t="shared" si="249"/>
        <v>0</v>
      </c>
      <c r="AE758" s="29"/>
      <c r="AF758" s="29"/>
      <c r="AG758" s="22" t="str">
        <f t="shared" si="250"/>
        <v/>
      </c>
      <c r="AH758" s="29"/>
      <c r="AI758" s="29"/>
      <c r="AJ758" s="22" t="str">
        <f t="shared" si="251"/>
        <v/>
      </c>
      <c r="AK758" s="29"/>
      <c r="AL758" s="29"/>
      <c r="AM758" s="22" t="str">
        <f t="shared" si="252"/>
        <v/>
      </c>
    </row>
    <row r="759" spans="1:39" ht="18" customHeight="1" x14ac:dyDescent="0.35">
      <c r="A759" s="70">
        <f>'Energy - Master'!A758</f>
        <v>46778</v>
      </c>
      <c r="B759" s="29">
        <f t="shared" si="253"/>
        <v>0</v>
      </c>
      <c r="C759" s="29"/>
      <c r="D759" s="29"/>
      <c r="E759" s="22">
        <f t="shared" si="242"/>
        <v>0</v>
      </c>
      <c r="F759" s="22" t="str">
        <f t="shared" si="243"/>
        <v/>
      </c>
      <c r="G759" s="29">
        <f t="shared" si="254"/>
        <v>0</v>
      </c>
      <c r="H759" s="29"/>
      <c r="I759" s="29"/>
      <c r="J759" s="22">
        <f t="shared" si="244"/>
        <v>0</v>
      </c>
      <c r="K759" s="22" t="str">
        <f t="shared" si="245"/>
        <v/>
      </c>
      <c r="L759" s="29"/>
      <c r="M759" s="29"/>
      <c r="N759" s="29"/>
      <c r="O759" s="22" t="str">
        <f t="shared" si="246"/>
        <v/>
      </c>
      <c r="P759" s="22" t="str">
        <f t="shared" si="247"/>
        <v/>
      </c>
      <c r="Q759" s="29">
        <f t="shared" si="256"/>
        <v>0</v>
      </c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2" t="str">
        <f t="shared" si="248"/>
        <v/>
      </c>
      <c r="AD759" s="22">
        <f t="shared" si="249"/>
        <v>0</v>
      </c>
      <c r="AE759" s="29"/>
      <c r="AF759" s="29"/>
      <c r="AG759" s="22" t="str">
        <f t="shared" si="250"/>
        <v/>
      </c>
      <c r="AH759" s="29"/>
      <c r="AI759" s="29"/>
      <c r="AJ759" s="22" t="str">
        <f t="shared" si="251"/>
        <v/>
      </c>
      <c r="AK759" s="29"/>
      <c r="AL759" s="29"/>
      <c r="AM759" s="22" t="str">
        <f t="shared" si="252"/>
        <v/>
      </c>
    </row>
    <row r="760" spans="1:39" ht="18" customHeight="1" x14ac:dyDescent="0.35">
      <c r="A760" s="70">
        <f>'Energy - Master'!A759</f>
        <v>46779</v>
      </c>
      <c r="B760" s="29">
        <f t="shared" si="253"/>
        <v>0</v>
      </c>
      <c r="C760" s="29"/>
      <c r="D760" s="29"/>
      <c r="E760" s="22">
        <f t="shared" si="242"/>
        <v>0</v>
      </c>
      <c r="F760" s="22" t="str">
        <f t="shared" si="243"/>
        <v/>
      </c>
      <c r="G760" s="29">
        <f t="shared" si="254"/>
        <v>0</v>
      </c>
      <c r="H760" s="29"/>
      <c r="I760" s="29"/>
      <c r="J760" s="22">
        <f t="shared" si="244"/>
        <v>0</v>
      </c>
      <c r="K760" s="22" t="str">
        <f t="shared" si="245"/>
        <v/>
      </c>
      <c r="L760" s="29"/>
      <c r="M760" s="29"/>
      <c r="N760" s="29"/>
      <c r="O760" s="22" t="str">
        <f t="shared" si="246"/>
        <v/>
      </c>
      <c r="P760" s="22" t="str">
        <f t="shared" si="247"/>
        <v/>
      </c>
      <c r="Q760" s="29">
        <f t="shared" si="256"/>
        <v>0</v>
      </c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2" t="str">
        <f t="shared" si="248"/>
        <v/>
      </c>
      <c r="AD760" s="22">
        <f t="shared" si="249"/>
        <v>0</v>
      </c>
      <c r="AE760" s="29"/>
      <c r="AF760" s="29"/>
      <c r="AG760" s="22" t="str">
        <f t="shared" si="250"/>
        <v/>
      </c>
      <c r="AH760" s="29"/>
      <c r="AI760" s="29"/>
      <c r="AJ760" s="22" t="str">
        <f t="shared" si="251"/>
        <v/>
      </c>
      <c r="AK760" s="29"/>
      <c r="AL760" s="29"/>
      <c r="AM760" s="22" t="str">
        <f t="shared" si="252"/>
        <v/>
      </c>
    </row>
    <row r="761" spans="1:39" ht="18" customHeight="1" x14ac:dyDescent="0.35">
      <c r="A761" s="70">
        <f>'Energy - Master'!A760</f>
        <v>46780</v>
      </c>
      <c r="B761" s="29">
        <f t="shared" si="253"/>
        <v>0</v>
      </c>
      <c r="C761" s="29"/>
      <c r="D761" s="29"/>
      <c r="E761" s="22">
        <f t="shared" si="242"/>
        <v>0</v>
      </c>
      <c r="F761" s="22" t="str">
        <f t="shared" si="243"/>
        <v/>
      </c>
      <c r="G761" s="29">
        <f t="shared" si="254"/>
        <v>0</v>
      </c>
      <c r="H761" s="29"/>
      <c r="I761" s="29"/>
      <c r="J761" s="22">
        <f t="shared" si="244"/>
        <v>0</v>
      </c>
      <c r="K761" s="22" t="str">
        <f t="shared" si="245"/>
        <v/>
      </c>
      <c r="L761" s="29"/>
      <c r="M761" s="29"/>
      <c r="N761" s="29"/>
      <c r="O761" s="22" t="str">
        <f t="shared" si="246"/>
        <v/>
      </c>
      <c r="P761" s="22" t="str">
        <f t="shared" si="247"/>
        <v/>
      </c>
      <c r="Q761" s="29">
        <f t="shared" si="256"/>
        <v>0</v>
      </c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2" t="str">
        <f t="shared" si="248"/>
        <v/>
      </c>
      <c r="AD761" s="22">
        <f t="shared" si="249"/>
        <v>0</v>
      </c>
      <c r="AE761" s="29"/>
      <c r="AF761" s="29"/>
      <c r="AG761" s="22" t="str">
        <f t="shared" si="250"/>
        <v/>
      </c>
      <c r="AH761" s="29"/>
      <c r="AI761" s="29"/>
      <c r="AJ761" s="22" t="str">
        <f t="shared" si="251"/>
        <v/>
      </c>
      <c r="AK761" s="29"/>
      <c r="AL761" s="29"/>
      <c r="AM761" s="22" t="str">
        <f t="shared" si="252"/>
        <v/>
      </c>
    </row>
    <row r="762" spans="1:39" ht="18" customHeight="1" x14ac:dyDescent="0.35">
      <c r="A762" s="70">
        <f>'Energy - Master'!A761</f>
        <v>46781</v>
      </c>
      <c r="B762" s="29">
        <f t="shared" si="253"/>
        <v>0</v>
      </c>
      <c r="C762" s="29"/>
      <c r="D762" s="29"/>
      <c r="E762" s="22">
        <f t="shared" si="242"/>
        <v>0</v>
      </c>
      <c r="F762" s="22" t="str">
        <f t="shared" si="243"/>
        <v/>
      </c>
      <c r="G762" s="29">
        <f t="shared" si="254"/>
        <v>0</v>
      </c>
      <c r="H762" s="29"/>
      <c r="I762" s="29"/>
      <c r="J762" s="22">
        <f t="shared" si="244"/>
        <v>0</v>
      </c>
      <c r="K762" s="22" t="str">
        <f t="shared" si="245"/>
        <v/>
      </c>
      <c r="L762" s="29"/>
      <c r="M762" s="29"/>
      <c r="N762" s="29"/>
      <c r="O762" s="22" t="str">
        <f t="shared" si="246"/>
        <v/>
      </c>
      <c r="P762" s="22" t="str">
        <f t="shared" si="247"/>
        <v/>
      </c>
      <c r="Q762" s="29">
        <f t="shared" si="256"/>
        <v>0</v>
      </c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2" t="str">
        <f t="shared" si="248"/>
        <v/>
      </c>
      <c r="AD762" s="22">
        <f t="shared" si="249"/>
        <v>0</v>
      </c>
      <c r="AE762" s="29"/>
      <c r="AF762" s="29"/>
      <c r="AG762" s="22" t="str">
        <f t="shared" si="250"/>
        <v/>
      </c>
      <c r="AH762" s="29"/>
      <c r="AI762" s="29"/>
      <c r="AJ762" s="22" t="str">
        <f t="shared" si="251"/>
        <v/>
      </c>
      <c r="AK762" s="29"/>
      <c r="AL762" s="29"/>
      <c r="AM762" s="22" t="str">
        <f t="shared" si="252"/>
        <v/>
      </c>
    </row>
    <row r="763" spans="1:39" ht="18" customHeight="1" x14ac:dyDescent="0.35">
      <c r="A763" s="70">
        <f>'Energy - Master'!A762</f>
        <v>46782</v>
      </c>
      <c r="B763" s="29">
        <f t="shared" si="253"/>
        <v>0</v>
      </c>
      <c r="C763" s="29"/>
      <c r="D763" s="29"/>
      <c r="E763" s="22">
        <f t="shared" si="242"/>
        <v>0</v>
      </c>
      <c r="F763" s="22" t="str">
        <f t="shared" si="243"/>
        <v/>
      </c>
      <c r="G763" s="29">
        <f t="shared" si="254"/>
        <v>0</v>
      </c>
      <c r="H763" s="29"/>
      <c r="I763" s="29"/>
      <c r="J763" s="22">
        <f t="shared" si="244"/>
        <v>0</v>
      </c>
      <c r="K763" s="22" t="str">
        <f t="shared" si="245"/>
        <v/>
      </c>
      <c r="L763" s="29"/>
      <c r="M763" s="29"/>
      <c r="N763" s="29"/>
      <c r="O763" s="22" t="str">
        <f t="shared" si="246"/>
        <v/>
      </c>
      <c r="P763" s="22" t="str">
        <f t="shared" si="247"/>
        <v/>
      </c>
      <c r="Q763" s="29">
        <f t="shared" si="256"/>
        <v>0</v>
      </c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2" t="str">
        <f t="shared" si="248"/>
        <v/>
      </c>
      <c r="AD763" s="22">
        <f t="shared" si="249"/>
        <v>0</v>
      </c>
      <c r="AE763" s="29"/>
      <c r="AF763" s="29"/>
      <c r="AG763" s="22" t="str">
        <f t="shared" si="250"/>
        <v/>
      </c>
      <c r="AH763" s="29"/>
      <c r="AI763" s="29"/>
      <c r="AJ763" s="22" t="str">
        <f t="shared" si="251"/>
        <v/>
      </c>
      <c r="AK763" s="29"/>
      <c r="AL763" s="29"/>
      <c r="AM763" s="22" t="str">
        <f t="shared" si="252"/>
        <v/>
      </c>
    </row>
    <row r="764" spans="1:39" ht="18" customHeight="1" x14ac:dyDescent="0.35">
      <c r="A764" s="70">
        <f>'Energy - Master'!A763</f>
        <v>46783</v>
      </c>
      <c r="B764" s="29">
        <f t="shared" si="253"/>
        <v>0</v>
      </c>
      <c r="C764" s="29"/>
      <c r="D764" s="29"/>
      <c r="E764" s="22">
        <f t="shared" si="242"/>
        <v>0</v>
      </c>
      <c r="F764" s="22" t="str">
        <f t="shared" si="243"/>
        <v/>
      </c>
      <c r="G764" s="29">
        <f t="shared" si="254"/>
        <v>0</v>
      </c>
      <c r="H764" s="29"/>
      <c r="I764" s="29"/>
      <c r="J764" s="22">
        <f t="shared" si="244"/>
        <v>0</v>
      </c>
      <c r="K764" s="22" t="str">
        <f t="shared" si="245"/>
        <v/>
      </c>
      <c r="L764" s="29"/>
      <c r="M764" s="29"/>
      <c r="N764" s="29"/>
      <c r="O764" s="22" t="str">
        <f t="shared" si="246"/>
        <v/>
      </c>
      <c r="P764" s="22" t="str">
        <f t="shared" si="247"/>
        <v/>
      </c>
      <c r="Q764" s="29">
        <f t="shared" si="256"/>
        <v>0</v>
      </c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2" t="str">
        <f t="shared" si="248"/>
        <v/>
      </c>
      <c r="AD764" s="22">
        <f t="shared" si="249"/>
        <v>0</v>
      </c>
      <c r="AE764" s="29"/>
      <c r="AF764" s="29"/>
      <c r="AG764" s="22" t="str">
        <f t="shared" si="250"/>
        <v/>
      </c>
      <c r="AH764" s="29"/>
      <c r="AI764" s="29"/>
      <c r="AJ764" s="22" t="str">
        <f t="shared" si="251"/>
        <v/>
      </c>
      <c r="AK764" s="29"/>
      <c r="AL764" s="29"/>
      <c r="AM764" s="22" t="str">
        <f t="shared" si="252"/>
        <v/>
      </c>
    </row>
    <row r="765" spans="1:39" ht="18" customHeight="1" x14ac:dyDescent="0.35">
      <c r="A765" s="70">
        <f>'Energy - Master'!A764</f>
        <v>46784</v>
      </c>
      <c r="B765" s="29">
        <f t="shared" si="253"/>
        <v>0</v>
      </c>
      <c r="C765" s="29"/>
      <c r="D765" s="29"/>
      <c r="E765" s="22">
        <f t="shared" si="242"/>
        <v>0</v>
      </c>
      <c r="F765" s="22" t="str">
        <f t="shared" si="243"/>
        <v/>
      </c>
      <c r="G765" s="29">
        <f t="shared" si="254"/>
        <v>0</v>
      </c>
      <c r="H765" s="29"/>
      <c r="I765" s="29"/>
      <c r="J765" s="22">
        <f t="shared" si="244"/>
        <v>0</v>
      </c>
      <c r="K765" s="22" t="str">
        <f t="shared" si="245"/>
        <v/>
      </c>
      <c r="L765" s="29"/>
      <c r="M765" s="29"/>
      <c r="N765" s="29"/>
      <c r="O765" s="22" t="str">
        <f t="shared" si="246"/>
        <v/>
      </c>
      <c r="P765" s="22" t="str">
        <f t="shared" si="247"/>
        <v/>
      </c>
      <c r="Q765" s="29">
        <f t="shared" si="256"/>
        <v>0</v>
      </c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2" t="str">
        <f t="shared" si="248"/>
        <v/>
      </c>
      <c r="AD765" s="22">
        <f t="shared" si="249"/>
        <v>0</v>
      </c>
      <c r="AE765" s="29"/>
      <c r="AF765" s="29"/>
      <c r="AG765" s="22" t="str">
        <f t="shared" si="250"/>
        <v/>
      </c>
      <c r="AH765" s="29"/>
      <c r="AI765" s="29"/>
      <c r="AJ765" s="22" t="str">
        <f t="shared" si="251"/>
        <v/>
      </c>
      <c r="AK765" s="29"/>
      <c r="AL765" s="29"/>
      <c r="AM765" s="22" t="str">
        <f t="shared" si="252"/>
        <v/>
      </c>
    </row>
    <row r="766" spans="1:39" ht="18" customHeight="1" x14ac:dyDescent="0.35">
      <c r="A766" s="70">
        <f>'Energy - Master'!A765</f>
        <v>46785</v>
      </c>
      <c r="B766" s="29">
        <f t="shared" si="253"/>
        <v>0</v>
      </c>
      <c r="C766" s="29"/>
      <c r="D766" s="29"/>
      <c r="E766" s="22">
        <f t="shared" si="242"/>
        <v>0</v>
      </c>
      <c r="F766" s="22" t="str">
        <f t="shared" si="243"/>
        <v/>
      </c>
      <c r="G766" s="29">
        <f t="shared" si="254"/>
        <v>0</v>
      </c>
      <c r="H766" s="29"/>
      <c r="I766" s="29"/>
      <c r="J766" s="22">
        <f t="shared" si="244"/>
        <v>0</v>
      </c>
      <c r="K766" s="22" t="str">
        <f t="shared" si="245"/>
        <v/>
      </c>
      <c r="L766" s="29"/>
      <c r="M766" s="29"/>
      <c r="N766" s="29"/>
      <c r="O766" s="22" t="str">
        <f t="shared" si="246"/>
        <v/>
      </c>
      <c r="P766" s="22" t="str">
        <f t="shared" si="247"/>
        <v/>
      </c>
      <c r="Q766" s="29">
        <f t="shared" si="256"/>
        <v>0</v>
      </c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2" t="str">
        <f t="shared" si="248"/>
        <v/>
      </c>
      <c r="AD766" s="22">
        <f t="shared" si="249"/>
        <v>0</v>
      </c>
      <c r="AE766" s="29"/>
      <c r="AF766" s="29"/>
      <c r="AG766" s="22" t="str">
        <f t="shared" si="250"/>
        <v/>
      </c>
      <c r="AH766" s="29"/>
      <c r="AI766" s="29"/>
      <c r="AJ766" s="22" t="str">
        <f t="shared" si="251"/>
        <v/>
      </c>
      <c r="AK766" s="29"/>
      <c r="AL766" s="29"/>
      <c r="AM766" s="22" t="str">
        <f t="shared" si="252"/>
        <v/>
      </c>
    </row>
    <row r="767" spans="1:39" ht="18" customHeight="1" x14ac:dyDescent="0.35">
      <c r="A767" s="70">
        <f>'Energy - Master'!A766</f>
        <v>46786</v>
      </c>
      <c r="B767" s="29">
        <f t="shared" si="253"/>
        <v>0</v>
      </c>
      <c r="C767" s="29"/>
      <c r="D767" s="29"/>
      <c r="E767" s="22">
        <f t="shared" si="242"/>
        <v>0</v>
      </c>
      <c r="F767" s="22" t="str">
        <f t="shared" si="243"/>
        <v/>
      </c>
      <c r="G767" s="29">
        <f t="shared" si="254"/>
        <v>0</v>
      </c>
      <c r="H767" s="29"/>
      <c r="I767" s="29"/>
      <c r="J767" s="22">
        <f t="shared" si="244"/>
        <v>0</v>
      </c>
      <c r="K767" s="22" t="str">
        <f t="shared" si="245"/>
        <v/>
      </c>
      <c r="L767" s="29"/>
      <c r="M767" s="29"/>
      <c r="N767" s="29"/>
      <c r="O767" s="22" t="str">
        <f t="shared" si="246"/>
        <v/>
      </c>
      <c r="P767" s="22" t="str">
        <f t="shared" si="247"/>
        <v/>
      </c>
      <c r="Q767" s="29">
        <f t="shared" si="256"/>
        <v>0</v>
      </c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2" t="str">
        <f t="shared" si="248"/>
        <v/>
      </c>
      <c r="AD767" s="22">
        <f t="shared" si="249"/>
        <v>0</v>
      </c>
      <c r="AE767" s="29"/>
      <c r="AF767" s="29"/>
      <c r="AG767" s="22" t="str">
        <f t="shared" si="250"/>
        <v/>
      </c>
      <c r="AH767" s="29"/>
      <c r="AI767" s="29"/>
      <c r="AJ767" s="22" t="str">
        <f t="shared" si="251"/>
        <v/>
      </c>
      <c r="AK767" s="29"/>
      <c r="AL767" s="29"/>
      <c r="AM767" s="22" t="str">
        <f t="shared" si="252"/>
        <v/>
      </c>
    </row>
    <row r="768" spans="1:39" ht="18" customHeight="1" x14ac:dyDescent="0.35">
      <c r="A768" s="70">
        <f>'Energy - Master'!A767</f>
        <v>46787</v>
      </c>
      <c r="B768" s="29">
        <f t="shared" si="253"/>
        <v>0</v>
      </c>
      <c r="C768" s="29"/>
      <c r="D768" s="29"/>
      <c r="E768" s="22">
        <f t="shared" si="242"/>
        <v>0</v>
      </c>
      <c r="F768" s="22" t="str">
        <f t="shared" si="243"/>
        <v/>
      </c>
      <c r="G768" s="29">
        <f t="shared" si="254"/>
        <v>0</v>
      </c>
      <c r="H768" s="29"/>
      <c r="I768" s="29"/>
      <c r="J768" s="22">
        <f t="shared" si="244"/>
        <v>0</v>
      </c>
      <c r="K768" s="22" t="str">
        <f t="shared" si="245"/>
        <v/>
      </c>
      <c r="L768" s="29"/>
      <c r="M768" s="29"/>
      <c r="N768" s="29"/>
      <c r="O768" s="22" t="str">
        <f t="shared" si="246"/>
        <v/>
      </c>
      <c r="P768" s="22" t="str">
        <f t="shared" si="247"/>
        <v/>
      </c>
      <c r="Q768" s="29">
        <f t="shared" si="256"/>
        <v>0</v>
      </c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2" t="str">
        <f t="shared" si="248"/>
        <v/>
      </c>
      <c r="AD768" s="22">
        <f t="shared" si="249"/>
        <v>0</v>
      </c>
      <c r="AE768" s="29"/>
      <c r="AF768" s="29"/>
      <c r="AG768" s="22" t="str">
        <f t="shared" si="250"/>
        <v/>
      </c>
      <c r="AH768" s="29"/>
      <c r="AI768" s="29"/>
      <c r="AJ768" s="22" t="str">
        <f t="shared" si="251"/>
        <v/>
      </c>
      <c r="AK768" s="29"/>
      <c r="AL768" s="29"/>
      <c r="AM768" s="22" t="str">
        <f t="shared" si="252"/>
        <v/>
      </c>
    </row>
    <row r="769" spans="1:39" ht="18" customHeight="1" x14ac:dyDescent="0.35">
      <c r="A769" s="70">
        <f>'Energy - Master'!A768</f>
        <v>46788</v>
      </c>
      <c r="B769" s="29">
        <f t="shared" si="253"/>
        <v>0</v>
      </c>
      <c r="C769" s="29"/>
      <c r="D769" s="29"/>
      <c r="E769" s="22">
        <f t="shared" si="242"/>
        <v>0</v>
      </c>
      <c r="F769" s="22" t="str">
        <f t="shared" si="243"/>
        <v/>
      </c>
      <c r="G769" s="29">
        <f t="shared" si="254"/>
        <v>0</v>
      </c>
      <c r="H769" s="29"/>
      <c r="I769" s="29"/>
      <c r="J769" s="22">
        <f t="shared" si="244"/>
        <v>0</v>
      </c>
      <c r="K769" s="22" t="str">
        <f t="shared" si="245"/>
        <v/>
      </c>
      <c r="L769" s="29"/>
      <c r="M769" s="29"/>
      <c r="N769" s="29"/>
      <c r="O769" s="22" t="str">
        <f t="shared" si="246"/>
        <v/>
      </c>
      <c r="P769" s="22" t="str">
        <f t="shared" si="247"/>
        <v/>
      </c>
      <c r="Q769" s="29">
        <f t="shared" si="256"/>
        <v>0</v>
      </c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2" t="str">
        <f t="shared" si="248"/>
        <v/>
      </c>
      <c r="AD769" s="22">
        <f t="shared" si="249"/>
        <v>0</v>
      </c>
      <c r="AE769" s="29"/>
      <c r="AF769" s="29"/>
      <c r="AG769" s="22" t="str">
        <f t="shared" si="250"/>
        <v/>
      </c>
      <c r="AH769" s="29"/>
      <c r="AI769" s="29"/>
      <c r="AJ769" s="22" t="str">
        <f t="shared" si="251"/>
        <v/>
      </c>
      <c r="AK769" s="29"/>
      <c r="AL769" s="29"/>
      <c r="AM769" s="22" t="str">
        <f t="shared" si="252"/>
        <v/>
      </c>
    </row>
    <row r="770" spans="1:39" ht="18" customHeight="1" x14ac:dyDescent="0.35">
      <c r="A770" s="70">
        <f>'Energy - Master'!A769</f>
        <v>46789</v>
      </c>
      <c r="B770" s="29">
        <f t="shared" si="253"/>
        <v>0</v>
      </c>
      <c r="C770" s="29"/>
      <c r="D770" s="29"/>
      <c r="E770" s="22">
        <f t="shared" si="242"/>
        <v>0</v>
      </c>
      <c r="F770" s="22" t="str">
        <f t="shared" si="243"/>
        <v/>
      </c>
      <c r="G770" s="29">
        <f t="shared" si="254"/>
        <v>0</v>
      </c>
      <c r="H770" s="29"/>
      <c r="I770" s="29"/>
      <c r="J770" s="22">
        <f t="shared" si="244"/>
        <v>0</v>
      </c>
      <c r="K770" s="22" t="str">
        <f t="shared" si="245"/>
        <v/>
      </c>
      <c r="L770" s="29"/>
      <c r="M770" s="29"/>
      <c r="N770" s="29"/>
      <c r="O770" s="22" t="str">
        <f t="shared" si="246"/>
        <v/>
      </c>
      <c r="P770" s="22" t="str">
        <f t="shared" si="247"/>
        <v/>
      </c>
      <c r="Q770" s="29">
        <f t="shared" si="256"/>
        <v>0</v>
      </c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2" t="str">
        <f t="shared" si="248"/>
        <v/>
      </c>
      <c r="AD770" s="22">
        <f t="shared" si="249"/>
        <v>0</v>
      </c>
      <c r="AE770" s="29"/>
      <c r="AF770" s="29"/>
      <c r="AG770" s="22" t="str">
        <f t="shared" si="250"/>
        <v/>
      </c>
      <c r="AH770" s="29"/>
      <c r="AI770" s="29"/>
      <c r="AJ770" s="22" t="str">
        <f t="shared" si="251"/>
        <v/>
      </c>
      <c r="AK770" s="29"/>
      <c r="AL770" s="29"/>
      <c r="AM770" s="22" t="str">
        <f t="shared" si="252"/>
        <v/>
      </c>
    </row>
    <row r="771" spans="1:39" ht="18" customHeight="1" x14ac:dyDescent="0.35">
      <c r="A771" s="70">
        <f>'Energy - Master'!A770</f>
        <v>46790</v>
      </c>
      <c r="B771" s="29">
        <f t="shared" si="253"/>
        <v>0</v>
      </c>
      <c r="C771" s="29"/>
      <c r="D771" s="29"/>
      <c r="E771" s="22">
        <f t="shared" si="242"/>
        <v>0</v>
      </c>
      <c r="F771" s="22" t="str">
        <f t="shared" si="243"/>
        <v/>
      </c>
      <c r="G771" s="29">
        <f t="shared" si="254"/>
        <v>0</v>
      </c>
      <c r="H771" s="29"/>
      <c r="I771" s="29"/>
      <c r="J771" s="22">
        <f t="shared" si="244"/>
        <v>0</v>
      </c>
      <c r="K771" s="22" t="str">
        <f t="shared" si="245"/>
        <v/>
      </c>
      <c r="L771" s="29"/>
      <c r="M771" s="29"/>
      <c r="N771" s="29"/>
      <c r="O771" s="22" t="str">
        <f t="shared" si="246"/>
        <v/>
      </c>
      <c r="P771" s="22" t="str">
        <f t="shared" si="247"/>
        <v/>
      </c>
      <c r="Q771" s="29">
        <f t="shared" si="256"/>
        <v>0</v>
      </c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2" t="str">
        <f t="shared" si="248"/>
        <v/>
      </c>
      <c r="AD771" s="22">
        <f t="shared" si="249"/>
        <v>0</v>
      </c>
      <c r="AE771" s="29"/>
      <c r="AF771" s="29"/>
      <c r="AG771" s="22" t="str">
        <f t="shared" si="250"/>
        <v/>
      </c>
      <c r="AH771" s="29"/>
      <c r="AI771" s="29"/>
      <c r="AJ771" s="22" t="str">
        <f t="shared" si="251"/>
        <v/>
      </c>
      <c r="AK771" s="29"/>
      <c r="AL771" s="29"/>
      <c r="AM771" s="22" t="str">
        <f t="shared" si="252"/>
        <v/>
      </c>
    </row>
    <row r="772" spans="1:39" ht="18" customHeight="1" x14ac:dyDescent="0.35">
      <c r="A772" s="70">
        <f>'Energy - Master'!A771</f>
        <v>46791</v>
      </c>
      <c r="B772" s="29">
        <f t="shared" si="253"/>
        <v>0</v>
      </c>
      <c r="C772" s="29"/>
      <c r="D772" s="29"/>
      <c r="E772" s="22">
        <f t="shared" ref="E772:E835" si="257">IF(B772="","",B772-C772+IF(D772="",0,D772))</f>
        <v>0</v>
      </c>
      <c r="F772" s="22" t="str">
        <f t="shared" ref="F772:F835" si="258">IFERROR(IF(E772=0,"",AG772/E772),"")</f>
        <v/>
      </c>
      <c r="G772" s="29">
        <f t="shared" si="254"/>
        <v>0</v>
      </c>
      <c r="H772" s="29"/>
      <c r="I772" s="29"/>
      <c r="J772" s="22">
        <f t="shared" ref="J772:J835" si="259">IF(G772="","",G772-H772+IF(I772="",0,I772))</f>
        <v>0</v>
      </c>
      <c r="K772" s="22" t="str">
        <f t="shared" ref="K772:K835" si="260">IFERROR(IF(J772=0,"",AJ772/J772),"")</f>
        <v/>
      </c>
      <c r="L772" s="29"/>
      <c r="M772" s="29"/>
      <c r="N772" s="29"/>
      <c r="O772" s="22" t="str">
        <f t="shared" ref="O772:O835" si="261">IF(L772="","",L772-M772+IF(N772="",0,N772))</f>
        <v/>
      </c>
      <c r="P772" s="22" t="str">
        <f t="shared" ref="P772:P835" si="262">IFERROR(IF(O772=0,"",AM772/O772),"")</f>
        <v/>
      </c>
      <c r="Q772" s="29">
        <f t="shared" si="256"/>
        <v>0</v>
      </c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2" t="str">
        <f t="shared" ref="AC772:AC835" si="263">IF(R772="","",R772+U772+X772+AA772)</f>
        <v/>
      </c>
      <c r="AD772" s="22">
        <f t="shared" ref="AD772:AD835" si="264">IF(E772="","",E772+IF(J772="",0,J772)+IF(O772="",0,O772))</f>
        <v>0</v>
      </c>
      <c r="AE772" s="29"/>
      <c r="AF772" s="29"/>
      <c r="AG772" s="22" t="str">
        <f t="shared" ref="AG772:AG835" si="265">IF(AE772="","",AF772-AE772)</f>
        <v/>
      </c>
      <c r="AH772" s="29"/>
      <c r="AI772" s="29"/>
      <c r="AJ772" s="22" t="str">
        <f t="shared" ref="AJ772:AJ835" si="266">IF(AH772="","",AI772-AH772)</f>
        <v/>
      </c>
      <c r="AK772" s="29"/>
      <c r="AL772" s="29"/>
      <c r="AM772" s="22" t="str">
        <f t="shared" ref="AM772:AM835" si="267">IF(AK772="","",AL772-AK772)</f>
        <v/>
      </c>
    </row>
    <row r="773" spans="1:39" ht="18" customHeight="1" x14ac:dyDescent="0.35">
      <c r="A773" s="70">
        <f>'Energy - Master'!A772</f>
        <v>46792</v>
      </c>
      <c r="B773" s="29">
        <f t="shared" si="253"/>
        <v>0</v>
      </c>
      <c r="C773" s="29"/>
      <c r="D773" s="29"/>
      <c r="E773" s="22">
        <f t="shared" si="257"/>
        <v>0</v>
      </c>
      <c r="F773" s="22" t="str">
        <f t="shared" si="258"/>
        <v/>
      </c>
      <c r="G773" s="29">
        <f t="shared" si="254"/>
        <v>0</v>
      </c>
      <c r="H773" s="29"/>
      <c r="I773" s="29"/>
      <c r="J773" s="22">
        <f t="shared" si="259"/>
        <v>0</v>
      </c>
      <c r="K773" s="22" t="str">
        <f t="shared" si="260"/>
        <v/>
      </c>
      <c r="L773" s="29"/>
      <c r="M773" s="29"/>
      <c r="N773" s="29"/>
      <c r="O773" s="22" t="str">
        <f t="shared" si="261"/>
        <v/>
      </c>
      <c r="P773" s="22" t="str">
        <f t="shared" si="262"/>
        <v/>
      </c>
      <c r="Q773" s="29">
        <f t="shared" si="256"/>
        <v>0</v>
      </c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2" t="str">
        <f t="shared" si="263"/>
        <v/>
      </c>
      <c r="AD773" s="22">
        <f t="shared" si="264"/>
        <v>0</v>
      </c>
      <c r="AE773" s="29"/>
      <c r="AF773" s="29"/>
      <c r="AG773" s="22" t="str">
        <f t="shared" si="265"/>
        <v/>
      </c>
      <c r="AH773" s="29"/>
      <c r="AI773" s="29"/>
      <c r="AJ773" s="22" t="str">
        <f t="shared" si="266"/>
        <v/>
      </c>
      <c r="AK773" s="29"/>
      <c r="AL773" s="29"/>
      <c r="AM773" s="22" t="str">
        <f t="shared" si="267"/>
        <v/>
      </c>
    </row>
    <row r="774" spans="1:39" ht="18" customHeight="1" x14ac:dyDescent="0.35">
      <c r="A774" s="70">
        <f>'Energy - Master'!A773</f>
        <v>46793</v>
      </c>
      <c r="B774" s="29">
        <f t="shared" ref="B774:B837" si="268">C773</f>
        <v>0</v>
      </c>
      <c r="C774" s="29"/>
      <c r="D774" s="29"/>
      <c r="E774" s="22">
        <f t="shared" si="257"/>
        <v>0</v>
      </c>
      <c r="F774" s="22" t="str">
        <f t="shared" si="258"/>
        <v/>
      </c>
      <c r="G774" s="29">
        <f t="shared" ref="G774:G837" si="269">H773</f>
        <v>0</v>
      </c>
      <c r="H774" s="29"/>
      <c r="I774" s="29"/>
      <c r="J774" s="22">
        <f t="shared" si="259"/>
        <v>0</v>
      </c>
      <c r="K774" s="22" t="str">
        <f t="shared" si="260"/>
        <v/>
      </c>
      <c r="L774" s="29"/>
      <c r="M774" s="29"/>
      <c r="N774" s="29"/>
      <c r="O774" s="22" t="str">
        <f t="shared" si="261"/>
        <v/>
      </c>
      <c r="P774" s="22" t="str">
        <f t="shared" si="262"/>
        <v/>
      </c>
      <c r="Q774" s="29">
        <f t="shared" ref="Q774:Q837" si="270">R773</f>
        <v>0</v>
      </c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2" t="str">
        <f t="shared" si="263"/>
        <v/>
      </c>
      <c r="AD774" s="22">
        <f t="shared" si="264"/>
        <v>0</v>
      </c>
      <c r="AE774" s="29"/>
      <c r="AF774" s="29"/>
      <c r="AG774" s="22" t="str">
        <f t="shared" si="265"/>
        <v/>
      </c>
      <c r="AH774" s="29"/>
      <c r="AI774" s="29"/>
      <c r="AJ774" s="22" t="str">
        <f t="shared" si="266"/>
        <v/>
      </c>
      <c r="AK774" s="29"/>
      <c r="AL774" s="29"/>
      <c r="AM774" s="22" t="str">
        <f t="shared" si="267"/>
        <v/>
      </c>
    </row>
    <row r="775" spans="1:39" ht="18" customHeight="1" x14ac:dyDescent="0.35">
      <c r="A775" s="70">
        <f>'Energy - Master'!A774</f>
        <v>46794</v>
      </c>
      <c r="B775" s="29">
        <f t="shared" si="268"/>
        <v>0</v>
      </c>
      <c r="C775" s="29"/>
      <c r="D775" s="29"/>
      <c r="E775" s="22">
        <f t="shared" si="257"/>
        <v>0</v>
      </c>
      <c r="F775" s="22" t="str">
        <f t="shared" si="258"/>
        <v/>
      </c>
      <c r="G775" s="29">
        <f t="shared" si="269"/>
        <v>0</v>
      </c>
      <c r="H775" s="29"/>
      <c r="I775" s="29"/>
      <c r="J775" s="22">
        <f t="shared" si="259"/>
        <v>0</v>
      </c>
      <c r="K775" s="22" t="str">
        <f t="shared" si="260"/>
        <v/>
      </c>
      <c r="L775" s="29"/>
      <c r="M775" s="29"/>
      <c r="N775" s="29"/>
      <c r="O775" s="22" t="str">
        <f t="shared" si="261"/>
        <v/>
      </c>
      <c r="P775" s="22" t="str">
        <f t="shared" si="262"/>
        <v/>
      </c>
      <c r="Q775" s="29">
        <f t="shared" si="270"/>
        <v>0</v>
      </c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2" t="str">
        <f t="shared" si="263"/>
        <v/>
      </c>
      <c r="AD775" s="22">
        <f t="shared" si="264"/>
        <v>0</v>
      </c>
      <c r="AE775" s="29"/>
      <c r="AF775" s="29"/>
      <c r="AG775" s="22" t="str">
        <f t="shared" si="265"/>
        <v/>
      </c>
      <c r="AH775" s="29"/>
      <c r="AI775" s="29"/>
      <c r="AJ775" s="22" t="str">
        <f t="shared" si="266"/>
        <v/>
      </c>
      <c r="AK775" s="29"/>
      <c r="AL775" s="29"/>
      <c r="AM775" s="22" t="str">
        <f t="shared" si="267"/>
        <v/>
      </c>
    </row>
    <row r="776" spans="1:39" ht="18" customHeight="1" x14ac:dyDescent="0.35">
      <c r="A776" s="70">
        <f>'Energy - Master'!A775</f>
        <v>46795</v>
      </c>
      <c r="B776" s="29">
        <f t="shared" si="268"/>
        <v>0</v>
      </c>
      <c r="C776" s="29"/>
      <c r="D776" s="29"/>
      <c r="E776" s="22">
        <f t="shared" si="257"/>
        <v>0</v>
      </c>
      <c r="F776" s="22" t="str">
        <f t="shared" si="258"/>
        <v/>
      </c>
      <c r="G776" s="29">
        <f t="shared" si="269"/>
        <v>0</v>
      </c>
      <c r="H776" s="29"/>
      <c r="I776" s="29"/>
      <c r="J776" s="22">
        <f t="shared" si="259"/>
        <v>0</v>
      </c>
      <c r="K776" s="22" t="str">
        <f t="shared" si="260"/>
        <v/>
      </c>
      <c r="L776" s="29"/>
      <c r="M776" s="29"/>
      <c r="N776" s="29"/>
      <c r="O776" s="22" t="str">
        <f t="shared" si="261"/>
        <v/>
      </c>
      <c r="P776" s="22" t="str">
        <f t="shared" si="262"/>
        <v/>
      </c>
      <c r="Q776" s="29">
        <f t="shared" si="270"/>
        <v>0</v>
      </c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2" t="str">
        <f t="shared" si="263"/>
        <v/>
      </c>
      <c r="AD776" s="22">
        <f t="shared" si="264"/>
        <v>0</v>
      </c>
      <c r="AE776" s="29"/>
      <c r="AF776" s="29"/>
      <c r="AG776" s="22" t="str">
        <f t="shared" si="265"/>
        <v/>
      </c>
      <c r="AH776" s="29"/>
      <c r="AI776" s="29"/>
      <c r="AJ776" s="22" t="str">
        <f t="shared" si="266"/>
        <v/>
      </c>
      <c r="AK776" s="29"/>
      <c r="AL776" s="29"/>
      <c r="AM776" s="22" t="str">
        <f t="shared" si="267"/>
        <v/>
      </c>
    </row>
    <row r="777" spans="1:39" ht="18" customHeight="1" x14ac:dyDescent="0.35">
      <c r="A777" s="70">
        <f>'Energy - Master'!A776</f>
        <v>46796</v>
      </c>
      <c r="B777" s="29">
        <f t="shared" si="268"/>
        <v>0</v>
      </c>
      <c r="C777" s="29"/>
      <c r="D777" s="29"/>
      <c r="E777" s="22">
        <f t="shared" si="257"/>
        <v>0</v>
      </c>
      <c r="F777" s="22" t="str">
        <f t="shared" si="258"/>
        <v/>
      </c>
      <c r="G777" s="29">
        <f t="shared" si="269"/>
        <v>0</v>
      </c>
      <c r="H777" s="29"/>
      <c r="I777" s="29"/>
      <c r="J777" s="22">
        <f t="shared" si="259"/>
        <v>0</v>
      </c>
      <c r="K777" s="22" t="str">
        <f t="shared" si="260"/>
        <v/>
      </c>
      <c r="L777" s="29"/>
      <c r="M777" s="29"/>
      <c r="N777" s="29"/>
      <c r="O777" s="22" t="str">
        <f t="shared" si="261"/>
        <v/>
      </c>
      <c r="P777" s="22" t="str">
        <f t="shared" si="262"/>
        <v/>
      </c>
      <c r="Q777" s="29">
        <f t="shared" si="270"/>
        <v>0</v>
      </c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2" t="str">
        <f t="shared" si="263"/>
        <v/>
      </c>
      <c r="AD777" s="22">
        <f t="shared" si="264"/>
        <v>0</v>
      </c>
      <c r="AE777" s="29"/>
      <c r="AF777" s="29"/>
      <c r="AG777" s="22" t="str">
        <f t="shared" si="265"/>
        <v/>
      </c>
      <c r="AH777" s="29"/>
      <c r="AI777" s="29"/>
      <c r="AJ777" s="22" t="str">
        <f t="shared" si="266"/>
        <v/>
      </c>
      <c r="AK777" s="29"/>
      <c r="AL777" s="29"/>
      <c r="AM777" s="22" t="str">
        <f t="shared" si="267"/>
        <v/>
      </c>
    </row>
    <row r="778" spans="1:39" ht="18" customHeight="1" x14ac:dyDescent="0.35">
      <c r="A778" s="70">
        <f>'Energy - Master'!A777</f>
        <v>46797</v>
      </c>
      <c r="B778" s="29">
        <f t="shared" si="268"/>
        <v>0</v>
      </c>
      <c r="C778" s="29"/>
      <c r="D778" s="29"/>
      <c r="E778" s="22">
        <f t="shared" si="257"/>
        <v>0</v>
      </c>
      <c r="F778" s="22" t="str">
        <f t="shared" si="258"/>
        <v/>
      </c>
      <c r="G778" s="29">
        <f t="shared" si="269"/>
        <v>0</v>
      </c>
      <c r="H778" s="29"/>
      <c r="I778" s="29"/>
      <c r="J778" s="22">
        <f t="shared" si="259"/>
        <v>0</v>
      </c>
      <c r="K778" s="22" t="str">
        <f t="shared" si="260"/>
        <v/>
      </c>
      <c r="L778" s="29"/>
      <c r="M778" s="29"/>
      <c r="N778" s="29"/>
      <c r="O778" s="22" t="str">
        <f t="shared" si="261"/>
        <v/>
      </c>
      <c r="P778" s="22" t="str">
        <f t="shared" si="262"/>
        <v/>
      </c>
      <c r="Q778" s="29">
        <f t="shared" si="270"/>
        <v>0</v>
      </c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2" t="str">
        <f t="shared" si="263"/>
        <v/>
      </c>
      <c r="AD778" s="22">
        <f t="shared" si="264"/>
        <v>0</v>
      </c>
      <c r="AE778" s="29"/>
      <c r="AF778" s="29"/>
      <c r="AG778" s="22" t="str">
        <f t="shared" si="265"/>
        <v/>
      </c>
      <c r="AH778" s="29"/>
      <c r="AI778" s="29"/>
      <c r="AJ778" s="22" t="str">
        <f t="shared" si="266"/>
        <v/>
      </c>
      <c r="AK778" s="29"/>
      <c r="AL778" s="29"/>
      <c r="AM778" s="22" t="str">
        <f t="shared" si="267"/>
        <v/>
      </c>
    </row>
    <row r="779" spans="1:39" ht="18" customHeight="1" x14ac:dyDescent="0.35">
      <c r="A779" s="70">
        <f>'Energy - Master'!A778</f>
        <v>46798</v>
      </c>
      <c r="B779" s="29">
        <f t="shared" si="268"/>
        <v>0</v>
      </c>
      <c r="C779" s="29"/>
      <c r="D779" s="29"/>
      <c r="E779" s="22">
        <f t="shared" si="257"/>
        <v>0</v>
      </c>
      <c r="F779" s="22" t="str">
        <f t="shared" si="258"/>
        <v/>
      </c>
      <c r="G779" s="29">
        <f t="shared" si="269"/>
        <v>0</v>
      </c>
      <c r="H779" s="29"/>
      <c r="I779" s="29"/>
      <c r="J779" s="22">
        <f t="shared" si="259"/>
        <v>0</v>
      </c>
      <c r="K779" s="22" t="str">
        <f t="shared" si="260"/>
        <v/>
      </c>
      <c r="L779" s="29"/>
      <c r="M779" s="29"/>
      <c r="N779" s="29"/>
      <c r="O779" s="22" t="str">
        <f t="shared" si="261"/>
        <v/>
      </c>
      <c r="P779" s="22" t="str">
        <f t="shared" si="262"/>
        <v/>
      </c>
      <c r="Q779" s="29">
        <f t="shared" si="270"/>
        <v>0</v>
      </c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2" t="str">
        <f t="shared" si="263"/>
        <v/>
      </c>
      <c r="AD779" s="22">
        <f t="shared" si="264"/>
        <v>0</v>
      </c>
      <c r="AE779" s="29"/>
      <c r="AF779" s="29"/>
      <c r="AG779" s="22" t="str">
        <f t="shared" si="265"/>
        <v/>
      </c>
      <c r="AH779" s="29"/>
      <c r="AI779" s="29"/>
      <c r="AJ779" s="22" t="str">
        <f t="shared" si="266"/>
        <v/>
      </c>
      <c r="AK779" s="29"/>
      <c r="AL779" s="29"/>
      <c r="AM779" s="22" t="str">
        <f t="shared" si="267"/>
        <v/>
      </c>
    </row>
    <row r="780" spans="1:39" ht="18" customHeight="1" x14ac:dyDescent="0.35">
      <c r="A780" s="70">
        <f>'Energy - Master'!A779</f>
        <v>46799</v>
      </c>
      <c r="B780" s="29">
        <f t="shared" si="268"/>
        <v>0</v>
      </c>
      <c r="C780" s="29"/>
      <c r="D780" s="29"/>
      <c r="E780" s="22">
        <f t="shared" si="257"/>
        <v>0</v>
      </c>
      <c r="F780" s="22" t="str">
        <f t="shared" si="258"/>
        <v/>
      </c>
      <c r="G780" s="29">
        <f t="shared" si="269"/>
        <v>0</v>
      </c>
      <c r="H780" s="29"/>
      <c r="I780" s="29"/>
      <c r="J780" s="22">
        <f t="shared" si="259"/>
        <v>0</v>
      </c>
      <c r="K780" s="22" t="str">
        <f t="shared" si="260"/>
        <v/>
      </c>
      <c r="L780" s="29"/>
      <c r="M780" s="29"/>
      <c r="N780" s="29"/>
      <c r="O780" s="22" t="str">
        <f t="shared" si="261"/>
        <v/>
      </c>
      <c r="P780" s="22" t="str">
        <f t="shared" si="262"/>
        <v/>
      </c>
      <c r="Q780" s="29">
        <f t="shared" si="270"/>
        <v>0</v>
      </c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2" t="str">
        <f t="shared" si="263"/>
        <v/>
      </c>
      <c r="AD780" s="22">
        <f t="shared" si="264"/>
        <v>0</v>
      </c>
      <c r="AE780" s="29"/>
      <c r="AF780" s="29"/>
      <c r="AG780" s="22" t="str">
        <f t="shared" si="265"/>
        <v/>
      </c>
      <c r="AH780" s="29"/>
      <c r="AI780" s="29"/>
      <c r="AJ780" s="22" t="str">
        <f t="shared" si="266"/>
        <v/>
      </c>
      <c r="AK780" s="29"/>
      <c r="AL780" s="29"/>
      <c r="AM780" s="22" t="str">
        <f t="shared" si="267"/>
        <v/>
      </c>
    </row>
    <row r="781" spans="1:39" ht="18" customHeight="1" x14ac:dyDescent="0.35">
      <c r="A781" s="70">
        <f>'Energy - Master'!A780</f>
        <v>46800</v>
      </c>
      <c r="B781" s="29">
        <f t="shared" si="268"/>
        <v>0</v>
      </c>
      <c r="C781" s="29"/>
      <c r="D781" s="29"/>
      <c r="E781" s="22">
        <f t="shared" si="257"/>
        <v>0</v>
      </c>
      <c r="F781" s="22" t="str">
        <f t="shared" si="258"/>
        <v/>
      </c>
      <c r="G781" s="29">
        <f t="shared" si="269"/>
        <v>0</v>
      </c>
      <c r="H781" s="29"/>
      <c r="I781" s="29"/>
      <c r="J781" s="22">
        <f t="shared" si="259"/>
        <v>0</v>
      </c>
      <c r="K781" s="22" t="str">
        <f t="shared" si="260"/>
        <v/>
      </c>
      <c r="L781" s="29"/>
      <c r="M781" s="29"/>
      <c r="N781" s="29"/>
      <c r="O781" s="22" t="str">
        <f t="shared" si="261"/>
        <v/>
      </c>
      <c r="P781" s="22" t="str">
        <f t="shared" si="262"/>
        <v/>
      </c>
      <c r="Q781" s="29">
        <f t="shared" si="270"/>
        <v>0</v>
      </c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2" t="str">
        <f t="shared" si="263"/>
        <v/>
      </c>
      <c r="AD781" s="22">
        <f t="shared" si="264"/>
        <v>0</v>
      </c>
      <c r="AE781" s="29"/>
      <c r="AF781" s="29"/>
      <c r="AG781" s="22" t="str">
        <f t="shared" si="265"/>
        <v/>
      </c>
      <c r="AH781" s="29"/>
      <c r="AI781" s="29"/>
      <c r="AJ781" s="22" t="str">
        <f t="shared" si="266"/>
        <v/>
      </c>
      <c r="AK781" s="29"/>
      <c r="AL781" s="29"/>
      <c r="AM781" s="22" t="str">
        <f t="shared" si="267"/>
        <v/>
      </c>
    </row>
    <row r="782" spans="1:39" ht="18" customHeight="1" x14ac:dyDescent="0.35">
      <c r="A782" s="70">
        <f>'Energy - Master'!A781</f>
        <v>46801</v>
      </c>
      <c r="B782" s="29">
        <f t="shared" si="268"/>
        <v>0</v>
      </c>
      <c r="C782" s="29"/>
      <c r="D782" s="29"/>
      <c r="E782" s="22">
        <f t="shared" si="257"/>
        <v>0</v>
      </c>
      <c r="F782" s="22" t="str">
        <f t="shared" si="258"/>
        <v/>
      </c>
      <c r="G782" s="29">
        <f t="shared" si="269"/>
        <v>0</v>
      </c>
      <c r="H782" s="29"/>
      <c r="I782" s="29"/>
      <c r="J782" s="22">
        <f t="shared" si="259"/>
        <v>0</v>
      </c>
      <c r="K782" s="22" t="str">
        <f t="shared" si="260"/>
        <v/>
      </c>
      <c r="L782" s="29"/>
      <c r="M782" s="29"/>
      <c r="N782" s="29"/>
      <c r="O782" s="22" t="str">
        <f t="shared" si="261"/>
        <v/>
      </c>
      <c r="P782" s="22" t="str">
        <f t="shared" si="262"/>
        <v/>
      </c>
      <c r="Q782" s="29">
        <f t="shared" si="270"/>
        <v>0</v>
      </c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2" t="str">
        <f t="shared" si="263"/>
        <v/>
      </c>
      <c r="AD782" s="22">
        <f t="shared" si="264"/>
        <v>0</v>
      </c>
      <c r="AE782" s="29"/>
      <c r="AF782" s="29"/>
      <c r="AG782" s="22" t="str">
        <f t="shared" si="265"/>
        <v/>
      </c>
      <c r="AH782" s="29"/>
      <c r="AI782" s="29"/>
      <c r="AJ782" s="22" t="str">
        <f t="shared" si="266"/>
        <v/>
      </c>
      <c r="AK782" s="29"/>
      <c r="AL782" s="29"/>
      <c r="AM782" s="22" t="str">
        <f t="shared" si="267"/>
        <v/>
      </c>
    </row>
    <row r="783" spans="1:39" ht="18" customHeight="1" x14ac:dyDescent="0.35">
      <c r="A783" s="70">
        <f>'Energy - Master'!A782</f>
        <v>46802</v>
      </c>
      <c r="B783" s="29">
        <f t="shared" si="268"/>
        <v>0</v>
      </c>
      <c r="C783" s="29"/>
      <c r="D783" s="29"/>
      <c r="E783" s="22">
        <f t="shared" si="257"/>
        <v>0</v>
      </c>
      <c r="F783" s="22" t="str">
        <f t="shared" si="258"/>
        <v/>
      </c>
      <c r="G783" s="29">
        <f t="shared" si="269"/>
        <v>0</v>
      </c>
      <c r="H783" s="29"/>
      <c r="I783" s="29"/>
      <c r="J783" s="22">
        <f t="shared" si="259"/>
        <v>0</v>
      </c>
      <c r="K783" s="22" t="str">
        <f t="shared" si="260"/>
        <v/>
      </c>
      <c r="L783" s="29"/>
      <c r="M783" s="29"/>
      <c r="N783" s="29"/>
      <c r="O783" s="22" t="str">
        <f t="shared" si="261"/>
        <v/>
      </c>
      <c r="P783" s="22" t="str">
        <f t="shared" si="262"/>
        <v/>
      </c>
      <c r="Q783" s="29">
        <f t="shared" si="270"/>
        <v>0</v>
      </c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2" t="str">
        <f t="shared" si="263"/>
        <v/>
      </c>
      <c r="AD783" s="22">
        <f t="shared" si="264"/>
        <v>0</v>
      </c>
      <c r="AE783" s="29"/>
      <c r="AF783" s="29"/>
      <c r="AG783" s="22" t="str">
        <f t="shared" si="265"/>
        <v/>
      </c>
      <c r="AH783" s="29"/>
      <c r="AI783" s="29"/>
      <c r="AJ783" s="22" t="str">
        <f t="shared" si="266"/>
        <v/>
      </c>
      <c r="AK783" s="29"/>
      <c r="AL783" s="29"/>
      <c r="AM783" s="22" t="str">
        <f t="shared" si="267"/>
        <v/>
      </c>
    </row>
    <row r="784" spans="1:39" ht="18" customHeight="1" x14ac:dyDescent="0.35">
      <c r="A784" s="70">
        <f>'Energy - Master'!A783</f>
        <v>46803</v>
      </c>
      <c r="B784" s="29">
        <f t="shared" si="268"/>
        <v>0</v>
      </c>
      <c r="C784" s="29"/>
      <c r="D784" s="29"/>
      <c r="E784" s="22">
        <f t="shared" si="257"/>
        <v>0</v>
      </c>
      <c r="F784" s="22" t="str">
        <f t="shared" si="258"/>
        <v/>
      </c>
      <c r="G784" s="29">
        <f t="shared" si="269"/>
        <v>0</v>
      </c>
      <c r="H784" s="29"/>
      <c r="I784" s="29"/>
      <c r="J784" s="22">
        <f t="shared" si="259"/>
        <v>0</v>
      </c>
      <c r="K784" s="22" t="str">
        <f t="shared" si="260"/>
        <v/>
      </c>
      <c r="L784" s="29"/>
      <c r="M784" s="29"/>
      <c r="N784" s="29"/>
      <c r="O784" s="22" t="str">
        <f t="shared" si="261"/>
        <v/>
      </c>
      <c r="P784" s="22" t="str">
        <f t="shared" si="262"/>
        <v/>
      </c>
      <c r="Q784" s="29">
        <f t="shared" si="270"/>
        <v>0</v>
      </c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2" t="str">
        <f t="shared" si="263"/>
        <v/>
      </c>
      <c r="AD784" s="22">
        <f t="shared" si="264"/>
        <v>0</v>
      </c>
      <c r="AE784" s="29"/>
      <c r="AF784" s="29"/>
      <c r="AG784" s="22" t="str">
        <f t="shared" si="265"/>
        <v/>
      </c>
      <c r="AH784" s="29"/>
      <c r="AI784" s="29"/>
      <c r="AJ784" s="22" t="str">
        <f t="shared" si="266"/>
        <v/>
      </c>
      <c r="AK784" s="29"/>
      <c r="AL784" s="29"/>
      <c r="AM784" s="22" t="str">
        <f t="shared" si="267"/>
        <v/>
      </c>
    </row>
    <row r="785" spans="1:39" ht="18" customHeight="1" x14ac:dyDescent="0.35">
      <c r="A785" s="70">
        <f>'Energy - Master'!A784</f>
        <v>46804</v>
      </c>
      <c r="B785" s="29">
        <f t="shared" si="268"/>
        <v>0</v>
      </c>
      <c r="C785" s="29"/>
      <c r="D785" s="29"/>
      <c r="E785" s="22">
        <f t="shared" si="257"/>
        <v>0</v>
      </c>
      <c r="F785" s="22" t="str">
        <f t="shared" si="258"/>
        <v/>
      </c>
      <c r="G785" s="29">
        <f t="shared" si="269"/>
        <v>0</v>
      </c>
      <c r="H785" s="29"/>
      <c r="I785" s="29"/>
      <c r="J785" s="22">
        <f t="shared" si="259"/>
        <v>0</v>
      </c>
      <c r="K785" s="22" t="str">
        <f t="shared" si="260"/>
        <v/>
      </c>
      <c r="L785" s="29"/>
      <c r="M785" s="29"/>
      <c r="N785" s="29"/>
      <c r="O785" s="22" t="str">
        <f t="shared" si="261"/>
        <v/>
      </c>
      <c r="P785" s="22" t="str">
        <f t="shared" si="262"/>
        <v/>
      </c>
      <c r="Q785" s="29">
        <f t="shared" si="270"/>
        <v>0</v>
      </c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2" t="str">
        <f t="shared" si="263"/>
        <v/>
      </c>
      <c r="AD785" s="22">
        <f t="shared" si="264"/>
        <v>0</v>
      </c>
      <c r="AE785" s="29"/>
      <c r="AF785" s="29"/>
      <c r="AG785" s="22" t="str">
        <f t="shared" si="265"/>
        <v/>
      </c>
      <c r="AH785" s="29"/>
      <c r="AI785" s="29"/>
      <c r="AJ785" s="22" t="str">
        <f t="shared" si="266"/>
        <v/>
      </c>
      <c r="AK785" s="29"/>
      <c r="AL785" s="29"/>
      <c r="AM785" s="22" t="str">
        <f t="shared" si="267"/>
        <v/>
      </c>
    </row>
    <row r="786" spans="1:39" ht="18" customHeight="1" x14ac:dyDescent="0.35">
      <c r="A786" s="70">
        <f>'Energy - Master'!A785</f>
        <v>46805</v>
      </c>
      <c r="B786" s="29">
        <f t="shared" si="268"/>
        <v>0</v>
      </c>
      <c r="C786" s="29"/>
      <c r="D786" s="29"/>
      <c r="E786" s="22">
        <f t="shared" si="257"/>
        <v>0</v>
      </c>
      <c r="F786" s="22" t="str">
        <f t="shared" si="258"/>
        <v/>
      </c>
      <c r="G786" s="29">
        <f t="shared" si="269"/>
        <v>0</v>
      </c>
      <c r="H786" s="29"/>
      <c r="I786" s="29"/>
      <c r="J786" s="22">
        <f t="shared" si="259"/>
        <v>0</v>
      </c>
      <c r="K786" s="22" t="str">
        <f t="shared" si="260"/>
        <v/>
      </c>
      <c r="L786" s="29"/>
      <c r="M786" s="29"/>
      <c r="N786" s="29"/>
      <c r="O786" s="22" t="str">
        <f t="shared" si="261"/>
        <v/>
      </c>
      <c r="P786" s="22" t="str">
        <f t="shared" si="262"/>
        <v/>
      </c>
      <c r="Q786" s="29">
        <f t="shared" si="270"/>
        <v>0</v>
      </c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2" t="str">
        <f t="shared" si="263"/>
        <v/>
      </c>
      <c r="AD786" s="22">
        <f t="shared" si="264"/>
        <v>0</v>
      </c>
      <c r="AE786" s="29"/>
      <c r="AF786" s="29"/>
      <c r="AG786" s="22" t="str">
        <f t="shared" si="265"/>
        <v/>
      </c>
      <c r="AH786" s="29"/>
      <c r="AI786" s="29"/>
      <c r="AJ786" s="22" t="str">
        <f t="shared" si="266"/>
        <v/>
      </c>
      <c r="AK786" s="29"/>
      <c r="AL786" s="29"/>
      <c r="AM786" s="22" t="str">
        <f t="shared" si="267"/>
        <v/>
      </c>
    </row>
    <row r="787" spans="1:39" ht="18" customHeight="1" x14ac:dyDescent="0.35">
      <c r="A787" s="70">
        <f>'Energy - Master'!A786</f>
        <v>46806</v>
      </c>
      <c r="B787" s="29">
        <f t="shared" si="268"/>
        <v>0</v>
      </c>
      <c r="C787" s="29"/>
      <c r="D787" s="29"/>
      <c r="E787" s="22">
        <f t="shared" si="257"/>
        <v>0</v>
      </c>
      <c r="F787" s="22" t="str">
        <f t="shared" si="258"/>
        <v/>
      </c>
      <c r="G787" s="29">
        <f t="shared" si="269"/>
        <v>0</v>
      </c>
      <c r="H787" s="29"/>
      <c r="I787" s="29"/>
      <c r="J787" s="22">
        <f t="shared" si="259"/>
        <v>0</v>
      </c>
      <c r="K787" s="22" t="str">
        <f t="shared" si="260"/>
        <v/>
      </c>
      <c r="L787" s="29"/>
      <c r="M787" s="29"/>
      <c r="N787" s="29"/>
      <c r="O787" s="22" t="str">
        <f t="shared" si="261"/>
        <v/>
      </c>
      <c r="P787" s="22" t="str">
        <f t="shared" si="262"/>
        <v/>
      </c>
      <c r="Q787" s="29">
        <f t="shared" si="270"/>
        <v>0</v>
      </c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2" t="str">
        <f t="shared" si="263"/>
        <v/>
      </c>
      <c r="AD787" s="22">
        <f t="shared" si="264"/>
        <v>0</v>
      </c>
      <c r="AE787" s="29"/>
      <c r="AF787" s="29"/>
      <c r="AG787" s="22" t="str">
        <f t="shared" si="265"/>
        <v/>
      </c>
      <c r="AH787" s="29"/>
      <c r="AI787" s="29"/>
      <c r="AJ787" s="22" t="str">
        <f t="shared" si="266"/>
        <v/>
      </c>
      <c r="AK787" s="29"/>
      <c r="AL787" s="29"/>
      <c r="AM787" s="22" t="str">
        <f t="shared" si="267"/>
        <v/>
      </c>
    </row>
    <row r="788" spans="1:39" ht="18" customHeight="1" x14ac:dyDescent="0.35">
      <c r="A788" s="70">
        <f>'Energy - Master'!A787</f>
        <v>46807</v>
      </c>
      <c r="B788" s="29">
        <f t="shared" si="268"/>
        <v>0</v>
      </c>
      <c r="C788" s="29"/>
      <c r="D788" s="29"/>
      <c r="E788" s="22">
        <f t="shared" si="257"/>
        <v>0</v>
      </c>
      <c r="F788" s="22" t="str">
        <f t="shared" si="258"/>
        <v/>
      </c>
      <c r="G788" s="29">
        <f t="shared" si="269"/>
        <v>0</v>
      </c>
      <c r="H788" s="29"/>
      <c r="I788" s="29"/>
      <c r="J788" s="22">
        <f t="shared" si="259"/>
        <v>0</v>
      </c>
      <c r="K788" s="22" t="str">
        <f t="shared" si="260"/>
        <v/>
      </c>
      <c r="L788" s="29"/>
      <c r="M788" s="29"/>
      <c r="N788" s="29"/>
      <c r="O788" s="22" t="str">
        <f t="shared" si="261"/>
        <v/>
      </c>
      <c r="P788" s="22" t="str">
        <f t="shared" si="262"/>
        <v/>
      </c>
      <c r="Q788" s="29">
        <f t="shared" si="270"/>
        <v>0</v>
      </c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2" t="str">
        <f t="shared" si="263"/>
        <v/>
      </c>
      <c r="AD788" s="22">
        <f t="shared" si="264"/>
        <v>0</v>
      </c>
      <c r="AE788" s="29"/>
      <c r="AF788" s="29"/>
      <c r="AG788" s="22" t="str">
        <f t="shared" si="265"/>
        <v/>
      </c>
      <c r="AH788" s="29"/>
      <c r="AI788" s="29"/>
      <c r="AJ788" s="22" t="str">
        <f t="shared" si="266"/>
        <v/>
      </c>
      <c r="AK788" s="29"/>
      <c r="AL788" s="29"/>
      <c r="AM788" s="22" t="str">
        <f t="shared" si="267"/>
        <v/>
      </c>
    </row>
    <row r="789" spans="1:39" ht="18" customHeight="1" x14ac:dyDescent="0.35">
      <c r="A789" s="70">
        <f>'Energy - Master'!A788</f>
        <v>46808</v>
      </c>
      <c r="B789" s="29">
        <f t="shared" si="268"/>
        <v>0</v>
      </c>
      <c r="C789" s="29"/>
      <c r="D789" s="29"/>
      <c r="E789" s="22">
        <f t="shared" si="257"/>
        <v>0</v>
      </c>
      <c r="F789" s="22" t="str">
        <f t="shared" si="258"/>
        <v/>
      </c>
      <c r="G789" s="29">
        <f t="shared" si="269"/>
        <v>0</v>
      </c>
      <c r="H789" s="29"/>
      <c r="I789" s="29"/>
      <c r="J789" s="22">
        <f t="shared" si="259"/>
        <v>0</v>
      </c>
      <c r="K789" s="22" t="str">
        <f t="shared" si="260"/>
        <v/>
      </c>
      <c r="L789" s="29"/>
      <c r="M789" s="29"/>
      <c r="N789" s="29"/>
      <c r="O789" s="22" t="str">
        <f t="shared" si="261"/>
        <v/>
      </c>
      <c r="P789" s="22" t="str">
        <f t="shared" si="262"/>
        <v/>
      </c>
      <c r="Q789" s="29">
        <f t="shared" si="270"/>
        <v>0</v>
      </c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2" t="str">
        <f t="shared" si="263"/>
        <v/>
      </c>
      <c r="AD789" s="22">
        <f t="shared" si="264"/>
        <v>0</v>
      </c>
      <c r="AE789" s="29"/>
      <c r="AF789" s="29"/>
      <c r="AG789" s="22" t="str">
        <f t="shared" si="265"/>
        <v/>
      </c>
      <c r="AH789" s="29"/>
      <c r="AI789" s="29"/>
      <c r="AJ789" s="22" t="str">
        <f t="shared" si="266"/>
        <v/>
      </c>
      <c r="AK789" s="29"/>
      <c r="AL789" s="29"/>
      <c r="AM789" s="22" t="str">
        <f t="shared" si="267"/>
        <v/>
      </c>
    </row>
    <row r="790" spans="1:39" ht="18" customHeight="1" x14ac:dyDescent="0.35">
      <c r="A790" s="70">
        <f>'Energy - Master'!A789</f>
        <v>46809</v>
      </c>
      <c r="B790" s="29">
        <f t="shared" si="268"/>
        <v>0</v>
      </c>
      <c r="C790" s="29"/>
      <c r="D790" s="29"/>
      <c r="E790" s="22">
        <f t="shared" si="257"/>
        <v>0</v>
      </c>
      <c r="F790" s="22" t="str">
        <f t="shared" si="258"/>
        <v/>
      </c>
      <c r="G790" s="29">
        <f t="shared" si="269"/>
        <v>0</v>
      </c>
      <c r="H790" s="29"/>
      <c r="I790" s="29"/>
      <c r="J790" s="22">
        <f t="shared" si="259"/>
        <v>0</v>
      </c>
      <c r="K790" s="22" t="str">
        <f t="shared" si="260"/>
        <v/>
      </c>
      <c r="L790" s="29"/>
      <c r="M790" s="29"/>
      <c r="N790" s="29"/>
      <c r="O790" s="22" t="str">
        <f t="shared" si="261"/>
        <v/>
      </c>
      <c r="P790" s="22" t="str">
        <f t="shared" si="262"/>
        <v/>
      </c>
      <c r="Q790" s="29">
        <f t="shared" si="270"/>
        <v>0</v>
      </c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2" t="str">
        <f t="shared" si="263"/>
        <v/>
      </c>
      <c r="AD790" s="22">
        <f t="shared" si="264"/>
        <v>0</v>
      </c>
      <c r="AE790" s="29"/>
      <c r="AF790" s="29"/>
      <c r="AG790" s="22" t="str">
        <f t="shared" si="265"/>
        <v/>
      </c>
      <c r="AH790" s="29"/>
      <c r="AI790" s="29"/>
      <c r="AJ790" s="22" t="str">
        <f t="shared" si="266"/>
        <v/>
      </c>
      <c r="AK790" s="29"/>
      <c r="AL790" s="29"/>
      <c r="AM790" s="22" t="str">
        <f t="shared" si="267"/>
        <v/>
      </c>
    </row>
    <row r="791" spans="1:39" ht="18" customHeight="1" x14ac:dyDescent="0.35">
      <c r="A791" s="70">
        <f>'Energy - Master'!A790</f>
        <v>46810</v>
      </c>
      <c r="B791" s="29">
        <f t="shared" si="268"/>
        <v>0</v>
      </c>
      <c r="C791" s="29"/>
      <c r="D791" s="29"/>
      <c r="E791" s="22">
        <f t="shared" si="257"/>
        <v>0</v>
      </c>
      <c r="F791" s="22" t="str">
        <f t="shared" si="258"/>
        <v/>
      </c>
      <c r="G791" s="29">
        <f t="shared" si="269"/>
        <v>0</v>
      </c>
      <c r="H791" s="29"/>
      <c r="I791" s="29"/>
      <c r="J791" s="22">
        <f t="shared" si="259"/>
        <v>0</v>
      </c>
      <c r="K791" s="22" t="str">
        <f t="shared" si="260"/>
        <v/>
      </c>
      <c r="L791" s="29"/>
      <c r="M791" s="29"/>
      <c r="N791" s="29"/>
      <c r="O791" s="22" t="str">
        <f t="shared" si="261"/>
        <v/>
      </c>
      <c r="P791" s="22" t="str">
        <f t="shared" si="262"/>
        <v/>
      </c>
      <c r="Q791" s="29">
        <f t="shared" si="270"/>
        <v>0</v>
      </c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2" t="str">
        <f t="shared" si="263"/>
        <v/>
      </c>
      <c r="AD791" s="22">
        <f t="shared" si="264"/>
        <v>0</v>
      </c>
      <c r="AE791" s="29"/>
      <c r="AF791" s="29"/>
      <c r="AG791" s="22" t="str">
        <f t="shared" si="265"/>
        <v/>
      </c>
      <c r="AH791" s="29"/>
      <c r="AI791" s="29"/>
      <c r="AJ791" s="22" t="str">
        <f t="shared" si="266"/>
        <v/>
      </c>
      <c r="AK791" s="29"/>
      <c r="AL791" s="29"/>
      <c r="AM791" s="22" t="str">
        <f t="shared" si="267"/>
        <v/>
      </c>
    </row>
    <row r="792" spans="1:39" ht="18" customHeight="1" x14ac:dyDescent="0.35">
      <c r="A792" s="70">
        <f>'Energy - Master'!A791</f>
        <v>46811</v>
      </c>
      <c r="B792" s="29">
        <f t="shared" si="268"/>
        <v>0</v>
      </c>
      <c r="C792" s="29"/>
      <c r="D792" s="29"/>
      <c r="E792" s="22">
        <f t="shared" si="257"/>
        <v>0</v>
      </c>
      <c r="F792" s="22" t="str">
        <f t="shared" si="258"/>
        <v/>
      </c>
      <c r="G792" s="29">
        <f t="shared" si="269"/>
        <v>0</v>
      </c>
      <c r="H792" s="29"/>
      <c r="I792" s="29"/>
      <c r="J792" s="22">
        <f t="shared" si="259"/>
        <v>0</v>
      </c>
      <c r="K792" s="22" t="str">
        <f t="shared" si="260"/>
        <v/>
      </c>
      <c r="L792" s="29"/>
      <c r="M792" s="29"/>
      <c r="N792" s="29"/>
      <c r="O792" s="22" t="str">
        <f t="shared" si="261"/>
        <v/>
      </c>
      <c r="P792" s="22" t="str">
        <f t="shared" si="262"/>
        <v/>
      </c>
      <c r="Q792" s="29">
        <f t="shared" si="270"/>
        <v>0</v>
      </c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2" t="str">
        <f t="shared" si="263"/>
        <v/>
      </c>
      <c r="AD792" s="22">
        <f t="shared" si="264"/>
        <v>0</v>
      </c>
      <c r="AE792" s="29"/>
      <c r="AF792" s="29"/>
      <c r="AG792" s="22" t="str">
        <f t="shared" si="265"/>
        <v/>
      </c>
      <c r="AH792" s="29"/>
      <c r="AI792" s="29"/>
      <c r="AJ792" s="22" t="str">
        <f t="shared" si="266"/>
        <v/>
      </c>
      <c r="AK792" s="29"/>
      <c r="AL792" s="29"/>
      <c r="AM792" s="22" t="str">
        <f t="shared" si="267"/>
        <v/>
      </c>
    </row>
    <row r="793" spans="1:39" ht="18" customHeight="1" x14ac:dyDescent="0.35">
      <c r="A793" s="70">
        <f>'Energy - Master'!A792</f>
        <v>46812</v>
      </c>
      <c r="B793" s="29">
        <f t="shared" si="268"/>
        <v>0</v>
      </c>
      <c r="C793" s="29"/>
      <c r="D793" s="29"/>
      <c r="E793" s="22">
        <f t="shared" si="257"/>
        <v>0</v>
      </c>
      <c r="F793" s="22" t="str">
        <f t="shared" si="258"/>
        <v/>
      </c>
      <c r="G793" s="29">
        <f t="shared" si="269"/>
        <v>0</v>
      </c>
      <c r="H793" s="29"/>
      <c r="I793" s="29"/>
      <c r="J793" s="22">
        <f t="shared" si="259"/>
        <v>0</v>
      </c>
      <c r="K793" s="22" t="str">
        <f t="shared" si="260"/>
        <v/>
      </c>
      <c r="L793" s="29"/>
      <c r="M793" s="29"/>
      <c r="N793" s="29"/>
      <c r="O793" s="22" t="str">
        <f t="shared" si="261"/>
        <v/>
      </c>
      <c r="P793" s="22" t="str">
        <f t="shared" si="262"/>
        <v/>
      </c>
      <c r="Q793" s="29">
        <f t="shared" si="270"/>
        <v>0</v>
      </c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2" t="str">
        <f t="shared" si="263"/>
        <v/>
      </c>
      <c r="AD793" s="22">
        <f t="shared" si="264"/>
        <v>0</v>
      </c>
      <c r="AE793" s="29"/>
      <c r="AF793" s="29"/>
      <c r="AG793" s="22" t="str">
        <f t="shared" si="265"/>
        <v/>
      </c>
      <c r="AH793" s="29"/>
      <c r="AI793" s="29"/>
      <c r="AJ793" s="22" t="str">
        <f t="shared" si="266"/>
        <v/>
      </c>
      <c r="AK793" s="29"/>
      <c r="AL793" s="29"/>
      <c r="AM793" s="22" t="str">
        <f t="shared" si="267"/>
        <v/>
      </c>
    </row>
    <row r="794" spans="1:39" ht="18" customHeight="1" x14ac:dyDescent="0.35">
      <c r="A794" s="70">
        <f>'Energy - Master'!A793</f>
        <v>46813</v>
      </c>
      <c r="B794" s="29">
        <f t="shared" si="268"/>
        <v>0</v>
      </c>
      <c r="C794" s="29"/>
      <c r="D794" s="29"/>
      <c r="E794" s="22">
        <f t="shared" si="257"/>
        <v>0</v>
      </c>
      <c r="F794" s="22" t="str">
        <f t="shared" si="258"/>
        <v/>
      </c>
      <c r="G794" s="29">
        <f t="shared" si="269"/>
        <v>0</v>
      </c>
      <c r="H794" s="29"/>
      <c r="I794" s="29"/>
      <c r="J794" s="22">
        <f t="shared" si="259"/>
        <v>0</v>
      </c>
      <c r="K794" s="22" t="str">
        <f t="shared" si="260"/>
        <v/>
      </c>
      <c r="L794" s="29"/>
      <c r="M794" s="29"/>
      <c r="N794" s="29"/>
      <c r="O794" s="22" t="str">
        <f t="shared" si="261"/>
        <v/>
      </c>
      <c r="P794" s="22" t="str">
        <f t="shared" si="262"/>
        <v/>
      </c>
      <c r="Q794" s="29">
        <f t="shared" si="270"/>
        <v>0</v>
      </c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2" t="str">
        <f t="shared" si="263"/>
        <v/>
      </c>
      <c r="AD794" s="22">
        <f t="shared" si="264"/>
        <v>0</v>
      </c>
      <c r="AE794" s="29"/>
      <c r="AF794" s="29"/>
      <c r="AG794" s="22" t="str">
        <f t="shared" si="265"/>
        <v/>
      </c>
      <c r="AH794" s="29"/>
      <c r="AI794" s="29"/>
      <c r="AJ794" s="22" t="str">
        <f t="shared" si="266"/>
        <v/>
      </c>
      <c r="AK794" s="29"/>
      <c r="AL794" s="29"/>
      <c r="AM794" s="22" t="str">
        <f t="shared" si="267"/>
        <v/>
      </c>
    </row>
    <row r="795" spans="1:39" ht="18" customHeight="1" x14ac:dyDescent="0.35">
      <c r="A795" s="70">
        <f>'Energy - Master'!A794</f>
        <v>46814</v>
      </c>
      <c r="B795" s="29">
        <f t="shared" si="268"/>
        <v>0</v>
      </c>
      <c r="C795" s="29"/>
      <c r="D795" s="29"/>
      <c r="E795" s="22">
        <f t="shared" si="257"/>
        <v>0</v>
      </c>
      <c r="F795" s="22" t="str">
        <f t="shared" si="258"/>
        <v/>
      </c>
      <c r="G795" s="29">
        <f t="shared" si="269"/>
        <v>0</v>
      </c>
      <c r="H795" s="29"/>
      <c r="I795" s="29"/>
      <c r="J795" s="22">
        <f t="shared" si="259"/>
        <v>0</v>
      </c>
      <c r="K795" s="22" t="str">
        <f t="shared" si="260"/>
        <v/>
      </c>
      <c r="L795" s="29"/>
      <c r="M795" s="29"/>
      <c r="N795" s="29"/>
      <c r="O795" s="22" t="str">
        <f t="shared" si="261"/>
        <v/>
      </c>
      <c r="P795" s="22" t="str">
        <f t="shared" si="262"/>
        <v/>
      </c>
      <c r="Q795" s="29">
        <f t="shared" si="270"/>
        <v>0</v>
      </c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2" t="str">
        <f t="shared" si="263"/>
        <v/>
      </c>
      <c r="AD795" s="22">
        <f t="shared" si="264"/>
        <v>0</v>
      </c>
      <c r="AE795" s="29"/>
      <c r="AF795" s="29"/>
      <c r="AG795" s="22" t="str">
        <f t="shared" si="265"/>
        <v/>
      </c>
      <c r="AH795" s="29"/>
      <c r="AI795" s="29"/>
      <c r="AJ795" s="22" t="str">
        <f t="shared" si="266"/>
        <v/>
      </c>
      <c r="AK795" s="29"/>
      <c r="AL795" s="29"/>
      <c r="AM795" s="22" t="str">
        <f t="shared" si="267"/>
        <v/>
      </c>
    </row>
    <row r="796" spans="1:39" ht="18" customHeight="1" x14ac:dyDescent="0.35">
      <c r="A796" s="70">
        <f>'Energy - Master'!A795</f>
        <v>46815</v>
      </c>
      <c r="B796" s="29">
        <f t="shared" si="268"/>
        <v>0</v>
      </c>
      <c r="C796" s="29"/>
      <c r="D796" s="29"/>
      <c r="E796" s="22">
        <f t="shared" si="257"/>
        <v>0</v>
      </c>
      <c r="F796" s="22" t="str">
        <f t="shared" si="258"/>
        <v/>
      </c>
      <c r="G796" s="29">
        <f t="shared" si="269"/>
        <v>0</v>
      </c>
      <c r="H796" s="29"/>
      <c r="I796" s="29"/>
      <c r="J796" s="22">
        <f t="shared" si="259"/>
        <v>0</v>
      </c>
      <c r="K796" s="22" t="str">
        <f t="shared" si="260"/>
        <v/>
      </c>
      <c r="L796" s="29"/>
      <c r="M796" s="29"/>
      <c r="N796" s="29"/>
      <c r="O796" s="22" t="str">
        <f t="shared" si="261"/>
        <v/>
      </c>
      <c r="P796" s="22" t="str">
        <f t="shared" si="262"/>
        <v/>
      </c>
      <c r="Q796" s="29">
        <f t="shared" si="270"/>
        <v>0</v>
      </c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2" t="str">
        <f t="shared" si="263"/>
        <v/>
      </c>
      <c r="AD796" s="22">
        <f t="shared" si="264"/>
        <v>0</v>
      </c>
      <c r="AE796" s="29"/>
      <c r="AF796" s="29"/>
      <c r="AG796" s="22" t="str">
        <f t="shared" si="265"/>
        <v/>
      </c>
      <c r="AH796" s="29"/>
      <c r="AI796" s="29"/>
      <c r="AJ796" s="22" t="str">
        <f t="shared" si="266"/>
        <v/>
      </c>
      <c r="AK796" s="29"/>
      <c r="AL796" s="29"/>
      <c r="AM796" s="22" t="str">
        <f t="shared" si="267"/>
        <v/>
      </c>
    </row>
    <row r="797" spans="1:39" ht="18" customHeight="1" x14ac:dyDescent="0.35">
      <c r="A797" s="70">
        <f>'Energy - Master'!A796</f>
        <v>46816</v>
      </c>
      <c r="B797" s="29">
        <f t="shared" si="268"/>
        <v>0</v>
      </c>
      <c r="C797" s="29"/>
      <c r="D797" s="29"/>
      <c r="E797" s="22">
        <f t="shared" si="257"/>
        <v>0</v>
      </c>
      <c r="F797" s="22" t="str">
        <f t="shared" si="258"/>
        <v/>
      </c>
      <c r="G797" s="29">
        <f t="shared" si="269"/>
        <v>0</v>
      </c>
      <c r="H797" s="29"/>
      <c r="I797" s="29"/>
      <c r="J797" s="22">
        <f t="shared" si="259"/>
        <v>0</v>
      </c>
      <c r="K797" s="22" t="str">
        <f t="shared" si="260"/>
        <v/>
      </c>
      <c r="L797" s="29"/>
      <c r="M797" s="29"/>
      <c r="N797" s="29"/>
      <c r="O797" s="22" t="str">
        <f t="shared" si="261"/>
        <v/>
      </c>
      <c r="P797" s="22" t="str">
        <f t="shared" si="262"/>
        <v/>
      </c>
      <c r="Q797" s="29">
        <f t="shared" si="270"/>
        <v>0</v>
      </c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2" t="str">
        <f t="shared" si="263"/>
        <v/>
      </c>
      <c r="AD797" s="22">
        <f t="shared" si="264"/>
        <v>0</v>
      </c>
      <c r="AE797" s="29"/>
      <c r="AF797" s="29"/>
      <c r="AG797" s="22" t="str">
        <f t="shared" si="265"/>
        <v/>
      </c>
      <c r="AH797" s="29"/>
      <c r="AI797" s="29"/>
      <c r="AJ797" s="22" t="str">
        <f t="shared" si="266"/>
        <v/>
      </c>
      <c r="AK797" s="29"/>
      <c r="AL797" s="29"/>
      <c r="AM797" s="22" t="str">
        <f t="shared" si="267"/>
        <v/>
      </c>
    </row>
    <row r="798" spans="1:39" ht="18" customHeight="1" x14ac:dyDescent="0.35">
      <c r="A798" s="70">
        <f>'Energy - Master'!A797</f>
        <v>46817</v>
      </c>
      <c r="B798" s="29">
        <f t="shared" si="268"/>
        <v>0</v>
      </c>
      <c r="C798" s="29"/>
      <c r="D798" s="29"/>
      <c r="E798" s="22">
        <f t="shared" si="257"/>
        <v>0</v>
      </c>
      <c r="F798" s="22" t="str">
        <f t="shared" si="258"/>
        <v/>
      </c>
      <c r="G798" s="29">
        <f t="shared" si="269"/>
        <v>0</v>
      </c>
      <c r="H798" s="29"/>
      <c r="I798" s="29"/>
      <c r="J798" s="22">
        <f t="shared" si="259"/>
        <v>0</v>
      </c>
      <c r="K798" s="22" t="str">
        <f t="shared" si="260"/>
        <v/>
      </c>
      <c r="L798" s="29"/>
      <c r="M798" s="29"/>
      <c r="N798" s="29"/>
      <c r="O798" s="22" t="str">
        <f t="shared" si="261"/>
        <v/>
      </c>
      <c r="P798" s="22" t="str">
        <f t="shared" si="262"/>
        <v/>
      </c>
      <c r="Q798" s="29">
        <f t="shared" si="270"/>
        <v>0</v>
      </c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2" t="str">
        <f t="shared" si="263"/>
        <v/>
      </c>
      <c r="AD798" s="22">
        <f t="shared" si="264"/>
        <v>0</v>
      </c>
      <c r="AE798" s="29"/>
      <c r="AF798" s="29"/>
      <c r="AG798" s="22" t="str">
        <f t="shared" si="265"/>
        <v/>
      </c>
      <c r="AH798" s="29"/>
      <c r="AI798" s="29"/>
      <c r="AJ798" s="22" t="str">
        <f t="shared" si="266"/>
        <v/>
      </c>
      <c r="AK798" s="29"/>
      <c r="AL798" s="29"/>
      <c r="AM798" s="22" t="str">
        <f t="shared" si="267"/>
        <v/>
      </c>
    </row>
    <row r="799" spans="1:39" ht="18" customHeight="1" x14ac:dyDescent="0.35">
      <c r="A799" s="70">
        <f>'Energy - Master'!A798</f>
        <v>46818</v>
      </c>
      <c r="B799" s="29">
        <f t="shared" si="268"/>
        <v>0</v>
      </c>
      <c r="C799" s="29"/>
      <c r="D799" s="29"/>
      <c r="E799" s="22">
        <f t="shared" si="257"/>
        <v>0</v>
      </c>
      <c r="F799" s="22" t="str">
        <f t="shared" si="258"/>
        <v/>
      </c>
      <c r="G799" s="29">
        <f t="shared" si="269"/>
        <v>0</v>
      </c>
      <c r="H799" s="29"/>
      <c r="I799" s="29"/>
      <c r="J799" s="22">
        <f t="shared" si="259"/>
        <v>0</v>
      </c>
      <c r="K799" s="22" t="str">
        <f t="shared" si="260"/>
        <v/>
      </c>
      <c r="L799" s="29"/>
      <c r="M799" s="29"/>
      <c r="N799" s="29"/>
      <c r="O799" s="22" t="str">
        <f t="shared" si="261"/>
        <v/>
      </c>
      <c r="P799" s="22" t="str">
        <f t="shared" si="262"/>
        <v/>
      </c>
      <c r="Q799" s="29">
        <f t="shared" si="270"/>
        <v>0</v>
      </c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2" t="str">
        <f t="shared" si="263"/>
        <v/>
      </c>
      <c r="AD799" s="22">
        <f t="shared" si="264"/>
        <v>0</v>
      </c>
      <c r="AE799" s="29"/>
      <c r="AF799" s="29"/>
      <c r="AG799" s="22" t="str">
        <f t="shared" si="265"/>
        <v/>
      </c>
      <c r="AH799" s="29"/>
      <c r="AI799" s="29"/>
      <c r="AJ799" s="22" t="str">
        <f t="shared" si="266"/>
        <v/>
      </c>
      <c r="AK799" s="29"/>
      <c r="AL799" s="29"/>
      <c r="AM799" s="22" t="str">
        <f t="shared" si="267"/>
        <v/>
      </c>
    </row>
    <row r="800" spans="1:39" ht="18" customHeight="1" x14ac:dyDescent="0.35">
      <c r="A800" s="70">
        <f>'Energy - Master'!A799</f>
        <v>46819</v>
      </c>
      <c r="B800" s="29">
        <f t="shared" si="268"/>
        <v>0</v>
      </c>
      <c r="C800" s="29"/>
      <c r="D800" s="29"/>
      <c r="E800" s="22">
        <f t="shared" si="257"/>
        <v>0</v>
      </c>
      <c r="F800" s="22" t="str">
        <f t="shared" si="258"/>
        <v/>
      </c>
      <c r="G800" s="29">
        <f t="shared" si="269"/>
        <v>0</v>
      </c>
      <c r="H800" s="29"/>
      <c r="I800" s="29"/>
      <c r="J800" s="22">
        <f t="shared" si="259"/>
        <v>0</v>
      </c>
      <c r="K800" s="22" t="str">
        <f t="shared" si="260"/>
        <v/>
      </c>
      <c r="L800" s="29"/>
      <c r="M800" s="29"/>
      <c r="N800" s="29"/>
      <c r="O800" s="22" t="str">
        <f t="shared" si="261"/>
        <v/>
      </c>
      <c r="P800" s="22" t="str">
        <f t="shared" si="262"/>
        <v/>
      </c>
      <c r="Q800" s="29">
        <f t="shared" si="270"/>
        <v>0</v>
      </c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2" t="str">
        <f t="shared" si="263"/>
        <v/>
      </c>
      <c r="AD800" s="22">
        <f t="shared" si="264"/>
        <v>0</v>
      </c>
      <c r="AE800" s="29"/>
      <c r="AF800" s="29"/>
      <c r="AG800" s="22" t="str">
        <f t="shared" si="265"/>
        <v/>
      </c>
      <c r="AH800" s="29"/>
      <c r="AI800" s="29"/>
      <c r="AJ800" s="22" t="str">
        <f t="shared" si="266"/>
        <v/>
      </c>
      <c r="AK800" s="29"/>
      <c r="AL800" s="29"/>
      <c r="AM800" s="22" t="str">
        <f t="shared" si="267"/>
        <v/>
      </c>
    </row>
    <row r="801" spans="1:39" ht="18" customHeight="1" x14ac:dyDescent="0.35">
      <c r="A801" s="70">
        <f>'Energy - Master'!A800</f>
        <v>46820</v>
      </c>
      <c r="B801" s="29">
        <f t="shared" si="268"/>
        <v>0</v>
      </c>
      <c r="C801" s="29"/>
      <c r="D801" s="29"/>
      <c r="E801" s="22">
        <f t="shared" si="257"/>
        <v>0</v>
      </c>
      <c r="F801" s="22" t="str">
        <f t="shared" si="258"/>
        <v/>
      </c>
      <c r="G801" s="29">
        <f t="shared" si="269"/>
        <v>0</v>
      </c>
      <c r="H801" s="29"/>
      <c r="I801" s="29"/>
      <c r="J801" s="22">
        <f t="shared" si="259"/>
        <v>0</v>
      </c>
      <c r="K801" s="22" t="str">
        <f t="shared" si="260"/>
        <v/>
      </c>
      <c r="L801" s="29"/>
      <c r="M801" s="29"/>
      <c r="N801" s="29"/>
      <c r="O801" s="22" t="str">
        <f t="shared" si="261"/>
        <v/>
      </c>
      <c r="P801" s="22" t="str">
        <f t="shared" si="262"/>
        <v/>
      </c>
      <c r="Q801" s="29">
        <f t="shared" si="270"/>
        <v>0</v>
      </c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2" t="str">
        <f t="shared" si="263"/>
        <v/>
      </c>
      <c r="AD801" s="22">
        <f t="shared" si="264"/>
        <v>0</v>
      </c>
      <c r="AE801" s="29"/>
      <c r="AF801" s="29"/>
      <c r="AG801" s="22" t="str">
        <f t="shared" si="265"/>
        <v/>
      </c>
      <c r="AH801" s="29"/>
      <c r="AI801" s="29"/>
      <c r="AJ801" s="22" t="str">
        <f t="shared" si="266"/>
        <v/>
      </c>
      <c r="AK801" s="29"/>
      <c r="AL801" s="29"/>
      <c r="AM801" s="22" t="str">
        <f t="shared" si="267"/>
        <v/>
      </c>
    </row>
    <row r="802" spans="1:39" ht="18" customHeight="1" x14ac:dyDescent="0.35">
      <c r="A802" s="70">
        <f>'Energy - Master'!A801</f>
        <v>46821</v>
      </c>
      <c r="B802" s="29">
        <f t="shared" si="268"/>
        <v>0</v>
      </c>
      <c r="C802" s="29"/>
      <c r="D802" s="29"/>
      <c r="E802" s="22">
        <f t="shared" si="257"/>
        <v>0</v>
      </c>
      <c r="F802" s="22" t="str">
        <f t="shared" si="258"/>
        <v/>
      </c>
      <c r="G802" s="29">
        <f t="shared" si="269"/>
        <v>0</v>
      </c>
      <c r="H802" s="29"/>
      <c r="I802" s="29"/>
      <c r="J802" s="22">
        <f t="shared" si="259"/>
        <v>0</v>
      </c>
      <c r="K802" s="22" t="str">
        <f t="shared" si="260"/>
        <v/>
      </c>
      <c r="L802" s="29"/>
      <c r="M802" s="29"/>
      <c r="N802" s="29"/>
      <c r="O802" s="22" t="str">
        <f t="shared" si="261"/>
        <v/>
      </c>
      <c r="P802" s="22" t="str">
        <f t="shared" si="262"/>
        <v/>
      </c>
      <c r="Q802" s="29">
        <f t="shared" si="270"/>
        <v>0</v>
      </c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2" t="str">
        <f t="shared" si="263"/>
        <v/>
      </c>
      <c r="AD802" s="22">
        <f t="shared" si="264"/>
        <v>0</v>
      </c>
      <c r="AE802" s="29"/>
      <c r="AF802" s="29"/>
      <c r="AG802" s="22" t="str">
        <f t="shared" si="265"/>
        <v/>
      </c>
      <c r="AH802" s="29"/>
      <c r="AI802" s="29"/>
      <c r="AJ802" s="22" t="str">
        <f t="shared" si="266"/>
        <v/>
      </c>
      <c r="AK802" s="29"/>
      <c r="AL802" s="29"/>
      <c r="AM802" s="22" t="str">
        <f t="shared" si="267"/>
        <v/>
      </c>
    </row>
    <row r="803" spans="1:39" ht="18" customHeight="1" x14ac:dyDescent="0.35">
      <c r="A803" s="70">
        <f>'Energy - Master'!A802</f>
        <v>46822</v>
      </c>
      <c r="B803" s="29">
        <f t="shared" si="268"/>
        <v>0</v>
      </c>
      <c r="C803" s="29"/>
      <c r="D803" s="29"/>
      <c r="E803" s="22">
        <f t="shared" si="257"/>
        <v>0</v>
      </c>
      <c r="F803" s="22" t="str">
        <f t="shared" si="258"/>
        <v/>
      </c>
      <c r="G803" s="29">
        <f t="shared" si="269"/>
        <v>0</v>
      </c>
      <c r="H803" s="29"/>
      <c r="I803" s="29"/>
      <c r="J803" s="22">
        <f t="shared" si="259"/>
        <v>0</v>
      </c>
      <c r="K803" s="22" t="str">
        <f t="shared" si="260"/>
        <v/>
      </c>
      <c r="L803" s="29"/>
      <c r="M803" s="29"/>
      <c r="N803" s="29"/>
      <c r="O803" s="22" t="str">
        <f t="shared" si="261"/>
        <v/>
      </c>
      <c r="P803" s="22" t="str">
        <f t="shared" si="262"/>
        <v/>
      </c>
      <c r="Q803" s="29">
        <f t="shared" si="270"/>
        <v>0</v>
      </c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2" t="str">
        <f t="shared" si="263"/>
        <v/>
      </c>
      <c r="AD803" s="22">
        <f t="shared" si="264"/>
        <v>0</v>
      </c>
      <c r="AE803" s="29"/>
      <c r="AF803" s="29"/>
      <c r="AG803" s="22" t="str">
        <f t="shared" si="265"/>
        <v/>
      </c>
      <c r="AH803" s="29"/>
      <c r="AI803" s="29"/>
      <c r="AJ803" s="22" t="str">
        <f t="shared" si="266"/>
        <v/>
      </c>
      <c r="AK803" s="29"/>
      <c r="AL803" s="29"/>
      <c r="AM803" s="22" t="str">
        <f t="shared" si="267"/>
        <v/>
      </c>
    </row>
    <row r="804" spans="1:39" ht="18" customHeight="1" x14ac:dyDescent="0.35">
      <c r="A804" s="70">
        <f>'Energy - Master'!A803</f>
        <v>46823</v>
      </c>
      <c r="B804" s="29">
        <f t="shared" si="268"/>
        <v>0</v>
      </c>
      <c r="C804" s="29"/>
      <c r="D804" s="29"/>
      <c r="E804" s="22">
        <f t="shared" si="257"/>
        <v>0</v>
      </c>
      <c r="F804" s="22" t="str">
        <f t="shared" si="258"/>
        <v/>
      </c>
      <c r="G804" s="29">
        <f t="shared" si="269"/>
        <v>0</v>
      </c>
      <c r="H804" s="29"/>
      <c r="I804" s="29"/>
      <c r="J804" s="22">
        <f t="shared" si="259"/>
        <v>0</v>
      </c>
      <c r="K804" s="22" t="str">
        <f t="shared" si="260"/>
        <v/>
      </c>
      <c r="L804" s="29"/>
      <c r="M804" s="29"/>
      <c r="N804" s="29"/>
      <c r="O804" s="22" t="str">
        <f t="shared" si="261"/>
        <v/>
      </c>
      <c r="P804" s="22" t="str">
        <f t="shared" si="262"/>
        <v/>
      </c>
      <c r="Q804" s="29">
        <f t="shared" si="270"/>
        <v>0</v>
      </c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2" t="str">
        <f t="shared" si="263"/>
        <v/>
      </c>
      <c r="AD804" s="22">
        <f t="shared" si="264"/>
        <v>0</v>
      </c>
      <c r="AE804" s="29"/>
      <c r="AF804" s="29"/>
      <c r="AG804" s="22" t="str">
        <f t="shared" si="265"/>
        <v/>
      </c>
      <c r="AH804" s="29"/>
      <c r="AI804" s="29"/>
      <c r="AJ804" s="22" t="str">
        <f t="shared" si="266"/>
        <v/>
      </c>
      <c r="AK804" s="29"/>
      <c r="AL804" s="29"/>
      <c r="AM804" s="22" t="str">
        <f t="shared" si="267"/>
        <v/>
      </c>
    </row>
    <row r="805" spans="1:39" ht="18" customHeight="1" x14ac:dyDescent="0.35">
      <c r="A805" s="70">
        <f>'Energy - Master'!A804</f>
        <v>46824</v>
      </c>
      <c r="B805" s="29">
        <f t="shared" si="268"/>
        <v>0</v>
      </c>
      <c r="C805" s="29"/>
      <c r="D805" s="29"/>
      <c r="E805" s="22">
        <f t="shared" si="257"/>
        <v>0</v>
      </c>
      <c r="F805" s="22" t="str">
        <f t="shared" si="258"/>
        <v/>
      </c>
      <c r="G805" s="29">
        <f t="shared" si="269"/>
        <v>0</v>
      </c>
      <c r="H805" s="29"/>
      <c r="I805" s="29"/>
      <c r="J805" s="22">
        <f t="shared" si="259"/>
        <v>0</v>
      </c>
      <c r="K805" s="22" t="str">
        <f t="shared" si="260"/>
        <v/>
      </c>
      <c r="L805" s="29"/>
      <c r="M805" s="29"/>
      <c r="N805" s="29"/>
      <c r="O805" s="22" t="str">
        <f t="shared" si="261"/>
        <v/>
      </c>
      <c r="P805" s="22" t="str">
        <f t="shared" si="262"/>
        <v/>
      </c>
      <c r="Q805" s="29">
        <f t="shared" si="270"/>
        <v>0</v>
      </c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2" t="str">
        <f t="shared" si="263"/>
        <v/>
      </c>
      <c r="AD805" s="22">
        <f t="shared" si="264"/>
        <v>0</v>
      </c>
      <c r="AE805" s="29"/>
      <c r="AF805" s="29"/>
      <c r="AG805" s="22" t="str">
        <f t="shared" si="265"/>
        <v/>
      </c>
      <c r="AH805" s="29"/>
      <c r="AI805" s="29"/>
      <c r="AJ805" s="22" t="str">
        <f t="shared" si="266"/>
        <v/>
      </c>
      <c r="AK805" s="29"/>
      <c r="AL805" s="29"/>
      <c r="AM805" s="22" t="str">
        <f t="shared" si="267"/>
        <v/>
      </c>
    </row>
    <row r="806" spans="1:39" ht="18" customHeight="1" x14ac:dyDescent="0.35">
      <c r="A806" s="70">
        <f>'Energy - Master'!A805</f>
        <v>46825</v>
      </c>
      <c r="B806" s="29">
        <f t="shared" si="268"/>
        <v>0</v>
      </c>
      <c r="C806" s="29"/>
      <c r="D806" s="29"/>
      <c r="E806" s="22">
        <f t="shared" si="257"/>
        <v>0</v>
      </c>
      <c r="F806" s="22" t="str">
        <f t="shared" si="258"/>
        <v/>
      </c>
      <c r="G806" s="29">
        <f t="shared" si="269"/>
        <v>0</v>
      </c>
      <c r="H806" s="29"/>
      <c r="I806" s="29"/>
      <c r="J806" s="22">
        <f t="shared" si="259"/>
        <v>0</v>
      </c>
      <c r="K806" s="22" t="str">
        <f t="shared" si="260"/>
        <v/>
      </c>
      <c r="L806" s="29"/>
      <c r="M806" s="29"/>
      <c r="N806" s="29"/>
      <c r="O806" s="22" t="str">
        <f t="shared" si="261"/>
        <v/>
      </c>
      <c r="P806" s="22" t="str">
        <f t="shared" si="262"/>
        <v/>
      </c>
      <c r="Q806" s="29">
        <f t="shared" si="270"/>
        <v>0</v>
      </c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2" t="str">
        <f t="shared" si="263"/>
        <v/>
      </c>
      <c r="AD806" s="22">
        <f t="shared" si="264"/>
        <v>0</v>
      </c>
      <c r="AE806" s="29"/>
      <c r="AF806" s="29"/>
      <c r="AG806" s="22" t="str">
        <f t="shared" si="265"/>
        <v/>
      </c>
      <c r="AH806" s="29"/>
      <c r="AI806" s="29"/>
      <c r="AJ806" s="22" t="str">
        <f t="shared" si="266"/>
        <v/>
      </c>
      <c r="AK806" s="29"/>
      <c r="AL806" s="29"/>
      <c r="AM806" s="22" t="str">
        <f t="shared" si="267"/>
        <v/>
      </c>
    </row>
    <row r="807" spans="1:39" ht="18" customHeight="1" x14ac:dyDescent="0.35">
      <c r="A807" s="70">
        <f>'Energy - Master'!A806</f>
        <v>46826</v>
      </c>
      <c r="B807" s="29">
        <f t="shared" si="268"/>
        <v>0</v>
      </c>
      <c r="C807" s="29"/>
      <c r="D807" s="29"/>
      <c r="E807" s="22">
        <f t="shared" si="257"/>
        <v>0</v>
      </c>
      <c r="F807" s="22" t="str">
        <f t="shared" si="258"/>
        <v/>
      </c>
      <c r="G807" s="29">
        <f t="shared" si="269"/>
        <v>0</v>
      </c>
      <c r="H807" s="29"/>
      <c r="I807" s="29"/>
      <c r="J807" s="22">
        <f t="shared" si="259"/>
        <v>0</v>
      </c>
      <c r="K807" s="22" t="str">
        <f t="shared" si="260"/>
        <v/>
      </c>
      <c r="L807" s="29"/>
      <c r="M807" s="29"/>
      <c r="N807" s="29"/>
      <c r="O807" s="22" t="str">
        <f t="shared" si="261"/>
        <v/>
      </c>
      <c r="P807" s="22" t="str">
        <f t="shared" si="262"/>
        <v/>
      </c>
      <c r="Q807" s="29">
        <f t="shared" si="270"/>
        <v>0</v>
      </c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2" t="str">
        <f t="shared" si="263"/>
        <v/>
      </c>
      <c r="AD807" s="22">
        <f t="shared" si="264"/>
        <v>0</v>
      </c>
      <c r="AE807" s="29"/>
      <c r="AF807" s="29"/>
      <c r="AG807" s="22" t="str">
        <f t="shared" si="265"/>
        <v/>
      </c>
      <c r="AH807" s="29"/>
      <c r="AI807" s="29"/>
      <c r="AJ807" s="22" t="str">
        <f t="shared" si="266"/>
        <v/>
      </c>
      <c r="AK807" s="29"/>
      <c r="AL807" s="29"/>
      <c r="AM807" s="22" t="str">
        <f t="shared" si="267"/>
        <v/>
      </c>
    </row>
    <row r="808" spans="1:39" ht="18" customHeight="1" x14ac:dyDescent="0.35">
      <c r="A808" s="70">
        <f>'Energy - Master'!A807</f>
        <v>46827</v>
      </c>
      <c r="B808" s="29">
        <f t="shared" si="268"/>
        <v>0</v>
      </c>
      <c r="C808" s="29"/>
      <c r="D808" s="29"/>
      <c r="E808" s="22">
        <f t="shared" si="257"/>
        <v>0</v>
      </c>
      <c r="F808" s="22" t="str">
        <f t="shared" si="258"/>
        <v/>
      </c>
      <c r="G808" s="29">
        <f t="shared" si="269"/>
        <v>0</v>
      </c>
      <c r="H808" s="29"/>
      <c r="I808" s="29"/>
      <c r="J808" s="22">
        <f t="shared" si="259"/>
        <v>0</v>
      </c>
      <c r="K808" s="22" t="str">
        <f t="shared" si="260"/>
        <v/>
      </c>
      <c r="L808" s="29"/>
      <c r="M808" s="29"/>
      <c r="N808" s="29"/>
      <c r="O808" s="22" t="str">
        <f t="shared" si="261"/>
        <v/>
      </c>
      <c r="P808" s="22" t="str">
        <f t="shared" si="262"/>
        <v/>
      </c>
      <c r="Q808" s="29">
        <f t="shared" si="270"/>
        <v>0</v>
      </c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2" t="str">
        <f t="shared" si="263"/>
        <v/>
      </c>
      <c r="AD808" s="22">
        <f t="shared" si="264"/>
        <v>0</v>
      </c>
      <c r="AE808" s="29"/>
      <c r="AF808" s="29"/>
      <c r="AG808" s="22" t="str">
        <f t="shared" si="265"/>
        <v/>
      </c>
      <c r="AH808" s="29"/>
      <c r="AI808" s="29"/>
      <c r="AJ808" s="22" t="str">
        <f t="shared" si="266"/>
        <v/>
      </c>
      <c r="AK808" s="29"/>
      <c r="AL808" s="29"/>
      <c r="AM808" s="22" t="str">
        <f t="shared" si="267"/>
        <v/>
      </c>
    </row>
    <row r="809" spans="1:39" ht="18" customHeight="1" x14ac:dyDescent="0.35">
      <c r="A809" s="70">
        <f>'Energy - Master'!A808</f>
        <v>46828</v>
      </c>
      <c r="B809" s="29">
        <f t="shared" si="268"/>
        <v>0</v>
      </c>
      <c r="C809" s="29"/>
      <c r="D809" s="29"/>
      <c r="E809" s="22">
        <f t="shared" si="257"/>
        <v>0</v>
      </c>
      <c r="F809" s="22" t="str">
        <f t="shared" si="258"/>
        <v/>
      </c>
      <c r="G809" s="29">
        <f t="shared" si="269"/>
        <v>0</v>
      </c>
      <c r="H809" s="29"/>
      <c r="I809" s="29"/>
      <c r="J809" s="22">
        <f t="shared" si="259"/>
        <v>0</v>
      </c>
      <c r="K809" s="22" t="str">
        <f t="shared" si="260"/>
        <v/>
      </c>
      <c r="L809" s="29"/>
      <c r="M809" s="29"/>
      <c r="N809" s="29"/>
      <c r="O809" s="22" t="str">
        <f t="shared" si="261"/>
        <v/>
      </c>
      <c r="P809" s="22" t="str">
        <f t="shared" si="262"/>
        <v/>
      </c>
      <c r="Q809" s="29">
        <f t="shared" si="270"/>
        <v>0</v>
      </c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2" t="str">
        <f t="shared" si="263"/>
        <v/>
      </c>
      <c r="AD809" s="22">
        <f t="shared" si="264"/>
        <v>0</v>
      </c>
      <c r="AE809" s="29"/>
      <c r="AF809" s="29"/>
      <c r="AG809" s="22" t="str">
        <f t="shared" si="265"/>
        <v/>
      </c>
      <c r="AH809" s="29"/>
      <c r="AI809" s="29"/>
      <c r="AJ809" s="22" t="str">
        <f t="shared" si="266"/>
        <v/>
      </c>
      <c r="AK809" s="29"/>
      <c r="AL809" s="29"/>
      <c r="AM809" s="22" t="str">
        <f t="shared" si="267"/>
        <v/>
      </c>
    </row>
    <row r="810" spans="1:39" ht="18" customHeight="1" x14ac:dyDescent="0.35">
      <c r="A810" s="70">
        <f>'Energy - Master'!A809</f>
        <v>46829</v>
      </c>
      <c r="B810" s="29">
        <f t="shared" si="268"/>
        <v>0</v>
      </c>
      <c r="C810" s="29"/>
      <c r="D810" s="29"/>
      <c r="E810" s="22">
        <f t="shared" si="257"/>
        <v>0</v>
      </c>
      <c r="F810" s="22" t="str">
        <f t="shared" si="258"/>
        <v/>
      </c>
      <c r="G810" s="29">
        <f t="shared" si="269"/>
        <v>0</v>
      </c>
      <c r="H810" s="29"/>
      <c r="I810" s="29"/>
      <c r="J810" s="22">
        <f t="shared" si="259"/>
        <v>0</v>
      </c>
      <c r="K810" s="22" t="str">
        <f t="shared" si="260"/>
        <v/>
      </c>
      <c r="L810" s="29"/>
      <c r="M810" s="29"/>
      <c r="N810" s="29"/>
      <c r="O810" s="22" t="str">
        <f t="shared" si="261"/>
        <v/>
      </c>
      <c r="P810" s="22" t="str">
        <f t="shared" si="262"/>
        <v/>
      </c>
      <c r="Q810" s="29">
        <f t="shared" si="270"/>
        <v>0</v>
      </c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2" t="str">
        <f t="shared" si="263"/>
        <v/>
      </c>
      <c r="AD810" s="22">
        <f t="shared" si="264"/>
        <v>0</v>
      </c>
      <c r="AE810" s="29"/>
      <c r="AF810" s="29"/>
      <c r="AG810" s="22" t="str">
        <f t="shared" si="265"/>
        <v/>
      </c>
      <c r="AH810" s="29"/>
      <c r="AI810" s="29"/>
      <c r="AJ810" s="22" t="str">
        <f t="shared" si="266"/>
        <v/>
      </c>
      <c r="AK810" s="29"/>
      <c r="AL810" s="29"/>
      <c r="AM810" s="22" t="str">
        <f t="shared" si="267"/>
        <v/>
      </c>
    </row>
    <row r="811" spans="1:39" ht="18" customHeight="1" x14ac:dyDescent="0.35">
      <c r="A811" s="70">
        <f>'Energy - Master'!A810</f>
        <v>46830</v>
      </c>
      <c r="B811" s="29">
        <f t="shared" si="268"/>
        <v>0</v>
      </c>
      <c r="C811" s="29"/>
      <c r="D811" s="29"/>
      <c r="E811" s="22">
        <f t="shared" si="257"/>
        <v>0</v>
      </c>
      <c r="F811" s="22" t="str">
        <f t="shared" si="258"/>
        <v/>
      </c>
      <c r="G811" s="29">
        <f t="shared" si="269"/>
        <v>0</v>
      </c>
      <c r="H811" s="29"/>
      <c r="I811" s="29"/>
      <c r="J811" s="22">
        <f t="shared" si="259"/>
        <v>0</v>
      </c>
      <c r="K811" s="22" t="str">
        <f t="shared" si="260"/>
        <v/>
      </c>
      <c r="L811" s="29"/>
      <c r="M811" s="29"/>
      <c r="N811" s="29"/>
      <c r="O811" s="22" t="str">
        <f t="shared" si="261"/>
        <v/>
      </c>
      <c r="P811" s="22" t="str">
        <f t="shared" si="262"/>
        <v/>
      </c>
      <c r="Q811" s="29">
        <f t="shared" si="270"/>
        <v>0</v>
      </c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2" t="str">
        <f t="shared" si="263"/>
        <v/>
      </c>
      <c r="AD811" s="22">
        <f t="shared" si="264"/>
        <v>0</v>
      </c>
      <c r="AE811" s="29"/>
      <c r="AF811" s="29"/>
      <c r="AG811" s="22" t="str">
        <f t="shared" si="265"/>
        <v/>
      </c>
      <c r="AH811" s="29"/>
      <c r="AI811" s="29"/>
      <c r="AJ811" s="22" t="str">
        <f t="shared" si="266"/>
        <v/>
      </c>
      <c r="AK811" s="29"/>
      <c r="AL811" s="29"/>
      <c r="AM811" s="22" t="str">
        <f t="shared" si="267"/>
        <v/>
      </c>
    </row>
    <row r="812" spans="1:39" ht="18" customHeight="1" x14ac:dyDescent="0.35">
      <c r="A812" s="70">
        <f>'Energy - Master'!A811</f>
        <v>46831</v>
      </c>
      <c r="B812" s="29">
        <f t="shared" si="268"/>
        <v>0</v>
      </c>
      <c r="C812" s="29"/>
      <c r="D812" s="29"/>
      <c r="E812" s="22">
        <f t="shared" si="257"/>
        <v>0</v>
      </c>
      <c r="F812" s="22" t="str">
        <f t="shared" si="258"/>
        <v/>
      </c>
      <c r="G812" s="29">
        <f t="shared" si="269"/>
        <v>0</v>
      </c>
      <c r="H812" s="29"/>
      <c r="I812" s="29"/>
      <c r="J812" s="22">
        <f t="shared" si="259"/>
        <v>0</v>
      </c>
      <c r="K812" s="22" t="str">
        <f t="shared" si="260"/>
        <v/>
      </c>
      <c r="L812" s="29"/>
      <c r="M812" s="29"/>
      <c r="N812" s="29"/>
      <c r="O812" s="22" t="str">
        <f t="shared" si="261"/>
        <v/>
      </c>
      <c r="P812" s="22" t="str">
        <f t="shared" si="262"/>
        <v/>
      </c>
      <c r="Q812" s="29">
        <f t="shared" si="270"/>
        <v>0</v>
      </c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2" t="str">
        <f t="shared" si="263"/>
        <v/>
      </c>
      <c r="AD812" s="22">
        <f t="shared" si="264"/>
        <v>0</v>
      </c>
      <c r="AE812" s="29"/>
      <c r="AF812" s="29"/>
      <c r="AG812" s="22" t="str">
        <f t="shared" si="265"/>
        <v/>
      </c>
      <c r="AH812" s="29"/>
      <c r="AI812" s="29"/>
      <c r="AJ812" s="22" t="str">
        <f t="shared" si="266"/>
        <v/>
      </c>
      <c r="AK812" s="29"/>
      <c r="AL812" s="29"/>
      <c r="AM812" s="22" t="str">
        <f t="shared" si="267"/>
        <v/>
      </c>
    </row>
    <row r="813" spans="1:39" ht="18" customHeight="1" x14ac:dyDescent="0.35">
      <c r="A813" s="70">
        <f>'Energy - Master'!A812</f>
        <v>46832</v>
      </c>
      <c r="B813" s="29">
        <f t="shared" si="268"/>
        <v>0</v>
      </c>
      <c r="C813" s="29"/>
      <c r="D813" s="29"/>
      <c r="E813" s="22">
        <f t="shared" si="257"/>
        <v>0</v>
      </c>
      <c r="F813" s="22" t="str">
        <f t="shared" si="258"/>
        <v/>
      </c>
      <c r="G813" s="29">
        <f t="shared" si="269"/>
        <v>0</v>
      </c>
      <c r="H813" s="29"/>
      <c r="I813" s="29"/>
      <c r="J813" s="22">
        <f t="shared" si="259"/>
        <v>0</v>
      </c>
      <c r="K813" s="22" t="str">
        <f t="shared" si="260"/>
        <v/>
      </c>
      <c r="L813" s="29"/>
      <c r="M813" s="29"/>
      <c r="N813" s="29"/>
      <c r="O813" s="22" t="str">
        <f t="shared" si="261"/>
        <v/>
      </c>
      <c r="P813" s="22" t="str">
        <f t="shared" si="262"/>
        <v/>
      </c>
      <c r="Q813" s="29">
        <f t="shared" si="270"/>
        <v>0</v>
      </c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2" t="str">
        <f t="shared" si="263"/>
        <v/>
      </c>
      <c r="AD813" s="22">
        <f t="shared" si="264"/>
        <v>0</v>
      </c>
      <c r="AE813" s="29"/>
      <c r="AF813" s="29"/>
      <c r="AG813" s="22" t="str">
        <f t="shared" si="265"/>
        <v/>
      </c>
      <c r="AH813" s="29"/>
      <c r="AI813" s="29"/>
      <c r="AJ813" s="22" t="str">
        <f t="shared" si="266"/>
        <v/>
      </c>
      <c r="AK813" s="29"/>
      <c r="AL813" s="29"/>
      <c r="AM813" s="22" t="str">
        <f t="shared" si="267"/>
        <v/>
      </c>
    </row>
    <row r="814" spans="1:39" ht="18" customHeight="1" x14ac:dyDescent="0.35">
      <c r="A814" s="70">
        <f>'Energy - Master'!A813</f>
        <v>46833</v>
      </c>
      <c r="B814" s="29">
        <f t="shared" si="268"/>
        <v>0</v>
      </c>
      <c r="C814" s="29"/>
      <c r="D814" s="29"/>
      <c r="E814" s="22">
        <f t="shared" si="257"/>
        <v>0</v>
      </c>
      <c r="F814" s="22" t="str">
        <f t="shared" si="258"/>
        <v/>
      </c>
      <c r="G814" s="29">
        <f t="shared" si="269"/>
        <v>0</v>
      </c>
      <c r="H814" s="29"/>
      <c r="I814" s="29"/>
      <c r="J814" s="22">
        <f t="shared" si="259"/>
        <v>0</v>
      </c>
      <c r="K814" s="22" t="str">
        <f t="shared" si="260"/>
        <v/>
      </c>
      <c r="L814" s="29"/>
      <c r="M814" s="29"/>
      <c r="N814" s="29"/>
      <c r="O814" s="22" t="str">
        <f t="shared" si="261"/>
        <v/>
      </c>
      <c r="P814" s="22" t="str">
        <f t="shared" si="262"/>
        <v/>
      </c>
      <c r="Q814" s="29">
        <f t="shared" si="270"/>
        <v>0</v>
      </c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2" t="str">
        <f t="shared" si="263"/>
        <v/>
      </c>
      <c r="AD814" s="22">
        <f t="shared" si="264"/>
        <v>0</v>
      </c>
      <c r="AE814" s="29"/>
      <c r="AF814" s="29"/>
      <c r="AG814" s="22" t="str">
        <f t="shared" si="265"/>
        <v/>
      </c>
      <c r="AH814" s="29"/>
      <c r="AI814" s="29"/>
      <c r="AJ814" s="22" t="str">
        <f t="shared" si="266"/>
        <v/>
      </c>
      <c r="AK814" s="29"/>
      <c r="AL814" s="29"/>
      <c r="AM814" s="22" t="str">
        <f t="shared" si="267"/>
        <v/>
      </c>
    </row>
    <row r="815" spans="1:39" ht="18" customHeight="1" x14ac:dyDescent="0.35">
      <c r="A815" s="70">
        <f>'Energy - Master'!A814</f>
        <v>46834</v>
      </c>
      <c r="B815" s="29">
        <f t="shared" si="268"/>
        <v>0</v>
      </c>
      <c r="C815" s="29"/>
      <c r="D815" s="29"/>
      <c r="E815" s="22">
        <f t="shared" si="257"/>
        <v>0</v>
      </c>
      <c r="F815" s="22" t="str">
        <f t="shared" si="258"/>
        <v/>
      </c>
      <c r="G815" s="29">
        <f t="shared" si="269"/>
        <v>0</v>
      </c>
      <c r="H815" s="29"/>
      <c r="I815" s="29"/>
      <c r="J815" s="22">
        <f t="shared" si="259"/>
        <v>0</v>
      </c>
      <c r="K815" s="22" t="str">
        <f t="shared" si="260"/>
        <v/>
      </c>
      <c r="L815" s="29"/>
      <c r="M815" s="29"/>
      <c r="N815" s="29"/>
      <c r="O815" s="22" t="str">
        <f t="shared" si="261"/>
        <v/>
      </c>
      <c r="P815" s="22" t="str">
        <f t="shared" si="262"/>
        <v/>
      </c>
      <c r="Q815" s="29">
        <f t="shared" si="270"/>
        <v>0</v>
      </c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2" t="str">
        <f t="shared" si="263"/>
        <v/>
      </c>
      <c r="AD815" s="22">
        <f t="shared" si="264"/>
        <v>0</v>
      </c>
      <c r="AE815" s="29"/>
      <c r="AF815" s="29"/>
      <c r="AG815" s="22" t="str">
        <f t="shared" si="265"/>
        <v/>
      </c>
      <c r="AH815" s="29"/>
      <c r="AI815" s="29"/>
      <c r="AJ815" s="22" t="str">
        <f t="shared" si="266"/>
        <v/>
      </c>
      <c r="AK815" s="29"/>
      <c r="AL815" s="29"/>
      <c r="AM815" s="22" t="str">
        <f t="shared" si="267"/>
        <v/>
      </c>
    </row>
    <row r="816" spans="1:39" ht="18" customHeight="1" x14ac:dyDescent="0.35">
      <c r="A816" s="70">
        <f>'Energy - Master'!A815</f>
        <v>46835</v>
      </c>
      <c r="B816" s="29">
        <f t="shared" si="268"/>
        <v>0</v>
      </c>
      <c r="C816" s="29"/>
      <c r="D816" s="29"/>
      <c r="E816" s="22">
        <f t="shared" si="257"/>
        <v>0</v>
      </c>
      <c r="F816" s="22" t="str">
        <f t="shared" si="258"/>
        <v/>
      </c>
      <c r="G816" s="29">
        <f t="shared" si="269"/>
        <v>0</v>
      </c>
      <c r="H816" s="29"/>
      <c r="I816" s="29"/>
      <c r="J816" s="22">
        <f t="shared" si="259"/>
        <v>0</v>
      </c>
      <c r="K816" s="22" t="str">
        <f t="shared" si="260"/>
        <v/>
      </c>
      <c r="L816" s="29"/>
      <c r="M816" s="29"/>
      <c r="N816" s="29"/>
      <c r="O816" s="22" t="str">
        <f t="shared" si="261"/>
        <v/>
      </c>
      <c r="P816" s="22" t="str">
        <f t="shared" si="262"/>
        <v/>
      </c>
      <c r="Q816" s="29">
        <f t="shared" si="270"/>
        <v>0</v>
      </c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2" t="str">
        <f t="shared" si="263"/>
        <v/>
      </c>
      <c r="AD816" s="22">
        <f t="shared" si="264"/>
        <v>0</v>
      </c>
      <c r="AE816" s="29"/>
      <c r="AF816" s="29"/>
      <c r="AG816" s="22" t="str">
        <f t="shared" si="265"/>
        <v/>
      </c>
      <c r="AH816" s="29"/>
      <c r="AI816" s="29"/>
      <c r="AJ816" s="22" t="str">
        <f t="shared" si="266"/>
        <v/>
      </c>
      <c r="AK816" s="29"/>
      <c r="AL816" s="29"/>
      <c r="AM816" s="22" t="str">
        <f t="shared" si="267"/>
        <v/>
      </c>
    </row>
    <row r="817" spans="1:39" ht="18" customHeight="1" x14ac:dyDescent="0.35">
      <c r="A817" s="70">
        <f>'Energy - Master'!A816</f>
        <v>46836</v>
      </c>
      <c r="B817" s="29">
        <f t="shared" si="268"/>
        <v>0</v>
      </c>
      <c r="C817" s="29"/>
      <c r="D817" s="29"/>
      <c r="E817" s="22">
        <f t="shared" si="257"/>
        <v>0</v>
      </c>
      <c r="F817" s="22" t="str">
        <f t="shared" si="258"/>
        <v/>
      </c>
      <c r="G817" s="29">
        <f t="shared" si="269"/>
        <v>0</v>
      </c>
      <c r="H817" s="29"/>
      <c r="I817" s="29"/>
      <c r="J817" s="22">
        <f t="shared" si="259"/>
        <v>0</v>
      </c>
      <c r="K817" s="22" t="str">
        <f t="shared" si="260"/>
        <v/>
      </c>
      <c r="L817" s="29"/>
      <c r="M817" s="29"/>
      <c r="N817" s="29"/>
      <c r="O817" s="22" t="str">
        <f t="shared" si="261"/>
        <v/>
      </c>
      <c r="P817" s="22" t="str">
        <f t="shared" si="262"/>
        <v/>
      </c>
      <c r="Q817" s="29">
        <f t="shared" si="270"/>
        <v>0</v>
      </c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2" t="str">
        <f t="shared" si="263"/>
        <v/>
      </c>
      <c r="AD817" s="22">
        <f t="shared" si="264"/>
        <v>0</v>
      </c>
      <c r="AE817" s="29"/>
      <c r="AF817" s="29"/>
      <c r="AG817" s="22" t="str">
        <f t="shared" si="265"/>
        <v/>
      </c>
      <c r="AH817" s="29"/>
      <c r="AI817" s="29"/>
      <c r="AJ817" s="22" t="str">
        <f t="shared" si="266"/>
        <v/>
      </c>
      <c r="AK817" s="29"/>
      <c r="AL817" s="29"/>
      <c r="AM817" s="22" t="str">
        <f t="shared" si="267"/>
        <v/>
      </c>
    </row>
    <row r="818" spans="1:39" ht="18" customHeight="1" x14ac:dyDescent="0.35">
      <c r="A818" s="70">
        <f>'Energy - Master'!A817</f>
        <v>46837</v>
      </c>
      <c r="B818" s="29">
        <f t="shared" si="268"/>
        <v>0</v>
      </c>
      <c r="C818" s="29"/>
      <c r="D818" s="29"/>
      <c r="E818" s="22">
        <f t="shared" si="257"/>
        <v>0</v>
      </c>
      <c r="F818" s="22" t="str">
        <f t="shared" si="258"/>
        <v/>
      </c>
      <c r="G818" s="29">
        <f t="shared" si="269"/>
        <v>0</v>
      </c>
      <c r="H818" s="29"/>
      <c r="I818" s="29"/>
      <c r="J818" s="22">
        <f t="shared" si="259"/>
        <v>0</v>
      </c>
      <c r="K818" s="22" t="str">
        <f t="shared" si="260"/>
        <v/>
      </c>
      <c r="L818" s="29"/>
      <c r="M818" s="29"/>
      <c r="N818" s="29"/>
      <c r="O818" s="22" t="str">
        <f t="shared" si="261"/>
        <v/>
      </c>
      <c r="P818" s="22" t="str">
        <f t="shared" si="262"/>
        <v/>
      </c>
      <c r="Q818" s="29">
        <f t="shared" si="270"/>
        <v>0</v>
      </c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2" t="str">
        <f t="shared" si="263"/>
        <v/>
      </c>
      <c r="AD818" s="22">
        <f t="shared" si="264"/>
        <v>0</v>
      </c>
      <c r="AE818" s="29"/>
      <c r="AF818" s="29"/>
      <c r="AG818" s="22" t="str">
        <f t="shared" si="265"/>
        <v/>
      </c>
      <c r="AH818" s="29"/>
      <c r="AI818" s="29"/>
      <c r="AJ818" s="22" t="str">
        <f t="shared" si="266"/>
        <v/>
      </c>
      <c r="AK818" s="29"/>
      <c r="AL818" s="29"/>
      <c r="AM818" s="22" t="str">
        <f t="shared" si="267"/>
        <v/>
      </c>
    </row>
    <row r="819" spans="1:39" ht="18" customHeight="1" x14ac:dyDescent="0.35">
      <c r="A819" s="70">
        <f>'Energy - Master'!A818</f>
        <v>46838</v>
      </c>
      <c r="B819" s="29">
        <f t="shared" si="268"/>
        <v>0</v>
      </c>
      <c r="C819" s="29"/>
      <c r="D819" s="29"/>
      <c r="E819" s="22">
        <f t="shared" si="257"/>
        <v>0</v>
      </c>
      <c r="F819" s="22" t="str">
        <f t="shared" si="258"/>
        <v/>
      </c>
      <c r="G819" s="29">
        <f t="shared" si="269"/>
        <v>0</v>
      </c>
      <c r="H819" s="29"/>
      <c r="I819" s="29"/>
      <c r="J819" s="22">
        <f t="shared" si="259"/>
        <v>0</v>
      </c>
      <c r="K819" s="22" t="str">
        <f t="shared" si="260"/>
        <v/>
      </c>
      <c r="L819" s="29"/>
      <c r="M819" s="29"/>
      <c r="N819" s="29"/>
      <c r="O819" s="22" t="str">
        <f t="shared" si="261"/>
        <v/>
      </c>
      <c r="P819" s="22" t="str">
        <f t="shared" si="262"/>
        <v/>
      </c>
      <c r="Q819" s="29">
        <f t="shared" si="270"/>
        <v>0</v>
      </c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2" t="str">
        <f t="shared" si="263"/>
        <v/>
      </c>
      <c r="AD819" s="22">
        <f t="shared" si="264"/>
        <v>0</v>
      </c>
      <c r="AE819" s="29"/>
      <c r="AF819" s="29"/>
      <c r="AG819" s="22" t="str">
        <f t="shared" si="265"/>
        <v/>
      </c>
      <c r="AH819" s="29"/>
      <c r="AI819" s="29"/>
      <c r="AJ819" s="22" t="str">
        <f t="shared" si="266"/>
        <v/>
      </c>
      <c r="AK819" s="29"/>
      <c r="AL819" s="29"/>
      <c r="AM819" s="22" t="str">
        <f t="shared" si="267"/>
        <v/>
      </c>
    </row>
    <row r="820" spans="1:39" ht="18" customHeight="1" x14ac:dyDescent="0.35">
      <c r="A820" s="70">
        <f>'Energy - Master'!A819</f>
        <v>46839</v>
      </c>
      <c r="B820" s="29">
        <f t="shared" si="268"/>
        <v>0</v>
      </c>
      <c r="C820" s="29"/>
      <c r="D820" s="29"/>
      <c r="E820" s="22">
        <f t="shared" si="257"/>
        <v>0</v>
      </c>
      <c r="F820" s="22" t="str">
        <f t="shared" si="258"/>
        <v/>
      </c>
      <c r="G820" s="29">
        <f t="shared" si="269"/>
        <v>0</v>
      </c>
      <c r="H820" s="29"/>
      <c r="I820" s="29"/>
      <c r="J820" s="22">
        <f t="shared" si="259"/>
        <v>0</v>
      </c>
      <c r="K820" s="22" t="str">
        <f t="shared" si="260"/>
        <v/>
      </c>
      <c r="L820" s="29"/>
      <c r="M820" s="29"/>
      <c r="N820" s="29"/>
      <c r="O820" s="22" t="str">
        <f t="shared" si="261"/>
        <v/>
      </c>
      <c r="P820" s="22" t="str">
        <f t="shared" si="262"/>
        <v/>
      </c>
      <c r="Q820" s="29">
        <f t="shared" si="270"/>
        <v>0</v>
      </c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2" t="str">
        <f t="shared" si="263"/>
        <v/>
      </c>
      <c r="AD820" s="22">
        <f t="shared" si="264"/>
        <v>0</v>
      </c>
      <c r="AE820" s="29"/>
      <c r="AF820" s="29"/>
      <c r="AG820" s="22" t="str">
        <f t="shared" si="265"/>
        <v/>
      </c>
      <c r="AH820" s="29"/>
      <c r="AI820" s="29"/>
      <c r="AJ820" s="22" t="str">
        <f t="shared" si="266"/>
        <v/>
      </c>
      <c r="AK820" s="29"/>
      <c r="AL820" s="29"/>
      <c r="AM820" s="22" t="str">
        <f t="shared" si="267"/>
        <v/>
      </c>
    </row>
    <row r="821" spans="1:39" ht="18" customHeight="1" x14ac:dyDescent="0.35">
      <c r="A821" s="70">
        <f>'Energy - Master'!A820</f>
        <v>46840</v>
      </c>
      <c r="B821" s="29">
        <f t="shared" si="268"/>
        <v>0</v>
      </c>
      <c r="C821" s="29"/>
      <c r="D821" s="29"/>
      <c r="E821" s="22">
        <f t="shared" si="257"/>
        <v>0</v>
      </c>
      <c r="F821" s="22" t="str">
        <f t="shared" si="258"/>
        <v/>
      </c>
      <c r="G821" s="29">
        <f t="shared" si="269"/>
        <v>0</v>
      </c>
      <c r="H821" s="29"/>
      <c r="I821" s="29"/>
      <c r="J821" s="22">
        <f t="shared" si="259"/>
        <v>0</v>
      </c>
      <c r="K821" s="22" t="str">
        <f t="shared" si="260"/>
        <v/>
      </c>
      <c r="L821" s="29"/>
      <c r="M821" s="29"/>
      <c r="N821" s="29"/>
      <c r="O821" s="22" t="str">
        <f t="shared" si="261"/>
        <v/>
      </c>
      <c r="P821" s="22" t="str">
        <f t="shared" si="262"/>
        <v/>
      </c>
      <c r="Q821" s="29">
        <f t="shared" si="270"/>
        <v>0</v>
      </c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2" t="str">
        <f t="shared" si="263"/>
        <v/>
      </c>
      <c r="AD821" s="22">
        <f t="shared" si="264"/>
        <v>0</v>
      </c>
      <c r="AE821" s="29"/>
      <c r="AF821" s="29"/>
      <c r="AG821" s="22" t="str">
        <f t="shared" si="265"/>
        <v/>
      </c>
      <c r="AH821" s="29"/>
      <c r="AI821" s="29"/>
      <c r="AJ821" s="22" t="str">
        <f t="shared" si="266"/>
        <v/>
      </c>
      <c r="AK821" s="29"/>
      <c r="AL821" s="29"/>
      <c r="AM821" s="22" t="str">
        <f t="shared" si="267"/>
        <v/>
      </c>
    </row>
    <row r="822" spans="1:39" ht="18" customHeight="1" x14ac:dyDescent="0.35">
      <c r="A822" s="70">
        <f>'Energy - Master'!A821</f>
        <v>46841</v>
      </c>
      <c r="B822" s="29">
        <f t="shared" si="268"/>
        <v>0</v>
      </c>
      <c r="C822" s="29"/>
      <c r="D822" s="29"/>
      <c r="E822" s="22">
        <f t="shared" si="257"/>
        <v>0</v>
      </c>
      <c r="F822" s="22" t="str">
        <f t="shared" si="258"/>
        <v/>
      </c>
      <c r="G822" s="29">
        <f t="shared" si="269"/>
        <v>0</v>
      </c>
      <c r="H822" s="29"/>
      <c r="I822" s="29"/>
      <c r="J822" s="22">
        <f t="shared" si="259"/>
        <v>0</v>
      </c>
      <c r="K822" s="22" t="str">
        <f t="shared" si="260"/>
        <v/>
      </c>
      <c r="L822" s="29"/>
      <c r="M822" s="29"/>
      <c r="N822" s="29"/>
      <c r="O822" s="22" t="str">
        <f t="shared" si="261"/>
        <v/>
      </c>
      <c r="P822" s="22" t="str">
        <f t="shared" si="262"/>
        <v/>
      </c>
      <c r="Q822" s="29">
        <f t="shared" si="270"/>
        <v>0</v>
      </c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2" t="str">
        <f t="shared" si="263"/>
        <v/>
      </c>
      <c r="AD822" s="22">
        <f t="shared" si="264"/>
        <v>0</v>
      </c>
      <c r="AE822" s="29"/>
      <c r="AF822" s="29"/>
      <c r="AG822" s="22" t="str">
        <f t="shared" si="265"/>
        <v/>
      </c>
      <c r="AH822" s="29"/>
      <c r="AI822" s="29"/>
      <c r="AJ822" s="22" t="str">
        <f t="shared" si="266"/>
        <v/>
      </c>
      <c r="AK822" s="29"/>
      <c r="AL822" s="29"/>
      <c r="AM822" s="22" t="str">
        <f t="shared" si="267"/>
        <v/>
      </c>
    </row>
    <row r="823" spans="1:39" ht="18" customHeight="1" x14ac:dyDescent="0.35">
      <c r="A823" s="70">
        <f>'Energy - Master'!A822</f>
        <v>46842</v>
      </c>
      <c r="B823" s="29">
        <f t="shared" si="268"/>
        <v>0</v>
      </c>
      <c r="C823" s="29"/>
      <c r="D823" s="29"/>
      <c r="E823" s="22">
        <f t="shared" si="257"/>
        <v>0</v>
      </c>
      <c r="F823" s="22" t="str">
        <f t="shared" si="258"/>
        <v/>
      </c>
      <c r="G823" s="29">
        <f t="shared" si="269"/>
        <v>0</v>
      </c>
      <c r="H823" s="29"/>
      <c r="I823" s="29"/>
      <c r="J823" s="22">
        <f t="shared" si="259"/>
        <v>0</v>
      </c>
      <c r="K823" s="22" t="str">
        <f t="shared" si="260"/>
        <v/>
      </c>
      <c r="L823" s="29"/>
      <c r="M823" s="29"/>
      <c r="N823" s="29"/>
      <c r="O823" s="22" t="str">
        <f t="shared" si="261"/>
        <v/>
      </c>
      <c r="P823" s="22" t="str">
        <f t="shared" si="262"/>
        <v/>
      </c>
      <c r="Q823" s="29">
        <f t="shared" si="270"/>
        <v>0</v>
      </c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2" t="str">
        <f t="shared" si="263"/>
        <v/>
      </c>
      <c r="AD823" s="22">
        <f t="shared" si="264"/>
        <v>0</v>
      </c>
      <c r="AE823" s="29"/>
      <c r="AF823" s="29"/>
      <c r="AG823" s="22" t="str">
        <f t="shared" si="265"/>
        <v/>
      </c>
      <c r="AH823" s="29"/>
      <c r="AI823" s="29"/>
      <c r="AJ823" s="22" t="str">
        <f t="shared" si="266"/>
        <v/>
      </c>
      <c r="AK823" s="29"/>
      <c r="AL823" s="29"/>
      <c r="AM823" s="22" t="str">
        <f t="shared" si="267"/>
        <v/>
      </c>
    </row>
    <row r="824" spans="1:39" ht="18" customHeight="1" x14ac:dyDescent="0.35">
      <c r="A824" s="70">
        <f>'Energy - Master'!A823</f>
        <v>46843</v>
      </c>
      <c r="B824" s="29">
        <f t="shared" si="268"/>
        <v>0</v>
      </c>
      <c r="C824" s="29"/>
      <c r="D824" s="29"/>
      <c r="E824" s="22">
        <f t="shared" si="257"/>
        <v>0</v>
      </c>
      <c r="F824" s="22" t="str">
        <f t="shared" si="258"/>
        <v/>
      </c>
      <c r="G824" s="29">
        <f t="shared" si="269"/>
        <v>0</v>
      </c>
      <c r="H824" s="29"/>
      <c r="I824" s="29"/>
      <c r="J824" s="22">
        <f t="shared" si="259"/>
        <v>0</v>
      </c>
      <c r="K824" s="22" t="str">
        <f t="shared" si="260"/>
        <v/>
      </c>
      <c r="L824" s="29"/>
      <c r="M824" s="29"/>
      <c r="N824" s="29"/>
      <c r="O824" s="22" t="str">
        <f t="shared" si="261"/>
        <v/>
      </c>
      <c r="P824" s="22" t="str">
        <f t="shared" si="262"/>
        <v/>
      </c>
      <c r="Q824" s="29">
        <f t="shared" si="270"/>
        <v>0</v>
      </c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2" t="str">
        <f t="shared" si="263"/>
        <v/>
      </c>
      <c r="AD824" s="22">
        <f t="shared" si="264"/>
        <v>0</v>
      </c>
      <c r="AE824" s="29"/>
      <c r="AF824" s="29"/>
      <c r="AG824" s="22" t="str">
        <f t="shared" si="265"/>
        <v/>
      </c>
      <c r="AH824" s="29"/>
      <c r="AI824" s="29"/>
      <c r="AJ824" s="22" t="str">
        <f t="shared" si="266"/>
        <v/>
      </c>
      <c r="AK824" s="29"/>
      <c r="AL824" s="29"/>
      <c r="AM824" s="22" t="str">
        <f t="shared" si="267"/>
        <v/>
      </c>
    </row>
    <row r="825" spans="1:39" ht="18" customHeight="1" x14ac:dyDescent="0.35">
      <c r="A825" s="70">
        <f>'Energy - Master'!A824</f>
        <v>46844</v>
      </c>
      <c r="B825" s="29">
        <f t="shared" si="268"/>
        <v>0</v>
      </c>
      <c r="C825" s="29"/>
      <c r="D825" s="29"/>
      <c r="E825" s="22">
        <f t="shared" si="257"/>
        <v>0</v>
      </c>
      <c r="F825" s="22" t="str">
        <f t="shared" si="258"/>
        <v/>
      </c>
      <c r="G825" s="29">
        <f t="shared" si="269"/>
        <v>0</v>
      </c>
      <c r="H825" s="29"/>
      <c r="I825" s="29"/>
      <c r="J825" s="22">
        <f t="shared" si="259"/>
        <v>0</v>
      </c>
      <c r="K825" s="22" t="str">
        <f t="shared" si="260"/>
        <v/>
      </c>
      <c r="L825" s="29"/>
      <c r="M825" s="29"/>
      <c r="N825" s="29"/>
      <c r="O825" s="22" t="str">
        <f t="shared" si="261"/>
        <v/>
      </c>
      <c r="P825" s="22" t="str">
        <f t="shared" si="262"/>
        <v/>
      </c>
      <c r="Q825" s="29">
        <f t="shared" si="270"/>
        <v>0</v>
      </c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2" t="str">
        <f t="shared" si="263"/>
        <v/>
      </c>
      <c r="AD825" s="22">
        <f t="shared" si="264"/>
        <v>0</v>
      </c>
      <c r="AE825" s="29"/>
      <c r="AF825" s="29"/>
      <c r="AG825" s="22" t="str">
        <f t="shared" si="265"/>
        <v/>
      </c>
      <c r="AH825" s="29"/>
      <c r="AI825" s="29"/>
      <c r="AJ825" s="22" t="str">
        <f t="shared" si="266"/>
        <v/>
      </c>
      <c r="AK825" s="29"/>
      <c r="AL825" s="29"/>
      <c r="AM825" s="22" t="str">
        <f t="shared" si="267"/>
        <v/>
      </c>
    </row>
    <row r="826" spans="1:39" ht="18" customHeight="1" x14ac:dyDescent="0.35">
      <c r="A826" s="70">
        <f>'Energy - Master'!A825</f>
        <v>46845</v>
      </c>
      <c r="B826" s="29">
        <f t="shared" si="268"/>
        <v>0</v>
      </c>
      <c r="C826" s="29"/>
      <c r="D826" s="29"/>
      <c r="E826" s="22">
        <f t="shared" si="257"/>
        <v>0</v>
      </c>
      <c r="F826" s="22" t="str">
        <f t="shared" si="258"/>
        <v/>
      </c>
      <c r="G826" s="29">
        <f t="shared" si="269"/>
        <v>0</v>
      </c>
      <c r="H826" s="29"/>
      <c r="I826" s="29"/>
      <c r="J826" s="22">
        <f t="shared" si="259"/>
        <v>0</v>
      </c>
      <c r="K826" s="22" t="str">
        <f t="shared" si="260"/>
        <v/>
      </c>
      <c r="L826" s="29"/>
      <c r="M826" s="29"/>
      <c r="N826" s="29"/>
      <c r="O826" s="22" t="str">
        <f t="shared" si="261"/>
        <v/>
      </c>
      <c r="P826" s="22" t="str">
        <f t="shared" si="262"/>
        <v/>
      </c>
      <c r="Q826" s="29">
        <f t="shared" si="270"/>
        <v>0</v>
      </c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2" t="str">
        <f t="shared" si="263"/>
        <v/>
      </c>
      <c r="AD826" s="22">
        <f t="shared" si="264"/>
        <v>0</v>
      </c>
      <c r="AE826" s="29"/>
      <c r="AF826" s="29"/>
      <c r="AG826" s="22" t="str">
        <f t="shared" si="265"/>
        <v/>
      </c>
      <c r="AH826" s="29"/>
      <c r="AI826" s="29"/>
      <c r="AJ826" s="22" t="str">
        <f t="shared" si="266"/>
        <v/>
      </c>
      <c r="AK826" s="29"/>
      <c r="AL826" s="29"/>
      <c r="AM826" s="22" t="str">
        <f t="shared" si="267"/>
        <v/>
      </c>
    </row>
    <row r="827" spans="1:39" ht="18" customHeight="1" x14ac:dyDescent="0.35">
      <c r="A827" s="70">
        <f>'Energy - Master'!A826</f>
        <v>46846</v>
      </c>
      <c r="B827" s="29">
        <f t="shared" si="268"/>
        <v>0</v>
      </c>
      <c r="C827" s="29"/>
      <c r="D827" s="29"/>
      <c r="E827" s="22">
        <f t="shared" si="257"/>
        <v>0</v>
      </c>
      <c r="F827" s="22" t="str">
        <f t="shared" si="258"/>
        <v/>
      </c>
      <c r="G827" s="29">
        <f t="shared" si="269"/>
        <v>0</v>
      </c>
      <c r="H827" s="29"/>
      <c r="I827" s="29"/>
      <c r="J827" s="22">
        <f t="shared" si="259"/>
        <v>0</v>
      </c>
      <c r="K827" s="22" t="str">
        <f t="shared" si="260"/>
        <v/>
      </c>
      <c r="L827" s="29"/>
      <c r="M827" s="29"/>
      <c r="N827" s="29"/>
      <c r="O827" s="22" t="str">
        <f t="shared" si="261"/>
        <v/>
      </c>
      <c r="P827" s="22" t="str">
        <f t="shared" si="262"/>
        <v/>
      </c>
      <c r="Q827" s="29">
        <f t="shared" si="270"/>
        <v>0</v>
      </c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2" t="str">
        <f t="shared" si="263"/>
        <v/>
      </c>
      <c r="AD827" s="22">
        <f t="shared" si="264"/>
        <v>0</v>
      </c>
      <c r="AE827" s="29"/>
      <c r="AF827" s="29"/>
      <c r="AG827" s="22" t="str">
        <f t="shared" si="265"/>
        <v/>
      </c>
      <c r="AH827" s="29"/>
      <c r="AI827" s="29"/>
      <c r="AJ827" s="22" t="str">
        <f t="shared" si="266"/>
        <v/>
      </c>
      <c r="AK827" s="29"/>
      <c r="AL827" s="29"/>
      <c r="AM827" s="22" t="str">
        <f t="shared" si="267"/>
        <v/>
      </c>
    </row>
    <row r="828" spans="1:39" ht="18" customHeight="1" x14ac:dyDescent="0.35">
      <c r="A828" s="70">
        <f>'Energy - Master'!A827</f>
        <v>46847</v>
      </c>
      <c r="B828" s="29">
        <f t="shared" si="268"/>
        <v>0</v>
      </c>
      <c r="C828" s="29"/>
      <c r="D828" s="29"/>
      <c r="E828" s="22">
        <f t="shared" si="257"/>
        <v>0</v>
      </c>
      <c r="F828" s="22" t="str">
        <f t="shared" si="258"/>
        <v/>
      </c>
      <c r="G828" s="29">
        <f t="shared" si="269"/>
        <v>0</v>
      </c>
      <c r="H828" s="29"/>
      <c r="I828" s="29"/>
      <c r="J828" s="22">
        <f t="shared" si="259"/>
        <v>0</v>
      </c>
      <c r="K828" s="22" t="str">
        <f t="shared" si="260"/>
        <v/>
      </c>
      <c r="L828" s="29"/>
      <c r="M828" s="29"/>
      <c r="N828" s="29"/>
      <c r="O828" s="22" t="str">
        <f t="shared" si="261"/>
        <v/>
      </c>
      <c r="P828" s="22" t="str">
        <f t="shared" si="262"/>
        <v/>
      </c>
      <c r="Q828" s="29">
        <f t="shared" si="270"/>
        <v>0</v>
      </c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2" t="str">
        <f t="shared" si="263"/>
        <v/>
      </c>
      <c r="AD828" s="22">
        <f t="shared" si="264"/>
        <v>0</v>
      </c>
      <c r="AE828" s="29"/>
      <c r="AF828" s="29"/>
      <c r="AG828" s="22" t="str">
        <f t="shared" si="265"/>
        <v/>
      </c>
      <c r="AH828" s="29"/>
      <c r="AI828" s="29"/>
      <c r="AJ828" s="22" t="str">
        <f t="shared" si="266"/>
        <v/>
      </c>
      <c r="AK828" s="29"/>
      <c r="AL828" s="29"/>
      <c r="AM828" s="22" t="str">
        <f t="shared" si="267"/>
        <v/>
      </c>
    </row>
    <row r="829" spans="1:39" ht="18" customHeight="1" x14ac:dyDescent="0.35">
      <c r="A829" s="70">
        <f>'Energy - Master'!A828</f>
        <v>46848</v>
      </c>
      <c r="B829" s="29">
        <f t="shared" si="268"/>
        <v>0</v>
      </c>
      <c r="C829" s="29"/>
      <c r="D829" s="29"/>
      <c r="E829" s="22">
        <f t="shared" si="257"/>
        <v>0</v>
      </c>
      <c r="F829" s="22" t="str">
        <f t="shared" si="258"/>
        <v/>
      </c>
      <c r="G829" s="29">
        <f t="shared" si="269"/>
        <v>0</v>
      </c>
      <c r="H829" s="29"/>
      <c r="I829" s="29"/>
      <c r="J829" s="22">
        <f t="shared" si="259"/>
        <v>0</v>
      </c>
      <c r="K829" s="22" t="str">
        <f t="shared" si="260"/>
        <v/>
      </c>
      <c r="L829" s="29"/>
      <c r="M829" s="29"/>
      <c r="N829" s="29"/>
      <c r="O829" s="22" t="str">
        <f t="shared" si="261"/>
        <v/>
      </c>
      <c r="P829" s="22" t="str">
        <f t="shared" si="262"/>
        <v/>
      </c>
      <c r="Q829" s="29">
        <f t="shared" si="270"/>
        <v>0</v>
      </c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2" t="str">
        <f t="shared" si="263"/>
        <v/>
      </c>
      <c r="AD829" s="22">
        <f t="shared" si="264"/>
        <v>0</v>
      </c>
      <c r="AE829" s="29"/>
      <c r="AF829" s="29"/>
      <c r="AG829" s="22" t="str">
        <f t="shared" si="265"/>
        <v/>
      </c>
      <c r="AH829" s="29"/>
      <c r="AI829" s="29"/>
      <c r="AJ829" s="22" t="str">
        <f t="shared" si="266"/>
        <v/>
      </c>
      <c r="AK829" s="29"/>
      <c r="AL829" s="29"/>
      <c r="AM829" s="22" t="str">
        <f t="shared" si="267"/>
        <v/>
      </c>
    </row>
    <row r="830" spans="1:39" ht="18" customHeight="1" x14ac:dyDescent="0.35">
      <c r="A830" s="70">
        <f>'Energy - Master'!A829</f>
        <v>46849</v>
      </c>
      <c r="B830" s="29">
        <f t="shared" si="268"/>
        <v>0</v>
      </c>
      <c r="C830" s="29"/>
      <c r="D830" s="29"/>
      <c r="E830" s="22">
        <f t="shared" si="257"/>
        <v>0</v>
      </c>
      <c r="F830" s="22" t="str">
        <f t="shared" si="258"/>
        <v/>
      </c>
      <c r="G830" s="29">
        <f t="shared" si="269"/>
        <v>0</v>
      </c>
      <c r="H830" s="29"/>
      <c r="I830" s="29"/>
      <c r="J830" s="22">
        <f t="shared" si="259"/>
        <v>0</v>
      </c>
      <c r="K830" s="22" t="str">
        <f t="shared" si="260"/>
        <v/>
      </c>
      <c r="L830" s="29"/>
      <c r="M830" s="29"/>
      <c r="N830" s="29"/>
      <c r="O830" s="22" t="str">
        <f t="shared" si="261"/>
        <v/>
      </c>
      <c r="P830" s="22" t="str">
        <f t="shared" si="262"/>
        <v/>
      </c>
      <c r="Q830" s="29">
        <f t="shared" si="270"/>
        <v>0</v>
      </c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2" t="str">
        <f t="shared" si="263"/>
        <v/>
      </c>
      <c r="AD830" s="22">
        <f t="shared" si="264"/>
        <v>0</v>
      </c>
      <c r="AE830" s="29"/>
      <c r="AF830" s="29"/>
      <c r="AG830" s="22" t="str">
        <f t="shared" si="265"/>
        <v/>
      </c>
      <c r="AH830" s="29"/>
      <c r="AI830" s="29"/>
      <c r="AJ830" s="22" t="str">
        <f t="shared" si="266"/>
        <v/>
      </c>
      <c r="AK830" s="29"/>
      <c r="AL830" s="29"/>
      <c r="AM830" s="22" t="str">
        <f t="shared" si="267"/>
        <v/>
      </c>
    </row>
    <row r="831" spans="1:39" ht="18" customHeight="1" x14ac:dyDescent="0.35">
      <c r="A831" s="70">
        <f>'Energy - Master'!A830</f>
        <v>46850</v>
      </c>
      <c r="B831" s="29">
        <f t="shared" si="268"/>
        <v>0</v>
      </c>
      <c r="C831" s="29"/>
      <c r="D831" s="29"/>
      <c r="E831" s="22">
        <f t="shared" si="257"/>
        <v>0</v>
      </c>
      <c r="F831" s="22" t="str">
        <f t="shared" si="258"/>
        <v/>
      </c>
      <c r="G831" s="29">
        <f t="shared" si="269"/>
        <v>0</v>
      </c>
      <c r="H831" s="29"/>
      <c r="I831" s="29"/>
      <c r="J831" s="22">
        <f t="shared" si="259"/>
        <v>0</v>
      </c>
      <c r="K831" s="22" t="str">
        <f t="shared" si="260"/>
        <v/>
      </c>
      <c r="L831" s="29"/>
      <c r="M831" s="29"/>
      <c r="N831" s="29"/>
      <c r="O831" s="22" t="str">
        <f t="shared" si="261"/>
        <v/>
      </c>
      <c r="P831" s="22" t="str">
        <f t="shared" si="262"/>
        <v/>
      </c>
      <c r="Q831" s="29">
        <f t="shared" si="270"/>
        <v>0</v>
      </c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2" t="str">
        <f t="shared" si="263"/>
        <v/>
      </c>
      <c r="AD831" s="22">
        <f t="shared" si="264"/>
        <v>0</v>
      </c>
      <c r="AE831" s="29"/>
      <c r="AF831" s="29"/>
      <c r="AG831" s="22" t="str">
        <f t="shared" si="265"/>
        <v/>
      </c>
      <c r="AH831" s="29"/>
      <c r="AI831" s="29"/>
      <c r="AJ831" s="22" t="str">
        <f t="shared" si="266"/>
        <v/>
      </c>
      <c r="AK831" s="29"/>
      <c r="AL831" s="29"/>
      <c r="AM831" s="22" t="str">
        <f t="shared" si="267"/>
        <v/>
      </c>
    </row>
    <row r="832" spans="1:39" ht="18" customHeight="1" x14ac:dyDescent="0.35">
      <c r="A832" s="70">
        <f>'Energy - Master'!A831</f>
        <v>46851</v>
      </c>
      <c r="B832" s="29">
        <f t="shared" si="268"/>
        <v>0</v>
      </c>
      <c r="C832" s="29"/>
      <c r="D832" s="29"/>
      <c r="E832" s="22">
        <f t="shared" si="257"/>
        <v>0</v>
      </c>
      <c r="F832" s="22" t="str">
        <f t="shared" si="258"/>
        <v/>
      </c>
      <c r="G832" s="29">
        <f t="shared" si="269"/>
        <v>0</v>
      </c>
      <c r="H832" s="29"/>
      <c r="I832" s="29"/>
      <c r="J832" s="22">
        <f t="shared" si="259"/>
        <v>0</v>
      </c>
      <c r="K832" s="22" t="str">
        <f t="shared" si="260"/>
        <v/>
      </c>
      <c r="L832" s="29"/>
      <c r="M832" s="29"/>
      <c r="N832" s="29"/>
      <c r="O832" s="22" t="str">
        <f t="shared" si="261"/>
        <v/>
      </c>
      <c r="P832" s="22" t="str">
        <f t="shared" si="262"/>
        <v/>
      </c>
      <c r="Q832" s="29">
        <f t="shared" si="270"/>
        <v>0</v>
      </c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2" t="str">
        <f t="shared" si="263"/>
        <v/>
      </c>
      <c r="AD832" s="22">
        <f t="shared" si="264"/>
        <v>0</v>
      </c>
      <c r="AE832" s="29"/>
      <c r="AF832" s="29"/>
      <c r="AG832" s="22" t="str">
        <f t="shared" si="265"/>
        <v/>
      </c>
      <c r="AH832" s="29"/>
      <c r="AI832" s="29"/>
      <c r="AJ832" s="22" t="str">
        <f t="shared" si="266"/>
        <v/>
      </c>
      <c r="AK832" s="29"/>
      <c r="AL832" s="29"/>
      <c r="AM832" s="22" t="str">
        <f t="shared" si="267"/>
        <v/>
      </c>
    </row>
    <row r="833" spans="1:39" ht="18" customHeight="1" x14ac:dyDescent="0.35">
      <c r="A833" s="70">
        <f>'Energy - Master'!A832</f>
        <v>46852</v>
      </c>
      <c r="B833" s="29">
        <f t="shared" si="268"/>
        <v>0</v>
      </c>
      <c r="C833" s="29"/>
      <c r="D833" s="29"/>
      <c r="E833" s="22">
        <f t="shared" si="257"/>
        <v>0</v>
      </c>
      <c r="F833" s="22" t="str">
        <f t="shared" si="258"/>
        <v/>
      </c>
      <c r="G833" s="29">
        <f t="shared" si="269"/>
        <v>0</v>
      </c>
      <c r="H833" s="29"/>
      <c r="I833" s="29"/>
      <c r="J833" s="22">
        <f t="shared" si="259"/>
        <v>0</v>
      </c>
      <c r="K833" s="22" t="str">
        <f t="shared" si="260"/>
        <v/>
      </c>
      <c r="L833" s="29"/>
      <c r="M833" s="29"/>
      <c r="N833" s="29"/>
      <c r="O833" s="22" t="str">
        <f t="shared" si="261"/>
        <v/>
      </c>
      <c r="P833" s="22" t="str">
        <f t="shared" si="262"/>
        <v/>
      </c>
      <c r="Q833" s="29">
        <f t="shared" si="270"/>
        <v>0</v>
      </c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2" t="str">
        <f t="shared" si="263"/>
        <v/>
      </c>
      <c r="AD833" s="22">
        <f t="shared" si="264"/>
        <v>0</v>
      </c>
      <c r="AE833" s="29"/>
      <c r="AF833" s="29"/>
      <c r="AG833" s="22" t="str">
        <f t="shared" si="265"/>
        <v/>
      </c>
      <c r="AH833" s="29"/>
      <c r="AI833" s="29"/>
      <c r="AJ833" s="22" t="str">
        <f t="shared" si="266"/>
        <v/>
      </c>
      <c r="AK833" s="29"/>
      <c r="AL833" s="29"/>
      <c r="AM833" s="22" t="str">
        <f t="shared" si="267"/>
        <v/>
      </c>
    </row>
    <row r="834" spans="1:39" ht="18" customHeight="1" x14ac:dyDescent="0.35">
      <c r="A834" s="70">
        <f>'Energy - Master'!A833</f>
        <v>46853</v>
      </c>
      <c r="B834" s="29">
        <f t="shared" si="268"/>
        <v>0</v>
      </c>
      <c r="C834" s="29"/>
      <c r="D834" s="29"/>
      <c r="E834" s="22">
        <f t="shared" si="257"/>
        <v>0</v>
      </c>
      <c r="F834" s="22" t="str">
        <f t="shared" si="258"/>
        <v/>
      </c>
      <c r="G834" s="29">
        <f t="shared" si="269"/>
        <v>0</v>
      </c>
      <c r="H834" s="29"/>
      <c r="I834" s="29"/>
      <c r="J834" s="22">
        <f t="shared" si="259"/>
        <v>0</v>
      </c>
      <c r="K834" s="22" t="str">
        <f t="shared" si="260"/>
        <v/>
      </c>
      <c r="L834" s="29"/>
      <c r="M834" s="29"/>
      <c r="N834" s="29"/>
      <c r="O834" s="22" t="str">
        <f t="shared" si="261"/>
        <v/>
      </c>
      <c r="P834" s="22" t="str">
        <f t="shared" si="262"/>
        <v/>
      </c>
      <c r="Q834" s="29">
        <f t="shared" si="270"/>
        <v>0</v>
      </c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2" t="str">
        <f t="shared" si="263"/>
        <v/>
      </c>
      <c r="AD834" s="22">
        <f t="shared" si="264"/>
        <v>0</v>
      </c>
      <c r="AE834" s="29"/>
      <c r="AF834" s="29"/>
      <c r="AG834" s="22" t="str">
        <f t="shared" si="265"/>
        <v/>
      </c>
      <c r="AH834" s="29"/>
      <c r="AI834" s="29"/>
      <c r="AJ834" s="22" t="str">
        <f t="shared" si="266"/>
        <v/>
      </c>
      <c r="AK834" s="29"/>
      <c r="AL834" s="29"/>
      <c r="AM834" s="22" t="str">
        <f t="shared" si="267"/>
        <v/>
      </c>
    </row>
    <row r="835" spans="1:39" ht="18" customHeight="1" x14ac:dyDescent="0.35">
      <c r="A835" s="70">
        <f>'Energy - Master'!A834</f>
        <v>46854</v>
      </c>
      <c r="B835" s="29">
        <f t="shared" si="268"/>
        <v>0</v>
      </c>
      <c r="C835" s="29"/>
      <c r="D835" s="29"/>
      <c r="E835" s="22">
        <f t="shared" si="257"/>
        <v>0</v>
      </c>
      <c r="F835" s="22" t="str">
        <f t="shared" si="258"/>
        <v/>
      </c>
      <c r="G835" s="29">
        <f t="shared" si="269"/>
        <v>0</v>
      </c>
      <c r="H835" s="29"/>
      <c r="I835" s="29"/>
      <c r="J835" s="22">
        <f t="shared" si="259"/>
        <v>0</v>
      </c>
      <c r="K835" s="22" t="str">
        <f t="shared" si="260"/>
        <v/>
      </c>
      <c r="L835" s="29"/>
      <c r="M835" s="29"/>
      <c r="N835" s="29"/>
      <c r="O835" s="22" t="str">
        <f t="shared" si="261"/>
        <v/>
      </c>
      <c r="P835" s="22" t="str">
        <f t="shared" si="262"/>
        <v/>
      </c>
      <c r="Q835" s="29">
        <f t="shared" si="270"/>
        <v>0</v>
      </c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2" t="str">
        <f t="shared" si="263"/>
        <v/>
      </c>
      <c r="AD835" s="22">
        <f t="shared" si="264"/>
        <v>0</v>
      </c>
      <c r="AE835" s="29"/>
      <c r="AF835" s="29"/>
      <c r="AG835" s="22" t="str">
        <f t="shared" si="265"/>
        <v/>
      </c>
      <c r="AH835" s="29"/>
      <c r="AI835" s="29"/>
      <c r="AJ835" s="22" t="str">
        <f t="shared" si="266"/>
        <v/>
      </c>
      <c r="AK835" s="29"/>
      <c r="AL835" s="29"/>
      <c r="AM835" s="22" t="str">
        <f t="shared" si="267"/>
        <v/>
      </c>
    </row>
    <row r="836" spans="1:39" ht="18" customHeight="1" x14ac:dyDescent="0.35">
      <c r="A836" s="70">
        <f>'Energy - Master'!A835</f>
        <v>46855</v>
      </c>
      <c r="B836" s="29">
        <f t="shared" si="268"/>
        <v>0</v>
      </c>
      <c r="C836" s="29"/>
      <c r="D836" s="29"/>
      <c r="E836" s="22">
        <f t="shared" ref="E836:E899" si="271">IF(B836="","",B836-C836+IF(D836="",0,D836))</f>
        <v>0</v>
      </c>
      <c r="F836" s="22" t="str">
        <f t="shared" ref="F836:F899" si="272">IFERROR(IF(E836=0,"",AG836/E836),"")</f>
        <v/>
      </c>
      <c r="G836" s="29">
        <f t="shared" si="269"/>
        <v>0</v>
      </c>
      <c r="H836" s="29"/>
      <c r="I836" s="29"/>
      <c r="J836" s="22">
        <f t="shared" ref="J836:J899" si="273">IF(G836="","",G836-H836+IF(I836="",0,I836))</f>
        <v>0</v>
      </c>
      <c r="K836" s="22" t="str">
        <f t="shared" ref="K836:K899" si="274">IFERROR(IF(J836=0,"",AJ836/J836),"")</f>
        <v/>
      </c>
      <c r="L836" s="29"/>
      <c r="M836" s="29"/>
      <c r="N836" s="29"/>
      <c r="O836" s="22" t="str">
        <f t="shared" ref="O836:O899" si="275">IF(L836="","",L836-M836+IF(N836="",0,N836))</f>
        <v/>
      </c>
      <c r="P836" s="22" t="str">
        <f t="shared" ref="P836:P899" si="276">IFERROR(IF(O836=0,"",AM836/O836),"")</f>
        <v/>
      </c>
      <c r="Q836" s="29">
        <f t="shared" si="270"/>
        <v>0</v>
      </c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2" t="str">
        <f t="shared" ref="AC836:AC899" si="277">IF(R836="","",R836+U836+X836+AA836)</f>
        <v/>
      </c>
      <c r="AD836" s="22">
        <f t="shared" ref="AD836:AD899" si="278">IF(E836="","",E836+IF(J836="",0,J836)+IF(O836="",0,O836))</f>
        <v>0</v>
      </c>
      <c r="AE836" s="29"/>
      <c r="AF836" s="29"/>
      <c r="AG836" s="22" t="str">
        <f t="shared" ref="AG836:AG899" si="279">IF(AE836="","",AF836-AE836)</f>
        <v/>
      </c>
      <c r="AH836" s="29"/>
      <c r="AI836" s="29"/>
      <c r="AJ836" s="22" t="str">
        <f t="shared" ref="AJ836:AJ899" si="280">IF(AH836="","",AI836-AH836)</f>
        <v/>
      </c>
      <c r="AK836" s="29"/>
      <c r="AL836" s="29"/>
      <c r="AM836" s="22" t="str">
        <f t="shared" ref="AM836:AM899" si="281">IF(AK836="","",AL836-AK836)</f>
        <v/>
      </c>
    </row>
    <row r="837" spans="1:39" ht="18" customHeight="1" x14ac:dyDescent="0.35">
      <c r="A837" s="70">
        <f>'Energy - Master'!A836</f>
        <v>46856</v>
      </c>
      <c r="B837" s="29">
        <f t="shared" si="268"/>
        <v>0</v>
      </c>
      <c r="C837" s="29"/>
      <c r="D837" s="29"/>
      <c r="E837" s="22">
        <f t="shared" si="271"/>
        <v>0</v>
      </c>
      <c r="F837" s="22" t="str">
        <f t="shared" si="272"/>
        <v/>
      </c>
      <c r="G837" s="29">
        <f t="shared" si="269"/>
        <v>0</v>
      </c>
      <c r="H837" s="29"/>
      <c r="I837" s="29"/>
      <c r="J837" s="22">
        <f t="shared" si="273"/>
        <v>0</v>
      </c>
      <c r="K837" s="22" t="str">
        <f t="shared" si="274"/>
        <v/>
      </c>
      <c r="L837" s="29"/>
      <c r="M837" s="29"/>
      <c r="N837" s="29"/>
      <c r="O837" s="22" t="str">
        <f t="shared" si="275"/>
        <v/>
      </c>
      <c r="P837" s="22" t="str">
        <f t="shared" si="276"/>
        <v/>
      </c>
      <c r="Q837" s="29">
        <f t="shared" si="270"/>
        <v>0</v>
      </c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2" t="str">
        <f t="shared" si="277"/>
        <v/>
      </c>
      <c r="AD837" s="22">
        <f t="shared" si="278"/>
        <v>0</v>
      </c>
      <c r="AE837" s="29"/>
      <c r="AF837" s="29"/>
      <c r="AG837" s="22" t="str">
        <f t="shared" si="279"/>
        <v/>
      </c>
      <c r="AH837" s="29"/>
      <c r="AI837" s="29"/>
      <c r="AJ837" s="22" t="str">
        <f t="shared" si="280"/>
        <v/>
      </c>
      <c r="AK837" s="29"/>
      <c r="AL837" s="29"/>
      <c r="AM837" s="22" t="str">
        <f t="shared" si="281"/>
        <v/>
      </c>
    </row>
    <row r="838" spans="1:39" ht="18" customHeight="1" x14ac:dyDescent="0.35">
      <c r="A838" s="70">
        <f>'Energy - Master'!A837</f>
        <v>46857</v>
      </c>
      <c r="B838" s="29">
        <f t="shared" ref="B838:B901" si="282">C837</f>
        <v>0</v>
      </c>
      <c r="C838" s="29"/>
      <c r="D838" s="29"/>
      <c r="E838" s="22">
        <f t="shared" si="271"/>
        <v>0</v>
      </c>
      <c r="F838" s="22" t="str">
        <f t="shared" si="272"/>
        <v/>
      </c>
      <c r="G838" s="29">
        <f t="shared" ref="G838:G901" si="283">H837</f>
        <v>0</v>
      </c>
      <c r="H838" s="29"/>
      <c r="I838" s="29"/>
      <c r="J838" s="22">
        <f t="shared" si="273"/>
        <v>0</v>
      </c>
      <c r="K838" s="22" t="str">
        <f t="shared" si="274"/>
        <v/>
      </c>
      <c r="L838" s="29"/>
      <c r="M838" s="29"/>
      <c r="N838" s="29"/>
      <c r="O838" s="22" t="str">
        <f t="shared" si="275"/>
        <v/>
      </c>
      <c r="P838" s="22" t="str">
        <f t="shared" si="276"/>
        <v/>
      </c>
      <c r="Q838" s="29">
        <f t="shared" ref="Q838:Q852" si="284">R837</f>
        <v>0</v>
      </c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2" t="str">
        <f t="shared" si="277"/>
        <v/>
      </c>
      <c r="AD838" s="22">
        <f t="shared" si="278"/>
        <v>0</v>
      </c>
      <c r="AE838" s="29"/>
      <c r="AF838" s="29"/>
      <c r="AG838" s="22" t="str">
        <f t="shared" si="279"/>
        <v/>
      </c>
      <c r="AH838" s="29"/>
      <c r="AI838" s="29"/>
      <c r="AJ838" s="22" t="str">
        <f t="shared" si="280"/>
        <v/>
      </c>
      <c r="AK838" s="29"/>
      <c r="AL838" s="29"/>
      <c r="AM838" s="22" t="str">
        <f t="shared" si="281"/>
        <v/>
      </c>
    </row>
    <row r="839" spans="1:39" ht="18" customHeight="1" x14ac:dyDescent="0.35">
      <c r="A839" s="70">
        <f>'Energy - Master'!A838</f>
        <v>46858</v>
      </c>
      <c r="B839" s="29">
        <f t="shared" si="282"/>
        <v>0</v>
      </c>
      <c r="C839" s="29"/>
      <c r="D839" s="29"/>
      <c r="E839" s="22">
        <f t="shared" si="271"/>
        <v>0</v>
      </c>
      <c r="F839" s="22" t="str">
        <f t="shared" si="272"/>
        <v/>
      </c>
      <c r="G839" s="29">
        <f t="shared" si="283"/>
        <v>0</v>
      </c>
      <c r="H839" s="29"/>
      <c r="I839" s="29"/>
      <c r="J839" s="22">
        <f t="shared" si="273"/>
        <v>0</v>
      </c>
      <c r="K839" s="22" t="str">
        <f t="shared" si="274"/>
        <v/>
      </c>
      <c r="L839" s="29"/>
      <c r="M839" s="29"/>
      <c r="N839" s="29"/>
      <c r="O839" s="22" t="str">
        <f t="shared" si="275"/>
        <v/>
      </c>
      <c r="P839" s="22" t="str">
        <f t="shared" si="276"/>
        <v/>
      </c>
      <c r="Q839" s="29">
        <f t="shared" si="284"/>
        <v>0</v>
      </c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2" t="str">
        <f t="shared" si="277"/>
        <v/>
      </c>
      <c r="AD839" s="22">
        <f t="shared" si="278"/>
        <v>0</v>
      </c>
      <c r="AE839" s="29"/>
      <c r="AF839" s="29"/>
      <c r="AG839" s="22" t="str">
        <f t="shared" si="279"/>
        <v/>
      </c>
      <c r="AH839" s="29"/>
      <c r="AI839" s="29"/>
      <c r="AJ839" s="22" t="str">
        <f t="shared" si="280"/>
        <v/>
      </c>
      <c r="AK839" s="29"/>
      <c r="AL839" s="29"/>
      <c r="AM839" s="22" t="str">
        <f t="shared" si="281"/>
        <v/>
      </c>
    </row>
    <row r="840" spans="1:39" ht="18" customHeight="1" x14ac:dyDescent="0.35">
      <c r="A840" s="70">
        <f>'Energy - Master'!A839</f>
        <v>46859</v>
      </c>
      <c r="B840" s="29">
        <f t="shared" si="282"/>
        <v>0</v>
      </c>
      <c r="C840" s="29"/>
      <c r="D840" s="29"/>
      <c r="E840" s="22">
        <f t="shared" si="271"/>
        <v>0</v>
      </c>
      <c r="F840" s="22" t="str">
        <f t="shared" si="272"/>
        <v/>
      </c>
      <c r="G840" s="29">
        <f t="shared" si="283"/>
        <v>0</v>
      </c>
      <c r="H840" s="29"/>
      <c r="I840" s="29"/>
      <c r="J840" s="22">
        <f t="shared" si="273"/>
        <v>0</v>
      </c>
      <c r="K840" s="22" t="str">
        <f t="shared" si="274"/>
        <v/>
      </c>
      <c r="L840" s="29"/>
      <c r="M840" s="29"/>
      <c r="N840" s="29"/>
      <c r="O840" s="22" t="str">
        <f t="shared" si="275"/>
        <v/>
      </c>
      <c r="P840" s="22" t="str">
        <f t="shared" si="276"/>
        <v/>
      </c>
      <c r="Q840" s="29">
        <f t="shared" si="284"/>
        <v>0</v>
      </c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2" t="str">
        <f t="shared" si="277"/>
        <v/>
      </c>
      <c r="AD840" s="22">
        <f t="shared" si="278"/>
        <v>0</v>
      </c>
      <c r="AE840" s="29"/>
      <c r="AF840" s="29"/>
      <c r="AG840" s="22" t="str">
        <f t="shared" si="279"/>
        <v/>
      </c>
      <c r="AH840" s="29"/>
      <c r="AI840" s="29"/>
      <c r="AJ840" s="22" t="str">
        <f t="shared" si="280"/>
        <v/>
      </c>
      <c r="AK840" s="29"/>
      <c r="AL840" s="29"/>
      <c r="AM840" s="22" t="str">
        <f t="shared" si="281"/>
        <v/>
      </c>
    </row>
    <row r="841" spans="1:39" ht="18" customHeight="1" x14ac:dyDescent="0.35">
      <c r="A841" s="70">
        <f>'Energy - Master'!A840</f>
        <v>46860</v>
      </c>
      <c r="B841" s="29">
        <f t="shared" si="282"/>
        <v>0</v>
      </c>
      <c r="C841" s="29"/>
      <c r="D841" s="29"/>
      <c r="E841" s="22">
        <f t="shared" si="271"/>
        <v>0</v>
      </c>
      <c r="F841" s="22" t="str">
        <f t="shared" si="272"/>
        <v/>
      </c>
      <c r="G841" s="29">
        <f t="shared" si="283"/>
        <v>0</v>
      </c>
      <c r="H841" s="29"/>
      <c r="I841" s="29"/>
      <c r="J841" s="22">
        <f t="shared" si="273"/>
        <v>0</v>
      </c>
      <c r="K841" s="22" t="str">
        <f t="shared" si="274"/>
        <v/>
      </c>
      <c r="L841" s="29"/>
      <c r="M841" s="29"/>
      <c r="N841" s="29"/>
      <c r="O841" s="22" t="str">
        <f t="shared" si="275"/>
        <v/>
      </c>
      <c r="P841" s="22" t="str">
        <f t="shared" si="276"/>
        <v/>
      </c>
      <c r="Q841" s="29">
        <f t="shared" si="284"/>
        <v>0</v>
      </c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2" t="str">
        <f t="shared" si="277"/>
        <v/>
      </c>
      <c r="AD841" s="22">
        <f t="shared" si="278"/>
        <v>0</v>
      </c>
      <c r="AE841" s="29"/>
      <c r="AF841" s="29"/>
      <c r="AG841" s="22" t="str">
        <f t="shared" si="279"/>
        <v/>
      </c>
      <c r="AH841" s="29"/>
      <c r="AI841" s="29"/>
      <c r="AJ841" s="22" t="str">
        <f t="shared" si="280"/>
        <v/>
      </c>
      <c r="AK841" s="29"/>
      <c r="AL841" s="29"/>
      <c r="AM841" s="22" t="str">
        <f t="shared" si="281"/>
        <v/>
      </c>
    </row>
    <row r="842" spans="1:39" ht="18" customHeight="1" x14ac:dyDescent="0.35">
      <c r="A842" s="70">
        <f>'Energy - Master'!A841</f>
        <v>46861</v>
      </c>
      <c r="B842" s="29">
        <f t="shared" si="282"/>
        <v>0</v>
      </c>
      <c r="C842" s="29"/>
      <c r="D842" s="29"/>
      <c r="E842" s="22">
        <f t="shared" si="271"/>
        <v>0</v>
      </c>
      <c r="F842" s="22" t="str">
        <f t="shared" si="272"/>
        <v/>
      </c>
      <c r="G842" s="29">
        <f t="shared" si="283"/>
        <v>0</v>
      </c>
      <c r="H842" s="29"/>
      <c r="I842" s="29"/>
      <c r="J842" s="22">
        <f t="shared" si="273"/>
        <v>0</v>
      </c>
      <c r="K842" s="22" t="str">
        <f t="shared" si="274"/>
        <v/>
      </c>
      <c r="L842" s="29"/>
      <c r="M842" s="29"/>
      <c r="N842" s="29"/>
      <c r="O842" s="22" t="str">
        <f t="shared" si="275"/>
        <v/>
      </c>
      <c r="P842" s="22" t="str">
        <f t="shared" si="276"/>
        <v/>
      </c>
      <c r="Q842" s="29">
        <f t="shared" si="284"/>
        <v>0</v>
      </c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2" t="str">
        <f t="shared" si="277"/>
        <v/>
      </c>
      <c r="AD842" s="22">
        <f t="shared" si="278"/>
        <v>0</v>
      </c>
      <c r="AE842" s="29"/>
      <c r="AF842" s="29"/>
      <c r="AG842" s="22" t="str">
        <f t="shared" si="279"/>
        <v/>
      </c>
      <c r="AH842" s="29"/>
      <c r="AI842" s="29"/>
      <c r="AJ842" s="22" t="str">
        <f t="shared" si="280"/>
        <v/>
      </c>
      <c r="AK842" s="29"/>
      <c r="AL842" s="29"/>
      <c r="AM842" s="22" t="str">
        <f t="shared" si="281"/>
        <v/>
      </c>
    </row>
    <row r="843" spans="1:39" ht="18" customHeight="1" x14ac:dyDescent="0.35">
      <c r="A843" s="70">
        <f>'Energy - Master'!A842</f>
        <v>46862</v>
      </c>
      <c r="B843" s="29">
        <f t="shared" si="282"/>
        <v>0</v>
      </c>
      <c r="C843" s="29"/>
      <c r="D843" s="29"/>
      <c r="E843" s="22">
        <f t="shared" si="271"/>
        <v>0</v>
      </c>
      <c r="F843" s="22" t="str">
        <f t="shared" si="272"/>
        <v/>
      </c>
      <c r="G843" s="29">
        <f t="shared" si="283"/>
        <v>0</v>
      </c>
      <c r="H843" s="29"/>
      <c r="I843" s="29"/>
      <c r="J843" s="22">
        <f t="shared" si="273"/>
        <v>0</v>
      </c>
      <c r="K843" s="22" t="str">
        <f t="shared" si="274"/>
        <v/>
      </c>
      <c r="L843" s="29"/>
      <c r="M843" s="29"/>
      <c r="N843" s="29"/>
      <c r="O843" s="22" t="str">
        <f t="shared" si="275"/>
        <v/>
      </c>
      <c r="P843" s="22" t="str">
        <f t="shared" si="276"/>
        <v/>
      </c>
      <c r="Q843" s="29">
        <f t="shared" si="284"/>
        <v>0</v>
      </c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2" t="str">
        <f t="shared" si="277"/>
        <v/>
      </c>
      <c r="AD843" s="22">
        <f t="shared" si="278"/>
        <v>0</v>
      </c>
      <c r="AE843" s="29"/>
      <c r="AF843" s="29"/>
      <c r="AG843" s="22" t="str">
        <f t="shared" si="279"/>
        <v/>
      </c>
      <c r="AH843" s="29"/>
      <c r="AI843" s="29"/>
      <c r="AJ843" s="22" t="str">
        <f t="shared" si="280"/>
        <v/>
      </c>
      <c r="AK843" s="29"/>
      <c r="AL843" s="29"/>
      <c r="AM843" s="22" t="str">
        <f t="shared" si="281"/>
        <v/>
      </c>
    </row>
    <row r="844" spans="1:39" ht="18" customHeight="1" x14ac:dyDescent="0.35">
      <c r="A844" s="70">
        <f>'Energy - Master'!A843</f>
        <v>46863</v>
      </c>
      <c r="B844" s="29">
        <f t="shared" si="282"/>
        <v>0</v>
      </c>
      <c r="C844" s="29"/>
      <c r="D844" s="29"/>
      <c r="E844" s="22">
        <f t="shared" si="271"/>
        <v>0</v>
      </c>
      <c r="F844" s="22" t="str">
        <f t="shared" si="272"/>
        <v/>
      </c>
      <c r="G844" s="29">
        <f t="shared" si="283"/>
        <v>0</v>
      </c>
      <c r="H844" s="29"/>
      <c r="I844" s="29"/>
      <c r="J844" s="22">
        <f t="shared" si="273"/>
        <v>0</v>
      </c>
      <c r="K844" s="22" t="str">
        <f t="shared" si="274"/>
        <v/>
      </c>
      <c r="L844" s="29"/>
      <c r="M844" s="29"/>
      <c r="N844" s="29"/>
      <c r="O844" s="22" t="str">
        <f t="shared" si="275"/>
        <v/>
      </c>
      <c r="P844" s="22" t="str">
        <f t="shared" si="276"/>
        <v/>
      </c>
      <c r="Q844" s="29">
        <f t="shared" si="284"/>
        <v>0</v>
      </c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2" t="str">
        <f t="shared" si="277"/>
        <v/>
      </c>
      <c r="AD844" s="22">
        <f t="shared" si="278"/>
        <v>0</v>
      </c>
      <c r="AE844" s="29"/>
      <c r="AF844" s="29"/>
      <c r="AG844" s="22" t="str">
        <f t="shared" si="279"/>
        <v/>
      </c>
      <c r="AH844" s="29"/>
      <c r="AI844" s="29"/>
      <c r="AJ844" s="22" t="str">
        <f t="shared" si="280"/>
        <v/>
      </c>
      <c r="AK844" s="29"/>
      <c r="AL844" s="29"/>
      <c r="AM844" s="22" t="str">
        <f t="shared" si="281"/>
        <v/>
      </c>
    </row>
    <row r="845" spans="1:39" ht="18" customHeight="1" x14ac:dyDescent="0.35">
      <c r="A845" s="70">
        <f>'Energy - Master'!A844</f>
        <v>46864</v>
      </c>
      <c r="B845" s="29">
        <f t="shared" si="282"/>
        <v>0</v>
      </c>
      <c r="C845" s="29"/>
      <c r="D845" s="29"/>
      <c r="E845" s="22">
        <f t="shared" si="271"/>
        <v>0</v>
      </c>
      <c r="F845" s="22" t="str">
        <f t="shared" si="272"/>
        <v/>
      </c>
      <c r="G845" s="29">
        <f t="shared" si="283"/>
        <v>0</v>
      </c>
      <c r="H845" s="29"/>
      <c r="I845" s="29"/>
      <c r="J845" s="22">
        <f t="shared" si="273"/>
        <v>0</v>
      </c>
      <c r="K845" s="22" t="str">
        <f t="shared" si="274"/>
        <v/>
      </c>
      <c r="L845" s="29"/>
      <c r="M845" s="29"/>
      <c r="N845" s="29"/>
      <c r="O845" s="22" t="str">
        <f t="shared" si="275"/>
        <v/>
      </c>
      <c r="P845" s="22" t="str">
        <f t="shared" si="276"/>
        <v/>
      </c>
      <c r="Q845" s="29">
        <f t="shared" si="284"/>
        <v>0</v>
      </c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2" t="str">
        <f t="shared" si="277"/>
        <v/>
      </c>
      <c r="AD845" s="22">
        <f t="shared" si="278"/>
        <v>0</v>
      </c>
      <c r="AE845" s="29"/>
      <c r="AF845" s="29"/>
      <c r="AG845" s="22" t="str">
        <f t="shared" si="279"/>
        <v/>
      </c>
      <c r="AH845" s="29"/>
      <c r="AI845" s="29"/>
      <c r="AJ845" s="22" t="str">
        <f t="shared" si="280"/>
        <v/>
      </c>
      <c r="AK845" s="29"/>
      <c r="AL845" s="29"/>
      <c r="AM845" s="22" t="str">
        <f t="shared" si="281"/>
        <v/>
      </c>
    </row>
    <row r="846" spans="1:39" ht="18" customHeight="1" x14ac:dyDescent="0.35">
      <c r="A846" s="70">
        <f>'Energy - Master'!A845</f>
        <v>46865</v>
      </c>
      <c r="B846" s="29">
        <f t="shared" si="282"/>
        <v>0</v>
      </c>
      <c r="C846" s="29"/>
      <c r="D846" s="29"/>
      <c r="E846" s="22">
        <f t="shared" si="271"/>
        <v>0</v>
      </c>
      <c r="F846" s="22" t="str">
        <f t="shared" si="272"/>
        <v/>
      </c>
      <c r="G846" s="29">
        <f t="shared" si="283"/>
        <v>0</v>
      </c>
      <c r="H846" s="29"/>
      <c r="I846" s="29"/>
      <c r="J846" s="22">
        <f t="shared" si="273"/>
        <v>0</v>
      </c>
      <c r="K846" s="22" t="str">
        <f t="shared" si="274"/>
        <v/>
      </c>
      <c r="L846" s="29"/>
      <c r="M846" s="29"/>
      <c r="N846" s="29"/>
      <c r="O846" s="22" t="str">
        <f t="shared" si="275"/>
        <v/>
      </c>
      <c r="P846" s="22" t="str">
        <f t="shared" si="276"/>
        <v/>
      </c>
      <c r="Q846" s="29">
        <f t="shared" si="284"/>
        <v>0</v>
      </c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2" t="str">
        <f t="shared" si="277"/>
        <v/>
      </c>
      <c r="AD846" s="22">
        <f t="shared" si="278"/>
        <v>0</v>
      </c>
      <c r="AE846" s="29"/>
      <c r="AF846" s="29"/>
      <c r="AG846" s="22" t="str">
        <f t="shared" si="279"/>
        <v/>
      </c>
      <c r="AH846" s="29"/>
      <c r="AI846" s="29"/>
      <c r="AJ846" s="22" t="str">
        <f t="shared" si="280"/>
        <v/>
      </c>
      <c r="AK846" s="29"/>
      <c r="AL846" s="29"/>
      <c r="AM846" s="22" t="str">
        <f t="shared" si="281"/>
        <v/>
      </c>
    </row>
    <row r="847" spans="1:39" ht="18" customHeight="1" x14ac:dyDescent="0.35">
      <c r="A847" s="70">
        <f>'Energy - Master'!A846</f>
        <v>46866</v>
      </c>
      <c r="B847" s="29">
        <f t="shared" si="282"/>
        <v>0</v>
      </c>
      <c r="C847" s="29"/>
      <c r="D847" s="29"/>
      <c r="E847" s="22">
        <f t="shared" si="271"/>
        <v>0</v>
      </c>
      <c r="F847" s="22" t="str">
        <f t="shared" si="272"/>
        <v/>
      </c>
      <c r="G847" s="29">
        <f t="shared" si="283"/>
        <v>0</v>
      </c>
      <c r="H847" s="29"/>
      <c r="I847" s="29"/>
      <c r="J847" s="22">
        <f t="shared" si="273"/>
        <v>0</v>
      </c>
      <c r="K847" s="22" t="str">
        <f t="shared" si="274"/>
        <v/>
      </c>
      <c r="L847" s="29"/>
      <c r="M847" s="29"/>
      <c r="N847" s="29"/>
      <c r="O847" s="22" t="str">
        <f t="shared" si="275"/>
        <v/>
      </c>
      <c r="P847" s="22" t="str">
        <f t="shared" si="276"/>
        <v/>
      </c>
      <c r="Q847" s="29">
        <f t="shared" si="284"/>
        <v>0</v>
      </c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2" t="str">
        <f t="shared" si="277"/>
        <v/>
      </c>
      <c r="AD847" s="22">
        <f t="shared" si="278"/>
        <v>0</v>
      </c>
      <c r="AE847" s="29"/>
      <c r="AF847" s="29"/>
      <c r="AG847" s="22" t="str">
        <f t="shared" si="279"/>
        <v/>
      </c>
      <c r="AH847" s="29"/>
      <c r="AI847" s="29"/>
      <c r="AJ847" s="22" t="str">
        <f t="shared" si="280"/>
        <v/>
      </c>
      <c r="AK847" s="29"/>
      <c r="AL847" s="29"/>
      <c r="AM847" s="22" t="str">
        <f t="shared" si="281"/>
        <v/>
      </c>
    </row>
    <row r="848" spans="1:39" ht="18" customHeight="1" x14ac:dyDescent="0.35">
      <c r="A848" s="70">
        <f>'Energy - Master'!A847</f>
        <v>46867</v>
      </c>
      <c r="B848" s="29">
        <f t="shared" si="282"/>
        <v>0</v>
      </c>
      <c r="C848" s="29"/>
      <c r="D848" s="29"/>
      <c r="E848" s="22">
        <f t="shared" si="271"/>
        <v>0</v>
      </c>
      <c r="F848" s="22" t="str">
        <f t="shared" si="272"/>
        <v/>
      </c>
      <c r="G848" s="29">
        <f t="shared" si="283"/>
        <v>0</v>
      </c>
      <c r="H848" s="29"/>
      <c r="I848" s="29"/>
      <c r="J848" s="22">
        <f t="shared" si="273"/>
        <v>0</v>
      </c>
      <c r="K848" s="22" t="str">
        <f t="shared" si="274"/>
        <v/>
      </c>
      <c r="L848" s="29"/>
      <c r="M848" s="29"/>
      <c r="N848" s="29"/>
      <c r="O848" s="22" t="str">
        <f t="shared" si="275"/>
        <v/>
      </c>
      <c r="P848" s="22" t="str">
        <f t="shared" si="276"/>
        <v/>
      </c>
      <c r="Q848" s="29">
        <f t="shared" si="284"/>
        <v>0</v>
      </c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2" t="str">
        <f t="shared" si="277"/>
        <v/>
      </c>
      <c r="AD848" s="22">
        <f t="shared" si="278"/>
        <v>0</v>
      </c>
      <c r="AE848" s="29"/>
      <c r="AF848" s="29"/>
      <c r="AG848" s="22" t="str">
        <f t="shared" si="279"/>
        <v/>
      </c>
      <c r="AH848" s="29"/>
      <c r="AI848" s="29"/>
      <c r="AJ848" s="22" t="str">
        <f t="shared" si="280"/>
        <v/>
      </c>
      <c r="AK848" s="29"/>
      <c r="AL848" s="29"/>
      <c r="AM848" s="22" t="str">
        <f t="shared" si="281"/>
        <v/>
      </c>
    </row>
    <row r="849" spans="1:39" ht="18" customHeight="1" x14ac:dyDescent="0.35">
      <c r="A849" s="70">
        <f>'Energy - Master'!A848</f>
        <v>46868</v>
      </c>
      <c r="B849" s="29">
        <f t="shared" si="282"/>
        <v>0</v>
      </c>
      <c r="C849" s="29"/>
      <c r="D849" s="29"/>
      <c r="E849" s="22">
        <f t="shared" si="271"/>
        <v>0</v>
      </c>
      <c r="F849" s="22" t="str">
        <f t="shared" si="272"/>
        <v/>
      </c>
      <c r="G849" s="29">
        <f t="shared" si="283"/>
        <v>0</v>
      </c>
      <c r="H849" s="29"/>
      <c r="I849" s="29"/>
      <c r="J849" s="22">
        <f t="shared" si="273"/>
        <v>0</v>
      </c>
      <c r="K849" s="22" t="str">
        <f t="shared" si="274"/>
        <v/>
      </c>
      <c r="L849" s="29"/>
      <c r="M849" s="29"/>
      <c r="N849" s="29"/>
      <c r="O849" s="22" t="str">
        <f t="shared" si="275"/>
        <v/>
      </c>
      <c r="P849" s="22" t="str">
        <f t="shared" si="276"/>
        <v/>
      </c>
      <c r="Q849" s="29">
        <f t="shared" si="284"/>
        <v>0</v>
      </c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2" t="str">
        <f t="shared" si="277"/>
        <v/>
      </c>
      <c r="AD849" s="22">
        <f t="shared" si="278"/>
        <v>0</v>
      </c>
      <c r="AE849" s="29"/>
      <c r="AF849" s="29"/>
      <c r="AG849" s="22" t="str">
        <f t="shared" si="279"/>
        <v/>
      </c>
      <c r="AH849" s="29"/>
      <c r="AI849" s="29"/>
      <c r="AJ849" s="22" t="str">
        <f t="shared" si="280"/>
        <v/>
      </c>
      <c r="AK849" s="29"/>
      <c r="AL849" s="29"/>
      <c r="AM849" s="22" t="str">
        <f t="shared" si="281"/>
        <v/>
      </c>
    </row>
    <row r="850" spans="1:39" ht="18" customHeight="1" x14ac:dyDescent="0.35">
      <c r="A850" s="70">
        <f>'Energy - Master'!A849</f>
        <v>46869</v>
      </c>
      <c r="B850" s="29">
        <f t="shared" si="282"/>
        <v>0</v>
      </c>
      <c r="C850" s="29"/>
      <c r="D850" s="29"/>
      <c r="E850" s="22">
        <f t="shared" si="271"/>
        <v>0</v>
      </c>
      <c r="F850" s="22" t="str">
        <f t="shared" si="272"/>
        <v/>
      </c>
      <c r="G850" s="29">
        <f t="shared" si="283"/>
        <v>0</v>
      </c>
      <c r="H850" s="29"/>
      <c r="I850" s="29"/>
      <c r="J850" s="22">
        <f t="shared" si="273"/>
        <v>0</v>
      </c>
      <c r="K850" s="22" t="str">
        <f t="shared" si="274"/>
        <v/>
      </c>
      <c r="L850" s="29"/>
      <c r="M850" s="29"/>
      <c r="N850" s="29"/>
      <c r="O850" s="22" t="str">
        <f t="shared" si="275"/>
        <v/>
      </c>
      <c r="P850" s="22" t="str">
        <f t="shared" si="276"/>
        <v/>
      </c>
      <c r="Q850" s="29">
        <f t="shared" si="284"/>
        <v>0</v>
      </c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2" t="str">
        <f t="shared" si="277"/>
        <v/>
      </c>
      <c r="AD850" s="22">
        <f t="shared" si="278"/>
        <v>0</v>
      </c>
      <c r="AE850" s="29"/>
      <c r="AF850" s="29"/>
      <c r="AG850" s="22" t="str">
        <f t="shared" si="279"/>
        <v/>
      </c>
      <c r="AH850" s="29"/>
      <c r="AI850" s="29"/>
      <c r="AJ850" s="22" t="str">
        <f t="shared" si="280"/>
        <v/>
      </c>
      <c r="AK850" s="29"/>
      <c r="AL850" s="29"/>
      <c r="AM850" s="22" t="str">
        <f t="shared" si="281"/>
        <v/>
      </c>
    </row>
    <row r="851" spans="1:39" ht="18" customHeight="1" x14ac:dyDescent="0.35">
      <c r="A851" s="70">
        <f>'Energy - Master'!A850</f>
        <v>46870</v>
      </c>
      <c r="B851" s="29">
        <f t="shared" si="282"/>
        <v>0</v>
      </c>
      <c r="C851" s="29"/>
      <c r="D851" s="29"/>
      <c r="E851" s="22">
        <f t="shared" si="271"/>
        <v>0</v>
      </c>
      <c r="F851" s="22" t="str">
        <f t="shared" si="272"/>
        <v/>
      </c>
      <c r="G851" s="29">
        <f t="shared" si="283"/>
        <v>0</v>
      </c>
      <c r="H851" s="29"/>
      <c r="I851" s="29"/>
      <c r="J851" s="22">
        <f t="shared" si="273"/>
        <v>0</v>
      </c>
      <c r="K851" s="22" t="str">
        <f t="shared" si="274"/>
        <v/>
      </c>
      <c r="L851" s="29"/>
      <c r="M851" s="29"/>
      <c r="N851" s="29"/>
      <c r="O851" s="22" t="str">
        <f t="shared" si="275"/>
        <v/>
      </c>
      <c r="P851" s="22" t="str">
        <f t="shared" si="276"/>
        <v/>
      </c>
      <c r="Q851" s="29">
        <f t="shared" si="284"/>
        <v>0</v>
      </c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2" t="str">
        <f t="shared" si="277"/>
        <v/>
      </c>
      <c r="AD851" s="22">
        <f t="shared" si="278"/>
        <v>0</v>
      </c>
      <c r="AE851" s="29"/>
      <c r="AF851" s="29"/>
      <c r="AG851" s="22" t="str">
        <f t="shared" si="279"/>
        <v/>
      </c>
      <c r="AH851" s="29"/>
      <c r="AI851" s="29"/>
      <c r="AJ851" s="22" t="str">
        <f t="shared" si="280"/>
        <v/>
      </c>
      <c r="AK851" s="29"/>
      <c r="AL851" s="29"/>
      <c r="AM851" s="22" t="str">
        <f t="shared" si="281"/>
        <v/>
      </c>
    </row>
    <row r="852" spans="1:39" ht="18" customHeight="1" x14ac:dyDescent="0.35">
      <c r="A852" s="70">
        <f>'Energy - Master'!A851</f>
        <v>46871</v>
      </c>
      <c r="B852" s="29">
        <f t="shared" si="282"/>
        <v>0</v>
      </c>
      <c r="C852" s="29"/>
      <c r="D852" s="29"/>
      <c r="E852" s="22">
        <f t="shared" si="271"/>
        <v>0</v>
      </c>
      <c r="F852" s="22" t="str">
        <f t="shared" si="272"/>
        <v/>
      </c>
      <c r="G852" s="29">
        <f t="shared" si="283"/>
        <v>0</v>
      </c>
      <c r="H852" s="29"/>
      <c r="I852" s="29"/>
      <c r="J852" s="22">
        <f t="shared" si="273"/>
        <v>0</v>
      </c>
      <c r="K852" s="22" t="str">
        <f t="shared" si="274"/>
        <v/>
      </c>
      <c r="L852" s="29"/>
      <c r="M852" s="29"/>
      <c r="N852" s="29"/>
      <c r="O852" s="22" t="str">
        <f t="shared" si="275"/>
        <v/>
      </c>
      <c r="P852" s="22" t="str">
        <f t="shared" si="276"/>
        <v/>
      </c>
      <c r="Q852" s="29">
        <f t="shared" si="284"/>
        <v>0</v>
      </c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2" t="str">
        <f t="shared" si="277"/>
        <v/>
      </c>
      <c r="AD852" s="22">
        <f t="shared" si="278"/>
        <v>0</v>
      </c>
      <c r="AE852" s="29"/>
      <c r="AF852" s="29"/>
      <c r="AG852" s="22" t="str">
        <f t="shared" si="279"/>
        <v/>
      </c>
      <c r="AH852" s="29"/>
      <c r="AI852" s="29"/>
      <c r="AJ852" s="22" t="str">
        <f t="shared" si="280"/>
        <v/>
      </c>
      <c r="AK852" s="29"/>
      <c r="AL852" s="29"/>
      <c r="AM852" s="22" t="str">
        <f t="shared" si="281"/>
        <v/>
      </c>
    </row>
    <row r="853" spans="1:39" ht="18" customHeight="1" x14ac:dyDescent="0.35">
      <c r="A853" s="70">
        <f>'Energy - Master'!A852</f>
        <v>46872</v>
      </c>
      <c r="B853" s="29">
        <f t="shared" si="282"/>
        <v>0</v>
      </c>
      <c r="C853" s="29"/>
      <c r="D853" s="29"/>
      <c r="E853" s="22">
        <f t="shared" si="271"/>
        <v>0</v>
      </c>
      <c r="F853" s="22" t="str">
        <f t="shared" si="272"/>
        <v/>
      </c>
      <c r="G853" s="29">
        <f t="shared" si="283"/>
        <v>0</v>
      </c>
      <c r="H853" s="29"/>
      <c r="I853" s="29"/>
      <c r="J853" s="22">
        <f t="shared" si="273"/>
        <v>0</v>
      </c>
      <c r="K853" s="22" t="str">
        <f t="shared" si="274"/>
        <v/>
      </c>
      <c r="L853" s="29"/>
      <c r="M853" s="29"/>
      <c r="N853" s="29"/>
      <c r="O853" s="22" t="str">
        <f t="shared" si="275"/>
        <v/>
      </c>
      <c r="P853" s="22" t="str">
        <f t="shared" si="276"/>
        <v/>
      </c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2" t="str">
        <f t="shared" si="277"/>
        <v/>
      </c>
      <c r="AD853" s="22">
        <f t="shared" si="278"/>
        <v>0</v>
      </c>
      <c r="AE853" s="29"/>
      <c r="AF853" s="29"/>
      <c r="AG853" s="22" t="str">
        <f t="shared" si="279"/>
        <v/>
      </c>
      <c r="AH853" s="29"/>
      <c r="AI853" s="29"/>
      <c r="AJ853" s="22" t="str">
        <f t="shared" si="280"/>
        <v/>
      </c>
      <c r="AK853" s="29"/>
      <c r="AL853" s="29"/>
      <c r="AM853" s="22" t="str">
        <f t="shared" si="281"/>
        <v/>
      </c>
    </row>
    <row r="854" spans="1:39" ht="18" customHeight="1" x14ac:dyDescent="0.35">
      <c r="A854" s="70">
        <f>'Energy - Master'!A853</f>
        <v>46873</v>
      </c>
      <c r="B854" s="29">
        <f t="shared" si="282"/>
        <v>0</v>
      </c>
      <c r="C854" s="29"/>
      <c r="D854" s="29"/>
      <c r="E854" s="22">
        <f t="shared" si="271"/>
        <v>0</v>
      </c>
      <c r="F854" s="22" t="str">
        <f t="shared" si="272"/>
        <v/>
      </c>
      <c r="G854" s="29">
        <f t="shared" si="283"/>
        <v>0</v>
      </c>
      <c r="H854" s="29"/>
      <c r="I854" s="29"/>
      <c r="J854" s="22">
        <f t="shared" si="273"/>
        <v>0</v>
      </c>
      <c r="K854" s="22" t="str">
        <f t="shared" si="274"/>
        <v/>
      </c>
      <c r="L854" s="29"/>
      <c r="M854" s="29"/>
      <c r="N854" s="29"/>
      <c r="O854" s="22" t="str">
        <f t="shared" si="275"/>
        <v/>
      </c>
      <c r="P854" s="22" t="str">
        <f t="shared" si="276"/>
        <v/>
      </c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2" t="str">
        <f t="shared" si="277"/>
        <v/>
      </c>
      <c r="AD854" s="22">
        <f t="shared" si="278"/>
        <v>0</v>
      </c>
      <c r="AE854" s="29"/>
      <c r="AF854" s="29"/>
      <c r="AG854" s="22" t="str">
        <f t="shared" si="279"/>
        <v/>
      </c>
      <c r="AH854" s="29"/>
      <c r="AI854" s="29"/>
      <c r="AJ854" s="22" t="str">
        <f t="shared" si="280"/>
        <v/>
      </c>
      <c r="AK854" s="29"/>
      <c r="AL854" s="29"/>
      <c r="AM854" s="22" t="str">
        <f t="shared" si="281"/>
        <v/>
      </c>
    </row>
    <row r="855" spans="1:39" ht="18" customHeight="1" x14ac:dyDescent="0.35">
      <c r="A855" s="70">
        <f>'Energy - Master'!A854</f>
        <v>46874</v>
      </c>
      <c r="B855" s="29">
        <f t="shared" si="282"/>
        <v>0</v>
      </c>
      <c r="C855" s="29"/>
      <c r="D855" s="29"/>
      <c r="E855" s="22">
        <f t="shared" si="271"/>
        <v>0</v>
      </c>
      <c r="F855" s="22" t="str">
        <f t="shared" si="272"/>
        <v/>
      </c>
      <c r="G855" s="29">
        <f t="shared" si="283"/>
        <v>0</v>
      </c>
      <c r="H855" s="29"/>
      <c r="I855" s="29"/>
      <c r="J855" s="22">
        <f t="shared" si="273"/>
        <v>0</v>
      </c>
      <c r="K855" s="22" t="str">
        <f t="shared" si="274"/>
        <v/>
      </c>
      <c r="L855" s="29"/>
      <c r="M855" s="29"/>
      <c r="N855" s="29"/>
      <c r="O855" s="22" t="str">
        <f t="shared" si="275"/>
        <v/>
      </c>
      <c r="P855" s="22" t="str">
        <f t="shared" si="276"/>
        <v/>
      </c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2" t="str">
        <f t="shared" si="277"/>
        <v/>
      </c>
      <c r="AD855" s="22">
        <f t="shared" si="278"/>
        <v>0</v>
      </c>
      <c r="AE855" s="29"/>
      <c r="AF855" s="29"/>
      <c r="AG855" s="22" t="str">
        <f t="shared" si="279"/>
        <v/>
      </c>
      <c r="AH855" s="29"/>
      <c r="AI855" s="29"/>
      <c r="AJ855" s="22" t="str">
        <f t="shared" si="280"/>
        <v/>
      </c>
      <c r="AK855" s="29"/>
      <c r="AL855" s="29"/>
      <c r="AM855" s="22" t="str">
        <f t="shared" si="281"/>
        <v/>
      </c>
    </row>
    <row r="856" spans="1:39" ht="18" customHeight="1" x14ac:dyDescent="0.35">
      <c r="A856" s="70">
        <f>'Energy - Master'!A855</f>
        <v>46875</v>
      </c>
      <c r="B856" s="29">
        <f t="shared" si="282"/>
        <v>0</v>
      </c>
      <c r="C856" s="29"/>
      <c r="D856" s="29"/>
      <c r="E856" s="22">
        <f t="shared" si="271"/>
        <v>0</v>
      </c>
      <c r="F856" s="22" t="str">
        <f t="shared" si="272"/>
        <v/>
      </c>
      <c r="G856" s="29">
        <f t="shared" si="283"/>
        <v>0</v>
      </c>
      <c r="H856" s="29"/>
      <c r="I856" s="29"/>
      <c r="J856" s="22">
        <f t="shared" si="273"/>
        <v>0</v>
      </c>
      <c r="K856" s="22" t="str">
        <f t="shared" si="274"/>
        <v/>
      </c>
      <c r="L856" s="29"/>
      <c r="M856" s="29"/>
      <c r="N856" s="29"/>
      <c r="O856" s="22" t="str">
        <f t="shared" si="275"/>
        <v/>
      </c>
      <c r="P856" s="22" t="str">
        <f t="shared" si="276"/>
        <v/>
      </c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2" t="str">
        <f t="shared" si="277"/>
        <v/>
      </c>
      <c r="AD856" s="22">
        <f t="shared" si="278"/>
        <v>0</v>
      </c>
      <c r="AE856" s="29"/>
      <c r="AF856" s="29"/>
      <c r="AG856" s="22" t="str">
        <f t="shared" si="279"/>
        <v/>
      </c>
      <c r="AH856" s="29"/>
      <c r="AI856" s="29"/>
      <c r="AJ856" s="22" t="str">
        <f t="shared" si="280"/>
        <v/>
      </c>
      <c r="AK856" s="29"/>
      <c r="AL856" s="29"/>
      <c r="AM856" s="22" t="str">
        <f t="shared" si="281"/>
        <v/>
      </c>
    </row>
    <row r="857" spans="1:39" ht="18" customHeight="1" x14ac:dyDescent="0.35">
      <c r="A857" s="70">
        <f>'Energy - Master'!A856</f>
        <v>46876</v>
      </c>
      <c r="B857" s="29">
        <f t="shared" si="282"/>
        <v>0</v>
      </c>
      <c r="C857" s="29"/>
      <c r="D857" s="29"/>
      <c r="E857" s="22">
        <f t="shared" si="271"/>
        <v>0</v>
      </c>
      <c r="F857" s="22" t="str">
        <f t="shared" si="272"/>
        <v/>
      </c>
      <c r="G857" s="29">
        <f t="shared" si="283"/>
        <v>0</v>
      </c>
      <c r="H857" s="29"/>
      <c r="I857" s="29"/>
      <c r="J857" s="22">
        <f t="shared" si="273"/>
        <v>0</v>
      </c>
      <c r="K857" s="22" t="str">
        <f t="shared" si="274"/>
        <v/>
      </c>
      <c r="L857" s="29"/>
      <c r="M857" s="29"/>
      <c r="N857" s="29"/>
      <c r="O857" s="22" t="str">
        <f t="shared" si="275"/>
        <v/>
      </c>
      <c r="P857" s="22" t="str">
        <f t="shared" si="276"/>
        <v/>
      </c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2" t="str">
        <f t="shared" si="277"/>
        <v/>
      </c>
      <c r="AD857" s="22">
        <f t="shared" si="278"/>
        <v>0</v>
      </c>
      <c r="AE857" s="29"/>
      <c r="AF857" s="29"/>
      <c r="AG857" s="22" t="str">
        <f t="shared" si="279"/>
        <v/>
      </c>
      <c r="AH857" s="29"/>
      <c r="AI857" s="29"/>
      <c r="AJ857" s="22" t="str">
        <f t="shared" si="280"/>
        <v/>
      </c>
      <c r="AK857" s="29"/>
      <c r="AL857" s="29"/>
      <c r="AM857" s="22" t="str">
        <f t="shared" si="281"/>
        <v/>
      </c>
    </row>
    <row r="858" spans="1:39" ht="18" customHeight="1" x14ac:dyDescent="0.35">
      <c r="A858" s="70">
        <f>'Energy - Master'!A857</f>
        <v>46877</v>
      </c>
      <c r="B858" s="29">
        <f t="shared" si="282"/>
        <v>0</v>
      </c>
      <c r="C858" s="29"/>
      <c r="D858" s="29"/>
      <c r="E858" s="22">
        <f t="shared" si="271"/>
        <v>0</v>
      </c>
      <c r="F858" s="22" t="str">
        <f t="shared" si="272"/>
        <v/>
      </c>
      <c r="G858" s="29">
        <f t="shared" si="283"/>
        <v>0</v>
      </c>
      <c r="H858" s="29"/>
      <c r="I858" s="29"/>
      <c r="J858" s="22">
        <f t="shared" si="273"/>
        <v>0</v>
      </c>
      <c r="K858" s="22" t="str">
        <f t="shared" si="274"/>
        <v/>
      </c>
      <c r="L858" s="29"/>
      <c r="M858" s="29"/>
      <c r="N858" s="29"/>
      <c r="O858" s="22" t="str">
        <f t="shared" si="275"/>
        <v/>
      </c>
      <c r="P858" s="22" t="str">
        <f t="shared" si="276"/>
        <v/>
      </c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2" t="str">
        <f t="shared" si="277"/>
        <v/>
      </c>
      <c r="AD858" s="22">
        <f t="shared" si="278"/>
        <v>0</v>
      </c>
      <c r="AE858" s="29"/>
      <c r="AF858" s="29"/>
      <c r="AG858" s="22" t="str">
        <f t="shared" si="279"/>
        <v/>
      </c>
      <c r="AH858" s="29"/>
      <c r="AI858" s="29"/>
      <c r="AJ858" s="22" t="str">
        <f t="shared" si="280"/>
        <v/>
      </c>
      <c r="AK858" s="29"/>
      <c r="AL858" s="29"/>
      <c r="AM858" s="22" t="str">
        <f t="shared" si="281"/>
        <v/>
      </c>
    </row>
    <row r="859" spans="1:39" ht="18" customHeight="1" x14ac:dyDescent="0.35">
      <c r="A859" s="70">
        <f>'Energy - Master'!A858</f>
        <v>46878</v>
      </c>
      <c r="B859" s="29">
        <f t="shared" si="282"/>
        <v>0</v>
      </c>
      <c r="C859" s="29"/>
      <c r="D859" s="29"/>
      <c r="E859" s="22">
        <f t="shared" si="271"/>
        <v>0</v>
      </c>
      <c r="F859" s="22" t="str">
        <f t="shared" si="272"/>
        <v/>
      </c>
      <c r="G859" s="29">
        <f t="shared" si="283"/>
        <v>0</v>
      </c>
      <c r="H859" s="29"/>
      <c r="I859" s="29"/>
      <c r="J859" s="22">
        <f t="shared" si="273"/>
        <v>0</v>
      </c>
      <c r="K859" s="22" t="str">
        <f t="shared" si="274"/>
        <v/>
      </c>
      <c r="L859" s="29"/>
      <c r="M859" s="29"/>
      <c r="N859" s="29"/>
      <c r="O859" s="22" t="str">
        <f t="shared" si="275"/>
        <v/>
      </c>
      <c r="P859" s="22" t="str">
        <f t="shared" si="276"/>
        <v/>
      </c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2" t="str">
        <f t="shared" si="277"/>
        <v/>
      </c>
      <c r="AD859" s="22">
        <f t="shared" si="278"/>
        <v>0</v>
      </c>
      <c r="AE859" s="29"/>
      <c r="AF859" s="29"/>
      <c r="AG859" s="22" t="str">
        <f t="shared" si="279"/>
        <v/>
      </c>
      <c r="AH859" s="29"/>
      <c r="AI859" s="29"/>
      <c r="AJ859" s="22" t="str">
        <f t="shared" si="280"/>
        <v/>
      </c>
      <c r="AK859" s="29"/>
      <c r="AL859" s="29"/>
      <c r="AM859" s="22" t="str">
        <f t="shared" si="281"/>
        <v/>
      </c>
    </row>
    <row r="860" spans="1:39" ht="18" customHeight="1" x14ac:dyDescent="0.35">
      <c r="A860" s="70">
        <f>'Energy - Master'!A859</f>
        <v>46879</v>
      </c>
      <c r="B860" s="29">
        <f t="shared" si="282"/>
        <v>0</v>
      </c>
      <c r="C860" s="29"/>
      <c r="D860" s="29"/>
      <c r="E860" s="22">
        <f t="shared" si="271"/>
        <v>0</v>
      </c>
      <c r="F860" s="22" t="str">
        <f t="shared" si="272"/>
        <v/>
      </c>
      <c r="G860" s="29">
        <f t="shared" si="283"/>
        <v>0</v>
      </c>
      <c r="H860" s="29"/>
      <c r="I860" s="29"/>
      <c r="J860" s="22">
        <f t="shared" si="273"/>
        <v>0</v>
      </c>
      <c r="K860" s="22" t="str">
        <f t="shared" si="274"/>
        <v/>
      </c>
      <c r="L860" s="29"/>
      <c r="M860" s="29"/>
      <c r="N860" s="29"/>
      <c r="O860" s="22" t="str">
        <f t="shared" si="275"/>
        <v/>
      </c>
      <c r="P860" s="22" t="str">
        <f t="shared" si="276"/>
        <v/>
      </c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2" t="str">
        <f t="shared" si="277"/>
        <v/>
      </c>
      <c r="AD860" s="22">
        <f t="shared" si="278"/>
        <v>0</v>
      </c>
      <c r="AE860" s="29"/>
      <c r="AF860" s="29"/>
      <c r="AG860" s="22" t="str">
        <f t="shared" si="279"/>
        <v/>
      </c>
      <c r="AH860" s="29"/>
      <c r="AI860" s="29"/>
      <c r="AJ860" s="22" t="str">
        <f t="shared" si="280"/>
        <v/>
      </c>
      <c r="AK860" s="29"/>
      <c r="AL860" s="29"/>
      <c r="AM860" s="22" t="str">
        <f t="shared" si="281"/>
        <v/>
      </c>
    </row>
    <row r="861" spans="1:39" ht="18" customHeight="1" x14ac:dyDescent="0.35">
      <c r="A861" s="70">
        <f>'Energy - Master'!A860</f>
        <v>46880</v>
      </c>
      <c r="B861" s="29">
        <f t="shared" si="282"/>
        <v>0</v>
      </c>
      <c r="C861" s="29"/>
      <c r="D861" s="29"/>
      <c r="E861" s="22">
        <f t="shared" si="271"/>
        <v>0</v>
      </c>
      <c r="F861" s="22" t="str">
        <f t="shared" si="272"/>
        <v/>
      </c>
      <c r="G861" s="29">
        <f t="shared" si="283"/>
        <v>0</v>
      </c>
      <c r="H861" s="29"/>
      <c r="I861" s="29"/>
      <c r="J861" s="22">
        <f t="shared" si="273"/>
        <v>0</v>
      </c>
      <c r="K861" s="22" t="str">
        <f t="shared" si="274"/>
        <v/>
      </c>
      <c r="L861" s="29"/>
      <c r="M861" s="29"/>
      <c r="N861" s="29"/>
      <c r="O861" s="22" t="str">
        <f t="shared" si="275"/>
        <v/>
      </c>
      <c r="P861" s="22" t="str">
        <f t="shared" si="276"/>
        <v/>
      </c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2" t="str">
        <f t="shared" si="277"/>
        <v/>
      </c>
      <c r="AD861" s="22">
        <f t="shared" si="278"/>
        <v>0</v>
      </c>
      <c r="AE861" s="29"/>
      <c r="AF861" s="29"/>
      <c r="AG861" s="22" t="str">
        <f t="shared" si="279"/>
        <v/>
      </c>
      <c r="AH861" s="29"/>
      <c r="AI861" s="29"/>
      <c r="AJ861" s="22" t="str">
        <f t="shared" si="280"/>
        <v/>
      </c>
      <c r="AK861" s="29"/>
      <c r="AL861" s="29"/>
      <c r="AM861" s="22" t="str">
        <f t="shared" si="281"/>
        <v/>
      </c>
    </row>
    <row r="862" spans="1:39" ht="18" customHeight="1" x14ac:dyDescent="0.35">
      <c r="A862" s="70">
        <f>'Energy - Master'!A861</f>
        <v>46881</v>
      </c>
      <c r="B862" s="29">
        <f t="shared" si="282"/>
        <v>0</v>
      </c>
      <c r="C862" s="29"/>
      <c r="D862" s="29"/>
      <c r="E862" s="22">
        <f t="shared" si="271"/>
        <v>0</v>
      </c>
      <c r="F862" s="22" t="str">
        <f t="shared" si="272"/>
        <v/>
      </c>
      <c r="G862" s="29">
        <f t="shared" si="283"/>
        <v>0</v>
      </c>
      <c r="H862" s="29"/>
      <c r="I862" s="29"/>
      <c r="J862" s="22">
        <f t="shared" si="273"/>
        <v>0</v>
      </c>
      <c r="K862" s="22" t="str">
        <f t="shared" si="274"/>
        <v/>
      </c>
      <c r="L862" s="29"/>
      <c r="M862" s="29"/>
      <c r="N862" s="29"/>
      <c r="O862" s="22" t="str">
        <f t="shared" si="275"/>
        <v/>
      </c>
      <c r="P862" s="22" t="str">
        <f t="shared" si="276"/>
        <v/>
      </c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2" t="str">
        <f t="shared" si="277"/>
        <v/>
      </c>
      <c r="AD862" s="22">
        <f t="shared" si="278"/>
        <v>0</v>
      </c>
      <c r="AE862" s="29"/>
      <c r="AF862" s="29"/>
      <c r="AG862" s="22" t="str">
        <f t="shared" si="279"/>
        <v/>
      </c>
      <c r="AH862" s="29"/>
      <c r="AI862" s="29"/>
      <c r="AJ862" s="22" t="str">
        <f t="shared" si="280"/>
        <v/>
      </c>
      <c r="AK862" s="29"/>
      <c r="AL862" s="29"/>
      <c r="AM862" s="22" t="str">
        <f t="shared" si="281"/>
        <v/>
      </c>
    </row>
    <row r="863" spans="1:39" ht="18" customHeight="1" x14ac:dyDescent="0.35">
      <c r="A863" s="70">
        <f>'Energy - Master'!A862</f>
        <v>46882</v>
      </c>
      <c r="B863" s="29">
        <f t="shared" si="282"/>
        <v>0</v>
      </c>
      <c r="C863" s="29"/>
      <c r="D863" s="29"/>
      <c r="E863" s="22">
        <f t="shared" si="271"/>
        <v>0</v>
      </c>
      <c r="F863" s="22" t="str">
        <f t="shared" si="272"/>
        <v/>
      </c>
      <c r="G863" s="29">
        <f t="shared" si="283"/>
        <v>0</v>
      </c>
      <c r="H863" s="29"/>
      <c r="I863" s="29"/>
      <c r="J863" s="22">
        <f t="shared" si="273"/>
        <v>0</v>
      </c>
      <c r="K863" s="22" t="str">
        <f t="shared" si="274"/>
        <v/>
      </c>
      <c r="L863" s="29"/>
      <c r="M863" s="29"/>
      <c r="N863" s="29"/>
      <c r="O863" s="22" t="str">
        <f t="shared" si="275"/>
        <v/>
      </c>
      <c r="P863" s="22" t="str">
        <f t="shared" si="276"/>
        <v/>
      </c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2" t="str">
        <f t="shared" si="277"/>
        <v/>
      </c>
      <c r="AD863" s="22">
        <f t="shared" si="278"/>
        <v>0</v>
      </c>
      <c r="AE863" s="29"/>
      <c r="AF863" s="29"/>
      <c r="AG863" s="22" t="str">
        <f t="shared" si="279"/>
        <v/>
      </c>
      <c r="AH863" s="29"/>
      <c r="AI863" s="29"/>
      <c r="AJ863" s="22" t="str">
        <f t="shared" si="280"/>
        <v/>
      </c>
      <c r="AK863" s="29"/>
      <c r="AL863" s="29"/>
      <c r="AM863" s="22" t="str">
        <f t="shared" si="281"/>
        <v/>
      </c>
    </row>
    <row r="864" spans="1:39" ht="18" customHeight="1" x14ac:dyDescent="0.35">
      <c r="A864" s="70">
        <f>'Energy - Master'!A863</f>
        <v>46883</v>
      </c>
      <c r="B864" s="29">
        <f t="shared" si="282"/>
        <v>0</v>
      </c>
      <c r="C864" s="29"/>
      <c r="D864" s="29"/>
      <c r="E864" s="22">
        <f t="shared" si="271"/>
        <v>0</v>
      </c>
      <c r="F864" s="22" t="str">
        <f t="shared" si="272"/>
        <v/>
      </c>
      <c r="G864" s="29">
        <f t="shared" si="283"/>
        <v>0</v>
      </c>
      <c r="H864" s="29"/>
      <c r="I864" s="29"/>
      <c r="J864" s="22">
        <f t="shared" si="273"/>
        <v>0</v>
      </c>
      <c r="K864" s="22" t="str">
        <f t="shared" si="274"/>
        <v/>
      </c>
      <c r="L864" s="29"/>
      <c r="M864" s="29"/>
      <c r="N864" s="29"/>
      <c r="O864" s="22" t="str">
        <f t="shared" si="275"/>
        <v/>
      </c>
      <c r="P864" s="22" t="str">
        <f t="shared" si="276"/>
        <v/>
      </c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2" t="str">
        <f t="shared" si="277"/>
        <v/>
      </c>
      <c r="AD864" s="22">
        <f t="shared" si="278"/>
        <v>0</v>
      </c>
      <c r="AE864" s="29"/>
      <c r="AF864" s="29"/>
      <c r="AG864" s="22" t="str">
        <f t="shared" si="279"/>
        <v/>
      </c>
      <c r="AH864" s="29"/>
      <c r="AI864" s="29"/>
      <c r="AJ864" s="22" t="str">
        <f t="shared" si="280"/>
        <v/>
      </c>
      <c r="AK864" s="29"/>
      <c r="AL864" s="29"/>
      <c r="AM864" s="22" t="str">
        <f t="shared" si="281"/>
        <v/>
      </c>
    </row>
    <row r="865" spans="1:39" ht="18" customHeight="1" x14ac:dyDescent="0.35">
      <c r="A865" s="70">
        <f>'Energy - Master'!A864</f>
        <v>46884</v>
      </c>
      <c r="B865" s="29">
        <f t="shared" si="282"/>
        <v>0</v>
      </c>
      <c r="C865" s="29"/>
      <c r="D865" s="29"/>
      <c r="E865" s="22">
        <f t="shared" si="271"/>
        <v>0</v>
      </c>
      <c r="F865" s="22" t="str">
        <f t="shared" si="272"/>
        <v/>
      </c>
      <c r="G865" s="29">
        <f t="shared" si="283"/>
        <v>0</v>
      </c>
      <c r="H865" s="29"/>
      <c r="I865" s="29"/>
      <c r="J865" s="22">
        <f t="shared" si="273"/>
        <v>0</v>
      </c>
      <c r="K865" s="22" t="str">
        <f t="shared" si="274"/>
        <v/>
      </c>
      <c r="L865" s="29"/>
      <c r="M865" s="29"/>
      <c r="N865" s="29"/>
      <c r="O865" s="22" t="str">
        <f t="shared" si="275"/>
        <v/>
      </c>
      <c r="P865" s="22" t="str">
        <f t="shared" si="276"/>
        <v/>
      </c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2" t="str">
        <f t="shared" si="277"/>
        <v/>
      </c>
      <c r="AD865" s="22">
        <f t="shared" si="278"/>
        <v>0</v>
      </c>
      <c r="AE865" s="29"/>
      <c r="AF865" s="29"/>
      <c r="AG865" s="22" t="str">
        <f t="shared" si="279"/>
        <v/>
      </c>
      <c r="AH865" s="29"/>
      <c r="AI865" s="29"/>
      <c r="AJ865" s="22" t="str">
        <f t="shared" si="280"/>
        <v/>
      </c>
      <c r="AK865" s="29"/>
      <c r="AL865" s="29"/>
      <c r="AM865" s="22" t="str">
        <f t="shared" si="281"/>
        <v/>
      </c>
    </row>
    <row r="866" spans="1:39" ht="18" customHeight="1" x14ac:dyDescent="0.35">
      <c r="A866" s="70">
        <f>'Energy - Master'!A865</f>
        <v>46885</v>
      </c>
      <c r="B866" s="29">
        <f t="shared" si="282"/>
        <v>0</v>
      </c>
      <c r="C866" s="29"/>
      <c r="D866" s="29"/>
      <c r="E866" s="22">
        <f t="shared" si="271"/>
        <v>0</v>
      </c>
      <c r="F866" s="22" t="str">
        <f t="shared" si="272"/>
        <v/>
      </c>
      <c r="G866" s="29">
        <f t="shared" si="283"/>
        <v>0</v>
      </c>
      <c r="H866" s="29"/>
      <c r="I866" s="29"/>
      <c r="J866" s="22">
        <f t="shared" si="273"/>
        <v>0</v>
      </c>
      <c r="K866" s="22" t="str">
        <f t="shared" si="274"/>
        <v/>
      </c>
      <c r="L866" s="29"/>
      <c r="M866" s="29"/>
      <c r="N866" s="29"/>
      <c r="O866" s="22" t="str">
        <f t="shared" si="275"/>
        <v/>
      </c>
      <c r="P866" s="22" t="str">
        <f t="shared" si="276"/>
        <v/>
      </c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2" t="str">
        <f t="shared" si="277"/>
        <v/>
      </c>
      <c r="AD866" s="22">
        <f t="shared" si="278"/>
        <v>0</v>
      </c>
      <c r="AE866" s="29"/>
      <c r="AF866" s="29"/>
      <c r="AG866" s="22" t="str">
        <f t="shared" si="279"/>
        <v/>
      </c>
      <c r="AH866" s="29"/>
      <c r="AI866" s="29"/>
      <c r="AJ866" s="22" t="str">
        <f t="shared" si="280"/>
        <v/>
      </c>
      <c r="AK866" s="29"/>
      <c r="AL866" s="29"/>
      <c r="AM866" s="22" t="str">
        <f t="shared" si="281"/>
        <v/>
      </c>
    </row>
    <row r="867" spans="1:39" ht="18" customHeight="1" x14ac:dyDescent="0.35">
      <c r="A867" s="70">
        <f>'Energy - Master'!A866</f>
        <v>46886</v>
      </c>
      <c r="B867" s="29">
        <f t="shared" si="282"/>
        <v>0</v>
      </c>
      <c r="C867" s="29"/>
      <c r="D867" s="29"/>
      <c r="E867" s="22">
        <f t="shared" si="271"/>
        <v>0</v>
      </c>
      <c r="F867" s="22" t="str">
        <f t="shared" si="272"/>
        <v/>
      </c>
      <c r="G867" s="29">
        <f t="shared" si="283"/>
        <v>0</v>
      </c>
      <c r="H867" s="29"/>
      <c r="I867" s="29"/>
      <c r="J867" s="22">
        <f t="shared" si="273"/>
        <v>0</v>
      </c>
      <c r="K867" s="22" t="str">
        <f t="shared" si="274"/>
        <v/>
      </c>
      <c r="L867" s="29"/>
      <c r="M867" s="29"/>
      <c r="N867" s="29"/>
      <c r="O867" s="22" t="str">
        <f t="shared" si="275"/>
        <v/>
      </c>
      <c r="P867" s="22" t="str">
        <f t="shared" si="276"/>
        <v/>
      </c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2" t="str">
        <f t="shared" si="277"/>
        <v/>
      </c>
      <c r="AD867" s="22">
        <f t="shared" si="278"/>
        <v>0</v>
      </c>
      <c r="AE867" s="29"/>
      <c r="AF867" s="29"/>
      <c r="AG867" s="22" t="str">
        <f t="shared" si="279"/>
        <v/>
      </c>
      <c r="AH867" s="29"/>
      <c r="AI867" s="29"/>
      <c r="AJ867" s="22" t="str">
        <f t="shared" si="280"/>
        <v/>
      </c>
      <c r="AK867" s="29"/>
      <c r="AL867" s="29"/>
      <c r="AM867" s="22" t="str">
        <f t="shared" si="281"/>
        <v/>
      </c>
    </row>
    <row r="868" spans="1:39" ht="18" customHeight="1" x14ac:dyDescent="0.35">
      <c r="A868" s="70">
        <f>'Energy - Master'!A867</f>
        <v>46887</v>
      </c>
      <c r="B868" s="29">
        <f t="shared" si="282"/>
        <v>0</v>
      </c>
      <c r="C868" s="29"/>
      <c r="D868" s="29"/>
      <c r="E868" s="22">
        <f t="shared" si="271"/>
        <v>0</v>
      </c>
      <c r="F868" s="22" t="str">
        <f t="shared" si="272"/>
        <v/>
      </c>
      <c r="G868" s="29">
        <f t="shared" si="283"/>
        <v>0</v>
      </c>
      <c r="H868" s="29"/>
      <c r="I868" s="29"/>
      <c r="J868" s="22">
        <f t="shared" si="273"/>
        <v>0</v>
      </c>
      <c r="K868" s="22" t="str">
        <f t="shared" si="274"/>
        <v/>
      </c>
      <c r="L868" s="29"/>
      <c r="M868" s="29"/>
      <c r="N868" s="29"/>
      <c r="O868" s="22" t="str">
        <f t="shared" si="275"/>
        <v/>
      </c>
      <c r="P868" s="22" t="str">
        <f t="shared" si="276"/>
        <v/>
      </c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2" t="str">
        <f t="shared" si="277"/>
        <v/>
      </c>
      <c r="AD868" s="22">
        <f t="shared" si="278"/>
        <v>0</v>
      </c>
      <c r="AE868" s="29"/>
      <c r="AF868" s="29"/>
      <c r="AG868" s="22" t="str">
        <f t="shared" si="279"/>
        <v/>
      </c>
      <c r="AH868" s="29"/>
      <c r="AI868" s="29"/>
      <c r="AJ868" s="22" t="str">
        <f t="shared" si="280"/>
        <v/>
      </c>
      <c r="AK868" s="29"/>
      <c r="AL868" s="29"/>
      <c r="AM868" s="22" t="str">
        <f t="shared" si="281"/>
        <v/>
      </c>
    </row>
    <row r="869" spans="1:39" ht="18" customHeight="1" x14ac:dyDescent="0.35">
      <c r="A869" s="70">
        <f>'Energy - Master'!A868</f>
        <v>46888</v>
      </c>
      <c r="B869" s="29">
        <f t="shared" si="282"/>
        <v>0</v>
      </c>
      <c r="C869" s="29"/>
      <c r="D869" s="29"/>
      <c r="E869" s="22">
        <f t="shared" si="271"/>
        <v>0</v>
      </c>
      <c r="F869" s="22" t="str">
        <f t="shared" si="272"/>
        <v/>
      </c>
      <c r="G869" s="29">
        <f t="shared" si="283"/>
        <v>0</v>
      </c>
      <c r="H869" s="29"/>
      <c r="I869" s="29"/>
      <c r="J869" s="22">
        <f t="shared" si="273"/>
        <v>0</v>
      </c>
      <c r="K869" s="22" t="str">
        <f t="shared" si="274"/>
        <v/>
      </c>
      <c r="L869" s="29"/>
      <c r="M869" s="29"/>
      <c r="N869" s="29"/>
      <c r="O869" s="22" t="str">
        <f t="shared" si="275"/>
        <v/>
      </c>
      <c r="P869" s="22" t="str">
        <f t="shared" si="276"/>
        <v/>
      </c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2" t="str">
        <f t="shared" si="277"/>
        <v/>
      </c>
      <c r="AD869" s="22">
        <f t="shared" si="278"/>
        <v>0</v>
      </c>
      <c r="AE869" s="29"/>
      <c r="AF869" s="29"/>
      <c r="AG869" s="22" t="str">
        <f t="shared" si="279"/>
        <v/>
      </c>
      <c r="AH869" s="29"/>
      <c r="AI869" s="29"/>
      <c r="AJ869" s="22" t="str">
        <f t="shared" si="280"/>
        <v/>
      </c>
      <c r="AK869" s="29"/>
      <c r="AL869" s="29"/>
      <c r="AM869" s="22" t="str">
        <f t="shared" si="281"/>
        <v/>
      </c>
    </row>
    <row r="870" spans="1:39" ht="18" customHeight="1" x14ac:dyDescent="0.35">
      <c r="A870" s="70">
        <f>'Energy - Master'!A869</f>
        <v>46889</v>
      </c>
      <c r="B870" s="29">
        <f t="shared" si="282"/>
        <v>0</v>
      </c>
      <c r="C870" s="29"/>
      <c r="D870" s="29"/>
      <c r="E870" s="22">
        <f t="shared" si="271"/>
        <v>0</v>
      </c>
      <c r="F870" s="22" t="str">
        <f t="shared" si="272"/>
        <v/>
      </c>
      <c r="G870" s="29">
        <f t="shared" si="283"/>
        <v>0</v>
      </c>
      <c r="H870" s="29"/>
      <c r="I870" s="29"/>
      <c r="J870" s="22">
        <f t="shared" si="273"/>
        <v>0</v>
      </c>
      <c r="K870" s="22" t="str">
        <f t="shared" si="274"/>
        <v/>
      </c>
      <c r="L870" s="29"/>
      <c r="M870" s="29"/>
      <c r="N870" s="29"/>
      <c r="O870" s="22" t="str">
        <f t="shared" si="275"/>
        <v/>
      </c>
      <c r="P870" s="22" t="str">
        <f t="shared" si="276"/>
        <v/>
      </c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2" t="str">
        <f t="shared" si="277"/>
        <v/>
      </c>
      <c r="AD870" s="22">
        <f t="shared" si="278"/>
        <v>0</v>
      </c>
      <c r="AE870" s="29"/>
      <c r="AF870" s="29"/>
      <c r="AG870" s="22" t="str">
        <f t="shared" si="279"/>
        <v/>
      </c>
      <c r="AH870" s="29"/>
      <c r="AI870" s="29"/>
      <c r="AJ870" s="22" t="str">
        <f t="shared" si="280"/>
        <v/>
      </c>
      <c r="AK870" s="29"/>
      <c r="AL870" s="29"/>
      <c r="AM870" s="22" t="str">
        <f t="shared" si="281"/>
        <v/>
      </c>
    </row>
    <row r="871" spans="1:39" ht="18" customHeight="1" x14ac:dyDescent="0.35">
      <c r="A871" s="70">
        <f>'Energy - Master'!A870</f>
        <v>46890</v>
      </c>
      <c r="B871" s="29">
        <f t="shared" si="282"/>
        <v>0</v>
      </c>
      <c r="C871" s="29"/>
      <c r="D871" s="29"/>
      <c r="E871" s="22">
        <f t="shared" si="271"/>
        <v>0</v>
      </c>
      <c r="F871" s="22" t="str">
        <f t="shared" si="272"/>
        <v/>
      </c>
      <c r="G871" s="29">
        <f t="shared" si="283"/>
        <v>0</v>
      </c>
      <c r="H871" s="29"/>
      <c r="I871" s="29"/>
      <c r="J871" s="22">
        <f t="shared" si="273"/>
        <v>0</v>
      </c>
      <c r="K871" s="22" t="str">
        <f t="shared" si="274"/>
        <v/>
      </c>
      <c r="L871" s="29"/>
      <c r="M871" s="29"/>
      <c r="N871" s="29"/>
      <c r="O871" s="22" t="str">
        <f t="shared" si="275"/>
        <v/>
      </c>
      <c r="P871" s="22" t="str">
        <f t="shared" si="276"/>
        <v/>
      </c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2" t="str">
        <f t="shared" si="277"/>
        <v/>
      </c>
      <c r="AD871" s="22">
        <f t="shared" si="278"/>
        <v>0</v>
      </c>
      <c r="AE871" s="29"/>
      <c r="AF871" s="29"/>
      <c r="AG871" s="22" t="str">
        <f t="shared" si="279"/>
        <v/>
      </c>
      <c r="AH871" s="29"/>
      <c r="AI871" s="29"/>
      <c r="AJ871" s="22" t="str">
        <f t="shared" si="280"/>
        <v/>
      </c>
      <c r="AK871" s="29"/>
      <c r="AL871" s="29"/>
      <c r="AM871" s="22" t="str">
        <f t="shared" si="281"/>
        <v/>
      </c>
    </row>
    <row r="872" spans="1:39" ht="18" customHeight="1" x14ac:dyDescent="0.35">
      <c r="A872" s="70">
        <f>'Energy - Master'!A871</f>
        <v>46891</v>
      </c>
      <c r="B872" s="29">
        <f t="shared" si="282"/>
        <v>0</v>
      </c>
      <c r="C872" s="29"/>
      <c r="D872" s="29"/>
      <c r="E872" s="22">
        <f t="shared" si="271"/>
        <v>0</v>
      </c>
      <c r="F872" s="22" t="str">
        <f t="shared" si="272"/>
        <v/>
      </c>
      <c r="G872" s="29">
        <f t="shared" si="283"/>
        <v>0</v>
      </c>
      <c r="H872" s="29"/>
      <c r="I872" s="29"/>
      <c r="J872" s="22">
        <f t="shared" si="273"/>
        <v>0</v>
      </c>
      <c r="K872" s="22" t="str">
        <f t="shared" si="274"/>
        <v/>
      </c>
      <c r="L872" s="29"/>
      <c r="M872" s="29"/>
      <c r="N872" s="29"/>
      <c r="O872" s="22" t="str">
        <f t="shared" si="275"/>
        <v/>
      </c>
      <c r="P872" s="22" t="str">
        <f t="shared" si="276"/>
        <v/>
      </c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2" t="str">
        <f t="shared" si="277"/>
        <v/>
      </c>
      <c r="AD872" s="22">
        <f t="shared" si="278"/>
        <v>0</v>
      </c>
      <c r="AE872" s="29"/>
      <c r="AF872" s="29"/>
      <c r="AG872" s="22" t="str">
        <f t="shared" si="279"/>
        <v/>
      </c>
      <c r="AH872" s="29"/>
      <c r="AI872" s="29"/>
      <c r="AJ872" s="22" t="str">
        <f t="shared" si="280"/>
        <v/>
      </c>
      <c r="AK872" s="29"/>
      <c r="AL872" s="29"/>
      <c r="AM872" s="22" t="str">
        <f t="shared" si="281"/>
        <v/>
      </c>
    </row>
    <row r="873" spans="1:39" ht="18" customHeight="1" x14ac:dyDescent="0.35">
      <c r="A873" s="70">
        <f>'Energy - Master'!A872</f>
        <v>46892</v>
      </c>
      <c r="B873" s="29">
        <f t="shared" si="282"/>
        <v>0</v>
      </c>
      <c r="C873" s="29"/>
      <c r="D873" s="29"/>
      <c r="E873" s="22">
        <f t="shared" si="271"/>
        <v>0</v>
      </c>
      <c r="F873" s="22" t="str">
        <f t="shared" si="272"/>
        <v/>
      </c>
      <c r="G873" s="29">
        <f t="shared" si="283"/>
        <v>0</v>
      </c>
      <c r="H873" s="29"/>
      <c r="I873" s="29"/>
      <c r="J873" s="22">
        <f t="shared" si="273"/>
        <v>0</v>
      </c>
      <c r="K873" s="22" t="str">
        <f t="shared" si="274"/>
        <v/>
      </c>
      <c r="L873" s="29"/>
      <c r="M873" s="29"/>
      <c r="N873" s="29"/>
      <c r="O873" s="22" t="str">
        <f t="shared" si="275"/>
        <v/>
      </c>
      <c r="P873" s="22" t="str">
        <f t="shared" si="276"/>
        <v/>
      </c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2" t="str">
        <f t="shared" si="277"/>
        <v/>
      </c>
      <c r="AD873" s="22">
        <f t="shared" si="278"/>
        <v>0</v>
      </c>
      <c r="AE873" s="29"/>
      <c r="AF873" s="29"/>
      <c r="AG873" s="22" t="str">
        <f t="shared" si="279"/>
        <v/>
      </c>
      <c r="AH873" s="29"/>
      <c r="AI873" s="29"/>
      <c r="AJ873" s="22" t="str">
        <f t="shared" si="280"/>
        <v/>
      </c>
      <c r="AK873" s="29"/>
      <c r="AL873" s="29"/>
      <c r="AM873" s="22" t="str">
        <f t="shared" si="281"/>
        <v/>
      </c>
    </row>
    <row r="874" spans="1:39" ht="18" customHeight="1" x14ac:dyDescent="0.35">
      <c r="A874" s="70">
        <f>'Energy - Master'!A873</f>
        <v>46893</v>
      </c>
      <c r="B874" s="29">
        <f t="shared" si="282"/>
        <v>0</v>
      </c>
      <c r="C874" s="29"/>
      <c r="D874" s="29"/>
      <c r="E874" s="22">
        <f t="shared" si="271"/>
        <v>0</v>
      </c>
      <c r="F874" s="22" t="str">
        <f t="shared" si="272"/>
        <v/>
      </c>
      <c r="G874" s="29">
        <f t="shared" si="283"/>
        <v>0</v>
      </c>
      <c r="H874" s="29"/>
      <c r="I874" s="29"/>
      <c r="J874" s="22">
        <f t="shared" si="273"/>
        <v>0</v>
      </c>
      <c r="K874" s="22" t="str">
        <f t="shared" si="274"/>
        <v/>
      </c>
      <c r="L874" s="29"/>
      <c r="M874" s="29"/>
      <c r="N874" s="29"/>
      <c r="O874" s="22" t="str">
        <f t="shared" si="275"/>
        <v/>
      </c>
      <c r="P874" s="22" t="str">
        <f t="shared" si="276"/>
        <v/>
      </c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2" t="str">
        <f t="shared" si="277"/>
        <v/>
      </c>
      <c r="AD874" s="22">
        <f t="shared" si="278"/>
        <v>0</v>
      </c>
      <c r="AE874" s="29"/>
      <c r="AF874" s="29"/>
      <c r="AG874" s="22" t="str">
        <f t="shared" si="279"/>
        <v/>
      </c>
      <c r="AH874" s="29"/>
      <c r="AI874" s="29"/>
      <c r="AJ874" s="22" t="str">
        <f t="shared" si="280"/>
        <v/>
      </c>
      <c r="AK874" s="29"/>
      <c r="AL874" s="29"/>
      <c r="AM874" s="22" t="str">
        <f t="shared" si="281"/>
        <v/>
      </c>
    </row>
    <row r="875" spans="1:39" ht="18" customHeight="1" x14ac:dyDescent="0.35">
      <c r="A875" s="70">
        <f>'Energy - Master'!A874</f>
        <v>46894</v>
      </c>
      <c r="B875" s="29">
        <f t="shared" si="282"/>
        <v>0</v>
      </c>
      <c r="C875" s="29"/>
      <c r="D875" s="29"/>
      <c r="E875" s="22">
        <f t="shared" si="271"/>
        <v>0</v>
      </c>
      <c r="F875" s="22" t="str">
        <f t="shared" si="272"/>
        <v/>
      </c>
      <c r="G875" s="29">
        <f t="shared" si="283"/>
        <v>0</v>
      </c>
      <c r="H875" s="29"/>
      <c r="I875" s="29"/>
      <c r="J875" s="22">
        <f t="shared" si="273"/>
        <v>0</v>
      </c>
      <c r="K875" s="22" t="str">
        <f t="shared" si="274"/>
        <v/>
      </c>
      <c r="L875" s="29"/>
      <c r="M875" s="29"/>
      <c r="N875" s="29"/>
      <c r="O875" s="22" t="str">
        <f t="shared" si="275"/>
        <v/>
      </c>
      <c r="P875" s="22" t="str">
        <f t="shared" si="276"/>
        <v/>
      </c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2" t="str">
        <f t="shared" si="277"/>
        <v/>
      </c>
      <c r="AD875" s="22">
        <f t="shared" si="278"/>
        <v>0</v>
      </c>
      <c r="AE875" s="29"/>
      <c r="AF875" s="29"/>
      <c r="AG875" s="22" t="str">
        <f t="shared" si="279"/>
        <v/>
      </c>
      <c r="AH875" s="29"/>
      <c r="AI875" s="29"/>
      <c r="AJ875" s="22" t="str">
        <f t="shared" si="280"/>
        <v/>
      </c>
      <c r="AK875" s="29"/>
      <c r="AL875" s="29"/>
      <c r="AM875" s="22" t="str">
        <f t="shared" si="281"/>
        <v/>
      </c>
    </row>
    <row r="876" spans="1:39" ht="18" customHeight="1" x14ac:dyDescent="0.35">
      <c r="A876" s="70">
        <f>'Energy - Master'!A875</f>
        <v>46895</v>
      </c>
      <c r="B876" s="29">
        <f t="shared" si="282"/>
        <v>0</v>
      </c>
      <c r="C876" s="29"/>
      <c r="D876" s="29"/>
      <c r="E876" s="22">
        <f t="shared" si="271"/>
        <v>0</v>
      </c>
      <c r="F876" s="22" t="str">
        <f t="shared" si="272"/>
        <v/>
      </c>
      <c r="G876" s="29">
        <f t="shared" si="283"/>
        <v>0</v>
      </c>
      <c r="H876" s="29"/>
      <c r="I876" s="29"/>
      <c r="J876" s="22">
        <f t="shared" si="273"/>
        <v>0</v>
      </c>
      <c r="K876" s="22" t="str">
        <f t="shared" si="274"/>
        <v/>
      </c>
      <c r="L876" s="29"/>
      <c r="M876" s="29"/>
      <c r="N876" s="29"/>
      <c r="O876" s="22" t="str">
        <f t="shared" si="275"/>
        <v/>
      </c>
      <c r="P876" s="22" t="str">
        <f t="shared" si="276"/>
        <v/>
      </c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2" t="str">
        <f t="shared" si="277"/>
        <v/>
      </c>
      <c r="AD876" s="22">
        <f t="shared" si="278"/>
        <v>0</v>
      </c>
      <c r="AE876" s="29"/>
      <c r="AF876" s="29"/>
      <c r="AG876" s="22" t="str">
        <f t="shared" si="279"/>
        <v/>
      </c>
      <c r="AH876" s="29"/>
      <c r="AI876" s="29"/>
      <c r="AJ876" s="22" t="str">
        <f t="shared" si="280"/>
        <v/>
      </c>
      <c r="AK876" s="29"/>
      <c r="AL876" s="29"/>
      <c r="AM876" s="22" t="str">
        <f t="shared" si="281"/>
        <v/>
      </c>
    </row>
    <row r="877" spans="1:39" ht="18" customHeight="1" x14ac:dyDescent="0.35">
      <c r="A877" s="70">
        <f>'Energy - Master'!A876</f>
        <v>46896</v>
      </c>
      <c r="B877" s="29">
        <f t="shared" si="282"/>
        <v>0</v>
      </c>
      <c r="C877" s="29"/>
      <c r="D877" s="29"/>
      <c r="E877" s="22">
        <f t="shared" si="271"/>
        <v>0</v>
      </c>
      <c r="F877" s="22" t="str">
        <f t="shared" si="272"/>
        <v/>
      </c>
      <c r="G877" s="29">
        <f t="shared" si="283"/>
        <v>0</v>
      </c>
      <c r="H877" s="29"/>
      <c r="I877" s="29"/>
      <c r="J877" s="22">
        <f t="shared" si="273"/>
        <v>0</v>
      </c>
      <c r="K877" s="22" t="str">
        <f t="shared" si="274"/>
        <v/>
      </c>
      <c r="L877" s="29"/>
      <c r="M877" s="29"/>
      <c r="N877" s="29"/>
      <c r="O877" s="22" t="str">
        <f t="shared" si="275"/>
        <v/>
      </c>
      <c r="P877" s="22" t="str">
        <f t="shared" si="276"/>
        <v/>
      </c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2" t="str">
        <f t="shared" si="277"/>
        <v/>
      </c>
      <c r="AD877" s="22">
        <f t="shared" si="278"/>
        <v>0</v>
      </c>
      <c r="AE877" s="29"/>
      <c r="AF877" s="29"/>
      <c r="AG877" s="22" t="str">
        <f t="shared" si="279"/>
        <v/>
      </c>
      <c r="AH877" s="29"/>
      <c r="AI877" s="29"/>
      <c r="AJ877" s="22" t="str">
        <f t="shared" si="280"/>
        <v/>
      </c>
      <c r="AK877" s="29"/>
      <c r="AL877" s="29"/>
      <c r="AM877" s="22" t="str">
        <f t="shared" si="281"/>
        <v/>
      </c>
    </row>
    <row r="878" spans="1:39" ht="18" customHeight="1" x14ac:dyDescent="0.35">
      <c r="A878" s="70">
        <f>'Energy - Master'!A877</f>
        <v>46897</v>
      </c>
      <c r="B878" s="29">
        <f t="shared" si="282"/>
        <v>0</v>
      </c>
      <c r="C878" s="29"/>
      <c r="D878" s="29"/>
      <c r="E878" s="22">
        <f t="shared" si="271"/>
        <v>0</v>
      </c>
      <c r="F878" s="22" t="str">
        <f t="shared" si="272"/>
        <v/>
      </c>
      <c r="G878" s="29">
        <f t="shared" si="283"/>
        <v>0</v>
      </c>
      <c r="H878" s="29"/>
      <c r="I878" s="29"/>
      <c r="J878" s="22">
        <f t="shared" si="273"/>
        <v>0</v>
      </c>
      <c r="K878" s="22" t="str">
        <f t="shared" si="274"/>
        <v/>
      </c>
      <c r="L878" s="29"/>
      <c r="M878" s="29"/>
      <c r="N878" s="29"/>
      <c r="O878" s="22" t="str">
        <f t="shared" si="275"/>
        <v/>
      </c>
      <c r="P878" s="22" t="str">
        <f t="shared" si="276"/>
        <v/>
      </c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2" t="str">
        <f t="shared" si="277"/>
        <v/>
      </c>
      <c r="AD878" s="22">
        <f t="shared" si="278"/>
        <v>0</v>
      </c>
      <c r="AE878" s="29"/>
      <c r="AF878" s="29"/>
      <c r="AG878" s="22" t="str">
        <f t="shared" si="279"/>
        <v/>
      </c>
      <c r="AH878" s="29"/>
      <c r="AI878" s="29"/>
      <c r="AJ878" s="22" t="str">
        <f t="shared" si="280"/>
        <v/>
      </c>
      <c r="AK878" s="29"/>
      <c r="AL878" s="29"/>
      <c r="AM878" s="22" t="str">
        <f t="shared" si="281"/>
        <v/>
      </c>
    </row>
    <row r="879" spans="1:39" ht="18" customHeight="1" x14ac:dyDescent="0.35">
      <c r="A879" s="70">
        <f>'Energy - Master'!A878</f>
        <v>46898</v>
      </c>
      <c r="B879" s="29">
        <f t="shared" si="282"/>
        <v>0</v>
      </c>
      <c r="C879" s="29"/>
      <c r="D879" s="29"/>
      <c r="E879" s="22">
        <f t="shared" si="271"/>
        <v>0</v>
      </c>
      <c r="F879" s="22" t="str">
        <f t="shared" si="272"/>
        <v/>
      </c>
      <c r="G879" s="29">
        <f t="shared" si="283"/>
        <v>0</v>
      </c>
      <c r="H879" s="29"/>
      <c r="I879" s="29"/>
      <c r="J879" s="22">
        <f t="shared" si="273"/>
        <v>0</v>
      </c>
      <c r="K879" s="22" t="str">
        <f t="shared" si="274"/>
        <v/>
      </c>
      <c r="L879" s="29"/>
      <c r="M879" s="29"/>
      <c r="N879" s="29"/>
      <c r="O879" s="22" t="str">
        <f t="shared" si="275"/>
        <v/>
      </c>
      <c r="P879" s="22" t="str">
        <f t="shared" si="276"/>
        <v/>
      </c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2" t="str">
        <f t="shared" si="277"/>
        <v/>
      </c>
      <c r="AD879" s="22">
        <f t="shared" si="278"/>
        <v>0</v>
      </c>
      <c r="AE879" s="29"/>
      <c r="AF879" s="29"/>
      <c r="AG879" s="22" t="str">
        <f t="shared" si="279"/>
        <v/>
      </c>
      <c r="AH879" s="29"/>
      <c r="AI879" s="29"/>
      <c r="AJ879" s="22" t="str">
        <f t="shared" si="280"/>
        <v/>
      </c>
      <c r="AK879" s="29"/>
      <c r="AL879" s="29"/>
      <c r="AM879" s="22" t="str">
        <f t="shared" si="281"/>
        <v/>
      </c>
    </row>
    <row r="880" spans="1:39" ht="18" customHeight="1" x14ac:dyDescent="0.35">
      <c r="A880" s="70">
        <f>'Energy - Master'!A879</f>
        <v>46899</v>
      </c>
      <c r="B880" s="29">
        <f t="shared" si="282"/>
        <v>0</v>
      </c>
      <c r="C880" s="29"/>
      <c r="D880" s="29"/>
      <c r="E880" s="22">
        <f t="shared" si="271"/>
        <v>0</v>
      </c>
      <c r="F880" s="22" t="str">
        <f t="shared" si="272"/>
        <v/>
      </c>
      <c r="G880" s="29">
        <f t="shared" si="283"/>
        <v>0</v>
      </c>
      <c r="H880" s="29"/>
      <c r="I880" s="29"/>
      <c r="J880" s="22">
        <f t="shared" si="273"/>
        <v>0</v>
      </c>
      <c r="K880" s="22" t="str">
        <f t="shared" si="274"/>
        <v/>
      </c>
      <c r="L880" s="29"/>
      <c r="M880" s="29"/>
      <c r="N880" s="29"/>
      <c r="O880" s="22" t="str">
        <f t="shared" si="275"/>
        <v/>
      </c>
      <c r="P880" s="22" t="str">
        <f t="shared" si="276"/>
        <v/>
      </c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2" t="str">
        <f t="shared" si="277"/>
        <v/>
      </c>
      <c r="AD880" s="22">
        <f t="shared" si="278"/>
        <v>0</v>
      </c>
      <c r="AE880" s="29"/>
      <c r="AF880" s="29"/>
      <c r="AG880" s="22" t="str">
        <f t="shared" si="279"/>
        <v/>
      </c>
      <c r="AH880" s="29"/>
      <c r="AI880" s="29"/>
      <c r="AJ880" s="22" t="str">
        <f t="shared" si="280"/>
        <v/>
      </c>
      <c r="AK880" s="29"/>
      <c r="AL880" s="29"/>
      <c r="AM880" s="22" t="str">
        <f t="shared" si="281"/>
        <v/>
      </c>
    </row>
    <row r="881" spans="1:39" ht="18" customHeight="1" x14ac:dyDescent="0.35">
      <c r="A881" s="70">
        <f>'Energy - Master'!A880</f>
        <v>46900</v>
      </c>
      <c r="B881" s="29">
        <f t="shared" si="282"/>
        <v>0</v>
      </c>
      <c r="C881" s="29"/>
      <c r="D881" s="29"/>
      <c r="E881" s="22">
        <f t="shared" si="271"/>
        <v>0</v>
      </c>
      <c r="F881" s="22" t="str">
        <f t="shared" si="272"/>
        <v/>
      </c>
      <c r="G881" s="29">
        <f t="shared" si="283"/>
        <v>0</v>
      </c>
      <c r="H881" s="29"/>
      <c r="I881" s="29"/>
      <c r="J881" s="22">
        <f t="shared" si="273"/>
        <v>0</v>
      </c>
      <c r="K881" s="22" t="str">
        <f t="shared" si="274"/>
        <v/>
      </c>
      <c r="L881" s="29"/>
      <c r="M881" s="29"/>
      <c r="N881" s="29"/>
      <c r="O881" s="22" t="str">
        <f t="shared" si="275"/>
        <v/>
      </c>
      <c r="P881" s="22" t="str">
        <f t="shared" si="276"/>
        <v/>
      </c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2" t="str">
        <f t="shared" si="277"/>
        <v/>
      </c>
      <c r="AD881" s="22">
        <f t="shared" si="278"/>
        <v>0</v>
      </c>
      <c r="AE881" s="29"/>
      <c r="AF881" s="29"/>
      <c r="AG881" s="22" t="str">
        <f t="shared" si="279"/>
        <v/>
      </c>
      <c r="AH881" s="29"/>
      <c r="AI881" s="29"/>
      <c r="AJ881" s="22" t="str">
        <f t="shared" si="280"/>
        <v/>
      </c>
      <c r="AK881" s="29"/>
      <c r="AL881" s="29"/>
      <c r="AM881" s="22" t="str">
        <f t="shared" si="281"/>
        <v/>
      </c>
    </row>
    <row r="882" spans="1:39" ht="18" customHeight="1" x14ac:dyDescent="0.35">
      <c r="A882" s="70">
        <f>'Energy - Master'!A881</f>
        <v>46901</v>
      </c>
      <c r="B882" s="29">
        <f t="shared" si="282"/>
        <v>0</v>
      </c>
      <c r="C882" s="29"/>
      <c r="D882" s="29"/>
      <c r="E882" s="22">
        <f t="shared" si="271"/>
        <v>0</v>
      </c>
      <c r="F882" s="22" t="str">
        <f t="shared" si="272"/>
        <v/>
      </c>
      <c r="G882" s="29">
        <f t="shared" si="283"/>
        <v>0</v>
      </c>
      <c r="H882" s="29"/>
      <c r="I882" s="29"/>
      <c r="J882" s="22">
        <f t="shared" si="273"/>
        <v>0</v>
      </c>
      <c r="K882" s="22" t="str">
        <f t="shared" si="274"/>
        <v/>
      </c>
      <c r="L882" s="29"/>
      <c r="M882" s="29"/>
      <c r="N882" s="29"/>
      <c r="O882" s="22" t="str">
        <f t="shared" si="275"/>
        <v/>
      </c>
      <c r="P882" s="22" t="str">
        <f t="shared" si="276"/>
        <v/>
      </c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2" t="str">
        <f t="shared" si="277"/>
        <v/>
      </c>
      <c r="AD882" s="22">
        <f t="shared" si="278"/>
        <v>0</v>
      </c>
      <c r="AE882" s="29"/>
      <c r="AF882" s="29"/>
      <c r="AG882" s="22" t="str">
        <f t="shared" si="279"/>
        <v/>
      </c>
      <c r="AH882" s="29"/>
      <c r="AI882" s="29"/>
      <c r="AJ882" s="22" t="str">
        <f t="shared" si="280"/>
        <v/>
      </c>
      <c r="AK882" s="29"/>
      <c r="AL882" s="29"/>
      <c r="AM882" s="22" t="str">
        <f t="shared" si="281"/>
        <v/>
      </c>
    </row>
    <row r="883" spans="1:39" ht="18" customHeight="1" x14ac:dyDescent="0.35">
      <c r="A883" s="70">
        <f>'Energy - Master'!A882</f>
        <v>46902</v>
      </c>
      <c r="B883" s="29">
        <f t="shared" si="282"/>
        <v>0</v>
      </c>
      <c r="C883" s="29"/>
      <c r="D883" s="29"/>
      <c r="E883" s="22">
        <f t="shared" si="271"/>
        <v>0</v>
      </c>
      <c r="F883" s="22" t="str">
        <f t="shared" si="272"/>
        <v/>
      </c>
      <c r="G883" s="29">
        <f t="shared" si="283"/>
        <v>0</v>
      </c>
      <c r="H883" s="29"/>
      <c r="I883" s="29"/>
      <c r="J883" s="22">
        <f t="shared" si="273"/>
        <v>0</v>
      </c>
      <c r="K883" s="22" t="str">
        <f t="shared" si="274"/>
        <v/>
      </c>
      <c r="L883" s="29"/>
      <c r="M883" s="29"/>
      <c r="N883" s="29"/>
      <c r="O883" s="22" t="str">
        <f t="shared" si="275"/>
        <v/>
      </c>
      <c r="P883" s="22" t="str">
        <f t="shared" si="276"/>
        <v/>
      </c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2" t="str">
        <f t="shared" si="277"/>
        <v/>
      </c>
      <c r="AD883" s="22">
        <f t="shared" si="278"/>
        <v>0</v>
      </c>
      <c r="AE883" s="29"/>
      <c r="AF883" s="29"/>
      <c r="AG883" s="22" t="str">
        <f t="shared" si="279"/>
        <v/>
      </c>
      <c r="AH883" s="29"/>
      <c r="AI883" s="29"/>
      <c r="AJ883" s="22" t="str">
        <f t="shared" si="280"/>
        <v/>
      </c>
      <c r="AK883" s="29"/>
      <c r="AL883" s="29"/>
      <c r="AM883" s="22" t="str">
        <f t="shared" si="281"/>
        <v/>
      </c>
    </row>
    <row r="884" spans="1:39" ht="18" customHeight="1" x14ac:dyDescent="0.35">
      <c r="A884" s="70">
        <f>'Energy - Master'!A883</f>
        <v>46903</v>
      </c>
      <c r="B884" s="29">
        <f t="shared" si="282"/>
        <v>0</v>
      </c>
      <c r="C884" s="29"/>
      <c r="D884" s="29"/>
      <c r="E884" s="22">
        <f t="shared" si="271"/>
        <v>0</v>
      </c>
      <c r="F884" s="22" t="str">
        <f t="shared" si="272"/>
        <v/>
      </c>
      <c r="G884" s="29">
        <f t="shared" si="283"/>
        <v>0</v>
      </c>
      <c r="H884" s="29"/>
      <c r="I884" s="29"/>
      <c r="J884" s="22">
        <f t="shared" si="273"/>
        <v>0</v>
      </c>
      <c r="K884" s="22" t="str">
        <f t="shared" si="274"/>
        <v/>
      </c>
      <c r="L884" s="29"/>
      <c r="M884" s="29"/>
      <c r="N884" s="29"/>
      <c r="O884" s="22" t="str">
        <f t="shared" si="275"/>
        <v/>
      </c>
      <c r="P884" s="22" t="str">
        <f t="shared" si="276"/>
        <v/>
      </c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2" t="str">
        <f t="shared" si="277"/>
        <v/>
      </c>
      <c r="AD884" s="22">
        <f t="shared" si="278"/>
        <v>0</v>
      </c>
      <c r="AE884" s="29"/>
      <c r="AF884" s="29"/>
      <c r="AG884" s="22" t="str">
        <f t="shared" si="279"/>
        <v/>
      </c>
      <c r="AH884" s="29"/>
      <c r="AI884" s="29"/>
      <c r="AJ884" s="22" t="str">
        <f t="shared" si="280"/>
        <v/>
      </c>
      <c r="AK884" s="29"/>
      <c r="AL884" s="29"/>
      <c r="AM884" s="22" t="str">
        <f t="shared" si="281"/>
        <v/>
      </c>
    </row>
    <row r="885" spans="1:39" ht="18" customHeight="1" x14ac:dyDescent="0.35">
      <c r="A885" s="70">
        <f>'Energy - Master'!A884</f>
        <v>46904</v>
      </c>
      <c r="B885" s="29">
        <f t="shared" si="282"/>
        <v>0</v>
      </c>
      <c r="C885" s="29"/>
      <c r="D885" s="29"/>
      <c r="E885" s="22">
        <f t="shared" si="271"/>
        <v>0</v>
      </c>
      <c r="F885" s="22" t="str">
        <f t="shared" si="272"/>
        <v/>
      </c>
      <c r="G885" s="29">
        <f t="shared" si="283"/>
        <v>0</v>
      </c>
      <c r="H885" s="29"/>
      <c r="I885" s="29"/>
      <c r="J885" s="22">
        <f t="shared" si="273"/>
        <v>0</v>
      </c>
      <c r="K885" s="22" t="str">
        <f t="shared" si="274"/>
        <v/>
      </c>
      <c r="L885" s="29"/>
      <c r="M885" s="29"/>
      <c r="N885" s="29"/>
      <c r="O885" s="22" t="str">
        <f t="shared" si="275"/>
        <v/>
      </c>
      <c r="P885" s="22" t="str">
        <f t="shared" si="276"/>
        <v/>
      </c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2" t="str">
        <f t="shared" si="277"/>
        <v/>
      </c>
      <c r="AD885" s="22">
        <f t="shared" si="278"/>
        <v>0</v>
      </c>
      <c r="AE885" s="29"/>
      <c r="AF885" s="29"/>
      <c r="AG885" s="22" t="str">
        <f t="shared" si="279"/>
        <v/>
      </c>
      <c r="AH885" s="29"/>
      <c r="AI885" s="29"/>
      <c r="AJ885" s="22" t="str">
        <f t="shared" si="280"/>
        <v/>
      </c>
      <c r="AK885" s="29"/>
      <c r="AL885" s="29"/>
      <c r="AM885" s="22" t="str">
        <f t="shared" si="281"/>
        <v/>
      </c>
    </row>
    <row r="886" spans="1:39" ht="18" customHeight="1" x14ac:dyDescent="0.35">
      <c r="A886" s="70">
        <f>'Energy - Master'!A885</f>
        <v>46905</v>
      </c>
      <c r="B886" s="29">
        <f t="shared" si="282"/>
        <v>0</v>
      </c>
      <c r="C886" s="29"/>
      <c r="D886" s="29"/>
      <c r="E886" s="22">
        <f t="shared" si="271"/>
        <v>0</v>
      </c>
      <c r="F886" s="22" t="str">
        <f t="shared" si="272"/>
        <v/>
      </c>
      <c r="G886" s="29">
        <f t="shared" si="283"/>
        <v>0</v>
      </c>
      <c r="H886" s="29"/>
      <c r="I886" s="29"/>
      <c r="J886" s="22">
        <f t="shared" si="273"/>
        <v>0</v>
      </c>
      <c r="K886" s="22" t="str">
        <f t="shared" si="274"/>
        <v/>
      </c>
      <c r="L886" s="29"/>
      <c r="M886" s="29"/>
      <c r="N886" s="29"/>
      <c r="O886" s="22" t="str">
        <f t="shared" si="275"/>
        <v/>
      </c>
      <c r="P886" s="22" t="str">
        <f t="shared" si="276"/>
        <v/>
      </c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2" t="str">
        <f t="shared" si="277"/>
        <v/>
      </c>
      <c r="AD886" s="22">
        <f t="shared" si="278"/>
        <v>0</v>
      </c>
      <c r="AE886" s="29"/>
      <c r="AF886" s="29"/>
      <c r="AG886" s="22" t="str">
        <f t="shared" si="279"/>
        <v/>
      </c>
      <c r="AH886" s="29"/>
      <c r="AI886" s="29"/>
      <c r="AJ886" s="22" t="str">
        <f t="shared" si="280"/>
        <v/>
      </c>
      <c r="AK886" s="29"/>
      <c r="AL886" s="29"/>
      <c r="AM886" s="22" t="str">
        <f t="shared" si="281"/>
        <v/>
      </c>
    </row>
    <row r="887" spans="1:39" ht="18" customHeight="1" x14ac:dyDescent="0.35">
      <c r="A887" s="70">
        <f>'Energy - Master'!A886</f>
        <v>46906</v>
      </c>
      <c r="B887" s="29">
        <f t="shared" si="282"/>
        <v>0</v>
      </c>
      <c r="C887" s="29"/>
      <c r="D887" s="29"/>
      <c r="E887" s="22">
        <f t="shared" si="271"/>
        <v>0</v>
      </c>
      <c r="F887" s="22" t="str">
        <f t="shared" si="272"/>
        <v/>
      </c>
      <c r="G887" s="29">
        <f t="shared" si="283"/>
        <v>0</v>
      </c>
      <c r="H887" s="29"/>
      <c r="I887" s="29"/>
      <c r="J887" s="22">
        <f t="shared" si="273"/>
        <v>0</v>
      </c>
      <c r="K887" s="22" t="str">
        <f t="shared" si="274"/>
        <v/>
      </c>
      <c r="L887" s="29"/>
      <c r="M887" s="29"/>
      <c r="N887" s="29"/>
      <c r="O887" s="22" t="str">
        <f t="shared" si="275"/>
        <v/>
      </c>
      <c r="P887" s="22" t="str">
        <f t="shared" si="276"/>
        <v/>
      </c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2" t="str">
        <f t="shared" si="277"/>
        <v/>
      </c>
      <c r="AD887" s="22">
        <f t="shared" si="278"/>
        <v>0</v>
      </c>
      <c r="AE887" s="29"/>
      <c r="AF887" s="29"/>
      <c r="AG887" s="22" t="str">
        <f t="shared" si="279"/>
        <v/>
      </c>
      <c r="AH887" s="29"/>
      <c r="AI887" s="29"/>
      <c r="AJ887" s="22" t="str">
        <f t="shared" si="280"/>
        <v/>
      </c>
      <c r="AK887" s="29"/>
      <c r="AL887" s="29"/>
      <c r="AM887" s="22" t="str">
        <f t="shared" si="281"/>
        <v/>
      </c>
    </row>
    <row r="888" spans="1:39" ht="18" customHeight="1" x14ac:dyDescent="0.35">
      <c r="A888" s="70">
        <f>'Energy - Master'!A887</f>
        <v>46907</v>
      </c>
      <c r="B888" s="29">
        <f t="shared" si="282"/>
        <v>0</v>
      </c>
      <c r="C888" s="29"/>
      <c r="D888" s="29"/>
      <c r="E888" s="22">
        <f t="shared" si="271"/>
        <v>0</v>
      </c>
      <c r="F888" s="22" t="str">
        <f t="shared" si="272"/>
        <v/>
      </c>
      <c r="G888" s="29">
        <f t="shared" si="283"/>
        <v>0</v>
      </c>
      <c r="H888" s="29"/>
      <c r="I888" s="29"/>
      <c r="J888" s="22">
        <f t="shared" si="273"/>
        <v>0</v>
      </c>
      <c r="K888" s="22" t="str">
        <f t="shared" si="274"/>
        <v/>
      </c>
      <c r="L888" s="29"/>
      <c r="M888" s="29"/>
      <c r="N888" s="29"/>
      <c r="O888" s="22" t="str">
        <f t="shared" si="275"/>
        <v/>
      </c>
      <c r="P888" s="22" t="str">
        <f t="shared" si="276"/>
        <v/>
      </c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2" t="str">
        <f t="shared" si="277"/>
        <v/>
      </c>
      <c r="AD888" s="22">
        <f t="shared" si="278"/>
        <v>0</v>
      </c>
      <c r="AE888" s="29"/>
      <c r="AF888" s="29"/>
      <c r="AG888" s="22" t="str">
        <f t="shared" si="279"/>
        <v/>
      </c>
      <c r="AH888" s="29"/>
      <c r="AI888" s="29"/>
      <c r="AJ888" s="22" t="str">
        <f t="shared" si="280"/>
        <v/>
      </c>
      <c r="AK888" s="29"/>
      <c r="AL888" s="29"/>
      <c r="AM888" s="22" t="str">
        <f t="shared" si="281"/>
        <v/>
      </c>
    </row>
    <row r="889" spans="1:39" ht="18" customHeight="1" x14ac:dyDescent="0.35">
      <c r="A889" s="70">
        <f>'Energy - Master'!A888</f>
        <v>46908</v>
      </c>
      <c r="B889" s="29">
        <f t="shared" si="282"/>
        <v>0</v>
      </c>
      <c r="C889" s="29"/>
      <c r="D889" s="29"/>
      <c r="E889" s="22">
        <f t="shared" si="271"/>
        <v>0</v>
      </c>
      <c r="F889" s="22" t="str">
        <f t="shared" si="272"/>
        <v/>
      </c>
      <c r="G889" s="29">
        <f t="shared" si="283"/>
        <v>0</v>
      </c>
      <c r="H889" s="29"/>
      <c r="I889" s="29"/>
      <c r="J889" s="22">
        <f t="shared" si="273"/>
        <v>0</v>
      </c>
      <c r="K889" s="22" t="str">
        <f t="shared" si="274"/>
        <v/>
      </c>
      <c r="L889" s="29"/>
      <c r="M889" s="29"/>
      <c r="N889" s="29"/>
      <c r="O889" s="22" t="str">
        <f t="shared" si="275"/>
        <v/>
      </c>
      <c r="P889" s="22" t="str">
        <f t="shared" si="276"/>
        <v/>
      </c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2" t="str">
        <f t="shared" si="277"/>
        <v/>
      </c>
      <c r="AD889" s="22">
        <f t="shared" si="278"/>
        <v>0</v>
      </c>
      <c r="AE889" s="29"/>
      <c r="AF889" s="29"/>
      <c r="AG889" s="22" t="str">
        <f t="shared" si="279"/>
        <v/>
      </c>
      <c r="AH889" s="29"/>
      <c r="AI889" s="29"/>
      <c r="AJ889" s="22" t="str">
        <f t="shared" si="280"/>
        <v/>
      </c>
      <c r="AK889" s="29"/>
      <c r="AL889" s="29"/>
      <c r="AM889" s="22" t="str">
        <f t="shared" si="281"/>
        <v/>
      </c>
    </row>
    <row r="890" spans="1:39" ht="18" customHeight="1" x14ac:dyDescent="0.35">
      <c r="A890" s="70">
        <f>'Energy - Master'!A889</f>
        <v>46909</v>
      </c>
      <c r="B890" s="29">
        <f t="shared" si="282"/>
        <v>0</v>
      </c>
      <c r="C890" s="29"/>
      <c r="D890" s="29"/>
      <c r="E890" s="22">
        <f t="shared" si="271"/>
        <v>0</v>
      </c>
      <c r="F890" s="22" t="str">
        <f t="shared" si="272"/>
        <v/>
      </c>
      <c r="G890" s="29">
        <f t="shared" si="283"/>
        <v>0</v>
      </c>
      <c r="H890" s="29"/>
      <c r="I890" s="29"/>
      <c r="J890" s="22">
        <f t="shared" si="273"/>
        <v>0</v>
      </c>
      <c r="K890" s="22" t="str">
        <f t="shared" si="274"/>
        <v/>
      </c>
      <c r="L890" s="29"/>
      <c r="M890" s="29"/>
      <c r="N890" s="29"/>
      <c r="O890" s="22" t="str">
        <f t="shared" si="275"/>
        <v/>
      </c>
      <c r="P890" s="22" t="str">
        <f t="shared" si="276"/>
        <v/>
      </c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2" t="str">
        <f t="shared" si="277"/>
        <v/>
      </c>
      <c r="AD890" s="22">
        <f t="shared" si="278"/>
        <v>0</v>
      </c>
      <c r="AE890" s="29"/>
      <c r="AF890" s="29"/>
      <c r="AG890" s="22" t="str">
        <f t="shared" si="279"/>
        <v/>
      </c>
      <c r="AH890" s="29"/>
      <c r="AI890" s="29"/>
      <c r="AJ890" s="22" t="str">
        <f t="shared" si="280"/>
        <v/>
      </c>
      <c r="AK890" s="29"/>
      <c r="AL890" s="29"/>
      <c r="AM890" s="22" t="str">
        <f t="shared" si="281"/>
        <v/>
      </c>
    </row>
    <row r="891" spans="1:39" ht="18" customHeight="1" x14ac:dyDescent="0.35">
      <c r="A891" s="70">
        <f>'Energy - Master'!A890</f>
        <v>46910</v>
      </c>
      <c r="B891" s="29">
        <f t="shared" si="282"/>
        <v>0</v>
      </c>
      <c r="C891" s="29"/>
      <c r="D891" s="29"/>
      <c r="E891" s="22">
        <f t="shared" si="271"/>
        <v>0</v>
      </c>
      <c r="F891" s="22" t="str">
        <f t="shared" si="272"/>
        <v/>
      </c>
      <c r="G891" s="29">
        <f t="shared" si="283"/>
        <v>0</v>
      </c>
      <c r="H891" s="29"/>
      <c r="I891" s="29"/>
      <c r="J891" s="22">
        <f t="shared" si="273"/>
        <v>0</v>
      </c>
      <c r="K891" s="22" t="str">
        <f t="shared" si="274"/>
        <v/>
      </c>
      <c r="L891" s="29"/>
      <c r="M891" s="29"/>
      <c r="N891" s="29"/>
      <c r="O891" s="22" t="str">
        <f t="shared" si="275"/>
        <v/>
      </c>
      <c r="P891" s="22" t="str">
        <f t="shared" si="276"/>
        <v/>
      </c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2" t="str">
        <f t="shared" si="277"/>
        <v/>
      </c>
      <c r="AD891" s="22">
        <f t="shared" si="278"/>
        <v>0</v>
      </c>
      <c r="AE891" s="29"/>
      <c r="AF891" s="29"/>
      <c r="AG891" s="22" t="str">
        <f t="shared" si="279"/>
        <v/>
      </c>
      <c r="AH891" s="29"/>
      <c r="AI891" s="29"/>
      <c r="AJ891" s="22" t="str">
        <f t="shared" si="280"/>
        <v/>
      </c>
      <c r="AK891" s="29"/>
      <c r="AL891" s="29"/>
      <c r="AM891" s="22" t="str">
        <f t="shared" si="281"/>
        <v/>
      </c>
    </row>
    <row r="892" spans="1:39" ht="18" customHeight="1" x14ac:dyDescent="0.35">
      <c r="A892" s="70">
        <f>'Energy - Master'!A891</f>
        <v>46911</v>
      </c>
      <c r="B892" s="29">
        <f t="shared" si="282"/>
        <v>0</v>
      </c>
      <c r="C892" s="29"/>
      <c r="D892" s="29"/>
      <c r="E892" s="22">
        <f t="shared" si="271"/>
        <v>0</v>
      </c>
      <c r="F892" s="22" t="str">
        <f t="shared" si="272"/>
        <v/>
      </c>
      <c r="G892" s="29">
        <f t="shared" si="283"/>
        <v>0</v>
      </c>
      <c r="H892" s="29"/>
      <c r="I892" s="29"/>
      <c r="J892" s="22">
        <f t="shared" si="273"/>
        <v>0</v>
      </c>
      <c r="K892" s="22" t="str">
        <f t="shared" si="274"/>
        <v/>
      </c>
      <c r="L892" s="29"/>
      <c r="M892" s="29"/>
      <c r="N892" s="29"/>
      <c r="O892" s="22" t="str">
        <f t="shared" si="275"/>
        <v/>
      </c>
      <c r="P892" s="22" t="str">
        <f t="shared" si="276"/>
        <v/>
      </c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2" t="str">
        <f t="shared" si="277"/>
        <v/>
      </c>
      <c r="AD892" s="22">
        <f t="shared" si="278"/>
        <v>0</v>
      </c>
      <c r="AE892" s="29"/>
      <c r="AF892" s="29"/>
      <c r="AG892" s="22" t="str">
        <f t="shared" si="279"/>
        <v/>
      </c>
      <c r="AH892" s="29"/>
      <c r="AI892" s="29"/>
      <c r="AJ892" s="22" t="str">
        <f t="shared" si="280"/>
        <v/>
      </c>
      <c r="AK892" s="29"/>
      <c r="AL892" s="29"/>
      <c r="AM892" s="22" t="str">
        <f t="shared" si="281"/>
        <v/>
      </c>
    </row>
    <row r="893" spans="1:39" ht="18" customHeight="1" x14ac:dyDescent="0.35">
      <c r="A893" s="70">
        <f>'Energy - Master'!A892</f>
        <v>46912</v>
      </c>
      <c r="B893" s="29">
        <f t="shared" si="282"/>
        <v>0</v>
      </c>
      <c r="C893" s="29"/>
      <c r="D893" s="29"/>
      <c r="E893" s="22">
        <f t="shared" si="271"/>
        <v>0</v>
      </c>
      <c r="F893" s="22" t="str">
        <f t="shared" si="272"/>
        <v/>
      </c>
      <c r="G893" s="29">
        <f t="shared" si="283"/>
        <v>0</v>
      </c>
      <c r="H893" s="29"/>
      <c r="I893" s="29"/>
      <c r="J893" s="22">
        <f t="shared" si="273"/>
        <v>0</v>
      </c>
      <c r="K893" s="22" t="str">
        <f t="shared" si="274"/>
        <v/>
      </c>
      <c r="L893" s="29"/>
      <c r="M893" s="29"/>
      <c r="N893" s="29"/>
      <c r="O893" s="22" t="str">
        <f t="shared" si="275"/>
        <v/>
      </c>
      <c r="P893" s="22" t="str">
        <f t="shared" si="276"/>
        <v/>
      </c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2" t="str">
        <f t="shared" si="277"/>
        <v/>
      </c>
      <c r="AD893" s="22">
        <f t="shared" si="278"/>
        <v>0</v>
      </c>
      <c r="AE893" s="29"/>
      <c r="AF893" s="29"/>
      <c r="AG893" s="22" t="str">
        <f t="shared" si="279"/>
        <v/>
      </c>
      <c r="AH893" s="29"/>
      <c r="AI893" s="29"/>
      <c r="AJ893" s="22" t="str">
        <f t="shared" si="280"/>
        <v/>
      </c>
      <c r="AK893" s="29"/>
      <c r="AL893" s="29"/>
      <c r="AM893" s="22" t="str">
        <f t="shared" si="281"/>
        <v/>
      </c>
    </row>
    <row r="894" spans="1:39" ht="18" customHeight="1" x14ac:dyDescent="0.35">
      <c r="A894" s="70">
        <f>'Energy - Master'!A893</f>
        <v>46913</v>
      </c>
      <c r="B894" s="29">
        <f t="shared" si="282"/>
        <v>0</v>
      </c>
      <c r="C894" s="29"/>
      <c r="D894" s="29"/>
      <c r="E894" s="22">
        <f t="shared" si="271"/>
        <v>0</v>
      </c>
      <c r="F894" s="22" t="str">
        <f t="shared" si="272"/>
        <v/>
      </c>
      <c r="G894" s="29">
        <f t="shared" si="283"/>
        <v>0</v>
      </c>
      <c r="H894" s="29"/>
      <c r="I894" s="29"/>
      <c r="J894" s="22">
        <f t="shared" si="273"/>
        <v>0</v>
      </c>
      <c r="K894" s="22" t="str">
        <f t="shared" si="274"/>
        <v/>
      </c>
      <c r="L894" s="29"/>
      <c r="M894" s="29"/>
      <c r="N894" s="29"/>
      <c r="O894" s="22" t="str">
        <f t="shared" si="275"/>
        <v/>
      </c>
      <c r="P894" s="22" t="str">
        <f t="shared" si="276"/>
        <v/>
      </c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2" t="str">
        <f t="shared" si="277"/>
        <v/>
      </c>
      <c r="AD894" s="22">
        <f t="shared" si="278"/>
        <v>0</v>
      </c>
      <c r="AE894" s="29"/>
      <c r="AF894" s="29"/>
      <c r="AG894" s="22" t="str">
        <f t="shared" si="279"/>
        <v/>
      </c>
      <c r="AH894" s="29"/>
      <c r="AI894" s="29"/>
      <c r="AJ894" s="22" t="str">
        <f t="shared" si="280"/>
        <v/>
      </c>
      <c r="AK894" s="29"/>
      <c r="AL894" s="29"/>
      <c r="AM894" s="22" t="str">
        <f t="shared" si="281"/>
        <v/>
      </c>
    </row>
    <row r="895" spans="1:39" ht="18" customHeight="1" x14ac:dyDescent="0.35">
      <c r="A895" s="70">
        <f>'Energy - Master'!A894</f>
        <v>46914</v>
      </c>
      <c r="B895" s="29">
        <f t="shared" si="282"/>
        <v>0</v>
      </c>
      <c r="C895" s="29"/>
      <c r="D895" s="29"/>
      <c r="E895" s="22">
        <f t="shared" si="271"/>
        <v>0</v>
      </c>
      <c r="F895" s="22" t="str">
        <f t="shared" si="272"/>
        <v/>
      </c>
      <c r="G895" s="29">
        <f t="shared" si="283"/>
        <v>0</v>
      </c>
      <c r="H895" s="29"/>
      <c r="I895" s="29"/>
      <c r="J895" s="22">
        <f t="shared" si="273"/>
        <v>0</v>
      </c>
      <c r="K895" s="22" t="str">
        <f t="shared" si="274"/>
        <v/>
      </c>
      <c r="L895" s="29"/>
      <c r="M895" s="29"/>
      <c r="N895" s="29"/>
      <c r="O895" s="22" t="str">
        <f t="shared" si="275"/>
        <v/>
      </c>
      <c r="P895" s="22" t="str">
        <f t="shared" si="276"/>
        <v/>
      </c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2" t="str">
        <f t="shared" si="277"/>
        <v/>
      </c>
      <c r="AD895" s="22">
        <f t="shared" si="278"/>
        <v>0</v>
      </c>
      <c r="AE895" s="29"/>
      <c r="AF895" s="29"/>
      <c r="AG895" s="22" t="str">
        <f t="shared" si="279"/>
        <v/>
      </c>
      <c r="AH895" s="29"/>
      <c r="AI895" s="29"/>
      <c r="AJ895" s="22" t="str">
        <f t="shared" si="280"/>
        <v/>
      </c>
      <c r="AK895" s="29"/>
      <c r="AL895" s="29"/>
      <c r="AM895" s="22" t="str">
        <f t="shared" si="281"/>
        <v/>
      </c>
    </row>
    <row r="896" spans="1:39" ht="18" customHeight="1" x14ac:dyDescent="0.35">
      <c r="A896" s="70">
        <f>'Energy - Master'!A895</f>
        <v>46915</v>
      </c>
      <c r="B896" s="29">
        <f t="shared" si="282"/>
        <v>0</v>
      </c>
      <c r="C896" s="29"/>
      <c r="D896" s="29"/>
      <c r="E896" s="22">
        <f t="shared" si="271"/>
        <v>0</v>
      </c>
      <c r="F896" s="22" t="str">
        <f t="shared" si="272"/>
        <v/>
      </c>
      <c r="G896" s="29">
        <f t="shared" si="283"/>
        <v>0</v>
      </c>
      <c r="H896" s="29"/>
      <c r="I896" s="29"/>
      <c r="J896" s="22">
        <f t="shared" si="273"/>
        <v>0</v>
      </c>
      <c r="K896" s="22" t="str">
        <f t="shared" si="274"/>
        <v/>
      </c>
      <c r="L896" s="29"/>
      <c r="M896" s="29"/>
      <c r="N896" s="29"/>
      <c r="O896" s="22" t="str">
        <f t="shared" si="275"/>
        <v/>
      </c>
      <c r="P896" s="22" t="str">
        <f t="shared" si="276"/>
        <v/>
      </c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2" t="str">
        <f t="shared" si="277"/>
        <v/>
      </c>
      <c r="AD896" s="22">
        <f t="shared" si="278"/>
        <v>0</v>
      </c>
      <c r="AE896" s="29"/>
      <c r="AF896" s="29"/>
      <c r="AG896" s="22" t="str">
        <f t="shared" si="279"/>
        <v/>
      </c>
      <c r="AH896" s="29"/>
      <c r="AI896" s="29"/>
      <c r="AJ896" s="22" t="str">
        <f t="shared" si="280"/>
        <v/>
      </c>
      <c r="AK896" s="29"/>
      <c r="AL896" s="29"/>
      <c r="AM896" s="22" t="str">
        <f t="shared" si="281"/>
        <v/>
      </c>
    </row>
    <row r="897" spans="1:39" ht="18" customHeight="1" x14ac:dyDescent="0.35">
      <c r="A897" s="70">
        <f>'Energy - Master'!A896</f>
        <v>46916</v>
      </c>
      <c r="B897" s="29">
        <f t="shared" si="282"/>
        <v>0</v>
      </c>
      <c r="C897" s="29"/>
      <c r="D897" s="29"/>
      <c r="E897" s="22">
        <f t="shared" si="271"/>
        <v>0</v>
      </c>
      <c r="F897" s="22" t="str">
        <f t="shared" si="272"/>
        <v/>
      </c>
      <c r="G897" s="29">
        <f t="shared" si="283"/>
        <v>0</v>
      </c>
      <c r="H897" s="29"/>
      <c r="I897" s="29"/>
      <c r="J897" s="22">
        <f t="shared" si="273"/>
        <v>0</v>
      </c>
      <c r="K897" s="22" t="str">
        <f t="shared" si="274"/>
        <v/>
      </c>
      <c r="L897" s="29"/>
      <c r="M897" s="29"/>
      <c r="N897" s="29"/>
      <c r="O897" s="22" t="str">
        <f t="shared" si="275"/>
        <v/>
      </c>
      <c r="P897" s="22" t="str">
        <f t="shared" si="276"/>
        <v/>
      </c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2" t="str">
        <f t="shared" si="277"/>
        <v/>
      </c>
      <c r="AD897" s="22">
        <f t="shared" si="278"/>
        <v>0</v>
      </c>
      <c r="AE897" s="29"/>
      <c r="AF897" s="29"/>
      <c r="AG897" s="22" t="str">
        <f t="shared" si="279"/>
        <v/>
      </c>
      <c r="AH897" s="29"/>
      <c r="AI897" s="29"/>
      <c r="AJ897" s="22" t="str">
        <f t="shared" si="280"/>
        <v/>
      </c>
      <c r="AK897" s="29"/>
      <c r="AL897" s="29"/>
      <c r="AM897" s="22" t="str">
        <f t="shared" si="281"/>
        <v/>
      </c>
    </row>
    <row r="898" spans="1:39" ht="18" customHeight="1" x14ac:dyDescent="0.35">
      <c r="A898" s="70">
        <f>'Energy - Master'!A897</f>
        <v>46917</v>
      </c>
      <c r="B898" s="29">
        <f t="shared" si="282"/>
        <v>0</v>
      </c>
      <c r="C898" s="29"/>
      <c r="D898" s="29"/>
      <c r="E898" s="22">
        <f t="shared" si="271"/>
        <v>0</v>
      </c>
      <c r="F898" s="22" t="str">
        <f t="shared" si="272"/>
        <v/>
      </c>
      <c r="G898" s="29">
        <f t="shared" si="283"/>
        <v>0</v>
      </c>
      <c r="H898" s="29"/>
      <c r="I898" s="29"/>
      <c r="J898" s="22">
        <f t="shared" si="273"/>
        <v>0</v>
      </c>
      <c r="K898" s="22" t="str">
        <f t="shared" si="274"/>
        <v/>
      </c>
      <c r="L898" s="29"/>
      <c r="M898" s="29"/>
      <c r="N898" s="29"/>
      <c r="O898" s="22" t="str">
        <f t="shared" si="275"/>
        <v/>
      </c>
      <c r="P898" s="22" t="str">
        <f t="shared" si="276"/>
        <v/>
      </c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2" t="str">
        <f t="shared" si="277"/>
        <v/>
      </c>
      <c r="AD898" s="22">
        <f t="shared" si="278"/>
        <v>0</v>
      </c>
      <c r="AE898" s="29"/>
      <c r="AF898" s="29"/>
      <c r="AG898" s="22" t="str">
        <f t="shared" si="279"/>
        <v/>
      </c>
      <c r="AH898" s="29"/>
      <c r="AI898" s="29"/>
      <c r="AJ898" s="22" t="str">
        <f t="shared" si="280"/>
        <v/>
      </c>
      <c r="AK898" s="29"/>
      <c r="AL898" s="29"/>
      <c r="AM898" s="22" t="str">
        <f t="shared" si="281"/>
        <v/>
      </c>
    </row>
    <row r="899" spans="1:39" ht="18" customHeight="1" x14ac:dyDescent="0.35">
      <c r="A899" s="70">
        <f>'Energy - Master'!A898</f>
        <v>46918</v>
      </c>
      <c r="B899" s="29">
        <f t="shared" si="282"/>
        <v>0</v>
      </c>
      <c r="C899" s="29"/>
      <c r="D899" s="29"/>
      <c r="E899" s="22">
        <f t="shared" si="271"/>
        <v>0</v>
      </c>
      <c r="F899" s="22" t="str">
        <f t="shared" si="272"/>
        <v/>
      </c>
      <c r="G899" s="29">
        <f t="shared" si="283"/>
        <v>0</v>
      </c>
      <c r="H899" s="29"/>
      <c r="I899" s="29"/>
      <c r="J899" s="22">
        <f t="shared" si="273"/>
        <v>0</v>
      </c>
      <c r="K899" s="22" t="str">
        <f t="shared" si="274"/>
        <v/>
      </c>
      <c r="L899" s="29"/>
      <c r="M899" s="29"/>
      <c r="N899" s="29"/>
      <c r="O899" s="22" t="str">
        <f t="shared" si="275"/>
        <v/>
      </c>
      <c r="P899" s="22" t="str">
        <f t="shared" si="276"/>
        <v/>
      </c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2" t="str">
        <f t="shared" si="277"/>
        <v/>
      </c>
      <c r="AD899" s="22">
        <f t="shared" si="278"/>
        <v>0</v>
      </c>
      <c r="AE899" s="29"/>
      <c r="AF899" s="29"/>
      <c r="AG899" s="22" t="str">
        <f t="shared" si="279"/>
        <v/>
      </c>
      <c r="AH899" s="29"/>
      <c r="AI899" s="29"/>
      <c r="AJ899" s="22" t="str">
        <f t="shared" si="280"/>
        <v/>
      </c>
      <c r="AK899" s="29"/>
      <c r="AL899" s="29"/>
      <c r="AM899" s="22" t="str">
        <f t="shared" si="281"/>
        <v/>
      </c>
    </row>
    <row r="900" spans="1:39" ht="18" customHeight="1" x14ac:dyDescent="0.35">
      <c r="A900" s="70">
        <f>'Energy - Master'!A899</f>
        <v>46919</v>
      </c>
      <c r="B900" s="29">
        <f t="shared" si="282"/>
        <v>0</v>
      </c>
      <c r="C900" s="29"/>
      <c r="D900" s="29"/>
      <c r="E900" s="22">
        <f t="shared" ref="E900:E963" si="285">IF(B900="","",B900-C900+IF(D900="",0,D900))</f>
        <v>0</v>
      </c>
      <c r="F900" s="22" t="str">
        <f t="shared" ref="F900:F963" si="286">IFERROR(IF(E900=0,"",AG900/E900),"")</f>
        <v/>
      </c>
      <c r="G900" s="29">
        <f t="shared" si="283"/>
        <v>0</v>
      </c>
      <c r="H900" s="29"/>
      <c r="I900" s="29"/>
      <c r="J900" s="22">
        <f t="shared" ref="J900:J963" si="287">IF(G900="","",G900-H900+IF(I900="",0,I900))</f>
        <v>0</v>
      </c>
      <c r="K900" s="22" t="str">
        <f t="shared" ref="K900:K963" si="288">IFERROR(IF(J900=0,"",AJ900/J900),"")</f>
        <v/>
      </c>
      <c r="L900" s="29"/>
      <c r="M900" s="29"/>
      <c r="N900" s="29"/>
      <c r="O900" s="22" t="str">
        <f t="shared" ref="O900:O963" si="289">IF(L900="","",L900-M900+IF(N900="",0,N900))</f>
        <v/>
      </c>
      <c r="P900" s="22" t="str">
        <f t="shared" ref="P900:P963" si="290">IFERROR(IF(O900=0,"",AM900/O900),"")</f>
        <v/>
      </c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2" t="str">
        <f t="shared" ref="AC900:AC963" si="291">IF(R900="","",R900+U900+X900+AA900)</f>
        <v/>
      </c>
      <c r="AD900" s="22">
        <f t="shared" ref="AD900:AD963" si="292">IF(E900="","",E900+IF(J900="",0,J900)+IF(O900="",0,O900))</f>
        <v>0</v>
      </c>
      <c r="AE900" s="29"/>
      <c r="AF900" s="29"/>
      <c r="AG900" s="22" t="str">
        <f t="shared" ref="AG900:AG963" si="293">IF(AE900="","",AF900-AE900)</f>
        <v/>
      </c>
      <c r="AH900" s="29"/>
      <c r="AI900" s="29"/>
      <c r="AJ900" s="22" t="str">
        <f t="shared" ref="AJ900:AJ963" si="294">IF(AH900="","",AI900-AH900)</f>
        <v/>
      </c>
      <c r="AK900" s="29"/>
      <c r="AL900" s="29"/>
      <c r="AM900" s="22" t="str">
        <f t="shared" ref="AM900:AM963" si="295">IF(AK900="","",AL900-AK900)</f>
        <v/>
      </c>
    </row>
    <row r="901" spans="1:39" ht="18" customHeight="1" x14ac:dyDescent="0.35">
      <c r="A901" s="70">
        <f>'Energy - Master'!A900</f>
        <v>46920</v>
      </c>
      <c r="B901" s="29">
        <f t="shared" si="282"/>
        <v>0</v>
      </c>
      <c r="C901" s="29"/>
      <c r="D901" s="29"/>
      <c r="E901" s="22">
        <f t="shared" si="285"/>
        <v>0</v>
      </c>
      <c r="F901" s="22" t="str">
        <f t="shared" si="286"/>
        <v/>
      </c>
      <c r="G901" s="29">
        <f t="shared" si="283"/>
        <v>0</v>
      </c>
      <c r="H901" s="29"/>
      <c r="I901" s="29"/>
      <c r="J901" s="22">
        <f t="shared" si="287"/>
        <v>0</v>
      </c>
      <c r="K901" s="22" t="str">
        <f t="shared" si="288"/>
        <v/>
      </c>
      <c r="L901" s="29"/>
      <c r="M901" s="29"/>
      <c r="N901" s="29"/>
      <c r="O901" s="22" t="str">
        <f t="shared" si="289"/>
        <v/>
      </c>
      <c r="P901" s="22" t="str">
        <f t="shared" si="290"/>
        <v/>
      </c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2" t="str">
        <f t="shared" si="291"/>
        <v/>
      </c>
      <c r="AD901" s="22">
        <f t="shared" si="292"/>
        <v>0</v>
      </c>
      <c r="AE901" s="29"/>
      <c r="AF901" s="29"/>
      <c r="AG901" s="22" t="str">
        <f t="shared" si="293"/>
        <v/>
      </c>
      <c r="AH901" s="29"/>
      <c r="AI901" s="29"/>
      <c r="AJ901" s="22" t="str">
        <f t="shared" si="294"/>
        <v/>
      </c>
      <c r="AK901" s="29"/>
      <c r="AL901" s="29"/>
      <c r="AM901" s="22" t="str">
        <f t="shared" si="295"/>
        <v/>
      </c>
    </row>
    <row r="902" spans="1:39" ht="18" customHeight="1" x14ac:dyDescent="0.35">
      <c r="A902" s="70">
        <f>'Energy - Master'!A901</f>
        <v>46921</v>
      </c>
      <c r="B902" s="29">
        <f t="shared" ref="B902:B965" si="296">C901</f>
        <v>0</v>
      </c>
      <c r="C902" s="29"/>
      <c r="D902" s="29"/>
      <c r="E902" s="22">
        <f t="shared" si="285"/>
        <v>0</v>
      </c>
      <c r="F902" s="22" t="str">
        <f t="shared" si="286"/>
        <v/>
      </c>
      <c r="G902" s="29">
        <f t="shared" ref="G902:G965" si="297">H901</f>
        <v>0</v>
      </c>
      <c r="H902" s="29"/>
      <c r="I902" s="29"/>
      <c r="J902" s="22">
        <f t="shared" si="287"/>
        <v>0</v>
      </c>
      <c r="K902" s="22" t="str">
        <f t="shared" si="288"/>
        <v/>
      </c>
      <c r="L902" s="29"/>
      <c r="M902" s="29"/>
      <c r="N902" s="29"/>
      <c r="O902" s="22" t="str">
        <f t="shared" si="289"/>
        <v/>
      </c>
      <c r="P902" s="22" t="str">
        <f t="shared" si="290"/>
        <v/>
      </c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2" t="str">
        <f t="shared" si="291"/>
        <v/>
      </c>
      <c r="AD902" s="22">
        <f t="shared" si="292"/>
        <v>0</v>
      </c>
      <c r="AE902" s="29"/>
      <c r="AF902" s="29"/>
      <c r="AG902" s="22" t="str">
        <f t="shared" si="293"/>
        <v/>
      </c>
      <c r="AH902" s="29"/>
      <c r="AI902" s="29"/>
      <c r="AJ902" s="22" t="str">
        <f t="shared" si="294"/>
        <v/>
      </c>
      <c r="AK902" s="29"/>
      <c r="AL902" s="29"/>
      <c r="AM902" s="22" t="str">
        <f t="shared" si="295"/>
        <v/>
      </c>
    </row>
    <row r="903" spans="1:39" ht="18" customHeight="1" x14ac:dyDescent="0.35">
      <c r="A903" s="70">
        <f>'Energy - Master'!A902</f>
        <v>46922</v>
      </c>
      <c r="B903" s="29">
        <f t="shared" si="296"/>
        <v>0</v>
      </c>
      <c r="C903" s="29"/>
      <c r="D903" s="29"/>
      <c r="E903" s="22">
        <f t="shared" si="285"/>
        <v>0</v>
      </c>
      <c r="F903" s="22" t="str">
        <f t="shared" si="286"/>
        <v/>
      </c>
      <c r="G903" s="29">
        <f t="shared" si="297"/>
        <v>0</v>
      </c>
      <c r="H903" s="29"/>
      <c r="I903" s="29"/>
      <c r="J903" s="22">
        <f t="shared" si="287"/>
        <v>0</v>
      </c>
      <c r="K903" s="22" t="str">
        <f t="shared" si="288"/>
        <v/>
      </c>
      <c r="L903" s="29"/>
      <c r="M903" s="29"/>
      <c r="N903" s="29"/>
      <c r="O903" s="22" t="str">
        <f t="shared" si="289"/>
        <v/>
      </c>
      <c r="P903" s="22" t="str">
        <f t="shared" si="290"/>
        <v/>
      </c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2" t="str">
        <f t="shared" si="291"/>
        <v/>
      </c>
      <c r="AD903" s="22">
        <f t="shared" si="292"/>
        <v>0</v>
      </c>
      <c r="AE903" s="29"/>
      <c r="AF903" s="29"/>
      <c r="AG903" s="22" t="str">
        <f t="shared" si="293"/>
        <v/>
      </c>
      <c r="AH903" s="29"/>
      <c r="AI903" s="29"/>
      <c r="AJ903" s="22" t="str">
        <f t="shared" si="294"/>
        <v/>
      </c>
      <c r="AK903" s="29"/>
      <c r="AL903" s="29"/>
      <c r="AM903" s="22" t="str">
        <f t="shared" si="295"/>
        <v/>
      </c>
    </row>
    <row r="904" spans="1:39" ht="18" customHeight="1" x14ac:dyDescent="0.35">
      <c r="A904" s="70">
        <f>'Energy - Master'!A903</f>
        <v>46923</v>
      </c>
      <c r="B904" s="29">
        <f t="shared" si="296"/>
        <v>0</v>
      </c>
      <c r="C904" s="29"/>
      <c r="D904" s="29"/>
      <c r="E904" s="22">
        <f t="shared" si="285"/>
        <v>0</v>
      </c>
      <c r="F904" s="22" t="str">
        <f t="shared" si="286"/>
        <v/>
      </c>
      <c r="G904" s="29">
        <f t="shared" si="297"/>
        <v>0</v>
      </c>
      <c r="H904" s="29"/>
      <c r="I904" s="29"/>
      <c r="J904" s="22">
        <f t="shared" si="287"/>
        <v>0</v>
      </c>
      <c r="K904" s="22" t="str">
        <f t="shared" si="288"/>
        <v/>
      </c>
      <c r="L904" s="29"/>
      <c r="M904" s="29"/>
      <c r="N904" s="29"/>
      <c r="O904" s="22" t="str">
        <f t="shared" si="289"/>
        <v/>
      </c>
      <c r="P904" s="22" t="str">
        <f t="shared" si="290"/>
        <v/>
      </c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2" t="str">
        <f t="shared" si="291"/>
        <v/>
      </c>
      <c r="AD904" s="22">
        <f t="shared" si="292"/>
        <v>0</v>
      </c>
      <c r="AE904" s="29"/>
      <c r="AF904" s="29"/>
      <c r="AG904" s="22" t="str">
        <f t="shared" si="293"/>
        <v/>
      </c>
      <c r="AH904" s="29"/>
      <c r="AI904" s="29"/>
      <c r="AJ904" s="22" t="str">
        <f t="shared" si="294"/>
        <v/>
      </c>
      <c r="AK904" s="29"/>
      <c r="AL904" s="29"/>
      <c r="AM904" s="22" t="str">
        <f t="shared" si="295"/>
        <v/>
      </c>
    </row>
    <row r="905" spans="1:39" ht="18" customHeight="1" x14ac:dyDescent="0.35">
      <c r="A905" s="70">
        <f>'Energy - Master'!A904</f>
        <v>46924</v>
      </c>
      <c r="B905" s="29">
        <f t="shared" si="296"/>
        <v>0</v>
      </c>
      <c r="C905" s="29"/>
      <c r="D905" s="29"/>
      <c r="E905" s="22">
        <f t="shared" si="285"/>
        <v>0</v>
      </c>
      <c r="F905" s="22" t="str">
        <f t="shared" si="286"/>
        <v/>
      </c>
      <c r="G905" s="29">
        <f t="shared" si="297"/>
        <v>0</v>
      </c>
      <c r="H905" s="29"/>
      <c r="I905" s="29"/>
      <c r="J905" s="22">
        <f t="shared" si="287"/>
        <v>0</v>
      </c>
      <c r="K905" s="22" t="str">
        <f t="shared" si="288"/>
        <v/>
      </c>
      <c r="L905" s="29"/>
      <c r="M905" s="29"/>
      <c r="N905" s="29"/>
      <c r="O905" s="22" t="str">
        <f t="shared" si="289"/>
        <v/>
      </c>
      <c r="P905" s="22" t="str">
        <f t="shared" si="290"/>
        <v/>
      </c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2" t="str">
        <f t="shared" si="291"/>
        <v/>
      </c>
      <c r="AD905" s="22">
        <f t="shared" si="292"/>
        <v>0</v>
      </c>
      <c r="AE905" s="29"/>
      <c r="AF905" s="29"/>
      <c r="AG905" s="22" t="str">
        <f t="shared" si="293"/>
        <v/>
      </c>
      <c r="AH905" s="29"/>
      <c r="AI905" s="29"/>
      <c r="AJ905" s="22" t="str">
        <f t="shared" si="294"/>
        <v/>
      </c>
      <c r="AK905" s="29"/>
      <c r="AL905" s="29"/>
      <c r="AM905" s="22" t="str">
        <f t="shared" si="295"/>
        <v/>
      </c>
    </row>
    <row r="906" spans="1:39" ht="18" customHeight="1" x14ac:dyDescent="0.35">
      <c r="A906" s="70">
        <f>'Energy - Master'!A905</f>
        <v>46925</v>
      </c>
      <c r="B906" s="29">
        <f t="shared" si="296"/>
        <v>0</v>
      </c>
      <c r="C906" s="29"/>
      <c r="D906" s="29"/>
      <c r="E906" s="22">
        <f t="shared" si="285"/>
        <v>0</v>
      </c>
      <c r="F906" s="22" t="str">
        <f t="shared" si="286"/>
        <v/>
      </c>
      <c r="G906" s="29">
        <f t="shared" si="297"/>
        <v>0</v>
      </c>
      <c r="H906" s="29"/>
      <c r="I906" s="29"/>
      <c r="J906" s="22">
        <f t="shared" si="287"/>
        <v>0</v>
      </c>
      <c r="K906" s="22" t="str">
        <f t="shared" si="288"/>
        <v/>
      </c>
      <c r="L906" s="29"/>
      <c r="M906" s="29"/>
      <c r="N906" s="29"/>
      <c r="O906" s="22" t="str">
        <f t="shared" si="289"/>
        <v/>
      </c>
      <c r="P906" s="22" t="str">
        <f t="shared" si="290"/>
        <v/>
      </c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2" t="str">
        <f t="shared" si="291"/>
        <v/>
      </c>
      <c r="AD906" s="22">
        <f t="shared" si="292"/>
        <v>0</v>
      </c>
      <c r="AE906" s="29"/>
      <c r="AF906" s="29"/>
      <c r="AG906" s="22" t="str">
        <f t="shared" si="293"/>
        <v/>
      </c>
      <c r="AH906" s="29"/>
      <c r="AI906" s="29"/>
      <c r="AJ906" s="22" t="str">
        <f t="shared" si="294"/>
        <v/>
      </c>
      <c r="AK906" s="29"/>
      <c r="AL906" s="29"/>
      <c r="AM906" s="22" t="str">
        <f t="shared" si="295"/>
        <v/>
      </c>
    </row>
    <row r="907" spans="1:39" ht="18" customHeight="1" x14ac:dyDescent="0.35">
      <c r="A907" s="70">
        <f>'Energy - Master'!A906</f>
        <v>46926</v>
      </c>
      <c r="B907" s="29">
        <f t="shared" si="296"/>
        <v>0</v>
      </c>
      <c r="C907" s="29"/>
      <c r="D907" s="29"/>
      <c r="E907" s="22">
        <f t="shared" si="285"/>
        <v>0</v>
      </c>
      <c r="F907" s="22" t="str">
        <f t="shared" si="286"/>
        <v/>
      </c>
      <c r="G907" s="29">
        <f t="shared" si="297"/>
        <v>0</v>
      </c>
      <c r="H907" s="29"/>
      <c r="I907" s="29"/>
      <c r="J907" s="22">
        <f t="shared" si="287"/>
        <v>0</v>
      </c>
      <c r="K907" s="22" t="str">
        <f t="shared" si="288"/>
        <v/>
      </c>
      <c r="L907" s="29"/>
      <c r="M907" s="29"/>
      <c r="N907" s="29"/>
      <c r="O907" s="22" t="str">
        <f t="shared" si="289"/>
        <v/>
      </c>
      <c r="P907" s="22" t="str">
        <f t="shared" si="290"/>
        <v/>
      </c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2" t="str">
        <f t="shared" si="291"/>
        <v/>
      </c>
      <c r="AD907" s="22">
        <f t="shared" si="292"/>
        <v>0</v>
      </c>
      <c r="AE907" s="29"/>
      <c r="AF907" s="29"/>
      <c r="AG907" s="22" t="str">
        <f t="shared" si="293"/>
        <v/>
      </c>
      <c r="AH907" s="29"/>
      <c r="AI907" s="29"/>
      <c r="AJ907" s="22" t="str">
        <f t="shared" si="294"/>
        <v/>
      </c>
      <c r="AK907" s="29"/>
      <c r="AL907" s="29"/>
      <c r="AM907" s="22" t="str">
        <f t="shared" si="295"/>
        <v/>
      </c>
    </row>
    <row r="908" spans="1:39" ht="18" customHeight="1" x14ac:dyDescent="0.35">
      <c r="A908" s="70">
        <f>'Energy - Master'!A907</f>
        <v>46927</v>
      </c>
      <c r="B908" s="29">
        <f t="shared" si="296"/>
        <v>0</v>
      </c>
      <c r="C908" s="29"/>
      <c r="D908" s="29"/>
      <c r="E908" s="22">
        <f t="shared" si="285"/>
        <v>0</v>
      </c>
      <c r="F908" s="22" t="str">
        <f t="shared" si="286"/>
        <v/>
      </c>
      <c r="G908" s="29">
        <f t="shared" si="297"/>
        <v>0</v>
      </c>
      <c r="H908" s="29"/>
      <c r="I908" s="29"/>
      <c r="J908" s="22">
        <f t="shared" si="287"/>
        <v>0</v>
      </c>
      <c r="K908" s="22" t="str">
        <f t="shared" si="288"/>
        <v/>
      </c>
      <c r="L908" s="29"/>
      <c r="M908" s="29"/>
      <c r="N908" s="29"/>
      <c r="O908" s="22" t="str">
        <f t="shared" si="289"/>
        <v/>
      </c>
      <c r="P908" s="22" t="str">
        <f t="shared" si="290"/>
        <v/>
      </c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2" t="str">
        <f t="shared" si="291"/>
        <v/>
      </c>
      <c r="AD908" s="22">
        <f t="shared" si="292"/>
        <v>0</v>
      </c>
      <c r="AE908" s="29"/>
      <c r="AF908" s="29"/>
      <c r="AG908" s="22" t="str">
        <f t="shared" si="293"/>
        <v/>
      </c>
      <c r="AH908" s="29"/>
      <c r="AI908" s="29"/>
      <c r="AJ908" s="22" t="str">
        <f t="shared" si="294"/>
        <v/>
      </c>
      <c r="AK908" s="29"/>
      <c r="AL908" s="29"/>
      <c r="AM908" s="22" t="str">
        <f t="shared" si="295"/>
        <v/>
      </c>
    </row>
    <row r="909" spans="1:39" ht="18" customHeight="1" x14ac:dyDescent="0.35">
      <c r="A909" s="70">
        <f>'Energy - Master'!A908</f>
        <v>46928</v>
      </c>
      <c r="B909" s="29">
        <f t="shared" si="296"/>
        <v>0</v>
      </c>
      <c r="C909" s="29"/>
      <c r="D909" s="29"/>
      <c r="E909" s="22">
        <f t="shared" si="285"/>
        <v>0</v>
      </c>
      <c r="F909" s="22" t="str">
        <f t="shared" si="286"/>
        <v/>
      </c>
      <c r="G909" s="29">
        <f t="shared" si="297"/>
        <v>0</v>
      </c>
      <c r="H909" s="29"/>
      <c r="I909" s="29"/>
      <c r="J909" s="22">
        <f t="shared" si="287"/>
        <v>0</v>
      </c>
      <c r="K909" s="22" t="str">
        <f t="shared" si="288"/>
        <v/>
      </c>
      <c r="L909" s="29"/>
      <c r="M909" s="29"/>
      <c r="N909" s="29"/>
      <c r="O909" s="22" t="str">
        <f t="shared" si="289"/>
        <v/>
      </c>
      <c r="P909" s="22" t="str">
        <f t="shared" si="290"/>
        <v/>
      </c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2" t="str">
        <f t="shared" si="291"/>
        <v/>
      </c>
      <c r="AD909" s="22">
        <f t="shared" si="292"/>
        <v>0</v>
      </c>
      <c r="AE909" s="29"/>
      <c r="AF909" s="29"/>
      <c r="AG909" s="22" t="str">
        <f t="shared" si="293"/>
        <v/>
      </c>
      <c r="AH909" s="29"/>
      <c r="AI909" s="29"/>
      <c r="AJ909" s="22" t="str">
        <f t="shared" si="294"/>
        <v/>
      </c>
      <c r="AK909" s="29"/>
      <c r="AL909" s="29"/>
      <c r="AM909" s="22" t="str">
        <f t="shared" si="295"/>
        <v/>
      </c>
    </row>
    <row r="910" spans="1:39" ht="18" customHeight="1" x14ac:dyDescent="0.35">
      <c r="A910" s="70">
        <f>'Energy - Master'!A909</f>
        <v>46929</v>
      </c>
      <c r="B910" s="29">
        <f t="shared" si="296"/>
        <v>0</v>
      </c>
      <c r="C910" s="29"/>
      <c r="D910" s="29"/>
      <c r="E910" s="22">
        <f t="shared" si="285"/>
        <v>0</v>
      </c>
      <c r="F910" s="22" t="str">
        <f t="shared" si="286"/>
        <v/>
      </c>
      <c r="G910" s="29">
        <f t="shared" si="297"/>
        <v>0</v>
      </c>
      <c r="H910" s="29"/>
      <c r="I910" s="29"/>
      <c r="J910" s="22">
        <f t="shared" si="287"/>
        <v>0</v>
      </c>
      <c r="K910" s="22" t="str">
        <f t="shared" si="288"/>
        <v/>
      </c>
      <c r="L910" s="29"/>
      <c r="M910" s="29"/>
      <c r="N910" s="29"/>
      <c r="O910" s="22" t="str">
        <f t="shared" si="289"/>
        <v/>
      </c>
      <c r="P910" s="22" t="str">
        <f t="shared" si="290"/>
        <v/>
      </c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2" t="str">
        <f t="shared" si="291"/>
        <v/>
      </c>
      <c r="AD910" s="22">
        <f t="shared" si="292"/>
        <v>0</v>
      </c>
      <c r="AE910" s="29"/>
      <c r="AF910" s="29"/>
      <c r="AG910" s="22" t="str">
        <f t="shared" si="293"/>
        <v/>
      </c>
      <c r="AH910" s="29"/>
      <c r="AI910" s="29"/>
      <c r="AJ910" s="22" t="str">
        <f t="shared" si="294"/>
        <v/>
      </c>
      <c r="AK910" s="29"/>
      <c r="AL910" s="29"/>
      <c r="AM910" s="22" t="str">
        <f t="shared" si="295"/>
        <v/>
      </c>
    </row>
    <row r="911" spans="1:39" ht="18" customHeight="1" x14ac:dyDescent="0.35">
      <c r="A911" s="70">
        <f>'Energy - Master'!A910</f>
        <v>46930</v>
      </c>
      <c r="B911" s="29">
        <f t="shared" si="296"/>
        <v>0</v>
      </c>
      <c r="C911" s="29"/>
      <c r="D911" s="29"/>
      <c r="E911" s="22">
        <f t="shared" si="285"/>
        <v>0</v>
      </c>
      <c r="F911" s="22" t="str">
        <f t="shared" si="286"/>
        <v/>
      </c>
      <c r="G911" s="29">
        <f t="shared" si="297"/>
        <v>0</v>
      </c>
      <c r="H911" s="29"/>
      <c r="I911" s="29"/>
      <c r="J911" s="22">
        <f t="shared" si="287"/>
        <v>0</v>
      </c>
      <c r="K911" s="22" t="str">
        <f t="shared" si="288"/>
        <v/>
      </c>
      <c r="L911" s="29"/>
      <c r="M911" s="29"/>
      <c r="N911" s="29"/>
      <c r="O911" s="22" t="str">
        <f t="shared" si="289"/>
        <v/>
      </c>
      <c r="P911" s="22" t="str">
        <f t="shared" si="290"/>
        <v/>
      </c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2" t="str">
        <f t="shared" si="291"/>
        <v/>
      </c>
      <c r="AD911" s="22">
        <f t="shared" si="292"/>
        <v>0</v>
      </c>
      <c r="AE911" s="29"/>
      <c r="AF911" s="29"/>
      <c r="AG911" s="22" t="str">
        <f t="shared" si="293"/>
        <v/>
      </c>
      <c r="AH911" s="29"/>
      <c r="AI911" s="29"/>
      <c r="AJ911" s="22" t="str">
        <f t="shared" si="294"/>
        <v/>
      </c>
      <c r="AK911" s="29"/>
      <c r="AL911" s="29"/>
      <c r="AM911" s="22" t="str">
        <f t="shared" si="295"/>
        <v/>
      </c>
    </row>
    <row r="912" spans="1:39" ht="18" customHeight="1" x14ac:dyDescent="0.35">
      <c r="A912" s="70">
        <f>'Energy - Master'!A911</f>
        <v>46931</v>
      </c>
      <c r="B912" s="29">
        <f t="shared" si="296"/>
        <v>0</v>
      </c>
      <c r="C912" s="29"/>
      <c r="D912" s="29"/>
      <c r="E912" s="22">
        <f t="shared" si="285"/>
        <v>0</v>
      </c>
      <c r="F912" s="22" t="str">
        <f t="shared" si="286"/>
        <v/>
      </c>
      <c r="G912" s="29">
        <f t="shared" si="297"/>
        <v>0</v>
      </c>
      <c r="H912" s="29"/>
      <c r="I912" s="29"/>
      <c r="J912" s="22">
        <f t="shared" si="287"/>
        <v>0</v>
      </c>
      <c r="K912" s="22" t="str">
        <f t="shared" si="288"/>
        <v/>
      </c>
      <c r="L912" s="29"/>
      <c r="M912" s="29"/>
      <c r="N912" s="29"/>
      <c r="O912" s="22" t="str">
        <f t="shared" si="289"/>
        <v/>
      </c>
      <c r="P912" s="22" t="str">
        <f t="shared" si="290"/>
        <v/>
      </c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2" t="str">
        <f t="shared" si="291"/>
        <v/>
      </c>
      <c r="AD912" s="22">
        <f t="shared" si="292"/>
        <v>0</v>
      </c>
      <c r="AE912" s="29"/>
      <c r="AF912" s="29"/>
      <c r="AG912" s="22" t="str">
        <f t="shared" si="293"/>
        <v/>
      </c>
      <c r="AH912" s="29"/>
      <c r="AI912" s="29"/>
      <c r="AJ912" s="22" t="str">
        <f t="shared" si="294"/>
        <v/>
      </c>
      <c r="AK912" s="29"/>
      <c r="AL912" s="29"/>
      <c r="AM912" s="22" t="str">
        <f t="shared" si="295"/>
        <v/>
      </c>
    </row>
    <row r="913" spans="1:39" ht="18" customHeight="1" x14ac:dyDescent="0.35">
      <c r="A913" s="70">
        <f>'Energy - Master'!A912</f>
        <v>46932</v>
      </c>
      <c r="B913" s="29">
        <f t="shared" si="296"/>
        <v>0</v>
      </c>
      <c r="C913" s="29"/>
      <c r="D913" s="29"/>
      <c r="E913" s="22">
        <f t="shared" si="285"/>
        <v>0</v>
      </c>
      <c r="F913" s="22" t="str">
        <f t="shared" si="286"/>
        <v/>
      </c>
      <c r="G913" s="29">
        <f t="shared" si="297"/>
        <v>0</v>
      </c>
      <c r="H913" s="29"/>
      <c r="I913" s="29"/>
      <c r="J913" s="22">
        <f t="shared" si="287"/>
        <v>0</v>
      </c>
      <c r="K913" s="22" t="str">
        <f t="shared" si="288"/>
        <v/>
      </c>
      <c r="L913" s="29"/>
      <c r="M913" s="29"/>
      <c r="N913" s="29"/>
      <c r="O913" s="22" t="str">
        <f t="shared" si="289"/>
        <v/>
      </c>
      <c r="P913" s="22" t="str">
        <f t="shared" si="290"/>
        <v/>
      </c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2" t="str">
        <f t="shared" si="291"/>
        <v/>
      </c>
      <c r="AD913" s="22">
        <f t="shared" si="292"/>
        <v>0</v>
      </c>
      <c r="AE913" s="29"/>
      <c r="AF913" s="29"/>
      <c r="AG913" s="22" t="str">
        <f t="shared" si="293"/>
        <v/>
      </c>
      <c r="AH913" s="29"/>
      <c r="AI913" s="29"/>
      <c r="AJ913" s="22" t="str">
        <f t="shared" si="294"/>
        <v/>
      </c>
      <c r="AK913" s="29"/>
      <c r="AL913" s="29"/>
      <c r="AM913" s="22" t="str">
        <f t="shared" si="295"/>
        <v/>
      </c>
    </row>
    <row r="914" spans="1:39" ht="18" customHeight="1" x14ac:dyDescent="0.35">
      <c r="A914" s="70">
        <f>'Energy - Master'!A913</f>
        <v>46933</v>
      </c>
      <c r="B914" s="29">
        <f t="shared" si="296"/>
        <v>0</v>
      </c>
      <c r="C914" s="29"/>
      <c r="D914" s="29"/>
      <c r="E914" s="22">
        <f t="shared" si="285"/>
        <v>0</v>
      </c>
      <c r="F914" s="22" t="str">
        <f t="shared" si="286"/>
        <v/>
      </c>
      <c r="G914" s="29">
        <f t="shared" si="297"/>
        <v>0</v>
      </c>
      <c r="H914" s="29"/>
      <c r="I914" s="29"/>
      <c r="J914" s="22">
        <f t="shared" si="287"/>
        <v>0</v>
      </c>
      <c r="K914" s="22" t="str">
        <f t="shared" si="288"/>
        <v/>
      </c>
      <c r="L914" s="29"/>
      <c r="M914" s="29"/>
      <c r="N914" s="29"/>
      <c r="O914" s="22" t="str">
        <f t="shared" si="289"/>
        <v/>
      </c>
      <c r="P914" s="22" t="str">
        <f t="shared" si="290"/>
        <v/>
      </c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2" t="str">
        <f t="shared" si="291"/>
        <v/>
      </c>
      <c r="AD914" s="22">
        <f t="shared" si="292"/>
        <v>0</v>
      </c>
      <c r="AE914" s="29"/>
      <c r="AF914" s="29"/>
      <c r="AG914" s="22" t="str">
        <f t="shared" si="293"/>
        <v/>
      </c>
      <c r="AH914" s="29"/>
      <c r="AI914" s="29"/>
      <c r="AJ914" s="22" t="str">
        <f t="shared" si="294"/>
        <v/>
      </c>
      <c r="AK914" s="29"/>
      <c r="AL914" s="29"/>
      <c r="AM914" s="22" t="str">
        <f t="shared" si="295"/>
        <v/>
      </c>
    </row>
    <row r="915" spans="1:39" ht="18" customHeight="1" x14ac:dyDescent="0.35">
      <c r="A915" s="70">
        <f>'Energy - Master'!A914</f>
        <v>46934</v>
      </c>
      <c r="B915" s="29">
        <f t="shared" si="296"/>
        <v>0</v>
      </c>
      <c r="C915" s="29"/>
      <c r="D915" s="29"/>
      <c r="E915" s="22">
        <f t="shared" si="285"/>
        <v>0</v>
      </c>
      <c r="F915" s="22" t="str">
        <f t="shared" si="286"/>
        <v/>
      </c>
      <c r="G915" s="29">
        <f t="shared" si="297"/>
        <v>0</v>
      </c>
      <c r="H915" s="29"/>
      <c r="I915" s="29"/>
      <c r="J915" s="22">
        <f t="shared" si="287"/>
        <v>0</v>
      </c>
      <c r="K915" s="22" t="str">
        <f t="shared" si="288"/>
        <v/>
      </c>
      <c r="L915" s="29"/>
      <c r="M915" s="29"/>
      <c r="N915" s="29"/>
      <c r="O915" s="22" t="str">
        <f t="shared" si="289"/>
        <v/>
      </c>
      <c r="P915" s="22" t="str">
        <f t="shared" si="290"/>
        <v/>
      </c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2" t="str">
        <f t="shared" si="291"/>
        <v/>
      </c>
      <c r="AD915" s="22">
        <f t="shared" si="292"/>
        <v>0</v>
      </c>
      <c r="AE915" s="29"/>
      <c r="AF915" s="29"/>
      <c r="AG915" s="22" t="str">
        <f t="shared" si="293"/>
        <v/>
      </c>
      <c r="AH915" s="29"/>
      <c r="AI915" s="29"/>
      <c r="AJ915" s="22" t="str">
        <f t="shared" si="294"/>
        <v/>
      </c>
      <c r="AK915" s="29"/>
      <c r="AL915" s="29"/>
      <c r="AM915" s="22" t="str">
        <f t="shared" si="295"/>
        <v/>
      </c>
    </row>
    <row r="916" spans="1:39" ht="18" customHeight="1" x14ac:dyDescent="0.35">
      <c r="A916" s="70">
        <f>'Energy - Master'!A915</f>
        <v>46935</v>
      </c>
      <c r="B916" s="29">
        <f t="shared" si="296"/>
        <v>0</v>
      </c>
      <c r="C916" s="29"/>
      <c r="D916" s="29"/>
      <c r="E916" s="22">
        <f t="shared" si="285"/>
        <v>0</v>
      </c>
      <c r="F916" s="22" t="str">
        <f t="shared" si="286"/>
        <v/>
      </c>
      <c r="G916" s="29">
        <f t="shared" si="297"/>
        <v>0</v>
      </c>
      <c r="H916" s="29"/>
      <c r="I916" s="29"/>
      <c r="J916" s="22">
        <f t="shared" si="287"/>
        <v>0</v>
      </c>
      <c r="K916" s="22" t="str">
        <f t="shared" si="288"/>
        <v/>
      </c>
      <c r="L916" s="29"/>
      <c r="M916" s="29"/>
      <c r="N916" s="29"/>
      <c r="O916" s="22" t="str">
        <f t="shared" si="289"/>
        <v/>
      </c>
      <c r="P916" s="22" t="str">
        <f t="shared" si="290"/>
        <v/>
      </c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2" t="str">
        <f t="shared" si="291"/>
        <v/>
      </c>
      <c r="AD916" s="22">
        <f t="shared" si="292"/>
        <v>0</v>
      </c>
      <c r="AE916" s="29"/>
      <c r="AF916" s="29"/>
      <c r="AG916" s="22" t="str">
        <f t="shared" si="293"/>
        <v/>
      </c>
      <c r="AH916" s="29"/>
      <c r="AI916" s="29"/>
      <c r="AJ916" s="22" t="str">
        <f t="shared" si="294"/>
        <v/>
      </c>
      <c r="AK916" s="29"/>
      <c r="AL916" s="29"/>
      <c r="AM916" s="22" t="str">
        <f t="shared" si="295"/>
        <v/>
      </c>
    </row>
    <row r="917" spans="1:39" ht="18" customHeight="1" x14ac:dyDescent="0.35">
      <c r="A917" s="70">
        <f>'Energy - Master'!A916</f>
        <v>46936</v>
      </c>
      <c r="B917" s="29">
        <f t="shared" si="296"/>
        <v>0</v>
      </c>
      <c r="C917" s="29"/>
      <c r="D917" s="29"/>
      <c r="E917" s="22">
        <f t="shared" si="285"/>
        <v>0</v>
      </c>
      <c r="F917" s="22" t="str">
        <f t="shared" si="286"/>
        <v/>
      </c>
      <c r="G917" s="29">
        <f t="shared" si="297"/>
        <v>0</v>
      </c>
      <c r="H917" s="29"/>
      <c r="I917" s="29"/>
      <c r="J917" s="22">
        <f t="shared" si="287"/>
        <v>0</v>
      </c>
      <c r="K917" s="22" t="str">
        <f t="shared" si="288"/>
        <v/>
      </c>
      <c r="L917" s="29"/>
      <c r="M917" s="29"/>
      <c r="N917" s="29"/>
      <c r="O917" s="22" t="str">
        <f t="shared" si="289"/>
        <v/>
      </c>
      <c r="P917" s="22" t="str">
        <f t="shared" si="290"/>
        <v/>
      </c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2" t="str">
        <f t="shared" si="291"/>
        <v/>
      </c>
      <c r="AD917" s="22">
        <f t="shared" si="292"/>
        <v>0</v>
      </c>
      <c r="AE917" s="29"/>
      <c r="AF917" s="29"/>
      <c r="AG917" s="22" t="str">
        <f t="shared" si="293"/>
        <v/>
      </c>
      <c r="AH917" s="29"/>
      <c r="AI917" s="29"/>
      <c r="AJ917" s="22" t="str">
        <f t="shared" si="294"/>
        <v/>
      </c>
      <c r="AK917" s="29"/>
      <c r="AL917" s="29"/>
      <c r="AM917" s="22" t="str">
        <f t="shared" si="295"/>
        <v/>
      </c>
    </row>
    <row r="918" spans="1:39" ht="18" customHeight="1" x14ac:dyDescent="0.35">
      <c r="A918" s="70">
        <f>'Energy - Master'!A917</f>
        <v>46937</v>
      </c>
      <c r="B918" s="29">
        <f t="shared" si="296"/>
        <v>0</v>
      </c>
      <c r="C918" s="29"/>
      <c r="D918" s="29"/>
      <c r="E918" s="22">
        <f t="shared" si="285"/>
        <v>0</v>
      </c>
      <c r="F918" s="22" t="str">
        <f t="shared" si="286"/>
        <v/>
      </c>
      <c r="G918" s="29">
        <f t="shared" si="297"/>
        <v>0</v>
      </c>
      <c r="H918" s="29"/>
      <c r="I918" s="29"/>
      <c r="J918" s="22">
        <f t="shared" si="287"/>
        <v>0</v>
      </c>
      <c r="K918" s="22" t="str">
        <f t="shared" si="288"/>
        <v/>
      </c>
      <c r="L918" s="29"/>
      <c r="M918" s="29"/>
      <c r="N918" s="29"/>
      <c r="O918" s="22" t="str">
        <f t="shared" si="289"/>
        <v/>
      </c>
      <c r="P918" s="22" t="str">
        <f t="shared" si="290"/>
        <v/>
      </c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2" t="str">
        <f t="shared" si="291"/>
        <v/>
      </c>
      <c r="AD918" s="22">
        <f t="shared" si="292"/>
        <v>0</v>
      </c>
      <c r="AE918" s="29"/>
      <c r="AF918" s="29"/>
      <c r="AG918" s="22" t="str">
        <f t="shared" si="293"/>
        <v/>
      </c>
      <c r="AH918" s="29"/>
      <c r="AI918" s="29"/>
      <c r="AJ918" s="22" t="str">
        <f t="shared" si="294"/>
        <v/>
      </c>
      <c r="AK918" s="29"/>
      <c r="AL918" s="29"/>
      <c r="AM918" s="22" t="str">
        <f t="shared" si="295"/>
        <v/>
      </c>
    </row>
    <row r="919" spans="1:39" ht="18" customHeight="1" x14ac:dyDescent="0.35">
      <c r="A919" s="70">
        <f>'Energy - Master'!A918</f>
        <v>46938</v>
      </c>
      <c r="B919" s="29">
        <f t="shared" si="296"/>
        <v>0</v>
      </c>
      <c r="C919" s="29"/>
      <c r="D919" s="29"/>
      <c r="E919" s="22">
        <f t="shared" si="285"/>
        <v>0</v>
      </c>
      <c r="F919" s="22" t="str">
        <f t="shared" si="286"/>
        <v/>
      </c>
      <c r="G919" s="29">
        <f t="shared" si="297"/>
        <v>0</v>
      </c>
      <c r="H919" s="29"/>
      <c r="I919" s="29"/>
      <c r="J919" s="22">
        <f t="shared" si="287"/>
        <v>0</v>
      </c>
      <c r="K919" s="22" t="str">
        <f t="shared" si="288"/>
        <v/>
      </c>
      <c r="L919" s="29"/>
      <c r="M919" s="29"/>
      <c r="N919" s="29"/>
      <c r="O919" s="22" t="str">
        <f t="shared" si="289"/>
        <v/>
      </c>
      <c r="P919" s="22" t="str">
        <f t="shared" si="290"/>
        <v/>
      </c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2" t="str">
        <f t="shared" si="291"/>
        <v/>
      </c>
      <c r="AD919" s="22">
        <f t="shared" si="292"/>
        <v>0</v>
      </c>
      <c r="AE919" s="29"/>
      <c r="AF919" s="29"/>
      <c r="AG919" s="22" t="str">
        <f t="shared" si="293"/>
        <v/>
      </c>
      <c r="AH919" s="29"/>
      <c r="AI919" s="29"/>
      <c r="AJ919" s="22" t="str">
        <f t="shared" si="294"/>
        <v/>
      </c>
      <c r="AK919" s="29"/>
      <c r="AL919" s="29"/>
      <c r="AM919" s="22" t="str">
        <f t="shared" si="295"/>
        <v/>
      </c>
    </row>
    <row r="920" spans="1:39" ht="18" customHeight="1" x14ac:dyDescent="0.35">
      <c r="A920" s="70">
        <f>'Energy - Master'!A919</f>
        <v>46939</v>
      </c>
      <c r="B920" s="29">
        <f t="shared" si="296"/>
        <v>0</v>
      </c>
      <c r="C920" s="29"/>
      <c r="D920" s="29"/>
      <c r="E920" s="22">
        <f t="shared" si="285"/>
        <v>0</v>
      </c>
      <c r="F920" s="22" t="str">
        <f t="shared" si="286"/>
        <v/>
      </c>
      <c r="G920" s="29">
        <f t="shared" si="297"/>
        <v>0</v>
      </c>
      <c r="H920" s="29"/>
      <c r="I920" s="29"/>
      <c r="J920" s="22">
        <f t="shared" si="287"/>
        <v>0</v>
      </c>
      <c r="K920" s="22" t="str">
        <f t="shared" si="288"/>
        <v/>
      </c>
      <c r="L920" s="29"/>
      <c r="M920" s="29"/>
      <c r="N920" s="29"/>
      <c r="O920" s="22" t="str">
        <f t="shared" si="289"/>
        <v/>
      </c>
      <c r="P920" s="22" t="str">
        <f t="shared" si="290"/>
        <v/>
      </c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2" t="str">
        <f t="shared" si="291"/>
        <v/>
      </c>
      <c r="AD920" s="22">
        <f t="shared" si="292"/>
        <v>0</v>
      </c>
      <c r="AE920" s="29"/>
      <c r="AF920" s="29"/>
      <c r="AG920" s="22" t="str">
        <f t="shared" si="293"/>
        <v/>
      </c>
      <c r="AH920" s="29"/>
      <c r="AI920" s="29"/>
      <c r="AJ920" s="22" t="str">
        <f t="shared" si="294"/>
        <v/>
      </c>
      <c r="AK920" s="29"/>
      <c r="AL920" s="29"/>
      <c r="AM920" s="22" t="str">
        <f t="shared" si="295"/>
        <v/>
      </c>
    </row>
    <row r="921" spans="1:39" ht="18" customHeight="1" x14ac:dyDescent="0.35">
      <c r="A921" s="70">
        <f>'Energy - Master'!A920</f>
        <v>46940</v>
      </c>
      <c r="B921" s="29">
        <f t="shared" si="296"/>
        <v>0</v>
      </c>
      <c r="C921" s="29"/>
      <c r="D921" s="29"/>
      <c r="E921" s="22">
        <f t="shared" si="285"/>
        <v>0</v>
      </c>
      <c r="F921" s="22" t="str">
        <f t="shared" si="286"/>
        <v/>
      </c>
      <c r="G921" s="29">
        <f t="shared" si="297"/>
        <v>0</v>
      </c>
      <c r="H921" s="29"/>
      <c r="I921" s="29"/>
      <c r="J921" s="22">
        <f t="shared" si="287"/>
        <v>0</v>
      </c>
      <c r="K921" s="22" t="str">
        <f t="shared" si="288"/>
        <v/>
      </c>
      <c r="L921" s="29"/>
      <c r="M921" s="29"/>
      <c r="N921" s="29"/>
      <c r="O921" s="22" t="str">
        <f t="shared" si="289"/>
        <v/>
      </c>
      <c r="P921" s="22" t="str">
        <f t="shared" si="290"/>
        <v/>
      </c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2" t="str">
        <f t="shared" si="291"/>
        <v/>
      </c>
      <c r="AD921" s="22">
        <f t="shared" si="292"/>
        <v>0</v>
      </c>
      <c r="AE921" s="29"/>
      <c r="AF921" s="29"/>
      <c r="AG921" s="22" t="str">
        <f t="shared" si="293"/>
        <v/>
      </c>
      <c r="AH921" s="29"/>
      <c r="AI921" s="29"/>
      <c r="AJ921" s="22" t="str">
        <f t="shared" si="294"/>
        <v/>
      </c>
      <c r="AK921" s="29"/>
      <c r="AL921" s="29"/>
      <c r="AM921" s="22" t="str">
        <f t="shared" si="295"/>
        <v/>
      </c>
    </row>
    <row r="922" spans="1:39" ht="18" customHeight="1" x14ac:dyDescent="0.35">
      <c r="A922" s="70">
        <f>'Energy - Master'!A921</f>
        <v>46941</v>
      </c>
      <c r="B922" s="29">
        <f t="shared" si="296"/>
        <v>0</v>
      </c>
      <c r="C922" s="29"/>
      <c r="D922" s="29"/>
      <c r="E922" s="22">
        <f t="shared" si="285"/>
        <v>0</v>
      </c>
      <c r="F922" s="22" t="str">
        <f t="shared" si="286"/>
        <v/>
      </c>
      <c r="G922" s="29">
        <f t="shared" si="297"/>
        <v>0</v>
      </c>
      <c r="H922" s="29"/>
      <c r="I922" s="29"/>
      <c r="J922" s="22">
        <f t="shared" si="287"/>
        <v>0</v>
      </c>
      <c r="K922" s="22" t="str">
        <f t="shared" si="288"/>
        <v/>
      </c>
      <c r="L922" s="29"/>
      <c r="M922" s="29"/>
      <c r="N922" s="29"/>
      <c r="O922" s="22" t="str">
        <f t="shared" si="289"/>
        <v/>
      </c>
      <c r="P922" s="22" t="str">
        <f t="shared" si="290"/>
        <v/>
      </c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2" t="str">
        <f t="shared" si="291"/>
        <v/>
      </c>
      <c r="AD922" s="22">
        <f t="shared" si="292"/>
        <v>0</v>
      </c>
      <c r="AE922" s="29"/>
      <c r="AF922" s="29"/>
      <c r="AG922" s="22" t="str">
        <f t="shared" si="293"/>
        <v/>
      </c>
      <c r="AH922" s="29"/>
      <c r="AI922" s="29"/>
      <c r="AJ922" s="22" t="str">
        <f t="shared" si="294"/>
        <v/>
      </c>
      <c r="AK922" s="29"/>
      <c r="AL922" s="29"/>
      <c r="AM922" s="22" t="str">
        <f t="shared" si="295"/>
        <v/>
      </c>
    </row>
    <row r="923" spans="1:39" ht="18" customHeight="1" x14ac:dyDescent="0.35">
      <c r="A923" s="70">
        <f>'Energy - Master'!A922</f>
        <v>46942</v>
      </c>
      <c r="B923" s="29">
        <f t="shared" si="296"/>
        <v>0</v>
      </c>
      <c r="C923" s="29"/>
      <c r="D923" s="29"/>
      <c r="E923" s="22">
        <f t="shared" si="285"/>
        <v>0</v>
      </c>
      <c r="F923" s="22" t="str">
        <f t="shared" si="286"/>
        <v/>
      </c>
      <c r="G923" s="29">
        <f t="shared" si="297"/>
        <v>0</v>
      </c>
      <c r="H923" s="29"/>
      <c r="I923" s="29"/>
      <c r="J923" s="22">
        <f t="shared" si="287"/>
        <v>0</v>
      </c>
      <c r="K923" s="22" t="str">
        <f t="shared" si="288"/>
        <v/>
      </c>
      <c r="L923" s="29"/>
      <c r="M923" s="29"/>
      <c r="N923" s="29"/>
      <c r="O923" s="22" t="str">
        <f t="shared" si="289"/>
        <v/>
      </c>
      <c r="P923" s="22" t="str">
        <f t="shared" si="290"/>
        <v/>
      </c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2" t="str">
        <f t="shared" si="291"/>
        <v/>
      </c>
      <c r="AD923" s="22">
        <f t="shared" si="292"/>
        <v>0</v>
      </c>
      <c r="AE923" s="29"/>
      <c r="AF923" s="29"/>
      <c r="AG923" s="22" t="str">
        <f t="shared" si="293"/>
        <v/>
      </c>
      <c r="AH923" s="29"/>
      <c r="AI923" s="29"/>
      <c r="AJ923" s="22" t="str">
        <f t="shared" si="294"/>
        <v/>
      </c>
      <c r="AK923" s="29"/>
      <c r="AL923" s="29"/>
      <c r="AM923" s="22" t="str">
        <f t="shared" si="295"/>
        <v/>
      </c>
    </row>
    <row r="924" spans="1:39" ht="18" customHeight="1" x14ac:dyDescent="0.35">
      <c r="A924" s="70">
        <f>'Energy - Master'!A923</f>
        <v>46943</v>
      </c>
      <c r="B924" s="29">
        <f t="shared" si="296"/>
        <v>0</v>
      </c>
      <c r="C924" s="29"/>
      <c r="D924" s="29"/>
      <c r="E924" s="22">
        <f t="shared" si="285"/>
        <v>0</v>
      </c>
      <c r="F924" s="22" t="str">
        <f t="shared" si="286"/>
        <v/>
      </c>
      <c r="G924" s="29">
        <f t="shared" si="297"/>
        <v>0</v>
      </c>
      <c r="H924" s="29"/>
      <c r="I924" s="29"/>
      <c r="J924" s="22">
        <f t="shared" si="287"/>
        <v>0</v>
      </c>
      <c r="K924" s="22" t="str">
        <f t="shared" si="288"/>
        <v/>
      </c>
      <c r="L924" s="29"/>
      <c r="M924" s="29"/>
      <c r="N924" s="29"/>
      <c r="O924" s="22" t="str">
        <f t="shared" si="289"/>
        <v/>
      </c>
      <c r="P924" s="22" t="str">
        <f t="shared" si="290"/>
        <v/>
      </c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2" t="str">
        <f t="shared" si="291"/>
        <v/>
      </c>
      <c r="AD924" s="22">
        <f t="shared" si="292"/>
        <v>0</v>
      </c>
      <c r="AE924" s="29"/>
      <c r="AF924" s="29"/>
      <c r="AG924" s="22" t="str">
        <f t="shared" si="293"/>
        <v/>
      </c>
      <c r="AH924" s="29"/>
      <c r="AI924" s="29"/>
      <c r="AJ924" s="22" t="str">
        <f t="shared" si="294"/>
        <v/>
      </c>
      <c r="AK924" s="29"/>
      <c r="AL924" s="29"/>
      <c r="AM924" s="22" t="str">
        <f t="shared" si="295"/>
        <v/>
      </c>
    </row>
    <row r="925" spans="1:39" ht="18" customHeight="1" x14ac:dyDescent="0.35">
      <c r="A925" s="70">
        <f>'Energy - Master'!A924</f>
        <v>46944</v>
      </c>
      <c r="B925" s="29">
        <f t="shared" si="296"/>
        <v>0</v>
      </c>
      <c r="C925" s="29"/>
      <c r="D925" s="29"/>
      <c r="E925" s="22">
        <f t="shared" si="285"/>
        <v>0</v>
      </c>
      <c r="F925" s="22" t="str">
        <f t="shared" si="286"/>
        <v/>
      </c>
      <c r="G925" s="29">
        <f t="shared" si="297"/>
        <v>0</v>
      </c>
      <c r="H925" s="29"/>
      <c r="I925" s="29"/>
      <c r="J925" s="22">
        <f t="shared" si="287"/>
        <v>0</v>
      </c>
      <c r="K925" s="22" t="str">
        <f t="shared" si="288"/>
        <v/>
      </c>
      <c r="L925" s="29"/>
      <c r="M925" s="29"/>
      <c r="N925" s="29"/>
      <c r="O925" s="22" t="str">
        <f t="shared" si="289"/>
        <v/>
      </c>
      <c r="P925" s="22" t="str">
        <f t="shared" si="290"/>
        <v/>
      </c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2" t="str">
        <f t="shared" si="291"/>
        <v/>
      </c>
      <c r="AD925" s="22">
        <f t="shared" si="292"/>
        <v>0</v>
      </c>
      <c r="AE925" s="29"/>
      <c r="AF925" s="29"/>
      <c r="AG925" s="22" t="str">
        <f t="shared" si="293"/>
        <v/>
      </c>
      <c r="AH925" s="29"/>
      <c r="AI925" s="29"/>
      <c r="AJ925" s="22" t="str">
        <f t="shared" si="294"/>
        <v/>
      </c>
      <c r="AK925" s="29"/>
      <c r="AL925" s="29"/>
      <c r="AM925" s="22" t="str">
        <f t="shared" si="295"/>
        <v/>
      </c>
    </row>
    <row r="926" spans="1:39" ht="18" customHeight="1" x14ac:dyDescent="0.35">
      <c r="A926" s="70">
        <f>'Energy - Master'!A925</f>
        <v>46945</v>
      </c>
      <c r="B926" s="29">
        <f t="shared" si="296"/>
        <v>0</v>
      </c>
      <c r="C926" s="29"/>
      <c r="D926" s="29"/>
      <c r="E926" s="22">
        <f t="shared" si="285"/>
        <v>0</v>
      </c>
      <c r="F926" s="22" t="str">
        <f t="shared" si="286"/>
        <v/>
      </c>
      <c r="G926" s="29">
        <f t="shared" si="297"/>
        <v>0</v>
      </c>
      <c r="H926" s="29"/>
      <c r="I926" s="29"/>
      <c r="J926" s="22">
        <f t="shared" si="287"/>
        <v>0</v>
      </c>
      <c r="K926" s="22" t="str">
        <f t="shared" si="288"/>
        <v/>
      </c>
      <c r="L926" s="29"/>
      <c r="M926" s="29"/>
      <c r="N926" s="29"/>
      <c r="O926" s="22" t="str">
        <f t="shared" si="289"/>
        <v/>
      </c>
      <c r="P926" s="22" t="str">
        <f t="shared" si="290"/>
        <v/>
      </c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2" t="str">
        <f t="shared" si="291"/>
        <v/>
      </c>
      <c r="AD926" s="22">
        <f t="shared" si="292"/>
        <v>0</v>
      </c>
      <c r="AE926" s="29"/>
      <c r="AF926" s="29"/>
      <c r="AG926" s="22" t="str">
        <f t="shared" si="293"/>
        <v/>
      </c>
      <c r="AH926" s="29"/>
      <c r="AI926" s="29"/>
      <c r="AJ926" s="22" t="str">
        <f t="shared" si="294"/>
        <v/>
      </c>
      <c r="AK926" s="29"/>
      <c r="AL926" s="29"/>
      <c r="AM926" s="22" t="str">
        <f t="shared" si="295"/>
        <v/>
      </c>
    </row>
    <row r="927" spans="1:39" ht="18" customHeight="1" x14ac:dyDescent="0.35">
      <c r="A927" s="70">
        <f>'Energy - Master'!A926</f>
        <v>46946</v>
      </c>
      <c r="B927" s="29">
        <f t="shared" si="296"/>
        <v>0</v>
      </c>
      <c r="C927" s="29"/>
      <c r="D927" s="29"/>
      <c r="E927" s="22">
        <f t="shared" si="285"/>
        <v>0</v>
      </c>
      <c r="F927" s="22" t="str">
        <f t="shared" si="286"/>
        <v/>
      </c>
      <c r="G927" s="29">
        <f t="shared" si="297"/>
        <v>0</v>
      </c>
      <c r="H927" s="29"/>
      <c r="I927" s="29"/>
      <c r="J927" s="22">
        <f t="shared" si="287"/>
        <v>0</v>
      </c>
      <c r="K927" s="22" t="str">
        <f t="shared" si="288"/>
        <v/>
      </c>
      <c r="L927" s="29"/>
      <c r="M927" s="29"/>
      <c r="N927" s="29"/>
      <c r="O927" s="22" t="str">
        <f t="shared" si="289"/>
        <v/>
      </c>
      <c r="P927" s="22" t="str">
        <f t="shared" si="290"/>
        <v/>
      </c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2" t="str">
        <f t="shared" si="291"/>
        <v/>
      </c>
      <c r="AD927" s="22">
        <f t="shared" si="292"/>
        <v>0</v>
      </c>
      <c r="AE927" s="29"/>
      <c r="AF927" s="29"/>
      <c r="AG927" s="22" t="str">
        <f t="shared" si="293"/>
        <v/>
      </c>
      <c r="AH927" s="29"/>
      <c r="AI927" s="29"/>
      <c r="AJ927" s="22" t="str">
        <f t="shared" si="294"/>
        <v/>
      </c>
      <c r="AK927" s="29"/>
      <c r="AL927" s="29"/>
      <c r="AM927" s="22" t="str">
        <f t="shared" si="295"/>
        <v/>
      </c>
    </row>
    <row r="928" spans="1:39" ht="18" customHeight="1" x14ac:dyDescent="0.35">
      <c r="A928" s="70">
        <f>'Energy - Master'!A927</f>
        <v>46947</v>
      </c>
      <c r="B928" s="29">
        <f t="shared" si="296"/>
        <v>0</v>
      </c>
      <c r="C928" s="29"/>
      <c r="D928" s="29"/>
      <c r="E928" s="22">
        <f t="shared" si="285"/>
        <v>0</v>
      </c>
      <c r="F928" s="22" t="str">
        <f t="shared" si="286"/>
        <v/>
      </c>
      <c r="G928" s="29">
        <f t="shared" si="297"/>
        <v>0</v>
      </c>
      <c r="H928" s="29"/>
      <c r="I928" s="29"/>
      <c r="J928" s="22">
        <f t="shared" si="287"/>
        <v>0</v>
      </c>
      <c r="K928" s="22" t="str">
        <f t="shared" si="288"/>
        <v/>
      </c>
      <c r="L928" s="29"/>
      <c r="M928" s="29"/>
      <c r="N928" s="29"/>
      <c r="O928" s="22" t="str">
        <f t="shared" si="289"/>
        <v/>
      </c>
      <c r="P928" s="22" t="str">
        <f t="shared" si="290"/>
        <v/>
      </c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2" t="str">
        <f t="shared" si="291"/>
        <v/>
      </c>
      <c r="AD928" s="22">
        <f t="shared" si="292"/>
        <v>0</v>
      </c>
      <c r="AE928" s="29"/>
      <c r="AF928" s="29"/>
      <c r="AG928" s="22" t="str">
        <f t="shared" si="293"/>
        <v/>
      </c>
      <c r="AH928" s="29"/>
      <c r="AI928" s="29"/>
      <c r="AJ928" s="22" t="str">
        <f t="shared" si="294"/>
        <v/>
      </c>
      <c r="AK928" s="29"/>
      <c r="AL928" s="29"/>
      <c r="AM928" s="22" t="str">
        <f t="shared" si="295"/>
        <v/>
      </c>
    </row>
    <row r="929" spans="1:39" ht="18" customHeight="1" x14ac:dyDescent="0.35">
      <c r="A929" s="70">
        <f>'Energy - Master'!A928</f>
        <v>46948</v>
      </c>
      <c r="B929" s="29">
        <f t="shared" si="296"/>
        <v>0</v>
      </c>
      <c r="C929" s="29"/>
      <c r="D929" s="29"/>
      <c r="E929" s="22">
        <f t="shared" si="285"/>
        <v>0</v>
      </c>
      <c r="F929" s="22" t="str">
        <f t="shared" si="286"/>
        <v/>
      </c>
      <c r="G929" s="29">
        <f t="shared" si="297"/>
        <v>0</v>
      </c>
      <c r="H929" s="29"/>
      <c r="I929" s="29"/>
      <c r="J929" s="22">
        <f t="shared" si="287"/>
        <v>0</v>
      </c>
      <c r="K929" s="22" t="str">
        <f t="shared" si="288"/>
        <v/>
      </c>
      <c r="L929" s="29"/>
      <c r="M929" s="29"/>
      <c r="N929" s="29"/>
      <c r="O929" s="22" t="str">
        <f t="shared" si="289"/>
        <v/>
      </c>
      <c r="P929" s="22" t="str">
        <f t="shared" si="290"/>
        <v/>
      </c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2" t="str">
        <f t="shared" si="291"/>
        <v/>
      </c>
      <c r="AD929" s="22">
        <f t="shared" si="292"/>
        <v>0</v>
      </c>
      <c r="AE929" s="29"/>
      <c r="AF929" s="29"/>
      <c r="AG929" s="22" t="str">
        <f t="shared" si="293"/>
        <v/>
      </c>
      <c r="AH929" s="29"/>
      <c r="AI929" s="29"/>
      <c r="AJ929" s="22" t="str">
        <f t="shared" si="294"/>
        <v/>
      </c>
      <c r="AK929" s="29"/>
      <c r="AL929" s="29"/>
      <c r="AM929" s="22" t="str">
        <f t="shared" si="295"/>
        <v/>
      </c>
    </row>
    <row r="930" spans="1:39" ht="18" customHeight="1" x14ac:dyDescent="0.35">
      <c r="A930" s="70">
        <f>'Energy - Master'!A929</f>
        <v>46949</v>
      </c>
      <c r="B930" s="29">
        <f t="shared" si="296"/>
        <v>0</v>
      </c>
      <c r="C930" s="29"/>
      <c r="D930" s="29"/>
      <c r="E930" s="22">
        <f t="shared" si="285"/>
        <v>0</v>
      </c>
      <c r="F930" s="22" t="str">
        <f t="shared" si="286"/>
        <v/>
      </c>
      <c r="G930" s="29">
        <f t="shared" si="297"/>
        <v>0</v>
      </c>
      <c r="H930" s="29"/>
      <c r="I930" s="29"/>
      <c r="J930" s="22">
        <f t="shared" si="287"/>
        <v>0</v>
      </c>
      <c r="K930" s="22" t="str">
        <f t="shared" si="288"/>
        <v/>
      </c>
      <c r="L930" s="29"/>
      <c r="M930" s="29"/>
      <c r="N930" s="29"/>
      <c r="O930" s="22" t="str">
        <f t="shared" si="289"/>
        <v/>
      </c>
      <c r="P930" s="22" t="str">
        <f t="shared" si="290"/>
        <v/>
      </c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2" t="str">
        <f t="shared" si="291"/>
        <v/>
      </c>
      <c r="AD930" s="22">
        <f t="shared" si="292"/>
        <v>0</v>
      </c>
      <c r="AE930" s="29"/>
      <c r="AF930" s="29"/>
      <c r="AG930" s="22" t="str">
        <f t="shared" si="293"/>
        <v/>
      </c>
      <c r="AH930" s="29"/>
      <c r="AI930" s="29"/>
      <c r="AJ930" s="22" t="str">
        <f t="shared" si="294"/>
        <v/>
      </c>
      <c r="AK930" s="29"/>
      <c r="AL930" s="29"/>
      <c r="AM930" s="22" t="str">
        <f t="shared" si="295"/>
        <v/>
      </c>
    </row>
    <row r="931" spans="1:39" ht="18" customHeight="1" x14ac:dyDescent="0.35">
      <c r="A931" s="70">
        <f>'Energy - Master'!A930</f>
        <v>46950</v>
      </c>
      <c r="B931" s="29">
        <f t="shared" si="296"/>
        <v>0</v>
      </c>
      <c r="C931" s="29"/>
      <c r="D931" s="29"/>
      <c r="E931" s="22">
        <f t="shared" si="285"/>
        <v>0</v>
      </c>
      <c r="F931" s="22" t="str">
        <f t="shared" si="286"/>
        <v/>
      </c>
      <c r="G931" s="29">
        <f t="shared" si="297"/>
        <v>0</v>
      </c>
      <c r="H931" s="29"/>
      <c r="I931" s="29"/>
      <c r="J931" s="22">
        <f t="shared" si="287"/>
        <v>0</v>
      </c>
      <c r="K931" s="22" t="str">
        <f t="shared" si="288"/>
        <v/>
      </c>
      <c r="L931" s="29"/>
      <c r="M931" s="29"/>
      <c r="N931" s="29"/>
      <c r="O931" s="22" t="str">
        <f t="shared" si="289"/>
        <v/>
      </c>
      <c r="P931" s="22" t="str">
        <f t="shared" si="290"/>
        <v/>
      </c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2" t="str">
        <f t="shared" si="291"/>
        <v/>
      </c>
      <c r="AD931" s="22">
        <f t="shared" si="292"/>
        <v>0</v>
      </c>
      <c r="AE931" s="29"/>
      <c r="AF931" s="29"/>
      <c r="AG931" s="22" t="str">
        <f t="shared" si="293"/>
        <v/>
      </c>
      <c r="AH931" s="29"/>
      <c r="AI931" s="29"/>
      <c r="AJ931" s="22" t="str">
        <f t="shared" si="294"/>
        <v/>
      </c>
      <c r="AK931" s="29"/>
      <c r="AL931" s="29"/>
      <c r="AM931" s="22" t="str">
        <f t="shared" si="295"/>
        <v/>
      </c>
    </row>
    <row r="932" spans="1:39" ht="18" customHeight="1" x14ac:dyDescent="0.35">
      <c r="A932" s="70">
        <f>'Energy - Master'!A931</f>
        <v>46951</v>
      </c>
      <c r="B932" s="29">
        <f t="shared" si="296"/>
        <v>0</v>
      </c>
      <c r="C932" s="29"/>
      <c r="D932" s="29"/>
      <c r="E932" s="22">
        <f t="shared" si="285"/>
        <v>0</v>
      </c>
      <c r="F932" s="22" t="str">
        <f t="shared" si="286"/>
        <v/>
      </c>
      <c r="G932" s="29">
        <f t="shared" si="297"/>
        <v>0</v>
      </c>
      <c r="H932" s="29"/>
      <c r="I932" s="29"/>
      <c r="J932" s="22">
        <f t="shared" si="287"/>
        <v>0</v>
      </c>
      <c r="K932" s="22" t="str">
        <f t="shared" si="288"/>
        <v/>
      </c>
      <c r="L932" s="29"/>
      <c r="M932" s="29"/>
      <c r="N932" s="29"/>
      <c r="O932" s="22" t="str">
        <f t="shared" si="289"/>
        <v/>
      </c>
      <c r="P932" s="22" t="str">
        <f t="shared" si="290"/>
        <v/>
      </c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2" t="str">
        <f t="shared" si="291"/>
        <v/>
      </c>
      <c r="AD932" s="22">
        <f t="shared" si="292"/>
        <v>0</v>
      </c>
      <c r="AE932" s="29"/>
      <c r="AF932" s="29"/>
      <c r="AG932" s="22" t="str">
        <f t="shared" si="293"/>
        <v/>
      </c>
      <c r="AH932" s="29"/>
      <c r="AI932" s="29"/>
      <c r="AJ932" s="22" t="str">
        <f t="shared" si="294"/>
        <v/>
      </c>
      <c r="AK932" s="29"/>
      <c r="AL932" s="29"/>
      <c r="AM932" s="22" t="str">
        <f t="shared" si="295"/>
        <v/>
      </c>
    </row>
    <row r="933" spans="1:39" ht="18" customHeight="1" x14ac:dyDescent="0.35">
      <c r="A933" s="70">
        <f>'Energy - Master'!A932</f>
        <v>46952</v>
      </c>
      <c r="B933" s="29">
        <f t="shared" si="296"/>
        <v>0</v>
      </c>
      <c r="C933" s="29"/>
      <c r="D933" s="29"/>
      <c r="E933" s="22">
        <f t="shared" si="285"/>
        <v>0</v>
      </c>
      <c r="F933" s="22" t="str">
        <f t="shared" si="286"/>
        <v/>
      </c>
      <c r="G933" s="29">
        <f t="shared" si="297"/>
        <v>0</v>
      </c>
      <c r="H933" s="29"/>
      <c r="I933" s="29"/>
      <c r="J933" s="22">
        <f t="shared" si="287"/>
        <v>0</v>
      </c>
      <c r="K933" s="22" t="str">
        <f t="shared" si="288"/>
        <v/>
      </c>
      <c r="L933" s="29"/>
      <c r="M933" s="29"/>
      <c r="N933" s="29"/>
      <c r="O933" s="22" t="str">
        <f t="shared" si="289"/>
        <v/>
      </c>
      <c r="P933" s="22" t="str">
        <f t="shared" si="290"/>
        <v/>
      </c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2" t="str">
        <f t="shared" si="291"/>
        <v/>
      </c>
      <c r="AD933" s="22">
        <f t="shared" si="292"/>
        <v>0</v>
      </c>
      <c r="AE933" s="29"/>
      <c r="AF933" s="29"/>
      <c r="AG933" s="22" t="str">
        <f t="shared" si="293"/>
        <v/>
      </c>
      <c r="AH933" s="29"/>
      <c r="AI933" s="29"/>
      <c r="AJ933" s="22" t="str">
        <f t="shared" si="294"/>
        <v/>
      </c>
      <c r="AK933" s="29"/>
      <c r="AL933" s="29"/>
      <c r="AM933" s="22" t="str">
        <f t="shared" si="295"/>
        <v/>
      </c>
    </row>
    <row r="934" spans="1:39" ht="18" customHeight="1" x14ac:dyDescent="0.35">
      <c r="A934" s="70">
        <f>'Energy - Master'!A933</f>
        <v>46953</v>
      </c>
      <c r="B934" s="29">
        <f t="shared" si="296"/>
        <v>0</v>
      </c>
      <c r="C934" s="29"/>
      <c r="D934" s="29"/>
      <c r="E934" s="22">
        <f t="shared" si="285"/>
        <v>0</v>
      </c>
      <c r="F934" s="22" t="str">
        <f t="shared" si="286"/>
        <v/>
      </c>
      <c r="G934" s="29">
        <f t="shared" si="297"/>
        <v>0</v>
      </c>
      <c r="H934" s="29"/>
      <c r="I934" s="29"/>
      <c r="J934" s="22">
        <f t="shared" si="287"/>
        <v>0</v>
      </c>
      <c r="K934" s="22" t="str">
        <f t="shared" si="288"/>
        <v/>
      </c>
      <c r="L934" s="29"/>
      <c r="M934" s="29"/>
      <c r="N934" s="29"/>
      <c r="O934" s="22" t="str">
        <f t="shared" si="289"/>
        <v/>
      </c>
      <c r="P934" s="22" t="str">
        <f t="shared" si="290"/>
        <v/>
      </c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2" t="str">
        <f t="shared" si="291"/>
        <v/>
      </c>
      <c r="AD934" s="22">
        <f t="shared" si="292"/>
        <v>0</v>
      </c>
      <c r="AE934" s="29"/>
      <c r="AF934" s="29"/>
      <c r="AG934" s="22" t="str">
        <f t="shared" si="293"/>
        <v/>
      </c>
      <c r="AH934" s="29"/>
      <c r="AI934" s="29"/>
      <c r="AJ934" s="22" t="str">
        <f t="shared" si="294"/>
        <v/>
      </c>
      <c r="AK934" s="29"/>
      <c r="AL934" s="29"/>
      <c r="AM934" s="22" t="str">
        <f t="shared" si="295"/>
        <v/>
      </c>
    </row>
    <row r="935" spans="1:39" ht="18" customHeight="1" x14ac:dyDescent="0.35">
      <c r="A935" s="70">
        <f>'Energy - Master'!A934</f>
        <v>46954</v>
      </c>
      <c r="B935" s="29">
        <f t="shared" si="296"/>
        <v>0</v>
      </c>
      <c r="C935" s="29"/>
      <c r="D935" s="29"/>
      <c r="E935" s="22">
        <f t="shared" si="285"/>
        <v>0</v>
      </c>
      <c r="F935" s="22" t="str">
        <f t="shared" si="286"/>
        <v/>
      </c>
      <c r="G935" s="29">
        <f t="shared" si="297"/>
        <v>0</v>
      </c>
      <c r="H935" s="29"/>
      <c r="I935" s="29"/>
      <c r="J935" s="22">
        <f t="shared" si="287"/>
        <v>0</v>
      </c>
      <c r="K935" s="22" t="str">
        <f t="shared" si="288"/>
        <v/>
      </c>
      <c r="L935" s="29"/>
      <c r="M935" s="29"/>
      <c r="N935" s="29"/>
      <c r="O935" s="22" t="str">
        <f t="shared" si="289"/>
        <v/>
      </c>
      <c r="P935" s="22" t="str">
        <f t="shared" si="290"/>
        <v/>
      </c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2" t="str">
        <f t="shared" si="291"/>
        <v/>
      </c>
      <c r="AD935" s="22">
        <f t="shared" si="292"/>
        <v>0</v>
      </c>
      <c r="AE935" s="29"/>
      <c r="AF935" s="29"/>
      <c r="AG935" s="22" t="str">
        <f t="shared" si="293"/>
        <v/>
      </c>
      <c r="AH935" s="29"/>
      <c r="AI935" s="29"/>
      <c r="AJ935" s="22" t="str">
        <f t="shared" si="294"/>
        <v/>
      </c>
      <c r="AK935" s="29"/>
      <c r="AL935" s="29"/>
      <c r="AM935" s="22" t="str">
        <f t="shared" si="295"/>
        <v/>
      </c>
    </row>
    <row r="936" spans="1:39" ht="18" customHeight="1" x14ac:dyDescent="0.35">
      <c r="A936" s="70">
        <f>'Energy - Master'!A935</f>
        <v>46955</v>
      </c>
      <c r="B936" s="29">
        <f t="shared" si="296"/>
        <v>0</v>
      </c>
      <c r="C936" s="29"/>
      <c r="D936" s="29"/>
      <c r="E936" s="22">
        <f t="shared" si="285"/>
        <v>0</v>
      </c>
      <c r="F936" s="22" t="str">
        <f t="shared" si="286"/>
        <v/>
      </c>
      <c r="G936" s="29">
        <f t="shared" si="297"/>
        <v>0</v>
      </c>
      <c r="H936" s="29"/>
      <c r="I936" s="29"/>
      <c r="J936" s="22">
        <f t="shared" si="287"/>
        <v>0</v>
      </c>
      <c r="K936" s="22" t="str">
        <f t="shared" si="288"/>
        <v/>
      </c>
      <c r="L936" s="29"/>
      <c r="M936" s="29"/>
      <c r="N936" s="29"/>
      <c r="O936" s="22" t="str">
        <f t="shared" si="289"/>
        <v/>
      </c>
      <c r="P936" s="22" t="str">
        <f t="shared" si="290"/>
        <v/>
      </c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2" t="str">
        <f t="shared" si="291"/>
        <v/>
      </c>
      <c r="AD936" s="22">
        <f t="shared" si="292"/>
        <v>0</v>
      </c>
      <c r="AE936" s="29"/>
      <c r="AF936" s="29"/>
      <c r="AG936" s="22" t="str">
        <f t="shared" si="293"/>
        <v/>
      </c>
      <c r="AH936" s="29"/>
      <c r="AI936" s="29"/>
      <c r="AJ936" s="22" t="str">
        <f t="shared" si="294"/>
        <v/>
      </c>
      <c r="AK936" s="29"/>
      <c r="AL936" s="29"/>
      <c r="AM936" s="22" t="str">
        <f t="shared" si="295"/>
        <v/>
      </c>
    </row>
    <row r="937" spans="1:39" ht="18" customHeight="1" x14ac:dyDescent="0.35">
      <c r="A937" s="70">
        <f>'Energy - Master'!A936</f>
        <v>46956</v>
      </c>
      <c r="B937" s="29">
        <f t="shared" si="296"/>
        <v>0</v>
      </c>
      <c r="C937" s="29"/>
      <c r="D937" s="29"/>
      <c r="E937" s="22">
        <f t="shared" si="285"/>
        <v>0</v>
      </c>
      <c r="F937" s="22" t="str">
        <f t="shared" si="286"/>
        <v/>
      </c>
      <c r="G937" s="29">
        <f t="shared" si="297"/>
        <v>0</v>
      </c>
      <c r="H937" s="29"/>
      <c r="I937" s="29"/>
      <c r="J937" s="22">
        <f t="shared" si="287"/>
        <v>0</v>
      </c>
      <c r="K937" s="22" t="str">
        <f t="shared" si="288"/>
        <v/>
      </c>
      <c r="L937" s="29"/>
      <c r="M937" s="29"/>
      <c r="N937" s="29"/>
      <c r="O937" s="22" t="str">
        <f t="shared" si="289"/>
        <v/>
      </c>
      <c r="P937" s="22" t="str">
        <f t="shared" si="290"/>
        <v/>
      </c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2" t="str">
        <f t="shared" si="291"/>
        <v/>
      </c>
      <c r="AD937" s="22">
        <f t="shared" si="292"/>
        <v>0</v>
      </c>
      <c r="AE937" s="29"/>
      <c r="AF937" s="29"/>
      <c r="AG937" s="22" t="str">
        <f t="shared" si="293"/>
        <v/>
      </c>
      <c r="AH937" s="29"/>
      <c r="AI937" s="29"/>
      <c r="AJ937" s="22" t="str">
        <f t="shared" si="294"/>
        <v/>
      </c>
      <c r="AK937" s="29"/>
      <c r="AL937" s="29"/>
      <c r="AM937" s="22" t="str">
        <f t="shared" si="295"/>
        <v/>
      </c>
    </row>
    <row r="938" spans="1:39" ht="18" customHeight="1" x14ac:dyDescent="0.35">
      <c r="A938" s="70">
        <f>'Energy - Master'!A937</f>
        <v>46957</v>
      </c>
      <c r="B938" s="29">
        <f t="shared" si="296"/>
        <v>0</v>
      </c>
      <c r="C938" s="29"/>
      <c r="D938" s="29"/>
      <c r="E938" s="22">
        <f t="shared" si="285"/>
        <v>0</v>
      </c>
      <c r="F938" s="22" t="str">
        <f t="shared" si="286"/>
        <v/>
      </c>
      <c r="G938" s="29">
        <f t="shared" si="297"/>
        <v>0</v>
      </c>
      <c r="H938" s="29"/>
      <c r="I938" s="29"/>
      <c r="J938" s="22">
        <f t="shared" si="287"/>
        <v>0</v>
      </c>
      <c r="K938" s="22" t="str">
        <f t="shared" si="288"/>
        <v/>
      </c>
      <c r="L938" s="29"/>
      <c r="M938" s="29"/>
      <c r="N938" s="29"/>
      <c r="O938" s="22" t="str">
        <f t="shared" si="289"/>
        <v/>
      </c>
      <c r="P938" s="22" t="str">
        <f t="shared" si="290"/>
        <v/>
      </c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2" t="str">
        <f t="shared" si="291"/>
        <v/>
      </c>
      <c r="AD938" s="22">
        <f t="shared" si="292"/>
        <v>0</v>
      </c>
      <c r="AE938" s="29"/>
      <c r="AF938" s="29"/>
      <c r="AG938" s="22" t="str">
        <f t="shared" si="293"/>
        <v/>
      </c>
      <c r="AH938" s="29"/>
      <c r="AI938" s="29"/>
      <c r="AJ938" s="22" t="str">
        <f t="shared" si="294"/>
        <v/>
      </c>
      <c r="AK938" s="29"/>
      <c r="AL938" s="29"/>
      <c r="AM938" s="22" t="str">
        <f t="shared" si="295"/>
        <v/>
      </c>
    </row>
    <row r="939" spans="1:39" ht="18" customHeight="1" x14ac:dyDescent="0.35">
      <c r="A939" s="70">
        <f>'Energy - Master'!A938</f>
        <v>46958</v>
      </c>
      <c r="B939" s="29">
        <f t="shared" si="296"/>
        <v>0</v>
      </c>
      <c r="C939" s="29"/>
      <c r="D939" s="29"/>
      <c r="E939" s="22">
        <f t="shared" si="285"/>
        <v>0</v>
      </c>
      <c r="F939" s="22" t="str">
        <f t="shared" si="286"/>
        <v/>
      </c>
      <c r="G939" s="29">
        <f t="shared" si="297"/>
        <v>0</v>
      </c>
      <c r="H939" s="29"/>
      <c r="I939" s="29"/>
      <c r="J939" s="22">
        <f t="shared" si="287"/>
        <v>0</v>
      </c>
      <c r="K939" s="22" t="str">
        <f t="shared" si="288"/>
        <v/>
      </c>
      <c r="L939" s="29"/>
      <c r="M939" s="29"/>
      <c r="N939" s="29"/>
      <c r="O939" s="22" t="str">
        <f t="shared" si="289"/>
        <v/>
      </c>
      <c r="P939" s="22" t="str">
        <f t="shared" si="290"/>
        <v/>
      </c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2" t="str">
        <f t="shared" si="291"/>
        <v/>
      </c>
      <c r="AD939" s="22">
        <f t="shared" si="292"/>
        <v>0</v>
      </c>
      <c r="AE939" s="29"/>
      <c r="AF939" s="29"/>
      <c r="AG939" s="22" t="str">
        <f t="shared" si="293"/>
        <v/>
      </c>
      <c r="AH939" s="29"/>
      <c r="AI939" s="29"/>
      <c r="AJ939" s="22" t="str">
        <f t="shared" si="294"/>
        <v/>
      </c>
      <c r="AK939" s="29"/>
      <c r="AL939" s="29"/>
      <c r="AM939" s="22" t="str">
        <f t="shared" si="295"/>
        <v/>
      </c>
    </row>
    <row r="940" spans="1:39" ht="18" customHeight="1" x14ac:dyDescent="0.35">
      <c r="A940" s="70">
        <f>'Energy - Master'!A939</f>
        <v>46959</v>
      </c>
      <c r="B940" s="29">
        <f t="shared" si="296"/>
        <v>0</v>
      </c>
      <c r="C940" s="29"/>
      <c r="D940" s="29"/>
      <c r="E940" s="22">
        <f t="shared" si="285"/>
        <v>0</v>
      </c>
      <c r="F940" s="22" t="str">
        <f t="shared" si="286"/>
        <v/>
      </c>
      <c r="G940" s="29">
        <f t="shared" si="297"/>
        <v>0</v>
      </c>
      <c r="H940" s="29"/>
      <c r="I940" s="29"/>
      <c r="J940" s="22">
        <f t="shared" si="287"/>
        <v>0</v>
      </c>
      <c r="K940" s="22" t="str">
        <f t="shared" si="288"/>
        <v/>
      </c>
      <c r="L940" s="29"/>
      <c r="M940" s="29"/>
      <c r="N940" s="29"/>
      <c r="O940" s="22" t="str">
        <f t="shared" si="289"/>
        <v/>
      </c>
      <c r="P940" s="22" t="str">
        <f t="shared" si="290"/>
        <v/>
      </c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2" t="str">
        <f t="shared" si="291"/>
        <v/>
      </c>
      <c r="AD940" s="22">
        <f t="shared" si="292"/>
        <v>0</v>
      </c>
      <c r="AE940" s="29"/>
      <c r="AF940" s="29"/>
      <c r="AG940" s="22" t="str">
        <f t="shared" si="293"/>
        <v/>
      </c>
      <c r="AH940" s="29"/>
      <c r="AI940" s="29"/>
      <c r="AJ940" s="22" t="str">
        <f t="shared" si="294"/>
        <v/>
      </c>
      <c r="AK940" s="29"/>
      <c r="AL940" s="29"/>
      <c r="AM940" s="22" t="str">
        <f t="shared" si="295"/>
        <v/>
      </c>
    </row>
    <row r="941" spans="1:39" ht="18" customHeight="1" x14ac:dyDescent="0.35">
      <c r="A941" s="70">
        <f>'Energy - Master'!A940</f>
        <v>46960</v>
      </c>
      <c r="B941" s="29">
        <f t="shared" si="296"/>
        <v>0</v>
      </c>
      <c r="C941" s="29"/>
      <c r="D941" s="29"/>
      <c r="E941" s="22">
        <f t="shared" si="285"/>
        <v>0</v>
      </c>
      <c r="F941" s="22" t="str">
        <f t="shared" si="286"/>
        <v/>
      </c>
      <c r="G941" s="29">
        <f t="shared" si="297"/>
        <v>0</v>
      </c>
      <c r="H941" s="29"/>
      <c r="I941" s="29"/>
      <c r="J941" s="22">
        <f t="shared" si="287"/>
        <v>0</v>
      </c>
      <c r="K941" s="22" t="str">
        <f t="shared" si="288"/>
        <v/>
      </c>
      <c r="L941" s="29"/>
      <c r="M941" s="29"/>
      <c r="N941" s="29"/>
      <c r="O941" s="22" t="str">
        <f t="shared" si="289"/>
        <v/>
      </c>
      <c r="P941" s="22" t="str">
        <f t="shared" si="290"/>
        <v/>
      </c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2" t="str">
        <f t="shared" si="291"/>
        <v/>
      </c>
      <c r="AD941" s="22">
        <f t="shared" si="292"/>
        <v>0</v>
      </c>
      <c r="AE941" s="29"/>
      <c r="AF941" s="29"/>
      <c r="AG941" s="22" t="str">
        <f t="shared" si="293"/>
        <v/>
      </c>
      <c r="AH941" s="29"/>
      <c r="AI941" s="29"/>
      <c r="AJ941" s="22" t="str">
        <f t="shared" si="294"/>
        <v/>
      </c>
      <c r="AK941" s="29"/>
      <c r="AL941" s="29"/>
      <c r="AM941" s="22" t="str">
        <f t="shared" si="295"/>
        <v/>
      </c>
    </row>
    <row r="942" spans="1:39" ht="18" customHeight="1" x14ac:dyDescent="0.35">
      <c r="A942" s="70">
        <f>'Energy - Master'!A941</f>
        <v>46961</v>
      </c>
      <c r="B942" s="29">
        <f t="shared" si="296"/>
        <v>0</v>
      </c>
      <c r="C942" s="29"/>
      <c r="D942" s="29"/>
      <c r="E942" s="22">
        <f t="shared" si="285"/>
        <v>0</v>
      </c>
      <c r="F942" s="22" t="str">
        <f t="shared" si="286"/>
        <v/>
      </c>
      <c r="G942" s="29">
        <f t="shared" si="297"/>
        <v>0</v>
      </c>
      <c r="H942" s="29"/>
      <c r="I942" s="29"/>
      <c r="J942" s="22">
        <f t="shared" si="287"/>
        <v>0</v>
      </c>
      <c r="K942" s="22" t="str">
        <f t="shared" si="288"/>
        <v/>
      </c>
      <c r="L942" s="29"/>
      <c r="M942" s="29"/>
      <c r="N942" s="29"/>
      <c r="O942" s="22" t="str">
        <f t="shared" si="289"/>
        <v/>
      </c>
      <c r="P942" s="22" t="str">
        <f t="shared" si="290"/>
        <v/>
      </c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2" t="str">
        <f t="shared" si="291"/>
        <v/>
      </c>
      <c r="AD942" s="22">
        <f t="shared" si="292"/>
        <v>0</v>
      </c>
      <c r="AE942" s="29"/>
      <c r="AF942" s="29"/>
      <c r="AG942" s="22" t="str">
        <f t="shared" si="293"/>
        <v/>
      </c>
      <c r="AH942" s="29"/>
      <c r="AI942" s="29"/>
      <c r="AJ942" s="22" t="str">
        <f t="shared" si="294"/>
        <v/>
      </c>
      <c r="AK942" s="29"/>
      <c r="AL942" s="29"/>
      <c r="AM942" s="22" t="str">
        <f t="shared" si="295"/>
        <v/>
      </c>
    </row>
    <row r="943" spans="1:39" ht="18" customHeight="1" x14ac:dyDescent="0.35">
      <c r="A943" s="70">
        <f>'Energy - Master'!A942</f>
        <v>46962</v>
      </c>
      <c r="B943" s="29">
        <f t="shared" si="296"/>
        <v>0</v>
      </c>
      <c r="C943" s="29"/>
      <c r="D943" s="29"/>
      <c r="E943" s="22">
        <f t="shared" si="285"/>
        <v>0</v>
      </c>
      <c r="F943" s="22" t="str">
        <f t="shared" si="286"/>
        <v/>
      </c>
      <c r="G943" s="29">
        <f t="shared" si="297"/>
        <v>0</v>
      </c>
      <c r="H943" s="29"/>
      <c r="I943" s="29"/>
      <c r="J943" s="22">
        <f t="shared" si="287"/>
        <v>0</v>
      </c>
      <c r="K943" s="22" t="str">
        <f t="shared" si="288"/>
        <v/>
      </c>
      <c r="L943" s="29"/>
      <c r="M943" s="29"/>
      <c r="N943" s="29"/>
      <c r="O943" s="22" t="str">
        <f t="shared" si="289"/>
        <v/>
      </c>
      <c r="P943" s="22" t="str">
        <f t="shared" si="290"/>
        <v/>
      </c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2" t="str">
        <f t="shared" si="291"/>
        <v/>
      </c>
      <c r="AD943" s="22">
        <f t="shared" si="292"/>
        <v>0</v>
      </c>
      <c r="AE943" s="29"/>
      <c r="AF943" s="29"/>
      <c r="AG943" s="22" t="str">
        <f t="shared" si="293"/>
        <v/>
      </c>
      <c r="AH943" s="29"/>
      <c r="AI943" s="29"/>
      <c r="AJ943" s="22" t="str">
        <f t="shared" si="294"/>
        <v/>
      </c>
      <c r="AK943" s="29"/>
      <c r="AL943" s="29"/>
      <c r="AM943" s="22" t="str">
        <f t="shared" si="295"/>
        <v/>
      </c>
    </row>
    <row r="944" spans="1:39" ht="18" customHeight="1" x14ac:dyDescent="0.35">
      <c r="A944" s="70">
        <f>'Energy - Master'!A943</f>
        <v>46963</v>
      </c>
      <c r="B944" s="29">
        <f t="shared" si="296"/>
        <v>0</v>
      </c>
      <c r="C944" s="29"/>
      <c r="D944" s="29"/>
      <c r="E944" s="22">
        <f t="shared" si="285"/>
        <v>0</v>
      </c>
      <c r="F944" s="22" t="str">
        <f t="shared" si="286"/>
        <v/>
      </c>
      <c r="G944" s="29">
        <f t="shared" si="297"/>
        <v>0</v>
      </c>
      <c r="H944" s="29"/>
      <c r="I944" s="29"/>
      <c r="J944" s="22">
        <f t="shared" si="287"/>
        <v>0</v>
      </c>
      <c r="K944" s="22" t="str">
        <f t="shared" si="288"/>
        <v/>
      </c>
      <c r="L944" s="29"/>
      <c r="M944" s="29"/>
      <c r="N944" s="29"/>
      <c r="O944" s="22" t="str">
        <f t="shared" si="289"/>
        <v/>
      </c>
      <c r="P944" s="22" t="str">
        <f t="shared" si="290"/>
        <v/>
      </c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2" t="str">
        <f t="shared" si="291"/>
        <v/>
      </c>
      <c r="AD944" s="22">
        <f t="shared" si="292"/>
        <v>0</v>
      </c>
      <c r="AE944" s="29"/>
      <c r="AF944" s="29"/>
      <c r="AG944" s="22" t="str">
        <f t="shared" si="293"/>
        <v/>
      </c>
      <c r="AH944" s="29"/>
      <c r="AI944" s="29"/>
      <c r="AJ944" s="22" t="str">
        <f t="shared" si="294"/>
        <v/>
      </c>
      <c r="AK944" s="29"/>
      <c r="AL944" s="29"/>
      <c r="AM944" s="22" t="str">
        <f t="shared" si="295"/>
        <v/>
      </c>
    </row>
    <row r="945" spans="1:39" ht="18" customHeight="1" x14ac:dyDescent="0.35">
      <c r="A945" s="70">
        <f>'Energy - Master'!A944</f>
        <v>46964</v>
      </c>
      <c r="B945" s="29">
        <f t="shared" si="296"/>
        <v>0</v>
      </c>
      <c r="C945" s="29"/>
      <c r="D945" s="29"/>
      <c r="E945" s="22">
        <f t="shared" si="285"/>
        <v>0</v>
      </c>
      <c r="F945" s="22" t="str">
        <f t="shared" si="286"/>
        <v/>
      </c>
      <c r="G945" s="29">
        <f t="shared" si="297"/>
        <v>0</v>
      </c>
      <c r="H945" s="29"/>
      <c r="I945" s="29"/>
      <c r="J945" s="22">
        <f t="shared" si="287"/>
        <v>0</v>
      </c>
      <c r="K945" s="22" t="str">
        <f t="shared" si="288"/>
        <v/>
      </c>
      <c r="L945" s="29"/>
      <c r="M945" s="29"/>
      <c r="N945" s="29"/>
      <c r="O945" s="22" t="str">
        <f t="shared" si="289"/>
        <v/>
      </c>
      <c r="P945" s="22" t="str">
        <f t="shared" si="290"/>
        <v/>
      </c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2" t="str">
        <f t="shared" si="291"/>
        <v/>
      </c>
      <c r="AD945" s="22">
        <f t="shared" si="292"/>
        <v>0</v>
      </c>
      <c r="AE945" s="29"/>
      <c r="AF945" s="29"/>
      <c r="AG945" s="22" t="str">
        <f t="shared" si="293"/>
        <v/>
      </c>
      <c r="AH945" s="29"/>
      <c r="AI945" s="29"/>
      <c r="AJ945" s="22" t="str">
        <f t="shared" si="294"/>
        <v/>
      </c>
      <c r="AK945" s="29"/>
      <c r="AL945" s="29"/>
      <c r="AM945" s="22" t="str">
        <f t="shared" si="295"/>
        <v/>
      </c>
    </row>
    <row r="946" spans="1:39" ht="18" customHeight="1" x14ac:dyDescent="0.35">
      <c r="A946" s="70">
        <f>'Energy - Master'!A945</f>
        <v>46965</v>
      </c>
      <c r="B946" s="29">
        <f t="shared" si="296"/>
        <v>0</v>
      </c>
      <c r="C946" s="29"/>
      <c r="D946" s="29"/>
      <c r="E946" s="22">
        <f t="shared" si="285"/>
        <v>0</v>
      </c>
      <c r="F946" s="22" t="str">
        <f t="shared" si="286"/>
        <v/>
      </c>
      <c r="G946" s="29">
        <f t="shared" si="297"/>
        <v>0</v>
      </c>
      <c r="H946" s="29"/>
      <c r="I946" s="29"/>
      <c r="J946" s="22">
        <f t="shared" si="287"/>
        <v>0</v>
      </c>
      <c r="K946" s="22" t="str">
        <f t="shared" si="288"/>
        <v/>
      </c>
      <c r="L946" s="29"/>
      <c r="M946" s="29"/>
      <c r="N946" s="29"/>
      <c r="O946" s="22" t="str">
        <f t="shared" si="289"/>
        <v/>
      </c>
      <c r="P946" s="22" t="str">
        <f t="shared" si="290"/>
        <v/>
      </c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2" t="str">
        <f t="shared" si="291"/>
        <v/>
      </c>
      <c r="AD946" s="22">
        <f t="shared" si="292"/>
        <v>0</v>
      </c>
      <c r="AE946" s="29"/>
      <c r="AF946" s="29"/>
      <c r="AG946" s="22" t="str">
        <f t="shared" si="293"/>
        <v/>
      </c>
      <c r="AH946" s="29"/>
      <c r="AI946" s="29"/>
      <c r="AJ946" s="22" t="str">
        <f t="shared" si="294"/>
        <v/>
      </c>
      <c r="AK946" s="29"/>
      <c r="AL946" s="29"/>
      <c r="AM946" s="22" t="str">
        <f t="shared" si="295"/>
        <v/>
      </c>
    </row>
    <row r="947" spans="1:39" ht="18" customHeight="1" x14ac:dyDescent="0.35">
      <c r="A947" s="70">
        <f>'Energy - Master'!A946</f>
        <v>46966</v>
      </c>
      <c r="B947" s="29">
        <f t="shared" si="296"/>
        <v>0</v>
      </c>
      <c r="C947" s="29"/>
      <c r="D947" s="29"/>
      <c r="E947" s="22">
        <f t="shared" si="285"/>
        <v>0</v>
      </c>
      <c r="F947" s="22" t="str">
        <f t="shared" si="286"/>
        <v/>
      </c>
      <c r="G947" s="29">
        <f t="shared" si="297"/>
        <v>0</v>
      </c>
      <c r="H947" s="29"/>
      <c r="I947" s="29"/>
      <c r="J947" s="22">
        <f t="shared" si="287"/>
        <v>0</v>
      </c>
      <c r="K947" s="22" t="str">
        <f t="shared" si="288"/>
        <v/>
      </c>
      <c r="L947" s="29"/>
      <c r="M947" s="29"/>
      <c r="N947" s="29"/>
      <c r="O947" s="22" t="str">
        <f t="shared" si="289"/>
        <v/>
      </c>
      <c r="P947" s="22" t="str">
        <f t="shared" si="290"/>
        <v/>
      </c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2" t="str">
        <f t="shared" si="291"/>
        <v/>
      </c>
      <c r="AD947" s="22">
        <f t="shared" si="292"/>
        <v>0</v>
      </c>
      <c r="AE947" s="29"/>
      <c r="AF947" s="29"/>
      <c r="AG947" s="22" t="str">
        <f t="shared" si="293"/>
        <v/>
      </c>
      <c r="AH947" s="29"/>
      <c r="AI947" s="29"/>
      <c r="AJ947" s="22" t="str">
        <f t="shared" si="294"/>
        <v/>
      </c>
      <c r="AK947" s="29"/>
      <c r="AL947" s="29"/>
      <c r="AM947" s="22" t="str">
        <f t="shared" si="295"/>
        <v/>
      </c>
    </row>
    <row r="948" spans="1:39" ht="18" customHeight="1" x14ac:dyDescent="0.35">
      <c r="A948" s="70">
        <f>'Energy - Master'!A947</f>
        <v>46967</v>
      </c>
      <c r="B948" s="29">
        <f t="shared" si="296"/>
        <v>0</v>
      </c>
      <c r="C948" s="29"/>
      <c r="D948" s="29"/>
      <c r="E948" s="22">
        <f t="shared" si="285"/>
        <v>0</v>
      </c>
      <c r="F948" s="22" t="str">
        <f t="shared" si="286"/>
        <v/>
      </c>
      <c r="G948" s="29">
        <f t="shared" si="297"/>
        <v>0</v>
      </c>
      <c r="H948" s="29"/>
      <c r="I948" s="29"/>
      <c r="J948" s="22">
        <f t="shared" si="287"/>
        <v>0</v>
      </c>
      <c r="K948" s="22" t="str">
        <f t="shared" si="288"/>
        <v/>
      </c>
      <c r="L948" s="29"/>
      <c r="M948" s="29"/>
      <c r="N948" s="29"/>
      <c r="O948" s="22" t="str">
        <f t="shared" si="289"/>
        <v/>
      </c>
      <c r="P948" s="22" t="str">
        <f t="shared" si="290"/>
        <v/>
      </c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2" t="str">
        <f t="shared" si="291"/>
        <v/>
      </c>
      <c r="AD948" s="22">
        <f t="shared" si="292"/>
        <v>0</v>
      </c>
      <c r="AE948" s="29"/>
      <c r="AF948" s="29"/>
      <c r="AG948" s="22" t="str">
        <f t="shared" si="293"/>
        <v/>
      </c>
      <c r="AH948" s="29"/>
      <c r="AI948" s="29"/>
      <c r="AJ948" s="22" t="str">
        <f t="shared" si="294"/>
        <v/>
      </c>
      <c r="AK948" s="29"/>
      <c r="AL948" s="29"/>
      <c r="AM948" s="22" t="str">
        <f t="shared" si="295"/>
        <v/>
      </c>
    </row>
    <row r="949" spans="1:39" ht="18" customHeight="1" x14ac:dyDescent="0.35">
      <c r="A949" s="70">
        <f>'Energy - Master'!A948</f>
        <v>46968</v>
      </c>
      <c r="B949" s="29">
        <f t="shared" si="296"/>
        <v>0</v>
      </c>
      <c r="C949" s="29"/>
      <c r="D949" s="29"/>
      <c r="E949" s="22">
        <f t="shared" si="285"/>
        <v>0</v>
      </c>
      <c r="F949" s="22" t="str">
        <f t="shared" si="286"/>
        <v/>
      </c>
      <c r="G949" s="29">
        <f t="shared" si="297"/>
        <v>0</v>
      </c>
      <c r="H949" s="29"/>
      <c r="I949" s="29"/>
      <c r="J949" s="22">
        <f t="shared" si="287"/>
        <v>0</v>
      </c>
      <c r="K949" s="22" t="str">
        <f t="shared" si="288"/>
        <v/>
      </c>
      <c r="L949" s="29"/>
      <c r="M949" s="29"/>
      <c r="N949" s="29"/>
      <c r="O949" s="22" t="str">
        <f t="shared" si="289"/>
        <v/>
      </c>
      <c r="P949" s="22" t="str">
        <f t="shared" si="290"/>
        <v/>
      </c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2" t="str">
        <f t="shared" si="291"/>
        <v/>
      </c>
      <c r="AD949" s="22">
        <f t="shared" si="292"/>
        <v>0</v>
      </c>
      <c r="AE949" s="29"/>
      <c r="AF949" s="29"/>
      <c r="AG949" s="22" t="str">
        <f t="shared" si="293"/>
        <v/>
      </c>
      <c r="AH949" s="29"/>
      <c r="AI949" s="29"/>
      <c r="AJ949" s="22" t="str">
        <f t="shared" si="294"/>
        <v/>
      </c>
      <c r="AK949" s="29"/>
      <c r="AL949" s="29"/>
      <c r="AM949" s="22" t="str">
        <f t="shared" si="295"/>
        <v/>
      </c>
    </row>
    <row r="950" spans="1:39" ht="18" customHeight="1" x14ac:dyDescent="0.35">
      <c r="A950" s="70">
        <f>'Energy - Master'!A949</f>
        <v>46969</v>
      </c>
      <c r="B950" s="29">
        <f t="shared" si="296"/>
        <v>0</v>
      </c>
      <c r="C950" s="29"/>
      <c r="D950" s="29"/>
      <c r="E950" s="22">
        <f t="shared" si="285"/>
        <v>0</v>
      </c>
      <c r="F950" s="22" t="str">
        <f t="shared" si="286"/>
        <v/>
      </c>
      <c r="G950" s="29">
        <f t="shared" si="297"/>
        <v>0</v>
      </c>
      <c r="H950" s="29"/>
      <c r="I950" s="29"/>
      <c r="J950" s="22">
        <f t="shared" si="287"/>
        <v>0</v>
      </c>
      <c r="K950" s="22" t="str">
        <f t="shared" si="288"/>
        <v/>
      </c>
      <c r="L950" s="29"/>
      <c r="M950" s="29"/>
      <c r="N950" s="29"/>
      <c r="O950" s="22" t="str">
        <f t="shared" si="289"/>
        <v/>
      </c>
      <c r="P950" s="22" t="str">
        <f t="shared" si="290"/>
        <v/>
      </c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2" t="str">
        <f t="shared" si="291"/>
        <v/>
      </c>
      <c r="AD950" s="22">
        <f t="shared" si="292"/>
        <v>0</v>
      </c>
      <c r="AE950" s="29"/>
      <c r="AF950" s="29"/>
      <c r="AG950" s="22" t="str">
        <f t="shared" si="293"/>
        <v/>
      </c>
      <c r="AH950" s="29"/>
      <c r="AI950" s="29"/>
      <c r="AJ950" s="22" t="str">
        <f t="shared" si="294"/>
        <v/>
      </c>
      <c r="AK950" s="29"/>
      <c r="AL950" s="29"/>
      <c r="AM950" s="22" t="str">
        <f t="shared" si="295"/>
        <v/>
      </c>
    </row>
    <row r="951" spans="1:39" ht="18" customHeight="1" x14ac:dyDescent="0.35">
      <c r="A951" s="70">
        <f>'Energy - Master'!A950</f>
        <v>46970</v>
      </c>
      <c r="B951" s="29">
        <f t="shared" si="296"/>
        <v>0</v>
      </c>
      <c r="C951" s="29"/>
      <c r="D951" s="29"/>
      <c r="E951" s="22">
        <f t="shared" si="285"/>
        <v>0</v>
      </c>
      <c r="F951" s="22" t="str">
        <f t="shared" si="286"/>
        <v/>
      </c>
      <c r="G951" s="29">
        <f t="shared" si="297"/>
        <v>0</v>
      </c>
      <c r="H951" s="29"/>
      <c r="I951" s="29"/>
      <c r="J951" s="22">
        <f t="shared" si="287"/>
        <v>0</v>
      </c>
      <c r="K951" s="22" t="str">
        <f t="shared" si="288"/>
        <v/>
      </c>
      <c r="L951" s="29"/>
      <c r="M951" s="29"/>
      <c r="N951" s="29"/>
      <c r="O951" s="22" t="str">
        <f t="shared" si="289"/>
        <v/>
      </c>
      <c r="P951" s="22" t="str">
        <f t="shared" si="290"/>
        <v/>
      </c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2" t="str">
        <f t="shared" si="291"/>
        <v/>
      </c>
      <c r="AD951" s="22">
        <f t="shared" si="292"/>
        <v>0</v>
      </c>
      <c r="AE951" s="29"/>
      <c r="AF951" s="29"/>
      <c r="AG951" s="22" t="str">
        <f t="shared" si="293"/>
        <v/>
      </c>
      <c r="AH951" s="29"/>
      <c r="AI951" s="29"/>
      <c r="AJ951" s="22" t="str">
        <f t="shared" si="294"/>
        <v/>
      </c>
      <c r="AK951" s="29"/>
      <c r="AL951" s="29"/>
      <c r="AM951" s="22" t="str">
        <f t="shared" si="295"/>
        <v/>
      </c>
    </row>
    <row r="952" spans="1:39" ht="18" customHeight="1" x14ac:dyDescent="0.35">
      <c r="A952" s="70">
        <f>'Energy - Master'!A951</f>
        <v>46971</v>
      </c>
      <c r="B952" s="29">
        <f t="shared" si="296"/>
        <v>0</v>
      </c>
      <c r="C952" s="29"/>
      <c r="D952" s="29"/>
      <c r="E952" s="22">
        <f t="shared" si="285"/>
        <v>0</v>
      </c>
      <c r="F952" s="22" t="str">
        <f t="shared" si="286"/>
        <v/>
      </c>
      <c r="G952" s="29">
        <f t="shared" si="297"/>
        <v>0</v>
      </c>
      <c r="H952" s="29"/>
      <c r="I952" s="29"/>
      <c r="J952" s="22">
        <f t="shared" si="287"/>
        <v>0</v>
      </c>
      <c r="K952" s="22" t="str">
        <f t="shared" si="288"/>
        <v/>
      </c>
      <c r="L952" s="29"/>
      <c r="M952" s="29"/>
      <c r="N952" s="29"/>
      <c r="O952" s="22" t="str">
        <f t="shared" si="289"/>
        <v/>
      </c>
      <c r="P952" s="22" t="str">
        <f t="shared" si="290"/>
        <v/>
      </c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2" t="str">
        <f t="shared" si="291"/>
        <v/>
      </c>
      <c r="AD952" s="22">
        <f t="shared" si="292"/>
        <v>0</v>
      </c>
      <c r="AE952" s="29"/>
      <c r="AF952" s="29"/>
      <c r="AG952" s="22" t="str">
        <f t="shared" si="293"/>
        <v/>
      </c>
      <c r="AH952" s="29"/>
      <c r="AI952" s="29"/>
      <c r="AJ952" s="22" t="str">
        <f t="shared" si="294"/>
        <v/>
      </c>
      <c r="AK952" s="29"/>
      <c r="AL952" s="29"/>
      <c r="AM952" s="22" t="str">
        <f t="shared" si="295"/>
        <v/>
      </c>
    </row>
    <row r="953" spans="1:39" ht="18" customHeight="1" x14ac:dyDescent="0.35">
      <c r="A953" s="70">
        <f>'Energy - Master'!A952</f>
        <v>46972</v>
      </c>
      <c r="B953" s="29">
        <f t="shared" si="296"/>
        <v>0</v>
      </c>
      <c r="C953" s="29"/>
      <c r="D953" s="29"/>
      <c r="E953" s="22">
        <f t="shared" si="285"/>
        <v>0</v>
      </c>
      <c r="F953" s="22" t="str">
        <f t="shared" si="286"/>
        <v/>
      </c>
      <c r="G953" s="29">
        <f t="shared" si="297"/>
        <v>0</v>
      </c>
      <c r="H953" s="29"/>
      <c r="I953" s="29"/>
      <c r="J953" s="22">
        <f t="shared" si="287"/>
        <v>0</v>
      </c>
      <c r="K953" s="22" t="str">
        <f t="shared" si="288"/>
        <v/>
      </c>
      <c r="L953" s="29"/>
      <c r="M953" s="29"/>
      <c r="N953" s="29"/>
      <c r="O953" s="22" t="str">
        <f t="shared" si="289"/>
        <v/>
      </c>
      <c r="P953" s="22" t="str">
        <f t="shared" si="290"/>
        <v/>
      </c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2" t="str">
        <f t="shared" si="291"/>
        <v/>
      </c>
      <c r="AD953" s="22">
        <f t="shared" si="292"/>
        <v>0</v>
      </c>
      <c r="AE953" s="29"/>
      <c r="AF953" s="29"/>
      <c r="AG953" s="22" t="str">
        <f t="shared" si="293"/>
        <v/>
      </c>
      <c r="AH953" s="29"/>
      <c r="AI953" s="29"/>
      <c r="AJ953" s="22" t="str">
        <f t="shared" si="294"/>
        <v/>
      </c>
      <c r="AK953" s="29"/>
      <c r="AL953" s="29"/>
      <c r="AM953" s="22" t="str">
        <f t="shared" si="295"/>
        <v/>
      </c>
    </row>
    <row r="954" spans="1:39" ht="18" customHeight="1" x14ac:dyDescent="0.35">
      <c r="A954" s="70">
        <f>'Energy - Master'!A953</f>
        <v>46973</v>
      </c>
      <c r="B954" s="29">
        <f t="shared" si="296"/>
        <v>0</v>
      </c>
      <c r="C954" s="29"/>
      <c r="D954" s="29"/>
      <c r="E954" s="22">
        <f t="shared" si="285"/>
        <v>0</v>
      </c>
      <c r="F954" s="22" t="str">
        <f t="shared" si="286"/>
        <v/>
      </c>
      <c r="G954" s="29">
        <f t="shared" si="297"/>
        <v>0</v>
      </c>
      <c r="H954" s="29"/>
      <c r="I954" s="29"/>
      <c r="J954" s="22">
        <f t="shared" si="287"/>
        <v>0</v>
      </c>
      <c r="K954" s="22" t="str">
        <f t="shared" si="288"/>
        <v/>
      </c>
      <c r="L954" s="29"/>
      <c r="M954" s="29"/>
      <c r="N954" s="29"/>
      <c r="O954" s="22" t="str">
        <f t="shared" si="289"/>
        <v/>
      </c>
      <c r="P954" s="22" t="str">
        <f t="shared" si="290"/>
        <v/>
      </c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2" t="str">
        <f t="shared" si="291"/>
        <v/>
      </c>
      <c r="AD954" s="22">
        <f t="shared" si="292"/>
        <v>0</v>
      </c>
      <c r="AE954" s="29"/>
      <c r="AF954" s="29"/>
      <c r="AG954" s="22" t="str">
        <f t="shared" si="293"/>
        <v/>
      </c>
      <c r="AH954" s="29"/>
      <c r="AI954" s="29"/>
      <c r="AJ954" s="22" t="str">
        <f t="shared" si="294"/>
        <v/>
      </c>
      <c r="AK954" s="29"/>
      <c r="AL954" s="29"/>
      <c r="AM954" s="22" t="str">
        <f t="shared" si="295"/>
        <v/>
      </c>
    </row>
    <row r="955" spans="1:39" ht="18" customHeight="1" x14ac:dyDescent="0.35">
      <c r="A955" s="70">
        <f>'Energy - Master'!A954</f>
        <v>46974</v>
      </c>
      <c r="B955" s="29">
        <f t="shared" si="296"/>
        <v>0</v>
      </c>
      <c r="C955" s="29"/>
      <c r="D955" s="29"/>
      <c r="E955" s="22">
        <f t="shared" si="285"/>
        <v>0</v>
      </c>
      <c r="F955" s="22" t="str">
        <f t="shared" si="286"/>
        <v/>
      </c>
      <c r="G955" s="29">
        <f t="shared" si="297"/>
        <v>0</v>
      </c>
      <c r="H955" s="29"/>
      <c r="I955" s="29"/>
      <c r="J955" s="22">
        <f t="shared" si="287"/>
        <v>0</v>
      </c>
      <c r="K955" s="22" t="str">
        <f t="shared" si="288"/>
        <v/>
      </c>
      <c r="L955" s="29"/>
      <c r="M955" s="29"/>
      <c r="N955" s="29"/>
      <c r="O955" s="22" t="str">
        <f t="shared" si="289"/>
        <v/>
      </c>
      <c r="P955" s="22" t="str">
        <f t="shared" si="290"/>
        <v/>
      </c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2" t="str">
        <f t="shared" si="291"/>
        <v/>
      </c>
      <c r="AD955" s="22">
        <f t="shared" si="292"/>
        <v>0</v>
      </c>
      <c r="AE955" s="29"/>
      <c r="AF955" s="29"/>
      <c r="AG955" s="22" t="str">
        <f t="shared" si="293"/>
        <v/>
      </c>
      <c r="AH955" s="29"/>
      <c r="AI955" s="29"/>
      <c r="AJ955" s="22" t="str">
        <f t="shared" si="294"/>
        <v/>
      </c>
      <c r="AK955" s="29"/>
      <c r="AL955" s="29"/>
      <c r="AM955" s="22" t="str">
        <f t="shared" si="295"/>
        <v/>
      </c>
    </row>
    <row r="956" spans="1:39" ht="18" customHeight="1" x14ac:dyDescent="0.35">
      <c r="A956" s="70">
        <f>'Energy - Master'!A955</f>
        <v>46975</v>
      </c>
      <c r="B956" s="29">
        <f t="shared" si="296"/>
        <v>0</v>
      </c>
      <c r="C956" s="29"/>
      <c r="D956" s="29"/>
      <c r="E956" s="22">
        <f t="shared" si="285"/>
        <v>0</v>
      </c>
      <c r="F956" s="22" t="str">
        <f t="shared" si="286"/>
        <v/>
      </c>
      <c r="G956" s="29">
        <f t="shared" si="297"/>
        <v>0</v>
      </c>
      <c r="H956" s="29"/>
      <c r="I956" s="29"/>
      <c r="J956" s="22">
        <f t="shared" si="287"/>
        <v>0</v>
      </c>
      <c r="K956" s="22" t="str">
        <f t="shared" si="288"/>
        <v/>
      </c>
      <c r="L956" s="29"/>
      <c r="M956" s="29"/>
      <c r="N956" s="29"/>
      <c r="O956" s="22" t="str">
        <f t="shared" si="289"/>
        <v/>
      </c>
      <c r="P956" s="22" t="str">
        <f t="shared" si="290"/>
        <v/>
      </c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2" t="str">
        <f t="shared" si="291"/>
        <v/>
      </c>
      <c r="AD956" s="22">
        <f t="shared" si="292"/>
        <v>0</v>
      </c>
      <c r="AE956" s="29"/>
      <c r="AF956" s="29"/>
      <c r="AG956" s="22" t="str">
        <f t="shared" si="293"/>
        <v/>
      </c>
      <c r="AH956" s="29"/>
      <c r="AI956" s="29"/>
      <c r="AJ956" s="22" t="str">
        <f t="shared" si="294"/>
        <v/>
      </c>
      <c r="AK956" s="29"/>
      <c r="AL956" s="29"/>
      <c r="AM956" s="22" t="str">
        <f t="shared" si="295"/>
        <v/>
      </c>
    </row>
    <row r="957" spans="1:39" ht="18" customHeight="1" x14ac:dyDescent="0.35">
      <c r="A957" s="70">
        <f>'Energy - Master'!A956</f>
        <v>46976</v>
      </c>
      <c r="B957" s="29">
        <f t="shared" si="296"/>
        <v>0</v>
      </c>
      <c r="C957" s="29"/>
      <c r="D957" s="29"/>
      <c r="E957" s="22">
        <f t="shared" si="285"/>
        <v>0</v>
      </c>
      <c r="F957" s="22" t="str">
        <f t="shared" si="286"/>
        <v/>
      </c>
      <c r="G957" s="29">
        <f t="shared" si="297"/>
        <v>0</v>
      </c>
      <c r="H957" s="29"/>
      <c r="I957" s="29"/>
      <c r="J957" s="22">
        <f t="shared" si="287"/>
        <v>0</v>
      </c>
      <c r="K957" s="22" t="str">
        <f t="shared" si="288"/>
        <v/>
      </c>
      <c r="L957" s="29"/>
      <c r="M957" s="29"/>
      <c r="N957" s="29"/>
      <c r="O957" s="22" t="str">
        <f t="shared" si="289"/>
        <v/>
      </c>
      <c r="P957" s="22" t="str">
        <f t="shared" si="290"/>
        <v/>
      </c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2" t="str">
        <f t="shared" si="291"/>
        <v/>
      </c>
      <c r="AD957" s="22">
        <f t="shared" si="292"/>
        <v>0</v>
      </c>
      <c r="AE957" s="29"/>
      <c r="AF957" s="29"/>
      <c r="AG957" s="22" t="str">
        <f t="shared" si="293"/>
        <v/>
      </c>
      <c r="AH957" s="29"/>
      <c r="AI957" s="29"/>
      <c r="AJ957" s="22" t="str">
        <f t="shared" si="294"/>
        <v/>
      </c>
      <c r="AK957" s="29"/>
      <c r="AL957" s="29"/>
      <c r="AM957" s="22" t="str">
        <f t="shared" si="295"/>
        <v/>
      </c>
    </row>
    <row r="958" spans="1:39" ht="18" customHeight="1" x14ac:dyDescent="0.35">
      <c r="A958" s="70">
        <f>'Energy - Master'!A957</f>
        <v>46977</v>
      </c>
      <c r="B958" s="29">
        <f t="shared" si="296"/>
        <v>0</v>
      </c>
      <c r="C958" s="29"/>
      <c r="D958" s="29"/>
      <c r="E958" s="22">
        <f t="shared" si="285"/>
        <v>0</v>
      </c>
      <c r="F958" s="22" t="str">
        <f t="shared" si="286"/>
        <v/>
      </c>
      <c r="G958" s="29">
        <f t="shared" si="297"/>
        <v>0</v>
      </c>
      <c r="H958" s="29"/>
      <c r="I958" s="29"/>
      <c r="J958" s="22">
        <f t="shared" si="287"/>
        <v>0</v>
      </c>
      <c r="K958" s="22" t="str">
        <f t="shared" si="288"/>
        <v/>
      </c>
      <c r="L958" s="29"/>
      <c r="M958" s="29"/>
      <c r="N958" s="29"/>
      <c r="O958" s="22" t="str">
        <f t="shared" si="289"/>
        <v/>
      </c>
      <c r="P958" s="22" t="str">
        <f t="shared" si="290"/>
        <v/>
      </c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2" t="str">
        <f t="shared" si="291"/>
        <v/>
      </c>
      <c r="AD958" s="22">
        <f t="shared" si="292"/>
        <v>0</v>
      </c>
      <c r="AE958" s="29"/>
      <c r="AF958" s="29"/>
      <c r="AG958" s="22" t="str">
        <f t="shared" si="293"/>
        <v/>
      </c>
      <c r="AH958" s="29"/>
      <c r="AI958" s="29"/>
      <c r="AJ958" s="22" t="str">
        <f t="shared" si="294"/>
        <v/>
      </c>
      <c r="AK958" s="29"/>
      <c r="AL958" s="29"/>
      <c r="AM958" s="22" t="str">
        <f t="shared" si="295"/>
        <v/>
      </c>
    </row>
    <row r="959" spans="1:39" ht="18" customHeight="1" x14ac:dyDescent="0.35">
      <c r="A959" s="70">
        <f>'Energy - Master'!A958</f>
        <v>46978</v>
      </c>
      <c r="B959" s="29">
        <f t="shared" si="296"/>
        <v>0</v>
      </c>
      <c r="C959" s="29"/>
      <c r="D959" s="29"/>
      <c r="E959" s="22">
        <f t="shared" si="285"/>
        <v>0</v>
      </c>
      <c r="F959" s="22" t="str">
        <f t="shared" si="286"/>
        <v/>
      </c>
      <c r="G959" s="29">
        <f t="shared" si="297"/>
        <v>0</v>
      </c>
      <c r="H959" s="29"/>
      <c r="I959" s="29"/>
      <c r="J959" s="22">
        <f t="shared" si="287"/>
        <v>0</v>
      </c>
      <c r="K959" s="22" t="str">
        <f t="shared" si="288"/>
        <v/>
      </c>
      <c r="L959" s="29"/>
      <c r="M959" s="29"/>
      <c r="N959" s="29"/>
      <c r="O959" s="22" t="str">
        <f t="shared" si="289"/>
        <v/>
      </c>
      <c r="P959" s="22" t="str">
        <f t="shared" si="290"/>
        <v/>
      </c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2" t="str">
        <f t="shared" si="291"/>
        <v/>
      </c>
      <c r="AD959" s="22">
        <f t="shared" si="292"/>
        <v>0</v>
      </c>
      <c r="AE959" s="29"/>
      <c r="AF959" s="29"/>
      <c r="AG959" s="22" t="str">
        <f t="shared" si="293"/>
        <v/>
      </c>
      <c r="AH959" s="29"/>
      <c r="AI959" s="29"/>
      <c r="AJ959" s="22" t="str">
        <f t="shared" si="294"/>
        <v/>
      </c>
      <c r="AK959" s="29"/>
      <c r="AL959" s="29"/>
      <c r="AM959" s="22" t="str">
        <f t="shared" si="295"/>
        <v/>
      </c>
    </row>
    <row r="960" spans="1:39" ht="18" customHeight="1" x14ac:dyDescent="0.35">
      <c r="A960" s="70">
        <f>'Energy - Master'!A959</f>
        <v>46979</v>
      </c>
      <c r="B960" s="29">
        <f t="shared" si="296"/>
        <v>0</v>
      </c>
      <c r="C960" s="29"/>
      <c r="D960" s="29"/>
      <c r="E960" s="22">
        <f t="shared" si="285"/>
        <v>0</v>
      </c>
      <c r="F960" s="22" t="str">
        <f t="shared" si="286"/>
        <v/>
      </c>
      <c r="G960" s="29">
        <f t="shared" si="297"/>
        <v>0</v>
      </c>
      <c r="H960" s="29"/>
      <c r="I960" s="29"/>
      <c r="J960" s="22">
        <f t="shared" si="287"/>
        <v>0</v>
      </c>
      <c r="K960" s="22" t="str">
        <f t="shared" si="288"/>
        <v/>
      </c>
      <c r="L960" s="29"/>
      <c r="M960" s="29"/>
      <c r="N960" s="29"/>
      <c r="O960" s="22" t="str">
        <f t="shared" si="289"/>
        <v/>
      </c>
      <c r="P960" s="22" t="str">
        <f t="shared" si="290"/>
        <v/>
      </c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2" t="str">
        <f t="shared" si="291"/>
        <v/>
      </c>
      <c r="AD960" s="22">
        <f t="shared" si="292"/>
        <v>0</v>
      </c>
      <c r="AE960" s="29"/>
      <c r="AF960" s="29"/>
      <c r="AG960" s="22" t="str">
        <f t="shared" si="293"/>
        <v/>
      </c>
      <c r="AH960" s="29"/>
      <c r="AI960" s="29"/>
      <c r="AJ960" s="22" t="str">
        <f t="shared" si="294"/>
        <v/>
      </c>
      <c r="AK960" s="29"/>
      <c r="AL960" s="29"/>
      <c r="AM960" s="22" t="str">
        <f t="shared" si="295"/>
        <v/>
      </c>
    </row>
    <row r="961" spans="1:39" ht="18" customHeight="1" x14ac:dyDescent="0.35">
      <c r="A961" s="70">
        <f>'Energy - Master'!A960</f>
        <v>46980</v>
      </c>
      <c r="B961" s="29">
        <f t="shared" si="296"/>
        <v>0</v>
      </c>
      <c r="C961" s="29"/>
      <c r="D961" s="29"/>
      <c r="E961" s="22">
        <f t="shared" si="285"/>
        <v>0</v>
      </c>
      <c r="F961" s="22" t="str">
        <f t="shared" si="286"/>
        <v/>
      </c>
      <c r="G961" s="29">
        <f t="shared" si="297"/>
        <v>0</v>
      </c>
      <c r="H961" s="29"/>
      <c r="I961" s="29"/>
      <c r="J961" s="22">
        <f t="shared" si="287"/>
        <v>0</v>
      </c>
      <c r="K961" s="22" t="str">
        <f t="shared" si="288"/>
        <v/>
      </c>
      <c r="L961" s="29"/>
      <c r="M961" s="29"/>
      <c r="N961" s="29"/>
      <c r="O961" s="22" t="str">
        <f t="shared" si="289"/>
        <v/>
      </c>
      <c r="P961" s="22" t="str">
        <f t="shared" si="290"/>
        <v/>
      </c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2" t="str">
        <f t="shared" si="291"/>
        <v/>
      </c>
      <c r="AD961" s="22">
        <f t="shared" si="292"/>
        <v>0</v>
      </c>
      <c r="AE961" s="29"/>
      <c r="AF961" s="29"/>
      <c r="AG961" s="22" t="str">
        <f t="shared" si="293"/>
        <v/>
      </c>
      <c r="AH961" s="29"/>
      <c r="AI961" s="29"/>
      <c r="AJ961" s="22" t="str">
        <f t="shared" si="294"/>
        <v/>
      </c>
      <c r="AK961" s="29"/>
      <c r="AL961" s="29"/>
      <c r="AM961" s="22" t="str">
        <f t="shared" si="295"/>
        <v/>
      </c>
    </row>
    <row r="962" spans="1:39" ht="18" customHeight="1" x14ac:dyDescent="0.35">
      <c r="A962" s="70">
        <f>'Energy - Master'!A961</f>
        <v>46981</v>
      </c>
      <c r="B962" s="29">
        <f t="shared" si="296"/>
        <v>0</v>
      </c>
      <c r="C962" s="29"/>
      <c r="D962" s="29"/>
      <c r="E962" s="22">
        <f t="shared" si="285"/>
        <v>0</v>
      </c>
      <c r="F962" s="22" t="str">
        <f t="shared" si="286"/>
        <v/>
      </c>
      <c r="G962" s="29">
        <f t="shared" si="297"/>
        <v>0</v>
      </c>
      <c r="H962" s="29"/>
      <c r="I962" s="29"/>
      <c r="J962" s="22">
        <f t="shared" si="287"/>
        <v>0</v>
      </c>
      <c r="K962" s="22" t="str">
        <f t="shared" si="288"/>
        <v/>
      </c>
      <c r="L962" s="29"/>
      <c r="M962" s="29"/>
      <c r="N962" s="29"/>
      <c r="O962" s="22" t="str">
        <f t="shared" si="289"/>
        <v/>
      </c>
      <c r="P962" s="22" t="str">
        <f t="shared" si="290"/>
        <v/>
      </c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2" t="str">
        <f t="shared" si="291"/>
        <v/>
      </c>
      <c r="AD962" s="22">
        <f t="shared" si="292"/>
        <v>0</v>
      </c>
      <c r="AE962" s="29"/>
      <c r="AF962" s="29"/>
      <c r="AG962" s="22" t="str">
        <f t="shared" si="293"/>
        <v/>
      </c>
      <c r="AH962" s="29"/>
      <c r="AI962" s="29"/>
      <c r="AJ962" s="22" t="str">
        <f t="shared" si="294"/>
        <v/>
      </c>
      <c r="AK962" s="29"/>
      <c r="AL962" s="29"/>
      <c r="AM962" s="22" t="str">
        <f t="shared" si="295"/>
        <v/>
      </c>
    </row>
    <row r="963" spans="1:39" ht="18" customHeight="1" x14ac:dyDescent="0.35">
      <c r="A963" s="70">
        <f>'Energy - Master'!A962</f>
        <v>46982</v>
      </c>
      <c r="B963" s="29">
        <f t="shared" si="296"/>
        <v>0</v>
      </c>
      <c r="C963" s="29"/>
      <c r="D963" s="29"/>
      <c r="E963" s="22">
        <f t="shared" si="285"/>
        <v>0</v>
      </c>
      <c r="F963" s="22" t="str">
        <f t="shared" si="286"/>
        <v/>
      </c>
      <c r="G963" s="29">
        <f t="shared" si="297"/>
        <v>0</v>
      </c>
      <c r="H963" s="29"/>
      <c r="I963" s="29"/>
      <c r="J963" s="22">
        <f t="shared" si="287"/>
        <v>0</v>
      </c>
      <c r="K963" s="22" t="str">
        <f t="shared" si="288"/>
        <v/>
      </c>
      <c r="L963" s="29"/>
      <c r="M963" s="29"/>
      <c r="N963" s="29"/>
      <c r="O963" s="22" t="str">
        <f t="shared" si="289"/>
        <v/>
      </c>
      <c r="P963" s="22" t="str">
        <f t="shared" si="290"/>
        <v/>
      </c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2" t="str">
        <f t="shared" si="291"/>
        <v/>
      </c>
      <c r="AD963" s="22">
        <f t="shared" si="292"/>
        <v>0</v>
      </c>
      <c r="AE963" s="29"/>
      <c r="AF963" s="29"/>
      <c r="AG963" s="22" t="str">
        <f t="shared" si="293"/>
        <v/>
      </c>
      <c r="AH963" s="29"/>
      <c r="AI963" s="29"/>
      <c r="AJ963" s="22" t="str">
        <f t="shared" si="294"/>
        <v/>
      </c>
      <c r="AK963" s="29"/>
      <c r="AL963" s="29"/>
      <c r="AM963" s="22" t="str">
        <f t="shared" si="295"/>
        <v/>
      </c>
    </row>
    <row r="964" spans="1:39" ht="18" customHeight="1" x14ac:dyDescent="0.35">
      <c r="A964" s="70">
        <f>'Energy - Master'!A963</f>
        <v>46983</v>
      </c>
      <c r="B964" s="29">
        <f t="shared" si="296"/>
        <v>0</v>
      </c>
      <c r="C964" s="29"/>
      <c r="D964" s="29"/>
      <c r="E964" s="22">
        <f t="shared" ref="E964:E1027" si="298">IF(B964="","",B964-C964+IF(D964="",0,D964))</f>
        <v>0</v>
      </c>
      <c r="F964" s="22" t="str">
        <f t="shared" ref="F964:F1027" si="299">IFERROR(IF(E964=0,"",AG964/E964),"")</f>
        <v/>
      </c>
      <c r="G964" s="29">
        <f t="shared" si="297"/>
        <v>0</v>
      </c>
      <c r="H964" s="29"/>
      <c r="I964" s="29"/>
      <c r="J964" s="22">
        <f t="shared" ref="J964:J1027" si="300">IF(G964="","",G964-H964+IF(I964="",0,I964))</f>
        <v>0</v>
      </c>
      <c r="K964" s="22" t="str">
        <f t="shared" ref="K964:K1027" si="301">IFERROR(IF(J964=0,"",AJ964/J964),"")</f>
        <v/>
      </c>
      <c r="L964" s="29"/>
      <c r="M964" s="29"/>
      <c r="N964" s="29"/>
      <c r="O964" s="22" t="str">
        <f t="shared" ref="O964:O1027" si="302">IF(L964="","",L964-M964+IF(N964="",0,N964))</f>
        <v/>
      </c>
      <c r="P964" s="22" t="str">
        <f t="shared" ref="P964:P1027" si="303">IFERROR(IF(O964=0,"",AM964/O964),"")</f>
        <v/>
      </c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2" t="str">
        <f t="shared" ref="AC964:AC1027" si="304">IF(R964="","",R964+U964+X964+AA964)</f>
        <v/>
      </c>
      <c r="AD964" s="22">
        <f t="shared" ref="AD964:AD1027" si="305">IF(E964="","",E964+IF(J964="",0,J964)+IF(O964="",0,O964))</f>
        <v>0</v>
      </c>
      <c r="AE964" s="29"/>
      <c r="AF964" s="29"/>
      <c r="AG964" s="22" t="str">
        <f t="shared" ref="AG964:AG1027" si="306">IF(AE964="","",AF964-AE964)</f>
        <v/>
      </c>
      <c r="AH964" s="29"/>
      <c r="AI964" s="29"/>
      <c r="AJ964" s="22" t="str">
        <f t="shared" ref="AJ964:AJ1027" si="307">IF(AH964="","",AI964-AH964)</f>
        <v/>
      </c>
      <c r="AK964" s="29"/>
      <c r="AL964" s="29"/>
      <c r="AM964" s="22" t="str">
        <f t="shared" ref="AM964:AM1027" si="308">IF(AK964="","",AL964-AK964)</f>
        <v/>
      </c>
    </row>
    <row r="965" spans="1:39" ht="18" customHeight="1" x14ac:dyDescent="0.35">
      <c r="A965" s="70">
        <f>'Energy - Master'!A964</f>
        <v>46984</v>
      </c>
      <c r="B965" s="29">
        <f t="shared" si="296"/>
        <v>0</v>
      </c>
      <c r="C965" s="29"/>
      <c r="D965" s="29"/>
      <c r="E965" s="22">
        <f t="shared" si="298"/>
        <v>0</v>
      </c>
      <c r="F965" s="22" t="str">
        <f t="shared" si="299"/>
        <v/>
      </c>
      <c r="G965" s="29">
        <f t="shared" si="297"/>
        <v>0</v>
      </c>
      <c r="H965" s="29"/>
      <c r="I965" s="29"/>
      <c r="J965" s="22">
        <f t="shared" si="300"/>
        <v>0</v>
      </c>
      <c r="K965" s="22" t="str">
        <f t="shared" si="301"/>
        <v/>
      </c>
      <c r="L965" s="29"/>
      <c r="M965" s="29"/>
      <c r="N965" s="29"/>
      <c r="O965" s="22" t="str">
        <f t="shared" si="302"/>
        <v/>
      </c>
      <c r="P965" s="22" t="str">
        <f t="shared" si="303"/>
        <v/>
      </c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2" t="str">
        <f t="shared" si="304"/>
        <v/>
      </c>
      <c r="AD965" s="22">
        <f t="shared" si="305"/>
        <v>0</v>
      </c>
      <c r="AE965" s="29"/>
      <c r="AF965" s="29"/>
      <c r="AG965" s="22" t="str">
        <f t="shared" si="306"/>
        <v/>
      </c>
      <c r="AH965" s="29"/>
      <c r="AI965" s="29"/>
      <c r="AJ965" s="22" t="str">
        <f t="shared" si="307"/>
        <v/>
      </c>
      <c r="AK965" s="29"/>
      <c r="AL965" s="29"/>
      <c r="AM965" s="22" t="str">
        <f t="shared" si="308"/>
        <v/>
      </c>
    </row>
    <row r="966" spans="1:39" ht="18" customHeight="1" x14ac:dyDescent="0.35">
      <c r="A966" s="70">
        <f>'Energy - Master'!A965</f>
        <v>46985</v>
      </c>
      <c r="B966" s="29">
        <f t="shared" ref="B966:B1029" si="309">C965</f>
        <v>0</v>
      </c>
      <c r="C966" s="29"/>
      <c r="D966" s="29"/>
      <c r="E966" s="22">
        <f t="shared" si="298"/>
        <v>0</v>
      </c>
      <c r="F966" s="22" t="str">
        <f t="shared" si="299"/>
        <v/>
      </c>
      <c r="G966" s="29">
        <f t="shared" ref="G966:G1029" si="310">H965</f>
        <v>0</v>
      </c>
      <c r="H966" s="29"/>
      <c r="I966" s="29"/>
      <c r="J966" s="22">
        <f t="shared" si="300"/>
        <v>0</v>
      </c>
      <c r="K966" s="22" t="str">
        <f t="shared" si="301"/>
        <v/>
      </c>
      <c r="L966" s="29"/>
      <c r="M966" s="29"/>
      <c r="N966" s="29"/>
      <c r="O966" s="22" t="str">
        <f t="shared" si="302"/>
        <v/>
      </c>
      <c r="P966" s="22" t="str">
        <f t="shared" si="303"/>
        <v/>
      </c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2" t="str">
        <f t="shared" si="304"/>
        <v/>
      </c>
      <c r="AD966" s="22">
        <f t="shared" si="305"/>
        <v>0</v>
      </c>
      <c r="AE966" s="29"/>
      <c r="AF966" s="29"/>
      <c r="AG966" s="22" t="str">
        <f t="shared" si="306"/>
        <v/>
      </c>
      <c r="AH966" s="29"/>
      <c r="AI966" s="29"/>
      <c r="AJ966" s="22" t="str">
        <f t="shared" si="307"/>
        <v/>
      </c>
      <c r="AK966" s="29"/>
      <c r="AL966" s="29"/>
      <c r="AM966" s="22" t="str">
        <f t="shared" si="308"/>
        <v/>
      </c>
    </row>
    <row r="967" spans="1:39" ht="18" customHeight="1" x14ac:dyDescent="0.35">
      <c r="A967" s="70">
        <f>'Energy - Master'!A966</f>
        <v>46986</v>
      </c>
      <c r="B967" s="29">
        <f t="shared" si="309"/>
        <v>0</v>
      </c>
      <c r="C967" s="29"/>
      <c r="D967" s="29"/>
      <c r="E967" s="22">
        <f t="shared" si="298"/>
        <v>0</v>
      </c>
      <c r="F967" s="22" t="str">
        <f t="shared" si="299"/>
        <v/>
      </c>
      <c r="G967" s="29">
        <f t="shared" si="310"/>
        <v>0</v>
      </c>
      <c r="H967" s="29"/>
      <c r="I967" s="29"/>
      <c r="J967" s="22">
        <f t="shared" si="300"/>
        <v>0</v>
      </c>
      <c r="K967" s="22" t="str">
        <f t="shared" si="301"/>
        <v/>
      </c>
      <c r="L967" s="29"/>
      <c r="M967" s="29"/>
      <c r="N967" s="29"/>
      <c r="O967" s="22" t="str">
        <f t="shared" si="302"/>
        <v/>
      </c>
      <c r="P967" s="22" t="str">
        <f t="shared" si="303"/>
        <v/>
      </c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2" t="str">
        <f t="shared" si="304"/>
        <v/>
      </c>
      <c r="AD967" s="22">
        <f t="shared" si="305"/>
        <v>0</v>
      </c>
      <c r="AE967" s="29"/>
      <c r="AF967" s="29"/>
      <c r="AG967" s="22" t="str">
        <f t="shared" si="306"/>
        <v/>
      </c>
      <c r="AH967" s="29"/>
      <c r="AI967" s="29"/>
      <c r="AJ967" s="22" t="str">
        <f t="shared" si="307"/>
        <v/>
      </c>
      <c r="AK967" s="29"/>
      <c r="AL967" s="29"/>
      <c r="AM967" s="22" t="str">
        <f t="shared" si="308"/>
        <v/>
      </c>
    </row>
    <row r="968" spans="1:39" ht="18" customHeight="1" x14ac:dyDescent="0.35">
      <c r="A968" s="70">
        <f>'Energy - Master'!A967</f>
        <v>46987</v>
      </c>
      <c r="B968" s="29">
        <f t="shared" si="309"/>
        <v>0</v>
      </c>
      <c r="C968" s="29"/>
      <c r="D968" s="29"/>
      <c r="E968" s="22">
        <f t="shared" si="298"/>
        <v>0</v>
      </c>
      <c r="F968" s="22" t="str">
        <f t="shared" si="299"/>
        <v/>
      </c>
      <c r="G968" s="29">
        <f t="shared" si="310"/>
        <v>0</v>
      </c>
      <c r="H968" s="29"/>
      <c r="I968" s="29"/>
      <c r="J968" s="22">
        <f t="shared" si="300"/>
        <v>0</v>
      </c>
      <c r="K968" s="22" t="str">
        <f t="shared" si="301"/>
        <v/>
      </c>
      <c r="L968" s="29"/>
      <c r="M968" s="29"/>
      <c r="N968" s="29"/>
      <c r="O968" s="22" t="str">
        <f t="shared" si="302"/>
        <v/>
      </c>
      <c r="P968" s="22" t="str">
        <f t="shared" si="303"/>
        <v/>
      </c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2" t="str">
        <f t="shared" si="304"/>
        <v/>
      </c>
      <c r="AD968" s="22">
        <f t="shared" si="305"/>
        <v>0</v>
      </c>
      <c r="AE968" s="29"/>
      <c r="AF968" s="29"/>
      <c r="AG968" s="22" t="str">
        <f t="shared" si="306"/>
        <v/>
      </c>
      <c r="AH968" s="29"/>
      <c r="AI968" s="29"/>
      <c r="AJ968" s="22" t="str">
        <f t="shared" si="307"/>
        <v/>
      </c>
      <c r="AK968" s="29"/>
      <c r="AL968" s="29"/>
      <c r="AM968" s="22" t="str">
        <f t="shared" si="308"/>
        <v/>
      </c>
    </row>
    <row r="969" spans="1:39" ht="18" customHeight="1" x14ac:dyDescent="0.35">
      <c r="A969" s="70">
        <f>'Energy - Master'!A968</f>
        <v>46988</v>
      </c>
      <c r="B969" s="29">
        <f t="shared" si="309"/>
        <v>0</v>
      </c>
      <c r="C969" s="29"/>
      <c r="D969" s="29"/>
      <c r="E969" s="22">
        <f t="shared" si="298"/>
        <v>0</v>
      </c>
      <c r="F969" s="22" t="str">
        <f t="shared" si="299"/>
        <v/>
      </c>
      <c r="G969" s="29">
        <f t="shared" si="310"/>
        <v>0</v>
      </c>
      <c r="H969" s="29"/>
      <c r="I969" s="29"/>
      <c r="J969" s="22">
        <f t="shared" si="300"/>
        <v>0</v>
      </c>
      <c r="K969" s="22" t="str">
        <f t="shared" si="301"/>
        <v/>
      </c>
      <c r="L969" s="29"/>
      <c r="M969" s="29"/>
      <c r="N969" s="29"/>
      <c r="O969" s="22" t="str">
        <f t="shared" si="302"/>
        <v/>
      </c>
      <c r="P969" s="22" t="str">
        <f t="shared" si="303"/>
        <v/>
      </c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2" t="str">
        <f t="shared" si="304"/>
        <v/>
      </c>
      <c r="AD969" s="22">
        <f t="shared" si="305"/>
        <v>0</v>
      </c>
      <c r="AE969" s="29"/>
      <c r="AF969" s="29"/>
      <c r="AG969" s="22" t="str">
        <f t="shared" si="306"/>
        <v/>
      </c>
      <c r="AH969" s="29"/>
      <c r="AI969" s="29"/>
      <c r="AJ969" s="22" t="str">
        <f t="shared" si="307"/>
        <v/>
      </c>
      <c r="AK969" s="29"/>
      <c r="AL969" s="29"/>
      <c r="AM969" s="22" t="str">
        <f t="shared" si="308"/>
        <v/>
      </c>
    </row>
    <row r="970" spans="1:39" ht="18" customHeight="1" x14ac:dyDescent="0.35">
      <c r="A970" s="70">
        <f>'Energy - Master'!A969</f>
        <v>46989</v>
      </c>
      <c r="B970" s="29">
        <f t="shared" si="309"/>
        <v>0</v>
      </c>
      <c r="C970" s="29"/>
      <c r="D970" s="29"/>
      <c r="E970" s="22">
        <f t="shared" si="298"/>
        <v>0</v>
      </c>
      <c r="F970" s="22" t="str">
        <f t="shared" si="299"/>
        <v/>
      </c>
      <c r="G970" s="29">
        <f t="shared" si="310"/>
        <v>0</v>
      </c>
      <c r="H970" s="29"/>
      <c r="I970" s="29"/>
      <c r="J970" s="22">
        <f t="shared" si="300"/>
        <v>0</v>
      </c>
      <c r="K970" s="22" t="str">
        <f t="shared" si="301"/>
        <v/>
      </c>
      <c r="L970" s="29"/>
      <c r="M970" s="29"/>
      <c r="N970" s="29"/>
      <c r="O970" s="22" t="str">
        <f t="shared" si="302"/>
        <v/>
      </c>
      <c r="P970" s="22" t="str">
        <f t="shared" si="303"/>
        <v/>
      </c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2" t="str">
        <f t="shared" si="304"/>
        <v/>
      </c>
      <c r="AD970" s="22">
        <f t="shared" si="305"/>
        <v>0</v>
      </c>
      <c r="AE970" s="29"/>
      <c r="AF970" s="29"/>
      <c r="AG970" s="22" t="str">
        <f t="shared" si="306"/>
        <v/>
      </c>
      <c r="AH970" s="29"/>
      <c r="AI970" s="29"/>
      <c r="AJ970" s="22" t="str">
        <f t="shared" si="307"/>
        <v/>
      </c>
      <c r="AK970" s="29"/>
      <c r="AL970" s="29"/>
      <c r="AM970" s="22" t="str">
        <f t="shared" si="308"/>
        <v/>
      </c>
    </row>
    <row r="971" spans="1:39" ht="18" customHeight="1" x14ac:dyDescent="0.35">
      <c r="A971" s="70">
        <f>'Energy - Master'!A970</f>
        <v>46990</v>
      </c>
      <c r="B971" s="29">
        <f t="shared" si="309"/>
        <v>0</v>
      </c>
      <c r="C971" s="29"/>
      <c r="D971" s="29"/>
      <c r="E971" s="22">
        <f t="shared" si="298"/>
        <v>0</v>
      </c>
      <c r="F971" s="22" t="str">
        <f t="shared" si="299"/>
        <v/>
      </c>
      <c r="G971" s="29">
        <f t="shared" si="310"/>
        <v>0</v>
      </c>
      <c r="H971" s="29"/>
      <c r="I971" s="29"/>
      <c r="J971" s="22">
        <f t="shared" si="300"/>
        <v>0</v>
      </c>
      <c r="K971" s="22" t="str">
        <f t="shared" si="301"/>
        <v/>
      </c>
      <c r="L971" s="29"/>
      <c r="M971" s="29"/>
      <c r="N971" s="29"/>
      <c r="O971" s="22" t="str">
        <f t="shared" si="302"/>
        <v/>
      </c>
      <c r="P971" s="22" t="str">
        <f t="shared" si="303"/>
        <v/>
      </c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2" t="str">
        <f t="shared" si="304"/>
        <v/>
      </c>
      <c r="AD971" s="22">
        <f t="shared" si="305"/>
        <v>0</v>
      </c>
      <c r="AE971" s="29"/>
      <c r="AF971" s="29"/>
      <c r="AG971" s="22" t="str">
        <f t="shared" si="306"/>
        <v/>
      </c>
      <c r="AH971" s="29"/>
      <c r="AI971" s="29"/>
      <c r="AJ971" s="22" t="str">
        <f t="shared" si="307"/>
        <v/>
      </c>
      <c r="AK971" s="29"/>
      <c r="AL971" s="29"/>
      <c r="AM971" s="22" t="str">
        <f t="shared" si="308"/>
        <v/>
      </c>
    </row>
    <row r="972" spans="1:39" ht="18" customHeight="1" x14ac:dyDescent="0.35">
      <c r="A972" s="70">
        <f>'Energy - Master'!A971</f>
        <v>46991</v>
      </c>
      <c r="B972" s="29">
        <f t="shared" si="309"/>
        <v>0</v>
      </c>
      <c r="C972" s="29"/>
      <c r="D972" s="29"/>
      <c r="E972" s="22">
        <f t="shared" si="298"/>
        <v>0</v>
      </c>
      <c r="F972" s="22" t="str">
        <f t="shared" si="299"/>
        <v/>
      </c>
      <c r="G972" s="29">
        <f t="shared" si="310"/>
        <v>0</v>
      </c>
      <c r="H972" s="29"/>
      <c r="I972" s="29"/>
      <c r="J972" s="22">
        <f t="shared" si="300"/>
        <v>0</v>
      </c>
      <c r="K972" s="22" t="str">
        <f t="shared" si="301"/>
        <v/>
      </c>
      <c r="L972" s="29"/>
      <c r="M972" s="29"/>
      <c r="N972" s="29"/>
      <c r="O972" s="22" t="str">
        <f t="shared" si="302"/>
        <v/>
      </c>
      <c r="P972" s="22" t="str">
        <f t="shared" si="303"/>
        <v/>
      </c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2" t="str">
        <f t="shared" si="304"/>
        <v/>
      </c>
      <c r="AD972" s="22">
        <f t="shared" si="305"/>
        <v>0</v>
      </c>
      <c r="AE972" s="29"/>
      <c r="AF972" s="29"/>
      <c r="AG972" s="22" t="str">
        <f t="shared" si="306"/>
        <v/>
      </c>
      <c r="AH972" s="29"/>
      <c r="AI972" s="29"/>
      <c r="AJ972" s="22" t="str">
        <f t="shared" si="307"/>
        <v/>
      </c>
      <c r="AK972" s="29"/>
      <c r="AL972" s="29"/>
      <c r="AM972" s="22" t="str">
        <f t="shared" si="308"/>
        <v/>
      </c>
    </row>
    <row r="973" spans="1:39" ht="18" customHeight="1" x14ac:dyDescent="0.35">
      <c r="A973" s="70">
        <f>'Energy - Master'!A972</f>
        <v>46992</v>
      </c>
      <c r="B973" s="29">
        <f t="shared" si="309"/>
        <v>0</v>
      </c>
      <c r="C973" s="29"/>
      <c r="D973" s="29"/>
      <c r="E973" s="22">
        <f t="shared" si="298"/>
        <v>0</v>
      </c>
      <c r="F973" s="22" t="str">
        <f t="shared" si="299"/>
        <v/>
      </c>
      <c r="G973" s="29">
        <f t="shared" si="310"/>
        <v>0</v>
      </c>
      <c r="H973" s="29"/>
      <c r="I973" s="29"/>
      <c r="J973" s="22">
        <f t="shared" si="300"/>
        <v>0</v>
      </c>
      <c r="K973" s="22" t="str">
        <f t="shared" si="301"/>
        <v/>
      </c>
      <c r="L973" s="29"/>
      <c r="M973" s="29"/>
      <c r="N973" s="29"/>
      <c r="O973" s="22" t="str">
        <f t="shared" si="302"/>
        <v/>
      </c>
      <c r="P973" s="22" t="str">
        <f t="shared" si="303"/>
        <v/>
      </c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2" t="str">
        <f t="shared" si="304"/>
        <v/>
      </c>
      <c r="AD973" s="22">
        <f t="shared" si="305"/>
        <v>0</v>
      </c>
      <c r="AE973" s="29"/>
      <c r="AF973" s="29"/>
      <c r="AG973" s="22" t="str">
        <f t="shared" si="306"/>
        <v/>
      </c>
      <c r="AH973" s="29"/>
      <c r="AI973" s="29"/>
      <c r="AJ973" s="22" t="str">
        <f t="shared" si="307"/>
        <v/>
      </c>
      <c r="AK973" s="29"/>
      <c r="AL973" s="29"/>
      <c r="AM973" s="22" t="str">
        <f t="shared" si="308"/>
        <v/>
      </c>
    </row>
    <row r="974" spans="1:39" ht="18" customHeight="1" x14ac:dyDescent="0.35">
      <c r="A974" s="70">
        <f>'Energy - Master'!A973</f>
        <v>46993</v>
      </c>
      <c r="B974" s="29">
        <f t="shared" si="309"/>
        <v>0</v>
      </c>
      <c r="C974" s="29"/>
      <c r="D974" s="29"/>
      <c r="E974" s="22">
        <f t="shared" si="298"/>
        <v>0</v>
      </c>
      <c r="F974" s="22" t="str">
        <f t="shared" si="299"/>
        <v/>
      </c>
      <c r="G974" s="29">
        <f t="shared" si="310"/>
        <v>0</v>
      </c>
      <c r="H974" s="29"/>
      <c r="I974" s="29"/>
      <c r="J974" s="22">
        <f t="shared" si="300"/>
        <v>0</v>
      </c>
      <c r="K974" s="22" t="str">
        <f t="shared" si="301"/>
        <v/>
      </c>
      <c r="L974" s="29"/>
      <c r="M974" s="29"/>
      <c r="N974" s="29"/>
      <c r="O974" s="22" t="str">
        <f t="shared" si="302"/>
        <v/>
      </c>
      <c r="P974" s="22" t="str">
        <f t="shared" si="303"/>
        <v/>
      </c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2" t="str">
        <f t="shared" si="304"/>
        <v/>
      </c>
      <c r="AD974" s="22">
        <f t="shared" si="305"/>
        <v>0</v>
      </c>
      <c r="AE974" s="29"/>
      <c r="AF974" s="29"/>
      <c r="AG974" s="22" t="str">
        <f t="shared" si="306"/>
        <v/>
      </c>
      <c r="AH974" s="29"/>
      <c r="AI974" s="29"/>
      <c r="AJ974" s="22" t="str">
        <f t="shared" si="307"/>
        <v/>
      </c>
      <c r="AK974" s="29"/>
      <c r="AL974" s="29"/>
      <c r="AM974" s="22" t="str">
        <f t="shared" si="308"/>
        <v/>
      </c>
    </row>
    <row r="975" spans="1:39" ht="18" customHeight="1" x14ac:dyDescent="0.35">
      <c r="A975" s="70">
        <f>'Energy - Master'!A974</f>
        <v>46994</v>
      </c>
      <c r="B975" s="29">
        <f t="shared" si="309"/>
        <v>0</v>
      </c>
      <c r="C975" s="29"/>
      <c r="D975" s="29"/>
      <c r="E975" s="22">
        <f t="shared" si="298"/>
        <v>0</v>
      </c>
      <c r="F975" s="22" t="str">
        <f t="shared" si="299"/>
        <v/>
      </c>
      <c r="G975" s="29">
        <f t="shared" si="310"/>
        <v>0</v>
      </c>
      <c r="H975" s="29"/>
      <c r="I975" s="29"/>
      <c r="J975" s="22">
        <f t="shared" si="300"/>
        <v>0</v>
      </c>
      <c r="K975" s="22" t="str">
        <f t="shared" si="301"/>
        <v/>
      </c>
      <c r="L975" s="29"/>
      <c r="M975" s="29"/>
      <c r="N975" s="29"/>
      <c r="O975" s="22" t="str">
        <f t="shared" si="302"/>
        <v/>
      </c>
      <c r="P975" s="22" t="str">
        <f t="shared" si="303"/>
        <v/>
      </c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2" t="str">
        <f t="shared" si="304"/>
        <v/>
      </c>
      <c r="AD975" s="22">
        <f t="shared" si="305"/>
        <v>0</v>
      </c>
      <c r="AE975" s="29"/>
      <c r="AF975" s="29"/>
      <c r="AG975" s="22" t="str">
        <f t="shared" si="306"/>
        <v/>
      </c>
      <c r="AH975" s="29"/>
      <c r="AI975" s="29"/>
      <c r="AJ975" s="22" t="str">
        <f t="shared" si="307"/>
        <v/>
      </c>
      <c r="AK975" s="29"/>
      <c r="AL975" s="29"/>
      <c r="AM975" s="22" t="str">
        <f t="shared" si="308"/>
        <v/>
      </c>
    </row>
    <row r="976" spans="1:39" ht="18" customHeight="1" x14ac:dyDescent="0.35">
      <c r="A976" s="70">
        <f>'Energy - Master'!A975</f>
        <v>46995</v>
      </c>
      <c r="B976" s="29">
        <f t="shared" si="309"/>
        <v>0</v>
      </c>
      <c r="C976" s="29"/>
      <c r="D976" s="29"/>
      <c r="E976" s="22">
        <f t="shared" si="298"/>
        <v>0</v>
      </c>
      <c r="F976" s="22" t="str">
        <f t="shared" si="299"/>
        <v/>
      </c>
      <c r="G976" s="29">
        <f t="shared" si="310"/>
        <v>0</v>
      </c>
      <c r="H976" s="29"/>
      <c r="I976" s="29"/>
      <c r="J976" s="22">
        <f t="shared" si="300"/>
        <v>0</v>
      </c>
      <c r="K976" s="22" t="str">
        <f t="shared" si="301"/>
        <v/>
      </c>
      <c r="L976" s="29"/>
      <c r="M976" s="29"/>
      <c r="N976" s="29"/>
      <c r="O976" s="22" t="str">
        <f t="shared" si="302"/>
        <v/>
      </c>
      <c r="P976" s="22" t="str">
        <f t="shared" si="303"/>
        <v/>
      </c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2" t="str">
        <f t="shared" si="304"/>
        <v/>
      </c>
      <c r="AD976" s="22">
        <f t="shared" si="305"/>
        <v>0</v>
      </c>
      <c r="AE976" s="29"/>
      <c r="AF976" s="29"/>
      <c r="AG976" s="22" t="str">
        <f t="shared" si="306"/>
        <v/>
      </c>
      <c r="AH976" s="29"/>
      <c r="AI976" s="29"/>
      <c r="AJ976" s="22" t="str">
        <f t="shared" si="307"/>
        <v/>
      </c>
      <c r="AK976" s="29"/>
      <c r="AL976" s="29"/>
      <c r="AM976" s="22" t="str">
        <f t="shared" si="308"/>
        <v/>
      </c>
    </row>
    <row r="977" spans="1:39" ht="18" customHeight="1" x14ac:dyDescent="0.35">
      <c r="A977" s="70">
        <f>'Energy - Master'!A976</f>
        <v>46996</v>
      </c>
      <c r="B977" s="29">
        <f t="shared" si="309"/>
        <v>0</v>
      </c>
      <c r="C977" s="29"/>
      <c r="D977" s="29"/>
      <c r="E977" s="22">
        <f t="shared" si="298"/>
        <v>0</v>
      </c>
      <c r="F977" s="22" t="str">
        <f t="shared" si="299"/>
        <v/>
      </c>
      <c r="G977" s="29">
        <f t="shared" si="310"/>
        <v>0</v>
      </c>
      <c r="H977" s="29"/>
      <c r="I977" s="29"/>
      <c r="J977" s="22">
        <f t="shared" si="300"/>
        <v>0</v>
      </c>
      <c r="K977" s="22" t="str">
        <f t="shared" si="301"/>
        <v/>
      </c>
      <c r="L977" s="29"/>
      <c r="M977" s="29"/>
      <c r="N977" s="29"/>
      <c r="O977" s="22" t="str">
        <f t="shared" si="302"/>
        <v/>
      </c>
      <c r="P977" s="22" t="str">
        <f t="shared" si="303"/>
        <v/>
      </c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2" t="str">
        <f t="shared" si="304"/>
        <v/>
      </c>
      <c r="AD977" s="22">
        <f t="shared" si="305"/>
        <v>0</v>
      </c>
      <c r="AE977" s="29"/>
      <c r="AF977" s="29"/>
      <c r="AG977" s="22" t="str">
        <f t="shared" si="306"/>
        <v/>
      </c>
      <c r="AH977" s="29"/>
      <c r="AI977" s="29"/>
      <c r="AJ977" s="22" t="str">
        <f t="shared" si="307"/>
        <v/>
      </c>
      <c r="AK977" s="29"/>
      <c r="AL977" s="29"/>
      <c r="AM977" s="22" t="str">
        <f t="shared" si="308"/>
        <v/>
      </c>
    </row>
    <row r="978" spans="1:39" ht="18" customHeight="1" x14ac:dyDescent="0.35">
      <c r="A978" s="70">
        <f>'Energy - Master'!A977</f>
        <v>46997</v>
      </c>
      <c r="B978" s="29">
        <f t="shared" si="309"/>
        <v>0</v>
      </c>
      <c r="C978" s="29"/>
      <c r="D978" s="29"/>
      <c r="E978" s="22">
        <f t="shared" si="298"/>
        <v>0</v>
      </c>
      <c r="F978" s="22" t="str">
        <f t="shared" si="299"/>
        <v/>
      </c>
      <c r="G978" s="29">
        <f t="shared" si="310"/>
        <v>0</v>
      </c>
      <c r="H978" s="29"/>
      <c r="I978" s="29"/>
      <c r="J978" s="22">
        <f t="shared" si="300"/>
        <v>0</v>
      </c>
      <c r="K978" s="22" t="str">
        <f t="shared" si="301"/>
        <v/>
      </c>
      <c r="L978" s="29"/>
      <c r="M978" s="29"/>
      <c r="N978" s="29"/>
      <c r="O978" s="22" t="str">
        <f t="shared" si="302"/>
        <v/>
      </c>
      <c r="P978" s="22" t="str">
        <f t="shared" si="303"/>
        <v/>
      </c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2" t="str">
        <f t="shared" si="304"/>
        <v/>
      </c>
      <c r="AD978" s="22">
        <f t="shared" si="305"/>
        <v>0</v>
      </c>
      <c r="AE978" s="29"/>
      <c r="AF978" s="29"/>
      <c r="AG978" s="22" t="str">
        <f t="shared" si="306"/>
        <v/>
      </c>
      <c r="AH978" s="29"/>
      <c r="AI978" s="29"/>
      <c r="AJ978" s="22" t="str">
        <f t="shared" si="307"/>
        <v/>
      </c>
      <c r="AK978" s="29"/>
      <c r="AL978" s="29"/>
      <c r="AM978" s="22" t="str">
        <f t="shared" si="308"/>
        <v/>
      </c>
    </row>
    <row r="979" spans="1:39" ht="18" customHeight="1" x14ac:dyDescent="0.35">
      <c r="A979" s="70">
        <f>'Energy - Master'!A978</f>
        <v>46998</v>
      </c>
      <c r="B979" s="29">
        <f t="shared" si="309"/>
        <v>0</v>
      </c>
      <c r="C979" s="29"/>
      <c r="D979" s="29"/>
      <c r="E979" s="22">
        <f t="shared" si="298"/>
        <v>0</v>
      </c>
      <c r="F979" s="22" t="str">
        <f t="shared" si="299"/>
        <v/>
      </c>
      <c r="G979" s="29">
        <f t="shared" si="310"/>
        <v>0</v>
      </c>
      <c r="H979" s="29"/>
      <c r="I979" s="29"/>
      <c r="J979" s="22">
        <f t="shared" si="300"/>
        <v>0</v>
      </c>
      <c r="K979" s="22" t="str">
        <f t="shared" si="301"/>
        <v/>
      </c>
      <c r="L979" s="29"/>
      <c r="M979" s="29"/>
      <c r="N979" s="29"/>
      <c r="O979" s="22" t="str">
        <f t="shared" si="302"/>
        <v/>
      </c>
      <c r="P979" s="22" t="str">
        <f t="shared" si="303"/>
        <v/>
      </c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2" t="str">
        <f t="shared" si="304"/>
        <v/>
      </c>
      <c r="AD979" s="22">
        <f t="shared" si="305"/>
        <v>0</v>
      </c>
      <c r="AE979" s="29"/>
      <c r="AF979" s="29"/>
      <c r="AG979" s="22" t="str">
        <f t="shared" si="306"/>
        <v/>
      </c>
      <c r="AH979" s="29"/>
      <c r="AI979" s="29"/>
      <c r="AJ979" s="22" t="str">
        <f t="shared" si="307"/>
        <v/>
      </c>
      <c r="AK979" s="29"/>
      <c r="AL979" s="29"/>
      <c r="AM979" s="22" t="str">
        <f t="shared" si="308"/>
        <v/>
      </c>
    </row>
    <row r="980" spans="1:39" ht="18" customHeight="1" x14ac:dyDescent="0.35">
      <c r="A980" s="70">
        <f>'Energy - Master'!A979</f>
        <v>46999</v>
      </c>
      <c r="B980" s="29">
        <f t="shared" si="309"/>
        <v>0</v>
      </c>
      <c r="C980" s="29"/>
      <c r="D980" s="29"/>
      <c r="E980" s="22">
        <f t="shared" si="298"/>
        <v>0</v>
      </c>
      <c r="F980" s="22" t="str">
        <f t="shared" si="299"/>
        <v/>
      </c>
      <c r="G980" s="29">
        <f t="shared" si="310"/>
        <v>0</v>
      </c>
      <c r="H980" s="29"/>
      <c r="I980" s="29"/>
      <c r="J980" s="22">
        <f t="shared" si="300"/>
        <v>0</v>
      </c>
      <c r="K980" s="22" t="str">
        <f t="shared" si="301"/>
        <v/>
      </c>
      <c r="L980" s="29"/>
      <c r="M980" s="29"/>
      <c r="N980" s="29"/>
      <c r="O980" s="22" t="str">
        <f t="shared" si="302"/>
        <v/>
      </c>
      <c r="P980" s="22" t="str">
        <f t="shared" si="303"/>
        <v/>
      </c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2" t="str">
        <f t="shared" si="304"/>
        <v/>
      </c>
      <c r="AD980" s="22">
        <f t="shared" si="305"/>
        <v>0</v>
      </c>
      <c r="AE980" s="29"/>
      <c r="AF980" s="29"/>
      <c r="AG980" s="22" t="str">
        <f t="shared" si="306"/>
        <v/>
      </c>
      <c r="AH980" s="29"/>
      <c r="AI980" s="29"/>
      <c r="AJ980" s="22" t="str">
        <f t="shared" si="307"/>
        <v/>
      </c>
      <c r="AK980" s="29"/>
      <c r="AL980" s="29"/>
      <c r="AM980" s="22" t="str">
        <f t="shared" si="308"/>
        <v/>
      </c>
    </row>
    <row r="981" spans="1:39" ht="18" customHeight="1" x14ac:dyDescent="0.35">
      <c r="A981" s="70">
        <f>'Energy - Master'!A980</f>
        <v>47000</v>
      </c>
      <c r="B981" s="29">
        <f t="shared" si="309"/>
        <v>0</v>
      </c>
      <c r="C981" s="29"/>
      <c r="D981" s="29"/>
      <c r="E981" s="22">
        <f t="shared" si="298"/>
        <v>0</v>
      </c>
      <c r="F981" s="22" t="str">
        <f t="shared" si="299"/>
        <v/>
      </c>
      <c r="G981" s="29">
        <f t="shared" si="310"/>
        <v>0</v>
      </c>
      <c r="H981" s="29"/>
      <c r="I981" s="29"/>
      <c r="J981" s="22">
        <f t="shared" si="300"/>
        <v>0</v>
      </c>
      <c r="K981" s="22" t="str">
        <f t="shared" si="301"/>
        <v/>
      </c>
      <c r="L981" s="29"/>
      <c r="M981" s="29"/>
      <c r="N981" s="29"/>
      <c r="O981" s="22" t="str">
        <f t="shared" si="302"/>
        <v/>
      </c>
      <c r="P981" s="22" t="str">
        <f t="shared" si="303"/>
        <v/>
      </c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2" t="str">
        <f t="shared" si="304"/>
        <v/>
      </c>
      <c r="AD981" s="22">
        <f t="shared" si="305"/>
        <v>0</v>
      </c>
      <c r="AE981" s="29"/>
      <c r="AF981" s="29"/>
      <c r="AG981" s="22" t="str">
        <f t="shared" si="306"/>
        <v/>
      </c>
      <c r="AH981" s="29"/>
      <c r="AI981" s="29"/>
      <c r="AJ981" s="22" t="str">
        <f t="shared" si="307"/>
        <v/>
      </c>
      <c r="AK981" s="29"/>
      <c r="AL981" s="29"/>
      <c r="AM981" s="22" t="str">
        <f t="shared" si="308"/>
        <v/>
      </c>
    </row>
    <row r="982" spans="1:39" ht="18" customHeight="1" x14ac:dyDescent="0.35">
      <c r="A982" s="70">
        <f>'Energy - Master'!A981</f>
        <v>47001</v>
      </c>
      <c r="B982" s="29">
        <f t="shared" si="309"/>
        <v>0</v>
      </c>
      <c r="C982" s="29"/>
      <c r="D982" s="29"/>
      <c r="E982" s="22">
        <f t="shared" si="298"/>
        <v>0</v>
      </c>
      <c r="F982" s="22" t="str">
        <f t="shared" si="299"/>
        <v/>
      </c>
      <c r="G982" s="29">
        <f t="shared" si="310"/>
        <v>0</v>
      </c>
      <c r="H982" s="29"/>
      <c r="I982" s="29"/>
      <c r="J982" s="22">
        <f t="shared" si="300"/>
        <v>0</v>
      </c>
      <c r="K982" s="22" t="str">
        <f t="shared" si="301"/>
        <v/>
      </c>
      <c r="L982" s="29"/>
      <c r="M982" s="29"/>
      <c r="N982" s="29"/>
      <c r="O982" s="22" t="str">
        <f t="shared" si="302"/>
        <v/>
      </c>
      <c r="P982" s="22" t="str">
        <f t="shared" si="303"/>
        <v/>
      </c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2" t="str">
        <f t="shared" si="304"/>
        <v/>
      </c>
      <c r="AD982" s="22">
        <f t="shared" si="305"/>
        <v>0</v>
      </c>
      <c r="AE982" s="29"/>
      <c r="AF982" s="29"/>
      <c r="AG982" s="22" t="str">
        <f t="shared" si="306"/>
        <v/>
      </c>
      <c r="AH982" s="29"/>
      <c r="AI982" s="29"/>
      <c r="AJ982" s="22" t="str">
        <f t="shared" si="307"/>
        <v/>
      </c>
      <c r="AK982" s="29"/>
      <c r="AL982" s="29"/>
      <c r="AM982" s="22" t="str">
        <f t="shared" si="308"/>
        <v/>
      </c>
    </row>
    <row r="983" spans="1:39" ht="18" customHeight="1" x14ac:dyDescent="0.35">
      <c r="A983" s="70">
        <f>'Energy - Master'!A982</f>
        <v>47002</v>
      </c>
      <c r="B983" s="29">
        <f t="shared" si="309"/>
        <v>0</v>
      </c>
      <c r="C983" s="29"/>
      <c r="D983" s="29"/>
      <c r="E983" s="22">
        <f t="shared" si="298"/>
        <v>0</v>
      </c>
      <c r="F983" s="22" t="str">
        <f t="shared" si="299"/>
        <v/>
      </c>
      <c r="G983" s="29">
        <f t="shared" si="310"/>
        <v>0</v>
      </c>
      <c r="H983" s="29"/>
      <c r="I983" s="29"/>
      <c r="J983" s="22">
        <f t="shared" si="300"/>
        <v>0</v>
      </c>
      <c r="K983" s="22" t="str">
        <f t="shared" si="301"/>
        <v/>
      </c>
      <c r="L983" s="29"/>
      <c r="M983" s="29"/>
      <c r="N983" s="29"/>
      <c r="O983" s="22" t="str">
        <f t="shared" si="302"/>
        <v/>
      </c>
      <c r="P983" s="22" t="str">
        <f t="shared" si="303"/>
        <v/>
      </c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2" t="str">
        <f t="shared" si="304"/>
        <v/>
      </c>
      <c r="AD983" s="22">
        <f t="shared" si="305"/>
        <v>0</v>
      </c>
      <c r="AE983" s="29"/>
      <c r="AF983" s="29"/>
      <c r="AG983" s="22" t="str">
        <f t="shared" si="306"/>
        <v/>
      </c>
      <c r="AH983" s="29"/>
      <c r="AI983" s="29"/>
      <c r="AJ983" s="22" t="str">
        <f t="shared" si="307"/>
        <v/>
      </c>
      <c r="AK983" s="29"/>
      <c r="AL983" s="29"/>
      <c r="AM983" s="22" t="str">
        <f t="shared" si="308"/>
        <v/>
      </c>
    </row>
    <row r="984" spans="1:39" ht="18" customHeight="1" x14ac:dyDescent="0.35">
      <c r="A984" s="70">
        <f>'Energy - Master'!A983</f>
        <v>47003</v>
      </c>
      <c r="B984" s="29">
        <f t="shared" si="309"/>
        <v>0</v>
      </c>
      <c r="C984" s="29"/>
      <c r="D984" s="29"/>
      <c r="E984" s="22">
        <f t="shared" si="298"/>
        <v>0</v>
      </c>
      <c r="F984" s="22" t="str">
        <f t="shared" si="299"/>
        <v/>
      </c>
      <c r="G984" s="29">
        <f t="shared" si="310"/>
        <v>0</v>
      </c>
      <c r="H984" s="29"/>
      <c r="I984" s="29"/>
      <c r="J984" s="22">
        <f t="shared" si="300"/>
        <v>0</v>
      </c>
      <c r="K984" s="22" t="str">
        <f t="shared" si="301"/>
        <v/>
      </c>
      <c r="L984" s="29"/>
      <c r="M984" s="29"/>
      <c r="N984" s="29"/>
      <c r="O984" s="22" t="str">
        <f t="shared" si="302"/>
        <v/>
      </c>
      <c r="P984" s="22" t="str">
        <f t="shared" si="303"/>
        <v/>
      </c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2" t="str">
        <f t="shared" si="304"/>
        <v/>
      </c>
      <c r="AD984" s="22">
        <f t="shared" si="305"/>
        <v>0</v>
      </c>
      <c r="AE984" s="29"/>
      <c r="AF984" s="29"/>
      <c r="AG984" s="22" t="str">
        <f t="shared" si="306"/>
        <v/>
      </c>
      <c r="AH984" s="29"/>
      <c r="AI984" s="29"/>
      <c r="AJ984" s="22" t="str">
        <f t="shared" si="307"/>
        <v/>
      </c>
      <c r="AK984" s="29"/>
      <c r="AL984" s="29"/>
      <c r="AM984" s="22" t="str">
        <f t="shared" si="308"/>
        <v/>
      </c>
    </row>
    <row r="985" spans="1:39" ht="18" customHeight="1" x14ac:dyDescent="0.35">
      <c r="A985" s="70">
        <f>'Energy - Master'!A984</f>
        <v>47004</v>
      </c>
      <c r="B985" s="29">
        <f t="shared" si="309"/>
        <v>0</v>
      </c>
      <c r="C985" s="29"/>
      <c r="D985" s="29"/>
      <c r="E985" s="22">
        <f t="shared" si="298"/>
        <v>0</v>
      </c>
      <c r="F985" s="22" t="str">
        <f t="shared" si="299"/>
        <v/>
      </c>
      <c r="G985" s="29">
        <f t="shared" si="310"/>
        <v>0</v>
      </c>
      <c r="H985" s="29"/>
      <c r="I985" s="29"/>
      <c r="J985" s="22">
        <f t="shared" si="300"/>
        <v>0</v>
      </c>
      <c r="K985" s="22" t="str">
        <f t="shared" si="301"/>
        <v/>
      </c>
      <c r="L985" s="29"/>
      <c r="M985" s="29"/>
      <c r="N985" s="29"/>
      <c r="O985" s="22" t="str">
        <f t="shared" si="302"/>
        <v/>
      </c>
      <c r="P985" s="22" t="str">
        <f t="shared" si="303"/>
        <v/>
      </c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2" t="str">
        <f t="shared" si="304"/>
        <v/>
      </c>
      <c r="AD985" s="22">
        <f t="shared" si="305"/>
        <v>0</v>
      </c>
      <c r="AE985" s="29"/>
      <c r="AF985" s="29"/>
      <c r="AG985" s="22" t="str">
        <f t="shared" si="306"/>
        <v/>
      </c>
      <c r="AH985" s="29"/>
      <c r="AI985" s="29"/>
      <c r="AJ985" s="22" t="str">
        <f t="shared" si="307"/>
        <v/>
      </c>
      <c r="AK985" s="29"/>
      <c r="AL985" s="29"/>
      <c r="AM985" s="22" t="str">
        <f t="shared" si="308"/>
        <v/>
      </c>
    </row>
    <row r="986" spans="1:39" ht="18" customHeight="1" x14ac:dyDescent="0.35">
      <c r="A986" s="70">
        <f>'Energy - Master'!A985</f>
        <v>47005</v>
      </c>
      <c r="B986" s="29">
        <f t="shared" si="309"/>
        <v>0</v>
      </c>
      <c r="C986" s="29"/>
      <c r="D986" s="29"/>
      <c r="E986" s="22">
        <f t="shared" si="298"/>
        <v>0</v>
      </c>
      <c r="F986" s="22" t="str">
        <f t="shared" si="299"/>
        <v/>
      </c>
      <c r="G986" s="29">
        <f t="shared" si="310"/>
        <v>0</v>
      </c>
      <c r="H986" s="29"/>
      <c r="I986" s="29"/>
      <c r="J986" s="22">
        <f t="shared" si="300"/>
        <v>0</v>
      </c>
      <c r="K986" s="22" t="str">
        <f t="shared" si="301"/>
        <v/>
      </c>
      <c r="L986" s="29"/>
      <c r="M986" s="29"/>
      <c r="N986" s="29"/>
      <c r="O986" s="22" t="str">
        <f t="shared" si="302"/>
        <v/>
      </c>
      <c r="P986" s="22" t="str">
        <f t="shared" si="303"/>
        <v/>
      </c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2" t="str">
        <f t="shared" si="304"/>
        <v/>
      </c>
      <c r="AD986" s="22">
        <f t="shared" si="305"/>
        <v>0</v>
      </c>
      <c r="AE986" s="29"/>
      <c r="AF986" s="29"/>
      <c r="AG986" s="22" t="str">
        <f t="shared" si="306"/>
        <v/>
      </c>
      <c r="AH986" s="29"/>
      <c r="AI986" s="29"/>
      <c r="AJ986" s="22" t="str">
        <f t="shared" si="307"/>
        <v/>
      </c>
      <c r="AK986" s="29"/>
      <c r="AL986" s="29"/>
      <c r="AM986" s="22" t="str">
        <f t="shared" si="308"/>
        <v/>
      </c>
    </row>
    <row r="987" spans="1:39" ht="18" customHeight="1" x14ac:dyDescent="0.35">
      <c r="A987" s="70">
        <f>'Energy - Master'!A986</f>
        <v>47006</v>
      </c>
      <c r="B987" s="29">
        <f t="shared" si="309"/>
        <v>0</v>
      </c>
      <c r="C987" s="29"/>
      <c r="D987" s="29"/>
      <c r="E987" s="22">
        <f t="shared" si="298"/>
        <v>0</v>
      </c>
      <c r="F987" s="22" t="str">
        <f t="shared" si="299"/>
        <v/>
      </c>
      <c r="G987" s="29">
        <f t="shared" si="310"/>
        <v>0</v>
      </c>
      <c r="H987" s="29"/>
      <c r="I987" s="29"/>
      <c r="J987" s="22">
        <f t="shared" si="300"/>
        <v>0</v>
      </c>
      <c r="K987" s="22" t="str">
        <f t="shared" si="301"/>
        <v/>
      </c>
      <c r="L987" s="29"/>
      <c r="M987" s="29"/>
      <c r="N987" s="29"/>
      <c r="O987" s="22" t="str">
        <f t="shared" si="302"/>
        <v/>
      </c>
      <c r="P987" s="22" t="str">
        <f t="shared" si="303"/>
        <v/>
      </c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2" t="str">
        <f t="shared" si="304"/>
        <v/>
      </c>
      <c r="AD987" s="22">
        <f t="shared" si="305"/>
        <v>0</v>
      </c>
      <c r="AE987" s="29"/>
      <c r="AF987" s="29"/>
      <c r="AG987" s="22" t="str">
        <f t="shared" si="306"/>
        <v/>
      </c>
      <c r="AH987" s="29"/>
      <c r="AI987" s="29"/>
      <c r="AJ987" s="22" t="str">
        <f t="shared" si="307"/>
        <v/>
      </c>
      <c r="AK987" s="29"/>
      <c r="AL987" s="29"/>
      <c r="AM987" s="22" t="str">
        <f t="shared" si="308"/>
        <v/>
      </c>
    </row>
    <row r="988" spans="1:39" ht="18" customHeight="1" x14ac:dyDescent="0.35">
      <c r="A988" s="70">
        <f>'Energy - Master'!A987</f>
        <v>47007</v>
      </c>
      <c r="B988" s="29">
        <f t="shared" si="309"/>
        <v>0</v>
      </c>
      <c r="C988" s="29"/>
      <c r="D988" s="29"/>
      <c r="E988" s="22">
        <f t="shared" si="298"/>
        <v>0</v>
      </c>
      <c r="F988" s="22" t="str">
        <f t="shared" si="299"/>
        <v/>
      </c>
      <c r="G988" s="29">
        <f t="shared" si="310"/>
        <v>0</v>
      </c>
      <c r="H988" s="29"/>
      <c r="I988" s="29"/>
      <c r="J988" s="22">
        <f t="shared" si="300"/>
        <v>0</v>
      </c>
      <c r="K988" s="22" t="str">
        <f t="shared" si="301"/>
        <v/>
      </c>
      <c r="L988" s="29"/>
      <c r="M988" s="29"/>
      <c r="N988" s="29"/>
      <c r="O988" s="22" t="str">
        <f t="shared" si="302"/>
        <v/>
      </c>
      <c r="P988" s="22" t="str">
        <f t="shared" si="303"/>
        <v/>
      </c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2" t="str">
        <f t="shared" si="304"/>
        <v/>
      </c>
      <c r="AD988" s="22">
        <f t="shared" si="305"/>
        <v>0</v>
      </c>
      <c r="AE988" s="29"/>
      <c r="AF988" s="29"/>
      <c r="AG988" s="22" t="str">
        <f t="shared" si="306"/>
        <v/>
      </c>
      <c r="AH988" s="29"/>
      <c r="AI988" s="29"/>
      <c r="AJ988" s="22" t="str">
        <f t="shared" si="307"/>
        <v/>
      </c>
      <c r="AK988" s="29"/>
      <c r="AL988" s="29"/>
      <c r="AM988" s="22" t="str">
        <f t="shared" si="308"/>
        <v/>
      </c>
    </row>
    <row r="989" spans="1:39" ht="18" customHeight="1" x14ac:dyDescent="0.35">
      <c r="A989" s="70">
        <f>'Energy - Master'!A988</f>
        <v>47008</v>
      </c>
      <c r="B989" s="29">
        <f t="shared" si="309"/>
        <v>0</v>
      </c>
      <c r="C989" s="29"/>
      <c r="D989" s="29"/>
      <c r="E989" s="22">
        <f t="shared" si="298"/>
        <v>0</v>
      </c>
      <c r="F989" s="22" t="str">
        <f t="shared" si="299"/>
        <v/>
      </c>
      <c r="G989" s="29">
        <f t="shared" si="310"/>
        <v>0</v>
      </c>
      <c r="H989" s="29"/>
      <c r="I989" s="29"/>
      <c r="J989" s="22">
        <f t="shared" si="300"/>
        <v>0</v>
      </c>
      <c r="K989" s="22" t="str">
        <f t="shared" si="301"/>
        <v/>
      </c>
      <c r="L989" s="29"/>
      <c r="M989" s="29"/>
      <c r="N989" s="29"/>
      <c r="O989" s="22" t="str">
        <f t="shared" si="302"/>
        <v/>
      </c>
      <c r="P989" s="22" t="str">
        <f t="shared" si="303"/>
        <v/>
      </c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2" t="str">
        <f t="shared" si="304"/>
        <v/>
      </c>
      <c r="AD989" s="22">
        <f t="shared" si="305"/>
        <v>0</v>
      </c>
      <c r="AE989" s="29"/>
      <c r="AF989" s="29"/>
      <c r="AG989" s="22" t="str">
        <f t="shared" si="306"/>
        <v/>
      </c>
      <c r="AH989" s="29"/>
      <c r="AI989" s="29"/>
      <c r="AJ989" s="22" t="str">
        <f t="shared" si="307"/>
        <v/>
      </c>
      <c r="AK989" s="29"/>
      <c r="AL989" s="29"/>
      <c r="AM989" s="22" t="str">
        <f t="shared" si="308"/>
        <v/>
      </c>
    </row>
    <row r="990" spans="1:39" ht="18" customHeight="1" x14ac:dyDescent="0.35">
      <c r="A990" s="70">
        <f>'Energy - Master'!A989</f>
        <v>47009</v>
      </c>
      <c r="B990" s="29">
        <f t="shared" si="309"/>
        <v>0</v>
      </c>
      <c r="C990" s="29"/>
      <c r="D990" s="29"/>
      <c r="E990" s="22">
        <f t="shared" si="298"/>
        <v>0</v>
      </c>
      <c r="F990" s="22" t="str">
        <f t="shared" si="299"/>
        <v/>
      </c>
      <c r="G990" s="29">
        <f t="shared" si="310"/>
        <v>0</v>
      </c>
      <c r="H990" s="29"/>
      <c r="I990" s="29"/>
      <c r="J990" s="22">
        <f t="shared" si="300"/>
        <v>0</v>
      </c>
      <c r="K990" s="22" t="str">
        <f t="shared" si="301"/>
        <v/>
      </c>
      <c r="L990" s="29"/>
      <c r="M990" s="29"/>
      <c r="N990" s="29"/>
      <c r="O990" s="22" t="str">
        <f t="shared" si="302"/>
        <v/>
      </c>
      <c r="P990" s="22" t="str">
        <f t="shared" si="303"/>
        <v/>
      </c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2" t="str">
        <f t="shared" si="304"/>
        <v/>
      </c>
      <c r="AD990" s="22">
        <f t="shared" si="305"/>
        <v>0</v>
      </c>
      <c r="AE990" s="29"/>
      <c r="AF990" s="29"/>
      <c r="AG990" s="22" t="str">
        <f t="shared" si="306"/>
        <v/>
      </c>
      <c r="AH990" s="29"/>
      <c r="AI990" s="29"/>
      <c r="AJ990" s="22" t="str">
        <f t="shared" si="307"/>
        <v/>
      </c>
      <c r="AK990" s="29"/>
      <c r="AL990" s="29"/>
      <c r="AM990" s="22" t="str">
        <f t="shared" si="308"/>
        <v/>
      </c>
    </row>
    <row r="991" spans="1:39" ht="18" customHeight="1" x14ac:dyDescent="0.35">
      <c r="A991" s="70">
        <f>'Energy - Master'!A990</f>
        <v>47010</v>
      </c>
      <c r="B991" s="29">
        <f t="shared" si="309"/>
        <v>0</v>
      </c>
      <c r="C991" s="29"/>
      <c r="D991" s="29"/>
      <c r="E991" s="22">
        <f t="shared" si="298"/>
        <v>0</v>
      </c>
      <c r="F991" s="22" t="str">
        <f t="shared" si="299"/>
        <v/>
      </c>
      <c r="G991" s="29">
        <f t="shared" si="310"/>
        <v>0</v>
      </c>
      <c r="H991" s="29"/>
      <c r="I991" s="29"/>
      <c r="J991" s="22">
        <f t="shared" si="300"/>
        <v>0</v>
      </c>
      <c r="K991" s="22" t="str">
        <f t="shared" si="301"/>
        <v/>
      </c>
      <c r="L991" s="29"/>
      <c r="M991" s="29"/>
      <c r="N991" s="29"/>
      <c r="O991" s="22" t="str">
        <f t="shared" si="302"/>
        <v/>
      </c>
      <c r="P991" s="22" t="str">
        <f t="shared" si="303"/>
        <v/>
      </c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2" t="str">
        <f t="shared" si="304"/>
        <v/>
      </c>
      <c r="AD991" s="22">
        <f t="shared" si="305"/>
        <v>0</v>
      </c>
      <c r="AE991" s="29"/>
      <c r="AF991" s="29"/>
      <c r="AG991" s="22" t="str">
        <f t="shared" si="306"/>
        <v/>
      </c>
      <c r="AH991" s="29"/>
      <c r="AI991" s="29"/>
      <c r="AJ991" s="22" t="str">
        <f t="shared" si="307"/>
        <v/>
      </c>
      <c r="AK991" s="29"/>
      <c r="AL991" s="29"/>
      <c r="AM991" s="22" t="str">
        <f t="shared" si="308"/>
        <v/>
      </c>
    </row>
    <row r="992" spans="1:39" ht="18" customHeight="1" x14ac:dyDescent="0.35">
      <c r="A992" s="70">
        <f>'Energy - Master'!A991</f>
        <v>47011</v>
      </c>
      <c r="B992" s="29">
        <f t="shared" si="309"/>
        <v>0</v>
      </c>
      <c r="C992" s="29"/>
      <c r="D992" s="29"/>
      <c r="E992" s="22">
        <f t="shared" si="298"/>
        <v>0</v>
      </c>
      <c r="F992" s="22" t="str">
        <f t="shared" si="299"/>
        <v/>
      </c>
      <c r="G992" s="29">
        <f t="shared" si="310"/>
        <v>0</v>
      </c>
      <c r="H992" s="29"/>
      <c r="I992" s="29"/>
      <c r="J992" s="22">
        <f t="shared" si="300"/>
        <v>0</v>
      </c>
      <c r="K992" s="22" t="str">
        <f t="shared" si="301"/>
        <v/>
      </c>
      <c r="L992" s="29"/>
      <c r="M992" s="29"/>
      <c r="N992" s="29"/>
      <c r="O992" s="22" t="str">
        <f t="shared" si="302"/>
        <v/>
      </c>
      <c r="P992" s="22" t="str">
        <f t="shared" si="303"/>
        <v/>
      </c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2" t="str">
        <f t="shared" si="304"/>
        <v/>
      </c>
      <c r="AD992" s="22">
        <f t="shared" si="305"/>
        <v>0</v>
      </c>
      <c r="AE992" s="29"/>
      <c r="AF992" s="29"/>
      <c r="AG992" s="22" t="str">
        <f t="shared" si="306"/>
        <v/>
      </c>
      <c r="AH992" s="29"/>
      <c r="AI992" s="29"/>
      <c r="AJ992" s="22" t="str">
        <f t="shared" si="307"/>
        <v/>
      </c>
      <c r="AK992" s="29"/>
      <c r="AL992" s="29"/>
      <c r="AM992" s="22" t="str">
        <f t="shared" si="308"/>
        <v/>
      </c>
    </row>
    <row r="993" spans="1:39" ht="18" customHeight="1" x14ac:dyDescent="0.35">
      <c r="A993" s="70">
        <f>'Energy - Master'!A992</f>
        <v>47012</v>
      </c>
      <c r="B993" s="29">
        <f t="shared" si="309"/>
        <v>0</v>
      </c>
      <c r="C993" s="29"/>
      <c r="D993" s="29"/>
      <c r="E993" s="22">
        <f t="shared" si="298"/>
        <v>0</v>
      </c>
      <c r="F993" s="22" t="str">
        <f t="shared" si="299"/>
        <v/>
      </c>
      <c r="G993" s="29">
        <f t="shared" si="310"/>
        <v>0</v>
      </c>
      <c r="H993" s="29"/>
      <c r="I993" s="29"/>
      <c r="J993" s="22">
        <f t="shared" si="300"/>
        <v>0</v>
      </c>
      <c r="K993" s="22" t="str">
        <f t="shared" si="301"/>
        <v/>
      </c>
      <c r="L993" s="29"/>
      <c r="M993" s="29"/>
      <c r="N993" s="29"/>
      <c r="O993" s="22" t="str">
        <f t="shared" si="302"/>
        <v/>
      </c>
      <c r="P993" s="22" t="str">
        <f t="shared" si="303"/>
        <v/>
      </c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2" t="str">
        <f t="shared" si="304"/>
        <v/>
      </c>
      <c r="AD993" s="22">
        <f t="shared" si="305"/>
        <v>0</v>
      </c>
      <c r="AE993" s="29"/>
      <c r="AF993" s="29"/>
      <c r="AG993" s="22" t="str">
        <f t="shared" si="306"/>
        <v/>
      </c>
      <c r="AH993" s="29"/>
      <c r="AI993" s="29"/>
      <c r="AJ993" s="22" t="str">
        <f t="shared" si="307"/>
        <v/>
      </c>
      <c r="AK993" s="29"/>
      <c r="AL993" s="29"/>
      <c r="AM993" s="22" t="str">
        <f t="shared" si="308"/>
        <v/>
      </c>
    </row>
    <row r="994" spans="1:39" ht="18" customHeight="1" x14ac:dyDescent="0.35">
      <c r="A994" s="70">
        <f>'Energy - Master'!A993</f>
        <v>47013</v>
      </c>
      <c r="B994" s="29">
        <f t="shared" si="309"/>
        <v>0</v>
      </c>
      <c r="C994" s="29"/>
      <c r="D994" s="29"/>
      <c r="E994" s="22">
        <f t="shared" si="298"/>
        <v>0</v>
      </c>
      <c r="F994" s="22" t="str">
        <f t="shared" si="299"/>
        <v/>
      </c>
      <c r="G994" s="29">
        <f t="shared" si="310"/>
        <v>0</v>
      </c>
      <c r="H994" s="29"/>
      <c r="I994" s="29"/>
      <c r="J994" s="22">
        <f t="shared" si="300"/>
        <v>0</v>
      </c>
      <c r="K994" s="22" t="str">
        <f t="shared" si="301"/>
        <v/>
      </c>
      <c r="L994" s="29"/>
      <c r="M994" s="29"/>
      <c r="N994" s="29"/>
      <c r="O994" s="22" t="str">
        <f t="shared" si="302"/>
        <v/>
      </c>
      <c r="P994" s="22" t="str">
        <f t="shared" si="303"/>
        <v/>
      </c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2" t="str">
        <f t="shared" si="304"/>
        <v/>
      </c>
      <c r="AD994" s="22">
        <f t="shared" si="305"/>
        <v>0</v>
      </c>
      <c r="AE994" s="29"/>
      <c r="AF994" s="29"/>
      <c r="AG994" s="22" t="str">
        <f t="shared" si="306"/>
        <v/>
      </c>
      <c r="AH994" s="29"/>
      <c r="AI994" s="29"/>
      <c r="AJ994" s="22" t="str">
        <f t="shared" si="307"/>
        <v/>
      </c>
      <c r="AK994" s="29"/>
      <c r="AL994" s="29"/>
      <c r="AM994" s="22" t="str">
        <f t="shared" si="308"/>
        <v/>
      </c>
    </row>
    <row r="995" spans="1:39" ht="18" customHeight="1" x14ac:dyDescent="0.35">
      <c r="A995" s="70">
        <f>'Energy - Master'!A994</f>
        <v>47014</v>
      </c>
      <c r="B995" s="29">
        <f t="shared" si="309"/>
        <v>0</v>
      </c>
      <c r="C995" s="29"/>
      <c r="D995" s="29"/>
      <c r="E995" s="22">
        <f t="shared" si="298"/>
        <v>0</v>
      </c>
      <c r="F995" s="22" t="str">
        <f t="shared" si="299"/>
        <v/>
      </c>
      <c r="G995" s="29">
        <f t="shared" si="310"/>
        <v>0</v>
      </c>
      <c r="H995" s="29"/>
      <c r="I995" s="29"/>
      <c r="J995" s="22">
        <f t="shared" si="300"/>
        <v>0</v>
      </c>
      <c r="K995" s="22" t="str">
        <f t="shared" si="301"/>
        <v/>
      </c>
      <c r="L995" s="29"/>
      <c r="M995" s="29"/>
      <c r="N995" s="29"/>
      <c r="O995" s="22" t="str">
        <f t="shared" si="302"/>
        <v/>
      </c>
      <c r="P995" s="22" t="str">
        <f t="shared" si="303"/>
        <v/>
      </c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2" t="str">
        <f t="shared" si="304"/>
        <v/>
      </c>
      <c r="AD995" s="22">
        <f t="shared" si="305"/>
        <v>0</v>
      </c>
      <c r="AE995" s="29"/>
      <c r="AF995" s="29"/>
      <c r="AG995" s="22" t="str">
        <f t="shared" si="306"/>
        <v/>
      </c>
      <c r="AH995" s="29"/>
      <c r="AI995" s="29"/>
      <c r="AJ995" s="22" t="str">
        <f t="shared" si="307"/>
        <v/>
      </c>
      <c r="AK995" s="29"/>
      <c r="AL995" s="29"/>
      <c r="AM995" s="22" t="str">
        <f t="shared" si="308"/>
        <v/>
      </c>
    </row>
    <row r="996" spans="1:39" ht="18" customHeight="1" x14ac:dyDescent="0.35">
      <c r="A996" s="70">
        <f>'Energy - Master'!A995</f>
        <v>47015</v>
      </c>
      <c r="B996" s="29">
        <f t="shared" si="309"/>
        <v>0</v>
      </c>
      <c r="C996" s="29"/>
      <c r="D996" s="29"/>
      <c r="E996" s="22">
        <f t="shared" si="298"/>
        <v>0</v>
      </c>
      <c r="F996" s="22" t="str">
        <f t="shared" si="299"/>
        <v/>
      </c>
      <c r="G996" s="29">
        <f t="shared" si="310"/>
        <v>0</v>
      </c>
      <c r="H996" s="29"/>
      <c r="I996" s="29"/>
      <c r="J996" s="22">
        <f t="shared" si="300"/>
        <v>0</v>
      </c>
      <c r="K996" s="22" t="str">
        <f t="shared" si="301"/>
        <v/>
      </c>
      <c r="L996" s="29"/>
      <c r="M996" s="29"/>
      <c r="N996" s="29"/>
      <c r="O996" s="22" t="str">
        <f t="shared" si="302"/>
        <v/>
      </c>
      <c r="P996" s="22" t="str">
        <f t="shared" si="303"/>
        <v/>
      </c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2" t="str">
        <f t="shared" si="304"/>
        <v/>
      </c>
      <c r="AD996" s="22">
        <f t="shared" si="305"/>
        <v>0</v>
      </c>
      <c r="AE996" s="29"/>
      <c r="AF996" s="29"/>
      <c r="AG996" s="22" t="str">
        <f t="shared" si="306"/>
        <v/>
      </c>
      <c r="AH996" s="29"/>
      <c r="AI996" s="29"/>
      <c r="AJ996" s="22" t="str">
        <f t="shared" si="307"/>
        <v/>
      </c>
      <c r="AK996" s="29"/>
      <c r="AL996" s="29"/>
      <c r="AM996" s="22" t="str">
        <f t="shared" si="308"/>
        <v/>
      </c>
    </row>
    <row r="997" spans="1:39" ht="18" customHeight="1" x14ac:dyDescent="0.35">
      <c r="A997" s="70">
        <f>'Energy - Master'!A996</f>
        <v>47016</v>
      </c>
      <c r="B997" s="29">
        <f t="shared" si="309"/>
        <v>0</v>
      </c>
      <c r="C997" s="29"/>
      <c r="D997" s="29"/>
      <c r="E997" s="22">
        <f t="shared" si="298"/>
        <v>0</v>
      </c>
      <c r="F997" s="22" t="str">
        <f t="shared" si="299"/>
        <v/>
      </c>
      <c r="G997" s="29">
        <f t="shared" si="310"/>
        <v>0</v>
      </c>
      <c r="H997" s="29"/>
      <c r="I997" s="29"/>
      <c r="J997" s="22">
        <f t="shared" si="300"/>
        <v>0</v>
      </c>
      <c r="K997" s="22" t="str">
        <f t="shared" si="301"/>
        <v/>
      </c>
      <c r="L997" s="29"/>
      <c r="M997" s="29"/>
      <c r="N997" s="29"/>
      <c r="O997" s="22" t="str">
        <f t="shared" si="302"/>
        <v/>
      </c>
      <c r="P997" s="22" t="str">
        <f t="shared" si="303"/>
        <v/>
      </c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2" t="str">
        <f t="shared" si="304"/>
        <v/>
      </c>
      <c r="AD997" s="22">
        <f t="shared" si="305"/>
        <v>0</v>
      </c>
      <c r="AE997" s="29"/>
      <c r="AF997" s="29"/>
      <c r="AG997" s="22" t="str">
        <f t="shared" si="306"/>
        <v/>
      </c>
      <c r="AH997" s="29"/>
      <c r="AI997" s="29"/>
      <c r="AJ997" s="22" t="str">
        <f t="shared" si="307"/>
        <v/>
      </c>
      <c r="AK997" s="29"/>
      <c r="AL997" s="29"/>
      <c r="AM997" s="22" t="str">
        <f t="shared" si="308"/>
        <v/>
      </c>
    </row>
    <row r="998" spans="1:39" ht="18" customHeight="1" x14ac:dyDescent="0.35">
      <c r="A998" s="70">
        <f>'Energy - Master'!A997</f>
        <v>47017</v>
      </c>
      <c r="B998" s="29">
        <f t="shared" si="309"/>
        <v>0</v>
      </c>
      <c r="C998" s="29"/>
      <c r="D998" s="29"/>
      <c r="E998" s="22">
        <f t="shared" si="298"/>
        <v>0</v>
      </c>
      <c r="F998" s="22" t="str">
        <f t="shared" si="299"/>
        <v/>
      </c>
      <c r="G998" s="29">
        <f t="shared" si="310"/>
        <v>0</v>
      </c>
      <c r="H998" s="29"/>
      <c r="I998" s="29"/>
      <c r="J998" s="22">
        <f t="shared" si="300"/>
        <v>0</v>
      </c>
      <c r="K998" s="22" t="str">
        <f t="shared" si="301"/>
        <v/>
      </c>
      <c r="L998" s="29"/>
      <c r="M998" s="29"/>
      <c r="N998" s="29"/>
      <c r="O998" s="22" t="str">
        <f t="shared" si="302"/>
        <v/>
      </c>
      <c r="P998" s="22" t="str">
        <f t="shared" si="303"/>
        <v/>
      </c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2" t="str">
        <f t="shared" si="304"/>
        <v/>
      </c>
      <c r="AD998" s="22">
        <f t="shared" si="305"/>
        <v>0</v>
      </c>
      <c r="AE998" s="29"/>
      <c r="AF998" s="29"/>
      <c r="AG998" s="22" t="str">
        <f t="shared" si="306"/>
        <v/>
      </c>
      <c r="AH998" s="29"/>
      <c r="AI998" s="29"/>
      <c r="AJ998" s="22" t="str">
        <f t="shared" si="307"/>
        <v/>
      </c>
      <c r="AK998" s="29"/>
      <c r="AL998" s="29"/>
      <c r="AM998" s="22" t="str">
        <f t="shared" si="308"/>
        <v/>
      </c>
    </row>
    <row r="999" spans="1:39" ht="18" customHeight="1" x14ac:dyDescent="0.35">
      <c r="A999" s="70">
        <f>'Energy - Master'!A998</f>
        <v>47018</v>
      </c>
      <c r="B999" s="29">
        <f t="shared" si="309"/>
        <v>0</v>
      </c>
      <c r="C999" s="29"/>
      <c r="D999" s="29"/>
      <c r="E999" s="22">
        <f t="shared" si="298"/>
        <v>0</v>
      </c>
      <c r="F999" s="22" t="str">
        <f t="shared" si="299"/>
        <v/>
      </c>
      <c r="G999" s="29">
        <f t="shared" si="310"/>
        <v>0</v>
      </c>
      <c r="H999" s="29"/>
      <c r="I999" s="29"/>
      <c r="J999" s="22">
        <f t="shared" si="300"/>
        <v>0</v>
      </c>
      <c r="K999" s="22" t="str">
        <f t="shared" si="301"/>
        <v/>
      </c>
      <c r="L999" s="29"/>
      <c r="M999" s="29"/>
      <c r="N999" s="29"/>
      <c r="O999" s="22" t="str">
        <f t="shared" si="302"/>
        <v/>
      </c>
      <c r="P999" s="22" t="str">
        <f t="shared" si="303"/>
        <v/>
      </c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2" t="str">
        <f t="shared" si="304"/>
        <v/>
      </c>
      <c r="AD999" s="22">
        <f t="shared" si="305"/>
        <v>0</v>
      </c>
      <c r="AE999" s="29"/>
      <c r="AF999" s="29"/>
      <c r="AG999" s="22" t="str">
        <f t="shared" si="306"/>
        <v/>
      </c>
      <c r="AH999" s="29"/>
      <c r="AI999" s="29"/>
      <c r="AJ999" s="22" t="str">
        <f t="shared" si="307"/>
        <v/>
      </c>
      <c r="AK999" s="29"/>
      <c r="AL999" s="29"/>
      <c r="AM999" s="22" t="str">
        <f t="shared" si="308"/>
        <v/>
      </c>
    </row>
    <row r="1000" spans="1:39" ht="18" customHeight="1" x14ac:dyDescent="0.35">
      <c r="A1000" s="70">
        <f>'Energy - Master'!A999</f>
        <v>47019</v>
      </c>
      <c r="B1000" s="29">
        <f t="shared" si="309"/>
        <v>0</v>
      </c>
      <c r="C1000" s="29"/>
      <c r="D1000" s="29"/>
      <c r="E1000" s="22">
        <f t="shared" si="298"/>
        <v>0</v>
      </c>
      <c r="F1000" s="22" t="str">
        <f t="shared" si="299"/>
        <v/>
      </c>
      <c r="G1000" s="29">
        <f t="shared" si="310"/>
        <v>0</v>
      </c>
      <c r="H1000" s="29"/>
      <c r="I1000" s="29"/>
      <c r="J1000" s="22">
        <f t="shared" si="300"/>
        <v>0</v>
      </c>
      <c r="K1000" s="22" t="str">
        <f t="shared" si="301"/>
        <v/>
      </c>
      <c r="L1000" s="29"/>
      <c r="M1000" s="29"/>
      <c r="N1000" s="29"/>
      <c r="O1000" s="22" t="str">
        <f t="shared" si="302"/>
        <v/>
      </c>
      <c r="P1000" s="22" t="str">
        <f t="shared" si="303"/>
        <v/>
      </c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2" t="str">
        <f t="shared" si="304"/>
        <v/>
      </c>
      <c r="AD1000" s="22">
        <f t="shared" si="305"/>
        <v>0</v>
      </c>
      <c r="AE1000" s="29"/>
      <c r="AF1000" s="29"/>
      <c r="AG1000" s="22" t="str">
        <f t="shared" si="306"/>
        <v/>
      </c>
      <c r="AH1000" s="29"/>
      <c r="AI1000" s="29"/>
      <c r="AJ1000" s="22" t="str">
        <f t="shared" si="307"/>
        <v/>
      </c>
      <c r="AK1000" s="29"/>
      <c r="AL1000" s="29"/>
      <c r="AM1000" s="22" t="str">
        <f t="shared" si="308"/>
        <v/>
      </c>
    </row>
    <row r="1001" spans="1:39" ht="18" customHeight="1" x14ac:dyDescent="0.35">
      <c r="A1001" s="70">
        <f>'Energy - Master'!A1000</f>
        <v>47020</v>
      </c>
      <c r="B1001" s="29">
        <f t="shared" si="309"/>
        <v>0</v>
      </c>
      <c r="C1001" s="29"/>
      <c r="D1001" s="29"/>
      <c r="E1001" s="22">
        <f t="shared" si="298"/>
        <v>0</v>
      </c>
      <c r="F1001" s="22" t="str">
        <f t="shared" si="299"/>
        <v/>
      </c>
      <c r="G1001" s="29">
        <f t="shared" si="310"/>
        <v>0</v>
      </c>
      <c r="H1001" s="29"/>
      <c r="I1001" s="29"/>
      <c r="J1001" s="22">
        <f t="shared" si="300"/>
        <v>0</v>
      </c>
      <c r="K1001" s="22" t="str">
        <f t="shared" si="301"/>
        <v/>
      </c>
      <c r="L1001" s="29"/>
      <c r="M1001" s="29"/>
      <c r="N1001" s="29"/>
      <c r="O1001" s="22" t="str">
        <f t="shared" si="302"/>
        <v/>
      </c>
      <c r="P1001" s="22" t="str">
        <f t="shared" si="303"/>
        <v/>
      </c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2" t="str">
        <f t="shared" si="304"/>
        <v/>
      </c>
      <c r="AD1001" s="22">
        <f t="shared" si="305"/>
        <v>0</v>
      </c>
      <c r="AE1001" s="29"/>
      <c r="AF1001" s="29"/>
      <c r="AG1001" s="22" t="str">
        <f t="shared" si="306"/>
        <v/>
      </c>
      <c r="AH1001" s="29"/>
      <c r="AI1001" s="29"/>
      <c r="AJ1001" s="22" t="str">
        <f t="shared" si="307"/>
        <v/>
      </c>
      <c r="AK1001" s="29"/>
      <c r="AL1001" s="29"/>
      <c r="AM1001" s="22" t="str">
        <f t="shared" si="308"/>
        <v/>
      </c>
    </row>
    <row r="1002" spans="1:39" ht="18" customHeight="1" x14ac:dyDescent="0.35">
      <c r="A1002" s="70">
        <f>'Energy - Master'!A1001</f>
        <v>47021</v>
      </c>
      <c r="B1002" s="29">
        <f t="shared" si="309"/>
        <v>0</v>
      </c>
      <c r="C1002" s="29"/>
      <c r="D1002" s="29"/>
      <c r="E1002" s="22">
        <f t="shared" si="298"/>
        <v>0</v>
      </c>
      <c r="F1002" s="22" t="str">
        <f t="shared" si="299"/>
        <v/>
      </c>
      <c r="G1002" s="29">
        <f t="shared" si="310"/>
        <v>0</v>
      </c>
      <c r="H1002" s="29"/>
      <c r="I1002" s="29"/>
      <c r="J1002" s="22">
        <f t="shared" si="300"/>
        <v>0</v>
      </c>
      <c r="K1002" s="22" t="str">
        <f t="shared" si="301"/>
        <v/>
      </c>
      <c r="L1002" s="29"/>
      <c r="M1002" s="29"/>
      <c r="N1002" s="29"/>
      <c r="O1002" s="22" t="str">
        <f t="shared" si="302"/>
        <v/>
      </c>
      <c r="P1002" s="22" t="str">
        <f t="shared" si="303"/>
        <v/>
      </c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2" t="str">
        <f t="shared" si="304"/>
        <v/>
      </c>
      <c r="AD1002" s="22">
        <f t="shared" si="305"/>
        <v>0</v>
      </c>
      <c r="AE1002" s="29"/>
      <c r="AF1002" s="29"/>
      <c r="AG1002" s="22" t="str">
        <f t="shared" si="306"/>
        <v/>
      </c>
      <c r="AH1002" s="29"/>
      <c r="AI1002" s="29"/>
      <c r="AJ1002" s="22" t="str">
        <f t="shared" si="307"/>
        <v/>
      </c>
      <c r="AK1002" s="29"/>
      <c r="AL1002" s="29"/>
      <c r="AM1002" s="22" t="str">
        <f t="shared" si="308"/>
        <v/>
      </c>
    </row>
    <row r="1003" spans="1:39" ht="18" customHeight="1" x14ac:dyDescent="0.35">
      <c r="A1003" s="70">
        <f>'Energy - Master'!A1002</f>
        <v>47022</v>
      </c>
      <c r="B1003" s="29">
        <f t="shared" si="309"/>
        <v>0</v>
      </c>
      <c r="C1003" s="29"/>
      <c r="D1003" s="29"/>
      <c r="E1003" s="22">
        <f t="shared" si="298"/>
        <v>0</v>
      </c>
      <c r="F1003" s="22" t="str">
        <f t="shared" si="299"/>
        <v/>
      </c>
      <c r="G1003" s="29">
        <f t="shared" si="310"/>
        <v>0</v>
      </c>
      <c r="H1003" s="29"/>
      <c r="I1003" s="29"/>
      <c r="J1003" s="22">
        <f t="shared" si="300"/>
        <v>0</v>
      </c>
      <c r="K1003" s="22" t="str">
        <f t="shared" si="301"/>
        <v/>
      </c>
      <c r="L1003" s="29"/>
      <c r="M1003" s="29"/>
      <c r="N1003" s="29"/>
      <c r="O1003" s="22" t="str">
        <f t="shared" si="302"/>
        <v/>
      </c>
      <c r="P1003" s="22" t="str">
        <f t="shared" si="303"/>
        <v/>
      </c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2" t="str">
        <f t="shared" si="304"/>
        <v/>
      </c>
      <c r="AD1003" s="22">
        <f t="shared" si="305"/>
        <v>0</v>
      </c>
      <c r="AE1003" s="29"/>
      <c r="AF1003" s="29"/>
      <c r="AG1003" s="22" t="str">
        <f t="shared" si="306"/>
        <v/>
      </c>
      <c r="AH1003" s="29"/>
      <c r="AI1003" s="29"/>
      <c r="AJ1003" s="22" t="str">
        <f t="shared" si="307"/>
        <v/>
      </c>
      <c r="AK1003" s="29"/>
      <c r="AL1003" s="29"/>
      <c r="AM1003" s="22" t="str">
        <f t="shared" si="308"/>
        <v/>
      </c>
    </row>
    <row r="1004" spans="1:39" ht="18" customHeight="1" x14ac:dyDescent="0.35">
      <c r="A1004" s="70">
        <f>'Energy - Master'!A1003</f>
        <v>47023</v>
      </c>
      <c r="B1004" s="29">
        <f t="shared" si="309"/>
        <v>0</v>
      </c>
      <c r="C1004" s="29"/>
      <c r="D1004" s="29"/>
      <c r="E1004" s="22">
        <f t="shared" si="298"/>
        <v>0</v>
      </c>
      <c r="F1004" s="22" t="str">
        <f t="shared" si="299"/>
        <v/>
      </c>
      <c r="G1004" s="29">
        <f t="shared" si="310"/>
        <v>0</v>
      </c>
      <c r="H1004" s="29"/>
      <c r="I1004" s="29"/>
      <c r="J1004" s="22">
        <f t="shared" si="300"/>
        <v>0</v>
      </c>
      <c r="K1004" s="22" t="str">
        <f t="shared" si="301"/>
        <v/>
      </c>
      <c r="L1004" s="29"/>
      <c r="M1004" s="29"/>
      <c r="N1004" s="29"/>
      <c r="O1004" s="22" t="str">
        <f t="shared" si="302"/>
        <v/>
      </c>
      <c r="P1004" s="22" t="str">
        <f t="shared" si="303"/>
        <v/>
      </c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2" t="str">
        <f t="shared" si="304"/>
        <v/>
      </c>
      <c r="AD1004" s="22">
        <f t="shared" si="305"/>
        <v>0</v>
      </c>
      <c r="AE1004" s="29"/>
      <c r="AF1004" s="29"/>
      <c r="AG1004" s="22" t="str">
        <f t="shared" si="306"/>
        <v/>
      </c>
      <c r="AH1004" s="29"/>
      <c r="AI1004" s="29"/>
      <c r="AJ1004" s="22" t="str">
        <f t="shared" si="307"/>
        <v/>
      </c>
      <c r="AK1004" s="29"/>
      <c r="AL1004" s="29"/>
      <c r="AM1004" s="22" t="str">
        <f t="shared" si="308"/>
        <v/>
      </c>
    </row>
    <row r="1005" spans="1:39" ht="18" customHeight="1" x14ac:dyDescent="0.35">
      <c r="A1005" s="70">
        <f>'Energy - Master'!A1004</f>
        <v>47024</v>
      </c>
      <c r="B1005" s="29">
        <f t="shared" si="309"/>
        <v>0</v>
      </c>
      <c r="C1005" s="29"/>
      <c r="D1005" s="29"/>
      <c r="E1005" s="22">
        <f t="shared" si="298"/>
        <v>0</v>
      </c>
      <c r="F1005" s="22" t="str">
        <f t="shared" si="299"/>
        <v/>
      </c>
      <c r="G1005" s="29">
        <f t="shared" si="310"/>
        <v>0</v>
      </c>
      <c r="H1005" s="29"/>
      <c r="I1005" s="29"/>
      <c r="J1005" s="22">
        <f t="shared" si="300"/>
        <v>0</v>
      </c>
      <c r="K1005" s="22" t="str">
        <f t="shared" si="301"/>
        <v/>
      </c>
      <c r="L1005" s="29"/>
      <c r="M1005" s="29"/>
      <c r="N1005" s="29"/>
      <c r="O1005" s="22" t="str">
        <f t="shared" si="302"/>
        <v/>
      </c>
      <c r="P1005" s="22" t="str">
        <f t="shared" si="303"/>
        <v/>
      </c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2" t="str">
        <f t="shared" si="304"/>
        <v/>
      </c>
      <c r="AD1005" s="22">
        <f t="shared" si="305"/>
        <v>0</v>
      </c>
      <c r="AE1005" s="29"/>
      <c r="AF1005" s="29"/>
      <c r="AG1005" s="22" t="str">
        <f t="shared" si="306"/>
        <v/>
      </c>
      <c r="AH1005" s="29"/>
      <c r="AI1005" s="29"/>
      <c r="AJ1005" s="22" t="str">
        <f t="shared" si="307"/>
        <v/>
      </c>
      <c r="AK1005" s="29"/>
      <c r="AL1005" s="29"/>
      <c r="AM1005" s="22" t="str">
        <f t="shared" si="308"/>
        <v/>
      </c>
    </row>
    <row r="1006" spans="1:39" ht="18" customHeight="1" x14ac:dyDescent="0.35">
      <c r="A1006" s="70">
        <f>'Energy - Master'!A1005</f>
        <v>47025</v>
      </c>
      <c r="B1006" s="29">
        <f t="shared" si="309"/>
        <v>0</v>
      </c>
      <c r="C1006" s="29"/>
      <c r="D1006" s="29"/>
      <c r="E1006" s="22">
        <f t="shared" si="298"/>
        <v>0</v>
      </c>
      <c r="F1006" s="22" t="str">
        <f t="shared" si="299"/>
        <v/>
      </c>
      <c r="G1006" s="29">
        <f t="shared" si="310"/>
        <v>0</v>
      </c>
      <c r="H1006" s="29"/>
      <c r="I1006" s="29"/>
      <c r="J1006" s="22">
        <f t="shared" si="300"/>
        <v>0</v>
      </c>
      <c r="K1006" s="22" t="str">
        <f t="shared" si="301"/>
        <v/>
      </c>
      <c r="L1006" s="29"/>
      <c r="M1006" s="29"/>
      <c r="N1006" s="29"/>
      <c r="O1006" s="22" t="str">
        <f t="shared" si="302"/>
        <v/>
      </c>
      <c r="P1006" s="22" t="str">
        <f t="shared" si="303"/>
        <v/>
      </c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2" t="str">
        <f t="shared" si="304"/>
        <v/>
      </c>
      <c r="AD1006" s="22">
        <f t="shared" si="305"/>
        <v>0</v>
      </c>
      <c r="AE1006" s="29"/>
      <c r="AF1006" s="29"/>
      <c r="AG1006" s="22" t="str">
        <f t="shared" si="306"/>
        <v/>
      </c>
      <c r="AH1006" s="29"/>
      <c r="AI1006" s="29"/>
      <c r="AJ1006" s="22" t="str">
        <f t="shared" si="307"/>
        <v/>
      </c>
      <c r="AK1006" s="29"/>
      <c r="AL1006" s="29"/>
      <c r="AM1006" s="22" t="str">
        <f t="shared" si="308"/>
        <v/>
      </c>
    </row>
    <row r="1007" spans="1:39" ht="18" customHeight="1" x14ac:dyDescent="0.35">
      <c r="A1007" s="70">
        <f>'Energy - Master'!A1006</f>
        <v>47026</v>
      </c>
      <c r="B1007" s="29">
        <f t="shared" si="309"/>
        <v>0</v>
      </c>
      <c r="C1007" s="29"/>
      <c r="D1007" s="29"/>
      <c r="E1007" s="22">
        <f t="shared" si="298"/>
        <v>0</v>
      </c>
      <c r="F1007" s="22" t="str">
        <f t="shared" si="299"/>
        <v/>
      </c>
      <c r="G1007" s="29">
        <f t="shared" si="310"/>
        <v>0</v>
      </c>
      <c r="H1007" s="29"/>
      <c r="I1007" s="29"/>
      <c r="J1007" s="22">
        <f t="shared" si="300"/>
        <v>0</v>
      </c>
      <c r="K1007" s="22" t="str">
        <f t="shared" si="301"/>
        <v/>
      </c>
      <c r="L1007" s="29"/>
      <c r="M1007" s="29"/>
      <c r="N1007" s="29"/>
      <c r="O1007" s="22" t="str">
        <f t="shared" si="302"/>
        <v/>
      </c>
      <c r="P1007" s="22" t="str">
        <f t="shared" si="303"/>
        <v/>
      </c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2" t="str">
        <f t="shared" si="304"/>
        <v/>
      </c>
      <c r="AD1007" s="22">
        <f t="shared" si="305"/>
        <v>0</v>
      </c>
      <c r="AE1007" s="29"/>
      <c r="AF1007" s="29"/>
      <c r="AG1007" s="22" t="str">
        <f t="shared" si="306"/>
        <v/>
      </c>
      <c r="AH1007" s="29"/>
      <c r="AI1007" s="29"/>
      <c r="AJ1007" s="22" t="str">
        <f t="shared" si="307"/>
        <v/>
      </c>
      <c r="AK1007" s="29"/>
      <c r="AL1007" s="29"/>
      <c r="AM1007" s="22" t="str">
        <f t="shared" si="308"/>
        <v/>
      </c>
    </row>
    <row r="1008" spans="1:39" ht="18" customHeight="1" x14ac:dyDescent="0.35">
      <c r="A1008" s="70">
        <f>'Energy - Master'!A1007</f>
        <v>47027</v>
      </c>
      <c r="B1008" s="29">
        <f t="shared" si="309"/>
        <v>0</v>
      </c>
      <c r="C1008" s="29"/>
      <c r="D1008" s="29"/>
      <c r="E1008" s="22">
        <f t="shared" si="298"/>
        <v>0</v>
      </c>
      <c r="F1008" s="22" t="str">
        <f t="shared" si="299"/>
        <v/>
      </c>
      <c r="G1008" s="29">
        <f t="shared" si="310"/>
        <v>0</v>
      </c>
      <c r="H1008" s="29"/>
      <c r="I1008" s="29"/>
      <c r="J1008" s="22">
        <f t="shared" si="300"/>
        <v>0</v>
      </c>
      <c r="K1008" s="22" t="str">
        <f t="shared" si="301"/>
        <v/>
      </c>
      <c r="L1008" s="29"/>
      <c r="M1008" s="29"/>
      <c r="N1008" s="29"/>
      <c r="O1008" s="22" t="str">
        <f t="shared" si="302"/>
        <v/>
      </c>
      <c r="P1008" s="22" t="str">
        <f t="shared" si="303"/>
        <v/>
      </c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2" t="str">
        <f t="shared" si="304"/>
        <v/>
      </c>
      <c r="AD1008" s="22">
        <f t="shared" si="305"/>
        <v>0</v>
      </c>
      <c r="AE1008" s="29"/>
      <c r="AF1008" s="29"/>
      <c r="AG1008" s="22" t="str">
        <f t="shared" si="306"/>
        <v/>
      </c>
      <c r="AH1008" s="29"/>
      <c r="AI1008" s="29"/>
      <c r="AJ1008" s="22" t="str">
        <f t="shared" si="307"/>
        <v/>
      </c>
      <c r="AK1008" s="29"/>
      <c r="AL1008" s="29"/>
      <c r="AM1008" s="22" t="str">
        <f t="shared" si="308"/>
        <v/>
      </c>
    </row>
    <row r="1009" spans="1:39" ht="18" customHeight="1" x14ac:dyDescent="0.35">
      <c r="A1009" s="70">
        <f>'Energy - Master'!A1008</f>
        <v>47028</v>
      </c>
      <c r="B1009" s="29">
        <f t="shared" si="309"/>
        <v>0</v>
      </c>
      <c r="C1009" s="29"/>
      <c r="D1009" s="29"/>
      <c r="E1009" s="22">
        <f t="shared" si="298"/>
        <v>0</v>
      </c>
      <c r="F1009" s="22" t="str">
        <f t="shared" si="299"/>
        <v/>
      </c>
      <c r="G1009" s="29">
        <f t="shared" si="310"/>
        <v>0</v>
      </c>
      <c r="H1009" s="29"/>
      <c r="I1009" s="29"/>
      <c r="J1009" s="22">
        <f t="shared" si="300"/>
        <v>0</v>
      </c>
      <c r="K1009" s="22" t="str">
        <f t="shared" si="301"/>
        <v/>
      </c>
      <c r="L1009" s="29"/>
      <c r="M1009" s="29"/>
      <c r="N1009" s="29"/>
      <c r="O1009" s="22" t="str">
        <f t="shared" si="302"/>
        <v/>
      </c>
      <c r="P1009" s="22" t="str">
        <f t="shared" si="303"/>
        <v/>
      </c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2" t="str">
        <f t="shared" si="304"/>
        <v/>
      </c>
      <c r="AD1009" s="22">
        <f t="shared" si="305"/>
        <v>0</v>
      </c>
      <c r="AE1009" s="29"/>
      <c r="AF1009" s="29"/>
      <c r="AG1009" s="22" t="str">
        <f t="shared" si="306"/>
        <v/>
      </c>
      <c r="AH1009" s="29"/>
      <c r="AI1009" s="29"/>
      <c r="AJ1009" s="22" t="str">
        <f t="shared" si="307"/>
        <v/>
      </c>
      <c r="AK1009" s="29"/>
      <c r="AL1009" s="29"/>
      <c r="AM1009" s="22" t="str">
        <f t="shared" si="308"/>
        <v/>
      </c>
    </row>
    <row r="1010" spans="1:39" ht="18" customHeight="1" x14ac:dyDescent="0.35">
      <c r="A1010" s="70">
        <f>'Energy - Master'!A1009</f>
        <v>47029</v>
      </c>
      <c r="B1010" s="29">
        <f t="shared" si="309"/>
        <v>0</v>
      </c>
      <c r="C1010" s="29"/>
      <c r="D1010" s="29"/>
      <c r="E1010" s="22">
        <f t="shared" si="298"/>
        <v>0</v>
      </c>
      <c r="F1010" s="22" t="str">
        <f t="shared" si="299"/>
        <v/>
      </c>
      <c r="G1010" s="29">
        <f t="shared" si="310"/>
        <v>0</v>
      </c>
      <c r="H1010" s="29"/>
      <c r="I1010" s="29"/>
      <c r="J1010" s="22">
        <f t="shared" si="300"/>
        <v>0</v>
      </c>
      <c r="K1010" s="22" t="str">
        <f t="shared" si="301"/>
        <v/>
      </c>
      <c r="L1010" s="29"/>
      <c r="M1010" s="29"/>
      <c r="N1010" s="29"/>
      <c r="O1010" s="22" t="str">
        <f t="shared" si="302"/>
        <v/>
      </c>
      <c r="P1010" s="22" t="str">
        <f t="shared" si="303"/>
        <v/>
      </c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2" t="str">
        <f t="shared" si="304"/>
        <v/>
      </c>
      <c r="AD1010" s="22">
        <f t="shared" si="305"/>
        <v>0</v>
      </c>
      <c r="AE1010" s="29"/>
      <c r="AF1010" s="29"/>
      <c r="AG1010" s="22" t="str">
        <f t="shared" si="306"/>
        <v/>
      </c>
      <c r="AH1010" s="29"/>
      <c r="AI1010" s="29"/>
      <c r="AJ1010" s="22" t="str">
        <f t="shared" si="307"/>
        <v/>
      </c>
      <c r="AK1010" s="29"/>
      <c r="AL1010" s="29"/>
      <c r="AM1010" s="22" t="str">
        <f t="shared" si="308"/>
        <v/>
      </c>
    </row>
    <row r="1011" spans="1:39" ht="18" customHeight="1" x14ac:dyDescent="0.35">
      <c r="A1011" s="70">
        <f>'Energy - Master'!A1010</f>
        <v>47030</v>
      </c>
      <c r="B1011" s="29">
        <f t="shared" si="309"/>
        <v>0</v>
      </c>
      <c r="C1011" s="29"/>
      <c r="D1011" s="29"/>
      <c r="E1011" s="22">
        <f t="shared" si="298"/>
        <v>0</v>
      </c>
      <c r="F1011" s="22" t="str">
        <f t="shared" si="299"/>
        <v/>
      </c>
      <c r="G1011" s="29">
        <f t="shared" si="310"/>
        <v>0</v>
      </c>
      <c r="H1011" s="29"/>
      <c r="I1011" s="29"/>
      <c r="J1011" s="22">
        <f t="shared" si="300"/>
        <v>0</v>
      </c>
      <c r="K1011" s="22" t="str">
        <f t="shared" si="301"/>
        <v/>
      </c>
      <c r="L1011" s="29"/>
      <c r="M1011" s="29"/>
      <c r="N1011" s="29"/>
      <c r="O1011" s="22" t="str">
        <f t="shared" si="302"/>
        <v/>
      </c>
      <c r="P1011" s="22" t="str">
        <f t="shared" si="303"/>
        <v/>
      </c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2" t="str">
        <f t="shared" si="304"/>
        <v/>
      </c>
      <c r="AD1011" s="22">
        <f t="shared" si="305"/>
        <v>0</v>
      </c>
      <c r="AE1011" s="29"/>
      <c r="AF1011" s="29"/>
      <c r="AG1011" s="22" t="str">
        <f t="shared" si="306"/>
        <v/>
      </c>
      <c r="AH1011" s="29"/>
      <c r="AI1011" s="29"/>
      <c r="AJ1011" s="22" t="str">
        <f t="shared" si="307"/>
        <v/>
      </c>
      <c r="AK1011" s="29"/>
      <c r="AL1011" s="29"/>
      <c r="AM1011" s="22" t="str">
        <f t="shared" si="308"/>
        <v/>
      </c>
    </row>
    <row r="1012" spans="1:39" ht="18" customHeight="1" x14ac:dyDescent="0.35">
      <c r="A1012" s="70">
        <f>'Energy - Master'!A1011</f>
        <v>47031</v>
      </c>
      <c r="B1012" s="29">
        <f t="shared" si="309"/>
        <v>0</v>
      </c>
      <c r="C1012" s="29"/>
      <c r="D1012" s="29"/>
      <c r="E1012" s="22">
        <f t="shared" si="298"/>
        <v>0</v>
      </c>
      <c r="F1012" s="22" t="str">
        <f t="shared" si="299"/>
        <v/>
      </c>
      <c r="G1012" s="29">
        <f t="shared" si="310"/>
        <v>0</v>
      </c>
      <c r="H1012" s="29"/>
      <c r="I1012" s="29"/>
      <c r="J1012" s="22">
        <f t="shared" si="300"/>
        <v>0</v>
      </c>
      <c r="K1012" s="22" t="str">
        <f t="shared" si="301"/>
        <v/>
      </c>
      <c r="L1012" s="29"/>
      <c r="M1012" s="29"/>
      <c r="N1012" s="29"/>
      <c r="O1012" s="22" t="str">
        <f t="shared" si="302"/>
        <v/>
      </c>
      <c r="P1012" s="22" t="str">
        <f t="shared" si="303"/>
        <v/>
      </c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2" t="str">
        <f t="shared" si="304"/>
        <v/>
      </c>
      <c r="AD1012" s="22">
        <f t="shared" si="305"/>
        <v>0</v>
      </c>
      <c r="AE1012" s="29"/>
      <c r="AF1012" s="29"/>
      <c r="AG1012" s="22" t="str">
        <f t="shared" si="306"/>
        <v/>
      </c>
      <c r="AH1012" s="29"/>
      <c r="AI1012" s="29"/>
      <c r="AJ1012" s="22" t="str">
        <f t="shared" si="307"/>
        <v/>
      </c>
      <c r="AK1012" s="29"/>
      <c r="AL1012" s="29"/>
      <c r="AM1012" s="22" t="str">
        <f t="shared" si="308"/>
        <v/>
      </c>
    </row>
    <row r="1013" spans="1:39" ht="18" customHeight="1" x14ac:dyDescent="0.35">
      <c r="A1013" s="70">
        <f>'Energy - Master'!A1012</f>
        <v>47032</v>
      </c>
      <c r="B1013" s="29">
        <f t="shared" si="309"/>
        <v>0</v>
      </c>
      <c r="C1013" s="29"/>
      <c r="D1013" s="29"/>
      <c r="E1013" s="22">
        <f t="shared" si="298"/>
        <v>0</v>
      </c>
      <c r="F1013" s="22" t="str">
        <f t="shared" si="299"/>
        <v/>
      </c>
      <c r="G1013" s="29">
        <f t="shared" si="310"/>
        <v>0</v>
      </c>
      <c r="H1013" s="29"/>
      <c r="I1013" s="29"/>
      <c r="J1013" s="22">
        <f t="shared" si="300"/>
        <v>0</v>
      </c>
      <c r="K1013" s="22" t="str">
        <f t="shared" si="301"/>
        <v/>
      </c>
      <c r="L1013" s="29"/>
      <c r="M1013" s="29"/>
      <c r="N1013" s="29"/>
      <c r="O1013" s="22" t="str">
        <f t="shared" si="302"/>
        <v/>
      </c>
      <c r="P1013" s="22" t="str">
        <f t="shared" si="303"/>
        <v/>
      </c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2" t="str">
        <f t="shared" si="304"/>
        <v/>
      </c>
      <c r="AD1013" s="22">
        <f t="shared" si="305"/>
        <v>0</v>
      </c>
      <c r="AE1013" s="29"/>
      <c r="AF1013" s="29"/>
      <c r="AG1013" s="22" t="str">
        <f t="shared" si="306"/>
        <v/>
      </c>
      <c r="AH1013" s="29"/>
      <c r="AI1013" s="29"/>
      <c r="AJ1013" s="22" t="str">
        <f t="shared" si="307"/>
        <v/>
      </c>
      <c r="AK1013" s="29"/>
      <c r="AL1013" s="29"/>
      <c r="AM1013" s="22" t="str">
        <f t="shared" si="308"/>
        <v/>
      </c>
    </row>
    <row r="1014" spans="1:39" ht="18" customHeight="1" x14ac:dyDescent="0.35">
      <c r="A1014" s="70">
        <f>'Energy - Master'!A1013</f>
        <v>47033</v>
      </c>
      <c r="B1014" s="29">
        <f t="shared" si="309"/>
        <v>0</v>
      </c>
      <c r="C1014" s="29"/>
      <c r="D1014" s="29"/>
      <c r="E1014" s="22">
        <f t="shared" si="298"/>
        <v>0</v>
      </c>
      <c r="F1014" s="22" t="str">
        <f t="shared" si="299"/>
        <v/>
      </c>
      <c r="G1014" s="29">
        <f t="shared" si="310"/>
        <v>0</v>
      </c>
      <c r="H1014" s="29"/>
      <c r="I1014" s="29"/>
      <c r="J1014" s="22">
        <f t="shared" si="300"/>
        <v>0</v>
      </c>
      <c r="K1014" s="22" t="str">
        <f t="shared" si="301"/>
        <v/>
      </c>
      <c r="L1014" s="29"/>
      <c r="M1014" s="29"/>
      <c r="N1014" s="29"/>
      <c r="O1014" s="22" t="str">
        <f t="shared" si="302"/>
        <v/>
      </c>
      <c r="P1014" s="22" t="str">
        <f t="shared" si="303"/>
        <v/>
      </c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2" t="str">
        <f t="shared" si="304"/>
        <v/>
      </c>
      <c r="AD1014" s="22">
        <f t="shared" si="305"/>
        <v>0</v>
      </c>
      <c r="AE1014" s="29"/>
      <c r="AF1014" s="29"/>
      <c r="AG1014" s="22" t="str">
        <f t="shared" si="306"/>
        <v/>
      </c>
      <c r="AH1014" s="29"/>
      <c r="AI1014" s="29"/>
      <c r="AJ1014" s="22" t="str">
        <f t="shared" si="307"/>
        <v/>
      </c>
      <c r="AK1014" s="29"/>
      <c r="AL1014" s="29"/>
      <c r="AM1014" s="22" t="str">
        <f t="shared" si="308"/>
        <v/>
      </c>
    </row>
    <row r="1015" spans="1:39" ht="18" customHeight="1" x14ac:dyDescent="0.35">
      <c r="A1015" s="70">
        <f>'Energy - Master'!A1014</f>
        <v>47034</v>
      </c>
      <c r="B1015" s="29">
        <f t="shared" si="309"/>
        <v>0</v>
      </c>
      <c r="C1015" s="29"/>
      <c r="D1015" s="29"/>
      <c r="E1015" s="22">
        <f t="shared" si="298"/>
        <v>0</v>
      </c>
      <c r="F1015" s="22" t="str">
        <f t="shared" si="299"/>
        <v/>
      </c>
      <c r="G1015" s="29">
        <f t="shared" si="310"/>
        <v>0</v>
      </c>
      <c r="H1015" s="29"/>
      <c r="I1015" s="29"/>
      <c r="J1015" s="22">
        <f t="shared" si="300"/>
        <v>0</v>
      </c>
      <c r="K1015" s="22" t="str">
        <f t="shared" si="301"/>
        <v/>
      </c>
      <c r="L1015" s="29"/>
      <c r="M1015" s="29"/>
      <c r="N1015" s="29"/>
      <c r="O1015" s="22" t="str">
        <f t="shared" si="302"/>
        <v/>
      </c>
      <c r="P1015" s="22" t="str">
        <f t="shared" si="303"/>
        <v/>
      </c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2" t="str">
        <f t="shared" si="304"/>
        <v/>
      </c>
      <c r="AD1015" s="22">
        <f t="shared" si="305"/>
        <v>0</v>
      </c>
      <c r="AE1015" s="29"/>
      <c r="AF1015" s="29"/>
      <c r="AG1015" s="22" t="str">
        <f t="shared" si="306"/>
        <v/>
      </c>
      <c r="AH1015" s="29"/>
      <c r="AI1015" s="29"/>
      <c r="AJ1015" s="22" t="str">
        <f t="shared" si="307"/>
        <v/>
      </c>
      <c r="AK1015" s="29"/>
      <c r="AL1015" s="29"/>
      <c r="AM1015" s="22" t="str">
        <f t="shared" si="308"/>
        <v/>
      </c>
    </row>
    <row r="1016" spans="1:39" ht="18" customHeight="1" x14ac:dyDescent="0.35">
      <c r="A1016" s="70">
        <f>'Energy - Master'!A1015</f>
        <v>47035</v>
      </c>
      <c r="B1016" s="29">
        <f t="shared" si="309"/>
        <v>0</v>
      </c>
      <c r="C1016" s="29"/>
      <c r="D1016" s="29"/>
      <c r="E1016" s="22">
        <f t="shared" si="298"/>
        <v>0</v>
      </c>
      <c r="F1016" s="22" t="str">
        <f t="shared" si="299"/>
        <v/>
      </c>
      <c r="G1016" s="29">
        <f t="shared" si="310"/>
        <v>0</v>
      </c>
      <c r="H1016" s="29"/>
      <c r="I1016" s="29"/>
      <c r="J1016" s="22">
        <f t="shared" si="300"/>
        <v>0</v>
      </c>
      <c r="K1016" s="22" t="str">
        <f t="shared" si="301"/>
        <v/>
      </c>
      <c r="L1016" s="29"/>
      <c r="M1016" s="29"/>
      <c r="N1016" s="29"/>
      <c r="O1016" s="22" t="str">
        <f t="shared" si="302"/>
        <v/>
      </c>
      <c r="P1016" s="22" t="str">
        <f t="shared" si="303"/>
        <v/>
      </c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2" t="str">
        <f t="shared" si="304"/>
        <v/>
      </c>
      <c r="AD1016" s="22">
        <f t="shared" si="305"/>
        <v>0</v>
      </c>
      <c r="AE1016" s="29"/>
      <c r="AF1016" s="29"/>
      <c r="AG1016" s="22" t="str">
        <f t="shared" si="306"/>
        <v/>
      </c>
      <c r="AH1016" s="29"/>
      <c r="AI1016" s="29"/>
      <c r="AJ1016" s="22" t="str">
        <f t="shared" si="307"/>
        <v/>
      </c>
      <c r="AK1016" s="29"/>
      <c r="AL1016" s="29"/>
      <c r="AM1016" s="22" t="str">
        <f t="shared" si="308"/>
        <v/>
      </c>
    </row>
    <row r="1017" spans="1:39" ht="18" customHeight="1" x14ac:dyDescent="0.35">
      <c r="A1017" s="70">
        <f>'Energy - Master'!A1016</f>
        <v>47036</v>
      </c>
      <c r="B1017" s="29">
        <f t="shared" si="309"/>
        <v>0</v>
      </c>
      <c r="C1017" s="29"/>
      <c r="D1017" s="29"/>
      <c r="E1017" s="22">
        <f t="shared" si="298"/>
        <v>0</v>
      </c>
      <c r="F1017" s="22" t="str">
        <f t="shared" si="299"/>
        <v/>
      </c>
      <c r="G1017" s="29">
        <f t="shared" si="310"/>
        <v>0</v>
      </c>
      <c r="H1017" s="29"/>
      <c r="I1017" s="29"/>
      <c r="J1017" s="22">
        <f t="shared" si="300"/>
        <v>0</v>
      </c>
      <c r="K1017" s="22" t="str">
        <f t="shared" si="301"/>
        <v/>
      </c>
      <c r="L1017" s="29"/>
      <c r="M1017" s="29"/>
      <c r="N1017" s="29"/>
      <c r="O1017" s="22" t="str">
        <f t="shared" si="302"/>
        <v/>
      </c>
      <c r="P1017" s="22" t="str">
        <f t="shared" si="303"/>
        <v/>
      </c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2" t="str">
        <f t="shared" si="304"/>
        <v/>
      </c>
      <c r="AD1017" s="22">
        <f t="shared" si="305"/>
        <v>0</v>
      </c>
      <c r="AE1017" s="29"/>
      <c r="AF1017" s="29"/>
      <c r="AG1017" s="22" t="str">
        <f t="shared" si="306"/>
        <v/>
      </c>
      <c r="AH1017" s="29"/>
      <c r="AI1017" s="29"/>
      <c r="AJ1017" s="22" t="str">
        <f t="shared" si="307"/>
        <v/>
      </c>
      <c r="AK1017" s="29"/>
      <c r="AL1017" s="29"/>
      <c r="AM1017" s="22" t="str">
        <f t="shared" si="308"/>
        <v/>
      </c>
    </row>
    <row r="1018" spans="1:39" ht="18" customHeight="1" x14ac:dyDescent="0.35">
      <c r="A1018" s="70">
        <f>'Energy - Master'!A1017</f>
        <v>47037</v>
      </c>
      <c r="B1018" s="29">
        <f t="shared" si="309"/>
        <v>0</v>
      </c>
      <c r="C1018" s="29"/>
      <c r="D1018" s="29"/>
      <c r="E1018" s="22">
        <f t="shared" si="298"/>
        <v>0</v>
      </c>
      <c r="F1018" s="22" t="str">
        <f t="shared" si="299"/>
        <v/>
      </c>
      <c r="G1018" s="29">
        <f t="shared" si="310"/>
        <v>0</v>
      </c>
      <c r="H1018" s="29"/>
      <c r="I1018" s="29"/>
      <c r="J1018" s="22">
        <f t="shared" si="300"/>
        <v>0</v>
      </c>
      <c r="K1018" s="22" t="str">
        <f t="shared" si="301"/>
        <v/>
      </c>
      <c r="L1018" s="29"/>
      <c r="M1018" s="29"/>
      <c r="N1018" s="29"/>
      <c r="O1018" s="22" t="str">
        <f t="shared" si="302"/>
        <v/>
      </c>
      <c r="P1018" s="22" t="str">
        <f t="shared" si="303"/>
        <v/>
      </c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2" t="str">
        <f t="shared" si="304"/>
        <v/>
      </c>
      <c r="AD1018" s="22">
        <f t="shared" si="305"/>
        <v>0</v>
      </c>
      <c r="AE1018" s="29"/>
      <c r="AF1018" s="29"/>
      <c r="AG1018" s="22" t="str">
        <f t="shared" si="306"/>
        <v/>
      </c>
      <c r="AH1018" s="29"/>
      <c r="AI1018" s="29"/>
      <c r="AJ1018" s="22" t="str">
        <f t="shared" si="307"/>
        <v/>
      </c>
      <c r="AK1018" s="29"/>
      <c r="AL1018" s="29"/>
      <c r="AM1018" s="22" t="str">
        <f t="shared" si="308"/>
        <v/>
      </c>
    </row>
    <row r="1019" spans="1:39" ht="18" customHeight="1" x14ac:dyDescent="0.35">
      <c r="A1019" s="70">
        <f>'Energy - Master'!A1018</f>
        <v>47038</v>
      </c>
      <c r="B1019" s="29">
        <f t="shared" si="309"/>
        <v>0</v>
      </c>
      <c r="C1019" s="29"/>
      <c r="D1019" s="29"/>
      <c r="E1019" s="22">
        <f t="shared" si="298"/>
        <v>0</v>
      </c>
      <c r="F1019" s="22" t="str">
        <f t="shared" si="299"/>
        <v/>
      </c>
      <c r="G1019" s="29">
        <f t="shared" si="310"/>
        <v>0</v>
      </c>
      <c r="H1019" s="29"/>
      <c r="I1019" s="29"/>
      <c r="J1019" s="22">
        <f t="shared" si="300"/>
        <v>0</v>
      </c>
      <c r="K1019" s="22" t="str">
        <f t="shared" si="301"/>
        <v/>
      </c>
      <c r="L1019" s="29"/>
      <c r="M1019" s="29"/>
      <c r="N1019" s="29"/>
      <c r="O1019" s="22" t="str">
        <f t="shared" si="302"/>
        <v/>
      </c>
      <c r="P1019" s="22" t="str">
        <f t="shared" si="303"/>
        <v/>
      </c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2" t="str">
        <f t="shared" si="304"/>
        <v/>
      </c>
      <c r="AD1019" s="22">
        <f t="shared" si="305"/>
        <v>0</v>
      </c>
      <c r="AE1019" s="29"/>
      <c r="AF1019" s="29"/>
      <c r="AG1019" s="22" t="str">
        <f t="shared" si="306"/>
        <v/>
      </c>
      <c r="AH1019" s="29"/>
      <c r="AI1019" s="29"/>
      <c r="AJ1019" s="22" t="str">
        <f t="shared" si="307"/>
        <v/>
      </c>
      <c r="AK1019" s="29"/>
      <c r="AL1019" s="29"/>
      <c r="AM1019" s="22" t="str">
        <f t="shared" si="308"/>
        <v/>
      </c>
    </row>
    <row r="1020" spans="1:39" ht="18" customHeight="1" x14ac:dyDescent="0.35">
      <c r="A1020" s="70">
        <f>'Energy - Master'!A1019</f>
        <v>47039</v>
      </c>
      <c r="B1020" s="29">
        <f t="shared" si="309"/>
        <v>0</v>
      </c>
      <c r="C1020" s="29"/>
      <c r="D1020" s="29"/>
      <c r="E1020" s="22">
        <f t="shared" si="298"/>
        <v>0</v>
      </c>
      <c r="F1020" s="22" t="str">
        <f t="shared" si="299"/>
        <v/>
      </c>
      <c r="G1020" s="29">
        <f t="shared" si="310"/>
        <v>0</v>
      </c>
      <c r="H1020" s="29"/>
      <c r="I1020" s="29"/>
      <c r="J1020" s="22">
        <f t="shared" si="300"/>
        <v>0</v>
      </c>
      <c r="K1020" s="22" t="str">
        <f t="shared" si="301"/>
        <v/>
      </c>
      <c r="L1020" s="29"/>
      <c r="M1020" s="29"/>
      <c r="N1020" s="29"/>
      <c r="O1020" s="22" t="str">
        <f t="shared" si="302"/>
        <v/>
      </c>
      <c r="P1020" s="22" t="str">
        <f t="shared" si="303"/>
        <v/>
      </c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2" t="str">
        <f t="shared" si="304"/>
        <v/>
      </c>
      <c r="AD1020" s="22">
        <f t="shared" si="305"/>
        <v>0</v>
      </c>
      <c r="AE1020" s="29"/>
      <c r="AF1020" s="29"/>
      <c r="AG1020" s="22" t="str">
        <f t="shared" si="306"/>
        <v/>
      </c>
      <c r="AH1020" s="29"/>
      <c r="AI1020" s="29"/>
      <c r="AJ1020" s="22" t="str">
        <f t="shared" si="307"/>
        <v/>
      </c>
      <c r="AK1020" s="29"/>
      <c r="AL1020" s="29"/>
      <c r="AM1020" s="22" t="str">
        <f t="shared" si="308"/>
        <v/>
      </c>
    </row>
    <row r="1021" spans="1:39" ht="18" customHeight="1" x14ac:dyDescent="0.35">
      <c r="A1021" s="70">
        <f>'Energy - Master'!A1020</f>
        <v>47040</v>
      </c>
      <c r="B1021" s="29">
        <f t="shared" si="309"/>
        <v>0</v>
      </c>
      <c r="C1021" s="29"/>
      <c r="D1021" s="29"/>
      <c r="E1021" s="22">
        <f t="shared" si="298"/>
        <v>0</v>
      </c>
      <c r="F1021" s="22" t="str">
        <f t="shared" si="299"/>
        <v/>
      </c>
      <c r="G1021" s="29">
        <f t="shared" si="310"/>
        <v>0</v>
      </c>
      <c r="H1021" s="29"/>
      <c r="I1021" s="29"/>
      <c r="J1021" s="22">
        <f t="shared" si="300"/>
        <v>0</v>
      </c>
      <c r="K1021" s="22" t="str">
        <f t="shared" si="301"/>
        <v/>
      </c>
      <c r="L1021" s="29"/>
      <c r="M1021" s="29"/>
      <c r="N1021" s="29"/>
      <c r="O1021" s="22" t="str">
        <f t="shared" si="302"/>
        <v/>
      </c>
      <c r="P1021" s="22" t="str">
        <f t="shared" si="303"/>
        <v/>
      </c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2" t="str">
        <f t="shared" si="304"/>
        <v/>
      </c>
      <c r="AD1021" s="22">
        <f t="shared" si="305"/>
        <v>0</v>
      </c>
      <c r="AE1021" s="29"/>
      <c r="AF1021" s="29"/>
      <c r="AG1021" s="22" t="str">
        <f t="shared" si="306"/>
        <v/>
      </c>
      <c r="AH1021" s="29"/>
      <c r="AI1021" s="29"/>
      <c r="AJ1021" s="22" t="str">
        <f t="shared" si="307"/>
        <v/>
      </c>
      <c r="AK1021" s="29"/>
      <c r="AL1021" s="29"/>
      <c r="AM1021" s="22" t="str">
        <f t="shared" si="308"/>
        <v/>
      </c>
    </row>
    <row r="1022" spans="1:39" ht="18" customHeight="1" x14ac:dyDescent="0.35">
      <c r="A1022" s="70">
        <f>'Energy - Master'!A1021</f>
        <v>47041</v>
      </c>
      <c r="B1022" s="29">
        <f t="shared" si="309"/>
        <v>0</v>
      </c>
      <c r="C1022" s="29"/>
      <c r="D1022" s="29"/>
      <c r="E1022" s="22">
        <f t="shared" si="298"/>
        <v>0</v>
      </c>
      <c r="F1022" s="22" t="str">
        <f t="shared" si="299"/>
        <v/>
      </c>
      <c r="G1022" s="29">
        <f t="shared" si="310"/>
        <v>0</v>
      </c>
      <c r="H1022" s="29"/>
      <c r="I1022" s="29"/>
      <c r="J1022" s="22">
        <f t="shared" si="300"/>
        <v>0</v>
      </c>
      <c r="K1022" s="22" t="str">
        <f t="shared" si="301"/>
        <v/>
      </c>
      <c r="L1022" s="29"/>
      <c r="M1022" s="29"/>
      <c r="N1022" s="29"/>
      <c r="O1022" s="22" t="str">
        <f t="shared" si="302"/>
        <v/>
      </c>
      <c r="P1022" s="22" t="str">
        <f t="shared" si="303"/>
        <v/>
      </c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2" t="str">
        <f t="shared" si="304"/>
        <v/>
      </c>
      <c r="AD1022" s="22">
        <f t="shared" si="305"/>
        <v>0</v>
      </c>
      <c r="AE1022" s="29"/>
      <c r="AF1022" s="29"/>
      <c r="AG1022" s="22" t="str">
        <f t="shared" si="306"/>
        <v/>
      </c>
      <c r="AH1022" s="29"/>
      <c r="AI1022" s="29"/>
      <c r="AJ1022" s="22" t="str">
        <f t="shared" si="307"/>
        <v/>
      </c>
      <c r="AK1022" s="29"/>
      <c r="AL1022" s="29"/>
      <c r="AM1022" s="22" t="str">
        <f t="shared" si="308"/>
        <v/>
      </c>
    </row>
    <row r="1023" spans="1:39" ht="18" customHeight="1" x14ac:dyDescent="0.35">
      <c r="A1023" s="70">
        <f>'Energy - Master'!A1022</f>
        <v>47042</v>
      </c>
      <c r="B1023" s="29">
        <f t="shared" si="309"/>
        <v>0</v>
      </c>
      <c r="C1023" s="29"/>
      <c r="D1023" s="29"/>
      <c r="E1023" s="22">
        <f t="shared" si="298"/>
        <v>0</v>
      </c>
      <c r="F1023" s="22" t="str">
        <f t="shared" si="299"/>
        <v/>
      </c>
      <c r="G1023" s="29">
        <f t="shared" si="310"/>
        <v>0</v>
      </c>
      <c r="H1023" s="29"/>
      <c r="I1023" s="29"/>
      <c r="J1023" s="22">
        <f t="shared" si="300"/>
        <v>0</v>
      </c>
      <c r="K1023" s="22" t="str">
        <f t="shared" si="301"/>
        <v/>
      </c>
      <c r="L1023" s="29"/>
      <c r="M1023" s="29"/>
      <c r="N1023" s="29"/>
      <c r="O1023" s="22" t="str">
        <f t="shared" si="302"/>
        <v/>
      </c>
      <c r="P1023" s="22" t="str">
        <f t="shared" si="303"/>
        <v/>
      </c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2" t="str">
        <f t="shared" si="304"/>
        <v/>
      </c>
      <c r="AD1023" s="22">
        <f t="shared" si="305"/>
        <v>0</v>
      </c>
      <c r="AE1023" s="29"/>
      <c r="AF1023" s="29"/>
      <c r="AG1023" s="22" t="str">
        <f t="shared" si="306"/>
        <v/>
      </c>
      <c r="AH1023" s="29"/>
      <c r="AI1023" s="29"/>
      <c r="AJ1023" s="22" t="str">
        <f t="shared" si="307"/>
        <v/>
      </c>
      <c r="AK1023" s="29"/>
      <c r="AL1023" s="29"/>
      <c r="AM1023" s="22" t="str">
        <f t="shared" si="308"/>
        <v/>
      </c>
    </row>
    <row r="1024" spans="1:39" ht="18" customHeight="1" x14ac:dyDescent="0.35">
      <c r="A1024" s="70">
        <f>'Energy - Master'!A1023</f>
        <v>47043</v>
      </c>
      <c r="B1024" s="29">
        <f t="shared" si="309"/>
        <v>0</v>
      </c>
      <c r="C1024" s="29"/>
      <c r="D1024" s="29"/>
      <c r="E1024" s="22">
        <f t="shared" si="298"/>
        <v>0</v>
      </c>
      <c r="F1024" s="22" t="str">
        <f t="shared" si="299"/>
        <v/>
      </c>
      <c r="G1024" s="29">
        <f t="shared" si="310"/>
        <v>0</v>
      </c>
      <c r="H1024" s="29"/>
      <c r="I1024" s="29"/>
      <c r="J1024" s="22">
        <f t="shared" si="300"/>
        <v>0</v>
      </c>
      <c r="K1024" s="22" t="str">
        <f t="shared" si="301"/>
        <v/>
      </c>
      <c r="L1024" s="29"/>
      <c r="M1024" s="29"/>
      <c r="N1024" s="29"/>
      <c r="O1024" s="22" t="str">
        <f t="shared" si="302"/>
        <v/>
      </c>
      <c r="P1024" s="22" t="str">
        <f t="shared" si="303"/>
        <v/>
      </c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2" t="str">
        <f t="shared" si="304"/>
        <v/>
      </c>
      <c r="AD1024" s="22">
        <f t="shared" si="305"/>
        <v>0</v>
      </c>
      <c r="AE1024" s="29"/>
      <c r="AF1024" s="29"/>
      <c r="AG1024" s="22" t="str">
        <f t="shared" si="306"/>
        <v/>
      </c>
      <c r="AH1024" s="29"/>
      <c r="AI1024" s="29"/>
      <c r="AJ1024" s="22" t="str">
        <f t="shared" si="307"/>
        <v/>
      </c>
      <c r="AK1024" s="29"/>
      <c r="AL1024" s="29"/>
      <c r="AM1024" s="22" t="str">
        <f t="shared" si="308"/>
        <v/>
      </c>
    </row>
    <row r="1025" spans="1:39" ht="18" customHeight="1" x14ac:dyDescent="0.35">
      <c r="A1025" s="70">
        <f>'Energy - Master'!A1024</f>
        <v>47044</v>
      </c>
      <c r="B1025" s="29">
        <f t="shared" si="309"/>
        <v>0</v>
      </c>
      <c r="C1025" s="29"/>
      <c r="D1025" s="29"/>
      <c r="E1025" s="22">
        <f t="shared" si="298"/>
        <v>0</v>
      </c>
      <c r="F1025" s="22" t="str">
        <f t="shared" si="299"/>
        <v/>
      </c>
      <c r="G1025" s="29">
        <f t="shared" si="310"/>
        <v>0</v>
      </c>
      <c r="H1025" s="29"/>
      <c r="I1025" s="29"/>
      <c r="J1025" s="22">
        <f t="shared" si="300"/>
        <v>0</v>
      </c>
      <c r="K1025" s="22" t="str">
        <f t="shared" si="301"/>
        <v/>
      </c>
      <c r="L1025" s="29"/>
      <c r="M1025" s="29"/>
      <c r="N1025" s="29"/>
      <c r="O1025" s="22" t="str">
        <f t="shared" si="302"/>
        <v/>
      </c>
      <c r="P1025" s="22" t="str">
        <f t="shared" si="303"/>
        <v/>
      </c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2" t="str">
        <f t="shared" si="304"/>
        <v/>
      </c>
      <c r="AD1025" s="22">
        <f t="shared" si="305"/>
        <v>0</v>
      </c>
      <c r="AE1025" s="29"/>
      <c r="AF1025" s="29"/>
      <c r="AG1025" s="22" t="str">
        <f t="shared" si="306"/>
        <v/>
      </c>
      <c r="AH1025" s="29"/>
      <c r="AI1025" s="29"/>
      <c r="AJ1025" s="22" t="str">
        <f t="shared" si="307"/>
        <v/>
      </c>
      <c r="AK1025" s="29"/>
      <c r="AL1025" s="29"/>
      <c r="AM1025" s="22" t="str">
        <f t="shared" si="308"/>
        <v/>
      </c>
    </row>
    <row r="1026" spans="1:39" ht="18" customHeight="1" x14ac:dyDescent="0.35">
      <c r="A1026" s="70">
        <f>'Energy - Master'!A1025</f>
        <v>47045</v>
      </c>
      <c r="B1026" s="29">
        <f t="shared" si="309"/>
        <v>0</v>
      </c>
      <c r="C1026" s="29"/>
      <c r="D1026" s="29"/>
      <c r="E1026" s="22">
        <f t="shared" si="298"/>
        <v>0</v>
      </c>
      <c r="F1026" s="22" t="str">
        <f t="shared" si="299"/>
        <v/>
      </c>
      <c r="G1026" s="29">
        <f t="shared" si="310"/>
        <v>0</v>
      </c>
      <c r="H1026" s="29"/>
      <c r="I1026" s="29"/>
      <c r="J1026" s="22">
        <f t="shared" si="300"/>
        <v>0</v>
      </c>
      <c r="K1026" s="22" t="str">
        <f t="shared" si="301"/>
        <v/>
      </c>
      <c r="L1026" s="29"/>
      <c r="M1026" s="29"/>
      <c r="N1026" s="29"/>
      <c r="O1026" s="22" t="str">
        <f t="shared" si="302"/>
        <v/>
      </c>
      <c r="P1026" s="22" t="str">
        <f t="shared" si="303"/>
        <v/>
      </c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2" t="str">
        <f t="shared" si="304"/>
        <v/>
      </c>
      <c r="AD1026" s="22">
        <f t="shared" si="305"/>
        <v>0</v>
      </c>
      <c r="AE1026" s="29"/>
      <c r="AF1026" s="29"/>
      <c r="AG1026" s="22" t="str">
        <f t="shared" si="306"/>
        <v/>
      </c>
      <c r="AH1026" s="29"/>
      <c r="AI1026" s="29"/>
      <c r="AJ1026" s="22" t="str">
        <f t="shared" si="307"/>
        <v/>
      </c>
      <c r="AK1026" s="29"/>
      <c r="AL1026" s="29"/>
      <c r="AM1026" s="22" t="str">
        <f t="shared" si="308"/>
        <v/>
      </c>
    </row>
    <row r="1027" spans="1:39" ht="18" customHeight="1" x14ac:dyDescent="0.35">
      <c r="A1027" s="70">
        <f>'Energy - Master'!A1026</f>
        <v>47046</v>
      </c>
      <c r="B1027" s="29">
        <f t="shared" si="309"/>
        <v>0</v>
      </c>
      <c r="C1027" s="29"/>
      <c r="D1027" s="29"/>
      <c r="E1027" s="22">
        <f t="shared" si="298"/>
        <v>0</v>
      </c>
      <c r="F1027" s="22" t="str">
        <f t="shared" si="299"/>
        <v/>
      </c>
      <c r="G1027" s="29">
        <f t="shared" si="310"/>
        <v>0</v>
      </c>
      <c r="H1027" s="29"/>
      <c r="I1027" s="29"/>
      <c r="J1027" s="22">
        <f t="shared" si="300"/>
        <v>0</v>
      </c>
      <c r="K1027" s="22" t="str">
        <f t="shared" si="301"/>
        <v/>
      </c>
      <c r="L1027" s="29"/>
      <c r="M1027" s="29"/>
      <c r="N1027" s="29"/>
      <c r="O1027" s="22" t="str">
        <f t="shared" si="302"/>
        <v/>
      </c>
      <c r="P1027" s="22" t="str">
        <f t="shared" si="303"/>
        <v/>
      </c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2" t="str">
        <f t="shared" si="304"/>
        <v/>
      </c>
      <c r="AD1027" s="22">
        <f t="shared" si="305"/>
        <v>0</v>
      </c>
      <c r="AE1027" s="29"/>
      <c r="AF1027" s="29"/>
      <c r="AG1027" s="22" t="str">
        <f t="shared" si="306"/>
        <v/>
      </c>
      <c r="AH1027" s="29"/>
      <c r="AI1027" s="29"/>
      <c r="AJ1027" s="22" t="str">
        <f t="shared" si="307"/>
        <v/>
      </c>
      <c r="AK1027" s="29"/>
      <c r="AL1027" s="29"/>
      <c r="AM1027" s="22" t="str">
        <f t="shared" si="308"/>
        <v/>
      </c>
    </row>
    <row r="1028" spans="1:39" ht="18" customHeight="1" x14ac:dyDescent="0.35">
      <c r="A1028" s="70">
        <f>'Energy - Master'!A1027</f>
        <v>47047</v>
      </c>
      <c r="B1028" s="29">
        <f t="shared" si="309"/>
        <v>0</v>
      </c>
      <c r="C1028" s="29"/>
      <c r="D1028" s="29"/>
      <c r="E1028" s="22">
        <f t="shared" ref="E1028:E1091" si="311">IF(B1028="","",B1028-C1028+IF(D1028="",0,D1028))</f>
        <v>0</v>
      </c>
      <c r="F1028" s="22" t="str">
        <f t="shared" ref="F1028:F1091" si="312">IFERROR(IF(E1028=0,"",AG1028/E1028),"")</f>
        <v/>
      </c>
      <c r="G1028" s="29">
        <f t="shared" si="310"/>
        <v>0</v>
      </c>
      <c r="H1028" s="29"/>
      <c r="I1028" s="29"/>
      <c r="J1028" s="22">
        <f t="shared" ref="J1028:J1091" si="313">IF(G1028="","",G1028-H1028+IF(I1028="",0,I1028))</f>
        <v>0</v>
      </c>
      <c r="K1028" s="22" t="str">
        <f t="shared" ref="K1028:K1091" si="314">IFERROR(IF(J1028=0,"",AJ1028/J1028),"")</f>
        <v/>
      </c>
      <c r="L1028" s="29"/>
      <c r="M1028" s="29"/>
      <c r="N1028" s="29"/>
      <c r="O1028" s="22" t="str">
        <f t="shared" ref="O1028:O1091" si="315">IF(L1028="","",L1028-M1028+IF(N1028="",0,N1028))</f>
        <v/>
      </c>
      <c r="P1028" s="22" t="str">
        <f t="shared" ref="P1028:P1091" si="316">IFERROR(IF(O1028=0,"",AM1028/O1028),"")</f>
        <v/>
      </c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2" t="str">
        <f t="shared" ref="AC1028:AC1091" si="317">IF(R1028="","",R1028+U1028+X1028+AA1028)</f>
        <v/>
      </c>
      <c r="AD1028" s="22">
        <f t="shared" ref="AD1028:AD1091" si="318">IF(E1028="","",E1028+IF(J1028="",0,J1028)+IF(O1028="",0,O1028))</f>
        <v>0</v>
      </c>
      <c r="AE1028" s="29"/>
      <c r="AF1028" s="29"/>
      <c r="AG1028" s="22" t="str">
        <f t="shared" ref="AG1028:AG1091" si="319">IF(AE1028="","",AF1028-AE1028)</f>
        <v/>
      </c>
      <c r="AH1028" s="29"/>
      <c r="AI1028" s="29"/>
      <c r="AJ1028" s="22" t="str">
        <f t="shared" ref="AJ1028:AJ1091" si="320">IF(AH1028="","",AI1028-AH1028)</f>
        <v/>
      </c>
      <c r="AK1028" s="29"/>
      <c r="AL1028" s="29"/>
      <c r="AM1028" s="22" t="str">
        <f t="shared" ref="AM1028:AM1091" si="321">IF(AK1028="","",AL1028-AK1028)</f>
        <v/>
      </c>
    </row>
    <row r="1029" spans="1:39" ht="18" customHeight="1" x14ac:dyDescent="0.35">
      <c r="A1029" s="70">
        <f>'Energy - Master'!A1028</f>
        <v>47048</v>
      </c>
      <c r="B1029" s="29">
        <f t="shared" si="309"/>
        <v>0</v>
      </c>
      <c r="C1029" s="29"/>
      <c r="D1029" s="29"/>
      <c r="E1029" s="22">
        <f t="shared" si="311"/>
        <v>0</v>
      </c>
      <c r="F1029" s="22" t="str">
        <f t="shared" si="312"/>
        <v/>
      </c>
      <c r="G1029" s="29">
        <f t="shared" si="310"/>
        <v>0</v>
      </c>
      <c r="H1029" s="29"/>
      <c r="I1029" s="29"/>
      <c r="J1029" s="22">
        <f t="shared" si="313"/>
        <v>0</v>
      </c>
      <c r="K1029" s="22" t="str">
        <f t="shared" si="314"/>
        <v/>
      </c>
      <c r="L1029" s="29"/>
      <c r="M1029" s="29"/>
      <c r="N1029" s="29"/>
      <c r="O1029" s="22" t="str">
        <f t="shared" si="315"/>
        <v/>
      </c>
      <c r="P1029" s="22" t="str">
        <f t="shared" si="316"/>
        <v/>
      </c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2" t="str">
        <f t="shared" si="317"/>
        <v/>
      </c>
      <c r="AD1029" s="22">
        <f t="shared" si="318"/>
        <v>0</v>
      </c>
      <c r="AE1029" s="29"/>
      <c r="AF1029" s="29"/>
      <c r="AG1029" s="22" t="str">
        <f t="shared" si="319"/>
        <v/>
      </c>
      <c r="AH1029" s="29"/>
      <c r="AI1029" s="29"/>
      <c r="AJ1029" s="22" t="str">
        <f t="shared" si="320"/>
        <v/>
      </c>
      <c r="AK1029" s="29"/>
      <c r="AL1029" s="29"/>
      <c r="AM1029" s="22" t="str">
        <f t="shared" si="321"/>
        <v/>
      </c>
    </row>
    <row r="1030" spans="1:39" ht="18" customHeight="1" x14ac:dyDescent="0.35">
      <c r="A1030" s="70">
        <f>'Energy - Master'!A1029</f>
        <v>47049</v>
      </c>
      <c r="B1030" s="29">
        <f t="shared" ref="B1030:B1093" si="322">C1029</f>
        <v>0</v>
      </c>
      <c r="C1030" s="29"/>
      <c r="D1030" s="29"/>
      <c r="E1030" s="22">
        <f t="shared" si="311"/>
        <v>0</v>
      </c>
      <c r="F1030" s="22" t="str">
        <f t="shared" si="312"/>
        <v/>
      </c>
      <c r="G1030" s="29">
        <f t="shared" ref="G1030:G1093" si="323">H1029</f>
        <v>0</v>
      </c>
      <c r="H1030" s="29"/>
      <c r="I1030" s="29"/>
      <c r="J1030" s="22">
        <f t="shared" si="313"/>
        <v>0</v>
      </c>
      <c r="K1030" s="22" t="str">
        <f t="shared" si="314"/>
        <v/>
      </c>
      <c r="L1030" s="29"/>
      <c r="M1030" s="29"/>
      <c r="N1030" s="29"/>
      <c r="O1030" s="22" t="str">
        <f t="shared" si="315"/>
        <v/>
      </c>
      <c r="P1030" s="22" t="str">
        <f t="shared" si="316"/>
        <v/>
      </c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2" t="str">
        <f t="shared" si="317"/>
        <v/>
      </c>
      <c r="AD1030" s="22">
        <f t="shared" si="318"/>
        <v>0</v>
      </c>
      <c r="AE1030" s="29"/>
      <c r="AF1030" s="29"/>
      <c r="AG1030" s="22" t="str">
        <f t="shared" si="319"/>
        <v/>
      </c>
      <c r="AH1030" s="29"/>
      <c r="AI1030" s="29"/>
      <c r="AJ1030" s="22" t="str">
        <f t="shared" si="320"/>
        <v/>
      </c>
      <c r="AK1030" s="29"/>
      <c r="AL1030" s="29"/>
      <c r="AM1030" s="22" t="str">
        <f t="shared" si="321"/>
        <v/>
      </c>
    </row>
    <row r="1031" spans="1:39" ht="18" customHeight="1" x14ac:dyDescent="0.35">
      <c r="A1031" s="70">
        <f>'Energy - Master'!A1030</f>
        <v>47050</v>
      </c>
      <c r="B1031" s="29">
        <f t="shared" si="322"/>
        <v>0</v>
      </c>
      <c r="C1031" s="29"/>
      <c r="D1031" s="29"/>
      <c r="E1031" s="22">
        <f t="shared" si="311"/>
        <v>0</v>
      </c>
      <c r="F1031" s="22" t="str">
        <f t="shared" si="312"/>
        <v/>
      </c>
      <c r="G1031" s="29">
        <f t="shared" si="323"/>
        <v>0</v>
      </c>
      <c r="H1031" s="29"/>
      <c r="I1031" s="29"/>
      <c r="J1031" s="22">
        <f t="shared" si="313"/>
        <v>0</v>
      </c>
      <c r="K1031" s="22" t="str">
        <f t="shared" si="314"/>
        <v/>
      </c>
      <c r="L1031" s="29"/>
      <c r="M1031" s="29"/>
      <c r="N1031" s="29"/>
      <c r="O1031" s="22" t="str">
        <f t="shared" si="315"/>
        <v/>
      </c>
      <c r="P1031" s="22" t="str">
        <f t="shared" si="316"/>
        <v/>
      </c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2" t="str">
        <f t="shared" si="317"/>
        <v/>
      </c>
      <c r="AD1031" s="22">
        <f t="shared" si="318"/>
        <v>0</v>
      </c>
      <c r="AE1031" s="29"/>
      <c r="AF1031" s="29"/>
      <c r="AG1031" s="22" t="str">
        <f t="shared" si="319"/>
        <v/>
      </c>
      <c r="AH1031" s="29"/>
      <c r="AI1031" s="29"/>
      <c r="AJ1031" s="22" t="str">
        <f t="shared" si="320"/>
        <v/>
      </c>
      <c r="AK1031" s="29"/>
      <c r="AL1031" s="29"/>
      <c r="AM1031" s="22" t="str">
        <f t="shared" si="321"/>
        <v/>
      </c>
    </row>
    <row r="1032" spans="1:39" ht="18" customHeight="1" x14ac:dyDescent="0.35">
      <c r="A1032" s="70">
        <f>'Energy - Master'!A1031</f>
        <v>47051</v>
      </c>
      <c r="B1032" s="29">
        <f t="shared" si="322"/>
        <v>0</v>
      </c>
      <c r="C1032" s="29"/>
      <c r="D1032" s="29"/>
      <c r="E1032" s="22">
        <f t="shared" si="311"/>
        <v>0</v>
      </c>
      <c r="F1032" s="22" t="str">
        <f t="shared" si="312"/>
        <v/>
      </c>
      <c r="G1032" s="29">
        <f t="shared" si="323"/>
        <v>0</v>
      </c>
      <c r="H1032" s="29"/>
      <c r="I1032" s="29"/>
      <c r="J1032" s="22">
        <f t="shared" si="313"/>
        <v>0</v>
      </c>
      <c r="K1032" s="22" t="str">
        <f t="shared" si="314"/>
        <v/>
      </c>
      <c r="L1032" s="29"/>
      <c r="M1032" s="29"/>
      <c r="N1032" s="29"/>
      <c r="O1032" s="22" t="str">
        <f t="shared" si="315"/>
        <v/>
      </c>
      <c r="P1032" s="22" t="str">
        <f t="shared" si="316"/>
        <v/>
      </c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2" t="str">
        <f t="shared" si="317"/>
        <v/>
      </c>
      <c r="AD1032" s="22">
        <f t="shared" si="318"/>
        <v>0</v>
      </c>
      <c r="AE1032" s="29"/>
      <c r="AF1032" s="29"/>
      <c r="AG1032" s="22" t="str">
        <f t="shared" si="319"/>
        <v/>
      </c>
      <c r="AH1032" s="29"/>
      <c r="AI1032" s="29"/>
      <c r="AJ1032" s="22" t="str">
        <f t="shared" si="320"/>
        <v/>
      </c>
      <c r="AK1032" s="29"/>
      <c r="AL1032" s="29"/>
      <c r="AM1032" s="22" t="str">
        <f t="shared" si="321"/>
        <v/>
      </c>
    </row>
    <row r="1033" spans="1:39" ht="18" customHeight="1" x14ac:dyDescent="0.35">
      <c r="A1033" s="70">
        <f>'Energy - Master'!A1032</f>
        <v>47052</v>
      </c>
      <c r="B1033" s="29">
        <f t="shared" si="322"/>
        <v>0</v>
      </c>
      <c r="C1033" s="29"/>
      <c r="D1033" s="29"/>
      <c r="E1033" s="22">
        <f t="shared" si="311"/>
        <v>0</v>
      </c>
      <c r="F1033" s="22" t="str">
        <f t="shared" si="312"/>
        <v/>
      </c>
      <c r="G1033" s="29">
        <f t="shared" si="323"/>
        <v>0</v>
      </c>
      <c r="H1033" s="29"/>
      <c r="I1033" s="29"/>
      <c r="J1033" s="22">
        <f t="shared" si="313"/>
        <v>0</v>
      </c>
      <c r="K1033" s="22" t="str">
        <f t="shared" si="314"/>
        <v/>
      </c>
      <c r="L1033" s="29"/>
      <c r="M1033" s="29"/>
      <c r="N1033" s="29"/>
      <c r="O1033" s="22" t="str">
        <f t="shared" si="315"/>
        <v/>
      </c>
      <c r="P1033" s="22" t="str">
        <f t="shared" si="316"/>
        <v/>
      </c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2" t="str">
        <f t="shared" si="317"/>
        <v/>
      </c>
      <c r="AD1033" s="22">
        <f t="shared" si="318"/>
        <v>0</v>
      </c>
      <c r="AE1033" s="29"/>
      <c r="AF1033" s="29"/>
      <c r="AG1033" s="22" t="str">
        <f t="shared" si="319"/>
        <v/>
      </c>
      <c r="AH1033" s="29"/>
      <c r="AI1033" s="29"/>
      <c r="AJ1033" s="22" t="str">
        <f t="shared" si="320"/>
        <v/>
      </c>
      <c r="AK1033" s="29"/>
      <c r="AL1033" s="29"/>
      <c r="AM1033" s="22" t="str">
        <f t="shared" si="321"/>
        <v/>
      </c>
    </row>
    <row r="1034" spans="1:39" ht="18" customHeight="1" x14ac:dyDescent="0.35">
      <c r="A1034" s="70">
        <f>'Energy - Master'!A1033</f>
        <v>47053</v>
      </c>
      <c r="B1034" s="29">
        <f t="shared" si="322"/>
        <v>0</v>
      </c>
      <c r="C1034" s="29"/>
      <c r="D1034" s="29"/>
      <c r="E1034" s="22">
        <f t="shared" si="311"/>
        <v>0</v>
      </c>
      <c r="F1034" s="22" t="str">
        <f t="shared" si="312"/>
        <v/>
      </c>
      <c r="G1034" s="29">
        <f t="shared" si="323"/>
        <v>0</v>
      </c>
      <c r="H1034" s="29"/>
      <c r="I1034" s="29"/>
      <c r="J1034" s="22">
        <f t="shared" si="313"/>
        <v>0</v>
      </c>
      <c r="K1034" s="22" t="str">
        <f t="shared" si="314"/>
        <v/>
      </c>
      <c r="L1034" s="29"/>
      <c r="M1034" s="29"/>
      <c r="N1034" s="29"/>
      <c r="O1034" s="22" t="str">
        <f t="shared" si="315"/>
        <v/>
      </c>
      <c r="P1034" s="22" t="str">
        <f t="shared" si="316"/>
        <v/>
      </c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2" t="str">
        <f t="shared" si="317"/>
        <v/>
      </c>
      <c r="AD1034" s="22">
        <f t="shared" si="318"/>
        <v>0</v>
      </c>
      <c r="AE1034" s="29"/>
      <c r="AF1034" s="29"/>
      <c r="AG1034" s="22" t="str">
        <f t="shared" si="319"/>
        <v/>
      </c>
      <c r="AH1034" s="29"/>
      <c r="AI1034" s="29"/>
      <c r="AJ1034" s="22" t="str">
        <f t="shared" si="320"/>
        <v/>
      </c>
      <c r="AK1034" s="29"/>
      <c r="AL1034" s="29"/>
      <c r="AM1034" s="22" t="str">
        <f t="shared" si="321"/>
        <v/>
      </c>
    </row>
    <row r="1035" spans="1:39" ht="18" customHeight="1" x14ac:dyDescent="0.35">
      <c r="A1035" s="70">
        <f>'Energy - Master'!A1034</f>
        <v>47054</v>
      </c>
      <c r="B1035" s="29">
        <f t="shared" si="322"/>
        <v>0</v>
      </c>
      <c r="C1035" s="29"/>
      <c r="D1035" s="29"/>
      <c r="E1035" s="22">
        <f t="shared" si="311"/>
        <v>0</v>
      </c>
      <c r="F1035" s="22" t="str">
        <f t="shared" si="312"/>
        <v/>
      </c>
      <c r="G1035" s="29">
        <f t="shared" si="323"/>
        <v>0</v>
      </c>
      <c r="H1035" s="29"/>
      <c r="I1035" s="29"/>
      <c r="J1035" s="22">
        <f t="shared" si="313"/>
        <v>0</v>
      </c>
      <c r="K1035" s="22" t="str">
        <f t="shared" si="314"/>
        <v/>
      </c>
      <c r="L1035" s="29"/>
      <c r="M1035" s="29"/>
      <c r="N1035" s="29"/>
      <c r="O1035" s="22" t="str">
        <f t="shared" si="315"/>
        <v/>
      </c>
      <c r="P1035" s="22" t="str">
        <f t="shared" si="316"/>
        <v/>
      </c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2" t="str">
        <f t="shared" si="317"/>
        <v/>
      </c>
      <c r="AD1035" s="22">
        <f t="shared" si="318"/>
        <v>0</v>
      </c>
      <c r="AE1035" s="29"/>
      <c r="AF1035" s="29"/>
      <c r="AG1035" s="22" t="str">
        <f t="shared" si="319"/>
        <v/>
      </c>
      <c r="AH1035" s="29"/>
      <c r="AI1035" s="29"/>
      <c r="AJ1035" s="22" t="str">
        <f t="shared" si="320"/>
        <v/>
      </c>
      <c r="AK1035" s="29"/>
      <c r="AL1035" s="29"/>
      <c r="AM1035" s="22" t="str">
        <f t="shared" si="321"/>
        <v/>
      </c>
    </row>
    <row r="1036" spans="1:39" ht="18" customHeight="1" x14ac:dyDescent="0.35">
      <c r="A1036" s="70">
        <f>'Energy - Master'!A1035</f>
        <v>47055</v>
      </c>
      <c r="B1036" s="29">
        <f t="shared" si="322"/>
        <v>0</v>
      </c>
      <c r="C1036" s="29"/>
      <c r="D1036" s="29"/>
      <c r="E1036" s="22">
        <f t="shared" si="311"/>
        <v>0</v>
      </c>
      <c r="F1036" s="22" t="str">
        <f t="shared" si="312"/>
        <v/>
      </c>
      <c r="G1036" s="29">
        <f t="shared" si="323"/>
        <v>0</v>
      </c>
      <c r="H1036" s="29"/>
      <c r="I1036" s="29"/>
      <c r="J1036" s="22">
        <f t="shared" si="313"/>
        <v>0</v>
      </c>
      <c r="K1036" s="22" t="str">
        <f t="shared" si="314"/>
        <v/>
      </c>
      <c r="L1036" s="29"/>
      <c r="M1036" s="29"/>
      <c r="N1036" s="29"/>
      <c r="O1036" s="22" t="str">
        <f t="shared" si="315"/>
        <v/>
      </c>
      <c r="P1036" s="22" t="str">
        <f t="shared" si="316"/>
        <v/>
      </c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2" t="str">
        <f t="shared" si="317"/>
        <v/>
      </c>
      <c r="AD1036" s="22">
        <f t="shared" si="318"/>
        <v>0</v>
      </c>
      <c r="AE1036" s="29"/>
      <c r="AF1036" s="29"/>
      <c r="AG1036" s="22" t="str">
        <f t="shared" si="319"/>
        <v/>
      </c>
      <c r="AH1036" s="29"/>
      <c r="AI1036" s="29"/>
      <c r="AJ1036" s="22" t="str">
        <f t="shared" si="320"/>
        <v/>
      </c>
      <c r="AK1036" s="29"/>
      <c r="AL1036" s="29"/>
      <c r="AM1036" s="22" t="str">
        <f t="shared" si="321"/>
        <v/>
      </c>
    </row>
    <row r="1037" spans="1:39" ht="18" customHeight="1" x14ac:dyDescent="0.35">
      <c r="A1037" s="70">
        <f>'Energy - Master'!A1036</f>
        <v>47056</v>
      </c>
      <c r="B1037" s="29">
        <f t="shared" si="322"/>
        <v>0</v>
      </c>
      <c r="C1037" s="29"/>
      <c r="D1037" s="29"/>
      <c r="E1037" s="22">
        <f t="shared" si="311"/>
        <v>0</v>
      </c>
      <c r="F1037" s="22" t="str">
        <f t="shared" si="312"/>
        <v/>
      </c>
      <c r="G1037" s="29">
        <f t="shared" si="323"/>
        <v>0</v>
      </c>
      <c r="H1037" s="29"/>
      <c r="I1037" s="29"/>
      <c r="J1037" s="22">
        <f t="shared" si="313"/>
        <v>0</v>
      </c>
      <c r="K1037" s="22" t="str">
        <f t="shared" si="314"/>
        <v/>
      </c>
      <c r="L1037" s="29"/>
      <c r="M1037" s="29"/>
      <c r="N1037" s="29"/>
      <c r="O1037" s="22" t="str">
        <f t="shared" si="315"/>
        <v/>
      </c>
      <c r="P1037" s="22" t="str">
        <f t="shared" si="316"/>
        <v/>
      </c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2" t="str">
        <f t="shared" si="317"/>
        <v/>
      </c>
      <c r="AD1037" s="22">
        <f t="shared" si="318"/>
        <v>0</v>
      </c>
      <c r="AE1037" s="29"/>
      <c r="AF1037" s="29"/>
      <c r="AG1037" s="22" t="str">
        <f t="shared" si="319"/>
        <v/>
      </c>
      <c r="AH1037" s="29"/>
      <c r="AI1037" s="29"/>
      <c r="AJ1037" s="22" t="str">
        <f t="shared" si="320"/>
        <v/>
      </c>
      <c r="AK1037" s="29"/>
      <c r="AL1037" s="29"/>
      <c r="AM1037" s="22" t="str">
        <f t="shared" si="321"/>
        <v/>
      </c>
    </row>
    <row r="1038" spans="1:39" ht="18" customHeight="1" x14ac:dyDescent="0.35">
      <c r="A1038" s="70">
        <f>'Energy - Master'!A1037</f>
        <v>47057</v>
      </c>
      <c r="B1038" s="29">
        <f t="shared" si="322"/>
        <v>0</v>
      </c>
      <c r="C1038" s="29"/>
      <c r="D1038" s="29"/>
      <c r="E1038" s="22">
        <f t="shared" si="311"/>
        <v>0</v>
      </c>
      <c r="F1038" s="22" t="str">
        <f t="shared" si="312"/>
        <v/>
      </c>
      <c r="G1038" s="29">
        <f t="shared" si="323"/>
        <v>0</v>
      </c>
      <c r="H1038" s="29"/>
      <c r="I1038" s="29"/>
      <c r="J1038" s="22">
        <f t="shared" si="313"/>
        <v>0</v>
      </c>
      <c r="K1038" s="22" t="str">
        <f t="shared" si="314"/>
        <v/>
      </c>
      <c r="L1038" s="29"/>
      <c r="M1038" s="29"/>
      <c r="N1038" s="29"/>
      <c r="O1038" s="22" t="str">
        <f t="shared" si="315"/>
        <v/>
      </c>
      <c r="P1038" s="22" t="str">
        <f t="shared" si="316"/>
        <v/>
      </c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2" t="str">
        <f t="shared" si="317"/>
        <v/>
      </c>
      <c r="AD1038" s="22">
        <f t="shared" si="318"/>
        <v>0</v>
      </c>
      <c r="AE1038" s="29"/>
      <c r="AF1038" s="29"/>
      <c r="AG1038" s="22" t="str">
        <f t="shared" si="319"/>
        <v/>
      </c>
      <c r="AH1038" s="29"/>
      <c r="AI1038" s="29"/>
      <c r="AJ1038" s="22" t="str">
        <f t="shared" si="320"/>
        <v/>
      </c>
      <c r="AK1038" s="29"/>
      <c r="AL1038" s="29"/>
      <c r="AM1038" s="22" t="str">
        <f t="shared" si="321"/>
        <v/>
      </c>
    </row>
    <row r="1039" spans="1:39" ht="18" customHeight="1" x14ac:dyDescent="0.35">
      <c r="A1039" s="70">
        <f>'Energy - Master'!A1038</f>
        <v>47058</v>
      </c>
      <c r="B1039" s="29">
        <f t="shared" si="322"/>
        <v>0</v>
      </c>
      <c r="C1039" s="29"/>
      <c r="D1039" s="29"/>
      <c r="E1039" s="22">
        <f t="shared" si="311"/>
        <v>0</v>
      </c>
      <c r="F1039" s="22" t="str">
        <f t="shared" si="312"/>
        <v/>
      </c>
      <c r="G1039" s="29">
        <f t="shared" si="323"/>
        <v>0</v>
      </c>
      <c r="H1039" s="29"/>
      <c r="I1039" s="29"/>
      <c r="J1039" s="22">
        <f t="shared" si="313"/>
        <v>0</v>
      </c>
      <c r="K1039" s="22" t="str">
        <f t="shared" si="314"/>
        <v/>
      </c>
      <c r="L1039" s="29"/>
      <c r="M1039" s="29"/>
      <c r="N1039" s="29"/>
      <c r="O1039" s="22" t="str">
        <f t="shared" si="315"/>
        <v/>
      </c>
      <c r="P1039" s="22" t="str">
        <f t="shared" si="316"/>
        <v/>
      </c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2" t="str">
        <f t="shared" si="317"/>
        <v/>
      </c>
      <c r="AD1039" s="22">
        <f t="shared" si="318"/>
        <v>0</v>
      </c>
      <c r="AE1039" s="29"/>
      <c r="AF1039" s="29"/>
      <c r="AG1039" s="22" t="str">
        <f t="shared" si="319"/>
        <v/>
      </c>
      <c r="AH1039" s="29"/>
      <c r="AI1039" s="29"/>
      <c r="AJ1039" s="22" t="str">
        <f t="shared" si="320"/>
        <v/>
      </c>
      <c r="AK1039" s="29"/>
      <c r="AL1039" s="29"/>
      <c r="AM1039" s="22" t="str">
        <f t="shared" si="321"/>
        <v/>
      </c>
    </row>
    <row r="1040" spans="1:39" ht="18" customHeight="1" x14ac:dyDescent="0.35">
      <c r="A1040" s="70">
        <f>'Energy - Master'!A1039</f>
        <v>47059</v>
      </c>
      <c r="B1040" s="29">
        <f t="shared" si="322"/>
        <v>0</v>
      </c>
      <c r="C1040" s="29"/>
      <c r="D1040" s="29"/>
      <c r="E1040" s="22">
        <f t="shared" si="311"/>
        <v>0</v>
      </c>
      <c r="F1040" s="22" t="str">
        <f t="shared" si="312"/>
        <v/>
      </c>
      <c r="G1040" s="29">
        <f t="shared" si="323"/>
        <v>0</v>
      </c>
      <c r="H1040" s="29"/>
      <c r="I1040" s="29"/>
      <c r="J1040" s="22">
        <f t="shared" si="313"/>
        <v>0</v>
      </c>
      <c r="K1040" s="22" t="str">
        <f t="shared" si="314"/>
        <v/>
      </c>
      <c r="L1040" s="29"/>
      <c r="M1040" s="29"/>
      <c r="N1040" s="29"/>
      <c r="O1040" s="22" t="str">
        <f t="shared" si="315"/>
        <v/>
      </c>
      <c r="P1040" s="22" t="str">
        <f t="shared" si="316"/>
        <v/>
      </c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2" t="str">
        <f t="shared" si="317"/>
        <v/>
      </c>
      <c r="AD1040" s="22">
        <f t="shared" si="318"/>
        <v>0</v>
      </c>
      <c r="AE1040" s="29"/>
      <c r="AF1040" s="29"/>
      <c r="AG1040" s="22" t="str">
        <f t="shared" si="319"/>
        <v/>
      </c>
      <c r="AH1040" s="29"/>
      <c r="AI1040" s="29"/>
      <c r="AJ1040" s="22" t="str">
        <f t="shared" si="320"/>
        <v/>
      </c>
      <c r="AK1040" s="29"/>
      <c r="AL1040" s="29"/>
      <c r="AM1040" s="22" t="str">
        <f t="shared" si="321"/>
        <v/>
      </c>
    </row>
    <row r="1041" spans="1:39" ht="18" customHeight="1" x14ac:dyDescent="0.35">
      <c r="A1041" s="70">
        <f>'Energy - Master'!A1040</f>
        <v>47060</v>
      </c>
      <c r="B1041" s="29">
        <f t="shared" si="322"/>
        <v>0</v>
      </c>
      <c r="C1041" s="29"/>
      <c r="D1041" s="29"/>
      <c r="E1041" s="22">
        <f t="shared" si="311"/>
        <v>0</v>
      </c>
      <c r="F1041" s="22" t="str">
        <f t="shared" si="312"/>
        <v/>
      </c>
      <c r="G1041" s="29">
        <f t="shared" si="323"/>
        <v>0</v>
      </c>
      <c r="H1041" s="29"/>
      <c r="I1041" s="29"/>
      <c r="J1041" s="22">
        <f t="shared" si="313"/>
        <v>0</v>
      </c>
      <c r="K1041" s="22" t="str">
        <f t="shared" si="314"/>
        <v/>
      </c>
      <c r="L1041" s="29"/>
      <c r="M1041" s="29"/>
      <c r="N1041" s="29"/>
      <c r="O1041" s="22" t="str">
        <f t="shared" si="315"/>
        <v/>
      </c>
      <c r="P1041" s="22" t="str">
        <f t="shared" si="316"/>
        <v/>
      </c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2" t="str">
        <f t="shared" si="317"/>
        <v/>
      </c>
      <c r="AD1041" s="22">
        <f t="shared" si="318"/>
        <v>0</v>
      </c>
      <c r="AE1041" s="29"/>
      <c r="AF1041" s="29"/>
      <c r="AG1041" s="22" t="str">
        <f t="shared" si="319"/>
        <v/>
      </c>
      <c r="AH1041" s="29"/>
      <c r="AI1041" s="29"/>
      <c r="AJ1041" s="22" t="str">
        <f t="shared" si="320"/>
        <v/>
      </c>
      <c r="AK1041" s="29"/>
      <c r="AL1041" s="29"/>
      <c r="AM1041" s="22" t="str">
        <f t="shared" si="321"/>
        <v/>
      </c>
    </row>
    <row r="1042" spans="1:39" ht="18" customHeight="1" x14ac:dyDescent="0.35">
      <c r="A1042" s="70">
        <f>'Energy - Master'!A1041</f>
        <v>47061</v>
      </c>
      <c r="B1042" s="29">
        <f t="shared" si="322"/>
        <v>0</v>
      </c>
      <c r="C1042" s="29"/>
      <c r="D1042" s="29"/>
      <c r="E1042" s="22">
        <f t="shared" si="311"/>
        <v>0</v>
      </c>
      <c r="F1042" s="22" t="str">
        <f t="shared" si="312"/>
        <v/>
      </c>
      <c r="G1042" s="29">
        <f t="shared" si="323"/>
        <v>0</v>
      </c>
      <c r="H1042" s="29"/>
      <c r="I1042" s="29"/>
      <c r="J1042" s="22">
        <f t="shared" si="313"/>
        <v>0</v>
      </c>
      <c r="K1042" s="22" t="str">
        <f t="shared" si="314"/>
        <v/>
      </c>
      <c r="L1042" s="29"/>
      <c r="M1042" s="29"/>
      <c r="N1042" s="29"/>
      <c r="O1042" s="22" t="str">
        <f t="shared" si="315"/>
        <v/>
      </c>
      <c r="P1042" s="22" t="str">
        <f t="shared" si="316"/>
        <v/>
      </c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2" t="str">
        <f t="shared" si="317"/>
        <v/>
      </c>
      <c r="AD1042" s="22">
        <f t="shared" si="318"/>
        <v>0</v>
      </c>
      <c r="AE1042" s="29"/>
      <c r="AF1042" s="29"/>
      <c r="AG1042" s="22" t="str">
        <f t="shared" si="319"/>
        <v/>
      </c>
      <c r="AH1042" s="29"/>
      <c r="AI1042" s="29"/>
      <c r="AJ1042" s="22" t="str">
        <f t="shared" si="320"/>
        <v/>
      </c>
      <c r="AK1042" s="29"/>
      <c r="AL1042" s="29"/>
      <c r="AM1042" s="22" t="str">
        <f t="shared" si="321"/>
        <v/>
      </c>
    </row>
    <row r="1043" spans="1:39" ht="18" customHeight="1" x14ac:dyDescent="0.35">
      <c r="A1043" s="70">
        <f>'Energy - Master'!A1042</f>
        <v>47062</v>
      </c>
      <c r="B1043" s="29">
        <f t="shared" si="322"/>
        <v>0</v>
      </c>
      <c r="C1043" s="29"/>
      <c r="D1043" s="29"/>
      <c r="E1043" s="22">
        <f t="shared" si="311"/>
        <v>0</v>
      </c>
      <c r="F1043" s="22" t="str">
        <f t="shared" si="312"/>
        <v/>
      </c>
      <c r="G1043" s="29">
        <f t="shared" si="323"/>
        <v>0</v>
      </c>
      <c r="H1043" s="29"/>
      <c r="I1043" s="29"/>
      <c r="J1043" s="22">
        <f t="shared" si="313"/>
        <v>0</v>
      </c>
      <c r="K1043" s="22" t="str">
        <f t="shared" si="314"/>
        <v/>
      </c>
      <c r="L1043" s="29"/>
      <c r="M1043" s="29"/>
      <c r="N1043" s="29"/>
      <c r="O1043" s="22" t="str">
        <f t="shared" si="315"/>
        <v/>
      </c>
      <c r="P1043" s="22" t="str">
        <f t="shared" si="316"/>
        <v/>
      </c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2" t="str">
        <f t="shared" si="317"/>
        <v/>
      </c>
      <c r="AD1043" s="22">
        <f t="shared" si="318"/>
        <v>0</v>
      </c>
      <c r="AE1043" s="29"/>
      <c r="AF1043" s="29"/>
      <c r="AG1043" s="22" t="str">
        <f t="shared" si="319"/>
        <v/>
      </c>
      <c r="AH1043" s="29"/>
      <c r="AI1043" s="29"/>
      <c r="AJ1043" s="22" t="str">
        <f t="shared" si="320"/>
        <v/>
      </c>
      <c r="AK1043" s="29"/>
      <c r="AL1043" s="29"/>
      <c r="AM1043" s="22" t="str">
        <f t="shared" si="321"/>
        <v/>
      </c>
    </row>
    <row r="1044" spans="1:39" ht="18" customHeight="1" x14ac:dyDescent="0.35">
      <c r="A1044" s="70">
        <f>'Energy - Master'!A1043</f>
        <v>47063</v>
      </c>
      <c r="B1044" s="29">
        <f t="shared" si="322"/>
        <v>0</v>
      </c>
      <c r="C1044" s="29"/>
      <c r="D1044" s="29"/>
      <c r="E1044" s="22">
        <f t="shared" si="311"/>
        <v>0</v>
      </c>
      <c r="F1044" s="22" t="str">
        <f t="shared" si="312"/>
        <v/>
      </c>
      <c r="G1044" s="29">
        <f t="shared" si="323"/>
        <v>0</v>
      </c>
      <c r="H1044" s="29"/>
      <c r="I1044" s="29"/>
      <c r="J1044" s="22">
        <f t="shared" si="313"/>
        <v>0</v>
      </c>
      <c r="K1044" s="22" t="str">
        <f t="shared" si="314"/>
        <v/>
      </c>
      <c r="L1044" s="29"/>
      <c r="M1044" s="29"/>
      <c r="N1044" s="29"/>
      <c r="O1044" s="22" t="str">
        <f t="shared" si="315"/>
        <v/>
      </c>
      <c r="P1044" s="22" t="str">
        <f t="shared" si="316"/>
        <v/>
      </c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2" t="str">
        <f t="shared" si="317"/>
        <v/>
      </c>
      <c r="AD1044" s="22">
        <f t="shared" si="318"/>
        <v>0</v>
      </c>
      <c r="AE1044" s="29"/>
      <c r="AF1044" s="29"/>
      <c r="AG1044" s="22" t="str">
        <f t="shared" si="319"/>
        <v/>
      </c>
      <c r="AH1044" s="29"/>
      <c r="AI1044" s="29"/>
      <c r="AJ1044" s="22" t="str">
        <f t="shared" si="320"/>
        <v/>
      </c>
      <c r="AK1044" s="29"/>
      <c r="AL1044" s="29"/>
      <c r="AM1044" s="22" t="str">
        <f t="shared" si="321"/>
        <v/>
      </c>
    </row>
    <row r="1045" spans="1:39" ht="18" customHeight="1" x14ac:dyDescent="0.35">
      <c r="A1045" s="70">
        <f>'Energy - Master'!A1044</f>
        <v>47064</v>
      </c>
      <c r="B1045" s="29">
        <f t="shared" si="322"/>
        <v>0</v>
      </c>
      <c r="C1045" s="29"/>
      <c r="D1045" s="29"/>
      <c r="E1045" s="22">
        <f t="shared" si="311"/>
        <v>0</v>
      </c>
      <c r="F1045" s="22" t="str">
        <f t="shared" si="312"/>
        <v/>
      </c>
      <c r="G1045" s="29">
        <f t="shared" si="323"/>
        <v>0</v>
      </c>
      <c r="H1045" s="29"/>
      <c r="I1045" s="29"/>
      <c r="J1045" s="22">
        <f t="shared" si="313"/>
        <v>0</v>
      </c>
      <c r="K1045" s="22" t="str">
        <f t="shared" si="314"/>
        <v/>
      </c>
      <c r="L1045" s="29"/>
      <c r="M1045" s="29"/>
      <c r="N1045" s="29"/>
      <c r="O1045" s="22" t="str">
        <f t="shared" si="315"/>
        <v/>
      </c>
      <c r="P1045" s="22" t="str">
        <f t="shared" si="316"/>
        <v/>
      </c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2" t="str">
        <f t="shared" si="317"/>
        <v/>
      </c>
      <c r="AD1045" s="22">
        <f t="shared" si="318"/>
        <v>0</v>
      </c>
      <c r="AE1045" s="29"/>
      <c r="AF1045" s="29"/>
      <c r="AG1045" s="22" t="str">
        <f t="shared" si="319"/>
        <v/>
      </c>
      <c r="AH1045" s="29"/>
      <c r="AI1045" s="29"/>
      <c r="AJ1045" s="22" t="str">
        <f t="shared" si="320"/>
        <v/>
      </c>
      <c r="AK1045" s="29"/>
      <c r="AL1045" s="29"/>
      <c r="AM1045" s="22" t="str">
        <f t="shared" si="321"/>
        <v/>
      </c>
    </row>
    <row r="1046" spans="1:39" ht="18" customHeight="1" x14ac:dyDescent="0.35">
      <c r="A1046" s="70">
        <f>'Energy - Master'!A1045</f>
        <v>47065</v>
      </c>
      <c r="B1046" s="29">
        <f t="shared" si="322"/>
        <v>0</v>
      </c>
      <c r="C1046" s="29"/>
      <c r="D1046" s="29"/>
      <c r="E1046" s="22">
        <f t="shared" si="311"/>
        <v>0</v>
      </c>
      <c r="F1046" s="22" t="str">
        <f t="shared" si="312"/>
        <v/>
      </c>
      <c r="G1046" s="29">
        <f t="shared" si="323"/>
        <v>0</v>
      </c>
      <c r="H1046" s="29"/>
      <c r="I1046" s="29"/>
      <c r="J1046" s="22">
        <f t="shared" si="313"/>
        <v>0</v>
      </c>
      <c r="K1046" s="22" t="str">
        <f t="shared" si="314"/>
        <v/>
      </c>
      <c r="L1046" s="29"/>
      <c r="M1046" s="29"/>
      <c r="N1046" s="29"/>
      <c r="O1046" s="22" t="str">
        <f t="shared" si="315"/>
        <v/>
      </c>
      <c r="P1046" s="22" t="str">
        <f t="shared" si="316"/>
        <v/>
      </c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2" t="str">
        <f t="shared" si="317"/>
        <v/>
      </c>
      <c r="AD1046" s="22">
        <f t="shared" si="318"/>
        <v>0</v>
      </c>
      <c r="AE1046" s="29"/>
      <c r="AF1046" s="29"/>
      <c r="AG1046" s="22" t="str">
        <f t="shared" si="319"/>
        <v/>
      </c>
      <c r="AH1046" s="29"/>
      <c r="AI1046" s="29"/>
      <c r="AJ1046" s="22" t="str">
        <f t="shared" si="320"/>
        <v/>
      </c>
      <c r="AK1046" s="29"/>
      <c r="AL1046" s="29"/>
      <c r="AM1046" s="22" t="str">
        <f t="shared" si="321"/>
        <v/>
      </c>
    </row>
    <row r="1047" spans="1:39" ht="18" customHeight="1" x14ac:dyDescent="0.35">
      <c r="A1047" s="70">
        <f>'Energy - Master'!A1046</f>
        <v>47066</v>
      </c>
      <c r="B1047" s="29">
        <f t="shared" si="322"/>
        <v>0</v>
      </c>
      <c r="C1047" s="29"/>
      <c r="D1047" s="29"/>
      <c r="E1047" s="22">
        <f t="shared" si="311"/>
        <v>0</v>
      </c>
      <c r="F1047" s="22" t="str">
        <f t="shared" si="312"/>
        <v/>
      </c>
      <c r="G1047" s="29">
        <f t="shared" si="323"/>
        <v>0</v>
      </c>
      <c r="H1047" s="29"/>
      <c r="I1047" s="29"/>
      <c r="J1047" s="22">
        <f t="shared" si="313"/>
        <v>0</v>
      </c>
      <c r="K1047" s="22" t="str">
        <f t="shared" si="314"/>
        <v/>
      </c>
      <c r="L1047" s="29"/>
      <c r="M1047" s="29"/>
      <c r="N1047" s="29"/>
      <c r="O1047" s="22" t="str">
        <f t="shared" si="315"/>
        <v/>
      </c>
      <c r="P1047" s="22" t="str">
        <f t="shared" si="316"/>
        <v/>
      </c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2" t="str">
        <f t="shared" si="317"/>
        <v/>
      </c>
      <c r="AD1047" s="22">
        <f t="shared" si="318"/>
        <v>0</v>
      </c>
      <c r="AE1047" s="29"/>
      <c r="AF1047" s="29"/>
      <c r="AG1047" s="22" t="str">
        <f t="shared" si="319"/>
        <v/>
      </c>
      <c r="AH1047" s="29"/>
      <c r="AI1047" s="29"/>
      <c r="AJ1047" s="22" t="str">
        <f t="shared" si="320"/>
        <v/>
      </c>
      <c r="AK1047" s="29"/>
      <c r="AL1047" s="29"/>
      <c r="AM1047" s="22" t="str">
        <f t="shared" si="321"/>
        <v/>
      </c>
    </row>
    <row r="1048" spans="1:39" ht="18" customHeight="1" x14ac:dyDescent="0.35">
      <c r="A1048" s="70">
        <f>'Energy - Master'!A1047</f>
        <v>47067</v>
      </c>
      <c r="B1048" s="29">
        <f t="shared" si="322"/>
        <v>0</v>
      </c>
      <c r="C1048" s="29"/>
      <c r="D1048" s="29"/>
      <c r="E1048" s="22">
        <f t="shared" si="311"/>
        <v>0</v>
      </c>
      <c r="F1048" s="22" t="str">
        <f t="shared" si="312"/>
        <v/>
      </c>
      <c r="G1048" s="29">
        <f t="shared" si="323"/>
        <v>0</v>
      </c>
      <c r="H1048" s="29"/>
      <c r="I1048" s="29"/>
      <c r="J1048" s="22">
        <f t="shared" si="313"/>
        <v>0</v>
      </c>
      <c r="K1048" s="22" t="str">
        <f t="shared" si="314"/>
        <v/>
      </c>
      <c r="L1048" s="29"/>
      <c r="M1048" s="29"/>
      <c r="N1048" s="29"/>
      <c r="O1048" s="22" t="str">
        <f t="shared" si="315"/>
        <v/>
      </c>
      <c r="P1048" s="22" t="str">
        <f t="shared" si="316"/>
        <v/>
      </c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2" t="str">
        <f t="shared" si="317"/>
        <v/>
      </c>
      <c r="AD1048" s="22">
        <f t="shared" si="318"/>
        <v>0</v>
      </c>
      <c r="AE1048" s="29"/>
      <c r="AF1048" s="29"/>
      <c r="AG1048" s="22" t="str">
        <f t="shared" si="319"/>
        <v/>
      </c>
      <c r="AH1048" s="29"/>
      <c r="AI1048" s="29"/>
      <c r="AJ1048" s="22" t="str">
        <f t="shared" si="320"/>
        <v/>
      </c>
      <c r="AK1048" s="29"/>
      <c r="AL1048" s="29"/>
      <c r="AM1048" s="22" t="str">
        <f t="shared" si="321"/>
        <v/>
      </c>
    </row>
    <row r="1049" spans="1:39" ht="18" customHeight="1" x14ac:dyDescent="0.35">
      <c r="A1049" s="70">
        <f>'Energy - Master'!A1048</f>
        <v>47068</v>
      </c>
      <c r="B1049" s="29">
        <f t="shared" si="322"/>
        <v>0</v>
      </c>
      <c r="C1049" s="29"/>
      <c r="D1049" s="29"/>
      <c r="E1049" s="22">
        <f t="shared" si="311"/>
        <v>0</v>
      </c>
      <c r="F1049" s="22" t="str">
        <f t="shared" si="312"/>
        <v/>
      </c>
      <c r="G1049" s="29">
        <f t="shared" si="323"/>
        <v>0</v>
      </c>
      <c r="H1049" s="29"/>
      <c r="I1049" s="29"/>
      <c r="J1049" s="22">
        <f t="shared" si="313"/>
        <v>0</v>
      </c>
      <c r="K1049" s="22" t="str">
        <f t="shared" si="314"/>
        <v/>
      </c>
      <c r="L1049" s="29"/>
      <c r="M1049" s="29"/>
      <c r="N1049" s="29"/>
      <c r="O1049" s="22" t="str">
        <f t="shared" si="315"/>
        <v/>
      </c>
      <c r="P1049" s="22" t="str">
        <f t="shared" si="316"/>
        <v/>
      </c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2" t="str">
        <f t="shared" si="317"/>
        <v/>
      </c>
      <c r="AD1049" s="22">
        <f t="shared" si="318"/>
        <v>0</v>
      </c>
      <c r="AE1049" s="29"/>
      <c r="AF1049" s="29"/>
      <c r="AG1049" s="22" t="str">
        <f t="shared" si="319"/>
        <v/>
      </c>
      <c r="AH1049" s="29"/>
      <c r="AI1049" s="29"/>
      <c r="AJ1049" s="22" t="str">
        <f t="shared" si="320"/>
        <v/>
      </c>
      <c r="AK1049" s="29"/>
      <c r="AL1049" s="29"/>
      <c r="AM1049" s="22" t="str">
        <f t="shared" si="321"/>
        <v/>
      </c>
    </row>
    <row r="1050" spans="1:39" ht="18" customHeight="1" x14ac:dyDescent="0.35">
      <c r="A1050" s="70">
        <f>'Energy - Master'!A1049</f>
        <v>47069</v>
      </c>
      <c r="B1050" s="29">
        <f t="shared" si="322"/>
        <v>0</v>
      </c>
      <c r="C1050" s="29"/>
      <c r="D1050" s="29"/>
      <c r="E1050" s="22">
        <f t="shared" si="311"/>
        <v>0</v>
      </c>
      <c r="F1050" s="22" t="str">
        <f t="shared" si="312"/>
        <v/>
      </c>
      <c r="G1050" s="29">
        <f t="shared" si="323"/>
        <v>0</v>
      </c>
      <c r="H1050" s="29"/>
      <c r="I1050" s="29"/>
      <c r="J1050" s="22">
        <f t="shared" si="313"/>
        <v>0</v>
      </c>
      <c r="K1050" s="22" t="str">
        <f t="shared" si="314"/>
        <v/>
      </c>
      <c r="L1050" s="29"/>
      <c r="M1050" s="29"/>
      <c r="N1050" s="29"/>
      <c r="O1050" s="22" t="str">
        <f t="shared" si="315"/>
        <v/>
      </c>
      <c r="P1050" s="22" t="str">
        <f t="shared" si="316"/>
        <v/>
      </c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2" t="str">
        <f t="shared" si="317"/>
        <v/>
      </c>
      <c r="AD1050" s="22">
        <f t="shared" si="318"/>
        <v>0</v>
      </c>
      <c r="AE1050" s="29"/>
      <c r="AF1050" s="29"/>
      <c r="AG1050" s="22" t="str">
        <f t="shared" si="319"/>
        <v/>
      </c>
      <c r="AH1050" s="29"/>
      <c r="AI1050" s="29"/>
      <c r="AJ1050" s="22" t="str">
        <f t="shared" si="320"/>
        <v/>
      </c>
      <c r="AK1050" s="29"/>
      <c r="AL1050" s="29"/>
      <c r="AM1050" s="22" t="str">
        <f t="shared" si="321"/>
        <v/>
      </c>
    </row>
    <row r="1051" spans="1:39" ht="18" customHeight="1" x14ac:dyDescent="0.35">
      <c r="A1051" s="70">
        <f>'Energy - Master'!A1050</f>
        <v>47070</v>
      </c>
      <c r="B1051" s="29">
        <f t="shared" si="322"/>
        <v>0</v>
      </c>
      <c r="C1051" s="29"/>
      <c r="D1051" s="29"/>
      <c r="E1051" s="22">
        <f t="shared" si="311"/>
        <v>0</v>
      </c>
      <c r="F1051" s="22" t="str">
        <f t="shared" si="312"/>
        <v/>
      </c>
      <c r="G1051" s="29">
        <f t="shared" si="323"/>
        <v>0</v>
      </c>
      <c r="H1051" s="29"/>
      <c r="I1051" s="29"/>
      <c r="J1051" s="22">
        <f t="shared" si="313"/>
        <v>0</v>
      </c>
      <c r="K1051" s="22" t="str">
        <f t="shared" si="314"/>
        <v/>
      </c>
      <c r="L1051" s="29"/>
      <c r="M1051" s="29"/>
      <c r="N1051" s="29"/>
      <c r="O1051" s="22" t="str">
        <f t="shared" si="315"/>
        <v/>
      </c>
      <c r="P1051" s="22" t="str">
        <f t="shared" si="316"/>
        <v/>
      </c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2" t="str">
        <f t="shared" si="317"/>
        <v/>
      </c>
      <c r="AD1051" s="22">
        <f t="shared" si="318"/>
        <v>0</v>
      </c>
      <c r="AE1051" s="29"/>
      <c r="AF1051" s="29"/>
      <c r="AG1051" s="22" t="str">
        <f t="shared" si="319"/>
        <v/>
      </c>
      <c r="AH1051" s="29"/>
      <c r="AI1051" s="29"/>
      <c r="AJ1051" s="22" t="str">
        <f t="shared" si="320"/>
        <v/>
      </c>
      <c r="AK1051" s="29"/>
      <c r="AL1051" s="29"/>
      <c r="AM1051" s="22" t="str">
        <f t="shared" si="321"/>
        <v/>
      </c>
    </row>
    <row r="1052" spans="1:39" ht="18" customHeight="1" x14ac:dyDescent="0.35">
      <c r="A1052" s="70">
        <f>'Energy - Master'!A1051</f>
        <v>47071</v>
      </c>
      <c r="B1052" s="29">
        <f t="shared" si="322"/>
        <v>0</v>
      </c>
      <c r="C1052" s="29"/>
      <c r="D1052" s="29"/>
      <c r="E1052" s="22">
        <f t="shared" si="311"/>
        <v>0</v>
      </c>
      <c r="F1052" s="22" t="str">
        <f t="shared" si="312"/>
        <v/>
      </c>
      <c r="G1052" s="29">
        <f t="shared" si="323"/>
        <v>0</v>
      </c>
      <c r="H1052" s="29"/>
      <c r="I1052" s="29"/>
      <c r="J1052" s="22">
        <f t="shared" si="313"/>
        <v>0</v>
      </c>
      <c r="K1052" s="22" t="str">
        <f t="shared" si="314"/>
        <v/>
      </c>
      <c r="L1052" s="29"/>
      <c r="M1052" s="29"/>
      <c r="N1052" s="29"/>
      <c r="O1052" s="22" t="str">
        <f t="shared" si="315"/>
        <v/>
      </c>
      <c r="P1052" s="22" t="str">
        <f t="shared" si="316"/>
        <v/>
      </c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2" t="str">
        <f t="shared" si="317"/>
        <v/>
      </c>
      <c r="AD1052" s="22">
        <f t="shared" si="318"/>
        <v>0</v>
      </c>
      <c r="AE1052" s="29"/>
      <c r="AF1052" s="29"/>
      <c r="AG1052" s="22" t="str">
        <f t="shared" si="319"/>
        <v/>
      </c>
      <c r="AH1052" s="29"/>
      <c r="AI1052" s="29"/>
      <c r="AJ1052" s="22" t="str">
        <f t="shared" si="320"/>
        <v/>
      </c>
      <c r="AK1052" s="29"/>
      <c r="AL1052" s="29"/>
      <c r="AM1052" s="22" t="str">
        <f t="shared" si="321"/>
        <v/>
      </c>
    </row>
    <row r="1053" spans="1:39" ht="18" customHeight="1" x14ac:dyDescent="0.35">
      <c r="A1053" s="70">
        <f>'Energy - Master'!A1052</f>
        <v>47072</v>
      </c>
      <c r="B1053" s="29">
        <f t="shared" si="322"/>
        <v>0</v>
      </c>
      <c r="C1053" s="29"/>
      <c r="D1053" s="29"/>
      <c r="E1053" s="22">
        <f t="shared" si="311"/>
        <v>0</v>
      </c>
      <c r="F1053" s="22" t="str">
        <f t="shared" si="312"/>
        <v/>
      </c>
      <c r="G1053" s="29">
        <f t="shared" si="323"/>
        <v>0</v>
      </c>
      <c r="H1053" s="29"/>
      <c r="I1053" s="29"/>
      <c r="J1053" s="22">
        <f t="shared" si="313"/>
        <v>0</v>
      </c>
      <c r="K1053" s="22" t="str">
        <f t="shared" si="314"/>
        <v/>
      </c>
      <c r="L1053" s="29"/>
      <c r="M1053" s="29"/>
      <c r="N1053" s="29"/>
      <c r="O1053" s="22" t="str">
        <f t="shared" si="315"/>
        <v/>
      </c>
      <c r="P1053" s="22" t="str">
        <f t="shared" si="316"/>
        <v/>
      </c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2" t="str">
        <f t="shared" si="317"/>
        <v/>
      </c>
      <c r="AD1053" s="22">
        <f t="shared" si="318"/>
        <v>0</v>
      </c>
      <c r="AE1053" s="29"/>
      <c r="AF1053" s="29"/>
      <c r="AG1053" s="22" t="str">
        <f t="shared" si="319"/>
        <v/>
      </c>
      <c r="AH1053" s="29"/>
      <c r="AI1053" s="29"/>
      <c r="AJ1053" s="22" t="str">
        <f t="shared" si="320"/>
        <v/>
      </c>
      <c r="AK1053" s="29"/>
      <c r="AL1053" s="29"/>
      <c r="AM1053" s="22" t="str">
        <f t="shared" si="321"/>
        <v/>
      </c>
    </row>
    <row r="1054" spans="1:39" ht="18" customHeight="1" x14ac:dyDescent="0.35">
      <c r="A1054" s="70">
        <f>'Energy - Master'!A1053</f>
        <v>47073</v>
      </c>
      <c r="B1054" s="29">
        <f t="shared" si="322"/>
        <v>0</v>
      </c>
      <c r="C1054" s="29"/>
      <c r="D1054" s="29"/>
      <c r="E1054" s="22">
        <f t="shared" si="311"/>
        <v>0</v>
      </c>
      <c r="F1054" s="22" t="str">
        <f t="shared" si="312"/>
        <v/>
      </c>
      <c r="G1054" s="29">
        <f t="shared" si="323"/>
        <v>0</v>
      </c>
      <c r="H1054" s="29"/>
      <c r="I1054" s="29"/>
      <c r="J1054" s="22">
        <f t="shared" si="313"/>
        <v>0</v>
      </c>
      <c r="K1054" s="22" t="str">
        <f t="shared" si="314"/>
        <v/>
      </c>
      <c r="L1054" s="29"/>
      <c r="M1054" s="29"/>
      <c r="N1054" s="29"/>
      <c r="O1054" s="22" t="str">
        <f t="shared" si="315"/>
        <v/>
      </c>
      <c r="P1054" s="22" t="str">
        <f t="shared" si="316"/>
        <v/>
      </c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2" t="str">
        <f t="shared" si="317"/>
        <v/>
      </c>
      <c r="AD1054" s="22">
        <f t="shared" si="318"/>
        <v>0</v>
      </c>
      <c r="AE1054" s="29"/>
      <c r="AF1054" s="29"/>
      <c r="AG1054" s="22" t="str">
        <f t="shared" si="319"/>
        <v/>
      </c>
      <c r="AH1054" s="29"/>
      <c r="AI1054" s="29"/>
      <c r="AJ1054" s="22" t="str">
        <f t="shared" si="320"/>
        <v/>
      </c>
      <c r="AK1054" s="29"/>
      <c r="AL1054" s="29"/>
      <c r="AM1054" s="22" t="str">
        <f t="shared" si="321"/>
        <v/>
      </c>
    </row>
    <row r="1055" spans="1:39" ht="18" customHeight="1" x14ac:dyDescent="0.35">
      <c r="A1055" s="70">
        <f>'Energy - Master'!A1054</f>
        <v>47074</v>
      </c>
      <c r="B1055" s="29">
        <f t="shared" si="322"/>
        <v>0</v>
      </c>
      <c r="C1055" s="29"/>
      <c r="D1055" s="29"/>
      <c r="E1055" s="22">
        <f t="shared" si="311"/>
        <v>0</v>
      </c>
      <c r="F1055" s="22" t="str">
        <f t="shared" si="312"/>
        <v/>
      </c>
      <c r="G1055" s="29">
        <f t="shared" si="323"/>
        <v>0</v>
      </c>
      <c r="H1055" s="29"/>
      <c r="I1055" s="29"/>
      <c r="J1055" s="22">
        <f t="shared" si="313"/>
        <v>0</v>
      </c>
      <c r="K1055" s="22" t="str">
        <f t="shared" si="314"/>
        <v/>
      </c>
      <c r="L1055" s="29"/>
      <c r="M1055" s="29"/>
      <c r="N1055" s="29"/>
      <c r="O1055" s="22" t="str">
        <f t="shared" si="315"/>
        <v/>
      </c>
      <c r="P1055" s="22" t="str">
        <f t="shared" si="316"/>
        <v/>
      </c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2" t="str">
        <f t="shared" si="317"/>
        <v/>
      </c>
      <c r="AD1055" s="22">
        <f t="shared" si="318"/>
        <v>0</v>
      </c>
      <c r="AE1055" s="29"/>
      <c r="AF1055" s="29"/>
      <c r="AG1055" s="22" t="str">
        <f t="shared" si="319"/>
        <v/>
      </c>
      <c r="AH1055" s="29"/>
      <c r="AI1055" s="29"/>
      <c r="AJ1055" s="22" t="str">
        <f t="shared" si="320"/>
        <v/>
      </c>
      <c r="AK1055" s="29"/>
      <c r="AL1055" s="29"/>
      <c r="AM1055" s="22" t="str">
        <f t="shared" si="321"/>
        <v/>
      </c>
    </row>
    <row r="1056" spans="1:39" ht="18" customHeight="1" x14ac:dyDescent="0.35">
      <c r="A1056" s="70">
        <f>'Energy - Master'!A1055</f>
        <v>47075</v>
      </c>
      <c r="B1056" s="29">
        <f t="shared" si="322"/>
        <v>0</v>
      </c>
      <c r="C1056" s="29"/>
      <c r="D1056" s="29"/>
      <c r="E1056" s="22">
        <f t="shared" si="311"/>
        <v>0</v>
      </c>
      <c r="F1056" s="22" t="str">
        <f t="shared" si="312"/>
        <v/>
      </c>
      <c r="G1056" s="29">
        <f t="shared" si="323"/>
        <v>0</v>
      </c>
      <c r="H1056" s="29"/>
      <c r="I1056" s="29"/>
      <c r="J1056" s="22">
        <f t="shared" si="313"/>
        <v>0</v>
      </c>
      <c r="K1056" s="22" t="str">
        <f t="shared" si="314"/>
        <v/>
      </c>
      <c r="L1056" s="29"/>
      <c r="M1056" s="29"/>
      <c r="N1056" s="29"/>
      <c r="O1056" s="22" t="str">
        <f t="shared" si="315"/>
        <v/>
      </c>
      <c r="P1056" s="22" t="str">
        <f t="shared" si="316"/>
        <v/>
      </c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2" t="str">
        <f t="shared" si="317"/>
        <v/>
      </c>
      <c r="AD1056" s="22">
        <f t="shared" si="318"/>
        <v>0</v>
      </c>
      <c r="AE1056" s="29"/>
      <c r="AF1056" s="29"/>
      <c r="AG1056" s="22" t="str">
        <f t="shared" si="319"/>
        <v/>
      </c>
      <c r="AH1056" s="29"/>
      <c r="AI1056" s="29"/>
      <c r="AJ1056" s="22" t="str">
        <f t="shared" si="320"/>
        <v/>
      </c>
      <c r="AK1056" s="29"/>
      <c r="AL1056" s="29"/>
      <c r="AM1056" s="22" t="str">
        <f t="shared" si="321"/>
        <v/>
      </c>
    </row>
    <row r="1057" spans="1:39" ht="18" customHeight="1" x14ac:dyDescent="0.35">
      <c r="A1057" s="70">
        <f>'Energy - Master'!A1056</f>
        <v>47076</v>
      </c>
      <c r="B1057" s="29">
        <f t="shared" si="322"/>
        <v>0</v>
      </c>
      <c r="C1057" s="29"/>
      <c r="D1057" s="29"/>
      <c r="E1057" s="22">
        <f t="shared" si="311"/>
        <v>0</v>
      </c>
      <c r="F1057" s="22" t="str">
        <f t="shared" si="312"/>
        <v/>
      </c>
      <c r="G1057" s="29">
        <f t="shared" si="323"/>
        <v>0</v>
      </c>
      <c r="H1057" s="29"/>
      <c r="I1057" s="29"/>
      <c r="J1057" s="22">
        <f t="shared" si="313"/>
        <v>0</v>
      </c>
      <c r="K1057" s="22" t="str">
        <f t="shared" si="314"/>
        <v/>
      </c>
      <c r="L1057" s="29"/>
      <c r="M1057" s="29"/>
      <c r="N1057" s="29"/>
      <c r="O1057" s="22" t="str">
        <f t="shared" si="315"/>
        <v/>
      </c>
      <c r="P1057" s="22" t="str">
        <f t="shared" si="316"/>
        <v/>
      </c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2" t="str">
        <f t="shared" si="317"/>
        <v/>
      </c>
      <c r="AD1057" s="22">
        <f t="shared" si="318"/>
        <v>0</v>
      </c>
      <c r="AE1057" s="29"/>
      <c r="AF1057" s="29"/>
      <c r="AG1057" s="22" t="str">
        <f t="shared" si="319"/>
        <v/>
      </c>
      <c r="AH1057" s="29"/>
      <c r="AI1057" s="29"/>
      <c r="AJ1057" s="22" t="str">
        <f t="shared" si="320"/>
        <v/>
      </c>
      <c r="AK1057" s="29"/>
      <c r="AL1057" s="29"/>
      <c r="AM1057" s="22" t="str">
        <f t="shared" si="321"/>
        <v/>
      </c>
    </row>
    <row r="1058" spans="1:39" ht="18" customHeight="1" x14ac:dyDescent="0.35">
      <c r="A1058" s="70">
        <f>'Energy - Master'!A1057</f>
        <v>47077</v>
      </c>
      <c r="B1058" s="29">
        <f t="shared" si="322"/>
        <v>0</v>
      </c>
      <c r="C1058" s="29"/>
      <c r="D1058" s="29"/>
      <c r="E1058" s="22">
        <f t="shared" si="311"/>
        <v>0</v>
      </c>
      <c r="F1058" s="22" t="str">
        <f t="shared" si="312"/>
        <v/>
      </c>
      <c r="G1058" s="29">
        <f t="shared" si="323"/>
        <v>0</v>
      </c>
      <c r="H1058" s="29"/>
      <c r="I1058" s="29"/>
      <c r="J1058" s="22">
        <f t="shared" si="313"/>
        <v>0</v>
      </c>
      <c r="K1058" s="22" t="str">
        <f t="shared" si="314"/>
        <v/>
      </c>
      <c r="L1058" s="29"/>
      <c r="M1058" s="29"/>
      <c r="N1058" s="29"/>
      <c r="O1058" s="22" t="str">
        <f t="shared" si="315"/>
        <v/>
      </c>
      <c r="P1058" s="22" t="str">
        <f t="shared" si="316"/>
        <v/>
      </c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2" t="str">
        <f t="shared" si="317"/>
        <v/>
      </c>
      <c r="AD1058" s="22">
        <f t="shared" si="318"/>
        <v>0</v>
      </c>
      <c r="AE1058" s="29"/>
      <c r="AF1058" s="29"/>
      <c r="AG1058" s="22" t="str">
        <f t="shared" si="319"/>
        <v/>
      </c>
      <c r="AH1058" s="29"/>
      <c r="AI1058" s="29"/>
      <c r="AJ1058" s="22" t="str">
        <f t="shared" si="320"/>
        <v/>
      </c>
      <c r="AK1058" s="29"/>
      <c r="AL1058" s="29"/>
      <c r="AM1058" s="22" t="str">
        <f t="shared" si="321"/>
        <v/>
      </c>
    </row>
    <row r="1059" spans="1:39" ht="18" customHeight="1" x14ac:dyDescent="0.35">
      <c r="A1059" s="70">
        <f>'Energy - Master'!A1058</f>
        <v>47078</v>
      </c>
      <c r="B1059" s="29">
        <f t="shared" si="322"/>
        <v>0</v>
      </c>
      <c r="C1059" s="29"/>
      <c r="D1059" s="29"/>
      <c r="E1059" s="22">
        <f t="shared" si="311"/>
        <v>0</v>
      </c>
      <c r="F1059" s="22" t="str">
        <f t="shared" si="312"/>
        <v/>
      </c>
      <c r="G1059" s="29">
        <f t="shared" si="323"/>
        <v>0</v>
      </c>
      <c r="H1059" s="29"/>
      <c r="I1059" s="29"/>
      <c r="J1059" s="22">
        <f t="shared" si="313"/>
        <v>0</v>
      </c>
      <c r="K1059" s="22" t="str">
        <f t="shared" si="314"/>
        <v/>
      </c>
      <c r="L1059" s="29"/>
      <c r="M1059" s="29"/>
      <c r="N1059" s="29"/>
      <c r="O1059" s="22" t="str">
        <f t="shared" si="315"/>
        <v/>
      </c>
      <c r="P1059" s="22" t="str">
        <f t="shared" si="316"/>
        <v/>
      </c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2" t="str">
        <f t="shared" si="317"/>
        <v/>
      </c>
      <c r="AD1059" s="22">
        <f t="shared" si="318"/>
        <v>0</v>
      </c>
      <c r="AE1059" s="29"/>
      <c r="AF1059" s="29"/>
      <c r="AG1059" s="22" t="str">
        <f t="shared" si="319"/>
        <v/>
      </c>
      <c r="AH1059" s="29"/>
      <c r="AI1059" s="29"/>
      <c r="AJ1059" s="22" t="str">
        <f t="shared" si="320"/>
        <v/>
      </c>
      <c r="AK1059" s="29"/>
      <c r="AL1059" s="29"/>
      <c r="AM1059" s="22" t="str">
        <f t="shared" si="321"/>
        <v/>
      </c>
    </row>
    <row r="1060" spans="1:39" ht="18" customHeight="1" x14ac:dyDescent="0.35">
      <c r="A1060" s="70">
        <f>'Energy - Master'!A1059</f>
        <v>47079</v>
      </c>
      <c r="B1060" s="29">
        <f t="shared" si="322"/>
        <v>0</v>
      </c>
      <c r="C1060" s="29"/>
      <c r="D1060" s="29"/>
      <c r="E1060" s="22">
        <f t="shared" si="311"/>
        <v>0</v>
      </c>
      <c r="F1060" s="22" t="str">
        <f t="shared" si="312"/>
        <v/>
      </c>
      <c r="G1060" s="29">
        <f t="shared" si="323"/>
        <v>0</v>
      </c>
      <c r="H1060" s="29"/>
      <c r="I1060" s="29"/>
      <c r="J1060" s="22">
        <f t="shared" si="313"/>
        <v>0</v>
      </c>
      <c r="K1060" s="22" t="str">
        <f t="shared" si="314"/>
        <v/>
      </c>
      <c r="L1060" s="29"/>
      <c r="M1060" s="29"/>
      <c r="N1060" s="29"/>
      <c r="O1060" s="22" t="str">
        <f t="shared" si="315"/>
        <v/>
      </c>
      <c r="P1060" s="22" t="str">
        <f t="shared" si="316"/>
        <v/>
      </c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2" t="str">
        <f t="shared" si="317"/>
        <v/>
      </c>
      <c r="AD1060" s="22">
        <f t="shared" si="318"/>
        <v>0</v>
      </c>
      <c r="AE1060" s="29"/>
      <c r="AF1060" s="29"/>
      <c r="AG1060" s="22" t="str">
        <f t="shared" si="319"/>
        <v/>
      </c>
      <c r="AH1060" s="29"/>
      <c r="AI1060" s="29"/>
      <c r="AJ1060" s="22" t="str">
        <f t="shared" si="320"/>
        <v/>
      </c>
      <c r="AK1060" s="29"/>
      <c r="AL1060" s="29"/>
      <c r="AM1060" s="22" t="str">
        <f t="shared" si="321"/>
        <v/>
      </c>
    </row>
    <row r="1061" spans="1:39" ht="18" customHeight="1" x14ac:dyDescent="0.35">
      <c r="A1061" s="70">
        <f>'Energy - Master'!A1060</f>
        <v>47080</v>
      </c>
      <c r="B1061" s="29">
        <f t="shared" si="322"/>
        <v>0</v>
      </c>
      <c r="C1061" s="29"/>
      <c r="D1061" s="29"/>
      <c r="E1061" s="22">
        <f t="shared" si="311"/>
        <v>0</v>
      </c>
      <c r="F1061" s="22" t="str">
        <f t="shared" si="312"/>
        <v/>
      </c>
      <c r="G1061" s="29">
        <f t="shared" si="323"/>
        <v>0</v>
      </c>
      <c r="H1061" s="29"/>
      <c r="I1061" s="29"/>
      <c r="J1061" s="22">
        <f t="shared" si="313"/>
        <v>0</v>
      </c>
      <c r="K1061" s="22" t="str">
        <f t="shared" si="314"/>
        <v/>
      </c>
      <c r="L1061" s="29"/>
      <c r="M1061" s="29"/>
      <c r="N1061" s="29"/>
      <c r="O1061" s="22" t="str">
        <f t="shared" si="315"/>
        <v/>
      </c>
      <c r="P1061" s="22" t="str">
        <f t="shared" si="316"/>
        <v/>
      </c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2" t="str">
        <f t="shared" si="317"/>
        <v/>
      </c>
      <c r="AD1061" s="22">
        <f t="shared" si="318"/>
        <v>0</v>
      </c>
      <c r="AE1061" s="29"/>
      <c r="AF1061" s="29"/>
      <c r="AG1061" s="22" t="str">
        <f t="shared" si="319"/>
        <v/>
      </c>
      <c r="AH1061" s="29"/>
      <c r="AI1061" s="29"/>
      <c r="AJ1061" s="22" t="str">
        <f t="shared" si="320"/>
        <v/>
      </c>
      <c r="AK1061" s="29"/>
      <c r="AL1061" s="29"/>
      <c r="AM1061" s="22" t="str">
        <f t="shared" si="321"/>
        <v/>
      </c>
    </row>
    <row r="1062" spans="1:39" ht="18" customHeight="1" x14ac:dyDescent="0.35">
      <c r="A1062" s="70">
        <f>'Energy - Master'!A1061</f>
        <v>47081</v>
      </c>
      <c r="B1062" s="29">
        <f t="shared" si="322"/>
        <v>0</v>
      </c>
      <c r="C1062" s="29"/>
      <c r="D1062" s="29"/>
      <c r="E1062" s="22">
        <f t="shared" si="311"/>
        <v>0</v>
      </c>
      <c r="F1062" s="22" t="str">
        <f t="shared" si="312"/>
        <v/>
      </c>
      <c r="G1062" s="29">
        <f t="shared" si="323"/>
        <v>0</v>
      </c>
      <c r="H1062" s="29"/>
      <c r="I1062" s="29"/>
      <c r="J1062" s="22">
        <f t="shared" si="313"/>
        <v>0</v>
      </c>
      <c r="K1062" s="22" t="str">
        <f t="shared" si="314"/>
        <v/>
      </c>
      <c r="L1062" s="29"/>
      <c r="M1062" s="29"/>
      <c r="N1062" s="29"/>
      <c r="O1062" s="22" t="str">
        <f t="shared" si="315"/>
        <v/>
      </c>
      <c r="P1062" s="22" t="str">
        <f t="shared" si="316"/>
        <v/>
      </c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2" t="str">
        <f t="shared" si="317"/>
        <v/>
      </c>
      <c r="AD1062" s="22">
        <f t="shared" si="318"/>
        <v>0</v>
      </c>
      <c r="AE1062" s="29"/>
      <c r="AF1062" s="29"/>
      <c r="AG1062" s="22" t="str">
        <f t="shared" si="319"/>
        <v/>
      </c>
      <c r="AH1062" s="29"/>
      <c r="AI1062" s="29"/>
      <c r="AJ1062" s="22" t="str">
        <f t="shared" si="320"/>
        <v/>
      </c>
      <c r="AK1062" s="29"/>
      <c r="AL1062" s="29"/>
      <c r="AM1062" s="22" t="str">
        <f t="shared" si="321"/>
        <v/>
      </c>
    </row>
    <row r="1063" spans="1:39" ht="18" customHeight="1" x14ac:dyDescent="0.35">
      <c r="A1063" s="70">
        <f>'Energy - Master'!A1062</f>
        <v>47082</v>
      </c>
      <c r="B1063" s="29">
        <f t="shared" si="322"/>
        <v>0</v>
      </c>
      <c r="C1063" s="29"/>
      <c r="D1063" s="29"/>
      <c r="E1063" s="22">
        <f t="shared" si="311"/>
        <v>0</v>
      </c>
      <c r="F1063" s="22" t="str">
        <f t="shared" si="312"/>
        <v/>
      </c>
      <c r="G1063" s="29">
        <f t="shared" si="323"/>
        <v>0</v>
      </c>
      <c r="H1063" s="29"/>
      <c r="I1063" s="29"/>
      <c r="J1063" s="22">
        <f t="shared" si="313"/>
        <v>0</v>
      </c>
      <c r="K1063" s="22" t="str">
        <f t="shared" si="314"/>
        <v/>
      </c>
      <c r="L1063" s="29"/>
      <c r="M1063" s="29"/>
      <c r="N1063" s="29"/>
      <c r="O1063" s="22" t="str">
        <f t="shared" si="315"/>
        <v/>
      </c>
      <c r="P1063" s="22" t="str">
        <f t="shared" si="316"/>
        <v/>
      </c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2" t="str">
        <f t="shared" si="317"/>
        <v/>
      </c>
      <c r="AD1063" s="22">
        <f t="shared" si="318"/>
        <v>0</v>
      </c>
      <c r="AE1063" s="29"/>
      <c r="AF1063" s="29"/>
      <c r="AG1063" s="22" t="str">
        <f t="shared" si="319"/>
        <v/>
      </c>
      <c r="AH1063" s="29"/>
      <c r="AI1063" s="29"/>
      <c r="AJ1063" s="22" t="str">
        <f t="shared" si="320"/>
        <v/>
      </c>
      <c r="AK1063" s="29"/>
      <c r="AL1063" s="29"/>
      <c r="AM1063" s="22" t="str">
        <f t="shared" si="321"/>
        <v/>
      </c>
    </row>
    <row r="1064" spans="1:39" ht="18" customHeight="1" x14ac:dyDescent="0.35">
      <c r="A1064" s="70">
        <f>'Energy - Master'!A1063</f>
        <v>47083</v>
      </c>
      <c r="B1064" s="29">
        <f t="shared" si="322"/>
        <v>0</v>
      </c>
      <c r="C1064" s="29"/>
      <c r="D1064" s="29"/>
      <c r="E1064" s="22">
        <f t="shared" si="311"/>
        <v>0</v>
      </c>
      <c r="F1064" s="22" t="str">
        <f t="shared" si="312"/>
        <v/>
      </c>
      <c r="G1064" s="29">
        <f t="shared" si="323"/>
        <v>0</v>
      </c>
      <c r="H1064" s="29"/>
      <c r="I1064" s="29"/>
      <c r="J1064" s="22">
        <f t="shared" si="313"/>
        <v>0</v>
      </c>
      <c r="K1064" s="22" t="str">
        <f t="shared" si="314"/>
        <v/>
      </c>
      <c r="L1064" s="29"/>
      <c r="M1064" s="29"/>
      <c r="N1064" s="29"/>
      <c r="O1064" s="22" t="str">
        <f t="shared" si="315"/>
        <v/>
      </c>
      <c r="P1064" s="22" t="str">
        <f t="shared" si="316"/>
        <v/>
      </c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2" t="str">
        <f t="shared" si="317"/>
        <v/>
      </c>
      <c r="AD1064" s="22">
        <f t="shared" si="318"/>
        <v>0</v>
      </c>
      <c r="AE1064" s="29"/>
      <c r="AF1064" s="29"/>
      <c r="AG1064" s="22" t="str">
        <f t="shared" si="319"/>
        <v/>
      </c>
      <c r="AH1064" s="29"/>
      <c r="AI1064" s="29"/>
      <c r="AJ1064" s="22" t="str">
        <f t="shared" si="320"/>
        <v/>
      </c>
      <c r="AK1064" s="29"/>
      <c r="AL1064" s="29"/>
      <c r="AM1064" s="22" t="str">
        <f t="shared" si="321"/>
        <v/>
      </c>
    </row>
    <row r="1065" spans="1:39" ht="18" customHeight="1" x14ac:dyDescent="0.35">
      <c r="A1065" s="70">
        <f>'Energy - Master'!A1064</f>
        <v>47084</v>
      </c>
      <c r="B1065" s="29">
        <f t="shared" si="322"/>
        <v>0</v>
      </c>
      <c r="C1065" s="29"/>
      <c r="D1065" s="29"/>
      <c r="E1065" s="22">
        <f t="shared" si="311"/>
        <v>0</v>
      </c>
      <c r="F1065" s="22" t="str">
        <f t="shared" si="312"/>
        <v/>
      </c>
      <c r="G1065" s="29">
        <f t="shared" si="323"/>
        <v>0</v>
      </c>
      <c r="H1065" s="29"/>
      <c r="I1065" s="29"/>
      <c r="J1065" s="22">
        <f t="shared" si="313"/>
        <v>0</v>
      </c>
      <c r="K1065" s="22" t="str">
        <f t="shared" si="314"/>
        <v/>
      </c>
      <c r="L1065" s="29"/>
      <c r="M1065" s="29"/>
      <c r="N1065" s="29"/>
      <c r="O1065" s="22" t="str">
        <f t="shared" si="315"/>
        <v/>
      </c>
      <c r="P1065" s="22" t="str">
        <f t="shared" si="316"/>
        <v/>
      </c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2" t="str">
        <f t="shared" si="317"/>
        <v/>
      </c>
      <c r="AD1065" s="22">
        <f t="shared" si="318"/>
        <v>0</v>
      </c>
      <c r="AE1065" s="29"/>
      <c r="AF1065" s="29"/>
      <c r="AG1065" s="22" t="str">
        <f t="shared" si="319"/>
        <v/>
      </c>
      <c r="AH1065" s="29"/>
      <c r="AI1065" s="29"/>
      <c r="AJ1065" s="22" t="str">
        <f t="shared" si="320"/>
        <v/>
      </c>
      <c r="AK1065" s="29"/>
      <c r="AL1065" s="29"/>
      <c r="AM1065" s="22" t="str">
        <f t="shared" si="321"/>
        <v/>
      </c>
    </row>
    <row r="1066" spans="1:39" ht="18" customHeight="1" x14ac:dyDescent="0.35">
      <c r="A1066" s="70">
        <f>'Energy - Master'!A1065</f>
        <v>47085</v>
      </c>
      <c r="B1066" s="29">
        <f t="shared" si="322"/>
        <v>0</v>
      </c>
      <c r="C1066" s="29"/>
      <c r="D1066" s="29"/>
      <c r="E1066" s="22">
        <f t="shared" si="311"/>
        <v>0</v>
      </c>
      <c r="F1066" s="22" t="str">
        <f t="shared" si="312"/>
        <v/>
      </c>
      <c r="G1066" s="29">
        <f t="shared" si="323"/>
        <v>0</v>
      </c>
      <c r="H1066" s="29"/>
      <c r="I1066" s="29"/>
      <c r="J1066" s="22">
        <f t="shared" si="313"/>
        <v>0</v>
      </c>
      <c r="K1066" s="22" t="str">
        <f t="shared" si="314"/>
        <v/>
      </c>
      <c r="L1066" s="29"/>
      <c r="M1066" s="29"/>
      <c r="N1066" s="29"/>
      <c r="O1066" s="22" t="str">
        <f t="shared" si="315"/>
        <v/>
      </c>
      <c r="P1066" s="22" t="str">
        <f t="shared" si="316"/>
        <v/>
      </c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2" t="str">
        <f t="shared" si="317"/>
        <v/>
      </c>
      <c r="AD1066" s="22">
        <f t="shared" si="318"/>
        <v>0</v>
      </c>
      <c r="AE1066" s="29"/>
      <c r="AF1066" s="29"/>
      <c r="AG1066" s="22" t="str">
        <f t="shared" si="319"/>
        <v/>
      </c>
      <c r="AH1066" s="29"/>
      <c r="AI1066" s="29"/>
      <c r="AJ1066" s="22" t="str">
        <f t="shared" si="320"/>
        <v/>
      </c>
      <c r="AK1066" s="29"/>
      <c r="AL1066" s="29"/>
      <c r="AM1066" s="22" t="str">
        <f t="shared" si="321"/>
        <v/>
      </c>
    </row>
    <row r="1067" spans="1:39" ht="18" customHeight="1" x14ac:dyDescent="0.35">
      <c r="A1067" s="70">
        <f>'Energy - Master'!A1066</f>
        <v>47086</v>
      </c>
      <c r="B1067" s="29">
        <f t="shared" si="322"/>
        <v>0</v>
      </c>
      <c r="C1067" s="29"/>
      <c r="D1067" s="29"/>
      <c r="E1067" s="22">
        <f t="shared" si="311"/>
        <v>0</v>
      </c>
      <c r="F1067" s="22" t="str">
        <f t="shared" si="312"/>
        <v/>
      </c>
      <c r="G1067" s="29">
        <f t="shared" si="323"/>
        <v>0</v>
      </c>
      <c r="H1067" s="29"/>
      <c r="I1067" s="29"/>
      <c r="J1067" s="22">
        <f t="shared" si="313"/>
        <v>0</v>
      </c>
      <c r="K1067" s="22" t="str">
        <f t="shared" si="314"/>
        <v/>
      </c>
      <c r="L1067" s="29"/>
      <c r="M1067" s="29"/>
      <c r="N1067" s="29"/>
      <c r="O1067" s="22" t="str">
        <f t="shared" si="315"/>
        <v/>
      </c>
      <c r="P1067" s="22" t="str">
        <f t="shared" si="316"/>
        <v/>
      </c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2" t="str">
        <f t="shared" si="317"/>
        <v/>
      </c>
      <c r="AD1067" s="22">
        <f t="shared" si="318"/>
        <v>0</v>
      </c>
      <c r="AE1067" s="29"/>
      <c r="AF1067" s="29"/>
      <c r="AG1067" s="22" t="str">
        <f t="shared" si="319"/>
        <v/>
      </c>
      <c r="AH1067" s="29"/>
      <c r="AI1067" s="29"/>
      <c r="AJ1067" s="22" t="str">
        <f t="shared" si="320"/>
        <v/>
      </c>
      <c r="AK1067" s="29"/>
      <c r="AL1067" s="29"/>
      <c r="AM1067" s="22" t="str">
        <f t="shared" si="321"/>
        <v/>
      </c>
    </row>
    <row r="1068" spans="1:39" ht="18" customHeight="1" x14ac:dyDescent="0.35">
      <c r="A1068" s="70">
        <f>'Energy - Master'!A1067</f>
        <v>47087</v>
      </c>
      <c r="B1068" s="29">
        <f t="shared" si="322"/>
        <v>0</v>
      </c>
      <c r="C1068" s="29"/>
      <c r="D1068" s="29"/>
      <c r="E1068" s="22">
        <f t="shared" si="311"/>
        <v>0</v>
      </c>
      <c r="F1068" s="22" t="str">
        <f t="shared" si="312"/>
        <v/>
      </c>
      <c r="G1068" s="29">
        <f t="shared" si="323"/>
        <v>0</v>
      </c>
      <c r="H1068" s="29"/>
      <c r="I1068" s="29"/>
      <c r="J1068" s="22">
        <f t="shared" si="313"/>
        <v>0</v>
      </c>
      <c r="K1068" s="22" t="str">
        <f t="shared" si="314"/>
        <v/>
      </c>
      <c r="L1068" s="29"/>
      <c r="M1068" s="29"/>
      <c r="N1068" s="29"/>
      <c r="O1068" s="22" t="str">
        <f t="shared" si="315"/>
        <v/>
      </c>
      <c r="P1068" s="22" t="str">
        <f t="shared" si="316"/>
        <v/>
      </c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2" t="str">
        <f t="shared" si="317"/>
        <v/>
      </c>
      <c r="AD1068" s="22">
        <f t="shared" si="318"/>
        <v>0</v>
      </c>
      <c r="AE1068" s="29"/>
      <c r="AF1068" s="29"/>
      <c r="AG1068" s="22" t="str">
        <f t="shared" si="319"/>
        <v/>
      </c>
      <c r="AH1068" s="29"/>
      <c r="AI1068" s="29"/>
      <c r="AJ1068" s="22" t="str">
        <f t="shared" si="320"/>
        <v/>
      </c>
      <c r="AK1068" s="29"/>
      <c r="AL1068" s="29"/>
      <c r="AM1068" s="22" t="str">
        <f t="shared" si="321"/>
        <v/>
      </c>
    </row>
    <row r="1069" spans="1:39" ht="18" customHeight="1" x14ac:dyDescent="0.35">
      <c r="A1069" s="70">
        <f>'Energy - Master'!A1068</f>
        <v>47088</v>
      </c>
      <c r="B1069" s="29">
        <f t="shared" si="322"/>
        <v>0</v>
      </c>
      <c r="C1069" s="29"/>
      <c r="D1069" s="29"/>
      <c r="E1069" s="22">
        <f t="shared" si="311"/>
        <v>0</v>
      </c>
      <c r="F1069" s="22" t="str">
        <f t="shared" si="312"/>
        <v/>
      </c>
      <c r="G1069" s="29">
        <f t="shared" si="323"/>
        <v>0</v>
      </c>
      <c r="H1069" s="29"/>
      <c r="I1069" s="29"/>
      <c r="J1069" s="22">
        <f t="shared" si="313"/>
        <v>0</v>
      </c>
      <c r="K1069" s="22" t="str">
        <f t="shared" si="314"/>
        <v/>
      </c>
      <c r="L1069" s="29"/>
      <c r="M1069" s="29"/>
      <c r="N1069" s="29"/>
      <c r="O1069" s="22" t="str">
        <f t="shared" si="315"/>
        <v/>
      </c>
      <c r="P1069" s="22" t="str">
        <f t="shared" si="316"/>
        <v/>
      </c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2" t="str">
        <f t="shared" si="317"/>
        <v/>
      </c>
      <c r="AD1069" s="22">
        <f t="shared" si="318"/>
        <v>0</v>
      </c>
      <c r="AE1069" s="29"/>
      <c r="AF1069" s="29"/>
      <c r="AG1069" s="22" t="str">
        <f t="shared" si="319"/>
        <v/>
      </c>
      <c r="AH1069" s="29"/>
      <c r="AI1069" s="29"/>
      <c r="AJ1069" s="22" t="str">
        <f t="shared" si="320"/>
        <v/>
      </c>
      <c r="AK1069" s="29"/>
      <c r="AL1069" s="29"/>
      <c r="AM1069" s="22" t="str">
        <f t="shared" si="321"/>
        <v/>
      </c>
    </row>
    <row r="1070" spans="1:39" ht="18" customHeight="1" x14ac:dyDescent="0.35">
      <c r="A1070" s="70">
        <f>'Energy - Master'!A1069</f>
        <v>47089</v>
      </c>
      <c r="B1070" s="29">
        <f t="shared" si="322"/>
        <v>0</v>
      </c>
      <c r="C1070" s="29"/>
      <c r="D1070" s="29"/>
      <c r="E1070" s="22">
        <f t="shared" si="311"/>
        <v>0</v>
      </c>
      <c r="F1070" s="22" t="str">
        <f t="shared" si="312"/>
        <v/>
      </c>
      <c r="G1070" s="29">
        <f t="shared" si="323"/>
        <v>0</v>
      </c>
      <c r="H1070" s="29"/>
      <c r="I1070" s="29"/>
      <c r="J1070" s="22">
        <f t="shared" si="313"/>
        <v>0</v>
      </c>
      <c r="K1070" s="22" t="str">
        <f t="shared" si="314"/>
        <v/>
      </c>
      <c r="L1070" s="29"/>
      <c r="M1070" s="29"/>
      <c r="N1070" s="29"/>
      <c r="O1070" s="22" t="str">
        <f t="shared" si="315"/>
        <v/>
      </c>
      <c r="P1070" s="22" t="str">
        <f t="shared" si="316"/>
        <v/>
      </c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2" t="str">
        <f t="shared" si="317"/>
        <v/>
      </c>
      <c r="AD1070" s="22">
        <f t="shared" si="318"/>
        <v>0</v>
      </c>
      <c r="AE1070" s="29"/>
      <c r="AF1070" s="29"/>
      <c r="AG1070" s="22" t="str">
        <f t="shared" si="319"/>
        <v/>
      </c>
      <c r="AH1070" s="29"/>
      <c r="AI1070" s="29"/>
      <c r="AJ1070" s="22" t="str">
        <f t="shared" si="320"/>
        <v/>
      </c>
      <c r="AK1070" s="29"/>
      <c r="AL1070" s="29"/>
      <c r="AM1070" s="22" t="str">
        <f t="shared" si="321"/>
        <v/>
      </c>
    </row>
    <row r="1071" spans="1:39" ht="18" customHeight="1" x14ac:dyDescent="0.35">
      <c r="A1071" s="70">
        <f>'Energy - Master'!A1070</f>
        <v>47090</v>
      </c>
      <c r="B1071" s="29">
        <f t="shared" si="322"/>
        <v>0</v>
      </c>
      <c r="C1071" s="29"/>
      <c r="D1071" s="29"/>
      <c r="E1071" s="22">
        <f t="shared" si="311"/>
        <v>0</v>
      </c>
      <c r="F1071" s="22" t="str">
        <f t="shared" si="312"/>
        <v/>
      </c>
      <c r="G1071" s="29">
        <f t="shared" si="323"/>
        <v>0</v>
      </c>
      <c r="H1071" s="29"/>
      <c r="I1071" s="29"/>
      <c r="J1071" s="22">
        <f t="shared" si="313"/>
        <v>0</v>
      </c>
      <c r="K1071" s="22" t="str">
        <f t="shared" si="314"/>
        <v/>
      </c>
      <c r="L1071" s="29"/>
      <c r="M1071" s="29"/>
      <c r="N1071" s="29"/>
      <c r="O1071" s="22" t="str">
        <f t="shared" si="315"/>
        <v/>
      </c>
      <c r="P1071" s="22" t="str">
        <f t="shared" si="316"/>
        <v/>
      </c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2" t="str">
        <f t="shared" si="317"/>
        <v/>
      </c>
      <c r="AD1071" s="22">
        <f t="shared" si="318"/>
        <v>0</v>
      </c>
      <c r="AE1071" s="29"/>
      <c r="AF1071" s="29"/>
      <c r="AG1071" s="22" t="str">
        <f t="shared" si="319"/>
        <v/>
      </c>
      <c r="AH1071" s="29"/>
      <c r="AI1071" s="29"/>
      <c r="AJ1071" s="22" t="str">
        <f t="shared" si="320"/>
        <v/>
      </c>
      <c r="AK1071" s="29"/>
      <c r="AL1071" s="29"/>
      <c r="AM1071" s="22" t="str">
        <f t="shared" si="321"/>
        <v/>
      </c>
    </row>
    <row r="1072" spans="1:39" ht="18" customHeight="1" x14ac:dyDescent="0.35">
      <c r="A1072" s="70">
        <f>'Energy - Master'!A1071</f>
        <v>47091</v>
      </c>
      <c r="B1072" s="29">
        <f t="shared" si="322"/>
        <v>0</v>
      </c>
      <c r="C1072" s="29"/>
      <c r="D1072" s="29"/>
      <c r="E1072" s="22">
        <f t="shared" si="311"/>
        <v>0</v>
      </c>
      <c r="F1072" s="22" t="str">
        <f t="shared" si="312"/>
        <v/>
      </c>
      <c r="G1072" s="29">
        <f t="shared" si="323"/>
        <v>0</v>
      </c>
      <c r="H1072" s="29"/>
      <c r="I1072" s="29"/>
      <c r="J1072" s="22">
        <f t="shared" si="313"/>
        <v>0</v>
      </c>
      <c r="K1072" s="22" t="str">
        <f t="shared" si="314"/>
        <v/>
      </c>
      <c r="L1072" s="29"/>
      <c r="M1072" s="29"/>
      <c r="N1072" s="29"/>
      <c r="O1072" s="22" t="str">
        <f t="shared" si="315"/>
        <v/>
      </c>
      <c r="P1072" s="22" t="str">
        <f t="shared" si="316"/>
        <v/>
      </c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2" t="str">
        <f t="shared" si="317"/>
        <v/>
      </c>
      <c r="AD1072" s="22">
        <f t="shared" si="318"/>
        <v>0</v>
      </c>
      <c r="AE1072" s="29"/>
      <c r="AF1072" s="29"/>
      <c r="AG1072" s="22" t="str">
        <f t="shared" si="319"/>
        <v/>
      </c>
      <c r="AH1072" s="29"/>
      <c r="AI1072" s="29"/>
      <c r="AJ1072" s="22" t="str">
        <f t="shared" si="320"/>
        <v/>
      </c>
      <c r="AK1072" s="29"/>
      <c r="AL1072" s="29"/>
      <c r="AM1072" s="22" t="str">
        <f t="shared" si="321"/>
        <v/>
      </c>
    </row>
    <row r="1073" spans="1:39" ht="18" customHeight="1" x14ac:dyDescent="0.35">
      <c r="A1073" s="70">
        <f>'Energy - Master'!A1072</f>
        <v>47092</v>
      </c>
      <c r="B1073" s="29">
        <f t="shared" si="322"/>
        <v>0</v>
      </c>
      <c r="C1073" s="29"/>
      <c r="D1073" s="29"/>
      <c r="E1073" s="22">
        <f t="shared" si="311"/>
        <v>0</v>
      </c>
      <c r="F1073" s="22" t="str">
        <f t="shared" si="312"/>
        <v/>
      </c>
      <c r="G1073" s="29">
        <f t="shared" si="323"/>
        <v>0</v>
      </c>
      <c r="H1073" s="29"/>
      <c r="I1073" s="29"/>
      <c r="J1073" s="22">
        <f t="shared" si="313"/>
        <v>0</v>
      </c>
      <c r="K1073" s="22" t="str">
        <f t="shared" si="314"/>
        <v/>
      </c>
      <c r="L1073" s="29"/>
      <c r="M1073" s="29"/>
      <c r="N1073" s="29"/>
      <c r="O1073" s="22" t="str">
        <f t="shared" si="315"/>
        <v/>
      </c>
      <c r="P1073" s="22" t="str">
        <f t="shared" si="316"/>
        <v/>
      </c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2" t="str">
        <f t="shared" si="317"/>
        <v/>
      </c>
      <c r="AD1073" s="22">
        <f t="shared" si="318"/>
        <v>0</v>
      </c>
      <c r="AE1073" s="29"/>
      <c r="AF1073" s="29"/>
      <c r="AG1073" s="22" t="str">
        <f t="shared" si="319"/>
        <v/>
      </c>
      <c r="AH1073" s="29"/>
      <c r="AI1073" s="29"/>
      <c r="AJ1073" s="22" t="str">
        <f t="shared" si="320"/>
        <v/>
      </c>
      <c r="AK1073" s="29"/>
      <c r="AL1073" s="29"/>
      <c r="AM1073" s="22" t="str">
        <f t="shared" si="321"/>
        <v/>
      </c>
    </row>
    <row r="1074" spans="1:39" ht="18" customHeight="1" x14ac:dyDescent="0.35">
      <c r="A1074" s="70">
        <f>'Energy - Master'!A1073</f>
        <v>47093</v>
      </c>
      <c r="B1074" s="29">
        <f t="shared" si="322"/>
        <v>0</v>
      </c>
      <c r="C1074" s="29"/>
      <c r="D1074" s="29"/>
      <c r="E1074" s="22">
        <f t="shared" si="311"/>
        <v>0</v>
      </c>
      <c r="F1074" s="22" t="str">
        <f t="shared" si="312"/>
        <v/>
      </c>
      <c r="G1074" s="29">
        <f t="shared" si="323"/>
        <v>0</v>
      </c>
      <c r="H1074" s="29"/>
      <c r="I1074" s="29"/>
      <c r="J1074" s="22">
        <f t="shared" si="313"/>
        <v>0</v>
      </c>
      <c r="K1074" s="22" t="str">
        <f t="shared" si="314"/>
        <v/>
      </c>
      <c r="L1074" s="29"/>
      <c r="M1074" s="29"/>
      <c r="N1074" s="29"/>
      <c r="O1074" s="22" t="str">
        <f t="shared" si="315"/>
        <v/>
      </c>
      <c r="P1074" s="22" t="str">
        <f t="shared" si="316"/>
        <v/>
      </c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2" t="str">
        <f t="shared" si="317"/>
        <v/>
      </c>
      <c r="AD1074" s="22">
        <f t="shared" si="318"/>
        <v>0</v>
      </c>
      <c r="AE1074" s="29"/>
      <c r="AF1074" s="29"/>
      <c r="AG1074" s="22" t="str">
        <f t="shared" si="319"/>
        <v/>
      </c>
      <c r="AH1074" s="29"/>
      <c r="AI1074" s="29"/>
      <c r="AJ1074" s="22" t="str">
        <f t="shared" si="320"/>
        <v/>
      </c>
      <c r="AK1074" s="29"/>
      <c r="AL1074" s="29"/>
      <c r="AM1074" s="22" t="str">
        <f t="shared" si="321"/>
        <v/>
      </c>
    </row>
    <row r="1075" spans="1:39" ht="18" customHeight="1" x14ac:dyDescent="0.35">
      <c r="A1075" s="70">
        <f>'Energy - Master'!A1074</f>
        <v>47094</v>
      </c>
      <c r="B1075" s="29">
        <f t="shared" si="322"/>
        <v>0</v>
      </c>
      <c r="C1075" s="29"/>
      <c r="D1075" s="29"/>
      <c r="E1075" s="22">
        <f t="shared" si="311"/>
        <v>0</v>
      </c>
      <c r="F1075" s="22" t="str">
        <f t="shared" si="312"/>
        <v/>
      </c>
      <c r="G1075" s="29">
        <f t="shared" si="323"/>
        <v>0</v>
      </c>
      <c r="H1075" s="29"/>
      <c r="I1075" s="29"/>
      <c r="J1075" s="22">
        <f t="shared" si="313"/>
        <v>0</v>
      </c>
      <c r="K1075" s="22" t="str">
        <f t="shared" si="314"/>
        <v/>
      </c>
      <c r="L1075" s="29"/>
      <c r="M1075" s="29"/>
      <c r="N1075" s="29"/>
      <c r="O1075" s="22" t="str">
        <f t="shared" si="315"/>
        <v/>
      </c>
      <c r="P1075" s="22" t="str">
        <f t="shared" si="316"/>
        <v/>
      </c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2" t="str">
        <f t="shared" si="317"/>
        <v/>
      </c>
      <c r="AD1075" s="22">
        <f t="shared" si="318"/>
        <v>0</v>
      </c>
      <c r="AE1075" s="29"/>
      <c r="AF1075" s="29"/>
      <c r="AG1075" s="22" t="str">
        <f t="shared" si="319"/>
        <v/>
      </c>
      <c r="AH1075" s="29"/>
      <c r="AI1075" s="29"/>
      <c r="AJ1075" s="22" t="str">
        <f t="shared" si="320"/>
        <v/>
      </c>
      <c r="AK1075" s="29"/>
      <c r="AL1075" s="29"/>
      <c r="AM1075" s="22" t="str">
        <f t="shared" si="321"/>
        <v/>
      </c>
    </row>
    <row r="1076" spans="1:39" ht="18" customHeight="1" x14ac:dyDescent="0.35">
      <c r="A1076" s="70">
        <f>'Energy - Master'!A1075</f>
        <v>47095</v>
      </c>
      <c r="B1076" s="29">
        <f t="shared" si="322"/>
        <v>0</v>
      </c>
      <c r="C1076" s="29"/>
      <c r="D1076" s="29"/>
      <c r="E1076" s="22">
        <f t="shared" si="311"/>
        <v>0</v>
      </c>
      <c r="F1076" s="22" t="str">
        <f t="shared" si="312"/>
        <v/>
      </c>
      <c r="G1076" s="29">
        <f t="shared" si="323"/>
        <v>0</v>
      </c>
      <c r="H1076" s="29"/>
      <c r="I1076" s="29"/>
      <c r="J1076" s="22">
        <f t="shared" si="313"/>
        <v>0</v>
      </c>
      <c r="K1076" s="22" t="str">
        <f t="shared" si="314"/>
        <v/>
      </c>
      <c r="L1076" s="29"/>
      <c r="M1076" s="29"/>
      <c r="N1076" s="29"/>
      <c r="O1076" s="22" t="str">
        <f t="shared" si="315"/>
        <v/>
      </c>
      <c r="P1076" s="22" t="str">
        <f t="shared" si="316"/>
        <v/>
      </c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2" t="str">
        <f t="shared" si="317"/>
        <v/>
      </c>
      <c r="AD1076" s="22">
        <f t="shared" si="318"/>
        <v>0</v>
      </c>
      <c r="AE1076" s="29"/>
      <c r="AF1076" s="29"/>
      <c r="AG1076" s="22" t="str">
        <f t="shared" si="319"/>
        <v/>
      </c>
      <c r="AH1076" s="29"/>
      <c r="AI1076" s="29"/>
      <c r="AJ1076" s="22" t="str">
        <f t="shared" si="320"/>
        <v/>
      </c>
      <c r="AK1076" s="29"/>
      <c r="AL1076" s="29"/>
      <c r="AM1076" s="22" t="str">
        <f t="shared" si="321"/>
        <v/>
      </c>
    </row>
    <row r="1077" spans="1:39" ht="18" customHeight="1" x14ac:dyDescent="0.35">
      <c r="A1077" s="70">
        <f>'Energy - Master'!A1076</f>
        <v>47096</v>
      </c>
      <c r="B1077" s="29">
        <f t="shared" si="322"/>
        <v>0</v>
      </c>
      <c r="C1077" s="29"/>
      <c r="D1077" s="29"/>
      <c r="E1077" s="22">
        <f t="shared" si="311"/>
        <v>0</v>
      </c>
      <c r="F1077" s="22" t="str">
        <f t="shared" si="312"/>
        <v/>
      </c>
      <c r="G1077" s="29">
        <f t="shared" si="323"/>
        <v>0</v>
      </c>
      <c r="H1077" s="29"/>
      <c r="I1077" s="29"/>
      <c r="J1077" s="22">
        <f t="shared" si="313"/>
        <v>0</v>
      </c>
      <c r="K1077" s="22" t="str">
        <f t="shared" si="314"/>
        <v/>
      </c>
      <c r="L1077" s="29"/>
      <c r="M1077" s="29"/>
      <c r="N1077" s="29"/>
      <c r="O1077" s="22" t="str">
        <f t="shared" si="315"/>
        <v/>
      </c>
      <c r="P1077" s="22" t="str">
        <f t="shared" si="316"/>
        <v/>
      </c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2" t="str">
        <f t="shared" si="317"/>
        <v/>
      </c>
      <c r="AD1077" s="22">
        <f t="shared" si="318"/>
        <v>0</v>
      </c>
      <c r="AE1077" s="29"/>
      <c r="AF1077" s="29"/>
      <c r="AG1077" s="22" t="str">
        <f t="shared" si="319"/>
        <v/>
      </c>
      <c r="AH1077" s="29"/>
      <c r="AI1077" s="29"/>
      <c r="AJ1077" s="22" t="str">
        <f t="shared" si="320"/>
        <v/>
      </c>
      <c r="AK1077" s="29"/>
      <c r="AL1077" s="29"/>
      <c r="AM1077" s="22" t="str">
        <f t="shared" si="321"/>
        <v/>
      </c>
    </row>
    <row r="1078" spans="1:39" ht="18" customHeight="1" x14ac:dyDescent="0.35">
      <c r="A1078" s="70">
        <f>'Energy - Master'!A1077</f>
        <v>47097</v>
      </c>
      <c r="B1078" s="29">
        <f t="shared" si="322"/>
        <v>0</v>
      </c>
      <c r="C1078" s="29"/>
      <c r="D1078" s="29"/>
      <c r="E1078" s="22">
        <f t="shared" si="311"/>
        <v>0</v>
      </c>
      <c r="F1078" s="22" t="str">
        <f t="shared" si="312"/>
        <v/>
      </c>
      <c r="G1078" s="29">
        <f t="shared" si="323"/>
        <v>0</v>
      </c>
      <c r="H1078" s="29"/>
      <c r="I1078" s="29"/>
      <c r="J1078" s="22">
        <f t="shared" si="313"/>
        <v>0</v>
      </c>
      <c r="K1078" s="22" t="str">
        <f t="shared" si="314"/>
        <v/>
      </c>
      <c r="L1078" s="29"/>
      <c r="M1078" s="29"/>
      <c r="N1078" s="29"/>
      <c r="O1078" s="22" t="str">
        <f t="shared" si="315"/>
        <v/>
      </c>
      <c r="P1078" s="22" t="str">
        <f t="shared" si="316"/>
        <v/>
      </c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2" t="str">
        <f t="shared" si="317"/>
        <v/>
      </c>
      <c r="AD1078" s="22">
        <f t="shared" si="318"/>
        <v>0</v>
      </c>
      <c r="AE1078" s="29"/>
      <c r="AF1078" s="29"/>
      <c r="AG1078" s="22" t="str">
        <f t="shared" si="319"/>
        <v/>
      </c>
      <c r="AH1078" s="29"/>
      <c r="AI1078" s="29"/>
      <c r="AJ1078" s="22" t="str">
        <f t="shared" si="320"/>
        <v/>
      </c>
      <c r="AK1078" s="29"/>
      <c r="AL1078" s="29"/>
      <c r="AM1078" s="22" t="str">
        <f t="shared" si="321"/>
        <v/>
      </c>
    </row>
    <row r="1079" spans="1:39" ht="18" customHeight="1" x14ac:dyDescent="0.35">
      <c r="A1079" s="70">
        <f>'Energy - Master'!A1078</f>
        <v>47098</v>
      </c>
      <c r="B1079" s="29">
        <f t="shared" si="322"/>
        <v>0</v>
      </c>
      <c r="C1079" s="29"/>
      <c r="D1079" s="29"/>
      <c r="E1079" s="22">
        <f t="shared" si="311"/>
        <v>0</v>
      </c>
      <c r="F1079" s="22" t="str">
        <f t="shared" si="312"/>
        <v/>
      </c>
      <c r="G1079" s="29">
        <f t="shared" si="323"/>
        <v>0</v>
      </c>
      <c r="H1079" s="29"/>
      <c r="I1079" s="29"/>
      <c r="J1079" s="22">
        <f t="shared" si="313"/>
        <v>0</v>
      </c>
      <c r="K1079" s="22" t="str">
        <f t="shared" si="314"/>
        <v/>
      </c>
      <c r="L1079" s="29"/>
      <c r="M1079" s="29"/>
      <c r="N1079" s="29"/>
      <c r="O1079" s="22" t="str">
        <f t="shared" si="315"/>
        <v/>
      </c>
      <c r="P1079" s="22" t="str">
        <f t="shared" si="316"/>
        <v/>
      </c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2" t="str">
        <f t="shared" si="317"/>
        <v/>
      </c>
      <c r="AD1079" s="22">
        <f t="shared" si="318"/>
        <v>0</v>
      </c>
      <c r="AE1079" s="29"/>
      <c r="AF1079" s="29"/>
      <c r="AG1079" s="22" t="str">
        <f t="shared" si="319"/>
        <v/>
      </c>
      <c r="AH1079" s="29"/>
      <c r="AI1079" s="29"/>
      <c r="AJ1079" s="22" t="str">
        <f t="shared" si="320"/>
        <v/>
      </c>
      <c r="AK1079" s="29"/>
      <c r="AL1079" s="29"/>
      <c r="AM1079" s="22" t="str">
        <f t="shared" si="321"/>
        <v/>
      </c>
    </row>
    <row r="1080" spans="1:39" ht="18" customHeight="1" x14ac:dyDescent="0.35">
      <c r="A1080" s="70">
        <f>'Energy - Master'!A1079</f>
        <v>47099</v>
      </c>
      <c r="B1080" s="29">
        <f t="shared" si="322"/>
        <v>0</v>
      </c>
      <c r="C1080" s="29"/>
      <c r="D1080" s="29"/>
      <c r="E1080" s="22">
        <f t="shared" si="311"/>
        <v>0</v>
      </c>
      <c r="F1080" s="22" t="str">
        <f t="shared" si="312"/>
        <v/>
      </c>
      <c r="G1080" s="29">
        <f t="shared" si="323"/>
        <v>0</v>
      </c>
      <c r="H1080" s="29"/>
      <c r="I1080" s="29"/>
      <c r="J1080" s="22">
        <f t="shared" si="313"/>
        <v>0</v>
      </c>
      <c r="K1080" s="22" t="str">
        <f t="shared" si="314"/>
        <v/>
      </c>
      <c r="L1080" s="29"/>
      <c r="M1080" s="29"/>
      <c r="N1080" s="29"/>
      <c r="O1080" s="22" t="str">
        <f t="shared" si="315"/>
        <v/>
      </c>
      <c r="P1080" s="22" t="str">
        <f t="shared" si="316"/>
        <v/>
      </c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2" t="str">
        <f t="shared" si="317"/>
        <v/>
      </c>
      <c r="AD1080" s="22">
        <f t="shared" si="318"/>
        <v>0</v>
      </c>
      <c r="AE1080" s="29"/>
      <c r="AF1080" s="29"/>
      <c r="AG1080" s="22" t="str">
        <f t="shared" si="319"/>
        <v/>
      </c>
      <c r="AH1080" s="29"/>
      <c r="AI1080" s="29"/>
      <c r="AJ1080" s="22" t="str">
        <f t="shared" si="320"/>
        <v/>
      </c>
      <c r="AK1080" s="29"/>
      <c r="AL1080" s="29"/>
      <c r="AM1080" s="22" t="str">
        <f t="shared" si="321"/>
        <v/>
      </c>
    </row>
    <row r="1081" spans="1:39" ht="18" customHeight="1" x14ac:dyDescent="0.35">
      <c r="A1081" s="70">
        <f>'Energy - Master'!A1080</f>
        <v>47100</v>
      </c>
      <c r="B1081" s="29">
        <f t="shared" si="322"/>
        <v>0</v>
      </c>
      <c r="C1081" s="29"/>
      <c r="D1081" s="29"/>
      <c r="E1081" s="22">
        <f t="shared" si="311"/>
        <v>0</v>
      </c>
      <c r="F1081" s="22" t="str">
        <f t="shared" si="312"/>
        <v/>
      </c>
      <c r="G1081" s="29">
        <f t="shared" si="323"/>
        <v>0</v>
      </c>
      <c r="H1081" s="29"/>
      <c r="I1081" s="29"/>
      <c r="J1081" s="22">
        <f t="shared" si="313"/>
        <v>0</v>
      </c>
      <c r="K1081" s="22" t="str">
        <f t="shared" si="314"/>
        <v/>
      </c>
      <c r="L1081" s="29"/>
      <c r="M1081" s="29"/>
      <c r="N1081" s="29"/>
      <c r="O1081" s="22" t="str">
        <f t="shared" si="315"/>
        <v/>
      </c>
      <c r="P1081" s="22" t="str">
        <f t="shared" si="316"/>
        <v/>
      </c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2" t="str">
        <f t="shared" si="317"/>
        <v/>
      </c>
      <c r="AD1081" s="22">
        <f t="shared" si="318"/>
        <v>0</v>
      </c>
      <c r="AE1081" s="29"/>
      <c r="AF1081" s="29"/>
      <c r="AG1081" s="22" t="str">
        <f t="shared" si="319"/>
        <v/>
      </c>
      <c r="AH1081" s="29"/>
      <c r="AI1081" s="29"/>
      <c r="AJ1081" s="22" t="str">
        <f t="shared" si="320"/>
        <v/>
      </c>
      <c r="AK1081" s="29"/>
      <c r="AL1081" s="29"/>
      <c r="AM1081" s="22" t="str">
        <f t="shared" si="321"/>
        <v/>
      </c>
    </row>
    <row r="1082" spans="1:39" ht="18" customHeight="1" x14ac:dyDescent="0.35">
      <c r="A1082" s="70">
        <f>'Energy - Master'!A1081</f>
        <v>47101</v>
      </c>
      <c r="B1082" s="29">
        <f t="shared" si="322"/>
        <v>0</v>
      </c>
      <c r="C1082" s="29"/>
      <c r="D1082" s="29"/>
      <c r="E1082" s="22">
        <f t="shared" si="311"/>
        <v>0</v>
      </c>
      <c r="F1082" s="22" t="str">
        <f t="shared" si="312"/>
        <v/>
      </c>
      <c r="G1082" s="29">
        <f t="shared" si="323"/>
        <v>0</v>
      </c>
      <c r="H1082" s="29"/>
      <c r="I1082" s="29"/>
      <c r="J1082" s="22">
        <f t="shared" si="313"/>
        <v>0</v>
      </c>
      <c r="K1082" s="22" t="str">
        <f t="shared" si="314"/>
        <v/>
      </c>
      <c r="L1082" s="29"/>
      <c r="M1082" s="29"/>
      <c r="N1082" s="29"/>
      <c r="O1082" s="22" t="str">
        <f t="shared" si="315"/>
        <v/>
      </c>
      <c r="P1082" s="22" t="str">
        <f t="shared" si="316"/>
        <v/>
      </c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2" t="str">
        <f t="shared" si="317"/>
        <v/>
      </c>
      <c r="AD1082" s="22">
        <f t="shared" si="318"/>
        <v>0</v>
      </c>
      <c r="AE1082" s="29"/>
      <c r="AF1082" s="29"/>
      <c r="AG1082" s="22" t="str">
        <f t="shared" si="319"/>
        <v/>
      </c>
      <c r="AH1082" s="29"/>
      <c r="AI1082" s="29"/>
      <c r="AJ1082" s="22" t="str">
        <f t="shared" si="320"/>
        <v/>
      </c>
      <c r="AK1082" s="29"/>
      <c r="AL1082" s="29"/>
      <c r="AM1082" s="22" t="str">
        <f t="shared" si="321"/>
        <v/>
      </c>
    </row>
    <row r="1083" spans="1:39" ht="18" customHeight="1" x14ac:dyDescent="0.35">
      <c r="A1083" s="70">
        <f>'Energy - Master'!A1082</f>
        <v>47102</v>
      </c>
      <c r="B1083" s="29">
        <f t="shared" si="322"/>
        <v>0</v>
      </c>
      <c r="C1083" s="29"/>
      <c r="D1083" s="29"/>
      <c r="E1083" s="22">
        <f t="shared" si="311"/>
        <v>0</v>
      </c>
      <c r="F1083" s="22" t="str">
        <f t="shared" si="312"/>
        <v/>
      </c>
      <c r="G1083" s="29">
        <f t="shared" si="323"/>
        <v>0</v>
      </c>
      <c r="H1083" s="29"/>
      <c r="I1083" s="29"/>
      <c r="J1083" s="22">
        <f t="shared" si="313"/>
        <v>0</v>
      </c>
      <c r="K1083" s="22" t="str">
        <f t="shared" si="314"/>
        <v/>
      </c>
      <c r="L1083" s="29"/>
      <c r="M1083" s="29"/>
      <c r="N1083" s="29"/>
      <c r="O1083" s="22" t="str">
        <f t="shared" si="315"/>
        <v/>
      </c>
      <c r="P1083" s="22" t="str">
        <f t="shared" si="316"/>
        <v/>
      </c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2" t="str">
        <f t="shared" si="317"/>
        <v/>
      </c>
      <c r="AD1083" s="22">
        <f t="shared" si="318"/>
        <v>0</v>
      </c>
      <c r="AE1083" s="29"/>
      <c r="AF1083" s="29"/>
      <c r="AG1083" s="22" t="str">
        <f t="shared" si="319"/>
        <v/>
      </c>
      <c r="AH1083" s="29"/>
      <c r="AI1083" s="29"/>
      <c r="AJ1083" s="22" t="str">
        <f t="shared" si="320"/>
        <v/>
      </c>
      <c r="AK1083" s="29"/>
      <c r="AL1083" s="29"/>
      <c r="AM1083" s="22" t="str">
        <f t="shared" si="321"/>
        <v/>
      </c>
    </row>
    <row r="1084" spans="1:39" ht="18" customHeight="1" x14ac:dyDescent="0.35">
      <c r="A1084" s="70">
        <f>'Energy - Master'!A1083</f>
        <v>47103</v>
      </c>
      <c r="B1084" s="29">
        <f t="shared" si="322"/>
        <v>0</v>
      </c>
      <c r="C1084" s="29"/>
      <c r="D1084" s="29"/>
      <c r="E1084" s="22">
        <f t="shared" si="311"/>
        <v>0</v>
      </c>
      <c r="F1084" s="22" t="str">
        <f t="shared" si="312"/>
        <v/>
      </c>
      <c r="G1084" s="29">
        <f t="shared" si="323"/>
        <v>0</v>
      </c>
      <c r="H1084" s="29"/>
      <c r="I1084" s="29"/>
      <c r="J1084" s="22">
        <f t="shared" si="313"/>
        <v>0</v>
      </c>
      <c r="K1084" s="22" t="str">
        <f t="shared" si="314"/>
        <v/>
      </c>
      <c r="L1084" s="29"/>
      <c r="M1084" s="29"/>
      <c r="N1084" s="29"/>
      <c r="O1084" s="22" t="str">
        <f t="shared" si="315"/>
        <v/>
      </c>
      <c r="P1084" s="22" t="str">
        <f t="shared" si="316"/>
        <v/>
      </c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2" t="str">
        <f t="shared" si="317"/>
        <v/>
      </c>
      <c r="AD1084" s="22">
        <f t="shared" si="318"/>
        <v>0</v>
      </c>
      <c r="AE1084" s="29"/>
      <c r="AF1084" s="29"/>
      <c r="AG1084" s="22" t="str">
        <f t="shared" si="319"/>
        <v/>
      </c>
      <c r="AH1084" s="29"/>
      <c r="AI1084" s="29"/>
      <c r="AJ1084" s="22" t="str">
        <f t="shared" si="320"/>
        <v/>
      </c>
      <c r="AK1084" s="29"/>
      <c r="AL1084" s="29"/>
      <c r="AM1084" s="22" t="str">
        <f t="shared" si="321"/>
        <v/>
      </c>
    </row>
    <row r="1085" spans="1:39" ht="18" customHeight="1" x14ac:dyDescent="0.35">
      <c r="A1085" s="70">
        <f>'Energy - Master'!A1084</f>
        <v>47104</v>
      </c>
      <c r="B1085" s="29">
        <f t="shared" si="322"/>
        <v>0</v>
      </c>
      <c r="C1085" s="29"/>
      <c r="D1085" s="29"/>
      <c r="E1085" s="22">
        <f t="shared" si="311"/>
        <v>0</v>
      </c>
      <c r="F1085" s="22" t="str">
        <f t="shared" si="312"/>
        <v/>
      </c>
      <c r="G1085" s="29">
        <f t="shared" si="323"/>
        <v>0</v>
      </c>
      <c r="H1085" s="29"/>
      <c r="I1085" s="29"/>
      <c r="J1085" s="22">
        <f t="shared" si="313"/>
        <v>0</v>
      </c>
      <c r="K1085" s="22" t="str">
        <f t="shared" si="314"/>
        <v/>
      </c>
      <c r="L1085" s="29"/>
      <c r="M1085" s="29"/>
      <c r="N1085" s="29"/>
      <c r="O1085" s="22" t="str">
        <f t="shared" si="315"/>
        <v/>
      </c>
      <c r="P1085" s="22" t="str">
        <f t="shared" si="316"/>
        <v/>
      </c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2" t="str">
        <f t="shared" si="317"/>
        <v/>
      </c>
      <c r="AD1085" s="22">
        <f t="shared" si="318"/>
        <v>0</v>
      </c>
      <c r="AE1085" s="29"/>
      <c r="AF1085" s="29"/>
      <c r="AG1085" s="22" t="str">
        <f t="shared" si="319"/>
        <v/>
      </c>
      <c r="AH1085" s="29"/>
      <c r="AI1085" s="29"/>
      <c r="AJ1085" s="22" t="str">
        <f t="shared" si="320"/>
        <v/>
      </c>
      <c r="AK1085" s="29"/>
      <c r="AL1085" s="29"/>
      <c r="AM1085" s="22" t="str">
        <f t="shared" si="321"/>
        <v/>
      </c>
    </row>
    <row r="1086" spans="1:39" ht="18" customHeight="1" x14ac:dyDescent="0.35">
      <c r="A1086" s="70">
        <f>'Energy - Master'!A1085</f>
        <v>47105</v>
      </c>
      <c r="B1086" s="29">
        <f t="shared" si="322"/>
        <v>0</v>
      </c>
      <c r="C1086" s="29"/>
      <c r="D1086" s="29"/>
      <c r="E1086" s="22">
        <f t="shared" si="311"/>
        <v>0</v>
      </c>
      <c r="F1086" s="22" t="str">
        <f t="shared" si="312"/>
        <v/>
      </c>
      <c r="G1086" s="29">
        <f t="shared" si="323"/>
        <v>0</v>
      </c>
      <c r="H1086" s="29"/>
      <c r="I1086" s="29"/>
      <c r="J1086" s="22">
        <f t="shared" si="313"/>
        <v>0</v>
      </c>
      <c r="K1086" s="22" t="str">
        <f t="shared" si="314"/>
        <v/>
      </c>
      <c r="L1086" s="29"/>
      <c r="M1086" s="29"/>
      <c r="N1086" s="29"/>
      <c r="O1086" s="22" t="str">
        <f t="shared" si="315"/>
        <v/>
      </c>
      <c r="P1086" s="22" t="str">
        <f t="shared" si="316"/>
        <v/>
      </c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2" t="str">
        <f t="shared" si="317"/>
        <v/>
      </c>
      <c r="AD1086" s="22">
        <f t="shared" si="318"/>
        <v>0</v>
      </c>
      <c r="AE1086" s="29"/>
      <c r="AF1086" s="29"/>
      <c r="AG1086" s="22" t="str">
        <f t="shared" si="319"/>
        <v/>
      </c>
      <c r="AH1086" s="29"/>
      <c r="AI1086" s="29"/>
      <c r="AJ1086" s="22" t="str">
        <f t="shared" si="320"/>
        <v/>
      </c>
      <c r="AK1086" s="29"/>
      <c r="AL1086" s="29"/>
      <c r="AM1086" s="22" t="str">
        <f t="shared" si="321"/>
        <v/>
      </c>
    </row>
    <row r="1087" spans="1:39" ht="18" customHeight="1" x14ac:dyDescent="0.35">
      <c r="A1087" s="70">
        <f>'Energy - Master'!A1086</f>
        <v>47106</v>
      </c>
      <c r="B1087" s="29">
        <f t="shared" si="322"/>
        <v>0</v>
      </c>
      <c r="C1087" s="29"/>
      <c r="D1087" s="29"/>
      <c r="E1087" s="22">
        <f t="shared" si="311"/>
        <v>0</v>
      </c>
      <c r="F1087" s="22" t="str">
        <f t="shared" si="312"/>
        <v/>
      </c>
      <c r="G1087" s="29">
        <f t="shared" si="323"/>
        <v>0</v>
      </c>
      <c r="H1087" s="29"/>
      <c r="I1087" s="29"/>
      <c r="J1087" s="22">
        <f t="shared" si="313"/>
        <v>0</v>
      </c>
      <c r="K1087" s="22" t="str">
        <f t="shared" si="314"/>
        <v/>
      </c>
      <c r="L1087" s="29"/>
      <c r="M1087" s="29"/>
      <c r="N1087" s="29"/>
      <c r="O1087" s="22" t="str">
        <f t="shared" si="315"/>
        <v/>
      </c>
      <c r="P1087" s="22" t="str">
        <f t="shared" si="316"/>
        <v/>
      </c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2" t="str">
        <f t="shared" si="317"/>
        <v/>
      </c>
      <c r="AD1087" s="22">
        <f t="shared" si="318"/>
        <v>0</v>
      </c>
      <c r="AE1087" s="29"/>
      <c r="AF1087" s="29"/>
      <c r="AG1087" s="22" t="str">
        <f t="shared" si="319"/>
        <v/>
      </c>
      <c r="AH1087" s="29"/>
      <c r="AI1087" s="29"/>
      <c r="AJ1087" s="22" t="str">
        <f t="shared" si="320"/>
        <v/>
      </c>
      <c r="AK1087" s="29"/>
      <c r="AL1087" s="29"/>
      <c r="AM1087" s="22" t="str">
        <f t="shared" si="321"/>
        <v/>
      </c>
    </row>
    <row r="1088" spans="1:39" ht="18" customHeight="1" x14ac:dyDescent="0.35">
      <c r="A1088" s="70">
        <f>'Energy - Master'!A1087</f>
        <v>47107</v>
      </c>
      <c r="B1088" s="29">
        <f t="shared" si="322"/>
        <v>0</v>
      </c>
      <c r="C1088" s="29"/>
      <c r="D1088" s="29"/>
      <c r="E1088" s="22">
        <f t="shared" si="311"/>
        <v>0</v>
      </c>
      <c r="F1088" s="22" t="str">
        <f t="shared" si="312"/>
        <v/>
      </c>
      <c r="G1088" s="29">
        <f t="shared" si="323"/>
        <v>0</v>
      </c>
      <c r="H1088" s="29"/>
      <c r="I1088" s="29"/>
      <c r="J1088" s="22">
        <f t="shared" si="313"/>
        <v>0</v>
      </c>
      <c r="K1088" s="22" t="str">
        <f t="shared" si="314"/>
        <v/>
      </c>
      <c r="L1088" s="29"/>
      <c r="M1088" s="29"/>
      <c r="N1088" s="29"/>
      <c r="O1088" s="22" t="str">
        <f t="shared" si="315"/>
        <v/>
      </c>
      <c r="P1088" s="22" t="str">
        <f t="shared" si="316"/>
        <v/>
      </c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2" t="str">
        <f t="shared" si="317"/>
        <v/>
      </c>
      <c r="AD1088" s="22">
        <f t="shared" si="318"/>
        <v>0</v>
      </c>
      <c r="AE1088" s="29"/>
      <c r="AF1088" s="29"/>
      <c r="AG1088" s="22" t="str">
        <f t="shared" si="319"/>
        <v/>
      </c>
      <c r="AH1088" s="29"/>
      <c r="AI1088" s="29"/>
      <c r="AJ1088" s="22" t="str">
        <f t="shared" si="320"/>
        <v/>
      </c>
      <c r="AK1088" s="29"/>
      <c r="AL1088" s="29"/>
      <c r="AM1088" s="22" t="str">
        <f t="shared" si="321"/>
        <v/>
      </c>
    </row>
    <row r="1089" spans="1:39" ht="18" customHeight="1" x14ac:dyDescent="0.35">
      <c r="A1089" s="70">
        <f>'Energy - Master'!A1088</f>
        <v>47108</v>
      </c>
      <c r="B1089" s="29">
        <f t="shared" si="322"/>
        <v>0</v>
      </c>
      <c r="C1089" s="29"/>
      <c r="D1089" s="29"/>
      <c r="E1089" s="22">
        <f t="shared" si="311"/>
        <v>0</v>
      </c>
      <c r="F1089" s="22" t="str">
        <f t="shared" si="312"/>
        <v/>
      </c>
      <c r="G1089" s="29">
        <f t="shared" si="323"/>
        <v>0</v>
      </c>
      <c r="H1089" s="29"/>
      <c r="I1089" s="29"/>
      <c r="J1089" s="22">
        <f t="shared" si="313"/>
        <v>0</v>
      </c>
      <c r="K1089" s="22" t="str">
        <f t="shared" si="314"/>
        <v/>
      </c>
      <c r="L1089" s="29"/>
      <c r="M1089" s="29"/>
      <c r="N1089" s="29"/>
      <c r="O1089" s="22" t="str">
        <f t="shared" si="315"/>
        <v/>
      </c>
      <c r="P1089" s="22" t="str">
        <f t="shared" si="316"/>
        <v/>
      </c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2" t="str">
        <f t="shared" si="317"/>
        <v/>
      </c>
      <c r="AD1089" s="22">
        <f t="shared" si="318"/>
        <v>0</v>
      </c>
      <c r="AE1089" s="29"/>
      <c r="AF1089" s="29"/>
      <c r="AG1089" s="22" t="str">
        <f t="shared" si="319"/>
        <v/>
      </c>
      <c r="AH1089" s="29"/>
      <c r="AI1089" s="29"/>
      <c r="AJ1089" s="22" t="str">
        <f t="shared" si="320"/>
        <v/>
      </c>
      <c r="AK1089" s="29"/>
      <c r="AL1089" s="29"/>
      <c r="AM1089" s="22" t="str">
        <f t="shared" si="321"/>
        <v/>
      </c>
    </row>
    <row r="1090" spans="1:39" ht="18" customHeight="1" x14ac:dyDescent="0.35">
      <c r="A1090" s="70">
        <f>'Energy - Master'!A1089</f>
        <v>47109</v>
      </c>
      <c r="B1090" s="29">
        <f t="shared" si="322"/>
        <v>0</v>
      </c>
      <c r="C1090" s="29"/>
      <c r="D1090" s="29"/>
      <c r="E1090" s="22">
        <f t="shared" si="311"/>
        <v>0</v>
      </c>
      <c r="F1090" s="22" t="str">
        <f t="shared" si="312"/>
        <v/>
      </c>
      <c r="G1090" s="29">
        <f t="shared" si="323"/>
        <v>0</v>
      </c>
      <c r="H1090" s="29"/>
      <c r="I1090" s="29"/>
      <c r="J1090" s="22">
        <f t="shared" si="313"/>
        <v>0</v>
      </c>
      <c r="K1090" s="22" t="str">
        <f t="shared" si="314"/>
        <v/>
      </c>
      <c r="L1090" s="29"/>
      <c r="M1090" s="29"/>
      <c r="N1090" s="29"/>
      <c r="O1090" s="22" t="str">
        <f t="shared" si="315"/>
        <v/>
      </c>
      <c r="P1090" s="22" t="str">
        <f t="shared" si="316"/>
        <v/>
      </c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2" t="str">
        <f t="shared" si="317"/>
        <v/>
      </c>
      <c r="AD1090" s="22">
        <f t="shared" si="318"/>
        <v>0</v>
      </c>
      <c r="AE1090" s="29"/>
      <c r="AF1090" s="29"/>
      <c r="AG1090" s="22" t="str">
        <f t="shared" si="319"/>
        <v/>
      </c>
      <c r="AH1090" s="29"/>
      <c r="AI1090" s="29"/>
      <c r="AJ1090" s="22" t="str">
        <f t="shared" si="320"/>
        <v/>
      </c>
      <c r="AK1090" s="29"/>
      <c r="AL1090" s="29"/>
      <c r="AM1090" s="22" t="str">
        <f t="shared" si="321"/>
        <v/>
      </c>
    </row>
    <row r="1091" spans="1:39" ht="18" customHeight="1" x14ac:dyDescent="0.35">
      <c r="A1091" s="70">
        <f>'Energy - Master'!A1090</f>
        <v>47110</v>
      </c>
      <c r="B1091" s="29">
        <f t="shared" si="322"/>
        <v>0</v>
      </c>
      <c r="C1091" s="29"/>
      <c r="D1091" s="29"/>
      <c r="E1091" s="22">
        <f t="shared" si="311"/>
        <v>0</v>
      </c>
      <c r="F1091" s="22" t="str">
        <f t="shared" si="312"/>
        <v/>
      </c>
      <c r="G1091" s="29">
        <f t="shared" si="323"/>
        <v>0</v>
      </c>
      <c r="H1091" s="29"/>
      <c r="I1091" s="29"/>
      <c r="J1091" s="22">
        <f t="shared" si="313"/>
        <v>0</v>
      </c>
      <c r="K1091" s="22" t="str">
        <f t="shared" si="314"/>
        <v/>
      </c>
      <c r="L1091" s="29"/>
      <c r="M1091" s="29"/>
      <c r="N1091" s="29"/>
      <c r="O1091" s="22" t="str">
        <f t="shared" si="315"/>
        <v/>
      </c>
      <c r="P1091" s="22" t="str">
        <f t="shared" si="316"/>
        <v/>
      </c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2" t="str">
        <f t="shared" si="317"/>
        <v/>
      </c>
      <c r="AD1091" s="22">
        <f t="shared" si="318"/>
        <v>0</v>
      </c>
      <c r="AE1091" s="29"/>
      <c r="AF1091" s="29"/>
      <c r="AG1091" s="22" t="str">
        <f t="shared" si="319"/>
        <v/>
      </c>
      <c r="AH1091" s="29"/>
      <c r="AI1091" s="29"/>
      <c r="AJ1091" s="22" t="str">
        <f t="shared" si="320"/>
        <v/>
      </c>
      <c r="AK1091" s="29"/>
      <c r="AL1091" s="29"/>
      <c r="AM1091" s="22" t="str">
        <f t="shared" si="321"/>
        <v/>
      </c>
    </row>
    <row r="1092" spans="1:39" ht="18" customHeight="1" x14ac:dyDescent="0.35">
      <c r="A1092" s="70">
        <f>'Energy - Master'!A1091</f>
        <v>47111</v>
      </c>
      <c r="B1092" s="29">
        <f t="shared" si="322"/>
        <v>0</v>
      </c>
      <c r="C1092" s="29"/>
      <c r="D1092" s="29"/>
      <c r="E1092" s="22">
        <f t="shared" ref="E1092:E1155" si="324">IF(B1092="","",B1092-C1092+IF(D1092="",0,D1092))</f>
        <v>0</v>
      </c>
      <c r="F1092" s="22" t="str">
        <f t="shared" ref="F1092:F1155" si="325">IFERROR(IF(E1092=0,"",AG1092/E1092),"")</f>
        <v/>
      </c>
      <c r="G1092" s="29">
        <f t="shared" si="323"/>
        <v>0</v>
      </c>
      <c r="H1092" s="29"/>
      <c r="I1092" s="29"/>
      <c r="J1092" s="22">
        <f t="shared" ref="J1092:J1155" si="326">IF(G1092="","",G1092-H1092+IF(I1092="",0,I1092))</f>
        <v>0</v>
      </c>
      <c r="K1092" s="22" t="str">
        <f t="shared" ref="K1092:K1155" si="327">IFERROR(IF(J1092=0,"",AJ1092/J1092),"")</f>
        <v/>
      </c>
      <c r="L1092" s="29"/>
      <c r="M1092" s="29"/>
      <c r="N1092" s="29"/>
      <c r="O1092" s="22" t="str">
        <f t="shared" ref="O1092:O1155" si="328">IF(L1092="","",L1092-M1092+IF(N1092="",0,N1092))</f>
        <v/>
      </c>
      <c r="P1092" s="22" t="str">
        <f t="shared" ref="P1092:P1155" si="329">IFERROR(IF(O1092=0,"",AM1092/O1092),"")</f>
        <v/>
      </c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2" t="str">
        <f t="shared" ref="AC1092:AC1155" si="330">IF(R1092="","",R1092+U1092+X1092+AA1092)</f>
        <v/>
      </c>
      <c r="AD1092" s="22">
        <f t="shared" ref="AD1092:AD1155" si="331">IF(E1092="","",E1092+IF(J1092="",0,J1092)+IF(O1092="",0,O1092))</f>
        <v>0</v>
      </c>
      <c r="AE1092" s="29"/>
      <c r="AF1092" s="29"/>
      <c r="AG1092" s="22" t="str">
        <f t="shared" ref="AG1092:AG1155" si="332">IF(AE1092="","",AF1092-AE1092)</f>
        <v/>
      </c>
      <c r="AH1092" s="29"/>
      <c r="AI1092" s="29"/>
      <c r="AJ1092" s="22" t="str">
        <f t="shared" ref="AJ1092:AJ1155" si="333">IF(AH1092="","",AI1092-AH1092)</f>
        <v/>
      </c>
      <c r="AK1092" s="29"/>
      <c r="AL1092" s="29"/>
      <c r="AM1092" s="22" t="str">
        <f t="shared" ref="AM1092:AM1155" si="334">IF(AK1092="","",AL1092-AK1092)</f>
        <v/>
      </c>
    </row>
    <row r="1093" spans="1:39" ht="18" customHeight="1" x14ac:dyDescent="0.35">
      <c r="A1093" s="70">
        <f>'Energy - Master'!A1092</f>
        <v>47112</v>
      </c>
      <c r="B1093" s="29">
        <f t="shared" si="322"/>
        <v>0</v>
      </c>
      <c r="C1093" s="29"/>
      <c r="D1093" s="29"/>
      <c r="E1093" s="22">
        <f t="shared" si="324"/>
        <v>0</v>
      </c>
      <c r="F1093" s="22" t="str">
        <f t="shared" si="325"/>
        <v/>
      </c>
      <c r="G1093" s="29">
        <f t="shared" si="323"/>
        <v>0</v>
      </c>
      <c r="H1093" s="29"/>
      <c r="I1093" s="29"/>
      <c r="J1093" s="22">
        <f t="shared" si="326"/>
        <v>0</v>
      </c>
      <c r="K1093" s="22" t="str">
        <f t="shared" si="327"/>
        <v/>
      </c>
      <c r="L1093" s="29"/>
      <c r="M1093" s="29"/>
      <c r="N1093" s="29"/>
      <c r="O1093" s="22" t="str">
        <f t="shared" si="328"/>
        <v/>
      </c>
      <c r="P1093" s="22" t="str">
        <f t="shared" si="329"/>
        <v/>
      </c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2" t="str">
        <f t="shared" si="330"/>
        <v/>
      </c>
      <c r="AD1093" s="22">
        <f t="shared" si="331"/>
        <v>0</v>
      </c>
      <c r="AE1093" s="29"/>
      <c r="AF1093" s="29"/>
      <c r="AG1093" s="22" t="str">
        <f t="shared" si="332"/>
        <v/>
      </c>
      <c r="AH1093" s="29"/>
      <c r="AI1093" s="29"/>
      <c r="AJ1093" s="22" t="str">
        <f t="shared" si="333"/>
        <v/>
      </c>
      <c r="AK1093" s="29"/>
      <c r="AL1093" s="29"/>
      <c r="AM1093" s="22" t="str">
        <f t="shared" si="334"/>
        <v/>
      </c>
    </row>
    <row r="1094" spans="1:39" ht="18" customHeight="1" x14ac:dyDescent="0.35">
      <c r="A1094" s="70">
        <f>'Energy - Master'!A1093</f>
        <v>47113</v>
      </c>
      <c r="B1094" s="29">
        <f t="shared" ref="B1094:B1157" si="335">C1093</f>
        <v>0</v>
      </c>
      <c r="C1094" s="29"/>
      <c r="D1094" s="29"/>
      <c r="E1094" s="22">
        <f t="shared" si="324"/>
        <v>0</v>
      </c>
      <c r="F1094" s="22" t="str">
        <f t="shared" si="325"/>
        <v/>
      </c>
      <c r="G1094" s="29">
        <f t="shared" ref="G1094:G1157" si="336">H1093</f>
        <v>0</v>
      </c>
      <c r="H1094" s="29"/>
      <c r="I1094" s="29"/>
      <c r="J1094" s="22">
        <f t="shared" si="326"/>
        <v>0</v>
      </c>
      <c r="K1094" s="22" t="str">
        <f t="shared" si="327"/>
        <v/>
      </c>
      <c r="L1094" s="29"/>
      <c r="M1094" s="29"/>
      <c r="N1094" s="29"/>
      <c r="O1094" s="22" t="str">
        <f t="shared" si="328"/>
        <v/>
      </c>
      <c r="P1094" s="22" t="str">
        <f t="shared" si="329"/>
        <v/>
      </c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2" t="str">
        <f t="shared" si="330"/>
        <v/>
      </c>
      <c r="AD1094" s="22">
        <f t="shared" si="331"/>
        <v>0</v>
      </c>
      <c r="AE1094" s="29"/>
      <c r="AF1094" s="29"/>
      <c r="AG1094" s="22" t="str">
        <f t="shared" si="332"/>
        <v/>
      </c>
      <c r="AH1094" s="29"/>
      <c r="AI1094" s="29"/>
      <c r="AJ1094" s="22" t="str">
        <f t="shared" si="333"/>
        <v/>
      </c>
      <c r="AK1094" s="29"/>
      <c r="AL1094" s="29"/>
      <c r="AM1094" s="22" t="str">
        <f t="shared" si="334"/>
        <v/>
      </c>
    </row>
    <row r="1095" spans="1:39" ht="18" customHeight="1" x14ac:dyDescent="0.35">
      <c r="A1095" s="70">
        <f>'Energy - Master'!A1094</f>
        <v>47114</v>
      </c>
      <c r="B1095" s="29">
        <f t="shared" si="335"/>
        <v>0</v>
      </c>
      <c r="C1095" s="29"/>
      <c r="D1095" s="29"/>
      <c r="E1095" s="22">
        <f t="shared" si="324"/>
        <v>0</v>
      </c>
      <c r="F1095" s="22" t="str">
        <f t="shared" si="325"/>
        <v/>
      </c>
      <c r="G1095" s="29">
        <f t="shared" si="336"/>
        <v>0</v>
      </c>
      <c r="H1095" s="29"/>
      <c r="I1095" s="29"/>
      <c r="J1095" s="22">
        <f t="shared" si="326"/>
        <v>0</v>
      </c>
      <c r="K1095" s="22" t="str">
        <f t="shared" si="327"/>
        <v/>
      </c>
      <c r="L1095" s="29"/>
      <c r="M1095" s="29"/>
      <c r="N1095" s="29"/>
      <c r="O1095" s="22" t="str">
        <f t="shared" si="328"/>
        <v/>
      </c>
      <c r="P1095" s="22" t="str">
        <f t="shared" si="329"/>
        <v/>
      </c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2" t="str">
        <f t="shared" si="330"/>
        <v/>
      </c>
      <c r="AD1095" s="22">
        <f t="shared" si="331"/>
        <v>0</v>
      </c>
      <c r="AE1095" s="29"/>
      <c r="AF1095" s="29"/>
      <c r="AG1095" s="22" t="str">
        <f t="shared" si="332"/>
        <v/>
      </c>
      <c r="AH1095" s="29"/>
      <c r="AI1095" s="29"/>
      <c r="AJ1095" s="22" t="str">
        <f t="shared" si="333"/>
        <v/>
      </c>
      <c r="AK1095" s="29"/>
      <c r="AL1095" s="29"/>
      <c r="AM1095" s="22" t="str">
        <f t="shared" si="334"/>
        <v/>
      </c>
    </row>
    <row r="1096" spans="1:39" ht="18" customHeight="1" x14ac:dyDescent="0.35">
      <c r="A1096" s="70">
        <f>'Energy - Master'!A1095</f>
        <v>47115</v>
      </c>
      <c r="B1096" s="29">
        <f t="shared" si="335"/>
        <v>0</v>
      </c>
      <c r="C1096" s="29"/>
      <c r="D1096" s="29"/>
      <c r="E1096" s="22">
        <f t="shared" si="324"/>
        <v>0</v>
      </c>
      <c r="F1096" s="22" t="str">
        <f t="shared" si="325"/>
        <v/>
      </c>
      <c r="G1096" s="29">
        <f t="shared" si="336"/>
        <v>0</v>
      </c>
      <c r="H1096" s="29"/>
      <c r="I1096" s="29"/>
      <c r="J1096" s="22">
        <f t="shared" si="326"/>
        <v>0</v>
      </c>
      <c r="K1096" s="22" t="str">
        <f t="shared" si="327"/>
        <v/>
      </c>
      <c r="L1096" s="29"/>
      <c r="M1096" s="29"/>
      <c r="N1096" s="29"/>
      <c r="O1096" s="22" t="str">
        <f t="shared" si="328"/>
        <v/>
      </c>
      <c r="P1096" s="22" t="str">
        <f t="shared" si="329"/>
        <v/>
      </c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2" t="str">
        <f t="shared" si="330"/>
        <v/>
      </c>
      <c r="AD1096" s="22">
        <f t="shared" si="331"/>
        <v>0</v>
      </c>
      <c r="AE1096" s="29"/>
      <c r="AF1096" s="29"/>
      <c r="AG1096" s="22" t="str">
        <f t="shared" si="332"/>
        <v/>
      </c>
      <c r="AH1096" s="29"/>
      <c r="AI1096" s="29"/>
      <c r="AJ1096" s="22" t="str">
        <f t="shared" si="333"/>
        <v/>
      </c>
      <c r="AK1096" s="29"/>
      <c r="AL1096" s="29"/>
      <c r="AM1096" s="22" t="str">
        <f t="shared" si="334"/>
        <v/>
      </c>
    </row>
    <row r="1097" spans="1:39" ht="18" customHeight="1" x14ac:dyDescent="0.35">
      <c r="A1097" s="70">
        <f>'Energy - Master'!A1096</f>
        <v>47116</v>
      </c>
      <c r="B1097" s="29">
        <f t="shared" si="335"/>
        <v>0</v>
      </c>
      <c r="C1097" s="29"/>
      <c r="D1097" s="29"/>
      <c r="E1097" s="22">
        <f t="shared" si="324"/>
        <v>0</v>
      </c>
      <c r="F1097" s="22" t="str">
        <f t="shared" si="325"/>
        <v/>
      </c>
      <c r="G1097" s="29">
        <f t="shared" si="336"/>
        <v>0</v>
      </c>
      <c r="H1097" s="29"/>
      <c r="I1097" s="29"/>
      <c r="J1097" s="22">
        <f t="shared" si="326"/>
        <v>0</v>
      </c>
      <c r="K1097" s="22" t="str">
        <f t="shared" si="327"/>
        <v/>
      </c>
      <c r="L1097" s="29"/>
      <c r="M1097" s="29"/>
      <c r="N1097" s="29"/>
      <c r="O1097" s="22" t="str">
        <f t="shared" si="328"/>
        <v/>
      </c>
      <c r="P1097" s="22" t="str">
        <f t="shared" si="329"/>
        <v/>
      </c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2" t="str">
        <f t="shared" si="330"/>
        <v/>
      </c>
      <c r="AD1097" s="22">
        <f t="shared" si="331"/>
        <v>0</v>
      </c>
      <c r="AE1097" s="29"/>
      <c r="AF1097" s="29"/>
      <c r="AG1097" s="22" t="str">
        <f t="shared" si="332"/>
        <v/>
      </c>
      <c r="AH1097" s="29"/>
      <c r="AI1097" s="29"/>
      <c r="AJ1097" s="22" t="str">
        <f t="shared" si="333"/>
        <v/>
      </c>
      <c r="AK1097" s="29"/>
      <c r="AL1097" s="29"/>
      <c r="AM1097" s="22" t="str">
        <f t="shared" si="334"/>
        <v/>
      </c>
    </row>
    <row r="1098" spans="1:39" ht="18" customHeight="1" x14ac:dyDescent="0.35">
      <c r="A1098" s="70">
        <f>'Energy - Master'!A1097</f>
        <v>47117</v>
      </c>
      <c r="B1098" s="29">
        <f t="shared" si="335"/>
        <v>0</v>
      </c>
      <c r="C1098" s="29"/>
      <c r="D1098" s="29"/>
      <c r="E1098" s="22">
        <f t="shared" si="324"/>
        <v>0</v>
      </c>
      <c r="F1098" s="22" t="str">
        <f t="shared" si="325"/>
        <v/>
      </c>
      <c r="G1098" s="29">
        <f t="shared" si="336"/>
        <v>0</v>
      </c>
      <c r="H1098" s="29"/>
      <c r="I1098" s="29"/>
      <c r="J1098" s="22">
        <f t="shared" si="326"/>
        <v>0</v>
      </c>
      <c r="K1098" s="22" t="str">
        <f t="shared" si="327"/>
        <v/>
      </c>
      <c r="L1098" s="29"/>
      <c r="M1098" s="29"/>
      <c r="N1098" s="29"/>
      <c r="O1098" s="22" t="str">
        <f t="shared" si="328"/>
        <v/>
      </c>
      <c r="P1098" s="22" t="str">
        <f t="shared" si="329"/>
        <v/>
      </c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2" t="str">
        <f t="shared" si="330"/>
        <v/>
      </c>
      <c r="AD1098" s="22">
        <f t="shared" si="331"/>
        <v>0</v>
      </c>
      <c r="AE1098" s="29"/>
      <c r="AF1098" s="29"/>
      <c r="AG1098" s="22" t="str">
        <f t="shared" si="332"/>
        <v/>
      </c>
      <c r="AH1098" s="29"/>
      <c r="AI1098" s="29"/>
      <c r="AJ1098" s="22" t="str">
        <f t="shared" si="333"/>
        <v/>
      </c>
      <c r="AK1098" s="29"/>
      <c r="AL1098" s="29"/>
      <c r="AM1098" s="22" t="str">
        <f t="shared" si="334"/>
        <v/>
      </c>
    </row>
    <row r="1099" spans="1:39" ht="18" customHeight="1" x14ac:dyDescent="0.35">
      <c r="A1099" s="70">
        <f>'Energy - Master'!A1098</f>
        <v>47118</v>
      </c>
      <c r="B1099" s="29">
        <f t="shared" si="335"/>
        <v>0</v>
      </c>
      <c r="C1099" s="29"/>
      <c r="D1099" s="29"/>
      <c r="E1099" s="22">
        <f t="shared" si="324"/>
        <v>0</v>
      </c>
      <c r="F1099" s="22" t="str">
        <f t="shared" si="325"/>
        <v/>
      </c>
      <c r="G1099" s="29">
        <f t="shared" si="336"/>
        <v>0</v>
      </c>
      <c r="H1099" s="29"/>
      <c r="I1099" s="29"/>
      <c r="J1099" s="22">
        <f t="shared" si="326"/>
        <v>0</v>
      </c>
      <c r="K1099" s="22" t="str">
        <f t="shared" si="327"/>
        <v/>
      </c>
      <c r="L1099" s="29"/>
      <c r="M1099" s="29"/>
      <c r="N1099" s="29"/>
      <c r="O1099" s="22" t="str">
        <f t="shared" si="328"/>
        <v/>
      </c>
      <c r="P1099" s="22" t="str">
        <f t="shared" si="329"/>
        <v/>
      </c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2" t="str">
        <f t="shared" si="330"/>
        <v/>
      </c>
      <c r="AD1099" s="22">
        <f t="shared" si="331"/>
        <v>0</v>
      </c>
      <c r="AE1099" s="29"/>
      <c r="AF1099" s="29"/>
      <c r="AG1099" s="22" t="str">
        <f t="shared" si="332"/>
        <v/>
      </c>
      <c r="AH1099" s="29"/>
      <c r="AI1099" s="29"/>
      <c r="AJ1099" s="22" t="str">
        <f t="shared" si="333"/>
        <v/>
      </c>
      <c r="AK1099" s="29"/>
      <c r="AL1099" s="29"/>
      <c r="AM1099" s="22" t="str">
        <f t="shared" si="334"/>
        <v/>
      </c>
    </row>
    <row r="1100" spans="1:39" ht="18" customHeight="1" x14ac:dyDescent="0.35">
      <c r="A1100" s="70">
        <f>'Energy - Master'!A1099</f>
        <v>47119</v>
      </c>
      <c r="B1100" s="29">
        <f t="shared" si="335"/>
        <v>0</v>
      </c>
      <c r="C1100" s="29"/>
      <c r="D1100" s="29"/>
      <c r="E1100" s="22">
        <f t="shared" si="324"/>
        <v>0</v>
      </c>
      <c r="F1100" s="22" t="str">
        <f t="shared" si="325"/>
        <v/>
      </c>
      <c r="G1100" s="29">
        <f t="shared" si="336"/>
        <v>0</v>
      </c>
      <c r="H1100" s="29"/>
      <c r="I1100" s="29"/>
      <c r="J1100" s="22">
        <f t="shared" si="326"/>
        <v>0</v>
      </c>
      <c r="K1100" s="22" t="str">
        <f t="shared" si="327"/>
        <v/>
      </c>
      <c r="L1100" s="29"/>
      <c r="M1100" s="29"/>
      <c r="N1100" s="29"/>
      <c r="O1100" s="22" t="str">
        <f t="shared" si="328"/>
        <v/>
      </c>
      <c r="P1100" s="22" t="str">
        <f t="shared" si="329"/>
        <v/>
      </c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2" t="str">
        <f t="shared" si="330"/>
        <v/>
      </c>
      <c r="AD1100" s="22">
        <f t="shared" si="331"/>
        <v>0</v>
      </c>
      <c r="AE1100" s="29"/>
      <c r="AF1100" s="29"/>
      <c r="AG1100" s="22" t="str">
        <f t="shared" si="332"/>
        <v/>
      </c>
      <c r="AH1100" s="29"/>
      <c r="AI1100" s="29"/>
      <c r="AJ1100" s="22" t="str">
        <f t="shared" si="333"/>
        <v/>
      </c>
      <c r="AK1100" s="29"/>
      <c r="AL1100" s="29"/>
      <c r="AM1100" s="22" t="str">
        <f t="shared" si="334"/>
        <v/>
      </c>
    </row>
    <row r="1101" spans="1:39" ht="18" customHeight="1" x14ac:dyDescent="0.35">
      <c r="A1101" s="70">
        <f>'Energy - Master'!A1100</f>
        <v>47120</v>
      </c>
      <c r="B1101" s="29">
        <f t="shared" si="335"/>
        <v>0</v>
      </c>
      <c r="C1101" s="29"/>
      <c r="D1101" s="29"/>
      <c r="E1101" s="22">
        <f t="shared" si="324"/>
        <v>0</v>
      </c>
      <c r="F1101" s="22" t="str">
        <f t="shared" si="325"/>
        <v/>
      </c>
      <c r="G1101" s="29">
        <f t="shared" si="336"/>
        <v>0</v>
      </c>
      <c r="H1101" s="29"/>
      <c r="I1101" s="29"/>
      <c r="J1101" s="22">
        <f t="shared" si="326"/>
        <v>0</v>
      </c>
      <c r="K1101" s="22" t="str">
        <f t="shared" si="327"/>
        <v/>
      </c>
      <c r="L1101" s="29"/>
      <c r="M1101" s="29"/>
      <c r="N1101" s="29"/>
      <c r="O1101" s="22" t="str">
        <f t="shared" si="328"/>
        <v/>
      </c>
      <c r="P1101" s="22" t="str">
        <f t="shared" si="329"/>
        <v/>
      </c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2" t="str">
        <f t="shared" si="330"/>
        <v/>
      </c>
      <c r="AD1101" s="22">
        <f t="shared" si="331"/>
        <v>0</v>
      </c>
      <c r="AE1101" s="29"/>
      <c r="AF1101" s="29"/>
      <c r="AG1101" s="22" t="str">
        <f t="shared" si="332"/>
        <v/>
      </c>
      <c r="AH1101" s="29"/>
      <c r="AI1101" s="29"/>
      <c r="AJ1101" s="22" t="str">
        <f t="shared" si="333"/>
        <v/>
      </c>
      <c r="AK1101" s="29"/>
      <c r="AL1101" s="29"/>
      <c r="AM1101" s="22" t="str">
        <f t="shared" si="334"/>
        <v/>
      </c>
    </row>
    <row r="1102" spans="1:39" ht="18" customHeight="1" x14ac:dyDescent="0.35">
      <c r="A1102" s="70">
        <f>'Energy - Master'!A1101</f>
        <v>47121</v>
      </c>
      <c r="B1102" s="29">
        <f t="shared" si="335"/>
        <v>0</v>
      </c>
      <c r="C1102" s="29"/>
      <c r="D1102" s="29"/>
      <c r="E1102" s="22">
        <f t="shared" si="324"/>
        <v>0</v>
      </c>
      <c r="F1102" s="22" t="str">
        <f t="shared" si="325"/>
        <v/>
      </c>
      <c r="G1102" s="29">
        <f t="shared" si="336"/>
        <v>0</v>
      </c>
      <c r="H1102" s="29"/>
      <c r="I1102" s="29"/>
      <c r="J1102" s="22">
        <f t="shared" si="326"/>
        <v>0</v>
      </c>
      <c r="K1102" s="22" t="str">
        <f t="shared" si="327"/>
        <v/>
      </c>
      <c r="L1102" s="29"/>
      <c r="M1102" s="29"/>
      <c r="N1102" s="29"/>
      <c r="O1102" s="22" t="str">
        <f t="shared" si="328"/>
        <v/>
      </c>
      <c r="P1102" s="22" t="str">
        <f t="shared" si="329"/>
        <v/>
      </c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2" t="str">
        <f t="shared" si="330"/>
        <v/>
      </c>
      <c r="AD1102" s="22">
        <f t="shared" si="331"/>
        <v>0</v>
      </c>
      <c r="AE1102" s="29"/>
      <c r="AF1102" s="29"/>
      <c r="AG1102" s="22" t="str">
        <f t="shared" si="332"/>
        <v/>
      </c>
      <c r="AH1102" s="29"/>
      <c r="AI1102" s="29"/>
      <c r="AJ1102" s="22" t="str">
        <f t="shared" si="333"/>
        <v/>
      </c>
      <c r="AK1102" s="29"/>
      <c r="AL1102" s="29"/>
      <c r="AM1102" s="22" t="str">
        <f t="shared" si="334"/>
        <v/>
      </c>
    </row>
    <row r="1103" spans="1:39" ht="18" customHeight="1" x14ac:dyDescent="0.35">
      <c r="A1103" s="70">
        <f>'Energy - Master'!A1102</f>
        <v>47122</v>
      </c>
      <c r="B1103" s="29">
        <f t="shared" si="335"/>
        <v>0</v>
      </c>
      <c r="C1103" s="29"/>
      <c r="D1103" s="29"/>
      <c r="E1103" s="22">
        <f t="shared" si="324"/>
        <v>0</v>
      </c>
      <c r="F1103" s="22" t="str">
        <f t="shared" si="325"/>
        <v/>
      </c>
      <c r="G1103" s="29">
        <f t="shared" si="336"/>
        <v>0</v>
      </c>
      <c r="H1103" s="29"/>
      <c r="I1103" s="29"/>
      <c r="J1103" s="22">
        <f t="shared" si="326"/>
        <v>0</v>
      </c>
      <c r="K1103" s="22" t="str">
        <f t="shared" si="327"/>
        <v/>
      </c>
      <c r="L1103" s="29"/>
      <c r="M1103" s="29"/>
      <c r="N1103" s="29"/>
      <c r="O1103" s="22" t="str">
        <f t="shared" si="328"/>
        <v/>
      </c>
      <c r="P1103" s="22" t="str">
        <f t="shared" si="329"/>
        <v/>
      </c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2" t="str">
        <f t="shared" si="330"/>
        <v/>
      </c>
      <c r="AD1103" s="22">
        <f t="shared" si="331"/>
        <v>0</v>
      </c>
      <c r="AE1103" s="29"/>
      <c r="AF1103" s="29"/>
      <c r="AG1103" s="22" t="str">
        <f t="shared" si="332"/>
        <v/>
      </c>
      <c r="AH1103" s="29"/>
      <c r="AI1103" s="29"/>
      <c r="AJ1103" s="22" t="str">
        <f t="shared" si="333"/>
        <v/>
      </c>
      <c r="AK1103" s="29"/>
      <c r="AL1103" s="29"/>
      <c r="AM1103" s="22" t="str">
        <f t="shared" si="334"/>
        <v/>
      </c>
    </row>
    <row r="1104" spans="1:39" ht="18" customHeight="1" x14ac:dyDescent="0.35">
      <c r="A1104" s="70">
        <f>'Energy - Master'!A1103</f>
        <v>47123</v>
      </c>
      <c r="B1104" s="29">
        <f t="shared" si="335"/>
        <v>0</v>
      </c>
      <c r="C1104" s="29"/>
      <c r="D1104" s="29"/>
      <c r="E1104" s="22">
        <f t="shared" si="324"/>
        <v>0</v>
      </c>
      <c r="F1104" s="22" t="str">
        <f t="shared" si="325"/>
        <v/>
      </c>
      <c r="G1104" s="29">
        <f t="shared" si="336"/>
        <v>0</v>
      </c>
      <c r="H1104" s="29"/>
      <c r="I1104" s="29"/>
      <c r="J1104" s="22">
        <f t="shared" si="326"/>
        <v>0</v>
      </c>
      <c r="K1104" s="22" t="str">
        <f t="shared" si="327"/>
        <v/>
      </c>
      <c r="L1104" s="29"/>
      <c r="M1104" s="29"/>
      <c r="N1104" s="29"/>
      <c r="O1104" s="22" t="str">
        <f t="shared" si="328"/>
        <v/>
      </c>
      <c r="P1104" s="22" t="str">
        <f t="shared" si="329"/>
        <v/>
      </c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2" t="str">
        <f t="shared" si="330"/>
        <v/>
      </c>
      <c r="AD1104" s="22">
        <f t="shared" si="331"/>
        <v>0</v>
      </c>
      <c r="AE1104" s="29"/>
      <c r="AF1104" s="29"/>
      <c r="AG1104" s="22" t="str">
        <f t="shared" si="332"/>
        <v/>
      </c>
      <c r="AH1104" s="29"/>
      <c r="AI1104" s="29"/>
      <c r="AJ1104" s="22" t="str">
        <f t="shared" si="333"/>
        <v/>
      </c>
      <c r="AK1104" s="29"/>
      <c r="AL1104" s="29"/>
      <c r="AM1104" s="22" t="str">
        <f t="shared" si="334"/>
        <v/>
      </c>
    </row>
    <row r="1105" spans="1:39" ht="18" customHeight="1" x14ac:dyDescent="0.35">
      <c r="A1105" s="70">
        <f>'Energy - Master'!A1104</f>
        <v>47124</v>
      </c>
      <c r="B1105" s="29">
        <f t="shared" si="335"/>
        <v>0</v>
      </c>
      <c r="C1105" s="29"/>
      <c r="D1105" s="29"/>
      <c r="E1105" s="22">
        <f t="shared" si="324"/>
        <v>0</v>
      </c>
      <c r="F1105" s="22" t="str">
        <f t="shared" si="325"/>
        <v/>
      </c>
      <c r="G1105" s="29">
        <f t="shared" si="336"/>
        <v>0</v>
      </c>
      <c r="H1105" s="29"/>
      <c r="I1105" s="29"/>
      <c r="J1105" s="22">
        <f t="shared" si="326"/>
        <v>0</v>
      </c>
      <c r="K1105" s="22" t="str">
        <f t="shared" si="327"/>
        <v/>
      </c>
      <c r="L1105" s="29"/>
      <c r="M1105" s="29"/>
      <c r="N1105" s="29"/>
      <c r="O1105" s="22" t="str">
        <f t="shared" si="328"/>
        <v/>
      </c>
      <c r="P1105" s="22" t="str">
        <f t="shared" si="329"/>
        <v/>
      </c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2" t="str">
        <f t="shared" si="330"/>
        <v/>
      </c>
      <c r="AD1105" s="22">
        <f t="shared" si="331"/>
        <v>0</v>
      </c>
      <c r="AE1105" s="29"/>
      <c r="AF1105" s="29"/>
      <c r="AG1105" s="22" t="str">
        <f t="shared" si="332"/>
        <v/>
      </c>
      <c r="AH1105" s="29"/>
      <c r="AI1105" s="29"/>
      <c r="AJ1105" s="22" t="str">
        <f t="shared" si="333"/>
        <v/>
      </c>
      <c r="AK1105" s="29"/>
      <c r="AL1105" s="29"/>
      <c r="AM1105" s="22" t="str">
        <f t="shared" si="334"/>
        <v/>
      </c>
    </row>
    <row r="1106" spans="1:39" ht="18" customHeight="1" x14ac:dyDescent="0.35">
      <c r="A1106" s="70">
        <f>'Energy - Master'!A1105</f>
        <v>47125</v>
      </c>
      <c r="B1106" s="29">
        <f t="shared" si="335"/>
        <v>0</v>
      </c>
      <c r="C1106" s="29"/>
      <c r="D1106" s="29"/>
      <c r="E1106" s="22">
        <f t="shared" si="324"/>
        <v>0</v>
      </c>
      <c r="F1106" s="22" t="str">
        <f t="shared" si="325"/>
        <v/>
      </c>
      <c r="G1106" s="29">
        <f t="shared" si="336"/>
        <v>0</v>
      </c>
      <c r="H1106" s="29"/>
      <c r="I1106" s="29"/>
      <c r="J1106" s="22">
        <f t="shared" si="326"/>
        <v>0</v>
      </c>
      <c r="K1106" s="22" t="str">
        <f t="shared" si="327"/>
        <v/>
      </c>
      <c r="L1106" s="29"/>
      <c r="M1106" s="29"/>
      <c r="N1106" s="29"/>
      <c r="O1106" s="22" t="str">
        <f t="shared" si="328"/>
        <v/>
      </c>
      <c r="P1106" s="22" t="str">
        <f t="shared" si="329"/>
        <v/>
      </c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2" t="str">
        <f t="shared" si="330"/>
        <v/>
      </c>
      <c r="AD1106" s="22">
        <f t="shared" si="331"/>
        <v>0</v>
      </c>
      <c r="AE1106" s="29"/>
      <c r="AF1106" s="29"/>
      <c r="AG1106" s="22" t="str">
        <f t="shared" si="332"/>
        <v/>
      </c>
      <c r="AH1106" s="29"/>
      <c r="AI1106" s="29"/>
      <c r="AJ1106" s="22" t="str">
        <f t="shared" si="333"/>
        <v/>
      </c>
      <c r="AK1106" s="29"/>
      <c r="AL1106" s="29"/>
      <c r="AM1106" s="22" t="str">
        <f t="shared" si="334"/>
        <v/>
      </c>
    </row>
    <row r="1107" spans="1:39" ht="18" customHeight="1" x14ac:dyDescent="0.35">
      <c r="A1107" s="70">
        <f>'Energy - Master'!A1106</f>
        <v>47126</v>
      </c>
      <c r="B1107" s="29">
        <f t="shared" si="335"/>
        <v>0</v>
      </c>
      <c r="C1107" s="29"/>
      <c r="D1107" s="29"/>
      <c r="E1107" s="22">
        <f t="shared" si="324"/>
        <v>0</v>
      </c>
      <c r="F1107" s="22" t="str">
        <f t="shared" si="325"/>
        <v/>
      </c>
      <c r="G1107" s="29">
        <f t="shared" si="336"/>
        <v>0</v>
      </c>
      <c r="H1107" s="29"/>
      <c r="I1107" s="29"/>
      <c r="J1107" s="22">
        <f t="shared" si="326"/>
        <v>0</v>
      </c>
      <c r="K1107" s="22" t="str">
        <f t="shared" si="327"/>
        <v/>
      </c>
      <c r="L1107" s="29"/>
      <c r="M1107" s="29"/>
      <c r="N1107" s="29"/>
      <c r="O1107" s="22" t="str">
        <f t="shared" si="328"/>
        <v/>
      </c>
      <c r="P1107" s="22" t="str">
        <f t="shared" si="329"/>
        <v/>
      </c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2" t="str">
        <f t="shared" si="330"/>
        <v/>
      </c>
      <c r="AD1107" s="22">
        <f t="shared" si="331"/>
        <v>0</v>
      </c>
      <c r="AE1107" s="29"/>
      <c r="AF1107" s="29"/>
      <c r="AG1107" s="22" t="str">
        <f t="shared" si="332"/>
        <v/>
      </c>
      <c r="AH1107" s="29"/>
      <c r="AI1107" s="29"/>
      <c r="AJ1107" s="22" t="str">
        <f t="shared" si="333"/>
        <v/>
      </c>
      <c r="AK1107" s="29"/>
      <c r="AL1107" s="29"/>
      <c r="AM1107" s="22" t="str">
        <f t="shared" si="334"/>
        <v/>
      </c>
    </row>
    <row r="1108" spans="1:39" ht="18" customHeight="1" x14ac:dyDescent="0.35">
      <c r="A1108" s="70">
        <f>'Energy - Master'!A1107</f>
        <v>47127</v>
      </c>
      <c r="B1108" s="29">
        <f t="shared" si="335"/>
        <v>0</v>
      </c>
      <c r="C1108" s="29"/>
      <c r="D1108" s="29"/>
      <c r="E1108" s="22">
        <f t="shared" si="324"/>
        <v>0</v>
      </c>
      <c r="F1108" s="22" t="str">
        <f t="shared" si="325"/>
        <v/>
      </c>
      <c r="G1108" s="29">
        <f t="shared" si="336"/>
        <v>0</v>
      </c>
      <c r="H1108" s="29"/>
      <c r="I1108" s="29"/>
      <c r="J1108" s="22">
        <f t="shared" si="326"/>
        <v>0</v>
      </c>
      <c r="K1108" s="22" t="str">
        <f t="shared" si="327"/>
        <v/>
      </c>
      <c r="L1108" s="29"/>
      <c r="M1108" s="29"/>
      <c r="N1108" s="29"/>
      <c r="O1108" s="22" t="str">
        <f t="shared" si="328"/>
        <v/>
      </c>
      <c r="P1108" s="22" t="str">
        <f t="shared" si="329"/>
        <v/>
      </c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2" t="str">
        <f t="shared" si="330"/>
        <v/>
      </c>
      <c r="AD1108" s="22">
        <f t="shared" si="331"/>
        <v>0</v>
      </c>
      <c r="AE1108" s="29"/>
      <c r="AF1108" s="29"/>
      <c r="AG1108" s="22" t="str">
        <f t="shared" si="332"/>
        <v/>
      </c>
      <c r="AH1108" s="29"/>
      <c r="AI1108" s="29"/>
      <c r="AJ1108" s="22" t="str">
        <f t="shared" si="333"/>
        <v/>
      </c>
      <c r="AK1108" s="29"/>
      <c r="AL1108" s="29"/>
      <c r="AM1108" s="22" t="str">
        <f t="shared" si="334"/>
        <v/>
      </c>
    </row>
    <row r="1109" spans="1:39" ht="18" customHeight="1" x14ac:dyDescent="0.35">
      <c r="A1109" s="70">
        <f>'Energy - Master'!A1108</f>
        <v>47128</v>
      </c>
      <c r="B1109" s="29">
        <f t="shared" si="335"/>
        <v>0</v>
      </c>
      <c r="C1109" s="29"/>
      <c r="D1109" s="29"/>
      <c r="E1109" s="22">
        <f t="shared" si="324"/>
        <v>0</v>
      </c>
      <c r="F1109" s="22" t="str">
        <f t="shared" si="325"/>
        <v/>
      </c>
      <c r="G1109" s="29">
        <f t="shared" si="336"/>
        <v>0</v>
      </c>
      <c r="H1109" s="29"/>
      <c r="I1109" s="29"/>
      <c r="J1109" s="22">
        <f t="shared" si="326"/>
        <v>0</v>
      </c>
      <c r="K1109" s="22" t="str">
        <f t="shared" si="327"/>
        <v/>
      </c>
      <c r="L1109" s="29"/>
      <c r="M1109" s="29"/>
      <c r="N1109" s="29"/>
      <c r="O1109" s="22" t="str">
        <f t="shared" si="328"/>
        <v/>
      </c>
      <c r="P1109" s="22" t="str">
        <f t="shared" si="329"/>
        <v/>
      </c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2" t="str">
        <f t="shared" si="330"/>
        <v/>
      </c>
      <c r="AD1109" s="22">
        <f t="shared" si="331"/>
        <v>0</v>
      </c>
      <c r="AE1109" s="29"/>
      <c r="AF1109" s="29"/>
      <c r="AG1109" s="22" t="str">
        <f t="shared" si="332"/>
        <v/>
      </c>
      <c r="AH1109" s="29"/>
      <c r="AI1109" s="29"/>
      <c r="AJ1109" s="22" t="str">
        <f t="shared" si="333"/>
        <v/>
      </c>
      <c r="AK1109" s="29"/>
      <c r="AL1109" s="29"/>
      <c r="AM1109" s="22" t="str">
        <f t="shared" si="334"/>
        <v/>
      </c>
    </row>
    <row r="1110" spans="1:39" ht="18" customHeight="1" x14ac:dyDescent="0.35">
      <c r="A1110" s="70">
        <f>'Energy - Master'!A1109</f>
        <v>47129</v>
      </c>
      <c r="B1110" s="29">
        <f t="shared" si="335"/>
        <v>0</v>
      </c>
      <c r="C1110" s="29"/>
      <c r="D1110" s="29"/>
      <c r="E1110" s="22">
        <f t="shared" si="324"/>
        <v>0</v>
      </c>
      <c r="F1110" s="22" t="str">
        <f t="shared" si="325"/>
        <v/>
      </c>
      <c r="G1110" s="29">
        <f t="shared" si="336"/>
        <v>0</v>
      </c>
      <c r="H1110" s="29"/>
      <c r="I1110" s="29"/>
      <c r="J1110" s="22">
        <f t="shared" si="326"/>
        <v>0</v>
      </c>
      <c r="K1110" s="22" t="str">
        <f t="shared" si="327"/>
        <v/>
      </c>
      <c r="L1110" s="29"/>
      <c r="M1110" s="29"/>
      <c r="N1110" s="29"/>
      <c r="O1110" s="22" t="str">
        <f t="shared" si="328"/>
        <v/>
      </c>
      <c r="P1110" s="22" t="str">
        <f t="shared" si="329"/>
        <v/>
      </c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2" t="str">
        <f t="shared" si="330"/>
        <v/>
      </c>
      <c r="AD1110" s="22">
        <f t="shared" si="331"/>
        <v>0</v>
      </c>
      <c r="AE1110" s="29"/>
      <c r="AF1110" s="29"/>
      <c r="AG1110" s="22" t="str">
        <f t="shared" si="332"/>
        <v/>
      </c>
      <c r="AH1110" s="29"/>
      <c r="AI1110" s="29"/>
      <c r="AJ1110" s="22" t="str">
        <f t="shared" si="333"/>
        <v/>
      </c>
      <c r="AK1110" s="29"/>
      <c r="AL1110" s="29"/>
      <c r="AM1110" s="22" t="str">
        <f t="shared" si="334"/>
        <v/>
      </c>
    </row>
    <row r="1111" spans="1:39" ht="18" customHeight="1" x14ac:dyDescent="0.35">
      <c r="A1111" s="70">
        <f>'Energy - Master'!A1110</f>
        <v>47130</v>
      </c>
      <c r="B1111" s="29">
        <f t="shared" si="335"/>
        <v>0</v>
      </c>
      <c r="C1111" s="29"/>
      <c r="D1111" s="29"/>
      <c r="E1111" s="22">
        <f t="shared" si="324"/>
        <v>0</v>
      </c>
      <c r="F1111" s="22" t="str">
        <f t="shared" si="325"/>
        <v/>
      </c>
      <c r="G1111" s="29">
        <f t="shared" si="336"/>
        <v>0</v>
      </c>
      <c r="H1111" s="29"/>
      <c r="I1111" s="29"/>
      <c r="J1111" s="22">
        <f t="shared" si="326"/>
        <v>0</v>
      </c>
      <c r="K1111" s="22" t="str">
        <f t="shared" si="327"/>
        <v/>
      </c>
      <c r="L1111" s="29"/>
      <c r="M1111" s="29"/>
      <c r="N1111" s="29"/>
      <c r="O1111" s="22" t="str">
        <f t="shared" si="328"/>
        <v/>
      </c>
      <c r="P1111" s="22" t="str">
        <f t="shared" si="329"/>
        <v/>
      </c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2" t="str">
        <f t="shared" si="330"/>
        <v/>
      </c>
      <c r="AD1111" s="22">
        <f t="shared" si="331"/>
        <v>0</v>
      </c>
      <c r="AE1111" s="29"/>
      <c r="AF1111" s="29"/>
      <c r="AG1111" s="22" t="str">
        <f t="shared" si="332"/>
        <v/>
      </c>
      <c r="AH1111" s="29"/>
      <c r="AI1111" s="29"/>
      <c r="AJ1111" s="22" t="str">
        <f t="shared" si="333"/>
        <v/>
      </c>
      <c r="AK1111" s="29"/>
      <c r="AL1111" s="29"/>
      <c r="AM1111" s="22" t="str">
        <f t="shared" si="334"/>
        <v/>
      </c>
    </row>
    <row r="1112" spans="1:39" ht="18" customHeight="1" x14ac:dyDescent="0.35">
      <c r="A1112" s="70">
        <f>'Energy - Master'!A1111</f>
        <v>47131</v>
      </c>
      <c r="B1112" s="29">
        <f t="shared" si="335"/>
        <v>0</v>
      </c>
      <c r="C1112" s="29"/>
      <c r="D1112" s="29"/>
      <c r="E1112" s="22">
        <f t="shared" si="324"/>
        <v>0</v>
      </c>
      <c r="F1112" s="22" t="str">
        <f t="shared" si="325"/>
        <v/>
      </c>
      <c r="G1112" s="29">
        <f t="shared" si="336"/>
        <v>0</v>
      </c>
      <c r="H1112" s="29"/>
      <c r="I1112" s="29"/>
      <c r="J1112" s="22">
        <f t="shared" si="326"/>
        <v>0</v>
      </c>
      <c r="K1112" s="22" t="str">
        <f t="shared" si="327"/>
        <v/>
      </c>
      <c r="L1112" s="29"/>
      <c r="M1112" s="29"/>
      <c r="N1112" s="29"/>
      <c r="O1112" s="22" t="str">
        <f t="shared" si="328"/>
        <v/>
      </c>
      <c r="P1112" s="22" t="str">
        <f t="shared" si="329"/>
        <v/>
      </c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2" t="str">
        <f t="shared" si="330"/>
        <v/>
      </c>
      <c r="AD1112" s="22">
        <f t="shared" si="331"/>
        <v>0</v>
      </c>
      <c r="AE1112" s="29"/>
      <c r="AF1112" s="29"/>
      <c r="AG1112" s="22" t="str">
        <f t="shared" si="332"/>
        <v/>
      </c>
      <c r="AH1112" s="29"/>
      <c r="AI1112" s="29"/>
      <c r="AJ1112" s="22" t="str">
        <f t="shared" si="333"/>
        <v/>
      </c>
      <c r="AK1112" s="29"/>
      <c r="AL1112" s="29"/>
      <c r="AM1112" s="22" t="str">
        <f t="shared" si="334"/>
        <v/>
      </c>
    </row>
    <row r="1113" spans="1:39" ht="18" customHeight="1" x14ac:dyDescent="0.35">
      <c r="A1113" s="70">
        <f>'Energy - Master'!A1112</f>
        <v>47132</v>
      </c>
      <c r="B1113" s="29">
        <f t="shared" si="335"/>
        <v>0</v>
      </c>
      <c r="C1113" s="29"/>
      <c r="D1113" s="29"/>
      <c r="E1113" s="22">
        <f t="shared" si="324"/>
        <v>0</v>
      </c>
      <c r="F1113" s="22" t="str">
        <f t="shared" si="325"/>
        <v/>
      </c>
      <c r="G1113" s="29">
        <f t="shared" si="336"/>
        <v>0</v>
      </c>
      <c r="H1113" s="29"/>
      <c r="I1113" s="29"/>
      <c r="J1113" s="22">
        <f t="shared" si="326"/>
        <v>0</v>
      </c>
      <c r="K1113" s="22" t="str">
        <f t="shared" si="327"/>
        <v/>
      </c>
      <c r="L1113" s="29"/>
      <c r="M1113" s="29"/>
      <c r="N1113" s="29"/>
      <c r="O1113" s="22" t="str">
        <f t="shared" si="328"/>
        <v/>
      </c>
      <c r="P1113" s="22" t="str">
        <f t="shared" si="329"/>
        <v/>
      </c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2" t="str">
        <f t="shared" si="330"/>
        <v/>
      </c>
      <c r="AD1113" s="22">
        <f t="shared" si="331"/>
        <v>0</v>
      </c>
      <c r="AE1113" s="29"/>
      <c r="AF1113" s="29"/>
      <c r="AG1113" s="22" t="str">
        <f t="shared" si="332"/>
        <v/>
      </c>
      <c r="AH1113" s="29"/>
      <c r="AI1113" s="29"/>
      <c r="AJ1113" s="22" t="str">
        <f t="shared" si="333"/>
        <v/>
      </c>
      <c r="AK1113" s="29"/>
      <c r="AL1113" s="29"/>
      <c r="AM1113" s="22" t="str">
        <f t="shared" si="334"/>
        <v/>
      </c>
    </row>
    <row r="1114" spans="1:39" ht="18" customHeight="1" x14ac:dyDescent="0.35">
      <c r="A1114" s="70">
        <f>'Energy - Master'!A1113</f>
        <v>47133</v>
      </c>
      <c r="B1114" s="29">
        <f t="shared" si="335"/>
        <v>0</v>
      </c>
      <c r="C1114" s="29"/>
      <c r="D1114" s="29"/>
      <c r="E1114" s="22">
        <f t="shared" si="324"/>
        <v>0</v>
      </c>
      <c r="F1114" s="22" t="str">
        <f t="shared" si="325"/>
        <v/>
      </c>
      <c r="G1114" s="29">
        <f t="shared" si="336"/>
        <v>0</v>
      </c>
      <c r="H1114" s="29"/>
      <c r="I1114" s="29"/>
      <c r="J1114" s="22">
        <f t="shared" si="326"/>
        <v>0</v>
      </c>
      <c r="K1114" s="22" t="str">
        <f t="shared" si="327"/>
        <v/>
      </c>
      <c r="L1114" s="29"/>
      <c r="M1114" s="29"/>
      <c r="N1114" s="29"/>
      <c r="O1114" s="22" t="str">
        <f t="shared" si="328"/>
        <v/>
      </c>
      <c r="P1114" s="22" t="str">
        <f t="shared" si="329"/>
        <v/>
      </c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2" t="str">
        <f t="shared" si="330"/>
        <v/>
      </c>
      <c r="AD1114" s="22">
        <f t="shared" si="331"/>
        <v>0</v>
      </c>
      <c r="AE1114" s="29"/>
      <c r="AF1114" s="29"/>
      <c r="AG1114" s="22" t="str">
        <f t="shared" si="332"/>
        <v/>
      </c>
      <c r="AH1114" s="29"/>
      <c r="AI1114" s="29"/>
      <c r="AJ1114" s="22" t="str">
        <f t="shared" si="333"/>
        <v/>
      </c>
      <c r="AK1114" s="29"/>
      <c r="AL1114" s="29"/>
      <c r="AM1114" s="22" t="str">
        <f t="shared" si="334"/>
        <v/>
      </c>
    </row>
    <row r="1115" spans="1:39" ht="18" customHeight="1" x14ac:dyDescent="0.35">
      <c r="A1115" s="70">
        <f>'Energy - Master'!A1114</f>
        <v>47134</v>
      </c>
      <c r="B1115" s="29">
        <f t="shared" si="335"/>
        <v>0</v>
      </c>
      <c r="C1115" s="29"/>
      <c r="D1115" s="29"/>
      <c r="E1115" s="22">
        <f t="shared" si="324"/>
        <v>0</v>
      </c>
      <c r="F1115" s="22" t="str">
        <f t="shared" si="325"/>
        <v/>
      </c>
      <c r="G1115" s="29">
        <f t="shared" si="336"/>
        <v>0</v>
      </c>
      <c r="H1115" s="29"/>
      <c r="I1115" s="29"/>
      <c r="J1115" s="22">
        <f t="shared" si="326"/>
        <v>0</v>
      </c>
      <c r="K1115" s="22" t="str">
        <f t="shared" si="327"/>
        <v/>
      </c>
      <c r="L1115" s="29"/>
      <c r="M1115" s="29"/>
      <c r="N1115" s="29"/>
      <c r="O1115" s="22" t="str">
        <f t="shared" si="328"/>
        <v/>
      </c>
      <c r="P1115" s="22" t="str">
        <f t="shared" si="329"/>
        <v/>
      </c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2" t="str">
        <f t="shared" si="330"/>
        <v/>
      </c>
      <c r="AD1115" s="22">
        <f t="shared" si="331"/>
        <v>0</v>
      </c>
      <c r="AE1115" s="29"/>
      <c r="AF1115" s="29"/>
      <c r="AG1115" s="22" t="str">
        <f t="shared" si="332"/>
        <v/>
      </c>
      <c r="AH1115" s="29"/>
      <c r="AI1115" s="29"/>
      <c r="AJ1115" s="22" t="str">
        <f t="shared" si="333"/>
        <v/>
      </c>
      <c r="AK1115" s="29"/>
      <c r="AL1115" s="29"/>
      <c r="AM1115" s="22" t="str">
        <f t="shared" si="334"/>
        <v/>
      </c>
    </row>
    <row r="1116" spans="1:39" ht="18" customHeight="1" x14ac:dyDescent="0.35">
      <c r="A1116" s="70">
        <f>'Energy - Master'!A1115</f>
        <v>47135</v>
      </c>
      <c r="B1116" s="29">
        <f t="shared" si="335"/>
        <v>0</v>
      </c>
      <c r="C1116" s="29"/>
      <c r="D1116" s="29"/>
      <c r="E1116" s="22">
        <f t="shared" si="324"/>
        <v>0</v>
      </c>
      <c r="F1116" s="22" t="str">
        <f t="shared" si="325"/>
        <v/>
      </c>
      <c r="G1116" s="29">
        <f t="shared" si="336"/>
        <v>0</v>
      </c>
      <c r="H1116" s="29"/>
      <c r="I1116" s="29"/>
      <c r="J1116" s="22">
        <f t="shared" si="326"/>
        <v>0</v>
      </c>
      <c r="K1116" s="22" t="str">
        <f t="shared" si="327"/>
        <v/>
      </c>
      <c r="L1116" s="29"/>
      <c r="M1116" s="29"/>
      <c r="N1116" s="29"/>
      <c r="O1116" s="22" t="str">
        <f t="shared" si="328"/>
        <v/>
      </c>
      <c r="P1116" s="22" t="str">
        <f t="shared" si="329"/>
        <v/>
      </c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2" t="str">
        <f t="shared" si="330"/>
        <v/>
      </c>
      <c r="AD1116" s="22">
        <f t="shared" si="331"/>
        <v>0</v>
      </c>
      <c r="AE1116" s="29"/>
      <c r="AF1116" s="29"/>
      <c r="AG1116" s="22" t="str">
        <f t="shared" si="332"/>
        <v/>
      </c>
      <c r="AH1116" s="29"/>
      <c r="AI1116" s="29"/>
      <c r="AJ1116" s="22" t="str">
        <f t="shared" si="333"/>
        <v/>
      </c>
      <c r="AK1116" s="29"/>
      <c r="AL1116" s="29"/>
      <c r="AM1116" s="22" t="str">
        <f t="shared" si="334"/>
        <v/>
      </c>
    </row>
    <row r="1117" spans="1:39" ht="18" customHeight="1" x14ac:dyDescent="0.35">
      <c r="A1117" s="70">
        <f>'Energy - Master'!A1116</f>
        <v>47136</v>
      </c>
      <c r="B1117" s="29">
        <f t="shared" si="335"/>
        <v>0</v>
      </c>
      <c r="C1117" s="29"/>
      <c r="D1117" s="29"/>
      <c r="E1117" s="22">
        <f t="shared" si="324"/>
        <v>0</v>
      </c>
      <c r="F1117" s="22" t="str">
        <f t="shared" si="325"/>
        <v/>
      </c>
      <c r="G1117" s="29">
        <f t="shared" si="336"/>
        <v>0</v>
      </c>
      <c r="H1117" s="29"/>
      <c r="I1117" s="29"/>
      <c r="J1117" s="22">
        <f t="shared" si="326"/>
        <v>0</v>
      </c>
      <c r="K1117" s="22" t="str">
        <f t="shared" si="327"/>
        <v/>
      </c>
      <c r="L1117" s="29"/>
      <c r="M1117" s="29"/>
      <c r="N1117" s="29"/>
      <c r="O1117" s="22" t="str">
        <f t="shared" si="328"/>
        <v/>
      </c>
      <c r="P1117" s="22" t="str">
        <f t="shared" si="329"/>
        <v/>
      </c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2" t="str">
        <f t="shared" si="330"/>
        <v/>
      </c>
      <c r="AD1117" s="22">
        <f t="shared" si="331"/>
        <v>0</v>
      </c>
      <c r="AE1117" s="29"/>
      <c r="AF1117" s="29"/>
      <c r="AG1117" s="22" t="str">
        <f t="shared" si="332"/>
        <v/>
      </c>
      <c r="AH1117" s="29"/>
      <c r="AI1117" s="29"/>
      <c r="AJ1117" s="22" t="str">
        <f t="shared" si="333"/>
        <v/>
      </c>
      <c r="AK1117" s="29"/>
      <c r="AL1117" s="29"/>
      <c r="AM1117" s="22" t="str">
        <f t="shared" si="334"/>
        <v/>
      </c>
    </row>
    <row r="1118" spans="1:39" ht="18" customHeight="1" x14ac:dyDescent="0.35">
      <c r="A1118" s="70">
        <f>'Energy - Master'!A1117</f>
        <v>47137</v>
      </c>
      <c r="B1118" s="29">
        <f t="shared" si="335"/>
        <v>0</v>
      </c>
      <c r="C1118" s="29"/>
      <c r="D1118" s="29"/>
      <c r="E1118" s="22">
        <f t="shared" si="324"/>
        <v>0</v>
      </c>
      <c r="F1118" s="22" t="str">
        <f t="shared" si="325"/>
        <v/>
      </c>
      <c r="G1118" s="29">
        <f t="shared" si="336"/>
        <v>0</v>
      </c>
      <c r="H1118" s="29"/>
      <c r="I1118" s="29"/>
      <c r="J1118" s="22">
        <f t="shared" si="326"/>
        <v>0</v>
      </c>
      <c r="K1118" s="22" t="str">
        <f t="shared" si="327"/>
        <v/>
      </c>
      <c r="L1118" s="29"/>
      <c r="M1118" s="29"/>
      <c r="N1118" s="29"/>
      <c r="O1118" s="22" t="str">
        <f t="shared" si="328"/>
        <v/>
      </c>
      <c r="P1118" s="22" t="str">
        <f t="shared" si="329"/>
        <v/>
      </c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2" t="str">
        <f t="shared" si="330"/>
        <v/>
      </c>
      <c r="AD1118" s="22">
        <f t="shared" si="331"/>
        <v>0</v>
      </c>
      <c r="AE1118" s="29"/>
      <c r="AF1118" s="29"/>
      <c r="AG1118" s="22" t="str">
        <f t="shared" si="332"/>
        <v/>
      </c>
      <c r="AH1118" s="29"/>
      <c r="AI1118" s="29"/>
      <c r="AJ1118" s="22" t="str">
        <f t="shared" si="333"/>
        <v/>
      </c>
      <c r="AK1118" s="29"/>
      <c r="AL1118" s="29"/>
      <c r="AM1118" s="22" t="str">
        <f t="shared" si="334"/>
        <v/>
      </c>
    </row>
    <row r="1119" spans="1:39" ht="18" customHeight="1" x14ac:dyDescent="0.35">
      <c r="A1119" s="70">
        <f>'Energy - Master'!A1118</f>
        <v>47138</v>
      </c>
      <c r="B1119" s="29">
        <f t="shared" si="335"/>
        <v>0</v>
      </c>
      <c r="C1119" s="29"/>
      <c r="D1119" s="29"/>
      <c r="E1119" s="22">
        <f t="shared" si="324"/>
        <v>0</v>
      </c>
      <c r="F1119" s="22" t="str">
        <f t="shared" si="325"/>
        <v/>
      </c>
      <c r="G1119" s="29">
        <f t="shared" si="336"/>
        <v>0</v>
      </c>
      <c r="H1119" s="29"/>
      <c r="I1119" s="29"/>
      <c r="J1119" s="22">
        <f t="shared" si="326"/>
        <v>0</v>
      </c>
      <c r="K1119" s="22" t="str">
        <f t="shared" si="327"/>
        <v/>
      </c>
      <c r="L1119" s="29"/>
      <c r="M1119" s="29"/>
      <c r="N1119" s="29"/>
      <c r="O1119" s="22" t="str">
        <f t="shared" si="328"/>
        <v/>
      </c>
      <c r="P1119" s="22" t="str">
        <f t="shared" si="329"/>
        <v/>
      </c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2" t="str">
        <f t="shared" si="330"/>
        <v/>
      </c>
      <c r="AD1119" s="22">
        <f t="shared" si="331"/>
        <v>0</v>
      </c>
      <c r="AE1119" s="29"/>
      <c r="AF1119" s="29"/>
      <c r="AG1119" s="22" t="str">
        <f t="shared" si="332"/>
        <v/>
      </c>
      <c r="AH1119" s="29"/>
      <c r="AI1119" s="29"/>
      <c r="AJ1119" s="22" t="str">
        <f t="shared" si="333"/>
        <v/>
      </c>
      <c r="AK1119" s="29"/>
      <c r="AL1119" s="29"/>
      <c r="AM1119" s="22" t="str">
        <f t="shared" si="334"/>
        <v/>
      </c>
    </row>
    <row r="1120" spans="1:39" ht="18" customHeight="1" x14ac:dyDescent="0.35">
      <c r="A1120" s="70">
        <f>'Energy - Master'!A1119</f>
        <v>47139</v>
      </c>
      <c r="B1120" s="29">
        <f t="shared" si="335"/>
        <v>0</v>
      </c>
      <c r="C1120" s="29"/>
      <c r="D1120" s="29"/>
      <c r="E1120" s="22">
        <f t="shared" si="324"/>
        <v>0</v>
      </c>
      <c r="F1120" s="22" t="str">
        <f t="shared" si="325"/>
        <v/>
      </c>
      <c r="G1120" s="29">
        <f t="shared" si="336"/>
        <v>0</v>
      </c>
      <c r="H1120" s="29"/>
      <c r="I1120" s="29"/>
      <c r="J1120" s="22">
        <f t="shared" si="326"/>
        <v>0</v>
      </c>
      <c r="K1120" s="22" t="str">
        <f t="shared" si="327"/>
        <v/>
      </c>
      <c r="L1120" s="29"/>
      <c r="M1120" s="29"/>
      <c r="N1120" s="29"/>
      <c r="O1120" s="22" t="str">
        <f t="shared" si="328"/>
        <v/>
      </c>
      <c r="P1120" s="22" t="str">
        <f t="shared" si="329"/>
        <v/>
      </c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2" t="str">
        <f t="shared" si="330"/>
        <v/>
      </c>
      <c r="AD1120" s="22">
        <f t="shared" si="331"/>
        <v>0</v>
      </c>
      <c r="AE1120" s="29"/>
      <c r="AF1120" s="29"/>
      <c r="AG1120" s="22" t="str">
        <f t="shared" si="332"/>
        <v/>
      </c>
      <c r="AH1120" s="29"/>
      <c r="AI1120" s="29"/>
      <c r="AJ1120" s="22" t="str">
        <f t="shared" si="333"/>
        <v/>
      </c>
      <c r="AK1120" s="29"/>
      <c r="AL1120" s="29"/>
      <c r="AM1120" s="22" t="str">
        <f t="shared" si="334"/>
        <v/>
      </c>
    </row>
    <row r="1121" spans="1:39" ht="18" customHeight="1" x14ac:dyDescent="0.35">
      <c r="A1121" s="70">
        <f>'Energy - Master'!A1120</f>
        <v>47140</v>
      </c>
      <c r="B1121" s="29">
        <f t="shared" si="335"/>
        <v>0</v>
      </c>
      <c r="C1121" s="29"/>
      <c r="D1121" s="29"/>
      <c r="E1121" s="22">
        <f t="shared" si="324"/>
        <v>0</v>
      </c>
      <c r="F1121" s="22" t="str">
        <f t="shared" si="325"/>
        <v/>
      </c>
      <c r="G1121" s="29">
        <f t="shared" si="336"/>
        <v>0</v>
      </c>
      <c r="H1121" s="29"/>
      <c r="I1121" s="29"/>
      <c r="J1121" s="22">
        <f t="shared" si="326"/>
        <v>0</v>
      </c>
      <c r="K1121" s="22" t="str">
        <f t="shared" si="327"/>
        <v/>
      </c>
      <c r="L1121" s="29"/>
      <c r="M1121" s="29"/>
      <c r="N1121" s="29"/>
      <c r="O1121" s="22" t="str">
        <f t="shared" si="328"/>
        <v/>
      </c>
      <c r="P1121" s="22" t="str">
        <f t="shared" si="329"/>
        <v/>
      </c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2" t="str">
        <f t="shared" si="330"/>
        <v/>
      </c>
      <c r="AD1121" s="22">
        <f t="shared" si="331"/>
        <v>0</v>
      </c>
      <c r="AE1121" s="29"/>
      <c r="AF1121" s="29"/>
      <c r="AG1121" s="22" t="str">
        <f t="shared" si="332"/>
        <v/>
      </c>
      <c r="AH1121" s="29"/>
      <c r="AI1121" s="29"/>
      <c r="AJ1121" s="22" t="str">
        <f t="shared" si="333"/>
        <v/>
      </c>
      <c r="AK1121" s="29"/>
      <c r="AL1121" s="29"/>
      <c r="AM1121" s="22" t="str">
        <f t="shared" si="334"/>
        <v/>
      </c>
    </row>
    <row r="1122" spans="1:39" ht="18" customHeight="1" x14ac:dyDescent="0.35">
      <c r="A1122" s="70">
        <f>'Energy - Master'!A1121</f>
        <v>47141</v>
      </c>
      <c r="B1122" s="29">
        <f t="shared" si="335"/>
        <v>0</v>
      </c>
      <c r="C1122" s="29"/>
      <c r="D1122" s="29"/>
      <c r="E1122" s="22">
        <f t="shared" si="324"/>
        <v>0</v>
      </c>
      <c r="F1122" s="22" t="str">
        <f t="shared" si="325"/>
        <v/>
      </c>
      <c r="G1122" s="29">
        <f t="shared" si="336"/>
        <v>0</v>
      </c>
      <c r="H1122" s="29"/>
      <c r="I1122" s="29"/>
      <c r="J1122" s="22">
        <f t="shared" si="326"/>
        <v>0</v>
      </c>
      <c r="K1122" s="22" t="str">
        <f t="shared" si="327"/>
        <v/>
      </c>
      <c r="L1122" s="29"/>
      <c r="M1122" s="29"/>
      <c r="N1122" s="29"/>
      <c r="O1122" s="22" t="str">
        <f t="shared" si="328"/>
        <v/>
      </c>
      <c r="P1122" s="22" t="str">
        <f t="shared" si="329"/>
        <v/>
      </c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2" t="str">
        <f t="shared" si="330"/>
        <v/>
      </c>
      <c r="AD1122" s="22">
        <f t="shared" si="331"/>
        <v>0</v>
      </c>
      <c r="AE1122" s="29"/>
      <c r="AF1122" s="29"/>
      <c r="AG1122" s="22" t="str">
        <f t="shared" si="332"/>
        <v/>
      </c>
      <c r="AH1122" s="29"/>
      <c r="AI1122" s="29"/>
      <c r="AJ1122" s="22" t="str">
        <f t="shared" si="333"/>
        <v/>
      </c>
      <c r="AK1122" s="29"/>
      <c r="AL1122" s="29"/>
      <c r="AM1122" s="22" t="str">
        <f t="shared" si="334"/>
        <v/>
      </c>
    </row>
    <row r="1123" spans="1:39" ht="18" customHeight="1" x14ac:dyDescent="0.35">
      <c r="A1123" s="70">
        <f>'Energy - Master'!A1122</f>
        <v>47142</v>
      </c>
      <c r="B1123" s="29">
        <f t="shared" si="335"/>
        <v>0</v>
      </c>
      <c r="C1123" s="29"/>
      <c r="D1123" s="29"/>
      <c r="E1123" s="22">
        <f t="shared" si="324"/>
        <v>0</v>
      </c>
      <c r="F1123" s="22" t="str">
        <f t="shared" si="325"/>
        <v/>
      </c>
      <c r="G1123" s="29">
        <f t="shared" si="336"/>
        <v>0</v>
      </c>
      <c r="H1123" s="29"/>
      <c r="I1123" s="29"/>
      <c r="J1123" s="22">
        <f t="shared" si="326"/>
        <v>0</v>
      </c>
      <c r="K1123" s="22" t="str">
        <f t="shared" si="327"/>
        <v/>
      </c>
      <c r="L1123" s="29"/>
      <c r="M1123" s="29"/>
      <c r="N1123" s="29"/>
      <c r="O1123" s="22" t="str">
        <f t="shared" si="328"/>
        <v/>
      </c>
      <c r="P1123" s="22" t="str">
        <f t="shared" si="329"/>
        <v/>
      </c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2" t="str">
        <f t="shared" si="330"/>
        <v/>
      </c>
      <c r="AD1123" s="22">
        <f t="shared" si="331"/>
        <v>0</v>
      </c>
      <c r="AE1123" s="29"/>
      <c r="AF1123" s="29"/>
      <c r="AG1123" s="22" t="str">
        <f t="shared" si="332"/>
        <v/>
      </c>
      <c r="AH1123" s="29"/>
      <c r="AI1123" s="29"/>
      <c r="AJ1123" s="22" t="str">
        <f t="shared" si="333"/>
        <v/>
      </c>
      <c r="AK1123" s="29"/>
      <c r="AL1123" s="29"/>
      <c r="AM1123" s="22" t="str">
        <f t="shared" si="334"/>
        <v/>
      </c>
    </row>
    <row r="1124" spans="1:39" ht="18" customHeight="1" x14ac:dyDescent="0.35">
      <c r="A1124" s="70">
        <f>'Energy - Master'!A1123</f>
        <v>47143</v>
      </c>
      <c r="B1124" s="29">
        <f t="shared" si="335"/>
        <v>0</v>
      </c>
      <c r="C1124" s="29"/>
      <c r="D1124" s="29"/>
      <c r="E1124" s="22">
        <f t="shared" si="324"/>
        <v>0</v>
      </c>
      <c r="F1124" s="22" t="str">
        <f t="shared" si="325"/>
        <v/>
      </c>
      <c r="G1124" s="29">
        <f t="shared" si="336"/>
        <v>0</v>
      </c>
      <c r="H1124" s="29"/>
      <c r="I1124" s="29"/>
      <c r="J1124" s="22">
        <f t="shared" si="326"/>
        <v>0</v>
      </c>
      <c r="K1124" s="22" t="str">
        <f t="shared" si="327"/>
        <v/>
      </c>
      <c r="L1124" s="29"/>
      <c r="M1124" s="29"/>
      <c r="N1124" s="29"/>
      <c r="O1124" s="22" t="str">
        <f t="shared" si="328"/>
        <v/>
      </c>
      <c r="P1124" s="22" t="str">
        <f t="shared" si="329"/>
        <v/>
      </c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2" t="str">
        <f t="shared" si="330"/>
        <v/>
      </c>
      <c r="AD1124" s="22">
        <f t="shared" si="331"/>
        <v>0</v>
      </c>
      <c r="AE1124" s="29"/>
      <c r="AF1124" s="29"/>
      <c r="AG1124" s="22" t="str">
        <f t="shared" si="332"/>
        <v/>
      </c>
      <c r="AH1124" s="29"/>
      <c r="AI1124" s="29"/>
      <c r="AJ1124" s="22" t="str">
        <f t="shared" si="333"/>
        <v/>
      </c>
      <c r="AK1124" s="29"/>
      <c r="AL1124" s="29"/>
      <c r="AM1124" s="22" t="str">
        <f t="shared" si="334"/>
        <v/>
      </c>
    </row>
    <row r="1125" spans="1:39" ht="18" customHeight="1" x14ac:dyDescent="0.35">
      <c r="A1125" s="70">
        <f>'Energy - Master'!A1124</f>
        <v>47144</v>
      </c>
      <c r="B1125" s="29">
        <f t="shared" si="335"/>
        <v>0</v>
      </c>
      <c r="C1125" s="29"/>
      <c r="D1125" s="29"/>
      <c r="E1125" s="22">
        <f t="shared" si="324"/>
        <v>0</v>
      </c>
      <c r="F1125" s="22" t="str">
        <f t="shared" si="325"/>
        <v/>
      </c>
      <c r="G1125" s="29">
        <f t="shared" si="336"/>
        <v>0</v>
      </c>
      <c r="H1125" s="29"/>
      <c r="I1125" s="29"/>
      <c r="J1125" s="22">
        <f t="shared" si="326"/>
        <v>0</v>
      </c>
      <c r="K1125" s="22" t="str">
        <f t="shared" si="327"/>
        <v/>
      </c>
      <c r="L1125" s="29"/>
      <c r="M1125" s="29"/>
      <c r="N1125" s="29"/>
      <c r="O1125" s="22" t="str">
        <f t="shared" si="328"/>
        <v/>
      </c>
      <c r="P1125" s="22" t="str">
        <f t="shared" si="329"/>
        <v/>
      </c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2" t="str">
        <f t="shared" si="330"/>
        <v/>
      </c>
      <c r="AD1125" s="22">
        <f t="shared" si="331"/>
        <v>0</v>
      </c>
      <c r="AE1125" s="29"/>
      <c r="AF1125" s="29"/>
      <c r="AG1125" s="22" t="str">
        <f t="shared" si="332"/>
        <v/>
      </c>
      <c r="AH1125" s="29"/>
      <c r="AI1125" s="29"/>
      <c r="AJ1125" s="22" t="str">
        <f t="shared" si="333"/>
        <v/>
      </c>
      <c r="AK1125" s="29"/>
      <c r="AL1125" s="29"/>
      <c r="AM1125" s="22" t="str">
        <f t="shared" si="334"/>
        <v/>
      </c>
    </row>
    <row r="1126" spans="1:39" ht="18" customHeight="1" x14ac:dyDescent="0.35">
      <c r="A1126" s="70">
        <f>'Energy - Master'!A1125</f>
        <v>47145</v>
      </c>
      <c r="B1126" s="29">
        <f t="shared" si="335"/>
        <v>0</v>
      </c>
      <c r="C1126" s="29"/>
      <c r="D1126" s="29"/>
      <c r="E1126" s="22">
        <f t="shared" si="324"/>
        <v>0</v>
      </c>
      <c r="F1126" s="22" t="str">
        <f t="shared" si="325"/>
        <v/>
      </c>
      <c r="G1126" s="29">
        <f t="shared" si="336"/>
        <v>0</v>
      </c>
      <c r="H1126" s="29"/>
      <c r="I1126" s="29"/>
      <c r="J1126" s="22">
        <f t="shared" si="326"/>
        <v>0</v>
      </c>
      <c r="K1126" s="22" t="str">
        <f t="shared" si="327"/>
        <v/>
      </c>
      <c r="L1126" s="29"/>
      <c r="M1126" s="29"/>
      <c r="N1126" s="29"/>
      <c r="O1126" s="22" t="str">
        <f t="shared" si="328"/>
        <v/>
      </c>
      <c r="P1126" s="22" t="str">
        <f t="shared" si="329"/>
        <v/>
      </c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2" t="str">
        <f t="shared" si="330"/>
        <v/>
      </c>
      <c r="AD1126" s="22">
        <f t="shared" si="331"/>
        <v>0</v>
      </c>
      <c r="AE1126" s="29"/>
      <c r="AF1126" s="29"/>
      <c r="AG1126" s="22" t="str">
        <f t="shared" si="332"/>
        <v/>
      </c>
      <c r="AH1126" s="29"/>
      <c r="AI1126" s="29"/>
      <c r="AJ1126" s="22" t="str">
        <f t="shared" si="333"/>
        <v/>
      </c>
      <c r="AK1126" s="29"/>
      <c r="AL1126" s="29"/>
      <c r="AM1126" s="22" t="str">
        <f t="shared" si="334"/>
        <v/>
      </c>
    </row>
    <row r="1127" spans="1:39" ht="18" customHeight="1" x14ac:dyDescent="0.35">
      <c r="A1127" s="70">
        <f>'Energy - Master'!A1126</f>
        <v>47146</v>
      </c>
      <c r="B1127" s="29">
        <f t="shared" si="335"/>
        <v>0</v>
      </c>
      <c r="C1127" s="29"/>
      <c r="D1127" s="29"/>
      <c r="E1127" s="22">
        <f t="shared" si="324"/>
        <v>0</v>
      </c>
      <c r="F1127" s="22" t="str">
        <f t="shared" si="325"/>
        <v/>
      </c>
      <c r="G1127" s="29">
        <f t="shared" si="336"/>
        <v>0</v>
      </c>
      <c r="H1127" s="29"/>
      <c r="I1127" s="29"/>
      <c r="J1127" s="22">
        <f t="shared" si="326"/>
        <v>0</v>
      </c>
      <c r="K1127" s="22" t="str">
        <f t="shared" si="327"/>
        <v/>
      </c>
      <c r="L1127" s="29"/>
      <c r="M1127" s="29"/>
      <c r="N1127" s="29"/>
      <c r="O1127" s="22" t="str">
        <f t="shared" si="328"/>
        <v/>
      </c>
      <c r="P1127" s="22" t="str">
        <f t="shared" si="329"/>
        <v/>
      </c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2" t="str">
        <f t="shared" si="330"/>
        <v/>
      </c>
      <c r="AD1127" s="22">
        <f t="shared" si="331"/>
        <v>0</v>
      </c>
      <c r="AE1127" s="29"/>
      <c r="AF1127" s="29"/>
      <c r="AG1127" s="22" t="str">
        <f t="shared" si="332"/>
        <v/>
      </c>
      <c r="AH1127" s="29"/>
      <c r="AI1127" s="29"/>
      <c r="AJ1127" s="22" t="str">
        <f t="shared" si="333"/>
        <v/>
      </c>
      <c r="AK1127" s="29"/>
      <c r="AL1127" s="29"/>
      <c r="AM1127" s="22" t="str">
        <f t="shared" si="334"/>
        <v/>
      </c>
    </row>
    <row r="1128" spans="1:39" ht="18" customHeight="1" x14ac:dyDescent="0.35">
      <c r="A1128" s="70">
        <f>'Energy - Master'!A1127</f>
        <v>47147</v>
      </c>
      <c r="B1128" s="29">
        <f t="shared" si="335"/>
        <v>0</v>
      </c>
      <c r="C1128" s="29"/>
      <c r="D1128" s="29"/>
      <c r="E1128" s="22">
        <f t="shared" si="324"/>
        <v>0</v>
      </c>
      <c r="F1128" s="22" t="str">
        <f t="shared" si="325"/>
        <v/>
      </c>
      <c r="G1128" s="29">
        <f t="shared" si="336"/>
        <v>0</v>
      </c>
      <c r="H1128" s="29"/>
      <c r="I1128" s="29"/>
      <c r="J1128" s="22">
        <f t="shared" si="326"/>
        <v>0</v>
      </c>
      <c r="K1128" s="22" t="str">
        <f t="shared" si="327"/>
        <v/>
      </c>
      <c r="L1128" s="29"/>
      <c r="M1128" s="29"/>
      <c r="N1128" s="29"/>
      <c r="O1128" s="22" t="str">
        <f t="shared" si="328"/>
        <v/>
      </c>
      <c r="P1128" s="22" t="str">
        <f t="shared" si="329"/>
        <v/>
      </c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2" t="str">
        <f t="shared" si="330"/>
        <v/>
      </c>
      <c r="AD1128" s="22">
        <f t="shared" si="331"/>
        <v>0</v>
      </c>
      <c r="AE1128" s="29"/>
      <c r="AF1128" s="29"/>
      <c r="AG1128" s="22" t="str">
        <f t="shared" si="332"/>
        <v/>
      </c>
      <c r="AH1128" s="29"/>
      <c r="AI1128" s="29"/>
      <c r="AJ1128" s="22" t="str">
        <f t="shared" si="333"/>
        <v/>
      </c>
      <c r="AK1128" s="29"/>
      <c r="AL1128" s="29"/>
      <c r="AM1128" s="22" t="str">
        <f t="shared" si="334"/>
        <v/>
      </c>
    </row>
    <row r="1129" spans="1:39" ht="18" customHeight="1" x14ac:dyDescent="0.35">
      <c r="A1129" s="70">
        <f>'Energy - Master'!A1128</f>
        <v>47148</v>
      </c>
      <c r="B1129" s="29">
        <f t="shared" si="335"/>
        <v>0</v>
      </c>
      <c r="C1129" s="29"/>
      <c r="D1129" s="29"/>
      <c r="E1129" s="22">
        <f t="shared" si="324"/>
        <v>0</v>
      </c>
      <c r="F1129" s="22" t="str">
        <f t="shared" si="325"/>
        <v/>
      </c>
      <c r="G1129" s="29">
        <f t="shared" si="336"/>
        <v>0</v>
      </c>
      <c r="H1129" s="29"/>
      <c r="I1129" s="29"/>
      <c r="J1129" s="22">
        <f t="shared" si="326"/>
        <v>0</v>
      </c>
      <c r="K1129" s="22" t="str">
        <f t="shared" si="327"/>
        <v/>
      </c>
      <c r="L1129" s="29"/>
      <c r="M1129" s="29"/>
      <c r="N1129" s="29"/>
      <c r="O1129" s="22" t="str">
        <f t="shared" si="328"/>
        <v/>
      </c>
      <c r="P1129" s="22" t="str">
        <f t="shared" si="329"/>
        <v/>
      </c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2" t="str">
        <f t="shared" si="330"/>
        <v/>
      </c>
      <c r="AD1129" s="22">
        <f t="shared" si="331"/>
        <v>0</v>
      </c>
      <c r="AE1129" s="29"/>
      <c r="AF1129" s="29"/>
      <c r="AG1129" s="22" t="str">
        <f t="shared" si="332"/>
        <v/>
      </c>
      <c r="AH1129" s="29"/>
      <c r="AI1129" s="29"/>
      <c r="AJ1129" s="22" t="str">
        <f t="shared" si="333"/>
        <v/>
      </c>
      <c r="AK1129" s="29"/>
      <c r="AL1129" s="29"/>
      <c r="AM1129" s="22" t="str">
        <f t="shared" si="334"/>
        <v/>
      </c>
    </row>
    <row r="1130" spans="1:39" ht="18" customHeight="1" x14ac:dyDescent="0.35">
      <c r="A1130" s="70">
        <f>'Energy - Master'!A1129</f>
        <v>47149</v>
      </c>
      <c r="B1130" s="29">
        <f t="shared" si="335"/>
        <v>0</v>
      </c>
      <c r="C1130" s="29"/>
      <c r="D1130" s="29"/>
      <c r="E1130" s="22">
        <f t="shared" si="324"/>
        <v>0</v>
      </c>
      <c r="F1130" s="22" t="str">
        <f t="shared" si="325"/>
        <v/>
      </c>
      <c r="G1130" s="29">
        <f t="shared" si="336"/>
        <v>0</v>
      </c>
      <c r="H1130" s="29"/>
      <c r="I1130" s="29"/>
      <c r="J1130" s="22">
        <f t="shared" si="326"/>
        <v>0</v>
      </c>
      <c r="K1130" s="22" t="str">
        <f t="shared" si="327"/>
        <v/>
      </c>
      <c r="L1130" s="29"/>
      <c r="M1130" s="29"/>
      <c r="N1130" s="29"/>
      <c r="O1130" s="22" t="str">
        <f t="shared" si="328"/>
        <v/>
      </c>
      <c r="P1130" s="22" t="str">
        <f t="shared" si="329"/>
        <v/>
      </c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2" t="str">
        <f t="shared" si="330"/>
        <v/>
      </c>
      <c r="AD1130" s="22">
        <f t="shared" si="331"/>
        <v>0</v>
      </c>
      <c r="AE1130" s="29"/>
      <c r="AF1130" s="29"/>
      <c r="AG1130" s="22" t="str">
        <f t="shared" si="332"/>
        <v/>
      </c>
      <c r="AH1130" s="29"/>
      <c r="AI1130" s="29"/>
      <c r="AJ1130" s="22" t="str">
        <f t="shared" si="333"/>
        <v/>
      </c>
      <c r="AK1130" s="29"/>
      <c r="AL1130" s="29"/>
      <c r="AM1130" s="22" t="str">
        <f t="shared" si="334"/>
        <v/>
      </c>
    </row>
    <row r="1131" spans="1:39" ht="18" customHeight="1" x14ac:dyDescent="0.35">
      <c r="A1131" s="70">
        <f>'Energy - Master'!A1130</f>
        <v>47150</v>
      </c>
      <c r="B1131" s="29">
        <f t="shared" si="335"/>
        <v>0</v>
      </c>
      <c r="C1131" s="29"/>
      <c r="D1131" s="29"/>
      <c r="E1131" s="22">
        <f t="shared" si="324"/>
        <v>0</v>
      </c>
      <c r="F1131" s="22" t="str">
        <f t="shared" si="325"/>
        <v/>
      </c>
      <c r="G1131" s="29">
        <f t="shared" si="336"/>
        <v>0</v>
      </c>
      <c r="H1131" s="29"/>
      <c r="I1131" s="29"/>
      <c r="J1131" s="22">
        <f t="shared" si="326"/>
        <v>0</v>
      </c>
      <c r="K1131" s="22" t="str">
        <f t="shared" si="327"/>
        <v/>
      </c>
      <c r="L1131" s="29"/>
      <c r="M1131" s="29"/>
      <c r="N1131" s="29"/>
      <c r="O1131" s="22" t="str">
        <f t="shared" si="328"/>
        <v/>
      </c>
      <c r="P1131" s="22" t="str">
        <f t="shared" si="329"/>
        <v/>
      </c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2" t="str">
        <f t="shared" si="330"/>
        <v/>
      </c>
      <c r="AD1131" s="22">
        <f t="shared" si="331"/>
        <v>0</v>
      </c>
      <c r="AE1131" s="29"/>
      <c r="AF1131" s="29"/>
      <c r="AG1131" s="22" t="str">
        <f t="shared" si="332"/>
        <v/>
      </c>
      <c r="AH1131" s="29"/>
      <c r="AI1131" s="29"/>
      <c r="AJ1131" s="22" t="str">
        <f t="shared" si="333"/>
        <v/>
      </c>
      <c r="AK1131" s="29"/>
      <c r="AL1131" s="29"/>
      <c r="AM1131" s="22" t="str">
        <f t="shared" si="334"/>
        <v/>
      </c>
    </row>
    <row r="1132" spans="1:39" ht="18" customHeight="1" x14ac:dyDescent="0.35">
      <c r="A1132" s="70">
        <f>'Energy - Master'!A1131</f>
        <v>47151</v>
      </c>
      <c r="B1132" s="29">
        <f t="shared" si="335"/>
        <v>0</v>
      </c>
      <c r="C1132" s="29"/>
      <c r="D1132" s="29"/>
      <c r="E1132" s="22">
        <f t="shared" si="324"/>
        <v>0</v>
      </c>
      <c r="F1132" s="22" t="str">
        <f t="shared" si="325"/>
        <v/>
      </c>
      <c r="G1132" s="29">
        <f t="shared" si="336"/>
        <v>0</v>
      </c>
      <c r="H1132" s="29"/>
      <c r="I1132" s="29"/>
      <c r="J1132" s="22">
        <f t="shared" si="326"/>
        <v>0</v>
      </c>
      <c r="K1132" s="22" t="str">
        <f t="shared" si="327"/>
        <v/>
      </c>
      <c r="L1132" s="29"/>
      <c r="M1132" s="29"/>
      <c r="N1132" s="29"/>
      <c r="O1132" s="22" t="str">
        <f t="shared" si="328"/>
        <v/>
      </c>
      <c r="P1132" s="22" t="str">
        <f t="shared" si="329"/>
        <v/>
      </c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2" t="str">
        <f t="shared" si="330"/>
        <v/>
      </c>
      <c r="AD1132" s="22">
        <f t="shared" si="331"/>
        <v>0</v>
      </c>
      <c r="AE1132" s="29"/>
      <c r="AF1132" s="29"/>
      <c r="AG1132" s="22" t="str">
        <f t="shared" si="332"/>
        <v/>
      </c>
      <c r="AH1132" s="29"/>
      <c r="AI1132" s="29"/>
      <c r="AJ1132" s="22" t="str">
        <f t="shared" si="333"/>
        <v/>
      </c>
      <c r="AK1132" s="29"/>
      <c r="AL1132" s="29"/>
      <c r="AM1132" s="22" t="str">
        <f t="shared" si="334"/>
        <v/>
      </c>
    </row>
    <row r="1133" spans="1:39" ht="18" customHeight="1" x14ac:dyDescent="0.35">
      <c r="A1133" s="70">
        <f>'Energy - Master'!A1132</f>
        <v>47152</v>
      </c>
      <c r="B1133" s="29">
        <f t="shared" si="335"/>
        <v>0</v>
      </c>
      <c r="C1133" s="29"/>
      <c r="D1133" s="29"/>
      <c r="E1133" s="22">
        <f t="shared" si="324"/>
        <v>0</v>
      </c>
      <c r="F1133" s="22" t="str">
        <f t="shared" si="325"/>
        <v/>
      </c>
      <c r="G1133" s="29">
        <f t="shared" si="336"/>
        <v>0</v>
      </c>
      <c r="H1133" s="29"/>
      <c r="I1133" s="29"/>
      <c r="J1133" s="22">
        <f t="shared" si="326"/>
        <v>0</v>
      </c>
      <c r="K1133" s="22" t="str">
        <f t="shared" si="327"/>
        <v/>
      </c>
      <c r="L1133" s="29"/>
      <c r="M1133" s="29"/>
      <c r="N1133" s="29"/>
      <c r="O1133" s="22" t="str">
        <f t="shared" si="328"/>
        <v/>
      </c>
      <c r="P1133" s="22" t="str">
        <f t="shared" si="329"/>
        <v/>
      </c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2" t="str">
        <f t="shared" si="330"/>
        <v/>
      </c>
      <c r="AD1133" s="22">
        <f t="shared" si="331"/>
        <v>0</v>
      </c>
      <c r="AE1133" s="29"/>
      <c r="AF1133" s="29"/>
      <c r="AG1133" s="22" t="str">
        <f t="shared" si="332"/>
        <v/>
      </c>
      <c r="AH1133" s="29"/>
      <c r="AI1133" s="29"/>
      <c r="AJ1133" s="22" t="str">
        <f t="shared" si="333"/>
        <v/>
      </c>
      <c r="AK1133" s="29"/>
      <c r="AL1133" s="29"/>
      <c r="AM1133" s="22" t="str">
        <f t="shared" si="334"/>
        <v/>
      </c>
    </row>
    <row r="1134" spans="1:39" ht="18" customHeight="1" x14ac:dyDescent="0.35">
      <c r="A1134" s="70">
        <f>'Energy - Master'!A1133</f>
        <v>47153</v>
      </c>
      <c r="B1134" s="29">
        <f t="shared" si="335"/>
        <v>0</v>
      </c>
      <c r="C1134" s="29"/>
      <c r="D1134" s="29"/>
      <c r="E1134" s="22">
        <f t="shared" si="324"/>
        <v>0</v>
      </c>
      <c r="F1134" s="22" t="str">
        <f t="shared" si="325"/>
        <v/>
      </c>
      <c r="G1134" s="29">
        <f t="shared" si="336"/>
        <v>0</v>
      </c>
      <c r="H1134" s="29"/>
      <c r="I1134" s="29"/>
      <c r="J1134" s="22">
        <f t="shared" si="326"/>
        <v>0</v>
      </c>
      <c r="K1134" s="22" t="str">
        <f t="shared" si="327"/>
        <v/>
      </c>
      <c r="L1134" s="29"/>
      <c r="M1134" s="29"/>
      <c r="N1134" s="29"/>
      <c r="O1134" s="22" t="str">
        <f t="shared" si="328"/>
        <v/>
      </c>
      <c r="P1134" s="22" t="str">
        <f t="shared" si="329"/>
        <v/>
      </c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2" t="str">
        <f t="shared" si="330"/>
        <v/>
      </c>
      <c r="AD1134" s="22">
        <f t="shared" si="331"/>
        <v>0</v>
      </c>
      <c r="AE1134" s="29"/>
      <c r="AF1134" s="29"/>
      <c r="AG1134" s="22" t="str">
        <f t="shared" si="332"/>
        <v/>
      </c>
      <c r="AH1134" s="29"/>
      <c r="AI1134" s="29"/>
      <c r="AJ1134" s="22" t="str">
        <f t="shared" si="333"/>
        <v/>
      </c>
      <c r="AK1134" s="29"/>
      <c r="AL1134" s="29"/>
      <c r="AM1134" s="22" t="str">
        <f t="shared" si="334"/>
        <v/>
      </c>
    </row>
    <row r="1135" spans="1:39" ht="18" customHeight="1" x14ac:dyDescent="0.35">
      <c r="A1135" s="70">
        <f>'Energy - Master'!A1134</f>
        <v>47154</v>
      </c>
      <c r="B1135" s="29">
        <f t="shared" si="335"/>
        <v>0</v>
      </c>
      <c r="C1135" s="29"/>
      <c r="D1135" s="29"/>
      <c r="E1135" s="22">
        <f t="shared" si="324"/>
        <v>0</v>
      </c>
      <c r="F1135" s="22" t="str">
        <f t="shared" si="325"/>
        <v/>
      </c>
      <c r="G1135" s="29">
        <f t="shared" si="336"/>
        <v>0</v>
      </c>
      <c r="H1135" s="29"/>
      <c r="I1135" s="29"/>
      <c r="J1135" s="22">
        <f t="shared" si="326"/>
        <v>0</v>
      </c>
      <c r="K1135" s="22" t="str">
        <f t="shared" si="327"/>
        <v/>
      </c>
      <c r="L1135" s="29"/>
      <c r="M1135" s="29"/>
      <c r="N1135" s="29"/>
      <c r="O1135" s="22" t="str">
        <f t="shared" si="328"/>
        <v/>
      </c>
      <c r="P1135" s="22" t="str">
        <f t="shared" si="329"/>
        <v/>
      </c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2" t="str">
        <f t="shared" si="330"/>
        <v/>
      </c>
      <c r="AD1135" s="22">
        <f t="shared" si="331"/>
        <v>0</v>
      </c>
      <c r="AE1135" s="29"/>
      <c r="AF1135" s="29"/>
      <c r="AG1135" s="22" t="str">
        <f t="shared" si="332"/>
        <v/>
      </c>
      <c r="AH1135" s="29"/>
      <c r="AI1135" s="29"/>
      <c r="AJ1135" s="22" t="str">
        <f t="shared" si="333"/>
        <v/>
      </c>
      <c r="AK1135" s="29"/>
      <c r="AL1135" s="29"/>
      <c r="AM1135" s="22" t="str">
        <f t="shared" si="334"/>
        <v/>
      </c>
    </row>
    <row r="1136" spans="1:39" ht="18" customHeight="1" x14ac:dyDescent="0.35">
      <c r="A1136" s="70">
        <f>'Energy - Master'!A1135</f>
        <v>47155</v>
      </c>
      <c r="B1136" s="29">
        <f t="shared" si="335"/>
        <v>0</v>
      </c>
      <c r="C1136" s="29"/>
      <c r="D1136" s="29"/>
      <c r="E1136" s="22">
        <f t="shared" si="324"/>
        <v>0</v>
      </c>
      <c r="F1136" s="22" t="str">
        <f t="shared" si="325"/>
        <v/>
      </c>
      <c r="G1136" s="29">
        <f t="shared" si="336"/>
        <v>0</v>
      </c>
      <c r="H1136" s="29"/>
      <c r="I1136" s="29"/>
      <c r="J1136" s="22">
        <f t="shared" si="326"/>
        <v>0</v>
      </c>
      <c r="K1136" s="22" t="str">
        <f t="shared" si="327"/>
        <v/>
      </c>
      <c r="L1136" s="29"/>
      <c r="M1136" s="29"/>
      <c r="N1136" s="29"/>
      <c r="O1136" s="22" t="str">
        <f t="shared" si="328"/>
        <v/>
      </c>
      <c r="P1136" s="22" t="str">
        <f t="shared" si="329"/>
        <v/>
      </c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2" t="str">
        <f t="shared" si="330"/>
        <v/>
      </c>
      <c r="AD1136" s="22">
        <f t="shared" si="331"/>
        <v>0</v>
      </c>
      <c r="AE1136" s="29"/>
      <c r="AF1136" s="29"/>
      <c r="AG1136" s="22" t="str">
        <f t="shared" si="332"/>
        <v/>
      </c>
      <c r="AH1136" s="29"/>
      <c r="AI1136" s="29"/>
      <c r="AJ1136" s="22" t="str">
        <f t="shared" si="333"/>
        <v/>
      </c>
      <c r="AK1136" s="29"/>
      <c r="AL1136" s="29"/>
      <c r="AM1136" s="22" t="str">
        <f t="shared" si="334"/>
        <v/>
      </c>
    </row>
    <row r="1137" spans="1:39" ht="18" customHeight="1" x14ac:dyDescent="0.35">
      <c r="A1137" s="70">
        <f>'Energy - Master'!A1136</f>
        <v>47156</v>
      </c>
      <c r="B1137" s="29">
        <f t="shared" si="335"/>
        <v>0</v>
      </c>
      <c r="C1137" s="29"/>
      <c r="D1137" s="29"/>
      <c r="E1137" s="22">
        <f t="shared" si="324"/>
        <v>0</v>
      </c>
      <c r="F1137" s="22" t="str">
        <f t="shared" si="325"/>
        <v/>
      </c>
      <c r="G1137" s="29">
        <f t="shared" si="336"/>
        <v>0</v>
      </c>
      <c r="H1137" s="29"/>
      <c r="I1137" s="29"/>
      <c r="J1137" s="22">
        <f t="shared" si="326"/>
        <v>0</v>
      </c>
      <c r="K1137" s="22" t="str">
        <f t="shared" si="327"/>
        <v/>
      </c>
      <c r="L1137" s="29"/>
      <c r="M1137" s="29"/>
      <c r="N1137" s="29"/>
      <c r="O1137" s="22" t="str">
        <f t="shared" si="328"/>
        <v/>
      </c>
      <c r="P1137" s="22" t="str">
        <f t="shared" si="329"/>
        <v/>
      </c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2" t="str">
        <f t="shared" si="330"/>
        <v/>
      </c>
      <c r="AD1137" s="22">
        <f t="shared" si="331"/>
        <v>0</v>
      </c>
      <c r="AE1137" s="29"/>
      <c r="AF1137" s="29"/>
      <c r="AG1137" s="22" t="str">
        <f t="shared" si="332"/>
        <v/>
      </c>
      <c r="AH1137" s="29"/>
      <c r="AI1137" s="29"/>
      <c r="AJ1137" s="22" t="str">
        <f t="shared" si="333"/>
        <v/>
      </c>
      <c r="AK1137" s="29"/>
      <c r="AL1137" s="29"/>
      <c r="AM1137" s="22" t="str">
        <f t="shared" si="334"/>
        <v/>
      </c>
    </row>
    <row r="1138" spans="1:39" ht="18" customHeight="1" x14ac:dyDescent="0.35">
      <c r="A1138" s="70">
        <f>'Energy - Master'!A1137</f>
        <v>47157</v>
      </c>
      <c r="B1138" s="29">
        <f t="shared" si="335"/>
        <v>0</v>
      </c>
      <c r="C1138" s="29"/>
      <c r="D1138" s="29"/>
      <c r="E1138" s="22">
        <f t="shared" si="324"/>
        <v>0</v>
      </c>
      <c r="F1138" s="22" t="str">
        <f t="shared" si="325"/>
        <v/>
      </c>
      <c r="G1138" s="29">
        <f t="shared" si="336"/>
        <v>0</v>
      </c>
      <c r="H1138" s="29"/>
      <c r="I1138" s="29"/>
      <c r="J1138" s="22">
        <f t="shared" si="326"/>
        <v>0</v>
      </c>
      <c r="K1138" s="22" t="str">
        <f t="shared" si="327"/>
        <v/>
      </c>
      <c r="L1138" s="29"/>
      <c r="M1138" s="29"/>
      <c r="N1138" s="29"/>
      <c r="O1138" s="22" t="str">
        <f t="shared" si="328"/>
        <v/>
      </c>
      <c r="P1138" s="22" t="str">
        <f t="shared" si="329"/>
        <v/>
      </c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2" t="str">
        <f t="shared" si="330"/>
        <v/>
      </c>
      <c r="AD1138" s="22">
        <f t="shared" si="331"/>
        <v>0</v>
      </c>
      <c r="AE1138" s="29"/>
      <c r="AF1138" s="29"/>
      <c r="AG1138" s="22" t="str">
        <f t="shared" si="332"/>
        <v/>
      </c>
      <c r="AH1138" s="29"/>
      <c r="AI1138" s="29"/>
      <c r="AJ1138" s="22" t="str">
        <f t="shared" si="333"/>
        <v/>
      </c>
      <c r="AK1138" s="29"/>
      <c r="AL1138" s="29"/>
      <c r="AM1138" s="22" t="str">
        <f t="shared" si="334"/>
        <v/>
      </c>
    </row>
    <row r="1139" spans="1:39" ht="18" customHeight="1" x14ac:dyDescent="0.35">
      <c r="A1139" s="70">
        <f>'Energy - Master'!A1138</f>
        <v>47158</v>
      </c>
      <c r="B1139" s="29">
        <f t="shared" si="335"/>
        <v>0</v>
      </c>
      <c r="C1139" s="29"/>
      <c r="D1139" s="29"/>
      <c r="E1139" s="22">
        <f t="shared" si="324"/>
        <v>0</v>
      </c>
      <c r="F1139" s="22" t="str">
        <f t="shared" si="325"/>
        <v/>
      </c>
      <c r="G1139" s="29">
        <f t="shared" si="336"/>
        <v>0</v>
      </c>
      <c r="H1139" s="29"/>
      <c r="I1139" s="29"/>
      <c r="J1139" s="22">
        <f t="shared" si="326"/>
        <v>0</v>
      </c>
      <c r="K1139" s="22" t="str">
        <f t="shared" si="327"/>
        <v/>
      </c>
      <c r="L1139" s="29"/>
      <c r="M1139" s="29"/>
      <c r="N1139" s="29"/>
      <c r="O1139" s="22" t="str">
        <f t="shared" si="328"/>
        <v/>
      </c>
      <c r="P1139" s="22" t="str">
        <f t="shared" si="329"/>
        <v/>
      </c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2" t="str">
        <f t="shared" si="330"/>
        <v/>
      </c>
      <c r="AD1139" s="22">
        <f t="shared" si="331"/>
        <v>0</v>
      </c>
      <c r="AE1139" s="29"/>
      <c r="AF1139" s="29"/>
      <c r="AG1139" s="22" t="str">
        <f t="shared" si="332"/>
        <v/>
      </c>
      <c r="AH1139" s="29"/>
      <c r="AI1139" s="29"/>
      <c r="AJ1139" s="22" t="str">
        <f t="shared" si="333"/>
        <v/>
      </c>
      <c r="AK1139" s="29"/>
      <c r="AL1139" s="29"/>
      <c r="AM1139" s="22" t="str">
        <f t="shared" si="334"/>
        <v/>
      </c>
    </row>
    <row r="1140" spans="1:39" ht="18" customHeight="1" x14ac:dyDescent="0.35">
      <c r="A1140" s="70">
        <f>'Energy - Master'!A1139</f>
        <v>47159</v>
      </c>
      <c r="B1140" s="29">
        <f t="shared" si="335"/>
        <v>0</v>
      </c>
      <c r="C1140" s="29"/>
      <c r="D1140" s="29"/>
      <c r="E1140" s="22">
        <f t="shared" si="324"/>
        <v>0</v>
      </c>
      <c r="F1140" s="22" t="str">
        <f t="shared" si="325"/>
        <v/>
      </c>
      <c r="G1140" s="29">
        <f t="shared" si="336"/>
        <v>0</v>
      </c>
      <c r="H1140" s="29"/>
      <c r="I1140" s="29"/>
      <c r="J1140" s="22">
        <f t="shared" si="326"/>
        <v>0</v>
      </c>
      <c r="K1140" s="22" t="str">
        <f t="shared" si="327"/>
        <v/>
      </c>
      <c r="L1140" s="29"/>
      <c r="M1140" s="29"/>
      <c r="N1140" s="29"/>
      <c r="O1140" s="22" t="str">
        <f t="shared" si="328"/>
        <v/>
      </c>
      <c r="P1140" s="22" t="str">
        <f t="shared" si="329"/>
        <v/>
      </c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2" t="str">
        <f t="shared" si="330"/>
        <v/>
      </c>
      <c r="AD1140" s="22">
        <f t="shared" si="331"/>
        <v>0</v>
      </c>
      <c r="AE1140" s="29"/>
      <c r="AF1140" s="29"/>
      <c r="AG1140" s="22" t="str">
        <f t="shared" si="332"/>
        <v/>
      </c>
      <c r="AH1140" s="29"/>
      <c r="AI1140" s="29"/>
      <c r="AJ1140" s="22" t="str">
        <f t="shared" si="333"/>
        <v/>
      </c>
      <c r="AK1140" s="29"/>
      <c r="AL1140" s="29"/>
      <c r="AM1140" s="22" t="str">
        <f t="shared" si="334"/>
        <v/>
      </c>
    </row>
    <row r="1141" spans="1:39" ht="18" customHeight="1" x14ac:dyDescent="0.35">
      <c r="A1141" s="70">
        <f>'Energy - Master'!A1140</f>
        <v>47160</v>
      </c>
      <c r="B1141" s="29">
        <f t="shared" si="335"/>
        <v>0</v>
      </c>
      <c r="C1141" s="29"/>
      <c r="D1141" s="29"/>
      <c r="E1141" s="22">
        <f t="shared" si="324"/>
        <v>0</v>
      </c>
      <c r="F1141" s="22" t="str">
        <f t="shared" si="325"/>
        <v/>
      </c>
      <c r="G1141" s="29">
        <f t="shared" si="336"/>
        <v>0</v>
      </c>
      <c r="H1141" s="29"/>
      <c r="I1141" s="29"/>
      <c r="J1141" s="22">
        <f t="shared" si="326"/>
        <v>0</v>
      </c>
      <c r="K1141" s="22" t="str">
        <f t="shared" si="327"/>
        <v/>
      </c>
      <c r="L1141" s="29"/>
      <c r="M1141" s="29"/>
      <c r="N1141" s="29"/>
      <c r="O1141" s="22" t="str">
        <f t="shared" si="328"/>
        <v/>
      </c>
      <c r="P1141" s="22" t="str">
        <f t="shared" si="329"/>
        <v/>
      </c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2" t="str">
        <f t="shared" si="330"/>
        <v/>
      </c>
      <c r="AD1141" s="22">
        <f t="shared" si="331"/>
        <v>0</v>
      </c>
      <c r="AE1141" s="29"/>
      <c r="AF1141" s="29"/>
      <c r="AG1141" s="22" t="str">
        <f t="shared" si="332"/>
        <v/>
      </c>
      <c r="AH1141" s="29"/>
      <c r="AI1141" s="29"/>
      <c r="AJ1141" s="22" t="str">
        <f t="shared" si="333"/>
        <v/>
      </c>
      <c r="AK1141" s="29"/>
      <c r="AL1141" s="29"/>
      <c r="AM1141" s="22" t="str">
        <f t="shared" si="334"/>
        <v/>
      </c>
    </row>
    <row r="1142" spans="1:39" ht="18" customHeight="1" x14ac:dyDescent="0.35">
      <c r="A1142" s="70">
        <f>'Energy - Master'!A1141</f>
        <v>47161</v>
      </c>
      <c r="B1142" s="29">
        <f t="shared" si="335"/>
        <v>0</v>
      </c>
      <c r="C1142" s="29"/>
      <c r="D1142" s="29"/>
      <c r="E1142" s="22">
        <f t="shared" si="324"/>
        <v>0</v>
      </c>
      <c r="F1142" s="22" t="str">
        <f t="shared" si="325"/>
        <v/>
      </c>
      <c r="G1142" s="29">
        <f t="shared" si="336"/>
        <v>0</v>
      </c>
      <c r="H1142" s="29"/>
      <c r="I1142" s="29"/>
      <c r="J1142" s="22">
        <f t="shared" si="326"/>
        <v>0</v>
      </c>
      <c r="K1142" s="22" t="str">
        <f t="shared" si="327"/>
        <v/>
      </c>
      <c r="L1142" s="29"/>
      <c r="M1142" s="29"/>
      <c r="N1142" s="29"/>
      <c r="O1142" s="22" t="str">
        <f t="shared" si="328"/>
        <v/>
      </c>
      <c r="P1142" s="22" t="str">
        <f t="shared" si="329"/>
        <v/>
      </c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2" t="str">
        <f t="shared" si="330"/>
        <v/>
      </c>
      <c r="AD1142" s="22">
        <f t="shared" si="331"/>
        <v>0</v>
      </c>
      <c r="AE1142" s="29"/>
      <c r="AF1142" s="29"/>
      <c r="AG1142" s="22" t="str">
        <f t="shared" si="332"/>
        <v/>
      </c>
      <c r="AH1142" s="29"/>
      <c r="AI1142" s="29"/>
      <c r="AJ1142" s="22" t="str">
        <f t="shared" si="333"/>
        <v/>
      </c>
      <c r="AK1142" s="29"/>
      <c r="AL1142" s="29"/>
      <c r="AM1142" s="22" t="str">
        <f t="shared" si="334"/>
        <v/>
      </c>
    </row>
    <row r="1143" spans="1:39" ht="18" customHeight="1" x14ac:dyDescent="0.35">
      <c r="A1143" s="70">
        <f>'Energy - Master'!A1142</f>
        <v>47162</v>
      </c>
      <c r="B1143" s="29">
        <f t="shared" si="335"/>
        <v>0</v>
      </c>
      <c r="C1143" s="29"/>
      <c r="D1143" s="29"/>
      <c r="E1143" s="22">
        <f t="shared" si="324"/>
        <v>0</v>
      </c>
      <c r="F1143" s="22" t="str">
        <f t="shared" si="325"/>
        <v/>
      </c>
      <c r="G1143" s="29">
        <f t="shared" si="336"/>
        <v>0</v>
      </c>
      <c r="H1143" s="29"/>
      <c r="I1143" s="29"/>
      <c r="J1143" s="22">
        <f t="shared" si="326"/>
        <v>0</v>
      </c>
      <c r="K1143" s="22" t="str">
        <f t="shared" si="327"/>
        <v/>
      </c>
      <c r="L1143" s="29"/>
      <c r="M1143" s="29"/>
      <c r="N1143" s="29"/>
      <c r="O1143" s="22" t="str">
        <f t="shared" si="328"/>
        <v/>
      </c>
      <c r="P1143" s="22" t="str">
        <f t="shared" si="329"/>
        <v/>
      </c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2" t="str">
        <f t="shared" si="330"/>
        <v/>
      </c>
      <c r="AD1143" s="22">
        <f t="shared" si="331"/>
        <v>0</v>
      </c>
      <c r="AE1143" s="29"/>
      <c r="AF1143" s="29"/>
      <c r="AG1143" s="22" t="str">
        <f t="shared" si="332"/>
        <v/>
      </c>
      <c r="AH1143" s="29"/>
      <c r="AI1143" s="29"/>
      <c r="AJ1143" s="22" t="str">
        <f t="shared" si="333"/>
        <v/>
      </c>
      <c r="AK1143" s="29"/>
      <c r="AL1143" s="29"/>
      <c r="AM1143" s="22" t="str">
        <f t="shared" si="334"/>
        <v/>
      </c>
    </row>
    <row r="1144" spans="1:39" ht="18" customHeight="1" x14ac:dyDescent="0.35">
      <c r="A1144" s="70">
        <f>'Energy - Master'!A1143</f>
        <v>47163</v>
      </c>
      <c r="B1144" s="29">
        <f t="shared" si="335"/>
        <v>0</v>
      </c>
      <c r="C1144" s="29"/>
      <c r="D1144" s="29"/>
      <c r="E1144" s="22">
        <f t="shared" si="324"/>
        <v>0</v>
      </c>
      <c r="F1144" s="22" t="str">
        <f t="shared" si="325"/>
        <v/>
      </c>
      <c r="G1144" s="29">
        <f t="shared" si="336"/>
        <v>0</v>
      </c>
      <c r="H1144" s="29"/>
      <c r="I1144" s="29"/>
      <c r="J1144" s="22">
        <f t="shared" si="326"/>
        <v>0</v>
      </c>
      <c r="K1144" s="22" t="str">
        <f t="shared" si="327"/>
        <v/>
      </c>
      <c r="L1144" s="29"/>
      <c r="M1144" s="29"/>
      <c r="N1144" s="29"/>
      <c r="O1144" s="22" t="str">
        <f t="shared" si="328"/>
        <v/>
      </c>
      <c r="P1144" s="22" t="str">
        <f t="shared" si="329"/>
        <v/>
      </c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2" t="str">
        <f t="shared" si="330"/>
        <v/>
      </c>
      <c r="AD1144" s="22">
        <f t="shared" si="331"/>
        <v>0</v>
      </c>
      <c r="AE1144" s="29"/>
      <c r="AF1144" s="29"/>
      <c r="AG1144" s="22" t="str">
        <f t="shared" si="332"/>
        <v/>
      </c>
      <c r="AH1144" s="29"/>
      <c r="AI1144" s="29"/>
      <c r="AJ1144" s="22" t="str">
        <f t="shared" si="333"/>
        <v/>
      </c>
      <c r="AK1144" s="29"/>
      <c r="AL1144" s="29"/>
      <c r="AM1144" s="22" t="str">
        <f t="shared" si="334"/>
        <v/>
      </c>
    </row>
    <row r="1145" spans="1:39" ht="18" customHeight="1" x14ac:dyDescent="0.35">
      <c r="A1145" s="70">
        <f>'Energy - Master'!A1144</f>
        <v>47164</v>
      </c>
      <c r="B1145" s="29">
        <f t="shared" si="335"/>
        <v>0</v>
      </c>
      <c r="C1145" s="29"/>
      <c r="D1145" s="29"/>
      <c r="E1145" s="22">
        <f t="shared" si="324"/>
        <v>0</v>
      </c>
      <c r="F1145" s="22" t="str">
        <f t="shared" si="325"/>
        <v/>
      </c>
      <c r="G1145" s="29">
        <f t="shared" si="336"/>
        <v>0</v>
      </c>
      <c r="H1145" s="29"/>
      <c r="I1145" s="29"/>
      <c r="J1145" s="22">
        <f t="shared" si="326"/>
        <v>0</v>
      </c>
      <c r="K1145" s="22" t="str">
        <f t="shared" si="327"/>
        <v/>
      </c>
      <c r="L1145" s="29"/>
      <c r="M1145" s="29"/>
      <c r="N1145" s="29"/>
      <c r="O1145" s="22" t="str">
        <f t="shared" si="328"/>
        <v/>
      </c>
      <c r="P1145" s="22" t="str">
        <f t="shared" si="329"/>
        <v/>
      </c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2" t="str">
        <f t="shared" si="330"/>
        <v/>
      </c>
      <c r="AD1145" s="22">
        <f t="shared" si="331"/>
        <v>0</v>
      </c>
      <c r="AE1145" s="29"/>
      <c r="AF1145" s="29"/>
      <c r="AG1145" s="22" t="str">
        <f t="shared" si="332"/>
        <v/>
      </c>
      <c r="AH1145" s="29"/>
      <c r="AI1145" s="29"/>
      <c r="AJ1145" s="22" t="str">
        <f t="shared" si="333"/>
        <v/>
      </c>
      <c r="AK1145" s="29"/>
      <c r="AL1145" s="29"/>
      <c r="AM1145" s="22" t="str">
        <f t="shared" si="334"/>
        <v/>
      </c>
    </row>
    <row r="1146" spans="1:39" ht="18" customHeight="1" x14ac:dyDescent="0.35">
      <c r="A1146" s="70">
        <f>'Energy - Master'!A1145</f>
        <v>47165</v>
      </c>
      <c r="B1146" s="29">
        <f t="shared" si="335"/>
        <v>0</v>
      </c>
      <c r="C1146" s="29"/>
      <c r="D1146" s="29"/>
      <c r="E1146" s="22">
        <f t="shared" si="324"/>
        <v>0</v>
      </c>
      <c r="F1146" s="22" t="str">
        <f t="shared" si="325"/>
        <v/>
      </c>
      <c r="G1146" s="29">
        <f t="shared" si="336"/>
        <v>0</v>
      </c>
      <c r="H1146" s="29"/>
      <c r="I1146" s="29"/>
      <c r="J1146" s="22">
        <f t="shared" si="326"/>
        <v>0</v>
      </c>
      <c r="K1146" s="22" t="str">
        <f t="shared" si="327"/>
        <v/>
      </c>
      <c r="L1146" s="29"/>
      <c r="M1146" s="29"/>
      <c r="N1146" s="29"/>
      <c r="O1146" s="22" t="str">
        <f t="shared" si="328"/>
        <v/>
      </c>
      <c r="P1146" s="22" t="str">
        <f t="shared" si="329"/>
        <v/>
      </c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2" t="str">
        <f t="shared" si="330"/>
        <v/>
      </c>
      <c r="AD1146" s="22">
        <f t="shared" si="331"/>
        <v>0</v>
      </c>
      <c r="AE1146" s="29"/>
      <c r="AF1146" s="29"/>
      <c r="AG1146" s="22" t="str">
        <f t="shared" si="332"/>
        <v/>
      </c>
      <c r="AH1146" s="29"/>
      <c r="AI1146" s="29"/>
      <c r="AJ1146" s="22" t="str">
        <f t="shared" si="333"/>
        <v/>
      </c>
      <c r="AK1146" s="29"/>
      <c r="AL1146" s="29"/>
      <c r="AM1146" s="22" t="str">
        <f t="shared" si="334"/>
        <v/>
      </c>
    </row>
    <row r="1147" spans="1:39" ht="18" customHeight="1" x14ac:dyDescent="0.35">
      <c r="A1147" s="70">
        <f>'Energy - Master'!A1146</f>
        <v>47166</v>
      </c>
      <c r="B1147" s="29">
        <f t="shared" si="335"/>
        <v>0</v>
      </c>
      <c r="C1147" s="29"/>
      <c r="D1147" s="29"/>
      <c r="E1147" s="22">
        <f t="shared" si="324"/>
        <v>0</v>
      </c>
      <c r="F1147" s="22" t="str">
        <f t="shared" si="325"/>
        <v/>
      </c>
      <c r="G1147" s="29">
        <f t="shared" si="336"/>
        <v>0</v>
      </c>
      <c r="H1147" s="29"/>
      <c r="I1147" s="29"/>
      <c r="J1147" s="22">
        <f t="shared" si="326"/>
        <v>0</v>
      </c>
      <c r="K1147" s="22" t="str">
        <f t="shared" si="327"/>
        <v/>
      </c>
      <c r="L1147" s="29"/>
      <c r="M1147" s="29"/>
      <c r="N1147" s="29"/>
      <c r="O1147" s="22" t="str">
        <f t="shared" si="328"/>
        <v/>
      </c>
      <c r="P1147" s="22" t="str">
        <f t="shared" si="329"/>
        <v/>
      </c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2" t="str">
        <f t="shared" si="330"/>
        <v/>
      </c>
      <c r="AD1147" s="22">
        <f t="shared" si="331"/>
        <v>0</v>
      </c>
      <c r="AE1147" s="29"/>
      <c r="AF1147" s="29"/>
      <c r="AG1147" s="22" t="str">
        <f t="shared" si="332"/>
        <v/>
      </c>
      <c r="AH1147" s="29"/>
      <c r="AI1147" s="29"/>
      <c r="AJ1147" s="22" t="str">
        <f t="shared" si="333"/>
        <v/>
      </c>
      <c r="AK1147" s="29"/>
      <c r="AL1147" s="29"/>
      <c r="AM1147" s="22" t="str">
        <f t="shared" si="334"/>
        <v/>
      </c>
    </row>
    <row r="1148" spans="1:39" ht="18" customHeight="1" x14ac:dyDescent="0.35">
      <c r="A1148" s="70">
        <f>'Energy - Master'!A1147</f>
        <v>47167</v>
      </c>
      <c r="B1148" s="29">
        <f t="shared" si="335"/>
        <v>0</v>
      </c>
      <c r="C1148" s="29"/>
      <c r="D1148" s="29"/>
      <c r="E1148" s="22">
        <f t="shared" si="324"/>
        <v>0</v>
      </c>
      <c r="F1148" s="22" t="str">
        <f t="shared" si="325"/>
        <v/>
      </c>
      <c r="G1148" s="29">
        <f t="shared" si="336"/>
        <v>0</v>
      </c>
      <c r="H1148" s="29"/>
      <c r="I1148" s="29"/>
      <c r="J1148" s="22">
        <f t="shared" si="326"/>
        <v>0</v>
      </c>
      <c r="K1148" s="22" t="str">
        <f t="shared" si="327"/>
        <v/>
      </c>
      <c r="L1148" s="29"/>
      <c r="M1148" s="29"/>
      <c r="N1148" s="29"/>
      <c r="O1148" s="22" t="str">
        <f t="shared" si="328"/>
        <v/>
      </c>
      <c r="P1148" s="22" t="str">
        <f t="shared" si="329"/>
        <v/>
      </c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2" t="str">
        <f t="shared" si="330"/>
        <v/>
      </c>
      <c r="AD1148" s="22">
        <f t="shared" si="331"/>
        <v>0</v>
      </c>
      <c r="AE1148" s="29"/>
      <c r="AF1148" s="29"/>
      <c r="AG1148" s="22" t="str">
        <f t="shared" si="332"/>
        <v/>
      </c>
      <c r="AH1148" s="29"/>
      <c r="AI1148" s="29"/>
      <c r="AJ1148" s="22" t="str">
        <f t="shared" si="333"/>
        <v/>
      </c>
      <c r="AK1148" s="29"/>
      <c r="AL1148" s="29"/>
      <c r="AM1148" s="22" t="str">
        <f t="shared" si="334"/>
        <v/>
      </c>
    </row>
    <row r="1149" spans="1:39" ht="18" customHeight="1" x14ac:dyDescent="0.35">
      <c r="A1149" s="70">
        <f>'Energy - Master'!A1148</f>
        <v>47168</v>
      </c>
      <c r="B1149" s="29">
        <f t="shared" si="335"/>
        <v>0</v>
      </c>
      <c r="C1149" s="29"/>
      <c r="D1149" s="29"/>
      <c r="E1149" s="22">
        <f t="shared" si="324"/>
        <v>0</v>
      </c>
      <c r="F1149" s="22" t="str">
        <f t="shared" si="325"/>
        <v/>
      </c>
      <c r="G1149" s="29">
        <f t="shared" si="336"/>
        <v>0</v>
      </c>
      <c r="H1149" s="29"/>
      <c r="I1149" s="29"/>
      <c r="J1149" s="22">
        <f t="shared" si="326"/>
        <v>0</v>
      </c>
      <c r="K1149" s="22" t="str">
        <f t="shared" si="327"/>
        <v/>
      </c>
      <c r="L1149" s="29"/>
      <c r="M1149" s="29"/>
      <c r="N1149" s="29"/>
      <c r="O1149" s="22" t="str">
        <f t="shared" si="328"/>
        <v/>
      </c>
      <c r="P1149" s="22" t="str">
        <f t="shared" si="329"/>
        <v/>
      </c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2" t="str">
        <f t="shared" si="330"/>
        <v/>
      </c>
      <c r="AD1149" s="22">
        <f t="shared" si="331"/>
        <v>0</v>
      </c>
      <c r="AE1149" s="29"/>
      <c r="AF1149" s="29"/>
      <c r="AG1149" s="22" t="str">
        <f t="shared" si="332"/>
        <v/>
      </c>
      <c r="AH1149" s="29"/>
      <c r="AI1149" s="29"/>
      <c r="AJ1149" s="22" t="str">
        <f t="shared" si="333"/>
        <v/>
      </c>
      <c r="AK1149" s="29"/>
      <c r="AL1149" s="29"/>
      <c r="AM1149" s="22" t="str">
        <f t="shared" si="334"/>
        <v/>
      </c>
    </row>
    <row r="1150" spans="1:39" ht="18" customHeight="1" x14ac:dyDescent="0.35">
      <c r="A1150" s="70">
        <f>'Energy - Master'!A1149</f>
        <v>47169</v>
      </c>
      <c r="B1150" s="29">
        <f t="shared" si="335"/>
        <v>0</v>
      </c>
      <c r="C1150" s="29"/>
      <c r="D1150" s="29"/>
      <c r="E1150" s="22">
        <f t="shared" si="324"/>
        <v>0</v>
      </c>
      <c r="F1150" s="22" t="str">
        <f t="shared" si="325"/>
        <v/>
      </c>
      <c r="G1150" s="29">
        <f t="shared" si="336"/>
        <v>0</v>
      </c>
      <c r="H1150" s="29"/>
      <c r="I1150" s="29"/>
      <c r="J1150" s="22">
        <f t="shared" si="326"/>
        <v>0</v>
      </c>
      <c r="K1150" s="22" t="str">
        <f t="shared" si="327"/>
        <v/>
      </c>
      <c r="L1150" s="29"/>
      <c r="M1150" s="29"/>
      <c r="N1150" s="29"/>
      <c r="O1150" s="22" t="str">
        <f t="shared" si="328"/>
        <v/>
      </c>
      <c r="P1150" s="22" t="str">
        <f t="shared" si="329"/>
        <v/>
      </c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2" t="str">
        <f t="shared" si="330"/>
        <v/>
      </c>
      <c r="AD1150" s="22">
        <f t="shared" si="331"/>
        <v>0</v>
      </c>
      <c r="AE1150" s="29"/>
      <c r="AF1150" s="29"/>
      <c r="AG1150" s="22" t="str">
        <f t="shared" si="332"/>
        <v/>
      </c>
      <c r="AH1150" s="29"/>
      <c r="AI1150" s="29"/>
      <c r="AJ1150" s="22" t="str">
        <f t="shared" si="333"/>
        <v/>
      </c>
      <c r="AK1150" s="29"/>
      <c r="AL1150" s="29"/>
      <c r="AM1150" s="22" t="str">
        <f t="shared" si="334"/>
        <v/>
      </c>
    </row>
    <row r="1151" spans="1:39" ht="18" customHeight="1" x14ac:dyDescent="0.35">
      <c r="A1151" s="70">
        <f>'Energy - Master'!A1150</f>
        <v>47170</v>
      </c>
      <c r="B1151" s="29">
        <f t="shared" si="335"/>
        <v>0</v>
      </c>
      <c r="C1151" s="29"/>
      <c r="D1151" s="29"/>
      <c r="E1151" s="22">
        <f t="shared" si="324"/>
        <v>0</v>
      </c>
      <c r="F1151" s="22" t="str">
        <f t="shared" si="325"/>
        <v/>
      </c>
      <c r="G1151" s="29">
        <f t="shared" si="336"/>
        <v>0</v>
      </c>
      <c r="H1151" s="29"/>
      <c r="I1151" s="29"/>
      <c r="J1151" s="22">
        <f t="shared" si="326"/>
        <v>0</v>
      </c>
      <c r="K1151" s="22" t="str">
        <f t="shared" si="327"/>
        <v/>
      </c>
      <c r="L1151" s="29"/>
      <c r="M1151" s="29"/>
      <c r="N1151" s="29"/>
      <c r="O1151" s="22" t="str">
        <f t="shared" si="328"/>
        <v/>
      </c>
      <c r="P1151" s="22" t="str">
        <f t="shared" si="329"/>
        <v/>
      </c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2" t="str">
        <f t="shared" si="330"/>
        <v/>
      </c>
      <c r="AD1151" s="22">
        <f t="shared" si="331"/>
        <v>0</v>
      </c>
      <c r="AE1151" s="29"/>
      <c r="AF1151" s="29"/>
      <c r="AG1151" s="22" t="str">
        <f t="shared" si="332"/>
        <v/>
      </c>
      <c r="AH1151" s="29"/>
      <c r="AI1151" s="29"/>
      <c r="AJ1151" s="22" t="str">
        <f t="shared" si="333"/>
        <v/>
      </c>
      <c r="AK1151" s="29"/>
      <c r="AL1151" s="29"/>
      <c r="AM1151" s="22" t="str">
        <f t="shared" si="334"/>
        <v/>
      </c>
    </row>
    <row r="1152" spans="1:39" ht="18" customHeight="1" x14ac:dyDescent="0.35">
      <c r="A1152" s="70">
        <f>'Energy - Master'!A1151</f>
        <v>47171</v>
      </c>
      <c r="B1152" s="29">
        <f t="shared" si="335"/>
        <v>0</v>
      </c>
      <c r="C1152" s="29"/>
      <c r="D1152" s="29"/>
      <c r="E1152" s="22">
        <f t="shared" si="324"/>
        <v>0</v>
      </c>
      <c r="F1152" s="22" t="str">
        <f t="shared" si="325"/>
        <v/>
      </c>
      <c r="G1152" s="29">
        <f t="shared" si="336"/>
        <v>0</v>
      </c>
      <c r="H1152" s="29"/>
      <c r="I1152" s="29"/>
      <c r="J1152" s="22">
        <f t="shared" si="326"/>
        <v>0</v>
      </c>
      <c r="K1152" s="22" t="str">
        <f t="shared" si="327"/>
        <v/>
      </c>
      <c r="L1152" s="29"/>
      <c r="M1152" s="29"/>
      <c r="N1152" s="29"/>
      <c r="O1152" s="22" t="str">
        <f t="shared" si="328"/>
        <v/>
      </c>
      <c r="P1152" s="22" t="str">
        <f t="shared" si="329"/>
        <v/>
      </c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2" t="str">
        <f t="shared" si="330"/>
        <v/>
      </c>
      <c r="AD1152" s="22">
        <f t="shared" si="331"/>
        <v>0</v>
      </c>
      <c r="AE1152" s="29"/>
      <c r="AF1152" s="29"/>
      <c r="AG1152" s="22" t="str">
        <f t="shared" si="332"/>
        <v/>
      </c>
      <c r="AH1152" s="29"/>
      <c r="AI1152" s="29"/>
      <c r="AJ1152" s="22" t="str">
        <f t="shared" si="333"/>
        <v/>
      </c>
      <c r="AK1152" s="29"/>
      <c r="AL1152" s="29"/>
      <c r="AM1152" s="22" t="str">
        <f t="shared" si="334"/>
        <v/>
      </c>
    </row>
    <row r="1153" spans="1:39" ht="18" customHeight="1" x14ac:dyDescent="0.35">
      <c r="A1153" s="70">
        <f>'Energy - Master'!A1152</f>
        <v>47172</v>
      </c>
      <c r="B1153" s="29">
        <f t="shared" si="335"/>
        <v>0</v>
      </c>
      <c r="C1153" s="29"/>
      <c r="D1153" s="29"/>
      <c r="E1153" s="22">
        <f t="shared" si="324"/>
        <v>0</v>
      </c>
      <c r="F1153" s="22" t="str">
        <f t="shared" si="325"/>
        <v/>
      </c>
      <c r="G1153" s="29">
        <f t="shared" si="336"/>
        <v>0</v>
      </c>
      <c r="H1153" s="29"/>
      <c r="I1153" s="29"/>
      <c r="J1153" s="22">
        <f t="shared" si="326"/>
        <v>0</v>
      </c>
      <c r="K1153" s="22" t="str">
        <f t="shared" si="327"/>
        <v/>
      </c>
      <c r="L1153" s="29"/>
      <c r="M1153" s="29"/>
      <c r="N1153" s="29"/>
      <c r="O1153" s="22" t="str">
        <f t="shared" si="328"/>
        <v/>
      </c>
      <c r="P1153" s="22" t="str">
        <f t="shared" si="329"/>
        <v/>
      </c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2" t="str">
        <f t="shared" si="330"/>
        <v/>
      </c>
      <c r="AD1153" s="22">
        <f t="shared" si="331"/>
        <v>0</v>
      </c>
      <c r="AE1153" s="29"/>
      <c r="AF1153" s="29"/>
      <c r="AG1153" s="22" t="str">
        <f t="shared" si="332"/>
        <v/>
      </c>
      <c r="AH1153" s="29"/>
      <c r="AI1153" s="29"/>
      <c r="AJ1153" s="22" t="str">
        <f t="shared" si="333"/>
        <v/>
      </c>
      <c r="AK1153" s="29"/>
      <c r="AL1153" s="29"/>
      <c r="AM1153" s="22" t="str">
        <f t="shared" si="334"/>
        <v/>
      </c>
    </row>
    <row r="1154" spans="1:39" ht="18" customHeight="1" x14ac:dyDescent="0.35">
      <c r="A1154" s="70">
        <f>'Energy - Master'!A1153</f>
        <v>47173</v>
      </c>
      <c r="B1154" s="29">
        <f t="shared" si="335"/>
        <v>0</v>
      </c>
      <c r="C1154" s="29"/>
      <c r="D1154" s="29"/>
      <c r="E1154" s="22">
        <f t="shared" si="324"/>
        <v>0</v>
      </c>
      <c r="F1154" s="22" t="str">
        <f t="shared" si="325"/>
        <v/>
      </c>
      <c r="G1154" s="29">
        <f t="shared" si="336"/>
        <v>0</v>
      </c>
      <c r="H1154" s="29"/>
      <c r="I1154" s="29"/>
      <c r="J1154" s="22">
        <f t="shared" si="326"/>
        <v>0</v>
      </c>
      <c r="K1154" s="22" t="str">
        <f t="shared" si="327"/>
        <v/>
      </c>
      <c r="L1154" s="29"/>
      <c r="M1154" s="29"/>
      <c r="N1154" s="29"/>
      <c r="O1154" s="22" t="str">
        <f t="shared" si="328"/>
        <v/>
      </c>
      <c r="P1154" s="22" t="str">
        <f t="shared" si="329"/>
        <v/>
      </c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2" t="str">
        <f t="shared" si="330"/>
        <v/>
      </c>
      <c r="AD1154" s="22">
        <f t="shared" si="331"/>
        <v>0</v>
      </c>
      <c r="AE1154" s="29"/>
      <c r="AF1154" s="29"/>
      <c r="AG1154" s="22" t="str">
        <f t="shared" si="332"/>
        <v/>
      </c>
      <c r="AH1154" s="29"/>
      <c r="AI1154" s="29"/>
      <c r="AJ1154" s="22" t="str">
        <f t="shared" si="333"/>
        <v/>
      </c>
      <c r="AK1154" s="29"/>
      <c r="AL1154" s="29"/>
      <c r="AM1154" s="22" t="str">
        <f t="shared" si="334"/>
        <v/>
      </c>
    </row>
    <row r="1155" spans="1:39" ht="18" customHeight="1" x14ac:dyDescent="0.35">
      <c r="A1155" s="70">
        <f>'Energy - Master'!A1154</f>
        <v>47174</v>
      </c>
      <c r="B1155" s="29">
        <f t="shared" si="335"/>
        <v>0</v>
      </c>
      <c r="C1155" s="29"/>
      <c r="D1155" s="29"/>
      <c r="E1155" s="22">
        <f t="shared" si="324"/>
        <v>0</v>
      </c>
      <c r="F1155" s="22" t="str">
        <f t="shared" si="325"/>
        <v/>
      </c>
      <c r="G1155" s="29">
        <f t="shared" si="336"/>
        <v>0</v>
      </c>
      <c r="H1155" s="29"/>
      <c r="I1155" s="29"/>
      <c r="J1155" s="22">
        <f t="shared" si="326"/>
        <v>0</v>
      </c>
      <c r="K1155" s="22" t="str">
        <f t="shared" si="327"/>
        <v/>
      </c>
      <c r="L1155" s="29"/>
      <c r="M1155" s="29"/>
      <c r="N1155" s="29"/>
      <c r="O1155" s="22" t="str">
        <f t="shared" si="328"/>
        <v/>
      </c>
      <c r="P1155" s="22" t="str">
        <f t="shared" si="329"/>
        <v/>
      </c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2" t="str">
        <f t="shared" si="330"/>
        <v/>
      </c>
      <c r="AD1155" s="22">
        <f t="shared" si="331"/>
        <v>0</v>
      </c>
      <c r="AE1155" s="29"/>
      <c r="AF1155" s="29"/>
      <c r="AG1155" s="22" t="str">
        <f t="shared" si="332"/>
        <v/>
      </c>
      <c r="AH1155" s="29"/>
      <c r="AI1155" s="29"/>
      <c r="AJ1155" s="22" t="str">
        <f t="shared" si="333"/>
        <v/>
      </c>
      <c r="AK1155" s="29"/>
      <c r="AL1155" s="29"/>
      <c r="AM1155" s="22" t="str">
        <f t="shared" si="334"/>
        <v/>
      </c>
    </row>
    <row r="1156" spans="1:39" ht="18" customHeight="1" x14ac:dyDescent="0.35">
      <c r="A1156" s="70">
        <f>'Energy - Master'!A1155</f>
        <v>47175</v>
      </c>
      <c r="B1156" s="29">
        <f t="shared" si="335"/>
        <v>0</v>
      </c>
      <c r="C1156" s="29"/>
      <c r="D1156" s="29"/>
      <c r="E1156" s="22">
        <f t="shared" ref="E1156:E1219" si="337">IF(B1156="","",B1156-C1156+IF(D1156="",0,D1156))</f>
        <v>0</v>
      </c>
      <c r="F1156" s="22" t="str">
        <f t="shared" ref="F1156:F1219" si="338">IFERROR(IF(E1156=0,"",AG1156/E1156),"")</f>
        <v/>
      </c>
      <c r="G1156" s="29">
        <f t="shared" si="336"/>
        <v>0</v>
      </c>
      <c r="H1156" s="29"/>
      <c r="I1156" s="29"/>
      <c r="J1156" s="22">
        <f t="shared" ref="J1156:J1219" si="339">IF(G1156="","",G1156-H1156+IF(I1156="",0,I1156))</f>
        <v>0</v>
      </c>
      <c r="K1156" s="22" t="str">
        <f t="shared" ref="K1156:K1219" si="340">IFERROR(IF(J1156=0,"",AJ1156/J1156),"")</f>
        <v/>
      </c>
      <c r="L1156" s="29"/>
      <c r="M1156" s="29"/>
      <c r="N1156" s="29"/>
      <c r="O1156" s="22" t="str">
        <f t="shared" ref="O1156:O1219" si="341">IF(L1156="","",L1156-M1156+IF(N1156="",0,N1156))</f>
        <v/>
      </c>
      <c r="P1156" s="22" t="str">
        <f t="shared" ref="P1156:P1219" si="342">IFERROR(IF(O1156=0,"",AM1156/O1156),"")</f>
        <v/>
      </c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2" t="str">
        <f t="shared" ref="AC1156:AC1219" si="343">IF(R1156="","",R1156+U1156+X1156+AA1156)</f>
        <v/>
      </c>
      <c r="AD1156" s="22">
        <f t="shared" ref="AD1156:AD1219" si="344">IF(E1156="","",E1156+IF(J1156="",0,J1156)+IF(O1156="",0,O1156))</f>
        <v>0</v>
      </c>
      <c r="AE1156" s="29"/>
      <c r="AF1156" s="29"/>
      <c r="AG1156" s="22" t="str">
        <f t="shared" ref="AG1156:AG1219" si="345">IF(AE1156="","",AF1156-AE1156)</f>
        <v/>
      </c>
      <c r="AH1156" s="29"/>
      <c r="AI1156" s="29"/>
      <c r="AJ1156" s="22" t="str">
        <f t="shared" ref="AJ1156:AJ1219" si="346">IF(AH1156="","",AI1156-AH1156)</f>
        <v/>
      </c>
      <c r="AK1156" s="29"/>
      <c r="AL1156" s="29"/>
      <c r="AM1156" s="22" t="str">
        <f t="shared" ref="AM1156:AM1219" si="347">IF(AK1156="","",AL1156-AK1156)</f>
        <v/>
      </c>
    </row>
    <row r="1157" spans="1:39" ht="18" customHeight="1" x14ac:dyDescent="0.35">
      <c r="A1157" s="70">
        <f>'Energy - Master'!A1156</f>
        <v>47176</v>
      </c>
      <c r="B1157" s="29">
        <f t="shared" si="335"/>
        <v>0</v>
      </c>
      <c r="C1157" s="29"/>
      <c r="D1157" s="29"/>
      <c r="E1157" s="22">
        <f t="shared" si="337"/>
        <v>0</v>
      </c>
      <c r="F1157" s="22" t="str">
        <f t="shared" si="338"/>
        <v/>
      </c>
      <c r="G1157" s="29">
        <f t="shared" si="336"/>
        <v>0</v>
      </c>
      <c r="H1157" s="29"/>
      <c r="I1157" s="29"/>
      <c r="J1157" s="22">
        <f t="shared" si="339"/>
        <v>0</v>
      </c>
      <c r="K1157" s="22" t="str">
        <f t="shared" si="340"/>
        <v/>
      </c>
      <c r="L1157" s="29"/>
      <c r="M1157" s="29"/>
      <c r="N1157" s="29"/>
      <c r="O1157" s="22" t="str">
        <f t="shared" si="341"/>
        <v/>
      </c>
      <c r="P1157" s="22" t="str">
        <f t="shared" si="342"/>
        <v/>
      </c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2" t="str">
        <f t="shared" si="343"/>
        <v/>
      </c>
      <c r="AD1157" s="22">
        <f t="shared" si="344"/>
        <v>0</v>
      </c>
      <c r="AE1157" s="29"/>
      <c r="AF1157" s="29"/>
      <c r="AG1157" s="22" t="str">
        <f t="shared" si="345"/>
        <v/>
      </c>
      <c r="AH1157" s="29"/>
      <c r="AI1157" s="29"/>
      <c r="AJ1157" s="22" t="str">
        <f t="shared" si="346"/>
        <v/>
      </c>
      <c r="AK1157" s="29"/>
      <c r="AL1157" s="29"/>
      <c r="AM1157" s="22" t="str">
        <f t="shared" si="347"/>
        <v/>
      </c>
    </row>
    <row r="1158" spans="1:39" ht="18" customHeight="1" x14ac:dyDescent="0.35">
      <c r="A1158" s="70">
        <f>'Energy - Master'!A1157</f>
        <v>47177</v>
      </c>
      <c r="B1158" s="29">
        <f t="shared" ref="B1158:B1221" si="348">C1157</f>
        <v>0</v>
      </c>
      <c r="C1158" s="29"/>
      <c r="D1158" s="29"/>
      <c r="E1158" s="22">
        <f t="shared" si="337"/>
        <v>0</v>
      </c>
      <c r="F1158" s="22" t="str">
        <f t="shared" si="338"/>
        <v/>
      </c>
      <c r="G1158" s="29">
        <f t="shared" ref="G1158:G1221" si="349">H1157</f>
        <v>0</v>
      </c>
      <c r="H1158" s="29"/>
      <c r="I1158" s="29"/>
      <c r="J1158" s="22">
        <f t="shared" si="339"/>
        <v>0</v>
      </c>
      <c r="K1158" s="22" t="str">
        <f t="shared" si="340"/>
        <v/>
      </c>
      <c r="L1158" s="29"/>
      <c r="M1158" s="29"/>
      <c r="N1158" s="29"/>
      <c r="O1158" s="22" t="str">
        <f t="shared" si="341"/>
        <v/>
      </c>
      <c r="P1158" s="22" t="str">
        <f t="shared" si="342"/>
        <v/>
      </c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2" t="str">
        <f t="shared" si="343"/>
        <v/>
      </c>
      <c r="AD1158" s="22">
        <f t="shared" si="344"/>
        <v>0</v>
      </c>
      <c r="AE1158" s="29"/>
      <c r="AF1158" s="29"/>
      <c r="AG1158" s="22" t="str">
        <f t="shared" si="345"/>
        <v/>
      </c>
      <c r="AH1158" s="29"/>
      <c r="AI1158" s="29"/>
      <c r="AJ1158" s="22" t="str">
        <f t="shared" si="346"/>
        <v/>
      </c>
      <c r="AK1158" s="29"/>
      <c r="AL1158" s="29"/>
      <c r="AM1158" s="22" t="str">
        <f t="shared" si="347"/>
        <v/>
      </c>
    </row>
    <row r="1159" spans="1:39" ht="18" customHeight="1" x14ac:dyDescent="0.35">
      <c r="A1159" s="70">
        <f>'Energy - Master'!A1158</f>
        <v>47178</v>
      </c>
      <c r="B1159" s="29">
        <f t="shared" si="348"/>
        <v>0</v>
      </c>
      <c r="C1159" s="29"/>
      <c r="D1159" s="29"/>
      <c r="E1159" s="22">
        <f t="shared" si="337"/>
        <v>0</v>
      </c>
      <c r="F1159" s="22" t="str">
        <f t="shared" si="338"/>
        <v/>
      </c>
      <c r="G1159" s="29">
        <f t="shared" si="349"/>
        <v>0</v>
      </c>
      <c r="H1159" s="29"/>
      <c r="I1159" s="29"/>
      <c r="J1159" s="22">
        <f t="shared" si="339"/>
        <v>0</v>
      </c>
      <c r="K1159" s="22" t="str">
        <f t="shared" si="340"/>
        <v/>
      </c>
      <c r="L1159" s="29"/>
      <c r="M1159" s="29"/>
      <c r="N1159" s="29"/>
      <c r="O1159" s="22" t="str">
        <f t="shared" si="341"/>
        <v/>
      </c>
      <c r="P1159" s="22" t="str">
        <f t="shared" si="342"/>
        <v/>
      </c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2" t="str">
        <f t="shared" si="343"/>
        <v/>
      </c>
      <c r="AD1159" s="22">
        <f t="shared" si="344"/>
        <v>0</v>
      </c>
      <c r="AE1159" s="29"/>
      <c r="AF1159" s="29"/>
      <c r="AG1159" s="22" t="str">
        <f t="shared" si="345"/>
        <v/>
      </c>
      <c r="AH1159" s="29"/>
      <c r="AI1159" s="29"/>
      <c r="AJ1159" s="22" t="str">
        <f t="shared" si="346"/>
        <v/>
      </c>
      <c r="AK1159" s="29"/>
      <c r="AL1159" s="29"/>
      <c r="AM1159" s="22" t="str">
        <f t="shared" si="347"/>
        <v/>
      </c>
    </row>
    <row r="1160" spans="1:39" ht="18" customHeight="1" x14ac:dyDescent="0.35">
      <c r="A1160" s="70">
        <f>'Energy - Master'!A1159</f>
        <v>47179</v>
      </c>
      <c r="B1160" s="29">
        <f t="shared" si="348"/>
        <v>0</v>
      </c>
      <c r="C1160" s="29"/>
      <c r="D1160" s="29"/>
      <c r="E1160" s="22">
        <f t="shared" si="337"/>
        <v>0</v>
      </c>
      <c r="F1160" s="22" t="str">
        <f t="shared" si="338"/>
        <v/>
      </c>
      <c r="G1160" s="29">
        <f t="shared" si="349"/>
        <v>0</v>
      </c>
      <c r="H1160" s="29"/>
      <c r="I1160" s="29"/>
      <c r="J1160" s="22">
        <f t="shared" si="339"/>
        <v>0</v>
      </c>
      <c r="K1160" s="22" t="str">
        <f t="shared" si="340"/>
        <v/>
      </c>
      <c r="L1160" s="29"/>
      <c r="M1160" s="29"/>
      <c r="N1160" s="29"/>
      <c r="O1160" s="22" t="str">
        <f t="shared" si="341"/>
        <v/>
      </c>
      <c r="P1160" s="22" t="str">
        <f t="shared" si="342"/>
        <v/>
      </c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2" t="str">
        <f t="shared" si="343"/>
        <v/>
      </c>
      <c r="AD1160" s="22">
        <f t="shared" si="344"/>
        <v>0</v>
      </c>
      <c r="AE1160" s="29"/>
      <c r="AF1160" s="29"/>
      <c r="AG1160" s="22" t="str">
        <f t="shared" si="345"/>
        <v/>
      </c>
      <c r="AH1160" s="29"/>
      <c r="AI1160" s="29"/>
      <c r="AJ1160" s="22" t="str">
        <f t="shared" si="346"/>
        <v/>
      </c>
      <c r="AK1160" s="29"/>
      <c r="AL1160" s="29"/>
      <c r="AM1160" s="22" t="str">
        <f t="shared" si="347"/>
        <v/>
      </c>
    </row>
    <row r="1161" spans="1:39" ht="18" customHeight="1" x14ac:dyDescent="0.35">
      <c r="A1161" s="70">
        <f>'Energy - Master'!A1160</f>
        <v>47180</v>
      </c>
      <c r="B1161" s="29">
        <f t="shared" si="348"/>
        <v>0</v>
      </c>
      <c r="C1161" s="29"/>
      <c r="D1161" s="29"/>
      <c r="E1161" s="22">
        <f t="shared" si="337"/>
        <v>0</v>
      </c>
      <c r="F1161" s="22" t="str">
        <f t="shared" si="338"/>
        <v/>
      </c>
      <c r="G1161" s="29">
        <f t="shared" si="349"/>
        <v>0</v>
      </c>
      <c r="H1161" s="29"/>
      <c r="I1161" s="29"/>
      <c r="J1161" s="22">
        <f t="shared" si="339"/>
        <v>0</v>
      </c>
      <c r="K1161" s="22" t="str">
        <f t="shared" si="340"/>
        <v/>
      </c>
      <c r="L1161" s="29"/>
      <c r="M1161" s="29"/>
      <c r="N1161" s="29"/>
      <c r="O1161" s="22" t="str">
        <f t="shared" si="341"/>
        <v/>
      </c>
      <c r="P1161" s="22" t="str">
        <f t="shared" si="342"/>
        <v/>
      </c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2" t="str">
        <f t="shared" si="343"/>
        <v/>
      </c>
      <c r="AD1161" s="22">
        <f t="shared" si="344"/>
        <v>0</v>
      </c>
      <c r="AE1161" s="29"/>
      <c r="AF1161" s="29"/>
      <c r="AG1161" s="22" t="str">
        <f t="shared" si="345"/>
        <v/>
      </c>
      <c r="AH1161" s="29"/>
      <c r="AI1161" s="29"/>
      <c r="AJ1161" s="22" t="str">
        <f t="shared" si="346"/>
        <v/>
      </c>
      <c r="AK1161" s="29"/>
      <c r="AL1161" s="29"/>
      <c r="AM1161" s="22" t="str">
        <f t="shared" si="347"/>
        <v/>
      </c>
    </row>
    <row r="1162" spans="1:39" ht="18" customHeight="1" x14ac:dyDescent="0.35">
      <c r="A1162" s="70">
        <f>'Energy - Master'!A1161</f>
        <v>47181</v>
      </c>
      <c r="B1162" s="29">
        <f t="shared" si="348"/>
        <v>0</v>
      </c>
      <c r="C1162" s="29"/>
      <c r="D1162" s="29"/>
      <c r="E1162" s="22">
        <f t="shared" si="337"/>
        <v>0</v>
      </c>
      <c r="F1162" s="22" t="str">
        <f t="shared" si="338"/>
        <v/>
      </c>
      <c r="G1162" s="29">
        <f t="shared" si="349"/>
        <v>0</v>
      </c>
      <c r="H1162" s="29"/>
      <c r="I1162" s="29"/>
      <c r="J1162" s="22">
        <f t="shared" si="339"/>
        <v>0</v>
      </c>
      <c r="K1162" s="22" t="str">
        <f t="shared" si="340"/>
        <v/>
      </c>
      <c r="L1162" s="29"/>
      <c r="M1162" s="29"/>
      <c r="N1162" s="29"/>
      <c r="O1162" s="22" t="str">
        <f t="shared" si="341"/>
        <v/>
      </c>
      <c r="P1162" s="22" t="str">
        <f t="shared" si="342"/>
        <v/>
      </c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2" t="str">
        <f t="shared" si="343"/>
        <v/>
      </c>
      <c r="AD1162" s="22">
        <f t="shared" si="344"/>
        <v>0</v>
      </c>
      <c r="AE1162" s="29"/>
      <c r="AF1162" s="29"/>
      <c r="AG1162" s="22" t="str">
        <f t="shared" si="345"/>
        <v/>
      </c>
      <c r="AH1162" s="29"/>
      <c r="AI1162" s="29"/>
      <c r="AJ1162" s="22" t="str">
        <f t="shared" si="346"/>
        <v/>
      </c>
      <c r="AK1162" s="29"/>
      <c r="AL1162" s="29"/>
      <c r="AM1162" s="22" t="str">
        <f t="shared" si="347"/>
        <v/>
      </c>
    </row>
    <row r="1163" spans="1:39" ht="18" customHeight="1" x14ac:dyDescent="0.35">
      <c r="A1163" s="70">
        <f>'Energy - Master'!A1162</f>
        <v>47182</v>
      </c>
      <c r="B1163" s="29">
        <f t="shared" si="348"/>
        <v>0</v>
      </c>
      <c r="C1163" s="29"/>
      <c r="D1163" s="29"/>
      <c r="E1163" s="22">
        <f t="shared" si="337"/>
        <v>0</v>
      </c>
      <c r="F1163" s="22" t="str">
        <f t="shared" si="338"/>
        <v/>
      </c>
      <c r="G1163" s="29">
        <f t="shared" si="349"/>
        <v>0</v>
      </c>
      <c r="H1163" s="29"/>
      <c r="I1163" s="29"/>
      <c r="J1163" s="22">
        <f t="shared" si="339"/>
        <v>0</v>
      </c>
      <c r="K1163" s="22" t="str">
        <f t="shared" si="340"/>
        <v/>
      </c>
      <c r="L1163" s="29"/>
      <c r="M1163" s="29"/>
      <c r="N1163" s="29"/>
      <c r="O1163" s="22" t="str">
        <f t="shared" si="341"/>
        <v/>
      </c>
      <c r="P1163" s="22" t="str">
        <f t="shared" si="342"/>
        <v/>
      </c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2" t="str">
        <f t="shared" si="343"/>
        <v/>
      </c>
      <c r="AD1163" s="22">
        <f t="shared" si="344"/>
        <v>0</v>
      </c>
      <c r="AE1163" s="29"/>
      <c r="AF1163" s="29"/>
      <c r="AG1163" s="22" t="str">
        <f t="shared" si="345"/>
        <v/>
      </c>
      <c r="AH1163" s="29"/>
      <c r="AI1163" s="29"/>
      <c r="AJ1163" s="22" t="str">
        <f t="shared" si="346"/>
        <v/>
      </c>
      <c r="AK1163" s="29"/>
      <c r="AL1163" s="29"/>
      <c r="AM1163" s="22" t="str">
        <f t="shared" si="347"/>
        <v/>
      </c>
    </row>
    <row r="1164" spans="1:39" ht="18" customHeight="1" x14ac:dyDescent="0.35">
      <c r="A1164" s="70">
        <f>'Energy - Master'!A1163</f>
        <v>47183</v>
      </c>
      <c r="B1164" s="29">
        <f t="shared" si="348"/>
        <v>0</v>
      </c>
      <c r="C1164" s="29"/>
      <c r="D1164" s="29"/>
      <c r="E1164" s="22">
        <f t="shared" si="337"/>
        <v>0</v>
      </c>
      <c r="F1164" s="22" t="str">
        <f t="shared" si="338"/>
        <v/>
      </c>
      <c r="G1164" s="29">
        <f t="shared" si="349"/>
        <v>0</v>
      </c>
      <c r="H1164" s="29"/>
      <c r="I1164" s="29"/>
      <c r="J1164" s="22">
        <f t="shared" si="339"/>
        <v>0</v>
      </c>
      <c r="K1164" s="22" t="str">
        <f t="shared" si="340"/>
        <v/>
      </c>
      <c r="L1164" s="29"/>
      <c r="M1164" s="29"/>
      <c r="N1164" s="29"/>
      <c r="O1164" s="22" t="str">
        <f t="shared" si="341"/>
        <v/>
      </c>
      <c r="P1164" s="22" t="str">
        <f t="shared" si="342"/>
        <v/>
      </c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2" t="str">
        <f t="shared" si="343"/>
        <v/>
      </c>
      <c r="AD1164" s="22">
        <f t="shared" si="344"/>
        <v>0</v>
      </c>
      <c r="AE1164" s="29"/>
      <c r="AF1164" s="29"/>
      <c r="AG1164" s="22" t="str">
        <f t="shared" si="345"/>
        <v/>
      </c>
      <c r="AH1164" s="29"/>
      <c r="AI1164" s="29"/>
      <c r="AJ1164" s="22" t="str">
        <f t="shared" si="346"/>
        <v/>
      </c>
      <c r="AK1164" s="29"/>
      <c r="AL1164" s="29"/>
      <c r="AM1164" s="22" t="str">
        <f t="shared" si="347"/>
        <v/>
      </c>
    </row>
    <row r="1165" spans="1:39" ht="18" customHeight="1" x14ac:dyDescent="0.35">
      <c r="A1165" s="70">
        <f>'Energy - Master'!A1164</f>
        <v>47184</v>
      </c>
      <c r="B1165" s="29">
        <f t="shared" si="348"/>
        <v>0</v>
      </c>
      <c r="C1165" s="29"/>
      <c r="D1165" s="29"/>
      <c r="E1165" s="22">
        <f t="shared" si="337"/>
        <v>0</v>
      </c>
      <c r="F1165" s="22" t="str">
        <f t="shared" si="338"/>
        <v/>
      </c>
      <c r="G1165" s="29">
        <f t="shared" si="349"/>
        <v>0</v>
      </c>
      <c r="H1165" s="29"/>
      <c r="I1165" s="29"/>
      <c r="J1165" s="22">
        <f t="shared" si="339"/>
        <v>0</v>
      </c>
      <c r="K1165" s="22" t="str">
        <f t="shared" si="340"/>
        <v/>
      </c>
      <c r="L1165" s="29"/>
      <c r="M1165" s="29"/>
      <c r="N1165" s="29"/>
      <c r="O1165" s="22" t="str">
        <f t="shared" si="341"/>
        <v/>
      </c>
      <c r="P1165" s="22" t="str">
        <f t="shared" si="342"/>
        <v/>
      </c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2" t="str">
        <f t="shared" si="343"/>
        <v/>
      </c>
      <c r="AD1165" s="22">
        <f t="shared" si="344"/>
        <v>0</v>
      </c>
      <c r="AE1165" s="29"/>
      <c r="AF1165" s="29"/>
      <c r="AG1165" s="22" t="str">
        <f t="shared" si="345"/>
        <v/>
      </c>
      <c r="AH1165" s="29"/>
      <c r="AI1165" s="29"/>
      <c r="AJ1165" s="22" t="str">
        <f t="shared" si="346"/>
        <v/>
      </c>
      <c r="AK1165" s="29"/>
      <c r="AL1165" s="29"/>
      <c r="AM1165" s="22" t="str">
        <f t="shared" si="347"/>
        <v/>
      </c>
    </row>
    <row r="1166" spans="1:39" ht="18" customHeight="1" x14ac:dyDescent="0.35">
      <c r="A1166" s="70">
        <f>'Energy - Master'!A1165</f>
        <v>47185</v>
      </c>
      <c r="B1166" s="29">
        <f t="shared" si="348"/>
        <v>0</v>
      </c>
      <c r="C1166" s="29"/>
      <c r="D1166" s="29"/>
      <c r="E1166" s="22">
        <f t="shared" si="337"/>
        <v>0</v>
      </c>
      <c r="F1166" s="22" t="str">
        <f t="shared" si="338"/>
        <v/>
      </c>
      <c r="G1166" s="29">
        <f t="shared" si="349"/>
        <v>0</v>
      </c>
      <c r="H1166" s="29"/>
      <c r="I1166" s="29"/>
      <c r="J1166" s="22">
        <f t="shared" si="339"/>
        <v>0</v>
      </c>
      <c r="K1166" s="22" t="str">
        <f t="shared" si="340"/>
        <v/>
      </c>
      <c r="L1166" s="29"/>
      <c r="M1166" s="29"/>
      <c r="N1166" s="29"/>
      <c r="O1166" s="22" t="str">
        <f t="shared" si="341"/>
        <v/>
      </c>
      <c r="P1166" s="22" t="str">
        <f t="shared" si="342"/>
        <v/>
      </c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2" t="str">
        <f t="shared" si="343"/>
        <v/>
      </c>
      <c r="AD1166" s="22">
        <f t="shared" si="344"/>
        <v>0</v>
      </c>
      <c r="AE1166" s="29"/>
      <c r="AF1166" s="29"/>
      <c r="AG1166" s="22" t="str">
        <f t="shared" si="345"/>
        <v/>
      </c>
      <c r="AH1166" s="29"/>
      <c r="AI1166" s="29"/>
      <c r="AJ1166" s="22" t="str">
        <f t="shared" si="346"/>
        <v/>
      </c>
      <c r="AK1166" s="29"/>
      <c r="AL1166" s="29"/>
      <c r="AM1166" s="22" t="str">
        <f t="shared" si="347"/>
        <v/>
      </c>
    </row>
    <row r="1167" spans="1:39" ht="18" customHeight="1" x14ac:dyDescent="0.35">
      <c r="A1167" s="70">
        <f>'Energy - Master'!A1166</f>
        <v>47186</v>
      </c>
      <c r="B1167" s="29">
        <f t="shared" si="348"/>
        <v>0</v>
      </c>
      <c r="C1167" s="29"/>
      <c r="D1167" s="29"/>
      <c r="E1167" s="22">
        <f t="shared" si="337"/>
        <v>0</v>
      </c>
      <c r="F1167" s="22" t="str">
        <f t="shared" si="338"/>
        <v/>
      </c>
      <c r="G1167" s="29">
        <f t="shared" si="349"/>
        <v>0</v>
      </c>
      <c r="H1167" s="29"/>
      <c r="I1167" s="29"/>
      <c r="J1167" s="22">
        <f t="shared" si="339"/>
        <v>0</v>
      </c>
      <c r="K1167" s="22" t="str">
        <f t="shared" si="340"/>
        <v/>
      </c>
      <c r="L1167" s="29"/>
      <c r="M1167" s="29"/>
      <c r="N1167" s="29"/>
      <c r="O1167" s="22" t="str">
        <f t="shared" si="341"/>
        <v/>
      </c>
      <c r="P1167" s="22" t="str">
        <f t="shared" si="342"/>
        <v/>
      </c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2" t="str">
        <f t="shared" si="343"/>
        <v/>
      </c>
      <c r="AD1167" s="22">
        <f t="shared" si="344"/>
        <v>0</v>
      </c>
      <c r="AE1167" s="29"/>
      <c r="AF1167" s="29"/>
      <c r="AG1167" s="22" t="str">
        <f t="shared" si="345"/>
        <v/>
      </c>
      <c r="AH1167" s="29"/>
      <c r="AI1167" s="29"/>
      <c r="AJ1167" s="22" t="str">
        <f t="shared" si="346"/>
        <v/>
      </c>
      <c r="AK1167" s="29"/>
      <c r="AL1167" s="29"/>
      <c r="AM1167" s="22" t="str">
        <f t="shared" si="347"/>
        <v/>
      </c>
    </row>
    <row r="1168" spans="1:39" ht="18" customHeight="1" x14ac:dyDescent="0.35">
      <c r="A1168" s="70">
        <f>'Energy - Master'!A1167</f>
        <v>47187</v>
      </c>
      <c r="B1168" s="29">
        <f t="shared" si="348"/>
        <v>0</v>
      </c>
      <c r="C1168" s="29"/>
      <c r="D1168" s="29"/>
      <c r="E1168" s="22">
        <f t="shared" si="337"/>
        <v>0</v>
      </c>
      <c r="F1168" s="22" t="str">
        <f t="shared" si="338"/>
        <v/>
      </c>
      <c r="G1168" s="29">
        <f t="shared" si="349"/>
        <v>0</v>
      </c>
      <c r="H1168" s="29"/>
      <c r="I1168" s="29"/>
      <c r="J1168" s="22">
        <f t="shared" si="339"/>
        <v>0</v>
      </c>
      <c r="K1168" s="22" t="str">
        <f t="shared" si="340"/>
        <v/>
      </c>
      <c r="L1168" s="29"/>
      <c r="M1168" s="29"/>
      <c r="N1168" s="29"/>
      <c r="O1168" s="22" t="str">
        <f t="shared" si="341"/>
        <v/>
      </c>
      <c r="P1168" s="22" t="str">
        <f t="shared" si="342"/>
        <v/>
      </c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2" t="str">
        <f t="shared" si="343"/>
        <v/>
      </c>
      <c r="AD1168" s="22">
        <f t="shared" si="344"/>
        <v>0</v>
      </c>
      <c r="AE1168" s="29"/>
      <c r="AF1168" s="29"/>
      <c r="AG1168" s="22" t="str">
        <f t="shared" si="345"/>
        <v/>
      </c>
      <c r="AH1168" s="29"/>
      <c r="AI1168" s="29"/>
      <c r="AJ1168" s="22" t="str">
        <f t="shared" si="346"/>
        <v/>
      </c>
      <c r="AK1168" s="29"/>
      <c r="AL1168" s="29"/>
      <c r="AM1168" s="22" t="str">
        <f t="shared" si="347"/>
        <v/>
      </c>
    </row>
    <row r="1169" spans="1:39" ht="18" customHeight="1" x14ac:dyDescent="0.35">
      <c r="A1169" s="70">
        <f>'Energy - Master'!A1168</f>
        <v>47188</v>
      </c>
      <c r="B1169" s="29">
        <f t="shared" si="348"/>
        <v>0</v>
      </c>
      <c r="C1169" s="29"/>
      <c r="D1169" s="29"/>
      <c r="E1169" s="22">
        <f t="shared" si="337"/>
        <v>0</v>
      </c>
      <c r="F1169" s="22" t="str">
        <f t="shared" si="338"/>
        <v/>
      </c>
      <c r="G1169" s="29">
        <f t="shared" si="349"/>
        <v>0</v>
      </c>
      <c r="H1169" s="29"/>
      <c r="I1169" s="29"/>
      <c r="J1169" s="22">
        <f t="shared" si="339"/>
        <v>0</v>
      </c>
      <c r="K1169" s="22" t="str">
        <f t="shared" si="340"/>
        <v/>
      </c>
      <c r="L1169" s="29"/>
      <c r="M1169" s="29"/>
      <c r="N1169" s="29"/>
      <c r="O1169" s="22" t="str">
        <f t="shared" si="341"/>
        <v/>
      </c>
      <c r="P1169" s="22" t="str">
        <f t="shared" si="342"/>
        <v/>
      </c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2" t="str">
        <f t="shared" si="343"/>
        <v/>
      </c>
      <c r="AD1169" s="22">
        <f t="shared" si="344"/>
        <v>0</v>
      </c>
      <c r="AE1169" s="29"/>
      <c r="AF1169" s="29"/>
      <c r="AG1169" s="22" t="str">
        <f t="shared" si="345"/>
        <v/>
      </c>
      <c r="AH1169" s="29"/>
      <c r="AI1169" s="29"/>
      <c r="AJ1169" s="22" t="str">
        <f t="shared" si="346"/>
        <v/>
      </c>
      <c r="AK1169" s="29"/>
      <c r="AL1169" s="29"/>
      <c r="AM1169" s="22" t="str">
        <f t="shared" si="347"/>
        <v/>
      </c>
    </row>
    <row r="1170" spans="1:39" ht="18" customHeight="1" x14ac:dyDescent="0.35">
      <c r="A1170" s="70">
        <f>'Energy - Master'!A1169</f>
        <v>47189</v>
      </c>
      <c r="B1170" s="29">
        <f t="shared" si="348"/>
        <v>0</v>
      </c>
      <c r="C1170" s="29"/>
      <c r="D1170" s="29"/>
      <c r="E1170" s="22">
        <f t="shared" si="337"/>
        <v>0</v>
      </c>
      <c r="F1170" s="22" t="str">
        <f t="shared" si="338"/>
        <v/>
      </c>
      <c r="G1170" s="29">
        <f t="shared" si="349"/>
        <v>0</v>
      </c>
      <c r="H1170" s="29"/>
      <c r="I1170" s="29"/>
      <c r="J1170" s="22">
        <f t="shared" si="339"/>
        <v>0</v>
      </c>
      <c r="K1170" s="22" t="str">
        <f t="shared" si="340"/>
        <v/>
      </c>
      <c r="L1170" s="29"/>
      <c r="M1170" s="29"/>
      <c r="N1170" s="29"/>
      <c r="O1170" s="22" t="str">
        <f t="shared" si="341"/>
        <v/>
      </c>
      <c r="P1170" s="22" t="str">
        <f t="shared" si="342"/>
        <v/>
      </c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2" t="str">
        <f t="shared" si="343"/>
        <v/>
      </c>
      <c r="AD1170" s="22">
        <f t="shared" si="344"/>
        <v>0</v>
      </c>
      <c r="AE1170" s="29"/>
      <c r="AF1170" s="29"/>
      <c r="AG1170" s="22" t="str">
        <f t="shared" si="345"/>
        <v/>
      </c>
      <c r="AH1170" s="29"/>
      <c r="AI1170" s="29"/>
      <c r="AJ1170" s="22" t="str">
        <f t="shared" si="346"/>
        <v/>
      </c>
      <c r="AK1170" s="29"/>
      <c r="AL1170" s="29"/>
      <c r="AM1170" s="22" t="str">
        <f t="shared" si="347"/>
        <v/>
      </c>
    </row>
    <row r="1171" spans="1:39" ht="18" customHeight="1" x14ac:dyDescent="0.35">
      <c r="A1171" s="70">
        <f>'Energy - Master'!A1170</f>
        <v>47190</v>
      </c>
      <c r="B1171" s="29">
        <f t="shared" si="348"/>
        <v>0</v>
      </c>
      <c r="C1171" s="29"/>
      <c r="D1171" s="29"/>
      <c r="E1171" s="22">
        <f t="shared" si="337"/>
        <v>0</v>
      </c>
      <c r="F1171" s="22" t="str">
        <f t="shared" si="338"/>
        <v/>
      </c>
      <c r="G1171" s="29">
        <f t="shared" si="349"/>
        <v>0</v>
      </c>
      <c r="H1171" s="29"/>
      <c r="I1171" s="29"/>
      <c r="J1171" s="22">
        <f t="shared" si="339"/>
        <v>0</v>
      </c>
      <c r="K1171" s="22" t="str">
        <f t="shared" si="340"/>
        <v/>
      </c>
      <c r="L1171" s="29"/>
      <c r="M1171" s="29"/>
      <c r="N1171" s="29"/>
      <c r="O1171" s="22" t="str">
        <f t="shared" si="341"/>
        <v/>
      </c>
      <c r="P1171" s="22" t="str">
        <f t="shared" si="342"/>
        <v/>
      </c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2" t="str">
        <f t="shared" si="343"/>
        <v/>
      </c>
      <c r="AD1171" s="22">
        <f t="shared" si="344"/>
        <v>0</v>
      </c>
      <c r="AE1171" s="29"/>
      <c r="AF1171" s="29"/>
      <c r="AG1171" s="22" t="str">
        <f t="shared" si="345"/>
        <v/>
      </c>
      <c r="AH1171" s="29"/>
      <c r="AI1171" s="29"/>
      <c r="AJ1171" s="22" t="str">
        <f t="shared" si="346"/>
        <v/>
      </c>
      <c r="AK1171" s="29"/>
      <c r="AL1171" s="29"/>
      <c r="AM1171" s="22" t="str">
        <f t="shared" si="347"/>
        <v/>
      </c>
    </row>
    <row r="1172" spans="1:39" ht="18" customHeight="1" x14ac:dyDescent="0.35">
      <c r="A1172" s="70">
        <f>'Energy - Master'!A1171</f>
        <v>47191</v>
      </c>
      <c r="B1172" s="29">
        <f t="shared" si="348"/>
        <v>0</v>
      </c>
      <c r="C1172" s="29"/>
      <c r="D1172" s="29"/>
      <c r="E1172" s="22">
        <f t="shared" si="337"/>
        <v>0</v>
      </c>
      <c r="F1172" s="22" t="str">
        <f t="shared" si="338"/>
        <v/>
      </c>
      <c r="G1172" s="29">
        <f t="shared" si="349"/>
        <v>0</v>
      </c>
      <c r="H1172" s="29"/>
      <c r="I1172" s="29"/>
      <c r="J1172" s="22">
        <f t="shared" si="339"/>
        <v>0</v>
      </c>
      <c r="K1172" s="22" t="str">
        <f t="shared" si="340"/>
        <v/>
      </c>
      <c r="L1172" s="29"/>
      <c r="M1172" s="29"/>
      <c r="N1172" s="29"/>
      <c r="O1172" s="22" t="str">
        <f t="shared" si="341"/>
        <v/>
      </c>
      <c r="P1172" s="22" t="str">
        <f t="shared" si="342"/>
        <v/>
      </c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2" t="str">
        <f t="shared" si="343"/>
        <v/>
      </c>
      <c r="AD1172" s="22">
        <f t="shared" si="344"/>
        <v>0</v>
      </c>
      <c r="AE1172" s="29"/>
      <c r="AF1172" s="29"/>
      <c r="AG1172" s="22" t="str">
        <f t="shared" si="345"/>
        <v/>
      </c>
      <c r="AH1172" s="29"/>
      <c r="AI1172" s="29"/>
      <c r="AJ1172" s="22" t="str">
        <f t="shared" si="346"/>
        <v/>
      </c>
      <c r="AK1172" s="29"/>
      <c r="AL1172" s="29"/>
      <c r="AM1172" s="22" t="str">
        <f t="shared" si="347"/>
        <v/>
      </c>
    </row>
    <row r="1173" spans="1:39" ht="18" customHeight="1" x14ac:dyDescent="0.35">
      <c r="A1173" s="70">
        <f>'Energy - Master'!A1172</f>
        <v>47192</v>
      </c>
      <c r="B1173" s="29">
        <f t="shared" si="348"/>
        <v>0</v>
      </c>
      <c r="C1173" s="29"/>
      <c r="D1173" s="29"/>
      <c r="E1173" s="22">
        <f t="shared" si="337"/>
        <v>0</v>
      </c>
      <c r="F1173" s="22" t="str">
        <f t="shared" si="338"/>
        <v/>
      </c>
      <c r="G1173" s="29">
        <f t="shared" si="349"/>
        <v>0</v>
      </c>
      <c r="H1173" s="29"/>
      <c r="I1173" s="29"/>
      <c r="J1173" s="22">
        <f t="shared" si="339"/>
        <v>0</v>
      </c>
      <c r="K1173" s="22" t="str">
        <f t="shared" si="340"/>
        <v/>
      </c>
      <c r="L1173" s="29"/>
      <c r="M1173" s="29"/>
      <c r="N1173" s="29"/>
      <c r="O1173" s="22" t="str">
        <f t="shared" si="341"/>
        <v/>
      </c>
      <c r="P1173" s="22" t="str">
        <f t="shared" si="342"/>
        <v/>
      </c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2" t="str">
        <f t="shared" si="343"/>
        <v/>
      </c>
      <c r="AD1173" s="22">
        <f t="shared" si="344"/>
        <v>0</v>
      </c>
      <c r="AE1173" s="29"/>
      <c r="AF1173" s="29"/>
      <c r="AG1173" s="22" t="str">
        <f t="shared" si="345"/>
        <v/>
      </c>
      <c r="AH1173" s="29"/>
      <c r="AI1173" s="29"/>
      <c r="AJ1173" s="22" t="str">
        <f t="shared" si="346"/>
        <v/>
      </c>
      <c r="AK1173" s="29"/>
      <c r="AL1173" s="29"/>
      <c r="AM1173" s="22" t="str">
        <f t="shared" si="347"/>
        <v/>
      </c>
    </row>
    <row r="1174" spans="1:39" ht="18" customHeight="1" x14ac:dyDescent="0.35">
      <c r="A1174" s="70">
        <f>'Energy - Master'!A1173</f>
        <v>47193</v>
      </c>
      <c r="B1174" s="29">
        <f t="shared" si="348"/>
        <v>0</v>
      </c>
      <c r="C1174" s="29"/>
      <c r="D1174" s="29"/>
      <c r="E1174" s="22">
        <f t="shared" si="337"/>
        <v>0</v>
      </c>
      <c r="F1174" s="22" t="str">
        <f t="shared" si="338"/>
        <v/>
      </c>
      <c r="G1174" s="29">
        <f t="shared" si="349"/>
        <v>0</v>
      </c>
      <c r="H1174" s="29"/>
      <c r="I1174" s="29"/>
      <c r="J1174" s="22">
        <f t="shared" si="339"/>
        <v>0</v>
      </c>
      <c r="K1174" s="22" t="str">
        <f t="shared" si="340"/>
        <v/>
      </c>
      <c r="L1174" s="29"/>
      <c r="M1174" s="29"/>
      <c r="N1174" s="29"/>
      <c r="O1174" s="22" t="str">
        <f t="shared" si="341"/>
        <v/>
      </c>
      <c r="P1174" s="22" t="str">
        <f t="shared" si="342"/>
        <v/>
      </c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2" t="str">
        <f t="shared" si="343"/>
        <v/>
      </c>
      <c r="AD1174" s="22">
        <f t="shared" si="344"/>
        <v>0</v>
      </c>
      <c r="AE1174" s="29"/>
      <c r="AF1174" s="29"/>
      <c r="AG1174" s="22" t="str">
        <f t="shared" si="345"/>
        <v/>
      </c>
      <c r="AH1174" s="29"/>
      <c r="AI1174" s="29"/>
      <c r="AJ1174" s="22" t="str">
        <f t="shared" si="346"/>
        <v/>
      </c>
      <c r="AK1174" s="29"/>
      <c r="AL1174" s="29"/>
      <c r="AM1174" s="22" t="str">
        <f t="shared" si="347"/>
        <v/>
      </c>
    </row>
    <row r="1175" spans="1:39" ht="18" customHeight="1" x14ac:dyDescent="0.35">
      <c r="A1175" s="70">
        <f>'Energy - Master'!A1174</f>
        <v>47194</v>
      </c>
      <c r="B1175" s="29">
        <f t="shared" si="348"/>
        <v>0</v>
      </c>
      <c r="C1175" s="29"/>
      <c r="D1175" s="29"/>
      <c r="E1175" s="22">
        <f t="shared" si="337"/>
        <v>0</v>
      </c>
      <c r="F1175" s="22" t="str">
        <f t="shared" si="338"/>
        <v/>
      </c>
      <c r="G1175" s="29">
        <f t="shared" si="349"/>
        <v>0</v>
      </c>
      <c r="H1175" s="29"/>
      <c r="I1175" s="29"/>
      <c r="J1175" s="22">
        <f t="shared" si="339"/>
        <v>0</v>
      </c>
      <c r="K1175" s="22" t="str">
        <f t="shared" si="340"/>
        <v/>
      </c>
      <c r="L1175" s="29"/>
      <c r="M1175" s="29"/>
      <c r="N1175" s="29"/>
      <c r="O1175" s="22" t="str">
        <f t="shared" si="341"/>
        <v/>
      </c>
      <c r="P1175" s="22" t="str">
        <f t="shared" si="342"/>
        <v/>
      </c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2" t="str">
        <f t="shared" si="343"/>
        <v/>
      </c>
      <c r="AD1175" s="22">
        <f t="shared" si="344"/>
        <v>0</v>
      </c>
      <c r="AE1175" s="29"/>
      <c r="AF1175" s="29"/>
      <c r="AG1175" s="22" t="str">
        <f t="shared" si="345"/>
        <v/>
      </c>
      <c r="AH1175" s="29"/>
      <c r="AI1175" s="29"/>
      <c r="AJ1175" s="22" t="str">
        <f t="shared" si="346"/>
        <v/>
      </c>
      <c r="AK1175" s="29"/>
      <c r="AL1175" s="29"/>
      <c r="AM1175" s="22" t="str">
        <f t="shared" si="347"/>
        <v/>
      </c>
    </row>
    <row r="1176" spans="1:39" ht="18" customHeight="1" x14ac:dyDescent="0.35">
      <c r="A1176" s="70">
        <f>'Energy - Master'!A1175</f>
        <v>47195</v>
      </c>
      <c r="B1176" s="29">
        <f t="shared" si="348"/>
        <v>0</v>
      </c>
      <c r="C1176" s="29"/>
      <c r="D1176" s="29"/>
      <c r="E1176" s="22">
        <f t="shared" si="337"/>
        <v>0</v>
      </c>
      <c r="F1176" s="22" t="str">
        <f t="shared" si="338"/>
        <v/>
      </c>
      <c r="G1176" s="29">
        <f t="shared" si="349"/>
        <v>0</v>
      </c>
      <c r="H1176" s="29"/>
      <c r="I1176" s="29"/>
      <c r="J1176" s="22">
        <f t="shared" si="339"/>
        <v>0</v>
      </c>
      <c r="K1176" s="22" t="str">
        <f t="shared" si="340"/>
        <v/>
      </c>
      <c r="L1176" s="29"/>
      <c r="M1176" s="29"/>
      <c r="N1176" s="29"/>
      <c r="O1176" s="22" t="str">
        <f t="shared" si="341"/>
        <v/>
      </c>
      <c r="P1176" s="22" t="str">
        <f t="shared" si="342"/>
        <v/>
      </c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2" t="str">
        <f t="shared" si="343"/>
        <v/>
      </c>
      <c r="AD1176" s="22">
        <f t="shared" si="344"/>
        <v>0</v>
      </c>
      <c r="AE1176" s="29"/>
      <c r="AF1176" s="29"/>
      <c r="AG1176" s="22" t="str">
        <f t="shared" si="345"/>
        <v/>
      </c>
      <c r="AH1176" s="29"/>
      <c r="AI1176" s="29"/>
      <c r="AJ1176" s="22" t="str">
        <f t="shared" si="346"/>
        <v/>
      </c>
      <c r="AK1176" s="29"/>
      <c r="AL1176" s="29"/>
      <c r="AM1176" s="22" t="str">
        <f t="shared" si="347"/>
        <v/>
      </c>
    </row>
    <row r="1177" spans="1:39" ht="18" customHeight="1" x14ac:dyDescent="0.35">
      <c r="A1177" s="70">
        <f>'Energy - Master'!A1176</f>
        <v>47196</v>
      </c>
      <c r="B1177" s="29">
        <f t="shared" si="348"/>
        <v>0</v>
      </c>
      <c r="C1177" s="29"/>
      <c r="D1177" s="29"/>
      <c r="E1177" s="22">
        <f t="shared" si="337"/>
        <v>0</v>
      </c>
      <c r="F1177" s="22" t="str">
        <f t="shared" si="338"/>
        <v/>
      </c>
      <c r="G1177" s="29">
        <f t="shared" si="349"/>
        <v>0</v>
      </c>
      <c r="H1177" s="29"/>
      <c r="I1177" s="29"/>
      <c r="J1177" s="22">
        <f t="shared" si="339"/>
        <v>0</v>
      </c>
      <c r="K1177" s="22" t="str">
        <f t="shared" si="340"/>
        <v/>
      </c>
      <c r="L1177" s="29"/>
      <c r="M1177" s="29"/>
      <c r="N1177" s="29"/>
      <c r="O1177" s="22" t="str">
        <f t="shared" si="341"/>
        <v/>
      </c>
      <c r="P1177" s="22" t="str">
        <f t="shared" si="342"/>
        <v/>
      </c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2" t="str">
        <f t="shared" si="343"/>
        <v/>
      </c>
      <c r="AD1177" s="22">
        <f t="shared" si="344"/>
        <v>0</v>
      </c>
      <c r="AE1177" s="29"/>
      <c r="AF1177" s="29"/>
      <c r="AG1177" s="22" t="str">
        <f t="shared" si="345"/>
        <v/>
      </c>
      <c r="AH1177" s="29"/>
      <c r="AI1177" s="29"/>
      <c r="AJ1177" s="22" t="str">
        <f t="shared" si="346"/>
        <v/>
      </c>
      <c r="AK1177" s="29"/>
      <c r="AL1177" s="29"/>
      <c r="AM1177" s="22" t="str">
        <f t="shared" si="347"/>
        <v/>
      </c>
    </row>
    <row r="1178" spans="1:39" ht="18" customHeight="1" x14ac:dyDescent="0.35">
      <c r="A1178" s="70">
        <f>'Energy - Master'!A1177</f>
        <v>47197</v>
      </c>
      <c r="B1178" s="29">
        <f t="shared" si="348"/>
        <v>0</v>
      </c>
      <c r="C1178" s="29"/>
      <c r="D1178" s="29"/>
      <c r="E1178" s="22">
        <f t="shared" si="337"/>
        <v>0</v>
      </c>
      <c r="F1178" s="22" t="str">
        <f t="shared" si="338"/>
        <v/>
      </c>
      <c r="G1178" s="29">
        <f t="shared" si="349"/>
        <v>0</v>
      </c>
      <c r="H1178" s="29"/>
      <c r="I1178" s="29"/>
      <c r="J1178" s="22">
        <f t="shared" si="339"/>
        <v>0</v>
      </c>
      <c r="K1178" s="22" t="str">
        <f t="shared" si="340"/>
        <v/>
      </c>
      <c r="L1178" s="29"/>
      <c r="M1178" s="29"/>
      <c r="N1178" s="29"/>
      <c r="O1178" s="22" t="str">
        <f t="shared" si="341"/>
        <v/>
      </c>
      <c r="P1178" s="22" t="str">
        <f t="shared" si="342"/>
        <v/>
      </c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2" t="str">
        <f t="shared" si="343"/>
        <v/>
      </c>
      <c r="AD1178" s="22">
        <f t="shared" si="344"/>
        <v>0</v>
      </c>
      <c r="AE1178" s="29"/>
      <c r="AF1178" s="29"/>
      <c r="AG1178" s="22" t="str">
        <f t="shared" si="345"/>
        <v/>
      </c>
      <c r="AH1178" s="29"/>
      <c r="AI1178" s="29"/>
      <c r="AJ1178" s="22" t="str">
        <f t="shared" si="346"/>
        <v/>
      </c>
      <c r="AK1178" s="29"/>
      <c r="AL1178" s="29"/>
      <c r="AM1178" s="22" t="str">
        <f t="shared" si="347"/>
        <v/>
      </c>
    </row>
    <row r="1179" spans="1:39" ht="18" customHeight="1" x14ac:dyDescent="0.35">
      <c r="A1179" s="70">
        <f>'Energy - Master'!A1178</f>
        <v>47198</v>
      </c>
      <c r="B1179" s="29">
        <f t="shared" si="348"/>
        <v>0</v>
      </c>
      <c r="C1179" s="29"/>
      <c r="D1179" s="29"/>
      <c r="E1179" s="22">
        <f t="shared" si="337"/>
        <v>0</v>
      </c>
      <c r="F1179" s="22" t="str">
        <f t="shared" si="338"/>
        <v/>
      </c>
      <c r="G1179" s="29">
        <f t="shared" si="349"/>
        <v>0</v>
      </c>
      <c r="H1179" s="29"/>
      <c r="I1179" s="29"/>
      <c r="J1179" s="22">
        <f t="shared" si="339"/>
        <v>0</v>
      </c>
      <c r="K1179" s="22" t="str">
        <f t="shared" si="340"/>
        <v/>
      </c>
      <c r="L1179" s="29"/>
      <c r="M1179" s="29"/>
      <c r="N1179" s="29"/>
      <c r="O1179" s="22" t="str">
        <f t="shared" si="341"/>
        <v/>
      </c>
      <c r="P1179" s="22" t="str">
        <f t="shared" si="342"/>
        <v/>
      </c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2" t="str">
        <f t="shared" si="343"/>
        <v/>
      </c>
      <c r="AD1179" s="22">
        <f t="shared" si="344"/>
        <v>0</v>
      </c>
      <c r="AE1179" s="29"/>
      <c r="AF1179" s="29"/>
      <c r="AG1179" s="22" t="str">
        <f t="shared" si="345"/>
        <v/>
      </c>
      <c r="AH1179" s="29"/>
      <c r="AI1179" s="29"/>
      <c r="AJ1179" s="22" t="str">
        <f t="shared" si="346"/>
        <v/>
      </c>
      <c r="AK1179" s="29"/>
      <c r="AL1179" s="29"/>
      <c r="AM1179" s="22" t="str">
        <f t="shared" si="347"/>
        <v/>
      </c>
    </row>
    <row r="1180" spans="1:39" ht="18" customHeight="1" x14ac:dyDescent="0.35">
      <c r="A1180" s="70">
        <f>'Energy - Master'!A1179</f>
        <v>47199</v>
      </c>
      <c r="B1180" s="29">
        <f t="shared" si="348"/>
        <v>0</v>
      </c>
      <c r="C1180" s="29"/>
      <c r="D1180" s="29"/>
      <c r="E1180" s="22">
        <f t="shared" si="337"/>
        <v>0</v>
      </c>
      <c r="F1180" s="22" t="str">
        <f t="shared" si="338"/>
        <v/>
      </c>
      <c r="G1180" s="29">
        <f t="shared" si="349"/>
        <v>0</v>
      </c>
      <c r="H1180" s="29"/>
      <c r="I1180" s="29"/>
      <c r="J1180" s="22">
        <f t="shared" si="339"/>
        <v>0</v>
      </c>
      <c r="K1180" s="22" t="str">
        <f t="shared" si="340"/>
        <v/>
      </c>
      <c r="L1180" s="29"/>
      <c r="M1180" s="29"/>
      <c r="N1180" s="29"/>
      <c r="O1180" s="22" t="str">
        <f t="shared" si="341"/>
        <v/>
      </c>
      <c r="P1180" s="22" t="str">
        <f t="shared" si="342"/>
        <v/>
      </c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2" t="str">
        <f t="shared" si="343"/>
        <v/>
      </c>
      <c r="AD1180" s="22">
        <f t="shared" si="344"/>
        <v>0</v>
      </c>
      <c r="AE1180" s="29"/>
      <c r="AF1180" s="29"/>
      <c r="AG1180" s="22" t="str">
        <f t="shared" si="345"/>
        <v/>
      </c>
      <c r="AH1180" s="29"/>
      <c r="AI1180" s="29"/>
      <c r="AJ1180" s="22" t="str">
        <f t="shared" si="346"/>
        <v/>
      </c>
      <c r="AK1180" s="29"/>
      <c r="AL1180" s="29"/>
      <c r="AM1180" s="22" t="str">
        <f t="shared" si="347"/>
        <v/>
      </c>
    </row>
    <row r="1181" spans="1:39" ht="18" customHeight="1" x14ac:dyDescent="0.35">
      <c r="A1181" s="70">
        <f>'Energy - Master'!A1180</f>
        <v>47200</v>
      </c>
      <c r="B1181" s="29">
        <f t="shared" si="348"/>
        <v>0</v>
      </c>
      <c r="C1181" s="29"/>
      <c r="D1181" s="29"/>
      <c r="E1181" s="22">
        <f t="shared" si="337"/>
        <v>0</v>
      </c>
      <c r="F1181" s="22" t="str">
        <f t="shared" si="338"/>
        <v/>
      </c>
      <c r="G1181" s="29">
        <f t="shared" si="349"/>
        <v>0</v>
      </c>
      <c r="H1181" s="29"/>
      <c r="I1181" s="29"/>
      <c r="J1181" s="22">
        <f t="shared" si="339"/>
        <v>0</v>
      </c>
      <c r="K1181" s="22" t="str">
        <f t="shared" si="340"/>
        <v/>
      </c>
      <c r="L1181" s="29"/>
      <c r="M1181" s="29"/>
      <c r="N1181" s="29"/>
      <c r="O1181" s="22" t="str">
        <f t="shared" si="341"/>
        <v/>
      </c>
      <c r="P1181" s="22" t="str">
        <f t="shared" si="342"/>
        <v/>
      </c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2" t="str">
        <f t="shared" si="343"/>
        <v/>
      </c>
      <c r="AD1181" s="22">
        <f t="shared" si="344"/>
        <v>0</v>
      </c>
      <c r="AE1181" s="29"/>
      <c r="AF1181" s="29"/>
      <c r="AG1181" s="22" t="str">
        <f t="shared" si="345"/>
        <v/>
      </c>
      <c r="AH1181" s="29"/>
      <c r="AI1181" s="29"/>
      <c r="AJ1181" s="22" t="str">
        <f t="shared" si="346"/>
        <v/>
      </c>
      <c r="AK1181" s="29"/>
      <c r="AL1181" s="29"/>
      <c r="AM1181" s="22" t="str">
        <f t="shared" si="347"/>
        <v/>
      </c>
    </row>
    <row r="1182" spans="1:39" ht="18" customHeight="1" x14ac:dyDescent="0.35">
      <c r="A1182" s="70">
        <f>'Energy - Master'!A1181</f>
        <v>47201</v>
      </c>
      <c r="B1182" s="29">
        <f t="shared" si="348"/>
        <v>0</v>
      </c>
      <c r="C1182" s="29"/>
      <c r="D1182" s="29"/>
      <c r="E1182" s="22">
        <f t="shared" si="337"/>
        <v>0</v>
      </c>
      <c r="F1182" s="22" t="str">
        <f t="shared" si="338"/>
        <v/>
      </c>
      <c r="G1182" s="29">
        <f t="shared" si="349"/>
        <v>0</v>
      </c>
      <c r="H1182" s="29"/>
      <c r="I1182" s="29"/>
      <c r="J1182" s="22">
        <f t="shared" si="339"/>
        <v>0</v>
      </c>
      <c r="K1182" s="22" t="str">
        <f t="shared" si="340"/>
        <v/>
      </c>
      <c r="L1182" s="29"/>
      <c r="M1182" s="29"/>
      <c r="N1182" s="29"/>
      <c r="O1182" s="22" t="str">
        <f t="shared" si="341"/>
        <v/>
      </c>
      <c r="P1182" s="22" t="str">
        <f t="shared" si="342"/>
        <v/>
      </c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2" t="str">
        <f t="shared" si="343"/>
        <v/>
      </c>
      <c r="AD1182" s="22">
        <f t="shared" si="344"/>
        <v>0</v>
      </c>
      <c r="AE1182" s="29"/>
      <c r="AF1182" s="29"/>
      <c r="AG1182" s="22" t="str">
        <f t="shared" si="345"/>
        <v/>
      </c>
      <c r="AH1182" s="29"/>
      <c r="AI1182" s="29"/>
      <c r="AJ1182" s="22" t="str">
        <f t="shared" si="346"/>
        <v/>
      </c>
      <c r="AK1182" s="29"/>
      <c r="AL1182" s="29"/>
      <c r="AM1182" s="22" t="str">
        <f t="shared" si="347"/>
        <v/>
      </c>
    </row>
    <row r="1183" spans="1:39" ht="18" customHeight="1" x14ac:dyDescent="0.35">
      <c r="A1183" s="70">
        <f>'Energy - Master'!A1182</f>
        <v>47202</v>
      </c>
      <c r="B1183" s="29">
        <f t="shared" si="348"/>
        <v>0</v>
      </c>
      <c r="C1183" s="29"/>
      <c r="D1183" s="29"/>
      <c r="E1183" s="22">
        <f t="shared" si="337"/>
        <v>0</v>
      </c>
      <c r="F1183" s="22" t="str">
        <f t="shared" si="338"/>
        <v/>
      </c>
      <c r="G1183" s="29">
        <f t="shared" si="349"/>
        <v>0</v>
      </c>
      <c r="H1183" s="29"/>
      <c r="I1183" s="29"/>
      <c r="J1183" s="22">
        <f t="shared" si="339"/>
        <v>0</v>
      </c>
      <c r="K1183" s="22" t="str">
        <f t="shared" si="340"/>
        <v/>
      </c>
      <c r="L1183" s="29"/>
      <c r="M1183" s="29"/>
      <c r="N1183" s="29"/>
      <c r="O1183" s="22" t="str">
        <f t="shared" si="341"/>
        <v/>
      </c>
      <c r="P1183" s="22" t="str">
        <f t="shared" si="342"/>
        <v/>
      </c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2" t="str">
        <f t="shared" si="343"/>
        <v/>
      </c>
      <c r="AD1183" s="22">
        <f t="shared" si="344"/>
        <v>0</v>
      </c>
      <c r="AE1183" s="29"/>
      <c r="AF1183" s="29"/>
      <c r="AG1183" s="22" t="str">
        <f t="shared" si="345"/>
        <v/>
      </c>
      <c r="AH1183" s="29"/>
      <c r="AI1183" s="29"/>
      <c r="AJ1183" s="22" t="str">
        <f t="shared" si="346"/>
        <v/>
      </c>
      <c r="AK1183" s="29"/>
      <c r="AL1183" s="29"/>
      <c r="AM1183" s="22" t="str">
        <f t="shared" si="347"/>
        <v/>
      </c>
    </row>
    <row r="1184" spans="1:39" ht="18" customHeight="1" x14ac:dyDescent="0.35">
      <c r="A1184" s="70">
        <f>'Energy - Master'!A1183</f>
        <v>47203</v>
      </c>
      <c r="B1184" s="29">
        <f t="shared" si="348"/>
        <v>0</v>
      </c>
      <c r="C1184" s="29"/>
      <c r="D1184" s="29"/>
      <c r="E1184" s="22">
        <f t="shared" si="337"/>
        <v>0</v>
      </c>
      <c r="F1184" s="22" t="str">
        <f t="shared" si="338"/>
        <v/>
      </c>
      <c r="G1184" s="29">
        <f t="shared" si="349"/>
        <v>0</v>
      </c>
      <c r="H1184" s="29"/>
      <c r="I1184" s="29"/>
      <c r="J1184" s="22">
        <f t="shared" si="339"/>
        <v>0</v>
      </c>
      <c r="K1184" s="22" t="str">
        <f t="shared" si="340"/>
        <v/>
      </c>
      <c r="L1184" s="29"/>
      <c r="M1184" s="29"/>
      <c r="N1184" s="29"/>
      <c r="O1184" s="22" t="str">
        <f t="shared" si="341"/>
        <v/>
      </c>
      <c r="P1184" s="22" t="str">
        <f t="shared" si="342"/>
        <v/>
      </c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2" t="str">
        <f t="shared" si="343"/>
        <v/>
      </c>
      <c r="AD1184" s="22">
        <f t="shared" si="344"/>
        <v>0</v>
      </c>
      <c r="AE1184" s="29"/>
      <c r="AF1184" s="29"/>
      <c r="AG1184" s="22" t="str">
        <f t="shared" si="345"/>
        <v/>
      </c>
      <c r="AH1184" s="29"/>
      <c r="AI1184" s="29"/>
      <c r="AJ1184" s="22" t="str">
        <f t="shared" si="346"/>
        <v/>
      </c>
      <c r="AK1184" s="29"/>
      <c r="AL1184" s="29"/>
      <c r="AM1184" s="22" t="str">
        <f t="shared" si="347"/>
        <v/>
      </c>
    </row>
    <row r="1185" spans="1:39" ht="18" customHeight="1" x14ac:dyDescent="0.35">
      <c r="A1185" s="70">
        <f>'Energy - Master'!A1184</f>
        <v>47204</v>
      </c>
      <c r="B1185" s="29">
        <f t="shared" si="348"/>
        <v>0</v>
      </c>
      <c r="C1185" s="29"/>
      <c r="D1185" s="29"/>
      <c r="E1185" s="22">
        <f t="shared" si="337"/>
        <v>0</v>
      </c>
      <c r="F1185" s="22" t="str">
        <f t="shared" si="338"/>
        <v/>
      </c>
      <c r="G1185" s="29">
        <f t="shared" si="349"/>
        <v>0</v>
      </c>
      <c r="H1185" s="29"/>
      <c r="I1185" s="29"/>
      <c r="J1185" s="22">
        <f t="shared" si="339"/>
        <v>0</v>
      </c>
      <c r="K1185" s="22" t="str">
        <f t="shared" si="340"/>
        <v/>
      </c>
      <c r="L1185" s="29"/>
      <c r="M1185" s="29"/>
      <c r="N1185" s="29"/>
      <c r="O1185" s="22" t="str">
        <f t="shared" si="341"/>
        <v/>
      </c>
      <c r="P1185" s="22" t="str">
        <f t="shared" si="342"/>
        <v/>
      </c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2" t="str">
        <f t="shared" si="343"/>
        <v/>
      </c>
      <c r="AD1185" s="22">
        <f t="shared" si="344"/>
        <v>0</v>
      </c>
      <c r="AE1185" s="29"/>
      <c r="AF1185" s="29"/>
      <c r="AG1185" s="22" t="str">
        <f t="shared" si="345"/>
        <v/>
      </c>
      <c r="AH1185" s="29"/>
      <c r="AI1185" s="29"/>
      <c r="AJ1185" s="22" t="str">
        <f t="shared" si="346"/>
        <v/>
      </c>
      <c r="AK1185" s="29"/>
      <c r="AL1185" s="29"/>
      <c r="AM1185" s="22" t="str">
        <f t="shared" si="347"/>
        <v/>
      </c>
    </row>
    <row r="1186" spans="1:39" ht="18" customHeight="1" x14ac:dyDescent="0.35">
      <c r="A1186" s="70">
        <f>'Energy - Master'!A1185</f>
        <v>47205</v>
      </c>
      <c r="B1186" s="29">
        <f t="shared" si="348"/>
        <v>0</v>
      </c>
      <c r="C1186" s="29"/>
      <c r="D1186" s="29"/>
      <c r="E1186" s="22">
        <f t="shared" si="337"/>
        <v>0</v>
      </c>
      <c r="F1186" s="22" t="str">
        <f t="shared" si="338"/>
        <v/>
      </c>
      <c r="G1186" s="29">
        <f t="shared" si="349"/>
        <v>0</v>
      </c>
      <c r="H1186" s="29"/>
      <c r="I1186" s="29"/>
      <c r="J1186" s="22">
        <f t="shared" si="339"/>
        <v>0</v>
      </c>
      <c r="K1186" s="22" t="str">
        <f t="shared" si="340"/>
        <v/>
      </c>
      <c r="L1186" s="29"/>
      <c r="M1186" s="29"/>
      <c r="N1186" s="29"/>
      <c r="O1186" s="22" t="str">
        <f t="shared" si="341"/>
        <v/>
      </c>
      <c r="P1186" s="22" t="str">
        <f t="shared" si="342"/>
        <v/>
      </c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2" t="str">
        <f t="shared" si="343"/>
        <v/>
      </c>
      <c r="AD1186" s="22">
        <f t="shared" si="344"/>
        <v>0</v>
      </c>
      <c r="AE1186" s="29"/>
      <c r="AF1186" s="29"/>
      <c r="AG1186" s="22" t="str">
        <f t="shared" si="345"/>
        <v/>
      </c>
      <c r="AH1186" s="29"/>
      <c r="AI1186" s="29"/>
      <c r="AJ1186" s="22" t="str">
        <f t="shared" si="346"/>
        <v/>
      </c>
      <c r="AK1186" s="29"/>
      <c r="AL1186" s="29"/>
      <c r="AM1186" s="22" t="str">
        <f t="shared" si="347"/>
        <v/>
      </c>
    </row>
    <row r="1187" spans="1:39" ht="18" customHeight="1" x14ac:dyDescent="0.35">
      <c r="A1187" s="70">
        <f>'Energy - Master'!A1186</f>
        <v>47206</v>
      </c>
      <c r="B1187" s="29">
        <f t="shared" si="348"/>
        <v>0</v>
      </c>
      <c r="C1187" s="29"/>
      <c r="D1187" s="29"/>
      <c r="E1187" s="22">
        <f t="shared" si="337"/>
        <v>0</v>
      </c>
      <c r="F1187" s="22" t="str">
        <f t="shared" si="338"/>
        <v/>
      </c>
      <c r="G1187" s="29">
        <f t="shared" si="349"/>
        <v>0</v>
      </c>
      <c r="H1187" s="29"/>
      <c r="I1187" s="29"/>
      <c r="J1187" s="22">
        <f t="shared" si="339"/>
        <v>0</v>
      </c>
      <c r="K1187" s="22" t="str">
        <f t="shared" si="340"/>
        <v/>
      </c>
      <c r="L1187" s="29"/>
      <c r="M1187" s="29"/>
      <c r="N1187" s="29"/>
      <c r="O1187" s="22" t="str">
        <f t="shared" si="341"/>
        <v/>
      </c>
      <c r="P1187" s="22" t="str">
        <f t="shared" si="342"/>
        <v/>
      </c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2" t="str">
        <f t="shared" si="343"/>
        <v/>
      </c>
      <c r="AD1187" s="22">
        <f t="shared" si="344"/>
        <v>0</v>
      </c>
      <c r="AE1187" s="29"/>
      <c r="AF1187" s="29"/>
      <c r="AG1187" s="22" t="str">
        <f t="shared" si="345"/>
        <v/>
      </c>
      <c r="AH1187" s="29"/>
      <c r="AI1187" s="29"/>
      <c r="AJ1187" s="22" t="str">
        <f t="shared" si="346"/>
        <v/>
      </c>
      <c r="AK1187" s="29"/>
      <c r="AL1187" s="29"/>
      <c r="AM1187" s="22" t="str">
        <f t="shared" si="347"/>
        <v/>
      </c>
    </row>
    <row r="1188" spans="1:39" ht="18" customHeight="1" x14ac:dyDescent="0.35">
      <c r="A1188" s="70">
        <f>'Energy - Master'!A1187</f>
        <v>47207</v>
      </c>
      <c r="B1188" s="29">
        <f t="shared" si="348"/>
        <v>0</v>
      </c>
      <c r="C1188" s="29"/>
      <c r="D1188" s="29"/>
      <c r="E1188" s="22">
        <f t="shared" si="337"/>
        <v>0</v>
      </c>
      <c r="F1188" s="22" t="str">
        <f t="shared" si="338"/>
        <v/>
      </c>
      <c r="G1188" s="29">
        <f t="shared" si="349"/>
        <v>0</v>
      </c>
      <c r="H1188" s="29"/>
      <c r="I1188" s="29"/>
      <c r="J1188" s="22">
        <f t="shared" si="339"/>
        <v>0</v>
      </c>
      <c r="K1188" s="22" t="str">
        <f t="shared" si="340"/>
        <v/>
      </c>
      <c r="L1188" s="29"/>
      <c r="M1188" s="29"/>
      <c r="N1188" s="29"/>
      <c r="O1188" s="22" t="str">
        <f t="shared" si="341"/>
        <v/>
      </c>
      <c r="P1188" s="22" t="str">
        <f t="shared" si="342"/>
        <v/>
      </c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2" t="str">
        <f t="shared" si="343"/>
        <v/>
      </c>
      <c r="AD1188" s="22">
        <f t="shared" si="344"/>
        <v>0</v>
      </c>
      <c r="AE1188" s="29"/>
      <c r="AF1188" s="29"/>
      <c r="AG1188" s="22" t="str">
        <f t="shared" si="345"/>
        <v/>
      </c>
      <c r="AH1188" s="29"/>
      <c r="AI1188" s="29"/>
      <c r="AJ1188" s="22" t="str">
        <f t="shared" si="346"/>
        <v/>
      </c>
      <c r="AK1188" s="29"/>
      <c r="AL1188" s="29"/>
      <c r="AM1188" s="22" t="str">
        <f t="shared" si="347"/>
        <v/>
      </c>
    </row>
    <row r="1189" spans="1:39" ht="18" customHeight="1" x14ac:dyDescent="0.35">
      <c r="A1189" s="70">
        <f>'Energy - Master'!A1188</f>
        <v>47208</v>
      </c>
      <c r="B1189" s="29">
        <f t="shared" si="348"/>
        <v>0</v>
      </c>
      <c r="C1189" s="29"/>
      <c r="D1189" s="29"/>
      <c r="E1189" s="22">
        <f t="shared" si="337"/>
        <v>0</v>
      </c>
      <c r="F1189" s="22" t="str">
        <f t="shared" si="338"/>
        <v/>
      </c>
      <c r="G1189" s="29">
        <f t="shared" si="349"/>
        <v>0</v>
      </c>
      <c r="H1189" s="29"/>
      <c r="I1189" s="29"/>
      <c r="J1189" s="22">
        <f t="shared" si="339"/>
        <v>0</v>
      </c>
      <c r="K1189" s="22" t="str">
        <f t="shared" si="340"/>
        <v/>
      </c>
      <c r="L1189" s="29"/>
      <c r="M1189" s="29"/>
      <c r="N1189" s="29"/>
      <c r="O1189" s="22" t="str">
        <f t="shared" si="341"/>
        <v/>
      </c>
      <c r="P1189" s="22" t="str">
        <f t="shared" si="342"/>
        <v/>
      </c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2" t="str">
        <f t="shared" si="343"/>
        <v/>
      </c>
      <c r="AD1189" s="22">
        <f t="shared" si="344"/>
        <v>0</v>
      </c>
      <c r="AE1189" s="29"/>
      <c r="AF1189" s="29"/>
      <c r="AG1189" s="22" t="str">
        <f t="shared" si="345"/>
        <v/>
      </c>
      <c r="AH1189" s="29"/>
      <c r="AI1189" s="29"/>
      <c r="AJ1189" s="22" t="str">
        <f t="shared" si="346"/>
        <v/>
      </c>
      <c r="AK1189" s="29"/>
      <c r="AL1189" s="29"/>
      <c r="AM1189" s="22" t="str">
        <f t="shared" si="347"/>
        <v/>
      </c>
    </row>
    <row r="1190" spans="1:39" ht="18" customHeight="1" x14ac:dyDescent="0.35">
      <c r="A1190" s="70">
        <f>'Energy - Master'!A1189</f>
        <v>47209</v>
      </c>
      <c r="B1190" s="29">
        <f t="shared" si="348"/>
        <v>0</v>
      </c>
      <c r="C1190" s="29"/>
      <c r="D1190" s="29"/>
      <c r="E1190" s="22">
        <f t="shared" si="337"/>
        <v>0</v>
      </c>
      <c r="F1190" s="22" t="str">
        <f t="shared" si="338"/>
        <v/>
      </c>
      <c r="G1190" s="29">
        <f t="shared" si="349"/>
        <v>0</v>
      </c>
      <c r="H1190" s="29"/>
      <c r="I1190" s="29"/>
      <c r="J1190" s="22">
        <f t="shared" si="339"/>
        <v>0</v>
      </c>
      <c r="K1190" s="22" t="str">
        <f t="shared" si="340"/>
        <v/>
      </c>
      <c r="L1190" s="29"/>
      <c r="M1190" s="29"/>
      <c r="N1190" s="29"/>
      <c r="O1190" s="22" t="str">
        <f t="shared" si="341"/>
        <v/>
      </c>
      <c r="P1190" s="22" t="str">
        <f t="shared" si="342"/>
        <v/>
      </c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2" t="str">
        <f t="shared" si="343"/>
        <v/>
      </c>
      <c r="AD1190" s="22">
        <f t="shared" si="344"/>
        <v>0</v>
      </c>
      <c r="AE1190" s="29"/>
      <c r="AF1190" s="29"/>
      <c r="AG1190" s="22" t="str">
        <f t="shared" si="345"/>
        <v/>
      </c>
      <c r="AH1190" s="29"/>
      <c r="AI1190" s="29"/>
      <c r="AJ1190" s="22" t="str">
        <f t="shared" si="346"/>
        <v/>
      </c>
      <c r="AK1190" s="29"/>
      <c r="AL1190" s="29"/>
      <c r="AM1190" s="22" t="str">
        <f t="shared" si="347"/>
        <v/>
      </c>
    </row>
    <row r="1191" spans="1:39" ht="18" customHeight="1" x14ac:dyDescent="0.35">
      <c r="A1191" s="70">
        <f>'Energy - Master'!A1190</f>
        <v>47210</v>
      </c>
      <c r="B1191" s="29">
        <f t="shared" si="348"/>
        <v>0</v>
      </c>
      <c r="C1191" s="29"/>
      <c r="D1191" s="29"/>
      <c r="E1191" s="22">
        <f t="shared" si="337"/>
        <v>0</v>
      </c>
      <c r="F1191" s="22" t="str">
        <f t="shared" si="338"/>
        <v/>
      </c>
      <c r="G1191" s="29">
        <f t="shared" si="349"/>
        <v>0</v>
      </c>
      <c r="H1191" s="29"/>
      <c r="I1191" s="29"/>
      <c r="J1191" s="22">
        <f t="shared" si="339"/>
        <v>0</v>
      </c>
      <c r="K1191" s="22" t="str">
        <f t="shared" si="340"/>
        <v/>
      </c>
      <c r="L1191" s="29"/>
      <c r="M1191" s="29"/>
      <c r="N1191" s="29"/>
      <c r="O1191" s="22" t="str">
        <f t="shared" si="341"/>
        <v/>
      </c>
      <c r="P1191" s="22" t="str">
        <f t="shared" si="342"/>
        <v/>
      </c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2" t="str">
        <f t="shared" si="343"/>
        <v/>
      </c>
      <c r="AD1191" s="22">
        <f t="shared" si="344"/>
        <v>0</v>
      </c>
      <c r="AE1191" s="29"/>
      <c r="AF1191" s="29"/>
      <c r="AG1191" s="22" t="str">
        <f t="shared" si="345"/>
        <v/>
      </c>
      <c r="AH1191" s="29"/>
      <c r="AI1191" s="29"/>
      <c r="AJ1191" s="22" t="str">
        <f t="shared" si="346"/>
        <v/>
      </c>
      <c r="AK1191" s="29"/>
      <c r="AL1191" s="29"/>
      <c r="AM1191" s="22" t="str">
        <f t="shared" si="347"/>
        <v/>
      </c>
    </row>
    <row r="1192" spans="1:39" ht="18" customHeight="1" x14ac:dyDescent="0.35">
      <c r="A1192" s="70">
        <f>'Energy - Master'!A1191</f>
        <v>47211</v>
      </c>
      <c r="B1192" s="29">
        <f t="shared" si="348"/>
        <v>0</v>
      </c>
      <c r="C1192" s="29"/>
      <c r="D1192" s="29"/>
      <c r="E1192" s="22">
        <f t="shared" si="337"/>
        <v>0</v>
      </c>
      <c r="F1192" s="22" t="str">
        <f t="shared" si="338"/>
        <v/>
      </c>
      <c r="G1192" s="29">
        <f t="shared" si="349"/>
        <v>0</v>
      </c>
      <c r="H1192" s="29"/>
      <c r="I1192" s="29"/>
      <c r="J1192" s="22">
        <f t="shared" si="339"/>
        <v>0</v>
      </c>
      <c r="K1192" s="22" t="str">
        <f t="shared" si="340"/>
        <v/>
      </c>
      <c r="L1192" s="29"/>
      <c r="M1192" s="29"/>
      <c r="N1192" s="29"/>
      <c r="O1192" s="22" t="str">
        <f t="shared" si="341"/>
        <v/>
      </c>
      <c r="P1192" s="22" t="str">
        <f t="shared" si="342"/>
        <v/>
      </c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2" t="str">
        <f t="shared" si="343"/>
        <v/>
      </c>
      <c r="AD1192" s="22">
        <f t="shared" si="344"/>
        <v>0</v>
      </c>
      <c r="AE1192" s="29"/>
      <c r="AF1192" s="29"/>
      <c r="AG1192" s="22" t="str">
        <f t="shared" si="345"/>
        <v/>
      </c>
      <c r="AH1192" s="29"/>
      <c r="AI1192" s="29"/>
      <c r="AJ1192" s="22" t="str">
        <f t="shared" si="346"/>
        <v/>
      </c>
      <c r="AK1192" s="29"/>
      <c r="AL1192" s="29"/>
      <c r="AM1192" s="22" t="str">
        <f t="shared" si="347"/>
        <v/>
      </c>
    </row>
    <row r="1193" spans="1:39" ht="18" customHeight="1" x14ac:dyDescent="0.35">
      <c r="A1193" s="70">
        <f>'Energy - Master'!A1192</f>
        <v>47212</v>
      </c>
      <c r="B1193" s="29">
        <f t="shared" si="348"/>
        <v>0</v>
      </c>
      <c r="C1193" s="29"/>
      <c r="D1193" s="29"/>
      <c r="E1193" s="22">
        <f t="shared" si="337"/>
        <v>0</v>
      </c>
      <c r="F1193" s="22" t="str">
        <f t="shared" si="338"/>
        <v/>
      </c>
      <c r="G1193" s="29">
        <f t="shared" si="349"/>
        <v>0</v>
      </c>
      <c r="H1193" s="29"/>
      <c r="I1193" s="29"/>
      <c r="J1193" s="22">
        <f t="shared" si="339"/>
        <v>0</v>
      </c>
      <c r="K1193" s="22" t="str">
        <f t="shared" si="340"/>
        <v/>
      </c>
      <c r="L1193" s="29"/>
      <c r="M1193" s="29"/>
      <c r="N1193" s="29"/>
      <c r="O1193" s="22" t="str">
        <f t="shared" si="341"/>
        <v/>
      </c>
      <c r="P1193" s="22" t="str">
        <f t="shared" si="342"/>
        <v/>
      </c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2" t="str">
        <f t="shared" si="343"/>
        <v/>
      </c>
      <c r="AD1193" s="22">
        <f t="shared" si="344"/>
        <v>0</v>
      </c>
      <c r="AE1193" s="29"/>
      <c r="AF1193" s="29"/>
      <c r="AG1193" s="22" t="str">
        <f t="shared" si="345"/>
        <v/>
      </c>
      <c r="AH1193" s="29"/>
      <c r="AI1193" s="29"/>
      <c r="AJ1193" s="22" t="str">
        <f t="shared" si="346"/>
        <v/>
      </c>
      <c r="AK1193" s="29"/>
      <c r="AL1193" s="29"/>
      <c r="AM1193" s="22" t="str">
        <f t="shared" si="347"/>
        <v/>
      </c>
    </row>
    <row r="1194" spans="1:39" ht="18" customHeight="1" x14ac:dyDescent="0.35">
      <c r="A1194" s="70">
        <f>'Energy - Master'!A1193</f>
        <v>47213</v>
      </c>
      <c r="B1194" s="29">
        <f t="shared" si="348"/>
        <v>0</v>
      </c>
      <c r="C1194" s="29"/>
      <c r="D1194" s="29"/>
      <c r="E1194" s="22">
        <f t="shared" si="337"/>
        <v>0</v>
      </c>
      <c r="F1194" s="22" t="str">
        <f t="shared" si="338"/>
        <v/>
      </c>
      <c r="G1194" s="29">
        <f t="shared" si="349"/>
        <v>0</v>
      </c>
      <c r="H1194" s="29"/>
      <c r="I1194" s="29"/>
      <c r="J1194" s="22">
        <f t="shared" si="339"/>
        <v>0</v>
      </c>
      <c r="K1194" s="22" t="str">
        <f t="shared" si="340"/>
        <v/>
      </c>
      <c r="L1194" s="29"/>
      <c r="M1194" s="29"/>
      <c r="N1194" s="29"/>
      <c r="O1194" s="22" t="str">
        <f t="shared" si="341"/>
        <v/>
      </c>
      <c r="P1194" s="22" t="str">
        <f t="shared" si="342"/>
        <v/>
      </c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2" t="str">
        <f t="shared" si="343"/>
        <v/>
      </c>
      <c r="AD1194" s="22">
        <f t="shared" si="344"/>
        <v>0</v>
      </c>
      <c r="AE1194" s="29"/>
      <c r="AF1194" s="29"/>
      <c r="AG1194" s="22" t="str">
        <f t="shared" si="345"/>
        <v/>
      </c>
      <c r="AH1194" s="29"/>
      <c r="AI1194" s="29"/>
      <c r="AJ1194" s="22" t="str">
        <f t="shared" si="346"/>
        <v/>
      </c>
      <c r="AK1194" s="29"/>
      <c r="AL1194" s="29"/>
      <c r="AM1194" s="22" t="str">
        <f t="shared" si="347"/>
        <v/>
      </c>
    </row>
    <row r="1195" spans="1:39" ht="18" customHeight="1" x14ac:dyDescent="0.35">
      <c r="A1195" s="70">
        <f>'Energy - Master'!A1194</f>
        <v>47214</v>
      </c>
      <c r="B1195" s="29">
        <f t="shared" si="348"/>
        <v>0</v>
      </c>
      <c r="C1195" s="29"/>
      <c r="D1195" s="29"/>
      <c r="E1195" s="22">
        <f t="shared" si="337"/>
        <v>0</v>
      </c>
      <c r="F1195" s="22" t="str">
        <f t="shared" si="338"/>
        <v/>
      </c>
      <c r="G1195" s="29">
        <f t="shared" si="349"/>
        <v>0</v>
      </c>
      <c r="H1195" s="29"/>
      <c r="I1195" s="29"/>
      <c r="J1195" s="22">
        <f t="shared" si="339"/>
        <v>0</v>
      </c>
      <c r="K1195" s="22" t="str">
        <f t="shared" si="340"/>
        <v/>
      </c>
      <c r="L1195" s="29"/>
      <c r="M1195" s="29"/>
      <c r="N1195" s="29"/>
      <c r="O1195" s="22" t="str">
        <f t="shared" si="341"/>
        <v/>
      </c>
      <c r="P1195" s="22" t="str">
        <f t="shared" si="342"/>
        <v/>
      </c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2" t="str">
        <f t="shared" si="343"/>
        <v/>
      </c>
      <c r="AD1195" s="22">
        <f t="shared" si="344"/>
        <v>0</v>
      </c>
      <c r="AE1195" s="29"/>
      <c r="AF1195" s="29"/>
      <c r="AG1195" s="22" t="str">
        <f t="shared" si="345"/>
        <v/>
      </c>
      <c r="AH1195" s="29"/>
      <c r="AI1195" s="29"/>
      <c r="AJ1195" s="22" t="str">
        <f t="shared" si="346"/>
        <v/>
      </c>
      <c r="AK1195" s="29"/>
      <c r="AL1195" s="29"/>
      <c r="AM1195" s="22" t="str">
        <f t="shared" si="347"/>
        <v/>
      </c>
    </row>
    <row r="1196" spans="1:39" ht="18" customHeight="1" x14ac:dyDescent="0.35">
      <c r="A1196" s="70">
        <f>'Energy - Master'!A1195</f>
        <v>47215</v>
      </c>
      <c r="B1196" s="29">
        <f t="shared" si="348"/>
        <v>0</v>
      </c>
      <c r="C1196" s="29"/>
      <c r="D1196" s="29"/>
      <c r="E1196" s="22">
        <f t="shared" si="337"/>
        <v>0</v>
      </c>
      <c r="F1196" s="22" t="str">
        <f t="shared" si="338"/>
        <v/>
      </c>
      <c r="G1196" s="29">
        <f t="shared" si="349"/>
        <v>0</v>
      </c>
      <c r="H1196" s="29"/>
      <c r="I1196" s="29"/>
      <c r="J1196" s="22">
        <f t="shared" si="339"/>
        <v>0</v>
      </c>
      <c r="K1196" s="22" t="str">
        <f t="shared" si="340"/>
        <v/>
      </c>
      <c r="L1196" s="29"/>
      <c r="M1196" s="29"/>
      <c r="N1196" s="29"/>
      <c r="O1196" s="22" t="str">
        <f t="shared" si="341"/>
        <v/>
      </c>
      <c r="P1196" s="22" t="str">
        <f t="shared" si="342"/>
        <v/>
      </c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2" t="str">
        <f t="shared" si="343"/>
        <v/>
      </c>
      <c r="AD1196" s="22">
        <f t="shared" si="344"/>
        <v>0</v>
      </c>
      <c r="AE1196" s="29"/>
      <c r="AF1196" s="29"/>
      <c r="AG1196" s="22" t="str">
        <f t="shared" si="345"/>
        <v/>
      </c>
      <c r="AH1196" s="29"/>
      <c r="AI1196" s="29"/>
      <c r="AJ1196" s="22" t="str">
        <f t="shared" si="346"/>
        <v/>
      </c>
      <c r="AK1196" s="29"/>
      <c r="AL1196" s="29"/>
      <c r="AM1196" s="22" t="str">
        <f t="shared" si="347"/>
        <v/>
      </c>
    </row>
    <row r="1197" spans="1:39" ht="18" customHeight="1" x14ac:dyDescent="0.35">
      <c r="A1197" s="70">
        <f>'Energy - Master'!A1196</f>
        <v>47216</v>
      </c>
      <c r="B1197" s="29">
        <f t="shared" si="348"/>
        <v>0</v>
      </c>
      <c r="C1197" s="29"/>
      <c r="D1197" s="29"/>
      <c r="E1197" s="22">
        <f t="shared" si="337"/>
        <v>0</v>
      </c>
      <c r="F1197" s="22" t="str">
        <f t="shared" si="338"/>
        <v/>
      </c>
      <c r="G1197" s="29">
        <f t="shared" si="349"/>
        <v>0</v>
      </c>
      <c r="H1197" s="29"/>
      <c r="I1197" s="29"/>
      <c r="J1197" s="22">
        <f t="shared" si="339"/>
        <v>0</v>
      </c>
      <c r="K1197" s="22" t="str">
        <f t="shared" si="340"/>
        <v/>
      </c>
      <c r="L1197" s="29"/>
      <c r="M1197" s="29"/>
      <c r="N1197" s="29"/>
      <c r="O1197" s="22" t="str">
        <f t="shared" si="341"/>
        <v/>
      </c>
      <c r="P1197" s="22" t="str">
        <f t="shared" si="342"/>
        <v/>
      </c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2" t="str">
        <f t="shared" si="343"/>
        <v/>
      </c>
      <c r="AD1197" s="22">
        <f t="shared" si="344"/>
        <v>0</v>
      </c>
      <c r="AE1197" s="29"/>
      <c r="AF1197" s="29"/>
      <c r="AG1197" s="22" t="str">
        <f t="shared" si="345"/>
        <v/>
      </c>
      <c r="AH1197" s="29"/>
      <c r="AI1197" s="29"/>
      <c r="AJ1197" s="22" t="str">
        <f t="shared" si="346"/>
        <v/>
      </c>
      <c r="AK1197" s="29"/>
      <c r="AL1197" s="29"/>
      <c r="AM1197" s="22" t="str">
        <f t="shared" si="347"/>
        <v/>
      </c>
    </row>
    <row r="1198" spans="1:39" ht="18" customHeight="1" x14ac:dyDescent="0.35">
      <c r="A1198" s="70">
        <f>'Energy - Master'!A1197</f>
        <v>47217</v>
      </c>
      <c r="B1198" s="29">
        <f t="shared" si="348"/>
        <v>0</v>
      </c>
      <c r="C1198" s="29"/>
      <c r="D1198" s="29"/>
      <c r="E1198" s="22">
        <f t="shared" si="337"/>
        <v>0</v>
      </c>
      <c r="F1198" s="22" t="str">
        <f t="shared" si="338"/>
        <v/>
      </c>
      <c r="G1198" s="29">
        <f t="shared" si="349"/>
        <v>0</v>
      </c>
      <c r="H1198" s="29"/>
      <c r="I1198" s="29"/>
      <c r="J1198" s="22">
        <f t="shared" si="339"/>
        <v>0</v>
      </c>
      <c r="K1198" s="22" t="str">
        <f t="shared" si="340"/>
        <v/>
      </c>
      <c r="L1198" s="29"/>
      <c r="M1198" s="29"/>
      <c r="N1198" s="29"/>
      <c r="O1198" s="22" t="str">
        <f t="shared" si="341"/>
        <v/>
      </c>
      <c r="P1198" s="22" t="str">
        <f t="shared" si="342"/>
        <v/>
      </c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2" t="str">
        <f t="shared" si="343"/>
        <v/>
      </c>
      <c r="AD1198" s="22">
        <f t="shared" si="344"/>
        <v>0</v>
      </c>
      <c r="AE1198" s="29"/>
      <c r="AF1198" s="29"/>
      <c r="AG1198" s="22" t="str">
        <f t="shared" si="345"/>
        <v/>
      </c>
      <c r="AH1198" s="29"/>
      <c r="AI1198" s="29"/>
      <c r="AJ1198" s="22" t="str">
        <f t="shared" si="346"/>
        <v/>
      </c>
      <c r="AK1198" s="29"/>
      <c r="AL1198" s="29"/>
      <c r="AM1198" s="22" t="str">
        <f t="shared" si="347"/>
        <v/>
      </c>
    </row>
    <row r="1199" spans="1:39" ht="18" customHeight="1" x14ac:dyDescent="0.35">
      <c r="A1199" s="70">
        <f>'Energy - Master'!A1198</f>
        <v>47218</v>
      </c>
      <c r="B1199" s="29">
        <f t="shared" si="348"/>
        <v>0</v>
      </c>
      <c r="C1199" s="29"/>
      <c r="D1199" s="29"/>
      <c r="E1199" s="22">
        <f t="shared" si="337"/>
        <v>0</v>
      </c>
      <c r="F1199" s="22" t="str">
        <f t="shared" si="338"/>
        <v/>
      </c>
      <c r="G1199" s="29">
        <f t="shared" si="349"/>
        <v>0</v>
      </c>
      <c r="H1199" s="29"/>
      <c r="I1199" s="29"/>
      <c r="J1199" s="22">
        <f t="shared" si="339"/>
        <v>0</v>
      </c>
      <c r="K1199" s="22" t="str">
        <f t="shared" si="340"/>
        <v/>
      </c>
      <c r="L1199" s="29"/>
      <c r="M1199" s="29"/>
      <c r="N1199" s="29"/>
      <c r="O1199" s="22" t="str">
        <f t="shared" si="341"/>
        <v/>
      </c>
      <c r="P1199" s="22" t="str">
        <f t="shared" si="342"/>
        <v/>
      </c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2" t="str">
        <f t="shared" si="343"/>
        <v/>
      </c>
      <c r="AD1199" s="22">
        <f t="shared" si="344"/>
        <v>0</v>
      </c>
      <c r="AE1199" s="29"/>
      <c r="AF1199" s="29"/>
      <c r="AG1199" s="22" t="str">
        <f t="shared" si="345"/>
        <v/>
      </c>
      <c r="AH1199" s="29"/>
      <c r="AI1199" s="29"/>
      <c r="AJ1199" s="22" t="str">
        <f t="shared" si="346"/>
        <v/>
      </c>
      <c r="AK1199" s="29"/>
      <c r="AL1199" s="29"/>
      <c r="AM1199" s="22" t="str">
        <f t="shared" si="347"/>
        <v/>
      </c>
    </row>
    <row r="1200" spans="1:39" ht="18" customHeight="1" x14ac:dyDescent="0.35">
      <c r="A1200" s="70">
        <f>'Energy - Master'!A1199</f>
        <v>47219</v>
      </c>
      <c r="B1200" s="29">
        <f t="shared" si="348"/>
        <v>0</v>
      </c>
      <c r="C1200" s="29"/>
      <c r="D1200" s="29"/>
      <c r="E1200" s="22">
        <f t="shared" si="337"/>
        <v>0</v>
      </c>
      <c r="F1200" s="22" t="str">
        <f t="shared" si="338"/>
        <v/>
      </c>
      <c r="G1200" s="29">
        <f t="shared" si="349"/>
        <v>0</v>
      </c>
      <c r="H1200" s="29"/>
      <c r="I1200" s="29"/>
      <c r="J1200" s="22">
        <f t="shared" si="339"/>
        <v>0</v>
      </c>
      <c r="K1200" s="22" t="str">
        <f t="shared" si="340"/>
        <v/>
      </c>
      <c r="L1200" s="29"/>
      <c r="M1200" s="29"/>
      <c r="N1200" s="29"/>
      <c r="O1200" s="22" t="str">
        <f t="shared" si="341"/>
        <v/>
      </c>
      <c r="P1200" s="22" t="str">
        <f t="shared" si="342"/>
        <v/>
      </c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2" t="str">
        <f t="shared" si="343"/>
        <v/>
      </c>
      <c r="AD1200" s="22">
        <f t="shared" si="344"/>
        <v>0</v>
      </c>
      <c r="AE1200" s="29"/>
      <c r="AF1200" s="29"/>
      <c r="AG1200" s="22" t="str">
        <f t="shared" si="345"/>
        <v/>
      </c>
      <c r="AH1200" s="29"/>
      <c r="AI1200" s="29"/>
      <c r="AJ1200" s="22" t="str">
        <f t="shared" si="346"/>
        <v/>
      </c>
      <c r="AK1200" s="29"/>
      <c r="AL1200" s="29"/>
      <c r="AM1200" s="22" t="str">
        <f t="shared" si="347"/>
        <v/>
      </c>
    </row>
    <row r="1201" spans="1:39" ht="18" customHeight="1" x14ac:dyDescent="0.35">
      <c r="A1201" s="70">
        <f>'Energy - Master'!A1200</f>
        <v>47220</v>
      </c>
      <c r="B1201" s="29">
        <f t="shared" si="348"/>
        <v>0</v>
      </c>
      <c r="C1201" s="29"/>
      <c r="D1201" s="29"/>
      <c r="E1201" s="22">
        <f t="shared" si="337"/>
        <v>0</v>
      </c>
      <c r="F1201" s="22" t="str">
        <f t="shared" si="338"/>
        <v/>
      </c>
      <c r="G1201" s="29">
        <f t="shared" si="349"/>
        <v>0</v>
      </c>
      <c r="H1201" s="29"/>
      <c r="I1201" s="29"/>
      <c r="J1201" s="22">
        <f t="shared" si="339"/>
        <v>0</v>
      </c>
      <c r="K1201" s="22" t="str">
        <f t="shared" si="340"/>
        <v/>
      </c>
      <c r="L1201" s="29"/>
      <c r="M1201" s="29"/>
      <c r="N1201" s="29"/>
      <c r="O1201" s="22" t="str">
        <f t="shared" si="341"/>
        <v/>
      </c>
      <c r="P1201" s="22" t="str">
        <f t="shared" si="342"/>
        <v/>
      </c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2" t="str">
        <f t="shared" si="343"/>
        <v/>
      </c>
      <c r="AD1201" s="22">
        <f t="shared" si="344"/>
        <v>0</v>
      </c>
      <c r="AE1201" s="29"/>
      <c r="AF1201" s="29"/>
      <c r="AG1201" s="22" t="str">
        <f t="shared" si="345"/>
        <v/>
      </c>
      <c r="AH1201" s="29"/>
      <c r="AI1201" s="29"/>
      <c r="AJ1201" s="22" t="str">
        <f t="shared" si="346"/>
        <v/>
      </c>
      <c r="AK1201" s="29"/>
      <c r="AL1201" s="29"/>
      <c r="AM1201" s="22" t="str">
        <f t="shared" si="347"/>
        <v/>
      </c>
    </row>
    <row r="1202" spans="1:39" ht="18" customHeight="1" x14ac:dyDescent="0.35">
      <c r="A1202" s="70">
        <f>'Energy - Master'!A1201</f>
        <v>47221</v>
      </c>
      <c r="B1202" s="29">
        <f t="shared" si="348"/>
        <v>0</v>
      </c>
      <c r="C1202" s="29"/>
      <c r="D1202" s="29"/>
      <c r="E1202" s="22">
        <f t="shared" si="337"/>
        <v>0</v>
      </c>
      <c r="F1202" s="22" t="str">
        <f t="shared" si="338"/>
        <v/>
      </c>
      <c r="G1202" s="29">
        <f t="shared" si="349"/>
        <v>0</v>
      </c>
      <c r="H1202" s="29"/>
      <c r="I1202" s="29"/>
      <c r="J1202" s="22">
        <f t="shared" si="339"/>
        <v>0</v>
      </c>
      <c r="K1202" s="22" t="str">
        <f t="shared" si="340"/>
        <v/>
      </c>
      <c r="L1202" s="29"/>
      <c r="M1202" s="29"/>
      <c r="N1202" s="29"/>
      <c r="O1202" s="22" t="str">
        <f t="shared" si="341"/>
        <v/>
      </c>
      <c r="P1202" s="22" t="str">
        <f t="shared" si="342"/>
        <v/>
      </c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2" t="str">
        <f t="shared" si="343"/>
        <v/>
      </c>
      <c r="AD1202" s="22">
        <f t="shared" si="344"/>
        <v>0</v>
      </c>
      <c r="AE1202" s="29"/>
      <c r="AF1202" s="29"/>
      <c r="AG1202" s="22" t="str">
        <f t="shared" si="345"/>
        <v/>
      </c>
      <c r="AH1202" s="29"/>
      <c r="AI1202" s="29"/>
      <c r="AJ1202" s="22" t="str">
        <f t="shared" si="346"/>
        <v/>
      </c>
      <c r="AK1202" s="29"/>
      <c r="AL1202" s="29"/>
      <c r="AM1202" s="22" t="str">
        <f t="shared" si="347"/>
        <v/>
      </c>
    </row>
    <row r="1203" spans="1:39" ht="18" customHeight="1" x14ac:dyDescent="0.35">
      <c r="A1203" s="70">
        <f>'Energy - Master'!A1202</f>
        <v>47222</v>
      </c>
      <c r="B1203" s="29">
        <f t="shared" si="348"/>
        <v>0</v>
      </c>
      <c r="C1203" s="29"/>
      <c r="D1203" s="29"/>
      <c r="E1203" s="22">
        <f t="shared" si="337"/>
        <v>0</v>
      </c>
      <c r="F1203" s="22" t="str">
        <f t="shared" si="338"/>
        <v/>
      </c>
      <c r="G1203" s="29">
        <f t="shared" si="349"/>
        <v>0</v>
      </c>
      <c r="H1203" s="29"/>
      <c r="I1203" s="29"/>
      <c r="J1203" s="22">
        <f t="shared" si="339"/>
        <v>0</v>
      </c>
      <c r="K1203" s="22" t="str">
        <f t="shared" si="340"/>
        <v/>
      </c>
      <c r="L1203" s="29"/>
      <c r="M1203" s="29"/>
      <c r="N1203" s="29"/>
      <c r="O1203" s="22" t="str">
        <f t="shared" si="341"/>
        <v/>
      </c>
      <c r="P1203" s="22" t="str">
        <f t="shared" si="342"/>
        <v/>
      </c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2" t="str">
        <f t="shared" si="343"/>
        <v/>
      </c>
      <c r="AD1203" s="22">
        <f t="shared" si="344"/>
        <v>0</v>
      </c>
      <c r="AE1203" s="29"/>
      <c r="AF1203" s="29"/>
      <c r="AG1203" s="22" t="str">
        <f t="shared" si="345"/>
        <v/>
      </c>
      <c r="AH1203" s="29"/>
      <c r="AI1203" s="29"/>
      <c r="AJ1203" s="22" t="str">
        <f t="shared" si="346"/>
        <v/>
      </c>
      <c r="AK1203" s="29"/>
      <c r="AL1203" s="29"/>
      <c r="AM1203" s="22" t="str">
        <f t="shared" si="347"/>
        <v/>
      </c>
    </row>
    <row r="1204" spans="1:39" ht="18" customHeight="1" x14ac:dyDescent="0.35">
      <c r="A1204" s="70">
        <f>'Energy - Master'!A1203</f>
        <v>47223</v>
      </c>
      <c r="B1204" s="29">
        <f t="shared" si="348"/>
        <v>0</v>
      </c>
      <c r="C1204" s="29"/>
      <c r="D1204" s="29"/>
      <c r="E1204" s="22">
        <f t="shared" si="337"/>
        <v>0</v>
      </c>
      <c r="F1204" s="22" t="str">
        <f t="shared" si="338"/>
        <v/>
      </c>
      <c r="G1204" s="29">
        <f t="shared" si="349"/>
        <v>0</v>
      </c>
      <c r="H1204" s="29"/>
      <c r="I1204" s="29"/>
      <c r="J1204" s="22">
        <f t="shared" si="339"/>
        <v>0</v>
      </c>
      <c r="K1204" s="22" t="str">
        <f t="shared" si="340"/>
        <v/>
      </c>
      <c r="L1204" s="29"/>
      <c r="M1204" s="29"/>
      <c r="N1204" s="29"/>
      <c r="O1204" s="22" t="str">
        <f t="shared" si="341"/>
        <v/>
      </c>
      <c r="P1204" s="22" t="str">
        <f t="shared" si="342"/>
        <v/>
      </c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2" t="str">
        <f t="shared" si="343"/>
        <v/>
      </c>
      <c r="AD1204" s="22">
        <f t="shared" si="344"/>
        <v>0</v>
      </c>
      <c r="AE1204" s="29"/>
      <c r="AF1204" s="29"/>
      <c r="AG1204" s="22" t="str">
        <f t="shared" si="345"/>
        <v/>
      </c>
      <c r="AH1204" s="29"/>
      <c r="AI1204" s="29"/>
      <c r="AJ1204" s="22" t="str">
        <f t="shared" si="346"/>
        <v/>
      </c>
      <c r="AK1204" s="29"/>
      <c r="AL1204" s="29"/>
      <c r="AM1204" s="22" t="str">
        <f t="shared" si="347"/>
        <v/>
      </c>
    </row>
    <row r="1205" spans="1:39" ht="18" customHeight="1" x14ac:dyDescent="0.35">
      <c r="A1205" s="70">
        <f>'Energy - Master'!A1204</f>
        <v>47224</v>
      </c>
      <c r="B1205" s="29">
        <f t="shared" si="348"/>
        <v>0</v>
      </c>
      <c r="C1205" s="29"/>
      <c r="D1205" s="29"/>
      <c r="E1205" s="22">
        <f t="shared" si="337"/>
        <v>0</v>
      </c>
      <c r="F1205" s="22" t="str">
        <f t="shared" si="338"/>
        <v/>
      </c>
      <c r="G1205" s="29">
        <f t="shared" si="349"/>
        <v>0</v>
      </c>
      <c r="H1205" s="29"/>
      <c r="I1205" s="29"/>
      <c r="J1205" s="22">
        <f t="shared" si="339"/>
        <v>0</v>
      </c>
      <c r="K1205" s="22" t="str">
        <f t="shared" si="340"/>
        <v/>
      </c>
      <c r="L1205" s="29"/>
      <c r="M1205" s="29"/>
      <c r="N1205" s="29"/>
      <c r="O1205" s="22" t="str">
        <f t="shared" si="341"/>
        <v/>
      </c>
      <c r="P1205" s="22" t="str">
        <f t="shared" si="342"/>
        <v/>
      </c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2" t="str">
        <f t="shared" si="343"/>
        <v/>
      </c>
      <c r="AD1205" s="22">
        <f t="shared" si="344"/>
        <v>0</v>
      </c>
      <c r="AE1205" s="29"/>
      <c r="AF1205" s="29"/>
      <c r="AG1205" s="22" t="str">
        <f t="shared" si="345"/>
        <v/>
      </c>
      <c r="AH1205" s="29"/>
      <c r="AI1205" s="29"/>
      <c r="AJ1205" s="22" t="str">
        <f t="shared" si="346"/>
        <v/>
      </c>
      <c r="AK1205" s="29"/>
      <c r="AL1205" s="29"/>
      <c r="AM1205" s="22" t="str">
        <f t="shared" si="347"/>
        <v/>
      </c>
    </row>
    <row r="1206" spans="1:39" ht="18" customHeight="1" x14ac:dyDescent="0.35">
      <c r="A1206" s="70">
        <f>'Energy - Master'!A1205</f>
        <v>47225</v>
      </c>
      <c r="B1206" s="29">
        <f t="shared" si="348"/>
        <v>0</v>
      </c>
      <c r="C1206" s="29"/>
      <c r="D1206" s="29"/>
      <c r="E1206" s="22">
        <f t="shared" si="337"/>
        <v>0</v>
      </c>
      <c r="F1206" s="22" t="str">
        <f t="shared" si="338"/>
        <v/>
      </c>
      <c r="G1206" s="29">
        <f t="shared" si="349"/>
        <v>0</v>
      </c>
      <c r="H1206" s="29"/>
      <c r="I1206" s="29"/>
      <c r="J1206" s="22">
        <f t="shared" si="339"/>
        <v>0</v>
      </c>
      <c r="K1206" s="22" t="str">
        <f t="shared" si="340"/>
        <v/>
      </c>
      <c r="L1206" s="29"/>
      <c r="M1206" s="29"/>
      <c r="N1206" s="29"/>
      <c r="O1206" s="22" t="str">
        <f t="shared" si="341"/>
        <v/>
      </c>
      <c r="P1206" s="22" t="str">
        <f t="shared" si="342"/>
        <v/>
      </c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2" t="str">
        <f t="shared" si="343"/>
        <v/>
      </c>
      <c r="AD1206" s="22">
        <f t="shared" si="344"/>
        <v>0</v>
      </c>
      <c r="AE1206" s="29"/>
      <c r="AF1206" s="29"/>
      <c r="AG1206" s="22" t="str">
        <f t="shared" si="345"/>
        <v/>
      </c>
      <c r="AH1206" s="29"/>
      <c r="AI1206" s="29"/>
      <c r="AJ1206" s="22" t="str">
        <f t="shared" si="346"/>
        <v/>
      </c>
      <c r="AK1206" s="29"/>
      <c r="AL1206" s="29"/>
      <c r="AM1206" s="22" t="str">
        <f t="shared" si="347"/>
        <v/>
      </c>
    </row>
    <row r="1207" spans="1:39" ht="18" customHeight="1" x14ac:dyDescent="0.35">
      <c r="A1207" s="70">
        <f>'Energy - Master'!A1206</f>
        <v>47226</v>
      </c>
      <c r="B1207" s="29">
        <f t="shared" si="348"/>
        <v>0</v>
      </c>
      <c r="C1207" s="29"/>
      <c r="D1207" s="29"/>
      <c r="E1207" s="22">
        <f t="shared" si="337"/>
        <v>0</v>
      </c>
      <c r="F1207" s="22" t="str">
        <f t="shared" si="338"/>
        <v/>
      </c>
      <c r="G1207" s="29">
        <f t="shared" si="349"/>
        <v>0</v>
      </c>
      <c r="H1207" s="29"/>
      <c r="I1207" s="29"/>
      <c r="J1207" s="22">
        <f t="shared" si="339"/>
        <v>0</v>
      </c>
      <c r="K1207" s="22" t="str">
        <f t="shared" si="340"/>
        <v/>
      </c>
      <c r="L1207" s="29"/>
      <c r="M1207" s="29"/>
      <c r="N1207" s="29"/>
      <c r="O1207" s="22" t="str">
        <f t="shared" si="341"/>
        <v/>
      </c>
      <c r="P1207" s="22" t="str">
        <f t="shared" si="342"/>
        <v/>
      </c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2" t="str">
        <f t="shared" si="343"/>
        <v/>
      </c>
      <c r="AD1207" s="22">
        <f t="shared" si="344"/>
        <v>0</v>
      </c>
      <c r="AE1207" s="29"/>
      <c r="AF1207" s="29"/>
      <c r="AG1207" s="22" t="str">
        <f t="shared" si="345"/>
        <v/>
      </c>
      <c r="AH1207" s="29"/>
      <c r="AI1207" s="29"/>
      <c r="AJ1207" s="22" t="str">
        <f t="shared" si="346"/>
        <v/>
      </c>
      <c r="AK1207" s="29"/>
      <c r="AL1207" s="29"/>
      <c r="AM1207" s="22" t="str">
        <f t="shared" si="347"/>
        <v/>
      </c>
    </row>
    <row r="1208" spans="1:39" ht="18" customHeight="1" x14ac:dyDescent="0.35">
      <c r="A1208" s="70">
        <f>'Energy - Master'!A1207</f>
        <v>47227</v>
      </c>
      <c r="B1208" s="29">
        <f t="shared" si="348"/>
        <v>0</v>
      </c>
      <c r="C1208" s="29"/>
      <c r="D1208" s="29"/>
      <c r="E1208" s="22">
        <f t="shared" si="337"/>
        <v>0</v>
      </c>
      <c r="F1208" s="22" t="str">
        <f t="shared" si="338"/>
        <v/>
      </c>
      <c r="G1208" s="29">
        <f t="shared" si="349"/>
        <v>0</v>
      </c>
      <c r="H1208" s="29"/>
      <c r="I1208" s="29"/>
      <c r="J1208" s="22">
        <f t="shared" si="339"/>
        <v>0</v>
      </c>
      <c r="K1208" s="22" t="str">
        <f t="shared" si="340"/>
        <v/>
      </c>
      <c r="L1208" s="29"/>
      <c r="M1208" s="29"/>
      <c r="N1208" s="29"/>
      <c r="O1208" s="22" t="str">
        <f t="shared" si="341"/>
        <v/>
      </c>
      <c r="P1208" s="22" t="str">
        <f t="shared" si="342"/>
        <v/>
      </c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2" t="str">
        <f t="shared" si="343"/>
        <v/>
      </c>
      <c r="AD1208" s="22">
        <f t="shared" si="344"/>
        <v>0</v>
      </c>
      <c r="AE1208" s="29"/>
      <c r="AF1208" s="29"/>
      <c r="AG1208" s="22" t="str">
        <f t="shared" si="345"/>
        <v/>
      </c>
      <c r="AH1208" s="29"/>
      <c r="AI1208" s="29"/>
      <c r="AJ1208" s="22" t="str">
        <f t="shared" si="346"/>
        <v/>
      </c>
      <c r="AK1208" s="29"/>
      <c r="AL1208" s="29"/>
      <c r="AM1208" s="22" t="str">
        <f t="shared" si="347"/>
        <v/>
      </c>
    </row>
    <row r="1209" spans="1:39" ht="18" customHeight="1" x14ac:dyDescent="0.35">
      <c r="A1209" s="70">
        <f>'Energy - Master'!A1208</f>
        <v>47228</v>
      </c>
      <c r="B1209" s="29">
        <f t="shared" si="348"/>
        <v>0</v>
      </c>
      <c r="C1209" s="29"/>
      <c r="D1209" s="29"/>
      <c r="E1209" s="22">
        <f t="shared" si="337"/>
        <v>0</v>
      </c>
      <c r="F1209" s="22" t="str">
        <f t="shared" si="338"/>
        <v/>
      </c>
      <c r="G1209" s="29">
        <f t="shared" si="349"/>
        <v>0</v>
      </c>
      <c r="H1209" s="29"/>
      <c r="I1209" s="29"/>
      <c r="J1209" s="22">
        <f t="shared" si="339"/>
        <v>0</v>
      </c>
      <c r="K1209" s="22" t="str">
        <f t="shared" si="340"/>
        <v/>
      </c>
      <c r="L1209" s="29"/>
      <c r="M1209" s="29"/>
      <c r="N1209" s="29"/>
      <c r="O1209" s="22" t="str">
        <f t="shared" si="341"/>
        <v/>
      </c>
      <c r="P1209" s="22" t="str">
        <f t="shared" si="342"/>
        <v/>
      </c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2" t="str">
        <f t="shared" si="343"/>
        <v/>
      </c>
      <c r="AD1209" s="22">
        <f t="shared" si="344"/>
        <v>0</v>
      </c>
      <c r="AE1209" s="29"/>
      <c r="AF1209" s="29"/>
      <c r="AG1209" s="22" t="str">
        <f t="shared" si="345"/>
        <v/>
      </c>
      <c r="AH1209" s="29"/>
      <c r="AI1209" s="29"/>
      <c r="AJ1209" s="22" t="str">
        <f t="shared" si="346"/>
        <v/>
      </c>
      <c r="AK1209" s="29"/>
      <c r="AL1209" s="29"/>
      <c r="AM1209" s="22" t="str">
        <f t="shared" si="347"/>
        <v/>
      </c>
    </row>
    <row r="1210" spans="1:39" ht="18" customHeight="1" x14ac:dyDescent="0.35">
      <c r="A1210" s="70">
        <f>'Energy - Master'!A1209</f>
        <v>47229</v>
      </c>
      <c r="B1210" s="29">
        <f t="shared" si="348"/>
        <v>0</v>
      </c>
      <c r="C1210" s="29"/>
      <c r="D1210" s="29"/>
      <c r="E1210" s="22">
        <f t="shared" si="337"/>
        <v>0</v>
      </c>
      <c r="F1210" s="22" t="str">
        <f t="shared" si="338"/>
        <v/>
      </c>
      <c r="G1210" s="29">
        <f t="shared" si="349"/>
        <v>0</v>
      </c>
      <c r="H1210" s="29"/>
      <c r="I1210" s="29"/>
      <c r="J1210" s="22">
        <f t="shared" si="339"/>
        <v>0</v>
      </c>
      <c r="K1210" s="22" t="str">
        <f t="shared" si="340"/>
        <v/>
      </c>
      <c r="L1210" s="29"/>
      <c r="M1210" s="29"/>
      <c r="N1210" s="29"/>
      <c r="O1210" s="22" t="str">
        <f t="shared" si="341"/>
        <v/>
      </c>
      <c r="P1210" s="22" t="str">
        <f t="shared" si="342"/>
        <v/>
      </c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2" t="str">
        <f t="shared" si="343"/>
        <v/>
      </c>
      <c r="AD1210" s="22">
        <f t="shared" si="344"/>
        <v>0</v>
      </c>
      <c r="AE1210" s="29"/>
      <c r="AF1210" s="29"/>
      <c r="AG1210" s="22" t="str">
        <f t="shared" si="345"/>
        <v/>
      </c>
      <c r="AH1210" s="29"/>
      <c r="AI1210" s="29"/>
      <c r="AJ1210" s="22" t="str">
        <f t="shared" si="346"/>
        <v/>
      </c>
      <c r="AK1210" s="29"/>
      <c r="AL1210" s="29"/>
      <c r="AM1210" s="22" t="str">
        <f t="shared" si="347"/>
        <v/>
      </c>
    </row>
    <row r="1211" spans="1:39" ht="18" customHeight="1" x14ac:dyDescent="0.35">
      <c r="A1211" s="70">
        <f>'Energy - Master'!A1210</f>
        <v>47230</v>
      </c>
      <c r="B1211" s="29">
        <f t="shared" si="348"/>
        <v>0</v>
      </c>
      <c r="C1211" s="29"/>
      <c r="D1211" s="29"/>
      <c r="E1211" s="22">
        <f t="shared" si="337"/>
        <v>0</v>
      </c>
      <c r="F1211" s="22" t="str">
        <f t="shared" si="338"/>
        <v/>
      </c>
      <c r="G1211" s="29">
        <f t="shared" si="349"/>
        <v>0</v>
      </c>
      <c r="H1211" s="29"/>
      <c r="I1211" s="29"/>
      <c r="J1211" s="22">
        <f t="shared" si="339"/>
        <v>0</v>
      </c>
      <c r="K1211" s="22" t="str">
        <f t="shared" si="340"/>
        <v/>
      </c>
      <c r="L1211" s="29"/>
      <c r="M1211" s="29"/>
      <c r="N1211" s="29"/>
      <c r="O1211" s="22" t="str">
        <f t="shared" si="341"/>
        <v/>
      </c>
      <c r="P1211" s="22" t="str">
        <f t="shared" si="342"/>
        <v/>
      </c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2" t="str">
        <f t="shared" si="343"/>
        <v/>
      </c>
      <c r="AD1211" s="22">
        <f t="shared" si="344"/>
        <v>0</v>
      </c>
      <c r="AE1211" s="29"/>
      <c r="AF1211" s="29"/>
      <c r="AG1211" s="22" t="str">
        <f t="shared" si="345"/>
        <v/>
      </c>
      <c r="AH1211" s="29"/>
      <c r="AI1211" s="29"/>
      <c r="AJ1211" s="22" t="str">
        <f t="shared" si="346"/>
        <v/>
      </c>
      <c r="AK1211" s="29"/>
      <c r="AL1211" s="29"/>
      <c r="AM1211" s="22" t="str">
        <f t="shared" si="347"/>
        <v/>
      </c>
    </row>
    <row r="1212" spans="1:39" ht="18" customHeight="1" x14ac:dyDescent="0.35">
      <c r="A1212" s="70">
        <f>'Energy - Master'!A1211</f>
        <v>47231</v>
      </c>
      <c r="B1212" s="29">
        <f t="shared" si="348"/>
        <v>0</v>
      </c>
      <c r="C1212" s="29"/>
      <c r="D1212" s="29"/>
      <c r="E1212" s="22">
        <f t="shared" si="337"/>
        <v>0</v>
      </c>
      <c r="F1212" s="22" t="str">
        <f t="shared" si="338"/>
        <v/>
      </c>
      <c r="G1212" s="29">
        <f t="shared" si="349"/>
        <v>0</v>
      </c>
      <c r="H1212" s="29"/>
      <c r="I1212" s="29"/>
      <c r="J1212" s="22">
        <f t="shared" si="339"/>
        <v>0</v>
      </c>
      <c r="K1212" s="22" t="str">
        <f t="shared" si="340"/>
        <v/>
      </c>
      <c r="L1212" s="29"/>
      <c r="M1212" s="29"/>
      <c r="N1212" s="29"/>
      <c r="O1212" s="22" t="str">
        <f t="shared" si="341"/>
        <v/>
      </c>
      <c r="P1212" s="22" t="str">
        <f t="shared" si="342"/>
        <v/>
      </c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2" t="str">
        <f t="shared" si="343"/>
        <v/>
      </c>
      <c r="AD1212" s="22">
        <f t="shared" si="344"/>
        <v>0</v>
      </c>
      <c r="AE1212" s="29"/>
      <c r="AF1212" s="29"/>
      <c r="AG1212" s="22" t="str">
        <f t="shared" si="345"/>
        <v/>
      </c>
      <c r="AH1212" s="29"/>
      <c r="AI1212" s="29"/>
      <c r="AJ1212" s="22" t="str">
        <f t="shared" si="346"/>
        <v/>
      </c>
      <c r="AK1212" s="29"/>
      <c r="AL1212" s="29"/>
      <c r="AM1212" s="22" t="str">
        <f t="shared" si="347"/>
        <v/>
      </c>
    </row>
    <row r="1213" spans="1:39" ht="18" customHeight="1" x14ac:dyDescent="0.35">
      <c r="A1213" s="70">
        <f>'Energy - Master'!A1212</f>
        <v>47232</v>
      </c>
      <c r="B1213" s="29">
        <f t="shared" si="348"/>
        <v>0</v>
      </c>
      <c r="C1213" s="29"/>
      <c r="D1213" s="29"/>
      <c r="E1213" s="22">
        <f t="shared" si="337"/>
        <v>0</v>
      </c>
      <c r="F1213" s="22" t="str">
        <f t="shared" si="338"/>
        <v/>
      </c>
      <c r="G1213" s="29">
        <f t="shared" si="349"/>
        <v>0</v>
      </c>
      <c r="H1213" s="29"/>
      <c r="I1213" s="29"/>
      <c r="J1213" s="22">
        <f t="shared" si="339"/>
        <v>0</v>
      </c>
      <c r="K1213" s="22" t="str">
        <f t="shared" si="340"/>
        <v/>
      </c>
      <c r="L1213" s="29"/>
      <c r="M1213" s="29"/>
      <c r="N1213" s="29"/>
      <c r="O1213" s="22" t="str">
        <f t="shared" si="341"/>
        <v/>
      </c>
      <c r="P1213" s="22" t="str">
        <f t="shared" si="342"/>
        <v/>
      </c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2" t="str">
        <f t="shared" si="343"/>
        <v/>
      </c>
      <c r="AD1213" s="22">
        <f t="shared" si="344"/>
        <v>0</v>
      </c>
      <c r="AE1213" s="29"/>
      <c r="AF1213" s="29"/>
      <c r="AG1213" s="22" t="str">
        <f t="shared" si="345"/>
        <v/>
      </c>
      <c r="AH1213" s="29"/>
      <c r="AI1213" s="29"/>
      <c r="AJ1213" s="22" t="str">
        <f t="shared" si="346"/>
        <v/>
      </c>
      <c r="AK1213" s="29"/>
      <c r="AL1213" s="29"/>
      <c r="AM1213" s="22" t="str">
        <f t="shared" si="347"/>
        <v/>
      </c>
    </row>
    <row r="1214" spans="1:39" ht="18" customHeight="1" x14ac:dyDescent="0.35">
      <c r="A1214" s="70">
        <f>'Energy - Master'!A1213</f>
        <v>47233</v>
      </c>
      <c r="B1214" s="29">
        <f t="shared" si="348"/>
        <v>0</v>
      </c>
      <c r="C1214" s="29"/>
      <c r="D1214" s="29"/>
      <c r="E1214" s="22">
        <f t="shared" si="337"/>
        <v>0</v>
      </c>
      <c r="F1214" s="22" t="str">
        <f t="shared" si="338"/>
        <v/>
      </c>
      <c r="G1214" s="29">
        <f t="shared" si="349"/>
        <v>0</v>
      </c>
      <c r="H1214" s="29"/>
      <c r="I1214" s="29"/>
      <c r="J1214" s="22">
        <f t="shared" si="339"/>
        <v>0</v>
      </c>
      <c r="K1214" s="22" t="str">
        <f t="shared" si="340"/>
        <v/>
      </c>
      <c r="L1214" s="29"/>
      <c r="M1214" s="29"/>
      <c r="N1214" s="29"/>
      <c r="O1214" s="22" t="str">
        <f t="shared" si="341"/>
        <v/>
      </c>
      <c r="P1214" s="22" t="str">
        <f t="shared" si="342"/>
        <v/>
      </c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2" t="str">
        <f t="shared" si="343"/>
        <v/>
      </c>
      <c r="AD1214" s="22">
        <f t="shared" si="344"/>
        <v>0</v>
      </c>
      <c r="AE1214" s="29"/>
      <c r="AF1214" s="29"/>
      <c r="AG1214" s="22" t="str">
        <f t="shared" si="345"/>
        <v/>
      </c>
      <c r="AH1214" s="29"/>
      <c r="AI1214" s="29"/>
      <c r="AJ1214" s="22" t="str">
        <f t="shared" si="346"/>
        <v/>
      </c>
      <c r="AK1214" s="29"/>
      <c r="AL1214" s="29"/>
      <c r="AM1214" s="22" t="str">
        <f t="shared" si="347"/>
        <v/>
      </c>
    </row>
    <row r="1215" spans="1:39" ht="18" customHeight="1" x14ac:dyDescent="0.35">
      <c r="A1215" s="70">
        <f>'Energy - Master'!A1214</f>
        <v>47234</v>
      </c>
      <c r="B1215" s="29">
        <f t="shared" si="348"/>
        <v>0</v>
      </c>
      <c r="C1215" s="29"/>
      <c r="D1215" s="29"/>
      <c r="E1215" s="22">
        <f t="shared" si="337"/>
        <v>0</v>
      </c>
      <c r="F1215" s="22" t="str">
        <f t="shared" si="338"/>
        <v/>
      </c>
      <c r="G1215" s="29">
        <f t="shared" si="349"/>
        <v>0</v>
      </c>
      <c r="H1215" s="29"/>
      <c r="I1215" s="29"/>
      <c r="J1215" s="22">
        <f t="shared" si="339"/>
        <v>0</v>
      </c>
      <c r="K1215" s="22" t="str">
        <f t="shared" si="340"/>
        <v/>
      </c>
      <c r="L1215" s="29"/>
      <c r="M1215" s="29"/>
      <c r="N1215" s="29"/>
      <c r="O1215" s="22" t="str">
        <f t="shared" si="341"/>
        <v/>
      </c>
      <c r="P1215" s="22" t="str">
        <f t="shared" si="342"/>
        <v/>
      </c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2" t="str">
        <f t="shared" si="343"/>
        <v/>
      </c>
      <c r="AD1215" s="22">
        <f t="shared" si="344"/>
        <v>0</v>
      </c>
      <c r="AE1215" s="29"/>
      <c r="AF1215" s="29"/>
      <c r="AG1215" s="22" t="str">
        <f t="shared" si="345"/>
        <v/>
      </c>
      <c r="AH1215" s="29"/>
      <c r="AI1215" s="29"/>
      <c r="AJ1215" s="22" t="str">
        <f t="shared" si="346"/>
        <v/>
      </c>
      <c r="AK1215" s="29"/>
      <c r="AL1215" s="29"/>
      <c r="AM1215" s="22" t="str">
        <f t="shared" si="347"/>
        <v/>
      </c>
    </row>
    <row r="1216" spans="1:39" ht="18" customHeight="1" x14ac:dyDescent="0.35">
      <c r="A1216" s="70">
        <f>'Energy - Master'!A1215</f>
        <v>47235</v>
      </c>
      <c r="B1216" s="29">
        <f t="shared" si="348"/>
        <v>0</v>
      </c>
      <c r="C1216" s="29"/>
      <c r="D1216" s="29"/>
      <c r="E1216" s="22">
        <f t="shared" si="337"/>
        <v>0</v>
      </c>
      <c r="F1216" s="22" t="str">
        <f t="shared" si="338"/>
        <v/>
      </c>
      <c r="G1216" s="29">
        <f t="shared" si="349"/>
        <v>0</v>
      </c>
      <c r="H1216" s="29"/>
      <c r="I1216" s="29"/>
      <c r="J1216" s="22">
        <f t="shared" si="339"/>
        <v>0</v>
      </c>
      <c r="K1216" s="22" t="str">
        <f t="shared" si="340"/>
        <v/>
      </c>
      <c r="L1216" s="29"/>
      <c r="M1216" s="29"/>
      <c r="N1216" s="29"/>
      <c r="O1216" s="22" t="str">
        <f t="shared" si="341"/>
        <v/>
      </c>
      <c r="P1216" s="22" t="str">
        <f t="shared" si="342"/>
        <v/>
      </c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2" t="str">
        <f t="shared" si="343"/>
        <v/>
      </c>
      <c r="AD1216" s="22">
        <f t="shared" si="344"/>
        <v>0</v>
      </c>
      <c r="AE1216" s="29"/>
      <c r="AF1216" s="29"/>
      <c r="AG1216" s="22" t="str">
        <f t="shared" si="345"/>
        <v/>
      </c>
      <c r="AH1216" s="29"/>
      <c r="AI1216" s="29"/>
      <c r="AJ1216" s="22" t="str">
        <f t="shared" si="346"/>
        <v/>
      </c>
      <c r="AK1216" s="29"/>
      <c r="AL1216" s="29"/>
      <c r="AM1216" s="22" t="str">
        <f t="shared" si="347"/>
        <v/>
      </c>
    </row>
    <row r="1217" spans="1:39" ht="18" customHeight="1" x14ac:dyDescent="0.35">
      <c r="A1217" s="70">
        <f>'Energy - Master'!A1216</f>
        <v>47236</v>
      </c>
      <c r="B1217" s="29">
        <f t="shared" si="348"/>
        <v>0</v>
      </c>
      <c r="C1217" s="29"/>
      <c r="D1217" s="29"/>
      <c r="E1217" s="22">
        <f t="shared" si="337"/>
        <v>0</v>
      </c>
      <c r="F1217" s="22" t="str">
        <f t="shared" si="338"/>
        <v/>
      </c>
      <c r="G1217" s="29">
        <f t="shared" si="349"/>
        <v>0</v>
      </c>
      <c r="H1217" s="29"/>
      <c r="I1217" s="29"/>
      <c r="J1217" s="22">
        <f t="shared" si="339"/>
        <v>0</v>
      </c>
      <c r="K1217" s="22" t="str">
        <f t="shared" si="340"/>
        <v/>
      </c>
      <c r="L1217" s="29"/>
      <c r="M1217" s="29"/>
      <c r="N1217" s="29"/>
      <c r="O1217" s="22" t="str">
        <f t="shared" si="341"/>
        <v/>
      </c>
      <c r="P1217" s="22" t="str">
        <f t="shared" si="342"/>
        <v/>
      </c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2" t="str">
        <f t="shared" si="343"/>
        <v/>
      </c>
      <c r="AD1217" s="22">
        <f t="shared" si="344"/>
        <v>0</v>
      </c>
      <c r="AE1217" s="29"/>
      <c r="AF1217" s="29"/>
      <c r="AG1217" s="22" t="str">
        <f t="shared" si="345"/>
        <v/>
      </c>
      <c r="AH1217" s="29"/>
      <c r="AI1217" s="29"/>
      <c r="AJ1217" s="22" t="str">
        <f t="shared" si="346"/>
        <v/>
      </c>
      <c r="AK1217" s="29"/>
      <c r="AL1217" s="29"/>
      <c r="AM1217" s="22" t="str">
        <f t="shared" si="347"/>
        <v/>
      </c>
    </row>
    <row r="1218" spans="1:39" ht="18" customHeight="1" x14ac:dyDescent="0.35">
      <c r="A1218" s="70">
        <f>'Energy - Master'!A1217</f>
        <v>47237</v>
      </c>
      <c r="B1218" s="29">
        <f t="shared" si="348"/>
        <v>0</v>
      </c>
      <c r="C1218" s="29"/>
      <c r="D1218" s="29"/>
      <c r="E1218" s="22">
        <f t="shared" si="337"/>
        <v>0</v>
      </c>
      <c r="F1218" s="22" t="str">
        <f t="shared" si="338"/>
        <v/>
      </c>
      <c r="G1218" s="29">
        <f t="shared" si="349"/>
        <v>0</v>
      </c>
      <c r="H1218" s="29"/>
      <c r="I1218" s="29"/>
      <c r="J1218" s="22">
        <f t="shared" si="339"/>
        <v>0</v>
      </c>
      <c r="K1218" s="22" t="str">
        <f t="shared" si="340"/>
        <v/>
      </c>
      <c r="L1218" s="29"/>
      <c r="M1218" s="29"/>
      <c r="N1218" s="29"/>
      <c r="O1218" s="22" t="str">
        <f t="shared" si="341"/>
        <v/>
      </c>
      <c r="P1218" s="22" t="str">
        <f t="shared" si="342"/>
        <v/>
      </c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  <c r="AC1218" s="22" t="str">
        <f t="shared" si="343"/>
        <v/>
      </c>
      <c r="AD1218" s="22">
        <f t="shared" si="344"/>
        <v>0</v>
      </c>
      <c r="AE1218" s="29"/>
      <c r="AF1218" s="29"/>
      <c r="AG1218" s="22" t="str">
        <f t="shared" si="345"/>
        <v/>
      </c>
      <c r="AH1218" s="29"/>
      <c r="AI1218" s="29"/>
      <c r="AJ1218" s="22" t="str">
        <f t="shared" si="346"/>
        <v/>
      </c>
      <c r="AK1218" s="29"/>
      <c r="AL1218" s="29"/>
      <c r="AM1218" s="22" t="str">
        <f t="shared" si="347"/>
        <v/>
      </c>
    </row>
    <row r="1219" spans="1:39" ht="18" customHeight="1" x14ac:dyDescent="0.35">
      <c r="A1219" s="70">
        <f>'Energy - Master'!A1218</f>
        <v>47238</v>
      </c>
      <c r="B1219" s="29">
        <f t="shared" si="348"/>
        <v>0</v>
      </c>
      <c r="C1219" s="29"/>
      <c r="D1219" s="29"/>
      <c r="E1219" s="22">
        <f t="shared" si="337"/>
        <v>0</v>
      </c>
      <c r="F1219" s="22" t="str">
        <f t="shared" si="338"/>
        <v/>
      </c>
      <c r="G1219" s="29">
        <f t="shared" si="349"/>
        <v>0</v>
      </c>
      <c r="H1219" s="29"/>
      <c r="I1219" s="29"/>
      <c r="J1219" s="22">
        <f t="shared" si="339"/>
        <v>0</v>
      </c>
      <c r="K1219" s="22" t="str">
        <f t="shared" si="340"/>
        <v/>
      </c>
      <c r="L1219" s="29"/>
      <c r="M1219" s="29"/>
      <c r="N1219" s="29"/>
      <c r="O1219" s="22" t="str">
        <f t="shared" si="341"/>
        <v/>
      </c>
      <c r="P1219" s="22" t="str">
        <f t="shared" si="342"/>
        <v/>
      </c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  <c r="AC1219" s="22" t="str">
        <f t="shared" si="343"/>
        <v/>
      </c>
      <c r="AD1219" s="22">
        <f t="shared" si="344"/>
        <v>0</v>
      </c>
      <c r="AE1219" s="29"/>
      <c r="AF1219" s="29"/>
      <c r="AG1219" s="22" t="str">
        <f t="shared" si="345"/>
        <v/>
      </c>
      <c r="AH1219" s="29"/>
      <c r="AI1219" s="29"/>
      <c r="AJ1219" s="22" t="str">
        <f t="shared" si="346"/>
        <v/>
      </c>
      <c r="AK1219" s="29"/>
      <c r="AL1219" s="29"/>
      <c r="AM1219" s="22" t="str">
        <f t="shared" si="347"/>
        <v/>
      </c>
    </row>
    <row r="1220" spans="1:39" ht="18" customHeight="1" x14ac:dyDescent="0.35">
      <c r="A1220" s="70">
        <f>'Energy - Master'!A1219</f>
        <v>47239</v>
      </c>
      <c r="B1220" s="29">
        <f t="shared" si="348"/>
        <v>0</v>
      </c>
      <c r="C1220" s="29"/>
      <c r="D1220" s="29"/>
      <c r="E1220" s="22">
        <f t="shared" ref="E1220:E1283" si="350">IF(B1220="","",B1220-C1220+IF(D1220="",0,D1220))</f>
        <v>0</v>
      </c>
      <c r="F1220" s="22" t="str">
        <f t="shared" ref="F1220:F1283" si="351">IFERROR(IF(E1220=0,"",AG1220/E1220),"")</f>
        <v/>
      </c>
      <c r="G1220" s="29">
        <f t="shared" si="349"/>
        <v>0</v>
      </c>
      <c r="H1220" s="29"/>
      <c r="I1220" s="29"/>
      <c r="J1220" s="22">
        <f t="shared" ref="J1220:J1283" si="352">IF(G1220="","",G1220-H1220+IF(I1220="",0,I1220))</f>
        <v>0</v>
      </c>
      <c r="K1220" s="22" t="str">
        <f t="shared" ref="K1220:K1283" si="353">IFERROR(IF(J1220=0,"",AJ1220/J1220),"")</f>
        <v/>
      </c>
      <c r="L1220" s="29"/>
      <c r="M1220" s="29"/>
      <c r="N1220" s="29"/>
      <c r="O1220" s="22" t="str">
        <f t="shared" ref="O1220:O1283" si="354">IF(L1220="","",L1220-M1220+IF(N1220="",0,N1220))</f>
        <v/>
      </c>
      <c r="P1220" s="22" t="str">
        <f t="shared" ref="P1220:P1283" si="355">IFERROR(IF(O1220=0,"",AM1220/O1220),"")</f>
        <v/>
      </c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  <c r="AC1220" s="22" t="str">
        <f t="shared" ref="AC1220:AC1283" si="356">IF(R1220="","",R1220+U1220+X1220+AA1220)</f>
        <v/>
      </c>
      <c r="AD1220" s="22">
        <f t="shared" ref="AD1220:AD1283" si="357">IF(E1220="","",E1220+IF(J1220="",0,J1220)+IF(O1220="",0,O1220))</f>
        <v>0</v>
      </c>
      <c r="AE1220" s="29"/>
      <c r="AF1220" s="29"/>
      <c r="AG1220" s="22" t="str">
        <f t="shared" ref="AG1220:AG1283" si="358">IF(AE1220="","",AF1220-AE1220)</f>
        <v/>
      </c>
      <c r="AH1220" s="29"/>
      <c r="AI1220" s="29"/>
      <c r="AJ1220" s="22" t="str">
        <f t="shared" ref="AJ1220:AJ1283" si="359">IF(AH1220="","",AI1220-AH1220)</f>
        <v/>
      </c>
      <c r="AK1220" s="29"/>
      <c r="AL1220" s="29"/>
      <c r="AM1220" s="22" t="str">
        <f t="shared" ref="AM1220:AM1283" si="360">IF(AK1220="","",AL1220-AK1220)</f>
        <v/>
      </c>
    </row>
    <row r="1221" spans="1:39" ht="18" customHeight="1" x14ac:dyDescent="0.35">
      <c r="A1221" s="70">
        <f>'Energy - Master'!A1220</f>
        <v>47240</v>
      </c>
      <c r="B1221" s="29">
        <f t="shared" si="348"/>
        <v>0</v>
      </c>
      <c r="C1221" s="29"/>
      <c r="D1221" s="29"/>
      <c r="E1221" s="22">
        <f t="shared" si="350"/>
        <v>0</v>
      </c>
      <c r="F1221" s="22" t="str">
        <f t="shared" si="351"/>
        <v/>
      </c>
      <c r="G1221" s="29">
        <f t="shared" si="349"/>
        <v>0</v>
      </c>
      <c r="H1221" s="29"/>
      <c r="I1221" s="29"/>
      <c r="J1221" s="22">
        <f t="shared" si="352"/>
        <v>0</v>
      </c>
      <c r="K1221" s="22" t="str">
        <f t="shared" si="353"/>
        <v/>
      </c>
      <c r="L1221" s="29"/>
      <c r="M1221" s="29"/>
      <c r="N1221" s="29"/>
      <c r="O1221" s="22" t="str">
        <f t="shared" si="354"/>
        <v/>
      </c>
      <c r="P1221" s="22" t="str">
        <f t="shared" si="355"/>
        <v/>
      </c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  <c r="AC1221" s="22" t="str">
        <f t="shared" si="356"/>
        <v/>
      </c>
      <c r="AD1221" s="22">
        <f t="shared" si="357"/>
        <v>0</v>
      </c>
      <c r="AE1221" s="29"/>
      <c r="AF1221" s="29"/>
      <c r="AG1221" s="22" t="str">
        <f t="shared" si="358"/>
        <v/>
      </c>
      <c r="AH1221" s="29"/>
      <c r="AI1221" s="29"/>
      <c r="AJ1221" s="22" t="str">
        <f t="shared" si="359"/>
        <v/>
      </c>
      <c r="AK1221" s="29"/>
      <c r="AL1221" s="29"/>
      <c r="AM1221" s="22" t="str">
        <f t="shared" si="360"/>
        <v/>
      </c>
    </row>
    <row r="1222" spans="1:39" ht="18" customHeight="1" x14ac:dyDescent="0.35">
      <c r="A1222" s="70">
        <f>'Energy - Master'!A1221</f>
        <v>47241</v>
      </c>
      <c r="B1222" s="29">
        <f t="shared" ref="B1222:B1285" si="361">C1221</f>
        <v>0</v>
      </c>
      <c r="C1222" s="29"/>
      <c r="D1222" s="29"/>
      <c r="E1222" s="22">
        <f t="shared" si="350"/>
        <v>0</v>
      </c>
      <c r="F1222" s="22" t="str">
        <f t="shared" si="351"/>
        <v/>
      </c>
      <c r="G1222" s="29">
        <f t="shared" ref="G1222:G1285" si="362">H1221</f>
        <v>0</v>
      </c>
      <c r="H1222" s="29"/>
      <c r="I1222" s="29"/>
      <c r="J1222" s="22">
        <f t="shared" si="352"/>
        <v>0</v>
      </c>
      <c r="K1222" s="22" t="str">
        <f t="shared" si="353"/>
        <v/>
      </c>
      <c r="L1222" s="29"/>
      <c r="M1222" s="29"/>
      <c r="N1222" s="29"/>
      <c r="O1222" s="22" t="str">
        <f t="shared" si="354"/>
        <v/>
      </c>
      <c r="P1222" s="22" t="str">
        <f t="shared" si="355"/>
        <v/>
      </c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  <c r="AC1222" s="22" t="str">
        <f t="shared" si="356"/>
        <v/>
      </c>
      <c r="AD1222" s="22">
        <f t="shared" si="357"/>
        <v>0</v>
      </c>
      <c r="AE1222" s="29"/>
      <c r="AF1222" s="29"/>
      <c r="AG1222" s="22" t="str">
        <f t="shared" si="358"/>
        <v/>
      </c>
      <c r="AH1222" s="29"/>
      <c r="AI1222" s="29"/>
      <c r="AJ1222" s="22" t="str">
        <f t="shared" si="359"/>
        <v/>
      </c>
      <c r="AK1222" s="29"/>
      <c r="AL1222" s="29"/>
      <c r="AM1222" s="22" t="str">
        <f t="shared" si="360"/>
        <v/>
      </c>
    </row>
    <row r="1223" spans="1:39" ht="18" customHeight="1" x14ac:dyDescent="0.35">
      <c r="A1223" s="70">
        <f>'Energy - Master'!A1222</f>
        <v>47242</v>
      </c>
      <c r="B1223" s="29">
        <f t="shared" si="361"/>
        <v>0</v>
      </c>
      <c r="C1223" s="29"/>
      <c r="D1223" s="29"/>
      <c r="E1223" s="22">
        <f t="shared" si="350"/>
        <v>0</v>
      </c>
      <c r="F1223" s="22" t="str">
        <f t="shared" si="351"/>
        <v/>
      </c>
      <c r="G1223" s="29">
        <f t="shared" si="362"/>
        <v>0</v>
      </c>
      <c r="H1223" s="29"/>
      <c r="I1223" s="29"/>
      <c r="J1223" s="22">
        <f t="shared" si="352"/>
        <v>0</v>
      </c>
      <c r="K1223" s="22" t="str">
        <f t="shared" si="353"/>
        <v/>
      </c>
      <c r="L1223" s="29"/>
      <c r="M1223" s="29"/>
      <c r="N1223" s="29"/>
      <c r="O1223" s="22" t="str">
        <f t="shared" si="354"/>
        <v/>
      </c>
      <c r="P1223" s="22" t="str">
        <f t="shared" si="355"/>
        <v/>
      </c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  <c r="AC1223" s="22" t="str">
        <f t="shared" si="356"/>
        <v/>
      </c>
      <c r="AD1223" s="22">
        <f t="shared" si="357"/>
        <v>0</v>
      </c>
      <c r="AE1223" s="29"/>
      <c r="AF1223" s="29"/>
      <c r="AG1223" s="22" t="str">
        <f t="shared" si="358"/>
        <v/>
      </c>
      <c r="AH1223" s="29"/>
      <c r="AI1223" s="29"/>
      <c r="AJ1223" s="22" t="str">
        <f t="shared" si="359"/>
        <v/>
      </c>
      <c r="AK1223" s="29"/>
      <c r="AL1223" s="29"/>
      <c r="AM1223" s="22" t="str">
        <f t="shared" si="360"/>
        <v/>
      </c>
    </row>
    <row r="1224" spans="1:39" ht="18" customHeight="1" x14ac:dyDescent="0.35">
      <c r="A1224" s="70">
        <f>'Energy - Master'!A1223</f>
        <v>47243</v>
      </c>
      <c r="B1224" s="29">
        <f t="shared" si="361"/>
        <v>0</v>
      </c>
      <c r="C1224" s="29"/>
      <c r="D1224" s="29"/>
      <c r="E1224" s="22">
        <f t="shared" si="350"/>
        <v>0</v>
      </c>
      <c r="F1224" s="22" t="str">
        <f t="shared" si="351"/>
        <v/>
      </c>
      <c r="G1224" s="29">
        <f t="shared" si="362"/>
        <v>0</v>
      </c>
      <c r="H1224" s="29"/>
      <c r="I1224" s="29"/>
      <c r="J1224" s="22">
        <f t="shared" si="352"/>
        <v>0</v>
      </c>
      <c r="K1224" s="22" t="str">
        <f t="shared" si="353"/>
        <v/>
      </c>
      <c r="L1224" s="29"/>
      <c r="M1224" s="29"/>
      <c r="N1224" s="29"/>
      <c r="O1224" s="22" t="str">
        <f t="shared" si="354"/>
        <v/>
      </c>
      <c r="P1224" s="22" t="str">
        <f t="shared" si="355"/>
        <v/>
      </c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  <c r="AC1224" s="22" t="str">
        <f t="shared" si="356"/>
        <v/>
      </c>
      <c r="AD1224" s="22">
        <f t="shared" si="357"/>
        <v>0</v>
      </c>
      <c r="AE1224" s="29"/>
      <c r="AF1224" s="29"/>
      <c r="AG1224" s="22" t="str">
        <f t="shared" si="358"/>
        <v/>
      </c>
      <c r="AH1224" s="29"/>
      <c r="AI1224" s="29"/>
      <c r="AJ1224" s="22" t="str">
        <f t="shared" si="359"/>
        <v/>
      </c>
      <c r="AK1224" s="29"/>
      <c r="AL1224" s="29"/>
      <c r="AM1224" s="22" t="str">
        <f t="shared" si="360"/>
        <v/>
      </c>
    </row>
    <row r="1225" spans="1:39" ht="18" customHeight="1" x14ac:dyDescent="0.35">
      <c r="A1225" s="70">
        <f>'Energy - Master'!A1224</f>
        <v>47244</v>
      </c>
      <c r="B1225" s="29">
        <f t="shared" si="361"/>
        <v>0</v>
      </c>
      <c r="C1225" s="29"/>
      <c r="D1225" s="29"/>
      <c r="E1225" s="22">
        <f t="shared" si="350"/>
        <v>0</v>
      </c>
      <c r="F1225" s="22" t="str">
        <f t="shared" si="351"/>
        <v/>
      </c>
      <c r="G1225" s="29">
        <f t="shared" si="362"/>
        <v>0</v>
      </c>
      <c r="H1225" s="29"/>
      <c r="I1225" s="29"/>
      <c r="J1225" s="22">
        <f t="shared" si="352"/>
        <v>0</v>
      </c>
      <c r="K1225" s="22" t="str">
        <f t="shared" si="353"/>
        <v/>
      </c>
      <c r="L1225" s="29"/>
      <c r="M1225" s="29"/>
      <c r="N1225" s="29"/>
      <c r="O1225" s="22" t="str">
        <f t="shared" si="354"/>
        <v/>
      </c>
      <c r="P1225" s="22" t="str">
        <f t="shared" si="355"/>
        <v/>
      </c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  <c r="AC1225" s="22" t="str">
        <f t="shared" si="356"/>
        <v/>
      </c>
      <c r="AD1225" s="22">
        <f t="shared" si="357"/>
        <v>0</v>
      </c>
      <c r="AE1225" s="29"/>
      <c r="AF1225" s="29"/>
      <c r="AG1225" s="22" t="str">
        <f t="shared" si="358"/>
        <v/>
      </c>
      <c r="AH1225" s="29"/>
      <c r="AI1225" s="29"/>
      <c r="AJ1225" s="22" t="str">
        <f t="shared" si="359"/>
        <v/>
      </c>
      <c r="AK1225" s="29"/>
      <c r="AL1225" s="29"/>
      <c r="AM1225" s="22" t="str">
        <f t="shared" si="360"/>
        <v/>
      </c>
    </row>
    <row r="1226" spans="1:39" ht="18" customHeight="1" x14ac:dyDescent="0.35">
      <c r="A1226" s="70">
        <f>'Energy - Master'!A1225</f>
        <v>47245</v>
      </c>
      <c r="B1226" s="29">
        <f t="shared" si="361"/>
        <v>0</v>
      </c>
      <c r="C1226" s="29"/>
      <c r="D1226" s="29"/>
      <c r="E1226" s="22">
        <f t="shared" si="350"/>
        <v>0</v>
      </c>
      <c r="F1226" s="22" t="str">
        <f t="shared" si="351"/>
        <v/>
      </c>
      <c r="G1226" s="29">
        <f t="shared" si="362"/>
        <v>0</v>
      </c>
      <c r="H1226" s="29"/>
      <c r="I1226" s="29"/>
      <c r="J1226" s="22">
        <f t="shared" si="352"/>
        <v>0</v>
      </c>
      <c r="K1226" s="22" t="str">
        <f t="shared" si="353"/>
        <v/>
      </c>
      <c r="L1226" s="29"/>
      <c r="M1226" s="29"/>
      <c r="N1226" s="29"/>
      <c r="O1226" s="22" t="str">
        <f t="shared" si="354"/>
        <v/>
      </c>
      <c r="P1226" s="22" t="str">
        <f t="shared" si="355"/>
        <v/>
      </c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  <c r="AC1226" s="22" t="str">
        <f t="shared" si="356"/>
        <v/>
      </c>
      <c r="AD1226" s="22">
        <f t="shared" si="357"/>
        <v>0</v>
      </c>
      <c r="AE1226" s="29"/>
      <c r="AF1226" s="29"/>
      <c r="AG1226" s="22" t="str">
        <f t="shared" si="358"/>
        <v/>
      </c>
      <c r="AH1226" s="29"/>
      <c r="AI1226" s="29"/>
      <c r="AJ1226" s="22" t="str">
        <f t="shared" si="359"/>
        <v/>
      </c>
      <c r="AK1226" s="29"/>
      <c r="AL1226" s="29"/>
      <c r="AM1226" s="22" t="str">
        <f t="shared" si="360"/>
        <v/>
      </c>
    </row>
    <row r="1227" spans="1:39" ht="18" customHeight="1" x14ac:dyDescent="0.35">
      <c r="A1227" s="70">
        <f>'Energy - Master'!A1226</f>
        <v>47246</v>
      </c>
      <c r="B1227" s="29">
        <f t="shared" si="361"/>
        <v>0</v>
      </c>
      <c r="C1227" s="29"/>
      <c r="D1227" s="29"/>
      <c r="E1227" s="22">
        <f t="shared" si="350"/>
        <v>0</v>
      </c>
      <c r="F1227" s="22" t="str">
        <f t="shared" si="351"/>
        <v/>
      </c>
      <c r="G1227" s="29">
        <f t="shared" si="362"/>
        <v>0</v>
      </c>
      <c r="H1227" s="29"/>
      <c r="I1227" s="29"/>
      <c r="J1227" s="22">
        <f t="shared" si="352"/>
        <v>0</v>
      </c>
      <c r="K1227" s="22" t="str">
        <f t="shared" si="353"/>
        <v/>
      </c>
      <c r="L1227" s="29"/>
      <c r="M1227" s="29"/>
      <c r="N1227" s="29"/>
      <c r="O1227" s="22" t="str">
        <f t="shared" si="354"/>
        <v/>
      </c>
      <c r="P1227" s="22" t="str">
        <f t="shared" si="355"/>
        <v/>
      </c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  <c r="AC1227" s="22" t="str">
        <f t="shared" si="356"/>
        <v/>
      </c>
      <c r="AD1227" s="22">
        <f t="shared" si="357"/>
        <v>0</v>
      </c>
      <c r="AE1227" s="29"/>
      <c r="AF1227" s="29"/>
      <c r="AG1227" s="22" t="str">
        <f t="shared" si="358"/>
        <v/>
      </c>
      <c r="AH1227" s="29"/>
      <c r="AI1227" s="29"/>
      <c r="AJ1227" s="22" t="str">
        <f t="shared" si="359"/>
        <v/>
      </c>
      <c r="AK1227" s="29"/>
      <c r="AL1227" s="29"/>
      <c r="AM1227" s="22" t="str">
        <f t="shared" si="360"/>
        <v/>
      </c>
    </row>
    <row r="1228" spans="1:39" ht="18" customHeight="1" x14ac:dyDescent="0.35">
      <c r="A1228" s="70">
        <f>'Energy - Master'!A1227</f>
        <v>47247</v>
      </c>
      <c r="B1228" s="29">
        <f t="shared" si="361"/>
        <v>0</v>
      </c>
      <c r="C1228" s="29"/>
      <c r="D1228" s="29"/>
      <c r="E1228" s="22">
        <f t="shared" si="350"/>
        <v>0</v>
      </c>
      <c r="F1228" s="22" t="str">
        <f t="shared" si="351"/>
        <v/>
      </c>
      <c r="G1228" s="29">
        <f t="shared" si="362"/>
        <v>0</v>
      </c>
      <c r="H1228" s="29"/>
      <c r="I1228" s="29"/>
      <c r="J1228" s="22">
        <f t="shared" si="352"/>
        <v>0</v>
      </c>
      <c r="K1228" s="22" t="str">
        <f t="shared" si="353"/>
        <v/>
      </c>
      <c r="L1228" s="29"/>
      <c r="M1228" s="29"/>
      <c r="N1228" s="29"/>
      <c r="O1228" s="22" t="str">
        <f t="shared" si="354"/>
        <v/>
      </c>
      <c r="P1228" s="22" t="str">
        <f t="shared" si="355"/>
        <v/>
      </c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  <c r="AC1228" s="22" t="str">
        <f t="shared" si="356"/>
        <v/>
      </c>
      <c r="AD1228" s="22">
        <f t="shared" si="357"/>
        <v>0</v>
      </c>
      <c r="AE1228" s="29"/>
      <c r="AF1228" s="29"/>
      <c r="AG1228" s="22" t="str">
        <f t="shared" si="358"/>
        <v/>
      </c>
      <c r="AH1228" s="29"/>
      <c r="AI1228" s="29"/>
      <c r="AJ1228" s="22" t="str">
        <f t="shared" si="359"/>
        <v/>
      </c>
      <c r="AK1228" s="29"/>
      <c r="AL1228" s="29"/>
      <c r="AM1228" s="22" t="str">
        <f t="shared" si="360"/>
        <v/>
      </c>
    </row>
    <row r="1229" spans="1:39" ht="18" customHeight="1" x14ac:dyDescent="0.35">
      <c r="A1229" s="70">
        <f>'Energy - Master'!A1228</f>
        <v>47248</v>
      </c>
      <c r="B1229" s="29">
        <f t="shared" si="361"/>
        <v>0</v>
      </c>
      <c r="C1229" s="29"/>
      <c r="D1229" s="29"/>
      <c r="E1229" s="22">
        <f t="shared" si="350"/>
        <v>0</v>
      </c>
      <c r="F1229" s="22" t="str">
        <f t="shared" si="351"/>
        <v/>
      </c>
      <c r="G1229" s="29">
        <f t="shared" si="362"/>
        <v>0</v>
      </c>
      <c r="H1229" s="29"/>
      <c r="I1229" s="29"/>
      <c r="J1229" s="22">
        <f t="shared" si="352"/>
        <v>0</v>
      </c>
      <c r="K1229" s="22" t="str">
        <f t="shared" si="353"/>
        <v/>
      </c>
      <c r="L1229" s="29"/>
      <c r="M1229" s="29"/>
      <c r="N1229" s="29"/>
      <c r="O1229" s="22" t="str">
        <f t="shared" si="354"/>
        <v/>
      </c>
      <c r="P1229" s="22" t="str">
        <f t="shared" si="355"/>
        <v/>
      </c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  <c r="AC1229" s="22" t="str">
        <f t="shared" si="356"/>
        <v/>
      </c>
      <c r="AD1229" s="22">
        <f t="shared" si="357"/>
        <v>0</v>
      </c>
      <c r="AE1229" s="29"/>
      <c r="AF1229" s="29"/>
      <c r="AG1229" s="22" t="str">
        <f t="shared" si="358"/>
        <v/>
      </c>
      <c r="AH1229" s="29"/>
      <c r="AI1229" s="29"/>
      <c r="AJ1229" s="22" t="str">
        <f t="shared" si="359"/>
        <v/>
      </c>
      <c r="AK1229" s="29"/>
      <c r="AL1229" s="29"/>
      <c r="AM1229" s="22" t="str">
        <f t="shared" si="360"/>
        <v/>
      </c>
    </row>
    <row r="1230" spans="1:39" ht="18" customHeight="1" x14ac:dyDescent="0.35">
      <c r="A1230" s="70">
        <f>'Energy - Master'!A1229</f>
        <v>47249</v>
      </c>
      <c r="B1230" s="29">
        <f t="shared" si="361"/>
        <v>0</v>
      </c>
      <c r="C1230" s="29"/>
      <c r="D1230" s="29"/>
      <c r="E1230" s="22">
        <f t="shared" si="350"/>
        <v>0</v>
      </c>
      <c r="F1230" s="22" t="str">
        <f t="shared" si="351"/>
        <v/>
      </c>
      <c r="G1230" s="29">
        <f t="shared" si="362"/>
        <v>0</v>
      </c>
      <c r="H1230" s="29"/>
      <c r="I1230" s="29"/>
      <c r="J1230" s="22">
        <f t="shared" si="352"/>
        <v>0</v>
      </c>
      <c r="K1230" s="22" t="str">
        <f t="shared" si="353"/>
        <v/>
      </c>
      <c r="L1230" s="29"/>
      <c r="M1230" s="29"/>
      <c r="N1230" s="29"/>
      <c r="O1230" s="22" t="str">
        <f t="shared" si="354"/>
        <v/>
      </c>
      <c r="P1230" s="22" t="str">
        <f t="shared" si="355"/>
        <v/>
      </c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  <c r="AC1230" s="22" t="str">
        <f t="shared" si="356"/>
        <v/>
      </c>
      <c r="AD1230" s="22">
        <f t="shared" si="357"/>
        <v>0</v>
      </c>
      <c r="AE1230" s="29"/>
      <c r="AF1230" s="29"/>
      <c r="AG1230" s="22" t="str">
        <f t="shared" si="358"/>
        <v/>
      </c>
      <c r="AH1230" s="29"/>
      <c r="AI1230" s="29"/>
      <c r="AJ1230" s="22" t="str">
        <f t="shared" si="359"/>
        <v/>
      </c>
      <c r="AK1230" s="29"/>
      <c r="AL1230" s="29"/>
      <c r="AM1230" s="22" t="str">
        <f t="shared" si="360"/>
        <v/>
      </c>
    </row>
    <row r="1231" spans="1:39" ht="18" customHeight="1" x14ac:dyDescent="0.35">
      <c r="A1231" s="70">
        <f>'Energy - Master'!A1230</f>
        <v>47250</v>
      </c>
      <c r="B1231" s="29">
        <f t="shared" si="361"/>
        <v>0</v>
      </c>
      <c r="C1231" s="29"/>
      <c r="D1231" s="29"/>
      <c r="E1231" s="22">
        <f t="shared" si="350"/>
        <v>0</v>
      </c>
      <c r="F1231" s="22" t="str">
        <f t="shared" si="351"/>
        <v/>
      </c>
      <c r="G1231" s="29">
        <f t="shared" si="362"/>
        <v>0</v>
      </c>
      <c r="H1231" s="29"/>
      <c r="I1231" s="29"/>
      <c r="J1231" s="22">
        <f t="shared" si="352"/>
        <v>0</v>
      </c>
      <c r="K1231" s="22" t="str">
        <f t="shared" si="353"/>
        <v/>
      </c>
      <c r="L1231" s="29"/>
      <c r="M1231" s="29"/>
      <c r="N1231" s="29"/>
      <c r="O1231" s="22" t="str">
        <f t="shared" si="354"/>
        <v/>
      </c>
      <c r="P1231" s="22" t="str">
        <f t="shared" si="355"/>
        <v/>
      </c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  <c r="AC1231" s="22" t="str">
        <f t="shared" si="356"/>
        <v/>
      </c>
      <c r="AD1231" s="22">
        <f t="shared" si="357"/>
        <v>0</v>
      </c>
      <c r="AE1231" s="29"/>
      <c r="AF1231" s="29"/>
      <c r="AG1231" s="22" t="str">
        <f t="shared" si="358"/>
        <v/>
      </c>
      <c r="AH1231" s="29"/>
      <c r="AI1231" s="29"/>
      <c r="AJ1231" s="22" t="str">
        <f t="shared" si="359"/>
        <v/>
      </c>
      <c r="AK1231" s="29"/>
      <c r="AL1231" s="29"/>
      <c r="AM1231" s="22" t="str">
        <f t="shared" si="360"/>
        <v/>
      </c>
    </row>
    <row r="1232" spans="1:39" ht="18" customHeight="1" x14ac:dyDescent="0.35">
      <c r="A1232" s="70">
        <f>'Energy - Master'!A1231</f>
        <v>47251</v>
      </c>
      <c r="B1232" s="29">
        <f t="shared" si="361"/>
        <v>0</v>
      </c>
      <c r="C1232" s="29"/>
      <c r="D1232" s="29"/>
      <c r="E1232" s="22">
        <f t="shared" si="350"/>
        <v>0</v>
      </c>
      <c r="F1232" s="22" t="str">
        <f t="shared" si="351"/>
        <v/>
      </c>
      <c r="G1232" s="29">
        <f t="shared" si="362"/>
        <v>0</v>
      </c>
      <c r="H1232" s="29"/>
      <c r="I1232" s="29"/>
      <c r="J1232" s="22">
        <f t="shared" si="352"/>
        <v>0</v>
      </c>
      <c r="K1232" s="22" t="str">
        <f t="shared" si="353"/>
        <v/>
      </c>
      <c r="L1232" s="29"/>
      <c r="M1232" s="29"/>
      <c r="N1232" s="29"/>
      <c r="O1232" s="22" t="str">
        <f t="shared" si="354"/>
        <v/>
      </c>
      <c r="P1232" s="22" t="str">
        <f t="shared" si="355"/>
        <v/>
      </c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  <c r="AC1232" s="22" t="str">
        <f t="shared" si="356"/>
        <v/>
      </c>
      <c r="AD1232" s="22">
        <f t="shared" si="357"/>
        <v>0</v>
      </c>
      <c r="AE1232" s="29"/>
      <c r="AF1232" s="29"/>
      <c r="AG1232" s="22" t="str">
        <f t="shared" si="358"/>
        <v/>
      </c>
      <c r="AH1232" s="29"/>
      <c r="AI1232" s="29"/>
      <c r="AJ1232" s="22" t="str">
        <f t="shared" si="359"/>
        <v/>
      </c>
      <c r="AK1232" s="29"/>
      <c r="AL1232" s="29"/>
      <c r="AM1232" s="22" t="str">
        <f t="shared" si="360"/>
        <v/>
      </c>
    </row>
    <row r="1233" spans="1:39" ht="18" customHeight="1" x14ac:dyDescent="0.35">
      <c r="A1233" s="70">
        <f>'Energy - Master'!A1232</f>
        <v>47252</v>
      </c>
      <c r="B1233" s="29">
        <f t="shared" si="361"/>
        <v>0</v>
      </c>
      <c r="C1233" s="29"/>
      <c r="D1233" s="29"/>
      <c r="E1233" s="22">
        <f t="shared" si="350"/>
        <v>0</v>
      </c>
      <c r="F1233" s="22" t="str">
        <f t="shared" si="351"/>
        <v/>
      </c>
      <c r="G1233" s="29">
        <f t="shared" si="362"/>
        <v>0</v>
      </c>
      <c r="H1233" s="29"/>
      <c r="I1233" s="29"/>
      <c r="J1233" s="22">
        <f t="shared" si="352"/>
        <v>0</v>
      </c>
      <c r="K1233" s="22" t="str">
        <f t="shared" si="353"/>
        <v/>
      </c>
      <c r="L1233" s="29"/>
      <c r="M1233" s="29"/>
      <c r="N1233" s="29"/>
      <c r="O1233" s="22" t="str">
        <f t="shared" si="354"/>
        <v/>
      </c>
      <c r="P1233" s="22" t="str">
        <f t="shared" si="355"/>
        <v/>
      </c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  <c r="AC1233" s="22" t="str">
        <f t="shared" si="356"/>
        <v/>
      </c>
      <c r="AD1233" s="22">
        <f t="shared" si="357"/>
        <v>0</v>
      </c>
      <c r="AE1233" s="29"/>
      <c r="AF1233" s="29"/>
      <c r="AG1233" s="22" t="str">
        <f t="shared" si="358"/>
        <v/>
      </c>
      <c r="AH1233" s="29"/>
      <c r="AI1233" s="29"/>
      <c r="AJ1233" s="22" t="str">
        <f t="shared" si="359"/>
        <v/>
      </c>
      <c r="AK1233" s="29"/>
      <c r="AL1233" s="29"/>
      <c r="AM1233" s="22" t="str">
        <f t="shared" si="360"/>
        <v/>
      </c>
    </row>
    <row r="1234" spans="1:39" ht="18" customHeight="1" x14ac:dyDescent="0.35">
      <c r="A1234" s="70">
        <f>'Energy - Master'!A1233</f>
        <v>47253</v>
      </c>
      <c r="B1234" s="29">
        <f t="shared" si="361"/>
        <v>0</v>
      </c>
      <c r="C1234" s="29"/>
      <c r="D1234" s="29"/>
      <c r="E1234" s="22">
        <f t="shared" si="350"/>
        <v>0</v>
      </c>
      <c r="F1234" s="22" t="str">
        <f t="shared" si="351"/>
        <v/>
      </c>
      <c r="G1234" s="29">
        <f t="shared" si="362"/>
        <v>0</v>
      </c>
      <c r="H1234" s="29"/>
      <c r="I1234" s="29"/>
      <c r="J1234" s="22">
        <f t="shared" si="352"/>
        <v>0</v>
      </c>
      <c r="K1234" s="22" t="str">
        <f t="shared" si="353"/>
        <v/>
      </c>
      <c r="L1234" s="29"/>
      <c r="M1234" s="29"/>
      <c r="N1234" s="29"/>
      <c r="O1234" s="22" t="str">
        <f t="shared" si="354"/>
        <v/>
      </c>
      <c r="P1234" s="22" t="str">
        <f t="shared" si="355"/>
        <v/>
      </c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  <c r="AC1234" s="22" t="str">
        <f t="shared" si="356"/>
        <v/>
      </c>
      <c r="AD1234" s="22">
        <f t="shared" si="357"/>
        <v>0</v>
      </c>
      <c r="AE1234" s="29"/>
      <c r="AF1234" s="29"/>
      <c r="AG1234" s="22" t="str">
        <f t="shared" si="358"/>
        <v/>
      </c>
      <c r="AH1234" s="29"/>
      <c r="AI1234" s="29"/>
      <c r="AJ1234" s="22" t="str">
        <f t="shared" si="359"/>
        <v/>
      </c>
      <c r="AK1234" s="29"/>
      <c r="AL1234" s="29"/>
      <c r="AM1234" s="22" t="str">
        <f t="shared" si="360"/>
        <v/>
      </c>
    </row>
    <row r="1235" spans="1:39" ht="18" customHeight="1" x14ac:dyDescent="0.35">
      <c r="A1235" s="70">
        <f>'Energy - Master'!A1234</f>
        <v>47254</v>
      </c>
      <c r="B1235" s="29">
        <f t="shared" si="361"/>
        <v>0</v>
      </c>
      <c r="C1235" s="29"/>
      <c r="D1235" s="29"/>
      <c r="E1235" s="22">
        <f t="shared" si="350"/>
        <v>0</v>
      </c>
      <c r="F1235" s="22" t="str">
        <f t="shared" si="351"/>
        <v/>
      </c>
      <c r="G1235" s="29">
        <f t="shared" si="362"/>
        <v>0</v>
      </c>
      <c r="H1235" s="29"/>
      <c r="I1235" s="29"/>
      <c r="J1235" s="22">
        <f t="shared" si="352"/>
        <v>0</v>
      </c>
      <c r="K1235" s="22" t="str">
        <f t="shared" si="353"/>
        <v/>
      </c>
      <c r="L1235" s="29"/>
      <c r="M1235" s="29"/>
      <c r="N1235" s="29"/>
      <c r="O1235" s="22" t="str">
        <f t="shared" si="354"/>
        <v/>
      </c>
      <c r="P1235" s="22" t="str">
        <f t="shared" si="355"/>
        <v/>
      </c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  <c r="AC1235" s="22" t="str">
        <f t="shared" si="356"/>
        <v/>
      </c>
      <c r="AD1235" s="22">
        <f t="shared" si="357"/>
        <v>0</v>
      </c>
      <c r="AE1235" s="29"/>
      <c r="AF1235" s="29"/>
      <c r="AG1235" s="22" t="str">
        <f t="shared" si="358"/>
        <v/>
      </c>
      <c r="AH1235" s="29"/>
      <c r="AI1235" s="29"/>
      <c r="AJ1235" s="22" t="str">
        <f t="shared" si="359"/>
        <v/>
      </c>
      <c r="AK1235" s="29"/>
      <c r="AL1235" s="29"/>
      <c r="AM1235" s="22" t="str">
        <f t="shared" si="360"/>
        <v/>
      </c>
    </row>
    <row r="1236" spans="1:39" ht="18" customHeight="1" x14ac:dyDescent="0.35">
      <c r="A1236" s="70">
        <f>'Energy - Master'!A1235</f>
        <v>47255</v>
      </c>
      <c r="B1236" s="29">
        <f t="shared" si="361"/>
        <v>0</v>
      </c>
      <c r="C1236" s="29"/>
      <c r="D1236" s="29"/>
      <c r="E1236" s="22">
        <f t="shared" si="350"/>
        <v>0</v>
      </c>
      <c r="F1236" s="22" t="str">
        <f t="shared" si="351"/>
        <v/>
      </c>
      <c r="G1236" s="29">
        <f t="shared" si="362"/>
        <v>0</v>
      </c>
      <c r="H1236" s="29"/>
      <c r="I1236" s="29"/>
      <c r="J1236" s="22">
        <f t="shared" si="352"/>
        <v>0</v>
      </c>
      <c r="K1236" s="22" t="str">
        <f t="shared" si="353"/>
        <v/>
      </c>
      <c r="L1236" s="29"/>
      <c r="M1236" s="29"/>
      <c r="N1236" s="29"/>
      <c r="O1236" s="22" t="str">
        <f t="shared" si="354"/>
        <v/>
      </c>
      <c r="P1236" s="22" t="str">
        <f t="shared" si="355"/>
        <v/>
      </c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  <c r="AC1236" s="22" t="str">
        <f t="shared" si="356"/>
        <v/>
      </c>
      <c r="AD1236" s="22">
        <f t="shared" si="357"/>
        <v>0</v>
      </c>
      <c r="AE1236" s="29"/>
      <c r="AF1236" s="29"/>
      <c r="AG1236" s="22" t="str">
        <f t="shared" si="358"/>
        <v/>
      </c>
      <c r="AH1236" s="29"/>
      <c r="AI1236" s="29"/>
      <c r="AJ1236" s="22" t="str">
        <f t="shared" si="359"/>
        <v/>
      </c>
      <c r="AK1236" s="29"/>
      <c r="AL1236" s="29"/>
      <c r="AM1236" s="22" t="str">
        <f t="shared" si="360"/>
        <v/>
      </c>
    </row>
    <row r="1237" spans="1:39" ht="18" customHeight="1" x14ac:dyDescent="0.35">
      <c r="A1237" s="70">
        <f>'Energy - Master'!A1236</f>
        <v>47256</v>
      </c>
      <c r="B1237" s="29">
        <f t="shared" si="361"/>
        <v>0</v>
      </c>
      <c r="C1237" s="29"/>
      <c r="D1237" s="29"/>
      <c r="E1237" s="22">
        <f t="shared" si="350"/>
        <v>0</v>
      </c>
      <c r="F1237" s="22" t="str">
        <f t="shared" si="351"/>
        <v/>
      </c>
      <c r="G1237" s="29">
        <f t="shared" si="362"/>
        <v>0</v>
      </c>
      <c r="H1237" s="29"/>
      <c r="I1237" s="29"/>
      <c r="J1237" s="22">
        <f t="shared" si="352"/>
        <v>0</v>
      </c>
      <c r="K1237" s="22" t="str">
        <f t="shared" si="353"/>
        <v/>
      </c>
      <c r="L1237" s="29"/>
      <c r="M1237" s="29"/>
      <c r="N1237" s="29"/>
      <c r="O1237" s="22" t="str">
        <f t="shared" si="354"/>
        <v/>
      </c>
      <c r="P1237" s="22" t="str">
        <f t="shared" si="355"/>
        <v/>
      </c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  <c r="AC1237" s="22" t="str">
        <f t="shared" si="356"/>
        <v/>
      </c>
      <c r="AD1237" s="22">
        <f t="shared" si="357"/>
        <v>0</v>
      </c>
      <c r="AE1237" s="29"/>
      <c r="AF1237" s="29"/>
      <c r="AG1237" s="22" t="str">
        <f t="shared" si="358"/>
        <v/>
      </c>
      <c r="AH1237" s="29"/>
      <c r="AI1237" s="29"/>
      <c r="AJ1237" s="22" t="str">
        <f t="shared" si="359"/>
        <v/>
      </c>
      <c r="AK1237" s="29"/>
      <c r="AL1237" s="29"/>
      <c r="AM1237" s="22" t="str">
        <f t="shared" si="360"/>
        <v/>
      </c>
    </row>
    <row r="1238" spans="1:39" ht="18" customHeight="1" x14ac:dyDescent="0.35">
      <c r="A1238" s="70">
        <f>'Energy - Master'!A1237</f>
        <v>47257</v>
      </c>
      <c r="B1238" s="29">
        <f t="shared" si="361"/>
        <v>0</v>
      </c>
      <c r="C1238" s="29"/>
      <c r="D1238" s="29"/>
      <c r="E1238" s="22">
        <f t="shared" si="350"/>
        <v>0</v>
      </c>
      <c r="F1238" s="22" t="str">
        <f t="shared" si="351"/>
        <v/>
      </c>
      <c r="G1238" s="29">
        <f t="shared" si="362"/>
        <v>0</v>
      </c>
      <c r="H1238" s="29"/>
      <c r="I1238" s="29"/>
      <c r="J1238" s="22">
        <f t="shared" si="352"/>
        <v>0</v>
      </c>
      <c r="K1238" s="22" t="str">
        <f t="shared" si="353"/>
        <v/>
      </c>
      <c r="L1238" s="29"/>
      <c r="M1238" s="29"/>
      <c r="N1238" s="29"/>
      <c r="O1238" s="22" t="str">
        <f t="shared" si="354"/>
        <v/>
      </c>
      <c r="P1238" s="22" t="str">
        <f t="shared" si="355"/>
        <v/>
      </c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  <c r="AC1238" s="22" t="str">
        <f t="shared" si="356"/>
        <v/>
      </c>
      <c r="AD1238" s="22">
        <f t="shared" si="357"/>
        <v>0</v>
      </c>
      <c r="AE1238" s="29"/>
      <c r="AF1238" s="29"/>
      <c r="AG1238" s="22" t="str">
        <f t="shared" si="358"/>
        <v/>
      </c>
      <c r="AH1238" s="29"/>
      <c r="AI1238" s="29"/>
      <c r="AJ1238" s="22" t="str">
        <f t="shared" si="359"/>
        <v/>
      </c>
      <c r="AK1238" s="29"/>
      <c r="AL1238" s="29"/>
      <c r="AM1238" s="22" t="str">
        <f t="shared" si="360"/>
        <v/>
      </c>
    </row>
    <row r="1239" spans="1:39" ht="18" customHeight="1" x14ac:dyDescent="0.35">
      <c r="A1239" s="70">
        <f>'Energy - Master'!A1238</f>
        <v>47258</v>
      </c>
      <c r="B1239" s="29">
        <f t="shared" si="361"/>
        <v>0</v>
      </c>
      <c r="C1239" s="29"/>
      <c r="D1239" s="29"/>
      <c r="E1239" s="22">
        <f t="shared" si="350"/>
        <v>0</v>
      </c>
      <c r="F1239" s="22" t="str">
        <f t="shared" si="351"/>
        <v/>
      </c>
      <c r="G1239" s="29">
        <f t="shared" si="362"/>
        <v>0</v>
      </c>
      <c r="H1239" s="29"/>
      <c r="I1239" s="29"/>
      <c r="J1239" s="22">
        <f t="shared" si="352"/>
        <v>0</v>
      </c>
      <c r="K1239" s="22" t="str">
        <f t="shared" si="353"/>
        <v/>
      </c>
      <c r="L1239" s="29"/>
      <c r="M1239" s="29"/>
      <c r="N1239" s="29"/>
      <c r="O1239" s="22" t="str">
        <f t="shared" si="354"/>
        <v/>
      </c>
      <c r="P1239" s="22" t="str">
        <f t="shared" si="355"/>
        <v/>
      </c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  <c r="AC1239" s="22" t="str">
        <f t="shared" si="356"/>
        <v/>
      </c>
      <c r="AD1239" s="22">
        <f t="shared" si="357"/>
        <v>0</v>
      </c>
      <c r="AE1239" s="29"/>
      <c r="AF1239" s="29"/>
      <c r="AG1239" s="22" t="str">
        <f t="shared" si="358"/>
        <v/>
      </c>
      <c r="AH1239" s="29"/>
      <c r="AI1239" s="29"/>
      <c r="AJ1239" s="22" t="str">
        <f t="shared" si="359"/>
        <v/>
      </c>
      <c r="AK1239" s="29"/>
      <c r="AL1239" s="29"/>
      <c r="AM1239" s="22" t="str">
        <f t="shared" si="360"/>
        <v/>
      </c>
    </row>
    <row r="1240" spans="1:39" ht="18" customHeight="1" x14ac:dyDescent="0.35">
      <c r="A1240" s="70">
        <f>'Energy - Master'!A1239</f>
        <v>47259</v>
      </c>
      <c r="B1240" s="29">
        <f t="shared" si="361"/>
        <v>0</v>
      </c>
      <c r="C1240" s="29"/>
      <c r="D1240" s="29"/>
      <c r="E1240" s="22">
        <f t="shared" si="350"/>
        <v>0</v>
      </c>
      <c r="F1240" s="22" t="str">
        <f t="shared" si="351"/>
        <v/>
      </c>
      <c r="G1240" s="29">
        <f t="shared" si="362"/>
        <v>0</v>
      </c>
      <c r="H1240" s="29"/>
      <c r="I1240" s="29"/>
      <c r="J1240" s="22">
        <f t="shared" si="352"/>
        <v>0</v>
      </c>
      <c r="K1240" s="22" t="str">
        <f t="shared" si="353"/>
        <v/>
      </c>
      <c r="L1240" s="29"/>
      <c r="M1240" s="29"/>
      <c r="N1240" s="29"/>
      <c r="O1240" s="22" t="str">
        <f t="shared" si="354"/>
        <v/>
      </c>
      <c r="P1240" s="22" t="str">
        <f t="shared" si="355"/>
        <v/>
      </c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  <c r="AA1240" s="29"/>
      <c r="AB1240" s="29"/>
      <c r="AC1240" s="22" t="str">
        <f t="shared" si="356"/>
        <v/>
      </c>
      <c r="AD1240" s="22">
        <f t="shared" si="357"/>
        <v>0</v>
      </c>
      <c r="AE1240" s="29"/>
      <c r="AF1240" s="29"/>
      <c r="AG1240" s="22" t="str">
        <f t="shared" si="358"/>
        <v/>
      </c>
      <c r="AH1240" s="29"/>
      <c r="AI1240" s="29"/>
      <c r="AJ1240" s="22" t="str">
        <f t="shared" si="359"/>
        <v/>
      </c>
      <c r="AK1240" s="29"/>
      <c r="AL1240" s="29"/>
      <c r="AM1240" s="22" t="str">
        <f t="shared" si="360"/>
        <v/>
      </c>
    </row>
    <row r="1241" spans="1:39" ht="18" customHeight="1" x14ac:dyDescent="0.35">
      <c r="A1241" s="70">
        <f>'Energy - Master'!A1240</f>
        <v>47260</v>
      </c>
      <c r="B1241" s="29">
        <f t="shared" si="361"/>
        <v>0</v>
      </c>
      <c r="C1241" s="29"/>
      <c r="D1241" s="29"/>
      <c r="E1241" s="22">
        <f t="shared" si="350"/>
        <v>0</v>
      </c>
      <c r="F1241" s="22" t="str">
        <f t="shared" si="351"/>
        <v/>
      </c>
      <c r="G1241" s="29">
        <f t="shared" si="362"/>
        <v>0</v>
      </c>
      <c r="H1241" s="29"/>
      <c r="I1241" s="29"/>
      <c r="J1241" s="22">
        <f t="shared" si="352"/>
        <v>0</v>
      </c>
      <c r="K1241" s="22" t="str">
        <f t="shared" si="353"/>
        <v/>
      </c>
      <c r="L1241" s="29"/>
      <c r="M1241" s="29"/>
      <c r="N1241" s="29"/>
      <c r="O1241" s="22" t="str">
        <f t="shared" si="354"/>
        <v/>
      </c>
      <c r="P1241" s="22" t="str">
        <f t="shared" si="355"/>
        <v/>
      </c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  <c r="AC1241" s="22" t="str">
        <f t="shared" si="356"/>
        <v/>
      </c>
      <c r="AD1241" s="22">
        <f t="shared" si="357"/>
        <v>0</v>
      </c>
      <c r="AE1241" s="29"/>
      <c r="AF1241" s="29"/>
      <c r="AG1241" s="22" t="str">
        <f t="shared" si="358"/>
        <v/>
      </c>
      <c r="AH1241" s="29"/>
      <c r="AI1241" s="29"/>
      <c r="AJ1241" s="22" t="str">
        <f t="shared" si="359"/>
        <v/>
      </c>
      <c r="AK1241" s="29"/>
      <c r="AL1241" s="29"/>
      <c r="AM1241" s="22" t="str">
        <f t="shared" si="360"/>
        <v/>
      </c>
    </row>
    <row r="1242" spans="1:39" ht="18" customHeight="1" x14ac:dyDescent="0.35">
      <c r="A1242" s="70">
        <f>'Energy - Master'!A1241</f>
        <v>47261</v>
      </c>
      <c r="B1242" s="29">
        <f t="shared" si="361"/>
        <v>0</v>
      </c>
      <c r="C1242" s="29"/>
      <c r="D1242" s="29"/>
      <c r="E1242" s="22">
        <f t="shared" si="350"/>
        <v>0</v>
      </c>
      <c r="F1242" s="22" t="str">
        <f t="shared" si="351"/>
        <v/>
      </c>
      <c r="G1242" s="29">
        <f t="shared" si="362"/>
        <v>0</v>
      </c>
      <c r="H1242" s="29"/>
      <c r="I1242" s="29"/>
      <c r="J1242" s="22">
        <f t="shared" si="352"/>
        <v>0</v>
      </c>
      <c r="K1242" s="22" t="str">
        <f t="shared" si="353"/>
        <v/>
      </c>
      <c r="L1242" s="29"/>
      <c r="M1242" s="29"/>
      <c r="N1242" s="29"/>
      <c r="O1242" s="22" t="str">
        <f t="shared" si="354"/>
        <v/>
      </c>
      <c r="P1242" s="22" t="str">
        <f t="shared" si="355"/>
        <v/>
      </c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  <c r="AC1242" s="22" t="str">
        <f t="shared" si="356"/>
        <v/>
      </c>
      <c r="AD1242" s="22">
        <f t="shared" si="357"/>
        <v>0</v>
      </c>
      <c r="AE1242" s="29"/>
      <c r="AF1242" s="29"/>
      <c r="AG1242" s="22" t="str">
        <f t="shared" si="358"/>
        <v/>
      </c>
      <c r="AH1242" s="29"/>
      <c r="AI1242" s="29"/>
      <c r="AJ1242" s="22" t="str">
        <f t="shared" si="359"/>
        <v/>
      </c>
      <c r="AK1242" s="29"/>
      <c r="AL1242" s="29"/>
      <c r="AM1242" s="22" t="str">
        <f t="shared" si="360"/>
        <v/>
      </c>
    </row>
    <row r="1243" spans="1:39" ht="18" customHeight="1" x14ac:dyDescent="0.35">
      <c r="A1243" s="70">
        <f>'Energy - Master'!A1242</f>
        <v>47262</v>
      </c>
      <c r="B1243" s="29">
        <f t="shared" si="361"/>
        <v>0</v>
      </c>
      <c r="C1243" s="29"/>
      <c r="D1243" s="29"/>
      <c r="E1243" s="22">
        <f t="shared" si="350"/>
        <v>0</v>
      </c>
      <c r="F1243" s="22" t="str">
        <f t="shared" si="351"/>
        <v/>
      </c>
      <c r="G1243" s="29">
        <f t="shared" si="362"/>
        <v>0</v>
      </c>
      <c r="H1243" s="29"/>
      <c r="I1243" s="29"/>
      <c r="J1243" s="22">
        <f t="shared" si="352"/>
        <v>0</v>
      </c>
      <c r="K1243" s="22" t="str">
        <f t="shared" si="353"/>
        <v/>
      </c>
      <c r="L1243" s="29"/>
      <c r="M1243" s="29"/>
      <c r="N1243" s="29"/>
      <c r="O1243" s="22" t="str">
        <f t="shared" si="354"/>
        <v/>
      </c>
      <c r="P1243" s="22" t="str">
        <f t="shared" si="355"/>
        <v/>
      </c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  <c r="AC1243" s="22" t="str">
        <f t="shared" si="356"/>
        <v/>
      </c>
      <c r="AD1243" s="22">
        <f t="shared" si="357"/>
        <v>0</v>
      </c>
      <c r="AE1243" s="29"/>
      <c r="AF1243" s="29"/>
      <c r="AG1243" s="22" t="str">
        <f t="shared" si="358"/>
        <v/>
      </c>
      <c r="AH1243" s="29"/>
      <c r="AI1243" s="29"/>
      <c r="AJ1243" s="22" t="str">
        <f t="shared" si="359"/>
        <v/>
      </c>
      <c r="AK1243" s="29"/>
      <c r="AL1243" s="29"/>
      <c r="AM1243" s="22" t="str">
        <f t="shared" si="360"/>
        <v/>
      </c>
    </row>
    <row r="1244" spans="1:39" ht="18" customHeight="1" x14ac:dyDescent="0.35">
      <c r="A1244" s="70">
        <f>'Energy - Master'!A1243</f>
        <v>47263</v>
      </c>
      <c r="B1244" s="29">
        <f t="shared" si="361"/>
        <v>0</v>
      </c>
      <c r="C1244" s="29"/>
      <c r="D1244" s="29"/>
      <c r="E1244" s="22">
        <f t="shared" si="350"/>
        <v>0</v>
      </c>
      <c r="F1244" s="22" t="str">
        <f t="shared" si="351"/>
        <v/>
      </c>
      <c r="G1244" s="29">
        <f t="shared" si="362"/>
        <v>0</v>
      </c>
      <c r="H1244" s="29"/>
      <c r="I1244" s="29"/>
      <c r="J1244" s="22">
        <f t="shared" si="352"/>
        <v>0</v>
      </c>
      <c r="K1244" s="22" t="str">
        <f t="shared" si="353"/>
        <v/>
      </c>
      <c r="L1244" s="29"/>
      <c r="M1244" s="29"/>
      <c r="N1244" s="29"/>
      <c r="O1244" s="22" t="str">
        <f t="shared" si="354"/>
        <v/>
      </c>
      <c r="P1244" s="22" t="str">
        <f t="shared" si="355"/>
        <v/>
      </c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  <c r="AC1244" s="22" t="str">
        <f t="shared" si="356"/>
        <v/>
      </c>
      <c r="AD1244" s="22">
        <f t="shared" si="357"/>
        <v>0</v>
      </c>
      <c r="AE1244" s="29"/>
      <c r="AF1244" s="29"/>
      <c r="AG1244" s="22" t="str">
        <f t="shared" si="358"/>
        <v/>
      </c>
      <c r="AH1244" s="29"/>
      <c r="AI1244" s="29"/>
      <c r="AJ1244" s="22" t="str">
        <f t="shared" si="359"/>
        <v/>
      </c>
      <c r="AK1244" s="29"/>
      <c r="AL1244" s="29"/>
      <c r="AM1244" s="22" t="str">
        <f t="shared" si="360"/>
        <v/>
      </c>
    </row>
    <row r="1245" spans="1:39" ht="18" customHeight="1" x14ac:dyDescent="0.35">
      <c r="A1245" s="70">
        <f>'Energy - Master'!A1244</f>
        <v>47264</v>
      </c>
      <c r="B1245" s="29">
        <f t="shared" si="361"/>
        <v>0</v>
      </c>
      <c r="C1245" s="29"/>
      <c r="D1245" s="29"/>
      <c r="E1245" s="22">
        <f t="shared" si="350"/>
        <v>0</v>
      </c>
      <c r="F1245" s="22" t="str">
        <f t="shared" si="351"/>
        <v/>
      </c>
      <c r="G1245" s="29">
        <f t="shared" si="362"/>
        <v>0</v>
      </c>
      <c r="H1245" s="29"/>
      <c r="I1245" s="29"/>
      <c r="J1245" s="22">
        <f t="shared" si="352"/>
        <v>0</v>
      </c>
      <c r="K1245" s="22" t="str">
        <f t="shared" si="353"/>
        <v/>
      </c>
      <c r="L1245" s="29"/>
      <c r="M1245" s="29"/>
      <c r="N1245" s="29"/>
      <c r="O1245" s="22" t="str">
        <f t="shared" si="354"/>
        <v/>
      </c>
      <c r="P1245" s="22" t="str">
        <f t="shared" si="355"/>
        <v/>
      </c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  <c r="AC1245" s="22" t="str">
        <f t="shared" si="356"/>
        <v/>
      </c>
      <c r="AD1245" s="22">
        <f t="shared" si="357"/>
        <v>0</v>
      </c>
      <c r="AE1245" s="29"/>
      <c r="AF1245" s="29"/>
      <c r="AG1245" s="22" t="str">
        <f t="shared" si="358"/>
        <v/>
      </c>
      <c r="AH1245" s="29"/>
      <c r="AI1245" s="29"/>
      <c r="AJ1245" s="22" t="str">
        <f t="shared" si="359"/>
        <v/>
      </c>
      <c r="AK1245" s="29"/>
      <c r="AL1245" s="29"/>
      <c r="AM1245" s="22" t="str">
        <f t="shared" si="360"/>
        <v/>
      </c>
    </row>
    <row r="1246" spans="1:39" ht="18" customHeight="1" x14ac:dyDescent="0.35">
      <c r="A1246" s="70">
        <f>'Energy - Master'!A1245</f>
        <v>47265</v>
      </c>
      <c r="B1246" s="29">
        <f t="shared" si="361"/>
        <v>0</v>
      </c>
      <c r="C1246" s="29"/>
      <c r="D1246" s="29"/>
      <c r="E1246" s="22">
        <f t="shared" si="350"/>
        <v>0</v>
      </c>
      <c r="F1246" s="22" t="str">
        <f t="shared" si="351"/>
        <v/>
      </c>
      <c r="G1246" s="29">
        <f t="shared" si="362"/>
        <v>0</v>
      </c>
      <c r="H1246" s="29"/>
      <c r="I1246" s="29"/>
      <c r="J1246" s="22">
        <f t="shared" si="352"/>
        <v>0</v>
      </c>
      <c r="K1246" s="22" t="str">
        <f t="shared" si="353"/>
        <v/>
      </c>
      <c r="L1246" s="29"/>
      <c r="M1246" s="29"/>
      <c r="N1246" s="29"/>
      <c r="O1246" s="22" t="str">
        <f t="shared" si="354"/>
        <v/>
      </c>
      <c r="P1246" s="22" t="str">
        <f t="shared" si="355"/>
        <v/>
      </c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2" t="str">
        <f t="shared" si="356"/>
        <v/>
      </c>
      <c r="AD1246" s="22">
        <f t="shared" si="357"/>
        <v>0</v>
      </c>
      <c r="AE1246" s="29"/>
      <c r="AF1246" s="29"/>
      <c r="AG1246" s="22" t="str">
        <f t="shared" si="358"/>
        <v/>
      </c>
      <c r="AH1246" s="29"/>
      <c r="AI1246" s="29"/>
      <c r="AJ1246" s="22" t="str">
        <f t="shared" si="359"/>
        <v/>
      </c>
      <c r="AK1246" s="29"/>
      <c r="AL1246" s="29"/>
      <c r="AM1246" s="22" t="str">
        <f t="shared" si="360"/>
        <v/>
      </c>
    </row>
    <row r="1247" spans="1:39" ht="18" customHeight="1" x14ac:dyDescent="0.35">
      <c r="A1247" s="70">
        <f>'Energy - Master'!A1246</f>
        <v>47266</v>
      </c>
      <c r="B1247" s="29">
        <f t="shared" si="361"/>
        <v>0</v>
      </c>
      <c r="C1247" s="29"/>
      <c r="D1247" s="29"/>
      <c r="E1247" s="22">
        <f t="shared" si="350"/>
        <v>0</v>
      </c>
      <c r="F1247" s="22" t="str">
        <f t="shared" si="351"/>
        <v/>
      </c>
      <c r="G1247" s="29">
        <f t="shared" si="362"/>
        <v>0</v>
      </c>
      <c r="H1247" s="29"/>
      <c r="I1247" s="29"/>
      <c r="J1247" s="22">
        <f t="shared" si="352"/>
        <v>0</v>
      </c>
      <c r="K1247" s="22" t="str">
        <f t="shared" si="353"/>
        <v/>
      </c>
      <c r="L1247" s="29"/>
      <c r="M1247" s="29"/>
      <c r="N1247" s="29"/>
      <c r="O1247" s="22" t="str">
        <f t="shared" si="354"/>
        <v/>
      </c>
      <c r="P1247" s="22" t="str">
        <f t="shared" si="355"/>
        <v/>
      </c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  <c r="AC1247" s="22" t="str">
        <f t="shared" si="356"/>
        <v/>
      </c>
      <c r="AD1247" s="22">
        <f t="shared" si="357"/>
        <v>0</v>
      </c>
      <c r="AE1247" s="29"/>
      <c r="AF1247" s="29"/>
      <c r="AG1247" s="22" t="str">
        <f t="shared" si="358"/>
        <v/>
      </c>
      <c r="AH1247" s="29"/>
      <c r="AI1247" s="29"/>
      <c r="AJ1247" s="22" t="str">
        <f t="shared" si="359"/>
        <v/>
      </c>
      <c r="AK1247" s="29"/>
      <c r="AL1247" s="29"/>
      <c r="AM1247" s="22" t="str">
        <f t="shared" si="360"/>
        <v/>
      </c>
    </row>
    <row r="1248" spans="1:39" ht="18" customHeight="1" x14ac:dyDescent="0.35">
      <c r="A1248" s="70">
        <f>'Energy - Master'!A1247</f>
        <v>47267</v>
      </c>
      <c r="B1248" s="29">
        <f t="shared" si="361"/>
        <v>0</v>
      </c>
      <c r="C1248" s="29"/>
      <c r="D1248" s="29"/>
      <c r="E1248" s="22">
        <f t="shared" si="350"/>
        <v>0</v>
      </c>
      <c r="F1248" s="22" t="str">
        <f t="shared" si="351"/>
        <v/>
      </c>
      <c r="G1248" s="29">
        <f t="shared" si="362"/>
        <v>0</v>
      </c>
      <c r="H1248" s="29"/>
      <c r="I1248" s="29"/>
      <c r="J1248" s="22">
        <f t="shared" si="352"/>
        <v>0</v>
      </c>
      <c r="K1248" s="22" t="str">
        <f t="shared" si="353"/>
        <v/>
      </c>
      <c r="L1248" s="29"/>
      <c r="M1248" s="29"/>
      <c r="N1248" s="29"/>
      <c r="O1248" s="22" t="str">
        <f t="shared" si="354"/>
        <v/>
      </c>
      <c r="P1248" s="22" t="str">
        <f t="shared" si="355"/>
        <v/>
      </c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  <c r="AC1248" s="22" t="str">
        <f t="shared" si="356"/>
        <v/>
      </c>
      <c r="AD1248" s="22">
        <f t="shared" si="357"/>
        <v>0</v>
      </c>
      <c r="AE1248" s="29"/>
      <c r="AF1248" s="29"/>
      <c r="AG1248" s="22" t="str">
        <f t="shared" si="358"/>
        <v/>
      </c>
      <c r="AH1248" s="29"/>
      <c r="AI1248" s="29"/>
      <c r="AJ1248" s="22" t="str">
        <f t="shared" si="359"/>
        <v/>
      </c>
      <c r="AK1248" s="29"/>
      <c r="AL1248" s="29"/>
      <c r="AM1248" s="22" t="str">
        <f t="shared" si="360"/>
        <v/>
      </c>
    </row>
    <row r="1249" spans="1:39" ht="18" customHeight="1" x14ac:dyDescent="0.35">
      <c r="A1249" s="70">
        <f>'Energy - Master'!A1248</f>
        <v>47268</v>
      </c>
      <c r="B1249" s="29">
        <f t="shared" si="361"/>
        <v>0</v>
      </c>
      <c r="C1249" s="29"/>
      <c r="D1249" s="29"/>
      <c r="E1249" s="22">
        <f t="shared" si="350"/>
        <v>0</v>
      </c>
      <c r="F1249" s="22" t="str">
        <f t="shared" si="351"/>
        <v/>
      </c>
      <c r="G1249" s="29">
        <f t="shared" si="362"/>
        <v>0</v>
      </c>
      <c r="H1249" s="29"/>
      <c r="I1249" s="29"/>
      <c r="J1249" s="22">
        <f t="shared" si="352"/>
        <v>0</v>
      </c>
      <c r="K1249" s="22" t="str">
        <f t="shared" si="353"/>
        <v/>
      </c>
      <c r="L1249" s="29"/>
      <c r="M1249" s="29"/>
      <c r="N1249" s="29"/>
      <c r="O1249" s="22" t="str">
        <f t="shared" si="354"/>
        <v/>
      </c>
      <c r="P1249" s="22" t="str">
        <f t="shared" si="355"/>
        <v/>
      </c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  <c r="AC1249" s="22" t="str">
        <f t="shared" si="356"/>
        <v/>
      </c>
      <c r="AD1249" s="22">
        <f t="shared" si="357"/>
        <v>0</v>
      </c>
      <c r="AE1249" s="29"/>
      <c r="AF1249" s="29"/>
      <c r="AG1249" s="22" t="str">
        <f t="shared" si="358"/>
        <v/>
      </c>
      <c r="AH1249" s="29"/>
      <c r="AI1249" s="29"/>
      <c r="AJ1249" s="22" t="str">
        <f t="shared" si="359"/>
        <v/>
      </c>
      <c r="AK1249" s="29"/>
      <c r="AL1249" s="29"/>
      <c r="AM1249" s="22" t="str">
        <f t="shared" si="360"/>
        <v/>
      </c>
    </row>
    <row r="1250" spans="1:39" ht="18" customHeight="1" x14ac:dyDescent="0.35">
      <c r="A1250" s="70">
        <f>'Energy - Master'!A1249</f>
        <v>47269</v>
      </c>
      <c r="B1250" s="29">
        <f t="shared" si="361"/>
        <v>0</v>
      </c>
      <c r="C1250" s="29"/>
      <c r="D1250" s="29"/>
      <c r="E1250" s="22">
        <f t="shared" si="350"/>
        <v>0</v>
      </c>
      <c r="F1250" s="22" t="str">
        <f t="shared" si="351"/>
        <v/>
      </c>
      <c r="G1250" s="29">
        <f t="shared" si="362"/>
        <v>0</v>
      </c>
      <c r="H1250" s="29"/>
      <c r="I1250" s="29"/>
      <c r="J1250" s="22">
        <f t="shared" si="352"/>
        <v>0</v>
      </c>
      <c r="K1250" s="22" t="str">
        <f t="shared" si="353"/>
        <v/>
      </c>
      <c r="L1250" s="29"/>
      <c r="M1250" s="29"/>
      <c r="N1250" s="29"/>
      <c r="O1250" s="22" t="str">
        <f t="shared" si="354"/>
        <v/>
      </c>
      <c r="P1250" s="22" t="str">
        <f t="shared" si="355"/>
        <v/>
      </c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  <c r="AC1250" s="22" t="str">
        <f t="shared" si="356"/>
        <v/>
      </c>
      <c r="AD1250" s="22">
        <f t="shared" si="357"/>
        <v>0</v>
      </c>
      <c r="AE1250" s="29"/>
      <c r="AF1250" s="29"/>
      <c r="AG1250" s="22" t="str">
        <f t="shared" si="358"/>
        <v/>
      </c>
      <c r="AH1250" s="29"/>
      <c r="AI1250" s="29"/>
      <c r="AJ1250" s="22" t="str">
        <f t="shared" si="359"/>
        <v/>
      </c>
      <c r="AK1250" s="29"/>
      <c r="AL1250" s="29"/>
      <c r="AM1250" s="22" t="str">
        <f t="shared" si="360"/>
        <v/>
      </c>
    </row>
    <row r="1251" spans="1:39" ht="18" customHeight="1" x14ac:dyDescent="0.35">
      <c r="A1251" s="70">
        <f>'Energy - Master'!A1250</f>
        <v>47270</v>
      </c>
      <c r="B1251" s="29">
        <f t="shared" si="361"/>
        <v>0</v>
      </c>
      <c r="C1251" s="29"/>
      <c r="D1251" s="29"/>
      <c r="E1251" s="22">
        <f t="shared" si="350"/>
        <v>0</v>
      </c>
      <c r="F1251" s="22" t="str">
        <f t="shared" si="351"/>
        <v/>
      </c>
      <c r="G1251" s="29">
        <f t="shared" si="362"/>
        <v>0</v>
      </c>
      <c r="H1251" s="29"/>
      <c r="I1251" s="29"/>
      <c r="J1251" s="22">
        <f t="shared" si="352"/>
        <v>0</v>
      </c>
      <c r="K1251" s="22" t="str">
        <f t="shared" si="353"/>
        <v/>
      </c>
      <c r="L1251" s="29"/>
      <c r="M1251" s="29"/>
      <c r="N1251" s="29"/>
      <c r="O1251" s="22" t="str">
        <f t="shared" si="354"/>
        <v/>
      </c>
      <c r="P1251" s="22" t="str">
        <f t="shared" si="355"/>
        <v/>
      </c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  <c r="AC1251" s="22" t="str">
        <f t="shared" si="356"/>
        <v/>
      </c>
      <c r="AD1251" s="22">
        <f t="shared" si="357"/>
        <v>0</v>
      </c>
      <c r="AE1251" s="29"/>
      <c r="AF1251" s="29"/>
      <c r="AG1251" s="22" t="str">
        <f t="shared" si="358"/>
        <v/>
      </c>
      <c r="AH1251" s="29"/>
      <c r="AI1251" s="29"/>
      <c r="AJ1251" s="22" t="str">
        <f t="shared" si="359"/>
        <v/>
      </c>
      <c r="AK1251" s="29"/>
      <c r="AL1251" s="29"/>
      <c r="AM1251" s="22" t="str">
        <f t="shared" si="360"/>
        <v/>
      </c>
    </row>
    <row r="1252" spans="1:39" ht="18" customHeight="1" x14ac:dyDescent="0.35">
      <c r="A1252" s="70">
        <f>'Energy - Master'!A1251</f>
        <v>47271</v>
      </c>
      <c r="B1252" s="29">
        <f t="shared" si="361"/>
        <v>0</v>
      </c>
      <c r="C1252" s="29"/>
      <c r="D1252" s="29"/>
      <c r="E1252" s="22">
        <f t="shared" si="350"/>
        <v>0</v>
      </c>
      <c r="F1252" s="22" t="str">
        <f t="shared" si="351"/>
        <v/>
      </c>
      <c r="G1252" s="29">
        <f t="shared" si="362"/>
        <v>0</v>
      </c>
      <c r="H1252" s="29"/>
      <c r="I1252" s="29"/>
      <c r="J1252" s="22">
        <f t="shared" si="352"/>
        <v>0</v>
      </c>
      <c r="K1252" s="22" t="str">
        <f t="shared" si="353"/>
        <v/>
      </c>
      <c r="L1252" s="29"/>
      <c r="M1252" s="29"/>
      <c r="N1252" s="29"/>
      <c r="O1252" s="22" t="str">
        <f t="shared" si="354"/>
        <v/>
      </c>
      <c r="P1252" s="22" t="str">
        <f t="shared" si="355"/>
        <v/>
      </c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  <c r="AC1252" s="22" t="str">
        <f t="shared" si="356"/>
        <v/>
      </c>
      <c r="AD1252" s="22">
        <f t="shared" si="357"/>
        <v>0</v>
      </c>
      <c r="AE1252" s="29"/>
      <c r="AF1252" s="29"/>
      <c r="AG1252" s="22" t="str">
        <f t="shared" si="358"/>
        <v/>
      </c>
      <c r="AH1252" s="29"/>
      <c r="AI1252" s="29"/>
      <c r="AJ1252" s="22" t="str">
        <f t="shared" si="359"/>
        <v/>
      </c>
      <c r="AK1252" s="29"/>
      <c r="AL1252" s="29"/>
      <c r="AM1252" s="22" t="str">
        <f t="shared" si="360"/>
        <v/>
      </c>
    </row>
    <row r="1253" spans="1:39" ht="18" customHeight="1" x14ac:dyDescent="0.35">
      <c r="A1253" s="70">
        <f>'Energy - Master'!A1252</f>
        <v>47272</v>
      </c>
      <c r="B1253" s="29">
        <f t="shared" si="361"/>
        <v>0</v>
      </c>
      <c r="C1253" s="29"/>
      <c r="D1253" s="29"/>
      <c r="E1253" s="22">
        <f t="shared" si="350"/>
        <v>0</v>
      </c>
      <c r="F1253" s="22" t="str">
        <f t="shared" si="351"/>
        <v/>
      </c>
      <c r="G1253" s="29">
        <f t="shared" si="362"/>
        <v>0</v>
      </c>
      <c r="H1253" s="29"/>
      <c r="I1253" s="29"/>
      <c r="J1253" s="22">
        <f t="shared" si="352"/>
        <v>0</v>
      </c>
      <c r="K1253" s="22" t="str">
        <f t="shared" si="353"/>
        <v/>
      </c>
      <c r="L1253" s="29"/>
      <c r="M1253" s="29"/>
      <c r="N1253" s="29"/>
      <c r="O1253" s="22" t="str">
        <f t="shared" si="354"/>
        <v/>
      </c>
      <c r="P1253" s="22" t="str">
        <f t="shared" si="355"/>
        <v/>
      </c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  <c r="AC1253" s="22" t="str">
        <f t="shared" si="356"/>
        <v/>
      </c>
      <c r="AD1253" s="22">
        <f t="shared" si="357"/>
        <v>0</v>
      </c>
      <c r="AE1253" s="29"/>
      <c r="AF1253" s="29"/>
      <c r="AG1253" s="22" t="str">
        <f t="shared" si="358"/>
        <v/>
      </c>
      <c r="AH1253" s="29"/>
      <c r="AI1253" s="29"/>
      <c r="AJ1253" s="22" t="str">
        <f t="shared" si="359"/>
        <v/>
      </c>
      <c r="AK1253" s="29"/>
      <c r="AL1253" s="29"/>
      <c r="AM1253" s="22" t="str">
        <f t="shared" si="360"/>
        <v/>
      </c>
    </row>
    <row r="1254" spans="1:39" ht="18" customHeight="1" x14ac:dyDescent="0.35">
      <c r="A1254" s="70">
        <f>'Energy - Master'!A1253</f>
        <v>47273</v>
      </c>
      <c r="B1254" s="29">
        <f t="shared" si="361"/>
        <v>0</v>
      </c>
      <c r="C1254" s="29"/>
      <c r="D1254" s="29"/>
      <c r="E1254" s="22">
        <f t="shared" si="350"/>
        <v>0</v>
      </c>
      <c r="F1254" s="22" t="str">
        <f t="shared" si="351"/>
        <v/>
      </c>
      <c r="G1254" s="29">
        <f t="shared" si="362"/>
        <v>0</v>
      </c>
      <c r="H1254" s="29"/>
      <c r="I1254" s="29"/>
      <c r="J1254" s="22">
        <f t="shared" si="352"/>
        <v>0</v>
      </c>
      <c r="K1254" s="22" t="str">
        <f t="shared" si="353"/>
        <v/>
      </c>
      <c r="L1254" s="29"/>
      <c r="M1254" s="29"/>
      <c r="N1254" s="29"/>
      <c r="O1254" s="22" t="str">
        <f t="shared" si="354"/>
        <v/>
      </c>
      <c r="P1254" s="22" t="str">
        <f t="shared" si="355"/>
        <v/>
      </c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  <c r="AC1254" s="22" t="str">
        <f t="shared" si="356"/>
        <v/>
      </c>
      <c r="AD1254" s="22">
        <f t="shared" si="357"/>
        <v>0</v>
      </c>
      <c r="AE1254" s="29"/>
      <c r="AF1254" s="29"/>
      <c r="AG1254" s="22" t="str">
        <f t="shared" si="358"/>
        <v/>
      </c>
      <c r="AH1254" s="29"/>
      <c r="AI1254" s="29"/>
      <c r="AJ1254" s="22" t="str">
        <f t="shared" si="359"/>
        <v/>
      </c>
      <c r="AK1254" s="29"/>
      <c r="AL1254" s="29"/>
      <c r="AM1254" s="22" t="str">
        <f t="shared" si="360"/>
        <v/>
      </c>
    </row>
    <row r="1255" spans="1:39" ht="18" customHeight="1" x14ac:dyDescent="0.35">
      <c r="A1255" s="70">
        <f>'Energy - Master'!A1254</f>
        <v>47274</v>
      </c>
      <c r="B1255" s="29">
        <f t="shared" si="361"/>
        <v>0</v>
      </c>
      <c r="C1255" s="29"/>
      <c r="D1255" s="29"/>
      <c r="E1255" s="22">
        <f t="shared" si="350"/>
        <v>0</v>
      </c>
      <c r="F1255" s="22" t="str">
        <f t="shared" si="351"/>
        <v/>
      </c>
      <c r="G1255" s="29">
        <f t="shared" si="362"/>
        <v>0</v>
      </c>
      <c r="H1255" s="29"/>
      <c r="I1255" s="29"/>
      <c r="J1255" s="22">
        <f t="shared" si="352"/>
        <v>0</v>
      </c>
      <c r="K1255" s="22" t="str">
        <f t="shared" si="353"/>
        <v/>
      </c>
      <c r="L1255" s="29"/>
      <c r="M1255" s="29"/>
      <c r="N1255" s="29"/>
      <c r="O1255" s="22" t="str">
        <f t="shared" si="354"/>
        <v/>
      </c>
      <c r="P1255" s="22" t="str">
        <f t="shared" si="355"/>
        <v/>
      </c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  <c r="AC1255" s="22" t="str">
        <f t="shared" si="356"/>
        <v/>
      </c>
      <c r="AD1255" s="22">
        <f t="shared" si="357"/>
        <v>0</v>
      </c>
      <c r="AE1255" s="29"/>
      <c r="AF1255" s="29"/>
      <c r="AG1255" s="22" t="str">
        <f t="shared" si="358"/>
        <v/>
      </c>
      <c r="AH1255" s="29"/>
      <c r="AI1255" s="29"/>
      <c r="AJ1255" s="22" t="str">
        <f t="shared" si="359"/>
        <v/>
      </c>
      <c r="AK1255" s="29"/>
      <c r="AL1255" s="29"/>
      <c r="AM1255" s="22" t="str">
        <f t="shared" si="360"/>
        <v/>
      </c>
    </row>
    <row r="1256" spans="1:39" ht="18" customHeight="1" x14ac:dyDescent="0.35">
      <c r="A1256" s="70">
        <f>'Energy - Master'!A1255</f>
        <v>47275</v>
      </c>
      <c r="B1256" s="29">
        <f t="shared" si="361"/>
        <v>0</v>
      </c>
      <c r="C1256" s="29"/>
      <c r="D1256" s="29"/>
      <c r="E1256" s="22">
        <f t="shared" si="350"/>
        <v>0</v>
      </c>
      <c r="F1256" s="22" t="str">
        <f t="shared" si="351"/>
        <v/>
      </c>
      <c r="G1256" s="29">
        <f t="shared" si="362"/>
        <v>0</v>
      </c>
      <c r="H1256" s="29"/>
      <c r="I1256" s="29"/>
      <c r="J1256" s="22">
        <f t="shared" si="352"/>
        <v>0</v>
      </c>
      <c r="K1256" s="22" t="str">
        <f t="shared" si="353"/>
        <v/>
      </c>
      <c r="L1256" s="29"/>
      <c r="M1256" s="29"/>
      <c r="N1256" s="29"/>
      <c r="O1256" s="22" t="str">
        <f t="shared" si="354"/>
        <v/>
      </c>
      <c r="P1256" s="22" t="str">
        <f t="shared" si="355"/>
        <v/>
      </c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  <c r="AC1256" s="22" t="str">
        <f t="shared" si="356"/>
        <v/>
      </c>
      <c r="AD1256" s="22">
        <f t="shared" si="357"/>
        <v>0</v>
      </c>
      <c r="AE1256" s="29"/>
      <c r="AF1256" s="29"/>
      <c r="AG1256" s="22" t="str">
        <f t="shared" si="358"/>
        <v/>
      </c>
      <c r="AH1256" s="29"/>
      <c r="AI1256" s="29"/>
      <c r="AJ1256" s="22" t="str">
        <f t="shared" si="359"/>
        <v/>
      </c>
      <c r="AK1256" s="29"/>
      <c r="AL1256" s="29"/>
      <c r="AM1256" s="22" t="str">
        <f t="shared" si="360"/>
        <v/>
      </c>
    </row>
    <row r="1257" spans="1:39" ht="18" customHeight="1" x14ac:dyDescent="0.35">
      <c r="A1257" s="70">
        <f>'Energy - Master'!A1256</f>
        <v>47276</v>
      </c>
      <c r="B1257" s="29">
        <f t="shared" si="361"/>
        <v>0</v>
      </c>
      <c r="C1257" s="29"/>
      <c r="D1257" s="29"/>
      <c r="E1257" s="22">
        <f t="shared" si="350"/>
        <v>0</v>
      </c>
      <c r="F1257" s="22" t="str">
        <f t="shared" si="351"/>
        <v/>
      </c>
      <c r="G1257" s="29">
        <f t="shared" si="362"/>
        <v>0</v>
      </c>
      <c r="H1257" s="29"/>
      <c r="I1257" s="29"/>
      <c r="J1257" s="22">
        <f t="shared" si="352"/>
        <v>0</v>
      </c>
      <c r="K1257" s="22" t="str">
        <f t="shared" si="353"/>
        <v/>
      </c>
      <c r="L1257" s="29"/>
      <c r="M1257" s="29"/>
      <c r="N1257" s="29"/>
      <c r="O1257" s="22" t="str">
        <f t="shared" si="354"/>
        <v/>
      </c>
      <c r="P1257" s="22" t="str">
        <f t="shared" si="355"/>
        <v/>
      </c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  <c r="AC1257" s="22" t="str">
        <f t="shared" si="356"/>
        <v/>
      </c>
      <c r="AD1257" s="22">
        <f t="shared" si="357"/>
        <v>0</v>
      </c>
      <c r="AE1257" s="29"/>
      <c r="AF1257" s="29"/>
      <c r="AG1257" s="22" t="str">
        <f t="shared" si="358"/>
        <v/>
      </c>
      <c r="AH1257" s="29"/>
      <c r="AI1257" s="29"/>
      <c r="AJ1257" s="22" t="str">
        <f t="shared" si="359"/>
        <v/>
      </c>
      <c r="AK1257" s="29"/>
      <c r="AL1257" s="29"/>
      <c r="AM1257" s="22" t="str">
        <f t="shared" si="360"/>
        <v/>
      </c>
    </row>
    <row r="1258" spans="1:39" ht="18" customHeight="1" x14ac:dyDescent="0.35">
      <c r="A1258" s="70">
        <f>'Energy - Master'!A1257</f>
        <v>47277</v>
      </c>
      <c r="B1258" s="29">
        <f t="shared" si="361"/>
        <v>0</v>
      </c>
      <c r="C1258" s="29"/>
      <c r="D1258" s="29"/>
      <c r="E1258" s="22">
        <f t="shared" si="350"/>
        <v>0</v>
      </c>
      <c r="F1258" s="22" t="str">
        <f t="shared" si="351"/>
        <v/>
      </c>
      <c r="G1258" s="29">
        <f t="shared" si="362"/>
        <v>0</v>
      </c>
      <c r="H1258" s="29"/>
      <c r="I1258" s="29"/>
      <c r="J1258" s="22">
        <f t="shared" si="352"/>
        <v>0</v>
      </c>
      <c r="K1258" s="22" t="str">
        <f t="shared" si="353"/>
        <v/>
      </c>
      <c r="L1258" s="29"/>
      <c r="M1258" s="29"/>
      <c r="N1258" s="29"/>
      <c r="O1258" s="22" t="str">
        <f t="shared" si="354"/>
        <v/>
      </c>
      <c r="P1258" s="22" t="str">
        <f t="shared" si="355"/>
        <v/>
      </c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2" t="str">
        <f t="shared" si="356"/>
        <v/>
      </c>
      <c r="AD1258" s="22">
        <f t="shared" si="357"/>
        <v>0</v>
      </c>
      <c r="AE1258" s="29"/>
      <c r="AF1258" s="29"/>
      <c r="AG1258" s="22" t="str">
        <f t="shared" si="358"/>
        <v/>
      </c>
      <c r="AH1258" s="29"/>
      <c r="AI1258" s="29"/>
      <c r="AJ1258" s="22" t="str">
        <f t="shared" si="359"/>
        <v/>
      </c>
      <c r="AK1258" s="29"/>
      <c r="AL1258" s="29"/>
      <c r="AM1258" s="22" t="str">
        <f t="shared" si="360"/>
        <v/>
      </c>
    </row>
    <row r="1259" spans="1:39" ht="18" customHeight="1" x14ac:dyDescent="0.35">
      <c r="A1259" s="70">
        <f>'Energy - Master'!A1258</f>
        <v>47278</v>
      </c>
      <c r="B1259" s="29">
        <f t="shared" si="361"/>
        <v>0</v>
      </c>
      <c r="C1259" s="29"/>
      <c r="D1259" s="29"/>
      <c r="E1259" s="22">
        <f t="shared" si="350"/>
        <v>0</v>
      </c>
      <c r="F1259" s="22" t="str">
        <f t="shared" si="351"/>
        <v/>
      </c>
      <c r="G1259" s="29">
        <f t="shared" si="362"/>
        <v>0</v>
      </c>
      <c r="H1259" s="29"/>
      <c r="I1259" s="29"/>
      <c r="J1259" s="22">
        <f t="shared" si="352"/>
        <v>0</v>
      </c>
      <c r="K1259" s="22" t="str">
        <f t="shared" si="353"/>
        <v/>
      </c>
      <c r="L1259" s="29"/>
      <c r="M1259" s="29"/>
      <c r="N1259" s="29"/>
      <c r="O1259" s="22" t="str">
        <f t="shared" si="354"/>
        <v/>
      </c>
      <c r="P1259" s="22" t="str">
        <f t="shared" si="355"/>
        <v/>
      </c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2" t="str">
        <f t="shared" si="356"/>
        <v/>
      </c>
      <c r="AD1259" s="22">
        <f t="shared" si="357"/>
        <v>0</v>
      </c>
      <c r="AE1259" s="29"/>
      <c r="AF1259" s="29"/>
      <c r="AG1259" s="22" t="str">
        <f t="shared" si="358"/>
        <v/>
      </c>
      <c r="AH1259" s="29"/>
      <c r="AI1259" s="29"/>
      <c r="AJ1259" s="22" t="str">
        <f t="shared" si="359"/>
        <v/>
      </c>
      <c r="AK1259" s="29"/>
      <c r="AL1259" s="29"/>
      <c r="AM1259" s="22" t="str">
        <f t="shared" si="360"/>
        <v/>
      </c>
    </row>
    <row r="1260" spans="1:39" ht="18" customHeight="1" x14ac:dyDescent="0.35">
      <c r="A1260" s="70">
        <f>'Energy - Master'!A1259</f>
        <v>47279</v>
      </c>
      <c r="B1260" s="29">
        <f t="shared" si="361"/>
        <v>0</v>
      </c>
      <c r="C1260" s="29"/>
      <c r="D1260" s="29"/>
      <c r="E1260" s="22">
        <f t="shared" si="350"/>
        <v>0</v>
      </c>
      <c r="F1260" s="22" t="str">
        <f t="shared" si="351"/>
        <v/>
      </c>
      <c r="G1260" s="29">
        <f t="shared" si="362"/>
        <v>0</v>
      </c>
      <c r="H1260" s="29"/>
      <c r="I1260" s="29"/>
      <c r="J1260" s="22">
        <f t="shared" si="352"/>
        <v>0</v>
      </c>
      <c r="K1260" s="22" t="str">
        <f t="shared" si="353"/>
        <v/>
      </c>
      <c r="L1260" s="29"/>
      <c r="M1260" s="29"/>
      <c r="N1260" s="29"/>
      <c r="O1260" s="22" t="str">
        <f t="shared" si="354"/>
        <v/>
      </c>
      <c r="P1260" s="22" t="str">
        <f t="shared" si="355"/>
        <v/>
      </c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2" t="str">
        <f t="shared" si="356"/>
        <v/>
      </c>
      <c r="AD1260" s="22">
        <f t="shared" si="357"/>
        <v>0</v>
      </c>
      <c r="AE1260" s="29"/>
      <c r="AF1260" s="29"/>
      <c r="AG1260" s="22" t="str">
        <f t="shared" si="358"/>
        <v/>
      </c>
      <c r="AH1260" s="29"/>
      <c r="AI1260" s="29"/>
      <c r="AJ1260" s="22" t="str">
        <f t="shared" si="359"/>
        <v/>
      </c>
      <c r="AK1260" s="29"/>
      <c r="AL1260" s="29"/>
      <c r="AM1260" s="22" t="str">
        <f t="shared" si="360"/>
        <v/>
      </c>
    </row>
    <row r="1261" spans="1:39" ht="18" customHeight="1" x14ac:dyDescent="0.35">
      <c r="A1261" s="70">
        <f>'Energy - Master'!A1260</f>
        <v>47280</v>
      </c>
      <c r="B1261" s="29">
        <f t="shared" si="361"/>
        <v>0</v>
      </c>
      <c r="C1261" s="29"/>
      <c r="D1261" s="29"/>
      <c r="E1261" s="22">
        <f t="shared" si="350"/>
        <v>0</v>
      </c>
      <c r="F1261" s="22" t="str">
        <f t="shared" si="351"/>
        <v/>
      </c>
      <c r="G1261" s="29">
        <f t="shared" si="362"/>
        <v>0</v>
      </c>
      <c r="H1261" s="29"/>
      <c r="I1261" s="29"/>
      <c r="J1261" s="22">
        <f t="shared" si="352"/>
        <v>0</v>
      </c>
      <c r="K1261" s="22" t="str">
        <f t="shared" si="353"/>
        <v/>
      </c>
      <c r="L1261" s="29"/>
      <c r="M1261" s="29"/>
      <c r="N1261" s="29"/>
      <c r="O1261" s="22" t="str">
        <f t="shared" si="354"/>
        <v/>
      </c>
      <c r="P1261" s="22" t="str">
        <f t="shared" si="355"/>
        <v/>
      </c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  <c r="AC1261" s="22" t="str">
        <f t="shared" si="356"/>
        <v/>
      </c>
      <c r="AD1261" s="22">
        <f t="shared" si="357"/>
        <v>0</v>
      </c>
      <c r="AE1261" s="29"/>
      <c r="AF1261" s="29"/>
      <c r="AG1261" s="22" t="str">
        <f t="shared" si="358"/>
        <v/>
      </c>
      <c r="AH1261" s="29"/>
      <c r="AI1261" s="29"/>
      <c r="AJ1261" s="22" t="str">
        <f t="shared" si="359"/>
        <v/>
      </c>
      <c r="AK1261" s="29"/>
      <c r="AL1261" s="29"/>
      <c r="AM1261" s="22" t="str">
        <f t="shared" si="360"/>
        <v/>
      </c>
    </row>
    <row r="1262" spans="1:39" ht="18" customHeight="1" x14ac:dyDescent="0.35">
      <c r="A1262" s="70">
        <f>'Energy - Master'!A1261</f>
        <v>47281</v>
      </c>
      <c r="B1262" s="29">
        <f t="shared" si="361"/>
        <v>0</v>
      </c>
      <c r="C1262" s="29"/>
      <c r="D1262" s="29"/>
      <c r="E1262" s="22">
        <f t="shared" si="350"/>
        <v>0</v>
      </c>
      <c r="F1262" s="22" t="str">
        <f t="shared" si="351"/>
        <v/>
      </c>
      <c r="G1262" s="29">
        <f t="shared" si="362"/>
        <v>0</v>
      </c>
      <c r="H1262" s="29"/>
      <c r="I1262" s="29"/>
      <c r="J1262" s="22">
        <f t="shared" si="352"/>
        <v>0</v>
      </c>
      <c r="K1262" s="22" t="str">
        <f t="shared" si="353"/>
        <v/>
      </c>
      <c r="L1262" s="29"/>
      <c r="M1262" s="29"/>
      <c r="N1262" s="29"/>
      <c r="O1262" s="22" t="str">
        <f t="shared" si="354"/>
        <v/>
      </c>
      <c r="P1262" s="22" t="str">
        <f t="shared" si="355"/>
        <v/>
      </c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  <c r="AC1262" s="22" t="str">
        <f t="shared" si="356"/>
        <v/>
      </c>
      <c r="AD1262" s="22">
        <f t="shared" si="357"/>
        <v>0</v>
      </c>
      <c r="AE1262" s="29"/>
      <c r="AF1262" s="29"/>
      <c r="AG1262" s="22" t="str">
        <f t="shared" si="358"/>
        <v/>
      </c>
      <c r="AH1262" s="29"/>
      <c r="AI1262" s="29"/>
      <c r="AJ1262" s="22" t="str">
        <f t="shared" si="359"/>
        <v/>
      </c>
      <c r="AK1262" s="29"/>
      <c r="AL1262" s="29"/>
      <c r="AM1262" s="22" t="str">
        <f t="shared" si="360"/>
        <v/>
      </c>
    </row>
    <row r="1263" spans="1:39" ht="18" customHeight="1" x14ac:dyDescent="0.35">
      <c r="A1263" s="70">
        <f>'Energy - Master'!A1262</f>
        <v>47282</v>
      </c>
      <c r="B1263" s="29">
        <f t="shared" si="361"/>
        <v>0</v>
      </c>
      <c r="C1263" s="29"/>
      <c r="D1263" s="29"/>
      <c r="E1263" s="22">
        <f t="shared" si="350"/>
        <v>0</v>
      </c>
      <c r="F1263" s="22" t="str">
        <f t="shared" si="351"/>
        <v/>
      </c>
      <c r="G1263" s="29">
        <f t="shared" si="362"/>
        <v>0</v>
      </c>
      <c r="H1263" s="29"/>
      <c r="I1263" s="29"/>
      <c r="J1263" s="22">
        <f t="shared" si="352"/>
        <v>0</v>
      </c>
      <c r="K1263" s="22" t="str">
        <f t="shared" si="353"/>
        <v/>
      </c>
      <c r="L1263" s="29"/>
      <c r="M1263" s="29"/>
      <c r="N1263" s="29"/>
      <c r="O1263" s="22" t="str">
        <f t="shared" si="354"/>
        <v/>
      </c>
      <c r="P1263" s="22" t="str">
        <f t="shared" si="355"/>
        <v/>
      </c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  <c r="AC1263" s="22" t="str">
        <f t="shared" si="356"/>
        <v/>
      </c>
      <c r="AD1263" s="22">
        <f t="shared" si="357"/>
        <v>0</v>
      </c>
      <c r="AE1263" s="29"/>
      <c r="AF1263" s="29"/>
      <c r="AG1263" s="22" t="str">
        <f t="shared" si="358"/>
        <v/>
      </c>
      <c r="AH1263" s="29"/>
      <c r="AI1263" s="29"/>
      <c r="AJ1263" s="22" t="str">
        <f t="shared" si="359"/>
        <v/>
      </c>
      <c r="AK1263" s="29"/>
      <c r="AL1263" s="29"/>
      <c r="AM1263" s="22" t="str">
        <f t="shared" si="360"/>
        <v/>
      </c>
    </row>
    <row r="1264" spans="1:39" ht="18" customHeight="1" x14ac:dyDescent="0.35">
      <c r="A1264" s="70">
        <f>'Energy - Master'!A1263</f>
        <v>47283</v>
      </c>
      <c r="B1264" s="29">
        <f t="shared" si="361"/>
        <v>0</v>
      </c>
      <c r="C1264" s="29"/>
      <c r="D1264" s="29"/>
      <c r="E1264" s="22">
        <f t="shared" si="350"/>
        <v>0</v>
      </c>
      <c r="F1264" s="22" t="str">
        <f t="shared" si="351"/>
        <v/>
      </c>
      <c r="G1264" s="29">
        <f t="shared" si="362"/>
        <v>0</v>
      </c>
      <c r="H1264" s="29"/>
      <c r="I1264" s="29"/>
      <c r="J1264" s="22">
        <f t="shared" si="352"/>
        <v>0</v>
      </c>
      <c r="K1264" s="22" t="str">
        <f t="shared" si="353"/>
        <v/>
      </c>
      <c r="L1264" s="29"/>
      <c r="M1264" s="29"/>
      <c r="N1264" s="29"/>
      <c r="O1264" s="22" t="str">
        <f t="shared" si="354"/>
        <v/>
      </c>
      <c r="P1264" s="22" t="str">
        <f t="shared" si="355"/>
        <v/>
      </c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  <c r="AC1264" s="22" t="str">
        <f t="shared" si="356"/>
        <v/>
      </c>
      <c r="AD1264" s="22">
        <f t="shared" si="357"/>
        <v>0</v>
      </c>
      <c r="AE1264" s="29"/>
      <c r="AF1264" s="29"/>
      <c r="AG1264" s="22" t="str">
        <f t="shared" si="358"/>
        <v/>
      </c>
      <c r="AH1264" s="29"/>
      <c r="AI1264" s="29"/>
      <c r="AJ1264" s="22" t="str">
        <f t="shared" si="359"/>
        <v/>
      </c>
      <c r="AK1264" s="29"/>
      <c r="AL1264" s="29"/>
      <c r="AM1264" s="22" t="str">
        <f t="shared" si="360"/>
        <v/>
      </c>
    </row>
    <row r="1265" spans="1:39" ht="18" customHeight="1" x14ac:dyDescent="0.35">
      <c r="A1265" s="70">
        <f>'Energy - Master'!A1264</f>
        <v>47284</v>
      </c>
      <c r="B1265" s="29">
        <f t="shared" si="361"/>
        <v>0</v>
      </c>
      <c r="C1265" s="29"/>
      <c r="D1265" s="29"/>
      <c r="E1265" s="22">
        <f t="shared" si="350"/>
        <v>0</v>
      </c>
      <c r="F1265" s="22" t="str">
        <f t="shared" si="351"/>
        <v/>
      </c>
      <c r="G1265" s="29">
        <f t="shared" si="362"/>
        <v>0</v>
      </c>
      <c r="H1265" s="29"/>
      <c r="I1265" s="29"/>
      <c r="J1265" s="22">
        <f t="shared" si="352"/>
        <v>0</v>
      </c>
      <c r="K1265" s="22" t="str">
        <f t="shared" si="353"/>
        <v/>
      </c>
      <c r="L1265" s="29"/>
      <c r="M1265" s="29"/>
      <c r="N1265" s="29"/>
      <c r="O1265" s="22" t="str">
        <f t="shared" si="354"/>
        <v/>
      </c>
      <c r="P1265" s="22" t="str">
        <f t="shared" si="355"/>
        <v/>
      </c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  <c r="AA1265" s="29"/>
      <c r="AB1265" s="29"/>
      <c r="AC1265" s="22" t="str">
        <f t="shared" si="356"/>
        <v/>
      </c>
      <c r="AD1265" s="22">
        <f t="shared" si="357"/>
        <v>0</v>
      </c>
      <c r="AE1265" s="29"/>
      <c r="AF1265" s="29"/>
      <c r="AG1265" s="22" t="str">
        <f t="shared" si="358"/>
        <v/>
      </c>
      <c r="AH1265" s="29"/>
      <c r="AI1265" s="29"/>
      <c r="AJ1265" s="22" t="str">
        <f t="shared" si="359"/>
        <v/>
      </c>
      <c r="AK1265" s="29"/>
      <c r="AL1265" s="29"/>
      <c r="AM1265" s="22" t="str">
        <f t="shared" si="360"/>
        <v/>
      </c>
    </row>
    <row r="1266" spans="1:39" ht="18" customHeight="1" x14ac:dyDescent="0.35">
      <c r="A1266" s="70">
        <f>'Energy - Master'!A1265</f>
        <v>47285</v>
      </c>
      <c r="B1266" s="29">
        <f t="shared" si="361"/>
        <v>0</v>
      </c>
      <c r="C1266" s="29"/>
      <c r="D1266" s="29"/>
      <c r="E1266" s="22">
        <f t="shared" si="350"/>
        <v>0</v>
      </c>
      <c r="F1266" s="22" t="str">
        <f t="shared" si="351"/>
        <v/>
      </c>
      <c r="G1266" s="29">
        <f t="shared" si="362"/>
        <v>0</v>
      </c>
      <c r="H1266" s="29"/>
      <c r="I1266" s="29"/>
      <c r="J1266" s="22">
        <f t="shared" si="352"/>
        <v>0</v>
      </c>
      <c r="K1266" s="22" t="str">
        <f t="shared" si="353"/>
        <v/>
      </c>
      <c r="L1266" s="29"/>
      <c r="M1266" s="29"/>
      <c r="N1266" s="29"/>
      <c r="O1266" s="22" t="str">
        <f t="shared" si="354"/>
        <v/>
      </c>
      <c r="P1266" s="22" t="str">
        <f t="shared" si="355"/>
        <v/>
      </c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  <c r="AC1266" s="22" t="str">
        <f t="shared" si="356"/>
        <v/>
      </c>
      <c r="AD1266" s="22">
        <f t="shared" si="357"/>
        <v>0</v>
      </c>
      <c r="AE1266" s="29"/>
      <c r="AF1266" s="29"/>
      <c r="AG1266" s="22" t="str">
        <f t="shared" si="358"/>
        <v/>
      </c>
      <c r="AH1266" s="29"/>
      <c r="AI1266" s="29"/>
      <c r="AJ1266" s="22" t="str">
        <f t="shared" si="359"/>
        <v/>
      </c>
      <c r="AK1266" s="29"/>
      <c r="AL1266" s="29"/>
      <c r="AM1266" s="22" t="str">
        <f t="shared" si="360"/>
        <v/>
      </c>
    </row>
    <row r="1267" spans="1:39" ht="18" customHeight="1" x14ac:dyDescent="0.35">
      <c r="A1267" s="70">
        <f>'Energy - Master'!A1266</f>
        <v>47286</v>
      </c>
      <c r="B1267" s="29">
        <f t="shared" si="361"/>
        <v>0</v>
      </c>
      <c r="C1267" s="29"/>
      <c r="D1267" s="29"/>
      <c r="E1267" s="22">
        <f t="shared" si="350"/>
        <v>0</v>
      </c>
      <c r="F1267" s="22" t="str">
        <f t="shared" si="351"/>
        <v/>
      </c>
      <c r="G1267" s="29">
        <f t="shared" si="362"/>
        <v>0</v>
      </c>
      <c r="H1267" s="29"/>
      <c r="I1267" s="29"/>
      <c r="J1267" s="22">
        <f t="shared" si="352"/>
        <v>0</v>
      </c>
      <c r="K1267" s="22" t="str">
        <f t="shared" si="353"/>
        <v/>
      </c>
      <c r="L1267" s="29"/>
      <c r="M1267" s="29"/>
      <c r="N1267" s="29"/>
      <c r="O1267" s="22" t="str">
        <f t="shared" si="354"/>
        <v/>
      </c>
      <c r="P1267" s="22" t="str">
        <f t="shared" si="355"/>
        <v/>
      </c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  <c r="AC1267" s="22" t="str">
        <f t="shared" si="356"/>
        <v/>
      </c>
      <c r="AD1267" s="22">
        <f t="shared" si="357"/>
        <v>0</v>
      </c>
      <c r="AE1267" s="29"/>
      <c r="AF1267" s="29"/>
      <c r="AG1267" s="22" t="str">
        <f t="shared" si="358"/>
        <v/>
      </c>
      <c r="AH1267" s="29"/>
      <c r="AI1267" s="29"/>
      <c r="AJ1267" s="22" t="str">
        <f t="shared" si="359"/>
        <v/>
      </c>
      <c r="AK1267" s="29"/>
      <c r="AL1267" s="29"/>
      <c r="AM1267" s="22" t="str">
        <f t="shared" si="360"/>
        <v/>
      </c>
    </row>
    <row r="1268" spans="1:39" ht="18" customHeight="1" x14ac:dyDescent="0.35">
      <c r="A1268" s="70">
        <f>'Energy - Master'!A1267</f>
        <v>47287</v>
      </c>
      <c r="B1268" s="29">
        <f t="shared" si="361"/>
        <v>0</v>
      </c>
      <c r="C1268" s="29"/>
      <c r="D1268" s="29"/>
      <c r="E1268" s="22">
        <f t="shared" si="350"/>
        <v>0</v>
      </c>
      <c r="F1268" s="22" t="str">
        <f t="shared" si="351"/>
        <v/>
      </c>
      <c r="G1268" s="29">
        <f t="shared" si="362"/>
        <v>0</v>
      </c>
      <c r="H1268" s="29"/>
      <c r="I1268" s="29"/>
      <c r="J1268" s="22">
        <f t="shared" si="352"/>
        <v>0</v>
      </c>
      <c r="K1268" s="22" t="str">
        <f t="shared" si="353"/>
        <v/>
      </c>
      <c r="L1268" s="29"/>
      <c r="M1268" s="29"/>
      <c r="N1268" s="29"/>
      <c r="O1268" s="22" t="str">
        <f t="shared" si="354"/>
        <v/>
      </c>
      <c r="P1268" s="22" t="str">
        <f t="shared" si="355"/>
        <v/>
      </c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  <c r="AC1268" s="22" t="str">
        <f t="shared" si="356"/>
        <v/>
      </c>
      <c r="AD1268" s="22">
        <f t="shared" si="357"/>
        <v>0</v>
      </c>
      <c r="AE1268" s="29"/>
      <c r="AF1268" s="29"/>
      <c r="AG1268" s="22" t="str">
        <f t="shared" si="358"/>
        <v/>
      </c>
      <c r="AH1268" s="29"/>
      <c r="AI1268" s="29"/>
      <c r="AJ1268" s="22" t="str">
        <f t="shared" si="359"/>
        <v/>
      </c>
      <c r="AK1268" s="29"/>
      <c r="AL1268" s="29"/>
      <c r="AM1268" s="22" t="str">
        <f t="shared" si="360"/>
        <v/>
      </c>
    </row>
    <row r="1269" spans="1:39" ht="18" customHeight="1" x14ac:dyDescent="0.35">
      <c r="A1269" s="70">
        <f>'Energy - Master'!A1268</f>
        <v>47288</v>
      </c>
      <c r="B1269" s="29">
        <f t="shared" si="361"/>
        <v>0</v>
      </c>
      <c r="C1269" s="29"/>
      <c r="D1269" s="29"/>
      <c r="E1269" s="22">
        <f t="shared" si="350"/>
        <v>0</v>
      </c>
      <c r="F1269" s="22" t="str">
        <f t="shared" si="351"/>
        <v/>
      </c>
      <c r="G1269" s="29">
        <f t="shared" si="362"/>
        <v>0</v>
      </c>
      <c r="H1269" s="29"/>
      <c r="I1269" s="29"/>
      <c r="J1269" s="22">
        <f t="shared" si="352"/>
        <v>0</v>
      </c>
      <c r="K1269" s="22" t="str">
        <f t="shared" si="353"/>
        <v/>
      </c>
      <c r="L1269" s="29"/>
      <c r="M1269" s="29"/>
      <c r="N1269" s="29"/>
      <c r="O1269" s="22" t="str">
        <f t="shared" si="354"/>
        <v/>
      </c>
      <c r="P1269" s="22" t="str">
        <f t="shared" si="355"/>
        <v/>
      </c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  <c r="AC1269" s="22" t="str">
        <f t="shared" si="356"/>
        <v/>
      </c>
      <c r="AD1269" s="22">
        <f t="shared" si="357"/>
        <v>0</v>
      </c>
      <c r="AE1269" s="29"/>
      <c r="AF1269" s="29"/>
      <c r="AG1269" s="22" t="str">
        <f t="shared" si="358"/>
        <v/>
      </c>
      <c r="AH1269" s="29"/>
      <c r="AI1269" s="29"/>
      <c r="AJ1269" s="22" t="str">
        <f t="shared" si="359"/>
        <v/>
      </c>
      <c r="AK1269" s="29"/>
      <c r="AL1269" s="29"/>
      <c r="AM1269" s="22" t="str">
        <f t="shared" si="360"/>
        <v/>
      </c>
    </row>
    <row r="1270" spans="1:39" ht="18" customHeight="1" x14ac:dyDescent="0.35">
      <c r="A1270" s="70">
        <f>'Energy - Master'!A1269</f>
        <v>47289</v>
      </c>
      <c r="B1270" s="29">
        <f t="shared" si="361"/>
        <v>0</v>
      </c>
      <c r="C1270" s="29"/>
      <c r="D1270" s="29"/>
      <c r="E1270" s="22">
        <f t="shared" si="350"/>
        <v>0</v>
      </c>
      <c r="F1270" s="22" t="str">
        <f t="shared" si="351"/>
        <v/>
      </c>
      <c r="G1270" s="29">
        <f t="shared" si="362"/>
        <v>0</v>
      </c>
      <c r="H1270" s="29"/>
      <c r="I1270" s="29"/>
      <c r="J1270" s="22">
        <f t="shared" si="352"/>
        <v>0</v>
      </c>
      <c r="K1270" s="22" t="str">
        <f t="shared" si="353"/>
        <v/>
      </c>
      <c r="L1270" s="29"/>
      <c r="M1270" s="29"/>
      <c r="N1270" s="29"/>
      <c r="O1270" s="22" t="str">
        <f t="shared" si="354"/>
        <v/>
      </c>
      <c r="P1270" s="22" t="str">
        <f t="shared" si="355"/>
        <v/>
      </c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  <c r="AC1270" s="22" t="str">
        <f t="shared" si="356"/>
        <v/>
      </c>
      <c r="AD1270" s="22">
        <f t="shared" si="357"/>
        <v>0</v>
      </c>
      <c r="AE1270" s="29"/>
      <c r="AF1270" s="29"/>
      <c r="AG1270" s="22" t="str">
        <f t="shared" si="358"/>
        <v/>
      </c>
      <c r="AH1270" s="29"/>
      <c r="AI1270" s="29"/>
      <c r="AJ1270" s="22" t="str">
        <f t="shared" si="359"/>
        <v/>
      </c>
      <c r="AK1270" s="29"/>
      <c r="AL1270" s="29"/>
      <c r="AM1270" s="22" t="str">
        <f t="shared" si="360"/>
        <v/>
      </c>
    </row>
    <row r="1271" spans="1:39" ht="18" customHeight="1" x14ac:dyDescent="0.35">
      <c r="A1271" s="70">
        <f>'Energy - Master'!A1270</f>
        <v>47290</v>
      </c>
      <c r="B1271" s="29">
        <f t="shared" si="361"/>
        <v>0</v>
      </c>
      <c r="C1271" s="29"/>
      <c r="D1271" s="29"/>
      <c r="E1271" s="22">
        <f t="shared" si="350"/>
        <v>0</v>
      </c>
      <c r="F1271" s="22" t="str">
        <f t="shared" si="351"/>
        <v/>
      </c>
      <c r="G1271" s="29">
        <f t="shared" si="362"/>
        <v>0</v>
      </c>
      <c r="H1271" s="29"/>
      <c r="I1271" s="29"/>
      <c r="J1271" s="22">
        <f t="shared" si="352"/>
        <v>0</v>
      </c>
      <c r="K1271" s="22" t="str">
        <f t="shared" si="353"/>
        <v/>
      </c>
      <c r="L1271" s="29"/>
      <c r="M1271" s="29"/>
      <c r="N1271" s="29"/>
      <c r="O1271" s="22" t="str">
        <f t="shared" si="354"/>
        <v/>
      </c>
      <c r="P1271" s="22" t="str">
        <f t="shared" si="355"/>
        <v/>
      </c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  <c r="AC1271" s="22" t="str">
        <f t="shared" si="356"/>
        <v/>
      </c>
      <c r="AD1271" s="22">
        <f t="shared" si="357"/>
        <v>0</v>
      </c>
      <c r="AE1271" s="29"/>
      <c r="AF1271" s="29"/>
      <c r="AG1271" s="22" t="str">
        <f t="shared" si="358"/>
        <v/>
      </c>
      <c r="AH1271" s="29"/>
      <c r="AI1271" s="29"/>
      <c r="AJ1271" s="22" t="str">
        <f t="shared" si="359"/>
        <v/>
      </c>
      <c r="AK1271" s="29"/>
      <c r="AL1271" s="29"/>
      <c r="AM1271" s="22" t="str">
        <f t="shared" si="360"/>
        <v/>
      </c>
    </row>
    <row r="1272" spans="1:39" ht="18" customHeight="1" x14ac:dyDescent="0.35">
      <c r="A1272" s="70">
        <f>'Energy - Master'!A1271</f>
        <v>47291</v>
      </c>
      <c r="B1272" s="29">
        <f t="shared" si="361"/>
        <v>0</v>
      </c>
      <c r="C1272" s="29"/>
      <c r="D1272" s="29"/>
      <c r="E1272" s="22">
        <f t="shared" si="350"/>
        <v>0</v>
      </c>
      <c r="F1272" s="22" t="str">
        <f t="shared" si="351"/>
        <v/>
      </c>
      <c r="G1272" s="29">
        <f t="shared" si="362"/>
        <v>0</v>
      </c>
      <c r="H1272" s="29"/>
      <c r="I1272" s="29"/>
      <c r="J1272" s="22">
        <f t="shared" si="352"/>
        <v>0</v>
      </c>
      <c r="K1272" s="22" t="str">
        <f t="shared" si="353"/>
        <v/>
      </c>
      <c r="L1272" s="29"/>
      <c r="M1272" s="29"/>
      <c r="N1272" s="29"/>
      <c r="O1272" s="22" t="str">
        <f t="shared" si="354"/>
        <v/>
      </c>
      <c r="P1272" s="22" t="str">
        <f t="shared" si="355"/>
        <v/>
      </c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  <c r="AC1272" s="22" t="str">
        <f t="shared" si="356"/>
        <v/>
      </c>
      <c r="AD1272" s="22">
        <f t="shared" si="357"/>
        <v>0</v>
      </c>
      <c r="AE1272" s="29"/>
      <c r="AF1272" s="29"/>
      <c r="AG1272" s="22" t="str">
        <f t="shared" si="358"/>
        <v/>
      </c>
      <c r="AH1272" s="29"/>
      <c r="AI1272" s="29"/>
      <c r="AJ1272" s="22" t="str">
        <f t="shared" si="359"/>
        <v/>
      </c>
      <c r="AK1272" s="29"/>
      <c r="AL1272" s="29"/>
      <c r="AM1272" s="22" t="str">
        <f t="shared" si="360"/>
        <v/>
      </c>
    </row>
    <row r="1273" spans="1:39" ht="18" customHeight="1" x14ac:dyDescent="0.35">
      <c r="A1273" s="70">
        <f>'Energy - Master'!A1272</f>
        <v>47292</v>
      </c>
      <c r="B1273" s="29">
        <f t="shared" si="361"/>
        <v>0</v>
      </c>
      <c r="C1273" s="29"/>
      <c r="D1273" s="29"/>
      <c r="E1273" s="22">
        <f t="shared" si="350"/>
        <v>0</v>
      </c>
      <c r="F1273" s="22" t="str">
        <f t="shared" si="351"/>
        <v/>
      </c>
      <c r="G1273" s="29">
        <f t="shared" si="362"/>
        <v>0</v>
      </c>
      <c r="H1273" s="29"/>
      <c r="I1273" s="29"/>
      <c r="J1273" s="22">
        <f t="shared" si="352"/>
        <v>0</v>
      </c>
      <c r="K1273" s="22" t="str">
        <f t="shared" si="353"/>
        <v/>
      </c>
      <c r="L1273" s="29"/>
      <c r="M1273" s="29"/>
      <c r="N1273" s="29"/>
      <c r="O1273" s="22" t="str">
        <f t="shared" si="354"/>
        <v/>
      </c>
      <c r="P1273" s="22" t="str">
        <f t="shared" si="355"/>
        <v/>
      </c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  <c r="AC1273" s="22" t="str">
        <f t="shared" si="356"/>
        <v/>
      </c>
      <c r="AD1273" s="22">
        <f t="shared" si="357"/>
        <v>0</v>
      </c>
      <c r="AE1273" s="29"/>
      <c r="AF1273" s="29"/>
      <c r="AG1273" s="22" t="str">
        <f t="shared" si="358"/>
        <v/>
      </c>
      <c r="AH1273" s="29"/>
      <c r="AI1273" s="29"/>
      <c r="AJ1273" s="22" t="str">
        <f t="shared" si="359"/>
        <v/>
      </c>
      <c r="AK1273" s="29"/>
      <c r="AL1273" s="29"/>
      <c r="AM1273" s="22" t="str">
        <f t="shared" si="360"/>
        <v/>
      </c>
    </row>
    <row r="1274" spans="1:39" ht="18" customHeight="1" x14ac:dyDescent="0.35">
      <c r="A1274" s="70">
        <f>'Energy - Master'!A1273</f>
        <v>47293</v>
      </c>
      <c r="B1274" s="29">
        <f t="shared" si="361"/>
        <v>0</v>
      </c>
      <c r="C1274" s="29"/>
      <c r="D1274" s="29"/>
      <c r="E1274" s="22">
        <f t="shared" si="350"/>
        <v>0</v>
      </c>
      <c r="F1274" s="22" t="str">
        <f t="shared" si="351"/>
        <v/>
      </c>
      <c r="G1274" s="29">
        <f t="shared" si="362"/>
        <v>0</v>
      </c>
      <c r="H1274" s="29"/>
      <c r="I1274" s="29"/>
      <c r="J1274" s="22">
        <f t="shared" si="352"/>
        <v>0</v>
      </c>
      <c r="K1274" s="22" t="str">
        <f t="shared" si="353"/>
        <v/>
      </c>
      <c r="L1274" s="29"/>
      <c r="M1274" s="29"/>
      <c r="N1274" s="29"/>
      <c r="O1274" s="22" t="str">
        <f t="shared" si="354"/>
        <v/>
      </c>
      <c r="P1274" s="22" t="str">
        <f t="shared" si="355"/>
        <v/>
      </c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  <c r="AC1274" s="22" t="str">
        <f t="shared" si="356"/>
        <v/>
      </c>
      <c r="AD1274" s="22">
        <f t="shared" si="357"/>
        <v>0</v>
      </c>
      <c r="AE1274" s="29"/>
      <c r="AF1274" s="29"/>
      <c r="AG1274" s="22" t="str">
        <f t="shared" si="358"/>
        <v/>
      </c>
      <c r="AH1274" s="29"/>
      <c r="AI1274" s="29"/>
      <c r="AJ1274" s="22" t="str">
        <f t="shared" si="359"/>
        <v/>
      </c>
      <c r="AK1274" s="29"/>
      <c r="AL1274" s="29"/>
      <c r="AM1274" s="22" t="str">
        <f t="shared" si="360"/>
        <v/>
      </c>
    </row>
    <row r="1275" spans="1:39" ht="18" customHeight="1" x14ac:dyDescent="0.35">
      <c r="A1275" s="70">
        <f>'Energy - Master'!A1274</f>
        <v>47294</v>
      </c>
      <c r="B1275" s="29">
        <f t="shared" si="361"/>
        <v>0</v>
      </c>
      <c r="C1275" s="29"/>
      <c r="D1275" s="29"/>
      <c r="E1275" s="22">
        <f t="shared" si="350"/>
        <v>0</v>
      </c>
      <c r="F1275" s="22" t="str">
        <f t="shared" si="351"/>
        <v/>
      </c>
      <c r="G1275" s="29">
        <f t="shared" si="362"/>
        <v>0</v>
      </c>
      <c r="H1275" s="29"/>
      <c r="I1275" s="29"/>
      <c r="J1275" s="22">
        <f t="shared" si="352"/>
        <v>0</v>
      </c>
      <c r="K1275" s="22" t="str">
        <f t="shared" si="353"/>
        <v/>
      </c>
      <c r="L1275" s="29"/>
      <c r="M1275" s="29"/>
      <c r="N1275" s="29"/>
      <c r="O1275" s="22" t="str">
        <f t="shared" si="354"/>
        <v/>
      </c>
      <c r="P1275" s="22" t="str">
        <f t="shared" si="355"/>
        <v/>
      </c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  <c r="AC1275" s="22" t="str">
        <f t="shared" si="356"/>
        <v/>
      </c>
      <c r="AD1275" s="22">
        <f t="shared" si="357"/>
        <v>0</v>
      </c>
      <c r="AE1275" s="29"/>
      <c r="AF1275" s="29"/>
      <c r="AG1275" s="22" t="str">
        <f t="shared" si="358"/>
        <v/>
      </c>
      <c r="AH1275" s="29"/>
      <c r="AI1275" s="29"/>
      <c r="AJ1275" s="22" t="str">
        <f t="shared" si="359"/>
        <v/>
      </c>
      <c r="AK1275" s="29"/>
      <c r="AL1275" s="29"/>
      <c r="AM1275" s="22" t="str">
        <f t="shared" si="360"/>
        <v/>
      </c>
    </row>
    <row r="1276" spans="1:39" ht="18" customHeight="1" x14ac:dyDescent="0.35">
      <c r="A1276" s="70">
        <f>'Energy - Master'!A1275</f>
        <v>47295</v>
      </c>
      <c r="B1276" s="29">
        <f t="shared" si="361"/>
        <v>0</v>
      </c>
      <c r="C1276" s="29"/>
      <c r="D1276" s="29"/>
      <c r="E1276" s="22">
        <f t="shared" si="350"/>
        <v>0</v>
      </c>
      <c r="F1276" s="22" t="str">
        <f t="shared" si="351"/>
        <v/>
      </c>
      <c r="G1276" s="29">
        <f t="shared" si="362"/>
        <v>0</v>
      </c>
      <c r="H1276" s="29"/>
      <c r="I1276" s="29"/>
      <c r="J1276" s="22">
        <f t="shared" si="352"/>
        <v>0</v>
      </c>
      <c r="K1276" s="22" t="str">
        <f t="shared" si="353"/>
        <v/>
      </c>
      <c r="L1276" s="29"/>
      <c r="M1276" s="29"/>
      <c r="N1276" s="29"/>
      <c r="O1276" s="22" t="str">
        <f t="shared" si="354"/>
        <v/>
      </c>
      <c r="P1276" s="22" t="str">
        <f t="shared" si="355"/>
        <v/>
      </c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  <c r="AC1276" s="22" t="str">
        <f t="shared" si="356"/>
        <v/>
      </c>
      <c r="AD1276" s="22">
        <f t="shared" si="357"/>
        <v>0</v>
      </c>
      <c r="AE1276" s="29"/>
      <c r="AF1276" s="29"/>
      <c r="AG1276" s="22" t="str">
        <f t="shared" si="358"/>
        <v/>
      </c>
      <c r="AH1276" s="29"/>
      <c r="AI1276" s="29"/>
      <c r="AJ1276" s="22" t="str">
        <f t="shared" si="359"/>
        <v/>
      </c>
      <c r="AK1276" s="29"/>
      <c r="AL1276" s="29"/>
      <c r="AM1276" s="22" t="str">
        <f t="shared" si="360"/>
        <v/>
      </c>
    </row>
    <row r="1277" spans="1:39" ht="18" customHeight="1" x14ac:dyDescent="0.35">
      <c r="A1277" s="70">
        <f>'Energy - Master'!A1276</f>
        <v>47296</v>
      </c>
      <c r="B1277" s="29">
        <f t="shared" si="361"/>
        <v>0</v>
      </c>
      <c r="C1277" s="29"/>
      <c r="D1277" s="29"/>
      <c r="E1277" s="22">
        <f t="shared" si="350"/>
        <v>0</v>
      </c>
      <c r="F1277" s="22" t="str">
        <f t="shared" si="351"/>
        <v/>
      </c>
      <c r="G1277" s="29">
        <f t="shared" si="362"/>
        <v>0</v>
      </c>
      <c r="H1277" s="29"/>
      <c r="I1277" s="29"/>
      <c r="J1277" s="22">
        <f t="shared" si="352"/>
        <v>0</v>
      </c>
      <c r="K1277" s="22" t="str">
        <f t="shared" si="353"/>
        <v/>
      </c>
      <c r="L1277" s="29"/>
      <c r="M1277" s="29"/>
      <c r="N1277" s="29"/>
      <c r="O1277" s="22" t="str">
        <f t="shared" si="354"/>
        <v/>
      </c>
      <c r="P1277" s="22" t="str">
        <f t="shared" si="355"/>
        <v/>
      </c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  <c r="AA1277" s="29"/>
      <c r="AB1277" s="29"/>
      <c r="AC1277" s="22" t="str">
        <f t="shared" si="356"/>
        <v/>
      </c>
      <c r="AD1277" s="22">
        <f t="shared" si="357"/>
        <v>0</v>
      </c>
      <c r="AE1277" s="29"/>
      <c r="AF1277" s="29"/>
      <c r="AG1277" s="22" t="str">
        <f t="shared" si="358"/>
        <v/>
      </c>
      <c r="AH1277" s="29"/>
      <c r="AI1277" s="29"/>
      <c r="AJ1277" s="22" t="str">
        <f t="shared" si="359"/>
        <v/>
      </c>
      <c r="AK1277" s="29"/>
      <c r="AL1277" s="29"/>
      <c r="AM1277" s="22" t="str">
        <f t="shared" si="360"/>
        <v/>
      </c>
    </row>
    <row r="1278" spans="1:39" ht="18" customHeight="1" x14ac:dyDescent="0.35">
      <c r="A1278" s="70">
        <f>'Energy - Master'!A1277</f>
        <v>47297</v>
      </c>
      <c r="B1278" s="29">
        <f t="shared" si="361"/>
        <v>0</v>
      </c>
      <c r="C1278" s="29"/>
      <c r="D1278" s="29"/>
      <c r="E1278" s="22">
        <f t="shared" si="350"/>
        <v>0</v>
      </c>
      <c r="F1278" s="22" t="str">
        <f t="shared" si="351"/>
        <v/>
      </c>
      <c r="G1278" s="29">
        <f t="shared" si="362"/>
        <v>0</v>
      </c>
      <c r="H1278" s="29"/>
      <c r="I1278" s="29"/>
      <c r="J1278" s="22">
        <f t="shared" si="352"/>
        <v>0</v>
      </c>
      <c r="K1278" s="22" t="str">
        <f t="shared" si="353"/>
        <v/>
      </c>
      <c r="L1278" s="29"/>
      <c r="M1278" s="29"/>
      <c r="N1278" s="29"/>
      <c r="O1278" s="22" t="str">
        <f t="shared" si="354"/>
        <v/>
      </c>
      <c r="P1278" s="22" t="str">
        <f t="shared" si="355"/>
        <v/>
      </c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  <c r="AC1278" s="22" t="str">
        <f t="shared" si="356"/>
        <v/>
      </c>
      <c r="AD1278" s="22">
        <f t="shared" si="357"/>
        <v>0</v>
      </c>
      <c r="AE1278" s="29"/>
      <c r="AF1278" s="29"/>
      <c r="AG1278" s="22" t="str">
        <f t="shared" si="358"/>
        <v/>
      </c>
      <c r="AH1278" s="29"/>
      <c r="AI1278" s="29"/>
      <c r="AJ1278" s="22" t="str">
        <f t="shared" si="359"/>
        <v/>
      </c>
      <c r="AK1278" s="29"/>
      <c r="AL1278" s="29"/>
      <c r="AM1278" s="22" t="str">
        <f t="shared" si="360"/>
        <v/>
      </c>
    </row>
    <row r="1279" spans="1:39" ht="18" customHeight="1" x14ac:dyDescent="0.35">
      <c r="A1279" s="70">
        <f>'Energy - Master'!A1278</f>
        <v>47298</v>
      </c>
      <c r="B1279" s="29">
        <f t="shared" si="361"/>
        <v>0</v>
      </c>
      <c r="C1279" s="29"/>
      <c r="D1279" s="29"/>
      <c r="E1279" s="22">
        <f t="shared" si="350"/>
        <v>0</v>
      </c>
      <c r="F1279" s="22" t="str">
        <f t="shared" si="351"/>
        <v/>
      </c>
      <c r="G1279" s="29">
        <f t="shared" si="362"/>
        <v>0</v>
      </c>
      <c r="H1279" s="29"/>
      <c r="I1279" s="29"/>
      <c r="J1279" s="22">
        <f t="shared" si="352"/>
        <v>0</v>
      </c>
      <c r="K1279" s="22" t="str">
        <f t="shared" si="353"/>
        <v/>
      </c>
      <c r="L1279" s="29"/>
      <c r="M1279" s="29"/>
      <c r="N1279" s="29"/>
      <c r="O1279" s="22" t="str">
        <f t="shared" si="354"/>
        <v/>
      </c>
      <c r="P1279" s="22" t="str">
        <f t="shared" si="355"/>
        <v/>
      </c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  <c r="AA1279" s="29"/>
      <c r="AB1279" s="29"/>
      <c r="AC1279" s="22" t="str">
        <f t="shared" si="356"/>
        <v/>
      </c>
      <c r="AD1279" s="22">
        <f t="shared" si="357"/>
        <v>0</v>
      </c>
      <c r="AE1279" s="29"/>
      <c r="AF1279" s="29"/>
      <c r="AG1279" s="22" t="str">
        <f t="shared" si="358"/>
        <v/>
      </c>
      <c r="AH1279" s="29"/>
      <c r="AI1279" s="29"/>
      <c r="AJ1279" s="22" t="str">
        <f t="shared" si="359"/>
        <v/>
      </c>
      <c r="AK1279" s="29"/>
      <c r="AL1279" s="29"/>
      <c r="AM1279" s="22" t="str">
        <f t="shared" si="360"/>
        <v/>
      </c>
    </row>
    <row r="1280" spans="1:39" ht="18" customHeight="1" x14ac:dyDescent="0.35">
      <c r="A1280" s="70">
        <f>'Energy - Master'!A1279</f>
        <v>47299</v>
      </c>
      <c r="B1280" s="29">
        <f t="shared" si="361"/>
        <v>0</v>
      </c>
      <c r="C1280" s="29"/>
      <c r="D1280" s="29"/>
      <c r="E1280" s="22">
        <f t="shared" si="350"/>
        <v>0</v>
      </c>
      <c r="F1280" s="22" t="str">
        <f t="shared" si="351"/>
        <v/>
      </c>
      <c r="G1280" s="29">
        <f t="shared" si="362"/>
        <v>0</v>
      </c>
      <c r="H1280" s="29"/>
      <c r="I1280" s="29"/>
      <c r="J1280" s="22">
        <f t="shared" si="352"/>
        <v>0</v>
      </c>
      <c r="K1280" s="22" t="str">
        <f t="shared" si="353"/>
        <v/>
      </c>
      <c r="L1280" s="29"/>
      <c r="M1280" s="29"/>
      <c r="N1280" s="29"/>
      <c r="O1280" s="22" t="str">
        <f t="shared" si="354"/>
        <v/>
      </c>
      <c r="P1280" s="22" t="str">
        <f t="shared" si="355"/>
        <v/>
      </c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  <c r="AC1280" s="22" t="str">
        <f t="shared" si="356"/>
        <v/>
      </c>
      <c r="AD1280" s="22">
        <f t="shared" si="357"/>
        <v>0</v>
      </c>
      <c r="AE1280" s="29"/>
      <c r="AF1280" s="29"/>
      <c r="AG1280" s="22" t="str">
        <f t="shared" si="358"/>
        <v/>
      </c>
      <c r="AH1280" s="29"/>
      <c r="AI1280" s="29"/>
      <c r="AJ1280" s="22" t="str">
        <f t="shared" si="359"/>
        <v/>
      </c>
      <c r="AK1280" s="29"/>
      <c r="AL1280" s="29"/>
      <c r="AM1280" s="22" t="str">
        <f t="shared" si="360"/>
        <v/>
      </c>
    </row>
    <row r="1281" spans="1:39" ht="18" customHeight="1" x14ac:dyDescent="0.35">
      <c r="A1281" s="70">
        <f>'Energy - Master'!A1280</f>
        <v>47300</v>
      </c>
      <c r="B1281" s="29">
        <f t="shared" si="361"/>
        <v>0</v>
      </c>
      <c r="C1281" s="29"/>
      <c r="D1281" s="29"/>
      <c r="E1281" s="22">
        <f t="shared" si="350"/>
        <v>0</v>
      </c>
      <c r="F1281" s="22" t="str">
        <f t="shared" si="351"/>
        <v/>
      </c>
      <c r="G1281" s="29">
        <f t="shared" si="362"/>
        <v>0</v>
      </c>
      <c r="H1281" s="29"/>
      <c r="I1281" s="29"/>
      <c r="J1281" s="22">
        <f t="shared" si="352"/>
        <v>0</v>
      </c>
      <c r="K1281" s="22" t="str">
        <f t="shared" si="353"/>
        <v/>
      </c>
      <c r="L1281" s="29"/>
      <c r="M1281" s="29"/>
      <c r="N1281" s="29"/>
      <c r="O1281" s="22" t="str">
        <f t="shared" si="354"/>
        <v/>
      </c>
      <c r="P1281" s="22" t="str">
        <f t="shared" si="355"/>
        <v/>
      </c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  <c r="AC1281" s="22" t="str">
        <f t="shared" si="356"/>
        <v/>
      </c>
      <c r="AD1281" s="22">
        <f t="shared" si="357"/>
        <v>0</v>
      </c>
      <c r="AE1281" s="29"/>
      <c r="AF1281" s="29"/>
      <c r="AG1281" s="22" t="str">
        <f t="shared" si="358"/>
        <v/>
      </c>
      <c r="AH1281" s="29"/>
      <c r="AI1281" s="29"/>
      <c r="AJ1281" s="22" t="str">
        <f t="shared" si="359"/>
        <v/>
      </c>
      <c r="AK1281" s="29"/>
      <c r="AL1281" s="29"/>
      <c r="AM1281" s="22" t="str">
        <f t="shared" si="360"/>
        <v/>
      </c>
    </row>
    <row r="1282" spans="1:39" ht="18" customHeight="1" x14ac:dyDescent="0.35">
      <c r="A1282" s="70">
        <f>'Energy - Master'!A1281</f>
        <v>47301</v>
      </c>
      <c r="B1282" s="29">
        <f t="shared" si="361"/>
        <v>0</v>
      </c>
      <c r="C1282" s="29"/>
      <c r="D1282" s="29"/>
      <c r="E1282" s="22">
        <f t="shared" si="350"/>
        <v>0</v>
      </c>
      <c r="F1282" s="22" t="str">
        <f t="shared" si="351"/>
        <v/>
      </c>
      <c r="G1282" s="29">
        <f t="shared" si="362"/>
        <v>0</v>
      </c>
      <c r="H1282" s="29"/>
      <c r="I1282" s="29"/>
      <c r="J1282" s="22">
        <f t="shared" si="352"/>
        <v>0</v>
      </c>
      <c r="K1282" s="22" t="str">
        <f t="shared" si="353"/>
        <v/>
      </c>
      <c r="L1282" s="29"/>
      <c r="M1282" s="29"/>
      <c r="N1282" s="29"/>
      <c r="O1282" s="22" t="str">
        <f t="shared" si="354"/>
        <v/>
      </c>
      <c r="P1282" s="22" t="str">
        <f t="shared" si="355"/>
        <v/>
      </c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  <c r="AC1282" s="22" t="str">
        <f t="shared" si="356"/>
        <v/>
      </c>
      <c r="AD1282" s="22">
        <f t="shared" si="357"/>
        <v>0</v>
      </c>
      <c r="AE1282" s="29"/>
      <c r="AF1282" s="29"/>
      <c r="AG1282" s="22" t="str">
        <f t="shared" si="358"/>
        <v/>
      </c>
      <c r="AH1282" s="29"/>
      <c r="AI1282" s="29"/>
      <c r="AJ1282" s="22" t="str">
        <f t="shared" si="359"/>
        <v/>
      </c>
      <c r="AK1282" s="29"/>
      <c r="AL1282" s="29"/>
      <c r="AM1282" s="22" t="str">
        <f t="shared" si="360"/>
        <v/>
      </c>
    </row>
    <row r="1283" spans="1:39" ht="18" customHeight="1" x14ac:dyDescent="0.35">
      <c r="A1283" s="70">
        <f>'Energy - Master'!A1282</f>
        <v>47302</v>
      </c>
      <c r="B1283" s="29">
        <f t="shared" si="361"/>
        <v>0</v>
      </c>
      <c r="C1283" s="29"/>
      <c r="D1283" s="29"/>
      <c r="E1283" s="22">
        <f t="shared" si="350"/>
        <v>0</v>
      </c>
      <c r="F1283" s="22" t="str">
        <f t="shared" si="351"/>
        <v/>
      </c>
      <c r="G1283" s="29">
        <f t="shared" si="362"/>
        <v>0</v>
      </c>
      <c r="H1283" s="29"/>
      <c r="I1283" s="29"/>
      <c r="J1283" s="22">
        <f t="shared" si="352"/>
        <v>0</v>
      </c>
      <c r="K1283" s="22" t="str">
        <f t="shared" si="353"/>
        <v/>
      </c>
      <c r="L1283" s="29"/>
      <c r="M1283" s="29"/>
      <c r="N1283" s="29"/>
      <c r="O1283" s="22" t="str">
        <f t="shared" si="354"/>
        <v/>
      </c>
      <c r="P1283" s="22" t="str">
        <f t="shared" si="355"/>
        <v/>
      </c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  <c r="AC1283" s="22" t="str">
        <f t="shared" si="356"/>
        <v/>
      </c>
      <c r="AD1283" s="22">
        <f t="shared" si="357"/>
        <v>0</v>
      </c>
      <c r="AE1283" s="29"/>
      <c r="AF1283" s="29"/>
      <c r="AG1283" s="22" t="str">
        <f t="shared" si="358"/>
        <v/>
      </c>
      <c r="AH1283" s="29"/>
      <c r="AI1283" s="29"/>
      <c r="AJ1283" s="22" t="str">
        <f t="shared" si="359"/>
        <v/>
      </c>
      <c r="AK1283" s="29"/>
      <c r="AL1283" s="29"/>
      <c r="AM1283" s="22" t="str">
        <f t="shared" si="360"/>
        <v/>
      </c>
    </row>
    <row r="1284" spans="1:39" ht="18" customHeight="1" x14ac:dyDescent="0.35">
      <c r="A1284" s="70">
        <f>'Energy - Master'!A1283</f>
        <v>47303</v>
      </c>
      <c r="B1284" s="29">
        <f t="shared" si="361"/>
        <v>0</v>
      </c>
      <c r="C1284" s="29"/>
      <c r="D1284" s="29"/>
      <c r="E1284" s="22">
        <f t="shared" ref="E1284:E1347" si="363">IF(B1284="","",B1284-C1284+IF(D1284="",0,D1284))</f>
        <v>0</v>
      </c>
      <c r="F1284" s="22" t="str">
        <f t="shared" ref="F1284:F1347" si="364">IFERROR(IF(E1284=0,"",AG1284/E1284),"")</f>
        <v/>
      </c>
      <c r="G1284" s="29">
        <f t="shared" si="362"/>
        <v>0</v>
      </c>
      <c r="H1284" s="29"/>
      <c r="I1284" s="29"/>
      <c r="J1284" s="22">
        <f t="shared" ref="J1284:J1347" si="365">IF(G1284="","",G1284-H1284+IF(I1284="",0,I1284))</f>
        <v>0</v>
      </c>
      <c r="K1284" s="22" t="str">
        <f t="shared" ref="K1284:K1347" si="366">IFERROR(IF(J1284=0,"",AJ1284/J1284),"")</f>
        <v/>
      </c>
      <c r="L1284" s="29"/>
      <c r="M1284" s="29"/>
      <c r="N1284" s="29"/>
      <c r="O1284" s="22" t="str">
        <f t="shared" ref="O1284:O1347" si="367">IF(L1284="","",L1284-M1284+IF(N1284="",0,N1284))</f>
        <v/>
      </c>
      <c r="P1284" s="22" t="str">
        <f t="shared" ref="P1284:P1347" si="368">IFERROR(IF(O1284=0,"",AM1284/O1284),"")</f>
        <v/>
      </c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  <c r="AC1284" s="22" t="str">
        <f t="shared" ref="AC1284:AC1347" si="369">IF(R1284="","",R1284+U1284+X1284+AA1284)</f>
        <v/>
      </c>
      <c r="AD1284" s="22">
        <f t="shared" ref="AD1284:AD1347" si="370">IF(E1284="","",E1284+IF(J1284="",0,J1284)+IF(O1284="",0,O1284))</f>
        <v>0</v>
      </c>
      <c r="AE1284" s="29"/>
      <c r="AF1284" s="29"/>
      <c r="AG1284" s="22" t="str">
        <f t="shared" ref="AG1284:AG1347" si="371">IF(AE1284="","",AF1284-AE1284)</f>
        <v/>
      </c>
      <c r="AH1284" s="29"/>
      <c r="AI1284" s="29"/>
      <c r="AJ1284" s="22" t="str">
        <f t="shared" ref="AJ1284:AJ1347" si="372">IF(AH1284="","",AI1284-AH1284)</f>
        <v/>
      </c>
      <c r="AK1284" s="29"/>
      <c r="AL1284" s="29"/>
      <c r="AM1284" s="22" t="str">
        <f t="shared" ref="AM1284:AM1347" si="373">IF(AK1284="","",AL1284-AK1284)</f>
        <v/>
      </c>
    </row>
    <row r="1285" spans="1:39" ht="18" customHeight="1" x14ac:dyDescent="0.35">
      <c r="A1285" s="70">
        <f>'Energy - Master'!A1284</f>
        <v>47304</v>
      </c>
      <c r="B1285" s="29">
        <f t="shared" si="361"/>
        <v>0</v>
      </c>
      <c r="C1285" s="29"/>
      <c r="D1285" s="29"/>
      <c r="E1285" s="22">
        <f t="shared" si="363"/>
        <v>0</v>
      </c>
      <c r="F1285" s="22" t="str">
        <f t="shared" si="364"/>
        <v/>
      </c>
      <c r="G1285" s="29">
        <f t="shared" si="362"/>
        <v>0</v>
      </c>
      <c r="H1285" s="29"/>
      <c r="I1285" s="29"/>
      <c r="J1285" s="22">
        <f t="shared" si="365"/>
        <v>0</v>
      </c>
      <c r="K1285" s="22" t="str">
        <f t="shared" si="366"/>
        <v/>
      </c>
      <c r="L1285" s="29"/>
      <c r="M1285" s="29"/>
      <c r="N1285" s="29"/>
      <c r="O1285" s="22" t="str">
        <f t="shared" si="367"/>
        <v/>
      </c>
      <c r="P1285" s="22" t="str">
        <f t="shared" si="368"/>
        <v/>
      </c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2" t="str">
        <f t="shared" si="369"/>
        <v/>
      </c>
      <c r="AD1285" s="22">
        <f t="shared" si="370"/>
        <v>0</v>
      </c>
      <c r="AE1285" s="29"/>
      <c r="AF1285" s="29"/>
      <c r="AG1285" s="22" t="str">
        <f t="shared" si="371"/>
        <v/>
      </c>
      <c r="AH1285" s="29"/>
      <c r="AI1285" s="29"/>
      <c r="AJ1285" s="22" t="str">
        <f t="shared" si="372"/>
        <v/>
      </c>
      <c r="AK1285" s="29"/>
      <c r="AL1285" s="29"/>
      <c r="AM1285" s="22" t="str">
        <f t="shared" si="373"/>
        <v/>
      </c>
    </row>
    <row r="1286" spans="1:39" ht="18" customHeight="1" x14ac:dyDescent="0.35">
      <c r="A1286" s="70">
        <f>'Energy - Master'!A1285</f>
        <v>47305</v>
      </c>
      <c r="B1286" s="29">
        <f t="shared" ref="B1286:B1349" si="374">C1285</f>
        <v>0</v>
      </c>
      <c r="C1286" s="29"/>
      <c r="D1286" s="29"/>
      <c r="E1286" s="22">
        <f t="shared" si="363"/>
        <v>0</v>
      </c>
      <c r="F1286" s="22" t="str">
        <f t="shared" si="364"/>
        <v/>
      </c>
      <c r="G1286" s="29">
        <f t="shared" ref="G1286:G1349" si="375">H1285</f>
        <v>0</v>
      </c>
      <c r="H1286" s="29"/>
      <c r="I1286" s="29"/>
      <c r="J1286" s="22">
        <f t="shared" si="365"/>
        <v>0</v>
      </c>
      <c r="K1286" s="22" t="str">
        <f t="shared" si="366"/>
        <v/>
      </c>
      <c r="L1286" s="29"/>
      <c r="M1286" s="29"/>
      <c r="N1286" s="29"/>
      <c r="O1286" s="22" t="str">
        <f t="shared" si="367"/>
        <v/>
      </c>
      <c r="P1286" s="22" t="str">
        <f t="shared" si="368"/>
        <v/>
      </c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2" t="str">
        <f t="shared" si="369"/>
        <v/>
      </c>
      <c r="AD1286" s="22">
        <f t="shared" si="370"/>
        <v>0</v>
      </c>
      <c r="AE1286" s="29"/>
      <c r="AF1286" s="29"/>
      <c r="AG1286" s="22" t="str">
        <f t="shared" si="371"/>
        <v/>
      </c>
      <c r="AH1286" s="29"/>
      <c r="AI1286" s="29"/>
      <c r="AJ1286" s="22" t="str">
        <f t="shared" si="372"/>
        <v/>
      </c>
      <c r="AK1286" s="29"/>
      <c r="AL1286" s="29"/>
      <c r="AM1286" s="22" t="str">
        <f t="shared" si="373"/>
        <v/>
      </c>
    </row>
    <row r="1287" spans="1:39" ht="18" customHeight="1" x14ac:dyDescent="0.35">
      <c r="A1287" s="70">
        <f>'Energy - Master'!A1286</f>
        <v>47306</v>
      </c>
      <c r="B1287" s="29">
        <f t="shared" si="374"/>
        <v>0</v>
      </c>
      <c r="C1287" s="29"/>
      <c r="D1287" s="29"/>
      <c r="E1287" s="22">
        <f t="shared" si="363"/>
        <v>0</v>
      </c>
      <c r="F1287" s="22" t="str">
        <f t="shared" si="364"/>
        <v/>
      </c>
      <c r="G1287" s="29">
        <f t="shared" si="375"/>
        <v>0</v>
      </c>
      <c r="H1287" s="29"/>
      <c r="I1287" s="29"/>
      <c r="J1287" s="22">
        <f t="shared" si="365"/>
        <v>0</v>
      </c>
      <c r="K1287" s="22" t="str">
        <f t="shared" si="366"/>
        <v/>
      </c>
      <c r="L1287" s="29"/>
      <c r="M1287" s="29"/>
      <c r="N1287" s="29"/>
      <c r="O1287" s="22" t="str">
        <f t="shared" si="367"/>
        <v/>
      </c>
      <c r="P1287" s="22" t="str">
        <f t="shared" si="368"/>
        <v/>
      </c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  <c r="AA1287" s="29"/>
      <c r="AB1287" s="29"/>
      <c r="AC1287" s="22" t="str">
        <f t="shared" si="369"/>
        <v/>
      </c>
      <c r="AD1287" s="22">
        <f t="shared" si="370"/>
        <v>0</v>
      </c>
      <c r="AE1287" s="29"/>
      <c r="AF1287" s="29"/>
      <c r="AG1287" s="22" t="str">
        <f t="shared" si="371"/>
        <v/>
      </c>
      <c r="AH1287" s="29"/>
      <c r="AI1287" s="29"/>
      <c r="AJ1287" s="22" t="str">
        <f t="shared" si="372"/>
        <v/>
      </c>
      <c r="AK1287" s="29"/>
      <c r="AL1287" s="29"/>
      <c r="AM1287" s="22" t="str">
        <f t="shared" si="373"/>
        <v/>
      </c>
    </row>
    <row r="1288" spans="1:39" ht="18" customHeight="1" x14ac:dyDescent="0.35">
      <c r="A1288" s="70">
        <f>'Energy - Master'!A1287</f>
        <v>47307</v>
      </c>
      <c r="B1288" s="29">
        <f t="shared" si="374"/>
        <v>0</v>
      </c>
      <c r="C1288" s="29"/>
      <c r="D1288" s="29"/>
      <c r="E1288" s="22">
        <f t="shared" si="363"/>
        <v>0</v>
      </c>
      <c r="F1288" s="22" t="str">
        <f t="shared" si="364"/>
        <v/>
      </c>
      <c r="G1288" s="29">
        <f t="shared" si="375"/>
        <v>0</v>
      </c>
      <c r="H1288" s="29"/>
      <c r="I1288" s="29"/>
      <c r="J1288" s="22">
        <f t="shared" si="365"/>
        <v>0</v>
      </c>
      <c r="K1288" s="22" t="str">
        <f t="shared" si="366"/>
        <v/>
      </c>
      <c r="L1288" s="29"/>
      <c r="M1288" s="29"/>
      <c r="N1288" s="29"/>
      <c r="O1288" s="22" t="str">
        <f t="shared" si="367"/>
        <v/>
      </c>
      <c r="P1288" s="22" t="str">
        <f t="shared" si="368"/>
        <v/>
      </c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  <c r="AC1288" s="22" t="str">
        <f t="shared" si="369"/>
        <v/>
      </c>
      <c r="AD1288" s="22">
        <f t="shared" si="370"/>
        <v>0</v>
      </c>
      <c r="AE1288" s="29"/>
      <c r="AF1288" s="29"/>
      <c r="AG1288" s="22" t="str">
        <f t="shared" si="371"/>
        <v/>
      </c>
      <c r="AH1288" s="29"/>
      <c r="AI1288" s="29"/>
      <c r="AJ1288" s="22" t="str">
        <f t="shared" si="372"/>
        <v/>
      </c>
      <c r="AK1288" s="29"/>
      <c r="AL1288" s="29"/>
      <c r="AM1288" s="22" t="str">
        <f t="shared" si="373"/>
        <v/>
      </c>
    </row>
    <row r="1289" spans="1:39" ht="18" customHeight="1" x14ac:dyDescent="0.35">
      <c r="A1289" s="70">
        <f>'Energy - Master'!A1288</f>
        <v>47308</v>
      </c>
      <c r="B1289" s="29">
        <f t="shared" si="374"/>
        <v>0</v>
      </c>
      <c r="C1289" s="29"/>
      <c r="D1289" s="29"/>
      <c r="E1289" s="22">
        <f t="shared" si="363"/>
        <v>0</v>
      </c>
      <c r="F1289" s="22" t="str">
        <f t="shared" si="364"/>
        <v/>
      </c>
      <c r="G1289" s="29">
        <f t="shared" si="375"/>
        <v>0</v>
      </c>
      <c r="H1289" s="29"/>
      <c r="I1289" s="29"/>
      <c r="J1289" s="22">
        <f t="shared" si="365"/>
        <v>0</v>
      </c>
      <c r="K1289" s="22" t="str">
        <f t="shared" si="366"/>
        <v/>
      </c>
      <c r="L1289" s="29"/>
      <c r="M1289" s="29"/>
      <c r="N1289" s="29"/>
      <c r="O1289" s="22" t="str">
        <f t="shared" si="367"/>
        <v/>
      </c>
      <c r="P1289" s="22" t="str">
        <f t="shared" si="368"/>
        <v/>
      </c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/>
      <c r="AC1289" s="22" t="str">
        <f t="shared" si="369"/>
        <v/>
      </c>
      <c r="AD1289" s="22">
        <f t="shared" si="370"/>
        <v>0</v>
      </c>
      <c r="AE1289" s="29"/>
      <c r="AF1289" s="29"/>
      <c r="AG1289" s="22" t="str">
        <f t="shared" si="371"/>
        <v/>
      </c>
      <c r="AH1289" s="29"/>
      <c r="AI1289" s="29"/>
      <c r="AJ1289" s="22" t="str">
        <f t="shared" si="372"/>
        <v/>
      </c>
      <c r="AK1289" s="29"/>
      <c r="AL1289" s="29"/>
      <c r="AM1289" s="22" t="str">
        <f t="shared" si="373"/>
        <v/>
      </c>
    </row>
    <row r="1290" spans="1:39" ht="18" customHeight="1" x14ac:dyDescent="0.35">
      <c r="A1290" s="70">
        <f>'Energy - Master'!A1289</f>
        <v>47309</v>
      </c>
      <c r="B1290" s="29">
        <f t="shared" si="374"/>
        <v>0</v>
      </c>
      <c r="C1290" s="29"/>
      <c r="D1290" s="29"/>
      <c r="E1290" s="22">
        <f t="shared" si="363"/>
        <v>0</v>
      </c>
      <c r="F1290" s="22" t="str">
        <f t="shared" si="364"/>
        <v/>
      </c>
      <c r="G1290" s="29">
        <f t="shared" si="375"/>
        <v>0</v>
      </c>
      <c r="H1290" s="29"/>
      <c r="I1290" s="29"/>
      <c r="J1290" s="22">
        <f t="shared" si="365"/>
        <v>0</v>
      </c>
      <c r="K1290" s="22" t="str">
        <f t="shared" si="366"/>
        <v/>
      </c>
      <c r="L1290" s="29"/>
      <c r="M1290" s="29"/>
      <c r="N1290" s="29"/>
      <c r="O1290" s="22" t="str">
        <f t="shared" si="367"/>
        <v/>
      </c>
      <c r="P1290" s="22" t="str">
        <f t="shared" si="368"/>
        <v/>
      </c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  <c r="AC1290" s="22" t="str">
        <f t="shared" si="369"/>
        <v/>
      </c>
      <c r="AD1290" s="22">
        <f t="shared" si="370"/>
        <v>0</v>
      </c>
      <c r="AE1290" s="29"/>
      <c r="AF1290" s="29"/>
      <c r="AG1290" s="22" t="str">
        <f t="shared" si="371"/>
        <v/>
      </c>
      <c r="AH1290" s="29"/>
      <c r="AI1290" s="29"/>
      <c r="AJ1290" s="22" t="str">
        <f t="shared" si="372"/>
        <v/>
      </c>
      <c r="AK1290" s="29"/>
      <c r="AL1290" s="29"/>
      <c r="AM1290" s="22" t="str">
        <f t="shared" si="373"/>
        <v/>
      </c>
    </row>
    <row r="1291" spans="1:39" ht="18" customHeight="1" x14ac:dyDescent="0.35">
      <c r="A1291" s="70">
        <f>'Energy - Master'!A1290</f>
        <v>47310</v>
      </c>
      <c r="B1291" s="29">
        <f t="shared" si="374"/>
        <v>0</v>
      </c>
      <c r="C1291" s="29"/>
      <c r="D1291" s="29"/>
      <c r="E1291" s="22">
        <f t="shared" si="363"/>
        <v>0</v>
      </c>
      <c r="F1291" s="22" t="str">
        <f t="shared" si="364"/>
        <v/>
      </c>
      <c r="G1291" s="29">
        <f t="shared" si="375"/>
        <v>0</v>
      </c>
      <c r="H1291" s="29"/>
      <c r="I1291" s="29"/>
      <c r="J1291" s="22">
        <f t="shared" si="365"/>
        <v>0</v>
      </c>
      <c r="K1291" s="22" t="str">
        <f t="shared" si="366"/>
        <v/>
      </c>
      <c r="L1291" s="29"/>
      <c r="M1291" s="29"/>
      <c r="N1291" s="29"/>
      <c r="O1291" s="22" t="str">
        <f t="shared" si="367"/>
        <v/>
      </c>
      <c r="P1291" s="22" t="str">
        <f t="shared" si="368"/>
        <v/>
      </c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  <c r="AC1291" s="22" t="str">
        <f t="shared" si="369"/>
        <v/>
      </c>
      <c r="AD1291" s="22">
        <f t="shared" si="370"/>
        <v>0</v>
      </c>
      <c r="AE1291" s="29"/>
      <c r="AF1291" s="29"/>
      <c r="AG1291" s="22" t="str">
        <f t="shared" si="371"/>
        <v/>
      </c>
      <c r="AH1291" s="29"/>
      <c r="AI1291" s="29"/>
      <c r="AJ1291" s="22" t="str">
        <f t="shared" si="372"/>
        <v/>
      </c>
      <c r="AK1291" s="29"/>
      <c r="AL1291" s="29"/>
      <c r="AM1291" s="22" t="str">
        <f t="shared" si="373"/>
        <v/>
      </c>
    </row>
    <row r="1292" spans="1:39" ht="18" customHeight="1" x14ac:dyDescent="0.35">
      <c r="A1292" s="70">
        <f>'Energy - Master'!A1291</f>
        <v>47311</v>
      </c>
      <c r="B1292" s="29">
        <f t="shared" si="374"/>
        <v>0</v>
      </c>
      <c r="C1292" s="29"/>
      <c r="D1292" s="29"/>
      <c r="E1292" s="22">
        <f t="shared" si="363"/>
        <v>0</v>
      </c>
      <c r="F1292" s="22" t="str">
        <f t="shared" si="364"/>
        <v/>
      </c>
      <c r="G1292" s="29">
        <f t="shared" si="375"/>
        <v>0</v>
      </c>
      <c r="H1292" s="29"/>
      <c r="I1292" s="29"/>
      <c r="J1292" s="22">
        <f t="shared" si="365"/>
        <v>0</v>
      </c>
      <c r="K1292" s="22" t="str">
        <f t="shared" si="366"/>
        <v/>
      </c>
      <c r="L1292" s="29"/>
      <c r="M1292" s="29"/>
      <c r="N1292" s="29"/>
      <c r="O1292" s="22" t="str">
        <f t="shared" si="367"/>
        <v/>
      </c>
      <c r="P1292" s="22" t="str">
        <f t="shared" si="368"/>
        <v/>
      </c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  <c r="AC1292" s="22" t="str">
        <f t="shared" si="369"/>
        <v/>
      </c>
      <c r="AD1292" s="22">
        <f t="shared" si="370"/>
        <v>0</v>
      </c>
      <c r="AE1292" s="29"/>
      <c r="AF1292" s="29"/>
      <c r="AG1292" s="22" t="str">
        <f t="shared" si="371"/>
        <v/>
      </c>
      <c r="AH1292" s="29"/>
      <c r="AI1292" s="29"/>
      <c r="AJ1292" s="22" t="str">
        <f t="shared" si="372"/>
        <v/>
      </c>
      <c r="AK1292" s="29"/>
      <c r="AL1292" s="29"/>
      <c r="AM1292" s="22" t="str">
        <f t="shared" si="373"/>
        <v/>
      </c>
    </row>
    <row r="1293" spans="1:39" ht="18" customHeight="1" x14ac:dyDescent="0.35">
      <c r="A1293" s="70">
        <f>'Energy - Master'!A1292</f>
        <v>47312</v>
      </c>
      <c r="B1293" s="29">
        <f t="shared" si="374"/>
        <v>0</v>
      </c>
      <c r="C1293" s="29"/>
      <c r="D1293" s="29"/>
      <c r="E1293" s="22">
        <f t="shared" si="363"/>
        <v>0</v>
      </c>
      <c r="F1293" s="22" t="str">
        <f t="shared" si="364"/>
        <v/>
      </c>
      <c r="G1293" s="29">
        <f t="shared" si="375"/>
        <v>0</v>
      </c>
      <c r="H1293" s="29"/>
      <c r="I1293" s="29"/>
      <c r="J1293" s="22">
        <f t="shared" si="365"/>
        <v>0</v>
      </c>
      <c r="K1293" s="22" t="str">
        <f t="shared" si="366"/>
        <v/>
      </c>
      <c r="L1293" s="29"/>
      <c r="M1293" s="29"/>
      <c r="N1293" s="29"/>
      <c r="O1293" s="22" t="str">
        <f t="shared" si="367"/>
        <v/>
      </c>
      <c r="P1293" s="22" t="str">
        <f t="shared" si="368"/>
        <v/>
      </c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  <c r="AC1293" s="22" t="str">
        <f t="shared" si="369"/>
        <v/>
      </c>
      <c r="AD1293" s="22">
        <f t="shared" si="370"/>
        <v>0</v>
      </c>
      <c r="AE1293" s="29"/>
      <c r="AF1293" s="29"/>
      <c r="AG1293" s="22" t="str">
        <f t="shared" si="371"/>
        <v/>
      </c>
      <c r="AH1293" s="29"/>
      <c r="AI1293" s="29"/>
      <c r="AJ1293" s="22" t="str">
        <f t="shared" si="372"/>
        <v/>
      </c>
      <c r="AK1293" s="29"/>
      <c r="AL1293" s="29"/>
      <c r="AM1293" s="22" t="str">
        <f t="shared" si="373"/>
        <v/>
      </c>
    </row>
    <row r="1294" spans="1:39" ht="18" customHeight="1" x14ac:dyDescent="0.35">
      <c r="A1294" s="70">
        <f>'Energy - Master'!A1293</f>
        <v>47313</v>
      </c>
      <c r="B1294" s="29">
        <f t="shared" si="374"/>
        <v>0</v>
      </c>
      <c r="C1294" s="29"/>
      <c r="D1294" s="29"/>
      <c r="E1294" s="22">
        <f t="shared" si="363"/>
        <v>0</v>
      </c>
      <c r="F1294" s="22" t="str">
        <f t="shared" si="364"/>
        <v/>
      </c>
      <c r="G1294" s="29">
        <f t="shared" si="375"/>
        <v>0</v>
      </c>
      <c r="H1294" s="29"/>
      <c r="I1294" s="29"/>
      <c r="J1294" s="22">
        <f t="shared" si="365"/>
        <v>0</v>
      </c>
      <c r="K1294" s="22" t="str">
        <f t="shared" si="366"/>
        <v/>
      </c>
      <c r="L1294" s="29"/>
      <c r="M1294" s="29"/>
      <c r="N1294" s="29"/>
      <c r="O1294" s="22" t="str">
        <f t="shared" si="367"/>
        <v/>
      </c>
      <c r="P1294" s="22" t="str">
        <f t="shared" si="368"/>
        <v/>
      </c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  <c r="AC1294" s="22" t="str">
        <f t="shared" si="369"/>
        <v/>
      </c>
      <c r="AD1294" s="22">
        <f t="shared" si="370"/>
        <v>0</v>
      </c>
      <c r="AE1294" s="29"/>
      <c r="AF1294" s="29"/>
      <c r="AG1294" s="22" t="str">
        <f t="shared" si="371"/>
        <v/>
      </c>
      <c r="AH1294" s="29"/>
      <c r="AI1294" s="29"/>
      <c r="AJ1294" s="22" t="str">
        <f t="shared" si="372"/>
        <v/>
      </c>
      <c r="AK1294" s="29"/>
      <c r="AL1294" s="29"/>
      <c r="AM1294" s="22" t="str">
        <f t="shared" si="373"/>
        <v/>
      </c>
    </row>
    <row r="1295" spans="1:39" ht="18" customHeight="1" x14ac:dyDescent="0.35">
      <c r="A1295" s="70">
        <f>'Energy - Master'!A1294</f>
        <v>47314</v>
      </c>
      <c r="B1295" s="29">
        <f t="shared" si="374"/>
        <v>0</v>
      </c>
      <c r="C1295" s="29"/>
      <c r="D1295" s="29"/>
      <c r="E1295" s="22">
        <f t="shared" si="363"/>
        <v>0</v>
      </c>
      <c r="F1295" s="22" t="str">
        <f t="shared" si="364"/>
        <v/>
      </c>
      <c r="G1295" s="29">
        <f t="shared" si="375"/>
        <v>0</v>
      </c>
      <c r="H1295" s="29"/>
      <c r="I1295" s="29"/>
      <c r="J1295" s="22">
        <f t="shared" si="365"/>
        <v>0</v>
      </c>
      <c r="K1295" s="22" t="str">
        <f t="shared" si="366"/>
        <v/>
      </c>
      <c r="L1295" s="29"/>
      <c r="M1295" s="29"/>
      <c r="N1295" s="29"/>
      <c r="O1295" s="22" t="str">
        <f t="shared" si="367"/>
        <v/>
      </c>
      <c r="P1295" s="22" t="str">
        <f t="shared" si="368"/>
        <v/>
      </c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  <c r="AC1295" s="22" t="str">
        <f t="shared" si="369"/>
        <v/>
      </c>
      <c r="AD1295" s="22">
        <f t="shared" si="370"/>
        <v>0</v>
      </c>
      <c r="AE1295" s="29"/>
      <c r="AF1295" s="29"/>
      <c r="AG1295" s="22" t="str">
        <f t="shared" si="371"/>
        <v/>
      </c>
      <c r="AH1295" s="29"/>
      <c r="AI1295" s="29"/>
      <c r="AJ1295" s="22" t="str">
        <f t="shared" si="372"/>
        <v/>
      </c>
      <c r="AK1295" s="29"/>
      <c r="AL1295" s="29"/>
      <c r="AM1295" s="22" t="str">
        <f t="shared" si="373"/>
        <v/>
      </c>
    </row>
    <row r="1296" spans="1:39" ht="18" customHeight="1" x14ac:dyDescent="0.35">
      <c r="A1296" s="70">
        <f>'Energy - Master'!A1295</f>
        <v>47315</v>
      </c>
      <c r="B1296" s="29">
        <f t="shared" si="374"/>
        <v>0</v>
      </c>
      <c r="C1296" s="29"/>
      <c r="D1296" s="29"/>
      <c r="E1296" s="22">
        <f t="shared" si="363"/>
        <v>0</v>
      </c>
      <c r="F1296" s="22" t="str">
        <f t="shared" si="364"/>
        <v/>
      </c>
      <c r="G1296" s="29">
        <f t="shared" si="375"/>
        <v>0</v>
      </c>
      <c r="H1296" s="29"/>
      <c r="I1296" s="29"/>
      <c r="J1296" s="22">
        <f t="shared" si="365"/>
        <v>0</v>
      </c>
      <c r="K1296" s="22" t="str">
        <f t="shared" si="366"/>
        <v/>
      </c>
      <c r="L1296" s="29"/>
      <c r="M1296" s="29"/>
      <c r="N1296" s="29"/>
      <c r="O1296" s="22" t="str">
        <f t="shared" si="367"/>
        <v/>
      </c>
      <c r="P1296" s="22" t="str">
        <f t="shared" si="368"/>
        <v/>
      </c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  <c r="AC1296" s="22" t="str">
        <f t="shared" si="369"/>
        <v/>
      </c>
      <c r="AD1296" s="22">
        <f t="shared" si="370"/>
        <v>0</v>
      </c>
      <c r="AE1296" s="29"/>
      <c r="AF1296" s="29"/>
      <c r="AG1296" s="22" t="str">
        <f t="shared" si="371"/>
        <v/>
      </c>
      <c r="AH1296" s="29"/>
      <c r="AI1296" s="29"/>
      <c r="AJ1296" s="22" t="str">
        <f t="shared" si="372"/>
        <v/>
      </c>
      <c r="AK1296" s="29"/>
      <c r="AL1296" s="29"/>
      <c r="AM1296" s="22" t="str">
        <f t="shared" si="373"/>
        <v/>
      </c>
    </row>
    <row r="1297" spans="1:39" ht="18" customHeight="1" x14ac:dyDescent="0.35">
      <c r="A1297" s="70">
        <f>'Energy - Master'!A1296</f>
        <v>47316</v>
      </c>
      <c r="B1297" s="29">
        <f t="shared" si="374"/>
        <v>0</v>
      </c>
      <c r="C1297" s="29"/>
      <c r="D1297" s="29"/>
      <c r="E1297" s="22">
        <f t="shared" si="363"/>
        <v>0</v>
      </c>
      <c r="F1297" s="22" t="str">
        <f t="shared" si="364"/>
        <v/>
      </c>
      <c r="G1297" s="29">
        <f t="shared" si="375"/>
        <v>0</v>
      </c>
      <c r="H1297" s="29"/>
      <c r="I1297" s="29"/>
      <c r="J1297" s="22">
        <f t="shared" si="365"/>
        <v>0</v>
      </c>
      <c r="K1297" s="22" t="str">
        <f t="shared" si="366"/>
        <v/>
      </c>
      <c r="L1297" s="29"/>
      <c r="M1297" s="29"/>
      <c r="N1297" s="29"/>
      <c r="O1297" s="22" t="str">
        <f t="shared" si="367"/>
        <v/>
      </c>
      <c r="P1297" s="22" t="str">
        <f t="shared" si="368"/>
        <v/>
      </c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  <c r="AC1297" s="22" t="str">
        <f t="shared" si="369"/>
        <v/>
      </c>
      <c r="AD1297" s="22">
        <f t="shared" si="370"/>
        <v>0</v>
      </c>
      <c r="AE1297" s="29"/>
      <c r="AF1297" s="29"/>
      <c r="AG1297" s="22" t="str">
        <f t="shared" si="371"/>
        <v/>
      </c>
      <c r="AH1297" s="29"/>
      <c r="AI1297" s="29"/>
      <c r="AJ1297" s="22" t="str">
        <f t="shared" si="372"/>
        <v/>
      </c>
      <c r="AK1297" s="29"/>
      <c r="AL1297" s="29"/>
      <c r="AM1297" s="22" t="str">
        <f t="shared" si="373"/>
        <v/>
      </c>
    </row>
    <row r="1298" spans="1:39" ht="18" customHeight="1" x14ac:dyDescent="0.35">
      <c r="A1298" s="70">
        <f>'Energy - Master'!A1297</f>
        <v>47317</v>
      </c>
      <c r="B1298" s="29">
        <f t="shared" si="374"/>
        <v>0</v>
      </c>
      <c r="C1298" s="29"/>
      <c r="D1298" s="29"/>
      <c r="E1298" s="22">
        <f t="shared" si="363"/>
        <v>0</v>
      </c>
      <c r="F1298" s="22" t="str">
        <f t="shared" si="364"/>
        <v/>
      </c>
      <c r="G1298" s="29">
        <f t="shared" si="375"/>
        <v>0</v>
      </c>
      <c r="H1298" s="29"/>
      <c r="I1298" s="29"/>
      <c r="J1298" s="22">
        <f t="shared" si="365"/>
        <v>0</v>
      </c>
      <c r="K1298" s="22" t="str">
        <f t="shared" si="366"/>
        <v/>
      </c>
      <c r="L1298" s="29"/>
      <c r="M1298" s="29"/>
      <c r="N1298" s="29"/>
      <c r="O1298" s="22" t="str">
        <f t="shared" si="367"/>
        <v/>
      </c>
      <c r="P1298" s="22" t="str">
        <f t="shared" si="368"/>
        <v/>
      </c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  <c r="AC1298" s="22" t="str">
        <f t="shared" si="369"/>
        <v/>
      </c>
      <c r="AD1298" s="22">
        <f t="shared" si="370"/>
        <v>0</v>
      </c>
      <c r="AE1298" s="29"/>
      <c r="AF1298" s="29"/>
      <c r="AG1298" s="22" t="str">
        <f t="shared" si="371"/>
        <v/>
      </c>
      <c r="AH1298" s="29"/>
      <c r="AI1298" s="29"/>
      <c r="AJ1298" s="22" t="str">
        <f t="shared" si="372"/>
        <v/>
      </c>
      <c r="AK1298" s="29"/>
      <c r="AL1298" s="29"/>
      <c r="AM1298" s="22" t="str">
        <f t="shared" si="373"/>
        <v/>
      </c>
    </row>
    <row r="1299" spans="1:39" ht="18" customHeight="1" x14ac:dyDescent="0.35">
      <c r="A1299" s="70">
        <f>'Energy - Master'!A1298</f>
        <v>47318</v>
      </c>
      <c r="B1299" s="29">
        <f t="shared" si="374"/>
        <v>0</v>
      </c>
      <c r="C1299" s="29"/>
      <c r="D1299" s="29"/>
      <c r="E1299" s="22">
        <f t="shared" si="363"/>
        <v>0</v>
      </c>
      <c r="F1299" s="22" t="str">
        <f t="shared" si="364"/>
        <v/>
      </c>
      <c r="G1299" s="29">
        <f t="shared" si="375"/>
        <v>0</v>
      </c>
      <c r="H1299" s="29"/>
      <c r="I1299" s="29"/>
      <c r="J1299" s="22">
        <f t="shared" si="365"/>
        <v>0</v>
      </c>
      <c r="K1299" s="22" t="str">
        <f t="shared" si="366"/>
        <v/>
      </c>
      <c r="L1299" s="29"/>
      <c r="M1299" s="29"/>
      <c r="N1299" s="29"/>
      <c r="O1299" s="22" t="str">
        <f t="shared" si="367"/>
        <v/>
      </c>
      <c r="P1299" s="22" t="str">
        <f t="shared" si="368"/>
        <v/>
      </c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  <c r="AC1299" s="22" t="str">
        <f t="shared" si="369"/>
        <v/>
      </c>
      <c r="AD1299" s="22">
        <f t="shared" si="370"/>
        <v>0</v>
      </c>
      <c r="AE1299" s="29"/>
      <c r="AF1299" s="29"/>
      <c r="AG1299" s="22" t="str">
        <f t="shared" si="371"/>
        <v/>
      </c>
      <c r="AH1299" s="29"/>
      <c r="AI1299" s="29"/>
      <c r="AJ1299" s="22" t="str">
        <f t="shared" si="372"/>
        <v/>
      </c>
      <c r="AK1299" s="29"/>
      <c r="AL1299" s="29"/>
      <c r="AM1299" s="22" t="str">
        <f t="shared" si="373"/>
        <v/>
      </c>
    </row>
    <row r="1300" spans="1:39" ht="18" customHeight="1" x14ac:dyDescent="0.35">
      <c r="A1300" s="70">
        <f>'Energy - Master'!A1299</f>
        <v>47319</v>
      </c>
      <c r="B1300" s="29">
        <f t="shared" si="374"/>
        <v>0</v>
      </c>
      <c r="C1300" s="29"/>
      <c r="D1300" s="29"/>
      <c r="E1300" s="22">
        <f t="shared" si="363"/>
        <v>0</v>
      </c>
      <c r="F1300" s="22" t="str">
        <f t="shared" si="364"/>
        <v/>
      </c>
      <c r="G1300" s="29">
        <f t="shared" si="375"/>
        <v>0</v>
      </c>
      <c r="H1300" s="29"/>
      <c r="I1300" s="29"/>
      <c r="J1300" s="22">
        <f t="shared" si="365"/>
        <v>0</v>
      </c>
      <c r="K1300" s="22" t="str">
        <f t="shared" si="366"/>
        <v/>
      </c>
      <c r="L1300" s="29"/>
      <c r="M1300" s="29"/>
      <c r="N1300" s="29"/>
      <c r="O1300" s="22" t="str">
        <f t="shared" si="367"/>
        <v/>
      </c>
      <c r="P1300" s="22" t="str">
        <f t="shared" si="368"/>
        <v/>
      </c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  <c r="AC1300" s="22" t="str">
        <f t="shared" si="369"/>
        <v/>
      </c>
      <c r="AD1300" s="22">
        <f t="shared" si="370"/>
        <v>0</v>
      </c>
      <c r="AE1300" s="29"/>
      <c r="AF1300" s="29"/>
      <c r="AG1300" s="22" t="str">
        <f t="shared" si="371"/>
        <v/>
      </c>
      <c r="AH1300" s="29"/>
      <c r="AI1300" s="29"/>
      <c r="AJ1300" s="22" t="str">
        <f t="shared" si="372"/>
        <v/>
      </c>
      <c r="AK1300" s="29"/>
      <c r="AL1300" s="29"/>
      <c r="AM1300" s="22" t="str">
        <f t="shared" si="373"/>
        <v/>
      </c>
    </row>
    <row r="1301" spans="1:39" ht="18" customHeight="1" x14ac:dyDescent="0.35">
      <c r="A1301" s="70">
        <f>'Energy - Master'!A1300</f>
        <v>47320</v>
      </c>
      <c r="B1301" s="29">
        <f t="shared" si="374"/>
        <v>0</v>
      </c>
      <c r="C1301" s="29"/>
      <c r="D1301" s="29"/>
      <c r="E1301" s="22">
        <f t="shared" si="363"/>
        <v>0</v>
      </c>
      <c r="F1301" s="22" t="str">
        <f t="shared" si="364"/>
        <v/>
      </c>
      <c r="G1301" s="29">
        <f t="shared" si="375"/>
        <v>0</v>
      </c>
      <c r="H1301" s="29"/>
      <c r="I1301" s="29"/>
      <c r="J1301" s="22">
        <f t="shared" si="365"/>
        <v>0</v>
      </c>
      <c r="K1301" s="22" t="str">
        <f t="shared" si="366"/>
        <v/>
      </c>
      <c r="L1301" s="29"/>
      <c r="M1301" s="29"/>
      <c r="N1301" s="29"/>
      <c r="O1301" s="22" t="str">
        <f t="shared" si="367"/>
        <v/>
      </c>
      <c r="P1301" s="22" t="str">
        <f t="shared" si="368"/>
        <v/>
      </c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  <c r="AC1301" s="22" t="str">
        <f t="shared" si="369"/>
        <v/>
      </c>
      <c r="AD1301" s="22">
        <f t="shared" si="370"/>
        <v>0</v>
      </c>
      <c r="AE1301" s="29"/>
      <c r="AF1301" s="29"/>
      <c r="AG1301" s="22" t="str">
        <f t="shared" si="371"/>
        <v/>
      </c>
      <c r="AH1301" s="29"/>
      <c r="AI1301" s="29"/>
      <c r="AJ1301" s="22" t="str">
        <f t="shared" si="372"/>
        <v/>
      </c>
      <c r="AK1301" s="29"/>
      <c r="AL1301" s="29"/>
      <c r="AM1301" s="22" t="str">
        <f t="shared" si="373"/>
        <v/>
      </c>
    </row>
    <row r="1302" spans="1:39" ht="18" customHeight="1" x14ac:dyDescent="0.35">
      <c r="A1302" s="70">
        <f>'Energy - Master'!A1301</f>
        <v>47321</v>
      </c>
      <c r="B1302" s="29">
        <f t="shared" si="374"/>
        <v>0</v>
      </c>
      <c r="C1302" s="29"/>
      <c r="D1302" s="29"/>
      <c r="E1302" s="22">
        <f t="shared" si="363"/>
        <v>0</v>
      </c>
      <c r="F1302" s="22" t="str">
        <f t="shared" si="364"/>
        <v/>
      </c>
      <c r="G1302" s="29">
        <f t="shared" si="375"/>
        <v>0</v>
      </c>
      <c r="H1302" s="29"/>
      <c r="I1302" s="29"/>
      <c r="J1302" s="22">
        <f t="shared" si="365"/>
        <v>0</v>
      </c>
      <c r="K1302" s="22" t="str">
        <f t="shared" si="366"/>
        <v/>
      </c>
      <c r="L1302" s="29"/>
      <c r="M1302" s="29"/>
      <c r="N1302" s="29"/>
      <c r="O1302" s="22" t="str">
        <f t="shared" si="367"/>
        <v/>
      </c>
      <c r="P1302" s="22" t="str">
        <f t="shared" si="368"/>
        <v/>
      </c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  <c r="AC1302" s="22" t="str">
        <f t="shared" si="369"/>
        <v/>
      </c>
      <c r="AD1302" s="22">
        <f t="shared" si="370"/>
        <v>0</v>
      </c>
      <c r="AE1302" s="29"/>
      <c r="AF1302" s="29"/>
      <c r="AG1302" s="22" t="str">
        <f t="shared" si="371"/>
        <v/>
      </c>
      <c r="AH1302" s="29"/>
      <c r="AI1302" s="29"/>
      <c r="AJ1302" s="22" t="str">
        <f t="shared" si="372"/>
        <v/>
      </c>
      <c r="AK1302" s="29"/>
      <c r="AL1302" s="29"/>
      <c r="AM1302" s="22" t="str">
        <f t="shared" si="373"/>
        <v/>
      </c>
    </row>
    <row r="1303" spans="1:39" ht="18" customHeight="1" x14ac:dyDescent="0.35">
      <c r="A1303" s="70">
        <f>'Energy - Master'!A1302</f>
        <v>47322</v>
      </c>
      <c r="B1303" s="29">
        <f t="shared" si="374"/>
        <v>0</v>
      </c>
      <c r="C1303" s="29"/>
      <c r="D1303" s="29"/>
      <c r="E1303" s="22">
        <f t="shared" si="363"/>
        <v>0</v>
      </c>
      <c r="F1303" s="22" t="str">
        <f t="shared" si="364"/>
        <v/>
      </c>
      <c r="G1303" s="29">
        <f t="shared" si="375"/>
        <v>0</v>
      </c>
      <c r="H1303" s="29"/>
      <c r="I1303" s="29"/>
      <c r="J1303" s="22">
        <f t="shared" si="365"/>
        <v>0</v>
      </c>
      <c r="K1303" s="22" t="str">
        <f t="shared" si="366"/>
        <v/>
      </c>
      <c r="L1303" s="29"/>
      <c r="M1303" s="29"/>
      <c r="N1303" s="29"/>
      <c r="O1303" s="22" t="str">
        <f t="shared" si="367"/>
        <v/>
      </c>
      <c r="P1303" s="22" t="str">
        <f t="shared" si="368"/>
        <v/>
      </c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  <c r="AC1303" s="22" t="str">
        <f t="shared" si="369"/>
        <v/>
      </c>
      <c r="AD1303" s="22">
        <f t="shared" si="370"/>
        <v>0</v>
      </c>
      <c r="AE1303" s="29"/>
      <c r="AF1303" s="29"/>
      <c r="AG1303" s="22" t="str">
        <f t="shared" si="371"/>
        <v/>
      </c>
      <c r="AH1303" s="29"/>
      <c r="AI1303" s="29"/>
      <c r="AJ1303" s="22" t="str">
        <f t="shared" si="372"/>
        <v/>
      </c>
      <c r="AK1303" s="29"/>
      <c r="AL1303" s="29"/>
      <c r="AM1303" s="22" t="str">
        <f t="shared" si="373"/>
        <v/>
      </c>
    </row>
    <row r="1304" spans="1:39" ht="18" customHeight="1" x14ac:dyDescent="0.35">
      <c r="A1304" s="70">
        <f>'Energy - Master'!A1303</f>
        <v>47323</v>
      </c>
      <c r="B1304" s="29">
        <f t="shared" si="374"/>
        <v>0</v>
      </c>
      <c r="C1304" s="29"/>
      <c r="D1304" s="29"/>
      <c r="E1304" s="22">
        <f t="shared" si="363"/>
        <v>0</v>
      </c>
      <c r="F1304" s="22" t="str">
        <f t="shared" si="364"/>
        <v/>
      </c>
      <c r="G1304" s="29">
        <f t="shared" si="375"/>
        <v>0</v>
      </c>
      <c r="H1304" s="29"/>
      <c r="I1304" s="29"/>
      <c r="J1304" s="22">
        <f t="shared" si="365"/>
        <v>0</v>
      </c>
      <c r="K1304" s="22" t="str">
        <f t="shared" si="366"/>
        <v/>
      </c>
      <c r="L1304" s="29"/>
      <c r="M1304" s="29"/>
      <c r="N1304" s="29"/>
      <c r="O1304" s="22" t="str">
        <f t="shared" si="367"/>
        <v/>
      </c>
      <c r="P1304" s="22" t="str">
        <f t="shared" si="368"/>
        <v/>
      </c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  <c r="AC1304" s="22" t="str">
        <f t="shared" si="369"/>
        <v/>
      </c>
      <c r="AD1304" s="22">
        <f t="shared" si="370"/>
        <v>0</v>
      </c>
      <c r="AE1304" s="29"/>
      <c r="AF1304" s="29"/>
      <c r="AG1304" s="22" t="str">
        <f t="shared" si="371"/>
        <v/>
      </c>
      <c r="AH1304" s="29"/>
      <c r="AI1304" s="29"/>
      <c r="AJ1304" s="22" t="str">
        <f t="shared" si="372"/>
        <v/>
      </c>
      <c r="AK1304" s="29"/>
      <c r="AL1304" s="29"/>
      <c r="AM1304" s="22" t="str">
        <f t="shared" si="373"/>
        <v/>
      </c>
    </row>
    <row r="1305" spans="1:39" ht="18" customHeight="1" x14ac:dyDescent="0.35">
      <c r="A1305" s="70">
        <f>'Energy - Master'!A1304</f>
        <v>47324</v>
      </c>
      <c r="B1305" s="29">
        <f t="shared" si="374"/>
        <v>0</v>
      </c>
      <c r="C1305" s="29"/>
      <c r="D1305" s="29"/>
      <c r="E1305" s="22">
        <f t="shared" si="363"/>
        <v>0</v>
      </c>
      <c r="F1305" s="22" t="str">
        <f t="shared" si="364"/>
        <v/>
      </c>
      <c r="G1305" s="29">
        <f t="shared" si="375"/>
        <v>0</v>
      </c>
      <c r="H1305" s="29"/>
      <c r="I1305" s="29"/>
      <c r="J1305" s="22">
        <f t="shared" si="365"/>
        <v>0</v>
      </c>
      <c r="K1305" s="22" t="str">
        <f t="shared" si="366"/>
        <v/>
      </c>
      <c r="L1305" s="29"/>
      <c r="M1305" s="29"/>
      <c r="N1305" s="29"/>
      <c r="O1305" s="22" t="str">
        <f t="shared" si="367"/>
        <v/>
      </c>
      <c r="P1305" s="22" t="str">
        <f t="shared" si="368"/>
        <v/>
      </c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  <c r="AC1305" s="22" t="str">
        <f t="shared" si="369"/>
        <v/>
      </c>
      <c r="AD1305" s="22">
        <f t="shared" si="370"/>
        <v>0</v>
      </c>
      <c r="AE1305" s="29"/>
      <c r="AF1305" s="29"/>
      <c r="AG1305" s="22" t="str">
        <f t="shared" si="371"/>
        <v/>
      </c>
      <c r="AH1305" s="29"/>
      <c r="AI1305" s="29"/>
      <c r="AJ1305" s="22" t="str">
        <f t="shared" si="372"/>
        <v/>
      </c>
      <c r="AK1305" s="29"/>
      <c r="AL1305" s="29"/>
      <c r="AM1305" s="22" t="str">
        <f t="shared" si="373"/>
        <v/>
      </c>
    </row>
    <row r="1306" spans="1:39" ht="18" customHeight="1" x14ac:dyDescent="0.35">
      <c r="A1306" s="70">
        <f>'Energy - Master'!A1305</f>
        <v>47325</v>
      </c>
      <c r="B1306" s="29">
        <f t="shared" si="374"/>
        <v>0</v>
      </c>
      <c r="C1306" s="29"/>
      <c r="D1306" s="29"/>
      <c r="E1306" s="22">
        <f t="shared" si="363"/>
        <v>0</v>
      </c>
      <c r="F1306" s="22" t="str">
        <f t="shared" si="364"/>
        <v/>
      </c>
      <c r="G1306" s="29">
        <f t="shared" si="375"/>
        <v>0</v>
      </c>
      <c r="H1306" s="29"/>
      <c r="I1306" s="29"/>
      <c r="J1306" s="22">
        <f t="shared" si="365"/>
        <v>0</v>
      </c>
      <c r="K1306" s="22" t="str">
        <f t="shared" si="366"/>
        <v/>
      </c>
      <c r="L1306" s="29"/>
      <c r="M1306" s="29"/>
      <c r="N1306" s="29"/>
      <c r="O1306" s="22" t="str">
        <f t="shared" si="367"/>
        <v/>
      </c>
      <c r="P1306" s="22" t="str">
        <f t="shared" si="368"/>
        <v/>
      </c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2" t="str">
        <f t="shared" si="369"/>
        <v/>
      </c>
      <c r="AD1306" s="22">
        <f t="shared" si="370"/>
        <v>0</v>
      </c>
      <c r="AE1306" s="29"/>
      <c r="AF1306" s="29"/>
      <c r="AG1306" s="22" t="str">
        <f t="shared" si="371"/>
        <v/>
      </c>
      <c r="AH1306" s="29"/>
      <c r="AI1306" s="29"/>
      <c r="AJ1306" s="22" t="str">
        <f t="shared" si="372"/>
        <v/>
      </c>
      <c r="AK1306" s="29"/>
      <c r="AL1306" s="29"/>
      <c r="AM1306" s="22" t="str">
        <f t="shared" si="373"/>
        <v/>
      </c>
    </row>
    <row r="1307" spans="1:39" ht="18" customHeight="1" x14ac:dyDescent="0.35">
      <c r="A1307" s="70">
        <f>'Energy - Master'!A1306</f>
        <v>47326</v>
      </c>
      <c r="B1307" s="29">
        <f t="shared" si="374"/>
        <v>0</v>
      </c>
      <c r="C1307" s="29"/>
      <c r="D1307" s="29"/>
      <c r="E1307" s="22">
        <f t="shared" si="363"/>
        <v>0</v>
      </c>
      <c r="F1307" s="22" t="str">
        <f t="shared" si="364"/>
        <v/>
      </c>
      <c r="G1307" s="29">
        <f t="shared" si="375"/>
        <v>0</v>
      </c>
      <c r="H1307" s="29"/>
      <c r="I1307" s="29"/>
      <c r="J1307" s="22">
        <f t="shared" si="365"/>
        <v>0</v>
      </c>
      <c r="K1307" s="22" t="str">
        <f t="shared" si="366"/>
        <v/>
      </c>
      <c r="L1307" s="29"/>
      <c r="M1307" s="29"/>
      <c r="N1307" s="29"/>
      <c r="O1307" s="22" t="str">
        <f t="shared" si="367"/>
        <v/>
      </c>
      <c r="P1307" s="22" t="str">
        <f t="shared" si="368"/>
        <v/>
      </c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  <c r="AC1307" s="22" t="str">
        <f t="shared" si="369"/>
        <v/>
      </c>
      <c r="AD1307" s="22">
        <f t="shared" si="370"/>
        <v>0</v>
      </c>
      <c r="AE1307" s="29"/>
      <c r="AF1307" s="29"/>
      <c r="AG1307" s="22" t="str">
        <f t="shared" si="371"/>
        <v/>
      </c>
      <c r="AH1307" s="29"/>
      <c r="AI1307" s="29"/>
      <c r="AJ1307" s="22" t="str">
        <f t="shared" si="372"/>
        <v/>
      </c>
      <c r="AK1307" s="29"/>
      <c r="AL1307" s="29"/>
      <c r="AM1307" s="22" t="str">
        <f t="shared" si="373"/>
        <v/>
      </c>
    </row>
    <row r="1308" spans="1:39" ht="18" customHeight="1" x14ac:dyDescent="0.35">
      <c r="A1308" s="70">
        <f>'Energy - Master'!A1307</f>
        <v>47327</v>
      </c>
      <c r="B1308" s="29">
        <f t="shared" si="374"/>
        <v>0</v>
      </c>
      <c r="C1308" s="29"/>
      <c r="D1308" s="29"/>
      <c r="E1308" s="22">
        <f t="shared" si="363"/>
        <v>0</v>
      </c>
      <c r="F1308" s="22" t="str">
        <f t="shared" si="364"/>
        <v/>
      </c>
      <c r="G1308" s="29">
        <f t="shared" si="375"/>
        <v>0</v>
      </c>
      <c r="H1308" s="29"/>
      <c r="I1308" s="29"/>
      <c r="J1308" s="22">
        <f t="shared" si="365"/>
        <v>0</v>
      </c>
      <c r="K1308" s="22" t="str">
        <f t="shared" si="366"/>
        <v/>
      </c>
      <c r="L1308" s="29"/>
      <c r="M1308" s="29"/>
      <c r="N1308" s="29"/>
      <c r="O1308" s="22" t="str">
        <f t="shared" si="367"/>
        <v/>
      </c>
      <c r="P1308" s="22" t="str">
        <f t="shared" si="368"/>
        <v/>
      </c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  <c r="AA1308" s="29"/>
      <c r="AB1308" s="29"/>
      <c r="AC1308" s="22" t="str">
        <f t="shared" si="369"/>
        <v/>
      </c>
      <c r="AD1308" s="22">
        <f t="shared" si="370"/>
        <v>0</v>
      </c>
      <c r="AE1308" s="29"/>
      <c r="AF1308" s="29"/>
      <c r="AG1308" s="22" t="str">
        <f t="shared" si="371"/>
        <v/>
      </c>
      <c r="AH1308" s="29"/>
      <c r="AI1308" s="29"/>
      <c r="AJ1308" s="22" t="str">
        <f t="shared" si="372"/>
        <v/>
      </c>
      <c r="AK1308" s="29"/>
      <c r="AL1308" s="29"/>
      <c r="AM1308" s="22" t="str">
        <f t="shared" si="373"/>
        <v/>
      </c>
    </row>
    <row r="1309" spans="1:39" ht="18" customHeight="1" x14ac:dyDescent="0.35">
      <c r="A1309" s="70">
        <f>'Energy - Master'!A1308</f>
        <v>47328</v>
      </c>
      <c r="B1309" s="29">
        <f t="shared" si="374"/>
        <v>0</v>
      </c>
      <c r="C1309" s="29"/>
      <c r="D1309" s="29"/>
      <c r="E1309" s="22">
        <f t="shared" si="363"/>
        <v>0</v>
      </c>
      <c r="F1309" s="22" t="str">
        <f t="shared" si="364"/>
        <v/>
      </c>
      <c r="G1309" s="29">
        <f t="shared" si="375"/>
        <v>0</v>
      </c>
      <c r="H1309" s="29"/>
      <c r="I1309" s="29"/>
      <c r="J1309" s="22">
        <f t="shared" si="365"/>
        <v>0</v>
      </c>
      <c r="K1309" s="22" t="str">
        <f t="shared" si="366"/>
        <v/>
      </c>
      <c r="L1309" s="29"/>
      <c r="M1309" s="29"/>
      <c r="N1309" s="29"/>
      <c r="O1309" s="22" t="str">
        <f t="shared" si="367"/>
        <v/>
      </c>
      <c r="P1309" s="22" t="str">
        <f t="shared" si="368"/>
        <v/>
      </c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2" t="str">
        <f t="shared" si="369"/>
        <v/>
      </c>
      <c r="AD1309" s="22">
        <f t="shared" si="370"/>
        <v>0</v>
      </c>
      <c r="AE1309" s="29"/>
      <c r="AF1309" s="29"/>
      <c r="AG1309" s="22" t="str">
        <f t="shared" si="371"/>
        <v/>
      </c>
      <c r="AH1309" s="29"/>
      <c r="AI1309" s="29"/>
      <c r="AJ1309" s="22" t="str">
        <f t="shared" si="372"/>
        <v/>
      </c>
      <c r="AK1309" s="29"/>
      <c r="AL1309" s="29"/>
      <c r="AM1309" s="22" t="str">
        <f t="shared" si="373"/>
        <v/>
      </c>
    </row>
    <row r="1310" spans="1:39" ht="18" customHeight="1" x14ac:dyDescent="0.35">
      <c r="A1310" s="70">
        <f>'Energy - Master'!A1309</f>
        <v>47329</v>
      </c>
      <c r="B1310" s="29">
        <f t="shared" si="374"/>
        <v>0</v>
      </c>
      <c r="C1310" s="29"/>
      <c r="D1310" s="29"/>
      <c r="E1310" s="22">
        <f t="shared" si="363"/>
        <v>0</v>
      </c>
      <c r="F1310" s="22" t="str">
        <f t="shared" si="364"/>
        <v/>
      </c>
      <c r="G1310" s="29">
        <f t="shared" si="375"/>
        <v>0</v>
      </c>
      <c r="H1310" s="29"/>
      <c r="I1310" s="29"/>
      <c r="J1310" s="22">
        <f t="shared" si="365"/>
        <v>0</v>
      </c>
      <c r="K1310" s="22" t="str">
        <f t="shared" si="366"/>
        <v/>
      </c>
      <c r="L1310" s="29"/>
      <c r="M1310" s="29"/>
      <c r="N1310" s="29"/>
      <c r="O1310" s="22" t="str">
        <f t="shared" si="367"/>
        <v/>
      </c>
      <c r="P1310" s="22" t="str">
        <f t="shared" si="368"/>
        <v/>
      </c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  <c r="AC1310" s="22" t="str">
        <f t="shared" si="369"/>
        <v/>
      </c>
      <c r="AD1310" s="22">
        <f t="shared" si="370"/>
        <v>0</v>
      </c>
      <c r="AE1310" s="29"/>
      <c r="AF1310" s="29"/>
      <c r="AG1310" s="22" t="str">
        <f t="shared" si="371"/>
        <v/>
      </c>
      <c r="AH1310" s="29"/>
      <c r="AI1310" s="29"/>
      <c r="AJ1310" s="22" t="str">
        <f t="shared" si="372"/>
        <v/>
      </c>
      <c r="AK1310" s="29"/>
      <c r="AL1310" s="29"/>
      <c r="AM1310" s="22" t="str">
        <f t="shared" si="373"/>
        <v/>
      </c>
    </row>
    <row r="1311" spans="1:39" ht="18" customHeight="1" x14ac:dyDescent="0.35">
      <c r="A1311" s="70">
        <f>'Energy - Master'!A1310</f>
        <v>47330</v>
      </c>
      <c r="B1311" s="29">
        <f t="shared" si="374"/>
        <v>0</v>
      </c>
      <c r="C1311" s="29"/>
      <c r="D1311" s="29"/>
      <c r="E1311" s="22">
        <f t="shared" si="363"/>
        <v>0</v>
      </c>
      <c r="F1311" s="22" t="str">
        <f t="shared" si="364"/>
        <v/>
      </c>
      <c r="G1311" s="29">
        <f t="shared" si="375"/>
        <v>0</v>
      </c>
      <c r="H1311" s="29"/>
      <c r="I1311" s="29"/>
      <c r="J1311" s="22">
        <f t="shared" si="365"/>
        <v>0</v>
      </c>
      <c r="K1311" s="22" t="str">
        <f t="shared" si="366"/>
        <v/>
      </c>
      <c r="L1311" s="29"/>
      <c r="M1311" s="29"/>
      <c r="N1311" s="29"/>
      <c r="O1311" s="22" t="str">
        <f t="shared" si="367"/>
        <v/>
      </c>
      <c r="P1311" s="22" t="str">
        <f t="shared" si="368"/>
        <v/>
      </c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2" t="str">
        <f t="shared" si="369"/>
        <v/>
      </c>
      <c r="AD1311" s="22">
        <f t="shared" si="370"/>
        <v>0</v>
      </c>
      <c r="AE1311" s="29"/>
      <c r="AF1311" s="29"/>
      <c r="AG1311" s="22" t="str">
        <f t="shared" si="371"/>
        <v/>
      </c>
      <c r="AH1311" s="29"/>
      <c r="AI1311" s="29"/>
      <c r="AJ1311" s="22" t="str">
        <f t="shared" si="372"/>
        <v/>
      </c>
      <c r="AK1311" s="29"/>
      <c r="AL1311" s="29"/>
      <c r="AM1311" s="22" t="str">
        <f t="shared" si="373"/>
        <v/>
      </c>
    </row>
    <row r="1312" spans="1:39" ht="18" customHeight="1" x14ac:dyDescent="0.35">
      <c r="A1312" s="70">
        <f>'Energy - Master'!A1311</f>
        <v>47331</v>
      </c>
      <c r="B1312" s="29">
        <f t="shared" si="374"/>
        <v>0</v>
      </c>
      <c r="C1312" s="29"/>
      <c r="D1312" s="29"/>
      <c r="E1312" s="22">
        <f t="shared" si="363"/>
        <v>0</v>
      </c>
      <c r="F1312" s="22" t="str">
        <f t="shared" si="364"/>
        <v/>
      </c>
      <c r="G1312" s="29">
        <f t="shared" si="375"/>
        <v>0</v>
      </c>
      <c r="H1312" s="29"/>
      <c r="I1312" s="29"/>
      <c r="J1312" s="22">
        <f t="shared" si="365"/>
        <v>0</v>
      </c>
      <c r="K1312" s="22" t="str">
        <f t="shared" si="366"/>
        <v/>
      </c>
      <c r="L1312" s="29"/>
      <c r="M1312" s="29"/>
      <c r="N1312" s="29"/>
      <c r="O1312" s="22" t="str">
        <f t="shared" si="367"/>
        <v/>
      </c>
      <c r="P1312" s="22" t="str">
        <f t="shared" si="368"/>
        <v/>
      </c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  <c r="AC1312" s="22" t="str">
        <f t="shared" si="369"/>
        <v/>
      </c>
      <c r="AD1312" s="22">
        <f t="shared" si="370"/>
        <v>0</v>
      </c>
      <c r="AE1312" s="29"/>
      <c r="AF1312" s="29"/>
      <c r="AG1312" s="22" t="str">
        <f t="shared" si="371"/>
        <v/>
      </c>
      <c r="AH1312" s="29"/>
      <c r="AI1312" s="29"/>
      <c r="AJ1312" s="22" t="str">
        <f t="shared" si="372"/>
        <v/>
      </c>
      <c r="AK1312" s="29"/>
      <c r="AL1312" s="29"/>
      <c r="AM1312" s="22" t="str">
        <f t="shared" si="373"/>
        <v/>
      </c>
    </row>
    <row r="1313" spans="1:39" ht="18" customHeight="1" x14ac:dyDescent="0.35">
      <c r="A1313" s="70">
        <f>'Energy - Master'!A1312</f>
        <v>47332</v>
      </c>
      <c r="B1313" s="29">
        <f t="shared" si="374"/>
        <v>0</v>
      </c>
      <c r="C1313" s="29"/>
      <c r="D1313" s="29"/>
      <c r="E1313" s="22">
        <f t="shared" si="363"/>
        <v>0</v>
      </c>
      <c r="F1313" s="22" t="str">
        <f t="shared" si="364"/>
        <v/>
      </c>
      <c r="G1313" s="29">
        <f t="shared" si="375"/>
        <v>0</v>
      </c>
      <c r="H1313" s="29"/>
      <c r="I1313" s="29"/>
      <c r="J1313" s="22">
        <f t="shared" si="365"/>
        <v>0</v>
      </c>
      <c r="K1313" s="22" t="str">
        <f t="shared" si="366"/>
        <v/>
      </c>
      <c r="L1313" s="29"/>
      <c r="M1313" s="29"/>
      <c r="N1313" s="29"/>
      <c r="O1313" s="22" t="str">
        <f t="shared" si="367"/>
        <v/>
      </c>
      <c r="P1313" s="22" t="str">
        <f t="shared" si="368"/>
        <v/>
      </c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2" t="str">
        <f t="shared" si="369"/>
        <v/>
      </c>
      <c r="AD1313" s="22">
        <f t="shared" si="370"/>
        <v>0</v>
      </c>
      <c r="AE1313" s="29"/>
      <c r="AF1313" s="29"/>
      <c r="AG1313" s="22" t="str">
        <f t="shared" si="371"/>
        <v/>
      </c>
      <c r="AH1313" s="29"/>
      <c r="AI1313" s="29"/>
      <c r="AJ1313" s="22" t="str">
        <f t="shared" si="372"/>
        <v/>
      </c>
      <c r="AK1313" s="29"/>
      <c r="AL1313" s="29"/>
      <c r="AM1313" s="22" t="str">
        <f t="shared" si="373"/>
        <v/>
      </c>
    </row>
    <row r="1314" spans="1:39" ht="18" customHeight="1" x14ac:dyDescent="0.35">
      <c r="A1314" s="70">
        <f>'Energy - Master'!A1313</f>
        <v>47333</v>
      </c>
      <c r="B1314" s="29">
        <f t="shared" si="374"/>
        <v>0</v>
      </c>
      <c r="C1314" s="29"/>
      <c r="D1314" s="29"/>
      <c r="E1314" s="22">
        <f t="shared" si="363"/>
        <v>0</v>
      </c>
      <c r="F1314" s="22" t="str">
        <f t="shared" si="364"/>
        <v/>
      </c>
      <c r="G1314" s="29">
        <f t="shared" si="375"/>
        <v>0</v>
      </c>
      <c r="H1314" s="29"/>
      <c r="I1314" s="29"/>
      <c r="J1314" s="22">
        <f t="shared" si="365"/>
        <v>0</v>
      </c>
      <c r="K1314" s="22" t="str">
        <f t="shared" si="366"/>
        <v/>
      </c>
      <c r="L1314" s="29"/>
      <c r="M1314" s="29"/>
      <c r="N1314" s="29"/>
      <c r="O1314" s="22" t="str">
        <f t="shared" si="367"/>
        <v/>
      </c>
      <c r="P1314" s="22" t="str">
        <f t="shared" si="368"/>
        <v/>
      </c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  <c r="AC1314" s="22" t="str">
        <f t="shared" si="369"/>
        <v/>
      </c>
      <c r="AD1314" s="22">
        <f t="shared" si="370"/>
        <v>0</v>
      </c>
      <c r="AE1314" s="29"/>
      <c r="AF1314" s="29"/>
      <c r="AG1314" s="22" t="str">
        <f t="shared" si="371"/>
        <v/>
      </c>
      <c r="AH1314" s="29"/>
      <c r="AI1314" s="29"/>
      <c r="AJ1314" s="22" t="str">
        <f t="shared" si="372"/>
        <v/>
      </c>
      <c r="AK1314" s="29"/>
      <c r="AL1314" s="29"/>
      <c r="AM1314" s="22" t="str">
        <f t="shared" si="373"/>
        <v/>
      </c>
    </row>
    <row r="1315" spans="1:39" ht="18" customHeight="1" x14ac:dyDescent="0.35">
      <c r="A1315" s="70">
        <f>'Energy - Master'!A1314</f>
        <v>47334</v>
      </c>
      <c r="B1315" s="29">
        <f t="shared" si="374"/>
        <v>0</v>
      </c>
      <c r="C1315" s="29"/>
      <c r="D1315" s="29"/>
      <c r="E1315" s="22">
        <f t="shared" si="363"/>
        <v>0</v>
      </c>
      <c r="F1315" s="22" t="str">
        <f t="shared" si="364"/>
        <v/>
      </c>
      <c r="G1315" s="29">
        <f t="shared" si="375"/>
        <v>0</v>
      </c>
      <c r="H1315" s="29"/>
      <c r="I1315" s="29"/>
      <c r="J1315" s="22">
        <f t="shared" si="365"/>
        <v>0</v>
      </c>
      <c r="K1315" s="22" t="str">
        <f t="shared" si="366"/>
        <v/>
      </c>
      <c r="L1315" s="29"/>
      <c r="M1315" s="29"/>
      <c r="N1315" s="29"/>
      <c r="O1315" s="22" t="str">
        <f t="shared" si="367"/>
        <v/>
      </c>
      <c r="P1315" s="22" t="str">
        <f t="shared" si="368"/>
        <v/>
      </c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  <c r="AC1315" s="22" t="str">
        <f t="shared" si="369"/>
        <v/>
      </c>
      <c r="AD1315" s="22">
        <f t="shared" si="370"/>
        <v>0</v>
      </c>
      <c r="AE1315" s="29"/>
      <c r="AF1315" s="29"/>
      <c r="AG1315" s="22" t="str">
        <f t="shared" si="371"/>
        <v/>
      </c>
      <c r="AH1315" s="29"/>
      <c r="AI1315" s="29"/>
      <c r="AJ1315" s="22" t="str">
        <f t="shared" si="372"/>
        <v/>
      </c>
      <c r="AK1315" s="29"/>
      <c r="AL1315" s="29"/>
      <c r="AM1315" s="22" t="str">
        <f t="shared" si="373"/>
        <v/>
      </c>
    </row>
    <row r="1316" spans="1:39" ht="18" customHeight="1" x14ac:dyDescent="0.35">
      <c r="A1316" s="70">
        <f>'Energy - Master'!A1315</f>
        <v>47335</v>
      </c>
      <c r="B1316" s="29">
        <f t="shared" si="374"/>
        <v>0</v>
      </c>
      <c r="C1316" s="29"/>
      <c r="D1316" s="29"/>
      <c r="E1316" s="22">
        <f t="shared" si="363"/>
        <v>0</v>
      </c>
      <c r="F1316" s="22" t="str">
        <f t="shared" si="364"/>
        <v/>
      </c>
      <c r="G1316" s="29">
        <f t="shared" si="375"/>
        <v>0</v>
      </c>
      <c r="H1316" s="29"/>
      <c r="I1316" s="29"/>
      <c r="J1316" s="22">
        <f t="shared" si="365"/>
        <v>0</v>
      </c>
      <c r="K1316" s="22" t="str">
        <f t="shared" si="366"/>
        <v/>
      </c>
      <c r="L1316" s="29"/>
      <c r="M1316" s="29"/>
      <c r="N1316" s="29"/>
      <c r="O1316" s="22" t="str">
        <f t="shared" si="367"/>
        <v/>
      </c>
      <c r="P1316" s="22" t="str">
        <f t="shared" si="368"/>
        <v/>
      </c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  <c r="AC1316" s="22" t="str">
        <f t="shared" si="369"/>
        <v/>
      </c>
      <c r="AD1316" s="22">
        <f t="shared" si="370"/>
        <v>0</v>
      </c>
      <c r="AE1316" s="29"/>
      <c r="AF1316" s="29"/>
      <c r="AG1316" s="22" t="str">
        <f t="shared" si="371"/>
        <v/>
      </c>
      <c r="AH1316" s="29"/>
      <c r="AI1316" s="29"/>
      <c r="AJ1316" s="22" t="str">
        <f t="shared" si="372"/>
        <v/>
      </c>
      <c r="AK1316" s="29"/>
      <c r="AL1316" s="29"/>
      <c r="AM1316" s="22" t="str">
        <f t="shared" si="373"/>
        <v/>
      </c>
    </row>
    <row r="1317" spans="1:39" ht="18" customHeight="1" x14ac:dyDescent="0.35">
      <c r="A1317" s="70">
        <f>'Energy - Master'!A1316</f>
        <v>47336</v>
      </c>
      <c r="B1317" s="29">
        <f t="shared" si="374"/>
        <v>0</v>
      </c>
      <c r="C1317" s="29"/>
      <c r="D1317" s="29"/>
      <c r="E1317" s="22">
        <f t="shared" si="363"/>
        <v>0</v>
      </c>
      <c r="F1317" s="22" t="str">
        <f t="shared" si="364"/>
        <v/>
      </c>
      <c r="G1317" s="29">
        <f t="shared" si="375"/>
        <v>0</v>
      </c>
      <c r="H1317" s="29"/>
      <c r="I1317" s="29"/>
      <c r="J1317" s="22">
        <f t="shared" si="365"/>
        <v>0</v>
      </c>
      <c r="K1317" s="22" t="str">
        <f t="shared" si="366"/>
        <v/>
      </c>
      <c r="L1317" s="29"/>
      <c r="M1317" s="29"/>
      <c r="N1317" s="29"/>
      <c r="O1317" s="22" t="str">
        <f t="shared" si="367"/>
        <v/>
      </c>
      <c r="P1317" s="22" t="str">
        <f t="shared" si="368"/>
        <v/>
      </c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  <c r="AC1317" s="22" t="str">
        <f t="shared" si="369"/>
        <v/>
      </c>
      <c r="AD1317" s="22">
        <f t="shared" si="370"/>
        <v>0</v>
      </c>
      <c r="AE1317" s="29"/>
      <c r="AF1317" s="29"/>
      <c r="AG1317" s="22" t="str">
        <f t="shared" si="371"/>
        <v/>
      </c>
      <c r="AH1317" s="29"/>
      <c r="AI1317" s="29"/>
      <c r="AJ1317" s="22" t="str">
        <f t="shared" si="372"/>
        <v/>
      </c>
      <c r="AK1317" s="29"/>
      <c r="AL1317" s="29"/>
      <c r="AM1317" s="22" t="str">
        <f t="shared" si="373"/>
        <v/>
      </c>
    </row>
    <row r="1318" spans="1:39" ht="18" customHeight="1" x14ac:dyDescent="0.35">
      <c r="A1318" s="70">
        <f>'Energy - Master'!A1317</f>
        <v>47337</v>
      </c>
      <c r="B1318" s="29">
        <f t="shared" si="374"/>
        <v>0</v>
      </c>
      <c r="C1318" s="29"/>
      <c r="D1318" s="29"/>
      <c r="E1318" s="22">
        <f t="shared" si="363"/>
        <v>0</v>
      </c>
      <c r="F1318" s="22" t="str">
        <f t="shared" si="364"/>
        <v/>
      </c>
      <c r="G1318" s="29">
        <f t="shared" si="375"/>
        <v>0</v>
      </c>
      <c r="H1318" s="29"/>
      <c r="I1318" s="29"/>
      <c r="J1318" s="22">
        <f t="shared" si="365"/>
        <v>0</v>
      </c>
      <c r="K1318" s="22" t="str">
        <f t="shared" si="366"/>
        <v/>
      </c>
      <c r="L1318" s="29"/>
      <c r="M1318" s="29"/>
      <c r="N1318" s="29"/>
      <c r="O1318" s="22" t="str">
        <f t="shared" si="367"/>
        <v/>
      </c>
      <c r="P1318" s="22" t="str">
        <f t="shared" si="368"/>
        <v/>
      </c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  <c r="AC1318" s="22" t="str">
        <f t="shared" si="369"/>
        <v/>
      </c>
      <c r="AD1318" s="22">
        <f t="shared" si="370"/>
        <v>0</v>
      </c>
      <c r="AE1318" s="29"/>
      <c r="AF1318" s="29"/>
      <c r="AG1318" s="22" t="str">
        <f t="shared" si="371"/>
        <v/>
      </c>
      <c r="AH1318" s="29"/>
      <c r="AI1318" s="29"/>
      <c r="AJ1318" s="22" t="str">
        <f t="shared" si="372"/>
        <v/>
      </c>
      <c r="AK1318" s="29"/>
      <c r="AL1318" s="29"/>
      <c r="AM1318" s="22" t="str">
        <f t="shared" si="373"/>
        <v/>
      </c>
    </row>
    <row r="1319" spans="1:39" ht="18" customHeight="1" x14ac:dyDescent="0.35">
      <c r="A1319" s="70">
        <f>'Energy - Master'!A1318</f>
        <v>47338</v>
      </c>
      <c r="B1319" s="29">
        <f t="shared" si="374"/>
        <v>0</v>
      </c>
      <c r="C1319" s="29"/>
      <c r="D1319" s="29"/>
      <c r="E1319" s="22">
        <f t="shared" si="363"/>
        <v>0</v>
      </c>
      <c r="F1319" s="22" t="str">
        <f t="shared" si="364"/>
        <v/>
      </c>
      <c r="G1319" s="29">
        <f t="shared" si="375"/>
        <v>0</v>
      </c>
      <c r="H1319" s="29"/>
      <c r="I1319" s="29"/>
      <c r="J1319" s="22">
        <f t="shared" si="365"/>
        <v>0</v>
      </c>
      <c r="K1319" s="22" t="str">
        <f t="shared" si="366"/>
        <v/>
      </c>
      <c r="L1319" s="29"/>
      <c r="M1319" s="29"/>
      <c r="N1319" s="29"/>
      <c r="O1319" s="22" t="str">
        <f t="shared" si="367"/>
        <v/>
      </c>
      <c r="P1319" s="22" t="str">
        <f t="shared" si="368"/>
        <v/>
      </c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  <c r="AC1319" s="22" t="str">
        <f t="shared" si="369"/>
        <v/>
      </c>
      <c r="AD1319" s="22">
        <f t="shared" si="370"/>
        <v>0</v>
      </c>
      <c r="AE1319" s="29"/>
      <c r="AF1319" s="29"/>
      <c r="AG1319" s="22" t="str">
        <f t="shared" si="371"/>
        <v/>
      </c>
      <c r="AH1319" s="29"/>
      <c r="AI1319" s="29"/>
      <c r="AJ1319" s="22" t="str">
        <f t="shared" si="372"/>
        <v/>
      </c>
      <c r="AK1319" s="29"/>
      <c r="AL1319" s="29"/>
      <c r="AM1319" s="22" t="str">
        <f t="shared" si="373"/>
        <v/>
      </c>
    </row>
    <row r="1320" spans="1:39" ht="18" customHeight="1" x14ac:dyDescent="0.35">
      <c r="A1320" s="70">
        <f>'Energy - Master'!A1319</f>
        <v>47339</v>
      </c>
      <c r="B1320" s="29">
        <f t="shared" si="374"/>
        <v>0</v>
      </c>
      <c r="C1320" s="29"/>
      <c r="D1320" s="29"/>
      <c r="E1320" s="22">
        <f t="shared" si="363"/>
        <v>0</v>
      </c>
      <c r="F1320" s="22" t="str">
        <f t="shared" si="364"/>
        <v/>
      </c>
      <c r="G1320" s="29">
        <f t="shared" si="375"/>
        <v>0</v>
      </c>
      <c r="H1320" s="29"/>
      <c r="I1320" s="29"/>
      <c r="J1320" s="22">
        <f t="shared" si="365"/>
        <v>0</v>
      </c>
      <c r="K1320" s="22" t="str">
        <f t="shared" si="366"/>
        <v/>
      </c>
      <c r="L1320" s="29"/>
      <c r="M1320" s="29"/>
      <c r="N1320" s="29"/>
      <c r="O1320" s="22" t="str">
        <f t="shared" si="367"/>
        <v/>
      </c>
      <c r="P1320" s="22" t="str">
        <f t="shared" si="368"/>
        <v/>
      </c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  <c r="AC1320" s="22" t="str">
        <f t="shared" si="369"/>
        <v/>
      </c>
      <c r="AD1320" s="22">
        <f t="shared" si="370"/>
        <v>0</v>
      </c>
      <c r="AE1320" s="29"/>
      <c r="AF1320" s="29"/>
      <c r="AG1320" s="22" t="str">
        <f t="shared" si="371"/>
        <v/>
      </c>
      <c r="AH1320" s="29"/>
      <c r="AI1320" s="29"/>
      <c r="AJ1320" s="22" t="str">
        <f t="shared" si="372"/>
        <v/>
      </c>
      <c r="AK1320" s="29"/>
      <c r="AL1320" s="29"/>
      <c r="AM1320" s="22" t="str">
        <f t="shared" si="373"/>
        <v/>
      </c>
    </row>
    <row r="1321" spans="1:39" ht="18" customHeight="1" x14ac:dyDescent="0.35">
      <c r="A1321" s="70">
        <f>'Energy - Master'!A1320</f>
        <v>47340</v>
      </c>
      <c r="B1321" s="29">
        <f t="shared" si="374"/>
        <v>0</v>
      </c>
      <c r="C1321" s="29"/>
      <c r="D1321" s="29"/>
      <c r="E1321" s="22">
        <f t="shared" si="363"/>
        <v>0</v>
      </c>
      <c r="F1321" s="22" t="str">
        <f t="shared" si="364"/>
        <v/>
      </c>
      <c r="G1321" s="29">
        <f t="shared" si="375"/>
        <v>0</v>
      </c>
      <c r="H1321" s="29"/>
      <c r="I1321" s="29"/>
      <c r="J1321" s="22">
        <f t="shared" si="365"/>
        <v>0</v>
      </c>
      <c r="K1321" s="22" t="str">
        <f t="shared" si="366"/>
        <v/>
      </c>
      <c r="L1321" s="29"/>
      <c r="M1321" s="29"/>
      <c r="N1321" s="29"/>
      <c r="O1321" s="22" t="str">
        <f t="shared" si="367"/>
        <v/>
      </c>
      <c r="P1321" s="22" t="str">
        <f t="shared" si="368"/>
        <v/>
      </c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  <c r="AC1321" s="22" t="str">
        <f t="shared" si="369"/>
        <v/>
      </c>
      <c r="AD1321" s="22">
        <f t="shared" si="370"/>
        <v>0</v>
      </c>
      <c r="AE1321" s="29"/>
      <c r="AF1321" s="29"/>
      <c r="AG1321" s="22" t="str">
        <f t="shared" si="371"/>
        <v/>
      </c>
      <c r="AH1321" s="29"/>
      <c r="AI1321" s="29"/>
      <c r="AJ1321" s="22" t="str">
        <f t="shared" si="372"/>
        <v/>
      </c>
      <c r="AK1321" s="29"/>
      <c r="AL1321" s="29"/>
      <c r="AM1321" s="22" t="str">
        <f t="shared" si="373"/>
        <v/>
      </c>
    </row>
    <row r="1322" spans="1:39" ht="18" customHeight="1" x14ac:dyDescent="0.35">
      <c r="A1322" s="70">
        <f>'Energy - Master'!A1321</f>
        <v>47341</v>
      </c>
      <c r="B1322" s="29">
        <f t="shared" si="374"/>
        <v>0</v>
      </c>
      <c r="C1322" s="29"/>
      <c r="D1322" s="29"/>
      <c r="E1322" s="22">
        <f t="shared" si="363"/>
        <v>0</v>
      </c>
      <c r="F1322" s="22" t="str">
        <f t="shared" si="364"/>
        <v/>
      </c>
      <c r="G1322" s="29">
        <f t="shared" si="375"/>
        <v>0</v>
      </c>
      <c r="H1322" s="29"/>
      <c r="I1322" s="29"/>
      <c r="J1322" s="22">
        <f t="shared" si="365"/>
        <v>0</v>
      </c>
      <c r="K1322" s="22" t="str">
        <f t="shared" si="366"/>
        <v/>
      </c>
      <c r="L1322" s="29"/>
      <c r="M1322" s="29"/>
      <c r="N1322" s="29"/>
      <c r="O1322" s="22" t="str">
        <f t="shared" si="367"/>
        <v/>
      </c>
      <c r="P1322" s="22" t="str">
        <f t="shared" si="368"/>
        <v/>
      </c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  <c r="AC1322" s="22" t="str">
        <f t="shared" si="369"/>
        <v/>
      </c>
      <c r="AD1322" s="22">
        <f t="shared" si="370"/>
        <v>0</v>
      </c>
      <c r="AE1322" s="29"/>
      <c r="AF1322" s="29"/>
      <c r="AG1322" s="22" t="str">
        <f t="shared" si="371"/>
        <v/>
      </c>
      <c r="AH1322" s="29"/>
      <c r="AI1322" s="29"/>
      <c r="AJ1322" s="22" t="str">
        <f t="shared" si="372"/>
        <v/>
      </c>
      <c r="AK1322" s="29"/>
      <c r="AL1322" s="29"/>
      <c r="AM1322" s="22" t="str">
        <f t="shared" si="373"/>
        <v/>
      </c>
    </row>
    <row r="1323" spans="1:39" ht="18" customHeight="1" x14ac:dyDescent="0.35">
      <c r="A1323" s="70">
        <f>'Energy - Master'!A1322</f>
        <v>47342</v>
      </c>
      <c r="B1323" s="29">
        <f t="shared" si="374"/>
        <v>0</v>
      </c>
      <c r="C1323" s="29"/>
      <c r="D1323" s="29"/>
      <c r="E1323" s="22">
        <f t="shared" si="363"/>
        <v>0</v>
      </c>
      <c r="F1323" s="22" t="str">
        <f t="shared" si="364"/>
        <v/>
      </c>
      <c r="G1323" s="29">
        <f t="shared" si="375"/>
        <v>0</v>
      </c>
      <c r="H1323" s="29"/>
      <c r="I1323" s="29"/>
      <c r="J1323" s="22">
        <f t="shared" si="365"/>
        <v>0</v>
      </c>
      <c r="K1323" s="22" t="str">
        <f t="shared" si="366"/>
        <v/>
      </c>
      <c r="L1323" s="29"/>
      <c r="M1323" s="29"/>
      <c r="N1323" s="29"/>
      <c r="O1323" s="22" t="str">
        <f t="shared" si="367"/>
        <v/>
      </c>
      <c r="P1323" s="22" t="str">
        <f t="shared" si="368"/>
        <v/>
      </c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  <c r="AC1323" s="22" t="str">
        <f t="shared" si="369"/>
        <v/>
      </c>
      <c r="AD1323" s="22">
        <f t="shared" si="370"/>
        <v>0</v>
      </c>
      <c r="AE1323" s="29"/>
      <c r="AF1323" s="29"/>
      <c r="AG1323" s="22" t="str">
        <f t="shared" si="371"/>
        <v/>
      </c>
      <c r="AH1323" s="29"/>
      <c r="AI1323" s="29"/>
      <c r="AJ1323" s="22" t="str">
        <f t="shared" si="372"/>
        <v/>
      </c>
      <c r="AK1323" s="29"/>
      <c r="AL1323" s="29"/>
      <c r="AM1323" s="22" t="str">
        <f t="shared" si="373"/>
        <v/>
      </c>
    </row>
    <row r="1324" spans="1:39" ht="18" customHeight="1" x14ac:dyDescent="0.35">
      <c r="A1324" s="70">
        <f>'Energy - Master'!A1323</f>
        <v>47343</v>
      </c>
      <c r="B1324" s="29">
        <f t="shared" si="374"/>
        <v>0</v>
      </c>
      <c r="C1324" s="29"/>
      <c r="D1324" s="29"/>
      <c r="E1324" s="22">
        <f t="shared" si="363"/>
        <v>0</v>
      </c>
      <c r="F1324" s="22" t="str">
        <f t="shared" si="364"/>
        <v/>
      </c>
      <c r="G1324" s="29">
        <f t="shared" si="375"/>
        <v>0</v>
      </c>
      <c r="H1324" s="29"/>
      <c r="I1324" s="29"/>
      <c r="J1324" s="22">
        <f t="shared" si="365"/>
        <v>0</v>
      </c>
      <c r="K1324" s="22" t="str">
        <f t="shared" si="366"/>
        <v/>
      </c>
      <c r="L1324" s="29"/>
      <c r="M1324" s="29"/>
      <c r="N1324" s="29"/>
      <c r="O1324" s="22" t="str">
        <f t="shared" si="367"/>
        <v/>
      </c>
      <c r="P1324" s="22" t="str">
        <f t="shared" si="368"/>
        <v/>
      </c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2" t="str">
        <f t="shared" si="369"/>
        <v/>
      </c>
      <c r="AD1324" s="22">
        <f t="shared" si="370"/>
        <v>0</v>
      </c>
      <c r="AE1324" s="29"/>
      <c r="AF1324" s="29"/>
      <c r="AG1324" s="22" t="str">
        <f t="shared" si="371"/>
        <v/>
      </c>
      <c r="AH1324" s="29"/>
      <c r="AI1324" s="29"/>
      <c r="AJ1324" s="22" t="str">
        <f t="shared" si="372"/>
        <v/>
      </c>
      <c r="AK1324" s="29"/>
      <c r="AL1324" s="29"/>
      <c r="AM1324" s="22" t="str">
        <f t="shared" si="373"/>
        <v/>
      </c>
    </row>
    <row r="1325" spans="1:39" ht="18" customHeight="1" x14ac:dyDescent="0.35">
      <c r="A1325" s="70">
        <f>'Energy - Master'!A1324</f>
        <v>47344</v>
      </c>
      <c r="B1325" s="29">
        <f t="shared" si="374"/>
        <v>0</v>
      </c>
      <c r="C1325" s="29"/>
      <c r="D1325" s="29"/>
      <c r="E1325" s="22">
        <f t="shared" si="363"/>
        <v>0</v>
      </c>
      <c r="F1325" s="22" t="str">
        <f t="shared" si="364"/>
        <v/>
      </c>
      <c r="G1325" s="29">
        <f t="shared" si="375"/>
        <v>0</v>
      </c>
      <c r="H1325" s="29"/>
      <c r="I1325" s="29"/>
      <c r="J1325" s="22">
        <f t="shared" si="365"/>
        <v>0</v>
      </c>
      <c r="K1325" s="22" t="str">
        <f t="shared" si="366"/>
        <v/>
      </c>
      <c r="L1325" s="29"/>
      <c r="M1325" s="29"/>
      <c r="N1325" s="29"/>
      <c r="O1325" s="22" t="str">
        <f t="shared" si="367"/>
        <v/>
      </c>
      <c r="P1325" s="22" t="str">
        <f t="shared" si="368"/>
        <v/>
      </c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2" t="str">
        <f t="shared" si="369"/>
        <v/>
      </c>
      <c r="AD1325" s="22">
        <f t="shared" si="370"/>
        <v>0</v>
      </c>
      <c r="AE1325" s="29"/>
      <c r="AF1325" s="29"/>
      <c r="AG1325" s="22" t="str">
        <f t="shared" si="371"/>
        <v/>
      </c>
      <c r="AH1325" s="29"/>
      <c r="AI1325" s="29"/>
      <c r="AJ1325" s="22" t="str">
        <f t="shared" si="372"/>
        <v/>
      </c>
      <c r="AK1325" s="29"/>
      <c r="AL1325" s="29"/>
      <c r="AM1325" s="22" t="str">
        <f t="shared" si="373"/>
        <v/>
      </c>
    </row>
    <row r="1326" spans="1:39" ht="18" customHeight="1" x14ac:dyDescent="0.35">
      <c r="A1326" s="70">
        <f>'Energy - Master'!A1325</f>
        <v>47345</v>
      </c>
      <c r="B1326" s="29">
        <f t="shared" si="374"/>
        <v>0</v>
      </c>
      <c r="C1326" s="29"/>
      <c r="D1326" s="29"/>
      <c r="E1326" s="22">
        <f t="shared" si="363"/>
        <v>0</v>
      </c>
      <c r="F1326" s="22" t="str">
        <f t="shared" si="364"/>
        <v/>
      </c>
      <c r="G1326" s="29">
        <f t="shared" si="375"/>
        <v>0</v>
      </c>
      <c r="H1326" s="29"/>
      <c r="I1326" s="29"/>
      <c r="J1326" s="22">
        <f t="shared" si="365"/>
        <v>0</v>
      </c>
      <c r="K1326" s="22" t="str">
        <f t="shared" si="366"/>
        <v/>
      </c>
      <c r="L1326" s="29"/>
      <c r="M1326" s="29"/>
      <c r="N1326" s="29"/>
      <c r="O1326" s="22" t="str">
        <f t="shared" si="367"/>
        <v/>
      </c>
      <c r="P1326" s="22" t="str">
        <f t="shared" si="368"/>
        <v/>
      </c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2" t="str">
        <f t="shared" si="369"/>
        <v/>
      </c>
      <c r="AD1326" s="22">
        <f t="shared" si="370"/>
        <v>0</v>
      </c>
      <c r="AE1326" s="29"/>
      <c r="AF1326" s="29"/>
      <c r="AG1326" s="22" t="str">
        <f t="shared" si="371"/>
        <v/>
      </c>
      <c r="AH1326" s="29"/>
      <c r="AI1326" s="29"/>
      <c r="AJ1326" s="22" t="str">
        <f t="shared" si="372"/>
        <v/>
      </c>
      <c r="AK1326" s="29"/>
      <c r="AL1326" s="29"/>
      <c r="AM1326" s="22" t="str">
        <f t="shared" si="373"/>
        <v/>
      </c>
    </row>
    <row r="1327" spans="1:39" ht="18" customHeight="1" x14ac:dyDescent="0.35">
      <c r="A1327" s="70">
        <f>'Energy - Master'!A1326</f>
        <v>47346</v>
      </c>
      <c r="B1327" s="29">
        <f t="shared" si="374"/>
        <v>0</v>
      </c>
      <c r="C1327" s="29"/>
      <c r="D1327" s="29"/>
      <c r="E1327" s="22">
        <f t="shared" si="363"/>
        <v>0</v>
      </c>
      <c r="F1327" s="22" t="str">
        <f t="shared" si="364"/>
        <v/>
      </c>
      <c r="G1327" s="29">
        <f t="shared" si="375"/>
        <v>0</v>
      </c>
      <c r="H1327" s="29"/>
      <c r="I1327" s="29"/>
      <c r="J1327" s="22">
        <f t="shared" si="365"/>
        <v>0</v>
      </c>
      <c r="K1327" s="22" t="str">
        <f t="shared" si="366"/>
        <v/>
      </c>
      <c r="L1327" s="29"/>
      <c r="M1327" s="29"/>
      <c r="N1327" s="29"/>
      <c r="O1327" s="22" t="str">
        <f t="shared" si="367"/>
        <v/>
      </c>
      <c r="P1327" s="22" t="str">
        <f t="shared" si="368"/>
        <v/>
      </c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2" t="str">
        <f t="shared" si="369"/>
        <v/>
      </c>
      <c r="AD1327" s="22">
        <f t="shared" si="370"/>
        <v>0</v>
      </c>
      <c r="AE1327" s="29"/>
      <c r="AF1327" s="29"/>
      <c r="AG1327" s="22" t="str">
        <f t="shared" si="371"/>
        <v/>
      </c>
      <c r="AH1327" s="29"/>
      <c r="AI1327" s="29"/>
      <c r="AJ1327" s="22" t="str">
        <f t="shared" si="372"/>
        <v/>
      </c>
      <c r="AK1327" s="29"/>
      <c r="AL1327" s="29"/>
      <c r="AM1327" s="22" t="str">
        <f t="shared" si="373"/>
        <v/>
      </c>
    </row>
    <row r="1328" spans="1:39" ht="18" customHeight="1" x14ac:dyDescent="0.35">
      <c r="A1328" s="70">
        <f>'Energy - Master'!A1327</f>
        <v>47347</v>
      </c>
      <c r="B1328" s="29">
        <f t="shared" si="374"/>
        <v>0</v>
      </c>
      <c r="C1328" s="29"/>
      <c r="D1328" s="29"/>
      <c r="E1328" s="22">
        <f t="shared" si="363"/>
        <v>0</v>
      </c>
      <c r="F1328" s="22" t="str">
        <f t="shared" si="364"/>
        <v/>
      </c>
      <c r="G1328" s="29">
        <f t="shared" si="375"/>
        <v>0</v>
      </c>
      <c r="H1328" s="29"/>
      <c r="I1328" s="29"/>
      <c r="J1328" s="22">
        <f t="shared" si="365"/>
        <v>0</v>
      </c>
      <c r="K1328" s="22" t="str">
        <f t="shared" si="366"/>
        <v/>
      </c>
      <c r="L1328" s="29"/>
      <c r="M1328" s="29"/>
      <c r="N1328" s="29"/>
      <c r="O1328" s="22" t="str">
        <f t="shared" si="367"/>
        <v/>
      </c>
      <c r="P1328" s="22" t="str">
        <f t="shared" si="368"/>
        <v/>
      </c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2" t="str">
        <f t="shared" si="369"/>
        <v/>
      </c>
      <c r="AD1328" s="22">
        <f t="shared" si="370"/>
        <v>0</v>
      </c>
      <c r="AE1328" s="29"/>
      <c r="AF1328" s="29"/>
      <c r="AG1328" s="22" t="str">
        <f t="shared" si="371"/>
        <v/>
      </c>
      <c r="AH1328" s="29"/>
      <c r="AI1328" s="29"/>
      <c r="AJ1328" s="22" t="str">
        <f t="shared" si="372"/>
        <v/>
      </c>
      <c r="AK1328" s="29"/>
      <c r="AL1328" s="29"/>
      <c r="AM1328" s="22" t="str">
        <f t="shared" si="373"/>
        <v/>
      </c>
    </row>
    <row r="1329" spans="1:39" ht="18" customHeight="1" x14ac:dyDescent="0.35">
      <c r="A1329" s="70">
        <f>'Energy - Master'!A1328</f>
        <v>47348</v>
      </c>
      <c r="B1329" s="29">
        <f t="shared" si="374"/>
        <v>0</v>
      </c>
      <c r="C1329" s="29"/>
      <c r="D1329" s="29"/>
      <c r="E1329" s="22">
        <f t="shared" si="363"/>
        <v>0</v>
      </c>
      <c r="F1329" s="22" t="str">
        <f t="shared" si="364"/>
        <v/>
      </c>
      <c r="G1329" s="29">
        <f t="shared" si="375"/>
        <v>0</v>
      </c>
      <c r="H1329" s="29"/>
      <c r="I1329" s="29"/>
      <c r="J1329" s="22">
        <f t="shared" si="365"/>
        <v>0</v>
      </c>
      <c r="K1329" s="22" t="str">
        <f t="shared" si="366"/>
        <v/>
      </c>
      <c r="L1329" s="29"/>
      <c r="M1329" s="29"/>
      <c r="N1329" s="29"/>
      <c r="O1329" s="22" t="str">
        <f t="shared" si="367"/>
        <v/>
      </c>
      <c r="P1329" s="22" t="str">
        <f t="shared" si="368"/>
        <v/>
      </c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  <c r="AC1329" s="22" t="str">
        <f t="shared" si="369"/>
        <v/>
      </c>
      <c r="AD1329" s="22">
        <f t="shared" si="370"/>
        <v>0</v>
      </c>
      <c r="AE1329" s="29"/>
      <c r="AF1329" s="29"/>
      <c r="AG1329" s="22" t="str">
        <f t="shared" si="371"/>
        <v/>
      </c>
      <c r="AH1329" s="29"/>
      <c r="AI1329" s="29"/>
      <c r="AJ1329" s="22" t="str">
        <f t="shared" si="372"/>
        <v/>
      </c>
      <c r="AK1329" s="29"/>
      <c r="AL1329" s="29"/>
      <c r="AM1329" s="22" t="str">
        <f t="shared" si="373"/>
        <v/>
      </c>
    </row>
    <row r="1330" spans="1:39" ht="18" customHeight="1" x14ac:dyDescent="0.35">
      <c r="A1330" s="70">
        <f>'Energy - Master'!A1329</f>
        <v>47349</v>
      </c>
      <c r="B1330" s="29">
        <f t="shared" si="374"/>
        <v>0</v>
      </c>
      <c r="C1330" s="29"/>
      <c r="D1330" s="29"/>
      <c r="E1330" s="22">
        <f t="shared" si="363"/>
        <v>0</v>
      </c>
      <c r="F1330" s="22" t="str">
        <f t="shared" si="364"/>
        <v/>
      </c>
      <c r="G1330" s="29">
        <f t="shared" si="375"/>
        <v>0</v>
      </c>
      <c r="H1330" s="29"/>
      <c r="I1330" s="29"/>
      <c r="J1330" s="22">
        <f t="shared" si="365"/>
        <v>0</v>
      </c>
      <c r="K1330" s="22" t="str">
        <f t="shared" si="366"/>
        <v/>
      </c>
      <c r="L1330" s="29"/>
      <c r="M1330" s="29"/>
      <c r="N1330" s="29"/>
      <c r="O1330" s="22" t="str">
        <f t="shared" si="367"/>
        <v/>
      </c>
      <c r="P1330" s="22" t="str">
        <f t="shared" si="368"/>
        <v/>
      </c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2" t="str">
        <f t="shared" si="369"/>
        <v/>
      </c>
      <c r="AD1330" s="22">
        <f t="shared" si="370"/>
        <v>0</v>
      </c>
      <c r="AE1330" s="29"/>
      <c r="AF1330" s="29"/>
      <c r="AG1330" s="22" t="str">
        <f t="shared" si="371"/>
        <v/>
      </c>
      <c r="AH1330" s="29"/>
      <c r="AI1330" s="29"/>
      <c r="AJ1330" s="22" t="str">
        <f t="shared" si="372"/>
        <v/>
      </c>
      <c r="AK1330" s="29"/>
      <c r="AL1330" s="29"/>
      <c r="AM1330" s="22" t="str">
        <f t="shared" si="373"/>
        <v/>
      </c>
    </row>
    <row r="1331" spans="1:39" ht="18" customHeight="1" x14ac:dyDescent="0.35">
      <c r="A1331" s="70">
        <f>'Energy - Master'!A1330</f>
        <v>47350</v>
      </c>
      <c r="B1331" s="29">
        <f t="shared" si="374"/>
        <v>0</v>
      </c>
      <c r="C1331" s="29"/>
      <c r="D1331" s="29"/>
      <c r="E1331" s="22">
        <f t="shared" si="363"/>
        <v>0</v>
      </c>
      <c r="F1331" s="22" t="str">
        <f t="shared" si="364"/>
        <v/>
      </c>
      <c r="G1331" s="29">
        <f t="shared" si="375"/>
        <v>0</v>
      </c>
      <c r="H1331" s="29"/>
      <c r="I1331" s="29"/>
      <c r="J1331" s="22">
        <f t="shared" si="365"/>
        <v>0</v>
      </c>
      <c r="K1331" s="22" t="str">
        <f t="shared" si="366"/>
        <v/>
      </c>
      <c r="L1331" s="29"/>
      <c r="M1331" s="29"/>
      <c r="N1331" s="29"/>
      <c r="O1331" s="22" t="str">
        <f t="shared" si="367"/>
        <v/>
      </c>
      <c r="P1331" s="22" t="str">
        <f t="shared" si="368"/>
        <v/>
      </c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  <c r="AC1331" s="22" t="str">
        <f t="shared" si="369"/>
        <v/>
      </c>
      <c r="AD1331" s="22">
        <f t="shared" si="370"/>
        <v>0</v>
      </c>
      <c r="AE1331" s="29"/>
      <c r="AF1331" s="29"/>
      <c r="AG1331" s="22" t="str">
        <f t="shared" si="371"/>
        <v/>
      </c>
      <c r="AH1331" s="29"/>
      <c r="AI1331" s="29"/>
      <c r="AJ1331" s="22" t="str">
        <f t="shared" si="372"/>
        <v/>
      </c>
      <c r="AK1331" s="29"/>
      <c r="AL1331" s="29"/>
      <c r="AM1331" s="22" t="str">
        <f t="shared" si="373"/>
        <v/>
      </c>
    </row>
    <row r="1332" spans="1:39" ht="18" customHeight="1" x14ac:dyDescent="0.35">
      <c r="A1332" s="70">
        <f>'Energy - Master'!A1331</f>
        <v>47351</v>
      </c>
      <c r="B1332" s="29">
        <f t="shared" si="374"/>
        <v>0</v>
      </c>
      <c r="C1332" s="29"/>
      <c r="D1332" s="29"/>
      <c r="E1332" s="22">
        <f t="shared" si="363"/>
        <v>0</v>
      </c>
      <c r="F1332" s="22" t="str">
        <f t="shared" si="364"/>
        <v/>
      </c>
      <c r="G1332" s="29">
        <f t="shared" si="375"/>
        <v>0</v>
      </c>
      <c r="H1332" s="29"/>
      <c r="I1332" s="29"/>
      <c r="J1332" s="22">
        <f t="shared" si="365"/>
        <v>0</v>
      </c>
      <c r="K1332" s="22" t="str">
        <f t="shared" si="366"/>
        <v/>
      </c>
      <c r="L1332" s="29"/>
      <c r="M1332" s="29"/>
      <c r="N1332" s="29"/>
      <c r="O1332" s="22" t="str">
        <f t="shared" si="367"/>
        <v/>
      </c>
      <c r="P1332" s="22" t="str">
        <f t="shared" si="368"/>
        <v/>
      </c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  <c r="AC1332" s="22" t="str">
        <f t="shared" si="369"/>
        <v/>
      </c>
      <c r="AD1332" s="22">
        <f t="shared" si="370"/>
        <v>0</v>
      </c>
      <c r="AE1332" s="29"/>
      <c r="AF1332" s="29"/>
      <c r="AG1332" s="22" t="str">
        <f t="shared" si="371"/>
        <v/>
      </c>
      <c r="AH1332" s="29"/>
      <c r="AI1332" s="29"/>
      <c r="AJ1332" s="22" t="str">
        <f t="shared" si="372"/>
        <v/>
      </c>
      <c r="AK1332" s="29"/>
      <c r="AL1332" s="29"/>
      <c r="AM1332" s="22" t="str">
        <f t="shared" si="373"/>
        <v/>
      </c>
    </row>
    <row r="1333" spans="1:39" ht="18" customHeight="1" x14ac:dyDescent="0.35">
      <c r="A1333" s="70">
        <f>'Energy - Master'!A1332</f>
        <v>47352</v>
      </c>
      <c r="B1333" s="29">
        <f t="shared" si="374"/>
        <v>0</v>
      </c>
      <c r="C1333" s="29"/>
      <c r="D1333" s="29"/>
      <c r="E1333" s="22">
        <f t="shared" si="363"/>
        <v>0</v>
      </c>
      <c r="F1333" s="22" t="str">
        <f t="shared" si="364"/>
        <v/>
      </c>
      <c r="G1333" s="29">
        <f t="shared" si="375"/>
        <v>0</v>
      </c>
      <c r="H1333" s="29"/>
      <c r="I1333" s="29"/>
      <c r="J1333" s="22">
        <f t="shared" si="365"/>
        <v>0</v>
      </c>
      <c r="K1333" s="22" t="str">
        <f t="shared" si="366"/>
        <v/>
      </c>
      <c r="L1333" s="29"/>
      <c r="M1333" s="29"/>
      <c r="N1333" s="29"/>
      <c r="O1333" s="22" t="str">
        <f t="shared" si="367"/>
        <v/>
      </c>
      <c r="P1333" s="22" t="str">
        <f t="shared" si="368"/>
        <v/>
      </c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  <c r="AC1333" s="22" t="str">
        <f t="shared" si="369"/>
        <v/>
      </c>
      <c r="AD1333" s="22">
        <f t="shared" si="370"/>
        <v>0</v>
      </c>
      <c r="AE1333" s="29"/>
      <c r="AF1333" s="29"/>
      <c r="AG1333" s="22" t="str">
        <f t="shared" si="371"/>
        <v/>
      </c>
      <c r="AH1333" s="29"/>
      <c r="AI1333" s="29"/>
      <c r="AJ1333" s="22" t="str">
        <f t="shared" si="372"/>
        <v/>
      </c>
      <c r="AK1333" s="29"/>
      <c r="AL1333" s="29"/>
      <c r="AM1333" s="22" t="str">
        <f t="shared" si="373"/>
        <v/>
      </c>
    </row>
    <row r="1334" spans="1:39" ht="18" customHeight="1" x14ac:dyDescent="0.35">
      <c r="A1334" s="70">
        <f>'Energy - Master'!A1333</f>
        <v>47353</v>
      </c>
      <c r="B1334" s="29">
        <f t="shared" si="374"/>
        <v>0</v>
      </c>
      <c r="C1334" s="29"/>
      <c r="D1334" s="29"/>
      <c r="E1334" s="22">
        <f t="shared" si="363"/>
        <v>0</v>
      </c>
      <c r="F1334" s="22" t="str">
        <f t="shared" si="364"/>
        <v/>
      </c>
      <c r="G1334" s="29">
        <f t="shared" si="375"/>
        <v>0</v>
      </c>
      <c r="H1334" s="29"/>
      <c r="I1334" s="29"/>
      <c r="J1334" s="22">
        <f t="shared" si="365"/>
        <v>0</v>
      </c>
      <c r="K1334" s="22" t="str">
        <f t="shared" si="366"/>
        <v/>
      </c>
      <c r="L1334" s="29"/>
      <c r="M1334" s="29"/>
      <c r="N1334" s="29"/>
      <c r="O1334" s="22" t="str">
        <f t="shared" si="367"/>
        <v/>
      </c>
      <c r="P1334" s="22" t="str">
        <f t="shared" si="368"/>
        <v/>
      </c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  <c r="AC1334" s="22" t="str">
        <f t="shared" si="369"/>
        <v/>
      </c>
      <c r="AD1334" s="22">
        <f t="shared" si="370"/>
        <v>0</v>
      </c>
      <c r="AE1334" s="29"/>
      <c r="AF1334" s="29"/>
      <c r="AG1334" s="22" t="str">
        <f t="shared" si="371"/>
        <v/>
      </c>
      <c r="AH1334" s="29"/>
      <c r="AI1334" s="29"/>
      <c r="AJ1334" s="22" t="str">
        <f t="shared" si="372"/>
        <v/>
      </c>
      <c r="AK1334" s="29"/>
      <c r="AL1334" s="29"/>
      <c r="AM1334" s="22" t="str">
        <f t="shared" si="373"/>
        <v/>
      </c>
    </row>
    <row r="1335" spans="1:39" ht="18" customHeight="1" x14ac:dyDescent="0.35">
      <c r="A1335" s="70">
        <f>'Energy - Master'!A1334</f>
        <v>47354</v>
      </c>
      <c r="B1335" s="29">
        <f t="shared" si="374"/>
        <v>0</v>
      </c>
      <c r="C1335" s="29"/>
      <c r="D1335" s="29"/>
      <c r="E1335" s="22">
        <f t="shared" si="363"/>
        <v>0</v>
      </c>
      <c r="F1335" s="22" t="str">
        <f t="shared" si="364"/>
        <v/>
      </c>
      <c r="G1335" s="29">
        <f t="shared" si="375"/>
        <v>0</v>
      </c>
      <c r="H1335" s="29"/>
      <c r="I1335" s="29"/>
      <c r="J1335" s="22">
        <f t="shared" si="365"/>
        <v>0</v>
      </c>
      <c r="K1335" s="22" t="str">
        <f t="shared" si="366"/>
        <v/>
      </c>
      <c r="L1335" s="29"/>
      <c r="M1335" s="29"/>
      <c r="N1335" s="29"/>
      <c r="O1335" s="22" t="str">
        <f t="shared" si="367"/>
        <v/>
      </c>
      <c r="P1335" s="22" t="str">
        <f t="shared" si="368"/>
        <v/>
      </c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  <c r="AC1335" s="22" t="str">
        <f t="shared" si="369"/>
        <v/>
      </c>
      <c r="AD1335" s="22">
        <f t="shared" si="370"/>
        <v>0</v>
      </c>
      <c r="AE1335" s="29"/>
      <c r="AF1335" s="29"/>
      <c r="AG1335" s="22" t="str">
        <f t="shared" si="371"/>
        <v/>
      </c>
      <c r="AH1335" s="29"/>
      <c r="AI1335" s="29"/>
      <c r="AJ1335" s="22" t="str">
        <f t="shared" si="372"/>
        <v/>
      </c>
      <c r="AK1335" s="29"/>
      <c r="AL1335" s="29"/>
      <c r="AM1335" s="22" t="str">
        <f t="shared" si="373"/>
        <v/>
      </c>
    </row>
    <row r="1336" spans="1:39" ht="18" customHeight="1" x14ac:dyDescent="0.35">
      <c r="A1336" s="70">
        <f>'Energy - Master'!A1335</f>
        <v>47355</v>
      </c>
      <c r="B1336" s="29">
        <f t="shared" si="374"/>
        <v>0</v>
      </c>
      <c r="C1336" s="29"/>
      <c r="D1336" s="29"/>
      <c r="E1336" s="22">
        <f t="shared" si="363"/>
        <v>0</v>
      </c>
      <c r="F1336" s="22" t="str">
        <f t="shared" si="364"/>
        <v/>
      </c>
      <c r="G1336" s="29">
        <f t="shared" si="375"/>
        <v>0</v>
      </c>
      <c r="H1336" s="29"/>
      <c r="I1336" s="29"/>
      <c r="J1336" s="22">
        <f t="shared" si="365"/>
        <v>0</v>
      </c>
      <c r="K1336" s="22" t="str">
        <f t="shared" si="366"/>
        <v/>
      </c>
      <c r="L1336" s="29"/>
      <c r="M1336" s="29"/>
      <c r="N1336" s="29"/>
      <c r="O1336" s="22" t="str">
        <f t="shared" si="367"/>
        <v/>
      </c>
      <c r="P1336" s="22" t="str">
        <f t="shared" si="368"/>
        <v/>
      </c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2" t="str">
        <f t="shared" si="369"/>
        <v/>
      </c>
      <c r="AD1336" s="22">
        <f t="shared" si="370"/>
        <v>0</v>
      </c>
      <c r="AE1336" s="29"/>
      <c r="AF1336" s="29"/>
      <c r="AG1336" s="22" t="str">
        <f t="shared" si="371"/>
        <v/>
      </c>
      <c r="AH1336" s="29"/>
      <c r="AI1336" s="29"/>
      <c r="AJ1336" s="22" t="str">
        <f t="shared" si="372"/>
        <v/>
      </c>
      <c r="AK1336" s="29"/>
      <c r="AL1336" s="29"/>
      <c r="AM1336" s="22" t="str">
        <f t="shared" si="373"/>
        <v/>
      </c>
    </row>
    <row r="1337" spans="1:39" ht="18" customHeight="1" x14ac:dyDescent="0.35">
      <c r="A1337" s="70">
        <f>'Energy - Master'!A1336</f>
        <v>47356</v>
      </c>
      <c r="B1337" s="29">
        <f t="shared" si="374"/>
        <v>0</v>
      </c>
      <c r="C1337" s="29"/>
      <c r="D1337" s="29"/>
      <c r="E1337" s="22">
        <f t="shared" si="363"/>
        <v>0</v>
      </c>
      <c r="F1337" s="22" t="str">
        <f t="shared" si="364"/>
        <v/>
      </c>
      <c r="G1337" s="29">
        <f t="shared" si="375"/>
        <v>0</v>
      </c>
      <c r="H1337" s="29"/>
      <c r="I1337" s="29"/>
      <c r="J1337" s="22">
        <f t="shared" si="365"/>
        <v>0</v>
      </c>
      <c r="K1337" s="22" t="str">
        <f t="shared" si="366"/>
        <v/>
      </c>
      <c r="L1337" s="29"/>
      <c r="M1337" s="29"/>
      <c r="N1337" s="29"/>
      <c r="O1337" s="22" t="str">
        <f t="shared" si="367"/>
        <v/>
      </c>
      <c r="P1337" s="22" t="str">
        <f t="shared" si="368"/>
        <v/>
      </c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  <c r="AC1337" s="22" t="str">
        <f t="shared" si="369"/>
        <v/>
      </c>
      <c r="AD1337" s="22">
        <f t="shared" si="370"/>
        <v>0</v>
      </c>
      <c r="AE1337" s="29"/>
      <c r="AF1337" s="29"/>
      <c r="AG1337" s="22" t="str">
        <f t="shared" si="371"/>
        <v/>
      </c>
      <c r="AH1337" s="29"/>
      <c r="AI1337" s="29"/>
      <c r="AJ1337" s="22" t="str">
        <f t="shared" si="372"/>
        <v/>
      </c>
      <c r="AK1337" s="29"/>
      <c r="AL1337" s="29"/>
      <c r="AM1337" s="22" t="str">
        <f t="shared" si="373"/>
        <v/>
      </c>
    </row>
    <row r="1338" spans="1:39" ht="18" customHeight="1" x14ac:dyDescent="0.35">
      <c r="A1338" s="70">
        <f>'Energy - Master'!A1337</f>
        <v>47357</v>
      </c>
      <c r="B1338" s="29">
        <f t="shared" si="374"/>
        <v>0</v>
      </c>
      <c r="C1338" s="29"/>
      <c r="D1338" s="29"/>
      <c r="E1338" s="22">
        <f t="shared" si="363"/>
        <v>0</v>
      </c>
      <c r="F1338" s="22" t="str">
        <f t="shared" si="364"/>
        <v/>
      </c>
      <c r="G1338" s="29">
        <f t="shared" si="375"/>
        <v>0</v>
      </c>
      <c r="H1338" s="29"/>
      <c r="I1338" s="29"/>
      <c r="J1338" s="22">
        <f t="shared" si="365"/>
        <v>0</v>
      </c>
      <c r="K1338" s="22" t="str">
        <f t="shared" si="366"/>
        <v/>
      </c>
      <c r="L1338" s="29"/>
      <c r="M1338" s="29"/>
      <c r="N1338" s="29"/>
      <c r="O1338" s="22" t="str">
        <f t="shared" si="367"/>
        <v/>
      </c>
      <c r="P1338" s="22" t="str">
        <f t="shared" si="368"/>
        <v/>
      </c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2" t="str">
        <f t="shared" si="369"/>
        <v/>
      </c>
      <c r="AD1338" s="22">
        <f t="shared" si="370"/>
        <v>0</v>
      </c>
      <c r="AE1338" s="29"/>
      <c r="AF1338" s="29"/>
      <c r="AG1338" s="22" t="str">
        <f t="shared" si="371"/>
        <v/>
      </c>
      <c r="AH1338" s="29"/>
      <c r="AI1338" s="29"/>
      <c r="AJ1338" s="22" t="str">
        <f t="shared" si="372"/>
        <v/>
      </c>
      <c r="AK1338" s="29"/>
      <c r="AL1338" s="29"/>
      <c r="AM1338" s="22" t="str">
        <f t="shared" si="373"/>
        <v/>
      </c>
    </row>
    <row r="1339" spans="1:39" ht="18" customHeight="1" x14ac:dyDescent="0.35">
      <c r="A1339" s="70">
        <f>'Energy - Master'!A1338</f>
        <v>47358</v>
      </c>
      <c r="B1339" s="29">
        <f t="shared" si="374"/>
        <v>0</v>
      </c>
      <c r="C1339" s="29"/>
      <c r="D1339" s="29"/>
      <c r="E1339" s="22">
        <f t="shared" si="363"/>
        <v>0</v>
      </c>
      <c r="F1339" s="22" t="str">
        <f t="shared" si="364"/>
        <v/>
      </c>
      <c r="G1339" s="29">
        <f t="shared" si="375"/>
        <v>0</v>
      </c>
      <c r="H1339" s="29"/>
      <c r="I1339" s="29"/>
      <c r="J1339" s="22">
        <f t="shared" si="365"/>
        <v>0</v>
      </c>
      <c r="K1339" s="22" t="str">
        <f t="shared" si="366"/>
        <v/>
      </c>
      <c r="L1339" s="29"/>
      <c r="M1339" s="29"/>
      <c r="N1339" s="29"/>
      <c r="O1339" s="22" t="str">
        <f t="shared" si="367"/>
        <v/>
      </c>
      <c r="P1339" s="22" t="str">
        <f t="shared" si="368"/>
        <v/>
      </c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  <c r="AC1339" s="22" t="str">
        <f t="shared" si="369"/>
        <v/>
      </c>
      <c r="AD1339" s="22">
        <f t="shared" si="370"/>
        <v>0</v>
      </c>
      <c r="AE1339" s="29"/>
      <c r="AF1339" s="29"/>
      <c r="AG1339" s="22" t="str">
        <f t="shared" si="371"/>
        <v/>
      </c>
      <c r="AH1339" s="29"/>
      <c r="AI1339" s="29"/>
      <c r="AJ1339" s="22" t="str">
        <f t="shared" si="372"/>
        <v/>
      </c>
      <c r="AK1339" s="29"/>
      <c r="AL1339" s="29"/>
      <c r="AM1339" s="22" t="str">
        <f t="shared" si="373"/>
        <v/>
      </c>
    </row>
    <row r="1340" spans="1:39" ht="18" customHeight="1" x14ac:dyDescent="0.35">
      <c r="A1340" s="70">
        <f>'Energy - Master'!A1339</f>
        <v>47359</v>
      </c>
      <c r="B1340" s="29">
        <f t="shared" si="374"/>
        <v>0</v>
      </c>
      <c r="C1340" s="29"/>
      <c r="D1340" s="29"/>
      <c r="E1340" s="22">
        <f t="shared" si="363"/>
        <v>0</v>
      </c>
      <c r="F1340" s="22" t="str">
        <f t="shared" si="364"/>
        <v/>
      </c>
      <c r="G1340" s="29">
        <f t="shared" si="375"/>
        <v>0</v>
      </c>
      <c r="H1340" s="29"/>
      <c r="I1340" s="29"/>
      <c r="J1340" s="22">
        <f t="shared" si="365"/>
        <v>0</v>
      </c>
      <c r="K1340" s="22" t="str">
        <f t="shared" si="366"/>
        <v/>
      </c>
      <c r="L1340" s="29"/>
      <c r="M1340" s="29"/>
      <c r="N1340" s="29"/>
      <c r="O1340" s="22" t="str">
        <f t="shared" si="367"/>
        <v/>
      </c>
      <c r="P1340" s="22" t="str">
        <f t="shared" si="368"/>
        <v/>
      </c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  <c r="AC1340" s="22" t="str">
        <f t="shared" si="369"/>
        <v/>
      </c>
      <c r="AD1340" s="22">
        <f t="shared" si="370"/>
        <v>0</v>
      </c>
      <c r="AE1340" s="29"/>
      <c r="AF1340" s="29"/>
      <c r="AG1340" s="22" t="str">
        <f t="shared" si="371"/>
        <v/>
      </c>
      <c r="AH1340" s="29"/>
      <c r="AI1340" s="29"/>
      <c r="AJ1340" s="22" t="str">
        <f t="shared" si="372"/>
        <v/>
      </c>
      <c r="AK1340" s="29"/>
      <c r="AL1340" s="29"/>
      <c r="AM1340" s="22" t="str">
        <f t="shared" si="373"/>
        <v/>
      </c>
    </row>
    <row r="1341" spans="1:39" ht="18" customHeight="1" x14ac:dyDescent="0.35">
      <c r="A1341" s="70">
        <f>'Energy - Master'!A1340</f>
        <v>47360</v>
      </c>
      <c r="B1341" s="29">
        <f t="shared" si="374"/>
        <v>0</v>
      </c>
      <c r="C1341" s="29"/>
      <c r="D1341" s="29"/>
      <c r="E1341" s="22">
        <f t="shared" si="363"/>
        <v>0</v>
      </c>
      <c r="F1341" s="22" t="str">
        <f t="shared" si="364"/>
        <v/>
      </c>
      <c r="G1341" s="29">
        <f t="shared" si="375"/>
        <v>0</v>
      </c>
      <c r="H1341" s="29"/>
      <c r="I1341" s="29"/>
      <c r="J1341" s="22">
        <f t="shared" si="365"/>
        <v>0</v>
      </c>
      <c r="K1341" s="22" t="str">
        <f t="shared" si="366"/>
        <v/>
      </c>
      <c r="L1341" s="29"/>
      <c r="M1341" s="29"/>
      <c r="N1341" s="29"/>
      <c r="O1341" s="22" t="str">
        <f t="shared" si="367"/>
        <v/>
      </c>
      <c r="P1341" s="22" t="str">
        <f t="shared" si="368"/>
        <v/>
      </c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  <c r="AC1341" s="22" t="str">
        <f t="shared" si="369"/>
        <v/>
      </c>
      <c r="AD1341" s="22">
        <f t="shared" si="370"/>
        <v>0</v>
      </c>
      <c r="AE1341" s="29"/>
      <c r="AF1341" s="29"/>
      <c r="AG1341" s="22" t="str">
        <f t="shared" si="371"/>
        <v/>
      </c>
      <c r="AH1341" s="29"/>
      <c r="AI1341" s="29"/>
      <c r="AJ1341" s="22" t="str">
        <f t="shared" si="372"/>
        <v/>
      </c>
      <c r="AK1341" s="29"/>
      <c r="AL1341" s="29"/>
      <c r="AM1341" s="22" t="str">
        <f t="shared" si="373"/>
        <v/>
      </c>
    </row>
    <row r="1342" spans="1:39" ht="18" customHeight="1" x14ac:dyDescent="0.35">
      <c r="A1342" s="70">
        <f>'Energy - Master'!A1341</f>
        <v>47361</v>
      </c>
      <c r="B1342" s="29">
        <f t="shared" si="374"/>
        <v>0</v>
      </c>
      <c r="C1342" s="29"/>
      <c r="D1342" s="29"/>
      <c r="E1342" s="22">
        <f t="shared" si="363"/>
        <v>0</v>
      </c>
      <c r="F1342" s="22" t="str">
        <f t="shared" si="364"/>
        <v/>
      </c>
      <c r="G1342" s="29">
        <f t="shared" si="375"/>
        <v>0</v>
      </c>
      <c r="H1342" s="29"/>
      <c r="I1342" s="29"/>
      <c r="J1342" s="22">
        <f t="shared" si="365"/>
        <v>0</v>
      </c>
      <c r="K1342" s="22" t="str">
        <f t="shared" si="366"/>
        <v/>
      </c>
      <c r="L1342" s="29"/>
      <c r="M1342" s="29"/>
      <c r="N1342" s="29"/>
      <c r="O1342" s="22" t="str">
        <f t="shared" si="367"/>
        <v/>
      </c>
      <c r="P1342" s="22" t="str">
        <f t="shared" si="368"/>
        <v/>
      </c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  <c r="AC1342" s="22" t="str">
        <f t="shared" si="369"/>
        <v/>
      </c>
      <c r="AD1342" s="22">
        <f t="shared" si="370"/>
        <v>0</v>
      </c>
      <c r="AE1342" s="29"/>
      <c r="AF1342" s="29"/>
      <c r="AG1342" s="22" t="str">
        <f t="shared" si="371"/>
        <v/>
      </c>
      <c r="AH1342" s="29"/>
      <c r="AI1342" s="29"/>
      <c r="AJ1342" s="22" t="str">
        <f t="shared" si="372"/>
        <v/>
      </c>
      <c r="AK1342" s="29"/>
      <c r="AL1342" s="29"/>
      <c r="AM1342" s="22" t="str">
        <f t="shared" si="373"/>
        <v/>
      </c>
    </row>
    <row r="1343" spans="1:39" ht="18" customHeight="1" x14ac:dyDescent="0.35">
      <c r="A1343" s="70">
        <f>'Energy - Master'!A1342</f>
        <v>47362</v>
      </c>
      <c r="B1343" s="29">
        <f t="shared" si="374"/>
        <v>0</v>
      </c>
      <c r="C1343" s="29"/>
      <c r="D1343" s="29"/>
      <c r="E1343" s="22">
        <f t="shared" si="363"/>
        <v>0</v>
      </c>
      <c r="F1343" s="22" t="str">
        <f t="shared" si="364"/>
        <v/>
      </c>
      <c r="G1343" s="29">
        <f t="shared" si="375"/>
        <v>0</v>
      </c>
      <c r="H1343" s="29"/>
      <c r="I1343" s="29"/>
      <c r="J1343" s="22">
        <f t="shared" si="365"/>
        <v>0</v>
      </c>
      <c r="K1343" s="22" t="str">
        <f t="shared" si="366"/>
        <v/>
      </c>
      <c r="L1343" s="29"/>
      <c r="M1343" s="29"/>
      <c r="N1343" s="29"/>
      <c r="O1343" s="22" t="str">
        <f t="shared" si="367"/>
        <v/>
      </c>
      <c r="P1343" s="22" t="str">
        <f t="shared" si="368"/>
        <v/>
      </c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  <c r="AC1343" s="22" t="str">
        <f t="shared" si="369"/>
        <v/>
      </c>
      <c r="AD1343" s="22">
        <f t="shared" si="370"/>
        <v>0</v>
      </c>
      <c r="AE1343" s="29"/>
      <c r="AF1343" s="29"/>
      <c r="AG1343" s="22" t="str">
        <f t="shared" si="371"/>
        <v/>
      </c>
      <c r="AH1343" s="29"/>
      <c r="AI1343" s="29"/>
      <c r="AJ1343" s="22" t="str">
        <f t="shared" si="372"/>
        <v/>
      </c>
      <c r="AK1343" s="29"/>
      <c r="AL1343" s="29"/>
      <c r="AM1343" s="22" t="str">
        <f t="shared" si="373"/>
        <v/>
      </c>
    </row>
    <row r="1344" spans="1:39" ht="18" customHeight="1" x14ac:dyDescent="0.35">
      <c r="A1344" s="70">
        <f>'Energy - Master'!A1343</f>
        <v>47363</v>
      </c>
      <c r="B1344" s="29">
        <f t="shared" si="374"/>
        <v>0</v>
      </c>
      <c r="C1344" s="29"/>
      <c r="D1344" s="29"/>
      <c r="E1344" s="22">
        <f t="shared" si="363"/>
        <v>0</v>
      </c>
      <c r="F1344" s="22" t="str">
        <f t="shared" si="364"/>
        <v/>
      </c>
      <c r="G1344" s="29">
        <f t="shared" si="375"/>
        <v>0</v>
      </c>
      <c r="H1344" s="29"/>
      <c r="I1344" s="29"/>
      <c r="J1344" s="22">
        <f t="shared" si="365"/>
        <v>0</v>
      </c>
      <c r="K1344" s="22" t="str">
        <f t="shared" si="366"/>
        <v/>
      </c>
      <c r="L1344" s="29"/>
      <c r="M1344" s="29"/>
      <c r="N1344" s="29"/>
      <c r="O1344" s="22" t="str">
        <f t="shared" si="367"/>
        <v/>
      </c>
      <c r="P1344" s="22" t="str">
        <f t="shared" si="368"/>
        <v/>
      </c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  <c r="AC1344" s="22" t="str">
        <f t="shared" si="369"/>
        <v/>
      </c>
      <c r="AD1344" s="22">
        <f t="shared" si="370"/>
        <v>0</v>
      </c>
      <c r="AE1344" s="29"/>
      <c r="AF1344" s="29"/>
      <c r="AG1344" s="22" t="str">
        <f t="shared" si="371"/>
        <v/>
      </c>
      <c r="AH1344" s="29"/>
      <c r="AI1344" s="29"/>
      <c r="AJ1344" s="22" t="str">
        <f t="shared" si="372"/>
        <v/>
      </c>
      <c r="AK1344" s="29"/>
      <c r="AL1344" s="29"/>
      <c r="AM1344" s="22" t="str">
        <f t="shared" si="373"/>
        <v/>
      </c>
    </row>
    <row r="1345" spans="1:39" ht="18" customHeight="1" x14ac:dyDescent="0.35">
      <c r="A1345" s="70">
        <f>'Energy - Master'!A1344</f>
        <v>47364</v>
      </c>
      <c r="B1345" s="29">
        <f t="shared" si="374"/>
        <v>0</v>
      </c>
      <c r="C1345" s="29"/>
      <c r="D1345" s="29"/>
      <c r="E1345" s="22">
        <f t="shared" si="363"/>
        <v>0</v>
      </c>
      <c r="F1345" s="22" t="str">
        <f t="shared" si="364"/>
        <v/>
      </c>
      <c r="G1345" s="29">
        <f t="shared" si="375"/>
        <v>0</v>
      </c>
      <c r="H1345" s="29"/>
      <c r="I1345" s="29"/>
      <c r="J1345" s="22">
        <f t="shared" si="365"/>
        <v>0</v>
      </c>
      <c r="K1345" s="22" t="str">
        <f t="shared" si="366"/>
        <v/>
      </c>
      <c r="L1345" s="29"/>
      <c r="M1345" s="29"/>
      <c r="N1345" s="29"/>
      <c r="O1345" s="22" t="str">
        <f t="shared" si="367"/>
        <v/>
      </c>
      <c r="P1345" s="22" t="str">
        <f t="shared" si="368"/>
        <v/>
      </c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  <c r="AC1345" s="22" t="str">
        <f t="shared" si="369"/>
        <v/>
      </c>
      <c r="AD1345" s="22">
        <f t="shared" si="370"/>
        <v>0</v>
      </c>
      <c r="AE1345" s="29"/>
      <c r="AF1345" s="29"/>
      <c r="AG1345" s="22" t="str">
        <f t="shared" si="371"/>
        <v/>
      </c>
      <c r="AH1345" s="29"/>
      <c r="AI1345" s="29"/>
      <c r="AJ1345" s="22" t="str">
        <f t="shared" si="372"/>
        <v/>
      </c>
      <c r="AK1345" s="29"/>
      <c r="AL1345" s="29"/>
      <c r="AM1345" s="22" t="str">
        <f t="shared" si="373"/>
        <v/>
      </c>
    </row>
    <row r="1346" spans="1:39" ht="18" customHeight="1" x14ac:dyDescent="0.35">
      <c r="A1346" s="70">
        <f>'Energy - Master'!A1345</f>
        <v>47365</v>
      </c>
      <c r="B1346" s="29">
        <f t="shared" si="374"/>
        <v>0</v>
      </c>
      <c r="C1346" s="29"/>
      <c r="D1346" s="29"/>
      <c r="E1346" s="22">
        <f t="shared" si="363"/>
        <v>0</v>
      </c>
      <c r="F1346" s="22" t="str">
        <f t="shared" si="364"/>
        <v/>
      </c>
      <c r="G1346" s="29">
        <f t="shared" si="375"/>
        <v>0</v>
      </c>
      <c r="H1346" s="29"/>
      <c r="I1346" s="29"/>
      <c r="J1346" s="22">
        <f t="shared" si="365"/>
        <v>0</v>
      </c>
      <c r="K1346" s="22" t="str">
        <f t="shared" si="366"/>
        <v/>
      </c>
      <c r="L1346" s="29"/>
      <c r="M1346" s="29"/>
      <c r="N1346" s="29"/>
      <c r="O1346" s="22" t="str">
        <f t="shared" si="367"/>
        <v/>
      </c>
      <c r="P1346" s="22" t="str">
        <f t="shared" si="368"/>
        <v/>
      </c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  <c r="AC1346" s="22" t="str">
        <f t="shared" si="369"/>
        <v/>
      </c>
      <c r="AD1346" s="22">
        <f t="shared" si="370"/>
        <v>0</v>
      </c>
      <c r="AE1346" s="29"/>
      <c r="AF1346" s="29"/>
      <c r="AG1346" s="22" t="str">
        <f t="shared" si="371"/>
        <v/>
      </c>
      <c r="AH1346" s="29"/>
      <c r="AI1346" s="29"/>
      <c r="AJ1346" s="22" t="str">
        <f t="shared" si="372"/>
        <v/>
      </c>
      <c r="AK1346" s="29"/>
      <c r="AL1346" s="29"/>
      <c r="AM1346" s="22" t="str">
        <f t="shared" si="373"/>
        <v/>
      </c>
    </row>
    <row r="1347" spans="1:39" ht="18" customHeight="1" x14ac:dyDescent="0.35">
      <c r="A1347" s="70">
        <f>'Energy - Master'!A1346</f>
        <v>47366</v>
      </c>
      <c r="B1347" s="29">
        <f t="shared" si="374"/>
        <v>0</v>
      </c>
      <c r="C1347" s="29"/>
      <c r="D1347" s="29"/>
      <c r="E1347" s="22">
        <f t="shared" si="363"/>
        <v>0</v>
      </c>
      <c r="F1347" s="22" t="str">
        <f t="shared" si="364"/>
        <v/>
      </c>
      <c r="G1347" s="29">
        <f t="shared" si="375"/>
        <v>0</v>
      </c>
      <c r="H1347" s="29"/>
      <c r="I1347" s="29"/>
      <c r="J1347" s="22">
        <f t="shared" si="365"/>
        <v>0</v>
      </c>
      <c r="K1347" s="22" t="str">
        <f t="shared" si="366"/>
        <v/>
      </c>
      <c r="L1347" s="29"/>
      <c r="M1347" s="29"/>
      <c r="N1347" s="29"/>
      <c r="O1347" s="22" t="str">
        <f t="shared" si="367"/>
        <v/>
      </c>
      <c r="P1347" s="22" t="str">
        <f t="shared" si="368"/>
        <v/>
      </c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  <c r="AC1347" s="22" t="str">
        <f t="shared" si="369"/>
        <v/>
      </c>
      <c r="AD1347" s="22">
        <f t="shared" si="370"/>
        <v>0</v>
      </c>
      <c r="AE1347" s="29"/>
      <c r="AF1347" s="29"/>
      <c r="AG1347" s="22" t="str">
        <f t="shared" si="371"/>
        <v/>
      </c>
      <c r="AH1347" s="29"/>
      <c r="AI1347" s="29"/>
      <c r="AJ1347" s="22" t="str">
        <f t="shared" si="372"/>
        <v/>
      </c>
      <c r="AK1347" s="29"/>
      <c r="AL1347" s="29"/>
      <c r="AM1347" s="22" t="str">
        <f t="shared" si="373"/>
        <v/>
      </c>
    </row>
    <row r="1348" spans="1:39" ht="18" customHeight="1" x14ac:dyDescent="0.35">
      <c r="A1348" s="70">
        <f>'Energy - Master'!A1347</f>
        <v>47367</v>
      </c>
      <c r="B1348" s="29">
        <f t="shared" si="374"/>
        <v>0</v>
      </c>
      <c r="C1348" s="29"/>
      <c r="D1348" s="29"/>
      <c r="E1348" s="22">
        <f t="shared" ref="E1348:E1411" si="376">IF(B1348="","",B1348-C1348+IF(D1348="",0,D1348))</f>
        <v>0</v>
      </c>
      <c r="F1348" s="22" t="str">
        <f t="shared" ref="F1348:F1411" si="377">IFERROR(IF(E1348=0,"",AG1348/E1348),"")</f>
        <v/>
      </c>
      <c r="G1348" s="29">
        <f t="shared" si="375"/>
        <v>0</v>
      </c>
      <c r="H1348" s="29"/>
      <c r="I1348" s="29"/>
      <c r="J1348" s="22">
        <f t="shared" ref="J1348:J1411" si="378">IF(G1348="","",G1348-H1348+IF(I1348="",0,I1348))</f>
        <v>0</v>
      </c>
      <c r="K1348" s="22" t="str">
        <f t="shared" ref="K1348:K1411" si="379">IFERROR(IF(J1348=0,"",AJ1348/J1348),"")</f>
        <v/>
      </c>
      <c r="L1348" s="29"/>
      <c r="M1348" s="29"/>
      <c r="N1348" s="29"/>
      <c r="O1348" s="22" t="str">
        <f t="shared" ref="O1348:O1411" si="380">IF(L1348="","",L1348-M1348+IF(N1348="",0,N1348))</f>
        <v/>
      </c>
      <c r="P1348" s="22" t="str">
        <f t="shared" ref="P1348:P1411" si="381">IFERROR(IF(O1348=0,"",AM1348/O1348),"")</f>
        <v/>
      </c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  <c r="AC1348" s="22" t="str">
        <f t="shared" ref="AC1348:AC1411" si="382">IF(R1348="","",R1348+U1348+X1348+AA1348)</f>
        <v/>
      </c>
      <c r="AD1348" s="22">
        <f t="shared" ref="AD1348:AD1411" si="383">IF(E1348="","",E1348+IF(J1348="",0,J1348)+IF(O1348="",0,O1348))</f>
        <v>0</v>
      </c>
      <c r="AE1348" s="29"/>
      <c r="AF1348" s="29"/>
      <c r="AG1348" s="22" t="str">
        <f t="shared" ref="AG1348:AG1411" si="384">IF(AE1348="","",AF1348-AE1348)</f>
        <v/>
      </c>
      <c r="AH1348" s="29"/>
      <c r="AI1348" s="29"/>
      <c r="AJ1348" s="22" t="str">
        <f t="shared" ref="AJ1348:AJ1411" si="385">IF(AH1348="","",AI1348-AH1348)</f>
        <v/>
      </c>
      <c r="AK1348" s="29"/>
      <c r="AL1348" s="29"/>
      <c r="AM1348" s="22" t="str">
        <f t="shared" ref="AM1348:AM1411" si="386">IF(AK1348="","",AL1348-AK1348)</f>
        <v/>
      </c>
    </row>
    <row r="1349" spans="1:39" ht="18" customHeight="1" x14ac:dyDescent="0.35">
      <c r="A1349" s="70">
        <f>'Energy - Master'!A1348</f>
        <v>47368</v>
      </c>
      <c r="B1349" s="29">
        <f t="shared" si="374"/>
        <v>0</v>
      </c>
      <c r="C1349" s="29"/>
      <c r="D1349" s="29"/>
      <c r="E1349" s="22">
        <f t="shared" si="376"/>
        <v>0</v>
      </c>
      <c r="F1349" s="22" t="str">
        <f t="shared" si="377"/>
        <v/>
      </c>
      <c r="G1349" s="29">
        <f t="shared" si="375"/>
        <v>0</v>
      </c>
      <c r="H1349" s="29"/>
      <c r="I1349" s="29"/>
      <c r="J1349" s="22">
        <f t="shared" si="378"/>
        <v>0</v>
      </c>
      <c r="K1349" s="22" t="str">
        <f t="shared" si="379"/>
        <v/>
      </c>
      <c r="L1349" s="29"/>
      <c r="M1349" s="29"/>
      <c r="N1349" s="29"/>
      <c r="O1349" s="22" t="str">
        <f t="shared" si="380"/>
        <v/>
      </c>
      <c r="P1349" s="22" t="str">
        <f t="shared" si="381"/>
        <v/>
      </c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  <c r="AC1349" s="22" t="str">
        <f t="shared" si="382"/>
        <v/>
      </c>
      <c r="AD1349" s="22">
        <f t="shared" si="383"/>
        <v>0</v>
      </c>
      <c r="AE1349" s="29"/>
      <c r="AF1349" s="29"/>
      <c r="AG1349" s="22" t="str">
        <f t="shared" si="384"/>
        <v/>
      </c>
      <c r="AH1349" s="29"/>
      <c r="AI1349" s="29"/>
      <c r="AJ1349" s="22" t="str">
        <f t="shared" si="385"/>
        <v/>
      </c>
      <c r="AK1349" s="29"/>
      <c r="AL1349" s="29"/>
      <c r="AM1349" s="22" t="str">
        <f t="shared" si="386"/>
        <v/>
      </c>
    </row>
    <row r="1350" spans="1:39" ht="18" customHeight="1" x14ac:dyDescent="0.35">
      <c r="A1350" s="70">
        <f>'Energy - Master'!A1349</f>
        <v>47369</v>
      </c>
      <c r="B1350" s="29">
        <f t="shared" ref="B1350:B1413" si="387">C1349</f>
        <v>0</v>
      </c>
      <c r="C1350" s="29"/>
      <c r="D1350" s="29"/>
      <c r="E1350" s="22">
        <f t="shared" si="376"/>
        <v>0</v>
      </c>
      <c r="F1350" s="22" t="str">
        <f t="shared" si="377"/>
        <v/>
      </c>
      <c r="G1350" s="29">
        <f t="shared" ref="G1350:G1413" si="388">H1349</f>
        <v>0</v>
      </c>
      <c r="H1350" s="29"/>
      <c r="I1350" s="29"/>
      <c r="J1350" s="22">
        <f t="shared" si="378"/>
        <v>0</v>
      </c>
      <c r="K1350" s="22" t="str">
        <f t="shared" si="379"/>
        <v/>
      </c>
      <c r="L1350" s="29"/>
      <c r="M1350" s="29"/>
      <c r="N1350" s="29"/>
      <c r="O1350" s="22" t="str">
        <f t="shared" si="380"/>
        <v/>
      </c>
      <c r="P1350" s="22" t="str">
        <f t="shared" si="381"/>
        <v/>
      </c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2" t="str">
        <f t="shared" si="382"/>
        <v/>
      </c>
      <c r="AD1350" s="22">
        <f t="shared" si="383"/>
        <v>0</v>
      </c>
      <c r="AE1350" s="29"/>
      <c r="AF1350" s="29"/>
      <c r="AG1350" s="22" t="str">
        <f t="shared" si="384"/>
        <v/>
      </c>
      <c r="AH1350" s="29"/>
      <c r="AI1350" s="29"/>
      <c r="AJ1350" s="22" t="str">
        <f t="shared" si="385"/>
        <v/>
      </c>
      <c r="AK1350" s="29"/>
      <c r="AL1350" s="29"/>
      <c r="AM1350" s="22" t="str">
        <f t="shared" si="386"/>
        <v/>
      </c>
    </row>
    <row r="1351" spans="1:39" ht="18" customHeight="1" x14ac:dyDescent="0.35">
      <c r="A1351" s="70">
        <f>'Energy - Master'!A1350</f>
        <v>47370</v>
      </c>
      <c r="B1351" s="29">
        <f t="shared" si="387"/>
        <v>0</v>
      </c>
      <c r="C1351" s="29"/>
      <c r="D1351" s="29"/>
      <c r="E1351" s="22">
        <f t="shared" si="376"/>
        <v>0</v>
      </c>
      <c r="F1351" s="22" t="str">
        <f t="shared" si="377"/>
        <v/>
      </c>
      <c r="G1351" s="29">
        <f t="shared" si="388"/>
        <v>0</v>
      </c>
      <c r="H1351" s="29"/>
      <c r="I1351" s="29"/>
      <c r="J1351" s="22">
        <f t="shared" si="378"/>
        <v>0</v>
      </c>
      <c r="K1351" s="22" t="str">
        <f t="shared" si="379"/>
        <v/>
      </c>
      <c r="L1351" s="29"/>
      <c r="M1351" s="29"/>
      <c r="N1351" s="29"/>
      <c r="O1351" s="22" t="str">
        <f t="shared" si="380"/>
        <v/>
      </c>
      <c r="P1351" s="22" t="str">
        <f t="shared" si="381"/>
        <v/>
      </c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  <c r="AC1351" s="22" t="str">
        <f t="shared" si="382"/>
        <v/>
      </c>
      <c r="AD1351" s="22">
        <f t="shared" si="383"/>
        <v>0</v>
      </c>
      <c r="AE1351" s="29"/>
      <c r="AF1351" s="29"/>
      <c r="AG1351" s="22" t="str">
        <f t="shared" si="384"/>
        <v/>
      </c>
      <c r="AH1351" s="29"/>
      <c r="AI1351" s="29"/>
      <c r="AJ1351" s="22" t="str">
        <f t="shared" si="385"/>
        <v/>
      </c>
      <c r="AK1351" s="29"/>
      <c r="AL1351" s="29"/>
      <c r="AM1351" s="22" t="str">
        <f t="shared" si="386"/>
        <v/>
      </c>
    </row>
    <row r="1352" spans="1:39" ht="18" customHeight="1" x14ac:dyDescent="0.35">
      <c r="A1352" s="70">
        <f>'Energy - Master'!A1351</f>
        <v>47371</v>
      </c>
      <c r="B1352" s="29">
        <f t="shared" si="387"/>
        <v>0</v>
      </c>
      <c r="C1352" s="29"/>
      <c r="D1352" s="29"/>
      <c r="E1352" s="22">
        <f t="shared" si="376"/>
        <v>0</v>
      </c>
      <c r="F1352" s="22" t="str">
        <f t="shared" si="377"/>
        <v/>
      </c>
      <c r="G1352" s="29">
        <f t="shared" si="388"/>
        <v>0</v>
      </c>
      <c r="H1352" s="29"/>
      <c r="I1352" s="29"/>
      <c r="J1352" s="22">
        <f t="shared" si="378"/>
        <v>0</v>
      </c>
      <c r="K1352" s="22" t="str">
        <f t="shared" si="379"/>
        <v/>
      </c>
      <c r="L1352" s="29"/>
      <c r="M1352" s="29"/>
      <c r="N1352" s="29"/>
      <c r="O1352" s="22" t="str">
        <f t="shared" si="380"/>
        <v/>
      </c>
      <c r="P1352" s="22" t="str">
        <f t="shared" si="381"/>
        <v/>
      </c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  <c r="AC1352" s="22" t="str">
        <f t="shared" si="382"/>
        <v/>
      </c>
      <c r="AD1352" s="22">
        <f t="shared" si="383"/>
        <v>0</v>
      </c>
      <c r="AE1352" s="29"/>
      <c r="AF1352" s="29"/>
      <c r="AG1352" s="22" t="str">
        <f t="shared" si="384"/>
        <v/>
      </c>
      <c r="AH1352" s="29"/>
      <c r="AI1352" s="29"/>
      <c r="AJ1352" s="22" t="str">
        <f t="shared" si="385"/>
        <v/>
      </c>
      <c r="AK1352" s="29"/>
      <c r="AL1352" s="29"/>
      <c r="AM1352" s="22" t="str">
        <f t="shared" si="386"/>
        <v/>
      </c>
    </row>
    <row r="1353" spans="1:39" ht="18" customHeight="1" x14ac:dyDescent="0.35">
      <c r="A1353" s="70">
        <f>'Energy - Master'!A1352</f>
        <v>47372</v>
      </c>
      <c r="B1353" s="29">
        <f t="shared" si="387"/>
        <v>0</v>
      </c>
      <c r="C1353" s="29"/>
      <c r="D1353" s="29"/>
      <c r="E1353" s="22">
        <f t="shared" si="376"/>
        <v>0</v>
      </c>
      <c r="F1353" s="22" t="str">
        <f t="shared" si="377"/>
        <v/>
      </c>
      <c r="G1353" s="29">
        <f t="shared" si="388"/>
        <v>0</v>
      </c>
      <c r="H1353" s="29"/>
      <c r="I1353" s="29"/>
      <c r="J1353" s="22">
        <f t="shared" si="378"/>
        <v>0</v>
      </c>
      <c r="K1353" s="22" t="str">
        <f t="shared" si="379"/>
        <v/>
      </c>
      <c r="L1353" s="29"/>
      <c r="M1353" s="29"/>
      <c r="N1353" s="29"/>
      <c r="O1353" s="22" t="str">
        <f t="shared" si="380"/>
        <v/>
      </c>
      <c r="P1353" s="22" t="str">
        <f t="shared" si="381"/>
        <v/>
      </c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  <c r="AC1353" s="22" t="str">
        <f t="shared" si="382"/>
        <v/>
      </c>
      <c r="AD1353" s="22">
        <f t="shared" si="383"/>
        <v>0</v>
      </c>
      <c r="AE1353" s="29"/>
      <c r="AF1353" s="29"/>
      <c r="AG1353" s="22" t="str">
        <f t="shared" si="384"/>
        <v/>
      </c>
      <c r="AH1353" s="29"/>
      <c r="AI1353" s="29"/>
      <c r="AJ1353" s="22" t="str">
        <f t="shared" si="385"/>
        <v/>
      </c>
      <c r="AK1353" s="29"/>
      <c r="AL1353" s="29"/>
      <c r="AM1353" s="22" t="str">
        <f t="shared" si="386"/>
        <v/>
      </c>
    </row>
    <row r="1354" spans="1:39" ht="18" customHeight="1" x14ac:dyDescent="0.35">
      <c r="A1354" s="70">
        <f>'Energy - Master'!A1353</f>
        <v>47373</v>
      </c>
      <c r="B1354" s="29">
        <f t="shared" si="387"/>
        <v>0</v>
      </c>
      <c r="C1354" s="29"/>
      <c r="D1354" s="29"/>
      <c r="E1354" s="22">
        <f t="shared" si="376"/>
        <v>0</v>
      </c>
      <c r="F1354" s="22" t="str">
        <f t="shared" si="377"/>
        <v/>
      </c>
      <c r="G1354" s="29">
        <f t="shared" si="388"/>
        <v>0</v>
      </c>
      <c r="H1354" s="29"/>
      <c r="I1354" s="29"/>
      <c r="J1354" s="22">
        <f t="shared" si="378"/>
        <v>0</v>
      </c>
      <c r="K1354" s="22" t="str">
        <f t="shared" si="379"/>
        <v/>
      </c>
      <c r="L1354" s="29"/>
      <c r="M1354" s="29"/>
      <c r="N1354" s="29"/>
      <c r="O1354" s="22" t="str">
        <f t="shared" si="380"/>
        <v/>
      </c>
      <c r="P1354" s="22" t="str">
        <f t="shared" si="381"/>
        <v/>
      </c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  <c r="AC1354" s="22" t="str">
        <f t="shared" si="382"/>
        <v/>
      </c>
      <c r="AD1354" s="22">
        <f t="shared" si="383"/>
        <v>0</v>
      </c>
      <c r="AE1354" s="29"/>
      <c r="AF1354" s="29"/>
      <c r="AG1354" s="22" t="str">
        <f t="shared" si="384"/>
        <v/>
      </c>
      <c r="AH1354" s="29"/>
      <c r="AI1354" s="29"/>
      <c r="AJ1354" s="22" t="str">
        <f t="shared" si="385"/>
        <v/>
      </c>
      <c r="AK1354" s="29"/>
      <c r="AL1354" s="29"/>
      <c r="AM1354" s="22" t="str">
        <f t="shared" si="386"/>
        <v/>
      </c>
    </row>
    <row r="1355" spans="1:39" ht="18" customHeight="1" x14ac:dyDescent="0.35">
      <c r="A1355" s="70">
        <f>'Energy - Master'!A1354</f>
        <v>47374</v>
      </c>
      <c r="B1355" s="29">
        <f t="shared" si="387"/>
        <v>0</v>
      </c>
      <c r="C1355" s="29"/>
      <c r="D1355" s="29"/>
      <c r="E1355" s="22">
        <f t="shared" si="376"/>
        <v>0</v>
      </c>
      <c r="F1355" s="22" t="str">
        <f t="shared" si="377"/>
        <v/>
      </c>
      <c r="G1355" s="29">
        <f t="shared" si="388"/>
        <v>0</v>
      </c>
      <c r="H1355" s="29"/>
      <c r="I1355" s="29"/>
      <c r="J1355" s="22">
        <f t="shared" si="378"/>
        <v>0</v>
      </c>
      <c r="K1355" s="22" t="str">
        <f t="shared" si="379"/>
        <v/>
      </c>
      <c r="L1355" s="29"/>
      <c r="M1355" s="29"/>
      <c r="N1355" s="29"/>
      <c r="O1355" s="22" t="str">
        <f t="shared" si="380"/>
        <v/>
      </c>
      <c r="P1355" s="22" t="str">
        <f t="shared" si="381"/>
        <v/>
      </c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  <c r="AC1355" s="22" t="str">
        <f t="shared" si="382"/>
        <v/>
      </c>
      <c r="AD1355" s="22">
        <f t="shared" si="383"/>
        <v>0</v>
      </c>
      <c r="AE1355" s="29"/>
      <c r="AF1355" s="29"/>
      <c r="AG1355" s="22" t="str">
        <f t="shared" si="384"/>
        <v/>
      </c>
      <c r="AH1355" s="29"/>
      <c r="AI1355" s="29"/>
      <c r="AJ1355" s="22" t="str">
        <f t="shared" si="385"/>
        <v/>
      </c>
      <c r="AK1355" s="29"/>
      <c r="AL1355" s="29"/>
      <c r="AM1355" s="22" t="str">
        <f t="shared" si="386"/>
        <v/>
      </c>
    </row>
    <row r="1356" spans="1:39" ht="18" customHeight="1" x14ac:dyDescent="0.35">
      <c r="A1356" s="70">
        <f>'Energy - Master'!A1355</f>
        <v>47375</v>
      </c>
      <c r="B1356" s="29">
        <f t="shared" si="387"/>
        <v>0</v>
      </c>
      <c r="C1356" s="29"/>
      <c r="D1356" s="29"/>
      <c r="E1356" s="22">
        <f t="shared" si="376"/>
        <v>0</v>
      </c>
      <c r="F1356" s="22" t="str">
        <f t="shared" si="377"/>
        <v/>
      </c>
      <c r="G1356" s="29">
        <f t="shared" si="388"/>
        <v>0</v>
      </c>
      <c r="H1356" s="29"/>
      <c r="I1356" s="29"/>
      <c r="J1356" s="22">
        <f t="shared" si="378"/>
        <v>0</v>
      </c>
      <c r="K1356" s="22" t="str">
        <f t="shared" si="379"/>
        <v/>
      </c>
      <c r="L1356" s="29"/>
      <c r="M1356" s="29"/>
      <c r="N1356" s="29"/>
      <c r="O1356" s="22" t="str">
        <f t="shared" si="380"/>
        <v/>
      </c>
      <c r="P1356" s="22" t="str">
        <f t="shared" si="381"/>
        <v/>
      </c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  <c r="AC1356" s="22" t="str">
        <f t="shared" si="382"/>
        <v/>
      </c>
      <c r="AD1356" s="22">
        <f t="shared" si="383"/>
        <v>0</v>
      </c>
      <c r="AE1356" s="29"/>
      <c r="AF1356" s="29"/>
      <c r="AG1356" s="22" t="str">
        <f t="shared" si="384"/>
        <v/>
      </c>
      <c r="AH1356" s="29"/>
      <c r="AI1356" s="29"/>
      <c r="AJ1356" s="22" t="str">
        <f t="shared" si="385"/>
        <v/>
      </c>
      <c r="AK1356" s="29"/>
      <c r="AL1356" s="29"/>
      <c r="AM1356" s="22" t="str">
        <f t="shared" si="386"/>
        <v/>
      </c>
    </row>
    <row r="1357" spans="1:39" ht="18" customHeight="1" x14ac:dyDescent="0.35">
      <c r="A1357" s="70">
        <f>'Energy - Master'!A1356</f>
        <v>47376</v>
      </c>
      <c r="B1357" s="29">
        <f t="shared" si="387"/>
        <v>0</v>
      </c>
      <c r="C1357" s="29"/>
      <c r="D1357" s="29"/>
      <c r="E1357" s="22">
        <f t="shared" si="376"/>
        <v>0</v>
      </c>
      <c r="F1357" s="22" t="str">
        <f t="shared" si="377"/>
        <v/>
      </c>
      <c r="G1357" s="29">
        <f t="shared" si="388"/>
        <v>0</v>
      </c>
      <c r="H1357" s="29"/>
      <c r="I1357" s="29"/>
      <c r="J1357" s="22">
        <f t="shared" si="378"/>
        <v>0</v>
      </c>
      <c r="K1357" s="22" t="str">
        <f t="shared" si="379"/>
        <v/>
      </c>
      <c r="L1357" s="29"/>
      <c r="M1357" s="29"/>
      <c r="N1357" s="29"/>
      <c r="O1357" s="22" t="str">
        <f t="shared" si="380"/>
        <v/>
      </c>
      <c r="P1357" s="22" t="str">
        <f t="shared" si="381"/>
        <v/>
      </c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  <c r="AC1357" s="22" t="str">
        <f t="shared" si="382"/>
        <v/>
      </c>
      <c r="AD1357" s="22">
        <f t="shared" si="383"/>
        <v>0</v>
      </c>
      <c r="AE1357" s="29"/>
      <c r="AF1357" s="29"/>
      <c r="AG1357" s="22" t="str">
        <f t="shared" si="384"/>
        <v/>
      </c>
      <c r="AH1357" s="29"/>
      <c r="AI1357" s="29"/>
      <c r="AJ1357" s="22" t="str">
        <f t="shared" si="385"/>
        <v/>
      </c>
      <c r="AK1357" s="29"/>
      <c r="AL1357" s="29"/>
      <c r="AM1357" s="22" t="str">
        <f t="shared" si="386"/>
        <v/>
      </c>
    </row>
    <row r="1358" spans="1:39" ht="18" customHeight="1" x14ac:dyDescent="0.35">
      <c r="A1358" s="70">
        <f>'Energy - Master'!A1357</f>
        <v>47377</v>
      </c>
      <c r="B1358" s="29">
        <f t="shared" si="387"/>
        <v>0</v>
      </c>
      <c r="C1358" s="29"/>
      <c r="D1358" s="29"/>
      <c r="E1358" s="22">
        <f t="shared" si="376"/>
        <v>0</v>
      </c>
      <c r="F1358" s="22" t="str">
        <f t="shared" si="377"/>
        <v/>
      </c>
      <c r="G1358" s="29">
        <f t="shared" si="388"/>
        <v>0</v>
      </c>
      <c r="H1358" s="29"/>
      <c r="I1358" s="29"/>
      <c r="J1358" s="22">
        <f t="shared" si="378"/>
        <v>0</v>
      </c>
      <c r="K1358" s="22" t="str">
        <f t="shared" si="379"/>
        <v/>
      </c>
      <c r="L1358" s="29"/>
      <c r="M1358" s="29"/>
      <c r="N1358" s="29"/>
      <c r="O1358" s="22" t="str">
        <f t="shared" si="380"/>
        <v/>
      </c>
      <c r="P1358" s="22" t="str">
        <f t="shared" si="381"/>
        <v/>
      </c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  <c r="AC1358" s="22" t="str">
        <f t="shared" si="382"/>
        <v/>
      </c>
      <c r="AD1358" s="22">
        <f t="shared" si="383"/>
        <v>0</v>
      </c>
      <c r="AE1358" s="29"/>
      <c r="AF1358" s="29"/>
      <c r="AG1358" s="22" t="str">
        <f t="shared" si="384"/>
        <v/>
      </c>
      <c r="AH1358" s="29"/>
      <c r="AI1358" s="29"/>
      <c r="AJ1358" s="22" t="str">
        <f t="shared" si="385"/>
        <v/>
      </c>
      <c r="AK1358" s="29"/>
      <c r="AL1358" s="29"/>
      <c r="AM1358" s="22" t="str">
        <f t="shared" si="386"/>
        <v/>
      </c>
    </row>
    <row r="1359" spans="1:39" ht="18" customHeight="1" x14ac:dyDescent="0.35">
      <c r="A1359" s="70">
        <f>'Energy - Master'!A1358</f>
        <v>47378</v>
      </c>
      <c r="B1359" s="29">
        <f t="shared" si="387"/>
        <v>0</v>
      </c>
      <c r="C1359" s="29"/>
      <c r="D1359" s="29"/>
      <c r="E1359" s="22">
        <f t="shared" si="376"/>
        <v>0</v>
      </c>
      <c r="F1359" s="22" t="str">
        <f t="shared" si="377"/>
        <v/>
      </c>
      <c r="G1359" s="29">
        <f t="shared" si="388"/>
        <v>0</v>
      </c>
      <c r="H1359" s="29"/>
      <c r="I1359" s="29"/>
      <c r="J1359" s="22">
        <f t="shared" si="378"/>
        <v>0</v>
      </c>
      <c r="K1359" s="22" t="str">
        <f t="shared" si="379"/>
        <v/>
      </c>
      <c r="L1359" s="29"/>
      <c r="M1359" s="29"/>
      <c r="N1359" s="29"/>
      <c r="O1359" s="22" t="str">
        <f t="shared" si="380"/>
        <v/>
      </c>
      <c r="P1359" s="22" t="str">
        <f t="shared" si="381"/>
        <v/>
      </c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  <c r="AA1359" s="29"/>
      <c r="AB1359" s="29"/>
      <c r="AC1359" s="22" t="str">
        <f t="shared" si="382"/>
        <v/>
      </c>
      <c r="AD1359" s="22">
        <f t="shared" si="383"/>
        <v>0</v>
      </c>
      <c r="AE1359" s="29"/>
      <c r="AF1359" s="29"/>
      <c r="AG1359" s="22" t="str">
        <f t="shared" si="384"/>
        <v/>
      </c>
      <c r="AH1359" s="29"/>
      <c r="AI1359" s="29"/>
      <c r="AJ1359" s="22" t="str">
        <f t="shared" si="385"/>
        <v/>
      </c>
      <c r="AK1359" s="29"/>
      <c r="AL1359" s="29"/>
      <c r="AM1359" s="22" t="str">
        <f t="shared" si="386"/>
        <v/>
      </c>
    </row>
    <row r="1360" spans="1:39" ht="18" customHeight="1" x14ac:dyDescent="0.35">
      <c r="A1360" s="70">
        <f>'Energy - Master'!A1359</f>
        <v>47379</v>
      </c>
      <c r="B1360" s="29">
        <f t="shared" si="387"/>
        <v>0</v>
      </c>
      <c r="C1360" s="29"/>
      <c r="D1360" s="29"/>
      <c r="E1360" s="22">
        <f t="shared" si="376"/>
        <v>0</v>
      </c>
      <c r="F1360" s="22" t="str">
        <f t="shared" si="377"/>
        <v/>
      </c>
      <c r="G1360" s="29">
        <f t="shared" si="388"/>
        <v>0</v>
      </c>
      <c r="H1360" s="29"/>
      <c r="I1360" s="29"/>
      <c r="J1360" s="22">
        <f t="shared" si="378"/>
        <v>0</v>
      </c>
      <c r="K1360" s="22" t="str">
        <f t="shared" si="379"/>
        <v/>
      </c>
      <c r="L1360" s="29"/>
      <c r="M1360" s="29"/>
      <c r="N1360" s="29"/>
      <c r="O1360" s="22" t="str">
        <f t="shared" si="380"/>
        <v/>
      </c>
      <c r="P1360" s="22" t="str">
        <f t="shared" si="381"/>
        <v/>
      </c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29"/>
      <c r="AB1360" s="29"/>
      <c r="AC1360" s="22" t="str">
        <f t="shared" si="382"/>
        <v/>
      </c>
      <c r="AD1360" s="22">
        <f t="shared" si="383"/>
        <v>0</v>
      </c>
      <c r="AE1360" s="29"/>
      <c r="AF1360" s="29"/>
      <c r="AG1360" s="22" t="str">
        <f t="shared" si="384"/>
        <v/>
      </c>
      <c r="AH1360" s="29"/>
      <c r="AI1360" s="29"/>
      <c r="AJ1360" s="22" t="str">
        <f t="shared" si="385"/>
        <v/>
      </c>
      <c r="AK1360" s="29"/>
      <c r="AL1360" s="29"/>
      <c r="AM1360" s="22" t="str">
        <f t="shared" si="386"/>
        <v/>
      </c>
    </row>
    <row r="1361" spans="1:39" ht="18" customHeight="1" x14ac:dyDescent="0.35">
      <c r="A1361" s="70">
        <f>'Energy - Master'!A1360</f>
        <v>47380</v>
      </c>
      <c r="B1361" s="29">
        <f t="shared" si="387"/>
        <v>0</v>
      </c>
      <c r="C1361" s="29"/>
      <c r="D1361" s="29"/>
      <c r="E1361" s="22">
        <f t="shared" si="376"/>
        <v>0</v>
      </c>
      <c r="F1361" s="22" t="str">
        <f t="shared" si="377"/>
        <v/>
      </c>
      <c r="G1361" s="29">
        <f t="shared" si="388"/>
        <v>0</v>
      </c>
      <c r="H1361" s="29"/>
      <c r="I1361" s="29"/>
      <c r="J1361" s="22">
        <f t="shared" si="378"/>
        <v>0</v>
      </c>
      <c r="K1361" s="22" t="str">
        <f t="shared" si="379"/>
        <v/>
      </c>
      <c r="L1361" s="29"/>
      <c r="M1361" s="29"/>
      <c r="N1361" s="29"/>
      <c r="O1361" s="22" t="str">
        <f t="shared" si="380"/>
        <v/>
      </c>
      <c r="P1361" s="22" t="str">
        <f t="shared" si="381"/>
        <v/>
      </c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  <c r="AA1361" s="29"/>
      <c r="AB1361" s="29"/>
      <c r="AC1361" s="22" t="str">
        <f t="shared" si="382"/>
        <v/>
      </c>
      <c r="AD1361" s="22">
        <f t="shared" si="383"/>
        <v>0</v>
      </c>
      <c r="AE1361" s="29"/>
      <c r="AF1361" s="29"/>
      <c r="AG1361" s="22" t="str">
        <f t="shared" si="384"/>
        <v/>
      </c>
      <c r="AH1361" s="29"/>
      <c r="AI1361" s="29"/>
      <c r="AJ1361" s="22" t="str">
        <f t="shared" si="385"/>
        <v/>
      </c>
      <c r="AK1361" s="29"/>
      <c r="AL1361" s="29"/>
      <c r="AM1361" s="22" t="str">
        <f t="shared" si="386"/>
        <v/>
      </c>
    </row>
    <row r="1362" spans="1:39" ht="18" customHeight="1" x14ac:dyDescent="0.35">
      <c r="A1362" s="70">
        <f>'Energy - Master'!A1361</f>
        <v>47381</v>
      </c>
      <c r="B1362" s="29">
        <f t="shared" si="387"/>
        <v>0</v>
      </c>
      <c r="C1362" s="29"/>
      <c r="D1362" s="29"/>
      <c r="E1362" s="22">
        <f t="shared" si="376"/>
        <v>0</v>
      </c>
      <c r="F1362" s="22" t="str">
        <f t="shared" si="377"/>
        <v/>
      </c>
      <c r="G1362" s="29">
        <f t="shared" si="388"/>
        <v>0</v>
      </c>
      <c r="H1362" s="29"/>
      <c r="I1362" s="29"/>
      <c r="J1362" s="22">
        <f t="shared" si="378"/>
        <v>0</v>
      </c>
      <c r="K1362" s="22" t="str">
        <f t="shared" si="379"/>
        <v/>
      </c>
      <c r="L1362" s="29"/>
      <c r="M1362" s="29"/>
      <c r="N1362" s="29"/>
      <c r="O1362" s="22" t="str">
        <f t="shared" si="380"/>
        <v/>
      </c>
      <c r="P1362" s="22" t="str">
        <f t="shared" si="381"/>
        <v/>
      </c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  <c r="AA1362" s="29"/>
      <c r="AB1362" s="29"/>
      <c r="AC1362" s="22" t="str">
        <f t="shared" si="382"/>
        <v/>
      </c>
      <c r="AD1362" s="22">
        <f t="shared" si="383"/>
        <v>0</v>
      </c>
      <c r="AE1362" s="29"/>
      <c r="AF1362" s="29"/>
      <c r="AG1362" s="22" t="str">
        <f t="shared" si="384"/>
        <v/>
      </c>
      <c r="AH1362" s="29"/>
      <c r="AI1362" s="29"/>
      <c r="AJ1362" s="22" t="str">
        <f t="shared" si="385"/>
        <v/>
      </c>
      <c r="AK1362" s="29"/>
      <c r="AL1362" s="29"/>
      <c r="AM1362" s="22" t="str">
        <f t="shared" si="386"/>
        <v/>
      </c>
    </row>
    <row r="1363" spans="1:39" ht="18" customHeight="1" x14ac:dyDescent="0.35">
      <c r="A1363" s="70">
        <f>'Energy - Master'!A1362</f>
        <v>47382</v>
      </c>
      <c r="B1363" s="29">
        <f t="shared" si="387"/>
        <v>0</v>
      </c>
      <c r="C1363" s="29"/>
      <c r="D1363" s="29"/>
      <c r="E1363" s="22">
        <f t="shared" si="376"/>
        <v>0</v>
      </c>
      <c r="F1363" s="22" t="str">
        <f t="shared" si="377"/>
        <v/>
      </c>
      <c r="G1363" s="29">
        <f t="shared" si="388"/>
        <v>0</v>
      </c>
      <c r="H1363" s="29"/>
      <c r="I1363" s="29"/>
      <c r="J1363" s="22">
        <f t="shared" si="378"/>
        <v>0</v>
      </c>
      <c r="K1363" s="22" t="str">
        <f t="shared" si="379"/>
        <v/>
      </c>
      <c r="L1363" s="29"/>
      <c r="M1363" s="29"/>
      <c r="N1363" s="29"/>
      <c r="O1363" s="22" t="str">
        <f t="shared" si="380"/>
        <v/>
      </c>
      <c r="P1363" s="22" t="str">
        <f t="shared" si="381"/>
        <v/>
      </c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  <c r="AA1363" s="29"/>
      <c r="AB1363" s="29"/>
      <c r="AC1363" s="22" t="str">
        <f t="shared" si="382"/>
        <v/>
      </c>
      <c r="AD1363" s="22">
        <f t="shared" si="383"/>
        <v>0</v>
      </c>
      <c r="AE1363" s="29"/>
      <c r="AF1363" s="29"/>
      <c r="AG1363" s="22" t="str">
        <f t="shared" si="384"/>
        <v/>
      </c>
      <c r="AH1363" s="29"/>
      <c r="AI1363" s="29"/>
      <c r="AJ1363" s="22" t="str">
        <f t="shared" si="385"/>
        <v/>
      </c>
      <c r="AK1363" s="29"/>
      <c r="AL1363" s="29"/>
      <c r="AM1363" s="22" t="str">
        <f t="shared" si="386"/>
        <v/>
      </c>
    </row>
    <row r="1364" spans="1:39" ht="18" customHeight="1" x14ac:dyDescent="0.35">
      <c r="A1364" s="70">
        <f>'Energy - Master'!A1363</f>
        <v>47383</v>
      </c>
      <c r="B1364" s="29">
        <f t="shared" si="387"/>
        <v>0</v>
      </c>
      <c r="C1364" s="29"/>
      <c r="D1364" s="29"/>
      <c r="E1364" s="22">
        <f t="shared" si="376"/>
        <v>0</v>
      </c>
      <c r="F1364" s="22" t="str">
        <f t="shared" si="377"/>
        <v/>
      </c>
      <c r="G1364" s="29">
        <f t="shared" si="388"/>
        <v>0</v>
      </c>
      <c r="H1364" s="29"/>
      <c r="I1364" s="29"/>
      <c r="J1364" s="22">
        <f t="shared" si="378"/>
        <v>0</v>
      </c>
      <c r="K1364" s="22" t="str">
        <f t="shared" si="379"/>
        <v/>
      </c>
      <c r="L1364" s="29"/>
      <c r="M1364" s="29"/>
      <c r="N1364" s="29"/>
      <c r="O1364" s="22" t="str">
        <f t="shared" si="380"/>
        <v/>
      </c>
      <c r="P1364" s="22" t="str">
        <f t="shared" si="381"/>
        <v/>
      </c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  <c r="AA1364" s="29"/>
      <c r="AB1364" s="29"/>
      <c r="AC1364" s="22" t="str">
        <f t="shared" si="382"/>
        <v/>
      </c>
      <c r="AD1364" s="22">
        <f t="shared" si="383"/>
        <v>0</v>
      </c>
      <c r="AE1364" s="29"/>
      <c r="AF1364" s="29"/>
      <c r="AG1364" s="22" t="str">
        <f t="shared" si="384"/>
        <v/>
      </c>
      <c r="AH1364" s="29"/>
      <c r="AI1364" s="29"/>
      <c r="AJ1364" s="22" t="str">
        <f t="shared" si="385"/>
        <v/>
      </c>
      <c r="AK1364" s="29"/>
      <c r="AL1364" s="29"/>
      <c r="AM1364" s="22" t="str">
        <f t="shared" si="386"/>
        <v/>
      </c>
    </row>
    <row r="1365" spans="1:39" ht="18" customHeight="1" x14ac:dyDescent="0.35">
      <c r="A1365" s="70">
        <f>'Energy - Master'!A1364</f>
        <v>47384</v>
      </c>
      <c r="B1365" s="29">
        <f t="shared" si="387"/>
        <v>0</v>
      </c>
      <c r="C1365" s="29"/>
      <c r="D1365" s="29"/>
      <c r="E1365" s="22">
        <f t="shared" si="376"/>
        <v>0</v>
      </c>
      <c r="F1365" s="22" t="str">
        <f t="shared" si="377"/>
        <v/>
      </c>
      <c r="G1365" s="29">
        <f t="shared" si="388"/>
        <v>0</v>
      </c>
      <c r="H1365" s="29"/>
      <c r="I1365" s="29"/>
      <c r="J1365" s="22">
        <f t="shared" si="378"/>
        <v>0</v>
      </c>
      <c r="K1365" s="22" t="str">
        <f t="shared" si="379"/>
        <v/>
      </c>
      <c r="L1365" s="29"/>
      <c r="M1365" s="29"/>
      <c r="N1365" s="29"/>
      <c r="O1365" s="22" t="str">
        <f t="shared" si="380"/>
        <v/>
      </c>
      <c r="P1365" s="22" t="str">
        <f t="shared" si="381"/>
        <v/>
      </c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  <c r="AC1365" s="22" t="str">
        <f t="shared" si="382"/>
        <v/>
      </c>
      <c r="AD1365" s="22">
        <f t="shared" si="383"/>
        <v>0</v>
      </c>
      <c r="AE1365" s="29"/>
      <c r="AF1365" s="29"/>
      <c r="AG1365" s="22" t="str">
        <f t="shared" si="384"/>
        <v/>
      </c>
      <c r="AH1365" s="29"/>
      <c r="AI1365" s="29"/>
      <c r="AJ1365" s="22" t="str">
        <f t="shared" si="385"/>
        <v/>
      </c>
      <c r="AK1365" s="29"/>
      <c r="AL1365" s="29"/>
      <c r="AM1365" s="22" t="str">
        <f t="shared" si="386"/>
        <v/>
      </c>
    </row>
    <row r="1366" spans="1:39" ht="18" customHeight="1" x14ac:dyDescent="0.35">
      <c r="A1366" s="70">
        <f>'Energy - Master'!A1365</f>
        <v>47385</v>
      </c>
      <c r="B1366" s="29">
        <f t="shared" si="387"/>
        <v>0</v>
      </c>
      <c r="C1366" s="29"/>
      <c r="D1366" s="29"/>
      <c r="E1366" s="22">
        <f t="shared" si="376"/>
        <v>0</v>
      </c>
      <c r="F1366" s="22" t="str">
        <f t="shared" si="377"/>
        <v/>
      </c>
      <c r="G1366" s="29">
        <f t="shared" si="388"/>
        <v>0</v>
      </c>
      <c r="H1366" s="29"/>
      <c r="I1366" s="29"/>
      <c r="J1366" s="22">
        <f t="shared" si="378"/>
        <v>0</v>
      </c>
      <c r="K1366" s="22" t="str">
        <f t="shared" si="379"/>
        <v/>
      </c>
      <c r="L1366" s="29"/>
      <c r="M1366" s="29"/>
      <c r="N1366" s="29"/>
      <c r="O1366" s="22" t="str">
        <f t="shared" si="380"/>
        <v/>
      </c>
      <c r="P1366" s="22" t="str">
        <f t="shared" si="381"/>
        <v/>
      </c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  <c r="AC1366" s="22" t="str">
        <f t="shared" si="382"/>
        <v/>
      </c>
      <c r="AD1366" s="22">
        <f t="shared" si="383"/>
        <v>0</v>
      </c>
      <c r="AE1366" s="29"/>
      <c r="AF1366" s="29"/>
      <c r="AG1366" s="22" t="str">
        <f t="shared" si="384"/>
        <v/>
      </c>
      <c r="AH1366" s="29"/>
      <c r="AI1366" s="29"/>
      <c r="AJ1366" s="22" t="str">
        <f t="shared" si="385"/>
        <v/>
      </c>
      <c r="AK1366" s="29"/>
      <c r="AL1366" s="29"/>
      <c r="AM1366" s="22" t="str">
        <f t="shared" si="386"/>
        <v/>
      </c>
    </row>
    <row r="1367" spans="1:39" ht="18" customHeight="1" x14ac:dyDescent="0.35">
      <c r="A1367" s="70">
        <f>'Energy - Master'!A1366</f>
        <v>47386</v>
      </c>
      <c r="B1367" s="29">
        <f t="shared" si="387"/>
        <v>0</v>
      </c>
      <c r="C1367" s="29"/>
      <c r="D1367" s="29"/>
      <c r="E1367" s="22">
        <f t="shared" si="376"/>
        <v>0</v>
      </c>
      <c r="F1367" s="22" t="str">
        <f t="shared" si="377"/>
        <v/>
      </c>
      <c r="G1367" s="29">
        <f t="shared" si="388"/>
        <v>0</v>
      </c>
      <c r="H1367" s="29"/>
      <c r="I1367" s="29"/>
      <c r="J1367" s="22">
        <f t="shared" si="378"/>
        <v>0</v>
      </c>
      <c r="K1367" s="22" t="str">
        <f t="shared" si="379"/>
        <v/>
      </c>
      <c r="L1367" s="29"/>
      <c r="M1367" s="29"/>
      <c r="N1367" s="29"/>
      <c r="O1367" s="22" t="str">
        <f t="shared" si="380"/>
        <v/>
      </c>
      <c r="P1367" s="22" t="str">
        <f t="shared" si="381"/>
        <v/>
      </c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  <c r="AA1367" s="29"/>
      <c r="AB1367" s="29"/>
      <c r="AC1367" s="22" t="str">
        <f t="shared" si="382"/>
        <v/>
      </c>
      <c r="AD1367" s="22">
        <f t="shared" si="383"/>
        <v>0</v>
      </c>
      <c r="AE1367" s="29"/>
      <c r="AF1367" s="29"/>
      <c r="AG1367" s="22" t="str">
        <f t="shared" si="384"/>
        <v/>
      </c>
      <c r="AH1367" s="29"/>
      <c r="AI1367" s="29"/>
      <c r="AJ1367" s="22" t="str">
        <f t="shared" si="385"/>
        <v/>
      </c>
      <c r="AK1367" s="29"/>
      <c r="AL1367" s="29"/>
      <c r="AM1367" s="22" t="str">
        <f t="shared" si="386"/>
        <v/>
      </c>
    </row>
    <row r="1368" spans="1:39" ht="18" customHeight="1" x14ac:dyDescent="0.35">
      <c r="A1368" s="70">
        <f>'Energy - Master'!A1367</f>
        <v>47387</v>
      </c>
      <c r="B1368" s="29">
        <f t="shared" si="387"/>
        <v>0</v>
      </c>
      <c r="C1368" s="29"/>
      <c r="D1368" s="29"/>
      <c r="E1368" s="22">
        <f t="shared" si="376"/>
        <v>0</v>
      </c>
      <c r="F1368" s="22" t="str">
        <f t="shared" si="377"/>
        <v/>
      </c>
      <c r="G1368" s="29">
        <f t="shared" si="388"/>
        <v>0</v>
      </c>
      <c r="H1368" s="29"/>
      <c r="I1368" s="29"/>
      <c r="J1368" s="22">
        <f t="shared" si="378"/>
        <v>0</v>
      </c>
      <c r="K1368" s="22" t="str">
        <f t="shared" si="379"/>
        <v/>
      </c>
      <c r="L1368" s="29"/>
      <c r="M1368" s="29"/>
      <c r="N1368" s="29"/>
      <c r="O1368" s="22" t="str">
        <f t="shared" si="380"/>
        <v/>
      </c>
      <c r="P1368" s="22" t="str">
        <f t="shared" si="381"/>
        <v/>
      </c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  <c r="AA1368" s="29"/>
      <c r="AB1368" s="29"/>
      <c r="AC1368" s="22" t="str">
        <f t="shared" si="382"/>
        <v/>
      </c>
      <c r="AD1368" s="22">
        <f t="shared" si="383"/>
        <v>0</v>
      </c>
      <c r="AE1368" s="29"/>
      <c r="AF1368" s="29"/>
      <c r="AG1368" s="22" t="str">
        <f t="shared" si="384"/>
        <v/>
      </c>
      <c r="AH1368" s="29"/>
      <c r="AI1368" s="29"/>
      <c r="AJ1368" s="22" t="str">
        <f t="shared" si="385"/>
        <v/>
      </c>
      <c r="AK1368" s="29"/>
      <c r="AL1368" s="29"/>
      <c r="AM1368" s="22" t="str">
        <f t="shared" si="386"/>
        <v/>
      </c>
    </row>
    <row r="1369" spans="1:39" ht="18" customHeight="1" x14ac:dyDescent="0.35">
      <c r="A1369" s="70">
        <f>'Energy - Master'!A1368</f>
        <v>47388</v>
      </c>
      <c r="B1369" s="29">
        <f t="shared" si="387"/>
        <v>0</v>
      </c>
      <c r="C1369" s="29"/>
      <c r="D1369" s="29"/>
      <c r="E1369" s="22">
        <f t="shared" si="376"/>
        <v>0</v>
      </c>
      <c r="F1369" s="22" t="str">
        <f t="shared" si="377"/>
        <v/>
      </c>
      <c r="G1369" s="29">
        <f t="shared" si="388"/>
        <v>0</v>
      </c>
      <c r="H1369" s="29"/>
      <c r="I1369" s="29"/>
      <c r="J1369" s="22">
        <f t="shared" si="378"/>
        <v>0</v>
      </c>
      <c r="K1369" s="22" t="str">
        <f t="shared" si="379"/>
        <v/>
      </c>
      <c r="L1369" s="29"/>
      <c r="M1369" s="29"/>
      <c r="N1369" s="29"/>
      <c r="O1369" s="22" t="str">
        <f t="shared" si="380"/>
        <v/>
      </c>
      <c r="P1369" s="22" t="str">
        <f t="shared" si="381"/>
        <v/>
      </c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  <c r="AC1369" s="22" t="str">
        <f t="shared" si="382"/>
        <v/>
      </c>
      <c r="AD1369" s="22">
        <f t="shared" si="383"/>
        <v>0</v>
      </c>
      <c r="AE1369" s="29"/>
      <c r="AF1369" s="29"/>
      <c r="AG1369" s="22" t="str">
        <f t="shared" si="384"/>
        <v/>
      </c>
      <c r="AH1369" s="29"/>
      <c r="AI1369" s="29"/>
      <c r="AJ1369" s="22" t="str">
        <f t="shared" si="385"/>
        <v/>
      </c>
      <c r="AK1369" s="29"/>
      <c r="AL1369" s="29"/>
      <c r="AM1369" s="22" t="str">
        <f t="shared" si="386"/>
        <v/>
      </c>
    </row>
    <row r="1370" spans="1:39" ht="18" customHeight="1" x14ac:dyDescent="0.35">
      <c r="A1370" s="70">
        <f>'Energy - Master'!A1369</f>
        <v>47389</v>
      </c>
      <c r="B1370" s="29">
        <f t="shared" si="387"/>
        <v>0</v>
      </c>
      <c r="C1370" s="29"/>
      <c r="D1370" s="29"/>
      <c r="E1370" s="22">
        <f t="shared" si="376"/>
        <v>0</v>
      </c>
      <c r="F1370" s="22" t="str">
        <f t="shared" si="377"/>
        <v/>
      </c>
      <c r="G1370" s="29">
        <f t="shared" si="388"/>
        <v>0</v>
      </c>
      <c r="H1370" s="29"/>
      <c r="I1370" s="29"/>
      <c r="J1370" s="22">
        <f t="shared" si="378"/>
        <v>0</v>
      </c>
      <c r="K1370" s="22" t="str">
        <f t="shared" si="379"/>
        <v/>
      </c>
      <c r="L1370" s="29"/>
      <c r="M1370" s="29"/>
      <c r="N1370" s="29"/>
      <c r="O1370" s="22" t="str">
        <f t="shared" si="380"/>
        <v/>
      </c>
      <c r="P1370" s="22" t="str">
        <f t="shared" si="381"/>
        <v/>
      </c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  <c r="AA1370" s="29"/>
      <c r="AB1370" s="29"/>
      <c r="AC1370" s="22" t="str">
        <f t="shared" si="382"/>
        <v/>
      </c>
      <c r="AD1370" s="22">
        <f t="shared" si="383"/>
        <v>0</v>
      </c>
      <c r="AE1370" s="29"/>
      <c r="AF1370" s="29"/>
      <c r="AG1370" s="22" t="str">
        <f t="shared" si="384"/>
        <v/>
      </c>
      <c r="AH1370" s="29"/>
      <c r="AI1370" s="29"/>
      <c r="AJ1370" s="22" t="str">
        <f t="shared" si="385"/>
        <v/>
      </c>
      <c r="AK1370" s="29"/>
      <c r="AL1370" s="29"/>
      <c r="AM1370" s="22" t="str">
        <f t="shared" si="386"/>
        <v/>
      </c>
    </row>
    <row r="1371" spans="1:39" ht="18" customHeight="1" x14ac:dyDescent="0.35">
      <c r="A1371" s="70">
        <f>'Energy - Master'!A1370</f>
        <v>47390</v>
      </c>
      <c r="B1371" s="29">
        <f t="shared" si="387"/>
        <v>0</v>
      </c>
      <c r="C1371" s="29"/>
      <c r="D1371" s="29"/>
      <c r="E1371" s="22">
        <f t="shared" si="376"/>
        <v>0</v>
      </c>
      <c r="F1371" s="22" t="str">
        <f t="shared" si="377"/>
        <v/>
      </c>
      <c r="G1371" s="29">
        <f t="shared" si="388"/>
        <v>0</v>
      </c>
      <c r="H1371" s="29"/>
      <c r="I1371" s="29"/>
      <c r="J1371" s="22">
        <f t="shared" si="378"/>
        <v>0</v>
      </c>
      <c r="K1371" s="22" t="str">
        <f t="shared" si="379"/>
        <v/>
      </c>
      <c r="L1371" s="29"/>
      <c r="M1371" s="29"/>
      <c r="N1371" s="29"/>
      <c r="O1371" s="22" t="str">
        <f t="shared" si="380"/>
        <v/>
      </c>
      <c r="P1371" s="22" t="str">
        <f t="shared" si="381"/>
        <v/>
      </c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  <c r="AA1371" s="29"/>
      <c r="AB1371" s="29"/>
      <c r="AC1371" s="22" t="str">
        <f t="shared" si="382"/>
        <v/>
      </c>
      <c r="AD1371" s="22">
        <f t="shared" si="383"/>
        <v>0</v>
      </c>
      <c r="AE1371" s="29"/>
      <c r="AF1371" s="29"/>
      <c r="AG1371" s="22" t="str">
        <f t="shared" si="384"/>
        <v/>
      </c>
      <c r="AH1371" s="29"/>
      <c r="AI1371" s="29"/>
      <c r="AJ1371" s="22" t="str">
        <f t="shared" si="385"/>
        <v/>
      </c>
      <c r="AK1371" s="29"/>
      <c r="AL1371" s="29"/>
      <c r="AM1371" s="22" t="str">
        <f t="shared" si="386"/>
        <v/>
      </c>
    </row>
    <row r="1372" spans="1:39" ht="18" customHeight="1" x14ac:dyDescent="0.35">
      <c r="A1372" s="70">
        <f>'Energy - Master'!A1371</f>
        <v>47391</v>
      </c>
      <c r="B1372" s="29">
        <f t="shared" si="387"/>
        <v>0</v>
      </c>
      <c r="C1372" s="29"/>
      <c r="D1372" s="29"/>
      <c r="E1372" s="22">
        <f t="shared" si="376"/>
        <v>0</v>
      </c>
      <c r="F1372" s="22" t="str">
        <f t="shared" si="377"/>
        <v/>
      </c>
      <c r="G1372" s="29">
        <f t="shared" si="388"/>
        <v>0</v>
      </c>
      <c r="H1372" s="29"/>
      <c r="I1372" s="29"/>
      <c r="J1372" s="22">
        <f t="shared" si="378"/>
        <v>0</v>
      </c>
      <c r="K1372" s="22" t="str">
        <f t="shared" si="379"/>
        <v/>
      </c>
      <c r="L1372" s="29"/>
      <c r="M1372" s="29"/>
      <c r="N1372" s="29"/>
      <c r="O1372" s="22" t="str">
        <f t="shared" si="380"/>
        <v/>
      </c>
      <c r="P1372" s="22" t="str">
        <f t="shared" si="381"/>
        <v/>
      </c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  <c r="AA1372" s="29"/>
      <c r="AB1372" s="29"/>
      <c r="AC1372" s="22" t="str">
        <f t="shared" si="382"/>
        <v/>
      </c>
      <c r="AD1372" s="22">
        <f t="shared" si="383"/>
        <v>0</v>
      </c>
      <c r="AE1372" s="29"/>
      <c r="AF1372" s="29"/>
      <c r="AG1372" s="22" t="str">
        <f t="shared" si="384"/>
        <v/>
      </c>
      <c r="AH1372" s="29"/>
      <c r="AI1372" s="29"/>
      <c r="AJ1372" s="22" t="str">
        <f t="shared" si="385"/>
        <v/>
      </c>
      <c r="AK1372" s="29"/>
      <c r="AL1372" s="29"/>
      <c r="AM1372" s="22" t="str">
        <f t="shared" si="386"/>
        <v/>
      </c>
    </row>
    <row r="1373" spans="1:39" ht="18" customHeight="1" x14ac:dyDescent="0.35">
      <c r="A1373" s="70">
        <f>'Energy - Master'!A1372</f>
        <v>47392</v>
      </c>
      <c r="B1373" s="29">
        <f t="shared" si="387"/>
        <v>0</v>
      </c>
      <c r="C1373" s="29"/>
      <c r="D1373" s="29"/>
      <c r="E1373" s="22">
        <f t="shared" si="376"/>
        <v>0</v>
      </c>
      <c r="F1373" s="22" t="str">
        <f t="shared" si="377"/>
        <v/>
      </c>
      <c r="G1373" s="29">
        <f t="shared" si="388"/>
        <v>0</v>
      </c>
      <c r="H1373" s="29"/>
      <c r="I1373" s="29"/>
      <c r="J1373" s="22">
        <f t="shared" si="378"/>
        <v>0</v>
      </c>
      <c r="K1373" s="22" t="str">
        <f t="shared" si="379"/>
        <v/>
      </c>
      <c r="L1373" s="29"/>
      <c r="M1373" s="29"/>
      <c r="N1373" s="29"/>
      <c r="O1373" s="22" t="str">
        <f t="shared" si="380"/>
        <v/>
      </c>
      <c r="P1373" s="22" t="str">
        <f t="shared" si="381"/>
        <v/>
      </c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  <c r="AA1373" s="29"/>
      <c r="AB1373" s="29"/>
      <c r="AC1373" s="22" t="str">
        <f t="shared" si="382"/>
        <v/>
      </c>
      <c r="AD1373" s="22">
        <f t="shared" si="383"/>
        <v>0</v>
      </c>
      <c r="AE1373" s="29"/>
      <c r="AF1373" s="29"/>
      <c r="AG1373" s="22" t="str">
        <f t="shared" si="384"/>
        <v/>
      </c>
      <c r="AH1373" s="29"/>
      <c r="AI1373" s="29"/>
      <c r="AJ1373" s="22" t="str">
        <f t="shared" si="385"/>
        <v/>
      </c>
      <c r="AK1373" s="29"/>
      <c r="AL1373" s="29"/>
      <c r="AM1373" s="22" t="str">
        <f t="shared" si="386"/>
        <v/>
      </c>
    </row>
    <row r="1374" spans="1:39" ht="18" customHeight="1" x14ac:dyDescent="0.35">
      <c r="A1374" s="70">
        <f>'Energy - Master'!A1373</f>
        <v>47393</v>
      </c>
      <c r="B1374" s="29">
        <f t="shared" si="387"/>
        <v>0</v>
      </c>
      <c r="C1374" s="29"/>
      <c r="D1374" s="29"/>
      <c r="E1374" s="22">
        <f t="shared" si="376"/>
        <v>0</v>
      </c>
      <c r="F1374" s="22" t="str">
        <f t="shared" si="377"/>
        <v/>
      </c>
      <c r="G1374" s="29">
        <f t="shared" si="388"/>
        <v>0</v>
      </c>
      <c r="H1374" s="29"/>
      <c r="I1374" s="29"/>
      <c r="J1374" s="22">
        <f t="shared" si="378"/>
        <v>0</v>
      </c>
      <c r="K1374" s="22" t="str">
        <f t="shared" si="379"/>
        <v/>
      </c>
      <c r="L1374" s="29"/>
      <c r="M1374" s="29"/>
      <c r="N1374" s="29"/>
      <c r="O1374" s="22" t="str">
        <f t="shared" si="380"/>
        <v/>
      </c>
      <c r="P1374" s="22" t="str">
        <f t="shared" si="381"/>
        <v/>
      </c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  <c r="AC1374" s="22" t="str">
        <f t="shared" si="382"/>
        <v/>
      </c>
      <c r="AD1374" s="22">
        <f t="shared" si="383"/>
        <v>0</v>
      </c>
      <c r="AE1374" s="29"/>
      <c r="AF1374" s="29"/>
      <c r="AG1374" s="22" t="str">
        <f t="shared" si="384"/>
        <v/>
      </c>
      <c r="AH1374" s="29"/>
      <c r="AI1374" s="29"/>
      <c r="AJ1374" s="22" t="str">
        <f t="shared" si="385"/>
        <v/>
      </c>
      <c r="AK1374" s="29"/>
      <c r="AL1374" s="29"/>
      <c r="AM1374" s="22" t="str">
        <f t="shared" si="386"/>
        <v/>
      </c>
    </row>
    <row r="1375" spans="1:39" ht="18" customHeight="1" x14ac:dyDescent="0.35">
      <c r="A1375" s="70">
        <f>'Energy - Master'!A1374</f>
        <v>47394</v>
      </c>
      <c r="B1375" s="29">
        <f t="shared" si="387"/>
        <v>0</v>
      </c>
      <c r="C1375" s="29"/>
      <c r="D1375" s="29"/>
      <c r="E1375" s="22">
        <f t="shared" si="376"/>
        <v>0</v>
      </c>
      <c r="F1375" s="22" t="str">
        <f t="shared" si="377"/>
        <v/>
      </c>
      <c r="G1375" s="29">
        <f t="shared" si="388"/>
        <v>0</v>
      </c>
      <c r="H1375" s="29"/>
      <c r="I1375" s="29"/>
      <c r="J1375" s="22">
        <f t="shared" si="378"/>
        <v>0</v>
      </c>
      <c r="K1375" s="22" t="str">
        <f t="shared" si="379"/>
        <v/>
      </c>
      <c r="L1375" s="29"/>
      <c r="M1375" s="29"/>
      <c r="N1375" s="29"/>
      <c r="O1375" s="22" t="str">
        <f t="shared" si="380"/>
        <v/>
      </c>
      <c r="P1375" s="22" t="str">
        <f t="shared" si="381"/>
        <v/>
      </c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  <c r="AC1375" s="22" t="str">
        <f t="shared" si="382"/>
        <v/>
      </c>
      <c r="AD1375" s="22">
        <f t="shared" si="383"/>
        <v>0</v>
      </c>
      <c r="AE1375" s="29"/>
      <c r="AF1375" s="29"/>
      <c r="AG1375" s="22" t="str">
        <f t="shared" si="384"/>
        <v/>
      </c>
      <c r="AH1375" s="29"/>
      <c r="AI1375" s="29"/>
      <c r="AJ1375" s="22" t="str">
        <f t="shared" si="385"/>
        <v/>
      </c>
      <c r="AK1375" s="29"/>
      <c r="AL1375" s="29"/>
      <c r="AM1375" s="22" t="str">
        <f t="shared" si="386"/>
        <v/>
      </c>
    </row>
    <row r="1376" spans="1:39" ht="18" customHeight="1" x14ac:dyDescent="0.35">
      <c r="A1376" s="70">
        <f>'Energy - Master'!A1375</f>
        <v>47395</v>
      </c>
      <c r="B1376" s="29">
        <f t="shared" si="387"/>
        <v>0</v>
      </c>
      <c r="C1376" s="29"/>
      <c r="D1376" s="29"/>
      <c r="E1376" s="22">
        <f t="shared" si="376"/>
        <v>0</v>
      </c>
      <c r="F1376" s="22" t="str">
        <f t="shared" si="377"/>
        <v/>
      </c>
      <c r="G1376" s="29">
        <f t="shared" si="388"/>
        <v>0</v>
      </c>
      <c r="H1376" s="29"/>
      <c r="I1376" s="29"/>
      <c r="J1376" s="22">
        <f t="shared" si="378"/>
        <v>0</v>
      </c>
      <c r="K1376" s="22" t="str">
        <f t="shared" si="379"/>
        <v/>
      </c>
      <c r="L1376" s="29"/>
      <c r="M1376" s="29"/>
      <c r="N1376" s="29"/>
      <c r="O1376" s="22" t="str">
        <f t="shared" si="380"/>
        <v/>
      </c>
      <c r="P1376" s="22" t="str">
        <f t="shared" si="381"/>
        <v/>
      </c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  <c r="AC1376" s="22" t="str">
        <f t="shared" si="382"/>
        <v/>
      </c>
      <c r="AD1376" s="22">
        <f t="shared" si="383"/>
        <v>0</v>
      </c>
      <c r="AE1376" s="29"/>
      <c r="AF1376" s="29"/>
      <c r="AG1376" s="22" t="str">
        <f t="shared" si="384"/>
        <v/>
      </c>
      <c r="AH1376" s="29"/>
      <c r="AI1376" s="29"/>
      <c r="AJ1376" s="22" t="str">
        <f t="shared" si="385"/>
        <v/>
      </c>
      <c r="AK1376" s="29"/>
      <c r="AL1376" s="29"/>
      <c r="AM1376" s="22" t="str">
        <f t="shared" si="386"/>
        <v/>
      </c>
    </row>
    <row r="1377" spans="1:39" ht="18" customHeight="1" x14ac:dyDescent="0.35">
      <c r="A1377" s="70">
        <f>'Energy - Master'!A1376</f>
        <v>47396</v>
      </c>
      <c r="B1377" s="29">
        <f t="shared" si="387"/>
        <v>0</v>
      </c>
      <c r="C1377" s="29"/>
      <c r="D1377" s="29"/>
      <c r="E1377" s="22">
        <f t="shared" si="376"/>
        <v>0</v>
      </c>
      <c r="F1377" s="22" t="str">
        <f t="shared" si="377"/>
        <v/>
      </c>
      <c r="G1377" s="29">
        <f t="shared" si="388"/>
        <v>0</v>
      </c>
      <c r="H1377" s="29"/>
      <c r="I1377" s="29"/>
      <c r="J1377" s="22">
        <f t="shared" si="378"/>
        <v>0</v>
      </c>
      <c r="K1377" s="22" t="str">
        <f t="shared" si="379"/>
        <v/>
      </c>
      <c r="L1377" s="29"/>
      <c r="M1377" s="29"/>
      <c r="N1377" s="29"/>
      <c r="O1377" s="22" t="str">
        <f t="shared" si="380"/>
        <v/>
      </c>
      <c r="P1377" s="22" t="str">
        <f t="shared" si="381"/>
        <v/>
      </c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  <c r="AC1377" s="22" t="str">
        <f t="shared" si="382"/>
        <v/>
      </c>
      <c r="AD1377" s="22">
        <f t="shared" si="383"/>
        <v>0</v>
      </c>
      <c r="AE1377" s="29"/>
      <c r="AF1377" s="29"/>
      <c r="AG1377" s="22" t="str">
        <f t="shared" si="384"/>
        <v/>
      </c>
      <c r="AH1377" s="29"/>
      <c r="AI1377" s="29"/>
      <c r="AJ1377" s="22" t="str">
        <f t="shared" si="385"/>
        <v/>
      </c>
      <c r="AK1377" s="29"/>
      <c r="AL1377" s="29"/>
      <c r="AM1377" s="22" t="str">
        <f t="shared" si="386"/>
        <v/>
      </c>
    </row>
    <row r="1378" spans="1:39" ht="18" customHeight="1" x14ac:dyDescent="0.35">
      <c r="A1378" s="70">
        <f>'Energy - Master'!A1377</f>
        <v>47397</v>
      </c>
      <c r="B1378" s="29">
        <f t="shared" si="387"/>
        <v>0</v>
      </c>
      <c r="C1378" s="29"/>
      <c r="D1378" s="29"/>
      <c r="E1378" s="22">
        <f t="shared" si="376"/>
        <v>0</v>
      </c>
      <c r="F1378" s="22" t="str">
        <f t="shared" si="377"/>
        <v/>
      </c>
      <c r="G1378" s="29">
        <f t="shared" si="388"/>
        <v>0</v>
      </c>
      <c r="H1378" s="29"/>
      <c r="I1378" s="29"/>
      <c r="J1378" s="22">
        <f t="shared" si="378"/>
        <v>0</v>
      </c>
      <c r="K1378" s="22" t="str">
        <f t="shared" si="379"/>
        <v/>
      </c>
      <c r="L1378" s="29"/>
      <c r="M1378" s="29"/>
      <c r="N1378" s="29"/>
      <c r="O1378" s="22" t="str">
        <f t="shared" si="380"/>
        <v/>
      </c>
      <c r="P1378" s="22" t="str">
        <f t="shared" si="381"/>
        <v/>
      </c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  <c r="AA1378" s="29"/>
      <c r="AB1378" s="29"/>
      <c r="AC1378" s="22" t="str">
        <f t="shared" si="382"/>
        <v/>
      </c>
      <c r="AD1378" s="22">
        <f t="shared" si="383"/>
        <v>0</v>
      </c>
      <c r="AE1378" s="29"/>
      <c r="AF1378" s="29"/>
      <c r="AG1378" s="22" t="str">
        <f t="shared" si="384"/>
        <v/>
      </c>
      <c r="AH1378" s="29"/>
      <c r="AI1378" s="29"/>
      <c r="AJ1378" s="22" t="str">
        <f t="shared" si="385"/>
        <v/>
      </c>
      <c r="AK1378" s="29"/>
      <c r="AL1378" s="29"/>
      <c r="AM1378" s="22" t="str">
        <f t="shared" si="386"/>
        <v/>
      </c>
    </row>
    <row r="1379" spans="1:39" ht="18" customHeight="1" x14ac:dyDescent="0.35">
      <c r="A1379" s="70">
        <f>'Energy - Master'!A1378</f>
        <v>47398</v>
      </c>
      <c r="B1379" s="29">
        <f t="shared" si="387"/>
        <v>0</v>
      </c>
      <c r="C1379" s="29"/>
      <c r="D1379" s="29"/>
      <c r="E1379" s="22">
        <f t="shared" si="376"/>
        <v>0</v>
      </c>
      <c r="F1379" s="22" t="str">
        <f t="shared" si="377"/>
        <v/>
      </c>
      <c r="G1379" s="29">
        <f t="shared" si="388"/>
        <v>0</v>
      </c>
      <c r="H1379" s="29"/>
      <c r="I1379" s="29"/>
      <c r="J1379" s="22">
        <f t="shared" si="378"/>
        <v>0</v>
      </c>
      <c r="K1379" s="22" t="str">
        <f t="shared" si="379"/>
        <v/>
      </c>
      <c r="L1379" s="29"/>
      <c r="M1379" s="29"/>
      <c r="N1379" s="29"/>
      <c r="O1379" s="22" t="str">
        <f t="shared" si="380"/>
        <v/>
      </c>
      <c r="P1379" s="22" t="str">
        <f t="shared" si="381"/>
        <v/>
      </c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29"/>
      <c r="AB1379" s="29"/>
      <c r="AC1379" s="22" t="str">
        <f t="shared" si="382"/>
        <v/>
      </c>
      <c r="AD1379" s="22">
        <f t="shared" si="383"/>
        <v>0</v>
      </c>
      <c r="AE1379" s="29"/>
      <c r="AF1379" s="29"/>
      <c r="AG1379" s="22" t="str">
        <f t="shared" si="384"/>
        <v/>
      </c>
      <c r="AH1379" s="29"/>
      <c r="AI1379" s="29"/>
      <c r="AJ1379" s="22" t="str">
        <f t="shared" si="385"/>
        <v/>
      </c>
      <c r="AK1379" s="29"/>
      <c r="AL1379" s="29"/>
      <c r="AM1379" s="22" t="str">
        <f t="shared" si="386"/>
        <v/>
      </c>
    </row>
    <row r="1380" spans="1:39" ht="18" customHeight="1" x14ac:dyDescent="0.35">
      <c r="A1380" s="70">
        <f>'Energy - Master'!A1379</f>
        <v>47399</v>
      </c>
      <c r="B1380" s="29">
        <f t="shared" si="387"/>
        <v>0</v>
      </c>
      <c r="C1380" s="29"/>
      <c r="D1380" s="29"/>
      <c r="E1380" s="22">
        <f t="shared" si="376"/>
        <v>0</v>
      </c>
      <c r="F1380" s="22" t="str">
        <f t="shared" si="377"/>
        <v/>
      </c>
      <c r="G1380" s="29">
        <f t="shared" si="388"/>
        <v>0</v>
      </c>
      <c r="H1380" s="29"/>
      <c r="I1380" s="29"/>
      <c r="J1380" s="22">
        <f t="shared" si="378"/>
        <v>0</v>
      </c>
      <c r="K1380" s="22" t="str">
        <f t="shared" si="379"/>
        <v/>
      </c>
      <c r="L1380" s="29"/>
      <c r="M1380" s="29"/>
      <c r="N1380" s="29"/>
      <c r="O1380" s="22" t="str">
        <f t="shared" si="380"/>
        <v/>
      </c>
      <c r="P1380" s="22" t="str">
        <f t="shared" si="381"/>
        <v/>
      </c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  <c r="AA1380" s="29"/>
      <c r="AB1380" s="29"/>
      <c r="AC1380" s="22" t="str">
        <f t="shared" si="382"/>
        <v/>
      </c>
      <c r="AD1380" s="22">
        <f t="shared" si="383"/>
        <v>0</v>
      </c>
      <c r="AE1380" s="29"/>
      <c r="AF1380" s="29"/>
      <c r="AG1380" s="22" t="str">
        <f t="shared" si="384"/>
        <v/>
      </c>
      <c r="AH1380" s="29"/>
      <c r="AI1380" s="29"/>
      <c r="AJ1380" s="22" t="str">
        <f t="shared" si="385"/>
        <v/>
      </c>
      <c r="AK1380" s="29"/>
      <c r="AL1380" s="29"/>
      <c r="AM1380" s="22" t="str">
        <f t="shared" si="386"/>
        <v/>
      </c>
    </row>
    <row r="1381" spans="1:39" ht="18" customHeight="1" x14ac:dyDescent="0.35">
      <c r="A1381" s="70">
        <f>'Energy - Master'!A1380</f>
        <v>47400</v>
      </c>
      <c r="B1381" s="29">
        <f t="shared" si="387"/>
        <v>0</v>
      </c>
      <c r="C1381" s="29"/>
      <c r="D1381" s="29"/>
      <c r="E1381" s="22">
        <f t="shared" si="376"/>
        <v>0</v>
      </c>
      <c r="F1381" s="22" t="str">
        <f t="shared" si="377"/>
        <v/>
      </c>
      <c r="G1381" s="29">
        <f t="shared" si="388"/>
        <v>0</v>
      </c>
      <c r="H1381" s="29"/>
      <c r="I1381" s="29"/>
      <c r="J1381" s="22">
        <f t="shared" si="378"/>
        <v>0</v>
      </c>
      <c r="K1381" s="22" t="str">
        <f t="shared" si="379"/>
        <v/>
      </c>
      <c r="L1381" s="29"/>
      <c r="M1381" s="29"/>
      <c r="N1381" s="29"/>
      <c r="O1381" s="22" t="str">
        <f t="shared" si="380"/>
        <v/>
      </c>
      <c r="P1381" s="22" t="str">
        <f t="shared" si="381"/>
        <v/>
      </c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  <c r="AA1381" s="29"/>
      <c r="AB1381" s="29"/>
      <c r="AC1381" s="22" t="str">
        <f t="shared" si="382"/>
        <v/>
      </c>
      <c r="AD1381" s="22">
        <f t="shared" si="383"/>
        <v>0</v>
      </c>
      <c r="AE1381" s="29"/>
      <c r="AF1381" s="29"/>
      <c r="AG1381" s="22" t="str">
        <f t="shared" si="384"/>
        <v/>
      </c>
      <c r="AH1381" s="29"/>
      <c r="AI1381" s="29"/>
      <c r="AJ1381" s="22" t="str">
        <f t="shared" si="385"/>
        <v/>
      </c>
      <c r="AK1381" s="29"/>
      <c r="AL1381" s="29"/>
      <c r="AM1381" s="22" t="str">
        <f t="shared" si="386"/>
        <v/>
      </c>
    </row>
    <row r="1382" spans="1:39" ht="18" customHeight="1" x14ac:dyDescent="0.35">
      <c r="A1382" s="70">
        <f>'Energy - Master'!A1381</f>
        <v>47401</v>
      </c>
      <c r="B1382" s="29">
        <f t="shared" si="387"/>
        <v>0</v>
      </c>
      <c r="C1382" s="29"/>
      <c r="D1382" s="29"/>
      <c r="E1382" s="22">
        <f t="shared" si="376"/>
        <v>0</v>
      </c>
      <c r="F1382" s="22" t="str">
        <f t="shared" si="377"/>
        <v/>
      </c>
      <c r="G1382" s="29">
        <f t="shared" si="388"/>
        <v>0</v>
      </c>
      <c r="H1382" s="29"/>
      <c r="I1382" s="29"/>
      <c r="J1382" s="22">
        <f t="shared" si="378"/>
        <v>0</v>
      </c>
      <c r="K1382" s="22" t="str">
        <f t="shared" si="379"/>
        <v/>
      </c>
      <c r="L1382" s="29"/>
      <c r="M1382" s="29"/>
      <c r="N1382" s="29"/>
      <c r="O1382" s="22" t="str">
        <f t="shared" si="380"/>
        <v/>
      </c>
      <c r="P1382" s="22" t="str">
        <f t="shared" si="381"/>
        <v/>
      </c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  <c r="AC1382" s="22" t="str">
        <f t="shared" si="382"/>
        <v/>
      </c>
      <c r="AD1382" s="22">
        <f t="shared" si="383"/>
        <v>0</v>
      </c>
      <c r="AE1382" s="29"/>
      <c r="AF1382" s="29"/>
      <c r="AG1382" s="22" t="str">
        <f t="shared" si="384"/>
        <v/>
      </c>
      <c r="AH1382" s="29"/>
      <c r="AI1382" s="29"/>
      <c r="AJ1382" s="22" t="str">
        <f t="shared" si="385"/>
        <v/>
      </c>
      <c r="AK1382" s="29"/>
      <c r="AL1382" s="29"/>
      <c r="AM1382" s="22" t="str">
        <f t="shared" si="386"/>
        <v/>
      </c>
    </row>
    <row r="1383" spans="1:39" ht="18" customHeight="1" x14ac:dyDescent="0.35">
      <c r="A1383" s="70">
        <f>'Energy - Master'!A1382</f>
        <v>47402</v>
      </c>
      <c r="B1383" s="29">
        <f t="shared" si="387"/>
        <v>0</v>
      </c>
      <c r="C1383" s="29"/>
      <c r="D1383" s="29"/>
      <c r="E1383" s="22">
        <f t="shared" si="376"/>
        <v>0</v>
      </c>
      <c r="F1383" s="22" t="str">
        <f t="shared" si="377"/>
        <v/>
      </c>
      <c r="G1383" s="29">
        <f t="shared" si="388"/>
        <v>0</v>
      </c>
      <c r="H1383" s="29"/>
      <c r="I1383" s="29"/>
      <c r="J1383" s="22">
        <f t="shared" si="378"/>
        <v>0</v>
      </c>
      <c r="K1383" s="22" t="str">
        <f t="shared" si="379"/>
        <v/>
      </c>
      <c r="L1383" s="29"/>
      <c r="M1383" s="29"/>
      <c r="N1383" s="29"/>
      <c r="O1383" s="22" t="str">
        <f t="shared" si="380"/>
        <v/>
      </c>
      <c r="P1383" s="22" t="str">
        <f t="shared" si="381"/>
        <v/>
      </c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  <c r="AC1383" s="22" t="str">
        <f t="shared" si="382"/>
        <v/>
      </c>
      <c r="AD1383" s="22">
        <f t="shared" si="383"/>
        <v>0</v>
      </c>
      <c r="AE1383" s="29"/>
      <c r="AF1383" s="29"/>
      <c r="AG1383" s="22" t="str">
        <f t="shared" si="384"/>
        <v/>
      </c>
      <c r="AH1383" s="29"/>
      <c r="AI1383" s="29"/>
      <c r="AJ1383" s="22" t="str">
        <f t="shared" si="385"/>
        <v/>
      </c>
      <c r="AK1383" s="29"/>
      <c r="AL1383" s="29"/>
      <c r="AM1383" s="22" t="str">
        <f t="shared" si="386"/>
        <v/>
      </c>
    </row>
    <row r="1384" spans="1:39" ht="18" customHeight="1" x14ac:dyDescent="0.35">
      <c r="A1384" s="70">
        <f>'Energy - Master'!A1383</f>
        <v>47403</v>
      </c>
      <c r="B1384" s="29">
        <f t="shared" si="387"/>
        <v>0</v>
      </c>
      <c r="C1384" s="29"/>
      <c r="D1384" s="29"/>
      <c r="E1384" s="22">
        <f t="shared" si="376"/>
        <v>0</v>
      </c>
      <c r="F1384" s="22" t="str">
        <f t="shared" si="377"/>
        <v/>
      </c>
      <c r="G1384" s="29">
        <f t="shared" si="388"/>
        <v>0</v>
      </c>
      <c r="H1384" s="29"/>
      <c r="I1384" s="29"/>
      <c r="J1384" s="22">
        <f t="shared" si="378"/>
        <v>0</v>
      </c>
      <c r="K1384" s="22" t="str">
        <f t="shared" si="379"/>
        <v/>
      </c>
      <c r="L1384" s="29"/>
      <c r="M1384" s="29"/>
      <c r="N1384" s="29"/>
      <c r="O1384" s="22" t="str">
        <f t="shared" si="380"/>
        <v/>
      </c>
      <c r="P1384" s="22" t="str">
        <f t="shared" si="381"/>
        <v/>
      </c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  <c r="AC1384" s="22" t="str">
        <f t="shared" si="382"/>
        <v/>
      </c>
      <c r="AD1384" s="22">
        <f t="shared" si="383"/>
        <v>0</v>
      </c>
      <c r="AE1384" s="29"/>
      <c r="AF1384" s="29"/>
      <c r="AG1384" s="22" t="str">
        <f t="shared" si="384"/>
        <v/>
      </c>
      <c r="AH1384" s="29"/>
      <c r="AI1384" s="29"/>
      <c r="AJ1384" s="22" t="str">
        <f t="shared" si="385"/>
        <v/>
      </c>
      <c r="AK1384" s="29"/>
      <c r="AL1384" s="29"/>
      <c r="AM1384" s="22" t="str">
        <f t="shared" si="386"/>
        <v/>
      </c>
    </row>
    <row r="1385" spans="1:39" ht="18" customHeight="1" x14ac:dyDescent="0.35">
      <c r="A1385" s="70">
        <f>'Energy - Master'!A1384</f>
        <v>47404</v>
      </c>
      <c r="B1385" s="29">
        <f t="shared" si="387"/>
        <v>0</v>
      </c>
      <c r="C1385" s="29"/>
      <c r="D1385" s="29"/>
      <c r="E1385" s="22">
        <f t="shared" si="376"/>
        <v>0</v>
      </c>
      <c r="F1385" s="22" t="str">
        <f t="shared" si="377"/>
        <v/>
      </c>
      <c r="G1385" s="29">
        <f t="shared" si="388"/>
        <v>0</v>
      </c>
      <c r="H1385" s="29"/>
      <c r="I1385" s="29"/>
      <c r="J1385" s="22">
        <f t="shared" si="378"/>
        <v>0</v>
      </c>
      <c r="K1385" s="22" t="str">
        <f t="shared" si="379"/>
        <v/>
      </c>
      <c r="L1385" s="29"/>
      <c r="M1385" s="29"/>
      <c r="N1385" s="29"/>
      <c r="O1385" s="22" t="str">
        <f t="shared" si="380"/>
        <v/>
      </c>
      <c r="P1385" s="22" t="str">
        <f t="shared" si="381"/>
        <v/>
      </c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  <c r="AC1385" s="22" t="str">
        <f t="shared" si="382"/>
        <v/>
      </c>
      <c r="AD1385" s="22">
        <f t="shared" si="383"/>
        <v>0</v>
      </c>
      <c r="AE1385" s="29"/>
      <c r="AF1385" s="29"/>
      <c r="AG1385" s="22" t="str">
        <f t="shared" si="384"/>
        <v/>
      </c>
      <c r="AH1385" s="29"/>
      <c r="AI1385" s="29"/>
      <c r="AJ1385" s="22" t="str">
        <f t="shared" si="385"/>
        <v/>
      </c>
      <c r="AK1385" s="29"/>
      <c r="AL1385" s="29"/>
      <c r="AM1385" s="22" t="str">
        <f t="shared" si="386"/>
        <v/>
      </c>
    </row>
    <row r="1386" spans="1:39" ht="18" customHeight="1" x14ac:dyDescent="0.35">
      <c r="A1386" s="70">
        <f>'Energy - Master'!A1385</f>
        <v>47405</v>
      </c>
      <c r="B1386" s="29">
        <f t="shared" si="387"/>
        <v>0</v>
      </c>
      <c r="C1386" s="29"/>
      <c r="D1386" s="29"/>
      <c r="E1386" s="22">
        <f t="shared" si="376"/>
        <v>0</v>
      </c>
      <c r="F1386" s="22" t="str">
        <f t="shared" si="377"/>
        <v/>
      </c>
      <c r="G1386" s="29">
        <f t="shared" si="388"/>
        <v>0</v>
      </c>
      <c r="H1386" s="29"/>
      <c r="I1386" s="29"/>
      <c r="J1386" s="22">
        <f t="shared" si="378"/>
        <v>0</v>
      </c>
      <c r="K1386" s="22" t="str">
        <f t="shared" si="379"/>
        <v/>
      </c>
      <c r="L1386" s="29"/>
      <c r="M1386" s="29"/>
      <c r="N1386" s="29"/>
      <c r="O1386" s="22" t="str">
        <f t="shared" si="380"/>
        <v/>
      </c>
      <c r="P1386" s="22" t="str">
        <f t="shared" si="381"/>
        <v/>
      </c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  <c r="AC1386" s="22" t="str">
        <f t="shared" si="382"/>
        <v/>
      </c>
      <c r="AD1386" s="22">
        <f t="shared" si="383"/>
        <v>0</v>
      </c>
      <c r="AE1386" s="29"/>
      <c r="AF1386" s="29"/>
      <c r="AG1386" s="22" t="str">
        <f t="shared" si="384"/>
        <v/>
      </c>
      <c r="AH1386" s="29"/>
      <c r="AI1386" s="29"/>
      <c r="AJ1386" s="22" t="str">
        <f t="shared" si="385"/>
        <v/>
      </c>
      <c r="AK1386" s="29"/>
      <c r="AL1386" s="29"/>
      <c r="AM1386" s="22" t="str">
        <f t="shared" si="386"/>
        <v/>
      </c>
    </row>
    <row r="1387" spans="1:39" ht="18" customHeight="1" x14ac:dyDescent="0.35">
      <c r="A1387" s="70">
        <f>'Energy - Master'!A1386</f>
        <v>47406</v>
      </c>
      <c r="B1387" s="29">
        <f t="shared" si="387"/>
        <v>0</v>
      </c>
      <c r="C1387" s="29"/>
      <c r="D1387" s="29"/>
      <c r="E1387" s="22">
        <f t="shared" si="376"/>
        <v>0</v>
      </c>
      <c r="F1387" s="22" t="str">
        <f t="shared" si="377"/>
        <v/>
      </c>
      <c r="G1387" s="29">
        <f t="shared" si="388"/>
        <v>0</v>
      </c>
      <c r="H1387" s="29"/>
      <c r="I1387" s="29"/>
      <c r="J1387" s="22">
        <f t="shared" si="378"/>
        <v>0</v>
      </c>
      <c r="K1387" s="22" t="str">
        <f t="shared" si="379"/>
        <v/>
      </c>
      <c r="L1387" s="29"/>
      <c r="M1387" s="29"/>
      <c r="N1387" s="29"/>
      <c r="O1387" s="22" t="str">
        <f t="shared" si="380"/>
        <v/>
      </c>
      <c r="P1387" s="22" t="str">
        <f t="shared" si="381"/>
        <v/>
      </c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  <c r="AC1387" s="22" t="str">
        <f t="shared" si="382"/>
        <v/>
      </c>
      <c r="AD1387" s="22">
        <f t="shared" si="383"/>
        <v>0</v>
      </c>
      <c r="AE1387" s="29"/>
      <c r="AF1387" s="29"/>
      <c r="AG1387" s="22" t="str">
        <f t="shared" si="384"/>
        <v/>
      </c>
      <c r="AH1387" s="29"/>
      <c r="AI1387" s="29"/>
      <c r="AJ1387" s="22" t="str">
        <f t="shared" si="385"/>
        <v/>
      </c>
      <c r="AK1387" s="29"/>
      <c r="AL1387" s="29"/>
      <c r="AM1387" s="22" t="str">
        <f t="shared" si="386"/>
        <v/>
      </c>
    </row>
    <row r="1388" spans="1:39" ht="18" customHeight="1" x14ac:dyDescent="0.35">
      <c r="A1388" s="70">
        <f>'Energy - Master'!A1387</f>
        <v>47407</v>
      </c>
      <c r="B1388" s="29">
        <f t="shared" si="387"/>
        <v>0</v>
      </c>
      <c r="C1388" s="29"/>
      <c r="D1388" s="29"/>
      <c r="E1388" s="22">
        <f t="shared" si="376"/>
        <v>0</v>
      </c>
      <c r="F1388" s="22" t="str">
        <f t="shared" si="377"/>
        <v/>
      </c>
      <c r="G1388" s="29">
        <f t="shared" si="388"/>
        <v>0</v>
      </c>
      <c r="H1388" s="29"/>
      <c r="I1388" s="29"/>
      <c r="J1388" s="22">
        <f t="shared" si="378"/>
        <v>0</v>
      </c>
      <c r="K1388" s="22" t="str">
        <f t="shared" si="379"/>
        <v/>
      </c>
      <c r="L1388" s="29"/>
      <c r="M1388" s="29"/>
      <c r="N1388" s="29"/>
      <c r="O1388" s="22" t="str">
        <f t="shared" si="380"/>
        <v/>
      </c>
      <c r="P1388" s="22" t="str">
        <f t="shared" si="381"/>
        <v/>
      </c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  <c r="AC1388" s="22" t="str">
        <f t="shared" si="382"/>
        <v/>
      </c>
      <c r="AD1388" s="22">
        <f t="shared" si="383"/>
        <v>0</v>
      </c>
      <c r="AE1388" s="29"/>
      <c r="AF1388" s="29"/>
      <c r="AG1388" s="22" t="str">
        <f t="shared" si="384"/>
        <v/>
      </c>
      <c r="AH1388" s="29"/>
      <c r="AI1388" s="29"/>
      <c r="AJ1388" s="22" t="str">
        <f t="shared" si="385"/>
        <v/>
      </c>
      <c r="AK1388" s="29"/>
      <c r="AL1388" s="29"/>
      <c r="AM1388" s="22" t="str">
        <f t="shared" si="386"/>
        <v/>
      </c>
    </row>
    <row r="1389" spans="1:39" ht="18" customHeight="1" x14ac:dyDescent="0.35">
      <c r="A1389" s="70">
        <f>'Energy - Master'!A1388</f>
        <v>47408</v>
      </c>
      <c r="B1389" s="29">
        <f t="shared" si="387"/>
        <v>0</v>
      </c>
      <c r="C1389" s="29"/>
      <c r="D1389" s="29"/>
      <c r="E1389" s="22">
        <f t="shared" si="376"/>
        <v>0</v>
      </c>
      <c r="F1389" s="22" t="str">
        <f t="shared" si="377"/>
        <v/>
      </c>
      <c r="G1389" s="29">
        <f t="shared" si="388"/>
        <v>0</v>
      </c>
      <c r="H1389" s="29"/>
      <c r="I1389" s="29"/>
      <c r="J1389" s="22">
        <f t="shared" si="378"/>
        <v>0</v>
      </c>
      <c r="K1389" s="22" t="str">
        <f t="shared" si="379"/>
        <v/>
      </c>
      <c r="L1389" s="29"/>
      <c r="M1389" s="29"/>
      <c r="N1389" s="29"/>
      <c r="O1389" s="22" t="str">
        <f t="shared" si="380"/>
        <v/>
      </c>
      <c r="P1389" s="22" t="str">
        <f t="shared" si="381"/>
        <v/>
      </c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  <c r="AC1389" s="22" t="str">
        <f t="shared" si="382"/>
        <v/>
      </c>
      <c r="AD1389" s="22">
        <f t="shared" si="383"/>
        <v>0</v>
      </c>
      <c r="AE1389" s="29"/>
      <c r="AF1389" s="29"/>
      <c r="AG1389" s="22" t="str">
        <f t="shared" si="384"/>
        <v/>
      </c>
      <c r="AH1389" s="29"/>
      <c r="AI1389" s="29"/>
      <c r="AJ1389" s="22" t="str">
        <f t="shared" si="385"/>
        <v/>
      </c>
      <c r="AK1389" s="29"/>
      <c r="AL1389" s="29"/>
      <c r="AM1389" s="22" t="str">
        <f t="shared" si="386"/>
        <v/>
      </c>
    </row>
    <row r="1390" spans="1:39" ht="18" customHeight="1" x14ac:dyDescent="0.35">
      <c r="A1390" s="70">
        <f>'Energy - Master'!A1389</f>
        <v>47409</v>
      </c>
      <c r="B1390" s="29">
        <f t="shared" si="387"/>
        <v>0</v>
      </c>
      <c r="C1390" s="29"/>
      <c r="D1390" s="29"/>
      <c r="E1390" s="22">
        <f t="shared" si="376"/>
        <v>0</v>
      </c>
      <c r="F1390" s="22" t="str">
        <f t="shared" si="377"/>
        <v/>
      </c>
      <c r="G1390" s="29">
        <f t="shared" si="388"/>
        <v>0</v>
      </c>
      <c r="H1390" s="29"/>
      <c r="I1390" s="29"/>
      <c r="J1390" s="22">
        <f t="shared" si="378"/>
        <v>0</v>
      </c>
      <c r="K1390" s="22" t="str">
        <f t="shared" si="379"/>
        <v/>
      </c>
      <c r="L1390" s="29"/>
      <c r="M1390" s="29"/>
      <c r="N1390" s="29"/>
      <c r="O1390" s="22" t="str">
        <f t="shared" si="380"/>
        <v/>
      </c>
      <c r="P1390" s="22" t="str">
        <f t="shared" si="381"/>
        <v/>
      </c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  <c r="AC1390" s="22" t="str">
        <f t="shared" si="382"/>
        <v/>
      </c>
      <c r="AD1390" s="22">
        <f t="shared" si="383"/>
        <v>0</v>
      </c>
      <c r="AE1390" s="29"/>
      <c r="AF1390" s="29"/>
      <c r="AG1390" s="22" t="str">
        <f t="shared" si="384"/>
        <v/>
      </c>
      <c r="AH1390" s="29"/>
      <c r="AI1390" s="29"/>
      <c r="AJ1390" s="22" t="str">
        <f t="shared" si="385"/>
        <v/>
      </c>
      <c r="AK1390" s="29"/>
      <c r="AL1390" s="29"/>
      <c r="AM1390" s="22" t="str">
        <f t="shared" si="386"/>
        <v/>
      </c>
    </row>
    <row r="1391" spans="1:39" ht="18" customHeight="1" x14ac:dyDescent="0.35">
      <c r="A1391" s="70">
        <f>'Energy - Master'!A1390</f>
        <v>47410</v>
      </c>
      <c r="B1391" s="29">
        <f t="shared" si="387"/>
        <v>0</v>
      </c>
      <c r="C1391" s="29"/>
      <c r="D1391" s="29"/>
      <c r="E1391" s="22">
        <f t="shared" si="376"/>
        <v>0</v>
      </c>
      <c r="F1391" s="22" t="str">
        <f t="shared" si="377"/>
        <v/>
      </c>
      <c r="G1391" s="29">
        <f t="shared" si="388"/>
        <v>0</v>
      </c>
      <c r="H1391" s="29"/>
      <c r="I1391" s="29"/>
      <c r="J1391" s="22">
        <f t="shared" si="378"/>
        <v>0</v>
      </c>
      <c r="K1391" s="22" t="str">
        <f t="shared" si="379"/>
        <v/>
      </c>
      <c r="L1391" s="29"/>
      <c r="M1391" s="29"/>
      <c r="N1391" s="29"/>
      <c r="O1391" s="22" t="str">
        <f t="shared" si="380"/>
        <v/>
      </c>
      <c r="P1391" s="22" t="str">
        <f t="shared" si="381"/>
        <v/>
      </c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  <c r="AC1391" s="22" t="str">
        <f t="shared" si="382"/>
        <v/>
      </c>
      <c r="AD1391" s="22">
        <f t="shared" si="383"/>
        <v>0</v>
      </c>
      <c r="AE1391" s="29"/>
      <c r="AF1391" s="29"/>
      <c r="AG1391" s="22" t="str">
        <f t="shared" si="384"/>
        <v/>
      </c>
      <c r="AH1391" s="29"/>
      <c r="AI1391" s="29"/>
      <c r="AJ1391" s="22" t="str">
        <f t="shared" si="385"/>
        <v/>
      </c>
      <c r="AK1391" s="29"/>
      <c r="AL1391" s="29"/>
      <c r="AM1391" s="22" t="str">
        <f t="shared" si="386"/>
        <v/>
      </c>
    </row>
    <row r="1392" spans="1:39" ht="18" customHeight="1" x14ac:dyDescent="0.35">
      <c r="A1392" s="70">
        <f>'Energy - Master'!A1391</f>
        <v>47411</v>
      </c>
      <c r="B1392" s="29">
        <f t="shared" si="387"/>
        <v>0</v>
      </c>
      <c r="C1392" s="29"/>
      <c r="D1392" s="29"/>
      <c r="E1392" s="22">
        <f t="shared" si="376"/>
        <v>0</v>
      </c>
      <c r="F1392" s="22" t="str">
        <f t="shared" si="377"/>
        <v/>
      </c>
      <c r="G1392" s="29">
        <f t="shared" si="388"/>
        <v>0</v>
      </c>
      <c r="H1392" s="29"/>
      <c r="I1392" s="29"/>
      <c r="J1392" s="22">
        <f t="shared" si="378"/>
        <v>0</v>
      </c>
      <c r="K1392" s="22" t="str">
        <f t="shared" si="379"/>
        <v/>
      </c>
      <c r="L1392" s="29"/>
      <c r="M1392" s="29"/>
      <c r="N1392" s="29"/>
      <c r="O1392" s="22" t="str">
        <f t="shared" si="380"/>
        <v/>
      </c>
      <c r="P1392" s="22" t="str">
        <f t="shared" si="381"/>
        <v/>
      </c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  <c r="AC1392" s="22" t="str">
        <f t="shared" si="382"/>
        <v/>
      </c>
      <c r="AD1392" s="22">
        <f t="shared" si="383"/>
        <v>0</v>
      </c>
      <c r="AE1392" s="29"/>
      <c r="AF1392" s="29"/>
      <c r="AG1392" s="22" t="str">
        <f t="shared" si="384"/>
        <v/>
      </c>
      <c r="AH1392" s="29"/>
      <c r="AI1392" s="29"/>
      <c r="AJ1392" s="22" t="str">
        <f t="shared" si="385"/>
        <v/>
      </c>
      <c r="AK1392" s="29"/>
      <c r="AL1392" s="29"/>
      <c r="AM1392" s="22" t="str">
        <f t="shared" si="386"/>
        <v/>
      </c>
    </row>
    <row r="1393" spans="1:39" ht="18" customHeight="1" x14ac:dyDescent="0.35">
      <c r="A1393" s="70">
        <f>'Energy - Master'!A1392</f>
        <v>47412</v>
      </c>
      <c r="B1393" s="29">
        <f t="shared" si="387"/>
        <v>0</v>
      </c>
      <c r="C1393" s="29"/>
      <c r="D1393" s="29"/>
      <c r="E1393" s="22">
        <f t="shared" si="376"/>
        <v>0</v>
      </c>
      <c r="F1393" s="22" t="str">
        <f t="shared" si="377"/>
        <v/>
      </c>
      <c r="G1393" s="29">
        <f t="shared" si="388"/>
        <v>0</v>
      </c>
      <c r="H1393" s="29"/>
      <c r="I1393" s="29"/>
      <c r="J1393" s="22">
        <f t="shared" si="378"/>
        <v>0</v>
      </c>
      <c r="K1393" s="22" t="str">
        <f t="shared" si="379"/>
        <v/>
      </c>
      <c r="L1393" s="29"/>
      <c r="M1393" s="29"/>
      <c r="N1393" s="29"/>
      <c r="O1393" s="22" t="str">
        <f t="shared" si="380"/>
        <v/>
      </c>
      <c r="P1393" s="22" t="str">
        <f t="shared" si="381"/>
        <v/>
      </c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  <c r="AA1393" s="29"/>
      <c r="AB1393" s="29"/>
      <c r="AC1393" s="22" t="str">
        <f t="shared" si="382"/>
        <v/>
      </c>
      <c r="AD1393" s="22">
        <f t="shared" si="383"/>
        <v>0</v>
      </c>
      <c r="AE1393" s="29"/>
      <c r="AF1393" s="29"/>
      <c r="AG1393" s="22" t="str">
        <f t="shared" si="384"/>
        <v/>
      </c>
      <c r="AH1393" s="29"/>
      <c r="AI1393" s="29"/>
      <c r="AJ1393" s="22" t="str">
        <f t="shared" si="385"/>
        <v/>
      </c>
      <c r="AK1393" s="29"/>
      <c r="AL1393" s="29"/>
      <c r="AM1393" s="22" t="str">
        <f t="shared" si="386"/>
        <v/>
      </c>
    </row>
    <row r="1394" spans="1:39" ht="18" customHeight="1" x14ac:dyDescent="0.35">
      <c r="A1394" s="70">
        <f>'Energy - Master'!A1393</f>
        <v>47413</v>
      </c>
      <c r="B1394" s="29">
        <f t="shared" si="387"/>
        <v>0</v>
      </c>
      <c r="C1394" s="29"/>
      <c r="D1394" s="29"/>
      <c r="E1394" s="22">
        <f t="shared" si="376"/>
        <v>0</v>
      </c>
      <c r="F1394" s="22" t="str">
        <f t="shared" si="377"/>
        <v/>
      </c>
      <c r="G1394" s="29">
        <f t="shared" si="388"/>
        <v>0</v>
      </c>
      <c r="H1394" s="29"/>
      <c r="I1394" s="29"/>
      <c r="J1394" s="22">
        <f t="shared" si="378"/>
        <v>0</v>
      </c>
      <c r="K1394" s="22" t="str">
        <f t="shared" si="379"/>
        <v/>
      </c>
      <c r="L1394" s="29"/>
      <c r="M1394" s="29"/>
      <c r="N1394" s="29"/>
      <c r="O1394" s="22" t="str">
        <f t="shared" si="380"/>
        <v/>
      </c>
      <c r="P1394" s="22" t="str">
        <f t="shared" si="381"/>
        <v/>
      </c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  <c r="AC1394" s="22" t="str">
        <f t="shared" si="382"/>
        <v/>
      </c>
      <c r="AD1394" s="22">
        <f t="shared" si="383"/>
        <v>0</v>
      </c>
      <c r="AE1394" s="29"/>
      <c r="AF1394" s="29"/>
      <c r="AG1394" s="22" t="str">
        <f t="shared" si="384"/>
        <v/>
      </c>
      <c r="AH1394" s="29"/>
      <c r="AI1394" s="29"/>
      <c r="AJ1394" s="22" t="str">
        <f t="shared" si="385"/>
        <v/>
      </c>
      <c r="AK1394" s="29"/>
      <c r="AL1394" s="29"/>
      <c r="AM1394" s="22" t="str">
        <f t="shared" si="386"/>
        <v/>
      </c>
    </row>
    <row r="1395" spans="1:39" ht="18" customHeight="1" x14ac:dyDescent="0.35">
      <c r="A1395" s="70">
        <f>'Energy - Master'!A1394</f>
        <v>47414</v>
      </c>
      <c r="B1395" s="29">
        <f t="shared" si="387"/>
        <v>0</v>
      </c>
      <c r="C1395" s="29"/>
      <c r="D1395" s="29"/>
      <c r="E1395" s="22">
        <f t="shared" si="376"/>
        <v>0</v>
      </c>
      <c r="F1395" s="22" t="str">
        <f t="shared" si="377"/>
        <v/>
      </c>
      <c r="G1395" s="29">
        <f t="shared" si="388"/>
        <v>0</v>
      </c>
      <c r="H1395" s="29"/>
      <c r="I1395" s="29"/>
      <c r="J1395" s="22">
        <f t="shared" si="378"/>
        <v>0</v>
      </c>
      <c r="K1395" s="22" t="str">
        <f t="shared" si="379"/>
        <v/>
      </c>
      <c r="L1395" s="29"/>
      <c r="M1395" s="29"/>
      <c r="N1395" s="29"/>
      <c r="O1395" s="22" t="str">
        <f t="shared" si="380"/>
        <v/>
      </c>
      <c r="P1395" s="22" t="str">
        <f t="shared" si="381"/>
        <v/>
      </c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  <c r="AA1395" s="29"/>
      <c r="AB1395" s="29"/>
      <c r="AC1395" s="22" t="str">
        <f t="shared" si="382"/>
        <v/>
      </c>
      <c r="AD1395" s="22">
        <f t="shared" si="383"/>
        <v>0</v>
      </c>
      <c r="AE1395" s="29"/>
      <c r="AF1395" s="29"/>
      <c r="AG1395" s="22" t="str">
        <f t="shared" si="384"/>
        <v/>
      </c>
      <c r="AH1395" s="29"/>
      <c r="AI1395" s="29"/>
      <c r="AJ1395" s="22" t="str">
        <f t="shared" si="385"/>
        <v/>
      </c>
      <c r="AK1395" s="29"/>
      <c r="AL1395" s="29"/>
      <c r="AM1395" s="22" t="str">
        <f t="shared" si="386"/>
        <v/>
      </c>
    </row>
    <row r="1396" spans="1:39" ht="18" customHeight="1" x14ac:dyDescent="0.35">
      <c r="A1396" s="70">
        <f>'Energy - Master'!A1395</f>
        <v>47415</v>
      </c>
      <c r="B1396" s="29">
        <f t="shared" si="387"/>
        <v>0</v>
      </c>
      <c r="C1396" s="29"/>
      <c r="D1396" s="29"/>
      <c r="E1396" s="22">
        <f t="shared" si="376"/>
        <v>0</v>
      </c>
      <c r="F1396" s="22" t="str">
        <f t="shared" si="377"/>
        <v/>
      </c>
      <c r="G1396" s="29">
        <f t="shared" si="388"/>
        <v>0</v>
      </c>
      <c r="H1396" s="29"/>
      <c r="I1396" s="29"/>
      <c r="J1396" s="22">
        <f t="shared" si="378"/>
        <v>0</v>
      </c>
      <c r="K1396" s="22" t="str">
        <f t="shared" si="379"/>
        <v/>
      </c>
      <c r="L1396" s="29"/>
      <c r="M1396" s="29"/>
      <c r="N1396" s="29"/>
      <c r="O1396" s="22" t="str">
        <f t="shared" si="380"/>
        <v/>
      </c>
      <c r="P1396" s="22" t="str">
        <f t="shared" si="381"/>
        <v/>
      </c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  <c r="AC1396" s="22" t="str">
        <f t="shared" si="382"/>
        <v/>
      </c>
      <c r="AD1396" s="22">
        <f t="shared" si="383"/>
        <v>0</v>
      </c>
      <c r="AE1396" s="29"/>
      <c r="AF1396" s="29"/>
      <c r="AG1396" s="22" t="str">
        <f t="shared" si="384"/>
        <v/>
      </c>
      <c r="AH1396" s="29"/>
      <c r="AI1396" s="29"/>
      <c r="AJ1396" s="22" t="str">
        <f t="shared" si="385"/>
        <v/>
      </c>
      <c r="AK1396" s="29"/>
      <c r="AL1396" s="29"/>
      <c r="AM1396" s="22" t="str">
        <f t="shared" si="386"/>
        <v/>
      </c>
    </row>
    <row r="1397" spans="1:39" ht="18" customHeight="1" x14ac:dyDescent="0.35">
      <c r="A1397" s="70">
        <f>'Energy - Master'!A1396</f>
        <v>47416</v>
      </c>
      <c r="B1397" s="29">
        <f t="shared" si="387"/>
        <v>0</v>
      </c>
      <c r="C1397" s="29"/>
      <c r="D1397" s="29"/>
      <c r="E1397" s="22">
        <f t="shared" si="376"/>
        <v>0</v>
      </c>
      <c r="F1397" s="22" t="str">
        <f t="shared" si="377"/>
        <v/>
      </c>
      <c r="G1397" s="29">
        <f t="shared" si="388"/>
        <v>0</v>
      </c>
      <c r="H1397" s="29"/>
      <c r="I1397" s="29"/>
      <c r="J1397" s="22">
        <f t="shared" si="378"/>
        <v>0</v>
      </c>
      <c r="K1397" s="22" t="str">
        <f t="shared" si="379"/>
        <v/>
      </c>
      <c r="L1397" s="29"/>
      <c r="M1397" s="29"/>
      <c r="N1397" s="29"/>
      <c r="O1397" s="22" t="str">
        <f t="shared" si="380"/>
        <v/>
      </c>
      <c r="P1397" s="22" t="str">
        <f t="shared" si="381"/>
        <v/>
      </c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  <c r="AC1397" s="22" t="str">
        <f t="shared" si="382"/>
        <v/>
      </c>
      <c r="AD1397" s="22">
        <f t="shared" si="383"/>
        <v>0</v>
      </c>
      <c r="AE1397" s="29"/>
      <c r="AF1397" s="29"/>
      <c r="AG1397" s="22" t="str">
        <f t="shared" si="384"/>
        <v/>
      </c>
      <c r="AH1397" s="29"/>
      <c r="AI1397" s="29"/>
      <c r="AJ1397" s="22" t="str">
        <f t="shared" si="385"/>
        <v/>
      </c>
      <c r="AK1397" s="29"/>
      <c r="AL1397" s="29"/>
      <c r="AM1397" s="22" t="str">
        <f t="shared" si="386"/>
        <v/>
      </c>
    </row>
    <row r="1398" spans="1:39" ht="18" customHeight="1" x14ac:dyDescent="0.35">
      <c r="A1398" s="70">
        <f>'Energy - Master'!A1397</f>
        <v>47417</v>
      </c>
      <c r="B1398" s="29">
        <f t="shared" si="387"/>
        <v>0</v>
      </c>
      <c r="C1398" s="29"/>
      <c r="D1398" s="29"/>
      <c r="E1398" s="22">
        <f t="shared" si="376"/>
        <v>0</v>
      </c>
      <c r="F1398" s="22" t="str">
        <f t="shared" si="377"/>
        <v/>
      </c>
      <c r="G1398" s="29">
        <f t="shared" si="388"/>
        <v>0</v>
      </c>
      <c r="H1398" s="29"/>
      <c r="I1398" s="29"/>
      <c r="J1398" s="22">
        <f t="shared" si="378"/>
        <v>0</v>
      </c>
      <c r="K1398" s="22" t="str">
        <f t="shared" si="379"/>
        <v/>
      </c>
      <c r="L1398" s="29"/>
      <c r="M1398" s="29"/>
      <c r="N1398" s="29"/>
      <c r="O1398" s="22" t="str">
        <f t="shared" si="380"/>
        <v/>
      </c>
      <c r="P1398" s="22" t="str">
        <f t="shared" si="381"/>
        <v/>
      </c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  <c r="AC1398" s="22" t="str">
        <f t="shared" si="382"/>
        <v/>
      </c>
      <c r="AD1398" s="22">
        <f t="shared" si="383"/>
        <v>0</v>
      </c>
      <c r="AE1398" s="29"/>
      <c r="AF1398" s="29"/>
      <c r="AG1398" s="22" t="str">
        <f t="shared" si="384"/>
        <v/>
      </c>
      <c r="AH1398" s="29"/>
      <c r="AI1398" s="29"/>
      <c r="AJ1398" s="22" t="str">
        <f t="shared" si="385"/>
        <v/>
      </c>
      <c r="AK1398" s="29"/>
      <c r="AL1398" s="29"/>
      <c r="AM1398" s="22" t="str">
        <f t="shared" si="386"/>
        <v/>
      </c>
    </row>
    <row r="1399" spans="1:39" ht="18" customHeight="1" x14ac:dyDescent="0.35">
      <c r="A1399" s="70">
        <f>'Energy - Master'!A1398</f>
        <v>47418</v>
      </c>
      <c r="B1399" s="29">
        <f t="shared" si="387"/>
        <v>0</v>
      </c>
      <c r="C1399" s="29"/>
      <c r="D1399" s="29"/>
      <c r="E1399" s="22">
        <f t="shared" si="376"/>
        <v>0</v>
      </c>
      <c r="F1399" s="22" t="str">
        <f t="shared" si="377"/>
        <v/>
      </c>
      <c r="G1399" s="29">
        <f t="shared" si="388"/>
        <v>0</v>
      </c>
      <c r="H1399" s="29"/>
      <c r="I1399" s="29"/>
      <c r="J1399" s="22">
        <f t="shared" si="378"/>
        <v>0</v>
      </c>
      <c r="K1399" s="22" t="str">
        <f t="shared" si="379"/>
        <v/>
      </c>
      <c r="L1399" s="29"/>
      <c r="M1399" s="29"/>
      <c r="N1399" s="29"/>
      <c r="O1399" s="22" t="str">
        <f t="shared" si="380"/>
        <v/>
      </c>
      <c r="P1399" s="22" t="str">
        <f t="shared" si="381"/>
        <v/>
      </c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  <c r="AC1399" s="22" t="str">
        <f t="shared" si="382"/>
        <v/>
      </c>
      <c r="AD1399" s="22">
        <f t="shared" si="383"/>
        <v>0</v>
      </c>
      <c r="AE1399" s="29"/>
      <c r="AF1399" s="29"/>
      <c r="AG1399" s="22" t="str">
        <f t="shared" si="384"/>
        <v/>
      </c>
      <c r="AH1399" s="29"/>
      <c r="AI1399" s="29"/>
      <c r="AJ1399" s="22" t="str">
        <f t="shared" si="385"/>
        <v/>
      </c>
      <c r="AK1399" s="29"/>
      <c r="AL1399" s="29"/>
      <c r="AM1399" s="22" t="str">
        <f t="shared" si="386"/>
        <v/>
      </c>
    </row>
    <row r="1400" spans="1:39" ht="18" customHeight="1" x14ac:dyDescent="0.35">
      <c r="A1400" s="70">
        <f>'Energy - Master'!A1399</f>
        <v>47419</v>
      </c>
      <c r="B1400" s="29">
        <f t="shared" si="387"/>
        <v>0</v>
      </c>
      <c r="C1400" s="29"/>
      <c r="D1400" s="29"/>
      <c r="E1400" s="22">
        <f t="shared" si="376"/>
        <v>0</v>
      </c>
      <c r="F1400" s="22" t="str">
        <f t="shared" si="377"/>
        <v/>
      </c>
      <c r="G1400" s="29">
        <f t="shared" si="388"/>
        <v>0</v>
      </c>
      <c r="H1400" s="29"/>
      <c r="I1400" s="29"/>
      <c r="J1400" s="22">
        <f t="shared" si="378"/>
        <v>0</v>
      </c>
      <c r="K1400" s="22" t="str">
        <f t="shared" si="379"/>
        <v/>
      </c>
      <c r="L1400" s="29"/>
      <c r="M1400" s="29"/>
      <c r="N1400" s="29"/>
      <c r="O1400" s="22" t="str">
        <f t="shared" si="380"/>
        <v/>
      </c>
      <c r="P1400" s="22" t="str">
        <f t="shared" si="381"/>
        <v/>
      </c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  <c r="AC1400" s="22" t="str">
        <f t="shared" si="382"/>
        <v/>
      </c>
      <c r="AD1400" s="22">
        <f t="shared" si="383"/>
        <v>0</v>
      </c>
      <c r="AE1400" s="29"/>
      <c r="AF1400" s="29"/>
      <c r="AG1400" s="22" t="str">
        <f t="shared" si="384"/>
        <v/>
      </c>
      <c r="AH1400" s="29"/>
      <c r="AI1400" s="29"/>
      <c r="AJ1400" s="22" t="str">
        <f t="shared" si="385"/>
        <v/>
      </c>
      <c r="AK1400" s="29"/>
      <c r="AL1400" s="29"/>
      <c r="AM1400" s="22" t="str">
        <f t="shared" si="386"/>
        <v/>
      </c>
    </row>
    <row r="1401" spans="1:39" ht="18" customHeight="1" x14ac:dyDescent="0.35">
      <c r="A1401" s="70">
        <f>'Energy - Master'!A1400</f>
        <v>47420</v>
      </c>
      <c r="B1401" s="29">
        <f t="shared" si="387"/>
        <v>0</v>
      </c>
      <c r="C1401" s="29"/>
      <c r="D1401" s="29"/>
      <c r="E1401" s="22">
        <f t="shared" si="376"/>
        <v>0</v>
      </c>
      <c r="F1401" s="22" t="str">
        <f t="shared" si="377"/>
        <v/>
      </c>
      <c r="G1401" s="29">
        <f t="shared" si="388"/>
        <v>0</v>
      </c>
      <c r="H1401" s="29"/>
      <c r="I1401" s="29"/>
      <c r="J1401" s="22">
        <f t="shared" si="378"/>
        <v>0</v>
      </c>
      <c r="K1401" s="22" t="str">
        <f t="shared" si="379"/>
        <v/>
      </c>
      <c r="L1401" s="29"/>
      <c r="M1401" s="29"/>
      <c r="N1401" s="29"/>
      <c r="O1401" s="22" t="str">
        <f t="shared" si="380"/>
        <v/>
      </c>
      <c r="P1401" s="22" t="str">
        <f t="shared" si="381"/>
        <v/>
      </c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  <c r="AC1401" s="22" t="str">
        <f t="shared" si="382"/>
        <v/>
      </c>
      <c r="AD1401" s="22">
        <f t="shared" si="383"/>
        <v>0</v>
      </c>
      <c r="AE1401" s="29"/>
      <c r="AF1401" s="29"/>
      <c r="AG1401" s="22" t="str">
        <f t="shared" si="384"/>
        <v/>
      </c>
      <c r="AH1401" s="29"/>
      <c r="AI1401" s="29"/>
      <c r="AJ1401" s="22" t="str">
        <f t="shared" si="385"/>
        <v/>
      </c>
      <c r="AK1401" s="29"/>
      <c r="AL1401" s="29"/>
      <c r="AM1401" s="22" t="str">
        <f t="shared" si="386"/>
        <v/>
      </c>
    </row>
    <row r="1402" spans="1:39" ht="18" customHeight="1" x14ac:dyDescent="0.35">
      <c r="A1402" s="70">
        <f>'Energy - Master'!A1401</f>
        <v>47421</v>
      </c>
      <c r="B1402" s="29">
        <f t="shared" si="387"/>
        <v>0</v>
      </c>
      <c r="C1402" s="29"/>
      <c r="D1402" s="29"/>
      <c r="E1402" s="22">
        <f t="shared" si="376"/>
        <v>0</v>
      </c>
      <c r="F1402" s="22" t="str">
        <f t="shared" si="377"/>
        <v/>
      </c>
      <c r="G1402" s="29">
        <f t="shared" si="388"/>
        <v>0</v>
      </c>
      <c r="H1402" s="29"/>
      <c r="I1402" s="29"/>
      <c r="J1402" s="22">
        <f t="shared" si="378"/>
        <v>0</v>
      </c>
      <c r="K1402" s="22" t="str">
        <f t="shared" si="379"/>
        <v/>
      </c>
      <c r="L1402" s="29"/>
      <c r="M1402" s="29"/>
      <c r="N1402" s="29"/>
      <c r="O1402" s="22" t="str">
        <f t="shared" si="380"/>
        <v/>
      </c>
      <c r="P1402" s="22" t="str">
        <f t="shared" si="381"/>
        <v/>
      </c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  <c r="AC1402" s="22" t="str">
        <f t="shared" si="382"/>
        <v/>
      </c>
      <c r="AD1402" s="22">
        <f t="shared" si="383"/>
        <v>0</v>
      </c>
      <c r="AE1402" s="29"/>
      <c r="AF1402" s="29"/>
      <c r="AG1402" s="22" t="str">
        <f t="shared" si="384"/>
        <v/>
      </c>
      <c r="AH1402" s="29"/>
      <c r="AI1402" s="29"/>
      <c r="AJ1402" s="22" t="str">
        <f t="shared" si="385"/>
        <v/>
      </c>
      <c r="AK1402" s="29"/>
      <c r="AL1402" s="29"/>
      <c r="AM1402" s="22" t="str">
        <f t="shared" si="386"/>
        <v/>
      </c>
    </row>
    <row r="1403" spans="1:39" ht="18" customHeight="1" x14ac:dyDescent="0.35">
      <c r="A1403" s="70">
        <f>'Energy - Master'!A1402</f>
        <v>47422</v>
      </c>
      <c r="B1403" s="29">
        <f t="shared" si="387"/>
        <v>0</v>
      </c>
      <c r="C1403" s="29"/>
      <c r="D1403" s="29"/>
      <c r="E1403" s="22">
        <f t="shared" si="376"/>
        <v>0</v>
      </c>
      <c r="F1403" s="22" t="str">
        <f t="shared" si="377"/>
        <v/>
      </c>
      <c r="G1403" s="29">
        <f t="shared" si="388"/>
        <v>0</v>
      </c>
      <c r="H1403" s="29"/>
      <c r="I1403" s="29"/>
      <c r="J1403" s="22">
        <f t="shared" si="378"/>
        <v>0</v>
      </c>
      <c r="K1403" s="22" t="str">
        <f t="shared" si="379"/>
        <v/>
      </c>
      <c r="L1403" s="29"/>
      <c r="M1403" s="29"/>
      <c r="N1403" s="29"/>
      <c r="O1403" s="22" t="str">
        <f t="shared" si="380"/>
        <v/>
      </c>
      <c r="P1403" s="22" t="str">
        <f t="shared" si="381"/>
        <v/>
      </c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  <c r="AC1403" s="22" t="str">
        <f t="shared" si="382"/>
        <v/>
      </c>
      <c r="AD1403" s="22">
        <f t="shared" si="383"/>
        <v>0</v>
      </c>
      <c r="AE1403" s="29"/>
      <c r="AF1403" s="29"/>
      <c r="AG1403" s="22" t="str">
        <f t="shared" si="384"/>
        <v/>
      </c>
      <c r="AH1403" s="29"/>
      <c r="AI1403" s="29"/>
      <c r="AJ1403" s="22" t="str">
        <f t="shared" si="385"/>
        <v/>
      </c>
      <c r="AK1403" s="29"/>
      <c r="AL1403" s="29"/>
      <c r="AM1403" s="22" t="str">
        <f t="shared" si="386"/>
        <v/>
      </c>
    </row>
    <row r="1404" spans="1:39" ht="18" customHeight="1" x14ac:dyDescent="0.35">
      <c r="A1404" s="70">
        <f>'Energy - Master'!A1403</f>
        <v>47423</v>
      </c>
      <c r="B1404" s="29">
        <f t="shared" si="387"/>
        <v>0</v>
      </c>
      <c r="C1404" s="29"/>
      <c r="D1404" s="29"/>
      <c r="E1404" s="22">
        <f t="shared" si="376"/>
        <v>0</v>
      </c>
      <c r="F1404" s="22" t="str">
        <f t="shared" si="377"/>
        <v/>
      </c>
      <c r="G1404" s="29">
        <f t="shared" si="388"/>
        <v>0</v>
      </c>
      <c r="H1404" s="29"/>
      <c r="I1404" s="29"/>
      <c r="J1404" s="22">
        <f t="shared" si="378"/>
        <v>0</v>
      </c>
      <c r="K1404" s="22" t="str">
        <f t="shared" si="379"/>
        <v/>
      </c>
      <c r="L1404" s="29"/>
      <c r="M1404" s="29"/>
      <c r="N1404" s="29"/>
      <c r="O1404" s="22" t="str">
        <f t="shared" si="380"/>
        <v/>
      </c>
      <c r="P1404" s="22" t="str">
        <f t="shared" si="381"/>
        <v/>
      </c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  <c r="AC1404" s="22" t="str">
        <f t="shared" si="382"/>
        <v/>
      </c>
      <c r="AD1404" s="22">
        <f t="shared" si="383"/>
        <v>0</v>
      </c>
      <c r="AE1404" s="29"/>
      <c r="AF1404" s="29"/>
      <c r="AG1404" s="22" t="str">
        <f t="shared" si="384"/>
        <v/>
      </c>
      <c r="AH1404" s="29"/>
      <c r="AI1404" s="29"/>
      <c r="AJ1404" s="22" t="str">
        <f t="shared" si="385"/>
        <v/>
      </c>
      <c r="AK1404" s="29"/>
      <c r="AL1404" s="29"/>
      <c r="AM1404" s="22" t="str">
        <f t="shared" si="386"/>
        <v/>
      </c>
    </row>
    <row r="1405" spans="1:39" ht="18" customHeight="1" x14ac:dyDescent="0.35">
      <c r="A1405" s="70">
        <f>'Energy - Master'!A1404</f>
        <v>47424</v>
      </c>
      <c r="B1405" s="29">
        <f t="shared" si="387"/>
        <v>0</v>
      </c>
      <c r="C1405" s="29"/>
      <c r="D1405" s="29"/>
      <c r="E1405" s="22">
        <f t="shared" si="376"/>
        <v>0</v>
      </c>
      <c r="F1405" s="22" t="str">
        <f t="shared" si="377"/>
        <v/>
      </c>
      <c r="G1405" s="29">
        <f t="shared" si="388"/>
        <v>0</v>
      </c>
      <c r="H1405" s="29"/>
      <c r="I1405" s="29"/>
      <c r="J1405" s="22">
        <f t="shared" si="378"/>
        <v>0</v>
      </c>
      <c r="K1405" s="22" t="str">
        <f t="shared" si="379"/>
        <v/>
      </c>
      <c r="L1405" s="29"/>
      <c r="M1405" s="29"/>
      <c r="N1405" s="29"/>
      <c r="O1405" s="22" t="str">
        <f t="shared" si="380"/>
        <v/>
      </c>
      <c r="P1405" s="22" t="str">
        <f t="shared" si="381"/>
        <v/>
      </c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  <c r="AC1405" s="22" t="str">
        <f t="shared" si="382"/>
        <v/>
      </c>
      <c r="AD1405" s="22">
        <f t="shared" si="383"/>
        <v>0</v>
      </c>
      <c r="AE1405" s="29"/>
      <c r="AF1405" s="29"/>
      <c r="AG1405" s="22" t="str">
        <f t="shared" si="384"/>
        <v/>
      </c>
      <c r="AH1405" s="29"/>
      <c r="AI1405" s="29"/>
      <c r="AJ1405" s="22" t="str">
        <f t="shared" si="385"/>
        <v/>
      </c>
      <c r="AK1405" s="29"/>
      <c r="AL1405" s="29"/>
      <c r="AM1405" s="22" t="str">
        <f t="shared" si="386"/>
        <v/>
      </c>
    </row>
    <row r="1406" spans="1:39" ht="18" customHeight="1" x14ac:dyDescent="0.35">
      <c r="A1406" s="70">
        <f>'Energy - Master'!A1405</f>
        <v>47425</v>
      </c>
      <c r="B1406" s="29">
        <f t="shared" si="387"/>
        <v>0</v>
      </c>
      <c r="C1406" s="29"/>
      <c r="D1406" s="29"/>
      <c r="E1406" s="22">
        <f t="shared" si="376"/>
        <v>0</v>
      </c>
      <c r="F1406" s="22" t="str">
        <f t="shared" si="377"/>
        <v/>
      </c>
      <c r="G1406" s="29">
        <f t="shared" si="388"/>
        <v>0</v>
      </c>
      <c r="H1406" s="29"/>
      <c r="I1406" s="29"/>
      <c r="J1406" s="22">
        <f t="shared" si="378"/>
        <v>0</v>
      </c>
      <c r="K1406" s="22" t="str">
        <f t="shared" si="379"/>
        <v/>
      </c>
      <c r="L1406" s="29"/>
      <c r="M1406" s="29"/>
      <c r="N1406" s="29"/>
      <c r="O1406" s="22" t="str">
        <f t="shared" si="380"/>
        <v/>
      </c>
      <c r="P1406" s="22" t="str">
        <f t="shared" si="381"/>
        <v/>
      </c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  <c r="AC1406" s="22" t="str">
        <f t="shared" si="382"/>
        <v/>
      </c>
      <c r="AD1406" s="22">
        <f t="shared" si="383"/>
        <v>0</v>
      </c>
      <c r="AE1406" s="29"/>
      <c r="AF1406" s="29"/>
      <c r="AG1406" s="22" t="str">
        <f t="shared" si="384"/>
        <v/>
      </c>
      <c r="AH1406" s="29"/>
      <c r="AI1406" s="29"/>
      <c r="AJ1406" s="22" t="str">
        <f t="shared" si="385"/>
        <v/>
      </c>
      <c r="AK1406" s="29"/>
      <c r="AL1406" s="29"/>
      <c r="AM1406" s="22" t="str">
        <f t="shared" si="386"/>
        <v/>
      </c>
    </row>
    <row r="1407" spans="1:39" ht="18" customHeight="1" x14ac:dyDescent="0.35">
      <c r="A1407" s="70">
        <f>'Energy - Master'!A1406</f>
        <v>47426</v>
      </c>
      <c r="B1407" s="29">
        <f t="shared" si="387"/>
        <v>0</v>
      </c>
      <c r="C1407" s="29"/>
      <c r="D1407" s="29"/>
      <c r="E1407" s="22">
        <f t="shared" si="376"/>
        <v>0</v>
      </c>
      <c r="F1407" s="22" t="str">
        <f t="shared" si="377"/>
        <v/>
      </c>
      <c r="G1407" s="29">
        <f t="shared" si="388"/>
        <v>0</v>
      </c>
      <c r="H1407" s="29"/>
      <c r="I1407" s="29"/>
      <c r="J1407" s="22">
        <f t="shared" si="378"/>
        <v>0</v>
      </c>
      <c r="K1407" s="22" t="str">
        <f t="shared" si="379"/>
        <v/>
      </c>
      <c r="L1407" s="29"/>
      <c r="M1407" s="29"/>
      <c r="N1407" s="29"/>
      <c r="O1407" s="22" t="str">
        <f t="shared" si="380"/>
        <v/>
      </c>
      <c r="P1407" s="22" t="str">
        <f t="shared" si="381"/>
        <v/>
      </c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  <c r="AC1407" s="22" t="str">
        <f t="shared" si="382"/>
        <v/>
      </c>
      <c r="AD1407" s="22">
        <f t="shared" si="383"/>
        <v>0</v>
      </c>
      <c r="AE1407" s="29"/>
      <c r="AF1407" s="29"/>
      <c r="AG1407" s="22" t="str">
        <f t="shared" si="384"/>
        <v/>
      </c>
      <c r="AH1407" s="29"/>
      <c r="AI1407" s="29"/>
      <c r="AJ1407" s="22" t="str">
        <f t="shared" si="385"/>
        <v/>
      </c>
      <c r="AK1407" s="29"/>
      <c r="AL1407" s="29"/>
      <c r="AM1407" s="22" t="str">
        <f t="shared" si="386"/>
        <v/>
      </c>
    </row>
    <row r="1408" spans="1:39" ht="18" customHeight="1" x14ac:dyDescent="0.35">
      <c r="A1408" s="70">
        <f>'Energy - Master'!A1407</f>
        <v>47427</v>
      </c>
      <c r="B1408" s="29">
        <f t="shared" si="387"/>
        <v>0</v>
      </c>
      <c r="C1408" s="29"/>
      <c r="D1408" s="29"/>
      <c r="E1408" s="22">
        <f t="shared" si="376"/>
        <v>0</v>
      </c>
      <c r="F1408" s="22" t="str">
        <f t="shared" si="377"/>
        <v/>
      </c>
      <c r="G1408" s="29">
        <f t="shared" si="388"/>
        <v>0</v>
      </c>
      <c r="H1408" s="29"/>
      <c r="I1408" s="29"/>
      <c r="J1408" s="22">
        <f t="shared" si="378"/>
        <v>0</v>
      </c>
      <c r="K1408" s="22" t="str">
        <f t="shared" si="379"/>
        <v/>
      </c>
      <c r="L1408" s="29"/>
      <c r="M1408" s="29"/>
      <c r="N1408" s="29"/>
      <c r="O1408" s="22" t="str">
        <f t="shared" si="380"/>
        <v/>
      </c>
      <c r="P1408" s="22" t="str">
        <f t="shared" si="381"/>
        <v/>
      </c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  <c r="AC1408" s="22" t="str">
        <f t="shared" si="382"/>
        <v/>
      </c>
      <c r="AD1408" s="22">
        <f t="shared" si="383"/>
        <v>0</v>
      </c>
      <c r="AE1408" s="29"/>
      <c r="AF1408" s="29"/>
      <c r="AG1408" s="22" t="str">
        <f t="shared" si="384"/>
        <v/>
      </c>
      <c r="AH1408" s="29"/>
      <c r="AI1408" s="29"/>
      <c r="AJ1408" s="22" t="str">
        <f t="shared" si="385"/>
        <v/>
      </c>
      <c r="AK1408" s="29"/>
      <c r="AL1408" s="29"/>
      <c r="AM1408" s="22" t="str">
        <f t="shared" si="386"/>
        <v/>
      </c>
    </row>
    <row r="1409" spans="1:39" ht="18" customHeight="1" x14ac:dyDescent="0.35">
      <c r="A1409" s="70">
        <f>'Energy - Master'!A1408</f>
        <v>47428</v>
      </c>
      <c r="B1409" s="29">
        <f t="shared" si="387"/>
        <v>0</v>
      </c>
      <c r="C1409" s="29"/>
      <c r="D1409" s="29"/>
      <c r="E1409" s="22">
        <f t="shared" si="376"/>
        <v>0</v>
      </c>
      <c r="F1409" s="22" t="str">
        <f t="shared" si="377"/>
        <v/>
      </c>
      <c r="G1409" s="29">
        <f t="shared" si="388"/>
        <v>0</v>
      </c>
      <c r="H1409" s="29"/>
      <c r="I1409" s="29"/>
      <c r="J1409" s="22">
        <f t="shared" si="378"/>
        <v>0</v>
      </c>
      <c r="K1409" s="22" t="str">
        <f t="shared" si="379"/>
        <v/>
      </c>
      <c r="L1409" s="29"/>
      <c r="M1409" s="29"/>
      <c r="N1409" s="29"/>
      <c r="O1409" s="22" t="str">
        <f t="shared" si="380"/>
        <v/>
      </c>
      <c r="P1409" s="22" t="str">
        <f t="shared" si="381"/>
        <v/>
      </c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  <c r="AA1409" s="29"/>
      <c r="AB1409" s="29"/>
      <c r="AC1409" s="22" t="str">
        <f t="shared" si="382"/>
        <v/>
      </c>
      <c r="AD1409" s="22">
        <f t="shared" si="383"/>
        <v>0</v>
      </c>
      <c r="AE1409" s="29"/>
      <c r="AF1409" s="29"/>
      <c r="AG1409" s="22" t="str">
        <f t="shared" si="384"/>
        <v/>
      </c>
      <c r="AH1409" s="29"/>
      <c r="AI1409" s="29"/>
      <c r="AJ1409" s="22" t="str">
        <f t="shared" si="385"/>
        <v/>
      </c>
      <c r="AK1409" s="29"/>
      <c r="AL1409" s="29"/>
      <c r="AM1409" s="22" t="str">
        <f t="shared" si="386"/>
        <v/>
      </c>
    </row>
    <row r="1410" spans="1:39" ht="18" customHeight="1" x14ac:dyDescent="0.35">
      <c r="A1410" s="70">
        <f>'Energy - Master'!A1409</f>
        <v>47429</v>
      </c>
      <c r="B1410" s="29">
        <f t="shared" si="387"/>
        <v>0</v>
      </c>
      <c r="C1410" s="29"/>
      <c r="D1410" s="29"/>
      <c r="E1410" s="22">
        <f t="shared" si="376"/>
        <v>0</v>
      </c>
      <c r="F1410" s="22" t="str">
        <f t="shared" si="377"/>
        <v/>
      </c>
      <c r="G1410" s="29">
        <f t="shared" si="388"/>
        <v>0</v>
      </c>
      <c r="H1410" s="29"/>
      <c r="I1410" s="29"/>
      <c r="J1410" s="22">
        <f t="shared" si="378"/>
        <v>0</v>
      </c>
      <c r="K1410" s="22" t="str">
        <f t="shared" si="379"/>
        <v/>
      </c>
      <c r="L1410" s="29"/>
      <c r="M1410" s="29"/>
      <c r="N1410" s="29"/>
      <c r="O1410" s="22" t="str">
        <f t="shared" si="380"/>
        <v/>
      </c>
      <c r="P1410" s="22" t="str">
        <f t="shared" si="381"/>
        <v/>
      </c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  <c r="AC1410" s="22" t="str">
        <f t="shared" si="382"/>
        <v/>
      </c>
      <c r="AD1410" s="22">
        <f t="shared" si="383"/>
        <v>0</v>
      </c>
      <c r="AE1410" s="29"/>
      <c r="AF1410" s="29"/>
      <c r="AG1410" s="22" t="str">
        <f t="shared" si="384"/>
        <v/>
      </c>
      <c r="AH1410" s="29"/>
      <c r="AI1410" s="29"/>
      <c r="AJ1410" s="22" t="str">
        <f t="shared" si="385"/>
        <v/>
      </c>
      <c r="AK1410" s="29"/>
      <c r="AL1410" s="29"/>
      <c r="AM1410" s="22" t="str">
        <f t="shared" si="386"/>
        <v/>
      </c>
    </row>
    <row r="1411" spans="1:39" ht="18" customHeight="1" x14ac:dyDescent="0.35">
      <c r="A1411" s="70">
        <f>'Energy - Master'!A1410</f>
        <v>47430</v>
      </c>
      <c r="B1411" s="29">
        <f t="shared" si="387"/>
        <v>0</v>
      </c>
      <c r="C1411" s="29"/>
      <c r="D1411" s="29"/>
      <c r="E1411" s="22">
        <f t="shared" si="376"/>
        <v>0</v>
      </c>
      <c r="F1411" s="22" t="str">
        <f t="shared" si="377"/>
        <v/>
      </c>
      <c r="G1411" s="29">
        <f t="shared" si="388"/>
        <v>0</v>
      </c>
      <c r="H1411" s="29"/>
      <c r="I1411" s="29"/>
      <c r="J1411" s="22">
        <f t="shared" si="378"/>
        <v>0</v>
      </c>
      <c r="K1411" s="22" t="str">
        <f t="shared" si="379"/>
        <v/>
      </c>
      <c r="L1411" s="29"/>
      <c r="M1411" s="29"/>
      <c r="N1411" s="29"/>
      <c r="O1411" s="22" t="str">
        <f t="shared" si="380"/>
        <v/>
      </c>
      <c r="P1411" s="22" t="str">
        <f t="shared" si="381"/>
        <v/>
      </c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  <c r="AC1411" s="22" t="str">
        <f t="shared" si="382"/>
        <v/>
      </c>
      <c r="AD1411" s="22">
        <f t="shared" si="383"/>
        <v>0</v>
      </c>
      <c r="AE1411" s="29"/>
      <c r="AF1411" s="29"/>
      <c r="AG1411" s="22" t="str">
        <f t="shared" si="384"/>
        <v/>
      </c>
      <c r="AH1411" s="29"/>
      <c r="AI1411" s="29"/>
      <c r="AJ1411" s="22" t="str">
        <f t="shared" si="385"/>
        <v/>
      </c>
      <c r="AK1411" s="29"/>
      <c r="AL1411" s="29"/>
      <c r="AM1411" s="22" t="str">
        <f t="shared" si="386"/>
        <v/>
      </c>
    </row>
    <row r="1412" spans="1:39" ht="18" customHeight="1" x14ac:dyDescent="0.35">
      <c r="A1412" s="70">
        <f>'Energy - Master'!A1411</f>
        <v>47431</v>
      </c>
      <c r="B1412" s="29">
        <f t="shared" si="387"/>
        <v>0</v>
      </c>
      <c r="C1412" s="29"/>
      <c r="D1412" s="29"/>
      <c r="E1412" s="22">
        <f t="shared" ref="E1412:E1475" si="389">IF(B1412="","",B1412-C1412+IF(D1412="",0,D1412))</f>
        <v>0</v>
      </c>
      <c r="F1412" s="22" t="str">
        <f t="shared" ref="F1412:F1475" si="390">IFERROR(IF(E1412=0,"",AG1412/E1412),"")</f>
        <v/>
      </c>
      <c r="G1412" s="29">
        <f t="shared" si="388"/>
        <v>0</v>
      </c>
      <c r="H1412" s="29"/>
      <c r="I1412" s="29"/>
      <c r="J1412" s="22">
        <f t="shared" ref="J1412:J1475" si="391">IF(G1412="","",G1412-H1412+IF(I1412="",0,I1412))</f>
        <v>0</v>
      </c>
      <c r="K1412" s="22" t="str">
        <f t="shared" ref="K1412:K1475" si="392">IFERROR(IF(J1412=0,"",AJ1412/J1412),"")</f>
        <v/>
      </c>
      <c r="L1412" s="29"/>
      <c r="M1412" s="29"/>
      <c r="N1412" s="29"/>
      <c r="O1412" s="22" t="str">
        <f t="shared" ref="O1412:O1475" si="393">IF(L1412="","",L1412-M1412+IF(N1412="",0,N1412))</f>
        <v/>
      </c>
      <c r="P1412" s="22" t="str">
        <f t="shared" ref="P1412:P1475" si="394">IFERROR(IF(O1412=0,"",AM1412/O1412),"")</f>
        <v/>
      </c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  <c r="AC1412" s="22" t="str">
        <f t="shared" ref="AC1412:AC1475" si="395">IF(R1412="","",R1412+U1412+X1412+AA1412)</f>
        <v/>
      </c>
      <c r="AD1412" s="22">
        <f t="shared" ref="AD1412:AD1475" si="396">IF(E1412="","",E1412+IF(J1412="",0,J1412)+IF(O1412="",0,O1412))</f>
        <v>0</v>
      </c>
      <c r="AE1412" s="29"/>
      <c r="AF1412" s="29"/>
      <c r="AG1412" s="22" t="str">
        <f t="shared" ref="AG1412:AG1475" si="397">IF(AE1412="","",AF1412-AE1412)</f>
        <v/>
      </c>
      <c r="AH1412" s="29"/>
      <c r="AI1412" s="29"/>
      <c r="AJ1412" s="22" t="str">
        <f t="shared" ref="AJ1412:AJ1475" si="398">IF(AH1412="","",AI1412-AH1412)</f>
        <v/>
      </c>
      <c r="AK1412" s="29"/>
      <c r="AL1412" s="29"/>
      <c r="AM1412" s="22" t="str">
        <f t="shared" ref="AM1412:AM1475" si="399">IF(AK1412="","",AL1412-AK1412)</f>
        <v/>
      </c>
    </row>
    <row r="1413" spans="1:39" ht="18" customHeight="1" x14ac:dyDescent="0.35">
      <c r="A1413" s="70">
        <f>'Energy - Master'!A1412</f>
        <v>47432</v>
      </c>
      <c r="B1413" s="29">
        <f t="shared" si="387"/>
        <v>0</v>
      </c>
      <c r="C1413" s="29"/>
      <c r="D1413" s="29"/>
      <c r="E1413" s="22">
        <f t="shared" si="389"/>
        <v>0</v>
      </c>
      <c r="F1413" s="22" t="str">
        <f t="shared" si="390"/>
        <v/>
      </c>
      <c r="G1413" s="29">
        <f t="shared" si="388"/>
        <v>0</v>
      </c>
      <c r="H1413" s="29"/>
      <c r="I1413" s="29"/>
      <c r="J1413" s="22">
        <f t="shared" si="391"/>
        <v>0</v>
      </c>
      <c r="K1413" s="22" t="str">
        <f t="shared" si="392"/>
        <v/>
      </c>
      <c r="L1413" s="29"/>
      <c r="M1413" s="29"/>
      <c r="N1413" s="29"/>
      <c r="O1413" s="22" t="str">
        <f t="shared" si="393"/>
        <v/>
      </c>
      <c r="P1413" s="22" t="str">
        <f t="shared" si="394"/>
        <v/>
      </c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  <c r="AC1413" s="22" t="str">
        <f t="shared" si="395"/>
        <v/>
      </c>
      <c r="AD1413" s="22">
        <f t="shared" si="396"/>
        <v>0</v>
      </c>
      <c r="AE1413" s="29"/>
      <c r="AF1413" s="29"/>
      <c r="AG1413" s="22" t="str">
        <f t="shared" si="397"/>
        <v/>
      </c>
      <c r="AH1413" s="29"/>
      <c r="AI1413" s="29"/>
      <c r="AJ1413" s="22" t="str">
        <f t="shared" si="398"/>
        <v/>
      </c>
      <c r="AK1413" s="29"/>
      <c r="AL1413" s="29"/>
      <c r="AM1413" s="22" t="str">
        <f t="shared" si="399"/>
        <v/>
      </c>
    </row>
    <row r="1414" spans="1:39" ht="18" customHeight="1" x14ac:dyDescent="0.35">
      <c r="A1414" s="70">
        <f>'Energy - Master'!A1413</f>
        <v>47433</v>
      </c>
      <c r="B1414" s="29">
        <f t="shared" ref="B1414:B1477" si="400">C1413</f>
        <v>0</v>
      </c>
      <c r="C1414" s="29"/>
      <c r="D1414" s="29"/>
      <c r="E1414" s="22">
        <f t="shared" si="389"/>
        <v>0</v>
      </c>
      <c r="F1414" s="22" t="str">
        <f t="shared" si="390"/>
        <v/>
      </c>
      <c r="G1414" s="29">
        <f t="shared" ref="G1414:G1477" si="401">H1413</f>
        <v>0</v>
      </c>
      <c r="H1414" s="29"/>
      <c r="I1414" s="29"/>
      <c r="J1414" s="22">
        <f t="shared" si="391"/>
        <v>0</v>
      </c>
      <c r="K1414" s="22" t="str">
        <f t="shared" si="392"/>
        <v/>
      </c>
      <c r="L1414" s="29"/>
      <c r="M1414" s="29"/>
      <c r="N1414" s="29"/>
      <c r="O1414" s="22" t="str">
        <f t="shared" si="393"/>
        <v/>
      </c>
      <c r="P1414" s="22" t="str">
        <f t="shared" si="394"/>
        <v/>
      </c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  <c r="AC1414" s="22" t="str">
        <f t="shared" si="395"/>
        <v/>
      </c>
      <c r="AD1414" s="22">
        <f t="shared" si="396"/>
        <v>0</v>
      </c>
      <c r="AE1414" s="29"/>
      <c r="AF1414" s="29"/>
      <c r="AG1414" s="22" t="str">
        <f t="shared" si="397"/>
        <v/>
      </c>
      <c r="AH1414" s="29"/>
      <c r="AI1414" s="29"/>
      <c r="AJ1414" s="22" t="str">
        <f t="shared" si="398"/>
        <v/>
      </c>
      <c r="AK1414" s="29"/>
      <c r="AL1414" s="29"/>
      <c r="AM1414" s="22" t="str">
        <f t="shared" si="399"/>
        <v/>
      </c>
    </row>
    <row r="1415" spans="1:39" ht="18" customHeight="1" x14ac:dyDescent="0.35">
      <c r="A1415" s="70">
        <f>'Energy - Master'!A1414</f>
        <v>47434</v>
      </c>
      <c r="B1415" s="29">
        <f t="shared" si="400"/>
        <v>0</v>
      </c>
      <c r="C1415" s="29"/>
      <c r="D1415" s="29"/>
      <c r="E1415" s="22">
        <f t="shared" si="389"/>
        <v>0</v>
      </c>
      <c r="F1415" s="22" t="str">
        <f t="shared" si="390"/>
        <v/>
      </c>
      <c r="G1415" s="29">
        <f t="shared" si="401"/>
        <v>0</v>
      </c>
      <c r="H1415" s="29"/>
      <c r="I1415" s="29"/>
      <c r="J1415" s="22">
        <f t="shared" si="391"/>
        <v>0</v>
      </c>
      <c r="K1415" s="22" t="str">
        <f t="shared" si="392"/>
        <v/>
      </c>
      <c r="L1415" s="29"/>
      <c r="M1415" s="29"/>
      <c r="N1415" s="29"/>
      <c r="O1415" s="22" t="str">
        <f t="shared" si="393"/>
        <v/>
      </c>
      <c r="P1415" s="22" t="str">
        <f t="shared" si="394"/>
        <v/>
      </c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  <c r="AC1415" s="22" t="str">
        <f t="shared" si="395"/>
        <v/>
      </c>
      <c r="AD1415" s="22">
        <f t="shared" si="396"/>
        <v>0</v>
      </c>
      <c r="AE1415" s="29"/>
      <c r="AF1415" s="29"/>
      <c r="AG1415" s="22" t="str">
        <f t="shared" si="397"/>
        <v/>
      </c>
      <c r="AH1415" s="29"/>
      <c r="AI1415" s="29"/>
      <c r="AJ1415" s="22" t="str">
        <f t="shared" si="398"/>
        <v/>
      </c>
      <c r="AK1415" s="29"/>
      <c r="AL1415" s="29"/>
      <c r="AM1415" s="22" t="str">
        <f t="shared" si="399"/>
        <v/>
      </c>
    </row>
    <row r="1416" spans="1:39" ht="18" customHeight="1" x14ac:dyDescent="0.35">
      <c r="A1416" s="70">
        <f>'Energy - Master'!A1415</f>
        <v>47435</v>
      </c>
      <c r="B1416" s="29">
        <f t="shared" si="400"/>
        <v>0</v>
      </c>
      <c r="C1416" s="29"/>
      <c r="D1416" s="29"/>
      <c r="E1416" s="22">
        <f t="shared" si="389"/>
        <v>0</v>
      </c>
      <c r="F1416" s="22" t="str">
        <f t="shared" si="390"/>
        <v/>
      </c>
      <c r="G1416" s="29">
        <f t="shared" si="401"/>
        <v>0</v>
      </c>
      <c r="H1416" s="29"/>
      <c r="I1416" s="29"/>
      <c r="J1416" s="22">
        <f t="shared" si="391"/>
        <v>0</v>
      </c>
      <c r="K1416" s="22" t="str">
        <f t="shared" si="392"/>
        <v/>
      </c>
      <c r="L1416" s="29"/>
      <c r="M1416" s="29"/>
      <c r="N1416" s="29"/>
      <c r="O1416" s="22" t="str">
        <f t="shared" si="393"/>
        <v/>
      </c>
      <c r="P1416" s="22" t="str">
        <f t="shared" si="394"/>
        <v/>
      </c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  <c r="AC1416" s="22" t="str">
        <f t="shared" si="395"/>
        <v/>
      </c>
      <c r="AD1416" s="22">
        <f t="shared" si="396"/>
        <v>0</v>
      </c>
      <c r="AE1416" s="29"/>
      <c r="AF1416" s="29"/>
      <c r="AG1416" s="22" t="str">
        <f t="shared" si="397"/>
        <v/>
      </c>
      <c r="AH1416" s="29"/>
      <c r="AI1416" s="29"/>
      <c r="AJ1416" s="22" t="str">
        <f t="shared" si="398"/>
        <v/>
      </c>
      <c r="AK1416" s="29"/>
      <c r="AL1416" s="29"/>
      <c r="AM1416" s="22" t="str">
        <f t="shared" si="399"/>
        <v/>
      </c>
    </row>
    <row r="1417" spans="1:39" ht="18" customHeight="1" x14ac:dyDescent="0.35">
      <c r="A1417" s="70">
        <f>'Energy - Master'!A1416</f>
        <v>47436</v>
      </c>
      <c r="B1417" s="29">
        <f t="shared" si="400"/>
        <v>0</v>
      </c>
      <c r="C1417" s="29"/>
      <c r="D1417" s="29"/>
      <c r="E1417" s="22">
        <f t="shared" si="389"/>
        <v>0</v>
      </c>
      <c r="F1417" s="22" t="str">
        <f t="shared" si="390"/>
        <v/>
      </c>
      <c r="G1417" s="29">
        <f t="shared" si="401"/>
        <v>0</v>
      </c>
      <c r="H1417" s="29"/>
      <c r="I1417" s="29"/>
      <c r="J1417" s="22">
        <f t="shared" si="391"/>
        <v>0</v>
      </c>
      <c r="K1417" s="22" t="str">
        <f t="shared" si="392"/>
        <v/>
      </c>
      <c r="L1417" s="29"/>
      <c r="M1417" s="29"/>
      <c r="N1417" s="29"/>
      <c r="O1417" s="22" t="str">
        <f t="shared" si="393"/>
        <v/>
      </c>
      <c r="P1417" s="22" t="str">
        <f t="shared" si="394"/>
        <v/>
      </c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  <c r="AA1417" s="29"/>
      <c r="AB1417" s="29"/>
      <c r="AC1417" s="22" t="str">
        <f t="shared" si="395"/>
        <v/>
      </c>
      <c r="AD1417" s="22">
        <f t="shared" si="396"/>
        <v>0</v>
      </c>
      <c r="AE1417" s="29"/>
      <c r="AF1417" s="29"/>
      <c r="AG1417" s="22" t="str">
        <f t="shared" si="397"/>
        <v/>
      </c>
      <c r="AH1417" s="29"/>
      <c r="AI1417" s="29"/>
      <c r="AJ1417" s="22" t="str">
        <f t="shared" si="398"/>
        <v/>
      </c>
      <c r="AK1417" s="29"/>
      <c r="AL1417" s="29"/>
      <c r="AM1417" s="22" t="str">
        <f t="shared" si="399"/>
        <v/>
      </c>
    </row>
    <row r="1418" spans="1:39" ht="18" customHeight="1" x14ac:dyDescent="0.35">
      <c r="A1418" s="70">
        <f>'Energy - Master'!A1417</f>
        <v>47437</v>
      </c>
      <c r="B1418" s="29">
        <f t="shared" si="400"/>
        <v>0</v>
      </c>
      <c r="C1418" s="29"/>
      <c r="D1418" s="29"/>
      <c r="E1418" s="22">
        <f t="shared" si="389"/>
        <v>0</v>
      </c>
      <c r="F1418" s="22" t="str">
        <f t="shared" si="390"/>
        <v/>
      </c>
      <c r="G1418" s="29">
        <f t="shared" si="401"/>
        <v>0</v>
      </c>
      <c r="H1418" s="29"/>
      <c r="I1418" s="29"/>
      <c r="J1418" s="22">
        <f t="shared" si="391"/>
        <v>0</v>
      </c>
      <c r="K1418" s="22" t="str">
        <f t="shared" si="392"/>
        <v/>
      </c>
      <c r="L1418" s="29"/>
      <c r="M1418" s="29"/>
      <c r="N1418" s="29"/>
      <c r="O1418" s="22" t="str">
        <f t="shared" si="393"/>
        <v/>
      </c>
      <c r="P1418" s="22" t="str">
        <f t="shared" si="394"/>
        <v/>
      </c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  <c r="AC1418" s="22" t="str">
        <f t="shared" si="395"/>
        <v/>
      </c>
      <c r="AD1418" s="22">
        <f t="shared" si="396"/>
        <v>0</v>
      </c>
      <c r="AE1418" s="29"/>
      <c r="AF1418" s="29"/>
      <c r="AG1418" s="22" t="str">
        <f t="shared" si="397"/>
        <v/>
      </c>
      <c r="AH1418" s="29"/>
      <c r="AI1418" s="29"/>
      <c r="AJ1418" s="22" t="str">
        <f t="shared" si="398"/>
        <v/>
      </c>
      <c r="AK1418" s="29"/>
      <c r="AL1418" s="29"/>
      <c r="AM1418" s="22" t="str">
        <f t="shared" si="399"/>
        <v/>
      </c>
    </row>
    <row r="1419" spans="1:39" ht="18" customHeight="1" x14ac:dyDescent="0.35">
      <c r="A1419" s="70">
        <f>'Energy - Master'!A1418</f>
        <v>47438</v>
      </c>
      <c r="B1419" s="29">
        <f t="shared" si="400"/>
        <v>0</v>
      </c>
      <c r="C1419" s="29"/>
      <c r="D1419" s="29"/>
      <c r="E1419" s="22">
        <f t="shared" si="389"/>
        <v>0</v>
      </c>
      <c r="F1419" s="22" t="str">
        <f t="shared" si="390"/>
        <v/>
      </c>
      <c r="G1419" s="29">
        <f t="shared" si="401"/>
        <v>0</v>
      </c>
      <c r="H1419" s="29"/>
      <c r="I1419" s="29"/>
      <c r="J1419" s="22">
        <f t="shared" si="391"/>
        <v>0</v>
      </c>
      <c r="K1419" s="22" t="str">
        <f t="shared" si="392"/>
        <v/>
      </c>
      <c r="L1419" s="29"/>
      <c r="M1419" s="29"/>
      <c r="N1419" s="29"/>
      <c r="O1419" s="22" t="str">
        <f t="shared" si="393"/>
        <v/>
      </c>
      <c r="P1419" s="22" t="str">
        <f t="shared" si="394"/>
        <v/>
      </c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  <c r="AC1419" s="22" t="str">
        <f t="shared" si="395"/>
        <v/>
      </c>
      <c r="AD1419" s="22">
        <f t="shared" si="396"/>
        <v>0</v>
      </c>
      <c r="AE1419" s="29"/>
      <c r="AF1419" s="29"/>
      <c r="AG1419" s="22" t="str">
        <f t="shared" si="397"/>
        <v/>
      </c>
      <c r="AH1419" s="29"/>
      <c r="AI1419" s="29"/>
      <c r="AJ1419" s="22" t="str">
        <f t="shared" si="398"/>
        <v/>
      </c>
      <c r="AK1419" s="29"/>
      <c r="AL1419" s="29"/>
      <c r="AM1419" s="22" t="str">
        <f t="shared" si="399"/>
        <v/>
      </c>
    </row>
    <row r="1420" spans="1:39" ht="18" customHeight="1" x14ac:dyDescent="0.35">
      <c r="A1420" s="70">
        <f>'Energy - Master'!A1419</f>
        <v>47439</v>
      </c>
      <c r="B1420" s="29">
        <f t="shared" si="400"/>
        <v>0</v>
      </c>
      <c r="C1420" s="29"/>
      <c r="D1420" s="29"/>
      <c r="E1420" s="22">
        <f t="shared" si="389"/>
        <v>0</v>
      </c>
      <c r="F1420" s="22" t="str">
        <f t="shared" si="390"/>
        <v/>
      </c>
      <c r="G1420" s="29">
        <f t="shared" si="401"/>
        <v>0</v>
      </c>
      <c r="H1420" s="29"/>
      <c r="I1420" s="29"/>
      <c r="J1420" s="22">
        <f t="shared" si="391"/>
        <v>0</v>
      </c>
      <c r="K1420" s="22" t="str">
        <f t="shared" si="392"/>
        <v/>
      </c>
      <c r="L1420" s="29"/>
      <c r="M1420" s="29"/>
      <c r="N1420" s="29"/>
      <c r="O1420" s="22" t="str">
        <f t="shared" si="393"/>
        <v/>
      </c>
      <c r="P1420" s="22" t="str">
        <f t="shared" si="394"/>
        <v/>
      </c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  <c r="AC1420" s="22" t="str">
        <f t="shared" si="395"/>
        <v/>
      </c>
      <c r="AD1420" s="22">
        <f t="shared" si="396"/>
        <v>0</v>
      </c>
      <c r="AE1420" s="29"/>
      <c r="AF1420" s="29"/>
      <c r="AG1420" s="22" t="str">
        <f t="shared" si="397"/>
        <v/>
      </c>
      <c r="AH1420" s="29"/>
      <c r="AI1420" s="29"/>
      <c r="AJ1420" s="22" t="str">
        <f t="shared" si="398"/>
        <v/>
      </c>
      <c r="AK1420" s="29"/>
      <c r="AL1420" s="29"/>
      <c r="AM1420" s="22" t="str">
        <f t="shared" si="399"/>
        <v/>
      </c>
    </row>
    <row r="1421" spans="1:39" ht="18" customHeight="1" x14ac:dyDescent="0.35">
      <c r="A1421" s="70">
        <f>'Energy - Master'!A1420</f>
        <v>47440</v>
      </c>
      <c r="B1421" s="29">
        <f t="shared" si="400"/>
        <v>0</v>
      </c>
      <c r="C1421" s="29"/>
      <c r="D1421" s="29"/>
      <c r="E1421" s="22">
        <f t="shared" si="389"/>
        <v>0</v>
      </c>
      <c r="F1421" s="22" t="str">
        <f t="shared" si="390"/>
        <v/>
      </c>
      <c r="G1421" s="29">
        <f t="shared" si="401"/>
        <v>0</v>
      </c>
      <c r="H1421" s="29"/>
      <c r="I1421" s="29"/>
      <c r="J1421" s="22">
        <f t="shared" si="391"/>
        <v>0</v>
      </c>
      <c r="K1421" s="22" t="str">
        <f t="shared" si="392"/>
        <v/>
      </c>
      <c r="L1421" s="29"/>
      <c r="M1421" s="29"/>
      <c r="N1421" s="29"/>
      <c r="O1421" s="22" t="str">
        <f t="shared" si="393"/>
        <v/>
      </c>
      <c r="P1421" s="22" t="str">
        <f t="shared" si="394"/>
        <v/>
      </c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  <c r="AA1421" s="29"/>
      <c r="AB1421" s="29"/>
      <c r="AC1421" s="22" t="str">
        <f t="shared" si="395"/>
        <v/>
      </c>
      <c r="AD1421" s="22">
        <f t="shared" si="396"/>
        <v>0</v>
      </c>
      <c r="AE1421" s="29"/>
      <c r="AF1421" s="29"/>
      <c r="AG1421" s="22" t="str">
        <f t="shared" si="397"/>
        <v/>
      </c>
      <c r="AH1421" s="29"/>
      <c r="AI1421" s="29"/>
      <c r="AJ1421" s="22" t="str">
        <f t="shared" si="398"/>
        <v/>
      </c>
      <c r="AK1421" s="29"/>
      <c r="AL1421" s="29"/>
      <c r="AM1421" s="22" t="str">
        <f t="shared" si="399"/>
        <v/>
      </c>
    </row>
    <row r="1422" spans="1:39" ht="18" customHeight="1" x14ac:dyDescent="0.35">
      <c r="A1422" s="70">
        <f>'Energy - Master'!A1421</f>
        <v>47441</v>
      </c>
      <c r="B1422" s="29">
        <f t="shared" si="400"/>
        <v>0</v>
      </c>
      <c r="C1422" s="29"/>
      <c r="D1422" s="29"/>
      <c r="E1422" s="22">
        <f t="shared" si="389"/>
        <v>0</v>
      </c>
      <c r="F1422" s="22" t="str">
        <f t="shared" si="390"/>
        <v/>
      </c>
      <c r="G1422" s="29">
        <f t="shared" si="401"/>
        <v>0</v>
      </c>
      <c r="H1422" s="29"/>
      <c r="I1422" s="29"/>
      <c r="J1422" s="22">
        <f t="shared" si="391"/>
        <v>0</v>
      </c>
      <c r="K1422" s="22" t="str">
        <f t="shared" si="392"/>
        <v/>
      </c>
      <c r="L1422" s="29"/>
      <c r="M1422" s="29"/>
      <c r="N1422" s="29"/>
      <c r="O1422" s="22" t="str">
        <f t="shared" si="393"/>
        <v/>
      </c>
      <c r="P1422" s="22" t="str">
        <f t="shared" si="394"/>
        <v/>
      </c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  <c r="AA1422" s="29"/>
      <c r="AB1422" s="29"/>
      <c r="AC1422" s="22" t="str">
        <f t="shared" si="395"/>
        <v/>
      </c>
      <c r="AD1422" s="22">
        <f t="shared" si="396"/>
        <v>0</v>
      </c>
      <c r="AE1422" s="29"/>
      <c r="AF1422" s="29"/>
      <c r="AG1422" s="22" t="str">
        <f t="shared" si="397"/>
        <v/>
      </c>
      <c r="AH1422" s="29"/>
      <c r="AI1422" s="29"/>
      <c r="AJ1422" s="22" t="str">
        <f t="shared" si="398"/>
        <v/>
      </c>
      <c r="AK1422" s="29"/>
      <c r="AL1422" s="29"/>
      <c r="AM1422" s="22" t="str">
        <f t="shared" si="399"/>
        <v/>
      </c>
    </row>
    <row r="1423" spans="1:39" ht="18" customHeight="1" x14ac:dyDescent="0.35">
      <c r="A1423" s="70">
        <f>'Energy - Master'!A1422</f>
        <v>47442</v>
      </c>
      <c r="B1423" s="29">
        <f t="shared" si="400"/>
        <v>0</v>
      </c>
      <c r="C1423" s="29"/>
      <c r="D1423" s="29"/>
      <c r="E1423" s="22">
        <f t="shared" si="389"/>
        <v>0</v>
      </c>
      <c r="F1423" s="22" t="str">
        <f t="shared" si="390"/>
        <v/>
      </c>
      <c r="G1423" s="29">
        <f t="shared" si="401"/>
        <v>0</v>
      </c>
      <c r="H1423" s="29"/>
      <c r="I1423" s="29"/>
      <c r="J1423" s="22">
        <f t="shared" si="391"/>
        <v>0</v>
      </c>
      <c r="K1423" s="22" t="str">
        <f t="shared" si="392"/>
        <v/>
      </c>
      <c r="L1423" s="29"/>
      <c r="M1423" s="29"/>
      <c r="N1423" s="29"/>
      <c r="O1423" s="22" t="str">
        <f t="shared" si="393"/>
        <v/>
      </c>
      <c r="P1423" s="22" t="str">
        <f t="shared" si="394"/>
        <v/>
      </c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29"/>
      <c r="AC1423" s="22" t="str">
        <f t="shared" si="395"/>
        <v/>
      </c>
      <c r="AD1423" s="22">
        <f t="shared" si="396"/>
        <v>0</v>
      </c>
      <c r="AE1423" s="29"/>
      <c r="AF1423" s="29"/>
      <c r="AG1423" s="22" t="str">
        <f t="shared" si="397"/>
        <v/>
      </c>
      <c r="AH1423" s="29"/>
      <c r="AI1423" s="29"/>
      <c r="AJ1423" s="22" t="str">
        <f t="shared" si="398"/>
        <v/>
      </c>
      <c r="AK1423" s="29"/>
      <c r="AL1423" s="29"/>
      <c r="AM1423" s="22" t="str">
        <f t="shared" si="399"/>
        <v/>
      </c>
    </row>
    <row r="1424" spans="1:39" ht="18" customHeight="1" x14ac:dyDescent="0.35">
      <c r="A1424" s="70">
        <f>'Energy - Master'!A1423</f>
        <v>47443</v>
      </c>
      <c r="B1424" s="29">
        <f t="shared" si="400"/>
        <v>0</v>
      </c>
      <c r="C1424" s="29"/>
      <c r="D1424" s="29"/>
      <c r="E1424" s="22">
        <f t="shared" si="389"/>
        <v>0</v>
      </c>
      <c r="F1424" s="22" t="str">
        <f t="shared" si="390"/>
        <v/>
      </c>
      <c r="G1424" s="29">
        <f t="shared" si="401"/>
        <v>0</v>
      </c>
      <c r="H1424" s="29"/>
      <c r="I1424" s="29"/>
      <c r="J1424" s="22">
        <f t="shared" si="391"/>
        <v>0</v>
      </c>
      <c r="K1424" s="22" t="str">
        <f t="shared" si="392"/>
        <v/>
      </c>
      <c r="L1424" s="29"/>
      <c r="M1424" s="29"/>
      <c r="N1424" s="29"/>
      <c r="O1424" s="22" t="str">
        <f t="shared" si="393"/>
        <v/>
      </c>
      <c r="P1424" s="22" t="str">
        <f t="shared" si="394"/>
        <v/>
      </c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  <c r="AA1424" s="29"/>
      <c r="AB1424" s="29"/>
      <c r="AC1424" s="22" t="str">
        <f t="shared" si="395"/>
        <v/>
      </c>
      <c r="AD1424" s="22">
        <f t="shared" si="396"/>
        <v>0</v>
      </c>
      <c r="AE1424" s="29"/>
      <c r="AF1424" s="29"/>
      <c r="AG1424" s="22" t="str">
        <f t="shared" si="397"/>
        <v/>
      </c>
      <c r="AH1424" s="29"/>
      <c r="AI1424" s="29"/>
      <c r="AJ1424" s="22" t="str">
        <f t="shared" si="398"/>
        <v/>
      </c>
      <c r="AK1424" s="29"/>
      <c r="AL1424" s="29"/>
      <c r="AM1424" s="22" t="str">
        <f t="shared" si="399"/>
        <v/>
      </c>
    </row>
    <row r="1425" spans="1:39" ht="18" customHeight="1" x14ac:dyDescent="0.35">
      <c r="A1425" s="70">
        <f>'Energy - Master'!A1424</f>
        <v>47444</v>
      </c>
      <c r="B1425" s="29">
        <f t="shared" si="400"/>
        <v>0</v>
      </c>
      <c r="C1425" s="29"/>
      <c r="D1425" s="29"/>
      <c r="E1425" s="22">
        <f t="shared" si="389"/>
        <v>0</v>
      </c>
      <c r="F1425" s="22" t="str">
        <f t="shared" si="390"/>
        <v/>
      </c>
      <c r="G1425" s="29">
        <f t="shared" si="401"/>
        <v>0</v>
      </c>
      <c r="H1425" s="29"/>
      <c r="I1425" s="29"/>
      <c r="J1425" s="22">
        <f t="shared" si="391"/>
        <v>0</v>
      </c>
      <c r="K1425" s="22" t="str">
        <f t="shared" si="392"/>
        <v/>
      </c>
      <c r="L1425" s="29"/>
      <c r="M1425" s="29"/>
      <c r="N1425" s="29"/>
      <c r="O1425" s="22" t="str">
        <f t="shared" si="393"/>
        <v/>
      </c>
      <c r="P1425" s="22" t="str">
        <f t="shared" si="394"/>
        <v/>
      </c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  <c r="AA1425" s="29"/>
      <c r="AB1425" s="29"/>
      <c r="AC1425" s="22" t="str">
        <f t="shared" si="395"/>
        <v/>
      </c>
      <c r="AD1425" s="22">
        <f t="shared" si="396"/>
        <v>0</v>
      </c>
      <c r="AE1425" s="29"/>
      <c r="AF1425" s="29"/>
      <c r="AG1425" s="22" t="str">
        <f t="shared" si="397"/>
        <v/>
      </c>
      <c r="AH1425" s="29"/>
      <c r="AI1425" s="29"/>
      <c r="AJ1425" s="22" t="str">
        <f t="shared" si="398"/>
        <v/>
      </c>
      <c r="AK1425" s="29"/>
      <c r="AL1425" s="29"/>
      <c r="AM1425" s="22" t="str">
        <f t="shared" si="399"/>
        <v/>
      </c>
    </row>
    <row r="1426" spans="1:39" ht="18" customHeight="1" x14ac:dyDescent="0.35">
      <c r="A1426" s="70">
        <f>'Energy - Master'!A1425</f>
        <v>47445</v>
      </c>
      <c r="B1426" s="29">
        <f t="shared" si="400"/>
        <v>0</v>
      </c>
      <c r="C1426" s="29"/>
      <c r="D1426" s="29"/>
      <c r="E1426" s="22">
        <f t="shared" si="389"/>
        <v>0</v>
      </c>
      <c r="F1426" s="22" t="str">
        <f t="shared" si="390"/>
        <v/>
      </c>
      <c r="G1426" s="29">
        <f t="shared" si="401"/>
        <v>0</v>
      </c>
      <c r="H1426" s="29"/>
      <c r="I1426" s="29"/>
      <c r="J1426" s="22">
        <f t="shared" si="391"/>
        <v>0</v>
      </c>
      <c r="K1426" s="22" t="str">
        <f t="shared" si="392"/>
        <v/>
      </c>
      <c r="L1426" s="29"/>
      <c r="M1426" s="29"/>
      <c r="N1426" s="29"/>
      <c r="O1426" s="22" t="str">
        <f t="shared" si="393"/>
        <v/>
      </c>
      <c r="P1426" s="22" t="str">
        <f t="shared" si="394"/>
        <v/>
      </c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  <c r="AC1426" s="22" t="str">
        <f t="shared" si="395"/>
        <v/>
      </c>
      <c r="AD1426" s="22">
        <f t="shared" si="396"/>
        <v>0</v>
      </c>
      <c r="AE1426" s="29"/>
      <c r="AF1426" s="29"/>
      <c r="AG1426" s="22" t="str">
        <f t="shared" si="397"/>
        <v/>
      </c>
      <c r="AH1426" s="29"/>
      <c r="AI1426" s="29"/>
      <c r="AJ1426" s="22" t="str">
        <f t="shared" si="398"/>
        <v/>
      </c>
      <c r="AK1426" s="29"/>
      <c r="AL1426" s="29"/>
      <c r="AM1426" s="22" t="str">
        <f t="shared" si="399"/>
        <v/>
      </c>
    </row>
    <row r="1427" spans="1:39" ht="18" customHeight="1" x14ac:dyDescent="0.35">
      <c r="A1427" s="70">
        <f>'Energy - Master'!A1426</f>
        <v>47446</v>
      </c>
      <c r="B1427" s="29">
        <f t="shared" si="400"/>
        <v>0</v>
      </c>
      <c r="C1427" s="29"/>
      <c r="D1427" s="29"/>
      <c r="E1427" s="22">
        <f t="shared" si="389"/>
        <v>0</v>
      </c>
      <c r="F1427" s="22" t="str">
        <f t="shared" si="390"/>
        <v/>
      </c>
      <c r="G1427" s="29">
        <f t="shared" si="401"/>
        <v>0</v>
      </c>
      <c r="H1427" s="29"/>
      <c r="I1427" s="29"/>
      <c r="J1427" s="22">
        <f t="shared" si="391"/>
        <v>0</v>
      </c>
      <c r="K1427" s="22" t="str">
        <f t="shared" si="392"/>
        <v/>
      </c>
      <c r="L1427" s="29"/>
      <c r="M1427" s="29"/>
      <c r="N1427" s="29"/>
      <c r="O1427" s="22" t="str">
        <f t="shared" si="393"/>
        <v/>
      </c>
      <c r="P1427" s="22" t="str">
        <f t="shared" si="394"/>
        <v/>
      </c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  <c r="AA1427" s="29"/>
      <c r="AB1427" s="29"/>
      <c r="AC1427" s="22" t="str">
        <f t="shared" si="395"/>
        <v/>
      </c>
      <c r="AD1427" s="22">
        <f t="shared" si="396"/>
        <v>0</v>
      </c>
      <c r="AE1427" s="29"/>
      <c r="AF1427" s="29"/>
      <c r="AG1427" s="22" t="str">
        <f t="shared" si="397"/>
        <v/>
      </c>
      <c r="AH1427" s="29"/>
      <c r="AI1427" s="29"/>
      <c r="AJ1427" s="22" t="str">
        <f t="shared" si="398"/>
        <v/>
      </c>
      <c r="AK1427" s="29"/>
      <c r="AL1427" s="29"/>
      <c r="AM1427" s="22" t="str">
        <f t="shared" si="399"/>
        <v/>
      </c>
    </row>
    <row r="1428" spans="1:39" ht="18" customHeight="1" x14ac:dyDescent="0.35">
      <c r="A1428" s="70">
        <f>'Energy - Master'!A1427</f>
        <v>47447</v>
      </c>
      <c r="B1428" s="29">
        <f t="shared" si="400"/>
        <v>0</v>
      </c>
      <c r="C1428" s="29"/>
      <c r="D1428" s="29"/>
      <c r="E1428" s="22">
        <f t="shared" si="389"/>
        <v>0</v>
      </c>
      <c r="F1428" s="22" t="str">
        <f t="shared" si="390"/>
        <v/>
      </c>
      <c r="G1428" s="29">
        <f t="shared" si="401"/>
        <v>0</v>
      </c>
      <c r="H1428" s="29"/>
      <c r="I1428" s="29"/>
      <c r="J1428" s="22">
        <f t="shared" si="391"/>
        <v>0</v>
      </c>
      <c r="K1428" s="22" t="str">
        <f t="shared" si="392"/>
        <v/>
      </c>
      <c r="L1428" s="29"/>
      <c r="M1428" s="29"/>
      <c r="N1428" s="29"/>
      <c r="O1428" s="22" t="str">
        <f t="shared" si="393"/>
        <v/>
      </c>
      <c r="P1428" s="22" t="str">
        <f t="shared" si="394"/>
        <v/>
      </c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  <c r="AA1428" s="29"/>
      <c r="AB1428" s="29"/>
      <c r="AC1428" s="22" t="str">
        <f t="shared" si="395"/>
        <v/>
      </c>
      <c r="AD1428" s="22">
        <f t="shared" si="396"/>
        <v>0</v>
      </c>
      <c r="AE1428" s="29"/>
      <c r="AF1428" s="29"/>
      <c r="AG1428" s="22" t="str">
        <f t="shared" si="397"/>
        <v/>
      </c>
      <c r="AH1428" s="29"/>
      <c r="AI1428" s="29"/>
      <c r="AJ1428" s="22" t="str">
        <f t="shared" si="398"/>
        <v/>
      </c>
      <c r="AK1428" s="29"/>
      <c r="AL1428" s="29"/>
      <c r="AM1428" s="22" t="str">
        <f t="shared" si="399"/>
        <v/>
      </c>
    </row>
    <row r="1429" spans="1:39" ht="18" customHeight="1" x14ac:dyDescent="0.35">
      <c r="A1429" s="70">
        <f>'Energy - Master'!A1428</f>
        <v>47448</v>
      </c>
      <c r="B1429" s="29">
        <f t="shared" si="400"/>
        <v>0</v>
      </c>
      <c r="C1429" s="29"/>
      <c r="D1429" s="29"/>
      <c r="E1429" s="22">
        <f t="shared" si="389"/>
        <v>0</v>
      </c>
      <c r="F1429" s="22" t="str">
        <f t="shared" si="390"/>
        <v/>
      </c>
      <c r="G1429" s="29">
        <f t="shared" si="401"/>
        <v>0</v>
      </c>
      <c r="H1429" s="29"/>
      <c r="I1429" s="29"/>
      <c r="J1429" s="22">
        <f t="shared" si="391"/>
        <v>0</v>
      </c>
      <c r="K1429" s="22" t="str">
        <f t="shared" si="392"/>
        <v/>
      </c>
      <c r="L1429" s="29"/>
      <c r="M1429" s="29"/>
      <c r="N1429" s="29"/>
      <c r="O1429" s="22" t="str">
        <f t="shared" si="393"/>
        <v/>
      </c>
      <c r="P1429" s="22" t="str">
        <f t="shared" si="394"/>
        <v/>
      </c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  <c r="AA1429" s="29"/>
      <c r="AB1429" s="29"/>
      <c r="AC1429" s="22" t="str">
        <f t="shared" si="395"/>
        <v/>
      </c>
      <c r="AD1429" s="22">
        <f t="shared" si="396"/>
        <v>0</v>
      </c>
      <c r="AE1429" s="29"/>
      <c r="AF1429" s="29"/>
      <c r="AG1429" s="22" t="str">
        <f t="shared" si="397"/>
        <v/>
      </c>
      <c r="AH1429" s="29"/>
      <c r="AI1429" s="29"/>
      <c r="AJ1429" s="22" t="str">
        <f t="shared" si="398"/>
        <v/>
      </c>
      <c r="AK1429" s="29"/>
      <c r="AL1429" s="29"/>
      <c r="AM1429" s="22" t="str">
        <f t="shared" si="399"/>
        <v/>
      </c>
    </row>
    <row r="1430" spans="1:39" ht="18" customHeight="1" x14ac:dyDescent="0.35">
      <c r="A1430" s="70">
        <f>'Energy - Master'!A1429</f>
        <v>47449</v>
      </c>
      <c r="B1430" s="29">
        <f t="shared" si="400"/>
        <v>0</v>
      </c>
      <c r="C1430" s="29"/>
      <c r="D1430" s="29"/>
      <c r="E1430" s="22">
        <f t="shared" si="389"/>
        <v>0</v>
      </c>
      <c r="F1430" s="22" t="str">
        <f t="shared" si="390"/>
        <v/>
      </c>
      <c r="G1430" s="29">
        <f t="shared" si="401"/>
        <v>0</v>
      </c>
      <c r="H1430" s="29"/>
      <c r="I1430" s="29"/>
      <c r="J1430" s="22">
        <f t="shared" si="391"/>
        <v>0</v>
      </c>
      <c r="K1430" s="22" t="str">
        <f t="shared" si="392"/>
        <v/>
      </c>
      <c r="L1430" s="29"/>
      <c r="M1430" s="29"/>
      <c r="N1430" s="29"/>
      <c r="O1430" s="22" t="str">
        <f t="shared" si="393"/>
        <v/>
      </c>
      <c r="P1430" s="22" t="str">
        <f t="shared" si="394"/>
        <v/>
      </c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  <c r="AA1430" s="29"/>
      <c r="AB1430" s="29"/>
      <c r="AC1430" s="22" t="str">
        <f t="shared" si="395"/>
        <v/>
      </c>
      <c r="AD1430" s="22">
        <f t="shared" si="396"/>
        <v>0</v>
      </c>
      <c r="AE1430" s="29"/>
      <c r="AF1430" s="29"/>
      <c r="AG1430" s="22" t="str">
        <f t="shared" si="397"/>
        <v/>
      </c>
      <c r="AH1430" s="29"/>
      <c r="AI1430" s="29"/>
      <c r="AJ1430" s="22" t="str">
        <f t="shared" si="398"/>
        <v/>
      </c>
      <c r="AK1430" s="29"/>
      <c r="AL1430" s="29"/>
      <c r="AM1430" s="22" t="str">
        <f t="shared" si="399"/>
        <v/>
      </c>
    </row>
    <row r="1431" spans="1:39" ht="18" customHeight="1" x14ac:dyDescent="0.35">
      <c r="A1431" s="70">
        <f>'Energy - Master'!A1430</f>
        <v>47450</v>
      </c>
      <c r="B1431" s="29">
        <f t="shared" si="400"/>
        <v>0</v>
      </c>
      <c r="C1431" s="29"/>
      <c r="D1431" s="29"/>
      <c r="E1431" s="22">
        <f t="shared" si="389"/>
        <v>0</v>
      </c>
      <c r="F1431" s="22" t="str">
        <f t="shared" si="390"/>
        <v/>
      </c>
      <c r="G1431" s="29">
        <f t="shared" si="401"/>
        <v>0</v>
      </c>
      <c r="H1431" s="29"/>
      <c r="I1431" s="29"/>
      <c r="J1431" s="22">
        <f t="shared" si="391"/>
        <v>0</v>
      </c>
      <c r="K1431" s="22" t="str">
        <f t="shared" si="392"/>
        <v/>
      </c>
      <c r="L1431" s="29"/>
      <c r="M1431" s="29"/>
      <c r="N1431" s="29"/>
      <c r="O1431" s="22" t="str">
        <f t="shared" si="393"/>
        <v/>
      </c>
      <c r="P1431" s="22" t="str">
        <f t="shared" si="394"/>
        <v/>
      </c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  <c r="AA1431" s="29"/>
      <c r="AB1431" s="29"/>
      <c r="AC1431" s="22" t="str">
        <f t="shared" si="395"/>
        <v/>
      </c>
      <c r="AD1431" s="22">
        <f t="shared" si="396"/>
        <v>0</v>
      </c>
      <c r="AE1431" s="29"/>
      <c r="AF1431" s="29"/>
      <c r="AG1431" s="22" t="str">
        <f t="shared" si="397"/>
        <v/>
      </c>
      <c r="AH1431" s="29"/>
      <c r="AI1431" s="29"/>
      <c r="AJ1431" s="22" t="str">
        <f t="shared" si="398"/>
        <v/>
      </c>
      <c r="AK1431" s="29"/>
      <c r="AL1431" s="29"/>
      <c r="AM1431" s="22" t="str">
        <f t="shared" si="399"/>
        <v/>
      </c>
    </row>
    <row r="1432" spans="1:39" ht="18" customHeight="1" x14ac:dyDescent="0.35">
      <c r="A1432" s="70">
        <f>'Energy - Master'!A1431</f>
        <v>47451</v>
      </c>
      <c r="B1432" s="29">
        <f t="shared" si="400"/>
        <v>0</v>
      </c>
      <c r="C1432" s="29"/>
      <c r="D1432" s="29"/>
      <c r="E1432" s="22">
        <f t="shared" si="389"/>
        <v>0</v>
      </c>
      <c r="F1432" s="22" t="str">
        <f t="shared" si="390"/>
        <v/>
      </c>
      <c r="G1432" s="29">
        <f t="shared" si="401"/>
        <v>0</v>
      </c>
      <c r="H1432" s="29"/>
      <c r="I1432" s="29"/>
      <c r="J1432" s="22">
        <f t="shared" si="391"/>
        <v>0</v>
      </c>
      <c r="K1432" s="22" t="str">
        <f t="shared" si="392"/>
        <v/>
      </c>
      <c r="L1432" s="29"/>
      <c r="M1432" s="29"/>
      <c r="N1432" s="29"/>
      <c r="O1432" s="22" t="str">
        <f t="shared" si="393"/>
        <v/>
      </c>
      <c r="P1432" s="22" t="str">
        <f t="shared" si="394"/>
        <v/>
      </c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  <c r="AA1432" s="29"/>
      <c r="AB1432" s="29"/>
      <c r="AC1432" s="22" t="str">
        <f t="shared" si="395"/>
        <v/>
      </c>
      <c r="AD1432" s="22">
        <f t="shared" si="396"/>
        <v>0</v>
      </c>
      <c r="AE1432" s="29"/>
      <c r="AF1432" s="29"/>
      <c r="AG1432" s="22" t="str">
        <f t="shared" si="397"/>
        <v/>
      </c>
      <c r="AH1432" s="29"/>
      <c r="AI1432" s="29"/>
      <c r="AJ1432" s="22" t="str">
        <f t="shared" si="398"/>
        <v/>
      </c>
      <c r="AK1432" s="29"/>
      <c r="AL1432" s="29"/>
      <c r="AM1432" s="22" t="str">
        <f t="shared" si="399"/>
        <v/>
      </c>
    </row>
    <row r="1433" spans="1:39" ht="18" customHeight="1" x14ac:dyDescent="0.35">
      <c r="A1433" s="70">
        <f>'Energy - Master'!A1432</f>
        <v>47452</v>
      </c>
      <c r="B1433" s="29">
        <f t="shared" si="400"/>
        <v>0</v>
      </c>
      <c r="C1433" s="29"/>
      <c r="D1433" s="29"/>
      <c r="E1433" s="22">
        <f t="shared" si="389"/>
        <v>0</v>
      </c>
      <c r="F1433" s="22" t="str">
        <f t="shared" si="390"/>
        <v/>
      </c>
      <c r="G1433" s="29">
        <f t="shared" si="401"/>
        <v>0</v>
      </c>
      <c r="H1433" s="29"/>
      <c r="I1433" s="29"/>
      <c r="J1433" s="22">
        <f t="shared" si="391"/>
        <v>0</v>
      </c>
      <c r="K1433" s="22" t="str">
        <f t="shared" si="392"/>
        <v/>
      </c>
      <c r="L1433" s="29"/>
      <c r="M1433" s="29"/>
      <c r="N1433" s="29"/>
      <c r="O1433" s="22" t="str">
        <f t="shared" si="393"/>
        <v/>
      </c>
      <c r="P1433" s="22" t="str">
        <f t="shared" si="394"/>
        <v/>
      </c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  <c r="AA1433" s="29"/>
      <c r="AB1433" s="29"/>
      <c r="AC1433" s="22" t="str">
        <f t="shared" si="395"/>
        <v/>
      </c>
      <c r="AD1433" s="22">
        <f t="shared" si="396"/>
        <v>0</v>
      </c>
      <c r="AE1433" s="29"/>
      <c r="AF1433" s="29"/>
      <c r="AG1433" s="22" t="str">
        <f t="shared" si="397"/>
        <v/>
      </c>
      <c r="AH1433" s="29"/>
      <c r="AI1433" s="29"/>
      <c r="AJ1433" s="22" t="str">
        <f t="shared" si="398"/>
        <v/>
      </c>
      <c r="AK1433" s="29"/>
      <c r="AL1433" s="29"/>
      <c r="AM1433" s="22" t="str">
        <f t="shared" si="399"/>
        <v/>
      </c>
    </row>
    <row r="1434" spans="1:39" ht="18" customHeight="1" x14ac:dyDescent="0.35">
      <c r="A1434" s="70">
        <f>'Energy - Master'!A1433</f>
        <v>47453</v>
      </c>
      <c r="B1434" s="29">
        <f t="shared" si="400"/>
        <v>0</v>
      </c>
      <c r="C1434" s="29"/>
      <c r="D1434" s="29"/>
      <c r="E1434" s="22">
        <f t="shared" si="389"/>
        <v>0</v>
      </c>
      <c r="F1434" s="22" t="str">
        <f t="shared" si="390"/>
        <v/>
      </c>
      <c r="G1434" s="29">
        <f t="shared" si="401"/>
        <v>0</v>
      </c>
      <c r="H1434" s="29"/>
      <c r="I1434" s="29"/>
      <c r="J1434" s="22">
        <f t="shared" si="391"/>
        <v>0</v>
      </c>
      <c r="K1434" s="22" t="str">
        <f t="shared" si="392"/>
        <v/>
      </c>
      <c r="L1434" s="29"/>
      <c r="M1434" s="29"/>
      <c r="N1434" s="29"/>
      <c r="O1434" s="22" t="str">
        <f t="shared" si="393"/>
        <v/>
      </c>
      <c r="P1434" s="22" t="str">
        <f t="shared" si="394"/>
        <v/>
      </c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  <c r="AA1434" s="29"/>
      <c r="AB1434" s="29"/>
      <c r="AC1434" s="22" t="str">
        <f t="shared" si="395"/>
        <v/>
      </c>
      <c r="AD1434" s="22">
        <f t="shared" si="396"/>
        <v>0</v>
      </c>
      <c r="AE1434" s="29"/>
      <c r="AF1434" s="29"/>
      <c r="AG1434" s="22" t="str">
        <f t="shared" si="397"/>
        <v/>
      </c>
      <c r="AH1434" s="29"/>
      <c r="AI1434" s="29"/>
      <c r="AJ1434" s="22" t="str">
        <f t="shared" si="398"/>
        <v/>
      </c>
      <c r="AK1434" s="29"/>
      <c r="AL1434" s="29"/>
      <c r="AM1434" s="22" t="str">
        <f t="shared" si="399"/>
        <v/>
      </c>
    </row>
    <row r="1435" spans="1:39" ht="18" customHeight="1" x14ac:dyDescent="0.35">
      <c r="A1435" s="70">
        <f>'Energy - Master'!A1434</f>
        <v>47454</v>
      </c>
      <c r="B1435" s="29">
        <f t="shared" si="400"/>
        <v>0</v>
      </c>
      <c r="C1435" s="29"/>
      <c r="D1435" s="29"/>
      <c r="E1435" s="22">
        <f t="shared" si="389"/>
        <v>0</v>
      </c>
      <c r="F1435" s="22" t="str">
        <f t="shared" si="390"/>
        <v/>
      </c>
      <c r="G1435" s="29">
        <f t="shared" si="401"/>
        <v>0</v>
      </c>
      <c r="H1435" s="29"/>
      <c r="I1435" s="29"/>
      <c r="J1435" s="22">
        <f t="shared" si="391"/>
        <v>0</v>
      </c>
      <c r="K1435" s="22" t="str">
        <f t="shared" si="392"/>
        <v/>
      </c>
      <c r="L1435" s="29"/>
      <c r="M1435" s="29"/>
      <c r="N1435" s="29"/>
      <c r="O1435" s="22" t="str">
        <f t="shared" si="393"/>
        <v/>
      </c>
      <c r="P1435" s="22" t="str">
        <f t="shared" si="394"/>
        <v/>
      </c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  <c r="AA1435" s="29"/>
      <c r="AB1435" s="29"/>
      <c r="AC1435" s="22" t="str">
        <f t="shared" si="395"/>
        <v/>
      </c>
      <c r="AD1435" s="22">
        <f t="shared" si="396"/>
        <v>0</v>
      </c>
      <c r="AE1435" s="29"/>
      <c r="AF1435" s="29"/>
      <c r="AG1435" s="22" t="str">
        <f t="shared" si="397"/>
        <v/>
      </c>
      <c r="AH1435" s="29"/>
      <c r="AI1435" s="29"/>
      <c r="AJ1435" s="22" t="str">
        <f t="shared" si="398"/>
        <v/>
      </c>
      <c r="AK1435" s="29"/>
      <c r="AL1435" s="29"/>
      <c r="AM1435" s="22" t="str">
        <f t="shared" si="399"/>
        <v/>
      </c>
    </row>
    <row r="1436" spans="1:39" ht="18" customHeight="1" x14ac:dyDescent="0.35">
      <c r="A1436" s="70">
        <f>'Energy - Master'!A1435</f>
        <v>47455</v>
      </c>
      <c r="B1436" s="29">
        <f t="shared" si="400"/>
        <v>0</v>
      </c>
      <c r="C1436" s="29"/>
      <c r="D1436" s="29"/>
      <c r="E1436" s="22">
        <f t="shared" si="389"/>
        <v>0</v>
      </c>
      <c r="F1436" s="22" t="str">
        <f t="shared" si="390"/>
        <v/>
      </c>
      <c r="G1436" s="29">
        <f t="shared" si="401"/>
        <v>0</v>
      </c>
      <c r="H1436" s="29"/>
      <c r="I1436" s="29"/>
      <c r="J1436" s="22">
        <f t="shared" si="391"/>
        <v>0</v>
      </c>
      <c r="K1436" s="22" t="str">
        <f t="shared" si="392"/>
        <v/>
      </c>
      <c r="L1436" s="29"/>
      <c r="M1436" s="29"/>
      <c r="N1436" s="29"/>
      <c r="O1436" s="22" t="str">
        <f t="shared" si="393"/>
        <v/>
      </c>
      <c r="P1436" s="22" t="str">
        <f t="shared" si="394"/>
        <v/>
      </c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  <c r="AA1436" s="29"/>
      <c r="AB1436" s="29"/>
      <c r="AC1436" s="22" t="str">
        <f t="shared" si="395"/>
        <v/>
      </c>
      <c r="AD1436" s="22">
        <f t="shared" si="396"/>
        <v>0</v>
      </c>
      <c r="AE1436" s="29"/>
      <c r="AF1436" s="29"/>
      <c r="AG1436" s="22" t="str">
        <f t="shared" si="397"/>
        <v/>
      </c>
      <c r="AH1436" s="29"/>
      <c r="AI1436" s="29"/>
      <c r="AJ1436" s="22" t="str">
        <f t="shared" si="398"/>
        <v/>
      </c>
      <c r="AK1436" s="29"/>
      <c r="AL1436" s="29"/>
      <c r="AM1436" s="22" t="str">
        <f t="shared" si="399"/>
        <v/>
      </c>
    </row>
    <row r="1437" spans="1:39" ht="18" customHeight="1" x14ac:dyDescent="0.35">
      <c r="A1437" s="70">
        <f>'Energy - Master'!A1436</f>
        <v>47456</v>
      </c>
      <c r="B1437" s="29">
        <f t="shared" si="400"/>
        <v>0</v>
      </c>
      <c r="C1437" s="29"/>
      <c r="D1437" s="29"/>
      <c r="E1437" s="22">
        <f t="shared" si="389"/>
        <v>0</v>
      </c>
      <c r="F1437" s="22" t="str">
        <f t="shared" si="390"/>
        <v/>
      </c>
      <c r="G1437" s="29">
        <f t="shared" si="401"/>
        <v>0</v>
      </c>
      <c r="H1437" s="29"/>
      <c r="I1437" s="29"/>
      <c r="J1437" s="22">
        <f t="shared" si="391"/>
        <v>0</v>
      </c>
      <c r="K1437" s="22" t="str">
        <f t="shared" si="392"/>
        <v/>
      </c>
      <c r="L1437" s="29"/>
      <c r="M1437" s="29"/>
      <c r="N1437" s="29"/>
      <c r="O1437" s="22" t="str">
        <f t="shared" si="393"/>
        <v/>
      </c>
      <c r="P1437" s="22" t="str">
        <f t="shared" si="394"/>
        <v/>
      </c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  <c r="AA1437" s="29"/>
      <c r="AB1437" s="29"/>
      <c r="AC1437" s="22" t="str">
        <f t="shared" si="395"/>
        <v/>
      </c>
      <c r="AD1437" s="22">
        <f t="shared" si="396"/>
        <v>0</v>
      </c>
      <c r="AE1437" s="29"/>
      <c r="AF1437" s="29"/>
      <c r="AG1437" s="22" t="str">
        <f t="shared" si="397"/>
        <v/>
      </c>
      <c r="AH1437" s="29"/>
      <c r="AI1437" s="29"/>
      <c r="AJ1437" s="22" t="str">
        <f t="shared" si="398"/>
        <v/>
      </c>
      <c r="AK1437" s="29"/>
      <c r="AL1437" s="29"/>
      <c r="AM1437" s="22" t="str">
        <f t="shared" si="399"/>
        <v/>
      </c>
    </row>
    <row r="1438" spans="1:39" ht="18" customHeight="1" x14ac:dyDescent="0.35">
      <c r="A1438" s="70">
        <f>'Energy - Master'!A1437</f>
        <v>47457</v>
      </c>
      <c r="B1438" s="29">
        <f t="shared" si="400"/>
        <v>0</v>
      </c>
      <c r="C1438" s="29"/>
      <c r="D1438" s="29"/>
      <c r="E1438" s="22">
        <f t="shared" si="389"/>
        <v>0</v>
      </c>
      <c r="F1438" s="22" t="str">
        <f t="shared" si="390"/>
        <v/>
      </c>
      <c r="G1438" s="29">
        <f t="shared" si="401"/>
        <v>0</v>
      </c>
      <c r="H1438" s="29"/>
      <c r="I1438" s="29"/>
      <c r="J1438" s="22">
        <f t="shared" si="391"/>
        <v>0</v>
      </c>
      <c r="K1438" s="22" t="str">
        <f t="shared" si="392"/>
        <v/>
      </c>
      <c r="L1438" s="29"/>
      <c r="M1438" s="29"/>
      <c r="N1438" s="29"/>
      <c r="O1438" s="22" t="str">
        <f t="shared" si="393"/>
        <v/>
      </c>
      <c r="P1438" s="22" t="str">
        <f t="shared" si="394"/>
        <v/>
      </c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  <c r="AA1438" s="29"/>
      <c r="AB1438" s="29"/>
      <c r="AC1438" s="22" t="str">
        <f t="shared" si="395"/>
        <v/>
      </c>
      <c r="AD1438" s="22">
        <f t="shared" si="396"/>
        <v>0</v>
      </c>
      <c r="AE1438" s="29"/>
      <c r="AF1438" s="29"/>
      <c r="AG1438" s="22" t="str">
        <f t="shared" si="397"/>
        <v/>
      </c>
      <c r="AH1438" s="29"/>
      <c r="AI1438" s="29"/>
      <c r="AJ1438" s="22" t="str">
        <f t="shared" si="398"/>
        <v/>
      </c>
      <c r="AK1438" s="29"/>
      <c r="AL1438" s="29"/>
      <c r="AM1438" s="22" t="str">
        <f t="shared" si="399"/>
        <v/>
      </c>
    </row>
    <row r="1439" spans="1:39" ht="18" customHeight="1" x14ac:dyDescent="0.35">
      <c r="A1439" s="70">
        <f>'Energy - Master'!A1438</f>
        <v>47458</v>
      </c>
      <c r="B1439" s="29">
        <f t="shared" si="400"/>
        <v>0</v>
      </c>
      <c r="C1439" s="29"/>
      <c r="D1439" s="29"/>
      <c r="E1439" s="22">
        <f t="shared" si="389"/>
        <v>0</v>
      </c>
      <c r="F1439" s="22" t="str">
        <f t="shared" si="390"/>
        <v/>
      </c>
      <c r="G1439" s="29">
        <f t="shared" si="401"/>
        <v>0</v>
      </c>
      <c r="H1439" s="29"/>
      <c r="I1439" s="29"/>
      <c r="J1439" s="22">
        <f t="shared" si="391"/>
        <v>0</v>
      </c>
      <c r="K1439" s="22" t="str">
        <f t="shared" si="392"/>
        <v/>
      </c>
      <c r="L1439" s="29"/>
      <c r="M1439" s="29"/>
      <c r="N1439" s="29"/>
      <c r="O1439" s="22" t="str">
        <f t="shared" si="393"/>
        <v/>
      </c>
      <c r="P1439" s="22" t="str">
        <f t="shared" si="394"/>
        <v/>
      </c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  <c r="AA1439" s="29"/>
      <c r="AB1439" s="29"/>
      <c r="AC1439" s="22" t="str">
        <f t="shared" si="395"/>
        <v/>
      </c>
      <c r="AD1439" s="22">
        <f t="shared" si="396"/>
        <v>0</v>
      </c>
      <c r="AE1439" s="29"/>
      <c r="AF1439" s="29"/>
      <c r="AG1439" s="22" t="str">
        <f t="shared" si="397"/>
        <v/>
      </c>
      <c r="AH1439" s="29"/>
      <c r="AI1439" s="29"/>
      <c r="AJ1439" s="22" t="str">
        <f t="shared" si="398"/>
        <v/>
      </c>
      <c r="AK1439" s="29"/>
      <c r="AL1439" s="29"/>
      <c r="AM1439" s="22" t="str">
        <f t="shared" si="399"/>
        <v/>
      </c>
    </row>
    <row r="1440" spans="1:39" ht="18" customHeight="1" x14ac:dyDescent="0.35">
      <c r="A1440" s="70">
        <f>'Energy - Master'!A1439</f>
        <v>47459</v>
      </c>
      <c r="B1440" s="29">
        <f t="shared" si="400"/>
        <v>0</v>
      </c>
      <c r="C1440" s="29"/>
      <c r="D1440" s="29"/>
      <c r="E1440" s="22">
        <f t="shared" si="389"/>
        <v>0</v>
      </c>
      <c r="F1440" s="22" t="str">
        <f t="shared" si="390"/>
        <v/>
      </c>
      <c r="G1440" s="29">
        <f t="shared" si="401"/>
        <v>0</v>
      </c>
      <c r="H1440" s="29"/>
      <c r="I1440" s="29"/>
      <c r="J1440" s="22">
        <f t="shared" si="391"/>
        <v>0</v>
      </c>
      <c r="K1440" s="22" t="str">
        <f t="shared" si="392"/>
        <v/>
      </c>
      <c r="L1440" s="29"/>
      <c r="M1440" s="29"/>
      <c r="N1440" s="29"/>
      <c r="O1440" s="22" t="str">
        <f t="shared" si="393"/>
        <v/>
      </c>
      <c r="P1440" s="22" t="str">
        <f t="shared" si="394"/>
        <v/>
      </c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  <c r="AA1440" s="29"/>
      <c r="AB1440" s="29"/>
      <c r="AC1440" s="22" t="str">
        <f t="shared" si="395"/>
        <v/>
      </c>
      <c r="AD1440" s="22">
        <f t="shared" si="396"/>
        <v>0</v>
      </c>
      <c r="AE1440" s="29"/>
      <c r="AF1440" s="29"/>
      <c r="AG1440" s="22" t="str">
        <f t="shared" si="397"/>
        <v/>
      </c>
      <c r="AH1440" s="29"/>
      <c r="AI1440" s="29"/>
      <c r="AJ1440" s="22" t="str">
        <f t="shared" si="398"/>
        <v/>
      </c>
      <c r="AK1440" s="29"/>
      <c r="AL1440" s="29"/>
      <c r="AM1440" s="22" t="str">
        <f t="shared" si="399"/>
        <v/>
      </c>
    </row>
    <row r="1441" spans="1:39" ht="18" customHeight="1" x14ac:dyDescent="0.35">
      <c r="A1441" s="70">
        <f>'Energy - Master'!A1440</f>
        <v>47460</v>
      </c>
      <c r="B1441" s="29">
        <f t="shared" si="400"/>
        <v>0</v>
      </c>
      <c r="C1441" s="29"/>
      <c r="D1441" s="29"/>
      <c r="E1441" s="22">
        <f t="shared" si="389"/>
        <v>0</v>
      </c>
      <c r="F1441" s="22" t="str">
        <f t="shared" si="390"/>
        <v/>
      </c>
      <c r="G1441" s="29">
        <f t="shared" si="401"/>
        <v>0</v>
      </c>
      <c r="H1441" s="29"/>
      <c r="I1441" s="29"/>
      <c r="J1441" s="22">
        <f t="shared" si="391"/>
        <v>0</v>
      </c>
      <c r="K1441" s="22" t="str">
        <f t="shared" si="392"/>
        <v/>
      </c>
      <c r="L1441" s="29"/>
      <c r="M1441" s="29"/>
      <c r="N1441" s="29"/>
      <c r="O1441" s="22" t="str">
        <f t="shared" si="393"/>
        <v/>
      </c>
      <c r="P1441" s="22" t="str">
        <f t="shared" si="394"/>
        <v/>
      </c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  <c r="AA1441" s="29"/>
      <c r="AB1441" s="29"/>
      <c r="AC1441" s="22" t="str">
        <f t="shared" si="395"/>
        <v/>
      </c>
      <c r="AD1441" s="22">
        <f t="shared" si="396"/>
        <v>0</v>
      </c>
      <c r="AE1441" s="29"/>
      <c r="AF1441" s="29"/>
      <c r="AG1441" s="22" t="str">
        <f t="shared" si="397"/>
        <v/>
      </c>
      <c r="AH1441" s="29"/>
      <c r="AI1441" s="29"/>
      <c r="AJ1441" s="22" t="str">
        <f t="shared" si="398"/>
        <v/>
      </c>
      <c r="AK1441" s="29"/>
      <c r="AL1441" s="29"/>
      <c r="AM1441" s="22" t="str">
        <f t="shared" si="399"/>
        <v/>
      </c>
    </row>
    <row r="1442" spans="1:39" ht="18" customHeight="1" x14ac:dyDescent="0.35">
      <c r="A1442" s="70">
        <f>'Energy - Master'!A1441</f>
        <v>47461</v>
      </c>
      <c r="B1442" s="29">
        <f t="shared" si="400"/>
        <v>0</v>
      </c>
      <c r="C1442" s="29"/>
      <c r="D1442" s="29"/>
      <c r="E1442" s="22">
        <f t="shared" si="389"/>
        <v>0</v>
      </c>
      <c r="F1442" s="22" t="str">
        <f t="shared" si="390"/>
        <v/>
      </c>
      <c r="G1442" s="29">
        <f t="shared" si="401"/>
        <v>0</v>
      </c>
      <c r="H1442" s="29"/>
      <c r="I1442" s="29"/>
      <c r="J1442" s="22">
        <f t="shared" si="391"/>
        <v>0</v>
      </c>
      <c r="K1442" s="22" t="str">
        <f t="shared" si="392"/>
        <v/>
      </c>
      <c r="L1442" s="29"/>
      <c r="M1442" s="29"/>
      <c r="N1442" s="29"/>
      <c r="O1442" s="22" t="str">
        <f t="shared" si="393"/>
        <v/>
      </c>
      <c r="P1442" s="22" t="str">
        <f t="shared" si="394"/>
        <v/>
      </c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  <c r="AA1442" s="29"/>
      <c r="AB1442" s="29"/>
      <c r="AC1442" s="22" t="str">
        <f t="shared" si="395"/>
        <v/>
      </c>
      <c r="AD1442" s="22">
        <f t="shared" si="396"/>
        <v>0</v>
      </c>
      <c r="AE1442" s="29"/>
      <c r="AF1442" s="29"/>
      <c r="AG1442" s="22" t="str">
        <f t="shared" si="397"/>
        <v/>
      </c>
      <c r="AH1442" s="29"/>
      <c r="AI1442" s="29"/>
      <c r="AJ1442" s="22" t="str">
        <f t="shared" si="398"/>
        <v/>
      </c>
      <c r="AK1442" s="29"/>
      <c r="AL1442" s="29"/>
      <c r="AM1442" s="22" t="str">
        <f t="shared" si="399"/>
        <v/>
      </c>
    </row>
    <row r="1443" spans="1:39" ht="18" customHeight="1" x14ac:dyDescent="0.35">
      <c r="A1443" s="70">
        <f>'Energy - Master'!A1442</f>
        <v>47462</v>
      </c>
      <c r="B1443" s="29">
        <f t="shared" si="400"/>
        <v>0</v>
      </c>
      <c r="C1443" s="29"/>
      <c r="D1443" s="29"/>
      <c r="E1443" s="22">
        <f t="shared" si="389"/>
        <v>0</v>
      </c>
      <c r="F1443" s="22" t="str">
        <f t="shared" si="390"/>
        <v/>
      </c>
      <c r="G1443" s="29">
        <f t="shared" si="401"/>
        <v>0</v>
      </c>
      <c r="H1443" s="29"/>
      <c r="I1443" s="29"/>
      <c r="J1443" s="22">
        <f t="shared" si="391"/>
        <v>0</v>
      </c>
      <c r="K1443" s="22" t="str">
        <f t="shared" si="392"/>
        <v/>
      </c>
      <c r="L1443" s="29"/>
      <c r="M1443" s="29"/>
      <c r="N1443" s="29"/>
      <c r="O1443" s="22" t="str">
        <f t="shared" si="393"/>
        <v/>
      </c>
      <c r="P1443" s="22" t="str">
        <f t="shared" si="394"/>
        <v/>
      </c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  <c r="AA1443" s="29"/>
      <c r="AB1443" s="29"/>
      <c r="AC1443" s="22" t="str">
        <f t="shared" si="395"/>
        <v/>
      </c>
      <c r="AD1443" s="22">
        <f t="shared" si="396"/>
        <v>0</v>
      </c>
      <c r="AE1443" s="29"/>
      <c r="AF1443" s="29"/>
      <c r="AG1443" s="22" t="str">
        <f t="shared" si="397"/>
        <v/>
      </c>
      <c r="AH1443" s="29"/>
      <c r="AI1443" s="29"/>
      <c r="AJ1443" s="22" t="str">
        <f t="shared" si="398"/>
        <v/>
      </c>
      <c r="AK1443" s="29"/>
      <c r="AL1443" s="29"/>
      <c r="AM1443" s="22" t="str">
        <f t="shared" si="399"/>
        <v/>
      </c>
    </row>
    <row r="1444" spans="1:39" ht="18" customHeight="1" x14ac:dyDescent="0.35">
      <c r="A1444" s="70">
        <f>'Energy - Master'!A1443</f>
        <v>47463</v>
      </c>
      <c r="B1444" s="29">
        <f t="shared" si="400"/>
        <v>0</v>
      </c>
      <c r="C1444" s="29"/>
      <c r="D1444" s="29"/>
      <c r="E1444" s="22">
        <f t="shared" si="389"/>
        <v>0</v>
      </c>
      <c r="F1444" s="22" t="str">
        <f t="shared" si="390"/>
        <v/>
      </c>
      <c r="G1444" s="29">
        <f t="shared" si="401"/>
        <v>0</v>
      </c>
      <c r="H1444" s="29"/>
      <c r="I1444" s="29"/>
      <c r="J1444" s="22">
        <f t="shared" si="391"/>
        <v>0</v>
      </c>
      <c r="K1444" s="22" t="str">
        <f t="shared" si="392"/>
        <v/>
      </c>
      <c r="L1444" s="29"/>
      <c r="M1444" s="29"/>
      <c r="N1444" s="29"/>
      <c r="O1444" s="22" t="str">
        <f t="shared" si="393"/>
        <v/>
      </c>
      <c r="P1444" s="22" t="str">
        <f t="shared" si="394"/>
        <v/>
      </c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  <c r="AA1444" s="29"/>
      <c r="AB1444" s="29"/>
      <c r="AC1444" s="22" t="str">
        <f t="shared" si="395"/>
        <v/>
      </c>
      <c r="AD1444" s="22">
        <f t="shared" si="396"/>
        <v>0</v>
      </c>
      <c r="AE1444" s="29"/>
      <c r="AF1444" s="29"/>
      <c r="AG1444" s="22" t="str">
        <f t="shared" si="397"/>
        <v/>
      </c>
      <c r="AH1444" s="29"/>
      <c r="AI1444" s="29"/>
      <c r="AJ1444" s="22" t="str">
        <f t="shared" si="398"/>
        <v/>
      </c>
      <c r="AK1444" s="29"/>
      <c r="AL1444" s="29"/>
      <c r="AM1444" s="22" t="str">
        <f t="shared" si="399"/>
        <v/>
      </c>
    </row>
    <row r="1445" spans="1:39" ht="18" customHeight="1" x14ac:dyDescent="0.35">
      <c r="A1445" s="70">
        <f>'Energy - Master'!A1444</f>
        <v>47464</v>
      </c>
      <c r="B1445" s="29">
        <f t="shared" si="400"/>
        <v>0</v>
      </c>
      <c r="C1445" s="29"/>
      <c r="D1445" s="29"/>
      <c r="E1445" s="22">
        <f t="shared" si="389"/>
        <v>0</v>
      </c>
      <c r="F1445" s="22" t="str">
        <f t="shared" si="390"/>
        <v/>
      </c>
      <c r="G1445" s="29">
        <f t="shared" si="401"/>
        <v>0</v>
      </c>
      <c r="H1445" s="29"/>
      <c r="I1445" s="29"/>
      <c r="J1445" s="22">
        <f t="shared" si="391"/>
        <v>0</v>
      </c>
      <c r="K1445" s="22" t="str">
        <f t="shared" si="392"/>
        <v/>
      </c>
      <c r="L1445" s="29"/>
      <c r="M1445" s="29"/>
      <c r="N1445" s="29"/>
      <c r="O1445" s="22" t="str">
        <f t="shared" si="393"/>
        <v/>
      </c>
      <c r="P1445" s="22" t="str">
        <f t="shared" si="394"/>
        <v/>
      </c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  <c r="AC1445" s="22" t="str">
        <f t="shared" si="395"/>
        <v/>
      </c>
      <c r="AD1445" s="22">
        <f t="shared" si="396"/>
        <v>0</v>
      </c>
      <c r="AE1445" s="29"/>
      <c r="AF1445" s="29"/>
      <c r="AG1445" s="22" t="str">
        <f t="shared" si="397"/>
        <v/>
      </c>
      <c r="AH1445" s="29"/>
      <c r="AI1445" s="29"/>
      <c r="AJ1445" s="22" t="str">
        <f t="shared" si="398"/>
        <v/>
      </c>
      <c r="AK1445" s="29"/>
      <c r="AL1445" s="29"/>
      <c r="AM1445" s="22" t="str">
        <f t="shared" si="399"/>
        <v/>
      </c>
    </row>
    <row r="1446" spans="1:39" ht="18" customHeight="1" x14ac:dyDescent="0.35">
      <c r="A1446" s="70">
        <f>'Energy - Master'!A1445</f>
        <v>47465</v>
      </c>
      <c r="B1446" s="29">
        <f t="shared" si="400"/>
        <v>0</v>
      </c>
      <c r="C1446" s="29"/>
      <c r="D1446" s="29"/>
      <c r="E1446" s="22">
        <f t="shared" si="389"/>
        <v>0</v>
      </c>
      <c r="F1446" s="22" t="str">
        <f t="shared" si="390"/>
        <v/>
      </c>
      <c r="G1446" s="29">
        <f t="shared" si="401"/>
        <v>0</v>
      </c>
      <c r="H1446" s="29"/>
      <c r="I1446" s="29"/>
      <c r="J1446" s="22">
        <f t="shared" si="391"/>
        <v>0</v>
      </c>
      <c r="K1446" s="22" t="str">
        <f t="shared" si="392"/>
        <v/>
      </c>
      <c r="L1446" s="29"/>
      <c r="M1446" s="29"/>
      <c r="N1446" s="29"/>
      <c r="O1446" s="22" t="str">
        <f t="shared" si="393"/>
        <v/>
      </c>
      <c r="P1446" s="22" t="str">
        <f t="shared" si="394"/>
        <v/>
      </c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  <c r="AA1446" s="29"/>
      <c r="AB1446" s="29"/>
      <c r="AC1446" s="22" t="str">
        <f t="shared" si="395"/>
        <v/>
      </c>
      <c r="AD1446" s="22">
        <f t="shared" si="396"/>
        <v>0</v>
      </c>
      <c r="AE1446" s="29"/>
      <c r="AF1446" s="29"/>
      <c r="AG1446" s="22" t="str">
        <f t="shared" si="397"/>
        <v/>
      </c>
      <c r="AH1446" s="29"/>
      <c r="AI1446" s="29"/>
      <c r="AJ1446" s="22" t="str">
        <f t="shared" si="398"/>
        <v/>
      </c>
      <c r="AK1446" s="29"/>
      <c r="AL1446" s="29"/>
      <c r="AM1446" s="22" t="str">
        <f t="shared" si="399"/>
        <v/>
      </c>
    </row>
    <row r="1447" spans="1:39" ht="18" customHeight="1" x14ac:dyDescent="0.35">
      <c r="A1447" s="70">
        <f>'Energy - Master'!A1446</f>
        <v>47466</v>
      </c>
      <c r="B1447" s="29">
        <f t="shared" si="400"/>
        <v>0</v>
      </c>
      <c r="C1447" s="29"/>
      <c r="D1447" s="29"/>
      <c r="E1447" s="22">
        <f t="shared" si="389"/>
        <v>0</v>
      </c>
      <c r="F1447" s="22" t="str">
        <f t="shared" si="390"/>
        <v/>
      </c>
      <c r="G1447" s="29">
        <f t="shared" si="401"/>
        <v>0</v>
      </c>
      <c r="H1447" s="29"/>
      <c r="I1447" s="29"/>
      <c r="J1447" s="22">
        <f t="shared" si="391"/>
        <v>0</v>
      </c>
      <c r="K1447" s="22" t="str">
        <f t="shared" si="392"/>
        <v/>
      </c>
      <c r="L1447" s="29"/>
      <c r="M1447" s="29"/>
      <c r="N1447" s="29"/>
      <c r="O1447" s="22" t="str">
        <f t="shared" si="393"/>
        <v/>
      </c>
      <c r="P1447" s="22" t="str">
        <f t="shared" si="394"/>
        <v/>
      </c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  <c r="AC1447" s="22" t="str">
        <f t="shared" si="395"/>
        <v/>
      </c>
      <c r="AD1447" s="22">
        <f t="shared" si="396"/>
        <v>0</v>
      </c>
      <c r="AE1447" s="29"/>
      <c r="AF1447" s="29"/>
      <c r="AG1447" s="22" t="str">
        <f t="shared" si="397"/>
        <v/>
      </c>
      <c r="AH1447" s="29"/>
      <c r="AI1447" s="29"/>
      <c r="AJ1447" s="22" t="str">
        <f t="shared" si="398"/>
        <v/>
      </c>
      <c r="AK1447" s="29"/>
      <c r="AL1447" s="29"/>
      <c r="AM1447" s="22" t="str">
        <f t="shared" si="399"/>
        <v/>
      </c>
    </row>
    <row r="1448" spans="1:39" ht="18" customHeight="1" x14ac:dyDescent="0.35">
      <c r="A1448" s="70">
        <f>'Energy - Master'!A1447</f>
        <v>47467</v>
      </c>
      <c r="B1448" s="29">
        <f t="shared" si="400"/>
        <v>0</v>
      </c>
      <c r="C1448" s="29"/>
      <c r="D1448" s="29"/>
      <c r="E1448" s="22">
        <f t="shared" si="389"/>
        <v>0</v>
      </c>
      <c r="F1448" s="22" t="str">
        <f t="shared" si="390"/>
        <v/>
      </c>
      <c r="G1448" s="29">
        <f t="shared" si="401"/>
        <v>0</v>
      </c>
      <c r="H1448" s="29"/>
      <c r="I1448" s="29"/>
      <c r="J1448" s="22">
        <f t="shared" si="391"/>
        <v>0</v>
      </c>
      <c r="K1448" s="22" t="str">
        <f t="shared" si="392"/>
        <v/>
      </c>
      <c r="L1448" s="29"/>
      <c r="M1448" s="29"/>
      <c r="N1448" s="29"/>
      <c r="O1448" s="22" t="str">
        <f t="shared" si="393"/>
        <v/>
      </c>
      <c r="P1448" s="22" t="str">
        <f t="shared" si="394"/>
        <v/>
      </c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  <c r="AA1448" s="29"/>
      <c r="AB1448" s="29"/>
      <c r="AC1448" s="22" t="str">
        <f t="shared" si="395"/>
        <v/>
      </c>
      <c r="AD1448" s="22">
        <f t="shared" si="396"/>
        <v>0</v>
      </c>
      <c r="AE1448" s="29"/>
      <c r="AF1448" s="29"/>
      <c r="AG1448" s="22" t="str">
        <f t="shared" si="397"/>
        <v/>
      </c>
      <c r="AH1448" s="29"/>
      <c r="AI1448" s="29"/>
      <c r="AJ1448" s="22" t="str">
        <f t="shared" si="398"/>
        <v/>
      </c>
      <c r="AK1448" s="29"/>
      <c r="AL1448" s="29"/>
      <c r="AM1448" s="22" t="str">
        <f t="shared" si="399"/>
        <v/>
      </c>
    </row>
    <row r="1449" spans="1:39" ht="18" customHeight="1" x14ac:dyDescent="0.35">
      <c r="A1449" s="70">
        <f>'Energy - Master'!A1448</f>
        <v>47468</v>
      </c>
      <c r="B1449" s="29">
        <f t="shared" si="400"/>
        <v>0</v>
      </c>
      <c r="C1449" s="29"/>
      <c r="D1449" s="29"/>
      <c r="E1449" s="22">
        <f t="shared" si="389"/>
        <v>0</v>
      </c>
      <c r="F1449" s="22" t="str">
        <f t="shared" si="390"/>
        <v/>
      </c>
      <c r="G1449" s="29">
        <f t="shared" si="401"/>
        <v>0</v>
      </c>
      <c r="H1449" s="29"/>
      <c r="I1449" s="29"/>
      <c r="J1449" s="22">
        <f t="shared" si="391"/>
        <v>0</v>
      </c>
      <c r="K1449" s="22" t="str">
        <f t="shared" si="392"/>
        <v/>
      </c>
      <c r="L1449" s="29"/>
      <c r="M1449" s="29"/>
      <c r="N1449" s="29"/>
      <c r="O1449" s="22" t="str">
        <f t="shared" si="393"/>
        <v/>
      </c>
      <c r="P1449" s="22" t="str">
        <f t="shared" si="394"/>
        <v/>
      </c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  <c r="AA1449" s="29"/>
      <c r="AB1449" s="29"/>
      <c r="AC1449" s="22" t="str">
        <f t="shared" si="395"/>
        <v/>
      </c>
      <c r="AD1449" s="22">
        <f t="shared" si="396"/>
        <v>0</v>
      </c>
      <c r="AE1449" s="29"/>
      <c r="AF1449" s="29"/>
      <c r="AG1449" s="22" t="str">
        <f t="shared" si="397"/>
        <v/>
      </c>
      <c r="AH1449" s="29"/>
      <c r="AI1449" s="29"/>
      <c r="AJ1449" s="22" t="str">
        <f t="shared" si="398"/>
        <v/>
      </c>
      <c r="AK1449" s="29"/>
      <c r="AL1449" s="29"/>
      <c r="AM1449" s="22" t="str">
        <f t="shared" si="399"/>
        <v/>
      </c>
    </row>
    <row r="1450" spans="1:39" ht="18" customHeight="1" x14ac:dyDescent="0.35">
      <c r="A1450" s="70">
        <f>'Energy - Master'!A1449</f>
        <v>47469</v>
      </c>
      <c r="B1450" s="29">
        <f t="shared" si="400"/>
        <v>0</v>
      </c>
      <c r="C1450" s="29"/>
      <c r="D1450" s="29"/>
      <c r="E1450" s="22">
        <f t="shared" si="389"/>
        <v>0</v>
      </c>
      <c r="F1450" s="22" t="str">
        <f t="shared" si="390"/>
        <v/>
      </c>
      <c r="G1450" s="29">
        <f t="shared" si="401"/>
        <v>0</v>
      </c>
      <c r="H1450" s="29"/>
      <c r="I1450" s="29"/>
      <c r="J1450" s="22">
        <f t="shared" si="391"/>
        <v>0</v>
      </c>
      <c r="K1450" s="22" t="str">
        <f t="shared" si="392"/>
        <v/>
      </c>
      <c r="L1450" s="29"/>
      <c r="M1450" s="29"/>
      <c r="N1450" s="29"/>
      <c r="O1450" s="22" t="str">
        <f t="shared" si="393"/>
        <v/>
      </c>
      <c r="P1450" s="22" t="str">
        <f t="shared" si="394"/>
        <v/>
      </c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  <c r="AA1450" s="29"/>
      <c r="AB1450" s="29"/>
      <c r="AC1450" s="22" t="str">
        <f t="shared" si="395"/>
        <v/>
      </c>
      <c r="AD1450" s="22">
        <f t="shared" si="396"/>
        <v>0</v>
      </c>
      <c r="AE1450" s="29"/>
      <c r="AF1450" s="29"/>
      <c r="AG1450" s="22" t="str">
        <f t="shared" si="397"/>
        <v/>
      </c>
      <c r="AH1450" s="29"/>
      <c r="AI1450" s="29"/>
      <c r="AJ1450" s="22" t="str">
        <f t="shared" si="398"/>
        <v/>
      </c>
      <c r="AK1450" s="29"/>
      <c r="AL1450" s="29"/>
      <c r="AM1450" s="22" t="str">
        <f t="shared" si="399"/>
        <v/>
      </c>
    </row>
    <row r="1451" spans="1:39" ht="18" customHeight="1" x14ac:dyDescent="0.35">
      <c r="A1451" s="70">
        <f>'Energy - Master'!A1450</f>
        <v>47470</v>
      </c>
      <c r="B1451" s="29">
        <f t="shared" si="400"/>
        <v>0</v>
      </c>
      <c r="C1451" s="29"/>
      <c r="D1451" s="29"/>
      <c r="E1451" s="22">
        <f t="shared" si="389"/>
        <v>0</v>
      </c>
      <c r="F1451" s="22" t="str">
        <f t="shared" si="390"/>
        <v/>
      </c>
      <c r="G1451" s="29">
        <f t="shared" si="401"/>
        <v>0</v>
      </c>
      <c r="H1451" s="29"/>
      <c r="I1451" s="29"/>
      <c r="J1451" s="22">
        <f t="shared" si="391"/>
        <v>0</v>
      </c>
      <c r="K1451" s="22" t="str">
        <f t="shared" si="392"/>
        <v/>
      </c>
      <c r="L1451" s="29"/>
      <c r="M1451" s="29"/>
      <c r="N1451" s="29"/>
      <c r="O1451" s="22" t="str">
        <f t="shared" si="393"/>
        <v/>
      </c>
      <c r="P1451" s="22" t="str">
        <f t="shared" si="394"/>
        <v/>
      </c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  <c r="AA1451" s="29"/>
      <c r="AB1451" s="29"/>
      <c r="AC1451" s="22" t="str">
        <f t="shared" si="395"/>
        <v/>
      </c>
      <c r="AD1451" s="22">
        <f t="shared" si="396"/>
        <v>0</v>
      </c>
      <c r="AE1451" s="29"/>
      <c r="AF1451" s="29"/>
      <c r="AG1451" s="22" t="str">
        <f t="shared" si="397"/>
        <v/>
      </c>
      <c r="AH1451" s="29"/>
      <c r="AI1451" s="29"/>
      <c r="AJ1451" s="22" t="str">
        <f t="shared" si="398"/>
        <v/>
      </c>
      <c r="AK1451" s="29"/>
      <c r="AL1451" s="29"/>
      <c r="AM1451" s="22" t="str">
        <f t="shared" si="399"/>
        <v/>
      </c>
    </row>
    <row r="1452" spans="1:39" ht="18" customHeight="1" x14ac:dyDescent="0.35">
      <c r="A1452" s="70">
        <f>'Energy - Master'!A1451</f>
        <v>47471</v>
      </c>
      <c r="B1452" s="29">
        <f t="shared" si="400"/>
        <v>0</v>
      </c>
      <c r="C1452" s="29"/>
      <c r="D1452" s="29"/>
      <c r="E1452" s="22">
        <f t="shared" si="389"/>
        <v>0</v>
      </c>
      <c r="F1452" s="22" t="str">
        <f t="shared" si="390"/>
        <v/>
      </c>
      <c r="G1452" s="29">
        <f t="shared" si="401"/>
        <v>0</v>
      </c>
      <c r="H1452" s="29"/>
      <c r="I1452" s="29"/>
      <c r="J1452" s="22">
        <f t="shared" si="391"/>
        <v>0</v>
      </c>
      <c r="K1452" s="22" t="str">
        <f t="shared" si="392"/>
        <v/>
      </c>
      <c r="L1452" s="29"/>
      <c r="M1452" s="29"/>
      <c r="N1452" s="29"/>
      <c r="O1452" s="22" t="str">
        <f t="shared" si="393"/>
        <v/>
      </c>
      <c r="P1452" s="22" t="str">
        <f t="shared" si="394"/>
        <v/>
      </c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  <c r="AA1452" s="29"/>
      <c r="AB1452" s="29"/>
      <c r="AC1452" s="22" t="str">
        <f t="shared" si="395"/>
        <v/>
      </c>
      <c r="AD1452" s="22">
        <f t="shared" si="396"/>
        <v>0</v>
      </c>
      <c r="AE1452" s="29"/>
      <c r="AF1452" s="29"/>
      <c r="AG1452" s="22" t="str">
        <f t="shared" si="397"/>
        <v/>
      </c>
      <c r="AH1452" s="29"/>
      <c r="AI1452" s="29"/>
      <c r="AJ1452" s="22" t="str">
        <f t="shared" si="398"/>
        <v/>
      </c>
      <c r="AK1452" s="29"/>
      <c r="AL1452" s="29"/>
      <c r="AM1452" s="22" t="str">
        <f t="shared" si="399"/>
        <v/>
      </c>
    </row>
    <row r="1453" spans="1:39" ht="18" customHeight="1" x14ac:dyDescent="0.35">
      <c r="A1453" s="70">
        <f>'Energy - Master'!A1452</f>
        <v>47472</v>
      </c>
      <c r="B1453" s="29">
        <f t="shared" si="400"/>
        <v>0</v>
      </c>
      <c r="C1453" s="29"/>
      <c r="D1453" s="29"/>
      <c r="E1453" s="22">
        <f t="shared" si="389"/>
        <v>0</v>
      </c>
      <c r="F1453" s="22" t="str">
        <f t="shared" si="390"/>
        <v/>
      </c>
      <c r="G1453" s="29">
        <f t="shared" si="401"/>
        <v>0</v>
      </c>
      <c r="H1453" s="29"/>
      <c r="I1453" s="29"/>
      <c r="J1453" s="22">
        <f t="shared" si="391"/>
        <v>0</v>
      </c>
      <c r="K1453" s="22" t="str">
        <f t="shared" si="392"/>
        <v/>
      </c>
      <c r="L1453" s="29"/>
      <c r="M1453" s="29"/>
      <c r="N1453" s="29"/>
      <c r="O1453" s="22" t="str">
        <f t="shared" si="393"/>
        <v/>
      </c>
      <c r="P1453" s="22" t="str">
        <f t="shared" si="394"/>
        <v/>
      </c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  <c r="AC1453" s="22" t="str">
        <f t="shared" si="395"/>
        <v/>
      </c>
      <c r="AD1453" s="22">
        <f t="shared" si="396"/>
        <v>0</v>
      </c>
      <c r="AE1453" s="29"/>
      <c r="AF1453" s="29"/>
      <c r="AG1453" s="22" t="str">
        <f t="shared" si="397"/>
        <v/>
      </c>
      <c r="AH1453" s="29"/>
      <c r="AI1453" s="29"/>
      <c r="AJ1453" s="22" t="str">
        <f t="shared" si="398"/>
        <v/>
      </c>
      <c r="AK1453" s="29"/>
      <c r="AL1453" s="29"/>
      <c r="AM1453" s="22" t="str">
        <f t="shared" si="399"/>
        <v/>
      </c>
    </row>
    <row r="1454" spans="1:39" ht="18" customHeight="1" x14ac:dyDescent="0.35">
      <c r="A1454" s="70">
        <f>'Energy - Master'!A1453</f>
        <v>47473</v>
      </c>
      <c r="B1454" s="29">
        <f t="shared" si="400"/>
        <v>0</v>
      </c>
      <c r="C1454" s="29"/>
      <c r="D1454" s="29"/>
      <c r="E1454" s="22">
        <f t="shared" si="389"/>
        <v>0</v>
      </c>
      <c r="F1454" s="22" t="str">
        <f t="shared" si="390"/>
        <v/>
      </c>
      <c r="G1454" s="29">
        <f t="shared" si="401"/>
        <v>0</v>
      </c>
      <c r="H1454" s="29"/>
      <c r="I1454" s="29"/>
      <c r="J1454" s="22">
        <f t="shared" si="391"/>
        <v>0</v>
      </c>
      <c r="K1454" s="22" t="str">
        <f t="shared" si="392"/>
        <v/>
      </c>
      <c r="L1454" s="29"/>
      <c r="M1454" s="29"/>
      <c r="N1454" s="29"/>
      <c r="O1454" s="22" t="str">
        <f t="shared" si="393"/>
        <v/>
      </c>
      <c r="P1454" s="22" t="str">
        <f t="shared" si="394"/>
        <v/>
      </c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  <c r="AC1454" s="22" t="str">
        <f t="shared" si="395"/>
        <v/>
      </c>
      <c r="AD1454" s="22">
        <f t="shared" si="396"/>
        <v>0</v>
      </c>
      <c r="AE1454" s="29"/>
      <c r="AF1454" s="29"/>
      <c r="AG1454" s="22" t="str">
        <f t="shared" si="397"/>
        <v/>
      </c>
      <c r="AH1454" s="29"/>
      <c r="AI1454" s="29"/>
      <c r="AJ1454" s="22" t="str">
        <f t="shared" si="398"/>
        <v/>
      </c>
      <c r="AK1454" s="29"/>
      <c r="AL1454" s="29"/>
      <c r="AM1454" s="22" t="str">
        <f t="shared" si="399"/>
        <v/>
      </c>
    </row>
    <row r="1455" spans="1:39" ht="18" customHeight="1" x14ac:dyDescent="0.35">
      <c r="A1455" s="70">
        <f>'Energy - Master'!A1454</f>
        <v>47474</v>
      </c>
      <c r="B1455" s="29">
        <f t="shared" si="400"/>
        <v>0</v>
      </c>
      <c r="C1455" s="29"/>
      <c r="D1455" s="29"/>
      <c r="E1455" s="22">
        <f t="shared" si="389"/>
        <v>0</v>
      </c>
      <c r="F1455" s="22" t="str">
        <f t="shared" si="390"/>
        <v/>
      </c>
      <c r="G1455" s="29">
        <f t="shared" si="401"/>
        <v>0</v>
      </c>
      <c r="H1455" s="29"/>
      <c r="I1455" s="29"/>
      <c r="J1455" s="22">
        <f t="shared" si="391"/>
        <v>0</v>
      </c>
      <c r="K1455" s="22" t="str">
        <f t="shared" si="392"/>
        <v/>
      </c>
      <c r="L1455" s="29"/>
      <c r="M1455" s="29"/>
      <c r="N1455" s="29"/>
      <c r="O1455" s="22" t="str">
        <f t="shared" si="393"/>
        <v/>
      </c>
      <c r="P1455" s="22" t="str">
        <f t="shared" si="394"/>
        <v/>
      </c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  <c r="AC1455" s="22" t="str">
        <f t="shared" si="395"/>
        <v/>
      </c>
      <c r="AD1455" s="22">
        <f t="shared" si="396"/>
        <v>0</v>
      </c>
      <c r="AE1455" s="29"/>
      <c r="AF1455" s="29"/>
      <c r="AG1455" s="22" t="str">
        <f t="shared" si="397"/>
        <v/>
      </c>
      <c r="AH1455" s="29"/>
      <c r="AI1455" s="29"/>
      <c r="AJ1455" s="22" t="str">
        <f t="shared" si="398"/>
        <v/>
      </c>
      <c r="AK1455" s="29"/>
      <c r="AL1455" s="29"/>
      <c r="AM1455" s="22" t="str">
        <f t="shared" si="399"/>
        <v/>
      </c>
    </row>
    <row r="1456" spans="1:39" ht="18" customHeight="1" x14ac:dyDescent="0.35">
      <c r="A1456" s="70">
        <f>'Energy - Master'!A1455</f>
        <v>47475</v>
      </c>
      <c r="B1456" s="29">
        <f t="shared" si="400"/>
        <v>0</v>
      </c>
      <c r="C1456" s="29"/>
      <c r="D1456" s="29"/>
      <c r="E1456" s="22">
        <f t="shared" si="389"/>
        <v>0</v>
      </c>
      <c r="F1456" s="22" t="str">
        <f t="shared" si="390"/>
        <v/>
      </c>
      <c r="G1456" s="29">
        <f t="shared" si="401"/>
        <v>0</v>
      </c>
      <c r="H1456" s="29"/>
      <c r="I1456" s="29"/>
      <c r="J1456" s="22">
        <f t="shared" si="391"/>
        <v>0</v>
      </c>
      <c r="K1456" s="22" t="str">
        <f t="shared" si="392"/>
        <v/>
      </c>
      <c r="L1456" s="29"/>
      <c r="M1456" s="29"/>
      <c r="N1456" s="29"/>
      <c r="O1456" s="22" t="str">
        <f t="shared" si="393"/>
        <v/>
      </c>
      <c r="P1456" s="22" t="str">
        <f t="shared" si="394"/>
        <v/>
      </c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  <c r="AC1456" s="22" t="str">
        <f t="shared" si="395"/>
        <v/>
      </c>
      <c r="AD1456" s="22">
        <f t="shared" si="396"/>
        <v>0</v>
      </c>
      <c r="AE1456" s="29"/>
      <c r="AF1456" s="29"/>
      <c r="AG1456" s="22" t="str">
        <f t="shared" si="397"/>
        <v/>
      </c>
      <c r="AH1456" s="29"/>
      <c r="AI1456" s="29"/>
      <c r="AJ1456" s="22" t="str">
        <f t="shared" si="398"/>
        <v/>
      </c>
      <c r="AK1456" s="29"/>
      <c r="AL1456" s="29"/>
      <c r="AM1456" s="22" t="str">
        <f t="shared" si="399"/>
        <v/>
      </c>
    </row>
    <row r="1457" spans="1:39" ht="18" customHeight="1" x14ac:dyDescent="0.35">
      <c r="A1457" s="70">
        <f>'Energy - Master'!A1456</f>
        <v>47476</v>
      </c>
      <c r="B1457" s="29">
        <f t="shared" si="400"/>
        <v>0</v>
      </c>
      <c r="C1457" s="29"/>
      <c r="D1457" s="29"/>
      <c r="E1457" s="22">
        <f t="shared" si="389"/>
        <v>0</v>
      </c>
      <c r="F1457" s="22" t="str">
        <f t="shared" si="390"/>
        <v/>
      </c>
      <c r="G1457" s="29">
        <f t="shared" si="401"/>
        <v>0</v>
      </c>
      <c r="H1457" s="29"/>
      <c r="I1457" s="29"/>
      <c r="J1457" s="22">
        <f t="shared" si="391"/>
        <v>0</v>
      </c>
      <c r="K1457" s="22" t="str">
        <f t="shared" si="392"/>
        <v/>
      </c>
      <c r="L1457" s="29"/>
      <c r="M1457" s="29"/>
      <c r="N1457" s="29"/>
      <c r="O1457" s="22" t="str">
        <f t="shared" si="393"/>
        <v/>
      </c>
      <c r="P1457" s="22" t="str">
        <f t="shared" si="394"/>
        <v/>
      </c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  <c r="AC1457" s="22" t="str">
        <f t="shared" si="395"/>
        <v/>
      </c>
      <c r="AD1457" s="22">
        <f t="shared" si="396"/>
        <v>0</v>
      </c>
      <c r="AE1457" s="29"/>
      <c r="AF1457" s="29"/>
      <c r="AG1457" s="22" t="str">
        <f t="shared" si="397"/>
        <v/>
      </c>
      <c r="AH1457" s="29"/>
      <c r="AI1457" s="29"/>
      <c r="AJ1457" s="22" t="str">
        <f t="shared" si="398"/>
        <v/>
      </c>
      <c r="AK1457" s="29"/>
      <c r="AL1457" s="29"/>
      <c r="AM1457" s="22" t="str">
        <f t="shared" si="399"/>
        <v/>
      </c>
    </row>
    <row r="1458" spans="1:39" ht="18" customHeight="1" x14ac:dyDescent="0.35">
      <c r="A1458" s="70">
        <f>'Energy - Master'!A1457</f>
        <v>47477</v>
      </c>
      <c r="B1458" s="29">
        <f t="shared" si="400"/>
        <v>0</v>
      </c>
      <c r="C1458" s="29"/>
      <c r="D1458" s="29"/>
      <c r="E1458" s="22">
        <f t="shared" si="389"/>
        <v>0</v>
      </c>
      <c r="F1458" s="22" t="str">
        <f t="shared" si="390"/>
        <v/>
      </c>
      <c r="G1458" s="29">
        <f t="shared" si="401"/>
        <v>0</v>
      </c>
      <c r="H1458" s="29"/>
      <c r="I1458" s="29"/>
      <c r="J1458" s="22">
        <f t="shared" si="391"/>
        <v>0</v>
      </c>
      <c r="K1458" s="22" t="str">
        <f t="shared" si="392"/>
        <v/>
      </c>
      <c r="L1458" s="29"/>
      <c r="M1458" s="29"/>
      <c r="N1458" s="29"/>
      <c r="O1458" s="22" t="str">
        <f t="shared" si="393"/>
        <v/>
      </c>
      <c r="P1458" s="22" t="str">
        <f t="shared" si="394"/>
        <v/>
      </c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  <c r="AC1458" s="22" t="str">
        <f t="shared" si="395"/>
        <v/>
      </c>
      <c r="AD1458" s="22">
        <f t="shared" si="396"/>
        <v>0</v>
      </c>
      <c r="AE1458" s="29"/>
      <c r="AF1458" s="29"/>
      <c r="AG1458" s="22" t="str">
        <f t="shared" si="397"/>
        <v/>
      </c>
      <c r="AH1458" s="29"/>
      <c r="AI1458" s="29"/>
      <c r="AJ1458" s="22" t="str">
        <f t="shared" si="398"/>
        <v/>
      </c>
      <c r="AK1458" s="29"/>
      <c r="AL1458" s="29"/>
      <c r="AM1458" s="22" t="str">
        <f t="shared" si="399"/>
        <v/>
      </c>
    </row>
    <row r="1459" spans="1:39" ht="18" customHeight="1" x14ac:dyDescent="0.35">
      <c r="A1459" s="70">
        <f>'Energy - Master'!A1458</f>
        <v>47478</v>
      </c>
      <c r="B1459" s="29">
        <f t="shared" si="400"/>
        <v>0</v>
      </c>
      <c r="C1459" s="29"/>
      <c r="D1459" s="29"/>
      <c r="E1459" s="22">
        <f t="shared" si="389"/>
        <v>0</v>
      </c>
      <c r="F1459" s="22" t="str">
        <f t="shared" si="390"/>
        <v/>
      </c>
      <c r="G1459" s="29">
        <f t="shared" si="401"/>
        <v>0</v>
      </c>
      <c r="H1459" s="29"/>
      <c r="I1459" s="29"/>
      <c r="J1459" s="22">
        <f t="shared" si="391"/>
        <v>0</v>
      </c>
      <c r="K1459" s="22" t="str">
        <f t="shared" si="392"/>
        <v/>
      </c>
      <c r="L1459" s="29"/>
      <c r="M1459" s="29"/>
      <c r="N1459" s="29"/>
      <c r="O1459" s="22" t="str">
        <f t="shared" si="393"/>
        <v/>
      </c>
      <c r="P1459" s="22" t="str">
        <f t="shared" si="394"/>
        <v/>
      </c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  <c r="AC1459" s="22" t="str">
        <f t="shared" si="395"/>
        <v/>
      </c>
      <c r="AD1459" s="22">
        <f t="shared" si="396"/>
        <v>0</v>
      </c>
      <c r="AE1459" s="29"/>
      <c r="AF1459" s="29"/>
      <c r="AG1459" s="22" t="str">
        <f t="shared" si="397"/>
        <v/>
      </c>
      <c r="AH1459" s="29"/>
      <c r="AI1459" s="29"/>
      <c r="AJ1459" s="22" t="str">
        <f t="shared" si="398"/>
        <v/>
      </c>
      <c r="AK1459" s="29"/>
      <c r="AL1459" s="29"/>
      <c r="AM1459" s="22" t="str">
        <f t="shared" si="399"/>
        <v/>
      </c>
    </row>
    <row r="1460" spans="1:39" ht="18" customHeight="1" x14ac:dyDescent="0.35">
      <c r="A1460" s="70">
        <f>'Energy - Master'!A1459</f>
        <v>47479</v>
      </c>
      <c r="B1460" s="29">
        <f t="shared" si="400"/>
        <v>0</v>
      </c>
      <c r="C1460" s="29"/>
      <c r="D1460" s="29"/>
      <c r="E1460" s="22">
        <f t="shared" si="389"/>
        <v>0</v>
      </c>
      <c r="F1460" s="22" t="str">
        <f t="shared" si="390"/>
        <v/>
      </c>
      <c r="G1460" s="29">
        <f t="shared" si="401"/>
        <v>0</v>
      </c>
      <c r="H1460" s="29"/>
      <c r="I1460" s="29"/>
      <c r="J1460" s="22">
        <f t="shared" si="391"/>
        <v>0</v>
      </c>
      <c r="K1460" s="22" t="str">
        <f t="shared" si="392"/>
        <v/>
      </c>
      <c r="L1460" s="29"/>
      <c r="M1460" s="29"/>
      <c r="N1460" s="29"/>
      <c r="O1460" s="22" t="str">
        <f t="shared" si="393"/>
        <v/>
      </c>
      <c r="P1460" s="22" t="str">
        <f t="shared" si="394"/>
        <v/>
      </c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  <c r="AC1460" s="22" t="str">
        <f t="shared" si="395"/>
        <v/>
      </c>
      <c r="AD1460" s="22">
        <f t="shared" si="396"/>
        <v>0</v>
      </c>
      <c r="AE1460" s="29"/>
      <c r="AF1460" s="29"/>
      <c r="AG1460" s="22" t="str">
        <f t="shared" si="397"/>
        <v/>
      </c>
      <c r="AH1460" s="29"/>
      <c r="AI1460" s="29"/>
      <c r="AJ1460" s="22" t="str">
        <f t="shared" si="398"/>
        <v/>
      </c>
      <c r="AK1460" s="29"/>
      <c r="AL1460" s="29"/>
      <c r="AM1460" s="22" t="str">
        <f t="shared" si="399"/>
        <v/>
      </c>
    </row>
    <row r="1461" spans="1:39" ht="18" customHeight="1" x14ac:dyDescent="0.35">
      <c r="A1461" s="70">
        <f>'Energy - Master'!A1460</f>
        <v>47480</v>
      </c>
      <c r="B1461" s="29">
        <f t="shared" si="400"/>
        <v>0</v>
      </c>
      <c r="C1461" s="29"/>
      <c r="D1461" s="29"/>
      <c r="E1461" s="22">
        <f t="shared" si="389"/>
        <v>0</v>
      </c>
      <c r="F1461" s="22" t="str">
        <f t="shared" si="390"/>
        <v/>
      </c>
      <c r="G1461" s="29">
        <f t="shared" si="401"/>
        <v>0</v>
      </c>
      <c r="H1461" s="29"/>
      <c r="I1461" s="29"/>
      <c r="J1461" s="22">
        <f t="shared" si="391"/>
        <v>0</v>
      </c>
      <c r="K1461" s="22" t="str">
        <f t="shared" si="392"/>
        <v/>
      </c>
      <c r="L1461" s="29"/>
      <c r="M1461" s="29"/>
      <c r="N1461" s="29"/>
      <c r="O1461" s="22" t="str">
        <f t="shared" si="393"/>
        <v/>
      </c>
      <c r="P1461" s="22" t="str">
        <f t="shared" si="394"/>
        <v/>
      </c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  <c r="AC1461" s="22" t="str">
        <f t="shared" si="395"/>
        <v/>
      </c>
      <c r="AD1461" s="22">
        <f t="shared" si="396"/>
        <v>0</v>
      </c>
      <c r="AE1461" s="29"/>
      <c r="AF1461" s="29"/>
      <c r="AG1461" s="22" t="str">
        <f t="shared" si="397"/>
        <v/>
      </c>
      <c r="AH1461" s="29"/>
      <c r="AI1461" s="29"/>
      <c r="AJ1461" s="22" t="str">
        <f t="shared" si="398"/>
        <v/>
      </c>
      <c r="AK1461" s="29"/>
      <c r="AL1461" s="29"/>
      <c r="AM1461" s="22" t="str">
        <f t="shared" si="399"/>
        <v/>
      </c>
    </row>
    <row r="1462" spans="1:39" ht="18" customHeight="1" x14ac:dyDescent="0.35">
      <c r="A1462" s="70">
        <f>'Energy - Master'!A1461</f>
        <v>47481</v>
      </c>
      <c r="B1462" s="29">
        <f t="shared" si="400"/>
        <v>0</v>
      </c>
      <c r="C1462" s="29"/>
      <c r="D1462" s="29"/>
      <c r="E1462" s="22">
        <f t="shared" si="389"/>
        <v>0</v>
      </c>
      <c r="F1462" s="22" t="str">
        <f t="shared" si="390"/>
        <v/>
      </c>
      <c r="G1462" s="29">
        <f t="shared" si="401"/>
        <v>0</v>
      </c>
      <c r="H1462" s="29"/>
      <c r="I1462" s="29"/>
      <c r="J1462" s="22">
        <f t="shared" si="391"/>
        <v>0</v>
      </c>
      <c r="K1462" s="22" t="str">
        <f t="shared" si="392"/>
        <v/>
      </c>
      <c r="L1462" s="29"/>
      <c r="M1462" s="29"/>
      <c r="N1462" s="29"/>
      <c r="O1462" s="22" t="str">
        <f t="shared" si="393"/>
        <v/>
      </c>
      <c r="P1462" s="22" t="str">
        <f t="shared" si="394"/>
        <v/>
      </c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  <c r="AC1462" s="22" t="str">
        <f t="shared" si="395"/>
        <v/>
      </c>
      <c r="AD1462" s="22">
        <f t="shared" si="396"/>
        <v>0</v>
      </c>
      <c r="AE1462" s="29"/>
      <c r="AF1462" s="29"/>
      <c r="AG1462" s="22" t="str">
        <f t="shared" si="397"/>
        <v/>
      </c>
      <c r="AH1462" s="29"/>
      <c r="AI1462" s="29"/>
      <c r="AJ1462" s="22" t="str">
        <f t="shared" si="398"/>
        <v/>
      </c>
      <c r="AK1462" s="29"/>
      <c r="AL1462" s="29"/>
      <c r="AM1462" s="22" t="str">
        <f t="shared" si="399"/>
        <v/>
      </c>
    </row>
    <row r="1463" spans="1:39" ht="18" customHeight="1" x14ac:dyDescent="0.35">
      <c r="A1463" s="70">
        <f>'Energy - Master'!A1462</f>
        <v>47482</v>
      </c>
      <c r="B1463" s="29">
        <f t="shared" si="400"/>
        <v>0</v>
      </c>
      <c r="C1463" s="29"/>
      <c r="D1463" s="29"/>
      <c r="E1463" s="22">
        <f t="shared" si="389"/>
        <v>0</v>
      </c>
      <c r="F1463" s="22" t="str">
        <f t="shared" si="390"/>
        <v/>
      </c>
      <c r="G1463" s="29">
        <f t="shared" si="401"/>
        <v>0</v>
      </c>
      <c r="H1463" s="29"/>
      <c r="I1463" s="29"/>
      <c r="J1463" s="22">
        <f t="shared" si="391"/>
        <v>0</v>
      </c>
      <c r="K1463" s="22" t="str">
        <f t="shared" si="392"/>
        <v/>
      </c>
      <c r="L1463" s="29"/>
      <c r="M1463" s="29"/>
      <c r="N1463" s="29"/>
      <c r="O1463" s="22" t="str">
        <f t="shared" si="393"/>
        <v/>
      </c>
      <c r="P1463" s="22" t="str">
        <f t="shared" si="394"/>
        <v/>
      </c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  <c r="AC1463" s="22" t="str">
        <f t="shared" si="395"/>
        <v/>
      </c>
      <c r="AD1463" s="22">
        <f t="shared" si="396"/>
        <v>0</v>
      </c>
      <c r="AE1463" s="29"/>
      <c r="AF1463" s="29"/>
      <c r="AG1463" s="22" t="str">
        <f t="shared" si="397"/>
        <v/>
      </c>
      <c r="AH1463" s="29"/>
      <c r="AI1463" s="29"/>
      <c r="AJ1463" s="22" t="str">
        <f t="shared" si="398"/>
        <v/>
      </c>
      <c r="AK1463" s="29"/>
      <c r="AL1463" s="29"/>
      <c r="AM1463" s="22" t="str">
        <f t="shared" si="399"/>
        <v/>
      </c>
    </row>
    <row r="1464" spans="1:39" ht="18" customHeight="1" x14ac:dyDescent="0.35">
      <c r="A1464" s="70">
        <f>'Energy - Master'!A1463</f>
        <v>47483</v>
      </c>
      <c r="B1464" s="29">
        <f t="shared" si="400"/>
        <v>0</v>
      </c>
      <c r="C1464" s="29"/>
      <c r="D1464" s="29"/>
      <c r="E1464" s="22">
        <f t="shared" si="389"/>
        <v>0</v>
      </c>
      <c r="F1464" s="22" t="str">
        <f t="shared" si="390"/>
        <v/>
      </c>
      <c r="G1464" s="29">
        <f t="shared" si="401"/>
        <v>0</v>
      </c>
      <c r="H1464" s="29"/>
      <c r="I1464" s="29"/>
      <c r="J1464" s="22">
        <f t="shared" si="391"/>
        <v>0</v>
      </c>
      <c r="K1464" s="22" t="str">
        <f t="shared" si="392"/>
        <v/>
      </c>
      <c r="L1464" s="29"/>
      <c r="M1464" s="29"/>
      <c r="N1464" s="29"/>
      <c r="O1464" s="22" t="str">
        <f t="shared" si="393"/>
        <v/>
      </c>
      <c r="P1464" s="22" t="str">
        <f t="shared" si="394"/>
        <v/>
      </c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  <c r="AC1464" s="22" t="str">
        <f t="shared" si="395"/>
        <v/>
      </c>
      <c r="AD1464" s="22">
        <f t="shared" si="396"/>
        <v>0</v>
      </c>
      <c r="AE1464" s="29"/>
      <c r="AF1464" s="29"/>
      <c r="AG1464" s="22" t="str">
        <f t="shared" si="397"/>
        <v/>
      </c>
      <c r="AH1464" s="29"/>
      <c r="AI1464" s="29"/>
      <c r="AJ1464" s="22" t="str">
        <f t="shared" si="398"/>
        <v/>
      </c>
      <c r="AK1464" s="29"/>
      <c r="AL1464" s="29"/>
      <c r="AM1464" s="22" t="str">
        <f t="shared" si="399"/>
        <v/>
      </c>
    </row>
    <row r="1465" spans="1:39" ht="18" customHeight="1" x14ac:dyDescent="0.35">
      <c r="A1465" s="70">
        <f>'Energy - Master'!A1464</f>
        <v>47484</v>
      </c>
      <c r="B1465" s="29">
        <f t="shared" si="400"/>
        <v>0</v>
      </c>
      <c r="C1465" s="29"/>
      <c r="D1465" s="29"/>
      <c r="E1465" s="22">
        <f t="shared" si="389"/>
        <v>0</v>
      </c>
      <c r="F1465" s="22" t="str">
        <f t="shared" si="390"/>
        <v/>
      </c>
      <c r="G1465" s="29">
        <f t="shared" si="401"/>
        <v>0</v>
      </c>
      <c r="H1465" s="29"/>
      <c r="I1465" s="29"/>
      <c r="J1465" s="22">
        <f t="shared" si="391"/>
        <v>0</v>
      </c>
      <c r="K1465" s="22" t="str">
        <f t="shared" si="392"/>
        <v/>
      </c>
      <c r="L1465" s="29"/>
      <c r="M1465" s="29"/>
      <c r="N1465" s="29"/>
      <c r="O1465" s="22" t="str">
        <f t="shared" si="393"/>
        <v/>
      </c>
      <c r="P1465" s="22" t="str">
        <f t="shared" si="394"/>
        <v/>
      </c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  <c r="AC1465" s="22" t="str">
        <f t="shared" si="395"/>
        <v/>
      </c>
      <c r="AD1465" s="22">
        <f t="shared" si="396"/>
        <v>0</v>
      </c>
      <c r="AE1465" s="29"/>
      <c r="AF1465" s="29"/>
      <c r="AG1465" s="22" t="str">
        <f t="shared" si="397"/>
        <v/>
      </c>
      <c r="AH1465" s="29"/>
      <c r="AI1465" s="29"/>
      <c r="AJ1465" s="22" t="str">
        <f t="shared" si="398"/>
        <v/>
      </c>
      <c r="AK1465" s="29"/>
      <c r="AL1465" s="29"/>
      <c r="AM1465" s="22" t="str">
        <f t="shared" si="399"/>
        <v/>
      </c>
    </row>
    <row r="1466" spans="1:39" ht="18" customHeight="1" x14ac:dyDescent="0.35">
      <c r="A1466" s="70">
        <f>'Energy - Master'!A1465</f>
        <v>47485</v>
      </c>
      <c r="B1466" s="29">
        <f t="shared" si="400"/>
        <v>0</v>
      </c>
      <c r="C1466" s="29"/>
      <c r="D1466" s="29"/>
      <c r="E1466" s="22">
        <f t="shared" si="389"/>
        <v>0</v>
      </c>
      <c r="F1466" s="22" t="str">
        <f t="shared" si="390"/>
        <v/>
      </c>
      <c r="G1466" s="29">
        <f t="shared" si="401"/>
        <v>0</v>
      </c>
      <c r="H1466" s="29"/>
      <c r="I1466" s="29"/>
      <c r="J1466" s="22">
        <f t="shared" si="391"/>
        <v>0</v>
      </c>
      <c r="K1466" s="22" t="str">
        <f t="shared" si="392"/>
        <v/>
      </c>
      <c r="L1466" s="29"/>
      <c r="M1466" s="29"/>
      <c r="N1466" s="29"/>
      <c r="O1466" s="22" t="str">
        <f t="shared" si="393"/>
        <v/>
      </c>
      <c r="P1466" s="22" t="str">
        <f t="shared" si="394"/>
        <v/>
      </c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  <c r="AC1466" s="22" t="str">
        <f t="shared" si="395"/>
        <v/>
      </c>
      <c r="AD1466" s="22">
        <f t="shared" si="396"/>
        <v>0</v>
      </c>
      <c r="AE1466" s="29"/>
      <c r="AF1466" s="29"/>
      <c r="AG1466" s="22" t="str">
        <f t="shared" si="397"/>
        <v/>
      </c>
      <c r="AH1466" s="29"/>
      <c r="AI1466" s="29"/>
      <c r="AJ1466" s="22" t="str">
        <f t="shared" si="398"/>
        <v/>
      </c>
      <c r="AK1466" s="29"/>
      <c r="AL1466" s="29"/>
      <c r="AM1466" s="22" t="str">
        <f t="shared" si="399"/>
        <v/>
      </c>
    </row>
    <row r="1467" spans="1:39" ht="18" customHeight="1" x14ac:dyDescent="0.35">
      <c r="A1467" s="70">
        <f>'Energy - Master'!A1466</f>
        <v>47486</v>
      </c>
      <c r="B1467" s="29">
        <f t="shared" si="400"/>
        <v>0</v>
      </c>
      <c r="C1467" s="29"/>
      <c r="D1467" s="29"/>
      <c r="E1467" s="22">
        <f t="shared" si="389"/>
        <v>0</v>
      </c>
      <c r="F1467" s="22" t="str">
        <f t="shared" si="390"/>
        <v/>
      </c>
      <c r="G1467" s="29">
        <f t="shared" si="401"/>
        <v>0</v>
      </c>
      <c r="H1467" s="29"/>
      <c r="I1467" s="29"/>
      <c r="J1467" s="22">
        <f t="shared" si="391"/>
        <v>0</v>
      </c>
      <c r="K1467" s="22" t="str">
        <f t="shared" si="392"/>
        <v/>
      </c>
      <c r="L1467" s="29"/>
      <c r="M1467" s="29"/>
      <c r="N1467" s="29"/>
      <c r="O1467" s="22" t="str">
        <f t="shared" si="393"/>
        <v/>
      </c>
      <c r="P1467" s="22" t="str">
        <f t="shared" si="394"/>
        <v/>
      </c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  <c r="AC1467" s="22" t="str">
        <f t="shared" si="395"/>
        <v/>
      </c>
      <c r="AD1467" s="22">
        <f t="shared" si="396"/>
        <v>0</v>
      </c>
      <c r="AE1467" s="29"/>
      <c r="AF1467" s="29"/>
      <c r="AG1467" s="22" t="str">
        <f t="shared" si="397"/>
        <v/>
      </c>
      <c r="AH1467" s="29"/>
      <c r="AI1467" s="29"/>
      <c r="AJ1467" s="22" t="str">
        <f t="shared" si="398"/>
        <v/>
      </c>
      <c r="AK1467" s="29"/>
      <c r="AL1467" s="29"/>
      <c r="AM1467" s="22" t="str">
        <f t="shared" si="399"/>
        <v/>
      </c>
    </row>
    <row r="1468" spans="1:39" ht="18" customHeight="1" x14ac:dyDescent="0.35">
      <c r="A1468" s="70">
        <f>'Energy - Master'!A1467</f>
        <v>47487</v>
      </c>
      <c r="B1468" s="29">
        <f t="shared" si="400"/>
        <v>0</v>
      </c>
      <c r="C1468" s="29"/>
      <c r="D1468" s="29"/>
      <c r="E1468" s="22">
        <f t="shared" si="389"/>
        <v>0</v>
      </c>
      <c r="F1468" s="22" t="str">
        <f t="shared" si="390"/>
        <v/>
      </c>
      <c r="G1468" s="29">
        <f t="shared" si="401"/>
        <v>0</v>
      </c>
      <c r="H1468" s="29"/>
      <c r="I1468" s="29"/>
      <c r="J1468" s="22">
        <f t="shared" si="391"/>
        <v>0</v>
      </c>
      <c r="K1468" s="22" t="str">
        <f t="shared" si="392"/>
        <v/>
      </c>
      <c r="L1468" s="29"/>
      <c r="M1468" s="29"/>
      <c r="N1468" s="29"/>
      <c r="O1468" s="22" t="str">
        <f t="shared" si="393"/>
        <v/>
      </c>
      <c r="P1468" s="22" t="str">
        <f t="shared" si="394"/>
        <v/>
      </c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  <c r="AC1468" s="22" t="str">
        <f t="shared" si="395"/>
        <v/>
      </c>
      <c r="AD1468" s="22">
        <f t="shared" si="396"/>
        <v>0</v>
      </c>
      <c r="AE1468" s="29"/>
      <c r="AF1468" s="29"/>
      <c r="AG1468" s="22" t="str">
        <f t="shared" si="397"/>
        <v/>
      </c>
      <c r="AH1468" s="29"/>
      <c r="AI1468" s="29"/>
      <c r="AJ1468" s="22" t="str">
        <f t="shared" si="398"/>
        <v/>
      </c>
      <c r="AK1468" s="29"/>
      <c r="AL1468" s="29"/>
      <c r="AM1468" s="22" t="str">
        <f t="shared" si="399"/>
        <v/>
      </c>
    </row>
    <row r="1469" spans="1:39" ht="18" customHeight="1" x14ac:dyDescent="0.35">
      <c r="A1469" s="70">
        <f>'Energy - Master'!A1468</f>
        <v>47488</v>
      </c>
      <c r="B1469" s="29">
        <f t="shared" si="400"/>
        <v>0</v>
      </c>
      <c r="C1469" s="29"/>
      <c r="D1469" s="29"/>
      <c r="E1469" s="22">
        <f t="shared" si="389"/>
        <v>0</v>
      </c>
      <c r="F1469" s="22" t="str">
        <f t="shared" si="390"/>
        <v/>
      </c>
      <c r="G1469" s="29">
        <f t="shared" si="401"/>
        <v>0</v>
      </c>
      <c r="H1469" s="29"/>
      <c r="I1469" s="29"/>
      <c r="J1469" s="22">
        <f t="shared" si="391"/>
        <v>0</v>
      </c>
      <c r="K1469" s="22" t="str">
        <f t="shared" si="392"/>
        <v/>
      </c>
      <c r="L1469" s="29"/>
      <c r="M1469" s="29"/>
      <c r="N1469" s="29"/>
      <c r="O1469" s="22" t="str">
        <f t="shared" si="393"/>
        <v/>
      </c>
      <c r="P1469" s="22" t="str">
        <f t="shared" si="394"/>
        <v/>
      </c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  <c r="AC1469" s="22" t="str">
        <f t="shared" si="395"/>
        <v/>
      </c>
      <c r="AD1469" s="22">
        <f t="shared" si="396"/>
        <v>0</v>
      </c>
      <c r="AE1469" s="29"/>
      <c r="AF1469" s="29"/>
      <c r="AG1469" s="22" t="str">
        <f t="shared" si="397"/>
        <v/>
      </c>
      <c r="AH1469" s="29"/>
      <c r="AI1469" s="29"/>
      <c r="AJ1469" s="22" t="str">
        <f t="shared" si="398"/>
        <v/>
      </c>
      <c r="AK1469" s="29"/>
      <c r="AL1469" s="29"/>
      <c r="AM1469" s="22" t="str">
        <f t="shared" si="399"/>
        <v/>
      </c>
    </row>
    <row r="1470" spans="1:39" ht="18" customHeight="1" x14ac:dyDescent="0.35">
      <c r="A1470" s="70">
        <f>'Energy - Master'!A1469</f>
        <v>47489</v>
      </c>
      <c r="B1470" s="29">
        <f t="shared" si="400"/>
        <v>0</v>
      </c>
      <c r="C1470" s="29"/>
      <c r="D1470" s="29"/>
      <c r="E1470" s="22">
        <f t="shared" si="389"/>
        <v>0</v>
      </c>
      <c r="F1470" s="22" t="str">
        <f t="shared" si="390"/>
        <v/>
      </c>
      <c r="G1470" s="29">
        <f t="shared" si="401"/>
        <v>0</v>
      </c>
      <c r="H1470" s="29"/>
      <c r="I1470" s="29"/>
      <c r="J1470" s="22">
        <f t="shared" si="391"/>
        <v>0</v>
      </c>
      <c r="K1470" s="22" t="str">
        <f t="shared" si="392"/>
        <v/>
      </c>
      <c r="L1470" s="29"/>
      <c r="M1470" s="29"/>
      <c r="N1470" s="29"/>
      <c r="O1470" s="22" t="str">
        <f t="shared" si="393"/>
        <v/>
      </c>
      <c r="P1470" s="22" t="str">
        <f t="shared" si="394"/>
        <v/>
      </c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  <c r="AC1470" s="22" t="str">
        <f t="shared" si="395"/>
        <v/>
      </c>
      <c r="AD1470" s="22">
        <f t="shared" si="396"/>
        <v>0</v>
      </c>
      <c r="AE1470" s="29"/>
      <c r="AF1470" s="29"/>
      <c r="AG1470" s="22" t="str">
        <f t="shared" si="397"/>
        <v/>
      </c>
      <c r="AH1470" s="29"/>
      <c r="AI1470" s="29"/>
      <c r="AJ1470" s="22" t="str">
        <f t="shared" si="398"/>
        <v/>
      </c>
      <c r="AK1470" s="29"/>
      <c r="AL1470" s="29"/>
      <c r="AM1470" s="22" t="str">
        <f t="shared" si="399"/>
        <v/>
      </c>
    </row>
    <row r="1471" spans="1:39" ht="18" customHeight="1" x14ac:dyDescent="0.35">
      <c r="A1471" s="70">
        <f>'Energy - Master'!A1470</f>
        <v>47490</v>
      </c>
      <c r="B1471" s="29">
        <f t="shared" si="400"/>
        <v>0</v>
      </c>
      <c r="C1471" s="29"/>
      <c r="D1471" s="29"/>
      <c r="E1471" s="22">
        <f t="shared" si="389"/>
        <v>0</v>
      </c>
      <c r="F1471" s="22" t="str">
        <f t="shared" si="390"/>
        <v/>
      </c>
      <c r="G1471" s="29">
        <f t="shared" si="401"/>
        <v>0</v>
      </c>
      <c r="H1471" s="29"/>
      <c r="I1471" s="29"/>
      <c r="J1471" s="22">
        <f t="shared" si="391"/>
        <v>0</v>
      </c>
      <c r="K1471" s="22" t="str">
        <f t="shared" si="392"/>
        <v/>
      </c>
      <c r="L1471" s="29"/>
      <c r="M1471" s="29"/>
      <c r="N1471" s="29"/>
      <c r="O1471" s="22" t="str">
        <f t="shared" si="393"/>
        <v/>
      </c>
      <c r="P1471" s="22" t="str">
        <f t="shared" si="394"/>
        <v/>
      </c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  <c r="AC1471" s="22" t="str">
        <f t="shared" si="395"/>
        <v/>
      </c>
      <c r="AD1471" s="22">
        <f t="shared" si="396"/>
        <v>0</v>
      </c>
      <c r="AE1471" s="29"/>
      <c r="AF1471" s="29"/>
      <c r="AG1471" s="22" t="str">
        <f t="shared" si="397"/>
        <v/>
      </c>
      <c r="AH1471" s="29"/>
      <c r="AI1471" s="29"/>
      <c r="AJ1471" s="22" t="str">
        <f t="shared" si="398"/>
        <v/>
      </c>
      <c r="AK1471" s="29"/>
      <c r="AL1471" s="29"/>
      <c r="AM1471" s="22" t="str">
        <f t="shared" si="399"/>
        <v/>
      </c>
    </row>
    <row r="1472" spans="1:39" ht="18" customHeight="1" x14ac:dyDescent="0.35">
      <c r="A1472" s="70">
        <f>'Energy - Master'!A1471</f>
        <v>47491</v>
      </c>
      <c r="B1472" s="29">
        <f t="shared" si="400"/>
        <v>0</v>
      </c>
      <c r="C1472" s="29"/>
      <c r="D1472" s="29"/>
      <c r="E1472" s="22">
        <f t="shared" si="389"/>
        <v>0</v>
      </c>
      <c r="F1472" s="22" t="str">
        <f t="shared" si="390"/>
        <v/>
      </c>
      <c r="G1472" s="29">
        <f t="shared" si="401"/>
        <v>0</v>
      </c>
      <c r="H1472" s="29"/>
      <c r="I1472" s="29"/>
      <c r="J1472" s="22">
        <f t="shared" si="391"/>
        <v>0</v>
      </c>
      <c r="K1472" s="22" t="str">
        <f t="shared" si="392"/>
        <v/>
      </c>
      <c r="L1472" s="29"/>
      <c r="M1472" s="29"/>
      <c r="N1472" s="29"/>
      <c r="O1472" s="22" t="str">
        <f t="shared" si="393"/>
        <v/>
      </c>
      <c r="P1472" s="22" t="str">
        <f t="shared" si="394"/>
        <v/>
      </c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  <c r="AC1472" s="22" t="str">
        <f t="shared" si="395"/>
        <v/>
      </c>
      <c r="AD1472" s="22">
        <f t="shared" si="396"/>
        <v>0</v>
      </c>
      <c r="AE1472" s="29"/>
      <c r="AF1472" s="29"/>
      <c r="AG1472" s="22" t="str">
        <f t="shared" si="397"/>
        <v/>
      </c>
      <c r="AH1472" s="29"/>
      <c r="AI1472" s="29"/>
      <c r="AJ1472" s="22" t="str">
        <f t="shared" si="398"/>
        <v/>
      </c>
      <c r="AK1472" s="29"/>
      <c r="AL1472" s="29"/>
      <c r="AM1472" s="22" t="str">
        <f t="shared" si="399"/>
        <v/>
      </c>
    </row>
    <row r="1473" spans="1:39" ht="18" customHeight="1" x14ac:dyDescent="0.35">
      <c r="A1473" s="70">
        <f>'Energy - Master'!A1472</f>
        <v>47492</v>
      </c>
      <c r="B1473" s="29">
        <f t="shared" si="400"/>
        <v>0</v>
      </c>
      <c r="C1473" s="29"/>
      <c r="D1473" s="29"/>
      <c r="E1473" s="22">
        <f t="shared" si="389"/>
        <v>0</v>
      </c>
      <c r="F1473" s="22" t="str">
        <f t="shared" si="390"/>
        <v/>
      </c>
      <c r="G1473" s="29">
        <f t="shared" si="401"/>
        <v>0</v>
      </c>
      <c r="H1473" s="29"/>
      <c r="I1473" s="29"/>
      <c r="J1473" s="22">
        <f t="shared" si="391"/>
        <v>0</v>
      </c>
      <c r="K1473" s="22" t="str">
        <f t="shared" si="392"/>
        <v/>
      </c>
      <c r="L1473" s="29"/>
      <c r="M1473" s="29"/>
      <c r="N1473" s="29"/>
      <c r="O1473" s="22" t="str">
        <f t="shared" si="393"/>
        <v/>
      </c>
      <c r="P1473" s="22" t="str">
        <f t="shared" si="394"/>
        <v/>
      </c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  <c r="AC1473" s="22" t="str">
        <f t="shared" si="395"/>
        <v/>
      </c>
      <c r="AD1473" s="22">
        <f t="shared" si="396"/>
        <v>0</v>
      </c>
      <c r="AE1473" s="29"/>
      <c r="AF1473" s="29"/>
      <c r="AG1473" s="22" t="str">
        <f t="shared" si="397"/>
        <v/>
      </c>
      <c r="AH1473" s="29"/>
      <c r="AI1473" s="29"/>
      <c r="AJ1473" s="22" t="str">
        <f t="shared" si="398"/>
        <v/>
      </c>
      <c r="AK1473" s="29"/>
      <c r="AL1473" s="29"/>
      <c r="AM1473" s="22" t="str">
        <f t="shared" si="399"/>
        <v/>
      </c>
    </row>
    <row r="1474" spans="1:39" ht="18" customHeight="1" x14ac:dyDescent="0.35">
      <c r="A1474" s="70">
        <f>'Energy - Master'!A1473</f>
        <v>47493</v>
      </c>
      <c r="B1474" s="29">
        <f t="shared" si="400"/>
        <v>0</v>
      </c>
      <c r="C1474" s="29"/>
      <c r="D1474" s="29"/>
      <c r="E1474" s="22">
        <f t="shared" si="389"/>
        <v>0</v>
      </c>
      <c r="F1474" s="22" t="str">
        <f t="shared" si="390"/>
        <v/>
      </c>
      <c r="G1474" s="29">
        <f t="shared" si="401"/>
        <v>0</v>
      </c>
      <c r="H1474" s="29"/>
      <c r="I1474" s="29"/>
      <c r="J1474" s="22">
        <f t="shared" si="391"/>
        <v>0</v>
      </c>
      <c r="K1474" s="22" t="str">
        <f t="shared" si="392"/>
        <v/>
      </c>
      <c r="L1474" s="29"/>
      <c r="M1474" s="29"/>
      <c r="N1474" s="29"/>
      <c r="O1474" s="22" t="str">
        <f t="shared" si="393"/>
        <v/>
      </c>
      <c r="P1474" s="22" t="str">
        <f t="shared" si="394"/>
        <v/>
      </c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  <c r="AC1474" s="22" t="str">
        <f t="shared" si="395"/>
        <v/>
      </c>
      <c r="AD1474" s="22">
        <f t="shared" si="396"/>
        <v>0</v>
      </c>
      <c r="AE1474" s="29"/>
      <c r="AF1474" s="29"/>
      <c r="AG1474" s="22" t="str">
        <f t="shared" si="397"/>
        <v/>
      </c>
      <c r="AH1474" s="29"/>
      <c r="AI1474" s="29"/>
      <c r="AJ1474" s="22" t="str">
        <f t="shared" si="398"/>
        <v/>
      </c>
      <c r="AK1474" s="29"/>
      <c r="AL1474" s="29"/>
      <c r="AM1474" s="22" t="str">
        <f t="shared" si="399"/>
        <v/>
      </c>
    </row>
    <row r="1475" spans="1:39" ht="18" customHeight="1" x14ac:dyDescent="0.35">
      <c r="A1475" s="70">
        <f>'Energy - Master'!A1474</f>
        <v>47494</v>
      </c>
      <c r="B1475" s="29">
        <f t="shared" si="400"/>
        <v>0</v>
      </c>
      <c r="C1475" s="29"/>
      <c r="D1475" s="29"/>
      <c r="E1475" s="22">
        <f t="shared" si="389"/>
        <v>0</v>
      </c>
      <c r="F1475" s="22" t="str">
        <f t="shared" si="390"/>
        <v/>
      </c>
      <c r="G1475" s="29">
        <f t="shared" si="401"/>
        <v>0</v>
      </c>
      <c r="H1475" s="29"/>
      <c r="I1475" s="29"/>
      <c r="J1475" s="22">
        <f t="shared" si="391"/>
        <v>0</v>
      </c>
      <c r="K1475" s="22" t="str">
        <f t="shared" si="392"/>
        <v/>
      </c>
      <c r="L1475" s="29"/>
      <c r="M1475" s="29"/>
      <c r="N1475" s="29"/>
      <c r="O1475" s="22" t="str">
        <f t="shared" si="393"/>
        <v/>
      </c>
      <c r="P1475" s="22" t="str">
        <f t="shared" si="394"/>
        <v/>
      </c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  <c r="AA1475" s="29"/>
      <c r="AB1475" s="29"/>
      <c r="AC1475" s="22" t="str">
        <f t="shared" si="395"/>
        <v/>
      </c>
      <c r="AD1475" s="22">
        <f t="shared" si="396"/>
        <v>0</v>
      </c>
      <c r="AE1475" s="29"/>
      <c r="AF1475" s="29"/>
      <c r="AG1475" s="22" t="str">
        <f t="shared" si="397"/>
        <v/>
      </c>
      <c r="AH1475" s="29"/>
      <c r="AI1475" s="29"/>
      <c r="AJ1475" s="22" t="str">
        <f t="shared" si="398"/>
        <v/>
      </c>
      <c r="AK1475" s="29"/>
      <c r="AL1475" s="29"/>
      <c r="AM1475" s="22" t="str">
        <f t="shared" si="399"/>
        <v/>
      </c>
    </row>
    <row r="1476" spans="1:39" ht="18" customHeight="1" x14ac:dyDescent="0.35">
      <c r="A1476" s="70">
        <f>'Energy - Master'!A1475</f>
        <v>47495</v>
      </c>
      <c r="B1476" s="29">
        <f t="shared" si="400"/>
        <v>0</v>
      </c>
      <c r="C1476" s="29"/>
      <c r="D1476" s="29"/>
      <c r="E1476" s="22">
        <f t="shared" ref="E1476:E1502" si="402">IF(B1476="","",B1476-C1476+IF(D1476="",0,D1476))</f>
        <v>0</v>
      </c>
      <c r="F1476" s="22" t="str">
        <f t="shared" ref="F1476:F1502" si="403">IFERROR(IF(E1476=0,"",AG1476/E1476),"")</f>
        <v/>
      </c>
      <c r="G1476" s="29">
        <f t="shared" si="401"/>
        <v>0</v>
      </c>
      <c r="H1476" s="29"/>
      <c r="I1476" s="29"/>
      <c r="J1476" s="22">
        <f t="shared" ref="J1476:J1502" si="404">IF(G1476="","",G1476-H1476+IF(I1476="",0,I1476))</f>
        <v>0</v>
      </c>
      <c r="K1476" s="22" t="str">
        <f t="shared" ref="K1476:K1502" si="405">IFERROR(IF(J1476=0,"",AJ1476/J1476),"")</f>
        <v/>
      </c>
      <c r="L1476" s="29"/>
      <c r="M1476" s="29"/>
      <c r="N1476" s="29"/>
      <c r="O1476" s="22" t="str">
        <f t="shared" ref="O1476:O1502" si="406">IF(L1476="","",L1476-M1476+IF(N1476="",0,N1476))</f>
        <v/>
      </c>
      <c r="P1476" s="22" t="str">
        <f t="shared" ref="P1476:P1502" si="407">IFERROR(IF(O1476=0,"",AM1476/O1476),"")</f>
        <v/>
      </c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  <c r="AC1476" s="22" t="str">
        <f t="shared" ref="AC1476:AC1502" si="408">IF(R1476="","",R1476+U1476+X1476+AA1476)</f>
        <v/>
      </c>
      <c r="AD1476" s="22">
        <f t="shared" ref="AD1476:AD1502" si="409">IF(E1476="","",E1476+IF(J1476="",0,J1476)+IF(O1476="",0,O1476))</f>
        <v>0</v>
      </c>
      <c r="AE1476" s="29"/>
      <c r="AF1476" s="29"/>
      <c r="AG1476" s="22" t="str">
        <f t="shared" ref="AG1476:AG1502" si="410">IF(AE1476="","",AF1476-AE1476)</f>
        <v/>
      </c>
      <c r="AH1476" s="29"/>
      <c r="AI1476" s="29"/>
      <c r="AJ1476" s="22" t="str">
        <f t="shared" ref="AJ1476:AJ1502" si="411">IF(AH1476="","",AI1476-AH1476)</f>
        <v/>
      </c>
      <c r="AK1476" s="29"/>
      <c r="AL1476" s="29"/>
      <c r="AM1476" s="22" t="str">
        <f t="shared" ref="AM1476:AM1502" si="412">IF(AK1476="","",AL1476-AK1476)</f>
        <v/>
      </c>
    </row>
    <row r="1477" spans="1:39" ht="18" customHeight="1" x14ac:dyDescent="0.35">
      <c r="A1477" s="70">
        <f>'Energy - Master'!A1476</f>
        <v>47496</v>
      </c>
      <c r="B1477" s="29">
        <f t="shared" si="400"/>
        <v>0</v>
      </c>
      <c r="C1477" s="29"/>
      <c r="D1477" s="29"/>
      <c r="E1477" s="22">
        <f t="shared" si="402"/>
        <v>0</v>
      </c>
      <c r="F1477" s="22" t="str">
        <f t="shared" si="403"/>
        <v/>
      </c>
      <c r="G1477" s="29">
        <f t="shared" si="401"/>
        <v>0</v>
      </c>
      <c r="H1477" s="29"/>
      <c r="I1477" s="29"/>
      <c r="J1477" s="22">
        <f t="shared" si="404"/>
        <v>0</v>
      </c>
      <c r="K1477" s="22" t="str">
        <f t="shared" si="405"/>
        <v/>
      </c>
      <c r="L1477" s="29"/>
      <c r="M1477" s="29"/>
      <c r="N1477" s="29"/>
      <c r="O1477" s="22" t="str">
        <f t="shared" si="406"/>
        <v/>
      </c>
      <c r="P1477" s="22" t="str">
        <f t="shared" si="407"/>
        <v/>
      </c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  <c r="AC1477" s="22" t="str">
        <f t="shared" si="408"/>
        <v/>
      </c>
      <c r="AD1477" s="22">
        <f t="shared" si="409"/>
        <v>0</v>
      </c>
      <c r="AE1477" s="29"/>
      <c r="AF1477" s="29"/>
      <c r="AG1477" s="22" t="str">
        <f t="shared" si="410"/>
        <v/>
      </c>
      <c r="AH1477" s="29"/>
      <c r="AI1477" s="29"/>
      <c r="AJ1477" s="22" t="str">
        <f t="shared" si="411"/>
        <v/>
      </c>
      <c r="AK1477" s="29"/>
      <c r="AL1477" s="29"/>
      <c r="AM1477" s="22" t="str">
        <f t="shared" si="412"/>
        <v/>
      </c>
    </row>
    <row r="1478" spans="1:39" ht="18" customHeight="1" x14ac:dyDescent="0.35">
      <c r="A1478" s="70">
        <f>'Energy - Master'!A1477</f>
        <v>47497</v>
      </c>
      <c r="B1478" s="29">
        <f t="shared" ref="B1478:B1502" si="413">C1477</f>
        <v>0</v>
      </c>
      <c r="C1478" s="29"/>
      <c r="D1478" s="29"/>
      <c r="E1478" s="22">
        <f t="shared" si="402"/>
        <v>0</v>
      </c>
      <c r="F1478" s="22" t="str">
        <f t="shared" si="403"/>
        <v/>
      </c>
      <c r="G1478" s="29">
        <f t="shared" ref="G1478:G1502" si="414">H1477</f>
        <v>0</v>
      </c>
      <c r="H1478" s="29"/>
      <c r="I1478" s="29"/>
      <c r="J1478" s="22">
        <f t="shared" si="404"/>
        <v>0</v>
      </c>
      <c r="K1478" s="22" t="str">
        <f t="shared" si="405"/>
        <v/>
      </c>
      <c r="L1478" s="29"/>
      <c r="M1478" s="29"/>
      <c r="N1478" s="29"/>
      <c r="O1478" s="22" t="str">
        <f t="shared" si="406"/>
        <v/>
      </c>
      <c r="P1478" s="22" t="str">
        <f t="shared" si="407"/>
        <v/>
      </c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  <c r="AC1478" s="22" t="str">
        <f t="shared" si="408"/>
        <v/>
      </c>
      <c r="AD1478" s="22">
        <f t="shared" si="409"/>
        <v>0</v>
      </c>
      <c r="AE1478" s="29"/>
      <c r="AF1478" s="29"/>
      <c r="AG1478" s="22" t="str">
        <f t="shared" si="410"/>
        <v/>
      </c>
      <c r="AH1478" s="29"/>
      <c r="AI1478" s="29"/>
      <c r="AJ1478" s="22" t="str">
        <f t="shared" si="411"/>
        <v/>
      </c>
      <c r="AK1478" s="29"/>
      <c r="AL1478" s="29"/>
      <c r="AM1478" s="22" t="str">
        <f t="shared" si="412"/>
        <v/>
      </c>
    </row>
    <row r="1479" spans="1:39" ht="18" customHeight="1" x14ac:dyDescent="0.35">
      <c r="A1479" s="70">
        <f>'Energy - Master'!A1478</f>
        <v>47498</v>
      </c>
      <c r="B1479" s="29">
        <f t="shared" si="413"/>
        <v>0</v>
      </c>
      <c r="C1479" s="29"/>
      <c r="D1479" s="29"/>
      <c r="E1479" s="22">
        <f t="shared" si="402"/>
        <v>0</v>
      </c>
      <c r="F1479" s="22" t="str">
        <f t="shared" si="403"/>
        <v/>
      </c>
      <c r="G1479" s="29">
        <f t="shared" si="414"/>
        <v>0</v>
      </c>
      <c r="H1479" s="29"/>
      <c r="I1479" s="29"/>
      <c r="J1479" s="22">
        <f t="shared" si="404"/>
        <v>0</v>
      </c>
      <c r="K1479" s="22" t="str">
        <f t="shared" si="405"/>
        <v/>
      </c>
      <c r="L1479" s="29"/>
      <c r="M1479" s="29"/>
      <c r="N1479" s="29"/>
      <c r="O1479" s="22" t="str">
        <f t="shared" si="406"/>
        <v/>
      </c>
      <c r="P1479" s="22" t="str">
        <f t="shared" si="407"/>
        <v/>
      </c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  <c r="AC1479" s="22" t="str">
        <f t="shared" si="408"/>
        <v/>
      </c>
      <c r="AD1479" s="22">
        <f t="shared" si="409"/>
        <v>0</v>
      </c>
      <c r="AE1479" s="29"/>
      <c r="AF1479" s="29"/>
      <c r="AG1479" s="22" t="str">
        <f t="shared" si="410"/>
        <v/>
      </c>
      <c r="AH1479" s="29"/>
      <c r="AI1479" s="29"/>
      <c r="AJ1479" s="22" t="str">
        <f t="shared" si="411"/>
        <v/>
      </c>
      <c r="AK1479" s="29"/>
      <c r="AL1479" s="29"/>
      <c r="AM1479" s="22" t="str">
        <f t="shared" si="412"/>
        <v/>
      </c>
    </row>
    <row r="1480" spans="1:39" ht="18" customHeight="1" x14ac:dyDescent="0.35">
      <c r="A1480" s="70">
        <f>'Energy - Master'!A1479</f>
        <v>47499</v>
      </c>
      <c r="B1480" s="29">
        <f t="shared" si="413"/>
        <v>0</v>
      </c>
      <c r="C1480" s="29"/>
      <c r="D1480" s="29"/>
      <c r="E1480" s="22">
        <f t="shared" si="402"/>
        <v>0</v>
      </c>
      <c r="F1480" s="22" t="str">
        <f t="shared" si="403"/>
        <v/>
      </c>
      <c r="G1480" s="29">
        <f t="shared" si="414"/>
        <v>0</v>
      </c>
      <c r="H1480" s="29"/>
      <c r="I1480" s="29"/>
      <c r="J1480" s="22">
        <f t="shared" si="404"/>
        <v>0</v>
      </c>
      <c r="K1480" s="22" t="str">
        <f t="shared" si="405"/>
        <v/>
      </c>
      <c r="L1480" s="29"/>
      <c r="M1480" s="29"/>
      <c r="N1480" s="29"/>
      <c r="O1480" s="22" t="str">
        <f t="shared" si="406"/>
        <v/>
      </c>
      <c r="P1480" s="22" t="str">
        <f t="shared" si="407"/>
        <v/>
      </c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  <c r="AC1480" s="22" t="str">
        <f t="shared" si="408"/>
        <v/>
      </c>
      <c r="AD1480" s="22">
        <f t="shared" si="409"/>
        <v>0</v>
      </c>
      <c r="AE1480" s="29"/>
      <c r="AF1480" s="29"/>
      <c r="AG1480" s="22" t="str">
        <f t="shared" si="410"/>
        <v/>
      </c>
      <c r="AH1480" s="29"/>
      <c r="AI1480" s="29"/>
      <c r="AJ1480" s="22" t="str">
        <f t="shared" si="411"/>
        <v/>
      </c>
      <c r="AK1480" s="29"/>
      <c r="AL1480" s="29"/>
      <c r="AM1480" s="22" t="str">
        <f t="shared" si="412"/>
        <v/>
      </c>
    </row>
    <row r="1481" spans="1:39" ht="18" customHeight="1" x14ac:dyDescent="0.35">
      <c r="A1481" s="70">
        <f>'Energy - Master'!A1480</f>
        <v>47500</v>
      </c>
      <c r="B1481" s="29">
        <f t="shared" si="413"/>
        <v>0</v>
      </c>
      <c r="C1481" s="29"/>
      <c r="D1481" s="29"/>
      <c r="E1481" s="22">
        <f t="shared" si="402"/>
        <v>0</v>
      </c>
      <c r="F1481" s="22" t="str">
        <f t="shared" si="403"/>
        <v/>
      </c>
      <c r="G1481" s="29">
        <f t="shared" si="414"/>
        <v>0</v>
      </c>
      <c r="H1481" s="29"/>
      <c r="I1481" s="29"/>
      <c r="J1481" s="22">
        <f t="shared" si="404"/>
        <v>0</v>
      </c>
      <c r="K1481" s="22" t="str">
        <f t="shared" si="405"/>
        <v/>
      </c>
      <c r="L1481" s="29"/>
      <c r="M1481" s="29"/>
      <c r="N1481" s="29"/>
      <c r="O1481" s="22" t="str">
        <f t="shared" si="406"/>
        <v/>
      </c>
      <c r="P1481" s="22" t="str">
        <f t="shared" si="407"/>
        <v/>
      </c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  <c r="AC1481" s="22" t="str">
        <f t="shared" si="408"/>
        <v/>
      </c>
      <c r="AD1481" s="22">
        <f t="shared" si="409"/>
        <v>0</v>
      </c>
      <c r="AE1481" s="29"/>
      <c r="AF1481" s="29"/>
      <c r="AG1481" s="22" t="str">
        <f t="shared" si="410"/>
        <v/>
      </c>
      <c r="AH1481" s="29"/>
      <c r="AI1481" s="29"/>
      <c r="AJ1481" s="22" t="str">
        <f t="shared" si="411"/>
        <v/>
      </c>
      <c r="AK1481" s="29"/>
      <c r="AL1481" s="29"/>
      <c r="AM1481" s="22" t="str">
        <f t="shared" si="412"/>
        <v/>
      </c>
    </row>
    <row r="1482" spans="1:39" ht="18" customHeight="1" x14ac:dyDescent="0.35">
      <c r="A1482" s="70">
        <f>'Energy - Master'!A1481</f>
        <v>47501</v>
      </c>
      <c r="B1482" s="29">
        <f t="shared" si="413"/>
        <v>0</v>
      </c>
      <c r="C1482" s="29"/>
      <c r="D1482" s="29"/>
      <c r="E1482" s="22">
        <f t="shared" si="402"/>
        <v>0</v>
      </c>
      <c r="F1482" s="22" t="str">
        <f t="shared" si="403"/>
        <v/>
      </c>
      <c r="G1482" s="29">
        <f t="shared" si="414"/>
        <v>0</v>
      </c>
      <c r="H1482" s="29"/>
      <c r="I1482" s="29"/>
      <c r="J1482" s="22">
        <f t="shared" si="404"/>
        <v>0</v>
      </c>
      <c r="K1482" s="22" t="str">
        <f t="shared" si="405"/>
        <v/>
      </c>
      <c r="L1482" s="29"/>
      <c r="M1482" s="29"/>
      <c r="N1482" s="29"/>
      <c r="O1482" s="22" t="str">
        <f t="shared" si="406"/>
        <v/>
      </c>
      <c r="P1482" s="22" t="str">
        <f t="shared" si="407"/>
        <v/>
      </c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  <c r="AC1482" s="22" t="str">
        <f t="shared" si="408"/>
        <v/>
      </c>
      <c r="AD1482" s="22">
        <f t="shared" si="409"/>
        <v>0</v>
      </c>
      <c r="AE1482" s="29"/>
      <c r="AF1482" s="29"/>
      <c r="AG1482" s="22" t="str">
        <f t="shared" si="410"/>
        <v/>
      </c>
      <c r="AH1482" s="29"/>
      <c r="AI1482" s="29"/>
      <c r="AJ1482" s="22" t="str">
        <f t="shared" si="411"/>
        <v/>
      </c>
      <c r="AK1482" s="29"/>
      <c r="AL1482" s="29"/>
      <c r="AM1482" s="22" t="str">
        <f t="shared" si="412"/>
        <v/>
      </c>
    </row>
    <row r="1483" spans="1:39" ht="18" customHeight="1" x14ac:dyDescent="0.35">
      <c r="A1483" s="70">
        <f>'Energy - Master'!A1482</f>
        <v>47502</v>
      </c>
      <c r="B1483" s="29">
        <f t="shared" si="413"/>
        <v>0</v>
      </c>
      <c r="C1483" s="29"/>
      <c r="D1483" s="29"/>
      <c r="E1483" s="22">
        <f t="shared" si="402"/>
        <v>0</v>
      </c>
      <c r="F1483" s="22" t="str">
        <f t="shared" si="403"/>
        <v/>
      </c>
      <c r="G1483" s="29">
        <f t="shared" si="414"/>
        <v>0</v>
      </c>
      <c r="H1483" s="29"/>
      <c r="I1483" s="29"/>
      <c r="J1483" s="22">
        <f t="shared" si="404"/>
        <v>0</v>
      </c>
      <c r="K1483" s="22" t="str">
        <f t="shared" si="405"/>
        <v/>
      </c>
      <c r="L1483" s="29"/>
      <c r="M1483" s="29"/>
      <c r="N1483" s="29"/>
      <c r="O1483" s="22" t="str">
        <f t="shared" si="406"/>
        <v/>
      </c>
      <c r="P1483" s="22" t="str">
        <f t="shared" si="407"/>
        <v/>
      </c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  <c r="AC1483" s="22" t="str">
        <f t="shared" si="408"/>
        <v/>
      </c>
      <c r="AD1483" s="22">
        <f t="shared" si="409"/>
        <v>0</v>
      </c>
      <c r="AE1483" s="29"/>
      <c r="AF1483" s="29"/>
      <c r="AG1483" s="22" t="str">
        <f t="shared" si="410"/>
        <v/>
      </c>
      <c r="AH1483" s="29"/>
      <c r="AI1483" s="29"/>
      <c r="AJ1483" s="22" t="str">
        <f t="shared" si="411"/>
        <v/>
      </c>
      <c r="AK1483" s="29"/>
      <c r="AL1483" s="29"/>
      <c r="AM1483" s="22" t="str">
        <f t="shared" si="412"/>
        <v/>
      </c>
    </row>
    <row r="1484" spans="1:39" ht="18" customHeight="1" x14ac:dyDescent="0.35">
      <c r="A1484" s="70">
        <f>'Energy - Master'!A1483</f>
        <v>47503</v>
      </c>
      <c r="B1484" s="29">
        <f t="shared" si="413"/>
        <v>0</v>
      </c>
      <c r="C1484" s="29"/>
      <c r="D1484" s="29"/>
      <c r="E1484" s="22">
        <f t="shared" si="402"/>
        <v>0</v>
      </c>
      <c r="F1484" s="22" t="str">
        <f t="shared" si="403"/>
        <v/>
      </c>
      <c r="G1484" s="29">
        <f t="shared" si="414"/>
        <v>0</v>
      </c>
      <c r="H1484" s="29"/>
      <c r="I1484" s="29"/>
      <c r="J1484" s="22">
        <f t="shared" si="404"/>
        <v>0</v>
      </c>
      <c r="K1484" s="22" t="str">
        <f t="shared" si="405"/>
        <v/>
      </c>
      <c r="L1484" s="29"/>
      <c r="M1484" s="29"/>
      <c r="N1484" s="29"/>
      <c r="O1484" s="22" t="str">
        <f t="shared" si="406"/>
        <v/>
      </c>
      <c r="P1484" s="22" t="str">
        <f t="shared" si="407"/>
        <v/>
      </c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  <c r="AA1484" s="29"/>
      <c r="AB1484" s="29"/>
      <c r="AC1484" s="22" t="str">
        <f t="shared" si="408"/>
        <v/>
      </c>
      <c r="AD1484" s="22">
        <f t="shared" si="409"/>
        <v>0</v>
      </c>
      <c r="AE1484" s="29"/>
      <c r="AF1484" s="29"/>
      <c r="AG1484" s="22" t="str">
        <f t="shared" si="410"/>
        <v/>
      </c>
      <c r="AH1484" s="29"/>
      <c r="AI1484" s="29"/>
      <c r="AJ1484" s="22" t="str">
        <f t="shared" si="411"/>
        <v/>
      </c>
      <c r="AK1484" s="29"/>
      <c r="AL1484" s="29"/>
      <c r="AM1484" s="22" t="str">
        <f t="shared" si="412"/>
        <v/>
      </c>
    </row>
    <row r="1485" spans="1:39" ht="18" customHeight="1" x14ac:dyDescent="0.35">
      <c r="A1485" s="70">
        <f>'Energy - Master'!A1484</f>
        <v>47504</v>
      </c>
      <c r="B1485" s="29">
        <f t="shared" si="413"/>
        <v>0</v>
      </c>
      <c r="C1485" s="29"/>
      <c r="D1485" s="29"/>
      <c r="E1485" s="22">
        <f t="shared" si="402"/>
        <v>0</v>
      </c>
      <c r="F1485" s="22" t="str">
        <f t="shared" si="403"/>
        <v/>
      </c>
      <c r="G1485" s="29">
        <f t="shared" si="414"/>
        <v>0</v>
      </c>
      <c r="H1485" s="29"/>
      <c r="I1485" s="29"/>
      <c r="J1485" s="22">
        <f t="shared" si="404"/>
        <v>0</v>
      </c>
      <c r="K1485" s="22" t="str">
        <f t="shared" si="405"/>
        <v/>
      </c>
      <c r="L1485" s="29"/>
      <c r="M1485" s="29"/>
      <c r="N1485" s="29"/>
      <c r="O1485" s="22" t="str">
        <f t="shared" si="406"/>
        <v/>
      </c>
      <c r="P1485" s="22" t="str">
        <f t="shared" si="407"/>
        <v/>
      </c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  <c r="AA1485" s="29"/>
      <c r="AB1485" s="29"/>
      <c r="AC1485" s="22" t="str">
        <f t="shared" si="408"/>
        <v/>
      </c>
      <c r="AD1485" s="22">
        <f t="shared" si="409"/>
        <v>0</v>
      </c>
      <c r="AE1485" s="29"/>
      <c r="AF1485" s="29"/>
      <c r="AG1485" s="22" t="str">
        <f t="shared" si="410"/>
        <v/>
      </c>
      <c r="AH1485" s="29"/>
      <c r="AI1485" s="29"/>
      <c r="AJ1485" s="22" t="str">
        <f t="shared" si="411"/>
        <v/>
      </c>
      <c r="AK1485" s="29"/>
      <c r="AL1485" s="29"/>
      <c r="AM1485" s="22" t="str">
        <f t="shared" si="412"/>
        <v/>
      </c>
    </row>
    <row r="1486" spans="1:39" ht="18" customHeight="1" x14ac:dyDescent="0.35">
      <c r="A1486" s="70">
        <f>'Energy - Master'!A1485</f>
        <v>47505</v>
      </c>
      <c r="B1486" s="29">
        <f t="shared" si="413"/>
        <v>0</v>
      </c>
      <c r="C1486" s="29"/>
      <c r="D1486" s="29"/>
      <c r="E1486" s="22">
        <f t="shared" si="402"/>
        <v>0</v>
      </c>
      <c r="F1486" s="22" t="str">
        <f t="shared" si="403"/>
        <v/>
      </c>
      <c r="G1486" s="29">
        <f t="shared" si="414"/>
        <v>0</v>
      </c>
      <c r="H1486" s="29"/>
      <c r="I1486" s="29"/>
      <c r="J1486" s="22">
        <f t="shared" si="404"/>
        <v>0</v>
      </c>
      <c r="K1486" s="22" t="str">
        <f t="shared" si="405"/>
        <v/>
      </c>
      <c r="L1486" s="29"/>
      <c r="M1486" s="29"/>
      <c r="N1486" s="29"/>
      <c r="O1486" s="22" t="str">
        <f t="shared" si="406"/>
        <v/>
      </c>
      <c r="P1486" s="22" t="str">
        <f t="shared" si="407"/>
        <v/>
      </c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  <c r="AA1486" s="29"/>
      <c r="AB1486" s="29"/>
      <c r="AC1486" s="22" t="str">
        <f t="shared" si="408"/>
        <v/>
      </c>
      <c r="AD1486" s="22">
        <f t="shared" si="409"/>
        <v>0</v>
      </c>
      <c r="AE1486" s="29"/>
      <c r="AF1486" s="29"/>
      <c r="AG1486" s="22" t="str">
        <f t="shared" si="410"/>
        <v/>
      </c>
      <c r="AH1486" s="29"/>
      <c r="AI1486" s="29"/>
      <c r="AJ1486" s="22" t="str">
        <f t="shared" si="411"/>
        <v/>
      </c>
      <c r="AK1486" s="29"/>
      <c r="AL1486" s="29"/>
      <c r="AM1486" s="22" t="str">
        <f t="shared" si="412"/>
        <v/>
      </c>
    </row>
    <row r="1487" spans="1:39" ht="18" customHeight="1" x14ac:dyDescent="0.35">
      <c r="A1487" s="70">
        <f>'Energy - Master'!A1486</f>
        <v>47506</v>
      </c>
      <c r="B1487" s="29">
        <f t="shared" si="413"/>
        <v>0</v>
      </c>
      <c r="C1487" s="29"/>
      <c r="D1487" s="29"/>
      <c r="E1487" s="22">
        <f t="shared" si="402"/>
        <v>0</v>
      </c>
      <c r="F1487" s="22" t="str">
        <f t="shared" si="403"/>
        <v/>
      </c>
      <c r="G1487" s="29">
        <f t="shared" si="414"/>
        <v>0</v>
      </c>
      <c r="H1487" s="29"/>
      <c r="I1487" s="29"/>
      <c r="J1487" s="22">
        <f t="shared" si="404"/>
        <v>0</v>
      </c>
      <c r="K1487" s="22" t="str">
        <f t="shared" si="405"/>
        <v/>
      </c>
      <c r="L1487" s="29"/>
      <c r="M1487" s="29"/>
      <c r="N1487" s="29"/>
      <c r="O1487" s="22" t="str">
        <f t="shared" si="406"/>
        <v/>
      </c>
      <c r="P1487" s="22" t="str">
        <f t="shared" si="407"/>
        <v/>
      </c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  <c r="AC1487" s="22" t="str">
        <f t="shared" si="408"/>
        <v/>
      </c>
      <c r="AD1487" s="22">
        <f t="shared" si="409"/>
        <v>0</v>
      </c>
      <c r="AE1487" s="29"/>
      <c r="AF1487" s="29"/>
      <c r="AG1487" s="22" t="str">
        <f t="shared" si="410"/>
        <v/>
      </c>
      <c r="AH1487" s="29"/>
      <c r="AI1487" s="29"/>
      <c r="AJ1487" s="22" t="str">
        <f t="shared" si="411"/>
        <v/>
      </c>
      <c r="AK1487" s="29"/>
      <c r="AL1487" s="29"/>
      <c r="AM1487" s="22" t="str">
        <f t="shared" si="412"/>
        <v/>
      </c>
    </row>
    <row r="1488" spans="1:39" ht="18" customHeight="1" x14ac:dyDescent="0.35">
      <c r="A1488" s="70">
        <f>'Energy - Master'!A1487</f>
        <v>47507</v>
      </c>
      <c r="B1488" s="29">
        <f t="shared" si="413"/>
        <v>0</v>
      </c>
      <c r="C1488" s="29"/>
      <c r="D1488" s="29"/>
      <c r="E1488" s="22">
        <f t="shared" si="402"/>
        <v>0</v>
      </c>
      <c r="F1488" s="22" t="str">
        <f t="shared" si="403"/>
        <v/>
      </c>
      <c r="G1488" s="29">
        <f t="shared" si="414"/>
        <v>0</v>
      </c>
      <c r="H1488" s="29"/>
      <c r="I1488" s="29"/>
      <c r="J1488" s="22">
        <f t="shared" si="404"/>
        <v>0</v>
      </c>
      <c r="K1488" s="22" t="str">
        <f t="shared" si="405"/>
        <v/>
      </c>
      <c r="L1488" s="29"/>
      <c r="M1488" s="29"/>
      <c r="N1488" s="29"/>
      <c r="O1488" s="22" t="str">
        <f t="shared" si="406"/>
        <v/>
      </c>
      <c r="P1488" s="22" t="str">
        <f t="shared" si="407"/>
        <v/>
      </c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  <c r="AC1488" s="22" t="str">
        <f t="shared" si="408"/>
        <v/>
      </c>
      <c r="AD1488" s="22">
        <f t="shared" si="409"/>
        <v>0</v>
      </c>
      <c r="AE1488" s="29"/>
      <c r="AF1488" s="29"/>
      <c r="AG1488" s="22" t="str">
        <f t="shared" si="410"/>
        <v/>
      </c>
      <c r="AH1488" s="29"/>
      <c r="AI1488" s="29"/>
      <c r="AJ1488" s="22" t="str">
        <f t="shared" si="411"/>
        <v/>
      </c>
      <c r="AK1488" s="29"/>
      <c r="AL1488" s="29"/>
      <c r="AM1488" s="22" t="str">
        <f t="shared" si="412"/>
        <v/>
      </c>
    </row>
    <row r="1489" spans="1:39" ht="18" customHeight="1" x14ac:dyDescent="0.35">
      <c r="A1489" s="70">
        <f>'Energy - Master'!A1488</f>
        <v>47508</v>
      </c>
      <c r="B1489" s="29">
        <f t="shared" si="413"/>
        <v>0</v>
      </c>
      <c r="C1489" s="29"/>
      <c r="D1489" s="29"/>
      <c r="E1489" s="22">
        <f t="shared" si="402"/>
        <v>0</v>
      </c>
      <c r="F1489" s="22" t="str">
        <f t="shared" si="403"/>
        <v/>
      </c>
      <c r="G1489" s="29">
        <f t="shared" si="414"/>
        <v>0</v>
      </c>
      <c r="H1489" s="29"/>
      <c r="I1489" s="29"/>
      <c r="J1489" s="22">
        <f t="shared" si="404"/>
        <v>0</v>
      </c>
      <c r="K1489" s="22" t="str">
        <f t="shared" si="405"/>
        <v/>
      </c>
      <c r="L1489" s="29"/>
      <c r="M1489" s="29"/>
      <c r="N1489" s="29"/>
      <c r="O1489" s="22" t="str">
        <f t="shared" si="406"/>
        <v/>
      </c>
      <c r="P1489" s="22" t="str">
        <f t="shared" si="407"/>
        <v/>
      </c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  <c r="AA1489" s="29"/>
      <c r="AB1489" s="29"/>
      <c r="AC1489" s="22" t="str">
        <f t="shared" si="408"/>
        <v/>
      </c>
      <c r="AD1489" s="22">
        <f t="shared" si="409"/>
        <v>0</v>
      </c>
      <c r="AE1489" s="29"/>
      <c r="AF1489" s="29"/>
      <c r="AG1489" s="22" t="str">
        <f t="shared" si="410"/>
        <v/>
      </c>
      <c r="AH1489" s="29"/>
      <c r="AI1489" s="29"/>
      <c r="AJ1489" s="22" t="str">
        <f t="shared" si="411"/>
        <v/>
      </c>
      <c r="AK1489" s="29"/>
      <c r="AL1489" s="29"/>
      <c r="AM1489" s="22" t="str">
        <f t="shared" si="412"/>
        <v/>
      </c>
    </row>
    <row r="1490" spans="1:39" ht="18" customHeight="1" x14ac:dyDescent="0.35">
      <c r="A1490" s="70">
        <f>'Energy - Master'!A1489</f>
        <v>47509</v>
      </c>
      <c r="B1490" s="29">
        <f t="shared" si="413"/>
        <v>0</v>
      </c>
      <c r="C1490" s="29"/>
      <c r="D1490" s="29"/>
      <c r="E1490" s="22">
        <f t="shared" si="402"/>
        <v>0</v>
      </c>
      <c r="F1490" s="22" t="str">
        <f t="shared" si="403"/>
        <v/>
      </c>
      <c r="G1490" s="29">
        <f t="shared" si="414"/>
        <v>0</v>
      </c>
      <c r="H1490" s="29"/>
      <c r="I1490" s="29"/>
      <c r="J1490" s="22">
        <f t="shared" si="404"/>
        <v>0</v>
      </c>
      <c r="K1490" s="22" t="str">
        <f t="shared" si="405"/>
        <v/>
      </c>
      <c r="L1490" s="29"/>
      <c r="M1490" s="29"/>
      <c r="N1490" s="29"/>
      <c r="O1490" s="22" t="str">
        <f t="shared" si="406"/>
        <v/>
      </c>
      <c r="P1490" s="22" t="str">
        <f t="shared" si="407"/>
        <v/>
      </c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  <c r="AC1490" s="22" t="str">
        <f t="shared" si="408"/>
        <v/>
      </c>
      <c r="AD1490" s="22">
        <f t="shared" si="409"/>
        <v>0</v>
      </c>
      <c r="AE1490" s="29"/>
      <c r="AF1490" s="29"/>
      <c r="AG1490" s="22" t="str">
        <f t="shared" si="410"/>
        <v/>
      </c>
      <c r="AH1490" s="29"/>
      <c r="AI1490" s="29"/>
      <c r="AJ1490" s="22" t="str">
        <f t="shared" si="411"/>
        <v/>
      </c>
      <c r="AK1490" s="29"/>
      <c r="AL1490" s="29"/>
      <c r="AM1490" s="22" t="str">
        <f t="shared" si="412"/>
        <v/>
      </c>
    </row>
    <row r="1491" spans="1:39" ht="18" customHeight="1" x14ac:dyDescent="0.35">
      <c r="A1491" s="70">
        <f>'Energy - Master'!A1490</f>
        <v>47510</v>
      </c>
      <c r="B1491" s="29">
        <f t="shared" si="413"/>
        <v>0</v>
      </c>
      <c r="C1491" s="29"/>
      <c r="D1491" s="29"/>
      <c r="E1491" s="22">
        <f t="shared" si="402"/>
        <v>0</v>
      </c>
      <c r="F1491" s="22" t="str">
        <f t="shared" si="403"/>
        <v/>
      </c>
      <c r="G1491" s="29">
        <f t="shared" si="414"/>
        <v>0</v>
      </c>
      <c r="H1491" s="29"/>
      <c r="I1491" s="29"/>
      <c r="J1491" s="22">
        <f t="shared" si="404"/>
        <v>0</v>
      </c>
      <c r="K1491" s="22" t="str">
        <f t="shared" si="405"/>
        <v/>
      </c>
      <c r="L1491" s="29"/>
      <c r="M1491" s="29"/>
      <c r="N1491" s="29"/>
      <c r="O1491" s="22" t="str">
        <f t="shared" si="406"/>
        <v/>
      </c>
      <c r="P1491" s="22" t="str">
        <f t="shared" si="407"/>
        <v/>
      </c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  <c r="AC1491" s="22" t="str">
        <f t="shared" si="408"/>
        <v/>
      </c>
      <c r="AD1491" s="22">
        <f t="shared" si="409"/>
        <v>0</v>
      </c>
      <c r="AE1491" s="29"/>
      <c r="AF1491" s="29"/>
      <c r="AG1491" s="22" t="str">
        <f t="shared" si="410"/>
        <v/>
      </c>
      <c r="AH1491" s="29"/>
      <c r="AI1491" s="29"/>
      <c r="AJ1491" s="22" t="str">
        <f t="shared" si="411"/>
        <v/>
      </c>
      <c r="AK1491" s="29"/>
      <c r="AL1491" s="29"/>
      <c r="AM1491" s="22" t="str">
        <f t="shared" si="412"/>
        <v/>
      </c>
    </row>
    <row r="1492" spans="1:39" ht="18" customHeight="1" x14ac:dyDescent="0.35">
      <c r="A1492" s="70">
        <f>'Energy - Master'!A1491</f>
        <v>47511</v>
      </c>
      <c r="B1492" s="29">
        <f t="shared" si="413"/>
        <v>0</v>
      </c>
      <c r="C1492" s="29"/>
      <c r="D1492" s="29"/>
      <c r="E1492" s="22">
        <f t="shared" si="402"/>
        <v>0</v>
      </c>
      <c r="F1492" s="22" t="str">
        <f t="shared" si="403"/>
        <v/>
      </c>
      <c r="G1492" s="29">
        <f t="shared" si="414"/>
        <v>0</v>
      </c>
      <c r="H1492" s="29"/>
      <c r="I1492" s="29"/>
      <c r="J1492" s="22">
        <f t="shared" si="404"/>
        <v>0</v>
      </c>
      <c r="K1492" s="22" t="str">
        <f t="shared" si="405"/>
        <v/>
      </c>
      <c r="L1492" s="29"/>
      <c r="M1492" s="29"/>
      <c r="N1492" s="29"/>
      <c r="O1492" s="22" t="str">
        <f t="shared" si="406"/>
        <v/>
      </c>
      <c r="P1492" s="22" t="str">
        <f t="shared" si="407"/>
        <v/>
      </c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  <c r="AC1492" s="22" t="str">
        <f t="shared" si="408"/>
        <v/>
      </c>
      <c r="AD1492" s="22">
        <f t="shared" si="409"/>
        <v>0</v>
      </c>
      <c r="AE1492" s="29"/>
      <c r="AF1492" s="29"/>
      <c r="AG1492" s="22" t="str">
        <f t="shared" si="410"/>
        <v/>
      </c>
      <c r="AH1492" s="29"/>
      <c r="AI1492" s="29"/>
      <c r="AJ1492" s="22" t="str">
        <f t="shared" si="411"/>
        <v/>
      </c>
      <c r="AK1492" s="29"/>
      <c r="AL1492" s="29"/>
      <c r="AM1492" s="22" t="str">
        <f t="shared" si="412"/>
        <v/>
      </c>
    </row>
    <row r="1493" spans="1:39" ht="18" customHeight="1" x14ac:dyDescent="0.35">
      <c r="A1493" s="70">
        <f>'Energy - Master'!A1492</f>
        <v>47512</v>
      </c>
      <c r="B1493" s="29">
        <f t="shared" si="413"/>
        <v>0</v>
      </c>
      <c r="C1493" s="29"/>
      <c r="D1493" s="29"/>
      <c r="E1493" s="22">
        <f t="shared" si="402"/>
        <v>0</v>
      </c>
      <c r="F1493" s="22" t="str">
        <f t="shared" si="403"/>
        <v/>
      </c>
      <c r="G1493" s="29">
        <f t="shared" si="414"/>
        <v>0</v>
      </c>
      <c r="H1493" s="29"/>
      <c r="I1493" s="29"/>
      <c r="J1493" s="22">
        <f t="shared" si="404"/>
        <v>0</v>
      </c>
      <c r="K1493" s="22" t="str">
        <f t="shared" si="405"/>
        <v/>
      </c>
      <c r="L1493" s="29"/>
      <c r="M1493" s="29"/>
      <c r="N1493" s="29"/>
      <c r="O1493" s="22" t="str">
        <f t="shared" si="406"/>
        <v/>
      </c>
      <c r="P1493" s="22" t="str">
        <f t="shared" si="407"/>
        <v/>
      </c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  <c r="AA1493" s="29"/>
      <c r="AB1493" s="29"/>
      <c r="AC1493" s="22" t="str">
        <f t="shared" si="408"/>
        <v/>
      </c>
      <c r="AD1493" s="22">
        <f t="shared" si="409"/>
        <v>0</v>
      </c>
      <c r="AE1493" s="29"/>
      <c r="AF1493" s="29"/>
      <c r="AG1493" s="22" t="str">
        <f t="shared" si="410"/>
        <v/>
      </c>
      <c r="AH1493" s="29"/>
      <c r="AI1493" s="29"/>
      <c r="AJ1493" s="22" t="str">
        <f t="shared" si="411"/>
        <v/>
      </c>
      <c r="AK1493" s="29"/>
      <c r="AL1493" s="29"/>
      <c r="AM1493" s="22" t="str">
        <f t="shared" si="412"/>
        <v/>
      </c>
    </row>
    <row r="1494" spans="1:39" ht="18" customHeight="1" x14ac:dyDescent="0.35">
      <c r="A1494" s="70">
        <f>'Energy - Master'!A1493</f>
        <v>47513</v>
      </c>
      <c r="B1494" s="29">
        <f t="shared" si="413"/>
        <v>0</v>
      </c>
      <c r="C1494" s="29"/>
      <c r="D1494" s="29"/>
      <c r="E1494" s="22">
        <f t="shared" si="402"/>
        <v>0</v>
      </c>
      <c r="F1494" s="22" t="str">
        <f t="shared" si="403"/>
        <v/>
      </c>
      <c r="G1494" s="29">
        <f t="shared" si="414"/>
        <v>0</v>
      </c>
      <c r="H1494" s="29"/>
      <c r="I1494" s="29"/>
      <c r="J1494" s="22">
        <f t="shared" si="404"/>
        <v>0</v>
      </c>
      <c r="K1494" s="22" t="str">
        <f t="shared" si="405"/>
        <v/>
      </c>
      <c r="L1494" s="29"/>
      <c r="M1494" s="29"/>
      <c r="N1494" s="29"/>
      <c r="O1494" s="22" t="str">
        <f t="shared" si="406"/>
        <v/>
      </c>
      <c r="P1494" s="22" t="str">
        <f t="shared" si="407"/>
        <v/>
      </c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  <c r="AC1494" s="22" t="str">
        <f t="shared" si="408"/>
        <v/>
      </c>
      <c r="AD1494" s="22">
        <f t="shared" si="409"/>
        <v>0</v>
      </c>
      <c r="AE1494" s="29"/>
      <c r="AF1494" s="29"/>
      <c r="AG1494" s="22" t="str">
        <f t="shared" si="410"/>
        <v/>
      </c>
      <c r="AH1494" s="29"/>
      <c r="AI1494" s="29"/>
      <c r="AJ1494" s="22" t="str">
        <f t="shared" si="411"/>
        <v/>
      </c>
      <c r="AK1494" s="29"/>
      <c r="AL1494" s="29"/>
      <c r="AM1494" s="22" t="str">
        <f t="shared" si="412"/>
        <v/>
      </c>
    </row>
    <row r="1495" spans="1:39" ht="18" customHeight="1" x14ac:dyDescent="0.35">
      <c r="A1495" s="70">
        <f>'Energy - Master'!A1494</f>
        <v>47514</v>
      </c>
      <c r="B1495" s="29">
        <f t="shared" si="413"/>
        <v>0</v>
      </c>
      <c r="C1495" s="29"/>
      <c r="D1495" s="29"/>
      <c r="E1495" s="22">
        <f t="shared" si="402"/>
        <v>0</v>
      </c>
      <c r="F1495" s="22" t="str">
        <f t="shared" si="403"/>
        <v/>
      </c>
      <c r="G1495" s="29">
        <f t="shared" si="414"/>
        <v>0</v>
      </c>
      <c r="H1495" s="29"/>
      <c r="I1495" s="29"/>
      <c r="J1495" s="22">
        <f t="shared" si="404"/>
        <v>0</v>
      </c>
      <c r="K1495" s="22" t="str">
        <f t="shared" si="405"/>
        <v/>
      </c>
      <c r="L1495" s="29"/>
      <c r="M1495" s="29"/>
      <c r="N1495" s="29"/>
      <c r="O1495" s="22" t="str">
        <f t="shared" si="406"/>
        <v/>
      </c>
      <c r="P1495" s="22" t="str">
        <f t="shared" si="407"/>
        <v/>
      </c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  <c r="AC1495" s="22" t="str">
        <f t="shared" si="408"/>
        <v/>
      </c>
      <c r="AD1495" s="22">
        <f t="shared" si="409"/>
        <v>0</v>
      </c>
      <c r="AE1495" s="29"/>
      <c r="AF1495" s="29"/>
      <c r="AG1495" s="22" t="str">
        <f t="shared" si="410"/>
        <v/>
      </c>
      <c r="AH1495" s="29"/>
      <c r="AI1495" s="29"/>
      <c r="AJ1495" s="22" t="str">
        <f t="shared" si="411"/>
        <v/>
      </c>
      <c r="AK1495" s="29"/>
      <c r="AL1495" s="29"/>
      <c r="AM1495" s="22" t="str">
        <f t="shared" si="412"/>
        <v/>
      </c>
    </row>
    <row r="1496" spans="1:39" ht="18" customHeight="1" x14ac:dyDescent="0.35">
      <c r="A1496" s="70">
        <f>'Energy - Master'!A1495</f>
        <v>47515</v>
      </c>
      <c r="B1496" s="29">
        <f t="shared" si="413"/>
        <v>0</v>
      </c>
      <c r="C1496" s="29"/>
      <c r="D1496" s="29"/>
      <c r="E1496" s="22">
        <f t="shared" si="402"/>
        <v>0</v>
      </c>
      <c r="F1496" s="22" t="str">
        <f t="shared" si="403"/>
        <v/>
      </c>
      <c r="G1496" s="29">
        <f t="shared" si="414"/>
        <v>0</v>
      </c>
      <c r="H1496" s="29"/>
      <c r="I1496" s="29"/>
      <c r="J1496" s="22">
        <f t="shared" si="404"/>
        <v>0</v>
      </c>
      <c r="K1496" s="22" t="str">
        <f t="shared" si="405"/>
        <v/>
      </c>
      <c r="L1496" s="29"/>
      <c r="M1496" s="29"/>
      <c r="N1496" s="29"/>
      <c r="O1496" s="22" t="str">
        <f t="shared" si="406"/>
        <v/>
      </c>
      <c r="P1496" s="22" t="str">
        <f t="shared" si="407"/>
        <v/>
      </c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  <c r="AC1496" s="22" t="str">
        <f t="shared" si="408"/>
        <v/>
      </c>
      <c r="AD1496" s="22">
        <f t="shared" si="409"/>
        <v>0</v>
      </c>
      <c r="AE1496" s="29"/>
      <c r="AF1496" s="29"/>
      <c r="AG1496" s="22" t="str">
        <f t="shared" si="410"/>
        <v/>
      </c>
      <c r="AH1496" s="29"/>
      <c r="AI1496" s="29"/>
      <c r="AJ1496" s="22" t="str">
        <f t="shared" si="411"/>
        <v/>
      </c>
      <c r="AK1496" s="29"/>
      <c r="AL1496" s="29"/>
      <c r="AM1496" s="22" t="str">
        <f t="shared" si="412"/>
        <v/>
      </c>
    </row>
    <row r="1497" spans="1:39" ht="18" customHeight="1" x14ac:dyDescent="0.35">
      <c r="A1497" s="70">
        <f>'Energy - Master'!A1496</f>
        <v>47516</v>
      </c>
      <c r="B1497" s="29">
        <f t="shared" si="413"/>
        <v>0</v>
      </c>
      <c r="C1497" s="29"/>
      <c r="D1497" s="29"/>
      <c r="E1497" s="22">
        <f t="shared" si="402"/>
        <v>0</v>
      </c>
      <c r="F1497" s="22" t="str">
        <f t="shared" si="403"/>
        <v/>
      </c>
      <c r="G1497" s="29">
        <f t="shared" si="414"/>
        <v>0</v>
      </c>
      <c r="H1497" s="29"/>
      <c r="I1497" s="29"/>
      <c r="J1497" s="22">
        <f t="shared" si="404"/>
        <v>0</v>
      </c>
      <c r="K1497" s="22" t="str">
        <f t="shared" si="405"/>
        <v/>
      </c>
      <c r="L1497" s="29"/>
      <c r="M1497" s="29"/>
      <c r="N1497" s="29"/>
      <c r="O1497" s="22" t="str">
        <f t="shared" si="406"/>
        <v/>
      </c>
      <c r="P1497" s="22" t="str">
        <f t="shared" si="407"/>
        <v/>
      </c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  <c r="AC1497" s="22" t="str">
        <f t="shared" si="408"/>
        <v/>
      </c>
      <c r="AD1497" s="22">
        <f t="shared" si="409"/>
        <v>0</v>
      </c>
      <c r="AE1497" s="29"/>
      <c r="AF1497" s="29"/>
      <c r="AG1497" s="22" t="str">
        <f t="shared" si="410"/>
        <v/>
      </c>
      <c r="AH1497" s="29"/>
      <c r="AI1497" s="29"/>
      <c r="AJ1497" s="22" t="str">
        <f t="shared" si="411"/>
        <v/>
      </c>
      <c r="AK1497" s="29"/>
      <c r="AL1497" s="29"/>
      <c r="AM1497" s="22" t="str">
        <f t="shared" si="412"/>
        <v/>
      </c>
    </row>
    <row r="1498" spans="1:39" ht="18" customHeight="1" x14ac:dyDescent="0.35">
      <c r="A1498" s="70">
        <f>'Energy - Master'!A1497</f>
        <v>47517</v>
      </c>
      <c r="B1498" s="29">
        <f t="shared" si="413"/>
        <v>0</v>
      </c>
      <c r="C1498" s="29"/>
      <c r="D1498" s="29"/>
      <c r="E1498" s="22">
        <f t="shared" si="402"/>
        <v>0</v>
      </c>
      <c r="F1498" s="22" t="str">
        <f t="shared" si="403"/>
        <v/>
      </c>
      <c r="G1498" s="29">
        <f t="shared" si="414"/>
        <v>0</v>
      </c>
      <c r="H1498" s="29"/>
      <c r="I1498" s="29"/>
      <c r="J1498" s="22">
        <f t="shared" si="404"/>
        <v>0</v>
      </c>
      <c r="K1498" s="22" t="str">
        <f t="shared" si="405"/>
        <v/>
      </c>
      <c r="L1498" s="29"/>
      <c r="M1498" s="29"/>
      <c r="N1498" s="29"/>
      <c r="O1498" s="22" t="str">
        <f t="shared" si="406"/>
        <v/>
      </c>
      <c r="P1498" s="22" t="str">
        <f t="shared" si="407"/>
        <v/>
      </c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  <c r="AC1498" s="22" t="str">
        <f t="shared" si="408"/>
        <v/>
      </c>
      <c r="AD1498" s="22">
        <f t="shared" si="409"/>
        <v>0</v>
      </c>
      <c r="AE1498" s="29"/>
      <c r="AF1498" s="29"/>
      <c r="AG1498" s="22" t="str">
        <f t="shared" si="410"/>
        <v/>
      </c>
      <c r="AH1498" s="29"/>
      <c r="AI1498" s="29"/>
      <c r="AJ1498" s="22" t="str">
        <f t="shared" si="411"/>
        <v/>
      </c>
      <c r="AK1498" s="29"/>
      <c r="AL1498" s="29"/>
      <c r="AM1498" s="22" t="str">
        <f t="shared" si="412"/>
        <v/>
      </c>
    </row>
    <row r="1499" spans="1:39" ht="18" customHeight="1" x14ac:dyDescent="0.35">
      <c r="A1499" s="70">
        <f>'Energy - Master'!A1498</f>
        <v>47518</v>
      </c>
      <c r="B1499" s="29">
        <f t="shared" si="413"/>
        <v>0</v>
      </c>
      <c r="C1499" s="29"/>
      <c r="D1499" s="29"/>
      <c r="E1499" s="22">
        <f t="shared" si="402"/>
        <v>0</v>
      </c>
      <c r="F1499" s="22" t="str">
        <f t="shared" si="403"/>
        <v/>
      </c>
      <c r="G1499" s="29">
        <f t="shared" si="414"/>
        <v>0</v>
      </c>
      <c r="H1499" s="29"/>
      <c r="I1499" s="29"/>
      <c r="J1499" s="22">
        <f t="shared" si="404"/>
        <v>0</v>
      </c>
      <c r="K1499" s="22" t="str">
        <f t="shared" si="405"/>
        <v/>
      </c>
      <c r="L1499" s="29"/>
      <c r="M1499" s="29"/>
      <c r="N1499" s="29"/>
      <c r="O1499" s="22" t="str">
        <f t="shared" si="406"/>
        <v/>
      </c>
      <c r="P1499" s="22" t="str">
        <f t="shared" si="407"/>
        <v/>
      </c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  <c r="AC1499" s="22" t="str">
        <f t="shared" si="408"/>
        <v/>
      </c>
      <c r="AD1499" s="22">
        <f t="shared" si="409"/>
        <v>0</v>
      </c>
      <c r="AE1499" s="29"/>
      <c r="AF1499" s="29"/>
      <c r="AG1499" s="22" t="str">
        <f t="shared" si="410"/>
        <v/>
      </c>
      <c r="AH1499" s="29"/>
      <c r="AI1499" s="29"/>
      <c r="AJ1499" s="22" t="str">
        <f t="shared" si="411"/>
        <v/>
      </c>
      <c r="AK1499" s="29"/>
      <c r="AL1499" s="29"/>
      <c r="AM1499" s="22" t="str">
        <f t="shared" si="412"/>
        <v/>
      </c>
    </row>
    <row r="1500" spans="1:39" ht="18" customHeight="1" x14ac:dyDescent="0.35">
      <c r="A1500" s="70">
        <f>'Energy - Master'!A1499</f>
        <v>47519</v>
      </c>
      <c r="B1500" s="29">
        <f t="shared" si="413"/>
        <v>0</v>
      </c>
      <c r="C1500" s="29"/>
      <c r="D1500" s="29"/>
      <c r="E1500" s="22">
        <f t="shared" si="402"/>
        <v>0</v>
      </c>
      <c r="F1500" s="22" t="str">
        <f t="shared" si="403"/>
        <v/>
      </c>
      <c r="G1500" s="29">
        <f t="shared" si="414"/>
        <v>0</v>
      </c>
      <c r="H1500" s="29"/>
      <c r="I1500" s="29"/>
      <c r="J1500" s="22">
        <f t="shared" si="404"/>
        <v>0</v>
      </c>
      <c r="K1500" s="22" t="str">
        <f t="shared" si="405"/>
        <v/>
      </c>
      <c r="L1500" s="29"/>
      <c r="M1500" s="29"/>
      <c r="N1500" s="29"/>
      <c r="O1500" s="22" t="str">
        <f t="shared" si="406"/>
        <v/>
      </c>
      <c r="P1500" s="22" t="str">
        <f t="shared" si="407"/>
        <v/>
      </c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  <c r="AC1500" s="22" t="str">
        <f t="shared" si="408"/>
        <v/>
      </c>
      <c r="AD1500" s="22">
        <f t="shared" si="409"/>
        <v>0</v>
      </c>
      <c r="AE1500" s="29"/>
      <c r="AF1500" s="29"/>
      <c r="AG1500" s="22" t="str">
        <f t="shared" si="410"/>
        <v/>
      </c>
      <c r="AH1500" s="29"/>
      <c r="AI1500" s="29"/>
      <c r="AJ1500" s="22" t="str">
        <f t="shared" si="411"/>
        <v/>
      </c>
      <c r="AK1500" s="29"/>
      <c r="AL1500" s="29"/>
      <c r="AM1500" s="22" t="str">
        <f t="shared" si="412"/>
        <v/>
      </c>
    </row>
    <row r="1501" spans="1:39" ht="18" customHeight="1" x14ac:dyDescent="0.35">
      <c r="A1501" s="70">
        <f>'Energy - Master'!A1500</f>
        <v>47520</v>
      </c>
      <c r="B1501" s="29">
        <f t="shared" si="413"/>
        <v>0</v>
      </c>
      <c r="C1501" s="29"/>
      <c r="D1501" s="29"/>
      <c r="E1501" s="22">
        <f t="shared" si="402"/>
        <v>0</v>
      </c>
      <c r="F1501" s="22" t="str">
        <f t="shared" si="403"/>
        <v/>
      </c>
      <c r="G1501" s="29">
        <f t="shared" si="414"/>
        <v>0</v>
      </c>
      <c r="H1501" s="29"/>
      <c r="I1501" s="29"/>
      <c r="J1501" s="22">
        <f t="shared" si="404"/>
        <v>0</v>
      </c>
      <c r="K1501" s="22" t="str">
        <f t="shared" si="405"/>
        <v/>
      </c>
      <c r="L1501" s="29"/>
      <c r="M1501" s="29"/>
      <c r="N1501" s="29"/>
      <c r="O1501" s="22" t="str">
        <f t="shared" si="406"/>
        <v/>
      </c>
      <c r="P1501" s="22" t="str">
        <f t="shared" si="407"/>
        <v/>
      </c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  <c r="AC1501" s="22" t="str">
        <f t="shared" si="408"/>
        <v/>
      </c>
      <c r="AD1501" s="22">
        <f t="shared" si="409"/>
        <v>0</v>
      </c>
      <c r="AE1501" s="29"/>
      <c r="AF1501" s="29"/>
      <c r="AG1501" s="22" t="str">
        <f t="shared" si="410"/>
        <v/>
      </c>
      <c r="AH1501" s="29"/>
      <c r="AI1501" s="29"/>
      <c r="AJ1501" s="22" t="str">
        <f t="shared" si="411"/>
        <v/>
      </c>
      <c r="AK1501" s="29"/>
      <c r="AL1501" s="29"/>
      <c r="AM1501" s="22" t="str">
        <f t="shared" si="412"/>
        <v/>
      </c>
    </row>
    <row r="1502" spans="1:39" ht="18" customHeight="1" x14ac:dyDescent="0.35">
      <c r="A1502" s="70">
        <f>'Energy - Master'!A1501</f>
        <v>47521</v>
      </c>
      <c r="B1502" s="29">
        <f t="shared" si="413"/>
        <v>0</v>
      </c>
      <c r="C1502" s="29"/>
      <c r="D1502" s="29"/>
      <c r="E1502" s="22">
        <f t="shared" si="402"/>
        <v>0</v>
      </c>
      <c r="F1502" s="22" t="str">
        <f t="shared" si="403"/>
        <v/>
      </c>
      <c r="G1502" s="29">
        <f t="shared" si="414"/>
        <v>0</v>
      </c>
      <c r="H1502" s="29"/>
      <c r="I1502" s="29"/>
      <c r="J1502" s="22">
        <f t="shared" si="404"/>
        <v>0</v>
      </c>
      <c r="K1502" s="22" t="str">
        <f t="shared" si="405"/>
        <v/>
      </c>
      <c r="L1502" s="29"/>
      <c r="M1502" s="29"/>
      <c r="N1502" s="29"/>
      <c r="O1502" s="22" t="str">
        <f t="shared" si="406"/>
        <v/>
      </c>
      <c r="P1502" s="22" t="str">
        <f t="shared" si="407"/>
        <v/>
      </c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  <c r="AC1502" s="22" t="str">
        <f t="shared" si="408"/>
        <v/>
      </c>
      <c r="AD1502" s="22">
        <f t="shared" si="409"/>
        <v>0</v>
      </c>
      <c r="AE1502" s="29"/>
      <c r="AF1502" s="29"/>
      <c r="AG1502" s="22" t="str">
        <f t="shared" si="410"/>
        <v/>
      </c>
      <c r="AH1502" s="29"/>
      <c r="AI1502" s="29"/>
      <c r="AJ1502" s="22" t="str">
        <f t="shared" si="411"/>
        <v/>
      </c>
      <c r="AK1502" s="29"/>
      <c r="AL1502" s="29"/>
      <c r="AM1502" s="22" t="str">
        <f t="shared" si="412"/>
        <v/>
      </c>
    </row>
  </sheetData>
  <mergeCells count="14">
    <mergeCell ref="A1:A3"/>
    <mergeCell ref="L2:P2"/>
    <mergeCell ref="Q1:AB1"/>
    <mergeCell ref="AE2:AG2"/>
    <mergeCell ref="AK2:AM2"/>
    <mergeCell ref="B2:F2"/>
    <mergeCell ref="AE1:AM1"/>
    <mergeCell ref="G2:K2"/>
    <mergeCell ref="B1:P1"/>
    <mergeCell ref="AH2:AJ2"/>
    <mergeCell ref="Q2:S2"/>
    <mergeCell ref="W2:Y2"/>
    <mergeCell ref="T2:V2"/>
    <mergeCell ref="Z2:AB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X91"/>
  <sheetViews>
    <sheetView workbookViewId="0">
      <pane xSplit="3" ySplit="2" topLeftCell="MJ77" activePane="bottomRight" state="frozen"/>
      <selection pane="topRight"/>
      <selection pane="bottomLeft"/>
      <selection pane="bottomRight" activeCell="D91" sqref="D91:MT91"/>
    </sheetView>
  </sheetViews>
  <sheetFormatPr defaultRowHeight="14.5" x14ac:dyDescent="0.35"/>
  <cols>
    <col min="1" max="1" width="22" customWidth="1"/>
    <col min="2" max="2" width="28" customWidth="1"/>
    <col min="3" max="3" width="6" customWidth="1"/>
    <col min="4" max="199" width="12" customWidth="1"/>
  </cols>
  <sheetData>
    <row r="1" spans="1:830" x14ac:dyDescent="0.35">
      <c r="A1" s="77" t="s">
        <v>598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3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3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3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3"/>
      <c r="NO1" s="63"/>
      <c r="NP1" s="63"/>
      <c r="NQ1" s="63"/>
      <c r="NR1" s="63"/>
      <c r="NS1" s="63"/>
      <c r="NT1" s="63"/>
      <c r="NU1" s="63"/>
      <c r="NV1" s="63"/>
      <c r="NW1" s="63"/>
      <c r="NX1" s="63"/>
      <c r="NY1" s="63"/>
      <c r="NZ1" s="63"/>
      <c r="OA1" s="63"/>
      <c r="OB1" s="63"/>
      <c r="OC1" s="63"/>
      <c r="OD1" s="63"/>
      <c r="OE1" s="63"/>
      <c r="OF1" s="63"/>
      <c r="OG1" s="63"/>
      <c r="OH1" s="63"/>
      <c r="OI1" s="63"/>
      <c r="OJ1" s="63"/>
      <c r="OK1" s="63"/>
      <c r="OL1" s="63"/>
      <c r="OM1" s="63"/>
      <c r="ON1" s="63"/>
      <c r="OO1" s="63"/>
      <c r="OP1" s="63"/>
      <c r="OQ1" s="63"/>
      <c r="OR1" s="63"/>
      <c r="OS1" s="63"/>
      <c r="OT1" s="63"/>
      <c r="OU1" s="63"/>
      <c r="OV1" s="63"/>
      <c r="OW1" s="63"/>
      <c r="OX1" s="63"/>
      <c r="OY1" s="63"/>
      <c r="OZ1" s="63"/>
      <c r="PA1" s="63"/>
      <c r="PB1" s="63"/>
      <c r="PC1" s="63"/>
      <c r="PD1" s="63"/>
      <c r="PE1" s="63"/>
      <c r="PF1" s="63"/>
      <c r="PG1" s="63"/>
      <c r="PH1" s="63"/>
      <c r="PI1" s="63"/>
      <c r="PJ1" s="63"/>
      <c r="PK1" s="63"/>
      <c r="PL1" s="63"/>
      <c r="PM1" s="63"/>
      <c r="PN1" s="63"/>
      <c r="PO1" s="63"/>
      <c r="PP1" s="63"/>
      <c r="PQ1" s="63"/>
      <c r="PR1" s="63"/>
      <c r="PS1" s="63"/>
      <c r="PT1" s="63"/>
      <c r="PU1" s="63"/>
      <c r="PV1" s="63"/>
      <c r="PW1" s="63"/>
      <c r="PX1" s="63"/>
      <c r="PY1" s="63"/>
      <c r="PZ1" s="63"/>
      <c r="QA1" s="63"/>
      <c r="QB1" s="63"/>
      <c r="QC1" s="63"/>
      <c r="QD1" s="63"/>
      <c r="QE1" s="63"/>
      <c r="QF1" s="63"/>
      <c r="QG1" s="63"/>
      <c r="QH1" s="63"/>
      <c r="QI1" s="63"/>
      <c r="QJ1" s="63"/>
      <c r="QK1" s="63"/>
      <c r="QL1" s="63"/>
      <c r="QM1" s="63"/>
      <c r="QN1" s="63"/>
      <c r="QO1" s="63"/>
      <c r="QP1" s="63"/>
      <c r="QQ1" s="63"/>
      <c r="QR1" s="63"/>
      <c r="QS1" s="63"/>
      <c r="QT1" s="63"/>
      <c r="QU1" s="63"/>
      <c r="QV1" s="63"/>
      <c r="QW1" s="63"/>
      <c r="QX1" s="63"/>
      <c r="QY1" s="63"/>
      <c r="QZ1" s="63"/>
      <c r="RA1" s="63"/>
      <c r="RB1" s="63"/>
      <c r="RC1" s="63"/>
      <c r="RD1" s="63"/>
      <c r="RE1" s="63"/>
      <c r="RF1" s="63"/>
      <c r="RG1" s="63"/>
      <c r="RH1" s="63"/>
      <c r="RI1" s="63"/>
      <c r="RJ1" s="63"/>
      <c r="RK1" s="63"/>
      <c r="RL1" s="63"/>
      <c r="RM1" s="63"/>
      <c r="RN1" s="63"/>
      <c r="RO1" s="63"/>
      <c r="RP1" s="63"/>
      <c r="RQ1" s="63"/>
      <c r="RR1" s="63"/>
      <c r="RS1" s="63"/>
      <c r="RT1" s="63"/>
      <c r="RU1" s="63"/>
      <c r="RV1" s="63"/>
      <c r="RW1" s="63"/>
      <c r="RX1" s="63"/>
      <c r="RY1" s="63"/>
      <c r="RZ1" s="63"/>
      <c r="SA1" s="63"/>
      <c r="SB1" s="63"/>
      <c r="SC1" s="63"/>
      <c r="SD1" s="63"/>
      <c r="SE1" s="63"/>
      <c r="SF1" s="63"/>
      <c r="SG1" s="63"/>
      <c r="SH1" s="63"/>
      <c r="SI1" s="63"/>
      <c r="SJ1" s="63"/>
      <c r="SK1" s="63"/>
      <c r="SL1" s="63"/>
      <c r="SM1" s="63"/>
      <c r="SN1" s="63"/>
      <c r="SO1" s="63"/>
      <c r="SP1" s="63"/>
      <c r="SQ1" s="63"/>
      <c r="SR1" s="63"/>
      <c r="SS1" s="63"/>
      <c r="ST1" s="63"/>
      <c r="SU1" s="63"/>
      <c r="SV1" s="63"/>
      <c r="SW1" s="63"/>
      <c r="SX1" s="63"/>
      <c r="SY1" s="63"/>
      <c r="SZ1" s="63"/>
      <c r="TA1" s="63"/>
      <c r="TB1" s="63"/>
      <c r="TC1" s="63"/>
      <c r="TD1" s="63"/>
      <c r="TE1" s="63"/>
      <c r="TF1" s="63"/>
      <c r="TG1" s="63"/>
      <c r="TH1" s="63"/>
      <c r="TI1" s="63"/>
      <c r="TJ1" s="63"/>
      <c r="TK1" s="63"/>
      <c r="TL1" s="63"/>
      <c r="TM1" s="63"/>
      <c r="TN1" s="63"/>
      <c r="TO1" s="63"/>
      <c r="TP1" s="63"/>
      <c r="TQ1" s="63"/>
      <c r="TR1" s="63"/>
      <c r="TS1" s="63"/>
      <c r="TT1" s="63"/>
      <c r="TU1" s="63"/>
      <c r="TV1" s="63"/>
      <c r="TW1" s="63"/>
      <c r="TX1" s="63"/>
      <c r="TY1" s="63"/>
      <c r="TZ1" s="63"/>
      <c r="UA1" s="63"/>
      <c r="UB1" s="63"/>
      <c r="UC1" s="63"/>
      <c r="UD1" s="63"/>
      <c r="UE1" s="63"/>
      <c r="UF1" s="63"/>
      <c r="UG1" s="63"/>
      <c r="UH1" s="63"/>
      <c r="UI1" s="63"/>
      <c r="UJ1" s="63"/>
      <c r="UK1" s="63"/>
      <c r="UL1" s="63"/>
      <c r="UM1" s="63"/>
      <c r="UN1" s="63"/>
      <c r="UO1" s="63"/>
      <c r="UP1" s="63"/>
      <c r="UQ1" s="63"/>
      <c r="UR1" s="63"/>
      <c r="US1" s="63"/>
      <c r="UT1" s="63"/>
      <c r="UU1" s="63"/>
      <c r="UV1" s="63"/>
      <c r="UW1" s="63"/>
      <c r="UX1" s="63"/>
      <c r="UY1" s="63"/>
      <c r="UZ1" s="63"/>
      <c r="VA1" s="63"/>
      <c r="VB1" s="63"/>
      <c r="VC1" s="63"/>
      <c r="VD1" s="63"/>
      <c r="VE1" s="63"/>
      <c r="VF1" s="63"/>
      <c r="VG1" s="63"/>
      <c r="VH1" s="63"/>
      <c r="VI1" s="63"/>
      <c r="VJ1" s="63"/>
      <c r="VK1" s="63"/>
      <c r="VL1" s="63"/>
      <c r="VM1" s="63"/>
      <c r="VN1" s="63"/>
      <c r="VO1" s="63"/>
      <c r="VP1" s="63"/>
      <c r="VQ1" s="63"/>
      <c r="VR1" s="63"/>
      <c r="VS1" s="63"/>
      <c r="VT1" s="63"/>
      <c r="VU1" s="63"/>
      <c r="VV1" s="63"/>
      <c r="VW1" s="63"/>
      <c r="VX1" s="63"/>
      <c r="VY1" s="63"/>
      <c r="VZ1" s="63"/>
      <c r="WA1" s="63"/>
      <c r="WB1" s="63"/>
      <c r="WC1" s="63"/>
      <c r="WD1" s="63"/>
      <c r="WE1" s="63"/>
      <c r="WF1" s="63"/>
      <c r="WG1" s="63"/>
      <c r="WH1" s="63"/>
      <c r="WI1" s="63"/>
      <c r="WJ1" s="63"/>
      <c r="WK1" s="63"/>
      <c r="WL1" s="63"/>
      <c r="WM1" s="63"/>
      <c r="WN1" s="63"/>
      <c r="WO1" s="63"/>
      <c r="WP1" s="63"/>
      <c r="WQ1" s="63"/>
      <c r="WR1" s="63"/>
      <c r="WS1" s="63"/>
      <c r="WT1" s="63"/>
      <c r="WU1" s="63"/>
      <c r="WV1" s="63"/>
      <c r="WW1" s="63"/>
      <c r="WX1" s="63"/>
      <c r="WY1" s="63"/>
      <c r="WZ1" s="63"/>
      <c r="XA1" s="63"/>
      <c r="XB1" s="63"/>
      <c r="XC1" s="63"/>
      <c r="XD1" s="63"/>
      <c r="XE1" s="63"/>
      <c r="XF1" s="63"/>
      <c r="XG1" s="63"/>
      <c r="XH1" s="63"/>
      <c r="XI1" s="63"/>
      <c r="XJ1" s="63"/>
      <c r="XK1" s="63"/>
      <c r="XL1" s="63"/>
      <c r="XM1" s="63"/>
      <c r="XN1" s="63"/>
      <c r="XO1" s="63"/>
      <c r="XP1" s="63"/>
      <c r="XQ1" s="63"/>
      <c r="XR1" s="63"/>
      <c r="XS1" s="63"/>
      <c r="XT1" s="63"/>
      <c r="XU1" s="63"/>
      <c r="XV1" s="63"/>
      <c r="XW1" s="63"/>
      <c r="XX1" s="63"/>
      <c r="XY1" s="63"/>
      <c r="XZ1" s="63"/>
      <c r="YA1" s="63"/>
      <c r="YB1" s="63"/>
      <c r="YC1" s="63"/>
      <c r="YD1" s="63"/>
      <c r="YE1" s="63"/>
      <c r="YF1" s="63"/>
      <c r="YG1" s="63"/>
      <c r="YH1" s="63"/>
      <c r="YI1" s="63"/>
      <c r="YJ1" s="63"/>
      <c r="YK1" s="63"/>
      <c r="YL1" s="63"/>
      <c r="YM1" s="63"/>
      <c r="YN1" s="63"/>
      <c r="YO1" s="63"/>
      <c r="YP1" s="63"/>
      <c r="YQ1" s="63"/>
      <c r="YR1" s="63"/>
      <c r="YS1" s="63"/>
      <c r="YT1" s="63"/>
      <c r="YU1" s="63"/>
      <c r="YV1" s="63"/>
      <c r="YW1" s="63"/>
      <c r="YX1" s="63"/>
      <c r="YY1" s="63"/>
      <c r="YZ1" s="63"/>
      <c r="ZA1" s="63"/>
      <c r="ZB1" s="63"/>
      <c r="ZC1" s="63"/>
      <c r="ZD1" s="63"/>
      <c r="ZE1" s="63"/>
      <c r="ZF1" s="63"/>
      <c r="ZG1" s="63"/>
      <c r="ZH1" s="63"/>
      <c r="ZI1" s="63"/>
      <c r="ZJ1" s="63"/>
      <c r="ZK1" s="63"/>
      <c r="ZL1" s="63"/>
      <c r="ZM1" s="63"/>
      <c r="ZN1" s="63"/>
      <c r="ZO1" s="63"/>
      <c r="ZP1" s="63"/>
      <c r="ZQ1" s="63"/>
      <c r="ZR1" s="63"/>
      <c r="ZS1" s="63"/>
      <c r="ZT1" s="63"/>
      <c r="ZU1" s="63"/>
      <c r="ZV1" s="63"/>
      <c r="ZW1" s="63"/>
      <c r="ZX1" s="63"/>
      <c r="ZY1" s="63"/>
      <c r="ZZ1" s="63"/>
      <c r="AAA1" s="63"/>
      <c r="AAB1" s="63"/>
      <c r="AAC1" s="63"/>
      <c r="AAD1" s="63"/>
      <c r="AAE1" s="63"/>
      <c r="AAF1" s="63"/>
      <c r="AAG1" s="63"/>
      <c r="AAH1" s="63"/>
      <c r="AAI1" s="63"/>
      <c r="AAJ1" s="63"/>
      <c r="AAK1" s="63"/>
      <c r="AAL1" s="63"/>
      <c r="AAM1" s="63"/>
      <c r="AAN1" s="63"/>
      <c r="AAO1" s="63"/>
      <c r="AAP1" s="63"/>
      <c r="AAQ1" s="63"/>
      <c r="AAR1" s="63"/>
      <c r="AAS1" s="63"/>
      <c r="AAT1" s="63"/>
      <c r="AAU1" s="63"/>
      <c r="AAV1" s="63"/>
      <c r="AAW1" s="63"/>
      <c r="AAX1" s="63"/>
      <c r="AAY1" s="63"/>
      <c r="AAZ1" s="63"/>
      <c r="ABA1" s="63"/>
      <c r="ABB1" s="63"/>
      <c r="ABC1" s="63"/>
      <c r="ABD1" s="63"/>
      <c r="ABE1" s="63"/>
      <c r="ABF1" s="63"/>
      <c r="ABG1" s="63"/>
      <c r="ABH1" s="63"/>
      <c r="ABI1" s="63"/>
      <c r="ABJ1" s="63"/>
      <c r="ABK1" s="63"/>
      <c r="ABL1" s="63"/>
      <c r="ABM1" s="63"/>
      <c r="ABN1" s="63"/>
      <c r="ABO1" s="63"/>
      <c r="ABP1" s="63"/>
      <c r="ABQ1" s="63"/>
      <c r="ABR1" s="63"/>
      <c r="ABS1" s="63"/>
      <c r="ABT1" s="63"/>
      <c r="ABU1" s="63"/>
      <c r="ABV1" s="63"/>
      <c r="ABW1" s="63"/>
      <c r="ABX1" s="63"/>
      <c r="ABY1" s="63"/>
      <c r="ABZ1" s="63"/>
      <c r="ACA1" s="63"/>
      <c r="ACB1" s="63"/>
      <c r="ACC1" s="63"/>
      <c r="ACD1" s="63"/>
      <c r="ACE1" s="63"/>
      <c r="ACF1" s="63"/>
      <c r="ACG1" s="63"/>
      <c r="ACH1" s="63"/>
      <c r="ACI1" s="63"/>
      <c r="ACJ1" s="63"/>
      <c r="ACK1" s="63"/>
      <c r="ACL1" s="63"/>
      <c r="ACM1" s="63"/>
      <c r="ACN1" s="63"/>
      <c r="ACO1" s="63"/>
      <c r="ACP1" s="63"/>
      <c r="ACQ1" s="63"/>
      <c r="ACR1" s="63"/>
      <c r="ACS1" s="63"/>
      <c r="ACT1" s="63"/>
      <c r="ACU1" s="63"/>
      <c r="ACV1" s="63"/>
      <c r="ACW1" s="63"/>
      <c r="ACX1" s="63"/>
      <c r="ACY1" s="63"/>
      <c r="ACZ1" s="63"/>
      <c r="ADA1" s="63"/>
      <c r="ADB1" s="63"/>
      <c r="ADC1" s="63"/>
      <c r="ADD1" s="63"/>
      <c r="ADE1" s="63"/>
      <c r="ADF1" s="63"/>
      <c r="ADG1" s="63"/>
      <c r="ADH1" s="63"/>
      <c r="ADI1" s="63"/>
      <c r="ADJ1" s="63"/>
      <c r="ADK1" s="63"/>
      <c r="ADL1" s="63"/>
      <c r="ADM1" s="63"/>
      <c r="ADN1" s="63"/>
      <c r="ADO1" s="63"/>
      <c r="ADP1" s="63"/>
      <c r="ADQ1" s="63"/>
      <c r="ADR1" s="63"/>
      <c r="ADS1" s="63"/>
      <c r="ADT1" s="63"/>
      <c r="ADU1" s="63"/>
      <c r="ADV1" s="63"/>
      <c r="ADW1" s="63"/>
      <c r="ADX1" s="63"/>
      <c r="ADY1" s="63"/>
      <c r="ADZ1" s="63"/>
      <c r="AEA1" s="63"/>
      <c r="AEB1" s="63"/>
      <c r="AEC1" s="63"/>
      <c r="AED1" s="63"/>
      <c r="AEE1" s="63"/>
      <c r="AEF1" s="63"/>
      <c r="AEG1" s="63"/>
      <c r="AEH1" s="63"/>
      <c r="AEI1" s="63"/>
      <c r="AEJ1" s="63"/>
      <c r="AEK1" s="63"/>
      <c r="AEL1" s="63"/>
      <c r="AEM1" s="63"/>
      <c r="AEN1" s="63"/>
      <c r="AEO1" s="63"/>
      <c r="AEP1" s="63"/>
      <c r="AEQ1" s="63"/>
      <c r="AER1" s="63"/>
      <c r="AES1" s="63"/>
      <c r="AET1" s="63"/>
      <c r="AEU1" s="63"/>
      <c r="AEV1" s="63"/>
      <c r="AEW1" s="63"/>
      <c r="AEX1" s="63"/>
    </row>
    <row r="2" spans="1:830" x14ac:dyDescent="0.35">
      <c r="A2" s="9" t="s">
        <v>167</v>
      </c>
      <c r="B2" s="9" t="s">
        <v>168</v>
      </c>
      <c r="C2" s="9" t="s">
        <v>169</v>
      </c>
      <c r="D2" s="71">
        <v>46023</v>
      </c>
      <c r="E2" s="71">
        <v>46024</v>
      </c>
      <c r="F2" s="71">
        <v>46025</v>
      </c>
      <c r="G2" s="71">
        <v>46026</v>
      </c>
      <c r="H2" s="71">
        <v>46027</v>
      </c>
      <c r="I2" s="71">
        <v>46028</v>
      </c>
      <c r="J2" s="71">
        <v>46029</v>
      </c>
      <c r="K2" s="71">
        <v>46030</v>
      </c>
      <c r="L2" s="71">
        <v>46031</v>
      </c>
      <c r="M2" s="71">
        <v>46032</v>
      </c>
      <c r="N2" s="71">
        <v>46033</v>
      </c>
      <c r="O2" s="71">
        <v>46034</v>
      </c>
      <c r="P2" s="71">
        <v>46035</v>
      </c>
      <c r="Q2" s="71">
        <v>46036</v>
      </c>
      <c r="R2" s="71">
        <v>46037</v>
      </c>
      <c r="S2" s="71">
        <v>46038</v>
      </c>
      <c r="T2" s="71">
        <v>46039</v>
      </c>
      <c r="U2" s="71">
        <v>46040</v>
      </c>
      <c r="V2" s="71">
        <v>46041</v>
      </c>
      <c r="W2" s="71">
        <v>46042</v>
      </c>
      <c r="X2" s="71">
        <v>46043</v>
      </c>
      <c r="Y2" s="71">
        <v>46044</v>
      </c>
      <c r="Z2" s="71">
        <v>46045</v>
      </c>
      <c r="AA2" s="71">
        <v>46046</v>
      </c>
      <c r="AB2" s="71">
        <v>46047</v>
      </c>
      <c r="AC2" s="71">
        <v>46048</v>
      </c>
      <c r="AD2" s="71">
        <v>46049</v>
      </c>
      <c r="AE2" s="71">
        <v>46050</v>
      </c>
      <c r="AF2" s="71">
        <v>46051</v>
      </c>
      <c r="AG2" s="71">
        <v>46052</v>
      </c>
      <c r="AH2" s="71">
        <v>46053</v>
      </c>
      <c r="AI2" s="71">
        <v>46054</v>
      </c>
      <c r="AJ2" s="71">
        <v>46055</v>
      </c>
      <c r="AK2" s="71">
        <v>46056</v>
      </c>
      <c r="AL2" s="71">
        <v>46057</v>
      </c>
      <c r="AM2" s="71">
        <v>46058</v>
      </c>
      <c r="AN2" s="71">
        <v>46059</v>
      </c>
      <c r="AO2" s="71">
        <v>46060</v>
      </c>
      <c r="AP2" s="71">
        <v>46061</v>
      </c>
      <c r="AQ2" s="71">
        <v>46062</v>
      </c>
      <c r="AR2" s="71">
        <v>46063</v>
      </c>
      <c r="AS2" s="71">
        <v>46064</v>
      </c>
      <c r="AT2" s="71">
        <v>46065</v>
      </c>
      <c r="AU2" s="71">
        <v>46066</v>
      </c>
      <c r="AV2" s="71">
        <v>46067</v>
      </c>
      <c r="AW2" s="71">
        <v>46068</v>
      </c>
      <c r="AX2" s="71">
        <v>46069</v>
      </c>
      <c r="AY2" s="71">
        <v>46070</v>
      </c>
      <c r="AZ2" s="71">
        <v>46071</v>
      </c>
      <c r="BA2" s="71">
        <v>46072</v>
      </c>
      <c r="BB2" s="71">
        <v>46073</v>
      </c>
      <c r="BC2" s="71">
        <v>46074</v>
      </c>
      <c r="BD2" s="71">
        <v>46075</v>
      </c>
      <c r="BE2" s="71">
        <v>46076</v>
      </c>
      <c r="BF2" s="71">
        <v>46077</v>
      </c>
      <c r="BG2" s="71">
        <v>46078</v>
      </c>
      <c r="BH2" s="71">
        <v>46079</v>
      </c>
      <c r="BI2" s="71">
        <v>46080</v>
      </c>
      <c r="BJ2" s="71">
        <v>46081</v>
      </c>
      <c r="BK2" s="71">
        <v>46082</v>
      </c>
      <c r="BL2" s="71">
        <v>46083</v>
      </c>
      <c r="BM2" s="71">
        <v>46084</v>
      </c>
      <c r="BN2" s="71">
        <v>46085</v>
      </c>
      <c r="BO2" s="71">
        <v>46086</v>
      </c>
      <c r="BP2" s="71">
        <v>46087</v>
      </c>
      <c r="BQ2" s="71">
        <v>46088</v>
      </c>
      <c r="BR2" s="71">
        <v>46089</v>
      </c>
      <c r="BS2" s="71">
        <v>46090</v>
      </c>
      <c r="BT2" s="71">
        <v>46091</v>
      </c>
      <c r="BU2" s="71">
        <v>46092</v>
      </c>
      <c r="BV2" s="71">
        <v>46093</v>
      </c>
      <c r="BW2" s="71">
        <v>46094</v>
      </c>
      <c r="BX2" s="71">
        <v>46095</v>
      </c>
      <c r="BY2" s="71">
        <v>46096</v>
      </c>
      <c r="BZ2" s="71">
        <v>46097</v>
      </c>
      <c r="CA2" s="71">
        <v>46098</v>
      </c>
      <c r="CB2" s="71">
        <v>46099</v>
      </c>
      <c r="CC2" s="71">
        <v>46100</v>
      </c>
      <c r="CD2" s="71">
        <v>46101</v>
      </c>
      <c r="CE2" s="71">
        <v>46102</v>
      </c>
      <c r="CF2" s="71">
        <v>46103</v>
      </c>
      <c r="CG2" s="71">
        <v>46104</v>
      </c>
      <c r="CH2" s="71">
        <v>46105</v>
      </c>
      <c r="CI2" s="71">
        <v>46106</v>
      </c>
      <c r="CJ2" s="71">
        <v>46107</v>
      </c>
      <c r="CK2" s="71">
        <v>46108</v>
      </c>
      <c r="CL2" s="71">
        <v>46109</v>
      </c>
      <c r="CM2" s="71">
        <v>46110</v>
      </c>
      <c r="CN2" s="71">
        <v>46111</v>
      </c>
      <c r="CO2" s="71">
        <v>46112</v>
      </c>
      <c r="CP2" s="71">
        <v>46113</v>
      </c>
      <c r="CQ2" s="71">
        <v>46114</v>
      </c>
      <c r="CR2" s="71">
        <v>46115</v>
      </c>
      <c r="CS2" s="71">
        <v>46116</v>
      </c>
      <c r="CT2" s="71">
        <v>46117</v>
      </c>
      <c r="CU2" s="71">
        <v>46118</v>
      </c>
      <c r="CV2" s="71">
        <v>46119</v>
      </c>
      <c r="CW2" s="71">
        <v>46120</v>
      </c>
      <c r="CX2" s="71">
        <v>46121</v>
      </c>
      <c r="CY2" s="71">
        <v>46122</v>
      </c>
      <c r="CZ2" s="71">
        <v>46123</v>
      </c>
      <c r="DA2" s="71">
        <v>46124</v>
      </c>
      <c r="DB2" s="71">
        <v>46125</v>
      </c>
      <c r="DC2" s="71">
        <v>46126</v>
      </c>
      <c r="DD2" s="71">
        <v>46127</v>
      </c>
      <c r="DE2" s="71">
        <v>46128</v>
      </c>
      <c r="DF2" s="71">
        <v>46129</v>
      </c>
      <c r="DG2" s="71">
        <v>46130</v>
      </c>
      <c r="DH2" s="71">
        <v>46131</v>
      </c>
      <c r="DI2" s="71">
        <v>46132</v>
      </c>
      <c r="DJ2" s="71">
        <v>46133</v>
      </c>
      <c r="DK2" s="71">
        <v>46134</v>
      </c>
      <c r="DL2" s="71">
        <v>46135</v>
      </c>
      <c r="DM2" s="71">
        <v>46136</v>
      </c>
      <c r="DN2" s="71">
        <v>46137</v>
      </c>
      <c r="DO2" s="71">
        <v>46138</v>
      </c>
      <c r="DP2" s="71">
        <v>46139</v>
      </c>
      <c r="DQ2" s="71">
        <v>46140</v>
      </c>
      <c r="DR2" s="71">
        <v>46141</v>
      </c>
      <c r="DS2" s="71">
        <v>46142</v>
      </c>
      <c r="DT2" s="71">
        <v>46143</v>
      </c>
      <c r="DU2" s="71">
        <v>46144</v>
      </c>
      <c r="DV2" s="71">
        <v>46145</v>
      </c>
      <c r="DW2" s="71">
        <v>46146</v>
      </c>
      <c r="DX2" s="71">
        <v>46147</v>
      </c>
      <c r="DY2" s="71">
        <v>46148</v>
      </c>
      <c r="DZ2" s="71">
        <v>46149</v>
      </c>
      <c r="EA2" s="71">
        <v>46150</v>
      </c>
      <c r="EB2" s="71">
        <v>46151</v>
      </c>
      <c r="EC2" s="71">
        <v>46152</v>
      </c>
      <c r="ED2" s="71">
        <v>46153</v>
      </c>
      <c r="EE2" s="71">
        <v>46154</v>
      </c>
      <c r="EF2" s="71">
        <v>46155</v>
      </c>
      <c r="EG2" s="71">
        <v>46156</v>
      </c>
      <c r="EH2" s="71">
        <v>46157</v>
      </c>
      <c r="EI2" s="71">
        <v>46158</v>
      </c>
      <c r="EJ2" s="71">
        <v>46159</v>
      </c>
      <c r="EK2" s="71">
        <v>46160</v>
      </c>
      <c r="EL2" s="71">
        <v>46161</v>
      </c>
      <c r="EM2" s="71">
        <v>46162</v>
      </c>
      <c r="EN2" s="71">
        <v>46163</v>
      </c>
      <c r="EO2" s="71">
        <v>46164</v>
      </c>
      <c r="EP2" s="71">
        <v>46165</v>
      </c>
      <c r="EQ2" s="71">
        <v>46166</v>
      </c>
      <c r="ER2" s="71">
        <v>46167</v>
      </c>
      <c r="ES2" s="71">
        <v>46168</v>
      </c>
      <c r="ET2" s="71">
        <v>46169</v>
      </c>
      <c r="EU2" s="71">
        <v>46170</v>
      </c>
      <c r="EV2" s="71">
        <v>46171</v>
      </c>
      <c r="EW2" s="71">
        <v>46172</v>
      </c>
      <c r="EX2" s="71">
        <v>46173</v>
      </c>
      <c r="EY2" s="71">
        <v>46174</v>
      </c>
      <c r="EZ2" s="71">
        <v>46175</v>
      </c>
      <c r="FA2" s="71">
        <v>46176</v>
      </c>
      <c r="FB2" s="71">
        <v>46177</v>
      </c>
      <c r="FC2" s="71">
        <v>46178</v>
      </c>
      <c r="FD2" s="71">
        <v>46179</v>
      </c>
      <c r="FE2" s="71">
        <v>46180</v>
      </c>
      <c r="FF2" s="71">
        <v>46181</v>
      </c>
      <c r="FG2" s="71">
        <v>46182</v>
      </c>
      <c r="FH2" s="71">
        <v>46183</v>
      </c>
      <c r="FI2" s="71">
        <v>46184</v>
      </c>
      <c r="FJ2" s="71">
        <v>46185</v>
      </c>
      <c r="FK2" s="71">
        <v>46186</v>
      </c>
      <c r="FL2" s="71">
        <v>46187</v>
      </c>
      <c r="FM2" s="71">
        <v>46188</v>
      </c>
      <c r="FN2" s="71">
        <v>46189</v>
      </c>
      <c r="FO2" s="71">
        <v>46190</v>
      </c>
      <c r="FP2" s="71">
        <v>46191</v>
      </c>
      <c r="FQ2" s="71">
        <v>46192</v>
      </c>
      <c r="FR2" s="71">
        <v>46193</v>
      </c>
      <c r="FS2" s="71">
        <v>46194</v>
      </c>
      <c r="FT2" s="71">
        <v>46195</v>
      </c>
      <c r="FU2" s="71">
        <v>46196</v>
      </c>
      <c r="FV2" s="71">
        <v>46197</v>
      </c>
      <c r="FW2" s="71">
        <v>46198</v>
      </c>
      <c r="FX2" s="71">
        <v>46199</v>
      </c>
      <c r="FY2" s="71">
        <v>46200</v>
      </c>
      <c r="FZ2" s="71">
        <v>46201</v>
      </c>
      <c r="GA2" s="71">
        <v>46202</v>
      </c>
      <c r="GB2" s="71">
        <v>46203</v>
      </c>
      <c r="GC2" s="71">
        <v>46204</v>
      </c>
      <c r="GD2" s="71">
        <v>46205</v>
      </c>
      <c r="GE2" s="71">
        <v>46206</v>
      </c>
      <c r="GF2" s="71">
        <v>46207</v>
      </c>
      <c r="GG2" s="71">
        <v>46208</v>
      </c>
      <c r="GH2" s="71">
        <v>46209</v>
      </c>
      <c r="GI2" s="71">
        <v>46210</v>
      </c>
      <c r="GJ2" s="71">
        <v>46211</v>
      </c>
      <c r="GK2" s="71">
        <v>46212</v>
      </c>
      <c r="GL2" s="71">
        <v>46213</v>
      </c>
      <c r="GM2" s="71">
        <v>46214</v>
      </c>
      <c r="GN2" s="71">
        <v>46215</v>
      </c>
      <c r="GO2" s="71">
        <v>46216</v>
      </c>
      <c r="GP2" s="71">
        <v>46217</v>
      </c>
      <c r="GQ2" s="71">
        <v>46218</v>
      </c>
      <c r="GR2" s="71">
        <v>46219</v>
      </c>
      <c r="GS2" s="71">
        <v>46220</v>
      </c>
      <c r="GT2" s="71">
        <v>46221</v>
      </c>
      <c r="GU2" s="71">
        <v>46222</v>
      </c>
      <c r="GV2" s="71">
        <v>46223</v>
      </c>
      <c r="GW2" s="71">
        <v>46224</v>
      </c>
      <c r="GX2" s="71">
        <v>46225</v>
      </c>
      <c r="GY2" s="71">
        <v>46226</v>
      </c>
      <c r="GZ2" s="71">
        <v>46227</v>
      </c>
      <c r="HA2" s="71">
        <v>46228</v>
      </c>
      <c r="HB2" s="71">
        <v>46229</v>
      </c>
      <c r="HC2" s="71">
        <v>46230</v>
      </c>
      <c r="HD2" s="71">
        <v>46231</v>
      </c>
      <c r="HE2" s="71">
        <v>46232</v>
      </c>
      <c r="HF2" s="71">
        <v>46233</v>
      </c>
      <c r="HG2" s="71">
        <v>46234</v>
      </c>
      <c r="HH2" s="71">
        <v>46235</v>
      </c>
      <c r="HI2" s="71">
        <v>46236</v>
      </c>
      <c r="HJ2" s="71">
        <v>46237</v>
      </c>
      <c r="HK2" s="71">
        <v>46238</v>
      </c>
      <c r="HL2" s="71">
        <v>46239</v>
      </c>
      <c r="HM2" s="71">
        <v>46240</v>
      </c>
      <c r="HN2" s="71">
        <v>46241</v>
      </c>
      <c r="HO2" s="71">
        <v>46242</v>
      </c>
      <c r="HP2" s="71">
        <v>46243</v>
      </c>
      <c r="HQ2" s="71">
        <v>46244</v>
      </c>
      <c r="HR2" s="71">
        <v>46245</v>
      </c>
      <c r="HS2" s="71">
        <v>46246</v>
      </c>
      <c r="HT2" s="71">
        <v>46247</v>
      </c>
      <c r="HU2" s="71">
        <v>46248</v>
      </c>
      <c r="HV2" s="71">
        <v>46249</v>
      </c>
      <c r="HW2" s="71">
        <v>46250</v>
      </c>
      <c r="HX2" s="71">
        <v>46251</v>
      </c>
      <c r="HY2" s="71">
        <v>46252</v>
      </c>
      <c r="HZ2" s="71">
        <v>46253</v>
      </c>
      <c r="IA2" s="71">
        <v>46254</v>
      </c>
      <c r="IB2" s="71">
        <v>46255</v>
      </c>
      <c r="IC2" s="71">
        <v>46256</v>
      </c>
      <c r="ID2" s="71">
        <v>46257</v>
      </c>
      <c r="IE2" s="71">
        <v>46258</v>
      </c>
      <c r="IF2" s="71">
        <v>46259</v>
      </c>
      <c r="IG2" s="71">
        <v>46260</v>
      </c>
      <c r="IH2" s="71">
        <v>46261</v>
      </c>
      <c r="II2" s="71">
        <v>46262</v>
      </c>
      <c r="IJ2" s="71">
        <v>46263</v>
      </c>
      <c r="IK2" s="71">
        <v>46264</v>
      </c>
      <c r="IL2" s="71">
        <v>46265</v>
      </c>
      <c r="IM2" s="71">
        <v>46266</v>
      </c>
      <c r="IN2" s="71">
        <v>46267</v>
      </c>
      <c r="IO2" s="71">
        <v>46268</v>
      </c>
      <c r="IP2" s="71">
        <v>46269</v>
      </c>
      <c r="IQ2" s="71">
        <v>46270</v>
      </c>
      <c r="IR2" s="71">
        <v>46271</v>
      </c>
      <c r="IS2" s="71">
        <v>46272</v>
      </c>
      <c r="IT2" s="71">
        <v>46273</v>
      </c>
      <c r="IU2" s="71">
        <v>46274</v>
      </c>
      <c r="IV2" s="71">
        <v>46275</v>
      </c>
      <c r="IW2" s="71">
        <v>46276</v>
      </c>
      <c r="IX2" s="71">
        <v>46277</v>
      </c>
      <c r="IY2" s="71">
        <v>46278</v>
      </c>
      <c r="IZ2" s="71">
        <v>46279</v>
      </c>
      <c r="JA2" s="71">
        <v>46280</v>
      </c>
      <c r="JB2" s="71">
        <v>46281</v>
      </c>
      <c r="JC2" s="71">
        <v>46282</v>
      </c>
      <c r="JD2" s="71">
        <v>46283</v>
      </c>
      <c r="JE2" s="71">
        <v>46284</v>
      </c>
      <c r="JF2" s="71">
        <v>46285</v>
      </c>
      <c r="JG2" s="71">
        <v>46286</v>
      </c>
      <c r="JH2" s="71">
        <v>46287</v>
      </c>
      <c r="JI2" s="71">
        <v>46288</v>
      </c>
      <c r="JJ2" s="71">
        <v>46289</v>
      </c>
      <c r="JK2" s="71">
        <v>46290</v>
      </c>
      <c r="JL2" s="71">
        <v>46291</v>
      </c>
      <c r="JM2" s="71">
        <v>46292</v>
      </c>
      <c r="JN2" s="71">
        <v>46293</v>
      </c>
      <c r="JO2" s="71">
        <v>46294</v>
      </c>
      <c r="JP2" s="71">
        <v>46295</v>
      </c>
      <c r="JQ2" s="71">
        <v>46296</v>
      </c>
      <c r="JR2" s="71">
        <v>46297</v>
      </c>
      <c r="JS2" s="71">
        <v>46298</v>
      </c>
      <c r="JT2" s="71">
        <v>46299</v>
      </c>
      <c r="JU2" s="71">
        <v>46300</v>
      </c>
      <c r="JV2" s="71">
        <v>46301</v>
      </c>
      <c r="JW2" s="71">
        <v>46302</v>
      </c>
      <c r="JX2" s="71">
        <v>46303</v>
      </c>
      <c r="JY2" s="71">
        <v>46304</v>
      </c>
      <c r="JZ2" s="71">
        <v>46305</v>
      </c>
      <c r="KA2" s="71">
        <v>46306</v>
      </c>
      <c r="KB2" s="71">
        <v>46307</v>
      </c>
      <c r="KC2" s="71">
        <v>46308</v>
      </c>
      <c r="KD2" s="71">
        <v>46309</v>
      </c>
      <c r="KE2" s="71">
        <v>46310</v>
      </c>
      <c r="KF2" s="71">
        <v>46311</v>
      </c>
      <c r="KG2" s="71">
        <v>46312</v>
      </c>
      <c r="KH2" s="71">
        <v>46313</v>
      </c>
      <c r="KI2" s="71">
        <v>46314</v>
      </c>
      <c r="KJ2" s="71">
        <v>46315</v>
      </c>
      <c r="KK2" s="71">
        <v>46316</v>
      </c>
      <c r="KL2" s="71">
        <v>46317</v>
      </c>
      <c r="KM2" s="71">
        <v>46318</v>
      </c>
      <c r="KN2" s="71">
        <v>46319</v>
      </c>
      <c r="KO2" s="71">
        <v>46320</v>
      </c>
      <c r="KP2" s="71">
        <v>46321</v>
      </c>
      <c r="KQ2" s="71">
        <v>46322</v>
      </c>
      <c r="KR2" s="71">
        <v>46323</v>
      </c>
      <c r="KS2" s="71">
        <v>46324</v>
      </c>
      <c r="KT2" s="71">
        <v>46325</v>
      </c>
      <c r="KU2" s="71">
        <v>46326</v>
      </c>
      <c r="KV2" s="71">
        <v>46327</v>
      </c>
      <c r="KW2" s="71">
        <v>46328</v>
      </c>
      <c r="KX2" s="71">
        <v>46329</v>
      </c>
      <c r="KY2" s="71">
        <v>46330</v>
      </c>
      <c r="KZ2" s="71">
        <v>46331</v>
      </c>
      <c r="LA2" s="71">
        <v>46332</v>
      </c>
      <c r="LB2" s="71">
        <v>46333</v>
      </c>
      <c r="LC2" s="71">
        <v>46334</v>
      </c>
      <c r="LD2" s="71">
        <v>46335</v>
      </c>
      <c r="LE2" s="71">
        <v>46336</v>
      </c>
      <c r="LF2" s="71">
        <v>46337</v>
      </c>
      <c r="LG2" s="71">
        <v>46338</v>
      </c>
      <c r="LH2" s="71">
        <v>46339</v>
      </c>
      <c r="LI2" s="71">
        <v>46340</v>
      </c>
      <c r="LJ2" s="71">
        <v>46341</v>
      </c>
      <c r="LK2" s="71">
        <v>46342</v>
      </c>
      <c r="LL2" s="71">
        <v>46343</v>
      </c>
      <c r="LM2" s="71">
        <v>46344</v>
      </c>
      <c r="LN2" s="71">
        <v>46345</v>
      </c>
      <c r="LO2" s="71">
        <v>46346</v>
      </c>
      <c r="LP2" s="71">
        <v>46347</v>
      </c>
      <c r="LQ2" s="71">
        <v>46348</v>
      </c>
      <c r="LR2" s="71">
        <v>46349</v>
      </c>
      <c r="LS2" s="71">
        <v>46350</v>
      </c>
      <c r="LT2" s="71">
        <v>46351</v>
      </c>
      <c r="LU2" s="71">
        <v>46352</v>
      </c>
      <c r="LV2" s="71">
        <v>46353</v>
      </c>
      <c r="LW2" s="71">
        <v>46354</v>
      </c>
      <c r="LX2" s="71">
        <v>46355</v>
      </c>
      <c r="LY2" s="71">
        <v>46356</v>
      </c>
      <c r="LZ2" s="71">
        <v>46357</v>
      </c>
      <c r="MA2" s="71">
        <v>46358</v>
      </c>
      <c r="MB2" s="71">
        <v>46359</v>
      </c>
      <c r="MC2" s="71">
        <v>46360</v>
      </c>
      <c r="MD2" s="71">
        <v>46361</v>
      </c>
      <c r="ME2" s="71">
        <v>46362</v>
      </c>
      <c r="MF2" s="71">
        <v>46363</v>
      </c>
      <c r="MG2" s="71">
        <v>46364</v>
      </c>
      <c r="MH2" s="71">
        <v>46365</v>
      </c>
      <c r="MI2" s="71">
        <v>46366</v>
      </c>
      <c r="MJ2" s="71">
        <v>46367</v>
      </c>
      <c r="MK2" s="71">
        <v>46368</v>
      </c>
      <c r="ML2" s="71">
        <v>46369</v>
      </c>
      <c r="MM2" s="71">
        <v>46370</v>
      </c>
      <c r="MN2" s="71">
        <v>46371</v>
      </c>
      <c r="MO2" s="71">
        <v>46372</v>
      </c>
      <c r="MP2" s="71">
        <v>46373</v>
      </c>
      <c r="MQ2" s="71">
        <v>46374</v>
      </c>
      <c r="MR2" s="71">
        <v>46375</v>
      </c>
      <c r="MS2" s="71">
        <v>46376</v>
      </c>
      <c r="MT2" s="71">
        <v>46377</v>
      </c>
      <c r="MU2" s="71">
        <v>46378</v>
      </c>
      <c r="MV2" s="71">
        <v>46379</v>
      </c>
      <c r="MW2" s="71">
        <v>46380</v>
      </c>
      <c r="MX2" s="71">
        <v>46381</v>
      </c>
      <c r="MY2" s="71">
        <v>46382</v>
      </c>
      <c r="MZ2" s="71">
        <v>46383</v>
      </c>
      <c r="NA2" s="71">
        <v>46384</v>
      </c>
      <c r="NB2" s="71">
        <v>46385</v>
      </c>
      <c r="NC2" s="71">
        <v>46386</v>
      </c>
      <c r="ND2" s="71">
        <v>46387</v>
      </c>
      <c r="NE2" s="71">
        <v>46388</v>
      </c>
      <c r="NF2" s="71">
        <v>46389</v>
      </c>
      <c r="NG2" s="71">
        <v>46390</v>
      </c>
      <c r="NH2" s="71">
        <v>46391</v>
      </c>
      <c r="NI2" s="71">
        <v>46392</v>
      </c>
      <c r="NJ2" s="71">
        <v>46393</v>
      </c>
      <c r="NK2" s="71">
        <v>46394</v>
      </c>
      <c r="NL2" s="71">
        <v>46395</v>
      </c>
      <c r="NM2" s="71">
        <v>46396</v>
      </c>
      <c r="NN2" s="71">
        <v>46397</v>
      </c>
      <c r="NO2" s="71">
        <v>46398</v>
      </c>
      <c r="NP2" s="71">
        <v>46399</v>
      </c>
      <c r="NQ2" s="71">
        <v>46400</v>
      </c>
      <c r="NR2" s="71">
        <v>46401</v>
      </c>
      <c r="NS2" s="71">
        <v>46402</v>
      </c>
      <c r="NT2" s="71">
        <v>46403</v>
      </c>
      <c r="NU2" s="71">
        <v>46404</v>
      </c>
      <c r="NV2" s="71">
        <v>46405</v>
      </c>
      <c r="NW2" s="71">
        <v>46406</v>
      </c>
      <c r="NX2" s="71">
        <v>46407</v>
      </c>
      <c r="NY2" s="71">
        <v>46408</v>
      </c>
      <c r="NZ2" s="71">
        <v>46409</v>
      </c>
      <c r="OA2" s="71">
        <v>46410</v>
      </c>
      <c r="OB2" s="71">
        <v>46411</v>
      </c>
      <c r="OC2" s="71">
        <v>46412</v>
      </c>
      <c r="OD2" s="71">
        <v>46413</v>
      </c>
      <c r="OE2" s="71">
        <v>46414</v>
      </c>
      <c r="OF2" s="71">
        <v>46415</v>
      </c>
      <c r="OG2" s="71">
        <v>46416</v>
      </c>
      <c r="OH2" s="71">
        <v>46417</v>
      </c>
      <c r="OI2" s="71">
        <v>46418</v>
      </c>
      <c r="OJ2" s="71">
        <v>46419</v>
      </c>
      <c r="OK2" s="71">
        <v>46420</v>
      </c>
      <c r="OL2" s="71">
        <v>46421</v>
      </c>
      <c r="OM2" s="71">
        <v>46422</v>
      </c>
      <c r="ON2" s="71">
        <v>46423</v>
      </c>
      <c r="OO2" s="71">
        <v>46424</v>
      </c>
      <c r="OP2" s="71">
        <v>46425</v>
      </c>
      <c r="OQ2" s="71">
        <v>46426</v>
      </c>
      <c r="OR2" s="71">
        <v>46427</v>
      </c>
      <c r="OS2" s="71">
        <v>46428</v>
      </c>
      <c r="OT2" s="71">
        <v>46429</v>
      </c>
      <c r="OU2" s="71">
        <v>46430</v>
      </c>
      <c r="OV2" s="71">
        <v>46431</v>
      </c>
      <c r="OW2" s="71">
        <v>46432</v>
      </c>
      <c r="OX2" s="71">
        <v>46433</v>
      </c>
      <c r="OY2" s="71">
        <v>46434</v>
      </c>
      <c r="OZ2" s="71">
        <v>46435</v>
      </c>
      <c r="PA2" s="71">
        <v>46436</v>
      </c>
      <c r="PB2" s="71">
        <v>46437</v>
      </c>
      <c r="PC2" s="71">
        <v>46438</v>
      </c>
      <c r="PD2" s="71">
        <v>46439</v>
      </c>
      <c r="PE2" s="71">
        <v>46440</v>
      </c>
      <c r="PF2" s="71">
        <v>46441</v>
      </c>
      <c r="PG2" s="71">
        <v>46442</v>
      </c>
      <c r="PH2" s="71">
        <v>46443</v>
      </c>
      <c r="PI2" s="71">
        <v>46444</v>
      </c>
      <c r="PJ2" s="71">
        <v>46445</v>
      </c>
      <c r="PK2" s="71">
        <v>46446</v>
      </c>
      <c r="PL2" s="71">
        <v>46447</v>
      </c>
      <c r="PM2" s="71">
        <v>46448</v>
      </c>
      <c r="PN2" s="71">
        <v>46449</v>
      </c>
      <c r="PO2" s="71">
        <v>46450</v>
      </c>
      <c r="PP2" s="71">
        <v>46451</v>
      </c>
      <c r="PQ2" s="71">
        <v>46452</v>
      </c>
      <c r="PR2" s="71">
        <v>46453</v>
      </c>
      <c r="PS2" s="71">
        <v>46454</v>
      </c>
      <c r="PT2" s="71">
        <v>46455</v>
      </c>
      <c r="PU2" s="71">
        <v>46456</v>
      </c>
      <c r="PV2" s="71">
        <v>46457</v>
      </c>
      <c r="PW2" s="71">
        <v>46458</v>
      </c>
      <c r="PX2" s="71">
        <v>46459</v>
      </c>
      <c r="PY2" s="71">
        <v>46460</v>
      </c>
      <c r="PZ2" s="71">
        <v>46461</v>
      </c>
      <c r="QA2" s="71">
        <v>46462</v>
      </c>
      <c r="QB2" s="71">
        <v>46463</v>
      </c>
      <c r="QC2" s="71">
        <v>46464</v>
      </c>
      <c r="QD2" s="71">
        <v>46465</v>
      </c>
      <c r="QE2" s="71">
        <v>46466</v>
      </c>
      <c r="QF2" s="71">
        <v>46467</v>
      </c>
      <c r="QG2" s="71">
        <v>46468</v>
      </c>
      <c r="QH2" s="71">
        <v>46469</v>
      </c>
      <c r="QI2" s="71">
        <v>46470</v>
      </c>
      <c r="QJ2" s="71">
        <v>46471</v>
      </c>
      <c r="QK2" s="71">
        <v>46472</v>
      </c>
      <c r="QL2" s="71">
        <v>46473</v>
      </c>
      <c r="QM2" s="71">
        <v>46474</v>
      </c>
      <c r="QN2" s="71">
        <v>46475</v>
      </c>
      <c r="QO2" s="71">
        <v>46476</v>
      </c>
      <c r="QP2" s="71">
        <v>46477</v>
      </c>
      <c r="QQ2" s="71">
        <v>46478</v>
      </c>
      <c r="QR2" s="71">
        <v>46479</v>
      </c>
      <c r="QS2" s="71">
        <v>46480</v>
      </c>
      <c r="QT2" s="71">
        <v>46481</v>
      </c>
      <c r="QU2" s="71">
        <v>46482</v>
      </c>
      <c r="QV2" s="71">
        <v>46483</v>
      </c>
      <c r="QW2" s="71">
        <v>46484</v>
      </c>
      <c r="QX2" s="71">
        <v>46485</v>
      </c>
      <c r="QY2" s="71">
        <v>46486</v>
      </c>
      <c r="QZ2" s="71">
        <v>46487</v>
      </c>
      <c r="RA2" s="71">
        <v>46488</v>
      </c>
      <c r="RB2" s="71">
        <v>46489</v>
      </c>
      <c r="RC2" s="71">
        <v>46490</v>
      </c>
      <c r="RD2" s="71">
        <v>46491</v>
      </c>
      <c r="RE2" s="71">
        <v>46492</v>
      </c>
      <c r="RF2" s="71">
        <v>46493</v>
      </c>
      <c r="RG2" s="71">
        <v>46494</v>
      </c>
      <c r="RH2" s="71">
        <v>46495</v>
      </c>
      <c r="RI2" s="71">
        <v>46496</v>
      </c>
      <c r="RJ2" s="71">
        <v>46497</v>
      </c>
      <c r="RK2" s="71">
        <v>46498</v>
      </c>
      <c r="RL2" s="71">
        <v>46499</v>
      </c>
      <c r="RM2" s="71">
        <v>46500</v>
      </c>
      <c r="RN2" s="71">
        <v>46501</v>
      </c>
      <c r="RO2" s="71">
        <v>46502</v>
      </c>
      <c r="RP2" s="71">
        <v>46503</v>
      </c>
      <c r="RQ2" s="71">
        <v>46504</v>
      </c>
      <c r="RR2" s="71">
        <v>46505</v>
      </c>
      <c r="RS2" s="71">
        <v>46506</v>
      </c>
      <c r="RT2" s="71">
        <v>46507</v>
      </c>
      <c r="RU2" s="71">
        <v>46508</v>
      </c>
      <c r="RV2" s="71">
        <v>46509</v>
      </c>
      <c r="RW2" s="71">
        <v>46510</v>
      </c>
      <c r="RX2" s="71">
        <v>46511</v>
      </c>
      <c r="RY2" s="71">
        <v>46512</v>
      </c>
      <c r="RZ2" s="71">
        <v>46513</v>
      </c>
      <c r="SA2" s="71">
        <v>46514</v>
      </c>
      <c r="SB2" s="71">
        <v>46515</v>
      </c>
      <c r="SC2" s="71">
        <v>46516</v>
      </c>
      <c r="SD2" s="71">
        <v>46517</v>
      </c>
      <c r="SE2" s="71">
        <v>46518</v>
      </c>
      <c r="SF2" s="71">
        <v>46519</v>
      </c>
      <c r="SG2" s="71">
        <v>46520</v>
      </c>
      <c r="SH2" s="71">
        <v>46521</v>
      </c>
      <c r="SI2" s="71">
        <v>46522</v>
      </c>
      <c r="SJ2" s="71">
        <v>46523</v>
      </c>
      <c r="SK2" s="71">
        <v>46524</v>
      </c>
      <c r="SL2" s="71">
        <v>46525</v>
      </c>
      <c r="SM2" s="71">
        <v>46526</v>
      </c>
      <c r="SN2" s="71">
        <v>46527</v>
      </c>
      <c r="SO2" s="71">
        <v>46528</v>
      </c>
      <c r="SP2" s="71">
        <v>46529</v>
      </c>
      <c r="SQ2" s="71">
        <v>46530</v>
      </c>
      <c r="SR2" s="71">
        <v>46531</v>
      </c>
      <c r="SS2" s="71">
        <v>46532</v>
      </c>
      <c r="ST2" s="71">
        <v>46533</v>
      </c>
      <c r="SU2" s="71">
        <v>46534</v>
      </c>
      <c r="SV2" s="71">
        <v>46535</v>
      </c>
      <c r="SW2" s="71">
        <v>46536</v>
      </c>
      <c r="SX2" s="71">
        <v>46537</v>
      </c>
      <c r="SY2" s="71">
        <v>46538</v>
      </c>
      <c r="SZ2" s="71">
        <v>46539</v>
      </c>
      <c r="TA2" s="71">
        <v>46540</v>
      </c>
      <c r="TB2" s="71">
        <v>46541</v>
      </c>
      <c r="TC2" s="71">
        <v>46542</v>
      </c>
      <c r="TD2" s="71">
        <v>46543</v>
      </c>
      <c r="TE2" s="71">
        <v>46544</v>
      </c>
      <c r="TF2" s="71">
        <v>46545</v>
      </c>
      <c r="TG2" s="71">
        <v>46546</v>
      </c>
      <c r="TH2" s="71">
        <v>46547</v>
      </c>
      <c r="TI2" s="71">
        <v>46548</v>
      </c>
      <c r="TJ2" s="71">
        <v>46549</v>
      </c>
      <c r="TK2" s="71">
        <v>46550</v>
      </c>
      <c r="TL2" s="71">
        <v>46551</v>
      </c>
      <c r="TM2" s="71">
        <v>46552</v>
      </c>
      <c r="TN2" s="71">
        <v>46553</v>
      </c>
      <c r="TO2" s="71">
        <v>46554</v>
      </c>
      <c r="TP2" s="71">
        <v>46555</v>
      </c>
      <c r="TQ2" s="71">
        <v>46556</v>
      </c>
      <c r="TR2" s="71">
        <v>46557</v>
      </c>
      <c r="TS2" s="71">
        <v>46558</v>
      </c>
      <c r="TT2" s="71">
        <v>46559</v>
      </c>
      <c r="TU2" s="71">
        <v>46560</v>
      </c>
      <c r="TV2" s="71">
        <v>46561</v>
      </c>
      <c r="TW2" s="71">
        <v>46562</v>
      </c>
      <c r="TX2" s="71">
        <v>46563</v>
      </c>
      <c r="TY2" s="71">
        <v>46564</v>
      </c>
      <c r="TZ2" s="71">
        <v>46565</v>
      </c>
      <c r="UA2" s="71">
        <v>46566</v>
      </c>
      <c r="UB2" s="71">
        <v>46567</v>
      </c>
      <c r="UC2" s="71">
        <v>46568</v>
      </c>
      <c r="UD2" s="71">
        <v>46569</v>
      </c>
      <c r="UE2" s="71">
        <v>46570</v>
      </c>
      <c r="UF2" s="71">
        <v>46571</v>
      </c>
      <c r="UG2" s="71">
        <v>46572</v>
      </c>
      <c r="UH2" s="71">
        <v>46573</v>
      </c>
      <c r="UI2" s="71">
        <v>46574</v>
      </c>
      <c r="UJ2" s="71">
        <v>46575</v>
      </c>
      <c r="UK2" s="71">
        <v>46576</v>
      </c>
      <c r="UL2" s="71">
        <v>46577</v>
      </c>
      <c r="UM2" s="71">
        <v>46578</v>
      </c>
      <c r="UN2" s="71">
        <v>46579</v>
      </c>
      <c r="UO2" s="71">
        <v>46580</v>
      </c>
      <c r="UP2" s="71">
        <v>46581</v>
      </c>
      <c r="UQ2" s="71">
        <v>46582</v>
      </c>
      <c r="UR2" s="71">
        <v>46583</v>
      </c>
      <c r="US2" s="71">
        <v>46584</v>
      </c>
      <c r="UT2" s="71">
        <v>46585</v>
      </c>
      <c r="UU2" s="71">
        <v>46586</v>
      </c>
      <c r="UV2" s="71">
        <v>46587</v>
      </c>
      <c r="UW2" s="71">
        <v>46588</v>
      </c>
      <c r="UX2" s="71">
        <v>46589</v>
      </c>
      <c r="UY2" s="71">
        <v>46590</v>
      </c>
      <c r="UZ2" s="71">
        <v>46591</v>
      </c>
      <c r="VA2" s="71">
        <v>46592</v>
      </c>
      <c r="VB2" s="71">
        <v>46593</v>
      </c>
      <c r="VC2" s="71">
        <v>46594</v>
      </c>
      <c r="VD2" s="71">
        <v>46595</v>
      </c>
      <c r="VE2" s="71">
        <v>46596</v>
      </c>
      <c r="VF2" s="71">
        <v>46597</v>
      </c>
      <c r="VG2" s="71">
        <v>46598</v>
      </c>
      <c r="VH2" s="71">
        <v>46599</v>
      </c>
      <c r="VI2" s="71">
        <v>46600</v>
      </c>
      <c r="VJ2" s="71">
        <v>46601</v>
      </c>
      <c r="VK2" s="71">
        <v>46602</v>
      </c>
      <c r="VL2" s="71">
        <v>46603</v>
      </c>
      <c r="VM2" s="71">
        <v>46604</v>
      </c>
      <c r="VN2" s="71">
        <v>46605</v>
      </c>
      <c r="VO2" s="71">
        <v>46606</v>
      </c>
      <c r="VP2" s="71">
        <v>46607</v>
      </c>
      <c r="VQ2" s="71">
        <v>46608</v>
      </c>
      <c r="VR2" s="71">
        <v>46609</v>
      </c>
      <c r="VS2" s="71">
        <v>46610</v>
      </c>
      <c r="VT2" s="71">
        <v>46611</v>
      </c>
      <c r="VU2" s="71">
        <v>46612</v>
      </c>
      <c r="VV2" s="71">
        <v>46613</v>
      </c>
      <c r="VW2" s="71">
        <v>46614</v>
      </c>
      <c r="VX2" s="71">
        <v>46615</v>
      </c>
      <c r="VY2" s="71">
        <v>46616</v>
      </c>
      <c r="VZ2" s="71">
        <v>46617</v>
      </c>
      <c r="WA2" s="71">
        <v>46618</v>
      </c>
      <c r="WB2" s="71">
        <v>46619</v>
      </c>
      <c r="WC2" s="71">
        <v>46620</v>
      </c>
      <c r="WD2" s="71">
        <v>46621</v>
      </c>
      <c r="WE2" s="71">
        <v>46622</v>
      </c>
      <c r="WF2" s="71">
        <v>46623</v>
      </c>
      <c r="WG2" s="71">
        <v>46624</v>
      </c>
      <c r="WH2" s="71">
        <v>46625</v>
      </c>
      <c r="WI2" s="71">
        <v>46626</v>
      </c>
      <c r="WJ2" s="71">
        <v>46627</v>
      </c>
      <c r="WK2" s="71">
        <v>46628</v>
      </c>
      <c r="WL2" s="71">
        <v>46629</v>
      </c>
      <c r="WM2" s="71">
        <v>46630</v>
      </c>
      <c r="WN2" s="71">
        <v>46631</v>
      </c>
      <c r="WO2" s="71">
        <v>46632</v>
      </c>
      <c r="WP2" s="71">
        <v>46633</v>
      </c>
      <c r="WQ2" s="71">
        <v>46634</v>
      </c>
      <c r="WR2" s="71">
        <v>46635</v>
      </c>
      <c r="WS2" s="71">
        <v>46636</v>
      </c>
      <c r="WT2" s="71">
        <v>46637</v>
      </c>
      <c r="WU2" s="71">
        <v>46638</v>
      </c>
      <c r="WV2" s="71">
        <v>46639</v>
      </c>
      <c r="WW2" s="71">
        <v>46640</v>
      </c>
      <c r="WX2" s="71">
        <v>46641</v>
      </c>
      <c r="WY2" s="71">
        <v>46642</v>
      </c>
      <c r="WZ2" s="71">
        <v>46643</v>
      </c>
      <c r="XA2" s="71">
        <v>46644</v>
      </c>
      <c r="XB2" s="71">
        <v>46645</v>
      </c>
      <c r="XC2" s="71">
        <v>46646</v>
      </c>
      <c r="XD2" s="71">
        <v>46647</v>
      </c>
      <c r="XE2" s="71">
        <v>46648</v>
      </c>
      <c r="XF2" s="71">
        <v>46649</v>
      </c>
      <c r="XG2" s="71">
        <v>46650</v>
      </c>
      <c r="XH2" s="71">
        <v>46651</v>
      </c>
      <c r="XI2" s="71">
        <v>46652</v>
      </c>
      <c r="XJ2" s="71">
        <v>46653</v>
      </c>
      <c r="XK2" s="71">
        <v>46654</v>
      </c>
      <c r="XL2" s="71">
        <v>46655</v>
      </c>
      <c r="XM2" s="71">
        <v>46656</v>
      </c>
      <c r="XN2" s="71">
        <v>46657</v>
      </c>
      <c r="XO2" s="71">
        <v>46658</v>
      </c>
      <c r="XP2" s="71">
        <v>46659</v>
      </c>
      <c r="XQ2" s="71">
        <v>46660</v>
      </c>
      <c r="XR2" s="71">
        <v>46661</v>
      </c>
      <c r="XS2" s="71">
        <v>46662</v>
      </c>
      <c r="XT2" s="71">
        <v>46663</v>
      </c>
      <c r="XU2" s="71">
        <v>46664</v>
      </c>
      <c r="XV2" s="71">
        <v>46665</v>
      </c>
      <c r="XW2" s="71">
        <v>46666</v>
      </c>
      <c r="XX2" s="71">
        <v>46667</v>
      </c>
      <c r="XY2" s="71">
        <v>46668</v>
      </c>
      <c r="XZ2" s="71">
        <v>46669</v>
      </c>
      <c r="YA2" s="71">
        <v>46670</v>
      </c>
      <c r="YB2" s="71">
        <v>46671</v>
      </c>
      <c r="YC2" s="71">
        <v>46672</v>
      </c>
      <c r="YD2" s="71">
        <v>46673</v>
      </c>
      <c r="YE2" s="71">
        <v>46674</v>
      </c>
      <c r="YF2" s="71">
        <v>46675</v>
      </c>
      <c r="YG2" s="71">
        <v>46676</v>
      </c>
      <c r="YH2" s="71">
        <v>46677</v>
      </c>
      <c r="YI2" s="71">
        <v>46678</v>
      </c>
      <c r="YJ2" s="71">
        <v>46679</v>
      </c>
      <c r="YK2" s="71">
        <v>46680</v>
      </c>
      <c r="YL2" s="71">
        <v>46681</v>
      </c>
      <c r="YM2" s="71">
        <v>46682</v>
      </c>
      <c r="YN2" s="71">
        <v>46683</v>
      </c>
      <c r="YO2" s="71">
        <v>46684</v>
      </c>
      <c r="YP2" s="71">
        <v>46685</v>
      </c>
      <c r="YQ2" s="71">
        <v>46686</v>
      </c>
      <c r="YR2" s="71">
        <v>46687</v>
      </c>
      <c r="YS2" s="71">
        <v>46688</v>
      </c>
      <c r="YT2" s="71">
        <v>46689</v>
      </c>
      <c r="YU2" s="71">
        <v>46690</v>
      </c>
      <c r="YV2" s="71">
        <v>46691</v>
      </c>
      <c r="YW2" s="71">
        <v>46692</v>
      </c>
      <c r="YX2" s="71">
        <v>46693</v>
      </c>
      <c r="YY2" s="71">
        <v>46694</v>
      </c>
      <c r="YZ2" s="71">
        <v>46695</v>
      </c>
      <c r="ZA2" s="71">
        <v>46696</v>
      </c>
      <c r="ZB2" s="71">
        <v>46697</v>
      </c>
      <c r="ZC2" s="71">
        <v>46698</v>
      </c>
      <c r="ZD2" s="71">
        <v>46699</v>
      </c>
      <c r="ZE2" s="71">
        <v>46700</v>
      </c>
      <c r="ZF2" s="71">
        <v>46701</v>
      </c>
      <c r="ZG2" s="71">
        <v>46702</v>
      </c>
      <c r="ZH2" s="71">
        <v>46703</v>
      </c>
      <c r="ZI2" s="71">
        <v>46704</v>
      </c>
      <c r="ZJ2" s="71">
        <v>46705</v>
      </c>
      <c r="ZK2" s="71">
        <v>46706</v>
      </c>
      <c r="ZL2" s="71">
        <v>46707</v>
      </c>
      <c r="ZM2" s="71">
        <v>46708</v>
      </c>
      <c r="ZN2" s="71">
        <v>46709</v>
      </c>
      <c r="ZO2" s="71">
        <v>46710</v>
      </c>
      <c r="ZP2" s="71">
        <v>46711</v>
      </c>
      <c r="ZQ2" s="71">
        <v>46712</v>
      </c>
      <c r="ZR2" s="71">
        <v>46713</v>
      </c>
      <c r="ZS2" s="71">
        <v>46714</v>
      </c>
      <c r="ZT2" s="71">
        <v>46715</v>
      </c>
      <c r="ZU2" s="71">
        <v>46716</v>
      </c>
      <c r="ZV2" s="71">
        <v>46717</v>
      </c>
      <c r="ZW2" s="71">
        <v>46718</v>
      </c>
      <c r="ZX2" s="71">
        <v>46719</v>
      </c>
      <c r="ZY2" s="71">
        <v>46720</v>
      </c>
      <c r="ZZ2" s="71">
        <v>46721</v>
      </c>
      <c r="AAA2" s="71">
        <v>46722</v>
      </c>
      <c r="AAB2" s="71">
        <v>46723</v>
      </c>
      <c r="AAC2" s="71">
        <v>46724</v>
      </c>
      <c r="AAD2" s="71">
        <v>46725</v>
      </c>
      <c r="AAE2" s="71">
        <v>46726</v>
      </c>
      <c r="AAF2" s="71">
        <v>46727</v>
      </c>
      <c r="AAG2" s="71">
        <v>46728</v>
      </c>
      <c r="AAH2" s="71">
        <v>46729</v>
      </c>
      <c r="AAI2" s="71">
        <v>46730</v>
      </c>
      <c r="AAJ2" s="71">
        <v>46731</v>
      </c>
      <c r="AAK2" s="71">
        <v>46732</v>
      </c>
      <c r="AAL2" s="71">
        <v>46733</v>
      </c>
      <c r="AAM2" s="71">
        <v>46734</v>
      </c>
      <c r="AAN2" s="71">
        <v>46735</v>
      </c>
      <c r="AAO2" s="71">
        <v>46736</v>
      </c>
      <c r="AAP2" s="71">
        <v>46737</v>
      </c>
      <c r="AAQ2" s="71">
        <v>46738</v>
      </c>
      <c r="AAR2" s="71">
        <v>46739</v>
      </c>
      <c r="AAS2" s="71">
        <v>46740</v>
      </c>
      <c r="AAT2" s="71">
        <v>46741</v>
      </c>
      <c r="AAU2" s="71">
        <v>46742</v>
      </c>
      <c r="AAV2" s="71">
        <v>46743</v>
      </c>
      <c r="AAW2" s="71">
        <v>46744</v>
      </c>
      <c r="AAX2" s="71">
        <v>46745</v>
      </c>
      <c r="AAY2" s="71">
        <v>46746</v>
      </c>
      <c r="AAZ2" s="71">
        <v>46747</v>
      </c>
      <c r="ABA2" s="71">
        <v>46748</v>
      </c>
      <c r="ABB2" s="71">
        <v>46749</v>
      </c>
      <c r="ABC2" s="71">
        <v>46750</v>
      </c>
      <c r="ABD2" s="71">
        <v>46751</v>
      </c>
      <c r="ABE2" s="71">
        <v>46752</v>
      </c>
      <c r="ABF2" s="71">
        <v>46753</v>
      </c>
      <c r="ABG2" s="71">
        <v>46754</v>
      </c>
      <c r="ABH2" s="71">
        <v>46755</v>
      </c>
      <c r="ABI2" s="71">
        <v>46756</v>
      </c>
      <c r="ABJ2" s="71">
        <v>46757</v>
      </c>
      <c r="ABK2" s="71">
        <v>46758</v>
      </c>
      <c r="ABL2" s="71">
        <v>46759</v>
      </c>
      <c r="ABM2" s="71">
        <v>46760</v>
      </c>
      <c r="ABN2" s="71">
        <v>46761</v>
      </c>
      <c r="ABO2" s="71">
        <v>46762</v>
      </c>
      <c r="ABP2" s="71">
        <v>46763</v>
      </c>
      <c r="ABQ2" s="71">
        <v>46764</v>
      </c>
      <c r="ABR2" s="71">
        <v>46765</v>
      </c>
      <c r="ABS2" s="71">
        <v>46766</v>
      </c>
      <c r="ABT2" s="71">
        <v>46767</v>
      </c>
      <c r="ABU2" s="71">
        <v>46768</v>
      </c>
      <c r="ABV2" s="71">
        <v>46769</v>
      </c>
      <c r="ABW2" s="71">
        <v>46770</v>
      </c>
      <c r="ABX2" s="71">
        <v>46771</v>
      </c>
      <c r="ABY2" s="71">
        <v>46772</v>
      </c>
      <c r="ABZ2" s="71">
        <v>46773</v>
      </c>
      <c r="ACA2" s="71">
        <v>46774</v>
      </c>
      <c r="ACB2" s="71">
        <v>46775</v>
      </c>
      <c r="ACC2" s="71">
        <v>46776</v>
      </c>
      <c r="ACD2" s="71">
        <v>46777</v>
      </c>
      <c r="ACE2" s="71">
        <v>46778</v>
      </c>
      <c r="ACF2" s="71">
        <v>46779</v>
      </c>
      <c r="ACG2" s="71">
        <v>46780</v>
      </c>
      <c r="ACH2" s="71">
        <v>46781</v>
      </c>
      <c r="ACI2" s="71">
        <v>46782</v>
      </c>
      <c r="ACJ2" s="71">
        <v>46783</v>
      </c>
      <c r="ACK2" s="71">
        <v>46784</v>
      </c>
      <c r="ACL2" s="71">
        <v>46785</v>
      </c>
      <c r="ACM2" s="71">
        <v>46786</v>
      </c>
      <c r="ACN2" s="71">
        <v>46787</v>
      </c>
      <c r="ACO2" s="71">
        <v>46788</v>
      </c>
      <c r="ACP2" s="71">
        <v>46789</v>
      </c>
      <c r="ACQ2" s="71">
        <v>46790</v>
      </c>
      <c r="ACR2" s="71">
        <v>46791</v>
      </c>
      <c r="ACS2" s="71">
        <v>46792</v>
      </c>
      <c r="ACT2" s="71">
        <v>46793</v>
      </c>
      <c r="ACU2" s="71">
        <v>46794</v>
      </c>
      <c r="ACV2" s="71">
        <v>46795</v>
      </c>
      <c r="ACW2" s="71">
        <v>46796</v>
      </c>
      <c r="ACX2" s="71">
        <v>46797</v>
      </c>
      <c r="ACY2" s="71">
        <v>46798</v>
      </c>
      <c r="ACZ2" s="71">
        <v>46799</v>
      </c>
      <c r="ADA2" s="71">
        <v>46800</v>
      </c>
      <c r="ADB2" s="71">
        <v>46801</v>
      </c>
      <c r="ADC2" s="71">
        <v>46802</v>
      </c>
      <c r="ADD2" s="71">
        <v>46803</v>
      </c>
      <c r="ADE2" s="71">
        <v>46804</v>
      </c>
      <c r="ADF2" s="71">
        <v>46805</v>
      </c>
      <c r="ADG2" s="71">
        <v>46806</v>
      </c>
      <c r="ADH2" s="71">
        <v>46807</v>
      </c>
      <c r="ADI2" s="71">
        <v>46808</v>
      </c>
      <c r="ADJ2" s="71">
        <v>46809</v>
      </c>
      <c r="ADK2" s="71">
        <v>46810</v>
      </c>
      <c r="ADL2" s="71">
        <v>46811</v>
      </c>
      <c r="ADM2" s="71">
        <v>46812</v>
      </c>
      <c r="ADN2" s="71">
        <v>46813</v>
      </c>
      <c r="ADO2" s="71">
        <v>46814</v>
      </c>
      <c r="ADP2" s="71">
        <v>46815</v>
      </c>
      <c r="ADQ2" s="71">
        <v>46816</v>
      </c>
      <c r="ADR2" s="71">
        <v>46817</v>
      </c>
      <c r="ADS2" s="71">
        <v>46818</v>
      </c>
      <c r="ADT2" s="71">
        <v>46819</v>
      </c>
      <c r="ADU2" s="71">
        <v>46820</v>
      </c>
      <c r="ADV2" s="71">
        <v>46821</v>
      </c>
      <c r="ADW2" s="71">
        <v>46822</v>
      </c>
      <c r="ADX2" s="71">
        <v>46823</v>
      </c>
      <c r="ADY2" s="71">
        <v>46824</v>
      </c>
      <c r="ADZ2" s="71">
        <v>46825</v>
      </c>
      <c r="AEA2" s="71">
        <v>46826</v>
      </c>
      <c r="AEB2" s="71">
        <v>46827</v>
      </c>
      <c r="AEC2" s="71">
        <v>46828</v>
      </c>
      <c r="AED2" s="71">
        <v>46829</v>
      </c>
      <c r="AEE2" s="71">
        <v>46830</v>
      </c>
      <c r="AEF2" s="71">
        <v>46831</v>
      </c>
      <c r="AEG2" s="71">
        <v>46832</v>
      </c>
      <c r="AEH2" s="71">
        <v>46833</v>
      </c>
      <c r="AEI2" s="71">
        <v>46834</v>
      </c>
      <c r="AEJ2" s="71">
        <v>46835</v>
      </c>
      <c r="AEK2" s="71">
        <v>46836</v>
      </c>
      <c r="AEL2" s="71">
        <v>46837</v>
      </c>
      <c r="AEM2" s="71">
        <v>46838</v>
      </c>
      <c r="AEN2" s="71">
        <v>46839</v>
      </c>
      <c r="AEO2" s="71">
        <v>46840</v>
      </c>
      <c r="AEP2" s="71">
        <v>46841</v>
      </c>
      <c r="AEQ2" s="71">
        <v>46842</v>
      </c>
      <c r="AER2" s="71">
        <v>46843</v>
      </c>
      <c r="AES2" s="71">
        <v>46844</v>
      </c>
      <c r="AET2" s="71">
        <v>46845</v>
      </c>
      <c r="AEU2" s="71">
        <v>46846</v>
      </c>
      <c r="AEV2" s="71">
        <v>46847</v>
      </c>
      <c r="AEW2" s="71">
        <v>46848</v>
      </c>
      <c r="AEX2" s="71">
        <v>46849</v>
      </c>
    </row>
    <row r="3" spans="1:830" ht="18" customHeight="1" x14ac:dyDescent="0.35">
      <c r="A3" s="42" t="s">
        <v>170</v>
      </c>
      <c r="B3" s="43" t="s">
        <v>171</v>
      </c>
      <c r="C3" s="44" t="s">
        <v>172</v>
      </c>
      <c r="D3" s="63">
        <v>1</v>
      </c>
      <c r="E3" s="63">
        <v>0</v>
      </c>
      <c r="F3" s="63">
        <v>1</v>
      </c>
      <c r="G3" s="63">
        <v>1</v>
      </c>
      <c r="H3" s="63">
        <v>1</v>
      </c>
      <c r="I3" s="63">
        <v>1</v>
      </c>
      <c r="J3" s="63">
        <v>1</v>
      </c>
      <c r="K3" s="63">
        <v>2</v>
      </c>
      <c r="L3" s="63">
        <v>1</v>
      </c>
      <c r="M3" s="63">
        <v>1</v>
      </c>
      <c r="N3" s="63">
        <v>1</v>
      </c>
      <c r="O3" s="63">
        <v>0</v>
      </c>
      <c r="P3" s="63">
        <v>1</v>
      </c>
      <c r="Q3" s="63">
        <v>1</v>
      </c>
      <c r="R3" s="63">
        <v>1</v>
      </c>
      <c r="S3" s="63">
        <v>1</v>
      </c>
      <c r="T3" s="63">
        <v>0</v>
      </c>
      <c r="U3" s="63">
        <v>1</v>
      </c>
      <c r="V3" s="63">
        <v>1</v>
      </c>
      <c r="W3" s="63">
        <v>0</v>
      </c>
      <c r="X3" s="63">
        <v>1</v>
      </c>
      <c r="Y3" s="63">
        <v>0</v>
      </c>
      <c r="Z3" s="63">
        <v>1</v>
      </c>
      <c r="AA3" s="63">
        <v>0</v>
      </c>
      <c r="AB3" s="63">
        <v>1</v>
      </c>
      <c r="AC3" s="63">
        <v>0</v>
      </c>
      <c r="AD3" s="63">
        <v>0</v>
      </c>
      <c r="AE3" s="63">
        <v>1</v>
      </c>
      <c r="AF3" s="63">
        <v>2</v>
      </c>
      <c r="AG3" s="63">
        <v>1</v>
      </c>
      <c r="AH3" s="63">
        <v>1</v>
      </c>
      <c r="AI3" s="63">
        <v>2</v>
      </c>
      <c r="AJ3" s="63">
        <v>1</v>
      </c>
      <c r="AK3" s="63">
        <v>1</v>
      </c>
      <c r="AL3" s="63">
        <v>1</v>
      </c>
      <c r="AM3" s="63">
        <v>1</v>
      </c>
      <c r="AN3" s="63">
        <v>0</v>
      </c>
      <c r="AO3" s="63">
        <v>1</v>
      </c>
      <c r="AP3" s="63">
        <v>3</v>
      </c>
      <c r="AQ3" s="63"/>
      <c r="AR3" s="63">
        <v>0</v>
      </c>
      <c r="AS3" s="63">
        <v>1</v>
      </c>
      <c r="AT3" s="63">
        <v>0</v>
      </c>
      <c r="AU3" s="63">
        <v>0</v>
      </c>
      <c r="AV3" s="63">
        <v>1</v>
      </c>
      <c r="AW3" s="63">
        <v>1</v>
      </c>
      <c r="AX3" s="63">
        <v>0</v>
      </c>
      <c r="AY3" s="63">
        <v>1</v>
      </c>
      <c r="AZ3" s="63">
        <v>0</v>
      </c>
      <c r="BA3" s="63">
        <v>0</v>
      </c>
      <c r="BB3" s="63">
        <v>1</v>
      </c>
      <c r="BC3" s="63">
        <v>0</v>
      </c>
      <c r="BD3" s="63">
        <v>1</v>
      </c>
      <c r="BE3" s="63">
        <v>0</v>
      </c>
      <c r="BF3" s="63">
        <v>1</v>
      </c>
      <c r="BG3" s="63">
        <v>1</v>
      </c>
      <c r="BH3" s="63">
        <v>2</v>
      </c>
      <c r="BI3" s="63">
        <v>2</v>
      </c>
      <c r="BJ3" s="63">
        <v>1</v>
      </c>
      <c r="BK3" s="63">
        <v>2</v>
      </c>
      <c r="BL3" s="63">
        <v>1</v>
      </c>
      <c r="BM3" s="63">
        <v>2</v>
      </c>
      <c r="BN3" s="63">
        <v>2</v>
      </c>
      <c r="BO3" s="63">
        <v>1</v>
      </c>
      <c r="BP3" s="63">
        <v>2</v>
      </c>
      <c r="BQ3" s="63">
        <v>1</v>
      </c>
      <c r="BR3" s="63">
        <v>2</v>
      </c>
      <c r="BS3" s="63">
        <v>2</v>
      </c>
      <c r="BT3" s="63">
        <v>2</v>
      </c>
      <c r="BU3" s="63">
        <v>0</v>
      </c>
      <c r="BV3" s="63">
        <v>1</v>
      </c>
      <c r="BW3" s="63">
        <v>1</v>
      </c>
      <c r="BX3" s="63">
        <v>1</v>
      </c>
      <c r="BY3" s="63">
        <v>0</v>
      </c>
      <c r="BZ3" s="63">
        <v>2</v>
      </c>
      <c r="CA3" s="63">
        <v>1</v>
      </c>
      <c r="CB3" s="63">
        <v>1</v>
      </c>
      <c r="CC3" s="63">
        <v>2</v>
      </c>
      <c r="CD3" s="63">
        <v>3</v>
      </c>
      <c r="CE3" s="63">
        <v>3</v>
      </c>
      <c r="CF3" s="63">
        <v>3</v>
      </c>
      <c r="CG3" s="63">
        <v>3</v>
      </c>
      <c r="CH3" s="63">
        <v>2</v>
      </c>
      <c r="CI3" s="63">
        <v>2</v>
      </c>
      <c r="CJ3" s="63">
        <v>1</v>
      </c>
      <c r="CK3" s="63">
        <v>2</v>
      </c>
      <c r="CL3" s="63">
        <v>2</v>
      </c>
      <c r="CM3" s="63">
        <v>2</v>
      </c>
      <c r="CN3" s="63">
        <v>2</v>
      </c>
      <c r="CO3" s="63">
        <v>2</v>
      </c>
      <c r="CP3" s="63">
        <v>2</v>
      </c>
      <c r="CQ3" s="63">
        <v>1</v>
      </c>
      <c r="CR3" s="63">
        <v>0</v>
      </c>
      <c r="CS3" s="63">
        <v>1</v>
      </c>
      <c r="CT3" s="63">
        <v>2</v>
      </c>
      <c r="CU3" s="63">
        <v>1</v>
      </c>
      <c r="CV3" s="63">
        <v>1</v>
      </c>
      <c r="CW3" s="63"/>
      <c r="CX3" s="63">
        <v>1</v>
      </c>
      <c r="CY3" s="63">
        <v>1</v>
      </c>
      <c r="CZ3" s="63">
        <v>0</v>
      </c>
      <c r="DA3" s="63">
        <v>1</v>
      </c>
      <c r="DB3" s="63">
        <v>1</v>
      </c>
      <c r="DC3" s="63">
        <v>0</v>
      </c>
      <c r="DD3" s="63">
        <v>1</v>
      </c>
      <c r="DE3" s="63">
        <v>1</v>
      </c>
      <c r="DF3" s="63">
        <v>2</v>
      </c>
      <c r="DG3" s="63">
        <v>2</v>
      </c>
      <c r="DH3" s="63">
        <v>1</v>
      </c>
      <c r="DI3" s="63">
        <v>1</v>
      </c>
      <c r="DJ3" s="63">
        <v>0</v>
      </c>
      <c r="DK3" s="63">
        <v>1</v>
      </c>
      <c r="DL3" s="63">
        <v>1</v>
      </c>
      <c r="DM3" s="63">
        <v>1</v>
      </c>
      <c r="DN3" s="63">
        <v>1</v>
      </c>
      <c r="DO3" s="63">
        <v>1</v>
      </c>
      <c r="DP3" s="63">
        <v>0</v>
      </c>
      <c r="DQ3" s="63">
        <v>1</v>
      </c>
      <c r="DR3" s="63">
        <v>1</v>
      </c>
      <c r="DS3" s="63">
        <v>1</v>
      </c>
      <c r="DT3" s="63">
        <v>1</v>
      </c>
      <c r="DU3" s="63">
        <v>1</v>
      </c>
      <c r="DV3" s="63">
        <v>1</v>
      </c>
      <c r="DW3" s="63">
        <v>1</v>
      </c>
      <c r="DX3" s="63">
        <v>1</v>
      </c>
      <c r="DY3" s="63">
        <v>1</v>
      </c>
      <c r="DZ3" s="63">
        <v>0</v>
      </c>
      <c r="EA3" s="63">
        <v>1</v>
      </c>
      <c r="EB3" s="63">
        <v>1</v>
      </c>
      <c r="EC3" s="63">
        <v>2</v>
      </c>
      <c r="ED3" s="63">
        <v>0</v>
      </c>
      <c r="EE3" s="63">
        <v>1</v>
      </c>
      <c r="EF3" s="63">
        <v>2</v>
      </c>
      <c r="EG3" s="63">
        <v>1</v>
      </c>
      <c r="EH3" s="63">
        <v>1</v>
      </c>
      <c r="EI3" s="63">
        <v>1</v>
      </c>
      <c r="EJ3" s="63">
        <v>0</v>
      </c>
      <c r="EK3" s="63">
        <v>1</v>
      </c>
      <c r="EL3" s="63">
        <v>0</v>
      </c>
      <c r="EM3" s="63">
        <v>1</v>
      </c>
      <c r="EN3" s="63">
        <v>1</v>
      </c>
      <c r="EO3" s="63">
        <v>1</v>
      </c>
      <c r="EP3" s="63">
        <v>2</v>
      </c>
      <c r="EQ3" s="63">
        <v>0</v>
      </c>
      <c r="ER3" s="63">
        <v>1</v>
      </c>
      <c r="ES3" s="63">
        <v>1</v>
      </c>
      <c r="ET3" s="63">
        <v>2</v>
      </c>
      <c r="EU3" s="63">
        <v>0</v>
      </c>
      <c r="EV3" s="63">
        <v>2</v>
      </c>
      <c r="EW3" s="63">
        <v>0</v>
      </c>
      <c r="EX3" s="63">
        <v>1</v>
      </c>
      <c r="EY3" s="63">
        <v>1</v>
      </c>
      <c r="EZ3" s="63">
        <v>1</v>
      </c>
      <c r="FA3" s="63">
        <v>1</v>
      </c>
      <c r="FB3" s="63">
        <v>1</v>
      </c>
      <c r="FC3" s="63">
        <v>1</v>
      </c>
      <c r="FD3" s="63">
        <v>1</v>
      </c>
      <c r="FE3" s="63">
        <v>1</v>
      </c>
      <c r="FF3" s="63">
        <v>0</v>
      </c>
      <c r="FG3" s="63">
        <v>1</v>
      </c>
      <c r="FH3" s="63">
        <v>1</v>
      </c>
      <c r="FI3" s="63">
        <v>0</v>
      </c>
      <c r="FJ3" s="63">
        <v>1</v>
      </c>
      <c r="FK3" s="63">
        <v>1</v>
      </c>
      <c r="FL3" s="63">
        <v>1</v>
      </c>
      <c r="FM3" s="63">
        <v>1</v>
      </c>
      <c r="FN3" s="63">
        <v>1</v>
      </c>
      <c r="FO3" s="63">
        <v>1</v>
      </c>
      <c r="FP3" s="63">
        <v>0</v>
      </c>
      <c r="FQ3" s="63">
        <v>2</v>
      </c>
      <c r="FR3" s="63">
        <v>1</v>
      </c>
      <c r="FS3" s="63">
        <v>1</v>
      </c>
      <c r="FT3" s="63">
        <v>1</v>
      </c>
      <c r="FU3" s="63">
        <v>0</v>
      </c>
      <c r="FV3" s="63">
        <v>1</v>
      </c>
      <c r="FW3" s="63">
        <v>1</v>
      </c>
      <c r="FX3" s="63">
        <v>1</v>
      </c>
      <c r="FY3" s="63">
        <v>1</v>
      </c>
      <c r="FZ3" s="63">
        <v>0</v>
      </c>
      <c r="GA3" s="63">
        <v>2</v>
      </c>
      <c r="GB3" s="63">
        <v>1</v>
      </c>
      <c r="GC3" s="63">
        <v>1</v>
      </c>
      <c r="GD3" s="63">
        <v>1</v>
      </c>
      <c r="GE3" s="63">
        <v>1</v>
      </c>
      <c r="GF3" s="63">
        <v>2</v>
      </c>
      <c r="GG3" s="63">
        <v>1</v>
      </c>
      <c r="GH3" s="63">
        <v>1</v>
      </c>
      <c r="GI3" s="63">
        <v>1</v>
      </c>
      <c r="GJ3" s="63">
        <v>1</v>
      </c>
      <c r="GK3" s="63">
        <v>1</v>
      </c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  <c r="MO3" s="63"/>
      <c r="MP3" s="63"/>
      <c r="MQ3" s="63"/>
      <c r="MR3" s="63"/>
      <c r="MS3" s="63"/>
      <c r="MT3" s="63"/>
      <c r="MU3" s="63"/>
      <c r="MV3" s="63"/>
      <c r="MW3" s="63"/>
      <c r="MX3" s="63"/>
      <c r="MY3" s="63"/>
      <c r="MZ3" s="63"/>
      <c r="NA3" s="63"/>
      <c r="NB3" s="63"/>
      <c r="NC3" s="63"/>
      <c r="ND3" s="63"/>
      <c r="NE3" s="63"/>
      <c r="NF3" s="63"/>
      <c r="NG3" s="63"/>
      <c r="NH3" s="63"/>
      <c r="NI3" s="63"/>
      <c r="NJ3" s="63"/>
      <c r="NK3" s="63"/>
      <c r="NL3" s="63"/>
      <c r="NM3" s="63"/>
      <c r="NN3" s="63"/>
      <c r="NO3" s="63"/>
      <c r="NP3" s="63"/>
      <c r="NQ3" s="63"/>
      <c r="NR3" s="63"/>
      <c r="NS3" s="63"/>
      <c r="NT3" s="63"/>
      <c r="NU3" s="63"/>
      <c r="NV3" s="63"/>
      <c r="NW3" s="63"/>
      <c r="NX3" s="63"/>
      <c r="NY3" s="63"/>
      <c r="NZ3" s="63"/>
      <c r="OA3" s="63"/>
      <c r="OB3" s="63"/>
      <c r="OC3" s="63"/>
      <c r="OD3" s="63"/>
      <c r="OE3" s="63"/>
      <c r="OF3" s="63"/>
      <c r="OG3" s="63"/>
      <c r="OH3" s="63"/>
      <c r="OI3" s="63"/>
      <c r="OJ3" s="63"/>
      <c r="OK3" s="63"/>
      <c r="OL3" s="63"/>
      <c r="OM3" s="63"/>
      <c r="ON3" s="63"/>
      <c r="OO3" s="63"/>
      <c r="OP3" s="63"/>
      <c r="OQ3" s="63"/>
      <c r="OR3" s="63"/>
      <c r="OS3" s="63"/>
      <c r="OT3" s="63"/>
      <c r="OU3" s="63"/>
      <c r="OV3" s="63"/>
      <c r="OW3" s="63"/>
      <c r="OX3" s="63"/>
      <c r="OY3" s="63"/>
      <c r="OZ3" s="63"/>
      <c r="PA3" s="63"/>
      <c r="PB3" s="63"/>
      <c r="PC3" s="63"/>
      <c r="PD3" s="63"/>
      <c r="PE3" s="63"/>
      <c r="PF3" s="63"/>
      <c r="PG3" s="63"/>
      <c r="PH3" s="63"/>
      <c r="PI3" s="63"/>
      <c r="PJ3" s="63"/>
      <c r="PK3" s="63"/>
      <c r="PL3" s="63"/>
      <c r="PM3" s="63"/>
      <c r="PN3" s="63"/>
      <c r="PO3" s="63"/>
      <c r="PP3" s="63"/>
      <c r="PQ3" s="63"/>
      <c r="PR3" s="63"/>
      <c r="PS3" s="63"/>
      <c r="PT3" s="63"/>
      <c r="PU3" s="63"/>
      <c r="PV3" s="63"/>
      <c r="PW3" s="63"/>
      <c r="PX3" s="63"/>
      <c r="PY3" s="63"/>
      <c r="PZ3" s="63"/>
      <c r="QA3" s="63"/>
      <c r="QB3" s="63"/>
      <c r="QC3" s="63"/>
      <c r="QD3" s="63"/>
      <c r="QE3" s="63"/>
      <c r="QF3" s="63"/>
      <c r="QG3" s="63"/>
      <c r="QH3" s="63"/>
      <c r="QI3" s="63"/>
      <c r="QJ3" s="63"/>
      <c r="QK3" s="63"/>
      <c r="QL3" s="63"/>
      <c r="QM3" s="63"/>
      <c r="QN3" s="63"/>
      <c r="QO3" s="63"/>
      <c r="QP3" s="63"/>
      <c r="QQ3" s="63"/>
      <c r="QR3" s="63"/>
      <c r="QS3" s="63"/>
      <c r="QT3" s="63"/>
      <c r="QU3" s="63"/>
      <c r="QV3" s="63"/>
      <c r="QW3" s="63"/>
      <c r="QX3" s="63"/>
      <c r="QY3" s="63"/>
      <c r="QZ3" s="63"/>
      <c r="RA3" s="63"/>
      <c r="RB3" s="63"/>
      <c r="RC3" s="63"/>
      <c r="RD3" s="63"/>
      <c r="RE3" s="63"/>
      <c r="RF3" s="63"/>
      <c r="RG3" s="63"/>
      <c r="RH3" s="63"/>
      <c r="RI3" s="63"/>
      <c r="RJ3" s="63"/>
      <c r="RK3" s="63"/>
      <c r="RL3" s="63"/>
      <c r="RM3" s="63"/>
      <c r="RN3" s="63"/>
      <c r="RO3" s="63"/>
      <c r="RP3" s="63"/>
      <c r="RQ3" s="63"/>
      <c r="RR3" s="63"/>
      <c r="RS3" s="63"/>
      <c r="RT3" s="63"/>
      <c r="RU3" s="63"/>
      <c r="RV3" s="63"/>
      <c r="RW3" s="63"/>
      <c r="RX3" s="63"/>
      <c r="RY3" s="63"/>
      <c r="RZ3" s="63"/>
      <c r="SA3" s="63"/>
      <c r="SB3" s="63"/>
      <c r="SC3" s="63"/>
      <c r="SD3" s="63"/>
      <c r="SE3" s="63"/>
      <c r="SF3" s="63"/>
      <c r="SG3" s="63"/>
      <c r="SH3" s="63"/>
      <c r="SI3" s="63"/>
      <c r="SJ3" s="63"/>
      <c r="SK3" s="63"/>
      <c r="SL3" s="63"/>
      <c r="SM3" s="63"/>
      <c r="SN3" s="63"/>
      <c r="SO3" s="63"/>
      <c r="SP3" s="63"/>
      <c r="SQ3" s="63"/>
      <c r="SR3" s="63"/>
      <c r="SS3" s="63"/>
      <c r="ST3" s="63"/>
      <c r="SU3" s="63"/>
      <c r="SV3" s="63"/>
      <c r="SW3" s="63"/>
      <c r="SX3" s="63"/>
      <c r="SY3" s="63"/>
      <c r="SZ3" s="63"/>
      <c r="TA3" s="63"/>
      <c r="TB3" s="63"/>
      <c r="TC3" s="63"/>
      <c r="TD3" s="63"/>
      <c r="TE3" s="63"/>
      <c r="TF3" s="63"/>
      <c r="TG3" s="63"/>
      <c r="TH3" s="63"/>
      <c r="TI3" s="63"/>
      <c r="TJ3" s="63"/>
      <c r="TK3" s="63"/>
      <c r="TL3" s="63"/>
      <c r="TM3" s="63"/>
      <c r="TN3" s="63"/>
      <c r="TO3" s="63"/>
      <c r="TP3" s="63"/>
      <c r="TQ3" s="63"/>
      <c r="TR3" s="63"/>
      <c r="TS3" s="63"/>
      <c r="TT3" s="63"/>
      <c r="TU3" s="63"/>
      <c r="TV3" s="63"/>
      <c r="TW3" s="63"/>
      <c r="TX3" s="63"/>
      <c r="TY3" s="63"/>
      <c r="TZ3" s="63"/>
      <c r="UA3" s="63"/>
      <c r="UB3" s="63"/>
      <c r="UC3" s="63"/>
      <c r="UD3" s="63"/>
      <c r="UE3" s="63"/>
      <c r="UF3" s="63"/>
      <c r="UG3" s="63"/>
      <c r="UH3" s="63"/>
      <c r="UI3" s="63"/>
      <c r="UJ3" s="63"/>
      <c r="UK3" s="63"/>
      <c r="UL3" s="63"/>
      <c r="UM3" s="63"/>
      <c r="UN3" s="63"/>
      <c r="UO3" s="63"/>
      <c r="UP3" s="63"/>
      <c r="UQ3" s="63"/>
      <c r="UR3" s="63"/>
      <c r="US3" s="63"/>
      <c r="UT3" s="63"/>
      <c r="UU3" s="63"/>
      <c r="UV3" s="63"/>
      <c r="UW3" s="63"/>
      <c r="UX3" s="63"/>
      <c r="UY3" s="63"/>
      <c r="UZ3" s="63"/>
      <c r="VA3" s="63"/>
      <c r="VB3" s="63"/>
      <c r="VC3" s="63"/>
      <c r="VD3" s="63"/>
      <c r="VE3" s="63"/>
      <c r="VF3" s="63"/>
      <c r="VG3" s="63"/>
      <c r="VH3" s="63"/>
      <c r="VI3" s="63"/>
      <c r="VJ3" s="63"/>
      <c r="VK3" s="63"/>
      <c r="VL3" s="63"/>
      <c r="VM3" s="63"/>
      <c r="VN3" s="63"/>
      <c r="VO3" s="63"/>
      <c r="VP3" s="63"/>
      <c r="VQ3" s="63"/>
      <c r="VR3" s="63"/>
      <c r="VS3" s="63"/>
      <c r="VT3" s="63"/>
      <c r="VU3" s="63"/>
      <c r="VV3" s="63"/>
      <c r="VW3" s="63"/>
      <c r="VX3" s="63"/>
      <c r="VY3" s="63"/>
      <c r="VZ3" s="63"/>
      <c r="WA3" s="63"/>
      <c r="WB3" s="63"/>
      <c r="WC3" s="63"/>
      <c r="WD3" s="63"/>
      <c r="WE3" s="63"/>
      <c r="WF3" s="63"/>
      <c r="WG3" s="63"/>
      <c r="WH3" s="63"/>
      <c r="WI3" s="63"/>
      <c r="WJ3" s="63"/>
      <c r="WK3" s="63"/>
      <c r="WL3" s="63"/>
      <c r="WM3" s="63"/>
      <c r="WN3" s="63"/>
      <c r="WO3" s="63"/>
      <c r="WP3" s="63"/>
      <c r="WQ3" s="63"/>
      <c r="WR3" s="63"/>
      <c r="WS3" s="63"/>
      <c r="WT3" s="63"/>
      <c r="WU3" s="63"/>
      <c r="WV3" s="63"/>
      <c r="WW3" s="63"/>
      <c r="WX3" s="63"/>
      <c r="WY3" s="63"/>
      <c r="WZ3" s="63"/>
      <c r="XA3" s="63"/>
      <c r="XB3" s="63"/>
      <c r="XC3" s="63"/>
      <c r="XD3" s="63"/>
      <c r="XE3" s="63"/>
      <c r="XF3" s="63"/>
      <c r="XG3" s="63"/>
      <c r="XH3" s="63"/>
      <c r="XI3" s="63"/>
      <c r="XJ3" s="63"/>
      <c r="XK3" s="63"/>
      <c r="XL3" s="63"/>
      <c r="XM3" s="63"/>
      <c r="XN3" s="63"/>
      <c r="XO3" s="63"/>
      <c r="XP3" s="63"/>
      <c r="XQ3" s="63"/>
      <c r="XR3" s="63"/>
      <c r="XS3" s="63"/>
      <c r="XT3" s="63"/>
      <c r="XU3" s="63"/>
      <c r="XV3" s="63"/>
      <c r="XW3" s="63"/>
      <c r="XX3" s="63"/>
      <c r="XY3" s="63"/>
      <c r="XZ3" s="63"/>
      <c r="YA3" s="63"/>
      <c r="YB3" s="63"/>
      <c r="YC3" s="63"/>
      <c r="YD3" s="63"/>
      <c r="YE3" s="63"/>
      <c r="YF3" s="63"/>
      <c r="YG3" s="63"/>
      <c r="YH3" s="63"/>
      <c r="YI3" s="63"/>
      <c r="YJ3" s="63"/>
      <c r="YK3" s="63"/>
      <c r="YL3" s="63"/>
      <c r="YM3" s="63"/>
      <c r="YN3" s="63"/>
      <c r="YO3" s="63"/>
      <c r="YP3" s="63"/>
      <c r="YQ3" s="63"/>
      <c r="YR3" s="63"/>
      <c r="YS3" s="63"/>
      <c r="YT3" s="63"/>
      <c r="YU3" s="63"/>
      <c r="YV3" s="63"/>
      <c r="YW3" s="63"/>
      <c r="YX3" s="63"/>
      <c r="YY3" s="63"/>
      <c r="YZ3" s="63"/>
      <c r="ZA3" s="63"/>
      <c r="ZB3" s="63"/>
      <c r="ZC3" s="63"/>
      <c r="ZD3" s="63"/>
      <c r="ZE3" s="63"/>
      <c r="ZF3" s="63"/>
      <c r="ZG3" s="63"/>
      <c r="ZH3" s="63"/>
      <c r="ZI3" s="63"/>
      <c r="ZJ3" s="63"/>
      <c r="ZK3" s="63"/>
      <c r="ZL3" s="63"/>
      <c r="ZM3" s="63"/>
      <c r="ZN3" s="63"/>
      <c r="ZO3" s="63"/>
      <c r="ZP3" s="63"/>
      <c r="ZQ3" s="63"/>
      <c r="ZR3" s="63"/>
      <c r="ZS3" s="63"/>
      <c r="ZT3" s="63"/>
      <c r="ZU3" s="63"/>
      <c r="ZV3" s="63"/>
      <c r="ZW3" s="63"/>
      <c r="ZX3" s="63"/>
      <c r="ZY3" s="63"/>
      <c r="ZZ3" s="63"/>
      <c r="AAA3" s="63"/>
      <c r="AAB3" s="63"/>
      <c r="AAC3" s="63"/>
      <c r="AAD3" s="63"/>
      <c r="AAE3" s="63"/>
      <c r="AAF3" s="63"/>
      <c r="AAG3" s="63"/>
      <c r="AAH3" s="63"/>
      <c r="AAI3" s="63"/>
      <c r="AAJ3" s="63"/>
      <c r="AAK3" s="63"/>
      <c r="AAL3" s="63"/>
      <c r="AAM3" s="63"/>
      <c r="AAN3" s="63"/>
      <c r="AAO3" s="63"/>
      <c r="AAP3" s="63"/>
      <c r="AAQ3" s="63"/>
      <c r="AAR3" s="63"/>
      <c r="AAS3" s="63"/>
      <c r="AAT3" s="63"/>
      <c r="AAU3" s="63"/>
      <c r="AAV3" s="63"/>
      <c r="AAW3" s="63"/>
      <c r="AAX3" s="63"/>
      <c r="AAY3" s="63"/>
      <c r="AAZ3" s="63"/>
      <c r="ABA3" s="63"/>
      <c r="ABB3" s="63"/>
      <c r="ABC3" s="63"/>
      <c r="ABD3" s="63"/>
      <c r="ABE3" s="63"/>
      <c r="ABF3" s="63"/>
      <c r="ABG3" s="63"/>
      <c r="ABH3" s="63"/>
      <c r="ABI3" s="63"/>
      <c r="ABJ3" s="63"/>
      <c r="ABK3" s="63"/>
      <c r="ABL3" s="63"/>
      <c r="ABM3" s="63"/>
      <c r="ABN3" s="63"/>
      <c r="ABO3" s="63"/>
      <c r="ABP3" s="63"/>
      <c r="ABQ3" s="63"/>
      <c r="ABR3" s="63"/>
      <c r="ABS3" s="63"/>
      <c r="ABT3" s="63"/>
      <c r="ABU3" s="63"/>
      <c r="ABV3" s="63"/>
      <c r="ABW3" s="63"/>
      <c r="ABX3" s="63"/>
      <c r="ABY3" s="63"/>
      <c r="ABZ3" s="63"/>
      <c r="ACA3" s="63"/>
      <c r="ACB3" s="63"/>
      <c r="ACC3" s="63"/>
      <c r="ACD3" s="63"/>
      <c r="ACE3" s="63"/>
      <c r="ACF3" s="63"/>
      <c r="ACG3" s="63"/>
      <c r="ACH3" s="63"/>
      <c r="ACI3" s="63"/>
      <c r="ACJ3" s="63"/>
      <c r="ACK3" s="63"/>
      <c r="ACL3" s="63"/>
      <c r="ACM3" s="63"/>
      <c r="ACN3" s="63"/>
      <c r="ACO3" s="63"/>
      <c r="ACP3" s="63"/>
      <c r="ACQ3" s="63"/>
      <c r="ACR3" s="63"/>
      <c r="ACS3" s="63"/>
      <c r="ACT3" s="63"/>
      <c r="ACU3" s="63"/>
      <c r="ACV3" s="63"/>
      <c r="ACW3" s="63"/>
      <c r="ACX3" s="63"/>
      <c r="ACY3" s="63"/>
      <c r="ACZ3" s="63"/>
      <c r="ADA3" s="63"/>
      <c r="ADB3" s="63"/>
      <c r="ADC3" s="63"/>
      <c r="ADD3" s="63"/>
      <c r="ADE3" s="63"/>
      <c r="ADF3" s="63"/>
      <c r="ADG3" s="63"/>
      <c r="ADH3" s="63"/>
      <c r="ADI3" s="63"/>
      <c r="ADJ3" s="63"/>
      <c r="ADK3" s="63"/>
      <c r="ADL3" s="63"/>
      <c r="ADM3" s="63"/>
      <c r="ADN3" s="63"/>
      <c r="ADO3" s="63"/>
      <c r="ADP3" s="63"/>
      <c r="ADQ3" s="63"/>
      <c r="ADR3" s="63"/>
      <c r="ADS3" s="63"/>
      <c r="ADT3" s="63"/>
      <c r="ADU3" s="63"/>
      <c r="ADV3" s="63"/>
      <c r="ADW3" s="63"/>
      <c r="ADX3" s="63"/>
      <c r="ADY3" s="63"/>
      <c r="ADZ3" s="63"/>
      <c r="AEA3" s="63"/>
      <c r="AEB3" s="63"/>
      <c r="AEC3" s="63"/>
      <c r="AED3" s="63"/>
      <c r="AEE3" s="63"/>
      <c r="AEF3" s="63"/>
      <c r="AEG3" s="63"/>
      <c r="AEH3" s="63"/>
      <c r="AEI3" s="63"/>
      <c r="AEJ3" s="63"/>
      <c r="AEK3" s="63"/>
      <c r="AEL3" s="63"/>
      <c r="AEM3" s="63"/>
      <c r="AEN3" s="63"/>
      <c r="AEO3" s="63"/>
      <c r="AEP3" s="63"/>
      <c r="AEQ3" s="63"/>
      <c r="AER3" s="63"/>
      <c r="AES3" s="63"/>
      <c r="AET3" s="63"/>
      <c r="AEU3" s="63"/>
      <c r="AEV3" s="63"/>
      <c r="AEW3" s="63"/>
      <c r="AEX3" s="63"/>
    </row>
    <row r="4" spans="1:830" ht="18" customHeight="1" x14ac:dyDescent="0.35">
      <c r="A4" s="45"/>
      <c r="B4" s="43" t="s">
        <v>173</v>
      </c>
      <c r="C4" s="44" t="s">
        <v>174</v>
      </c>
      <c r="D4" s="63">
        <v>1</v>
      </c>
      <c r="E4" s="63">
        <v>0</v>
      </c>
      <c r="F4" s="63">
        <v>1</v>
      </c>
      <c r="G4" s="63">
        <v>1</v>
      </c>
      <c r="H4" s="63">
        <v>1</v>
      </c>
      <c r="I4" s="63">
        <v>1</v>
      </c>
      <c r="J4" s="63">
        <v>1</v>
      </c>
      <c r="K4" s="63">
        <v>2</v>
      </c>
      <c r="L4" s="63">
        <v>1</v>
      </c>
      <c r="M4" s="63">
        <v>1</v>
      </c>
      <c r="N4" s="63">
        <v>1</v>
      </c>
      <c r="O4" s="63">
        <v>0</v>
      </c>
      <c r="P4" s="63">
        <v>1</v>
      </c>
      <c r="Q4" s="63">
        <v>1</v>
      </c>
      <c r="R4" s="63">
        <v>1</v>
      </c>
      <c r="S4" s="63">
        <v>1</v>
      </c>
      <c r="T4" s="63">
        <v>0</v>
      </c>
      <c r="U4" s="63">
        <v>1</v>
      </c>
      <c r="V4" s="63">
        <v>1</v>
      </c>
      <c r="W4" s="63">
        <v>0</v>
      </c>
      <c r="X4" s="63">
        <v>1</v>
      </c>
      <c r="Y4" s="63">
        <v>0</v>
      </c>
      <c r="Z4" s="63">
        <v>1</v>
      </c>
      <c r="AA4" s="63">
        <v>0</v>
      </c>
      <c r="AB4" s="63">
        <v>1</v>
      </c>
      <c r="AC4" s="63">
        <v>0</v>
      </c>
      <c r="AD4" s="63">
        <v>0</v>
      </c>
      <c r="AE4" s="63">
        <v>1</v>
      </c>
      <c r="AF4" s="63">
        <v>2</v>
      </c>
      <c r="AG4" s="63">
        <v>1</v>
      </c>
      <c r="AH4" s="63">
        <v>1</v>
      </c>
      <c r="AI4" s="63">
        <v>2</v>
      </c>
      <c r="AJ4" s="63">
        <v>1</v>
      </c>
      <c r="AK4" s="63">
        <v>1</v>
      </c>
      <c r="AL4" s="63">
        <v>1</v>
      </c>
      <c r="AM4" s="63">
        <v>1</v>
      </c>
      <c r="AN4" s="63">
        <v>0</v>
      </c>
      <c r="AO4" s="63">
        <v>1</v>
      </c>
      <c r="AP4" s="63">
        <v>3</v>
      </c>
      <c r="AQ4" s="63"/>
      <c r="AR4" s="63">
        <v>0</v>
      </c>
      <c r="AS4" s="63">
        <v>1</v>
      </c>
      <c r="AT4" s="63">
        <v>0</v>
      </c>
      <c r="AU4" s="63">
        <v>0</v>
      </c>
      <c r="AV4" s="63">
        <v>1</v>
      </c>
      <c r="AW4" s="63">
        <v>1</v>
      </c>
      <c r="AX4" s="63">
        <v>0</v>
      </c>
      <c r="AY4" s="63">
        <v>1</v>
      </c>
      <c r="AZ4" s="63">
        <v>0</v>
      </c>
      <c r="BA4" s="63">
        <v>0</v>
      </c>
      <c r="BB4" s="63">
        <v>1</v>
      </c>
      <c r="BC4" s="63">
        <v>0</v>
      </c>
      <c r="BD4" s="63">
        <v>1</v>
      </c>
      <c r="BE4" s="63">
        <v>0</v>
      </c>
      <c r="BF4" s="63">
        <v>1</v>
      </c>
      <c r="BG4" s="63">
        <v>1</v>
      </c>
      <c r="BH4" s="63">
        <v>2</v>
      </c>
      <c r="BI4" s="63">
        <v>2</v>
      </c>
      <c r="BJ4" s="63">
        <v>1</v>
      </c>
      <c r="BK4" s="63">
        <v>2</v>
      </c>
      <c r="BL4" s="63">
        <v>1</v>
      </c>
      <c r="BM4" s="63">
        <v>2</v>
      </c>
      <c r="BN4" s="63">
        <v>2</v>
      </c>
      <c r="BO4" s="63">
        <v>1</v>
      </c>
      <c r="BP4" s="63">
        <v>2</v>
      </c>
      <c r="BQ4" s="63">
        <v>1</v>
      </c>
      <c r="BR4" s="63">
        <v>2</v>
      </c>
      <c r="BS4" s="63">
        <v>2</v>
      </c>
      <c r="BT4" s="63">
        <v>2</v>
      </c>
      <c r="BU4" s="63">
        <v>0</v>
      </c>
      <c r="BV4" s="63">
        <v>1</v>
      </c>
      <c r="BW4" s="63">
        <v>1</v>
      </c>
      <c r="BX4" s="63">
        <v>1</v>
      </c>
      <c r="BY4" s="63">
        <v>0</v>
      </c>
      <c r="BZ4" s="63">
        <v>2</v>
      </c>
      <c r="CA4" s="63">
        <v>1</v>
      </c>
      <c r="CB4" s="63">
        <v>1</v>
      </c>
      <c r="CC4" s="63">
        <v>2</v>
      </c>
      <c r="CD4" s="63">
        <v>3</v>
      </c>
      <c r="CE4" s="63">
        <v>3</v>
      </c>
      <c r="CF4" s="63">
        <v>3</v>
      </c>
      <c r="CG4" s="63">
        <v>3</v>
      </c>
      <c r="CH4" s="63">
        <v>2</v>
      </c>
      <c r="CI4" s="63">
        <v>2</v>
      </c>
      <c r="CJ4" s="63">
        <v>1</v>
      </c>
      <c r="CK4" s="63">
        <v>2</v>
      </c>
      <c r="CL4" s="63">
        <v>2</v>
      </c>
      <c r="CM4" s="63">
        <v>2</v>
      </c>
      <c r="CN4" s="63">
        <v>2</v>
      </c>
      <c r="CO4" s="63">
        <v>2</v>
      </c>
      <c r="CP4" s="63">
        <v>2</v>
      </c>
      <c r="CQ4" s="63">
        <v>1</v>
      </c>
      <c r="CR4" s="63">
        <v>0</v>
      </c>
      <c r="CS4" s="63">
        <v>1</v>
      </c>
      <c r="CT4" s="63">
        <v>2</v>
      </c>
      <c r="CU4" s="63">
        <v>1</v>
      </c>
      <c r="CV4" s="63">
        <v>1</v>
      </c>
      <c r="CW4" s="63"/>
      <c r="CX4" s="63">
        <v>1</v>
      </c>
      <c r="CY4" s="63">
        <v>1</v>
      </c>
      <c r="CZ4" s="63">
        <v>0</v>
      </c>
      <c r="DA4" s="63">
        <v>1</v>
      </c>
      <c r="DB4" s="63">
        <v>1</v>
      </c>
      <c r="DC4" s="63">
        <v>0</v>
      </c>
      <c r="DD4" s="63">
        <v>1</v>
      </c>
      <c r="DE4" s="63">
        <v>1</v>
      </c>
      <c r="DF4" s="63">
        <v>2</v>
      </c>
      <c r="DG4" s="63">
        <v>2</v>
      </c>
      <c r="DH4" s="63">
        <v>1</v>
      </c>
      <c r="DI4" s="63">
        <v>1</v>
      </c>
      <c r="DJ4" s="63">
        <v>0</v>
      </c>
      <c r="DK4" s="63">
        <v>1</v>
      </c>
      <c r="DL4" s="63">
        <v>1</v>
      </c>
      <c r="DM4" s="63">
        <v>1</v>
      </c>
      <c r="DN4" s="63">
        <v>1</v>
      </c>
      <c r="DO4" s="63">
        <v>1</v>
      </c>
      <c r="DP4" s="63">
        <v>0</v>
      </c>
      <c r="DQ4" s="63">
        <v>1</v>
      </c>
      <c r="DR4" s="63">
        <v>1</v>
      </c>
      <c r="DS4" s="63">
        <v>1</v>
      </c>
      <c r="DT4" s="63">
        <v>1</v>
      </c>
      <c r="DU4" s="63">
        <v>1</v>
      </c>
      <c r="DV4" s="63">
        <v>1</v>
      </c>
      <c r="DW4" s="63">
        <v>1</v>
      </c>
      <c r="DX4" s="63">
        <v>1</v>
      </c>
      <c r="DY4" s="63">
        <v>1</v>
      </c>
      <c r="DZ4" s="63">
        <v>0</v>
      </c>
      <c r="EA4" s="63">
        <v>1</v>
      </c>
      <c r="EB4" s="63">
        <v>1</v>
      </c>
      <c r="EC4" s="63">
        <v>2</v>
      </c>
      <c r="ED4" s="63">
        <v>0</v>
      </c>
      <c r="EE4" s="63">
        <v>1</v>
      </c>
      <c r="EF4" s="63">
        <v>2</v>
      </c>
      <c r="EG4" s="63">
        <v>1</v>
      </c>
      <c r="EH4" s="63">
        <v>1</v>
      </c>
      <c r="EI4" s="63">
        <v>1</v>
      </c>
      <c r="EJ4" s="63">
        <v>0</v>
      </c>
      <c r="EK4" s="63">
        <v>1</v>
      </c>
      <c r="EL4" s="63">
        <v>0</v>
      </c>
      <c r="EM4" s="63">
        <v>1</v>
      </c>
      <c r="EN4" s="63">
        <v>1</v>
      </c>
      <c r="EO4" s="63">
        <v>1</v>
      </c>
      <c r="EP4" s="63">
        <v>2</v>
      </c>
      <c r="EQ4" s="63">
        <v>0</v>
      </c>
      <c r="ER4" s="63">
        <v>1</v>
      </c>
      <c r="ES4" s="63">
        <v>1</v>
      </c>
      <c r="ET4" s="63">
        <v>2</v>
      </c>
      <c r="EU4" s="63">
        <v>0</v>
      </c>
      <c r="EV4" s="63">
        <v>2</v>
      </c>
      <c r="EW4" s="63">
        <v>0</v>
      </c>
      <c r="EX4" s="63">
        <v>1</v>
      </c>
      <c r="EY4" s="63">
        <v>1</v>
      </c>
      <c r="EZ4" s="63">
        <v>1</v>
      </c>
      <c r="FA4" s="63">
        <v>1</v>
      </c>
      <c r="FB4" s="63">
        <v>1</v>
      </c>
      <c r="FC4" s="63">
        <v>1</v>
      </c>
      <c r="FD4" s="63">
        <v>1</v>
      </c>
      <c r="FE4" s="63">
        <v>1</v>
      </c>
      <c r="FF4" s="63">
        <v>0</v>
      </c>
      <c r="FG4" s="63">
        <v>1</v>
      </c>
      <c r="FH4" s="63">
        <v>1</v>
      </c>
      <c r="FI4" s="63">
        <v>0</v>
      </c>
      <c r="FJ4" s="63">
        <v>1</v>
      </c>
      <c r="FK4" s="63">
        <v>1</v>
      </c>
      <c r="FL4" s="63">
        <v>1</v>
      </c>
      <c r="FM4" s="63">
        <v>1</v>
      </c>
      <c r="FN4" s="63">
        <v>1</v>
      </c>
      <c r="FO4" s="63">
        <v>1</v>
      </c>
      <c r="FP4" s="63">
        <v>0</v>
      </c>
      <c r="FQ4" s="63">
        <v>2</v>
      </c>
      <c r="FR4" s="63">
        <v>1</v>
      </c>
      <c r="FS4" s="63">
        <v>1</v>
      </c>
      <c r="FT4" s="63">
        <v>1</v>
      </c>
      <c r="FU4" s="63">
        <v>0</v>
      </c>
      <c r="FV4" s="63">
        <v>1</v>
      </c>
      <c r="FW4" s="63">
        <v>1</v>
      </c>
      <c r="FX4" s="63">
        <v>1</v>
      </c>
      <c r="FY4" s="63">
        <v>1</v>
      </c>
      <c r="FZ4" s="63">
        <v>0</v>
      </c>
      <c r="GA4" s="63">
        <v>2</v>
      </c>
      <c r="GB4" s="63">
        <v>1</v>
      </c>
      <c r="GC4" s="63">
        <v>1</v>
      </c>
      <c r="GD4" s="63">
        <v>1</v>
      </c>
      <c r="GE4" s="63">
        <v>1</v>
      </c>
      <c r="GF4" s="63">
        <v>2</v>
      </c>
      <c r="GG4" s="63">
        <v>1</v>
      </c>
      <c r="GH4" s="63">
        <v>1</v>
      </c>
      <c r="GI4" s="63">
        <v>1</v>
      </c>
      <c r="GJ4" s="63">
        <v>1</v>
      </c>
      <c r="GK4" s="63">
        <v>1</v>
      </c>
      <c r="GL4" s="63"/>
      <c r="GM4" s="63"/>
      <c r="GN4" s="63"/>
      <c r="GO4" s="63"/>
      <c r="GP4" s="63"/>
      <c r="GQ4" s="63"/>
      <c r="GR4" s="63"/>
      <c r="GS4" s="63"/>
      <c r="GT4" s="63"/>
      <c r="GU4" s="63"/>
      <c r="GV4" s="63"/>
      <c r="GW4" s="63"/>
      <c r="GX4" s="63"/>
      <c r="GY4" s="63"/>
      <c r="GZ4" s="63"/>
      <c r="HA4" s="63"/>
      <c r="HB4" s="63"/>
      <c r="HC4" s="63"/>
      <c r="HD4" s="63"/>
      <c r="HE4" s="63"/>
      <c r="HF4" s="63"/>
      <c r="HG4" s="63"/>
      <c r="HH4" s="63"/>
      <c r="HI4" s="63"/>
      <c r="HJ4" s="63"/>
      <c r="HK4" s="63"/>
      <c r="HL4" s="63"/>
      <c r="HM4" s="63"/>
      <c r="HN4" s="63"/>
      <c r="HO4" s="63"/>
      <c r="HP4" s="63"/>
      <c r="HQ4" s="63"/>
      <c r="HR4" s="63"/>
      <c r="HS4" s="63"/>
      <c r="HT4" s="63"/>
      <c r="HU4" s="63"/>
      <c r="HV4" s="63"/>
      <c r="HW4" s="63"/>
      <c r="HX4" s="63"/>
      <c r="HY4" s="63"/>
      <c r="HZ4" s="63"/>
      <c r="IA4" s="63"/>
      <c r="IB4" s="63"/>
      <c r="IC4" s="63"/>
      <c r="ID4" s="63"/>
      <c r="IE4" s="63"/>
      <c r="IF4" s="63"/>
      <c r="IG4" s="63"/>
      <c r="IH4" s="63"/>
      <c r="II4" s="63"/>
      <c r="IJ4" s="63"/>
      <c r="IK4" s="63"/>
      <c r="IL4" s="63"/>
      <c r="IM4" s="63"/>
      <c r="IN4" s="63"/>
      <c r="IO4" s="63"/>
      <c r="IP4" s="63"/>
      <c r="IQ4" s="63"/>
      <c r="IR4" s="63"/>
      <c r="IS4" s="63"/>
      <c r="IT4" s="63"/>
      <c r="IU4" s="63"/>
      <c r="IV4" s="63"/>
      <c r="IW4" s="63"/>
      <c r="IX4" s="63"/>
      <c r="IY4" s="63"/>
      <c r="IZ4" s="63"/>
      <c r="JA4" s="63"/>
      <c r="JB4" s="63"/>
      <c r="JC4" s="63"/>
      <c r="JD4" s="63"/>
      <c r="JE4" s="63"/>
      <c r="JF4" s="63"/>
      <c r="JG4" s="63"/>
      <c r="JH4" s="63"/>
      <c r="JI4" s="63"/>
      <c r="JJ4" s="63"/>
      <c r="JK4" s="63"/>
      <c r="JL4" s="63"/>
      <c r="JM4" s="63"/>
      <c r="JN4" s="63"/>
      <c r="JO4" s="63"/>
      <c r="JP4" s="63"/>
      <c r="JQ4" s="63"/>
      <c r="JR4" s="63"/>
      <c r="JS4" s="63"/>
      <c r="JT4" s="63"/>
      <c r="JU4" s="63"/>
      <c r="JV4" s="63"/>
      <c r="JW4" s="63"/>
      <c r="JX4" s="63"/>
      <c r="JY4" s="63"/>
      <c r="JZ4" s="63"/>
      <c r="KA4" s="63"/>
      <c r="KB4" s="63"/>
      <c r="KC4" s="63"/>
      <c r="KD4" s="63"/>
      <c r="KE4" s="63"/>
      <c r="KF4" s="63"/>
      <c r="KG4" s="63"/>
      <c r="KH4" s="63"/>
      <c r="KI4" s="63"/>
      <c r="KJ4" s="63"/>
      <c r="KK4" s="63"/>
      <c r="KL4" s="63"/>
      <c r="KM4" s="63"/>
      <c r="KN4" s="63"/>
      <c r="KO4" s="63"/>
      <c r="KP4" s="63"/>
      <c r="KQ4" s="63"/>
      <c r="KR4" s="63"/>
      <c r="KS4" s="63"/>
      <c r="KT4" s="63"/>
      <c r="KU4" s="63"/>
      <c r="KV4" s="63"/>
      <c r="KW4" s="63"/>
      <c r="KX4" s="63"/>
      <c r="KY4" s="63"/>
      <c r="KZ4" s="63"/>
      <c r="LA4" s="63"/>
      <c r="LB4" s="63"/>
      <c r="LC4" s="63"/>
      <c r="LD4" s="63"/>
      <c r="LE4" s="63"/>
      <c r="LF4" s="63"/>
      <c r="LG4" s="63"/>
      <c r="LH4" s="63"/>
      <c r="LI4" s="63"/>
      <c r="LJ4" s="63"/>
      <c r="LK4" s="63"/>
      <c r="LL4" s="63"/>
      <c r="LM4" s="63"/>
      <c r="LN4" s="63"/>
      <c r="LO4" s="63"/>
      <c r="LP4" s="63"/>
      <c r="LQ4" s="63"/>
      <c r="LR4" s="63"/>
      <c r="LS4" s="63"/>
      <c r="LT4" s="63"/>
      <c r="LU4" s="63"/>
      <c r="LV4" s="63"/>
      <c r="LW4" s="63"/>
      <c r="LX4" s="63"/>
      <c r="LY4" s="63"/>
      <c r="LZ4" s="63"/>
      <c r="MA4" s="63"/>
      <c r="MB4" s="63"/>
      <c r="MC4" s="63"/>
      <c r="MD4" s="63"/>
      <c r="ME4" s="63"/>
      <c r="MF4" s="63"/>
      <c r="MG4" s="63"/>
      <c r="MH4" s="63"/>
      <c r="MI4" s="63"/>
      <c r="MJ4" s="63"/>
      <c r="MK4" s="63"/>
      <c r="ML4" s="63"/>
      <c r="MM4" s="63"/>
      <c r="MN4" s="63"/>
      <c r="MO4" s="63"/>
      <c r="MP4" s="63"/>
      <c r="MQ4" s="63"/>
      <c r="MR4" s="63"/>
      <c r="MS4" s="63"/>
      <c r="MT4" s="63"/>
      <c r="MU4" s="63"/>
      <c r="MV4" s="63"/>
      <c r="MW4" s="63"/>
      <c r="MX4" s="63"/>
      <c r="MY4" s="63"/>
      <c r="MZ4" s="63"/>
      <c r="NA4" s="63"/>
      <c r="NB4" s="63"/>
      <c r="NC4" s="63"/>
      <c r="ND4" s="63"/>
      <c r="NE4" s="63"/>
      <c r="NF4" s="63"/>
      <c r="NG4" s="63"/>
      <c r="NH4" s="63"/>
      <c r="NI4" s="63"/>
      <c r="NJ4" s="63"/>
      <c r="NK4" s="63"/>
      <c r="NL4" s="63"/>
      <c r="NM4" s="63"/>
      <c r="NN4" s="63"/>
      <c r="NO4" s="63"/>
      <c r="NP4" s="63"/>
      <c r="NQ4" s="63"/>
      <c r="NR4" s="63"/>
      <c r="NS4" s="63"/>
      <c r="NT4" s="63"/>
      <c r="NU4" s="63"/>
      <c r="NV4" s="63"/>
      <c r="NW4" s="63"/>
      <c r="NX4" s="63"/>
      <c r="NY4" s="63"/>
      <c r="NZ4" s="63"/>
      <c r="OA4" s="63"/>
      <c r="OB4" s="63"/>
      <c r="OC4" s="63"/>
      <c r="OD4" s="63"/>
      <c r="OE4" s="63"/>
      <c r="OF4" s="63"/>
      <c r="OG4" s="63"/>
      <c r="OH4" s="63"/>
      <c r="OI4" s="63"/>
      <c r="OJ4" s="63"/>
      <c r="OK4" s="63"/>
      <c r="OL4" s="63"/>
      <c r="OM4" s="63"/>
      <c r="ON4" s="63"/>
      <c r="OO4" s="63"/>
      <c r="OP4" s="63"/>
      <c r="OQ4" s="63"/>
      <c r="OR4" s="63"/>
      <c r="OS4" s="63"/>
      <c r="OT4" s="63"/>
      <c r="OU4" s="63"/>
      <c r="OV4" s="63"/>
      <c r="OW4" s="63"/>
      <c r="OX4" s="63"/>
      <c r="OY4" s="63"/>
      <c r="OZ4" s="63"/>
      <c r="PA4" s="63"/>
      <c r="PB4" s="63"/>
      <c r="PC4" s="63"/>
      <c r="PD4" s="63"/>
      <c r="PE4" s="63"/>
      <c r="PF4" s="63"/>
      <c r="PG4" s="63"/>
      <c r="PH4" s="63"/>
      <c r="PI4" s="63"/>
      <c r="PJ4" s="63"/>
      <c r="PK4" s="63"/>
      <c r="PL4" s="63"/>
      <c r="PM4" s="63"/>
      <c r="PN4" s="63"/>
      <c r="PO4" s="63"/>
      <c r="PP4" s="63"/>
      <c r="PQ4" s="63"/>
      <c r="PR4" s="63"/>
      <c r="PS4" s="63"/>
      <c r="PT4" s="63"/>
      <c r="PU4" s="63"/>
      <c r="PV4" s="63"/>
      <c r="PW4" s="63"/>
      <c r="PX4" s="63"/>
      <c r="PY4" s="63"/>
      <c r="PZ4" s="63"/>
      <c r="QA4" s="63"/>
      <c r="QB4" s="63"/>
      <c r="QC4" s="63"/>
      <c r="QD4" s="63"/>
      <c r="QE4" s="63"/>
      <c r="QF4" s="63"/>
      <c r="QG4" s="63"/>
      <c r="QH4" s="63"/>
      <c r="QI4" s="63"/>
      <c r="QJ4" s="63"/>
      <c r="QK4" s="63"/>
      <c r="QL4" s="63"/>
      <c r="QM4" s="63"/>
      <c r="QN4" s="63"/>
      <c r="QO4" s="63"/>
      <c r="QP4" s="63"/>
      <c r="QQ4" s="63"/>
      <c r="QR4" s="63"/>
      <c r="QS4" s="63"/>
      <c r="QT4" s="63"/>
      <c r="QU4" s="63"/>
      <c r="QV4" s="63"/>
      <c r="QW4" s="63"/>
      <c r="QX4" s="63"/>
      <c r="QY4" s="63"/>
      <c r="QZ4" s="63"/>
      <c r="RA4" s="63"/>
      <c r="RB4" s="63"/>
      <c r="RC4" s="63"/>
      <c r="RD4" s="63"/>
      <c r="RE4" s="63"/>
      <c r="RF4" s="63"/>
      <c r="RG4" s="63"/>
      <c r="RH4" s="63"/>
      <c r="RI4" s="63"/>
      <c r="RJ4" s="63"/>
      <c r="RK4" s="63"/>
      <c r="RL4" s="63"/>
      <c r="RM4" s="63"/>
      <c r="RN4" s="63"/>
      <c r="RO4" s="63"/>
      <c r="RP4" s="63"/>
      <c r="RQ4" s="63"/>
      <c r="RR4" s="63"/>
      <c r="RS4" s="63"/>
      <c r="RT4" s="63"/>
      <c r="RU4" s="63"/>
      <c r="RV4" s="63"/>
      <c r="RW4" s="63"/>
      <c r="RX4" s="63"/>
      <c r="RY4" s="63"/>
      <c r="RZ4" s="63"/>
      <c r="SA4" s="63"/>
      <c r="SB4" s="63"/>
      <c r="SC4" s="63"/>
      <c r="SD4" s="63"/>
      <c r="SE4" s="63"/>
      <c r="SF4" s="63"/>
      <c r="SG4" s="63"/>
      <c r="SH4" s="63"/>
      <c r="SI4" s="63"/>
      <c r="SJ4" s="63"/>
      <c r="SK4" s="63"/>
      <c r="SL4" s="63"/>
      <c r="SM4" s="63"/>
      <c r="SN4" s="63"/>
      <c r="SO4" s="63"/>
      <c r="SP4" s="63"/>
      <c r="SQ4" s="63"/>
      <c r="SR4" s="63"/>
      <c r="SS4" s="63"/>
      <c r="ST4" s="63"/>
      <c r="SU4" s="63"/>
      <c r="SV4" s="63"/>
      <c r="SW4" s="63"/>
      <c r="SX4" s="63"/>
      <c r="SY4" s="63"/>
      <c r="SZ4" s="63"/>
      <c r="TA4" s="63"/>
      <c r="TB4" s="63"/>
      <c r="TC4" s="63"/>
      <c r="TD4" s="63"/>
      <c r="TE4" s="63"/>
      <c r="TF4" s="63"/>
      <c r="TG4" s="63"/>
      <c r="TH4" s="63"/>
      <c r="TI4" s="63"/>
      <c r="TJ4" s="63"/>
      <c r="TK4" s="63"/>
      <c r="TL4" s="63"/>
      <c r="TM4" s="63"/>
      <c r="TN4" s="63"/>
      <c r="TO4" s="63"/>
      <c r="TP4" s="63"/>
      <c r="TQ4" s="63"/>
      <c r="TR4" s="63"/>
      <c r="TS4" s="63"/>
      <c r="TT4" s="63"/>
      <c r="TU4" s="63"/>
      <c r="TV4" s="63"/>
      <c r="TW4" s="63"/>
      <c r="TX4" s="63"/>
      <c r="TY4" s="63"/>
      <c r="TZ4" s="63"/>
      <c r="UA4" s="63"/>
      <c r="UB4" s="63"/>
      <c r="UC4" s="63"/>
      <c r="UD4" s="63"/>
      <c r="UE4" s="63"/>
      <c r="UF4" s="63"/>
      <c r="UG4" s="63"/>
      <c r="UH4" s="63"/>
      <c r="UI4" s="63"/>
      <c r="UJ4" s="63"/>
      <c r="UK4" s="63"/>
      <c r="UL4" s="63"/>
      <c r="UM4" s="63"/>
      <c r="UN4" s="63"/>
      <c r="UO4" s="63"/>
      <c r="UP4" s="63"/>
      <c r="UQ4" s="63"/>
      <c r="UR4" s="63"/>
      <c r="US4" s="63"/>
      <c r="UT4" s="63"/>
      <c r="UU4" s="63"/>
      <c r="UV4" s="63"/>
      <c r="UW4" s="63"/>
      <c r="UX4" s="63"/>
      <c r="UY4" s="63"/>
      <c r="UZ4" s="63"/>
      <c r="VA4" s="63"/>
      <c r="VB4" s="63"/>
      <c r="VC4" s="63"/>
      <c r="VD4" s="63"/>
      <c r="VE4" s="63"/>
      <c r="VF4" s="63"/>
      <c r="VG4" s="63"/>
      <c r="VH4" s="63"/>
      <c r="VI4" s="63"/>
      <c r="VJ4" s="63"/>
      <c r="VK4" s="63"/>
      <c r="VL4" s="63"/>
      <c r="VM4" s="63"/>
      <c r="VN4" s="63"/>
      <c r="VO4" s="63"/>
      <c r="VP4" s="63"/>
      <c r="VQ4" s="63"/>
      <c r="VR4" s="63"/>
      <c r="VS4" s="63"/>
      <c r="VT4" s="63"/>
      <c r="VU4" s="63"/>
      <c r="VV4" s="63"/>
      <c r="VW4" s="63"/>
      <c r="VX4" s="63"/>
      <c r="VY4" s="63"/>
      <c r="VZ4" s="63"/>
      <c r="WA4" s="63"/>
      <c r="WB4" s="63"/>
      <c r="WC4" s="63"/>
      <c r="WD4" s="63"/>
      <c r="WE4" s="63"/>
      <c r="WF4" s="63"/>
      <c r="WG4" s="63"/>
      <c r="WH4" s="63"/>
      <c r="WI4" s="63"/>
      <c r="WJ4" s="63"/>
      <c r="WK4" s="63"/>
      <c r="WL4" s="63"/>
      <c r="WM4" s="63"/>
      <c r="WN4" s="63"/>
      <c r="WO4" s="63"/>
      <c r="WP4" s="63"/>
      <c r="WQ4" s="63"/>
      <c r="WR4" s="63"/>
      <c r="WS4" s="63"/>
      <c r="WT4" s="63"/>
      <c r="WU4" s="63"/>
      <c r="WV4" s="63"/>
      <c r="WW4" s="63"/>
      <c r="WX4" s="63"/>
      <c r="WY4" s="63"/>
      <c r="WZ4" s="63"/>
      <c r="XA4" s="63"/>
      <c r="XB4" s="63"/>
      <c r="XC4" s="63"/>
      <c r="XD4" s="63"/>
      <c r="XE4" s="63"/>
      <c r="XF4" s="63"/>
      <c r="XG4" s="63"/>
      <c r="XH4" s="63"/>
      <c r="XI4" s="63"/>
      <c r="XJ4" s="63"/>
      <c r="XK4" s="63"/>
      <c r="XL4" s="63"/>
      <c r="XM4" s="63"/>
      <c r="XN4" s="63"/>
      <c r="XO4" s="63"/>
      <c r="XP4" s="63"/>
      <c r="XQ4" s="63"/>
      <c r="XR4" s="63"/>
      <c r="XS4" s="63"/>
      <c r="XT4" s="63"/>
      <c r="XU4" s="63"/>
      <c r="XV4" s="63"/>
      <c r="XW4" s="63"/>
      <c r="XX4" s="63"/>
      <c r="XY4" s="63"/>
      <c r="XZ4" s="63"/>
      <c r="YA4" s="63"/>
      <c r="YB4" s="63"/>
      <c r="YC4" s="63"/>
      <c r="YD4" s="63"/>
      <c r="YE4" s="63"/>
      <c r="YF4" s="63"/>
      <c r="YG4" s="63"/>
      <c r="YH4" s="63"/>
      <c r="YI4" s="63"/>
      <c r="YJ4" s="63"/>
      <c r="YK4" s="63"/>
      <c r="YL4" s="63"/>
      <c r="YM4" s="63"/>
      <c r="YN4" s="63"/>
      <c r="YO4" s="63"/>
      <c r="YP4" s="63"/>
      <c r="YQ4" s="63"/>
      <c r="YR4" s="63"/>
      <c r="YS4" s="63"/>
      <c r="YT4" s="63"/>
      <c r="YU4" s="63"/>
      <c r="YV4" s="63"/>
      <c r="YW4" s="63"/>
      <c r="YX4" s="63"/>
      <c r="YY4" s="63"/>
      <c r="YZ4" s="63"/>
      <c r="ZA4" s="63"/>
      <c r="ZB4" s="63"/>
      <c r="ZC4" s="63"/>
      <c r="ZD4" s="63"/>
      <c r="ZE4" s="63"/>
      <c r="ZF4" s="63"/>
      <c r="ZG4" s="63"/>
      <c r="ZH4" s="63"/>
      <c r="ZI4" s="63"/>
      <c r="ZJ4" s="63"/>
      <c r="ZK4" s="63"/>
      <c r="ZL4" s="63"/>
      <c r="ZM4" s="63"/>
      <c r="ZN4" s="63"/>
      <c r="ZO4" s="63"/>
      <c r="ZP4" s="63"/>
      <c r="ZQ4" s="63"/>
      <c r="ZR4" s="63"/>
      <c r="ZS4" s="63"/>
      <c r="ZT4" s="63"/>
      <c r="ZU4" s="63"/>
      <c r="ZV4" s="63"/>
      <c r="ZW4" s="63"/>
      <c r="ZX4" s="63"/>
      <c r="ZY4" s="63"/>
      <c r="ZZ4" s="63"/>
      <c r="AAA4" s="63"/>
      <c r="AAB4" s="63"/>
      <c r="AAC4" s="63"/>
      <c r="AAD4" s="63"/>
      <c r="AAE4" s="63"/>
      <c r="AAF4" s="63"/>
      <c r="AAG4" s="63"/>
      <c r="AAH4" s="63"/>
      <c r="AAI4" s="63"/>
      <c r="AAJ4" s="63"/>
      <c r="AAK4" s="63"/>
      <c r="AAL4" s="63"/>
      <c r="AAM4" s="63"/>
      <c r="AAN4" s="63"/>
      <c r="AAO4" s="63"/>
      <c r="AAP4" s="63"/>
      <c r="AAQ4" s="63"/>
      <c r="AAR4" s="63"/>
      <c r="AAS4" s="63"/>
      <c r="AAT4" s="63"/>
      <c r="AAU4" s="63"/>
      <c r="AAV4" s="63"/>
      <c r="AAW4" s="63"/>
      <c r="AAX4" s="63"/>
      <c r="AAY4" s="63"/>
      <c r="AAZ4" s="63"/>
      <c r="ABA4" s="63"/>
      <c r="ABB4" s="63"/>
      <c r="ABC4" s="63"/>
      <c r="ABD4" s="63"/>
      <c r="ABE4" s="63"/>
      <c r="ABF4" s="63"/>
      <c r="ABG4" s="63"/>
      <c r="ABH4" s="63"/>
      <c r="ABI4" s="63"/>
      <c r="ABJ4" s="63"/>
      <c r="ABK4" s="63"/>
      <c r="ABL4" s="63"/>
      <c r="ABM4" s="63"/>
      <c r="ABN4" s="63"/>
      <c r="ABO4" s="63"/>
      <c r="ABP4" s="63"/>
      <c r="ABQ4" s="63"/>
      <c r="ABR4" s="63"/>
      <c r="ABS4" s="63"/>
      <c r="ABT4" s="63"/>
      <c r="ABU4" s="63"/>
      <c r="ABV4" s="63"/>
      <c r="ABW4" s="63"/>
      <c r="ABX4" s="63"/>
      <c r="ABY4" s="63"/>
      <c r="ABZ4" s="63"/>
      <c r="ACA4" s="63"/>
      <c r="ACB4" s="63"/>
      <c r="ACC4" s="63"/>
      <c r="ACD4" s="63"/>
      <c r="ACE4" s="63"/>
      <c r="ACF4" s="63"/>
      <c r="ACG4" s="63"/>
      <c r="ACH4" s="63"/>
      <c r="ACI4" s="63"/>
      <c r="ACJ4" s="63"/>
      <c r="ACK4" s="63"/>
      <c r="ACL4" s="63"/>
      <c r="ACM4" s="63"/>
      <c r="ACN4" s="63"/>
      <c r="ACO4" s="63"/>
      <c r="ACP4" s="63"/>
      <c r="ACQ4" s="63"/>
      <c r="ACR4" s="63"/>
      <c r="ACS4" s="63"/>
      <c r="ACT4" s="63"/>
      <c r="ACU4" s="63"/>
      <c r="ACV4" s="63"/>
      <c r="ACW4" s="63"/>
      <c r="ACX4" s="63"/>
      <c r="ACY4" s="63"/>
      <c r="ACZ4" s="63"/>
      <c r="ADA4" s="63"/>
      <c r="ADB4" s="63"/>
      <c r="ADC4" s="63"/>
      <c r="ADD4" s="63"/>
      <c r="ADE4" s="63"/>
      <c r="ADF4" s="63"/>
      <c r="ADG4" s="63"/>
      <c r="ADH4" s="63"/>
      <c r="ADI4" s="63"/>
      <c r="ADJ4" s="63"/>
      <c r="ADK4" s="63"/>
      <c r="ADL4" s="63"/>
      <c r="ADM4" s="63"/>
      <c r="ADN4" s="63"/>
      <c r="ADO4" s="63"/>
      <c r="ADP4" s="63"/>
      <c r="ADQ4" s="63"/>
      <c r="ADR4" s="63"/>
      <c r="ADS4" s="63"/>
      <c r="ADT4" s="63"/>
      <c r="ADU4" s="63"/>
      <c r="ADV4" s="63"/>
      <c r="ADW4" s="63"/>
      <c r="ADX4" s="63"/>
      <c r="ADY4" s="63"/>
      <c r="ADZ4" s="63"/>
      <c r="AEA4" s="63"/>
      <c r="AEB4" s="63"/>
      <c r="AEC4" s="63"/>
      <c r="AED4" s="63"/>
      <c r="AEE4" s="63"/>
      <c r="AEF4" s="63"/>
      <c r="AEG4" s="63"/>
      <c r="AEH4" s="63"/>
      <c r="AEI4" s="63"/>
      <c r="AEJ4" s="63"/>
      <c r="AEK4" s="63"/>
      <c r="AEL4" s="63"/>
      <c r="AEM4" s="63"/>
      <c r="AEN4" s="63"/>
      <c r="AEO4" s="63"/>
      <c r="AEP4" s="63"/>
      <c r="AEQ4" s="63"/>
      <c r="AER4" s="63"/>
      <c r="AES4" s="63"/>
      <c r="AET4" s="63"/>
      <c r="AEU4" s="63"/>
      <c r="AEV4" s="63"/>
      <c r="AEW4" s="63"/>
      <c r="AEX4" s="63"/>
    </row>
    <row r="5" spans="1:830" ht="18" customHeight="1" x14ac:dyDescent="0.35">
      <c r="A5" s="45"/>
      <c r="B5" s="43" t="s">
        <v>170</v>
      </c>
      <c r="C5" s="44" t="s">
        <v>175</v>
      </c>
      <c r="D5" s="63">
        <v>5341</v>
      </c>
      <c r="E5" s="63">
        <v>0</v>
      </c>
      <c r="F5" s="63">
        <v>6077.5</v>
      </c>
      <c r="G5" s="63">
        <v>5547.5</v>
      </c>
      <c r="H5" s="63">
        <v>5316</v>
      </c>
      <c r="I5" s="63">
        <v>5693</v>
      </c>
      <c r="J5" s="63">
        <v>1305</v>
      </c>
      <c r="K5" s="63">
        <f>6157+5325.5</f>
        <v>11482.5</v>
      </c>
      <c r="L5" s="63">
        <v>5533</v>
      </c>
      <c r="M5" s="63">
        <v>5674</v>
      </c>
      <c r="N5" s="63">
        <v>5603.5</v>
      </c>
      <c r="O5" s="63">
        <v>0</v>
      </c>
      <c r="P5" s="63">
        <v>5771</v>
      </c>
      <c r="Q5" s="63">
        <v>5107.5</v>
      </c>
      <c r="R5" s="63">
        <v>5444.5</v>
      </c>
      <c r="S5" s="63">
        <v>5523</v>
      </c>
      <c r="T5" s="63">
        <v>0</v>
      </c>
      <c r="U5" s="63">
        <v>5674.5</v>
      </c>
      <c r="V5" s="63">
        <v>5618</v>
      </c>
      <c r="W5" s="63">
        <v>0</v>
      </c>
      <c r="X5" s="63">
        <v>6318</v>
      </c>
      <c r="Y5" s="63">
        <v>0</v>
      </c>
      <c r="Z5" s="63">
        <v>5717.5</v>
      </c>
      <c r="AA5" s="63">
        <v>0</v>
      </c>
      <c r="AB5" s="63">
        <v>5489.5</v>
      </c>
      <c r="AC5" s="63">
        <v>0</v>
      </c>
      <c r="AD5" s="63">
        <v>0</v>
      </c>
      <c r="AE5" s="63">
        <v>6087.5</v>
      </c>
      <c r="AF5" s="63">
        <f>1389.5+1430.5</f>
        <v>2820</v>
      </c>
      <c r="AG5" s="63">
        <v>1504</v>
      </c>
      <c r="AH5" s="63">
        <v>1492.5</v>
      </c>
      <c r="AI5" s="63">
        <f>1460.5+1517.5</f>
        <v>2978</v>
      </c>
      <c r="AJ5" s="63">
        <v>1435</v>
      </c>
      <c r="AK5" s="63">
        <v>5765</v>
      </c>
      <c r="AL5" s="63">
        <v>1519</v>
      </c>
      <c r="AM5" s="63">
        <v>6156.5</v>
      </c>
      <c r="AN5" s="63">
        <v>0</v>
      </c>
      <c r="AO5" s="63">
        <v>5722</v>
      </c>
      <c r="AP5" s="63">
        <f>1511+1544.5+1321</f>
        <v>4376.5</v>
      </c>
      <c r="AQ5" s="63"/>
      <c r="AR5" s="63">
        <v>0</v>
      </c>
      <c r="AS5" s="63">
        <v>6408</v>
      </c>
      <c r="AT5" s="63">
        <v>0</v>
      </c>
      <c r="AU5" s="63">
        <v>0</v>
      </c>
      <c r="AV5" s="63">
        <v>5781</v>
      </c>
      <c r="AW5" s="63">
        <v>1745.5</v>
      </c>
      <c r="AX5" s="63">
        <v>0</v>
      </c>
      <c r="AY5" s="63">
        <v>3445.5</v>
      </c>
      <c r="AZ5" s="63">
        <v>0</v>
      </c>
      <c r="BA5" s="63">
        <v>0</v>
      </c>
      <c r="BB5" s="63">
        <v>5951</v>
      </c>
      <c r="BC5" s="63">
        <v>0</v>
      </c>
      <c r="BD5" s="63">
        <v>5813</v>
      </c>
      <c r="BE5" s="63">
        <v>0</v>
      </c>
      <c r="BF5" s="63">
        <v>5795.5</v>
      </c>
      <c r="BG5" s="63">
        <v>1427</v>
      </c>
      <c r="BH5" s="63">
        <v>1427</v>
      </c>
      <c r="BI5" s="63">
        <v>2993.5</v>
      </c>
      <c r="BJ5" s="63">
        <v>1691</v>
      </c>
      <c r="BK5" s="63">
        <f>5876.5+1584.5</f>
        <v>7461</v>
      </c>
      <c r="BL5" s="63">
        <v>1713</v>
      </c>
      <c r="BM5" s="63">
        <f>1318+1674.5</f>
        <v>2992.5</v>
      </c>
      <c r="BN5" s="63">
        <v>3303</v>
      </c>
      <c r="BO5" s="63">
        <v>1710</v>
      </c>
      <c r="BP5" s="63">
        <f>1873+1748.5</f>
        <v>3621.5</v>
      </c>
      <c r="BQ5" s="63">
        <v>1864</v>
      </c>
      <c r="BR5" s="63">
        <v>2973</v>
      </c>
      <c r="BS5" s="63">
        <f>1777+1717</f>
        <v>3494</v>
      </c>
      <c r="BT5" s="63">
        <v>5999.5</v>
      </c>
      <c r="BU5" s="63">
        <v>0</v>
      </c>
      <c r="BV5" s="63">
        <v>5398</v>
      </c>
      <c r="BW5" s="63">
        <v>1082</v>
      </c>
      <c r="BX5" s="63">
        <v>6355.5</v>
      </c>
      <c r="BY5" s="63">
        <v>0</v>
      </c>
      <c r="BZ5" s="63">
        <f>1480+426.5</f>
        <v>1906.5</v>
      </c>
      <c r="CA5" s="63">
        <v>5650.5</v>
      </c>
      <c r="CB5" s="63">
        <v>752</v>
      </c>
      <c r="CC5" s="63">
        <v>7153.5</v>
      </c>
      <c r="CD5" s="63">
        <f>88.5+1743.5+1363.5</f>
        <v>3195.5</v>
      </c>
      <c r="CE5" s="63">
        <f>1771+1778.5+1045.5</f>
        <v>4595</v>
      </c>
      <c r="CF5" s="63">
        <f>1778+1097+1396</f>
        <v>4271</v>
      </c>
      <c r="CG5" s="63">
        <f>1763.5+907.5+487</f>
        <v>3158</v>
      </c>
      <c r="CH5" s="63">
        <v>2705</v>
      </c>
      <c r="CI5" s="63">
        <v>3518.5</v>
      </c>
      <c r="CJ5" s="63">
        <v>6411</v>
      </c>
      <c r="CK5" s="63">
        <v>2786.5</v>
      </c>
      <c r="CL5" s="63">
        <v>3189</v>
      </c>
      <c r="CM5" s="63">
        <v>3544</v>
      </c>
      <c r="CN5" s="63">
        <f>1757+1747.5</f>
        <v>3504.5</v>
      </c>
      <c r="CO5" s="63">
        <v>3269</v>
      </c>
      <c r="CP5" s="63">
        <v>3299</v>
      </c>
      <c r="CQ5" s="63">
        <v>6391</v>
      </c>
      <c r="CR5" s="63">
        <v>0</v>
      </c>
      <c r="CS5" s="63">
        <v>6441.5</v>
      </c>
      <c r="CT5" s="63">
        <f>1724+1769.5</f>
        <v>3493.5</v>
      </c>
      <c r="CU5" s="63">
        <v>1804</v>
      </c>
      <c r="CV5" s="63">
        <v>6157</v>
      </c>
      <c r="CW5" s="63"/>
      <c r="CX5" s="63">
        <v>5751</v>
      </c>
      <c r="CY5" s="63">
        <v>6128</v>
      </c>
      <c r="CZ5" s="63">
        <v>0</v>
      </c>
      <c r="DA5" s="63">
        <v>6401.5</v>
      </c>
      <c r="DB5" s="63">
        <v>5984.5</v>
      </c>
      <c r="DC5" s="63">
        <v>0</v>
      </c>
      <c r="DD5" s="63">
        <v>5519</v>
      </c>
      <c r="DE5" s="63">
        <v>6188</v>
      </c>
      <c r="DF5" s="63">
        <f>259+5626</f>
        <v>5885</v>
      </c>
      <c r="DG5" s="63">
        <f>3331.5+2503.5</f>
        <v>5835</v>
      </c>
      <c r="DH5" s="63">
        <v>1687.5</v>
      </c>
      <c r="DI5" s="63">
        <v>5555</v>
      </c>
      <c r="DJ5" s="63">
        <v>0</v>
      </c>
      <c r="DK5" s="63">
        <v>6147</v>
      </c>
      <c r="DL5" s="63">
        <v>6274</v>
      </c>
      <c r="DM5" s="63">
        <v>5663.5</v>
      </c>
      <c r="DN5" s="63">
        <v>1289</v>
      </c>
      <c r="DO5" s="63">
        <v>5685.5</v>
      </c>
      <c r="DP5" s="63">
        <v>0</v>
      </c>
      <c r="DQ5" s="63">
        <v>6219</v>
      </c>
      <c r="DR5" s="63">
        <v>5605</v>
      </c>
      <c r="DS5" s="63">
        <v>5982.5</v>
      </c>
      <c r="DT5" s="63">
        <v>6428.5</v>
      </c>
      <c r="DU5" s="63">
        <v>5887.5</v>
      </c>
      <c r="DV5" s="63">
        <v>6250.5</v>
      </c>
      <c r="DW5" s="63">
        <v>5904</v>
      </c>
      <c r="DX5" s="63">
        <v>6229</v>
      </c>
      <c r="DY5" s="63">
        <v>6117.5</v>
      </c>
      <c r="DZ5" s="63">
        <v>0</v>
      </c>
      <c r="EA5" s="63">
        <v>5702.5</v>
      </c>
      <c r="EB5" s="63">
        <v>6109.5</v>
      </c>
      <c r="EC5" s="63">
        <f>658.5+425.5</f>
        <v>1084</v>
      </c>
      <c r="ED5" s="63">
        <v>0</v>
      </c>
      <c r="EE5" s="63">
        <v>5920.5</v>
      </c>
      <c r="EF5" s="63">
        <v>6353.5</v>
      </c>
      <c r="EG5" s="63">
        <v>171</v>
      </c>
      <c r="EH5" s="63">
        <v>6566</v>
      </c>
      <c r="EI5" s="63">
        <v>6606</v>
      </c>
      <c r="EJ5" s="63">
        <v>0</v>
      </c>
      <c r="EK5" s="63">
        <v>6220.5</v>
      </c>
      <c r="EL5" s="63">
        <v>0</v>
      </c>
      <c r="EM5" s="63">
        <v>6245.5</v>
      </c>
      <c r="EN5" s="63">
        <v>5602</v>
      </c>
      <c r="EO5" s="63">
        <v>6603.5</v>
      </c>
      <c r="EP5" s="63">
        <f>1445.5+1082</f>
        <v>2527.5</v>
      </c>
      <c r="EQ5" s="63">
        <v>0</v>
      </c>
      <c r="ER5" s="63">
        <v>5890.5</v>
      </c>
      <c r="ES5" s="63">
        <v>6077.5</v>
      </c>
      <c r="ET5" s="63">
        <f>5692.5+1549</f>
        <v>7241.5</v>
      </c>
      <c r="EU5" s="63">
        <v>0</v>
      </c>
      <c r="EV5" s="63">
        <v>8172</v>
      </c>
      <c r="EW5" s="63">
        <v>0</v>
      </c>
      <c r="EX5" s="63">
        <v>5936.5</v>
      </c>
      <c r="EY5" s="63">
        <v>1553</v>
      </c>
      <c r="EZ5" s="63">
        <v>6203</v>
      </c>
      <c r="FA5" s="63">
        <v>5790</v>
      </c>
      <c r="FB5" s="63">
        <v>6068</v>
      </c>
      <c r="FC5" s="63">
        <v>1604</v>
      </c>
      <c r="FD5" s="63">
        <v>6409.5</v>
      </c>
      <c r="FE5" s="63">
        <v>6054</v>
      </c>
      <c r="FF5" s="63">
        <v>0</v>
      </c>
      <c r="FG5" s="63">
        <v>6368.5</v>
      </c>
      <c r="FH5" s="63">
        <v>6522</v>
      </c>
      <c r="FI5" s="63">
        <v>0</v>
      </c>
      <c r="FJ5" s="63">
        <v>6192.5</v>
      </c>
      <c r="FK5" s="63">
        <v>6095</v>
      </c>
      <c r="FL5" s="63">
        <v>6181</v>
      </c>
      <c r="FM5" s="63">
        <v>6318.5</v>
      </c>
      <c r="FN5" s="63">
        <v>5857</v>
      </c>
      <c r="FO5" s="63">
        <v>5425.5</v>
      </c>
      <c r="FP5" s="63">
        <v>0</v>
      </c>
      <c r="FQ5" s="63">
        <f>6461+1496.5</f>
        <v>7957.5</v>
      </c>
      <c r="FR5" s="63">
        <v>6338</v>
      </c>
      <c r="FS5" s="63">
        <v>5999.5</v>
      </c>
      <c r="FT5" s="63">
        <v>5459</v>
      </c>
      <c r="FU5" s="63">
        <v>0</v>
      </c>
      <c r="FV5" s="63">
        <v>5382.5</v>
      </c>
      <c r="FW5" s="63">
        <v>6442.5</v>
      </c>
      <c r="FX5" s="63">
        <v>6319</v>
      </c>
      <c r="FY5" s="63">
        <v>6132</v>
      </c>
      <c r="FZ5" s="63">
        <v>0</v>
      </c>
      <c r="GA5" s="63">
        <f>5764.5+1626</f>
        <v>7390.5</v>
      </c>
      <c r="GB5" s="63">
        <v>6244.5</v>
      </c>
      <c r="GC5" s="63">
        <v>6523</v>
      </c>
      <c r="GD5" s="63">
        <v>6606</v>
      </c>
      <c r="GE5" s="63">
        <v>1872.5</v>
      </c>
      <c r="GF5" s="63">
        <f>6607+1596.5</f>
        <v>8203.5</v>
      </c>
      <c r="GG5" s="63">
        <v>5862.5</v>
      </c>
      <c r="GH5" s="63">
        <v>6627</v>
      </c>
      <c r="GI5" s="63">
        <v>6647</v>
      </c>
      <c r="GJ5" s="63">
        <v>6499</v>
      </c>
      <c r="GK5" s="63">
        <v>6740.5</v>
      </c>
      <c r="GL5" s="63"/>
      <c r="GM5" s="63"/>
      <c r="GN5" s="63"/>
      <c r="GO5" s="63"/>
      <c r="GP5" s="63"/>
      <c r="GQ5" s="63"/>
      <c r="GR5" s="63"/>
      <c r="GS5" s="63"/>
      <c r="GT5" s="63"/>
      <c r="GU5" s="63"/>
      <c r="GV5" s="63"/>
      <c r="GW5" s="63"/>
      <c r="GX5" s="63"/>
      <c r="GY5" s="63"/>
      <c r="GZ5" s="63"/>
      <c r="HA5" s="63"/>
      <c r="HB5" s="63"/>
      <c r="HC5" s="63"/>
      <c r="HD5" s="63"/>
      <c r="HE5" s="63"/>
      <c r="HF5" s="63"/>
      <c r="HG5" s="63"/>
      <c r="HH5" s="63"/>
      <c r="HI5" s="63"/>
      <c r="HJ5" s="63"/>
      <c r="HK5" s="63"/>
      <c r="HL5" s="63"/>
      <c r="HM5" s="63"/>
      <c r="HN5" s="63"/>
      <c r="HO5" s="63"/>
      <c r="HP5" s="63"/>
      <c r="HQ5" s="63"/>
      <c r="HR5" s="63"/>
      <c r="HS5" s="63"/>
      <c r="HT5" s="63"/>
      <c r="HU5" s="63"/>
      <c r="HV5" s="63"/>
      <c r="HW5" s="63"/>
      <c r="HX5" s="63"/>
      <c r="HY5" s="63"/>
      <c r="HZ5" s="63"/>
      <c r="IA5" s="63"/>
      <c r="IB5" s="63"/>
      <c r="IC5" s="63"/>
      <c r="ID5" s="63"/>
      <c r="IE5" s="63"/>
      <c r="IF5" s="63"/>
      <c r="IG5" s="63"/>
      <c r="IH5" s="63"/>
      <c r="II5" s="63"/>
      <c r="IJ5" s="63"/>
      <c r="IK5" s="63"/>
      <c r="IL5" s="63"/>
      <c r="IM5" s="63"/>
      <c r="IN5" s="63"/>
      <c r="IO5" s="63"/>
      <c r="IP5" s="63"/>
      <c r="IQ5" s="63"/>
      <c r="IR5" s="63"/>
      <c r="IS5" s="63"/>
      <c r="IT5" s="63"/>
      <c r="IU5" s="63"/>
      <c r="IV5" s="63"/>
      <c r="IW5" s="63"/>
      <c r="IX5" s="63"/>
      <c r="IY5" s="63"/>
      <c r="IZ5" s="63"/>
      <c r="JA5" s="63"/>
      <c r="JB5" s="63"/>
      <c r="JC5" s="63"/>
      <c r="JD5" s="63"/>
      <c r="JE5" s="63"/>
      <c r="JF5" s="63"/>
      <c r="JG5" s="63"/>
      <c r="JH5" s="63"/>
      <c r="JI5" s="63"/>
      <c r="JJ5" s="63"/>
      <c r="JK5" s="63"/>
      <c r="JL5" s="63"/>
      <c r="JM5" s="63"/>
      <c r="JN5" s="63"/>
      <c r="JO5" s="63"/>
      <c r="JP5" s="63"/>
      <c r="JQ5" s="63"/>
      <c r="JR5" s="63"/>
      <c r="JS5" s="63"/>
      <c r="JT5" s="63"/>
      <c r="JU5" s="63"/>
      <c r="JV5" s="63"/>
      <c r="JW5" s="63"/>
      <c r="JX5" s="63"/>
      <c r="JY5" s="63"/>
      <c r="JZ5" s="63"/>
      <c r="KA5" s="63"/>
      <c r="KB5" s="63"/>
      <c r="KC5" s="63"/>
      <c r="KD5" s="63"/>
      <c r="KE5" s="63"/>
      <c r="KF5" s="63"/>
      <c r="KG5" s="63"/>
      <c r="KH5" s="63"/>
      <c r="KI5" s="63"/>
      <c r="KJ5" s="63"/>
      <c r="KK5" s="63"/>
      <c r="KL5" s="63"/>
      <c r="KM5" s="63"/>
      <c r="KN5" s="63"/>
      <c r="KO5" s="63"/>
      <c r="KP5" s="63"/>
      <c r="KQ5" s="63"/>
      <c r="KR5" s="63"/>
      <c r="KS5" s="63"/>
      <c r="KT5" s="63"/>
      <c r="KU5" s="63"/>
      <c r="KV5" s="63"/>
      <c r="KW5" s="63"/>
      <c r="KX5" s="63"/>
      <c r="KY5" s="63"/>
      <c r="KZ5" s="63"/>
      <c r="LA5" s="63"/>
      <c r="LB5" s="63"/>
      <c r="LC5" s="63"/>
      <c r="LD5" s="63"/>
      <c r="LE5" s="63"/>
      <c r="LF5" s="63"/>
      <c r="LG5" s="63"/>
      <c r="LH5" s="63"/>
      <c r="LI5" s="63"/>
      <c r="LJ5" s="63"/>
      <c r="LK5" s="63"/>
      <c r="LL5" s="63"/>
      <c r="LM5" s="63"/>
      <c r="LN5" s="63"/>
      <c r="LO5" s="63"/>
      <c r="LP5" s="63"/>
      <c r="LQ5" s="63"/>
      <c r="LR5" s="63"/>
      <c r="LS5" s="63"/>
      <c r="LT5" s="63"/>
      <c r="LU5" s="63"/>
      <c r="LV5" s="63"/>
      <c r="LW5" s="63"/>
      <c r="LX5" s="63"/>
      <c r="LY5" s="63"/>
      <c r="LZ5" s="63"/>
      <c r="MA5" s="63"/>
      <c r="MB5" s="63"/>
      <c r="MC5" s="63"/>
      <c r="MD5" s="63"/>
      <c r="ME5" s="63"/>
      <c r="MF5" s="63"/>
      <c r="MG5" s="63"/>
      <c r="MH5" s="63"/>
      <c r="MI5" s="63"/>
      <c r="MJ5" s="63"/>
      <c r="MK5" s="63"/>
      <c r="ML5" s="63"/>
      <c r="MM5" s="63"/>
      <c r="MN5" s="63"/>
      <c r="MO5" s="63"/>
      <c r="MP5" s="63"/>
      <c r="MQ5" s="63"/>
      <c r="MR5" s="63"/>
      <c r="MS5" s="63"/>
      <c r="MT5" s="63"/>
      <c r="MU5" s="63"/>
      <c r="MV5" s="63"/>
      <c r="MW5" s="63"/>
      <c r="MX5" s="63"/>
      <c r="MY5" s="63"/>
      <c r="MZ5" s="63"/>
      <c r="NA5" s="63"/>
      <c r="NB5" s="63"/>
      <c r="NC5" s="63"/>
      <c r="ND5" s="63"/>
      <c r="NE5" s="63"/>
      <c r="NF5" s="63"/>
      <c r="NG5" s="63"/>
      <c r="NH5" s="63"/>
      <c r="NI5" s="63"/>
      <c r="NJ5" s="63"/>
      <c r="NK5" s="63"/>
      <c r="NL5" s="63"/>
      <c r="NM5" s="63"/>
      <c r="NN5" s="63"/>
      <c r="NO5" s="63"/>
      <c r="NP5" s="63"/>
      <c r="NQ5" s="63"/>
      <c r="NR5" s="63"/>
      <c r="NS5" s="63"/>
      <c r="NT5" s="63"/>
      <c r="NU5" s="63"/>
      <c r="NV5" s="63"/>
      <c r="NW5" s="63"/>
      <c r="NX5" s="63"/>
      <c r="NY5" s="63"/>
      <c r="NZ5" s="63"/>
      <c r="OA5" s="63"/>
      <c r="OB5" s="63"/>
      <c r="OC5" s="63"/>
      <c r="OD5" s="63"/>
      <c r="OE5" s="63"/>
      <c r="OF5" s="63"/>
      <c r="OG5" s="63"/>
      <c r="OH5" s="63"/>
      <c r="OI5" s="63"/>
      <c r="OJ5" s="63"/>
      <c r="OK5" s="63"/>
      <c r="OL5" s="63"/>
      <c r="OM5" s="63"/>
      <c r="ON5" s="63"/>
      <c r="OO5" s="63"/>
      <c r="OP5" s="63"/>
      <c r="OQ5" s="63"/>
      <c r="OR5" s="63"/>
      <c r="OS5" s="63"/>
      <c r="OT5" s="63"/>
      <c r="OU5" s="63"/>
      <c r="OV5" s="63"/>
      <c r="OW5" s="63"/>
      <c r="OX5" s="63"/>
      <c r="OY5" s="63"/>
      <c r="OZ5" s="63"/>
      <c r="PA5" s="63"/>
      <c r="PB5" s="63"/>
      <c r="PC5" s="63"/>
      <c r="PD5" s="63"/>
      <c r="PE5" s="63"/>
      <c r="PF5" s="63"/>
      <c r="PG5" s="63"/>
      <c r="PH5" s="63"/>
      <c r="PI5" s="63"/>
      <c r="PJ5" s="63"/>
      <c r="PK5" s="63"/>
      <c r="PL5" s="63"/>
      <c r="PM5" s="63"/>
      <c r="PN5" s="63"/>
      <c r="PO5" s="63"/>
      <c r="PP5" s="63"/>
      <c r="PQ5" s="63"/>
      <c r="PR5" s="63"/>
      <c r="PS5" s="63"/>
      <c r="PT5" s="63"/>
      <c r="PU5" s="63"/>
      <c r="PV5" s="63"/>
      <c r="PW5" s="63"/>
      <c r="PX5" s="63"/>
      <c r="PY5" s="63"/>
      <c r="PZ5" s="63"/>
      <c r="QA5" s="63"/>
      <c r="QB5" s="63"/>
      <c r="QC5" s="63"/>
      <c r="QD5" s="63"/>
      <c r="QE5" s="63"/>
      <c r="QF5" s="63"/>
      <c r="QG5" s="63"/>
      <c r="QH5" s="63"/>
      <c r="QI5" s="63"/>
      <c r="QJ5" s="63"/>
      <c r="QK5" s="63"/>
      <c r="QL5" s="63"/>
      <c r="QM5" s="63"/>
      <c r="QN5" s="63"/>
      <c r="QO5" s="63"/>
      <c r="QP5" s="63"/>
      <c r="QQ5" s="63"/>
      <c r="QR5" s="63"/>
      <c r="QS5" s="63"/>
      <c r="QT5" s="63"/>
      <c r="QU5" s="63"/>
      <c r="QV5" s="63"/>
      <c r="QW5" s="63"/>
      <c r="QX5" s="63"/>
      <c r="QY5" s="63"/>
      <c r="QZ5" s="63"/>
      <c r="RA5" s="63"/>
      <c r="RB5" s="63"/>
      <c r="RC5" s="63"/>
      <c r="RD5" s="63"/>
      <c r="RE5" s="63"/>
      <c r="RF5" s="63"/>
      <c r="RG5" s="63"/>
      <c r="RH5" s="63"/>
      <c r="RI5" s="63"/>
      <c r="RJ5" s="63"/>
      <c r="RK5" s="63"/>
      <c r="RL5" s="63"/>
      <c r="RM5" s="63"/>
      <c r="RN5" s="63"/>
      <c r="RO5" s="63"/>
      <c r="RP5" s="63"/>
      <c r="RQ5" s="63"/>
      <c r="RR5" s="63"/>
      <c r="RS5" s="63"/>
      <c r="RT5" s="63"/>
      <c r="RU5" s="63"/>
      <c r="RV5" s="63"/>
      <c r="RW5" s="63"/>
      <c r="RX5" s="63"/>
      <c r="RY5" s="63"/>
      <c r="RZ5" s="63"/>
      <c r="SA5" s="63"/>
      <c r="SB5" s="63"/>
      <c r="SC5" s="63"/>
      <c r="SD5" s="63"/>
      <c r="SE5" s="63"/>
      <c r="SF5" s="63"/>
      <c r="SG5" s="63"/>
      <c r="SH5" s="63"/>
      <c r="SI5" s="63"/>
      <c r="SJ5" s="63"/>
      <c r="SK5" s="63"/>
      <c r="SL5" s="63"/>
      <c r="SM5" s="63"/>
      <c r="SN5" s="63"/>
      <c r="SO5" s="63"/>
      <c r="SP5" s="63"/>
      <c r="SQ5" s="63"/>
      <c r="SR5" s="63"/>
      <c r="SS5" s="63"/>
      <c r="ST5" s="63"/>
      <c r="SU5" s="63"/>
      <c r="SV5" s="63"/>
      <c r="SW5" s="63"/>
      <c r="SX5" s="63"/>
      <c r="SY5" s="63"/>
      <c r="SZ5" s="63"/>
      <c r="TA5" s="63"/>
      <c r="TB5" s="63"/>
      <c r="TC5" s="63"/>
      <c r="TD5" s="63"/>
      <c r="TE5" s="63"/>
      <c r="TF5" s="63"/>
      <c r="TG5" s="63"/>
      <c r="TH5" s="63"/>
      <c r="TI5" s="63"/>
      <c r="TJ5" s="63"/>
      <c r="TK5" s="63"/>
      <c r="TL5" s="63"/>
      <c r="TM5" s="63"/>
      <c r="TN5" s="63"/>
      <c r="TO5" s="63"/>
      <c r="TP5" s="63"/>
      <c r="TQ5" s="63"/>
      <c r="TR5" s="63"/>
      <c r="TS5" s="63"/>
      <c r="TT5" s="63"/>
      <c r="TU5" s="63"/>
      <c r="TV5" s="63"/>
      <c r="TW5" s="63"/>
      <c r="TX5" s="63"/>
      <c r="TY5" s="63"/>
      <c r="TZ5" s="63"/>
      <c r="UA5" s="63"/>
      <c r="UB5" s="63"/>
      <c r="UC5" s="63"/>
      <c r="UD5" s="63"/>
      <c r="UE5" s="63"/>
      <c r="UF5" s="63"/>
      <c r="UG5" s="63"/>
      <c r="UH5" s="63"/>
      <c r="UI5" s="63"/>
      <c r="UJ5" s="63"/>
      <c r="UK5" s="63"/>
      <c r="UL5" s="63"/>
      <c r="UM5" s="63"/>
      <c r="UN5" s="63"/>
      <c r="UO5" s="63"/>
      <c r="UP5" s="63"/>
      <c r="UQ5" s="63"/>
      <c r="UR5" s="63"/>
      <c r="US5" s="63"/>
      <c r="UT5" s="63"/>
      <c r="UU5" s="63"/>
      <c r="UV5" s="63"/>
      <c r="UW5" s="63"/>
      <c r="UX5" s="63"/>
      <c r="UY5" s="63"/>
      <c r="UZ5" s="63"/>
      <c r="VA5" s="63"/>
      <c r="VB5" s="63"/>
      <c r="VC5" s="63"/>
      <c r="VD5" s="63"/>
      <c r="VE5" s="63"/>
      <c r="VF5" s="63"/>
      <c r="VG5" s="63"/>
      <c r="VH5" s="63"/>
      <c r="VI5" s="63"/>
      <c r="VJ5" s="63"/>
      <c r="VK5" s="63"/>
      <c r="VL5" s="63"/>
      <c r="VM5" s="63"/>
      <c r="VN5" s="63"/>
      <c r="VO5" s="63"/>
      <c r="VP5" s="63"/>
      <c r="VQ5" s="63"/>
      <c r="VR5" s="63"/>
      <c r="VS5" s="63"/>
      <c r="VT5" s="63"/>
      <c r="VU5" s="63"/>
      <c r="VV5" s="63"/>
      <c r="VW5" s="63"/>
      <c r="VX5" s="63"/>
      <c r="VY5" s="63"/>
      <c r="VZ5" s="63"/>
      <c r="WA5" s="63"/>
      <c r="WB5" s="63"/>
      <c r="WC5" s="63"/>
      <c r="WD5" s="63"/>
      <c r="WE5" s="63"/>
      <c r="WF5" s="63"/>
      <c r="WG5" s="63"/>
      <c r="WH5" s="63"/>
      <c r="WI5" s="63"/>
      <c r="WJ5" s="63"/>
      <c r="WK5" s="63"/>
      <c r="WL5" s="63"/>
      <c r="WM5" s="63"/>
      <c r="WN5" s="63"/>
      <c r="WO5" s="63"/>
      <c r="WP5" s="63"/>
      <c r="WQ5" s="63"/>
      <c r="WR5" s="63"/>
      <c r="WS5" s="63"/>
      <c r="WT5" s="63"/>
      <c r="WU5" s="63"/>
      <c r="WV5" s="63"/>
      <c r="WW5" s="63"/>
      <c r="WX5" s="63"/>
      <c r="WY5" s="63"/>
      <c r="WZ5" s="63"/>
      <c r="XA5" s="63"/>
      <c r="XB5" s="63"/>
      <c r="XC5" s="63"/>
      <c r="XD5" s="63"/>
      <c r="XE5" s="63"/>
      <c r="XF5" s="63"/>
      <c r="XG5" s="63"/>
      <c r="XH5" s="63"/>
      <c r="XI5" s="63"/>
      <c r="XJ5" s="63"/>
      <c r="XK5" s="63"/>
      <c r="XL5" s="63"/>
      <c r="XM5" s="63"/>
      <c r="XN5" s="63"/>
      <c r="XO5" s="63"/>
      <c r="XP5" s="63"/>
      <c r="XQ5" s="63"/>
      <c r="XR5" s="63"/>
      <c r="XS5" s="63"/>
      <c r="XT5" s="63"/>
      <c r="XU5" s="63"/>
      <c r="XV5" s="63"/>
      <c r="XW5" s="63"/>
      <c r="XX5" s="63"/>
      <c r="XY5" s="63"/>
      <c r="XZ5" s="63"/>
      <c r="YA5" s="63"/>
      <c r="YB5" s="63"/>
      <c r="YC5" s="63"/>
      <c r="YD5" s="63"/>
      <c r="YE5" s="63"/>
      <c r="YF5" s="63"/>
      <c r="YG5" s="63"/>
      <c r="YH5" s="63"/>
      <c r="YI5" s="63"/>
      <c r="YJ5" s="63"/>
      <c r="YK5" s="63"/>
      <c r="YL5" s="63"/>
      <c r="YM5" s="63"/>
      <c r="YN5" s="63"/>
      <c r="YO5" s="63"/>
      <c r="YP5" s="63"/>
      <c r="YQ5" s="63"/>
      <c r="YR5" s="63"/>
      <c r="YS5" s="63"/>
      <c r="YT5" s="63"/>
      <c r="YU5" s="63"/>
      <c r="YV5" s="63"/>
      <c r="YW5" s="63"/>
      <c r="YX5" s="63"/>
      <c r="YY5" s="63"/>
      <c r="YZ5" s="63"/>
      <c r="ZA5" s="63"/>
      <c r="ZB5" s="63"/>
      <c r="ZC5" s="63"/>
      <c r="ZD5" s="63"/>
      <c r="ZE5" s="63"/>
      <c r="ZF5" s="63"/>
      <c r="ZG5" s="63"/>
      <c r="ZH5" s="63"/>
      <c r="ZI5" s="63"/>
      <c r="ZJ5" s="63"/>
      <c r="ZK5" s="63"/>
      <c r="ZL5" s="63"/>
      <c r="ZM5" s="63"/>
      <c r="ZN5" s="63"/>
      <c r="ZO5" s="63"/>
      <c r="ZP5" s="63"/>
      <c r="ZQ5" s="63"/>
      <c r="ZR5" s="63"/>
      <c r="ZS5" s="63"/>
      <c r="ZT5" s="63"/>
      <c r="ZU5" s="63"/>
      <c r="ZV5" s="63"/>
      <c r="ZW5" s="63"/>
      <c r="ZX5" s="63"/>
      <c r="ZY5" s="63"/>
      <c r="ZZ5" s="63"/>
      <c r="AAA5" s="63"/>
      <c r="AAB5" s="63"/>
      <c r="AAC5" s="63"/>
      <c r="AAD5" s="63"/>
      <c r="AAE5" s="63"/>
      <c r="AAF5" s="63"/>
      <c r="AAG5" s="63"/>
      <c r="AAH5" s="63"/>
      <c r="AAI5" s="63"/>
      <c r="AAJ5" s="63"/>
      <c r="AAK5" s="63"/>
      <c r="AAL5" s="63"/>
      <c r="AAM5" s="63"/>
      <c r="AAN5" s="63"/>
      <c r="AAO5" s="63"/>
      <c r="AAP5" s="63"/>
      <c r="AAQ5" s="63"/>
      <c r="AAR5" s="63"/>
      <c r="AAS5" s="63"/>
      <c r="AAT5" s="63"/>
      <c r="AAU5" s="63"/>
      <c r="AAV5" s="63"/>
      <c r="AAW5" s="63"/>
      <c r="AAX5" s="63"/>
      <c r="AAY5" s="63"/>
      <c r="AAZ5" s="63"/>
      <c r="ABA5" s="63"/>
      <c r="ABB5" s="63"/>
      <c r="ABC5" s="63"/>
      <c r="ABD5" s="63"/>
      <c r="ABE5" s="63"/>
      <c r="ABF5" s="63"/>
      <c r="ABG5" s="63"/>
      <c r="ABH5" s="63"/>
      <c r="ABI5" s="63"/>
      <c r="ABJ5" s="63"/>
      <c r="ABK5" s="63"/>
      <c r="ABL5" s="63"/>
      <c r="ABM5" s="63"/>
      <c r="ABN5" s="63"/>
      <c r="ABO5" s="63"/>
      <c r="ABP5" s="63"/>
      <c r="ABQ5" s="63"/>
      <c r="ABR5" s="63"/>
      <c r="ABS5" s="63"/>
      <c r="ABT5" s="63"/>
      <c r="ABU5" s="63"/>
      <c r="ABV5" s="63"/>
      <c r="ABW5" s="63"/>
      <c r="ABX5" s="63"/>
      <c r="ABY5" s="63"/>
      <c r="ABZ5" s="63"/>
      <c r="ACA5" s="63"/>
      <c r="ACB5" s="63"/>
      <c r="ACC5" s="63"/>
      <c r="ACD5" s="63"/>
      <c r="ACE5" s="63"/>
      <c r="ACF5" s="63"/>
      <c r="ACG5" s="63"/>
      <c r="ACH5" s="63"/>
      <c r="ACI5" s="63"/>
      <c r="ACJ5" s="63"/>
      <c r="ACK5" s="63"/>
      <c r="ACL5" s="63"/>
      <c r="ACM5" s="63"/>
      <c r="ACN5" s="63"/>
      <c r="ACO5" s="63"/>
      <c r="ACP5" s="63"/>
      <c r="ACQ5" s="63"/>
      <c r="ACR5" s="63"/>
      <c r="ACS5" s="63"/>
      <c r="ACT5" s="63"/>
      <c r="ACU5" s="63"/>
      <c r="ACV5" s="63"/>
      <c r="ACW5" s="63"/>
      <c r="ACX5" s="63"/>
      <c r="ACY5" s="63"/>
      <c r="ACZ5" s="63"/>
      <c r="ADA5" s="63"/>
      <c r="ADB5" s="63"/>
      <c r="ADC5" s="63"/>
      <c r="ADD5" s="63"/>
      <c r="ADE5" s="63"/>
      <c r="ADF5" s="63"/>
      <c r="ADG5" s="63"/>
      <c r="ADH5" s="63"/>
      <c r="ADI5" s="63"/>
      <c r="ADJ5" s="63"/>
      <c r="ADK5" s="63"/>
      <c r="ADL5" s="63"/>
      <c r="ADM5" s="63"/>
      <c r="ADN5" s="63"/>
      <c r="ADO5" s="63"/>
      <c r="ADP5" s="63"/>
      <c r="ADQ5" s="63"/>
      <c r="ADR5" s="63"/>
      <c r="ADS5" s="63"/>
      <c r="ADT5" s="63"/>
      <c r="ADU5" s="63"/>
      <c r="ADV5" s="63"/>
      <c r="ADW5" s="63"/>
      <c r="ADX5" s="63"/>
      <c r="ADY5" s="63"/>
      <c r="ADZ5" s="63"/>
      <c r="AEA5" s="63"/>
      <c r="AEB5" s="63"/>
      <c r="AEC5" s="63"/>
      <c r="AED5" s="63"/>
      <c r="AEE5" s="63"/>
      <c r="AEF5" s="63"/>
      <c r="AEG5" s="63"/>
      <c r="AEH5" s="63"/>
      <c r="AEI5" s="63"/>
      <c r="AEJ5" s="63"/>
      <c r="AEK5" s="63"/>
      <c r="AEL5" s="63"/>
      <c r="AEM5" s="63"/>
      <c r="AEN5" s="63"/>
      <c r="AEO5" s="63"/>
      <c r="AEP5" s="63"/>
      <c r="AEQ5" s="63"/>
      <c r="AER5" s="63"/>
      <c r="AES5" s="63"/>
      <c r="AET5" s="63"/>
      <c r="AEU5" s="63"/>
      <c r="AEV5" s="63"/>
      <c r="AEW5" s="63"/>
      <c r="AEX5" s="63"/>
    </row>
    <row r="6" spans="1:830" ht="18" customHeight="1" x14ac:dyDescent="0.35">
      <c r="A6" s="45"/>
      <c r="B6" s="43" t="s">
        <v>176</v>
      </c>
      <c r="C6" s="44" t="s">
        <v>177</v>
      </c>
      <c r="D6" s="63" t="s">
        <v>286</v>
      </c>
      <c r="E6" s="63">
        <v>0</v>
      </c>
      <c r="F6" s="63" t="s">
        <v>287</v>
      </c>
      <c r="G6" s="63" t="s">
        <v>288</v>
      </c>
      <c r="H6" s="63" t="s">
        <v>289</v>
      </c>
      <c r="I6" s="63" t="s">
        <v>290</v>
      </c>
      <c r="J6" s="63" t="s">
        <v>291</v>
      </c>
      <c r="K6" s="63" t="s">
        <v>292</v>
      </c>
      <c r="L6" s="63" t="s">
        <v>293</v>
      </c>
      <c r="M6" s="63" t="s">
        <v>294</v>
      </c>
      <c r="N6" s="63" t="s">
        <v>295</v>
      </c>
      <c r="O6" s="63">
        <v>0</v>
      </c>
      <c r="P6" s="63" t="s">
        <v>296</v>
      </c>
      <c r="Q6" s="63" t="s">
        <v>297</v>
      </c>
      <c r="R6" s="63" t="s">
        <v>298</v>
      </c>
      <c r="S6" s="63" t="s">
        <v>299</v>
      </c>
      <c r="T6" s="63">
        <v>0</v>
      </c>
      <c r="U6" s="63" t="s">
        <v>300</v>
      </c>
      <c r="V6" s="63" t="s">
        <v>301</v>
      </c>
      <c r="W6" s="63">
        <v>0</v>
      </c>
      <c r="X6" s="63" t="s">
        <v>302</v>
      </c>
      <c r="Y6" s="63">
        <v>0</v>
      </c>
      <c r="Z6" s="63" t="s">
        <v>300</v>
      </c>
      <c r="AA6" s="63">
        <v>0</v>
      </c>
      <c r="AB6" s="63" t="s">
        <v>303</v>
      </c>
      <c r="AC6" s="63">
        <v>0</v>
      </c>
      <c r="AD6" s="63">
        <v>0</v>
      </c>
      <c r="AE6" s="63" t="s">
        <v>304</v>
      </c>
      <c r="AF6" s="63" t="s">
        <v>305</v>
      </c>
      <c r="AG6" s="63" t="s">
        <v>297</v>
      </c>
      <c r="AH6" s="63" t="s">
        <v>297</v>
      </c>
      <c r="AI6" s="63" t="s">
        <v>334</v>
      </c>
      <c r="AJ6" s="63" t="s">
        <v>309</v>
      </c>
      <c r="AK6" s="63" t="s">
        <v>335</v>
      </c>
      <c r="AL6" s="63" t="s">
        <v>317</v>
      </c>
      <c r="AM6" s="63" t="s">
        <v>336</v>
      </c>
      <c r="AN6" s="63">
        <v>0</v>
      </c>
      <c r="AO6" s="63" t="s">
        <v>337</v>
      </c>
      <c r="AP6" s="63" t="s">
        <v>338</v>
      </c>
      <c r="AQ6" s="63"/>
      <c r="AR6" s="63">
        <v>0</v>
      </c>
      <c r="AS6" s="63" t="s">
        <v>339</v>
      </c>
      <c r="AT6" s="63">
        <v>0</v>
      </c>
      <c r="AU6" s="63">
        <v>0</v>
      </c>
      <c r="AV6" s="63" t="s">
        <v>340</v>
      </c>
      <c r="AW6" s="63" t="s">
        <v>317</v>
      </c>
      <c r="AX6" s="63">
        <v>0</v>
      </c>
      <c r="AY6" s="63" t="s">
        <v>341</v>
      </c>
      <c r="AZ6" s="63">
        <v>0</v>
      </c>
      <c r="BA6" s="63">
        <v>0</v>
      </c>
      <c r="BB6" s="63" t="s">
        <v>342</v>
      </c>
      <c r="BC6" s="63">
        <v>0</v>
      </c>
      <c r="BD6" s="63" t="s">
        <v>343</v>
      </c>
      <c r="BE6" s="63">
        <v>0</v>
      </c>
      <c r="BF6" s="63" t="s">
        <v>344</v>
      </c>
      <c r="BG6" s="63" t="s">
        <v>317</v>
      </c>
      <c r="BH6" s="63" t="s">
        <v>317</v>
      </c>
      <c r="BI6" s="63" t="s">
        <v>345</v>
      </c>
      <c r="BJ6" s="63" t="s">
        <v>291</v>
      </c>
      <c r="BK6" s="63" t="s">
        <v>376</v>
      </c>
      <c r="BL6" s="63" t="s">
        <v>377</v>
      </c>
      <c r="BM6" s="63" t="s">
        <v>378</v>
      </c>
      <c r="BN6" s="63" t="s">
        <v>379</v>
      </c>
      <c r="BO6" s="63" t="s">
        <v>308</v>
      </c>
      <c r="BP6" s="63" t="s">
        <v>380</v>
      </c>
      <c r="BQ6" s="63" t="s">
        <v>377</v>
      </c>
      <c r="BR6" s="63" t="s">
        <v>366</v>
      </c>
      <c r="BS6" s="63" t="s">
        <v>334</v>
      </c>
      <c r="BT6" s="63" t="s">
        <v>381</v>
      </c>
      <c r="BU6" s="63">
        <v>0</v>
      </c>
      <c r="BV6" s="63" t="s">
        <v>382</v>
      </c>
      <c r="BW6" s="63" t="s">
        <v>383</v>
      </c>
      <c r="BX6" s="63" t="s">
        <v>384</v>
      </c>
      <c r="BY6" s="63">
        <v>0</v>
      </c>
      <c r="BZ6" s="63" t="s">
        <v>385</v>
      </c>
      <c r="CA6" s="63" t="s">
        <v>386</v>
      </c>
      <c r="CB6" s="63" t="s">
        <v>387</v>
      </c>
      <c r="CC6" s="63" t="s">
        <v>388</v>
      </c>
      <c r="CD6" s="63" t="s">
        <v>389</v>
      </c>
      <c r="CE6" s="63" t="s">
        <v>390</v>
      </c>
      <c r="CF6" s="63" t="s">
        <v>391</v>
      </c>
      <c r="CG6" s="63" t="s">
        <v>392</v>
      </c>
      <c r="CH6" s="63" t="s">
        <v>393</v>
      </c>
      <c r="CI6" s="63" t="s">
        <v>394</v>
      </c>
      <c r="CJ6" s="63" t="s">
        <v>395</v>
      </c>
      <c r="CK6" s="63" t="s">
        <v>366</v>
      </c>
      <c r="CL6" s="63" t="s">
        <v>396</v>
      </c>
      <c r="CM6" s="63" t="s">
        <v>397</v>
      </c>
      <c r="CN6" s="63" t="s">
        <v>398</v>
      </c>
      <c r="CO6" s="63" t="s">
        <v>399</v>
      </c>
      <c r="CP6" s="63" t="s">
        <v>385</v>
      </c>
      <c r="CQ6" s="63" t="s">
        <v>456</v>
      </c>
      <c r="CR6" s="63">
        <v>0</v>
      </c>
      <c r="CS6" s="63" t="s">
        <v>457</v>
      </c>
      <c r="CT6" s="63" t="s">
        <v>458</v>
      </c>
      <c r="CU6" s="63" t="s">
        <v>377</v>
      </c>
      <c r="CV6" s="63" t="s">
        <v>459</v>
      </c>
      <c r="CW6" s="63"/>
      <c r="CX6" s="63" t="s">
        <v>460</v>
      </c>
      <c r="CY6" s="63" t="s">
        <v>461</v>
      </c>
      <c r="CZ6" s="63">
        <v>0</v>
      </c>
      <c r="DA6" s="63" t="s">
        <v>462</v>
      </c>
      <c r="DB6" s="63" t="s">
        <v>463</v>
      </c>
      <c r="DC6" s="63">
        <v>0</v>
      </c>
      <c r="DD6" s="63" t="s">
        <v>464</v>
      </c>
      <c r="DE6" s="63" t="s">
        <v>309</v>
      </c>
      <c r="DF6" s="63" t="s">
        <v>465</v>
      </c>
      <c r="DG6" s="63" t="s">
        <v>466</v>
      </c>
      <c r="DH6" s="63" t="s">
        <v>467</v>
      </c>
      <c r="DI6" s="63" t="s">
        <v>468</v>
      </c>
      <c r="DJ6" s="63">
        <v>0</v>
      </c>
      <c r="DK6" s="63" t="s">
        <v>469</v>
      </c>
      <c r="DL6" s="63" t="s">
        <v>470</v>
      </c>
      <c r="DM6" s="63" t="s">
        <v>471</v>
      </c>
      <c r="DN6" s="63" t="s">
        <v>317</v>
      </c>
      <c r="DO6" s="63" t="s">
        <v>472</v>
      </c>
      <c r="DP6" s="63">
        <v>0</v>
      </c>
      <c r="DQ6" s="63" t="s">
        <v>473</v>
      </c>
      <c r="DR6" s="63" t="s">
        <v>474</v>
      </c>
      <c r="DS6" s="63" t="s">
        <v>475</v>
      </c>
      <c r="DT6" s="63" t="s">
        <v>492</v>
      </c>
      <c r="DU6" s="63" t="s">
        <v>493</v>
      </c>
      <c r="DV6" s="63" t="s">
        <v>494</v>
      </c>
      <c r="DW6" s="63" t="s">
        <v>495</v>
      </c>
      <c r="DX6" s="63" t="s">
        <v>496</v>
      </c>
      <c r="DY6" s="63" t="s">
        <v>497</v>
      </c>
      <c r="DZ6" s="63">
        <v>0</v>
      </c>
      <c r="EA6" s="63" t="s">
        <v>498</v>
      </c>
      <c r="EB6" s="63" t="s">
        <v>499</v>
      </c>
      <c r="EC6" s="63" t="s">
        <v>500</v>
      </c>
      <c r="ED6" s="63">
        <v>0</v>
      </c>
      <c r="EE6" s="63" t="s">
        <v>501</v>
      </c>
      <c r="EF6" s="63" t="s">
        <v>502</v>
      </c>
      <c r="EG6" s="63" t="s">
        <v>291</v>
      </c>
      <c r="EH6" s="63" t="s">
        <v>503</v>
      </c>
      <c r="EI6" s="63" t="s">
        <v>504</v>
      </c>
      <c r="EJ6" s="63">
        <v>0</v>
      </c>
      <c r="EK6" s="63" t="s">
        <v>505</v>
      </c>
      <c r="EL6" s="63">
        <v>0</v>
      </c>
      <c r="EM6" s="63" t="s">
        <v>506</v>
      </c>
      <c r="EN6" s="63" t="s">
        <v>507</v>
      </c>
      <c r="EO6" s="63" t="s">
        <v>508</v>
      </c>
      <c r="EP6" s="63" t="s">
        <v>509</v>
      </c>
      <c r="EQ6" s="63">
        <v>0</v>
      </c>
      <c r="ER6" s="63" t="s">
        <v>510</v>
      </c>
      <c r="ES6" s="63" t="s">
        <v>344</v>
      </c>
      <c r="ET6" s="63" t="s">
        <v>511</v>
      </c>
      <c r="EU6" s="63">
        <v>0</v>
      </c>
      <c r="EV6" s="63" t="s">
        <v>512</v>
      </c>
      <c r="EW6" s="63">
        <v>0</v>
      </c>
      <c r="EX6" s="63" t="s">
        <v>513</v>
      </c>
      <c r="EY6" s="63" t="s">
        <v>377</v>
      </c>
      <c r="EZ6" s="63" t="s">
        <v>534</v>
      </c>
      <c r="FA6" s="63" t="s">
        <v>535</v>
      </c>
      <c r="FB6" s="63" t="s">
        <v>536</v>
      </c>
      <c r="FC6" s="63" t="s">
        <v>317</v>
      </c>
      <c r="FD6" s="63" t="s">
        <v>537</v>
      </c>
      <c r="FE6" s="63" t="s">
        <v>538</v>
      </c>
      <c r="FF6" s="63">
        <v>0</v>
      </c>
      <c r="FG6" s="63" t="s">
        <v>539</v>
      </c>
      <c r="FH6" s="63" t="s">
        <v>540</v>
      </c>
      <c r="FI6" s="63">
        <v>0</v>
      </c>
      <c r="FJ6" s="63" t="s">
        <v>541</v>
      </c>
      <c r="FK6" s="63" t="s">
        <v>542</v>
      </c>
      <c r="FL6" s="63" t="s">
        <v>543</v>
      </c>
      <c r="FM6" s="63" t="s">
        <v>544</v>
      </c>
      <c r="FN6" s="63" t="s">
        <v>545</v>
      </c>
      <c r="FO6" s="63" t="s">
        <v>546</v>
      </c>
      <c r="FP6" s="63">
        <v>0</v>
      </c>
      <c r="FQ6" s="63" t="s">
        <v>547</v>
      </c>
      <c r="FR6" s="63" t="s">
        <v>548</v>
      </c>
      <c r="FS6" s="63" t="s">
        <v>549</v>
      </c>
      <c r="FT6" s="63" t="s">
        <v>550</v>
      </c>
      <c r="FU6" s="63">
        <v>0</v>
      </c>
      <c r="FV6" s="63" t="s">
        <v>551</v>
      </c>
      <c r="FW6" s="63" t="s">
        <v>552</v>
      </c>
      <c r="FX6" s="63" t="s">
        <v>553</v>
      </c>
      <c r="FY6" s="63" t="s">
        <v>554</v>
      </c>
      <c r="FZ6" s="63">
        <v>0</v>
      </c>
      <c r="GA6" s="63" t="s">
        <v>555</v>
      </c>
      <c r="GB6" s="63" t="s">
        <v>342</v>
      </c>
      <c r="GC6" s="63" t="s">
        <v>576</v>
      </c>
      <c r="GD6" s="63" t="s">
        <v>577</v>
      </c>
      <c r="GE6" s="63" t="s">
        <v>377</v>
      </c>
      <c r="GF6" s="63" t="s">
        <v>578</v>
      </c>
      <c r="GG6" s="63" t="s">
        <v>579</v>
      </c>
      <c r="GH6" s="63" t="s">
        <v>580</v>
      </c>
      <c r="GI6" s="63" t="s">
        <v>581</v>
      </c>
      <c r="GJ6" s="63" t="s">
        <v>582</v>
      </c>
      <c r="GK6" s="63" t="s">
        <v>583</v>
      </c>
      <c r="GL6" s="63"/>
      <c r="GM6" s="63"/>
      <c r="GN6" s="63"/>
      <c r="GO6" s="63"/>
      <c r="GP6" s="63"/>
      <c r="GQ6" s="63"/>
      <c r="GR6" s="63"/>
      <c r="GS6" s="63"/>
      <c r="GT6" s="63"/>
      <c r="GU6" s="63"/>
      <c r="GV6" s="63"/>
      <c r="GW6" s="63"/>
      <c r="GX6" s="63"/>
      <c r="GY6" s="63"/>
      <c r="GZ6" s="63"/>
      <c r="HA6" s="63"/>
      <c r="HB6" s="63"/>
      <c r="HC6" s="63"/>
      <c r="HD6" s="63"/>
      <c r="HE6" s="63"/>
      <c r="HF6" s="63"/>
      <c r="HG6" s="63"/>
      <c r="HH6" s="63"/>
      <c r="HI6" s="63"/>
      <c r="HJ6" s="63"/>
      <c r="HK6" s="63"/>
      <c r="HL6" s="63"/>
      <c r="HM6" s="63"/>
      <c r="HN6" s="63"/>
      <c r="HO6" s="63"/>
      <c r="HP6" s="63"/>
      <c r="HQ6" s="63"/>
      <c r="HR6" s="63"/>
      <c r="HS6" s="63"/>
      <c r="HT6" s="63"/>
      <c r="HU6" s="63"/>
      <c r="HV6" s="63"/>
      <c r="HW6" s="63"/>
      <c r="HX6" s="63"/>
      <c r="HY6" s="63"/>
      <c r="HZ6" s="63"/>
      <c r="IA6" s="63"/>
      <c r="IB6" s="63"/>
      <c r="IC6" s="63"/>
      <c r="ID6" s="63"/>
      <c r="IE6" s="63"/>
      <c r="IF6" s="63"/>
      <c r="IG6" s="63"/>
      <c r="IH6" s="63"/>
      <c r="II6" s="63"/>
      <c r="IJ6" s="63"/>
      <c r="IK6" s="63"/>
      <c r="IL6" s="63"/>
      <c r="IM6" s="63"/>
      <c r="IN6" s="63"/>
      <c r="IO6" s="63"/>
      <c r="IP6" s="63"/>
      <c r="IQ6" s="63"/>
      <c r="IR6" s="63"/>
      <c r="IS6" s="63"/>
      <c r="IT6" s="63"/>
      <c r="IU6" s="63"/>
      <c r="IV6" s="63"/>
      <c r="IW6" s="63"/>
      <c r="IX6" s="63"/>
      <c r="IY6" s="63"/>
      <c r="IZ6" s="63"/>
      <c r="JA6" s="63"/>
      <c r="JB6" s="63"/>
      <c r="JC6" s="63"/>
      <c r="JD6" s="63"/>
      <c r="JE6" s="63"/>
      <c r="JF6" s="63"/>
      <c r="JG6" s="63"/>
      <c r="JH6" s="63"/>
      <c r="JI6" s="63"/>
      <c r="JJ6" s="63"/>
      <c r="JK6" s="63"/>
      <c r="JL6" s="63"/>
      <c r="JM6" s="63"/>
      <c r="JN6" s="63"/>
      <c r="JO6" s="63"/>
      <c r="JP6" s="63"/>
      <c r="JQ6" s="63"/>
      <c r="JR6" s="63"/>
      <c r="JS6" s="63"/>
      <c r="JT6" s="63"/>
      <c r="JU6" s="63"/>
      <c r="JV6" s="63"/>
      <c r="JW6" s="63"/>
      <c r="JX6" s="63"/>
      <c r="JY6" s="63"/>
      <c r="JZ6" s="63"/>
      <c r="KA6" s="63"/>
      <c r="KB6" s="63"/>
      <c r="KC6" s="63"/>
      <c r="KD6" s="63"/>
      <c r="KE6" s="63"/>
      <c r="KF6" s="63"/>
      <c r="KG6" s="63"/>
      <c r="KH6" s="63"/>
      <c r="KI6" s="63"/>
      <c r="KJ6" s="63"/>
      <c r="KK6" s="63"/>
      <c r="KL6" s="63"/>
      <c r="KM6" s="63"/>
      <c r="KN6" s="63"/>
      <c r="KO6" s="63"/>
      <c r="KP6" s="63"/>
      <c r="KQ6" s="63"/>
      <c r="KR6" s="63"/>
      <c r="KS6" s="63"/>
      <c r="KT6" s="63"/>
      <c r="KU6" s="63"/>
      <c r="KV6" s="63"/>
      <c r="KW6" s="63"/>
      <c r="KX6" s="63"/>
      <c r="KY6" s="63"/>
      <c r="KZ6" s="63"/>
      <c r="LA6" s="63"/>
      <c r="LB6" s="63"/>
      <c r="LC6" s="63"/>
      <c r="LD6" s="63"/>
      <c r="LE6" s="63"/>
      <c r="LF6" s="63"/>
      <c r="LG6" s="63"/>
      <c r="LH6" s="63"/>
      <c r="LI6" s="63"/>
      <c r="LJ6" s="63"/>
      <c r="LK6" s="63"/>
      <c r="LL6" s="63"/>
      <c r="LM6" s="63"/>
      <c r="LN6" s="63"/>
      <c r="LO6" s="63"/>
      <c r="LP6" s="63"/>
      <c r="LQ6" s="63"/>
      <c r="LR6" s="63"/>
      <c r="LS6" s="63"/>
      <c r="LT6" s="63"/>
      <c r="LU6" s="63"/>
      <c r="LV6" s="63"/>
      <c r="LW6" s="63"/>
      <c r="LX6" s="63"/>
      <c r="LY6" s="63"/>
      <c r="LZ6" s="63"/>
      <c r="MA6" s="63"/>
      <c r="MB6" s="63"/>
      <c r="MC6" s="63"/>
      <c r="MD6" s="63"/>
      <c r="ME6" s="63"/>
      <c r="MF6" s="63"/>
      <c r="MG6" s="63"/>
      <c r="MH6" s="63"/>
      <c r="MI6" s="63"/>
      <c r="MJ6" s="63"/>
      <c r="MK6" s="63"/>
      <c r="ML6" s="63"/>
      <c r="MM6" s="63"/>
      <c r="MN6" s="63"/>
      <c r="MO6" s="63"/>
      <c r="MP6" s="63"/>
      <c r="MQ6" s="63"/>
      <c r="MR6" s="63"/>
      <c r="MS6" s="63"/>
      <c r="MT6" s="63"/>
      <c r="MU6" s="63"/>
      <c r="MV6" s="63"/>
      <c r="MW6" s="63"/>
      <c r="MX6" s="63"/>
      <c r="MY6" s="63"/>
      <c r="MZ6" s="63"/>
      <c r="NA6" s="63"/>
      <c r="NB6" s="63"/>
      <c r="NC6" s="63"/>
      <c r="ND6" s="63"/>
      <c r="NE6" s="63"/>
      <c r="NF6" s="63"/>
      <c r="NG6" s="63"/>
      <c r="NH6" s="63"/>
      <c r="NI6" s="63"/>
      <c r="NJ6" s="63"/>
      <c r="NK6" s="63"/>
      <c r="NL6" s="63"/>
      <c r="NM6" s="63"/>
      <c r="NN6" s="63"/>
      <c r="NO6" s="63"/>
      <c r="NP6" s="63"/>
      <c r="NQ6" s="63"/>
      <c r="NR6" s="63"/>
      <c r="NS6" s="63"/>
      <c r="NT6" s="63"/>
      <c r="NU6" s="63"/>
      <c r="NV6" s="63"/>
      <c r="NW6" s="63"/>
      <c r="NX6" s="63"/>
      <c r="NY6" s="63"/>
      <c r="NZ6" s="63"/>
      <c r="OA6" s="63"/>
      <c r="OB6" s="63"/>
      <c r="OC6" s="63"/>
      <c r="OD6" s="63"/>
      <c r="OE6" s="63"/>
      <c r="OF6" s="63"/>
      <c r="OG6" s="63"/>
      <c r="OH6" s="63"/>
      <c r="OI6" s="63"/>
      <c r="OJ6" s="63"/>
      <c r="OK6" s="63"/>
      <c r="OL6" s="63"/>
      <c r="OM6" s="63"/>
      <c r="ON6" s="63"/>
      <c r="OO6" s="63"/>
      <c r="OP6" s="63"/>
      <c r="OQ6" s="63"/>
      <c r="OR6" s="63"/>
      <c r="OS6" s="63"/>
      <c r="OT6" s="63"/>
      <c r="OU6" s="63"/>
      <c r="OV6" s="63"/>
      <c r="OW6" s="63"/>
      <c r="OX6" s="63"/>
      <c r="OY6" s="63"/>
      <c r="OZ6" s="63"/>
      <c r="PA6" s="63"/>
      <c r="PB6" s="63"/>
      <c r="PC6" s="63"/>
      <c r="PD6" s="63"/>
      <c r="PE6" s="63"/>
      <c r="PF6" s="63"/>
      <c r="PG6" s="63"/>
      <c r="PH6" s="63"/>
      <c r="PI6" s="63"/>
      <c r="PJ6" s="63"/>
      <c r="PK6" s="63"/>
      <c r="PL6" s="63"/>
      <c r="PM6" s="63"/>
      <c r="PN6" s="63"/>
      <c r="PO6" s="63"/>
      <c r="PP6" s="63"/>
      <c r="PQ6" s="63"/>
      <c r="PR6" s="63"/>
      <c r="PS6" s="63"/>
      <c r="PT6" s="63"/>
      <c r="PU6" s="63"/>
      <c r="PV6" s="63"/>
      <c r="PW6" s="63"/>
      <c r="PX6" s="63"/>
      <c r="PY6" s="63"/>
      <c r="PZ6" s="63"/>
      <c r="QA6" s="63"/>
      <c r="QB6" s="63"/>
      <c r="QC6" s="63"/>
      <c r="QD6" s="63"/>
      <c r="QE6" s="63"/>
      <c r="QF6" s="63"/>
      <c r="QG6" s="63"/>
      <c r="QH6" s="63"/>
      <c r="QI6" s="63"/>
      <c r="QJ6" s="63"/>
      <c r="QK6" s="63"/>
      <c r="QL6" s="63"/>
      <c r="QM6" s="63"/>
      <c r="QN6" s="63"/>
      <c r="QO6" s="63"/>
      <c r="QP6" s="63"/>
      <c r="QQ6" s="63"/>
      <c r="QR6" s="63"/>
      <c r="QS6" s="63"/>
      <c r="QT6" s="63"/>
      <c r="QU6" s="63"/>
      <c r="QV6" s="63"/>
      <c r="QW6" s="63"/>
      <c r="QX6" s="63"/>
      <c r="QY6" s="63"/>
      <c r="QZ6" s="63"/>
      <c r="RA6" s="63"/>
      <c r="RB6" s="63"/>
      <c r="RC6" s="63"/>
      <c r="RD6" s="63"/>
      <c r="RE6" s="63"/>
      <c r="RF6" s="63"/>
      <c r="RG6" s="63"/>
      <c r="RH6" s="63"/>
      <c r="RI6" s="63"/>
      <c r="RJ6" s="63"/>
      <c r="RK6" s="63"/>
      <c r="RL6" s="63"/>
      <c r="RM6" s="63"/>
      <c r="RN6" s="63"/>
      <c r="RO6" s="63"/>
      <c r="RP6" s="63"/>
      <c r="RQ6" s="63"/>
      <c r="RR6" s="63"/>
      <c r="RS6" s="63"/>
      <c r="RT6" s="63"/>
      <c r="RU6" s="63"/>
      <c r="RV6" s="63"/>
      <c r="RW6" s="63"/>
      <c r="RX6" s="63"/>
      <c r="RY6" s="63"/>
      <c r="RZ6" s="63"/>
      <c r="SA6" s="63"/>
      <c r="SB6" s="63"/>
      <c r="SC6" s="63"/>
      <c r="SD6" s="63"/>
      <c r="SE6" s="63"/>
      <c r="SF6" s="63"/>
      <c r="SG6" s="63"/>
      <c r="SH6" s="63"/>
      <c r="SI6" s="63"/>
      <c r="SJ6" s="63"/>
      <c r="SK6" s="63"/>
      <c r="SL6" s="63"/>
      <c r="SM6" s="63"/>
      <c r="SN6" s="63"/>
      <c r="SO6" s="63"/>
      <c r="SP6" s="63"/>
      <c r="SQ6" s="63"/>
      <c r="SR6" s="63"/>
      <c r="SS6" s="63"/>
      <c r="ST6" s="63"/>
      <c r="SU6" s="63"/>
      <c r="SV6" s="63"/>
      <c r="SW6" s="63"/>
      <c r="SX6" s="63"/>
      <c r="SY6" s="63"/>
      <c r="SZ6" s="63"/>
      <c r="TA6" s="63"/>
      <c r="TB6" s="63"/>
      <c r="TC6" s="63"/>
      <c r="TD6" s="63"/>
      <c r="TE6" s="63"/>
      <c r="TF6" s="63"/>
      <c r="TG6" s="63"/>
      <c r="TH6" s="63"/>
      <c r="TI6" s="63"/>
      <c r="TJ6" s="63"/>
      <c r="TK6" s="63"/>
      <c r="TL6" s="63"/>
      <c r="TM6" s="63"/>
      <c r="TN6" s="63"/>
      <c r="TO6" s="63"/>
      <c r="TP6" s="63"/>
      <c r="TQ6" s="63"/>
      <c r="TR6" s="63"/>
      <c r="TS6" s="63"/>
      <c r="TT6" s="63"/>
      <c r="TU6" s="63"/>
      <c r="TV6" s="63"/>
      <c r="TW6" s="63"/>
      <c r="TX6" s="63"/>
      <c r="TY6" s="63"/>
      <c r="TZ6" s="63"/>
      <c r="UA6" s="63"/>
      <c r="UB6" s="63"/>
      <c r="UC6" s="63"/>
      <c r="UD6" s="63"/>
      <c r="UE6" s="63"/>
      <c r="UF6" s="63"/>
      <c r="UG6" s="63"/>
      <c r="UH6" s="63"/>
      <c r="UI6" s="63"/>
      <c r="UJ6" s="63"/>
      <c r="UK6" s="63"/>
      <c r="UL6" s="63"/>
      <c r="UM6" s="63"/>
      <c r="UN6" s="63"/>
      <c r="UO6" s="63"/>
      <c r="UP6" s="63"/>
      <c r="UQ6" s="63"/>
      <c r="UR6" s="63"/>
      <c r="US6" s="63"/>
      <c r="UT6" s="63"/>
      <c r="UU6" s="63"/>
      <c r="UV6" s="63"/>
      <c r="UW6" s="63"/>
      <c r="UX6" s="63"/>
      <c r="UY6" s="63"/>
      <c r="UZ6" s="63"/>
      <c r="VA6" s="63"/>
      <c r="VB6" s="63"/>
      <c r="VC6" s="63"/>
      <c r="VD6" s="63"/>
      <c r="VE6" s="63"/>
      <c r="VF6" s="63"/>
      <c r="VG6" s="63"/>
      <c r="VH6" s="63"/>
      <c r="VI6" s="63"/>
      <c r="VJ6" s="63"/>
      <c r="VK6" s="63"/>
      <c r="VL6" s="63"/>
      <c r="VM6" s="63"/>
      <c r="VN6" s="63"/>
      <c r="VO6" s="63"/>
      <c r="VP6" s="63"/>
      <c r="VQ6" s="63"/>
      <c r="VR6" s="63"/>
      <c r="VS6" s="63"/>
      <c r="VT6" s="63"/>
      <c r="VU6" s="63"/>
      <c r="VV6" s="63"/>
      <c r="VW6" s="63"/>
      <c r="VX6" s="63"/>
      <c r="VY6" s="63"/>
      <c r="VZ6" s="63"/>
      <c r="WA6" s="63"/>
      <c r="WB6" s="63"/>
      <c r="WC6" s="63"/>
      <c r="WD6" s="63"/>
      <c r="WE6" s="63"/>
      <c r="WF6" s="63"/>
      <c r="WG6" s="63"/>
      <c r="WH6" s="63"/>
      <c r="WI6" s="63"/>
      <c r="WJ6" s="63"/>
      <c r="WK6" s="63"/>
      <c r="WL6" s="63"/>
      <c r="WM6" s="63"/>
      <c r="WN6" s="63"/>
      <c r="WO6" s="63"/>
      <c r="WP6" s="63"/>
      <c r="WQ6" s="63"/>
      <c r="WR6" s="63"/>
      <c r="WS6" s="63"/>
      <c r="WT6" s="63"/>
      <c r="WU6" s="63"/>
      <c r="WV6" s="63"/>
      <c r="WW6" s="63"/>
      <c r="WX6" s="63"/>
      <c r="WY6" s="63"/>
      <c r="WZ6" s="63"/>
      <c r="XA6" s="63"/>
      <c r="XB6" s="63"/>
      <c r="XC6" s="63"/>
      <c r="XD6" s="63"/>
      <c r="XE6" s="63"/>
      <c r="XF6" s="63"/>
      <c r="XG6" s="63"/>
      <c r="XH6" s="63"/>
      <c r="XI6" s="63"/>
      <c r="XJ6" s="63"/>
      <c r="XK6" s="63"/>
      <c r="XL6" s="63"/>
      <c r="XM6" s="63"/>
      <c r="XN6" s="63"/>
      <c r="XO6" s="63"/>
      <c r="XP6" s="63"/>
      <c r="XQ6" s="63"/>
      <c r="XR6" s="63"/>
      <c r="XS6" s="63"/>
      <c r="XT6" s="63"/>
      <c r="XU6" s="63"/>
      <c r="XV6" s="63"/>
      <c r="XW6" s="63"/>
      <c r="XX6" s="63"/>
      <c r="XY6" s="63"/>
      <c r="XZ6" s="63"/>
      <c r="YA6" s="63"/>
      <c r="YB6" s="63"/>
      <c r="YC6" s="63"/>
      <c r="YD6" s="63"/>
      <c r="YE6" s="63"/>
      <c r="YF6" s="63"/>
      <c r="YG6" s="63"/>
      <c r="YH6" s="63"/>
      <c r="YI6" s="63"/>
      <c r="YJ6" s="63"/>
      <c r="YK6" s="63"/>
      <c r="YL6" s="63"/>
      <c r="YM6" s="63"/>
      <c r="YN6" s="63"/>
      <c r="YO6" s="63"/>
      <c r="YP6" s="63"/>
      <c r="YQ6" s="63"/>
      <c r="YR6" s="63"/>
      <c r="YS6" s="63"/>
      <c r="YT6" s="63"/>
      <c r="YU6" s="63"/>
      <c r="YV6" s="63"/>
      <c r="YW6" s="63"/>
      <c r="YX6" s="63"/>
      <c r="YY6" s="63"/>
      <c r="YZ6" s="63"/>
      <c r="ZA6" s="63"/>
      <c r="ZB6" s="63"/>
      <c r="ZC6" s="63"/>
      <c r="ZD6" s="63"/>
      <c r="ZE6" s="63"/>
      <c r="ZF6" s="63"/>
      <c r="ZG6" s="63"/>
      <c r="ZH6" s="63"/>
      <c r="ZI6" s="63"/>
      <c r="ZJ6" s="63"/>
      <c r="ZK6" s="63"/>
      <c r="ZL6" s="63"/>
      <c r="ZM6" s="63"/>
      <c r="ZN6" s="63"/>
      <c r="ZO6" s="63"/>
      <c r="ZP6" s="63"/>
      <c r="ZQ6" s="63"/>
      <c r="ZR6" s="63"/>
      <c r="ZS6" s="63"/>
      <c r="ZT6" s="63"/>
      <c r="ZU6" s="63"/>
      <c r="ZV6" s="63"/>
      <c r="ZW6" s="63"/>
      <c r="ZX6" s="63"/>
      <c r="ZY6" s="63"/>
      <c r="ZZ6" s="63"/>
      <c r="AAA6" s="63"/>
      <c r="AAB6" s="63"/>
      <c r="AAC6" s="63"/>
      <c r="AAD6" s="63"/>
      <c r="AAE6" s="63"/>
      <c r="AAF6" s="63"/>
      <c r="AAG6" s="63"/>
      <c r="AAH6" s="63"/>
      <c r="AAI6" s="63"/>
      <c r="AAJ6" s="63"/>
      <c r="AAK6" s="63"/>
      <c r="AAL6" s="63"/>
      <c r="AAM6" s="63"/>
      <c r="AAN6" s="63"/>
      <c r="AAO6" s="63"/>
      <c r="AAP6" s="63"/>
      <c r="AAQ6" s="63"/>
      <c r="AAR6" s="63"/>
      <c r="AAS6" s="63"/>
      <c r="AAT6" s="63"/>
      <c r="AAU6" s="63"/>
      <c r="AAV6" s="63"/>
      <c r="AAW6" s="63"/>
      <c r="AAX6" s="63"/>
      <c r="AAY6" s="63"/>
      <c r="AAZ6" s="63"/>
      <c r="ABA6" s="63"/>
      <c r="ABB6" s="63"/>
      <c r="ABC6" s="63"/>
      <c r="ABD6" s="63"/>
      <c r="ABE6" s="63"/>
      <c r="ABF6" s="63"/>
      <c r="ABG6" s="63"/>
      <c r="ABH6" s="63"/>
      <c r="ABI6" s="63"/>
      <c r="ABJ6" s="63"/>
      <c r="ABK6" s="63"/>
      <c r="ABL6" s="63"/>
      <c r="ABM6" s="63"/>
      <c r="ABN6" s="63"/>
      <c r="ABO6" s="63"/>
      <c r="ABP6" s="63"/>
      <c r="ABQ6" s="63"/>
      <c r="ABR6" s="63"/>
      <c r="ABS6" s="63"/>
      <c r="ABT6" s="63"/>
      <c r="ABU6" s="63"/>
      <c r="ABV6" s="63"/>
      <c r="ABW6" s="63"/>
      <c r="ABX6" s="63"/>
      <c r="ABY6" s="63"/>
      <c r="ABZ6" s="63"/>
      <c r="ACA6" s="63"/>
      <c r="ACB6" s="63"/>
      <c r="ACC6" s="63"/>
      <c r="ACD6" s="63"/>
      <c r="ACE6" s="63"/>
      <c r="ACF6" s="63"/>
      <c r="ACG6" s="63"/>
      <c r="ACH6" s="63"/>
      <c r="ACI6" s="63"/>
      <c r="ACJ6" s="63"/>
      <c r="ACK6" s="63"/>
      <c r="ACL6" s="63"/>
      <c r="ACM6" s="63"/>
      <c r="ACN6" s="63"/>
      <c r="ACO6" s="63"/>
      <c r="ACP6" s="63"/>
      <c r="ACQ6" s="63"/>
      <c r="ACR6" s="63"/>
      <c r="ACS6" s="63"/>
      <c r="ACT6" s="63"/>
      <c r="ACU6" s="63"/>
      <c r="ACV6" s="63"/>
      <c r="ACW6" s="63"/>
      <c r="ACX6" s="63"/>
      <c r="ACY6" s="63"/>
      <c r="ACZ6" s="63"/>
      <c r="ADA6" s="63"/>
      <c r="ADB6" s="63"/>
      <c r="ADC6" s="63"/>
      <c r="ADD6" s="63"/>
      <c r="ADE6" s="63"/>
      <c r="ADF6" s="63"/>
      <c r="ADG6" s="63"/>
      <c r="ADH6" s="63"/>
      <c r="ADI6" s="63"/>
      <c r="ADJ6" s="63"/>
      <c r="ADK6" s="63"/>
      <c r="ADL6" s="63"/>
      <c r="ADM6" s="63"/>
      <c r="ADN6" s="63"/>
      <c r="ADO6" s="63"/>
      <c r="ADP6" s="63"/>
      <c r="ADQ6" s="63"/>
      <c r="ADR6" s="63"/>
      <c r="ADS6" s="63"/>
      <c r="ADT6" s="63"/>
      <c r="ADU6" s="63"/>
      <c r="ADV6" s="63"/>
      <c r="ADW6" s="63"/>
      <c r="ADX6" s="63"/>
      <c r="ADY6" s="63"/>
      <c r="ADZ6" s="63"/>
      <c r="AEA6" s="63"/>
      <c r="AEB6" s="63"/>
      <c r="AEC6" s="63"/>
      <c r="AED6" s="63"/>
      <c r="AEE6" s="63"/>
      <c r="AEF6" s="63"/>
      <c r="AEG6" s="63"/>
      <c r="AEH6" s="63"/>
      <c r="AEI6" s="63"/>
      <c r="AEJ6" s="63"/>
      <c r="AEK6" s="63"/>
      <c r="AEL6" s="63"/>
      <c r="AEM6" s="63"/>
      <c r="AEN6" s="63"/>
      <c r="AEO6" s="63"/>
      <c r="AEP6" s="63"/>
      <c r="AEQ6" s="63"/>
      <c r="AER6" s="63"/>
      <c r="AES6" s="63"/>
      <c r="AET6" s="63"/>
      <c r="AEU6" s="63"/>
      <c r="AEV6" s="63"/>
      <c r="AEW6" s="63"/>
      <c r="AEX6" s="63"/>
    </row>
    <row r="7" spans="1:830" ht="18" customHeight="1" x14ac:dyDescent="0.35">
      <c r="A7" s="45"/>
      <c r="B7" s="43" t="s">
        <v>178</v>
      </c>
      <c r="C7" s="44" t="s">
        <v>177</v>
      </c>
      <c r="D7" s="63">
        <v>3644</v>
      </c>
      <c r="E7" s="63">
        <v>0</v>
      </c>
      <c r="F7" s="63">
        <v>3647</v>
      </c>
      <c r="G7" s="63">
        <v>1101</v>
      </c>
      <c r="H7" s="63">
        <v>1109</v>
      </c>
      <c r="I7" s="63">
        <v>1110</v>
      </c>
      <c r="J7" s="63">
        <v>1112</v>
      </c>
      <c r="K7" s="63" t="s">
        <v>306</v>
      </c>
      <c r="L7" s="63">
        <v>1121</v>
      </c>
      <c r="M7" s="63">
        <v>1122</v>
      </c>
      <c r="N7" s="63">
        <v>1126</v>
      </c>
      <c r="O7" s="63">
        <v>0</v>
      </c>
      <c r="P7" s="63">
        <v>1132</v>
      </c>
      <c r="Q7" s="63">
        <v>1135</v>
      </c>
      <c r="R7" s="63">
        <v>1141</v>
      </c>
      <c r="S7" s="63">
        <v>1145</v>
      </c>
      <c r="T7" s="63">
        <v>0</v>
      </c>
      <c r="U7" s="63">
        <v>1149</v>
      </c>
      <c r="V7" s="63">
        <v>7154</v>
      </c>
      <c r="W7" s="63">
        <v>0</v>
      </c>
      <c r="X7" s="63">
        <v>7159</v>
      </c>
      <c r="Y7" s="63">
        <v>0</v>
      </c>
      <c r="Z7" s="63">
        <v>7164</v>
      </c>
      <c r="AA7" s="63">
        <v>0</v>
      </c>
      <c r="AB7" s="63">
        <v>7170</v>
      </c>
      <c r="AC7" s="63">
        <v>0</v>
      </c>
      <c r="AD7" s="63">
        <v>0</v>
      </c>
      <c r="AE7" s="63">
        <v>7174</v>
      </c>
      <c r="AF7" s="63" t="s">
        <v>307</v>
      </c>
      <c r="AG7" s="63">
        <v>7183</v>
      </c>
      <c r="AH7" s="63">
        <v>7185</v>
      </c>
      <c r="AI7" s="63" t="s">
        <v>346</v>
      </c>
      <c r="AJ7" s="63">
        <v>7194</v>
      </c>
      <c r="AK7" s="63">
        <v>2602</v>
      </c>
      <c r="AL7" s="63">
        <v>2603</v>
      </c>
      <c r="AM7" s="63">
        <v>2609</v>
      </c>
      <c r="AN7" s="63">
        <v>0</v>
      </c>
      <c r="AO7" s="63">
        <v>2615</v>
      </c>
      <c r="AP7" s="63" t="s">
        <v>347</v>
      </c>
      <c r="AQ7" s="63"/>
      <c r="AR7" s="63">
        <v>0</v>
      </c>
      <c r="AS7" s="63">
        <v>2727</v>
      </c>
      <c r="AT7" s="63">
        <v>0</v>
      </c>
      <c r="AU7" s="63">
        <v>0</v>
      </c>
      <c r="AV7" s="63">
        <v>2737</v>
      </c>
      <c r="AW7" s="63">
        <v>2740</v>
      </c>
      <c r="AX7" s="63">
        <v>0</v>
      </c>
      <c r="AY7" s="63">
        <v>2747</v>
      </c>
      <c r="AZ7" s="63">
        <v>0</v>
      </c>
      <c r="BA7" s="63">
        <v>0</v>
      </c>
      <c r="BB7" s="63">
        <v>6305</v>
      </c>
      <c r="BC7" s="63">
        <v>0</v>
      </c>
      <c r="BD7" s="63">
        <v>6307</v>
      </c>
      <c r="BE7" s="63">
        <v>0</v>
      </c>
      <c r="BF7" s="63">
        <v>6316</v>
      </c>
      <c r="BG7" s="63">
        <v>6336</v>
      </c>
      <c r="BH7" s="63">
        <v>2927</v>
      </c>
      <c r="BI7" s="63" t="s">
        <v>348</v>
      </c>
      <c r="BJ7" s="63">
        <v>6342</v>
      </c>
      <c r="BK7" s="63" t="s">
        <v>400</v>
      </c>
      <c r="BL7" s="63">
        <v>6347</v>
      </c>
      <c r="BM7" s="63" t="s">
        <v>401</v>
      </c>
      <c r="BN7" s="63" t="s">
        <v>402</v>
      </c>
      <c r="BO7" s="63">
        <v>2207</v>
      </c>
      <c r="BP7" s="63" t="s">
        <v>403</v>
      </c>
      <c r="BQ7" s="63">
        <v>2213</v>
      </c>
      <c r="BR7" s="63" t="s">
        <v>404</v>
      </c>
      <c r="BS7" s="63" t="s">
        <v>405</v>
      </c>
      <c r="BT7" s="63" t="s">
        <v>406</v>
      </c>
      <c r="BU7" s="63">
        <v>0</v>
      </c>
      <c r="BV7" s="63">
        <v>2237</v>
      </c>
      <c r="BW7" s="63">
        <v>2241</v>
      </c>
      <c r="BX7" s="63">
        <v>2245</v>
      </c>
      <c r="BY7" s="63">
        <v>0</v>
      </c>
      <c r="BZ7" s="63" t="s">
        <v>407</v>
      </c>
      <c r="CA7" s="63">
        <v>8712</v>
      </c>
      <c r="CB7" s="63">
        <v>8714</v>
      </c>
      <c r="CC7" s="63" t="s">
        <v>408</v>
      </c>
      <c r="CD7" s="63" t="s">
        <v>409</v>
      </c>
      <c r="CE7" s="63" t="s">
        <v>410</v>
      </c>
      <c r="CF7" s="63" t="s">
        <v>411</v>
      </c>
      <c r="CG7" s="63">
        <v>8747</v>
      </c>
      <c r="CH7" s="63" t="s">
        <v>412</v>
      </c>
      <c r="CI7" s="63" t="s">
        <v>413</v>
      </c>
      <c r="CJ7" s="63">
        <v>3813</v>
      </c>
      <c r="CK7" s="63">
        <v>38143819</v>
      </c>
      <c r="CL7" s="63">
        <v>38203821</v>
      </c>
      <c r="CM7" s="63" t="s">
        <v>414</v>
      </c>
      <c r="CN7" s="63" t="s">
        <v>415</v>
      </c>
      <c r="CO7" s="63" t="s">
        <v>416</v>
      </c>
      <c r="CP7" s="63" t="s">
        <v>476</v>
      </c>
      <c r="CQ7" s="63">
        <v>3845</v>
      </c>
      <c r="CR7" s="63">
        <v>0</v>
      </c>
      <c r="CS7" s="63">
        <v>3847</v>
      </c>
      <c r="CT7" s="63" t="s">
        <v>477</v>
      </c>
      <c r="CU7" s="63">
        <v>9402</v>
      </c>
      <c r="CV7" s="63">
        <v>9407</v>
      </c>
      <c r="CW7" s="63"/>
      <c r="CX7" s="63">
        <v>9411</v>
      </c>
      <c r="CY7" s="63">
        <v>9414</v>
      </c>
      <c r="CZ7" s="63">
        <v>0</v>
      </c>
      <c r="DA7" s="63">
        <v>9423</v>
      </c>
      <c r="DB7" s="63">
        <v>9429</v>
      </c>
      <c r="DC7" s="63">
        <v>0</v>
      </c>
      <c r="DD7" s="63">
        <v>9432</v>
      </c>
      <c r="DE7" s="63">
        <v>9435</v>
      </c>
      <c r="DF7" s="63" t="s">
        <v>478</v>
      </c>
      <c r="DG7" s="63" t="s">
        <v>479</v>
      </c>
      <c r="DH7" s="63">
        <v>9447</v>
      </c>
      <c r="DI7" s="63">
        <v>9448</v>
      </c>
      <c r="DJ7" s="63">
        <v>0</v>
      </c>
      <c r="DK7" s="63">
        <v>3054</v>
      </c>
      <c r="DL7" s="63">
        <v>6274</v>
      </c>
      <c r="DM7" s="63">
        <v>2058</v>
      </c>
      <c r="DN7" s="63">
        <v>3061</v>
      </c>
      <c r="DO7" s="63">
        <v>3062</v>
      </c>
      <c r="DP7" s="63">
        <v>0</v>
      </c>
      <c r="DQ7" s="63">
        <v>3070</v>
      </c>
      <c r="DR7" s="63">
        <v>3071</v>
      </c>
      <c r="DS7" s="63">
        <v>3074</v>
      </c>
      <c r="DT7" s="63">
        <v>3075</v>
      </c>
      <c r="DU7" s="63">
        <v>3078</v>
      </c>
      <c r="DV7" s="63">
        <v>3086</v>
      </c>
      <c r="DW7" s="63">
        <v>3090</v>
      </c>
      <c r="DX7" s="63">
        <v>3097</v>
      </c>
      <c r="DY7" s="63">
        <v>4251</v>
      </c>
      <c r="DZ7" s="63">
        <v>0</v>
      </c>
      <c r="EA7" s="63">
        <v>4255</v>
      </c>
      <c r="EB7" s="63">
        <v>4258</v>
      </c>
      <c r="EC7" s="63" t="s">
        <v>514</v>
      </c>
      <c r="ED7" s="63">
        <v>0</v>
      </c>
      <c r="EE7" s="63">
        <v>4266</v>
      </c>
      <c r="EF7" s="63" t="s">
        <v>515</v>
      </c>
      <c r="EG7" s="63">
        <v>4275</v>
      </c>
      <c r="EH7" s="63">
        <v>4278</v>
      </c>
      <c r="EI7" s="63">
        <v>4279</v>
      </c>
      <c r="EJ7" s="63">
        <v>0</v>
      </c>
      <c r="EK7" s="63">
        <v>4287</v>
      </c>
      <c r="EL7" s="63">
        <v>0</v>
      </c>
      <c r="EM7" s="63">
        <v>4290</v>
      </c>
      <c r="EN7" s="63">
        <v>4291</v>
      </c>
      <c r="EO7" s="63">
        <v>4295</v>
      </c>
      <c r="EP7" s="63" t="s">
        <v>516</v>
      </c>
      <c r="EQ7" s="63">
        <v>0</v>
      </c>
      <c r="ER7" s="63">
        <v>4151</v>
      </c>
      <c r="ES7" s="63">
        <v>4156</v>
      </c>
      <c r="ET7" s="63" t="s">
        <v>517</v>
      </c>
      <c r="EU7" s="63">
        <v>0</v>
      </c>
      <c r="EV7" s="63" t="s">
        <v>518</v>
      </c>
      <c r="EW7" s="63">
        <v>0</v>
      </c>
      <c r="EX7" s="63">
        <v>4170</v>
      </c>
      <c r="EY7" s="63">
        <v>4173</v>
      </c>
      <c r="EZ7" s="63">
        <v>4179</v>
      </c>
      <c r="FA7" s="63">
        <v>4180</v>
      </c>
      <c r="FB7" s="63">
        <v>4184</v>
      </c>
      <c r="FC7" s="63">
        <v>4187</v>
      </c>
      <c r="FD7" s="63">
        <v>4189</v>
      </c>
      <c r="FE7" s="63">
        <v>4195</v>
      </c>
      <c r="FF7" s="63">
        <v>0</v>
      </c>
      <c r="FG7" s="63">
        <v>4196</v>
      </c>
      <c r="FH7" s="63">
        <v>4199</v>
      </c>
      <c r="FI7" s="63">
        <v>0</v>
      </c>
      <c r="FJ7" s="63">
        <v>1004</v>
      </c>
      <c r="FK7" s="63">
        <v>1009</v>
      </c>
      <c r="FL7" s="63">
        <v>1012</v>
      </c>
      <c r="FM7" s="63">
        <v>1015</v>
      </c>
      <c r="FN7" s="63">
        <v>1017</v>
      </c>
      <c r="FO7" s="63">
        <v>1021</v>
      </c>
      <c r="FP7" s="63">
        <v>0</v>
      </c>
      <c r="FQ7" s="63" t="s">
        <v>556</v>
      </c>
      <c r="FR7" s="63">
        <v>1033</v>
      </c>
      <c r="FS7" s="63">
        <v>1035</v>
      </c>
      <c r="FT7" s="63">
        <v>1038</v>
      </c>
      <c r="FU7" s="63">
        <v>0</v>
      </c>
      <c r="FV7" s="63">
        <v>1046</v>
      </c>
      <c r="FW7" s="63">
        <v>1047</v>
      </c>
      <c r="FX7" s="63">
        <v>7051</v>
      </c>
      <c r="FY7" s="63">
        <v>7054</v>
      </c>
      <c r="FZ7" s="63">
        <v>0</v>
      </c>
      <c r="GA7" s="63" t="s">
        <v>557</v>
      </c>
      <c r="GB7" s="63">
        <v>7063</v>
      </c>
      <c r="GC7" s="63">
        <v>7064</v>
      </c>
      <c r="GD7" s="63">
        <v>7068</v>
      </c>
      <c r="GE7" s="63">
        <v>7073</v>
      </c>
      <c r="GF7" s="63" t="s">
        <v>584</v>
      </c>
      <c r="GG7" s="63">
        <v>7081</v>
      </c>
      <c r="GH7" s="63">
        <v>7085</v>
      </c>
      <c r="GI7" s="63">
        <v>7086</v>
      </c>
      <c r="GJ7" s="63">
        <v>7089</v>
      </c>
      <c r="GK7" s="63">
        <v>7094</v>
      </c>
      <c r="GL7" s="63"/>
      <c r="GM7" s="63"/>
      <c r="GN7" s="63"/>
      <c r="GO7" s="63"/>
      <c r="GP7" s="63"/>
      <c r="GQ7" s="63"/>
      <c r="GR7" s="63"/>
      <c r="GS7" s="63"/>
      <c r="GT7" s="63"/>
      <c r="GU7" s="63"/>
      <c r="GV7" s="63"/>
      <c r="GW7" s="63"/>
      <c r="GX7" s="63"/>
      <c r="GY7" s="63"/>
      <c r="GZ7" s="63"/>
      <c r="HA7" s="63"/>
      <c r="HB7" s="63"/>
      <c r="HC7" s="63"/>
      <c r="HD7" s="63"/>
      <c r="HE7" s="63"/>
      <c r="HF7" s="63"/>
      <c r="HG7" s="63"/>
      <c r="HH7" s="63"/>
      <c r="HI7" s="63"/>
      <c r="HJ7" s="63"/>
      <c r="HK7" s="63"/>
      <c r="HL7" s="63"/>
      <c r="HM7" s="63"/>
      <c r="HN7" s="63"/>
      <c r="HO7" s="63"/>
      <c r="HP7" s="63"/>
      <c r="HQ7" s="63"/>
      <c r="HR7" s="63"/>
      <c r="HS7" s="63"/>
      <c r="HT7" s="63"/>
      <c r="HU7" s="63"/>
      <c r="HV7" s="63"/>
      <c r="HW7" s="63"/>
      <c r="HX7" s="63"/>
      <c r="HY7" s="63"/>
      <c r="HZ7" s="63"/>
      <c r="IA7" s="63"/>
      <c r="IB7" s="63"/>
      <c r="IC7" s="63"/>
      <c r="ID7" s="63"/>
      <c r="IE7" s="63"/>
      <c r="IF7" s="63"/>
      <c r="IG7" s="63"/>
      <c r="IH7" s="63"/>
      <c r="II7" s="63"/>
      <c r="IJ7" s="63"/>
      <c r="IK7" s="63"/>
      <c r="IL7" s="63"/>
      <c r="IM7" s="63"/>
      <c r="IN7" s="63"/>
      <c r="IO7" s="63"/>
      <c r="IP7" s="63"/>
      <c r="IQ7" s="63"/>
      <c r="IR7" s="63"/>
      <c r="IS7" s="63"/>
      <c r="IT7" s="63"/>
      <c r="IU7" s="63"/>
      <c r="IV7" s="63"/>
      <c r="IW7" s="63"/>
      <c r="IX7" s="63"/>
      <c r="IY7" s="63"/>
      <c r="IZ7" s="63"/>
      <c r="JA7" s="63"/>
      <c r="JB7" s="63"/>
      <c r="JC7" s="63"/>
      <c r="JD7" s="63"/>
      <c r="JE7" s="63"/>
      <c r="JF7" s="63"/>
      <c r="JG7" s="63"/>
      <c r="JH7" s="63"/>
      <c r="JI7" s="63"/>
      <c r="JJ7" s="63"/>
      <c r="JK7" s="63"/>
      <c r="JL7" s="63"/>
      <c r="JM7" s="63"/>
      <c r="JN7" s="63"/>
      <c r="JO7" s="63"/>
      <c r="JP7" s="63"/>
      <c r="JQ7" s="63"/>
      <c r="JR7" s="63"/>
      <c r="JS7" s="63"/>
      <c r="JT7" s="63"/>
      <c r="JU7" s="63"/>
      <c r="JV7" s="63"/>
      <c r="JW7" s="63"/>
      <c r="JX7" s="63"/>
      <c r="JY7" s="63"/>
      <c r="JZ7" s="63"/>
      <c r="KA7" s="63"/>
      <c r="KB7" s="63"/>
      <c r="KC7" s="63"/>
      <c r="KD7" s="63"/>
      <c r="KE7" s="63"/>
      <c r="KF7" s="63"/>
      <c r="KG7" s="63"/>
      <c r="KH7" s="63"/>
      <c r="KI7" s="63"/>
      <c r="KJ7" s="63"/>
      <c r="KK7" s="63"/>
      <c r="KL7" s="63"/>
      <c r="KM7" s="63"/>
      <c r="KN7" s="63"/>
      <c r="KO7" s="63"/>
      <c r="KP7" s="63"/>
      <c r="KQ7" s="63"/>
      <c r="KR7" s="63"/>
      <c r="KS7" s="63"/>
      <c r="KT7" s="63"/>
      <c r="KU7" s="63"/>
      <c r="KV7" s="63"/>
      <c r="KW7" s="63"/>
      <c r="KX7" s="63"/>
      <c r="KY7" s="63"/>
      <c r="KZ7" s="63"/>
      <c r="LA7" s="63"/>
      <c r="LB7" s="63"/>
      <c r="LC7" s="63"/>
      <c r="LD7" s="63"/>
      <c r="LE7" s="63"/>
      <c r="LF7" s="63"/>
      <c r="LG7" s="63"/>
      <c r="LH7" s="63"/>
      <c r="LI7" s="63"/>
      <c r="LJ7" s="63"/>
      <c r="LK7" s="63"/>
      <c r="LL7" s="63"/>
      <c r="LM7" s="63"/>
      <c r="LN7" s="63"/>
      <c r="LO7" s="63"/>
      <c r="LP7" s="63"/>
      <c r="LQ7" s="63"/>
      <c r="LR7" s="63"/>
      <c r="LS7" s="63"/>
      <c r="LT7" s="63"/>
      <c r="LU7" s="63"/>
      <c r="LV7" s="63"/>
      <c r="LW7" s="63"/>
      <c r="LX7" s="63"/>
      <c r="LY7" s="63"/>
      <c r="LZ7" s="63"/>
      <c r="MA7" s="63"/>
      <c r="MB7" s="63"/>
      <c r="MC7" s="63"/>
      <c r="MD7" s="63"/>
      <c r="ME7" s="63"/>
      <c r="MF7" s="63"/>
      <c r="MG7" s="63"/>
      <c r="MH7" s="63"/>
      <c r="MI7" s="63"/>
      <c r="MJ7" s="63"/>
      <c r="MK7" s="63"/>
      <c r="ML7" s="63"/>
      <c r="MM7" s="63"/>
      <c r="MN7" s="63"/>
      <c r="MO7" s="63"/>
      <c r="MP7" s="63"/>
      <c r="MQ7" s="63"/>
      <c r="MR7" s="63"/>
      <c r="MS7" s="63"/>
      <c r="MT7" s="63"/>
      <c r="MU7" s="63"/>
      <c r="MV7" s="63"/>
      <c r="MW7" s="63"/>
      <c r="MX7" s="63"/>
      <c r="MY7" s="63"/>
      <c r="MZ7" s="63"/>
      <c r="NA7" s="63"/>
      <c r="NB7" s="63"/>
      <c r="NC7" s="63"/>
      <c r="ND7" s="63"/>
      <c r="NE7" s="63"/>
      <c r="NF7" s="63"/>
      <c r="NG7" s="63"/>
      <c r="NH7" s="63"/>
      <c r="NI7" s="63"/>
      <c r="NJ7" s="63"/>
      <c r="NK7" s="63"/>
      <c r="NL7" s="63"/>
      <c r="NM7" s="63"/>
      <c r="NN7" s="63"/>
      <c r="NO7" s="63"/>
      <c r="NP7" s="63"/>
      <c r="NQ7" s="63"/>
      <c r="NR7" s="63"/>
      <c r="NS7" s="63"/>
      <c r="NT7" s="63"/>
      <c r="NU7" s="63"/>
      <c r="NV7" s="63"/>
      <c r="NW7" s="63"/>
      <c r="NX7" s="63"/>
      <c r="NY7" s="63"/>
      <c r="NZ7" s="63"/>
      <c r="OA7" s="63"/>
      <c r="OB7" s="63"/>
      <c r="OC7" s="63"/>
      <c r="OD7" s="63"/>
      <c r="OE7" s="63"/>
      <c r="OF7" s="63"/>
      <c r="OG7" s="63"/>
      <c r="OH7" s="63"/>
      <c r="OI7" s="63"/>
      <c r="OJ7" s="63"/>
      <c r="OK7" s="63"/>
      <c r="OL7" s="63"/>
      <c r="OM7" s="63"/>
      <c r="ON7" s="63"/>
      <c r="OO7" s="63"/>
      <c r="OP7" s="63"/>
      <c r="OQ7" s="63"/>
      <c r="OR7" s="63"/>
      <c r="OS7" s="63"/>
      <c r="OT7" s="63"/>
      <c r="OU7" s="63"/>
      <c r="OV7" s="63"/>
      <c r="OW7" s="63"/>
      <c r="OX7" s="63"/>
      <c r="OY7" s="63"/>
      <c r="OZ7" s="63"/>
      <c r="PA7" s="63"/>
      <c r="PB7" s="63"/>
      <c r="PC7" s="63"/>
      <c r="PD7" s="63"/>
      <c r="PE7" s="63"/>
      <c r="PF7" s="63"/>
      <c r="PG7" s="63"/>
      <c r="PH7" s="63"/>
      <c r="PI7" s="63"/>
      <c r="PJ7" s="63"/>
      <c r="PK7" s="63"/>
      <c r="PL7" s="63"/>
      <c r="PM7" s="63"/>
      <c r="PN7" s="63"/>
      <c r="PO7" s="63"/>
      <c r="PP7" s="63"/>
      <c r="PQ7" s="63"/>
      <c r="PR7" s="63"/>
      <c r="PS7" s="63"/>
      <c r="PT7" s="63"/>
      <c r="PU7" s="63"/>
      <c r="PV7" s="63"/>
      <c r="PW7" s="63"/>
      <c r="PX7" s="63"/>
      <c r="PY7" s="63"/>
      <c r="PZ7" s="63"/>
      <c r="QA7" s="63"/>
      <c r="QB7" s="63"/>
      <c r="QC7" s="63"/>
      <c r="QD7" s="63"/>
      <c r="QE7" s="63"/>
      <c r="QF7" s="63"/>
      <c r="QG7" s="63"/>
      <c r="QH7" s="63"/>
      <c r="QI7" s="63"/>
      <c r="QJ7" s="63"/>
      <c r="QK7" s="63"/>
      <c r="QL7" s="63"/>
      <c r="QM7" s="63"/>
      <c r="QN7" s="63"/>
      <c r="QO7" s="63"/>
      <c r="QP7" s="63"/>
      <c r="QQ7" s="63"/>
      <c r="QR7" s="63"/>
      <c r="QS7" s="63"/>
      <c r="QT7" s="63"/>
      <c r="QU7" s="63"/>
      <c r="QV7" s="63"/>
      <c r="QW7" s="63"/>
      <c r="QX7" s="63"/>
      <c r="QY7" s="63"/>
      <c r="QZ7" s="63"/>
      <c r="RA7" s="63"/>
      <c r="RB7" s="63"/>
      <c r="RC7" s="63"/>
      <c r="RD7" s="63"/>
      <c r="RE7" s="63"/>
      <c r="RF7" s="63"/>
      <c r="RG7" s="63"/>
      <c r="RH7" s="63"/>
      <c r="RI7" s="63"/>
      <c r="RJ7" s="63"/>
      <c r="RK7" s="63"/>
      <c r="RL7" s="63"/>
      <c r="RM7" s="63"/>
      <c r="RN7" s="63"/>
      <c r="RO7" s="63"/>
      <c r="RP7" s="63"/>
      <c r="RQ7" s="63"/>
      <c r="RR7" s="63"/>
      <c r="RS7" s="63"/>
      <c r="RT7" s="63"/>
      <c r="RU7" s="63"/>
      <c r="RV7" s="63"/>
      <c r="RW7" s="63"/>
      <c r="RX7" s="63"/>
      <c r="RY7" s="63"/>
      <c r="RZ7" s="63"/>
      <c r="SA7" s="63"/>
      <c r="SB7" s="63"/>
      <c r="SC7" s="63"/>
      <c r="SD7" s="63"/>
      <c r="SE7" s="63"/>
      <c r="SF7" s="63"/>
      <c r="SG7" s="63"/>
      <c r="SH7" s="63"/>
      <c r="SI7" s="63"/>
      <c r="SJ7" s="63"/>
      <c r="SK7" s="63"/>
      <c r="SL7" s="63"/>
      <c r="SM7" s="63"/>
      <c r="SN7" s="63"/>
      <c r="SO7" s="63"/>
      <c r="SP7" s="63"/>
      <c r="SQ7" s="63"/>
      <c r="SR7" s="63"/>
      <c r="SS7" s="63"/>
      <c r="ST7" s="63"/>
      <c r="SU7" s="63"/>
      <c r="SV7" s="63"/>
      <c r="SW7" s="63"/>
      <c r="SX7" s="63"/>
      <c r="SY7" s="63"/>
      <c r="SZ7" s="63"/>
      <c r="TA7" s="63"/>
      <c r="TB7" s="63"/>
      <c r="TC7" s="63"/>
      <c r="TD7" s="63"/>
      <c r="TE7" s="63"/>
      <c r="TF7" s="63"/>
      <c r="TG7" s="63"/>
      <c r="TH7" s="63"/>
      <c r="TI7" s="63"/>
      <c r="TJ7" s="63"/>
      <c r="TK7" s="63"/>
      <c r="TL7" s="63"/>
      <c r="TM7" s="63"/>
      <c r="TN7" s="63"/>
      <c r="TO7" s="63"/>
      <c r="TP7" s="63"/>
      <c r="TQ7" s="63"/>
      <c r="TR7" s="63"/>
      <c r="TS7" s="63"/>
      <c r="TT7" s="63"/>
      <c r="TU7" s="63"/>
      <c r="TV7" s="63"/>
      <c r="TW7" s="63"/>
      <c r="TX7" s="63"/>
      <c r="TY7" s="63"/>
      <c r="TZ7" s="63"/>
      <c r="UA7" s="63"/>
      <c r="UB7" s="63"/>
      <c r="UC7" s="63"/>
      <c r="UD7" s="63"/>
      <c r="UE7" s="63"/>
      <c r="UF7" s="63"/>
      <c r="UG7" s="63"/>
      <c r="UH7" s="63"/>
      <c r="UI7" s="63"/>
      <c r="UJ7" s="63"/>
      <c r="UK7" s="63"/>
      <c r="UL7" s="63"/>
      <c r="UM7" s="63"/>
      <c r="UN7" s="63"/>
      <c r="UO7" s="63"/>
      <c r="UP7" s="63"/>
      <c r="UQ7" s="63"/>
      <c r="UR7" s="63"/>
      <c r="US7" s="63"/>
      <c r="UT7" s="63"/>
      <c r="UU7" s="63"/>
      <c r="UV7" s="63"/>
      <c r="UW7" s="63"/>
      <c r="UX7" s="63"/>
      <c r="UY7" s="63"/>
      <c r="UZ7" s="63"/>
      <c r="VA7" s="63"/>
      <c r="VB7" s="63"/>
      <c r="VC7" s="63"/>
      <c r="VD7" s="63"/>
      <c r="VE7" s="63"/>
      <c r="VF7" s="63"/>
      <c r="VG7" s="63"/>
      <c r="VH7" s="63"/>
      <c r="VI7" s="63"/>
      <c r="VJ7" s="63"/>
      <c r="VK7" s="63"/>
      <c r="VL7" s="63"/>
      <c r="VM7" s="63"/>
      <c r="VN7" s="63"/>
      <c r="VO7" s="63"/>
      <c r="VP7" s="63"/>
      <c r="VQ7" s="63"/>
      <c r="VR7" s="63"/>
      <c r="VS7" s="63"/>
      <c r="VT7" s="63"/>
      <c r="VU7" s="63"/>
      <c r="VV7" s="63"/>
      <c r="VW7" s="63"/>
      <c r="VX7" s="63"/>
      <c r="VY7" s="63"/>
      <c r="VZ7" s="63"/>
      <c r="WA7" s="63"/>
      <c r="WB7" s="63"/>
      <c r="WC7" s="63"/>
      <c r="WD7" s="63"/>
      <c r="WE7" s="63"/>
      <c r="WF7" s="63"/>
      <c r="WG7" s="63"/>
      <c r="WH7" s="63"/>
      <c r="WI7" s="63"/>
      <c r="WJ7" s="63"/>
      <c r="WK7" s="63"/>
      <c r="WL7" s="63"/>
      <c r="WM7" s="63"/>
      <c r="WN7" s="63"/>
      <c r="WO7" s="63"/>
      <c r="WP7" s="63"/>
      <c r="WQ7" s="63"/>
      <c r="WR7" s="63"/>
      <c r="WS7" s="63"/>
      <c r="WT7" s="63"/>
      <c r="WU7" s="63"/>
      <c r="WV7" s="63"/>
      <c r="WW7" s="63"/>
      <c r="WX7" s="63"/>
      <c r="WY7" s="63"/>
      <c r="WZ7" s="63"/>
      <c r="XA7" s="63"/>
      <c r="XB7" s="63"/>
      <c r="XC7" s="63"/>
      <c r="XD7" s="63"/>
      <c r="XE7" s="63"/>
      <c r="XF7" s="63"/>
      <c r="XG7" s="63"/>
      <c r="XH7" s="63"/>
      <c r="XI7" s="63"/>
      <c r="XJ7" s="63"/>
      <c r="XK7" s="63"/>
      <c r="XL7" s="63"/>
      <c r="XM7" s="63"/>
      <c r="XN7" s="63"/>
      <c r="XO7" s="63"/>
      <c r="XP7" s="63"/>
      <c r="XQ7" s="63"/>
      <c r="XR7" s="63"/>
      <c r="XS7" s="63"/>
      <c r="XT7" s="63"/>
      <c r="XU7" s="63"/>
      <c r="XV7" s="63"/>
      <c r="XW7" s="63"/>
      <c r="XX7" s="63"/>
      <c r="XY7" s="63"/>
      <c r="XZ7" s="63"/>
      <c r="YA7" s="63"/>
      <c r="YB7" s="63"/>
      <c r="YC7" s="63"/>
      <c r="YD7" s="63"/>
      <c r="YE7" s="63"/>
      <c r="YF7" s="63"/>
      <c r="YG7" s="63"/>
      <c r="YH7" s="63"/>
      <c r="YI7" s="63"/>
      <c r="YJ7" s="63"/>
      <c r="YK7" s="63"/>
      <c r="YL7" s="63"/>
      <c r="YM7" s="63"/>
      <c r="YN7" s="63"/>
      <c r="YO7" s="63"/>
      <c r="YP7" s="63"/>
      <c r="YQ7" s="63"/>
      <c r="YR7" s="63"/>
      <c r="YS7" s="63"/>
      <c r="YT7" s="63"/>
      <c r="YU7" s="63"/>
      <c r="YV7" s="63"/>
      <c r="YW7" s="63"/>
      <c r="YX7" s="63"/>
      <c r="YY7" s="63"/>
      <c r="YZ7" s="63"/>
      <c r="ZA7" s="63"/>
      <c r="ZB7" s="63"/>
      <c r="ZC7" s="63"/>
      <c r="ZD7" s="63"/>
      <c r="ZE7" s="63"/>
      <c r="ZF7" s="63"/>
      <c r="ZG7" s="63"/>
      <c r="ZH7" s="63"/>
      <c r="ZI7" s="63"/>
      <c r="ZJ7" s="63"/>
      <c r="ZK7" s="63"/>
      <c r="ZL7" s="63"/>
      <c r="ZM7" s="63"/>
      <c r="ZN7" s="63"/>
      <c r="ZO7" s="63"/>
      <c r="ZP7" s="63"/>
      <c r="ZQ7" s="63"/>
      <c r="ZR7" s="63"/>
      <c r="ZS7" s="63"/>
      <c r="ZT7" s="63"/>
      <c r="ZU7" s="63"/>
      <c r="ZV7" s="63"/>
      <c r="ZW7" s="63"/>
      <c r="ZX7" s="63"/>
      <c r="ZY7" s="63"/>
      <c r="ZZ7" s="63"/>
      <c r="AAA7" s="63"/>
      <c r="AAB7" s="63"/>
      <c r="AAC7" s="63"/>
      <c r="AAD7" s="63"/>
      <c r="AAE7" s="63"/>
      <c r="AAF7" s="63"/>
      <c r="AAG7" s="63"/>
      <c r="AAH7" s="63"/>
      <c r="AAI7" s="63"/>
      <c r="AAJ7" s="63"/>
      <c r="AAK7" s="63"/>
      <c r="AAL7" s="63"/>
      <c r="AAM7" s="63"/>
      <c r="AAN7" s="63"/>
      <c r="AAO7" s="63"/>
      <c r="AAP7" s="63"/>
      <c r="AAQ7" s="63"/>
      <c r="AAR7" s="63"/>
      <c r="AAS7" s="63"/>
      <c r="AAT7" s="63"/>
      <c r="AAU7" s="63"/>
      <c r="AAV7" s="63"/>
      <c r="AAW7" s="63"/>
      <c r="AAX7" s="63"/>
      <c r="AAY7" s="63"/>
      <c r="AAZ7" s="63"/>
      <c r="ABA7" s="63"/>
      <c r="ABB7" s="63"/>
      <c r="ABC7" s="63"/>
      <c r="ABD7" s="63"/>
      <c r="ABE7" s="63"/>
      <c r="ABF7" s="63"/>
      <c r="ABG7" s="63"/>
      <c r="ABH7" s="63"/>
      <c r="ABI7" s="63"/>
      <c r="ABJ7" s="63"/>
      <c r="ABK7" s="63"/>
      <c r="ABL7" s="63"/>
      <c r="ABM7" s="63"/>
      <c r="ABN7" s="63"/>
      <c r="ABO7" s="63"/>
      <c r="ABP7" s="63"/>
      <c r="ABQ7" s="63"/>
      <c r="ABR7" s="63"/>
      <c r="ABS7" s="63"/>
      <c r="ABT7" s="63"/>
      <c r="ABU7" s="63"/>
      <c r="ABV7" s="63"/>
      <c r="ABW7" s="63"/>
      <c r="ABX7" s="63"/>
      <c r="ABY7" s="63"/>
      <c r="ABZ7" s="63"/>
      <c r="ACA7" s="63"/>
      <c r="ACB7" s="63"/>
      <c r="ACC7" s="63"/>
      <c r="ACD7" s="63"/>
      <c r="ACE7" s="63"/>
      <c r="ACF7" s="63"/>
      <c r="ACG7" s="63"/>
      <c r="ACH7" s="63"/>
      <c r="ACI7" s="63"/>
      <c r="ACJ7" s="63"/>
      <c r="ACK7" s="63"/>
      <c r="ACL7" s="63"/>
      <c r="ACM7" s="63"/>
      <c r="ACN7" s="63"/>
      <c r="ACO7" s="63"/>
      <c r="ACP7" s="63"/>
      <c r="ACQ7" s="63"/>
      <c r="ACR7" s="63"/>
      <c r="ACS7" s="63"/>
      <c r="ACT7" s="63"/>
      <c r="ACU7" s="63"/>
      <c r="ACV7" s="63"/>
      <c r="ACW7" s="63"/>
      <c r="ACX7" s="63"/>
      <c r="ACY7" s="63"/>
      <c r="ACZ7" s="63"/>
      <c r="ADA7" s="63"/>
      <c r="ADB7" s="63"/>
      <c r="ADC7" s="63"/>
      <c r="ADD7" s="63"/>
      <c r="ADE7" s="63"/>
      <c r="ADF7" s="63"/>
      <c r="ADG7" s="63"/>
      <c r="ADH7" s="63"/>
      <c r="ADI7" s="63"/>
      <c r="ADJ7" s="63"/>
      <c r="ADK7" s="63"/>
      <c r="ADL7" s="63"/>
      <c r="ADM7" s="63"/>
      <c r="ADN7" s="63"/>
      <c r="ADO7" s="63"/>
      <c r="ADP7" s="63"/>
      <c r="ADQ7" s="63"/>
      <c r="ADR7" s="63"/>
      <c r="ADS7" s="63"/>
      <c r="ADT7" s="63"/>
      <c r="ADU7" s="63"/>
      <c r="ADV7" s="63"/>
      <c r="ADW7" s="63"/>
      <c r="ADX7" s="63"/>
      <c r="ADY7" s="63"/>
      <c r="ADZ7" s="63"/>
      <c r="AEA7" s="63"/>
      <c r="AEB7" s="63"/>
      <c r="AEC7" s="63"/>
      <c r="AED7" s="63"/>
      <c r="AEE7" s="63"/>
      <c r="AEF7" s="63"/>
      <c r="AEG7" s="63"/>
      <c r="AEH7" s="63"/>
      <c r="AEI7" s="63"/>
      <c r="AEJ7" s="63"/>
      <c r="AEK7" s="63"/>
      <c r="AEL7" s="63"/>
      <c r="AEM7" s="63"/>
      <c r="AEN7" s="63"/>
      <c r="AEO7" s="63"/>
      <c r="AEP7" s="63"/>
      <c r="AEQ7" s="63"/>
      <c r="AER7" s="63"/>
      <c r="AES7" s="63"/>
      <c r="AET7" s="63"/>
      <c r="AEU7" s="63"/>
      <c r="AEV7" s="63"/>
      <c r="AEW7" s="63"/>
      <c r="AEX7" s="63"/>
    </row>
    <row r="8" spans="1:830" ht="18" customHeight="1" x14ac:dyDescent="0.35">
      <c r="A8" s="46" t="s">
        <v>179</v>
      </c>
      <c r="B8" s="43" t="s">
        <v>180</v>
      </c>
      <c r="C8" s="44" t="s">
        <v>175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/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v>0</v>
      </c>
      <c r="AX8" s="63">
        <v>0</v>
      </c>
      <c r="AY8" s="63">
        <v>402.5</v>
      </c>
      <c r="AZ8" s="63">
        <v>0</v>
      </c>
      <c r="BA8" s="63">
        <v>246</v>
      </c>
      <c r="BB8" s="63">
        <v>0</v>
      </c>
      <c r="BC8" s="63">
        <v>0</v>
      </c>
      <c r="BD8" s="63">
        <v>77.5</v>
      </c>
      <c r="BE8" s="63">
        <v>0</v>
      </c>
      <c r="BF8" s="63">
        <v>0</v>
      </c>
      <c r="BG8" s="63">
        <v>36.5</v>
      </c>
      <c r="BH8" s="63">
        <v>36.5</v>
      </c>
      <c r="BI8" s="63">
        <v>0</v>
      </c>
      <c r="BJ8" s="63">
        <v>0</v>
      </c>
      <c r="BK8" s="63">
        <v>0</v>
      </c>
      <c r="BL8" s="63">
        <v>0</v>
      </c>
      <c r="BM8" s="63">
        <v>0</v>
      </c>
      <c r="BN8" s="63">
        <v>0</v>
      </c>
      <c r="BO8" s="63">
        <v>0</v>
      </c>
      <c r="BP8" s="63">
        <v>0</v>
      </c>
      <c r="BQ8" s="63">
        <v>0</v>
      </c>
      <c r="BR8" s="63">
        <v>0</v>
      </c>
      <c r="BS8" s="63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/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63">
        <v>0</v>
      </c>
      <c r="DD8" s="63">
        <v>0</v>
      </c>
      <c r="DE8" s="63">
        <v>0</v>
      </c>
      <c r="DF8" s="63">
        <v>0</v>
      </c>
      <c r="DG8" s="63">
        <v>0</v>
      </c>
      <c r="DH8" s="63">
        <v>0</v>
      </c>
      <c r="DI8" s="63">
        <v>0</v>
      </c>
      <c r="DJ8" s="63">
        <v>0</v>
      </c>
      <c r="DK8" s="63">
        <v>0</v>
      </c>
      <c r="DL8" s="63">
        <v>0</v>
      </c>
      <c r="DM8" s="63">
        <v>0</v>
      </c>
      <c r="DN8" s="63">
        <v>0</v>
      </c>
      <c r="DO8" s="63">
        <v>0</v>
      </c>
      <c r="DP8" s="63">
        <v>0</v>
      </c>
      <c r="DQ8" s="63">
        <v>0</v>
      </c>
      <c r="DR8" s="63">
        <v>0</v>
      </c>
      <c r="DS8" s="63">
        <v>0</v>
      </c>
      <c r="DT8" s="63">
        <v>0</v>
      </c>
      <c r="DU8" s="63">
        <v>0</v>
      </c>
      <c r="DV8" s="63">
        <v>0</v>
      </c>
      <c r="DW8" s="63">
        <v>0</v>
      </c>
      <c r="DX8" s="63">
        <v>0</v>
      </c>
      <c r="DY8" s="63">
        <v>0</v>
      </c>
      <c r="DZ8" s="63">
        <v>0</v>
      </c>
      <c r="EA8" s="63">
        <v>0</v>
      </c>
      <c r="EB8" s="63">
        <v>0</v>
      </c>
      <c r="EC8" s="63">
        <v>0</v>
      </c>
      <c r="ED8" s="63">
        <v>0</v>
      </c>
      <c r="EE8" s="63">
        <v>0</v>
      </c>
      <c r="EF8" s="63">
        <v>0</v>
      </c>
      <c r="EG8" s="63">
        <v>0</v>
      </c>
      <c r="EH8" s="63">
        <v>0</v>
      </c>
      <c r="EI8" s="63">
        <v>0</v>
      </c>
      <c r="EJ8" s="63">
        <v>0</v>
      </c>
      <c r="EK8" s="63">
        <v>0</v>
      </c>
      <c r="EL8" s="63">
        <v>0</v>
      </c>
      <c r="EM8" s="63">
        <v>0</v>
      </c>
      <c r="EN8" s="63">
        <v>0</v>
      </c>
      <c r="EO8" s="63">
        <v>0</v>
      </c>
      <c r="EP8" s="63">
        <v>0</v>
      </c>
      <c r="EQ8" s="63">
        <v>0</v>
      </c>
      <c r="ER8" s="63">
        <v>0</v>
      </c>
      <c r="ES8" s="63">
        <v>0</v>
      </c>
      <c r="ET8" s="63">
        <v>0</v>
      </c>
      <c r="EU8" s="63">
        <v>0</v>
      </c>
      <c r="EV8" s="63">
        <v>0</v>
      </c>
      <c r="EW8" s="63">
        <v>0</v>
      </c>
      <c r="EX8" s="63">
        <v>0</v>
      </c>
      <c r="EY8" s="63">
        <v>0</v>
      </c>
      <c r="EZ8" s="63">
        <v>0</v>
      </c>
      <c r="FA8" s="63">
        <v>0</v>
      </c>
      <c r="FB8" s="63">
        <v>0</v>
      </c>
      <c r="FC8" s="63">
        <v>0</v>
      </c>
      <c r="FD8" s="63">
        <v>0</v>
      </c>
      <c r="FE8" s="63">
        <v>0</v>
      </c>
      <c r="FF8" s="63">
        <v>0</v>
      </c>
      <c r="FG8" s="63">
        <v>0</v>
      </c>
      <c r="FH8" s="63">
        <v>0</v>
      </c>
      <c r="FI8" s="63">
        <v>0</v>
      </c>
      <c r="FJ8" s="63">
        <v>0</v>
      </c>
      <c r="FK8" s="63">
        <v>0</v>
      </c>
      <c r="FL8" s="63">
        <v>0</v>
      </c>
      <c r="FM8" s="63">
        <v>0</v>
      </c>
      <c r="FN8" s="63">
        <v>0</v>
      </c>
      <c r="FO8" s="63">
        <v>0</v>
      </c>
      <c r="FP8" s="63">
        <v>0</v>
      </c>
      <c r="FQ8" s="63">
        <v>0</v>
      </c>
      <c r="FR8" s="63">
        <v>0</v>
      </c>
      <c r="FS8" s="63">
        <v>0</v>
      </c>
      <c r="FT8" s="63">
        <v>0</v>
      </c>
      <c r="FU8" s="63">
        <v>0</v>
      </c>
      <c r="FV8" s="63">
        <v>0</v>
      </c>
      <c r="FW8" s="63">
        <v>0</v>
      </c>
      <c r="FX8" s="63">
        <v>0</v>
      </c>
      <c r="FY8" s="63">
        <v>0</v>
      </c>
      <c r="FZ8" s="63">
        <v>0</v>
      </c>
      <c r="GA8" s="63">
        <v>0</v>
      </c>
      <c r="GB8" s="63">
        <v>0</v>
      </c>
      <c r="GC8" s="63">
        <v>0</v>
      </c>
      <c r="GD8" s="63">
        <v>0</v>
      </c>
      <c r="GE8" s="63">
        <v>0</v>
      </c>
      <c r="GF8" s="63">
        <v>6</v>
      </c>
      <c r="GG8" s="63">
        <v>0</v>
      </c>
      <c r="GH8" s="63">
        <v>0</v>
      </c>
      <c r="GI8" s="63">
        <v>0</v>
      </c>
      <c r="GJ8" s="63">
        <v>0</v>
      </c>
      <c r="GK8" s="63">
        <v>0</v>
      </c>
      <c r="GL8" s="63"/>
      <c r="GM8" s="63"/>
      <c r="GN8" s="63"/>
      <c r="GO8" s="63"/>
      <c r="GP8" s="63"/>
      <c r="GQ8" s="63"/>
      <c r="GR8" s="63"/>
      <c r="GS8" s="63"/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3"/>
      <c r="HT8" s="63"/>
      <c r="HU8" s="63"/>
      <c r="HV8" s="63"/>
      <c r="HW8" s="63"/>
      <c r="HX8" s="63"/>
      <c r="HY8" s="63"/>
      <c r="HZ8" s="63"/>
      <c r="IA8" s="63"/>
      <c r="IB8" s="63"/>
      <c r="IC8" s="63"/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3"/>
      <c r="IO8" s="63"/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63"/>
      <c r="JE8" s="63"/>
      <c r="JF8" s="63"/>
      <c r="JG8" s="63"/>
      <c r="JH8" s="63"/>
      <c r="JI8" s="63"/>
      <c r="JJ8" s="63"/>
      <c r="JK8" s="63"/>
      <c r="JL8" s="63"/>
      <c r="JM8" s="63"/>
      <c r="JN8" s="63"/>
      <c r="JO8" s="63"/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63"/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63"/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  <c r="MN8" s="63"/>
      <c r="MO8" s="63"/>
      <c r="MP8" s="63"/>
      <c r="MQ8" s="63"/>
      <c r="MR8" s="63"/>
      <c r="MS8" s="63"/>
      <c r="MT8" s="63"/>
      <c r="MU8" s="63"/>
      <c r="MV8" s="63"/>
      <c r="MW8" s="63"/>
      <c r="MX8" s="63"/>
      <c r="MY8" s="63"/>
      <c r="MZ8" s="63"/>
      <c r="NA8" s="63"/>
      <c r="NB8" s="63"/>
      <c r="NC8" s="63"/>
      <c r="ND8" s="63"/>
      <c r="NE8" s="63"/>
      <c r="NF8" s="63"/>
      <c r="NG8" s="63"/>
      <c r="NH8" s="63"/>
      <c r="NI8" s="63"/>
      <c r="NJ8" s="63"/>
      <c r="NK8" s="63"/>
      <c r="NL8" s="63"/>
      <c r="NM8" s="63"/>
      <c r="NN8" s="63"/>
      <c r="NO8" s="63"/>
      <c r="NP8" s="63"/>
      <c r="NQ8" s="63"/>
      <c r="NR8" s="63"/>
      <c r="NS8" s="63"/>
      <c r="NT8" s="63"/>
      <c r="NU8" s="63"/>
      <c r="NV8" s="63"/>
      <c r="NW8" s="63"/>
      <c r="NX8" s="63"/>
      <c r="NY8" s="63"/>
      <c r="NZ8" s="63"/>
      <c r="OA8" s="63"/>
      <c r="OB8" s="63"/>
      <c r="OC8" s="63"/>
      <c r="OD8" s="63"/>
      <c r="OE8" s="63"/>
      <c r="OF8" s="63"/>
      <c r="OG8" s="63"/>
      <c r="OH8" s="63"/>
      <c r="OI8" s="63"/>
      <c r="OJ8" s="63"/>
      <c r="OK8" s="63"/>
      <c r="OL8" s="63"/>
      <c r="OM8" s="63"/>
      <c r="ON8" s="63"/>
      <c r="OO8" s="63"/>
      <c r="OP8" s="63"/>
      <c r="OQ8" s="63"/>
      <c r="OR8" s="63"/>
      <c r="OS8" s="63"/>
      <c r="OT8" s="63"/>
      <c r="OU8" s="63"/>
      <c r="OV8" s="63"/>
      <c r="OW8" s="63"/>
      <c r="OX8" s="63"/>
      <c r="OY8" s="63"/>
      <c r="OZ8" s="63"/>
      <c r="PA8" s="63"/>
      <c r="PB8" s="63"/>
      <c r="PC8" s="63"/>
      <c r="PD8" s="63"/>
      <c r="PE8" s="63"/>
      <c r="PF8" s="63"/>
      <c r="PG8" s="63"/>
      <c r="PH8" s="63"/>
      <c r="PI8" s="63"/>
      <c r="PJ8" s="63"/>
      <c r="PK8" s="63"/>
      <c r="PL8" s="63"/>
      <c r="PM8" s="63"/>
      <c r="PN8" s="63"/>
      <c r="PO8" s="63"/>
      <c r="PP8" s="63"/>
      <c r="PQ8" s="63"/>
      <c r="PR8" s="63"/>
      <c r="PS8" s="63"/>
      <c r="PT8" s="63"/>
      <c r="PU8" s="63"/>
      <c r="PV8" s="63"/>
      <c r="PW8" s="63"/>
      <c r="PX8" s="63"/>
      <c r="PY8" s="63"/>
      <c r="PZ8" s="63"/>
      <c r="QA8" s="63"/>
      <c r="QB8" s="63"/>
      <c r="QC8" s="63"/>
      <c r="QD8" s="63"/>
      <c r="QE8" s="63"/>
      <c r="QF8" s="63"/>
      <c r="QG8" s="63"/>
      <c r="QH8" s="63"/>
      <c r="QI8" s="63"/>
      <c r="QJ8" s="63"/>
      <c r="QK8" s="63"/>
      <c r="QL8" s="63"/>
      <c r="QM8" s="63"/>
      <c r="QN8" s="63"/>
      <c r="QO8" s="63"/>
      <c r="QP8" s="63"/>
      <c r="QQ8" s="63"/>
      <c r="QR8" s="63"/>
      <c r="QS8" s="63"/>
      <c r="QT8" s="63"/>
      <c r="QU8" s="63"/>
      <c r="QV8" s="63"/>
      <c r="QW8" s="63"/>
      <c r="QX8" s="63"/>
      <c r="QY8" s="63"/>
      <c r="QZ8" s="63"/>
      <c r="RA8" s="63"/>
      <c r="RB8" s="63"/>
      <c r="RC8" s="63"/>
      <c r="RD8" s="63"/>
      <c r="RE8" s="63"/>
      <c r="RF8" s="63"/>
      <c r="RG8" s="63"/>
      <c r="RH8" s="63"/>
      <c r="RI8" s="63"/>
      <c r="RJ8" s="63"/>
      <c r="RK8" s="63"/>
      <c r="RL8" s="63"/>
      <c r="RM8" s="63"/>
      <c r="RN8" s="63"/>
      <c r="RO8" s="63"/>
      <c r="RP8" s="63"/>
      <c r="RQ8" s="63"/>
      <c r="RR8" s="63"/>
      <c r="RS8" s="63"/>
      <c r="RT8" s="63"/>
      <c r="RU8" s="63"/>
      <c r="RV8" s="63"/>
      <c r="RW8" s="63"/>
      <c r="RX8" s="63"/>
      <c r="RY8" s="63"/>
      <c r="RZ8" s="63"/>
      <c r="SA8" s="63"/>
      <c r="SB8" s="63"/>
      <c r="SC8" s="63"/>
      <c r="SD8" s="63"/>
      <c r="SE8" s="63"/>
      <c r="SF8" s="63"/>
      <c r="SG8" s="63"/>
      <c r="SH8" s="63"/>
      <c r="SI8" s="63"/>
      <c r="SJ8" s="63"/>
      <c r="SK8" s="63"/>
      <c r="SL8" s="63"/>
      <c r="SM8" s="63"/>
      <c r="SN8" s="63"/>
      <c r="SO8" s="63"/>
      <c r="SP8" s="63"/>
      <c r="SQ8" s="63"/>
      <c r="SR8" s="63"/>
      <c r="SS8" s="63"/>
      <c r="ST8" s="63"/>
      <c r="SU8" s="63"/>
      <c r="SV8" s="63"/>
      <c r="SW8" s="63"/>
      <c r="SX8" s="63"/>
      <c r="SY8" s="63"/>
      <c r="SZ8" s="63"/>
      <c r="TA8" s="63"/>
      <c r="TB8" s="63"/>
      <c r="TC8" s="63"/>
      <c r="TD8" s="63"/>
      <c r="TE8" s="63"/>
      <c r="TF8" s="63"/>
      <c r="TG8" s="63"/>
      <c r="TH8" s="63"/>
      <c r="TI8" s="63"/>
      <c r="TJ8" s="63"/>
      <c r="TK8" s="63"/>
      <c r="TL8" s="63"/>
      <c r="TM8" s="63"/>
      <c r="TN8" s="63"/>
      <c r="TO8" s="63"/>
      <c r="TP8" s="63"/>
      <c r="TQ8" s="63"/>
      <c r="TR8" s="63"/>
      <c r="TS8" s="63"/>
      <c r="TT8" s="63"/>
      <c r="TU8" s="63"/>
      <c r="TV8" s="63"/>
      <c r="TW8" s="63"/>
      <c r="TX8" s="63"/>
      <c r="TY8" s="63"/>
      <c r="TZ8" s="63"/>
      <c r="UA8" s="63"/>
      <c r="UB8" s="63"/>
      <c r="UC8" s="63"/>
      <c r="UD8" s="63"/>
      <c r="UE8" s="63"/>
      <c r="UF8" s="63"/>
      <c r="UG8" s="63"/>
      <c r="UH8" s="63"/>
      <c r="UI8" s="63"/>
      <c r="UJ8" s="63"/>
      <c r="UK8" s="63"/>
      <c r="UL8" s="63"/>
      <c r="UM8" s="63"/>
      <c r="UN8" s="63"/>
      <c r="UO8" s="63"/>
      <c r="UP8" s="63"/>
      <c r="UQ8" s="63"/>
      <c r="UR8" s="63"/>
      <c r="US8" s="63"/>
      <c r="UT8" s="63"/>
      <c r="UU8" s="63"/>
      <c r="UV8" s="63"/>
      <c r="UW8" s="63"/>
      <c r="UX8" s="63"/>
      <c r="UY8" s="63"/>
      <c r="UZ8" s="63"/>
      <c r="VA8" s="63"/>
      <c r="VB8" s="63"/>
      <c r="VC8" s="63"/>
      <c r="VD8" s="63"/>
      <c r="VE8" s="63"/>
      <c r="VF8" s="63"/>
      <c r="VG8" s="63"/>
      <c r="VH8" s="63"/>
      <c r="VI8" s="63"/>
      <c r="VJ8" s="63"/>
      <c r="VK8" s="63"/>
      <c r="VL8" s="63"/>
      <c r="VM8" s="63"/>
      <c r="VN8" s="63"/>
      <c r="VO8" s="63"/>
      <c r="VP8" s="63"/>
      <c r="VQ8" s="63"/>
      <c r="VR8" s="63"/>
      <c r="VS8" s="63"/>
      <c r="VT8" s="63"/>
      <c r="VU8" s="63"/>
      <c r="VV8" s="63"/>
      <c r="VW8" s="63"/>
      <c r="VX8" s="63"/>
      <c r="VY8" s="63"/>
      <c r="VZ8" s="63"/>
      <c r="WA8" s="63"/>
      <c r="WB8" s="63"/>
      <c r="WC8" s="63"/>
      <c r="WD8" s="63"/>
      <c r="WE8" s="63"/>
      <c r="WF8" s="63"/>
      <c r="WG8" s="63"/>
      <c r="WH8" s="63"/>
      <c r="WI8" s="63"/>
      <c r="WJ8" s="63"/>
      <c r="WK8" s="63"/>
      <c r="WL8" s="63"/>
      <c r="WM8" s="63"/>
      <c r="WN8" s="63"/>
      <c r="WO8" s="63"/>
      <c r="WP8" s="63"/>
      <c r="WQ8" s="63"/>
      <c r="WR8" s="63"/>
      <c r="WS8" s="63"/>
      <c r="WT8" s="63"/>
      <c r="WU8" s="63"/>
      <c r="WV8" s="63"/>
      <c r="WW8" s="63"/>
      <c r="WX8" s="63"/>
      <c r="WY8" s="63"/>
      <c r="WZ8" s="63"/>
      <c r="XA8" s="63"/>
      <c r="XB8" s="63"/>
      <c r="XC8" s="63"/>
      <c r="XD8" s="63"/>
      <c r="XE8" s="63"/>
      <c r="XF8" s="63"/>
      <c r="XG8" s="63"/>
      <c r="XH8" s="63"/>
      <c r="XI8" s="63"/>
      <c r="XJ8" s="63"/>
      <c r="XK8" s="63"/>
      <c r="XL8" s="63"/>
      <c r="XM8" s="63"/>
      <c r="XN8" s="63"/>
      <c r="XO8" s="63"/>
      <c r="XP8" s="63"/>
      <c r="XQ8" s="63"/>
      <c r="XR8" s="63"/>
      <c r="XS8" s="63"/>
      <c r="XT8" s="63"/>
      <c r="XU8" s="63"/>
      <c r="XV8" s="63"/>
      <c r="XW8" s="63"/>
      <c r="XX8" s="63"/>
      <c r="XY8" s="63"/>
      <c r="XZ8" s="63"/>
      <c r="YA8" s="63"/>
      <c r="YB8" s="63"/>
      <c r="YC8" s="63"/>
      <c r="YD8" s="63"/>
      <c r="YE8" s="63"/>
      <c r="YF8" s="63"/>
      <c r="YG8" s="63"/>
      <c r="YH8" s="63"/>
      <c r="YI8" s="63"/>
      <c r="YJ8" s="63"/>
      <c r="YK8" s="63"/>
      <c r="YL8" s="63"/>
      <c r="YM8" s="63"/>
      <c r="YN8" s="63"/>
      <c r="YO8" s="63"/>
      <c r="YP8" s="63"/>
      <c r="YQ8" s="63"/>
      <c r="YR8" s="63"/>
      <c r="YS8" s="63"/>
      <c r="YT8" s="63"/>
      <c r="YU8" s="63"/>
      <c r="YV8" s="63"/>
      <c r="YW8" s="63"/>
      <c r="YX8" s="63"/>
      <c r="YY8" s="63"/>
      <c r="YZ8" s="63"/>
      <c r="ZA8" s="63"/>
      <c r="ZB8" s="63"/>
      <c r="ZC8" s="63"/>
      <c r="ZD8" s="63"/>
      <c r="ZE8" s="63"/>
      <c r="ZF8" s="63"/>
      <c r="ZG8" s="63"/>
      <c r="ZH8" s="63"/>
      <c r="ZI8" s="63"/>
      <c r="ZJ8" s="63"/>
      <c r="ZK8" s="63"/>
      <c r="ZL8" s="63"/>
      <c r="ZM8" s="63"/>
      <c r="ZN8" s="63"/>
      <c r="ZO8" s="63"/>
      <c r="ZP8" s="63"/>
      <c r="ZQ8" s="63"/>
      <c r="ZR8" s="63"/>
      <c r="ZS8" s="63"/>
      <c r="ZT8" s="63"/>
      <c r="ZU8" s="63"/>
      <c r="ZV8" s="63"/>
      <c r="ZW8" s="63"/>
      <c r="ZX8" s="63"/>
      <c r="ZY8" s="63"/>
      <c r="ZZ8" s="63"/>
      <c r="AAA8" s="63"/>
      <c r="AAB8" s="63"/>
      <c r="AAC8" s="63"/>
      <c r="AAD8" s="63"/>
      <c r="AAE8" s="63"/>
      <c r="AAF8" s="63"/>
      <c r="AAG8" s="63"/>
      <c r="AAH8" s="63"/>
      <c r="AAI8" s="63"/>
      <c r="AAJ8" s="63"/>
      <c r="AAK8" s="63"/>
      <c r="AAL8" s="63"/>
      <c r="AAM8" s="63"/>
      <c r="AAN8" s="63"/>
      <c r="AAO8" s="63"/>
      <c r="AAP8" s="63"/>
      <c r="AAQ8" s="63"/>
      <c r="AAR8" s="63"/>
      <c r="AAS8" s="63"/>
      <c r="AAT8" s="63"/>
      <c r="AAU8" s="63"/>
      <c r="AAV8" s="63"/>
      <c r="AAW8" s="63"/>
      <c r="AAX8" s="63"/>
      <c r="AAY8" s="63"/>
      <c r="AAZ8" s="63"/>
      <c r="ABA8" s="63"/>
      <c r="ABB8" s="63"/>
      <c r="ABC8" s="63"/>
      <c r="ABD8" s="63"/>
      <c r="ABE8" s="63"/>
      <c r="ABF8" s="63"/>
      <c r="ABG8" s="63"/>
      <c r="ABH8" s="63"/>
      <c r="ABI8" s="63"/>
      <c r="ABJ8" s="63"/>
      <c r="ABK8" s="63"/>
      <c r="ABL8" s="63"/>
      <c r="ABM8" s="63"/>
      <c r="ABN8" s="63"/>
      <c r="ABO8" s="63"/>
      <c r="ABP8" s="63"/>
      <c r="ABQ8" s="63"/>
      <c r="ABR8" s="63"/>
      <c r="ABS8" s="63"/>
      <c r="ABT8" s="63"/>
      <c r="ABU8" s="63"/>
      <c r="ABV8" s="63"/>
      <c r="ABW8" s="63"/>
      <c r="ABX8" s="63"/>
      <c r="ABY8" s="63"/>
      <c r="ABZ8" s="63"/>
      <c r="ACA8" s="63"/>
      <c r="ACB8" s="63"/>
      <c r="ACC8" s="63"/>
      <c r="ACD8" s="63"/>
      <c r="ACE8" s="63"/>
      <c r="ACF8" s="63"/>
      <c r="ACG8" s="63"/>
      <c r="ACH8" s="63"/>
      <c r="ACI8" s="63"/>
      <c r="ACJ8" s="63"/>
      <c r="ACK8" s="63"/>
      <c r="ACL8" s="63"/>
      <c r="ACM8" s="63"/>
      <c r="ACN8" s="63"/>
      <c r="ACO8" s="63"/>
      <c r="ACP8" s="63"/>
      <c r="ACQ8" s="63"/>
      <c r="ACR8" s="63"/>
      <c r="ACS8" s="63"/>
      <c r="ACT8" s="63"/>
      <c r="ACU8" s="63"/>
      <c r="ACV8" s="63"/>
      <c r="ACW8" s="63"/>
      <c r="ACX8" s="63"/>
      <c r="ACY8" s="63"/>
      <c r="ACZ8" s="63"/>
      <c r="ADA8" s="63"/>
      <c r="ADB8" s="63"/>
      <c r="ADC8" s="63"/>
      <c r="ADD8" s="63"/>
      <c r="ADE8" s="63"/>
      <c r="ADF8" s="63"/>
      <c r="ADG8" s="63"/>
      <c r="ADH8" s="63"/>
      <c r="ADI8" s="63"/>
      <c r="ADJ8" s="63"/>
      <c r="ADK8" s="63"/>
      <c r="ADL8" s="63"/>
      <c r="ADM8" s="63"/>
      <c r="ADN8" s="63"/>
      <c r="ADO8" s="63"/>
      <c r="ADP8" s="63"/>
      <c r="ADQ8" s="63"/>
      <c r="ADR8" s="63"/>
      <c r="ADS8" s="63"/>
      <c r="ADT8" s="63"/>
      <c r="ADU8" s="63"/>
      <c r="ADV8" s="63"/>
      <c r="ADW8" s="63"/>
      <c r="ADX8" s="63"/>
      <c r="ADY8" s="63"/>
      <c r="ADZ8" s="63"/>
      <c r="AEA8" s="63"/>
      <c r="AEB8" s="63"/>
      <c r="AEC8" s="63"/>
      <c r="AED8" s="63"/>
      <c r="AEE8" s="63"/>
      <c r="AEF8" s="63"/>
      <c r="AEG8" s="63"/>
      <c r="AEH8" s="63"/>
      <c r="AEI8" s="63"/>
      <c r="AEJ8" s="63"/>
      <c r="AEK8" s="63"/>
      <c r="AEL8" s="63"/>
      <c r="AEM8" s="63"/>
      <c r="AEN8" s="63"/>
      <c r="AEO8" s="63"/>
      <c r="AEP8" s="63"/>
      <c r="AEQ8" s="63"/>
      <c r="AER8" s="63"/>
      <c r="AES8" s="63"/>
      <c r="AET8" s="63"/>
      <c r="AEU8" s="63"/>
      <c r="AEV8" s="63"/>
      <c r="AEW8" s="63"/>
      <c r="AEX8" s="63"/>
    </row>
    <row r="9" spans="1:830" ht="18" customHeight="1" x14ac:dyDescent="0.35">
      <c r="A9" s="47"/>
      <c r="B9" s="43" t="s">
        <v>181</v>
      </c>
      <c r="C9" s="44" t="s">
        <v>174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/>
      <c r="AR9" s="63">
        <v>0</v>
      </c>
      <c r="AS9" s="63">
        <v>0</v>
      </c>
      <c r="AT9" s="63">
        <v>0</v>
      </c>
      <c r="AU9" s="63">
        <v>0</v>
      </c>
      <c r="AV9" s="63">
        <v>0</v>
      </c>
      <c r="AW9" s="63">
        <v>0</v>
      </c>
      <c r="AX9" s="63">
        <v>0</v>
      </c>
      <c r="AY9" s="63">
        <v>1</v>
      </c>
      <c r="AZ9" s="63">
        <v>0</v>
      </c>
      <c r="BA9" s="63">
        <v>1</v>
      </c>
      <c r="BB9" s="63">
        <v>0</v>
      </c>
      <c r="BC9" s="63">
        <v>0</v>
      </c>
      <c r="BD9" s="63">
        <v>1</v>
      </c>
      <c r="BE9" s="63">
        <v>0</v>
      </c>
      <c r="BF9" s="63">
        <v>0</v>
      </c>
      <c r="BG9" s="63">
        <v>1</v>
      </c>
      <c r="BH9" s="63">
        <v>1</v>
      </c>
      <c r="BI9" s="63">
        <v>0</v>
      </c>
      <c r="BJ9" s="63">
        <v>0</v>
      </c>
      <c r="BK9" s="63">
        <v>0</v>
      </c>
      <c r="BL9" s="63">
        <v>0</v>
      </c>
      <c r="BM9" s="63">
        <v>0</v>
      </c>
      <c r="BN9" s="63">
        <v>0</v>
      </c>
      <c r="BO9" s="63">
        <v>0</v>
      </c>
      <c r="BP9" s="63">
        <v>0</v>
      </c>
      <c r="BQ9" s="63">
        <v>0</v>
      </c>
      <c r="BR9" s="63">
        <v>0</v>
      </c>
      <c r="BS9" s="63">
        <v>0</v>
      </c>
      <c r="BT9" s="63">
        <v>0</v>
      </c>
      <c r="BU9" s="63">
        <v>0</v>
      </c>
      <c r="BV9" s="63">
        <v>0</v>
      </c>
      <c r="BW9" s="63">
        <v>0</v>
      </c>
      <c r="BX9" s="63">
        <v>0</v>
      </c>
      <c r="BY9" s="63">
        <v>0</v>
      </c>
      <c r="BZ9" s="63">
        <v>0</v>
      </c>
      <c r="CA9" s="63">
        <v>0</v>
      </c>
      <c r="CB9" s="63">
        <v>0</v>
      </c>
      <c r="CC9" s="63">
        <v>0</v>
      </c>
      <c r="CD9" s="63">
        <v>0</v>
      </c>
      <c r="CE9" s="63">
        <v>0</v>
      </c>
      <c r="CF9" s="63">
        <v>0</v>
      </c>
      <c r="CG9" s="63">
        <v>0</v>
      </c>
      <c r="CH9" s="63">
        <v>0</v>
      </c>
      <c r="CI9" s="63">
        <v>0</v>
      </c>
      <c r="CJ9" s="63">
        <v>0</v>
      </c>
      <c r="CK9" s="63">
        <v>0</v>
      </c>
      <c r="CL9" s="63">
        <v>0</v>
      </c>
      <c r="CM9" s="63">
        <v>0</v>
      </c>
      <c r="CN9" s="63">
        <v>0</v>
      </c>
      <c r="CO9" s="63">
        <v>0</v>
      </c>
      <c r="CP9" s="63">
        <v>0</v>
      </c>
      <c r="CQ9" s="63">
        <v>0</v>
      </c>
      <c r="CR9" s="63">
        <v>0</v>
      </c>
      <c r="CS9" s="63">
        <v>0</v>
      </c>
      <c r="CT9" s="63">
        <v>0</v>
      </c>
      <c r="CU9" s="63">
        <v>0</v>
      </c>
      <c r="CV9" s="63">
        <v>0</v>
      </c>
      <c r="CW9" s="63"/>
      <c r="CX9" s="63">
        <v>0</v>
      </c>
      <c r="CY9" s="63">
        <v>0</v>
      </c>
      <c r="CZ9" s="63">
        <v>0</v>
      </c>
      <c r="DA9" s="63">
        <v>0</v>
      </c>
      <c r="DB9" s="63">
        <v>0</v>
      </c>
      <c r="DC9" s="63">
        <v>0</v>
      </c>
      <c r="DD9" s="63">
        <v>0</v>
      </c>
      <c r="DE9" s="63">
        <v>0</v>
      </c>
      <c r="DF9" s="63">
        <v>0</v>
      </c>
      <c r="DG9" s="63">
        <v>0</v>
      </c>
      <c r="DH9" s="63">
        <v>0</v>
      </c>
      <c r="DI9" s="63">
        <v>0</v>
      </c>
      <c r="DJ9" s="63">
        <v>0</v>
      </c>
      <c r="DK9" s="63">
        <v>0</v>
      </c>
      <c r="DL9" s="63">
        <v>0</v>
      </c>
      <c r="DM9" s="63">
        <v>0</v>
      </c>
      <c r="DN9" s="63">
        <v>0</v>
      </c>
      <c r="DO9" s="63">
        <v>0</v>
      </c>
      <c r="DP9" s="63">
        <v>0</v>
      </c>
      <c r="DQ9" s="63">
        <v>0</v>
      </c>
      <c r="DR9" s="63">
        <v>0</v>
      </c>
      <c r="DS9" s="63">
        <v>0</v>
      </c>
      <c r="DT9" s="63">
        <v>0</v>
      </c>
      <c r="DU9" s="63">
        <v>0</v>
      </c>
      <c r="DV9" s="63">
        <v>0</v>
      </c>
      <c r="DW9" s="63">
        <v>0</v>
      </c>
      <c r="DX9" s="63">
        <v>0</v>
      </c>
      <c r="DY9" s="63">
        <v>0</v>
      </c>
      <c r="DZ9" s="63">
        <v>0</v>
      </c>
      <c r="EA9" s="63">
        <v>0</v>
      </c>
      <c r="EB9" s="63">
        <v>0</v>
      </c>
      <c r="EC9" s="63">
        <v>0</v>
      </c>
      <c r="ED9" s="63">
        <v>0</v>
      </c>
      <c r="EE9" s="63">
        <v>0</v>
      </c>
      <c r="EF9" s="63">
        <v>0</v>
      </c>
      <c r="EG9" s="63">
        <v>0</v>
      </c>
      <c r="EH9" s="63">
        <v>0</v>
      </c>
      <c r="EI9" s="63">
        <v>0</v>
      </c>
      <c r="EJ9" s="63">
        <v>0</v>
      </c>
      <c r="EK9" s="63">
        <v>0</v>
      </c>
      <c r="EL9" s="63">
        <v>0</v>
      </c>
      <c r="EM9" s="63">
        <v>0</v>
      </c>
      <c r="EN9" s="63">
        <v>0</v>
      </c>
      <c r="EO9" s="63">
        <v>0</v>
      </c>
      <c r="EP9" s="63">
        <v>0</v>
      </c>
      <c r="EQ9" s="63">
        <v>0</v>
      </c>
      <c r="ER9" s="63">
        <v>0</v>
      </c>
      <c r="ES9" s="63">
        <v>0</v>
      </c>
      <c r="ET9" s="63">
        <v>0</v>
      </c>
      <c r="EU9" s="63">
        <v>0</v>
      </c>
      <c r="EV9" s="63">
        <v>0</v>
      </c>
      <c r="EW9" s="63">
        <v>0</v>
      </c>
      <c r="EX9" s="63">
        <v>0</v>
      </c>
      <c r="EY9" s="63">
        <v>0</v>
      </c>
      <c r="EZ9" s="63">
        <v>0</v>
      </c>
      <c r="FA9" s="63">
        <v>0</v>
      </c>
      <c r="FB9" s="63">
        <v>0</v>
      </c>
      <c r="FC9" s="63">
        <v>0</v>
      </c>
      <c r="FD9" s="63">
        <v>0</v>
      </c>
      <c r="FE9" s="63">
        <v>0</v>
      </c>
      <c r="FF9" s="63">
        <v>0</v>
      </c>
      <c r="FG9" s="63">
        <v>0</v>
      </c>
      <c r="FH9" s="63">
        <v>0</v>
      </c>
      <c r="FI9" s="63">
        <v>0</v>
      </c>
      <c r="FJ9" s="63">
        <v>0</v>
      </c>
      <c r="FK9" s="63">
        <v>0</v>
      </c>
      <c r="FL9" s="63">
        <v>0</v>
      </c>
      <c r="FM9" s="63">
        <v>0</v>
      </c>
      <c r="FN9" s="63">
        <v>0</v>
      </c>
      <c r="FO9" s="63">
        <v>0</v>
      </c>
      <c r="FP9" s="63">
        <v>0</v>
      </c>
      <c r="FQ9" s="63">
        <v>0</v>
      </c>
      <c r="FR9" s="63">
        <v>0</v>
      </c>
      <c r="FS9" s="63">
        <v>0</v>
      </c>
      <c r="FT9" s="63">
        <v>0</v>
      </c>
      <c r="FU9" s="63">
        <v>0</v>
      </c>
      <c r="FV9" s="63">
        <v>0</v>
      </c>
      <c r="FW9" s="63">
        <v>0</v>
      </c>
      <c r="FX9" s="63">
        <v>0</v>
      </c>
      <c r="FY9" s="63">
        <v>0</v>
      </c>
      <c r="FZ9" s="63">
        <v>0</v>
      </c>
      <c r="GA9" s="63">
        <v>0</v>
      </c>
      <c r="GB9" s="63">
        <v>0</v>
      </c>
      <c r="GC9" s="63">
        <v>0</v>
      </c>
      <c r="GD9" s="63">
        <v>0</v>
      </c>
      <c r="GE9" s="63">
        <v>0</v>
      </c>
      <c r="GF9" s="63">
        <v>1</v>
      </c>
      <c r="GG9" s="63">
        <v>0</v>
      </c>
      <c r="GH9" s="63">
        <v>0</v>
      </c>
      <c r="GI9" s="63">
        <v>0</v>
      </c>
      <c r="GJ9" s="63">
        <v>0</v>
      </c>
      <c r="GK9" s="63">
        <v>0</v>
      </c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</row>
    <row r="10" spans="1:830" ht="18" customHeight="1" x14ac:dyDescent="0.35">
      <c r="A10" s="47"/>
      <c r="B10" s="43" t="s">
        <v>176</v>
      </c>
      <c r="C10" s="44" t="s">
        <v>177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/>
      <c r="AR10" s="63">
        <v>0</v>
      </c>
      <c r="AS10" s="63">
        <v>0</v>
      </c>
      <c r="AT10" s="63">
        <v>0</v>
      </c>
      <c r="AU10" s="63">
        <v>0</v>
      </c>
      <c r="AV10" s="63">
        <v>0</v>
      </c>
      <c r="AW10" s="63">
        <v>0</v>
      </c>
      <c r="AX10" s="63">
        <v>0</v>
      </c>
      <c r="AY10" s="63" t="s">
        <v>291</v>
      </c>
      <c r="AZ10" s="63">
        <v>0</v>
      </c>
      <c r="BA10" s="63" t="s">
        <v>349</v>
      </c>
      <c r="BB10" s="63">
        <v>0</v>
      </c>
      <c r="BC10" s="63">
        <v>0</v>
      </c>
      <c r="BD10" s="63" t="s">
        <v>317</v>
      </c>
      <c r="BE10" s="63">
        <v>0</v>
      </c>
      <c r="BF10" s="63">
        <v>0</v>
      </c>
      <c r="BG10" s="63" t="s">
        <v>350</v>
      </c>
      <c r="BH10" s="63" t="s">
        <v>350</v>
      </c>
      <c r="BI10" s="63">
        <v>0</v>
      </c>
      <c r="BJ10" s="63">
        <v>0</v>
      </c>
      <c r="BK10" s="63">
        <v>0</v>
      </c>
      <c r="BL10" s="63">
        <v>0</v>
      </c>
      <c r="BM10" s="63">
        <v>0</v>
      </c>
      <c r="BN10" s="63">
        <v>0</v>
      </c>
      <c r="BO10" s="63">
        <v>0</v>
      </c>
      <c r="BP10" s="63">
        <v>0</v>
      </c>
      <c r="BQ10" s="63">
        <v>0</v>
      </c>
      <c r="BR10" s="63">
        <v>0</v>
      </c>
      <c r="BS10" s="63">
        <v>0</v>
      </c>
      <c r="BT10" s="63">
        <v>0</v>
      </c>
      <c r="BU10" s="63">
        <v>0</v>
      </c>
      <c r="BV10" s="63">
        <v>0</v>
      </c>
      <c r="BW10" s="63">
        <v>0</v>
      </c>
      <c r="BX10" s="63">
        <v>0</v>
      </c>
      <c r="BY10" s="63">
        <v>0</v>
      </c>
      <c r="BZ10" s="63">
        <v>0</v>
      </c>
      <c r="CA10" s="63">
        <v>0</v>
      </c>
      <c r="CB10" s="63">
        <v>0</v>
      </c>
      <c r="CC10" s="63">
        <v>0</v>
      </c>
      <c r="CD10" s="63">
        <v>0</v>
      </c>
      <c r="CE10" s="63">
        <v>0</v>
      </c>
      <c r="CF10" s="63">
        <v>0</v>
      </c>
      <c r="CG10" s="63">
        <v>0</v>
      </c>
      <c r="CH10" s="63">
        <v>0</v>
      </c>
      <c r="CI10" s="63">
        <v>0</v>
      </c>
      <c r="CJ10" s="63">
        <v>0</v>
      </c>
      <c r="CK10" s="63">
        <v>0</v>
      </c>
      <c r="CL10" s="63">
        <v>0</v>
      </c>
      <c r="CM10" s="63">
        <v>0</v>
      </c>
      <c r="CN10" s="63">
        <v>0</v>
      </c>
      <c r="CO10" s="63">
        <v>0</v>
      </c>
      <c r="CP10" s="63">
        <v>0</v>
      </c>
      <c r="CQ10" s="63">
        <v>0</v>
      </c>
      <c r="CR10" s="63">
        <v>0</v>
      </c>
      <c r="CS10" s="63">
        <v>0</v>
      </c>
      <c r="CT10" s="63">
        <v>0</v>
      </c>
      <c r="CU10" s="63">
        <v>0</v>
      </c>
      <c r="CV10" s="63">
        <v>0</v>
      </c>
      <c r="CW10" s="63"/>
      <c r="CX10" s="63">
        <v>0</v>
      </c>
      <c r="CY10" s="63">
        <v>0</v>
      </c>
      <c r="CZ10" s="63">
        <v>0</v>
      </c>
      <c r="DA10" s="63">
        <v>0</v>
      </c>
      <c r="DB10" s="63">
        <v>0</v>
      </c>
      <c r="DC10" s="63">
        <v>0</v>
      </c>
      <c r="DD10" s="63">
        <v>0</v>
      </c>
      <c r="DE10" s="63">
        <v>0</v>
      </c>
      <c r="DF10" s="63">
        <v>0</v>
      </c>
      <c r="DG10" s="63">
        <v>0</v>
      </c>
      <c r="DH10" s="63">
        <v>0</v>
      </c>
      <c r="DI10" s="63">
        <v>0</v>
      </c>
      <c r="DJ10" s="63">
        <v>0</v>
      </c>
      <c r="DK10" s="63">
        <v>0</v>
      </c>
      <c r="DL10" s="63">
        <v>0</v>
      </c>
      <c r="DM10" s="63">
        <v>0</v>
      </c>
      <c r="DN10" s="63">
        <v>0</v>
      </c>
      <c r="DO10" s="63">
        <v>0</v>
      </c>
      <c r="DP10" s="63">
        <v>0</v>
      </c>
      <c r="DQ10" s="63">
        <v>0</v>
      </c>
      <c r="DR10" s="63">
        <v>0</v>
      </c>
      <c r="DS10" s="63">
        <v>0</v>
      </c>
      <c r="DT10" s="63">
        <v>0</v>
      </c>
      <c r="DU10" s="63">
        <v>0</v>
      </c>
      <c r="DV10" s="63">
        <v>0</v>
      </c>
      <c r="DW10" s="63">
        <v>0</v>
      </c>
      <c r="DX10" s="63">
        <v>0</v>
      </c>
      <c r="DY10" s="63">
        <v>0</v>
      </c>
      <c r="DZ10" s="63">
        <v>0</v>
      </c>
      <c r="EA10" s="63">
        <v>0</v>
      </c>
      <c r="EB10" s="63">
        <v>0</v>
      </c>
      <c r="EC10" s="63">
        <v>0</v>
      </c>
      <c r="ED10" s="63">
        <v>0</v>
      </c>
      <c r="EE10" s="63">
        <v>0</v>
      </c>
      <c r="EF10" s="63">
        <v>0</v>
      </c>
      <c r="EG10" s="63">
        <v>0</v>
      </c>
      <c r="EH10" s="63">
        <v>0</v>
      </c>
      <c r="EI10" s="63">
        <v>0</v>
      </c>
      <c r="EJ10" s="63">
        <v>0</v>
      </c>
      <c r="EK10" s="63">
        <v>0</v>
      </c>
      <c r="EL10" s="63">
        <v>0</v>
      </c>
      <c r="EM10" s="63">
        <v>0</v>
      </c>
      <c r="EN10" s="63">
        <v>0</v>
      </c>
      <c r="EO10" s="63">
        <v>0</v>
      </c>
      <c r="EP10" s="63">
        <v>0</v>
      </c>
      <c r="EQ10" s="63">
        <v>0</v>
      </c>
      <c r="ER10" s="63">
        <v>0</v>
      </c>
      <c r="ES10" s="63">
        <v>0</v>
      </c>
      <c r="ET10" s="63">
        <v>0</v>
      </c>
      <c r="EU10" s="63">
        <v>0</v>
      </c>
      <c r="EV10" s="63">
        <v>0</v>
      </c>
      <c r="EW10" s="63">
        <v>0</v>
      </c>
      <c r="EX10" s="63">
        <v>0</v>
      </c>
      <c r="EY10" s="63">
        <v>0</v>
      </c>
      <c r="EZ10" s="63">
        <v>0</v>
      </c>
      <c r="FA10" s="63">
        <v>0</v>
      </c>
      <c r="FB10" s="63">
        <v>0</v>
      </c>
      <c r="FC10" s="63">
        <v>0</v>
      </c>
      <c r="FD10" s="63">
        <v>0</v>
      </c>
      <c r="FE10" s="63">
        <v>0</v>
      </c>
      <c r="FF10" s="63">
        <v>0</v>
      </c>
      <c r="FG10" s="63">
        <v>0</v>
      </c>
      <c r="FH10" s="63">
        <v>0</v>
      </c>
      <c r="FI10" s="63">
        <v>0</v>
      </c>
      <c r="FJ10" s="63">
        <v>0</v>
      </c>
      <c r="FK10" s="63">
        <v>0</v>
      </c>
      <c r="FL10" s="63">
        <v>0</v>
      </c>
      <c r="FM10" s="63">
        <v>0</v>
      </c>
      <c r="FN10" s="63">
        <v>0</v>
      </c>
      <c r="FO10" s="63">
        <v>0</v>
      </c>
      <c r="FP10" s="63">
        <v>0</v>
      </c>
      <c r="FQ10" s="63">
        <v>0</v>
      </c>
      <c r="FR10" s="63">
        <v>0</v>
      </c>
      <c r="FS10" s="63">
        <v>0</v>
      </c>
      <c r="FT10" s="63">
        <v>0</v>
      </c>
      <c r="FU10" s="63">
        <v>0</v>
      </c>
      <c r="FV10" s="63">
        <v>0</v>
      </c>
      <c r="FW10" s="63">
        <v>0</v>
      </c>
      <c r="FX10" s="63">
        <v>0</v>
      </c>
      <c r="FY10" s="63">
        <v>0</v>
      </c>
      <c r="FZ10" s="63">
        <v>0</v>
      </c>
      <c r="GA10" s="63">
        <v>0</v>
      </c>
      <c r="GB10" s="63">
        <v>0</v>
      </c>
      <c r="GC10" s="63">
        <v>0</v>
      </c>
      <c r="GD10" s="63">
        <v>0</v>
      </c>
      <c r="GE10" s="63">
        <v>0</v>
      </c>
      <c r="GF10" s="63" t="s">
        <v>313</v>
      </c>
      <c r="GG10" s="63">
        <v>0</v>
      </c>
      <c r="GH10" s="63">
        <v>0</v>
      </c>
      <c r="GI10" s="63">
        <v>0</v>
      </c>
      <c r="GJ10" s="63">
        <v>0</v>
      </c>
      <c r="GK10" s="63">
        <v>0</v>
      </c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3"/>
      <c r="JQ10" s="63"/>
      <c r="JR10" s="63"/>
      <c r="JS10" s="63"/>
      <c r="JT10" s="63"/>
      <c r="JU10" s="63"/>
      <c r="JV10" s="63"/>
      <c r="JW10" s="63"/>
      <c r="JX10" s="63"/>
      <c r="JY10" s="63"/>
      <c r="JZ10" s="63"/>
      <c r="KA10" s="63"/>
      <c r="KB10" s="63"/>
      <c r="KC10" s="63"/>
      <c r="KD10" s="63"/>
      <c r="KE10" s="63"/>
      <c r="KF10" s="63"/>
      <c r="KG10" s="63"/>
      <c r="KH10" s="63"/>
      <c r="KI10" s="63"/>
      <c r="KJ10" s="63"/>
      <c r="KK10" s="63"/>
      <c r="KL10" s="63"/>
      <c r="KM10" s="63"/>
      <c r="KN10" s="63"/>
      <c r="KO10" s="63"/>
      <c r="KP10" s="63"/>
      <c r="KQ10" s="63"/>
      <c r="KR10" s="63"/>
      <c r="KS10" s="63"/>
      <c r="KT10" s="63"/>
      <c r="KU10" s="63"/>
      <c r="KV10" s="63"/>
      <c r="KW10" s="63"/>
      <c r="KX10" s="63"/>
      <c r="KY10" s="63"/>
      <c r="KZ10" s="63"/>
      <c r="LA10" s="63"/>
      <c r="LB10" s="63"/>
      <c r="LC10" s="63"/>
      <c r="LD10" s="63"/>
      <c r="LE10" s="63"/>
      <c r="LF10" s="63"/>
      <c r="LG10" s="63"/>
      <c r="LH10" s="63"/>
      <c r="LI10" s="63"/>
      <c r="LJ10" s="63"/>
      <c r="LK10" s="63"/>
      <c r="LL10" s="63"/>
      <c r="LM10" s="63"/>
      <c r="LN10" s="63"/>
      <c r="LO10" s="63"/>
      <c r="LP10" s="63"/>
      <c r="LQ10" s="63"/>
      <c r="LR10" s="63"/>
      <c r="LS10" s="63"/>
      <c r="LT10" s="63"/>
      <c r="LU10" s="63"/>
      <c r="LV10" s="63"/>
      <c r="LW10" s="63"/>
      <c r="LX10" s="63"/>
      <c r="LY10" s="63"/>
      <c r="LZ10" s="63"/>
      <c r="MA10" s="63"/>
      <c r="MB10" s="63"/>
      <c r="MC10" s="63"/>
      <c r="MD10" s="63"/>
      <c r="ME10" s="63"/>
      <c r="MF10" s="63"/>
      <c r="MG10" s="63"/>
      <c r="MH10" s="63"/>
      <c r="MI10" s="63"/>
      <c r="MJ10" s="63"/>
      <c r="MK10" s="63"/>
      <c r="ML10" s="63"/>
      <c r="MM10" s="63"/>
      <c r="MN10" s="63"/>
      <c r="MO10" s="63"/>
      <c r="MP10" s="63"/>
      <c r="MQ10" s="63"/>
      <c r="MR10" s="63"/>
      <c r="MS10" s="63"/>
      <c r="MT10" s="63"/>
      <c r="MU10" s="63"/>
      <c r="MV10" s="63"/>
      <c r="MW10" s="63"/>
      <c r="MX10" s="63"/>
      <c r="MY10" s="63"/>
      <c r="MZ10" s="63"/>
      <c r="NA10" s="63"/>
      <c r="NB10" s="63"/>
      <c r="NC10" s="63"/>
      <c r="ND10" s="63"/>
      <c r="NE10" s="63"/>
      <c r="NF10" s="63"/>
      <c r="NG10" s="63"/>
      <c r="NH10" s="63"/>
      <c r="NI10" s="63"/>
      <c r="NJ10" s="63"/>
      <c r="NK10" s="63"/>
      <c r="NL10" s="63"/>
      <c r="NM10" s="63"/>
      <c r="NN10" s="63"/>
      <c r="NO10" s="63"/>
      <c r="NP10" s="63"/>
      <c r="NQ10" s="63"/>
      <c r="NR10" s="63"/>
      <c r="NS10" s="63"/>
      <c r="NT10" s="63"/>
      <c r="NU10" s="63"/>
      <c r="NV10" s="63"/>
      <c r="NW10" s="63"/>
      <c r="NX10" s="63"/>
      <c r="NY10" s="63"/>
      <c r="NZ10" s="63"/>
      <c r="OA10" s="63"/>
      <c r="OB10" s="63"/>
      <c r="OC10" s="63"/>
      <c r="OD10" s="63"/>
      <c r="OE10" s="63"/>
      <c r="OF10" s="63"/>
      <c r="OG10" s="63"/>
      <c r="OH10" s="63"/>
      <c r="OI10" s="63"/>
      <c r="OJ10" s="63"/>
      <c r="OK10" s="63"/>
      <c r="OL10" s="63"/>
      <c r="OM10" s="63"/>
      <c r="ON10" s="63"/>
      <c r="OO10" s="63"/>
      <c r="OP10" s="63"/>
      <c r="OQ10" s="63"/>
      <c r="OR10" s="63"/>
      <c r="OS10" s="63"/>
      <c r="OT10" s="63"/>
      <c r="OU10" s="63"/>
      <c r="OV10" s="63"/>
      <c r="OW10" s="63"/>
      <c r="OX10" s="63"/>
      <c r="OY10" s="63"/>
      <c r="OZ10" s="63"/>
      <c r="PA10" s="63"/>
      <c r="PB10" s="63"/>
      <c r="PC10" s="63"/>
      <c r="PD10" s="63"/>
      <c r="PE10" s="63"/>
      <c r="PF10" s="63"/>
      <c r="PG10" s="63"/>
      <c r="PH10" s="63"/>
      <c r="PI10" s="63"/>
      <c r="PJ10" s="63"/>
      <c r="PK10" s="63"/>
      <c r="PL10" s="63"/>
      <c r="PM10" s="63"/>
      <c r="PN10" s="63"/>
      <c r="PO10" s="63"/>
      <c r="PP10" s="63"/>
      <c r="PQ10" s="63"/>
      <c r="PR10" s="63"/>
      <c r="PS10" s="63"/>
      <c r="PT10" s="63"/>
      <c r="PU10" s="63"/>
      <c r="PV10" s="63"/>
      <c r="PW10" s="63"/>
      <c r="PX10" s="63"/>
      <c r="PY10" s="63"/>
      <c r="PZ10" s="63"/>
      <c r="QA10" s="63"/>
      <c r="QB10" s="63"/>
      <c r="QC10" s="63"/>
      <c r="QD10" s="63"/>
      <c r="QE10" s="63"/>
      <c r="QF10" s="63"/>
      <c r="QG10" s="63"/>
      <c r="QH10" s="63"/>
      <c r="QI10" s="63"/>
      <c r="QJ10" s="63"/>
      <c r="QK10" s="63"/>
      <c r="QL10" s="63"/>
      <c r="QM10" s="63"/>
      <c r="QN10" s="63"/>
      <c r="QO10" s="63"/>
      <c r="QP10" s="63"/>
      <c r="QQ10" s="63"/>
      <c r="QR10" s="63"/>
      <c r="QS10" s="63"/>
      <c r="QT10" s="63"/>
      <c r="QU10" s="63"/>
      <c r="QV10" s="63"/>
      <c r="QW10" s="63"/>
      <c r="QX10" s="63"/>
      <c r="QY10" s="63"/>
      <c r="QZ10" s="63"/>
      <c r="RA10" s="63"/>
      <c r="RB10" s="63"/>
      <c r="RC10" s="63"/>
      <c r="RD10" s="63"/>
      <c r="RE10" s="63"/>
      <c r="RF10" s="63"/>
      <c r="RG10" s="63"/>
      <c r="RH10" s="63"/>
      <c r="RI10" s="63"/>
      <c r="RJ10" s="63"/>
      <c r="RK10" s="63"/>
      <c r="RL10" s="63"/>
      <c r="RM10" s="63"/>
      <c r="RN10" s="63"/>
      <c r="RO10" s="63"/>
      <c r="RP10" s="63"/>
      <c r="RQ10" s="63"/>
      <c r="RR10" s="63"/>
      <c r="RS10" s="63"/>
      <c r="RT10" s="63"/>
      <c r="RU10" s="63"/>
      <c r="RV10" s="63"/>
      <c r="RW10" s="63"/>
      <c r="RX10" s="63"/>
      <c r="RY10" s="63"/>
      <c r="RZ10" s="63"/>
      <c r="SA10" s="63"/>
      <c r="SB10" s="63"/>
      <c r="SC10" s="63"/>
      <c r="SD10" s="63"/>
      <c r="SE10" s="63"/>
      <c r="SF10" s="63"/>
      <c r="SG10" s="63"/>
      <c r="SH10" s="63"/>
      <c r="SI10" s="63"/>
      <c r="SJ10" s="63"/>
      <c r="SK10" s="63"/>
      <c r="SL10" s="63"/>
      <c r="SM10" s="63"/>
      <c r="SN10" s="63"/>
      <c r="SO10" s="63"/>
      <c r="SP10" s="63"/>
      <c r="SQ10" s="63"/>
      <c r="SR10" s="63"/>
      <c r="SS10" s="63"/>
      <c r="ST10" s="63"/>
      <c r="SU10" s="63"/>
      <c r="SV10" s="63"/>
      <c r="SW10" s="63"/>
      <c r="SX10" s="63"/>
      <c r="SY10" s="63"/>
      <c r="SZ10" s="63"/>
      <c r="TA10" s="63"/>
      <c r="TB10" s="63"/>
      <c r="TC10" s="63"/>
      <c r="TD10" s="63"/>
      <c r="TE10" s="63"/>
      <c r="TF10" s="63"/>
      <c r="TG10" s="63"/>
      <c r="TH10" s="63"/>
      <c r="TI10" s="63"/>
      <c r="TJ10" s="63"/>
      <c r="TK10" s="63"/>
      <c r="TL10" s="63"/>
      <c r="TM10" s="63"/>
      <c r="TN10" s="63"/>
      <c r="TO10" s="63"/>
      <c r="TP10" s="63"/>
      <c r="TQ10" s="63"/>
      <c r="TR10" s="63"/>
      <c r="TS10" s="63"/>
      <c r="TT10" s="63"/>
      <c r="TU10" s="63"/>
      <c r="TV10" s="63"/>
      <c r="TW10" s="63"/>
      <c r="TX10" s="63"/>
      <c r="TY10" s="63"/>
      <c r="TZ10" s="63"/>
      <c r="UA10" s="63"/>
      <c r="UB10" s="63"/>
      <c r="UC10" s="63"/>
      <c r="UD10" s="63"/>
      <c r="UE10" s="63"/>
      <c r="UF10" s="63"/>
      <c r="UG10" s="63"/>
      <c r="UH10" s="63"/>
      <c r="UI10" s="63"/>
      <c r="UJ10" s="63"/>
      <c r="UK10" s="63"/>
      <c r="UL10" s="63"/>
      <c r="UM10" s="63"/>
      <c r="UN10" s="63"/>
      <c r="UO10" s="63"/>
      <c r="UP10" s="63"/>
      <c r="UQ10" s="63"/>
      <c r="UR10" s="63"/>
      <c r="US10" s="63"/>
      <c r="UT10" s="63"/>
      <c r="UU10" s="63"/>
      <c r="UV10" s="63"/>
      <c r="UW10" s="63"/>
      <c r="UX10" s="63"/>
      <c r="UY10" s="63"/>
      <c r="UZ10" s="63"/>
      <c r="VA10" s="63"/>
      <c r="VB10" s="63"/>
      <c r="VC10" s="63"/>
      <c r="VD10" s="63"/>
      <c r="VE10" s="63"/>
      <c r="VF10" s="63"/>
      <c r="VG10" s="63"/>
      <c r="VH10" s="63"/>
      <c r="VI10" s="63"/>
      <c r="VJ10" s="63"/>
      <c r="VK10" s="63"/>
      <c r="VL10" s="63"/>
      <c r="VM10" s="63"/>
      <c r="VN10" s="63"/>
      <c r="VO10" s="63"/>
      <c r="VP10" s="63"/>
      <c r="VQ10" s="63"/>
      <c r="VR10" s="63"/>
      <c r="VS10" s="63"/>
      <c r="VT10" s="63"/>
      <c r="VU10" s="63"/>
      <c r="VV10" s="63"/>
      <c r="VW10" s="63"/>
      <c r="VX10" s="63"/>
      <c r="VY10" s="63"/>
      <c r="VZ10" s="63"/>
      <c r="WA10" s="63"/>
      <c r="WB10" s="63"/>
      <c r="WC10" s="63"/>
      <c r="WD10" s="63"/>
      <c r="WE10" s="63"/>
      <c r="WF10" s="63"/>
      <c r="WG10" s="63"/>
      <c r="WH10" s="63"/>
      <c r="WI10" s="63"/>
      <c r="WJ10" s="63"/>
      <c r="WK10" s="63"/>
      <c r="WL10" s="63"/>
      <c r="WM10" s="63"/>
      <c r="WN10" s="63"/>
      <c r="WO10" s="63"/>
      <c r="WP10" s="63"/>
      <c r="WQ10" s="63"/>
      <c r="WR10" s="63"/>
      <c r="WS10" s="63"/>
      <c r="WT10" s="63"/>
      <c r="WU10" s="63"/>
      <c r="WV10" s="63"/>
      <c r="WW10" s="63"/>
      <c r="WX10" s="63"/>
      <c r="WY10" s="63"/>
      <c r="WZ10" s="63"/>
      <c r="XA10" s="63"/>
      <c r="XB10" s="63"/>
      <c r="XC10" s="63"/>
      <c r="XD10" s="63"/>
      <c r="XE10" s="63"/>
      <c r="XF10" s="63"/>
      <c r="XG10" s="63"/>
      <c r="XH10" s="63"/>
      <c r="XI10" s="63"/>
      <c r="XJ10" s="63"/>
      <c r="XK10" s="63"/>
      <c r="XL10" s="63"/>
      <c r="XM10" s="63"/>
      <c r="XN10" s="63"/>
      <c r="XO10" s="63"/>
      <c r="XP10" s="63"/>
      <c r="XQ10" s="63"/>
      <c r="XR10" s="63"/>
      <c r="XS10" s="63"/>
      <c r="XT10" s="63"/>
      <c r="XU10" s="63"/>
      <c r="XV10" s="63"/>
      <c r="XW10" s="63"/>
      <c r="XX10" s="63"/>
      <c r="XY10" s="63"/>
      <c r="XZ10" s="63"/>
      <c r="YA10" s="63"/>
      <c r="YB10" s="63"/>
      <c r="YC10" s="63"/>
      <c r="YD10" s="63"/>
      <c r="YE10" s="63"/>
      <c r="YF10" s="63"/>
      <c r="YG10" s="63"/>
      <c r="YH10" s="63"/>
      <c r="YI10" s="63"/>
      <c r="YJ10" s="63"/>
      <c r="YK10" s="63"/>
      <c r="YL10" s="63"/>
      <c r="YM10" s="63"/>
      <c r="YN10" s="63"/>
      <c r="YO10" s="63"/>
      <c r="YP10" s="63"/>
      <c r="YQ10" s="63"/>
      <c r="YR10" s="63"/>
      <c r="YS10" s="63"/>
      <c r="YT10" s="63"/>
      <c r="YU10" s="63"/>
      <c r="YV10" s="63"/>
      <c r="YW10" s="63"/>
      <c r="YX10" s="63"/>
      <c r="YY10" s="63"/>
      <c r="YZ10" s="63"/>
      <c r="ZA10" s="63"/>
      <c r="ZB10" s="63"/>
      <c r="ZC10" s="63"/>
      <c r="ZD10" s="63"/>
      <c r="ZE10" s="63"/>
      <c r="ZF10" s="63"/>
      <c r="ZG10" s="63"/>
      <c r="ZH10" s="63"/>
      <c r="ZI10" s="63"/>
      <c r="ZJ10" s="63"/>
      <c r="ZK10" s="63"/>
      <c r="ZL10" s="63"/>
      <c r="ZM10" s="63"/>
      <c r="ZN10" s="63"/>
      <c r="ZO10" s="63"/>
      <c r="ZP10" s="63"/>
      <c r="ZQ10" s="63"/>
      <c r="ZR10" s="63"/>
      <c r="ZS10" s="63"/>
      <c r="ZT10" s="63"/>
      <c r="ZU10" s="63"/>
      <c r="ZV10" s="63"/>
      <c r="ZW10" s="63"/>
      <c r="ZX10" s="63"/>
      <c r="ZY10" s="63"/>
      <c r="ZZ10" s="63"/>
      <c r="AAA10" s="63"/>
      <c r="AAB10" s="63"/>
      <c r="AAC10" s="63"/>
      <c r="AAD10" s="63"/>
      <c r="AAE10" s="63"/>
      <c r="AAF10" s="63"/>
      <c r="AAG10" s="63"/>
      <c r="AAH10" s="63"/>
      <c r="AAI10" s="63"/>
      <c r="AAJ10" s="63"/>
      <c r="AAK10" s="63"/>
      <c r="AAL10" s="63"/>
      <c r="AAM10" s="63"/>
      <c r="AAN10" s="63"/>
      <c r="AAO10" s="63"/>
      <c r="AAP10" s="63"/>
      <c r="AAQ10" s="63"/>
      <c r="AAR10" s="63"/>
      <c r="AAS10" s="63"/>
      <c r="AAT10" s="63"/>
      <c r="AAU10" s="63"/>
      <c r="AAV10" s="63"/>
      <c r="AAW10" s="63"/>
      <c r="AAX10" s="63"/>
      <c r="AAY10" s="63"/>
      <c r="AAZ10" s="63"/>
      <c r="ABA10" s="63"/>
      <c r="ABB10" s="63"/>
      <c r="ABC10" s="63"/>
      <c r="ABD10" s="63"/>
      <c r="ABE10" s="63"/>
      <c r="ABF10" s="63"/>
      <c r="ABG10" s="63"/>
      <c r="ABH10" s="63"/>
      <c r="ABI10" s="63"/>
      <c r="ABJ10" s="63"/>
      <c r="ABK10" s="63"/>
      <c r="ABL10" s="63"/>
      <c r="ABM10" s="63"/>
      <c r="ABN10" s="63"/>
      <c r="ABO10" s="63"/>
      <c r="ABP10" s="63"/>
      <c r="ABQ10" s="63"/>
      <c r="ABR10" s="63"/>
      <c r="ABS10" s="63"/>
      <c r="ABT10" s="63"/>
      <c r="ABU10" s="63"/>
      <c r="ABV10" s="63"/>
      <c r="ABW10" s="63"/>
      <c r="ABX10" s="63"/>
      <c r="ABY10" s="63"/>
      <c r="ABZ10" s="63"/>
      <c r="ACA10" s="63"/>
      <c r="ACB10" s="63"/>
      <c r="ACC10" s="63"/>
      <c r="ACD10" s="63"/>
      <c r="ACE10" s="63"/>
      <c r="ACF10" s="63"/>
      <c r="ACG10" s="63"/>
      <c r="ACH10" s="63"/>
      <c r="ACI10" s="63"/>
      <c r="ACJ10" s="63"/>
      <c r="ACK10" s="63"/>
      <c r="ACL10" s="63"/>
      <c r="ACM10" s="63"/>
      <c r="ACN10" s="63"/>
      <c r="ACO10" s="63"/>
      <c r="ACP10" s="63"/>
      <c r="ACQ10" s="63"/>
      <c r="ACR10" s="63"/>
      <c r="ACS10" s="63"/>
      <c r="ACT10" s="63"/>
      <c r="ACU10" s="63"/>
      <c r="ACV10" s="63"/>
      <c r="ACW10" s="63"/>
      <c r="ACX10" s="63"/>
      <c r="ACY10" s="63"/>
      <c r="ACZ10" s="63"/>
      <c r="ADA10" s="63"/>
      <c r="ADB10" s="63"/>
      <c r="ADC10" s="63"/>
      <c r="ADD10" s="63"/>
      <c r="ADE10" s="63"/>
      <c r="ADF10" s="63"/>
      <c r="ADG10" s="63"/>
      <c r="ADH10" s="63"/>
      <c r="ADI10" s="63"/>
      <c r="ADJ10" s="63"/>
      <c r="ADK10" s="63"/>
      <c r="ADL10" s="63"/>
      <c r="ADM10" s="63"/>
      <c r="ADN10" s="63"/>
      <c r="ADO10" s="63"/>
      <c r="ADP10" s="63"/>
      <c r="ADQ10" s="63"/>
      <c r="ADR10" s="63"/>
      <c r="ADS10" s="63"/>
      <c r="ADT10" s="63"/>
      <c r="ADU10" s="63"/>
      <c r="ADV10" s="63"/>
      <c r="ADW10" s="63"/>
      <c r="ADX10" s="63"/>
      <c r="ADY10" s="63"/>
      <c r="ADZ10" s="63"/>
      <c r="AEA10" s="63"/>
      <c r="AEB10" s="63"/>
      <c r="AEC10" s="63"/>
      <c r="AED10" s="63"/>
      <c r="AEE10" s="63"/>
      <c r="AEF10" s="63"/>
      <c r="AEG10" s="63"/>
      <c r="AEH10" s="63"/>
      <c r="AEI10" s="63"/>
      <c r="AEJ10" s="63"/>
      <c r="AEK10" s="63"/>
      <c r="AEL10" s="63"/>
      <c r="AEM10" s="63"/>
      <c r="AEN10" s="63"/>
      <c r="AEO10" s="63"/>
      <c r="AEP10" s="63"/>
      <c r="AEQ10" s="63"/>
      <c r="AER10" s="63"/>
      <c r="AES10" s="63"/>
      <c r="AET10" s="63"/>
      <c r="AEU10" s="63"/>
      <c r="AEV10" s="63"/>
      <c r="AEW10" s="63"/>
      <c r="AEX10" s="63"/>
    </row>
    <row r="11" spans="1:830" ht="18" customHeight="1" x14ac:dyDescent="0.35">
      <c r="A11" s="47"/>
      <c r="B11" s="43" t="s">
        <v>178</v>
      </c>
      <c r="C11" s="44" t="s">
        <v>177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/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2749</v>
      </c>
      <c r="AZ11" s="63">
        <v>0</v>
      </c>
      <c r="BA11" s="63">
        <v>6303</v>
      </c>
      <c r="BB11" s="63">
        <v>0</v>
      </c>
      <c r="BC11" s="63">
        <v>0</v>
      </c>
      <c r="BD11" s="63">
        <v>6308</v>
      </c>
      <c r="BE11" s="63">
        <v>0</v>
      </c>
      <c r="BF11" s="63">
        <v>0</v>
      </c>
      <c r="BG11" s="63">
        <v>6333</v>
      </c>
      <c r="BH11" s="63">
        <v>6333</v>
      </c>
      <c r="BI11" s="63">
        <v>0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63">
        <v>0</v>
      </c>
      <c r="BR11" s="63">
        <v>0</v>
      </c>
      <c r="BS11" s="63">
        <v>0</v>
      </c>
      <c r="BT11" s="63">
        <v>0</v>
      </c>
      <c r="BU11" s="63">
        <v>0</v>
      </c>
      <c r="BV11" s="63">
        <v>0</v>
      </c>
      <c r="BW11" s="63">
        <v>0</v>
      </c>
      <c r="BX11" s="63">
        <v>0</v>
      </c>
      <c r="BY11" s="63">
        <v>0</v>
      </c>
      <c r="BZ11" s="63">
        <v>0</v>
      </c>
      <c r="CA11" s="63">
        <v>0</v>
      </c>
      <c r="CB11" s="63">
        <v>0</v>
      </c>
      <c r="CC11" s="63">
        <v>0</v>
      </c>
      <c r="CD11" s="63">
        <v>0</v>
      </c>
      <c r="CE11" s="63">
        <v>0</v>
      </c>
      <c r="CF11" s="63">
        <v>0</v>
      </c>
      <c r="CG11" s="63">
        <v>0</v>
      </c>
      <c r="CH11" s="63">
        <v>0</v>
      </c>
      <c r="CI11" s="63">
        <v>0</v>
      </c>
      <c r="CJ11" s="63">
        <v>0</v>
      </c>
      <c r="CK11" s="63">
        <v>0</v>
      </c>
      <c r="CL11" s="63">
        <v>0</v>
      </c>
      <c r="CM11" s="63">
        <v>0</v>
      </c>
      <c r="CN11" s="63">
        <v>0</v>
      </c>
      <c r="CO11" s="63">
        <v>0</v>
      </c>
      <c r="CP11" s="63">
        <v>0</v>
      </c>
      <c r="CQ11" s="63">
        <v>0</v>
      </c>
      <c r="CR11" s="63">
        <v>0</v>
      </c>
      <c r="CS11" s="63">
        <v>0</v>
      </c>
      <c r="CT11" s="63">
        <v>0</v>
      </c>
      <c r="CU11" s="63">
        <v>0</v>
      </c>
      <c r="CV11" s="63">
        <v>0</v>
      </c>
      <c r="CW11" s="63"/>
      <c r="CX11" s="63">
        <v>0</v>
      </c>
      <c r="CY11" s="63">
        <v>0</v>
      </c>
      <c r="CZ11" s="63">
        <v>0</v>
      </c>
      <c r="DA11" s="63">
        <v>0</v>
      </c>
      <c r="DB11" s="63">
        <v>0</v>
      </c>
      <c r="DC11" s="63">
        <v>0</v>
      </c>
      <c r="DD11" s="63">
        <v>0</v>
      </c>
      <c r="DE11" s="63">
        <v>0</v>
      </c>
      <c r="DF11" s="63">
        <v>0</v>
      </c>
      <c r="DG11" s="63">
        <v>0</v>
      </c>
      <c r="DH11" s="63">
        <v>0</v>
      </c>
      <c r="DI11" s="63">
        <v>0</v>
      </c>
      <c r="DJ11" s="63">
        <v>0</v>
      </c>
      <c r="DK11" s="63">
        <v>0</v>
      </c>
      <c r="DL11" s="63">
        <v>0</v>
      </c>
      <c r="DM11" s="63">
        <v>0</v>
      </c>
      <c r="DN11" s="63">
        <v>0</v>
      </c>
      <c r="DO11" s="63">
        <v>0</v>
      </c>
      <c r="DP11" s="63">
        <v>0</v>
      </c>
      <c r="DQ11" s="63">
        <v>0</v>
      </c>
      <c r="DR11" s="63">
        <v>0</v>
      </c>
      <c r="DS11" s="63">
        <v>0</v>
      </c>
      <c r="DT11" s="63">
        <v>0</v>
      </c>
      <c r="DU11" s="63">
        <v>0</v>
      </c>
      <c r="DV11" s="63">
        <v>0</v>
      </c>
      <c r="DW11" s="63">
        <v>0</v>
      </c>
      <c r="DX11" s="63">
        <v>0</v>
      </c>
      <c r="DY11" s="63">
        <v>0</v>
      </c>
      <c r="DZ11" s="63">
        <v>0</v>
      </c>
      <c r="EA11" s="63">
        <v>0</v>
      </c>
      <c r="EB11" s="63">
        <v>0</v>
      </c>
      <c r="EC11" s="63">
        <v>0</v>
      </c>
      <c r="ED11" s="63">
        <v>0</v>
      </c>
      <c r="EE11" s="63">
        <v>0</v>
      </c>
      <c r="EF11" s="63">
        <v>0</v>
      </c>
      <c r="EG11" s="63">
        <v>0</v>
      </c>
      <c r="EH11" s="63">
        <v>0</v>
      </c>
      <c r="EI11" s="63">
        <v>0</v>
      </c>
      <c r="EJ11" s="63">
        <v>0</v>
      </c>
      <c r="EK11" s="63">
        <v>0</v>
      </c>
      <c r="EL11" s="63">
        <v>0</v>
      </c>
      <c r="EM11" s="63">
        <v>0</v>
      </c>
      <c r="EN11" s="63">
        <v>0</v>
      </c>
      <c r="EO11" s="63">
        <v>0</v>
      </c>
      <c r="EP11" s="63">
        <v>0</v>
      </c>
      <c r="EQ11" s="63">
        <v>0</v>
      </c>
      <c r="ER11" s="63">
        <v>0</v>
      </c>
      <c r="ES11" s="63">
        <v>0</v>
      </c>
      <c r="ET11" s="63">
        <v>0</v>
      </c>
      <c r="EU11" s="63">
        <v>0</v>
      </c>
      <c r="EV11" s="63">
        <v>0</v>
      </c>
      <c r="EW11" s="63">
        <v>0</v>
      </c>
      <c r="EX11" s="63">
        <v>0</v>
      </c>
      <c r="EY11" s="63">
        <v>0</v>
      </c>
      <c r="EZ11" s="63">
        <v>0</v>
      </c>
      <c r="FA11" s="63">
        <v>0</v>
      </c>
      <c r="FB11" s="63">
        <v>0</v>
      </c>
      <c r="FC11" s="63">
        <v>0</v>
      </c>
      <c r="FD11" s="63">
        <v>0</v>
      </c>
      <c r="FE11" s="63">
        <v>0</v>
      </c>
      <c r="FF11" s="63">
        <v>0</v>
      </c>
      <c r="FG11" s="63">
        <v>0</v>
      </c>
      <c r="FH11" s="63">
        <v>0</v>
      </c>
      <c r="FI11" s="63">
        <v>0</v>
      </c>
      <c r="FJ11" s="63">
        <v>0</v>
      </c>
      <c r="FK11" s="63">
        <v>0</v>
      </c>
      <c r="FL11" s="63">
        <v>0</v>
      </c>
      <c r="FM11" s="63">
        <v>0</v>
      </c>
      <c r="FN11" s="63">
        <v>0</v>
      </c>
      <c r="FO11" s="63">
        <v>0</v>
      </c>
      <c r="FP11" s="63">
        <v>0</v>
      </c>
      <c r="FQ11" s="63">
        <v>0</v>
      </c>
      <c r="FR11" s="63">
        <v>0</v>
      </c>
      <c r="FS11" s="63">
        <v>0</v>
      </c>
      <c r="FT11" s="63">
        <v>0</v>
      </c>
      <c r="FU11" s="63">
        <v>0</v>
      </c>
      <c r="FV11" s="63">
        <v>0</v>
      </c>
      <c r="FW11" s="63">
        <v>0</v>
      </c>
      <c r="FX11" s="63">
        <v>0</v>
      </c>
      <c r="FY11" s="63">
        <v>0</v>
      </c>
      <c r="FZ11" s="63">
        <v>0</v>
      </c>
      <c r="GA11" s="63">
        <v>0</v>
      </c>
      <c r="GB11" s="63">
        <v>0</v>
      </c>
      <c r="GC11" s="63">
        <v>0</v>
      </c>
      <c r="GD11" s="63">
        <v>0</v>
      </c>
      <c r="GE11" s="63">
        <v>0</v>
      </c>
      <c r="GF11" s="63">
        <v>7075</v>
      </c>
      <c r="GG11" s="63">
        <v>0</v>
      </c>
      <c r="GH11" s="63">
        <v>0</v>
      </c>
      <c r="GI11" s="63">
        <v>0</v>
      </c>
      <c r="GJ11" s="63">
        <v>0</v>
      </c>
      <c r="GK11" s="63">
        <v>0</v>
      </c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3"/>
      <c r="HT11" s="63"/>
      <c r="HU11" s="63"/>
      <c r="HV11" s="63"/>
      <c r="HW11" s="63"/>
      <c r="HX11" s="63"/>
      <c r="HY11" s="63"/>
      <c r="HZ11" s="63"/>
      <c r="IA11" s="63"/>
      <c r="IB11" s="63"/>
      <c r="IC11" s="63"/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3"/>
      <c r="IO11" s="63"/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63"/>
      <c r="JE11" s="63"/>
      <c r="JF11" s="63"/>
      <c r="JG11" s="63"/>
      <c r="JH11" s="63"/>
      <c r="JI11" s="63"/>
      <c r="JJ11" s="63"/>
      <c r="JK11" s="63"/>
      <c r="JL11" s="63"/>
      <c r="JM11" s="63"/>
      <c r="JN11" s="63"/>
      <c r="JO11" s="63"/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63"/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63"/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  <c r="MN11" s="63"/>
      <c r="MO11" s="63"/>
      <c r="MP11" s="63"/>
      <c r="MQ11" s="63"/>
      <c r="MR11" s="63"/>
      <c r="MS11" s="63"/>
      <c r="MT11" s="63"/>
      <c r="MU11" s="63"/>
      <c r="MV11" s="63"/>
      <c r="MW11" s="63"/>
      <c r="MX11" s="63"/>
      <c r="MY11" s="63"/>
      <c r="MZ11" s="63"/>
      <c r="NA11" s="63"/>
      <c r="NB11" s="63"/>
      <c r="NC11" s="63"/>
      <c r="ND11" s="63"/>
      <c r="NE11" s="63"/>
      <c r="NF11" s="63"/>
      <c r="NG11" s="63"/>
      <c r="NH11" s="63"/>
      <c r="NI11" s="63"/>
      <c r="NJ11" s="63"/>
      <c r="NK11" s="63"/>
      <c r="NL11" s="63"/>
      <c r="NM11" s="63"/>
      <c r="NN11" s="63"/>
      <c r="NO11" s="63"/>
      <c r="NP11" s="63"/>
      <c r="NQ11" s="63"/>
      <c r="NR11" s="63"/>
      <c r="NS11" s="63"/>
      <c r="NT11" s="63"/>
      <c r="NU11" s="63"/>
      <c r="NV11" s="63"/>
      <c r="NW11" s="63"/>
      <c r="NX11" s="63"/>
      <c r="NY11" s="63"/>
      <c r="NZ11" s="63"/>
      <c r="OA11" s="63"/>
      <c r="OB11" s="63"/>
      <c r="OC11" s="63"/>
      <c r="OD11" s="63"/>
      <c r="OE11" s="63"/>
      <c r="OF11" s="63"/>
      <c r="OG11" s="63"/>
      <c r="OH11" s="63"/>
      <c r="OI11" s="63"/>
      <c r="OJ11" s="63"/>
      <c r="OK11" s="63"/>
      <c r="OL11" s="63"/>
      <c r="OM11" s="63"/>
      <c r="ON11" s="63"/>
      <c r="OO11" s="63"/>
      <c r="OP11" s="63"/>
      <c r="OQ11" s="63"/>
      <c r="OR11" s="63"/>
      <c r="OS11" s="63"/>
      <c r="OT11" s="63"/>
      <c r="OU11" s="63"/>
      <c r="OV11" s="63"/>
      <c r="OW11" s="63"/>
      <c r="OX11" s="63"/>
      <c r="OY11" s="63"/>
      <c r="OZ11" s="63"/>
      <c r="PA11" s="63"/>
      <c r="PB11" s="63"/>
      <c r="PC11" s="63"/>
      <c r="PD11" s="63"/>
      <c r="PE11" s="63"/>
      <c r="PF11" s="63"/>
      <c r="PG11" s="63"/>
      <c r="PH11" s="63"/>
      <c r="PI11" s="63"/>
      <c r="PJ11" s="63"/>
      <c r="PK11" s="63"/>
      <c r="PL11" s="63"/>
      <c r="PM11" s="63"/>
      <c r="PN11" s="63"/>
      <c r="PO11" s="63"/>
      <c r="PP11" s="63"/>
      <c r="PQ11" s="63"/>
      <c r="PR11" s="63"/>
      <c r="PS11" s="63"/>
      <c r="PT11" s="63"/>
      <c r="PU11" s="63"/>
      <c r="PV11" s="63"/>
      <c r="PW11" s="63"/>
      <c r="PX11" s="63"/>
      <c r="PY11" s="63"/>
      <c r="PZ11" s="63"/>
      <c r="QA11" s="63"/>
      <c r="QB11" s="63"/>
      <c r="QC11" s="63"/>
      <c r="QD11" s="63"/>
      <c r="QE11" s="63"/>
      <c r="QF11" s="63"/>
      <c r="QG11" s="63"/>
      <c r="QH11" s="63"/>
      <c r="QI11" s="63"/>
      <c r="QJ11" s="63"/>
      <c r="QK11" s="63"/>
      <c r="QL11" s="63"/>
      <c r="QM11" s="63"/>
      <c r="QN11" s="63"/>
      <c r="QO11" s="63"/>
      <c r="QP11" s="63"/>
      <c r="QQ11" s="63"/>
      <c r="QR11" s="63"/>
      <c r="QS11" s="63"/>
      <c r="QT11" s="63"/>
      <c r="QU11" s="63"/>
      <c r="QV11" s="63"/>
      <c r="QW11" s="63"/>
      <c r="QX11" s="63"/>
      <c r="QY11" s="63"/>
      <c r="QZ11" s="63"/>
      <c r="RA11" s="63"/>
      <c r="RB11" s="63"/>
      <c r="RC11" s="63"/>
      <c r="RD11" s="63"/>
      <c r="RE11" s="63"/>
      <c r="RF11" s="63"/>
      <c r="RG11" s="63"/>
      <c r="RH11" s="63"/>
      <c r="RI11" s="63"/>
      <c r="RJ11" s="63"/>
      <c r="RK11" s="63"/>
      <c r="RL11" s="63"/>
      <c r="RM11" s="63"/>
      <c r="RN11" s="63"/>
      <c r="RO11" s="63"/>
      <c r="RP11" s="63"/>
      <c r="RQ11" s="63"/>
      <c r="RR11" s="63"/>
      <c r="RS11" s="63"/>
      <c r="RT11" s="63"/>
      <c r="RU11" s="63"/>
      <c r="RV11" s="63"/>
      <c r="RW11" s="63"/>
      <c r="RX11" s="63"/>
      <c r="RY11" s="63"/>
      <c r="RZ11" s="63"/>
      <c r="SA11" s="63"/>
      <c r="SB11" s="63"/>
      <c r="SC11" s="63"/>
      <c r="SD11" s="63"/>
      <c r="SE11" s="63"/>
      <c r="SF11" s="63"/>
      <c r="SG11" s="63"/>
      <c r="SH11" s="63"/>
      <c r="SI11" s="63"/>
      <c r="SJ11" s="63"/>
      <c r="SK11" s="63"/>
      <c r="SL11" s="63"/>
      <c r="SM11" s="63"/>
      <c r="SN11" s="63"/>
      <c r="SO11" s="63"/>
      <c r="SP11" s="63"/>
      <c r="SQ11" s="63"/>
      <c r="SR11" s="63"/>
      <c r="SS11" s="63"/>
      <c r="ST11" s="63"/>
      <c r="SU11" s="63"/>
      <c r="SV11" s="63"/>
      <c r="SW11" s="63"/>
      <c r="SX11" s="63"/>
      <c r="SY11" s="63"/>
      <c r="SZ11" s="63"/>
      <c r="TA11" s="63"/>
      <c r="TB11" s="63"/>
      <c r="TC11" s="63"/>
      <c r="TD11" s="63"/>
      <c r="TE11" s="63"/>
      <c r="TF11" s="63"/>
      <c r="TG11" s="63"/>
      <c r="TH11" s="63"/>
      <c r="TI11" s="63"/>
      <c r="TJ11" s="63"/>
      <c r="TK11" s="63"/>
      <c r="TL11" s="63"/>
      <c r="TM11" s="63"/>
      <c r="TN11" s="63"/>
      <c r="TO11" s="63"/>
      <c r="TP11" s="63"/>
      <c r="TQ11" s="63"/>
      <c r="TR11" s="63"/>
      <c r="TS11" s="63"/>
      <c r="TT11" s="63"/>
      <c r="TU11" s="63"/>
      <c r="TV11" s="63"/>
      <c r="TW11" s="63"/>
      <c r="TX11" s="63"/>
      <c r="TY11" s="63"/>
      <c r="TZ11" s="63"/>
      <c r="UA11" s="63"/>
      <c r="UB11" s="63"/>
      <c r="UC11" s="63"/>
      <c r="UD11" s="63"/>
      <c r="UE11" s="63"/>
      <c r="UF11" s="63"/>
      <c r="UG11" s="63"/>
      <c r="UH11" s="63"/>
      <c r="UI11" s="63"/>
      <c r="UJ11" s="63"/>
      <c r="UK11" s="63"/>
      <c r="UL11" s="63"/>
      <c r="UM11" s="63"/>
      <c r="UN11" s="63"/>
      <c r="UO11" s="63"/>
      <c r="UP11" s="63"/>
      <c r="UQ11" s="63"/>
      <c r="UR11" s="63"/>
      <c r="US11" s="63"/>
      <c r="UT11" s="63"/>
      <c r="UU11" s="63"/>
      <c r="UV11" s="63"/>
      <c r="UW11" s="63"/>
      <c r="UX11" s="63"/>
      <c r="UY11" s="63"/>
      <c r="UZ11" s="63"/>
      <c r="VA11" s="63"/>
      <c r="VB11" s="63"/>
      <c r="VC11" s="63"/>
      <c r="VD11" s="63"/>
      <c r="VE11" s="63"/>
      <c r="VF11" s="63"/>
      <c r="VG11" s="63"/>
      <c r="VH11" s="63"/>
      <c r="VI11" s="63"/>
      <c r="VJ11" s="63"/>
      <c r="VK11" s="63"/>
      <c r="VL11" s="63"/>
      <c r="VM11" s="63"/>
      <c r="VN11" s="63"/>
      <c r="VO11" s="63"/>
      <c r="VP11" s="63"/>
      <c r="VQ11" s="63"/>
      <c r="VR11" s="63"/>
      <c r="VS11" s="63"/>
      <c r="VT11" s="63"/>
      <c r="VU11" s="63"/>
      <c r="VV11" s="63"/>
      <c r="VW11" s="63"/>
      <c r="VX11" s="63"/>
      <c r="VY11" s="63"/>
      <c r="VZ11" s="63"/>
      <c r="WA11" s="63"/>
      <c r="WB11" s="63"/>
      <c r="WC11" s="63"/>
      <c r="WD11" s="63"/>
      <c r="WE11" s="63"/>
      <c r="WF11" s="63"/>
      <c r="WG11" s="63"/>
      <c r="WH11" s="63"/>
      <c r="WI11" s="63"/>
      <c r="WJ11" s="63"/>
      <c r="WK11" s="63"/>
      <c r="WL11" s="63"/>
      <c r="WM11" s="63"/>
      <c r="WN11" s="63"/>
      <c r="WO11" s="63"/>
      <c r="WP11" s="63"/>
      <c r="WQ11" s="63"/>
      <c r="WR11" s="63"/>
      <c r="WS11" s="63"/>
      <c r="WT11" s="63"/>
      <c r="WU11" s="63"/>
      <c r="WV11" s="63"/>
      <c r="WW11" s="63"/>
      <c r="WX11" s="63"/>
      <c r="WY11" s="63"/>
      <c r="WZ11" s="63"/>
      <c r="XA11" s="63"/>
      <c r="XB11" s="63"/>
      <c r="XC11" s="63"/>
      <c r="XD11" s="63"/>
      <c r="XE11" s="63"/>
      <c r="XF11" s="63"/>
      <c r="XG11" s="63"/>
      <c r="XH11" s="63"/>
      <c r="XI11" s="63"/>
      <c r="XJ11" s="63"/>
      <c r="XK11" s="63"/>
      <c r="XL11" s="63"/>
      <c r="XM11" s="63"/>
      <c r="XN11" s="63"/>
      <c r="XO11" s="63"/>
      <c r="XP11" s="63"/>
      <c r="XQ11" s="63"/>
      <c r="XR11" s="63"/>
      <c r="XS11" s="63"/>
      <c r="XT11" s="63"/>
      <c r="XU11" s="63"/>
      <c r="XV11" s="63"/>
      <c r="XW11" s="63"/>
      <c r="XX11" s="63"/>
      <c r="XY11" s="63"/>
      <c r="XZ11" s="63"/>
      <c r="YA11" s="63"/>
      <c r="YB11" s="63"/>
      <c r="YC11" s="63"/>
      <c r="YD11" s="63"/>
      <c r="YE11" s="63"/>
      <c r="YF11" s="63"/>
      <c r="YG11" s="63"/>
      <c r="YH11" s="63"/>
      <c r="YI11" s="63"/>
      <c r="YJ11" s="63"/>
      <c r="YK11" s="63"/>
      <c r="YL11" s="63"/>
      <c r="YM11" s="63"/>
      <c r="YN11" s="63"/>
      <c r="YO11" s="63"/>
      <c r="YP11" s="63"/>
      <c r="YQ11" s="63"/>
      <c r="YR11" s="63"/>
      <c r="YS11" s="63"/>
      <c r="YT11" s="63"/>
      <c r="YU11" s="63"/>
      <c r="YV11" s="63"/>
      <c r="YW11" s="63"/>
      <c r="YX11" s="63"/>
      <c r="YY11" s="63"/>
      <c r="YZ11" s="63"/>
      <c r="ZA11" s="63"/>
      <c r="ZB11" s="63"/>
      <c r="ZC11" s="63"/>
      <c r="ZD11" s="63"/>
      <c r="ZE11" s="63"/>
      <c r="ZF11" s="63"/>
      <c r="ZG11" s="63"/>
      <c r="ZH11" s="63"/>
      <c r="ZI11" s="63"/>
      <c r="ZJ11" s="63"/>
      <c r="ZK11" s="63"/>
      <c r="ZL11" s="63"/>
      <c r="ZM11" s="63"/>
      <c r="ZN11" s="63"/>
      <c r="ZO11" s="63"/>
      <c r="ZP11" s="63"/>
      <c r="ZQ11" s="63"/>
      <c r="ZR11" s="63"/>
      <c r="ZS11" s="63"/>
      <c r="ZT11" s="63"/>
      <c r="ZU11" s="63"/>
      <c r="ZV11" s="63"/>
      <c r="ZW11" s="63"/>
      <c r="ZX11" s="63"/>
      <c r="ZY11" s="63"/>
      <c r="ZZ11" s="63"/>
      <c r="AAA11" s="63"/>
      <c r="AAB11" s="63"/>
      <c r="AAC11" s="63"/>
      <c r="AAD11" s="63"/>
      <c r="AAE11" s="63"/>
      <c r="AAF11" s="63"/>
      <c r="AAG11" s="63"/>
      <c r="AAH11" s="63"/>
      <c r="AAI11" s="63"/>
      <c r="AAJ11" s="63"/>
      <c r="AAK11" s="63"/>
      <c r="AAL11" s="63"/>
      <c r="AAM11" s="63"/>
      <c r="AAN11" s="63"/>
      <c r="AAO11" s="63"/>
      <c r="AAP11" s="63"/>
      <c r="AAQ11" s="63"/>
      <c r="AAR11" s="63"/>
      <c r="AAS11" s="63"/>
      <c r="AAT11" s="63"/>
      <c r="AAU11" s="63"/>
      <c r="AAV11" s="63"/>
      <c r="AAW11" s="63"/>
      <c r="AAX11" s="63"/>
      <c r="AAY11" s="63"/>
      <c r="AAZ11" s="63"/>
      <c r="ABA11" s="63"/>
      <c r="ABB11" s="63"/>
      <c r="ABC11" s="63"/>
      <c r="ABD11" s="63"/>
      <c r="ABE11" s="63"/>
      <c r="ABF11" s="63"/>
      <c r="ABG11" s="63"/>
      <c r="ABH11" s="63"/>
      <c r="ABI11" s="63"/>
      <c r="ABJ11" s="63"/>
      <c r="ABK11" s="63"/>
      <c r="ABL11" s="63"/>
      <c r="ABM11" s="63"/>
      <c r="ABN11" s="63"/>
      <c r="ABO11" s="63"/>
      <c r="ABP11" s="63"/>
      <c r="ABQ11" s="63"/>
      <c r="ABR11" s="63"/>
      <c r="ABS11" s="63"/>
      <c r="ABT11" s="63"/>
      <c r="ABU11" s="63"/>
      <c r="ABV11" s="63"/>
      <c r="ABW11" s="63"/>
      <c r="ABX11" s="63"/>
      <c r="ABY11" s="63"/>
      <c r="ABZ11" s="63"/>
      <c r="ACA11" s="63"/>
      <c r="ACB11" s="63"/>
      <c r="ACC11" s="63"/>
      <c r="ACD11" s="63"/>
      <c r="ACE11" s="63"/>
      <c r="ACF11" s="63"/>
      <c r="ACG11" s="63"/>
      <c r="ACH11" s="63"/>
      <c r="ACI11" s="63"/>
      <c r="ACJ11" s="63"/>
      <c r="ACK11" s="63"/>
      <c r="ACL11" s="63"/>
      <c r="ACM11" s="63"/>
      <c r="ACN11" s="63"/>
      <c r="ACO11" s="63"/>
      <c r="ACP11" s="63"/>
      <c r="ACQ11" s="63"/>
      <c r="ACR11" s="63"/>
      <c r="ACS11" s="63"/>
      <c r="ACT11" s="63"/>
      <c r="ACU11" s="63"/>
      <c r="ACV11" s="63"/>
      <c r="ACW11" s="63"/>
      <c r="ACX11" s="63"/>
      <c r="ACY11" s="63"/>
      <c r="ACZ11" s="63"/>
      <c r="ADA11" s="63"/>
      <c r="ADB11" s="63"/>
      <c r="ADC11" s="63"/>
      <c r="ADD11" s="63"/>
      <c r="ADE11" s="63"/>
      <c r="ADF11" s="63"/>
      <c r="ADG11" s="63"/>
      <c r="ADH11" s="63"/>
      <c r="ADI11" s="63"/>
      <c r="ADJ11" s="63"/>
      <c r="ADK11" s="63"/>
      <c r="ADL11" s="63"/>
      <c r="ADM11" s="63"/>
      <c r="ADN11" s="63"/>
      <c r="ADO11" s="63"/>
      <c r="ADP11" s="63"/>
      <c r="ADQ11" s="63"/>
      <c r="ADR11" s="63"/>
      <c r="ADS11" s="63"/>
      <c r="ADT11" s="63"/>
      <c r="ADU11" s="63"/>
      <c r="ADV11" s="63"/>
      <c r="ADW11" s="63"/>
      <c r="ADX11" s="63"/>
      <c r="ADY11" s="63"/>
      <c r="ADZ11" s="63"/>
      <c r="AEA11" s="63"/>
      <c r="AEB11" s="63"/>
      <c r="AEC11" s="63"/>
      <c r="AED11" s="63"/>
      <c r="AEE11" s="63"/>
      <c r="AEF11" s="63"/>
      <c r="AEG11" s="63"/>
      <c r="AEH11" s="63"/>
      <c r="AEI11" s="63"/>
      <c r="AEJ11" s="63"/>
      <c r="AEK11" s="63"/>
      <c r="AEL11" s="63"/>
      <c r="AEM11" s="63"/>
      <c r="AEN11" s="63"/>
      <c r="AEO11" s="63"/>
      <c r="AEP11" s="63"/>
      <c r="AEQ11" s="63"/>
      <c r="AER11" s="63"/>
      <c r="AES11" s="63"/>
      <c r="AET11" s="63"/>
      <c r="AEU11" s="63"/>
      <c r="AEV11" s="63"/>
      <c r="AEW11" s="63"/>
      <c r="AEX11" s="63"/>
    </row>
    <row r="12" spans="1:830" ht="18" customHeight="1" x14ac:dyDescent="0.35">
      <c r="A12" s="46" t="s">
        <v>182</v>
      </c>
      <c r="B12" s="43" t="s">
        <v>183</v>
      </c>
      <c r="C12" s="44" t="s">
        <v>175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240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54.5</v>
      </c>
      <c r="AJ12" s="63">
        <v>0</v>
      </c>
      <c r="AK12" s="63">
        <v>0</v>
      </c>
      <c r="AL12" s="63">
        <v>141</v>
      </c>
      <c r="AM12" s="63">
        <v>178</v>
      </c>
      <c r="AN12" s="63">
        <v>0</v>
      </c>
      <c r="AO12" s="63">
        <v>11</v>
      </c>
      <c r="AP12" s="63">
        <v>0</v>
      </c>
      <c r="AQ12" s="63"/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63">
        <v>0</v>
      </c>
      <c r="AX12" s="63">
        <v>0</v>
      </c>
      <c r="AY12" s="63">
        <v>285</v>
      </c>
      <c r="AZ12" s="63">
        <v>0</v>
      </c>
      <c r="BA12" s="63">
        <v>72.5</v>
      </c>
      <c r="BB12" s="63">
        <v>0</v>
      </c>
      <c r="BC12" s="63">
        <v>0</v>
      </c>
      <c r="BD12" s="63">
        <v>87.5</v>
      </c>
      <c r="BE12" s="63">
        <v>0</v>
      </c>
      <c r="BF12" s="63">
        <v>202.5</v>
      </c>
      <c r="BG12" s="63">
        <v>311</v>
      </c>
      <c r="BH12" s="63">
        <v>311</v>
      </c>
      <c r="BI12" s="63">
        <v>32.5</v>
      </c>
      <c r="BJ12" s="63">
        <v>0</v>
      </c>
      <c r="BK12" s="63">
        <v>0</v>
      </c>
      <c r="BL12" s="63">
        <v>0</v>
      </c>
      <c r="BM12" s="63">
        <v>0</v>
      </c>
      <c r="BN12" s="63">
        <v>0</v>
      </c>
      <c r="BO12" s="63">
        <v>0</v>
      </c>
      <c r="BP12" s="63">
        <v>0</v>
      </c>
      <c r="BQ12" s="63">
        <v>0</v>
      </c>
      <c r="BR12" s="63">
        <v>0</v>
      </c>
      <c r="BS12" s="63">
        <v>22</v>
      </c>
      <c r="BT12" s="63">
        <v>0</v>
      </c>
      <c r="BU12" s="63">
        <v>0</v>
      </c>
      <c r="BV12" s="63">
        <v>1500</v>
      </c>
      <c r="BW12" s="63">
        <v>512</v>
      </c>
      <c r="BX12" s="63">
        <v>0</v>
      </c>
      <c r="BY12" s="63">
        <v>0</v>
      </c>
      <c r="BZ12" s="63">
        <v>366.5</v>
      </c>
      <c r="CA12" s="63">
        <v>0</v>
      </c>
      <c r="CB12" s="63">
        <v>0</v>
      </c>
      <c r="CC12" s="63">
        <v>93.5</v>
      </c>
      <c r="CD12" s="63">
        <v>0</v>
      </c>
      <c r="CE12" s="63">
        <v>176.5</v>
      </c>
      <c r="CF12" s="63">
        <v>0</v>
      </c>
      <c r="CG12" s="63">
        <v>114</v>
      </c>
      <c r="CH12" s="63">
        <v>0</v>
      </c>
      <c r="CI12" s="63">
        <v>0</v>
      </c>
      <c r="CJ12" s="63">
        <v>0</v>
      </c>
      <c r="CK12" s="63">
        <v>0</v>
      </c>
      <c r="CL12" s="63">
        <v>0</v>
      </c>
      <c r="CM12" s="63">
        <v>0</v>
      </c>
      <c r="CN12" s="63">
        <v>0</v>
      </c>
      <c r="CO12" s="63">
        <v>0</v>
      </c>
      <c r="CP12" s="63">
        <v>0</v>
      </c>
      <c r="CQ12" s="63">
        <v>0</v>
      </c>
      <c r="CR12" s="63">
        <v>0</v>
      </c>
      <c r="CS12" s="63">
        <v>0</v>
      </c>
      <c r="CT12" s="63">
        <v>0</v>
      </c>
      <c r="CU12" s="63">
        <v>0</v>
      </c>
      <c r="CV12" s="63">
        <v>0</v>
      </c>
      <c r="CW12" s="63"/>
      <c r="CX12" s="63">
        <v>0</v>
      </c>
      <c r="CY12" s="63">
        <v>0</v>
      </c>
      <c r="CZ12" s="63">
        <v>0</v>
      </c>
      <c r="DA12" s="63">
        <v>0</v>
      </c>
      <c r="DB12" s="63">
        <v>0</v>
      </c>
      <c r="DC12" s="63">
        <v>0</v>
      </c>
      <c r="DD12" s="63">
        <v>0</v>
      </c>
      <c r="DE12" s="63">
        <v>0</v>
      </c>
      <c r="DF12" s="63">
        <v>0</v>
      </c>
      <c r="DG12" s="63">
        <v>0</v>
      </c>
      <c r="DH12" s="63">
        <v>0</v>
      </c>
      <c r="DI12" s="63">
        <v>0</v>
      </c>
      <c r="DJ12" s="63">
        <v>0</v>
      </c>
      <c r="DK12" s="63">
        <v>0</v>
      </c>
      <c r="DL12" s="63">
        <v>0</v>
      </c>
      <c r="DM12" s="63">
        <v>0</v>
      </c>
      <c r="DN12" s="63">
        <v>0</v>
      </c>
      <c r="DO12" s="63">
        <v>0</v>
      </c>
      <c r="DP12" s="63">
        <v>0</v>
      </c>
      <c r="DQ12" s="63">
        <v>0</v>
      </c>
      <c r="DR12" s="63">
        <v>0</v>
      </c>
      <c r="DS12" s="63">
        <v>0</v>
      </c>
      <c r="DT12" s="63">
        <v>0</v>
      </c>
      <c r="DU12" s="63">
        <v>0</v>
      </c>
      <c r="DV12" s="63">
        <v>218</v>
      </c>
      <c r="DW12" s="63">
        <v>0</v>
      </c>
      <c r="DX12" s="63">
        <v>174.5</v>
      </c>
      <c r="DY12" s="63">
        <v>0</v>
      </c>
      <c r="DZ12" s="63">
        <v>76.5</v>
      </c>
      <c r="EA12" s="63">
        <v>0</v>
      </c>
      <c r="EB12" s="63">
        <v>0</v>
      </c>
      <c r="EC12" s="63">
        <v>0</v>
      </c>
      <c r="ED12" s="63">
        <v>0</v>
      </c>
      <c r="EE12" s="63">
        <v>0</v>
      </c>
      <c r="EF12" s="63">
        <v>0</v>
      </c>
      <c r="EG12" s="63">
        <v>45.5</v>
      </c>
      <c r="EH12" s="63">
        <v>0</v>
      </c>
      <c r="EI12" s="63">
        <v>0</v>
      </c>
      <c r="EJ12" s="63">
        <v>0</v>
      </c>
      <c r="EK12" s="63">
        <v>0</v>
      </c>
      <c r="EL12" s="63">
        <v>0</v>
      </c>
      <c r="EM12" s="63">
        <v>0</v>
      </c>
      <c r="EN12" s="63">
        <v>0</v>
      </c>
      <c r="EO12" s="63">
        <v>0</v>
      </c>
      <c r="EP12" s="63">
        <v>0</v>
      </c>
      <c r="EQ12" s="63">
        <v>0</v>
      </c>
      <c r="ER12" s="63">
        <v>0</v>
      </c>
      <c r="ES12" s="63">
        <v>0</v>
      </c>
      <c r="ET12" s="63">
        <v>0</v>
      </c>
      <c r="EU12" s="63">
        <v>0</v>
      </c>
      <c r="EV12" s="63">
        <v>0</v>
      </c>
      <c r="EW12" s="63">
        <v>0</v>
      </c>
      <c r="EX12" s="63">
        <v>0</v>
      </c>
      <c r="EY12" s="63">
        <v>0</v>
      </c>
      <c r="EZ12" s="63">
        <v>0</v>
      </c>
      <c r="FA12" s="63">
        <v>0</v>
      </c>
      <c r="FB12" s="63">
        <v>0</v>
      </c>
      <c r="FC12" s="63">
        <v>0</v>
      </c>
      <c r="FD12" s="63">
        <v>0</v>
      </c>
      <c r="FE12" s="63">
        <v>0</v>
      </c>
      <c r="FF12" s="63">
        <v>0</v>
      </c>
      <c r="FG12" s="63">
        <v>0</v>
      </c>
      <c r="FH12" s="63">
        <v>0</v>
      </c>
      <c r="FI12" s="63">
        <v>0</v>
      </c>
      <c r="FJ12" s="63">
        <v>0</v>
      </c>
      <c r="FK12" s="63">
        <v>0</v>
      </c>
      <c r="FL12" s="63">
        <v>0</v>
      </c>
      <c r="FM12" s="63">
        <v>0</v>
      </c>
      <c r="FN12" s="63">
        <v>0</v>
      </c>
      <c r="FO12" s="63">
        <v>89.5</v>
      </c>
      <c r="FP12" s="63">
        <v>0</v>
      </c>
      <c r="FQ12" s="63">
        <v>0</v>
      </c>
      <c r="FR12" s="63">
        <v>0</v>
      </c>
      <c r="FS12" s="63">
        <v>0</v>
      </c>
      <c r="FT12" s="63">
        <v>0</v>
      </c>
      <c r="FU12" s="63">
        <v>0</v>
      </c>
      <c r="FV12" s="63">
        <v>0</v>
      </c>
      <c r="FW12" s="63">
        <v>0</v>
      </c>
      <c r="FX12" s="63">
        <v>0</v>
      </c>
      <c r="FY12" s="63">
        <v>0</v>
      </c>
      <c r="FZ12" s="63">
        <v>0</v>
      </c>
      <c r="GA12" s="63">
        <v>0</v>
      </c>
      <c r="GB12" s="63">
        <v>0</v>
      </c>
      <c r="GC12" s="63">
        <v>140.5</v>
      </c>
      <c r="GD12" s="63">
        <v>0</v>
      </c>
      <c r="GE12" s="63">
        <v>0</v>
      </c>
      <c r="GF12" s="63">
        <v>93.5</v>
      </c>
      <c r="GG12" s="63">
        <v>0</v>
      </c>
      <c r="GH12" s="63">
        <v>0</v>
      </c>
      <c r="GI12" s="63">
        <v>0</v>
      </c>
      <c r="GJ12" s="63">
        <v>0</v>
      </c>
      <c r="GK12" s="63">
        <v>0</v>
      </c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3"/>
      <c r="HT12" s="63"/>
      <c r="HU12" s="63"/>
      <c r="HV12" s="63"/>
      <c r="HW12" s="63"/>
      <c r="HX12" s="63"/>
      <c r="HY12" s="63"/>
      <c r="HZ12" s="63"/>
      <c r="IA12" s="63"/>
      <c r="IB12" s="63"/>
      <c r="IC12" s="63"/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3"/>
      <c r="IO12" s="63"/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63"/>
      <c r="JE12" s="63"/>
      <c r="JF12" s="63"/>
      <c r="JG12" s="63"/>
      <c r="JH12" s="63"/>
      <c r="JI12" s="63"/>
      <c r="JJ12" s="63"/>
      <c r="JK12" s="63"/>
      <c r="JL12" s="63"/>
      <c r="JM12" s="63"/>
      <c r="JN12" s="63"/>
      <c r="JO12" s="63"/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63"/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63"/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  <c r="MN12" s="63"/>
      <c r="MO12" s="63"/>
      <c r="MP12" s="63"/>
      <c r="MQ12" s="63"/>
      <c r="MR12" s="63"/>
      <c r="MS12" s="63"/>
      <c r="MT12" s="63"/>
      <c r="MU12" s="63"/>
      <c r="MV12" s="63"/>
      <c r="MW12" s="63"/>
      <c r="MX12" s="63"/>
      <c r="MY12" s="63"/>
      <c r="MZ12" s="63"/>
      <c r="NA12" s="63"/>
      <c r="NB12" s="63"/>
      <c r="NC12" s="63"/>
      <c r="ND12" s="63"/>
      <c r="NE12" s="63"/>
      <c r="NF12" s="63"/>
      <c r="NG12" s="63"/>
      <c r="NH12" s="63"/>
      <c r="NI12" s="63"/>
      <c r="NJ12" s="63"/>
      <c r="NK12" s="63"/>
      <c r="NL12" s="63"/>
      <c r="NM12" s="63"/>
      <c r="NN12" s="63"/>
      <c r="NO12" s="63"/>
      <c r="NP12" s="63"/>
      <c r="NQ12" s="63"/>
      <c r="NR12" s="63"/>
      <c r="NS12" s="63"/>
      <c r="NT12" s="63"/>
      <c r="NU12" s="63"/>
      <c r="NV12" s="63"/>
      <c r="NW12" s="63"/>
      <c r="NX12" s="63"/>
      <c r="NY12" s="63"/>
      <c r="NZ12" s="63"/>
      <c r="OA12" s="63"/>
      <c r="OB12" s="63"/>
      <c r="OC12" s="63"/>
      <c r="OD12" s="63"/>
      <c r="OE12" s="63"/>
      <c r="OF12" s="63"/>
      <c r="OG12" s="63"/>
      <c r="OH12" s="63"/>
      <c r="OI12" s="63"/>
      <c r="OJ12" s="63"/>
      <c r="OK12" s="63"/>
      <c r="OL12" s="63"/>
      <c r="OM12" s="63"/>
      <c r="ON12" s="63"/>
      <c r="OO12" s="63"/>
      <c r="OP12" s="63"/>
      <c r="OQ12" s="63"/>
      <c r="OR12" s="63"/>
      <c r="OS12" s="63"/>
      <c r="OT12" s="63"/>
      <c r="OU12" s="63"/>
      <c r="OV12" s="63"/>
      <c r="OW12" s="63"/>
      <c r="OX12" s="63"/>
      <c r="OY12" s="63"/>
      <c r="OZ12" s="63"/>
      <c r="PA12" s="63"/>
      <c r="PB12" s="63"/>
      <c r="PC12" s="63"/>
      <c r="PD12" s="63"/>
      <c r="PE12" s="63"/>
      <c r="PF12" s="63"/>
      <c r="PG12" s="63"/>
      <c r="PH12" s="63"/>
      <c r="PI12" s="63"/>
      <c r="PJ12" s="63"/>
      <c r="PK12" s="63"/>
      <c r="PL12" s="63"/>
      <c r="PM12" s="63"/>
      <c r="PN12" s="63"/>
      <c r="PO12" s="63"/>
      <c r="PP12" s="63"/>
      <c r="PQ12" s="63"/>
      <c r="PR12" s="63"/>
      <c r="PS12" s="63"/>
      <c r="PT12" s="63"/>
      <c r="PU12" s="63"/>
      <c r="PV12" s="63"/>
      <c r="PW12" s="63"/>
      <c r="PX12" s="63"/>
      <c r="PY12" s="63"/>
      <c r="PZ12" s="63"/>
      <c r="QA12" s="63"/>
      <c r="QB12" s="63"/>
      <c r="QC12" s="63"/>
      <c r="QD12" s="63"/>
      <c r="QE12" s="63"/>
      <c r="QF12" s="63"/>
      <c r="QG12" s="63"/>
      <c r="QH12" s="63"/>
      <c r="QI12" s="63"/>
      <c r="QJ12" s="63"/>
      <c r="QK12" s="63"/>
      <c r="QL12" s="63"/>
      <c r="QM12" s="63"/>
      <c r="QN12" s="63"/>
      <c r="QO12" s="63"/>
      <c r="QP12" s="63"/>
      <c r="QQ12" s="63"/>
      <c r="QR12" s="63"/>
      <c r="QS12" s="63"/>
      <c r="QT12" s="63"/>
      <c r="QU12" s="63"/>
      <c r="QV12" s="63"/>
      <c r="QW12" s="63"/>
      <c r="QX12" s="63"/>
      <c r="QY12" s="63"/>
      <c r="QZ12" s="63"/>
      <c r="RA12" s="63"/>
      <c r="RB12" s="63"/>
      <c r="RC12" s="63"/>
      <c r="RD12" s="63"/>
      <c r="RE12" s="63"/>
      <c r="RF12" s="63"/>
      <c r="RG12" s="63"/>
      <c r="RH12" s="63"/>
      <c r="RI12" s="63"/>
      <c r="RJ12" s="63"/>
      <c r="RK12" s="63"/>
      <c r="RL12" s="63"/>
      <c r="RM12" s="63"/>
      <c r="RN12" s="63"/>
      <c r="RO12" s="63"/>
      <c r="RP12" s="63"/>
      <c r="RQ12" s="63"/>
      <c r="RR12" s="63"/>
      <c r="RS12" s="63"/>
      <c r="RT12" s="63"/>
      <c r="RU12" s="63"/>
      <c r="RV12" s="63"/>
      <c r="RW12" s="63"/>
      <c r="RX12" s="63"/>
      <c r="RY12" s="63"/>
      <c r="RZ12" s="63"/>
      <c r="SA12" s="63"/>
      <c r="SB12" s="63"/>
      <c r="SC12" s="63"/>
      <c r="SD12" s="63"/>
      <c r="SE12" s="63"/>
      <c r="SF12" s="63"/>
      <c r="SG12" s="63"/>
      <c r="SH12" s="63"/>
      <c r="SI12" s="63"/>
      <c r="SJ12" s="63"/>
      <c r="SK12" s="63"/>
      <c r="SL12" s="63"/>
      <c r="SM12" s="63"/>
      <c r="SN12" s="63"/>
      <c r="SO12" s="63"/>
      <c r="SP12" s="63"/>
      <c r="SQ12" s="63"/>
      <c r="SR12" s="63"/>
      <c r="SS12" s="63"/>
      <c r="ST12" s="63"/>
      <c r="SU12" s="63"/>
      <c r="SV12" s="63"/>
      <c r="SW12" s="63"/>
      <c r="SX12" s="63"/>
      <c r="SY12" s="63"/>
      <c r="SZ12" s="63"/>
      <c r="TA12" s="63"/>
      <c r="TB12" s="63"/>
      <c r="TC12" s="63"/>
      <c r="TD12" s="63"/>
      <c r="TE12" s="63"/>
      <c r="TF12" s="63"/>
      <c r="TG12" s="63"/>
      <c r="TH12" s="63"/>
      <c r="TI12" s="63"/>
      <c r="TJ12" s="63"/>
      <c r="TK12" s="63"/>
      <c r="TL12" s="63"/>
      <c r="TM12" s="63"/>
      <c r="TN12" s="63"/>
      <c r="TO12" s="63"/>
      <c r="TP12" s="63"/>
      <c r="TQ12" s="63"/>
      <c r="TR12" s="63"/>
      <c r="TS12" s="63"/>
      <c r="TT12" s="63"/>
      <c r="TU12" s="63"/>
      <c r="TV12" s="63"/>
      <c r="TW12" s="63"/>
      <c r="TX12" s="63"/>
      <c r="TY12" s="63"/>
      <c r="TZ12" s="63"/>
      <c r="UA12" s="63"/>
      <c r="UB12" s="63"/>
      <c r="UC12" s="63"/>
      <c r="UD12" s="63"/>
      <c r="UE12" s="63"/>
      <c r="UF12" s="63"/>
      <c r="UG12" s="63"/>
      <c r="UH12" s="63"/>
      <c r="UI12" s="63"/>
      <c r="UJ12" s="63"/>
      <c r="UK12" s="63"/>
      <c r="UL12" s="63"/>
      <c r="UM12" s="63"/>
      <c r="UN12" s="63"/>
      <c r="UO12" s="63"/>
      <c r="UP12" s="63"/>
      <c r="UQ12" s="63"/>
      <c r="UR12" s="63"/>
      <c r="US12" s="63"/>
      <c r="UT12" s="63"/>
      <c r="UU12" s="63"/>
      <c r="UV12" s="63"/>
      <c r="UW12" s="63"/>
      <c r="UX12" s="63"/>
      <c r="UY12" s="63"/>
      <c r="UZ12" s="63"/>
      <c r="VA12" s="63"/>
      <c r="VB12" s="63"/>
      <c r="VC12" s="63"/>
      <c r="VD12" s="63"/>
      <c r="VE12" s="63"/>
      <c r="VF12" s="63"/>
      <c r="VG12" s="63"/>
      <c r="VH12" s="63"/>
      <c r="VI12" s="63"/>
      <c r="VJ12" s="63"/>
      <c r="VK12" s="63"/>
      <c r="VL12" s="63"/>
      <c r="VM12" s="63"/>
      <c r="VN12" s="63"/>
      <c r="VO12" s="63"/>
      <c r="VP12" s="63"/>
      <c r="VQ12" s="63"/>
      <c r="VR12" s="63"/>
      <c r="VS12" s="63"/>
      <c r="VT12" s="63"/>
      <c r="VU12" s="63"/>
      <c r="VV12" s="63"/>
      <c r="VW12" s="63"/>
      <c r="VX12" s="63"/>
      <c r="VY12" s="63"/>
      <c r="VZ12" s="63"/>
      <c r="WA12" s="63"/>
      <c r="WB12" s="63"/>
      <c r="WC12" s="63"/>
      <c r="WD12" s="63"/>
      <c r="WE12" s="63"/>
      <c r="WF12" s="63"/>
      <c r="WG12" s="63"/>
      <c r="WH12" s="63"/>
      <c r="WI12" s="63"/>
      <c r="WJ12" s="63"/>
      <c r="WK12" s="63"/>
      <c r="WL12" s="63"/>
      <c r="WM12" s="63"/>
      <c r="WN12" s="63"/>
      <c r="WO12" s="63"/>
      <c r="WP12" s="63"/>
      <c r="WQ12" s="63"/>
      <c r="WR12" s="63"/>
      <c r="WS12" s="63"/>
      <c r="WT12" s="63"/>
      <c r="WU12" s="63"/>
      <c r="WV12" s="63"/>
      <c r="WW12" s="63"/>
      <c r="WX12" s="63"/>
      <c r="WY12" s="63"/>
      <c r="WZ12" s="63"/>
      <c r="XA12" s="63"/>
      <c r="XB12" s="63"/>
      <c r="XC12" s="63"/>
      <c r="XD12" s="63"/>
      <c r="XE12" s="63"/>
      <c r="XF12" s="63"/>
      <c r="XG12" s="63"/>
      <c r="XH12" s="63"/>
      <c r="XI12" s="63"/>
      <c r="XJ12" s="63"/>
      <c r="XK12" s="63"/>
      <c r="XL12" s="63"/>
      <c r="XM12" s="63"/>
      <c r="XN12" s="63"/>
      <c r="XO12" s="63"/>
      <c r="XP12" s="63"/>
      <c r="XQ12" s="63"/>
      <c r="XR12" s="63"/>
      <c r="XS12" s="63"/>
      <c r="XT12" s="63"/>
      <c r="XU12" s="63"/>
      <c r="XV12" s="63"/>
      <c r="XW12" s="63"/>
      <c r="XX12" s="63"/>
      <c r="XY12" s="63"/>
      <c r="XZ12" s="63"/>
      <c r="YA12" s="63"/>
      <c r="YB12" s="63"/>
      <c r="YC12" s="63"/>
      <c r="YD12" s="63"/>
      <c r="YE12" s="63"/>
      <c r="YF12" s="63"/>
      <c r="YG12" s="63"/>
      <c r="YH12" s="63"/>
      <c r="YI12" s="63"/>
      <c r="YJ12" s="63"/>
      <c r="YK12" s="63"/>
      <c r="YL12" s="63"/>
      <c r="YM12" s="63"/>
      <c r="YN12" s="63"/>
      <c r="YO12" s="63"/>
      <c r="YP12" s="63"/>
      <c r="YQ12" s="63"/>
      <c r="YR12" s="63"/>
      <c r="YS12" s="63"/>
      <c r="YT12" s="63"/>
      <c r="YU12" s="63"/>
      <c r="YV12" s="63"/>
      <c r="YW12" s="63"/>
      <c r="YX12" s="63"/>
      <c r="YY12" s="63"/>
      <c r="YZ12" s="63"/>
      <c r="ZA12" s="63"/>
      <c r="ZB12" s="63"/>
      <c r="ZC12" s="63"/>
      <c r="ZD12" s="63"/>
      <c r="ZE12" s="63"/>
      <c r="ZF12" s="63"/>
      <c r="ZG12" s="63"/>
      <c r="ZH12" s="63"/>
      <c r="ZI12" s="63"/>
      <c r="ZJ12" s="63"/>
      <c r="ZK12" s="63"/>
      <c r="ZL12" s="63"/>
      <c r="ZM12" s="63"/>
      <c r="ZN12" s="63"/>
      <c r="ZO12" s="63"/>
      <c r="ZP12" s="63"/>
      <c r="ZQ12" s="63"/>
      <c r="ZR12" s="63"/>
      <c r="ZS12" s="63"/>
      <c r="ZT12" s="63"/>
      <c r="ZU12" s="63"/>
      <c r="ZV12" s="63"/>
      <c r="ZW12" s="63"/>
      <c r="ZX12" s="63"/>
      <c r="ZY12" s="63"/>
      <c r="ZZ12" s="63"/>
      <c r="AAA12" s="63"/>
      <c r="AAB12" s="63"/>
      <c r="AAC12" s="63"/>
      <c r="AAD12" s="63"/>
      <c r="AAE12" s="63"/>
      <c r="AAF12" s="63"/>
      <c r="AAG12" s="63"/>
      <c r="AAH12" s="63"/>
      <c r="AAI12" s="63"/>
      <c r="AAJ12" s="63"/>
      <c r="AAK12" s="63"/>
      <c r="AAL12" s="63"/>
      <c r="AAM12" s="63"/>
      <c r="AAN12" s="63"/>
      <c r="AAO12" s="63"/>
      <c r="AAP12" s="63"/>
      <c r="AAQ12" s="63"/>
      <c r="AAR12" s="63"/>
      <c r="AAS12" s="63"/>
      <c r="AAT12" s="63"/>
      <c r="AAU12" s="63"/>
      <c r="AAV12" s="63"/>
      <c r="AAW12" s="63"/>
      <c r="AAX12" s="63"/>
      <c r="AAY12" s="63"/>
      <c r="AAZ12" s="63"/>
      <c r="ABA12" s="63"/>
      <c r="ABB12" s="63"/>
      <c r="ABC12" s="63"/>
      <c r="ABD12" s="63"/>
      <c r="ABE12" s="63"/>
      <c r="ABF12" s="63"/>
      <c r="ABG12" s="63"/>
      <c r="ABH12" s="63"/>
      <c r="ABI12" s="63"/>
      <c r="ABJ12" s="63"/>
      <c r="ABK12" s="63"/>
      <c r="ABL12" s="63"/>
      <c r="ABM12" s="63"/>
      <c r="ABN12" s="63"/>
      <c r="ABO12" s="63"/>
      <c r="ABP12" s="63"/>
      <c r="ABQ12" s="63"/>
      <c r="ABR12" s="63"/>
      <c r="ABS12" s="63"/>
      <c r="ABT12" s="63"/>
      <c r="ABU12" s="63"/>
      <c r="ABV12" s="63"/>
      <c r="ABW12" s="63"/>
      <c r="ABX12" s="63"/>
      <c r="ABY12" s="63"/>
      <c r="ABZ12" s="63"/>
      <c r="ACA12" s="63"/>
      <c r="ACB12" s="63"/>
      <c r="ACC12" s="63"/>
      <c r="ACD12" s="63"/>
      <c r="ACE12" s="63"/>
      <c r="ACF12" s="63"/>
      <c r="ACG12" s="63"/>
      <c r="ACH12" s="63"/>
      <c r="ACI12" s="63"/>
      <c r="ACJ12" s="63"/>
      <c r="ACK12" s="63"/>
      <c r="ACL12" s="63"/>
      <c r="ACM12" s="63"/>
      <c r="ACN12" s="63"/>
      <c r="ACO12" s="63"/>
      <c r="ACP12" s="63"/>
      <c r="ACQ12" s="63"/>
      <c r="ACR12" s="63"/>
      <c r="ACS12" s="63"/>
      <c r="ACT12" s="63"/>
      <c r="ACU12" s="63"/>
      <c r="ACV12" s="63"/>
      <c r="ACW12" s="63"/>
      <c r="ACX12" s="63"/>
      <c r="ACY12" s="63"/>
      <c r="ACZ12" s="63"/>
      <c r="ADA12" s="63"/>
      <c r="ADB12" s="63"/>
      <c r="ADC12" s="63"/>
      <c r="ADD12" s="63"/>
      <c r="ADE12" s="63"/>
      <c r="ADF12" s="63"/>
      <c r="ADG12" s="63"/>
      <c r="ADH12" s="63"/>
      <c r="ADI12" s="63"/>
      <c r="ADJ12" s="63"/>
      <c r="ADK12" s="63"/>
      <c r="ADL12" s="63"/>
      <c r="ADM12" s="63"/>
      <c r="ADN12" s="63"/>
      <c r="ADO12" s="63"/>
      <c r="ADP12" s="63"/>
      <c r="ADQ12" s="63"/>
      <c r="ADR12" s="63"/>
      <c r="ADS12" s="63"/>
      <c r="ADT12" s="63"/>
      <c r="ADU12" s="63"/>
      <c r="ADV12" s="63"/>
      <c r="ADW12" s="63"/>
      <c r="ADX12" s="63"/>
      <c r="ADY12" s="63"/>
      <c r="ADZ12" s="63"/>
      <c r="AEA12" s="63"/>
      <c r="AEB12" s="63"/>
      <c r="AEC12" s="63"/>
      <c r="AED12" s="63"/>
      <c r="AEE12" s="63"/>
      <c r="AEF12" s="63"/>
      <c r="AEG12" s="63"/>
      <c r="AEH12" s="63"/>
      <c r="AEI12" s="63"/>
      <c r="AEJ12" s="63"/>
      <c r="AEK12" s="63"/>
      <c r="AEL12" s="63"/>
      <c r="AEM12" s="63"/>
      <c r="AEN12" s="63"/>
      <c r="AEO12" s="63"/>
      <c r="AEP12" s="63"/>
      <c r="AEQ12" s="63"/>
      <c r="AER12" s="63"/>
      <c r="AES12" s="63"/>
      <c r="AET12" s="63"/>
      <c r="AEU12" s="63"/>
      <c r="AEV12" s="63"/>
      <c r="AEW12" s="63"/>
      <c r="AEX12" s="63"/>
    </row>
    <row r="13" spans="1:830" ht="18" customHeight="1" x14ac:dyDescent="0.35">
      <c r="A13" s="47"/>
      <c r="B13" s="43" t="s">
        <v>184</v>
      </c>
      <c r="C13" s="44" t="s">
        <v>174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1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1</v>
      </c>
      <c r="AJ13" s="63">
        <v>0</v>
      </c>
      <c r="AK13" s="63">
        <v>0</v>
      </c>
      <c r="AL13" s="63">
        <v>1</v>
      </c>
      <c r="AM13" s="63">
        <v>1</v>
      </c>
      <c r="AN13" s="63">
        <v>0</v>
      </c>
      <c r="AO13" s="63">
        <v>1</v>
      </c>
      <c r="AP13" s="63">
        <v>0</v>
      </c>
      <c r="AQ13" s="63"/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63">
        <v>0</v>
      </c>
      <c r="AX13" s="63">
        <v>0</v>
      </c>
      <c r="AY13" s="63">
        <v>1</v>
      </c>
      <c r="AZ13" s="63">
        <v>0</v>
      </c>
      <c r="BA13" s="63">
        <v>1</v>
      </c>
      <c r="BB13" s="63">
        <v>0</v>
      </c>
      <c r="BC13" s="63">
        <v>0</v>
      </c>
      <c r="BD13" s="63">
        <v>1</v>
      </c>
      <c r="BE13" s="63">
        <v>0</v>
      </c>
      <c r="BF13" s="63">
        <v>1</v>
      </c>
      <c r="BG13" s="63">
        <v>1</v>
      </c>
      <c r="BH13" s="63">
        <v>1</v>
      </c>
      <c r="BI13" s="63">
        <v>1</v>
      </c>
      <c r="BJ13" s="63">
        <v>0</v>
      </c>
      <c r="BK13" s="63">
        <v>0</v>
      </c>
      <c r="BL13" s="63">
        <v>0</v>
      </c>
      <c r="BM13" s="63">
        <v>0</v>
      </c>
      <c r="BN13" s="63">
        <v>0</v>
      </c>
      <c r="BO13" s="63">
        <v>0</v>
      </c>
      <c r="BP13" s="63">
        <v>0</v>
      </c>
      <c r="BQ13" s="63">
        <v>0</v>
      </c>
      <c r="BR13" s="63">
        <v>0</v>
      </c>
      <c r="BS13" s="63">
        <v>1</v>
      </c>
      <c r="BT13" s="63">
        <v>0</v>
      </c>
      <c r="BU13" s="63">
        <v>0</v>
      </c>
      <c r="BV13" s="63">
        <v>1</v>
      </c>
      <c r="BW13" s="63">
        <v>1</v>
      </c>
      <c r="BX13" s="63">
        <v>0</v>
      </c>
      <c r="BY13" s="63">
        <v>0</v>
      </c>
      <c r="BZ13" s="63">
        <v>1</v>
      </c>
      <c r="CA13" s="63">
        <v>0</v>
      </c>
      <c r="CB13" s="63">
        <v>0</v>
      </c>
      <c r="CC13" s="63">
        <v>1</v>
      </c>
      <c r="CD13" s="63">
        <v>0</v>
      </c>
      <c r="CE13" s="63">
        <v>1</v>
      </c>
      <c r="CF13" s="63">
        <v>0</v>
      </c>
      <c r="CG13" s="63">
        <v>1</v>
      </c>
      <c r="CH13" s="63">
        <v>0</v>
      </c>
      <c r="CI13" s="63">
        <v>0</v>
      </c>
      <c r="CJ13" s="63">
        <v>0</v>
      </c>
      <c r="CK13" s="63">
        <v>0</v>
      </c>
      <c r="CL13" s="63">
        <v>0</v>
      </c>
      <c r="CM13" s="63">
        <v>0</v>
      </c>
      <c r="CN13" s="63">
        <v>0</v>
      </c>
      <c r="CO13" s="63">
        <v>0</v>
      </c>
      <c r="CP13" s="63">
        <v>0</v>
      </c>
      <c r="CQ13" s="63">
        <v>0</v>
      </c>
      <c r="CR13" s="63">
        <v>0</v>
      </c>
      <c r="CS13" s="63">
        <v>0</v>
      </c>
      <c r="CT13" s="63">
        <v>0</v>
      </c>
      <c r="CU13" s="63">
        <v>0</v>
      </c>
      <c r="CV13" s="63">
        <v>0</v>
      </c>
      <c r="CW13" s="63"/>
      <c r="CX13" s="63">
        <v>0</v>
      </c>
      <c r="CY13" s="63">
        <v>0</v>
      </c>
      <c r="CZ13" s="63">
        <v>0</v>
      </c>
      <c r="DA13" s="63">
        <v>0</v>
      </c>
      <c r="DB13" s="63">
        <v>0</v>
      </c>
      <c r="DC13" s="63">
        <v>0</v>
      </c>
      <c r="DD13" s="63">
        <v>0</v>
      </c>
      <c r="DE13" s="63">
        <v>0</v>
      </c>
      <c r="DF13" s="63">
        <v>0</v>
      </c>
      <c r="DG13" s="63">
        <v>0</v>
      </c>
      <c r="DH13" s="63">
        <v>0</v>
      </c>
      <c r="DI13" s="63">
        <v>0</v>
      </c>
      <c r="DJ13" s="63">
        <v>0</v>
      </c>
      <c r="DK13" s="63">
        <v>0</v>
      </c>
      <c r="DL13" s="63">
        <v>0</v>
      </c>
      <c r="DM13" s="63">
        <v>0</v>
      </c>
      <c r="DN13" s="63">
        <v>0</v>
      </c>
      <c r="DO13" s="63">
        <v>0</v>
      </c>
      <c r="DP13" s="63">
        <v>0</v>
      </c>
      <c r="DQ13" s="63">
        <v>0</v>
      </c>
      <c r="DR13" s="63">
        <v>0</v>
      </c>
      <c r="DS13" s="63">
        <v>0</v>
      </c>
      <c r="DT13" s="63">
        <v>0</v>
      </c>
      <c r="DU13" s="63">
        <v>0</v>
      </c>
      <c r="DV13" s="63">
        <v>1</v>
      </c>
      <c r="DW13" s="63">
        <v>0</v>
      </c>
      <c r="DX13" s="63">
        <v>1</v>
      </c>
      <c r="DY13" s="63">
        <v>0</v>
      </c>
      <c r="DZ13" s="63">
        <v>1</v>
      </c>
      <c r="EA13" s="63">
        <v>0</v>
      </c>
      <c r="EB13" s="63">
        <v>0</v>
      </c>
      <c r="EC13" s="63">
        <v>0</v>
      </c>
      <c r="ED13" s="63">
        <v>0</v>
      </c>
      <c r="EE13" s="63">
        <v>0</v>
      </c>
      <c r="EF13" s="63">
        <v>0</v>
      </c>
      <c r="EG13" s="63">
        <v>2</v>
      </c>
      <c r="EH13" s="63">
        <v>0</v>
      </c>
      <c r="EI13" s="63">
        <v>0</v>
      </c>
      <c r="EJ13" s="63">
        <v>0</v>
      </c>
      <c r="EK13" s="63">
        <v>0</v>
      </c>
      <c r="EL13" s="63">
        <v>0</v>
      </c>
      <c r="EM13" s="63">
        <v>0</v>
      </c>
      <c r="EN13" s="63">
        <v>0</v>
      </c>
      <c r="EO13" s="63">
        <v>0</v>
      </c>
      <c r="EP13" s="63">
        <v>0</v>
      </c>
      <c r="EQ13" s="63">
        <v>0</v>
      </c>
      <c r="ER13" s="63">
        <v>0</v>
      </c>
      <c r="ES13" s="63">
        <v>0</v>
      </c>
      <c r="ET13" s="63">
        <v>0</v>
      </c>
      <c r="EU13" s="63">
        <v>0</v>
      </c>
      <c r="EV13" s="63">
        <v>0</v>
      </c>
      <c r="EW13" s="63">
        <v>0</v>
      </c>
      <c r="EX13" s="63">
        <v>0</v>
      </c>
      <c r="EY13" s="63">
        <v>0</v>
      </c>
      <c r="EZ13" s="63">
        <v>0</v>
      </c>
      <c r="FA13" s="63">
        <v>0</v>
      </c>
      <c r="FB13" s="63">
        <v>0</v>
      </c>
      <c r="FC13" s="63">
        <v>0</v>
      </c>
      <c r="FD13" s="63">
        <v>0</v>
      </c>
      <c r="FE13" s="63">
        <v>0</v>
      </c>
      <c r="FF13" s="63">
        <v>0</v>
      </c>
      <c r="FG13" s="63">
        <v>0</v>
      </c>
      <c r="FH13" s="63">
        <v>0</v>
      </c>
      <c r="FI13" s="63">
        <v>0</v>
      </c>
      <c r="FJ13" s="63">
        <v>0</v>
      </c>
      <c r="FK13" s="63">
        <v>0</v>
      </c>
      <c r="FL13" s="63">
        <v>0</v>
      </c>
      <c r="FM13" s="63">
        <v>0</v>
      </c>
      <c r="FN13" s="63">
        <v>0</v>
      </c>
      <c r="FO13" s="63">
        <v>1</v>
      </c>
      <c r="FP13" s="63">
        <v>0</v>
      </c>
      <c r="FQ13" s="63">
        <v>0</v>
      </c>
      <c r="FR13" s="63">
        <v>0</v>
      </c>
      <c r="FS13" s="63">
        <v>0</v>
      </c>
      <c r="FT13" s="63">
        <v>0</v>
      </c>
      <c r="FU13" s="63">
        <v>0</v>
      </c>
      <c r="FV13" s="63">
        <v>0</v>
      </c>
      <c r="FW13" s="63">
        <v>0</v>
      </c>
      <c r="FX13" s="63">
        <v>0</v>
      </c>
      <c r="FY13" s="63">
        <v>0</v>
      </c>
      <c r="FZ13" s="63">
        <v>0</v>
      </c>
      <c r="GA13" s="63">
        <v>0</v>
      </c>
      <c r="GB13" s="63">
        <v>0</v>
      </c>
      <c r="GC13" s="63">
        <v>1</v>
      </c>
      <c r="GD13" s="63">
        <v>0</v>
      </c>
      <c r="GE13" s="63">
        <v>0</v>
      </c>
      <c r="GF13" s="63">
        <v>1</v>
      </c>
      <c r="GG13" s="63">
        <v>0</v>
      </c>
      <c r="GH13" s="63">
        <v>0</v>
      </c>
      <c r="GI13" s="63">
        <v>0</v>
      </c>
      <c r="GJ13" s="63">
        <v>0</v>
      </c>
      <c r="GK13" s="63">
        <v>0</v>
      </c>
      <c r="GL13" s="63"/>
      <c r="GM13" s="63"/>
      <c r="GN13" s="63"/>
      <c r="GO13" s="63"/>
      <c r="GP13" s="63"/>
      <c r="GQ13" s="63"/>
      <c r="GR13" s="63"/>
      <c r="GS13" s="63"/>
      <c r="GT13" s="63"/>
      <c r="GU13" s="63"/>
      <c r="GV13" s="63"/>
      <c r="GW13" s="63"/>
      <c r="GX13" s="63"/>
      <c r="GY13" s="63"/>
      <c r="GZ13" s="63"/>
      <c r="HA13" s="63"/>
      <c r="HB13" s="63"/>
      <c r="HC13" s="63"/>
      <c r="HD13" s="63"/>
      <c r="HE13" s="63"/>
      <c r="HF13" s="63"/>
      <c r="HG13" s="63"/>
      <c r="HH13" s="63"/>
      <c r="HI13" s="63"/>
      <c r="HJ13" s="63"/>
      <c r="HK13" s="63"/>
      <c r="HL13" s="63"/>
      <c r="HM13" s="63"/>
      <c r="HN13" s="63"/>
      <c r="HO13" s="63"/>
      <c r="HP13" s="63"/>
      <c r="HQ13" s="63"/>
      <c r="HR13" s="63"/>
      <c r="HS13" s="63"/>
      <c r="HT13" s="63"/>
      <c r="HU13" s="63"/>
      <c r="HV13" s="63"/>
      <c r="HW13" s="63"/>
      <c r="HX13" s="63"/>
      <c r="HY13" s="63"/>
      <c r="HZ13" s="63"/>
      <c r="IA13" s="63"/>
      <c r="IB13" s="63"/>
      <c r="IC13" s="63"/>
      <c r="ID13" s="63"/>
      <c r="IE13" s="63"/>
      <c r="IF13" s="63"/>
      <c r="IG13" s="63"/>
      <c r="IH13" s="63"/>
      <c r="II13" s="63"/>
      <c r="IJ13" s="63"/>
      <c r="IK13" s="63"/>
      <c r="IL13" s="63"/>
      <c r="IM13" s="63"/>
      <c r="IN13" s="63"/>
      <c r="IO13" s="63"/>
      <c r="IP13" s="63"/>
      <c r="IQ13" s="63"/>
      <c r="IR13" s="63"/>
      <c r="IS13" s="63"/>
      <c r="IT13" s="63"/>
      <c r="IU13" s="63"/>
      <c r="IV13" s="63"/>
      <c r="IW13" s="63"/>
      <c r="IX13" s="63"/>
      <c r="IY13" s="63"/>
      <c r="IZ13" s="63"/>
      <c r="JA13" s="63"/>
      <c r="JB13" s="63"/>
      <c r="JC13" s="63"/>
      <c r="JD13" s="63"/>
      <c r="JE13" s="63"/>
      <c r="JF13" s="63"/>
      <c r="JG13" s="63"/>
      <c r="JH13" s="63"/>
      <c r="JI13" s="63"/>
      <c r="JJ13" s="63"/>
      <c r="JK13" s="63"/>
      <c r="JL13" s="63"/>
      <c r="JM13" s="63"/>
      <c r="JN13" s="63"/>
      <c r="JO13" s="63"/>
      <c r="JP13" s="63"/>
      <c r="JQ13" s="63"/>
      <c r="JR13" s="63"/>
      <c r="JS13" s="63"/>
      <c r="JT13" s="63"/>
      <c r="JU13" s="63"/>
      <c r="JV13" s="63"/>
      <c r="JW13" s="63"/>
      <c r="JX13" s="63"/>
      <c r="JY13" s="63"/>
      <c r="JZ13" s="63"/>
      <c r="KA13" s="63"/>
      <c r="KB13" s="63"/>
      <c r="KC13" s="63"/>
      <c r="KD13" s="63"/>
      <c r="KE13" s="63"/>
      <c r="KF13" s="63"/>
      <c r="KG13" s="63"/>
      <c r="KH13" s="63"/>
      <c r="KI13" s="63"/>
      <c r="KJ13" s="63"/>
      <c r="KK13" s="63"/>
      <c r="KL13" s="63"/>
      <c r="KM13" s="63"/>
      <c r="KN13" s="63"/>
      <c r="KO13" s="63"/>
      <c r="KP13" s="63"/>
      <c r="KQ13" s="63"/>
      <c r="KR13" s="63"/>
      <c r="KS13" s="63"/>
      <c r="KT13" s="63"/>
      <c r="KU13" s="63"/>
      <c r="KV13" s="63"/>
      <c r="KW13" s="63"/>
      <c r="KX13" s="63"/>
      <c r="KY13" s="63"/>
      <c r="KZ13" s="63"/>
      <c r="LA13" s="63"/>
      <c r="LB13" s="63"/>
      <c r="LC13" s="63"/>
      <c r="LD13" s="63"/>
      <c r="LE13" s="63"/>
      <c r="LF13" s="63"/>
      <c r="LG13" s="63"/>
      <c r="LH13" s="63"/>
      <c r="LI13" s="63"/>
      <c r="LJ13" s="63"/>
      <c r="LK13" s="63"/>
      <c r="LL13" s="63"/>
      <c r="LM13" s="63"/>
      <c r="LN13" s="63"/>
      <c r="LO13" s="63"/>
      <c r="LP13" s="63"/>
      <c r="LQ13" s="63"/>
      <c r="LR13" s="63"/>
      <c r="LS13" s="63"/>
      <c r="LT13" s="63"/>
      <c r="LU13" s="63"/>
      <c r="LV13" s="63"/>
      <c r="LW13" s="63"/>
      <c r="LX13" s="63"/>
      <c r="LY13" s="63"/>
      <c r="LZ13" s="63"/>
      <c r="MA13" s="63"/>
      <c r="MB13" s="63"/>
      <c r="MC13" s="63"/>
      <c r="MD13" s="63"/>
      <c r="ME13" s="63"/>
      <c r="MF13" s="63"/>
      <c r="MG13" s="63"/>
      <c r="MH13" s="63"/>
      <c r="MI13" s="63"/>
      <c r="MJ13" s="63"/>
      <c r="MK13" s="63"/>
      <c r="ML13" s="63"/>
      <c r="MM13" s="63"/>
      <c r="MN13" s="63"/>
      <c r="MO13" s="63"/>
      <c r="MP13" s="63"/>
      <c r="MQ13" s="63"/>
      <c r="MR13" s="63"/>
      <c r="MS13" s="63"/>
      <c r="MT13" s="63"/>
      <c r="MU13" s="63"/>
      <c r="MV13" s="63"/>
      <c r="MW13" s="63"/>
      <c r="MX13" s="63"/>
      <c r="MY13" s="63"/>
      <c r="MZ13" s="63"/>
      <c r="NA13" s="63"/>
      <c r="NB13" s="63"/>
      <c r="NC13" s="63"/>
      <c r="ND13" s="63"/>
      <c r="NE13" s="63"/>
      <c r="NF13" s="63"/>
      <c r="NG13" s="63"/>
      <c r="NH13" s="63"/>
      <c r="NI13" s="63"/>
      <c r="NJ13" s="63"/>
      <c r="NK13" s="63"/>
      <c r="NL13" s="63"/>
      <c r="NM13" s="63"/>
      <c r="NN13" s="63"/>
      <c r="NO13" s="63"/>
      <c r="NP13" s="63"/>
      <c r="NQ13" s="63"/>
      <c r="NR13" s="63"/>
      <c r="NS13" s="63"/>
      <c r="NT13" s="63"/>
      <c r="NU13" s="63"/>
      <c r="NV13" s="63"/>
      <c r="NW13" s="63"/>
      <c r="NX13" s="63"/>
      <c r="NY13" s="63"/>
      <c r="NZ13" s="63"/>
      <c r="OA13" s="63"/>
      <c r="OB13" s="63"/>
      <c r="OC13" s="63"/>
      <c r="OD13" s="63"/>
      <c r="OE13" s="63"/>
      <c r="OF13" s="63"/>
      <c r="OG13" s="63"/>
      <c r="OH13" s="63"/>
      <c r="OI13" s="63"/>
      <c r="OJ13" s="63"/>
      <c r="OK13" s="63"/>
      <c r="OL13" s="63"/>
      <c r="OM13" s="63"/>
      <c r="ON13" s="63"/>
      <c r="OO13" s="63"/>
      <c r="OP13" s="63"/>
      <c r="OQ13" s="63"/>
      <c r="OR13" s="63"/>
      <c r="OS13" s="63"/>
      <c r="OT13" s="63"/>
      <c r="OU13" s="63"/>
      <c r="OV13" s="63"/>
      <c r="OW13" s="63"/>
      <c r="OX13" s="63"/>
      <c r="OY13" s="63"/>
      <c r="OZ13" s="63"/>
      <c r="PA13" s="63"/>
      <c r="PB13" s="63"/>
      <c r="PC13" s="63"/>
      <c r="PD13" s="63"/>
      <c r="PE13" s="63"/>
      <c r="PF13" s="63"/>
      <c r="PG13" s="63"/>
      <c r="PH13" s="63"/>
      <c r="PI13" s="63"/>
      <c r="PJ13" s="63"/>
      <c r="PK13" s="63"/>
      <c r="PL13" s="63"/>
      <c r="PM13" s="63"/>
      <c r="PN13" s="63"/>
      <c r="PO13" s="63"/>
      <c r="PP13" s="63"/>
      <c r="PQ13" s="63"/>
      <c r="PR13" s="63"/>
      <c r="PS13" s="63"/>
      <c r="PT13" s="63"/>
      <c r="PU13" s="63"/>
      <c r="PV13" s="63"/>
      <c r="PW13" s="63"/>
      <c r="PX13" s="63"/>
      <c r="PY13" s="63"/>
      <c r="PZ13" s="63"/>
      <c r="QA13" s="63"/>
      <c r="QB13" s="63"/>
      <c r="QC13" s="63"/>
      <c r="QD13" s="63"/>
      <c r="QE13" s="63"/>
      <c r="QF13" s="63"/>
      <c r="QG13" s="63"/>
      <c r="QH13" s="63"/>
      <c r="QI13" s="63"/>
      <c r="QJ13" s="63"/>
      <c r="QK13" s="63"/>
      <c r="QL13" s="63"/>
      <c r="QM13" s="63"/>
      <c r="QN13" s="63"/>
      <c r="QO13" s="63"/>
      <c r="QP13" s="63"/>
      <c r="QQ13" s="63"/>
      <c r="QR13" s="63"/>
      <c r="QS13" s="63"/>
      <c r="QT13" s="63"/>
      <c r="QU13" s="63"/>
      <c r="QV13" s="63"/>
      <c r="QW13" s="63"/>
      <c r="QX13" s="63"/>
      <c r="QY13" s="63"/>
      <c r="QZ13" s="63"/>
      <c r="RA13" s="63"/>
      <c r="RB13" s="63"/>
      <c r="RC13" s="63"/>
      <c r="RD13" s="63"/>
      <c r="RE13" s="63"/>
      <c r="RF13" s="63"/>
      <c r="RG13" s="63"/>
      <c r="RH13" s="63"/>
      <c r="RI13" s="63"/>
      <c r="RJ13" s="63"/>
      <c r="RK13" s="63"/>
      <c r="RL13" s="63"/>
      <c r="RM13" s="63"/>
      <c r="RN13" s="63"/>
      <c r="RO13" s="63"/>
      <c r="RP13" s="63"/>
      <c r="RQ13" s="63"/>
      <c r="RR13" s="63"/>
      <c r="RS13" s="63"/>
      <c r="RT13" s="63"/>
      <c r="RU13" s="63"/>
      <c r="RV13" s="63"/>
      <c r="RW13" s="63"/>
      <c r="RX13" s="63"/>
      <c r="RY13" s="63"/>
      <c r="RZ13" s="63"/>
      <c r="SA13" s="63"/>
      <c r="SB13" s="63"/>
      <c r="SC13" s="63"/>
      <c r="SD13" s="63"/>
      <c r="SE13" s="63"/>
      <c r="SF13" s="63"/>
      <c r="SG13" s="63"/>
      <c r="SH13" s="63"/>
      <c r="SI13" s="63"/>
      <c r="SJ13" s="63"/>
      <c r="SK13" s="63"/>
      <c r="SL13" s="63"/>
      <c r="SM13" s="63"/>
      <c r="SN13" s="63"/>
      <c r="SO13" s="63"/>
      <c r="SP13" s="63"/>
      <c r="SQ13" s="63"/>
      <c r="SR13" s="63"/>
      <c r="SS13" s="63"/>
      <c r="ST13" s="63"/>
      <c r="SU13" s="63"/>
      <c r="SV13" s="63"/>
      <c r="SW13" s="63"/>
      <c r="SX13" s="63"/>
      <c r="SY13" s="63"/>
      <c r="SZ13" s="63"/>
      <c r="TA13" s="63"/>
      <c r="TB13" s="63"/>
      <c r="TC13" s="63"/>
      <c r="TD13" s="63"/>
      <c r="TE13" s="63"/>
      <c r="TF13" s="63"/>
      <c r="TG13" s="63"/>
      <c r="TH13" s="63"/>
      <c r="TI13" s="63"/>
      <c r="TJ13" s="63"/>
      <c r="TK13" s="63"/>
      <c r="TL13" s="63"/>
      <c r="TM13" s="63"/>
      <c r="TN13" s="63"/>
      <c r="TO13" s="63"/>
      <c r="TP13" s="63"/>
      <c r="TQ13" s="63"/>
      <c r="TR13" s="63"/>
      <c r="TS13" s="63"/>
      <c r="TT13" s="63"/>
      <c r="TU13" s="63"/>
      <c r="TV13" s="63"/>
      <c r="TW13" s="63"/>
      <c r="TX13" s="63"/>
      <c r="TY13" s="63"/>
      <c r="TZ13" s="63"/>
      <c r="UA13" s="63"/>
      <c r="UB13" s="63"/>
      <c r="UC13" s="63"/>
      <c r="UD13" s="63"/>
      <c r="UE13" s="63"/>
      <c r="UF13" s="63"/>
      <c r="UG13" s="63"/>
      <c r="UH13" s="63"/>
      <c r="UI13" s="63"/>
      <c r="UJ13" s="63"/>
      <c r="UK13" s="63"/>
      <c r="UL13" s="63"/>
      <c r="UM13" s="63"/>
      <c r="UN13" s="63"/>
      <c r="UO13" s="63"/>
      <c r="UP13" s="63"/>
      <c r="UQ13" s="63"/>
      <c r="UR13" s="63"/>
      <c r="US13" s="63"/>
      <c r="UT13" s="63"/>
      <c r="UU13" s="63"/>
      <c r="UV13" s="63"/>
      <c r="UW13" s="63"/>
      <c r="UX13" s="63"/>
      <c r="UY13" s="63"/>
      <c r="UZ13" s="63"/>
      <c r="VA13" s="63"/>
      <c r="VB13" s="63"/>
      <c r="VC13" s="63"/>
      <c r="VD13" s="63"/>
      <c r="VE13" s="63"/>
      <c r="VF13" s="63"/>
      <c r="VG13" s="63"/>
      <c r="VH13" s="63"/>
      <c r="VI13" s="63"/>
      <c r="VJ13" s="63"/>
      <c r="VK13" s="63"/>
      <c r="VL13" s="63"/>
      <c r="VM13" s="63"/>
      <c r="VN13" s="63"/>
      <c r="VO13" s="63"/>
      <c r="VP13" s="63"/>
      <c r="VQ13" s="63"/>
      <c r="VR13" s="63"/>
      <c r="VS13" s="63"/>
      <c r="VT13" s="63"/>
      <c r="VU13" s="63"/>
      <c r="VV13" s="63"/>
      <c r="VW13" s="63"/>
      <c r="VX13" s="63"/>
      <c r="VY13" s="63"/>
      <c r="VZ13" s="63"/>
      <c r="WA13" s="63"/>
      <c r="WB13" s="63"/>
      <c r="WC13" s="63"/>
      <c r="WD13" s="63"/>
      <c r="WE13" s="63"/>
      <c r="WF13" s="63"/>
      <c r="WG13" s="63"/>
      <c r="WH13" s="63"/>
      <c r="WI13" s="63"/>
      <c r="WJ13" s="63"/>
      <c r="WK13" s="63"/>
      <c r="WL13" s="63"/>
      <c r="WM13" s="63"/>
      <c r="WN13" s="63"/>
      <c r="WO13" s="63"/>
      <c r="WP13" s="63"/>
      <c r="WQ13" s="63"/>
      <c r="WR13" s="63"/>
      <c r="WS13" s="63"/>
      <c r="WT13" s="63"/>
      <c r="WU13" s="63"/>
      <c r="WV13" s="63"/>
      <c r="WW13" s="63"/>
      <c r="WX13" s="63"/>
      <c r="WY13" s="63"/>
      <c r="WZ13" s="63"/>
      <c r="XA13" s="63"/>
      <c r="XB13" s="63"/>
      <c r="XC13" s="63"/>
      <c r="XD13" s="63"/>
      <c r="XE13" s="63"/>
      <c r="XF13" s="63"/>
      <c r="XG13" s="63"/>
      <c r="XH13" s="63"/>
      <c r="XI13" s="63"/>
      <c r="XJ13" s="63"/>
      <c r="XK13" s="63"/>
      <c r="XL13" s="63"/>
      <c r="XM13" s="63"/>
      <c r="XN13" s="63"/>
      <c r="XO13" s="63"/>
      <c r="XP13" s="63"/>
      <c r="XQ13" s="63"/>
      <c r="XR13" s="63"/>
      <c r="XS13" s="63"/>
      <c r="XT13" s="63"/>
      <c r="XU13" s="63"/>
      <c r="XV13" s="63"/>
      <c r="XW13" s="63"/>
      <c r="XX13" s="63"/>
      <c r="XY13" s="63"/>
      <c r="XZ13" s="63"/>
      <c r="YA13" s="63"/>
      <c r="YB13" s="63"/>
      <c r="YC13" s="63"/>
      <c r="YD13" s="63"/>
      <c r="YE13" s="63"/>
      <c r="YF13" s="63"/>
      <c r="YG13" s="63"/>
      <c r="YH13" s="63"/>
      <c r="YI13" s="63"/>
      <c r="YJ13" s="63"/>
      <c r="YK13" s="63"/>
      <c r="YL13" s="63"/>
      <c r="YM13" s="63"/>
      <c r="YN13" s="63"/>
      <c r="YO13" s="63"/>
      <c r="YP13" s="63"/>
      <c r="YQ13" s="63"/>
      <c r="YR13" s="63"/>
      <c r="YS13" s="63"/>
      <c r="YT13" s="63"/>
      <c r="YU13" s="63"/>
      <c r="YV13" s="63"/>
      <c r="YW13" s="63"/>
      <c r="YX13" s="63"/>
      <c r="YY13" s="63"/>
      <c r="YZ13" s="63"/>
      <c r="ZA13" s="63"/>
      <c r="ZB13" s="63"/>
      <c r="ZC13" s="63"/>
      <c r="ZD13" s="63"/>
      <c r="ZE13" s="63"/>
      <c r="ZF13" s="63"/>
      <c r="ZG13" s="63"/>
      <c r="ZH13" s="63"/>
      <c r="ZI13" s="63"/>
      <c r="ZJ13" s="63"/>
      <c r="ZK13" s="63"/>
      <c r="ZL13" s="63"/>
      <c r="ZM13" s="63"/>
      <c r="ZN13" s="63"/>
      <c r="ZO13" s="63"/>
      <c r="ZP13" s="63"/>
      <c r="ZQ13" s="63"/>
      <c r="ZR13" s="63"/>
      <c r="ZS13" s="63"/>
      <c r="ZT13" s="63"/>
      <c r="ZU13" s="63"/>
      <c r="ZV13" s="63"/>
      <c r="ZW13" s="63"/>
      <c r="ZX13" s="63"/>
      <c r="ZY13" s="63"/>
      <c r="ZZ13" s="63"/>
      <c r="AAA13" s="63"/>
      <c r="AAB13" s="63"/>
      <c r="AAC13" s="63"/>
      <c r="AAD13" s="63"/>
      <c r="AAE13" s="63"/>
      <c r="AAF13" s="63"/>
      <c r="AAG13" s="63"/>
      <c r="AAH13" s="63"/>
      <c r="AAI13" s="63"/>
      <c r="AAJ13" s="63"/>
      <c r="AAK13" s="63"/>
      <c r="AAL13" s="63"/>
      <c r="AAM13" s="63"/>
      <c r="AAN13" s="63"/>
      <c r="AAO13" s="63"/>
      <c r="AAP13" s="63"/>
      <c r="AAQ13" s="63"/>
      <c r="AAR13" s="63"/>
      <c r="AAS13" s="63"/>
      <c r="AAT13" s="63"/>
      <c r="AAU13" s="63"/>
      <c r="AAV13" s="63"/>
      <c r="AAW13" s="63"/>
      <c r="AAX13" s="63"/>
      <c r="AAY13" s="63"/>
      <c r="AAZ13" s="63"/>
      <c r="ABA13" s="63"/>
      <c r="ABB13" s="63"/>
      <c r="ABC13" s="63"/>
      <c r="ABD13" s="63"/>
      <c r="ABE13" s="63"/>
      <c r="ABF13" s="63"/>
      <c r="ABG13" s="63"/>
      <c r="ABH13" s="63"/>
      <c r="ABI13" s="63"/>
      <c r="ABJ13" s="63"/>
      <c r="ABK13" s="63"/>
      <c r="ABL13" s="63"/>
      <c r="ABM13" s="63"/>
      <c r="ABN13" s="63"/>
      <c r="ABO13" s="63"/>
      <c r="ABP13" s="63"/>
      <c r="ABQ13" s="63"/>
      <c r="ABR13" s="63"/>
      <c r="ABS13" s="63"/>
      <c r="ABT13" s="63"/>
      <c r="ABU13" s="63"/>
      <c r="ABV13" s="63"/>
      <c r="ABW13" s="63"/>
      <c r="ABX13" s="63"/>
      <c r="ABY13" s="63"/>
      <c r="ABZ13" s="63"/>
      <c r="ACA13" s="63"/>
      <c r="ACB13" s="63"/>
      <c r="ACC13" s="63"/>
      <c r="ACD13" s="63"/>
      <c r="ACE13" s="63"/>
      <c r="ACF13" s="63"/>
      <c r="ACG13" s="63"/>
      <c r="ACH13" s="63"/>
      <c r="ACI13" s="63"/>
      <c r="ACJ13" s="63"/>
      <c r="ACK13" s="63"/>
      <c r="ACL13" s="63"/>
      <c r="ACM13" s="63"/>
      <c r="ACN13" s="63"/>
      <c r="ACO13" s="63"/>
      <c r="ACP13" s="63"/>
      <c r="ACQ13" s="63"/>
      <c r="ACR13" s="63"/>
      <c r="ACS13" s="63"/>
      <c r="ACT13" s="63"/>
      <c r="ACU13" s="63"/>
      <c r="ACV13" s="63"/>
      <c r="ACW13" s="63"/>
      <c r="ACX13" s="63"/>
      <c r="ACY13" s="63"/>
      <c r="ACZ13" s="63"/>
      <c r="ADA13" s="63"/>
      <c r="ADB13" s="63"/>
      <c r="ADC13" s="63"/>
      <c r="ADD13" s="63"/>
      <c r="ADE13" s="63"/>
      <c r="ADF13" s="63"/>
      <c r="ADG13" s="63"/>
      <c r="ADH13" s="63"/>
      <c r="ADI13" s="63"/>
      <c r="ADJ13" s="63"/>
      <c r="ADK13" s="63"/>
      <c r="ADL13" s="63"/>
      <c r="ADM13" s="63"/>
      <c r="ADN13" s="63"/>
      <c r="ADO13" s="63"/>
      <c r="ADP13" s="63"/>
      <c r="ADQ13" s="63"/>
      <c r="ADR13" s="63"/>
      <c r="ADS13" s="63"/>
      <c r="ADT13" s="63"/>
      <c r="ADU13" s="63"/>
      <c r="ADV13" s="63"/>
      <c r="ADW13" s="63"/>
      <c r="ADX13" s="63"/>
      <c r="ADY13" s="63"/>
      <c r="ADZ13" s="63"/>
      <c r="AEA13" s="63"/>
      <c r="AEB13" s="63"/>
      <c r="AEC13" s="63"/>
      <c r="AED13" s="63"/>
      <c r="AEE13" s="63"/>
      <c r="AEF13" s="63"/>
      <c r="AEG13" s="63"/>
      <c r="AEH13" s="63"/>
      <c r="AEI13" s="63"/>
      <c r="AEJ13" s="63"/>
      <c r="AEK13" s="63"/>
      <c r="AEL13" s="63"/>
      <c r="AEM13" s="63"/>
      <c r="AEN13" s="63"/>
      <c r="AEO13" s="63"/>
      <c r="AEP13" s="63"/>
      <c r="AEQ13" s="63"/>
      <c r="AER13" s="63"/>
      <c r="AES13" s="63"/>
      <c r="AET13" s="63"/>
      <c r="AEU13" s="63"/>
      <c r="AEV13" s="63"/>
      <c r="AEW13" s="63"/>
      <c r="AEX13" s="63"/>
    </row>
    <row r="14" spans="1:830" ht="18" customHeight="1" x14ac:dyDescent="0.35">
      <c r="A14" s="47"/>
      <c r="B14" s="43" t="s">
        <v>176</v>
      </c>
      <c r="C14" s="44" t="s">
        <v>177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 t="s">
        <v>308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0</v>
      </c>
      <c r="AI14" s="63" t="s">
        <v>351</v>
      </c>
      <c r="AJ14" s="63">
        <v>0</v>
      </c>
      <c r="AK14" s="63">
        <v>0</v>
      </c>
      <c r="AL14" s="63" t="s">
        <v>291</v>
      </c>
      <c r="AM14" s="63" t="s">
        <v>297</v>
      </c>
      <c r="AN14" s="63">
        <v>0</v>
      </c>
      <c r="AO14" s="63" t="s">
        <v>310</v>
      </c>
      <c r="AP14" s="63">
        <v>0</v>
      </c>
      <c r="AQ14" s="63"/>
      <c r="AR14" s="63">
        <v>0</v>
      </c>
      <c r="AS14" s="63">
        <v>0</v>
      </c>
      <c r="AT14" s="63">
        <v>0</v>
      </c>
      <c r="AU14" s="63">
        <v>0</v>
      </c>
      <c r="AV14" s="63">
        <v>0</v>
      </c>
      <c r="AW14" s="63">
        <v>0</v>
      </c>
      <c r="AX14" s="63">
        <v>0</v>
      </c>
      <c r="AY14" s="63" t="s">
        <v>352</v>
      </c>
      <c r="AZ14" s="63">
        <v>0</v>
      </c>
      <c r="BA14" s="63" t="s">
        <v>349</v>
      </c>
      <c r="BB14" s="63">
        <v>0</v>
      </c>
      <c r="BC14" s="63">
        <v>0</v>
      </c>
      <c r="BD14" s="63" t="s">
        <v>317</v>
      </c>
      <c r="BE14" s="63">
        <v>0</v>
      </c>
      <c r="BF14" s="63" t="s">
        <v>317</v>
      </c>
      <c r="BG14" s="63" t="s">
        <v>350</v>
      </c>
      <c r="BH14" s="63" t="s">
        <v>350</v>
      </c>
      <c r="BI14" s="63" t="s">
        <v>291</v>
      </c>
      <c r="BJ14" s="63">
        <v>0</v>
      </c>
      <c r="BK14" s="63">
        <v>0</v>
      </c>
      <c r="BL14" s="63">
        <v>0</v>
      </c>
      <c r="BM14" s="63">
        <v>0</v>
      </c>
      <c r="BN14" s="63">
        <v>0</v>
      </c>
      <c r="BO14" s="63">
        <v>0</v>
      </c>
      <c r="BP14" s="63">
        <v>0</v>
      </c>
      <c r="BQ14" s="63">
        <v>0</v>
      </c>
      <c r="BR14" s="63">
        <v>0</v>
      </c>
      <c r="BS14" s="63" t="s">
        <v>309</v>
      </c>
      <c r="BT14" s="63">
        <v>0</v>
      </c>
      <c r="BU14" s="63">
        <v>0</v>
      </c>
      <c r="BV14" s="63" t="s">
        <v>317</v>
      </c>
      <c r="BW14" s="63" t="s">
        <v>291</v>
      </c>
      <c r="BX14" s="63">
        <v>0</v>
      </c>
      <c r="BY14" s="63">
        <v>0</v>
      </c>
      <c r="BZ14" s="63" t="s">
        <v>317</v>
      </c>
      <c r="CA14" s="63">
        <v>0</v>
      </c>
      <c r="CB14" s="63">
        <v>0</v>
      </c>
      <c r="CC14" s="63" t="s">
        <v>417</v>
      </c>
      <c r="CD14" s="63">
        <v>0</v>
      </c>
      <c r="CE14" s="63" t="s">
        <v>418</v>
      </c>
      <c r="CF14" s="63">
        <v>0</v>
      </c>
      <c r="CG14" s="63" t="s">
        <v>310</v>
      </c>
      <c r="CH14" s="63">
        <v>0</v>
      </c>
      <c r="CI14" s="63">
        <v>0</v>
      </c>
      <c r="CJ14" s="63">
        <v>0</v>
      </c>
      <c r="CK14" s="63">
        <v>0</v>
      </c>
      <c r="CL14" s="63">
        <v>0</v>
      </c>
      <c r="CM14" s="63">
        <v>0</v>
      </c>
      <c r="CN14" s="63">
        <v>0</v>
      </c>
      <c r="CO14" s="63">
        <v>0</v>
      </c>
      <c r="CP14" s="63">
        <v>0</v>
      </c>
      <c r="CQ14" s="63">
        <v>0</v>
      </c>
      <c r="CR14" s="63">
        <v>0</v>
      </c>
      <c r="CS14" s="63">
        <v>0</v>
      </c>
      <c r="CT14" s="63">
        <v>0</v>
      </c>
      <c r="CU14" s="63">
        <v>0</v>
      </c>
      <c r="CV14" s="63">
        <v>0</v>
      </c>
      <c r="CW14" s="63"/>
      <c r="CX14" s="63">
        <v>0</v>
      </c>
      <c r="CY14" s="63">
        <v>0</v>
      </c>
      <c r="CZ14" s="63">
        <v>0</v>
      </c>
      <c r="DA14" s="63">
        <v>0</v>
      </c>
      <c r="DB14" s="63">
        <v>0</v>
      </c>
      <c r="DC14" s="63">
        <v>0</v>
      </c>
      <c r="DD14" s="63">
        <v>0</v>
      </c>
      <c r="DE14" s="63">
        <v>0</v>
      </c>
      <c r="DF14" s="63">
        <v>0</v>
      </c>
      <c r="DG14" s="63">
        <v>0</v>
      </c>
      <c r="DH14" s="63">
        <v>0</v>
      </c>
      <c r="DI14" s="63">
        <v>0</v>
      </c>
      <c r="DJ14" s="63">
        <v>0</v>
      </c>
      <c r="DK14" s="63">
        <v>0</v>
      </c>
      <c r="DL14" s="63">
        <v>0</v>
      </c>
      <c r="DM14" s="63">
        <v>0</v>
      </c>
      <c r="DN14" s="63">
        <v>0</v>
      </c>
      <c r="DO14" s="63">
        <v>0</v>
      </c>
      <c r="DP14" s="63">
        <v>0</v>
      </c>
      <c r="DQ14" s="63">
        <v>0</v>
      </c>
      <c r="DR14" s="63">
        <v>0</v>
      </c>
      <c r="DS14" s="63">
        <v>0</v>
      </c>
      <c r="DT14" s="63">
        <v>0</v>
      </c>
      <c r="DU14" s="63">
        <v>0</v>
      </c>
      <c r="DV14" s="63" t="s">
        <v>519</v>
      </c>
      <c r="DW14" s="63">
        <v>0</v>
      </c>
      <c r="DX14" s="63" t="s">
        <v>291</v>
      </c>
      <c r="DY14" s="63">
        <v>0</v>
      </c>
      <c r="DZ14" s="63" t="s">
        <v>291</v>
      </c>
      <c r="EA14" s="63">
        <v>0</v>
      </c>
      <c r="EB14" s="63">
        <v>0</v>
      </c>
      <c r="EC14" s="63">
        <v>0</v>
      </c>
      <c r="ED14" s="63">
        <v>0</v>
      </c>
      <c r="EE14" s="63">
        <v>0</v>
      </c>
      <c r="EF14" s="63">
        <v>0</v>
      </c>
      <c r="EG14" s="63" t="s">
        <v>520</v>
      </c>
      <c r="EH14" s="63">
        <v>0</v>
      </c>
      <c r="EI14" s="63">
        <v>0</v>
      </c>
      <c r="EJ14" s="63">
        <v>0</v>
      </c>
      <c r="EK14" s="63">
        <v>0</v>
      </c>
      <c r="EL14" s="63">
        <v>0</v>
      </c>
      <c r="EM14" s="63">
        <v>0</v>
      </c>
      <c r="EN14" s="63">
        <v>0</v>
      </c>
      <c r="EO14" s="63">
        <v>0</v>
      </c>
      <c r="EP14" s="63">
        <v>0</v>
      </c>
      <c r="EQ14" s="63">
        <v>0</v>
      </c>
      <c r="ER14" s="63">
        <v>0</v>
      </c>
      <c r="ES14" s="63">
        <v>0</v>
      </c>
      <c r="ET14" s="63">
        <v>0</v>
      </c>
      <c r="EU14" s="63">
        <v>0</v>
      </c>
      <c r="EV14" s="63">
        <v>0</v>
      </c>
      <c r="EW14" s="63">
        <v>0</v>
      </c>
      <c r="EX14" s="63">
        <v>0</v>
      </c>
      <c r="EY14" s="63">
        <v>0</v>
      </c>
      <c r="EZ14" s="63">
        <v>0</v>
      </c>
      <c r="FA14" s="63">
        <v>0</v>
      </c>
      <c r="FB14" s="63">
        <v>0</v>
      </c>
      <c r="FC14" s="63">
        <v>0</v>
      </c>
      <c r="FD14" s="63">
        <v>0</v>
      </c>
      <c r="FE14" s="63">
        <v>0</v>
      </c>
      <c r="FF14" s="63">
        <v>0</v>
      </c>
      <c r="FG14" s="63">
        <v>0</v>
      </c>
      <c r="FH14" s="63">
        <v>0</v>
      </c>
      <c r="FI14" s="63">
        <v>0</v>
      </c>
      <c r="FJ14" s="63">
        <v>0</v>
      </c>
      <c r="FK14" s="63">
        <v>0</v>
      </c>
      <c r="FL14" s="63">
        <v>0</v>
      </c>
      <c r="FM14" s="63">
        <v>0</v>
      </c>
      <c r="FN14" s="63">
        <v>0</v>
      </c>
      <c r="FO14" s="63" t="s">
        <v>558</v>
      </c>
      <c r="FP14" s="63">
        <v>0</v>
      </c>
      <c r="FQ14" s="63">
        <v>0</v>
      </c>
      <c r="FR14" s="63">
        <v>0</v>
      </c>
      <c r="FS14" s="63">
        <v>0</v>
      </c>
      <c r="FT14" s="63">
        <v>0</v>
      </c>
      <c r="FU14" s="63">
        <v>0</v>
      </c>
      <c r="FV14" s="63">
        <v>0</v>
      </c>
      <c r="FW14" s="63">
        <v>0</v>
      </c>
      <c r="FX14" s="63">
        <v>0</v>
      </c>
      <c r="FY14" s="63">
        <v>0</v>
      </c>
      <c r="FZ14" s="63">
        <v>0</v>
      </c>
      <c r="GA14" s="63">
        <v>0</v>
      </c>
      <c r="GB14" s="63">
        <v>0</v>
      </c>
      <c r="GC14" s="63" t="s">
        <v>291</v>
      </c>
      <c r="GD14" s="63">
        <v>0</v>
      </c>
      <c r="GE14" s="63">
        <v>0</v>
      </c>
      <c r="GF14" s="63" t="s">
        <v>313</v>
      </c>
      <c r="GG14" s="63">
        <v>0</v>
      </c>
      <c r="GH14" s="63">
        <v>0</v>
      </c>
      <c r="GI14" s="63">
        <v>0</v>
      </c>
      <c r="GJ14" s="63">
        <v>0</v>
      </c>
      <c r="GK14" s="63">
        <v>0</v>
      </c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  <c r="PW14" s="63"/>
      <c r="PX14" s="63"/>
      <c r="PY14" s="63"/>
      <c r="PZ14" s="63"/>
      <c r="QA14" s="63"/>
      <c r="QB14" s="63"/>
      <c r="QC14" s="63"/>
      <c r="QD14" s="63"/>
      <c r="QE14" s="63"/>
      <c r="QF14" s="63"/>
      <c r="QG14" s="63"/>
      <c r="QH14" s="63"/>
      <c r="QI14" s="63"/>
      <c r="QJ14" s="63"/>
      <c r="QK14" s="63"/>
      <c r="QL14" s="63"/>
      <c r="QM14" s="63"/>
      <c r="QN14" s="63"/>
      <c r="QO14" s="63"/>
      <c r="QP14" s="63"/>
      <c r="QQ14" s="63"/>
      <c r="QR14" s="63"/>
      <c r="QS14" s="63"/>
      <c r="QT14" s="63"/>
      <c r="QU14" s="63"/>
      <c r="QV14" s="63"/>
      <c r="QW14" s="63"/>
      <c r="QX14" s="63"/>
      <c r="QY14" s="63"/>
      <c r="QZ14" s="63"/>
      <c r="RA14" s="63"/>
      <c r="RB14" s="63"/>
      <c r="RC14" s="63"/>
      <c r="RD14" s="63"/>
      <c r="RE14" s="63"/>
      <c r="RF14" s="63"/>
      <c r="RG14" s="63"/>
      <c r="RH14" s="63"/>
      <c r="RI14" s="63"/>
      <c r="RJ14" s="63"/>
      <c r="RK14" s="63"/>
      <c r="RL14" s="63"/>
      <c r="RM14" s="63"/>
      <c r="RN14" s="63"/>
      <c r="RO14" s="63"/>
      <c r="RP14" s="63"/>
      <c r="RQ14" s="63"/>
      <c r="RR14" s="63"/>
      <c r="RS14" s="63"/>
      <c r="RT14" s="63"/>
      <c r="RU14" s="63"/>
      <c r="RV14" s="63"/>
      <c r="RW14" s="63"/>
      <c r="RX14" s="63"/>
      <c r="RY14" s="63"/>
      <c r="RZ14" s="63"/>
      <c r="SA14" s="63"/>
      <c r="SB14" s="63"/>
      <c r="SC14" s="63"/>
      <c r="SD14" s="63"/>
      <c r="SE14" s="63"/>
      <c r="SF14" s="63"/>
      <c r="SG14" s="63"/>
      <c r="SH14" s="63"/>
      <c r="SI14" s="63"/>
      <c r="SJ14" s="63"/>
      <c r="SK14" s="63"/>
      <c r="SL14" s="63"/>
      <c r="SM14" s="63"/>
      <c r="SN14" s="63"/>
      <c r="SO14" s="63"/>
      <c r="SP14" s="63"/>
      <c r="SQ14" s="63"/>
      <c r="SR14" s="63"/>
      <c r="SS14" s="63"/>
      <c r="ST14" s="63"/>
      <c r="SU14" s="63"/>
      <c r="SV14" s="63"/>
      <c r="SW14" s="63"/>
      <c r="SX14" s="63"/>
      <c r="SY14" s="63"/>
      <c r="SZ14" s="63"/>
      <c r="TA14" s="63"/>
      <c r="TB14" s="63"/>
      <c r="TC14" s="63"/>
      <c r="TD14" s="63"/>
      <c r="TE14" s="63"/>
      <c r="TF14" s="63"/>
      <c r="TG14" s="63"/>
      <c r="TH14" s="63"/>
      <c r="TI14" s="63"/>
      <c r="TJ14" s="63"/>
      <c r="TK14" s="63"/>
      <c r="TL14" s="63"/>
      <c r="TM14" s="63"/>
      <c r="TN14" s="63"/>
      <c r="TO14" s="63"/>
      <c r="TP14" s="63"/>
      <c r="TQ14" s="63"/>
      <c r="TR14" s="63"/>
      <c r="TS14" s="63"/>
      <c r="TT14" s="63"/>
      <c r="TU14" s="63"/>
      <c r="TV14" s="63"/>
      <c r="TW14" s="63"/>
      <c r="TX14" s="63"/>
      <c r="TY14" s="63"/>
      <c r="TZ14" s="63"/>
      <c r="UA14" s="63"/>
      <c r="UB14" s="63"/>
      <c r="UC14" s="63"/>
      <c r="UD14" s="63"/>
      <c r="UE14" s="63"/>
      <c r="UF14" s="63"/>
      <c r="UG14" s="63"/>
      <c r="UH14" s="63"/>
      <c r="UI14" s="63"/>
      <c r="UJ14" s="63"/>
      <c r="UK14" s="63"/>
      <c r="UL14" s="63"/>
      <c r="UM14" s="63"/>
      <c r="UN14" s="63"/>
      <c r="UO14" s="63"/>
      <c r="UP14" s="63"/>
      <c r="UQ14" s="63"/>
      <c r="UR14" s="63"/>
      <c r="US14" s="63"/>
      <c r="UT14" s="63"/>
      <c r="UU14" s="63"/>
      <c r="UV14" s="63"/>
      <c r="UW14" s="63"/>
      <c r="UX14" s="63"/>
      <c r="UY14" s="63"/>
      <c r="UZ14" s="63"/>
      <c r="VA14" s="63"/>
      <c r="VB14" s="63"/>
      <c r="VC14" s="63"/>
      <c r="VD14" s="63"/>
      <c r="VE14" s="63"/>
      <c r="VF14" s="63"/>
      <c r="VG14" s="63"/>
      <c r="VH14" s="63"/>
      <c r="VI14" s="63"/>
      <c r="VJ14" s="63"/>
      <c r="VK14" s="63"/>
      <c r="VL14" s="63"/>
      <c r="VM14" s="63"/>
      <c r="VN14" s="63"/>
      <c r="VO14" s="63"/>
      <c r="VP14" s="63"/>
      <c r="VQ14" s="63"/>
      <c r="VR14" s="63"/>
      <c r="VS14" s="63"/>
      <c r="VT14" s="63"/>
      <c r="VU14" s="63"/>
      <c r="VV14" s="63"/>
      <c r="VW14" s="63"/>
      <c r="VX14" s="63"/>
      <c r="VY14" s="63"/>
      <c r="VZ14" s="63"/>
      <c r="WA14" s="63"/>
      <c r="WB14" s="63"/>
      <c r="WC14" s="63"/>
      <c r="WD14" s="63"/>
      <c r="WE14" s="63"/>
      <c r="WF14" s="63"/>
      <c r="WG14" s="63"/>
      <c r="WH14" s="63"/>
      <c r="WI14" s="63"/>
      <c r="WJ14" s="63"/>
      <c r="WK14" s="63"/>
      <c r="WL14" s="63"/>
      <c r="WM14" s="63"/>
      <c r="WN14" s="63"/>
      <c r="WO14" s="63"/>
      <c r="WP14" s="63"/>
      <c r="WQ14" s="63"/>
      <c r="WR14" s="63"/>
      <c r="WS14" s="63"/>
      <c r="WT14" s="63"/>
      <c r="WU14" s="63"/>
      <c r="WV14" s="63"/>
      <c r="WW14" s="63"/>
      <c r="WX14" s="63"/>
      <c r="WY14" s="63"/>
      <c r="WZ14" s="63"/>
      <c r="XA14" s="63"/>
      <c r="XB14" s="63"/>
      <c r="XC14" s="63"/>
      <c r="XD14" s="63"/>
      <c r="XE14" s="63"/>
      <c r="XF14" s="63"/>
      <c r="XG14" s="63"/>
      <c r="XH14" s="63"/>
      <c r="XI14" s="63"/>
      <c r="XJ14" s="63"/>
      <c r="XK14" s="63"/>
      <c r="XL14" s="63"/>
      <c r="XM14" s="63"/>
      <c r="XN14" s="63"/>
      <c r="XO14" s="63"/>
      <c r="XP14" s="63"/>
      <c r="XQ14" s="63"/>
      <c r="XR14" s="63"/>
      <c r="XS14" s="63"/>
      <c r="XT14" s="63"/>
      <c r="XU14" s="63"/>
      <c r="XV14" s="63"/>
      <c r="XW14" s="63"/>
      <c r="XX14" s="63"/>
      <c r="XY14" s="63"/>
      <c r="XZ14" s="63"/>
      <c r="YA14" s="63"/>
      <c r="YB14" s="63"/>
      <c r="YC14" s="63"/>
      <c r="YD14" s="63"/>
      <c r="YE14" s="63"/>
      <c r="YF14" s="63"/>
      <c r="YG14" s="63"/>
      <c r="YH14" s="63"/>
      <c r="YI14" s="63"/>
      <c r="YJ14" s="63"/>
      <c r="YK14" s="63"/>
      <c r="YL14" s="63"/>
      <c r="YM14" s="63"/>
      <c r="YN14" s="63"/>
      <c r="YO14" s="63"/>
      <c r="YP14" s="63"/>
      <c r="YQ14" s="63"/>
      <c r="YR14" s="63"/>
      <c r="YS14" s="63"/>
      <c r="YT14" s="63"/>
      <c r="YU14" s="63"/>
      <c r="YV14" s="63"/>
      <c r="YW14" s="63"/>
      <c r="YX14" s="63"/>
      <c r="YY14" s="63"/>
      <c r="YZ14" s="63"/>
      <c r="ZA14" s="63"/>
      <c r="ZB14" s="63"/>
      <c r="ZC14" s="63"/>
      <c r="ZD14" s="63"/>
      <c r="ZE14" s="63"/>
      <c r="ZF14" s="63"/>
      <c r="ZG14" s="63"/>
      <c r="ZH14" s="63"/>
      <c r="ZI14" s="63"/>
      <c r="ZJ14" s="63"/>
      <c r="ZK14" s="63"/>
      <c r="ZL14" s="63"/>
      <c r="ZM14" s="63"/>
      <c r="ZN14" s="63"/>
      <c r="ZO14" s="63"/>
      <c r="ZP14" s="63"/>
      <c r="ZQ14" s="63"/>
      <c r="ZR14" s="63"/>
      <c r="ZS14" s="63"/>
      <c r="ZT14" s="63"/>
      <c r="ZU14" s="63"/>
      <c r="ZV14" s="63"/>
      <c r="ZW14" s="63"/>
      <c r="ZX14" s="63"/>
      <c r="ZY14" s="63"/>
      <c r="ZZ14" s="63"/>
      <c r="AAA14" s="63"/>
      <c r="AAB14" s="63"/>
      <c r="AAC14" s="63"/>
      <c r="AAD14" s="63"/>
      <c r="AAE14" s="63"/>
      <c r="AAF14" s="63"/>
      <c r="AAG14" s="63"/>
      <c r="AAH14" s="63"/>
      <c r="AAI14" s="63"/>
      <c r="AAJ14" s="63"/>
      <c r="AAK14" s="63"/>
      <c r="AAL14" s="63"/>
      <c r="AAM14" s="63"/>
      <c r="AAN14" s="63"/>
      <c r="AAO14" s="63"/>
      <c r="AAP14" s="63"/>
      <c r="AAQ14" s="63"/>
      <c r="AAR14" s="63"/>
      <c r="AAS14" s="63"/>
      <c r="AAT14" s="63"/>
      <c r="AAU14" s="63"/>
      <c r="AAV14" s="63"/>
      <c r="AAW14" s="63"/>
      <c r="AAX14" s="63"/>
      <c r="AAY14" s="63"/>
      <c r="AAZ14" s="63"/>
      <c r="ABA14" s="63"/>
      <c r="ABB14" s="63"/>
      <c r="ABC14" s="63"/>
      <c r="ABD14" s="63"/>
      <c r="ABE14" s="63"/>
      <c r="ABF14" s="63"/>
      <c r="ABG14" s="63"/>
      <c r="ABH14" s="63"/>
      <c r="ABI14" s="63"/>
      <c r="ABJ14" s="63"/>
      <c r="ABK14" s="63"/>
      <c r="ABL14" s="63"/>
      <c r="ABM14" s="63"/>
      <c r="ABN14" s="63"/>
      <c r="ABO14" s="63"/>
      <c r="ABP14" s="63"/>
      <c r="ABQ14" s="63"/>
      <c r="ABR14" s="63"/>
      <c r="ABS14" s="63"/>
      <c r="ABT14" s="63"/>
      <c r="ABU14" s="63"/>
      <c r="ABV14" s="63"/>
      <c r="ABW14" s="63"/>
      <c r="ABX14" s="63"/>
      <c r="ABY14" s="63"/>
      <c r="ABZ14" s="63"/>
      <c r="ACA14" s="63"/>
      <c r="ACB14" s="63"/>
      <c r="ACC14" s="63"/>
      <c r="ACD14" s="63"/>
      <c r="ACE14" s="63"/>
      <c r="ACF14" s="63"/>
      <c r="ACG14" s="63"/>
      <c r="ACH14" s="63"/>
      <c r="ACI14" s="63"/>
      <c r="ACJ14" s="63"/>
      <c r="ACK14" s="63"/>
      <c r="ACL14" s="63"/>
      <c r="ACM14" s="63"/>
      <c r="ACN14" s="63"/>
      <c r="ACO14" s="63"/>
      <c r="ACP14" s="63"/>
      <c r="ACQ14" s="63"/>
      <c r="ACR14" s="63"/>
      <c r="ACS14" s="63"/>
      <c r="ACT14" s="63"/>
      <c r="ACU14" s="63"/>
      <c r="ACV14" s="63"/>
      <c r="ACW14" s="63"/>
      <c r="ACX14" s="63"/>
      <c r="ACY14" s="63"/>
      <c r="ACZ14" s="63"/>
      <c r="ADA14" s="63"/>
      <c r="ADB14" s="63"/>
      <c r="ADC14" s="63"/>
      <c r="ADD14" s="63"/>
      <c r="ADE14" s="63"/>
      <c r="ADF14" s="63"/>
      <c r="ADG14" s="63"/>
      <c r="ADH14" s="63"/>
      <c r="ADI14" s="63"/>
      <c r="ADJ14" s="63"/>
      <c r="ADK14" s="63"/>
      <c r="ADL14" s="63"/>
      <c r="ADM14" s="63"/>
      <c r="ADN14" s="63"/>
      <c r="ADO14" s="63"/>
      <c r="ADP14" s="63"/>
      <c r="ADQ14" s="63"/>
      <c r="ADR14" s="63"/>
      <c r="ADS14" s="63"/>
      <c r="ADT14" s="63"/>
      <c r="ADU14" s="63"/>
      <c r="ADV14" s="63"/>
      <c r="ADW14" s="63"/>
      <c r="ADX14" s="63"/>
      <c r="ADY14" s="63"/>
      <c r="ADZ14" s="63"/>
      <c r="AEA14" s="63"/>
      <c r="AEB14" s="63"/>
      <c r="AEC14" s="63"/>
      <c r="AED14" s="63"/>
      <c r="AEE14" s="63"/>
      <c r="AEF14" s="63"/>
      <c r="AEG14" s="63"/>
      <c r="AEH14" s="63"/>
      <c r="AEI14" s="63"/>
      <c r="AEJ14" s="63"/>
      <c r="AEK14" s="63"/>
      <c r="AEL14" s="63"/>
      <c r="AEM14" s="63"/>
      <c r="AEN14" s="63"/>
      <c r="AEO14" s="63"/>
      <c r="AEP14" s="63"/>
      <c r="AEQ14" s="63"/>
      <c r="AER14" s="63"/>
      <c r="AES14" s="63"/>
      <c r="AET14" s="63"/>
      <c r="AEU14" s="63"/>
      <c r="AEV14" s="63"/>
      <c r="AEW14" s="63"/>
      <c r="AEX14" s="63"/>
    </row>
    <row r="15" spans="1:830" ht="18" customHeight="1" x14ac:dyDescent="0.35">
      <c r="A15" s="47"/>
      <c r="B15" s="43" t="s">
        <v>178</v>
      </c>
      <c r="C15" s="44" t="s">
        <v>177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1150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0</v>
      </c>
      <c r="AC15" s="63"/>
      <c r="AD15" s="63">
        <v>0</v>
      </c>
      <c r="AE15" s="63">
        <v>0</v>
      </c>
      <c r="AF15" s="63">
        <v>0</v>
      </c>
      <c r="AG15" s="63">
        <v>0</v>
      </c>
      <c r="AH15" s="63">
        <v>0</v>
      </c>
      <c r="AI15" s="63">
        <v>7191</v>
      </c>
      <c r="AJ15" s="63">
        <v>0</v>
      </c>
      <c r="AK15" s="63">
        <v>0</v>
      </c>
      <c r="AL15" s="63">
        <v>1705</v>
      </c>
      <c r="AM15" s="63">
        <v>2607</v>
      </c>
      <c r="AN15" s="63">
        <v>0</v>
      </c>
      <c r="AO15" s="63">
        <v>2614</v>
      </c>
      <c r="AP15" s="63">
        <v>0</v>
      </c>
      <c r="AQ15" s="63"/>
      <c r="AR15" s="63">
        <v>0</v>
      </c>
      <c r="AS15" s="63">
        <v>0</v>
      </c>
      <c r="AT15" s="63">
        <v>0</v>
      </c>
      <c r="AU15" s="63">
        <v>0</v>
      </c>
      <c r="AV15" s="63">
        <v>0</v>
      </c>
      <c r="AW15" s="63">
        <v>0</v>
      </c>
      <c r="AX15" s="63">
        <v>0</v>
      </c>
      <c r="AY15" s="63">
        <v>27492747</v>
      </c>
      <c r="AZ15" s="63">
        <v>0</v>
      </c>
      <c r="BA15" s="63">
        <v>6303</v>
      </c>
      <c r="BB15" s="63">
        <v>0</v>
      </c>
      <c r="BC15" s="63">
        <v>0</v>
      </c>
      <c r="BD15" s="63">
        <v>6308</v>
      </c>
      <c r="BE15" s="63">
        <v>0</v>
      </c>
      <c r="BF15" s="63">
        <v>6321</v>
      </c>
      <c r="BG15" s="63">
        <v>6333</v>
      </c>
      <c r="BH15" s="63">
        <v>6333</v>
      </c>
      <c r="BI15" s="63">
        <v>6337</v>
      </c>
      <c r="BJ15" s="63">
        <v>0</v>
      </c>
      <c r="BK15" s="63">
        <v>0</v>
      </c>
      <c r="BL15" s="63">
        <v>0</v>
      </c>
      <c r="BM15" s="63">
        <v>0</v>
      </c>
      <c r="BN15" s="63">
        <v>0</v>
      </c>
      <c r="BO15" s="63">
        <v>0</v>
      </c>
      <c r="BP15" s="63">
        <v>0</v>
      </c>
      <c r="BQ15" s="63">
        <v>0</v>
      </c>
      <c r="BR15" s="63">
        <v>0</v>
      </c>
      <c r="BS15" s="63">
        <v>2223</v>
      </c>
      <c r="BT15" s="63">
        <v>0</v>
      </c>
      <c r="BU15" s="63">
        <v>0</v>
      </c>
      <c r="BV15" s="63">
        <v>2238</v>
      </c>
      <c r="BW15" s="63">
        <v>2243</v>
      </c>
      <c r="BX15" s="63">
        <v>0</v>
      </c>
      <c r="BY15" s="63">
        <v>0</v>
      </c>
      <c r="BZ15" s="63">
        <v>8706</v>
      </c>
      <c r="CA15" s="63">
        <v>0</v>
      </c>
      <c r="CB15" s="63">
        <v>0</v>
      </c>
      <c r="CC15" s="63">
        <v>8717</v>
      </c>
      <c r="CD15" s="63">
        <v>0</v>
      </c>
      <c r="CE15" s="63">
        <v>8736</v>
      </c>
      <c r="CF15" s="63">
        <v>0</v>
      </c>
      <c r="CG15" s="63">
        <v>3801</v>
      </c>
      <c r="CH15" s="63">
        <v>0</v>
      </c>
      <c r="CI15" s="63">
        <v>0</v>
      </c>
      <c r="CJ15" s="63">
        <v>0</v>
      </c>
      <c r="CK15" s="63">
        <v>0</v>
      </c>
      <c r="CL15" s="63">
        <v>0</v>
      </c>
      <c r="CM15" s="63">
        <v>0</v>
      </c>
      <c r="CN15" s="63">
        <v>0</v>
      </c>
      <c r="CO15" s="63">
        <v>0</v>
      </c>
      <c r="CP15" s="63">
        <v>0</v>
      </c>
      <c r="CQ15" s="63">
        <v>0</v>
      </c>
      <c r="CR15" s="63">
        <v>0</v>
      </c>
      <c r="CS15" s="63">
        <v>0</v>
      </c>
      <c r="CT15" s="63">
        <v>0</v>
      </c>
      <c r="CU15" s="63">
        <v>0</v>
      </c>
      <c r="CV15" s="63">
        <v>0</v>
      </c>
      <c r="CW15" s="63"/>
      <c r="CX15" s="63">
        <v>0</v>
      </c>
      <c r="CY15" s="63">
        <v>0</v>
      </c>
      <c r="CZ15" s="63">
        <v>0</v>
      </c>
      <c r="DA15" s="63">
        <v>0</v>
      </c>
      <c r="DB15" s="63">
        <v>0</v>
      </c>
      <c r="DC15" s="63">
        <v>0</v>
      </c>
      <c r="DD15" s="63">
        <v>0</v>
      </c>
      <c r="DE15" s="63">
        <v>0</v>
      </c>
      <c r="DF15" s="63">
        <v>0</v>
      </c>
      <c r="DG15" s="63">
        <v>0</v>
      </c>
      <c r="DH15" s="63">
        <v>0</v>
      </c>
      <c r="DI15" s="63">
        <v>0</v>
      </c>
      <c r="DJ15" s="63">
        <v>0</v>
      </c>
      <c r="DK15" s="63">
        <v>0</v>
      </c>
      <c r="DL15" s="63">
        <v>0</v>
      </c>
      <c r="DM15" s="63">
        <v>0</v>
      </c>
      <c r="DN15" s="63">
        <v>0</v>
      </c>
      <c r="DO15" s="63">
        <v>0</v>
      </c>
      <c r="DP15" s="63">
        <v>0</v>
      </c>
      <c r="DQ15" s="63">
        <v>0</v>
      </c>
      <c r="DR15" s="63">
        <v>0</v>
      </c>
      <c r="DS15" s="63">
        <v>0</v>
      </c>
      <c r="DT15" s="63">
        <v>0</v>
      </c>
      <c r="DU15" s="63">
        <v>0</v>
      </c>
      <c r="DV15" s="63">
        <v>0</v>
      </c>
      <c r="DW15" s="63">
        <v>0</v>
      </c>
      <c r="DX15" s="63">
        <v>3095</v>
      </c>
      <c r="DY15" s="63">
        <v>0</v>
      </c>
      <c r="DZ15" s="63">
        <v>4253</v>
      </c>
      <c r="EA15" s="63">
        <v>0</v>
      </c>
      <c r="EB15" s="63">
        <v>0</v>
      </c>
      <c r="EC15" s="63">
        <v>0</v>
      </c>
      <c r="ED15" s="63">
        <v>0</v>
      </c>
      <c r="EE15" s="63">
        <v>0</v>
      </c>
      <c r="EF15" s="63">
        <v>0</v>
      </c>
      <c r="EG15" s="63" t="s">
        <v>521</v>
      </c>
      <c r="EH15" s="63">
        <v>0</v>
      </c>
      <c r="EI15" s="63">
        <v>0</v>
      </c>
      <c r="EJ15" s="63">
        <v>0</v>
      </c>
      <c r="EK15" s="63">
        <v>0</v>
      </c>
      <c r="EL15" s="63">
        <v>0</v>
      </c>
      <c r="EM15" s="63">
        <v>0</v>
      </c>
      <c r="EN15" s="63">
        <v>0</v>
      </c>
      <c r="EO15" s="63">
        <v>0</v>
      </c>
      <c r="EP15" s="63">
        <v>0</v>
      </c>
      <c r="EQ15" s="63">
        <v>0</v>
      </c>
      <c r="ER15" s="63">
        <v>0</v>
      </c>
      <c r="ES15" s="63">
        <v>0</v>
      </c>
      <c r="ET15" s="63">
        <v>0</v>
      </c>
      <c r="EU15" s="63">
        <v>0</v>
      </c>
      <c r="EV15" s="63">
        <v>0</v>
      </c>
      <c r="EW15" s="63">
        <v>0</v>
      </c>
      <c r="EX15" s="63">
        <v>0</v>
      </c>
      <c r="EY15" s="63">
        <v>0</v>
      </c>
      <c r="EZ15" s="63">
        <v>0</v>
      </c>
      <c r="FA15" s="63">
        <v>0</v>
      </c>
      <c r="FB15" s="63">
        <v>0</v>
      </c>
      <c r="FC15" s="63">
        <v>0</v>
      </c>
      <c r="FD15" s="63">
        <v>0</v>
      </c>
      <c r="FE15" s="63">
        <v>0</v>
      </c>
      <c r="FF15" s="63">
        <v>0</v>
      </c>
      <c r="FG15" s="63">
        <v>0</v>
      </c>
      <c r="FH15" s="63">
        <v>0</v>
      </c>
      <c r="FI15" s="63">
        <v>0</v>
      </c>
      <c r="FJ15" s="63">
        <v>0</v>
      </c>
      <c r="FK15" s="63">
        <v>0</v>
      </c>
      <c r="FL15" s="63">
        <v>0</v>
      </c>
      <c r="FM15" s="63">
        <v>0</v>
      </c>
      <c r="FN15" s="63">
        <v>0</v>
      </c>
      <c r="FO15" s="63">
        <v>1022</v>
      </c>
      <c r="FP15" s="63">
        <v>0</v>
      </c>
      <c r="FQ15" s="63">
        <v>0</v>
      </c>
      <c r="FR15" s="63">
        <v>0</v>
      </c>
      <c r="FS15" s="63">
        <v>0</v>
      </c>
      <c r="FT15" s="63">
        <v>0</v>
      </c>
      <c r="FU15" s="63">
        <v>0</v>
      </c>
      <c r="FV15" s="63">
        <v>0</v>
      </c>
      <c r="FW15" s="63">
        <v>0</v>
      </c>
      <c r="FX15" s="63">
        <v>0</v>
      </c>
      <c r="FY15" s="63">
        <v>0</v>
      </c>
      <c r="FZ15" s="63">
        <v>0</v>
      </c>
      <c r="GA15" s="63">
        <v>0</v>
      </c>
      <c r="GB15" s="63">
        <v>0</v>
      </c>
      <c r="GC15" s="63">
        <v>7065</v>
      </c>
      <c r="GD15" s="63">
        <v>0</v>
      </c>
      <c r="GE15" s="63">
        <v>0</v>
      </c>
      <c r="GF15" s="63">
        <v>7075</v>
      </c>
      <c r="GG15" s="63">
        <v>0</v>
      </c>
      <c r="GH15" s="63">
        <v>0</v>
      </c>
      <c r="GI15" s="63">
        <v>0</v>
      </c>
      <c r="GJ15" s="63">
        <v>0</v>
      </c>
      <c r="GK15" s="63">
        <v>0</v>
      </c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</row>
    <row r="16" spans="1:830" ht="18" customHeight="1" x14ac:dyDescent="0.35">
      <c r="A16" s="46" t="s">
        <v>185</v>
      </c>
      <c r="B16" s="43" t="s">
        <v>186</v>
      </c>
      <c r="C16" s="44" t="s">
        <v>175</v>
      </c>
      <c r="D16" s="63">
        <v>0</v>
      </c>
      <c r="E16" s="63">
        <v>0</v>
      </c>
      <c r="F16" s="63">
        <v>117</v>
      </c>
      <c r="G16" s="63">
        <v>0</v>
      </c>
      <c r="H16" s="63">
        <v>0</v>
      </c>
      <c r="I16" s="63">
        <v>81</v>
      </c>
      <c r="J16" s="63">
        <v>0</v>
      </c>
      <c r="K16" s="63">
        <v>129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117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0</v>
      </c>
      <c r="AK16" s="63">
        <v>0</v>
      </c>
      <c r="AL16" s="63">
        <v>44</v>
      </c>
      <c r="AM16" s="63">
        <v>0</v>
      </c>
      <c r="AN16" s="63">
        <v>0</v>
      </c>
      <c r="AO16" s="63">
        <v>0</v>
      </c>
      <c r="AP16" s="63">
        <v>0</v>
      </c>
      <c r="AQ16" s="63"/>
      <c r="AR16" s="63">
        <v>0</v>
      </c>
      <c r="AS16" s="63">
        <v>0</v>
      </c>
      <c r="AT16" s="63">
        <v>0</v>
      </c>
      <c r="AU16" s="63">
        <v>0</v>
      </c>
      <c r="AV16" s="63">
        <v>0</v>
      </c>
      <c r="AW16" s="63">
        <v>0</v>
      </c>
      <c r="AX16" s="63">
        <v>0</v>
      </c>
      <c r="AY16" s="63">
        <v>0</v>
      </c>
      <c r="AZ16" s="63">
        <v>0</v>
      </c>
      <c r="BA16" s="63">
        <v>81</v>
      </c>
      <c r="BB16" s="63">
        <v>0</v>
      </c>
      <c r="BC16" s="63">
        <v>0</v>
      </c>
      <c r="BD16" s="63">
        <v>0</v>
      </c>
      <c r="BE16" s="63">
        <v>0</v>
      </c>
      <c r="BF16" s="63">
        <v>0</v>
      </c>
      <c r="BG16" s="63">
        <v>117</v>
      </c>
      <c r="BH16" s="63">
        <v>117</v>
      </c>
      <c r="BI16" s="63">
        <v>0</v>
      </c>
      <c r="BJ16" s="63">
        <v>0</v>
      </c>
      <c r="BK16" s="63">
        <v>0</v>
      </c>
      <c r="BL16" s="63">
        <v>0</v>
      </c>
      <c r="BM16" s="63">
        <v>128.5</v>
      </c>
      <c r="BN16" s="63">
        <v>0</v>
      </c>
      <c r="BO16" s="63">
        <v>0</v>
      </c>
      <c r="BP16" s="63">
        <v>0</v>
      </c>
      <c r="BQ16" s="63">
        <v>0</v>
      </c>
      <c r="BR16" s="63">
        <v>0</v>
      </c>
      <c r="BS16" s="63">
        <v>0</v>
      </c>
      <c r="BT16" s="63">
        <v>0</v>
      </c>
      <c r="BU16" s="63">
        <v>0</v>
      </c>
      <c r="BV16" s="63">
        <v>0</v>
      </c>
      <c r="BW16" s="63">
        <v>63</v>
      </c>
      <c r="BX16" s="63">
        <v>0</v>
      </c>
      <c r="BY16" s="63">
        <v>0</v>
      </c>
      <c r="BZ16" s="63">
        <v>0</v>
      </c>
      <c r="CA16" s="63">
        <v>0</v>
      </c>
      <c r="CB16" s="63">
        <v>0</v>
      </c>
      <c r="CC16" s="63">
        <v>0</v>
      </c>
      <c r="CD16" s="63">
        <v>0</v>
      </c>
      <c r="CE16" s="63">
        <v>0</v>
      </c>
      <c r="CF16" s="63">
        <v>0</v>
      </c>
      <c r="CG16" s="63">
        <v>0</v>
      </c>
      <c r="CH16" s="63">
        <v>0</v>
      </c>
      <c r="CI16" s="63">
        <v>0</v>
      </c>
      <c r="CJ16" s="63">
        <v>0</v>
      </c>
      <c r="CK16" s="63">
        <v>0</v>
      </c>
      <c r="CL16" s="63">
        <v>0</v>
      </c>
      <c r="CM16" s="63">
        <v>0</v>
      </c>
      <c r="CN16" s="63">
        <v>81.5</v>
      </c>
      <c r="CO16" s="63">
        <v>0</v>
      </c>
      <c r="CP16" s="63">
        <v>0</v>
      </c>
      <c r="CQ16" s="63">
        <v>0</v>
      </c>
      <c r="CR16" s="63">
        <v>0</v>
      </c>
      <c r="CS16" s="63">
        <v>0</v>
      </c>
      <c r="CT16" s="63">
        <v>0</v>
      </c>
      <c r="CU16" s="63">
        <v>306.5</v>
      </c>
      <c r="CV16" s="63">
        <v>0</v>
      </c>
      <c r="CW16" s="63"/>
      <c r="CX16" s="63">
        <v>0</v>
      </c>
      <c r="CY16" s="63">
        <v>0</v>
      </c>
      <c r="CZ16" s="63">
        <v>0</v>
      </c>
      <c r="DA16" s="63">
        <v>0</v>
      </c>
      <c r="DB16" s="63">
        <v>0</v>
      </c>
      <c r="DC16" s="63">
        <v>0</v>
      </c>
      <c r="DD16" s="63">
        <v>0</v>
      </c>
      <c r="DE16" s="63">
        <v>0</v>
      </c>
      <c r="DF16" s="63">
        <v>0</v>
      </c>
      <c r="DG16" s="63">
        <v>0</v>
      </c>
      <c r="DH16" s="63">
        <v>0</v>
      </c>
      <c r="DI16" s="63">
        <v>0</v>
      </c>
      <c r="DJ16" s="63">
        <v>0</v>
      </c>
      <c r="DK16" s="63">
        <v>0</v>
      </c>
      <c r="DL16" s="63">
        <v>0</v>
      </c>
      <c r="DM16" s="63">
        <v>0</v>
      </c>
      <c r="DN16" s="63">
        <v>0</v>
      </c>
      <c r="DO16" s="63">
        <v>0</v>
      </c>
      <c r="DP16" s="63">
        <v>0</v>
      </c>
      <c r="DQ16" s="63">
        <v>0</v>
      </c>
      <c r="DR16" s="63">
        <v>0</v>
      </c>
      <c r="DS16" s="63">
        <v>0</v>
      </c>
      <c r="DT16" s="63">
        <v>0</v>
      </c>
      <c r="DU16" s="63">
        <v>0</v>
      </c>
      <c r="DV16" s="63">
        <v>0</v>
      </c>
      <c r="DW16" s="63">
        <v>0</v>
      </c>
      <c r="DX16" s="63">
        <v>49</v>
      </c>
      <c r="DY16" s="63">
        <v>0</v>
      </c>
      <c r="DZ16" s="63">
        <v>27</v>
      </c>
      <c r="EA16" s="63">
        <v>0</v>
      </c>
      <c r="EB16" s="63">
        <v>0</v>
      </c>
      <c r="EC16" s="63">
        <v>68</v>
      </c>
      <c r="ED16" s="63">
        <v>0</v>
      </c>
      <c r="EE16" s="63">
        <v>0</v>
      </c>
      <c r="EF16" s="63">
        <v>0</v>
      </c>
      <c r="EG16" s="63">
        <v>0</v>
      </c>
      <c r="EH16" s="63">
        <v>0</v>
      </c>
      <c r="EI16" s="63">
        <v>0</v>
      </c>
      <c r="EJ16" s="63">
        <v>0</v>
      </c>
      <c r="EK16" s="63">
        <v>0</v>
      </c>
      <c r="EL16" s="63">
        <v>0</v>
      </c>
      <c r="EM16" s="63">
        <v>0</v>
      </c>
      <c r="EN16" s="63">
        <v>0</v>
      </c>
      <c r="EO16" s="63">
        <v>0</v>
      </c>
      <c r="EP16" s="63">
        <v>0</v>
      </c>
      <c r="EQ16" s="63">
        <v>0</v>
      </c>
      <c r="ER16" s="63">
        <v>0</v>
      </c>
      <c r="ES16" s="63">
        <v>0</v>
      </c>
      <c r="ET16" s="63">
        <v>0</v>
      </c>
      <c r="EU16" s="63">
        <v>0</v>
      </c>
      <c r="EV16" s="63">
        <v>0</v>
      </c>
      <c r="EW16" s="63">
        <v>0</v>
      </c>
      <c r="EX16" s="63">
        <v>0</v>
      </c>
      <c r="EY16" s="63">
        <v>0</v>
      </c>
      <c r="EZ16" s="63">
        <v>0</v>
      </c>
      <c r="FA16" s="63">
        <v>0</v>
      </c>
      <c r="FB16" s="63">
        <v>62.5</v>
      </c>
      <c r="FC16" s="63">
        <v>0</v>
      </c>
      <c r="FD16" s="63">
        <v>0</v>
      </c>
      <c r="FE16" s="63">
        <v>0</v>
      </c>
      <c r="FF16" s="63">
        <v>0</v>
      </c>
      <c r="FG16" s="63">
        <v>0</v>
      </c>
      <c r="FH16" s="63">
        <v>0</v>
      </c>
      <c r="FI16" s="63">
        <v>0</v>
      </c>
      <c r="FJ16" s="63">
        <v>0</v>
      </c>
      <c r="FK16" s="63">
        <v>0</v>
      </c>
      <c r="FL16" s="63">
        <v>0</v>
      </c>
      <c r="FM16" s="63">
        <v>0</v>
      </c>
      <c r="FN16" s="63">
        <v>0</v>
      </c>
      <c r="FO16" s="63">
        <v>22</v>
      </c>
      <c r="FP16" s="63">
        <v>0</v>
      </c>
      <c r="FQ16" s="63">
        <v>0</v>
      </c>
      <c r="FR16" s="63">
        <v>0</v>
      </c>
      <c r="FS16" s="63">
        <v>0</v>
      </c>
      <c r="FT16" s="63">
        <v>0</v>
      </c>
      <c r="FU16" s="63">
        <v>0</v>
      </c>
      <c r="FV16" s="63">
        <v>0</v>
      </c>
      <c r="FW16" s="63">
        <v>76.5</v>
      </c>
      <c r="FX16" s="63">
        <v>0</v>
      </c>
      <c r="FY16" s="63">
        <v>0</v>
      </c>
      <c r="FZ16" s="63">
        <v>0</v>
      </c>
      <c r="GA16" s="63">
        <v>0</v>
      </c>
      <c r="GB16" s="63">
        <v>0</v>
      </c>
      <c r="GC16" s="63">
        <v>137</v>
      </c>
      <c r="GD16" s="63">
        <v>0</v>
      </c>
      <c r="GE16" s="63">
        <v>0</v>
      </c>
      <c r="GF16" s="63">
        <v>0</v>
      </c>
      <c r="GG16" s="63">
        <v>0</v>
      </c>
      <c r="GH16" s="63">
        <v>0</v>
      </c>
      <c r="GI16" s="63">
        <v>0</v>
      </c>
      <c r="GJ16" s="63">
        <v>0</v>
      </c>
      <c r="GK16" s="63">
        <v>0</v>
      </c>
      <c r="GL16" s="63"/>
      <c r="GM16" s="63"/>
      <c r="GN16" s="63"/>
      <c r="GO16" s="63"/>
      <c r="GP16" s="63"/>
      <c r="GQ16" s="63"/>
      <c r="GR16" s="63"/>
      <c r="GS16" s="63"/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3"/>
      <c r="HT16" s="63"/>
      <c r="HU16" s="63"/>
      <c r="HV16" s="63"/>
      <c r="HW16" s="63"/>
      <c r="HX16" s="63"/>
      <c r="HY16" s="63"/>
      <c r="HZ16" s="63"/>
      <c r="IA16" s="63"/>
      <c r="IB16" s="63"/>
      <c r="IC16" s="63"/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3"/>
      <c r="IO16" s="63"/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63"/>
      <c r="JE16" s="63"/>
      <c r="JF16" s="63"/>
      <c r="JG16" s="63"/>
      <c r="JH16" s="63"/>
      <c r="JI16" s="63"/>
      <c r="JJ16" s="63"/>
      <c r="JK16" s="63"/>
      <c r="JL16" s="63"/>
      <c r="JM16" s="63"/>
      <c r="JN16" s="63"/>
      <c r="JO16" s="63"/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63"/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63"/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  <c r="MN16" s="63"/>
      <c r="MO16" s="63"/>
      <c r="MP16" s="63"/>
      <c r="MQ16" s="63"/>
      <c r="MR16" s="63"/>
      <c r="MS16" s="63"/>
      <c r="MT16" s="63"/>
      <c r="MU16" s="63"/>
      <c r="MV16" s="63"/>
      <c r="MW16" s="63"/>
      <c r="MX16" s="63"/>
      <c r="MY16" s="63"/>
      <c r="MZ16" s="63"/>
      <c r="NA16" s="63"/>
      <c r="NB16" s="63"/>
      <c r="NC16" s="63"/>
      <c r="ND16" s="63"/>
      <c r="NE16" s="63"/>
      <c r="NF16" s="63"/>
      <c r="NG16" s="63"/>
      <c r="NH16" s="63"/>
      <c r="NI16" s="63"/>
      <c r="NJ16" s="63"/>
      <c r="NK16" s="63"/>
      <c r="NL16" s="63"/>
      <c r="NM16" s="63"/>
      <c r="NN16" s="63"/>
      <c r="NO16" s="63"/>
      <c r="NP16" s="63"/>
      <c r="NQ16" s="63"/>
      <c r="NR16" s="63"/>
      <c r="NS16" s="63"/>
      <c r="NT16" s="63"/>
      <c r="NU16" s="63"/>
      <c r="NV16" s="63"/>
      <c r="NW16" s="63"/>
      <c r="NX16" s="63"/>
      <c r="NY16" s="63"/>
      <c r="NZ16" s="63"/>
      <c r="OA16" s="63"/>
      <c r="OB16" s="63"/>
      <c r="OC16" s="63"/>
      <c r="OD16" s="63"/>
      <c r="OE16" s="63"/>
      <c r="OF16" s="63"/>
      <c r="OG16" s="63"/>
      <c r="OH16" s="63"/>
      <c r="OI16" s="63"/>
      <c r="OJ16" s="63"/>
      <c r="OK16" s="63"/>
      <c r="OL16" s="63"/>
      <c r="OM16" s="63"/>
      <c r="ON16" s="63"/>
      <c r="OO16" s="63"/>
      <c r="OP16" s="63"/>
      <c r="OQ16" s="63"/>
      <c r="OR16" s="63"/>
      <c r="OS16" s="63"/>
      <c r="OT16" s="63"/>
      <c r="OU16" s="63"/>
      <c r="OV16" s="63"/>
      <c r="OW16" s="63"/>
      <c r="OX16" s="63"/>
      <c r="OY16" s="63"/>
      <c r="OZ16" s="63"/>
      <c r="PA16" s="63"/>
      <c r="PB16" s="63"/>
      <c r="PC16" s="63"/>
      <c r="PD16" s="63"/>
      <c r="PE16" s="63"/>
      <c r="PF16" s="63"/>
      <c r="PG16" s="63"/>
      <c r="PH16" s="63"/>
      <c r="PI16" s="63"/>
      <c r="PJ16" s="63"/>
      <c r="PK16" s="63"/>
      <c r="PL16" s="63"/>
      <c r="PM16" s="63"/>
      <c r="PN16" s="63"/>
      <c r="PO16" s="63"/>
      <c r="PP16" s="63"/>
      <c r="PQ16" s="63"/>
      <c r="PR16" s="63"/>
      <c r="PS16" s="63"/>
      <c r="PT16" s="63"/>
      <c r="PU16" s="63"/>
      <c r="PV16" s="63"/>
      <c r="PW16" s="63"/>
      <c r="PX16" s="63"/>
      <c r="PY16" s="63"/>
      <c r="PZ16" s="63"/>
      <c r="QA16" s="63"/>
      <c r="QB16" s="63"/>
      <c r="QC16" s="63"/>
      <c r="QD16" s="63"/>
      <c r="QE16" s="63"/>
      <c r="QF16" s="63"/>
      <c r="QG16" s="63"/>
      <c r="QH16" s="63"/>
      <c r="QI16" s="63"/>
      <c r="QJ16" s="63"/>
      <c r="QK16" s="63"/>
      <c r="QL16" s="63"/>
      <c r="QM16" s="63"/>
      <c r="QN16" s="63"/>
      <c r="QO16" s="63"/>
      <c r="QP16" s="63"/>
      <c r="QQ16" s="63"/>
      <c r="QR16" s="63"/>
      <c r="QS16" s="63"/>
      <c r="QT16" s="63"/>
      <c r="QU16" s="63"/>
      <c r="QV16" s="63"/>
      <c r="QW16" s="63"/>
      <c r="QX16" s="63"/>
      <c r="QY16" s="63"/>
      <c r="QZ16" s="63"/>
      <c r="RA16" s="63"/>
      <c r="RB16" s="63"/>
      <c r="RC16" s="63"/>
      <c r="RD16" s="63"/>
      <c r="RE16" s="63"/>
      <c r="RF16" s="63"/>
      <c r="RG16" s="63"/>
      <c r="RH16" s="63"/>
      <c r="RI16" s="63"/>
      <c r="RJ16" s="63"/>
      <c r="RK16" s="63"/>
      <c r="RL16" s="63"/>
      <c r="RM16" s="63"/>
      <c r="RN16" s="63"/>
      <c r="RO16" s="63"/>
      <c r="RP16" s="63"/>
      <c r="RQ16" s="63"/>
      <c r="RR16" s="63"/>
      <c r="RS16" s="63"/>
      <c r="RT16" s="63"/>
      <c r="RU16" s="63"/>
      <c r="RV16" s="63"/>
      <c r="RW16" s="63"/>
      <c r="RX16" s="63"/>
      <c r="RY16" s="63"/>
      <c r="RZ16" s="63"/>
      <c r="SA16" s="63"/>
      <c r="SB16" s="63"/>
      <c r="SC16" s="63"/>
      <c r="SD16" s="63"/>
      <c r="SE16" s="63"/>
      <c r="SF16" s="63"/>
      <c r="SG16" s="63"/>
      <c r="SH16" s="63"/>
      <c r="SI16" s="63"/>
      <c r="SJ16" s="63"/>
      <c r="SK16" s="63"/>
      <c r="SL16" s="63"/>
      <c r="SM16" s="63"/>
      <c r="SN16" s="63"/>
      <c r="SO16" s="63"/>
      <c r="SP16" s="63"/>
      <c r="SQ16" s="63"/>
      <c r="SR16" s="63"/>
      <c r="SS16" s="63"/>
      <c r="ST16" s="63"/>
      <c r="SU16" s="63"/>
      <c r="SV16" s="63"/>
      <c r="SW16" s="63"/>
      <c r="SX16" s="63"/>
      <c r="SY16" s="63"/>
      <c r="SZ16" s="63"/>
      <c r="TA16" s="63"/>
      <c r="TB16" s="63"/>
      <c r="TC16" s="63"/>
      <c r="TD16" s="63"/>
      <c r="TE16" s="63"/>
      <c r="TF16" s="63"/>
      <c r="TG16" s="63"/>
      <c r="TH16" s="63"/>
      <c r="TI16" s="63"/>
      <c r="TJ16" s="63"/>
      <c r="TK16" s="63"/>
      <c r="TL16" s="63"/>
      <c r="TM16" s="63"/>
      <c r="TN16" s="63"/>
      <c r="TO16" s="63"/>
      <c r="TP16" s="63"/>
      <c r="TQ16" s="63"/>
      <c r="TR16" s="63"/>
      <c r="TS16" s="63"/>
      <c r="TT16" s="63"/>
      <c r="TU16" s="63"/>
      <c r="TV16" s="63"/>
      <c r="TW16" s="63"/>
      <c r="TX16" s="63"/>
      <c r="TY16" s="63"/>
      <c r="TZ16" s="63"/>
      <c r="UA16" s="63"/>
      <c r="UB16" s="63"/>
      <c r="UC16" s="63"/>
      <c r="UD16" s="63"/>
      <c r="UE16" s="63"/>
      <c r="UF16" s="63"/>
      <c r="UG16" s="63"/>
      <c r="UH16" s="63"/>
      <c r="UI16" s="63"/>
      <c r="UJ16" s="63"/>
      <c r="UK16" s="63"/>
      <c r="UL16" s="63"/>
      <c r="UM16" s="63"/>
      <c r="UN16" s="63"/>
      <c r="UO16" s="63"/>
      <c r="UP16" s="63"/>
      <c r="UQ16" s="63"/>
      <c r="UR16" s="63"/>
      <c r="US16" s="63"/>
      <c r="UT16" s="63"/>
      <c r="UU16" s="63"/>
      <c r="UV16" s="63"/>
      <c r="UW16" s="63"/>
      <c r="UX16" s="63"/>
      <c r="UY16" s="63"/>
      <c r="UZ16" s="63"/>
      <c r="VA16" s="63"/>
      <c r="VB16" s="63"/>
      <c r="VC16" s="63"/>
      <c r="VD16" s="63"/>
      <c r="VE16" s="63"/>
      <c r="VF16" s="63"/>
      <c r="VG16" s="63"/>
      <c r="VH16" s="63"/>
      <c r="VI16" s="63"/>
      <c r="VJ16" s="63"/>
      <c r="VK16" s="63"/>
      <c r="VL16" s="63"/>
      <c r="VM16" s="63"/>
      <c r="VN16" s="63"/>
      <c r="VO16" s="63"/>
      <c r="VP16" s="63"/>
      <c r="VQ16" s="63"/>
      <c r="VR16" s="63"/>
      <c r="VS16" s="63"/>
      <c r="VT16" s="63"/>
      <c r="VU16" s="63"/>
      <c r="VV16" s="63"/>
      <c r="VW16" s="63"/>
      <c r="VX16" s="63"/>
      <c r="VY16" s="63"/>
      <c r="VZ16" s="63"/>
      <c r="WA16" s="63"/>
      <c r="WB16" s="63"/>
      <c r="WC16" s="63"/>
      <c r="WD16" s="63"/>
      <c r="WE16" s="63"/>
      <c r="WF16" s="63"/>
      <c r="WG16" s="63"/>
      <c r="WH16" s="63"/>
      <c r="WI16" s="63"/>
      <c r="WJ16" s="63"/>
      <c r="WK16" s="63"/>
      <c r="WL16" s="63"/>
      <c r="WM16" s="63"/>
      <c r="WN16" s="63"/>
      <c r="WO16" s="63"/>
      <c r="WP16" s="63"/>
      <c r="WQ16" s="63"/>
      <c r="WR16" s="63"/>
      <c r="WS16" s="63"/>
      <c r="WT16" s="63"/>
      <c r="WU16" s="63"/>
      <c r="WV16" s="63"/>
      <c r="WW16" s="63"/>
      <c r="WX16" s="63"/>
      <c r="WY16" s="63"/>
      <c r="WZ16" s="63"/>
      <c r="XA16" s="63"/>
      <c r="XB16" s="63"/>
      <c r="XC16" s="63"/>
      <c r="XD16" s="63"/>
      <c r="XE16" s="63"/>
      <c r="XF16" s="63"/>
      <c r="XG16" s="63"/>
      <c r="XH16" s="63"/>
      <c r="XI16" s="63"/>
      <c r="XJ16" s="63"/>
      <c r="XK16" s="63"/>
      <c r="XL16" s="63"/>
      <c r="XM16" s="63"/>
      <c r="XN16" s="63"/>
      <c r="XO16" s="63"/>
      <c r="XP16" s="63"/>
      <c r="XQ16" s="63"/>
      <c r="XR16" s="63"/>
      <c r="XS16" s="63"/>
      <c r="XT16" s="63"/>
      <c r="XU16" s="63"/>
      <c r="XV16" s="63"/>
      <c r="XW16" s="63"/>
      <c r="XX16" s="63"/>
      <c r="XY16" s="63"/>
      <c r="XZ16" s="63"/>
      <c r="YA16" s="63"/>
      <c r="YB16" s="63"/>
      <c r="YC16" s="63"/>
      <c r="YD16" s="63"/>
      <c r="YE16" s="63"/>
      <c r="YF16" s="63"/>
      <c r="YG16" s="63"/>
      <c r="YH16" s="63"/>
      <c r="YI16" s="63"/>
      <c r="YJ16" s="63"/>
      <c r="YK16" s="63"/>
      <c r="YL16" s="63"/>
      <c r="YM16" s="63"/>
      <c r="YN16" s="63"/>
      <c r="YO16" s="63"/>
      <c r="YP16" s="63"/>
      <c r="YQ16" s="63"/>
      <c r="YR16" s="63"/>
      <c r="YS16" s="63"/>
      <c r="YT16" s="63"/>
      <c r="YU16" s="63"/>
      <c r="YV16" s="63"/>
      <c r="YW16" s="63"/>
      <c r="YX16" s="63"/>
      <c r="YY16" s="63"/>
      <c r="YZ16" s="63"/>
      <c r="ZA16" s="63"/>
      <c r="ZB16" s="63"/>
      <c r="ZC16" s="63"/>
      <c r="ZD16" s="63"/>
      <c r="ZE16" s="63"/>
      <c r="ZF16" s="63"/>
      <c r="ZG16" s="63"/>
      <c r="ZH16" s="63"/>
      <c r="ZI16" s="63"/>
      <c r="ZJ16" s="63"/>
      <c r="ZK16" s="63"/>
      <c r="ZL16" s="63"/>
      <c r="ZM16" s="63"/>
      <c r="ZN16" s="63"/>
      <c r="ZO16" s="63"/>
      <c r="ZP16" s="63"/>
      <c r="ZQ16" s="63"/>
      <c r="ZR16" s="63"/>
      <c r="ZS16" s="63"/>
      <c r="ZT16" s="63"/>
      <c r="ZU16" s="63"/>
      <c r="ZV16" s="63"/>
      <c r="ZW16" s="63"/>
      <c r="ZX16" s="63"/>
      <c r="ZY16" s="63"/>
      <c r="ZZ16" s="63"/>
      <c r="AAA16" s="63"/>
      <c r="AAB16" s="63"/>
      <c r="AAC16" s="63"/>
      <c r="AAD16" s="63"/>
      <c r="AAE16" s="63"/>
      <c r="AAF16" s="63"/>
      <c r="AAG16" s="63"/>
      <c r="AAH16" s="63"/>
      <c r="AAI16" s="63"/>
      <c r="AAJ16" s="63"/>
      <c r="AAK16" s="63"/>
      <c r="AAL16" s="63"/>
      <c r="AAM16" s="63"/>
      <c r="AAN16" s="63"/>
      <c r="AAO16" s="63"/>
      <c r="AAP16" s="63"/>
      <c r="AAQ16" s="63"/>
      <c r="AAR16" s="63"/>
      <c r="AAS16" s="63"/>
      <c r="AAT16" s="63"/>
      <c r="AAU16" s="63"/>
      <c r="AAV16" s="63"/>
      <c r="AAW16" s="63"/>
      <c r="AAX16" s="63"/>
      <c r="AAY16" s="63"/>
      <c r="AAZ16" s="63"/>
      <c r="ABA16" s="63"/>
      <c r="ABB16" s="63"/>
      <c r="ABC16" s="63"/>
      <c r="ABD16" s="63"/>
      <c r="ABE16" s="63"/>
      <c r="ABF16" s="63"/>
      <c r="ABG16" s="63"/>
      <c r="ABH16" s="63"/>
      <c r="ABI16" s="63"/>
      <c r="ABJ16" s="63"/>
      <c r="ABK16" s="63"/>
      <c r="ABL16" s="63"/>
      <c r="ABM16" s="63"/>
      <c r="ABN16" s="63"/>
      <c r="ABO16" s="63"/>
      <c r="ABP16" s="63"/>
      <c r="ABQ16" s="63"/>
      <c r="ABR16" s="63"/>
      <c r="ABS16" s="63"/>
      <c r="ABT16" s="63"/>
      <c r="ABU16" s="63"/>
      <c r="ABV16" s="63"/>
      <c r="ABW16" s="63"/>
      <c r="ABX16" s="63"/>
      <c r="ABY16" s="63"/>
      <c r="ABZ16" s="63"/>
      <c r="ACA16" s="63"/>
      <c r="ACB16" s="63"/>
      <c r="ACC16" s="63"/>
      <c r="ACD16" s="63"/>
      <c r="ACE16" s="63"/>
      <c r="ACF16" s="63"/>
      <c r="ACG16" s="63"/>
      <c r="ACH16" s="63"/>
      <c r="ACI16" s="63"/>
      <c r="ACJ16" s="63"/>
      <c r="ACK16" s="63"/>
      <c r="ACL16" s="63"/>
      <c r="ACM16" s="63"/>
      <c r="ACN16" s="63"/>
      <c r="ACO16" s="63"/>
      <c r="ACP16" s="63"/>
      <c r="ACQ16" s="63"/>
      <c r="ACR16" s="63"/>
      <c r="ACS16" s="63"/>
      <c r="ACT16" s="63"/>
      <c r="ACU16" s="63"/>
      <c r="ACV16" s="63"/>
      <c r="ACW16" s="63"/>
      <c r="ACX16" s="63"/>
      <c r="ACY16" s="63"/>
      <c r="ACZ16" s="63"/>
      <c r="ADA16" s="63"/>
      <c r="ADB16" s="63"/>
      <c r="ADC16" s="63"/>
      <c r="ADD16" s="63"/>
      <c r="ADE16" s="63"/>
      <c r="ADF16" s="63"/>
      <c r="ADG16" s="63"/>
      <c r="ADH16" s="63"/>
      <c r="ADI16" s="63"/>
      <c r="ADJ16" s="63"/>
      <c r="ADK16" s="63"/>
      <c r="ADL16" s="63"/>
      <c r="ADM16" s="63"/>
      <c r="ADN16" s="63"/>
      <c r="ADO16" s="63"/>
      <c r="ADP16" s="63"/>
      <c r="ADQ16" s="63"/>
      <c r="ADR16" s="63"/>
      <c r="ADS16" s="63"/>
      <c r="ADT16" s="63"/>
      <c r="ADU16" s="63"/>
      <c r="ADV16" s="63"/>
      <c r="ADW16" s="63"/>
      <c r="ADX16" s="63"/>
      <c r="ADY16" s="63"/>
      <c r="ADZ16" s="63"/>
      <c r="AEA16" s="63"/>
      <c r="AEB16" s="63"/>
      <c r="AEC16" s="63"/>
      <c r="AED16" s="63"/>
      <c r="AEE16" s="63"/>
      <c r="AEF16" s="63"/>
      <c r="AEG16" s="63"/>
      <c r="AEH16" s="63"/>
      <c r="AEI16" s="63"/>
      <c r="AEJ16" s="63"/>
      <c r="AEK16" s="63"/>
      <c r="AEL16" s="63"/>
      <c r="AEM16" s="63"/>
      <c r="AEN16" s="63"/>
      <c r="AEO16" s="63"/>
      <c r="AEP16" s="63"/>
      <c r="AEQ16" s="63"/>
      <c r="AER16" s="63"/>
      <c r="AES16" s="63"/>
      <c r="AET16" s="63"/>
      <c r="AEU16" s="63"/>
      <c r="AEV16" s="63"/>
      <c r="AEW16" s="63"/>
      <c r="AEX16" s="63"/>
    </row>
    <row r="17" spans="1:830" ht="18" customHeight="1" x14ac:dyDescent="0.35">
      <c r="A17" s="47"/>
      <c r="B17" s="43" t="s">
        <v>187</v>
      </c>
      <c r="C17" s="44" t="s">
        <v>174</v>
      </c>
      <c r="D17" s="63">
        <v>0</v>
      </c>
      <c r="E17" s="63">
        <v>0</v>
      </c>
      <c r="F17" s="63">
        <v>1</v>
      </c>
      <c r="G17" s="63">
        <v>0</v>
      </c>
      <c r="H17" s="63">
        <v>0</v>
      </c>
      <c r="I17" s="63">
        <v>1</v>
      </c>
      <c r="J17" s="63">
        <v>0</v>
      </c>
      <c r="K17" s="63">
        <v>1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1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1</v>
      </c>
      <c r="AM17" s="63">
        <v>0</v>
      </c>
      <c r="AN17" s="63">
        <v>0</v>
      </c>
      <c r="AO17" s="63">
        <v>0</v>
      </c>
      <c r="AP17" s="63">
        <v>0</v>
      </c>
      <c r="AQ17" s="63"/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1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1</v>
      </c>
      <c r="BH17" s="63">
        <v>1</v>
      </c>
      <c r="BI17" s="63">
        <v>0</v>
      </c>
      <c r="BJ17" s="63">
        <v>0</v>
      </c>
      <c r="BK17" s="63">
        <v>0</v>
      </c>
      <c r="BL17" s="63">
        <v>0</v>
      </c>
      <c r="BM17" s="63">
        <v>1</v>
      </c>
      <c r="BN17" s="63">
        <v>0</v>
      </c>
      <c r="BO17" s="63">
        <v>0</v>
      </c>
      <c r="BP17" s="63">
        <v>0</v>
      </c>
      <c r="BQ17" s="63">
        <v>0</v>
      </c>
      <c r="BR17" s="63">
        <v>0</v>
      </c>
      <c r="BS17" s="63">
        <v>0</v>
      </c>
      <c r="BT17" s="63">
        <v>0</v>
      </c>
      <c r="BU17" s="63">
        <v>0</v>
      </c>
      <c r="BV17" s="63">
        <v>0</v>
      </c>
      <c r="BW17" s="63">
        <v>1</v>
      </c>
      <c r="BX17" s="63">
        <v>0</v>
      </c>
      <c r="BY17" s="63">
        <v>0</v>
      </c>
      <c r="BZ17" s="63">
        <v>0</v>
      </c>
      <c r="CA17" s="63">
        <v>0</v>
      </c>
      <c r="CB17" s="63">
        <v>0</v>
      </c>
      <c r="CC17" s="63">
        <v>0</v>
      </c>
      <c r="CD17" s="63">
        <v>0</v>
      </c>
      <c r="CE17" s="63">
        <v>0</v>
      </c>
      <c r="CF17" s="63">
        <v>0</v>
      </c>
      <c r="CG17" s="63">
        <v>0</v>
      </c>
      <c r="CH17" s="63">
        <v>0</v>
      </c>
      <c r="CI17" s="63">
        <v>0</v>
      </c>
      <c r="CJ17" s="63">
        <v>0</v>
      </c>
      <c r="CK17" s="63">
        <v>0</v>
      </c>
      <c r="CL17" s="63">
        <v>0</v>
      </c>
      <c r="CM17" s="63">
        <v>0</v>
      </c>
      <c r="CN17" s="63">
        <v>1</v>
      </c>
      <c r="CO17" s="63">
        <v>0</v>
      </c>
      <c r="CP17" s="63">
        <v>0</v>
      </c>
      <c r="CQ17" s="63">
        <v>0</v>
      </c>
      <c r="CR17" s="63">
        <v>0</v>
      </c>
      <c r="CS17" s="63">
        <v>0</v>
      </c>
      <c r="CT17" s="63">
        <v>0</v>
      </c>
      <c r="CU17" s="63">
        <v>1</v>
      </c>
      <c r="CV17" s="63">
        <v>0</v>
      </c>
      <c r="CW17" s="63"/>
      <c r="CX17" s="63">
        <v>0</v>
      </c>
      <c r="CY17" s="63">
        <v>0</v>
      </c>
      <c r="CZ17" s="63">
        <v>0</v>
      </c>
      <c r="DA17" s="63">
        <v>0</v>
      </c>
      <c r="DB17" s="63">
        <v>0</v>
      </c>
      <c r="DC17" s="63">
        <v>0</v>
      </c>
      <c r="DD17" s="63">
        <v>0</v>
      </c>
      <c r="DE17" s="63">
        <v>0</v>
      </c>
      <c r="DF17" s="63">
        <v>0</v>
      </c>
      <c r="DG17" s="63">
        <v>0</v>
      </c>
      <c r="DH17" s="63">
        <v>0</v>
      </c>
      <c r="DI17" s="63">
        <v>0</v>
      </c>
      <c r="DJ17" s="63">
        <v>0</v>
      </c>
      <c r="DK17" s="63">
        <v>0</v>
      </c>
      <c r="DL17" s="63">
        <v>0</v>
      </c>
      <c r="DM17" s="63">
        <v>0</v>
      </c>
      <c r="DN17" s="63">
        <v>0</v>
      </c>
      <c r="DO17" s="63">
        <v>0</v>
      </c>
      <c r="DP17" s="63">
        <v>0</v>
      </c>
      <c r="DQ17" s="63">
        <v>0</v>
      </c>
      <c r="DR17" s="63">
        <v>0</v>
      </c>
      <c r="DS17" s="63">
        <v>0</v>
      </c>
      <c r="DT17" s="63">
        <v>0</v>
      </c>
      <c r="DU17" s="63">
        <v>0</v>
      </c>
      <c r="DV17" s="63">
        <v>0</v>
      </c>
      <c r="DW17" s="63">
        <v>0</v>
      </c>
      <c r="DX17" s="63">
        <v>1</v>
      </c>
      <c r="DY17" s="63">
        <v>0</v>
      </c>
      <c r="DZ17" s="63">
        <v>1</v>
      </c>
      <c r="EA17" s="63">
        <v>0</v>
      </c>
      <c r="EB17" s="63">
        <v>0</v>
      </c>
      <c r="EC17" s="63">
        <v>1</v>
      </c>
      <c r="ED17" s="63">
        <v>0</v>
      </c>
      <c r="EE17" s="63">
        <v>0</v>
      </c>
      <c r="EF17" s="63">
        <v>0</v>
      </c>
      <c r="EG17" s="63">
        <v>0</v>
      </c>
      <c r="EH17" s="63">
        <v>0</v>
      </c>
      <c r="EI17" s="63">
        <v>0</v>
      </c>
      <c r="EJ17" s="63">
        <v>0</v>
      </c>
      <c r="EK17" s="63">
        <v>0</v>
      </c>
      <c r="EL17" s="63">
        <v>0</v>
      </c>
      <c r="EM17" s="63">
        <v>0</v>
      </c>
      <c r="EN17" s="63">
        <v>0</v>
      </c>
      <c r="EO17" s="63">
        <v>0</v>
      </c>
      <c r="EP17" s="63">
        <v>0</v>
      </c>
      <c r="EQ17" s="63">
        <v>0</v>
      </c>
      <c r="ER17" s="63">
        <v>0</v>
      </c>
      <c r="ES17" s="63">
        <v>0</v>
      </c>
      <c r="ET17" s="63">
        <v>0</v>
      </c>
      <c r="EU17" s="63">
        <v>0</v>
      </c>
      <c r="EV17" s="63">
        <v>0</v>
      </c>
      <c r="EW17" s="63">
        <v>0</v>
      </c>
      <c r="EX17" s="63">
        <v>0</v>
      </c>
      <c r="EY17" s="63">
        <v>0</v>
      </c>
      <c r="EZ17" s="63">
        <v>0</v>
      </c>
      <c r="FA17" s="63">
        <v>0</v>
      </c>
      <c r="FB17" s="63">
        <v>1</v>
      </c>
      <c r="FC17" s="63">
        <v>0</v>
      </c>
      <c r="FD17" s="63">
        <v>0</v>
      </c>
      <c r="FE17" s="63">
        <v>0</v>
      </c>
      <c r="FF17" s="63">
        <v>0</v>
      </c>
      <c r="FG17" s="63">
        <v>0</v>
      </c>
      <c r="FH17" s="63">
        <v>0</v>
      </c>
      <c r="FI17" s="63">
        <v>0</v>
      </c>
      <c r="FJ17" s="63">
        <v>0</v>
      </c>
      <c r="FK17" s="63">
        <v>0</v>
      </c>
      <c r="FL17" s="63">
        <v>0</v>
      </c>
      <c r="FM17" s="63">
        <v>0</v>
      </c>
      <c r="FN17" s="63">
        <v>0</v>
      </c>
      <c r="FO17" s="63">
        <v>1</v>
      </c>
      <c r="FP17" s="63">
        <v>0</v>
      </c>
      <c r="FQ17" s="63">
        <v>0</v>
      </c>
      <c r="FR17" s="63">
        <v>0</v>
      </c>
      <c r="FS17" s="63">
        <v>0</v>
      </c>
      <c r="FT17" s="63">
        <v>0</v>
      </c>
      <c r="FU17" s="63">
        <v>0</v>
      </c>
      <c r="FV17" s="63">
        <v>0</v>
      </c>
      <c r="FW17" s="63">
        <v>1</v>
      </c>
      <c r="FX17" s="63">
        <v>0</v>
      </c>
      <c r="FY17" s="63">
        <v>0</v>
      </c>
      <c r="FZ17" s="63">
        <v>0</v>
      </c>
      <c r="GA17" s="63">
        <v>0</v>
      </c>
      <c r="GB17" s="63">
        <v>0</v>
      </c>
      <c r="GC17" s="63">
        <v>1</v>
      </c>
      <c r="GD17" s="63">
        <v>0</v>
      </c>
      <c r="GE17" s="63">
        <v>0</v>
      </c>
      <c r="GF17" s="63">
        <v>0</v>
      </c>
      <c r="GG17" s="63">
        <v>0</v>
      </c>
      <c r="GH17" s="63">
        <v>0</v>
      </c>
      <c r="GI17" s="63">
        <v>0</v>
      </c>
      <c r="GJ17" s="63">
        <v>0</v>
      </c>
      <c r="GK17" s="63">
        <v>0</v>
      </c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  <c r="IO17" s="63"/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63"/>
      <c r="JE17" s="63"/>
      <c r="JF17" s="63"/>
      <c r="JG17" s="63"/>
      <c r="JH17" s="63"/>
      <c r="JI17" s="63"/>
      <c r="JJ17" s="63"/>
      <c r="JK17" s="63"/>
      <c r="JL17" s="63"/>
      <c r="JM17" s="63"/>
      <c r="JN17" s="63"/>
      <c r="JO17" s="63"/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63"/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63"/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  <c r="MN17" s="63"/>
      <c r="MO17" s="63"/>
      <c r="MP17" s="63"/>
      <c r="MQ17" s="63"/>
      <c r="MR17" s="63"/>
      <c r="MS17" s="63"/>
      <c r="MT17" s="63"/>
      <c r="MU17" s="63"/>
      <c r="MV17" s="63"/>
      <c r="MW17" s="63"/>
      <c r="MX17" s="63"/>
      <c r="MY17" s="63"/>
      <c r="MZ17" s="63"/>
      <c r="NA17" s="63"/>
      <c r="NB17" s="63"/>
      <c r="NC17" s="63"/>
      <c r="ND17" s="63"/>
      <c r="NE17" s="63"/>
      <c r="NF17" s="63"/>
      <c r="NG17" s="63"/>
      <c r="NH17" s="63"/>
      <c r="NI17" s="63"/>
      <c r="NJ17" s="63"/>
      <c r="NK17" s="63"/>
      <c r="NL17" s="63"/>
      <c r="NM17" s="63"/>
      <c r="NN17" s="63"/>
      <c r="NO17" s="63"/>
      <c r="NP17" s="63"/>
      <c r="NQ17" s="63"/>
      <c r="NR17" s="63"/>
      <c r="NS17" s="63"/>
      <c r="NT17" s="63"/>
      <c r="NU17" s="63"/>
      <c r="NV17" s="63"/>
      <c r="NW17" s="63"/>
      <c r="NX17" s="63"/>
      <c r="NY17" s="63"/>
      <c r="NZ17" s="63"/>
      <c r="OA17" s="63"/>
      <c r="OB17" s="63"/>
      <c r="OC17" s="63"/>
      <c r="OD17" s="63"/>
      <c r="OE17" s="63"/>
      <c r="OF17" s="63"/>
      <c r="OG17" s="63"/>
      <c r="OH17" s="63"/>
      <c r="OI17" s="63"/>
      <c r="OJ17" s="63"/>
      <c r="OK17" s="63"/>
      <c r="OL17" s="63"/>
      <c r="OM17" s="63"/>
      <c r="ON17" s="63"/>
      <c r="OO17" s="63"/>
      <c r="OP17" s="63"/>
      <c r="OQ17" s="63"/>
      <c r="OR17" s="63"/>
      <c r="OS17" s="63"/>
      <c r="OT17" s="63"/>
      <c r="OU17" s="63"/>
      <c r="OV17" s="63"/>
      <c r="OW17" s="63"/>
      <c r="OX17" s="63"/>
      <c r="OY17" s="63"/>
      <c r="OZ17" s="63"/>
      <c r="PA17" s="63"/>
      <c r="PB17" s="63"/>
      <c r="PC17" s="63"/>
      <c r="PD17" s="63"/>
      <c r="PE17" s="63"/>
      <c r="PF17" s="63"/>
      <c r="PG17" s="63"/>
      <c r="PH17" s="63"/>
      <c r="PI17" s="63"/>
      <c r="PJ17" s="63"/>
      <c r="PK17" s="63"/>
      <c r="PL17" s="63"/>
      <c r="PM17" s="63"/>
      <c r="PN17" s="63"/>
      <c r="PO17" s="63"/>
      <c r="PP17" s="63"/>
      <c r="PQ17" s="63"/>
      <c r="PR17" s="63"/>
      <c r="PS17" s="63"/>
      <c r="PT17" s="63"/>
      <c r="PU17" s="63"/>
      <c r="PV17" s="63"/>
      <c r="PW17" s="63"/>
      <c r="PX17" s="63"/>
      <c r="PY17" s="63"/>
      <c r="PZ17" s="63"/>
      <c r="QA17" s="63"/>
      <c r="QB17" s="63"/>
      <c r="QC17" s="63"/>
      <c r="QD17" s="63"/>
      <c r="QE17" s="63"/>
      <c r="QF17" s="63"/>
      <c r="QG17" s="63"/>
      <c r="QH17" s="63"/>
      <c r="QI17" s="63"/>
      <c r="QJ17" s="63"/>
      <c r="QK17" s="63"/>
      <c r="QL17" s="63"/>
      <c r="QM17" s="63"/>
      <c r="QN17" s="63"/>
      <c r="QO17" s="63"/>
      <c r="QP17" s="63"/>
      <c r="QQ17" s="63"/>
      <c r="QR17" s="63"/>
      <c r="QS17" s="63"/>
      <c r="QT17" s="63"/>
      <c r="QU17" s="63"/>
      <c r="QV17" s="63"/>
      <c r="QW17" s="63"/>
      <c r="QX17" s="63"/>
      <c r="QY17" s="63"/>
      <c r="QZ17" s="63"/>
      <c r="RA17" s="63"/>
      <c r="RB17" s="63"/>
      <c r="RC17" s="63"/>
      <c r="RD17" s="63"/>
      <c r="RE17" s="63"/>
      <c r="RF17" s="63"/>
      <c r="RG17" s="63"/>
      <c r="RH17" s="63"/>
      <c r="RI17" s="63"/>
      <c r="RJ17" s="63"/>
      <c r="RK17" s="63"/>
      <c r="RL17" s="63"/>
      <c r="RM17" s="63"/>
      <c r="RN17" s="63"/>
      <c r="RO17" s="63"/>
      <c r="RP17" s="63"/>
      <c r="RQ17" s="63"/>
      <c r="RR17" s="63"/>
      <c r="RS17" s="63"/>
      <c r="RT17" s="63"/>
      <c r="RU17" s="63"/>
      <c r="RV17" s="63"/>
      <c r="RW17" s="63"/>
      <c r="RX17" s="63"/>
      <c r="RY17" s="63"/>
      <c r="RZ17" s="63"/>
      <c r="SA17" s="63"/>
      <c r="SB17" s="63"/>
      <c r="SC17" s="63"/>
      <c r="SD17" s="63"/>
      <c r="SE17" s="63"/>
      <c r="SF17" s="63"/>
      <c r="SG17" s="63"/>
      <c r="SH17" s="63"/>
      <c r="SI17" s="63"/>
      <c r="SJ17" s="63"/>
      <c r="SK17" s="63"/>
      <c r="SL17" s="63"/>
      <c r="SM17" s="63"/>
      <c r="SN17" s="63"/>
      <c r="SO17" s="63"/>
      <c r="SP17" s="63"/>
      <c r="SQ17" s="63"/>
      <c r="SR17" s="63"/>
      <c r="SS17" s="63"/>
      <c r="ST17" s="63"/>
      <c r="SU17" s="63"/>
      <c r="SV17" s="63"/>
      <c r="SW17" s="63"/>
      <c r="SX17" s="63"/>
      <c r="SY17" s="63"/>
      <c r="SZ17" s="63"/>
      <c r="TA17" s="63"/>
      <c r="TB17" s="63"/>
      <c r="TC17" s="63"/>
      <c r="TD17" s="63"/>
      <c r="TE17" s="63"/>
      <c r="TF17" s="63"/>
      <c r="TG17" s="63"/>
      <c r="TH17" s="63"/>
      <c r="TI17" s="63"/>
      <c r="TJ17" s="63"/>
      <c r="TK17" s="63"/>
      <c r="TL17" s="63"/>
      <c r="TM17" s="63"/>
      <c r="TN17" s="63"/>
      <c r="TO17" s="63"/>
      <c r="TP17" s="63"/>
      <c r="TQ17" s="63"/>
      <c r="TR17" s="63"/>
      <c r="TS17" s="63"/>
      <c r="TT17" s="63"/>
      <c r="TU17" s="63"/>
      <c r="TV17" s="63"/>
      <c r="TW17" s="63"/>
      <c r="TX17" s="63"/>
      <c r="TY17" s="63"/>
      <c r="TZ17" s="63"/>
      <c r="UA17" s="63"/>
      <c r="UB17" s="63"/>
      <c r="UC17" s="63"/>
      <c r="UD17" s="63"/>
      <c r="UE17" s="63"/>
      <c r="UF17" s="63"/>
      <c r="UG17" s="63"/>
      <c r="UH17" s="63"/>
      <c r="UI17" s="63"/>
      <c r="UJ17" s="63"/>
      <c r="UK17" s="63"/>
      <c r="UL17" s="63"/>
      <c r="UM17" s="63"/>
      <c r="UN17" s="63"/>
      <c r="UO17" s="63"/>
      <c r="UP17" s="63"/>
      <c r="UQ17" s="63"/>
      <c r="UR17" s="63"/>
      <c r="US17" s="63"/>
      <c r="UT17" s="63"/>
      <c r="UU17" s="63"/>
      <c r="UV17" s="63"/>
      <c r="UW17" s="63"/>
      <c r="UX17" s="63"/>
      <c r="UY17" s="63"/>
      <c r="UZ17" s="63"/>
      <c r="VA17" s="63"/>
      <c r="VB17" s="63"/>
      <c r="VC17" s="63"/>
      <c r="VD17" s="63"/>
      <c r="VE17" s="63"/>
      <c r="VF17" s="63"/>
      <c r="VG17" s="63"/>
      <c r="VH17" s="63"/>
      <c r="VI17" s="63"/>
      <c r="VJ17" s="63"/>
      <c r="VK17" s="63"/>
      <c r="VL17" s="63"/>
      <c r="VM17" s="63"/>
      <c r="VN17" s="63"/>
      <c r="VO17" s="63"/>
      <c r="VP17" s="63"/>
      <c r="VQ17" s="63"/>
      <c r="VR17" s="63"/>
      <c r="VS17" s="63"/>
      <c r="VT17" s="63"/>
      <c r="VU17" s="63"/>
      <c r="VV17" s="63"/>
      <c r="VW17" s="63"/>
      <c r="VX17" s="63"/>
      <c r="VY17" s="63"/>
      <c r="VZ17" s="63"/>
      <c r="WA17" s="63"/>
      <c r="WB17" s="63"/>
      <c r="WC17" s="63"/>
      <c r="WD17" s="63"/>
      <c r="WE17" s="63"/>
      <c r="WF17" s="63"/>
      <c r="WG17" s="63"/>
      <c r="WH17" s="63"/>
      <c r="WI17" s="63"/>
      <c r="WJ17" s="63"/>
      <c r="WK17" s="63"/>
      <c r="WL17" s="63"/>
      <c r="WM17" s="63"/>
      <c r="WN17" s="63"/>
      <c r="WO17" s="63"/>
      <c r="WP17" s="63"/>
      <c r="WQ17" s="63"/>
      <c r="WR17" s="63"/>
      <c r="WS17" s="63"/>
      <c r="WT17" s="63"/>
      <c r="WU17" s="63"/>
      <c r="WV17" s="63"/>
      <c r="WW17" s="63"/>
      <c r="WX17" s="63"/>
      <c r="WY17" s="63"/>
      <c r="WZ17" s="63"/>
      <c r="XA17" s="63"/>
      <c r="XB17" s="63"/>
      <c r="XC17" s="63"/>
      <c r="XD17" s="63"/>
      <c r="XE17" s="63"/>
      <c r="XF17" s="63"/>
      <c r="XG17" s="63"/>
      <c r="XH17" s="63"/>
      <c r="XI17" s="63"/>
      <c r="XJ17" s="63"/>
      <c r="XK17" s="63"/>
      <c r="XL17" s="63"/>
      <c r="XM17" s="63"/>
      <c r="XN17" s="63"/>
      <c r="XO17" s="63"/>
      <c r="XP17" s="63"/>
      <c r="XQ17" s="63"/>
      <c r="XR17" s="63"/>
      <c r="XS17" s="63"/>
      <c r="XT17" s="63"/>
      <c r="XU17" s="63"/>
      <c r="XV17" s="63"/>
      <c r="XW17" s="63"/>
      <c r="XX17" s="63"/>
      <c r="XY17" s="63"/>
      <c r="XZ17" s="63"/>
      <c r="YA17" s="63"/>
      <c r="YB17" s="63"/>
      <c r="YC17" s="63"/>
      <c r="YD17" s="63"/>
      <c r="YE17" s="63"/>
      <c r="YF17" s="63"/>
      <c r="YG17" s="63"/>
      <c r="YH17" s="63"/>
      <c r="YI17" s="63"/>
      <c r="YJ17" s="63"/>
      <c r="YK17" s="63"/>
      <c r="YL17" s="63"/>
      <c r="YM17" s="63"/>
      <c r="YN17" s="63"/>
      <c r="YO17" s="63"/>
      <c r="YP17" s="63"/>
      <c r="YQ17" s="63"/>
      <c r="YR17" s="63"/>
      <c r="YS17" s="63"/>
      <c r="YT17" s="63"/>
      <c r="YU17" s="63"/>
      <c r="YV17" s="63"/>
      <c r="YW17" s="63"/>
      <c r="YX17" s="63"/>
      <c r="YY17" s="63"/>
      <c r="YZ17" s="63"/>
      <c r="ZA17" s="63"/>
      <c r="ZB17" s="63"/>
      <c r="ZC17" s="63"/>
      <c r="ZD17" s="63"/>
      <c r="ZE17" s="63"/>
      <c r="ZF17" s="63"/>
      <c r="ZG17" s="63"/>
      <c r="ZH17" s="63"/>
      <c r="ZI17" s="63"/>
      <c r="ZJ17" s="63"/>
      <c r="ZK17" s="63"/>
      <c r="ZL17" s="63"/>
      <c r="ZM17" s="63"/>
      <c r="ZN17" s="63"/>
      <c r="ZO17" s="63"/>
      <c r="ZP17" s="63"/>
      <c r="ZQ17" s="63"/>
      <c r="ZR17" s="63"/>
      <c r="ZS17" s="63"/>
      <c r="ZT17" s="63"/>
      <c r="ZU17" s="63"/>
      <c r="ZV17" s="63"/>
      <c r="ZW17" s="63"/>
      <c r="ZX17" s="63"/>
      <c r="ZY17" s="63"/>
      <c r="ZZ17" s="63"/>
      <c r="AAA17" s="63"/>
      <c r="AAB17" s="63"/>
      <c r="AAC17" s="63"/>
      <c r="AAD17" s="63"/>
      <c r="AAE17" s="63"/>
      <c r="AAF17" s="63"/>
      <c r="AAG17" s="63"/>
      <c r="AAH17" s="63"/>
      <c r="AAI17" s="63"/>
      <c r="AAJ17" s="63"/>
      <c r="AAK17" s="63"/>
      <c r="AAL17" s="63"/>
      <c r="AAM17" s="63"/>
      <c r="AAN17" s="63"/>
      <c r="AAO17" s="63"/>
      <c r="AAP17" s="63"/>
      <c r="AAQ17" s="63"/>
      <c r="AAR17" s="63"/>
      <c r="AAS17" s="63"/>
      <c r="AAT17" s="63"/>
      <c r="AAU17" s="63"/>
      <c r="AAV17" s="63"/>
      <c r="AAW17" s="63"/>
      <c r="AAX17" s="63"/>
      <c r="AAY17" s="63"/>
      <c r="AAZ17" s="63"/>
      <c r="ABA17" s="63"/>
      <c r="ABB17" s="63"/>
      <c r="ABC17" s="63"/>
      <c r="ABD17" s="63"/>
      <c r="ABE17" s="63"/>
      <c r="ABF17" s="63"/>
      <c r="ABG17" s="63"/>
      <c r="ABH17" s="63"/>
      <c r="ABI17" s="63"/>
      <c r="ABJ17" s="63"/>
      <c r="ABK17" s="63"/>
      <c r="ABL17" s="63"/>
      <c r="ABM17" s="63"/>
      <c r="ABN17" s="63"/>
      <c r="ABO17" s="63"/>
      <c r="ABP17" s="63"/>
      <c r="ABQ17" s="63"/>
      <c r="ABR17" s="63"/>
      <c r="ABS17" s="63"/>
      <c r="ABT17" s="63"/>
      <c r="ABU17" s="63"/>
      <c r="ABV17" s="63"/>
      <c r="ABW17" s="63"/>
      <c r="ABX17" s="63"/>
      <c r="ABY17" s="63"/>
      <c r="ABZ17" s="63"/>
      <c r="ACA17" s="63"/>
      <c r="ACB17" s="63"/>
      <c r="ACC17" s="63"/>
      <c r="ACD17" s="63"/>
      <c r="ACE17" s="63"/>
      <c r="ACF17" s="63"/>
      <c r="ACG17" s="63"/>
      <c r="ACH17" s="63"/>
      <c r="ACI17" s="63"/>
      <c r="ACJ17" s="63"/>
      <c r="ACK17" s="63"/>
      <c r="ACL17" s="63"/>
      <c r="ACM17" s="63"/>
      <c r="ACN17" s="63"/>
      <c r="ACO17" s="63"/>
      <c r="ACP17" s="63"/>
      <c r="ACQ17" s="63"/>
      <c r="ACR17" s="63"/>
      <c r="ACS17" s="63"/>
      <c r="ACT17" s="63"/>
      <c r="ACU17" s="63"/>
      <c r="ACV17" s="63"/>
      <c r="ACW17" s="63"/>
      <c r="ACX17" s="63"/>
      <c r="ACY17" s="63"/>
      <c r="ACZ17" s="63"/>
      <c r="ADA17" s="63"/>
      <c r="ADB17" s="63"/>
      <c r="ADC17" s="63"/>
      <c r="ADD17" s="63"/>
      <c r="ADE17" s="63"/>
      <c r="ADF17" s="63"/>
      <c r="ADG17" s="63"/>
      <c r="ADH17" s="63"/>
      <c r="ADI17" s="63"/>
      <c r="ADJ17" s="63"/>
      <c r="ADK17" s="63"/>
      <c r="ADL17" s="63"/>
      <c r="ADM17" s="63"/>
      <c r="ADN17" s="63"/>
      <c r="ADO17" s="63"/>
      <c r="ADP17" s="63"/>
      <c r="ADQ17" s="63"/>
      <c r="ADR17" s="63"/>
      <c r="ADS17" s="63"/>
      <c r="ADT17" s="63"/>
      <c r="ADU17" s="63"/>
      <c r="ADV17" s="63"/>
      <c r="ADW17" s="63"/>
      <c r="ADX17" s="63"/>
      <c r="ADY17" s="63"/>
      <c r="ADZ17" s="63"/>
      <c r="AEA17" s="63"/>
      <c r="AEB17" s="63"/>
      <c r="AEC17" s="63"/>
      <c r="AED17" s="63"/>
      <c r="AEE17" s="63"/>
      <c r="AEF17" s="63"/>
      <c r="AEG17" s="63"/>
      <c r="AEH17" s="63"/>
      <c r="AEI17" s="63"/>
      <c r="AEJ17" s="63"/>
      <c r="AEK17" s="63"/>
      <c r="AEL17" s="63"/>
      <c r="AEM17" s="63"/>
      <c r="AEN17" s="63"/>
      <c r="AEO17" s="63"/>
      <c r="AEP17" s="63"/>
      <c r="AEQ17" s="63"/>
      <c r="AER17" s="63"/>
      <c r="AES17" s="63"/>
      <c r="AET17" s="63"/>
      <c r="AEU17" s="63"/>
      <c r="AEV17" s="63"/>
      <c r="AEW17" s="63"/>
      <c r="AEX17" s="63"/>
    </row>
    <row r="18" spans="1:830" ht="18" customHeight="1" x14ac:dyDescent="0.35">
      <c r="A18" s="47"/>
      <c r="B18" s="43" t="s">
        <v>176</v>
      </c>
      <c r="C18" s="44" t="s">
        <v>177</v>
      </c>
      <c r="D18" s="63">
        <v>0</v>
      </c>
      <c r="E18" s="63">
        <v>0</v>
      </c>
      <c r="F18" s="63" t="s">
        <v>309</v>
      </c>
      <c r="G18" s="63">
        <v>0</v>
      </c>
      <c r="H18" s="63">
        <v>0</v>
      </c>
      <c r="I18" s="63" t="s">
        <v>291</v>
      </c>
      <c r="J18" s="63">
        <v>0</v>
      </c>
      <c r="K18" s="63" t="s">
        <v>291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 t="s">
        <v>310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 t="s">
        <v>291</v>
      </c>
      <c r="AM18" s="63">
        <v>0</v>
      </c>
      <c r="AN18" s="63">
        <v>0</v>
      </c>
      <c r="AO18" s="63">
        <v>0</v>
      </c>
      <c r="AP18" s="63">
        <v>0</v>
      </c>
      <c r="AQ18" s="63"/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3">
        <v>0</v>
      </c>
      <c r="AZ18" s="63">
        <v>0</v>
      </c>
      <c r="BA18" s="63" t="s">
        <v>349</v>
      </c>
      <c r="BB18" s="63">
        <v>0</v>
      </c>
      <c r="BC18" s="63">
        <v>0</v>
      </c>
      <c r="BD18" s="63">
        <v>0</v>
      </c>
      <c r="BE18" s="63">
        <v>0</v>
      </c>
      <c r="BF18" s="63">
        <v>0</v>
      </c>
      <c r="BG18" s="63" t="s">
        <v>350</v>
      </c>
      <c r="BH18" s="63" t="s">
        <v>350</v>
      </c>
      <c r="BI18" s="63">
        <v>0</v>
      </c>
      <c r="BJ18" s="63">
        <v>0</v>
      </c>
      <c r="BK18" s="63">
        <v>0</v>
      </c>
      <c r="BL18" s="63">
        <v>0</v>
      </c>
      <c r="BM18" s="63" t="s">
        <v>291</v>
      </c>
      <c r="BN18" s="63">
        <v>0</v>
      </c>
      <c r="BO18" s="63">
        <v>0</v>
      </c>
      <c r="BP18" s="63">
        <v>0</v>
      </c>
      <c r="BQ18" s="63">
        <v>0</v>
      </c>
      <c r="BR18" s="63">
        <v>0</v>
      </c>
      <c r="BS18" s="63">
        <v>0</v>
      </c>
      <c r="BT18" s="63">
        <v>0</v>
      </c>
      <c r="BU18" s="63">
        <v>0</v>
      </c>
      <c r="BV18" s="63">
        <v>0</v>
      </c>
      <c r="BW18" s="63" t="s">
        <v>291</v>
      </c>
      <c r="BX18" s="63">
        <v>0</v>
      </c>
      <c r="BY18" s="63">
        <v>0</v>
      </c>
      <c r="BZ18" s="63">
        <v>0</v>
      </c>
      <c r="CA18" s="63">
        <v>0</v>
      </c>
      <c r="CB18" s="63">
        <v>0</v>
      </c>
      <c r="CC18" s="63">
        <v>0</v>
      </c>
      <c r="CD18" s="63">
        <v>0</v>
      </c>
      <c r="CE18" s="63">
        <v>0</v>
      </c>
      <c r="CF18" s="63">
        <v>0</v>
      </c>
      <c r="CG18" s="63">
        <v>0</v>
      </c>
      <c r="CH18" s="63">
        <v>0</v>
      </c>
      <c r="CI18" s="63">
        <v>0</v>
      </c>
      <c r="CJ18" s="63">
        <v>0</v>
      </c>
      <c r="CK18" s="63">
        <v>0</v>
      </c>
      <c r="CL18" s="63">
        <v>0</v>
      </c>
      <c r="CM18" s="63">
        <v>0</v>
      </c>
      <c r="CN18" s="63" t="s">
        <v>419</v>
      </c>
      <c r="CO18" s="63">
        <v>0</v>
      </c>
      <c r="CP18" s="63">
        <v>0</v>
      </c>
      <c r="CQ18" s="63">
        <v>0</v>
      </c>
      <c r="CR18" s="63">
        <v>0</v>
      </c>
      <c r="CS18" s="63">
        <v>0</v>
      </c>
      <c r="CT18" s="63">
        <v>0</v>
      </c>
      <c r="CU18" s="63" t="s">
        <v>309</v>
      </c>
      <c r="CV18" s="63">
        <v>0</v>
      </c>
      <c r="CW18" s="63"/>
      <c r="CX18" s="63">
        <v>0</v>
      </c>
      <c r="CY18" s="63">
        <v>0</v>
      </c>
      <c r="CZ18" s="63">
        <v>0</v>
      </c>
      <c r="DA18" s="63">
        <v>0</v>
      </c>
      <c r="DB18" s="63">
        <v>0</v>
      </c>
      <c r="DC18" s="63">
        <v>0</v>
      </c>
      <c r="DD18" s="63">
        <v>0</v>
      </c>
      <c r="DE18" s="63">
        <v>0</v>
      </c>
      <c r="DF18" s="63">
        <v>0</v>
      </c>
      <c r="DG18" s="63">
        <v>0</v>
      </c>
      <c r="DH18" s="63">
        <v>0</v>
      </c>
      <c r="DI18" s="63">
        <v>0</v>
      </c>
      <c r="DJ18" s="63">
        <v>0</v>
      </c>
      <c r="DK18" s="63">
        <v>0</v>
      </c>
      <c r="DL18" s="63">
        <v>0</v>
      </c>
      <c r="DM18" s="63">
        <v>0</v>
      </c>
      <c r="DN18" s="63">
        <v>0</v>
      </c>
      <c r="DO18" s="63">
        <v>0</v>
      </c>
      <c r="DP18" s="63">
        <v>0</v>
      </c>
      <c r="DQ18" s="63">
        <v>0</v>
      </c>
      <c r="DR18" s="63">
        <v>0</v>
      </c>
      <c r="DS18" s="63">
        <v>0</v>
      </c>
      <c r="DT18" s="63">
        <v>0</v>
      </c>
      <c r="DU18" s="63">
        <v>0</v>
      </c>
      <c r="DV18" s="63">
        <v>0</v>
      </c>
      <c r="DW18" s="63">
        <v>0</v>
      </c>
      <c r="DX18" s="63" t="s">
        <v>291</v>
      </c>
      <c r="DY18" s="63">
        <v>0</v>
      </c>
      <c r="DZ18" s="63" t="s">
        <v>291</v>
      </c>
      <c r="EA18" s="63">
        <v>0</v>
      </c>
      <c r="EB18" s="63">
        <v>0</v>
      </c>
      <c r="EC18" s="63" t="s">
        <v>309</v>
      </c>
      <c r="ED18" s="63">
        <v>0</v>
      </c>
      <c r="EE18" s="63">
        <v>0</v>
      </c>
      <c r="EF18" s="63">
        <v>0</v>
      </c>
      <c r="EG18" s="63">
        <v>0</v>
      </c>
      <c r="EH18" s="63">
        <v>0</v>
      </c>
      <c r="EI18" s="63">
        <v>0</v>
      </c>
      <c r="EJ18" s="63">
        <v>0</v>
      </c>
      <c r="EK18" s="63">
        <v>0</v>
      </c>
      <c r="EL18" s="63">
        <v>0</v>
      </c>
      <c r="EM18" s="63">
        <v>0</v>
      </c>
      <c r="EN18" s="63">
        <v>0</v>
      </c>
      <c r="EO18" s="63">
        <v>0</v>
      </c>
      <c r="EP18" s="63">
        <v>0</v>
      </c>
      <c r="EQ18" s="63">
        <v>0</v>
      </c>
      <c r="ER18" s="63">
        <v>0</v>
      </c>
      <c r="ES18" s="63">
        <v>0</v>
      </c>
      <c r="ET18" s="63">
        <v>0</v>
      </c>
      <c r="EU18" s="63">
        <v>0</v>
      </c>
      <c r="EV18" s="63">
        <v>0</v>
      </c>
      <c r="EW18" s="63">
        <v>0</v>
      </c>
      <c r="EX18" s="63">
        <v>0</v>
      </c>
      <c r="EY18" s="63">
        <v>0</v>
      </c>
      <c r="EZ18" s="63">
        <v>0</v>
      </c>
      <c r="FA18" s="63">
        <v>0</v>
      </c>
      <c r="FB18" s="63" t="s">
        <v>291</v>
      </c>
      <c r="FC18" s="63">
        <v>0</v>
      </c>
      <c r="FD18" s="63">
        <v>0</v>
      </c>
      <c r="FE18" s="63">
        <v>0</v>
      </c>
      <c r="FF18" s="63">
        <v>0</v>
      </c>
      <c r="FG18" s="63">
        <v>0</v>
      </c>
      <c r="FH18" s="63">
        <v>0</v>
      </c>
      <c r="FI18" s="63">
        <v>0</v>
      </c>
      <c r="FJ18" s="63">
        <v>0</v>
      </c>
      <c r="FK18" s="63">
        <v>0</v>
      </c>
      <c r="FL18" s="63">
        <v>0</v>
      </c>
      <c r="FM18" s="63">
        <v>0</v>
      </c>
      <c r="FN18" s="63">
        <v>0</v>
      </c>
      <c r="FO18" s="63" t="s">
        <v>558</v>
      </c>
      <c r="FP18" s="63">
        <v>0</v>
      </c>
      <c r="FQ18" s="63">
        <v>0</v>
      </c>
      <c r="FR18" s="63">
        <v>0</v>
      </c>
      <c r="FS18" s="63">
        <v>0</v>
      </c>
      <c r="FT18" s="63">
        <v>0</v>
      </c>
      <c r="FU18" s="63">
        <v>0</v>
      </c>
      <c r="FV18" s="63">
        <v>0</v>
      </c>
      <c r="FW18" s="63" t="s">
        <v>291</v>
      </c>
      <c r="FX18" s="63">
        <v>0</v>
      </c>
      <c r="FY18" s="63">
        <v>0</v>
      </c>
      <c r="FZ18" s="63">
        <v>0</v>
      </c>
      <c r="GA18" s="63">
        <v>0</v>
      </c>
      <c r="GB18" s="63">
        <v>0</v>
      </c>
      <c r="GC18" s="63" t="s">
        <v>291</v>
      </c>
      <c r="GD18" s="63">
        <v>0</v>
      </c>
      <c r="GE18" s="63">
        <v>0</v>
      </c>
      <c r="GF18" s="63">
        <v>0</v>
      </c>
      <c r="GG18" s="63">
        <v>0</v>
      </c>
      <c r="GH18" s="63">
        <v>0</v>
      </c>
      <c r="GI18" s="63">
        <v>0</v>
      </c>
      <c r="GJ18" s="63">
        <v>0</v>
      </c>
      <c r="GK18" s="63">
        <v>0</v>
      </c>
      <c r="GL18" s="63"/>
      <c r="GM18" s="63"/>
      <c r="GN18" s="63"/>
      <c r="GO18" s="63"/>
      <c r="GP18" s="63"/>
      <c r="GQ18" s="63"/>
      <c r="GR18" s="63"/>
      <c r="GS18" s="63"/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3"/>
      <c r="HT18" s="63"/>
      <c r="HU18" s="63"/>
      <c r="HV18" s="63"/>
      <c r="HW18" s="63"/>
      <c r="HX18" s="63"/>
      <c r="HY18" s="63"/>
      <c r="HZ18" s="63"/>
      <c r="IA18" s="63"/>
      <c r="IB18" s="63"/>
      <c r="IC18" s="63"/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3"/>
      <c r="IO18" s="63"/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63"/>
      <c r="JE18" s="63"/>
      <c r="JF18" s="63"/>
      <c r="JG18" s="63"/>
      <c r="JH18" s="63"/>
      <c r="JI18" s="63"/>
      <c r="JJ18" s="63"/>
      <c r="JK18" s="63"/>
      <c r="JL18" s="63"/>
      <c r="JM18" s="63"/>
      <c r="JN18" s="63"/>
      <c r="JO18" s="63"/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63"/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63"/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  <c r="MN18" s="63"/>
      <c r="MO18" s="63"/>
      <c r="MP18" s="63"/>
      <c r="MQ18" s="63"/>
      <c r="MR18" s="63"/>
      <c r="MS18" s="63"/>
      <c r="MT18" s="63"/>
      <c r="MU18" s="63"/>
      <c r="MV18" s="63"/>
      <c r="MW18" s="63"/>
      <c r="MX18" s="63"/>
      <c r="MY18" s="63"/>
      <c r="MZ18" s="63"/>
      <c r="NA18" s="63"/>
      <c r="NB18" s="63"/>
      <c r="NC18" s="63"/>
      <c r="ND18" s="63"/>
      <c r="NE18" s="63"/>
      <c r="NF18" s="63"/>
      <c r="NG18" s="63"/>
      <c r="NH18" s="63"/>
      <c r="NI18" s="63"/>
      <c r="NJ18" s="63"/>
      <c r="NK18" s="63"/>
      <c r="NL18" s="63"/>
      <c r="NM18" s="63"/>
      <c r="NN18" s="63"/>
      <c r="NO18" s="63"/>
      <c r="NP18" s="63"/>
      <c r="NQ18" s="63"/>
      <c r="NR18" s="63"/>
      <c r="NS18" s="63"/>
      <c r="NT18" s="63"/>
      <c r="NU18" s="63"/>
      <c r="NV18" s="63"/>
      <c r="NW18" s="63"/>
      <c r="NX18" s="63"/>
      <c r="NY18" s="63"/>
      <c r="NZ18" s="63"/>
      <c r="OA18" s="63"/>
      <c r="OB18" s="63"/>
      <c r="OC18" s="63"/>
      <c r="OD18" s="63"/>
      <c r="OE18" s="63"/>
      <c r="OF18" s="63"/>
      <c r="OG18" s="63"/>
      <c r="OH18" s="63"/>
      <c r="OI18" s="63"/>
      <c r="OJ18" s="63"/>
      <c r="OK18" s="63"/>
      <c r="OL18" s="63"/>
      <c r="OM18" s="63"/>
      <c r="ON18" s="63"/>
      <c r="OO18" s="63"/>
      <c r="OP18" s="63"/>
      <c r="OQ18" s="63"/>
      <c r="OR18" s="63"/>
      <c r="OS18" s="63"/>
      <c r="OT18" s="63"/>
      <c r="OU18" s="63"/>
      <c r="OV18" s="63"/>
      <c r="OW18" s="63"/>
      <c r="OX18" s="63"/>
      <c r="OY18" s="63"/>
      <c r="OZ18" s="63"/>
      <c r="PA18" s="63"/>
      <c r="PB18" s="63"/>
      <c r="PC18" s="63"/>
      <c r="PD18" s="63"/>
      <c r="PE18" s="63"/>
      <c r="PF18" s="63"/>
      <c r="PG18" s="63"/>
      <c r="PH18" s="63"/>
      <c r="PI18" s="63"/>
      <c r="PJ18" s="63"/>
      <c r="PK18" s="63"/>
      <c r="PL18" s="63"/>
      <c r="PM18" s="63"/>
      <c r="PN18" s="63"/>
      <c r="PO18" s="63"/>
      <c r="PP18" s="63"/>
      <c r="PQ18" s="63"/>
      <c r="PR18" s="63"/>
      <c r="PS18" s="63"/>
      <c r="PT18" s="63"/>
      <c r="PU18" s="63"/>
      <c r="PV18" s="63"/>
      <c r="PW18" s="63"/>
      <c r="PX18" s="63"/>
      <c r="PY18" s="63"/>
      <c r="PZ18" s="63"/>
      <c r="QA18" s="63"/>
      <c r="QB18" s="63"/>
      <c r="QC18" s="63"/>
      <c r="QD18" s="63"/>
      <c r="QE18" s="63"/>
      <c r="QF18" s="63"/>
      <c r="QG18" s="63"/>
      <c r="QH18" s="63"/>
      <c r="QI18" s="63"/>
      <c r="QJ18" s="63"/>
      <c r="QK18" s="63"/>
      <c r="QL18" s="63"/>
      <c r="QM18" s="63"/>
      <c r="QN18" s="63"/>
      <c r="QO18" s="63"/>
      <c r="QP18" s="63"/>
      <c r="QQ18" s="63"/>
      <c r="QR18" s="63"/>
      <c r="QS18" s="63"/>
      <c r="QT18" s="63"/>
      <c r="QU18" s="63"/>
      <c r="QV18" s="63"/>
      <c r="QW18" s="63"/>
      <c r="QX18" s="63"/>
      <c r="QY18" s="63"/>
      <c r="QZ18" s="63"/>
      <c r="RA18" s="63"/>
      <c r="RB18" s="63"/>
      <c r="RC18" s="63"/>
      <c r="RD18" s="63"/>
      <c r="RE18" s="63"/>
      <c r="RF18" s="63"/>
      <c r="RG18" s="63"/>
      <c r="RH18" s="63"/>
      <c r="RI18" s="63"/>
      <c r="RJ18" s="63"/>
      <c r="RK18" s="63"/>
      <c r="RL18" s="63"/>
      <c r="RM18" s="63"/>
      <c r="RN18" s="63"/>
      <c r="RO18" s="63"/>
      <c r="RP18" s="63"/>
      <c r="RQ18" s="63"/>
      <c r="RR18" s="63"/>
      <c r="RS18" s="63"/>
      <c r="RT18" s="63"/>
      <c r="RU18" s="63"/>
      <c r="RV18" s="63"/>
      <c r="RW18" s="63"/>
      <c r="RX18" s="63"/>
      <c r="RY18" s="63"/>
      <c r="RZ18" s="63"/>
      <c r="SA18" s="63"/>
      <c r="SB18" s="63"/>
      <c r="SC18" s="63"/>
      <c r="SD18" s="63"/>
      <c r="SE18" s="63"/>
      <c r="SF18" s="63"/>
      <c r="SG18" s="63"/>
      <c r="SH18" s="63"/>
      <c r="SI18" s="63"/>
      <c r="SJ18" s="63"/>
      <c r="SK18" s="63"/>
      <c r="SL18" s="63"/>
      <c r="SM18" s="63"/>
      <c r="SN18" s="63"/>
      <c r="SO18" s="63"/>
      <c r="SP18" s="63"/>
      <c r="SQ18" s="63"/>
      <c r="SR18" s="63"/>
      <c r="SS18" s="63"/>
      <c r="ST18" s="63"/>
      <c r="SU18" s="63"/>
      <c r="SV18" s="63"/>
      <c r="SW18" s="63"/>
      <c r="SX18" s="63"/>
      <c r="SY18" s="63"/>
      <c r="SZ18" s="63"/>
      <c r="TA18" s="63"/>
      <c r="TB18" s="63"/>
      <c r="TC18" s="63"/>
      <c r="TD18" s="63"/>
      <c r="TE18" s="63"/>
      <c r="TF18" s="63"/>
      <c r="TG18" s="63"/>
      <c r="TH18" s="63"/>
      <c r="TI18" s="63"/>
      <c r="TJ18" s="63"/>
      <c r="TK18" s="63"/>
      <c r="TL18" s="63"/>
      <c r="TM18" s="63"/>
      <c r="TN18" s="63"/>
      <c r="TO18" s="63"/>
      <c r="TP18" s="63"/>
      <c r="TQ18" s="63"/>
      <c r="TR18" s="63"/>
      <c r="TS18" s="63"/>
      <c r="TT18" s="63"/>
      <c r="TU18" s="63"/>
      <c r="TV18" s="63"/>
      <c r="TW18" s="63"/>
      <c r="TX18" s="63"/>
      <c r="TY18" s="63"/>
      <c r="TZ18" s="63"/>
      <c r="UA18" s="63"/>
      <c r="UB18" s="63"/>
      <c r="UC18" s="63"/>
      <c r="UD18" s="63"/>
      <c r="UE18" s="63"/>
      <c r="UF18" s="63"/>
      <c r="UG18" s="63"/>
      <c r="UH18" s="63"/>
      <c r="UI18" s="63"/>
      <c r="UJ18" s="63"/>
      <c r="UK18" s="63"/>
      <c r="UL18" s="63"/>
      <c r="UM18" s="63"/>
      <c r="UN18" s="63"/>
      <c r="UO18" s="63"/>
      <c r="UP18" s="63"/>
      <c r="UQ18" s="63"/>
      <c r="UR18" s="63"/>
      <c r="US18" s="63"/>
      <c r="UT18" s="63"/>
      <c r="UU18" s="63"/>
      <c r="UV18" s="63"/>
      <c r="UW18" s="63"/>
      <c r="UX18" s="63"/>
      <c r="UY18" s="63"/>
      <c r="UZ18" s="63"/>
      <c r="VA18" s="63"/>
      <c r="VB18" s="63"/>
      <c r="VC18" s="63"/>
      <c r="VD18" s="63"/>
      <c r="VE18" s="63"/>
      <c r="VF18" s="63"/>
      <c r="VG18" s="63"/>
      <c r="VH18" s="63"/>
      <c r="VI18" s="63"/>
      <c r="VJ18" s="63"/>
      <c r="VK18" s="63"/>
      <c r="VL18" s="63"/>
      <c r="VM18" s="63"/>
      <c r="VN18" s="63"/>
      <c r="VO18" s="63"/>
      <c r="VP18" s="63"/>
      <c r="VQ18" s="63"/>
      <c r="VR18" s="63"/>
      <c r="VS18" s="63"/>
      <c r="VT18" s="63"/>
      <c r="VU18" s="63"/>
      <c r="VV18" s="63"/>
      <c r="VW18" s="63"/>
      <c r="VX18" s="63"/>
      <c r="VY18" s="63"/>
      <c r="VZ18" s="63"/>
      <c r="WA18" s="63"/>
      <c r="WB18" s="63"/>
      <c r="WC18" s="63"/>
      <c r="WD18" s="63"/>
      <c r="WE18" s="63"/>
      <c r="WF18" s="63"/>
      <c r="WG18" s="63"/>
      <c r="WH18" s="63"/>
      <c r="WI18" s="63"/>
      <c r="WJ18" s="63"/>
      <c r="WK18" s="63"/>
      <c r="WL18" s="63"/>
      <c r="WM18" s="63"/>
      <c r="WN18" s="63"/>
      <c r="WO18" s="63"/>
      <c r="WP18" s="63"/>
      <c r="WQ18" s="63"/>
      <c r="WR18" s="63"/>
      <c r="WS18" s="63"/>
      <c r="WT18" s="63"/>
      <c r="WU18" s="63"/>
      <c r="WV18" s="63"/>
      <c r="WW18" s="63"/>
      <c r="WX18" s="63"/>
      <c r="WY18" s="63"/>
      <c r="WZ18" s="63"/>
      <c r="XA18" s="63"/>
      <c r="XB18" s="63"/>
      <c r="XC18" s="63"/>
      <c r="XD18" s="63"/>
      <c r="XE18" s="63"/>
      <c r="XF18" s="63"/>
      <c r="XG18" s="63"/>
      <c r="XH18" s="63"/>
      <c r="XI18" s="63"/>
      <c r="XJ18" s="63"/>
      <c r="XK18" s="63"/>
      <c r="XL18" s="63"/>
      <c r="XM18" s="63"/>
      <c r="XN18" s="63"/>
      <c r="XO18" s="63"/>
      <c r="XP18" s="63"/>
      <c r="XQ18" s="63"/>
      <c r="XR18" s="63"/>
      <c r="XS18" s="63"/>
      <c r="XT18" s="63"/>
      <c r="XU18" s="63"/>
      <c r="XV18" s="63"/>
      <c r="XW18" s="63"/>
      <c r="XX18" s="63"/>
      <c r="XY18" s="63"/>
      <c r="XZ18" s="63"/>
      <c r="YA18" s="63"/>
      <c r="YB18" s="63"/>
      <c r="YC18" s="63"/>
      <c r="YD18" s="63"/>
      <c r="YE18" s="63"/>
      <c r="YF18" s="63"/>
      <c r="YG18" s="63"/>
      <c r="YH18" s="63"/>
      <c r="YI18" s="63"/>
      <c r="YJ18" s="63"/>
      <c r="YK18" s="63"/>
      <c r="YL18" s="63"/>
      <c r="YM18" s="63"/>
      <c r="YN18" s="63"/>
      <c r="YO18" s="63"/>
      <c r="YP18" s="63"/>
      <c r="YQ18" s="63"/>
      <c r="YR18" s="63"/>
      <c r="YS18" s="63"/>
      <c r="YT18" s="63"/>
      <c r="YU18" s="63"/>
      <c r="YV18" s="63"/>
      <c r="YW18" s="63"/>
      <c r="YX18" s="63"/>
      <c r="YY18" s="63"/>
      <c r="YZ18" s="63"/>
      <c r="ZA18" s="63"/>
      <c r="ZB18" s="63"/>
      <c r="ZC18" s="63"/>
      <c r="ZD18" s="63"/>
      <c r="ZE18" s="63"/>
      <c r="ZF18" s="63"/>
      <c r="ZG18" s="63"/>
      <c r="ZH18" s="63"/>
      <c r="ZI18" s="63"/>
      <c r="ZJ18" s="63"/>
      <c r="ZK18" s="63"/>
      <c r="ZL18" s="63"/>
      <c r="ZM18" s="63"/>
      <c r="ZN18" s="63"/>
      <c r="ZO18" s="63"/>
      <c r="ZP18" s="63"/>
      <c r="ZQ18" s="63"/>
      <c r="ZR18" s="63"/>
      <c r="ZS18" s="63"/>
      <c r="ZT18" s="63"/>
      <c r="ZU18" s="63"/>
      <c r="ZV18" s="63"/>
      <c r="ZW18" s="63"/>
      <c r="ZX18" s="63"/>
      <c r="ZY18" s="63"/>
      <c r="ZZ18" s="63"/>
      <c r="AAA18" s="63"/>
      <c r="AAB18" s="63"/>
      <c r="AAC18" s="63"/>
      <c r="AAD18" s="63"/>
      <c r="AAE18" s="63"/>
      <c r="AAF18" s="63"/>
      <c r="AAG18" s="63"/>
      <c r="AAH18" s="63"/>
      <c r="AAI18" s="63"/>
      <c r="AAJ18" s="63"/>
      <c r="AAK18" s="63"/>
      <c r="AAL18" s="63"/>
      <c r="AAM18" s="63"/>
      <c r="AAN18" s="63"/>
      <c r="AAO18" s="63"/>
      <c r="AAP18" s="63"/>
      <c r="AAQ18" s="63"/>
      <c r="AAR18" s="63"/>
      <c r="AAS18" s="63"/>
      <c r="AAT18" s="63"/>
      <c r="AAU18" s="63"/>
      <c r="AAV18" s="63"/>
      <c r="AAW18" s="63"/>
      <c r="AAX18" s="63"/>
      <c r="AAY18" s="63"/>
      <c r="AAZ18" s="63"/>
      <c r="ABA18" s="63"/>
      <c r="ABB18" s="63"/>
      <c r="ABC18" s="63"/>
      <c r="ABD18" s="63"/>
      <c r="ABE18" s="63"/>
      <c r="ABF18" s="63"/>
      <c r="ABG18" s="63"/>
      <c r="ABH18" s="63"/>
      <c r="ABI18" s="63"/>
      <c r="ABJ18" s="63"/>
      <c r="ABK18" s="63"/>
      <c r="ABL18" s="63"/>
      <c r="ABM18" s="63"/>
      <c r="ABN18" s="63"/>
      <c r="ABO18" s="63"/>
      <c r="ABP18" s="63"/>
      <c r="ABQ18" s="63"/>
      <c r="ABR18" s="63"/>
      <c r="ABS18" s="63"/>
      <c r="ABT18" s="63"/>
      <c r="ABU18" s="63"/>
      <c r="ABV18" s="63"/>
      <c r="ABW18" s="63"/>
      <c r="ABX18" s="63"/>
      <c r="ABY18" s="63"/>
      <c r="ABZ18" s="63"/>
      <c r="ACA18" s="63"/>
      <c r="ACB18" s="63"/>
      <c r="ACC18" s="63"/>
      <c r="ACD18" s="63"/>
      <c r="ACE18" s="63"/>
      <c r="ACF18" s="63"/>
      <c r="ACG18" s="63"/>
      <c r="ACH18" s="63"/>
      <c r="ACI18" s="63"/>
      <c r="ACJ18" s="63"/>
      <c r="ACK18" s="63"/>
      <c r="ACL18" s="63"/>
      <c r="ACM18" s="63"/>
      <c r="ACN18" s="63"/>
      <c r="ACO18" s="63"/>
      <c r="ACP18" s="63"/>
      <c r="ACQ18" s="63"/>
      <c r="ACR18" s="63"/>
      <c r="ACS18" s="63"/>
      <c r="ACT18" s="63"/>
      <c r="ACU18" s="63"/>
      <c r="ACV18" s="63"/>
      <c r="ACW18" s="63"/>
      <c r="ACX18" s="63"/>
      <c r="ACY18" s="63"/>
      <c r="ACZ18" s="63"/>
      <c r="ADA18" s="63"/>
      <c r="ADB18" s="63"/>
      <c r="ADC18" s="63"/>
      <c r="ADD18" s="63"/>
      <c r="ADE18" s="63"/>
      <c r="ADF18" s="63"/>
      <c r="ADG18" s="63"/>
      <c r="ADH18" s="63"/>
      <c r="ADI18" s="63"/>
      <c r="ADJ18" s="63"/>
      <c r="ADK18" s="63"/>
      <c r="ADL18" s="63"/>
      <c r="ADM18" s="63"/>
      <c r="ADN18" s="63"/>
      <c r="ADO18" s="63"/>
      <c r="ADP18" s="63"/>
      <c r="ADQ18" s="63"/>
      <c r="ADR18" s="63"/>
      <c r="ADS18" s="63"/>
      <c r="ADT18" s="63"/>
      <c r="ADU18" s="63"/>
      <c r="ADV18" s="63"/>
      <c r="ADW18" s="63"/>
      <c r="ADX18" s="63"/>
      <c r="ADY18" s="63"/>
      <c r="ADZ18" s="63"/>
      <c r="AEA18" s="63"/>
      <c r="AEB18" s="63"/>
      <c r="AEC18" s="63"/>
      <c r="AED18" s="63"/>
      <c r="AEE18" s="63"/>
      <c r="AEF18" s="63"/>
      <c r="AEG18" s="63"/>
      <c r="AEH18" s="63"/>
      <c r="AEI18" s="63"/>
      <c r="AEJ18" s="63"/>
      <c r="AEK18" s="63"/>
      <c r="AEL18" s="63"/>
      <c r="AEM18" s="63"/>
      <c r="AEN18" s="63"/>
      <c r="AEO18" s="63"/>
      <c r="AEP18" s="63"/>
      <c r="AEQ18" s="63"/>
      <c r="AER18" s="63"/>
      <c r="AES18" s="63"/>
      <c r="AET18" s="63"/>
      <c r="AEU18" s="63"/>
      <c r="AEV18" s="63"/>
      <c r="AEW18" s="63"/>
      <c r="AEX18" s="63"/>
    </row>
    <row r="19" spans="1:830" ht="18" customHeight="1" x14ac:dyDescent="0.35">
      <c r="A19" s="47"/>
      <c r="B19" s="43" t="s">
        <v>178</v>
      </c>
      <c r="C19" s="44" t="s">
        <v>177</v>
      </c>
      <c r="D19" s="63">
        <v>0</v>
      </c>
      <c r="E19" s="63">
        <v>0</v>
      </c>
      <c r="F19" s="63">
        <v>3648</v>
      </c>
      <c r="G19" s="63">
        <v>0</v>
      </c>
      <c r="H19" s="63">
        <v>0</v>
      </c>
      <c r="I19" s="63">
        <v>1111</v>
      </c>
      <c r="J19" s="63">
        <v>0</v>
      </c>
      <c r="K19" s="63">
        <v>1119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1142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1705</v>
      </c>
      <c r="AM19" s="63">
        <v>0</v>
      </c>
      <c r="AN19" s="63">
        <v>0</v>
      </c>
      <c r="AO19" s="63">
        <v>0</v>
      </c>
      <c r="AP19" s="63">
        <v>0</v>
      </c>
      <c r="AQ19" s="63"/>
      <c r="AR19" s="63">
        <v>0</v>
      </c>
      <c r="AS19" s="63">
        <v>0</v>
      </c>
      <c r="AT19" s="63">
        <v>0</v>
      </c>
      <c r="AU19" s="63">
        <v>0</v>
      </c>
      <c r="AV19" s="63">
        <v>0</v>
      </c>
      <c r="AW19" s="63">
        <v>0</v>
      </c>
      <c r="AX19" s="63">
        <v>0</v>
      </c>
      <c r="AY19" s="63">
        <v>0</v>
      </c>
      <c r="AZ19" s="63">
        <v>0</v>
      </c>
      <c r="BA19" s="63">
        <v>6303</v>
      </c>
      <c r="BB19" s="63">
        <v>0</v>
      </c>
      <c r="BC19" s="63">
        <v>0</v>
      </c>
      <c r="BD19" s="63">
        <v>0</v>
      </c>
      <c r="BE19" s="63">
        <v>0</v>
      </c>
      <c r="BF19" s="63">
        <v>0</v>
      </c>
      <c r="BG19" s="63">
        <v>6333</v>
      </c>
      <c r="BH19" s="63">
        <v>6333</v>
      </c>
      <c r="BI19" s="63">
        <v>0</v>
      </c>
      <c r="BJ19" s="63">
        <v>0</v>
      </c>
      <c r="BK19" s="63">
        <v>0</v>
      </c>
      <c r="BL19" s="63">
        <v>0</v>
      </c>
      <c r="BM19" s="63">
        <v>2201</v>
      </c>
      <c r="BN19" s="63">
        <v>0</v>
      </c>
      <c r="BO19" s="63">
        <v>0</v>
      </c>
      <c r="BP19" s="63">
        <v>0</v>
      </c>
      <c r="BQ19" s="63">
        <v>0</v>
      </c>
      <c r="BR19" s="63">
        <v>0</v>
      </c>
      <c r="BS19" s="63">
        <v>0</v>
      </c>
      <c r="BT19" s="63">
        <v>0</v>
      </c>
      <c r="BU19" s="63">
        <v>0</v>
      </c>
      <c r="BV19" s="63">
        <v>0</v>
      </c>
      <c r="BW19" s="63">
        <v>2243</v>
      </c>
      <c r="BX19" s="63">
        <v>0</v>
      </c>
      <c r="BY19" s="63">
        <v>0</v>
      </c>
      <c r="BZ19" s="63">
        <v>0</v>
      </c>
      <c r="CA19" s="63">
        <v>0</v>
      </c>
      <c r="CB19" s="63">
        <v>0</v>
      </c>
      <c r="CC19" s="63">
        <v>0</v>
      </c>
      <c r="CD19" s="63">
        <v>0</v>
      </c>
      <c r="CE19" s="63">
        <v>0</v>
      </c>
      <c r="CF19" s="63">
        <v>0</v>
      </c>
      <c r="CG19" s="63">
        <v>0</v>
      </c>
      <c r="CH19" s="63">
        <v>0</v>
      </c>
      <c r="CI19" s="63">
        <v>0</v>
      </c>
      <c r="CJ19" s="63">
        <v>0</v>
      </c>
      <c r="CK19" s="63">
        <v>0</v>
      </c>
      <c r="CL19" s="63">
        <v>0</v>
      </c>
      <c r="CM19" s="63">
        <v>0</v>
      </c>
      <c r="CN19" s="63">
        <v>3831</v>
      </c>
      <c r="CO19" s="63">
        <v>0</v>
      </c>
      <c r="CP19" s="63">
        <v>0</v>
      </c>
      <c r="CQ19" s="63">
        <v>0</v>
      </c>
      <c r="CR19" s="63">
        <v>0</v>
      </c>
      <c r="CS19" s="63">
        <v>0</v>
      </c>
      <c r="CT19" s="63">
        <v>0</v>
      </c>
      <c r="CU19" s="63">
        <v>9403</v>
      </c>
      <c r="CV19" s="63">
        <v>0</v>
      </c>
      <c r="CW19" s="63"/>
      <c r="CX19" s="63">
        <v>0</v>
      </c>
      <c r="CY19" s="63">
        <v>0</v>
      </c>
      <c r="CZ19" s="63">
        <v>0</v>
      </c>
      <c r="DA19" s="63">
        <v>0</v>
      </c>
      <c r="DB19" s="63">
        <v>0</v>
      </c>
      <c r="DC19" s="63">
        <v>0</v>
      </c>
      <c r="DD19" s="63">
        <v>0</v>
      </c>
      <c r="DE19" s="63">
        <v>0</v>
      </c>
      <c r="DF19" s="63">
        <v>0</v>
      </c>
      <c r="DG19" s="63">
        <v>0</v>
      </c>
      <c r="DH19" s="63">
        <v>0</v>
      </c>
      <c r="DI19" s="63">
        <v>0</v>
      </c>
      <c r="DJ19" s="63">
        <v>0</v>
      </c>
      <c r="DK19" s="63">
        <v>0</v>
      </c>
      <c r="DL19" s="63">
        <v>0</v>
      </c>
      <c r="DM19" s="63">
        <v>0</v>
      </c>
      <c r="DN19" s="63">
        <v>0</v>
      </c>
      <c r="DO19" s="63">
        <v>0</v>
      </c>
      <c r="DP19" s="63">
        <v>0</v>
      </c>
      <c r="DQ19" s="63">
        <v>0</v>
      </c>
      <c r="DR19" s="63">
        <v>0</v>
      </c>
      <c r="DS19" s="63">
        <v>0</v>
      </c>
      <c r="DT19" s="63">
        <v>0</v>
      </c>
      <c r="DU19" s="63">
        <v>0</v>
      </c>
      <c r="DV19" s="63">
        <v>0</v>
      </c>
      <c r="DW19" s="63">
        <v>0</v>
      </c>
      <c r="DX19" s="63">
        <v>3095</v>
      </c>
      <c r="DY19" s="63">
        <v>0</v>
      </c>
      <c r="DZ19" s="63">
        <v>4253</v>
      </c>
      <c r="EA19" s="63">
        <v>0</v>
      </c>
      <c r="EB19" s="63">
        <v>0</v>
      </c>
      <c r="EC19" s="63">
        <v>5259</v>
      </c>
      <c r="ED19" s="63">
        <v>0</v>
      </c>
      <c r="EE19" s="63">
        <v>0</v>
      </c>
      <c r="EF19" s="63">
        <v>0</v>
      </c>
      <c r="EG19" s="63">
        <v>0</v>
      </c>
      <c r="EH19" s="63">
        <v>0</v>
      </c>
      <c r="EI19" s="63">
        <v>0</v>
      </c>
      <c r="EJ19" s="63">
        <v>0</v>
      </c>
      <c r="EK19" s="63">
        <v>0</v>
      </c>
      <c r="EL19" s="63">
        <v>0</v>
      </c>
      <c r="EM19" s="63">
        <v>0</v>
      </c>
      <c r="EN19" s="63">
        <v>0</v>
      </c>
      <c r="EO19" s="63">
        <v>0</v>
      </c>
      <c r="EP19" s="63">
        <v>0</v>
      </c>
      <c r="EQ19" s="63">
        <v>0</v>
      </c>
      <c r="ER19" s="63">
        <v>0</v>
      </c>
      <c r="ES19" s="63">
        <v>0</v>
      </c>
      <c r="ET19" s="63">
        <v>0</v>
      </c>
      <c r="EU19" s="63">
        <v>0</v>
      </c>
      <c r="EV19" s="63">
        <v>0</v>
      </c>
      <c r="EW19" s="63">
        <v>0</v>
      </c>
      <c r="EX19" s="63">
        <v>0</v>
      </c>
      <c r="EY19" s="63">
        <v>0</v>
      </c>
      <c r="EZ19" s="63">
        <v>0</v>
      </c>
      <c r="FA19" s="63">
        <v>0</v>
      </c>
      <c r="FB19" s="63">
        <v>4181</v>
      </c>
      <c r="FC19" s="63">
        <v>0</v>
      </c>
      <c r="FD19" s="63">
        <v>0</v>
      </c>
      <c r="FE19" s="63">
        <v>0</v>
      </c>
      <c r="FF19" s="63">
        <v>0</v>
      </c>
      <c r="FG19" s="63">
        <v>0</v>
      </c>
      <c r="FH19" s="63">
        <v>0</v>
      </c>
      <c r="FI19" s="63">
        <v>0</v>
      </c>
      <c r="FJ19" s="63">
        <v>0</v>
      </c>
      <c r="FK19" s="63">
        <v>0</v>
      </c>
      <c r="FL19" s="63">
        <v>0</v>
      </c>
      <c r="FM19" s="63">
        <v>0</v>
      </c>
      <c r="FN19" s="63">
        <v>0</v>
      </c>
      <c r="FO19" s="63">
        <v>1022</v>
      </c>
      <c r="FP19" s="63">
        <v>0</v>
      </c>
      <c r="FQ19" s="63">
        <v>0</v>
      </c>
      <c r="FR19" s="63">
        <v>0</v>
      </c>
      <c r="FS19" s="63">
        <v>0</v>
      </c>
      <c r="FT19" s="63">
        <v>0</v>
      </c>
      <c r="FU19" s="63">
        <v>0</v>
      </c>
      <c r="FV19" s="63">
        <v>0</v>
      </c>
      <c r="FW19" s="63">
        <v>1048</v>
      </c>
      <c r="FX19" s="63">
        <v>0</v>
      </c>
      <c r="FY19" s="63">
        <v>0</v>
      </c>
      <c r="FZ19" s="63">
        <v>0</v>
      </c>
      <c r="GA19" s="63">
        <v>0</v>
      </c>
      <c r="GB19" s="63">
        <v>0</v>
      </c>
      <c r="GC19" s="63">
        <v>7065</v>
      </c>
      <c r="GD19" s="63">
        <v>0</v>
      </c>
      <c r="GE19" s="63">
        <v>0</v>
      </c>
      <c r="GF19" s="63">
        <v>0</v>
      </c>
      <c r="GG19" s="63">
        <v>0</v>
      </c>
      <c r="GH19" s="63">
        <v>0</v>
      </c>
      <c r="GI19" s="63">
        <v>0</v>
      </c>
      <c r="GJ19" s="63">
        <v>0</v>
      </c>
      <c r="GK19" s="63">
        <v>0</v>
      </c>
      <c r="GL19" s="63"/>
      <c r="GM19" s="63"/>
      <c r="GN19" s="63"/>
      <c r="GO19" s="63"/>
      <c r="GP19" s="63"/>
      <c r="GQ19" s="63"/>
      <c r="GR19" s="63"/>
      <c r="GS19" s="63"/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3"/>
      <c r="HT19" s="63"/>
      <c r="HU19" s="63"/>
      <c r="HV19" s="63"/>
      <c r="HW19" s="63"/>
      <c r="HX19" s="63"/>
      <c r="HY19" s="63"/>
      <c r="HZ19" s="63"/>
      <c r="IA19" s="63"/>
      <c r="IB19" s="63"/>
      <c r="IC19" s="63"/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3"/>
      <c r="IO19" s="63"/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63"/>
      <c r="JE19" s="63"/>
      <c r="JF19" s="63"/>
      <c r="JG19" s="63"/>
      <c r="JH19" s="63"/>
      <c r="JI19" s="63"/>
      <c r="JJ19" s="63"/>
      <c r="JK19" s="63"/>
      <c r="JL19" s="63"/>
      <c r="JM19" s="63"/>
      <c r="JN19" s="63"/>
      <c r="JO19" s="63"/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63"/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63"/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  <c r="MN19" s="63"/>
      <c r="MO19" s="63"/>
      <c r="MP19" s="63"/>
      <c r="MQ19" s="63"/>
      <c r="MR19" s="63"/>
      <c r="MS19" s="63"/>
      <c r="MT19" s="63"/>
      <c r="MU19" s="63"/>
      <c r="MV19" s="63"/>
      <c r="MW19" s="63"/>
      <c r="MX19" s="63"/>
      <c r="MY19" s="63"/>
      <c r="MZ19" s="63"/>
      <c r="NA19" s="63"/>
      <c r="NB19" s="63"/>
      <c r="NC19" s="63"/>
      <c r="ND19" s="63"/>
      <c r="NE19" s="63"/>
      <c r="NF19" s="63"/>
      <c r="NG19" s="63"/>
      <c r="NH19" s="63"/>
      <c r="NI19" s="63"/>
      <c r="NJ19" s="63"/>
      <c r="NK19" s="63"/>
      <c r="NL19" s="63"/>
      <c r="NM19" s="63"/>
      <c r="NN19" s="63"/>
      <c r="NO19" s="63"/>
      <c r="NP19" s="63"/>
      <c r="NQ19" s="63"/>
      <c r="NR19" s="63"/>
      <c r="NS19" s="63"/>
      <c r="NT19" s="63"/>
      <c r="NU19" s="63"/>
      <c r="NV19" s="63"/>
      <c r="NW19" s="63"/>
      <c r="NX19" s="63"/>
      <c r="NY19" s="63"/>
      <c r="NZ19" s="63"/>
      <c r="OA19" s="63"/>
      <c r="OB19" s="63"/>
      <c r="OC19" s="63"/>
      <c r="OD19" s="63"/>
      <c r="OE19" s="63"/>
      <c r="OF19" s="63"/>
      <c r="OG19" s="63"/>
      <c r="OH19" s="63"/>
      <c r="OI19" s="63"/>
      <c r="OJ19" s="63"/>
      <c r="OK19" s="63"/>
      <c r="OL19" s="63"/>
      <c r="OM19" s="63"/>
      <c r="ON19" s="63"/>
      <c r="OO19" s="63"/>
      <c r="OP19" s="63"/>
      <c r="OQ19" s="63"/>
      <c r="OR19" s="63"/>
      <c r="OS19" s="63"/>
      <c r="OT19" s="63"/>
      <c r="OU19" s="63"/>
      <c r="OV19" s="63"/>
      <c r="OW19" s="63"/>
      <c r="OX19" s="63"/>
      <c r="OY19" s="63"/>
      <c r="OZ19" s="63"/>
      <c r="PA19" s="63"/>
      <c r="PB19" s="63"/>
      <c r="PC19" s="63"/>
      <c r="PD19" s="63"/>
      <c r="PE19" s="63"/>
      <c r="PF19" s="63"/>
      <c r="PG19" s="63"/>
      <c r="PH19" s="63"/>
      <c r="PI19" s="63"/>
      <c r="PJ19" s="63"/>
      <c r="PK19" s="63"/>
      <c r="PL19" s="63"/>
      <c r="PM19" s="63"/>
      <c r="PN19" s="63"/>
      <c r="PO19" s="63"/>
      <c r="PP19" s="63"/>
      <c r="PQ19" s="63"/>
      <c r="PR19" s="63"/>
      <c r="PS19" s="63"/>
      <c r="PT19" s="63"/>
      <c r="PU19" s="63"/>
      <c r="PV19" s="63"/>
      <c r="PW19" s="63"/>
      <c r="PX19" s="63"/>
      <c r="PY19" s="63"/>
      <c r="PZ19" s="63"/>
      <c r="QA19" s="63"/>
      <c r="QB19" s="63"/>
      <c r="QC19" s="63"/>
      <c r="QD19" s="63"/>
      <c r="QE19" s="63"/>
      <c r="QF19" s="63"/>
      <c r="QG19" s="63"/>
      <c r="QH19" s="63"/>
      <c r="QI19" s="63"/>
      <c r="QJ19" s="63"/>
      <c r="QK19" s="63"/>
      <c r="QL19" s="63"/>
      <c r="QM19" s="63"/>
      <c r="QN19" s="63"/>
      <c r="QO19" s="63"/>
      <c r="QP19" s="63"/>
      <c r="QQ19" s="63"/>
      <c r="QR19" s="63"/>
      <c r="QS19" s="63"/>
      <c r="QT19" s="63"/>
      <c r="QU19" s="63"/>
      <c r="QV19" s="63"/>
      <c r="QW19" s="63"/>
      <c r="QX19" s="63"/>
      <c r="QY19" s="63"/>
      <c r="QZ19" s="63"/>
      <c r="RA19" s="63"/>
      <c r="RB19" s="63"/>
      <c r="RC19" s="63"/>
      <c r="RD19" s="63"/>
      <c r="RE19" s="63"/>
      <c r="RF19" s="63"/>
      <c r="RG19" s="63"/>
      <c r="RH19" s="63"/>
      <c r="RI19" s="63"/>
      <c r="RJ19" s="63"/>
      <c r="RK19" s="63"/>
      <c r="RL19" s="63"/>
      <c r="RM19" s="63"/>
      <c r="RN19" s="63"/>
      <c r="RO19" s="63"/>
      <c r="RP19" s="63"/>
      <c r="RQ19" s="63"/>
      <c r="RR19" s="63"/>
      <c r="RS19" s="63"/>
      <c r="RT19" s="63"/>
      <c r="RU19" s="63"/>
      <c r="RV19" s="63"/>
      <c r="RW19" s="63"/>
      <c r="RX19" s="63"/>
      <c r="RY19" s="63"/>
      <c r="RZ19" s="63"/>
      <c r="SA19" s="63"/>
      <c r="SB19" s="63"/>
      <c r="SC19" s="63"/>
      <c r="SD19" s="63"/>
      <c r="SE19" s="63"/>
      <c r="SF19" s="63"/>
      <c r="SG19" s="63"/>
      <c r="SH19" s="63"/>
      <c r="SI19" s="63"/>
      <c r="SJ19" s="63"/>
      <c r="SK19" s="63"/>
      <c r="SL19" s="63"/>
      <c r="SM19" s="63"/>
      <c r="SN19" s="63"/>
      <c r="SO19" s="63"/>
      <c r="SP19" s="63"/>
      <c r="SQ19" s="63"/>
      <c r="SR19" s="63"/>
      <c r="SS19" s="63"/>
      <c r="ST19" s="63"/>
      <c r="SU19" s="63"/>
      <c r="SV19" s="63"/>
      <c r="SW19" s="63"/>
      <c r="SX19" s="63"/>
      <c r="SY19" s="63"/>
      <c r="SZ19" s="63"/>
      <c r="TA19" s="63"/>
      <c r="TB19" s="63"/>
      <c r="TC19" s="63"/>
      <c r="TD19" s="63"/>
      <c r="TE19" s="63"/>
      <c r="TF19" s="63"/>
      <c r="TG19" s="63"/>
      <c r="TH19" s="63"/>
      <c r="TI19" s="63"/>
      <c r="TJ19" s="63"/>
      <c r="TK19" s="63"/>
      <c r="TL19" s="63"/>
      <c r="TM19" s="63"/>
      <c r="TN19" s="63"/>
      <c r="TO19" s="63"/>
      <c r="TP19" s="63"/>
      <c r="TQ19" s="63"/>
      <c r="TR19" s="63"/>
      <c r="TS19" s="63"/>
      <c r="TT19" s="63"/>
      <c r="TU19" s="63"/>
      <c r="TV19" s="63"/>
      <c r="TW19" s="63"/>
      <c r="TX19" s="63"/>
      <c r="TY19" s="63"/>
      <c r="TZ19" s="63"/>
      <c r="UA19" s="63"/>
      <c r="UB19" s="63"/>
      <c r="UC19" s="63"/>
      <c r="UD19" s="63"/>
      <c r="UE19" s="63"/>
      <c r="UF19" s="63"/>
      <c r="UG19" s="63"/>
      <c r="UH19" s="63"/>
      <c r="UI19" s="63"/>
      <c r="UJ19" s="63"/>
      <c r="UK19" s="63"/>
      <c r="UL19" s="63"/>
      <c r="UM19" s="63"/>
      <c r="UN19" s="63"/>
      <c r="UO19" s="63"/>
      <c r="UP19" s="63"/>
      <c r="UQ19" s="63"/>
      <c r="UR19" s="63"/>
      <c r="US19" s="63"/>
      <c r="UT19" s="63"/>
      <c r="UU19" s="63"/>
      <c r="UV19" s="63"/>
      <c r="UW19" s="63"/>
      <c r="UX19" s="63"/>
      <c r="UY19" s="63"/>
      <c r="UZ19" s="63"/>
      <c r="VA19" s="63"/>
      <c r="VB19" s="63"/>
      <c r="VC19" s="63"/>
      <c r="VD19" s="63"/>
      <c r="VE19" s="63"/>
      <c r="VF19" s="63"/>
      <c r="VG19" s="63"/>
      <c r="VH19" s="63"/>
      <c r="VI19" s="63"/>
      <c r="VJ19" s="63"/>
      <c r="VK19" s="63"/>
      <c r="VL19" s="63"/>
      <c r="VM19" s="63"/>
      <c r="VN19" s="63"/>
      <c r="VO19" s="63"/>
      <c r="VP19" s="63"/>
      <c r="VQ19" s="63"/>
      <c r="VR19" s="63"/>
      <c r="VS19" s="63"/>
      <c r="VT19" s="63"/>
      <c r="VU19" s="63"/>
      <c r="VV19" s="63"/>
      <c r="VW19" s="63"/>
      <c r="VX19" s="63"/>
      <c r="VY19" s="63"/>
      <c r="VZ19" s="63"/>
      <c r="WA19" s="63"/>
      <c r="WB19" s="63"/>
      <c r="WC19" s="63"/>
      <c r="WD19" s="63"/>
      <c r="WE19" s="63"/>
      <c r="WF19" s="63"/>
      <c r="WG19" s="63"/>
      <c r="WH19" s="63"/>
      <c r="WI19" s="63"/>
      <c r="WJ19" s="63"/>
      <c r="WK19" s="63"/>
      <c r="WL19" s="63"/>
      <c r="WM19" s="63"/>
      <c r="WN19" s="63"/>
      <c r="WO19" s="63"/>
      <c r="WP19" s="63"/>
      <c r="WQ19" s="63"/>
      <c r="WR19" s="63"/>
      <c r="WS19" s="63"/>
      <c r="WT19" s="63"/>
      <c r="WU19" s="63"/>
      <c r="WV19" s="63"/>
      <c r="WW19" s="63"/>
      <c r="WX19" s="63"/>
      <c r="WY19" s="63"/>
      <c r="WZ19" s="63"/>
      <c r="XA19" s="63"/>
      <c r="XB19" s="63"/>
      <c r="XC19" s="63"/>
      <c r="XD19" s="63"/>
      <c r="XE19" s="63"/>
      <c r="XF19" s="63"/>
      <c r="XG19" s="63"/>
      <c r="XH19" s="63"/>
      <c r="XI19" s="63"/>
      <c r="XJ19" s="63"/>
      <c r="XK19" s="63"/>
      <c r="XL19" s="63"/>
      <c r="XM19" s="63"/>
      <c r="XN19" s="63"/>
      <c r="XO19" s="63"/>
      <c r="XP19" s="63"/>
      <c r="XQ19" s="63"/>
      <c r="XR19" s="63"/>
      <c r="XS19" s="63"/>
      <c r="XT19" s="63"/>
      <c r="XU19" s="63"/>
      <c r="XV19" s="63"/>
      <c r="XW19" s="63"/>
      <c r="XX19" s="63"/>
      <c r="XY19" s="63"/>
      <c r="XZ19" s="63"/>
      <c r="YA19" s="63"/>
      <c r="YB19" s="63"/>
      <c r="YC19" s="63"/>
      <c r="YD19" s="63"/>
      <c r="YE19" s="63"/>
      <c r="YF19" s="63"/>
      <c r="YG19" s="63"/>
      <c r="YH19" s="63"/>
      <c r="YI19" s="63"/>
      <c r="YJ19" s="63"/>
      <c r="YK19" s="63"/>
      <c r="YL19" s="63"/>
      <c r="YM19" s="63"/>
      <c r="YN19" s="63"/>
      <c r="YO19" s="63"/>
      <c r="YP19" s="63"/>
      <c r="YQ19" s="63"/>
      <c r="YR19" s="63"/>
      <c r="YS19" s="63"/>
      <c r="YT19" s="63"/>
      <c r="YU19" s="63"/>
      <c r="YV19" s="63"/>
      <c r="YW19" s="63"/>
      <c r="YX19" s="63"/>
      <c r="YY19" s="63"/>
      <c r="YZ19" s="63"/>
      <c r="ZA19" s="63"/>
      <c r="ZB19" s="63"/>
      <c r="ZC19" s="63"/>
      <c r="ZD19" s="63"/>
      <c r="ZE19" s="63"/>
      <c r="ZF19" s="63"/>
      <c r="ZG19" s="63"/>
      <c r="ZH19" s="63"/>
      <c r="ZI19" s="63"/>
      <c r="ZJ19" s="63"/>
      <c r="ZK19" s="63"/>
      <c r="ZL19" s="63"/>
      <c r="ZM19" s="63"/>
      <c r="ZN19" s="63"/>
      <c r="ZO19" s="63"/>
      <c r="ZP19" s="63"/>
      <c r="ZQ19" s="63"/>
      <c r="ZR19" s="63"/>
      <c r="ZS19" s="63"/>
      <c r="ZT19" s="63"/>
      <c r="ZU19" s="63"/>
      <c r="ZV19" s="63"/>
      <c r="ZW19" s="63"/>
      <c r="ZX19" s="63"/>
      <c r="ZY19" s="63"/>
      <c r="ZZ19" s="63"/>
      <c r="AAA19" s="63"/>
      <c r="AAB19" s="63"/>
      <c r="AAC19" s="63"/>
      <c r="AAD19" s="63"/>
      <c r="AAE19" s="63"/>
      <c r="AAF19" s="63"/>
      <c r="AAG19" s="63"/>
      <c r="AAH19" s="63"/>
      <c r="AAI19" s="63"/>
      <c r="AAJ19" s="63"/>
      <c r="AAK19" s="63"/>
      <c r="AAL19" s="63"/>
      <c r="AAM19" s="63"/>
      <c r="AAN19" s="63"/>
      <c r="AAO19" s="63"/>
      <c r="AAP19" s="63"/>
      <c r="AAQ19" s="63"/>
      <c r="AAR19" s="63"/>
      <c r="AAS19" s="63"/>
      <c r="AAT19" s="63"/>
      <c r="AAU19" s="63"/>
      <c r="AAV19" s="63"/>
      <c r="AAW19" s="63"/>
      <c r="AAX19" s="63"/>
      <c r="AAY19" s="63"/>
      <c r="AAZ19" s="63"/>
      <c r="ABA19" s="63"/>
      <c r="ABB19" s="63"/>
      <c r="ABC19" s="63"/>
      <c r="ABD19" s="63"/>
      <c r="ABE19" s="63"/>
      <c r="ABF19" s="63"/>
      <c r="ABG19" s="63"/>
      <c r="ABH19" s="63"/>
      <c r="ABI19" s="63"/>
      <c r="ABJ19" s="63"/>
      <c r="ABK19" s="63"/>
      <c r="ABL19" s="63"/>
      <c r="ABM19" s="63"/>
      <c r="ABN19" s="63"/>
      <c r="ABO19" s="63"/>
      <c r="ABP19" s="63"/>
      <c r="ABQ19" s="63"/>
      <c r="ABR19" s="63"/>
      <c r="ABS19" s="63"/>
      <c r="ABT19" s="63"/>
      <c r="ABU19" s="63"/>
      <c r="ABV19" s="63"/>
      <c r="ABW19" s="63"/>
      <c r="ABX19" s="63"/>
      <c r="ABY19" s="63"/>
      <c r="ABZ19" s="63"/>
      <c r="ACA19" s="63"/>
      <c r="ACB19" s="63"/>
      <c r="ACC19" s="63"/>
      <c r="ACD19" s="63"/>
      <c r="ACE19" s="63"/>
      <c r="ACF19" s="63"/>
      <c r="ACG19" s="63"/>
      <c r="ACH19" s="63"/>
      <c r="ACI19" s="63"/>
      <c r="ACJ19" s="63"/>
      <c r="ACK19" s="63"/>
      <c r="ACL19" s="63"/>
      <c r="ACM19" s="63"/>
      <c r="ACN19" s="63"/>
      <c r="ACO19" s="63"/>
      <c r="ACP19" s="63"/>
      <c r="ACQ19" s="63"/>
      <c r="ACR19" s="63"/>
      <c r="ACS19" s="63"/>
      <c r="ACT19" s="63"/>
      <c r="ACU19" s="63"/>
      <c r="ACV19" s="63"/>
      <c r="ACW19" s="63"/>
      <c r="ACX19" s="63"/>
      <c r="ACY19" s="63"/>
      <c r="ACZ19" s="63"/>
      <c r="ADA19" s="63"/>
      <c r="ADB19" s="63"/>
      <c r="ADC19" s="63"/>
      <c r="ADD19" s="63"/>
      <c r="ADE19" s="63"/>
      <c r="ADF19" s="63"/>
      <c r="ADG19" s="63"/>
      <c r="ADH19" s="63"/>
      <c r="ADI19" s="63"/>
      <c r="ADJ19" s="63"/>
      <c r="ADK19" s="63"/>
      <c r="ADL19" s="63"/>
      <c r="ADM19" s="63"/>
      <c r="ADN19" s="63"/>
      <c r="ADO19" s="63"/>
      <c r="ADP19" s="63"/>
      <c r="ADQ19" s="63"/>
      <c r="ADR19" s="63"/>
      <c r="ADS19" s="63"/>
      <c r="ADT19" s="63"/>
      <c r="ADU19" s="63"/>
      <c r="ADV19" s="63"/>
      <c r="ADW19" s="63"/>
      <c r="ADX19" s="63"/>
      <c r="ADY19" s="63"/>
      <c r="ADZ19" s="63"/>
      <c r="AEA19" s="63"/>
      <c r="AEB19" s="63"/>
      <c r="AEC19" s="63"/>
      <c r="AED19" s="63"/>
      <c r="AEE19" s="63"/>
      <c r="AEF19" s="63"/>
      <c r="AEG19" s="63"/>
      <c r="AEH19" s="63"/>
      <c r="AEI19" s="63"/>
      <c r="AEJ19" s="63"/>
      <c r="AEK19" s="63"/>
      <c r="AEL19" s="63"/>
      <c r="AEM19" s="63"/>
      <c r="AEN19" s="63"/>
      <c r="AEO19" s="63"/>
      <c r="AEP19" s="63"/>
      <c r="AEQ19" s="63"/>
      <c r="AER19" s="63"/>
      <c r="AES19" s="63"/>
      <c r="AET19" s="63"/>
      <c r="AEU19" s="63"/>
      <c r="AEV19" s="63"/>
      <c r="AEW19" s="63"/>
      <c r="AEX19" s="63"/>
    </row>
    <row r="20" spans="1:830" ht="18" customHeight="1" x14ac:dyDescent="0.35">
      <c r="A20" s="46" t="s">
        <v>188</v>
      </c>
      <c r="B20" s="43" t="s">
        <v>189</v>
      </c>
      <c r="C20" s="44" t="s">
        <v>175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0</v>
      </c>
      <c r="AO20" s="63">
        <v>0</v>
      </c>
      <c r="AP20" s="63">
        <v>0</v>
      </c>
      <c r="AQ20" s="63"/>
      <c r="AR20" s="63">
        <v>0</v>
      </c>
      <c r="AS20" s="63">
        <v>0</v>
      </c>
      <c r="AT20" s="63">
        <v>0</v>
      </c>
      <c r="AU20" s="63">
        <v>0</v>
      </c>
      <c r="AV20" s="63">
        <v>0</v>
      </c>
      <c r="AW20" s="63">
        <v>0</v>
      </c>
      <c r="AX20" s="63">
        <v>0</v>
      </c>
      <c r="AY20" s="63">
        <v>0</v>
      </c>
      <c r="AZ20" s="63">
        <v>0</v>
      </c>
      <c r="BA20" s="63">
        <v>0</v>
      </c>
      <c r="BB20" s="63">
        <v>0</v>
      </c>
      <c r="BC20" s="63">
        <v>0</v>
      </c>
      <c r="BD20" s="63">
        <v>0</v>
      </c>
      <c r="BE20" s="63">
        <v>0</v>
      </c>
      <c r="BF20" s="63">
        <v>0</v>
      </c>
      <c r="BG20" s="63">
        <v>0</v>
      </c>
      <c r="BH20" s="63">
        <v>0</v>
      </c>
      <c r="BI20" s="63">
        <v>0</v>
      </c>
      <c r="BJ20" s="63">
        <v>0</v>
      </c>
      <c r="BK20" s="63">
        <v>0</v>
      </c>
      <c r="BL20" s="63">
        <v>334.5</v>
      </c>
      <c r="BM20" s="63">
        <v>0</v>
      </c>
      <c r="BN20" s="63">
        <v>0</v>
      </c>
      <c r="BO20" s="63">
        <v>0</v>
      </c>
      <c r="BP20" s="63">
        <v>0</v>
      </c>
      <c r="BQ20" s="63">
        <v>0</v>
      </c>
      <c r="BR20" s="63">
        <v>0</v>
      </c>
      <c r="BS20" s="63">
        <v>0</v>
      </c>
      <c r="BT20" s="63">
        <v>0</v>
      </c>
      <c r="BU20" s="63">
        <v>0</v>
      </c>
      <c r="BV20" s="63">
        <v>0</v>
      </c>
      <c r="BW20" s="63">
        <v>0</v>
      </c>
      <c r="BX20" s="63">
        <v>0</v>
      </c>
      <c r="BY20" s="63">
        <v>0</v>
      </c>
      <c r="BZ20" s="63">
        <v>0</v>
      </c>
      <c r="CA20" s="63">
        <v>0</v>
      </c>
      <c r="CB20" s="63">
        <v>0</v>
      </c>
      <c r="CC20" s="63">
        <v>0</v>
      </c>
      <c r="CD20" s="63">
        <v>0</v>
      </c>
      <c r="CE20" s="63">
        <v>0</v>
      </c>
      <c r="CF20" s="63">
        <v>0</v>
      </c>
      <c r="CG20" s="63">
        <v>0</v>
      </c>
      <c r="CH20" s="63">
        <v>0</v>
      </c>
      <c r="CI20" s="63">
        <v>0</v>
      </c>
      <c r="CJ20" s="63">
        <v>0</v>
      </c>
      <c r="CK20" s="63">
        <v>0</v>
      </c>
      <c r="CL20" s="63">
        <v>0</v>
      </c>
      <c r="CM20" s="63">
        <v>0</v>
      </c>
      <c r="CN20" s="63">
        <v>0</v>
      </c>
      <c r="CO20" s="63">
        <v>0</v>
      </c>
      <c r="CP20" s="63">
        <v>0</v>
      </c>
      <c r="CQ20" s="63">
        <v>0</v>
      </c>
      <c r="CR20" s="63">
        <v>0</v>
      </c>
      <c r="CS20" s="63">
        <v>0</v>
      </c>
      <c r="CT20" s="63">
        <v>0</v>
      </c>
      <c r="CU20" s="63">
        <v>0</v>
      </c>
      <c r="CV20" s="63">
        <v>0</v>
      </c>
      <c r="CW20" s="63"/>
      <c r="CX20" s="63">
        <v>0</v>
      </c>
      <c r="CY20" s="63">
        <v>0</v>
      </c>
      <c r="CZ20" s="63">
        <v>0</v>
      </c>
      <c r="DA20" s="63">
        <v>0</v>
      </c>
      <c r="DB20" s="63">
        <v>0</v>
      </c>
      <c r="DC20" s="63">
        <v>0</v>
      </c>
      <c r="DD20" s="63">
        <v>0</v>
      </c>
      <c r="DE20" s="63">
        <v>0</v>
      </c>
      <c r="DF20" s="63">
        <v>0</v>
      </c>
      <c r="DG20" s="63">
        <v>0</v>
      </c>
      <c r="DH20" s="63">
        <v>0</v>
      </c>
      <c r="DI20" s="63">
        <v>0</v>
      </c>
      <c r="DJ20" s="63">
        <v>0</v>
      </c>
      <c r="DK20" s="63">
        <v>0</v>
      </c>
      <c r="DL20" s="63">
        <v>0</v>
      </c>
      <c r="DM20" s="63">
        <v>0</v>
      </c>
      <c r="DN20" s="63">
        <v>0</v>
      </c>
      <c r="DO20" s="63">
        <v>0</v>
      </c>
      <c r="DP20" s="63">
        <v>0</v>
      </c>
      <c r="DQ20" s="63">
        <v>0</v>
      </c>
      <c r="DR20" s="63">
        <v>0</v>
      </c>
      <c r="DS20" s="63">
        <v>0</v>
      </c>
      <c r="DT20" s="63">
        <v>0</v>
      </c>
      <c r="DU20" s="63">
        <v>0</v>
      </c>
      <c r="DV20" s="63">
        <v>0</v>
      </c>
      <c r="DW20" s="63">
        <v>0</v>
      </c>
      <c r="DX20" s="63">
        <v>0</v>
      </c>
      <c r="DY20" s="63">
        <v>0</v>
      </c>
      <c r="DZ20" s="63">
        <v>0</v>
      </c>
      <c r="EA20" s="63">
        <v>0</v>
      </c>
      <c r="EB20" s="63">
        <v>0</v>
      </c>
      <c r="EC20" s="63">
        <v>0</v>
      </c>
      <c r="ED20" s="63">
        <v>0</v>
      </c>
      <c r="EE20" s="63">
        <v>0</v>
      </c>
      <c r="EF20" s="63">
        <v>0</v>
      </c>
      <c r="EG20" s="63">
        <v>0</v>
      </c>
      <c r="EH20" s="63">
        <v>0</v>
      </c>
      <c r="EI20" s="63">
        <v>0</v>
      </c>
      <c r="EJ20" s="63">
        <v>0</v>
      </c>
      <c r="EK20" s="63">
        <v>0</v>
      </c>
      <c r="EL20" s="63">
        <v>0</v>
      </c>
      <c r="EM20" s="63">
        <v>0</v>
      </c>
      <c r="EN20" s="63">
        <v>0</v>
      </c>
      <c r="EO20" s="63">
        <v>0</v>
      </c>
      <c r="EP20" s="63">
        <v>0</v>
      </c>
      <c r="EQ20" s="63">
        <v>0</v>
      </c>
      <c r="ER20" s="63">
        <v>0</v>
      </c>
      <c r="ES20" s="63">
        <v>0</v>
      </c>
      <c r="ET20" s="63">
        <v>0</v>
      </c>
      <c r="EU20" s="63">
        <v>0</v>
      </c>
      <c r="EV20" s="63">
        <v>0</v>
      </c>
      <c r="EW20" s="63">
        <v>0</v>
      </c>
      <c r="EX20" s="63">
        <v>0</v>
      </c>
      <c r="EY20" s="63">
        <v>0</v>
      </c>
      <c r="EZ20" s="63">
        <v>0</v>
      </c>
      <c r="FA20" s="63">
        <v>0</v>
      </c>
      <c r="FB20" s="63">
        <v>0</v>
      </c>
      <c r="FC20" s="63">
        <v>0</v>
      </c>
      <c r="FD20" s="63">
        <v>0</v>
      </c>
      <c r="FE20" s="63">
        <v>0</v>
      </c>
      <c r="FF20" s="63">
        <v>0</v>
      </c>
      <c r="FG20" s="63">
        <v>0</v>
      </c>
      <c r="FH20" s="63">
        <v>0</v>
      </c>
      <c r="FI20" s="63">
        <v>0</v>
      </c>
      <c r="FJ20" s="63">
        <v>0</v>
      </c>
      <c r="FK20" s="63">
        <v>0</v>
      </c>
      <c r="FL20" s="63">
        <v>0</v>
      </c>
      <c r="FM20" s="63">
        <v>0</v>
      </c>
      <c r="FN20" s="63">
        <v>0</v>
      </c>
      <c r="FO20" s="63">
        <v>0</v>
      </c>
      <c r="FP20" s="63">
        <v>0</v>
      </c>
      <c r="FQ20" s="63">
        <v>0</v>
      </c>
      <c r="FR20" s="63">
        <v>0</v>
      </c>
      <c r="FS20" s="63">
        <v>0</v>
      </c>
      <c r="FT20" s="63">
        <v>0</v>
      </c>
      <c r="FU20" s="63">
        <v>0</v>
      </c>
      <c r="FV20" s="63">
        <v>0</v>
      </c>
      <c r="FW20" s="63">
        <v>0</v>
      </c>
      <c r="FX20" s="63">
        <v>0</v>
      </c>
      <c r="FY20" s="63">
        <v>0</v>
      </c>
      <c r="FZ20" s="63">
        <v>0</v>
      </c>
      <c r="GA20" s="63">
        <v>0</v>
      </c>
      <c r="GB20" s="63">
        <v>0</v>
      </c>
      <c r="GC20" s="63">
        <v>0</v>
      </c>
      <c r="GD20" s="63">
        <v>0</v>
      </c>
      <c r="GE20" s="63">
        <v>0</v>
      </c>
      <c r="GF20" s="63">
        <v>0</v>
      </c>
      <c r="GG20" s="63">
        <v>0</v>
      </c>
      <c r="GH20" s="63">
        <v>0</v>
      </c>
      <c r="GI20" s="63">
        <v>0</v>
      </c>
      <c r="GJ20" s="63">
        <v>0</v>
      </c>
      <c r="GK20" s="63">
        <v>0</v>
      </c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  <c r="HL20" s="63"/>
      <c r="HM20" s="63"/>
      <c r="HN20" s="63"/>
      <c r="HO20" s="63"/>
      <c r="HP20" s="63"/>
      <c r="HQ20" s="63"/>
      <c r="HR20" s="63"/>
      <c r="HS20" s="63"/>
      <c r="HT20" s="63"/>
      <c r="HU20" s="63"/>
      <c r="HV20" s="63"/>
      <c r="HW20" s="63"/>
      <c r="HX20" s="63"/>
      <c r="HY20" s="63"/>
      <c r="HZ20" s="63"/>
      <c r="IA20" s="63"/>
      <c r="IB20" s="63"/>
      <c r="IC20" s="63"/>
      <c r="ID20" s="63"/>
      <c r="IE20" s="63"/>
      <c r="IF20" s="63"/>
      <c r="IG20" s="63"/>
      <c r="IH20" s="63"/>
      <c r="II20" s="63"/>
      <c r="IJ20" s="63"/>
      <c r="IK20" s="63"/>
      <c r="IL20" s="63"/>
      <c r="IM20" s="63"/>
      <c r="IN20" s="63"/>
      <c r="IO20" s="63"/>
      <c r="IP20" s="63"/>
      <c r="IQ20" s="63"/>
      <c r="IR20" s="63"/>
      <c r="IS20" s="63"/>
      <c r="IT20" s="63"/>
      <c r="IU20" s="63"/>
      <c r="IV20" s="63"/>
      <c r="IW20" s="63"/>
      <c r="IX20" s="63"/>
      <c r="IY20" s="63"/>
      <c r="IZ20" s="63"/>
      <c r="JA20" s="63"/>
      <c r="JB20" s="63"/>
      <c r="JC20" s="63"/>
      <c r="JD20" s="63"/>
      <c r="JE20" s="63"/>
      <c r="JF20" s="63"/>
      <c r="JG20" s="63"/>
      <c r="JH20" s="63"/>
      <c r="JI20" s="63"/>
      <c r="JJ20" s="63"/>
      <c r="JK20" s="63"/>
      <c r="JL20" s="63"/>
      <c r="JM20" s="63"/>
      <c r="JN20" s="63"/>
      <c r="JO20" s="63"/>
      <c r="JP20" s="63"/>
      <c r="JQ20" s="63"/>
      <c r="JR20" s="63"/>
      <c r="JS20" s="63"/>
      <c r="JT20" s="63"/>
      <c r="JU20" s="63"/>
      <c r="JV20" s="63"/>
      <c r="JW20" s="63"/>
      <c r="JX20" s="63"/>
      <c r="JY20" s="63"/>
      <c r="JZ20" s="63"/>
      <c r="KA20" s="63"/>
      <c r="KB20" s="63"/>
      <c r="KC20" s="63"/>
      <c r="KD20" s="63"/>
      <c r="KE20" s="63"/>
      <c r="KF20" s="63"/>
      <c r="KG20" s="63"/>
      <c r="KH20" s="63"/>
      <c r="KI20" s="63"/>
      <c r="KJ20" s="63"/>
      <c r="KK20" s="63"/>
      <c r="KL20" s="63"/>
      <c r="KM20" s="63"/>
      <c r="KN20" s="63"/>
      <c r="KO20" s="63"/>
      <c r="KP20" s="63"/>
      <c r="KQ20" s="63"/>
      <c r="KR20" s="63"/>
      <c r="KS20" s="63"/>
      <c r="KT20" s="63"/>
      <c r="KU20" s="63"/>
      <c r="KV20" s="63"/>
      <c r="KW20" s="63"/>
      <c r="KX20" s="63"/>
      <c r="KY20" s="63"/>
      <c r="KZ20" s="63"/>
      <c r="LA20" s="63"/>
      <c r="LB20" s="63"/>
      <c r="LC20" s="63"/>
      <c r="LD20" s="63"/>
      <c r="LE20" s="63"/>
      <c r="LF20" s="63"/>
      <c r="LG20" s="63"/>
      <c r="LH20" s="63"/>
      <c r="LI20" s="63"/>
      <c r="LJ20" s="63"/>
      <c r="LK20" s="63"/>
      <c r="LL20" s="63"/>
      <c r="LM20" s="63"/>
      <c r="LN20" s="63"/>
      <c r="LO20" s="63"/>
      <c r="LP20" s="63"/>
      <c r="LQ20" s="63"/>
      <c r="LR20" s="63"/>
      <c r="LS20" s="63"/>
      <c r="LT20" s="63"/>
      <c r="LU20" s="63"/>
      <c r="LV20" s="63"/>
      <c r="LW20" s="63"/>
      <c r="LX20" s="63"/>
      <c r="LY20" s="63"/>
      <c r="LZ20" s="63"/>
      <c r="MA20" s="63"/>
      <c r="MB20" s="63"/>
      <c r="MC20" s="63"/>
      <c r="MD20" s="63"/>
      <c r="ME20" s="63"/>
      <c r="MF20" s="63"/>
      <c r="MG20" s="63"/>
      <c r="MH20" s="63"/>
      <c r="MI20" s="63"/>
      <c r="MJ20" s="63"/>
      <c r="MK20" s="63"/>
      <c r="ML20" s="63"/>
      <c r="MM20" s="63"/>
      <c r="MN20" s="63"/>
      <c r="MO20" s="63"/>
      <c r="MP20" s="63"/>
      <c r="MQ20" s="63"/>
      <c r="MR20" s="63"/>
      <c r="MS20" s="63"/>
      <c r="MT20" s="63"/>
      <c r="MU20" s="63"/>
      <c r="MV20" s="63"/>
      <c r="MW20" s="63"/>
      <c r="MX20" s="63"/>
      <c r="MY20" s="63"/>
      <c r="MZ20" s="63"/>
      <c r="NA20" s="63"/>
      <c r="NB20" s="63"/>
      <c r="NC20" s="63"/>
      <c r="ND20" s="63"/>
      <c r="NE20" s="63"/>
      <c r="NF20" s="63"/>
      <c r="NG20" s="63"/>
      <c r="NH20" s="63"/>
      <c r="NI20" s="63"/>
      <c r="NJ20" s="63"/>
      <c r="NK20" s="63"/>
      <c r="NL20" s="63"/>
      <c r="NM20" s="63"/>
      <c r="NN20" s="63"/>
      <c r="NO20" s="63"/>
      <c r="NP20" s="63"/>
      <c r="NQ20" s="63"/>
      <c r="NR20" s="63"/>
      <c r="NS20" s="63"/>
      <c r="NT20" s="63"/>
      <c r="NU20" s="63"/>
      <c r="NV20" s="63"/>
      <c r="NW20" s="63"/>
      <c r="NX20" s="63"/>
      <c r="NY20" s="63"/>
      <c r="NZ20" s="63"/>
      <c r="OA20" s="63"/>
      <c r="OB20" s="63"/>
      <c r="OC20" s="63"/>
      <c r="OD20" s="63"/>
      <c r="OE20" s="63"/>
      <c r="OF20" s="63"/>
      <c r="OG20" s="63"/>
      <c r="OH20" s="63"/>
      <c r="OI20" s="63"/>
      <c r="OJ20" s="63"/>
      <c r="OK20" s="63"/>
      <c r="OL20" s="63"/>
      <c r="OM20" s="63"/>
      <c r="ON20" s="63"/>
      <c r="OO20" s="63"/>
      <c r="OP20" s="63"/>
      <c r="OQ20" s="63"/>
      <c r="OR20" s="63"/>
      <c r="OS20" s="63"/>
      <c r="OT20" s="63"/>
      <c r="OU20" s="63"/>
      <c r="OV20" s="63"/>
      <c r="OW20" s="63"/>
      <c r="OX20" s="63"/>
      <c r="OY20" s="63"/>
      <c r="OZ20" s="63"/>
      <c r="PA20" s="63"/>
      <c r="PB20" s="63"/>
      <c r="PC20" s="63"/>
      <c r="PD20" s="63"/>
      <c r="PE20" s="63"/>
      <c r="PF20" s="63"/>
      <c r="PG20" s="63"/>
      <c r="PH20" s="63"/>
      <c r="PI20" s="63"/>
      <c r="PJ20" s="63"/>
      <c r="PK20" s="63"/>
      <c r="PL20" s="63"/>
      <c r="PM20" s="63"/>
      <c r="PN20" s="63"/>
      <c r="PO20" s="63"/>
      <c r="PP20" s="63"/>
      <c r="PQ20" s="63"/>
      <c r="PR20" s="63"/>
      <c r="PS20" s="63"/>
      <c r="PT20" s="63"/>
      <c r="PU20" s="63"/>
      <c r="PV20" s="63"/>
      <c r="PW20" s="63"/>
      <c r="PX20" s="63"/>
      <c r="PY20" s="63"/>
      <c r="PZ20" s="63"/>
      <c r="QA20" s="63"/>
      <c r="QB20" s="63"/>
      <c r="QC20" s="63"/>
      <c r="QD20" s="63"/>
      <c r="QE20" s="63"/>
      <c r="QF20" s="63"/>
      <c r="QG20" s="63"/>
      <c r="QH20" s="63"/>
      <c r="QI20" s="63"/>
      <c r="QJ20" s="63"/>
      <c r="QK20" s="63"/>
      <c r="QL20" s="63"/>
      <c r="QM20" s="63"/>
      <c r="QN20" s="63"/>
      <c r="QO20" s="63"/>
      <c r="QP20" s="63"/>
      <c r="QQ20" s="63"/>
      <c r="QR20" s="63"/>
      <c r="QS20" s="63"/>
      <c r="QT20" s="63"/>
      <c r="QU20" s="63"/>
      <c r="QV20" s="63"/>
      <c r="QW20" s="63"/>
      <c r="QX20" s="63"/>
      <c r="QY20" s="63"/>
      <c r="QZ20" s="63"/>
      <c r="RA20" s="63"/>
      <c r="RB20" s="63"/>
      <c r="RC20" s="63"/>
      <c r="RD20" s="63"/>
      <c r="RE20" s="63"/>
      <c r="RF20" s="63"/>
      <c r="RG20" s="63"/>
      <c r="RH20" s="63"/>
      <c r="RI20" s="63"/>
      <c r="RJ20" s="63"/>
      <c r="RK20" s="63"/>
      <c r="RL20" s="63"/>
      <c r="RM20" s="63"/>
      <c r="RN20" s="63"/>
      <c r="RO20" s="63"/>
      <c r="RP20" s="63"/>
      <c r="RQ20" s="63"/>
      <c r="RR20" s="63"/>
      <c r="RS20" s="63"/>
      <c r="RT20" s="63"/>
      <c r="RU20" s="63"/>
      <c r="RV20" s="63"/>
      <c r="RW20" s="63"/>
      <c r="RX20" s="63"/>
      <c r="RY20" s="63"/>
      <c r="RZ20" s="63"/>
      <c r="SA20" s="63"/>
      <c r="SB20" s="63"/>
      <c r="SC20" s="63"/>
      <c r="SD20" s="63"/>
      <c r="SE20" s="63"/>
      <c r="SF20" s="63"/>
      <c r="SG20" s="63"/>
      <c r="SH20" s="63"/>
      <c r="SI20" s="63"/>
      <c r="SJ20" s="63"/>
      <c r="SK20" s="63"/>
      <c r="SL20" s="63"/>
      <c r="SM20" s="63"/>
      <c r="SN20" s="63"/>
      <c r="SO20" s="63"/>
      <c r="SP20" s="63"/>
      <c r="SQ20" s="63"/>
      <c r="SR20" s="63"/>
      <c r="SS20" s="63"/>
      <c r="ST20" s="63"/>
      <c r="SU20" s="63"/>
      <c r="SV20" s="63"/>
      <c r="SW20" s="63"/>
      <c r="SX20" s="63"/>
      <c r="SY20" s="63"/>
      <c r="SZ20" s="63"/>
      <c r="TA20" s="63"/>
      <c r="TB20" s="63"/>
      <c r="TC20" s="63"/>
      <c r="TD20" s="63"/>
      <c r="TE20" s="63"/>
      <c r="TF20" s="63"/>
      <c r="TG20" s="63"/>
      <c r="TH20" s="63"/>
      <c r="TI20" s="63"/>
      <c r="TJ20" s="63"/>
      <c r="TK20" s="63"/>
      <c r="TL20" s="63"/>
      <c r="TM20" s="63"/>
      <c r="TN20" s="63"/>
      <c r="TO20" s="63"/>
      <c r="TP20" s="63"/>
      <c r="TQ20" s="63"/>
      <c r="TR20" s="63"/>
      <c r="TS20" s="63"/>
      <c r="TT20" s="63"/>
      <c r="TU20" s="63"/>
      <c r="TV20" s="63"/>
      <c r="TW20" s="63"/>
      <c r="TX20" s="63"/>
      <c r="TY20" s="63"/>
      <c r="TZ20" s="63"/>
      <c r="UA20" s="63"/>
      <c r="UB20" s="63"/>
      <c r="UC20" s="63"/>
      <c r="UD20" s="63"/>
      <c r="UE20" s="63"/>
      <c r="UF20" s="63"/>
      <c r="UG20" s="63"/>
      <c r="UH20" s="63"/>
      <c r="UI20" s="63"/>
      <c r="UJ20" s="63"/>
      <c r="UK20" s="63"/>
      <c r="UL20" s="63"/>
      <c r="UM20" s="63"/>
      <c r="UN20" s="63"/>
      <c r="UO20" s="63"/>
      <c r="UP20" s="63"/>
      <c r="UQ20" s="63"/>
      <c r="UR20" s="63"/>
      <c r="US20" s="63"/>
      <c r="UT20" s="63"/>
      <c r="UU20" s="63"/>
      <c r="UV20" s="63"/>
      <c r="UW20" s="63"/>
      <c r="UX20" s="63"/>
      <c r="UY20" s="63"/>
      <c r="UZ20" s="63"/>
      <c r="VA20" s="63"/>
      <c r="VB20" s="63"/>
      <c r="VC20" s="63"/>
      <c r="VD20" s="63"/>
      <c r="VE20" s="63"/>
      <c r="VF20" s="63"/>
      <c r="VG20" s="63"/>
      <c r="VH20" s="63"/>
      <c r="VI20" s="63"/>
      <c r="VJ20" s="63"/>
      <c r="VK20" s="63"/>
      <c r="VL20" s="63"/>
      <c r="VM20" s="63"/>
      <c r="VN20" s="63"/>
      <c r="VO20" s="63"/>
      <c r="VP20" s="63"/>
      <c r="VQ20" s="63"/>
      <c r="VR20" s="63"/>
      <c r="VS20" s="63"/>
      <c r="VT20" s="63"/>
      <c r="VU20" s="63"/>
      <c r="VV20" s="63"/>
      <c r="VW20" s="63"/>
      <c r="VX20" s="63"/>
      <c r="VY20" s="63"/>
      <c r="VZ20" s="63"/>
      <c r="WA20" s="63"/>
      <c r="WB20" s="63"/>
      <c r="WC20" s="63"/>
      <c r="WD20" s="63"/>
      <c r="WE20" s="63"/>
      <c r="WF20" s="63"/>
      <c r="WG20" s="63"/>
      <c r="WH20" s="63"/>
      <c r="WI20" s="63"/>
      <c r="WJ20" s="63"/>
      <c r="WK20" s="63"/>
      <c r="WL20" s="63"/>
      <c r="WM20" s="63"/>
      <c r="WN20" s="63"/>
      <c r="WO20" s="63"/>
      <c r="WP20" s="63"/>
      <c r="WQ20" s="63"/>
      <c r="WR20" s="63"/>
      <c r="WS20" s="63"/>
      <c r="WT20" s="63"/>
      <c r="WU20" s="63"/>
      <c r="WV20" s="63"/>
      <c r="WW20" s="63"/>
      <c r="WX20" s="63"/>
      <c r="WY20" s="63"/>
      <c r="WZ20" s="63"/>
      <c r="XA20" s="63"/>
      <c r="XB20" s="63"/>
      <c r="XC20" s="63"/>
      <c r="XD20" s="63"/>
      <c r="XE20" s="63"/>
      <c r="XF20" s="63"/>
      <c r="XG20" s="63"/>
      <c r="XH20" s="63"/>
      <c r="XI20" s="63"/>
      <c r="XJ20" s="63"/>
      <c r="XK20" s="63"/>
      <c r="XL20" s="63"/>
      <c r="XM20" s="63"/>
      <c r="XN20" s="63"/>
      <c r="XO20" s="63"/>
      <c r="XP20" s="63"/>
      <c r="XQ20" s="63"/>
      <c r="XR20" s="63"/>
      <c r="XS20" s="63"/>
      <c r="XT20" s="63"/>
      <c r="XU20" s="63"/>
      <c r="XV20" s="63"/>
      <c r="XW20" s="63"/>
      <c r="XX20" s="63"/>
      <c r="XY20" s="63"/>
      <c r="XZ20" s="63"/>
      <c r="YA20" s="63"/>
      <c r="YB20" s="63"/>
      <c r="YC20" s="63"/>
      <c r="YD20" s="63"/>
      <c r="YE20" s="63"/>
      <c r="YF20" s="63"/>
      <c r="YG20" s="63"/>
      <c r="YH20" s="63"/>
      <c r="YI20" s="63"/>
      <c r="YJ20" s="63"/>
      <c r="YK20" s="63"/>
      <c r="YL20" s="63"/>
      <c r="YM20" s="63"/>
      <c r="YN20" s="63"/>
      <c r="YO20" s="63"/>
      <c r="YP20" s="63"/>
      <c r="YQ20" s="63"/>
      <c r="YR20" s="63"/>
      <c r="YS20" s="63"/>
      <c r="YT20" s="63"/>
      <c r="YU20" s="63"/>
      <c r="YV20" s="63"/>
      <c r="YW20" s="63"/>
      <c r="YX20" s="63"/>
      <c r="YY20" s="63"/>
      <c r="YZ20" s="63"/>
      <c r="ZA20" s="63"/>
      <c r="ZB20" s="63"/>
      <c r="ZC20" s="63"/>
      <c r="ZD20" s="63"/>
      <c r="ZE20" s="63"/>
      <c r="ZF20" s="63"/>
      <c r="ZG20" s="63"/>
      <c r="ZH20" s="63"/>
      <c r="ZI20" s="63"/>
      <c r="ZJ20" s="63"/>
      <c r="ZK20" s="63"/>
      <c r="ZL20" s="63"/>
      <c r="ZM20" s="63"/>
      <c r="ZN20" s="63"/>
      <c r="ZO20" s="63"/>
      <c r="ZP20" s="63"/>
      <c r="ZQ20" s="63"/>
      <c r="ZR20" s="63"/>
      <c r="ZS20" s="63"/>
      <c r="ZT20" s="63"/>
      <c r="ZU20" s="63"/>
      <c r="ZV20" s="63"/>
      <c r="ZW20" s="63"/>
      <c r="ZX20" s="63"/>
      <c r="ZY20" s="63"/>
      <c r="ZZ20" s="63"/>
      <c r="AAA20" s="63"/>
      <c r="AAB20" s="63"/>
      <c r="AAC20" s="63"/>
      <c r="AAD20" s="63"/>
      <c r="AAE20" s="63"/>
      <c r="AAF20" s="63"/>
      <c r="AAG20" s="63"/>
      <c r="AAH20" s="63"/>
      <c r="AAI20" s="63"/>
      <c r="AAJ20" s="63"/>
      <c r="AAK20" s="63"/>
      <c r="AAL20" s="63"/>
      <c r="AAM20" s="63"/>
      <c r="AAN20" s="63"/>
      <c r="AAO20" s="63"/>
      <c r="AAP20" s="63"/>
      <c r="AAQ20" s="63"/>
      <c r="AAR20" s="63"/>
      <c r="AAS20" s="63"/>
      <c r="AAT20" s="63"/>
      <c r="AAU20" s="63"/>
      <c r="AAV20" s="63"/>
      <c r="AAW20" s="63"/>
      <c r="AAX20" s="63"/>
      <c r="AAY20" s="63"/>
      <c r="AAZ20" s="63"/>
      <c r="ABA20" s="63"/>
      <c r="ABB20" s="63"/>
      <c r="ABC20" s="63"/>
      <c r="ABD20" s="63"/>
      <c r="ABE20" s="63"/>
      <c r="ABF20" s="63"/>
      <c r="ABG20" s="63"/>
      <c r="ABH20" s="63"/>
      <c r="ABI20" s="63"/>
      <c r="ABJ20" s="63"/>
      <c r="ABK20" s="63"/>
      <c r="ABL20" s="63"/>
      <c r="ABM20" s="63"/>
      <c r="ABN20" s="63"/>
      <c r="ABO20" s="63"/>
      <c r="ABP20" s="63"/>
      <c r="ABQ20" s="63"/>
      <c r="ABR20" s="63"/>
      <c r="ABS20" s="63"/>
      <c r="ABT20" s="63"/>
      <c r="ABU20" s="63"/>
      <c r="ABV20" s="63"/>
      <c r="ABW20" s="63"/>
      <c r="ABX20" s="63"/>
      <c r="ABY20" s="63"/>
      <c r="ABZ20" s="63"/>
      <c r="ACA20" s="63"/>
      <c r="ACB20" s="63"/>
      <c r="ACC20" s="63"/>
      <c r="ACD20" s="63"/>
      <c r="ACE20" s="63"/>
      <c r="ACF20" s="63"/>
      <c r="ACG20" s="63"/>
      <c r="ACH20" s="63"/>
      <c r="ACI20" s="63"/>
      <c r="ACJ20" s="63"/>
      <c r="ACK20" s="63"/>
      <c r="ACL20" s="63"/>
      <c r="ACM20" s="63"/>
      <c r="ACN20" s="63"/>
      <c r="ACO20" s="63"/>
      <c r="ACP20" s="63"/>
      <c r="ACQ20" s="63"/>
      <c r="ACR20" s="63"/>
      <c r="ACS20" s="63"/>
      <c r="ACT20" s="63"/>
      <c r="ACU20" s="63"/>
      <c r="ACV20" s="63"/>
      <c r="ACW20" s="63"/>
      <c r="ACX20" s="63"/>
      <c r="ACY20" s="63"/>
      <c r="ACZ20" s="63"/>
      <c r="ADA20" s="63"/>
      <c r="ADB20" s="63"/>
      <c r="ADC20" s="63"/>
      <c r="ADD20" s="63"/>
      <c r="ADE20" s="63"/>
      <c r="ADF20" s="63"/>
      <c r="ADG20" s="63"/>
      <c r="ADH20" s="63"/>
      <c r="ADI20" s="63"/>
      <c r="ADJ20" s="63"/>
      <c r="ADK20" s="63"/>
      <c r="ADL20" s="63"/>
      <c r="ADM20" s="63"/>
      <c r="ADN20" s="63"/>
      <c r="ADO20" s="63"/>
      <c r="ADP20" s="63"/>
      <c r="ADQ20" s="63"/>
      <c r="ADR20" s="63"/>
      <c r="ADS20" s="63"/>
      <c r="ADT20" s="63"/>
      <c r="ADU20" s="63"/>
      <c r="ADV20" s="63"/>
      <c r="ADW20" s="63"/>
      <c r="ADX20" s="63"/>
      <c r="ADY20" s="63"/>
      <c r="ADZ20" s="63"/>
      <c r="AEA20" s="63"/>
      <c r="AEB20" s="63"/>
      <c r="AEC20" s="63"/>
      <c r="AED20" s="63"/>
      <c r="AEE20" s="63"/>
      <c r="AEF20" s="63"/>
      <c r="AEG20" s="63"/>
      <c r="AEH20" s="63"/>
      <c r="AEI20" s="63"/>
      <c r="AEJ20" s="63"/>
      <c r="AEK20" s="63"/>
      <c r="AEL20" s="63"/>
      <c r="AEM20" s="63"/>
      <c r="AEN20" s="63"/>
      <c r="AEO20" s="63"/>
      <c r="AEP20" s="63"/>
      <c r="AEQ20" s="63"/>
      <c r="AER20" s="63"/>
      <c r="AES20" s="63"/>
      <c r="AET20" s="63"/>
      <c r="AEU20" s="63"/>
      <c r="AEV20" s="63"/>
      <c r="AEW20" s="63"/>
      <c r="AEX20" s="63"/>
    </row>
    <row r="21" spans="1:830" ht="18" customHeight="1" x14ac:dyDescent="0.35">
      <c r="A21" s="47"/>
      <c r="B21" s="43" t="s">
        <v>190</v>
      </c>
      <c r="C21" s="44" t="s">
        <v>174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/>
      <c r="AR21" s="63">
        <v>0</v>
      </c>
      <c r="AS21" s="63">
        <v>0</v>
      </c>
      <c r="AT21" s="63">
        <v>0</v>
      </c>
      <c r="AU21" s="63">
        <v>0</v>
      </c>
      <c r="AV21" s="63">
        <v>0</v>
      </c>
      <c r="AW21" s="63">
        <v>0</v>
      </c>
      <c r="AX21" s="63">
        <v>0</v>
      </c>
      <c r="AY21" s="63">
        <v>0</v>
      </c>
      <c r="AZ21" s="63">
        <v>0</v>
      </c>
      <c r="BA21" s="63">
        <v>0</v>
      </c>
      <c r="BB21" s="63">
        <v>0</v>
      </c>
      <c r="BC21" s="63">
        <v>0</v>
      </c>
      <c r="BD21" s="63">
        <v>0</v>
      </c>
      <c r="BE21" s="63">
        <v>0</v>
      </c>
      <c r="BF21" s="63">
        <v>0</v>
      </c>
      <c r="BG21" s="63">
        <v>0</v>
      </c>
      <c r="BH21" s="63">
        <v>0</v>
      </c>
      <c r="BI21" s="63">
        <v>0</v>
      </c>
      <c r="BJ21" s="63">
        <v>0</v>
      </c>
      <c r="BK21" s="63">
        <v>0</v>
      </c>
      <c r="BL21" s="63">
        <v>1</v>
      </c>
      <c r="BM21" s="63">
        <v>0</v>
      </c>
      <c r="BN21" s="63">
        <v>0</v>
      </c>
      <c r="BO21" s="63">
        <v>0</v>
      </c>
      <c r="BP21" s="63">
        <v>0</v>
      </c>
      <c r="BQ21" s="63">
        <v>0</v>
      </c>
      <c r="BR21" s="63">
        <v>0</v>
      </c>
      <c r="BS21" s="63">
        <v>0</v>
      </c>
      <c r="BT21" s="63">
        <v>0</v>
      </c>
      <c r="BU21" s="63">
        <v>0</v>
      </c>
      <c r="BV21" s="63">
        <v>0</v>
      </c>
      <c r="BW21" s="63">
        <v>0</v>
      </c>
      <c r="BX21" s="63">
        <v>0</v>
      </c>
      <c r="BY21" s="63">
        <v>0</v>
      </c>
      <c r="BZ21" s="63">
        <v>0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63">
        <v>0</v>
      </c>
      <c r="CI21" s="63">
        <v>0</v>
      </c>
      <c r="CJ21" s="63">
        <v>0</v>
      </c>
      <c r="CK21" s="63">
        <v>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63">
        <v>0</v>
      </c>
      <c r="CT21" s="63">
        <v>0</v>
      </c>
      <c r="CU21" s="63">
        <v>0</v>
      </c>
      <c r="CV21" s="63">
        <v>0</v>
      </c>
      <c r="CW21" s="63"/>
      <c r="CX21" s="63">
        <v>0</v>
      </c>
      <c r="CY21" s="63">
        <v>0</v>
      </c>
      <c r="CZ21" s="63">
        <v>0</v>
      </c>
      <c r="DA21" s="63">
        <v>0</v>
      </c>
      <c r="DB21" s="63">
        <v>0</v>
      </c>
      <c r="DC21" s="63">
        <v>0</v>
      </c>
      <c r="DD21" s="63">
        <v>0</v>
      </c>
      <c r="DE21" s="63">
        <v>0</v>
      </c>
      <c r="DF21" s="63">
        <v>0</v>
      </c>
      <c r="DG21" s="63">
        <v>0</v>
      </c>
      <c r="DH21" s="63">
        <v>0</v>
      </c>
      <c r="DI21" s="63">
        <v>0</v>
      </c>
      <c r="DJ21" s="63">
        <v>0</v>
      </c>
      <c r="DK21" s="63">
        <v>0</v>
      </c>
      <c r="DL21" s="63">
        <v>0</v>
      </c>
      <c r="DM21" s="63">
        <v>0</v>
      </c>
      <c r="DN21" s="63">
        <v>0</v>
      </c>
      <c r="DO21" s="63">
        <v>0</v>
      </c>
      <c r="DP21" s="63">
        <v>0</v>
      </c>
      <c r="DQ21" s="63">
        <v>0</v>
      </c>
      <c r="DR21" s="63">
        <v>0</v>
      </c>
      <c r="DS21" s="63">
        <v>0</v>
      </c>
      <c r="DT21" s="63">
        <v>0</v>
      </c>
      <c r="DU21" s="63">
        <v>0</v>
      </c>
      <c r="DV21" s="63">
        <v>0</v>
      </c>
      <c r="DW21" s="63">
        <v>0</v>
      </c>
      <c r="DX21" s="63">
        <v>0</v>
      </c>
      <c r="DY21" s="63">
        <v>0</v>
      </c>
      <c r="DZ21" s="63">
        <v>0</v>
      </c>
      <c r="EA21" s="63">
        <v>0</v>
      </c>
      <c r="EB21" s="63">
        <v>0</v>
      </c>
      <c r="EC21" s="63">
        <v>0</v>
      </c>
      <c r="ED21" s="63">
        <v>0</v>
      </c>
      <c r="EE21" s="63">
        <v>0</v>
      </c>
      <c r="EF21" s="63">
        <v>0</v>
      </c>
      <c r="EG21" s="63">
        <v>0</v>
      </c>
      <c r="EH21" s="63">
        <v>0</v>
      </c>
      <c r="EI21" s="63">
        <v>0</v>
      </c>
      <c r="EJ21" s="63">
        <v>0</v>
      </c>
      <c r="EK21" s="63">
        <v>0</v>
      </c>
      <c r="EL21" s="63">
        <v>0</v>
      </c>
      <c r="EM21" s="63">
        <v>0</v>
      </c>
      <c r="EN21" s="63">
        <v>0</v>
      </c>
      <c r="EO21" s="63">
        <v>0</v>
      </c>
      <c r="EP21" s="63">
        <v>0</v>
      </c>
      <c r="EQ21" s="63">
        <v>0</v>
      </c>
      <c r="ER21" s="63">
        <v>0</v>
      </c>
      <c r="ES21" s="63">
        <v>0</v>
      </c>
      <c r="ET21" s="63">
        <v>0</v>
      </c>
      <c r="EU21" s="63">
        <v>0</v>
      </c>
      <c r="EV21" s="63">
        <v>0</v>
      </c>
      <c r="EW21" s="63">
        <v>0</v>
      </c>
      <c r="EX21" s="63">
        <v>0</v>
      </c>
      <c r="EY21" s="63">
        <v>0</v>
      </c>
      <c r="EZ21" s="63">
        <v>0</v>
      </c>
      <c r="FA21" s="63">
        <v>0</v>
      </c>
      <c r="FB21" s="63">
        <v>0</v>
      </c>
      <c r="FC21" s="63">
        <v>0</v>
      </c>
      <c r="FD21" s="63">
        <v>0</v>
      </c>
      <c r="FE21" s="63">
        <v>0</v>
      </c>
      <c r="FF21" s="63">
        <v>0</v>
      </c>
      <c r="FG21" s="63">
        <v>0</v>
      </c>
      <c r="FH21" s="63">
        <v>0</v>
      </c>
      <c r="FI21" s="63">
        <v>0</v>
      </c>
      <c r="FJ21" s="63">
        <v>0</v>
      </c>
      <c r="FK21" s="63">
        <v>0</v>
      </c>
      <c r="FL21" s="63">
        <v>0</v>
      </c>
      <c r="FM21" s="63">
        <v>0</v>
      </c>
      <c r="FN21" s="63">
        <v>0</v>
      </c>
      <c r="FO21" s="63">
        <v>0</v>
      </c>
      <c r="FP21" s="63">
        <v>0</v>
      </c>
      <c r="FQ21" s="63">
        <v>0</v>
      </c>
      <c r="FR21" s="63">
        <v>0</v>
      </c>
      <c r="FS21" s="63">
        <v>0</v>
      </c>
      <c r="FT21" s="63">
        <v>0</v>
      </c>
      <c r="FU21" s="63">
        <v>0</v>
      </c>
      <c r="FV21" s="63">
        <v>0</v>
      </c>
      <c r="FW21" s="63">
        <v>0</v>
      </c>
      <c r="FX21" s="63">
        <v>0</v>
      </c>
      <c r="FY21" s="63">
        <v>0</v>
      </c>
      <c r="FZ21" s="63">
        <v>0</v>
      </c>
      <c r="GA21" s="63">
        <v>0</v>
      </c>
      <c r="GB21" s="63">
        <v>0</v>
      </c>
      <c r="GC21" s="63">
        <v>0</v>
      </c>
      <c r="GD21" s="63">
        <v>0</v>
      </c>
      <c r="GE21" s="63">
        <v>0</v>
      </c>
      <c r="GF21" s="63">
        <v>0</v>
      </c>
      <c r="GG21" s="63">
        <v>0</v>
      </c>
      <c r="GH21" s="63">
        <v>0</v>
      </c>
      <c r="GI21" s="63">
        <v>0</v>
      </c>
      <c r="GJ21" s="63">
        <v>0</v>
      </c>
      <c r="GK21" s="63">
        <v>0</v>
      </c>
      <c r="GL21" s="63"/>
      <c r="GM21" s="63"/>
      <c r="GN21" s="63"/>
      <c r="GO21" s="63"/>
      <c r="GP21" s="63"/>
      <c r="GQ21" s="63"/>
      <c r="GR21" s="63"/>
      <c r="GS21" s="63"/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3"/>
      <c r="HT21" s="63"/>
      <c r="HU21" s="63"/>
      <c r="HV21" s="63"/>
      <c r="HW21" s="63"/>
      <c r="HX21" s="63"/>
      <c r="HY21" s="63"/>
      <c r="HZ21" s="63"/>
      <c r="IA21" s="63"/>
      <c r="IB21" s="63"/>
      <c r="IC21" s="63"/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3"/>
      <c r="IO21" s="63"/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63"/>
      <c r="JE21" s="63"/>
      <c r="JF21" s="63"/>
      <c r="JG21" s="63"/>
      <c r="JH21" s="63"/>
      <c r="JI21" s="63"/>
      <c r="JJ21" s="63"/>
      <c r="JK21" s="63"/>
      <c r="JL21" s="63"/>
      <c r="JM21" s="63"/>
      <c r="JN21" s="63"/>
      <c r="JO21" s="63"/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63"/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63"/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  <c r="MN21" s="63"/>
      <c r="MO21" s="63"/>
      <c r="MP21" s="63"/>
      <c r="MQ21" s="63"/>
      <c r="MR21" s="63"/>
      <c r="MS21" s="63"/>
      <c r="MT21" s="63"/>
      <c r="MU21" s="63"/>
      <c r="MV21" s="63"/>
      <c r="MW21" s="63"/>
      <c r="MX21" s="63"/>
      <c r="MY21" s="63"/>
      <c r="MZ21" s="63"/>
      <c r="NA21" s="63"/>
      <c r="NB21" s="63"/>
      <c r="NC21" s="63"/>
      <c r="ND21" s="63"/>
      <c r="NE21" s="63"/>
      <c r="NF21" s="63"/>
      <c r="NG21" s="63"/>
      <c r="NH21" s="63"/>
      <c r="NI21" s="63"/>
      <c r="NJ21" s="63"/>
      <c r="NK21" s="63"/>
      <c r="NL21" s="63"/>
      <c r="NM21" s="63"/>
      <c r="NN21" s="63"/>
      <c r="NO21" s="63"/>
      <c r="NP21" s="63"/>
      <c r="NQ21" s="63"/>
      <c r="NR21" s="63"/>
      <c r="NS21" s="63"/>
      <c r="NT21" s="63"/>
      <c r="NU21" s="63"/>
      <c r="NV21" s="63"/>
      <c r="NW21" s="63"/>
      <c r="NX21" s="63"/>
      <c r="NY21" s="63"/>
      <c r="NZ21" s="63"/>
      <c r="OA21" s="63"/>
      <c r="OB21" s="63"/>
      <c r="OC21" s="63"/>
      <c r="OD21" s="63"/>
      <c r="OE21" s="63"/>
      <c r="OF21" s="63"/>
      <c r="OG21" s="63"/>
      <c r="OH21" s="63"/>
      <c r="OI21" s="63"/>
      <c r="OJ21" s="63"/>
      <c r="OK21" s="63"/>
      <c r="OL21" s="63"/>
      <c r="OM21" s="63"/>
      <c r="ON21" s="63"/>
      <c r="OO21" s="63"/>
      <c r="OP21" s="63"/>
      <c r="OQ21" s="63"/>
      <c r="OR21" s="63"/>
      <c r="OS21" s="63"/>
      <c r="OT21" s="63"/>
      <c r="OU21" s="63"/>
      <c r="OV21" s="63"/>
      <c r="OW21" s="63"/>
      <c r="OX21" s="63"/>
      <c r="OY21" s="63"/>
      <c r="OZ21" s="63"/>
      <c r="PA21" s="63"/>
      <c r="PB21" s="63"/>
      <c r="PC21" s="63"/>
      <c r="PD21" s="63"/>
      <c r="PE21" s="63"/>
      <c r="PF21" s="63"/>
      <c r="PG21" s="63"/>
      <c r="PH21" s="63"/>
      <c r="PI21" s="63"/>
      <c r="PJ21" s="63"/>
      <c r="PK21" s="63"/>
      <c r="PL21" s="63"/>
      <c r="PM21" s="63"/>
      <c r="PN21" s="63"/>
      <c r="PO21" s="63"/>
      <c r="PP21" s="63"/>
      <c r="PQ21" s="63"/>
      <c r="PR21" s="63"/>
      <c r="PS21" s="63"/>
      <c r="PT21" s="63"/>
      <c r="PU21" s="63"/>
      <c r="PV21" s="63"/>
      <c r="PW21" s="63"/>
      <c r="PX21" s="63"/>
      <c r="PY21" s="63"/>
      <c r="PZ21" s="63"/>
      <c r="QA21" s="63"/>
      <c r="QB21" s="63"/>
      <c r="QC21" s="63"/>
      <c r="QD21" s="63"/>
      <c r="QE21" s="63"/>
      <c r="QF21" s="63"/>
      <c r="QG21" s="63"/>
      <c r="QH21" s="63"/>
      <c r="QI21" s="63"/>
      <c r="QJ21" s="63"/>
      <c r="QK21" s="63"/>
      <c r="QL21" s="63"/>
      <c r="QM21" s="63"/>
      <c r="QN21" s="63"/>
      <c r="QO21" s="63"/>
      <c r="QP21" s="63"/>
      <c r="QQ21" s="63"/>
      <c r="QR21" s="63"/>
      <c r="QS21" s="63"/>
      <c r="QT21" s="63"/>
      <c r="QU21" s="63"/>
      <c r="QV21" s="63"/>
      <c r="QW21" s="63"/>
      <c r="QX21" s="63"/>
      <c r="QY21" s="63"/>
      <c r="QZ21" s="63"/>
      <c r="RA21" s="63"/>
      <c r="RB21" s="63"/>
      <c r="RC21" s="63"/>
      <c r="RD21" s="63"/>
      <c r="RE21" s="63"/>
      <c r="RF21" s="63"/>
      <c r="RG21" s="63"/>
      <c r="RH21" s="63"/>
      <c r="RI21" s="63"/>
      <c r="RJ21" s="63"/>
      <c r="RK21" s="63"/>
      <c r="RL21" s="63"/>
      <c r="RM21" s="63"/>
      <c r="RN21" s="63"/>
      <c r="RO21" s="63"/>
      <c r="RP21" s="63"/>
      <c r="RQ21" s="63"/>
      <c r="RR21" s="63"/>
      <c r="RS21" s="63"/>
      <c r="RT21" s="63"/>
      <c r="RU21" s="63"/>
      <c r="RV21" s="63"/>
      <c r="RW21" s="63"/>
      <c r="RX21" s="63"/>
      <c r="RY21" s="63"/>
      <c r="RZ21" s="63"/>
      <c r="SA21" s="63"/>
      <c r="SB21" s="63"/>
      <c r="SC21" s="63"/>
      <c r="SD21" s="63"/>
      <c r="SE21" s="63"/>
      <c r="SF21" s="63"/>
      <c r="SG21" s="63"/>
      <c r="SH21" s="63"/>
      <c r="SI21" s="63"/>
      <c r="SJ21" s="63"/>
      <c r="SK21" s="63"/>
      <c r="SL21" s="63"/>
      <c r="SM21" s="63"/>
      <c r="SN21" s="63"/>
      <c r="SO21" s="63"/>
      <c r="SP21" s="63"/>
      <c r="SQ21" s="63"/>
      <c r="SR21" s="63"/>
      <c r="SS21" s="63"/>
      <c r="ST21" s="63"/>
      <c r="SU21" s="63"/>
      <c r="SV21" s="63"/>
      <c r="SW21" s="63"/>
      <c r="SX21" s="63"/>
      <c r="SY21" s="63"/>
      <c r="SZ21" s="63"/>
      <c r="TA21" s="63"/>
      <c r="TB21" s="63"/>
      <c r="TC21" s="63"/>
      <c r="TD21" s="63"/>
      <c r="TE21" s="63"/>
      <c r="TF21" s="63"/>
      <c r="TG21" s="63"/>
      <c r="TH21" s="63"/>
      <c r="TI21" s="63"/>
      <c r="TJ21" s="63"/>
      <c r="TK21" s="63"/>
      <c r="TL21" s="63"/>
      <c r="TM21" s="63"/>
      <c r="TN21" s="63"/>
      <c r="TO21" s="63"/>
      <c r="TP21" s="63"/>
      <c r="TQ21" s="63"/>
      <c r="TR21" s="63"/>
      <c r="TS21" s="63"/>
      <c r="TT21" s="63"/>
      <c r="TU21" s="63"/>
      <c r="TV21" s="63"/>
      <c r="TW21" s="63"/>
      <c r="TX21" s="63"/>
      <c r="TY21" s="63"/>
      <c r="TZ21" s="63"/>
      <c r="UA21" s="63"/>
      <c r="UB21" s="63"/>
      <c r="UC21" s="63"/>
      <c r="UD21" s="63"/>
      <c r="UE21" s="63"/>
      <c r="UF21" s="63"/>
      <c r="UG21" s="63"/>
      <c r="UH21" s="63"/>
      <c r="UI21" s="63"/>
      <c r="UJ21" s="63"/>
      <c r="UK21" s="63"/>
      <c r="UL21" s="63"/>
      <c r="UM21" s="63"/>
      <c r="UN21" s="63"/>
      <c r="UO21" s="63"/>
      <c r="UP21" s="63"/>
      <c r="UQ21" s="63"/>
      <c r="UR21" s="63"/>
      <c r="US21" s="63"/>
      <c r="UT21" s="63"/>
      <c r="UU21" s="63"/>
      <c r="UV21" s="63"/>
      <c r="UW21" s="63"/>
      <c r="UX21" s="63"/>
      <c r="UY21" s="63"/>
      <c r="UZ21" s="63"/>
      <c r="VA21" s="63"/>
      <c r="VB21" s="63"/>
      <c r="VC21" s="63"/>
      <c r="VD21" s="63"/>
      <c r="VE21" s="63"/>
      <c r="VF21" s="63"/>
      <c r="VG21" s="63"/>
      <c r="VH21" s="63"/>
      <c r="VI21" s="63"/>
      <c r="VJ21" s="63"/>
      <c r="VK21" s="63"/>
      <c r="VL21" s="63"/>
      <c r="VM21" s="63"/>
      <c r="VN21" s="63"/>
      <c r="VO21" s="63"/>
      <c r="VP21" s="63"/>
      <c r="VQ21" s="63"/>
      <c r="VR21" s="63"/>
      <c r="VS21" s="63"/>
      <c r="VT21" s="63"/>
      <c r="VU21" s="63"/>
      <c r="VV21" s="63"/>
      <c r="VW21" s="63"/>
      <c r="VX21" s="63"/>
      <c r="VY21" s="63"/>
      <c r="VZ21" s="63"/>
      <c r="WA21" s="63"/>
      <c r="WB21" s="63"/>
      <c r="WC21" s="63"/>
      <c r="WD21" s="63"/>
      <c r="WE21" s="63"/>
      <c r="WF21" s="63"/>
      <c r="WG21" s="63"/>
      <c r="WH21" s="63"/>
      <c r="WI21" s="63"/>
      <c r="WJ21" s="63"/>
      <c r="WK21" s="63"/>
      <c r="WL21" s="63"/>
      <c r="WM21" s="63"/>
      <c r="WN21" s="63"/>
      <c r="WO21" s="63"/>
      <c r="WP21" s="63"/>
      <c r="WQ21" s="63"/>
      <c r="WR21" s="63"/>
      <c r="WS21" s="63"/>
      <c r="WT21" s="63"/>
      <c r="WU21" s="63"/>
      <c r="WV21" s="63"/>
      <c r="WW21" s="63"/>
      <c r="WX21" s="63"/>
      <c r="WY21" s="63"/>
      <c r="WZ21" s="63"/>
      <c r="XA21" s="63"/>
      <c r="XB21" s="63"/>
      <c r="XC21" s="63"/>
      <c r="XD21" s="63"/>
      <c r="XE21" s="63"/>
      <c r="XF21" s="63"/>
      <c r="XG21" s="63"/>
      <c r="XH21" s="63"/>
      <c r="XI21" s="63"/>
      <c r="XJ21" s="63"/>
      <c r="XK21" s="63"/>
      <c r="XL21" s="63"/>
      <c r="XM21" s="63"/>
      <c r="XN21" s="63"/>
      <c r="XO21" s="63"/>
      <c r="XP21" s="63"/>
      <c r="XQ21" s="63"/>
      <c r="XR21" s="63"/>
      <c r="XS21" s="63"/>
      <c r="XT21" s="63"/>
      <c r="XU21" s="63"/>
      <c r="XV21" s="63"/>
      <c r="XW21" s="63"/>
      <c r="XX21" s="63"/>
      <c r="XY21" s="63"/>
      <c r="XZ21" s="63"/>
      <c r="YA21" s="63"/>
      <c r="YB21" s="63"/>
      <c r="YC21" s="63"/>
      <c r="YD21" s="63"/>
      <c r="YE21" s="63"/>
      <c r="YF21" s="63"/>
      <c r="YG21" s="63"/>
      <c r="YH21" s="63"/>
      <c r="YI21" s="63"/>
      <c r="YJ21" s="63"/>
      <c r="YK21" s="63"/>
      <c r="YL21" s="63"/>
      <c r="YM21" s="63"/>
      <c r="YN21" s="63"/>
      <c r="YO21" s="63"/>
      <c r="YP21" s="63"/>
      <c r="YQ21" s="63"/>
      <c r="YR21" s="63"/>
      <c r="YS21" s="63"/>
      <c r="YT21" s="63"/>
      <c r="YU21" s="63"/>
      <c r="YV21" s="63"/>
      <c r="YW21" s="63"/>
      <c r="YX21" s="63"/>
      <c r="YY21" s="63"/>
      <c r="YZ21" s="63"/>
      <c r="ZA21" s="63"/>
      <c r="ZB21" s="63"/>
      <c r="ZC21" s="63"/>
      <c r="ZD21" s="63"/>
      <c r="ZE21" s="63"/>
      <c r="ZF21" s="63"/>
      <c r="ZG21" s="63"/>
      <c r="ZH21" s="63"/>
      <c r="ZI21" s="63"/>
      <c r="ZJ21" s="63"/>
      <c r="ZK21" s="63"/>
      <c r="ZL21" s="63"/>
      <c r="ZM21" s="63"/>
      <c r="ZN21" s="63"/>
      <c r="ZO21" s="63"/>
      <c r="ZP21" s="63"/>
      <c r="ZQ21" s="63"/>
      <c r="ZR21" s="63"/>
      <c r="ZS21" s="63"/>
      <c r="ZT21" s="63"/>
      <c r="ZU21" s="63"/>
      <c r="ZV21" s="63"/>
      <c r="ZW21" s="63"/>
      <c r="ZX21" s="63"/>
      <c r="ZY21" s="63"/>
      <c r="ZZ21" s="63"/>
      <c r="AAA21" s="63"/>
      <c r="AAB21" s="63"/>
      <c r="AAC21" s="63"/>
      <c r="AAD21" s="63"/>
      <c r="AAE21" s="63"/>
      <c r="AAF21" s="63"/>
      <c r="AAG21" s="63"/>
      <c r="AAH21" s="63"/>
      <c r="AAI21" s="63"/>
      <c r="AAJ21" s="63"/>
      <c r="AAK21" s="63"/>
      <c r="AAL21" s="63"/>
      <c r="AAM21" s="63"/>
      <c r="AAN21" s="63"/>
      <c r="AAO21" s="63"/>
      <c r="AAP21" s="63"/>
      <c r="AAQ21" s="63"/>
      <c r="AAR21" s="63"/>
      <c r="AAS21" s="63"/>
      <c r="AAT21" s="63"/>
      <c r="AAU21" s="63"/>
      <c r="AAV21" s="63"/>
      <c r="AAW21" s="63"/>
      <c r="AAX21" s="63"/>
      <c r="AAY21" s="63"/>
      <c r="AAZ21" s="63"/>
      <c r="ABA21" s="63"/>
      <c r="ABB21" s="63"/>
      <c r="ABC21" s="63"/>
      <c r="ABD21" s="63"/>
      <c r="ABE21" s="63"/>
      <c r="ABF21" s="63"/>
      <c r="ABG21" s="63"/>
      <c r="ABH21" s="63"/>
      <c r="ABI21" s="63"/>
      <c r="ABJ21" s="63"/>
      <c r="ABK21" s="63"/>
      <c r="ABL21" s="63"/>
      <c r="ABM21" s="63"/>
      <c r="ABN21" s="63"/>
      <c r="ABO21" s="63"/>
      <c r="ABP21" s="63"/>
      <c r="ABQ21" s="63"/>
      <c r="ABR21" s="63"/>
      <c r="ABS21" s="63"/>
      <c r="ABT21" s="63"/>
      <c r="ABU21" s="63"/>
      <c r="ABV21" s="63"/>
      <c r="ABW21" s="63"/>
      <c r="ABX21" s="63"/>
      <c r="ABY21" s="63"/>
      <c r="ABZ21" s="63"/>
      <c r="ACA21" s="63"/>
      <c r="ACB21" s="63"/>
      <c r="ACC21" s="63"/>
      <c r="ACD21" s="63"/>
      <c r="ACE21" s="63"/>
      <c r="ACF21" s="63"/>
      <c r="ACG21" s="63"/>
      <c r="ACH21" s="63"/>
      <c r="ACI21" s="63"/>
      <c r="ACJ21" s="63"/>
      <c r="ACK21" s="63"/>
      <c r="ACL21" s="63"/>
      <c r="ACM21" s="63"/>
      <c r="ACN21" s="63"/>
      <c r="ACO21" s="63"/>
      <c r="ACP21" s="63"/>
      <c r="ACQ21" s="63"/>
      <c r="ACR21" s="63"/>
      <c r="ACS21" s="63"/>
      <c r="ACT21" s="63"/>
      <c r="ACU21" s="63"/>
      <c r="ACV21" s="63"/>
      <c r="ACW21" s="63"/>
      <c r="ACX21" s="63"/>
      <c r="ACY21" s="63"/>
      <c r="ACZ21" s="63"/>
      <c r="ADA21" s="63"/>
      <c r="ADB21" s="63"/>
      <c r="ADC21" s="63"/>
      <c r="ADD21" s="63"/>
      <c r="ADE21" s="63"/>
      <c r="ADF21" s="63"/>
      <c r="ADG21" s="63"/>
      <c r="ADH21" s="63"/>
      <c r="ADI21" s="63"/>
      <c r="ADJ21" s="63"/>
      <c r="ADK21" s="63"/>
      <c r="ADL21" s="63"/>
      <c r="ADM21" s="63"/>
      <c r="ADN21" s="63"/>
      <c r="ADO21" s="63"/>
      <c r="ADP21" s="63"/>
      <c r="ADQ21" s="63"/>
      <c r="ADR21" s="63"/>
      <c r="ADS21" s="63"/>
      <c r="ADT21" s="63"/>
      <c r="ADU21" s="63"/>
      <c r="ADV21" s="63"/>
      <c r="ADW21" s="63"/>
      <c r="ADX21" s="63"/>
      <c r="ADY21" s="63"/>
      <c r="ADZ21" s="63"/>
      <c r="AEA21" s="63"/>
      <c r="AEB21" s="63"/>
      <c r="AEC21" s="63"/>
      <c r="AED21" s="63"/>
      <c r="AEE21" s="63"/>
      <c r="AEF21" s="63"/>
      <c r="AEG21" s="63"/>
      <c r="AEH21" s="63"/>
      <c r="AEI21" s="63"/>
      <c r="AEJ21" s="63"/>
      <c r="AEK21" s="63"/>
      <c r="AEL21" s="63"/>
      <c r="AEM21" s="63"/>
      <c r="AEN21" s="63"/>
      <c r="AEO21" s="63"/>
      <c r="AEP21" s="63"/>
      <c r="AEQ21" s="63"/>
      <c r="AER21" s="63"/>
      <c r="AES21" s="63"/>
      <c r="AET21" s="63"/>
      <c r="AEU21" s="63"/>
      <c r="AEV21" s="63"/>
      <c r="AEW21" s="63"/>
      <c r="AEX21" s="63"/>
    </row>
    <row r="22" spans="1:830" ht="18" customHeight="1" x14ac:dyDescent="0.35">
      <c r="A22" s="47"/>
      <c r="B22" s="43" t="s">
        <v>176</v>
      </c>
      <c r="C22" s="44" t="s">
        <v>177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3">
        <v>0</v>
      </c>
      <c r="AH22" s="63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 s="63">
        <v>0</v>
      </c>
      <c r="AP22" s="63">
        <v>0</v>
      </c>
      <c r="AQ22" s="63"/>
      <c r="AR22" s="63">
        <v>0</v>
      </c>
      <c r="AS22" s="63">
        <v>0</v>
      </c>
      <c r="AT22" s="63">
        <v>0</v>
      </c>
      <c r="AU22" s="63">
        <v>0</v>
      </c>
      <c r="AV22" s="63">
        <v>0</v>
      </c>
      <c r="AW22" s="63">
        <v>0</v>
      </c>
      <c r="AX22" s="63">
        <v>0</v>
      </c>
      <c r="AY22" s="63">
        <v>0</v>
      </c>
      <c r="AZ22" s="63">
        <v>0</v>
      </c>
      <c r="BA22" s="63">
        <v>0</v>
      </c>
      <c r="BB22" s="63">
        <v>0</v>
      </c>
      <c r="BC22" s="63">
        <v>0</v>
      </c>
      <c r="BD22" s="63">
        <v>0</v>
      </c>
      <c r="BE22" s="63">
        <v>0</v>
      </c>
      <c r="BF22" s="63">
        <v>0</v>
      </c>
      <c r="BG22" s="63">
        <v>0</v>
      </c>
      <c r="BH22" s="63">
        <v>0</v>
      </c>
      <c r="BI22" s="63">
        <v>0</v>
      </c>
      <c r="BJ22" s="63">
        <v>0</v>
      </c>
      <c r="BK22" s="63">
        <v>0</v>
      </c>
      <c r="BL22" s="63" t="s">
        <v>419</v>
      </c>
      <c r="BM22" s="63">
        <v>0</v>
      </c>
      <c r="BN22" s="63">
        <v>0</v>
      </c>
      <c r="BO22" s="63">
        <v>0</v>
      </c>
      <c r="BP22" s="63">
        <v>0</v>
      </c>
      <c r="BQ22" s="63">
        <v>0</v>
      </c>
      <c r="BR22" s="63">
        <v>0</v>
      </c>
      <c r="BS22" s="63">
        <v>0</v>
      </c>
      <c r="BT22" s="63">
        <v>0</v>
      </c>
      <c r="BU22" s="63">
        <v>0</v>
      </c>
      <c r="BV22" s="63">
        <v>0</v>
      </c>
      <c r="BW22" s="63">
        <v>0</v>
      </c>
      <c r="BX22" s="63">
        <v>0</v>
      </c>
      <c r="BY22" s="63">
        <v>0</v>
      </c>
      <c r="BZ22" s="63">
        <v>0</v>
      </c>
      <c r="CA22" s="63">
        <v>0</v>
      </c>
      <c r="CB22" s="63">
        <v>0</v>
      </c>
      <c r="CC22" s="63">
        <v>0</v>
      </c>
      <c r="CD22" s="63">
        <v>0</v>
      </c>
      <c r="CE22" s="63">
        <v>0</v>
      </c>
      <c r="CF22" s="63">
        <v>0</v>
      </c>
      <c r="CG22" s="63">
        <v>0</v>
      </c>
      <c r="CH22" s="63">
        <v>0</v>
      </c>
      <c r="CI22" s="63">
        <v>0</v>
      </c>
      <c r="CJ22" s="63">
        <v>0</v>
      </c>
      <c r="CK22" s="63">
        <v>0</v>
      </c>
      <c r="CL22" s="63">
        <v>0</v>
      </c>
      <c r="CM22" s="63">
        <v>0</v>
      </c>
      <c r="CN22" s="63">
        <v>0</v>
      </c>
      <c r="CO22" s="63">
        <v>0</v>
      </c>
      <c r="CP22" s="63">
        <v>0</v>
      </c>
      <c r="CQ22" s="63">
        <v>0</v>
      </c>
      <c r="CR22" s="63">
        <v>0</v>
      </c>
      <c r="CS22" s="63">
        <v>0</v>
      </c>
      <c r="CT22" s="63">
        <v>0</v>
      </c>
      <c r="CU22" s="63">
        <v>0</v>
      </c>
      <c r="CV22" s="63">
        <v>0</v>
      </c>
      <c r="CW22" s="63"/>
      <c r="CX22" s="63">
        <v>0</v>
      </c>
      <c r="CY22" s="63">
        <v>0</v>
      </c>
      <c r="CZ22" s="63">
        <v>0</v>
      </c>
      <c r="DA22" s="63">
        <v>0</v>
      </c>
      <c r="DB22" s="63">
        <v>0</v>
      </c>
      <c r="DC22" s="63">
        <v>0</v>
      </c>
      <c r="DD22" s="63">
        <v>0</v>
      </c>
      <c r="DE22" s="63">
        <v>0</v>
      </c>
      <c r="DF22" s="63">
        <v>0</v>
      </c>
      <c r="DG22" s="63">
        <v>0</v>
      </c>
      <c r="DH22" s="63">
        <v>0</v>
      </c>
      <c r="DI22" s="63">
        <v>0</v>
      </c>
      <c r="DJ22" s="63">
        <v>0</v>
      </c>
      <c r="DK22" s="63">
        <v>0</v>
      </c>
      <c r="DL22" s="63">
        <v>0</v>
      </c>
      <c r="DM22" s="63">
        <v>0</v>
      </c>
      <c r="DN22" s="63">
        <v>0</v>
      </c>
      <c r="DO22" s="63">
        <v>0</v>
      </c>
      <c r="DP22" s="63">
        <v>0</v>
      </c>
      <c r="DQ22" s="63">
        <v>0</v>
      </c>
      <c r="DR22" s="63">
        <v>0</v>
      </c>
      <c r="DS22" s="63">
        <v>0</v>
      </c>
      <c r="DT22" s="63">
        <v>0</v>
      </c>
      <c r="DU22" s="63">
        <v>0</v>
      </c>
      <c r="DV22" s="63">
        <v>0</v>
      </c>
      <c r="DW22" s="63">
        <v>0</v>
      </c>
      <c r="DX22" s="63">
        <v>0</v>
      </c>
      <c r="DY22" s="63">
        <v>0</v>
      </c>
      <c r="DZ22" s="63">
        <v>0</v>
      </c>
      <c r="EA22" s="63">
        <v>0</v>
      </c>
      <c r="EB22" s="63">
        <v>0</v>
      </c>
      <c r="EC22" s="63">
        <v>0</v>
      </c>
      <c r="ED22" s="63">
        <v>0</v>
      </c>
      <c r="EE22" s="63">
        <v>0</v>
      </c>
      <c r="EF22" s="63">
        <v>0</v>
      </c>
      <c r="EG22" s="63">
        <v>0</v>
      </c>
      <c r="EH22" s="63">
        <v>0</v>
      </c>
      <c r="EI22" s="63">
        <v>0</v>
      </c>
      <c r="EJ22" s="63">
        <v>0</v>
      </c>
      <c r="EK22" s="63">
        <v>0</v>
      </c>
      <c r="EL22" s="63">
        <v>0</v>
      </c>
      <c r="EM22" s="63">
        <v>0</v>
      </c>
      <c r="EN22" s="63">
        <v>0</v>
      </c>
      <c r="EO22" s="63">
        <v>0</v>
      </c>
      <c r="EP22" s="63">
        <v>0</v>
      </c>
      <c r="EQ22" s="63">
        <v>0</v>
      </c>
      <c r="ER22" s="63">
        <v>0</v>
      </c>
      <c r="ES22" s="63">
        <v>0</v>
      </c>
      <c r="ET22" s="63">
        <v>0</v>
      </c>
      <c r="EU22" s="63">
        <v>0</v>
      </c>
      <c r="EV22" s="63">
        <v>0</v>
      </c>
      <c r="EW22" s="63">
        <v>0</v>
      </c>
      <c r="EX22" s="63">
        <v>0</v>
      </c>
      <c r="EY22" s="63">
        <v>0</v>
      </c>
      <c r="EZ22" s="63">
        <v>0</v>
      </c>
      <c r="FA22" s="63">
        <v>0</v>
      </c>
      <c r="FB22" s="63">
        <v>0</v>
      </c>
      <c r="FC22" s="63">
        <v>0</v>
      </c>
      <c r="FD22" s="63">
        <v>0</v>
      </c>
      <c r="FE22" s="63">
        <v>0</v>
      </c>
      <c r="FF22" s="63">
        <v>0</v>
      </c>
      <c r="FG22" s="63">
        <v>0</v>
      </c>
      <c r="FH22" s="63">
        <v>0</v>
      </c>
      <c r="FI22" s="63">
        <v>0</v>
      </c>
      <c r="FJ22" s="63">
        <v>0</v>
      </c>
      <c r="FK22" s="63">
        <v>0</v>
      </c>
      <c r="FL22" s="63">
        <v>0</v>
      </c>
      <c r="FM22" s="63">
        <v>0</v>
      </c>
      <c r="FN22" s="63">
        <v>0</v>
      </c>
      <c r="FO22" s="63">
        <v>0</v>
      </c>
      <c r="FP22" s="63">
        <v>0</v>
      </c>
      <c r="FQ22" s="63">
        <v>0</v>
      </c>
      <c r="FR22" s="63">
        <v>0</v>
      </c>
      <c r="FS22" s="63">
        <v>0</v>
      </c>
      <c r="FT22" s="63">
        <v>0</v>
      </c>
      <c r="FU22" s="63">
        <v>0</v>
      </c>
      <c r="FV22" s="63">
        <v>0</v>
      </c>
      <c r="FW22" s="63">
        <v>0</v>
      </c>
      <c r="FX22" s="63">
        <v>0</v>
      </c>
      <c r="FY22" s="63">
        <v>0</v>
      </c>
      <c r="FZ22" s="63">
        <v>0</v>
      </c>
      <c r="GA22" s="63">
        <v>0</v>
      </c>
      <c r="GB22" s="63">
        <v>0</v>
      </c>
      <c r="GC22" s="63">
        <v>0</v>
      </c>
      <c r="GD22" s="63">
        <v>0</v>
      </c>
      <c r="GE22" s="63">
        <v>0</v>
      </c>
      <c r="GF22" s="63">
        <v>0</v>
      </c>
      <c r="GG22" s="63">
        <v>0</v>
      </c>
      <c r="GH22" s="63">
        <v>0</v>
      </c>
      <c r="GI22" s="63">
        <v>0</v>
      </c>
      <c r="GJ22" s="63">
        <v>0</v>
      </c>
      <c r="GK22" s="63">
        <v>0</v>
      </c>
      <c r="GL22" s="63"/>
      <c r="GM22" s="63"/>
      <c r="GN22" s="63"/>
      <c r="GO22" s="63"/>
      <c r="GP22" s="63"/>
      <c r="GQ22" s="63"/>
      <c r="GR22" s="63"/>
      <c r="GS22" s="63"/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3"/>
      <c r="HT22" s="63"/>
      <c r="HU22" s="63"/>
      <c r="HV22" s="63"/>
      <c r="HW22" s="63"/>
      <c r="HX22" s="63"/>
      <c r="HY22" s="63"/>
      <c r="HZ22" s="63"/>
      <c r="IA22" s="63"/>
      <c r="IB22" s="63"/>
      <c r="IC22" s="63"/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3"/>
      <c r="IO22" s="63"/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63"/>
      <c r="JE22" s="63"/>
      <c r="JF22" s="63"/>
      <c r="JG22" s="63"/>
      <c r="JH22" s="63"/>
      <c r="JI22" s="63"/>
      <c r="JJ22" s="63"/>
      <c r="JK22" s="63"/>
      <c r="JL22" s="63"/>
      <c r="JM22" s="63"/>
      <c r="JN22" s="63"/>
      <c r="JO22" s="63"/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63"/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63"/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  <c r="MN22" s="63"/>
      <c r="MO22" s="63"/>
      <c r="MP22" s="63"/>
      <c r="MQ22" s="63"/>
      <c r="MR22" s="63"/>
      <c r="MS22" s="63"/>
      <c r="MT22" s="63"/>
      <c r="MU22" s="63"/>
      <c r="MV22" s="63"/>
      <c r="MW22" s="63"/>
      <c r="MX22" s="63"/>
      <c r="MY22" s="63"/>
      <c r="MZ22" s="63"/>
      <c r="NA22" s="63"/>
      <c r="NB22" s="63"/>
      <c r="NC22" s="63"/>
      <c r="ND22" s="63"/>
      <c r="NE22" s="63"/>
      <c r="NF22" s="63"/>
      <c r="NG22" s="63"/>
      <c r="NH22" s="63"/>
      <c r="NI22" s="63"/>
      <c r="NJ22" s="63"/>
      <c r="NK22" s="63"/>
      <c r="NL22" s="63"/>
      <c r="NM22" s="63"/>
      <c r="NN22" s="63"/>
      <c r="NO22" s="63"/>
      <c r="NP22" s="63"/>
      <c r="NQ22" s="63"/>
      <c r="NR22" s="63"/>
      <c r="NS22" s="63"/>
      <c r="NT22" s="63"/>
      <c r="NU22" s="63"/>
      <c r="NV22" s="63"/>
      <c r="NW22" s="63"/>
      <c r="NX22" s="63"/>
      <c r="NY22" s="63"/>
      <c r="NZ22" s="63"/>
      <c r="OA22" s="63"/>
      <c r="OB22" s="63"/>
      <c r="OC22" s="63"/>
      <c r="OD22" s="63"/>
      <c r="OE22" s="63"/>
      <c r="OF22" s="63"/>
      <c r="OG22" s="63"/>
      <c r="OH22" s="63"/>
      <c r="OI22" s="63"/>
      <c r="OJ22" s="63"/>
      <c r="OK22" s="63"/>
      <c r="OL22" s="63"/>
      <c r="OM22" s="63"/>
      <c r="ON22" s="63"/>
      <c r="OO22" s="63"/>
      <c r="OP22" s="63"/>
      <c r="OQ22" s="63"/>
      <c r="OR22" s="63"/>
      <c r="OS22" s="63"/>
      <c r="OT22" s="63"/>
      <c r="OU22" s="63"/>
      <c r="OV22" s="63"/>
      <c r="OW22" s="63"/>
      <c r="OX22" s="63"/>
      <c r="OY22" s="63"/>
      <c r="OZ22" s="63"/>
      <c r="PA22" s="63"/>
      <c r="PB22" s="63"/>
      <c r="PC22" s="63"/>
      <c r="PD22" s="63"/>
      <c r="PE22" s="63"/>
      <c r="PF22" s="63"/>
      <c r="PG22" s="63"/>
      <c r="PH22" s="63"/>
      <c r="PI22" s="63"/>
      <c r="PJ22" s="63"/>
      <c r="PK22" s="63"/>
      <c r="PL22" s="63"/>
      <c r="PM22" s="63"/>
      <c r="PN22" s="63"/>
      <c r="PO22" s="63"/>
      <c r="PP22" s="63"/>
      <c r="PQ22" s="63"/>
      <c r="PR22" s="63"/>
      <c r="PS22" s="63"/>
      <c r="PT22" s="63"/>
      <c r="PU22" s="63"/>
      <c r="PV22" s="63"/>
      <c r="PW22" s="63"/>
      <c r="PX22" s="63"/>
      <c r="PY22" s="63"/>
      <c r="PZ22" s="63"/>
      <c r="QA22" s="63"/>
      <c r="QB22" s="63"/>
      <c r="QC22" s="63"/>
      <c r="QD22" s="63"/>
      <c r="QE22" s="63"/>
      <c r="QF22" s="63"/>
      <c r="QG22" s="63"/>
      <c r="QH22" s="63"/>
      <c r="QI22" s="63"/>
      <c r="QJ22" s="63"/>
      <c r="QK22" s="63"/>
      <c r="QL22" s="63"/>
      <c r="QM22" s="63"/>
      <c r="QN22" s="63"/>
      <c r="QO22" s="63"/>
      <c r="QP22" s="63"/>
      <c r="QQ22" s="63"/>
      <c r="QR22" s="63"/>
      <c r="QS22" s="63"/>
      <c r="QT22" s="63"/>
      <c r="QU22" s="63"/>
      <c r="QV22" s="63"/>
      <c r="QW22" s="63"/>
      <c r="QX22" s="63"/>
      <c r="QY22" s="63"/>
      <c r="QZ22" s="63"/>
      <c r="RA22" s="63"/>
      <c r="RB22" s="63"/>
      <c r="RC22" s="63"/>
      <c r="RD22" s="63"/>
      <c r="RE22" s="63"/>
      <c r="RF22" s="63"/>
      <c r="RG22" s="63"/>
      <c r="RH22" s="63"/>
      <c r="RI22" s="63"/>
      <c r="RJ22" s="63"/>
      <c r="RK22" s="63"/>
      <c r="RL22" s="63"/>
      <c r="RM22" s="63"/>
      <c r="RN22" s="63"/>
      <c r="RO22" s="63"/>
      <c r="RP22" s="63"/>
      <c r="RQ22" s="63"/>
      <c r="RR22" s="63"/>
      <c r="RS22" s="63"/>
      <c r="RT22" s="63"/>
      <c r="RU22" s="63"/>
      <c r="RV22" s="63"/>
      <c r="RW22" s="63"/>
      <c r="RX22" s="63"/>
      <c r="RY22" s="63"/>
      <c r="RZ22" s="63"/>
      <c r="SA22" s="63"/>
      <c r="SB22" s="63"/>
      <c r="SC22" s="63"/>
      <c r="SD22" s="63"/>
      <c r="SE22" s="63"/>
      <c r="SF22" s="63"/>
      <c r="SG22" s="63"/>
      <c r="SH22" s="63"/>
      <c r="SI22" s="63"/>
      <c r="SJ22" s="63"/>
      <c r="SK22" s="63"/>
      <c r="SL22" s="63"/>
      <c r="SM22" s="63"/>
      <c r="SN22" s="63"/>
      <c r="SO22" s="63"/>
      <c r="SP22" s="63"/>
      <c r="SQ22" s="63"/>
      <c r="SR22" s="63"/>
      <c r="SS22" s="63"/>
      <c r="ST22" s="63"/>
      <c r="SU22" s="63"/>
      <c r="SV22" s="63"/>
      <c r="SW22" s="63"/>
      <c r="SX22" s="63"/>
      <c r="SY22" s="63"/>
      <c r="SZ22" s="63"/>
      <c r="TA22" s="63"/>
      <c r="TB22" s="63"/>
      <c r="TC22" s="63"/>
      <c r="TD22" s="63"/>
      <c r="TE22" s="63"/>
      <c r="TF22" s="63"/>
      <c r="TG22" s="63"/>
      <c r="TH22" s="63"/>
      <c r="TI22" s="63"/>
      <c r="TJ22" s="63"/>
      <c r="TK22" s="63"/>
      <c r="TL22" s="63"/>
      <c r="TM22" s="63"/>
      <c r="TN22" s="63"/>
      <c r="TO22" s="63"/>
      <c r="TP22" s="63"/>
      <c r="TQ22" s="63"/>
      <c r="TR22" s="63"/>
      <c r="TS22" s="63"/>
      <c r="TT22" s="63"/>
      <c r="TU22" s="63"/>
      <c r="TV22" s="63"/>
      <c r="TW22" s="63"/>
      <c r="TX22" s="63"/>
      <c r="TY22" s="63"/>
      <c r="TZ22" s="63"/>
      <c r="UA22" s="63"/>
      <c r="UB22" s="63"/>
      <c r="UC22" s="63"/>
      <c r="UD22" s="63"/>
      <c r="UE22" s="63"/>
      <c r="UF22" s="63"/>
      <c r="UG22" s="63"/>
      <c r="UH22" s="63"/>
      <c r="UI22" s="63"/>
      <c r="UJ22" s="63"/>
      <c r="UK22" s="63"/>
      <c r="UL22" s="63"/>
      <c r="UM22" s="63"/>
      <c r="UN22" s="63"/>
      <c r="UO22" s="63"/>
      <c r="UP22" s="63"/>
      <c r="UQ22" s="63"/>
      <c r="UR22" s="63"/>
      <c r="US22" s="63"/>
      <c r="UT22" s="63"/>
      <c r="UU22" s="63"/>
      <c r="UV22" s="63"/>
      <c r="UW22" s="63"/>
      <c r="UX22" s="63"/>
      <c r="UY22" s="63"/>
      <c r="UZ22" s="63"/>
      <c r="VA22" s="63"/>
      <c r="VB22" s="63"/>
      <c r="VC22" s="63"/>
      <c r="VD22" s="63"/>
      <c r="VE22" s="63"/>
      <c r="VF22" s="63"/>
      <c r="VG22" s="63"/>
      <c r="VH22" s="63"/>
      <c r="VI22" s="63"/>
      <c r="VJ22" s="63"/>
      <c r="VK22" s="63"/>
      <c r="VL22" s="63"/>
      <c r="VM22" s="63"/>
      <c r="VN22" s="63"/>
      <c r="VO22" s="63"/>
      <c r="VP22" s="63"/>
      <c r="VQ22" s="63"/>
      <c r="VR22" s="63"/>
      <c r="VS22" s="63"/>
      <c r="VT22" s="63"/>
      <c r="VU22" s="63"/>
      <c r="VV22" s="63"/>
      <c r="VW22" s="63"/>
      <c r="VX22" s="63"/>
      <c r="VY22" s="63"/>
      <c r="VZ22" s="63"/>
      <c r="WA22" s="63"/>
      <c r="WB22" s="63"/>
      <c r="WC22" s="63"/>
      <c r="WD22" s="63"/>
      <c r="WE22" s="63"/>
      <c r="WF22" s="63"/>
      <c r="WG22" s="63"/>
      <c r="WH22" s="63"/>
      <c r="WI22" s="63"/>
      <c r="WJ22" s="63"/>
      <c r="WK22" s="63"/>
      <c r="WL22" s="63"/>
      <c r="WM22" s="63"/>
      <c r="WN22" s="63"/>
      <c r="WO22" s="63"/>
      <c r="WP22" s="63"/>
      <c r="WQ22" s="63"/>
      <c r="WR22" s="63"/>
      <c r="WS22" s="63"/>
      <c r="WT22" s="63"/>
      <c r="WU22" s="63"/>
      <c r="WV22" s="63"/>
      <c r="WW22" s="63"/>
      <c r="WX22" s="63"/>
      <c r="WY22" s="63"/>
      <c r="WZ22" s="63"/>
      <c r="XA22" s="63"/>
      <c r="XB22" s="63"/>
      <c r="XC22" s="63"/>
      <c r="XD22" s="63"/>
      <c r="XE22" s="63"/>
      <c r="XF22" s="63"/>
      <c r="XG22" s="63"/>
      <c r="XH22" s="63"/>
      <c r="XI22" s="63"/>
      <c r="XJ22" s="63"/>
      <c r="XK22" s="63"/>
      <c r="XL22" s="63"/>
      <c r="XM22" s="63"/>
      <c r="XN22" s="63"/>
      <c r="XO22" s="63"/>
      <c r="XP22" s="63"/>
      <c r="XQ22" s="63"/>
      <c r="XR22" s="63"/>
      <c r="XS22" s="63"/>
      <c r="XT22" s="63"/>
      <c r="XU22" s="63"/>
      <c r="XV22" s="63"/>
      <c r="XW22" s="63"/>
      <c r="XX22" s="63"/>
      <c r="XY22" s="63"/>
      <c r="XZ22" s="63"/>
      <c r="YA22" s="63"/>
      <c r="YB22" s="63"/>
      <c r="YC22" s="63"/>
      <c r="YD22" s="63"/>
      <c r="YE22" s="63"/>
      <c r="YF22" s="63"/>
      <c r="YG22" s="63"/>
      <c r="YH22" s="63"/>
      <c r="YI22" s="63"/>
      <c r="YJ22" s="63"/>
      <c r="YK22" s="63"/>
      <c r="YL22" s="63"/>
      <c r="YM22" s="63"/>
      <c r="YN22" s="63"/>
      <c r="YO22" s="63"/>
      <c r="YP22" s="63"/>
      <c r="YQ22" s="63"/>
      <c r="YR22" s="63"/>
      <c r="YS22" s="63"/>
      <c r="YT22" s="63"/>
      <c r="YU22" s="63"/>
      <c r="YV22" s="63"/>
      <c r="YW22" s="63"/>
      <c r="YX22" s="63"/>
      <c r="YY22" s="63"/>
      <c r="YZ22" s="63"/>
      <c r="ZA22" s="63"/>
      <c r="ZB22" s="63"/>
      <c r="ZC22" s="63"/>
      <c r="ZD22" s="63"/>
      <c r="ZE22" s="63"/>
      <c r="ZF22" s="63"/>
      <c r="ZG22" s="63"/>
      <c r="ZH22" s="63"/>
      <c r="ZI22" s="63"/>
      <c r="ZJ22" s="63"/>
      <c r="ZK22" s="63"/>
      <c r="ZL22" s="63"/>
      <c r="ZM22" s="63"/>
      <c r="ZN22" s="63"/>
      <c r="ZO22" s="63"/>
      <c r="ZP22" s="63"/>
      <c r="ZQ22" s="63"/>
      <c r="ZR22" s="63"/>
      <c r="ZS22" s="63"/>
      <c r="ZT22" s="63"/>
      <c r="ZU22" s="63"/>
      <c r="ZV22" s="63"/>
      <c r="ZW22" s="63"/>
      <c r="ZX22" s="63"/>
      <c r="ZY22" s="63"/>
      <c r="ZZ22" s="63"/>
      <c r="AAA22" s="63"/>
      <c r="AAB22" s="63"/>
      <c r="AAC22" s="63"/>
      <c r="AAD22" s="63"/>
      <c r="AAE22" s="63"/>
      <c r="AAF22" s="63"/>
      <c r="AAG22" s="63"/>
      <c r="AAH22" s="63"/>
      <c r="AAI22" s="63"/>
      <c r="AAJ22" s="63"/>
      <c r="AAK22" s="63"/>
      <c r="AAL22" s="63"/>
      <c r="AAM22" s="63"/>
      <c r="AAN22" s="63"/>
      <c r="AAO22" s="63"/>
      <c r="AAP22" s="63"/>
      <c r="AAQ22" s="63"/>
      <c r="AAR22" s="63"/>
      <c r="AAS22" s="63"/>
      <c r="AAT22" s="63"/>
      <c r="AAU22" s="63"/>
      <c r="AAV22" s="63"/>
      <c r="AAW22" s="63"/>
      <c r="AAX22" s="63"/>
      <c r="AAY22" s="63"/>
      <c r="AAZ22" s="63"/>
      <c r="ABA22" s="63"/>
      <c r="ABB22" s="63"/>
      <c r="ABC22" s="63"/>
      <c r="ABD22" s="63"/>
      <c r="ABE22" s="63"/>
      <c r="ABF22" s="63"/>
      <c r="ABG22" s="63"/>
      <c r="ABH22" s="63"/>
      <c r="ABI22" s="63"/>
      <c r="ABJ22" s="63"/>
      <c r="ABK22" s="63"/>
      <c r="ABL22" s="63"/>
      <c r="ABM22" s="63"/>
      <c r="ABN22" s="63"/>
      <c r="ABO22" s="63"/>
      <c r="ABP22" s="63"/>
      <c r="ABQ22" s="63"/>
      <c r="ABR22" s="63"/>
      <c r="ABS22" s="63"/>
      <c r="ABT22" s="63"/>
      <c r="ABU22" s="63"/>
      <c r="ABV22" s="63"/>
      <c r="ABW22" s="63"/>
      <c r="ABX22" s="63"/>
      <c r="ABY22" s="63"/>
      <c r="ABZ22" s="63"/>
      <c r="ACA22" s="63"/>
      <c r="ACB22" s="63"/>
      <c r="ACC22" s="63"/>
      <c r="ACD22" s="63"/>
      <c r="ACE22" s="63"/>
      <c r="ACF22" s="63"/>
      <c r="ACG22" s="63"/>
      <c r="ACH22" s="63"/>
      <c r="ACI22" s="63"/>
      <c r="ACJ22" s="63"/>
      <c r="ACK22" s="63"/>
      <c r="ACL22" s="63"/>
      <c r="ACM22" s="63"/>
      <c r="ACN22" s="63"/>
      <c r="ACO22" s="63"/>
      <c r="ACP22" s="63"/>
      <c r="ACQ22" s="63"/>
      <c r="ACR22" s="63"/>
      <c r="ACS22" s="63"/>
      <c r="ACT22" s="63"/>
      <c r="ACU22" s="63"/>
      <c r="ACV22" s="63"/>
      <c r="ACW22" s="63"/>
      <c r="ACX22" s="63"/>
      <c r="ACY22" s="63"/>
      <c r="ACZ22" s="63"/>
      <c r="ADA22" s="63"/>
      <c r="ADB22" s="63"/>
      <c r="ADC22" s="63"/>
      <c r="ADD22" s="63"/>
      <c r="ADE22" s="63"/>
      <c r="ADF22" s="63"/>
      <c r="ADG22" s="63"/>
      <c r="ADH22" s="63"/>
      <c r="ADI22" s="63"/>
      <c r="ADJ22" s="63"/>
      <c r="ADK22" s="63"/>
      <c r="ADL22" s="63"/>
      <c r="ADM22" s="63"/>
      <c r="ADN22" s="63"/>
      <c r="ADO22" s="63"/>
      <c r="ADP22" s="63"/>
      <c r="ADQ22" s="63"/>
      <c r="ADR22" s="63"/>
      <c r="ADS22" s="63"/>
      <c r="ADT22" s="63"/>
      <c r="ADU22" s="63"/>
      <c r="ADV22" s="63"/>
      <c r="ADW22" s="63"/>
      <c r="ADX22" s="63"/>
      <c r="ADY22" s="63"/>
      <c r="ADZ22" s="63"/>
      <c r="AEA22" s="63"/>
      <c r="AEB22" s="63"/>
      <c r="AEC22" s="63"/>
      <c r="AED22" s="63"/>
      <c r="AEE22" s="63"/>
      <c r="AEF22" s="63"/>
      <c r="AEG22" s="63"/>
      <c r="AEH22" s="63"/>
      <c r="AEI22" s="63"/>
      <c r="AEJ22" s="63"/>
      <c r="AEK22" s="63"/>
      <c r="AEL22" s="63"/>
      <c r="AEM22" s="63"/>
      <c r="AEN22" s="63"/>
      <c r="AEO22" s="63"/>
      <c r="AEP22" s="63"/>
      <c r="AEQ22" s="63"/>
      <c r="AER22" s="63"/>
      <c r="AES22" s="63"/>
      <c r="AET22" s="63"/>
      <c r="AEU22" s="63"/>
      <c r="AEV22" s="63"/>
      <c r="AEW22" s="63"/>
      <c r="AEX22" s="63"/>
    </row>
    <row r="23" spans="1:830" ht="18" customHeight="1" x14ac:dyDescent="0.35">
      <c r="A23" s="47"/>
      <c r="B23" s="43" t="s">
        <v>178</v>
      </c>
      <c r="C23" s="44" t="s">
        <v>177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/>
      <c r="AR23" s="63">
        <v>0</v>
      </c>
      <c r="AS23" s="63">
        <v>0</v>
      </c>
      <c r="AT23" s="63">
        <v>0</v>
      </c>
      <c r="AU23" s="63">
        <v>0</v>
      </c>
      <c r="AV23" s="63">
        <v>0</v>
      </c>
      <c r="AW23" s="63">
        <v>0</v>
      </c>
      <c r="AX23" s="63">
        <v>0</v>
      </c>
      <c r="AY23" s="63">
        <v>0</v>
      </c>
      <c r="AZ23" s="63">
        <v>0</v>
      </c>
      <c r="BA23" s="63">
        <v>0</v>
      </c>
      <c r="BB23" s="63">
        <v>0</v>
      </c>
      <c r="BC23" s="63">
        <v>0</v>
      </c>
      <c r="BD23" s="63">
        <v>0</v>
      </c>
      <c r="BE23" s="63">
        <v>0</v>
      </c>
      <c r="BF23" s="63">
        <v>0</v>
      </c>
      <c r="BG23" s="63">
        <v>0</v>
      </c>
      <c r="BH23" s="63">
        <v>0</v>
      </c>
      <c r="BI23" s="63">
        <v>0</v>
      </c>
      <c r="BJ23" s="63">
        <v>0</v>
      </c>
      <c r="BK23" s="63">
        <v>0</v>
      </c>
      <c r="BL23" s="63">
        <v>6349</v>
      </c>
      <c r="BM23" s="63">
        <v>0</v>
      </c>
      <c r="BN23" s="63">
        <v>0</v>
      </c>
      <c r="BO23" s="63">
        <v>0</v>
      </c>
      <c r="BP23" s="63">
        <v>0</v>
      </c>
      <c r="BQ23" s="63">
        <v>0</v>
      </c>
      <c r="BR23" s="63">
        <v>0</v>
      </c>
      <c r="BS23" s="63">
        <v>0</v>
      </c>
      <c r="BT23" s="63">
        <v>0</v>
      </c>
      <c r="BU23" s="63">
        <v>0</v>
      </c>
      <c r="BV23" s="63">
        <v>0</v>
      </c>
      <c r="BW23" s="63">
        <v>0</v>
      </c>
      <c r="BX23" s="63">
        <v>0</v>
      </c>
      <c r="BY23" s="63">
        <v>0</v>
      </c>
      <c r="BZ23" s="63">
        <v>0</v>
      </c>
      <c r="CA23" s="63">
        <v>0</v>
      </c>
      <c r="CB23" s="63">
        <v>0</v>
      </c>
      <c r="CC23" s="63">
        <v>0</v>
      </c>
      <c r="CD23" s="63">
        <v>0</v>
      </c>
      <c r="CE23" s="63">
        <v>0</v>
      </c>
      <c r="CF23" s="63">
        <v>0</v>
      </c>
      <c r="CG23" s="63">
        <v>0</v>
      </c>
      <c r="CH23" s="63">
        <v>0</v>
      </c>
      <c r="CI23" s="63">
        <v>0</v>
      </c>
      <c r="CJ23" s="63">
        <v>0</v>
      </c>
      <c r="CK23" s="63">
        <v>0</v>
      </c>
      <c r="CL23" s="63">
        <v>0</v>
      </c>
      <c r="CM23" s="63">
        <v>0</v>
      </c>
      <c r="CN23" s="63">
        <v>0</v>
      </c>
      <c r="CO23" s="63">
        <v>0</v>
      </c>
      <c r="CP23" s="63">
        <v>0</v>
      </c>
      <c r="CQ23" s="63">
        <v>0</v>
      </c>
      <c r="CR23" s="63">
        <v>0</v>
      </c>
      <c r="CS23" s="63">
        <v>0</v>
      </c>
      <c r="CT23" s="63">
        <v>0</v>
      </c>
      <c r="CU23" s="63">
        <v>0</v>
      </c>
      <c r="CV23" s="63">
        <v>0</v>
      </c>
      <c r="CW23" s="63"/>
      <c r="CX23" s="63">
        <v>0</v>
      </c>
      <c r="CY23" s="63">
        <v>0</v>
      </c>
      <c r="CZ23" s="63">
        <v>0</v>
      </c>
      <c r="DA23" s="63">
        <v>0</v>
      </c>
      <c r="DB23" s="63">
        <v>0</v>
      </c>
      <c r="DC23" s="63">
        <v>0</v>
      </c>
      <c r="DD23" s="63">
        <v>0</v>
      </c>
      <c r="DE23" s="63">
        <v>0</v>
      </c>
      <c r="DF23" s="63">
        <v>0</v>
      </c>
      <c r="DG23" s="63">
        <v>0</v>
      </c>
      <c r="DH23" s="63">
        <v>0</v>
      </c>
      <c r="DI23" s="63">
        <v>0</v>
      </c>
      <c r="DJ23" s="63">
        <v>0</v>
      </c>
      <c r="DK23" s="63">
        <v>0</v>
      </c>
      <c r="DL23" s="63">
        <v>0</v>
      </c>
      <c r="DM23" s="63">
        <v>0</v>
      </c>
      <c r="DN23" s="63">
        <v>0</v>
      </c>
      <c r="DO23" s="63">
        <v>0</v>
      </c>
      <c r="DP23" s="63">
        <v>0</v>
      </c>
      <c r="DQ23" s="63">
        <v>0</v>
      </c>
      <c r="DR23" s="63">
        <v>0</v>
      </c>
      <c r="DS23" s="63">
        <v>0</v>
      </c>
      <c r="DT23" s="63">
        <v>0</v>
      </c>
      <c r="DU23" s="63">
        <v>0</v>
      </c>
      <c r="DV23" s="63">
        <v>0</v>
      </c>
      <c r="DW23" s="63">
        <v>0</v>
      </c>
      <c r="DX23" s="63">
        <v>0</v>
      </c>
      <c r="DY23" s="63">
        <v>0</v>
      </c>
      <c r="DZ23" s="63">
        <v>0</v>
      </c>
      <c r="EA23" s="63">
        <v>0</v>
      </c>
      <c r="EB23" s="63">
        <v>0</v>
      </c>
      <c r="EC23" s="63">
        <v>0</v>
      </c>
      <c r="ED23" s="63">
        <v>0</v>
      </c>
      <c r="EE23" s="63">
        <v>0</v>
      </c>
      <c r="EF23" s="63">
        <v>0</v>
      </c>
      <c r="EG23" s="63">
        <v>0</v>
      </c>
      <c r="EH23" s="63">
        <v>0</v>
      </c>
      <c r="EI23" s="63">
        <v>0</v>
      </c>
      <c r="EJ23" s="63">
        <v>0</v>
      </c>
      <c r="EK23" s="63">
        <v>0</v>
      </c>
      <c r="EL23" s="63">
        <v>0</v>
      </c>
      <c r="EM23" s="63">
        <v>0</v>
      </c>
      <c r="EN23" s="63">
        <v>0</v>
      </c>
      <c r="EO23" s="63">
        <v>0</v>
      </c>
      <c r="EP23" s="63">
        <v>0</v>
      </c>
      <c r="EQ23" s="63">
        <v>0</v>
      </c>
      <c r="ER23" s="63">
        <v>0</v>
      </c>
      <c r="ES23" s="63">
        <v>0</v>
      </c>
      <c r="ET23" s="63">
        <v>0</v>
      </c>
      <c r="EU23" s="63">
        <v>0</v>
      </c>
      <c r="EV23" s="63">
        <v>0</v>
      </c>
      <c r="EW23" s="63">
        <v>0</v>
      </c>
      <c r="EX23" s="63">
        <v>0</v>
      </c>
      <c r="EY23" s="63">
        <v>0</v>
      </c>
      <c r="EZ23" s="63">
        <v>0</v>
      </c>
      <c r="FA23" s="63">
        <v>0</v>
      </c>
      <c r="FB23" s="63">
        <v>0</v>
      </c>
      <c r="FC23" s="63">
        <v>0</v>
      </c>
      <c r="FD23" s="63">
        <v>0</v>
      </c>
      <c r="FE23" s="63">
        <v>0</v>
      </c>
      <c r="FF23" s="63">
        <v>0</v>
      </c>
      <c r="FG23" s="63">
        <v>0</v>
      </c>
      <c r="FH23" s="63">
        <v>0</v>
      </c>
      <c r="FI23" s="63">
        <v>0</v>
      </c>
      <c r="FJ23" s="63">
        <v>0</v>
      </c>
      <c r="FK23" s="63">
        <v>0</v>
      </c>
      <c r="FL23" s="63">
        <v>0</v>
      </c>
      <c r="FM23" s="63">
        <v>0</v>
      </c>
      <c r="FN23" s="63">
        <v>0</v>
      </c>
      <c r="FO23" s="63">
        <v>0</v>
      </c>
      <c r="FP23" s="63">
        <v>0</v>
      </c>
      <c r="FQ23" s="63">
        <v>0</v>
      </c>
      <c r="FR23" s="63">
        <v>0</v>
      </c>
      <c r="FS23" s="63">
        <v>0</v>
      </c>
      <c r="FT23" s="63">
        <v>0</v>
      </c>
      <c r="FU23" s="63">
        <v>0</v>
      </c>
      <c r="FV23" s="63">
        <v>0</v>
      </c>
      <c r="FW23" s="63">
        <v>0</v>
      </c>
      <c r="FX23" s="63">
        <v>0</v>
      </c>
      <c r="FY23" s="63">
        <v>0</v>
      </c>
      <c r="FZ23" s="63">
        <v>0</v>
      </c>
      <c r="GA23" s="63">
        <v>0</v>
      </c>
      <c r="GB23" s="63">
        <v>0</v>
      </c>
      <c r="GC23" s="63">
        <v>0</v>
      </c>
      <c r="GD23" s="63">
        <v>0</v>
      </c>
      <c r="GE23" s="63">
        <v>0</v>
      </c>
      <c r="GF23" s="63">
        <v>0</v>
      </c>
      <c r="GG23" s="63">
        <v>0</v>
      </c>
      <c r="GH23" s="63">
        <v>0</v>
      </c>
      <c r="GI23" s="63">
        <v>0</v>
      </c>
      <c r="GJ23" s="63">
        <v>0</v>
      </c>
      <c r="GK23" s="63">
        <v>0</v>
      </c>
      <c r="GL23" s="63"/>
      <c r="GM23" s="63"/>
      <c r="GN23" s="63"/>
      <c r="GO23" s="63"/>
      <c r="GP23" s="63"/>
      <c r="GQ23" s="63"/>
      <c r="GR23" s="63"/>
      <c r="GS23" s="63"/>
      <c r="GT23" s="63"/>
      <c r="GU23" s="63"/>
      <c r="GV23" s="63"/>
      <c r="GW23" s="63"/>
      <c r="GX23" s="63"/>
      <c r="GY23" s="63"/>
      <c r="GZ23" s="63"/>
      <c r="HA23" s="63"/>
      <c r="HB23" s="63"/>
      <c r="HC23" s="63"/>
      <c r="HD23" s="63"/>
      <c r="HE23" s="63"/>
      <c r="HF23" s="63"/>
      <c r="HG23" s="63"/>
      <c r="HH23" s="63"/>
      <c r="HI23" s="63"/>
      <c r="HJ23" s="63"/>
      <c r="HK23" s="63"/>
      <c r="HL23" s="63"/>
      <c r="HM23" s="63"/>
      <c r="HN23" s="63"/>
      <c r="HO23" s="63"/>
      <c r="HP23" s="63"/>
      <c r="HQ23" s="63"/>
      <c r="HR23" s="63"/>
      <c r="HS23" s="63"/>
      <c r="HT23" s="63"/>
      <c r="HU23" s="63"/>
      <c r="HV23" s="63"/>
      <c r="HW23" s="63"/>
      <c r="HX23" s="63"/>
      <c r="HY23" s="63"/>
      <c r="HZ23" s="63"/>
      <c r="IA23" s="63"/>
      <c r="IB23" s="63"/>
      <c r="IC23" s="63"/>
      <c r="ID23" s="63"/>
      <c r="IE23" s="63"/>
      <c r="IF23" s="63"/>
      <c r="IG23" s="63"/>
      <c r="IH23" s="63"/>
      <c r="II23" s="63"/>
      <c r="IJ23" s="63"/>
      <c r="IK23" s="63"/>
      <c r="IL23" s="63"/>
      <c r="IM23" s="63"/>
      <c r="IN23" s="63"/>
      <c r="IO23" s="63"/>
      <c r="IP23" s="63"/>
      <c r="IQ23" s="63"/>
      <c r="IR23" s="63"/>
      <c r="IS23" s="63"/>
      <c r="IT23" s="63"/>
      <c r="IU23" s="63"/>
      <c r="IV23" s="63"/>
      <c r="IW23" s="63"/>
      <c r="IX23" s="63"/>
      <c r="IY23" s="63"/>
      <c r="IZ23" s="63"/>
      <c r="JA23" s="63"/>
      <c r="JB23" s="63"/>
      <c r="JC23" s="63"/>
      <c r="JD23" s="63"/>
      <c r="JE23" s="63"/>
      <c r="JF23" s="63"/>
      <c r="JG23" s="63"/>
      <c r="JH23" s="63"/>
      <c r="JI23" s="63"/>
      <c r="JJ23" s="63"/>
      <c r="JK23" s="63"/>
      <c r="JL23" s="63"/>
      <c r="JM23" s="63"/>
      <c r="JN23" s="63"/>
      <c r="JO23" s="63"/>
      <c r="JP23" s="63"/>
      <c r="JQ23" s="63"/>
      <c r="JR23" s="63"/>
      <c r="JS23" s="63"/>
      <c r="JT23" s="63"/>
      <c r="JU23" s="63"/>
      <c r="JV23" s="63"/>
      <c r="JW23" s="63"/>
      <c r="JX23" s="63"/>
      <c r="JY23" s="63"/>
      <c r="JZ23" s="63"/>
      <c r="KA23" s="63"/>
      <c r="KB23" s="63"/>
      <c r="KC23" s="63"/>
      <c r="KD23" s="63"/>
      <c r="KE23" s="63"/>
      <c r="KF23" s="63"/>
      <c r="KG23" s="63"/>
      <c r="KH23" s="63"/>
      <c r="KI23" s="63"/>
      <c r="KJ23" s="63"/>
      <c r="KK23" s="63"/>
      <c r="KL23" s="63"/>
      <c r="KM23" s="63"/>
      <c r="KN23" s="63"/>
      <c r="KO23" s="63"/>
      <c r="KP23" s="63"/>
      <c r="KQ23" s="63"/>
      <c r="KR23" s="63"/>
      <c r="KS23" s="63"/>
      <c r="KT23" s="63"/>
      <c r="KU23" s="63"/>
      <c r="KV23" s="63"/>
      <c r="KW23" s="63"/>
      <c r="KX23" s="63"/>
      <c r="KY23" s="63"/>
      <c r="KZ23" s="63"/>
      <c r="LA23" s="63"/>
      <c r="LB23" s="63"/>
      <c r="LC23" s="63"/>
      <c r="LD23" s="63"/>
      <c r="LE23" s="63"/>
      <c r="LF23" s="63"/>
      <c r="LG23" s="63"/>
      <c r="LH23" s="63"/>
      <c r="LI23" s="63"/>
      <c r="LJ23" s="63"/>
      <c r="LK23" s="63"/>
      <c r="LL23" s="63"/>
      <c r="LM23" s="63"/>
      <c r="LN23" s="63"/>
      <c r="LO23" s="63"/>
      <c r="LP23" s="63"/>
      <c r="LQ23" s="63"/>
      <c r="LR23" s="63"/>
      <c r="LS23" s="63"/>
      <c r="LT23" s="63"/>
      <c r="LU23" s="63"/>
      <c r="LV23" s="63"/>
      <c r="LW23" s="63"/>
      <c r="LX23" s="63"/>
      <c r="LY23" s="63"/>
      <c r="LZ23" s="63"/>
      <c r="MA23" s="63"/>
      <c r="MB23" s="63"/>
      <c r="MC23" s="63"/>
      <c r="MD23" s="63"/>
      <c r="ME23" s="63"/>
      <c r="MF23" s="63"/>
      <c r="MG23" s="63"/>
      <c r="MH23" s="63"/>
      <c r="MI23" s="63"/>
      <c r="MJ23" s="63"/>
      <c r="MK23" s="63"/>
      <c r="ML23" s="63"/>
      <c r="MM23" s="63"/>
      <c r="MN23" s="63"/>
      <c r="MO23" s="63"/>
      <c r="MP23" s="63"/>
      <c r="MQ23" s="63"/>
      <c r="MR23" s="63"/>
      <c r="MS23" s="63"/>
      <c r="MT23" s="63"/>
      <c r="MU23" s="63"/>
      <c r="MV23" s="63"/>
      <c r="MW23" s="63"/>
      <c r="MX23" s="63"/>
      <c r="MY23" s="63"/>
      <c r="MZ23" s="63"/>
      <c r="NA23" s="63"/>
      <c r="NB23" s="63"/>
      <c r="NC23" s="63"/>
      <c r="ND23" s="63"/>
      <c r="NE23" s="63"/>
      <c r="NF23" s="63"/>
      <c r="NG23" s="63"/>
      <c r="NH23" s="63"/>
      <c r="NI23" s="63"/>
      <c r="NJ23" s="63"/>
      <c r="NK23" s="63"/>
      <c r="NL23" s="63"/>
      <c r="NM23" s="63"/>
      <c r="NN23" s="63"/>
      <c r="NO23" s="63"/>
      <c r="NP23" s="63"/>
      <c r="NQ23" s="63"/>
      <c r="NR23" s="63"/>
      <c r="NS23" s="63"/>
      <c r="NT23" s="63"/>
      <c r="NU23" s="63"/>
      <c r="NV23" s="63"/>
      <c r="NW23" s="63"/>
      <c r="NX23" s="63"/>
      <c r="NY23" s="63"/>
      <c r="NZ23" s="63"/>
      <c r="OA23" s="63"/>
      <c r="OB23" s="63"/>
      <c r="OC23" s="63"/>
      <c r="OD23" s="63"/>
      <c r="OE23" s="63"/>
      <c r="OF23" s="63"/>
      <c r="OG23" s="63"/>
      <c r="OH23" s="63"/>
      <c r="OI23" s="63"/>
      <c r="OJ23" s="63"/>
      <c r="OK23" s="63"/>
      <c r="OL23" s="63"/>
      <c r="OM23" s="63"/>
      <c r="ON23" s="63"/>
      <c r="OO23" s="63"/>
      <c r="OP23" s="63"/>
      <c r="OQ23" s="63"/>
      <c r="OR23" s="63"/>
      <c r="OS23" s="63"/>
      <c r="OT23" s="63"/>
      <c r="OU23" s="63"/>
      <c r="OV23" s="63"/>
      <c r="OW23" s="63"/>
      <c r="OX23" s="63"/>
      <c r="OY23" s="63"/>
      <c r="OZ23" s="63"/>
      <c r="PA23" s="63"/>
      <c r="PB23" s="63"/>
      <c r="PC23" s="63"/>
      <c r="PD23" s="63"/>
      <c r="PE23" s="63"/>
      <c r="PF23" s="63"/>
      <c r="PG23" s="63"/>
      <c r="PH23" s="63"/>
      <c r="PI23" s="63"/>
      <c r="PJ23" s="63"/>
      <c r="PK23" s="63"/>
      <c r="PL23" s="63"/>
      <c r="PM23" s="63"/>
      <c r="PN23" s="63"/>
      <c r="PO23" s="63"/>
      <c r="PP23" s="63"/>
      <c r="PQ23" s="63"/>
      <c r="PR23" s="63"/>
      <c r="PS23" s="63"/>
      <c r="PT23" s="63"/>
      <c r="PU23" s="63"/>
      <c r="PV23" s="63"/>
      <c r="PW23" s="63"/>
      <c r="PX23" s="63"/>
      <c r="PY23" s="63"/>
      <c r="PZ23" s="63"/>
      <c r="QA23" s="63"/>
      <c r="QB23" s="63"/>
      <c r="QC23" s="63"/>
      <c r="QD23" s="63"/>
      <c r="QE23" s="63"/>
      <c r="QF23" s="63"/>
      <c r="QG23" s="63"/>
      <c r="QH23" s="63"/>
      <c r="QI23" s="63"/>
      <c r="QJ23" s="63"/>
      <c r="QK23" s="63"/>
      <c r="QL23" s="63"/>
      <c r="QM23" s="63"/>
      <c r="QN23" s="63"/>
      <c r="QO23" s="63"/>
      <c r="QP23" s="63"/>
      <c r="QQ23" s="63"/>
      <c r="QR23" s="63"/>
      <c r="QS23" s="63"/>
      <c r="QT23" s="63"/>
      <c r="QU23" s="63"/>
      <c r="QV23" s="63"/>
      <c r="QW23" s="63"/>
      <c r="QX23" s="63"/>
      <c r="QY23" s="63"/>
      <c r="QZ23" s="63"/>
      <c r="RA23" s="63"/>
      <c r="RB23" s="63"/>
      <c r="RC23" s="63"/>
      <c r="RD23" s="63"/>
      <c r="RE23" s="63"/>
      <c r="RF23" s="63"/>
      <c r="RG23" s="63"/>
      <c r="RH23" s="63"/>
      <c r="RI23" s="63"/>
      <c r="RJ23" s="63"/>
      <c r="RK23" s="63"/>
      <c r="RL23" s="63"/>
      <c r="RM23" s="63"/>
      <c r="RN23" s="63"/>
      <c r="RO23" s="63"/>
      <c r="RP23" s="63"/>
      <c r="RQ23" s="63"/>
      <c r="RR23" s="63"/>
      <c r="RS23" s="63"/>
      <c r="RT23" s="63"/>
      <c r="RU23" s="63"/>
      <c r="RV23" s="63"/>
      <c r="RW23" s="63"/>
      <c r="RX23" s="63"/>
      <c r="RY23" s="63"/>
      <c r="RZ23" s="63"/>
      <c r="SA23" s="63"/>
      <c r="SB23" s="63"/>
      <c r="SC23" s="63"/>
      <c r="SD23" s="63"/>
      <c r="SE23" s="63"/>
      <c r="SF23" s="63"/>
      <c r="SG23" s="63"/>
      <c r="SH23" s="63"/>
      <c r="SI23" s="63"/>
      <c r="SJ23" s="63"/>
      <c r="SK23" s="63"/>
      <c r="SL23" s="63"/>
      <c r="SM23" s="63"/>
      <c r="SN23" s="63"/>
      <c r="SO23" s="63"/>
      <c r="SP23" s="63"/>
      <c r="SQ23" s="63"/>
      <c r="SR23" s="63"/>
      <c r="SS23" s="63"/>
      <c r="ST23" s="63"/>
      <c r="SU23" s="63"/>
      <c r="SV23" s="63"/>
      <c r="SW23" s="63"/>
      <c r="SX23" s="63"/>
      <c r="SY23" s="63"/>
      <c r="SZ23" s="63"/>
      <c r="TA23" s="63"/>
      <c r="TB23" s="63"/>
      <c r="TC23" s="63"/>
      <c r="TD23" s="63"/>
      <c r="TE23" s="63"/>
      <c r="TF23" s="63"/>
      <c r="TG23" s="63"/>
      <c r="TH23" s="63"/>
      <c r="TI23" s="63"/>
      <c r="TJ23" s="63"/>
      <c r="TK23" s="63"/>
      <c r="TL23" s="63"/>
      <c r="TM23" s="63"/>
      <c r="TN23" s="63"/>
      <c r="TO23" s="63"/>
      <c r="TP23" s="63"/>
      <c r="TQ23" s="63"/>
      <c r="TR23" s="63"/>
      <c r="TS23" s="63"/>
      <c r="TT23" s="63"/>
      <c r="TU23" s="63"/>
      <c r="TV23" s="63"/>
      <c r="TW23" s="63"/>
      <c r="TX23" s="63"/>
      <c r="TY23" s="63"/>
      <c r="TZ23" s="63"/>
      <c r="UA23" s="63"/>
      <c r="UB23" s="63"/>
      <c r="UC23" s="63"/>
      <c r="UD23" s="63"/>
      <c r="UE23" s="63"/>
      <c r="UF23" s="63"/>
      <c r="UG23" s="63"/>
      <c r="UH23" s="63"/>
      <c r="UI23" s="63"/>
      <c r="UJ23" s="63"/>
      <c r="UK23" s="63"/>
      <c r="UL23" s="63"/>
      <c r="UM23" s="63"/>
      <c r="UN23" s="63"/>
      <c r="UO23" s="63"/>
      <c r="UP23" s="63"/>
      <c r="UQ23" s="63"/>
      <c r="UR23" s="63"/>
      <c r="US23" s="63"/>
      <c r="UT23" s="63"/>
      <c r="UU23" s="63"/>
      <c r="UV23" s="63"/>
      <c r="UW23" s="63"/>
      <c r="UX23" s="63"/>
      <c r="UY23" s="63"/>
      <c r="UZ23" s="63"/>
      <c r="VA23" s="63"/>
      <c r="VB23" s="63"/>
      <c r="VC23" s="63"/>
      <c r="VD23" s="63"/>
      <c r="VE23" s="63"/>
      <c r="VF23" s="63"/>
      <c r="VG23" s="63"/>
      <c r="VH23" s="63"/>
      <c r="VI23" s="63"/>
      <c r="VJ23" s="63"/>
      <c r="VK23" s="63"/>
      <c r="VL23" s="63"/>
      <c r="VM23" s="63"/>
      <c r="VN23" s="63"/>
      <c r="VO23" s="63"/>
      <c r="VP23" s="63"/>
      <c r="VQ23" s="63"/>
      <c r="VR23" s="63"/>
      <c r="VS23" s="63"/>
      <c r="VT23" s="63"/>
      <c r="VU23" s="63"/>
      <c r="VV23" s="63"/>
      <c r="VW23" s="63"/>
      <c r="VX23" s="63"/>
      <c r="VY23" s="63"/>
      <c r="VZ23" s="63"/>
      <c r="WA23" s="63"/>
      <c r="WB23" s="63"/>
      <c r="WC23" s="63"/>
      <c r="WD23" s="63"/>
      <c r="WE23" s="63"/>
      <c r="WF23" s="63"/>
      <c r="WG23" s="63"/>
      <c r="WH23" s="63"/>
      <c r="WI23" s="63"/>
      <c r="WJ23" s="63"/>
      <c r="WK23" s="63"/>
      <c r="WL23" s="63"/>
      <c r="WM23" s="63"/>
      <c r="WN23" s="63"/>
      <c r="WO23" s="63"/>
      <c r="WP23" s="63"/>
      <c r="WQ23" s="63"/>
      <c r="WR23" s="63"/>
      <c r="WS23" s="63"/>
      <c r="WT23" s="63"/>
      <c r="WU23" s="63"/>
      <c r="WV23" s="63"/>
      <c r="WW23" s="63"/>
      <c r="WX23" s="63"/>
      <c r="WY23" s="63"/>
      <c r="WZ23" s="63"/>
      <c r="XA23" s="63"/>
      <c r="XB23" s="63"/>
      <c r="XC23" s="63"/>
      <c r="XD23" s="63"/>
      <c r="XE23" s="63"/>
      <c r="XF23" s="63"/>
      <c r="XG23" s="63"/>
      <c r="XH23" s="63"/>
      <c r="XI23" s="63"/>
      <c r="XJ23" s="63"/>
      <c r="XK23" s="63"/>
      <c r="XL23" s="63"/>
      <c r="XM23" s="63"/>
      <c r="XN23" s="63"/>
      <c r="XO23" s="63"/>
      <c r="XP23" s="63"/>
      <c r="XQ23" s="63"/>
      <c r="XR23" s="63"/>
      <c r="XS23" s="63"/>
      <c r="XT23" s="63"/>
      <c r="XU23" s="63"/>
      <c r="XV23" s="63"/>
      <c r="XW23" s="63"/>
      <c r="XX23" s="63"/>
      <c r="XY23" s="63"/>
      <c r="XZ23" s="63"/>
      <c r="YA23" s="63"/>
      <c r="YB23" s="63"/>
      <c r="YC23" s="63"/>
      <c r="YD23" s="63"/>
      <c r="YE23" s="63"/>
      <c r="YF23" s="63"/>
      <c r="YG23" s="63"/>
      <c r="YH23" s="63"/>
      <c r="YI23" s="63"/>
      <c r="YJ23" s="63"/>
      <c r="YK23" s="63"/>
      <c r="YL23" s="63"/>
      <c r="YM23" s="63"/>
      <c r="YN23" s="63"/>
      <c r="YO23" s="63"/>
      <c r="YP23" s="63"/>
      <c r="YQ23" s="63"/>
      <c r="YR23" s="63"/>
      <c r="YS23" s="63"/>
      <c r="YT23" s="63"/>
      <c r="YU23" s="63"/>
      <c r="YV23" s="63"/>
      <c r="YW23" s="63"/>
      <c r="YX23" s="63"/>
      <c r="YY23" s="63"/>
      <c r="YZ23" s="63"/>
      <c r="ZA23" s="63"/>
      <c r="ZB23" s="63"/>
      <c r="ZC23" s="63"/>
      <c r="ZD23" s="63"/>
      <c r="ZE23" s="63"/>
      <c r="ZF23" s="63"/>
      <c r="ZG23" s="63"/>
      <c r="ZH23" s="63"/>
      <c r="ZI23" s="63"/>
      <c r="ZJ23" s="63"/>
      <c r="ZK23" s="63"/>
      <c r="ZL23" s="63"/>
      <c r="ZM23" s="63"/>
      <c r="ZN23" s="63"/>
      <c r="ZO23" s="63"/>
      <c r="ZP23" s="63"/>
      <c r="ZQ23" s="63"/>
      <c r="ZR23" s="63"/>
      <c r="ZS23" s="63"/>
      <c r="ZT23" s="63"/>
      <c r="ZU23" s="63"/>
      <c r="ZV23" s="63"/>
      <c r="ZW23" s="63"/>
      <c r="ZX23" s="63"/>
      <c r="ZY23" s="63"/>
      <c r="ZZ23" s="63"/>
      <c r="AAA23" s="63"/>
      <c r="AAB23" s="63"/>
      <c r="AAC23" s="63"/>
      <c r="AAD23" s="63"/>
      <c r="AAE23" s="63"/>
      <c r="AAF23" s="63"/>
      <c r="AAG23" s="63"/>
      <c r="AAH23" s="63"/>
      <c r="AAI23" s="63"/>
      <c r="AAJ23" s="63"/>
      <c r="AAK23" s="63"/>
      <c r="AAL23" s="63"/>
      <c r="AAM23" s="63"/>
      <c r="AAN23" s="63"/>
      <c r="AAO23" s="63"/>
      <c r="AAP23" s="63"/>
      <c r="AAQ23" s="63"/>
      <c r="AAR23" s="63"/>
      <c r="AAS23" s="63"/>
      <c r="AAT23" s="63"/>
      <c r="AAU23" s="63"/>
      <c r="AAV23" s="63"/>
      <c r="AAW23" s="63"/>
      <c r="AAX23" s="63"/>
      <c r="AAY23" s="63"/>
      <c r="AAZ23" s="63"/>
      <c r="ABA23" s="63"/>
      <c r="ABB23" s="63"/>
      <c r="ABC23" s="63"/>
      <c r="ABD23" s="63"/>
      <c r="ABE23" s="63"/>
      <c r="ABF23" s="63"/>
      <c r="ABG23" s="63"/>
      <c r="ABH23" s="63"/>
      <c r="ABI23" s="63"/>
      <c r="ABJ23" s="63"/>
      <c r="ABK23" s="63"/>
      <c r="ABL23" s="63"/>
      <c r="ABM23" s="63"/>
      <c r="ABN23" s="63"/>
      <c r="ABO23" s="63"/>
      <c r="ABP23" s="63"/>
      <c r="ABQ23" s="63"/>
      <c r="ABR23" s="63"/>
      <c r="ABS23" s="63"/>
      <c r="ABT23" s="63"/>
      <c r="ABU23" s="63"/>
      <c r="ABV23" s="63"/>
      <c r="ABW23" s="63"/>
      <c r="ABX23" s="63"/>
      <c r="ABY23" s="63"/>
      <c r="ABZ23" s="63"/>
      <c r="ACA23" s="63"/>
      <c r="ACB23" s="63"/>
      <c r="ACC23" s="63"/>
      <c r="ACD23" s="63"/>
      <c r="ACE23" s="63"/>
      <c r="ACF23" s="63"/>
      <c r="ACG23" s="63"/>
      <c r="ACH23" s="63"/>
      <c r="ACI23" s="63"/>
      <c r="ACJ23" s="63"/>
      <c r="ACK23" s="63"/>
      <c r="ACL23" s="63"/>
      <c r="ACM23" s="63"/>
      <c r="ACN23" s="63"/>
      <c r="ACO23" s="63"/>
      <c r="ACP23" s="63"/>
      <c r="ACQ23" s="63"/>
      <c r="ACR23" s="63"/>
      <c r="ACS23" s="63"/>
      <c r="ACT23" s="63"/>
      <c r="ACU23" s="63"/>
      <c r="ACV23" s="63"/>
      <c r="ACW23" s="63"/>
      <c r="ACX23" s="63"/>
      <c r="ACY23" s="63"/>
      <c r="ACZ23" s="63"/>
      <c r="ADA23" s="63"/>
      <c r="ADB23" s="63"/>
      <c r="ADC23" s="63"/>
      <c r="ADD23" s="63"/>
      <c r="ADE23" s="63"/>
      <c r="ADF23" s="63"/>
      <c r="ADG23" s="63"/>
      <c r="ADH23" s="63"/>
      <c r="ADI23" s="63"/>
      <c r="ADJ23" s="63"/>
      <c r="ADK23" s="63"/>
      <c r="ADL23" s="63"/>
      <c r="ADM23" s="63"/>
      <c r="ADN23" s="63"/>
      <c r="ADO23" s="63"/>
      <c r="ADP23" s="63"/>
      <c r="ADQ23" s="63"/>
      <c r="ADR23" s="63"/>
      <c r="ADS23" s="63"/>
      <c r="ADT23" s="63"/>
      <c r="ADU23" s="63"/>
      <c r="ADV23" s="63"/>
      <c r="ADW23" s="63"/>
      <c r="ADX23" s="63"/>
      <c r="ADY23" s="63"/>
      <c r="ADZ23" s="63"/>
      <c r="AEA23" s="63"/>
      <c r="AEB23" s="63"/>
      <c r="AEC23" s="63"/>
      <c r="AED23" s="63"/>
      <c r="AEE23" s="63"/>
      <c r="AEF23" s="63"/>
      <c r="AEG23" s="63"/>
      <c r="AEH23" s="63"/>
      <c r="AEI23" s="63"/>
      <c r="AEJ23" s="63"/>
      <c r="AEK23" s="63"/>
      <c r="AEL23" s="63"/>
      <c r="AEM23" s="63"/>
      <c r="AEN23" s="63"/>
      <c r="AEO23" s="63"/>
      <c r="AEP23" s="63"/>
      <c r="AEQ23" s="63"/>
      <c r="AER23" s="63"/>
      <c r="AES23" s="63"/>
      <c r="AET23" s="63"/>
      <c r="AEU23" s="63"/>
      <c r="AEV23" s="63"/>
      <c r="AEW23" s="63"/>
      <c r="AEX23" s="63"/>
    </row>
    <row r="24" spans="1:830" ht="18" customHeight="1" x14ac:dyDescent="0.35">
      <c r="A24" s="48" t="s">
        <v>191</v>
      </c>
      <c r="B24" s="43" t="s">
        <v>192</v>
      </c>
      <c r="C24" s="44" t="s">
        <v>175</v>
      </c>
      <c r="D24" s="63">
        <v>742.5</v>
      </c>
      <c r="E24" s="63">
        <v>0</v>
      </c>
      <c r="F24" s="63">
        <v>483</v>
      </c>
      <c r="G24" s="63">
        <v>460</v>
      </c>
      <c r="H24" s="63">
        <v>0</v>
      </c>
      <c r="I24" s="63">
        <v>626.5</v>
      </c>
      <c r="J24" s="63">
        <v>356.5</v>
      </c>
      <c r="K24" s="63">
        <v>338.5</v>
      </c>
      <c r="L24" s="63">
        <v>0</v>
      </c>
      <c r="M24" s="63">
        <v>0</v>
      </c>
      <c r="N24" s="63">
        <v>884</v>
      </c>
      <c r="O24" s="63">
        <v>0</v>
      </c>
      <c r="P24" s="63">
        <v>0</v>
      </c>
      <c r="Q24" s="63">
        <f>701.5+542</f>
        <v>1243.5</v>
      </c>
      <c r="R24" s="63">
        <v>0</v>
      </c>
      <c r="S24" s="63">
        <v>525</v>
      </c>
      <c r="T24" s="63">
        <v>360</v>
      </c>
      <c r="U24" s="63">
        <v>279.5</v>
      </c>
      <c r="V24" s="63">
        <v>296.5</v>
      </c>
      <c r="W24" s="63">
        <v>475</v>
      </c>
      <c r="X24" s="63">
        <v>0</v>
      </c>
      <c r="Y24" s="63">
        <v>551.5</v>
      </c>
      <c r="Z24" s="63">
        <v>395.5</v>
      </c>
      <c r="AA24" s="63">
        <v>0</v>
      </c>
      <c r="AB24" s="63">
        <v>480</v>
      </c>
      <c r="AC24" s="63">
        <v>441.5</v>
      </c>
      <c r="AD24" s="63">
        <v>0</v>
      </c>
      <c r="AE24" s="63">
        <v>198.5</v>
      </c>
      <c r="AF24" s="63">
        <v>535.5</v>
      </c>
      <c r="AG24" s="63">
        <v>0</v>
      </c>
      <c r="AH24" s="63">
        <f>386+397</f>
        <v>783</v>
      </c>
      <c r="AI24" s="63">
        <v>421</v>
      </c>
      <c r="AJ24" s="63">
        <v>0</v>
      </c>
      <c r="AK24" s="63">
        <v>633</v>
      </c>
      <c r="AL24" s="63">
        <v>773</v>
      </c>
      <c r="AM24" s="63">
        <v>401.5</v>
      </c>
      <c r="AN24" s="63">
        <v>0</v>
      </c>
      <c r="AO24" s="63">
        <v>564.5</v>
      </c>
      <c r="AP24" s="63">
        <v>0</v>
      </c>
      <c r="AQ24" s="63"/>
      <c r="AR24" s="63">
        <v>444</v>
      </c>
      <c r="AS24" s="63">
        <v>0</v>
      </c>
      <c r="AT24" s="63">
        <v>409.5</v>
      </c>
      <c r="AU24" s="63">
        <v>529.5</v>
      </c>
      <c r="AV24" s="63">
        <v>367</v>
      </c>
      <c r="AW24" s="63">
        <v>0</v>
      </c>
      <c r="AX24" s="63">
        <v>357.5</v>
      </c>
      <c r="AY24" s="63">
        <v>681</v>
      </c>
      <c r="AZ24" s="63">
        <v>263.5</v>
      </c>
      <c r="BA24" s="63">
        <v>0</v>
      </c>
      <c r="BB24" s="63">
        <v>0</v>
      </c>
      <c r="BC24" s="63">
        <v>745.5</v>
      </c>
      <c r="BD24" s="63">
        <v>82.5</v>
      </c>
      <c r="BE24" s="63">
        <v>0</v>
      </c>
      <c r="BF24" s="63">
        <v>920.5</v>
      </c>
      <c r="BG24" s="63">
        <v>126.5</v>
      </c>
      <c r="BH24" s="63">
        <v>126.5</v>
      </c>
      <c r="BI24" s="63">
        <v>479</v>
      </c>
      <c r="BJ24" s="63">
        <v>0</v>
      </c>
      <c r="BK24" s="63">
        <v>524</v>
      </c>
      <c r="BL24" s="63">
        <v>435</v>
      </c>
      <c r="BM24" s="63">
        <v>344.5</v>
      </c>
      <c r="BN24" s="63">
        <v>0</v>
      </c>
      <c r="BO24" s="63">
        <v>0</v>
      </c>
      <c r="BP24" s="63">
        <v>0</v>
      </c>
      <c r="BQ24" s="63">
        <v>542</v>
      </c>
      <c r="BR24" s="63">
        <v>831.5</v>
      </c>
      <c r="BS24" s="63">
        <v>763</v>
      </c>
      <c r="BT24" s="63">
        <v>140.5</v>
      </c>
      <c r="BU24" s="63">
        <v>498</v>
      </c>
      <c r="BV24" s="63">
        <v>320</v>
      </c>
      <c r="BW24" s="63">
        <v>240.5</v>
      </c>
      <c r="BX24" s="63">
        <v>0</v>
      </c>
      <c r="BY24" s="63">
        <f>394.5+469.5</f>
        <v>864</v>
      </c>
      <c r="BZ24" s="63">
        <f>222+540.5</f>
        <v>762.5</v>
      </c>
      <c r="CA24" s="63">
        <v>626.5</v>
      </c>
      <c r="CB24" s="63">
        <v>419</v>
      </c>
      <c r="CC24" s="63">
        <v>677</v>
      </c>
      <c r="CD24" s="63">
        <v>395.5</v>
      </c>
      <c r="CE24" s="63">
        <f>279+173.5</f>
        <v>452.5</v>
      </c>
      <c r="CF24" s="63">
        <f>88+143.5</f>
        <v>231.5</v>
      </c>
      <c r="CG24" s="63">
        <f>203+214.5</f>
        <v>417.5</v>
      </c>
      <c r="CH24" s="63">
        <v>164</v>
      </c>
      <c r="CI24" s="63">
        <v>0</v>
      </c>
      <c r="CJ24" s="63">
        <v>550</v>
      </c>
      <c r="CK24" s="63">
        <v>513.5</v>
      </c>
      <c r="CL24" s="63">
        <v>74.5</v>
      </c>
      <c r="CM24" s="63">
        <v>0</v>
      </c>
      <c r="CN24" s="63">
        <v>599</v>
      </c>
      <c r="CO24" s="63">
        <v>0</v>
      </c>
      <c r="CP24" s="63">
        <v>478</v>
      </c>
      <c r="CQ24" s="63">
        <v>343.5</v>
      </c>
      <c r="CR24" s="63">
        <v>0</v>
      </c>
      <c r="CS24" s="63">
        <v>0</v>
      </c>
      <c r="CT24" s="63">
        <v>444</v>
      </c>
      <c r="CU24" s="63">
        <v>341</v>
      </c>
      <c r="CV24" s="63">
        <v>0</v>
      </c>
      <c r="CW24" s="63"/>
      <c r="CX24" s="63">
        <v>856.5</v>
      </c>
      <c r="CY24" s="63">
        <v>0</v>
      </c>
      <c r="CZ24" s="63">
        <v>456.5</v>
      </c>
      <c r="DA24" s="63">
        <v>0</v>
      </c>
      <c r="DB24" s="63">
        <v>366</v>
      </c>
      <c r="DC24" s="63">
        <v>294</v>
      </c>
      <c r="DD24" s="63">
        <v>0</v>
      </c>
      <c r="DE24" s="63">
        <v>404</v>
      </c>
      <c r="DF24" s="63">
        <f>379.5+114</f>
        <v>493.5</v>
      </c>
      <c r="DG24" s="63">
        <v>0</v>
      </c>
      <c r="DH24" s="63">
        <v>550</v>
      </c>
      <c r="DI24" s="63">
        <v>572.5</v>
      </c>
      <c r="DJ24" s="63">
        <v>438.5</v>
      </c>
      <c r="DK24" s="63">
        <v>0</v>
      </c>
      <c r="DL24" s="63">
        <v>632</v>
      </c>
      <c r="DM24" s="63">
        <v>375</v>
      </c>
      <c r="DN24" s="63">
        <v>0</v>
      </c>
      <c r="DO24" s="63">
        <v>380</v>
      </c>
      <c r="DP24" s="63">
        <v>444</v>
      </c>
      <c r="DQ24" s="63">
        <v>0</v>
      </c>
      <c r="DR24" s="63">
        <v>578</v>
      </c>
      <c r="DS24" s="63">
        <v>0</v>
      </c>
      <c r="DT24" s="63">
        <v>494.5</v>
      </c>
      <c r="DU24" s="63">
        <f>296+287.5</f>
        <v>583.5</v>
      </c>
      <c r="DV24" s="63">
        <v>257</v>
      </c>
      <c r="DW24" s="63">
        <v>0</v>
      </c>
      <c r="DX24" s="63">
        <v>63</v>
      </c>
      <c r="DY24" s="63">
        <v>319</v>
      </c>
      <c r="DZ24" s="63">
        <v>316</v>
      </c>
      <c r="EA24" s="63">
        <v>0</v>
      </c>
      <c r="EB24" s="63">
        <v>444.5</v>
      </c>
      <c r="EC24" s="63">
        <v>201</v>
      </c>
      <c r="ED24" s="63">
        <v>336</v>
      </c>
      <c r="EE24" s="63">
        <v>192</v>
      </c>
      <c r="EF24" s="63">
        <v>481.5</v>
      </c>
      <c r="EG24" s="63">
        <v>336</v>
      </c>
      <c r="EH24" s="63">
        <v>0</v>
      </c>
      <c r="EI24" s="63">
        <v>395.5</v>
      </c>
      <c r="EJ24" s="63">
        <v>425.5</v>
      </c>
      <c r="EK24" s="63">
        <v>0</v>
      </c>
      <c r="EL24" s="63">
        <v>289</v>
      </c>
      <c r="EM24" s="63">
        <v>277.5</v>
      </c>
      <c r="EN24" s="63">
        <v>0</v>
      </c>
      <c r="EO24" s="63">
        <v>509</v>
      </c>
      <c r="EP24" s="63">
        <v>271.5</v>
      </c>
      <c r="EQ24" s="63">
        <v>0</v>
      </c>
      <c r="ER24" s="63">
        <v>377</v>
      </c>
      <c r="ES24" s="63">
        <v>0</v>
      </c>
      <c r="ET24" s="63">
        <v>399</v>
      </c>
      <c r="EU24" s="63">
        <v>0</v>
      </c>
      <c r="EV24" s="63">
        <v>436</v>
      </c>
      <c r="EW24" s="63">
        <v>422.5</v>
      </c>
      <c r="EX24" s="63">
        <v>0</v>
      </c>
      <c r="EY24" s="63">
        <v>371.5</v>
      </c>
      <c r="EZ24" s="63">
        <v>759</v>
      </c>
      <c r="FA24" s="63">
        <v>0</v>
      </c>
      <c r="FB24" s="63">
        <v>904</v>
      </c>
      <c r="FC24" s="63">
        <v>383.5</v>
      </c>
      <c r="FD24" s="63">
        <v>667.5</v>
      </c>
      <c r="FE24" s="63">
        <v>336</v>
      </c>
      <c r="FF24" s="63">
        <v>0</v>
      </c>
      <c r="FG24" s="63">
        <v>0</v>
      </c>
      <c r="FH24" s="63">
        <f>783+202.5</f>
        <v>985.5</v>
      </c>
      <c r="FI24" s="63">
        <v>440.5</v>
      </c>
      <c r="FJ24" s="63">
        <v>0</v>
      </c>
      <c r="FK24" s="63">
        <v>356.5</v>
      </c>
      <c r="FL24" s="63">
        <v>0</v>
      </c>
      <c r="FM24" s="63">
        <v>471.5</v>
      </c>
      <c r="FN24" s="63">
        <v>385</v>
      </c>
      <c r="FO24" s="63">
        <v>328</v>
      </c>
      <c r="FP24" s="63">
        <v>401</v>
      </c>
      <c r="FQ24" s="63">
        <v>0</v>
      </c>
      <c r="FR24" s="63">
        <v>350.5</v>
      </c>
      <c r="FS24" s="63">
        <v>418.5</v>
      </c>
      <c r="FT24" s="63">
        <v>0</v>
      </c>
      <c r="FU24" s="63">
        <v>502</v>
      </c>
      <c r="FV24" s="63">
        <v>370.5</v>
      </c>
      <c r="FW24" s="63">
        <v>524.5</v>
      </c>
      <c r="FX24" s="63">
        <v>0</v>
      </c>
      <c r="FY24" s="63">
        <v>434</v>
      </c>
      <c r="FZ24" s="63">
        <v>0</v>
      </c>
      <c r="GA24" s="63">
        <v>449</v>
      </c>
      <c r="GB24" s="63">
        <v>550</v>
      </c>
      <c r="GC24" s="63">
        <v>400</v>
      </c>
      <c r="GD24" s="63">
        <v>427</v>
      </c>
      <c r="GE24" s="63">
        <v>0</v>
      </c>
      <c r="GF24" s="63">
        <f>361.5+377.5</f>
        <v>739</v>
      </c>
      <c r="GG24" s="63">
        <v>0</v>
      </c>
      <c r="GH24" s="63">
        <v>533</v>
      </c>
      <c r="GI24" s="63">
        <v>455.6</v>
      </c>
      <c r="GJ24" s="63">
        <v>451</v>
      </c>
      <c r="GK24" s="63">
        <v>483</v>
      </c>
      <c r="GL24" s="63"/>
      <c r="GM24" s="63"/>
      <c r="GN24" s="63"/>
      <c r="GO24" s="63"/>
      <c r="GP24" s="63"/>
      <c r="GQ24" s="63"/>
      <c r="GR24" s="63"/>
      <c r="GS24" s="63"/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3"/>
      <c r="HT24" s="63"/>
      <c r="HU24" s="63"/>
      <c r="HV24" s="63"/>
      <c r="HW24" s="63"/>
      <c r="HX24" s="63"/>
      <c r="HY24" s="63"/>
      <c r="HZ24" s="63"/>
      <c r="IA24" s="63"/>
      <c r="IB24" s="63"/>
      <c r="IC24" s="63"/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3"/>
      <c r="IO24" s="63"/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63"/>
      <c r="JE24" s="63"/>
      <c r="JF24" s="63"/>
      <c r="JG24" s="63"/>
      <c r="JH24" s="63"/>
      <c r="JI24" s="63"/>
      <c r="JJ24" s="63"/>
      <c r="JK24" s="63"/>
      <c r="JL24" s="63"/>
      <c r="JM24" s="63"/>
      <c r="JN24" s="63"/>
      <c r="JO24" s="63"/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63"/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63"/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  <c r="MN24" s="63"/>
      <c r="MO24" s="63"/>
      <c r="MP24" s="63"/>
      <c r="MQ24" s="63"/>
      <c r="MR24" s="63"/>
      <c r="MS24" s="63"/>
      <c r="MT24" s="63"/>
      <c r="MU24" s="63"/>
      <c r="MV24" s="63"/>
      <c r="MW24" s="63"/>
      <c r="MX24" s="63"/>
      <c r="MY24" s="63"/>
      <c r="MZ24" s="63"/>
      <c r="NA24" s="63"/>
      <c r="NB24" s="63"/>
      <c r="NC24" s="63"/>
      <c r="ND24" s="63"/>
      <c r="NE24" s="63"/>
      <c r="NF24" s="63"/>
      <c r="NG24" s="63"/>
      <c r="NH24" s="63"/>
      <c r="NI24" s="63"/>
      <c r="NJ24" s="63"/>
      <c r="NK24" s="63"/>
      <c r="NL24" s="63"/>
      <c r="NM24" s="63"/>
      <c r="NN24" s="63"/>
      <c r="NO24" s="63"/>
      <c r="NP24" s="63"/>
      <c r="NQ24" s="63"/>
      <c r="NR24" s="63"/>
      <c r="NS24" s="63"/>
      <c r="NT24" s="63"/>
      <c r="NU24" s="63"/>
      <c r="NV24" s="63"/>
      <c r="NW24" s="63"/>
      <c r="NX24" s="63"/>
      <c r="NY24" s="63"/>
      <c r="NZ24" s="63"/>
      <c r="OA24" s="63"/>
      <c r="OB24" s="63"/>
      <c r="OC24" s="63"/>
      <c r="OD24" s="63"/>
      <c r="OE24" s="63"/>
      <c r="OF24" s="63"/>
      <c r="OG24" s="63"/>
      <c r="OH24" s="63"/>
      <c r="OI24" s="63"/>
      <c r="OJ24" s="63"/>
      <c r="OK24" s="63"/>
      <c r="OL24" s="63"/>
      <c r="OM24" s="63"/>
      <c r="ON24" s="63"/>
      <c r="OO24" s="63"/>
      <c r="OP24" s="63"/>
      <c r="OQ24" s="63"/>
      <c r="OR24" s="63"/>
      <c r="OS24" s="63"/>
      <c r="OT24" s="63"/>
      <c r="OU24" s="63"/>
      <c r="OV24" s="63"/>
      <c r="OW24" s="63"/>
      <c r="OX24" s="63"/>
      <c r="OY24" s="63"/>
      <c r="OZ24" s="63"/>
      <c r="PA24" s="63"/>
      <c r="PB24" s="63"/>
      <c r="PC24" s="63"/>
      <c r="PD24" s="63"/>
      <c r="PE24" s="63"/>
      <c r="PF24" s="63"/>
      <c r="PG24" s="63"/>
      <c r="PH24" s="63"/>
      <c r="PI24" s="63"/>
      <c r="PJ24" s="63"/>
      <c r="PK24" s="63"/>
      <c r="PL24" s="63"/>
      <c r="PM24" s="63"/>
      <c r="PN24" s="63"/>
      <c r="PO24" s="63"/>
      <c r="PP24" s="63"/>
      <c r="PQ24" s="63"/>
      <c r="PR24" s="63"/>
      <c r="PS24" s="63"/>
      <c r="PT24" s="63"/>
      <c r="PU24" s="63"/>
      <c r="PV24" s="63"/>
      <c r="PW24" s="63"/>
      <c r="PX24" s="63"/>
      <c r="PY24" s="63"/>
      <c r="PZ24" s="63"/>
      <c r="QA24" s="63"/>
      <c r="QB24" s="63"/>
      <c r="QC24" s="63"/>
      <c r="QD24" s="63"/>
      <c r="QE24" s="63"/>
      <c r="QF24" s="63"/>
      <c r="QG24" s="63"/>
      <c r="QH24" s="63"/>
      <c r="QI24" s="63"/>
      <c r="QJ24" s="63"/>
      <c r="QK24" s="63"/>
      <c r="QL24" s="63"/>
      <c r="QM24" s="63"/>
      <c r="QN24" s="63"/>
      <c r="QO24" s="63"/>
      <c r="QP24" s="63"/>
      <c r="QQ24" s="63"/>
      <c r="QR24" s="63"/>
      <c r="QS24" s="63"/>
      <c r="QT24" s="63"/>
      <c r="QU24" s="63"/>
      <c r="QV24" s="63"/>
      <c r="QW24" s="63"/>
      <c r="QX24" s="63"/>
      <c r="QY24" s="63"/>
      <c r="QZ24" s="63"/>
      <c r="RA24" s="63"/>
      <c r="RB24" s="63"/>
      <c r="RC24" s="63"/>
      <c r="RD24" s="63"/>
      <c r="RE24" s="63"/>
      <c r="RF24" s="63"/>
      <c r="RG24" s="63"/>
      <c r="RH24" s="63"/>
      <c r="RI24" s="63"/>
      <c r="RJ24" s="63"/>
      <c r="RK24" s="63"/>
      <c r="RL24" s="63"/>
      <c r="RM24" s="63"/>
      <c r="RN24" s="63"/>
      <c r="RO24" s="63"/>
      <c r="RP24" s="63"/>
      <c r="RQ24" s="63"/>
      <c r="RR24" s="63"/>
      <c r="RS24" s="63"/>
      <c r="RT24" s="63"/>
      <c r="RU24" s="63"/>
      <c r="RV24" s="63"/>
      <c r="RW24" s="63"/>
      <c r="RX24" s="63"/>
      <c r="RY24" s="63"/>
      <c r="RZ24" s="63"/>
      <c r="SA24" s="63"/>
      <c r="SB24" s="63"/>
      <c r="SC24" s="63"/>
      <c r="SD24" s="63"/>
      <c r="SE24" s="63"/>
      <c r="SF24" s="63"/>
      <c r="SG24" s="63"/>
      <c r="SH24" s="63"/>
      <c r="SI24" s="63"/>
      <c r="SJ24" s="63"/>
      <c r="SK24" s="63"/>
      <c r="SL24" s="63"/>
      <c r="SM24" s="63"/>
      <c r="SN24" s="63"/>
      <c r="SO24" s="63"/>
      <c r="SP24" s="63"/>
      <c r="SQ24" s="63"/>
      <c r="SR24" s="63"/>
      <c r="SS24" s="63"/>
      <c r="ST24" s="63"/>
      <c r="SU24" s="63"/>
      <c r="SV24" s="63"/>
      <c r="SW24" s="63"/>
      <c r="SX24" s="63"/>
      <c r="SY24" s="63"/>
      <c r="SZ24" s="63"/>
      <c r="TA24" s="63"/>
      <c r="TB24" s="63"/>
      <c r="TC24" s="63"/>
      <c r="TD24" s="63"/>
      <c r="TE24" s="63"/>
      <c r="TF24" s="63"/>
      <c r="TG24" s="63"/>
      <c r="TH24" s="63"/>
      <c r="TI24" s="63"/>
      <c r="TJ24" s="63"/>
      <c r="TK24" s="63"/>
      <c r="TL24" s="63"/>
      <c r="TM24" s="63"/>
      <c r="TN24" s="63"/>
      <c r="TO24" s="63"/>
      <c r="TP24" s="63"/>
      <c r="TQ24" s="63"/>
      <c r="TR24" s="63"/>
      <c r="TS24" s="63"/>
      <c r="TT24" s="63"/>
      <c r="TU24" s="63"/>
      <c r="TV24" s="63"/>
      <c r="TW24" s="63"/>
      <c r="TX24" s="63"/>
      <c r="TY24" s="63"/>
      <c r="TZ24" s="63"/>
      <c r="UA24" s="63"/>
      <c r="UB24" s="63"/>
      <c r="UC24" s="63"/>
      <c r="UD24" s="63"/>
      <c r="UE24" s="63"/>
      <c r="UF24" s="63"/>
      <c r="UG24" s="63"/>
      <c r="UH24" s="63"/>
      <c r="UI24" s="63"/>
      <c r="UJ24" s="63"/>
      <c r="UK24" s="63"/>
      <c r="UL24" s="63"/>
      <c r="UM24" s="63"/>
      <c r="UN24" s="63"/>
      <c r="UO24" s="63"/>
      <c r="UP24" s="63"/>
      <c r="UQ24" s="63"/>
      <c r="UR24" s="63"/>
      <c r="US24" s="63"/>
      <c r="UT24" s="63"/>
      <c r="UU24" s="63"/>
      <c r="UV24" s="63"/>
      <c r="UW24" s="63"/>
      <c r="UX24" s="63"/>
      <c r="UY24" s="63"/>
      <c r="UZ24" s="63"/>
      <c r="VA24" s="63"/>
      <c r="VB24" s="63"/>
      <c r="VC24" s="63"/>
      <c r="VD24" s="63"/>
      <c r="VE24" s="63"/>
      <c r="VF24" s="63"/>
      <c r="VG24" s="63"/>
      <c r="VH24" s="63"/>
      <c r="VI24" s="63"/>
      <c r="VJ24" s="63"/>
      <c r="VK24" s="63"/>
      <c r="VL24" s="63"/>
      <c r="VM24" s="63"/>
      <c r="VN24" s="63"/>
      <c r="VO24" s="63"/>
      <c r="VP24" s="63"/>
      <c r="VQ24" s="63"/>
      <c r="VR24" s="63"/>
      <c r="VS24" s="63"/>
      <c r="VT24" s="63"/>
      <c r="VU24" s="63"/>
      <c r="VV24" s="63"/>
      <c r="VW24" s="63"/>
      <c r="VX24" s="63"/>
      <c r="VY24" s="63"/>
      <c r="VZ24" s="63"/>
      <c r="WA24" s="63"/>
      <c r="WB24" s="63"/>
      <c r="WC24" s="63"/>
      <c r="WD24" s="63"/>
      <c r="WE24" s="63"/>
      <c r="WF24" s="63"/>
      <c r="WG24" s="63"/>
      <c r="WH24" s="63"/>
      <c r="WI24" s="63"/>
      <c r="WJ24" s="63"/>
      <c r="WK24" s="63"/>
      <c r="WL24" s="63"/>
      <c r="WM24" s="63"/>
      <c r="WN24" s="63"/>
      <c r="WO24" s="63"/>
      <c r="WP24" s="63"/>
      <c r="WQ24" s="63"/>
      <c r="WR24" s="63"/>
      <c r="WS24" s="63"/>
      <c r="WT24" s="63"/>
      <c r="WU24" s="63"/>
      <c r="WV24" s="63"/>
      <c r="WW24" s="63"/>
      <c r="WX24" s="63"/>
      <c r="WY24" s="63"/>
      <c r="WZ24" s="63"/>
      <c r="XA24" s="63"/>
      <c r="XB24" s="63"/>
      <c r="XC24" s="63"/>
      <c r="XD24" s="63"/>
      <c r="XE24" s="63"/>
      <c r="XF24" s="63"/>
      <c r="XG24" s="63"/>
      <c r="XH24" s="63"/>
      <c r="XI24" s="63"/>
      <c r="XJ24" s="63"/>
      <c r="XK24" s="63"/>
      <c r="XL24" s="63"/>
      <c r="XM24" s="63"/>
      <c r="XN24" s="63"/>
      <c r="XO24" s="63"/>
      <c r="XP24" s="63"/>
      <c r="XQ24" s="63"/>
      <c r="XR24" s="63"/>
      <c r="XS24" s="63"/>
      <c r="XT24" s="63"/>
      <c r="XU24" s="63"/>
      <c r="XV24" s="63"/>
      <c r="XW24" s="63"/>
      <c r="XX24" s="63"/>
      <c r="XY24" s="63"/>
      <c r="XZ24" s="63"/>
      <c r="YA24" s="63"/>
      <c r="YB24" s="63"/>
      <c r="YC24" s="63"/>
      <c r="YD24" s="63"/>
      <c r="YE24" s="63"/>
      <c r="YF24" s="63"/>
      <c r="YG24" s="63"/>
      <c r="YH24" s="63"/>
      <c r="YI24" s="63"/>
      <c r="YJ24" s="63"/>
      <c r="YK24" s="63"/>
      <c r="YL24" s="63"/>
      <c r="YM24" s="63"/>
      <c r="YN24" s="63"/>
      <c r="YO24" s="63"/>
      <c r="YP24" s="63"/>
      <c r="YQ24" s="63"/>
      <c r="YR24" s="63"/>
      <c r="YS24" s="63"/>
      <c r="YT24" s="63"/>
      <c r="YU24" s="63"/>
      <c r="YV24" s="63"/>
      <c r="YW24" s="63"/>
      <c r="YX24" s="63"/>
      <c r="YY24" s="63"/>
      <c r="YZ24" s="63"/>
      <c r="ZA24" s="63"/>
      <c r="ZB24" s="63"/>
      <c r="ZC24" s="63"/>
      <c r="ZD24" s="63"/>
      <c r="ZE24" s="63"/>
      <c r="ZF24" s="63"/>
      <c r="ZG24" s="63"/>
      <c r="ZH24" s="63"/>
      <c r="ZI24" s="63"/>
      <c r="ZJ24" s="63"/>
      <c r="ZK24" s="63"/>
      <c r="ZL24" s="63"/>
      <c r="ZM24" s="63"/>
      <c r="ZN24" s="63"/>
      <c r="ZO24" s="63"/>
      <c r="ZP24" s="63"/>
      <c r="ZQ24" s="63"/>
      <c r="ZR24" s="63"/>
      <c r="ZS24" s="63"/>
      <c r="ZT24" s="63"/>
      <c r="ZU24" s="63"/>
      <c r="ZV24" s="63"/>
      <c r="ZW24" s="63"/>
      <c r="ZX24" s="63"/>
      <c r="ZY24" s="63"/>
      <c r="ZZ24" s="63"/>
      <c r="AAA24" s="63"/>
      <c r="AAB24" s="63"/>
      <c r="AAC24" s="63"/>
      <c r="AAD24" s="63"/>
      <c r="AAE24" s="63"/>
      <c r="AAF24" s="63"/>
      <c r="AAG24" s="63"/>
      <c r="AAH24" s="63"/>
      <c r="AAI24" s="63"/>
      <c r="AAJ24" s="63"/>
      <c r="AAK24" s="63"/>
      <c r="AAL24" s="63"/>
      <c r="AAM24" s="63"/>
      <c r="AAN24" s="63"/>
      <c r="AAO24" s="63"/>
      <c r="AAP24" s="63"/>
      <c r="AAQ24" s="63"/>
      <c r="AAR24" s="63"/>
      <c r="AAS24" s="63"/>
      <c r="AAT24" s="63"/>
      <c r="AAU24" s="63"/>
      <c r="AAV24" s="63"/>
      <c r="AAW24" s="63"/>
      <c r="AAX24" s="63"/>
      <c r="AAY24" s="63"/>
      <c r="AAZ24" s="63"/>
      <c r="ABA24" s="63"/>
      <c r="ABB24" s="63"/>
      <c r="ABC24" s="63"/>
      <c r="ABD24" s="63"/>
      <c r="ABE24" s="63"/>
      <c r="ABF24" s="63"/>
      <c r="ABG24" s="63"/>
      <c r="ABH24" s="63"/>
      <c r="ABI24" s="63"/>
      <c r="ABJ24" s="63"/>
      <c r="ABK24" s="63"/>
      <c r="ABL24" s="63"/>
      <c r="ABM24" s="63"/>
      <c r="ABN24" s="63"/>
      <c r="ABO24" s="63"/>
      <c r="ABP24" s="63"/>
      <c r="ABQ24" s="63"/>
      <c r="ABR24" s="63"/>
      <c r="ABS24" s="63"/>
      <c r="ABT24" s="63"/>
      <c r="ABU24" s="63"/>
      <c r="ABV24" s="63"/>
      <c r="ABW24" s="63"/>
      <c r="ABX24" s="63"/>
      <c r="ABY24" s="63"/>
      <c r="ABZ24" s="63"/>
      <c r="ACA24" s="63"/>
      <c r="ACB24" s="63"/>
      <c r="ACC24" s="63"/>
      <c r="ACD24" s="63"/>
      <c r="ACE24" s="63"/>
      <c r="ACF24" s="63"/>
      <c r="ACG24" s="63"/>
      <c r="ACH24" s="63"/>
      <c r="ACI24" s="63"/>
      <c r="ACJ24" s="63"/>
      <c r="ACK24" s="63"/>
      <c r="ACL24" s="63"/>
      <c r="ACM24" s="63"/>
      <c r="ACN24" s="63"/>
      <c r="ACO24" s="63"/>
      <c r="ACP24" s="63"/>
      <c r="ACQ24" s="63"/>
      <c r="ACR24" s="63"/>
      <c r="ACS24" s="63"/>
      <c r="ACT24" s="63"/>
      <c r="ACU24" s="63"/>
      <c r="ACV24" s="63"/>
      <c r="ACW24" s="63"/>
      <c r="ACX24" s="63"/>
      <c r="ACY24" s="63"/>
      <c r="ACZ24" s="63"/>
      <c r="ADA24" s="63"/>
      <c r="ADB24" s="63"/>
      <c r="ADC24" s="63"/>
      <c r="ADD24" s="63"/>
      <c r="ADE24" s="63"/>
      <c r="ADF24" s="63"/>
      <c r="ADG24" s="63"/>
      <c r="ADH24" s="63"/>
      <c r="ADI24" s="63"/>
      <c r="ADJ24" s="63"/>
      <c r="ADK24" s="63"/>
      <c r="ADL24" s="63"/>
      <c r="ADM24" s="63"/>
      <c r="ADN24" s="63"/>
      <c r="ADO24" s="63"/>
      <c r="ADP24" s="63"/>
      <c r="ADQ24" s="63"/>
      <c r="ADR24" s="63"/>
      <c r="ADS24" s="63"/>
      <c r="ADT24" s="63"/>
      <c r="ADU24" s="63"/>
      <c r="ADV24" s="63"/>
      <c r="ADW24" s="63"/>
      <c r="ADX24" s="63"/>
      <c r="ADY24" s="63"/>
      <c r="ADZ24" s="63"/>
      <c r="AEA24" s="63"/>
      <c r="AEB24" s="63"/>
      <c r="AEC24" s="63"/>
      <c r="AED24" s="63"/>
      <c r="AEE24" s="63"/>
      <c r="AEF24" s="63"/>
      <c r="AEG24" s="63"/>
      <c r="AEH24" s="63"/>
      <c r="AEI24" s="63"/>
      <c r="AEJ24" s="63"/>
      <c r="AEK24" s="63"/>
      <c r="AEL24" s="63"/>
      <c r="AEM24" s="63"/>
      <c r="AEN24" s="63"/>
      <c r="AEO24" s="63"/>
      <c r="AEP24" s="63"/>
      <c r="AEQ24" s="63"/>
      <c r="AER24" s="63"/>
      <c r="AES24" s="63"/>
      <c r="AET24" s="63"/>
      <c r="AEU24" s="63"/>
      <c r="AEV24" s="63"/>
      <c r="AEW24" s="63"/>
      <c r="AEX24" s="63"/>
    </row>
    <row r="25" spans="1:830" ht="18" customHeight="1" x14ac:dyDescent="0.35">
      <c r="A25" s="49"/>
      <c r="B25" s="43" t="s">
        <v>193</v>
      </c>
      <c r="C25" s="44" t="s">
        <v>174</v>
      </c>
      <c r="D25" s="63">
        <v>1</v>
      </c>
      <c r="E25" s="63">
        <v>0</v>
      </c>
      <c r="F25" s="63">
        <v>1</v>
      </c>
      <c r="G25" s="63">
        <v>1</v>
      </c>
      <c r="H25" s="63">
        <v>0</v>
      </c>
      <c r="I25" s="63">
        <v>1</v>
      </c>
      <c r="J25" s="63">
        <v>1</v>
      </c>
      <c r="K25" s="63">
        <v>1</v>
      </c>
      <c r="L25" s="63">
        <v>0</v>
      </c>
      <c r="M25" s="63">
        <v>0</v>
      </c>
      <c r="N25" s="63">
        <v>1</v>
      </c>
      <c r="O25" s="63">
        <v>0</v>
      </c>
      <c r="P25" s="63">
        <v>0</v>
      </c>
      <c r="Q25" s="63">
        <v>2</v>
      </c>
      <c r="R25" s="63">
        <v>0</v>
      </c>
      <c r="S25" s="63">
        <v>1</v>
      </c>
      <c r="T25" s="63">
        <v>1</v>
      </c>
      <c r="U25" s="63">
        <v>1</v>
      </c>
      <c r="V25" s="63">
        <v>1</v>
      </c>
      <c r="W25" s="63">
        <v>1</v>
      </c>
      <c r="X25" s="63">
        <v>0</v>
      </c>
      <c r="Y25" s="63">
        <v>1</v>
      </c>
      <c r="Z25" s="63">
        <v>1</v>
      </c>
      <c r="AA25" s="63">
        <v>0</v>
      </c>
      <c r="AB25" s="63">
        <v>1</v>
      </c>
      <c r="AC25" s="63">
        <v>1</v>
      </c>
      <c r="AD25" s="63">
        <v>0</v>
      </c>
      <c r="AE25" s="63">
        <v>1</v>
      </c>
      <c r="AF25" s="63">
        <v>1</v>
      </c>
      <c r="AG25" s="63">
        <v>0</v>
      </c>
      <c r="AH25" s="63">
        <v>2</v>
      </c>
      <c r="AI25" s="63">
        <v>1</v>
      </c>
      <c r="AJ25" s="63">
        <v>0</v>
      </c>
      <c r="AK25" s="63">
        <v>1</v>
      </c>
      <c r="AL25" s="63">
        <v>1</v>
      </c>
      <c r="AM25" s="63">
        <v>1</v>
      </c>
      <c r="AN25" s="63">
        <v>0</v>
      </c>
      <c r="AO25" s="63">
        <v>1</v>
      </c>
      <c r="AP25" s="63">
        <v>0</v>
      </c>
      <c r="AQ25" s="63"/>
      <c r="AR25" s="63">
        <v>1</v>
      </c>
      <c r="AS25" s="63">
        <v>0</v>
      </c>
      <c r="AT25" s="63">
        <v>1</v>
      </c>
      <c r="AU25" s="63">
        <v>1</v>
      </c>
      <c r="AV25" s="63">
        <v>2</v>
      </c>
      <c r="AW25" s="63">
        <v>0</v>
      </c>
      <c r="AX25" s="63">
        <v>1</v>
      </c>
      <c r="AY25" s="63">
        <v>1</v>
      </c>
      <c r="AZ25" s="63">
        <v>1</v>
      </c>
      <c r="BA25" s="63">
        <v>0</v>
      </c>
      <c r="BB25" s="63">
        <v>0</v>
      </c>
      <c r="BC25" s="63">
        <v>1</v>
      </c>
      <c r="BD25" s="63">
        <v>1</v>
      </c>
      <c r="BE25" s="63">
        <v>0</v>
      </c>
      <c r="BF25" s="63">
        <v>2</v>
      </c>
      <c r="BG25" s="63">
        <v>1</v>
      </c>
      <c r="BH25" s="63">
        <v>1</v>
      </c>
      <c r="BI25" s="63">
        <v>1</v>
      </c>
      <c r="BJ25" s="63">
        <v>0</v>
      </c>
      <c r="BK25" s="63">
        <v>1</v>
      </c>
      <c r="BL25" s="63">
        <v>1</v>
      </c>
      <c r="BM25" s="63">
        <v>1</v>
      </c>
      <c r="BN25" s="63">
        <v>0</v>
      </c>
      <c r="BO25" s="63">
        <v>0</v>
      </c>
      <c r="BP25" s="63">
        <v>0</v>
      </c>
      <c r="BQ25" s="63">
        <v>1</v>
      </c>
      <c r="BR25" s="63">
        <v>1</v>
      </c>
      <c r="BS25" s="63">
        <v>1</v>
      </c>
      <c r="BT25" s="63">
        <v>1</v>
      </c>
      <c r="BU25" s="63">
        <v>1</v>
      </c>
      <c r="BV25" s="63">
        <v>1</v>
      </c>
      <c r="BW25" s="63">
        <v>1</v>
      </c>
      <c r="BX25" s="63">
        <v>0</v>
      </c>
      <c r="BY25" s="63">
        <v>2</v>
      </c>
      <c r="BZ25" s="63">
        <v>2</v>
      </c>
      <c r="CA25" s="63">
        <v>1</v>
      </c>
      <c r="CB25" s="63">
        <v>1</v>
      </c>
      <c r="CC25" s="63">
        <v>1</v>
      </c>
      <c r="CD25" s="63">
        <v>1</v>
      </c>
      <c r="CE25" s="63">
        <v>2</v>
      </c>
      <c r="CF25" s="63">
        <v>2</v>
      </c>
      <c r="CG25" s="63">
        <v>2</v>
      </c>
      <c r="CH25" s="63">
        <v>1</v>
      </c>
      <c r="CI25" s="63">
        <v>0</v>
      </c>
      <c r="CJ25" s="63">
        <v>1</v>
      </c>
      <c r="CK25" s="63">
        <v>2</v>
      </c>
      <c r="CL25" s="63">
        <v>1</v>
      </c>
      <c r="CM25" s="63">
        <v>0</v>
      </c>
      <c r="CN25" s="63">
        <v>1</v>
      </c>
      <c r="CO25" s="63">
        <v>0</v>
      </c>
      <c r="CP25" s="63">
        <v>1</v>
      </c>
      <c r="CQ25" s="63">
        <v>1</v>
      </c>
      <c r="CR25" s="63">
        <v>0</v>
      </c>
      <c r="CS25" s="63">
        <v>0</v>
      </c>
      <c r="CT25" s="63">
        <v>1</v>
      </c>
      <c r="CU25" s="63">
        <v>1</v>
      </c>
      <c r="CV25" s="63">
        <v>0</v>
      </c>
      <c r="CW25" s="63"/>
      <c r="CX25" s="63">
        <v>2</v>
      </c>
      <c r="CY25" s="63">
        <v>0</v>
      </c>
      <c r="CZ25" s="63">
        <v>1</v>
      </c>
      <c r="DA25" s="63">
        <v>0</v>
      </c>
      <c r="DB25" s="63">
        <v>1</v>
      </c>
      <c r="DC25" s="63">
        <v>1</v>
      </c>
      <c r="DD25" s="63">
        <v>0</v>
      </c>
      <c r="DE25" s="63">
        <v>1</v>
      </c>
      <c r="DF25" s="63">
        <v>2</v>
      </c>
      <c r="DG25" s="63">
        <v>0</v>
      </c>
      <c r="DH25" s="63">
        <v>1</v>
      </c>
      <c r="DI25" s="63">
        <v>1</v>
      </c>
      <c r="DJ25" s="63">
        <v>1</v>
      </c>
      <c r="DK25" s="63">
        <v>0</v>
      </c>
      <c r="DL25" s="63">
        <v>1</v>
      </c>
      <c r="DM25" s="63">
        <v>1</v>
      </c>
      <c r="DN25" s="63">
        <v>0</v>
      </c>
      <c r="DO25" s="63">
        <v>1</v>
      </c>
      <c r="DP25" s="63">
        <v>1</v>
      </c>
      <c r="DQ25" s="63">
        <v>0</v>
      </c>
      <c r="DR25" s="63">
        <v>1</v>
      </c>
      <c r="DS25" s="63">
        <v>0</v>
      </c>
      <c r="DT25" s="63">
        <v>1</v>
      </c>
      <c r="DU25" s="63">
        <v>2</v>
      </c>
      <c r="DV25" s="63">
        <v>1</v>
      </c>
      <c r="DW25" s="63">
        <v>0</v>
      </c>
      <c r="DX25" s="63">
        <v>1</v>
      </c>
      <c r="DY25" s="63">
        <v>1</v>
      </c>
      <c r="DZ25" s="63">
        <v>1</v>
      </c>
      <c r="EA25" s="63">
        <v>0</v>
      </c>
      <c r="EB25" s="63">
        <v>1</v>
      </c>
      <c r="EC25" s="63">
        <v>1</v>
      </c>
      <c r="ED25" s="63">
        <v>1</v>
      </c>
      <c r="EE25" s="63">
        <v>1</v>
      </c>
      <c r="EF25" s="63">
        <v>2</v>
      </c>
      <c r="EG25" s="63">
        <v>1</v>
      </c>
      <c r="EH25" s="63">
        <v>0</v>
      </c>
      <c r="EI25" s="63">
        <v>1</v>
      </c>
      <c r="EJ25" s="63">
        <v>1</v>
      </c>
      <c r="EK25" s="63">
        <v>0</v>
      </c>
      <c r="EL25" s="63">
        <v>1</v>
      </c>
      <c r="EM25" s="63">
        <v>1</v>
      </c>
      <c r="EN25" s="63">
        <v>0</v>
      </c>
      <c r="EO25" s="63">
        <v>1</v>
      </c>
      <c r="EP25" s="63">
        <v>1</v>
      </c>
      <c r="EQ25" s="63">
        <v>0</v>
      </c>
      <c r="ER25" s="63">
        <v>1</v>
      </c>
      <c r="ES25" s="63">
        <v>0</v>
      </c>
      <c r="ET25" s="63">
        <v>1</v>
      </c>
      <c r="EU25" s="63">
        <v>0</v>
      </c>
      <c r="EV25" s="63">
        <v>1</v>
      </c>
      <c r="EW25" s="63">
        <v>1</v>
      </c>
      <c r="EX25" s="63">
        <v>0</v>
      </c>
      <c r="EY25" s="63">
        <v>1</v>
      </c>
      <c r="EZ25" s="63">
        <v>1</v>
      </c>
      <c r="FA25" s="63">
        <v>0</v>
      </c>
      <c r="FB25" s="63">
        <v>1</v>
      </c>
      <c r="FC25" s="63">
        <v>1</v>
      </c>
      <c r="FD25" s="63">
        <v>1</v>
      </c>
      <c r="FE25" s="63">
        <v>1</v>
      </c>
      <c r="FF25" s="63">
        <v>0</v>
      </c>
      <c r="FG25" s="63">
        <v>0</v>
      </c>
      <c r="FH25" s="63">
        <v>2</v>
      </c>
      <c r="FI25" s="63">
        <v>1</v>
      </c>
      <c r="FJ25" s="63">
        <v>0</v>
      </c>
      <c r="FK25" s="63">
        <v>1</v>
      </c>
      <c r="FL25" s="63">
        <v>0</v>
      </c>
      <c r="FM25" s="63">
        <v>1</v>
      </c>
      <c r="FN25" s="63">
        <v>1</v>
      </c>
      <c r="FO25" s="63">
        <v>1</v>
      </c>
      <c r="FP25" s="63">
        <v>1</v>
      </c>
      <c r="FQ25" s="63">
        <v>0</v>
      </c>
      <c r="FR25" s="63">
        <v>1</v>
      </c>
      <c r="FS25" s="63">
        <v>1</v>
      </c>
      <c r="FT25" s="63">
        <v>0</v>
      </c>
      <c r="FU25" s="63">
        <v>1</v>
      </c>
      <c r="FV25" s="63">
        <v>1</v>
      </c>
      <c r="FW25" s="63">
        <v>1</v>
      </c>
      <c r="FX25" s="63">
        <v>0</v>
      </c>
      <c r="FY25" s="63">
        <v>1</v>
      </c>
      <c r="FZ25" s="63">
        <v>0</v>
      </c>
      <c r="GA25" s="63">
        <v>1</v>
      </c>
      <c r="GB25" s="63">
        <v>1</v>
      </c>
      <c r="GC25" s="63">
        <v>1</v>
      </c>
      <c r="GD25" s="63">
        <v>1</v>
      </c>
      <c r="GE25" s="63">
        <v>0</v>
      </c>
      <c r="GF25" s="63">
        <v>2</v>
      </c>
      <c r="GG25" s="63">
        <v>0</v>
      </c>
      <c r="GH25" s="63">
        <v>1</v>
      </c>
      <c r="GI25" s="63">
        <v>1</v>
      </c>
      <c r="GJ25" s="63">
        <v>1</v>
      </c>
      <c r="GK25" s="63">
        <v>1</v>
      </c>
      <c r="GL25" s="63"/>
      <c r="GM25" s="63"/>
      <c r="GN25" s="63"/>
      <c r="GO25" s="63"/>
      <c r="GP25" s="63"/>
      <c r="GQ25" s="63"/>
      <c r="GR25" s="63"/>
      <c r="GS25" s="63"/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3"/>
      <c r="HT25" s="63"/>
      <c r="HU25" s="63"/>
      <c r="HV25" s="63"/>
      <c r="HW25" s="63"/>
      <c r="HX25" s="63"/>
      <c r="HY25" s="63"/>
      <c r="HZ25" s="63"/>
      <c r="IA25" s="63"/>
      <c r="IB25" s="63"/>
      <c r="IC25" s="63"/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3"/>
      <c r="IO25" s="63"/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63"/>
      <c r="JE25" s="63"/>
      <c r="JF25" s="63"/>
      <c r="JG25" s="63"/>
      <c r="JH25" s="63"/>
      <c r="JI25" s="63"/>
      <c r="JJ25" s="63"/>
      <c r="JK25" s="63"/>
      <c r="JL25" s="63"/>
      <c r="JM25" s="63"/>
      <c r="JN25" s="63"/>
      <c r="JO25" s="63"/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63"/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63"/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  <c r="MN25" s="63"/>
      <c r="MO25" s="63"/>
      <c r="MP25" s="63"/>
      <c r="MQ25" s="63"/>
      <c r="MR25" s="63"/>
      <c r="MS25" s="63"/>
      <c r="MT25" s="63"/>
      <c r="MU25" s="63"/>
      <c r="MV25" s="63"/>
      <c r="MW25" s="63"/>
      <c r="MX25" s="63"/>
      <c r="MY25" s="63"/>
      <c r="MZ25" s="63"/>
      <c r="NA25" s="63"/>
      <c r="NB25" s="63"/>
      <c r="NC25" s="63"/>
      <c r="ND25" s="63"/>
      <c r="NE25" s="63"/>
      <c r="NF25" s="63"/>
      <c r="NG25" s="63"/>
      <c r="NH25" s="63"/>
      <c r="NI25" s="63"/>
      <c r="NJ25" s="63"/>
      <c r="NK25" s="63"/>
      <c r="NL25" s="63"/>
      <c r="NM25" s="63"/>
      <c r="NN25" s="63"/>
      <c r="NO25" s="63"/>
      <c r="NP25" s="63"/>
      <c r="NQ25" s="63"/>
      <c r="NR25" s="63"/>
      <c r="NS25" s="63"/>
      <c r="NT25" s="63"/>
      <c r="NU25" s="63"/>
      <c r="NV25" s="63"/>
      <c r="NW25" s="63"/>
      <c r="NX25" s="63"/>
      <c r="NY25" s="63"/>
      <c r="NZ25" s="63"/>
      <c r="OA25" s="63"/>
      <c r="OB25" s="63"/>
      <c r="OC25" s="63"/>
      <c r="OD25" s="63"/>
      <c r="OE25" s="63"/>
      <c r="OF25" s="63"/>
      <c r="OG25" s="63"/>
      <c r="OH25" s="63"/>
      <c r="OI25" s="63"/>
      <c r="OJ25" s="63"/>
      <c r="OK25" s="63"/>
      <c r="OL25" s="63"/>
      <c r="OM25" s="63"/>
      <c r="ON25" s="63"/>
      <c r="OO25" s="63"/>
      <c r="OP25" s="63"/>
      <c r="OQ25" s="63"/>
      <c r="OR25" s="63"/>
      <c r="OS25" s="63"/>
      <c r="OT25" s="63"/>
      <c r="OU25" s="63"/>
      <c r="OV25" s="63"/>
      <c r="OW25" s="63"/>
      <c r="OX25" s="63"/>
      <c r="OY25" s="63"/>
      <c r="OZ25" s="63"/>
      <c r="PA25" s="63"/>
      <c r="PB25" s="63"/>
      <c r="PC25" s="63"/>
      <c r="PD25" s="63"/>
      <c r="PE25" s="63"/>
      <c r="PF25" s="63"/>
      <c r="PG25" s="63"/>
      <c r="PH25" s="63"/>
      <c r="PI25" s="63"/>
      <c r="PJ25" s="63"/>
      <c r="PK25" s="63"/>
      <c r="PL25" s="63"/>
      <c r="PM25" s="63"/>
      <c r="PN25" s="63"/>
      <c r="PO25" s="63"/>
      <c r="PP25" s="63"/>
      <c r="PQ25" s="63"/>
      <c r="PR25" s="63"/>
      <c r="PS25" s="63"/>
      <c r="PT25" s="63"/>
      <c r="PU25" s="63"/>
      <c r="PV25" s="63"/>
      <c r="PW25" s="63"/>
      <c r="PX25" s="63"/>
      <c r="PY25" s="63"/>
      <c r="PZ25" s="63"/>
      <c r="QA25" s="63"/>
      <c r="QB25" s="63"/>
      <c r="QC25" s="63"/>
      <c r="QD25" s="63"/>
      <c r="QE25" s="63"/>
      <c r="QF25" s="63"/>
      <c r="QG25" s="63"/>
      <c r="QH25" s="63"/>
      <c r="QI25" s="63"/>
      <c r="QJ25" s="63"/>
      <c r="QK25" s="63"/>
      <c r="QL25" s="63"/>
      <c r="QM25" s="63"/>
      <c r="QN25" s="63"/>
      <c r="QO25" s="63"/>
      <c r="QP25" s="63"/>
      <c r="QQ25" s="63"/>
      <c r="QR25" s="63"/>
      <c r="QS25" s="63"/>
      <c r="QT25" s="63"/>
      <c r="QU25" s="63"/>
      <c r="QV25" s="63"/>
      <c r="QW25" s="63"/>
      <c r="QX25" s="63"/>
      <c r="QY25" s="63"/>
      <c r="QZ25" s="63"/>
      <c r="RA25" s="63"/>
      <c r="RB25" s="63"/>
      <c r="RC25" s="63"/>
      <c r="RD25" s="63"/>
      <c r="RE25" s="63"/>
      <c r="RF25" s="63"/>
      <c r="RG25" s="63"/>
      <c r="RH25" s="63"/>
      <c r="RI25" s="63"/>
      <c r="RJ25" s="63"/>
      <c r="RK25" s="63"/>
      <c r="RL25" s="63"/>
      <c r="RM25" s="63"/>
      <c r="RN25" s="63"/>
      <c r="RO25" s="63"/>
      <c r="RP25" s="63"/>
      <c r="RQ25" s="63"/>
      <c r="RR25" s="63"/>
      <c r="RS25" s="63"/>
      <c r="RT25" s="63"/>
      <c r="RU25" s="63"/>
      <c r="RV25" s="63"/>
      <c r="RW25" s="63"/>
      <c r="RX25" s="63"/>
      <c r="RY25" s="63"/>
      <c r="RZ25" s="63"/>
      <c r="SA25" s="63"/>
      <c r="SB25" s="63"/>
      <c r="SC25" s="63"/>
      <c r="SD25" s="63"/>
      <c r="SE25" s="63"/>
      <c r="SF25" s="63"/>
      <c r="SG25" s="63"/>
      <c r="SH25" s="63"/>
      <c r="SI25" s="63"/>
      <c r="SJ25" s="63"/>
      <c r="SK25" s="63"/>
      <c r="SL25" s="63"/>
      <c r="SM25" s="63"/>
      <c r="SN25" s="63"/>
      <c r="SO25" s="63"/>
      <c r="SP25" s="63"/>
      <c r="SQ25" s="63"/>
      <c r="SR25" s="63"/>
      <c r="SS25" s="63"/>
      <c r="ST25" s="63"/>
      <c r="SU25" s="63"/>
      <c r="SV25" s="63"/>
      <c r="SW25" s="63"/>
      <c r="SX25" s="63"/>
      <c r="SY25" s="63"/>
      <c r="SZ25" s="63"/>
      <c r="TA25" s="63"/>
      <c r="TB25" s="63"/>
      <c r="TC25" s="63"/>
      <c r="TD25" s="63"/>
      <c r="TE25" s="63"/>
      <c r="TF25" s="63"/>
      <c r="TG25" s="63"/>
      <c r="TH25" s="63"/>
      <c r="TI25" s="63"/>
      <c r="TJ25" s="63"/>
      <c r="TK25" s="63"/>
      <c r="TL25" s="63"/>
      <c r="TM25" s="63"/>
      <c r="TN25" s="63"/>
      <c r="TO25" s="63"/>
      <c r="TP25" s="63"/>
      <c r="TQ25" s="63"/>
      <c r="TR25" s="63"/>
      <c r="TS25" s="63"/>
      <c r="TT25" s="63"/>
      <c r="TU25" s="63"/>
      <c r="TV25" s="63"/>
      <c r="TW25" s="63"/>
      <c r="TX25" s="63"/>
      <c r="TY25" s="63"/>
      <c r="TZ25" s="63"/>
      <c r="UA25" s="63"/>
      <c r="UB25" s="63"/>
      <c r="UC25" s="63"/>
      <c r="UD25" s="63"/>
      <c r="UE25" s="63"/>
      <c r="UF25" s="63"/>
      <c r="UG25" s="63"/>
      <c r="UH25" s="63"/>
      <c r="UI25" s="63"/>
      <c r="UJ25" s="63"/>
      <c r="UK25" s="63"/>
      <c r="UL25" s="63"/>
      <c r="UM25" s="63"/>
      <c r="UN25" s="63"/>
      <c r="UO25" s="63"/>
      <c r="UP25" s="63"/>
      <c r="UQ25" s="63"/>
      <c r="UR25" s="63"/>
      <c r="US25" s="63"/>
      <c r="UT25" s="63"/>
      <c r="UU25" s="63"/>
      <c r="UV25" s="63"/>
      <c r="UW25" s="63"/>
      <c r="UX25" s="63"/>
      <c r="UY25" s="63"/>
      <c r="UZ25" s="63"/>
      <c r="VA25" s="63"/>
      <c r="VB25" s="63"/>
      <c r="VC25" s="63"/>
      <c r="VD25" s="63"/>
      <c r="VE25" s="63"/>
      <c r="VF25" s="63"/>
      <c r="VG25" s="63"/>
      <c r="VH25" s="63"/>
      <c r="VI25" s="63"/>
      <c r="VJ25" s="63"/>
      <c r="VK25" s="63"/>
      <c r="VL25" s="63"/>
      <c r="VM25" s="63"/>
      <c r="VN25" s="63"/>
      <c r="VO25" s="63"/>
      <c r="VP25" s="63"/>
      <c r="VQ25" s="63"/>
      <c r="VR25" s="63"/>
      <c r="VS25" s="63"/>
      <c r="VT25" s="63"/>
      <c r="VU25" s="63"/>
      <c r="VV25" s="63"/>
      <c r="VW25" s="63"/>
      <c r="VX25" s="63"/>
      <c r="VY25" s="63"/>
      <c r="VZ25" s="63"/>
      <c r="WA25" s="63"/>
      <c r="WB25" s="63"/>
      <c r="WC25" s="63"/>
      <c r="WD25" s="63"/>
      <c r="WE25" s="63"/>
      <c r="WF25" s="63"/>
      <c r="WG25" s="63"/>
      <c r="WH25" s="63"/>
      <c r="WI25" s="63"/>
      <c r="WJ25" s="63"/>
      <c r="WK25" s="63"/>
      <c r="WL25" s="63"/>
      <c r="WM25" s="63"/>
      <c r="WN25" s="63"/>
      <c r="WO25" s="63"/>
      <c r="WP25" s="63"/>
      <c r="WQ25" s="63"/>
      <c r="WR25" s="63"/>
      <c r="WS25" s="63"/>
      <c r="WT25" s="63"/>
      <c r="WU25" s="63"/>
      <c r="WV25" s="63"/>
      <c r="WW25" s="63"/>
      <c r="WX25" s="63"/>
      <c r="WY25" s="63"/>
      <c r="WZ25" s="63"/>
      <c r="XA25" s="63"/>
      <c r="XB25" s="63"/>
      <c r="XC25" s="63"/>
      <c r="XD25" s="63"/>
      <c r="XE25" s="63"/>
      <c r="XF25" s="63"/>
      <c r="XG25" s="63"/>
      <c r="XH25" s="63"/>
      <c r="XI25" s="63"/>
      <c r="XJ25" s="63"/>
      <c r="XK25" s="63"/>
      <c r="XL25" s="63"/>
      <c r="XM25" s="63"/>
      <c r="XN25" s="63"/>
      <c r="XO25" s="63"/>
      <c r="XP25" s="63"/>
      <c r="XQ25" s="63"/>
      <c r="XR25" s="63"/>
      <c r="XS25" s="63"/>
      <c r="XT25" s="63"/>
      <c r="XU25" s="63"/>
      <c r="XV25" s="63"/>
      <c r="XW25" s="63"/>
      <c r="XX25" s="63"/>
      <c r="XY25" s="63"/>
      <c r="XZ25" s="63"/>
      <c r="YA25" s="63"/>
      <c r="YB25" s="63"/>
      <c r="YC25" s="63"/>
      <c r="YD25" s="63"/>
      <c r="YE25" s="63"/>
      <c r="YF25" s="63"/>
      <c r="YG25" s="63"/>
      <c r="YH25" s="63"/>
      <c r="YI25" s="63"/>
      <c r="YJ25" s="63"/>
      <c r="YK25" s="63"/>
      <c r="YL25" s="63"/>
      <c r="YM25" s="63"/>
      <c r="YN25" s="63"/>
      <c r="YO25" s="63"/>
      <c r="YP25" s="63"/>
      <c r="YQ25" s="63"/>
      <c r="YR25" s="63"/>
      <c r="YS25" s="63"/>
      <c r="YT25" s="63"/>
      <c r="YU25" s="63"/>
      <c r="YV25" s="63"/>
      <c r="YW25" s="63"/>
      <c r="YX25" s="63"/>
      <c r="YY25" s="63"/>
      <c r="YZ25" s="63"/>
      <c r="ZA25" s="63"/>
      <c r="ZB25" s="63"/>
      <c r="ZC25" s="63"/>
      <c r="ZD25" s="63"/>
      <c r="ZE25" s="63"/>
      <c r="ZF25" s="63"/>
      <c r="ZG25" s="63"/>
      <c r="ZH25" s="63"/>
      <c r="ZI25" s="63"/>
      <c r="ZJ25" s="63"/>
      <c r="ZK25" s="63"/>
      <c r="ZL25" s="63"/>
      <c r="ZM25" s="63"/>
      <c r="ZN25" s="63"/>
      <c r="ZO25" s="63"/>
      <c r="ZP25" s="63"/>
      <c r="ZQ25" s="63"/>
      <c r="ZR25" s="63"/>
      <c r="ZS25" s="63"/>
      <c r="ZT25" s="63"/>
      <c r="ZU25" s="63"/>
      <c r="ZV25" s="63"/>
      <c r="ZW25" s="63"/>
      <c r="ZX25" s="63"/>
      <c r="ZY25" s="63"/>
      <c r="ZZ25" s="63"/>
      <c r="AAA25" s="63"/>
      <c r="AAB25" s="63"/>
      <c r="AAC25" s="63"/>
      <c r="AAD25" s="63"/>
      <c r="AAE25" s="63"/>
      <c r="AAF25" s="63"/>
      <c r="AAG25" s="63"/>
      <c r="AAH25" s="63"/>
      <c r="AAI25" s="63"/>
      <c r="AAJ25" s="63"/>
      <c r="AAK25" s="63"/>
      <c r="AAL25" s="63"/>
      <c r="AAM25" s="63"/>
      <c r="AAN25" s="63"/>
      <c r="AAO25" s="63"/>
      <c r="AAP25" s="63"/>
      <c r="AAQ25" s="63"/>
      <c r="AAR25" s="63"/>
      <c r="AAS25" s="63"/>
      <c r="AAT25" s="63"/>
      <c r="AAU25" s="63"/>
      <c r="AAV25" s="63"/>
      <c r="AAW25" s="63"/>
      <c r="AAX25" s="63"/>
      <c r="AAY25" s="63"/>
      <c r="AAZ25" s="63"/>
      <c r="ABA25" s="63"/>
      <c r="ABB25" s="63"/>
      <c r="ABC25" s="63"/>
      <c r="ABD25" s="63"/>
      <c r="ABE25" s="63"/>
      <c r="ABF25" s="63"/>
      <c r="ABG25" s="63"/>
      <c r="ABH25" s="63"/>
      <c r="ABI25" s="63"/>
      <c r="ABJ25" s="63"/>
      <c r="ABK25" s="63"/>
      <c r="ABL25" s="63"/>
      <c r="ABM25" s="63"/>
      <c r="ABN25" s="63"/>
      <c r="ABO25" s="63"/>
      <c r="ABP25" s="63"/>
      <c r="ABQ25" s="63"/>
      <c r="ABR25" s="63"/>
      <c r="ABS25" s="63"/>
      <c r="ABT25" s="63"/>
      <c r="ABU25" s="63"/>
      <c r="ABV25" s="63"/>
      <c r="ABW25" s="63"/>
      <c r="ABX25" s="63"/>
      <c r="ABY25" s="63"/>
      <c r="ABZ25" s="63"/>
      <c r="ACA25" s="63"/>
      <c r="ACB25" s="63"/>
      <c r="ACC25" s="63"/>
      <c r="ACD25" s="63"/>
      <c r="ACE25" s="63"/>
      <c r="ACF25" s="63"/>
      <c r="ACG25" s="63"/>
      <c r="ACH25" s="63"/>
      <c r="ACI25" s="63"/>
      <c r="ACJ25" s="63"/>
      <c r="ACK25" s="63"/>
      <c r="ACL25" s="63"/>
      <c r="ACM25" s="63"/>
      <c r="ACN25" s="63"/>
      <c r="ACO25" s="63"/>
      <c r="ACP25" s="63"/>
      <c r="ACQ25" s="63"/>
      <c r="ACR25" s="63"/>
      <c r="ACS25" s="63"/>
      <c r="ACT25" s="63"/>
      <c r="ACU25" s="63"/>
      <c r="ACV25" s="63"/>
      <c r="ACW25" s="63"/>
      <c r="ACX25" s="63"/>
      <c r="ACY25" s="63"/>
      <c r="ACZ25" s="63"/>
      <c r="ADA25" s="63"/>
      <c r="ADB25" s="63"/>
      <c r="ADC25" s="63"/>
      <c r="ADD25" s="63"/>
      <c r="ADE25" s="63"/>
      <c r="ADF25" s="63"/>
      <c r="ADG25" s="63"/>
      <c r="ADH25" s="63"/>
      <c r="ADI25" s="63"/>
      <c r="ADJ25" s="63"/>
      <c r="ADK25" s="63"/>
      <c r="ADL25" s="63"/>
      <c r="ADM25" s="63"/>
      <c r="ADN25" s="63"/>
      <c r="ADO25" s="63"/>
      <c r="ADP25" s="63"/>
      <c r="ADQ25" s="63"/>
      <c r="ADR25" s="63"/>
      <c r="ADS25" s="63"/>
      <c r="ADT25" s="63"/>
      <c r="ADU25" s="63"/>
      <c r="ADV25" s="63"/>
      <c r="ADW25" s="63"/>
      <c r="ADX25" s="63"/>
      <c r="ADY25" s="63"/>
      <c r="ADZ25" s="63"/>
      <c r="AEA25" s="63"/>
      <c r="AEB25" s="63"/>
      <c r="AEC25" s="63"/>
      <c r="AED25" s="63"/>
      <c r="AEE25" s="63"/>
      <c r="AEF25" s="63"/>
      <c r="AEG25" s="63"/>
      <c r="AEH25" s="63"/>
      <c r="AEI25" s="63"/>
      <c r="AEJ25" s="63"/>
      <c r="AEK25" s="63"/>
      <c r="AEL25" s="63"/>
      <c r="AEM25" s="63"/>
      <c r="AEN25" s="63"/>
      <c r="AEO25" s="63"/>
      <c r="AEP25" s="63"/>
      <c r="AEQ25" s="63"/>
      <c r="AER25" s="63"/>
      <c r="AES25" s="63"/>
      <c r="AET25" s="63"/>
      <c r="AEU25" s="63"/>
      <c r="AEV25" s="63"/>
      <c r="AEW25" s="63"/>
      <c r="AEX25" s="63"/>
    </row>
    <row r="26" spans="1:830" ht="18" customHeight="1" x14ac:dyDescent="0.35">
      <c r="A26" s="49"/>
      <c r="B26" s="43" t="s">
        <v>176</v>
      </c>
      <c r="C26" s="44" t="s">
        <v>177</v>
      </c>
      <c r="D26" s="63" t="s">
        <v>297</v>
      </c>
      <c r="E26" s="63">
        <v>0</v>
      </c>
      <c r="F26" s="63" t="s">
        <v>309</v>
      </c>
      <c r="G26" s="63" t="s">
        <v>310</v>
      </c>
      <c r="H26" s="63">
        <v>0</v>
      </c>
      <c r="I26" s="63" t="s">
        <v>291</v>
      </c>
      <c r="J26" s="63" t="s">
        <v>297</v>
      </c>
      <c r="K26" s="63" t="s">
        <v>291</v>
      </c>
      <c r="L26" s="63">
        <v>0</v>
      </c>
      <c r="M26" s="63">
        <v>0</v>
      </c>
      <c r="N26" s="63" t="s">
        <v>297</v>
      </c>
      <c r="O26" s="63">
        <v>0</v>
      </c>
      <c r="P26" s="63">
        <v>0</v>
      </c>
      <c r="Q26" s="63" t="s">
        <v>311</v>
      </c>
      <c r="R26" s="63">
        <v>0</v>
      </c>
      <c r="S26" s="63" t="s">
        <v>310</v>
      </c>
      <c r="T26" s="63" t="s">
        <v>312</v>
      </c>
      <c r="U26" s="63" t="s">
        <v>308</v>
      </c>
      <c r="V26" s="63" t="s">
        <v>313</v>
      </c>
      <c r="W26" s="63" t="s">
        <v>314</v>
      </c>
      <c r="X26" s="63">
        <v>0</v>
      </c>
      <c r="Y26" s="63" t="s">
        <v>309</v>
      </c>
      <c r="Z26" s="63" t="s">
        <v>310</v>
      </c>
      <c r="AA26" s="63">
        <v>0</v>
      </c>
      <c r="AB26" s="63" t="s">
        <v>309</v>
      </c>
      <c r="AC26" s="63" t="s">
        <v>308</v>
      </c>
      <c r="AD26" s="63">
        <v>0</v>
      </c>
      <c r="AE26" s="63" t="s">
        <v>291</v>
      </c>
      <c r="AF26" s="63" t="s">
        <v>291</v>
      </c>
      <c r="AG26" s="63">
        <v>0</v>
      </c>
      <c r="AH26" s="63" t="s">
        <v>315</v>
      </c>
      <c r="AI26" s="63" t="s">
        <v>353</v>
      </c>
      <c r="AJ26" s="63">
        <v>0</v>
      </c>
      <c r="AK26" s="63" t="s">
        <v>335</v>
      </c>
      <c r="AL26" s="63" t="s">
        <v>291</v>
      </c>
      <c r="AM26" s="63" t="s">
        <v>297</v>
      </c>
      <c r="AN26" s="63">
        <v>0</v>
      </c>
      <c r="AO26" s="63" t="s">
        <v>310</v>
      </c>
      <c r="AP26" s="63">
        <v>0</v>
      </c>
      <c r="AQ26" s="63"/>
      <c r="AR26" s="63" t="s">
        <v>317</v>
      </c>
      <c r="AS26" s="63">
        <v>0</v>
      </c>
      <c r="AT26" s="63" t="s">
        <v>297</v>
      </c>
      <c r="AU26" s="63" t="s">
        <v>354</v>
      </c>
      <c r="AV26" s="63" t="s">
        <v>297</v>
      </c>
      <c r="AW26" s="63">
        <v>0</v>
      </c>
      <c r="AX26" s="63" t="s">
        <v>355</v>
      </c>
      <c r="AY26" s="63" t="s">
        <v>341</v>
      </c>
      <c r="AZ26" s="63" t="s">
        <v>317</v>
      </c>
      <c r="BA26" s="63">
        <v>0</v>
      </c>
      <c r="BB26" s="63">
        <v>0</v>
      </c>
      <c r="BC26" s="63" t="s">
        <v>291</v>
      </c>
      <c r="BD26" s="63" t="s">
        <v>317</v>
      </c>
      <c r="BE26" s="63">
        <v>0</v>
      </c>
      <c r="BF26" s="63" t="s">
        <v>356</v>
      </c>
      <c r="BG26" s="63" t="s">
        <v>350</v>
      </c>
      <c r="BH26" s="63" t="s">
        <v>350</v>
      </c>
      <c r="BI26" s="63" t="s">
        <v>291</v>
      </c>
      <c r="BJ26" s="63">
        <v>0</v>
      </c>
      <c r="BK26" s="63" t="s">
        <v>309</v>
      </c>
      <c r="BL26" s="63" t="s">
        <v>419</v>
      </c>
      <c r="BM26" s="63" t="s">
        <v>291</v>
      </c>
      <c r="BN26" s="63">
        <v>0</v>
      </c>
      <c r="BO26" s="63">
        <v>0</v>
      </c>
      <c r="BP26" s="63">
        <v>0</v>
      </c>
      <c r="BQ26" s="63" t="s">
        <v>309</v>
      </c>
      <c r="BR26" s="63" t="s">
        <v>297</v>
      </c>
      <c r="BS26" s="63" t="s">
        <v>309</v>
      </c>
      <c r="BT26" s="63" t="s">
        <v>317</v>
      </c>
      <c r="BU26" s="63" t="s">
        <v>297</v>
      </c>
      <c r="BV26" s="63" t="s">
        <v>291</v>
      </c>
      <c r="BW26" s="63" t="s">
        <v>291</v>
      </c>
      <c r="BX26" s="63">
        <v>0</v>
      </c>
      <c r="BY26" s="63" t="s">
        <v>420</v>
      </c>
      <c r="BZ26" s="63" t="s">
        <v>366</v>
      </c>
      <c r="CA26" s="63" t="s">
        <v>291</v>
      </c>
      <c r="CB26" s="63" t="s">
        <v>421</v>
      </c>
      <c r="CC26" s="63" t="s">
        <v>417</v>
      </c>
      <c r="CD26" s="63" t="s">
        <v>353</v>
      </c>
      <c r="CE26" s="63" t="s">
        <v>309</v>
      </c>
      <c r="CF26" s="63" t="s">
        <v>422</v>
      </c>
      <c r="CG26" s="63" t="s">
        <v>423</v>
      </c>
      <c r="CH26" s="63" t="s">
        <v>424</v>
      </c>
      <c r="CI26" s="63">
        <v>0</v>
      </c>
      <c r="CJ26" s="63" t="s">
        <v>291</v>
      </c>
      <c r="CK26" s="63" t="s">
        <v>425</v>
      </c>
      <c r="CL26" s="63" t="s">
        <v>426</v>
      </c>
      <c r="CM26" s="63">
        <v>0</v>
      </c>
      <c r="CN26" s="63" t="s">
        <v>419</v>
      </c>
      <c r="CO26" s="63">
        <v>0</v>
      </c>
      <c r="CP26" s="63" t="s">
        <v>480</v>
      </c>
      <c r="CQ26" s="63" t="s">
        <v>291</v>
      </c>
      <c r="CR26" s="63">
        <v>0</v>
      </c>
      <c r="CS26" s="63">
        <v>0</v>
      </c>
      <c r="CT26" s="63" t="s">
        <v>309</v>
      </c>
      <c r="CU26" s="63" t="s">
        <v>309</v>
      </c>
      <c r="CV26" s="63">
        <v>0</v>
      </c>
      <c r="CW26" s="63"/>
      <c r="CX26" s="63" t="s">
        <v>481</v>
      </c>
      <c r="CY26" s="63">
        <v>0</v>
      </c>
      <c r="CZ26" s="63" t="s">
        <v>291</v>
      </c>
      <c r="DA26" s="63">
        <v>0</v>
      </c>
      <c r="DB26" s="63" t="s">
        <v>291</v>
      </c>
      <c r="DC26" s="63" t="s">
        <v>377</v>
      </c>
      <c r="DD26" s="63">
        <v>0</v>
      </c>
      <c r="DE26" s="63" t="s">
        <v>482</v>
      </c>
      <c r="DF26" s="63" t="s">
        <v>483</v>
      </c>
      <c r="DG26" s="63">
        <v>0</v>
      </c>
      <c r="DH26" s="63" t="s">
        <v>310</v>
      </c>
      <c r="DI26" s="63" t="s">
        <v>309</v>
      </c>
      <c r="DJ26" s="63" t="s">
        <v>310</v>
      </c>
      <c r="DK26" s="63">
        <v>0</v>
      </c>
      <c r="DL26" s="63" t="s">
        <v>291</v>
      </c>
      <c r="DM26" s="63" t="s">
        <v>297</v>
      </c>
      <c r="DN26" s="63">
        <v>0</v>
      </c>
      <c r="DO26" s="63" t="s">
        <v>291</v>
      </c>
      <c r="DP26" s="63" t="s">
        <v>297</v>
      </c>
      <c r="DQ26" s="63">
        <v>0</v>
      </c>
      <c r="DR26" s="63" t="s">
        <v>291</v>
      </c>
      <c r="DS26" s="63">
        <v>0</v>
      </c>
      <c r="DT26" s="63" t="s">
        <v>297</v>
      </c>
      <c r="DU26" s="63" t="s">
        <v>423</v>
      </c>
      <c r="DV26" s="63" t="s">
        <v>309</v>
      </c>
      <c r="DW26" s="63">
        <v>0</v>
      </c>
      <c r="DX26" s="63" t="s">
        <v>291</v>
      </c>
      <c r="DY26" s="63" t="s">
        <v>297</v>
      </c>
      <c r="DZ26" s="63" t="s">
        <v>291</v>
      </c>
      <c r="EA26" s="63">
        <v>0</v>
      </c>
      <c r="EB26" s="63" t="s">
        <v>297</v>
      </c>
      <c r="EC26" s="63" t="s">
        <v>309</v>
      </c>
      <c r="ED26" s="63" t="s">
        <v>310</v>
      </c>
      <c r="EE26" s="63" t="s">
        <v>291</v>
      </c>
      <c r="EF26" s="63" t="s">
        <v>425</v>
      </c>
      <c r="EG26" s="63" t="s">
        <v>297</v>
      </c>
      <c r="EH26" s="63">
        <v>0</v>
      </c>
      <c r="EI26" s="63" t="s">
        <v>291</v>
      </c>
      <c r="EJ26" s="63" t="s">
        <v>297</v>
      </c>
      <c r="EK26" s="63">
        <v>0</v>
      </c>
      <c r="EL26" s="63" t="s">
        <v>291</v>
      </c>
      <c r="EM26" s="63" t="s">
        <v>297</v>
      </c>
      <c r="EN26" s="63">
        <v>0</v>
      </c>
      <c r="EO26" s="63" t="s">
        <v>309</v>
      </c>
      <c r="EP26" s="63" t="s">
        <v>308</v>
      </c>
      <c r="EQ26" s="63">
        <v>0</v>
      </c>
      <c r="ER26" s="63" t="s">
        <v>310</v>
      </c>
      <c r="ES26" s="63">
        <v>0</v>
      </c>
      <c r="ET26" s="63" t="s">
        <v>291</v>
      </c>
      <c r="EU26" s="63">
        <v>0</v>
      </c>
      <c r="EV26" s="63" t="s">
        <v>297</v>
      </c>
      <c r="EW26" s="63" t="s">
        <v>309</v>
      </c>
      <c r="EX26" s="63">
        <v>0</v>
      </c>
      <c r="EY26" s="63" t="s">
        <v>310</v>
      </c>
      <c r="EZ26" s="63" t="s">
        <v>559</v>
      </c>
      <c r="FA26" s="63">
        <v>0</v>
      </c>
      <c r="FB26" s="63" t="s">
        <v>291</v>
      </c>
      <c r="FC26" s="63" t="s">
        <v>297</v>
      </c>
      <c r="FD26" s="63" t="s">
        <v>291</v>
      </c>
      <c r="FE26" s="63" t="s">
        <v>297</v>
      </c>
      <c r="FF26" s="63">
        <v>0</v>
      </c>
      <c r="FG26" s="63">
        <v>0</v>
      </c>
      <c r="FH26" s="63" t="s">
        <v>481</v>
      </c>
      <c r="FI26" s="63" t="s">
        <v>291</v>
      </c>
      <c r="FJ26" s="63">
        <v>0</v>
      </c>
      <c r="FK26" s="63" t="s">
        <v>560</v>
      </c>
      <c r="FL26" s="63">
        <v>0</v>
      </c>
      <c r="FM26" s="63" t="s">
        <v>291</v>
      </c>
      <c r="FN26" s="63" t="s">
        <v>297</v>
      </c>
      <c r="FO26" s="63" t="s">
        <v>558</v>
      </c>
      <c r="FP26" s="63" t="s">
        <v>310</v>
      </c>
      <c r="FQ26" s="63">
        <v>0</v>
      </c>
      <c r="FR26" s="63" t="s">
        <v>418</v>
      </c>
      <c r="FS26" s="63" t="s">
        <v>310</v>
      </c>
      <c r="FT26" s="63">
        <v>0</v>
      </c>
      <c r="FU26" s="63" t="s">
        <v>291</v>
      </c>
      <c r="FV26" s="63" t="s">
        <v>297</v>
      </c>
      <c r="FW26" s="63" t="s">
        <v>291</v>
      </c>
      <c r="FX26" s="63">
        <v>0</v>
      </c>
      <c r="FY26" s="63" t="s">
        <v>297</v>
      </c>
      <c r="FZ26" s="63">
        <v>0</v>
      </c>
      <c r="GA26" s="63" t="s">
        <v>309</v>
      </c>
      <c r="GB26" s="63" t="s">
        <v>297</v>
      </c>
      <c r="GC26" s="63" t="s">
        <v>291</v>
      </c>
      <c r="GD26" s="63" t="s">
        <v>308</v>
      </c>
      <c r="GE26" s="63">
        <v>0</v>
      </c>
      <c r="GF26" s="63" t="s">
        <v>585</v>
      </c>
      <c r="GG26" s="63">
        <v>0</v>
      </c>
      <c r="GH26" s="63" t="s">
        <v>313</v>
      </c>
      <c r="GI26" s="63" t="s">
        <v>297</v>
      </c>
      <c r="GJ26" s="63" t="s">
        <v>291</v>
      </c>
      <c r="GK26" s="63" t="s">
        <v>297</v>
      </c>
      <c r="GL26" s="63"/>
      <c r="GM26" s="63"/>
      <c r="GN26" s="63"/>
      <c r="GO26" s="63"/>
      <c r="GP26" s="63"/>
      <c r="GQ26" s="63"/>
      <c r="GR26" s="63"/>
      <c r="GS26" s="63"/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3"/>
      <c r="HT26" s="63"/>
      <c r="HU26" s="63"/>
      <c r="HV26" s="63"/>
      <c r="HW26" s="63"/>
      <c r="HX26" s="63"/>
      <c r="HY26" s="63"/>
      <c r="HZ26" s="63"/>
      <c r="IA26" s="63"/>
      <c r="IB26" s="63"/>
      <c r="IC26" s="63"/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3"/>
      <c r="IO26" s="63"/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63"/>
      <c r="JE26" s="63"/>
      <c r="JF26" s="63"/>
      <c r="JG26" s="63"/>
      <c r="JH26" s="63"/>
      <c r="JI26" s="63"/>
      <c r="JJ26" s="63"/>
      <c r="JK26" s="63"/>
      <c r="JL26" s="63"/>
      <c r="JM26" s="63"/>
      <c r="JN26" s="63"/>
      <c r="JO26" s="63"/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63"/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63"/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  <c r="MN26" s="63"/>
      <c r="MO26" s="63"/>
      <c r="MP26" s="63"/>
      <c r="MQ26" s="63"/>
      <c r="MR26" s="63"/>
      <c r="MS26" s="63"/>
      <c r="MT26" s="63"/>
      <c r="MU26" s="63"/>
      <c r="MV26" s="63"/>
      <c r="MW26" s="63"/>
      <c r="MX26" s="63"/>
      <c r="MY26" s="63"/>
      <c r="MZ26" s="63"/>
      <c r="NA26" s="63"/>
      <c r="NB26" s="63"/>
      <c r="NC26" s="63"/>
      <c r="ND26" s="63"/>
      <c r="NE26" s="63"/>
      <c r="NF26" s="63"/>
      <c r="NG26" s="63"/>
      <c r="NH26" s="63"/>
      <c r="NI26" s="63"/>
      <c r="NJ26" s="63"/>
      <c r="NK26" s="63"/>
      <c r="NL26" s="63"/>
      <c r="NM26" s="63"/>
      <c r="NN26" s="63"/>
      <c r="NO26" s="63"/>
      <c r="NP26" s="63"/>
      <c r="NQ26" s="63"/>
      <c r="NR26" s="63"/>
      <c r="NS26" s="63"/>
      <c r="NT26" s="63"/>
      <c r="NU26" s="63"/>
      <c r="NV26" s="63"/>
      <c r="NW26" s="63"/>
      <c r="NX26" s="63"/>
      <c r="NY26" s="63"/>
      <c r="NZ26" s="63"/>
      <c r="OA26" s="63"/>
      <c r="OB26" s="63"/>
      <c r="OC26" s="63"/>
      <c r="OD26" s="63"/>
      <c r="OE26" s="63"/>
      <c r="OF26" s="63"/>
      <c r="OG26" s="63"/>
      <c r="OH26" s="63"/>
      <c r="OI26" s="63"/>
      <c r="OJ26" s="63"/>
      <c r="OK26" s="63"/>
      <c r="OL26" s="63"/>
      <c r="OM26" s="63"/>
      <c r="ON26" s="63"/>
      <c r="OO26" s="63"/>
      <c r="OP26" s="63"/>
      <c r="OQ26" s="63"/>
      <c r="OR26" s="63"/>
      <c r="OS26" s="63"/>
      <c r="OT26" s="63"/>
      <c r="OU26" s="63"/>
      <c r="OV26" s="63"/>
      <c r="OW26" s="63"/>
      <c r="OX26" s="63"/>
      <c r="OY26" s="63"/>
      <c r="OZ26" s="63"/>
      <c r="PA26" s="63"/>
      <c r="PB26" s="63"/>
      <c r="PC26" s="63"/>
      <c r="PD26" s="63"/>
      <c r="PE26" s="63"/>
      <c r="PF26" s="63"/>
      <c r="PG26" s="63"/>
      <c r="PH26" s="63"/>
      <c r="PI26" s="63"/>
      <c r="PJ26" s="63"/>
      <c r="PK26" s="63"/>
      <c r="PL26" s="63"/>
      <c r="PM26" s="63"/>
      <c r="PN26" s="63"/>
      <c r="PO26" s="63"/>
      <c r="PP26" s="63"/>
      <c r="PQ26" s="63"/>
      <c r="PR26" s="63"/>
      <c r="PS26" s="63"/>
      <c r="PT26" s="63"/>
      <c r="PU26" s="63"/>
      <c r="PV26" s="63"/>
      <c r="PW26" s="63"/>
      <c r="PX26" s="63"/>
      <c r="PY26" s="63"/>
      <c r="PZ26" s="63"/>
      <c r="QA26" s="63"/>
      <c r="QB26" s="63"/>
      <c r="QC26" s="63"/>
      <c r="QD26" s="63"/>
      <c r="QE26" s="63"/>
      <c r="QF26" s="63"/>
      <c r="QG26" s="63"/>
      <c r="QH26" s="63"/>
      <c r="QI26" s="63"/>
      <c r="QJ26" s="63"/>
      <c r="QK26" s="63"/>
      <c r="QL26" s="63"/>
      <c r="QM26" s="63"/>
      <c r="QN26" s="63"/>
      <c r="QO26" s="63"/>
      <c r="QP26" s="63"/>
      <c r="QQ26" s="63"/>
      <c r="QR26" s="63"/>
      <c r="QS26" s="63"/>
      <c r="QT26" s="63"/>
      <c r="QU26" s="63"/>
      <c r="QV26" s="63"/>
      <c r="QW26" s="63"/>
      <c r="QX26" s="63"/>
      <c r="QY26" s="63"/>
      <c r="QZ26" s="63"/>
      <c r="RA26" s="63"/>
      <c r="RB26" s="63"/>
      <c r="RC26" s="63"/>
      <c r="RD26" s="63"/>
      <c r="RE26" s="63"/>
      <c r="RF26" s="63"/>
      <c r="RG26" s="63"/>
      <c r="RH26" s="63"/>
      <c r="RI26" s="63"/>
      <c r="RJ26" s="63"/>
      <c r="RK26" s="63"/>
      <c r="RL26" s="63"/>
      <c r="RM26" s="63"/>
      <c r="RN26" s="63"/>
      <c r="RO26" s="63"/>
      <c r="RP26" s="63"/>
      <c r="RQ26" s="63"/>
      <c r="RR26" s="63"/>
      <c r="RS26" s="63"/>
      <c r="RT26" s="63"/>
      <c r="RU26" s="63"/>
      <c r="RV26" s="63"/>
      <c r="RW26" s="63"/>
      <c r="RX26" s="63"/>
      <c r="RY26" s="63"/>
      <c r="RZ26" s="63"/>
      <c r="SA26" s="63"/>
      <c r="SB26" s="63"/>
      <c r="SC26" s="63"/>
      <c r="SD26" s="63"/>
      <c r="SE26" s="63"/>
      <c r="SF26" s="63"/>
      <c r="SG26" s="63"/>
      <c r="SH26" s="63"/>
      <c r="SI26" s="63"/>
      <c r="SJ26" s="63"/>
      <c r="SK26" s="63"/>
      <c r="SL26" s="63"/>
      <c r="SM26" s="63"/>
      <c r="SN26" s="63"/>
      <c r="SO26" s="63"/>
      <c r="SP26" s="63"/>
      <c r="SQ26" s="63"/>
      <c r="SR26" s="63"/>
      <c r="SS26" s="63"/>
      <c r="ST26" s="63"/>
      <c r="SU26" s="63"/>
      <c r="SV26" s="63"/>
      <c r="SW26" s="63"/>
      <c r="SX26" s="63"/>
      <c r="SY26" s="63"/>
      <c r="SZ26" s="63"/>
      <c r="TA26" s="63"/>
      <c r="TB26" s="63"/>
      <c r="TC26" s="63"/>
      <c r="TD26" s="63"/>
      <c r="TE26" s="63"/>
      <c r="TF26" s="63"/>
      <c r="TG26" s="63"/>
      <c r="TH26" s="63"/>
      <c r="TI26" s="63"/>
      <c r="TJ26" s="63"/>
      <c r="TK26" s="63"/>
      <c r="TL26" s="63"/>
      <c r="TM26" s="63"/>
      <c r="TN26" s="63"/>
      <c r="TO26" s="63"/>
      <c r="TP26" s="63"/>
      <c r="TQ26" s="63"/>
      <c r="TR26" s="63"/>
      <c r="TS26" s="63"/>
      <c r="TT26" s="63"/>
      <c r="TU26" s="63"/>
      <c r="TV26" s="63"/>
      <c r="TW26" s="63"/>
      <c r="TX26" s="63"/>
      <c r="TY26" s="63"/>
      <c r="TZ26" s="63"/>
      <c r="UA26" s="63"/>
      <c r="UB26" s="63"/>
      <c r="UC26" s="63"/>
      <c r="UD26" s="63"/>
      <c r="UE26" s="63"/>
      <c r="UF26" s="63"/>
      <c r="UG26" s="63"/>
      <c r="UH26" s="63"/>
      <c r="UI26" s="63"/>
      <c r="UJ26" s="63"/>
      <c r="UK26" s="63"/>
      <c r="UL26" s="63"/>
      <c r="UM26" s="63"/>
      <c r="UN26" s="63"/>
      <c r="UO26" s="63"/>
      <c r="UP26" s="63"/>
      <c r="UQ26" s="63"/>
      <c r="UR26" s="63"/>
      <c r="US26" s="63"/>
      <c r="UT26" s="63"/>
      <c r="UU26" s="63"/>
      <c r="UV26" s="63"/>
      <c r="UW26" s="63"/>
      <c r="UX26" s="63"/>
      <c r="UY26" s="63"/>
      <c r="UZ26" s="63"/>
      <c r="VA26" s="63"/>
      <c r="VB26" s="63"/>
      <c r="VC26" s="63"/>
      <c r="VD26" s="63"/>
      <c r="VE26" s="63"/>
      <c r="VF26" s="63"/>
      <c r="VG26" s="63"/>
      <c r="VH26" s="63"/>
      <c r="VI26" s="63"/>
      <c r="VJ26" s="63"/>
      <c r="VK26" s="63"/>
      <c r="VL26" s="63"/>
      <c r="VM26" s="63"/>
      <c r="VN26" s="63"/>
      <c r="VO26" s="63"/>
      <c r="VP26" s="63"/>
      <c r="VQ26" s="63"/>
      <c r="VR26" s="63"/>
      <c r="VS26" s="63"/>
      <c r="VT26" s="63"/>
      <c r="VU26" s="63"/>
      <c r="VV26" s="63"/>
      <c r="VW26" s="63"/>
      <c r="VX26" s="63"/>
      <c r="VY26" s="63"/>
      <c r="VZ26" s="63"/>
      <c r="WA26" s="63"/>
      <c r="WB26" s="63"/>
      <c r="WC26" s="63"/>
      <c r="WD26" s="63"/>
      <c r="WE26" s="63"/>
      <c r="WF26" s="63"/>
      <c r="WG26" s="63"/>
      <c r="WH26" s="63"/>
      <c r="WI26" s="63"/>
      <c r="WJ26" s="63"/>
      <c r="WK26" s="63"/>
      <c r="WL26" s="63"/>
      <c r="WM26" s="63"/>
      <c r="WN26" s="63"/>
      <c r="WO26" s="63"/>
      <c r="WP26" s="63"/>
      <c r="WQ26" s="63"/>
      <c r="WR26" s="63"/>
      <c r="WS26" s="63"/>
      <c r="WT26" s="63"/>
      <c r="WU26" s="63"/>
      <c r="WV26" s="63"/>
      <c r="WW26" s="63"/>
      <c r="WX26" s="63"/>
      <c r="WY26" s="63"/>
      <c r="WZ26" s="63"/>
      <c r="XA26" s="63"/>
      <c r="XB26" s="63"/>
      <c r="XC26" s="63"/>
      <c r="XD26" s="63"/>
      <c r="XE26" s="63"/>
      <c r="XF26" s="63"/>
      <c r="XG26" s="63"/>
      <c r="XH26" s="63"/>
      <c r="XI26" s="63"/>
      <c r="XJ26" s="63"/>
      <c r="XK26" s="63"/>
      <c r="XL26" s="63"/>
      <c r="XM26" s="63"/>
      <c r="XN26" s="63"/>
      <c r="XO26" s="63"/>
      <c r="XP26" s="63"/>
      <c r="XQ26" s="63"/>
      <c r="XR26" s="63"/>
      <c r="XS26" s="63"/>
      <c r="XT26" s="63"/>
      <c r="XU26" s="63"/>
      <c r="XV26" s="63"/>
      <c r="XW26" s="63"/>
      <c r="XX26" s="63"/>
      <c r="XY26" s="63"/>
      <c r="XZ26" s="63"/>
      <c r="YA26" s="63"/>
      <c r="YB26" s="63"/>
      <c r="YC26" s="63"/>
      <c r="YD26" s="63"/>
      <c r="YE26" s="63"/>
      <c r="YF26" s="63"/>
      <c r="YG26" s="63"/>
      <c r="YH26" s="63"/>
      <c r="YI26" s="63"/>
      <c r="YJ26" s="63"/>
      <c r="YK26" s="63"/>
      <c r="YL26" s="63"/>
      <c r="YM26" s="63"/>
      <c r="YN26" s="63"/>
      <c r="YO26" s="63"/>
      <c r="YP26" s="63"/>
      <c r="YQ26" s="63"/>
      <c r="YR26" s="63"/>
      <c r="YS26" s="63"/>
      <c r="YT26" s="63"/>
      <c r="YU26" s="63"/>
      <c r="YV26" s="63"/>
      <c r="YW26" s="63"/>
      <c r="YX26" s="63"/>
      <c r="YY26" s="63"/>
      <c r="YZ26" s="63"/>
      <c r="ZA26" s="63"/>
      <c r="ZB26" s="63"/>
      <c r="ZC26" s="63"/>
      <c r="ZD26" s="63"/>
      <c r="ZE26" s="63"/>
      <c r="ZF26" s="63"/>
      <c r="ZG26" s="63"/>
      <c r="ZH26" s="63"/>
      <c r="ZI26" s="63"/>
      <c r="ZJ26" s="63"/>
      <c r="ZK26" s="63"/>
      <c r="ZL26" s="63"/>
      <c r="ZM26" s="63"/>
      <c r="ZN26" s="63"/>
      <c r="ZO26" s="63"/>
      <c r="ZP26" s="63"/>
      <c r="ZQ26" s="63"/>
      <c r="ZR26" s="63"/>
      <c r="ZS26" s="63"/>
      <c r="ZT26" s="63"/>
      <c r="ZU26" s="63"/>
      <c r="ZV26" s="63"/>
      <c r="ZW26" s="63"/>
      <c r="ZX26" s="63"/>
      <c r="ZY26" s="63"/>
      <c r="ZZ26" s="63"/>
      <c r="AAA26" s="63"/>
      <c r="AAB26" s="63"/>
      <c r="AAC26" s="63"/>
      <c r="AAD26" s="63"/>
      <c r="AAE26" s="63"/>
      <c r="AAF26" s="63"/>
      <c r="AAG26" s="63"/>
      <c r="AAH26" s="63"/>
      <c r="AAI26" s="63"/>
      <c r="AAJ26" s="63"/>
      <c r="AAK26" s="63"/>
      <c r="AAL26" s="63"/>
      <c r="AAM26" s="63"/>
      <c r="AAN26" s="63"/>
      <c r="AAO26" s="63"/>
      <c r="AAP26" s="63"/>
      <c r="AAQ26" s="63"/>
      <c r="AAR26" s="63"/>
      <c r="AAS26" s="63"/>
      <c r="AAT26" s="63"/>
      <c r="AAU26" s="63"/>
      <c r="AAV26" s="63"/>
      <c r="AAW26" s="63"/>
      <c r="AAX26" s="63"/>
      <c r="AAY26" s="63"/>
      <c r="AAZ26" s="63"/>
      <c r="ABA26" s="63"/>
      <c r="ABB26" s="63"/>
      <c r="ABC26" s="63"/>
      <c r="ABD26" s="63"/>
      <c r="ABE26" s="63"/>
      <c r="ABF26" s="63"/>
      <c r="ABG26" s="63"/>
      <c r="ABH26" s="63"/>
      <c r="ABI26" s="63"/>
      <c r="ABJ26" s="63"/>
      <c r="ABK26" s="63"/>
      <c r="ABL26" s="63"/>
      <c r="ABM26" s="63"/>
      <c r="ABN26" s="63"/>
      <c r="ABO26" s="63"/>
      <c r="ABP26" s="63"/>
      <c r="ABQ26" s="63"/>
      <c r="ABR26" s="63"/>
      <c r="ABS26" s="63"/>
      <c r="ABT26" s="63"/>
      <c r="ABU26" s="63"/>
      <c r="ABV26" s="63"/>
      <c r="ABW26" s="63"/>
      <c r="ABX26" s="63"/>
      <c r="ABY26" s="63"/>
      <c r="ABZ26" s="63"/>
      <c r="ACA26" s="63"/>
      <c r="ACB26" s="63"/>
      <c r="ACC26" s="63"/>
      <c r="ACD26" s="63"/>
      <c r="ACE26" s="63"/>
      <c r="ACF26" s="63"/>
      <c r="ACG26" s="63"/>
      <c r="ACH26" s="63"/>
      <c r="ACI26" s="63"/>
      <c r="ACJ26" s="63"/>
      <c r="ACK26" s="63"/>
      <c r="ACL26" s="63"/>
      <c r="ACM26" s="63"/>
      <c r="ACN26" s="63"/>
      <c r="ACO26" s="63"/>
      <c r="ACP26" s="63"/>
      <c r="ACQ26" s="63"/>
      <c r="ACR26" s="63"/>
      <c r="ACS26" s="63"/>
      <c r="ACT26" s="63"/>
      <c r="ACU26" s="63"/>
      <c r="ACV26" s="63"/>
      <c r="ACW26" s="63"/>
      <c r="ACX26" s="63"/>
      <c r="ACY26" s="63"/>
      <c r="ACZ26" s="63"/>
      <c r="ADA26" s="63"/>
      <c r="ADB26" s="63"/>
      <c r="ADC26" s="63"/>
      <c r="ADD26" s="63"/>
      <c r="ADE26" s="63"/>
      <c r="ADF26" s="63"/>
      <c r="ADG26" s="63"/>
      <c r="ADH26" s="63"/>
      <c r="ADI26" s="63"/>
      <c r="ADJ26" s="63"/>
      <c r="ADK26" s="63"/>
      <c r="ADL26" s="63"/>
      <c r="ADM26" s="63"/>
      <c r="ADN26" s="63"/>
      <c r="ADO26" s="63"/>
      <c r="ADP26" s="63"/>
      <c r="ADQ26" s="63"/>
      <c r="ADR26" s="63"/>
      <c r="ADS26" s="63"/>
      <c r="ADT26" s="63"/>
      <c r="ADU26" s="63"/>
      <c r="ADV26" s="63"/>
      <c r="ADW26" s="63"/>
      <c r="ADX26" s="63"/>
      <c r="ADY26" s="63"/>
      <c r="ADZ26" s="63"/>
      <c r="AEA26" s="63"/>
      <c r="AEB26" s="63"/>
      <c r="AEC26" s="63"/>
      <c r="AED26" s="63"/>
      <c r="AEE26" s="63"/>
      <c r="AEF26" s="63"/>
      <c r="AEG26" s="63"/>
      <c r="AEH26" s="63"/>
      <c r="AEI26" s="63"/>
      <c r="AEJ26" s="63"/>
      <c r="AEK26" s="63"/>
      <c r="AEL26" s="63"/>
      <c r="AEM26" s="63"/>
      <c r="AEN26" s="63"/>
      <c r="AEO26" s="63"/>
      <c r="AEP26" s="63"/>
      <c r="AEQ26" s="63"/>
      <c r="AER26" s="63"/>
      <c r="AES26" s="63"/>
      <c r="AET26" s="63"/>
      <c r="AEU26" s="63"/>
      <c r="AEV26" s="63"/>
      <c r="AEW26" s="63"/>
      <c r="AEX26" s="63"/>
    </row>
    <row r="27" spans="1:830" ht="18" customHeight="1" x14ac:dyDescent="0.35">
      <c r="A27" s="49"/>
      <c r="B27" s="43" t="s">
        <v>178</v>
      </c>
      <c r="C27" s="44" t="s">
        <v>177</v>
      </c>
      <c r="D27" s="63">
        <v>3645</v>
      </c>
      <c r="E27" s="63">
        <v>0</v>
      </c>
      <c r="F27" s="63">
        <v>3648</v>
      </c>
      <c r="G27" s="63">
        <v>1102</v>
      </c>
      <c r="H27" s="63">
        <v>0</v>
      </c>
      <c r="I27" s="63">
        <v>1111</v>
      </c>
      <c r="J27" s="63">
        <v>1114</v>
      </c>
      <c r="K27" s="63">
        <v>1119</v>
      </c>
      <c r="L27" s="63">
        <v>0</v>
      </c>
      <c r="M27" s="63">
        <v>0</v>
      </c>
      <c r="N27" s="63">
        <v>1124</v>
      </c>
      <c r="O27" s="63">
        <v>0</v>
      </c>
      <c r="P27" s="63">
        <v>0</v>
      </c>
      <c r="Q27" s="63">
        <v>11341136</v>
      </c>
      <c r="R27" s="63">
        <v>0</v>
      </c>
      <c r="S27" s="63">
        <v>1142</v>
      </c>
      <c r="T27" s="63">
        <v>1148</v>
      </c>
      <c r="U27" s="63">
        <v>1150</v>
      </c>
      <c r="V27" s="63">
        <v>7155</v>
      </c>
      <c r="W27" s="63">
        <v>7157</v>
      </c>
      <c r="X27" s="63">
        <v>0</v>
      </c>
      <c r="Y27" s="63">
        <v>7161</v>
      </c>
      <c r="Z27" s="63">
        <v>7167</v>
      </c>
      <c r="AA27" s="63">
        <v>0</v>
      </c>
      <c r="AB27" s="63">
        <v>7168</v>
      </c>
      <c r="AC27" s="63">
        <v>7172</v>
      </c>
      <c r="AD27" s="63">
        <v>0</v>
      </c>
      <c r="AE27" s="63">
        <v>7178</v>
      </c>
      <c r="AF27" s="63">
        <v>7181</v>
      </c>
      <c r="AG27" s="63">
        <v>0</v>
      </c>
      <c r="AH27" s="63" t="s">
        <v>316</v>
      </c>
      <c r="AI27" s="63">
        <v>7191</v>
      </c>
      <c r="AJ27" s="63">
        <v>0</v>
      </c>
      <c r="AK27" s="63">
        <v>2602</v>
      </c>
      <c r="AL27" s="63">
        <v>1705</v>
      </c>
      <c r="AM27" s="63">
        <v>2607</v>
      </c>
      <c r="AN27" s="63">
        <v>0</v>
      </c>
      <c r="AO27" s="63">
        <v>2614</v>
      </c>
      <c r="AP27" s="63">
        <v>0</v>
      </c>
      <c r="AQ27" s="63"/>
      <c r="AR27" s="63">
        <v>2723</v>
      </c>
      <c r="AS27" s="63">
        <v>0</v>
      </c>
      <c r="AT27" s="63">
        <v>2728</v>
      </c>
      <c r="AU27" s="63">
        <v>2734</v>
      </c>
      <c r="AV27" s="63">
        <v>2738</v>
      </c>
      <c r="AW27" s="63">
        <v>0</v>
      </c>
      <c r="AX27" s="63">
        <v>2741</v>
      </c>
      <c r="AY27" s="63">
        <v>2747</v>
      </c>
      <c r="AZ27" s="63">
        <v>6301</v>
      </c>
      <c r="BA27" s="63">
        <v>0</v>
      </c>
      <c r="BB27" s="63">
        <v>0</v>
      </c>
      <c r="BC27" s="63">
        <v>6306</v>
      </c>
      <c r="BD27" s="63">
        <v>6308</v>
      </c>
      <c r="BE27" s="63">
        <v>0</v>
      </c>
      <c r="BF27" s="63" t="s">
        <v>357</v>
      </c>
      <c r="BG27" s="63">
        <v>6333</v>
      </c>
      <c r="BH27" s="63">
        <v>6333</v>
      </c>
      <c r="BI27" s="63">
        <v>6337</v>
      </c>
      <c r="BJ27" s="63">
        <v>0</v>
      </c>
      <c r="BK27" s="63">
        <v>6344</v>
      </c>
      <c r="BL27" s="63">
        <v>6348</v>
      </c>
      <c r="BM27" s="63">
        <v>2201</v>
      </c>
      <c r="BN27" s="63">
        <v>0</v>
      </c>
      <c r="BO27" s="63">
        <v>0</v>
      </c>
      <c r="BP27" s="63">
        <v>0</v>
      </c>
      <c r="BQ27" s="63">
        <v>2215</v>
      </c>
      <c r="BR27" s="63">
        <v>2218</v>
      </c>
      <c r="BS27" s="63">
        <v>2223</v>
      </c>
      <c r="BT27" s="63">
        <v>2227</v>
      </c>
      <c r="BU27" s="63">
        <v>2232</v>
      </c>
      <c r="BV27" s="63">
        <v>2235</v>
      </c>
      <c r="BW27" s="63">
        <v>2243</v>
      </c>
      <c r="BX27" s="63">
        <v>0</v>
      </c>
      <c r="BY27" s="63" t="s">
        <v>427</v>
      </c>
      <c r="BZ27" s="63" t="s">
        <v>428</v>
      </c>
      <c r="CA27" s="63">
        <v>8711</v>
      </c>
      <c r="CB27" s="63">
        <v>8713</v>
      </c>
      <c r="CC27" s="63">
        <v>8717</v>
      </c>
      <c r="CD27" s="63">
        <v>8728</v>
      </c>
      <c r="CE27" s="63" t="s">
        <v>429</v>
      </c>
      <c r="CF27" s="63" t="s">
        <v>430</v>
      </c>
      <c r="CG27" s="63" t="s">
        <v>431</v>
      </c>
      <c r="CH27" s="63">
        <v>3804</v>
      </c>
      <c r="CI27" s="63">
        <v>0</v>
      </c>
      <c r="CJ27" s="63">
        <v>3811</v>
      </c>
      <c r="CK27" s="63">
        <v>38153819</v>
      </c>
      <c r="CL27" s="63">
        <v>3825</v>
      </c>
      <c r="CM27" s="63">
        <v>0</v>
      </c>
      <c r="CN27" s="63">
        <v>3831</v>
      </c>
      <c r="CO27" s="63">
        <v>0</v>
      </c>
      <c r="CP27" s="63">
        <v>3837</v>
      </c>
      <c r="CQ27" s="63">
        <v>3842</v>
      </c>
      <c r="CR27" s="63">
        <v>0</v>
      </c>
      <c r="CS27" s="63">
        <v>0</v>
      </c>
      <c r="CT27" s="63">
        <v>3948</v>
      </c>
      <c r="CU27" s="63">
        <v>9403</v>
      </c>
      <c r="CV27" s="63">
        <v>0</v>
      </c>
      <c r="CW27" s="63"/>
      <c r="CX27" s="63" t="s">
        <v>484</v>
      </c>
      <c r="CY27" s="63">
        <v>0</v>
      </c>
      <c r="CZ27" s="63">
        <v>9420</v>
      </c>
      <c r="DA27" s="63">
        <v>0</v>
      </c>
      <c r="DB27" s="63">
        <v>9426</v>
      </c>
      <c r="DC27" s="63">
        <v>9430</v>
      </c>
      <c r="DD27" s="63">
        <v>0</v>
      </c>
      <c r="DE27" s="63">
        <v>9433</v>
      </c>
      <c r="DF27" s="63" t="s">
        <v>485</v>
      </c>
      <c r="DG27" s="63">
        <v>0</v>
      </c>
      <c r="DH27" s="63">
        <v>9446</v>
      </c>
      <c r="DI27" s="63">
        <v>9449</v>
      </c>
      <c r="DJ27" s="63">
        <v>3051</v>
      </c>
      <c r="DK27" s="63">
        <v>0</v>
      </c>
      <c r="DL27" s="63">
        <v>3056</v>
      </c>
      <c r="DM27" s="63">
        <v>3059</v>
      </c>
      <c r="DN27" s="63">
        <v>0</v>
      </c>
      <c r="DO27" s="63">
        <v>3064</v>
      </c>
      <c r="DP27" s="63">
        <v>3066</v>
      </c>
      <c r="DQ27" s="63">
        <v>0</v>
      </c>
      <c r="DR27" s="63">
        <v>3072</v>
      </c>
      <c r="DS27" s="63">
        <v>0</v>
      </c>
      <c r="DT27" s="63">
        <v>3077</v>
      </c>
      <c r="DU27" s="63" t="s">
        <v>522</v>
      </c>
      <c r="DV27" s="63">
        <v>3088</v>
      </c>
      <c r="DW27" s="63">
        <v>0</v>
      </c>
      <c r="DX27" s="63">
        <v>3095</v>
      </c>
      <c r="DY27" s="63">
        <v>3099</v>
      </c>
      <c r="DZ27" s="63">
        <v>4253</v>
      </c>
      <c r="EA27" s="63">
        <v>0</v>
      </c>
      <c r="EB27" s="63">
        <v>4257</v>
      </c>
      <c r="EC27" s="63">
        <v>4259</v>
      </c>
      <c r="ED27" s="63">
        <v>4264</v>
      </c>
      <c r="EE27" s="63">
        <v>4267</v>
      </c>
      <c r="EF27" s="63" t="s">
        <v>523</v>
      </c>
      <c r="EG27" s="63">
        <v>4277</v>
      </c>
      <c r="EH27" s="63">
        <v>0</v>
      </c>
      <c r="EI27" s="63">
        <v>4280</v>
      </c>
      <c r="EJ27" s="63">
        <v>4283</v>
      </c>
      <c r="EK27" s="63">
        <v>0</v>
      </c>
      <c r="EL27" s="63">
        <v>0</v>
      </c>
      <c r="EM27" s="63">
        <v>4289</v>
      </c>
      <c r="EN27" s="63">
        <v>0</v>
      </c>
      <c r="EO27" s="63">
        <v>4294</v>
      </c>
      <c r="EP27" s="63">
        <v>4296</v>
      </c>
      <c r="EQ27" s="63">
        <v>0</v>
      </c>
      <c r="ER27" s="63">
        <v>4152</v>
      </c>
      <c r="ES27" s="63">
        <v>0</v>
      </c>
      <c r="ET27" s="63">
        <v>4157</v>
      </c>
      <c r="EU27" s="63">
        <v>0</v>
      </c>
      <c r="EV27" s="63">
        <v>4164</v>
      </c>
      <c r="EW27" s="63">
        <v>4169</v>
      </c>
      <c r="EX27" s="63">
        <v>0</v>
      </c>
      <c r="EY27" s="63">
        <v>4174</v>
      </c>
      <c r="EZ27" s="63">
        <v>4177</v>
      </c>
      <c r="FA27" s="63">
        <v>0</v>
      </c>
      <c r="FB27" s="63">
        <v>4181</v>
      </c>
      <c r="FC27" s="63">
        <v>4186</v>
      </c>
      <c r="FD27" s="63">
        <v>4190</v>
      </c>
      <c r="FE27" s="63">
        <v>4192</v>
      </c>
      <c r="FF27" s="63">
        <v>0</v>
      </c>
      <c r="FG27" s="63">
        <v>0</v>
      </c>
      <c r="FH27" s="63" t="s">
        <v>561</v>
      </c>
      <c r="FI27" s="63">
        <v>1002</v>
      </c>
      <c r="FJ27" s="63">
        <v>0</v>
      </c>
      <c r="FK27" s="63">
        <v>1011</v>
      </c>
      <c r="FL27" s="63">
        <v>0</v>
      </c>
      <c r="FM27" s="63">
        <v>1014</v>
      </c>
      <c r="FN27" s="63">
        <v>1019</v>
      </c>
      <c r="FO27" s="63">
        <v>1022</v>
      </c>
      <c r="FP27" s="63">
        <v>1025</v>
      </c>
      <c r="FQ27" s="63">
        <v>0</v>
      </c>
      <c r="FR27" s="63">
        <v>1029</v>
      </c>
      <c r="FS27" s="63">
        <v>1034</v>
      </c>
      <c r="FT27" s="63">
        <v>0</v>
      </c>
      <c r="FU27" s="63">
        <v>1041</v>
      </c>
      <c r="FV27" s="63">
        <v>1044</v>
      </c>
      <c r="FW27" s="63">
        <v>1048</v>
      </c>
      <c r="FX27" s="63">
        <v>0</v>
      </c>
      <c r="FY27" s="63">
        <v>7054</v>
      </c>
      <c r="FZ27" s="63">
        <v>0</v>
      </c>
      <c r="GA27" s="63">
        <v>7056</v>
      </c>
      <c r="GB27" s="63">
        <v>7060</v>
      </c>
      <c r="GC27" s="63">
        <v>7065</v>
      </c>
      <c r="GD27" s="63">
        <v>7069</v>
      </c>
      <c r="GE27" s="63">
        <v>0</v>
      </c>
      <c r="GF27" s="63" t="s">
        <v>586</v>
      </c>
      <c r="GG27" s="63">
        <v>0</v>
      </c>
      <c r="GH27" s="63">
        <v>7083</v>
      </c>
      <c r="GI27" s="63">
        <v>7087</v>
      </c>
      <c r="GJ27" s="63">
        <v>7090</v>
      </c>
      <c r="GK27" s="63">
        <v>7097</v>
      </c>
      <c r="GL27" s="63"/>
      <c r="GM27" s="63"/>
      <c r="GN27" s="63"/>
      <c r="GO27" s="63"/>
      <c r="GP27" s="63"/>
      <c r="GQ27" s="63"/>
      <c r="GR27" s="63"/>
      <c r="GS27" s="63"/>
      <c r="GT27" s="63"/>
      <c r="GU27" s="63"/>
      <c r="GV27" s="63"/>
      <c r="GW27" s="63"/>
      <c r="GX27" s="63"/>
      <c r="GY27" s="63"/>
      <c r="GZ27" s="63"/>
      <c r="HA27" s="63"/>
      <c r="HB27" s="63"/>
      <c r="HC27" s="63"/>
      <c r="HD27" s="63"/>
      <c r="HE27" s="63"/>
      <c r="HF27" s="63"/>
      <c r="HG27" s="63"/>
      <c r="HH27" s="63"/>
      <c r="HI27" s="63"/>
      <c r="HJ27" s="63"/>
      <c r="HK27" s="63"/>
      <c r="HL27" s="63"/>
      <c r="HM27" s="63"/>
      <c r="HN27" s="63"/>
      <c r="HO27" s="63"/>
      <c r="HP27" s="63"/>
      <c r="HQ27" s="63"/>
      <c r="HR27" s="63"/>
      <c r="HS27" s="63"/>
      <c r="HT27" s="63"/>
      <c r="HU27" s="63"/>
      <c r="HV27" s="63"/>
      <c r="HW27" s="63"/>
      <c r="HX27" s="63"/>
      <c r="HY27" s="63"/>
      <c r="HZ27" s="63"/>
      <c r="IA27" s="63"/>
      <c r="IB27" s="63"/>
      <c r="IC27" s="63"/>
      <c r="ID27" s="63"/>
      <c r="IE27" s="63"/>
      <c r="IF27" s="63"/>
      <c r="IG27" s="63"/>
      <c r="IH27" s="63"/>
      <c r="II27" s="63"/>
      <c r="IJ27" s="63"/>
      <c r="IK27" s="63"/>
      <c r="IL27" s="63"/>
      <c r="IM27" s="63"/>
      <c r="IN27" s="63"/>
      <c r="IO27" s="63"/>
      <c r="IP27" s="63"/>
      <c r="IQ27" s="63"/>
      <c r="IR27" s="63"/>
      <c r="IS27" s="63"/>
      <c r="IT27" s="63"/>
      <c r="IU27" s="63"/>
      <c r="IV27" s="63"/>
      <c r="IW27" s="63"/>
      <c r="IX27" s="63"/>
      <c r="IY27" s="63"/>
      <c r="IZ27" s="63"/>
      <c r="JA27" s="63"/>
      <c r="JB27" s="63"/>
      <c r="JC27" s="63"/>
      <c r="JD27" s="63"/>
      <c r="JE27" s="63"/>
      <c r="JF27" s="63"/>
      <c r="JG27" s="63"/>
      <c r="JH27" s="63"/>
      <c r="JI27" s="63"/>
      <c r="JJ27" s="63"/>
      <c r="JK27" s="63"/>
      <c r="JL27" s="63"/>
      <c r="JM27" s="63"/>
      <c r="JN27" s="63"/>
      <c r="JO27" s="63"/>
      <c r="JP27" s="63"/>
      <c r="JQ27" s="63"/>
      <c r="JR27" s="63"/>
      <c r="JS27" s="63"/>
      <c r="JT27" s="63"/>
      <c r="JU27" s="63"/>
      <c r="JV27" s="63"/>
      <c r="JW27" s="63"/>
      <c r="JX27" s="63"/>
      <c r="JY27" s="63"/>
      <c r="JZ27" s="63"/>
      <c r="KA27" s="63"/>
      <c r="KB27" s="63"/>
      <c r="KC27" s="63"/>
      <c r="KD27" s="63"/>
      <c r="KE27" s="63"/>
      <c r="KF27" s="63"/>
      <c r="KG27" s="63"/>
      <c r="KH27" s="63"/>
      <c r="KI27" s="63"/>
      <c r="KJ27" s="63"/>
      <c r="KK27" s="63"/>
      <c r="KL27" s="63"/>
      <c r="KM27" s="63"/>
      <c r="KN27" s="63"/>
      <c r="KO27" s="63"/>
      <c r="KP27" s="63"/>
      <c r="KQ27" s="63"/>
      <c r="KR27" s="63"/>
      <c r="KS27" s="63"/>
      <c r="KT27" s="63"/>
      <c r="KU27" s="63"/>
      <c r="KV27" s="63"/>
      <c r="KW27" s="63"/>
      <c r="KX27" s="63"/>
      <c r="KY27" s="63"/>
      <c r="KZ27" s="63"/>
      <c r="LA27" s="63"/>
      <c r="LB27" s="63"/>
      <c r="LC27" s="63"/>
      <c r="LD27" s="63"/>
      <c r="LE27" s="63"/>
      <c r="LF27" s="63"/>
      <c r="LG27" s="63"/>
      <c r="LH27" s="63"/>
      <c r="LI27" s="63"/>
      <c r="LJ27" s="63"/>
      <c r="LK27" s="63"/>
      <c r="LL27" s="63"/>
      <c r="LM27" s="63"/>
      <c r="LN27" s="63"/>
      <c r="LO27" s="63"/>
      <c r="LP27" s="63"/>
      <c r="LQ27" s="63"/>
      <c r="LR27" s="63"/>
      <c r="LS27" s="63"/>
      <c r="LT27" s="63"/>
      <c r="LU27" s="63"/>
      <c r="LV27" s="63"/>
      <c r="LW27" s="63"/>
      <c r="LX27" s="63"/>
      <c r="LY27" s="63"/>
      <c r="LZ27" s="63"/>
      <c r="MA27" s="63"/>
      <c r="MB27" s="63"/>
      <c r="MC27" s="63"/>
      <c r="MD27" s="63"/>
      <c r="ME27" s="63"/>
      <c r="MF27" s="63"/>
      <c r="MG27" s="63"/>
      <c r="MH27" s="63"/>
      <c r="MI27" s="63"/>
      <c r="MJ27" s="63"/>
      <c r="MK27" s="63"/>
      <c r="ML27" s="63"/>
      <c r="MM27" s="63"/>
      <c r="MN27" s="63"/>
      <c r="MO27" s="63"/>
      <c r="MP27" s="63"/>
      <c r="MQ27" s="63"/>
      <c r="MR27" s="63"/>
      <c r="MS27" s="63"/>
      <c r="MT27" s="63"/>
      <c r="MU27" s="63"/>
      <c r="MV27" s="63"/>
      <c r="MW27" s="63"/>
      <c r="MX27" s="63"/>
      <c r="MY27" s="63"/>
      <c r="MZ27" s="63"/>
      <c r="NA27" s="63"/>
      <c r="NB27" s="63"/>
      <c r="NC27" s="63"/>
      <c r="ND27" s="63"/>
      <c r="NE27" s="63"/>
      <c r="NF27" s="63"/>
      <c r="NG27" s="63"/>
      <c r="NH27" s="63"/>
      <c r="NI27" s="63"/>
      <c r="NJ27" s="63"/>
      <c r="NK27" s="63"/>
      <c r="NL27" s="63"/>
      <c r="NM27" s="63"/>
      <c r="NN27" s="63"/>
      <c r="NO27" s="63"/>
      <c r="NP27" s="63"/>
      <c r="NQ27" s="63"/>
      <c r="NR27" s="63"/>
      <c r="NS27" s="63"/>
      <c r="NT27" s="63"/>
      <c r="NU27" s="63"/>
      <c r="NV27" s="63"/>
      <c r="NW27" s="63"/>
      <c r="NX27" s="63"/>
      <c r="NY27" s="63"/>
      <c r="NZ27" s="63"/>
      <c r="OA27" s="63"/>
      <c r="OB27" s="63"/>
      <c r="OC27" s="63"/>
      <c r="OD27" s="63"/>
      <c r="OE27" s="63"/>
      <c r="OF27" s="63"/>
      <c r="OG27" s="63"/>
      <c r="OH27" s="63"/>
      <c r="OI27" s="63"/>
      <c r="OJ27" s="63"/>
      <c r="OK27" s="63"/>
      <c r="OL27" s="63"/>
      <c r="OM27" s="63"/>
      <c r="ON27" s="63"/>
      <c r="OO27" s="63"/>
      <c r="OP27" s="63"/>
      <c r="OQ27" s="63"/>
      <c r="OR27" s="63"/>
      <c r="OS27" s="63"/>
      <c r="OT27" s="63"/>
      <c r="OU27" s="63"/>
      <c r="OV27" s="63"/>
      <c r="OW27" s="63"/>
      <c r="OX27" s="63"/>
      <c r="OY27" s="63"/>
      <c r="OZ27" s="63"/>
      <c r="PA27" s="63"/>
      <c r="PB27" s="63"/>
      <c r="PC27" s="63"/>
      <c r="PD27" s="63"/>
      <c r="PE27" s="63"/>
      <c r="PF27" s="63"/>
      <c r="PG27" s="63"/>
      <c r="PH27" s="63"/>
      <c r="PI27" s="63"/>
      <c r="PJ27" s="63"/>
      <c r="PK27" s="63"/>
      <c r="PL27" s="63"/>
      <c r="PM27" s="63"/>
      <c r="PN27" s="63"/>
      <c r="PO27" s="63"/>
      <c r="PP27" s="63"/>
      <c r="PQ27" s="63"/>
      <c r="PR27" s="63"/>
      <c r="PS27" s="63"/>
      <c r="PT27" s="63"/>
      <c r="PU27" s="63"/>
      <c r="PV27" s="63"/>
      <c r="PW27" s="63"/>
      <c r="PX27" s="63"/>
      <c r="PY27" s="63"/>
      <c r="PZ27" s="63"/>
      <c r="QA27" s="63"/>
      <c r="QB27" s="63"/>
      <c r="QC27" s="63"/>
      <c r="QD27" s="63"/>
      <c r="QE27" s="63"/>
      <c r="QF27" s="63"/>
      <c r="QG27" s="63"/>
      <c r="QH27" s="63"/>
      <c r="QI27" s="63"/>
      <c r="QJ27" s="63"/>
      <c r="QK27" s="63"/>
      <c r="QL27" s="63"/>
      <c r="QM27" s="63"/>
      <c r="QN27" s="63"/>
      <c r="QO27" s="63"/>
      <c r="QP27" s="63"/>
      <c r="QQ27" s="63"/>
      <c r="QR27" s="63"/>
      <c r="QS27" s="63"/>
      <c r="QT27" s="63"/>
      <c r="QU27" s="63"/>
      <c r="QV27" s="63"/>
      <c r="QW27" s="63"/>
      <c r="QX27" s="63"/>
      <c r="QY27" s="63"/>
      <c r="QZ27" s="63"/>
      <c r="RA27" s="63"/>
      <c r="RB27" s="63"/>
      <c r="RC27" s="63"/>
      <c r="RD27" s="63"/>
      <c r="RE27" s="63"/>
      <c r="RF27" s="63"/>
      <c r="RG27" s="63"/>
      <c r="RH27" s="63"/>
      <c r="RI27" s="63"/>
      <c r="RJ27" s="63"/>
      <c r="RK27" s="63"/>
      <c r="RL27" s="63"/>
      <c r="RM27" s="63"/>
      <c r="RN27" s="63"/>
      <c r="RO27" s="63"/>
      <c r="RP27" s="63"/>
      <c r="RQ27" s="63"/>
      <c r="RR27" s="63"/>
      <c r="RS27" s="63"/>
      <c r="RT27" s="63"/>
      <c r="RU27" s="63"/>
      <c r="RV27" s="63"/>
      <c r="RW27" s="63"/>
      <c r="RX27" s="63"/>
      <c r="RY27" s="63"/>
      <c r="RZ27" s="63"/>
      <c r="SA27" s="63"/>
      <c r="SB27" s="63"/>
      <c r="SC27" s="63"/>
      <c r="SD27" s="63"/>
      <c r="SE27" s="63"/>
      <c r="SF27" s="63"/>
      <c r="SG27" s="63"/>
      <c r="SH27" s="63"/>
      <c r="SI27" s="63"/>
      <c r="SJ27" s="63"/>
      <c r="SK27" s="63"/>
      <c r="SL27" s="63"/>
      <c r="SM27" s="63"/>
      <c r="SN27" s="63"/>
      <c r="SO27" s="63"/>
      <c r="SP27" s="63"/>
      <c r="SQ27" s="63"/>
      <c r="SR27" s="63"/>
      <c r="SS27" s="63"/>
      <c r="ST27" s="63"/>
      <c r="SU27" s="63"/>
      <c r="SV27" s="63"/>
      <c r="SW27" s="63"/>
      <c r="SX27" s="63"/>
      <c r="SY27" s="63"/>
      <c r="SZ27" s="63"/>
      <c r="TA27" s="63"/>
      <c r="TB27" s="63"/>
      <c r="TC27" s="63"/>
      <c r="TD27" s="63"/>
      <c r="TE27" s="63"/>
      <c r="TF27" s="63"/>
      <c r="TG27" s="63"/>
      <c r="TH27" s="63"/>
      <c r="TI27" s="63"/>
      <c r="TJ27" s="63"/>
      <c r="TK27" s="63"/>
      <c r="TL27" s="63"/>
      <c r="TM27" s="63"/>
      <c r="TN27" s="63"/>
      <c r="TO27" s="63"/>
      <c r="TP27" s="63"/>
      <c r="TQ27" s="63"/>
      <c r="TR27" s="63"/>
      <c r="TS27" s="63"/>
      <c r="TT27" s="63"/>
      <c r="TU27" s="63"/>
      <c r="TV27" s="63"/>
      <c r="TW27" s="63"/>
      <c r="TX27" s="63"/>
      <c r="TY27" s="63"/>
      <c r="TZ27" s="63"/>
      <c r="UA27" s="63"/>
      <c r="UB27" s="63"/>
      <c r="UC27" s="63"/>
      <c r="UD27" s="63"/>
      <c r="UE27" s="63"/>
      <c r="UF27" s="63"/>
      <c r="UG27" s="63"/>
      <c r="UH27" s="63"/>
      <c r="UI27" s="63"/>
      <c r="UJ27" s="63"/>
      <c r="UK27" s="63"/>
      <c r="UL27" s="63"/>
      <c r="UM27" s="63"/>
      <c r="UN27" s="63"/>
      <c r="UO27" s="63"/>
      <c r="UP27" s="63"/>
      <c r="UQ27" s="63"/>
      <c r="UR27" s="63"/>
      <c r="US27" s="63"/>
      <c r="UT27" s="63"/>
      <c r="UU27" s="63"/>
      <c r="UV27" s="63"/>
      <c r="UW27" s="63"/>
      <c r="UX27" s="63"/>
      <c r="UY27" s="63"/>
      <c r="UZ27" s="63"/>
      <c r="VA27" s="63"/>
      <c r="VB27" s="63"/>
      <c r="VC27" s="63"/>
      <c r="VD27" s="63"/>
      <c r="VE27" s="63"/>
      <c r="VF27" s="63"/>
      <c r="VG27" s="63"/>
      <c r="VH27" s="63"/>
      <c r="VI27" s="63"/>
      <c r="VJ27" s="63"/>
      <c r="VK27" s="63"/>
      <c r="VL27" s="63"/>
      <c r="VM27" s="63"/>
      <c r="VN27" s="63"/>
      <c r="VO27" s="63"/>
      <c r="VP27" s="63"/>
      <c r="VQ27" s="63"/>
      <c r="VR27" s="63"/>
      <c r="VS27" s="63"/>
      <c r="VT27" s="63"/>
      <c r="VU27" s="63"/>
      <c r="VV27" s="63"/>
      <c r="VW27" s="63"/>
      <c r="VX27" s="63"/>
      <c r="VY27" s="63"/>
      <c r="VZ27" s="63"/>
      <c r="WA27" s="63"/>
      <c r="WB27" s="63"/>
      <c r="WC27" s="63"/>
      <c r="WD27" s="63"/>
      <c r="WE27" s="63"/>
      <c r="WF27" s="63"/>
      <c r="WG27" s="63"/>
      <c r="WH27" s="63"/>
      <c r="WI27" s="63"/>
      <c r="WJ27" s="63"/>
      <c r="WK27" s="63"/>
      <c r="WL27" s="63"/>
      <c r="WM27" s="63"/>
      <c r="WN27" s="63"/>
      <c r="WO27" s="63"/>
      <c r="WP27" s="63"/>
      <c r="WQ27" s="63"/>
      <c r="WR27" s="63"/>
      <c r="WS27" s="63"/>
      <c r="WT27" s="63"/>
      <c r="WU27" s="63"/>
      <c r="WV27" s="63"/>
      <c r="WW27" s="63"/>
      <c r="WX27" s="63"/>
      <c r="WY27" s="63"/>
      <c r="WZ27" s="63"/>
      <c r="XA27" s="63"/>
      <c r="XB27" s="63"/>
      <c r="XC27" s="63"/>
      <c r="XD27" s="63"/>
      <c r="XE27" s="63"/>
      <c r="XF27" s="63"/>
      <c r="XG27" s="63"/>
      <c r="XH27" s="63"/>
      <c r="XI27" s="63"/>
      <c r="XJ27" s="63"/>
      <c r="XK27" s="63"/>
      <c r="XL27" s="63"/>
      <c r="XM27" s="63"/>
      <c r="XN27" s="63"/>
      <c r="XO27" s="63"/>
      <c r="XP27" s="63"/>
      <c r="XQ27" s="63"/>
      <c r="XR27" s="63"/>
      <c r="XS27" s="63"/>
      <c r="XT27" s="63"/>
      <c r="XU27" s="63"/>
      <c r="XV27" s="63"/>
      <c r="XW27" s="63"/>
      <c r="XX27" s="63"/>
      <c r="XY27" s="63"/>
      <c r="XZ27" s="63"/>
      <c r="YA27" s="63"/>
      <c r="YB27" s="63"/>
      <c r="YC27" s="63"/>
      <c r="YD27" s="63"/>
      <c r="YE27" s="63"/>
      <c r="YF27" s="63"/>
      <c r="YG27" s="63"/>
      <c r="YH27" s="63"/>
      <c r="YI27" s="63"/>
      <c r="YJ27" s="63"/>
      <c r="YK27" s="63"/>
      <c r="YL27" s="63"/>
      <c r="YM27" s="63"/>
      <c r="YN27" s="63"/>
      <c r="YO27" s="63"/>
      <c r="YP27" s="63"/>
      <c r="YQ27" s="63"/>
      <c r="YR27" s="63"/>
      <c r="YS27" s="63"/>
      <c r="YT27" s="63"/>
      <c r="YU27" s="63"/>
      <c r="YV27" s="63"/>
      <c r="YW27" s="63"/>
      <c r="YX27" s="63"/>
      <c r="YY27" s="63"/>
      <c r="YZ27" s="63"/>
      <c r="ZA27" s="63"/>
      <c r="ZB27" s="63"/>
      <c r="ZC27" s="63"/>
      <c r="ZD27" s="63"/>
      <c r="ZE27" s="63"/>
      <c r="ZF27" s="63"/>
      <c r="ZG27" s="63"/>
      <c r="ZH27" s="63"/>
      <c r="ZI27" s="63"/>
      <c r="ZJ27" s="63"/>
      <c r="ZK27" s="63"/>
      <c r="ZL27" s="63"/>
      <c r="ZM27" s="63"/>
      <c r="ZN27" s="63"/>
      <c r="ZO27" s="63"/>
      <c r="ZP27" s="63"/>
      <c r="ZQ27" s="63"/>
      <c r="ZR27" s="63"/>
      <c r="ZS27" s="63"/>
      <c r="ZT27" s="63"/>
      <c r="ZU27" s="63"/>
      <c r="ZV27" s="63"/>
      <c r="ZW27" s="63"/>
      <c r="ZX27" s="63"/>
      <c r="ZY27" s="63"/>
      <c r="ZZ27" s="63"/>
      <c r="AAA27" s="63"/>
      <c r="AAB27" s="63"/>
      <c r="AAC27" s="63"/>
      <c r="AAD27" s="63"/>
      <c r="AAE27" s="63"/>
      <c r="AAF27" s="63"/>
      <c r="AAG27" s="63"/>
      <c r="AAH27" s="63"/>
      <c r="AAI27" s="63"/>
      <c r="AAJ27" s="63"/>
      <c r="AAK27" s="63"/>
      <c r="AAL27" s="63"/>
      <c r="AAM27" s="63"/>
      <c r="AAN27" s="63"/>
      <c r="AAO27" s="63"/>
      <c r="AAP27" s="63"/>
      <c r="AAQ27" s="63"/>
      <c r="AAR27" s="63"/>
      <c r="AAS27" s="63"/>
      <c r="AAT27" s="63"/>
      <c r="AAU27" s="63"/>
      <c r="AAV27" s="63"/>
      <c r="AAW27" s="63"/>
      <c r="AAX27" s="63"/>
      <c r="AAY27" s="63"/>
      <c r="AAZ27" s="63"/>
      <c r="ABA27" s="63"/>
      <c r="ABB27" s="63"/>
      <c r="ABC27" s="63"/>
      <c r="ABD27" s="63"/>
      <c r="ABE27" s="63"/>
      <c r="ABF27" s="63"/>
      <c r="ABG27" s="63"/>
      <c r="ABH27" s="63"/>
      <c r="ABI27" s="63"/>
      <c r="ABJ27" s="63"/>
      <c r="ABK27" s="63"/>
      <c r="ABL27" s="63"/>
      <c r="ABM27" s="63"/>
      <c r="ABN27" s="63"/>
      <c r="ABO27" s="63"/>
      <c r="ABP27" s="63"/>
      <c r="ABQ27" s="63"/>
      <c r="ABR27" s="63"/>
      <c r="ABS27" s="63"/>
      <c r="ABT27" s="63"/>
      <c r="ABU27" s="63"/>
      <c r="ABV27" s="63"/>
      <c r="ABW27" s="63"/>
      <c r="ABX27" s="63"/>
      <c r="ABY27" s="63"/>
      <c r="ABZ27" s="63"/>
      <c r="ACA27" s="63"/>
      <c r="ACB27" s="63"/>
      <c r="ACC27" s="63"/>
      <c r="ACD27" s="63"/>
      <c r="ACE27" s="63"/>
      <c r="ACF27" s="63"/>
      <c r="ACG27" s="63"/>
      <c r="ACH27" s="63"/>
      <c r="ACI27" s="63"/>
      <c r="ACJ27" s="63"/>
      <c r="ACK27" s="63"/>
      <c r="ACL27" s="63"/>
      <c r="ACM27" s="63"/>
      <c r="ACN27" s="63"/>
      <c r="ACO27" s="63"/>
      <c r="ACP27" s="63"/>
      <c r="ACQ27" s="63"/>
      <c r="ACR27" s="63"/>
      <c r="ACS27" s="63"/>
      <c r="ACT27" s="63"/>
      <c r="ACU27" s="63"/>
      <c r="ACV27" s="63"/>
      <c r="ACW27" s="63"/>
      <c r="ACX27" s="63"/>
      <c r="ACY27" s="63"/>
      <c r="ACZ27" s="63"/>
      <c r="ADA27" s="63"/>
      <c r="ADB27" s="63"/>
      <c r="ADC27" s="63"/>
      <c r="ADD27" s="63"/>
      <c r="ADE27" s="63"/>
      <c r="ADF27" s="63"/>
      <c r="ADG27" s="63"/>
      <c r="ADH27" s="63"/>
      <c r="ADI27" s="63"/>
      <c r="ADJ27" s="63"/>
      <c r="ADK27" s="63"/>
      <c r="ADL27" s="63"/>
      <c r="ADM27" s="63"/>
      <c r="ADN27" s="63"/>
      <c r="ADO27" s="63"/>
      <c r="ADP27" s="63"/>
      <c r="ADQ27" s="63"/>
      <c r="ADR27" s="63"/>
      <c r="ADS27" s="63"/>
      <c r="ADT27" s="63"/>
      <c r="ADU27" s="63"/>
      <c r="ADV27" s="63"/>
      <c r="ADW27" s="63"/>
      <c r="ADX27" s="63"/>
      <c r="ADY27" s="63"/>
      <c r="ADZ27" s="63"/>
      <c r="AEA27" s="63"/>
      <c r="AEB27" s="63"/>
      <c r="AEC27" s="63"/>
      <c r="AED27" s="63"/>
      <c r="AEE27" s="63"/>
      <c r="AEF27" s="63"/>
      <c r="AEG27" s="63"/>
      <c r="AEH27" s="63"/>
      <c r="AEI27" s="63"/>
      <c r="AEJ27" s="63"/>
      <c r="AEK27" s="63"/>
      <c r="AEL27" s="63"/>
      <c r="AEM27" s="63"/>
      <c r="AEN27" s="63"/>
      <c r="AEO27" s="63"/>
      <c r="AEP27" s="63"/>
      <c r="AEQ27" s="63"/>
      <c r="AER27" s="63"/>
      <c r="AES27" s="63"/>
      <c r="AET27" s="63"/>
      <c r="AEU27" s="63"/>
      <c r="AEV27" s="63"/>
      <c r="AEW27" s="63"/>
      <c r="AEX27" s="63"/>
    </row>
    <row r="28" spans="1:830" ht="18" customHeight="1" x14ac:dyDescent="0.35">
      <c r="A28" s="48" t="s">
        <v>194</v>
      </c>
      <c r="B28" s="43" t="s">
        <v>195</v>
      </c>
      <c r="C28" s="44" t="s">
        <v>175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3">
        <v>0</v>
      </c>
      <c r="AH28" s="63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/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63">
        <v>0</v>
      </c>
      <c r="AX28" s="63">
        <v>0</v>
      </c>
      <c r="AY28" s="63">
        <v>342.5</v>
      </c>
      <c r="AZ28" s="63">
        <v>0</v>
      </c>
      <c r="BA28" s="63">
        <v>0</v>
      </c>
      <c r="BB28" s="63">
        <v>0</v>
      </c>
      <c r="BC28" s="63">
        <v>0</v>
      </c>
      <c r="BD28" s="63">
        <v>0</v>
      </c>
      <c r="BE28" s="63">
        <v>0</v>
      </c>
      <c r="BF28" s="63">
        <v>0</v>
      </c>
      <c r="BG28" s="63">
        <v>0</v>
      </c>
      <c r="BH28" s="63">
        <v>0</v>
      </c>
      <c r="BI28" s="63">
        <v>0</v>
      </c>
      <c r="BJ28" s="63">
        <v>0</v>
      </c>
      <c r="BK28" s="63">
        <v>0</v>
      </c>
      <c r="BL28" s="63">
        <v>0</v>
      </c>
      <c r="BM28" s="63">
        <v>0</v>
      </c>
      <c r="BN28" s="63">
        <v>0</v>
      </c>
      <c r="BO28" s="63">
        <v>0</v>
      </c>
      <c r="BP28" s="63">
        <v>0</v>
      </c>
      <c r="BQ28" s="63">
        <v>0</v>
      </c>
      <c r="BR28" s="63">
        <v>0</v>
      </c>
      <c r="BS28" s="63">
        <v>0</v>
      </c>
      <c r="BT28" s="63">
        <v>0</v>
      </c>
      <c r="BU28" s="63">
        <v>0</v>
      </c>
      <c r="BV28" s="63">
        <v>0</v>
      </c>
      <c r="BW28" s="63">
        <v>223.4</v>
      </c>
      <c r="BX28" s="63">
        <v>0</v>
      </c>
      <c r="BY28" s="63">
        <v>0</v>
      </c>
      <c r="BZ28" s="63">
        <v>0</v>
      </c>
      <c r="CA28" s="63">
        <v>0</v>
      </c>
      <c r="CB28" s="63">
        <v>0</v>
      </c>
      <c r="CC28" s="63">
        <v>0</v>
      </c>
      <c r="CD28" s="63">
        <v>0</v>
      </c>
      <c r="CE28" s="63">
        <v>0</v>
      </c>
      <c r="CF28" s="63">
        <v>0</v>
      </c>
      <c r="CG28" s="63">
        <v>0</v>
      </c>
      <c r="CH28" s="63">
        <v>0</v>
      </c>
      <c r="CI28" s="63">
        <v>0</v>
      </c>
      <c r="CJ28" s="63">
        <v>0</v>
      </c>
      <c r="CK28" s="63">
        <v>0</v>
      </c>
      <c r="CL28" s="63">
        <v>0</v>
      </c>
      <c r="CM28" s="63">
        <v>0</v>
      </c>
      <c r="CN28" s="63">
        <v>0</v>
      </c>
      <c r="CO28" s="63">
        <v>0</v>
      </c>
      <c r="CP28" s="63">
        <v>0</v>
      </c>
      <c r="CQ28" s="63">
        <v>0</v>
      </c>
      <c r="CR28" s="63">
        <v>0</v>
      </c>
      <c r="CS28" s="63">
        <v>0</v>
      </c>
      <c r="CT28" s="63">
        <v>0</v>
      </c>
      <c r="CU28" s="63">
        <v>0</v>
      </c>
      <c r="CV28" s="63">
        <v>0</v>
      </c>
      <c r="CW28" s="63"/>
      <c r="CX28" s="63">
        <v>0</v>
      </c>
      <c r="CY28" s="63">
        <v>0</v>
      </c>
      <c r="CZ28" s="63">
        <v>0</v>
      </c>
      <c r="DA28" s="63">
        <v>0</v>
      </c>
      <c r="DB28" s="63">
        <v>0</v>
      </c>
      <c r="DC28" s="63">
        <v>0</v>
      </c>
      <c r="DD28" s="63">
        <v>0</v>
      </c>
      <c r="DE28" s="63">
        <v>0</v>
      </c>
      <c r="DF28" s="63">
        <v>0</v>
      </c>
      <c r="DG28" s="63">
        <v>0</v>
      </c>
      <c r="DH28" s="63">
        <v>0</v>
      </c>
      <c r="DI28" s="63">
        <v>0</v>
      </c>
      <c r="DJ28" s="63">
        <v>0</v>
      </c>
      <c r="DK28" s="63">
        <v>0</v>
      </c>
      <c r="DL28" s="63">
        <v>0</v>
      </c>
      <c r="DM28" s="63">
        <v>0</v>
      </c>
      <c r="DN28" s="63">
        <v>0</v>
      </c>
      <c r="DO28" s="63">
        <v>0</v>
      </c>
      <c r="DP28" s="63">
        <v>0</v>
      </c>
      <c r="DQ28" s="63">
        <v>0</v>
      </c>
      <c r="DR28" s="63">
        <v>0</v>
      </c>
      <c r="DS28" s="63">
        <v>0</v>
      </c>
      <c r="DT28" s="63">
        <v>0</v>
      </c>
      <c r="DU28" s="63">
        <v>0</v>
      </c>
      <c r="DV28" s="63">
        <v>0</v>
      </c>
      <c r="DW28" s="63">
        <v>0</v>
      </c>
      <c r="DX28" s="63">
        <v>0</v>
      </c>
      <c r="DY28" s="63">
        <v>0</v>
      </c>
      <c r="DZ28" s="63">
        <v>0</v>
      </c>
      <c r="EA28" s="63">
        <v>0</v>
      </c>
      <c r="EB28" s="63">
        <v>0</v>
      </c>
      <c r="EC28" s="63">
        <v>0</v>
      </c>
      <c r="ED28" s="63">
        <v>0</v>
      </c>
      <c r="EE28" s="63">
        <v>0</v>
      </c>
      <c r="EF28" s="63">
        <v>0</v>
      </c>
      <c r="EG28" s="63">
        <v>0</v>
      </c>
      <c r="EH28" s="63">
        <v>0</v>
      </c>
      <c r="EI28" s="63">
        <v>0</v>
      </c>
      <c r="EJ28" s="63">
        <v>0</v>
      </c>
      <c r="EK28" s="63">
        <v>0</v>
      </c>
      <c r="EL28" s="63">
        <v>0</v>
      </c>
      <c r="EM28" s="63">
        <v>0</v>
      </c>
      <c r="EN28" s="63">
        <v>0</v>
      </c>
      <c r="EO28" s="63">
        <v>0</v>
      </c>
      <c r="EP28" s="63">
        <v>0</v>
      </c>
      <c r="EQ28" s="63">
        <v>0</v>
      </c>
      <c r="ER28" s="63">
        <v>0</v>
      </c>
      <c r="ES28" s="63">
        <v>0</v>
      </c>
      <c r="ET28" s="63">
        <v>0</v>
      </c>
      <c r="EU28" s="63">
        <v>0</v>
      </c>
      <c r="EV28" s="63">
        <v>0</v>
      </c>
      <c r="EW28" s="63">
        <v>0</v>
      </c>
      <c r="EX28" s="63">
        <v>0</v>
      </c>
      <c r="EY28" s="63">
        <v>0</v>
      </c>
      <c r="EZ28" s="63">
        <v>0</v>
      </c>
      <c r="FA28" s="63">
        <v>0</v>
      </c>
      <c r="FB28" s="63">
        <v>0</v>
      </c>
      <c r="FC28" s="63">
        <v>0</v>
      </c>
      <c r="FD28" s="63">
        <v>0</v>
      </c>
      <c r="FE28" s="63">
        <v>0</v>
      </c>
      <c r="FF28" s="63">
        <v>0</v>
      </c>
      <c r="FG28" s="63">
        <v>0</v>
      </c>
      <c r="FH28" s="63">
        <v>0</v>
      </c>
      <c r="FI28" s="63">
        <v>0</v>
      </c>
      <c r="FJ28" s="63">
        <v>0</v>
      </c>
      <c r="FK28" s="63">
        <v>0</v>
      </c>
      <c r="FL28" s="63">
        <v>0</v>
      </c>
      <c r="FM28" s="63">
        <v>0</v>
      </c>
      <c r="FN28" s="63">
        <v>0</v>
      </c>
      <c r="FO28" s="63">
        <v>358</v>
      </c>
      <c r="FP28" s="63">
        <v>0</v>
      </c>
      <c r="FQ28" s="63">
        <v>0</v>
      </c>
      <c r="FR28" s="63">
        <v>0</v>
      </c>
      <c r="FS28" s="63">
        <v>0</v>
      </c>
      <c r="FT28" s="63">
        <v>0</v>
      </c>
      <c r="FU28" s="63">
        <v>0</v>
      </c>
      <c r="FV28" s="63">
        <v>0</v>
      </c>
      <c r="FW28" s="63">
        <v>0</v>
      </c>
      <c r="FX28" s="63">
        <v>0</v>
      </c>
      <c r="FY28" s="63">
        <v>0</v>
      </c>
      <c r="FZ28" s="63">
        <v>0</v>
      </c>
      <c r="GA28" s="63">
        <v>0</v>
      </c>
      <c r="GB28" s="63">
        <v>0</v>
      </c>
      <c r="GC28" s="63">
        <v>0</v>
      </c>
      <c r="GD28" s="63">
        <v>0</v>
      </c>
      <c r="GE28" s="63">
        <v>0</v>
      </c>
      <c r="GF28" s="63">
        <v>0</v>
      </c>
      <c r="GG28" s="63">
        <v>0</v>
      </c>
      <c r="GH28" s="63">
        <v>0</v>
      </c>
      <c r="GI28" s="63">
        <v>0</v>
      </c>
      <c r="GJ28" s="63">
        <v>0</v>
      </c>
      <c r="GK28" s="63">
        <v>0</v>
      </c>
      <c r="GL28" s="63"/>
      <c r="GM28" s="63"/>
      <c r="GN28" s="63"/>
      <c r="GO28" s="63"/>
      <c r="GP28" s="63"/>
      <c r="GQ28" s="63"/>
      <c r="GR28" s="63"/>
      <c r="GS28" s="63"/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3"/>
      <c r="HT28" s="63"/>
      <c r="HU28" s="63"/>
      <c r="HV28" s="63"/>
      <c r="HW28" s="63"/>
      <c r="HX28" s="63"/>
      <c r="HY28" s="63"/>
      <c r="HZ28" s="63"/>
      <c r="IA28" s="63"/>
      <c r="IB28" s="63"/>
      <c r="IC28" s="63"/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3"/>
      <c r="IO28" s="63"/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63"/>
      <c r="JE28" s="63"/>
      <c r="JF28" s="63"/>
      <c r="JG28" s="63"/>
      <c r="JH28" s="63"/>
      <c r="JI28" s="63"/>
      <c r="JJ28" s="63"/>
      <c r="JK28" s="63"/>
      <c r="JL28" s="63"/>
      <c r="JM28" s="63"/>
      <c r="JN28" s="63"/>
      <c r="JO28" s="63"/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63"/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63"/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  <c r="MN28" s="63"/>
      <c r="MO28" s="63"/>
      <c r="MP28" s="63"/>
      <c r="MQ28" s="63"/>
      <c r="MR28" s="63"/>
      <c r="MS28" s="63"/>
      <c r="MT28" s="63"/>
      <c r="MU28" s="63"/>
      <c r="MV28" s="63"/>
      <c r="MW28" s="63"/>
      <c r="MX28" s="63"/>
      <c r="MY28" s="63"/>
      <c r="MZ28" s="63"/>
      <c r="NA28" s="63"/>
      <c r="NB28" s="63"/>
      <c r="NC28" s="63"/>
      <c r="ND28" s="63"/>
      <c r="NE28" s="63"/>
      <c r="NF28" s="63"/>
      <c r="NG28" s="63"/>
      <c r="NH28" s="63"/>
      <c r="NI28" s="63"/>
      <c r="NJ28" s="63"/>
      <c r="NK28" s="63"/>
      <c r="NL28" s="63"/>
      <c r="NM28" s="63"/>
      <c r="NN28" s="63"/>
      <c r="NO28" s="63"/>
      <c r="NP28" s="63"/>
      <c r="NQ28" s="63"/>
      <c r="NR28" s="63"/>
      <c r="NS28" s="63"/>
      <c r="NT28" s="63"/>
      <c r="NU28" s="63"/>
      <c r="NV28" s="63"/>
      <c r="NW28" s="63"/>
      <c r="NX28" s="63"/>
      <c r="NY28" s="63"/>
      <c r="NZ28" s="63"/>
      <c r="OA28" s="63"/>
      <c r="OB28" s="63"/>
      <c r="OC28" s="63"/>
      <c r="OD28" s="63"/>
      <c r="OE28" s="63"/>
      <c r="OF28" s="63"/>
      <c r="OG28" s="63"/>
      <c r="OH28" s="63"/>
      <c r="OI28" s="63"/>
      <c r="OJ28" s="63"/>
      <c r="OK28" s="63"/>
      <c r="OL28" s="63"/>
      <c r="OM28" s="63"/>
      <c r="ON28" s="63"/>
      <c r="OO28" s="63"/>
      <c r="OP28" s="63"/>
      <c r="OQ28" s="63"/>
      <c r="OR28" s="63"/>
      <c r="OS28" s="63"/>
      <c r="OT28" s="63"/>
      <c r="OU28" s="63"/>
      <c r="OV28" s="63"/>
      <c r="OW28" s="63"/>
      <c r="OX28" s="63"/>
      <c r="OY28" s="63"/>
      <c r="OZ28" s="63"/>
      <c r="PA28" s="63"/>
      <c r="PB28" s="63"/>
      <c r="PC28" s="63"/>
      <c r="PD28" s="63"/>
      <c r="PE28" s="63"/>
      <c r="PF28" s="63"/>
      <c r="PG28" s="63"/>
      <c r="PH28" s="63"/>
      <c r="PI28" s="63"/>
      <c r="PJ28" s="63"/>
      <c r="PK28" s="63"/>
      <c r="PL28" s="63"/>
      <c r="PM28" s="63"/>
      <c r="PN28" s="63"/>
      <c r="PO28" s="63"/>
      <c r="PP28" s="63"/>
      <c r="PQ28" s="63"/>
      <c r="PR28" s="63"/>
      <c r="PS28" s="63"/>
      <c r="PT28" s="63"/>
      <c r="PU28" s="63"/>
      <c r="PV28" s="63"/>
      <c r="PW28" s="63"/>
      <c r="PX28" s="63"/>
      <c r="PY28" s="63"/>
      <c r="PZ28" s="63"/>
      <c r="QA28" s="63"/>
      <c r="QB28" s="63"/>
      <c r="QC28" s="63"/>
      <c r="QD28" s="63"/>
      <c r="QE28" s="63"/>
      <c r="QF28" s="63"/>
      <c r="QG28" s="63"/>
      <c r="QH28" s="63"/>
      <c r="QI28" s="63"/>
      <c r="QJ28" s="63"/>
      <c r="QK28" s="63"/>
      <c r="QL28" s="63"/>
      <c r="QM28" s="63"/>
      <c r="QN28" s="63"/>
      <c r="QO28" s="63"/>
      <c r="QP28" s="63"/>
      <c r="QQ28" s="63"/>
      <c r="QR28" s="63"/>
      <c r="QS28" s="63"/>
      <c r="QT28" s="63"/>
      <c r="QU28" s="63"/>
      <c r="QV28" s="63"/>
      <c r="QW28" s="63"/>
      <c r="QX28" s="63"/>
      <c r="QY28" s="63"/>
      <c r="QZ28" s="63"/>
      <c r="RA28" s="63"/>
      <c r="RB28" s="63"/>
      <c r="RC28" s="63"/>
      <c r="RD28" s="63"/>
      <c r="RE28" s="63"/>
      <c r="RF28" s="63"/>
      <c r="RG28" s="63"/>
      <c r="RH28" s="63"/>
      <c r="RI28" s="63"/>
      <c r="RJ28" s="63"/>
      <c r="RK28" s="63"/>
      <c r="RL28" s="63"/>
      <c r="RM28" s="63"/>
      <c r="RN28" s="63"/>
      <c r="RO28" s="63"/>
      <c r="RP28" s="63"/>
      <c r="RQ28" s="63"/>
      <c r="RR28" s="63"/>
      <c r="RS28" s="63"/>
      <c r="RT28" s="63"/>
      <c r="RU28" s="63"/>
      <c r="RV28" s="63"/>
      <c r="RW28" s="63"/>
      <c r="RX28" s="63"/>
      <c r="RY28" s="63"/>
      <c r="RZ28" s="63"/>
      <c r="SA28" s="63"/>
      <c r="SB28" s="63"/>
      <c r="SC28" s="63"/>
      <c r="SD28" s="63"/>
      <c r="SE28" s="63"/>
      <c r="SF28" s="63"/>
      <c r="SG28" s="63"/>
      <c r="SH28" s="63"/>
      <c r="SI28" s="63"/>
      <c r="SJ28" s="63"/>
      <c r="SK28" s="63"/>
      <c r="SL28" s="63"/>
      <c r="SM28" s="63"/>
      <c r="SN28" s="63"/>
      <c r="SO28" s="63"/>
      <c r="SP28" s="63"/>
      <c r="SQ28" s="63"/>
      <c r="SR28" s="63"/>
      <c r="SS28" s="63"/>
      <c r="ST28" s="63"/>
      <c r="SU28" s="63"/>
      <c r="SV28" s="63"/>
      <c r="SW28" s="63"/>
      <c r="SX28" s="63"/>
      <c r="SY28" s="63"/>
      <c r="SZ28" s="63"/>
      <c r="TA28" s="63"/>
      <c r="TB28" s="63"/>
      <c r="TC28" s="63"/>
      <c r="TD28" s="63"/>
      <c r="TE28" s="63"/>
      <c r="TF28" s="63"/>
      <c r="TG28" s="63"/>
      <c r="TH28" s="63"/>
      <c r="TI28" s="63"/>
      <c r="TJ28" s="63"/>
      <c r="TK28" s="63"/>
      <c r="TL28" s="63"/>
      <c r="TM28" s="63"/>
      <c r="TN28" s="63"/>
      <c r="TO28" s="63"/>
      <c r="TP28" s="63"/>
      <c r="TQ28" s="63"/>
      <c r="TR28" s="63"/>
      <c r="TS28" s="63"/>
      <c r="TT28" s="63"/>
      <c r="TU28" s="63"/>
      <c r="TV28" s="63"/>
      <c r="TW28" s="63"/>
      <c r="TX28" s="63"/>
      <c r="TY28" s="63"/>
      <c r="TZ28" s="63"/>
      <c r="UA28" s="63"/>
      <c r="UB28" s="63"/>
      <c r="UC28" s="63"/>
      <c r="UD28" s="63"/>
      <c r="UE28" s="63"/>
      <c r="UF28" s="63"/>
      <c r="UG28" s="63"/>
      <c r="UH28" s="63"/>
      <c r="UI28" s="63"/>
      <c r="UJ28" s="63"/>
      <c r="UK28" s="63"/>
      <c r="UL28" s="63"/>
      <c r="UM28" s="63"/>
      <c r="UN28" s="63"/>
      <c r="UO28" s="63"/>
      <c r="UP28" s="63"/>
      <c r="UQ28" s="63"/>
      <c r="UR28" s="63"/>
      <c r="US28" s="63"/>
      <c r="UT28" s="63"/>
      <c r="UU28" s="63"/>
      <c r="UV28" s="63"/>
      <c r="UW28" s="63"/>
      <c r="UX28" s="63"/>
      <c r="UY28" s="63"/>
      <c r="UZ28" s="63"/>
      <c r="VA28" s="63"/>
      <c r="VB28" s="63"/>
      <c r="VC28" s="63"/>
      <c r="VD28" s="63"/>
      <c r="VE28" s="63"/>
      <c r="VF28" s="63"/>
      <c r="VG28" s="63"/>
      <c r="VH28" s="63"/>
      <c r="VI28" s="63"/>
      <c r="VJ28" s="63"/>
      <c r="VK28" s="63"/>
      <c r="VL28" s="63"/>
      <c r="VM28" s="63"/>
      <c r="VN28" s="63"/>
      <c r="VO28" s="63"/>
      <c r="VP28" s="63"/>
      <c r="VQ28" s="63"/>
      <c r="VR28" s="63"/>
      <c r="VS28" s="63"/>
      <c r="VT28" s="63"/>
      <c r="VU28" s="63"/>
      <c r="VV28" s="63"/>
      <c r="VW28" s="63"/>
      <c r="VX28" s="63"/>
      <c r="VY28" s="63"/>
      <c r="VZ28" s="63"/>
      <c r="WA28" s="63"/>
      <c r="WB28" s="63"/>
      <c r="WC28" s="63"/>
      <c r="WD28" s="63"/>
      <c r="WE28" s="63"/>
      <c r="WF28" s="63"/>
      <c r="WG28" s="63"/>
      <c r="WH28" s="63"/>
      <c r="WI28" s="63"/>
      <c r="WJ28" s="63"/>
      <c r="WK28" s="63"/>
      <c r="WL28" s="63"/>
      <c r="WM28" s="63"/>
      <c r="WN28" s="63"/>
      <c r="WO28" s="63"/>
      <c r="WP28" s="63"/>
      <c r="WQ28" s="63"/>
      <c r="WR28" s="63"/>
      <c r="WS28" s="63"/>
      <c r="WT28" s="63"/>
      <c r="WU28" s="63"/>
      <c r="WV28" s="63"/>
      <c r="WW28" s="63"/>
      <c r="WX28" s="63"/>
      <c r="WY28" s="63"/>
      <c r="WZ28" s="63"/>
      <c r="XA28" s="63"/>
      <c r="XB28" s="63"/>
      <c r="XC28" s="63"/>
      <c r="XD28" s="63"/>
      <c r="XE28" s="63"/>
      <c r="XF28" s="63"/>
      <c r="XG28" s="63"/>
      <c r="XH28" s="63"/>
      <c r="XI28" s="63"/>
      <c r="XJ28" s="63"/>
      <c r="XK28" s="63"/>
      <c r="XL28" s="63"/>
      <c r="XM28" s="63"/>
      <c r="XN28" s="63"/>
      <c r="XO28" s="63"/>
      <c r="XP28" s="63"/>
      <c r="XQ28" s="63"/>
      <c r="XR28" s="63"/>
      <c r="XS28" s="63"/>
      <c r="XT28" s="63"/>
      <c r="XU28" s="63"/>
      <c r="XV28" s="63"/>
      <c r="XW28" s="63"/>
      <c r="XX28" s="63"/>
      <c r="XY28" s="63"/>
      <c r="XZ28" s="63"/>
      <c r="YA28" s="63"/>
      <c r="YB28" s="63"/>
      <c r="YC28" s="63"/>
      <c r="YD28" s="63"/>
      <c r="YE28" s="63"/>
      <c r="YF28" s="63"/>
      <c r="YG28" s="63"/>
      <c r="YH28" s="63"/>
      <c r="YI28" s="63"/>
      <c r="YJ28" s="63"/>
      <c r="YK28" s="63"/>
      <c r="YL28" s="63"/>
      <c r="YM28" s="63"/>
      <c r="YN28" s="63"/>
      <c r="YO28" s="63"/>
      <c r="YP28" s="63"/>
      <c r="YQ28" s="63"/>
      <c r="YR28" s="63"/>
      <c r="YS28" s="63"/>
      <c r="YT28" s="63"/>
      <c r="YU28" s="63"/>
      <c r="YV28" s="63"/>
      <c r="YW28" s="63"/>
      <c r="YX28" s="63"/>
      <c r="YY28" s="63"/>
      <c r="YZ28" s="63"/>
      <c r="ZA28" s="63"/>
      <c r="ZB28" s="63"/>
      <c r="ZC28" s="63"/>
      <c r="ZD28" s="63"/>
      <c r="ZE28" s="63"/>
      <c r="ZF28" s="63"/>
      <c r="ZG28" s="63"/>
      <c r="ZH28" s="63"/>
      <c r="ZI28" s="63"/>
      <c r="ZJ28" s="63"/>
      <c r="ZK28" s="63"/>
      <c r="ZL28" s="63"/>
      <c r="ZM28" s="63"/>
      <c r="ZN28" s="63"/>
      <c r="ZO28" s="63"/>
      <c r="ZP28" s="63"/>
      <c r="ZQ28" s="63"/>
      <c r="ZR28" s="63"/>
      <c r="ZS28" s="63"/>
      <c r="ZT28" s="63"/>
      <c r="ZU28" s="63"/>
      <c r="ZV28" s="63"/>
      <c r="ZW28" s="63"/>
      <c r="ZX28" s="63"/>
      <c r="ZY28" s="63"/>
      <c r="ZZ28" s="63"/>
      <c r="AAA28" s="63"/>
      <c r="AAB28" s="63"/>
      <c r="AAC28" s="63"/>
      <c r="AAD28" s="63"/>
      <c r="AAE28" s="63"/>
      <c r="AAF28" s="63"/>
      <c r="AAG28" s="63"/>
      <c r="AAH28" s="63"/>
      <c r="AAI28" s="63"/>
      <c r="AAJ28" s="63"/>
      <c r="AAK28" s="63"/>
      <c r="AAL28" s="63"/>
      <c r="AAM28" s="63"/>
      <c r="AAN28" s="63"/>
      <c r="AAO28" s="63"/>
      <c r="AAP28" s="63"/>
      <c r="AAQ28" s="63"/>
      <c r="AAR28" s="63"/>
      <c r="AAS28" s="63"/>
      <c r="AAT28" s="63"/>
      <c r="AAU28" s="63"/>
      <c r="AAV28" s="63"/>
      <c r="AAW28" s="63"/>
      <c r="AAX28" s="63"/>
      <c r="AAY28" s="63"/>
      <c r="AAZ28" s="63"/>
      <c r="ABA28" s="63"/>
      <c r="ABB28" s="63"/>
      <c r="ABC28" s="63"/>
      <c r="ABD28" s="63"/>
      <c r="ABE28" s="63"/>
      <c r="ABF28" s="63"/>
      <c r="ABG28" s="63"/>
      <c r="ABH28" s="63"/>
      <c r="ABI28" s="63"/>
      <c r="ABJ28" s="63"/>
      <c r="ABK28" s="63"/>
      <c r="ABL28" s="63"/>
      <c r="ABM28" s="63"/>
      <c r="ABN28" s="63"/>
      <c r="ABO28" s="63"/>
      <c r="ABP28" s="63"/>
      <c r="ABQ28" s="63"/>
      <c r="ABR28" s="63"/>
      <c r="ABS28" s="63"/>
      <c r="ABT28" s="63"/>
      <c r="ABU28" s="63"/>
      <c r="ABV28" s="63"/>
      <c r="ABW28" s="63"/>
      <c r="ABX28" s="63"/>
      <c r="ABY28" s="63"/>
      <c r="ABZ28" s="63"/>
      <c r="ACA28" s="63"/>
      <c r="ACB28" s="63"/>
      <c r="ACC28" s="63"/>
      <c r="ACD28" s="63"/>
      <c r="ACE28" s="63"/>
      <c r="ACF28" s="63"/>
      <c r="ACG28" s="63"/>
      <c r="ACH28" s="63"/>
      <c r="ACI28" s="63"/>
      <c r="ACJ28" s="63"/>
      <c r="ACK28" s="63"/>
      <c r="ACL28" s="63"/>
      <c r="ACM28" s="63"/>
      <c r="ACN28" s="63"/>
      <c r="ACO28" s="63"/>
      <c r="ACP28" s="63"/>
      <c r="ACQ28" s="63"/>
      <c r="ACR28" s="63"/>
      <c r="ACS28" s="63"/>
      <c r="ACT28" s="63"/>
      <c r="ACU28" s="63"/>
      <c r="ACV28" s="63"/>
      <c r="ACW28" s="63"/>
      <c r="ACX28" s="63"/>
      <c r="ACY28" s="63"/>
      <c r="ACZ28" s="63"/>
      <c r="ADA28" s="63"/>
      <c r="ADB28" s="63"/>
      <c r="ADC28" s="63"/>
      <c r="ADD28" s="63"/>
      <c r="ADE28" s="63"/>
      <c r="ADF28" s="63"/>
      <c r="ADG28" s="63"/>
      <c r="ADH28" s="63"/>
      <c r="ADI28" s="63"/>
      <c r="ADJ28" s="63"/>
      <c r="ADK28" s="63"/>
      <c r="ADL28" s="63"/>
      <c r="ADM28" s="63"/>
      <c r="ADN28" s="63"/>
      <c r="ADO28" s="63"/>
      <c r="ADP28" s="63"/>
      <c r="ADQ28" s="63"/>
      <c r="ADR28" s="63"/>
      <c r="ADS28" s="63"/>
      <c r="ADT28" s="63"/>
      <c r="ADU28" s="63"/>
      <c r="ADV28" s="63"/>
      <c r="ADW28" s="63"/>
      <c r="ADX28" s="63"/>
      <c r="ADY28" s="63"/>
      <c r="ADZ28" s="63"/>
      <c r="AEA28" s="63"/>
      <c r="AEB28" s="63"/>
      <c r="AEC28" s="63"/>
      <c r="AED28" s="63"/>
      <c r="AEE28" s="63"/>
      <c r="AEF28" s="63"/>
      <c r="AEG28" s="63"/>
      <c r="AEH28" s="63"/>
      <c r="AEI28" s="63"/>
      <c r="AEJ28" s="63"/>
      <c r="AEK28" s="63"/>
      <c r="AEL28" s="63"/>
      <c r="AEM28" s="63"/>
      <c r="AEN28" s="63"/>
      <c r="AEO28" s="63"/>
      <c r="AEP28" s="63"/>
      <c r="AEQ28" s="63"/>
      <c r="AER28" s="63"/>
      <c r="AES28" s="63"/>
      <c r="AET28" s="63"/>
      <c r="AEU28" s="63"/>
      <c r="AEV28" s="63"/>
      <c r="AEW28" s="63"/>
      <c r="AEX28" s="63"/>
    </row>
    <row r="29" spans="1:830" ht="18" customHeight="1" x14ac:dyDescent="0.35">
      <c r="A29" s="49"/>
      <c r="B29" s="43" t="s">
        <v>193</v>
      </c>
      <c r="C29" s="44" t="s">
        <v>174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3">
        <v>0</v>
      </c>
      <c r="AH29" s="63">
        <v>0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3">
        <v>0</v>
      </c>
      <c r="AP29" s="63">
        <v>0</v>
      </c>
      <c r="AQ29" s="63"/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63">
        <v>0</v>
      </c>
      <c r="AX29" s="63">
        <v>0</v>
      </c>
      <c r="AY29" s="63">
        <v>1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3">
        <v>0</v>
      </c>
      <c r="BG29" s="63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1</v>
      </c>
      <c r="BX29" s="63">
        <v>0</v>
      </c>
      <c r="BY29" s="63">
        <v>0</v>
      </c>
      <c r="BZ29" s="63">
        <v>0</v>
      </c>
      <c r="CA29" s="63">
        <v>0</v>
      </c>
      <c r="CB29" s="63">
        <v>0</v>
      </c>
      <c r="CC29" s="63">
        <v>0</v>
      </c>
      <c r="CD29" s="63">
        <v>0</v>
      </c>
      <c r="CE29" s="63">
        <v>0</v>
      </c>
      <c r="CF29" s="63">
        <v>0</v>
      </c>
      <c r="CG29" s="63">
        <v>0</v>
      </c>
      <c r="CH29" s="63">
        <v>0</v>
      </c>
      <c r="CI29" s="63">
        <v>0</v>
      </c>
      <c r="CJ29" s="63">
        <v>0</v>
      </c>
      <c r="CK29" s="63">
        <v>0</v>
      </c>
      <c r="CL29" s="63">
        <v>0</v>
      </c>
      <c r="CM29" s="63">
        <v>0</v>
      </c>
      <c r="CN29" s="63">
        <v>0</v>
      </c>
      <c r="CO29" s="63">
        <v>0</v>
      </c>
      <c r="CP29" s="63">
        <v>0</v>
      </c>
      <c r="CQ29" s="63">
        <v>0</v>
      </c>
      <c r="CR29" s="63">
        <v>0</v>
      </c>
      <c r="CS29" s="63">
        <v>0</v>
      </c>
      <c r="CT29" s="63">
        <v>0</v>
      </c>
      <c r="CU29" s="63">
        <v>0</v>
      </c>
      <c r="CV29" s="63">
        <v>0</v>
      </c>
      <c r="CW29" s="63"/>
      <c r="CX29" s="63">
        <v>0</v>
      </c>
      <c r="CY29" s="63">
        <v>0</v>
      </c>
      <c r="CZ29" s="63">
        <v>0</v>
      </c>
      <c r="DA29" s="63">
        <v>0</v>
      </c>
      <c r="DB29" s="63">
        <v>0</v>
      </c>
      <c r="DC29" s="63">
        <v>0</v>
      </c>
      <c r="DD29" s="63">
        <v>0</v>
      </c>
      <c r="DE29" s="63">
        <v>0</v>
      </c>
      <c r="DF29" s="63">
        <v>0</v>
      </c>
      <c r="DG29" s="63">
        <v>0</v>
      </c>
      <c r="DH29" s="63">
        <v>0</v>
      </c>
      <c r="DI29" s="63">
        <v>0</v>
      </c>
      <c r="DJ29" s="63">
        <v>0</v>
      </c>
      <c r="DK29" s="63">
        <v>0</v>
      </c>
      <c r="DL29" s="63">
        <v>0</v>
      </c>
      <c r="DM29" s="63">
        <v>0</v>
      </c>
      <c r="DN29" s="63">
        <v>0</v>
      </c>
      <c r="DO29" s="63">
        <v>0</v>
      </c>
      <c r="DP29" s="63">
        <v>0</v>
      </c>
      <c r="DQ29" s="63">
        <v>0</v>
      </c>
      <c r="DR29" s="63">
        <v>0</v>
      </c>
      <c r="DS29" s="63">
        <v>0</v>
      </c>
      <c r="DT29" s="63">
        <v>0</v>
      </c>
      <c r="DU29" s="63">
        <v>0</v>
      </c>
      <c r="DV29" s="63">
        <v>0</v>
      </c>
      <c r="DW29" s="63">
        <v>0</v>
      </c>
      <c r="DX29" s="63">
        <v>0</v>
      </c>
      <c r="DY29" s="63">
        <v>0</v>
      </c>
      <c r="DZ29" s="63">
        <v>0</v>
      </c>
      <c r="EA29" s="63">
        <v>0</v>
      </c>
      <c r="EB29" s="63">
        <v>0</v>
      </c>
      <c r="EC29" s="63">
        <v>0</v>
      </c>
      <c r="ED29" s="63">
        <v>0</v>
      </c>
      <c r="EE29" s="63">
        <v>0</v>
      </c>
      <c r="EF29" s="63">
        <v>0</v>
      </c>
      <c r="EG29" s="63">
        <v>0</v>
      </c>
      <c r="EH29" s="63">
        <v>0</v>
      </c>
      <c r="EI29" s="63">
        <v>0</v>
      </c>
      <c r="EJ29" s="63">
        <v>0</v>
      </c>
      <c r="EK29" s="63">
        <v>0</v>
      </c>
      <c r="EL29" s="63">
        <v>0</v>
      </c>
      <c r="EM29" s="63">
        <v>0</v>
      </c>
      <c r="EN29" s="63">
        <v>0</v>
      </c>
      <c r="EO29" s="63">
        <v>0</v>
      </c>
      <c r="EP29" s="63">
        <v>0</v>
      </c>
      <c r="EQ29" s="63">
        <v>0</v>
      </c>
      <c r="ER29" s="63">
        <v>0</v>
      </c>
      <c r="ES29" s="63">
        <v>0</v>
      </c>
      <c r="ET29" s="63">
        <v>0</v>
      </c>
      <c r="EU29" s="63">
        <v>0</v>
      </c>
      <c r="EV29" s="63">
        <v>0</v>
      </c>
      <c r="EW29" s="63">
        <v>0</v>
      </c>
      <c r="EX29" s="63">
        <v>0</v>
      </c>
      <c r="EY29" s="63">
        <v>0</v>
      </c>
      <c r="EZ29" s="63">
        <v>0</v>
      </c>
      <c r="FA29" s="63">
        <v>0</v>
      </c>
      <c r="FB29" s="63">
        <v>0</v>
      </c>
      <c r="FC29" s="63">
        <v>0</v>
      </c>
      <c r="FD29" s="63">
        <v>0</v>
      </c>
      <c r="FE29" s="63">
        <v>0</v>
      </c>
      <c r="FF29" s="63">
        <v>0</v>
      </c>
      <c r="FG29" s="63">
        <v>0</v>
      </c>
      <c r="FH29" s="63">
        <v>0</v>
      </c>
      <c r="FI29" s="63">
        <v>0</v>
      </c>
      <c r="FJ29" s="63">
        <v>0</v>
      </c>
      <c r="FK29" s="63">
        <v>0</v>
      </c>
      <c r="FL29" s="63">
        <v>0</v>
      </c>
      <c r="FM29" s="63">
        <v>0</v>
      </c>
      <c r="FN29" s="63">
        <v>0</v>
      </c>
      <c r="FO29" s="63">
        <v>1</v>
      </c>
      <c r="FP29" s="63">
        <v>0</v>
      </c>
      <c r="FQ29" s="63">
        <v>0</v>
      </c>
      <c r="FR29" s="63">
        <v>0</v>
      </c>
      <c r="FS29" s="63">
        <v>0</v>
      </c>
      <c r="FT29" s="63">
        <v>0</v>
      </c>
      <c r="FU29" s="63">
        <v>0</v>
      </c>
      <c r="FV29" s="63">
        <v>0</v>
      </c>
      <c r="FW29" s="63">
        <v>0</v>
      </c>
      <c r="FX29" s="63">
        <v>0</v>
      </c>
      <c r="FY29" s="63">
        <v>0</v>
      </c>
      <c r="FZ29" s="63">
        <v>0</v>
      </c>
      <c r="GA29" s="63">
        <v>0</v>
      </c>
      <c r="GB29" s="63">
        <v>0</v>
      </c>
      <c r="GC29" s="63">
        <v>0</v>
      </c>
      <c r="GD29" s="63">
        <v>0</v>
      </c>
      <c r="GE29" s="63">
        <v>0</v>
      </c>
      <c r="GF29" s="63">
        <v>0</v>
      </c>
      <c r="GG29" s="63">
        <v>0</v>
      </c>
      <c r="GH29" s="63">
        <v>0</v>
      </c>
      <c r="GI29" s="63">
        <v>0</v>
      </c>
      <c r="GJ29" s="63">
        <v>0</v>
      </c>
      <c r="GK29" s="63">
        <v>0</v>
      </c>
      <c r="GL29" s="63"/>
      <c r="GM29" s="63"/>
      <c r="GN29" s="63"/>
      <c r="GO29" s="63"/>
      <c r="GP29" s="63"/>
      <c r="GQ29" s="63"/>
      <c r="GR29" s="63"/>
      <c r="GS29" s="63"/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3"/>
      <c r="HT29" s="63"/>
      <c r="HU29" s="63"/>
      <c r="HV29" s="63"/>
      <c r="HW29" s="63"/>
      <c r="HX29" s="63"/>
      <c r="HY29" s="63"/>
      <c r="HZ29" s="63"/>
      <c r="IA29" s="63"/>
      <c r="IB29" s="63"/>
      <c r="IC29" s="63"/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3"/>
      <c r="IO29" s="63"/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63"/>
      <c r="JE29" s="63"/>
      <c r="JF29" s="63"/>
      <c r="JG29" s="63"/>
      <c r="JH29" s="63"/>
      <c r="JI29" s="63"/>
      <c r="JJ29" s="63"/>
      <c r="JK29" s="63"/>
      <c r="JL29" s="63"/>
      <c r="JM29" s="63"/>
      <c r="JN29" s="63"/>
      <c r="JO29" s="63"/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63"/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63"/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  <c r="MN29" s="63"/>
      <c r="MO29" s="63"/>
      <c r="MP29" s="63"/>
      <c r="MQ29" s="63"/>
      <c r="MR29" s="63"/>
      <c r="MS29" s="63"/>
      <c r="MT29" s="63"/>
      <c r="MU29" s="63"/>
      <c r="MV29" s="63"/>
      <c r="MW29" s="63"/>
      <c r="MX29" s="63"/>
      <c r="MY29" s="63"/>
      <c r="MZ29" s="63"/>
      <c r="NA29" s="63"/>
      <c r="NB29" s="63"/>
      <c r="NC29" s="63"/>
      <c r="ND29" s="63"/>
      <c r="NE29" s="63"/>
      <c r="NF29" s="63"/>
      <c r="NG29" s="63"/>
      <c r="NH29" s="63"/>
      <c r="NI29" s="63"/>
      <c r="NJ29" s="63"/>
      <c r="NK29" s="63"/>
      <c r="NL29" s="63"/>
      <c r="NM29" s="63"/>
      <c r="NN29" s="63"/>
      <c r="NO29" s="63"/>
      <c r="NP29" s="63"/>
      <c r="NQ29" s="63"/>
      <c r="NR29" s="63"/>
      <c r="NS29" s="63"/>
      <c r="NT29" s="63"/>
      <c r="NU29" s="63"/>
      <c r="NV29" s="63"/>
      <c r="NW29" s="63"/>
      <c r="NX29" s="63"/>
      <c r="NY29" s="63"/>
      <c r="NZ29" s="63"/>
      <c r="OA29" s="63"/>
      <c r="OB29" s="63"/>
      <c r="OC29" s="63"/>
      <c r="OD29" s="63"/>
      <c r="OE29" s="63"/>
      <c r="OF29" s="63"/>
      <c r="OG29" s="63"/>
      <c r="OH29" s="63"/>
      <c r="OI29" s="63"/>
      <c r="OJ29" s="63"/>
      <c r="OK29" s="63"/>
      <c r="OL29" s="63"/>
      <c r="OM29" s="63"/>
      <c r="ON29" s="63"/>
      <c r="OO29" s="63"/>
      <c r="OP29" s="63"/>
      <c r="OQ29" s="63"/>
      <c r="OR29" s="63"/>
      <c r="OS29" s="63"/>
      <c r="OT29" s="63"/>
      <c r="OU29" s="63"/>
      <c r="OV29" s="63"/>
      <c r="OW29" s="63"/>
      <c r="OX29" s="63"/>
      <c r="OY29" s="63"/>
      <c r="OZ29" s="63"/>
      <c r="PA29" s="63"/>
      <c r="PB29" s="63"/>
      <c r="PC29" s="63"/>
      <c r="PD29" s="63"/>
      <c r="PE29" s="63"/>
      <c r="PF29" s="63"/>
      <c r="PG29" s="63"/>
      <c r="PH29" s="63"/>
      <c r="PI29" s="63"/>
      <c r="PJ29" s="63"/>
      <c r="PK29" s="63"/>
      <c r="PL29" s="63"/>
      <c r="PM29" s="63"/>
      <c r="PN29" s="63"/>
      <c r="PO29" s="63"/>
      <c r="PP29" s="63"/>
      <c r="PQ29" s="63"/>
      <c r="PR29" s="63"/>
      <c r="PS29" s="63"/>
      <c r="PT29" s="63"/>
      <c r="PU29" s="63"/>
      <c r="PV29" s="63"/>
      <c r="PW29" s="63"/>
      <c r="PX29" s="63"/>
      <c r="PY29" s="63"/>
      <c r="PZ29" s="63"/>
      <c r="QA29" s="63"/>
      <c r="QB29" s="63"/>
      <c r="QC29" s="63"/>
      <c r="QD29" s="63"/>
      <c r="QE29" s="63"/>
      <c r="QF29" s="63"/>
      <c r="QG29" s="63"/>
      <c r="QH29" s="63"/>
      <c r="QI29" s="63"/>
      <c r="QJ29" s="63"/>
      <c r="QK29" s="63"/>
      <c r="QL29" s="63"/>
      <c r="QM29" s="63"/>
      <c r="QN29" s="63"/>
      <c r="QO29" s="63"/>
      <c r="QP29" s="63"/>
      <c r="QQ29" s="63"/>
      <c r="QR29" s="63"/>
      <c r="QS29" s="63"/>
      <c r="QT29" s="63"/>
      <c r="QU29" s="63"/>
      <c r="QV29" s="63"/>
      <c r="QW29" s="63"/>
      <c r="QX29" s="63"/>
      <c r="QY29" s="63"/>
      <c r="QZ29" s="63"/>
      <c r="RA29" s="63"/>
      <c r="RB29" s="63"/>
      <c r="RC29" s="63"/>
      <c r="RD29" s="63"/>
      <c r="RE29" s="63"/>
      <c r="RF29" s="63"/>
      <c r="RG29" s="63"/>
      <c r="RH29" s="63"/>
      <c r="RI29" s="63"/>
      <c r="RJ29" s="63"/>
      <c r="RK29" s="63"/>
      <c r="RL29" s="63"/>
      <c r="RM29" s="63"/>
      <c r="RN29" s="63"/>
      <c r="RO29" s="63"/>
      <c r="RP29" s="63"/>
      <c r="RQ29" s="63"/>
      <c r="RR29" s="63"/>
      <c r="RS29" s="63"/>
      <c r="RT29" s="63"/>
      <c r="RU29" s="63"/>
      <c r="RV29" s="63"/>
      <c r="RW29" s="63"/>
      <c r="RX29" s="63"/>
      <c r="RY29" s="63"/>
      <c r="RZ29" s="63"/>
      <c r="SA29" s="63"/>
      <c r="SB29" s="63"/>
      <c r="SC29" s="63"/>
      <c r="SD29" s="63"/>
      <c r="SE29" s="63"/>
      <c r="SF29" s="63"/>
      <c r="SG29" s="63"/>
      <c r="SH29" s="63"/>
      <c r="SI29" s="63"/>
      <c r="SJ29" s="63"/>
      <c r="SK29" s="63"/>
      <c r="SL29" s="63"/>
      <c r="SM29" s="63"/>
      <c r="SN29" s="63"/>
      <c r="SO29" s="63"/>
      <c r="SP29" s="63"/>
      <c r="SQ29" s="63"/>
      <c r="SR29" s="63"/>
      <c r="SS29" s="63"/>
      <c r="ST29" s="63"/>
      <c r="SU29" s="63"/>
      <c r="SV29" s="63"/>
      <c r="SW29" s="63"/>
      <c r="SX29" s="63"/>
      <c r="SY29" s="63"/>
      <c r="SZ29" s="63"/>
      <c r="TA29" s="63"/>
      <c r="TB29" s="63"/>
      <c r="TC29" s="63"/>
      <c r="TD29" s="63"/>
      <c r="TE29" s="63"/>
      <c r="TF29" s="63"/>
      <c r="TG29" s="63"/>
      <c r="TH29" s="63"/>
      <c r="TI29" s="63"/>
      <c r="TJ29" s="63"/>
      <c r="TK29" s="63"/>
      <c r="TL29" s="63"/>
      <c r="TM29" s="63"/>
      <c r="TN29" s="63"/>
      <c r="TO29" s="63"/>
      <c r="TP29" s="63"/>
      <c r="TQ29" s="63"/>
      <c r="TR29" s="63"/>
      <c r="TS29" s="63"/>
      <c r="TT29" s="63"/>
      <c r="TU29" s="63"/>
      <c r="TV29" s="63"/>
      <c r="TW29" s="63"/>
      <c r="TX29" s="63"/>
      <c r="TY29" s="63"/>
      <c r="TZ29" s="63"/>
      <c r="UA29" s="63"/>
      <c r="UB29" s="63"/>
      <c r="UC29" s="63"/>
      <c r="UD29" s="63"/>
      <c r="UE29" s="63"/>
      <c r="UF29" s="63"/>
      <c r="UG29" s="63"/>
      <c r="UH29" s="63"/>
      <c r="UI29" s="63"/>
      <c r="UJ29" s="63"/>
      <c r="UK29" s="63"/>
      <c r="UL29" s="63"/>
      <c r="UM29" s="63"/>
      <c r="UN29" s="63"/>
      <c r="UO29" s="63"/>
      <c r="UP29" s="63"/>
      <c r="UQ29" s="63"/>
      <c r="UR29" s="63"/>
      <c r="US29" s="63"/>
      <c r="UT29" s="63"/>
      <c r="UU29" s="63"/>
      <c r="UV29" s="63"/>
      <c r="UW29" s="63"/>
      <c r="UX29" s="63"/>
      <c r="UY29" s="63"/>
      <c r="UZ29" s="63"/>
      <c r="VA29" s="63"/>
      <c r="VB29" s="63"/>
      <c r="VC29" s="63"/>
      <c r="VD29" s="63"/>
      <c r="VE29" s="63"/>
      <c r="VF29" s="63"/>
      <c r="VG29" s="63"/>
      <c r="VH29" s="63"/>
      <c r="VI29" s="63"/>
      <c r="VJ29" s="63"/>
      <c r="VK29" s="63"/>
      <c r="VL29" s="63"/>
      <c r="VM29" s="63"/>
      <c r="VN29" s="63"/>
      <c r="VO29" s="63"/>
      <c r="VP29" s="63"/>
      <c r="VQ29" s="63"/>
      <c r="VR29" s="63"/>
      <c r="VS29" s="63"/>
      <c r="VT29" s="63"/>
      <c r="VU29" s="63"/>
      <c r="VV29" s="63"/>
      <c r="VW29" s="63"/>
      <c r="VX29" s="63"/>
      <c r="VY29" s="63"/>
      <c r="VZ29" s="63"/>
      <c r="WA29" s="63"/>
      <c r="WB29" s="63"/>
      <c r="WC29" s="63"/>
      <c r="WD29" s="63"/>
      <c r="WE29" s="63"/>
      <c r="WF29" s="63"/>
      <c r="WG29" s="63"/>
      <c r="WH29" s="63"/>
      <c r="WI29" s="63"/>
      <c r="WJ29" s="63"/>
      <c r="WK29" s="63"/>
      <c r="WL29" s="63"/>
      <c r="WM29" s="63"/>
      <c r="WN29" s="63"/>
      <c r="WO29" s="63"/>
      <c r="WP29" s="63"/>
      <c r="WQ29" s="63"/>
      <c r="WR29" s="63"/>
      <c r="WS29" s="63"/>
      <c r="WT29" s="63"/>
      <c r="WU29" s="63"/>
      <c r="WV29" s="63"/>
      <c r="WW29" s="63"/>
      <c r="WX29" s="63"/>
      <c r="WY29" s="63"/>
      <c r="WZ29" s="63"/>
      <c r="XA29" s="63"/>
      <c r="XB29" s="63"/>
      <c r="XC29" s="63"/>
      <c r="XD29" s="63"/>
      <c r="XE29" s="63"/>
      <c r="XF29" s="63"/>
      <c r="XG29" s="63"/>
      <c r="XH29" s="63"/>
      <c r="XI29" s="63"/>
      <c r="XJ29" s="63"/>
      <c r="XK29" s="63"/>
      <c r="XL29" s="63"/>
      <c r="XM29" s="63"/>
      <c r="XN29" s="63"/>
      <c r="XO29" s="63"/>
      <c r="XP29" s="63"/>
      <c r="XQ29" s="63"/>
      <c r="XR29" s="63"/>
      <c r="XS29" s="63"/>
      <c r="XT29" s="63"/>
      <c r="XU29" s="63"/>
      <c r="XV29" s="63"/>
      <c r="XW29" s="63"/>
      <c r="XX29" s="63"/>
      <c r="XY29" s="63"/>
      <c r="XZ29" s="63"/>
      <c r="YA29" s="63"/>
      <c r="YB29" s="63"/>
      <c r="YC29" s="63"/>
      <c r="YD29" s="63"/>
      <c r="YE29" s="63"/>
      <c r="YF29" s="63"/>
      <c r="YG29" s="63"/>
      <c r="YH29" s="63"/>
      <c r="YI29" s="63"/>
      <c r="YJ29" s="63"/>
      <c r="YK29" s="63"/>
      <c r="YL29" s="63"/>
      <c r="YM29" s="63"/>
      <c r="YN29" s="63"/>
      <c r="YO29" s="63"/>
      <c r="YP29" s="63"/>
      <c r="YQ29" s="63"/>
      <c r="YR29" s="63"/>
      <c r="YS29" s="63"/>
      <c r="YT29" s="63"/>
      <c r="YU29" s="63"/>
      <c r="YV29" s="63"/>
      <c r="YW29" s="63"/>
      <c r="YX29" s="63"/>
      <c r="YY29" s="63"/>
      <c r="YZ29" s="63"/>
      <c r="ZA29" s="63"/>
      <c r="ZB29" s="63"/>
      <c r="ZC29" s="63"/>
      <c r="ZD29" s="63"/>
      <c r="ZE29" s="63"/>
      <c r="ZF29" s="63"/>
      <c r="ZG29" s="63"/>
      <c r="ZH29" s="63"/>
      <c r="ZI29" s="63"/>
      <c r="ZJ29" s="63"/>
      <c r="ZK29" s="63"/>
      <c r="ZL29" s="63"/>
      <c r="ZM29" s="63"/>
      <c r="ZN29" s="63"/>
      <c r="ZO29" s="63"/>
      <c r="ZP29" s="63"/>
      <c r="ZQ29" s="63"/>
      <c r="ZR29" s="63"/>
      <c r="ZS29" s="63"/>
      <c r="ZT29" s="63"/>
      <c r="ZU29" s="63"/>
      <c r="ZV29" s="63"/>
      <c r="ZW29" s="63"/>
      <c r="ZX29" s="63"/>
      <c r="ZY29" s="63"/>
      <c r="ZZ29" s="63"/>
      <c r="AAA29" s="63"/>
      <c r="AAB29" s="63"/>
      <c r="AAC29" s="63"/>
      <c r="AAD29" s="63"/>
      <c r="AAE29" s="63"/>
      <c r="AAF29" s="63"/>
      <c r="AAG29" s="63"/>
      <c r="AAH29" s="63"/>
      <c r="AAI29" s="63"/>
      <c r="AAJ29" s="63"/>
      <c r="AAK29" s="63"/>
      <c r="AAL29" s="63"/>
      <c r="AAM29" s="63"/>
      <c r="AAN29" s="63"/>
      <c r="AAO29" s="63"/>
      <c r="AAP29" s="63"/>
      <c r="AAQ29" s="63"/>
      <c r="AAR29" s="63"/>
      <c r="AAS29" s="63"/>
      <c r="AAT29" s="63"/>
      <c r="AAU29" s="63"/>
      <c r="AAV29" s="63"/>
      <c r="AAW29" s="63"/>
      <c r="AAX29" s="63"/>
      <c r="AAY29" s="63"/>
      <c r="AAZ29" s="63"/>
      <c r="ABA29" s="63"/>
      <c r="ABB29" s="63"/>
      <c r="ABC29" s="63"/>
      <c r="ABD29" s="63"/>
      <c r="ABE29" s="63"/>
      <c r="ABF29" s="63"/>
      <c r="ABG29" s="63"/>
      <c r="ABH29" s="63"/>
      <c r="ABI29" s="63"/>
      <c r="ABJ29" s="63"/>
      <c r="ABK29" s="63"/>
      <c r="ABL29" s="63"/>
      <c r="ABM29" s="63"/>
      <c r="ABN29" s="63"/>
      <c r="ABO29" s="63"/>
      <c r="ABP29" s="63"/>
      <c r="ABQ29" s="63"/>
      <c r="ABR29" s="63"/>
      <c r="ABS29" s="63"/>
      <c r="ABT29" s="63"/>
      <c r="ABU29" s="63"/>
      <c r="ABV29" s="63"/>
      <c r="ABW29" s="63"/>
      <c r="ABX29" s="63"/>
      <c r="ABY29" s="63"/>
      <c r="ABZ29" s="63"/>
      <c r="ACA29" s="63"/>
      <c r="ACB29" s="63"/>
      <c r="ACC29" s="63"/>
      <c r="ACD29" s="63"/>
      <c r="ACE29" s="63"/>
      <c r="ACF29" s="63"/>
      <c r="ACG29" s="63"/>
      <c r="ACH29" s="63"/>
      <c r="ACI29" s="63"/>
      <c r="ACJ29" s="63"/>
      <c r="ACK29" s="63"/>
      <c r="ACL29" s="63"/>
      <c r="ACM29" s="63"/>
      <c r="ACN29" s="63"/>
      <c r="ACO29" s="63"/>
      <c r="ACP29" s="63"/>
      <c r="ACQ29" s="63"/>
      <c r="ACR29" s="63"/>
      <c r="ACS29" s="63"/>
      <c r="ACT29" s="63"/>
      <c r="ACU29" s="63"/>
      <c r="ACV29" s="63"/>
      <c r="ACW29" s="63"/>
      <c r="ACX29" s="63"/>
      <c r="ACY29" s="63"/>
      <c r="ACZ29" s="63"/>
      <c r="ADA29" s="63"/>
      <c r="ADB29" s="63"/>
      <c r="ADC29" s="63"/>
      <c r="ADD29" s="63"/>
      <c r="ADE29" s="63"/>
      <c r="ADF29" s="63"/>
      <c r="ADG29" s="63"/>
      <c r="ADH29" s="63"/>
      <c r="ADI29" s="63"/>
      <c r="ADJ29" s="63"/>
      <c r="ADK29" s="63"/>
      <c r="ADL29" s="63"/>
      <c r="ADM29" s="63"/>
      <c r="ADN29" s="63"/>
      <c r="ADO29" s="63"/>
      <c r="ADP29" s="63"/>
      <c r="ADQ29" s="63"/>
      <c r="ADR29" s="63"/>
      <c r="ADS29" s="63"/>
      <c r="ADT29" s="63"/>
      <c r="ADU29" s="63"/>
      <c r="ADV29" s="63"/>
      <c r="ADW29" s="63"/>
      <c r="ADX29" s="63"/>
      <c r="ADY29" s="63"/>
      <c r="ADZ29" s="63"/>
      <c r="AEA29" s="63"/>
      <c r="AEB29" s="63"/>
      <c r="AEC29" s="63"/>
      <c r="AED29" s="63"/>
      <c r="AEE29" s="63"/>
      <c r="AEF29" s="63"/>
      <c r="AEG29" s="63"/>
      <c r="AEH29" s="63"/>
      <c r="AEI29" s="63"/>
      <c r="AEJ29" s="63"/>
      <c r="AEK29" s="63"/>
      <c r="AEL29" s="63"/>
      <c r="AEM29" s="63"/>
      <c r="AEN29" s="63"/>
      <c r="AEO29" s="63"/>
      <c r="AEP29" s="63"/>
      <c r="AEQ29" s="63"/>
      <c r="AER29" s="63"/>
      <c r="AES29" s="63"/>
      <c r="AET29" s="63"/>
      <c r="AEU29" s="63"/>
      <c r="AEV29" s="63"/>
      <c r="AEW29" s="63"/>
      <c r="AEX29" s="63"/>
    </row>
    <row r="30" spans="1:830" ht="18" customHeight="1" x14ac:dyDescent="0.35">
      <c r="A30" s="49"/>
      <c r="B30" s="43" t="s">
        <v>176</v>
      </c>
      <c r="C30" s="44" t="s">
        <v>177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3">
        <v>0</v>
      </c>
      <c r="Y30" s="63">
        <v>0</v>
      </c>
      <c r="Z30" s="63">
        <v>0</v>
      </c>
      <c r="AA30" s="63">
        <v>0</v>
      </c>
      <c r="AB30" s="63">
        <v>0</v>
      </c>
      <c r="AC30" s="63">
        <v>0</v>
      </c>
      <c r="AD30" s="63">
        <v>0</v>
      </c>
      <c r="AE30" s="63">
        <v>0</v>
      </c>
      <c r="AF30" s="63">
        <v>0</v>
      </c>
      <c r="AG30" s="63">
        <v>0</v>
      </c>
      <c r="AH30" s="63">
        <v>0</v>
      </c>
      <c r="AI30" s="63">
        <v>0</v>
      </c>
      <c r="AJ30" s="63">
        <v>0</v>
      </c>
      <c r="AK30" s="63">
        <v>0</v>
      </c>
      <c r="AL30" s="63">
        <v>0</v>
      </c>
      <c r="AM30" s="63">
        <v>0</v>
      </c>
      <c r="AN30" s="63">
        <v>0</v>
      </c>
      <c r="AO30" s="63">
        <v>0</v>
      </c>
      <c r="AP30" s="63">
        <v>0</v>
      </c>
      <c r="AQ30" s="63"/>
      <c r="AR30" s="63">
        <v>0</v>
      </c>
      <c r="AS30" s="63">
        <v>0</v>
      </c>
      <c r="AT30" s="63">
        <v>0</v>
      </c>
      <c r="AU30" s="63">
        <v>0</v>
      </c>
      <c r="AV30" s="63">
        <v>0</v>
      </c>
      <c r="AW30" s="63">
        <v>0</v>
      </c>
      <c r="AX30" s="63">
        <v>0</v>
      </c>
      <c r="AY30" s="63" t="s">
        <v>341</v>
      </c>
      <c r="AZ30" s="63">
        <v>0</v>
      </c>
      <c r="BA30" s="63">
        <v>0</v>
      </c>
      <c r="BB30" s="63">
        <v>0</v>
      </c>
      <c r="BC30" s="63">
        <v>0</v>
      </c>
      <c r="BD30" s="63">
        <v>0</v>
      </c>
      <c r="BE30" s="63">
        <v>0</v>
      </c>
      <c r="BF30" s="63">
        <v>0</v>
      </c>
      <c r="BG30" s="63">
        <v>0</v>
      </c>
      <c r="BH30" s="63">
        <v>0</v>
      </c>
      <c r="BI30" s="63">
        <v>0</v>
      </c>
      <c r="BJ30" s="63">
        <v>0</v>
      </c>
      <c r="BK30" s="63">
        <v>0</v>
      </c>
      <c r="BL30" s="63">
        <v>0</v>
      </c>
      <c r="BM30" s="63">
        <v>0</v>
      </c>
      <c r="BN30" s="63">
        <v>0</v>
      </c>
      <c r="BO30" s="63">
        <v>0</v>
      </c>
      <c r="BP30" s="63">
        <v>0</v>
      </c>
      <c r="BQ30" s="63">
        <v>0</v>
      </c>
      <c r="BR30" s="63">
        <v>0</v>
      </c>
      <c r="BS30" s="63">
        <v>0</v>
      </c>
      <c r="BT30" s="63">
        <v>0</v>
      </c>
      <c r="BU30" s="63">
        <v>0</v>
      </c>
      <c r="BV30" s="63">
        <v>0</v>
      </c>
      <c r="BW30" s="63" t="s">
        <v>291</v>
      </c>
      <c r="BX30" s="63">
        <v>0</v>
      </c>
      <c r="BY30" s="63">
        <v>0</v>
      </c>
      <c r="BZ30" s="63">
        <v>0</v>
      </c>
      <c r="CA30" s="63">
        <v>0</v>
      </c>
      <c r="CB30" s="63">
        <v>0</v>
      </c>
      <c r="CC30" s="63">
        <v>0</v>
      </c>
      <c r="CD30" s="63">
        <v>0</v>
      </c>
      <c r="CE30" s="63">
        <v>0</v>
      </c>
      <c r="CF30" s="63">
        <v>0</v>
      </c>
      <c r="CG30" s="63">
        <v>0</v>
      </c>
      <c r="CH30" s="63">
        <v>0</v>
      </c>
      <c r="CI30" s="63">
        <v>0</v>
      </c>
      <c r="CJ30" s="63">
        <v>0</v>
      </c>
      <c r="CK30" s="63">
        <v>0</v>
      </c>
      <c r="CL30" s="63">
        <v>0</v>
      </c>
      <c r="CM30" s="63">
        <v>0</v>
      </c>
      <c r="CN30" s="63">
        <v>0</v>
      </c>
      <c r="CO30" s="63">
        <v>0</v>
      </c>
      <c r="CP30" s="63">
        <v>0</v>
      </c>
      <c r="CQ30" s="63">
        <v>0</v>
      </c>
      <c r="CR30" s="63">
        <v>0</v>
      </c>
      <c r="CS30" s="63">
        <v>0</v>
      </c>
      <c r="CT30" s="63">
        <v>0</v>
      </c>
      <c r="CU30" s="63">
        <v>0</v>
      </c>
      <c r="CV30" s="63">
        <v>0</v>
      </c>
      <c r="CW30" s="63"/>
      <c r="CX30" s="63">
        <v>0</v>
      </c>
      <c r="CY30" s="63">
        <v>0</v>
      </c>
      <c r="CZ30" s="63">
        <v>0</v>
      </c>
      <c r="DA30" s="63">
        <v>0</v>
      </c>
      <c r="DB30" s="63">
        <v>0</v>
      </c>
      <c r="DC30" s="63">
        <v>0</v>
      </c>
      <c r="DD30" s="63">
        <v>0</v>
      </c>
      <c r="DE30" s="63">
        <v>0</v>
      </c>
      <c r="DF30" s="63">
        <v>0</v>
      </c>
      <c r="DG30" s="63">
        <v>0</v>
      </c>
      <c r="DH30" s="63">
        <v>0</v>
      </c>
      <c r="DI30" s="63">
        <v>0</v>
      </c>
      <c r="DJ30" s="63">
        <v>0</v>
      </c>
      <c r="DK30" s="63">
        <v>0</v>
      </c>
      <c r="DL30" s="63">
        <v>0</v>
      </c>
      <c r="DM30" s="63">
        <v>0</v>
      </c>
      <c r="DN30" s="63">
        <v>0</v>
      </c>
      <c r="DO30" s="63">
        <v>0</v>
      </c>
      <c r="DP30" s="63">
        <v>0</v>
      </c>
      <c r="DQ30" s="63">
        <v>0</v>
      </c>
      <c r="DR30" s="63">
        <v>0</v>
      </c>
      <c r="DS30" s="63">
        <v>0</v>
      </c>
      <c r="DT30" s="63">
        <v>0</v>
      </c>
      <c r="DU30" s="63">
        <v>0</v>
      </c>
      <c r="DV30" s="63">
        <v>0</v>
      </c>
      <c r="DW30" s="63">
        <v>0</v>
      </c>
      <c r="DX30" s="63">
        <v>0</v>
      </c>
      <c r="DY30" s="63">
        <v>0</v>
      </c>
      <c r="DZ30" s="63">
        <v>0</v>
      </c>
      <c r="EA30" s="63">
        <v>0</v>
      </c>
      <c r="EB30" s="63">
        <v>0</v>
      </c>
      <c r="EC30" s="63">
        <v>0</v>
      </c>
      <c r="ED30" s="63">
        <v>0</v>
      </c>
      <c r="EE30" s="63">
        <v>0</v>
      </c>
      <c r="EF30" s="63">
        <v>0</v>
      </c>
      <c r="EG30" s="63">
        <v>0</v>
      </c>
      <c r="EH30" s="63">
        <v>0</v>
      </c>
      <c r="EI30" s="63">
        <v>0</v>
      </c>
      <c r="EJ30" s="63">
        <v>0</v>
      </c>
      <c r="EK30" s="63">
        <v>0</v>
      </c>
      <c r="EL30" s="63">
        <v>0</v>
      </c>
      <c r="EM30" s="63">
        <v>0</v>
      </c>
      <c r="EN30" s="63">
        <v>0</v>
      </c>
      <c r="EO30" s="63">
        <v>0</v>
      </c>
      <c r="EP30" s="63">
        <v>0</v>
      </c>
      <c r="EQ30" s="63">
        <v>0</v>
      </c>
      <c r="ER30" s="63">
        <v>0</v>
      </c>
      <c r="ES30" s="63">
        <v>0</v>
      </c>
      <c r="ET30" s="63">
        <v>0</v>
      </c>
      <c r="EU30" s="63">
        <v>0</v>
      </c>
      <c r="EV30" s="63">
        <v>0</v>
      </c>
      <c r="EW30" s="63">
        <v>0</v>
      </c>
      <c r="EX30" s="63">
        <v>0</v>
      </c>
      <c r="EY30" s="63">
        <v>0</v>
      </c>
      <c r="EZ30" s="63">
        <v>0</v>
      </c>
      <c r="FA30" s="63">
        <v>0</v>
      </c>
      <c r="FB30" s="63">
        <v>0</v>
      </c>
      <c r="FC30" s="63">
        <v>0</v>
      </c>
      <c r="FD30" s="63">
        <v>0</v>
      </c>
      <c r="FE30" s="63">
        <v>0</v>
      </c>
      <c r="FF30" s="63">
        <v>0</v>
      </c>
      <c r="FG30" s="63">
        <v>0</v>
      </c>
      <c r="FH30" s="63">
        <v>0</v>
      </c>
      <c r="FI30" s="63">
        <v>0</v>
      </c>
      <c r="FJ30" s="63">
        <v>0</v>
      </c>
      <c r="FK30" s="63">
        <v>0</v>
      </c>
      <c r="FL30" s="63">
        <v>0</v>
      </c>
      <c r="FM30" s="63">
        <v>0</v>
      </c>
      <c r="FN30" s="63">
        <v>0</v>
      </c>
      <c r="FO30" s="63" t="s">
        <v>558</v>
      </c>
      <c r="FP30" s="63">
        <v>0</v>
      </c>
      <c r="FQ30" s="63">
        <v>0</v>
      </c>
      <c r="FR30" s="63">
        <v>0</v>
      </c>
      <c r="FS30" s="63">
        <v>0</v>
      </c>
      <c r="FT30" s="63">
        <v>0</v>
      </c>
      <c r="FU30" s="63">
        <v>0</v>
      </c>
      <c r="FV30" s="63">
        <v>0</v>
      </c>
      <c r="FW30" s="63">
        <v>0</v>
      </c>
      <c r="FX30" s="63">
        <v>0</v>
      </c>
      <c r="FY30" s="63">
        <v>0</v>
      </c>
      <c r="FZ30" s="63">
        <v>0</v>
      </c>
      <c r="GA30" s="63">
        <v>0</v>
      </c>
      <c r="GB30" s="63">
        <v>0</v>
      </c>
      <c r="GC30" s="63">
        <v>0</v>
      </c>
      <c r="GD30" s="63">
        <v>0</v>
      </c>
      <c r="GE30" s="63">
        <v>0</v>
      </c>
      <c r="GF30" s="63">
        <v>0</v>
      </c>
      <c r="GG30" s="63">
        <v>0</v>
      </c>
      <c r="GH30" s="63">
        <v>0</v>
      </c>
      <c r="GI30" s="63">
        <v>0</v>
      </c>
      <c r="GJ30" s="63">
        <v>0</v>
      </c>
      <c r="GK30" s="63">
        <v>0</v>
      </c>
      <c r="GL30" s="63"/>
      <c r="GM30" s="63"/>
      <c r="GN30" s="63"/>
      <c r="GO30" s="63"/>
      <c r="GP30" s="63"/>
      <c r="GQ30" s="63"/>
      <c r="GR30" s="63"/>
      <c r="GS30" s="63"/>
      <c r="GT30" s="63"/>
      <c r="GU30" s="63"/>
      <c r="GV30" s="63"/>
      <c r="GW30" s="63"/>
      <c r="GX30" s="63"/>
      <c r="GY30" s="63"/>
      <c r="GZ30" s="63"/>
      <c r="HA30" s="63"/>
      <c r="HB30" s="63"/>
      <c r="HC30" s="63"/>
      <c r="HD30" s="63"/>
      <c r="HE30" s="63"/>
      <c r="HF30" s="63"/>
      <c r="HG30" s="63"/>
      <c r="HH30" s="63"/>
      <c r="HI30" s="63"/>
      <c r="HJ30" s="63"/>
      <c r="HK30" s="63"/>
      <c r="HL30" s="63"/>
      <c r="HM30" s="63"/>
      <c r="HN30" s="63"/>
      <c r="HO30" s="63"/>
      <c r="HP30" s="63"/>
      <c r="HQ30" s="63"/>
      <c r="HR30" s="63"/>
      <c r="HS30" s="63"/>
      <c r="HT30" s="63"/>
      <c r="HU30" s="63"/>
      <c r="HV30" s="63"/>
      <c r="HW30" s="63"/>
      <c r="HX30" s="63"/>
      <c r="HY30" s="63"/>
      <c r="HZ30" s="63"/>
      <c r="IA30" s="63"/>
      <c r="IB30" s="63"/>
      <c r="IC30" s="63"/>
      <c r="ID30" s="63"/>
      <c r="IE30" s="63"/>
      <c r="IF30" s="63"/>
      <c r="IG30" s="63"/>
      <c r="IH30" s="63"/>
      <c r="II30" s="63"/>
      <c r="IJ30" s="63"/>
      <c r="IK30" s="63"/>
      <c r="IL30" s="63"/>
      <c r="IM30" s="63"/>
      <c r="IN30" s="63"/>
      <c r="IO30" s="63"/>
      <c r="IP30" s="63"/>
      <c r="IQ30" s="63"/>
      <c r="IR30" s="63"/>
      <c r="IS30" s="63"/>
      <c r="IT30" s="63"/>
      <c r="IU30" s="63"/>
      <c r="IV30" s="63"/>
      <c r="IW30" s="63"/>
      <c r="IX30" s="63"/>
      <c r="IY30" s="63"/>
      <c r="IZ30" s="63"/>
      <c r="JA30" s="63"/>
      <c r="JB30" s="63"/>
      <c r="JC30" s="63"/>
      <c r="JD30" s="63"/>
      <c r="JE30" s="63"/>
      <c r="JF30" s="63"/>
      <c r="JG30" s="63"/>
      <c r="JH30" s="63"/>
      <c r="JI30" s="63"/>
      <c r="JJ30" s="63"/>
      <c r="JK30" s="63"/>
      <c r="JL30" s="63"/>
      <c r="JM30" s="63"/>
      <c r="JN30" s="63"/>
      <c r="JO30" s="63"/>
      <c r="JP30" s="63"/>
      <c r="JQ30" s="63"/>
      <c r="JR30" s="63"/>
      <c r="JS30" s="63"/>
      <c r="JT30" s="63"/>
      <c r="JU30" s="63"/>
      <c r="JV30" s="63"/>
      <c r="JW30" s="63"/>
      <c r="JX30" s="63"/>
      <c r="JY30" s="63"/>
      <c r="JZ30" s="63"/>
      <c r="KA30" s="63"/>
      <c r="KB30" s="63"/>
      <c r="KC30" s="63"/>
      <c r="KD30" s="63"/>
      <c r="KE30" s="63"/>
      <c r="KF30" s="63"/>
      <c r="KG30" s="63"/>
      <c r="KH30" s="63"/>
      <c r="KI30" s="63"/>
      <c r="KJ30" s="63"/>
      <c r="KK30" s="63"/>
      <c r="KL30" s="63"/>
      <c r="KM30" s="63"/>
      <c r="KN30" s="63"/>
      <c r="KO30" s="63"/>
      <c r="KP30" s="63"/>
      <c r="KQ30" s="63"/>
      <c r="KR30" s="63"/>
      <c r="KS30" s="63"/>
      <c r="KT30" s="63"/>
      <c r="KU30" s="63"/>
      <c r="KV30" s="63"/>
      <c r="KW30" s="63"/>
      <c r="KX30" s="63"/>
      <c r="KY30" s="63"/>
      <c r="KZ30" s="63"/>
      <c r="LA30" s="63"/>
      <c r="LB30" s="63"/>
      <c r="LC30" s="63"/>
      <c r="LD30" s="63"/>
      <c r="LE30" s="63"/>
      <c r="LF30" s="63"/>
      <c r="LG30" s="63"/>
      <c r="LH30" s="63"/>
      <c r="LI30" s="63"/>
      <c r="LJ30" s="63"/>
      <c r="LK30" s="63"/>
      <c r="LL30" s="63"/>
      <c r="LM30" s="63"/>
      <c r="LN30" s="63"/>
      <c r="LO30" s="63"/>
      <c r="LP30" s="63"/>
      <c r="LQ30" s="63"/>
      <c r="LR30" s="63"/>
      <c r="LS30" s="63"/>
      <c r="LT30" s="63"/>
      <c r="LU30" s="63"/>
      <c r="LV30" s="63"/>
      <c r="LW30" s="63"/>
      <c r="LX30" s="63"/>
      <c r="LY30" s="63"/>
      <c r="LZ30" s="63"/>
      <c r="MA30" s="63"/>
      <c r="MB30" s="63"/>
      <c r="MC30" s="63"/>
      <c r="MD30" s="63"/>
      <c r="ME30" s="63"/>
      <c r="MF30" s="63"/>
      <c r="MG30" s="63"/>
      <c r="MH30" s="63"/>
      <c r="MI30" s="63"/>
      <c r="MJ30" s="63"/>
      <c r="MK30" s="63"/>
      <c r="ML30" s="63"/>
      <c r="MM30" s="63"/>
      <c r="MN30" s="63"/>
      <c r="MO30" s="63"/>
      <c r="MP30" s="63"/>
      <c r="MQ30" s="63"/>
      <c r="MR30" s="63"/>
      <c r="MS30" s="63"/>
      <c r="MT30" s="63"/>
      <c r="MU30" s="63"/>
      <c r="MV30" s="63"/>
      <c r="MW30" s="63"/>
      <c r="MX30" s="63"/>
      <c r="MY30" s="63"/>
      <c r="MZ30" s="63"/>
      <c r="NA30" s="63"/>
      <c r="NB30" s="63"/>
      <c r="NC30" s="63"/>
      <c r="ND30" s="63"/>
      <c r="NE30" s="63"/>
      <c r="NF30" s="63"/>
      <c r="NG30" s="63"/>
      <c r="NH30" s="63"/>
      <c r="NI30" s="63"/>
      <c r="NJ30" s="63"/>
      <c r="NK30" s="63"/>
      <c r="NL30" s="63"/>
      <c r="NM30" s="63"/>
      <c r="NN30" s="63"/>
      <c r="NO30" s="63"/>
      <c r="NP30" s="63"/>
      <c r="NQ30" s="63"/>
      <c r="NR30" s="63"/>
      <c r="NS30" s="63"/>
      <c r="NT30" s="63"/>
      <c r="NU30" s="63"/>
      <c r="NV30" s="63"/>
      <c r="NW30" s="63"/>
      <c r="NX30" s="63"/>
      <c r="NY30" s="63"/>
      <c r="NZ30" s="63"/>
      <c r="OA30" s="63"/>
      <c r="OB30" s="63"/>
      <c r="OC30" s="63"/>
      <c r="OD30" s="63"/>
      <c r="OE30" s="63"/>
      <c r="OF30" s="63"/>
      <c r="OG30" s="63"/>
      <c r="OH30" s="63"/>
      <c r="OI30" s="63"/>
      <c r="OJ30" s="63"/>
      <c r="OK30" s="63"/>
      <c r="OL30" s="63"/>
      <c r="OM30" s="63"/>
      <c r="ON30" s="63"/>
      <c r="OO30" s="63"/>
      <c r="OP30" s="63"/>
      <c r="OQ30" s="63"/>
      <c r="OR30" s="63"/>
      <c r="OS30" s="63"/>
      <c r="OT30" s="63"/>
      <c r="OU30" s="63"/>
      <c r="OV30" s="63"/>
      <c r="OW30" s="63"/>
      <c r="OX30" s="63"/>
      <c r="OY30" s="63"/>
      <c r="OZ30" s="63"/>
      <c r="PA30" s="63"/>
      <c r="PB30" s="63"/>
      <c r="PC30" s="63"/>
      <c r="PD30" s="63"/>
      <c r="PE30" s="63"/>
      <c r="PF30" s="63"/>
      <c r="PG30" s="63"/>
      <c r="PH30" s="63"/>
      <c r="PI30" s="63"/>
      <c r="PJ30" s="63"/>
      <c r="PK30" s="63"/>
      <c r="PL30" s="63"/>
      <c r="PM30" s="63"/>
      <c r="PN30" s="63"/>
      <c r="PO30" s="63"/>
      <c r="PP30" s="63"/>
      <c r="PQ30" s="63"/>
      <c r="PR30" s="63"/>
      <c r="PS30" s="63"/>
      <c r="PT30" s="63"/>
      <c r="PU30" s="63"/>
      <c r="PV30" s="63"/>
      <c r="PW30" s="63"/>
      <c r="PX30" s="63"/>
      <c r="PY30" s="63"/>
      <c r="PZ30" s="63"/>
      <c r="QA30" s="63"/>
      <c r="QB30" s="63"/>
      <c r="QC30" s="63"/>
      <c r="QD30" s="63"/>
      <c r="QE30" s="63"/>
      <c r="QF30" s="63"/>
      <c r="QG30" s="63"/>
      <c r="QH30" s="63"/>
      <c r="QI30" s="63"/>
      <c r="QJ30" s="63"/>
      <c r="QK30" s="63"/>
      <c r="QL30" s="63"/>
      <c r="QM30" s="63"/>
      <c r="QN30" s="63"/>
      <c r="QO30" s="63"/>
      <c r="QP30" s="63"/>
      <c r="QQ30" s="63"/>
      <c r="QR30" s="63"/>
      <c r="QS30" s="63"/>
      <c r="QT30" s="63"/>
      <c r="QU30" s="63"/>
      <c r="QV30" s="63"/>
      <c r="QW30" s="63"/>
      <c r="QX30" s="63"/>
      <c r="QY30" s="63"/>
      <c r="QZ30" s="63"/>
      <c r="RA30" s="63"/>
      <c r="RB30" s="63"/>
      <c r="RC30" s="63"/>
      <c r="RD30" s="63"/>
      <c r="RE30" s="63"/>
      <c r="RF30" s="63"/>
      <c r="RG30" s="63"/>
      <c r="RH30" s="63"/>
      <c r="RI30" s="63"/>
      <c r="RJ30" s="63"/>
      <c r="RK30" s="63"/>
      <c r="RL30" s="63"/>
      <c r="RM30" s="63"/>
      <c r="RN30" s="63"/>
      <c r="RO30" s="63"/>
      <c r="RP30" s="63"/>
      <c r="RQ30" s="63"/>
      <c r="RR30" s="63"/>
      <c r="RS30" s="63"/>
      <c r="RT30" s="63"/>
      <c r="RU30" s="63"/>
      <c r="RV30" s="63"/>
      <c r="RW30" s="63"/>
      <c r="RX30" s="63"/>
      <c r="RY30" s="63"/>
      <c r="RZ30" s="63"/>
      <c r="SA30" s="63"/>
      <c r="SB30" s="63"/>
      <c r="SC30" s="63"/>
      <c r="SD30" s="63"/>
      <c r="SE30" s="63"/>
      <c r="SF30" s="63"/>
      <c r="SG30" s="63"/>
      <c r="SH30" s="63"/>
      <c r="SI30" s="63"/>
      <c r="SJ30" s="63"/>
      <c r="SK30" s="63"/>
      <c r="SL30" s="63"/>
      <c r="SM30" s="63"/>
      <c r="SN30" s="63"/>
      <c r="SO30" s="63"/>
      <c r="SP30" s="63"/>
      <c r="SQ30" s="63"/>
      <c r="SR30" s="63"/>
      <c r="SS30" s="63"/>
      <c r="ST30" s="63"/>
      <c r="SU30" s="63"/>
      <c r="SV30" s="63"/>
      <c r="SW30" s="63"/>
      <c r="SX30" s="63"/>
      <c r="SY30" s="63"/>
      <c r="SZ30" s="63"/>
      <c r="TA30" s="63"/>
      <c r="TB30" s="63"/>
      <c r="TC30" s="63"/>
      <c r="TD30" s="63"/>
      <c r="TE30" s="63"/>
      <c r="TF30" s="63"/>
      <c r="TG30" s="63"/>
      <c r="TH30" s="63"/>
      <c r="TI30" s="63"/>
      <c r="TJ30" s="63"/>
      <c r="TK30" s="63"/>
      <c r="TL30" s="63"/>
      <c r="TM30" s="63"/>
      <c r="TN30" s="63"/>
      <c r="TO30" s="63"/>
      <c r="TP30" s="63"/>
      <c r="TQ30" s="63"/>
      <c r="TR30" s="63"/>
      <c r="TS30" s="63"/>
      <c r="TT30" s="63"/>
      <c r="TU30" s="63"/>
      <c r="TV30" s="63"/>
      <c r="TW30" s="63"/>
      <c r="TX30" s="63"/>
      <c r="TY30" s="63"/>
      <c r="TZ30" s="63"/>
      <c r="UA30" s="63"/>
      <c r="UB30" s="63"/>
      <c r="UC30" s="63"/>
      <c r="UD30" s="63"/>
      <c r="UE30" s="63"/>
      <c r="UF30" s="63"/>
      <c r="UG30" s="63"/>
      <c r="UH30" s="63"/>
      <c r="UI30" s="63"/>
      <c r="UJ30" s="63"/>
      <c r="UK30" s="63"/>
      <c r="UL30" s="63"/>
      <c r="UM30" s="63"/>
      <c r="UN30" s="63"/>
      <c r="UO30" s="63"/>
      <c r="UP30" s="63"/>
      <c r="UQ30" s="63"/>
      <c r="UR30" s="63"/>
      <c r="US30" s="63"/>
      <c r="UT30" s="63"/>
      <c r="UU30" s="63"/>
      <c r="UV30" s="63"/>
      <c r="UW30" s="63"/>
      <c r="UX30" s="63"/>
      <c r="UY30" s="63"/>
      <c r="UZ30" s="63"/>
      <c r="VA30" s="63"/>
      <c r="VB30" s="63"/>
      <c r="VC30" s="63"/>
      <c r="VD30" s="63"/>
      <c r="VE30" s="63"/>
      <c r="VF30" s="63"/>
      <c r="VG30" s="63"/>
      <c r="VH30" s="63"/>
      <c r="VI30" s="63"/>
      <c r="VJ30" s="63"/>
      <c r="VK30" s="63"/>
      <c r="VL30" s="63"/>
      <c r="VM30" s="63"/>
      <c r="VN30" s="63"/>
      <c r="VO30" s="63"/>
      <c r="VP30" s="63"/>
      <c r="VQ30" s="63"/>
      <c r="VR30" s="63"/>
      <c r="VS30" s="63"/>
      <c r="VT30" s="63"/>
      <c r="VU30" s="63"/>
      <c r="VV30" s="63"/>
      <c r="VW30" s="63"/>
      <c r="VX30" s="63"/>
      <c r="VY30" s="63"/>
      <c r="VZ30" s="63"/>
      <c r="WA30" s="63"/>
      <c r="WB30" s="63"/>
      <c r="WC30" s="63"/>
      <c r="WD30" s="63"/>
      <c r="WE30" s="63"/>
      <c r="WF30" s="63"/>
      <c r="WG30" s="63"/>
      <c r="WH30" s="63"/>
      <c r="WI30" s="63"/>
      <c r="WJ30" s="63"/>
      <c r="WK30" s="63"/>
      <c r="WL30" s="63"/>
      <c r="WM30" s="63"/>
      <c r="WN30" s="63"/>
      <c r="WO30" s="63"/>
      <c r="WP30" s="63"/>
      <c r="WQ30" s="63"/>
      <c r="WR30" s="63"/>
      <c r="WS30" s="63"/>
      <c r="WT30" s="63"/>
      <c r="WU30" s="63"/>
      <c r="WV30" s="63"/>
      <c r="WW30" s="63"/>
      <c r="WX30" s="63"/>
      <c r="WY30" s="63"/>
      <c r="WZ30" s="63"/>
      <c r="XA30" s="63"/>
      <c r="XB30" s="63"/>
      <c r="XC30" s="63"/>
      <c r="XD30" s="63"/>
      <c r="XE30" s="63"/>
      <c r="XF30" s="63"/>
      <c r="XG30" s="63"/>
      <c r="XH30" s="63"/>
      <c r="XI30" s="63"/>
      <c r="XJ30" s="63"/>
      <c r="XK30" s="63"/>
      <c r="XL30" s="63"/>
      <c r="XM30" s="63"/>
      <c r="XN30" s="63"/>
      <c r="XO30" s="63"/>
      <c r="XP30" s="63"/>
      <c r="XQ30" s="63"/>
      <c r="XR30" s="63"/>
      <c r="XS30" s="63"/>
      <c r="XT30" s="63"/>
      <c r="XU30" s="63"/>
      <c r="XV30" s="63"/>
      <c r="XW30" s="63"/>
      <c r="XX30" s="63"/>
      <c r="XY30" s="63"/>
      <c r="XZ30" s="63"/>
      <c r="YA30" s="63"/>
      <c r="YB30" s="63"/>
      <c r="YC30" s="63"/>
      <c r="YD30" s="63"/>
      <c r="YE30" s="63"/>
      <c r="YF30" s="63"/>
      <c r="YG30" s="63"/>
      <c r="YH30" s="63"/>
      <c r="YI30" s="63"/>
      <c r="YJ30" s="63"/>
      <c r="YK30" s="63"/>
      <c r="YL30" s="63"/>
      <c r="YM30" s="63"/>
      <c r="YN30" s="63"/>
      <c r="YO30" s="63"/>
      <c r="YP30" s="63"/>
      <c r="YQ30" s="63"/>
      <c r="YR30" s="63"/>
      <c r="YS30" s="63"/>
      <c r="YT30" s="63"/>
      <c r="YU30" s="63"/>
      <c r="YV30" s="63"/>
      <c r="YW30" s="63"/>
      <c r="YX30" s="63"/>
      <c r="YY30" s="63"/>
      <c r="YZ30" s="63"/>
      <c r="ZA30" s="63"/>
      <c r="ZB30" s="63"/>
      <c r="ZC30" s="63"/>
      <c r="ZD30" s="63"/>
      <c r="ZE30" s="63"/>
      <c r="ZF30" s="63"/>
      <c r="ZG30" s="63"/>
      <c r="ZH30" s="63"/>
      <c r="ZI30" s="63"/>
      <c r="ZJ30" s="63"/>
      <c r="ZK30" s="63"/>
      <c r="ZL30" s="63"/>
      <c r="ZM30" s="63"/>
      <c r="ZN30" s="63"/>
      <c r="ZO30" s="63"/>
      <c r="ZP30" s="63"/>
      <c r="ZQ30" s="63"/>
      <c r="ZR30" s="63"/>
      <c r="ZS30" s="63"/>
      <c r="ZT30" s="63"/>
      <c r="ZU30" s="63"/>
      <c r="ZV30" s="63"/>
      <c r="ZW30" s="63"/>
      <c r="ZX30" s="63"/>
      <c r="ZY30" s="63"/>
      <c r="ZZ30" s="63"/>
      <c r="AAA30" s="63"/>
      <c r="AAB30" s="63"/>
      <c r="AAC30" s="63"/>
      <c r="AAD30" s="63"/>
      <c r="AAE30" s="63"/>
      <c r="AAF30" s="63"/>
      <c r="AAG30" s="63"/>
      <c r="AAH30" s="63"/>
      <c r="AAI30" s="63"/>
      <c r="AAJ30" s="63"/>
      <c r="AAK30" s="63"/>
      <c r="AAL30" s="63"/>
      <c r="AAM30" s="63"/>
      <c r="AAN30" s="63"/>
      <c r="AAO30" s="63"/>
      <c r="AAP30" s="63"/>
      <c r="AAQ30" s="63"/>
      <c r="AAR30" s="63"/>
      <c r="AAS30" s="63"/>
      <c r="AAT30" s="63"/>
      <c r="AAU30" s="63"/>
      <c r="AAV30" s="63"/>
      <c r="AAW30" s="63"/>
      <c r="AAX30" s="63"/>
      <c r="AAY30" s="63"/>
      <c r="AAZ30" s="63"/>
      <c r="ABA30" s="63"/>
      <c r="ABB30" s="63"/>
      <c r="ABC30" s="63"/>
      <c r="ABD30" s="63"/>
      <c r="ABE30" s="63"/>
      <c r="ABF30" s="63"/>
      <c r="ABG30" s="63"/>
      <c r="ABH30" s="63"/>
      <c r="ABI30" s="63"/>
      <c r="ABJ30" s="63"/>
      <c r="ABK30" s="63"/>
      <c r="ABL30" s="63"/>
      <c r="ABM30" s="63"/>
      <c r="ABN30" s="63"/>
      <c r="ABO30" s="63"/>
      <c r="ABP30" s="63"/>
      <c r="ABQ30" s="63"/>
      <c r="ABR30" s="63"/>
      <c r="ABS30" s="63"/>
      <c r="ABT30" s="63"/>
      <c r="ABU30" s="63"/>
      <c r="ABV30" s="63"/>
      <c r="ABW30" s="63"/>
      <c r="ABX30" s="63"/>
      <c r="ABY30" s="63"/>
      <c r="ABZ30" s="63"/>
      <c r="ACA30" s="63"/>
      <c r="ACB30" s="63"/>
      <c r="ACC30" s="63"/>
      <c r="ACD30" s="63"/>
      <c r="ACE30" s="63"/>
      <c r="ACF30" s="63"/>
      <c r="ACG30" s="63"/>
      <c r="ACH30" s="63"/>
      <c r="ACI30" s="63"/>
      <c r="ACJ30" s="63"/>
      <c r="ACK30" s="63"/>
      <c r="ACL30" s="63"/>
      <c r="ACM30" s="63"/>
      <c r="ACN30" s="63"/>
      <c r="ACO30" s="63"/>
      <c r="ACP30" s="63"/>
      <c r="ACQ30" s="63"/>
      <c r="ACR30" s="63"/>
      <c r="ACS30" s="63"/>
      <c r="ACT30" s="63"/>
      <c r="ACU30" s="63"/>
      <c r="ACV30" s="63"/>
      <c r="ACW30" s="63"/>
      <c r="ACX30" s="63"/>
      <c r="ACY30" s="63"/>
      <c r="ACZ30" s="63"/>
      <c r="ADA30" s="63"/>
      <c r="ADB30" s="63"/>
      <c r="ADC30" s="63"/>
      <c r="ADD30" s="63"/>
      <c r="ADE30" s="63"/>
      <c r="ADF30" s="63"/>
      <c r="ADG30" s="63"/>
      <c r="ADH30" s="63"/>
      <c r="ADI30" s="63"/>
      <c r="ADJ30" s="63"/>
      <c r="ADK30" s="63"/>
      <c r="ADL30" s="63"/>
      <c r="ADM30" s="63"/>
      <c r="ADN30" s="63"/>
      <c r="ADO30" s="63"/>
      <c r="ADP30" s="63"/>
      <c r="ADQ30" s="63"/>
      <c r="ADR30" s="63"/>
      <c r="ADS30" s="63"/>
      <c r="ADT30" s="63"/>
      <c r="ADU30" s="63"/>
      <c r="ADV30" s="63"/>
      <c r="ADW30" s="63"/>
      <c r="ADX30" s="63"/>
      <c r="ADY30" s="63"/>
      <c r="ADZ30" s="63"/>
      <c r="AEA30" s="63"/>
      <c r="AEB30" s="63"/>
      <c r="AEC30" s="63"/>
      <c r="AED30" s="63"/>
      <c r="AEE30" s="63"/>
      <c r="AEF30" s="63"/>
      <c r="AEG30" s="63"/>
      <c r="AEH30" s="63"/>
      <c r="AEI30" s="63"/>
      <c r="AEJ30" s="63"/>
      <c r="AEK30" s="63"/>
      <c r="AEL30" s="63"/>
      <c r="AEM30" s="63"/>
      <c r="AEN30" s="63"/>
      <c r="AEO30" s="63"/>
      <c r="AEP30" s="63"/>
      <c r="AEQ30" s="63"/>
      <c r="AER30" s="63"/>
      <c r="AES30" s="63"/>
      <c r="AET30" s="63"/>
      <c r="AEU30" s="63"/>
      <c r="AEV30" s="63"/>
      <c r="AEW30" s="63"/>
      <c r="AEX30" s="63"/>
    </row>
    <row r="31" spans="1:830" ht="18" customHeight="1" x14ac:dyDescent="0.35">
      <c r="A31" s="49"/>
      <c r="B31" s="43" t="s">
        <v>178</v>
      </c>
      <c r="C31" s="44" t="s">
        <v>177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/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2747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63">
        <v>0</v>
      </c>
      <c r="BR31" s="63">
        <v>0</v>
      </c>
      <c r="BS31" s="63">
        <v>0</v>
      </c>
      <c r="BT31" s="63">
        <v>0</v>
      </c>
      <c r="BU31" s="63">
        <v>0</v>
      </c>
      <c r="BV31" s="63">
        <v>0</v>
      </c>
      <c r="BW31" s="63">
        <v>2243</v>
      </c>
      <c r="BX31" s="63">
        <v>0</v>
      </c>
      <c r="BY31" s="63">
        <v>0</v>
      </c>
      <c r="BZ31" s="63">
        <v>0</v>
      </c>
      <c r="CA31" s="63">
        <v>0</v>
      </c>
      <c r="CB31" s="63">
        <v>0</v>
      </c>
      <c r="CC31" s="63">
        <v>0</v>
      </c>
      <c r="CD31" s="63">
        <v>0</v>
      </c>
      <c r="CE31" s="63">
        <v>0</v>
      </c>
      <c r="CF31" s="63">
        <v>0</v>
      </c>
      <c r="CG31" s="63">
        <v>0</v>
      </c>
      <c r="CH31" s="63">
        <v>0</v>
      </c>
      <c r="CI31" s="63">
        <v>0</v>
      </c>
      <c r="CJ31" s="63">
        <v>0</v>
      </c>
      <c r="CK31" s="63">
        <v>0</v>
      </c>
      <c r="CL31" s="63">
        <v>0</v>
      </c>
      <c r="CM31" s="63">
        <v>0</v>
      </c>
      <c r="CN31" s="63">
        <v>0</v>
      </c>
      <c r="CO31" s="63">
        <v>0</v>
      </c>
      <c r="CP31" s="63">
        <v>0</v>
      </c>
      <c r="CQ31" s="63">
        <v>0</v>
      </c>
      <c r="CR31" s="63">
        <v>0</v>
      </c>
      <c r="CS31" s="63">
        <v>0</v>
      </c>
      <c r="CT31" s="63">
        <v>0</v>
      </c>
      <c r="CU31" s="63">
        <v>0</v>
      </c>
      <c r="CV31" s="63">
        <v>0</v>
      </c>
      <c r="CW31" s="63"/>
      <c r="CX31" s="63">
        <v>0</v>
      </c>
      <c r="CY31" s="63">
        <v>0</v>
      </c>
      <c r="CZ31" s="63">
        <v>0</v>
      </c>
      <c r="DA31" s="63">
        <v>0</v>
      </c>
      <c r="DB31" s="63">
        <v>0</v>
      </c>
      <c r="DC31" s="63">
        <v>0</v>
      </c>
      <c r="DD31" s="63">
        <v>0</v>
      </c>
      <c r="DE31" s="63">
        <v>0</v>
      </c>
      <c r="DF31" s="63">
        <v>0</v>
      </c>
      <c r="DG31" s="63">
        <v>0</v>
      </c>
      <c r="DH31" s="63">
        <v>0</v>
      </c>
      <c r="DI31" s="63">
        <v>0</v>
      </c>
      <c r="DJ31" s="63">
        <v>0</v>
      </c>
      <c r="DK31" s="63">
        <v>0</v>
      </c>
      <c r="DL31" s="63">
        <v>0</v>
      </c>
      <c r="DM31" s="63">
        <v>0</v>
      </c>
      <c r="DN31" s="63">
        <v>0</v>
      </c>
      <c r="DO31" s="63">
        <v>0</v>
      </c>
      <c r="DP31" s="63">
        <v>0</v>
      </c>
      <c r="DQ31" s="63">
        <v>0</v>
      </c>
      <c r="DR31" s="63">
        <v>0</v>
      </c>
      <c r="DS31" s="63">
        <v>0</v>
      </c>
      <c r="DT31" s="63">
        <v>0</v>
      </c>
      <c r="DU31" s="63">
        <v>0</v>
      </c>
      <c r="DV31" s="63">
        <v>0</v>
      </c>
      <c r="DW31" s="63">
        <v>0</v>
      </c>
      <c r="DX31" s="63">
        <v>0</v>
      </c>
      <c r="DY31" s="63">
        <v>0</v>
      </c>
      <c r="DZ31" s="63">
        <v>0</v>
      </c>
      <c r="EA31" s="63">
        <v>0</v>
      </c>
      <c r="EB31" s="63">
        <v>0</v>
      </c>
      <c r="EC31" s="63">
        <v>0</v>
      </c>
      <c r="ED31" s="63">
        <v>0</v>
      </c>
      <c r="EE31" s="63">
        <v>0</v>
      </c>
      <c r="EF31" s="63">
        <v>0</v>
      </c>
      <c r="EG31" s="63">
        <v>0</v>
      </c>
      <c r="EH31" s="63">
        <v>0</v>
      </c>
      <c r="EI31" s="63">
        <v>0</v>
      </c>
      <c r="EJ31" s="63">
        <v>0</v>
      </c>
      <c r="EK31" s="63">
        <v>0</v>
      </c>
      <c r="EL31" s="63">
        <v>0</v>
      </c>
      <c r="EM31" s="63">
        <v>0</v>
      </c>
      <c r="EN31" s="63">
        <v>0</v>
      </c>
      <c r="EO31" s="63">
        <v>0</v>
      </c>
      <c r="EP31" s="63">
        <v>0</v>
      </c>
      <c r="EQ31" s="63">
        <v>0</v>
      </c>
      <c r="ER31" s="63">
        <v>0</v>
      </c>
      <c r="ES31" s="63">
        <v>0</v>
      </c>
      <c r="ET31" s="63">
        <v>0</v>
      </c>
      <c r="EU31" s="63">
        <v>0</v>
      </c>
      <c r="EV31" s="63">
        <v>0</v>
      </c>
      <c r="EW31" s="63">
        <v>0</v>
      </c>
      <c r="EX31" s="63">
        <v>0</v>
      </c>
      <c r="EY31" s="63">
        <v>0</v>
      </c>
      <c r="EZ31" s="63">
        <v>0</v>
      </c>
      <c r="FA31" s="63">
        <v>0</v>
      </c>
      <c r="FB31" s="63">
        <v>0</v>
      </c>
      <c r="FC31" s="63">
        <v>0</v>
      </c>
      <c r="FD31" s="63">
        <v>0</v>
      </c>
      <c r="FE31" s="63">
        <v>0</v>
      </c>
      <c r="FF31" s="63">
        <v>0</v>
      </c>
      <c r="FG31" s="63">
        <v>0</v>
      </c>
      <c r="FH31" s="63">
        <v>0</v>
      </c>
      <c r="FI31" s="63">
        <v>0</v>
      </c>
      <c r="FJ31" s="63">
        <v>0</v>
      </c>
      <c r="FK31" s="63">
        <v>0</v>
      </c>
      <c r="FL31" s="63">
        <v>0</v>
      </c>
      <c r="FM31" s="63">
        <v>0</v>
      </c>
      <c r="FN31" s="63">
        <v>0</v>
      </c>
      <c r="FO31" s="63">
        <v>1022</v>
      </c>
      <c r="FP31" s="63">
        <v>0</v>
      </c>
      <c r="FQ31" s="63">
        <v>0</v>
      </c>
      <c r="FR31" s="63">
        <v>0</v>
      </c>
      <c r="FS31" s="63">
        <v>0</v>
      </c>
      <c r="FT31" s="63">
        <v>0</v>
      </c>
      <c r="FU31" s="63">
        <v>0</v>
      </c>
      <c r="FV31" s="63">
        <v>0</v>
      </c>
      <c r="FW31" s="63">
        <v>0</v>
      </c>
      <c r="FX31" s="63">
        <v>0</v>
      </c>
      <c r="FY31" s="63">
        <v>0</v>
      </c>
      <c r="FZ31" s="63">
        <v>0</v>
      </c>
      <c r="GA31" s="63">
        <v>0</v>
      </c>
      <c r="GB31" s="63">
        <v>0</v>
      </c>
      <c r="GC31" s="63">
        <v>0</v>
      </c>
      <c r="GD31" s="63">
        <v>0</v>
      </c>
      <c r="GE31" s="63">
        <v>0</v>
      </c>
      <c r="GF31" s="63">
        <v>0</v>
      </c>
      <c r="GG31" s="63">
        <v>0</v>
      </c>
      <c r="GH31" s="63">
        <v>0</v>
      </c>
      <c r="GI31" s="63">
        <v>0</v>
      </c>
      <c r="GJ31" s="63">
        <v>0</v>
      </c>
      <c r="GK31" s="63">
        <v>0</v>
      </c>
      <c r="GL31" s="63"/>
      <c r="GM31" s="63"/>
      <c r="GN31" s="63"/>
      <c r="GO31" s="63"/>
      <c r="GP31" s="63"/>
      <c r="GQ31" s="63"/>
      <c r="GR31" s="63"/>
      <c r="GS31" s="63"/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3"/>
      <c r="HT31" s="63"/>
      <c r="HU31" s="63"/>
      <c r="HV31" s="63"/>
      <c r="HW31" s="63"/>
      <c r="HX31" s="63"/>
      <c r="HY31" s="63"/>
      <c r="HZ31" s="63"/>
      <c r="IA31" s="63"/>
      <c r="IB31" s="63"/>
      <c r="IC31" s="63"/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3"/>
      <c r="IO31" s="63"/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63"/>
      <c r="JE31" s="63"/>
      <c r="JF31" s="63"/>
      <c r="JG31" s="63"/>
      <c r="JH31" s="63"/>
      <c r="JI31" s="63"/>
      <c r="JJ31" s="63"/>
      <c r="JK31" s="63"/>
      <c r="JL31" s="63"/>
      <c r="JM31" s="63"/>
      <c r="JN31" s="63"/>
      <c r="JO31" s="63"/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63"/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63"/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  <c r="MN31" s="63"/>
      <c r="MO31" s="63"/>
      <c r="MP31" s="63"/>
      <c r="MQ31" s="63"/>
      <c r="MR31" s="63"/>
      <c r="MS31" s="63"/>
      <c r="MT31" s="63"/>
      <c r="MU31" s="63"/>
      <c r="MV31" s="63"/>
      <c r="MW31" s="63"/>
      <c r="MX31" s="63"/>
      <c r="MY31" s="63"/>
      <c r="MZ31" s="63"/>
      <c r="NA31" s="63"/>
      <c r="NB31" s="63"/>
      <c r="NC31" s="63"/>
      <c r="ND31" s="63"/>
      <c r="NE31" s="63"/>
      <c r="NF31" s="63"/>
      <c r="NG31" s="63"/>
      <c r="NH31" s="63"/>
      <c r="NI31" s="63"/>
      <c r="NJ31" s="63"/>
      <c r="NK31" s="63"/>
      <c r="NL31" s="63"/>
      <c r="NM31" s="63"/>
      <c r="NN31" s="63"/>
      <c r="NO31" s="63"/>
      <c r="NP31" s="63"/>
      <c r="NQ31" s="63"/>
      <c r="NR31" s="63"/>
      <c r="NS31" s="63"/>
      <c r="NT31" s="63"/>
      <c r="NU31" s="63"/>
      <c r="NV31" s="63"/>
      <c r="NW31" s="63"/>
      <c r="NX31" s="63"/>
      <c r="NY31" s="63"/>
      <c r="NZ31" s="63"/>
      <c r="OA31" s="63"/>
      <c r="OB31" s="63"/>
      <c r="OC31" s="63"/>
      <c r="OD31" s="63"/>
      <c r="OE31" s="63"/>
      <c r="OF31" s="63"/>
      <c r="OG31" s="63"/>
      <c r="OH31" s="63"/>
      <c r="OI31" s="63"/>
      <c r="OJ31" s="63"/>
      <c r="OK31" s="63"/>
      <c r="OL31" s="63"/>
      <c r="OM31" s="63"/>
      <c r="ON31" s="63"/>
      <c r="OO31" s="63"/>
      <c r="OP31" s="63"/>
      <c r="OQ31" s="63"/>
      <c r="OR31" s="63"/>
      <c r="OS31" s="63"/>
      <c r="OT31" s="63"/>
      <c r="OU31" s="63"/>
      <c r="OV31" s="63"/>
      <c r="OW31" s="63"/>
      <c r="OX31" s="63"/>
      <c r="OY31" s="63"/>
      <c r="OZ31" s="63"/>
      <c r="PA31" s="63"/>
      <c r="PB31" s="63"/>
      <c r="PC31" s="63"/>
      <c r="PD31" s="63"/>
      <c r="PE31" s="63"/>
      <c r="PF31" s="63"/>
      <c r="PG31" s="63"/>
      <c r="PH31" s="63"/>
      <c r="PI31" s="63"/>
      <c r="PJ31" s="63"/>
      <c r="PK31" s="63"/>
      <c r="PL31" s="63"/>
      <c r="PM31" s="63"/>
      <c r="PN31" s="63"/>
      <c r="PO31" s="63"/>
      <c r="PP31" s="63"/>
      <c r="PQ31" s="63"/>
      <c r="PR31" s="63"/>
      <c r="PS31" s="63"/>
      <c r="PT31" s="63"/>
      <c r="PU31" s="63"/>
      <c r="PV31" s="63"/>
      <c r="PW31" s="63"/>
      <c r="PX31" s="63"/>
      <c r="PY31" s="63"/>
      <c r="PZ31" s="63"/>
      <c r="QA31" s="63"/>
      <c r="QB31" s="63"/>
      <c r="QC31" s="63"/>
      <c r="QD31" s="63"/>
      <c r="QE31" s="63"/>
      <c r="QF31" s="63"/>
      <c r="QG31" s="63"/>
      <c r="QH31" s="63"/>
      <c r="QI31" s="63"/>
      <c r="QJ31" s="63"/>
      <c r="QK31" s="63"/>
      <c r="QL31" s="63"/>
      <c r="QM31" s="63"/>
      <c r="QN31" s="63"/>
      <c r="QO31" s="63"/>
      <c r="QP31" s="63"/>
      <c r="QQ31" s="63"/>
      <c r="QR31" s="63"/>
      <c r="QS31" s="63"/>
      <c r="QT31" s="63"/>
      <c r="QU31" s="63"/>
      <c r="QV31" s="63"/>
      <c r="QW31" s="63"/>
      <c r="QX31" s="63"/>
      <c r="QY31" s="63"/>
      <c r="QZ31" s="63"/>
      <c r="RA31" s="63"/>
      <c r="RB31" s="63"/>
      <c r="RC31" s="63"/>
      <c r="RD31" s="63"/>
      <c r="RE31" s="63"/>
      <c r="RF31" s="63"/>
      <c r="RG31" s="63"/>
      <c r="RH31" s="63"/>
      <c r="RI31" s="63"/>
      <c r="RJ31" s="63"/>
      <c r="RK31" s="63"/>
      <c r="RL31" s="63"/>
      <c r="RM31" s="63"/>
      <c r="RN31" s="63"/>
      <c r="RO31" s="63"/>
      <c r="RP31" s="63"/>
      <c r="RQ31" s="63"/>
      <c r="RR31" s="63"/>
      <c r="RS31" s="63"/>
      <c r="RT31" s="63"/>
      <c r="RU31" s="63"/>
      <c r="RV31" s="63"/>
      <c r="RW31" s="63"/>
      <c r="RX31" s="63"/>
      <c r="RY31" s="63"/>
      <c r="RZ31" s="63"/>
      <c r="SA31" s="63"/>
      <c r="SB31" s="63"/>
      <c r="SC31" s="63"/>
      <c r="SD31" s="63"/>
      <c r="SE31" s="63"/>
      <c r="SF31" s="63"/>
      <c r="SG31" s="63"/>
      <c r="SH31" s="63"/>
      <c r="SI31" s="63"/>
      <c r="SJ31" s="63"/>
      <c r="SK31" s="63"/>
      <c r="SL31" s="63"/>
      <c r="SM31" s="63"/>
      <c r="SN31" s="63"/>
      <c r="SO31" s="63"/>
      <c r="SP31" s="63"/>
      <c r="SQ31" s="63"/>
      <c r="SR31" s="63"/>
      <c r="SS31" s="63"/>
      <c r="ST31" s="63"/>
      <c r="SU31" s="63"/>
      <c r="SV31" s="63"/>
      <c r="SW31" s="63"/>
      <c r="SX31" s="63"/>
      <c r="SY31" s="63"/>
      <c r="SZ31" s="63"/>
      <c r="TA31" s="63"/>
      <c r="TB31" s="63"/>
      <c r="TC31" s="63"/>
      <c r="TD31" s="63"/>
      <c r="TE31" s="63"/>
      <c r="TF31" s="63"/>
      <c r="TG31" s="63"/>
      <c r="TH31" s="63"/>
      <c r="TI31" s="63"/>
      <c r="TJ31" s="63"/>
      <c r="TK31" s="63"/>
      <c r="TL31" s="63"/>
      <c r="TM31" s="63"/>
      <c r="TN31" s="63"/>
      <c r="TO31" s="63"/>
      <c r="TP31" s="63"/>
      <c r="TQ31" s="63"/>
      <c r="TR31" s="63"/>
      <c r="TS31" s="63"/>
      <c r="TT31" s="63"/>
      <c r="TU31" s="63"/>
      <c r="TV31" s="63"/>
      <c r="TW31" s="63"/>
      <c r="TX31" s="63"/>
      <c r="TY31" s="63"/>
      <c r="TZ31" s="63"/>
      <c r="UA31" s="63"/>
      <c r="UB31" s="63"/>
      <c r="UC31" s="63"/>
      <c r="UD31" s="63"/>
      <c r="UE31" s="63"/>
      <c r="UF31" s="63"/>
      <c r="UG31" s="63"/>
      <c r="UH31" s="63"/>
      <c r="UI31" s="63"/>
      <c r="UJ31" s="63"/>
      <c r="UK31" s="63"/>
      <c r="UL31" s="63"/>
      <c r="UM31" s="63"/>
      <c r="UN31" s="63"/>
      <c r="UO31" s="63"/>
      <c r="UP31" s="63"/>
      <c r="UQ31" s="63"/>
      <c r="UR31" s="63"/>
      <c r="US31" s="63"/>
      <c r="UT31" s="63"/>
      <c r="UU31" s="63"/>
      <c r="UV31" s="63"/>
      <c r="UW31" s="63"/>
      <c r="UX31" s="63"/>
      <c r="UY31" s="63"/>
      <c r="UZ31" s="63"/>
      <c r="VA31" s="63"/>
      <c r="VB31" s="63"/>
      <c r="VC31" s="63"/>
      <c r="VD31" s="63"/>
      <c r="VE31" s="63"/>
      <c r="VF31" s="63"/>
      <c r="VG31" s="63"/>
      <c r="VH31" s="63"/>
      <c r="VI31" s="63"/>
      <c r="VJ31" s="63"/>
      <c r="VK31" s="63"/>
      <c r="VL31" s="63"/>
      <c r="VM31" s="63"/>
      <c r="VN31" s="63"/>
      <c r="VO31" s="63"/>
      <c r="VP31" s="63"/>
      <c r="VQ31" s="63"/>
      <c r="VR31" s="63"/>
      <c r="VS31" s="63"/>
      <c r="VT31" s="63"/>
      <c r="VU31" s="63"/>
      <c r="VV31" s="63"/>
      <c r="VW31" s="63"/>
      <c r="VX31" s="63"/>
      <c r="VY31" s="63"/>
      <c r="VZ31" s="63"/>
      <c r="WA31" s="63"/>
      <c r="WB31" s="63"/>
      <c r="WC31" s="63"/>
      <c r="WD31" s="63"/>
      <c r="WE31" s="63"/>
      <c r="WF31" s="63"/>
      <c r="WG31" s="63"/>
      <c r="WH31" s="63"/>
      <c r="WI31" s="63"/>
      <c r="WJ31" s="63"/>
      <c r="WK31" s="63"/>
      <c r="WL31" s="63"/>
      <c r="WM31" s="63"/>
      <c r="WN31" s="63"/>
      <c r="WO31" s="63"/>
      <c r="WP31" s="63"/>
      <c r="WQ31" s="63"/>
      <c r="WR31" s="63"/>
      <c r="WS31" s="63"/>
      <c r="WT31" s="63"/>
      <c r="WU31" s="63"/>
      <c r="WV31" s="63"/>
      <c r="WW31" s="63"/>
      <c r="WX31" s="63"/>
      <c r="WY31" s="63"/>
      <c r="WZ31" s="63"/>
      <c r="XA31" s="63"/>
      <c r="XB31" s="63"/>
      <c r="XC31" s="63"/>
      <c r="XD31" s="63"/>
      <c r="XE31" s="63"/>
      <c r="XF31" s="63"/>
      <c r="XG31" s="63"/>
      <c r="XH31" s="63"/>
      <c r="XI31" s="63"/>
      <c r="XJ31" s="63"/>
      <c r="XK31" s="63"/>
      <c r="XL31" s="63"/>
      <c r="XM31" s="63"/>
      <c r="XN31" s="63"/>
      <c r="XO31" s="63"/>
      <c r="XP31" s="63"/>
      <c r="XQ31" s="63"/>
      <c r="XR31" s="63"/>
      <c r="XS31" s="63"/>
      <c r="XT31" s="63"/>
      <c r="XU31" s="63"/>
      <c r="XV31" s="63"/>
      <c r="XW31" s="63"/>
      <c r="XX31" s="63"/>
      <c r="XY31" s="63"/>
      <c r="XZ31" s="63"/>
      <c r="YA31" s="63"/>
      <c r="YB31" s="63"/>
      <c r="YC31" s="63"/>
      <c r="YD31" s="63"/>
      <c r="YE31" s="63"/>
      <c r="YF31" s="63"/>
      <c r="YG31" s="63"/>
      <c r="YH31" s="63"/>
      <c r="YI31" s="63"/>
      <c r="YJ31" s="63"/>
      <c r="YK31" s="63"/>
      <c r="YL31" s="63"/>
      <c r="YM31" s="63"/>
      <c r="YN31" s="63"/>
      <c r="YO31" s="63"/>
      <c r="YP31" s="63"/>
      <c r="YQ31" s="63"/>
      <c r="YR31" s="63"/>
      <c r="YS31" s="63"/>
      <c r="YT31" s="63"/>
      <c r="YU31" s="63"/>
      <c r="YV31" s="63"/>
      <c r="YW31" s="63"/>
      <c r="YX31" s="63"/>
      <c r="YY31" s="63"/>
      <c r="YZ31" s="63"/>
      <c r="ZA31" s="63"/>
      <c r="ZB31" s="63"/>
      <c r="ZC31" s="63"/>
      <c r="ZD31" s="63"/>
      <c r="ZE31" s="63"/>
      <c r="ZF31" s="63"/>
      <c r="ZG31" s="63"/>
      <c r="ZH31" s="63"/>
      <c r="ZI31" s="63"/>
      <c r="ZJ31" s="63"/>
      <c r="ZK31" s="63"/>
      <c r="ZL31" s="63"/>
      <c r="ZM31" s="63"/>
      <c r="ZN31" s="63"/>
      <c r="ZO31" s="63"/>
      <c r="ZP31" s="63"/>
      <c r="ZQ31" s="63"/>
      <c r="ZR31" s="63"/>
      <c r="ZS31" s="63"/>
      <c r="ZT31" s="63"/>
      <c r="ZU31" s="63"/>
      <c r="ZV31" s="63"/>
      <c r="ZW31" s="63"/>
      <c r="ZX31" s="63"/>
      <c r="ZY31" s="63"/>
      <c r="ZZ31" s="63"/>
      <c r="AAA31" s="63"/>
      <c r="AAB31" s="63"/>
      <c r="AAC31" s="63"/>
      <c r="AAD31" s="63"/>
      <c r="AAE31" s="63"/>
      <c r="AAF31" s="63"/>
      <c r="AAG31" s="63"/>
      <c r="AAH31" s="63"/>
      <c r="AAI31" s="63"/>
      <c r="AAJ31" s="63"/>
      <c r="AAK31" s="63"/>
      <c r="AAL31" s="63"/>
      <c r="AAM31" s="63"/>
      <c r="AAN31" s="63"/>
      <c r="AAO31" s="63"/>
      <c r="AAP31" s="63"/>
      <c r="AAQ31" s="63"/>
      <c r="AAR31" s="63"/>
      <c r="AAS31" s="63"/>
      <c r="AAT31" s="63"/>
      <c r="AAU31" s="63"/>
      <c r="AAV31" s="63"/>
      <c r="AAW31" s="63"/>
      <c r="AAX31" s="63"/>
      <c r="AAY31" s="63"/>
      <c r="AAZ31" s="63"/>
      <c r="ABA31" s="63"/>
      <c r="ABB31" s="63"/>
      <c r="ABC31" s="63"/>
      <c r="ABD31" s="63"/>
      <c r="ABE31" s="63"/>
      <c r="ABF31" s="63"/>
      <c r="ABG31" s="63"/>
      <c r="ABH31" s="63"/>
      <c r="ABI31" s="63"/>
      <c r="ABJ31" s="63"/>
      <c r="ABK31" s="63"/>
      <c r="ABL31" s="63"/>
      <c r="ABM31" s="63"/>
      <c r="ABN31" s="63"/>
      <c r="ABO31" s="63"/>
      <c r="ABP31" s="63"/>
      <c r="ABQ31" s="63"/>
      <c r="ABR31" s="63"/>
      <c r="ABS31" s="63"/>
      <c r="ABT31" s="63"/>
      <c r="ABU31" s="63"/>
      <c r="ABV31" s="63"/>
      <c r="ABW31" s="63"/>
      <c r="ABX31" s="63"/>
      <c r="ABY31" s="63"/>
      <c r="ABZ31" s="63"/>
      <c r="ACA31" s="63"/>
      <c r="ACB31" s="63"/>
      <c r="ACC31" s="63"/>
      <c r="ACD31" s="63"/>
      <c r="ACE31" s="63"/>
      <c r="ACF31" s="63"/>
      <c r="ACG31" s="63"/>
      <c r="ACH31" s="63"/>
      <c r="ACI31" s="63"/>
      <c r="ACJ31" s="63"/>
      <c r="ACK31" s="63"/>
      <c r="ACL31" s="63"/>
      <c r="ACM31" s="63"/>
      <c r="ACN31" s="63"/>
      <c r="ACO31" s="63"/>
      <c r="ACP31" s="63"/>
      <c r="ACQ31" s="63"/>
      <c r="ACR31" s="63"/>
      <c r="ACS31" s="63"/>
      <c r="ACT31" s="63"/>
      <c r="ACU31" s="63"/>
      <c r="ACV31" s="63"/>
      <c r="ACW31" s="63"/>
      <c r="ACX31" s="63"/>
      <c r="ACY31" s="63"/>
      <c r="ACZ31" s="63"/>
      <c r="ADA31" s="63"/>
      <c r="ADB31" s="63"/>
      <c r="ADC31" s="63"/>
      <c r="ADD31" s="63"/>
      <c r="ADE31" s="63"/>
      <c r="ADF31" s="63"/>
      <c r="ADG31" s="63"/>
      <c r="ADH31" s="63"/>
      <c r="ADI31" s="63"/>
      <c r="ADJ31" s="63"/>
      <c r="ADK31" s="63"/>
      <c r="ADL31" s="63"/>
      <c r="ADM31" s="63"/>
      <c r="ADN31" s="63"/>
      <c r="ADO31" s="63"/>
      <c r="ADP31" s="63"/>
      <c r="ADQ31" s="63"/>
      <c r="ADR31" s="63"/>
      <c r="ADS31" s="63"/>
      <c r="ADT31" s="63"/>
      <c r="ADU31" s="63"/>
      <c r="ADV31" s="63"/>
      <c r="ADW31" s="63"/>
      <c r="ADX31" s="63"/>
      <c r="ADY31" s="63"/>
      <c r="ADZ31" s="63"/>
      <c r="AEA31" s="63"/>
      <c r="AEB31" s="63"/>
      <c r="AEC31" s="63"/>
      <c r="AED31" s="63"/>
      <c r="AEE31" s="63"/>
      <c r="AEF31" s="63"/>
      <c r="AEG31" s="63"/>
      <c r="AEH31" s="63"/>
      <c r="AEI31" s="63"/>
      <c r="AEJ31" s="63"/>
      <c r="AEK31" s="63"/>
      <c r="AEL31" s="63"/>
      <c r="AEM31" s="63"/>
      <c r="AEN31" s="63"/>
      <c r="AEO31" s="63"/>
      <c r="AEP31" s="63"/>
      <c r="AEQ31" s="63"/>
      <c r="AER31" s="63"/>
      <c r="AES31" s="63"/>
      <c r="AET31" s="63"/>
      <c r="AEU31" s="63"/>
      <c r="AEV31" s="63"/>
      <c r="AEW31" s="63"/>
      <c r="AEX31" s="63"/>
    </row>
    <row r="32" spans="1:830" ht="18" customHeight="1" x14ac:dyDescent="0.35">
      <c r="A32" s="48" t="s">
        <v>196</v>
      </c>
      <c r="B32" s="43" t="s">
        <v>197</v>
      </c>
      <c r="C32" s="44" t="s">
        <v>175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/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0</v>
      </c>
      <c r="BB32" s="63">
        <v>0</v>
      </c>
      <c r="BC32" s="63">
        <v>0</v>
      </c>
      <c r="BD32" s="63">
        <v>0</v>
      </c>
      <c r="BE32" s="63">
        <v>0</v>
      </c>
      <c r="BF32" s="63">
        <v>158.5</v>
      </c>
      <c r="BG32" s="63">
        <v>0</v>
      </c>
      <c r="BH32" s="63">
        <v>0</v>
      </c>
      <c r="BI32" s="63">
        <v>0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63">
        <v>0</v>
      </c>
      <c r="BR32" s="63">
        <v>0</v>
      </c>
      <c r="BS32" s="63">
        <v>0</v>
      </c>
      <c r="BT32" s="63">
        <v>0</v>
      </c>
      <c r="BU32" s="63">
        <v>0</v>
      </c>
      <c r="BV32" s="63">
        <v>0</v>
      </c>
      <c r="BW32" s="63">
        <v>0</v>
      </c>
      <c r="BX32" s="63">
        <v>0</v>
      </c>
      <c r="BY32" s="63">
        <v>0</v>
      </c>
      <c r="BZ32" s="63">
        <v>0</v>
      </c>
      <c r="CA32" s="63">
        <v>0</v>
      </c>
      <c r="CB32" s="63">
        <v>0</v>
      </c>
      <c r="CC32" s="63">
        <v>0</v>
      </c>
      <c r="CD32" s="63">
        <v>0</v>
      </c>
      <c r="CE32" s="63">
        <v>0</v>
      </c>
      <c r="CF32" s="63">
        <v>0</v>
      </c>
      <c r="CG32" s="63">
        <v>0</v>
      </c>
      <c r="CH32" s="63">
        <v>0</v>
      </c>
      <c r="CI32" s="63">
        <v>0</v>
      </c>
      <c r="CJ32" s="63">
        <v>0</v>
      </c>
      <c r="CK32" s="63">
        <v>0</v>
      </c>
      <c r="CL32" s="63">
        <v>0</v>
      </c>
      <c r="CM32" s="63">
        <v>0</v>
      </c>
      <c r="CN32" s="63">
        <v>0</v>
      </c>
      <c r="CO32" s="63">
        <v>0</v>
      </c>
      <c r="CP32" s="63">
        <v>0</v>
      </c>
      <c r="CQ32" s="63">
        <v>0</v>
      </c>
      <c r="CR32" s="63">
        <v>0</v>
      </c>
      <c r="CS32" s="63">
        <v>0</v>
      </c>
      <c r="CT32" s="63">
        <v>0</v>
      </c>
      <c r="CU32" s="63">
        <v>0</v>
      </c>
      <c r="CV32" s="63">
        <v>0</v>
      </c>
      <c r="CW32" s="63"/>
      <c r="CX32" s="63">
        <v>0</v>
      </c>
      <c r="CY32" s="63">
        <v>0</v>
      </c>
      <c r="CZ32" s="63">
        <v>0</v>
      </c>
      <c r="DA32" s="63">
        <v>0</v>
      </c>
      <c r="DB32" s="63">
        <v>0</v>
      </c>
      <c r="DC32" s="63">
        <v>0</v>
      </c>
      <c r="DD32" s="63">
        <v>0</v>
      </c>
      <c r="DE32" s="63">
        <v>0</v>
      </c>
      <c r="DF32" s="63">
        <v>0</v>
      </c>
      <c r="DG32" s="63">
        <v>0</v>
      </c>
      <c r="DH32" s="63">
        <v>0</v>
      </c>
      <c r="DI32" s="63">
        <v>0</v>
      </c>
      <c r="DJ32" s="63">
        <v>0</v>
      </c>
      <c r="DK32" s="63">
        <v>0</v>
      </c>
      <c r="DL32" s="63">
        <v>0</v>
      </c>
      <c r="DM32" s="63">
        <v>0</v>
      </c>
      <c r="DN32" s="63">
        <v>0</v>
      </c>
      <c r="DO32" s="63">
        <v>0</v>
      </c>
      <c r="DP32" s="63">
        <v>0</v>
      </c>
      <c r="DQ32" s="63">
        <v>0</v>
      </c>
      <c r="DR32" s="63">
        <v>0</v>
      </c>
      <c r="DS32" s="63">
        <v>0</v>
      </c>
      <c r="DT32" s="63">
        <v>0</v>
      </c>
      <c r="DU32" s="63">
        <v>0</v>
      </c>
      <c r="DV32" s="63">
        <v>0</v>
      </c>
      <c r="DW32" s="63">
        <v>0</v>
      </c>
      <c r="DX32" s="63">
        <v>0</v>
      </c>
      <c r="DY32" s="63">
        <v>0</v>
      </c>
      <c r="DZ32" s="63">
        <v>0</v>
      </c>
      <c r="EA32" s="63">
        <v>0</v>
      </c>
      <c r="EB32" s="63">
        <v>0</v>
      </c>
      <c r="EC32" s="63">
        <v>0</v>
      </c>
      <c r="ED32" s="63">
        <v>0</v>
      </c>
      <c r="EE32" s="63">
        <v>0</v>
      </c>
      <c r="EF32" s="63">
        <v>0</v>
      </c>
      <c r="EG32" s="63">
        <v>0</v>
      </c>
      <c r="EH32" s="63">
        <v>0</v>
      </c>
      <c r="EI32" s="63">
        <v>0</v>
      </c>
      <c r="EJ32" s="63">
        <v>0</v>
      </c>
      <c r="EK32" s="63">
        <v>0</v>
      </c>
      <c r="EL32" s="63">
        <v>0</v>
      </c>
      <c r="EM32" s="63">
        <v>0</v>
      </c>
      <c r="EN32" s="63">
        <v>0</v>
      </c>
      <c r="EO32" s="63">
        <v>0</v>
      </c>
      <c r="EP32" s="63">
        <v>0</v>
      </c>
      <c r="EQ32" s="63">
        <v>0</v>
      </c>
      <c r="ER32" s="63">
        <v>0</v>
      </c>
      <c r="ES32" s="63">
        <v>0</v>
      </c>
      <c r="ET32" s="63">
        <v>0</v>
      </c>
      <c r="EU32" s="63">
        <v>0</v>
      </c>
      <c r="EV32" s="63">
        <v>0</v>
      </c>
      <c r="EW32" s="63">
        <v>0</v>
      </c>
      <c r="EX32" s="63">
        <v>0</v>
      </c>
      <c r="EY32" s="63">
        <v>0</v>
      </c>
      <c r="EZ32" s="63">
        <v>0</v>
      </c>
      <c r="FA32" s="63">
        <v>0</v>
      </c>
      <c r="FB32" s="63">
        <v>0</v>
      </c>
      <c r="FC32" s="63">
        <v>0</v>
      </c>
      <c r="FD32" s="63">
        <v>0</v>
      </c>
      <c r="FE32" s="63">
        <v>0</v>
      </c>
      <c r="FF32" s="63">
        <v>0</v>
      </c>
      <c r="FG32" s="63">
        <v>0</v>
      </c>
      <c r="FH32" s="63">
        <v>0</v>
      </c>
      <c r="FI32" s="63">
        <v>0</v>
      </c>
      <c r="FJ32" s="63">
        <v>0</v>
      </c>
      <c r="FK32" s="63">
        <v>0</v>
      </c>
      <c r="FL32" s="63">
        <v>0</v>
      </c>
      <c r="FM32" s="63">
        <v>0</v>
      </c>
      <c r="FN32" s="63">
        <v>0</v>
      </c>
      <c r="FO32" s="63">
        <v>0</v>
      </c>
      <c r="FP32" s="63">
        <v>0</v>
      </c>
      <c r="FQ32" s="63">
        <v>0</v>
      </c>
      <c r="FR32" s="63">
        <v>0</v>
      </c>
      <c r="FS32" s="63">
        <v>0</v>
      </c>
      <c r="FT32" s="63">
        <v>0</v>
      </c>
      <c r="FU32" s="63">
        <v>0</v>
      </c>
      <c r="FV32" s="63">
        <v>0</v>
      </c>
      <c r="FW32" s="63">
        <v>0</v>
      </c>
      <c r="FX32" s="63">
        <v>0</v>
      </c>
      <c r="FY32" s="63">
        <v>0</v>
      </c>
      <c r="FZ32" s="63">
        <v>0</v>
      </c>
      <c r="GA32" s="63">
        <v>0</v>
      </c>
      <c r="GB32" s="63">
        <v>0</v>
      </c>
      <c r="GC32" s="63">
        <v>0</v>
      </c>
      <c r="GD32" s="63">
        <v>0</v>
      </c>
      <c r="GE32" s="63">
        <v>0</v>
      </c>
      <c r="GF32" s="63">
        <v>0</v>
      </c>
      <c r="GG32" s="63">
        <v>0</v>
      </c>
      <c r="GH32" s="63">
        <v>0</v>
      </c>
      <c r="GI32" s="63">
        <v>0</v>
      </c>
      <c r="GJ32" s="63">
        <v>0</v>
      </c>
      <c r="GK32" s="63">
        <v>0</v>
      </c>
      <c r="GL32" s="63"/>
      <c r="GM32" s="63"/>
      <c r="GN32" s="63"/>
      <c r="GO32" s="63"/>
      <c r="GP32" s="63"/>
      <c r="GQ32" s="63"/>
      <c r="GR32" s="63"/>
      <c r="GS32" s="63"/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3"/>
      <c r="HT32" s="63"/>
      <c r="HU32" s="63"/>
      <c r="HV32" s="63"/>
      <c r="HW32" s="63"/>
      <c r="HX32" s="63"/>
      <c r="HY32" s="63"/>
      <c r="HZ32" s="63"/>
      <c r="IA32" s="63"/>
      <c r="IB32" s="63"/>
      <c r="IC32" s="63"/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3"/>
      <c r="IO32" s="63"/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63"/>
      <c r="JE32" s="63"/>
      <c r="JF32" s="63"/>
      <c r="JG32" s="63"/>
      <c r="JH32" s="63"/>
      <c r="JI32" s="63"/>
      <c r="JJ32" s="63"/>
      <c r="JK32" s="63"/>
      <c r="JL32" s="63"/>
      <c r="JM32" s="63"/>
      <c r="JN32" s="63"/>
      <c r="JO32" s="63"/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63"/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63"/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  <c r="MN32" s="63"/>
      <c r="MO32" s="63"/>
      <c r="MP32" s="63"/>
      <c r="MQ32" s="63"/>
      <c r="MR32" s="63"/>
      <c r="MS32" s="63"/>
      <c r="MT32" s="63"/>
      <c r="MU32" s="63"/>
      <c r="MV32" s="63"/>
      <c r="MW32" s="63"/>
      <c r="MX32" s="63"/>
      <c r="MY32" s="63"/>
      <c r="MZ32" s="63"/>
      <c r="NA32" s="63"/>
      <c r="NB32" s="63"/>
      <c r="NC32" s="63"/>
      <c r="ND32" s="63"/>
      <c r="NE32" s="63"/>
      <c r="NF32" s="63"/>
      <c r="NG32" s="63"/>
      <c r="NH32" s="63"/>
      <c r="NI32" s="63"/>
      <c r="NJ32" s="63"/>
      <c r="NK32" s="63"/>
      <c r="NL32" s="63"/>
      <c r="NM32" s="63"/>
      <c r="NN32" s="63"/>
      <c r="NO32" s="63"/>
      <c r="NP32" s="63"/>
      <c r="NQ32" s="63"/>
      <c r="NR32" s="63"/>
      <c r="NS32" s="63"/>
      <c r="NT32" s="63"/>
      <c r="NU32" s="63"/>
      <c r="NV32" s="63"/>
      <c r="NW32" s="63"/>
      <c r="NX32" s="63"/>
      <c r="NY32" s="63"/>
      <c r="NZ32" s="63"/>
      <c r="OA32" s="63"/>
      <c r="OB32" s="63"/>
      <c r="OC32" s="63"/>
      <c r="OD32" s="63"/>
      <c r="OE32" s="63"/>
      <c r="OF32" s="63"/>
      <c r="OG32" s="63"/>
      <c r="OH32" s="63"/>
      <c r="OI32" s="63"/>
      <c r="OJ32" s="63"/>
      <c r="OK32" s="63"/>
      <c r="OL32" s="63"/>
      <c r="OM32" s="63"/>
      <c r="ON32" s="63"/>
      <c r="OO32" s="63"/>
      <c r="OP32" s="63"/>
      <c r="OQ32" s="63"/>
      <c r="OR32" s="63"/>
      <c r="OS32" s="63"/>
      <c r="OT32" s="63"/>
      <c r="OU32" s="63"/>
      <c r="OV32" s="63"/>
      <c r="OW32" s="63"/>
      <c r="OX32" s="63"/>
      <c r="OY32" s="63"/>
      <c r="OZ32" s="63"/>
      <c r="PA32" s="63"/>
      <c r="PB32" s="63"/>
      <c r="PC32" s="63"/>
      <c r="PD32" s="63"/>
      <c r="PE32" s="63"/>
      <c r="PF32" s="63"/>
      <c r="PG32" s="63"/>
      <c r="PH32" s="63"/>
      <c r="PI32" s="63"/>
      <c r="PJ32" s="63"/>
      <c r="PK32" s="63"/>
      <c r="PL32" s="63"/>
      <c r="PM32" s="63"/>
      <c r="PN32" s="63"/>
      <c r="PO32" s="63"/>
      <c r="PP32" s="63"/>
      <c r="PQ32" s="63"/>
      <c r="PR32" s="63"/>
      <c r="PS32" s="63"/>
      <c r="PT32" s="63"/>
      <c r="PU32" s="63"/>
      <c r="PV32" s="63"/>
      <c r="PW32" s="63"/>
      <c r="PX32" s="63"/>
      <c r="PY32" s="63"/>
      <c r="PZ32" s="63"/>
      <c r="QA32" s="63"/>
      <c r="QB32" s="63"/>
      <c r="QC32" s="63"/>
      <c r="QD32" s="63"/>
      <c r="QE32" s="63"/>
      <c r="QF32" s="63"/>
      <c r="QG32" s="63"/>
      <c r="QH32" s="63"/>
      <c r="QI32" s="63"/>
      <c r="QJ32" s="63"/>
      <c r="QK32" s="63"/>
      <c r="QL32" s="63"/>
      <c r="QM32" s="63"/>
      <c r="QN32" s="63"/>
      <c r="QO32" s="63"/>
      <c r="QP32" s="63"/>
      <c r="QQ32" s="63"/>
      <c r="QR32" s="63"/>
      <c r="QS32" s="63"/>
      <c r="QT32" s="63"/>
      <c r="QU32" s="63"/>
      <c r="QV32" s="63"/>
      <c r="QW32" s="63"/>
      <c r="QX32" s="63"/>
      <c r="QY32" s="63"/>
      <c r="QZ32" s="63"/>
      <c r="RA32" s="63"/>
      <c r="RB32" s="63"/>
      <c r="RC32" s="63"/>
      <c r="RD32" s="63"/>
      <c r="RE32" s="63"/>
      <c r="RF32" s="63"/>
      <c r="RG32" s="63"/>
      <c r="RH32" s="63"/>
      <c r="RI32" s="63"/>
      <c r="RJ32" s="63"/>
      <c r="RK32" s="63"/>
      <c r="RL32" s="63"/>
      <c r="RM32" s="63"/>
      <c r="RN32" s="63"/>
      <c r="RO32" s="63"/>
      <c r="RP32" s="63"/>
      <c r="RQ32" s="63"/>
      <c r="RR32" s="63"/>
      <c r="RS32" s="63"/>
      <c r="RT32" s="63"/>
      <c r="RU32" s="63"/>
      <c r="RV32" s="63"/>
      <c r="RW32" s="63"/>
      <c r="RX32" s="63"/>
      <c r="RY32" s="63"/>
      <c r="RZ32" s="63"/>
      <c r="SA32" s="63"/>
      <c r="SB32" s="63"/>
      <c r="SC32" s="63"/>
      <c r="SD32" s="63"/>
      <c r="SE32" s="63"/>
      <c r="SF32" s="63"/>
      <c r="SG32" s="63"/>
      <c r="SH32" s="63"/>
      <c r="SI32" s="63"/>
      <c r="SJ32" s="63"/>
      <c r="SK32" s="63"/>
      <c r="SL32" s="63"/>
      <c r="SM32" s="63"/>
      <c r="SN32" s="63"/>
      <c r="SO32" s="63"/>
      <c r="SP32" s="63"/>
      <c r="SQ32" s="63"/>
      <c r="SR32" s="63"/>
      <c r="SS32" s="63"/>
      <c r="ST32" s="63"/>
      <c r="SU32" s="63"/>
      <c r="SV32" s="63"/>
      <c r="SW32" s="63"/>
      <c r="SX32" s="63"/>
      <c r="SY32" s="63"/>
      <c r="SZ32" s="63"/>
      <c r="TA32" s="63"/>
      <c r="TB32" s="63"/>
      <c r="TC32" s="63"/>
      <c r="TD32" s="63"/>
      <c r="TE32" s="63"/>
      <c r="TF32" s="63"/>
      <c r="TG32" s="63"/>
      <c r="TH32" s="63"/>
      <c r="TI32" s="63"/>
      <c r="TJ32" s="63"/>
      <c r="TK32" s="63"/>
      <c r="TL32" s="63"/>
      <c r="TM32" s="63"/>
      <c r="TN32" s="63"/>
      <c r="TO32" s="63"/>
      <c r="TP32" s="63"/>
      <c r="TQ32" s="63"/>
      <c r="TR32" s="63"/>
      <c r="TS32" s="63"/>
      <c r="TT32" s="63"/>
      <c r="TU32" s="63"/>
      <c r="TV32" s="63"/>
      <c r="TW32" s="63"/>
      <c r="TX32" s="63"/>
      <c r="TY32" s="63"/>
      <c r="TZ32" s="63"/>
      <c r="UA32" s="63"/>
      <c r="UB32" s="63"/>
      <c r="UC32" s="63"/>
      <c r="UD32" s="63"/>
      <c r="UE32" s="63"/>
      <c r="UF32" s="63"/>
      <c r="UG32" s="63"/>
      <c r="UH32" s="63"/>
      <c r="UI32" s="63"/>
      <c r="UJ32" s="63"/>
      <c r="UK32" s="63"/>
      <c r="UL32" s="63"/>
      <c r="UM32" s="63"/>
      <c r="UN32" s="63"/>
      <c r="UO32" s="63"/>
      <c r="UP32" s="63"/>
      <c r="UQ32" s="63"/>
      <c r="UR32" s="63"/>
      <c r="US32" s="63"/>
      <c r="UT32" s="63"/>
      <c r="UU32" s="63"/>
      <c r="UV32" s="63"/>
      <c r="UW32" s="63"/>
      <c r="UX32" s="63"/>
      <c r="UY32" s="63"/>
      <c r="UZ32" s="63"/>
      <c r="VA32" s="63"/>
      <c r="VB32" s="63"/>
      <c r="VC32" s="63"/>
      <c r="VD32" s="63"/>
      <c r="VE32" s="63"/>
      <c r="VF32" s="63"/>
      <c r="VG32" s="63"/>
      <c r="VH32" s="63"/>
      <c r="VI32" s="63"/>
      <c r="VJ32" s="63"/>
      <c r="VK32" s="63"/>
      <c r="VL32" s="63"/>
      <c r="VM32" s="63"/>
      <c r="VN32" s="63"/>
      <c r="VO32" s="63"/>
      <c r="VP32" s="63"/>
      <c r="VQ32" s="63"/>
      <c r="VR32" s="63"/>
      <c r="VS32" s="63"/>
      <c r="VT32" s="63"/>
      <c r="VU32" s="63"/>
      <c r="VV32" s="63"/>
      <c r="VW32" s="63"/>
      <c r="VX32" s="63"/>
      <c r="VY32" s="63"/>
      <c r="VZ32" s="63"/>
      <c r="WA32" s="63"/>
      <c r="WB32" s="63"/>
      <c r="WC32" s="63"/>
      <c r="WD32" s="63"/>
      <c r="WE32" s="63"/>
      <c r="WF32" s="63"/>
      <c r="WG32" s="63"/>
      <c r="WH32" s="63"/>
      <c r="WI32" s="63"/>
      <c r="WJ32" s="63"/>
      <c r="WK32" s="63"/>
      <c r="WL32" s="63"/>
      <c r="WM32" s="63"/>
      <c r="WN32" s="63"/>
      <c r="WO32" s="63"/>
      <c r="WP32" s="63"/>
      <c r="WQ32" s="63"/>
      <c r="WR32" s="63"/>
      <c r="WS32" s="63"/>
      <c r="WT32" s="63"/>
      <c r="WU32" s="63"/>
      <c r="WV32" s="63"/>
      <c r="WW32" s="63"/>
      <c r="WX32" s="63"/>
      <c r="WY32" s="63"/>
      <c r="WZ32" s="63"/>
      <c r="XA32" s="63"/>
      <c r="XB32" s="63"/>
      <c r="XC32" s="63"/>
      <c r="XD32" s="63"/>
      <c r="XE32" s="63"/>
      <c r="XF32" s="63"/>
      <c r="XG32" s="63"/>
      <c r="XH32" s="63"/>
      <c r="XI32" s="63"/>
      <c r="XJ32" s="63"/>
      <c r="XK32" s="63"/>
      <c r="XL32" s="63"/>
      <c r="XM32" s="63"/>
      <c r="XN32" s="63"/>
      <c r="XO32" s="63"/>
      <c r="XP32" s="63"/>
      <c r="XQ32" s="63"/>
      <c r="XR32" s="63"/>
      <c r="XS32" s="63"/>
      <c r="XT32" s="63"/>
      <c r="XU32" s="63"/>
      <c r="XV32" s="63"/>
      <c r="XW32" s="63"/>
      <c r="XX32" s="63"/>
      <c r="XY32" s="63"/>
      <c r="XZ32" s="63"/>
      <c r="YA32" s="63"/>
      <c r="YB32" s="63"/>
      <c r="YC32" s="63"/>
      <c r="YD32" s="63"/>
      <c r="YE32" s="63"/>
      <c r="YF32" s="63"/>
      <c r="YG32" s="63"/>
      <c r="YH32" s="63"/>
      <c r="YI32" s="63"/>
      <c r="YJ32" s="63"/>
      <c r="YK32" s="63"/>
      <c r="YL32" s="63"/>
      <c r="YM32" s="63"/>
      <c r="YN32" s="63"/>
      <c r="YO32" s="63"/>
      <c r="YP32" s="63"/>
      <c r="YQ32" s="63"/>
      <c r="YR32" s="63"/>
      <c r="YS32" s="63"/>
      <c r="YT32" s="63"/>
      <c r="YU32" s="63"/>
      <c r="YV32" s="63"/>
      <c r="YW32" s="63"/>
      <c r="YX32" s="63"/>
      <c r="YY32" s="63"/>
      <c r="YZ32" s="63"/>
      <c r="ZA32" s="63"/>
      <c r="ZB32" s="63"/>
      <c r="ZC32" s="63"/>
      <c r="ZD32" s="63"/>
      <c r="ZE32" s="63"/>
      <c r="ZF32" s="63"/>
      <c r="ZG32" s="63"/>
      <c r="ZH32" s="63"/>
      <c r="ZI32" s="63"/>
      <c r="ZJ32" s="63"/>
      <c r="ZK32" s="63"/>
      <c r="ZL32" s="63"/>
      <c r="ZM32" s="63"/>
      <c r="ZN32" s="63"/>
      <c r="ZO32" s="63"/>
      <c r="ZP32" s="63"/>
      <c r="ZQ32" s="63"/>
      <c r="ZR32" s="63"/>
      <c r="ZS32" s="63"/>
      <c r="ZT32" s="63"/>
      <c r="ZU32" s="63"/>
      <c r="ZV32" s="63"/>
      <c r="ZW32" s="63"/>
      <c r="ZX32" s="63"/>
      <c r="ZY32" s="63"/>
      <c r="ZZ32" s="63"/>
      <c r="AAA32" s="63"/>
      <c r="AAB32" s="63"/>
      <c r="AAC32" s="63"/>
      <c r="AAD32" s="63"/>
      <c r="AAE32" s="63"/>
      <c r="AAF32" s="63"/>
      <c r="AAG32" s="63"/>
      <c r="AAH32" s="63"/>
      <c r="AAI32" s="63"/>
      <c r="AAJ32" s="63"/>
      <c r="AAK32" s="63"/>
      <c r="AAL32" s="63"/>
      <c r="AAM32" s="63"/>
      <c r="AAN32" s="63"/>
      <c r="AAO32" s="63"/>
      <c r="AAP32" s="63"/>
      <c r="AAQ32" s="63"/>
      <c r="AAR32" s="63"/>
      <c r="AAS32" s="63"/>
      <c r="AAT32" s="63"/>
      <c r="AAU32" s="63"/>
      <c r="AAV32" s="63"/>
      <c r="AAW32" s="63"/>
      <c r="AAX32" s="63"/>
      <c r="AAY32" s="63"/>
      <c r="AAZ32" s="63"/>
      <c r="ABA32" s="63"/>
      <c r="ABB32" s="63"/>
      <c r="ABC32" s="63"/>
      <c r="ABD32" s="63"/>
      <c r="ABE32" s="63"/>
      <c r="ABF32" s="63"/>
      <c r="ABG32" s="63"/>
      <c r="ABH32" s="63"/>
      <c r="ABI32" s="63"/>
      <c r="ABJ32" s="63"/>
      <c r="ABK32" s="63"/>
      <c r="ABL32" s="63"/>
      <c r="ABM32" s="63"/>
      <c r="ABN32" s="63"/>
      <c r="ABO32" s="63"/>
      <c r="ABP32" s="63"/>
      <c r="ABQ32" s="63"/>
      <c r="ABR32" s="63"/>
      <c r="ABS32" s="63"/>
      <c r="ABT32" s="63"/>
      <c r="ABU32" s="63"/>
      <c r="ABV32" s="63"/>
      <c r="ABW32" s="63"/>
      <c r="ABX32" s="63"/>
      <c r="ABY32" s="63"/>
      <c r="ABZ32" s="63"/>
      <c r="ACA32" s="63"/>
      <c r="ACB32" s="63"/>
      <c r="ACC32" s="63"/>
      <c r="ACD32" s="63"/>
      <c r="ACE32" s="63"/>
      <c r="ACF32" s="63"/>
      <c r="ACG32" s="63"/>
      <c r="ACH32" s="63"/>
      <c r="ACI32" s="63"/>
      <c r="ACJ32" s="63"/>
      <c r="ACK32" s="63"/>
      <c r="ACL32" s="63"/>
      <c r="ACM32" s="63"/>
      <c r="ACN32" s="63"/>
      <c r="ACO32" s="63"/>
      <c r="ACP32" s="63"/>
      <c r="ACQ32" s="63"/>
      <c r="ACR32" s="63"/>
      <c r="ACS32" s="63"/>
      <c r="ACT32" s="63"/>
      <c r="ACU32" s="63"/>
      <c r="ACV32" s="63"/>
      <c r="ACW32" s="63"/>
      <c r="ACX32" s="63"/>
      <c r="ACY32" s="63"/>
      <c r="ACZ32" s="63"/>
      <c r="ADA32" s="63"/>
      <c r="ADB32" s="63"/>
      <c r="ADC32" s="63"/>
      <c r="ADD32" s="63"/>
      <c r="ADE32" s="63"/>
      <c r="ADF32" s="63"/>
      <c r="ADG32" s="63"/>
      <c r="ADH32" s="63"/>
      <c r="ADI32" s="63"/>
      <c r="ADJ32" s="63"/>
      <c r="ADK32" s="63"/>
      <c r="ADL32" s="63"/>
      <c r="ADM32" s="63"/>
      <c r="ADN32" s="63"/>
      <c r="ADO32" s="63"/>
      <c r="ADP32" s="63"/>
      <c r="ADQ32" s="63"/>
      <c r="ADR32" s="63"/>
      <c r="ADS32" s="63"/>
      <c r="ADT32" s="63"/>
      <c r="ADU32" s="63"/>
      <c r="ADV32" s="63"/>
      <c r="ADW32" s="63"/>
      <c r="ADX32" s="63"/>
      <c r="ADY32" s="63"/>
      <c r="ADZ32" s="63"/>
      <c r="AEA32" s="63"/>
      <c r="AEB32" s="63"/>
      <c r="AEC32" s="63"/>
      <c r="AED32" s="63"/>
      <c r="AEE32" s="63"/>
      <c r="AEF32" s="63"/>
      <c r="AEG32" s="63"/>
      <c r="AEH32" s="63"/>
      <c r="AEI32" s="63"/>
      <c r="AEJ32" s="63"/>
      <c r="AEK32" s="63"/>
      <c r="AEL32" s="63"/>
      <c r="AEM32" s="63"/>
      <c r="AEN32" s="63"/>
      <c r="AEO32" s="63"/>
      <c r="AEP32" s="63"/>
      <c r="AEQ32" s="63"/>
      <c r="AER32" s="63"/>
      <c r="AES32" s="63"/>
      <c r="AET32" s="63"/>
      <c r="AEU32" s="63"/>
      <c r="AEV32" s="63"/>
      <c r="AEW32" s="63"/>
      <c r="AEX32" s="63"/>
    </row>
    <row r="33" spans="1:830" ht="18" customHeight="1" x14ac:dyDescent="0.35">
      <c r="A33" s="49"/>
      <c r="B33" s="43" t="s">
        <v>198</v>
      </c>
      <c r="C33" s="44" t="s">
        <v>174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0</v>
      </c>
      <c r="AG33" s="63">
        <v>0</v>
      </c>
      <c r="AH33" s="63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 s="63">
        <v>0</v>
      </c>
      <c r="AP33" s="63">
        <v>0</v>
      </c>
      <c r="AQ33" s="63"/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63">
        <v>0</v>
      </c>
      <c r="AX33" s="63">
        <v>0</v>
      </c>
      <c r="AY33" s="63">
        <v>0</v>
      </c>
      <c r="AZ33" s="63">
        <v>0</v>
      </c>
      <c r="BA33" s="63">
        <v>0</v>
      </c>
      <c r="BB33" s="63">
        <v>0</v>
      </c>
      <c r="BC33" s="63">
        <v>0</v>
      </c>
      <c r="BD33" s="63">
        <v>0</v>
      </c>
      <c r="BE33" s="63">
        <v>0</v>
      </c>
      <c r="BF33" s="63">
        <v>1</v>
      </c>
      <c r="BG33" s="63">
        <v>0</v>
      </c>
      <c r="BH33" s="63">
        <v>0</v>
      </c>
      <c r="BI33" s="63">
        <v>0</v>
      </c>
      <c r="BJ33" s="63">
        <v>0</v>
      </c>
      <c r="BK33" s="63">
        <v>0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  <c r="BQ33" s="63">
        <v>0</v>
      </c>
      <c r="BR33" s="63">
        <v>0</v>
      </c>
      <c r="BS33" s="63">
        <v>0</v>
      </c>
      <c r="BT33" s="63">
        <v>0</v>
      </c>
      <c r="BU33" s="63">
        <v>0</v>
      </c>
      <c r="BV33" s="63">
        <v>0</v>
      </c>
      <c r="BW33" s="63">
        <v>0</v>
      </c>
      <c r="BX33" s="63">
        <v>0</v>
      </c>
      <c r="BY33" s="63">
        <v>0</v>
      </c>
      <c r="BZ33" s="63">
        <v>0</v>
      </c>
      <c r="CA33" s="63">
        <v>0</v>
      </c>
      <c r="CB33" s="63">
        <v>0</v>
      </c>
      <c r="CC33" s="63">
        <v>0</v>
      </c>
      <c r="CD33" s="63">
        <v>0</v>
      </c>
      <c r="CE33" s="63">
        <v>0</v>
      </c>
      <c r="CF33" s="63">
        <v>0</v>
      </c>
      <c r="CG33" s="63">
        <v>0</v>
      </c>
      <c r="CH33" s="63">
        <v>0</v>
      </c>
      <c r="CI33" s="63">
        <v>0</v>
      </c>
      <c r="CJ33" s="63">
        <v>0</v>
      </c>
      <c r="CK33" s="63">
        <v>0</v>
      </c>
      <c r="CL33" s="63">
        <v>0</v>
      </c>
      <c r="CM33" s="63">
        <v>0</v>
      </c>
      <c r="CN33" s="63">
        <v>0</v>
      </c>
      <c r="CO33" s="63">
        <v>0</v>
      </c>
      <c r="CP33" s="63">
        <v>0</v>
      </c>
      <c r="CQ33" s="63">
        <v>0</v>
      </c>
      <c r="CR33" s="63">
        <v>0</v>
      </c>
      <c r="CS33" s="63">
        <v>0</v>
      </c>
      <c r="CT33" s="63">
        <v>0</v>
      </c>
      <c r="CU33" s="63">
        <v>0</v>
      </c>
      <c r="CV33" s="63">
        <v>0</v>
      </c>
      <c r="CW33" s="63"/>
      <c r="CX33" s="63">
        <v>0</v>
      </c>
      <c r="CY33" s="63">
        <v>0</v>
      </c>
      <c r="CZ33" s="63">
        <v>0</v>
      </c>
      <c r="DA33" s="63">
        <v>0</v>
      </c>
      <c r="DB33" s="63">
        <v>0</v>
      </c>
      <c r="DC33" s="63">
        <v>0</v>
      </c>
      <c r="DD33" s="63">
        <v>0</v>
      </c>
      <c r="DE33" s="63">
        <v>0</v>
      </c>
      <c r="DF33" s="63">
        <v>0</v>
      </c>
      <c r="DG33" s="63">
        <v>0</v>
      </c>
      <c r="DH33" s="63">
        <v>0</v>
      </c>
      <c r="DI33" s="63">
        <v>0</v>
      </c>
      <c r="DJ33" s="63">
        <v>0</v>
      </c>
      <c r="DK33" s="63">
        <v>0</v>
      </c>
      <c r="DL33" s="63">
        <v>0</v>
      </c>
      <c r="DM33" s="63">
        <v>0</v>
      </c>
      <c r="DN33" s="63">
        <v>0</v>
      </c>
      <c r="DO33" s="63">
        <v>0</v>
      </c>
      <c r="DP33" s="63">
        <v>0</v>
      </c>
      <c r="DQ33" s="63">
        <v>0</v>
      </c>
      <c r="DR33" s="63">
        <v>0</v>
      </c>
      <c r="DS33" s="63">
        <v>0</v>
      </c>
      <c r="DT33" s="63">
        <v>0</v>
      </c>
      <c r="DU33" s="63">
        <v>0</v>
      </c>
      <c r="DV33" s="63">
        <v>0</v>
      </c>
      <c r="DW33" s="63">
        <v>0</v>
      </c>
      <c r="DX33" s="63">
        <v>0</v>
      </c>
      <c r="DY33" s="63">
        <v>0</v>
      </c>
      <c r="DZ33" s="63">
        <v>0</v>
      </c>
      <c r="EA33" s="63">
        <v>0</v>
      </c>
      <c r="EB33" s="63">
        <v>0</v>
      </c>
      <c r="EC33" s="63">
        <v>0</v>
      </c>
      <c r="ED33" s="63">
        <v>0</v>
      </c>
      <c r="EE33" s="63">
        <v>0</v>
      </c>
      <c r="EF33" s="63">
        <v>0</v>
      </c>
      <c r="EG33" s="63">
        <v>0</v>
      </c>
      <c r="EH33" s="63">
        <v>0</v>
      </c>
      <c r="EI33" s="63">
        <v>0</v>
      </c>
      <c r="EJ33" s="63">
        <v>0</v>
      </c>
      <c r="EK33" s="63">
        <v>0</v>
      </c>
      <c r="EL33" s="63">
        <v>0</v>
      </c>
      <c r="EM33" s="63">
        <v>0</v>
      </c>
      <c r="EN33" s="63">
        <v>0</v>
      </c>
      <c r="EO33" s="63">
        <v>0</v>
      </c>
      <c r="EP33" s="63">
        <v>0</v>
      </c>
      <c r="EQ33" s="63">
        <v>0</v>
      </c>
      <c r="ER33" s="63">
        <v>0</v>
      </c>
      <c r="ES33" s="63">
        <v>0</v>
      </c>
      <c r="ET33" s="63">
        <v>0</v>
      </c>
      <c r="EU33" s="63">
        <v>0</v>
      </c>
      <c r="EV33" s="63">
        <v>0</v>
      </c>
      <c r="EW33" s="63">
        <v>0</v>
      </c>
      <c r="EX33" s="63">
        <v>0</v>
      </c>
      <c r="EY33" s="63">
        <v>0</v>
      </c>
      <c r="EZ33" s="63">
        <v>0</v>
      </c>
      <c r="FA33" s="63">
        <v>0</v>
      </c>
      <c r="FB33" s="63">
        <v>0</v>
      </c>
      <c r="FC33" s="63">
        <v>0</v>
      </c>
      <c r="FD33" s="63">
        <v>0</v>
      </c>
      <c r="FE33" s="63">
        <v>0</v>
      </c>
      <c r="FF33" s="63">
        <v>0</v>
      </c>
      <c r="FG33" s="63">
        <v>0</v>
      </c>
      <c r="FH33" s="63">
        <v>0</v>
      </c>
      <c r="FI33" s="63">
        <v>0</v>
      </c>
      <c r="FJ33" s="63">
        <v>0</v>
      </c>
      <c r="FK33" s="63">
        <v>0</v>
      </c>
      <c r="FL33" s="63">
        <v>0</v>
      </c>
      <c r="FM33" s="63">
        <v>0</v>
      </c>
      <c r="FN33" s="63">
        <v>0</v>
      </c>
      <c r="FO33" s="63">
        <v>0</v>
      </c>
      <c r="FP33" s="63">
        <v>0</v>
      </c>
      <c r="FQ33" s="63">
        <v>0</v>
      </c>
      <c r="FR33" s="63">
        <v>0</v>
      </c>
      <c r="FS33" s="63">
        <v>0</v>
      </c>
      <c r="FT33" s="63">
        <v>0</v>
      </c>
      <c r="FU33" s="63">
        <v>0</v>
      </c>
      <c r="FV33" s="63">
        <v>0</v>
      </c>
      <c r="FW33" s="63">
        <v>0</v>
      </c>
      <c r="FX33" s="63">
        <v>0</v>
      </c>
      <c r="FY33" s="63">
        <v>0</v>
      </c>
      <c r="FZ33" s="63">
        <v>0</v>
      </c>
      <c r="GA33" s="63">
        <v>0</v>
      </c>
      <c r="GB33" s="63">
        <v>0</v>
      </c>
      <c r="GC33" s="63">
        <v>0</v>
      </c>
      <c r="GD33" s="63">
        <v>0</v>
      </c>
      <c r="GE33" s="63">
        <v>0</v>
      </c>
      <c r="GF33" s="63">
        <v>0</v>
      </c>
      <c r="GG33" s="63">
        <v>0</v>
      </c>
      <c r="GH33" s="63">
        <v>0</v>
      </c>
      <c r="GI33" s="63">
        <v>0</v>
      </c>
      <c r="GJ33" s="63">
        <v>0</v>
      </c>
      <c r="GK33" s="63">
        <v>0</v>
      </c>
      <c r="GL33" s="63"/>
      <c r="GM33" s="63"/>
      <c r="GN33" s="63"/>
      <c r="GO33" s="63"/>
      <c r="GP33" s="63"/>
      <c r="GQ33" s="63"/>
      <c r="GR33" s="63"/>
      <c r="GS33" s="63"/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3"/>
      <c r="HT33" s="63"/>
      <c r="HU33" s="63"/>
      <c r="HV33" s="63"/>
      <c r="HW33" s="63"/>
      <c r="HX33" s="63"/>
      <c r="HY33" s="63"/>
      <c r="HZ33" s="63"/>
      <c r="IA33" s="63"/>
      <c r="IB33" s="63"/>
      <c r="IC33" s="63"/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3"/>
      <c r="IO33" s="63"/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63"/>
      <c r="JE33" s="63"/>
      <c r="JF33" s="63"/>
      <c r="JG33" s="63"/>
      <c r="JH33" s="63"/>
      <c r="JI33" s="63"/>
      <c r="JJ33" s="63"/>
      <c r="JK33" s="63"/>
      <c r="JL33" s="63"/>
      <c r="JM33" s="63"/>
      <c r="JN33" s="63"/>
      <c r="JO33" s="63"/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63"/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63"/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  <c r="MN33" s="63"/>
      <c r="MO33" s="63"/>
      <c r="MP33" s="63"/>
      <c r="MQ33" s="63"/>
      <c r="MR33" s="63"/>
      <c r="MS33" s="63"/>
      <c r="MT33" s="63"/>
      <c r="MU33" s="63"/>
      <c r="MV33" s="63"/>
      <c r="MW33" s="63"/>
      <c r="MX33" s="63"/>
      <c r="MY33" s="63"/>
      <c r="MZ33" s="63"/>
      <c r="NA33" s="63"/>
      <c r="NB33" s="63"/>
      <c r="NC33" s="63"/>
      <c r="ND33" s="63"/>
      <c r="NE33" s="63"/>
      <c r="NF33" s="63"/>
      <c r="NG33" s="63"/>
      <c r="NH33" s="63"/>
      <c r="NI33" s="63"/>
      <c r="NJ33" s="63"/>
      <c r="NK33" s="63"/>
      <c r="NL33" s="63"/>
      <c r="NM33" s="63"/>
      <c r="NN33" s="63"/>
      <c r="NO33" s="63"/>
      <c r="NP33" s="63"/>
      <c r="NQ33" s="63"/>
      <c r="NR33" s="63"/>
      <c r="NS33" s="63"/>
      <c r="NT33" s="63"/>
      <c r="NU33" s="63"/>
      <c r="NV33" s="63"/>
      <c r="NW33" s="63"/>
      <c r="NX33" s="63"/>
      <c r="NY33" s="63"/>
      <c r="NZ33" s="63"/>
      <c r="OA33" s="63"/>
      <c r="OB33" s="63"/>
      <c r="OC33" s="63"/>
      <c r="OD33" s="63"/>
      <c r="OE33" s="63"/>
      <c r="OF33" s="63"/>
      <c r="OG33" s="63"/>
      <c r="OH33" s="63"/>
      <c r="OI33" s="63"/>
      <c r="OJ33" s="63"/>
      <c r="OK33" s="63"/>
      <c r="OL33" s="63"/>
      <c r="OM33" s="63"/>
      <c r="ON33" s="63"/>
      <c r="OO33" s="63"/>
      <c r="OP33" s="63"/>
      <c r="OQ33" s="63"/>
      <c r="OR33" s="63"/>
      <c r="OS33" s="63"/>
      <c r="OT33" s="63"/>
      <c r="OU33" s="63"/>
      <c r="OV33" s="63"/>
      <c r="OW33" s="63"/>
      <c r="OX33" s="63"/>
      <c r="OY33" s="63"/>
      <c r="OZ33" s="63"/>
      <c r="PA33" s="63"/>
      <c r="PB33" s="63"/>
      <c r="PC33" s="63"/>
      <c r="PD33" s="63"/>
      <c r="PE33" s="63"/>
      <c r="PF33" s="63"/>
      <c r="PG33" s="63"/>
      <c r="PH33" s="63"/>
      <c r="PI33" s="63"/>
      <c r="PJ33" s="63"/>
      <c r="PK33" s="63"/>
      <c r="PL33" s="63"/>
      <c r="PM33" s="63"/>
      <c r="PN33" s="63"/>
      <c r="PO33" s="63"/>
      <c r="PP33" s="63"/>
      <c r="PQ33" s="63"/>
      <c r="PR33" s="63"/>
      <c r="PS33" s="63"/>
      <c r="PT33" s="63"/>
      <c r="PU33" s="63"/>
      <c r="PV33" s="63"/>
      <c r="PW33" s="63"/>
      <c r="PX33" s="63"/>
      <c r="PY33" s="63"/>
      <c r="PZ33" s="63"/>
      <c r="QA33" s="63"/>
      <c r="QB33" s="63"/>
      <c r="QC33" s="63"/>
      <c r="QD33" s="63"/>
      <c r="QE33" s="63"/>
      <c r="QF33" s="63"/>
      <c r="QG33" s="63"/>
      <c r="QH33" s="63"/>
      <c r="QI33" s="63"/>
      <c r="QJ33" s="63"/>
      <c r="QK33" s="63"/>
      <c r="QL33" s="63"/>
      <c r="QM33" s="63"/>
      <c r="QN33" s="63"/>
      <c r="QO33" s="63"/>
      <c r="QP33" s="63"/>
      <c r="QQ33" s="63"/>
      <c r="QR33" s="63"/>
      <c r="QS33" s="63"/>
      <c r="QT33" s="63"/>
      <c r="QU33" s="63"/>
      <c r="QV33" s="63"/>
      <c r="QW33" s="63"/>
      <c r="QX33" s="63"/>
      <c r="QY33" s="63"/>
      <c r="QZ33" s="63"/>
      <c r="RA33" s="63"/>
      <c r="RB33" s="63"/>
      <c r="RC33" s="63"/>
      <c r="RD33" s="63"/>
      <c r="RE33" s="63"/>
      <c r="RF33" s="63"/>
      <c r="RG33" s="63"/>
      <c r="RH33" s="63"/>
      <c r="RI33" s="63"/>
      <c r="RJ33" s="63"/>
      <c r="RK33" s="63"/>
      <c r="RL33" s="63"/>
      <c r="RM33" s="63"/>
      <c r="RN33" s="63"/>
      <c r="RO33" s="63"/>
      <c r="RP33" s="63"/>
      <c r="RQ33" s="63"/>
      <c r="RR33" s="63"/>
      <c r="RS33" s="63"/>
      <c r="RT33" s="63"/>
      <c r="RU33" s="63"/>
      <c r="RV33" s="63"/>
      <c r="RW33" s="63"/>
      <c r="RX33" s="63"/>
      <c r="RY33" s="63"/>
      <c r="RZ33" s="63"/>
      <c r="SA33" s="63"/>
      <c r="SB33" s="63"/>
      <c r="SC33" s="63"/>
      <c r="SD33" s="63"/>
      <c r="SE33" s="63"/>
      <c r="SF33" s="63"/>
      <c r="SG33" s="63"/>
      <c r="SH33" s="63"/>
      <c r="SI33" s="63"/>
      <c r="SJ33" s="63"/>
      <c r="SK33" s="63"/>
      <c r="SL33" s="63"/>
      <c r="SM33" s="63"/>
      <c r="SN33" s="63"/>
      <c r="SO33" s="63"/>
      <c r="SP33" s="63"/>
      <c r="SQ33" s="63"/>
      <c r="SR33" s="63"/>
      <c r="SS33" s="63"/>
      <c r="ST33" s="63"/>
      <c r="SU33" s="63"/>
      <c r="SV33" s="63"/>
      <c r="SW33" s="63"/>
      <c r="SX33" s="63"/>
      <c r="SY33" s="63"/>
      <c r="SZ33" s="63"/>
      <c r="TA33" s="63"/>
      <c r="TB33" s="63"/>
      <c r="TC33" s="63"/>
      <c r="TD33" s="63"/>
      <c r="TE33" s="63"/>
      <c r="TF33" s="63"/>
      <c r="TG33" s="63"/>
      <c r="TH33" s="63"/>
      <c r="TI33" s="63"/>
      <c r="TJ33" s="63"/>
      <c r="TK33" s="63"/>
      <c r="TL33" s="63"/>
      <c r="TM33" s="63"/>
      <c r="TN33" s="63"/>
      <c r="TO33" s="63"/>
      <c r="TP33" s="63"/>
      <c r="TQ33" s="63"/>
      <c r="TR33" s="63"/>
      <c r="TS33" s="63"/>
      <c r="TT33" s="63"/>
      <c r="TU33" s="63"/>
      <c r="TV33" s="63"/>
      <c r="TW33" s="63"/>
      <c r="TX33" s="63"/>
      <c r="TY33" s="63"/>
      <c r="TZ33" s="63"/>
      <c r="UA33" s="63"/>
      <c r="UB33" s="63"/>
      <c r="UC33" s="63"/>
      <c r="UD33" s="63"/>
      <c r="UE33" s="63"/>
      <c r="UF33" s="63"/>
      <c r="UG33" s="63"/>
      <c r="UH33" s="63"/>
      <c r="UI33" s="63"/>
      <c r="UJ33" s="63"/>
      <c r="UK33" s="63"/>
      <c r="UL33" s="63"/>
      <c r="UM33" s="63"/>
      <c r="UN33" s="63"/>
      <c r="UO33" s="63"/>
      <c r="UP33" s="63"/>
      <c r="UQ33" s="63"/>
      <c r="UR33" s="63"/>
      <c r="US33" s="63"/>
      <c r="UT33" s="63"/>
      <c r="UU33" s="63"/>
      <c r="UV33" s="63"/>
      <c r="UW33" s="63"/>
      <c r="UX33" s="63"/>
      <c r="UY33" s="63"/>
      <c r="UZ33" s="63"/>
      <c r="VA33" s="63"/>
      <c r="VB33" s="63"/>
      <c r="VC33" s="63"/>
      <c r="VD33" s="63"/>
      <c r="VE33" s="63"/>
      <c r="VF33" s="63"/>
      <c r="VG33" s="63"/>
      <c r="VH33" s="63"/>
      <c r="VI33" s="63"/>
      <c r="VJ33" s="63"/>
      <c r="VK33" s="63"/>
      <c r="VL33" s="63"/>
      <c r="VM33" s="63"/>
      <c r="VN33" s="63"/>
      <c r="VO33" s="63"/>
      <c r="VP33" s="63"/>
      <c r="VQ33" s="63"/>
      <c r="VR33" s="63"/>
      <c r="VS33" s="63"/>
      <c r="VT33" s="63"/>
      <c r="VU33" s="63"/>
      <c r="VV33" s="63"/>
      <c r="VW33" s="63"/>
      <c r="VX33" s="63"/>
      <c r="VY33" s="63"/>
      <c r="VZ33" s="63"/>
      <c r="WA33" s="63"/>
      <c r="WB33" s="63"/>
      <c r="WC33" s="63"/>
      <c r="WD33" s="63"/>
      <c r="WE33" s="63"/>
      <c r="WF33" s="63"/>
      <c r="WG33" s="63"/>
      <c r="WH33" s="63"/>
      <c r="WI33" s="63"/>
      <c r="WJ33" s="63"/>
      <c r="WK33" s="63"/>
      <c r="WL33" s="63"/>
      <c r="WM33" s="63"/>
      <c r="WN33" s="63"/>
      <c r="WO33" s="63"/>
      <c r="WP33" s="63"/>
      <c r="WQ33" s="63"/>
      <c r="WR33" s="63"/>
      <c r="WS33" s="63"/>
      <c r="WT33" s="63"/>
      <c r="WU33" s="63"/>
      <c r="WV33" s="63"/>
      <c r="WW33" s="63"/>
      <c r="WX33" s="63"/>
      <c r="WY33" s="63"/>
      <c r="WZ33" s="63"/>
      <c r="XA33" s="63"/>
      <c r="XB33" s="63"/>
      <c r="XC33" s="63"/>
      <c r="XD33" s="63"/>
      <c r="XE33" s="63"/>
      <c r="XF33" s="63"/>
      <c r="XG33" s="63"/>
      <c r="XH33" s="63"/>
      <c r="XI33" s="63"/>
      <c r="XJ33" s="63"/>
      <c r="XK33" s="63"/>
      <c r="XL33" s="63"/>
      <c r="XM33" s="63"/>
      <c r="XN33" s="63"/>
      <c r="XO33" s="63"/>
      <c r="XP33" s="63"/>
      <c r="XQ33" s="63"/>
      <c r="XR33" s="63"/>
      <c r="XS33" s="63"/>
      <c r="XT33" s="63"/>
      <c r="XU33" s="63"/>
      <c r="XV33" s="63"/>
      <c r="XW33" s="63"/>
      <c r="XX33" s="63"/>
      <c r="XY33" s="63"/>
      <c r="XZ33" s="63"/>
      <c r="YA33" s="63"/>
      <c r="YB33" s="63"/>
      <c r="YC33" s="63"/>
      <c r="YD33" s="63"/>
      <c r="YE33" s="63"/>
      <c r="YF33" s="63"/>
      <c r="YG33" s="63"/>
      <c r="YH33" s="63"/>
      <c r="YI33" s="63"/>
      <c r="YJ33" s="63"/>
      <c r="YK33" s="63"/>
      <c r="YL33" s="63"/>
      <c r="YM33" s="63"/>
      <c r="YN33" s="63"/>
      <c r="YO33" s="63"/>
      <c r="YP33" s="63"/>
      <c r="YQ33" s="63"/>
      <c r="YR33" s="63"/>
      <c r="YS33" s="63"/>
      <c r="YT33" s="63"/>
      <c r="YU33" s="63"/>
      <c r="YV33" s="63"/>
      <c r="YW33" s="63"/>
      <c r="YX33" s="63"/>
      <c r="YY33" s="63"/>
      <c r="YZ33" s="63"/>
      <c r="ZA33" s="63"/>
      <c r="ZB33" s="63"/>
      <c r="ZC33" s="63"/>
      <c r="ZD33" s="63"/>
      <c r="ZE33" s="63"/>
      <c r="ZF33" s="63"/>
      <c r="ZG33" s="63"/>
      <c r="ZH33" s="63"/>
      <c r="ZI33" s="63"/>
      <c r="ZJ33" s="63"/>
      <c r="ZK33" s="63"/>
      <c r="ZL33" s="63"/>
      <c r="ZM33" s="63"/>
      <c r="ZN33" s="63"/>
      <c r="ZO33" s="63"/>
      <c r="ZP33" s="63"/>
      <c r="ZQ33" s="63"/>
      <c r="ZR33" s="63"/>
      <c r="ZS33" s="63"/>
      <c r="ZT33" s="63"/>
      <c r="ZU33" s="63"/>
      <c r="ZV33" s="63"/>
      <c r="ZW33" s="63"/>
      <c r="ZX33" s="63"/>
      <c r="ZY33" s="63"/>
      <c r="ZZ33" s="63"/>
      <c r="AAA33" s="63"/>
      <c r="AAB33" s="63"/>
      <c r="AAC33" s="63"/>
      <c r="AAD33" s="63"/>
      <c r="AAE33" s="63"/>
      <c r="AAF33" s="63"/>
      <c r="AAG33" s="63"/>
      <c r="AAH33" s="63"/>
      <c r="AAI33" s="63"/>
      <c r="AAJ33" s="63"/>
      <c r="AAK33" s="63"/>
      <c r="AAL33" s="63"/>
      <c r="AAM33" s="63"/>
      <c r="AAN33" s="63"/>
      <c r="AAO33" s="63"/>
      <c r="AAP33" s="63"/>
      <c r="AAQ33" s="63"/>
      <c r="AAR33" s="63"/>
      <c r="AAS33" s="63"/>
      <c r="AAT33" s="63"/>
      <c r="AAU33" s="63"/>
      <c r="AAV33" s="63"/>
      <c r="AAW33" s="63"/>
      <c r="AAX33" s="63"/>
      <c r="AAY33" s="63"/>
      <c r="AAZ33" s="63"/>
      <c r="ABA33" s="63"/>
      <c r="ABB33" s="63"/>
      <c r="ABC33" s="63"/>
      <c r="ABD33" s="63"/>
      <c r="ABE33" s="63"/>
      <c r="ABF33" s="63"/>
      <c r="ABG33" s="63"/>
      <c r="ABH33" s="63"/>
      <c r="ABI33" s="63"/>
      <c r="ABJ33" s="63"/>
      <c r="ABK33" s="63"/>
      <c r="ABL33" s="63"/>
      <c r="ABM33" s="63"/>
      <c r="ABN33" s="63"/>
      <c r="ABO33" s="63"/>
      <c r="ABP33" s="63"/>
      <c r="ABQ33" s="63"/>
      <c r="ABR33" s="63"/>
      <c r="ABS33" s="63"/>
      <c r="ABT33" s="63"/>
      <c r="ABU33" s="63"/>
      <c r="ABV33" s="63"/>
      <c r="ABW33" s="63"/>
      <c r="ABX33" s="63"/>
      <c r="ABY33" s="63"/>
      <c r="ABZ33" s="63"/>
      <c r="ACA33" s="63"/>
      <c r="ACB33" s="63"/>
      <c r="ACC33" s="63"/>
      <c r="ACD33" s="63"/>
      <c r="ACE33" s="63"/>
      <c r="ACF33" s="63"/>
      <c r="ACG33" s="63"/>
      <c r="ACH33" s="63"/>
      <c r="ACI33" s="63"/>
      <c r="ACJ33" s="63"/>
      <c r="ACK33" s="63"/>
      <c r="ACL33" s="63"/>
      <c r="ACM33" s="63"/>
      <c r="ACN33" s="63"/>
      <c r="ACO33" s="63"/>
      <c r="ACP33" s="63"/>
      <c r="ACQ33" s="63"/>
      <c r="ACR33" s="63"/>
      <c r="ACS33" s="63"/>
      <c r="ACT33" s="63"/>
      <c r="ACU33" s="63"/>
      <c r="ACV33" s="63"/>
      <c r="ACW33" s="63"/>
      <c r="ACX33" s="63"/>
      <c r="ACY33" s="63"/>
      <c r="ACZ33" s="63"/>
      <c r="ADA33" s="63"/>
      <c r="ADB33" s="63"/>
      <c r="ADC33" s="63"/>
      <c r="ADD33" s="63"/>
      <c r="ADE33" s="63"/>
      <c r="ADF33" s="63"/>
      <c r="ADG33" s="63"/>
      <c r="ADH33" s="63"/>
      <c r="ADI33" s="63"/>
      <c r="ADJ33" s="63"/>
      <c r="ADK33" s="63"/>
      <c r="ADL33" s="63"/>
      <c r="ADM33" s="63"/>
      <c r="ADN33" s="63"/>
      <c r="ADO33" s="63"/>
      <c r="ADP33" s="63"/>
      <c r="ADQ33" s="63"/>
      <c r="ADR33" s="63"/>
      <c r="ADS33" s="63"/>
      <c r="ADT33" s="63"/>
      <c r="ADU33" s="63"/>
      <c r="ADV33" s="63"/>
      <c r="ADW33" s="63"/>
      <c r="ADX33" s="63"/>
      <c r="ADY33" s="63"/>
      <c r="ADZ33" s="63"/>
      <c r="AEA33" s="63"/>
      <c r="AEB33" s="63"/>
      <c r="AEC33" s="63"/>
      <c r="AED33" s="63"/>
      <c r="AEE33" s="63"/>
      <c r="AEF33" s="63"/>
      <c r="AEG33" s="63"/>
      <c r="AEH33" s="63"/>
      <c r="AEI33" s="63"/>
      <c r="AEJ33" s="63"/>
      <c r="AEK33" s="63"/>
      <c r="AEL33" s="63"/>
      <c r="AEM33" s="63"/>
      <c r="AEN33" s="63"/>
      <c r="AEO33" s="63"/>
      <c r="AEP33" s="63"/>
      <c r="AEQ33" s="63"/>
      <c r="AER33" s="63"/>
      <c r="AES33" s="63"/>
      <c r="AET33" s="63"/>
      <c r="AEU33" s="63"/>
      <c r="AEV33" s="63"/>
      <c r="AEW33" s="63"/>
      <c r="AEX33" s="63"/>
    </row>
    <row r="34" spans="1:830" ht="18" customHeight="1" x14ac:dyDescent="0.35">
      <c r="A34" s="49"/>
      <c r="B34" s="43" t="s">
        <v>176</v>
      </c>
      <c r="C34" s="44" t="s">
        <v>177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3">
        <v>0</v>
      </c>
      <c r="AH34" s="63">
        <v>0</v>
      </c>
      <c r="AI34" s="63">
        <v>0</v>
      </c>
      <c r="AJ34" s="63">
        <v>0</v>
      </c>
      <c r="AK34" s="63">
        <v>0</v>
      </c>
      <c r="AL34" s="63">
        <v>0</v>
      </c>
      <c r="AM34" s="63">
        <v>0</v>
      </c>
      <c r="AN34" s="63">
        <v>0</v>
      </c>
      <c r="AO34" s="63">
        <v>0</v>
      </c>
      <c r="AP34" s="63">
        <v>0</v>
      </c>
      <c r="AQ34" s="63"/>
      <c r="AR34" s="63">
        <v>0</v>
      </c>
      <c r="AS34" s="63">
        <v>0</v>
      </c>
      <c r="AT34" s="63">
        <v>0</v>
      </c>
      <c r="AU34" s="63">
        <v>0</v>
      </c>
      <c r="AV34" s="63">
        <v>0</v>
      </c>
      <c r="AW34" s="63">
        <v>0</v>
      </c>
      <c r="AX34" s="63">
        <v>0</v>
      </c>
      <c r="AY34" s="63">
        <v>0</v>
      </c>
      <c r="AZ34" s="63">
        <v>0</v>
      </c>
      <c r="BA34" s="63">
        <v>0</v>
      </c>
      <c r="BB34" s="63">
        <v>0</v>
      </c>
      <c r="BC34" s="63">
        <v>0</v>
      </c>
      <c r="BD34" s="63">
        <v>0</v>
      </c>
      <c r="BE34" s="63">
        <v>0</v>
      </c>
      <c r="BF34" s="63" t="s">
        <v>291</v>
      </c>
      <c r="BG34" s="63">
        <v>0</v>
      </c>
      <c r="BH34" s="63">
        <v>0</v>
      </c>
      <c r="BI34" s="63">
        <v>0</v>
      </c>
      <c r="BJ34" s="63">
        <v>0</v>
      </c>
      <c r="BK34" s="63">
        <v>0</v>
      </c>
      <c r="BL34" s="63">
        <v>0</v>
      </c>
      <c r="BM34" s="63">
        <v>0</v>
      </c>
      <c r="BN34" s="63">
        <v>0</v>
      </c>
      <c r="BO34" s="63">
        <v>0</v>
      </c>
      <c r="BP34" s="63">
        <v>0</v>
      </c>
      <c r="BQ34" s="63">
        <v>0</v>
      </c>
      <c r="BR34" s="63">
        <v>0</v>
      </c>
      <c r="BS34" s="63">
        <v>0</v>
      </c>
      <c r="BT34" s="63">
        <v>0</v>
      </c>
      <c r="BU34" s="63">
        <v>0</v>
      </c>
      <c r="BV34" s="63">
        <v>0</v>
      </c>
      <c r="BW34" s="63">
        <v>0</v>
      </c>
      <c r="BX34" s="63">
        <v>0</v>
      </c>
      <c r="BY34" s="63">
        <v>0</v>
      </c>
      <c r="BZ34" s="63">
        <v>0</v>
      </c>
      <c r="CA34" s="63">
        <v>0</v>
      </c>
      <c r="CB34" s="63">
        <v>0</v>
      </c>
      <c r="CC34" s="63">
        <v>0</v>
      </c>
      <c r="CD34" s="63">
        <v>0</v>
      </c>
      <c r="CE34" s="63">
        <v>0</v>
      </c>
      <c r="CF34" s="63">
        <v>0</v>
      </c>
      <c r="CG34" s="63">
        <v>0</v>
      </c>
      <c r="CH34" s="63">
        <v>0</v>
      </c>
      <c r="CI34" s="63">
        <v>0</v>
      </c>
      <c r="CJ34" s="63">
        <v>0</v>
      </c>
      <c r="CK34" s="63">
        <v>0</v>
      </c>
      <c r="CL34" s="63">
        <v>0</v>
      </c>
      <c r="CM34" s="63">
        <v>0</v>
      </c>
      <c r="CN34" s="63">
        <v>0</v>
      </c>
      <c r="CO34" s="63">
        <v>0</v>
      </c>
      <c r="CP34" s="63">
        <v>0</v>
      </c>
      <c r="CQ34" s="63">
        <v>0</v>
      </c>
      <c r="CR34" s="63">
        <v>0</v>
      </c>
      <c r="CS34" s="63">
        <v>0</v>
      </c>
      <c r="CT34" s="63">
        <v>0</v>
      </c>
      <c r="CU34" s="63">
        <v>0</v>
      </c>
      <c r="CV34" s="63">
        <v>0</v>
      </c>
      <c r="CW34" s="63"/>
      <c r="CX34" s="63">
        <v>0</v>
      </c>
      <c r="CY34" s="63">
        <v>0</v>
      </c>
      <c r="CZ34" s="63">
        <v>0</v>
      </c>
      <c r="DA34" s="63">
        <v>0</v>
      </c>
      <c r="DB34" s="63">
        <v>0</v>
      </c>
      <c r="DC34" s="63">
        <v>0</v>
      </c>
      <c r="DD34" s="63">
        <v>0</v>
      </c>
      <c r="DE34" s="63">
        <v>0</v>
      </c>
      <c r="DF34" s="63">
        <v>0</v>
      </c>
      <c r="DG34" s="63">
        <v>0</v>
      </c>
      <c r="DH34" s="63">
        <v>0</v>
      </c>
      <c r="DI34" s="63">
        <v>0</v>
      </c>
      <c r="DJ34" s="63">
        <v>0</v>
      </c>
      <c r="DK34" s="63">
        <v>0</v>
      </c>
      <c r="DL34" s="63">
        <v>0</v>
      </c>
      <c r="DM34" s="63">
        <v>0</v>
      </c>
      <c r="DN34" s="63">
        <v>0</v>
      </c>
      <c r="DO34" s="63">
        <v>0</v>
      </c>
      <c r="DP34" s="63">
        <v>0</v>
      </c>
      <c r="DQ34" s="63">
        <v>0</v>
      </c>
      <c r="DR34" s="63">
        <v>0</v>
      </c>
      <c r="DS34" s="63">
        <v>0</v>
      </c>
      <c r="DT34" s="63">
        <v>0</v>
      </c>
      <c r="DU34" s="63">
        <v>0</v>
      </c>
      <c r="DV34" s="63">
        <v>0</v>
      </c>
      <c r="DW34" s="63">
        <v>0</v>
      </c>
      <c r="DX34" s="63">
        <v>0</v>
      </c>
      <c r="DY34" s="63">
        <v>0</v>
      </c>
      <c r="DZ34" s="63">
        <v>0</v>
      </c>
      <c r="EA34" s="63">
        <v>0</v>
      </c>
      <c r="EB34" s="63">
        <v>0</v>
      </c>
      <c r="EC34" s="63">
        <v>0</v>
      </c>
      <c r="ED34" s="63">
        <v>0</v>
      </c>
      <c r="EE34" s="63">
        <v>0</v>
      </c>
      <c r="EF34" s="63">
        <v>0</v>
      </c>
      <c r="EG34" s="63">
        <v>0</v>
      </c>
      <c r="EH34" s="63">
        <v>0</v>
      </c>
      <c r="EI34" s="63">
        <v>0</v>
      </c>
      <c r="EJ34" s="63">
        <v>0</v>
      </c>
      <c r="EK34" s="63">
        <v>0</v>
      </c>
      <c r="EL34" s="63">
        <v>0</v>
      </c>
      <c r="EM34" s="63">
        <v>0</v>
      </c>
      <c r="EN34" s="63">
        <v>0</v>
      </c>
      <c r="EO34" s="63">
        <v>0</v>
      </c>
      <c r="EP34" s="63">
        <v>0</v>
      </c>
      <c r="EQ34" s="63">
        <v>0</v>
      </c>
      <c r="ER34" s="63">
        <v>0</v>
      </c>
      <c r="ES34" s="63">
        <v>0</v>
      </c>
      <c r="ET34" s="63">
        <v>0</v>
      </c>
      <c r="EU34" s="63">
        <v>0</v>
      </c>
      <c r="EV34" s="63">
        <v>0</v>
      </c>
      <c r="EW34" s="63">
        <v>0</v>
      </c>
      <c r="EX34" s="63">
        <v>0</v>
      </c>
      <c r="EY34" s="63">
        <v>0</v>
      </c>
      <c r="EZ34" s="63">
        <v>0</v>
      </c>
      <c r="FA34" s="63">
        <v>0</v>
      </c>
      <c r="FB34" s="63">
        <v>0</v>
      </c>
      <c r="FC34" s="63">
        <v>0</v>
      </c>
      <c r="FD34" s="63">
        <v>0</v>
      </c>
      <c r="FE34" s="63">
        <v>0</v>
      </c>
      <c r="FF34" s="63">
        <v>0</v>
      </c>
      <c r="FG34" s="63">
        <v>0</v>
      </c>
      <c r="FH34" s="63">
        <v>0</v>
      </c>
      <c r="FI34" s="63">
        <v>0</v>
      </c>
      <c r="FJ34" s="63">
        <v>0</v>
      </c>
      <c r="FK34" s="63">
        <v>0</v>
      </c>
      <c r="FL34" s="63">
        <v>0</v>
      </c>
      <c r="FM34" s="63">
        <v>0</v>
      </c>
      <c r="FN34" s="63">
        <v>0</v>
      </c>
      <c r="FO34" s="63">
        <v>0</v>
      </c>
      <c r="FP34" s="63">
        <v>0</v>
      </c>
      <c r="FQ34" s="63">
        <v>0</v>
      </c>
      <c r="FR34" s="63">
        <v>0</v>
      </c>
      <c r="FS34" s="63">
        <v>0</v>
      </c>
      <c r="FT34" s="63">
        <v>0</v>
      </c>
      <c r="FU34" s="63">
        <v>0</v>
      </c>
      <c r="FV34" s="63">
        <v>0</v>
      </c>
      <c r="FW34" s="63">
        <v>0</v>
      </c>
      <c r="FX34" s="63">
        <v>0</v>
      </c>
      <c r="FY34" s="63">
        <v>0</v>
      </c>
      <c r="FZ34" s="63">
        <v>0</v>
      </c>
      <c r="GA34" s="63">
        <v>0</v>
      </c>
      <c r="GB34" s="63">
        <v>0</v>
      </c>
      <c r="GC34" s="63">
        <v>0</v>
      </c>
      <c r="GD34" s="63">
        <v>0</v>
      </c>
      <c r="GE34" s="63">
        <v>0</v>
      </c>
      <c r="GF34" s="63">
        <v>0</v>
      </c>
      <c r="GG34" s="63">
        <v>0</v>
      </c>
      <c r="GH34" s="63">
        <v>0</v>
      </c>
      <c r="GI34" s="63">
        <v>0</v>
      </c>
      <c r="GJ34" s="63">
        <v>0</v>
      </c>
      <c r="GK34" s="63">
        <v>0</v>
      </c>
      <c r="GL34" s="63"/>
      <c r="GM34" s="63"/>
      <c r="GN34" s="63"/>
      <c r="GO34" s="63"/>
      <c r="GP34" s="63"/>
      <c r="GQ34" s="63"/>
      <c r="GR34" s="63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63"/>
      <c r="MN34" s="63"/>
      <c r="MO34" s="63"/>
      <c r="MP34" s="63"/>
      <c r="MQ34" s="63"/>
      <c r="MR34" s="63"/>
      <c r="MS34" s="63"/>
      <c r="MT34" s="63"/>
      <c r="MU34" s="63"/>
      <c r="MV34" s="63"/>
      <c r="MW34" s="63"/>
      <c r="MX34" s="63"/>
      <c r="MY34" s="63"/>
      <c r="MZ34" s="63"/>
      <c r="NA34" s="63"/>
      <c r="NB34" s="63"/>
      <c r="NC34" s="63"/>
      <c r="ND34" s="63"/>
      <c r="NE34" s="63"/>
      <c r="NF34" s="63"/>
      <c r="NG34" s="63"/>
      <c r="NH34" s="63"/>
      <c r="NI34" s="63"/>
      <c r="NJ34" s="63"/>
      <c r="NK34" s="63"/>
      <c r="NL34" s="63"/>
      <c r="NM34" s="63"/>
      <c r="NN34" s="63"/>
      <c r="NO34" s="63"/>
      <c r="NP34" s="63"/>
      <c r="NQ34" s="63"/>
      <c r="NR34" s="63"/>
      <c r="NS34" s="63"/>
      <c r="NT34" s="63"/>
      <c r="NU34" s="63"/>
      <c r="NV34" s="63"/>
      <c r="NW34" s="63"/>
      <c r="NX34" s="63"/>
      <c r="NY34" s="63"/>
      <c r="NZ34" s="63"/>
      <c r="OA34" s="63"/>
      <c r="OB34" s="63"/>
      <c r="OC34" s="63"/>
      <c r="OD34" s="63"/>
      <c r="OE34" s="63"/>
      <c r="OF34" s="63"/>
      <c r="OG34" s="63"/>
      <c r="OH34" s="63"/>
      <c r="OI34" s="63"/>
      <c r="OJ34" s="63"/>
      <c r="OK34" s="63"/>
      <c r="OL34" s="63"/>
      <c r="OM34" s="63"/>
      <c r="ON34" s="63"/>
      <c r="OO34" s="63"/>
      <c r="OP34" s="63"/>
      <c r="OQ34" s="63"/>
      <c r="OR34" s="63"/>
      <c r="OS34" s="63"/>
      <c r="OT34" s="63"/>
      <c r="OU34" s="63"/>
      <c r="OV34" s="63"/>
      <c r="OW34" s="63"/>
      <c r="OX34" s="63"/>
      <c r="OY34" s="63"/>
      <c r="OZ34" s="63"/>
      <c r="PA34" s="63"/>
      <c r="PB34" s="63"/>
      <c r="PC34" s="63"/>
      <c r="PD34" s="63"/>
      <c r="PE34" s="63"/>
      <c r="PF34" s="63"/>
      <c r="PG34" s="63"/>
      <c r="PH34" s="63"/>
      <c r="PI34" s="63"/>
      <c r="PJ34" s="63"/>
      <c r="PK34" s="63"/>
      <c r="PL34" s="63"/>
      <c r="PM34" s="63"/>
      <c r="PN34" s="63"/>
      <c r="PO34" s="63"/>
      <c r="PP34" s="63"/>
      <c r="PQ34" s="63"/>
      <c r="PR34" s="63"/>
      <c r="PS34" s="63"/>
      <c r="PT34" s="63"/>
      <c r="PU34" s="63"/>
      <c r="PV34" s="63"/>
      <c r="PW34" s="63"/>
      <c r="PX34" s="63"/>
      <c r="PY34" s="63"/>
      <c r="PZ34" s="63"/>
      <c r="QA34" s="63"/>
      <c r="QB34" s="63"/>
      <c r="QC34" s="63"/>
      <c r="QD34" s="63"/>
      <c r="QE34" s="63"/>
      <c r="QF34" s="63"/>
      <c r="QG34" s="63"/>
      <c r="QH34" s="63"/>
      <c r="QI34" s="63"/>
      <c r="QJ34" s="63"/>
      <c r="QK34" s="63"/>
      <c r="QL34" s="63"/>
      <c r="QM34" s="63"/>
      <c r="QN34" s="63"/>
      <c r="QO34" s="63"/>
      <c r="QP34" s="63"/>
      <c r="QQ34" s="63"/>
      <c r="QR34" s="63"/>
      <c r="QS34" s="63"/>
      <c r="QT34" s="63"/>
      <c r="QU34" s="63"/>
      <c r="QV34" s="63"/>
      <c r="QW34" s="63"/>
      <c r="QX34" s="63"/>
      <c r="QY34" s="63"/>
      <c r="QZ34" s="63"/>
      <c r="RA34" s="63"/>
      <c r="RB34" s="63"/>
      <c r="RC34" s="63"/>
      <c r="RD34" s="63"/>
      <c r="RE34" s="63"/>
      <c r="RF34" s="63"/>
      <c r="RG34" s="63"/>
      <c r="RH34" s="63"/>
      <c r="RI34" s="63"/>
      <c r="RJ34" s="63"/>
      <c r="RK34" s="63"/>
      <c r="RL34" s="63"/>
      <c r="RM34" s="63"/>
      <c r="RN34" s="63"/>
      <c r="RO34" s="63"/>
      <c r="RP34" s="63"/>
      <c r="RQ34" s="63"/>
      <c r="RR34" s="63"/>
      <c r="RS34" s="63"/>
      <c r="RT34" s="63"/>
      <c r="RU34" s="63"/>
      <c r="RV34" s="63"/>
      <c r="RW34" s="63"/>
      <c r="RX34" s="63"/>
      <c r="RY34" s="63"/>
      <c r="RZ34" s="63"/>
      <c r="SA34" s="63"/>
      <c r="SB34" s="63"/>
      <c r="SC34" s="63"/>
      <c r="SD34" s="63"/>
      <c r="SE34" s="63"/>
      <c r="SF34" s="63"/>
      <c r="SG34" s="63"/>
      <c r="SH34" s="63"/>
      <c r="SI34" s="63"/>
      <c r="SJ34" s="63"/>
      <c r="SK34" s="63"/>
      <c r="SL34" s="63"/>
      <c r="SM34" s="63"/>
      <c r="SN34" s="63"/>
      <c r="SO34" s="63"/>
      <c r="SP34" s="63"/>
      <c r="SQ34" s="63"/>
      <c r="SR34" s="63"/>
      <c r="SS34" s="63"/>
      <c r="ST34" s="63"/>
      <c r="SU34" s="63"/>
      <c r="SV34" s="63"/>
      <c r="SW34" s="63"/>
      <c r="SX34" s="63"/>
      <c r="SY34" s="63"/>
      <c r="SZ34" s="63"/>
      <c r="TA34" s="63"/>
      <c r="TB34" s="63"/>
      <c r="TC34" s="63"/>
      <c r="TD34" s="63"/>
      <c r="TE34" s="63"/>
      <c r="TF34" s="63"/>
      <c r="TG34" s="63"/>
      <c r="TH34" s="63"/>
      <c r="TI34" s="63"/>
      <c r="TJ34" s="63"/>
      <c r="TK34" s="63"/>
      <c r="TL34" s="63"/>
      <c r="TM34" s="63"/>
      <c r="TN34" s="63"/>
      <c r="TO34" s="63"/>
      <c r="TP34" s="63"/>
      <c r="TQ34" s="63"/>
      <c r="TR34" s="63"/>
      <c r="TS34" s="63"/>
      <c r="TT34" s="63"/>
      <c r="TU34" s="63"/>
      <c r="TV34" s="63"/>
      <c r="TW34" s="63"/>
      <c r="TX34" s="63"/>
      <c r="TY34" s="63"/>
      <c r="TZ34" s="63"/>
      <c r="UA34" s="63"/>
      <c r="UB34" s="63"/>
      <c r="UC34" s="63"/>
      <c r="UD34" s="63"/>
      <c r="UE34" s="63"/>
      <c r="UF34" s="63"/>
      <c r="UG34" s="63"/>
      <c r="UH34" s="63"/>
      <c r="UI34" s="63"/>
      <c r="UJ34" s="63"/>
      <c r="UK34" s="63"/>
      <c r="UL34" s="63"/>
      <c r="UM34" s="63"/>
      <c r="UN34" s="63"/>
      <c r="UO34" s="63"/>
      <c r="UP34" s="63"/>
      <c r="UQ34" s="63"/>
      <c r="UR34" s="63"/>
      <c r="US34" s="63"/>
      <c r="UT34" s="63"/>
      <c r="UU34" s="63"/>
      <c r="UV34" s="63"/>
      <c r="UW34" s="63"/>
      <c r="UX34" s="63"/>
      <c r="UY34" s="63"/>
      <c r="UZ34" s="63"/>
      <c r="VA34" s="63"/>
      <c r="VB34" s="63"/>
      <c r="VC34" s="63"/>
      <c r="VD34" s="63"/>
      <c r="VE34" s="63"/>
      <c r="VF34" s="63"/>
      <c r="VG34" s="63"/>
      <c r="VH34" s="63"/>
      <c r="VI34" s="63"/>
      <c r="VJ34" s="63"/>
      <c r="VK34" s="63"/>
      <c r="VL34" s="63"/>
      <c r="VM34" s="63"/>
      <c r="VN34" s="63"/>
      <c r="VO34" s="63"/>
      <c r="VP34" s="63"/>
      <c r="VQ34" s="63"/>
      <c r="VR34" s="63"/>
      <c r="VS34" s="63"/>
      <c r="VT34" s="63"/>
      <c r="VU34" s="63"/>
      <c r="VV34" s="63"/>
      <c r="VW34" s="63"/>
      <c r="VX34" s="63"/>
      <c r="VY34" s="63"/>
      <c r="VZ34" s="63"/>
      <c r="WA34" s="63"/>
      <c r="WB34" s="63"/>
      <c r="WC34" s="63"/>
      <c r="WD34" s="63"/>
      <c r="WE34" s="63"/>
      <c r="WF34" s="63"/>
      <c r="WG34" s="63"/>
      <c r="WH34" s="63"/>
      <c r="WI34" s="63"/>
      <c r="WJ34" s="63"/>
      <c r="WK34" s="63"/>
      <c r="WL34" s="63"/>
      <c r="WM34" s="63"/>
      <c r="WN34" s="63"/>
      <c r="WO34" s="63"/>
      <c r="WP34" s="63"/>
      <c r="WQ34" s="63"/>
      <c r="WR34" s="63"/>
      <c r="WS34" s="63"/>
      <c r="WT34" s="63"/>
      <c r="WU34" s="63"/>
      <c r="WV34" s="63"/>
      <c r="WW34" s="63"/>
      <c r="WX34" s="63"/>
      <c r="WY34" s="63"/>
      <c r="WZ34" s="63"/>
      <c r="XA34" s="63"/>
      <c r="XB34" s="63"/>
      <c r="XC34" s="63"/>
      <c r="XD34" s="63"/>
      <c r="XE34" s="63"/>
      <c r="XF34" s="63"/>
      <c r="XG34" s="63"/>
      <c r="XH34" s="63"/>
      <c r="XI34" s="63"/>
      <c r="XJ34" s="63"/>
      <c r="XK34" s="63"/>
      <c r="XL34" s="63"/>
      <c r="XM34" s="63"/>
      <c r="XN34" s="63"/>
      <c r="XO34" s="63"/>
      <c r="XP34" s="63"/>
      <c r="XQ34" s="63"/>
      <c r="XR34" s="63"/>
      <c r="XS34" s="63"/>
      <c r="XT34" s="63"/>
      <c r="XU34" s="63"/>
      <c r="XV34" s="63"/>
      <c r="XW34" s="63"/>
      <c r="XX34" s="63"/>
      <c r="XY34" s="63"/>
      <c r="XZ34" s="63"/>
      <c r="YA34" s="63"/>
      <c r="YB34" s="63"/>
      <c r="YC34" s="63"/>
      <c r="YD34" s="63"/>
      <c r="YE34" s="63"/>
      <c r="YF34" s="63"/>
      <c r="YG34" s="63"/>
      <c r="YH34" s="63"/>
      <c r="YI34" s="63"/>
      <c r="YJ34" s="63"/>
      <c r="YK34" s="63"/>
      <c r="YL34" s="63"/>
      <c r="YM34" s="63"/>
      <c r="YN34" s="63"/>
      <c r="YO34" s="63"/>
      <c r="YP34" s="63"/>
      <c r="YQ34" s="63"/>
      <c r="YR34" s="63"/>
      <c r="YS34" s="63"/>
      <c r="YT34" s="63"/>
      <c r="YU34" s="63"/>
      <c r="YV34" s="63"/>
      <c r="YW34" s="63"/>
      <c r="YX34" s="63"/>
      <c r="YY34" s="63"/>
      <c r="YZ34" s="63"/>
      <c r="ZA34" s="63"/>
      <c r="ZB34" s="63"/>
      <c r="ZC34" s="63"/>
      <c r="ZD34" s="63"/>
      <c r="ZE34" s="63"/>
      <c r="ZF34" s="63"/>
      <c r="ZG34" s="63"/>
      <c r="ZH34" s="63"/>
      <c r="ZI34" s="63"/>
      <c r="ZJ34" s="63"/>
      <c r="ZK34" s="63"/>
      <c r="ZL34" s="63"/>
      <c r="ZM34" s="63"/>
      <c r="ZN34" s="63"/>
      <c r="ZO34" s="63"/>
      <c r="ZP34" s="63"/>
      <c r="ZQ34" s="63"/>
      <c r="ZR34" s="63"/>
      <c r="ZS34" s="63"/>
      <c r="ZT34" s="63"/>
      <c r="ZU34" s="63"/>
      <c r="ZV34" s="63"/>
      <c r="ZW34" s="63"/>
      <c r="ZX34" s="63"/>
      <c r="ZY34" s="63"/>
      <c r="ZZ34" s="63"/>
      <c r="AAA34" s="63"/>
      <c r="AAB34" s="63"/>
      <c r="AAC34" s="63"/>
      <c r="AAD34" s="63"/>
      <c r="AAE34" s="63"/>
      <c r="AAF34" s="63"/>
      <c r="AAG34" s="63"/>
      <c r="AAH34" s="63"/>
      <c r="AAI34" s="63"/>
      <c r="AAJ34" s="63"/>
      <c r="AAK34" s="63"/>
      <c r="AAL34" s="63"/>
      <c r="AAM34" s="63"/>
      <c r="AAN34" s="63"/>
      <c r="AAO34" s="63"/>
      <c r="AAP34" s="63"/>
      <c r="AAQ34" s="63"/>
      <c r="AAR34" s="63"/>
      <c r="AAS34" s="63"/>
      <c r="AAT34" s="63"/>
      <c r="AAU34" s="63"/>
      <c r="AAV34" s="63"/>
      <c r="AAW34" s="63"/>
      <c r="AAX34" s="63"/>
      <c r="AAY34" s="63"/>
      <c r="AAZ34" s="63"/>
      <c r="ABA34" s="63"/>
      <c r="ABB34" s="63"/>
      <c r="ABC34" s="63"/>
      <c r="ABD34" s="63"/>
      <c r="ABE34" s="63"/>
      <c r="ABF34" s="63"/>
      <c r="ABG34" s="63"/>
      <c r="ABH34" s="63"/>
      <c r="ABI34" s="63"/>
      <c r="ABJ34" s="63"/>
      <c r="ABK34" s="63"/>
      <c r="ABL34" s="63"/>
      <c r="ABM34" s="63"/>
      <c r="ABN34" s="63"/>
      <c r="ABO34" s="63"/>
      <c r="ABP34" s="63"/>
      <c r="ABQ34" s="63"/>
      <c r="ABR34" s="63"/>
      <c r="ABS34" s="63"/>
      <c r="ABT34" s="63"/>
      <c r="ABU34" s="63"/>
      <c r="ABV34" s="63"/>
      <c r="ABW34" s="63"/>
      <c r="ABX34" s="63"/>
      <c r="ABY34" s="63"/>
      <c r="ABZ34" s="63"/>
      <c r="ACA34" s="63"/>
      <c r="ACB34" s="63"/>
      <c r="ACC34" s="63"/>
      <c r="ACD34" s="63"/>
      <c r="ACE34" s="63"/>
      <c r="ACF34" s="63"/>
      <c r="ACG34" s="63"/>
      <c r="ACH34" s="63"/>
      <c r="ACI34" s="63"/>
      <c r="ACJ34" s="63"/>
      <c r="ACK34" s="63"/>
      <c r="ACL34" s="63"/>
      <c r="ACM34" s="63"/>
      <c r="ACN34" s="63"/>
      <c r="ACO34" s="63"/>
      <c r="ACP34" s="63"/>
      <c r="ACQ34" s="63"/>
      <c r="ACR34" s="63"/>
      <c r="ACS34" s="63"/>
      <c r="ACT34" s="63"/>
      <c r="ACU34" s="63"/>
      <c r="ACV34" s="63"/>
      <c r="ACW34" s="63"/>
      <c r="ACX34" s="63"/>
      <c r="ACY34" s="63"/>
      <c r="ACZ34" s="63"/>
      <c r="ADA34" s="63"/>
      <c r="ADB34" s="63"/>
      <c r="ADC34" s="63"/>
      <c r="ADD34" s="63"/>
      <c r="ADE34" s="63"/>
      <c r="ADF34" s="63"/>
      <c r="ADG34" s="63"/>
      <c r="ADH34" s="63"/>
      <c r="ADI34" s="63"/>
      <c r="ADJ34" s="63"/>
      <c r="ADK34" s="63"/>
      <c r="ADL34" s="63"/>
      <c r="ADM34" s="63"/>
      <c r="ADN34" s="63"/>
      <c r="ADO34" s="63"/>
      <c r="ADP34" s="63"/>
      <c r="ADQ34" s="63"/>
      <c r="ADR34" s="63"/>
      <c r="ADS34" s="63"/>
      <c r="ADT34" s="63"/>
      <c r="ADU34" s="63"/>
      <c r="ADV34" s="63"/>
      <c r="ADW34" s="63"/>
      <c r="ADX34" s="63"/>
      <c r="ADY34" s="63"/>
      <c r="ADZ34" s="63"/>
      <c r="AEA34" s="63"/>
      <c r="AEB34" s="63"/>
      <c r="AEC34" s="63"/>
      <c r="AED34" s="63"/>
      <c r="AEE34" s="63"/>
      <c r="AEF34" s="63"/>
      <c r="AEG34" s="63"/>
      <c r="AEH34" s="63"/>
      <c r="AEI34" s="63"/>
      <c r="AEJ34" s="63"/>
      <c r="AEK34" s="63"/>
      <c r="AEL34" s="63"/>
      <c r="AEM34" s="63"/>
      <c r="AEN34" s="63"/>
      <c r="AEO34" s="63"/>
      <c r="AEP34" s="63"/>
      <c r="AEQ34" s="63"/>
      <c r="AER34" s="63"/>
      <c r="AES34" s="63"/>
      <c r="AET34" s="63"/>
      <c r="AEU34" s="63"/>
      <c r="AEV34" s="63"/>
      <c r="AEW34" s="63"/>
      <c r="AEX34" s="63"/>
    </row>
    <row r="35" spans="1:830" ht="18" customHeight="1" x14ac:dyDescent="0.35">
      <c r="A35" s="49"/>
      <c r="B35" s="43" t="s">
        <v>178</v>
      </c>
      <c r="C35" s="44" t="s">
        <v>177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3">
        <v>0</v>
      </c>
      <c r="AH35" s="63">
        <v>0</v>
      </c>
      <c r="AI35" s="63">
        <v>0</v>
      </c>
      <c r="AJ35" s="63">
        <v>0</v>
      </c>
      <c r="AK35" s="63">
        <v>0</v>
      </c>
      <c r="AL35" s="63">
        <v>0</v>
      </c>
      <c r="AM35" s="63">
        <v>0</v>
      </c>
      <c r="AN35" s="63">
        <v>0</v>
      </c>
      <c r="AO35" s="63">
        <v>0</v>
      </c>
      <c r="AP35" s="63">
        <v>0</v>
      </c>
      <c r="AQ35" s="63"/>
      <c r="AR35" s="63">
        <v>0</v>
      </c>
      <c r="AS35" s="63">
        <v>0</v>
      </c>
      <c r="AT35" s="63">
        <v>0</v>
      </c>
      <c r="AU35" s="63">
        <v>0</v>
      </c>
      <c r="AV35" s="63">
        <v>0</v>
      </c>
      <c r="AW35" s="63">
        <v>0</v>
      </c>
      <c r="AX35" s="63">
        <v>0</v>
      </c>
      <c r="AY35" s="63">
        <v>0</v>
      </c>
      <c r="AZ35" s="63">
        <v>0</v>
      </c>
      <c r="BA35" s="63">
        <v>0</v>
      </c>
      <c r="BB35" s="63">
        <v>0</v>
      </c>
      <c r="BC35" s="63">
        <v>0</v>
      </c>
      <c r="BD35" s="63">
        <v>0</v>
      </c>
      <c r="BE35" s="63">
        <v>0</v>
      </c>
      <c r="BF35" s="63">
        <v>6317</v>
      </c>
      <c r="BG35" s="63">
        <v>0</v>
      </c>
      <c r="BH35" s="63">
        <v>0</v>
      </c>
      <c r="BI35" s="63">
        <v>0</v>
      </c>
      <c r="BJ35" s="63">
        <v>0</v>
      </c>
      <c r="BK35" s="63">
        <v>0</v>
      </c>
      <c r="BL35" s="63">
        <v>0</v>
      </c>
      <c r="BM35" s="63">
        <v>0</v>
      </c>
      <c r="BN35" s="63">
        <v>0</v>
      </c>
      <c r="BO35" s="63">
        <v>0</v>
      </c>
      <c r="BP35" s="63">
        <v>0</v>
      </c>
      <c r="BQ35" s="63">
        <v>0</v>
      </c>
      <c r="BR35" s="63">
        <v>0</v>
      </c>
      <c r="BS35" s="63">
        <v>0</v>
      </c>
      <c r="BT35" s="63">
        <v>0</v>
      </c>
      <c r="BU35" s="63">
        <v>0</v>
      </c>
      <c r="BV35" s="63">
        <v>0</v>
      </c>
      <c r="BW35" s="63">
        <v>0</v>
      </c>
      <c r="BX35" s="63">
        <v>0</v>
      </c>
      <c r="BY35" s="63">
        <v>0</v>
      </c>
      <c r="BZ35" s="63">
        <v>0</v>
      </c>
      <c r="CA35" s="63">
        <v>0</v>
      </c>
      <c r="CB35" s="63">
        <v>0</v>
      </c>
      <c r="CC35" s="63">
        <v>0</v>
      </c>
      <c r="CD35" s="63">
        <v>0</v>
      </c>
      <c r="CE35" s="63">
        <v>0</v>
      </c>
      <c r="CF35" s="63">
        <v>0</v>
      </c>
      <c r="CG35" s="63">
        <v>0</v>
      </c>
      <c r="CH35" s="63">
        <v>0</v>
      </c>
      <c r="CI35" s="63">
        <v>0</v>
      </c>
      <c r="CJ35" s="63">
        <v>0</v>
      </c>
      <c r="CK35" s="63">
        <v>0</v>
      </c>
      <c r="CL35" s="63">
        <v>0</v>
      </c>
      <c r="CM35" s="63">
        <v>0</v>
      </c>
      <c r="CN35" s="63">
        <v>0</v>
      </c>
      <c r="CO35" s="63">
        <v>0</v>
      </c>
      <c r="CP35" s="63">
        <v>0</v>
      </c>
      <c r="CQ35" s="63">
        <v>0</v>
      </c>
      <c r="CR35" s="63">
        <v>0</v>
      </c>
      <c r="CS35" s="63">
        <v>0</v>
      </c>
      <c r="CT35" s="63">
        <v>0</v>
      </c>
      <c r="CU35" s="63">
        <v>0</v>
      </c>
      <c r="CV35" s="63">
        <v>0</v>
      </c>
      <c r="CW35" s="63"/>
      <c r="CX35" s="63">
        <v>0</v>
      </c>
      <c r="CY35" s="63">
        <v>0</v>
      </c>
      <c r="CZ35" s="63">
        <v>0</v>
      </c>
      <c r="DA35" s="63">
        <v>0</v>
      </c>
      <c r="DB35" s="63">
        <v>0</v>
      </c>
      <c r="DC35" s="63">
        <v>0</v>
      </c>
      <c r="DD35" s="63">
        <v>0</v>
      </c>
      <c r="DE35" s="63">
        <v>0</v>
      </c>
      <c r="DF35" s="63">
        <v>0</v>
      </c>
      <c r="DG35" s="63">
        <v>0</v>
      </c>
      <c r="DH35" s="63">
        <v>0</v>
      </c>
      <c r="DI35" s="63">
        <v>0</v>
      </c>
      <c r="DJ35" s="63">
        <v>0</v>
      </c>
      <c r="DK35" s="63">
        <v>0</v>
      </c>
      <c r="DL35" s="63">
        <v>0</v>
      </c>
      <c r="DM35" s="63">
        <v>0</v>
      </c>
      <c r="DN35" s="63">
        <v>0</v>
      </c>
      <c r="DO35" s="63">
        <v>0</v>
      </c>
      <c r="DP35" s="63">
        <v>0</v>
      </c>
      <c r="DQ35" s="63">
        <v>0</v>
      </c>
      <c r="DR35" s="63">
        <v>0</v>
      </c>
      <c r="DS35" s="63">
        <v>0</v>
      </c>
      <c r="DT35" s="63">
        <v>0</v>
      </c>
      <c r="DU35" s="63">
        <v>0</v>
      </c>
      <c r="DV35" s="63">
        <v>0</v>
      </c>
      <c r="DW35" s="63">
        <v>0</v>
      </c>
      <c r="DX35" s="63">
        <v>0</v>
      </c>
      <c r="DY35" s="63">
        <v>0</v>
      </c>
      <c r="DZ35" s="63">
        <v>0</v>
      </c>
      <c r="EA35" s="63">
        <v>0</v>
      </c>
      <c r="EB35" s="63">
        <v>0</v>
      </c>
      <c r="EC35" s="63">
        <v>0</v>
      </c>
      <c r="ED35" s="63">
        <v>0</v>
      </c>
      <c r="EE35" s="63">
        <v>0</v>
      </c>
      <c r="EF35" s="63">
        <v>0</v>
      </c>
      <c r="EG35" s="63">
        <v>0</v>
      </c>
      <c r="EH35" s="63">
        <v>0</v>
      </c>
      <c r="EI35" s="63">
        <v>0</v>
      </c>
      <c r="EJ35" s="63">
        <v>0</v>
      </c>
      <c r="EK35" s="63">
        <v>0</v>
      </c>
      <c r="EL35" s="63">
        <v>0</v>
      </c>
      <c r="EM35" s="63">
        <v>0</v>
      </c>
      <c r="EN35" s="63">
        <v>0</v>
      </c>
      <c r="EO35" s="63">
        <v>0</v>
      </c>
      <c r="EP35" s="63">
        <v>0</v>
      </c>
      <c r="EQ35" s="63">
        <v>0</v>
      </c>
      <c r="ER35" s="63">
        <v>0</v>
      </c>
      <c r="ES35" s="63">
        <v>0</v>
      </c>
      <c r="ET35" s="63">
        <v>0</v>
      </c>
      <c r="EU35" s="63">
        <v>0</v>
      </c>
      <c r="EV35" s="63">
        <v>0</v>
      </c>
      <c r="EW35" s="63">
        <v>0</v>
      </c>
      <c r="EX35" s="63">
        <v>0</v>
      </c>
      <c r="EY35" s="63">
        <v>0</v>
      </c>
      <c r="EZ35" s="63">
        <v>0</v>
      </c>
      <c r="FA35" s="63">
        <v>0</v>
      </c>
      <c r="FB35" s="63">
        <v>0</v>
      </c>
      <c r="FC35" s="63">
        <v>0</v>
      </c>
      <c r="FD35" s="63">
        <v>0</v>
      </c>
      <c r="FE35" s="63">
        <v>0</v>
      </c>
      <c r="FF35" s="63">
        <v>0</v>
      </c>
      <c r="FG35" s="63">
        <v>0</v>
      </c>
      <c r="FH35" s="63">
        <v>0</v>
      </c>
      <c r="FI35" s="63">
        <v>0</v>
      </c>
      <c r="FJ35" s="63">
        <v>0</v>
      </c>
      <c r="FK35" s="63">
        <v>0</v>
      </c>
      <c r="FL35" s="63">
        <v>0</v>
      </c>
      <c r="FM35" s="63">
        <v>0</v>
      </c>
      <c r="FN35" s="63">
        <v>0</v>
      </c>
      <c r="FO35" s="63">
        <v>0</v>
      </c>
      <c r="FP35" s="63">
        <v>0</v>
      </c>
      <c r="FQ35" s="63">
        <v>0</v>
      </c>
      <c r="FR35" s="63">
        <v>0</v>
      </c>
      <c r="FS35" s="63">
        <v>0</v>
      </c>
      <c r="FT35" s="63">
        <v>0</v>
      </c>
      <c r="FU35" s="63">
        <v>0</v>
      </c>
      <c r="FV35" s="63">
        <v>0</v>
      </c>
      <c r="FW35" s="63">
        <v>0</v>
      </c>
      <c r="FX35" s="63">
        <v>0</v>
      </c>
      <c r="FY35" s="63">
        <v>0</v>
      </c>
      <c r="FZ35" s="63">
        <v>0</v>
      </c>
      <c r="GA35" s="63">
        <v>0</v>
      </c>
      <c r="GB35" s="63">
        <v>0</v>
      </c>
      <c r="GC35" s="63">
        <v>0</v>
      </c>
      <c r="GD35" s="63">
        <v>0</v>
      </c>
      <c r="GE35" s="63">
        <v>0</v>
      </c>
      <c r="GF35" s="63">
        <v>0</v>
      </c>
      <c r="GG35" s="63">
        <v>0</v>
      </c>
      <c r="GH35" s="63">
        <v>0</v>
      </c>
      <c r="GI35" s="63">
        <v>0</v>
      </c>
      <c r="GJ35" s="63">
        <v>0</v>
      </c>
      <c r="GK35" s="63">
        <v>0</v>
      </c>
      <c r="GL35" s="63"/>
      <c r="GM35" s="63"/>
      <c r="GN35" s="63"/>
      <c r="GO35" s="63"/>
      <c r="GP35" s="63"/>
      <c r="GQ35" s="63"/>
      <c r="GR35" s="63"/>
      <c r="GS35" s="63"/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3"/>
      <c r="HT35" s="63"/>
      <c r="HU35" s="63"/>
      <c r="HV35" s="63"/>
      <c r="HW35" s="63"/>
      <c r="HX35" s="63"/>
      <c r="HY35" s="63"/>
      <c r="HZ35" s="63"/>
      <c r="IA35" s="63"/>
      <c r="IB35" s="63"/>
      <c r="IC35" s="63"/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3"/>
      <c r="IO35" s="63"/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63"/>
      <c r="JE35" s="63"/>
      <c r="JF35" s="63"/>
      <c r="JG35" s="63"/>
      <c r="JH35" s="63"/>
      <c r="JI35" s="63"/>
      <c r="JJ35" s="63"/>
      <c r="JK35" s="63"/>
      <c r="JL35" s="63"/>
      <c r="JM35" s="63"/>
      <c r="JN35" s="63"/>
      <c r="JO35" s="63"/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63"/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63"/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  <c r="MN35" s="63"/>
      <c r="MO35" s="63"/>
      <c r="MP35" s="63"/>
      <c r="MQ35" s="63"/>
      <c r="MR35" s="63"/>
      <c r="MS35" s="63"/>
      <c r="MT35" s="63"/>
      <c r="MU35" s="63"/>
      <c r="MV35" s="63"/>
      <c r="MW35" s="63"/>
      <c r="MX35" s="63"/>
      <c r="MY35" s="63"/>
      <c r="MZ35" s="63"/>
      <c r="NA35" s="63"/>
      <c r="NB35" s="63"/>
      <c r="NC35" s="63"/>
      <c r="ND35" s="63"/>
      <c r="NE35" s="63"/>
      <c r="NF35" s="63"/>
      <c r="NG35" s="63"/>
      <c r="NH35" s="63"/>
      <c r="NI35" s="63"/>
      <c r="NJ35" s="63"/>
      <c r="NK35" s="63"/>
      <c r="NL35" s="63"/>
      <c r="NM35" s="63"/>
      <c r="NN35" s="63"/>
      <c r="NO35" s="63"/>
      <c r="NP35" s="63"/>
      <c r="NQ35" s="63"/>
      <c r="NR35" s="63"/>
      <c r="NS35" s="63"/>
      <c r="NT35" s="63"/>
      <c r="NU35" s="63"/>
      <c r="NV35" s="63"/>
      <c r="NW35" s="63"/>
      <c r="NX35" s="63"/>
      <c r="NY35" s="63"/>
      <c r="NZ35" s="63"/>
      <c r="OA35" s="63"/>
      <c r="OB35" s="63"/>
      <c r="OC35" s="63"/>
      <c r="OD35" s="63"/>
      <c r="OE35" s="63"/>
      <c r="OF35" s="63"/>
      <c r="OG35" s="63"/>
      <c r="OH35" s="63"/>
      <c r="OI35" s="63"/>
      <c r="OJ35" s="63"/>
      <c r="OK35" s="63"/>
      <c r="OL35" s="63"/>
      <c r="OM35" s="63"/>
      <c r="ON35" s="63"/>
      <c r="OO35" s="63"/>
      <c r="OP35" s="63"/>
      <c r="OQ35" s="63"/>
      <c r="OR35" s="63"/>
      <c r="OS35" s="63"/>
      <c r="OT35" s="63"/>
      <c r="OU35" s="63"/>
      <c r="OV35" s="63"/>
      <c r="OW35" s="63"/>
      <c r="OX35" s="63"/>
      <c r="OY35" s="63"/>
      <c r="OZ35" s="63"/>
      <c r="PA35" s="63"/>
      <c r="PB35" s="63"/>
      <c r="PC35" s="63"/>
      <c r="PD35" s="63"/>
      <c r="PE35" s="63"/>
      <c r="PF35" s="63"/>
      <c r="PG35" s="63"/>
      <c r="PH35" s="63"/>
      <c r="PI35" s="63"/>
      <c r="PJ35" s="63"/>
      <c r="PK35" s="63"/>
      <c r="PL35" s="63"/>
      <c r="PM35" s="63"/>
      <c r="PN35" s="63"/>
      <c r="PO35" s="63"/>
      <c r="PP35" s="63"/>
      <c r="PQ35" s="63"/>
      <c r="PR35" s="63"/>
      <c r="PS35" s="63"/>
      <c r="PT35" s="63"/>
      <c r="PU35" s="63"/>
      <c r="PV35" s="63"/>
      <c r="PW35" s="63"/>
      <c r="PX35" s="63"/>
      <c r="PY35" s="63"/>
      <c r="PZ35" s="63"/>
      <c r="QA35" s="63"/>
      <c r="QB35" s="63"/>
      <c r="QC35" s="63"/>
      <c r="QD35" s="63"/>
      <c r="QE35" s="63"/>
      <c r="QF35" s="63"/>
      <c r="QG35" s="63"/>
      <c r="QH35" s="63"/>
      <c r="QI35" s="63"/>
      <c r="QJ35" s="63"/>
      <c r="QK35" s="63"/>
      <c r="QL35" s="63"/>
      <c r="QM35" s="63"/>
      <c r="QN35" s="63"/>
      <c r="QO35" s="63"/>
      <c r="QP35" s="63"/>
      <c r="QQ35" s="63"/>
      <c r="QR35" s="63"/>
      <c r="QS35" s="63"/>
      <c r="QT35" s="63"/>
      <c r="QU35" s="63"/>
      <c r="QV35" s="63"/>
      <c r="QW35" s="63"/>
      <c r="QX35" s="63"/>
      <c r="QY35" s="63"/>
      <c r="QZ35" s="63"/>
      <c r="RA35" s="63"/>
      <c r="RB35" s="63"/>
      <c r="RC35" s="63"/>
      <c r="RD35" s="63"/>
      <c r="RE35" s="63"/>
      <c r="RF35" s="63"/>
      <c r="RG35" s="63"/>
      <c r="RH35" s="63"/>
      <c r="RI35" s="63"/>
      <c r="RJ35" s="63"/>
      <c r="RK35" s="63"/>
      <c r="RL35" s="63"/>
      <c r="RM35" s="63"/>
      <c r="RN35" s="63"/>
      <c r="RO35" s="63"/>
      <c r="RP35" s="63"/>
      <c r="RQ35" s="63"/>
      <c r="RR35" s="63"/>
      <c r="RS35" s="63"/>
      <c r="RT35" s="63"/>
      <c r="RU35" s="63"/>
      <c r="RV35" s="63"/>
      <c r="RW35" s="63"/>
      <c r="RX35" s="63"/>
      <c r="RY35" s="63"/>
      <c r="RZ35" s="63"/>
      <c r="SA35" s="63"/>
      <c r="SB35" s="63"/>
      <c r="SC35" s="63"/>
      <c r="SD35" s="63"/>
      <c r="SE35" s="63"/>
      <c r="SF35" s="63"/>
      <c r="SG35" s="63"/>
      <c r="SH35" s="63"/>
      <c r="SI35" s="63"/>
      <c r="SJ35" s="63"/>
      <c r="SK35" s="63"/>
      <c r="SL35" s="63"/>
      <c r="SM35" s="63"/>
      <c r="SN35" s="63"/>
      <c r="SO35" s="63"/>
      <c r="SP35" s="63"/>
      <c r="SQ35" s="63"/>
      <c r="SR35" s="63"/>
      <c r="SS35" s="63"/>
      <c r="ST35" s="63"/>
      <c r="SU35" s="63"/>
      <c r="SV35" s="63"/>
      <c r="SW35" s="63"/>
      <c r="SX35" s="63"/>
      <c r="SY35" s="63"/>
      <c r="SZ35" s="63"/>
      <c r="TA35" s="63"/>
      <c r="TB35" s="63"/>
      <c r="TC35" s="63"/>
      <c r="TD35" s="63"/>
      <c r="TE35" s="63"/>
      <c r="TF35" s="63"/>
      <c r="TG35" s="63"/>
      <c r="TH35" s="63"/>
      <c r="TI35" s="63"/>
      <c r="TJ35" s="63"/>
      <c r="TK35" s="63"/>
      <c r="TL35" s="63"/>
      <c r="TM35" s="63"/>
      <c r="TN35" s="63"/>
      <c r="TO35" s="63"/>
      <c r="TP35" s="63"/>
      <c r="TQ35" s="63"/>
      <c r="TR35" s="63"/>
      <c r="TS35" s="63"/>
      <c r="TT35" s="63"/>
      <c r="TU35" s="63"/>
      <c r="TV35" s="63"/>
      <c r="TW35" s="63"/>
      <c r="TX35" s="63"/>
      <c r="TY35" s="63"/>
      <c r="TZ35" s="63"/>
      <c r="UA35" s="63"/>
      <c r="UB35" s="63"/>
      <c r="UC35" s="63"/>
      <c r="UD35" s="63"/>
      <c r="UE35" s="63"/>
      <c r="UF35" s="63"/>
      <c r="UG35" s="63"/>
      <c r="UH35" s="63"/>
      <c r="UI35" s="63"/>
      <c r="UJ35" s="63"/>
      <c r="UK35" s="63"/>
      <c r="UL35" s="63"/>
      <c r="UM35" s="63"/>
      <c r="UN35" s="63"/>
      <c r="UO35" s="63"/>
      <c r="UP35" s="63"/>
      <c r="UQ35" s="63"/>
      <c r="UR35" s="63"/>
      <c r="US35" s="63"/>
      <c r="UT35" s="63"/>
      <c r="UU35" s="63"/>
      <c r="UV35" s="63"/>
      <c r="UW35" s="63"/>
      <c r="UX35" s="63"/>
      <c r="UY35" s="63"/>
      <c r="UZ35" s="63"/>
      <c r="VA35" s="63"/>
      <c r="VB35" s="63"/>
      <c r="VC35" s="63"/>
      <c r="VD35" s="63"/>
      <c r="VE35" s="63"/>
      <c r="VF35" s="63"/>
      <c r="VG35" s="63"/>
      <c r="VH35" s="63"/>
      <c r="VI35" s="63"/>
      <c r="VJ35" s="63"/>
      <c r="VK35" s="63"/>
      <c r="VL35" s="63"/>
      <c r="VM35" s="63"/>
      <c r="VN35" s="63"/>
      <c r="VO35" s="63"/>
      <c r="VP35" s="63"/>
      <c r="VQ35" s="63"/>
      <c r="VR35" s="63"/>
      <c r="VS35" s="63"/>
      <c r="VT35" s="63"/>
      <c r="VU35" s="63"/>
      <c r="VV35" s="63"/>
      <c r="VW35" s="63"/>
      <c r="VX35" s="63"/>
      <c r="VY35" s="63"/>
      <c r="VZ35" s="63"/>
      <c r="WA35" s="63"/>
      <c r="WB35" s="63"/>
      <c r="WC35" s="63"/>
      <c r="WD35" s="63"/>
      <c r="WE35" s="63"/>
      <c r="WF35" s="63"/>
      <c r="WG35" s="63"/>
      <c r="WH35" s="63"/>
      <c r="WI35" s="63"/>
      <c r="WJ35" s="63"/>
      <c r="WK35" s="63"/>
      <c r="WL35" s="63"/>
      <c r="WM35" s="63"/>
      <c r="WN35" s="63"/>
      <c r="WO35" s="63"/>
      <c r="WP35" s="63"/>
      <c r="WQ35" s="63"/>
      <c r="WR35" s="63"/>
      <c r="WS35" s="63"/>
      <c r="WT35" s="63"/>
      <c r="WU35" s="63"/>
      <c r="WV35" s="63"/>
      <c r="WW35" s="63"/>
      <c r="WX35" s="63"/>
      <c r="WY35" s="63"/>
      <c r="WZ35" s="63"/>
      <c r="XA35" s="63"/>
      <c r="XB35" s="63"/>
      <c r="XC35" s="63"/>
      <c r="XD35" s="63"/>
      <c r="XE35" s="63"/>
      <c r="XF35" s="63"/>
      <c r="XG35" s="63"/>
      <c r="XH35" s="63"/>
      <c r="XI35" s="63"/>
      <c r="XJ35" s="63"/>
      <c r="XK35" s="63"/>
      <c r="XL35" s="63"/>
      <c r="XM35" s="63"/>
      <c r="XN35" s="63"/>
      <c r="XO35" s="63"/>
      <c r="XP35" s="63"/>
      <c r="XQ35" s="63"/>
      <c r="XR35" s="63"/>
      <c r="XS35" s="63"/>
      <c r="XT35" s="63"/>
      <c r="XU35" s="63"/>
      <c r="XV35" s="63"/>
      <c r="XW35" s="63"/>
      <c r="XX35" s="63"/>
      <c r="XY35" s="63"/>
      <c r="XZ35" s="63"/>
      <c r="YA35" s="63"/>
      <c r="YB35" s="63"/>
      <c r="YC35" s="63"/>
      <c r="YD35" s="63"/>
      <c r="YE35" s="63"/>
      <c r="YF35" s="63"/>
      <c r="YG35" s="63"/>
      <c r="YH35" s="63"/>
      <c r="YI35" s="63"/>
      <c r="YJ35" s="63"/>
      <c r="YK35" s="63"/>
      <c r="YL35" s="63"/>
      <c r="YM35" s="63"/>
      <c r="YN35" s="63"/>
      <c r="YO35" s="63"/>
      <c r="YP35" s="63"/>
      <c r="YQ35" s="63"/>
      <c r="YR35" s="63"/>
      <c r="YS35" s="63"/>
      <c r="YT35" s="63"/>
      <c r="YU35" s="63"/>
      <c r="YV35" s="63"/>
      <c r="YW35" s="63"/>
      <c r="YX35" s="63"/>
      <c r="YY35" s="63"/>
      <c r="YZ35" s="63"/>
      <c r="ZA35" s="63"/>
      <c r="ZB35" s="63"/>
      <c r="ZC35" s="63"/>
      <c r="ZD35" s="63"/>
      <c r="ZE35" s="63"/>
      <c r="ZF35" s="63"/>
      <c r="ZG35" s="63"/>
      <c r="ZH35" s="63"/>
      <c r="ZI35" s="63"/>
      <c r="ZJ35" s="63"/>
      <c r="ZK35" s="63"/>
      <c r="ZL35" s="63"/>
      <c r="ZM35" s="63"/>
      <c r="ZN35" s="63"/>
      <c r="ZO35" s="63"/>
      <c r="ZP35" s="63"/>
      <c r="ZQ35" s="63"/>
      <c r="ZR35" s="63"/>
      <c r="ZS35" s="63"/>
      <c r="ZT35" s="63"/>
      <c r="ZU35" s="63"/>
      <c r="ZV35" s="63"/>
      <c r="ZW35" s="63"/>
      <c r="ZX35" s="63"/>
      <c r="ZY35" s="63"/>
      <c r="ZZ35" s="63"/>
      <c r="AAA35" s="63"/>
      <c r="AAB35" s="63"/>
      <c r="AAC35" s="63"/>
      <c r="AAD35" s="63"/>
      <c r="AAE35" s="63"/>
      <c r="AAF35" s="63"/>
      <c r="AAG35" s="63"/>
      <c r="AAH35" s="63"/>
      <c r="AAI35" s="63"/>
      <c r="AAJ35" s="63"/>
      <c r="AAK35" s="63"/>
      <c r="AAL35" s="63"/>
      <c r="AAM35" s="63"/>
      <c r="AAN35" s="63"/>
      <c r="AAO35" s="63"/>
      <c r="AAP35" s="63"/>
      <c r="AAQ35" s="63"/>
      <c r="AAR35" s="63"/>
      <c r="AAS35" s="63"/>
      <c r="AAT35" s="63"/>
      <c r="AAU35" s="63"/>
      <c r="AAV35" s="63"/>
      <c r="AAW35" s="63"/>
      <c r="AAX35" s="63"/>
      <c r="AAY35" s="63"/>
      <c r="AAZ35" s="63"/>
      <c r="ABA35" s="63"/>
      <c r="ABB35" s="63"/>
      <c r="ABC35" s="63"/>
      <c r="ABD35" s="63"/>
      <c r="ABE35" s="63"/>
      <c r="ABF35" s="63"/>
      <c r="ABG35" s="63"/>
      <c r="ABH35" s="63"/>
      <c r="ABI35" s="63"/>
      <c r="ABJ35" s="63"/>
      <c r="ABK35" s="63"/>
      <c r="ABL35" s="63"/>
      <c r="ABM35" s="63"/>
      <c r="ABN35" s="63"/>
      <c r="ABO35" s="63"/>
      <c r="ABP35" s="63"/>
      <c r="ABQ35" s="63"/>
      <c r="ABR35" s="63"/>
      <c r="ABS35" s="63"/>
      <c r="ABT35" s="63"/>
      <c r="ABU35" s="63"/>
      <c r="ABV35" s="63"/>
      <c r="ABW35" s="63"/>
      <c r="ABX35" s="63"/>
      <c r="ABY35" s="63"/>
      <c r="ABZ35" s="63"/>
      <c r="ACA35" s="63"/>
      <c r="ACB35" s="63"/>
      <c r="ACC35" s="63"/>
      <c r="ACD35" s="63"/>
      <c r="ACE35" s="63"/>
      <c r="ACF35" s="63"/>
      <c r="ACG35" s="63"/>
      <c r="ACH35" s="63"/>
      <c r="ACI35" s="63"/>
      <c r="ACJ35" s="63"/>
      <c r="ACK35" s="63"/>
      <c r="ACL35" s="63"/>
      <c r="ACM35" s="63"/>
      <c r="ACN35" s="63"/>
      <c r="ACO35" s="63"/>
      <c r="ACP35" s="63"/>
      <c r="ACQ35" s="63"/>
      <c r="ACR35" s="63"/>
      <c r="ACS35" s="63"/>
      <c r="ACT35" s="63"/>
      <c r="ACU35" s="63"/>
      <c r="ACV35" s="63"/>
      <c r="ACW35" s="63"/>
      <c r="ACX35" s="63"/>
      <c r="ACY35" s="63"/>
      <c r="ACZ35" s="63"/>
      <c r="ADA35" s="63"/>
      <c r="ADB35" s="63"/>
      <c r="ADC35" s="63"/>
      <c r="ADD35" s="63"/>
      <c r="ADE35" s="63"/>
      <c r="ADF35" s="63"/>
      <c r="ADG35" s="63"/>
      <c r="ADH35" s="63"/>
      <c r="ADI35" s="63"/>
      <c r="ADJ35" s="63"/>
      <c r="ADK35" s="63"/>
      <c r="ADL35" s="63"/>
      <c r="ADM35" s="63"/>
      <c r="ADN35" s="63"/>
      <c r="ADO35" s="63"/>
      <c r="ADP35" s="63"/>
      <c r="ADQ35" s="63"/>
      <c r="ADR35" s="63"/>
      <c r="ADS35" s="63"/>
      <c r="ADT35" s="63"/>
      <c r="ADU35" s="63"/>
      <c r="ADV35" s="63"/>
      <c r="ADW35" s="63"/>
      <c r="ADX35" s="63"/>
      <c r="ADY35" s="63"/>
      <c r="ADZ35" s="63"/>
      <c r="AEA35" s="63"/>
      <c r="AEB35" s="63"/>
      <c r="AEC35" s="63"/>
      <c r="AED35" s="63"/>
      <c r="AEE35" s="63"/>
      <c r="AEF35" s="63"/>
      <c r="AEG35" s="63"/>
      <c r="AEH35" s="63"/>
      <c r="AEI35" s="63"/>
      <c r="AEJ35" s="63"/>
      <c r="AEK35" s="63"/>
      <c r="AEL35" s="63"/>
      <c r="AEM35" s="63"/>
      <c r="AEN35" s="63"/>
      <c r="AEO35" s="63"/>
      <c r="AEP35" s="63"/>
      <c r="AEQ35" s="63"/>
      <c r="AER35" s="63"/>
      <c r="AES35" s="63"/>
      <c r="AET35" s="63"/>
      <c r="AEU35" s="63"/>
      <c r="AEV35" s="63"/>
      <c r="AEW35" s="63"/>
      <c r="AEX35" s="63"/>
    </row>
    <row r="36" spans="1:830" ht="18" customHeight="1" x14ac:dyDescent="0.35">
      <c r="A36" s="46" t="s">
        <v>199</v>
      </c>
      <c r="B36" s="43" t="s">
        <v>200</v>
      </c>
      <c r="C36" s="44" t="s">
        <v>175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212.5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3">
        <v>0</v>
      </c>
      <c r="AH36" s="63">
        <v>50.5</v>
      </c>
      <c r="AI36" s="63">
        <v>621</v>
      </c>
      <c r="AJ36" s="63">
        <v>0</v>
      </c>
      <c r="AK36" s="63">
        <v>0</v>
      </c>
      <c r="AL36" s="63">
        <v>311</v>
      </c>
      <c r="AM36" s="63">
        <v>82</v>
      </c>
      <c r="AN36" s="63">
        <v>0</v>
      </c>
      <c r="AO36" s="63">
        <v>0</v>
      </c>
      <c r="AP36" s="63">
        <v>0</v>
      </c>
      <c r="AQ36" s="63"/>
      <c r="AR36" s="63">
        <v>0</v>
      </c>
      <c r="AS36" s="63">
        <v>0</v>
      </c>
      <c r="AT36" s="63">
        <v>354</v>
      </c>
      <c r="AU36" s="63">
        <v>0</v>
      </c>
      <c r="AV36" s="63">
        <v>0</v>
      </c>
      <c r="AW36" s="63">
        <v>0</v>
      </c>
      <c r="AX36" s="63">
        <v>0</v>
      </c>
      <c r="AY36" s="63">
        <v>1236.5</v>
      </c>
      <c r="AZ36" s="63">
        <v>0</v>
      </c>
      <c r="BA36" s="63">
        <v>442.5</v>
      </c>
      <c r="BB36" s="63">
        <v>0</v>
      </c>
      <c r="BC36" s="63">
        <v>0</v>
      </c>
      <c r="BD36" s="63">
        <v>116.5</v>
      </c>
      <c r="BE36" s="63">
        <v>0</v>
      </c>
      <c r="BF36" s="63">
        <v>3939</v>
      </c>
      <c r="BG36" s="63">
        <v>1232.5</v>
      </c>
      <c r="BH36" s="63">
        <v>1232.5</v>
      </c>
      <c r="BI36" s="63">
        <v>176.5</v>
      </c>
      <c r="BJ36" s="63">
        <v>0</v>
      </c>
      <c r="BK36" s="63">
        <v>0</v>
      </c>
      <c r="BL36" s="63">
        <v>0</v>
      </c>
      <c r="BM36" s="63">
        <v>147</v>
      </c>
      <c r="BN36" s="63">
        <v>0</v>
      </c>
      <c r="BO36" s="63">
        <v>0</v>
      </c>
      <c r="BP36" s="63">
        <v>0</v>
      </c>
      <c r="BQ36" s="63">
        <v>0</v>
      </c>
      <c r="BR36" s="63">
        <v>0</v>
      </c>
      <c r="BS36" s="63">
        <v>0</v>
      </c>
      <c r="BT36" s="63">
        <v>0</v>
      </c>
      <c r="BU36" s="63">
        <v>0</v>
      </c>
      <c r="BV36" s="63">
        <v>0</v>
      </c>
      <c r="BW36" s="63">
        <v>198.5</v>
      </c>
      <c r="BX36" s="63">
        <v>0</v>
      </c>
      <c r="BY36" s="63">
        <v>0</v>
      </c>
      <c r="BZ36" s="63">
        <v>459.5</v>
      </c>
      <c r="CA36" s="63">
        <v>0</v>
      </c>
      <c r="CB36" s="63">
        <v>0</v>
      </c>
      <c r="CC36" s="63">
        <v>125.5</v>
      </c>
      <c r="CD36" s="63">
        <v>0</v>
      </c>
      <c r="CE36" s="63">
        <v>231</v>
      </c>
      <c r="CF36" s="63">
        <v>0</v>
      </c>
      <c r="CG36" s="63">
        <v>206</v>
      </c>
      <c r="CH36" s="63">
        <v>0</v>
      </c>
      <c r="CI36" s="63">
        <v>0</v>
      </c>
      <c r="CJ36" s="63">
        <v>0</v>
      </c>
      <c r="CK36" s="63">
        <v>0</v>
      </c>
      <c r="CL36" s="63">
        <v>0</v>
      </c>
      <c r="CM36" s="63">
        <v>0</v>
      </c>
      <c r="CN36" s="63">
        <v>0</v>
      </c>
      <c r="CO36" s="63">
        <v>0</v>
      </c>
      <c r="CP36" s="63">
        <v>0</v>
      </c>
      <c r="CQ36" s="63">
        <v>0</v>
      </c>
      <c r="CR36" s="63">
        <v>0</v>
      </c>
      <c r="CS36" s="63">
        <v>0</v>
      </c>
      <c r="CT36" s="63">
        <v>0</v>
      </c>
      <c r="CU36" s="63">
        <v>0</v>
      </c>
      <c r="CV36" s="63">
        <v>0</v>
      </c>
      <c r="CW36" s="63"/>
      <c r="CX36" s="63">
        <v>0</v>
      </c>
      <c r="CY36" s="63">
        <v>0</v>
      </c>
      <c r="CZ36" s="63">
        <v>0</v>
      </c>
      <c r="DA36" s="63">
        <v>0</v>
      </c>
      <c r="DB36" s="63">
        <v>0</v>
      </c>
      <c r="DC36" s="63">
        <v>0</v>
      </c>
      <c r="DD36" s="63">
        <v>0</v>
      </c>
      <c r="DE36" s="63">
        <v>0</v>
      </c>
      <c r="DF36" s="63">
        <v>0</v>
      </c>
      <c r="DG36" s="63">
        <v>0</v>
      </c>
      <c r="DH36" s="63">
        <v>0</v>
      </c>
      <c r="DI36" s="63">
        <v>0</v>
      </c>
      <c r="DJ36" s="63">
        <v>0</v>
      </c>
      <c r="DK36" s="63">
        <v>0</v>
      </c>
      <c r="DL36" s="63">
        <v>0</v>
      </c>
      <c r="DM36" s="63">
        <v>0</v>
      </c>
      <c r="DN36" s="63">
        <v>0</v>
      </c>
      <c r="DO36" s="63">
        <v>0</v>
      </c>
      <c r="DP36" s="63">
        <v>0</v>
      </c>
      <c r="DQ36" s="63">
        <v>0</v>
      </c>
      <c r="DR36" s="63">
        <v>0</v>
      </c>
      <c r="DS36" s="63">
        <v>0</v>
      </c>
      <c r="DT36" s="63">
        <v>0</v>
      </c>
      <c r="DU36" s="63">
        <v>0</v>
      </c>
      <c r="DV36" s="63">
        <v>0</v>
      </c>
      <c r="DW36" s="63">
        <v>0</v>
      </c>
      <c r="DX36" s="63">
        <v>313</v>
      </c>
      <c r="DY36" s="63">
        <v>0</v>
      </c>
      <c r="DZ36" s="63">
        <v>151.5</v>
      </c>
      <c r="EA36" s="63">
        <v>0</v>
      </c>
      <c r="EB36" s="63">
        <v>0</v>
      </c>
      <c r="EC36" s="63">
        <v>0</v>
      </c>
      <c r="ED36" s="63">
        <v>0</v>
      </c>
      <c r="EE36" s="63">
        <v>221</v>
      </c>
      <c r="EF36" s="63">
        <v>0</v>
      </c>
      <c r="EG36" s="63">
        <v>529</v>
      </c>
      <c r="EH36" s="63">
        <v>0</v>
      </c>
      <c r="EI36" s="63">
        <v>0</v>
      </c>
      <c r="EJ36" s="63">
        <v>0</v>
      </c>
      <c r="EK36" s="63">
        <v>0</v>
      </c>
      <c r="EL36" s="63">
        <v>0</v>
      </c>
      <c r="EM36" s="63">
        <v>0</v>
      </c>
      <c r="EN36" s="63">
        <v>0</v>
      </c>
      <c r="EO36" s="63">
        <v>0</v>
      </c>
      <c r="EP36" s="63">
        <v>0</v>
      </c>
      <c r="EQ36" s="63">
        <v>0</v>
      </c>
      <c r="ER36" s="63">
        <v>0</v>
      </c>
      <c r="ES36" s="63">
        <v>0</v>
      </c>
      <c r="ET36" s="63">
        <v>0</v>
      </c>
      <c r="EU36" s="63">
        <v>0</v>
      </c>
      <c r="EV36" s="63">
        <v>0</v>
      </c>
      <c r="EW36" s="63">
        <v>0</v>
      </c>
      <c r="EX36" s="63">
        <v>0</v>
      </c>
      <c r="EY36" s="63">
        <v>0</v>
      </c>
      <c r="EZ36" s="63">
        <v>0</v>
      </c>
      <c r="FA36" s="63">
        <v>0</v>
      </c>
      <c r="FB36" s="63">
        <v>53.5</v>
      </c>
      <c r="FC36" s="63">
        <v>0</v>
      </c>
      <c r="FD36" s="63">
        <v>230.5</v>
      </c>
      <c r="FE36" s="63">
        <v>0</v>
      </c>
      <c r="FF36" s="63">
        <v>0</v>
      </c>
      <c r="FG36" s="63">
        <v>0</v>
      </c>
      <c r="FH36" s="63">
        <v>0</v>
      </c>
      <c r="FI36" s="63">
        <v>0</v>
      </c>
      <c r="FJ36" s="63">
        <v>0</v>
      </c>
      <c r="FK36" s="63">
        <v>0</v>
      </c>
      <c r="FL36" s="63">
        <v>0</v>
      </c>
      <c r="FM36" s="63">
        <v>0</v>
      </c>
      <c r="FN36" s="63">
        <v>0</v>
      </c>
      <c r="FO36" s="63">
        <v>83</v>
      </c>
      <c r="FP36" s="63">
        <v>0</v>
      </c>
      <c r="FQ36" s="63">
        <v>0</v>
      </c>
      <c r="FR36" s="63">
        <v>0</v>
      </c>
      <c r="FS36" s="63">
        <v>0</v>
      </c>
      <c r="FT36" s="63">
        <v>0</v>
      </c>
      <c r="FU36" s="63">
        <v>0</v>
      </c>
      <c r="FV36" s="63">
        <v>0</v>
      </c>
      <c r="FW36" s="63">
        <v>0</v>
      </c>
      <c r="FX36" s="63">
        <v>0</v>
      </c>
      <c r="FY36" s="63">
        <v>0</v>
      </c>
      <c r="FZ36" s="63">
        <v>0</v>
      </c>
      <c r="GA36" s="63">
        <v>0</v>
      </c>
      <c r="GB36" s="63">
        <v>0</v>
      </c>
      <c r="GC36" s="63">
        <v>0</v>
      </c>
      <c r="GD36" s="63">
        <v>0</v>
      </c>
      <c r="GE36" s="63">
        <v>0</v>
      </c>
      <c r="GF36" s="63">
        <v>163.5</v>
      </c>
      <c r="GG36" s="63">
        <v>0</v>
      </c>
      <c r="GH36" s="63">
        <v>0</v>
      </c>
      <c r="GI36" s="63">
        <v>0</v>
      </c>
      <c r="GJ36" s="63">
        <v>0</v>
      </c>
      <c r="GK36" s="63">
        <v>0</v>
      </c>
      <c r="GL36" s="63"/>
      <c r="GM36" s="63"/>
      <c r="GN36" s="63"/>
      <c r="GO36" s="63"/>
      <c r="GP36" s="63"/>
      <c r="GQ36" s="63"/>
      <c r="GR36" s="63"/>
      <c r="GS36" s="63"/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3"/>
      <c r="HT36" s="63"/>
      <c r="HU36" s="63"/>
      <c r="HV36" s="63"/>
      <c r="HW36" s="63"/>
      <c r="HX36" s="63"/>
      <c r="HY36" s="63"/>
      <c r="HZ36" s="63"/>
      <c r="IA36" s="63"/>
      <c r="IB36" s="63"/>
      <c r="IC36" s="63"/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3"/>
      <c r="IO36" s="63"/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63"/>
      <c r="JE36" s="63"/>
      <c r="JF36" s="63"/>
      <c r="JG36" s="63"/>
      <c r="JH36" s="63"/>
      <c r="JI36" s="63"/>
      <c r="JJ36" s="63"/>
      <c r="JK36" s="63"/>
      <c r="JL36" s="63"/>
      <c r="JM36" s="63"/>
      <c r="JN36" s="63"/>
      <c r="JO36" s="63"/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63"/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63"/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  <c r="MN36" s="63"/>
      <c r="MO36" s="63"/>
      <c r="MP36" s="63"/>
      <c r="MQ36" s="63"/>
      <c r="MR36" s="63"/>
      <c r="MS36" s="63"/>
      <c r="MT36" s="63"/>
      <c r="MU36" s="63"/>
      <c r="MV36" s="63"/>
      <c r="MW36" s="63"/>
      <c r="MX36" s="63"/>
      <c r="MY36" s="63"/>
      <c r="MZ36" s="63"/>
      <c r="NA36" s="63"/>
      <c r="NB36" s="63"/>
      <c r="NC36" s="63"/>
      <c r="ND36" s="63"/>
      <c r="NE36" s="63"/>
      <c r="NF36" s="63"/>
      <c r="NG36" s="63"/>
      <c r="NH36" s="63"/>
      <c r="NI36" s="63"/>
      <c r="NJ36" s="63"/>
      <c r="NK36" s="63"/>
      <c r="NL36" s="63"/>
      <c r="NM36" s="63"/>
      <c r="NN36" s="63"/>
      <c r="NO36" s="63"/>
      <c r="NP36" s="63"/>
      <c r="NQ36" s="63"/>
      <c r="NR36" s="63"/>
      <c r="NS36" s="63"/>
      <c r="NT36" s="63"/>
      <c r="NU36" s="63"/>
      <c r="NV36" s="63"/>
      <c r="NW36" s="63"/>
      <c r="NX36" s="63"/>
      <c r="NY36" s="63"/>
      <c r="NZ36" s="63"/>
      <c r="OA36" s="63"/>
      <c r="OB36" s="63"/>
      <c r="OC36" s="63"/>
      <c r="OD36" s="63"/>
      <c r="OE36" s="63"/>
      <c r="OF36" s="63"/>
      <c r="OG36" s="63"/>
      <c r="OH36" s="63"/>
      <c r="OI36" s="63"/>
      <c r="OJ36" s="63"/>
      <c r="OK36" s="63"/>
      <c r="OL36" s="63"/>
      <c r="OM36" s="63"/>
      <c r="ON36" s="63"/>
      <c r="OO36" s="63"/>
      <c r="OP36" s="63"/>
      <c r="OQ36" s="63"/>
      <c r="OR36" s="63"/>
      <c r="OS36" s="63"/>
      <c r="OT36" s="63"/>
      <c r="OU36" s="63"/>
      <c r="OV36" s="63"/>
      <c r="OW36" s="63"/>
      <c r="OX36" s="63"/>
      <c r="OY36" s="63"/>
      <c r="OZ36" s="63"/>
      <c r="PA36" s="63"/>
      <c r="PB36" s="63"/>
      <c r="PC36" s="63"/>
      <c r="PD36" s="63"/>
      <c r="PE36" s="63"/>
      <c r="PF36" s="63"/>
      <c r="PG36" s="63"/>
      <c r="PH36" s="63"/>
      <c r="PI36" s="63"/>
      <c r="PJ36" s="63"/>
      <c r="PK36" s="63"/>
      <c r="PL36" s="63"/>
      <c r="PM36" s="63"/>
      <c r="PN36" s="63"/>
      <c r="PO36" s="63"/>
      <c r="PP36" s="63"/>
      <c r="PQ36" s="63"/>
      <c r="PR36" s="63"/>
      <c r="PS36" s="63"/>
      <c r="PT36" s="63"/>
      <c r="PU36" s="63"/>
      <c r="PV36" s="63"/>
      <c r="PW36" s="63"/>
      <c r="PX36" s="63"/>
      <c r="PY36" s="63"/>
      <c r="PZ36" s="63"/>
      <c r="QA36" s="63"/>
      <c r="QB36" s="63"/>
      <c r="QC36" s="63"/>
      <c r="QD36" s="63"/>
      <c r="QE36" s="63"/>
      <c r="QF36" s="63"/>
      <c r="QG36" s="63"/>
      <c r="QH36" s="63"/>
      <c r="QI36" s="63"/>
      <c r="QJ36" s="63"/>
      <c r="QK36" s="63"/>
      <c r="QL36" s="63"/>
      <c r="QM36" s="63"/>
      <c r="QN36" s="63"/>
      <c r="QO36" s="63"/>
      <c r="QP36" s="63"/>
      <c r="QQ36" s="63"/>
      <c r="QR36" s="63"/>
      <c r="QS36" s="63"/>
      <c r="QT36" s="63"/>
      <c r="QU36" s="63"/>
      <c r="QV36" s="63"/>
      <c r="QW36" s="63"/>
      <c r="QX36" s="63"/>
      <c r="QY36" s="63"/>
      <c r="QZ36" s="63"/>
      <c r="RA36" s="63"/>
      <c r="RB36" s="63"/>
      <c r="RC36" s="63"/>
      <c r="RD36" s="63"/>
      <c r="RE36" s="63"/>
      <c r="RF36" s="63"/>
      <c r="RG36" s="63"/>
      <c r="RH36" s="63"/>
      <c r="RI36" s="63"/>
      <c r="RJ36" s="63"/>
      <c r="RK36" s="63"/>
      <c r="RL36" s="63"/>
      <c r="RM36" s="63"/>
      <c r="RN36" s="63"/>
      <c r="RO36" s="63"/>
      <c r="RP36" s="63"/>
      <c r="RQ36" s="63"/>
      <c r="RR36" s="63"/>
      <c r="RS36" s="63"/>
      <c r="RT36" s="63"/>
      <c r="RU36" s="63"/>
      <c r="RV36" s="63"/>
      <c r="RW36" s="63"/>
      <c r="RX36" s="63"/>
      <c r="RY36" s="63"/>
      <c r="RZ36" s="63"/>
      <c r="SA36" s="63"/>
      <c r="SB36" s="63"/>
      <c r="SC36" s="63"/>
      <c r="SD36" s="63"/>
      <c r="SE36" s="63"/>
      <c r="SF36" s="63"/>
      <c r="SG36" s="63"/>
      <c r="SH36" s="63"/>
      <c r="SI36" s="63"/>
      <c r="SJ36" s="63"/>
      <c r="SK36" s="63"/>
      <c r="SL36" s="63"/>
      <c r="SM36" s="63"/>
      <c r="SN36" s="63"/>
      <c r="SO36" s="63"/>
      <c r="SP36" s="63"/>
      <c r="SQ36" s="63"/>
      <c r="SR36" s="63"/>
      <c r="SS36" s="63"/>
      <c r="ST36" s="63"/>
      <c r="SU36" s="63"/>
      <c r="SV36" s="63"/>
      <c r="SW36" s="63"/>
      <c r="SX36" s="63"/>
      <c r="SY36" s="63"/>
      <c r="SZ36" s="63"/>
      <c r="TA36" s="63"/>
      <c r="TB36" s="63"/>
      <c r="TC36" s="63"/>
      <c r="TD36" s="63"/>
      <c r="TE36" s="63"/>
      <c r="TF36" s="63"/>
      <c r="TG36" s="63"/>
      <c r="TH36" s="63"/>
      <c r="TI36" s="63"/>
      <c r="TJ36" s="63"/>
      <c r="TK36" s="63"/>
      <c r="TL36" s="63"/>
      <c r="TM36" s="63"/>
      <c r="TN36" s="63"/>
      <c r="TO36" s="63"/>
      <c r="TP36" s="63"/>
      <c r="TQ36" s="63"/>
      <c r="TR36" s="63"/>
      <c r="TS36" s="63"/>
      <c r="TT36" s="63"/>
      <c r="TU36" s="63"/>
      <c r="TV36" s="63"/>
      <c r="TW36" s="63"/>
      <c r="TX36" s="63"/>
      <c r="TY36" s="63"/>
      <c r="TZ36" s="63"/>
      <c r="UA36" s="63"/>
      <c r="UB36" s="63"/>
      <c r="UC36" s="63"/>
      <c r="UD36" s="63"/>
      <c r="UE36" s="63"/>
      <c r="UF36" s="63"/>
      <c r="UG36" s="63"/>
      <c r="UH36" s="63"/>
      <c r="UI36" s="63"/>
      <c r="UJ36" s="63"/>
      <c r="UK36" s="63"/>
      <c r="UL36" s="63"/>
      <c r="UM36" s="63"/>
      <c r="UN36" s="63"/>
      <c r="UO36" s="63"/>
      <c r="UP36" s="63"/>
      <c r="UQ36" s="63"/>
      <c r="UR36" s="63"/>
      <c r="US36" s="63"/>
      <c r="UT36" s="63"/>
      <c r="UU36" s="63"/>
      <c r="UV36" s="63"/>
      <c r="UW36" s="63"/>
      <c r="UX36" s="63"/>
      <c r="UY36" s="63"/>
      <c r="UZ36" s="63"/>
      <c r="VA36" s="63"/>
      <c r="VB36" s="63"/>
      <c r="VC36" s="63"/>
      <c r="VD36" s="63"/>
      <c r="VE36" s="63"/>
      <c r="VF36" s="63"/>
      <c r="VG36" s="63"/>
      <c r="VH36" s="63"/>
      <c r="VI36" s="63"/>
      <c r="VJ36" s="63"/>
      <c r="VK36" s="63"/>
      <c r="VL36" s="63"/>
      <c r="VM36" s="63"/>
      <c r="VN36" s="63"/>
      <c r="VO36" s="63"/>
      <c r="VP36" s="63"/>
      <c r="VQ36" s="63"/>
      <c r="VR36" s="63"/>
      <c r="VS36" s="63"/>
      <c r="VT36" s="63"/>
      <c r="VU36" s="63"/>
      <c r="VV36" s="63"/>
      <c r="VW36" s="63"/>
      <c r="VX36" s="63"/>
      <c r="VY36" s="63"/>
      <c r="VZ36" s="63"/>
      <c r="WA36" s="63"/>
      <c r="WB36" s="63"/>
      <c r="WC36" s="63"/>
      <c r="WD36" s="63"/>
      <c r="WE36" s="63"/>
      <c r="WF36" s="63"/>
      <c r="WG36" s="63"/>
      <c r="WH36" s="63"/>
      <c r="WI36" s="63"/>
      <c r="WJ36" s="63"/>
      <c r="WK36" s="63"/>
      <c r="WL36" s="63"/>
      <c r="WM36" s="63"/>
      <c r="WN36" s="63"/>
      <c r="WO36" s="63"/>
      <c r="WP36" s="63"/>
      <c r="WQ36" s="63"/>
      <c r="WR36" s="63"/>
      <c r="WS36" s="63"/>
      <c r="WT36" s="63"/>
      <c r="WU36" s="63"/>
      <c r="WV36" s="63"/>
      <c r="WW36" s="63"/>
      <c r="WX36" s="63"/>
      <c r="WY36" s="63"/>
      <c r="WZ36" s="63"/>
      <c r="XA36" s="63"/>
      <c r="XB36" s="63"/>
      <c r="XC36" s="63"/>
      <c r="XD36" s="63"/>
      <c r="XE36" s="63"/>
      <c r="XF36" s="63"/>
      <c r="XG36" s="63"/>
      <c r="XH36" s="63"/>
      <c r="XI36" s="63"/>
      <c r="XJ36" s="63"/>
      <c r="XK36" s="63"/>
      <c r="XL36" s="63"/>
      <c r="XM36" s="63"/>
      <c r="XN36" s="63"/>
      <c r="XO36" s="63"/>
      <c r="XP36" s="63"/>
      <c r="XQ36" s="63"/>
      <c r="XR36" s="63"/>
      <c r="XS36" s="63"/>
      <c r="XT36" s="63"/>
      <c r="XU36" s="63"/>
      <c r="XV36" s="63"/>
      <c r="XW36" s="63"/>
      <c r="XX36" s="63"/>
      <c r="XY36" s="63"/>
      <c r="XZ36" s="63"/>
      <c r="YA36" s="63"/>
      <c r="YB36" s="63"/>
      <c r="YC36" s="63"/>
      <c r="YD36" s="63"/>
      <c r="YE36" s="63"/>
      <c r="YF36" s="63"/>
      <c r="YG36" s="63"/>
      <c r="YH36" s="63"/>
      <c r="YI36" s="63"/>
      <c r="YJ36" s="63"/>
      <c r="YK36" s="63"/>
      <c r="YL36" s="63"/>
      <c r="YM36" s="63"/>
      <c r="YN36" s="63"/>
      <c r="YO36" s="63"/>
      <c r="YP36" s="63"/>
      <c r="YQ36" s="63"/>
      <c r="YR36" s="63"/>
      <c r="YS36" s="63"/>
      <c r="YT36" s="63"/>
      <c r="YU36" s="63"/>
      <c r="YV36" s="63"/>
      <c r="YW36" s="63"/>
      <c r="YX36" s="63"/>
      <c r="YY36" s="63"/>
      <c r="YZ36" s="63"/>
      <c r="ZA36" s="63"/>
      <c r="ZB36" s="63"/>
      <c r="ZC36" s="63"/>
      <c r="ZD36" s="63"/>
      <c r="ZE36" s="63"/>
      <c r="ZF36" s="63"/>
      <c r="ZG36" s="63"/>
      <c r="ZH36" s="63"/>
      <c r="ZI36" s="63"/>
      <c r="ZJ36" s="63"/>
      <c r="ZK36" s="63"/>
      <c r="ZL36" s="63"/>
      <c r="ZM36" s="63"/>
      <c r="ZN36" s="63"/>
      <c r="ZO36" s="63"/>
      <c r="ZP36" s="63"/>
      <c r="ZQ36" s="63"/>
      <c r="ZR36" s="63"/>
      <c r="ZS36" s="63"/>
      <c r="ZT36" s="63"/>
      <c r="ZU36" s="63"/>
      <c r="ZV36" s="63"/>
      <c r="ZW36" s="63"/>
      <c r="ZX36" s="63"/>
      <c r="ZY36" s="63"/>
      <c r="ZZ36" s="63"/>
      <c r="AAA36" s="63"/>
      <c r="AAB36" s="63"/>
      <c r="AAC36" s="63"/>
      <c r="AAD36" s="63"/>
      <c r="AAE36" s="63"/>
      <c r="AAF36" s="63"/>
      <c r="AAG36" s="63"/>
      <c r="AAH36" s="63"/>
      <c r="AAI36" s="63"/>
      <c r="AAJ36" s="63"/>
      <c r="AAK36" s="63"/>
      <c r="AAL36" s="63"/>
      <c r="AAM36" s="63"/>
      <c r="AAN36" s="63"/>
      <c r="AAO36" s="63"/>
      <c r="AAP36" s="63"/>
      <c r="AAQ36" s="63"/>
      <c r="AAR36" s="63"/>
      <c r="AAS36" s="63"/>
      <c r="AAT36" s="63"/>
      <c r="AAU36" s="63"/>
      <c r="AAV36" s="63"/>
      <c r="AAW36" s="63"/>
      <c r="AAX36" s="63"/>
      <c r="AAY36" s="63"/>
      <c r="AAZ36" s="63"/>
      <c r="ABA36" s="63"/>
      <c r="ABB36" s="63"/>
      <c r="ABC36" s="63"/>
      <c r="ABD36" s="63"/>
      <c r="ABE36" s="63"/>
      <c r="ABF36" s="63"/>
      <c r="ABG36" s="63"/>
      <c r="ABH36" s="63"/>
      <c r="ABI36" s="63"/>
      <c r="ABJ36" s="63"/>
      <c r="ABK36" s="63"/>
      <c r="ABL36" s="63"/>
      <c r="ABM36" s="63"/>
      <c r="ABN36" s="63"/>
      <c r="ABO36" s="63"/>
      <c r="ABP36" s="63"/>
      <c r="ABQ36" s="63"/>
      <c r="ABR36" s="63"/>
      <c r="ABS36" s="63"/>
      <c r="ABT36" s="63"/>
      <c r="ABU36" s="63"/>
      <c r="ABV36" s="63"/>
      <c r="ABW36" s="63"/>
      <c r="ABX36" s="63"/>
      <c r="ABY36" s="63"/>
      <c r="ABZ36" s="63"/>
      <c r="ACA36" s="63"/>
      <c r="ACB36" s="63"/>
      <c r="ACC36" s="63"/>
      <c r="ACD36" s="63"/>
      <c r="ACE36" s="63"/>
      <c r="ACF36" s="63"/>
      <c r="ACG36" s="63"/>
      <c r="ACH36" s="63"/>
      <c r="ACI36" s="63"/>
      <c r="ACJ36" s="63"/>
      <c r="ACK36" s="63"/>
      <c r="ACL36" s="63"/>
      <c r="ACM36" s="63"/>
      <c r="ACN36" s="63"/>
      <c r="ACO36" s="63"/>
      <c r="ACP36" s="63"/>
      <c r="ACQ36" s="63"/>
      <c r="ACR36" s="63"/>
      <c r="ACS36" s="63"/>
      <c r="ACT36" s="63"/>
      <c r="ACU36" s="63"/>
      <c r="ACV36" s="63"/>
      <c r="ACW36" s="63"/>
      <c r="ACX36" s="63"/>
      <c r="ACY36" s="63"/>
      <c r="ACZ36" s="63"/>
      <c r="ADA36" s="63"/>
      <c r="ADB36" s="63"/>
      <c r="ADC36" s="63"/>
      <c r="ADD36" s="63"/>
      <c r="ADE36" s="63"/>
      <c r="ADF36" s="63"/>
      <c r="ADG36" s="63"/>
      <c r="ADH36" s="63"/>
      <c r="ADI36" s="63"/>
      <c r="ADJ36" s="63"/>
      <c r="ADK36" s="63"/>
      <c r="ADL36" s="63"/>
      <c r="ADM36" s="63"/>
      <c r="ADN36" s="63"/>
      <c r="ADO36" s="63"/>
      <c r="ADP36" s="63"/>
      <c r="ADQ36" s="63"/>
      <c r="ADR36" s="63"/>
      <c r="ADS36" s="63"/>
      <c r="ADT36" s="63"/>
      <c r="ADU36" s="63"/>
      <c r="ADV36" s="63"/>
      <c r="ADW36" s="63"/>
      <c r="ADX36" s="63"/>
      <c r="ADY36" s="63"/>
      <c r="ADZ36" s="63"/>
      <c r="AEA36" s="63"/>
      <c r="AEB36" s="63"/>
      <c r="AEC36" s="63"/>
      <c r="AED36" s="63"/>
      <c r="AEE36" s="63"/>
      <c r="AEF36" s="63"/>
      <c r="AEG36" s="63"/>
      <c r="AEH36" s="63"/>
      <c r="AEI36" s="63"/>
      <c r="AEJ36" s="63"/>
      <c r="AEK36" s="63"/>
      <c r="AEL36" s="63"/>
      <c r="AEM36" s="63"/>
      <c r="AEN36" s="63"/>
      <c r="AEO36" s="63"/>
      <c r="AEP36" s="63"/>
      <c r="AEQ36" s="63"/>
      <c r="AER36" s="63"/>
      <c r="AES36" s="63"/>
      <c r="AET36" s="63"/>
      <c r="AEU36" s="63"/>
      <c r="AEV36" s="63"/>
      <c r="AEW36" s="63"/>
      <c r="AEX36" s="63"/>
    </row>
    <row r="37" spans="1:830" ht="18" customHeight="1" x14ac:dyDescent="0.35">
      <c r="A37" s="47"/>
      <c r="B37" s="43" t="s">
        <v>193</v>
      </c>
      <c r="C37" s="44" t="s">
        <v>174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1</v>
      </c>
      <c r="V37" s="63">
        <v>0</v>
      </c>
      <c r="W37" s="63">
        <v>0</v>
      </c>
      <c r="X37" s="63">
        <v>0</v>
      </c>
      <c r="Y37" s="63">
        <v>0</v>
      </c>
      <c r="Z37" s="63">
        <v>0</v>
      </c>
      <c r="AA37" s="63">
        <v>0</v>
      </c>
      <c r="AB37" s="63">
        <v>0</v>
      </c>
      <c r="AC37" s="63">
        <v>0</v>
      </c>
      <c r="AD37" s="63">
        <v>0</v>
      </c>
      <c r="AE37" s="63">
        <v>0</v>
      </c>
      <c r="AF37" s="63">
        <v>0</v>
      </c>
      <c r="AG37" s="63">
        <v>0</v>
      </c>
      <c r="AH37" s="63">
        <v>1</v>
      </c>
      <c r="AI37" s="63">
        <v>1</v>
      </c>
      <c r="AJ37" s="63">
        <v>0</v>
      </c>
      <c r="AK37" s="63">
        <v>0</v>
      </c>
      <c r="AL37" s="63">
        <v>1</v>
      </c>
      <c r="AM37" s="63">
        <v>1</v>
      </c>
      <c r="AN37" s="63">
        <v>0</v>
      </c>
      <c r="AO37" s="63">
        <v>0</v>
      </c>
      <c r="AP37" s="63">
        <v>0</v>
      </c>
      <c r="AQ37" s="63"/>
      <c r="AR37" s="63">
        <v>0</v>
      </c>
      <c r="AS37" s="63">
        <v>0</v>
      </c>
      <c r="AT37" s="63">
        <v>1</v>
      </c>
      <c r="AU37" s="63">
        <v>0</v>
      </c>
      <c r="AV37" s="63">
        <v>0</v>
      </c>
      <c r="AW37" s="63">
        <v>0</v>
      </c>
      <c r="AX37" s="63">
        <v>0</v>
      </c>
      <c r="AY37" s="63">
        <v>2</v>
      </c>
      <c r="AZ37" s="63">
        <v>0</v>
      </c>
      <c r="BA37" s="63">
        <v>1</v>
      </c>
      <c r="BB37" s="63">
        <v>0</v>
      </c>
      <c r="BC37" s="63">
        <v>0</v>
      </c>
      <c r="BD37" s="63">
        <v>1</v>
      </c>
      <c r="BE37" s="63">
        <v>0</v>
      </c>
      <c r="BF37" s="63">
        <v>1</v>
      </c>
      <c r="BG37" s="63">
        <v>1</v>
      </c>
      <c r="BH37" s="63">
        <v>1</v>
      </c>
      <c r="BI37" s="63">
        <v>1</v>
      </c>
      <c r="BJ37" s="63">
        <v>0</v>
      </c>
      <c r="BK37" s="63">
        <v>0</v>
      </c>
      <c r="BL37" s="63">
        <v>0</v>
      </c>
      <c r="BM37" s="63">
        <v>1</v>
      </c>
      <c r="BN37" s="63">
        <v>0</v>
      </c>
      <c r="BO37" s="63">
        <v>0</v>
      </c>
      <c r="BP37" s="63">
        <v>0</v>
      </c>
      <c r="BQ37" s="63">
        <v>0</v>
      </c>
      <c r="BR37" s="63">
        <v>0</v>
      </c>
      <c r="BS37" s="63">
        <v>0</v>
      </c>
      <c r="BT37" s="63">
        <v>0</v>
      </c>
      <c r="BU37" s="63">
        <v>0</v>
      </c>
      <c r="BV37" s="63">
        <v>0</v>
      </c>
      <c r="BW37" s="63">
        <v>1</v>
      </c>
      <c r="BX37" s="63">
        <v>0</v>
      </c>
      <c r="BY37" s="63">
        <v>0</v>
      </c>
      <c r="BZ37" s="63">
        <v>1</v>
      </c>
      <c r="CA37" s="63">
        <v>0</v>
      </c>
      <c r="CB37" s="63">
        <v>0</v>
      </c>
      <c r="CC37" s="63">
        <v>1</v>
      </c>
      <c r="CD37" s="63">
        <v>0</v>
      </c>
      <c r="CE37" s="63">
        <v>1</v>
      </c>
      <c r="CF37" s="63">
        <v>0</v>
      </c>
      <c r="CG37" s="63">
        <v>1</v>
      </c>
      <c r="CH37" s="63">
        <v>0</v>
      </c>
      <c r="CI37" s="63">
        <v>0</v>
      </c>
      <c r="CJ37" s="63">
        <v>0</v>
      </c>
      <c r="CK37" s="63">
        <v>0</v>
      </c>
      <c r="CL37" s="63">
        <v>0</v>
      </c>
      <c r="CM37" s="63">
        <v>0</v>
      </c>
      <c r="CN37" s="63">
        <v>0</v>
      </c>
      <c r="CO37" s="63">
        <v>0</v>
      </c>
      <c r="CP37" s="63">
        <v>0</v>
      </c>
      <c r="CQ37" s="63">
        <v>0</v>
      </c>
      <c r="CR37" s="63">
        <v>0</v>
      </c>
      <c r="CS37" s="63">
        <v>0</v>
      </c>
      <c r="CT37" s="63">
        <v>0</v>
      </c>
      <c r="CU37" s="63">
        <v>0</v>
      </c>
      <c r="CV37" s="63">
        <v>0</v>
      </c>
      <c r="CW37" s="63"/>
      <c r="CX37" s="63">
        <v>0</v>
      </c>
      <c r="CY37" s="63">
        <v>0</v>
      </c>
      <c r="CZ37" s="63">
        <v>0</v>
      </c>
      <c r="DA37" s="63">
        <v>0</v>
      </c>
      <c r="DB37" s="63">
        <v>0</v>
      </c>
      <c r="DC37" s="63">
        <v>0</v>
      </c>
      <c r="DD37" s="63">
        <v>0</v>
      </c>
      <c r="DE37" s="63">
        <v>0</v>
      </c>
      <c r="DF37" s="63">
        <v>0</v>
      </c>
      <c r="DG37" s="63">
        <v>0</v>
      </c>
      <c r="DH37" s="63">
        <v>0</v>
      </c>
      <c r="DI37" s="63">
        <v>0</v>
      </c>
      <c r="DJ37" s="63">
        <v>0</v>
      </c>
      <c r="DK37" s="63">
        <v>0</v>
      </c>
      <c r="DL37" s="63">
        <v>0</v>
      </c>
      <c r="DM37" s="63">
        <v>0</v>
      </c>
      <c r="DN37" s="63">
        <v>0</v>
      </c>
      <c r="DO37" s="63">
        <v>0</v>
      </c>
      <c r="DP37" s="63">
        <v>0</v>
      </c>
      <c r="DQ37" s="63">
        <v>0</v>
      </c>
      <c r="DR37" s="63">
        <v>0</v>
      </c>
      <c r="DS37" s="63">
        <v>0</v>
      </c>
      <c r="DT37" s="63">
        <v>0</v>
      </c>
      <c r="DU37" s="63">
        <v>0</v>
      </c>
      <c r="DV37" s="63">
        <v>0</v>
      </c>
      <c r="DW37" s="63">
        <v>0</v>
      </c>
      <c r="DX37" s="63">
        <v>1</v>
      </c>
      <c r="DY37" s="63">
        <v>0</v>
      </c>
      <c r="DZ37" s="63">
        <v>1</v>
      </c>
      <c r="EA37" s="63">
        <v>0</v>
      </c>
      <c r="EB37" s="63">
        <v>0</v>
      </c>
      <c r="EC37" s="63">
        <v>0</v>
      </c>
      <c r="ED37" s="63">
        <v>0</v>
      </c>
      <c r="EE37" s="63">
        <v>1</v>
      </c>
      <c r="EF37" s="63">
        <v>0</v>
      </c>
      <c r="EG37" s="63">
        <v>1</v>
      </c>
      <c r="EH37" s="63">
        <v>0</v>
      </c>
      <c r="EI37" s="63">
        <v>0</v>
      </c>
      <c r="EJ37" s="63">
        <v>0</v>
      </c>
      <c r="EK37" s="63">
        <v>0</v>
      </c>
      <c r="EL37" s="63">
        <v>0</v>
      </c>
      <c r="EM37" s="63">
        <v>0</v>
      </c>
      <c r="EN37" s="63">
        <v>0</v>
      </c>
      <c r="EO37" s="63">
        <v>0</v>
      </c>
      <c r="EP37" s="63">
        <v>0</v>
      </c>
      <c r="EQ37" s="63">
        <v>0</v>
      </c>
      <c r="ER37" s="63">
        <v>0</v>
      </c>
      <c r="ES37" s="63">
        <v>0</v>
      </c>
      <c r="ET37" s="63">
        <v>0</v>
      </c>
      <c r="EU37" s="63">
        <v>0</v>
      </c>
      <c r="EV37" s="63">
        <v>0</v>
      </c>
      <c r="EW37" s="63">
        <v>0</v>
      </c>
      <c r="EX37" s="63">
        <v>0</v>
      </c>
      <c r="EY37" s="63">
        <v>0</v>
      </c>
      <c r="EZ37" s="63">
        <v>0</v>
      </c>
      <c r="FA37" s="63">
        <v>0</v>
      </c>
      <c r="FB37" s="63">
        <v>1</v>
      </c>
      <c r="FC37" s="63">
        <v>0</v>
      </c>
      <c r="FD37" s="63">
        <v>1</v>
      </c>
      <c r="FE37" s="63">
        <v>0</v>
      </c>
      <c r="FF37" s="63">
        <v>0</v>
      </c>
      <c r="FG37" s="63">
        <v>0</v>
      </c>
      <c r="FH37" s="63">
        <v>0</v>
      </c>
      <c r="FI37" s="63">
        <v>0</v>
      </c>
      <c r="FJ37" s="63">
        <v>0</v>
      </c>
      <c r="FK37" s="63">
        <v>0</v>
      </c>
      <c r="FL37" s="63">
        <v>0</v>
      </c>
      <c r="FM37" s="63">
        <v>0</v>
      </c>
      <c r="FN37" s="63">
        <v>0</v>
      </c>
      <c r="FO37" s="63">
        <v>1</v>
      </c>
      <c r="FP37" s="63">
        <v>0</v>
      </c>
      <c r="FQ37" s="63">
        <v>0</v>
      </c>
      <c r="FR37" s="63">
        <v>0</v>
      </c>
      <c r="FS37" s="63">
        <v>0</v>
      </c>
      <c r="FT37" s="63">
        <v>0</v>
      </c>
      <c r="FU37" s="63">
        <v>0</v>
      </c>
      <c r="FV37" s="63">
        <v>0</v>
      </c>
      <c r="FW37" s="63">
        <v>0</v>
      </c>
      <c r="FX37" s="63">
        <v>0</v>
      </c>
      <c r="FY37" s="63">
        <v>0</v>
      </c>
      <c r="FZ37" s="63">
        <v>0</v>
      </c>
      <c r="GA37" s="63">
        <v>0</v>
      </c>
      <c r="GB37" s="63">
        <v>0</v>
      </c>
      <c r="GC37" s="63">
        <v>0</v>
      </c>
      <c r="GD37" s="63">
        <v>0</v>
      </c>
      <c r="GE37" s="63">
        <v>0</v>
      </c>
      <c r="GF37" s="63">
        <v>1</v>
      </c>
      <c r="GG37" s="63">
        <v>0</v>
      </c>
      <c r="GH37" s="63">
        <v>0</v>
      </c>
      <c r="GI37" s="63">
        <v>0</v>
      </c>
      <c r="GJ37" s="63">
        <v>0</v>
      </c>
      <c r="GK37" s="63">
        <v>0</v>
      </c>
      <c r="GL37" s="63"/>
      <c r="GM37" s="63"/>
      <c r="GN37" s="63"/>
      <c r="GO37" s="63"/>
      <c r="GP37" s="63"/>
      <c r="GQ37" s="63"/>
      <c r="GR37" s="63"/>
      <c r="GS37" s="63"/>
      <c r="GT37" s="63"/>
      <c r="GU37" s="63"/>
      <c r="GV37" s="63"/>
      <c r="GW37" s="63"/>
      <c r="GX37" s="63"/>
      <c r="GY37" s="63"/>
      <c r="GZ37" s="63"/>
      <c r="HA37" s="63"/>
      <c r="HB37" s="63"/>
      <c r="HC37" s="63"/>
      <c r="HD37" s="63"/>
      <c r="HE37" s="63"/>
      <c r="HF37" s="63"/>
      <c r="HG37" s="63"/>
      <c r="HH37" s="63"/>
      <c r="HI37" s="63"/>
      <c r="HJ37" s="63"/>
      <c r="HK37" s="63"/>
      <c r="HL37" s="63"/>
      <c r="HM37" s="63"/>
      <c r="HN37" s="63"/>
      <c r="HO37" s="63"/>
      <c r="HP37" s="63"/>
      <c r="HQ37" s="63"/>
      <c r="HR37" s="63"/>
      <c r="HS37" s="63"/>
      <c r="HT37" s="63"/>
      <c r="HU37" s="63"/>
      <c r="HV37" s="63"/>
      <c r="HW37" s="63"/>
      <c r="HX37" s="63"/>
      <c r="HY37" s="63"/>
      <c r="HZ37" s="63"/>
      <c r="IA37" s="63"/>
      <c r="IB37" s="63"/>
      <c r="IC37" s="63"/>
      <c r="ID37" s="63"/>
      <c r="IE37" s="63"/>
      <c r="IF37" s="63"/>
      <c r="IG37" s="63"/>
      <c r="IH37" s="63"/>
      <c r="II37" s="63"/>
      <c r="IJ37" s="63"/>
      <c r="IK37" s="63"/>
      <c r="IL37" s="63"/>
      <c r="IM37" s="63"/>
      <c r="IN37" s="63"/>
      <c r="IO37" s="63"/>
      <c r="IP37" s="63"/>
      <c r="IQ37" s="63"/>
      <c r="IR37" s="63"/>
      <c r="IS37" s="63"/>
      <c r="IT37" s="63"/>
      <c r="IU37" s="63"/>
      <c r="IV37" s="63"/>
      <c r="IW37" s="63"/>
      <c r="IX37" s="63"/>
      <c r="IY37" s="63"/>
      <c r="IZ37" s="63"/>
      <c r="JA37" s="63"/>
      <c r="JB37" s="63"/>
      <c r="JC37" s="63"/>
      <c r="JD37" s="63"/>
      <c r="JE37" s="63"/>
      <c r="JF37" s="63"/>
      <c r="JG37" s="63"/>
      <c r="JH37" s="63"/>
      <c r="JI37" s="63"/>
      <c r="JJ37" s="63"/>
      <c r="JK37" s="63"/>
      <c r="JL37" s="63"/>
      <c r="JM37" s="63"/>
      <c r="JN37" s="63"/>
      <c r="JO37" s="63"/>
      <c r="JP37" s="63"/>
      <c r="JQ37" s="63"/>
      <c r="JR37" s="63"/>
      <c r="JS37" s="63"/>
      <c r="JT37" s="63"/>
      <c r="JU37" s="63"/>
      <c r="JV37" s="63"/>
      <c r="JW37" s="63"/>
      <c r="JX37" s="63"/>
      <c r="JY37" s="63"/>
      <c r="JZ37" s="63"/>
      <c r="KA37" s="63"/>
      <c r="KB37" s="63"/>
      <c r="KC37" s="63"/>
      <c r="KD37" s="63"/>
      <c r="KE37" s="63"/>
      <c r="KF37" s="63"/>
      <c r="KG37" s="63"/>
      <c r="KH37" s="63"/>
      <c r="KI37" s="63"/>
      <c r="KJ37" s="63"/>
      <c r="KK37" s="63"/>
      <c r="KL37" s="63"/>
      <c r="KM37" s="63"/>
      <c r="KN37" s="63"/>
      <c r="KO37" s="63"/>
      <c r="KP37" s="63"/>
      <c r="KQ37" s="63"/>
      <c r="KR37" s="63"/>
      <c r="KS37" s="63"/>
      <c r="KT37" s="63"/>
      <c r="KU37" s="63"/>
      <c r="KV37" s="63"/>
      <c r="KW37" s="63"/>
      <c r="KX37" s="63"/>
      <c r="KY37" s="63"/>
      <c r="KZ37" s="63"/>
      <c r="LA37" s="63"/>
      <c r="LB37" s="63"/>
      <c r="LC37" s="63"/>
      <c r="LD37" s="63"/>
      <c r="LE37" s="63"/>
      <c r="LF37" s="63"/>
      <c r="LG37" s="63"/>
      <c r="LH37" s="63"/>
      <c r="LI37" s="63"/>
      <c r="LJ37" s="63"/>
      <c r="LK37" s="63"/>
      <c r="LL37" s="63"/>
      <c r="LM37" s="63"/>
      <c r="LN37" s="63"/>
      <c r="LO37" s="63"/>
      <c r="LP37" s="63"/>
      <c r="LQ37" s="63"/>
      <c r="LR37" s="63"/>
      <c r="LS37" s="63"/>
      <c r="LT37" s="63"/>
      <c r="LU37" s="63"/>
      <c r="LV37" s="63"/>
      <c r="LW37" s="63"/>
      <c r="LX37" s="63"/>
      <c r="LY37" s="63"/>
      <c r="LZ37" s="63"/>
      <c r="MA37" s="63"/>
      <c r="MB37" s="63"/>
      <c r="MC37" s="63"/>
      <c r="MD37" s="63"/>
      <c r="ME37" s="63"/>
      <c r="MF37" s="63"/>
      <c r="MG37" s="63"/>
      <c r="MH37" s="63"/>
      <c r="MI37" s="63"/>
      <c r="MJ37" s="63"/>
      <c r="MK37" s="63"/>
      <c r="ML37" s="63"/>
      <c r="MM37" s="63"/>
      <c r="MN37" s="63"/>
      <c r="MO37" s="63"/>
      <c r="MP37" s="63"/>
      <c r="MQ37" s="63"/>
      <c r="MR37" s="63"/>
      <c r="MS37" s="63"/>
      <c r="MT37" s="63"/>
      <c r="MU37" s="63"/>
      <c r="MV37" s="63"/>
      <c r="MW37" s="63"/>
      <c r="MX37" s="63"/>
      <c r="MY37" s="63"/>
      <c r="MZ37" s="63"/>
      <c r="NA37" s="63"/>
      <c r="NB37" s="63"/>
      <c r="NC37" s="63"/>
      <c r="ND37" s="63"/>
      <c r="NE37" s="63"/>
      <c r="NF37" s="63"/>
      <c r="NG37" s="63"/>
      <c r="NH37" s="63"/>
      <c r="NI37" s="63"/>
      <c r="NJ37" s="63"/>
      <c r="NK37" s="63"/>
      <c r="NL37" s="63"/>
      <c r="NM37" s="63"/>
      <c r="NN37" s="63"/>
      <c r="NO37" s="63"/>
      <c r="NP37" s="63"/>
      <c r="NQ37" s="63"/>
      <c r="NR37" s="63"/>
      <c r="NS37" s="63"/>
      <c r="NT37" s="63"/>
      <c r="NU37" s="63"/>
      <c r="NV37" s="63"/>
      <c r="NW37" s="63"/>
      <c r="NX37" s="63"/>
      <c r="NY37" s="63"/>
      <c r="NZ37" s="63"/>
      <c r="OA37" s="63"/>
      <c r="OB37" s="63"/>
      <c r="OC37" s="63"/>
      <c r="OD37" s="63"/>
      <c r="OE37" s="63"/>
      <c r="OF37" s="63"/>
      <c r="OG37" s="63"/>
      <c r="OH37" s="63"/>
      <c r="OI37" s="63"/>
      <c r="OJ37" s="63"/>
      <c r="OK37" s="63"/>
      <c r="OL37" s="63"/>
      <c r="OM37" s="63"/>
      <c r="ON37" s="63"/>
      <c r="OO37" s="63"/>
      <c r="OP37" s="63"/>
      <c r="OQ37" s="63"/>
      <c r="OR37" s="63"/>
      <c r="OS37" s="63"/>
      <c r="OT37" s="63"/>
      <c r="OU37" s="63"/>
      <c r="OV37" s="63"/>
      <c r="OW37" s="63"/>
      <c r="OX37" s="63"/>
      <c r="OY37" s="63"/>
      <c r="OZ37" s="63"/>
      <c r="PA37" s="63"/>
      <c r="PB37" s="63"/>
      <c r="PC37" s="63"/>
      <c r="PD37" s="63"/>
      <c r="PE37" s="63"/>
      <c r="PF37" s="63"/>
      <c r="PG37" s="63"/>
      <c r="PH37" s="63"/>
      <c r="PI37" s="63"/>
      <c r="PJ37" s="63"/>
      <c r="PK37" s="63"/>
      <c r="PL37" s="63"/>
      <c r="PM37" s="63"/>
      <c r="PN37" s="63"/>
      <c r="PO37" s="63"/>
      <c r="PP37" s="63"/>
      <c r="PQ37" s="63"/>
      <c r="PR37" s="63"/>
      <c r="PS37" s="63"/>
      <c r="PT37" s="63"/>
      <c r="PU37" s="63"/>
      <c r="PV37" s="63"/>
      <c r="PW37" s="63"/>
      <c r="PX37" s="63"/>
      <c r="PY37" s="63"/>
      <c r="PZ37" s="63"/>
      <c r="QA37" s="63"/>
      <c r="QB37" s="63"/>
      <c r="QC37" s="63"/>
      <c r="QD37" s="63"/>
      <c r="QE37" s="63"/>
      <c r="QF37" s="63"/>
      <c r="QG37" s="63"/>
      <c r="QH37" s="63"/>
      <c r="QI37" s="63"/>
      <c r="QJ37" s="63"/>
      <c r="QK37" s="63"/>
      <c r="QL37" s="63"/>
      <c r="QM37" s="63"/>
      <c r="QN37" s="63"/>
      <c r="QO37" s="63"/>
      <c r="QP37" s="63"/>
      <c r="QQ37" s="63"/>
      <c r="QR37" s="63"/>
      <c r="QS37" s="63"/>
      <c r="QT37" s="63"/>
      <c r="QU37" s="63"/>
      <c r="QV37" s="63"/>
      <c r="QW37" s="63"/>
      <c r="QX37" s="63"/>
      <c r="QY37" s="63"/>
      <c r="QZ37" s="63"/>
      <c r="RA37" s="63"/>
      <c r="RB37" s="63"/>
      <c r="RC37" s="63"/>
      <c r="RD37" s="63"/>
      <c r="RE37" s="63"/>
      <c r="RF37" s="63"/>
      <c r="RG37" s="63"/>
      <c r="RH37" s="63"/>
      <c r="RI37" s="63"/>
      <c r="RJ37" s="63"/>
      <c r="RK37" s="63"/>
      <c r="RL37" s="63"/>
      <c r="RM37" s="63"/>
      <c r="RN37" s="63"/>
      <c r="RO37" s="63"/>
      <c r="RP37" s="63"/>
      <c r="RQ37" s="63"/>
      <c r="RR37" s="63"/>
      <c r="RS37" s="63"/>
      <c r="RT37" s="63"/>
      <c r="RU37" s="63"/>
      <c r="RV37" s="63"/>
      <c r="RW37" s="63"/>
      <c r="RX37" s="63"/>
      <c r="RY37" s="63"/>
      <c r="RZ37" s="63"/>
      <c r="SA37" s="63"/>
      <c r="SB37" s="63"/>
      <c r="SC37" s="63"/>
      <c r="SD37" s="63"/>
      <c r="SE37" s="63"/>
      <c r="SF37" s="63"/>
      <c r="SG37" s="63"/>
      <c r="SH37" s="63"/>
      <c r="SI37" s="63"/>
      <c r="SJ37" s="63"/>
      <c r="SK37" s="63"/>
      <c r="SL37" s="63"/>
      <c r="SM37" s="63"/>
      <c r="SN37" s="63"/>
      <c r="SO37" s="63"/>
      <c r="SP37" s="63"/>
      <c r="SQ37" s="63"/>
      <c r="SR37" s="63"/>
      <c r="SS37" s="63"/>
      <c r="ST37" s="63"/>
      <c r="SU37" s="63"/>
      <c r="SV37" s="63"/>
      <c r="SW37" s="63"/>
      <c r="SX37" s="63"/>
      <c r="SY37" s="63"/>
      <c r="SZ37" s="63"/>
      <c r="TA37" s="63"/>
      <c r="TB37" s="63"/>
      <c r="TC37" s="63"/>
      <c r="TD37" s="63"/>
      <c r="TE37" s="63"/>
      <c r="TF37" s="63"/>
      <c r="TG37" s="63"/>
      <c r="TH37" s="63"/>
      <c r="TI37" s="63"/>
      <c r="TJ37" s="63"/>
      <c r="TK37" s="63"/>
      <c r="TL37" s="63"/>
      <c r="TM37" s="63"/>
      <c r="TN37" s="63"/>
      <c r="TO37" s="63"/>
      <c r="TP37" s="63"/>
      <c r="TQ37" s="63"/>
      <c r="TR37" s="63"/>
      <c r="TS37" s="63"/>
      <c r="TT37" s="63"/>
      <c r="TU37" s="63"/>
      <c r="TV37" s="63"/>
      <c r="TW37" s="63"/>
      <c r="TX37" s="63"/>
      <c r="TY37" s="63"/>
      <c r="TZ37" s="63"/>
      <c r="UA37" s="63"/>
      <c r="UB37" s="63"/>
      <c r="UC37" s="63"/>
      <c r="UD37" s="63"/>
      <c r="UE37" s="63"/>
      <c r="UF37" s="63"/>
      <c r="UG37" s="63"/>
      <c r="UH37" s="63"/>
      <c r="UI37" s="63"/>
      <c r="UJ37" s="63"/>
      <c r="UK37" s="63"/>
      <c r="UL37" s="63"/>
      <c r="UM37" s="63"/>
      <c r="UN37" s="63"/>
      <c r="UO37" s="63"/>
      <c r="UP37" s="63"/>
      <c r="UQ37" s="63"/>
      <c r="UR37" s="63"/>
      <c r="US37" s="63"/>
      <c r="UT37" s="63"/>
      <c r="UU37" s="63"/>
      <c r="UV37" s="63"/>
      <c r="UW37" s="63"/>
      <c r="UX37" s="63"/>
      <c r="UY37" s="63"/>
      <c r="UZ37" s="63"/>
      <c r="VA37" s="63"/>
      <c r="VB37" s="63"/>
      <c r="VC37" s="63"/>
      <c r="VD37" s="63"/>
      <c r="VE37" s="63"/>
      <c r="VF37" s="63"/>
      <c r="VG37" s="63"/>
      <c r="VH37" s="63"/>
      <c r="VI37" s="63"/>
      <c r="VJ37" s="63"/>
      <c r="VK37" s="63"/>
      <c r="VL37" s="63"/>
      <c r="VM37" s="63"/>
      <c r="VN37" s="63"/>
      <c r="VO37" s="63"/>
      <c r="VP37" s="63"/>
      <c r="VQ37" s="63"/>
      <c r="VR37" s="63"/>
      <c r="VS37" s="63"/>
      <c r="VT37" s="63"/>
      <c r="VU37" s="63"/>
      <c r="VV37" s="63"/>
      <c r="VW37" s="63"/>
      <c r="VX37" s="63"/>
      <c r="VY37" s="63"/>
      <c r="VZ37" s="63"/>
      <c r="WA37" s="63"/>
      <c r="WB37" s="63"/>
      <c r="WC37" s="63"/>
      <c r="WD37" s="63"/>
      <c r="WE37" s="63"/>
      <c r="WF37" s="63"/>
      <c r="WG37" s="63"/>
      <c r="WH37" s="63"/>
      <c r="WI37" s="63"/>
      <c r="WJ37" s="63"/>
      <c r="WK37" s="63"/>
      <c r="WL37" s="63"/>
      <c r="WM37" s="63"/>
      <c r="WN37" s="63"/>
      <c r="WO37" s="63"/>
      <c r="WP37" s="63"/>
      <c r="WQ37" s="63"/>
      <c r="WR37" s="63"/>
      <c r="WS37" s="63"/>
      <c r="WT37" s="63"/>
      <c r="WU37" s="63"/>
      <c r="WV37" s="63"/>
      <c r="WW37" s="63"/>
      <c r="WX37" s="63"/>
      <c r="WY37" s="63"/>
      <c r="WZ37" s="63"/>
      <c r="XA37" s="63"/>
      <c r="XB37" s="63"/>
      <c r="XC37" s="63"/>
      <c r="XD37" s="63"/>
      <c r="XE37" s="63"/>
      <c r="XF37" s="63"/>
      <c r="XG37" s="63"/>
      <c r="XH37" s="63"/>
      <c r="XI37" s="63"/>
      <c r="XJ37" s="63"/>
      <c r="XK37" s="63"/>
      <c r="XL37" s="63"/>
      <c r="XM37" s="63"/>
      <c r="XN37" s="63"/>
      <c r="XO37" s="63"/>
      <c r="XP37" s="63"/>
      <c r="XQ37" s="63"/>
      <c r="XR37" s="63"/>
      <c r="XS37" s="63"/>
      <c r="XT37" s="63"/>
      <c r="XU37" s="63"/>
      <c r="XV37" s="63"/>
      <c r="XW37" s="63"/>
      <c r="XX37" s="63"/>
      <c r="XY37" s="63"/>
      <c r="XZ37" s="63"/>
      <c r="YA37" s="63"/>
      <c r="YB37" s="63"/>
      <c r="YC37" s="63"/>
      <c r="YD37" s="63"/>
      <c r="YE37" s="63"/>
      <c r="YF37" s="63"/>
      <c r="YG37" s="63"/>
      <c r="YH37" s="63"/>
      <c r="YI37" s="63"/>
      <c r="YJ37" s="63"/>
      <c r="YK37" s="63"/>
      <c r="YL37" s="63"/>
      <c r="YM37" s="63"/>
      <c r="YN37" s="63"/>
      <c r="YO37" s="63"/>
      <c r="YP37" s="63"/>
      <c r="YQ37" s="63"/>
      <c r="YR37" s="63"/>
      <c r="YS37" s="63"/>
      <c r="YT37" s="63"/>
      <c r="YU37" s="63"/>
      <c r="YV37" s="63"/>
      <c r="YW37" s="63"/>
      <c r="YX37" s="63"/>
      <c r="YY37" s="63"/>
      <c r="YZ37" s="63"/>
      <c r="ZA37" s="63"/>
      <c r="ZB37" s="63"/>
      <c r="ZC37" s="63"/>
      <c r="ZD37" s="63"/>
      <c r="ZE37" s="63"/>
      <c r="ZF37" s="63"/>
      <c r="ZG37" s="63"/>
      <c r="ZH37" s="63"/>
      <c r="ZI37" s="63"/>
      <c r="ZJ37" s="63"/>
      <c r="ZK37" s="63"/>
      <c r="ZL37" s="63"/>
      <c r="ZM37" s="63"/>
      <c r="ZN37" s="63"/>
      <c r="ZO37" s="63"/>
      <c r="ZP37" s="63"/>
      <c r="ZQ37" s="63"/>
      <c r="ZR37" s="63"/>
      <c r="ZS37" s="63"/>
      <c r="ZT37" s="63"/>
      <c r="ZU37" s="63"/>
      <c r="ZV37" s="63"/>
      <c r="ZW37" s="63"/>
      <c r="ZX37" s="63"/>
      <c r="ZY37" s="63"/>
      <c r="ZZ37" s="63"/>
      <c r="AAA37" s="63"/>
      <c r="AAB37" s="63"/>
      <c r="AAC37" s="63"/>
      <c r="AAD37" s="63"/>
      <c r="AAE37" s="63"/>
      <c r="AAF37" s="63"/>
      <c r="AAG37" s="63"/>
      <c r="AAH37" s="63"/>
      <c r="AAI37" s="63"/>
      <c r="AAJ37" s="63"/>
      <c r="AAK37" s="63"/>
      <c r="AAL37" s="63"/>
      <c r="AAM37" s="63"/>
      <c r="AAN37" s="63"/>
      <c r="AAO37" s="63"/>
      <c r="AAP37" s="63"/>
      <c r="AAQ37" s="63"/>
      <c r="AAR37" s="63"/>
      <c r="AAS37" s="63"/>
      <c r="AAT37" s="63"/>
      <c r="AAU37" s="63"/>
      <c r="AAV37" s="63"/>
      <c r="AAW37" s="63"/>
      <c r="AAX37" s="63"/>
      <c r="AAY37" s="63"/>
      <c r="AAZ37" s="63"/>
      <c r="ABA37" s="63"/>
      <c r="ABB37" s="63"/>
      <c r="ABC37" s="63"/>
      <c r="ABD37" s="63"/>
      <c r="ABE37" s="63"/>
      <c r="ABF37" s="63"/>
      <c r="ABG37" s="63"/>
      <c r="ABH37" s="63"/>
      <c r="ABI37" s="63"/>
      <c r="ABJ37" s="63"/>
      <c r="ABK37" s="63"/>
      <c r="ABL37" s="63"/>
      <c r="ABM37" s="63"/>
      <c r="ABN37" s="63"/>
      <c r="ABO37" s="63"/>
      <c r="ABP37" s="63"/>
      <c r="ABQ37" s="63"/>
      <c r="ABR37" s="63"/>
      <c r="ABS37" s="63"/>
      <c r="ABT37" s="63"/>
      <c r="ABU37" s="63"/>
      <c r="ABV37" s="63"/>
      <c r="ABW37" s="63"/>
      <c r="ABX37" s="63"/>
      <c r="ABY37" s="63"/>
      <c r="ABZ37" s="63"/>
      <c r="ACA37" s="63"/>
      <c r="ACB37" s="63"/>
      <c r="ACC37" s="63"/>
      <c r="ACD37" s="63"/>
      <c r="ACE37" s="63"/>
      <c r="ACF37" s="63"/>
      <c r="ACG37" s="63"/>
      <c r="ACH37" s="63"/>
      <c r="ACI37" s="63"/>
      <c r="ACJ37" s="63"/>
      <c r="ACK37" s="63"/>
      <c r="ACL37" s="63"/>
      <c r="ACM37" s="63"/>
      <c r="ACN37" s="63"/>
      <c r="ACO37" s="63"/>
      <c r="ACP37" s="63"/>
      <c r="ACQ37" s="63"/>
      <c r="ACR37" s="63"/>
      <c r="ACS37" s="63"/>
      <c r="ACT37" s="63"/>
      <c r="ACU37" s="63"/>
      <c r="ACV37" s="63"/>
      <c r="ACW37" s="63"/>
      <c r="ACX37" s="63"/>
      <c r="ACY37" s="63"/>
      <c r="ACZ37" s="63"/>
      <c r="ADA37" s="63"/>
      <c r="ADB37" s="63"/>
      <c r="ADC37" s="63"/>
      <c r="ADD37" s="63"/>
      <c r="ADE37" s="63"/>
      <c r="ADF37" s="63"/>
      <c r="ADG37" s="63"/>
      <c r="ADH37" s="63"/>
      <c r="ADI37" s="63"/>
      <c r="ADJ37" s="63"/>
      <c r="ADK37" s="63"/>
      <c r="ADL37" s="63"/>
      <c r="ADM37" s="63"/>
      <c r="ADN37" s="63"/>
      <c r="ADO37" s="63"/>
      <c r="ADP37" s="63"/>
      <c r="ADQ37" s="63"/>
      <c r="ADR37" s="63"/>
      <c r="ADS37" s="63"/>
      <c r="ADT37" s="63"/>
      <c r="ADU37" s="63"/>
      <c r="ADV37" s="63"/>
      <c r="ADW37" s="63"/>
      <c r="ADX37" s="63"/>
      <c r="ADY37" s="63"/>
      <c r="ADZ37" s="63"/>
      <c r="AEA37" s="63"/>
      <c r="AEB37" s="63"/>
      <c r="AEC37" s="63"/>
      <c r="AED37" s="63"/>
      <c r="AEE37" s="63"/>
      <c r="AEF37" s="63"/>
      <c r="AEG37" s="63"/>
      <c r="AEH37" s="63"/>
      <c r="AEI37" s="63"/>
      <c r="AEJ37" s="63"/>
      <c r="AEK37" s="63"/>
      <c r="AEL37" s="63"/>
      <c r="AEM37" s="63"/>
      <c r="AEN37" s="63"/>
      <c r="AEO37" s="63"/>
      <c r="AEP37" s="63"/>
      <c r="AEQ37" s="63"/>
      <c r="AER37" s="63"/>
      <c r="AES37" s="63"/>
      <c r="AET37" s="63"/>
      <c r="AEU37" s="63"/>
      <c r="AEV37" s="63"/>
      <c r="AEW37" s="63"/>
      <c r="AEX37" s="63"/>
    </row>
    <row r="38" spans="1:830" ht="18" customHeight="1" x14ac:dyDescent="0.35">
      <c r="A38" s="47"/>
      <c r="B38" s="43" t="s">
        <v>176</v>
      </c>
      <c r="C38" s="44" t="s">
        <v>177</v>
      </c>
      <c r="D38" s="63">
        <v>0</v>
      </c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 t="s">
        <v>308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 t="s">
        <v>317</v>
      </c>
      <c r="AI38" s="63" t="s">
        <v>310</v>
      </c>
      <c r="AJ38" s="63">
        <v>0</v>
      </c>
      <c r="AK38" s="63">
        <v>0</v>
      </c>
      <c r="AL38" s="63" t="s">
        <v>291</v>
      </c>
      <c r="AM38" s="63" t="s">
        <v>297</v>
      </c>
      <c r="AN38" s="63">
        <v>0</v>
      </c>
      <c r="AO38" s="63">
        <v>0</v>
      </c>
      <c r="AP38" s="63">
        <v>0</v>
      </c>
      <c r="AQ38" s="63"/>
      <c r="AR38" s="63">
        <v>0</v>
      </c>
      <c r="AS38" s="63">
        <v>0</v>
      </c>
      <c r="AT38" s="63" t="s">
        <v>297</v>
      </c>
      <c r="AU38" s="63">
        <v>0</v>
      </c>
      <c r="AV38" s="63">
        <v>0</v>
      </c>
      <c r="AW38" s="63">
        <v>0</v>
      </c>
      <c r="AX38" s="63">
        <v>0</v>
      </c>
      <c r="AY38" s="63" t="s">
        <v>358</v>
      </c>
      <c r="AZ38" s="63">
        <v>0</v>
      </c>
      <c r="BA38" s="63" t="s">
        <v>349</v>
      </c>
      <c r="BB38" s="63">
        <v>0</v>
      </c>
      <c r="BC38" s="63">
        <v>0</v>
      </c>
      <c r="BD38" s="63" t="s">
        <v>317</v>
      </c>
      <c r="BE38" s="63">
        <v>0</v>
      </c>
      <c r="BF38" s="63" t="s">
        <v>317</v>
      </c>
      <c r="BG38" s="63" t="s">
        <v>350</v>
      </c>
      <c r="BH38" s="63" t="s">
        <v>350</v>
      </c>
      <c r="BI38" s="63" t="s">
        <v>291</v>
      </c>
      <c r="BJ38" s="63">
        <v>0</v>
      </c>
      <c r="BK38" s="63">
        <v>0</v>
      </c>
      <c r="BL38" s="63">
        <v>0</v>
      </c>
      <c r="BM38" s="63" t="s">
        <v>291</v>
      </c>
      <c r="BN38" s="63">
        <v>0</v>
      </c>
      <c r="BO38" s="63">
        <v>0</v>
      </c>
      <c r="BP38" s="63">
        <v>0</v>
      </c>
      <c r="BQ38" s="63">
        <v>0</v>
      </c>
      <c r="BR38" s="63">
        <v>0</v>
      </c>
      <c r="BS38" s="63">
        <v>0</v>
      </c>
      <c r="BT38" s="63">
        <v>0</v>
      </c>
      <c r="BU38" s="63">
        <v>0</v>
      </c>
      <c r="BV38" s="63">
        <v>0</v>
      </c>
      <c r="BW38" s="63" t="s">
        <v>291</v>
      </c>
      <c r="BX38" s="63">
        <v>0</v>
      </c>
      <c r="BY38" s="63">
        <v>0</v>
      </c>
      <c r="BZ38" s="63" t="s">
        <v>317</v>
      </c>
      <c r="CA38" s="63">
        <v>0</v>
      </c>
      <c r="CB38" s="63">
        <v>0</v>
      </c>
      <c r="CC38" s="63" t="s">
        <v>417</v>
      </c>
      <c r="CD38" s="63">
        <v>0</v>
      </c>
      <c r="CE38" s="63" t="s">
        <v>419</v>
      </c>
      <c r="CF38" s="63">
        <v>0</v>
      </c>
      <c r="CG38" s="63" t="s">
        <v>310</v>
      </c>
      <c r="CH38" s="63">
        <v>0</v>
      </c>
      <c r="CI38" s="63">
        <v>0</v>
      </c>
      <c r="CJ38" s="63">
        <v>0</v>
      </c>
      <c r="CK38" s="63">
        <v>0</v>
      </c>
      <c r="CL38" s="63">
        <v>0</v>
      </c>
      <c r="CM38" s="63">
        <v>0</v>
      </c>
      <c r="CN38" s="63">
        <v>0</v>
      </c>
      <c r="CO38" s="63">
        <v>0</v>
      </c>
      <c r="CP38" s="63">
        <v>0</v>
      </c>
      <c r="CQ38" s="63">
        <v>0</v>
      </c>
      <c r="CR38" s="63">
        <v>0</v>
      </c>
      <c r="CS38" s="63">
        <v>0</v>
      </c>
      <c r="CT38" s="63">
        <v>0</v>
      </c>
      <c r="CU38" s="63">
        <v>0</v>
      </c>
      <c r="CV38" s="63">
        <v>0</v>
      </c>
      <c r="CW38" s="63"/>
      <c r="CX38" s="63">
        <v>0</v>
      </c>
      <c r="CY38" s="63">
        <v>0</v>
      </c>
      <c r="CZ38" s="63">
        <v>0</v>
      </c>
      <c r="DA38" s="63">
        <v>0</v>
      </c>
      <c r="DB38" s="63">
        <v>0</v>
      </c>
      <c r="DC38" s="63">
        <v>0</v>
      </c>
      <c r="DD38" s="63">
        <v>0</v>
      </c>
      <c r="DE38" s="63">
        <v>0</v>
      </c>
      <c r="DF38" s="63">
        <v>0</v>
      </c>
      <c r="DG38" s="63">
        <v>0</v>
      </c>
      <c r="DH38" s="63">
        <v>0</v>
      </c>
      <c r="DI38" s="63">
        <v>0</v>
      </c>
      <c r="DJ38" s="63">
        <v>0</v>
      </c>
      <c r="DK38" s="63">
        <v>0</v>
      </c>
      <c r="DL38" s="63">
        <v>0</v>
      </c>
      <c r="DM38" s="63">
        <v>0</v>
      </c>
      <c r="DN38" s="63">
        <v>0</v>
      </c>
      <c r="DO38" s="63">
        <v>0</v>
      </c>
      <c r="DP38" s="63">
        <v>0</v>
      </c>
      <c r="DQ38" s="63">
        <v>0</v>
      </c>
      <c r="DR38" s="63">
        <v>0</v>
      </c>
      <c r="DS38" s="63">
        <v>0</v>
      </c>
      <c r="DT38" s="63">
        <v>0</v>
      </c>
      <c r="DU38" s="63">
        <v>0</v>
      </c>
      <c r="DV38" s="63">
        <v>0</v>
      </c>
      <c r="DW38" s="63">
        <v>0</v>
      </c>
      <c r="DX38" s="63" t="s">
        <v>291</v>
      </c>
      <c r="DY38" s="63">
        <v>0</v>
      </c>
      <c r="DZ38" s="63" t="s">
        <v>291</v>
      </c>
      <c r="EA38" s="63">
        <v>0</v>
      </c>
      <c r="EB38" s="63">
        <v>0</v>
      </c>
      <c r="EC38" s="63">
        <v>0</v>
      </c>
      <c r="ED38" s="63">
        <v>0</v>
      </c>
      <c r="EE38" s="63" t="s">
        <v>291</v>
      </c>
      <c r="EF38" s="63">
        <v>0</v>
      </c>
      <c r="EG38" s="63" t="s">
        <v>291</v>
      </c>
      <c r="EH38" s="63">
        <v>0</v>
      </c>
      <c r="EI38" s="63">
        <v>0</v>
      </c>
      <c r="EJ38" s="63">
        <v>0</v>
      </c>
      <c r="EK38" s="63">
        <v>0</v>
      </c>
      <c r="EL38" s="63">
        <v>0</v>
      </c>
      <c r="EM38" s="63">
        <v>0</v>
      </c>
      <c r="EN38" s="63">
        <v>0</v>
      </c>
      <c r="EO38" s="63">
        <v>0</v>
      </c>
      <c r="EP38" s="63">
        <v>0</v>
      </c>
      <c r="EQ38" s="63">
        <v>0</v>
      </c>
      <c r="ER38" s="63">
        <v>0</v>
      </c>
      <c r="ES38" s="63">
        <v>0</v>
      </c>
      <c r="ET38" s="63">
        <v>0</v>
      </c>
      <c r="EU38" s="63">
        <v>0</v>
      </c>
      <c r="EV38" s="63">
        <v>0</v>
      </c>
      <c r="EW38" s="63">
        <v>0</v>
      </c>
      <c r="EX38" s="63">
        <v>0</v>
      </c>
      <c r="EY38" s="63">
        <v>0</v>
      </c>
      <c r="EZ38" s="63">
        <v>0</v>
      </c>
      <c r="FA38" s="63">
        <v>0</v>
      </c>
      <c r="FB38" s="63" t="s">
        <v>291</v>
      </c>
      <c r="FC38" s="63">
        <v>0</v>
      </c>
      <c r="FD38" s="63" t="s">
        <v>291</v>
      </c>
      <c r="FE38" s="63">
        <v>0</v>
      </c>
      <c r="FF38" s="63">
        <v>0</v>
      </c>
      <c r="FG38" s="63">
        <v>0</v>
      </c>
      <c r="FH38" s="63">
        <v>0</v>
      </c>
      <c r="FI38" s="63">
        <v>0</v>
      </c>
      <c r="FJ38" s="63">
        <v>0</v>
      </c>
      <c r="FK38" s="63">
        <v>0</v>
      </c>
      <c r="FL38" s="63">
        <v>0</v>
      </c>
      <c r="FM38" s="63">
        <v>0</v>
      </c>
      <c r="FN38" s="63">
        <v>0</v>
      </c>
      <c r="FO38" s="63" t="s">
        <v>558</v>
      </c>
      <c r="FP38" s="63">
        <v>0</v>
      </c>
      <c r="FQ38" s="63">
        <v>0</v>
      </c>
      <c r="FR38" s="63">
        <v>0</v>
      </c>
      <c r="FS38" s="63">
        <v>0</v>
      </c>
      <c r="FT38" s="63">
        <v>0</v>
      </c>
      <c r="FU38" s="63">
        <v>0</v>
      </c>
      <c r="FV38" s="63">
        <v>0</v>
      </c>
      <c r="FW38" s="63">
        <v>0</v>
      </c>
      <c r="FX38" s="63">
        <v>0</v>
      </c>
      <c r="FY38" s="63">
        <v>0</v>
      </c>
      <c r="FZ38" s="63">
        <v>0</v>
      </c>
      <c r="GA38" s="63">
        <v>0</v>
      </c>
      <c r="GB38" s="63">
        <v>0</v>
      </c>
      <c r="GC38" s="63">
        <v>0</v>
      </c>
      <c r="GD38" s="63">
        <v>0</v>
      </c>
      <c r="GE38" s="63">
        <v>0</v>
      </c>
      <c r="GF38" s="63" t="s">
        <v>313</v>
      </c>
      <c r="GG38" s="63">
        <v>0</v>
      </c>
      <c r="GH38" s="63">
        <v>0</v>
      </c>
      <c r="GI38" s="63">
        <v>0</v>
      </c>
      <c r="GJ38" s="63">
        <v>0</v>
      </c>
      <c r="GK38" s="63">
        <v>0</v>
      </c>
      <c r="GL38" s="63"/>
      <c r="GM38" s="63"/>
      <c r="GN38" s="63"/>
      <c r="GO38" s="63"/>
      <c r="GP38" s="63"/>
      <c r="GQ38" s="63"/>
      <c r="GR38" s="63"/>
      <c r="GS38" s="63"/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3"/>
      <c r="HT38" s="63"/>
      <c r="HU38" s="63"/>
      <c r="HV38" s="63"/>
      <c r="HW38" s="63"/>
      <c r="HX38" s="63"/>
      <c r="HY38" s="63"/>
      <c r="HZ38" s="63"/>
      <c r="IA38" s="63"/>
      <c r="IB38" s="63"/>
      <c r="IC38" s="63"/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3"/>
      <c r="IO38" s="63"/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63"/>
      <c r="JE38" s="63"/>
      <c r="JF38" s="63"/>
      <c r="JG38" s="63"/>
      <c r="JH38" s="63"/>
      <c r="JI38" s="63"/>
      <c r="JJ38" s="63"/>
      <c r="JK38" s="63"/>
      <c r="JL38" s="63"/>
      <c r="JM38" s="63"/>
      <c r="JN38" s="63"/>
      <c r="JO38" s="63"/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63"/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63"/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  <c r="MN38" s="63"/>
      <c r="MO38" s="63"/>
      <c r="MP38" s="63"/>
      <c r="MQ38" s="63"/>
      <c r="MR38" s="63"/>
      <c r="MS38" s="63"/>
      <c r="MT38" s="63"/>
      <c r="MU38" s="63"/>
      <c r="MV38" s="63"/>
      <c r="MW38" s="63"/>
      <c r="MX38" s="63"/>
      <c r="MY38" s="63"/>
      <c r="MZ38" s="63"/>
      <c r="NA38" s="63"/>
      <c r="NB38" s="63"/>
      <c r="NC38" s="63"/>
      <c r="ND38" s="63"/>
      <c r="NE38" s="63"/>
      <c r="NF38" s="63"/>
      <c r="NG38" s="63"/>
      <c r="NH38" s="63"/>
      <c r="NI38" s="63"/>
      <c r="NJ38" s="63"/>
      <c r="NK38" s="63"/>
      <c r="NL38" s="63"/>
      <c r="NM38" s="63"/>
      <c r="NN38" s="63"/>
      <c r="NO38" s="63"/>
      <c r="NP38" s="63"/>
      <c r="NQ38" s="63"/>
      <c r="NR38" s="63"/>
      <c r="NS38" s="63"/>
      <c r="NT38" s="63"/>
      <c r="NU38" s="63"/>
      <c r="NV38" s="63"/>
      <c r="NW38" s="63"/>
      <c r="NX38" s="63"/>
      <c r="NY38" s="63"/>
      <c r="NZ38" s="63"/>
      <c r="OA38" s="63"/>
      <c r="OB38" s="63"/>
      <c r="OC38" s="63"/>
      <c r="OD38" s="63"/>
      <c r="OE38" s="63"/>
      <c r="OF38" s="63"/>
      <c r="OG38" s="63"/>
      <c r="OH38" s="63"/>
      <c r="OI38" s="63"/>
      <c r="OJ38" s="63"/>
      <c r="OK38" s="63"/>
      <c r="OL38" s="63"/>
      <c r="OM38" s="63"/>
      <c r="ON38" s="63"/>
      <c r="OO38" s="63"/>
      <c r="OP38" s="63"/>
      <c r="OQ38" s="63"/>
      <c r="OR38" s="63"/>
      <c r="OS38" s="63"/>
      <c r="OT38" s="63"/>
      <c r="OU38" s="63"/>
      <c r="OV38" s="63"/>
      <c r="OW38" s="63"/>
      <c r="OX38" s="63"/>
      <c r="OY38" s="63"/>
      <c r="OZ38" s="63"/>
      <c r="PA38" s="63"/>
      <c r="PB38" s="63"/>
      <c r="PC38" s="63"/>
      <c r="PD38" s="63"/>
      <c r="PE38" s="63"/>
      <c r="PF38" s="63"/>
      <c r="PG38" s="63"/>
      <c r="PH38" s="63"/>
      <c r="PI38" s="63"/>
      <c r="PJ38" s="63"/>
      <c r="PK38" s="63"/>
      <c r="PL38" s="63"/>
      <c r="PM38" s="63"/>
      <c r="PN38" s="63"/>
      <c r="PO38" s="63"/>
      <c r="PP38" s="63"/>
      <c r="PQ38" s="63"/>
      <c r="PR38" s="63"/>
      <c r="PS38" s="63"/>
      <c r="PT38" s="63"/>
      <c r="PU38" s="63"/>
      <c r="PV38" s="63"/>
      <c r="PW38" s="63"/>
      <c r="PX38" s="63"/>
      <c r="PY38" s="63"/>
      <c r="PZ38" s="63"/>
      <c r="QA38" s="63"/>
      <c r="QB38" s="63"/>
      <c r="QC38" s="63"/>
      <c r="QD38" s="63"/>
      <c r="QE38" s="63"/>
      <c r="QF38" s="63"/>
      <c r="QG38" s="63"/>
      <c r="QH38" s="63"/>
      <c r="QI38" s="63"/>
      <c r="QJ38" s="63"/>
      <c r="QK38" s="63"/>
      <c r="QL38" s="63"/>
      <c r="QM38" s="63"/>
      <c r="QN38" s="63"/>
      <c r="QO38" s="63"/>
      <c r="QP38" s="63"/>
      <c r="QQ38" s="63"/>
      <c r="QR38" s="63"/>
      <c r="QS38" s="63"/>
      <c r="QT38" s="63"/>
      <c r="QU38" s="63"/>
      <c r="QV38" s="63"/>
      <c r="QW38" s="63"/>
      <c r="QX38" s="63"/>
      <c r="QY38" s="63"/>
      <c r="QZ38" s="63"/>
      <c r="RA38" s="63"/>
      <c r="RB38" s="63"/>
      <c r="RC38" s="63"/>
      <c r="RD38" s="63"/>
      <c r="RE38" s="63"/>
      <c r="RF38" s="63"/>
      <c r="RG38" s="63"/>
      <c r="RH38" s="63"/>
      <c r="RI38" s="63"/>
      <c r="RJ38" s="63"/>
      <c r="RK38" s="63"/>
      <c r="RL38" s="63"/>
      <c r="RM38" s="63"/>
      <c r="RN38" s="63"/>
      <c r="RO38" s="63"/>
      <c r="RP38" s="63"/>
      <c r="RQ38" s="63"/>
      <c r="RR38" s="63"/>
      <c r="RS38" s="63"/>
      <c r="RT38" s="63"/>
      <c r="RU38" s="63"/>
      <c r="RV38" s="63"/>
      <c r="RW38" s="63"/>
      <c r="RX38" s="63"/>
      <c r="RY38" s="63"/>
      <c r="RZ38" s="63"/>
      <c r="SA38" s="63"/>
      <c r="SB38" s="63"/>
      <c r="SC38" s="63"/>
      <c r="SD38" s="63"/>
      <c r="SE38" s="63"/>
      <c r="SF38" s="63"/>
      <c r="SG38" s="63"/>
      <c r="SH38" s="63"/>
      <c r="SI38" s="63"/>
      <c r="SJ38" s="63"/>
      <c r="SK38" s="63"/>
      <c r="SL38" s="63"/>
      <c r="SM38" s="63"/>
      <c r="SN38" s="63"/>
      <c r="SO38" s="63"/>
      <c r="SP38" s="63"/>
      <c r="SQ38" s="63"/>
      <c r="SR38" s="63"/>
      <c r="SS38" s="63"/>
      <c r="ST38" s="63"/>
      <c r="SU38" s="63"/>
      <c r="SV38" s="63"/>
      <c r="SW38" s="63"/>
      <c r="SX38" s="63"/>
      <c r="SY38" s="63"/>
      <c r="SZ38" s="63"/>
      <c r="TA38" s="63"/>
      <c r="TB38" s="63"/>
      <c r="TC38" s="63"/>
      <c r="TD38" s="63"/>
      <c r="TE38" s="63"/>
      <c r="TF38" s="63"/>
      <c r="TG38" s="63"/>
      <c r="TH38" s="63"/>
      <c r="TI38" s="63"/>
      <c r="TJ38" s="63"/>
      <c r="TK38" s="63"/>
      <c r="TL38" s="63"/>
      <c r="TM38" s="63"/>
      <c r="TN38" s="63"/>
      <c r="TO38" s="63"/>
      <c r="TP38" s="63"/>
      <c r="TQ38" s="63"/>
      <c r="TR38" s="63"/>
      <c r="TS38" s="63"/>
      <c r="TT38" s="63"/>
      <c r="TU38" s="63"/>
      <c r="TV38" s="63"/>
      <c r="TW38" s="63"/>
      <c r="TX38" s="63"/>
      <c r="TY38" s="63"/>
      <c r="TZ38" s="63"/>
      <c r="UA38" s="63"/>
      <c r="UB38" s="63"/>
      <c r="UC38" s="63"/>
      <c r="UD38" s="63"/>
      <c r="UE38" s="63"/>
      <c r="UF38" s="63"/>
      <c r="UG38" s="63"/>
      <c r="UH38" s="63"/>
      <c r="UI38" s="63"/>
      <c r="UJ38" s="63"/>
      <c r="UK38" s="63"/>
      <c r="UL38" s="63"/>
      <c r="UM38" s="63"/>
      <c r="UN38" s="63"/>
      <c r="UO38" s="63"/>
      <c r="UP38" s="63"/>
      <c r="UQ38" s="63"/>
      <c r="UR38" s="63"/>
      <c r="US38" s="63"/>
      <c r="UT38" s="63"/>
      <c r="UU38" s="63"/>
      <c r="UV38" s="63"/>
      <c r="UW38" s="63"/>
      <c r="UX38" s="63"/>
      <c r="UY38" s="63"/>
      <c r="UZ38" s="63"/>
      <c r="VA38" s="63"/>
      <c r="VB38" s="63"/>
      <c r="VC38" s="63"/>
      <c r="VD38" s="63"/>
      <c r="VE38" s="63"/>
      <c r="VF38" s="63"/>
      <c r="VG38" s="63"/>
      <c r="VH38" s="63"/>
      <c r="VI38" s="63"/>
      <c r="VJ38" s="63"/>
      <c r="VK38" s="63"/>
      <c r="VL38" s="63"/>
      <c r="VM38" s="63"/>
      <c r="VN38" s="63"/>
      <c r="VO38" s="63"/>
      <c r="VP38" s="63"/>
      <c r="VQ38" s="63"/>
      <c r="VR38" s="63"/>
      <c r="VS38" s="63"/>
      <c r="VT38" s="63"/>
      <c r="VU38" s="63"/>
      <c r="VV38" s="63"/>
      <c r="VW38" s="63"/>
      <c r="VX38" s="63"/>
      <c r="VY38" s="63"/>
      <c r="VZ38" s="63"/>
      <c r="WA38" s="63"/>
      <c r="WB38" s="63"/>
      <c r="WC38" s="63"/>
      <c r="WD38" s="63"/>
      <c r="WE38" s="63"/>
      <c r="WF38" s="63"/>
      <c r="WG38" s="63"/>
      <c r="WH38" s="63"/>
      <c r="WI38" s="63"/>
      <c r="WJ38" s="63"/>
      <c r="WK38" s="63"/>
      <c r="WL38" s="63"/>
      <c r="WM38" s="63"/>
      <c r="WN38" s="63"/>
      <c r="WO38" s="63"/>
      <c r="WP38" s="63"/>
      <c r="WQ38" s="63"/>
      <c r="WR38" s="63"/>
      <c r="WS38" s="63"/>
      <c r="WT38" s="63"/>
      <c r="WU38" s="63"/>
      <c r="WV38" s="63"/>
      <c r="WW38" s="63"/>
      <c r="WX38" s="63"/>
      <c r="WY38" s="63"/>
      <c r="WZ38" s="63"/>
      <c r="XA38" s="63"/>
      <c r="XB38" s="63"/>
      <c r="XC38" s="63"/>
      <c r="XD38" s="63"/>
      <c r="XE38" s="63"/>
      <c r="XF38" s="63"/>
      <c r="XG38" s="63"/>
      <c r="XH38" s="63"/>
      <c r="XI38" s="63"/>
      <c r="XJ38" s="63"/>
      <c r="XK38" s="63"/>
      <c r="XL38" s="63"/>
      <c r="XM38" s="63"/>
      <c r="XN38" s="63"/>
      <c r="XO38" s="63"/>
      <c r="XP38" s="63"/>
      <c r="XQ38" s="63"/>
      <c r="XR38" s="63"/>
      <c r="XS38" s="63"/>
      <c r="XT38" s="63"/>
      <c r="XU38" s="63"/>
      <c r="XV38" s="63"/>
      <c r="XW38" s="63"/>
      <c r="XX38" s="63"/>
      <c r="XY38" s="63"/>
      <c r="XZ38" s="63"/>
      <c r="YA38" s="63"/>
      <c r="YB38" s="63"/>
      <c r="YC38" s="63"/>
      <c r="YD38" s="63"/>
      <c r="YE38" s="63"/>
      <c r="YF38" s="63"/>
      <c r="YG38" s="63"/>
      <c r="YH38" s="63"/>
      <c r="YI38" s="63"/>
      <c r="YJ38" s="63"/>
      <c r="YK38" s="63"/>
      <c r="YL38" s="63"/>
      <c r="YM38" s="63"/>
      <c r="YN38" s="63"/>
      <c r="YO38" s="63"/>
      <c r="YP38" s="63"/>
      <c r="YQ38" s="63"/>
      <c r="YR38" s="63"/>
      <c r="YS38" s="63"/>
      <c r="YT38" s="63"/>
      <c r="YU38" s="63"/>
      <c r="YV38" s="63"/>
      <c r="YW38" s="63"/>
      <c r="YX38" s="63"/>
      <c r="YY38" s="63"/>
      <c r="YZ38" s="63"/>
      <c r="ZA38" s="63"/>
      <c r="ZB38" s="63"/>
      <c r="ZC38" s="63"/>
      <c r="ZD38" s="63"/>
      <c r="ZE38" s="63"/>
      <c r="ZF38" s="63"/>
      <c r="ZG38" s="63"/>
      <c r="ZH38" s="63"/>
      <c r="ZI38" s="63"/>
      <c r="ZJ38" s="63"/>
      <c r="ZK38" s="63"/>
      <c r="ZL38" s="63"/>
      <c r="ZM38" s="63"/>
      <c r="ZN38" s="63"/>
      <c r="ZO38" s="63"/>
      <c r="ZP38" s="63"/>
      <c r="ZQ38" s="63"/>
      <c r="ZR38" s="63"/>
      <c r="ZS38" s="63"/>
      <c r="ZT38" s="63"/>
      <c r="ZU38" s="63"/>
      <c r="ZV38" s="63"/>
      <c r="ZW38" s="63"/>
      <c r="ZX38" s="63"/>
      <c r="ZY38" s="63"/>
      <c r="ZZ38" s="63"/>
      <c r="AAA38" s="63"/>
      <c r="AAB38" s="63"/>
      <c r="AAC38" s="63"/>
      <c r="AAD38" s="63"/>
      <c r="AAE38" s="63"/>
      <c r="AAF38" s="63"/>
      <c r="AAG38" s="63"/>
      <c r="AAH38" s="63"/>
      <c r="AAI38" s="63"/>
      <c r="AAJ38" s="63"/>
      <c r="AAK38" s="63"/>
      <c r="AAL38" s="63"/>
      <c r="AAM38" s="63"/>
      <c r="AAN38" s="63"/>
      <c r="AAO38" s="63"/>
      <c r="AAP38" s="63"/>
      <c r="AAQ38" s="63"/>
      <c r="AAR38" s="63"/>
      <c r="AAS38" s="63"/>
      <c r="AAT38" s="63"/>
      <c r="AAU38" s="63"/>
      <c r="AAV38" s="63"/>
      <c r="AAW38" s="63"/>
      <c r="AAX38" s="63"/>
      <c r="AAY38" s="63"/>
      <c r="AAZ38" s="63"/>
      <c r="ABA38" s="63"/>
      <c r="ABB38" s="63"/>
      <c r="ABC38" s="63"/>
      <c r="ABD38" s="63"/>
      <c r="ABE38" s="63"/>
      <c r="ABF38" s="63"/>
      <c r="ABG38" s="63"/>
      <c r="ABH38" s="63"/>
      <c r="ABI38" s="63"/>
      <c r="ABJ38" s="63"/>
      <c r="ABK38" s="63"/>
      <c r="ABL38" s="63"/>
      <c r="ABM38" s="63"/>
      <c r="ABN38" s="63"/>
      <c r="ABO38" s="63"/>
      <c r="ABP38" s="63"/>
      <c r="ABQ38" s="63"/>
      <c r="ABR38" s="63"/>
      <c r="ABS38" s="63"/>
      <c r="ABT38" s="63"/>
      <c r="ABU38" s="63"/>
      <c r="ABV38" s="63"/>
      <c r="ABW38" s="63"/>
      <c r="ABX38" s="63"/>
      <c r="ABY38" s="63"/>
      <c r="ABZ38" s="63"/>
      <c r="ACA38" s="63"/>
      <c r="ACB38" s="63"/>
      <c r="ACC38" s="63"/>
      <c r="ACD38" s="63"/>
      <c r="ACE38" s="63"/>
      <c r="ACF38" s="63"/>
      <c r="ACG38" s="63"/>
      <c r="ACH38" s="63"/>
      <c r="ACI38" s="63"/>
      <c r="ACJ38" s="63"/>
      <c r="ACK38" s="63"/>
      <c r="ACL38" s="63"/>
      <c r="ACM38" s="63"/>
      <c r="ACN38" s="63"/>
      <c r="ACO38" s="63"/>
      <c r="ACP38" s="63"/>
      <c r="ACQ38" s="63"/>
      <c r="ACR38" s="63"/>
      <c r="ACS38" s="63"/>
      <c r="ACT38" s="63"/>
      <c r="ACU38" s="63"/>
      <c r="ACV38" s="63"/>
      <c r="ACW38" s="63"/>
      <c r="ACX38" s="63"/>
      <c r="ACY38" s="63"/>
      <c r="ACZ38" s="63"/>
      <c r="ADA38" s="63"/>
      <c r="ADB38" s="63"/>
      <c r="ADC38" s="63"/>
      <c r="ADD38" s="63"/>
      <c r="ADE38" s="63"/>
      <c r="ADF38" s="63"/>
      <c r="ADG38" s="63"/>
      <c r="ADH38" s="63"/>
      <c r="ADI38" s="63"/>
      <c r="ADJ38" s="63"/>
      <c r="ADK38" s="63"/>
      <c r="ADL38" s="63"/>
      <c r="ADM38" s="63"/>
      <c r="ADN38" s="63"/>
      <c r="ADO38" s="63"/>
      <c r="ADP38" s="63"/>
      <c r="ADQ38" s="63"/>
      <c r="ADR38" s="63"/>
      <c r="ADS38" s="63"/>
      <c r="ADT38" s="63"/>
      <c r="ADU38" s="63"/>
      <c r="ADV38" s="63"/>
      <c r="ADW38" s="63"/>
      <c r="ADX38" s="63"/>
      <c r="ADY38" s="63"/>
      <c r="ADZ38" s="63"/>
      <c r="AEA38" s="63"/>
      <c r="AEB38" s="63"/>
      <c r="AEC38" s="63"/>
      <c r="AED38" s="63"/>
      <c r="AEE38" s="63"/>
      <c r="AEF38" s="63"/>
      <c r="AEG38" s="63"/>
      <c r="AEH38" s="63"/>
      <c r="AEI38" s="63"/>
      <c r="AEJ38" s="63"/>
      <c r="AEK38" s="63"/>
      <c r="AEL38" s="63"/>
      <c r="AEM38" s="63"/>
      <c r="AEN38" s="63"/>
      <c r="AEO38" s="63"/>
      <c r="AEP38" s="63"/>
      <c r="AEQ38" s="63"/>
      <c r="AER38" s="63"/>
      <c r="AES38" s="63"/>
      <c r="AET38" s="63"/>
      <c r="AEU38" s="63"/>
      <c r="AEV38" s="63"/>
      <c r="AEW38" s="63"/>
      <c r="AEX38" s="63"/>
    </row>
    <row r="39" spans="1:830" ht="18" customHeight="1" x14ac:dyDescent="0.35">
      <c r="A39" s="47"/>
      <c r="B39" s="43" t="s">
        <v>178</v>
      </c>
      <c r="C39" s="44" t="s">
        <v>177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1150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3">
        <v>0</v>
      </c>
      <c r="AH39" s="63">
        <v>7188</v>
      </c>
      <c r="AI39" s="63">
        <v>7191</v>
      </c>
      <c r="AJ39" s="63">
        <v>0</v>
      </c>
      <c r="AK39" s="63">
        <v>0</v>
      </c>
      <c r="AL39" s="63">
        <v>1705</v>
      </c>
      <c r="AM39" s="63">
        <v>2607</v>
      </c>
      <c r="AN39" s="63">
        <v>0</v>
      </c>
      <c r="AO39" s="63">
        <v>0</v>
      </c>
      <c r="AP39" s="63">
        <v>0</v>
      </c>
      <c r="AQ39" s="63"/>
      <c r="AR39" s="63">
        <v>0</v>
      </c>
      <c r="AS39" s="63">
        <v>0</v>
      </c>
      <c r="AT39" s="63">
        <v>2728</v>
      </c>
      <c r="AU39" s="63">
        <v>0</v>
      </c>
      <c r="AV39" s="63">
        <v>0</v>
      </c>
      <c r="AW39" s="63">
        <v>0</v>
      </c>
      <c r="AX39" s="63">
        <v>0</v>
      </c>
      <c r="AY39" s="63">
        <v>27472749</v>
      </c>
      <c r="AZ39" s="63">
        <v>0</v>
      </c>
      <c r="BA39" s="63">
        <v>6303</v>
      </c>
      <c r="BB39" s="63">
        <v>0</v>
      </c>
      <c r="BC39" s="63">
        <v>0</v>
      </c>
      <c r="BD39" s="63">
        <v>6308</v>
      </c>
      <c r="BE39" s="63">
        <v>0</v>
      </c>
      <c r="BF39" s="63">
        <v>6321</v>
      </c>
      <c r="BG39" s="63">
        <v>6333</v>
      </c>
      <c r="BH39" s="63">
        <v>6333</v>
      </c>
      <c r="BI39" s="63">
        <v>6337</v>
      </c>
      <c r="BJ39" s="63">
        <v>0</v>
      </c>
      <c r="BK39" s="63">
        <v>0</v>
      </c>
      <c r="BL39" s="63">
        <v>0</v>
      </c>
      <c r="BM39" s="63">
        <v>2201</v>
      </c>
      <c r="BN39" s="63">
        <v>0</v>
      </c>
      <c r="BO39" s="63">
        <v>0</v>
      </c>
      <c r="BP39" s="63">
        <v>0</v>
      </c>
      <c r="BQ39" s="63">
        <v>0</v>
      </c>
      <c r="BR39" s="63">
        <v>0</v>
      </c>
      <c r="BS39" s="63">
        <v>0</v>
      </c>
      <c r="BT39" s="63">
        <v>0</v>
      </c>
      <c r="BU39" s="63">
        <v>0</v>
      </c>
      <c r="BV39" s="63">
        <v>0</v>
      </c>
      <c r="BW39" s="63">
        <v>2243</v>
      </c>
      <c r="BX39" s="63">
        <v>0</v>
      </c>
      <c r="BY39" s="63">
        <v>0</v>
      </c>
      <c r="BZ39" s="63">
        <v>8706</v>
      </c>
      <c r="CA39" s="63">
        <v>0</v>
      </c>
      <c r="CB39" s="63">
        <v>0</v>
      </c>
      <c r="CC39" s="63">
        <v>8717</v>
      </c>
      <c r="CD39" s="63">
        <v>0</v>
      </c>
      <c r="CE39" s="63">
        <v>8736</v>
      </c>
      <c r="CF39" s="63">
        <v>0</v>
      </c>
      <c r="CG39" s="63">
        <v>3801</v>
      </c>
      <c r="CH39" s="63">
        <v>0</v>
      </c>
      <c r="CI39" s="63">
        <v>0</v>
      </c>
      <c r="CJ39" s="63">
        <v>0</v>
      </c>
      <c r="CK39" s="63">
        <v>0</v>
      </c>
      <c r="CL39" s="63">
        <v>0</v>
      </c>
      <c r="CM39" s="63">
        <v>0</v>
      </c>
      <c r="CN39" s="63">
        <v>0</v>
      </c>
      <c r="CO39" s="63">
        <v>0</v>
      </c>
      <c r="CP39" s="63">
        <v>0</v>
      </c>
      <c r="CQ39" s="63">
        <v>0</v>
      </c>
      <c r="CR39" s="63">
        <v>0</v>
      </c>
      <c r="CS39" s="63">
        <v>0</v>
      </c>
      <c r="CT39" s="63">
        <v>0</v>
      </c>
      <c r="CU39" s="63">
        <v>0</v>
      </c>
      <c r="CV39" s="63">
        <v>0</v>
      </c>
      <c r="CW39" s="63"/>
      <c r="CX39" s="63">
        <v>0</v>
      </c>
      <c r="CY39" s="63">
        <v>0</v>
      </c>
      <c r="CZ39" s="63">
        <v>0</v>
      </c>
      <c r="DA39" s="63">
        <v>0</v>
      </c>
      <c r="DB39" s="63">
        <v>0</v>
      </c>
      <c r="DC39" s="63">
        <v>0</v>
      </c>
      <c r="DD39" s="63">
        <v>0</v>
      </c>
      <c r="DE39" s="63">
        <v>0</v>
      </c>
      <c r="DF39" s="63">
        <v>0</v>
      </c>
      <c r="DG39" s="63">
        <v>0</v>
      </c>
      <c r="DH39" s="63">
        <v>0</v>
      </c>
      <c r="DI39" s="63">
        <v>0</v>
      </c>
      <c r="DJ39" s="63">
        <v>0</v>
      </c>
      <c r="DK39" s="63">
        <v>0</v>
      </c>
      <c r="DL39" s="63">
        <v>0</v>
      </c>
      <c r="DM39" s="63">
        <v>0</v>
      </c>
      <c r="DN39" s="63">
        <v>0</v>
      </c>
      <c r="DO39" s="63">
        <v>0</v>
      </c>
      <c r="DP39" s="63">
        <v>0</v>
      </c>
      <c r="DQ39" s="63">
        <v>0</v>
      </c>
      <c r="DR39" s="63">
        <v>0</v>
      </c>
      <c r="DS39" s="63">
        <v>0</v>
      </c>
      <c r="DT39" s="63">
        <v>0</v>
      </c>
      <c r="DU39" s="63">
        <v>0</v>
      </c>
      <c r="DV39" s="63">
        <v>0</v>
      </c>
      <c r="DW39" s="63">
        <v>0</v>
      </c>
      <c r="DX39" s="63">
        <v>3095</v>
      </c>
      <c r="DY39" s="63">
        <v>0</v>
      </c>
      <c r="DZ39" s="63">
        <v>4253</v>
      </c>
      <c r="EA39" s="63">
        <v>0</v>
      </c>
      <c r="EB39" s="63">
        <v>0</v>
      </c>
      <c r="EC39" s="63">
        <v>0</v>
      </c>
      <c r="ED39" s="63">
        <v>0</v>
      </c>
      <c r="EE39" s="63">
        <v>4267</v>
      </c>
      <c r="EF39" s="63">
        <v>0</v>
      </c>
      <c r="EG39" s="63">
        <v>4275</v>
      </c>
      <c r="EH39" s="63">
        <v>0</v>
      </c>
      <c r="EI39" s="63">
        <v>0</v>
      </c>
      <c r="EJ39" s="63">
        <v>0</v>
      </c>
      <c r="EK39" s="63">
        <v>0</v>
      </c>
      <c r="EL39" s="63">
        <v>0</v>
      </c>
      <c r="EM39" s="63">
        <v>0</v>
      </c>
      <c r="EN39" s="63">
        <v>0</v>
      </c>
      <c r="EO39" s="63">
        <v>0</v>
      </c>
      <c r="EP39" s="63">
        <v>0</v>
      </c>
      <c r="EQ39" s="63">
        <v>0</v>
      </c>
      <c r="ER39" s="63">
        <v>0</v>
      </c>
      <c r="ES39" s="63">
        <v>0</v>
      </c>
      <c r="ET39" s="63">
        <v>0</v>
      </c>
      <c r="EU39" s="63">
        <v>0</v>
      </c>
      <c r="EV39" s="63">
        <v>0</v>
      </c>
      <c r="EW39" s="63">
        <v>0</v>
      </c>
      <c r="EX39" s="63">
        <v>0</v>
      </c>
      <c r="EY39" s="63">
        <v>0</v>
      </c>
      <c r="EZ39" s="63">
        <v>0</v>
      </c>
      <c r="FA39" s="63">
        <v>0</v>
      </c>
      <c r="FB39" s="63">
        <v>4181</v>
      </c>
      <c r="FC39" s="63">
        <v>0</v>
      </c>
      <c r="FD39" s="63">
        <v>4190</v>
      </c>
      <c r="FE39" s="63">
        <v>0</v>
      </c>
      <c r="FF39" s="63">
        <v>0</v>
      </c>
      <c r="FG39" s="63">
        <v>0</v>
      </c>
      <c r="FH39" s="63">
        <v>0</v>
      </c>
      <c r="FI39" s="63">
        <v>0</v>
      </c>
      <c r="FJ39" s="63">
        <v>0</v>
      </c>
      <c r="FK39" s="63">
        <v>0</v>
      </c>
      <c r="FL39" s="63">
        <v>0</v>
      </c>
      <c r="FM39" s="63">
        <v>0</v>
      </c>
      <c r="FN39" s="63">
        <v>0</v>
      </c>
      <c r="FO39" s="63">
        <v>1022</v>
      </c>
      <c r="FP39" s="63">
        <v>0</v>
      </c>
      <c r="FQ39" s="63">
        <v>0</v>
      </c>
      <c r="FR39" s="63">
        <v>0</v>
      </c>
      <c r="FS39" s="63">
        <v>0</v>
      </c>
      <c r="FT39" s="63">
        <v>0</v>
      </c>
      <c r="FU39" s="63">
        <v>0</v>
      </c>
      <c r="FV39" s="63">
        <v>0</v>
      </c>
      <c r="FW39" s="63">
        <v>0</v>
      </c>
      <c r="FX39" s="63">
        <v>0</v>
      </c>
      <c r="FY39" s="63">
        <v>0</v>
      </c>
      <c r="FZ39" s="63">
        <v>0</v>
      </c>
      <c r="GA39" s="63">
        <v>0</v>
      </c>
      <c r="GB39" s="63">
        <v>0</v>
      </c>
      <c r="GC39" s="63">
        <v>0</v>
      </c>
      <c r="GD39" s="63">
        <v>0</v>
      </c>
      <c r="GE39" s="63">
        <v>0</v>
      </c>
      <c r="GF39" s="63">
        <v>7075</v>
      </c>
      <c r="GG39" s="63">
        <v>0</v>
      </c>
      <c r="GH39" s="63">
        <v>0</v>
      </c>
      <c r="GI39" s="63">
        <v>0</v>
      </c>
      <c r="GJ39" s="63">
        <v>0</v>
      </c>
      <c r="GK39" s="63">
        <v>0</v>
      </c>
      <c r="GL39" s="63"/>
      <c r="GM39" s="63"/>
      <c r="GN39" s="63"/>
      <c r="GO39" s="63"/>
      <c r="GP39" s="63"/>
      <c r="GQ39" s="63"/>
      <c r="GR39" s="63"/>
      <c r="GS39" s="63"/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3"/>
      <c r="HT39" s="63"/>
      <c r="HU39" s="63"/>
      <c r="HV39" s="63"/>
      <c r="HW39" s="63"/>
      <c r="HX39" s="63"/>
      <c r="HY39" s="63"/>
      <c r="HZ39" s="63"/>
      <c r="IA39" s="63"/>
      <c r="IB39" s="63"/>
      <c r="IC39" s="63"/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3"/>
      <c r="IO39" s="63"/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63"/>
      <c r="JE39" s="63"/>
      <c r="JF39" s="63"/>
      <c r="JG39" s="63"/>
      <c r="JH39" s="63"/>
      <c r="JI39" s="63"/>
      <c r="JJ39" s="63"/>
      <c r="JK39" s="63"/>
      <c r="JL39" s="63"/>
      <c r="JM39" s="63"/>
      <c r="JN39" s="63"/>
      <c r="JO39" s="63"/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63"/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63"/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  <c r="MN39" s="63"/>
      <c r="MO39" s="63"/>
      <c r="MP39" s="63"/>
      <c r="MQ39" s="63"/>
      <c r="MR39" s="63"/>
      <c r="MS39" s="63"/>
      <c r="MT39" s="63"/>
      <c r="MU39" s="63"/>
      <c r="MV39" s="63"/>
      <c r="MW39" s="63"/>
      <c r="MX39" s="63"/>
      <c r="MY39" s="63"/>
      <c r="MZ39" s="63"/>
      <c r="NA39" s="63"/>
      <c r="NB39" s="63"/>
      <c r="NC39" s="63"/>
      <c r="ND39" s="63"/>
      <c r="NE39" s="63"/>
      <c r="NF39" s="63"/>
      <c r="NG39" s="63"/>
      <c r="NH39" s="63"/>
      <c r="NI39" s="63"/>
      <c r="NJ39" s="63"/>
      <c r="NK39" s="63"/>
      <c r="NL39" s="63"/>
      <c r="NM39" s="63"/>
      <c r="NN39" s="63"/>
      <c r="NO39" s="63"/>
      <c r="NP39" s="63"/>
      <c r="NQ39" s="63"/>
      <c r="NR39" s="63"/>
      <c r="NS39" s="63"/>
      <c r="NT39" s="63"/>
      <c r="NU39" s="63"/>
      <c r="NV39" s="63"/>
      <c r="NW39" s="63"/>
      <c r="NX39" s="63"/>
      <c r="NY39" s="63"/>
      <c r="NZ39" s="63"/>
      <c r="OA39" s="63"/>
      <c r="OB39" s="63"/>
      <c r="OC39" s="63"/>
      <c r="OD39" s="63"/>
      <c r="OE39" s="63"/>
      <c r="OF39" s="63"/>
      <c r="OG39" s="63"/>
      <c r="OH39" s="63"/>
      <c r="OI39" s="63"/>
      <c r="OJ39" s="63"/>
      <c r="OK39" s="63"/>
      <c r="OL39" s="63"/>
      <c r="OM39" s="63"/>
      <c r="ON39" s="63"/>
      <c r="OO39" s="63"/>
      <c r="OP39" s="63"/>
      <c r="OQ39" s="63"/>
      <c r="OR39" s="63"/>
      <c r="OS39" s="63"/>
      <c r="OT39" s="63"/>
      <c r="OU39" s="63"/>
      <c r="OV39" s="63"/>
      <c r="OW39" s="63"/>
      <c r="OX39" s="63"/>
      <c r="OY39" s="63"/>
      <c r="OZ39" s="63"/>
      <c r="PA39" s="63"/>
      <c r="PB39" s="63"/>
      <c r="PC39" s="63"/>
      <c r="PD39" s="63"/>
      <c r="PE39" s="63"/>
      <c r="PF39" s="63"/>
      <c r="PG39" s="63"/>
      <c r="PH39" s="63"/>
      <c r="PI39" s="63"/>
      <c r="PJ39" s="63"/>
      <c r="PK39" s="63"/>
      <c r="PL39" s="63"/>
      <c r="PM39" s="63"/>
      <c r="PN39" s="63"/>
      <c r="PO39" s="63"/>
      <c r="PP39" s="63"/>
      <c r="PQ39" s="63"/>
      <c r="PR39" s="63"/>
      <c r="PS39" s="63"/>
      <c r="PT39" s="63"/>
      <c r="PU39" s="63"/>
      <c r="PV39" s="63"/>
      <c r="PW39" s="63"/>
      <c r="PX39" s="63"/>
      <c r="PY39" s="63"/>
      <c r="PZ39" s="63"/>
      <c r="QA39" s="63"/>
      <c r="QB39" s="63"/>
      <c r="QC39" s="63"/>
      <c r="QD39" s="63"/>
      <c r="QE39" s="63"/>
      <c r="QF39" s="63"/>
      <c r="QG39" s="63"/>
      <c r="QH39" s="63"/>
      <c r="QI39" s="63"/>
      <c r="QJ39" s="63"/>
      <c r="QK39" s="63"/>
      <c r="QL39" s="63"/>
      <c r="QM39" s="63"/>
      <c r="QN39" s="63"/>
      <c r="QO39" s="63"/>
      <c r="QP39" s="63"/>
      <c r="QQ39" s="63"/>
      <c r="QR39" s="63"/>
      <c r="QS39" s="63"/>
      <c r="QT39" s="63"/>
      <c r="QU39" s="63"/>
      <c r="QV39" s="63"/>
      <c r="QW39" s="63"/>
      <c r="QX39" s="63"/>
      <c r="QY39" s="63"/>
      <c r="QZ39" s="63"/>
      <c r="RA39" s="63"/>
      <c r="RB39" s="63"/>
      <c r="RC39" s="63"/>
      <c r="RD39" s="63"/>
      <c r="RE39" s="63"/>
      <c r="RF39" s="63"/>
      <c r="RG39" s="63"/>
      <c r="RH39" s="63"/>
      <c r="RI39" s="63"/>
      <c r="RJ39" s="63"/>
      <c r="RK39" s="63"/>
      <c r="RL39" s="63"/>
      <c r="RM39" s="63"/>
      <c r="RN39" s="63"/>
      <c r="RO39" s="63"/>
      <c r="RP39" s="63"/>
      <c r="RQ39" s="63"/>
      <c r="RR39" s="63"/>
      <c r="RS39" s="63"/>
      <c r="RT39" s="63"/>
      <c r="RU39" s="63"/>
      <c r="RV39" s="63"/>
      <c r="RW39" s="63"/>
      <c r="RX39" s="63"/>
      <c r="RY39" s="63"/>
      <c r="RZ39" s="63"/>
      <c r="SA39" s="63"/>
      <c r="SB39" s="63"/>
      <c r="SC39" s="63"/>
      <c r="SD39" s="63"/>
      <c r="SE39" s="63"/>
      <c r="SF39" s="63"/>
      <c r="SG39" s="63"/>
      <c r="SH39" s="63"/>
      <c r="SI39" s="63"/>
      <c r="SJ39" s="63"/>
      <c r="SK39" s="63"/>
      <c r="SL39" s="63"/>
      <c r="SM39" s="63"/>
      <c r="SN39" s="63"/>
      <c r="SO39" s="63"/>
      <c r="SP39" s="63"/>
      <c r="SQ39" s="63"/>
      <c r="SR39" s="63"/>
      <c r="SS39" s="63"/>
      <c r="ST39" s="63"/>
      <c r="SU39" s="63"/>
      <c r="SV39" s="63"/>
      <c r="SW39" s="63"/>
      <c r="SX39" s="63"/>
      <c r="SY39" s="63"/>
      <c r="SZ39" s="63"/>
      <c r="TA39" s="63"/>
      <c r="TB39" s="63"/>
      <c r="TC39" s="63"/>
      <c r="TD39" s="63"/>
      <c r="TE39" s="63"/>
      <c r="TF39" s="63"/>
      <c r="TG39" s="63"/>
      <c r="TH39" s="63"/>
      <c r="TI39" s="63"/>
      <c r="TJ39" s="63"/>
      <c r="TK39" s="63"/>
      <c r="TL39" s="63"/>
      <c r="TM39" s="63"/>
      <c r="TN39" s="63"/>
      <c r="TO39" s="63"/>
      <c r="TP39" s="63"/>
      <c r="TQ39" s="63"/>
      <c r="TR39" s="63"/>
      <c r="TS39" s="63"/>
      <c r="TT39" s="63"/>
      <c r="TU39" s="63"/>
      <c r="TV39" s="63"/>
      <c r="TW39" s="63"/>
      <c r="TX39" s="63"/>
      <c r="TY39" s="63"/>
      <c r="TZ39" s="63"/>
      <c r="UA39" s="63"/>
      <c r="UB39" s="63"/>
      <c r="UC39" s="63"/>
      <c r="UD39" s="63"/>
      <c r="UE39" s="63"/>
      <c r="UF39" s="63"/>
      <c r="UG39" s="63"/>
      <c r="UH39" s="63"/>
      <c r="UI39" s="63"/>
      <c r="UJ39" s="63"/>
      <c r="UK39" s="63"/>
      <c r="UL39" s="63"/>
      <c r="UM39" s="63"/>
      <c r="UN39" s="63"/>
      <c r="UO39" s="63"/>
      <c r="UP39" s="63"/>
      <c r="UQ39" s="63"/>
      <c r="UR39" s="63"/>
      <c r="US39" s="63"/>
      <c r="UT39" s="63"/>
      <c r="UU39" s="63"/>
      <c r="UV39" s="63"/>
      <c r="UW39" s="63"/>
      <c r="UX39" s="63"/>
      <c r="UY39" s="63"/>
      <c r="UZ39" s="63"/>
      <c r="VA39" s="63"/>
      <c r="VB39" s="63"/>
      <c r="VC39" s="63"/>
      <c r="VD39" s="63"/>
      <c r="VE39" s="63"/>
      <c r="VF39" s="63"/>
      <c r="VG39" s="63"/>
      <c r="VH39" s="63"/>
      <c r="VI39" s="63"/>
      <c r="VJ39" s="63"/>
      <c r="VK39" s="63"/>
      <c r="VL39" s="63"/>
      <c r="VM39" s="63"/>
      <c r="VN39" s="63"/>
      <c r="VO39" s="63"/>
      <c r="VP39" s="63"/>
      <c r="VQ39" s="63"/>
      <c r="VR39" s="63"/>
      <c r="VS39" s="63"/>
      <c r="VT39" s="63"/>
      <c r="VU39" s="63"/>
      <c r="VV39" s="63"/>
      <c r="VW39" s="63"/>
      <c r="VX39" s="63"/>
      <c r="VY39" s="63"/>
      <c r="VZ39" s="63"/>
      <c r="WA39" s="63"/>
      <c r="WB39" s="63"/>
      <c r="WC39" s="63"/>
      <c r="WD39" s="63"/>
      <c r="WE39" s="63"/>
      <c r="WF39" s="63"/>
      <c r="WG39" s="63"/>
      <c r="WH39" s="63"/>
      <c r="WI39" s="63"/>
      <c r="WJ39" s="63"/>
      <c r="WK39" s="63"/>
      <c r="WL39" s="63"/>
      <c r="WM39" s="63"/>
      <c r="WN39" s="63"/>
      <c r="WO39" s="63"/>
      <c r="WP39" s="63"/>
      <c r="WQ39" s="63"/>
      <c r="WR39" s="63"/>
      <c r="WS39" s="63"/>
      <c r="WT39" s="63"/>
      <c r="WU39" s="63"/>
      <c r="WV39" s="63"/>
      <c r="WW39" s="63"/>
      <c r="WX39" s="63"/>
      <c r="WY39" s="63"/>
      <c r="WZ39" s="63"/>
      <c r="XA39" s="63"/>
      <c r="XB39" s="63"/>
      <c r="XC39" s="63"/>
      <c r="XD39" s="63"/>
      <c r="XE39" s="63"/>
      <c r="XF39" s="63"/>
      <c r="XG39" s="63"/>
      <c r="XH39" s="63"/>
      <c r="XI39" s="63"/>
      <c r="XJ39" s="63"/>
      <c r="XK39" s="63"/>
      <c r="XL39" s="63"/>
      <c r="XM39" s="63"/>
      <c r="XN39" s="63"/>
      <c r="XO39" s="63"/>
      <c r="XP39" s="63"/>
      <c r="XQ39" s="63"/>
      <c r="XR39" s="63"/>
      <c r="XS39" s="63"/>
      <c r="XT39" s="63"/>
      <c r="XU39" s="63"/>
      <c r="XV39" s="63"/>
      <c r="XW39" s="63"/>
      <c r="XX39" s="63"/>
      <c r="XY39" s="63"/>
      <c r="XZ39" s="63"/>
      <c r="YA39" s="63"/>
      <c r="YB39" s="63"/>
      <c r="YC39" s="63"/>
      <c r="YD39" s="63"/>
      <c r="YE39" s="63"/>
      <c r="YF39" s="63"/>
      <c r="YG39" s="63"/>
      <c r="YH39" s="63"/>
      <c r="YI39" s="63"/>
      <c r="YJ39" s="63"/>
      <c r="YK39" s="63"/>
      <c r="YL39" s="63"/>
      <c r="YM39" s="63"/>
      <c r="YN39" s="63"/>
      <c r="YO39" s="63"/>
      <c r="YP39" s="63"/>
      <c r="YQ39" s="63"/>
      <c r="YR39" s="63"/>
      <c r="YS39" s="63"/>
      <c r="YT39" s="63"/>
      <c r="YU39" s="63"/>
      <c r="YV39" s="63"/>
      <c r="YW39" s="63"/>
      <c r="YX39" s="63"/>
      <c r="YY39" s="63"/>
      <c r="YZ39" s="63"/>
      <c r="ZA39" s="63"/>
      <c r="ZB39" s="63"/>
      <c r="ZC39" s="63"/>
      <c r="ZD39" s="63"/>
      <c r="ZE39" s="63"/>
      <c r="ZF39" s="63"/>
      <c r="ZG39" s="63"/>
      <c r="ZH39" s="63"/>
      <c r="ZI39" s="63"/>
      <c r="ZJ39" s="63"/>
      <c r="ZK39" s="63"/>
      <c r="ZL39" s="63"/>
      <c r="ZM39" s="63"/>
      <c r="ZN39" s="63"/>
      <c r="ZO39" s="63"/>
      <c r="ZP39" s="63"/>
      <c r="ZQ39" s="63"/>
      <c r="ZR39" s="63"/>
      <c r="ZS39" s="63"/>
      <c r="ZT39" s="63"/>
      <c r="ZU39" s="63"/>
      <c r="ZV39" s="63"/>
      <c r="ZW39" s="63"/>
      <c r="ZX39" s="63"/>
      <c r="ZY39" s="63"/>
      <c r="ZZ39" s="63"/>
      <c r="AAA39" s="63"/>
      <c r="AAB39" s="63"/>
      <c r="AAC39" s="63"/>
      <c r="AAD39" s="63"/>
      <c r="AAE39" s="63"/>
      <c r="AAF39" s="63"/>
      <c r="AAG39" s="63"/>
      <c r="AAH39" s="63"/>
      <c r="AAI39" s="63"/>
      <c r="AAJ39" s="63"/>
      <c r="AAK39" s="63"/>
      <c r="AAL39" s="63"/>
      <c r="AAM39" s="63"/>
      <c r="AAN39" s="63"/>
      <c r="AAO39" s="63"/>
      <c r="AAP39" s="63"/>
      <c r="AAQ39" s="63"/>
      <c r="AAR39" s="63"/>
      <c r="AAS39" s="63"/>
      <c r="AAT39" s="63"/>
      <c r="AAU39" s="63"/>
      <c r="AAV39" s="63"/>
      <c r="AAW39" s="63"/>
      <c r="AAX39" s="63"/>
      <c r="AAY39" s="63"/>
      <c r="AAZ39" s="63"/>
      <c r="ABA39" s="63"/>
      <c r="ABB39" s="63"/>
      <c r="ABC39" s="63"/>
      <c r="ABD39" s="63"/>
      <c r="ABE39" s="63"/>
      <c r="ABF39" s="63"/>
      <c r="ABG39" s="63"/>
      <c r="ABH39" s="63"/>
      <c r="ABI39" s="63"/>
      <c r="ABJ39" s="63"/>
      <c r="ABK39" s="63"/>
      <c r="ABL39" s="63"/>
      <c r="ABM39" s="63"/>
      <c r="ABN39" s="63"/>
      <c r="ABO39" s="63"/>
      <c r="ABP39" s="63"/>
      <c r="ABQ39" s="63"/>
      <c r="ABR39" s="63"/>
      <c r="ABS39" s="63"/>
      <c r="ABT39" s="63"/>
      <c r="ABU39" s="63"/>
      <c r="ABV39" s="63"/>
      <c r="ABW39" s="63"/>
      <c r="ABX39" s="63"/>
      <c r="ABY39" s="63"/>
      <c r="ABZ39" s="63"/>
      <c r="ACA39" s="63"/>
      <c r="ACB39" s="63"/>
      <c r="ACC39" s="63"/>
      <c r="ACD39" s="63"/>
      <c r="ACE39" s="63"/>
      <c r="ACF39" s="63"/>
      <c r="ACG39" s="63"/>
      <c r="ACH39" s="63"/>
      <c r="ACI39" s="63"/>
      <c r="ACJ39" s="63"/>
      <c r="ACK39" s="63"/>
      <c r="ACL39" s="63"/>
      <c r="ACM39" s="63"/>
      <c r="ACN39" s="63"/>
      <c r="ACO39" s="63"/>
      <c r="ACP39" s="63"/>
      <c r="ACQ39" s="63"/>
      <c r="ACR39" s="63"/>
      <c r="ACS39" s="63"/>
      <c r="ACT39" s="63"/>
      <c r="ACU39" s="63"/>
      <c r="ACV39" s="63"/>
      <c r="ACW39" s="63"/>
      <c r="ACX39" s="63"/>
      <c r="ACY39" s="63"/>
      <c r="ACZ39" s="63"/>
      <c r="ADA39" s="63"/>
      <c r="ADB39" s="63"/>
      <c r="ADC39" s="63"/>
      <c r="ADD39" s="63"/>
      <c r="ADE39" s="63"/>
      <c r="ADF39" s="63"/>
      <c r="ADG39" s="63"/>
      <c r="ADH39" s="63"/>
      <c r="ADI39" s="63"/>
      <c r="ADJ39" s="63"/>
      <c r="ADK39" s="63"/>
      <c r="ADL39" s="63"/>
      <c r="ADM39" s="63"/>
      <c r="ADN39" s="63"/>
      <c r="ADO39" s="63"/>
      <c r="ADP39" s="63"/>
      <c r="ADQ39" s="63"/>
      <c r="ADR39" s="63"/>
      <c r="ADS39" s="63"/>
      <c r="ADT39" s="63"/>
      <c r="ADU39" s="63"/>
      <c r="ADV39" s="63"/>
      <c r="ADW39" s="63"/>
      <c r="ADX39" s="63"/>
      <c r="ADY39" s="63"/>
      <c r="ADZ39" s="63"/>
      <c r="AEA39" s="63"/>
      <c r="AEB39" s="63"/>
      <c r="AEC39" s="63"/>
      <c r="AED39" s="63"/>
      <c r="AEE39" s="63"/>
      <c r="AEF39" s="63"/>
      <c r="AEG39" s="63"/>
      <c r="AEH39" s="63"/>
      <c r="AEI39" s="63"/>
      <c r="AEJ39" s="63"/>
      <c r="AEK39" s="63"/>
      <c r="AEL39" s="63"/>
      <c r="AEM39" s="63"/>
      <c r="AEN39" s="63"/>
      <c r="AEO39" s="63"/>
      <c r="AEP39" s="63"/>
      <c r="AEQ39" s="63"/>
      <c r="AER39" s="63"/>
      <c r="AES39" s="63"/>
      <c r="AET39" s="63"/>
      <c r="AEU39" s="63"/>
      <c r="AEV39" s="63"/>
      <c r="AEW39" s="63"/>
      <c r="AEX39" s="63"/>
    </row>
    <row r="40" spans="1:830" ht="18" customHeight="1" x14ac:dyDescent="0.35">
      <c r="A40" s="46" t="s">
        <v>201</v>
      </c>
      <c r="B40" s="43" t="s">
        <v>202</v>
      </c>
      <c r="C40" s="44" t="s">
        <v>175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3">
        <v>0</v>
      </c>
      <c r="W40" s="63">
        <v>0</v>
      </c>
      <c r="X40" s="63">
        <v>0</v>
      </c>
      <c r="Y40" s="63">
        <v>0</v>
      </c>
      <c r="Z40" s="63">
        <v>0</v>
      </c>
      <c r="AA40" s="63">
        <v>0</v>
      </c>
      <c r="AB40" s="63">
        <v>0</v>
      </c>
      <c r="AC40" s="63">
        <v>0</v>
      </c>
      <c r="AD40" s="63">
        <v>0</v>
      </c>
      <c r="AE40" s="63">
        <v>0</v>
      </c>
      <c r="AF40" s="63">
        <v>0</v>
      </c>
      <c r="AG40" s="63">
        <v>0</v>
      </c>
      <c r="AH40" s="63">
        <v>0</v>
      </c>
      <c r="AI40" s="63">
        <v>0</v>
      </c>
      <c r="AJ40" s="63">
        <v>0</v>
      </c>
      <c r="AK40" s="63">
        <v>0</v>
      </c>
      <c r="AL40" s="63">
        <v>0</v>
      </c>
      <c r="AM40" s="63">
        <v>0</v>
      </c>
      <c r="AN40" s="63">
        <v>0</v>
      </c>
      <c r="AO40" s="63">
        <v>0</v>
      </c>
      <c r="AP40" s="63">
        <v>0</v>
      </c>
      <c r="AQ40" s="63"/>
      <c r="AR40" s="63">
        <v>0</v>
      </c>
      <c r="AS40" s="63">
        <v>0</v>
      </c>
      <c r="AT40" s="63">
        <v>1196.5</v>
      </c>
      <c r="AU40" s="63">
        <v>0</v>
      </c>
      <c r="AV40" s="63">
        <v>0</v>
      </c>
      <c r="AW40" s="63">
        <v>0</v>
      </c>
      <c r="AX40" s="63">
        <v>0</v>
      </c>
      <c r="AY40" s="63">
        <v>69.5</v>
      </c>
      <c r="AZ40" s="63">
        <v>0</v>
      </c>
      <c r="BA40" s="63">
        <v>37.5</v>
      </c>
      <c r="BB40" s="63">
        <v>0</v>
      </c>
      <c r="BC40" s="63">
        <v>0</v>
      </c>
      <c r="BD40" s="63">
        <v>1095</v>
      </c>
      <c r="BE40" s="63">
        <v>0</v>
      </c>
      <c r="BF40" s="63">
        <v>2023</v>
      </c>
      <c r="BG40" s="63">
        <v>683</v>
      </c>
      <c r="BH40" s="63">
        <v>683</v>
      </c>
      <c r="BI40" s="63">
        <v>154.5</v>
      </c>
      <c r="BJ40" s="63">
        <v>0</v>
      </c>
      <c r="BK40" s="63">
        <v>0</v>
      </c>
      <c r="BL40" s="63">
        <v>0</v>
      </c>
      <c r="BM40" s="63">
        <v>31.5</v>
      </c>
      <c r="BN40" s="63">
        <v>0</v>
      </c>
      <c r="BO40" s="63">
        <v>0</v>
      </c>
      <c r="BP40" s="63">
        <v>0</v>
      </c>
      <c r="BQ40" s="63">
        <v>0</v>
      </c>
      <c r="BR40" s="63">
        <v>0</v>
      </c>
      <c r="BS40" s="63">
        <v>0</v>
      </c>
      <c r="BT40" s="63">
        <v>0</v>
      </c>
      <c r="BU40" s="63">
        <v>0</v>
      </c>
      <c r="BV40" s="63">
        <v>0</v>
      </c>
      <c r="BW40" s="63">
        <v>31.5</v>
      </c>
      <c r="BX40" s="63">
        <v>0</v>
      </c>
      <c r="BY40" s="63">
        <v>0</v>
      </c>
      <c r="BZ40" s="63">
        <v>0</v>
      </c>
      <c r="CA40" s="63">
        <v>0</v>
      </c>
      <c r="CB40" s="63">
        <v>0</v>
      </c>
      <c r="CC40" s="63">
        <v>22.5</v>
      </c>
      <c r="CD40" s="63">
        <v>0</v>
      </c>
      <c r="CE40" s="63">
        <v>0</v>
      </c>
      <c r="CF40" s="63">
        <v>0</v>
      </c>
      <c r="CG40" s="63">
        <v>0</v>
      </c>
      <c r="CH40" s="63">
        <v>0</v>
      </c>
      <c r="CI40" s="63">
        <v>0</v>
      </c>
      <c r="CJ40" s="63">
        <v>0</v>
      </c>
      <c r="CK40" s="63">
        <v>0</v>
      </c>
      <c r="CL40" s="63">
        <v>0</v>
      </c>
      <c r="CM40" s="63">
        <v>0</v>
      </c>
      <c r="CN40" s="63">
        <v>0</v>
      </c>
      <c r="CO40" s="63">
        <v>0</v>
      </c>
      <c r="CP40" s="63">
        <v>0</v>
      </c>
      <c r="CQ40" s="63">
        <v>0</v>
      </c>
      <c r="CR40" s="63">
        <v>0</v>
      </c>
      <c r="CS40" s="63">
        <v>0</v>
      </c>
      <c r="CT40" s="63">
        <v>0</v>
      </c>
      <c r="CU40" s="63">
        <v>0</v>
      </c>
      <c r="CV40" s="63">
        <v>0</v>
      </c>
      <c r="CW40" s="63"/>
      <c r="CX40" s="63">
        <v>0</v>
      </c>
      <c r="CY40" s="63">
        <v>0</v>
      </c>
      <c r="CZ40" s="63">
        <v>0</v>
      </c>
      <c r="DA40" s="63">
        <v>0</v>
      </c>
      <c r="DB40" s="63">
        <v>0</v>
      </c>
      <c r="DC40" s="63">
        <v>0</v>
      </c>
      <c r="DD40" s="63">
        <v>0</v>
      </c>
      <c r="DE40" s="63">
        <v>0</v>
      </c>
      <c r="DF40" s="63">
        <v>0</v>
      </c>
      <c r="DG40" s="63">
        <v>0</v>
      </c>
      <c r="DH40" s="63">
        <v>0</v>
      </c>
      <c r="DI40" s="63">
        <v>0</v>
      </c>
      <c r="DJ40" s="63">
        <v>0</v>
      </c>
      <c r="DK40" s="63">
        <v>0</v>
      </c>
      <c r="DL40" s="63">
        <v>0</v>
      </c>
      <c r="DM40" s="63">
        <v>0</v>
      </c>
      <c r="DN40" s="63">
        <v>0</v>
      </c>
      <c r="DO40" s="63">
        <v>0</v>
      </c>
      <c r="DP40" s="63">
        <v>0</v>
      </c>
      <c r="DQ40" s="63">
        <v>0</v>
      </c>
      <c r="DR40" s="63">
        <v>0</v>
      </c>
      <c r="DS40" s="63">
        <v>0</v>
      </c>
      <c r="DT40" s="63">
        <v>0</v>
      </c>
      <c r="DU40" s="63">
        <v>0</v>
      </c>
      <c r="DV40" s="63">
        <v>0</v>
      </c>
      <c r="DW40" s="63">
        <v>0</v>
      </c>
      <c r="DX40" s="63">
        <v>63</v>
      </c>
      <c r="DY40" s="63">
        <v>0</v>
      </c>
      <c r="DZ40" s="63">
        <v>35.5</v>
      </c>
      <c r="EA40" s="63">
        <v>0</v>
      </c>
      <c r="EB40" s="63">
        <v>0</v>
      </c>
      <c r="EC40" s="63">
        <v>0</v>
      </c>
      <c r="ED40" s="63">
        <v>0</v>
      </c>
      <c r="EE40" s="63">
        <v>0</v>
      </c>
      <c r="EF40" s="63">
        <v>0</v>
      </c>
      <c r="EG40" s="63">
        <v>123</v>
      </c>
      <c r="EH40" s="63">
        <v>0</v>
      </c>
      <c r="EI40" s="63">
        <v>0</v>
      </c>
      <c r="EJ40" s="63">
        <v>0</v>
      </c>
      <c r="EK40" s="63">
        <v>0</v>
      </c>
      <c r="EL40" s="63">
        <v>0</v>
      </c>
      <c r="EM40" s="63">
        <v>0</v>
      </c>
      <c r="EN40" s="63">
        <v>0</v>
      </c>
      <c r="EO40" s="63">
        <v>0</v>
      </c>
      <c r="EP40" s="63">
        <v>0</v>
      </c>
      <c r="EQ40" s="63">
        <v>0</v>
      </c>
      <c r="ER40" s="63">
        <v>0</v>
      </c>
      <c r="ES40" s="63">
        <v>0</v>
      </c>
      <c r="ET40" s="63">
        <v>0</v>
      </c>
      <c r="EU40" s="63">
        <v>0</v>
      </c>
      <c r="EV40" s="63">
        <v>0</v>
      </c>
      <c r="EW40" s="63">
        <v>0</v>
      </c>
      <c r="EX40" s="63">
        <v>0</v>
      </c>
      <c r="EY40" s="63">
        <v>0</v>
      </c>
      <c r="EZ40" s="63">
        <v>0</v>
      </c>
      <c r="FA40" s="63">
        <v>0</v>
      </c>
      <c r="FB40" s="63">
        <v>106</v>
      </c>
      <c r="FC40" s="63">
        <v>31</v>
      </c>
      <c r="FD40" s="63">
        <v>0</v>
      </c>
      <c r="FE40" s="63">
        <v>0</v>
      </c>
      <c r="FF40" s="63">
        <v>0</v>
      </c>
      <c r="FG40" s="63">
        <v>0</v>
      </c>
      <c r="FH40" s="63">
        <v>0</v>
      </c>
      <c r="FI40" s="63">
        <v>0</v>
      </c>
      <c r="FJ40" s="63">
        <v>0</v>
      </c>
      <c r="FK40" s="63">
        <v>0</v>
      </c>
      <c r="FL40" s="63">
        <v>0</v>
      </c>
      <c r="FM40" s="63">
        <v>0</v>
      </c>
      <c r="FN40" s="63">
        <v>0</v>
      </c>
      <c r="FO40" s="63">
        <v>0</v>
      </c>
      <c r="FP40" s="63">
        <v>0</v>
      </c>
      <c r="FQ40" s="63">
        <v>0</v>
      </c>
      <c r="FR40" s="63">
        <v>0</v>
      </c>
      <c r="FS40" s="63">
        <v>0</v>
      </c>
      <c r="FT40" s="63">
        <v>0</v>
      </c>
      <c r="FU40" s="63">
        <v>0</v>
      </c>
      <c r="FV40" s="63">
        <v>0</v>
      </c>
      <c r="FW40" s="63">
        <v>0</v>
      </c>
      <c r="FX40" s="63">
        <v>0</v>
      </c>
      <c r="FY40" s="63">
        <v>0</v>
      </c>
      <c r="FZ40" s="63">
        <v>0</v>
      </c>
      <c r="GA40" s="63">
        <v>0</v>
      </c>
      <c r="GB40" s="63">
        <v>0</v>
      </c>
      <c r="GC40" s="63">
        <v>54.5</v>
      </c>
      <c r="GD40" s="63">
        <v>0</v>
      </c>
      <c r="GE40" s="63">
        <v>0</v>
      </c>
      <c r="GF40" s="63">
        <v>35</v>
      </c>
      <c r="GG40" s="63">
        <v>0</v>
      </c>
      <c r="GH40" s="63">
        <v>0</v>
      </c>
      <c r="GI40" s="63">
        <v>0</v>
      </c>
      <c r="GJ40" s="63">
        <v>0</v>
      </c>
      <c r="GK40" s="63">
        <v>0</v>
      </c>
      <c r="GL40" s="63"/>
      <c r="GM40" s="63"/>
      <c r="GN40" s="63"/>
      <c r="GO40" s="63"/>
      <c r="GP40" s="63"/>
      <c r="GQ40" s="63"/>
      <c r="GR40" s="63"/>
      <c r="GS40" s="63"/>
      <c r="GT40" s="63"/>
      <c r="GU40" s="63"/>
      <c r="GV40" s="63"/>
      <c r="GW40" s="63"/>
      <c r="GX40" s="63"/>
      <c r="GY40" s="63"/>
      <c r="GZ40" s="63"/>
      <c r="HA40" s="63"/>
      <c r="HB40" s="63"/>
      <c r="HC40" s="63"/>
      <c r="HD40" s="63"/>
      <c r="HE40" s="63"/>
      <c r="HF40" s="63"/>
      <c r="HG40" s="63"/>
      <c r="HH40" s="63"/>
      <c r="HI40" s="63"/>
      <c r="HJ40" s="63"/>
      <c r="HK40" s="63"/>
      <c r="HL40" s="63"/>
      <c r="HM40" s="63"/>
      <c r="HN40" s="63"/>
      <c r="HO40" s="63"/>
      <c r="HP40" s="63"/>
      <c r="HQ40" s="63"/>
      <c r="HR40" s="63"/>
      <c r="HS40" s="63"/>
      <c r="HT40" s="63"/>
      <c r="HU40" s="63"/>
      <c r="HV40" s="63"/>
      <c r="HW40" s="63"/>
      <c r="HX40" s="63"/>
      <c r="HY40" s="63"/>
      <c r="HZ40" s="63"/>
      <c r="IA40" s="63"/>
      <c r="IB40" s="63"/>
      <c r="IC40" s="63"/>
      <c r="ID40" s="63"/>
      <c r="IE40" s="63"/>
      <c r="IF40" s="63"/>
      <c r="IG40" s="63"/>
      <c r="IH40" s="63"/>
      <c r="II40" s="63"/>
      <c r="IJ40" s="63"/>
      <c r="IK40" s="63"/>
      <c r="IL40" s="63"/>
      <c r="IM40" s="63"/>
      <c r="IN40" s="63"/>
      <c r="IO40" s="63"/>
      <c r="IP40" s="63"/>
      <c r="IQ40" s="63"/>
      <c r="IR40" s="63"/>
      <c r="IS40" s="63"/>
      <c r="IT40" s="63"/>
      <c r="IU40" s="63"/>
      <c r="IV40" s="63"/>
      <c r="IW40" s="63"/>
      <c r="IX40" s="63"/>
      <c r="IY40" s="63"/>
      <c r="IZ40" s="63"/>
      <c r="JA40" s="63"/>
      <c r="JB40" s="63"/>
      <c r="JC40" s="63"/>
      <c r="JD40" s="63"/>
      <c r="JE40" s="63"/>
      <c r="JF40" s="63"/>
      <c r="JG40" s="63"/>
      <c r="JH40" s="63"/>
      <c r="JI40" s="63"/>
      <c r="JJ40" s="63"/>
      <c r="JK40" s="63"/>
      <c r="JL40" s="63"/>
      <c r="JM40" s="63"/>
      <c r="JN40" s="63"/>
      <c r="JO40" s="63"/>
      <c r="JP40" s="63"/>
      <c r="JQ40" s="63"/>
      <c r="JR40" s="63"/>
      <c r="JS40" s="63"/>
      <c r="JT40" s="63"/>
      <c r="JU40" s="63"/>
      <c r="JV40" s="63"/>
      <c r="JW40" s="63"/>
      <c r="JX40" s="63"/>
      <c r="JY40" s="63"/>
      <c r="JZ40" s="63"/>
      <c r="KA40" s="63"/>
      <c r="KB40" s="63"/>
      <c r="KC40" s="63"/>
      <c r="KD40" s="63"/>
      <c r="KE40" s="63"/>
      <c r="KF40" s="63"/>
      <c r="KG40" s="63"/>
      <c r="KH40" s="63"/>
      <c r="KI40" s="63"/>
      <c r="KJ40" s="63"/>
      <c r="KK40" s="63"/>
      <c r="KL40" s="63"/>
      <c r="KM40" s="63"/>
      <c r="KN40" s="63"/>
      <c r="KO40" s="63"/>
      <c r="KP40" s="63"/>
      <c r="KQ40" s="63"/>
      <c r="KR40" s="63"/>
      <c r="KS40" s="63"/>
      <c r="KT40" s="63"/>
      <c r="KU40" s="63"/>
      <c r="KV40" s="63"/>
      <c r="KW40" s="63"/>
      <c r="KX40" s="63"/>
      <c r="KY40" s="63"/>
      <c r="KZ40" s="63"/>
      <c r="LA40" s="63"/>
      <c r="LB40" s="63"/>
      <c r="LC40" s="63"/>
      <c r="LD40" s="63"/>
      <c r="LE40" s="63"/>
      <c r="LF40" s="63"/>
      <c r="LG40" s="63"/>
      <c r="LH40" s="63"/>
      <c r="LI40" s="63"/>
      <c r="LJ40" s="63"/>
      <c r="LK40" s="63"/>
      <c r="LL40" s="63"/>
      <c r="LM40" s="63"/>
      <c r="LN40" s="63"/>
      <c r="LO40" s="63"/>
      <c r="LP40" s="63"/>
      <c r="LQ40" s="63"/>
      <c r="LR40" s="63"/>
      <c r="LS40" s="63"/>
      <c r="LT40" s="63"/>
      <c r="LU40" s="63"/>
      <c r="LV40" s="63"/>
      <c r="LW40" s="63"/>
      <c r="LX40" s="63"/>
      <c r="LY40" s="63"/>
      <c r="LZ40" s="63"/>
      <c r="MA40" s="63"/>
      <c r="MB40" s="63"/>
      <c r="MC40" s="63"/>
      <c r="MD40" s="63"/>
      <c r="ME40" s="63"/>
      <c r="MF40" s="63"/>
      <c r="MG40" s="63"/>
      <c r="MH40" s="63"/>
      <c r="MI40" s="63"/>
      <c r="MJ40" s="63"/>
      <c r="MK40" s="63"/>
      <c r="ML40" s="63"/>
      <c r="MM40" s="63"/>
      <c r="MN40" s="63"/>
      <c r="MO40" s="63"/>
      <c r="MP40" s="63"/>
      <c r="MQ40" s="63"/>
      <c r="MR40" s="63"/>
      <c r="MS40" s="63"/>
      <c r="MT40" s="63"/>
      <c r="MU40" s="63"/>
      <c r="MV40" s="63"/>
      <c r="MW40" s="63"/>
      <c r="MX40" s="63"/>
      <c r="MY40" s="63"/>
      <c r="MZ40" s="63"/>
      <c r="NA40" s="63"/>
      <c r="NB40" s="63"/>
      <c r="NC40" s="63"/>
      <c r="ND40" s="63"/>
      <c r="NE40" s="63"/>
      <c r="NF40" s="63"/>
      <c r="NG40" s="63"/>
      <c r="NH40" s="63"/>
      <c r="NI40" s="63"/>
      <c r="NJ40" s="63"/>
      <c r="NK40" s="63"/>
      <c r="NL40" s="63"/>
      <c r="NM40" s="63"/>
      <c r="NN40" s="63"/>
      <c r="NO40" s="63"/>
      <c r="NP40" s="63"/>
      <c r="NQ40" s="63"/>
      <c r="NR40" s="63"/>
      <c r="NS40" s="63"/>
      <c r="NT40" s="63"/>
      <c r="NU40" s="63"/>
      <c r="NV40" s="63"/>
      <c r="NW40" s="63"/>
      <c r="NX40" s="63"/>
      <c r="NY40" s="63"/>
      <c r="NZ40" s="63"/>
      <c r="OA40" s="63"/>
      <c r="OB40" s="63"/>
      <c r="OC40" s="63"/>
      <c r="OD40" s="63"/>
      <c r="OE40" s="63"/>
      <c r="OF40" s="63"/>
      <c r="OG40" s="63"/>
      <c r="OH40" s="63"/>
      <c r="OI40" s="63"/>
      <c r="OJ40" s="63"/>
      <c r="OK40" s="63"/>
      <c r="OL40" s="63"/>
      <c r="OM40" s="63"/>
      <c r="ON40" s="63"/>
      <c r="OO40" s="63"/>
      <c r="OP40" s="63"/>
      <c r="OQ40" s="63"/>
      <c r="OR40" s="63"/>
      <c r="OS40" s="63"/>
      <c r="OT40" s="63"/>
      <c r="OU40" s="63"/>
      <c r="OV40" s="63"/>
      <c r="OW40" s="63"/>
      <c r="OX40" s="63"/>
      <c r="OY40" s="63"/>
      <c r="OZ40" s="63"/>
      <c r="PA40" s="63"/>
      <c r="PB40" s="63"/>
      <c r="PC40" s="63"/>
      <c r="PD40" s="63"/>
      <c r="PE40" s="63"/>
      <c r="PF40" s="63"/>
      <c r="PG40" s="63"/>
      <c r="PH40" s="63"/>
      <c r="PI40" s="63"/>
      <c r="PJ40" s="63"/>
      <c r="PK40" s="63"/>
      <c r="PL40" s="63"/>
      <c r="PM40" s="63"/>
      <c r="PN40" s="63"/>
      <c r="PO40" s="63"/>
      <c r="PP40" s="63"/>
      <c r="PQ40" s="63"/>
      <c r="PR40" s="63"/>
      <c r="PS40" s="63"/>
      <c r="PT40" s="63"/>
      <c r="PU40" s="63"/>
      <c r="PV40" s="63"/>
      <c r="PW40" s="63"/>
      <c r="PX40" s="63"/>
      <c r="PY40" s="63"/>
      <c r="PZ40" s="63"/>
      <c r="QA40" s="63"/>
      <c r="QB40" s="63"/>
      <c r="QC40" s="63"/>
      <c r="QD40" s="63"/>
      <c r="QE40" s="63"/>
      <c r="QF40" s="63"/>
      <c r="QG40" s="63"/>
      <c r="QH40" s="63"/>
      <c r="QI40" s="63"/>
      <c r="QJ40" s="63"/>
      <c r="QK40" s="63"/>
      <c r="QL40" s="63"/>
      <c r="QM40" s="63"/>
      <c r="QN40" s="63"/>
      <c r="QO40" s="63"/>
      <c r="QP40" s="63"/>
      <c r="QQ40" s="63"/>
      <c r="QR40" s="63"/>
      <c r="QS40" s="63"/>
      <c r="QT40" s="63"/>
      <c r="QU40" s="63"/>
      <c r="QV40" s="63"/>
      <c r="QW40" s="63"/>
      <c r="QX40" s="63"/>
      <c r="QY40" s="63"/>
      <c r="QZ40" s="63"/>
      <c r="RA40" s="63"/>
      <c r="RB40" s="63"/>
      <c r="RC40" s="63"/>
      <c r="RD40" s="63"/>
      <c r="RE40" s="63"/>
      <c r="RF40" s="63"/>
      <c r="RG40" s="63"/>
      <c r="RH40" s="63"/>
      <c r="RI40" s="63"/>
      <c r="RJ40" s="63"/>
      <c r="RK40" s="63"/>
      <c r="RL40" s="63"/>
      <c r="RM40" s="63"/>
      <c r="RN40" s="63"/>
      <c r="RO40" s="63"/>
      <c r="RP40" s="63"/>
      <c r="RQ40" s="63"/>
      <c r="RR40" s="63"/>
      <c r="RS40" s="63"/>
      <c r="RT40" s="63"/>
      <c r="RU40" s="63"/>
      <c r="RV40" s="63"/>
      <c r="RW40" s="63"/>
      <c r="RX40" s="63"/>
      <c r="RY40" s="63"/>
      <c r="RZ40" s="63"/>
      <c r="SA40" s="63"/>
      <c r="SB40" s="63"/>
      <c r="SC40" s="63"/>
      <c r="SD40" s="63"/>
      <c r="SE40" s="63"/>
      <c r="SF40" s="63"/>
      <c r="SG40" s="63"/>
      <c r="SH40" s="63"/>
      <c r="SI40" s="63"/>
      <c r="SJ40" s="63"/>
      <c r="SK40" s="63"/>
      <c r="SL40" s="63"/>
      <c r="SM40" s="63"/>
      <c r="SN40" s="63"/>
      <c r="SO40" s="63"/>
      <c r="SP40" s="63"/>
      <c r="SQ40" s="63"/>
      <c r="SR40" s="63"/>
      <c r="SS40" s="63"/>
      <c r="ST40" s="63"/>
      <c r="SU40" s="63"/>
      <c r="SV40" s="63"/>
      <c r="SW40" s="63"/>
      <c r="SX40" s="63"/>
      <c r="SY40" s="63"/>
      <c r="SZ40" s="63"/>
      <c r="TA40" s="63"/>
      <c r="TB40" s="63"/>
      <c r="TC40" s="63"/>
      <c r="TD40" s="63"/>
      <c r="TE40" s="63"/>
      <c r="TF40" s="63"/>
      <c r="TG40" s="63"/>
      <c r="TH40" s="63"/>
      <c r="TI40" s="63"/>
      <c r="TJ40" s="63"/>
      <c r="TK40" s="63"/>
      <c r="TL40" s="63"/>
      <c r="TM40" s="63"/>
      <c r="TN40" s="63"/>
      <c r="TO40" s="63"/>
      <c r="TP40" s="63"/>
      <c r="TQ40" s="63"/>
      <c r="TR40" s="63"/>
      <c r="TS40" s="63"/>
      <c r="TT40" s="63"/>
      <c r="TU40" s="63"/>
      <c r="TV40" s="63"/>
      <c r="TW40" s="63"/>
      <c r="TX40" s="63"/>
      <c r="TY40" s="63"/>
      <c r="TZ40" s="63"/>
      <c r="UA40" s="63"/>
      <c r="UB40" s="63"/>
      <c r="UC40" s="63"/>
      <c r="UD40" s="63"/>
      <c r="UE40" s="63"/>
      <c r="UF40" s="63"/>
      <c r="UG40" s="63"/>
      <c r="UH40" s="63"/>
      <c r="UI40" s="63"/>
      <c r="UJ40" s="63"/>
      <c r="UK40" s="63"/>
      <c r="UL40" s="63"/>
      <c r="UM40" s="63"/>
      <c r="UN40" s="63"/>
      <c r="UO40" s="63"/>
      <c r="UP40" s="63"/>
      <c r="UQ40" s="63"/>
      <c r="UR40" s="63"/>
      <c r="US40" s="63"/>
      <c r="UT40" s="63"/>
      <c r="UU40" s="63"/>
      <c r="UV40" s="63"/>
      <c r="UW40" s="63"/>
      <c r="UX40" s="63"/>
      <c r="UY40" s="63"/>
      <c r="UZ40" s="63"/>
      <c r="VA40" s="63"/>
      <c r="VB40" s="63"/>
      <c r="VC40" s="63"/>
      <c r="VD40" s="63"/>
      <c r="VE40" s="63"/>
      <c r="VF40" s="63"/>
      <c r="VG40" s="63"/>
      <c r="VH40" s="63"/>
      <c r="VI40" s="63"/>
      <c r="VJ40" s="63"/>
      <c r="VK40" s="63"/>
      <c r="VL40" s="63"/>
      <c r="VM40" s="63"/>
      <c r="VN40" s="63"/>
      <c r="VO40" s="63"/>
      <c r="VP40" s="63"/>
      <c r="VQ40" s="63"/>
      <c r="VR40" s="63"/>
      <c r="VS40" s="63"/>
      <c r="VT40" s="63"/>
      <c r="VU40" s="63"/>
      <c r="VV40" s="63"/>
      <c r="VW40" s="63"/>
      <c r="VX40" s="63"/>
      <c r="VY40" s="63"/>
      <c r="VZ40" s="63"/>
      <c r="WA40" s="63"/>
      <c r="WB40" s="63"/>
      <c r="WC40" s="63"/>
      <c r="WD40" s="63"/>
      <c r="WE40" s="63"/>
      <c r="WF40" s="63"/>
      <c r="WG40" s="63"/>
      <c r="WH40" s="63"/>
      <c r="WI40" s="63"/>
      <c r="WJ40" s="63"/>
      <c r="WK40" s="63"/>
      <c r="WL40" s="63"/>
      <c r="WM40" s="63"/>
      <c r="WN40" s="63"/>
      <c r="WO40" s="63"/>
      <c r="WP40" s="63"/>
      <c r="WQ40" s="63"/>
      <c r="WR40" s="63"/>
      <c r="WS40" s="63"/>
      <c r="WT40" s="63"/>
      <c r="WU40" s="63"/>
      <c r="WV40" s="63"/>
      <c r="WW40" s="63"/>
      <c r="WX40" s="63"/>
      <c r="WY40" s="63"/>
      <c r="WZ40" s="63"/>
      <c r="XA40" s="63"/>
      <c r="XB40" s="63"/>
      <c r="XC40" s="63"/>
      <c r="XD40" s="63"/>
      <c r="XE40" s="63"/>
      <c r="XF40" s="63"/>
      <c r="XG40" s="63"/>
      <c r="XH40" s="63"/>
      <c r="XI40" s="63"/>
      <c r="XJ40" s="63"/>
      <c r="XK40" s="63"/>
      <c r="XL40" s="63"/>
      <c r="XM40" s="63"/>
      <c r="XN40" s="63"/>
      <c r="XO40" s="63"/>
      <c r="XP40" s="63"/>
      <c r="XQ40" s="63"/>
      <c r="XR40" s="63"/>
      <c r="XS40" s="63"/>
      <c r="XT40" s="63"/>
      <c r="XU40" s="63"/>
      <c r="XV40" s="63"/>
      <c r="XW40" s="63"/>
      <c r="XX40" s="63"/>
      <c r="XY40" s="63"/>
      <c r="XZ40" s="63"/>
      <c r="YA40" s="63"/>
      <c r="YB40" s="63"/>
      <c r="YC40" s="63"/>
      <c r="YD40" s="63"/>
      <c r="YE40" s="63"/>
      <c r="YF40" s="63"/>
      <c r="YG40" s="63"/>
      <c r="YH40" s="63"/>
      <c r="YI40" s="63"/>
      <c r="YJ40" s="63"/>
      <c r="YK40" s="63"/>
      <c r="YL40" s="63"/>
      <c r="YM40" s="63"/>
      <c r="YN40" s="63"/>
      <c r="YO40" s="63"/>
      <c r="YP40" s="63"/>
      <c r="YQ40" s="63"/>
      <c r="YR40" s="63"/>
      <c r="YS40" s="63"/>
      <c r="YT40" s="63"/>
      <c r="YU40" s="63"/>
      <c r="YV40" s="63"/>
      <c r="YW40" s="63"/>
      <c r="YX40" s="63"/>
      <c r="YY40" s="63"/>
      <c r="YZ40" s="63"/>
      <c r="ZA40" s="63"/>
      <c r="ZB40" s="63"/>
      <c r="ZC40" s="63"/>
      <c r="ZD40" s="63"/>
      <c r="ZE40" s="63"/>
      <c r="ZF40" s="63"/>
      <c r="ZG40" s="63"/>
      <c r="ZH40" s="63"/>
      <c r="ZI40" s="63"/>
      <c r="ZJ40" s="63"/>
      <c r="ZK40" s="63"/>
      <c r="ZL40" s="63"/>
      <c r="ZM40" s="63"/>
      <c r="ZN40" s="63"/>
      <c r="ZO40" s="63"/>
      <c r="ZP40" s="63"/>
      <c r="ZQ40" s="63"/>
      <c r="ZR40" s="63"/>
      <c r="ZS40" s="63"/>
      <c r="ZT40" s="63"/>
      <c r="ZU40" s="63"/>
      <c r="ZV40" s="63"/>
      <c r="ZW40" s="63"/>
      <c r="ZX40" s="63"/>
      <c r="ZY40" s="63"/>
      <c r="ZZ40" s="63"/>
      <c r="AAA40" s="63"/>
      <c r="AAB40" s="63"/>
      <c r="AAC40" s="63"/>
      <c r="AAD40" s="63"/>
      <c r="AAE40" s="63"/>
      <c r="AAF40" s="63"/>
      <c r="AAG40" s="63"/>
      <c r="AAH40" s="63"/>
      <c r="AAI40" s="63"/>
      <c r="AAJ40" s="63"/>
      <c r="AAK40" s="63"/>
      <c r="AAL40" s="63"/>
      <c r="AAM40" s="63"/>
      <c r="AAN40" s="63"/>
      <c r="AAO40" s="63"/>
      <c r="AAP40" s="63"/>
      <c r="AAQ40" s="63"/>
      <c r="AAR40" s="63"/>
      <c r="AAS40" s="63"/>
      <c r="AAT40" s="63"/>
      <c r="AAU40" s="63"/>
      <c r="AAV40" s="63"/>
      <c r="AAW40" s="63"/>
      <c r="AAX40" s="63"/>
      <c r="AAY40" s="63"/>
      <c r="AAZ40" s="63"/>
      <c r="ABA40" s="63"/>
      <c r="ABB40" s="63"/>
      <c r="ABC40" s="63"/>
      <c r="ABD40" s="63"/>
      <c r="ABE40" s="63"/>
      <c r="ABF40" s="63"/>
      <c r="ABG40" s="63"/>
      <c r="ABH40" s="63"/>
      <c r="ABI40" s="63"/>
      <c r="ABJ40" s="63"/>
      <c r="ABK40" s="63"/>
      <c r="ABL40" s="63"/>
      <c r="ABM40" s="63"/>
      <c r="ABN40" s="63"/>
      <c r="ABO40" s="63"/>
      <c r="ABP40" s="63"/>
      <c r="ABQ40" s="63"/>
      <c r="ABR40" s="63"/>
      <c r="ABS40" s="63"/>
      <c r="ABT40" s="63"/>
      <c r="ABU40" s="63"/>
      <c r="ABV40" s="63"/>
      <c r="ABW40" s="63"/>
      <c r="ABX40" s="63"/>
      <c r="ABY40" s="63"/>
      <c r="ABZ40" s="63"/>
      <c r="ACA40" s="63"/>
      <c r="ACB40" s="63"/>
      <c r="ACC40" s="63"/>
      <c r="ACD40" s="63"/>
      <c r="ACE40" s="63"/>
      <c r="ACF40" s="63"/>
      <c r="ACG40" s="63"/>
      <c r="ACH40" s="63"/>
      <c r="ACI40" s="63"/>
      <c r="ACJ40" s="63"/>
      <c r="ACK40" s="63"/>
      <c r="ACL40" s="63"/>
      <c r="ACM40" s="63"/>
      <c r="ACN40" s="63"/>
      <c r="ACO40" s="63"/>
      <c r="ACP40" s="63"/>
      <c r="ACQ40" s="63"/>
      <c r="ACR40" s="63"/>
      <c r="ACS40" s="63"/>
      <c r="ACT40" s="63"/>
      <c r="ACU40" s="63"/>
      <c r="ACV40" s="63"/>
      <c r="ACW40" s="63"/>
      <c r="ACX40" s="63"/>
      <c r="ACY40" s="63"/>
      <c r="ACZ40" s="63"/>
      <c r="ADA40" s="63"/>
      <c r="ADB40" s="63"/>
      <c r="ADC40" s="63"/>
      <c r="ADD40" s="63"/>
      <c r="ADE40" s="63"/>
      <c r="ADF40" s="63"/>
      <c r="ADG40" s="63"/>
      <c r="ADH40" s="63"/>
      <c r="ADI40" s="63"/>
      <c r="ADJ40" s="63"/>
      <c r="ADK40" s="63"/>
      <c r="ADL40" s="63"/>
      <c r="ADM40" s="63"/>
      <c r="ADN40" s="63"/>
      <c r="ADO40" s="63"/>
      <c r="ADP40" s="63"/>
      <c r="ADQ40" s="63"/>
      <c r="ADR40" s="63"/>
      <c r="ADS40" s="63"/>
      <c r="ADT40" s="63"/>
      <c r="ADU40" s="63"/>
      <c r="ADV40" s="63"/>
      <c r="ADW40" s="63"/>
      <c r="ADX40" s="63"/>
      <c r="ADY40" s="63"/>
      <c r="ADZ40" s="63"/>
      <c r="AEA40" s="63"/>
      <c r="AEB40" s="63"/>
      <c r="AEC40" s="63"/>
      <c r="AED40" s="63"/>
      <c r="AEE40" s="63"/>
      <c r="AEF40" s="63"/>
      <c r="AEG40" s="63"/>
      <c r="AEH40" s="63"/>
      <c r="AEI40" s="63"/>
      <c r="AEJ40" s="63"/>
      <c r="AEK40" s="63"/>
      <c r="AEL40" s="63"/>
      <c r="AEM40" s="63"/>
      <c r="AEN40" s="63"/>
      <c r="AEO40" s="63"/>
      <c r="AEP40" s="63"/>
      <c r="AEQ40" s="63"/>
      <c r="AER40" s="63"/>
      <c r="AES40" s="63"/>
      <c r="AET40" s="63"/>
      <c r="AEU40" s="63"/>
      <c r="AEV40" s="63"/>
      <c r="AEW40" s="63"/>
      <c r="AEX40" s="63"/>
    </row>
    <row r="41" spans="1:830" ht="18" customHeight="1" x14ac:dyDescent="0.35">
      <c r="A41" s="47"/>
      <c r="B41" s="43" t="s">
        <v>193</v>
      </c>
      <c r="C41" s="44" t="s">
        <v>174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>
        <v>0</v>
      </c>
      <c r="V41" s="63">
        <v>0</v>
      </c>
      <c r="W41" s="63">
        <v>0</v>
      </c>
      <c r="X41" s="63">
        <v>0</v>
      </c>
      <c r="Y41" s="63">
        <v>0</v>
      </c>
      <c r="Z41" s="63">
        <v>0</v>
      </c>
      <c r="AA41" s="63">
        <v>0</v>
      </c>
      <c r="AB41" s="63">
        <v>0</v>
      </c>
      <c r="AC41" s="63">
        <v>0</v>
      </c>
      <c r="AD41" s="63">
        <v>0</v>
      </c>
      <c r="AE41" s="63">
        <v>0</v>
      </c>
      <c r="AF41" s="63">
        <v>0</v>
      </c>
      <c r="AG41" s="63">
        <v>0</v>
      </c>
      <c r="AH41" s="63">
        <v>0</v>
      </c>
      <c r="AI41" s="63">
        <v>0</v>
      </c>
      <c r="AJ41" s="63">
        <v>0</v>
      </c>
      <c r="AK41" s="63">
        <v>0</v>
      </c>
      <c r="AL41" s="63">
        <v>0</v>
      </c>
      <c r="AM41" s="63">
        <v>0</v>
      </c>
      <c r="AN41" s="63">
        <v>0</v>
      </c>
      <c r="AO41" s="63">
        <v>0</v>
      </c>
      <c r="AP41" s="63">
        <v>0</v>
      </c>
      <c r="AQ41" s="63"/>
      <c r="AR41" s="63">
        <v>0</v>
      </c>
      <c r="AS41" s="63">
        <v>0</v>
      </c>
      <c r="AT41" s="63">
        <v>1</v>
      </c>
      <c r="AU41" s="63">
        <v>0</v>
      </c>
      <c r="AV41" s="63">
        <v>0</v>
      </c>
      <c r="AW41" s="63">
        <v>0</v>
      </c>
      <c r="AX41" s="63">
        <v>0</v>
      </c>
      <c r="AY41" s="63">
        <v>2</v>
      </c>
      <c r="AZ41" s="63">
        <v>0</v>
      </c>
      <c r="BA41" s="63">
        <v>1</v>
      </c>
      <c r="BB41" s="63">
        <v>0</v>
      </c>
      <c r="BC41" s="63">
        <v>0</v>
      </c>
      <c r="BD41" s="63">
        <v>1</v>
      </c>
      <c r="BE41" s="63">
        <v>0</v>
      </c>
      <c r="BF41" s="63">
        <v>2</v>
      </c>
      <c r="BG41" s="63">
        <v>1</v>
      </c>
      <c r="BH41" s="63">
        <v>1</v>
      </c>
      <c r="BI41" s="63">
        <v>1</v>
      </c>
      <c r="BJ41" s="63">
        <v>0</v>
      </c>
      <c r="BK41" s="63">
        <v>0</v>
      </c>
      <c r="BL41" s="63">
        <v>0</v>
      </c>
      <c r="BM41" s="63">
        <v>1</v>
      </c>
      <c r="BN41" s="63">
        <v>0</v>
      </c>
      <c r="BO41" s="63">
        <v>0</v>
      </c>
      <c r="BP41" s="63">
        <v>0</v>
      </c>
      <c r="BQ41" s="63">
        <v>0</v>
      </c>
      <c r="BR41" s="63">
        <v>0</v>
      </c>
      <c r="BS41" s="63">
        <v>0</v>
      </c>
      <c r="BT41" s="63">
        <v>0</v>
      </c>
      <c r="BU41" s="63">
        <v>0</v>
      </c>
      <c r="BV41" s="63">
        <v>0</v>
      </c>
      <c r="BW41" s="63">
        <v>1</v>
      </c>
      <c r="BX41" s="63">
        <v>0</v>
      </c>
      <c r="BY41" s="63">
        <v>0</v>
      </c>
      <c r="BZ41" s="63">
        <v>0</v>
      </c>
      <c r="CA41" s="63">
        <v>0</v>
      </c>
      <c r="CB41" s="63">
        <v>0</v>
      </c>
      <c r="CC41" s="63">
        <v>1</v>
      </c>
      <c r="CD41" s="63">
        <v>0</v>
      </c>
      <c r="CE41" s="63">
        <v>0</v>
      </c>
      <c r="CF41" s="63">
        <v>0</v>
      </c>
      <c r="CG41" s="63">
        <v>0</v>
      </c>
      <c r="CH41" s="63">
        <v>0</v>
      </c>
      <c r="CI41" s="63">
        <v>0</v>
      </c>
      <c r="CJ41" s="63">
        <v>0</v>
      </c>
      <c r="CK41" s="63">
        <v>0</v>
      </c>
      <c r="CL41" s="63">
        <v>0</v>
      </c>
      <c r="CM41" s="63">
        <v>0</v>
      </c>
      <c r="CN41" s="63">
        <v>0</v>
      </c>
      <c r="CO41" s="63">
        <v>0</v>
      </c>
      <c r="CP41" s="63">
        <v>0</v>
      </c>
      <c r="CQ41" s="63">
        <v>0</v>
      </c>
      <c r="CR41" s="63">
        <v>0</v>
      </c>
      <c r="CS41" s="63">
        <v>0</v>
      </c>
      <c r="CT41" s="63">
        <v>0</v>
      </c>
      <c r="CU41" s="63">
        <v>0</v>
      </c>
      <c r="CV41" s="63">
        <v>0</v>
      </c>
      <c r="CW41" s="63"/>
      <c r="CX41" s="63">
        <v>0</v>
      </c>
      <c r="CY41" s="63">
        <v>0</v>
      </c>
      <c r="CZ41" s="63">
        <v>0</v>
      </c>
      <c r="DA41" s="63">
        <v>0</v>
      </c>
      <c r="DB41" s="63">
        <v>0</v>
      </c>
      <c r="DC41" s="63">
        <v>0</v>
      </c>
      <c r="DD41" s="63">
        <v>0</v>
      </c>
      <c r="DE41" s="63">
        <v>0</v>
      </c>
      <c r="DF41" s="63">
        <v>0</v>
      </c>
      <c r="DG41" s="63">
        <v>0</v>
      </c>
      <c r="DH41" s="63">
        <v>0</v>
      </c>
      <c r="DI41" s="63">
        <v>0</v>
      </c>
      <c r="DJ41" s="63">
        <v>0</v>
      </c>
      <c r="DK41" s="63">
        <v>0</v>
      </c>
      <c r="DL41" s="63">
        <v>0</v>
      </c>
      <c r="DM41" s="63">
        <v>0</v>
      </c>
      <c r="DN41" s="63">
        <v>0</v>
      </c>
      <c r="DO41" s="63">
        <v>0</v>
      </c>
      <c r="DP41" s="63">
        <v>0</v>
      </c>
      <c r="DQ41" s="63">
        <v>0</v>
      </c>
      <c r="DR41" s="63">
        <v>0</v>
      </c>
      <c r="DS41" s="63">
        <v>0</v>
      </c>
      <c r="DT41" s="63">
        <v>0</v>
      </c>
      <c r="DU41" s="63">
        <v>0</v>
      </c>
      <c r="DV41" s="63">
        <v>0</v>
      </c>
      <c r="DW41" s="63">
        <v>0</v>
      </c>
      <c r="DX41" s="63">
        <v>1</v>
      </c>
      <c r="DY41" s="63">
        <v>0</v>
      </c>
      <c r="DZ41" s="63">
        <v>1</v>
      </c>
      <c r="EA41" s="63">
        <v>0</v>
      </c>
      <c r="EB41" s="63">
        <v>0</v>
      </c>
      <c r="EC41" s="63">
        <v>0</v>
      </c>
      <c r="ED41" s="63">
        <v>0</v>
      </c>
      <c r="EE41" s="63">
        <v>0</v>
      </c>
      <c r="EF41" s="63">
        <v>0</v>
      </c>
      <c r="EG41" s="63">
        <v>1</v>
      </c>
      <c r="EH41" s="63">
        <v>0</v>
      </c>
      <c r="EI41" s="63">
        <v>0</v>
      </c>
      <c r="EJ41" s="63">
        <v>0</v>
      </c>
      <c r="EK41" s="63">
        <v>0</v>
      </c>
      <c r="EL41" s="63">
        <v>0</v>
      </c>
      <c r="EM41" s="63">
        <v>0</v>
      </c>
      <c r="EN41" s="63">
        <v>0</v>
      </c>
      <c r="EO41" s="63">
        <v>0</v>
      </c>
      <c r="EP41" s="63">
        <v>0</v>
      </c>
      <c r="EQ41" s="63">
        <v>0</v>
      </c>
      <c r="ER41" s="63">
        <v>0</v>
      </c>
      <c r="ES41" s="63">
        <v>0</v>
      </c>
      <c r="ET41" s="63">
        <v>0</v>
      </c>
      <c r="EU41" s="63">
        <v>0</v>
      </c>
      <c r="EV41" s="63">
        <v>0</v>
      </c>
      <c r="EW41" s="63">
        <v>0</v>
      </c>
      <c r="EX41" s="63">
        <v>0</v>
      </c>
      <c r="EY41" s="63">
        <v>0</v>
      </c>
      <c r="EZ41" s="63">
        <v>0</v>
      </c>
      <c r="FA41" s="63">
        <v>0</v>
      </c>
      <c r="FB41" s="63">
        <v>1</v>
      </c>
      <c r="FC41" s="63">
        <v>1</v>
      </c>
      <c r="FD41" s="63">
        <v>0</v>
      </c>
      <c r="FE41" s="63">
        <v>0</v>
      </c>
      <c r="FF41" s="63">
        <v>0</v>
      </c>
      <c r="FG41" s="63">
        <v>0</v>
      </c>
      <c r="FH41" s="63">
        <v>0</v>
      </c>
      <c r="FI41" s="63">
        <v>0</v>
      </c>
      <c r="FJ41" s="63">
        <v>0</v>
      </c>
      <c r="FK41" s="63">
        <v>0</v>
      </c>
      <c r="FL41" s="63">
        <v>0</v>
      </c>
      <c r="FM41" s="63">
        <v>0</v>
      </c>
      <c r="FN41" s="63">
        <v>0</v>
      </c>
      <c r="FO41" s="63">
        <v>0</v>
      </c>
      <c r="FP41" s="63">
        <v>0</v>
      </c>
      <c r="FQ41" s="63">
        <v>0</v>
      </c>
      <c r="FR41" s="63">
        <v>0</v>
      </c>
      <c r="FS41" s="63">
        <v>0</v>
      </c>
      <c r="FT41" s="63">
        <v>0</v>
      </c>
      <c r="FU41" s="63">
        <v>0</v>
      </c>
      <c r="FV41" s="63">
        <v>0</v>
      </c>
      <c r="FW41" s="63">
        <v>0</v>
      </c>
      <c r="FX41" s="63">
        <v>0</v>
      </c>
      <c r="FY41" s="63">
        <v>0</v>
      </c>
      <c r="FZ41" s="63">
        <v>0</v>
      </c>
      <c r="GA41" s="63">
        <v>0</v>
      </c>
      <c r="GB41" s="63">
        <v>0</v>
      </c>
      <c r="GC41" s="63">
        <v>1</v>
      </c>
      <c r="GD41" s="63">
        <v>0</v>
      </c>
      <c r="GE41" s="63">
        <v>0</v>
      </c>
      <c r="GF41" s="63">
        <v>1</v>
      </c>
      <c r="GG41" s="63">
        <v>0</v>
      </c>
      <c r="GH41" s="63">
        <v>0</v>
      </c>
      <c r="GI41" s="63">
        <v>0</v>
      </c>
      <c r="GJ41" s="63">
        <v>0</v>
      </c>
      <c r="GK41" s="63">
        <v>0</v>
      </c>
      <c r="GL41" s="63"/>
      <c r="GM41" s="63"/>
      <c r="GN41" s="63"/>
      <c r="GO41" s="63"/>
      <c r="GP41" s="63"/>
      <c r="GQ41" s="63"/>
      <c r="GR41" s="63"/>
      <c r="GS41" s="63"/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3"/>
      <c r="HT41" s="63"/>
      <c r="HU41" s="63"/>
      <c r="HV41" s="63"/>
      <c r="HW41" s="63"/>
      <c r="HX41" s="63"/>
      <c r="HY41" s="63"/>
      <c r="HZ41" s="63"/>
      <c r="IA41" s="63"/>
      <c r="IB41" s="63"/>
      <c r="IC41" s="63"/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3"/>
      <c r="IO41" s="63"/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63"/>
      <c r="JE41" s="63"/>
      <c r="JF41" s="63"/>
      <c r="JG41" s="63"/>
      <c r="JH41" s="63"/>
      <c r="JI41" s="63"/>
      <c r="JJ41" s="63"/>
      <c r="JK41" s="63"/>
      <c r="JL41" s="63"/>
      <c r="JM41" s="63"/>
      <c r="JN41" s="63"/>
      <c r="JO41" s="63"/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63"/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63"/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  <c r="MN41" s="63"/>
      <c r="MO41" s="63"/>
      <c r="MP41" s="63"/>
      <c r="MQ41" s="63"/>
      <c r="MR41" s="63"/>
      <c r="MS41" s="63"/>
      <c r="MT41" s="63"/>
      <c r="MU41" s="63"/>
      <c r="MV41" s="63"/>
      <c r="MW41" s="63"/>
      <c r="MX41" s="63"/>
      <c r="MY41" s="63"/>
      <c r="MZ41" s="63"/>
      <c r="NA41" s="63"/>
      <c r="NB41" s="63"/>
      <c r="NC41" s="63"/>
      <c r="ND41" s="63"/>
      <c r="NE41" s="63"/>
      <c r="NF41" s="63"/>
      <c r="NG41" s="63"/>
      <c r="NH41" s="63"/>
      <c r="NI41" s="63"/>
      <c r="NJ41" s="63"/>
      <c r="NK41" s="63"/>
      <c r="NL41" s="63"/>
      <c r="NM41" s="63"/>
      <c r="NN41" s="63"/>
      <c r="NO41" s="63"/>
      <c r="NP41" s="63"/>
      <c r="NQ41" s="63"/>
      <c r="NR41" s="63"/>
      <c r="NS41" s="63"/>
      <c r="NT41" s="63"/>
      <c r="NU41" s="63"/>
      <c r="NV41" s="63"/>
      <c r="NW41" s="63"/>
      <c r="NX41" s="63"/>
      <c r="NY41" s="63"/>
      <c r="NZ41" s="63"/>
      <c r="OA41" s="63"/>
      <c r="OB41" s="63"/>
      <c r="OC41" s="63"/>
      <c r="OD41" s="63"/>
      <c r="OE41" s="63"/>
      <c r="OF41" s="63"/>
      <c r="OG41" s="63"/>
      <c r="OH41" s="63"/>
      <c r="OI41" s="63"/>
      <c r="OJ41" s="63"/>
      <c r="OK41" s="63"/>
      <c r="OL41" s="63"/>
      <c r="OM41" s="63"/>
      <c r="ON41" s="63"/>
      <c r="OO41" s="63"/>
      <c r="OP41" s="63"/>
      <c r="OQ41" s="63"/>
      <c r="OR41" s="63"/>
      <c r="OS41" s="63"/>
      <c r="OT41" s="63"/>
      <c r="OU41" s="63"/>
      <c r="OV41" s="63"/>
      <c r="OW41" s="63"/>
      <c r="OX41" s="63"/>
      <c r="OY41" s="63"/>
      <c r="OZ41" s="63"/>
      <c r="PA41" s="63"/>
      <c r="PB41" s="63"/>
      <c r="PC41" s="63"/>
      <c r="PD41" s="63"/>
      <c r="PE41" s="63"/>
      <c r="PF41" s="63"/>
      <c r="PG41" s="63"/>
      <c r="PH41" s="63"/>
      <c r="PI41" s="63"/>
      <c r="PJ41" s="63"/>
      <c r="PK41" s="63"/>
      <c r="PL41" s="63"/>
      <c r="PM41" s="63"/>
      <c r="PN41" s="63"/>
      <c r="PO41" s="63"/>
      <c r="PP41" s="63"/>
      <c r="PQ41" s="63"/>
      <c r="PR41" s="63"/>
      <c r="PS41" s="63"/>
      <c r="PT41" s="63"/>
      <c r="PU41" s="63"/>
      <c r="PV41" s="63"/>
      <c r="PW41" s="63"/>
      <c r="PX41" s="63"/>
      <c r="PY41" s="63"/>
      <c r="PZ41" s="63"/>
      <c r="QA41" s="63"/>
      <c r="QB41" s="63"/>
      <c r="QC41" s="63"/>
      <c r="QD41" s="63"/>
      <c r="QE41" s="63"/>
      <c r="QF41" s="63"/>
      <c r="QG41" s="63"/>
      <c r="QH41" s="63"/>
      <c r="QI41" s="63"/>
      <c r="QJ41" s="63"/>
      <c r="QK41" s="63"/>
      <c r="QL41" s="63"/>
      <c r="QM41" s="63"/>
      <c r="QN41" s="63"/>
      <c r="QO41" s="63"/>
      <c r="QP41" s="63"/>
      <c r="QQ41" s="63"/>
      <c r="QR41" s="63"/>
      <c r="QS41" s="63"/>
      <c r="QT41" s="63"/>
      <c r="QU41" s="63"/>
      <c r="QV41" s="63"/>
      <c r="QW41" s="63"/>
      <c r="QX41" s="63"/>
      <c r="QY41" s="63"/>
      <c r="QZ41" s="63"/>
      <c r="RA41" s="63"/>
      <c r="RB41" s="63"/>
      <c r="RC41" s="63"/>
      <c r="RD41" s="63"/>
      <c r="RE41" s="63"/>
      <c r="RF41" s="63"/>
      <c r="RG41" s="63"/>
      <c r="RH41" s="63"/>
      <c r="RI41" s="63"/>
      <c r="RJ41" s="63"/>
      <c r="RK41" s="63"/>
      <c r="RL41" s="63"/>
      <c r="RM41" s="63"/>
      <c r="RN41" s="63"/>
      <c r="RO41" s="63"/>
      <c r="RP41" s="63"/>
      <c r="RQ41" s="63"/>
      <c r="RR41" s="63"/>
      <c r="RS41" s="63"/>
      <c r="RT41" s="63"/>
      <c r="RU41" s="63"/>
      <c r="RV41" s="63"/>
      <c r="RW41" s="63"/>
      <c r="RX41" s="63"/>
      <c r="RY41" s="63"/>
      <c r="RZ41" s="63"/>
      <c r="SA41" s="63"/>
      <c r="SB41" s="63"/>
      <c r="SC41" s="63"/>
      <c r="SD41" s="63"/>
      <c r="SE41" s="63"/>
      <c r="SF41" s="63"/>
      <c r="SG41" s="63"/>
      <c r="SH41" s="63"/>
      <c r="SI41" s="63"/>
      <c r="SJ41" s="63"/>
      <c r="SK41" s="63"/>
      <c r="SL41" s="63"/>
      <c r="SM41" s="63"/>
      <c r="SN41" s="63"/>
      <c r="SO41" s="63"/>
      <c r="SP41" s="63"/>
      <c r="SQ41" s="63"/>
      <c r="SR41" s="63"/>
      <c r="SS41" s="63"/>
      <c r="ST41" s="63"/>
      <c r="SU41" s="63"/>
      <c r="SV41" s="63"/>
      <c r="SW41" s="63"/>
      <c r="SX41" s="63"/>
      <c r="SY41" s="63"/>
      <c r="SZ41" s="63"/>
      <c r="TA41" s="63"/>
      <c r="TB41" s="63"/>
      <c r="TC41" s="63"/>
      <c r="TD41" s="63"/>
      <c r="TE41" s="63"/>
      <c r="TF41" s="63"/>
      <c r="TG41" s="63"/>
      <c r="TH41" s="63"/>
      <c r="TI41" s="63"/>
      <c r="TJ41" s="63"/>
      <c r="TK41" s="63"/>
      <c r="TL41" s="63"/>
      <c r="TM41" s="63"/>
      <c r="TN41" s="63"/>
      <c r="TO41" s="63"/>
      <c r="TP41" s="63"/>
      <c r="TQ41" s="63"/>
      <c r="TR41" s="63"/>
      <c r="TS41" s="63"/>
      <c r="TT41" s="63"/>
      <c r="TU41" s="63"/>
      <c r="TV41" s="63"/>
      <c r="TW41" s="63"/>
      <c r="TX41" s="63"/>
      <c r="TY41" s="63"/>
      <c r="TZ41" s="63"/>
      <c r="UA41" s="63"/>
      <c r="UB41" s="63"/>
      <c r="UC41" s="63"/>
      <c r="UD41" s="63"/>
      <c r="UE41" s="63"/>
      <c r="UF41" s="63"/>
      <c r="UG41" s="63"/>
      <c r="UH41" s="63"/>
      <c r="UI41" s="63"/>
      <c r="UJ41" s="63"/>
      <c r="UK41" s="63"/>
      <c r="UL41" s="63"/>
      <c r="UM41" s="63"/>
      <c r="UN41" s="63"/>
      <c r="UO41" s="63"/>
      <c r="UP41" s="63"/>
      <c r="UQ41" s="63"/>
      <c r="UR41" s="63"/>
      <c r="US41" s="63"/>
      <c r="UT41" s="63"/>
      <c r="UU41" s="63"/>
      <c r="UV41" s="63"/>
      <c r="UW41" s="63"/>
      <c r="UX41" s="63"/>
      <c r="UY41" s="63"/>
      <c r="UZ41" s="63"/>
      <c r="VA41" s="63"/>
      <c r="VB41" s="63"/>
      <c r="VC41" s="63"/>
      <c r="VD41" s="63"/>
      <c r="VE41" s="63"/>
      <c r="VF41" s="63"/>
      <c r="VG41" s="63"/>
      <c r="VH41" s="63"/>
      <c r="VI41" s="63"/>
      <c r="VJ41" s="63"/>
      <c r="VK41" s="63"/>
      <c r="VL41" s="63"/>
      <c r="VM41" s="63"/>
      <c r="VN41" s="63"/>
      <c r="VO41" s="63"/>
      <c r="VP41" s="63"/>
      <c r="VQ41" s="63"/>
      <c r="VR41" s="63"/>
      <c r="VS41" s="63"/>
      <c r="VT41" s="63"/>
      <c r="VU41" s="63"/>
      <c r="VV41" s="63"/>
      <c r="VW41" s="63"/>
      <c r="VX41" s="63"/>
      <c r="VY41" s="63"/>
      <c r="VZ41" s="63"/>
      <c r="WA41" s="63"/>
      <c r="WB41" s="63"/>
      <c r="WC41" s="63"/>
      <c r="WD41" s="63"/>
      <c r="WE41" s="63"/>
      <c r="WF41" s="63"/>
      <c r="WG41" s="63"/>
      <c r="WH41" s="63"/>
      <c r="WI41" s="63"/>
      <c r="WJ41" s="63"/>
      <c r="WK41" s="63"/>
      <c r="WL41" s="63"/>
      <c r="WM41" s="63"/>
      <c r="WN41" s="63"/>
      <c r="WO41" s="63"/>
      <c r="WP41" s="63"/>
      <c r="WQ41" s="63"/>
      <c r="WR41" s="63"/>
      <c r="WS41" s="63"/>
      <c r="WT41" s="63"/>
      <c r="WU41" s="63"/>
      <c r="WV41" s="63"/>
      <c r="WW41" s="63"/>
      <c r="WX41" s="63"/>
      <c r="WY41" s="63"/>
      <c r="WZ41" s="63"/>
      <c r="XA41" s="63"/>
      <c r="XB41" s="63"/>
      <c r="XC41" s="63"/>
      <c r="XD41" s="63"/>
      <c r="XE41" s="63"/>
      <c r="XF41" s="63"/>
      <c r="XG41" s="63"/>
      <c r="XH41" s="63"/>
      <c r="XI41" s="63"/>
      <c r="XJ41" s="63"/>
      <c r="XK41" s="63"/>
      <c r="XL41" s="63"/>
      <c r="XM41" s="63"/>
      <c r="XN41" s="63"/>
      <c r="XO41" s="63"/>
      <c r="XP41" s="63"/>
      <c r="XQ41" s="63"/>
      <c r="XR41" s="63"/>
      <c r="XS41" s="63"/>
      <c r="XT41" s="63"/>
      <c r="XU41" s="63"/>
      <c r="XV41" s="63"/>
      <c r="XW41" s="63"/>
      <c r="XX41" s="63"/>
      <c r="XY41" s="63"/>
      <c r="XZ41" s="63"/>
      <c r="YA41" s="63"/>
      <c r="YB41" s="63"/>
      <c r="YC41" s="63"/>
      <c r="YD41" s="63"/>
      <c r="YE41" s="63"/>
      <c r="YF41" s="63"/>
      <c r="YG41" s="63"/>
      <c r="YH41" s="63"/>
      <c r="YI41" s="63"/>
      <c r="YJ41" s="63"/>
      <c r="YK41" s="63"/>
      <c r="YL41" s="63"/>
      <c r="YM41" s="63"/>
      <c r="YN41" s="63"/>
      <c r="YO41" s="63"/>
      <c r="YP41" s="63"/>
      <c r="YQ41" s="63"/>
      <c r="YR41" s="63"/>
      <c r="YS41" s="63"/>
      <c r="YT41" s="63"/>
      <c r="YU41" s="63"/>
      <c r="YV41" s="63"/>
      <c r="YW41" s="63"/>
      <c r="YX41" s="63"/>
      <c r="YY41" s="63"/>
      <c r="YZ41" s="63"/>
      <c r="ZA41" s="63"/>
      <c r="ZB41" s="63"/>
      <c r="ZC41" s="63"/>
      <c r="ZD41" s="63"/>
      <c r="ZE41" s="63"/>
      <c r="ZF41" s="63"/>
      <c r="ZG41" s="63"/>
      <c r="ZH41" s="63"/>
      <c r="ZI41" s="63"/>
      <c r="ZJ41" s="63"/>
      <c r="ZK41" s="63"/>
      <c r="ZL41" s="63"/>
      <c r="ZM41" s="63"/>
      <c r="ZN41" s="63"/>
      <c r="ZO41" s="63"/>
      <c r="ZP41" s="63"/>
      <c r="ZQ41" s="63"/>
      <c r="ZR41" s="63"/>
      <c r="ZS41" s="63"/>
      <c r="ZT41" s="63"/>
      <c r="ZU41" s="63"/>
      <c r="ZV41" s="63"/>
      <c r="ZW41" s="63"/>
      <c r="ZX41" s="63"/>
      <c r="ZY41" s="63"/>
      <c r="ZZ41" s="63"/>
      <c r="AAA41" s="63"/>
      <c r="AAB41" s="63"/>
      <c r="AAC41" s="63"/>
      <c r="AAD41" s="63"/>
      <c r="AAE41" s="63"/>
      <c r="AAF41" s="63"/>
      <c r="AAG41" s="63"/>
      <c r="AAH41" s="63"/>
      <c r="AAI41" s="63"/>
      <c r="AAJ41" s="63"/>
      <c r="AAK41" s="63"/>
      <c r="AAL41" s="63"/>
      <c r="AAM41" s="63"/>
      <c r="AAN41" s="63"/>
      <c r="AAO41" s="63"/>
      <c r="AAP41" s="63"/>
      <c r="AAQ41" s="63"/>
      <c r="AAR41" s="63"/>
      <c r="AAS41" s="63"/>
      <c r="AAT41" s="63"/>
      <c r="AAU41" s="63"/>
      <c r="AAV41" s="63"/>
      <c r="AAW41" s="63"/>
      <c r="AAX41" s="63"/>
      <c r="AAY41" s="63"/>
      <c r="AAZ41" s="63"/>
      <c r="ABA41" s="63"/>
      <c r="ABB41" s="63"/>
      <c r="ABC41" s="63"/>
      <c r="ABD41" s="63"/>
      <c r="ABE41" s="63"/>
      <c r="ABF41" s="63"/>
      <c r="ABG41" s="63"/>
      <c r="ABH41" s="63"/>
      <c r="ABI41" s="63"/>
      <c r="ABJ41" s="63"/>
      <c r="ABK41" s="63"/>
      <c r="ABL41" s="63"/>
      <c r="ABM41" s="63"/>
      <c r="ABN41" s="63"/>
      <c r="ABO41" s="63"/>
      <c r="ABP41" s="63"/>
      <c r="ABQ41" s="63"/>
      <c r="ABR41" s="63"/>
      <c r="ABS41" s="63"/>
      <c r="ABT41" s="63"/>
      <c r="ABU41" s="63"/>
      <c r="ABV41" s="63"/>
      <c r="ABW41" s="63"/>
      <c r="ABX41" s="63"/>
      <c r="ABY41" s="63"/>
      <c r="ABZ41" s="63"/>
      <c r="ACA41" s="63"/>
      <c r="ACB41" s="63"/>
      <c r="ACC41" s="63"/>
      <c r="ACD41" s="63"/>
      <c r="ACE41" s="63"/>
      <c r="ACF41" s="63"/>
      <c r="ACG41" s="63"/>
      <c r="ACH41" s="63"/>
      <c r="ACI41" s="63"/>
      <c r="ACJ41" s="63"/>
      <c r="ACK41" s="63"/>
      <c r="ACL41" s="63"/>
      <c r="ACM41" s="63"/>
      <c r="ACN41" s="63"/>
      <c r="ACO41" s="63"/>
      <c r="ACP41" s="63"/>
      <c r="ACQ41" s="63"/>
      <c r="ACR41" s="63"/>
      <c r="ACS41" s="63"/>
      <c r="ACT41" s="63"/>
      <c r="ACU41" s="63"/>
      <c r="ACV41" s="63"/>
      <c r="ACW41" s="63"/>
      <c r="ACX41" s="63"/>
      <c r="ACY41" s="63"/>
      <c r="ACZ41" s="63"/>
      <c r="ADA41" s="63"/>
      <c r="ADB41" s="63"/>
      <c r="ADC41" s="63"/>
      <c r="ADD41" s="63"/>
      <c r="ADE41" s="63"/>
      <c r="ADF41" s="63"/>
      <c r="ADG41" s="63"/>
      <c r="ADH41" s="63"/>
      <c r="ADI41" s="63"/>
      <c r="ADJ41" s="63"/>
      <c r="ADK41" s="63"/>
      <c r="ADL41" s="63"/>
      <c r="ADM41" s="63"/>
      <c r="ADN41" s="63"/>
      <c r="ADO41" s="63"/>
      <c r="ADP41" s="63"/>
      <c r="ADQ41" s="63"/>
      <c r="ADR41" s="63"/>
      <c r="ADS41" s="63"/>
      <c r="ADT41" s="63"/>
      <c r="ADU41" s="63"/>
      <c r="ADV41" s="63"/>
      <c r="ADW41" s="63"/>
      <c r="ADX41" s="63"/>
      <c r="ADY41" s="63"/>
      <c r="ADZ41" s="63"/>
      <c r="AEA41" s="63"/>
      <c r="AEB41" s="63"/>
      <c r="AEC41" s="63"/>
      <c r="AED41" s="63"/>
      <c r="AEE41" s="63"/>
      <c r="AEF41" s="63"/>
      <c r="AEG41" s="63"/>
      <c r="AEH41" s="63"/>
      <c r="AEI41" s="63"/>
      <c r="AEJ41" s="63"/>
      <c r="AEK41" s="63"/>
      <c r="AEL41" s="63"/>
      <c r="AEM41" s="63"/>
      <c r="AEN41" s="63"/>
      <c r="AEO41" s="63"/>
      <c r="AEP41" s="63"/>
      <c r="AEQ41" s="63"/>
      <c r="AER41" s="63"/>
      <c r="AES41" s="63"/>
      <c r="AET41" s="63"/>
      <c r="AEU41" s="63"/>
      <c r="AEV41" s="63"/>
      <c r="AEW41" s="63"/>
      <c r="AEX41" s="63"/>
    </row>
    <row r="42" spans="1:830" ht="18" customHeight="1" x14ac:dyDescent="0.35">
      <c r="A42" s="47"/>
      <c r="B42" s="43" t="s">
        <v>176</v>
      </c>
      <c r="C42" s="44" t="s">
        <v>177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3">
        <v>0</v>
      </c>
      <c r="AG42" s="63">
        <v>0</v>
      </c>
      <c r="AH42" s="63">
        <v>0</v>
      </c>
      <c r="AI42" s="63">
        <v>0</v>
      </c>
      <c r="AJ42" s="63">
        <v>0</v>
      </c>
      <c r="AK42" s="63">
        <v>0</v>
      </c>
      <c r="AL42" s="63">
        <v>0</v>
      </c>
      <c r="AM42" s="63">
        <v>0</v>
      </c>
      <c r="AN42" s="63">
        <v>0</v>
      </c>
      <c r="AO42" s="63">
        <v>0</v>
      </c>
      <c r="AP42" s="63">
        <v>0</v>
      </c>
      <c r="AQ42" s="63"/>
      <c r="AR42" s="63">
        <v>0</v>
      </c>
      <c r="AS42" s="63">
        <v>0</v>
      </c>
      <c r="AT42" s="63" t="s">
        <v>297</v>
      </c>
      <c r="AU42" s="63">
        <v>0</v>
      </c>
      <c r="AV42" s="63">
        <v>0</v>
      </c>
      <c r="AW42" s="63">
        <v>0</v>
      </c>
      <c r="AX42" s="63">
        <v>0</v>
      </c>
      <c r="AY42" s="63" t="s">
        <v>359</v>
      </c>
      <c r="AZ42" s="63">
        <v>0</v>
      </c>
      <c r="BA42" s="63" t="s">
        <v>349</v>
      </c>
      <c r="BB42" s="63">
        <v>0</v>
      </c>
      <c r="BC42" s="63">
        <v>0</v>
      </c>
      <c r="BD42" s="63" t="s">
        <v>317</v>
      </c>
      <c r="BE42" s="63">
        <v>0</v>
      </c>
      <c r="BF42" s="63" t="s">
        <v>356</v>
      </c>
      <c r="BG42" s="63" t="s">
        <v>350</v>
      </c>
      <c r="BH42" s="63" t="s">
        <v>350</v>
      </c>
      <c r="BI42" s="63" t="s">
        <v>291</v>
      </c>
      <c r="BJ42" s="63">
        <v>0</v>
      </c>
      <c r="BK42" s="63">
        <v>0</v>
      </c>
      <c r="BL42" s="63">
        <v>0</v>
      </c>
      <c r="BM42" s="63" t="s">
        <v>291</v>
      </c>
      <c r="BN42" s="63">
        <v>0</v>
      </c>
      <c r="BO42" s="63">
        <v>0</v>
      </c>
      <c r="BP42" s="63">
        <v>0</v>
      </c>
      <c r="BQ42" s="63">
        <v>0</v>
      </c>
      <c r="BR42" s="63">
        <v>0</v>
      </c>
      <c r="BS42" s="63">
        <v>0</v>
      </c>
      <c r="BT42" s="63">
        <v>0</v>
      </c>
      <c r="BU42" s="63">
        <v>0</v>
      </c>
      <c r="BV42" s="63">
        <v>0</v>
      </c>
      <c r="BW42" s="63" t="s">
        <v>291</v>
      </c>
      <c r="BX42" s="63">
        <v>0</v>
      </c>
      <c r="BY42" s="63">
        <v>0</v>
      </c>
      <c r="BZ42" s="63">
        <v>0</v>
      </c>
      <c r="CA42" s="63">
        <v>0</v>
      </c>
      <c r="CB42" s="63">
        <v>0</v>
      </c>
      <c r="CC42" s="63" t="s">
        <v>417</v>
      </c>
      <c r="CD42" s="63">
        <v>0</v>
      </c>
      <c r="CE42" s="63">
        <v>0</v>
      </c>
      <c r="CF42" s="63">
        <v>0</v>
      </c>
      <c r="CG42" s="63">
        <v>0</v>
      </c>
      <c r="CH42" s="63">
        <v>0</v>
      </c>
      <c r="CI42" s="63">
        <v>0</v>
      </c>
      <c r="CJ42" s="63">
        <v>0</v>
      </c>
      <c r="CK42" s="63">
        <v>0</v>
      </c>
      <c r="CL42" s="63">
        <v>0</v>
      </c>
      <c r="CM42" s="63">
        <v>0</v>
      </c>
      <c r="CN42" s="63">
        <v>0</v>
      </c>
      <c r="CO42" s="63">
        <v>0</v>
      </c>
      <c r="CP42" s="63">
        <v>0</v>
      </c>
      <c r="CQ42" s="63">
        <v>0</v>
      </c>
      <c r="CR42" s="63">
        <v>0</v>
      </c>
      <c r="CS42" s="63">
        <v>0</v>
      </c>
      <c r="CT42" s="63">
        <v>0</v>
      </c>
      <c r="CU42" s="63">
        <v>0</v>
      </c>
      <c r="CV42" s="63">
        <v>0</v>
      </c>
      <c r="CW42" s="63"/>
      <c r="CX42" s="63">
        <v>0</v>
      </c>
      <c r="CY42" s="63">
        <v>0</v>
      </c>
      <c r="CZ42" s="63">
        <v>0</v>
      </c>
      <c r="DA42" s="63">
        <v>0</v>
      </c>
      <c r="DB42" s="63">
        <v>0</v>
      </c>
      <c r="DC42" s="63">
        <v>0</v>
      </c>
      <c r="DD42" s="63">
        <v>0</v>
      </c>
      <c r="DE42" s="63">
        <v>0</v>
      </c>
      <c r="DF42" s="63">
        <v>0</v>
      </c>
      <c r="DG42" s="63">
        <v>0</v>
      </c>
      <c r="DH42" s="63">
        <v>0</v>
      </c>
      <c r="DI42" s="63">
        <v>0</v>
      </c>
      <c r="DJ42" s="63">
        <v>0</v>
      </c>
      <c r="DK42" s="63">
        <v>0</v>
      </c>
      <c r="DL42" s="63">
        <v>0</v>
      </c>
      <c r="DM42" s="63">
        <v>0</v>
      </c>
      <c r="DN42" s="63">
        <v>0</v>
      </c>
      <c r="DO42" s="63">
        <v>0</v>
      </c>
      <c r="DP42" s="63">
        <v>0</v>
      </c>
      <c r="DQ42" s="63">
        <v>0</v>
      </c>
      <c r="DR42" s="63">
        <v>0</v>
      </c>
      <c r="DS42" s="63">
        <v>0</v>
      </c>
      <c r="DT42" s="63">
        <v>0</v>
      </c>
      <c r="DU42" s="63">
        <v>0</v>
      </c>
      <c r="DV42" s="63">
        <v>0</v>
      </c>
      <c r="DW42" s="63">
        <v>0</v>
      </c>
      <c r="DX42" s="63" t="s">
        <v>291</v>
      </c>
      <c r="DY42" s="63">
        <v>0</v>
      </c>
      <c r="DZ42" s="63" t="s">
        <v>291</v>
      </c>
      <c r="EA42" s="63">
        <v>0</v>
      </c>
      <c r="EB42" s="63">
        <v>0</v>
      </c>
      <c r="EC42" s="63">
        <v>0</v>
      </c>
      <c r="ED42" s="63">
        <v>0</v>
      </c>
      <c r="EE42" s="63">
        <v>0</v>
      </c>
      <c r="EF42" s="63">
        <v>0</v>
      </c>
      <c r="EG42" s="63" t="s">
        <v>291</v>
      </c>
      <c r="EH42" s="63">
        <v>0</v>
      </c>
      <c r="EI42" s="63">
        <v>0</v>
      </c>
      <c r="EJ42" s="63">
        <v>0</v>
      </c>
      <c r="EK42" s="63">
        <v>0</v>
      </c>
      <c r="EL42" s="63">
        <v>0</v>
      </c>
      <c r="EM42" s="63">
        <v>0</v>
      </c>
      <c r="EN42" s="63">
        <v>0</v>
      </c>
      <c r="EO42" s="63">
        <v>0</v>
      </c>
      <c r="EP42" s="63">
        <v>0</v>
      </c>
      <c r="EQ42" s="63">
        <v>0</v>
      </c>
      <c r="ER42" s="63">
        <v>0</v>
      </c>
      <c r="ES42" s="63">
        <v>0</v>
      </c>
      <c r="ET42" s="63">
        <v>0</v>
      </c>
      <c r="EU42" s="63">
        <v>0</v>
      </c>
      <c r="EV42" s="63">
        <v>0</v>
      </c>
      <c r="EW42" s="63">
        <v>0</v>
      </c>
      <c r="EX42" s="63">
        <v>0</v>
      </c>
      <c r="EY42" s="63">
        <v>0</v>
      </c>
      <c r="EZ42" s="63">
        <v>0</v>
      </c>
      <c r="FA42" s="63">
        <v>0</v>
      </c>
      <c r="FB42" s="63" t="s">
        <v>291</v>
      </c>
      <c r="FC42" s="63" t="s">
        <v>297</v>
      </c>
      <c r="FD42" s="63">
        <v>0</v>
      </c>
      <c r="FE42" s="63">
        <v>0</v>
      </c>
      <c r="FF42" s="63">
        <v>0</v>
      </c>
      <c r="FG42" s="63">
        <v>0</v>
      </c>
      <c r="FH42" s="63">
        <v>0</v>
      </c>
      <c r="FI42" s="63">
        <v>0</v>
      </c>
      <c r="FJ42" s="63">
        <v>0</v>
      </c>
      <c r="FK42" s="63">
        <v>0</v>
      </c>
      <c r="FL42" s="63">
        <v>0</v>
      </c>
      <c r="FM42" s="63">
        <v>0</v>
      </c>
      <c r="FN42" s="63">
        <v>0</v>
      </c>
      <c r="FO42" s="63">
        <v>0</v>
      </c>
      <c r="FP42" s="63">
        <v>0</v>
      </c>
      <c r="FQ42" s="63">
        <v>0</v>
      </c>
      <c r="FR42" s="63">
        <v>0</v>
      </c>
      <c r="FS42" s="63">
        <v>0</v>
      </c>
      <c r="FT42" s="63">
        <v>0</v>
      </c>
      <c r="FU42" s="63">
        <v>0</v>
      </c>
      <c r="FV42" s="63">
        <v>0</v>
      </c>
      <c r="FW42" s="63">
        <v>0</v>
      </c>
      <c r="FX42" s="63">
        <v>0</v>
      </c>
      <c r="FY42" s="63">
        <v>0</v>
      </c>
      <c r="FZ42" s="63">
        <v>0</v>
      </c>
      <c r="GA42" s="63">
        <v>0</v>
      </c>
      <c r="GB42" s="63">
        <v>0</v>
      </c>
      <c r="GC42" s="63" t="s">
        <v>291</v>
      </c>
      <c r="GD42" s="63">
        <v>0</v>
      </c>
      <c r="GE42" s="63">
        <v>0</v>
      </c>
      <c r="GF42" s="63" t="s">
        <v>309</v>
      </c>
      <c r="GG42" s="63">
        <v>0</v>
      </c>
      <c r="GH42" s="63">
        <v>0</v>
      </c>
      <c r="GI42" s="63">
        <v>0</v>
      </c>
      <c r="GJ42" s="63">
        <v>0</v>
      </c>
      <c r="GK42" s="63">
        <v>0</v>
      </c>
      <c r="GL42" s="63"/>
      <c r="GM42" s="63"/>
      <c r="GN42" s="63"/>
      <c r="GO42" s="63"/>
      <c r="GP42" s="63"/>
      <c r="GQ42" s="63"/>
      <c r="GR42" s="63"/>
      <c r="GS42" s="63"/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3"/>
      <c r="HT42" s="63"/>
      <c r="HU42" s="63"/>
      <c r="HV42" s="63"/>
      <c r="HW42" s="63"/>
      <c r="HX42" s="63"/>
      <c r="HY42" s="63"/>
      <c r="HZ42" s="63"/>
      <c r="IA42" s="63"/>
      <c r="IB42" s="63"/>
      <c r="IC42" s="63"/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3"/>
      <c r="IO42" s="63"/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63"/>
      <c r="JE42" s="63"/>
      <c r="JF42" s="63"/>
      <c r="JG42" s="63"/>
      <c r="JH42" s="63"/>
      <c r="JI42" s="63"/>
      <c r="JJ42" s="63"/>
      <c r="JK42" s="63"/>
      <c r="JL42" s="63"/>
      <c r="JM42" s="63"/>
      <c r="JN42" s="63"/>
      <c r="JO42" s="63"/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63"/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63"/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  <c r="MN42" s="63"/>
      <c r="MO42" s="63"/>
      <c r="MP42" s="63"/>
      <c r="MQ42" s="63"/>
      <c r="MR42" s="63"/>
      <c r="MS42" s="63"/>
      <c r="MT42" s="63"/>
      <c r="MU42" s="63"/>
      <c r="MV42" s="63"/>
      <c r="MW42" s="63"/>
      <c r="MX42" s="63"/>
      <c r="MY42" s="63"/>
      <c r="MZ42" s="63"/>
      <c r="NA42" s="63"/>
      <c r="NB42" s="63"/>
      <c r="NC42" s="63"/>
      <c r="ND42" s="63"/>
      <c r="NE42" s="63"/>
      <c r="NF42" s="63"/>
      <c r="NG42" s="63"/>
      <c r="NH42" s="63"/>
      <c r="NI42" s="63"/>
      <c r="NJ42" s="63"/>
      <c r="NK42" s="63"/>
      <c r="NL42" s="63"/>
      <c r="NM42" s="63"/>
      <c r="NN42" s="63"/>
      <c r="NO42" s="63"/>
      <c r="NP42" s="63"/>
      <c r="NQ42" s="63"/>
      <c r="NR42" s="63"/>
      <c r="NS42" s="63"/>
      <c r="NT42" s="63"/>
      <c r="NU42" s="63"/>
      <c r="NV42" s="63"/>
      <c r="NW42" s="63"/>
      <c r="NX42" s="63"/>
      <c r="NY42" s="63"/>
      <c r="NZ42" s="63"/>
      <c r="OA42" s="63"/>
      <c r="OB42" s="63"/>
      <c r="OC42" s="63"/>
      <c r="OD42" s="63"/>
      <c r="OE42" s="63"/>
      <c r="OF42" s="63"/>
      <c r="OG42" s="63"/>
      <c r="OH42" s="63"/>
      <c r="OI42" s="63"/>
      <c r="OJ42" s="63"/>
      <c r="OK42" s="63"/>
      <c r="OL42" s="63"/>
      <c r="OM42" s="63"/>
      <c r="ON42" s="63"/>
      <c r="OO42" s="63"/>
      <c r="OP42" s="63"/>
      <c r="OQ42" s="63"/>
      <c r="OR42" s="63"/>
      <c r="OS42" s="63"/>
      <c r="OT42" s="63"/>
      <c r="OU42" s="63"/>
      <c r="OV42" s="63"/>
      <c r="OW42" s="63"/>
      <c r="OX42" s="63"/>
      <c r="OY42" s="63"/>
      <c r="OZ42" s="63"/>
      <c r="PA42" s="63"/>
      <c r="PB42" s="63"/>
      <c r="PC42" s="63"/>
      <c r="PD42" s="63"/>
      <c r="PE42" s="63"/>
      <c r="PF42" s="63"/>
      <c r="PG42" s="63"/>
      <c r="PH42" s="63"/>
      <c r="PI42" s="63"/>
      <c r="PJ42" s="63"/>
      <c r="PK42" s="63"/>
      <c r="PL42" s="63"/>
      <c r="PM42" s="63"/>
      <c r="PN42" s="63"/>
      <c r="PO42" s="63"/>
      <c r="PP42" s="63"/>
      <c r="PQ42" s="63"/>
      <c r="PR42" s="63"/>
      <c r="PS42" s="63"/>
      <c r="PT42" s="63"/>
      <c r="PU42" s="63"/>
      <c r="PV42" s="63"/>
      <c r="PW42" s="63"/>
      <c r="PX42" s="63"/>
      <c r="PY42" s="63"/>
      <c r="PZ42" s="63"/>
      <c r="QA42" s="63"/>
      <c r="QB42" s="63"/>
      <c r="QC42" s="63"/>
      <c r="QD42" s="63"/>
      <c r="QE42" s="63"/>
      <c r="QF42" s="63"/>
      <c r="QG42" s="63"/>
      <c r="QH42" s="63"/>
      <c r="QI42" s="63"/>
      <c r="QJ42" s="63"/>
      <c r="QK42" s="63"/>
      <c r="QL42" s="63"/>
      <c r="QM42" s="63"/>
      <c r="QN42" s="63"/>
      <c r="QO42" s="63"/>
      <c r="QP42" s="63"/>
      <c r="QQ42" s="63"/>
      <c r="QR42" s="63"/>
      <c r="QS42" s="63"/>
      <c r="QT42" s="63"/>
      <c r="QU42" s="63"/>
      <c r="QV42" s="63"/>
      <c r="QW42" s="63"/>
      <c r="QX42" s="63"/>
      <c r="QY42" s="63"/>
      <c r="QZ42" s="63"/>
      <c r="RA42" s="63"/>
      <c r="RB42" s="63"/>
      <c r="RC42" s="63"/>
      <c r="RD42" s="63"/>
      <c r="RE42" s="63"/>
      <c r="RF42" s="63"/>
      <c r="RG42" s="63"/>
      <c r="RH42" s="63"/>
      <c r="RI42" s="63"/>
      <c r="RJ42" s="63"/>
      <c r="RK42" s="63"/>
      <c r="RL42" s="63"/>
      <c r="RM42" s="63"/>
      <c r="RN42" s="63"/>
      <c r="RO42" s="63"/>
      <c r="RP42" s="63"/>
      <c r="RQ42" s="63"/>
      <c r="RR42" s="63"/>
      <c r="RS42" s="63"/>
      <c r="RT42" s="63"/>
      <c r="RU42" s="63"/>
      <c r="RV42" s="63"/>
      <c r="RW42" s="63"/>
      <c r="RX42" s="63"/>
      <c r="RY42" s="63"/>
      <c r="RZ42" s="63"/>
      <c r="SA42" s="63"/>
      <c r="SB42" s="63"/>
      <c r="SC42" s="63"/>
      <c r="SD42" s="63"/>
      <c r="SE42" s="63"/>
      <c r="SF42" s="63"/>
      <c r="SG42" s="63"/>
      <c r="SH42" s="63"/>
      <c r="SI42" s="63"/>
      <c r="SJ42" s="63"/>
      <c r="SK42" s="63"/>
      <c r="SL42" s="63"/>
      <c r="SM42" s="63"/>
      <c r="SN42" s="63"/>
      <c r="SO42" s="63"/>
      <c r="SP42" s="63"/>
      <c r="SQ42" s="63"/>
      <c r="SR42" s="63"/>
      <c r="SS42" s="63"/>
      <c r="ST42" s="63"/>
      <c r="SU42" s="63"/>
      <c r="SV42" s="63"/>
      <c r="SW42" s="63"/>
      <c r="SX42" s="63"/>
      <c r="SY42" s="63"/>
      <c r="SZ42" s="63"/>
      <c r="TA42" s="63"/>
      <c r="TB42" s="63"/>
      <c r="TC42" s="63"/>
      <c r="TD42" s="63"/>
      <c r="TE42" s="63"/>
      <c r="TF42" s="63"/>
      <c r="TG42" s="63"/>
      <c r="TH42" s="63"/>
      <c r="TI42" s="63"/>
      <c r="TJ42" s="63"/>
      <c r="TK42" s="63"/>
      <c r="TL42" s="63"/>
      <c r="TM42" s="63"/>
      <c r="TN42" s="63"/>
      <c r="TO42" s="63"/>
      <c r="TP42" s="63"/>
      <c r="TQ42" s="63"/>
      <c r="TR42" s="63"/>
      <c r="TS42" s="63"/>
      <c r="TT42" s="63"/>
      <c r="TU42" s="63"/>
      <c r="TV42" s="63"/>
      <c r="TW42" s="63"/>
      <c r="TX42" s="63"/>
      <c r="TY42" s="63"/>
      <c r="TZ42" s="63"/>
      <c r="UA42" s="63"/>
      <c r="UB42" s="63"/>
      <c r="UC42" s="63"/>
      <c r="UD42" s="63"/>
      <c r="UE42" s="63"/>
      <c r="UF42" s="63"/>
      <c r="UG42" s="63"/>
      <c r="UH42" s="63"/>
      <c r="UI42" s="63"/>
      <c r="UJ42" s="63"/>
      <c r="UK42" s="63"/>
      <c r="UL42" s="63"/>
      <c r="UM42" s="63"/>
      <c r="UN42" s="63"/>
      <c r="UO42" s="63"/>
      <c r="UP42" s="63"/>
      <c r="UQ42" s="63"/>
      <c r="UR42" s="63"/>
      <c r="US42" s="63"/>
      <c r="UT42" s="63"/>
      <c r="UU42" s="63"/>
      <c r="UV42" s="63"/>
      <c r="UW42" s="63"/>
      <c r="UX42" s="63"/>
      <c r="UY42" s="63"/>
      <c r="UZ42" s="63"/>
      <c r="VA42" s="63"/>
      <c r="VB42" s="63"/>
      <c r="VC42" s="63"/>
      <c r="VD42" s="63"/>
      <c r="VE42" s="63"/>
      <c r="VF42" s="63"/>
      <c r="VG42" s="63"/>
      <c r="VH42" s="63"/>
      <c r="VI42" s="63"/>
      <c r="VJ42" s="63"/>
      <c r="VK42" s="63"/>
      <c r="VL42" s="63"/>
      <c r="VM42" s="63"/>
      <c r="VN42" s="63"/>
      <c r="VO42" s="63"/>
      <c r="VP42" s="63"/>
      <c r="VQ42" s="63"/>
      <c r="VR42" s="63"/>
      <c r="VS42" s="63"/>
      <c r="VT42" s="63"/>
      <c r="VU42" s="63"/>
      <c r="VV42" s="63"/>
      <c r="VW42" s="63"/>
      <c r="VX42" s="63"/>
      <c r="VY42" s="63"/>
      <c r="VZ42" s="63"/>
      <c r="WA42" s="63"/>
      <c r="WB42" s="63"/>
      <c r="WC42" s="63"/>
      <c r="WD42" s="63"/>
      <c r="WE42" s="63"/>
      <c r="WF42" s="63"/>
      <c r="WG42" s="63"/>
      <c r="WH42" s="63"/>
      <c r="WI42" s="63"/>
      <c r="WJ42" s="63"/>
      <c r="WK42" s="63"/>
      <c r="WL42" s="63"/>
      <c r="WM42" s="63"/>
      <c r="WN42" s="63"/>
      <c r="WO42" s="63"/>
      <c r="WP42" s="63"/>
      <c r="WQ42" s="63"/>
      <c r="WR42" s="63"/>
      <c r="WS42" s="63"/>
      <c r="WT42" s="63"/>
      <c r="WU42" s="63"/>
      <c r="WV42" s="63"/>
      <c r="WW42" s="63"/>
      <c r="WX42" s="63"/>
      <c r="WY42" s="63"/>
      <c r="WZ42" s="63"/>
      <c r="XA42" s="63"/>
      <c r="XB42" s="63"/>
      <c r="XC42" s="63"/>
      <c r="XD42" s="63"/>
      <c r="XE42" s="63"/>
      <c r="XF42" s="63"/>
      <c r="XG42" s="63"/>
      <c r="XH42" s="63"/>
      <c r="XI42" s="63"/>
      <c r="XJ42" s="63"/>
      <c r="XK42" s="63"/>
      <c r="XL42" s="63"/>
      <c r="XM42" s="63"/>
      <c r="XN42" s="63"/>
      <c r="XO42" s="63"/>
      <c r="XP42" s="63"/>
      <c r="XQ42" s="63"/>
      <c r="XR42" s="63"/>
      <c r="XS42" s="63"/>
      <c r="XT42" s="63"/>
      <c r="XU42" s="63"/>
      <c r="XV42" s="63"/>
      <c r="XW42" s="63"/>
      <c r="XX42" s="63"/>
      <c r="XY42" s="63"/>
      <c r="XZ42" s="63"/>
      <c r="YA42" s="63"/>
      <c r="YB42" s="63"/>
      <c r="YC42" s="63"/>
      <c r="YD42" s="63"/>
      <c r="YE42" s="63"/>
      <c r="YF42" s="63"/>
      <c r="YG42" s="63"/>
      <c r="YH42" s="63"/>
      <c r="YI42" s="63"/>
      <c r="YJ42" s="63"/>
      <c r="YK42" s="63"/>
      <c r="YL42" s="63"/>
      <c r="YM42" s="63"/>
      <c r="YN42" s="63"/>
      <c r="YO42" s="63"/>
      <c r="YP42" s="63"/>
      <c r="YQ42" s="63"/>
      <c r="YR42" s="63"/>
      <c r="YS42" s="63"/>
      <c r="YT42" s="63"/>
      <c r="YU42" s="63"/>
      <c r="YV42" s="63"/>
      <c r="YW42" s="63"/>
      <c r="YX42" s="63"/>
      <c r="YY42" s="63"/>
      <c r="YZ42" s="63"/>
      <c r="ZA42" s="63"/>
      <c r="ZB42" s="63"/>
      <c r="ZC42" s="63"/>
      <c r="ZD42" s="63"/>
      <c r="ZE42" s="63"/>
      <c r="ZF42" s="63"/>
      <c r="ZG42" s="63"/>
      <c r="ZH42" s="63"/>
      <c r="ZI42" s="63"/>
      <c r="ZJ42" s="63"/>
      <c r="ZK42" s="63"/>
      <c r="ZL42" s="63"/>
      <c r="ZM42" s="63"/>
      <c r="ZN42" s="63"/>
      <c r="ZO42" s="63"/>
      <c r="ZP42" s="63"/>
      <c r="ZQ42" s="63"/>
      <c r="ZR42" s="63"/>
      <c r="ZS42" s="63"/>
      <c r="ZT42" s="63"/>
      <c r="ZU42" s="63"/>
      <c r="ZV42" s="63"/>
      <c r="ZW42" s="63"/>
      <c r="ZX42" s="63"/>
      <c r="ZY42" s="63"/>
      <c r="ZZ42" s="63"/>
      <c r="AAA42" s="63"/>
      <c r="AAB42" s="63"/>
      <c r="AAC42" s="63"/>
      <c r="AAD42" s="63"/>
      <c r="AAE42" s="63"/>
      <c r="AAF42" s="63"/>
      <c r="AAG42" s="63"/>
      <c r="AAH42" s="63"/>
      <c r="AAI42" s="63"/>
      <c r="AAJ42" s="63"/>
      <c r="AAK42" s="63"/>
      <c r="AAL42" s="63"/>
      <c r="AAM42" s="63"/>
      <c r="AAN42" s="63"/>
      <c r="AAO42" s="63"/>
      <c r="AAP42" s="63"/>
      <c r="AAQ42" s="63"/>
      <c r="AAR42" s="63"/>
      <c r="AAS42" s="63"/>
      <c r="AAT42" s="63"/>
      <c r="AAU42" s="63"/>
      <c r="AAV42" s="63"/>
      <c r="AAW42" s="63"/>
      <c r="AAX42" s="63"/>
      <c r="AAY42" s="63"/>
      <c r="AAZ42" s="63"/>
      <c r="ABA42" s="63"/>
      <c r="ABB42" s="63"/>
      <c r="ABC42" s="63"/>
      <c r="ABD42" s="63"/>
      <c r="ABE42" s="63"/>
      <c r="ABF42" s="63"/>
      <c r="ABG42" s="63"/>
      <c r="ABH42" s="63"/>
      <c r="ABI42" s="63"/>
      <c r="ABJ42" s="63"/>
      <c r="ABK42" s="63"/>
      <c r="ABL42" s="63"/>
      <c r="ABM42" s="63"/>
      <c r="ABN42" s="63"/>
      <c r="ABO42" s="63"/>
      <c r="ABP42" s="63"/>
      <c r="ABQ42" s="63"/>
      <c r="ABR42" s="63"/>
      <c r="ABS42" s="63"/>
      <c r="ABT42" s="63"/>
      <c r="ABU42" s="63"/>
      <c r="ABV42" s="63"/>
      <c r="ABW42" s="63"/>
      <c r="ABX42" s="63"/>
      <c r="ABY42" s="63"/>
      <c r="ABZ42" s="63"/>
      <c r="ACA42" s="63"/>
      <c r="ACB42" s="63"/>
      <c r="ACC42" s="63"/>
      <c r="ACD42" s="63"/>
      <c r="ACE42" s="63"/>
      <c r="ACF42" s="63"/>
      <c r="ACG42" s="63"/>
      <c r="ACH42" s="63"/>
      <c r="ACI42" s="63"/>
      <c r="ACJ42" s="63"/>
      <c r="ACK42" s="63"/>
      <c r="ACL42" s="63"/>
      <c r="ACM42" s="63"/>
      <c r="ACN42" s="63"/>
      <c r="ACO42" s="63"/>
      <c r="ACP42" s="63"/>
      <c r="ACQ42" s="63"/>
      <c r="ACR42" s="63"/>
      <c r="ACS42" s="63"/>
      <c r="ACT42" s="63"/>
      <c r="ACU42" s="63"/>
      <c r="ACV42" s="63"/>
      <c r="ACW42" s="63"/>
      <c r="ACX42" s="63"/>
      <c r="ACY42" s="63"/>
      <c r="ACZ42" s="63"/>
      <c r="ADA42" s="63"/>
      <c r="ADB42" s="63"/>
      <c r="ADC42" s="63"/>
      <c r="ADD42" s="63"/>
      <c r="ADE42" s="63"/>
      <c r="ADF42" s="63"/>
      <c r="ADG42" s="63"/>
      <c r="ADH42" s="63"/>
      <c r="ADI42" s="63"/>
      <c r="ADJ42" s="63"/>
      <c r="ADK42" s="63"/>
      <c r="ADL42" s="63"/>
      <c r="ADM42" s="63"/>
      <c r="ADN42" s="63"/>
      <c r="ADO42" s="63"/>
      <c r="ADP42" s="63"/>
      <c r="ADQ42" s="63"/>
      <c r="ADR42" s="63"/>
      <c r="ADS42" s="63"/>
      <c r="ADT42" s="63"/>
      <c r="ADU42" s="63"/>
      <c r="ADV42" s="63"/>
      <c r="ADW42" s="63"/>
      <c r="ADX42" s="63"/>
      <c r="ADY42" s="63"/>
      <c r="ADZ42" s="63"/>
      <c r="AEA42" s="63"/>
      <c r="AEB42" s="63"/>
      <c r="AEC42" s="63"/>
      <c r="AED42" s="63"/>
      <c r="AEE42" s="63"/>
      <c r="AEF42" s="63"/>
      <c r="AEG42" s="63"/>
      <c r="AEH42" s="63"/>
      <c r="AEI42" s="63"/>
      <c r="AEJ42" s="63"/>
      <c r="AEK42" s="63"/>
      <c r="AEL42" s="63"/>
      <c r="AEM42" s="63"/>
      <c r="AEN42" s="63"/>
      <c r="AEO42" s="63"/>
      <c r="AEP42" s="63"/>
      <c r="AEQ42" s="63"/>
      <c r="AER42" s="63"/>
      <c r="AES42" s="63"/>
      <c r="AET42" s="63"/>
      <c r="AEU42" s="63"/>
      <c r="AEV42" s="63"/>
      <c r="AEW42" s="63"/>
      <c r="AEX42" s="63"/>
    </row>
    <row r="43" spans="1:830" ht="18" customHeight="1" x14ac:dyDescent="0.35">
      <c r="A43" s="47"/>
      <c r="B43" s="43" t="s">
        <v>178</v>
      </c>
      <c r="C43" s="44" t="s">
        <v>177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3">
        <v>0</v>
      </c>
      <c r="Z43" s="63">
        <v>0</v>
      </c>
      <c r="AA43" s="63">
        <v>0</v>
      </c>
      <c r="AB43" s="63">
        <v>0</v>
      </c>
      <c r="AC43" s="63">
        <v>0</v>
      </c>
      <c r="AD43" s="63">
        <v>0</v>
      </c>
      <c r="AE43" s="63">
        <v>0</v>
      </c>
      <c r="AF43" s="63">
        <v>0</v>
      </c>
      <c r="AG43" s="63">
        <v>0</v>
      </c>
      <c r="AH43" s="63">
        <v>0</v>
      </c>
      <c r="AI43" s="63">
        <v>0</v>
      </c>
      <c r="AJ43" s="63">
        <v>0</v>
      </c>
      <c r="AK43" s="63">
        <v>0</v>
      </c>
      <c r="AL43" s="63">
        <v>0</v>
      </c>
      <c r="AM43" s="63">
        <v>0</v>
      </c>
      <c r="AN43" s="63">
        <v>0</v>
      </c>
      <c r="AO43" s="63">
        <v>0</v>
      </c>
      <c r="AP43" s="63">
        <v>0</v>
      </c>
      <c r="AQ43" s="63"/>
      <c r="AR43" s="63">
        <v>0</v>
      </c>
      <c r="AS43" s="63">
        <v>0</v>
      </c>
      <c r="AT43" s="63">
        <v>2728</v>
      </c>
      <c r="AU43" s="63">
        <v>0</v>
      </c>
      <c r="AV43" s="63">
        <v>0</v>
      </c>
      <c r="AW43" s="63">
        <v>0</v>
      </c>
      <c r="AX43" s="63">
        <v>0</v>
      </c>
      <c r="AY43" s="63">
        <v>27472749</v>
      </c>
      <c r="AZ43" s="63">
        <v>0</v>
      </c>
      <c r="BA43" s="63">
        <v>6303</v>
      </c>
      <c r="BB43" s="63">
        <v>0</v>
      </c>
      <c r="BC43" s="63">
        <v>0</v>
      </c>
      <c r="BD43" s="63">
        <v>6308</v>
      </c>
      <c r="BE43" s="63">
        <v>0</v>
      </c>
      <c r="BF43" s="63" t="s">
        <v>357</v>
      </c>
      <c r="BG43" s="63">
        <v>6333</v>
      </c>
      <c r="BH43" s="63">
        <v>6333</v>
      </c>
      <c r="BI43" s="63">
        <v>6337</v>
      </c>
      <c r="BJ43" s="63">
        <v>0</v>
      </c>
      <c r="BK43" s="63">
        <v>0</v>
      </c>
      <c r="BL43" s="63">
        <v>0</v>
      </c>
      <c r="BM43" s="63">
        <v>2201</v>
      </c>
      <c r="BN43" s="63">
        <v>0</v>
      </c>
      <c r="BO43" s="63">
        <v>0</v>
      </c>
      <c r="BP43" s="63">
        <v>0</v>
      </c>
      <c r="BQ43" s="63">
        <v>0</v>
      </c>
      <c r="BR43" s="63">
        <v>0</v>
      </c>
      <c r="BS43" s="63">
        <v>0</v>
      </c>
      <c r="BT43" s="63">
        <v>0</v>
      </c>
      <c r="BU43" s="63">
        <v>0</v>
      </c>
      <c r="BV43" s="63">
        <v>0</v>
      </c>
      <c r="BW43" s="63">
        <v>2243</v>
      </c>
      <c r="BX43" s="63">
        <v>0</v>
      </c>
      <c r="BY43" s="63">
        <v>0</v>
      </c>
      <c r="BZ43" s="63">
        <v>0</v>
      </c>
      <c r="CA43" s="63">
        <v>0</v>
      </c>
      <c r="CB43" s="63">
        <v>0</v>
      </c>
      <c r="CC43" s="63">
        <v>8717</v>
      </c>
      <c r="CD43" s="63">
        <v>0</v>
      </c>
      <c r="CE43" s="63">
        <v>0</v>
      </c>
      <c r="CF43" s="63">
        <v>0</v>
      </c>
      <c r="CG43" s="63">
        <v>0</v>
      </c>
      <c r="CH43" s="63">
        <v>0</v>
      </c>
      <c r="CI43" s="63">
        <v>0</v>
      </c>
      <c r="CJ43" s="63">
        <v>0</v>
      </c>
      <c r="CK43" s="63">
        <v>0</v>
      </c>
      <c r="CL43" s="63">
        <v>0</v>
      </c>
      <c r="CM43" s="63">
        <v>0</v>
      </c>
      <c r="CN43" s="63">
        <v>0</v>
      </c>
      <c r="CO43" s="63">
        <v>0</v>
      </c>
      <c r="CP43" s="63">
        <v>0</v>
      </c>
      <c r="CQ43" s="63">
        <v>0</v>
      </c>
      <c r="CR43" s="63">
        <v>0</v>
      </c>
      <c r="CS43" s="63">
        <v>0</v>
      </c>
      <c r="CT43" s="63">
        <v>0</v>
      </c>
      <c r="CU43" s="63">
        <v>0</v>
      </c>
      <c r="CV43" s="63">
        <v>0</v>
      </c>
      <c r="CW43" s="63"/>
      <c r="CX43" s="63">
        <v>0</v>
      </c>
      <c r="CY43" s="63">
        <v>0</v>
      </c>
      <c r="CZ43" s="63">
        <v>0</v>
      </c>
      <c r="DA43" s="63">
        <v>0</v>
      </c>
      <c r="DB43" s="63">
        <v>0</v>
      </c>
      <c r="DC43" s="63">
        <v>0</v>
      </c>
      <c r="DD43" s="63">
        <v>0</v>
      </c>
      <c r="DE43" s="63">
        <v>0</v>
      </c>
      <c r="DF43" s="63">
        <v>0</v>
      </c>
      <c r="DG43" s="63">
        <v>0</v>
      </c>
      <c r="DH43" s="63">
        <v>0</v>
      </c>
      <c r="DI43" s="63">
        <v>0</v>
      </c>
      <c r="DJ43" s="63">
        <v>0</v>
      </c>
      <c r="DK43" s="63">
        <v>0</v>
      </c>
      <c r="DL43" s="63">
        <v>0</v>
      </c>
      <c r="DM43" s="63">
        <v>0</v>
      </c>
      <c r="DN43" s="63">
        <v>0</v>
      </c>
      <c r="DO43" s="63">
        <v>0</v>
      </c>
      <c r="DP43" s="63">
        <v>0</v>
      </c>
      <c r="DQ43" s="63">
        <v>0</v>
      </c>
      <c r="DR43" s="63">
        <v>0</v>
      </c>
      <c r="DS43" s="63">
        <v>0</v>
      </c>
      <c r="DT43" s="63">
        <v>0</v>
      </c>
      <c r="DU43" s="63">
        <v>0</v>
      </c>
      <c r="DV43" s="63">
        <v>0</v>
      </c>
      <c r="DW43" s="63">
        <v>0</v>
      </c>
      <c r="DX43" s="63">
        <v>3095</v>
      </c>
      <c r="DY43" s="63">
        <v>0</v>
      </c>
      <c r="DZ43" s="63">
        <v>4253</v>
      </c>
      <c r="EA43" s="63">
        <v>0</v>
      </c>
      <c r="EB43" s="63">
        <v>0</v>
      </c>
      <c r="EC43" s="63">
        <v>0</v>
      </c>
      <c r="ED43" s="63">
        <v>0</v>
      </c>
      <c r="EE43" s="63">
        <v>0</v>
      </c>
      <c r="EF43" s="63">
        <v>0</v>
      </c>
      <c r="EG43" s="63">
        <v>4275</v>
      </c>
      <c r="EH43" s="63">
        <v>0</v>
      </c>
      <c r="EI43" s="63">
        <v>0</v>
      </c>
      <c r="EJ43" s="63">
        <v>0</v>
      </c>
      <c r="EK43" s="63">
        <v>0</v>
      </c>
      <c r="EL43" s="63">
        <v>0</v>
      </c>
      <c r="EM43" s="63">
        <v>0</v>
      </c>
      <c r="EN43" s="63">
        <v>0</v>
      </c>
      <c r="EO43" s="63">
        <v>0</v>
      </c>
      <c r="EP43" s="63">
        <v>0</v>
      </c>
      <c r="EQ43" s="63">
        <v>0</v>
      </c>
      <c r="ER43" s="63">
        <v>0</v>
      </c>
      <c r="ES43" s="63">
        <v>0</v>
      </c>
      <c r="ET43" s="63">
        <v>0</v>
      </c>
      <c r="EU43" s="63">
        <v>0</v>
      </c>
      <c r="EV43" s="63">
        <v>0</v>
      </c>
      <c r="EW43" s="63">
        <v>0</v>
      </c>
      <c r="EX43" s="63">
        <v>0</v>
      </c>
      <c r="EY43" s="63">
        <v>0</v>
      </c>
      <c r="EZ43" s="63">
        <v>0</v>
      </c>
      <c r="FA43" s="63">
        <v>0</v>
      </c>
      <c r="FB43" s="63">
        <v>4181</v>
      </c>
      <c r="FC43" s="63">
        <v>4186</v>
      </c>
      <c r="FD43" s="63">
        <v>0</v>
      </c>
      <c r="FE43" s="63">
        <v>0</v>
      </c>
      <c r="FF43" s="63">
        <v>0</v>
      </c>
      <c r="FG43" s="63">
        <v>0</v>
      </c>
      <c r="FH43" s="63">
        <v>0</v>
      </c>
      <c r="FI43" s="63">
        <v>0</v>
      </c>
      <c r="FJ43" s="63">
        <v>0</v>
      </c>
      <c r="FK43" s="63">
        <v>0</v>
      </c>
      <c r="FL43" s="63">
        <v>0</v>
      </c>
      <c r="FM43" s="63">
        <v>0</v>
      </c>
      <c r="FN43" s="63">
        <v>0</v>
      </c>
      <c r="FO43" s="63">
        <v>0</v>
      </c>
      <c r="FP43" s="63">
        <v>0</v>
      </c>
      <c r="FQ43" s="63">
        <v>0</v>
      </c>
      <c r="FR43" s="63">
        <v>0</v>
      </c>
      <c r="FS43" s="63">
        <v>0</v>
      </c>
      <c r="FT43" s="63">
        <v>0</v>
      </c>
      <c r="FU43" s="63">
        <v>0</v>
      </c>
      <c r="FV43" s="63">
        <v>0</v>
      </c>
      <c r="FW43" s="63">
        <v>0</v>
      </c>
      <c r="FX43" s="63">
        <v>0</v>
      </c>
      <c r="FY43" s="63">
        <v>0</v>
      </c>
      <c r="FZ43" s="63">
        <v>0</v>
      </c>
      <c r="GA43" s="63">
        <v>0</v>
      </c>
      <c r="GB43" s="63">
        <v>0</v>
      </c>
      <c r="GC43" s="63">
        <v>7065</v>
      </c>
      <c r="GD43" s="63">
        <v>0</v>
      </c>
      <c r="GE43" s="63">
        <v>0</v>
      </c>
      <c r="GF43" s="63">
        <v>7075</v>
      </c>
      <c r="GG43" s="63">
        <v>0</v>
      </c>
      <c r="GH43" s="63">
        <v>0</v>
      </c>
      <c r="GI43" s="63">
        <v>0</v>
      </c>
      <c r="GJ43" s="63">
        <v>0</v>
      </c>
      <c r="GK43" s="63">
        <v>0</v>
      </c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63"/>
      <c r="JE43" s="63"/>
      <c r="JF43" s="63"/>
      <c r="JG43" s="63"/>
      <c r="JH43" s="63"/>
      <c r="JI43" s="63"/>
      <c r="JJ43" s="63"/>
      <c r="JK43" s="63"/>
      <c r="JL43" s="63"/>
      <c r="JM43" s="63"/>
      <c r="JN43" s="63"/>
      <c r="JO43" s="63"/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  <c r="MN43" s="63"/>
      <c r="MO43" s="63"/>
      <c r="MP43" s="63"/>
      <c r="MQ43" s="63"/>
      <c r="MR43" s="63"/>
      <c r="MS43" s="63"/>
      <c r="MT43" s="63"/>
      <c r="MU43" s="63"/>
      <c r="MV43" s="63"/>
      <c r="MW43" s="63"/>
      <c r="MX43" s="63"/>
      <c r="MY43" s="63"/>
      <c r="MZ43" s="63"/>
      <c r="NA43" s="63"/>
      <c r="NB43" s="63"/>
      <c r="NC43" s="63"/>
      <c r="ND43" s="63"/>
      <c r="NE43" s="63"/>
      <c r="NF43" s="63"/>
      <c r="NG43" s="63"/>
      <c r="NH43" s="63"/>
      <c r="NI43" s="63"/>
      <c r="NJ43" s="63"/>
      <c r="NK43" s="63"/>
      <c r="NL43" s="63"/>
      <c r="NM43" s="63"/>
      <c r="NN43" s="63"/>
      <c r="NO43" s="63"/>
      <c r="NP43" s="63"/>
      <c r="NQ43" s="63"/>
      <c r="NR43" s="63"/>
      <c r="NS43" s="63"/>
      <c r="NT43" s="63"/>
      <c r="NU43" s="63"/>
      <c r="NV43" s="63"/>
      <c r="NW43" s="63"/>
      <c r="NX43" s="63"/>
      <c r="NY43" s="63"/>
      <c r="NZ43" s="63"/>
      <c r="OA43" s="63"/>
      <c r="OB43" s="63"/>
      <c r="OC43" s="63"/>
      <c r="OD43" s="63"/>
      <c r="OE43" s="63"/>
      <c r="OF43" s="63"/>
      <c r="OG43" s="63"/>
      <c r="OH43" s="63"/>
      <c r="OI43" s="63"/>
      <c r="OJ43" s="63"/>
      <c r="OK43" s="63"/>
      <c r="OL43" s="63"/>
      <c r="OM43" s="63"/>
      <c r="ON43" s="63"/>
      <c r="OO43" s="63"/>
      <c r="OP43" s="63"/>
      <c r="OQ43" s="63"/>
      <c r="OR43" s="63"/>
      <c r="OS43" s="63"/>
      <c r="OT43" s="63"/>
      <c r="OU43" s="63"/>
      <c r="OV43" s="63"/>
      <c r="OW43" s="63"/>
      <c r="OX43" s="63"/>
      <c r="OY43" s="63"/>
      <c r="OZ43" s="63"/>
      <c r="PA43" s="63"/>
      <c r="PB43" s="63"/>
      <c r="PC43" s="63"/>
      <c r="PD43" s="63"/>
      <c r="PE43" s="63"/>
      <c r="PF43" s="63"/>
      <c r="PG43" s="63"/>
      <c r="PH43" s="63"/>
      <c r="PI43" s="63"/>
      <c r="PJ43" s="63"/>
      <c r="PK43" s="63"/>
      <c r="PL43" s="63"/>
      <c r="PM43" s="63"/>
      <c r="PN43" s="63"/>
      <c r="PO43" s="63"/>
      <c r="PP43" s="63"/>
      <c r="PQ43" s="63"/>
      <c r="PR43" s="63"/>
      <c r="PS43" s="63"/>
      <c r="PT43" s="63"/>
      <c r="PU43" s="63"/>
      <c r="PV43" s="63"/>
      <c r="PW43" s="63"/>
      <c r="PX43" s="63"/>
      <c r="PY43" s="63"/>
      <c r="PZ43" s="63"/>
      <c r="QA43" s="63"/>
      <c r="QB43" s="63"/>
      <c r="QC43" s="63"/>
      <c r="QD43" s="63"/>
      <c r="QE43" s="63"/>
      <c r="QF43" s="63"/>
      <c r="QG43" s="63"/>
      <c r="QH43" s="63"/>
      <c r="QI43" s="63"/>
      <c r="QJ43" s="63"/>
      <c r="QK43" s="63"/>
      <c r="QL43" s="63"/>
      <c r="QM43" s="63"/>
      <c r="QN43" s="63"/>
      <c r="QO43" s="63"/>
      <c r="QP43" s="63"/>
      <c r="QQ43" s="63"/>
      <c r="QR43" s="63"/>
      <c r="QS43" s="63"/>
      <c r="QT43" s="63"/>
      <c r="QU43" s="63"/>
      <c r="QV43" s="63"/>
      <c r="QW43" s="63"/>
      <c r="QX43" s="63"/>
      <c r="QY43" s="63"/>
      <c r="QZ43" s="63"/>
      <c r="RA43" s="63"/>
      <c r="RB43" s="63"/>
      <c r="RC43" s="63"/>
      <c r="RD43" s="63"/>
      <c r="RE43" s="63"/>
      <c r="RF43" s="63"/>
      <c r="RG43" s="63"/>
      <c r="RH43" s="63"/>
      <c r="RI43" s="63"/>
      <c r="RJ43" s="63"/>
      <c r="RK43" s="63"/>
      <c r="RL43" s="63"/>
      <c r="RM43" s="63"/>
      <c r="RN43" s="63"/>
      <c r="RO43" s="63"/>
      <c r="RP43" s="63"/>
      <c r="RQ43" s="63"/>
      <c r="RR43" s="63"/>
      <c r="RS43" s="63"/>
      <c r="RT43" s="63"/>
      <c r="RU43" s="63"/>
      <c r="RV43" s="63"/>
      <c r="RW43" s="63"/>
      <c r="RX43" s="63"/>
      <c r="RY43" s="63"/>
      <c r="RZ43" s="63"/>
      <c r="SA43" s="63"/>
      <c r="SB43" s="63"/>
      <c r="SC43" s="63"/>
      <c r="SD43" s="63"/>
      <c r="SE43" s="63"/>
      <c r="SF43" s="63"/>
      <c r="SG43" s="63"/>
      <c r="SH43" s="63"/>
      <c r="SI43" s="63"/>
      <c r="SJ43" s="63"/>
      <c r="SK43" s="63"/>
      <c r="SL43" s="63"/>
      <c r="SM43" s="63"/>
      <c r="SN43" s="63"/>
      <c r="SO43" s="63"/>
      <c r="SP43" s="63"/>
      <c r="SQ43" s="63"/>
      <c r="SR43" s="63"/>
      <c r="SS43" s="63"/>
      <c r="ST43" s="63"/>
      <c r="SU43" s="63"/>
      <c r="SV43" s="63"/>
      <c r="SW43" s="63"/>
      <c r="SX43" s="63"/>
      <c r="SY43" s="63"/>
      <c r="SZ43" s="63"/>
      <c r="TA43" s="63"/>
      <c r="TB43" s="63"/>
      <c r="TC43" s="63"/>
      <c r="TD43" s="63"/>
      <c r="TE43" s="63"/>
      <c r="TF43" s="63"/>
      <c r="TG43" s="63"/>
      <c r="TH43" s="63"/>
      <c r="TI43" s="63"/>
      <c r="TJ43" s="63"/>
      <c r="TK43" s="63"/>
      <c r="TL43" s="63"/>
      <c r="TM43" s="63"/>
      <c r="TN43" s="63"/>
      <c r="TO43" s="63"/>
      <c r="TP43" s="63"/>
      <c r="TQ43" s="63"/>
      <c r="TR43" s="63"/>
      <c r="TS43" s="63"/>
      <c r="TT43" s="63"/>
      <c r="TU43" s="63"/>
      <c r="TV43" s="63"/>
      <c r="TW43" s="63"/>
      <c r="TX43" s="63"/>
      <c r="TY43" s="63"/>
      <c r="TZ43" s="63"/>
      <c r="UA43" s="63"/>
      <c r="UB43" s="63"/>
      <c r="UC43" s="63"/>
      <c r="UD43" s="63"/>
      <c r="UE43" s="63"/>
      <c r="UF43" s="63"/>
      <c r="UG43" s="63"/>
      <c r="UH43" s="63"/>
      <c r="UI43" s="63"/>
      <c r="UJ43" s="63"/>
      <c r="UK43" s="63"/>
      <c r="UL43" s="63"/>
      <c r="UM43" s="63"/>
      <c r="UN43" s="63"/>
      <c r="UO43" s="63"/>
      <c r="UP43" s="63"/>
      <c r="UQ43" s="63"/>
      <c r="UR43" s="63"/>
      <c r="US43" s="63"/>
      <c r="UT43" s="63"/>
      <c r="UU43" s="63"/>
      <c r="UV43" s="63"/>
      <c r="UW43" s="63"/>
      <c r="UX43" s="63"/>
      <c r="UY43" s="63"/>
      <c r="UZ43" s="63"/>
      <c r="VA43" s="63"/>
      <c r="VB43" s="63"/>
      <c r="VC43" s="63"/>
      <c r="VD43" s="63"/>
      <c r="VE43" s="63"/>
      <c r="VF43" s="63"/>
      <c r="VG43" s="63"/>
      <c r="VH43" s="63"/>
      <c r="VI43" s="63"/>
      <c r="VJ43" s="63"/>
      <c r="VK43" s="63"/>
      <c r="VL43" s="63"/>
      <c r="VM43" s="63"/>
      <c r="VN43" s="63"/>
      <c r="VO43" s="63"/>
      <c r="VP43" s="63"/>
      <c r="VQ43" s="63"/>
      <c r="VR43" s="63"/>
      <c r="VS43" s="63"/>
      <c r="VT43" s="63"/>
      <c r="VU43" s="63"/>
      <c r="VV43" s="63"/>
      <c r="VW43" s="63"/>
      <c r="VX43" s="63"/>
      <c r="VY43" s="63"/>
      <c r="VZ43" s="63"/>
      <c r="WA43" s="63"/>
      <c r="WB43" s="63"/>
      <c r="WC43" s="63"/>
      <c r="WD43" s="63"/>
      <c r="WE43" s="63"/>
      <c r="WF43" s="63"/>
      <c r="WG43" s="63"/>
      <c r="WH43" s="63"/>
      <c r="WI43" s="63"/>
      <c r="WJ43" s="63"/>
      <c r="WK43" s="63"/>
      <c r="WL43" s="63"/>
      <c r="WM43" s="63"/>
      <c r="WN43" s="63"/>
      <c r="WO43" s="63"/>
      <c r="WP43" s="63"/>
      <c r="WQ43" s="63"/>
      <c r="WR43" s="63"/>
      <c r="WS43" s="63"/>
      <c r="WT43" s="63"/>
      <c r="WU43" s="63"/>
      <c r="WV43" s="63"/>
      <c r="WW43" s="63"/>
      <c r="WX43" s="63"/>
      <c r="WY43" s="63"/>
      <c r="WZ43" s="63"/>
      <c r="XA43" s="63"/>
      <c r="XB43" s="63"/>
      <c r="XC43" s="63"/>
      <c r="XD43" s="63"/>
      <c r="XE43" s="63"/>
      <c r="XF43" s="63"/>
      <c r="XG43" s="63"/>
      <c r="XH43" s="63"/>
      <c r="XI43" s="63"/>
      <c r="XJ43" s="63"/>
      <c r="XK43" s="63"/>
      <c r="XL43" s="63"/>
      <c r="XM43" s="63"/>
      <c r="XN43" s="63"/>
      <c r="XO43" s="63"/>
      <c r="XP43" s="63"/>
      <c r="XQ43" s="63"/>
      <c r="XR43" s="63"/>
      <c r="XS43" s="63"/>
      <c r="XT43" s="63"/>
      <c r="XU43" s="63"/>
      <c r="XV43" s="63"/>
      <c r="XW43" s="63"/>
      <c r="XX43" s="63"/>
      <c r="XY43" s="63"/>
      <c r="XZ43" s="63"/>
      <c r="YA43" s="63"/>
      <c r="YB43" s="63"/>
      <c r="YC43" s="63"/>
      <c r="YD43" s="63"/>
      <c r="YE43" s="63"/>
      <c r="YF43" s="63"/>
      <c r="YG43" s="63"/>
      <c r="YH43" s="63"/>
      <c r="YI43" s="63"/>
      <c r="YJ43" s="63"/>
      <c r="YK43" s="63"/>
      <c r="YL43" s="63"/>
      <c r="YM43" s="63"/>
      <c r="YN43" s="63"/>
      <c r="YO43" s="63"/>
      <c r="YP43" s="63"/>
      <c r="YQ43" s="63"/>
      <c r="YR43" s="63"/>
      <c r="YS43" s="63"/>
      <c r="YT43" s="63"/>
      <c r="YU43" s="63"/>
      <c r="YV43" s="63"/>
      <c r="YW43" s="63"/>
      <c r="YX43" s="63"/>
      <c r="YY43" s="63"/>
      <c r="YZ43" s="63"/>
      <c r="ZA43" s="63"/>
      <c r="ZB43" s="63"/>
      <c r="ZC43" s="63"/>
      <c r="ZD43" s="63"/>
      <c r="ZE43" s="63"/>
      <c r="ZF43" s="63"/>
      <c r="ZG43" s="63"/>
      <c r="ZH43" s="63"/>
      <c r="ZI43" s="63"/>
      <c r="ZJ43" s="63"/>
      <c r="ZK43" s="63"/>
      <c r="ZL43" s="63"/>
      <c r="ZM43" s="63"/>
      <c r="ZN43" s="63"/>
      <c r="ZO43" s="63"/>
      <c r="ZP43" s="63"/>
      <c r="ZQ43" s="63"/>
      <c r="ZR43" s="63"/>
      <c r="ZS43" s="63"/>
      <c r="ZT43" s="63"/>
      <c r="ZU43" s="63"/>
      <c r="ZV43" s="63"/>
      <c r="ZW43" s="63"/>
      <c r="ZX43" s="63"/>
      <c r="ZY43" s="63"/>
      <c r="ZZ43" s="63"/>
      <c r="AAA43" s="63"/>
      <c r="AAB43" s="63"/>
      <c r="AAC43" s="63"/>
      <c r="AAD43" s="63"/>
      <c r="AAE43" s="63"/>
      <c r="AAF43" s="63"/>
      <c r="AAG43" s="63"/>
      <c r="AAH43" s="63"/>
      <c r="AAI43" s="63"/>
      <c r="AAJ43" s="63"/>
      <c r="AAK43" s="63"/>
      <c r="AAL43" s="63"/>
      <c r="AAM43" s="63"/>
      <c r="AAN43" s="63"/>
      <c r="AAO43" s="63"/>
      <c r="AAP43" s="63"/>
      <c r="AAQ43" s="63"/>
      <c r="AAR43" s="63"/>
      <c r="AAS43" s="63"/>
      <c r="AAT43" s="63"/>
      <c r="AAU43" s="63"/>
      <c r="AAV43" s="63"/>
      <c r="AAW43" s="63"/>
      <c r="AAX43" s="63"/>
      <c r="AAY43" s="63"/>
      <c r="AAZ43" s="63"/>
      <c r="ABA43" s="63"/>
      <c r="ABB43" s="63"/>
      <c r="ABC43" s="63"/>
      <c r="ABD43" s="63"/>
      <c r="ABE43" s="63"/>
      <c r="ABF43" s="63"/>
      <c r="ABG43" s="63"/>
      <c r="ABH43" s="63"/>
      <c r="ABI43" s="63"/>
      <c r="ABJ43" s="63"/>
      <c r="ABK43" s="63"/>
      <c r="ABL43" s="63"/>
      <c r="ABM43" s="63"/>
      <c r="ABN43" s="63"/>
      <c r="ABO43" s="63"/>
      <c r="ABP43" s="63"/>
      <c r="ABQ43" s="63"/>
      <c r="ABR43" s="63"/>
      <c r="ABS43" s="63"/>
      <c r="ABT43" s="63"/>
      <c r="ABU43" s="63"/>
      <c r="ABV43" s="63"/>
      <c r="ABW43" s="63"/>
      <c r="ABX43" s="63"/>
      <c r="ABY43" s="63"/>
      <c r="ABZ43" s="63"/>
      <c r="ACA43" s="63"/>
      <c r="ACB43" s="63"/>
      <c r="ACC43" s="63"/>
      <c r="ACD43" s="63"/>
      <c r="ACE43" s="63"/>
      <c r="ACF43" s="63"/>
      <c r="ACG43" s="63"/>
      <c r="ACH43" s="63"/>
      <c r="ACI43" s="63"/>
      <c r="ACJ43" s="63"/>
      <c r="ACK43" s="63"/>
      <c r="ACL43" s="63"/>
      <c r="ACM43" s="63"/>
      <c r="ACN43" s="63"/>
      <c r="ACO43" s="63"/>
      <c r="ACP43" s="63"/>
      <c r="ACQ43" s="63"/>
      <c r="ACR43" s="63"/>
      <c r="ACS43" s="63"/>
      <c r="ACT43" s="63"/>
      <c r="ACU43" s="63"/>
      <c r="ACV43" s="63"/>
      <c r="ACW43" s="63"/>
      <c r="ACX43" s="63"/>
      <c r="ACY43" s="63"/>
      <c r="ACZ43" s="63"/>
      <c r="ADA43" s="63"/>
      <c r="ADB43" s="63"/>
      <c r="ADC43" s="63"/>
      <c r="ADD43" s="63"/>
      <c r="ADE43" s="63"/>
      <c r="ADF43" s="63"/>
      <c r="ADG43" s="63"/>
      <c r="ADH43" s="63"/>
      <c r="ADI43" s="63"/>
      <c r="ADJ43" s="63"/>
      <c r="ADK43" s="63"/>
      <c r="ADL43" s="63"/>
      <c r="ADM43" s="63"/>
      <c r="ADN43" s="63"/>
      <c r="ADO43" s="63"/>
      <c r="ADP43" s="63"/>
      <c r="ADQ43" s="63"/>
      <c r="ADR43" s="63"/>
      <c r="ADS43" s="63"/>
      <c r="ADT43" s="63"/>
      <c r="ADU43" s="63"/>
      <c r="ADV43" s="63"/>
      <c r="ADW43" s="63"/>
      <c r="ADX43" s="63"/>
      <c r="ADY43" s="63"/>
      <c r="ADZ43" s="63"/>
      <c r="AEA43" s="63"/>
      <c r="AEB43" s="63"/>
      <c r="AEC43" s="63"/>
      <c r="AED43" s="63"/>
      <c r="AEE43" s="63"/>
      <c r="AEF43" s="63"/>
      <c r="AEG43" s="63"/>
      <c r="AEH43" s="63"/>
      <c r="AEI43" s="63"/>
      <c r="AEJ43" s="63"/>
      <c r="AEK43" s="63"/>
      <c r="AEL43" s="63"/>
      <c r="AEM43" s="63"/>
      <c r="AEN43" s="63"/>
      <c r="AEO43" s="63"/>
      <c r="AEP43" s="63"/>
      <c r="AEQ43" s="63"/>
      <c r="AER43" s="63"/>
      <c r="AES43" s="63"/>
      <c r="AET43" s="63"/>
      <c r="AEU43" s="63"/>
      <c r="AEV43" s="63"/>
      <c r="AEW43" s="63"/>
      <c r="AEX43" s="63"/>
    </row>
    <row r="44" spans="1:830" ht="18" customHeight="1" x14ac:dyDescent="0.35">
      <c r="A44" s="46" t="s">
        <v>203</v>
      </c>
      <c r="B44" s="43" t="s">
        <v>204</v>
      </c>
      <c r="C44" s="44" t="s">
        <v>175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3">
        <v>0</v>
      </c>
      <c r="AH44" s="63">
        <v>0</v>
      </c>
      <c r="AI44" s="63">
        <v>0</v>
      </c>
      <c r="AJ44" s="63">
        <v>0</v>
      </c>
      <c r="AK44" s="63">
        <v>0</v>
      </c>
      <c r="AL44" s="63">
        <v>0</v>
      </c>
      <c r="AM44" s="63">
        <v>0</v>
      </c>
      <c r="AN44" s="63">
        <v>0</v>
      </c>
      <c r="AO44" s="63">
        <v>0</v>
      </c>
      <c r="AP44" s="63">
        <v>0</v>
      </c>
      <c r="AQ44" s="63"/>
      <c r="AR44" s="63">
        <v>0</v>
      </c>
      <c r="AS44" s="63">
        <v>0</v>
      </c>
      <c r="AT44" s="63">
        <v>0</v>
      </c>
      <c r="AU44" s="63">
        <v>0</v>
      </c>
      <c r="AV44" s="63">
        <v>0</v>
      </c>
      <c r="AW44" s="63">
        <v>0</v>
      </c>
      <c r="AX44" s="63">
        <v>0</v>
      </c>
      <c r="AY44" s="63">
        <v>252</v>
      </c>
      <c r="AZ44" s="63">
        <v>0</v>
      </c>
      <c r="BA44" s="63">
        <v>0</v>
      </c>
      <c r="BB44" s="63">
        <v>0</v>
      </c>
      <c r="BC44" s="63">
        <v>0</v>
      </c>
      <c r="BD44" s="63">
        <v>21.5</v>
      </c>
      <c r="BE44" s="63">
        <v>0</v>
      </c>
      <c r="BF44" s="63">
        <v>0</v>
      </c>
      <c r="BG44" s="63">
        <v>0</v>
      </c>
      <c r="BH44" s="63">
        <v>0</v>
      </c>
      <c r="BI44" s="63">
        <v>0</v>
      </c>
      <c r="BJ44" s="63">
        <v>0</v>
      </c>
      <c r="BK44" s="63"/>
      <c r="BL44" s="63">
        <v>0</v>
      </c>
      <c r="BM44" s="63">
        <v>0</v>
      </c>
      <c r="BN44" s="63">
        <v>0</v>
      </c>
      <c r="BO44" s="63">
        <v>0</v>
      </c>
      <c r="BP44" s="63">
        <v>0</v>
      </c>
      <c r="BQ44" s="63">
        <v>0</v>
      </c>
      <c r="BR44" s="63">
        <v>0</v>
      </c>
      <c r="BS44" s="63">
        <v>0</v>
      </c>
      <c r="BT44" s="63">
        <v>0</v>
      </c>
      <c r="BU44" s="63">
        <v>0</v>
      </c>
      <c r="BV44" s="63">
        <v>0</v>
      </c>
      <c r="BW44" s="63">
        <v>0</v>
      </c>
      <c r="BX44" s="63">
        <v>0</v>
      </c>
      <c r="BY44" s="63">
        <v>0</v>
      </c>
      <c r="BZ44" s="63">
        <v>0</v>
      </c>
      <c r="CA44" s="63">
        <v>0</v>
      </c>
      <c r="CB44" s="63">
        <v>0</v>
      </c>
      <c r="CC44" s="63">
        <v>0</v>
      </c>
      <c r="CD44" s="63">
        <v>0</v>
      </c>
      <c r="CE44" s="63">
        <v>0</v>
      </c>
      <c r="CF44" s="63">
        <v>0</v>
      </c>
      <c r="CG44" s="63">
        <v>0</v>
      </c>
      <c r="CH44" s="63">
        <v>0</v>
      </c>
      <c r="CI44" s="63">
        <v>0</v>
      </c>
      <c r="CJ44" s="63">
        <v>0</v>
      </c>
      <c r="CK44" s="63">
        <v>0</v>
      </c>
      <c r="CL44" s="63">
        <v>0</v>
      </c>
      <c r="CM44" s="63">
        <v>0</v>
      </c>
      <c r="CN44" s="63">
        <v>0</v>
      </c>
      <c r="CO44" s="63">
        <v>0</v>
      </c>
      <c r="CP44" s="63">
        <v>0</v>
      </c>
      <c r="CQ44" s="63">
        <v>0</v>
      </c>
      <c r="CR44" s="63">
        <v>0</v>
      </c>
      <c r="CS44" s="63">
        <v>0</v>
      </c>
      <c r="CT44" s="63">
        <v>0</v>
      </c>
      <c r="CU44" s="63">
        <v>0</v>
      </c>
      <c r="CV44" s="63">
        <v>0</v>
      </c>
      <c r="CW44" s="63"/>
      <c r="CX44" s="63">
        <v>0</v>
      </c>
      <c r="CY44" s="63">
        <v>0</v>
      </c>
      <c r="CZ44" s="63">
        <v>0</v>
      </c>
      <c r="DA44" s="63">
        <v>0</v>
      </c>
      <c r="DB44" s="63">
        <v>0</v>
      </c>
      <c r="DC44" s="63">
        <v>0</v>
      </c>
      <c r="DD44" s="63">
        <v>0</v>
      </c>
      <c r="DE44" s="63">
        <v>0</v>
      </c>
      <c r="DF44" s="63">
        <v>0</v>
      </c>
      <c r="DG44" s="63">
        <v>0</v>
      </c>
      <c r="DH44" s="63">
        <v>0</v>
      </c>
      <c r="DI44" s="63">
        <v>0</v>
      </c>
      <c r="DJ44" s="63">
        <v>0</v>
      </c>
      <c r="DK44" s="63">
        <v>0</v>
      </c>
      <c r="DL44" s="63">
        <v>0</v>
      </c>
      <c r="DM44" s="63">
        <v>0</v>
      </c>
      <c r="DN44" s="63">
        <v>0</v>
      </c>
      <c r="DO44" s="63">
        <v>0</v>
      </c>
      <c r="DP44" s="63">
        <v>0</v>
      </c>
      <c r="DQ44" s="63">
        <v>0</v>
      </c>
      <c r="DR44" s="63">
        <v>0</v>
      </c>
      <c r="DS44" s="63">
        <v>0</v>
      </c>
      <c r="DT44" s="63">
        <v>0</v>
      </c>
      <c r="DU44" s="63">
        <v>0</v>
      </c>
      <c r="DV44" s="63">
        <v>0</v>
      </c>
      <c r="DW44" s="63">
        <v>0</v>
      </c>
      <c r="DX44" s="63">
        <v>0</v>
      </c>
      <c r="DY44" s="63">
        <v>0</v>
      </c>
      <c r="DZ44" s="63">
        <v>0</v>
      </c>
      <c r="EA44" s="63">
        <v>0</v>
      </c>
      <c r="EB44" s="63">
        <v>0</v>
      </c>
      <c r="EC44" s="63">
        <v>0</v>
      </c>
      <c r="ED44" s="63">
        <v>0</v>
      </c>
      <c r="EE44" s="63">
        <v>0</v>
      </c>
      <c r="EF44" s="63">
        <v>0</v>
      </c>
      <c r="EG44" s="63">
        <v>0</v>
      </c>
      <c r="EH44" s="63">
        <v>0</v>
      </c>
      <c r="EI44" s="63">
        <v>0</v>
      </c>
      <c r="EJ44" s="63">
        <v>0</v>
      </c>
      <c r="EK44" s="63">
        <v>0</v>
      </c>
      <c r="EL44" s="63">
        <v>0</v>
      </c>
      <c r="EM44" s="63">
        <v>0</v>
      </c>
      <c r="EN44" s="63">
        <v>0</v>
      </c>
      <c r="EO44" s="63">
        <v>0</v>
      </c>
      <c r="EP44" s="63">
        <v>0</v>
      </c>
      <c r="EQ44" s="63">
        <v>0</v>
      </c>
      <c r="ER44" s="63">
        <v>0</v>
      </c>
      <c r="ES44" s="63">
        <v>0</v>
      </c>
      <c r="ET44" s="63">
        <v>0</v>
      </c>
      <c r="EU44" s="63">
        <v>0</v>
      </c>
      <c r="EV44" s="63">
        <v>0</v>
      </c>
      <c r="EW44" s="63">
        <v>0</v>
      </c>
      <c r="EX44" s="63">
        <v>0</v>
      </c>
      <c r="EY44" s="63">
        <v>0</v>
      </c>
      <c r="EZ44" s="63">
        <v>0</v>
      </c>
      <c r="FA44" s="63">
        <v>0</v>
      </c>
      <c r="FB44" s="63">
        <v>12</v>
      </c>
      <c r="FC44" s="63">
        <v>0</v>
      </c>
      <c r="FD44" s="63">
        <v>0</v>
      </c>
      <c r="FE44" s="63">
        <v>0</v>
      </c>
      <c r="FF44" s="63">
        <v>0</v>
      </c>
      <c r="FG44" s="63">
        <v>0</v>
      </c>
      <c r="FH44" s="63">
        <v>0</v>
      </c>
      <c r="FI44" s="63">
        <v>0</v>
      </c>
      <c r="FJ44" s="63">
        <v>0</v>
      </c>
      <c r="FK44" s="63">
        <v>0</v>
      </c>
      <c r="FL44" s="63">
        <v>0</v>
      </c>
      <c r="FM44" s="63">
        <v>0</v>
      </c>
      <c r="FN44" s="63">
        <v>0</v>
      </c>
      <c r="FO44" s="63">
        <v>10</v>
      </c>
      <c r="FP44" s="63">
        <v>0</v>
      </c>
      <c r="FQ44" s="63">
        <v>0</v>
      </c>
      <c r="FR44" s="63">
        <v>0</v>
      </c>
      <c r="FS44" s="63">
        <v>0</v>
      </c>
      <c r="FT44" s="63">
        <v>0</v>
      </c>
      <c r="FU44" s="63">
        <v>0</v>
      </c>
      <c r="FV44" s="63">
        <v>0</v>
      </c>
      <c r="FW44" s="63">
        <v>0</v>
      </c>
      <c r="FX44" s="63">
        <v>0</v>
      </c>
      <c r="FY44" s="63">
        <v>0</v>
      </c>
      <c r="FZ44" s="63">
        <v>0</v>
      </c>
      <c r="GA44" s="63">
        <v>0</v>
      </c>
      <c r="GB44" s="63">
        <v>0</v>
      </c>
      <c r="GC44" s="63">
        <v>0</v>
      </c>
      <c r="GD44" s="63">
        <v>0</v>
      </c>
      <c r="GE44" s="63">
        <v>0</v>
      </c>
      <c r="GF44" s="63">
        <v>3</v>
      </c>
      <c r="GG44" s="63">
        <v>0</v>
      </c>
      <c r="GH44" s="63">
        <v>0</v>
      </c>
      <c r="GI44" s="63">
        <v>0</v>
      </c>
      <c r="GJ44" s="63">
        <v>0</v>
      </c>
      <c r="GK44" s="63">
        <v>0</v>
      </c>
      <c r="GL44" s="63"/>
      <c r="GM44" s="63"/>
      <c r="GN44" s="63"/>
      <c r="GO44" s="63"/>
      <c r="GP44" s="63"/>
      <c r="GQ44" s="63"/>
      <c r="GR44" s="63"/>
      <c r="GS44" s="63"/>
      <c r="GT44" s="63"/>
      <c r="GU44" s="63"/>
      <c r="GV44" s="63"/>
      <c r="GW44" s="63"/>
      <c r="GX44" s="63"/>
      <c r="GY44" s="63"/>
      <c r="GZ44" s="63"/>
      <c r="HA44" s="63"/>
      <c r="HB44" s="63"/>
      <c r="HC44" s="63"/>
      <c r="HD44" s="63"/>
      <c r="HE44" s="63"/>
      <c r="HF44" s="63"/>
      <c r="HG44" s="63"/>
      <c r="HH44" s="63"/>
      <c r="HI44" s="63"/>
      <c r="HJ44" s="63"/>
      <c r="HK44" s="63"/>
      <c r="HL44" s="63"/>
      <c r="HM44" s="63"/>
      <c r="HN44" s="63"/>
      <c r="HO44" s="63"/>
      <c r="HP44" s="63"/>
      <c r="HQ44" s="63"/>
      <c r="HR44" s="63"/>
      <c r="HS44" s="63"/>
      <c r="HT44" s="63"/>
      <c r="HU44" s="63"/>
      <c r="HV44" s="63"/>
      <c r="HW44" s="63"/>
      <c r="HX44" s="63"/>
      <c r="HY44" s="63"/>
      <c r="HZ44" s="63"/>
      <c r="IA44" s="63"/>
      <c r="IB44" s="63"/>
      <c r="IC44" s="63"/>
      <c r="ID44" s="63"/>
      <c r="IE44" s="63"/>
      <c r="IF44" s="63"/>
      <c r="IG44" s="63"/>
      <c r="IH44" s="63"/>
      <c r="II44" s="63"/>
      <c r="IJ44" s="63"/>
      <c r="IK44" s="63"/>
      <c r="IL44" s="63"/>
      <c r="IM44" s="63"/>
      <c r="IN44" s="63"/>
      <c r="IO44" s="63"/>
      <c r="IP44" s="63"/>
      <c r="IQ44" s="63"/>
      <c r="IR44" s="63"/>
      <c r="IS44" s="63"/>
      <c r="IT44" s="63"/>
      <c r="IU44" s="63"/>
      <c r="IV44" s="63"/>
      <c r="IW44" s="63"/>
      <c r="IX44" s="63"/>
      <c r="IY44" s="63"/>
      <c r="IZ44" s="63"/>
      <c r="JA44" s="63"/>
      <c r="JB44" s="63"/>
      <c r="JC44" s="63"/>
      <c r="JD44" s="63"/>
      <c r="JE44" s="63"/>
      <c r="JF44" s="63"/>
      <c r="JG44" s="63"/>
      <c r="JH44" s="63"/>
      <c r="JI44" s="63"/>
      <c r="JJ44" s="63"/>
      <c r="JK44" s="63"/>
      <c r="JL44" s="63"/>
      <c r="JM44" s="63"/>
      <c r="JN44" s="63"/>
      <c r="JO44" s="63"/>
      <c r="JP44" s="63"/>
      <c r="JQ44" s="63"/>
      <c r="JR44" s="63"/>
      <c r="JS44" s="63"/>
      <c r="JT44" s="63"/>
      <c r="JU44" s="63"/>
      <c r="JV44" s="63"/>
      <c r="JW44" s="63"/>
      <c r="JX44" s="63"/>
      <c r="JY44" s="63"/>
      <c r="JZ44" s="63"/>
      <c r="KA44" s="63"/>
      <c r="KB44" s="63"/>
      <c r="KC44" s="63"/>
      <c r="KD44" s="63"/>
      <c r="KE44" s="63"/>
      <c r="KF44" s="63"/>
      <c r="KG44" s="63"/>
      <c r="KH44" s="63"/>
      <c r="KI44" s="63"/>
      <c r="KJ44" s="63"/>
      <c r="KK44" s="63"/>
      <c r="KL44" s="63"/>
      <c r="KM44" s="63"/>
      <c r="KN44" s="63"/>
      <c r="KO44" s="63"/>
      <c r="KP44" s="63"/>
      <c r="KQ44" s="63"/>
      <c r="KR44" s="63"/>
      <c r="KS44" s="63"/>
      <c r="KT44" s="63"/>
      <c r="KU44" s="63"/>
      <c r="KV44" s="63"/>
      <c r="KW44" s="63"/>
      <c r="KX44" s="63"/>
      <c r="KY44" s="63"/>
      <c r="KZ44" s="63"/>
      <c r="LA44" s="63"/>
      <c r="LB44" s="63"/>
      <c r="LC44" s="63"/>
      <c r="LD44" s="63"/>
      <c r="LE44" s="63"/>
      <c r="LF44" s="63"/>
      <c r="LG44" s="63"/>
      <c r="LH44" s="63"/>
      <c r="LI44" s="63"/>
      <c r="LJ44" s="63"/>
      <c r="LK44" s="63"/>
      <c r="LL44" s="63"/>
      <c r="LM44" s="63"/>
      <c r="LN44" s="63"/>
      <c r="LO44" s="63"/>
      <c r="LP44" s="63"/>
      <c r="LQ44" s="63"/>
      <c r="LR44" s="63"/>
      <c r="LS44" s="63"/>
      <c r="LT44" s="63"/>
      <c r="LU44" s="63"/>
      <c r="LV44" s="63"/>
      <c r="LW44" s="63"/>
      <c r="LX44" s="63"/>
      <c r="LY44" s="63"/>
      <c r="LZ44" s="63"/>
      <c r="MA44" s="63"/>
      <c r="MB44" s="63"/>
      <c r="MC44" s="63"/>
      <c r="MD44" s="63"/>
      <c r="ME44" s="63"/>
      <c r="MF44" s="63"/>
      <c r="MG44" s="63"/>
      <c r="MH44" s="63"/>
      <c r="MI44" s="63"/>
      <c r="MJ44" s="63"/>
      <c r="MK44" s="63"/>
      <c r="ML44" s="63"/>
      <c r="MM44" s="63"/>
      <c r="MN44" s="63"/>
      <c r="MO44" s="63"/>
      <c r="MP44" s="63"/>
      <c r="MQ44" s="63"/>
      <c r="MR44" s="63"/>
      <c r="MS44" s="63"/>
      <c r="MT44" s="63"/>
      <c r="MU44" s="63"/>
      <c r="MV44" s="63"/>
      <c r="MW44" s="63"/>
      <c r="MX44" s="63"/>
      <c r="MY44" s="63"/>
      <c r="MZ44" s="63"/>
      <c r="NA44" s="63"/>
      <c r="NB44" s="63"/>
      <c r="NC44" s="63"/>
      <c r="ND44" s="63"/>
      <c r="NE44" s="63"/>
      <c r="NF44" s="63"/>
      <c r="NG44" s="63"/>
      <c r="NH44" s="63"/>
      <c r="NI44" s="63"/>
      <c r="NJ44" s="63"/>
      <c r="NK44" s="63"/>
      <c r="NL44" s="63"/>
      <c r="NM44" s="63"/>
      <c r="NN44" s="63"/>
      <c r="NO44" s="63"/>
      <c r="NP44" s="63"/>
      <c r="NQ44" s="63"/>
      <c r="NR44" s="63"/>
      <c r="NS44" s="63"/>
      <c r="NT44" s="63"/>
      <c r="NU44" s="63"/>
      <c r="NV44" s="63"/>
      <c r="NW44" s="63"/>
      <c r="NX44" s="63"/>
      <c r="NY44" s="63"/>
      <c r="NZ44" s="63"/>
      <c r="OA44" s="63"/>
      <c r="OB44" s="63"/>
      <c r="OC44" s="63"/>
      <c r="OD44" s="63"/>
      <c r="OE44" s="63"/>
      <c r="OF44" s="63"/>
      <c r="OG44" s="63"/>
      <c r="OH44" s="63"/>
      <c r="OI44" s="63"/>
      <c r="OJ44" s="63"/>
      <c r="OK44" s="63"/>
      <c r="OL44" s="63"/>
      <c r="OM44" s="63"/>
      <c r="ON44" s="63"/>
      <c r="OO44" s="63"/>
      <c r="OP44" s="63"/>
      <c r="OQ44" s="63"/>
      <c r="OR44" s="63"/>
      <c r="OS44" s="63"/>
      <c r="OT44" s="63"/>
      <c r="OU44" s="63"/>
      <c r="OV44" s="63"/>
      <c r="OW44" s="63"/>
      <c r="OX44" s="63"/>
      <c r="OY44" s="63"/>
      <c r="OZ44" s="63"/>
      <c r="PA44" s="63"/>
      <c r="PB44" s="63"/>
      <c r="PC44" s="63"/>
      <c r="PD44" s="63"/>
      <c r="PE44" s="63"/>
      <c r="PF44" s="63"/>
      <c r="PG44" s="63"/>
      <c r="PH44" s="63"/>
      <c r="PI44" s="63"/>
      <c r="PJ44" s="63"/>
      <c r="PK44" s="63"/>
      <c r="PL44" s="63"/>
      <c r="PM44" s="63"/>
      <c r="PN44" s="63"/>
      <c r="PO44" s="63"/>
      <c r="PP44" s="63"/>
      <c r="PQ44" s="63"/>
      <c r="PR44" s="63"/>
      <c r="PS44" s="63"/>
      <c r="PT44" s="63"/>
      <c r="PU44" s="63"/>
      <c r="PV44" s="63"/>
      <c r="PW44" s="63"/>
      <c r="PX44" s="63"/>
      <c r="PY44" s="63"/>
      <c r="PZ44" s="63"/>
      <c r="QA44" s="63"/>
      <c r="QB44" s="63"/>
      <c r="QC44" s="63"/>
      <c r="QD44" s="63"/>
      <c r="QE44" s="63"/>
      <c r="QF44" s="63"/>
      <c r="QG44" s="63"/>
      <c r="QH44" s="63"/>
      <c r="QI44" s="63"/>
      <c r="QJ44" s="63"/>
      <c r="QK44" s="63"/>
      <c r="QL44" s="63"/>
      <c r="QM44" s="63"/>
      <c r="QN44" s="63"/>
      <c r="QO44" s="63"/>
      <c r="QP44" s="63"/>
      <c r="QQ44" s="63"/>
      <c r="QR44" s="63"/>
      <c r="QS44" s="63"/>
      <c r="QT44" s="63"/>
      <c r="QU44" s="63"/>
      <c r="QV44" s="63"/>
      <c r="QW44" s="63"/>
      <c r="QX44" s="63"/>
      <c r="QY44" s="63"/>
      <c r="QZ44" s="63"/>
      <c r="RA44" s="63"/>
      <c r="RB44" s="63"/>
      <c r="RC44" s="63"/>
      <c r="RD44" s="63"/>
      <c r="RE44" s="63"/>
      <c r="RF44" s="63"/>
      <c r="RG44" s="63"/>
      <c r="RH44" s="63"/>
      <c r="RI44" s="63"/>
      <c r="RJ44" s="63"/>
      <c r="RK44" s="63"/>
      <c r="RL44" s="63"/>
      <c r="RM44" s="63"/>
      <c r="RN44" s="63"/>
      <c r="RO44" s="63"/>
      <c r="RP44" s="63"/>
      <c r="RQ44" s="63"/>
      <c r="RR44" s="63"/>
      <c r="RS44" s="63"/>
      <c r="RT44" s="63"/>
      <c r="RU44" s="63"/>
      <c r="RV44" s="63"/>
      <c r="RW44" s="63"/>
      <c r="RX44" s="63"/>
      <c r="RY44" s="63"/>
      <c r="RZ44" s="63"/>
      <c r="SA44" s="63"/>
      <c r="SB44" s="63"/>
      <c r="SC44" s="63"/>
      <c r="SD44" s="63"/>
      <c r="SE44" s="63"/>
      <c r="SF44" s="63"/>
      <c r="SG44" s="63"/>
      <c r="SH44" s="63"/>
      <c r="SI44" s="63"/>
      <c r="SJ44" s="63"/>
      <c r="SK44" s="63"/>
      <c r="SL44" s="63"/>
      <c r="SM44" s="63"/>
      <c r="SN44" s="63"/>
      <c r="SO44" s="63"/>
      <c r="SP44" s="63"/>
      <c r="SQ44" s="63"/>
      <c r="SR44" s="63"/>
      <c r="SS44" s="63"/>
      <c r="ST44" s="63"/>
      <c r="SU44" s="63"/>
      <c r="SV44" s="63"/>
      <c r="SW44" s="63"/>
      <c r="SX44" s="63"/>
      <c r="SY44" s="63"/>
      <c r="SZ44" s="63"/>
      <c r="TA44" s="63"/>
      <c r="TB44" s="63"/>
      <c r="TC44" s="63"/>
      <c r="TD44" s="63"/>
      <c r="TE44" s="63"/>
      <c r="TF44" s="63"/>
      <c r="TG44" s="63"/>
      <c r="TH44" s="63"/>
      <c r="TI44" s="63"/>
      <c r="TJ44" s="63"/>
      <c r="TK44" s="63"/>
      <c r="TL44" s="63"/>
      <c r="TM44" s="63"/>
      <c r="TN44" s="63"/>
      <c r="TO44" s="63"/>
      <c r="TP44" s="63"/>
      <c r="TQ44" s="63"/>
      <c r="TR44" s="63"/>
      <c r="TS44" s="63"/>
      <c r="TT44" s="63"/>
      <c r="TU44" s="63"/>
      <c r="TV44" s="63"/>
      <c r="TW44" s="63"/>
      <c r="TX44" s="63"/>
      <c r="TY44" s="63"/>
      <c r="TZ44" s="63"/>
      <c r="UA44" s="63"/>
      <c r="UB44" s="63"/>
      <c r="UC44" s="63"/>
      <c r="UD44" s="63"/>
      <c r="UE44" s="63"/>
      <c r="UF44" s="63"/>
      <c r="UG44" s="63"/>
      <c r="UH44" s="63"/>
      <c r="UI44" s="63"/>
      <c r="UJ44" s="63"/>
      <c r="UK44" s="63"/>
      <c r="UL44" s="63"/>
      <c r="UM44" s="63"/>
      <c r="UN44" s="63"/>
      <c r="UO44" s="63"/>
      <c r="UP44" s="63"/>
      <c r="UQ44" s="63"/>
      <c r="UR44" s="63"/>
      <c r="US44" s="63"/>
      <c r="UT44" s="63"/>
      <c r="UU44" s="63"/>
      <c r="UV44" s="63"/>
      <c r="UW44" s="63"/>
      <c r="UX44" s="63"/>
      <c r="UY44" s="63"/>
      <c r="UZ44" s="63"/>
      <c r="VA44" s="63"/>
      <c r="VB44" s="63"/>
      <c r="VC44" s="63"/>
      <c r="VD44" s="63"/>
      <c r="VE44" s="63"/>
      <c r="VF44" s="63"/>
      <c r="VG44" s="63"/>
      <c r="VH44" s="63"/>
      <c r="VI44" s="63"/>
      <c r="VJ44" s="63"/>
      <c r="VK44" s="63"/>
      <c r="VL44" s="63"/>
      <c r="VM44" s="63"/>
      <c r="VN44" s="63"/>
      <c r="VO44" s="63"/>
      <c r="VP44" s="63"/>
      <c r="VQ44" s="63"/>
      <c r="VR44" s="63"/>
      <c r="VS44" s="63"/>
      <c r="VT44" s="63"/>
      <c r="VU44" s="63"/>
      <c r="VV44" s="63"/>
      <c r="VW44" s="63"/>
      <c r="VX44" s="63"/>
      <c r="VY44" s="63"/>
      <c r="VZ44" s="63"/>
      <c r="WA44" s="63"/>
      <c r="WB44" s="63"/>
      <c r="WC44" s="63"/>
      <c r="WD44" s="63"/>
      <c r="WE44" s="63"/>
      <c r="WF44" s="63"/>
      <c r="WG44" s="63"/>
      <c r="WH44" s="63"/>
      <c r="WI44" s="63"/>
      <c r="WJ44" s="63"/>
      <c r="WK44" s="63"/>
      <c r="WL44" s="63"/>
      <c r="WM44" s="63"/>
      <c r="WN44" s="63"/>
      <c r="WO44" s="63"/>
      <c r="WP44" s="63"/>
      <c r="WQ44" s="63"/>
      <c r="WR44" s="63"/>
      <c r="WS44" s="63"/>
      <c r="WT44" s="63"/>
      <c r="WU44" s="63"/>
      <c r="WV44" s="63"/>
      <c r="WW44" s="63"/>
      <c r="WX44" s="63"/>
      <c r="WY44" s="63"/>
      <c r="WZ44" s="63"/>
      <c r="XA44" s="63"/>
      <c r="XB44" s="63"/>
      <c r="XC44" s="63"/>
      <c r="XD44" s="63"/>
      <c r="XE44" s="63"/>
      <c r="XF44" s="63"/>
      <c r="XG44" s="63"/>
      <c r="XH44" s="63"/>
      <c r="XI44" s="63"/>
      <c r="XJ44" s="63"/>
      <c r="XK44" s="63"/>
      <c r="XL44" s="63"/>
      <c r="XM44" s="63"/>
      <c r="XN44" s="63"/>
      <c r="XO44" s="63"/>
      <c r="XP44" s="63"/>
      <c r="XQ44" s="63"/>
      <c r="XR44" s="63"/>
      <c r="XS44" s="63"/>
      <c r="XT44" s="63"/>
      <c r="XU44" s="63"/>
      <c r="XV44" s="63"/>
      <c r="XW44" s="63"/>
      <c r="XX44" s="63"/>
      <c r="XY44" s="63"/>
      <c r="XZ44" s="63"/>
      <c r="YA44" s="63"/>
      <c r="YB44" s="63"/>
      <c r="YC44" s="63"/>
      <c r="YD44" s="63"/>
      <c r="YE44" s="63"/>
      <c r="YF44" s="63"/>
      <c r="YG44" s="63"/>
      <c r="YH44" s="63"/>
      <c r="YI44" s="63"/>
      <c r="YJ44" s="63"/>
      <c r="YK44" s="63"/>
      <c r="YL44" s="63"/>
      <c r="YM44" s="63"/>
      <c r="YN44" s="63"/>
      <c r="YO44" s="63"/>
      <c r="YP44" s="63"/>
      <c r="YQ44" s="63"/>
      <c r="YR44" s="63"/>
      <c r="YS44" s="63"/>
      <c r="YT44" s="63"/>
      <c r="YU44" s="63"/>
      <c r="YV44" s="63"/>
      <c r="YW44" s="63"/>
      <c r="YX44" s="63"/>
      <c r="YY44" s="63"/>
      <c r="YZ44" s="63"/>
      <c r="ZA44" s="63"/>
      <c r="ZB44" s="63"/>
      <c r="ZC44" s="63"/>
      <c r="ZD44" s="63"/>
      <c r="ZE44" s="63"/>
      <c r="ZF44" s="63"/>
      <c r="ZG44" s="63"/>
      <c r="ZH44" s="63"/>
      <c r="ZI44" s="63"/>
      <c r="ZJ44" s="63"/>
      <c r="ZK44" s="63"/>
      <c r="ZL44" s="63"/>
      <c r="ZM44" s="63"/>
      <c r="ZN44" s="63"/>
      <c r="ZO44" s="63"/>
      <c r="ZP44" s="63"/>
      <c r="ZQ44" s="63"/>
      <c r="ZR44" s="63"/>
      <c r="ZS44" s="63"/>
      <c r="ZT44" s="63"/>
      <c r="ZU44" s="63"/>
      <c r="ZV44" s="63"/>
      <c r="ZW44" s="63"/>
      <c r="ZX44" s="63"/>
      <c r="ZY44" s="63"/>
      <c r="ZZ44" s="63"/>
      <c r="AAA44" s="63"/>
      <c r="AAB44" s="63"/>
      <c r="AAC44" s="63"/>
      <c r="AAD44" s="63"/>
      <c r="AAE44" s="63"/>
      <c r="AAF44" s="63"/>
      <c r="AAG44" s="63"/>
      <c r="AAH44" s="63"/>
      <c r="AAI44" s="63"/>
      <c r="AAJ44" s="63"/>
      <c r="AAK44" s="63"/>
      <c r="AAL44" s="63"/>
      <c r="AAM44" s="63"/>
      <c r="AAN44" s="63"/>
      <c r="AAO44" s="63"/>
      <c r="AAP44" s="63"/>
      <c r="AAQ44" s="63"/>
      <c r="AAR44" s="63"/>
      <c r="AAS44" s="63"/>
      <c r="AAT44" s="63"/>
      <c r="AAU44" s="63"/>
      <c r="AAV44" s="63"/>
      <c r="AAW44" s="63"/>
      <c r="AAX44" s="63"/>
      <c r="AAY44" s="63"/>
      <c r="AAZ44" s="63"/>
      <c r="ABA44" s="63"/>
      <c r="ABB44" s="63"/>
      <c r="ABC44" s="63"/>
      <c r="ABD44" s="63"/>
      <c r="ABE44" s="63"/>
      <c r="ABF44" s="63"/>
      <c r="ABG44" s="63"/>
      <c r="ABH44" s="63"/>
      <c r="ABI44" s="63"/>
      <c r="ABJ44" s="63"/>
      <c r="ABK44" s="63"/>
      <c r="ABL44" s="63"/>
      <c r="ABM44" s="63"/>
      <c r="ABN44" s="63"/>
      <c r="ABO44" s="63"/>
      <c r="ABP44" s="63"/>
      <c r="ABQ44" s="63"/>
      <c r="ABR44" s="63"/>
      <c r="ABS44" s="63"/>
      <c r="ABT44" s="63"/>
      <c r="ABU44" s="63"/>
      <c r="ABV44" s="63"/>
      <c r="ABW44" s="63"/>
      <c r="ABX44" s="63"/>
      <c r="ABY44" s="63"/>
      <c r="ABZ44" s="63"/>
      <c r="ACA44" s="63"/>
      <c r="ACB44" s="63"/>
      <c r="ACC44" s="63"/>
      <c r="ACD44" s="63"/>
      <c r="ACE44" s="63"/>
      <c r="ACF44" s="63"/>
      <c r="ACG44" s="63"/>
      <c r="ACH44" s="63"/>
      <c r="ACI44" s="63"/>
      <c r="ACJ44" s="63"/>
      <c r="ACK44" s="63"/>
      <c r="ACL44" s="63"/>
      <c r="ACM44" s="63"/>
      <c r="ACN44" s="63"/>
      <c r="ACO44" s="63"/>
      <c r="ACP44" s="63"/>
      <c r="ACQ44" s="63"/>
      <c r="ACR44" s="63"/>
      <c r="ACS44" s="63"/>
      <c r="ACT44" s="63"/>
      <c r="ACU44" s="63"/>
      <c r="ACV44" s="63"/>
      <c r="ACW44" s="63"/>
      <c r="ACX44" s="63"/>
      <c r="ACY44" s="63"/>
      <c r="ACZ44" s="63"/>
      <c r="ADA44" s="63"/>
      <c r="ADB44" s="63"/>
      <c r="ADC44" s="63"/>
      <c r="ADD44" s="63"/>
      <c r="ADE44" s="63"/>
      <c r="ADF44" s="63"/>
      <c r="ADG44" s="63"/>
      <c r="ADH44" s="63"/>
      <c r="ADI44" s="63"/>
      <c r="ADJ44" s="63"/>
      <c r="ADK44" s="63"/>
      <c r="ADL44" s="63"/>
      <c r="ADM44" s="63"/>
      <c r="ADN44" s="63"/>
      <c r="ADO44" s="63"/>
      <c r="ADP44" s="63"/>
      <c r="ADQ44" s="63"/>
      <c r="ADR44" s="63"/>
      <c r="ADS44" s="63"/>
      <c r="ADT44" s="63"/>
      <c r="ADU44" s="63"/>
      <c r="ADV44" s="63"/>
      <c r="ADW44" s="63"/>
      <c r="ADX44" s="63"/>
      <c r="ADY44" s="63"/>
      <c r="ADZ44" s="63"/>
      <c r="AEA44" s="63"/>
      <c r="AEB44" s="63"/>
      <c r="AEC44" s="63"/>
      <c r="AED44" s="63"/>
      <c r="AEE44" s="63"/>
      <c r="AEF44" s="63"/>
      <c r="AEG44" s="63"/>
      <c r="AEH44" s="63"/>
      <c r="AEI44" s="63"/>
      <c r="AEJ44" s="63"/>
      <c r="AEK44" s="63"/>
      <c r="AEL44" s="63"/>
      <c r="AEM44" s="63"/>
      <c r="AEN44" s="63"/>
      <c r="AEO44" s="63"/>
      <c r="AEP44" s="63"/>
      <c r="AEQ44" s="63"/>
      <c r="AER44" s="63"/>
      <c r="AES44" s="63"/>
      <c r="AET44" s="63"/>
      <c r="AEU44" s="63"/>
      <c r="AEV44" s="63"/>
      <c r="AEW44" s="63"/>
      <c r="AEX44" s="63"/>
    </row>
    <row r="45" spans="1:830" ht="18" customHeight="1" x14ac:dyDescent="0.35">
      <c r="A45" s="47"/>
      <c r="B45" s="43" t="s">
        <v>205</v>
      </c>
      <c r="C45" s="44" t="s">
        <v>174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/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2</v>
      </c>
      <c r="AZ45" s="63">
        <v>0</v>
      </c>
      <c r="BA45" s="63">
        <v>0</v>
      </c>
      <c r="BB45" s="63">
        <v>0</v>
      </c>
      <c r="BC45" s="63">
        <v>0</v>
      </c>
      <c r="BD45" s="63">
        <v>1</v>
      </c>
      <c r="BE45" s="63">
        <v>0</v>
      </c>
      <c r="BF45" s="63">
        <v>0</v>
      </c>
      <c r="BG45" s="63">
        <v>0</v>
      </c>
      <c r="BH45" s="63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63">
        <v>0</v>
      </c>
      <c r="BR45" s="63">
        <v>0</v>
      </c>
      <c r="BS45" s="63">
        <v>0</v>
      </c>
      <c r="BT45" s="63">
        <v>0</v>
      </c>
      <c r="BU45" s="63">
        <v>0</v>
      </c>
      <c r="BV45" s="63">
        <v>0</v>
      </c>
      <c r="BW45" s="63">
        <v>0</v>
      </c>
      <c r="BX45" s="63">
        <v>0</v>
      </c>
      <c r="BY45" s="63">
        <v>0</v>
      </c>
      <c r="BZ45" s="63">
        <v>0</v>
      </c>
      <c r="CA45" s="63">
        <v>0</v>
      </c>
      <c r="CB45" s="63">
        <v>0</v>
      </c>
      <c r="CC45" s="63">
        <v>0</v>
      </c>
      <c r="CD45" s="63">
        <v>0</v>
      </c>
      <c r="CE45" s="63">
        <v>0</v>
      </c>
      <c r="CF45" s="63">
        <v>0</v>
      </c>
      <c r="CG45" s="63">
        <v>0</v>
      </c>
      <c r="CH45" s="63">
        <v>0</v>
      </c>
      <c r="CI45" s="63">
        <v>0</v>
      </c>
      <c r="CJ45" s="63">
        <v>0</v>
      </c>
      <c r="CK45" s="63">
        <v>0</v>
      </c>
      <c r="CL45" s="63">
        <v>0</v>
      </c>
      <c r="CM45" s="63">
        <v>0</v>
      </c>
      <c r="CN45" s="63">
        <v>0</v>
      </c>
      <c r="CO45" s="63">
        <v>0</v>
      </c>
      <c r="CP45" s="63">
        <v>0</v>
      </c>
      <c r="CQ45" s="63">
        <v>0</v>
      </c>
      <c r="CR45" s="63">
        <v>0</v>
      </c>
      <c r="CS45" s="63">
        <v>0</v>
      </c>
      <c r="CT45" s="63">
        <v>0</v>
      </c>
      <c r="CU45" s="63">
        <v>0</v>
      </c>
      <c r="CV45" s="63">
        <v>0</v>
      </c>
      <c r="CW45" s="63"/>
      <c r="CX45" s="63">
        <v>0</v>
      </c>
      <c r="CY45" s="63">
        <v>0</v>
      </c>
      <c r="CZ45" s="63">
        <v>0</v>
      </c>
      <c r="DA45" s="63">
        <v>0</v>
      </c>
      <c r="DB45" s="63">
        <v>0</v>
      </c>
      <c r="DC45" s="63">
        <v>0</v>
      </c>
      <c r="DD45" s="63">
        <v>0</v>
      </c>
      <c r="DE45" s="63">
        <v>0</v>
      </c>
      <c r="DF45" s="63">
        <v>0</v>
      </c>
      <c r="DG45" s="63">
        <v>0</v>
      </c>
      <c r="DH45" s="63">
        <v>0</v>
      </c>
      <c r="DI45" s="63">
        <v>0</v>
      </c>
      <c r="DJ45" s="63">
        <v>0</v>
      </c>
      <c r="DK45" s="63">
        <v>0</v>
      </c>
      <c r="DL45" s="63">
        <v>0</v>
      </c>
      <c r="DM45" s="63">
        <v>0</v>
      </c>
      <c r="DN45" s="63">
        <v>0</v>
      </c>
      <c r="DO45" s="63">
        <v>0</v>
      </c>
      <c r="DP45" s="63">
        <v>0</v>
      </c>
      <c r="DQ45" s="63">
        <v>0</v>
      </c>
      <c r="DR45" s="63">
        <v>0</v>
      </c>
      <c r="DS45" s="63">
        <v>0</v>
      </c>
      <c r="DT45" s="63">
        <v>0</v>
      </c>
      <c r="DU45" s="63">
        <v>0</v>
      </c>
      <c r="DV45" s="63">
        <v>0</v>
      </c>
      <c r="DW45" s="63">
        <v>0</v>
      </c>
      <c r="DX45" s="63">
        <v>0</v>
      </c>
      <c r="DY45" s="63">
        <v>0</v>
      </c>
      <c r="DZ45" s="63">
        <v>0</v>
      </c>
      <c r="EA45" s="63">
        <v>0</v>
      </c>
      <c r="EB45" s="63">
        <v>0</v>
      </c>
      <c r="EC45" s="63">
        <v>0</v>
      </c>
      <c r="ED45" s="63">
        <v>0</v>
      </c>
      <c r="EE45" s="63">
        <v>0</v>
      </c>
      <c r="EF45" s="63">
        <v>0</v>
      </c>
      <c r="EG45" s="63">
        <v>0</v>
      </c>
      <c r="EH45" s="63">
        <v>0</v>
      </c>
      <c r="EI45" s="63">
        <v>0</v>
      </c>
      <c r="EJ45" s="63">
        <v>0</v>
      </c>
      <c r="EK45" s="63">
        <v>0</v>
      </c>
      <c r="EL45" s="63">
        <v>0</v>
      </c>
      <c r="EM45" s="63">
        <v>0</v>
      </c>
      <c r="EN45" s="63">
        <v>0</v>
      </c>
      <c r="EO45" s="63">
        <v>0</v>
      </c>
      <c r="EP45" s="63">
        <v>0</v>
      </c>
      <c r="EQ45" s="63">
        <v>0</v>
      </c>
      <c r="ER45" s="63">
        <v>0</v>
      </c>
      <c r="ES45" s="63">
        <v>0</v>
      </c>
      <c r="ET45" s="63">
        <v>0</v>
      </c>
      <c r="EU45" s="63">
        <v>0</v>
      </c>
      <c r="EV45" s="63">
        <v>0</v>
      </c>
      <c r="EW45" s="63">
        <v>0</v>
      </c>
      <c r="EX45" s="63">
        <v>0</v>
      </c>
      <c r="EY45" s="63">
        <v>0</v>
      </c>
      <c r="EZ45" s="63">
        <v>0</v>
      </c>
      <c r="FA45" s="63">
        <v>0</v>
      </c>
      <c r="FB45" s="63">
        <v>1</v>
      </c>
      <c r="FC45" s="63">
        <v>0</v>
      </c>
      <c r="FD45" s="63">
        <v>0</v>
      </c>
      <c r="FE45" s="63">
        <v>0</v>
      </c>
      <c r="FF45" s="63">
        <v>0</v>
      </c>
      <c r="FG45" s="63">
        <v>0</v>
      </c>
      <c r="FH45" s="63">
        <v>0</v>
      </c>
      <c r="FI45" s="63">
        <v>0</v>
      </c>
      <c r="FJ45" s="63">
        <v>0</v>
      </c>
      <c r="FK45" s="63">
        <v>0</v>
      </c>
      <c r="FL45" s="63">
        <v>0</v>
      </c>
      <c r="FM45" s="63">
        <v>0</v>
      </c>
      <c r="FN45" s="63">
        <v>0</v>
      </c>
      <c r="FO45" s="63">
        <v>1</v>
      </c>
      <c r="FP45" s="63">
        <v>0</v>
      </c>
      <c r="FQ45" s="63">
        <v>0</v>
      </c>
      <c r="FR45" s="63">
        <v>0</v>
      </c>
      <c r="FS45" s="63">
        <v>0</v>
      </c>
      <c r="FT45" s="63">
        <v>0</v>
      </c>
      <c r="FU45" s="63">
        <v>0</v>
      </c>
      <c r="FV45" s="63">
        <v>0</v>
      </c>
      <c r="FW45" s="63">
        <v>0</v>
      </c>
      <c r="FX45" s="63">
        <v>0</v>
      </c>
      <c r="FY45" s="63">
        <v>0</v>
      </c>
      <c r="FZ45" s="63">
        <v>0</v>
      </c>
      <c r="GA45" s="63">
        <v>0</v>
      </c>
      <c r="GB45" s="63">
        <v>0</v>
      </c>
      <c r="GC45" s="63">
        <v>0</v>
      </c>
      <c r="GD45" s="63">
        <v>0</v>
      </c>
      <c r="GE45" s="63">
        <v>0</v>
      </c>
      <c r="GF45" s="63">
        <v>1</v>
      </c>
      <c r="GG45" s="63">
        <v>0</v>
      </c>
      <c r="GH45" s="63">
        <v>0</v>
      </c>
      <c r="GI45" s="63">
        <v>0</v>
      </c>
      <c r="GJ45" s="63">
        <v>0</v>
      </c>
      <c r="GK45" s="63">
        <v>0</v>
      </c>
      <c r="GL45" s="63"/>
      <c r="GM45" s="63"/>
      <c r="GN45" s="63"/>
      <c r="GO45" s="63"/>
      <c r="GP45" s="63"/>
      <c r="GQ45" s="63"/>
      <c r="GR45" s="63"/>
      <c r="GS45" s="63"/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3"/>
      <c r="HT45" s="63"/>
      <c r="HU45" s="63"/>
      <c r="HV45" s="63"/>
      <c r="HW45" s="63"/>
      <c r="HX45" s="63"/>
      <c r="HY45" s="63"/>
      <c r="HZ45" s="63"/>
      <c r="IA45" s="63"/>
      <c r="IB45" s="63"/>
      <c r="IC45" s="63"/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3"/>
      <c r="IO45" s="63"/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63"/>
      <c r="JE45" s="63"/>
      <c r="JF45" s="63"/>
      <c r="JG45" s="63"/>
      <c r="JH45" s="63"/>
      <c r="JI45" s="63"/>
      <c r="JJ45" s="63"/>
      <c r="JK45" s="63"/>
      <c r="JL45" s="63"/>
      <c r="JM45" s="63"/>
      <c r="JN45" s="63"/>
      <c r="JO45" s="63"/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63"/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63"/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  <c r="MN45" s="63"/>
      <c r="MO45" s="63"/>
      <c r="MP45" s="63"/>
      <c r="MQ45" s="63"/>
      <c r="MR45" s="63"/>
      <c r="MS45" s="63"/>
      <c r="MT45" s="63"/>
      <c r="MU45" s="63"/>
      <c r="MV45" s="63"/>
      <c r="MW45" s="63"/>
      <c r="MX45" s="63"/>
      <c r="MY45" s="63"/>
      <c r="MZ45" s="63"/>
      <c r="NA45" s="63"/>
      <c r="NB45" s="63"/>
      <c r="NC45" s="63"/>
      <c r="ND45" s="63"/>
      <c r="NE45" s="63"/>
      <c r="NF45" s="63"/>
      <c r="NG45" s="63"/>
      <c r="NH45" s="63"/>
      <c r="NI45" s="63"/>
      <c r="NJ45" s="63"/>
      <c r="NK45" s="63"/>
      <c r="NL45" s="63"/>
      <c r="NM45" s="63"/>
      <c r="NN45" s="63"/>
      <c r="NO45" s="63"/>
      <c r="NP45" s="63"/>
      <c r="NQ45" s="63"/>
      <c r="NR45" s="63"/>
      <c r="NS45" s="63"/>
      <c r="NT45" s="63"/>
      <c r="NU45" s="63"/>
      <c r="NV45" s="63"/>
      <c r="NW45" s="63"/>
      <c r="NX45" s="63"/>
      <c r="NY45" s="63"/>
      <c r="NZ45" s="63"/>
      <c r="OA45" s="63"/>
      <c r="OB45" s="63"/>
      <c r="OC45" s="63"/>
      <c r="OD45" s="63"/>
      <c r="OE45" s="63"/>
      <c r="OF45" s="63"/>
      <c r="OG45" s="63"/>
      <c r="OH45" s="63"/>
      <c r="OI45" s="63"/>
      <c r="OJ45" s="63"/>
      <c r="OK45" s="63"/>
      <c r="OL45" s="63"/>
      <c r="OM45" s="63"/>
      <c r="ON45" s="63"/>
      <c r="OO45" s="63"/>
      <c r="OP45" s="63"/>
      <c r="OQ45" s="63"/>
      <c r="OR45" s="63"/>
      <c r="OS45" s="63"/>
      <c r="OT45" s="63"/>
      <c r="OU45" s="63"/>
      <c r="OV45" s="63"/>
      <c r="OW45" s="63"/>
      <c r="OX45" s="63"/>
      <c r="OY45" s="63"/>
      <c r="OZ45" s="63"/>
      <c r="PA45" s="63"/>
      <c r="PB45" s="63"/>
      <c r="PC45" s="63"/>
      <c r="PD45" s="63"/>
      <c r="PE45" s="63"/>
      <c r="PF45" s="63"/>
      <c r="PG45" s="63"/>
      <c r="PH45" s="63"/>
      <c r="PI45" s="63"/>
      <c r="PJ45" s="63"/>
      <c r="PK45" s="63"/>
      <c r="PL45" s="63"/>
      <c r="PM45" s="63"/>
      <c r="PN45" s="63"/>
      <c r="PO45" s="63"/>
      <c r="PP45" s="63"/>
      <c r="PQ45" s="63"/>
      <c r="PR45" s="63"/>
      <c r="PS45" s="63"/>
      <c r="PT45" s="63"/>
      <c r="PU45" s="63"/>
      <c r="PV45" s="63"/>
      <c r="PW45" s="63"/>
      <c r="PX45" s="63"/>
      <c r="PY45" s="63"/>
      <c r="PZ45" s="63"/>
      <c r="QA45" s="63"/>
      <c r="QB45" s="63"/>
      <c r="QC45" s="63"/>
      <c r="QD45" s="63"/>
      <c r="QE45" s="63"/>
      <c r="QF45" s="63"/>
      <c r="QG45" s="63"/>
      <c r="QH45" s="63"/>
      <c r="QI45" s="63"/>
      <c r="QJ45" s="63"/>
      <c r="QK45" s="63"/>
      <c r="QL45" s="63"/>
      <c r="QM45" s="63"/>
      <c r="QN45" s="63"/>
      <c r="QO45" s="63"/>
      <c r="QP45" s="63"/>
      <c r="QQ45" s="63"/>
      <c r="QR45" s="63"/>
      <c r="QS45" s="63"/>
      <c r="QT45" s="63"/>
      <c r="QU45" s="63"/>
      <c r="QV45" s="63"/>
      <c r="QW45" s="63"/>
      <c r="QX45" s="63"/>
      <c r="QY45" s="63"/>
      <c r="QZ45" s="63"/>
      <c r="RA45" s="63"/>
      <c r="RB45" s="63"/>
      <c r="RC45" s="63"/>
      <c r="RD45" s="63"/>
      <c r="RE45" s="63"/>
      <c r="RF45" s="63"/>
      <c r="RG45" s="63"/>
      <c r="RH45" s="63"/>
      <c r="RI45" s="63"/>
      <c r="RJ45" s="63"/>
      <c r="RK45" s="63"/>
      <c r="RL45" s="63"/>
      <c r="RM45" s="63"/>
      <c r="RN45" s="63"/>
      <c r="RO45" s="63"/>
      <c r="RP45" s="63"/>
      <c r="RQ45" s="63"/>
      <c r="RR45" s="63"/>
      <c r="RS45" s="63"/>
      <c r="RT45" s="63"/>
      <c r="RU45" s="63"/>
      <c r="RV45" s="63"/>
      <c r="RW45" s="63"/>
      <c r="RX45" s="63"/>
      <c r="RY45" s="63"/>
      <c r="RZ45" s="63"/>
      <c r="SA45" s="63"/>
      <c r="SB45" s="63"/>
      <c r="SC45" s="63"/>
      <c r="SD45" s="63"/>
      <c r="SE45" s="63"/>
      <c r="SF45" s="63"/>
      <c r="SG45" s="63"/>
      <c r="SH45" s="63"/>
      <c r="SI45" s="63"/>
      <c r="SJ45" s="63"/>
      <c r="SK45" s="63"/>
      <c r="SL45" s="63"/>
      <c r="SM45" s="63"/>
      <c r="SN45" s="63"/>
      <c r="SO45" s="63"/>
      <c r="SP45" s="63"/>
      <c r="SQ45" s="63"/>
      <c r="SR45" s="63"/>
      <c r="SS45" s="63"/>
      <c r="ST45" s="63"/>
      <c r="SU45" s="63"/>
      <c r="SV45" s="63"/>
      <c r="SW45" s="63"/>
      <c r="SX45" s="63"/>
      <c r="SY45" s="63"/>
      <c r="SZ45" s="63"/>
      <c r="TA45" s="63"/>
      <c r="TB45" s="63"/>
      <c r="TC45" s="63"/>
      <c r="TD45" s="63"/>
      <c r="TE45" s="63"/>
      <c r="TF45" s="63"/>
      <c r="TG45" s="63"/>
      <c r="TH45" s="63"/>
      <c r="TI45" s="63"/>
      <c r="TJ45" s="63"/>
      <c r="TK45" s="63"/>
      <c r="TL45" s="63"/>
      <c r="TM45" s="63"/>
      <c r="TN45" s="63"/>
      <c r="TO45" s="63"/>
      <c r="TP45" s="63"/>
      <c r="TQ45" s="63"/>
      <c r="TR45" s="63"/>
      <c r="TS45" s="63"/>
      <c r="TT45" s="63"/>
      <c r="TU45" s="63"/>
      <c r="TV45" s="63"/>
      <c r="TW45" s="63"/>
      <c r="TX45" s="63"/>
      <c r="TY45" s="63"/>
      <c r="TZ45" s="63"/>
      <c r="UA45" s="63"/>
      <c r="UB45" s="63"/>
      <c r="UC45" s="63"/>
      <c r="UD45" s="63"/>
      <c r="UE45" s="63"/>
      <c r="UF45" s="63"/>
      <c r="UG45" s="63"/>
      <c r="UH45" s="63"/>
      <c r="UI45" s="63"/>
      <c r="UJ45" s="63"/>
      <c r="UK45" s="63"/>
      <c r="UL45" s="63"/>
      <c r="UM45" s="63"/>
      <c r="UN45" s="63"/>
      <c r="UO45" s="63"/>
      <c r="UP45" s="63"/>
      <c r="UQ45" s="63"/>
      <c r="UR45" s="63"/>
      <c r="US45" s="63"/>
      <c r="UT45" s="63"/>
      <c r="UU45" s="63"/>
      <c r="UV45" s="63"/>
      <c r="UW45" s="63"/>
      <c r="UX45" s="63"/>
      <c r="UY45" s="63"/>
      <c r="UZ45" s="63"/>
      <c r="VA45" s="63"/>
      <c r="VB45" s="63"/>
      <c r="VC45" s="63"/>
      <c r="VD45" s="63"/>
      <c r="VE45" s="63"/>
      <c r="VF45" s="63"/>
      <c r="VG45" s="63"/>
      <c r="VH45" s="63"/>
      <c r="VI45" s="63"/>
      <c r="VJ45" s="63"/>
      <c r="VK45" s="63"/>
      <c r="VL45" s="63"/>
      <c r="VM45" s="63"/>
      <c r="VN45" s="63"/>
      <c r="VO45" s="63"/>
      <c r="VP45" s="63"/>
      <c r="VQ45" s="63"/>
      <c r="VR45" s="63"/>
      <c r="VS45" s="63"/>
      <c r="VT45" s="63"/>
      <c r="VU45" s="63"/>
      <c r="VV45" s="63"/>
      <c r="VW45" s="63"/>
      <c r="VX45" s="63"/>
      <c r="VY45" s="63"/>
      <c r="VZ45" s="63"/>
      <c r="WA45" s="63"/>
      <c r="WB45" s="63"/>
      <c r="WC45" s="63"/>
      <c r="WD45" s="63"/>
      <c r="WE45" s="63"/>
      <c r="WF45" s="63"/>
      <c r="WG45" s="63"/>
      <c r="WH45" s="63"/>
      <c r="WI45" s="63"/>
      <c r="WJ45" s="63"/>
      <c r="WK45" s="63"/>
      <c r="WL45" s="63"/>
      <c r="WM45" s="63"/>
      <c r="WN45" s="63"/>
      <c r="WO45" s="63"/>
      <c r="WP45" s="63"/>
      <c r="WQ45" s="63"/>
      <c r="WR45" s="63"/>
      <c r="WS45" s="63"/>
      <c r="WT45" s="63"/>
      <c r="WU45" s="63"/>
      <c r="WV45" s="63"/>
      <c r="WW45" s="63"/>
      <c r="WX45" s="63"/>
      <c r="WY45" s="63"/>
      <c r="WZ45" s="63"/>
      <c r="XA45" s="63"/>
      <c r="XB45" s="63"/>
      <c r="XC45" s="63"/>
      <c r="XD45" s="63"/>
      <c r="XE45" s="63"/>
      <c r="XF45" s="63"/>
      <c r="XG45" s="63"/>
      <c r="XH45" s="63"/>
      <c r="XI45" s="63"/>
      <c r="XJ45" s="63"/>
      <c r="XK45" s="63"/>
      <c r="XL45" s="63"/>
      <c r="XM45" s="63"/>
      <c r="XN45" s="63"/>
      <c r="XO45" s="63"/>
      <c r="XP45" s="63"/>
      <c r="XQ45" s="63"/>
      <c r="XR45" s="63"/>
      <c r="XS45" s="63"/>
      <c r="XT45" s="63"/>
      <c r="XU45" s="63"/>
      <c r="XV45" s="63"/>
      <c r="XW45" s="63"/>
      <c r="XX45" s="63"/>
      <c r="XY45" s="63"/>
      <c r="XZ45" s="63"/>
      <c r="YA45" s="63"/>
      <c r="YB45" s="63"/>
      <c r="YC45" s="63"/>
      <c r="YD45" s="63"/>
      <c r="YE45" s="63"/>
      <c r="YF45" s="63"/>
      <c r="YG45" s="63"/>
      <c r="YH45" s="63"/>
      <c r="YI45" s="63"/>
      <c r="YJ45" s="63"/>
      <c r="YK45" s="63"/>
      <c r="YL45" s="63"/>
      <c r="YM45" s="63"/>
      <c r="YN45" s="63"/>
      <c r="YO45" s="63"/>
      <c r="YP45" s="63"/>
      <c r="YQ45" s="63"/>
      <c r="YR45" s="63"/>
      <c r="YS45" s="63"/>
      <c r="YT45" s="63"/>
      <c r="YU45" s="63"/>
      <c r="YV45" s="63"/>
      <c r="YW45" s="63"/>
      <c r="YX45" s="63"/>
      <c r="YY45" s="63"/>
      <c r="YZ45" s="63"/>
      <c r="ZA45" s="63"/>
      <c r="ZB45" s="63"/>
      <c r="ZC45" s="63"/>
      <c r="ZD45" s="63"/>
      <c r="ZE45" s="63"/>
      <c r="ZF45" s="63"/>
      <c r="ZG45" s="63"/>
      <c r="ZH45" s="63"/>
      <c r="ZI45" s="63"/>
      <c r="ZJ45" s="63"/>
      <c r="ZK45" s="63"/>
      <c r="ZL45" s="63"/>
      <c r="ZM45" s="63"/>
      <c r="ZN45" s="63"/>
      <c r="ZO45" s="63"/>
      <c r="ZP45" s="63"/>
      <c r="ZQ45" s="63"/>
      <c r="ZR45" s="63"/>
      <c r="ZS45" s="63"/>
      <c r="ZT45" s="63"/>
      <c r="ZU45" s="63"/>
      <c r="ZV45" s="63"/>
      <c r="ZW45" s="63"/>
      <c r="ZX45" s="63"/>
      <c r="ZY45" s="63"/>
      <c r="ZZ45" s="63"/>
      <c r="AAA45" s="63"/>
      <c r="AAB45" s="63"/>
      <c r="AAC45" s="63"/>
      <c r="AAD45" s="63"/>
      <c r="AAE45" s="63"/>
      <c r="AAF45" s="63"/>
      <c r="AAG45" s="63"/>
      <c r="AAH45" s="63"/>
      <c r="AAI45" s="63"/>
      <c r="AAJ45" s="63"/>
      <c r="AAK45" s="63"/>
      <c r="AAL45" s="63"/>
      <c r="AAM45" s="63"/>
      <c r="AAN45" s="63"/>
      <c r="AAO45" s="63"/>
      <c r="AAP45" s="63"/>
      <c r="AAQ45" s="63"/>
      <c r="AAR45" s="63"/>
      <c r="AAS45" s="63"/>
      <c r="AAT45" s="63"/>
      <c r="AAU45" s="63"/>
      <c r="AAV45" s="63"/>
      <c r="AAW45" s="63"/>
      <c r="AAX45" s="63"/>
      <c r="AAY45" s="63"/>
      <c r="AAZ45" s="63"/>
      <c r="ABA45" s="63"/>
      <c r="ABB45" s="63"/>
      <c r="ABC45" s="63"/>
      <c r="ABD45" s="63"/>
      <c r="ABE45" s="63"/>
      <c r="ABF45" s="63"/>
      <c r="ABG45" s="63"/>
      <c r="ABH45" s="63"/>
      <c r="ABI45" s="63"/>
      <c r="ABJ45" s="63"/>
      <c r="ABK45" s="63"/>
      <c r="ABL45" s="63"/>
      <c r="ABM45" s="63"/>
      <c r="ABN45" s="63"/>
      <c r="ABO45" s="63"/>
      <c r="ABP45" s="63"/>
      <c r="ABQ45" s="63"/>
      <c r="ABR45" s="63"/>
      <c r="ABS45" s="63"/>
      <c r="ABT45" s="63"/>
      <c r="ABU45" s="63"/>
      <c r="ABV45" s="63"/>
      <c r="ABW45" s="63"/>
      <c r="ABX45" s="63"/>
      <c r="ABY45" s="63"/>
      <c r="ABZ45" s="63"/>
      <c r="ACA45" s="63"/>
      <c r="ACB45" s="63"/>
      <c r="ACC45" s="63"/>
      <c r="ACD45" s="63"/>
      <c r="ACE45" s="63"/>
      <c r="ACF45" s="63"/>
      <c r="ACG45" s="63"/>
      <c r="ACH45" s="63"/>
      <c r="ACI45" s="63"/>
      <c r="ACJ45" s="63"/>
      <c r="ACK45" s="63"/>
      <c r="ACL45" s="63"/>
      <c r="ACM45" s="63"/>
      <c r="ACN45" s="63"/>
      <c r="ACO45" s="63"/>
      <c r="ACP45" s="63"/>
      <c r="ACQ45" s="63"/>
      <c r="ACR45" s="63"/>
      <c r="ACS45" s="63"/>
      <c r="ACT45" s="63"/>
      <c r="ACU45" s="63"/>
      <c r="ACV45" s="63"/>
      <c r="ACW45" s="63"/>
      <c r="ACX45" s="63"/>
      <c r="ACY45" s="63"/>
      <c r="ACZ45" s="63"/>
      <c r="ADA45" s="63"/>
      <c r="ADB45" s="63"/>
      <c r="ADC45" s="63"/>
      <c r="ADD45" s="63"/>
      <c r="ADE45" s="63"/>
      <c r="ADF45" s="63"/>
      <c r="ADG45" s="63"/>
      <c r="ADH45" s="63"/>
      <c r="ADI45" s="63"/>
      <c r="ADJ45" s="63"/>
      <c r="ADK45" s="63"/>
      <c r="ADL45" s="63"/>
      <c r="ADM45" s="63"/>
      <c r="ADN45" s="63"/>
      <c r="ADO45" s="63"/>
      <c r="ADP45" s="63"/>
      <c r="ADQ45" s="63"/>
      <c r="ADR45" s="63"/>
      <c r="ADS45" s="63"/>
      <c r="ADT45" s="63"/>
      <c r="ADU45" s="63"/>
      <c r="ADV45" s="63"/>
      <c r="ADW45" s="63"/>
      <c r="ADX45" s="63"/>
      <c r="ADY45" s="63"/>
      <c r="ADZ45" s="63"/>
      <c r="AEA45" s="63"/>
      <c r="AEB45" s="63"/>
      <c r="AEC45" s="63"/>
      <c r="AED45" s="63"/>
      <c r="AEE45" s="63"/>
      <c r="AEF45" s="63"/>
      <c r="AEG45" s="63"/>
      <c r="AEH45" s="63"/>
      <c r="AEI45" s="63"/>
      <c r="AEJ45" s="63"/>
      <c r="AEK45" s="63"/>
      <c r="AEL45" s="63"/>
      <c r="AEM45" s="63"/>
      <c r="AEN45" s="63"/>
      <c r="AEO45" s="63"/>
      <c r="AEP45" s="63"/>
      <c r="AEQ45" s="63"/>
      <c r="AER45" s="63"/>
      <c r="AES45" s="63"/>
      <c r="AET45" s="63"/>
      <c r="AEU45" s="63"/>
      <c r="AEV45" s="63"/>
      <c r="AEW45" s="63"/>
      <c r="AEX45" s="63"/>
    </row>
    <row r="46" spans="1:830" ht="18" customHeight="1" x14ac:dyDescent="0.35">
      <c r="A46" s="47"/>
      <c r="B46" s="43" t="s">
        <v>176</v>
      </c>
      <c r="C46" s="44" t="s">
        <v>177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3">
        <v>0</v>
      </c>
      <c r="AJ46" s="63">
        <v>0</v>
      </c>
      <c r="AK46" s="63">
        <v>0</v>
      </c>
      <c r="AL46" s="63">
        <v>0</v>
      </c>
      <c r="AM46" s="63">
        <v>0</v>
      </c>
      <c r="AN46" s="63">
        <v>0</v>
      </c>
      <c r="AO46" s="63">
        <v>0</v>
      </c>
      <c r="AP46" s="63">
        <v>0</v>
      </c>
      <c r="AQ46" s="63"/>
      <c r="AR46" s="63">
        <v>0</v>
      </c>
      <c r="AS46" s="63">
        <v>0</v>
      </c>
      <c r="AT46" s="63">
        <v>0</v>
      </c>
      <c r="AU46" s="63">
        <v>0</v>
      </c>
      <c r="AV46" s="63">
        <v>0</v>
      </c>
      <c r="AW46" s="63">
        <v>0</v>
      </c>
      <c r="AX46" s="63">
        <v>0</v>
      </c>
      <c r="AY46" s="63" t="s">
        <v>359</v>
      </c>
      <c r="AZ46" s="63">
        <v>0</v>
      </c>
      <c r="BA46" s="63">
        <v>0</v>
      </c>
      <c r="BB46" s="63">
        <v>0</v>
      </c>
      <c r="BC46" s="63">
        <v>0</v>
      </c>
      <c r="BD46" s="63" t="s">
        <v>317</v>
      </c>
      <c r="BE46" s="63">
        <v>0</v>
      </c>
      <c r="BF46" s="63">
        <v>0</v>
      </c>
      <c r="BG46" s="63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63">
        <v>0</v>
      </c>
      <c r="BR46" s="63">
        <v>0</v>
      </c>
      <c r="BS46" s="63">
        <v>0</v>
      </c>
      <c r="BT46" s="63">
        <v>0</v>
      </c>
      <c r="BU46" s="63">
        <v>0</v>
      </c>
      <c r="BV46" s="63">
        <v>0</v>
      </c>
      <c r="BW46" s="63">
        <v>0</v>
      </c>
      <c r="BX46" s="63">
        <v>0</v>
      </c>
      <c r="BY46" s="63">
        <v>0</v>
      </c>
      <c r="BZ46" s="63">
        <v>0</v>
      </c>
      <c r="CA46" s="63">
        <v>0</v>
      </c>
      <c r="CB46" s="63">
        <v>0</v>
      </c>
      <c r="CC46" s="63">
        <v>0</v>
      </c>
      <c r="CD46" s="63">
        <v>0</v>
      </c>
      <c r="CE46" s="63">
        <v>0</v>
      </c>
      <c r="CF46" s="63">
        <v>0</v>
      </c>
      <c r="CG46" s="63">
        <v>0</v>
      </c>
      <c r="CH46" s="63">
        <v>0</v>
      </c>
      <c r="CI46" s="63">
        <v>0</v>
      </c>
      <c r="CJ46" s="63">
        <v>0</v>
      </c>
      <c r="CK46" s="63">
        <v>0</v>
      </c>
      <c r="CL46" s="63">
        <v>0</v>
      </c>
      <c r="CM46" s="63">
        <v>0</v>
      </c>
      <c r="CN46" s="63">
        <v>0</v>
      </c>
      <c r="CO46" s="63">
        <v>0</v>
      </c>
      <c r="CP46" s="63">
        <v>0</v>
      </c>
      <c r="CQ46" s="63">
        <v>0</v>
      </c>
      <c r="CR46" s="63">
        <v>0</v>
      </c>
      <c r="CS46" s="63">
        <v>0</v>
      </c>
      <c r="CT46" s="63">
        <v>0</v>
      </c>
      <c r="CU46" s="63">
        <v>0</v>
      </c>
      <c r="CV46" s="63">
        <v>0</v>
      </c>
      <c r="CW46" s="63"/>
      <c r="CX46" s="63">
        <v>0</v>
      </c>
      <c r="CY46" s="63">
        <v>0</v>
      </c>
      <c r="CZ46" s="63">
        <v>0</v>
      </c>
      <c r="DA46" s="63">
        <v>0</v>
      </c>
      <c r="DB46" s="63">
        <v>0</v>
      </c>
      <c r="DC46" s="63">
        <v>0</v>
      </c>
      <c r="DD46" s="63">
        <v>0</v>
      </c>
      <c r="DE46" s="63">
        <v>0</v>
      </c>
      <c r="DF46" s="63">
        <v>0</v>
      </c>
      <c r="DG46" s="63">
        <v>0</v>
      </c>
      <c r="DH46" s="63">
        <v>0</v>
      </c>
      <c r="DI46" s="63">
        <v>0</v>
      </c>
      <c r="DJ46" s="63">
        <v>0</v>
      </c>
      <c r="DK46" s="63">
        <v>0</v>
      </c>
      <c r="DL46" s="63">
        <v>0</v>
      </c>
      <c r="DM46" s="63">
        <v>0</v>
      </c>
      <c r="DN46" s="63">
        <v>0</v>
      </c>
      <c r="DO46" s="63">
        <v>0</v>
      </c>
      <c r="DP46" s="63">
        <v>0</v>
      </c>
      <c r="DQ46" s="63">
        <v>0</v>
      </c>
      <c r="DR46" s="63">
        <v>0</v>
      </c>
      <c r="DS46" s="63">
        <v>0</v>
      </c>
      <c r="DT46" s="63">
        <v>0</v>
      </c>
      <c r="DU46" s="63">
        <v>0</v>
      </c>
      <c r="DV46" s="63">
        <v>0</v>
      </c>
      <c r="DW46" s="63">
        <v>0</v>
      </c>
      <c r="DX46" s="63">
        <v>0</v>
      </c>
      <c r="DY46" s="63">
        <v>0</v>
      </c>
      <c r="DZ46" s="63">
        <v>0</v>
      </c>
      <c r="EA46" s="63">
        <v>0</v>
      </c>
      <c r="EB46" s="63">
        <v>0</v>
      </c>
      <c r="EC46" s="63">
        <v>0</v>
      </c>
      <c r="ED46" s="63">
        <v>0</v>
      </c>
      <c r="EE46" s="63">
        <v>0</v>
      </c>
      <c r="EF46" s="63">
        <v>0</v>
      </c>
      <c r="EG46" s="63">
        <v>0</v>
      </c>
      <c r="EH46" s="63">
        <v>0</v>
      </c>
      <c r="EI46" s="63">
        <v>0</v>
      </c>
      <c r="EJ46" s="63">
        <v>0</v>
      </c>
      <c r="EK46" s="63">
        <v>0</v>
      </c>
      <c r="EL46" s="63">
        <v>0</v>
      </c>
      <c r="EM46" s="63">
        <v>0</v>
      </c>
      <c r="EN46" s="63">
        <v>0</v>
      </c>
      <c r="EO46" s="63">
        <v>0</v>
      </c>
      <c r="EP46" s="63">
        <v>0</v>
      </c>
      <c r="EQ46" s="63">
        <v>0</v>
      </c>
      <c r="ER46" s="63">
        <v>0</v>
      </c>
      <c r="ES46" s="63">
        <v>0</v>
      </c>
      <c r="ET46" s="63">
        <v>0</v>
      </c>
      <c r="EU46" s="63">
        <v>0</v>
      </c>
      <c r="EV46" s="63">
        <v>0</v>
      </c>
      <c r="EW46" s="63">
        <v>0</v>
      </c>
      <c r="EX46" s="63">
        <v>0</v>
      </c>
      <c r="EY46" s="63">
        <v>0</v>
      </c>
      <c r="EZ46" s="63">
        <v>0</v>
      </c>
      <c r="FA46" s="63">
        <v>0</v>
      </c>
      <c r="FB46" s="63" t="s">
        <v>291</v>
      </c>
      <c r="FC46" s="63">
        <v>0</v>
      </c>
      <c r="FD46" s="63">
        <v>0</v>
      </c>
      <c r="FE46" s="63">
        <v>0</v>
      </c>
      <c r="FF46" s="63">
        <v>0</v>
      </c>
      <c r="FG46" s="63">
        <v>0</v>
      </c>
      <c r="FH46" s="63">
        <v>0</v>
      </c>
      <c r="FI46" s="63">
        <v>0</v>
      </c>
      <c r="FJ46" s="63">
        <v>0</v>
      </c>
      <c r="FK46" s="63">
        <v>0</v>
      </c>
      <c r="FL46" s="63">
        <v>0</v>
      </c>
      <c r="FM46" s="63">
        <v>0</v>
      </c>
      <c r="FN46" s="63">
        <v>0</v>
      </c>
      <c r="FO46" s="63" t="s">
        <v>558</v>
      </c>
      <c r="FP46" s="63">
        <v>0</v>
      </c>
      <c r="FQ46" s="63">
        <v>0</v>
      </c>
      <c r="FR46" s="63">
        <v>0</v>
      </c>
      <c r="FS46" s="63">
        <v>0</v>
      </c>
      <c r="FT46" s="63">
        <v>0</v>
      </c>
      <c r="FU46" s="63">
        <v>0</v>
      </c>
      <c r="FV46" s="63">
        <v>0</v>
      </c>
      <c r="FW46" s="63">
        <v>0</v>
      </c>
      <c r="FX46" s="63">
        <v>0</v>
      </c>
      <c r="FY46" s="63">
        <v>0</v>
      </c>
      <c r="FZ46" s="63">
        <v>0</v>
      </c>
      <c r="GA46" s="63">
        <v>0</v>
      </c>
      <c r="GB46" s="63">
        <v>0</v>
      </c>
      <c r="GC46" s="63">
        <v>0</v>
      </c>
      <c r="GD46" s="63">
        <v>0</v>
      </c>
      <c r="GE46" s="63">
        <v>0</v>
      </c>
      <c r="GF46" s="63" t="s">
        <v>313</v>
      </c>
      <c r="GG46" s="63">
        <v>0</v>
      </c>
      <c r="GH46" s="63">
        <v>0</v>
      </c>
      <c r="GI46" s="63">
        <v>0</v>
      </c>
      <c r="GJ46" s="63">
        <v>0</v>
      </c>
      <c r="GK46" s="63">
        <v>0</v>
      </c>
      <c r="GL46" s="63"/>
      <c r="GM46" s="63"/>
      <c r="GN46" s="63"/>
      <c r="GO46" s="63"/>
      <c r="GP46" s="63"/>
      <c r="GQ46" s="63"/>
      <c r="GR46" s="63"/>
      <c r="GS46" s="63"/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3"/>
      <c r="HT46" s="63"/>
      <c r="HU46" s="63"/>
      <c r="HV46" s="63"/>
      <c r="HW46" s="63"/>
      <c r="HX46" s="63"/>
      <c r="HY46" s="63"/>
      <c r="HZ46" s="63"/>
      <c r="IA46" s="63"/>
      <c r="IB46" s="63"/>
      <c r="IC46" s="63"/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3"/>
      <c r="IO46" s="63"/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63"/>
      <c r="JE46" s="63"/>
      <c r="JF46" s="63"/>
      <c r="JG46" s="63"/>
      <c r="JH46" s="63"/>
      <c r="JI46" s="63"/>
      <c r="JJ46" s="63"/>
      <c r="JK46" s="63"/>
      <c r="JL46" s="63"/>
      <c r="JM46" s="63"/>
      <c r="JN46" s="63"/>
      <c r="JO46" s="63"/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63"/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63"/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  <c r="MN46" s="63"/>
      <c r="MO46" s="63"/>
      <c r="MP46" s="63"/>
      <c r="MQ46" s="63"/>
      <c r="MR46" s="63"/>
      <c r="MS46" s="63"/>
      <c r="MT46" s="63"/>
      <c r="MU46" s="63"/>
      <c r="MV46" s="63"/>
      <c r="MW46" s="63"/>
      <c r="MX46" s="63"/>
      <c r="MY46" s="63"/>
      <c r="MZ46" s="63"/>
      <c r="NA46" s="63"/>
      <c r="NB46" s="63"/>
      <c r="NC46" s="63"/>
      <c r="ND46" s="63"/>
      <c r="NE46" s="63"/>
      <c r="NF46" s="63"/>
      <c r="NG46" s="63"/>
      <c r="NH46" s="63"/>
      <c r="NI46" s="63"/>
      <c r="NJ46" s="63"/>
      <c r="NK46" s="63"/>
      <c r="NL46" s="63"/>
      <c r="NM46" s="63"/>
      <c r="NN46" s="63"/>
      <c r="NO46" s="63"/>
      <c r="NP46" s="63"/>
      <c r="NQ46" s="63"/>
      <c r="NR46" s="63"/>
      <c r="NS46" s="63"/>
      <c r="NT46" s="63"/>
      <c r="NU46" s="63"/>
      <c r="NV46" s="63"/>
      <c r="NW46" s="63"/>
      <c r="NX46" s="63"/>
      <c r="NY46" s="63"/>
      <c r="NZ46" s="63"/>
      <c r="OA46" s="63"/>
      <c r="OB46" s="63"/>
      <c r="OC46" s="63"/>
      <c r="OD46" s="63"/>
      <c r="OE46" s="63"/>
      <c r="OF46" s="63"/>
      <c r="OG46" s="63"/>
      <c r="OH46" s="63"/>
      <c r="OI46" s="63"/>
      <c r="OJ46" s="63"/>
      <c r="OK46" s="63"/>
      <c r="OL46" s="63"/>
      <c r="OM46" s="63"/>
      <c r="ON46" s="63"/>
      <c r="OO46" s="63"/>
      <c r="OP46" s="63"/>
      <c r="OQ46" s="63"/>
      <c r="OR46" s="63"/>
      <c r="OS46" s="63"/>
      <c r="OT46" s="63"/>
      <c r="OU46" s="63"/>
      <c r="OV46" s="63"/>
      <c r="OW46" s="63"/>
      <c r="OX46" s="63"/>
      <c r="OY46" s="63"/>
      <c r="OZ46" s="63"/>
      <c r="PA46" s="63"/>
      <c r="PB46" s="63"/>
      <c r="PC46" s="63"/>
      <c r="PD46" s="63"/>
      <c r="PE46" s="63"/>
      <c r="PF46" s="63"/>
      <c r="PG46" s="63"/>
      <c r="PH46" s="63"/>
      <c r="PI46" s="63"/>
      <c r="PJ46" s="63"/>
      <c r="PK46" s="63"/>
      <c r="PL46" s="63"/>
      <c r="PM46" s="63"/>
      <c r="PN46" s="63"/>
      <c r="PO46" s="63"/>
      <c r="PP46" s="63"/>
      <c r="PQ46" s="63"/>
      <c r="PR46" s="63"/>
      <c r="PS46" s="63"/>
      <c r="PT46" s="63"/>
      <c r="PU46" s="63"/>
      <c r="PV46" s="63"/>
      <c r="PW46" s="63"/>
      <c r="PX46" s="63"/>
      <c r="PY46" s="63"/>
      <c r="PZ46" s="63"/>
      <c r="QA46" s="63"/>
      <c r="QB46" s="63"/>
      <c r="QC46" s="63"/>
      <c r="QD46" s="63"/>
      <c r="QE46" s="63"/>
      <c r="QF46" s="63"/>
      <c r="QG46" s="63"/>
      <c r="QH46" s="63"/>
      <c r="QI46" s="63"/>
      <c r="QJ46" s="63"/>
      <c r="QK46" s="63"/>
      <c r="QL46" s="63"/>
      <c r="QM46" s="63"/>
      <c r="QN46" s="63"/>
      <c r="QO46" s="63"/>
      <c r="QP46" s="63"/>
      <c r="QQ46" s="63"/>
      <c r="QR46" s="63"/>
      <c r="QS46" s="63"/>
      <c r="QT46" s="63"/>
      <c r="QU46" s="63"/>
      <c r="QV46" s="63"/>
      <c r="QW46" s="63"/>
      <c r="QX46" s="63"/>
      <c r="QY46" s="63"/>
      <c r="QZ46" s="63"/>
      <c r="RA46" s="63"/>
      <c r="RB46" s="63"/>
      <c r="RC46" s="63"/>
      <c r="RD46" s="63"/>
      <c r="RE46" s="63"/>
      <c r="RF46" s="63"/>
      <c r="RG46" s="63"/>
      <c r="RH46" s="63"/>
      <c r="RI46" s="63"/>
      <c r="RJ46" s="63"/>
      <c r="RK46" s="63"/>
      <c r="RL46" s="63"/>
      <c r="RM46" s="63"/>
      <c r="RN46" s="63"/>
      <c r="RO46" s="63"/>
      <c r="RP46" s="63"/>
      <c r="RQ46" s="63"/>
      <c r="RR46" s="63"/>
      <c r="RS46" s="63"/>
      <c r="RT46" s="63"/>
      <c r="RU46" s="63"/>
      <c r="RV46" s="63"/>
      <c r="RW46" s="63"/>
      <c r="RX46" s="63"/>
      <c r="RY46" s="63"/>
      <c r="RZ46" s="63"/>
      <c r="SA46" s="63"/>
      <c r="SB46" s="63"/>
      <c r="SC46" s="63"/>
      <c r="SD46" s="63"/>
      <c r="SE46" s="63"/>
      <c r="SF46" s="63"/>
      <c r="SG46" s="63"/>
      <c r="SH46" s="63"/>
      <c r="SI46" s="63"/>
      <c r="SJ46" s="63"/>
      <c r="SK46" s="63"/>
      <c r="SL46" s="63"/>
      <c r="SM46" s="63"/>
      <c r="SN46" s="63"/>
      <c r="SO46" s="63"/>
      <c r="SP46" s="63"/>
      <c r="SQ46" s="63"/>
      <c r="SR46" s="63"/>
      <c r="SS46" s="63"/>
      <c r="ST46" s="63"/>
      <c r="SU46" s="63"/>
      <c r="SV46" s="63"/>
      <c r="SW46" s="63"/>
      <c r="SX46" s="63"/>
      <c r="SY46" s="63"/>
      <c r="SZ46" s="63"/>
      <c r="TA46" s="63"/>
      <c r="TB46" s="63"/>
      <c r="TC46" s="63"/>
      <c r="TD46" s="63"/>
      <c r="TE46" s="63"/>
      <c r="TF46" s="63"/>
      <c r="TG46" s="63"/>
      <c r="TH46" s="63"/>
      <c r="TI46" s="63"/>
      <c r="TJ46" s="63"/>
      <c r="TK46" s="63"/>
      <c r="TL46" s="63"/>
      <c r="TM46" s="63"/>
      <c r="TN46" s="63"/>
      <c r="TO46" s="63"/>
      <c r="TP46" s="63"/>
      <c r="TQ46" s="63"/>
      <c r="TR46" s="63"/>
      <c r="TS46" s="63"/>
      <c r="TT46" s="63"/>
      <c r="TU46" s="63"/>
      <c r="TV46" s="63"/>
      <c r="TW46" s="63"/>
      <c r="TX46" s="63"/>
      <c r="TY46" s="63"/>
      <c r="TZ46" s="63"/>
      <c r="UA46" s="63"/>
      <c r="UB46" s="63"/>
      <c r="UC46" s="63"/>
      <c r="UD46" s="63"/>
      <c r="UE46" s="63"/>
      <c r="UF46" s="63"/>
      <c r="UG46" s="63"/>
      <c r="UH46" s="63"/>
      <c r="UI46" s="63"/>
      <c r="UJ46" s="63"/>
      <c r="UK46" s="63"/>
      <c r="UL46" s="63"/>
      <c r="UM46" s="63"/>
      <c r="UN46" s="63"/>
      <c r="UO46" s="63"/>
      <c r="UP46" s="63"/>
      <c r="UQ46" s="63"/>
      <c r="UR46" s="63"/>
      <c r="US46" s="63"/>
      <c r="UT46" s="63"/>
      <c r="UU46" s="63"/>
      <c r="UV46" s="63"/>
      <c r="UW46" s="63"/>
      <c r="UX46" s="63"/>
      <c r="UY46" s="63"/>
      <c r="UZ46" s="63"/>
      <c r="VA46" s="63"/>
      <c r="VB46" s="63"/>
      <c r="VC46" s="63"/>
      <c r="VD46" s="63"/>
      <c r="VE46" s="63"/>
      <c r="VF46" s="63"/>
      <c r="VG46" s="63"/>
      <c r="VH46" s="63"/>
      <c r="VI46" s="63"/>
      <c r="VJ46" s="63"/>
      <c r="VK46" s="63"/>
      <c r="VL46" s="63"/>
      <c r="VM46" s="63"/>
      <c r="VN46" s="63"/>
      <c r="VO46" s="63"/>
      <c r="VP46" s="63"/>
      <c r="VQ46" s="63"/>
      <c r="VR46" s="63"/>
      <c r="VS46" s="63"/>
      <c r="VT46" s="63"/>
      <c r="VU46" s="63"/>
      <c r="VV46" s="63"/>
      <c r="VW46" s="63"/>
      <c r="VX46" s="63"/>
      <c r="VY46" s="63"/>
      <c r="VZ46" s="63"/>
      <c r="WA46" s="63"/>
      <c r="WB46" s="63"/>
      <c r="WC46" s="63"/>
      <c r="WD46" s="63"/>
      <c r="WE46" s="63"/>
      <c r="WF46" s="63"/>
      <c r="WG46" s="63"/>
      <c r="WH46" s="63"/>
      <c r="WI46" s="63"/>
      <c r="WJ46" s="63"/>
      <c r="WK46" s="63"/>
      <c r="WL46" s="63"/>
      <c r="WM46" s="63"/>
      <c r="WN46" s="63"/>
      <c r="WO46" s="63"/>
      <c r="WP46" s="63"/>
      <c r="WQ46" s="63"/>
      <c r="WR46" s="63"/>
      <c r="WS46" s="63"/>
      <c r="WT46" s="63"/>
      <c r="WU46" s="63"/>
      <c r="WV46" s="63"/>
      <c r="WW46" s="63"/>
      <c r="WX46" s="63"/>
      <c r="WY46" s="63"/>
      <c r="WZ46" s="63"/>
      <c r="XA46" s="63"/>
      <c r="XB46" s="63"/>
      <c r="XC46" s="63"/>
      <c r="XD46" s="63"/>
      <c r="XE46" s="63"/>
      <c r="XF46" s="63"/>
      <c r="XG46" s="63"/>
      <c r="XH46" s="63"/>
      <c r="XI46" s="63"/>
      <c r="XJ46" s="63"/>
      <c r="XK46" s="63"/>
      <c r="XL46" s="63"/>
      <c r="XM46" s="63"/>
      <c r="XN46" s="63"/>
      <c r="XO46" s="63"/>
      <c r="XP46" s="63"/>
      <c r="XQ46" s="63"/>
      <c r="XR46" s="63"/>
      <c r="XS46" s="63"/>
      <c r="XT46" s="63"/>
      <c r="XU46" s="63"/>
      <c r="XV46" s="63"/>
      <c r="XW46" s="63"/>
      <c r="XX46" s="63"/>
      <c r="XY46" s="63"/>
      <c r="XZ46" s="63"/>
      <c r="YA46" s="63"/>
      <c r="YB46" s="63"/>
      <c r="YC46" s="63"/>
      <c r="YD46" s="63"/>
      <c r="YE46" s="63"/>
      <c r="YF46" s="63"/>
      <c r="YG46" s="63"/>
      <c r="YH46" s="63"/>
      <c r="YI46" s="63"/>
      <c r="YJ46" s="63"/>
      <c r="YK46" s="63"/>
      <c r="YL46" s="63"/>
      <c r="YM46" s="63"/>
      <c r="YN46" s="63"/>
      <c r="YO46" s="63"/>
      <c r="YP46" s="63"/>
      <c r="YQ46" s="63"/>
      <c r="YR46" s="63"/>
      <c r="YS46" s="63"/>
      <c r="YT46" s="63"/>
      <c r="YU46" s="63"/>
      <c r="YV46" s="63"/>
      <c r="YW46" s="63"/>
      <c r="YX46" s="63"/>
      <c r="YY46" s="63"/>
      <c r="YZ46" s="63"/>
      <c r="ZA46" s="63"/>
      <c r="ZB46" s="63"/>
      <c r="ZC46" s="63"/>
      <c r="ZD46" s="63"/>
      <c r="ZE46" s="63"/>
      <c r="ZF46" s="63"/>
      <c r="ZG46" s="63"/>
      <c r="ZH46" s="63"/>
      <c r="ZI46" s="63"/>
      <c r="ZJ46" s="63"/>
      <c r="ZK46" s="63"/>
      <c r="ZL46" s="63"/>
      <c r="ZM46" s="63"/>
      <c r="ZN46" s="63"/>
      <c r="ZO46" s="63"/>
      <c r="ZP46" s="63"/>
      <c r="ZQ46" s="63"/>
      <c r="ZR46" s="63"/>
      <c r="ZS46" s="63"/>
      <c r="ZT46" s="63"/>
      <c r="ZU46" s="63"/>
      <c r="ZV46" s="63"/>
      <c r="ZW46" s="63"/>
      <c r="ZX46" s="63"/>
      <c r="ZY46" s="63"/>
      <c r="ZZ46" s="63"/>
      <c r="AAA46" s="63"/>
      <c r="AAB46" s="63"/>
      <c r="AAC46" s="63"/>
      <c r="AAD46" s="63"/>
      <c r="AAE46" s="63"/>
      <c r="AAF46" s="63"/>
      <c r="AAG46" s="63"/>
      <c r="AAH46" s="63"/>
      <c r="AAI46" s="63"/>
      <c r="AAJ46" s="63"/>
      <c r="AAK46" s="63"/>
      <c r="AAL46" s="63"/>
      <c r="AAM46" s="63"/>
      <c r="AAN46" s="63"/>
      <c r="AAO46" s="63"/>
      <c r="AAP46" s="63"/>
      <c r="AAQ46" s="63"/>
      <c r="AAR46" s="63"/>
      <c r="AAS46" s="63"/>
      <c r="AAT46" s="63"/>
      <c r="AAU46" s="63"/>
      <c r="AAV46" s="63"/>
      <c r="AAW46" s="63"/>
      <c r="AAX46" s="63"/>
      <c r="AAY46" s="63"/>
      <c r="AAZ46" s="63"/>
      <c r="ABA46" s="63"/>
      <c r="ABB46" s="63"/>
      <c r="ABC46" s="63"/>
      <c r="ABD46" s="63"/>
      <c r="ABE46" s="63"/>
      <c r="ABF46" s="63"/>
      <c r="ABG46" s="63"/>
      <c r="ABH46" s="63"/>
      <c r="ABI46" s="63"/>
      <c r="ABJ46" s="63"/>
      <c r="ABK46" s="63"/>
      <c r="ABL46" s="63"/>
      <c r="ABM46" s="63"/>
      <c r="ABN46" s="63"/>
      <c r="ABO46" s="63"/>
      <c r="ABP46" s="63"/>
      <c r="ABQ46" s="63"/>
      <c r="ABR46" s="63"/>
      <c r="ABS46" s="63"/>
      <c r="ABT46" s="63"/>
      <c r="ABU46" s="63"/>
      <c r="ABV46" s="63"/>
      <c r="ABW46" s="63"/>
      <c r="ABX46" s="63"/>
      <c r="ABY46" s="63"/>
      <c r="ABZ46" s="63"/>
      <c r="ACA46" s="63"/>
      <c r="ACB46" s="63"/>
      <c r="ACC46" s="63"/>
      <c r="ACD46" s="63"/>
      <c r="ACE46" s="63"/>
      <c r="ACF46" s="63"/>
      <c r="ACG46" s="63"/>
      <c r="ACH46" s="63"/>
      <c r="ACI46" s="63"/>
      <c r="ACJ46" s="63"/>
      <c r="ACK46" s="63"/>
      <c r="ACL46" s="63"/>
      <c r="ACM46" s="63"/>
      <c r="ACN46" s="63"/>
      <c r="ACO46" s="63"/>
      <c r="ACP46" s="63"/>
      <c r="ACQ46" s="63"/>
      <c r="ACR46" s="63"/>
      <c r="ACS46" s="63"/>
      <c r="ACT46" s="63"/>
      <c r="ACU46" s="63"/>
      <c r="ACV46" s="63"/>
      <c r="ACW46" s="63"/>
      <c r="ACX46" s="63"/>
      <c r="ACY46" s="63"/>
      <c r="ACZ46" s="63"/>
      <c r="ADA46" s="63"/>
      <c r="ADB46" s="63"/>
      <c r="ADC46" s="63"/>
      <c r="ADD46" s="63"/>
      <c r="ADE46" s="63"/>
      <c r="ADF46" s="63"/>
      <c r="ADG46" s="63"/>
      <c r="ADH46" s="63"/>
      <c r="ADI46" s="63"/>
      <c r="ADJ46" s="63"/>
      <c r="ADK46" s="63"/>
      <c r="ADL46" s="63"/>
      <c r="ADM46" s="63"/>
      <c r="ADN46" s="63"/>
      <c r="ADO46" s="63"/>
      <c r="ADP46" s="63"/>
      <c r="ADQ46" s="63"/>
      <c r="ADR46" s="63"/>
      <c r="ADS46" s="63"/>
      <c r="ADT46" s="63"/>
      <c r="ADU46" s="63"/>
      <c r="ADV46" s="63"/>
      <c r="ADW46" s="63"/>
      <c r="ADX46" s="63"/>
      <c r="ADY46" s="63"/>
      <c r="ADZ46" s="63"/>
      <c r="AEA46" s="63"/>
      <c r="AEB46" s="63"/>
      <c r="AEC46" s="63"/>
      <c r="AED46" s="63"/>
      <c r="AEE46" s="63"/>
      <c r="AEF46" s="63"/>
      <c r="AEG46" s="63"/>
      <c r="AEH46" s="63"/>
      <c r="AEI46" s="63"/>
      <c r="AEJ46" s="63"/>
      <c r="AEK46" s="63"/>
      <c r="AEL46" s="63"/>
      <c r="AEM46" s="63"/>
      <c r="AEN46" s="63"/>
      <c r="AEO46" s="63"/>
      <c r="AEP46" s="63"/>
      <c r="AEQ46" s="63"/>
      <c r="AER46" s="63"/>
      <c r="AES46" s="63"/>
      <c r="AET46" s="63"/>
      <c r="AEU46" s="63"/>
      <c r="AEV46" s="63"/>
      <c r="AEW46" s="63"/>
      <c r="AEX46" s="63"/>
    </row>
    <row r="47" spans="1:830" ht="18" customHeight="1" x14ac:dyDescent="0.35">
      <c r="A47" s="47"/>
      <c r="B47" s="43" t="s">
        <v>178</v>
      </c>
      <c r="C47" s="44" t="s">
        <v>177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3">
        <v>0</v>
      </c>
      <c r="Z47" s="63"/>
      <c r="AA47" s="63">
        <v>0</v>
      </c>
      <c r="AB47" s="63">
        <v>0</v>
      </c>
      <c r="AC47" s="63">
        <v>0</v>
      </c>
      <c r="AD47" s="63">
        <v>0</v>
      </c>
      <c r="AE47" s="63">
        <v>0</v>
      </c>
      <c r="AF47" s="63">
        <v>0</v>
      </c>
      <c r="AG47" s="63">
        <v>0</v>
      </c>
      <c r="AH47" s="63">
        <v>0</v>
      </c>
      <c r="AI47" s="63">
        <v>0</v>
      </c>
      <c r="AJ47" s="63">
        <v>0</v>
      </c>
      <c r="AK47" s="63">
        <v>0</v>
      </c>
      <c r="AL47" s="63">
        <v>0</v>
      </c>
      <c r="AM47" s="63">
        <v>0</v>
      </c>
      <c r="AN47" s="63">
        <v>0</v>
      </c>
      <c r="AO47" s="63">
        <v>0</v>
      </c>
      <c r="AP47" s="63">
        <v>0</v>
      </c>
      <c r="AQ47" s="63"/>
      <c r="AR47" s="63">
        <v>0</v>
      </c>
      <c r="AS47" s="63">
        <v>0</v>
      </c>
      <c r="AT47" s="63">
        <v>0</v>
      </c>
      <c r="AU47" s="63">
        <v>0</v>
      </c>
      <c r="AV47" s="63">
        <v>0</v>
      </c>
      <c r="AW47" s="63">
        <v>0</v>
      </c>
      <c r="AX47" s="63">
        <v>0</v>
      </c>
      <c r="AY47" s="63">
        <v>27472749</v>
      </c>
      <c r="AZ47" s="63">
        <v>0</v>
      </c>
      <c r="BA47" s="63">
        <v>0</v>
      </c>
      <c r="BB47" s="63">
        <v>0</v>
      </c>
      <c r="BC47" s="63">
        <v>0</v>
      </c>
      <c r="BD47" s="63">
        <v>6308</v>
      </c>
      <c r="BE47" s="63">
        <v>0</v>
      </c>
      <c r="BF47" s="63">
        <v>0</v>
      </c>
      <c r="BG47" s="63">
        <v>0</v>
      </c>
      <c r="BH47" s="63">
        <v>0</v>
      </c>
      <c r="BI47" s="63">
        <v>0</v>
      </c>
      <c r="BJ47" s="63">
        <v>0</v>
      </c>
      <c r="BK47" s="63">
        <v>0</v>
      </c>
      <c r="BL47" s="63">
        <v>0</v>
      </c>
      <c r="BM47" s="63">
        <v>0</v>
      </c>
      <c r="BN47" s="63">
        <v>0</v>
      </c>
      <c r="BO47" s="63">
        <v>0</v>
      </c>
      <c r="BP47" s="63">
        <v>0</v>
      </c>
      <c r="BQ47" s="63">
        <v>0</v>
      </c>
      <c r="BR47" s="63">
        <v>0</v>
      </c>
      <c r="BS47" s="63">
        <v>0</v>
      </c>
      <c r="BT47" s="63">
        <v>0</v>
      </c>
      <c r="BU47" s="63">
        <v>0</v>
      </c>
      <c r="BV47" s="63">
        <v>0</v>
      </c>
      <c r="BW47" s="63">
        <v>0</v>
      </c>
      <c r="BX47" s="63">
        <v>0</v>
      </c>
      <c r="BY47" s="63">
        <v>0</v>
      </c>
      <c r="BZ47" s="63">
        <v>0</v>
      </c>
      <c r="CA47" s="63">
        <v>0</v>
      </c>
      <c r="CB47" s="63">
        <v>0</v>
      </c>
      <c r="CC47" s="63">
        <v>0</v>
      </c>
      <c r="CD47" s="63">
        <v>0</v>
      </c>
      <c r="CE47" s="63">
        <v>0</v>
      </c>
      <c r="CF47" s="63">
        <v>0</v>
      </c>
      <c r="CG47" s="63">
        <v>0</v>
      </c>
      <c r="CH47" s="63">
        <v>0</v>
      </c>
      <c r="CI47" s="63">
        <v>0</v>
      </c>
      <c r="CJ47" s="63">
        <v>0</v>
      </c>
      <c r="CK47" s="63">
        <v>0</v>
      </c>
      <c r="CL47" s="63">
        <v>0</v>
      </c>
      <c r="CM47" s="63">
        <v>0</v>
      </c>
      <c r="CN47" s="63">
        <v>0</v>
      </c>
      <c r="CO47" s="63">
        <v>0</v>
      </c>
      <c r="CP47" s="63">
        <v>0</v>
      </c>
      <c r="CQ47" s="63">
        <v>0</v>
      </c>
      <c r="CR47" s="63">
        <v>0</v>
      </c>
      <c r="CS47" s="63">
        <v>0</v>
      </c>
      <c r="CT47" s="63">
        <v>0</v>
      </c>
      <c r="CU47" s="63">
        <v>0</v>
      </c>
      <c r="CV47" s="63">
        <v>0</v>
      </c>
      <c r="CW47" s="63"/>
      <c r="CX47" s="63">
        <v>0</v>
      </c>
      <c r="CY47" s="63">
        <v>0</v>
      </c>
      <c r="CZ47" s="63">
        <v>0</v>
      </c>
      <c r="DA47" s="63">
        <v>0</v>
      </c>
      <c r="DB47" s="63">
        <v>0</v>
      </c>
      <c r="DC47" s="63">
        <v>0</v>
      </c>
      <c r="DD47" s="63">
        <v>0</v>
      </c>
      <c r="DE47" s="63">
        <v>0</v>
      </c>
      <c r="DF47" s="63">
        <v>0</v>
      </c>
      <c r="DG47" s="63">
        <v>0</v>
      </c>
      <c r="DH47" s="63">
        <v>0</v>
      </c>
      <c r="DI47" s="63">
        <v>0</v>
      </c>
      <c r="DJ47" s="63">
        <v>0</v>
      </c>
      <c r="DK47" s="63">
        <v>0</v>
      </c>
      <c r="DL47" s="63">
        <v>0</v>
      </c>
      <c r="DM47" s="63">
        <v>0</v>
      </c>
      <c r="DN47" s="63">
        <v>0</v>
      </c>
      <c r="DO47" s="63">
        <v>0</v>
      </c>
      <c r="DP47" s="63">
        <v>0</v>
      </c>
      <c r="DQ47" s="63">
        <v>0</v>
      </c>
      <c r="DR47" s="63">
        <v>0</v>
      </c>
      <c r="DS47" s="63">
        <v>0</v>
      </c>
      <c r="DT47" s="63">
        <v>0</v>
      </c>
      <c r="DU47" s="63">
        <v>0</v>
      </c>
      <c r="DV47" s="63">
        <v>0</v>
      </c>
      <c r="DW47" s="63">
        <v>0</v>
      </c>
      <c r="DX47" s="63">
        <v>0</v>
      </c>
      <c r="DY47" s="63">
        <v>0</v>
      </c>
      <c r="DZ47" s="63">
        <v>0</v>
      </c>
      <c r="EA47" s="63">
        <v>0</v>
      </c>
      <c r="EB47" s="63">
        <v>0</v>
      </c>
      <c r="EC47" s="63">
        <v>0</v>
      </c>
      <c r="ED47" s="63">
        <v>0</v>
      </c>
      <c r="EE47" s="63">
        <v>0</v>
      </c>
      <c r="EF47" s="63">
        <v>0</v>
      </c>
      <c r="EG47" s="63">
        <v>0</v>
      </c>
      <c r="EH47" s="63">
        <v>0</v>
      </c>
      <c r="EI47" s="63">
        <v>0</v>
      </c>
      <c r="EJ47" s="63">
        <v>0</v>
      </c>
      <c r="EK47" s="63">
        <v>0</v>
      </c>
      <c r="EL47" s="63">
        <v>0</v>
      </c>
      <c r="EM47" s="63">
        <v>0</v>
      </c>
      <c r="EN47" s="63">
        <v>0</v>
      </c>
      <c r="EO47" s="63">
        <v>0</v>
      </c>
      <c r="EP47" s="63">
        <v>0</v>
      </c>
      <c r="EQ47" s="63">
        <v>0</v>
      </c>
      <c r="ER47" s="63">
        <v>0</v>
      </c>
      <c r="ES47" s="63">
        <v>0</v>
      </c>
      <c r="ET47" s="63">
        <v>0</v>
      </c>
      <c r="EU47" s="63">
        <v>0</v>
      </c>
      <c r="EV47" s="63">
        <v>0</v>
      </c>
      <c r="EW47" s="63">
        <v>0</v>
      </c>
      <c r="EX47" s="63">
        <v>0</v>
      </c>
      <c r="EY47" s="63">
        <v>0</v>
      </c>
      <c r="EZ47" s="63">
        <v>0</v>
      </c>
      <c r="FA47" s="63">
        <v>0</v>
      </c>
      <c r="FB47" s="63">
        <v>4181</v>
      </c>
      <c r="FC47" s="63">
        <v>0</v>
      </c>
      <c r="FD47" s="63">
        <v>0</v>
      </c>
      <c r="FE47" s="63">
        <v>0</v>
      </c>
      <c r="FF47" s="63">
        <v>0</v>
      </c>
      <c r="FG47" s="63">
        <v>0</v>
      </c>
      <c r="FH47" s="63">
        <v>0</v>
      </c>
      <c r="FI47" s="63">
        <v>0</v>
      </c>
      <c r="FJ47" s="63">
        <v>0</v>
      </c>
      <c r="FK47" s="63">
        <v>0</v>
      </c>
      <c r="FL47" s="63">
        <v>0</v>
      </c>
      <c r="FM47" s="63">
        <v>0</v>
      </c>
      <c r="FN47" s="63">
        <v>0</v>
      </c>
      <c r="FO47" s="63">
        <v>1022</v>
      </c>
      <c r="FP47" s="63">
        <v>0</v>
      </c>
      <c r="FQ47" s="63">
        <v>0</v>
      </c>
      <c r="FR47" s="63">
        <v>0</v>
      </c>
      <c r="FS47" s="63">
        <v>0</v>
      </c>
      <c r="FT47" s="63"/>
      <c r="FU47" s="63">
        <v>0</v>
      </c>
      <c r="FV47" s="63">
        <v>0</v>
      </c>
      <c r="FW47" s="63">
        <v>0</v>
      </c>
      <c r="FX47" s="63">
        <v>0</v>
      </c>
      <c r="FY47" s="63">
        <v>0</v>
      </c>
      <c r="FZ47" s="63">
        <v>0</v>
      </c>
      <c r="GA47" s="63">
        <v>0</v>
      </c>
      <c r="GB47" s="63">
        <v>0</v>
      </c>
      <c r="GC47" s="63">
        <v>0</v>
      </c>
      <c r="GD47" s="63">
        <v>0</v>
      </c>
      <c r="GE47" s="63">
        <v>0</v>
      </c>
      <c r="GF47" s="63">
        <v>7075</v>
      </c>
      <c r="GG47" s="63">
        <v>0</v>
      </c>
      <c r="GH47" s="63">
        <v>0</v>
      </c>
      <c r="GI47" s="63">
        <v>0</v>
      </c>
      <c r="GJ47" s="63">
        <v>0</v>
      </c>
      <c r="GK47" s="63">
        <v>0</v>
      </c>
      <c r="GL47" s="63"/>
      <c r="GM47" s="63"/>
      <c r="GN47" s="63"/>
      <c r="GO47" s="63"/>
      <c r="GP47" s="63"/>
      <c r="GQ47" s="63"/>
      <c r="GR47" s="63"/>
      <c r="GS47" s="63"/>
      <c r="GT47" s="63"/>
      <c r="GU47" s="63"/>
      <c r="GV47" s="63"/>
      <c r="GW47" s="63"/>
      <c r="GX47" s="63"/>
      <c r="GY47" s="63"/>
      <c r="GZ47" s="63"/>
      <c r="HA47" s="63"/>
      <c r="HB47" s="63"/>
      <c r="HC47" s="63"/>
      <c r="HD47" s="63"/>
      <c r="HE47" s="63"/>
      <c r="HF47" s="63"/>
      <c r="HG47" s="63"/>
      <c r="HH47" s="63"/>
      <c r="HI47" s="63"/>
      <c r="HJ47" s="63"/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63"/>
      <c r="PX47" s="63"/>
      <c r="PY47" s="63"/>
      <c r="PZ47" s="63"/>
      <c r="QA47" s="63"/>
      <c r="QB47" s="63"/>
      <c r="QC47" s="63"/>
      <c r="QD47" s="63"/>
      <c r="QE47" s="63"/>
      <c r="QF47" s="63"/>
      <c r="QG47" s="63"/>
      <c r="QH47" s="63"/>
      <c r="QI47" s="63"/>
      <c r="QJ47" s="63"/>
      <c r="QK47" s="63"/>
      <c r="QL47" s="63"/>
      <c r="QM47" s="63"/>
      <c r="QN47" s="63"/>
      <c r="QO47" s="63"/>
      <c r="QP47" s="63"/>
      <c r="QQ47" s="63"/>
      <c r="QR47" s="63"/>
      <c r="QS47" s="63"/>
      <c r="QT47" s="63"/>
      <c r="QU47" s="63"/>
      <c r="QV47" s="63"/>
      <c r="QW47" s="63"/>
      <c r="QX47" s="63"/>
      <c r="QY47" s="63"/>
      <c r="QZ47" s="63"/>
      <c r="RA47" s="63"/>
      <c r="RB47" s="63"/>
      <c r="RC47" s="63"/>
      <c r="RD47" s="63"/>
      <c r="RE47" s="63"/>
      <c r="RF47" s="63"/>
      <c r="RG47" s="63"/>
      <c r="RH47" s="63"/>
      <c r="RI47" s="63"/>
      <c r="RJ47" s="63"/>
      <c r="RK47" s="63"/>
      <c r="RL47" s="63"/>
      <c r="RM47" s="63"/>
      <c r="RN47" s="63"/>
      <c r="RO47" s="63"/>
      <c r="RP47" s="63"/>
      <c r="RQ47" s="63"/>
      <c r="RR47" s="63"/>
      <c r="RS47" s="63"/>
      <c r="RT47" s="63"/>
      <c r="RU47" s="63"/>
      <c r="RV47" s="63"/>
      <c r="RW47" s="63"/>
      <c r="RX47" s="63"/>
      <c r="RY47" s="63"/>
      <c r="RZ47" s="63"/>
      <c r="SA47" s="63"/>
      <c r="SB47" s="63"/>
      <c r="SC47" s="63"/>
      <c r="SD47" s="63"/>
      <c r="SE47" s="63"/>
      <c r="SF47" s="63"/>
      <c r="SG47" s="63"/>
      <c r="SH47" s="63"/>
      <c r="SI47" s="63"/>
      <c r="SJ47" s="63"/>
      <c r="SK47" s="63"/>
      <c r="SL47" s="63"/>
      <c r="SM47" s="63"/>
      <c r="SN47" s="63"/>
      <c r="SO47" s="63"/>
      <c r="SP47" s="63"/>
      <c r="SQ47" s="63"/>
      <c r="SR47" s="63"/>
      <c r="SS47" s="63"/>
      <c r="ST47" s="63"/>
      <c r="SU47" s="63"/>
      <c r="SV47" s="63"/>
      <c r="SW47" s="63"/>
      <c r="SX47" s="63"/>
      <c r="SY47" s="63"/>
      <c r="SZ47" s="63"/>
      <c r="TA47" s="63"/>
      <c r="TB47" s="63"/>
      <c r="TC47" s="63"/>
      <c r="TD47" s="63"/>
      <c r="TE47" s="63"/>
      <c r="TF47" s="63"/>
      <c r="TG47" s="63"/>
      <c r="TH47" s="63"/>
      <c r="TI47" s="63"/>
      <c r="TJ47" s="63"/>
      <c r="TK47" s="63"/>
      <c r="TL47" s="63"/>
      <c r="TM47" s="63"/>
      <c r="TN47" s="63"/>
      <c r="TO47" s="63"/>
      <c r="TP47" s="63"/>
      <c r="TQ47" s="63"/>
      <c r="TR47" s="63"/>
      <c r="TS47" s="63"/>
      <c r="TT47" s="63"/>
      <c r="TU47" s="63"/>
      <c r="TV47" s="63"/>
      <c r="TW47" s="63"/>
      <c r="TX47" s="63"/>
      <c r="TY47" s="63"/>
      <c r="TZ47" s="63"/>
      <c r="UA47" s="63"/>
      <c r="UB47" s="63"/>
      <c r="UC47" s="63"/>
      <c r="UD47" s="63"/>
      <c r="UE47" s="63"/>
      <c r="UF47" s="63"/>
      <c r="UG47" s="63"/>
      <c r="UH47" s="63"/>
      <c r="UI47" s="63"/>
      <c r="UJ47" s="63"/>
      <c r="UK47" s="63"/>
      <c r="UL47" s="63"/>
      <c r="UM47" s="63"/>
      <c r="UN47" s="63"/>
      <c r="UO47" s="63"/>
      <c r="UP47" s="63"/>
      <c r="UQ47" s="63"/>
      <c r="UR47" s="63"/>
      <c r="US47" s="63"/>
      <c r="UT47" s="63"/>
      <c r="UU47" s="63"/>
      <c r="UV47" s="63"/>
      <c r="UW47" s="63"/>
      <c r="UX47" s="63"/>
      <c r="UY47" s="63"/>
      <c r="UZ47" s="63"/>
      <c r="VA47" s="63"/>
      <c r="VB47" s="63"/>
      <c r="VC47" s="63"/>
      <c r="VD47" s="63"/>
      <c r="VE47" s="63"/>
      <c r="VF47" s="63"/>
      <c r="VG47" s="63"/>
      <c r="VH47" s="63"/>
      <c r="VI47" s="63"/>
      <c r="VJ47" s="63"/>
      <c r="VK47" s="63"/>
      <c r="VL47" s="63"/>
      <c r="VM47" s="63"/>
      <c r="VN47" s="63"/>
      <c r="VO47" s="63"/>
      <c r="VP47" s="63"/>
      <c r="VQ47" s="63"/>
      <c r="VR47" s="63"/>
      <c r="VS47" s="63"/>
      <c r="VT47" s="63"/>
      <c r="VU47" s="63"/>
      <c r="VV47" s="63"/>
      <c r="VW47" s="63"/>
      <c r="VX47" s="63"/>
      <c r="VY47" s="63"/>
      <c r="VZ47" s="63"/>
      <c r="WA47" s="63"/>
      <c r="WB47" s="63"/>
      <c r="WC47" s="63"/>
      <c r="WD47" s="63"/>
      <c r="WE47" s="63"/>
      <c r="WF47" s="63"/>
      <c r="WG47" s="63"/>
      <c r="WH47" s="63"/>
      <c r="WI47" s="63"/>
      <c r="WJ47" s="63"/>
      <c r="WK47" s="63"/>
      <c r="WL47" s="63"/>
      <c r="WM47" s="63"/>
      <c r="WN47" s="63"/>
      <c r="WO47" s="63"/>
      <c r="WP47" s="63"/>
      <c r="WQ47" s="63"/>
      <c r="WR47" s="63"/>
      <c r="WS47" s="63"/>
      <c r="WT47" s="63"/>
      <c r="WU47" s="63"/>
      <c r="WV47" s="63"/>
      <c r="WW47" s="63"/>
      <c r="WX47" s="63"/>
      <c r="WY47" s="63"/>
      <c r="WZ47" s="63"/>
      <c r="XA47" s="63"/>
      <c r="XB47" s="63"/>
      <c r="XC47" s="63"/>
      <c r="XD47" s="63"/>
      <c r="XE47" s="63"/>
      <c r="XF47" s="63"/>
      <c r="XG47" s="63"/>
      <c r="XH47" s="63"/>
      <c r="XI47" s="63"/>
      <c r="XJ47" s="63"/>
      <c r="XK47" s="63"/>
      <c r="XL47" s="63"/>
      <c r="XM47" s="63"/>
      <c r="XN47" s="63"/>
      <c r="XO47" s="63"/>
      <c r="XP47" s="63"/>
      <c r="XQ47" s="63"/>
      <c r="XR47" s="63"/>
      <c r="XS47" s="63"/>
      <c r="XT47" s="63"/>
      <c r="XU47" s="63"/>
      <c r="XV47" s="63"/>
      <c r="XW47" s="63"/>
      <c r="XX47" s="63"/>
      <c r="XY47" s="63"/>
      <c r="XZ47" s="63"/>
      <c r="YA47" s="63"/>
      <c r="YB47" s="63"/>
      <c r="YC47" s="63"/>
      <c r="YD47" s="63"/>
      <c r="YE47" s="63"/>
      <c r="YF47" s="63"/>
      <c r="YG47" s="63"/>
      <c r="YH47" s="63"/>
      <c r="YI47" s="63"/>
      <c r="YJ47" s="63"/>
      <c r="YK47" s="63"/>
      <c r="YL47" s="63"/>
      <c r="YM47" s="63"/>
      <c r="YN47" s="63"/>
      <c r="YO47" s="63"/>
      <c r="YP47" s="63"/>
      <c r="YQ47" s="63"/>
      <c r="YR47" s="63"/>
      <c r="YS47" s="63"/>
      <c r="YT47" s="63"/>
      <c r="YU47" s="63"/>
      <c r="YV47" s="63"/>
      <c r="YW47" s="63"/>
      <c r="YX47" s="63"/>
      <c r="YY47" s="63"/>
      <c r="YZ47" s="63"/>
      <c r="ZA47" s="63"/>
      <c r="ZB47" s="63"/>
      <c r="ZC47" s="63"/>
      <c r="ZD47" s="63"/>
      <c r="ZE47" s="63"/>
      <c r="ZF47" s="63"/>
      <c r="ZG47" s="63"/>
      <c r="ZH47" s="63"/>
      <c r="ZI47" s="63"/>
      <c r="ZJ47" s="63"/>
      <c r="ZK47" s="63"/>
      <c r="ZL47" s="63"/>
      <c r="ZM47" s="63"/>
      <c r="ZN47" s="63"/>
      <c r="ZO47" s="63"/>
      <c r="ZP47" s="63"/>
      <c r="ZQ47" s="63"/>
      <c r="ZR47" s="63"/>
      <c r="ZS47" s="63"/>
      <c r="ZT47" s="63"/>
      <c r="ZU47" s="63"/>
      <c r="ZV47" s="63"/>
      <c r="ZW47" s="63"/>
      <c r="ZX47" s="63"/>
      <c r="ZY47" s="63"/>
      <c r="ZZ47" s="63"/>
      <c r="AAA47" s="63"/>
      <c r="AAB47" s="63"/>
      <c r="AAC47" s="63"/>
      <c r="AAD47" s="63"/>
      <c r="AAE47" s="63"/>
      <c r="AAF47" s="63"/>
      <c r="AAG47" s="63"/>
      <c r="AAH47" s="63"/>
      <c r="AAI47" s="63"/>
      <c r="AAJ47" s="63"/>
      <c r="AAK47" s="63"/>
      <c r="AAL47" s="63"/>
      <c r="AAM47" s="63"/>
      <c r="AAN47" s="63"/>
      <c r="AAO47" s="63"/>
      <c r="AAP47" s="63"/>
      <c r="AAQ47" s="63"/>
      <c r="AAR47" s="63"/>
      <c r="AAS47" s="63"/>
      <c r="AAT47" s="63"/>
      <c r="AAU47" s="63"/>
      <c r="AAV47" s="63"/>
      <c r="AAW47" s="63"/>
      <c r="AAX47" s="63"/>
      <c r="AAY47" s="63"/>
      <c r="AAZ47" s="63"/>
      <c r="ABA47" s="63"/>
      <c r="ABB47" s="63"/>
      <c r="ABC47" s="63"/>
      <c r="ABD47" s="63"/>
      <c r="ABE47" s="63"/>
      <c r="ABF47" s="63"/>
      <c r="ABG47" s="63"/>
      <c r="ABH47" s="63"/>
      <c r="ABI47" s="63"/>
      <c r="ABJ47" s="63"/>
      <c r="ABK47" s="63"/>
      <c r="ABL47" s="63"/>
      <c r="ABM47" s="63"/>
      <c r="ABN47" s="63"/>
      <c r="ABO47" s="63"/>
      <c r="ABP47" s="63"/>
      <c r="ABQ47" s="63"/>
      <c r="ABR47" s="63"/>
      <c r="ABS47" s="63"/>
      <c r="ABT47" s="63"/>
      <c r="ABU47" s="63"/>
      <c r="ABV47" s="63"/>
      <c r="ABW47" s="63"/>
      <c r="ABX47" s="63"/>
      <c r="ABY47" s="63"/>
      <c r="ABZ47" s="63"/>
      <c r="ACA47" s="63"/>
      <c r="ACB47" s="63"/>
      <c r="ACC47" s="63"/>
      <c r="ACD47" s="63"/>
      <c r="ACE47" s="63"/>
      <c r="ACF47" s="63"/>
      <c r="ACG47" s="63"/>
      <c r="ACH47" s="63"/>
      <c r="ACI47" s="63"/>
      <c r="ACJ47" s="63"/>
      <c r="ACK47" s="63"/>
      <c r="ACL47" s="63"/>
      <c r="ACM47" s="63"/>
      <c r="ACN47" s="63"/>
      <c r="ACO47" s="63"/>
      <c r="ACP47" s="63"/>
      <c r="ACQ47" s="63"/>
      <c r="ACR47" s="63"/>
      <c r="ACS47" s="63"/>
      <c r="ACT47" s="63"/>
      <c r="ACU47" s="63"/>
      <c r="ACV47" s="63"/>
      <c r="ACW47" s="63"/>
      <c r="ACX47" s="63"/>
      <c r="ACY47" s="63"/>
      <c r="ACZ47" s="63"/>
      <c r="ADA47" s="63"/>
      <c r="ADB47" s="63"/>
      <c r="ADC47" s="63"/>
      <c r="ADD47" s="63"/>
      <c r="ADE47" s="63"/>
      <c r="ADF47" s="63"/>
      <c r="ADG47" s="63"/>
      <c r="ADH47" s="63"/>
      <c r="ADI47" s="63"/>
      <c r="ADJ47" s="63"/>
      <c r="ADK47" s="63"/>
      <c r="ADL47" s="63"/>
      <c r="ADM47" s="63"/>
      <c r="ADN47" s="63"/>
      <c r="ADO47" s="63"/>
      <c r="ADP47" s="63"/>
      <c r="ADQ47" s="63"/>
      <c r="ADR47" s="63"/>
      <c r="ADS47" s="63"/>
      <c r="ADT47" s="63"/>
      <c r="ADU47" s="63"/>
      <c r="ADV47" s="63"/>
      <c r="ADW47" s="63"/>
      <c r="ADX47" s="63"/>
      <c r="ADY47" s="63"/>
      <c r="ADZ47" s="63"/>
      <c r="AEA47" s="63"/>
      <c r="AEB47" s="63"/>
      <c r="AEC47" s="63"/>
      <c r="AED47" s="63"/>
      <c r="AEE47" s="63"/>
      <c r="AEF47" s="63"/>
      <c r="AEG47" s="63"/>
      <c r="AEH47" s="63"/>
      <c r="AEI47" s="63"/>
      <c r="AEJ47" s="63"/>
      <c r="AEK47" s="63"/>
      <c r="AEL47" s="63"/>
      <c r="AEM47" s="63"/>
      <c r="AEN47" s="63"/>
      <c r="AEO47" s="63"/>
      <c r="AEP47" s="63"/>
      <c r="AEQ47" s="63"/>
      <c r="AER47" s="63"/>
      <c r="AES47" s="63"/>
      <c r="AET47" s="63"/>
      <c r="AEU47" s="63"/>
      <c r="AEV47" s="63"/>
      <c r="AEW47" s="63"/>
      <c r="AEX47" s="63"/>
    </row>
    <row r="48" spans="1:830" ht="18" customHeight="1" x14ac:dyDescent="0.35">
      <c r="A48" s="46" t="s">
        <v>206</v>
      </c>
      <c r="B48" s="43" t="s">
        <v>207</v>
      </c>
      <c r="C48" s="44" t="s">
        <v>175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/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3">
        <v>0</v>
      </c>
      <c r="AP48" s="63">
        <v>0</v>
      </c>
      <c r="AQ48" s="63"/>
      <c r="AR48" s="63">
        <v>0</v>
      </c>
      <c r="AS48" s="63">
        <v>0</v>
      </c>
      <c r="AT48" s="63">
        <v>0</v>
      </c>
      <c r="AU48" s="63">
        <v>0</v>
      </c>
      <c r="AV48" s="63">
        <v>0</v>
      </c>
      <c r="AW48" s="63">
        <v>0</v>
      </c>
      <c r="AX48" s="63">
        <v>0</v>
      </c>
      <c r="AY48" s="63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63">
        <v>0</v>
      </c>
      <c r="BG48" s="63">
        <v>0</v>
      </c>
      <c r="BH48" s="63">
        <v>0</v>
      </c>
      <c r="BI48" s="63">
        <v>0</v>
      </c>
      <c r="BJ48" s="63">
        <v>0</v>
      </c>
      <c r="BK48" s="63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  <c r="BQ48" s="63">
        <v>0</v>
      </c>
      <c r="BR48" s="63">
        <v>0</v>
      </c>
      <c r="BS48" s="63">
        <v>0</v>
      </c>
      <c r="BT48" s="63">
        <v>0</v>
      </c>
      <c r="BU48" s="63">
        <v>0</v>
      </c>
      <c r="BV48" s="63">
        <v>0</v>
      </c>
      <c r="BW48" s="63">
        <v>0</v>
      </c>
      <c r="BX48" s="63">
        <v>0</v>
      </c>
      <c r="BY48" s="63">
        <v>0</v>
      </c>
      <c r="BZ48" s="63">
        <v>0</v>
      </c>
      <c r="CA48" s="63">
        <v>0</v>
      </c>
      <c r="CB48" s="63">
        <v>0</v>
      </c>
      <c r="CC48" s="63">
        <v>0</v>
      </c>
      <c r="CD48" s="63">
        <v>0</v>
      </c>
      <c r="CE48" s="63">
        <v>0</v>
      </c>
      <c r="CF48" s="63">
        <v>0</v>
      </c>
      <c r="CG48" s="63">
        <v>0</v>
      </c>
      <c r="CH48" s="63">
        <v>0</v>
      </c>
      <c r="CI48" s="63">
        <v>0</v>
      </c>
      <c r="CJ48" s="63">
        <v>0</v>
      </c>
      <c r="CK48" s="63">
        <v>0</v>
      </c>
      <c r="CL48" s="63">
        <v>0</v>
      </c>
      <c r="CM48" s="63">
        <v>0</v>
      </c>
      <c r="CN48" s="63">
        <v>0</v>
      </c>
      <c r="CO48" s="63">
        <v>0</v>
      </c>
      <c r="CP48" s="63">
        <v>0</v>
      </c>
      <c r="CQ48" s="63">
        <v>0</v>
      </c>
      <c r="CR48" s="63">
        <v>0</v>
      </c>
      <c r="CS48" s="63">
        <v>0</v>
      </c>
      <c r="CT48" s="63">
        <v>0</v>
      </c>
      <c r="CU48" s="63">
        <v>0</v>
      </c>
      <c r="CV48" s="63">
        <v>0</v>
      </c>
      <c r="CW48" s="63"/>
      <c r="CX48" s="63">
        <v>0</v>
      </c>
      <c r="CY48" s="63">
        <v>0</v>
      </c>
      <c r="CZ48" s="63">
        <v>0</v>
      </c>
      <c r="DA48" s="63">
        <v>0</v>
      </c>
      <c r="DB48" s="63">
        <v>0</v>
      </c>
      <c r="DC48" s="63">
        <v>0</v>
      </c>
      <c r="DD48" s="63">
        <v>0</v>
      </c>
      <c r="DE48" s="63">
        <v>0</v>
      </c>
      <c r="DF48" s="63">
        <v>0</v>
      </c>
      <c r="DG48" s="63">
        <v>0</v>
      </c>
      <c r="DH48" s="63">
        <v>0</v>
      </c>
      <c r="DI48" s="63">
        <v>0</v>
      </c>
      <c r="DJ48" s="63">
        <v>0</v>
      </c>
      <c r="DK48" s="63">
        <v>0</v>
      </c>
      <c r="DL48" s="63">
        <v>0</v>
      </c>
      <c r="DM48" s="63">
        <v>0</v>
      </c>
      <c r="DN48" s="63">
        <v>0</v>
      </c>
      <c r="DO48" s="63">
        <v>0</v>
      </c>
      <c r="DP48" s="63">
        <v>0</v>
      </c>
      <c r="DQ48" s="63">
        <v>0</v>
      </c>
      <c r="DR48" s="63">
        <v>0</v>
      </c>
      <c r="DS48" s="63">
        <v>0</v>
      </c>
      <c r="DT48" s="63">
        <v>0</v>
      </c>
      <c r="DU48" s="63">
        <v>0</v>
      </c>
      <c r="DV48" s="63">
        <v>0</v>
      </c>
      <c r="DW48" s="63">
        <v>0</v>
      </c>
      <c r="DX48" s="63">
        <v>0</v>
      </c>
      <c r="DY48" s="63">
        <v>0</v>
      </c>
      <c r="DZ48" s="63">
        <v>0</v>
      </c>
      <c r="EA48" s="63">
        <v>0</v>
      </c>
      <c r="EB48" s="63">
        <v>0</v>
      </c>
      <c r="EC48" s="63">
        <v>0</v>
      </c>
      <c r="ED48" s="63">
        <v>0</v>
      </c>
      <c r="EE48" s="63">
        <v>0</v>
      </c>
      <c r="EF48" s="63">
        <v>0</v>
      </c>
      <c r="EG48" s="63">
        <v>0</v>
      </c>
      <c r="EH48" s="63">
        <v>0</v>
      </c>
      <c r="EI48" s="63">
        <v>0</v>
      </c>
      <c r="EJ48" s="63">
        <v>0</v>
      </c>
      <c r="EK48" s="63">
        <v>0</v>
      </c>
      <c r="EL48" s="63">
        <v>0</v>
      </c>
      <c r="EM48" s="63">
        <v>0</v>
      </c>
      <c r="EN48" s="63">
        <v>0</v>
      </c>
      <c r="EO48" s="63">
        <v>0</v>
      </c>
      <c r="EP48" s="63">
        <v>0</v>
      </c>
      <c r="EQ48" s="63">
        <v>0</v>
      </c>
      <c r="ER48" s="63">
        <v>0</v>
      </c>
      <c r="ES48" s="63">
        <v>0</v>
      </c>
      <c r="ET48" s="63">
        <v>0</v>
      </c>
      <c r="EU48" s="63">
        <v>0</v>
      </c>
      <c r="EV48" s="63">
        <v>0</v>
      </c>
      <c r="EW48" s="63">
        <v>0</v>
      </c>
      <c r="EX48" s="63">
        <v>0</v>
      </c>
      <c r="EY48" s="63">
        <v>0</v>
      </c>
      <c r="EZ48" s="63">
        <v>0</v>
      </c>
      <c r="FA48" s="63">
        <v>0</v>
      </c>
      <c r="FB48" s="63">
        <v>0</v>
      </c>
      <c r="FC48" s="63">
        <v>0</v>
      </c>
      <c r="FD48" s="63">
        <v>0</v>
      </c>
      <c r="FE48" s="63">
        <v>0</v>
      </c>
      <c r="FF48" s="63">
        <v>0</v>
      </c>
      <c r="FG48" s="63">
        <v>0</v>
      </c>
      <c r="FH48" s="63">
        <v>0</v>
      </c>
      <c r="FI48" s="63">
        <v>0</v>
      </c>
      <c r="FJ48" s="63">
        <v>0</v>
      </c>
      <c r="FK48" s="63">
        <v>0</v>
      </c>
      <c r="FL48" s="63">
        <v>0</v>
      </c>
      <c r="FM48" s="63">
        <v>0</v>
      </c>
      <c r="FN48" s="63">
        <v>0</v>
      </c>
      <c r="FO48" s="63">
        <v>0</v>
      </c>
      <c r="FP48" s="63">
        <v>0</v>
      </c>
      <c r="FQ48" s="63">
        <v>0</v>
      </c>
      <c r="FR48" s="63">
        <v>0</v>
      </c>
      <c r="FS48" s="63">
        <v>0</v>
      </c>
      <c r="FT48" s="63">
        <v>0</v>
      </c>
      <c r="FU48" s="63">
        <v>0</v>
      </c>
      <c r="FV48" s="63">
        <v>0</v>
      </c>
      <c r="FW48" s="63">
        <v>0</v>
      </c>
      <c r="FX48" s="63">
        <v>0</v>
      </c>
      <c r="FY48" s="63">
        <v>0</v>
      </c>
      <c r="FZ48" s="63">
        <v>0</v>
      </c>
      <c r="GA48" s="63">
        <v>0</v>
      </c>
      <c r="GB48" s="63">
        <v>0</v>
      </c>
      <c r="GC48" s="63">
        <v>0</v>
      </c>
      <c r="GD48" s="63">
        <v>0</v>
      </c>
      <c r="GE48" s="63">
        <v>0</v>
      </c>
      <c r="GF48" s="63">
        <v>0</v>
      </c>
      <c r="GG48" s="63">
        <v>0</v>
      </c>
      <c r="GH48" s="63">
        <v>0</v>
      </c>
      <c r="GI48" s="63">
        <v>0</v>
      </c>
      <c r="GJ48" s="63">
        <v>0</v>
      </c>
      <c r="GK48" s="63">
        <v>0</v>
      </c>
      <c r="GL48" s="63"/>
      <c r="GM48" s="63"/>
      <c r="GN48" s="63"/>
      <c r="GO48" s="63"/>
      <c r="GP48" s="63"/>
      <c r="GQ48" s="63"/>
      <c r="GR48" s="63"/>
      <c r="GS48" s="63"/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3"/>
      <c r="HT48" s="63"/>
      <c r="HU48" s="63"/>
      <c r="HV48" s="63"/>
      <c r="HW48" s="63"/>
      <c r="HX48" s="63"/>
      <c r="HY48" s="63"/>
      <c r="HZ48" s="63"/>
      <c r="IA48" s="63"/>
      <c r="IB48" s="63"/>
      <c r="IC48" s="63"/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3"/>
      <c r="IO48" s="63"/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63"/>
      <c r="JE48" s="63"/>
      <c r="JF48" s="63"/>
      <c r="JG48" s="63"/>
      <c r="JH48" s="63"/>
      <c r="JI48" s="63"/>
      <c r="JJ48" s="63"/>
      <c r="JK48" s="63"/>
      <c r="JL48" s="63"/>
      <c r="JM48" s="63"/>
      <c r="JN48" s="63"/>
      <c r="JO48" s="63"/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63"/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63"/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  <c r="MN48" s="63"/>
      <c r="MO48" s="63"/>
      <c r="MP48" s="63"/>
      <c r="MQ48" s="63"/>
      <c r="MR48" s="63"/>
      <c r="MS48" s="63"/>
      <c r="MT48" s="63"/>
      <c r="MU48" s="63"/>
      <c r="MV48" s="63"/>
      <c r="MW48" s="63"/>
      <c r="MX48" s="63"/>
      <c r="MY48" s="63"/>
      <c r="MZ48" s="63"/>
      <c r="NA48" s="63"/>
      <c r="NB48" s="63"/>
      <c r="NC48" s="63"/>
      <c r="ND48" s="63"/>
      <c r="NE48" s="63"/>
      <c r="NF48" s="63"/>
      <c r="NG48" s="63"/>
      <c r="NH48" s="63"/>
      <c r="NI48" s="63"/>
      <c r="NJ48" s="63"/>
      <c r="NK48" s="63"/>
      <c r="NL48" s="63"/>
      <c r="NM48" s="63"/>
      <c r="NN48" s="63"/>
      <c r="NO48" s="63"/>
      <c r="NP48" s="63"/>
      <c r="NQ48" s="63"/>
      <c r="NR48" s="63"/>
      <c r="NS48" s="63"/>
      <c r="NT48" s="63"/>
      <c r="NU48" s="63"/>
      <c r="NV48" s="63"/>
      <c r="NW48" s="63"/>
      <c r="NX48" s="63"/>
      <c r="NY48" s="63"/>
      <c r="NZ48" s="63"/>
      <c r="OA48" s="63"/>
      <c r="OB48" s="63"/>
      <c r="OC48" s="63"/>
      <c r="OD48" s="63"/>
      <c r="OE48" s="63"/>
      <c r="OF48" s="63"/>
      <c r="OG48" s="63"/>
      <c r="OH48" s="63"/>
      <c r="OI48" s="63"/>
      <c r="OJ48" s="63"/>
      <c r="OK48" s="63"/>
      <c r="OL48" s="63"/>
      <c r="OM48" s="63"/>
      <c r="ON48" s="63"/>
      <c r="OO48" s="63"/>
      <c r="OP48" s="63"/>
      <c r="OQ48" s="63"/>
      <c r="OR48" s="63"/>
      <c r="OS48" s="63"/>
      <c r="OT48" s="63"/>
      <c r="OU48" s="63"/>
      <c r="OV48" s="63"/>
      <c r="OW48" s="63"/>
      <c r="OX48" s="63"/>
      <c r="OY48" s="63"/>
      <c r="OZ48" s="63"/>
      <c r="PA48" s="63"/>
      <c r="PB48" s="63"/>
      <c r="PC48" s="63"/>
      <c r="PD48" s="63"/>
      <c r="PE48" s="63"/>
      <c r="PF48" s="63"/>
      <c r="PG48" s="63"/>
      <c r="PH48" s="63"/>
      <c r="PI48" s="63"/>
      <c r="PJ48" s="63"/>
      <c r="PK48" s="63"/>
      <c r="PL48" s="63"/>
      <c r="PM48" s="63"/>
      <c r="PN48" s="63"/>
      <c r="PO48" s="63"/>
      <c r="PP48" s="63"/>
      <c r="PQ48" s="63"/>
      <c r="PR48" s="63"/>
      <c r="PS48" s="63"/>
      <c r="PT48" s="63"/>
      <c r="PU48" s="63"/>
      <c r="PV48" s="63"/>
      <c r="PW48" s="63"/>
      <c r="PX48" s="63"/>
      <c r="PY48" s="63"/>
      <c r="PZ48" s="63"/>
      <c r="QA48" s="63"/>
      <c r="QB48" s="63"/>
      <c r="QC48" s="63"/>
      <c r="QD48" s="63"/>
      <c r="QE48" s="63"/>
      <c r="QF48" s="63"/>
      <c r="QG48" s="63"/>
      <c r="QH48" s="63"/>
      <c r="QI48" s="63"/>
      <c r="QJ48" s="63"/>
      <c r="QK48" s="63"/>
      <c r="QL48" s="63"/>
      <c r="QM48" s="63"/>
      <c r="QN48" s="63"/>
      <c r="QO48" s="63"/>
      <c r="QP48" s="63"/>
      <c r="QQ48" s="63"/>
      <c r="QR48" s="63"/>
      <c r="QS48" s="63"/>
      <c r="QT48" s="63"/>
      <c r="QU48" s="63"/>
      <c r="QV48" s="63"/>
      <c r="QW48" s="63"/>
      <c r="QX48" s="63"/>
      <c r="QY48" s="63"/>
      <c r="QZ48" s="63"/>
      <c r="RA48" s="63"/>
      <c r="RB48" s="63"/>
      <c r="RC48" s="63"/>
      <c r="RD48" s="63"/>
      <c r="RE48" s="63"/>
      <c r="RF48" s="63"/>
      <c r="RG48" s="63"/>
      <c r="RH48" s="63"/>
      <c r="RI48" s="63"/>
      <c r="RJ48" s="63"/>
      <c r="RK48" s="63"/>
      <c r="RL48" s="63"/>
      <c r="RM48" s="63"/>
      <c r="RN48" s="63"/>
      <c r="RO48" s="63"/>
      <c r="RP48" s="63"/>
      <c r="RQ48" s="63"/>
      <c r="RR48" s="63"/>
      <c r="RS48" s="63"/>
      <c r="RT48" s="63"/>
      <c r="RU48" s="63"/>
      <c r="RV48" s="63"/>
      <c r="RW48" s="63"/>
      <c r="RX48" s="63"/>
      <c r="RY48" s="63"/>
      <c r="RZ48" s="63"/>
      <c r="SA48" s="63"/>
      <c r="SB48" s="63"/>
      <c r="SC48" s="63"/>
      <c r="SD48" s="63"/>
      <c r="SE48" s="63"/>
      <c r="SF48" s="63"/>
      <c r="SG48" s="63"/>
      <c r="SH48" s="63"/>
      <c r="SI48" s="63"/>
      <c r="SJ48" s="63"/>
      <c r="SK48" s="63"/>
      <c r="SL48" s="63"/>
      <c r="SM48" s="63"/>
      <c r="SN48" s="63"/>
      <c r="SO48" s="63"/>
      <c r="SP48" s="63"/>
      <c r="SQ48" s="63"/>
      <c r="SR48" s="63"/>
      <c r="SS48" s="63"/>
      <c r="ST48" s="63"/>
      <c r="SU48" s="63"/>
      <c r="SV48" s="63"/>
      <c r="SW48" s="63"/>
      <c r="SX48" s="63"/>
      <c r="SY48" s="63"/>
      <c r="SZ48" s="63"/>
      <c r="TA48" s="63"/>
      <c r="TB48" s="63"/>
      <c r="TC48" s="63"/>
      <c r="TD48" s="63"/>
      <c r="TE48" s="63"/>
      <c r="TF48" s="63"/>
      <c r="TG48" s="63"/>
      <c r="TH48" s="63"/>
      <c r="TI48" s="63"/>
      <c r="TJ48" s="63"/>
      <c r="TK48" s="63"/>
      <c r="TL48" s="63"/>
      <c r="TM48" s="63"/>
      <c r="TN48" s="63"/>
      <c r="TO48" s="63"/>
      <c r="TP48" s="63"/>
      <c r="TQ48" s="63"/>
      <c r="TR48" s="63"/>
      <c r="TS48" s="63"/>
      <c r="TT48" s="63"/>
      <c r="TU48" s="63"/>
      <c r="TV48" s="63"/>
      <c r="TW48" s="63"/>
      <c r="TX48" s="63"/>
      <c r="TY48" s="63"/>
      <c r="TZ48" s="63"/>
      <c r="UA48" s="63"/>
      <c r="UB48" s="63"/>
      <c r="UC48" s="63"/>
      <c r="UD48" s="63"/>
      <c r="UE48" s="63"/>
      <c r="UF48" s="63"/>
      <c r="UG48" s="63"/>
      <c r="UH48" s="63"/>
      <c r="UI48" s="63"/>
      <c r="UJ48" s="63"/>
      <c r="UK48" s="63"/>
      <c r="UL48" s="63"/>
      <c r="UM48" s="63"/>
      <c r="UN48" s="63"/>
      <c r="UO48" s="63"/>
      <c r="UP48" s="63"/>
      <c r="UQ48" s="63"/>
      <c r="UR48" s="63"/>
      <c r="US48" s="63"/>
      <c r="UT48" s="63"/>
      <c r="UU48" s="63"/>
      <c r="UV48" s="63"/>
      <c r="UW48" s="63"/>
      <c r="UX48" s="63"/>
      <c r="UY48" s="63"/>
      <c r="UZ48" s="63"/>
      <c r="VA48" s="63"/>
      <c r="VB48" s="63"/>
      <c r="VC48" s="63"/>
      <c r="VD48" s="63"/>
      <c r="VE48" s="63"/>
      <c r="VF48" s="63"/>
      <c r="VG48" s="63"/>
      <c r="VH48" s="63"/>
      <c r="VI48" s="63"/>
      <c r="VJ48" s="63"/>
      <c r="VK48" s="63"/>
      <c r="VL48" s="63"/>
      <c r="VM48" s="63"/>
      <c r="VN48" s="63"/>
      <c r="VO48" s="63"/>
      <c r="VP48" s="63"/>
      <c r="VQ48" s="63"/>
      <c r="VR48" s="63"/>
      <c r="VS48" s="63"/>
      <c r="VT48" s="63"/>
      <c r="VU48" s="63"/>
      <c r="VV48" s="63"/>
      <c r="VW48" s="63"/>
      <c r="VX48" s="63"/>
      <c r="VY48" s="63"/>
      <c r="VZ48" s="63"/>
      <c r="WA48" s="63"/>
      <c r="WB48" s="63"/>
      <c r="WC48" s="63"/>
      <c r="WD48" s="63"/>
      <c r="WE48" s="63"/>
      <c r="WF48" s="63"/>
      <c r="WG48" s="63"/>
      <c r="WH48" s="63"/>
      <c r="WI48" s="63"/>
      <c r="WJ48" s="63"/>
      <c r="WK48" s="63"/>
      <c r="WL48" s="63"/>
      <c r="WM48" s="63"/>
      <c r="WN48" s="63"/>
      <c r="WO48" s="63"/>
      <c r="WP48" s="63"/>
      <c r="WQ48" s="63"/>
      <c r="WR48" s="63"/>
      <c r="WS48" s="63"/>
      <c r="WT48" s="63"/>
      <c r="WU48" s="63"/>
      <c r="WV48" s="63"/>
      <c r="WW48" s="63"/>
      <c r="WX48" s="63"/>
      <c r="WY48" s="63"/>
      <c r="WZ48" s="63"/>
      <c r="XA48" s="63"/>
      <c r="XB48" s="63"/>
      <c r="XC48" s="63"/>
      <c r="XD48" s="63"/>
      <c r="XE48" s="63"/>
      <c r="XF48" s="63"/>
      <c r="XG48" s="63"/>
      <c r="XH48" s="63"/>
      <c r="XI48" s="63"/>
      <c r="XJ48" s="63"/>
      <c r="XK48" s="63"/>
      <c r="XL48" s="63"/>
      <c r="XM48" s="63"/>
      <c r="XN48" s="63"/>
      <c r="XO48" s="63"/>
      <c r="XP48" s="63"/>
      <c r="XQ48" s="63"/>
      <c r="XR48" s="63"/>
      <c r="XS48" s="63"/>
      <c r="XT48" s="63"/>
      <c r="XU48" s="63"/>
      <c r="XV48" s="63"/>
      <c r="XW48" s="63"/>
      <c r="XX48" s="63"/>
      <c r="XY48" s="63"/>
      <c r="XZ48" s="63"/>
      <c r="YA48" s="63"/>
      <c r="YB48" s="63"/>
      <c r="YC48" s="63"/>
      <c r="YD48" s="63"/>
      <c r="YE48" s="63"/>
      <c r="YF48" s="63"/>
      <c r="YG48" s="63"/>
      <c r="YH48" s="63"/>
      <c r="YI48" s="63"/>
      <c r="YJ48" s="63"/>
      <c r="YK48" s="63"/>
      <c r="YL48" s="63"/>
      <c r="YM48" s="63"/>
      <c r="YN48" s="63"/>
      <c r="YO48" s="63"/>
      <c r="YP48" s="63"/>
      <c r="YQ48" s="63"/>
      <c r="YR48" s="63"/>
      <c r="YS48" s="63"/>
      <c r="YT48" s="63"/>
      <c r="YU48" s="63"/>
      <c r="YV48" s="63"/>
      <c r="YW48" s="63"/>
      <c r="YX48" s="63"/>
      <c r="YY48" s="63"/>
      <c r="YZ48" s="63"/>
      <c r="ZA48" s="63"/>
      <c r="ZB48" s="63"/>
      <c r="ZC48" s="63"/>
      <c r="ZD48" s="63"/>
      <c r="ZE48" s="63"/>
      <c r="ZF48" s="63"/>
      <c r="ZG48" s="63"/>
      <c r="ZH48" s="63"/>
      <c r="ZI48" s="63"/>
      <c r="ZJ48" s="63"/>
      <c r="ZK48" s="63"/>
      <c r="ZL48" s="63"/>
      <c r="ZM48" s="63"/>
      <c r="ZN48" s="63"/>
      <c r="ZO48" s="63"/>
      <c r="ZP48" s="63"/>
      <c r="ZQ48" s="63"/>
      <c r="ZR48" s="63"/>
      <c r="ZS48" s="63"/>
      <c r="ZT48" s="63"/>
      <c r="ZU48" s="63"/>
      <c r="ZV48" s="63"/>
      <c r="ZW48" s="63"/>
      <c r="ZX48" s="63"/>
      <c r="ZY48" s="63"/>
      <c r="ZZ48" s="63"/>
      <c r="AAA48" s="63"/>
      <c r="AAB48" s="63"/>
      <c r="AAC48" s="63"/>
      <c r="AAD48" s="63"/>
      <c r="AAE48" s="63"/>
      <c r="AAF48" s="63"/>
      <c r="AAG48" s="63"/>
      <c r="AAH48" s="63"/>
      <c r="AAI48" s="63"/>
      <c r="AAJ48" s="63"/>
      <c r="AAK48" s="63"/>
      <c r="AAL48" s="63"/>
      <c r="AAM48" s="63"/>
      <c r="AAN48" s="63"/>
      <c r="AAO48" s="63"/>
      <c r="AAP48" s="63"/>
      <c r="AAQ48" s="63"/>
      <c r="AAR48" s="63"/>
      <c r="AAS48" s="63"/>
      <c r="AAT48" s="63"/>
      <c r="AAU48" s="63"/>
      <c r="AAV48" s="63"/>
      <c r="AAW48" s="63"/>
      <c r="AAX48" s="63"/>
      <c r="AAY48" s="63"/>
      <c r="AAZ48" s="63"/>
      <c r="ABA48" s="63"/>
      <c r="ABB48" s="63"/>
      <c r="ABC48" s="63"/>
      <c r="ABD48" s="63"/>
      <c r="ABE48" s="63"/>
      <c r="ABF48" s="63"/>
      <c r="ABG48" s="63"/>
      <c r="ABH48" s="63"/>
      <c r="ABI48" s="63"/>
      <c r="ABJ48" s="63"/>
      <c r="ABK48" s="63"/>
      <c r="ABL48" s="63"/>
      <c r="ABM48" s="63"/>
      <c r="ABN48" s="63"/>
      <c r="ABO48" s="63"/>
      <c r="ABP48" s="63"/>
      <c r="ABQ48" s="63"/>
      <c r="ABR48" s="63"/>
      <c r="ABS48" s="63"/>
      <c r="ABT48" s="63"/>
      <c r="ABU48" s="63"/>
      <c r="ABV48" s="63"/>
      <c r="ABW48" s="63"/>
      <c r="ABX48" s="63"/>
      <c r="ABY48" s="63"/>
      <c r="ABZ48" s="63"/>
      <c r="ACA48" s="63"/>
      <c r="ACB48" s="63"/>
      <c r="ACC48" s="63"/>
      <c r="ACD48" s="63"/>
      <c r="ACE48" s="63"/>
      <c r="ACF48" s="63"/>
      <c r="ACG48" s="63"/>
      <c r="ACH48" s="63"/>
      <c r="ACI48" s="63"/>
      <c r="ACJ48" s="63"/>
      <c r="ACK48" s="63"/>
      <c r="ACL48" s="63"/>
      <c r="ACM48" s="63"/>
      <c r="ACN48" s="63"/>
      <c r="ACO48" s="63"/>
      <c r="ACP48" s="63"/>
      <c r="ACQ48" s="63"/>
      <c r="ACR48" s="63"/>
      <c r="ACS48" s="63"/>
      <c r="ACT48" s="63"/>
      <c r="ACU48" s="63"/>
      <c r="ACV48" s="63"/>
      <c r="ACW48" s="63"/>
      <c r="ACX48" s="63"/>
      <c r="ACY48" s="63"/>
      <c r="ACZ48" s="63"/>
      <c r="ADA48" s="63"/>
      <c r="ADB48" s="63"/>
      <c r="ADC48" s="63"/>
      <c r="ADD48" s="63"/>
      <c r="ADE48" s="63"/>
      <c r="ADF48" s="63"/>
      <c r="ADG48" s="63"/>
      <c r="ADH48" s="63"/>
      <c r="ADI48" s="63"/>
      <c r="ADJ48" s="63"/>
      <c r="ADK48" s="63"/>
      <c r="ADL48" s="63"/>
      <c r="ADM48" s="63"/>
      <c r="ADN48" s="63"/>
      <c r="ADO48" s="63"/>
      <c r="ADP48" s="63"/>
      <c r="ADQ48" s="63"/>
      <c r="ADR48" s="63"/>
      <c r="ADS48" s="63"/>
      <c r="ADT48" s="63"/>
      <c r="ADU48" s="63"/>
      <c r="ADV48" s="63"/>
      <c r="ADW48" s="63"/>
      <c r="ADX48" s="63"/>
      <c r="ADY48" s="63"/>
      <c r="ADZ48" s="63"/>
      <c r="AEA48" s="63"/>
      <c r="AEB48" s="63"/>
      <c r="AEC48" s="63"/>
      <c r="AED48" s="63"/>
      <c r="AEE48" s="63"/>
      <c r="AEF48" s="63"/>
      <c r="AEG48" s="63"/>
      <c r="AEH48" s="63"/>
      <c r="AEI48" s="63"/>
      <c r="AEJ48" s="63"/>
      <c r="AEK48" s="63"/>
      <c r="AEL48" s="63"/>
      <c r="AEM48" s="63"/>
      <c r="AEN48" s="63"/>
      <c r="AEO48" s="63"/>
      <c r="AEP48" s="63"/>
      <c r="AEQ48" s="63"/>
      <c r="AER48" s="63"/>
      <c r="AES48" s="63"/>
      <c r="AET48" s="63"/>
      <c r="AEU48" s="63"/>
      <c r="AEV48" s="63"/>
      <c r="AEW48" s="63"/>
      <c r="AEX48" s="63"/>
    </row>
    <row r="49" spans="1:830" ht="18" customHeight="1" x14ac:dyDescent="0.35">
      <c r="A49" s="47"/>
      <c r="B49" s="43" t="s">
        <v>208</v>
      </c>
      <c r="C49" s="44" t="s">
        <v>174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3">
        <v>0</v>
      </c>
      <c r="AH49" s="63">
        <v>0</v>
      </c>
      <c r="AI49" s="63">
        <v>0</v>
      </c>
      <c r="AJ49" s="63">
        <v>0</v>
      </c>
      <c r="AK49" s="63">
        <v>0</v>
      </c>
      <c r="AL49" s="63">
        <v>0</v>
      </c>
      <c r="AM49" s="63">
        <v>0</v>
      </c>
      <c r="AN49" s="63">
        <v>0</v>
      </c>
      <c r="AO49" s="63">
        <v>0</v>
      </c>
      <c r="AP49" s="63">
        <v>0</v>
      </c>
      <c r="AQ49" s="63"/>
      <c r="AR49" s="63">
        <v>0</v>
      </c>
      <c r="AS49" s="63">
        <v>0</v>
      </c>
      <c r="AT49" s="63">
        <v>0</v>
      </c>
      <c r="AU49" s="63">
        <v>0</v>
      </c>
      <c r="AV49" s="63">
        <v>0</v>
      </c>
      <c r="AW49" s="63">
        <v>0</v>
      </c>
      <c r="AX49" s="63">
        <v>0</v>
      </c>
      <c r="AY49" s="63">
        <v>0</v>
      </c>
      <c r="AZ49" s="63">
        <v>0</v>
      </c>
      <c r="BA49" s="63">
        <v>0</v>
      </c>
      <c r="BB49" s="63">
        <v>0</v>
      </c>
      <c r="BC49" s="63">
        <v>0</v>
      </c>
      <c r="BD49" s="63">
        <v>0</v>
      </c>
      <c r="BE49" s="63">
        <v>0</v>
      </c>
      <c r="BF49" s="63">
        <v>0</v>
      </c>
      <c r="BG49" s="63">
        <v>0</v>
      </c>
      <c r="BH49" s="63">
        <v>0</v>
      </c>
      <c r="BI49" s="63">
        <v>0</v>
      </c>
      <c r="BJ49" s="63">
        <v>0</v>
      </c>
      <c r="BK49" s="63">
        <v>0</v>
      </c>
      <c r="BL49" s="63">
        <v>0</v>
      </c>
      <c r="BM49" s="63">
        <v>0</v>
      </c>
      <c r="BN49" s="63">
        <v>0</v>
      </c>
      <c r="BO49" s="63">
        <v>0</v>
      </c>
      <c r="BP49" s="63">
        <v>0</v>
      </c>
      <c r="BQ49" s="63">
        <v>0</v>
      </c>
      <c r="BR49" s="63">
        <v>0</v>
      </c>
      <c r="BS49" s="63">
        <v>0</v>
      </c>
      <c r="BT49" s="63">
        <v>0</v>
      </c>
      <c r="BU49" s="63">
        <v>0</v>
      </c>
      <c r="BV49" s="63">
        <v>0</v>
      </c>
      <c r="BW49" s="63">
        <v>0</v>
      </c>
      <c r="BX49" s="63">
        <v>0</v>
      </c>
      <c r="BY49" s="63">
        <v>0</v>
      </c>
      <c r="BZ49" s="63">
        <v>0</v>
      </c>
      <c r="CA49" s="63">
        <v>0</v>
      </c>
      <c r="CB49" s="63">
        <v>0</v>
      </c>
      <c r="CC49" s="63">
        <v>0</v>
      </c>
      <c r="CD49" s="63">
        <v>0</v>
      </c>
      <c r="CE49" s="63">
        <v>0</v>
      </c>
      <c r="CF49" s="63">
        <v>0</v>
      </c>
      <c r="CG49" s="63">
        <v>0</v>
      </c>
      <c r="CH49" s="63">
        <v>0</v>
      </c>
      <c r="CI49" s="63">
        <v>0</v>
      </c>
      <c r="CJ49" s="63">
        <v>0</v>
      </c>
      <c r="CK49" s="63">
        <v>0</v>
      </c>
      <c r="CL49" s="63">
        <v>0</v>
      </c>
      <c r="CM49" s="63">
        <v>0</v>
      </c>
      <c r="CN49" s="63">
        <v>0</v>
      </c>
      <c r="CO49" s="63">
        <v>0</v>
      </c>
      <c r="CP49" s="63">
        <v>0</v>
      </c>
      <c r="CQ49" s="63">
        <v>0</v>
      </c>
      <c r="CR49" s="63">
        <v>0</v>
      </c>
      <c r="CS49" s="63">
        <v>0</v>
      </c>
      <c r="CT49" s="63">
        <v>0</v>
      </c>
      <c r="CU49" s="63">
        <v>0</v>
      </c>
      <c r="CV49" s="63">
        <v>0</v>
      </c>
      <c r="CW49" s="63"/>
      <c r="CX49" s="63">
        <v>0</v>
      </c>
      <c r="CY49" s="63">
        <v>0</v>
      </c>
      <c r="CZ49" s="63">
        <v>0</v>
      </c>
      <c r="DA49" s="63">
        <v>0</v>
      </c>
      <c r="DB49" s="63">
        <v>0</v>
      </c>
      <c r="DC49" s="63">
        <v>0</v>
      </c>
      <c r="DD49" s="63">
        <v>0</v>
      </c>
      <c r="DE49" s="63">
        <v>0</v>
      </c>
      <c r="DF49" s="63">
        <v>0</v>
      </c>
      <c r="DG49" s="63">
        <v>0</v>
      </c>
      <c r="DH49" s="63">
        <v>0</v>
      </c>
      <c r="DI49" s="63">
        <v>0</v>
      </c>
      <c r="DJ49" s="63">
        <v>0</v>
      </c>
      <c r="DK49" s="63">
        <v>0</v>
      </c>
      <c r="DL49" s="63">
        <v>0</v>
      </c>
      <c r="DM49" s="63">
        <v>0</v>
      </c>
      <c r="DN49" s="63">
        <v>0</v>
      </c>
      <c r="DO49" s="63">
        <v>0</v>
      </c>
      <c r="DP49" s="63">
        <v>0</v>
      </c>
      <c r="DQ49" s="63">
        <v>0</v>
      </c>
      <c r="DR49" s="63">
        <v>0</v>
      </c>
      <c r="DS49" s="63">
        <v>0</v>
      </c>
      <c r="DT49" s="63">
        <v>0</v>
      </c>
      <c r="DU49" s="63">
        <v>0</v>
      </c>
      <c r="DV49" s="63">
        <v>0</v>
      </c>
      <c r="DW49" s="63">
        <v>0</v>
      </c>
      <c r="DX49" s="63">
        <v>0</v>
      </c>
      <c r="DY49" s="63">
        <v>0</v>
      </c>
      <c r="DZ49" s="63">
        <v>0</v>
      </c>
      <c r="EA49" s="63">
        <v>0</v>
      </c>
      <c r="EB49" s="63">
        <v>0</v>
      </c>
      <c r="EC49" s="63">
        <v>0</v>
      </c>
      <c r="ED49" s="63">
        <v>0</v>
      </c>
      <c r="EE49" s="63">
        <v>0</v>
      </c>
      <c r="EF49" s="63">
        <v>0</v>
      </c>
      <c r="EG49" s="63">
        <v>0</v>
      </c>
      <c r="EH49" s="63">
        <v>0</v>
      </c>
      <c r="EI49" s="63">
        <v>0</v>
      </c>
      <c r="EJ49" s="63">
        <v>0</v>
      </c>
      <c r="EK49" s="63">
        <v>0</v>
      </c>
      <c r="EL49" s="63">
        <v>0</v>
      </c>
      <c r="EM49" s="63">
        <v>0</v>
      </c>
      <c r="EN49" s="63">
        <v>0</v>
      </c>
      <c r="EO49" s="63">
        <v>0</v>
      </c>
      <c r="EP49" s="63">
        <v>0</v>
      </c>
      <c r="EQ49" s="63">
        <v>0</v>
      </c>
      <c r="ER49" s="63">
        <v>0</v>
      </c>
      <c r="ES49" s="63">
        <v>0</v>
      </c>
      <c r="ET49" s="63">
        <v>0</v>
      </c>
      <c r="EU49" s="63">
        <v>0</v>
      </c>
      <c r="EV49" s="63">
        <v>0</v>
      </c>
      <c r="EW49" s="63">
        <v>0</v>
      </c>
      <c r="EX49" s="63">
        <v>0</v>
      </c>
      <c r="EY49" s="63">
        <v>0</v>
      </c>
      <c r="EZ49" s="63">
        <v>0</v>
      </c>
      <c r="FA49" s="63">
        <v>0</v>
      </c>
      <c r="FB49" s="63">
        <v>0</v>
      </c>
      <c r="FC49" s="63">
        <v>0</v>
      </c>
      <c r="FD49" s="63">
        <v>0</v>
      </c>
      <c r="FE49" s="63">
        <v>0</v>
      </c>
      <c r="FF49" s="63">
        <v>0</v>
      </c>
      <c r="FG49" s="63">
        <v>0</v>
      </c>
      <c r="FH49" s="63">
        <v>0</v>
      </c>
      <c r="FI49" s="63">
        <v>0</v>
      </c>
      <c r="FJ49" s="63">
        <v>0</v>
      </c>
      <c r="FK49" s="63">
        <v>0</v>
      </c>
      <c r="FL49" s="63">
        <v>0</v>
      </c>
      <c r="FM49" s="63">
        <v>0</v>
      </c>
      <c r="FN49" s="63">
        <v>0</v>
      </c>
      <c r="FO49" s="63">
        <v>0</v>
      </c>
      <c r="FP49" s="63">
        <v>0</v>
      </c>
      <c r="FQ49" s="63">
        <v>0</v>
      </c>
      <c r="FR49" s="63">
        <v>0</v>
      </c>
      <c r="FS49" s="63">
        <v>0</v>
      </c>
      <c r="FT49" s="63">
        <v>0</v>
      </c>
      <c r="FU49" s="63">
        <v>0</v>
      </c>
      <c r="FV49" s="63">
        <v>0</v>
      </c>
      <c r="FW49" s="63">
        <v>0</v>
      </c>
      <c r="FX49" s="63">
        <v>0</v>
      </c>
      <c r="FY49" s="63">
        <v>0</v>
      </c>
      <c r="FZ49" s="63">
        <v>0</v>
      </c>
      <c r="GA49" s="63">
        <v>0</v>
      </c>
      <c r="GB49" s="63">
        <v>0</v>
      </c>
      <c r="GC49" s="63">
        <v>0</v>
      </c>
      <c r="GD49" s="63">
        <v>0</v>
      </c>
      <c r="GE49" s="63">
        <v>0</v>
      </c>
      <c r="GF49" s="63">
        <v>0</v>
      </c>
      <c r="GG49" s="63">
        <v>0</v>
      </c>
      <c r="GH49" s="63">
        <v>0</v>
      </c>
      <c r="GI49" s="63">
        <v>0</v>
      </c>
      <c r="GJ49" s="63">
        <v>0</v>
      </c>
      <c r="GK49" s="63">
        <v>0</v>
      </c>
      <c r="GL49" s="63"/>
      <c r="GM49" s="63"/>
      <c r="GN49" s="63"/>
      <c r="GO49" s="63"/>
      <c r="GP49" s="63"/>
      <c r="GQ49" s="63"/>
      <c r="GR49" s="63"/>
      <c r="GS49" s="63"/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3"/>
      <c r="HT49" s="63"/>
      <c r="HU49" s="63"/>
      <c r="HV49" s="63"/>
      <c r="HW49" s="63"/>
      <c r="HX49" s="63"/>
      <c r="HY49" s="63"/>
      <c r="HZ49" s="63"/>
      <c r="IA49" s="63"/>
      <c r="IB49" s="63"/>
      <c r="IC49" s="63"/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3"/>
      <c r="IO49" s="63"/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63"/>
      <c r="JE49" s="63"/>
      <c r="JF49" s="63"/>
      <c r="JG49" s="63"/>
      <c r="JH49" s="63"/>
      <c r="JI49" s="63"/>
      <c r="JJ49" s="63"/>
      <c r="JK49" s="63"/>
      <c r="JL49" s="63"/>
      <c r="JM49" s="63"/>
      <c r="JN49" s="63"/>
      <c r="JO49" s="63"/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63"/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63"/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  <c r="MN49" s="63"/>
      <c r="MO49" s="63"/>
      <c r="MP49" s="63"/>
      <c r="MQ49" s="63"/>
      <c r="MR49" s="63"/>
      <c r="MS49" s="63"/>
      <c r="MT49" s="63"/>
      <c r="MU49" s="63"/>
      <c r="MV49" s="63"/>
      <c r="MW49" s="63"/>
      <c r="MX49" s="63"/>
      <c r="MY49" s="63"/>
      <c r="MZ49" s="63"/>
      <c r="NA49" s="63"/>
      <c r="NB49" s="63"/>
      <c r="NC49" s="63"/>
      <c r="ND49" s="63"/>
      <c r="NE49" s="63"/>
      <c r="NF49" s="63"/>
      <c r="NG49" s="63"/>
      <c r="NH49" s="63"/>
      <c r="NI49" s="63"/>
      <c r="NJ49" s="63"/>
      <c r="NK49" s="63"/>
      <c r="NL49" s="63"/>
      <c r="NM49" s="63"/>
      <c r="NN49" s="63"/>
      <c r="NO49" s="63"/>
      <c r="NP49" s="63"/>
      <c r="NQ49" s="63"/>
      <c r="NR49" s="63"/>
      <c r="NS49" s="63"/>
      <c r="NT49" s="63"/>
      <c r="NU49" s="63"/>
      <c r="NV49" s="63"/>
      <c r="NW49" s="63"/>
      <c r="NX49" s="63"/>
      <c r="NY49" s="63"/>
      <c r="NZ49" s="63"/>
      <c r="OA49" s="63"/>
      <c r="OB49" s="63"/>
      <c r="OC49" s="63"/>
      <c r="OD49" s="63"/>
      <c r="OE49" s="63"/>
      <c r="OF49" s="63"/>
      <c r="OG49" s="63"/>
      <c r="OH49" s="63"/>
      <c r="OI49" s="63"/>
      <c r="OJ49" s="63"/>
      <c r="OK49" s="63"/>
      <c r="OL49" s="63"/>
      <c r="OM49" s="63"/>
      <c r="ON49" s="63"/>
      <c r="OO49" s="63"/>
      <c r="OP49" s="63"/>
      <c r="OQ49" s="63"/>
      <c r="OR49" s="63"/>
      <c r="OS49" s="63"/>
      <c r="OT49" s="63"/>
      <c r="OU49" s="63"/>
      <c r="OV49" s="63"/>
      <c r="OW49" s="63"/>
      <c r="OX49" s="63"/>
      <c r="OY49" s="63"/>
      <c r="OZ49" s="63"/>
      <c r="PA49" s="63"/>
      <c r="PB49" s="63"/>
      <c r="PC49" s="63"/>
      <c r="PD49" s="63"/>
      <c r="PE49" s="63"/>
      <c r="PF49" s="63"/>
      <c r="PG49" s="63"/>
      <c r="PH49" s="63"/>
      <c r="PI49" s="63"/>
      <c r="PJ49" s="63"/>
      <c r="PK49" s="63"/>
      <c r="PL49" s="63"/>
      <c r="PM49" s="63"/>
      <c r="PN49" s="63"/>
      <c r="PO49" s="63"/>
      <c r="PP49" s="63"/>
      <c r="PQ49" s="63"/>
      <c r="PR49" s="63"/>
      <c r="PS49" s="63"/>
      <c r="PT49" s="63"/>
      <c r="PU49" s="63"/>
      <c r="PV49" s="63"/>
      <c r="PW49" s="63"/>
      <c r="PX49" s="63"/>
      <c r="PY49" s="63"/>
      <c r="PZ49" s="63"/>
      <c r="QA49" s="63"/>
      <c r="QB49" s="63"/>
      <c r="QC49" s="63"/>
      <c r="QD49" s="63"/>
      <c r="QE49" s="63"/>
      <c r="QF49" s="63"/>
      <c r="QG49" s="63"/>
      <c r="QH49" s="63"/>
      <c r="QI49" s="63"/>
      <c r="QJ49" s="63"/>
      <c r="QK49" s="63"/>
      <c r="QL49" s="63"/>
      <c r="QM49" s="63"/>
      <c r="QN49" s="63"/>
      <c r="QO49" s="63"/>
      <c r="QP49" s="63"/>
      <c r="QQ49" s="63"/>
      <c r="QR49" s="63"/>
      <c r="QS49" s="63"/>
      <c r="QT49" s="63"/>
      <c r="QU49" s="63"/>
      <c r="QV49" s="63"/>
      <c r="QW49" s="63"/>
      <c r="QX49" s="63"/>
      <c r="QY49" s="63"/>
      <c r="QZ49" s="63"/>
      <c r="RA49" s="63"/>
      <c r="RB49" s="63"/>
      <c r="RC49" s="63"/>
      <c r="RD49" s="63"/>
      <c r="RE49" s="63"/>
      <c r="RF49" s="63"/>
      <c r="RG49" s="63"/>
      <c r="RH49" s="63"/>
      <c r="RI49" s="63"/>
      <c r="RJ49" s="63"/>
      <c r="RK49" s="63"/>
      <c r="RL49" s="63"/>
      <c r="RM49" s="63"/>
      <c r="RN49" s="63"/>
      <c r="RO49" s="63"/>
      <c r="RP49" s="63"/>
      <c r="RQ49" s="63"/>
      <c r="RR49" s="63"/>
      <c r="RS49" s="63"/>
      <c r="RT49" s="63"/>
      <c r="RU49" s="63"/>
      <c r="RV49" s="63"/>
      <c r="RW49" s="63"/>
      <c r="RX49" s="63"/>
      <c r="RY49" s="63"/>
      <c r="RZ49" s="63"/>
      <c r="SA49" s="63"/>
      <c r="SB49" s="63"/>
      <c r="SC49" s="63"/>
      <c r="SD49" s="63"/>
      <c r="SE49" s="63"/>
      <c r="SF49" s="63"/>
      <c r="SG49" s="63"/>
      <c r="SH49" s="63"/>
      <c r="SI49" s="63"/>
      <c r="SJ49" s="63"/>
      <c r="SK49" s="63"/>
      <c r="SL49" s="63"/>
      <c r="SM49" s="63"/>
      <c r="SN49" s="63"/>
      <c r="SO49" s="63"/>
      <c r="SP49" s="63"/>
      <c r="SQ49" s="63"/>
      <c r="SR49" s="63"/>
      <c r="SS49" s="63"/>
      <c r="ST49" s="63"/>
      <c r="SU49" s="63"/>
      <c r="SV49" s="63"/>
      <c r="SW49" s="63"/>
      <c r="SX49" s="63"/>
      <c r="SY49" s="63"/>
      <c r="SZ49" s="63"/>
      <c r="TA49" s="63"/>
      <c r="TB49" s="63"/>
      <c r="TC49" s="63"/>
      <c r="TD49" s="63"/>
      <c r="TE49" s="63"/>
      <c r="TF49" s="63"/>
      <c r="TG49" s="63"/>
      <c r="TH49" s="63"/>
      <c r="TI49" s="63"/>
      <c r="TJ49" s="63"/>
      <c r="TK49" s="63"/>
      <c r="TL49" s="63"/>
      <c r="TM49" s="63"/>
      <c r="TN49" s="63"/>
      <c r="TO49" s="63"/>
      <c r="TP49" s="63"/>
      <c r="TQ49" s="63"/>
      <c r="TR49" s="63"/>
      <c r="TS49" s="63"/>
      <c r="TT49" s="63"/>
      <c r="TU49" s="63"/>
      <c r="TV49" s="63"/>
      <c r="TW49" s="63"/>
      <c r="TX49" s="63"/>
      <c r="TY49" s="63"/>
      <c r="TZ49" s="63"/>
      <c r="UA49" s="63"/>
      <c r="UB49" s="63"/>
      <c r="UC49" s="63"/>
      <c r="UD49" s="63"/>
      <c r="UE49" s="63"/>
      <c r="UF49" s="63"/>
      <c r="UG49" s="63"/>
      <c r="UH49" s="63"/>
      <c r="UI49" s="63"/>
      <c r="UJ49" s="63"/>
      <c r="UK49" s="63"/>
      <c r="UL49" s="63"/>
      <c r="UM49" s="63"/>
      <c r="UN49" s="63"/>
      <c r="UO49" s="63"/>
      <c r="UP49" s="63"/>
      <c r="UQ49" s="63"/>
      <c r="UR49" s="63"/>
      <c r="US49" s="63"/>
      <c r="UT49" s="63"/>
      <c r="UU49" s="63"/>
      <c r="UV49" s="63"/>
      <c r="UW49" s="63"/>
      <c r="UX49" s="63"/>
      <c r="UY49" s="63"/>
      <c r="UZ49" s="63"/>
      <c r="VA49" s="63"/>
      <c r="VB49" s="63"/>
      <c r="VC49" s="63"/>
      <c r="VD49" s="63"/>
      <c r="VE49" s="63"/>
      <c r="VF49" s="63"/>
      <c r="VG49" s="63"/>
      <c r="VH49" s="63"/>
      <c r="VI49" s="63"/>
      <c r="VJ49" s="63"/>
      <c r="VK49" s="63"/>
      <c r="VL49" s="63"/>
      <c r="VM49" s="63"/>
      <c r="VN49" s="63"/>
      <c r="VO49" s="63"/>
      <c r="VP49" s="63"/>
      <c r="VQ49" s="63"/>
      <c r="VR49" s="63"/>
      <c r="VS49" s="63"/>
      <c r="VT49" s="63"/>
      <c r="VU49" s="63"/>
      <c r="VV49" s="63"/>
      <c r="VW49" s="63"/>
      <c r="VX49" s="63"/>
      <c r="VY49" s="63"/>
      <c r="VZ49" s="63"/>
      <c r="WA49" s="63"/>
      <c r="WB49" s="63"/>
      <c r="WC49" s="63"/>
      <c r="WD49" s="63"/>
      <c r="WE49" s="63"/>
      <c r="WF49" s="63"/>
      <c r="WG49" s="63"/>
      <c r="WH49" s="63"/>
      <c r="WI49" s="63"/>
      <c r="WJ49" s="63"/>
      <c r="WK49" s="63"/>
      <c r="WL49" s="63"/>
      <c r="WM49" s="63"/>
      <c r="WN49" s="63"/>
      <c r="WO49" s="63"/>
      <c r="WP49" s="63"/>
      <c r="WQ49" s="63"/>
      <c r="WR49" s="63"/>
      <c r="WS49" s="63"/>
      <c r="WT49" s="63"/>
      <c r="WU49" s="63"/>
      <c r="WV49" s="63"/>
      <c r="WW49" s="63"/>
      <c r="WX49" s="63"/>
      <c r="WY49" s="63"/>
      <c r="WZ49" s="63"/>
      <c r="XA49" s="63"/>
      <c r="XB49" s="63"/>
      <c r="XC49" s="63"/>
      <c r="XD49" s="63"/>
      <c r="XE49" s="63"/>
      <c r="XF49" s="63"/>
      <c r="XG49" s="63"/>
      <c r="XH49" s="63"/>
      <c r="XI49" s="63"/>
      <c r="XJ49" s="63"/>
      <c r="XK49" s="63"/>
      <c r="XL49" s="63"/>
      <c r="XM49" s="63"/>
      <c r="XN49" s="63"/>
      <c r="XO49" s="63"/>
      <c r="XP49" s="63"/>
      <c r="XQ49" s="63"/>
      <c r="XR49" s="63"/>
      <c r="XS49" s="63"/>
      <c r="XT49" s="63"/>
      <c r="XU49" s="63"/>
      <c r="XV49" s="63"/>
      <c r="XW49" s="63"/>
      <c r="XX49" s="63"/>
      <c r="XY49" s="63"/>
      <c r="XZ49" s="63"/>
      <c r="YA49" s="63"/>
      <c r="YB49" s="63"/>
      <c r="YC49" s="63"/>
      <c r="YD49" s="63"/>
      <c r="YE49" s="63"/>
      <c r="YF49" s="63"/>
      <c r="YG49" s="63"/>
      <c r="YH49" s="63"/>
      <c r="YI49" s="63"/>
      <c r="YJ49" s="63"/>
      <c r="YK49" s="63"/>
      <c r="YL49" s="63"/>
      <c r="YM49" s="63"/>
      <c r="YN49" s="63"/>
      <c r="YO49" s="63"/>
      <c r="YP49" s="63"/>
      <c r="YQ49" s="63"/>
      <c r="YR49" s="63"/>
      <c r="YS49" s="63"/>
      <c r="YT49" s="63"/>
      <c r="YU49" s="63"/>
      <c r="YV49" s="63"/>
      <c r="YW49" s="63"/>
      <c r="YX49" s="63"/>
      <c r="YY49" s="63"/>
      <c r="YZ49" s="63"/>
      <c r="ZA49" s="63"/>
      <c r="ZB49" s="63"/>
      <c r="ZC49" s="63"/>
      <c r="ZD49" s="63"/>
      <c r="ZE49" s="63"/>
      <c r="ZF49" s="63"/>
      <c r="ZG49" s="63"/>
      <c r="ZH49" s="63"/>
      <c r="ZI49" s="63"/>
      <c r="ZJ49" s="63"/>
      <c r="ZK49" s="63"/>
      <c r="ZL49" s="63"/>
      <c r="ZM49" s="63"/>
      <c r="ZN49" s="63"/>
      <c r="ZO49" s="63"/>
      <c r="ZP49" s="63"/>
      <c r="ZQ49" s="63"/>
      <c r="ZR49" s="63"/>
      <c r="ZS49" s="63"/>
      <c r="ZT49" s="63"/>
      <c r="ZU49" s="63"/>
      <c r="ZV49" s="63"/>
      <c r="ZW49" s="63"/>
      <c r="ZX49" s="63"/>
      <c r="ZY49" s="63"/>
      <c r="ZZ49" s="63"/>
      <c r="AAA49" s="63"/>
      <c r="AAB49" s="63"/>
      <c r="AAC49" s="63"/>
      <c r="AAD49" s="63"/>
      <c r="AAE49" s="63"/>
      <c r="AAF49" s="63"/>
      <c r="AAG49" s="63"/>
      <c r="AAH49" s="63"/>
      <c r="AAI49" s="63"/>
      <c r="AAJ49" s="63"/>
      <c r="AAK49" s="63"/>
      <c r="AAL49" s="63"/>
      <c r="AAM49" s="63"/>
      <c r="AAN49" s="63"/>
      <c r="AAO49" s="63"/>
      <c r="AAP49" s="63"/>
      <c r="AAQ49" s="63"/>
      <c r="AAR49" s="63"/>
      <c r="AAS49" s="63"/>
      <c r="AAT49" s="63"/>
      <c r="AAU49" s="63"/>
      <c r="AAV49" s="63"/>
      <c r="AAW49" s="63"/>
      <c r="AAX49" s="63"/>
      <c r="AAY49" s="63"/>
      <c r="AAZ49" s="63"/>
      <c r="ABA49" s="63"/>
      <c r="ABB49" s="63"/>
      <c r="ABC49" s="63"/>
      <c r="ABD49" s="63"/>
      <c r="ABE49" s="63"/>
      <c r="ABF49" s="63"/>
      <c r="ABG49" s="63"/>
      <c r="ABH49" s="63"/>
      <c r="ABI49" s="63"/>
      <c r="ABJ49" s="63"/>
      <c r="ABK49" s="63"/>
      <c r="ABL49" s="63"/>
      <c r="ABM49" s="63"/>
      <c r="ABN49" s="63"/>
      <c r="ABO49" s="63"/>
      <c r="ABP49" s="63"/>
      <c r="ABQ49" s="63"/>
      <c r="ABR49" s="63"/>
      <c r="ABS49" s="63"/>
      <c r="ABT49" s="63"/>
      <c r="ABU49" s="63"/>
      <c r="ABV49" s="63"/>
      <c r="ABW49" s="63"/>
      <c r="ABX49" s="63"/>
      <c r="ABY49" s="63"/>
      <c r="ABZ49" s="63"/>
      <c r="ACA49" s="63"/>
      <c r="ACB49" s="63"/>
      <c r="ACC49" s="63"/>
      <c r="ACD49" s="63"/>
      <c r="ACE49" s="63"/>
      <c r="ACF49" s="63"/>
      <c r="ACG49" s="63"/>
      <c r="ACH49" s="63"/>
      <c r="ACI49" s="63"/>
      <c r="ACJ49" s="63"/>
      <c r="ACK49" s="63"/>
      <c r="ACL49" s="63"/>
      <c r="ACM49" s="63"/>
      <c r="ACN49" s="63"/>
      <c r="ACO49" s="63"/>
      <c r="ACP49" s="63"/>
      <c r="ACQ49" s="63"/>
      <c r="ACR49" s="63"/>
      <c r="ACS49" s="63"/>
      <c r="ACT49" s="63"/>
      <c r="ACU49" s="63"/>
      <c r="ACV49" s="63"/>
      <c r="ACW49" s="63"/>
      <c r="ACX49" s="63"/>
      <c r="ACY49" s="63"/>
      <c r="ACZ49" s="63"/>
      <c r="ADA49" s="63"/>
      <c r="ADB49" s="63"/>
      <c r="ADC49" s="63"/>
      <c r="ADD49" s="63"/>
      <c r="ADE49" s="63"/>
      <c r="ADF49" s="63"/>
      <c r="ADG49" s="63"/>
      <c r="ADH49" s="63"/>
      <c r="ADI49" s="63"/>
      <c r="ADJ49" s="63"/>
      <c r="ADK49" s="63"/>
      <c r="ADL49" s="63"/>
      <c r="ADM49" s="63"/>
      <c r="ADN49" s="63"/>
      <c r="ADO49" s="63"/>
      <c r="ADP49" s="63"/>
      <c r="ADQ49" s="63"/>
      <c r="ADR49" s="63"/>
      <c r="ADS49" s="63"/>
      <c r="ADT49" s="63"/>
      <c r="ADU49" s="63"/>
      <c r="ADV49" s="63"/>
      <c r="ADW49" s="63"/>
      <c r="ADX49" s="63"/>
      <c r="ADY49" s="63"/>
      <c r="ADZ49" s="63"/>
      <c r="AEA49" s="63"/>
      <c r="AEB49" s="63"/>
      <c r="AEC49" s="63"/>
      <c r="AED49" s="63"/>
      <c r="AEE49" s="63"/>
      <c r="AEF49" s="63"/>
      <c r="AEG49" s="63"/>
      <c r="AEH49" s="63"/>
      <c r="AEI49" s="63"/>
      <c r="AEJ49" s="63"/>
      <c r="AEK49" s="63"/>
      <c r="AEL49" s="63"/>
      <c r="AEM49" s="63"/>
      <c r="AEN49" s="63"/>
      <c r="AEO49" s="63"/>
      <c r="AEP49" s="63"/>
      <c r="AEQ49" s="63"/>
      <c r="AER49" s="63"/>
      <c r="AES49" s="63"/>
      <c r="AET49" s="63"/>
      <c r="AEU49" s="63"/>
      <c r="AEV49" s="63"/>
      <c r="AEW49" s="63"/>
      <c r="AEX49" s="63"/>
    </row>
    <row r="50" spans="1:830" ht="18" customHeight="1" x14ac:dyDescent="0.35">
      <c r="A50" s="47"/>
      <c r="B50" s="43" t="s">
        <v>176</v>
      </c>
      <c r="C50" s="44" t="s">
        <v>177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3">
        <v>0</v>
      </c>
      <c r="AH50" s="63">
        <v>0</v>
      </c>
      <c r="AI50" s="63">
        <v>0</v>
      </c>
      <c r="AJ50" s="63">
        <v>0</v>
      </c>
      <c r="AK50" s="63">
        <v>0</v>
      </c>
      <c r="AL50" s="63">
        <v>0</v>
      </c>
      <c r="AM50" s="63">
        <v>0</v>
      </c>
      <c r="AN50" s="63">
        <v>0</v>
      </c>
      <c r="AO50" s="63">
        <v>0</v>
      </c>
      <c r="AP50" s="63">
        <v>0</v>
      </c>
      <c r="AQ50" s="63"/>
      <c r="AR50" s="63">
        <v>0</v>
      </c>
      <c r="AS50" s="63">
        <v>0</v>
      </c>
      <c r="AT50" s="63">
        <v>0</v>
      </c>
      <c r="AU50" s="63">
        <v>0</v>
      </c>
      <c r="AV50" s="63">
        <v>0</v>
      </c>
      <c r="AW50" s="63">
        <v>0</v>
      </c>
      <c r="AX50" s="63"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v>0</v>
      </c>
      <c r="BG50" s="63">
        <v>0</v>
      </c>
      <c r="BH50" s="63">
        <v>0</v>
      </c>
      <c r="BI50" s="63">
        <v>0</v>
      </c>
      <c r="BJ50" s="63">
        <v>0</v>
      </c>
      <c r="BK50" s="63">
        <v>0</v>
      </c>
      <c r="BL50" s="63">
        <v>0</v>
      </c>
      <c r="BM50" s="63">
        <v>0</v>
      </c>
      <c r="BN50" s="63">
        <v>0</v>
      </c>
      <c r="BO50" s="63"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63">
        <v>0</v>
      </c>
      <c r="BZ50" s="63">
        <v>0</v>
      </c>
      <c r="CA50" s="63">
        <v>0</v>
      </c>
      <c r="CB50" s="63">
        <v>0</v>
      </c>
      <c r="CC50" s="63">
        <v>0</v>
      </c>
      <c r="CD50" s="63">
        <v>0</v>
      </c>
      <c r="CE50" s="63">
        <v>0</v>
      </c>
      <c r="CF50" s="63">
        <v>0</v>
      </c>
      <c r="CG50" s="63">
        <v>0</v>
      </c>
      <c r="CH50" s="63">
        <v>0</v>
      </c>
      <c r="CI50" s="63">
        <v>0</v>
      </c>
      <c r="CJ50" s="63">
        <v>0</v>
      </c>
      <c r="CK50" s="63">
        <v>0</v>
      </c>
      <c r="CL50" s="63">
        <v>0</v>
      </c>
      <c r="CM50" s="63">
        <v>0</v>
      </c>
      <c r="CN50" s="63">
        <v>0</v>
      </c>
      <c r="CO50" s="63">
        <v>0</v>
      </c>
      <c r="CP50" s="63">
        <v>0</v>
      </c>
      <c r="CQ50" s="63">
        <v>0</v>
      </c>
      <c r="CR50" s="63">
        <v>0</v>
      </c>
      <c r="CS50" s="63">
        <v>0</v>
      </c>
      <c r="CT50" s="63">
        <v>0</v>
      </c>
      <c r="CU50" s="63">
        <v>0</v>
      </c>
      <c r="CV50" s="63">
        <v>0</v>
      </c>
      <c r="CW50" s="63"/>
      <c r="CX50" s="63">
        <v>0</v>
      </c>
      <c r="CY50" s="63">
        <v>0</v>
      </c>
      <c r="CZ50" s="63">
        <v>0</v>
      </c>
      <c r="DA50" s="63">
        <v>0</v>
      </c>
      <c r="DB50" s="63">
        <v>0</v>
      </c>
      <c r="DC50" s="63">
        <v>0</v>
      </c>
      <c r="DD50" s="63">
        <v>0</v>
      </c>
      <c r="DE50" s="63">
        <v>0</v>
      </c>
      <c r="DF50" s="63">
        <v>0</v>
      </c>
      <c r="DG50" s="63">
        <v>0</v>
      </c>
      <c r="DH50" s="63">
        <v>0</v>
      </c>
      <c r="DI50" s="63">
        <v>0</v>
      </c>
      <c r="DJ50" s="63">
        <v>0</v>
      </c>
      <c r="DK50" s="63">
        <v>0</v>
      </c>
      <c r="DL50" s="63">
        <v>0</v>
      </c>
      <c r="DM50" s="63">
        <v>0</v>
      </c>
      <c r="DN50" s="63">
        <v>0</v>
      </c>
      <c r="DO50" s="63">
        <v>0</v>
      </c>
      <c r="DP50" s="63">
        <v>0</v>
      </c>
      <c r="DQ50" s="63">
        <v>0</v>
      </c>
      <c r="DR50" s="63">
        <v>0</v>
      </c>
      <c r="DS50" s="63">
        <v>0</v>
      </c>
      <c r="DT50" s="63">
        <v>0</v>
      </c>
      <c r="DU50" s="63">
        <v>0</v>
      </c>
      <c r="DV50" s="63">
        <v>0</v>
      </c>
      <c r="DW50" s="63">
        <v>0</v>
      </c>
      <c r="DX50" s="63">
        <v>0</v>
      </c>
      <c r="DY50" s="63">
        <v>0</v>
      </c>
      <c r="DZ50" s="63">
        <v>0</v>
      </c>
      <c r="EA50" s="63">
        <v>0</v>
      </c>
      <c r="EB50" s="63">
        <v>0</v>
      </c>
      <c r="EC50" s="63">
        <v>0</v>
      </c>
      <c r="ED50" s="63">
        <v>0</v>
      </c>
      <c r="EE50" s="63">
        <v>0</v>
      </c>
      <c r="EF50" s="63">
        <v>0</v>
      </c>
      <c r="EG50" s="63">
        <v>0</v>
      </c>
      <c r="EH50" s="63">
        <v>0</v>
      </c>
      <c r="EI50" s="63">
        <v>0</v>
      </c>
      <c r="EJ50" s="63">
        <v>0</v>
      </c>
      <c r="EK50" s="63">
        <v>0</v>
      </c>
      <c r="EL50" s="63">
        <v>0</v>
      </c>
      <c r="EM50" s="63">
        <v>0</v>
      </c>
      <c r="EN50" s="63">
        <v>0</v>
      </c>
      <c r="EO50" s="63">
        <v>0</v>
      </c>
      <c r="EP50" s="63">
        <v>0</v>
      </c>
      <c r="EQ50" s="63">
        <v>0</v>
      </c>
      <c r="ER50" s="63">
        <v>0</v>
      </c>
      <c r="ES50" s="63">
        <v>0</v>
      </c>
      <c r="ET50" s="63">
        <v>0</v>
      </c>
      <c r="EU50" s="63">
        <v>0</v>
      </c>
      <c r="EV50" s="63">
        <v>0</v>
      </c>
      <c r="EW50" s="63">
        <v>0</v>
      </c>
      <c r="EX50" s="63">
        <v>0</v>
      </c>
      <c r="EY50" s="63">
        <v>0</v>
      </c>
      <c r="EZ50" s="63">
        <v>0</v>
      </c>
      <c r="FA50" s="63">
        <v>0</v>
      </c>
      <c r="FB50" s="63">
        <v>0</v>
      </c>
      <c r="FC50" s="63">
        <v>0</v>
      </c>
      <c r="FD50" s="63">
        <v>0</v>
      </c>
      <c r="FE50" s="63">
        <v>0</v>
      </c>
      <c r="FF50" s="63">
        <v>0</v>
      </c>
      <c r="FG50" s="63">
        <v>0</v>
      </c>
      <c r="FH50" s="63">
        <v>0</v>
      </c>
      <c r="FI50" s="63">
        <v>0</v>
      </c>
      <c r="FJ50" s="63">
        <v>0</v>
      </c>
      <c r="FK50" s="63">
        <v>0</v>
      </c>
      <c r="FL50" s="63">
        <v>0</v>
      </c>
      <c r="FM50" s="63">
        <v>0</v>
      </c>
      <c r="FN50" s="63">
        <v>0</v>
      </c>
      <c r="FO50" s="63">
        <v>0</v>
      </c>
      <c r="FP50" s="63">
        <v>0</v>
      </c>
      <c r="FQ50" s="63">
        <v>0</v>
      </c>
      <c r="FR50" s="63">
        <v>0</v>
      </c>
      <c r="FS50" s="63">
        <v>0</v>
      </c>
      <c r="FT50" s="63">
        <v>0</v>
      </c>
      <c r="FU50" s="63">
        <v>0</v>
      </c>
      <c r="FV50" s="63">
        <v>0</v>
      </c>
      <c r="FW50" s="63">
        <v>0</v>
      </c>
      <c r="FX50" s="63">
        <v>0</v>
      </c>
      <c r="FY50" s="63">
        <v>0</v>
      </c>
      <c r="FZ50" s="63">
        <v>0</v>
      </c>
      <c r="GA50" s="63">
        <v>0</v>
      </c>
      <c r="GB50" s="63">
        <v>0</v>
      </c>
      <c r="GC50" s="63">
        <v>0</v>
      </c>
      <c r="GD50" s="63">
        <v>0</v>
      </c>
      <c r="GE50" s="63">
        <v>0</v>
      </c>
      <c r="GF50" s="63">
        <v>0</v>
      </c>
      <c r="GG50" s="63">
        <v>0</v>
      </c>
      <c r="GH50" s="63">
        <v>0</v>
      </c>
      <c r="GI50" s="63">
        <v>0</v>
      </c>
      <c r="GJ50" s="63">
        <v>0</v>
      </c>
      <c r="GK50" s="63">
        <v>0</v>
      </c>
      <c r="GL50" s="63"/>
      <c r="GM50" s="63"/>
      <c r="GN50" s="63"/>
      <c r="GO50" s="63"/>
      <c r="GP50" s="63"/>
      <c r="GQ50" s="63"/>
      <c r="GR50" s="63"/>
      <c r="GS50" s="63"/>
      <c r="GT50" s="63"/>
      <c r="GU50" s="63"/>
      <c r="GV50" s="63"/>
      <c r="GW50" s="63"/>
      <c r="GX50" s="63"/>
      <c r="GY50" s="63"/>
      <c r="GZ50" s="63"/>
      <c r="HA50" s="63"/>
      <c r="HB50" s="63"/>
      <c r="HC50" s="63"/>
      <c r="HD50" s="63"/>
      <c r="HE50" s="63"/>
      <c r="HF50" s="63"/>
      <c r="HG50" s="63"/>
      <c r="HH50" s="63"/>
      <c r="HI50" s="63"/>
      <c r="HJ50" s="63"/>
      <c r="HK50" s="63"/>
      <c r="HL50" s="63"/>
      <c r="HM50" s="63"/>
      <c r="HN50" s="63"/>
      <c r="HO50" s="63"/>
      <c r="HP50" s="63"/>
      <c r="HQ50" s="63"/>
      <c r="HR50" s="63"/>
      <c r="HS50" s="63"/>
      <c r="HT50" s="63"/>
      <c r="HU50" s="63"/>
      <c r="HV50" s="63"/>
      <c r="HW50" s="63"/>
      <c r="HX50" s="63"/>
      <c r="HY50" s="63"/>
      <c r="HZ50" s="63"/>
      <c r="IA50" s="63"/>
      <c r="IB50" s="63"/>
      <c r="IC50" s="63"/>
      <c r="ID50" s="63"/>
      <c r="IE50" s="63"/>
      <c r="IF50" s="63"/>
      <c r="IG50" s="63"/>
      <c r="IH50" s="63"/>
      <c r="II50" s="63"/>
      <c r="IJ50" s="63"/>
      <c r="IK50" s="63"/>
      <c r="IL50" s="63"/>
      <c r="IM50" s="63"/>
      <c r="IN50" s="63"/>
      <c r="IO50" s="63"/>
      <c r="IP50" s="63"/>
      <c r="IQ50" s="63"/>
      <c r="IR50" s="63"/>
      <c r="IS50" s="63"/>
      <c r="IT50" s="63"/>
      <c r="IU50" s="63"/>
      <c r="IV50" s="63"/>
      <c r="IW50" s="63"/>
      <c r="IX50" s="63"/>
      <c r="IY50" s="63"/>
      <c r="IZ50" s="63"/>
      <c r="JA50" s="63"/>
      <c r="JB50" s="63"/>
      <c r="JC50" s="63"/>
      <c r="JD50" s="63"/>
      <c r="JE50" s="63"/>
      <c r="JF50" s="63"/>
      <c r="JG50" s="63"/>
      <c r="JH50" s="63"/>
      <c r="JI50" s="63"/>
      <c r="JJ50" s="63"/>
      <c r="JK50" s="63"/>
      <c r="JL50" s="63"/>
      <c r="JM50" s="63"/>
      <c r="JN50" s="63"/>
      <c r="JO50" s="63"/>
      <c r="JP50" s="63"/>
      <c r="JQ50" s="63"/>
      <c r="JR50" s="63"/>
      <c r="JS50" s="63"/>
      <c r="JT50" s="63"/>
      <c r="JU50" s="63"/>
      <c r="JV50" s="63"/>
      <c r="JW50" s="63"/>
      <c r="JX50" s="63"/>
      <c r="JY50" s="63"/>
      <c r="JZ50" s="63"/>
      <c r="KA50" s="63"/>
      <c r="KB50" s="63"/>
      <c r="KC50" s="63"/>
      <c r="KD50" s="63"/>
      <c r="KE50" s="63"/>
      <c r="KF50" s="63"/>
      <c r="KG50" s="63"/>
      <c r="KH50" s="63"/>
      <c r="KI50" s="63"/>
      <c r="KJ50" s="63"/>
      <c r="KK50" s="63"/>
      <c r="KL50" s="63"/>
      <c r="KM50" s="63"/>
      <c r="KN50" s="63"/>
      <c r="KO50" s="63"/>
      <c r="KP50" s="63"/>
      <c r="KQ50" s="63"/>
      <c r="KR50" s="63"/>
      <c r="KS50" s="63"/>
      <c r="KT50" s="63"/>
      <c r="KU50" s="63"/>
      <c r="KV50" s="63"/>
      <c r="KW50" s="63"/>
      <c r="KX50" s="63"/>
      <c r="KY50" s="63"/>
      <c r="KZ50" s="63"/>
      <c r="LA50" s="63"/>
      <c r="LB50" s="63"/>
      <c r="LC50" s="63"/>
      <c r="LD50" s="63"/>
      <c r="LE50" s="63"/>
      <c r="LF50" s="63"/>
      <c r="LG50" s="63"/>
      <c r="LH50" s="63"/>
      <c r="LI50" s="63"/>
      <c r="LJ50" s="63"/>
      <c r="LK50" s="63"/>
      <c r="LL50" s="63"/>
      <c r="LM50" s="63"/>
      <c r="LN50" s="63"/>
      <c r="LO50" s="63"/>
      <c r="LP50" s="63"/>
      <c r="LQ50" s="63"/>
      <c r="LR50" s="63"/>
      <c r="LS50" s="63"/>
      <c r="LT50" s="63"/>
      <c r="LU50" s="63"/>
      <c r="LV50" s="63"/>
      <c r="LW50" s="63"/>
      <c r="LX50" s="63"/>
      <c r="LY50" s="63"/>
      <c r="LZ50" s="63"/>
      <c r="MA50" s="63"/>
      <c r="MB50" s="63"/>
      <c r="MC50" s="63"/>
      <c r="MD50" s="63"/>
      <c r="ME50" s="63"/>
      <c r="MF50" s="63"/>
      <c r="MG50" s="63"/>
      <c r="MH50" s="63"/>
      <c r="MI50" s="63"/>
      <c r="MJ50" s="63"/>
      <c r="MK50" s="63"/>
      <c r="ML50" s="63"/>
      <c r="MM50" s="63"/>
      <c r="MN50" s="63"/>
      <c r="MO50" s="63"/>
      <c r="MP50" s="63"/>
      <c r="MQ50" s="63"/>
      <c r="MR50" s="63"/>
      <c r="MS50" s="63"/>
      <c r="MT50" s="63"/>
      <c r="MU50" s="63"/>
      <c r="MV50" s="63"/>
      <c r="MW50" s="63"/>
      <c r="MX50" s="63"/>
      <c r="MY50" s="63"/>
      <c r="MZ50" s="63"/>
      <c r="NA50" s="63"/>
      <c r="NB50" s="63"/>
      <c r="NC50" s="63"/>
      <c r="ND50" s="63"/>
      <c r="NE50" s="63"/>
      <c r="NF50" s="63"/>
      <c r="NG50" s="63"/>
      <c r="NH50" s="63"/>
      <c r="NI50" s="63"/>
      <c r="NJ50" s="63"/>
      <c r="NK50" s="63"/>
      <c r="NL50" s="63"/>
      <c r="NM50" s="63"/>
      <c r="NN50" s="63"/>
      <c r="NO50" s="63"/>
      <c r="NP50" s="63"/>
      <c r="NQ50" s="63"/>
      <c r="NR50" s="63"/>
      <c r="NS50" s="63"/>
      <c r="NT50" s="63"/>
      <c r="NU50" s="63"/>
      <c r="NV50" s="63"/>
      <c r="NW50" s="63"/>
      <c r="NX50" s="63"/>
      <c r="NY50" s="63"/>
      <c r="NZ50" s="63"/>
      <c r="OA50" s="63"/>
      <c r="OB50" s="63"/>
      <c r="OC50" s="63"/>
      <c r="OD50" s="63"/>
      <c r="OE50" s="63"/>
      <c r="OF50" s="63"/>
      <c r="OG50" s="63"/>
      <c r="OH50" s="63"/>
      <c r="OI50" s="63"/>
      <c r="OJ50" s="63"/>
      <c r="OK50" s="63"/>
      <c r="OL50" s="63"/>
      <c r="OM50" s="63"/>
      <c r="ON50" s="63"/>
      <c r="OO50" s="63"/>
      <c r="OP50" s="63"/>
      <c r="OQ50" s="63"/>
      <c r="OR50" s="63"/>
      <c r="OS50" s="63"/>
      <c r="OT50" s="63"/>
      <c r="OU50" s="63"/>
      <c r="OV50" s="63"/>
      <c r="OW50" s="63"/>
      <c r="OX50" s="63"/>
      <c r="OY50" s="63"/>
      <c r="OZ50" s="63"/>
      <c r="PA50" s="63"/>
      <c r="PB50" s="63"/>
      <c r="PC50" s="63"/>
      <c r="PD50" s="63"/>
      <c r="PE50" s="63"/>
      <c r="PF50" s="63"/>
      <c r="PG50" s="63"/>
      <c r="PH50" s="63"/>
      <c r="PI50" s="63"/>
      <c r="PJ50" s="63"/>
      <c r="PK50" s="63"/>
      <c r="PL50" s="63"/>
      <c r="PM50" s="63"/>
      <c r="PN50" s="63"/>
      <c r="PO50" s="63"/>
      <c r="PP50" s="63"/>
      <c r="PQ50" s="63"/>
      <c r="PR50" s="63"/>
      <c r="PS50" s="63"/>
      <c r="PT50" s="63"/>
      <c r="PU50" s="63"/>
      <c r="PV50" s="63"/>
      <c r="PW50" s="63"/>
      <c r="PX50" s="63"/>
      <c r="PY50" s="63"/>
      <c r="PZ50" s="63"/>
      <c r="QA50" s="63"/>
      <c r="QB50" s="63"/>
      <c r="QC50" s="63"/>
      <c r="QD50" s="63"/>
      <c r="QE50" s="63"/>
      <c r="QF50" s="63"/>
      <c r="QG50" s="63"/>
      <c r="QH50" s="63"/>
      <c r="QI50" s="63"/>
      <c r="QJ50" s="63"/>
      <c r="QK50" s="63"/>
      <c r="QL50" s="63"/>
      <c r="QM50" s="63"/>
      <c r="QN50" s="63"/>
      <c r="QO50" s="63"/>
      <c r="QP50" s="63"/>
      <c r="QQ50" s="63"/>
      <c r="QR50" s="63"/>
      <c r="QS50" s="63"/>
      <c r="QT50" s="63"/>
      <c r="QU50" s="63"/>
      <c r="QV50" s="63"/>
      <c r="QW50" s="63"/>
      <c r="QX50" s="63"/>
      <c r="QY50" s="63"/>
      <c r="QZ50" s="63"/>
      <c r="RA50" s="63"/>
      <c r="RB50" s="63"/>
      <c r="RC50" s="63"/>
      <c r="RD50" s="63"/>
      <c r="RE50" s="63"/>
      <c r="RF50" s="63"/>
      <c r="RG50" s="63"/>
      <c r="RH50" s="63"/>
      <c r="RI50" s="63"/>
      <c r="RJ50" s="63"/>
      <c r="RK50" s="63"/>
      <c r="RL50" s="63"/>
      <c r="RM50" s="63"/>
      <c r="RN50" s="63"/>
      <c r="RO50" s="63"/>
      <c r="RP50" s="63"/>
      <c r="RQ50" s="63"/>
      <c r="RR50" s="63"/>
      <c r="RS50" s="63"/>
      <c r="RT50" s="63"/>
      <c r="RU50" s="63"/>
      <c r="RV50" s="63"/>
      <c r="RW50" s="63"/>
      <c r="RX50" s="63"/>
      <c r="RY50" s="63"/>
      <c r="RZ50" s="63"/>
      <c r="SA50" s="63"/>
      <c r="SB50" s="63"/>
      <c r="SC50" s="63"/>
      <c r="SD50" s="63"/>
      <c r="SE50" s="63"/>
      <c r="SF50" s="63"/>
      <c r="SG50" s="63"/>
      <c r="SH50" s="63"/>
      <c r="SI50" s="63"/>
      <c r="SJ50" s="63"/>
      <c r="SK50" s="63"/>
      <c r="SL50" s="63"/>
      <c r="SM50" s="63"/>
      <c r="SN50" s="63"/>
      <c r="SO50" s="63"/>
      <c r="SP50" s="63"/>
      <c r="SQ50" s="63"/>
      <c r="SR50" s="63"/>
      <c r="SS50" s="63"/>
      <c r="ST50" s="63"/>
      <c r="SU50" s="63"/>
      <c r="SV50" s="63"/>
      <c r="SW50" s="63"/>
      <c r="SX50" s="63"/>
      <c r="SY50" s="63"/>
      <c r="SZ50" s="63"/>
      <c r="TA50" s="63"/>
      <c r="TB50" s="63"/>
      <c r="TC50" s="63"/>
      <c r="TD50" s="63"/>
      <c r="TE50" s="63"/>
      <c r="TF50" s="63"/>
      <c r="TG50" s="63"/>
      <c r="TH50" s="63"/>
      <c r="TI50" s="63"/>
      <c r="TJ50" s="63"/>
      <c r="TK50" s="63"/>
      <c r="TL50" s="63"/>
      <c r="TM50" s="63"/>
      <c r="TN50" s="63"/>
      <c r="TO50" s="63"/>
      <c r="TP50" s="63"/>
      <c r="TQ50" s="63"/>
      <c r="TR50" s="63"/>
      <c r="TS50" s="63"/>
      <c r="TT50" s="63"/>
      <c r="TU50" s="63"/>
      <c r="TV50" s="63"/>
      <c r="TW50" s="63"/>
      <c r="TX50" s="63"/>
      <c r="TY50" s="63"/>
      <c r="TZ50" s="63"/>
      <c r="UA50" s="63"/>
      <c r="UB50" s="63"/>
      <c r="UC50" s="63"/>
      <c r="UD50" s="63"/>
      <c r="UE50" s="63"/>
      <c r="UF50" s="63"/>
      <c r="UG50" s="63"/>
      <c r="UH50" s="63"/>
      <c r="UI50" s="63"/>
      <c r="UJ50" s="63"/>
      <c r="UK50" s="63"/>
      <c r="UL50" s="63"/>
      <c r="UM50" s="63"/>
      <c r="UN50" s="63"/>
      <c r="UO50" s="63"/>
      <c r="UP50" s="63"/>
      <c r="UQ50" s="63"/>
      <c r="UR50" s="63"/>
      <c r="US50" s="63"/>
      <c r="UT50" s="63"/>
      <c r="UU50" s="63"/>
      <c r="UV50" s="63"/>
      <c r="UW50" s="63"/>
      <c r="UX50" s="63"/>
      <c r="UY50" s="63"/>
      <c r="UZ50" s="63"/>
      <c r="VA50" s="63"/>
      <c r="VB50" s="63"/>
      <c r="VC50" s="63"/>
      <c r="VD50" s="63"/>
      <c r="VE50" s="63"/>
      <c r="VF50" s="63"/>
      <c r="VG50" s="63"/>
      <c r="VH50" s="63"/>
      <c r="VI50" s="63"/>
      <c r="VJ50" s="63"/>
      <c r="VK50" s="63"/>
      <c r="VL50" s="63"/>
      <c r="VM50" s="63"/>
      <c r="VN50" s="63"/>
      <c r="VO50" s="63"/>
      <c r="VP50" s="63"/>
      <c r="VQ50" s="63"/>
      <c r="VR50" s="63"/>
      <c r="VS50" s="63"/>
      <c r="VT50" s="63"/>
      <c r="VU50" s="63"/>
      <c r="VV50" s="63"/>
      <c r="VW50" s="63"/>
      <c r="VX50" s="63"/>
      <c r="VY50" s="63"/>
      <c r="VZ50" s="63"/>
      <c r="WA50" s="63"/>
      <c r="WB50" s="63"/>
      <c r="WC50" s="63"/>
      <c r="WD50" s="63"/>
      <c r="WE50" s="63"/>
      <c r="WF50" s="63"/>
      <c r="WG50" s="63"/>
      <c r="WH50" s="63"/>
      <c r="WI50" s="63"/>
      <c r="WJ50" s="63"/>
      <c r="WK50" s="63"/>
      <c r="WL50" s="63"/>
      <c r="WM50" s="63"/>
      <c r="WN50" s="63"/>
      <c r="WO50" s="63"/>
      <c r="WP50" s="63"/>
      <c r="WQ50" s="63"/>
      <c r="WR50" s="63"/>
      <c r="WS50" s="63"/>
      <c r="WT50" s="63"/>
      <c r="WU50" s="63"/>
      <c r="WV50" s="63"/>
      <c r="WW50" s="63"/>
      <c r="WX50" s="63"/>
      <c r="WY50" s="63"/>
      <c r="WZ50" s="63"/>
      <c r="XA50" s="63"/>
      <c r="XB50" s="63"/>
      <c r="XC50" s="63"/>
      <c r="XD50" s="63"/>
      <c r="XE50" s="63"/>
      <c r="XF50" s="63"/>
      <c r="XG50" s="63"/>
      <c r="XH50" s="63"/>
      <c r="XI50" s="63"/>
      <c r="XJ50" s="63"/>
      <c r="XK50" s="63"/>
      <c r="XL50" s="63"/>
      <c r="XM50" s="63"/>
      <c r="XN50" s="63"/>
      <c r="XO50" s="63"/>
      <c r="XP50" s="63"/>
      <c r="XQ50" s="63"/>
      <c r="XR50" s="63"/>
      <c r="XS50" s="63"/>
      <c r="XT50" s="63"/>
      <c r="XU50" s="63"/>
      <c r="XV50" s="63"/>
      <c r="XW50" s="63"/>
      <c r="XX50" s="63"/>
      <c r="XY50" s="63"/>
      <c r="XZ50" s="63"/>
      <c r="YA50" s="63"/>
      <c r="YB50" s="63"/>
      <c r="YC50" s="63"/>
      <c r="YD50" s="63"/>
      <c r="YE50" s="63"/>
      <c r="YF50" s="63"/>
      <c r="YG50" s="63"/>
      <c r="YH50" s="63"/>
      <c r="YI50" s="63"/>
      <c r="YJ50" s="63"/>
      <c r="YK50" s="63"/>
      <c r="YL50" s="63"/>
      <c r="YM50" s="63"/>
      <c r="YN50" s="63"/>
      <c r="YO50" s="63"/>
      <c r="YP50" s="63"/>
      <c r="YQ50" s="63"/>
      <c r="YR50" s="63"/>
      <c r="YS50" s="63"/>
      <c r="YT50" s="63"/>
      <c r="YU50" s="63"/>
      <c r="YV50" s="63"/>
      <c r="YW50" s="63"/>
      <c r="YX50" s="63"/>
      <c r="YY50" s="63"/>
      <c r="YZ50" s="63"/>
      <c r="ZA50" s="63"/>
      <c r="ZB50" s="63"/>
      <c r="ZC50" s="63"/>
      <c r="ZD50" s="63"/>
      <c r="ZE50" s="63"/>
      <c r="ZF50" s="63"/>
      <c r="ZG50" s="63"/>
      <c r="ZH50" s="63"/>
      <c r="ZI50" s="63"/>
      <c r="ZJ50" s="63"/>
      <c r="ZK50" s="63"/>
      <c r="ZL50" s="63"/>
      <c r="ZM50" s="63"/>
      <c r="ZN50" s="63"/>
      <c r="ZO50" s="63"/>
      <c r="ZP50" s="63"/>
      <c r="ZQ50" s="63"/>
      <c r="ZR50" s="63"/>
      <c r="ZS50" s="63"/>
      <c r="ZT50" s="63"/>
      <c r="ZU50" s="63"/>
      <c r="ZV50" s="63"/>
      <c r="ZW50" s="63"/>
      <c r="ZX50" s="63"/>
      <c r="ZY50" s="63"/>
      <c r="ZZ50" s="63"/>
      <c r="AAA50" s="63"/>
      <c r="AAB50" s="63"/>
      <c r="AAC50" s="63"/>
      <c r="AAD50" s="63"/>
      <c r="AAE50" s="63"/>
      <c r="AAF50" s="63"/>
      <c r="AAG50" s="63"/>
      <c r="AAH50" s="63"/>
      <c r="AAI50" s="63"/>
      <c r="AAJ50" s="63"/>
      <c r="AAK50" s="63"/>
      <c r="AAL50" s="63"/>
      <c r="AAM50" s="63"/>
      <c r="AAN50" s="63"/>
      <c r="AAO50" s="63"/>
      <c r="AAP50" s="63"/>
      <c r="AAQ50" s="63"/>
      <c r="AAR50" s="63"/>
      <c r="AAS50" s="63"/>
      <c r="AAT50" s="63"/>
      <c r="AAU50" s="63"/>
      <c r="AAV50" s="63"/>
      <c r="AAW50" s="63"/>
      <c r="AAX50" s="63"/>
      <c r="AAY50" s="63"/>
      <c r="AAZ50" s="63"/>
      <c r="ABA50" s="63"/>
      <c r="ABB50" s="63"/>
      <c r="ABC50" s="63"/>
      <c r="ABD50" s="63"/>
      <c r="ABE50" s="63"/>
      <c r="ABF50" s="63"/>
      <c r="ABG50" s="63"/>
      <c r="ABH50" s="63"/>
      <c r="ABI50" s="63"/>
      <c r="ABJ50" s="63"/>
      <c r="ABK50" s="63"/>
      <c r="ABL50" s="63"/>
      <c r="ABM50" s="63"/>
      <c r="ABN50" s="63"/>
      <c r="ABO50" s="63"/>
      <c r="ABP50" s="63"/>
      <c r="ABQ50" s="63"/>
      <c r="ABR50" s="63"/>
      <c r="ABS50" s="63"/>
      <c r="ABT50" s="63"/>
      <c r="ABU50" s="63"/>
      <c r="ABV50" s="63"/>
      <c r="ABW50" s="63"/>
      <c r="ABX50" s="63"/>
      <c r="ABY50" s="63"/>
      <c r="ABZ50" s="63"/>
      <c r="ACA50" s="63"/>
      <c r="ACB50" s="63"/>
      <c r="ACC50" s="63"/>
      <c r="ACD50" s="63"/>
      <c r="ACE50" s="63"/>
      <c r="ACF50" s="63"/>
      <c r="ACG50" s="63"/>
      <c r="ACH50" s="63"/>
      <c r="ACI50" s="63"/>
      <c r="ACJ50" s="63"/>
      <c r="ACK50" s="63"/>
      <c r="ACL50" s="63"/>
      <c r="ACM50" s="63"/>
      <c r="ACN50" s="63"/>
      <c r="ACO50" s="63"/>
      <c r="ACP50" s="63"/>
      <c r="ACQ50" s="63"/>
      <c r="ACR50" s="63"/>
      <c r="ACS50" s="63"/>
      <c r="ACT50" s="63"/>
      <c r="ACU50" s="63"/>
      <c r="ACV50" s="63"/>
      <c r="ACW50" s="63"/>
      <c r="ACX50" s="63"/>
      <c r="ACY50" s="63"/>
      <c r="ACZ50" s="63"/>
      <c r="ADA50" s="63"/>
      <c r="ADB50" s="63"/>
      <c r="ADC50" s="63"/>
      <c r="ADD50" s="63"/>
      <c r="ADE50" s="63"/>
      <c r="ADF50" s="63"/>
      <c r="ADG50" s="63"/>
      <c r="ADH50" s="63"/>
      <c r="ADI50" s="63"/>
      <c r="ADJ50" s="63"/>
      <c r="ADK50" s="63"/>
      <c r="ADL50" s="63"/>
      <c r="ADM50" s="63"/>
      <c r="ADN50" s="63"/>
      <c r="ADO50" s="63"/>
      <c r="ADP50" s="63"/>
      <c r="ADQ50" s="63"/>
      <c r="ADR50" s="63"/>
      <c r="ADS50" s="63"/>
      <c r="ADT50" s="63"/>
      <c r="ADU50" s="63"/>
      <c r="ADV50" s="63"/>
      <c r="ADW50" s="63"/>
      <c r="ADX50" s="63"/>
      <c r="ADY50" s="63"/>
      <c r="ADZ50" s="63"/>
      <c r="AEA50" s="63"/>
      <c r="AEB50" s="63"/>
      <c r="AEC50" s="63"/>
      <c r="AED50" s="63"/>
      <c r="AEE50" s="63"/>
      <c r="AEF50" s="63"/>
      <c r="AEG50" s="63"/>
      <c r="AEH50" s="63"/>
      <c r="AEI50" s="63"/>
      <c r="AEJ50" s="63"/>
      <c r="AEK50" s="63"/>
      <c r="AEL50" s="63"/>
      <c r="AEM50" s="63"/>
      <c r="AEN50" s="63"/>
      <c r="AEO50" s="63"/>
      <c r="AEP50" s="63"/>
      <c r="AEQ50" s="63"/>
      <c r="AER50" s="63"/>
      <c r="AES50" s="63"/>
      <c r="AET50" s="63"/>
      <c r="AEU50" s="63"/>
      <c r="AEV50" s="63"/>
      <c r="AEW50" s="63"/>
      <c r="AEX50" s="63"/>
    </row>
    <row r="51" spans="1:830" ht="18" customHeight="1" x14ac:dyDescent="0.35">
      <c r="A51" s="47"/>
      <c r="B51" s="43" t="s">
        <v>178</v>
      </c>
      <c r="C51" s="44" t="s">
        <v>177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/>
      <c r="AE51" s="63">
        <v>0</v>
      </c>
      <c r="AF51" s="63">
        <v>0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/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v>0</v>
      </c>
      <c r="AX51" s="63">
        <v>0</v>
      </c>
      <c r="AY51" s="63">
        <v>0</v>
      </c>
      <c r="AZ51" s="63">
        <v>0</v>
      </c>
      <c r="BA51" s="63">
        <v>0</v>
      </c>
      <c r="BB51" s="63">
        <v>0</v>
      </c>
      <c r="BC51" s="63">
        <v>0</v>
      </c>
      <c r="BD51" s="63">
        <v>0</v>
      </c>
      <c r="BE51" s="63">
        <v>0</v>
      </c>
      <c r="BF51" s="63">
        <v>0</v>
      </c>
      <c r="BG51" s="63">
        <v>0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63">
        <v>0</v>
      </c>
      <c r="BR51" s="63">
        <v>0</v>
      </c>
      <c r="BS51" s="63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/>
      <c r="CX51" s="63">
        <v>0</v>
      </c>
      <c r="CY51" s="63">
        <v>0</v>
      </c>
      <c r="CZ51" s="63">
        <v>0</v>
      </c>
      <c r="DA51" s="63">
        <v>0</v>
      </c>
      <c r="DB51" s="63">
        <v>0</v>
      </c>
      <c r="DC51" s="63">
        <v>0</v>
      </c>
      <c r="DD51" s="63">
        <v>0</v>
      </c>
      <c r="DE51" s="63">
        <v>0</v>
      </c>
      <c r="DF51" s="63">
        <v>0</v>
      </c>
      <c r="DG51" s="63">
        <v>0</v>
      </c>
      <c r="DH51" s="63">
        <v>0</v>
      </c>
      <c r="DI51" s="63">
        <v>0</v>
      </c>
      <c r="DJ51" s="63">
        <v>0</v>
      </c>
      <c r="DK51" s="63">
        <v>0</v>
      </c>
      <c r="DL51" s="63">
        <v>0</v>
      </c>
      <c r="DM51" s="63">
        <v>0</v>
      </c>
      <c r="DN51" s="63">
        <v>0</v>
      </c>
      <c r="DO51" s="63">
        <v>0</v>
      </c>
      <c r="DP51" s="63">
        <v>0</v>
      </c>
      <c r="DQ51" s="63">
        <v>0</v>
      </c>
      <c r="DR51" s="63">
        <v>0</v>
      </c>
      <c r="DS51" s="63">
        <v>0</v>
      </c>
      <c r="DT51" s="63">
        <v>0</v>
      </c>
      <c r="DU51" s="63">
        <v>0</v>
      </c>
      <c r="DV51" s="63">
        <v>0</v>
      </c>
      <c r="DW51" s="63">
        <v>0</v>
      </c>
      <c r="DX51" s="63">
        <v>0</v>
      </c>
      <c r="DY51" s="63">
        <v>0</v>
      </c>
      <c r="DZ51" s="63">
        <v>0</v>
      </c>
      <c r="EA51" s="63">
        <v>0</v>
      </c>
      <c r="EB51" s="63">
        <v>0</v>
      </c>
      <c r="EC51" s="63">
        <v>0</v>
      </c>
      <c r="ED51" s="63">
        <v>0</v>
      </c>
      <c r="EE51" s="63">
        <v>0</v>
      </c>
      <c r="EF51" s="63">
        <v>0</v>
      </c>
      <c r="EG51" s="63">
        <v>0</v>
      </c>
      <c r="EH51" s="63">
        <v>0</v>
      </c>
      <c r="EI51" s="63">
        <v>0</v>
      </c>
      <c r="EJ51" s="63">
        <v>0</v>
      </c>
      <c r="EK51" s="63">
        <v>0</v>
      </c>
      <c r="EL51" s="63">
        <v>0</v>
      </c>
      <c r="EM51" s="63">
        <v>0</v>
      </c>
      <c r="EN51" s="63">
        <v>0</v>
      </c>
      <c r="EO51" s="63">
        <v>0</v>
      </c>
      <c r="EP51" s="63">
        <v>0</v>
      </c>
      <c r="EQ51" s="63">
        <v>0</v>
      </c>
      <c r="ER51" s="63">
        <v>0</v>
      </c>
      <c r="ES51" s="63">
        <v>0</v>
      </c>
      <c r="ET51" s="63">
        <v>0</v>
      </c>
      <c r="EU51" s="63">
        <v>0</v>
      </c>
      <c r="EV51" s="63">
        <v>0</v>
      </c>
      <c r="EW51" s="63">
        <v>0</v>
      </c>
      <c r="EX51" s="63">
        <v>0</v>
      </c>
      <c r="EY51" s="63">
        <v>0</v>
      </c>
      <c r="EZ51" s="63">
        <v>0</v>
      </c>
      <c r="FA51" s="63">
        <v>0</v>
      </c>
      <c r="FB51" s="63">
        <v>0</v>
      </c>
      <c r="FC51" s="63">
        <v>0</v>
      </c>
      <c r="FD51" s="63">
        <v>0</v>
      </c>
      <c r="FE51" s="63">
        <v>0</v>
      </c>
      <c r="FF51" s="63">
        <v>0</v>
      </c>
      <c r="FG51" s="63">
        <v>0</v>
      </c>
      <c r="FH51" s="63">
        <v>0</v>
      </c>
      <c r="FI51" s="63">
        <v>0</v>
      </c>
      <c r="FJ51" s="63">
        <v>0</v>
      </c>
      <c r="FK51" s="63">
        <v>0</v>
      </c>
      <c r="FL51" s="63">
        <v>0</v>
      </c>
      <c r="FM51" s="63">
        <v>0</v>
      </c>
      <c r="FN51" s="63">
        <v>0</v>
      </c>
      <c r="FO51" s="63">
        <v>0</v>
      </c>
      <c r="FP51" s="63">
        <v>0</v>
      </c>
      <c r="FQ51" s="63">
        <v>0</v>
      </c>
      <c r="FR51" s="63">
        <v>0</v>
      </c>
      <c r="FS51" s="63">
        <v>0</v>
      </c>
      <c r="FT51" s="63">
        <v>0</v>
      </c>
      <c r="FU51" s="63">
        <v>0</v>
      </c>
      <c r="FV51" s="63">
        <v>0</v>
      </c>
      <c r="FW51" s="63">
        <v>0</v>
      </c>
      <c r="FX51" s="63">
        <v>0</v>
      </c>
      <c r="FY51" s="63">
        <v>0</v>
      </c>
      <c r="FZ51" s="63">
        <v>0</v>
      </c>
      <c r="GA51" s="63">
        <v>0</v>
      </c>
      <c r="GB51" s="63">
        <v>0</v>
      </c>
      <c r="GC51" s="63">
        <v>0</v>
      </c>
      <c r="GD51" s="63">
        <v>0</v>
      </c>
      <c r="GE51" s="63">
        <v>0</v>
      </c>
      <c r="GF51" s="63">
        <v>0</v>
      </c>
      <c r="GG51" s="63">
        <v>0</v>
      </c>
      <c r="GH51" s="63">
        <v>0</v>
      </c>
      <c r="GI51" s="63">
        <v>0</v>
      </c>
      <c r="GJ51" s="63">
        <v>0</v>
      </c>
      <c r="GK51" s="63">
        <v>0</v>
      </c>
      <c r="GL51" s="63"/>
      <c r="GM51" s="63"/>
      <c r="GN51" s="63"/>
      <c r="GO51" s="63"/>
      <c r="GP51" s="63"/>
      <c r="GQ51" s="63"/>
      <c r="GR51" s="63"/>
      <c r="GS51" s="63"/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3"/>
      <c r="HT51" s="63"/>
      <c r="HU51" s="63"/>
      <c r="HV51" s="63"/>
      <c r="HW51" s="63"/>
      <c r="HX51" s="63"/>
      <c r="HY51" s="63"/>
      <c r="HZ51" s="63"/>
      <c r="IA51" s="63"/>
      <c r="IB51" s="63"/>
      <c r="IC51" s="63"/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3"/>
      <c r="IO51" s="63"/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63"/>
      <c r="JE51" s="63"/>
      <c r="JF51" s="63"/>
      <c r="JG51" s="63"/>
      <c r="JH51" s="63"/>
      <c r="JI51" s="63"/>
      <c r="JJ51" s="63"/>
      <c r="JK51" s="63"/>
      <c r="JL51" s="63"/>
      <c r="JM51" s="63"/>
      <c r="JN51" s="63"/>
      <c r="JO51" s="63"/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63"/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63"/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  <c r="MN51" s="63"/>
      <c r="MO51" s="63"/>
      <c r="MP51" s="63"/>
      <c r="MQ51" s="63"/>
      <c r="MR51" s="63"/>
      <c r="MS51" s="63"/>
      <c r="MT51" s="63"/>
      <c r="MU51" s="63"/>
      <c r="MV51" s="63"/>
      <c r="MW51" s="63"/>
      <c r="MX51" s="63"/>
      <c r="MY51" s="63"/>
      <c r="MZ51" s="63"/>
      <c r="NA51" s="63"/>
      <c r="NB51" s="63"/>
      <c r="NC51" s="63"/>
      <c r="ND51" s="63"/>
      <c r="NE51" s="63"/>
      <c r="NF51" s="63"/>
      <c r="NG51" s="63"/>
      <c r="NH51" s="63"/>
      <c r="NI51" s="63"/>
      <c r="NJ51" s="63"/>
      <c r="NK51" s="63"/>
      <c r="NL51" s="63"/>
      <c r="NM51" s="63"/>
      <c r="NN51" s="63"/>
      <c r="NO51" s="63"/>
      <c r="NP51" s="63"/>
      <c r="NQ51" s="63"/>
      <c r="NR51" s="63"/>
      <c r="NS51" s="63"/>
      <c r="NT51" s="63"/>
      <c r="NU51" s="63"/>
      <c r="NV51" s="63"/>
      <c r="NW51" s="63"/>
      <c r="NX51" s="63"/>
      <c r="NY51" s="63"/>
      <c r="NZ51" s="63"/>
      <c r="OA51" s="63"/>
      <c r="OB51" s="63"/>
      <c r="OC51" s="63"/>
      <c r="OD51" s="63"/>
      <c r="OE51" s="63"/>
      <c r="OF51" s="63"/>
      <c r="OG51" s="63"/>
      <c r="OH51" s="63"/>
      <c r="OI51" s="63"/>
      <c r="OJ51" s="63"/>
      <c r="OK51" s="63"/>
      <c r="OL51" s="63"/>
      <c r="OM51" s="63"/>
      <c r="ON51" s="63"/>
      <c r="OO51" s="63"/>
      <c r="OP51" s="63"/>
      <c r="OQ51" s="63"/>
      <c r="OR51" s="63"/>
      <c r="OS51" s="63"/>
      <c r="OT51" s="63"/>
      <c r="OU51" s="63"/>
      <c r="OV51" s="63"/>
      <c r="OW51" s="63"/>
      <c r="OX51" s="63"/>
      <c r="OY51" s="63"/>
      <c r="OZ51" s="63"/>
      <c r="PA51" s="63"/>
      <c r="PB51" s="63"/>
      <c r="PC51" s="63"/>
      <c r="PD51" s="63"/>
      <c r="PE51" s="63"/>
      <c r="PF51" s="63"/>
      <c r="PG51" s="63"/>
      <c r="PH51" s="63"/>
      <c r="PI51" s="63"/>
      <c r="PJ51" s="63"/>
      <c r="PK51" s="63"/>
      <c r="PL51" s="63"/>
      <c r="PM51" s="63"/>
      <c r="PN51" s="63"/>
      <c r="PO51" s="63"/>
      <c r="PP51" s="63"/>
      <c r="PQ51" s="63"/>
      <c r="PR51" s="63"/>
      <c r="PS51" s="63"/>
      <c r="PT51" s="63"/>
      <c r="PU51" s="63"/>
      <c r="PV51" s="63"/>
      <c r="PW51" s="63"/>
      <c r="PX51" s="63"/>
      <c r="PY51" s="63"/>
      <c r="PZ51" s="63"/>
      <c r="QA51" s="63"/>
      <c r="QB51" s="63"/>
      <c r="QC51" s="63"/>
      <c r="QD51" s="63"/>
      <c r="QE51" s="63"/>
      <c r="QF51" s="63"/>
      <c r="QG51" s="63"/>
      <c r="QH51" s="63"/>
      <c r="QI51" s="63"/>
      <c r="QJ51" s="63"/>
      <c r="QK51" s="63"/>
      <c r="QL51" s="63"/>
      <c r="QM51" s="63"/>
      <c r="QN51" s="63"/>
      <c r="QO51" s="63"/>
      <c r="QP51" s="63"/>
      <c r="QQ51" s="63"/>
      <c r="QR51" s="63"/>
      <c r="QS51" s="63"/>
      <c r="QT51" s="63"/>
      <c r="QU51" s="63"/>
      <c r="QV51" s="63"/>
      <c r="QW51" s="63"/>
      <c r="QX51" s="63"/>
      <c r="QY51" s="63"/>
      <c r="QZ51" s="63"/>
      <c r="RA51" s="63"/>
      <c r="RB51" s="63"/>
      <c r="RC51" s="63"/>
      <c r="RD51" s="63"/>
      <c r="RE51" s="63"/>
      <c r="RF51" s="63"/>
      <c r="RG51" s="63"/>
      <c r="RH51" s="63"/>
      <c r="RI51" s="63"/>
      <c r="RJ51" s="63"/>
      <c r="RK51" s="63"/>
      <c r="RL51" s="63"/>
      <c r="RM51" s="63"/>
      <c r="RN51" s="63"/>
      <c r="RO51" s="63"/>
      <c r="RP51" s="63"/>
      <c r="RQ51" s="63"/>
      <c r="RR51" s="63"/>
      <c r="RS51" s="63"/>
      <c r="RT51" s="63"/>
      <c r="RU51" s="63"/>
      <c r="RV51" s="63"/>
      <c r="RW51" s="63"/>
      <c r="RX51" s="63"/>
      <c r="RY51" s="63"/>
      <c r="RZ51" s="63"/>
      <c r="SA51" s="63"/>
      <c r="SB51" s="63"/>
      <c r="SC51" s="63"/>
      <c r="SD51" s="63"/>
      <c r="SE51" s="63"/>
      <c r="SF51" s="63"/>
      <c r="SG51" s="63"/>
      <c r="SH51" s="63"/>
      <c r="SI51" s="63"/>
      <c r="SJ51" s="63"/>
      <c r="SK51" s="63"/>
      <c r="SL51" s="63"/>
      <c r="SM51" s="63"/>
      <c r="SN51" s="63"/>
      <c r="SO51" s="63"/>
      <c r="SP51" s="63"/>
      <c r="SQ51" s="63"/>
      <c r="SR51" s="63"/>
      <c r="SS51" s="63"/>
      <c r="ST51" s="63"/>
      <c r="SU51" s="63"/>
      <c r="SV51" s="63"/>
      <c r="SW51" s="63"/>
      <c r="SX51" s="63"/>
      <c r="SY51" s="63"/>
      <c r="SZ51" s="63"/>
      <c r="TA51" s="63"/>
      <c r="TB51" s="63"/>
      <c r="TC51" s="63"/>
      <c r="TD51" s="63"/>
      <c r="TE51" s="63"/>
      <c r="TF51" s="63"/>
      <c r="TG51" s="63"/>
      <c r="TH51" s="63"/>
      <c r="TI51" s="63"/>
      <c r="TJ51" s="63"/>
      <c r="TK51" s="63"/>
      <c r="TL51" s="63"/>
      <c r="TM51" s="63"/>
      <c r="TN51" s="63"/>
      <c r="TO51" s="63"/>
      <c r="TP51" s="63"/>
      <c r="TQ51" s="63"/>
      <c r="TR51" s="63"/>
      <c r="TS51" s="63"/>
      <c r="TT51" s="63"/>
      <c r="TU51" s="63"/>
      <c r="TV51" s="63"/>
      <c r="TW51" s="63"/>
      <c r="TX51" s="63"/>
      <c r="TY51" s="63"/>
      <c r="TZ51" s="63"/>
      <c r="UA51" s="63"/>
      <c r="UB51" s="63"/>
      <c r="UC51" s="63"/>
      <c r="UD51" s="63"/>
      <c r="UE51" s="63"/>
      <c r="UF51" s="63"/>
      <c r="UG51" s="63"/>
      <c r="UH51" s="63"/>
      <c r="UI51" s="63"/>
      <c r="UJ51" s="63"/>
      <c r="UK51" s="63"/>
      <c r="UL51" s="63"/>
      <c r="UM51" s="63"/>
      <c r="UN51" s="63"/>
      <c r="UO51" s="63"/>
      <c r="UP51" s="63"/>
      <c r="UQ51" s="63"/>
      <c r="UR51" s="63"/>
      <c r="US51" s="63"/>
      <c r="UT51" s="63"/>
      <c r="UU51" s="63"/>
      <c r="UV51" s="63"/>
      <c r="UW51" s="63"/>
      <c r="UX51" s="63"/>
      <c r="UY51" s="63"/>
      <c r="UZ51" s="63"/>
      <c r="VA51" s="63"/>
      <c r="VB51" s="63"/>
      <c r="VC51" s="63"/>
      <c r="VD51" s="63"/>
      <c r="VE51" s="63"/>
      <c r="VF51" s="63"/>
      <c r="VG51" s="63"/>
      <c r="VH51" s="63"/>
      <c r="VI51" s="63"/>
      <c r="VJ51" s="63"/>
      <c r="VK51" s="63"/>
      <c r="VL51" s="63"/>
      <c r="VM51" s="63"/>
      <c r="VN51" s="63"/>
      <c r="VO51" s="63"/>
      <c r="VP51" s="63"/>
      <c r="VQ51" s="63"/>
      <c r="VR51" s="63"/>
      <c r="VS51" s="63"/>
      <c r="VT51" s="63"/>
      <c r="VU51" s="63"/>
      <c r="VV51" s="63"/>
      <c r="VW51" s="63"/>
      <c r="VX51" s="63"/>
      <c r="VY51" s="63"/>
      <c r="VZ51" s="63"/>
      <c r="WA51" s="63"/>
      <c r="WB51" s="63"/>
      <c r="WC51" s="63"/>
      <c r="WD51" s="63"/>
      <c r="WE51" s="63"/>
      <c r="WF51" s="63"/>
      <c r="WG51" s="63"/>
      <c r="WH51" s="63"/>
      <c r="WI51" s="63"/>
      <c r="WJ51" s="63"/>
      <c r="WK51" s="63"/>
      <c r="WL51" s="63"/>
      <c r="WM51" s="63"/>
      <c r="WN51" s="63"/>
      <c r="WO51" s="63"/>
      <c r="WP51" s="63"/>
      <c r="WQ51" s="63"/>
      <c r="WR51" s="63"/>
      <c r="WS51" s="63"/>
      <c r="WT51" s="63"/>
      <c r="WU51" s="63"/>
      <c r="WV51" s="63"/>
      <c r="WW51" s="63"/>
      <c r="WX51" s="63"/>
      <c r="WY51" s="63"/>
      <c r="WZ51" s="63"/>
      <c r="XA51" s="63"/>
      <c r="XB51" s="63"/>
      <c r="XC51" s="63"/>
      <c r="XD51" s="63"/>
      <c r="XE51" s="63"/>
      <c r="XF51" s="63"/>
      <c r="XG51" s="63"/>
      <c r="XH51" s="63"/>
      <c r="XI51" s="63"/>
      <c r="XJ51" s="63"/>
      <c r="XK51" s="63"/>
      <c r="XL51" s="63"/>
      <c r="XM51" s="63"/>
      <c r="XN51" s="63"/>
      <c r="XO51" s="63"/>
      <c r="XP51" s="63"/>
      <c r="XQ51" s="63"/>
      <c r="XR51" s="63"/>
      <c r="XS51" s="63"/>
      <c r="XT51" s="63"/>
      <c r="XU51" s="63"/>
      <c r="XV51" s="63"/>
      <c r="XW51" s="63"/>
      <c r="XX51" s="63"/>
      <c r="XY51" s="63"/>
      <c r="XZ51" s="63"/>
      <c r="YA51" s="63"/>
      <c r="YB51" s="63"/>
      <c r="YC51" s="63"/>
      <c r="YD51" s="63"/>
      <c r="YE51" s="63"/>
      <c r="YF51" s="63"/>
      <c r="YG51" s="63"/>
      <c r="YH51" s="63"/>
      <c r="YI51" s="63"/>
      <c r="YJ51" s="63"/>
      <c r="YK51" s="63"/>
      <c r="YL51" s="63"/>
      <c r="YM51" s="63"/>
      <c r="YN51" s="63"/>
      <c r="YO51" s="63"/>
      <c r="YP51" s="63"/>
      <c r="YQ51" s="63"/>
      <c r="YR51" s="63"/>
      <c r="YS51" s="63"/>
      <c r="YT51" s="63"/>
      <c r="YU51" s="63"/>
      <c r="YV51" s="63"/>
      <c r="YW51" s="63"/>
      <c r="YX51" s="63"/>
      <c r="YY51" s="63"/>
      <c r="YZ51" s="63"/>
      <c r="ZA51" s="63"/>
      <c r="ZB51" s="63"/>
      <c r="ZC51" s="63"/>
      <c r="ZD51" s="63"/>
      <c r="ZE51" s="63"/>
      <c r="ZF51" s="63"/>
      <c r="ZG51" s="63"/>
      <c r="ZH51" s="63"/>
      <c r="ZI51" s="63"/>
      <c r="ZJ51" s="63"/>
      <c r="ZK51" s="63"/>
      <c r="ZL51" s="63"/>
      <c r="ZM51" s="63"/>
      <c r="ZN51" s="63"/>
      <c r="ZO51" s="63"/>
      <c r="ZP51" s="63"/>
      <c r="ZQ51" s="63"/>
      <c r="ZR51" s="63"/>
      <c r="ZS51" s="63"/>
      <c r="ZT51" s="63"/>
      <c r="ZU51" s="63"/>
      <c r="ZV51" s="63"/>
      <c r="ZW51" s="63"/>
      <c r="ZX51" s="63"/>
      <c r="ZY51" s="63"/>
      <c r="ZZ51" s="63"/>
      <c r="AAA51" s="63"/>
      <c r="AAB51" s="63"/>
      <c r="AAC51" s="63"/>
      <c r="AAD51" s="63"/>
      <c r="AAE51" s="63"/>
      <c r="AAF51" s="63"/>
      <c r="AAG51" s="63"/>
      <c r="AAH51" s="63"/>
      <c r="AAI51" s="63"/>
      <c r="AAJ51" s="63"/>
      <c r="AAK51" s="63"/>
      <c r="AAL51" s="63"/>
      <c r="AAM51" s="63"/>
      <c r="AAN51" s="63"/>
      <c r="AAO51" s="63"/>
      <c r="AAP51" s="63"/>
      <c r="AAQ51" s="63"/>
      <c r="AAR51" s="63"/>
      <c r="AAS51" s="63"/>
      <c r="AAT51" s="63"/>
      <c r="AAU51" s="63"/>
      <c r="AAV51" s="63"/>
      <c r="AAW51" s="63"/>
      <c r="AAX51" s="63"/>
      <c r="AAY51" s="63"/>
      <c r="AAZ51" s="63"/>
      <c r="ABA51" s="63"/>
      <c r="ABB51" s="63"/>
      <c r="ABC51" s="63"/>
      <c r="ABD51" s="63"/>
      <c r="ABE51" s="63"/>
      <c r="ABF51" s="63"/>
      <c r="ABG51" s="63"/>
      <c r="ABH51" s="63"/>
      <c r="ABI51" s="63"/>
      <c r="ABJ51" s="63"/>
      <c r="ABK51" s="63"/>
      <c r="ABL51" s="63"/>
      <c r="ABM51" s="63"/>
      <c r="ABN51" s="63"/>
      <c r="ABO51" s="63"/>
      <c r="ABP51" s="63"/>
      <c r="ABQ51" s="63"/>
      <c r="ABR51" s="63"/>
      <c r="ABS51" s="63"/>
      <c r="ABT51" s="63"/>
      <c r="ABU51" s="63"/>
      <c r="ABV51" s="63"/>
      <c r="ABW51" s="63"/>
      <c r="ABX51" s="63"/>
      <c r="ABY51" s="63"/>
      <c r="ABZ51" s="63"/>
      <c r="ACA51" s="63"/>
      <c r="ACB51" s="63"/>
      <c r="ACC51" s="63"/>
      <c r="ACD51" s="63"/>
      <c r="ACE51" s="63"/>
      <c r="ACF51" s="63"/>
      <c r="ACG51" s="63"/>
      <c r="ACH51" s="63"/>
      <c r="ACI51" s="63"/>
      <c r="ACJ51" s="63"/>
      <c r="ACK51" s="63"/>
      <c r="ACL51" s="63"/>
      <c r="ACM51" s="63"/>
      <c r="ACN51" s="63"/>
      <c r="ACO51" s="63"/>
      <c r="ACP51" s="63"/>
      <c r="ACQ51" s="63"/>
      <c r="ACR51" s="63"/>
      <c r="ACS51" s="63"/>
      <c r="ACT51" s="63"/>
      <c r="ACU51" s="63"/>
      <c r="ACV51" s="63"/>
      <c r="ACW51" s="63"/>
      <c r="ACX51" s="63"/>
      <c r="ACY51" s="63"/>
      <c r="ACZ51" s="63"/>
      <c r="ADA51" s="63"/>
      <c r="ADB51" s="63"/>
      <c r="ADC51" s="63"/>
      <c r="ADD51" s="63"/>
      <c r="ADE51" s="63"/>
      <c r="ADF51" s="63"/>
      <c r="ADG51" s="63"/>
      <c r="ADH51" s="63"/>
      <c r="ADI51" s="63"/>
      <c r="ADJ51" s="63"/>
      <c r="ADK51" s="63"/>
      <c r="ADL51" s="63"/>
      <c r="ADM51" s="63"/>
      <c r="ADN51" s="63"/>
      <c r="ADO51" s="63"/>
      <c r="ADP51" s="63"/>
      <c r="ADQ51" s="63"/>
      <c r="ADR51" s="63"/>
      <c r="ADS51" s="63"/>
      <c r="ADT51" s="63"/>
      <c r="ADU51" s="63"/>
      <c r="ADV51" s="63"/>
      <c r="ADW51" s="63"/>
      <c r="ADX51" s="63"/>
      <c r="ADY51" s="63"/>
      <c r="ADZ51" s="63"/>
      <c r="AEA51" s="63"/>
      <c r="AEB51" s="63"/>
      <c r="AEC51" s="63"/>
      <c r="AED51" s="63"/>
      <c r="AEE51" s="63"/>
      <c r="AEF51" s="63"/>
      <c r="AEG51" s="63"/>
      <c r="AEH51" s="63"/>
      <c r="AEI51" s="63"/>
      <c r="AEJ51" s="63"/>
      <c r="AEK51" s="63"/>
      <c r="AEL51" s="63"/>
      <c r="AEM51" s="63"/>
      <c r="AEN51" s="63"/>
      <c r="AEO51" s="63"/>
      <c r="AEP51" s="63"/>
      <c r="AEQ51" s="63"/>
      <c r="AER51" s="63"/>
      <c r="AES51" s="63"/>
      <c r="AET51" s="63"/>
      <c r="AEU51" s="63"/>
      <c r="AEV51" s="63"/>
      <c r="AEW51" s="63"/>
      <c r="AEX51" s="63"/>
    </row>
    <row r="52" spans="1:830" ht="18" customHeight="1" x14ac:dyDescent="0.35">
      <c r="A52" s="50" t="s">
        <v>209</v>
      </c>
      <c r="B52" s="43" t="s">
        <v>209</v>
      </c>
      <c r="C52" s="44" t="s">
        <v>175</v>
      </c>
      <c r="D52" s="63">
        <v>0</v>
      </c>
      <c r="E52" s="63">
        <v>0</v>
      </c>
      <c r="F52" s="63">
        <f>483.5+283.5</f>
        <v>767</v>
      </c>
      <c r="G52" s="63">
        <f>520.5+749.5</f>
        <v>1270</v>
      </c>
      <c r="H52" s="63">
        <v>0</v>
      </c>
      <c r="I52" s="63">
        <v>0</v>
      </c>
      <c r="J52" s="63">
        <v>820</v>
      </c>
      <c r="K52" s="63">
        <v>407</v>
      </c>
      <c r="L52" s="63">
        <v>0</v>
      </c>
      <c r="M52" s="63">
        <v>0</v>
      </c>
      <c r="N52" s="63">
        <f>998.5+471.5</f>
        <v>1470</v>
      </c>
      <c r="O52" s="63">
        <v>0</v>
      </c>
      <c r="P52" s="63">
        <v>1039.5</v>
      </c>
      <c r="Q52" s="63">
        <v>268</v>
      </c>
      <c r="R52" s="63">
        <v>0</v>
      </c>
      <c r="S52" s="63">
        <f>290+485</f>
        <v>775</v>
      </c>
      <c r="T52" s="63">
        <f>244+270.5</f>
        <v>514.5</v>
      </c>
      <c r="U52" s="63">
        <v>558.5</v>
      </c>
      <c r="V52" s="63">
        <v>401</v>
      </c>
      <c r="W52" s="63">
        <v>281</v>
      </c>
      <c r="X52" s="63">
        <v>642.5</v>
      </c>
      <c r="Y52" s="63">
        <v>0</v>
      </c>
      <c r="Z52" s="63">
        <v>609</v>
      </c>
      <c r="AA52" s="63">
        <v>0</v>
      </c>
      <c r="AB52" s="63">
        <v>323</v>
      </c>
      <c r="AC52" s="63">
        <v>498.5</v>
      </c>
      <c r="AD52" s="63">
        <v>105.5</v>
      </c>
      <c r="AE52" s="63">
        <v>2692</v>
      </c>
      <c r="AF52" s="63">
        <v>442</v>
      </c>
      <c r="AG52" s="63">
        <v>0</v>
      </c>
      <c r="AH52" s="63">
        <f>408.5+543.5</f>
        <v>952</v>
      </c>
      <c r="AI52" s="63">
        <v>438</v>
      </c>
      <c r="AJ52" s="63">
        <v>0</v>
      </c>
      <c r="AK52" s="63">
        <v>335.5</v>
      </c>
      <c r="AL52" s="63">
        <f>1195+377</f>
        <v>1572</v>
      </c>
      <c r="AM52" s="63">
        <v>945.5</v>
      </c>
      <c r="AN52" s="63">
        <v>0</v>
      </c>
      <c r="AO52" s="63">
        <v>375.5</v>
      </c>
      <c r="AP52" s="63">
        <v>324.5</v>
      </c>
      <c r="AQ52" s="63"/>
      <c r="AR52" s="63">
        <v>505.5</v>
      </c>
      <c r="AS52" s="63">
        <v>0</v>
      </c>
      <c r="AT52" s="63">
        <v>0</v>
      </c>
      <c r="AU52" s="63">
        <v>667.5</v>
      </c>
      <c r="AV52" s="63">
        <v>532.5</v>
      </c>
      <c r="AW52" s="63">
        <v>0</v>
      </c>
      <c r="AX52" s="63">
        <v>292</v>
      </c>
      <c r="AY52" s="63">
        <v>9228</v>
      </c>
      <c r="AZ52" s="63">
        <v>539</v>
      </c>
      <c r="BA52" s="63">
        <v>352</v>
      </c>
      <c r="BB52" s="63">
        <v>0</v>
      </c>
      <c r="BC52" s="63">
        <v>0</v>
      </c>
      <c r="BD52" s="63">
        <v>1741</v>
      </c>
      <c r="BE52" s="63">
        <v>0</v>
      </c>
      <c r="BF52" s="63">
        <v>0</v>
      </c>
      <c r="BG52" s="63">
        <v>1441</v>
      </c>
      <c r="BH52" s="63">
        <v>1441</v>
      </c>
      <c r="BI52" s="63">
        <v>909</v>
      </c>
      <c r="BJ52" s="63">
        <v>0</v>
      </c>
      <c r="BK52" s="63">
        <v>369</v>
      </c>
      <c r="BL52" s="63">
        <v>0</v>
      </c>
      <c r="BM52" s="63">
        <v>455</v>
      </c>
      <c r="BN52" s="63">
        <v>0</v>
      </c>
      <c r="BO52" s="63">
        <v>278.5</v>
      </c>
      <c r="BP52" s="63">
        <v>0</v>
      </c>
      <c r="BQ52" s="63">
        <v>259</v>
      </c>
      <c r="BR52" s="63">
        <v>628</v>
      </c>
      <c r="BS52" s="63">
        <f>228+1330.5</f>
        <v>1558.5</v>
      </c>
      <c r="BT52" s="63">
        <v>409</v>
      </c>
      <c r="BU52" s="63">
        <v>279.5</v>
      </c>
      <c r="BV52" s="63">
        <v>1174.5</v>
      </c>
      <c r="BW52" s="63">
        <v>0</v>
      </c>
      <c r="BX52" s="63">
        <v>0</v>
      </c>
      <c r="BY52" s="63">
        <f>465.5+248+1847</f>
        <v>2560.5</v>
      </c>
      <c r="BZ52" s="63">
        <f>286.5+342.5+45</f>
        <v>674</v>
      </c>
      <c r="CA52" s="63">
        <v>383</v>
      </c>
      <c r="CB52" s="63">
        <v>374.5</v>
      </c>
      <c r="CC52" s="63">
        <v>831.5</v>
      </c>
      <c r="CD52" s="63">
        <v>365</v>
      </c>
      <c r="CE52" s="63">
        <f>289.5+144</f>
        <v>433.5</v>
      </c>
      <c r="CF52" s="63">
        <f>127.5+810</f>
        <v>937.5</v>
      </c>
      <c r="CG52" s="63">
        <f>155+87</f>
        <v>242</v>
      </c>
      <c r="CH52" s="63">
        <v>86.5</v>
      </c>
      <c r="CI52" s="63">
        <v>0</v>
      </c>
      <c r="CJ52" s="63">
        <v>216</v>
      </c>
      <c r="CK52" s="63">
        <v>584</v>
      </c>
      <c r="CL52" s="63">
        <v>86.5</v>
      </c>
      <c r="CM52" s="63">
        <v>0</v>
      </c>
      <c r="CN52" s="63">
        <v>303.5</v>
      </c>
      <c r="CO52" s="63">
        <v>0</v>
      </c>
      <c r="CP52" s="63">
        <v>371.5</v>
      </c>
      <c r="CQ52" s="63">
        <v>680</v>
      </c>
      <c r="CR52" s="63">
        <v>0</v>
      </c>
      <c r="CS52" s="63">
        <v>0</v>
      </c>
      <c r="CT52" s="63">
        <v>516.5</v>
      </c>
      <c r="CU52" s="63">
        <v>361</v>
      </c>
      <c r="CV52" s="63">
        <v>0</v>
      </c>
      <c r="CW52" s="63"/>
      <c r="CX52" s="63">
        <v>676</v>
      </c>
      <c r="CY52" s="63">
        <v>819.5</v>
      </c>
      <c r="CZ52" s="63">
        <v>252</v>
      </c>
      <c r="DA52" s="63">
        <v>0</v>
      </c>
      <c r="DB52" s="63">
        <v>394</v>
      </c>
      <c r="DC52" s="63">
        <v>316</v>
      </c>
      <c r="DD52" s="63">
        <v>0</v>
      </c>
      <c r="DE52" s="63">
        <v>437.5</v>
      </c>
      <c r="DF52" s="63">
        <f>170+465.5</f>
        <v>635.5</v>
      </c>
      <c r="DG52" s="63">
        <v>0</v>
      </c>
      <c r="DH52" s="63">
        <v>219.5</v>
      </c>
      <c r="DI52" s="63">
        <v>497.5</v>
      </c>
      <c r="DJ52" s="63">
        <v>259.5</v>
      </c>
      <c r="DK52" s="63">
        <v>0</v>
      </c>
      <c r="DL52" s="63">
        <v>442.5</v>
      </c>
      <c r="DM52" s="63">
        <v>750.5</v>
      </c>
      <c r="DN52" s="63">
        <v>0</v>
      </c>
      <c r="DO52" s="63">
        <f>1083.5+658.5</f>
        <v>1742</v>
      </c>
      <c r="DP52" s="63">
        <v>281.5</v>
      </c>
      <c r="DQ52" s="63">
        <v>0</v>
      </c>
      <c r="DR52" s="63">
        <v>291.5</v>
      </c>
      <c r="DS52" s="63">
        <v>0</v>
      </c>
      <c r="DT52" s="63">
        <v>118</v>
      </c>
      <c r="DU52" s="63">
        <f>2540.5+390.5+676</f>
        <v>3607</v>
      </c>
      <c r="DV52" s="63">
        <v>342</v>
      </c>
      <c r="DW52" s="63">
        <v>256.5</v>
      </c>
      <c r="DX52" s="63">
        <v>976</v>
      </c>
      <c r="DY52" s="63">
        <v>291</v>
      </c>
      <c r="DZ52" s="63">
        <v>282</v>
      </c>
      <c r="EA52" s="63">
        <v>0</v>
      </c>
      <c r="EB52" s="63">
        <v>215</v>
      </c>
      <c r="EC52" s="63">
        <f>197+722.5</f>
        <v>919.5</v>
      </c>
      <c r="ED52" s="63">
        <v>239.5</v>
      </c>
      <c r="EE52" s="63">
        <v>530.5</v>
      </c>
      <c r="EF52" s="63">
        <v>2238</v>
      </c>
      <c r="EG52" s="63">
        <v>354</v>
      </c>
      <c r="EH52" s="63">
        <v>0</v>
      </c>
      <c r="EI52" s="63">
        <v>404.5</v>
      </c>
      <c r="EJ52" s="63">
        <v>261.5</v>
      </c>
      <c r="EK52" s="63">
        <v>0</v>
      </c>
      <c r="EL52" s="63">
        <v>1612</v>
      </c>
      <c r="EM52" s="63">
        <v>448</v>
      </c>
      <c r="EN52" s="63">
        <v>0</v>
      </c>
      <c r="EO52" s="63">
        <v>388.5</v>
      </c>
      <c r="EP52" s="63">
        <v>476.5</v>
      </c>
      <c r="EQ52" s="63">
        <v>0</v>
      </c>
      <c r="ER52" s="63">
        <f>202+507</f>
        <v>709</v>
      </c>
      <c r="ES52" s="63">
        <v>0</v>
      </c>
      <c r="ET52" s="63">
        <v>395.5</v>
      </c>
      <c r="EU52" s="63">
        <v>0</v>
      </c>
      <c r="EV52" s="63">
        <v>399.5</v>
      </c>
      <c r="EW52" s="63">
        <v>422.5</v>
      </c>
      <c r="EX52" s="63">
        <v>962</v>
      </c>
      <c r="EY52" s="63">
        <v>344.5</v>
      </c>
      <c r="EZ52" s="63">
        <v>362.5</v>
      </c>
      <c r="FA52" s="63">
        <v>0</v>
      </c>
      <c r="FB52" s="63">
        <v>0</v>
      </c>
      <c r="FC52" s="63">
        <v>1544</v>
      </c>
      <c r="FD52" s="63">
        <v>367.5</v>
      </c>
      <c r="FE52" s="63">
        <v>297.5</v>
      </c>
      <c r="FF52" s="63">
        <v>0</v>
      </c>
      <c r="FG52" s="63">
        <v>0</v>
      </c>
      <c r="FH52" s="63">
        <f>183.5+495.5</f>
        <v>679</v>
      </c>
      <c r="FI52" s="63">
        <v>394.5</v>
      </c>
      <c r="FJ52" s="63">
        <v>0</v>
      </c>
      <c r="FK52" s="63">
        <v>354.5</v>
      </c>
      <c r="FL52" s="63"/>
      <c r="FM52" s="63">
        <f>418+1030</f>
        <v>1448</v>
      </c>
      <c r="FN52" s="63">
        <v>301</v>
      </c>
      <c r="FO52" s="63">
        <v>314</v>
      </c>
      <c r="FP52" s="63">
        <v>293</v>
      </c>
      <c r="FQ52" s="63">
        <v>0</v>
      </c>
      <c r="FR52" s="63">
        <v>477.5</v>
      </c>
      <c r="FS52" s="63">
        <f>496.5+526</f>
        <v>1022.5</v>
      </c>
      <c r="FT52" s="63">
        <v>0</v>
      </c>
      <c r="FU52" s="63">
        <v>311.5</v>
      </c>
      <c r="FV52" s="63">
        <v>330.5</v>
      </c>
      <c r="FW52" s="63">
        <v>321.5</v>
      </c>
      <c r="FX52" s="63">
        <v>0</v>
      </c>
      <c r="FY52" s="63">
        <v>469</v>
      </c>
      <c r="FZ52" s="63">
        <v>0</v>
      </c>
      <c r="GA52" s="63">
        <v>350</v>
      </c>
      <c r="GB52" s="63">
        <v>1272.5</v>
      </c>
      <c r="GC52" s="63">
        <v>505</v>
      </c>
      <c r="GD52" s="63">
        <v>415</v>
      </c>
      <c r="GE52" s="63">
        <v>0</v>
      </c>
      <c r="GF52" s="63">
        <f>198+279.5</f>
        <v>477.5</v>
      </c>
      <c r="GG52" s="63">
        <v>0</v>
      </c>
      <c r="GH52" s="63">
        <v>481.5</v>
      </c>
      <c r="GI52" s="63">
        <v>409.5</v>
      </c>
      <c r="GJ52" s="63">
        <f>320.5+1239</f>
        <v>1559.5</v>
      </c>
      <c r="GK52" s="63">
        <v>1045</v>
      </c>
      <c r="GL52" s="63"/>
      <c r="GM52" s="63"/>
      <c r="GN52" s="63"/>
      <c r="GO52" s="63"/>
      <c r="GP52" s="63"/>
      <c r="GQ52" s="63"/>
      <c r="GR52" s="63"/>
      <c r="GS52" s="63"/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3"/>
      <c r="HT52" s="63"/>
      <c r="HU52" s="63"/>
      <c r="HV52" s="63"/>
      <c r="HW52" s="63"/>
      <c r="HX52" s="63"/>
      <c r="HY52" s="63"/>
      <c r="HZ52" s="63"/>
      <c r="IA52" s="63"/>
      <c r="IB52" s="63"/>
      <c r="IC52" s="63"/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3"/>
      <c r="IO52" s="63"/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63"/>
      <c r="JE52" s="63"/>
      <c r="JF52" s="63"/>
      <c r="JG52" s="63"/>
      <c r="JH52" s="63"/>
      <c r="JI52" s="63"/>
      <c r="JJ52" s="63"/>
      <c r="JK52" s="63"/>
      <c r="JL52" s="63"/>
      <c r="JM52" s="63"/>
      <c r="JN52" s="63"/>
      <c r="JO52" s="63"/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63"/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63"/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  <c r="MN52" s="63"/>
      <c r="MO52" s="63"/>
      <c r="MP52" s="63"/>
      <c r="MQ52" s="63"/>
      <c r="MR52" s="63"/>
      <c r="MS52" s="63"/>
      <c r="MT52" s="63"/>
      <c r="MU52" s="63"/>
      <c r="MV52" s="63"/>
      <c r="MW52" s="63"/>
      <c r="MX52" s="63"/>
      <c r="MY52" s="63"/>
      <c r="MZ52" s="63"/>
      <c r="NA52" s="63"/>
      <c r="NB52" s="63"/>
      <c r="NC52" s="63"/>
      <c r="ND52" s="63"/>
      <c r="NE52" s="63"/>
      <c r="NF52" s="63"/>
      <c r="NG52" s="63"/>
      <c r="NH52" s="63"/>
      <c r="NI52" s="63"/>
      <c r="NJ52" s="63"/>
      <c r="NK52" s="63"/>
      <c r="NL52" s="63"/>
      <c r="NM52" s="63"/>
      <c r="NN52" s="63"/>
      <c r="NO52" s="63"/>
      <c r="NP52" s="63"/>
      <c r="NQ52" s="63"/>
      <c r="NR52" s="63"/>
      <c r="NS52" s="63"/>
      <c r="NT52" s="63"/>
      <c r="NU52" s="63"/>
      <c r="NV52" s="63"/>
      <c r="NW52" s="63"/>
      <c r="NX52" s="63"/>
      <c r="NY52" s="63"/>
      <c r="NZ52" s="63"/>
      <c r="OA52" s="63"/>
      <c r="OB52" s="63"/>
      <c r="OC52" s="63"/>
      <c r="OD52" s="63"/>
      <c r="OE52" s="63"/>
      <c r="OF52" s="63"/>
      <c r="OG52" s="63"/>
      <c r="OH52" s="63"/>
      <c r="OI52" s="63"/>
      <c r="OJ52" s="63"/>
      <c r="OK52" s="63"/>
      <c r="OL52" s="63"/>
      <c r="OM52" s="63"/>
      <c r="ON52" s="63"/>
      <c r="OO52" s="63"/>
      <c r="OP52" s="63"/>
      <c r="OQ52" s="63"/>
      <c r="OR52" s="63"/>
      <c r="OS52" s="63"/>
      <c r="OT52" s="63"/>
      <c r="OU52" s="63"/>
      <c r="OV52" s="63"/>
      <c r="OW52" s="63"/>
      <c r="OX52" s="63"/>
      <c r="OY52" s="63"/>
      <c r="OZ52" s="63"/>
      <c r="PA52" s="63"/>
      <c r="PB52" s="63"/>
      <c r="PC52" s="63"/>
      <c r="PD52" s="63"/>
      <c r="PE52" s="63"/>
      <c r="PF52" s="63"/>
      <c r="PG52" s="63"/>
      <c r="PH52" s="63"/>
      <c r="PI52" s="63"/>
      <c r="PJ52" s="63"/>
      <c r="PK52" s="63"/>
      <c r="PL52" s="63"/>
      <c r="PM52" s="63"/>
      <c r="PN52" s="63"/>
      <c r="PO52" s="63"/>
      <c r="PP52" s="63"/>
      <c r="PQ52" s="63"/>
      <c r="PR52" s="63"/>
      <c r="PS52" s="63"/>
      <c r="PT52" s="63"/>
      <c r="PU52" s="63"/>
      <c r="PV52" s="63"/>
      <c r="PW52" s="63"/>
      <c r="PX52" s="63"/>
      <c r="PY52" s="63"/>
      <c r="PZ52" s="63"/>
      <c r="QA52" s="63"/>
      <c r="QB52" s="63"/>
      <c r="QC52" s="63"/>
      <c r="QD52" s="63"/>
      <c r="QE52" s="63"/>
      <c r="QF52" s="63"/>
      <c r="QG52" s="63"/>
      <c r="QH52" s="63"/>
      <c r="QI52" s="63"/>
      <c r="QJ52" s="63"/>
      <c r="QK52" s="63"/>
      <c r="QL52" s="63"/>
      <c r="QM52" s="63"/>
      <c r="QN52" s="63"/>
      <c r="QO52" s="63"/>
      <c r="QP52" s="63"/>
      <c r="QQ52" s="63"/>
      <c r="QR52" s="63"/>
      <c r="QS52" s="63"/>
      <c r="QT52" s="63"/>
      <c r="QU52" s="63"/>
      <c r="QV52" s="63"/>
      <c r="QW52" s="63"/>
      <c r="QX52" s="63"/>
      <c r="QY52" s="63"/>
      <c r="QZ52" s="63"/>
      <c r="RA52" s="63"/>
      <c r="RB52" s="63"/>
      <c r="RC52" s="63"/>
      <c r="RD52" s="63"/>
      <c r="RE52" s="63"/>
      <c r="RF52" s="63"/>
      <c r="RG52" s="63"/>
      <c r="RH52" s="63"/>
      <c r="RI52" s="63"/>
      <c r="RJ52" s="63"/>
      <c r="RK52" s="63"/>
      <c r="RL52" s="63"/>
      <c r="RM52" s="63"/>
      <c r="RN52" s="63"/>
      <c r="RO52" s="63"/>
      <c r="RP52" s="63"/>
      <c r="RQ52" s="63"/>
      <c r="RR52" s="63"/>
      <c r="RS52" s="63"/>
      <c r="RT52" s="63"/>
      <c r="RU52" s="63"/>
      <c r="RV52" s="63"/>
      <c r="RW52" s="63"/>
      <c r="RX52" s="63"/>
      <c r="RY52" s="63"/>
      <c r="RZ52" s="63"/>
      <c r="SA52" s="63"/>
      <c r="SB52" s="63"/>
      <c r="SC52" s="63"/>
      <c r="SD52" s="63"/>
      <c r="SE52" s="63"/>
      <c r="SF52" s="63"/>
      <c r="SG52" s="63"/>
      <c r="SH52" s="63"/>
      <c r="SI52" s="63"/>
      <c r="SJ52" s="63"/>
      <c r="SK52" s="63"/>
      <c r="SL52" s="63"/>
      <c r="SM52" s="63"/>
      <c r="SN52" s="63"/>
      <c r="SO52" s="63"/>
      <c r="SP52" s="63"/>
      <c r="SQ52" s="63"/>
      <c r="SR52" s="63"/>
      <c r="SS52" s="63"/>
      <c r="ST52" s="63"/>
      <c r="SU52" s="63"/>
      <c r="SV52" s="63"/>
      <c r="SW52" s="63"/>
      <c r="SX52" s="63"/>
      <c r="SY52" s="63"/>
      <c r="SZ52" s="63"/>
      <c r="TA52" s="63"/>
      <c r="TB52" s="63"/>
      <c r="TC52" s="63"/>
      <c r="TD52" s="63"/>
      <c r="TE52" s="63"/>
      <c r="TF52" s="63"/>
      <c r="TG52" s="63"/>
      <c r="TH52" s="63"/>
      <c r="TI52" s="63"/>
      <c r="TJ52" s="63"/>
      <c r="TK52" s="63"/>
      <c r="TL52" s="63"/>
      <c r="TM52" s="63"/>
      <c r="TN52" s="63"/>
      <c r="TO52" s="63"/>
      <c r="TP52" s="63"/>
      <c r="TQ52" s="63"/>
      <c r="TR52" s="63"/>
      <c r="TS52" s="63"/>
      <c r="TT52" s="63"/>
      <c r="TU52" s="63"/>
      <c r="TV52" s="63"/>
      <c r="TW52" s="63"/>
      <c r="TX52" s="63"/>
      <c r="TY52" s="63"/>
      <c r="TZ52" s="63"/>
      <c r="UA52" s="63"/>
      <c r="UB52" s="63"/>
      <c r="UC52" s="63"/>
      <c r="UD52" s="63"/>
      <c r="UE52" s="63"/>
      <c r="UF52" s="63"/>
      <c r="UG52" s="63"/>
      <c r="UH52" s="63"/>
      <c r="UI52" s="63"/>
      <c r="UJ52" s="63"/>
      <c r="UK52" s="63"/>
      <c r="UL52" s="63"/>
      <c r="UM52" s="63"/>
      <c r="UN52" s="63"/>
      <c r="UO52" s="63"/>
      <c r="UP52" s="63"/>
      <c r="UQ52" s="63"/>
      <c r="UR52" s="63"/>
      <c r="US52" s="63"/>
      <c r="UT52" s="63"/>
      <c r="UU52" s="63"/>
      <c r="UV52" s="63"/>
      <c r="UW52" s="63"/>
      <c r="UX52" s="63"/>
      <c r="UY52" s="63"/>
      <c r="UZ52" s="63"/>
      <c r="VA52" s="63"/>
      <c r="VB52" s="63"/>
      <c r="VC52" s="63"/>
      <c r="VD52" s="63"/>
      <c r="VE52" s="63"/>
      <c r="VF52" s="63"/>
      <c r="VG52" s="63"/>
      <c r="VH52" s="63"/>
      <c r="VI52" s="63"/>
      <c r="VJ52" s="63"/>
      <c r="VK52" s="63"/>
      <c r="VL52" s="63"/>
      <c r="VM52" s="63"/>
      <c r="VN52" s="63"/>
      <c r="VO52" s="63"/>
      <c r="VP52" s="63"/>
      <c r="VQ52" s="63"/>
      <c r="VR52" s="63"/>
      <c r="VS52" s="63"/>
      <c r="VT52" s="63"/>
      <c r="VU52" s="63"/>
      <c r="VV52" s="63"/>
      <c r="VW52" s="63"/>
      <c r="VX52" s="63"/>
      <c r="VY52" s="63"/>
      <c r="VZ52" s="63"/>
      <c r="WA52" s="63"/>
      <c r="WB52" s="63"/>
      <c r="WC52" s="63"/>
      <c r="WD52" s="63"/>
      <c r="WE52" s="63"/>
      <c r="WF52" s="63"/>
      <c r="WG52" s="63"/>
      <c r="WH52" s="63"/>
      <c r="WI52" s="63"/>
      <c r="WJ52" s="63"/>
      <c r="WK52" s="63"/>
      <c r="WL52" s="63"/>
      <c r="WM52" s="63"/>
      <c r="WN52" s="63"/>
      <c r="WO52" s="63"/>
      <c r="WP52" s="63"/>
      <c r="WQ52" s="63"/>
      <c r="WR52" s="63"/>
      <c r="WS52" s="63"/>
      <c r="WT52" s="63"/>
      <c r="WU52" s="63"/>
      <c r="WV52" s="63"/>
      <c r="WW52" s="63"/>
      <c r="WX52" s="63"/>
      <c r="WY52" s="63"/>
      <c r="WZ52" s="63"/>
      <c r="XA52" s="63"/>
      <c r="XB52" s="63"/>
      <c r="XC52" s="63"/>
      <c r="XD52" s="63"/>
      <c r="XE52" s="63"/>
      <c r="XF52" s="63"/>
      <c r="XG52" s="63"/>
      <c r="XH52" s="63"/>
      <c r="XI52" s="63"/>
      <c r="XJ52" s="63"/>
      <c r="XK52" s="63"/>
      <c r="XL52" s="63"/>
      <c r="XM52" s="63"/>
      <c r="XN52" s="63"/>
      <c r="XO52" s="63"/>
      <c r="XP52" s="63"/>
      <c r="XQ52" s="63"/>
      <c r="XR52" s="63"/>
      <c r="XS52" s="63"/>
      <c r="XT52" s="63"/>
      <c r="XU52" s="63"/>
      <c r="XV52" s="63"/>
      <c r="XW52" s="63"/>
      <c r="XX52" s="63"/>
      <c r="XY52" s="63"/>
      <c r="XZ52" s="63"/>
      <c r="YA52" s="63"/>
      <c r="YB52" s="63"/>
      <c r="YC52" s="63"/>
      <c r="YD52" s="63"/>
      <c r="YE52" s="63"/>
      <c r="YF52" s="63"/>
      <c r="YG52" s="63"/>
      <c r="YH52" s="63"/>
      <c r="YI52" s="63"/>
      <c r="YJ52" s="63"/>
      <c r="YK52" s="63"/>
      <c r="YL52" s="63"/>
      <c r="YM52" s="63"/>
      <c r="YN52" s="63"/>
      <c r="YO52" s="63"/>
      <c r="YP52" s="63"/>
      <c r="YQ52" s="63"/>
      <c r="YR52" s="63"/>
      <c r="YS52" s="63"/>
      <c r="YT52" s="63"/>
      <c r="YU52" s="63"/>
      <c r="YV52" s="63"/>
      <c r="YW52" s="63"/>
      <c r="YX52" s="63"/>
      <c r="YY52" s="63"/>
      <c r="YZ52" s="63"/>
      <c r="ZA52" s="63"/>
      <c r="ZB52" s="63"/>
      <c r="ZC52" s="63"/>
      <c r="ZD52" s="63"/>
      <c r="ZE52" s="63"/>
      <c r="ZF52" s="63"/>
      <c r="ZG52" s="63"/>
      <c r="ZH52" s="63"/>
      <c r="ZI52" s="63"/>
      <c r="ZJ52" s="63"/>
      <c r="ZK52" s="63"/>
      <c r="ZL52" s="63"/>
      <c r="ZM52" s="63"/>
      <c r="ZN52" s="63"/>
      <c r="ZO52" s="63"/>
      <c r="ZP52" s="63"/>
      <c r="ZQ52" s="63"/>
      <c r="ZR52" s="63"/>
      <c r="ZS52" s="63"/>
      <c r="ZT52" s="63"/>
      <c r="ZU52" s="63"/>
      <c r="ZV52" s="63"/>
      <c r="ZW52" s="63"/>
      <c r="ZX52" s="63"/>
      <c r="ZY52" s="63"/>
      <c r="ZZ52" s="63"/>
      <c r="AAA52" s="63"/>
      <c r="AAB52" s="63"/>
      <c r="AAC52" s="63"/>
      <c r="AAD52" s="63"/>
      <c r="AAE52" s="63"/>
      <c r="AAF52" s="63"/>
      <c r="AAG52" s="63"/>
      <c r="AAH52" s="63"/>
      <c r="AAI52" s="63"/>
      <c r="AAJ52" s="63"/>
      <c r="AAK52" s="63"/>
      <c r="AAL52" s="63"/>
      <c r="AAM52" s="63"/>
      <c r="AAN52" s="63"/>
      <c r="AAO52" s="63"/>
      <c r="AAP52" s="63"/>
      <c r="AAQ52" s="63"/>
      <c r="AAR52" s="63"/>
      <c r="AAS52" s="63"/>
      <c r="AAT52" s="63"/>
      <c r="AAU52" s="63"/>
      <c r="AAV52" s="63"/>
      <c r="AAW52" s="63"/>
      <c r="AAX52" s="63"/>
      <c r="AAY52" s="63"/>
      <c r="AAZ52" s="63"/>
      <c r="ABA52" s="63"/>
      <c r="ABB52" s="63"/>
      <c r="ABC52" s="63"/>
      <c r="ABD52" s="63"/>
      <c r="ABE52" s="63"/>
      <c r="ABF52" s="63"/>
      <c r="ABG52" s="63"/>
      <c r="ABH52" s="63"/>
      <c r="ABI52" s="63"/>
      <c r="ABJ52" s="63"/>
      <c r="ABK52" s="63"/>
      <c r="ABL52" s="63"/>
      <c r="ABM52" s="63"/>
      <c r="ABN52" s="63"/>
      <c r="ABO52" s="63"/>
      <c r="ABP52" s="63"/>
      <c r="ABQ52" s="63"/>
      <c r="ABR52" s="63"/>
      <c r="ABS52" s="63"/>
      <c r="ABT52" s="63"/>
      <c r="ABU52" s="63"/>
      <c r="ABV52" s="63"/>
      <c r="ABW52" s="63"/>
      <c r="ABX52" s="63"/>
      <c r="ABY52" s="63"/>
      <c r="ABZ52" s="63"/>
      <c r="ACA52" s="63"/>
      <c r="ACB52" s="63"/>
      <c r="ACC52" s="63"/>
      <c r="ACD52" s="63"/>
      <c r="ACE52" s="63"/>
      <c r="ACF52" s="63"/>
      <c r="ACG52" s="63"/>
      <c r="ACH52" s="63"/>
      <c r="ACI52" s="63"/>
      <c r="ACJ52" s="63"/>
      <c r="ACK52" s="63"/>
      <c r="ACL52" s="63"/>
      <c r="ACM52" s="63"/>
      <c r="ACN52" s="63"/>
      <c r="ACO52" s="63"/>
      <c r="ACP52" s="63"/>
      <c r="ACQ52" s="63"/>
      <c r="ACR52" s="63"/>
      <c r="ACS52" s="63"/>
      <c r="ACT52" s="63"/>
      <c r="ACU52" s="63"/>
      <c r="ACV52" s="63"/>
      <c r="ACW52" s="63"/>
      <c r="ACX52" s="63"/>
      <c r="ACY52" s="63"/>
      <c r="ACZ52" s="63"/>
      <c r="ADA52" s="63"/>
      <c r="ADB52" s="63"/>
      <c r="ADC52" s="63"/>
      <c r="ADD52" s="63"/>
      <c r="ADE52" s="63"/>
      <c r="ADF52" s="63"/>
      <c r="ADG52" s="63"/>
      <c r="ADH52" s="63"/>
      <c r="ADI52" s="63"/>
      <c r="ADJ52" s="63"/>
      <c r="ADK52" s="63"/>
      <c r="ADL52" s="63"/>
      <c r="ADM52" s="63"/>
      <c r="ADN52" s="63"/>
      <c r="ADO52" s="63"/>
      <c r="ADP52" s="63"/>
      <c r="ADQ52" s="63"/>
      <c r="ADR52" s="63"/>
      <c r="ADS52" s="63"/>
      <c r="ADT52" s="63"/>
      <c r="ADU52" s="63"/>
      <c r="ADV52" s="63"/>
      <c r="ADW52" s="63"/>
      <c r="ADX52" s="63"/>
      <c r="ADY52" s="63"/>
      <c r="ADZ52" s="63"/>
      <c r="AEA52" s="63"/>
      <c r="AEB52" s="63"/>
      <c r="AEC52" s="63"/>
      <c r="AED52" s="63"/>
      <c r="AEE52" s="63"/>
      <c r="AEF52" s="63"/>
      <c r="AEG52" s="63"/>
      <c r="AEH52" s="63"/>
      <c r="AEI52" s="63"/>
      <c r="AEJ52" s="63"/>
      <c r="AEK52" s="63"/>
      <c r="AEL52" s="63"/>
      <c r="AEM52" s="63"/>
      <c r="AEN52" s="63"/>
      <c r="AEO52" s="63"/>
      <c r="AEP52" s="63"/>
      <c r="AEQ52" s="63"/>
      <c r="AER52" s="63"/>
      <c r="AES52" s="63"/>
      <c r="AET52" s="63"/>
      <c r="AEU52" s="63"/>
      <c r="AEV52" s="63"/>
      <c r="AEW52" s="63"/>
      <c r="AEX52" s="63"/>
    </row>
    <row r="53" spans="1:830" ht="18" customHeight="1" x14ac:dyDescent="0.35">
      <c r="A53" s="51"/>
      <c r="B53" s="43" t="s">
        <v>210</v>
      </c>
      <c r="C53" s="44" t="s">
        <v>174</v>
      </c>
      <c r="D53" s="63">
        <v>0</v>
      </c>
      <c r="E53" s="63">
        <v>0</v>
      </c>
      <c r="F53" s="63">
        <v>2</v>
      </c>
      <c r="G53" s="63">
        <v>2</v>
      </c>
      <c r="H53" s="63">
        <v>0</v>
      </c>
      <c r="I53" s="63">
        <v>0</v>
      </c>
      <c r="J53" s="63">
        <v>1</v>
      </c>
      <c r="K53" s="63">
        <v>1</v>
      </c>
      <c r="L53" s="63">
        <v>0</v>
      </c>
      <c r="M53" s="63">
        <v>0</v>
      </c>
      <c r="N53" s="63">
        <v>2</v>
      </c>
      <c r="O53" s="63">
        <v>0</v>
      </c>
      <c r="P53" s="63">
        <v>1</v>
      </c>
      <c r="Q53" s="63">
        <v>1</v>
      </c>
      <c r="R53" s="63">
        <v>0</v>
      </c>
      <c r="S53" s="63">
        <v>2</v>
      </c>
      <c r="T53" s="63">
        <v>2</v>
      </c>
      <c r="U53" s="63">
        <v>1</v>
      </c>
      <c r="V53" s="63">
        <v>1</v>
      </c>
      <c r="W53" s="63">
        <v>1</v>
      </c>
      <c r="X53" s="63">
        <v>1</v>
      </c>
      <c r="Y53" s="63">
        <v>0</v>
      </c>
      <c r="Z53" s="63">
        <v>1</v>
      </c>
      <c r="AA53" s="63">
        <v>0</v>
      </c>
      <c r="AB53" s="63">
        <v>1</v>
      </c>
      <c r="AC53" s="63">
        <v>1</v>
      </c>
      <c r="AD53" s="63">
        <v>1</v>
      </c>
      <c r="AE53" s="63">
        <v>1</v>
      </c>
      <c r="AF53" s="63">
        <v>1</v>
      </c>
      <c r="AG53" s="63">
        <v>0</v>
      </c>
      <c r="AH53" s="63">
        <v>2</v>
      </c>
      <c r="AI53" s="63">
        <v>1</v>
      </c>
      <c r="AJ53" s="63"/>
      <c r="AK53" s="63">
        <v>1</v>
      </c>
      <c r="AL53" s="63">
        <v>2</v>
      </c>
      <c r="AM53" s="63">
        <v>2</v>
      </c>
      <c r="AN53" s="63">
        <v>0</v>
      </c>
      <c r="AO53" s="63">
        <v>1</v>
      </c>
      <c r="AP53" s="63">
        <v>1</v>
      </c>
      <c r="AQ53" s="63"/>
      <c r="AR53" s="63">
        <v>1</v>
      </c>
      <c r="AS53" s="63">
        <v>0</v>
      </c>
      <c r="AT53" s="63">
        <v>0</v>
      </c>
      <c r="AU53" s="63">
        <v>2</v>
      </c>
      <c r="AV53" s="63">
        <v>1</v>
      </c>
      <c r="AW53" s="63">
        <v>0</v>
      </c>
      <c r="AX53" s="63">
        <v>1</v>
      </c>
      <c r="AY53" s="63">
        <v>3</v>
      </c>
      <c r="AZ53" s="63">
        <v>1</v>
      </c>
      <c r="BA53" s="63">
        <v>1</v>
      </c>
      <c r="BB53" s="63">
        <v>0</v>
      </c>
      <c r="BC53" s="63">
        <v>0</v>
      </c>
      <c r="BD53" s="63">
        <v>2</v>
      </c>
      <c r="BE53" s="63">
        <v>0</v>
      </c>
      <c r="BF53" s="63">
        <v>0</v>
      </c>
      <c r="BG53" s="63">
        <v>2</v>
      </c>
      <c r="BH53" s="63">
        <v>2</v>
      </c>
      <c r="BI53" s="63">
        <v>2</v>
      </c>
      <c r="BJ53" s="63">
        <v>0</v>
      </c>
      <c r="BK53" s="63">
        <v>1</v>
      </c>
      <c r="BL53" s="63">
        <v>0</v>
      </c>
      <c r="BM53" s="63">
        <v>1</v>
      </c>
      <c r="BN53" s="63">
        <v>0</v>
      </c>
      <c r="BO53" s="63">
        <v>1</v>
      </c>
      <c r="BP53" s="63">
        <v>0</v>
      </c>
      <c r="BQ53" s="63">
        <v>1</v>
      </c>
      <c r="BR53" s="63">
        <v>1</v>
      </c>
      <c r="BS53" s="63">
        <v>2</v>
      </c>
      <c r="BT53" s="63">
        <v>1</v>
      </c>
      <c r="BU53" s="63">
        <v>1</v>
      </c>
      <c r="BV53" s="63">
        <v>2</v>
      </c>
      <c r="BW53" s="63">
        <v>0</v>
      </c>
      <c r="BX53" s="63">
        <v>0</v>
      </c>
      <c r="BY53" s="63">
        <v>3</v>
      </c>
      <c r="BZ53" s="63">
        <v>2</v>
      </c>
      <c r="CA53" s="63">
        <v>1</v>
      </c>
      <c r="CB53" s="63">
        <v>1</v>
      </c>
      <c r="CC53" s="63">
        <v>1</v>
      </c>
      <c r="CD53" s="63">
        <v>1</v>
      </c>
      <c r="CE53" s="63">
        <v>2</v>
      </c>
      <c r="CF53" s="63">
        <v>2</v>
      </c>
      <c r="CG53" s="63">
        <v>2</v>
      </c>
      <c r="CH53" s="63">
        <v>1</v>
      </c>
      <c r="CI53" s="63">
        <v>0</v>
      </c>
      <c r="CJ53" s="63">
        <v>1</v>
      </c>
      <c r="CK53" s="63">
        <v>2</v>
      </c>
      <c r="CL53" s="63">
        <v>1</v>
      </c>
      <c r="CM53" s="63">
        <v>0</v>
      </c>
      <c r="CN53" s="63">
        <v>1</v>
      </c>
      <c r="CO53" s="63">
        <v>0</v>
      </c>
      <c r="CP53" s="63">
        <v>1</v>
      </c>
      <c r="CQ53" s="63">
        <v>1</v>
      </c>
      <c r="CR53" s="63">
        <v>0</v>
      </c>
      <c r="CS53" s="63">
        <v>0</v>
      </c>
      <c r="CT53" s="63">
        <v>1</v>
      </c>
      <c r="CU53" s="63">
        <v>1</v>
      </c>
      <c r="CV53" s="63">
        <v>0</v>
      </c>
      <c r="CW53" s="63"/>
      <c r="CX53" s="63">
        <v>2</v>
      </c>
      <c r="CY53" s="63">
        <v>1</v>
      </c>
      <c r="CZ53" s="63">
        <v>1</v>
      </c>
      <c r="DA53" s="63">
        <v>0</v>
      </c>
      <c r="DB53" s="63">
        <v>1</v>
      </c>
      <c r="DC53" s="63">
        <v>1</v>
      </c>
      <c r="DD53" s="63">
        <v>0</v>
      </c>
      <c r="DE53" s="63">
        <v>1</v>
      </c>
      <c r="DF53" s="63">
        <v>2</v>
      </c>
      <c r="DG53" s="63">
        <v>0</v>
      </c>
      <c r="DH53" s="63">
        <v>1</v>
      </c>
      <c r="DI53" s="63">
        <v>1</v>
      </c>
      <c r="DJ53" s="63">
        <v>1</v>
      </c>
      <c r="DK53" s="63">
        <v>0</v>
      </c>
      <c r="DL53" s="63">
        <v>1</v>
      </c>
      <c r="DM53" s="63">
        <v>1</v>
      </c>
      <c r="DN53" s="63">
        <v>0</v>
      </c>
      <c r="DO53" s="63">
        <v>2</v>
      </c>
      <c r="DP53" s="63">
        <v>1</v>
      </c>
      <c r="DQ53" s="63">
        <v>0</v>
      </c>
      <c r="DR53" s="63">
        <v>1</v>
      </c>
      <c r="DS53" s="63">
        <v>0</v>
      </c>
      <c r="DT53" s="63">
        <v>1</v>
      </c>
      <c r="DU53" s="63">
        <v>3</v>
      </c>
      <c r="DV53" s="63">
        <v>1</v>
      </c>
      <c r="DW53" s="63">
        <v>1</v>
      </c>
      <c r="DX53" s="63">
        <v>2</v>
      </c>
      <c r="DY53" s="63">
        <v>1</v>
      </c>
      <c r="DZ53" s="63">
        <v>1</v>
      </c>
      <c r="EA53" s="63">
        <v>0</v>
      </c>
      <c r="EB53" s="63">
        <v>1</v>
      </c>
      <c r="EC53" s="63">
        <v>2</v>
      </c>
      <c r="ED53" s="63">
        <v>1</v>
      </c>
      <c r="EE53" s="63">
        <v>1</v>
      </c>
      <c r="EF53" s="63">
        <v>2</v>
      </c>
      <c r="EG53" s="63">
        <v>1</v>
      </c>
      <c r="EH53" s="63">
        <v>0</v>
      </c>
      <c r="EI53" s="63">
        <v>1</v>
      </c>
      <c r="EJ53" s="63">
        <v>1</v>
      </c>
      <c r="EK53" s="63">
        <v>0</v>
      </c>
      <c r="EL53" s="63">
        <v>1</v>
      </c>
      <c r="EM53" s="63">
        <v>1</v>
      </c>
      <c r="EN53" s="63">
        <v>0</v>
      </c>
      <c r="EO53" s="63">
        <v>1</v>
      </c>
      <c r="EP53" s="63">
        <v>1</v>
      </c>
      <c r="EQ53" s="63">
        <v>0</v>
      </c>
      <c r="ER53" s="63">
        <v>2</v>
      </c>
      <c r="ES53" s="63">
        <v>0</v>
      </c>
      <c r="ET53" s="63">
        <v>1</v>
      </c>
      <c r="EU53" s="63">
        <v>0</v>
      </c>
      <c r="EV53" s="63">
        <v>1</v>
      </c>
      <c r="EW53" s="63">
        <v>1</v>
      </c>
      <c r="EX53" s="63">
        <v>1</v>
      </c>
      <c r="EY53" s="63">
        <v>1</v>
      </c>
      <c r="EZ53" s="63">
        <v>1</v>
      </c>
      <c r="FA53" s="63">
        <v>0</v>
      </c>
      <c r="FB53" s="63">
        <v>0</v>
      </c>
      <c r="FC53" s="63">
        <v>1</v>
      </c>
      <c r="FD53" s="63">
        <v>1</v>
      </c>
      <c r="FE53" s="63">
        <v>1</v>
      </c>
      <c r="FF53" s="63">
        <v>0</v>
      </c>
      <c r="FG53" s="63">
        <v>0</v>
      </c>
      <c r="FH53" s="63">
        <v>2</v>
      </c>
      <c r="FI53" s="63">
        <v>1</v>
      </c>
      <c r="FJ53" s="63">
        <v>0</v>
      </c>
      <c r="FK53" s="63">
        <v>1</v>
      </c>
      <c r="FL53" s="63">
        <v>0</v>
      </c>
      <c r="FM53" s="63">
        <v>2</v>
      </c>
      <c r="FN53" s="63">
        <v>1</v>
      </c>
      <c r="FO53" s="63">
        <v>1</v>
      </c>
      <c r="FP53" s="63">
        <v>1</v>
      </c>
      <c r="FQ53" s="63">
        <v>0</v>
      </c>
      <c r="FR53" s="63">
        <v>1</v>
      </c>
      <c r="FS53" s="63">
        <v>2</v>
      </c>
      <c r="FT53" s="63">
        <v>0</v>
      </c>
      <c r="FU53" s="63">
        <v>1</v>
      </c>
      <c r="FV53" s="63">
        <v>1</v>
      </c>
      <c r="FW53" s="63">
        <v>1</v>
      </c>
      <c r="FX53" s="63">
        <v>0</v>
      </c>
      <c r="FY53" s="63">
        <v>1</v>
      </c>
      <c r="FZ53" s="63">
        <v>0</v>
      </c>
      <c r="GA53" s="63">
        <v>1</v>
      </c>
      <c r="GB53" s="63">
        <v>2</v>
      </c>
      <c r="GC53" s="63">
        <v>1</v>
      </c>
      <c r="GD53" s="63">
        <v>1</v>
      </c>
      <c r="GE53" s="63">
        <v>0</v>
      </c>
      <c r="GF53" s="63">
        <v>2</v>
      </c>
      <c r="GG53" s="63">
        <v>0</v>
      </c>
      <c r="GH53" s="63">
        <v>1</v>
      </c>
      <c r="GI53" s="63">
        <v>1</v>
      </c>
      <c r="GJ53" s="63">
        <v>2</v>
      </c>
      <c r="GK53" s="63">
        <v>1</v>
      </c>
      <c r="GL53" s="63"/>
      <c r="GM53" s="63"/>
      <c r="GN53" s="63"/>
      <c r="GO53" s="63"/>
      <c r="GP53" s="63"/>
      <c r="GQ53" s="63"/>
      <c r="GR53" s="63"/>
      <c r="GS53" s="63"/>
      <c r="GT53" s="63"/>
      <c r="GU53" s="63"/>
      <c r="GV53" s="63"/>
      <c r="GW53" s="63"/>
      <c r="GX53" s="63"/>
      <c r="GY53" s="63"/>
      <c r="GZ53" s="63"/>
      <c r="HA53" s="63"/>
      <c r="HB53" s="63"/>
      <c r="HC53" s="63"/>
      <c r="HD53" s="63"/>
      <c r="HE53" s="63"/>
      <c r="HF53" s="63"/>
      <c r="HG53" s="63"/>
      <c r="HH53" s="63"/>
      <c r="HI53" s="63"/>
      <c r="HJ53" s="63"/>
      <c r="HK53" s="63"/>
      <c r="HL53" s="63"/>
      <c r="HM53" s="63"/>
      <c r="HN53" s="63"/>
      <c r="HO53" s="63"/>
      <c r="HP53" s="63"/>
      <c r="HQ53" s="63"/>
      <c r="HR53" s="63"/>
      <c r="HS53" s="63"/>
      <c r="HT53" s="63"/>
      <c r="HU53" s="63"/>
      <c r="HV53" s="63"/>
      <c r="HW53" s="63"/>
      <c r="HX53" s="63"/>
      <c r="HY53" s="63"/>
      <c r="HZ53" s="63"/>
      <c r="IA53" s="63"/>
      <c r="IB53" s="63"/>
      <c r="IC53" s="63"/>
      <c r="ID53" s="63"/>
      <c r="IE53" s="63"/>
      <c r="IF53" s="63"/>
      <c r="IG53" s="63"/>
      <c r="IH53" s="63"/>
      <c r="II53" s="63"/>
      <c r="IJ53" s="63"/>
      <c r="IK53" s="63"/>
      <c r="IL53" s="63"/>
      <c r="IM53" s="63"/>
      <c r="IN53" s="63"/>
      <c r="IO53" s="63"/>
      <c r="IP53" s="63"/>
      <c r="IQ53" s="63"/>
      <c r="IR53" s="63"/>
      <c r="IS53" s="63"/>
      <c r="IT53" s="63"/>
      <c r="IU53" s="63"/>
      <c r="IV53" s="63"/>
      <c r="IW53" s="63"/>
      <c r="IX53" s="63"/>
      <c r="IY53" s="63"/>
      <c r="IZ53" s="63"/>
      <c r="JA53" s="63"/>
      <c r="JB53" s="63"/>
      <c r="JC53" s="63"/>
      <c r="JD53" s="63"/>
      <c r="JE53" s="63"/>
      <c r="JF53" s="63"/>
      <c r="JG53" s="63"/>
      <c r="JH53" s="63"/>
      <c r="JI53" s="63"/>
      <c r="JJ53" s="63"/>
      <c r="JK53" s="63"/>
      <c r="JL53" s="63"/>
      <c r="JM53" s="63"/>
      <c r="JN53" s="63"/>
      <c r="JO53" s="63"/>
      <c r="JP53" s="63"/>
      <c r="JQ53" s="63"/>
      <c r="JR53" s="63"/>
      <c r="JS53" s="63"/>
      <c r="JT53" s="63"/>
      <c r="JU53" s="63"/>
      <c r="JV53" s="63"/>
      <c r="JW53" s="63"/>
      <c r="JX53" s="63"/>
      <c r="JY53" s="63"/>
      <c r="JZ53" s="63"/>
      <c r="KA53" s="63"/>
      <c r="KB53" s="63"/>
      <c r="KC53" s="63"/>
      <c r="KD53" s="63"/>
      <c r="KE53" s="63"/>
      <c r="KF53" s="63"/>
      <c r="KG53" s="63"/>
      <c r="KH53" s="63"/>
      <c r="KI53" s="63"/>
      <c r="KJ53" s="63"/>
      <c r="KK53" s="63"/>
      <c r="KL53" s="63"/>
      <c r="KM53" s="63"/>
      <c r="KN53" s="63"/>
      <c r="KO53" s="63"/>
      <c r="KP53" s="63"/>
      <c r="KQ53" s="63"/>
      <c r="KR53" s="63"/>
      <c r="KS53" s="63"/>
      <c r="KT53" s="63"/>
      <c r="KU53" s="63"/>
      <c r="KV53" s="63"/>
      <c r="KW53" s="63"/>
      <c r="KX53" s="63"/>
      <c r="KY53" s="63"/>
      <c r="KZ53" s="63"/>
      <c r="LA53" s="63"/>
      <c r="LB53" s="63"/>
      <c r="LC53" s="63"/>
      <c r="LD53" s="63"/>
      <c r="LE53" s="63"/>
      <c r="LF53" s="63"/>
      <c r="LG53" s="63"/>
      <c r="LH53" s="63"/>
      <c r="LI53" s="63"/>
      <c r="LJ53" s="63"/>
      <c r="LK53" s="63"/>
      <c r="LL53" s="63"/>
      <c r="LM53" s="63"/>
      <c r="LN53" s="63"/>
      <c r="LO53" s="63"/>
      <c r="LP53" s="63"/>
      <c r="LQ53" s="63"/>
      <c r="LR53" s="63"/>
      <c r="LS53" s="63"/>
      <c r="LT53" s="63"/>
      <c r="LU53" s="63"/>
      <c r="LV53" s="63"/>
      <c r="LW53" s="63"/>
      <c r="LX53" s="63"/>
      <c r="LY53" s="63"/>
      <c r="LZ53" s="63"/>
      <c r="MA53" s="63"/>
      <c r="MB53" s="63"/>
      <c r="MC53" s="63"/>
      <c r="MD53" s="63"/>
      <c r="ME53" s="63"/>
      <c r="MF53" s="63"/>
      <c r="MG53" s="63"/>
      <c r="MH53" s="63"/>
      <c r="MI53" s="63"/>
      <c r="MJ53" s="63"/>
      <c r="MK53" s="63"/>
      <c r="ML53" s="63"/>
      <c r="MM53" s="63"/>
      <c r="MN53" s="63"/>
      <c r="MO53" s="63"/>
      <c r="MP53" s="63"/>
      <c r="MQ53" s="63"/>
      <c r="MR53" s="63"/>
      <c r="MS53" s="63"/>
      <c r="MT53" s="63"/>
      <c r="MU53" s="63"/>
      <c r="MV53" s="63"/>
      <c r="MW53" s="63"/>
      <c r="MX53" s="63"/>
      <c r="MY53" s="63"/>
      <c r="MZ53" s="63"/>
      <c r="NA53" s="63"/>
      <c r="NB53" s="63"/>
      <c r="NC53" s="63"/>
      <c r="ND53" s="63"/>
      <c r="NE53" s="63"/>
      <c r="NF53" s="63"/>
      <c r="NG53" s="63"/>
      <c r="NH53" s="63"/>
      <c r="NI53" s="63"/>
      <c r="NJ53" s="63"/>
      <c r="NK53" s="63"/>
      <c r="NL53" s="63"/>
      <c r="NM53" s="63"/>
      <c r="NN53" s="63"/>
      <c r="NO53" s="63"/>
      <c r="NP53" s="63"/>
      <c r="NQ53" s="63"/>
      <c r="NR53" s="63"/>
      <c r="NS53" s="63"/>
      <c r="NT53" s="63"/>
      <c r="NU53" s="63"/>
      <c r="NV53" s="63"/>
      <c r="NW53" s="63"/>
      <c r="NX53" s="63"/>
      <c r="NY53" s="63"/>
      <c r="NZ53" s="63"/>
      <c r="OA53" s="63"/>
      <c r="OB53" s="63"/>
      <c r="OC53" s="63"/>
      <c r="OD53" s="63"/>
      <c r="OE53" s="63"/>
      <c r="OF53" s="63"/>
      <c r="OG53" s="63"/>
      <c r="OH53" s="63"/>
      <c r="OI53" s="63"/>
      <c r="OJ53" s="63"/>
      <c r="OK53" s="63"/>
      <c r="OL53" s="63"/>
      <c r="OM53" s="63"/>
      <c r="ON53" s="63"/>
      <c r="OO53" s="63"/>
      <c r="OP53" s="63"/>
      <c r="OQ53" s="63"/>
      <c r="OR53" s="63"/>
      <c r="OS53" s="63"/>
      <c r="OT53" s="63"/>
      <c r="OU53" s="63"/>
      <c r="OV53" s="63"/>
      <c r="OW53" s="63"/>
      <c r="OX53" s="63"/>
      <c r="OY53" s="63"/>
      <c r="OZ53" s="63"/>
      <c r="PA53" s="63"/>
      <c r="PB53" s="63"/>
      <c r="PC53" s="63"/>
      <c r="PD53" s="63"/>
      <c r="PE53" s="63"/>
      <c r="PF53" s="63"/>
      <c r="PG53" s="63"/>
      <c r="PH53" s="63"/>
      <c r="PI53" s="63"/>
      <c r="PJ53" s="63"/>
      <c r="PK53" s="63"/>
      <c r="PL53" s="63"/>
      <c r="PM53" s="63"/>
      <c r="PN53" s="63"/>
      <c r="PO53" s="63"/>
      <c r="PP53" s="63"/>
      <c r="PQ53" s="63"/>
      <c r="PR53" s="63"/>
      <c r="PS53" s="63"/>
      <c r="PT53" s="63"/>
      <c r="PU53" s="63"/>
      <c r="PV53" s="63"/>
      <c r="PW53" s="63"/>
      <c r="PX53" s="63"/>
      <c r="PY53" s="63"/>
      <c r="PZ53" s="63"/>
      <c r="QA53" s="63"/>
      <c r="QB53" s="63"/>
      <c r="QC53" s="63"/>
      <c r="QD53" s="63"/>
      <c r="QE53" s="63"/>
      <c r="QF53" s="63"/>
      <c r="QG53" s="63"/>
      <c r="QH53" s="63"/>
      <c r="QI53" s="63"/>
      <c r="QJ53" s="63"/>
      <c r="QK53" s="63"/>
      <c r="QL53" s="63"/>
      <c r="QM53" s="63"/>
      <c r="QN53" s="63"/>
      <c r="QO53" s="63"/>
      <c r="QP53" s="63"/>
      <c r="QQ53" s="63"/>
      <c r="QR53" s="63"/>
      <c r="QS53" s="63"/>
      <c r="QT53" s="63"/>
      <c r="QU53" s="63"/>
      <c r="QV53" s="63"/>
      <c r="QW53" s="63"/>
      <c r="QX53" s="63"/>
      <c r="QY53" s="63"/>
      <c r="QZ53" s="63"/>
      <c r="RA53" s="63"/>
      <c r="RB53" s="63"/>
      <c r="RC53" s="63"/>
      <c r="RD53" s="63"/>
      <c r="RE53" s="63"/>
      <c r="RF53" s="63"/>
      <c r="RG53" s="63"/>
      <c r="RH53" s="63"/>
      <c r="RI53" s="63"/>
      <c r="RJ53" s="63"/>
      <c r="RK53" s="63"/>
      <c r="RL53" s="63"/>
      <c r="RM53" s="63"/>
      <c r="RN53" s="63"/>
      <c r="RO53" s="63"/>
      <c r="RP53" s="63"/>
      <c r="RQ53" s="63"/>
      <c r="RR53" s="63"/>
      <c r="RS53" s="63"/>
      <c r="RT53" s="63"/>
      <c r="RU53" s="63"/>
      <c r="RV53" s="63"/>
      <c r="RW53" s="63"/>
      <c r="RX53" s="63"/>
      <c r="RY53" s="63"/>
      <c r="RZ53" s="63"/>
      <c r="SA53" s="63"/>
      <c r="SB53" s="63"/>
      <c r="SC53" s="63"/>
      <c r="SD53" s="63"/>
      <c r="SE53" s="63"/>
      <c r="SF53" s="63"/>
      <c r="SG53" s="63"/>
      <c r="SH53" s="63"/>
      <c r="SI53" s="63"/>
      <c r="SJ53" s="63"/>
      <c r="SK53" s="63"/>
      <c r="SL53" s="63"/>
      <c r="SM53" s="63"/>
      <c r="SN53" s="63"/>
      <c r="SO53" s="63"/>
      <c r="SP53" s="63"/>
      <c r="SQ53" s="63"/>
      <c r="SR53" s="63"/>
      <c r="SS53" s="63"/>
      <c r="ST53" s="63"/>
      <c r="SU53" s="63"/>
      <c r="SV53" s="63"/>
      <c r="SW53" s="63"/>
      <c r="SX53" s="63"/>
      <c r="SY53" s="63"/>
      <c r="SZ53" s="63"/>
      <c r="TA53" s="63"/>
      <c r="TB53" s="63"/>
      <c r="TC53" s="63"/>
      <c r="TD53" s="63"/>
      <c r="TE53" s="63"/>
      <c r="TF53" s="63"/>
      <c r="TG53" s="63"/>
      <c r="TH53" s="63"/>
      <c r="TI53" s="63"/>
      <c r="TJ53" s="63"/>
      <c r="TK53" s="63"/>
      <c r="TL53" s="63"/>
      <c r="TM53" s="63"/>
      <c r="TN53" s="63"/>
      <c r="TO53" s="63"/>
      <c r="TP53" s="63"/>
      <c r="TQ53" s="63"/>
      <c r="TR53" s="63"/>
      <c r="TS53" s="63"/>
      <c r="TT53" s="63"/>
      <c r="TU53" s="63"/>
      <c r="TV53" s="63"/>
      <c r="TW53" s="63"/>
      <c r="TX53" s="63"/>
      <c r="TY53" s="63"/>
      <c r="TZ53" s="63"/>
      <c r="UA53" s="63"/>
      <c r="UB53" s="63"/>
      <c r="UC53" s="63"/>
      <c r="UD53" s="63"/>
      <c r="UE53" s="63"/>
      <c r="UF53" s="63"/>
      <c r="UG53" s="63"/>
      <c r="UH53" s="63"/>
      <c r="UI53" s="63"/>
      <c r="UJ53" s="63"/>
      <c r="UK53" s="63"/>
      <c r="UL53" s="63"/>
      <c r="UM53" s="63"/>
      <c r="UN53" s="63"/>
      <c r="UO53" s="63"/>
      <c r="UP53" s="63"/>
      <c r="UQ53" s="63"/>
      <c r="UR53" s="63"/>
      <c r="US53" s="63"/>
      <c r="UT53" s="63"/>
      <c r="UU53" s="63"/>
      <c r="UV53" s="63"/>
      <c r="UW53" s="63"/>
      <c r="UX53" s="63"/>
      <c r="UY53" s="63"/>
      <c r="UZ53" s="63"/>
      <c r="VA53" s="63"/>
      <c r="VB53" s="63"/>
      <c r="VC53" s="63"/>
      <c r="VD53" s="63"/>
      <c r="VE53" s="63"/>
      <c r="VF53" s="63"/>
      <c r="VG53" s="63"/>
      <c r="VH53" s="63"/>
      <c r="VI53" s="63"/>
      <c r="VJ53" s="63"/>
      <c r="VK53" s="63"/>
      <c r="VL53" s="63"/>
      <c r="VM53" s="63"/>
      <c r="VN53" s="63"/>
      <c r="VO53" s="63"/>
      <c r="VP53" s="63"/>
      <c r="VQ53" s="63"/>
      <c r="VR53" s="63"/>
      <c r="VS53" s="63"/>
      <c r="VT53" s="63"/>
      <c r="VU53" s="63"/>
      <c r="VV53" s="63"/>
      <c r="VW53" s="63"/>
      <c r="VX53" s="63"/>
      <c r="VY53" s="63"/>
      <c r="VZ53" s="63"/>
      <c r="WA53" s="63"/>
      <c r="WB53" s="63"/>
      <c r="WC53" s="63"/>
      <c r="WD53" s="63"/>
      <c r="WE53" s="63"/>
      <c r="WF53" s="63"/>
      <c r="WG53" s="63"/>
      <c r="WH53" s="63"/>
      <c r="WI53" s="63"/>
      <c r="WJ53" s="63"/>
      <c r="WK53" s="63"/>
      <c r="WL53" s="63"/>
      <c r="WM53" s="63"/>
      <c r="WN53" s="63"/>
      <c r="WO53" s="63"/>
      <c r="WP53" s="63"/>
      <c r="WQ53" s="63"/>
      <c r="WR53" s="63"/>
      <c r="WS53" s="63"/>
      <c r="WT53" s="63"/>
      <c r="WU53" s="63"/>
      <c r="WV53" s="63"/>
      <c r="WW53" s="63"/>
      <c r="WX53" s="63"/>
      <c r="WY53" s="63"/>
      <c r="WZ53" s="63"/>
      <c r="XA53" s="63"/>
      <c r="XB53" s="63"/>
      <c r="XC53" s="63"/>
      <c r="XD53" s="63"/>
      <c r="XE53" s="63"/>
      <c r="XF53" s="63"/>
      <c r="XG53" s="63"/>
      <c r="XH53" s="63"/>
      <c r="XI53" s="63"/>
      <c r="XJ53" s="63"/>
      <c r="XK53" s="63"/>
      <c r="XL53" s="63"/>
      <c r="XM53" s="63"/>
      <c r="XN53" s="63"/>
      <c r="XO53" s="63"/>
      <c r="XP53" s="63"/>
      <c r="XQ53" s="63"/>
      <c r="XR53" s="63"/>
      <c r="XS53" s="63"/>
      <c r="XT53" s="63"/>
      <c r="XU53" s="63"/>
      <c r="XV53" s="63"/>
      <c r="XW53" s="63"/>
      <c r="XX53" s="63"/>
      <c r="XY53" s="63"/>
      <c r="XZ53" s="63"/>
      <c r="YA53" s="63"/>
      <c r="YB53" s="63"/>
      <c r="YC53" s="63"/>
      <c r="YD53" s="63"/>
      <c r="YE53" s="63"/>
      <c r="YF53" s="63"/>
      <c r="YG53" s="63"/>
      <c r="YH53" s="63"/>
      <c r="YI53" s="63"/>
      <c r="YJ53" s="63"/>
      <c r="YK53" s="63"/>
      <c r="YL53" s="63"/>
      <c r="YM53" s="63"/>
      <c r="YN53" s="63"/>
      <c r="YO53" s="63"/>
      <c r="YP53" s="63"/>
      <c r="YQ53" s="63"/>
      <c r="YR53" s="63"/>
      <c r="YS53" s="63"/>
      <c r="YT53" s="63"/>
      <c r="YU53" s="63"/>
      <c r="YV53" s="63"/>
      <c r="YW53" s="63"/>
      <c r="YX53" s="63"/>
      <c r="YY53" s="63"/>
      <c r="YZ53" s="63"/>
      <c r="ZA53" s="63"/>
      <c r="ZB53" s="63"/>
      <c r="ZC53" s="63"/>
      <c r="ZD53" s="63"/>
      <c r="ZE53" s="63"/>
      <c r="ZF53" s="63"/>
      <c r="ZG53" s="63"/>
      <c r="ZH53" s="63"/>
      <c r="ZI53" s="63"/>
      <c r="ZJ53" s="63"/>
      <c r="ZK53" s="63"/>
      <c r="ZL53" s="63"/>
      <c r="ZM53" s="63"/>
      <c r="ZN53" s="63"/>
      <c r="ZO53" s="63"/>
      <c r="ZP53" s="63"/>
      <c r="ZQ53" s="63"/>
      <c r="ZR53" s="63"/>
      <c r="ZS53" s="63"/>
      <c r="ZT53" s="63"/>
      <c r="ZU53" s="63"/>
      <c r="ZV53" s="63"/>
      <c r="ZW53" s="63"/>
      <c r="ZX53" s="63"/>
      <c r="ZY53" s="63"/>
      <c r="ZZ53" s="63"/>
      <c r="AAA53" s="63"/>
      <c r="AAB53" s="63"/>
      <c r="AAC53" s="63"/>
      <c r="AAD53" s="63"/>
      <c r="AAE53" s="63"/>
      <c r="AAF53" s="63"/>
      <c r="AAG53" s="63"/>
      <c r="AAH53" s="63"/>
      <c r="AAI53" s="63"/>
      <c r="AAJ53" s="63"/>
      <c r="AAK53" s="63"/>
      <c r="AAL53" s="63"/>
      <c r="AAM53" s="63"/>
      <c r="AAN53" s="63"/>
      <c r="AAO53" s="63"/>
      <c r="AAP53" s="63"/>
      <c r="AAQ53" s="63"/>
      <c r="AAR53" s="63"/>
      <c r="AAS53" s="63"/>
      <c r="AAT53" s="63"/>
      <c r="AAU53" s="63"/>
      <c r="AAV53" s="63"/>
      <c r="AAW53" s="63"/>
      <c r="AAX53" s="63"/>
      <c r="AAY53" s="63"/>
      <c r="AAZ53" s="63"/>
      <c r="ABA53" s="63"/>
      <c r="ABB53" s="63"/>
      <c r="ABC53" s="63"/>
      <c r="ABD53" s="63"/>
      <c r="ABE53" s="63"/>
      <c r="ABF53" s="63"/>
      <c r="ABG53" s="63"/>
      <c r="ABH53" s="63"/>
      <c r="ABI53" s="63"/>
      <c r="ABJ53" s="63"/>
      <c r="ABK53" s="63"/>
      <c r="ABL53" s="63"/>
      <c r="ABM53" s="63"/>
      <c r="ABN53" s="63"/>
      <c r="ABO53" s="63"/>
      <c r="ABP53" s="63"/>
      <c r="ABQ53" s="63"/>
      <c r="ABR53" s="63"/>
      <c r="ABS53" s="63"/>
      <c r="ABT53" s="63"/>
      <c r="ABU53" s="63"/>
      <c r="ABV53" s="63"/>
      <c r="ABW53" s="63"/>
      <c r="ABX53" s="63"/>
      <c r="ABY53" s="63"/>
      <c r="ABZ53" s="63"/>
      <c r="ACA53" s="63"/>
      <c r="ACB53" s="63"/>
      <c r="ACC53" s="63"/>
      <c r="ACD53" s="63"/>
      <c r="ACE53" s="63"/>
      <c r="ACF53" s="63"/>
      <c r="ACG53" s="63"/>
      <c r="ACH53" s="63"/>
      <c r="ACI53" s="63"/>
      <c r="ACJ53" s="63"/>
      <c r="ACK53" s="63"/>
      <c r="ACL53" s="63"/>
      <c r="ACM53" s="63"/>
      <c r="ACN53" s="63"/>
      <c r="ACO53" s="63"/>
      <c r="ACP53" s="63"/>
      <c r="ACQ53" s="63"/>
      <c r="ACR53" s="63"/>
      <c r="ACS53" s="63"/>
      <c r="ACT53" s="63"/>
      <c r="ACU53" s="63"/>
      <c r="ACV53" s="63"/>
      <c r="ACW53" s="63"/>
      <c r="ACX53" s="63"/>
      <c r="ACY53" s="63"/>
      <c r="ACZ53" s="63"/>
      <c r="ADA53" s="63"/>
      <c r="ADB53" s="63"/>
      <c r="ADC53" s="63"/>
      <c r="ADD53" s="63"/>
      <c r="ADE53" s="63"/>
      <c r="ADF53" s="63"/>
      <c r="ADG53" s="63"/>
      <c r="ADH53" s="63"/>
      <c r="ADI53" s="63"/>
      <c r="ADJ53" s="63"/>
      <c r="ADK53" s="63"/>
      <c r="ADL53" s="63"/>
      <c r="ADM53" s="63"/>
      <c r="ADN53" s="63"/>
      <c r="ADO53" s="63"/>
      <c r="ADP53" s="63"/>
      <c r="ADQ53" s="63"/>
      <c r="ADR53" s="63"/>
      <c r="ADS53" s="63"/>
      <c r="ADT53" s="63"/>
      <c r="ADU53" s="63"/>
      <c r="ADV53" s="63"/>
      <c r="ADW53" s="63"/>
      <c r="ADX53" s="63"/>
      <c r="ADY53" s="63"/>
      <c r="ADZ53" s="63"/>
      <c r="AEA53" s="63"/>
      <c r="AEB53" s="63"/>
      <c r="AEC53" s="63"/>
      <c r="AED53" s="63"/>
      <c r="AEE53" s="63"/>
      <c r="AEF53" s="63"/>
      <c r="AEG53" s="63"/>
      <c r="AEH53" s="63"/>
      <c r="AEI53" s="63"/>
      <c r="AEJ53" s="63"/>
      <c r="AEK53" s="63"/>
      <c r="AEL53" s="63"/>
      <c r="AEM53" s="63"/>
      <c r="AEN53" s="63"/>
      <c r="AEO53" s="63"/>
      <c r="AEP53" s="63"/>
      <c r="AEQ53" s="63"/>
      <c r="AER53" s="63"/>
      <c r="AES53" s="63"/>
      <c r="AET53" s="63"/>
      <c r="AEU53" s="63"/>
      <c r="AEV53" s="63"/>
      <c r="AEW53" s="63"/>
      <c r="AEX53" s="63"/>
    </row>
    <row r="54" spans="1:830" ht="18" customHeight="1" x14ac:dyDescent="0.35">
      <c r="A54" s="51"/>
      <c r="B54" s="43" t="s">
        <v>176</v>
      </c>
      <c r="C54" s="44" t="s">
        <v>177</v>
      </c>
      <c r="D54" s="63">
        <v>0</v>
      </c>
      <c r="E54" s="63">
        <v>0</v>
      </c>
      <c r="F54" s="63" t="s">
        <v>318</v>
      </c>
      <c r="G54" s="63" t="s">
        <v>319</v>
      </c>
      <c r="H54" s="63">
        <v>0</v>
      </c>
      <c r="I54" s="63">
        <v>0</v>
      </c>
      <c r="J54" s="63" t="s">
        <v>297</v>
      </c>
      <c r="K54" s="63" t="s">
        <v>291</v>
      </c>
      <c r="L54" s="63">
        <v>0</v>
      </c>
      <c r="M54" s="63">
        <v>0</v>
      </c>
      <c r="N54" s="63" t="s">
        <v>320</v>
      </c>
      <c r="O54" s="63">
        <v>0</v>
      </c>
      <c r="P54" s="63" t="s">
        <v>321</v>
      </c>
      <c r="Q54" s="63" t="s">
        <v>317</v>
      </c>
      <c r="R54" s="63">
        <v>0</v>
      </c>
      <c r="S54" s="63" t="s">
        <v>322</v>
      </c>
      <c r="T54" s="63" t="s">
        <v>323</v>
      </c>
      <c r="U54" s="63" t="s">
        <v>308</v>
      </c>
      <c r="V54" s="63" t="s">
        <v>309</v>
      </c>
      <c r="W54" s="63" t="s">
        <v>314</v>
      </c>
      <c r="X54" s="63" t="s">
        <v>324</v>
      </c>
      <c r="Y54" s="63">
        <v>0</v>
      </c>
      <c r="Z54" s="63" t="s">
        <v>310</v>
      </c>
      <c r="AA54" s="63">
        <v>0</v>
      </c>
      <c r="AB54" s="63" t="s">
        <v>309</v>
      </c>
      <c r="AC54" s="63" t="s">
        <v>308</v>
      </c>
      <c r="AD54" s="63" t="s">
        <v>325</v>
      </c>
      <c r="AE54" s="63" t="s">
        <v>291</v>
      </c>
      <c r="AF54" s="63" t="s">
        <v>291</v>
      </c>
      <c r="AG54" s="63">
        <v>0</v>
      </c>
      <c r="AH54" s="63" t="s">
        <v>315</v>
      </c>
      <c r="AI54" s="63" t="s">
        <v>332</v>
      </c>
      <c r="AJ54" s="63">
        <v>0</v>
      </c>
      <c r="AK54" s="63" t="s">
        <v>360</v>
      </c>
      <c r="AL54" s="63" t="s">
        <v>361</v>
      </c>
      <c r="AM54" s="63" t="s">
        <v>362</v>
      </c>
      <c r="AN54" s="63">
        <v>0</v>
      </c>
      <c r="AO54" s="63" t="s">
        <v>310</v>
      </c>
      <c r="AP54" s="63" t="s">
        <v>363</v>
      </c>
      <c r="AQ54" s="63"/>
      <c r="AR54" s="63" t="s">
        <v>317</v>
      </c>
      <c r="AS54" s="63">
        <v>0</v>
      </c>
      <c r="AT54" s="63">
        <v>0</v>
      </c>
      <c r="AU54" s="63" t="s">
        <v>364</v>
      </c>
      <c r="AV54" s="63" t="s">
        <v>297</v>
      </c>
      <c r="AW54" s="63">
        <v>0</v>
      </c>
      <c r="AX54" s="63" t="s">
        <v>355</v>
      </c>
      <c r="AY54" s="63" t="s">
        <v>365</v>
      </c>
      <c r="AZ54" s="63" t="s">
        <v>317</v>
      </c>
      <c r="BA54" s="63" t="s">
        <v>349</v>
      </c>
      <c r="BB54" s="63">
        <v>0</v>
      </c>
      <c r="BC54" s="63">
        <v>0</v>
      </c>
      <c r="BD54" s="63" t="s">
        <v>366</v>
      </c>
      <c r="BE54" s="63">
        <v>0</v>
      </c>
      <c r="BF54" s="63">
        <v>0</v>
      </c>
      <c r="BG54" s="63" t="s">
        <v>367</v>
      </c>
      <c r="BH54" s="63" t="s">
        <v>368</v>
      </c>
      <c r="BI54" s="63" t="s">
        <v>369</v>
      </c>
      <c r="BJ54" s="63">
        <v>0</v>
      </c>
      <c r="BK54" s="63" t="s">
        <v>309</v>
      </c>
      <c r="BL54" s="63">
        <v>0</v>
      </c>
      <c r="BM54" s="63" t="s">
        <v>291</v>
      </c>
      <c r="BN54" s="63">
        <v>0</v>
      </c>
      <c r="BO54" s="63" t="s">
        <v>432</v>
      </c>
      <c r="BP54" s="63">
        <v>0</v>
      </c>
      <c r="BQ54" s="63" t="s">
        <v>377</v>
      </c>
      <c r="BR54" s="63" t="s">
        <v>297</v>
      </c>
      <c r="BS54" s="63" t="s">
        <v>433</v>
      </c>
      <c r="BT54" s="63" t="s">
        <v>317</v>
      </c>
      <c r="BU54" s="63" t="s">
        <v>297</v>
      </c>
      <c r="BV54" s="63" t="s">
        <v>434</v>
      </c>
      <c r="BW54" s="63">
        <v>0</v>
      </c>
      <c r="BX54" s="63">
        <v>0</v>
      </c>
      <c r="BY54" s="63" t="s">
        <v>435</v>
      </c>
      <c r="BZ54" s="63" t="s">
        <v>317</v>
      </c>
      <c r="CA54" s="63" t="s">
        <v>291</v>
      </c>
      <c r="CB54" s="63" t="s">
        <v>297</v>
      </c>
      <c r="CC54" s="63" t="s">
        <v>291</v>
      </c>
      <c r="CD54" s="63" t="s">
        <v>436</v>
      </c>
      <c r="CE54" s="63" t="s">
        <v>423</v>
      </c>
      <c r="CF54" s="63" t="s">
        <v>437</v>
      </c>
      <c r="CG54" s="63" t="s">
        <v>423</v>
      </c>
      <c r="CH54" s="63" t="s">
        <v>291</v>
      </c>
      <c r="CI54" s="63">
        <v>0</v>
      </c>
      <c r="CJ54" s="63" t="s">
        <v>291</v>
      </c>
      <c r="CK54" s="63" t="s">
        <v>425</v>
      </c>
      <c r="CL54" s="63" t="s">
        <v>426</v>
      </c>
      <c r="CM54" s="63">
        <v>0</v>
      </c>
      <c r="CN54" s="63" t="s">
        <v>419</v>
      </c>
      <c r="CO54" s="63">
        <v>0</v>
      </c>
      <c r="CP54" s="63" t="s">
        <v>291</v>
      </c>
      <c r="CQ54" s="63" t="s">
        <v>291</v>
      </c>
      <c r="CR54" s="63">
        <v>0</v>
      </c>
      <c r="CS54" s="63">
        <v>0</v>
      </c>
      <c r="CT54" s="63" t="s">
        <v>419</v>
      </c>
      <c r="CU54" s="63" t="s">
        <v>309</v>
      </c>
      <c r="CV54" s="63">
        <v>0</v>
      </c>
      <c r="CW54" s="63"/>
      <c r="CX54" s="63" t="s">
        <v>481</v>
      </c>
      <c r="CY54" s="63" t="s">
        <v>325</v>
      </c>
      <c r="CZ54" s="63" t="s">
        <v>291</v>
      </c>
      <c r="DA54" s="63">
        <v>0</v>
      </c>
      <c r="DB54" s="63" t="s">
        <v>291</v>
      </c>
      <c r="DC54" s="63" t="s">
        <v>377</v>
      </c>
      <c r="DD54" s="63">
        <v>0</v>
      </c>
      <c r="DE54" s="63" t="s">
        <v>418</v>
      </c>
      <c r="DF54" s="63" t="s">
        <v>486</v>
      </c>
      <c r="DG54" s="63">
        <v>0</v>
      </c>
      <c r="DH54" s="63" t="s">
        <v>310</v>
      </c>
      <c r="DI54" s="63" t="s">
        <v>309</v>
      </c>
      <c r="DJ54" s="63" t="s">
        <v>310</v>
      </c>
      <c r="DK54" s="63">
        <v>0</v>
      </c>
      <c r="DL54" s="63" t="s">
        <v>291</v>
      </c>
      <c r="DM54" s="63" t="s">
        <v>487</v>
      </c>
      <c r="DN54" s="63">
        <v>0</v>
      </c>
      <c r="DO54" s="63" t="s">
        <v>488</v>
      </c>
      <c r="DP54" s="63" t="s">
        <v>310</v>
      </c>
      <c r="DQ54" s="63">
        <v>0</v>
      </c>
      <c r="DR54" s="63" t="s">
        <v>291</v>
      </c>
      <c r="DS54" s="63">
        <v>0</v>
      </c>
      <c r="DT54" s="63" t="s">
        <v>297</v>
      </c>
      <c r="DU54" s="63" t="s">
        <v>524</v>
      </c>
      <c r="DV54" s="63" t="s">
        <v>309</v>
      </c>
      <c r="DW54" s="63" t="s">
        <v>310</v>
      </c>
      <c r="DX54" s="63" t="s">
        <v>525</v>
      </c>
      <c r="DY54" s="63" t="s">
        <v>297</v>
      </c>
      <c r="DZ54" s="63" t="s">
        <v>291</v>
      </c>
      <c r="EA54" s="63">
        <v>0</v>
      </c>
      <c r="EB54" s="63" t="s">
        <v>297</v>
      </c>
      <c r="EC54" s="63" t="s">
        <v>486</v>
      </c>
      <c r="ED54" s="63" t="s">
        <v>310</v>
      </c>
      <c r="EE54" s="63" t="s">
        <v>291</v>
      </c>
      <c r="EF54" s="63" t="s">
        <v>425</v>
      </c>
      <c r="EG54" s="63" t="s">
        <v>297</v>
      </c>
      <c r="EH54" s="63">
        <v>0</v>
      </c>
      <c r="EI54" s="63" t="s">
        <v>526</v>
      </c>
      <c r="EJ54" s="63" t="s">
        <v>297</v>
      </c>
      <c r="EK54" s="63">
        <v>0</v>
      </c>
      <c r="EL54" s="63" t="s">
        <v>291</v>
      </c>
      <c r="EM54" s="63" t="s">
        <v>297</v>
      </c>
      <c r="EN54" s="63">
        <v>0</v>
      </c>
      <c r="EO54" s="63" t="s">
        <v>309</v>
      </c>
      <c r="EP54" s="63" t="s">
        <v>310</v>
      </c>
      <c r="EQ54" s="63">
        <v>0</v>
      </c>
      <c r="ER54" s="63" t="s">
        <v>527</v>
      </c>
      <c r="ES54" s="63">
        <v>0</v>
      </c>
      <c r="ET54" s="63" t="s">
        <v>291</v>
      </c>
      <c r="EU54" s="63">
        <v>0</v>
      </c>
      <c r="EV54" s="63" t="s">
        <v>297</v>
      </c>
      <c r="EW54" s="63" t="s">
        <v>309</v>
      </c>
      <c r="EX54" s="63" t="s">
        <v>332</v>
      </c>
      <c r="EY54" s="63" t="s">
        <v>310</v>
      </c>
      <c r="EZ54" s="63" t="s">
        <v>291</v>
      </c>
      <c r="FA54" s="63">
        <v>0</v>
      </c>
      <c r="FB54" s="63">
        <v>0</v>
      </c>
      <c r="FC54" s="63" t="s">
        <v>562</v>
      </c>
      <c r="FD54" s="63" t="s">
        <v>291</v>
      </c>
      <c r="FE54" s="63" t="s">
        <v>297</v>
      </c>
      <c r="FF54" s="63">
        <v>0</v>
      </c>
      <c r="FG54" s="63">
        <v>0</v>
      </c>
      <c r="FH54" s="63" t="s">
        <v>481</v>
      </c>
      <c r="FI54" s="63" t="s">
        <v>291</v>
      </c>
      <c r="FJ54" s="63">
        <v>0</v>
      </c>
      <c r="FK54" s="63" t="s">
        <v>560</v>
      </c>
      <c r="FL54" s="63">
        <v>0</v>
      </c>
      <c r="FM54" s="63" t="s">
        <v>563</v>
      </c>
      <c r="FN54" s="63" t="s">
        <v>297</v>
      </c>
      <c r="FO54" s="63" t="s">
        <v>558</v>
      </c>
      <c r="FP54" s="63" t="s">
        <v>310</v>
      </c>
      <c r="FQ54" s="63">
        <v>0</v>
      </c>
      <c r="FR54" s="63" t="s">
        <v>309</v>
      </c>
      <c r="FS54" s="63" t="s">
        <v>564</v>
      </c>
      <c r="FT54" s="63">
        <v>0</v>
      </c>
      <c r="FU54" s="63" t="s">
        <v>291</v>
      </c>
      <c r="FV54" s="63" t="s">
        <v>565</v>
      </c>
      <c r="FW54" s="63" t="s">
        <v>566</v>
      </c>
      <c r="FX54" s="63">
        <v>0</v>
      </c>
      <c r="FY54" s="63" t="s">
        <v>297</v>
      </c>
      <c r="FZ54" s="63">
        <v>0</v>
      </c>
      <c r="GA54" s="63" t="s">
        <v>313</v>
      </c>
      <c r="GB54" s="63" t="s">
        <v>567</v>
      </c>
      <c r="GC54" s="63" t="s">
        <v>291</v>
      </c>
      <c r="GD54" s="63" t="s">
        <v>308</v>
      </c>
      <c r="GE54" s="63">
        <v>0</v>
      </c>
      <c r="GF54" s="63" t="s">
        <v>585</v>
      </c>
      <c r="GG54" s="63">
        <v>0</v>
      </c>
      <c r="GH54" s="63" t="s">
        <v>309</v>
      </c>
      <c r="GI54" s="63" t="s">
        <v>291</v>
      </c>
      <c r="GJ54" s="63" t="s">
        <v>587</v>
      </c>
      <c r="GK54" s="63" t="s">
        <v>297</v>
      </c>
      <c r="GL54" s="63"/>
      <c r="GM54" s="63"/>
      <c r="GN54" s="63"/>
      <c r="GO54" s="63"/>
      <c r="GP54" s="63"/>
      <c r="GQ54" s="63"/>
      <c r="GR54" s="63"/>
      <c r="GS54" s="63"/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3"/>
      <c r="HT54" s="63"/>
      <c r="HU54" s="63"/>
      <c r="HV54" s="63"/>
      <c r="HW54" s="63"/>
      <c r="HX54" s="63"/>
      <c r="HY54" s="63"/>
      <c r="HZ54" s="63"/>
      <c r="IA54" s="63"/>
      <c r="IB54" s="63"/>
      <c r="IC54" s="63"/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3"/>
      <c r="IO54" s="63"/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63"/>
      <c r="JE54" s="63"/>
      <c r="JF54" s="63"/>
      <c r="JG54" s="63"/>
      <c r="JH54" s="63"/>
      <c r="JI54" s="63"/>
      <c r="JJ54" s="63"/>
      <c r="JK54" s="63"/>
      <c r="JL54" s="63"/>
      <c r="JM54" s="63"/>
      <c r="JN54" s="63"/>
      <c r="JO54" s="63"/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63"/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63"/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  <c r="MN54" s="63"/>
      <c r="MO54" s="63"/>
      <c r="MP54" s="63"/>
      <c r="MQ54" s="63"/>
      <c r="MR54" s="63"/>
      <c r="MS54" s="63"/>
      <c r="MT54" s="63"/>
      <c r="MU54" s="63"/>
      <c r="MV54" s="63"/>
      <c r="MW54" s="63"/>
      <c r="MX54" s="63"/>
      <c r="MY54" s="63"/>
      <c r="MZ54" s="63"/>
      <c r="NA54" s="63"/>
      <c r="NB54" s="63"/>
      <c r="NC54" s="63"/>
      <c r="ND54" s="63"/>
      <c r="NE54" s="63"/>
      <c r="NF54" s="63"/>
      <c r="NG54" s="63"/>
      <c r="NH54" s="63"/>
      <c r="NI54" s="63"/>
      <c r="NJ54" s="63"/>
      <c r="NK54" s="63"/>
      <c r="NL54" s="63"/>
      <c r="NM54" s="63"/>
      <c r="NN54" s="63"/>
      <c r="NO54" s="63"/>
      <c r="NP54" s="63"/>
      <c r="NQ54" s="63"/>
      <c r="NR54" s="63"/>
      <c r="NS54" s="63"/>
      <c r="NT54" s="63"/>
      <c r="NU54" s="63"/>
      <c r="NV54" s="63"/>
      <c r="NW54" s="63"/>
      <c r="NX54" s="63"/>
      <c r="NY54" s="63"/>
      <c r="NZ54" s="63"/>
      <c r="OA54" s="63"/>
      <c r="OB54" s="63"/>
      <c r="OC54" s="63"/>
      <c r="OD54" s="63"/>
      <c r="OE54" s="63"/>
      <c r="OF54" s="63"/>
      <c r="OG54" s="63"/>
      <c r="OH54" s="63"/>
      <c r="OI54" s="63"/>
      <c r="OJ54" s="63"/>
      <c r="OK54" s="63"/>
      <c r="OL54" s="63"/>
      <c r="OM54" s="63"/>
      <c r="ON54" s="63"/>
      <c r="OO54" s="63"/>
      <c r="OP54" s="63"/>
      <c r="OQ54" s="63"/>
      <c r="OR54" s="63"/>
      <c r="OS54" s="63"/>
      <c r="OT54" s="63"/>
      <c r="OU54" s="63"/>
      <c r="OV54" s="63"/>
      <c r="OW54" s="63"/>
      <c r="OX54" s="63"/>
      <c r="OY54" s="63"/>
      <c r="OZ54" s="63"/>
      <c r="PA54" s="63"/>
      <c r="PB54" s="63"/>
      <c r="PC54" s="63"/>
      <c r="PD54" s="63"/>
      <c r="PE54" s="63"/>
      <c r="PF54" s="63"/>
      <c r="PG54" s="63"/>
      <c r="PH54" s="63"/>
      <c r="PI54" s="63"/>
      <c r="PJ54" s="63"/>
      <c r="PK54" s="63"/>
      <c r="PL54" s="63"/>
      <c r="PM54" s="63"/>
      <c r="PN54" s="63"/>
      <c r="PO54" s="63"/>
      <c r="PP54" s="63"/>
      <c r="PQ54" s="63"/>
      <c r="PR54" s="63"/>
      <c r="PS54" s="63"/>
      <c r="PT54" s="63"/>
      <c r="PU54" s="63"/>
      <c r="PV54" s="63"/>
      <c r="PW54" s="63"/>
      <c r="PX54" s="63"/>
      <c r="PY54" s="63"/>
      <c r="PZ54" s="63"/>
      <c r="QA54" s="63"/>
      <c r="QB54" s="63"/>
      <c r="QC54" s="63"/>
      <c r="QD54" s="63"/>
      <c r="QE54" s="63"/>
      <c r="QF54" s="63"/>
      <c r="QG54" s="63"/>
      <c r="QH54" s="63"/>
      <c r="QI54" s="63"/>
      <c r="QJ54" s="63"/>
      <c r="QK54" s="63"/>
      <c r="QL54" s="63"/>
      <c r="QM54" s="63"/>
      <c r="QN54" s="63"/>
      <c r="QO54" s="63"/>
      <c r="QP54" s="63"/>
      <c r="QQ54" s="63"/>
      <c r="QR54" s="63"/>
      <c r="QS54" s="63"/>
      <c r="QT54" s="63"/>
      <c r="QU54" s="63"/>
      <c r="QV54" s="63"/>
      <c r="QW54" s="63"/>
      <c r="QX54" s="63"/>
      <c r="QY54" s="63"/>
      <c r="QZ54" s="63"/>
      <c r="RA54" s="63"/>
      <c r="RB54" s="63"/>
      <c r="RC54" s="63"/>
      <c r="RD54" s="63"/>
      <c r="RE54" s="63"/>
      <c r="RF54" s="63"/>
      <c r="RG54" s="63"/>
      <c r="RH54" s="63"/>
      <c r="RI54" s="63"/>
      <c r="RJ54" s="63"/>
      <c r="RK54" s="63"/>
      <c r="RL54" s="63"/>
      <c r="RM54" s="63"/>
      <c r="RN54" s="63"/>
      <c r="RO54" s="63"/>
      <c r="RP54" s="63"/>
      <c r="RQ54" s="63"/>
      <c r="RR54" s="63"/>
      <c r="RS54" s="63"/>
      <c r="RT54" s="63"/>
      <c r="RU54" s="63"/>
      <c r="RV54" s="63"/>
      <c r="RW54" s="63"/>
      <c r="RX54" s="63"/>
      <c r="RY54" s="63"/>
      <c r="RZ54" s="63"/>
      <c r="SA54" s="63"/>
      <c r="SB54" s="63"/>
      <c r="SC54" s="63"/>
      <c r="SD54" s="63"/>
      <c r="SE54" s="63"/>
      <c r="SF54" s="63"/>
      <c r="SG54" s="63"/>
      <c r="SH54" s="63"/>
      <c r="SI54" s="63"/>
      <c r="SJ54" s="63"/>
      <c r="SK54" s="63"/>
      <c r="SL54" s="63"/>
      <c r="SM54" s="63"/>
      <c r="SN54" s="63"/>
      <c r="SO54" s="63"/>
      <c r="SP54" s="63"/>
      <c r="SQ54" s="63"/>
      <c r="SR54" s="63"/>
      <c r="SS54" s="63"/>
      <c r="ST54" s="63"/>
      <c r="SU54" s="63"/>
      <c r="SV54" s="63"/>
      <c r="SW54" s="63"/>
      <c r="SX54" s="63"/>
      <c r="SY54" s="63"/>
      <c r="SZ54" s="63"/>
      <c r="TA54" s="63"/>
      <c r="TB54" s="63"/>
      <c r="TC54" s="63"/>
      <c r="TD54" s="63"/>
      <c r="TE54" s="63"/>
      <c r="TF54" s="63"/>
      <c r="TG54" s="63"/>
      <c r="TH54" s="63"/>
      <c r="TI54" s="63"/>
      <c r="TJ54" s="63"/>
      <c r="TK54" s="63"/>
      <c r="TL54" s="63"/>
      <c r="TM54" s="63"/>
      <c r="TN54" s="63"/>
      <c r="TO54" s="63"/>
      <c r="TP54" s="63"/>
      <c r="TQ54" s="63"/>
      <c r="TR54" s="63"/>
      <c r="TS54" s="63"/>
      <c r="TT54" s="63"/>
      <c r="TU54" s="63"/>
      <c r="TV54" s="63"/>
      <c r="TW54" s="63"/>
      <c r="TX54" s="63"/>
      <c r="TY54" s="63"/>
      <c r="TZ54" s="63"/>
      <c r="UA54" s="63"/>
      <c r="UB54" s="63"/>
      <c r="UC54" s="63"/>
      <c r="UD54" s="63"/>
      <c r="UE54" s="63"/>
      <c r="UF54" s="63"/>
      <c r="UG54" s="63"/>
      <c r="UH54" s="63"/>
      <c r="UI54" s="63"/>
      <c r="UJ54" s="63"/>
      <c r="UK54" s="63"/>
      <c r="UL54" s="63"/>
      <c r="UM54" s="63"/>
      <c r="UN54" s="63"/>
      <c r="UO54" s="63"/>
      <c r="UP54" s="63"/>
      <c r="UQ54" s="63"/>
      <c r="UR54" s="63"/>
      <c r="US54" s="63"/>
      <c r="UT54" s="63"/>
      <c r="UU54" s="63"/>
      <c r="UV54" s="63"/>
      <c r="UW54" s="63"/>
      <c r="UX54" s="63"/>
      <c r="UY54" s="63"/>
      <c r="UZ54" s="63"/>
      <c r="VA54" s="63"/>
      <c r="VB54" s="63"/>
      <c r="VC54" s="63"/>
      <c r="VD54" s="63"/>
      <c r="VE54" s="63"/>
      <c r="VF54" s="63"/>
      <c r="VG54" s="63"/>
      <c r="VH54" s="63"/>
      <c r="VI54" s="63"/>
      <c r="VJ54" s="63"/>
      <c r="VK54" s="63"/>
      <c r="VL54" s="63"/>
      <c r="VM54" s="63"/>
      <c r="VN54" s="63"/>
      <c r="VO54" s="63"/>
      <c r="VP54" s="63"/>
      <c r="VQ54" s="63"/>
      <c r="VR54" s="63"/>
      <c r="VS54" s="63"/>
      <c r="VT54" s="63"/>
      <c r="VU54" s="63"/>
      <c r="VV54" s="63"/>
      <c r="VW54" s="63"/>
      <c r="VX54" s="63"/>
      <c r="VY54" s="63"/>
      <c r="VZ54" s="63"/>
      <c r="WA54" s="63"/>
      <c r="WB54" s="63"/>
      <c r="WC54" s="63"/>
      <c r="WD54" s="63"/>
      <c r="WE54" s="63"/>
      <c r="WF54" s="63"/>
      <c r="WG54" s="63"/>
      <c r="WH54" s="63"/>
      <c r="WI54" s="63"/>
      <c r="WJ54" s="63"/>
      <c r="WK54" s="63"/>
      <c r="WL54" s="63"/>
      <c r="WM54" s="63"/>
      <c r="WN54" s="63"/>
      <c r="WO54" s="63"/>
      <c r="WP54" s="63"/>
      <c r="WQ54" s="63"/>
      <c r="WR54" s="63"/>
      <c r="WS54" s="63"/>
      <c r="WT54" s="63"/>
      <c r="WU54" s="63"/>
      <c r="WV54" s="63"/>
      <c r="WW54" s="63"/>
      <c r="WX54" s="63"/>
      <c r="WY54" s="63"/>
      <c r="WZ54" s="63"/>
      <c r="XA54" s="63"/>
      <c r="XB54" s="63"/>
      <c r="XC54" s="63"/>
      <c r="XD54" s="63"/>
      <c r="XE54" s="63"/>
      <c r="XF54" s="63"/>
      <c r="XG54" s="63"/>
      <c r="XH54" s="63"/>
      <c r="XI54" s="63"/>
      <c r="XJ54" s="63"/>
      <c r="XK54" s="63"/>
      <c r="XL54" s="63"/>
      <c r="XM54" s="63"/>
      <c r="XN54" s="63"/>
      <c r="XO54" s="63"/>
      <c r="XP54" s="63"/>
      <c r="XQ54" s="63"/>
      <c r="XR54" s="63"/>
      <c r="XS54" s="63"/>
      <c r="XT54" s="63"/>
      <c r="XU54" s="63"/>
      <c r="XV54" s="63"/>
      <c r="XW54" s="63"/>
      <c r="XX54" s="63"/>
      <c r="XY54" s="63"/>
      <c r="XZ54" s="63"/>
      <c r="YA54" s="63"/>
      <c r="YB54" s="63"/>
      <c r="YC54" s="63"/>
      <c r="YD54" s="63"/>
      <c r="YE54" s="63"/>
      <c r="YF54" s="63"/>
      <c r="YG54" s="63"/>
      <c r="YH54" s="63"/>
      <c r="YI54" s="63"/>
      <c r="YJ54" s="63"/>
      <c r="YK54" s="63"/>
      <c r="YL54" s="63"/>
      <c r="YM54" s="63"/>
      <c r="YN54" s="63"/>
      <c r="YO54" s="63"/>
      <c r="YP54" s="63"/>
      <c r="YQ54" s="63"/>
      <c r="YR54" s="63"/>
      <c r="YS54" s="63"/>
      <c r="YT54" s="63"/>
      <c r="YU54" s="63"/>
      <c r="YV54" s="63"/>
      <c r="YW54" s="63"/>
      <c r="YX54" s="63"/>
      <c r="YY54" s="63"/>
      <c r="YZ54" s="63"/>
      <c r="ZA54" s="63"/>
      <c r="ZB54" s="63"/>
      <c r="ZC54" s="63"/>
      <c r="ZD54" s="63"/>
      <c r="ZE54" s="63"/>
      <c r="ZF54" s="63"/>
      <c r="ZG54" s="63"/>
      <c r="ZH54" s="63"/>
      <c r="ZI54" s="63"/>
      <c r="ZJ54" s="63"/>
      <c r="ZK54" s="63"/>
      <c r="ZL54" s="63"/>
      <c r="ZM54" s="63"/>
      <c r="ZN54" s="63"/>
      <c r="ZO54" s="63"/>
      <c r="ZP54" s="63"/>
      <c r="ZQ54" s="63"/>
      <c r="ZR54" s="63"/>
      <c r="ZS54" s="63"/>
      <c r="ZT54" s="63"/>
      <c r="ZU54" s="63"/>
      <c r="ZV54" s="63"/>
      <c r="ZW54" s="63"/>
      <c r="ZX54" s="63"/>
      <c r="ZY54" s="63"/>
      <c r="ZZ54" s="63"/>
      <c r="AAA54" s="63"/>
      <c r="AAB54" s="63"/>
      <c r="AAC54" s="63"/>
      <c r="AAD54" s="63"/>
      <c r="AAE54" s="63"/>
      <c r="AAF54" s="63"/>
      <c r="AAG54" s="63"/>
      <c r="AAH54" s="63"/>
      <c r="AAI54" s="63"/>
      <c r="AAJ54" s="63"/>
      <c r="AAK54" s="63"/>
      <c r="AAL54" s="63"/>
      <c r="AAM54" s="63"/>
      <c r="AAN54" s="63"/>
      <c r="AAO54" s="63"/>
      <c r="AAP54" s="63"/>
      <c r="AAQ54" s="63"/>
      <c r="AAR54" s="63"/>
      <c r="AAS54" s="63"/>
      <c r="AAT54" s="63"/>
      <c r="AAU54" s="63"/>
      <c r="AAV54" s="63"/>
      <c r="AAW54" s="63"/>
      <c r="AAX54" s="63"/>
      <c r="AAY54" s="63"/>
      <c r="AAZ54" s="63"/>
      <c r="ABA54" s="63"/>
      <c r="ABB54" s="63"/>
      <c r="ABC54" s="63"/>
      <c r="ABD54" s="63"/>
      <c r="ABE54" s="63"/>
      <c r="ABF54" s="63"/>
      <c r="ABG54" s="63"/>
      <c r="ABH54" s="63"/>
      <c r="ABI54" s="63"/>
      <c r="ABJ54" s="63"/>
      <c r="ABK54" s="63"/>
      <c r="ABL54" s="63"/>
      <c r="ABM54" s="63"/>
      <c r="ABN54" s="63"/>
      <c r="ABO54" s="63"/>
      <c r="ABP54" s="63"/>
      <c r="ABQ54" s="63"/>
      <c r="ABR54" s="63"/>
      <c r="ABS54" s="63"/>
      <c r="ABT54" s="63"/>
      <c r="ABU54" s="63"/>
      <c r="ABV54" s="63"/>
      <c r="ABW54" s="63"/>
      <c r="ABX54" s="63"/>
      <c r="ABY54" s="63"/>
      <c r="ABZ54" s="63"/>
      <c r="ACA54" s="63"/>
      <c r="ACB54" s="63"/>
      <c r="ACC54" s="63"/>
      <c r="ACD54" s="63"/>
      <c r="ACE54" s="63"/>
      <c r="ACF54" s="63"/>
      <c r="ACG54" s="63"/>
      <c r="ACH54" s="63"/>
      <c r="ACI54" s="63"/>
      <c r="ACJ54" s="63"/>
      <c r="ACK54" s="63"/>
      <c r="ACL54" s="63"/>
      <c r="ACM54" s="63"/>
      <c r="ACN54" s="63"/>
      <c r="ACO54" s="63"/>
      <c r="ACP54" s="63"/>
      <c r="ACQ54" s="63"/>
      <c r="ACR54" s="63"/>
      <c r="ACS54" s="63"/>
      <c r="ACT54" s="63"/>
      <c r="ACU54" s="63"/>
      <c r="ACV54" s="63"/>
      <c r="ACW54" s="63"/>
      <c r="ACX54" s="63"/>
      <c r="ACY54" s="63"/>
      <c r="ACZ54" s="63"/>
      <c r="ADA54" s="63"/>
      <c r="ADB54" s="63"/>
      <c r="ADC54" s="63"/>
      <c r="ADD54" s="63"/>
      <c r="ADE54" s="63"/>
      <c r="ADF54" s="63"/>
      <c r="ADG54" s="63"/>
      <c r="ADH54" s="63"/>
      <c r="ADI54" s="63"/>
      <c r="ADJ54" s="63"/>
      <c r="ADK54" s="63"/>
      <c r="ADL54" s="63"/>
      <c r="ADM54" s="63"/>
      <c r="ADN54" s="63"/>
      <c r="ADO54" s="63"/>
      <c r="ADP54" s="63"/>
      <c r="ADQ54" s="63"/>
      <c r="ADR54" s="63"/>
      <c r="ADS54" s="63"/>
      <c r="ADT54" s="63"/>
      <c r="ADU54" s="63"/>
      <c r="ADV54" s="63"/>
      <c r="ADW54" s="63"/>
      <c r="ADX54" s="63"/>
      <c r="ADY54" s="63"/>
      <c r="ADZ54" s="63"/>
      <c r="AEA54" s="63"/>
      <c r="AEB54" s="63"/>
      <c r="AEC54" s="63"/>
      <c r="AED54" s="63"/>
      <c r="AEE54" s="63"/>
      <c r="AEF54" s="63"/>
      <c r="AEG54" s="63"/>
      <c r="AEH54" s="63"/>
      <c r="AEI54" s="63"/>
      <c r="AEJ54" s="63"/>
      <c r="AEK54" s="63"/>
      <c r="AEL54" s="63"/>
      <c r="AEM54" s="63"/>
      <c r="AEN54" s="63"/>
      <c r="AEO54" s="63"/>
      <c r="AEP54" s="63"/>
      <c r="AEQ54" s="63"/>
      <c r="AER54" s="63"/>
      <c r="AES54" s="63"/>
      <c r="AET54" s="63"/>
      <c r="AEU54" s="63"/>
      <c r="AEV54" s="63"/>
      <c r="AEW54" s="63"/>
      <c r="AEX54" s="63"/>
    </row>
    <row r="55" spans="1:830" ht="18" customHeight="1" x14ac:dyDescent="0.35">
      <c r="A55" s="51"/>
      <c r="B55" s="43" t="s">
        <v>178</v>
      </c>
      <c r="C55" s="44" t="s">
        <v>177</v>
      </c>
      <c r="D55" s="63">
        <v>0</v>
      </c>
      <c r="E55" s="63">
        <v>0</v>
      </c>
      <c r="F55" s="63" t="s">
        <v>326</v>
      </c>
      <c r="G55" s="63" t="s">
        <v>327</v>
      </c>
      <c r="H55" s="63">
        <v>0</v>
      </c>
      <c r="I55" s="63">
        <v>0</v>
      </c>
      <c r="J55" s="63">
        <v>1113</v>
      </c>
      <c r="K55" s="63">
        <v>1120</v>
      </c>
      <c r="L55" s="63">
        <v>0</v>
      </c>
      <c r="M55" s="63">
        <v>0</v>
      </c>
      <c r="N55" s="63" t="s">
        <v>328</v>
      </c>
      <c r="O55" s="63">
        <v>0</v>
      </c>
      <c r="P55" s="63">
        <v>1133</v>
      </c>
      <c r="Q55" s="63">
        <v>1137</v>
      </c>
      <c r="R55" s="63">
        <v>0</v>
      </c>
      <c r="S55" s="63" t="s">
        <v>329</v>
      </c>
      <c r="T55" s="63" t="s">
        <v>330</v>
      </c>
      <c r="U55" s="63">
        <v>7151</v>
      </c>
      <c r="V55" s="63">
        <v>7156</v>
      </c>
      <c r="W55" s="63">
        <v>7158</v>
      </c>
      <c r="X55" s="63">
        <v>7160</v>
      </c>
      <c r="Y55" s="63">
        <v>0</v>
      </c>
      <c r="Z55" s="63">
        <v>7166</v>
      </c>
      <c r="AA55" s="63">
        <v>0</v>
      </c>
      <c r="AB55" s="63">
        <v>7169</v>
      </c>
      <c r="AC55" s="63">
        <v>7171</v>
      </c>
      <c r="AD55" s="63">
        <v>7173</v>
      </c>
      <c r="AE55" s="63">
        <v>7177</v>
      </c>
      <c r="AF55" s="63">
        <v>7179</v>
      </c>
      <c r="AG55" s="63">
        <v>0</v>
      </c>
      <c r="AH55" s="63" t="s">
        <v>331</v>
      </c>
      <c r="AI55" s="63">
        <v>7193</v>
      </c>
      <c r="AJ55" s="63">
        <v>0</v>
      </c>
      <c r="AK55" s="63">
        <v>2601</v>
      </c>
      <c r="AL55" s="63" t="s">
        <v>370</v>
      </c>
      <c r="AM55" s="63" t="s">
        <v>371</v>
      </c>
      <c r="AN55" s="63">
        <v>0</v>
      </c>
      <c r="AO55" s="63">
        <v>2613</v>
      </c>
      <c r="AP55" s="63">
        <v>2618</v>
      </c>
      <c r="AQ55" s="63"/>
      <c r="AR55" s="63">
        <v>2724</v>
      </c>
      <c r="AS55" s="63">
        <v>0</v>
      </c>
      <c r="AT55" s="63">
        <v>0</v>
      </c>
      <c r="AU55" s="63" t="s">
        <v>372</v>
      </c>
      <c r="AV55" s="63">
        <v>2739</v>
      </c>
      <c r="AW55" s="63">
        <v>0</v>
      </c>
      <c r="AX55" s="63">
        <v>2742</v>
      </c>
      <c r="AY55" s="63">
        <v>274527482750</v>
      </c>
      <c r="AZ55" s="63">
        <v>6301</v>
      </c>
      <c r="BA55" s="63">
        <v>6304</v>
      </c>
      <c r="BB55" s="63">
        <v>0</v>
      </c>
      <c r="BC55" s="63">
        <v>0</v>
      </c>
      <c r="BD55" s="63" t="s">
        <v>373</v>
      </c>
      <c r="BE55" s="63">
        <v>0</v>
      </c>
      <c r="BF55" s="63">
        <v>0</v>
      </c>
      <c r="BG55" s="63">
        <v>63356334</v>
      </c>
      <c r="BH55" s="63" t="s">
        <v>374</v>
      </c>
      <c r="BI55" s="63">
        <v>63416339</v>
      </c>
      <c r="BJ55" s="63">
        <v>0</v>
      </c>
      <c r="BK55" s="63">
        <v>6345</v>
      </c>
      <c r="BL55" s="63">
        <v>0</v>
      </c>
      <c r="BM55" s="63">
        <v>2202</v>
      </c>
      <c r="BN55" s="63">
        <v>0</v>
      </c>
      <c r="BO55" s="63">
        <v>2208</v>
      </c>
      <c r="BP55" s="63">
        <v>0</v>
      </c>
      <c r="BQ55" s="63">
        <v>2216</v>
      </c>
      <c r="BR55" s="63">
        <v>2220</v>
      </c>
      <c r="BS55" s="63" t="s">
        <v>438</v>
      </c>
      <c r="BT55" s="63">
        <v>2228</v>
      </c>
      <c r="BU55" s="63">
        <v>2231</v>
      </c>
      <c r="BV55" s="63" t="s">
        <v>439</v>
      </c>
      <c r="BW55" s="63">
        <v>0</v>
      </c>
      <c r="BX55" s="63">
        <v>0</v>
      </c>
      <c r="BY55" s="63" t="s">
        <v>440</v>
      </c>
      <c r="BZ55" s="63" t="s">
        <v>441</v>
      </c>
      <c r="CA55" s="63">
        <v>8711</v>
      </c>
      <c r="CB55" s="63">
        <v>8714</v>
      </c>
      <c r="CC55" s="63">
        <v>8718</v>
      </c>
      <c r="CD55" s="63">
        <v>8730</v>
      </c>
      <c r="CE55" s="63" t="s">
        <v>442</v>
      </c>
      <c r="CF55" s="63" t="s">
        <v>443</v>
      </c>
      <c r="CG55" s="63" t="s">
        <v>444</v>
      </c>
      <c r="CH55" s="63">
        <v>3803</v>
      </c>
      <c r="CI55" s="63">
        <v>0</v>
      </c>
      <c r="CJ55" s="63">
        <v>3812</v>
      </c>
      <c r="CK55" s="63" t="s">
        <v>445</v>
      </c>
      <c r="CL55" s="63">
        <v>3825</v>
      </c>
      <c r="CM55" s="63">
        <v>0</v>
      </c>
      <c r="CN55" s="63">
        <v>3832</v>
      </c>
      <c r="CO55" s="63">
        <v>0</v>
      </c>
      <c r="CP55" s="63">
        <v>3838</v>
      </c>
      <c r="CQ55" s="63">
        <v>3841</v>
      </c>
      <c r="CR55" s="63">
        <v>0</v>
      </c>
      <c r="CS55" s="63">
        <v>0</v>
      </c>
      <c r="CT55" s="63">
        <v>3849</v>
      </c>
      <c r="CU55" s="63">
        <v>9406</v>
      </c>
      <c r="CV55" s="63">
        <v>0</v>
      </c>
      <c r="CW55" s="63"/>
      <c r="CX55" s="63" t="s">
        <v>489</v>
      </c>
      <c r="CY55" s="63">
        <v>9415</v>
      </c>
      <c r="CZ55" s="63">
        <v>9420</v>
      </c>
      <c r="DA55" s="63">
        <v>0</v>
      </c>
      <c r="DB55" s="63">
        <v>9427</v>
      </c>
      <c r="DC55" s="63">
        <v>9431</v>
      </c>
      <c r="DD55" s="63">
        <v>0</v>
      </c>
      <c r="DE55" s="63">
        <v>9434</v>
      </c>
      <c r="DF55" s="63" t="s">
        <v>490</v>
      </c>
      <c r="DG55" s="63">
        <v>0</v>
      </c>
      <c r="DH55" s="63">
        <v>9445</v>
      </c>
      <c r="DI55" s="63">
        <v>9450</v>
      </c>
      <c r="DJ55" s="63">
        <v>3052</v>
      </c>
      <c r="DK55" s="63">
        <v>0</v>
      </c>
      <c r="DL55" s="63">
        <v>3054</v>
      </c>
      <c r="DM55" s="63">
        <v>3060</v>
      </c>
      <c r="DN55" s="63">
        <v>0</v>
      </c>
      <c r="DO55" s="63" t="s">
        <v>491</v>
      </c>
      <c r="DP55" s="63">
        <v>3067</v>
      </c>
      <c r="DQ55" s="63">
        <v>0</v>
      </c>
      <c r="DR55" s="63">
        <v>3073</v>
      </c>
      <c r="DS55" s="63">
        <v>0</v>
      </c>
      <c r="DT55" s="63">
        <v>3077</v>
      </c>
      <c r="DU55" s="63" t="s">
        <v>528</v>
      </c>
      <c r="DV55" s="63">
        <v>3087</v>
      </c>
      <c r="DW55" s="63">
        <v>3091</v>
      </c>
      <c r="DX55" s="63"/>
      <c r="DY55" s="63">
        <v>3100</v>
      </c>
      <c r="DZ55" s="63">
        <v>4254</v>
      </c>
      <c r="EA55" s="63">
        <v>0</v>
      </c>
      <c r="EB55" s="63">
        <v>4256</v>
      </c>
      <c r="EC55" s="63" t="s">
        <v>529</v>
      </c>
      <c r="ED55" s="63">
        <v>4265</v>
      </c>
      <c r="EE55" s="63">
        <v>4269</v>
      </c>
      <c r="EF55" s="63" t="s">
        <v>530</v>
      </c>
      <c r="EG55" s="63">
        <v>4276</v>
      </c>
      <c r="EH55" s="63">
        <v>0</v>
      </c>
      <c r="EI55" s="63">
        <v>4281</v>
      </c>
      <c r="EJ55" s="63">
        <v>4282</v>
      </c>
      <c r="EK55" s="63">
        <v>0</v>
      </c>
      <c r="EL55" s="63">
        <v>4287</v>
      </c>
      <c r="EM55" s="63">
        <v>4288</v>
      </c>
      <c r="EN55" s="63">
        <v>0</v>
      </c>
      <c r="EO55" s="63">
        <v>4293</v>
      </c>
      <c r="EP55" s="63">
        <v>4297</v>
      </c>
      <c r="EQ55" s="63">
        <v>0</v>
      </c>
      <c r="ER55" s="63" t="s">
        <v>531</v>
      </c>
      <c r="ES55" s="63">
        <v>0</v>
      </c>
      <c r="ET55" s="63">
        <v>4158</v>
      </c>
      <c r="EU55" s="63">
        <v>0</v>
      </c>
      <c r="EV55" s="63">
        <v>4165</v>
      </c>
      <c r="EW55" s="63">
        <v>4168</v>
      </c>
      <c r="EX55" s="63">
        <v>4172</v>
      </c>
      <c r="EY55" s="63">
        <v>4175</v>
      </c>
      <c r="EZ55" s="63">
        <v>4178</v>
      </c>
      <c r="FA55" s="63">
        <v>0</v>
      </c>
      <c r="FB55" s="63">
        <v>0</v>
      </c>
      <c r="FC55" s="63">
        <v>41854188</v>
      </c>
      <c r="FD55" s="63">
        <v>4191</v>
      </c>
      <c r="FE55" s="63">
        <v>4193</v>
      </c>
      <c r="FF55" s="63">
        <v>0</v>
      </c>
      <c r="FG55" s="63">
        <v>0</v>
      </c>
      <c r="FH55" s="63" t="s">
        <v>568</v>
      </c>
      <c r="FI55" s="63">
        <v>1003</v>
      </c>
      <c r="FJ55" s="63">
        <v>0</v>
      </c>
      <c r="FK55" s="63">
        <v>1011</v>
      </c>
      <c r="FL55" s="63">
        <v>0</v>
      </c>
      <c r="FM55" s="63" t="s">
        <v>569</v>
      </c>
      <c r="FN55" s="63">
        <v>1020</v>
      </c>
      <c r="FO55" s="63">
        <v>1021</v>
      </c>
      <c r="FP55" s="63">
        <v>1024</v>
      </c>
      <c r="FQ55" s="63">
        <v>0</v>
      </c>
      <c r="FR55" s="63">
        <v>1032</v>
      </c>
      <c r="FS55" s="63" t="s">
        <v>570</v>
      </c>
      <c r="FT55" s="63">
        <v>0</v>
      </c>
      <c r="FU55" s="63">
        <v>1042</v>
      </c>
      <c r="FV55" s="63">
        <v>1043</v>
      </c>
      <c r="FW55" s="63">
        <v>1049</v>
      </c>
      <c r="FX55" s="63">
        <v>0</v>
      </c>
      <c r="FY55" s="63">
        <v>7052</v>
      </c>
      <c r="FZ55" s="63">
        <v>0</v>
      </c>
      <c r="GA55" s="63">
        <v>7058</v>
      </c>
      <c r="GB55" s="63" t="s">
        <v>571</v>
      </c>
      <c r="GC55" s="63">
        <v>7066</v>
      </c>
      <c r="GD55" s="63">
        <v>7070</v>
      </c>
      <c r="GE55" s="63">
        <v>0</v>
      </c>
      <c r="GF55" s="63" t="s">
        <v>588</v>
      </c>
      <c r="GG55" s="63">
        <v>0</v>
      </c>
      <c r="GH55" s="63">
        <v>7084</v>
      </c>
      <c r="GI55" s="63">
        <v>7088</v>
      </c>
      <c r="GJ55" s="63" t="s">
        <v>589</v>
      </c>
      <c r="GK55" s="63">
        <v>7096</v>
      </c>
      <c r="GL55" s="63"/>
      <c r="GM55" s="63"/>
      <c r="GN55" s="63"/>
      <c r="GO55" s="63"/>
      <c r="GP55" s="63"/>
      <c r="GQ55" s="63"/>
      <c r="GR55" s="63"/>
      <c r="GS55" s="63"/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3"/>
      <c r="HT55" s="63"/>
      <c r="HU55" s="63"/>
      <c r="HV55" s="63"/>
      <c r="HW55" s="63"/>
      <c r="HX55" s="63"/>
      <c r="HY55" s="63"/>
      <c r="HZ55" s="63"/>
      <c r="IA55" s="63"/>
      <c r="IB55" s="63"/>
      <c r="IC55" s="63"/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3"/>
      <c r="IO55" s="63"/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63"/>
      <c r="JE55" s="63"/>
      <c r="JF55" s="63"/>
      <c r="JG55" s="63"/>
      <c r="JH55" s="63"/>
      <c r="JI55" s="63"/>
      <c r="JJ55" s="63"/>
      <c r="JK55" s="63"/>
      <c r="JL55" s="63"/>
      <c r="JM55" s="63"/>
      <c r="JN55" s="63"/>
      <c r="JO55" s="63"/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63"/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63"/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  <c r="MN55" s="63"/>
      <c r="MO55" s="63"/>
      <c r="MP55" s="63"/>
      <c r="MQ55" s="63"/>
      <c r="MR55" s="63"/>
      <c r="MS55" s="63"/>
      <c r="MT55" s="63"/>
      <c r="MU55" s="63"/>
      <c r="MV55" s="63"/>
      <c r="MW55" s="63"/>
      <c r="MX55" s="63"/>
      <c r="MY55" s="63"/>
      <c r="MZ55" s="63"/>
      <c r="NA55" s="63"/>
      <c r="NB55" s="63"/>
      <c r="NC55" s="63"/>
      <c r="ND55" s="63"/>
      <c r="NE55" s="63"/>
      <c r="NF55" s="63"/>
      <c r="NG55" s="63"/>
      <c r="NH55" s="63"/>
      <c r="NI55" s="63"/>
      <c r="NJ55" s="63"/>
      <c r="NK55" s="63"/>
      <c r="NL55" s="63"/>
      <c r="NM55" s="63"/>
      <c r="NN55" s="63"/>
      <c r="NO55" s="63"/>
      <c r="NP55" s="63"/>
      <c r="NQ55" s="63"/>
      <c r="NR55" s="63"/>
      <c r="NS55" s="63"/>
      <c r="NT55" s="63"/>
      <c r="NU55" s="63"/>
      <c r="NV55" s="63"/>
      <c r="NW55" s="63"/>
      <c r="NX55" s="63"/>
      <c r="NY55" s="63"/>
      <c r="NZ55" s="63"/>
      <c r="OA55" s="63"/>
      <c r="OB55" s="63"/>
      <c r="OC55" s="63"/>
      <c r="OD55" s="63"/>
      <c r="OE55" s="63"/>
      <c r="OF55" s="63"/>
      <c r="OG55" s="63"/>
      <c r="OH55" s="63"/>
      <c r="OI55" s="63"/>
      <c r="OJ55" s="63"/>
      <c r="OK55" s="63"/>
      <c r="OL55" s="63"/>
      <c r="OM55" s="63"/>
      <c r="ON55" s="63"/>
      <c r="OO55" s="63"/>
      <c r="OP55" s="63"/>
      <c r="OQ55" s="63"/>
      <c r="OR55" s="63"/>
      <c r="OS55" s="63"/>
      <c r="OT55" s="63"/>
      <c r="OU55" s="63"/>
      <c r="OV55" s="63"/>
      <c r="OW55" s="63"/>
      <c r="OX55" s="63"/>
      <c r="OY55" s="63"/>
      <c r="OZ55" s="63"/>
      <c r="PA55" s="63"/>
      <c r="PB55" s="63"/>
      <c r="PC55" s="63"/>
      <c r="PD55" s="63"/>
      <c r="PE55" s="63"/>
      <c r="PF55" s="63"/>
      <c r="PG55" s="63"/>
      <c r="PH55" s="63"/>
      <c r="PI55" s="63"/>
      <c r="PJ55" s="63"/>
      <c r="PK55" s="63"/>
      <c r="PL55" s="63"/>
      <c r="PM55" s="63"/>
      <c r="PN55" s="63"/>
      <c r="PO55" s="63"/>
      <c r="PP55" s="63"/>
      <c r="PQ55" s="63"/>
      <c r="PR55" s="63"/>
      <c r="PS55" s="63"/>
      <c r="PT55" s="63"/>
      <c r="PU55" s="63"/>
      <c r="PV55" s="63"/>
      <c r="PW55" s="63"/>
      <c r="PX55" s="63"/>
      <c r="PY55" s="63"/>
      <c r="PZ55" s="63"/>
      <c r="QA55" s="63"/>
      <c r="QB55" s="63"/>
      <c r="QC55" s="63"/>
      <c r="QD55" s="63"/>
      <c r="QE55" s="63"/>
      <c r="QF55" s="63"/>
      <c r="QG55" s="63"/>
      <c r="QH55" s="63"/>
      <c r="QI55" s="63"/>
      <c r="QJ55" s="63"/>
      <c r="QK55" s="63"/>
      <c r="QL55" s="63"/>
      <c r="QM55" s="63"/>
      <c r="QN55" s="63"/>
      <c r="QO55" s="63"/>
      <c r="QP55" s="63"/>
      <c r="QQ55" s="63"/>
      <c r="QR55" s="63"/>
      <c r="QS55" s="63"/>
      <c r="QT55" s="63"/>
      <c r="QU55" s="63"/>
      <c r="QV55" s="63"/>
      <c r="QW55" s="63"/>
      <c r="QX55" s="63"/>
      <c r="QY55" s="63"/>
      <c r="QZ55" s="63"/>
      <c r="RA55" s="63"/>
      <c r="RB55" s="63"/>
      <c r="RC55" s="63"/>
      <c r="RD55" s="63"/>
      <c r="RE55" s="63"/>
      <c r="RF55" s="63"/>
      <c r="RG55" s="63"/>
      <c r="RH55" s="63"/>
      <c r="RI55" s="63"/>
      <c r="RJ55" s="63"/>
      <c r="RK55" s="63"/>
      <c r="RL55" s="63"/>
      <c r="RM55" s="63"/>
      <c r="RN55" s="63"/>
      <c r="RO55" s="63"/>
      <c r="RP55" s="63"/>
      <c r="RQ55" s="63"/>
      <c r="RR55" s="63"/>
      <c r="RS55" s="63"/>
      <c r="RT55" s="63"/>
      <c r="RU55" s="63"/>
      <c r="RV55" s="63"/>
      <c r="RW55" s="63"/>
      <c r="RX55" s="63"/>
      <c r="RY55" s="63"/>
      <c r="RZ55" s="63"/>
      <c r="SA55" s="63"/>
      <c r="SB55" s="63"/>
      <c r="SC55" s="63"/>
      <c r="SD55" s="63"/>
      <c r="SE55" s="63"/>
      <c r="SF55" s="63"/>
      <c r="SG55" s="63"/>
      <c r="SH55" s="63"/>
      <c r="SI55" s="63"/>
      <c r="SJ55" s="63"/>
      <c r="SK55" s="63"/>
      <c r="SL55" s="63"/>
      <c r="SM55" s="63"/>
      <c r="SN55" s="63"/>
      <c r="SO55" s="63"/>
      <c r="SP55" s="63"/>
      <c r="SQ55" s="63"/>
      <c r="SR55" s="63"/>
      <c r="SS55" s="63"/>
      <c r="ST55" s="63"/>
      <c r="SU55" s="63"/>
      <c r="SV55" s="63"/>
      <c r="SW55" s="63"/>
      <c r="SX55" s="63"/>
      <c r="SY55" s="63"/>
      <c r="SZ55" s="63"/>
      <c r="TA55" s="63"/>
      <c r="TB55" s="63"/>
      <c r="TC55" s="63"/>
      <c r="TD55" s="63"/>
      <c r="TE55" s="63"/>
      <c r="TF55" s="63"/>
      <c r="TG55" s="63"/>
      <c r="TH55" s="63"/>
      <c r="TI55" s="63"/>
      <c r="TJ55" s="63"/>
      <c r="TK55" s="63"/>
      <c r="TL55" s="63"/>
      <c r="TM55" s="63"/>
      <c r="TN55" s="63"/>
      <c r="TO55" s="63"/>
      <c r="TP55" s="63"/>
      <c r="TQ55" s="63"/>
      <c r="TR55" s="63"/>
      <c r="TS55" s="63"/>
      <c r="TT55" s="63"/>
      <c r="TU55" s="63"/>
      <c r="TV55" s="63"/>
      <c r="TW55" s="63"/>
      <c r="TX55" s="63"/>
      <c r="TY55" s="63"/>
      <c r="TZ55" s="63"/>
      <c r="UA55" s="63"/>
      <c r="UB55" s="63"/>
      <c r="UC55" s="63"/>
      <c r="UD55" s="63"/>
      <c r="UE55" s="63"/>
      <c r="UF55" s="63"/>
      <c r="UG55" s="63"/>
      <c r="UH55" s="63"/>
      <c r="UI55" s="63"/>
      <c r="UJ55" s="63"/>
      <c r="UK55" s="63"/>
      <c r="UL55" s="63"/>
      <c r="UM55" s="63"/>
      <c r="UN55" s="63"/>
      <c r="UO55" s="63"/>
      <c r="UP55" s="63"/>
      <c r="UQ55" s="63"/>
      <c r="UR55" s="63"/>
      <c r="US55" s="63"/>
      <c r="UT55" s="63"/>
      <c r="UU55" s="63"/>
      <c r="UV55" s="63"/>
      <c r="UW55" s="63"/>
      <c r="UX55" s="63"/>
      <c r="UY55" s="63"/>
      <c r="UZ55" s="63"/>
      <c r="VA55" s="63"/>
      <c r="VB55" s="63"/>
      <c r="VC55" s="63"/>
      <c r="VD55" s="63"/>
      <c r="VE55" s="63"/>
      <c r="VF55" s="63"/>
      <c r="VG55" s="63"/>
      <c r="VH55" s="63"/>
      <c r="VI55" s="63"/>
      <c r="VJ55" s="63"/>
      <c r="VK55" s="63"/>
      <c r="VL55" s="63"/>
      <c r="VM55" s="63"/>
      <c r="VN55" s="63"/>
      <c r="VO55" s="63"/>
      <c r="VP55" s="63"/>
      <c r="VQ55" s="63"/>
      <c r="VR55" s="63"/>
      <c r="VS55" s="63"/>
      <c r="VT55" s="63"/>
      <c r="VU55" s="63"/>
      <c r="VV55" s="63"/>
      <c r="VW55" s="63"/>
      <c r="VX55" s="63"/>
      <c r="VY55" s="63"/>
      <c r="VZ55" s="63"/>
      <c r="WA55" s="63"/>
      <c r="WB55" s="63"/>
      <c r="WC55" s="63"/>
      <c r="WD55" s="63"/>
      <c r="WE55" s="63"/>
      <c r="WF55" s="63"/>
      <c r="WG55" s="63"/>
      <c r="WH55" s="63"/>
      <c r="WI55" s="63"/>
      <c r="WJ55" s="63"/>
      <c r="WK55" s="63"/>
      <c r="WL55" s="63"/>
      <c r="WM55" s="63"/>
      <c r="WN55" s="63"/>
      <c r="WO55" s="63"/>
      <c r="WP55" s="63"/>
      <c r="WQ55" s="63"/>
      <c r="WR55" s="63"/>
      <c r="WS55" s="63"/>
      <c r="WT55" s="63"/>
      <c r="WU55" s="63"/>
      <c r="WV55" s="63"/>
      <c r="WW55" s="63"/>
      <c r="WX55" s="63"/>
      <c r="WY55" s="63"/>
      <c r="WZ55" s="63"/>
      <c r="XA55" s="63"/>
      <c r="XB55" s="63"/>
      <c r="XC55" s="63"/>
      <c r="XD55" s="63"/>
      <c r="XE55" s="63"/>
      <c r="XF55" s="63"/>
      <c r="XG55" s="63"/>
      <c r="XH55" s="63"/>
      <c r="XI55" s="63"/>
      <c r="XJ55" s="63"/>
      <c r="XK55" s="63"/>
      <c r="XL55" s="63"/>
      <c r="XM55" s="63"/>
      <c r="XN55" s="63"/>
      <c r="XO55" s="63"/>
      <c r="XP55" s="63"/>
      <c r="XQ55" s="63"/>
      <c r="XR55" s="63"/>
      <c r="XS55" s="63"/>
      <c r="XT55" s="63"/>
      <c r="XU55" s="63"/>
      <c r="XV55" s="63"/>
      <c r="XW55" s="63"/>
      <c r="XX55" s="63"/>
      <c r="XY55" s="63"/>
      <c r="XZ55" s="63"/>
      <c r="YA55" s="63"/>
      <c r="YB55" s="63"/>
      <c r="YC55" s="63"/>
      <c r="YD55" s="63"/>
      <c r="YE55" s="63"/>
      <c r="YF55" s="63"/>
      <c r="YG55" s="63"/>
      <c r="YH55" s="63"/>
      <c r="YI55" s="63"/>
      <c r="YJ55" s="63"/>
      <c r="YK55" s="63"/>
      <c r="YL55" s="63"/>
      <c r="YM55" s="63"/>
      <c r="YN55" s="63"/>
      <c r="YO55" s="63"/>
      <c r="YP55" s="63"/>
      <c r="YQ55" s="63"/>
      <c r="YR55" s="63"/>
      <c r="YS55" s="63"/>
      <c r="YT55" s="63"/>
      <c r="YU55" s="63"/>
      <c r="YV55" s="63"/>
      <c r="YW55" s="63"/>
      <c r="YX55" s="63"/>
      <c r="YY55" s="63"/>
      <c r="YZ55" s="63"/>
      <c r="ZA55" s="63"/>
      <c r="ZB55" s="63"/>
      <c r="ZC55" s="63"/>
      <c r="ZD55" s="63"/>
      <c r="ZE55" s="63"/>
      <c r="ZF55" s="63"/>
      <c r="ZG55" s="63"/>
      <c r="ZH55" s="63"/>
      <c r="ZI55" s="63"/>
      <c r="ZJ55" s="63"/>
      <c r="ZK55" s="63"/>
      <c r="ZL55" s="63"/>
      <c r="ZM55" s="63"/>
      <c r="ZN55" s="63"/>
      <c r="ZO55" s="63"/>
      <c r="ZP55" s="63"/>
      <c r="ZQ55" s="63"/>
      <c r="ZR55" s="63"/>
      <c r="ZS55" s="63"/>
      <c r="ZT55" s="63"/>
      <c r="ZU55" s="63"/>
      <c r="ZV55" s="63"/>
      <c r="ZW55" s="63"/>
      <c r="ZX55" s="63"/>
      <c r="ZY55" s="63"/>
      <c r="ZZ55" s="63"/>
      <c r="AAA55" s="63"/>
      <c r="AAB55" s="63"/>
      <c r="AAC55" s="63"/>
      <c r="AAD55" s="63"/>
      <c r="AAE55" s="63"/>
      <c r="AAF55" s="63"/>
      <c r="AAG55" s="63"/>
      <c r="AAH55" s="63"/>
      <c r="AAI55" s="63"/>
      <c r="AAJ55" s="63"/>
      <c r="AAK55" s="63"/>
      <c r="AAL55" s="63"/>
      <c r="AAM55" s="63"/>
      <c r="AAN55" s="63"/>
      <c r="AAO55" s="63"/>
      <c r="AAP55" s="63"/>
      <c r="AAQ55" s="63"/>
      <c r="AAR55" s="63"/>
      <c r="AAS55" s="63"/>
      <c r="AAT55" s="63"/>
      <c r="AAU55" s="63"/>
      <c r="AAV55" s="63"/>
      <c r="AAW55" s="63"/>
      <c r="AAX55" s="63"/>
      <c r="AAY55" s="63"/>
      <c r="AAZ55" s="63"/>
      <c r="ABA55" s="63"/>
      <c r="ABB55" s="63"/>
      <c r="ABC55" s="63"/>
      <c r="ABD55" s="63"/>
      <c r="ABE55" s="63"/>
      <c r="ABF55" s="63"/>
      <c r="ABG55" s="63"/>
      <c r="ABH55" s="63"/>
      <c r="ABI55" s="63"/>
      <c r="ABJ55" s="63"/>
      <c r="ABK55" s="63"/>
      <c r="ABL55" s="63"/>
      <c r="ABM55" s="63"/>
      <c r="ABN55" s="63"/>
      <c r="ABO55" s="63"/>
      <c r="ABP55" s="63"/>
      <c r="ABQ55" s="63"/>
      <c r="ABR55" s="63"/>
      <c r="ABS55" s="63"/>
      <c r="ABT55" s="63"/>
      <c r="ABU55" s="63"/>
      <c r="ABV55" s="63"/>
      <c r="ABW55" s="63"/>
      <c r="ABX55" s="63"/>
      <c r="ABY55" s="63"/>
      <c r="ABZ55" s="63"/>
      <c r="ACA55" s="63"/>
      <c r="ACB55" s="63"/>
      <c r="ACC55" s="63"/>
      <c r="ACD55" s="63"/>
      <c r="ACE55" s="63"/>
      <c r="ACF55" s="63"/>
      <c r="ACG55" s="63"/>
      <c r="ACH55" s="63"/>
      <c r="ACI55" s="63"/>
      <c r="ACJ55" s="63"/>
      <c r="ACK55" s="63"/>
      <c r="ACL55" s="63"/>
      <c r="ACM55" s="63"/>
      <c r="ACN55" s="63"/>
      <c r="ACO55" s="63"/>
      <c r="ACP55" s="63"/>
      <c r="ACQ55" s="63"/>
      <c r="ACR55" s="63"/>
      <c r="ACS55" s="63"/>
      <c r="ACT55" s="63"/>
      <c r="ACU55" s="63"/>
      <c r="ACV55" s="63"/>
      <c r="ACW55" s="63"/>
      <c r="ACX55" s="63"/>
      <c r="ACY55" s="63"/>
      <c r="ACZ55" s="63"/>
      <c r="ADA55" s="63"/>
      <c r="ADB55" s="63"/>
      <c r="ADC55" s="63"/>
      <c r="ADD55" s="63"/>
      <c r="ADE55" s="63"/>
      <c r="ADF55" s="63"/>
      <c r="ADG55" s="63"/>
      <c r="ADH55" s="63"/>
      <c r="ADI55" s="63"/>
      <c r="ADJ55" s="63"/>
      <c r="ADK55" s="63"/>
      <c r="ADL55" s="63"/>
      <c r="ADM55" s="63"/>
      <c r="ADN55" s="63"/>
      <c r="ADO55" s="63"/>
      <c r="ADP55" s="63"/>
      <c r="ADQ55" s="63"/>
      <c r="ADR55" s="63"/>
      <c r="ADS55" s="63"/>
      <c r="ADT55" s="63"/>
      <c r="ADU55" s="63"/>
      <c r="ADV55" s="63"/>
      <c r="ADW55" s="63"/>
      <c r="ADX55" s="63"/>
      <c r="ADY55" s="63"/>
      <c r="ADZ55" s="63"/>
      <c r="AEA55" s="63"/>
      <c r="AEB55" s="63"/>
      <c r="AEC55" s="63"/>
      <c r="AED55" s="63"/>
      <c r="AEE55" s="63"/>
      <c r="AEF55" s="63"/>
      <c r="AEG55" s="63"/>
      <c r="AEH55" s="63"/>
      <c r="AEI55" s="63"/>
      <c r="AEJ55" s="63"/>
      <c r="AEK55" s="63"/>
      <c r="AEL55" s="63"/>
      <c r="AEM55" s="63"/>
      <c r="AEN55" s="63"/>
      <c r="AEO55" s="63"/>
      <c r="AEP55" s="63"/>
      <c r="AEQ55" s="63"/>
      <c r="AER55" s="63"/>
      <c r="AES55" s="63"/>
      <c r="AET55" s="63"/>
      <c r="AEU55" s="63"/>
      <c r="AEV55" s="63"/>
      <c r="AEW55" s="63"/>
      <c r="AEX55" s="63"/>
    </row>
    <row r="56" spans="1:830" ht="18" customHeight="1" x14ac:dyDescent="0.35">
      <c r="A56" s="52" t="s">
        <v>211</v>
      </c>
      <c r="B56" s="43" t="s">
        <v>212</v>
      </c>
      <c r="C56" s="44" t="s">
        <v>175</v>
      </c>
      <c r="D56" s="63">
        <v>43.5</v>
      </c>
      <c r="E56" s="63">
        <v>43.5</v>
      </c>
      <c r="F56" s="63">
        <v>40</v>
      </c>
      <c r="G56" s="63">
        <v>45</v>
      </c>
      <c r="H56" s="63">
        <v>42</v>
      </c>
      <c r="I56" s="63">
        <v>42</v>
      </c>
      <c r="J56" s="63">
        <v>34</v>
      </c>
      <c r="K56" s="63">
        <v>52</v>
      </c>
      <c r="L56" s="63">
        <v>60.5</v>
      </c>
      <c r="M56" s="63">
        <v>52</v>
      </c>
      <c r="N56" s="63">
        <v>56</v>
      </c>
      <c r="O56" s="63">
        <v>61.5</v>
      </c>
      <c r="P56" s="63">
        <v>52</v>
      </c>
      <c r="Q56" s="63">
        <v>44.5</v>
      </c>
      <c r="R56" s="63">
        <v>41.5</v>
      </c>
      <c r="S56" s="63">
        <v>50</v>
      </c>
      <c r="T56" s="63">
        <v>47</v>
      </c>
      <c r="U56" s="63">
        <v>66</v>
      </c>
      <c r="V56" s="63">
        <v>89</v>
      </c>
      <c r="W56" s="63">
        <v>71</v>
      </c>
      <c r="X56" s="63">
        <v>72</v>
      </c>
      <c r="Y56" s="63">
        <v>70</v>
      </c>
      <c r="Z56" s="63">
        <v>67</v>
      </c>
      <c r="AA56" s="63">
        <v>70</v>
      </c>
      <c r="AB56" s="63">
        <v>64</v>
      </c>
      <c r="AC56" s="63">
        <v>28</v>
      </c>
      <c r="AD56" s="63">
        <v>30.5</v>
      </c>
      <c r="AE56" s="63">
        <v>42.5</v>
      </c>
      <c r="AF56" s="63">
        <v>48</v>
      </c>
      <c r="AG56" s="63">
        <v>48</v>
      </c>
      <c r="AH56" s="63">
        <v>37.5</v>
      </c>
      <c r="AI56" s="63">
        <v>34.5</v>
      </c>
      <c r="AJ56" s="63">
        <v>35</v>
      </c>
      <c r="AK56" s="63">
        <v>35</v>
      </c>
      <c r="AL56" s="63">
        <v>41</v>
      </c>
      <c r="AM56" s="63">
        <v>57</v>
      </c>
      <c r="AN56" s="63">
        <v>57</v>
      </c>
      <c r="AO56" s="63">
        <v>47</v>
      </c>
      <c r="AP56" s="63">
        <v>32.5</v>
      </c>
      <c r="AQ56" s="63"/>
      <c r="AR56" s="63">
        <v>45</v>
      </c>
      <c r="AS56" s="63">
        <v>38.5</v>
      </c>
      <c r="AT56" s="63">
        <v>25.5</v>
      </c>
      <c r="AU56" s="63">
        <v>57.5</v>
      </c>
      <c r="AV56" s="63">
        <v>28</v>
      </c>
      <c r="AW56" s="63">
        <v>25</v>
      </c>
      <c r="AX56" s="63">
        <v>39</v>
      </c>
      <c r="AY56" s="63">
        <v>48</v>
      </c>
      <c r="AZ56" s="63">
        <v>51</v>
      </c>
      <c r="BA56" s="63">
        <v>68</v>
      </c>
      <c r="BB56" s="63">
        <v>52.5</v>
      </c>
      <c r="BC56" s="63">
        <v>47</v>
      </c>
      <c r="BD56" s="63">
        <v>38</v>
      </c>
      <c r="BE56" s="63">
        <v>51</v>
      </c>
      <c r="BF56" s="63">
        <v>48</v>
      </c>
      <c r="BG56" s="63">
        <v>59</v>
      </c>
      <c r="BH56" s="63">
        <v>59</v>
      </c>
      <c r="BI56" s="63">
        <v>39</v>
      </c>
      <c r="BJ56" s="63">
        <v>40</v>
      </c>
      <c r="BK56" s="63">
        <v>48</v>
      </c>
      <c r="BL56" s="63">
        <v>47.5</v>
      </c>
      <c r="BM56" s="63">
        <v>38.5</v>
      </c>
      <c r="BN56" s="63">
        <v>0</v>
      </c>
      <c r="BO56" s="63">
        <v>57</v>
      </c>
      <c r="BP56" s="63">
        <v>40.5</v>
      </c>
      <c r="BQ56" s="63">
        <v>38</v>
      </c>
      <c r="BR56" s="63">
        <v>55</v>
      </c>
      <c r="BS56" s="63">
        <v>35</v>
      </c>
      <c r="BT56" s="63">
        <v>36</v>
      </c>
      <c r="BU56" s="63">
        <v>46</v>
      </c>
      <c r="BV56" s="63">
        <v>48</v>
      </c>
      <c r="BW56" s="63">
        <v>56.598999999999997</v>
      </c>
      <c r="BX56" s="63">
        <v>53</v>
      </c>
      <c r="BY56" s="63">
        <v>42</v>
      </c>
      <c r="BZ56" s="63">
        <v>36</v>
      </c>
      <c r="CA56" s="63">
        <v>44</v>
      </c>
      <c r="CB56" s="63">
        <v>68</v>
      </c>
      <c r="CC56" s="63">
        <v>42</v>
      </c>
      <c r="CD56" s="63">
        <v>45</v>
      </c>
      <c r="CE56" s="63">
        <v>46</v>
      </c>
      <c r="CF56" s="63">
        <v>42</v>
      </c>
      <c r="CG56" s="63">
        <v>68</v>
      </c>
      <c r="CH56" s="63">
        <v>50</v>
      </c>
      <c r="CI56" s="63">
        <v>37</v>
      </c>
      <c r="CJ56" s="63">
        <v>33.5</v>
      </c>
      <c r="CK56" s="63">
        <v>81</v>
      </c>
      <c r="CL56" s="63">
        <v>40.5</v>
      </c>
      <c r="CM56" s="63">
        <v>70.5</v>
      </c>
      <c r="CN56" s="63">
        <v>33.5</v>
      </c>
      <c r="CO56" s="63">
        <v>48</v>
      </c>
      <c r="CP56" s="63">
        <v>51.2</v>
      </c>
      <c r="CQ56" s="63">
        <v>43</v>
      </c>
      <c r="CR56" s="63">
        <v>50.5</v>
      </c>
      <c r="CS56" s="63">
        <v>50</v>
      </c>
      <c r="CT56" s="63">
        <v>45</v>
      </c>
      <c r="CU56" s="63">
        <v>45</v>
      </c>
      <c r="CV56" s="63">
        <v>47.5</v>
      </c>
      <c r="CW56" s="63">
        <v>55</v>
      </c>
      <c r="CX56" s="63">
        <v>50</v>
      </c>
      <c r="CY56" s="63">
        <v>47.5</v>
      </c>
      <c r="CZ56" s="63">
        <v>65.5</v>
      </c>
      <c r="DA56" s="63">
        <v>49</v>
      </c>
      <c r="DB56" s="63">
        <v>75.5</v>
      </c>
      <c r="DC56" s="63">
        <v>45</v>
      </c>
      <c r="DD56" s="63">
        <v>58</v>
      </c>
      <c r="DE56" s="63">
        <v>43.5</v>
      </c>
      <c r="DF56" s="63">
        <v>40</v>
      </c>
      <c r="DG56" s="63">
        <v>37</v>
      </c>
      <c r="DH56" s="63">
        <v>50</v>
      </c>
      <c r="DI56" s="63">
        <v>45</v>
      </c>
      <c r="DJ56" s="63">
        <v>53.5</v>
      </c>
      <c r="DK56" s="63">
        <v>60.5</v>
      </c>
      <c r="DL56" s="63">
        <v>70</v>
      </c>
      <c r="DM56" s="63">
        <v>62</v>
      </c>
      <c r="DN56" s="63">
        <v>55</v>
      </c>
      <c r="DO56" s="63">
        <v>51.5</v>
      </c>
      <c r="DP56" s="63">
        <v>69</v>
      </c>
      <c r="DQ56" s="63">
        <v>48</v>
      </c>
      <c r="DR56" s="63">
        <v>71</v>
      </c>
      <c r="DS56" s="63">
        <v>52</v>
      </c>
      <c r="DT56" s="63">
        <v>38.5</v>
      </c>
      <c r="DU56" s="63">
        <v>52.5</v>
      </c>
      <c r="DV56" s="63">
        <v>45.5</v>
      </c>
      <c r="DW56" s="63">
        <v>45.5</v>
      </c>
      <c r="DX56" s="63">
        <v>65</v>
      </c>
      <c r="DY56" s="63">
        <v>41</v>
      </c>
      <c r="DZ56" s="63">
        <v>60</v>
      </c>
      <c r="EA56" s="63">
        <v>68</v>
      </c>
      <c r="EB56" s="63">
        <v>41</v>
      </c>
      <c r="EC56" s="63">
        <v>42.5</v>
      </c>
      <c r="ED56" s="63">
        <v>56</v>
      </c>
      <c r="EE56" s="63">
        <v>88</v>
      </c>
      <c r="EF56" s="63">
        <v>63</v>
      </c>
      <c r="EG56" s="63">
        <v>73.5</v>
      </c>
      <c r="EH56" s="63">
        <v>53</v>
      </c>
      <c r="EI56" s="63">
        <v>56</v>
      </c>
      <c r="EJ56" s="63">
        <v>48.5</v>
      </c>
      <c r="EK56" s="63">
        <v>45.5</v>
      </c>
      <c r="EL56" s="63">
        <v>47</v>
      </c>
      <c r="EM56" s="63">
        <v>52</v>
      </c>
      <c r="EN56" s="63">
        <v>53.5</v>
      </c>
      <c r="EO56" s="63">
        <v>43</v>
      </c>
      <c r="EP56" s="63">
        <v>49.5</v>
      </c>
      <c r="EQ56" s="63">
        <v>58</v>
      </c>
      <c r="ER56" s="63">
        <v>51.5</v>
      </c>
      <c r="ES56" s="63">
        <v>54.6</v>
      </c>
      <c r="ET56" s="63">
        <v>59</v>
      </c>
      <c r="EU56" s="63">
        <v>56.5</v>
      </c>
      <c r="EV56" s="63">
        <v>46.5</v>
      </c>
      <c r="EW56" s="63">
        <v>53.5</v>
      </c>
      <c r="EX56" s="63">
        <v>51.5</v>
      </c>
      <c r="EY56" s="63">
        <v>50</v>
      </c>
      <c r="EZ56" s="63">
        <v>56</v>
      </c>
      <c r="FA56" s="63">
        <v>72</v>
      </c>
      <c r="FB56" s="63">
        <v>61.5</v>
      </c>
      <c r="FC56" s="63">
        <v>50</v>
      </c>
      <c r="FD56" s="63">
        <v>66</v>
      </c>
      <c r="FE56" s="63">
        <v>65</v>
      </c>
      <c r="FF56" s="63">
        <v>78</v>
      </c>
      <c r="FG56" s="63">
        <v>75</v>
      </c>
      <c r="FH56" s="63">
        <v>68</v>
      </c>
      <c r="FI56" s="63">
        <v>69.5</v>
      </c>
      <c r="FJ56" s="63">
        <v>57.5</v>
      </c>
      <c r="FK56" s="63">
        <v>65.5</v>
      </c>
      <c r="FL56" s="63">
        <v>58</v>
      </c>
      <c r="FM56" s="63">
        <v>55</v>
      </c>
      <c r="FN56" s="63">
        <v>69.5</v>
      </c>
      <c r="FO56" s="63">
        <v>80</v>
      </c>
      <c r="FP56" s="63">
        <v>65</v>
      </c>
      <c r="FQ56" s="63">
        <v>66</v>
      </c>
      <c r="FR56" s="63">
        <v>79.5</v>
      </c>
      <c r="FS56" s="63">
        <v>61</v>
      </c>
      <c r="FT56" s="63">
        <v>63.5</v>
      </c>
      <c r="FU56" s="63">
        <v>56</v>
      </c>
      <c r="FV56" s="63">
        <v>58.5</v>
      </c>
      <c r="FW56" s="63">
        <v>62</v>
      </c>
      <c r="FX56" s="63">
        <v>58.5</v>
      </c>
      <c r="FY56" s="63">
        <v>48</v>
      </c>
      <c r="FZ56" s="63">
        <v>54.5</v>
      </c>
      <c r="GA56" s="63">
        <v>68</v>
      </c>
      <c r="GB56" s="63">
        <v>65.5</v>
      </c>
      <c r="GC56" s="63">
        <v>83</v>
      </c>
      <c r="GD56" s="63">
        <v>51</v>
      </c>
      <c r="GE56" s="63">
        <v>83</v>
      </c>
      <c r="GF56" s="63">
        <v>83</v>
      </c>
      <c r="GG56" s="63">
        <v>78</v>
      </c>
      <c r="GH56" s="63">
        <v>100</v>
      </c>
      <c r="GI56" s="63">
        <v>98</v>
      </c>
      <c r="GJ56" s="63">
        <v>102</v>
      </c>
      <c r="GK56" s="63">
        <v>78</v>
      </c>
      <c r="GL56" s="63"/>
      <c r="GM56" s="63"/>
      <c r="GN56" s="63"/>
      <c r="GO56" s="63"/>
      <c r="GP56" s="63"/>
      <c r="GQ56" s="63"/>
      <c r="GR56" s="63"/>
      <c r="GS56" s="63"/>
      <c r="GT56" s="63"/>
      <c r="GU56" s="63"/>
      <c r="GV56" s="63"/>
      <c r="GW56" s="63"/>
      <c r="GX56" s="63"/>
      <c r="GY56" s="63"/>
      <c r="GZ56" s="63"/>
      <c r="HA56" s="63"/>
      <c r="HB56" s="63"/>
      <c r="HC56" s="63"/>
      <c r="HD56" s="63"/>
      <c r="HE56" s="63"/>
      <c r="HF56" s="63"/>
      <c r="HG56" s="63"/>
      <c r="HH56" s="63"/>
      <c r="HI56" s="63"/>
      <c r="HJ56" s="63"/>
      <c r="HK56" s="63"/>
      <c r="HL56" s="63"/>
      <c r="HM56" s="63"/>
      <c r="HN56" s="63"/>
      <c r="HO56" s="63"/>
      <c r="HP56" s="63"/>
      <c r="HQ56" s="63"/>
      <c r="HR56" s="63"/>
      <c r="HS56" s="63"/>
      <c r="HT56" s="63"/>
      <c r="HU56" s="63"/>
      <c r="HV56" s="63"/>
      <c r="HW56" s="63"/>
      <c r="HX56" s="63"/>
      <c r="HY56" s="63"/>
      <c r="HZ56" s="63"/>
      <c r="IA56" s="63"/>
      <c r="IB56" s="63"/>
      <c r="IC56" s="63"/>
      <c r="ID56" s="63"/>
      <c r="IE56" s="63"/>
      <c r="IF56" s="63"/>
      <c r="IG56" s="63"/>
      <c r="IH56" s="63"/>
      <c r="II56" s="63"/>
      <c r="IJ56" s="63"/>
      <c r="IK56" s="63"/>
      <c r="IL56" s="63"/>
      <c r="IM56" s="63"/>
      <c r="IN56" s="63"/>
      <c r="IO56" s="63"/>
      <c r="IP56" s="63"/>
      <c r="IQ56" s="63"/>
      <c r="IR56" s="63"/>
      <c r="IS56" s="63"/>
      <c r="IT56" s="63"/>
      <c r="IU56" s="63"/>
      <c r="IV56" s="63"/>
      <c r="IW56" s="63"/>
      <c r="IX56" s="63"/>
      <c r="IY56" s="63"/>
      <c r="IZ56" s="63"/>
      <c r="JA56" s="63"/>
      <c r="JB56" s="63"/>
      <c r="JC56" s="63"/>
      <c r="JD56" s="63"/>
      <c r="JE56" s="63"/>
      <c r="JF56" s="63"/>
      <c r="JG56" s="63"/>
      <c r="JH56" s="63"/>
      <c r="JI56" s="63"/>
      <c r="JJ56" s="63"/>
      <c r="JK56" s="63"/>
      <c r="JL56" s="63"/>
      <c r="JM56" s="63"/>
      <c r="JN56" s="63"/>
      <c r="JO56" s="63"/>
      <c r="JP56" s="63"/>
      <c r="JQ56" s="63"/>
      <c r="JR56" s="63"/>
      <c r="JS56" s="63"/>
      <c r="JT56" s="63"/>
      <c r="JU56" s="63"/>
      <c r="JV56" s="63"/>
      <c r="JW56" s="63"/>
      <c r="JX56" s="63"/>
      <c r="JY56" s="63"/>
      <c r="JZ56" s="63"/>
      <c r="KA56" s="63"/>
      <c r="KB56" s="63"/>
      <c r="KC56" s="63"/>
      <c r="KD56" s="63"/>
      <c r="KE56" s="63"/>
      <c r="KF56" s="63"/>
      <c r="KG56" s="63"/>
      <c r="KH56" s="63"/>
      <c r="KI56" s="63"/>
      <c r="KJ56" s="63"/>
      <c r="KK56" s="63"/>
      <c r="KL56" s="63"/>
      <c r="KM56" s="63"/>
      <c r="KN56" s="63"/>
      <c r="KO56" s="63"/>
      <c r="KP56" s="63"/>
      <c r="KQ56" s="63"/>
      <c r="KR56" s="63"/>
      <c r="KS56" s="63"/>
      <c r="KT56" s="63"/>
      <c r="KU56" s="63"/>
      <c r="KV56" s="63"/>
      <c r="KW56" s="63"/>
      <c r="KX56" s="63"/>
      <c r="KY56" s="63"/>
      <c r="KZ56" s="63"/>
      <c r="LA56" s="63"/>
      <c r="LB56" s="63"/>
      <c r="LC56" s="63"/>
      <c r="LD56" s="63"/>
      <c r="LE56" s="63"/>
      <c r="LF56" s="63"/>
      <c r="LG56" s="63"/>
      <c r="LH56" s="63"/>
      <c r="LI56" s="63"/>
      <c r="LJ56" s="63"/>
      <c r="LK56" s="63"/>
      <c r="LL56" s="63"/>
      <c r="LM56" s="63"/>
      <c r="LN56" s="63"/>
      <c r="LO56" s="63"/>
      <c r="LP56" s="63"/>
      <c r="LQ56" s="63"/>
      <c r="LR56" s="63"/>
      <c r="LS56" s="63"/>
      <c r="LT56" s="63"/>
      <c r="LU56" s="63"/>
      <c r="LV56" s="63"/>
      <c r="LW56" s="63"/>
      <c r="LX56" s="63"/>
      <c r="LY56" s="63"/>
      <c r="LZ56" s="63"/>
      <c r="MA56" s="63"/>
      <c r="MB56" s="63"/>
      <c r="MC56" s="63"/>
      <c r="MD56" s="63"/>
      <c r="ME56" s="63"/>
      <c r="MF56" s="63"/>
      <c r="MG56" s="63"/>
      <c r="MH56" s="63"/>
      <c r="MI56" s="63"/>
      <c r="MJ56" s="63"/>
      <c r="MK56" s="63"/>
      <c r="ML56" s="63"/>
      <c r="MM56" s="63"/>
      <c r="MN56" s="63"/>
      <c r="MO56" s="63"/>
      <c r="MP56" s="63"/>
      <c r="MQ56" s="63"/>
      <c r="MR56" s="63"/>
      <c r="MS56" s="63"/>
      <c r="MT56" s="63"/>
      <c r="MU56" s="63"/>
      <c r="MV56" s="63"/>
      <c r="MW56" s="63"/>
      <c r="MX56" s="63"/>
      <c r="MY56" s="63"/>
      <c r="MZ56" s="63"/>
      <c r="NA56" s="63"/>
      <c r="NB56" s="63"/>
      <c r="NC56" s="63"/>
      <c r="ND56" s="63"/>
      <c r="NE56" s="63"/>
      <c r="NF56" s="63"/>
      <c r="NG56" s="63"/>
      <c r="NH56" s="63"/>
      <c r="NI56" s="63"/>
      <c r="NJ56" s="63"/>
      <c r="NK56" s="63"/>
      <c r="NL56" s="63"/>
      <c r="NM56" s="63"/>
      <c r="NN56" s="63"/>
      <c r="NO56" s="63"/>
      <c r="NP56" s="63"/>
      <c r="NQ56" s="63"/>
      <c r="NR56" s="63"/>
      <c r="NS56" s="63"/>
      <c r="NT56" s="63"/>
      <c r="NU56" s="63"/>
      <c r="NV56" s="63"/>
      <c r="NW56" s="63"/>
      <c r="NX56" s="63"/>
      <c r="NY56" s="63"/>
      <c r="NZ56" s="63"/>
      <c r="OA56" s="63"/>
      <c r="OB56" s="63"/>
      <c r="OC56" s="63"/>
      <c r="OD56" s="63"/>
      <c r="OE56" s="63"/>
      <c r="OF56" s="63"/>
      <c r="OG56" s="63"/>
      <c r="OH56" s="63"/>
      <c r="OI56" s="63"/>
      <c r="OJ56" s="63"/>
      <c r="OK56" s="63"/>
      <c r="OL56" s="63"/>
      <c r="OM56" s="63"/>
      <c r="ON56" s="63"/>
      <c r="OO56" s="63"/>
      <c r="OP56" s="63"/>
      <c r="OQ56" s="63"/>
      <c r="OR56" s="63"/>
      <c r="OS56" s="63"/>
      <c r="OT56" s="63"/>
      <c r="OU56" s="63"/>
      <c r="OV56" s="63"/>
      <c r="OW56" s="63"/>
      <c r="OX56" s="63"/>
      <c r="OY56" s="63"/>
      <c r="OZ56" s="63"/>
      <c r="PA56" s="63"/>
      <c r="PB56" s="63"/>
      <c r="PC56" s="63"/>
      <c r="PD56" s="63"/>
      <c r="PE56" s="63"/>
      <c r="PF56" s="63"/>
      <c r="PG56" s="63"/>
      <c r="PH56" s="63"/>
      <c r="PI56" s="63"/>
      <c r="PJ56" s="63"/>
      <c r="PK56" s="63"/>
      <c r="PL56" s="63"/>
      <c r="PM56" s="63"/>
      <c r="PN56" s="63"/>
      <c r="PO56" s="63"/>
      <c r="PP56" s="63"/>
      <c r="PQ56" s="63"/>
      <c r="PR56" s="63"/>
      <c r="PS56" s="63"/>
      <c r="PT56" s="63"/>
      <c r="PU56" s="63"/>
      <c r="PV56" s="63"/>
      <c r="PW56" s="63"/>
      <c r="PX56" s="63"/>
      <c r="PY56" s="63"/>
      <c r="PZ56" s="63"/>
      <c r="QA56" s="63"/>
      <c r="QB56" s="63"/>
      <c r="QC56" s="63"/>
      <c r="QD56" s="63"/>
      <c r="QE56" s="63"/>
      <c r="QF56" s="63"/>
      <c r="QG56" s="63"/>
      <c r="QH56" s="63"/>
      <c r="QI56" s="63"/>
      <c r="QJ56" s="63"/>
      <c r="QK56" s="63"/>
      <c r="QL56" s="63"/>
      <c r="QM56" s="63"/>
      <c r="QN56" s="63"/>
      <c r="QO56" s="63"/>
      <c r="QP56" s="63"/>
      <c r="QQ56" s="63"/>
      <c r="QR56" s="63"/>
      <c r="QS56" s="63"/>
      <c r="QT56" s="63"/>
      <c r="QU56" s="63"/>
      <c r="QV56" s="63"/>
      <c r="QW56" s="63"/>
      <c r="QX56" s="63"/>
      <c r="QY56" s="63"/>
      <c r="QZ56" s="63"/>
      <c r="RA56" s="63"/>
      <c r="RB56" s="63"/>
      <c r="RC56" s="63"/>
      <c r="RD56" s="63"/>
      <c r="RE56" s="63"/>
      <c r="RF56" s="63"/>
      <c r="RG56" s="63"/>
      <c r="RH56" s="63"/>
      <c r="RI56" s="63"/>
      <c r="RJ56" s="63"/>
      <c r="RK56" s="63"/>
      <c r="RL56" s="63"/>
      <c r="RM56" s="63"/>
      <c r="RN56" s="63"/>
      <c r="RO56" s="63"/>
      <c r="RP56" s="63"/>
      <c r="RQ56" s="63"/>
      <c r="RR56" s="63"/>
      <c r="RS56" s="63"/>
      <c r="RT56" s="63"/>
      <c r="RU56" s="63"/>
      <c r="RV56" s="63"/>
      <c r="RW56" s="63"/>
      <c r="RX56" s="63"/>
      <c r="RY56" s="63"/>
      <c r="RZ56" s="63"/>
      <c r="SA56" s="63"/>
      <c r="SB56" s="63"/>
      <c r="SC56" s="63"/>
      <c r="SD56" s="63"/>
      <c r="SE56" s="63"/>
      <c r="SF56" s="63"/>
      <c r="SG56" s="63"/>
      <c r="SH56" s="63"/>
      <c r="SI56" s="63"/>
      <c r="SJ56" s="63"/>
      <c r="SK56" s="63"/>
      <c r="SL56" s="63"/>
      <c r="SM56" s="63"/>
      <c r="SN56" s="63"/>
      <c r="SO56" s="63"/>
      <c r="SP56" s="63"/>
      <c r="SQ56" s="63"/>
      <c r="SR56" s="63"/>
      <c r="SS56" s="63"/>
      <c r="ST56" s="63"/>
      <c r="SU56" s="63"/>
      <c r="SV56" s="63"/>
      <c r="SW56" s="63"/>
      <c r="SX56" s="63"/>
      <c r="SY56" s="63"/>
      <c r="SZ56" s="63"/>
      <c r="TA56" s="63"/>
      <c r="TB56" s="63"/>
      <c r="TC56" s="63"/>
      <c r="TD56" s="63"/>
      <c r="TE56" s="63"/>
      <c r="TF56" s="63"/>
      <c r="TG56" s="63"/>
      <c r="TH56" s="63"/>
      <c r="TI56" s="63"/>
      <c r="TJ56" s="63"/>
      <c r="TK56" s="63"/>
      <c r="TL56" s="63"/>
      <c r="TM56" s="63"/>
      <c r="TN56" s="63"/>
      <c r="TO56" s="63"/>
      <c r="TP56" s="63"/>
      <c r="TQ56" s="63"/>
      <c r="TR56" s="63"/>
      <c r="TS56" s="63"/>
      <c r="TT56" s="63"/>
      <c r="TU56" s="63"/>
      <c r="TV56" s="63"/>
      <c r="TW56" s="63"/>
      <c r="TX56" s="63"/>
      <c r="TY56" s="63"/>
      <c r="TZ56" s="63"/>
      <c r="UA56" s="63"/>
      <c r="UB56" s="63"/>
      <c r="UC56" s="63"/>
      <c r="UD56" s="63"/>
      <c r="UE56" s="63"/>
      <c r="UF56" s="63"/>
      <c r="UG56" s="63"/>
      <c r="UH56" s="63"/>
      <c r="UI56" s="63"/>
      <c r="UJ56" s="63"/>
      <c r="UK56" s="63"/>
      <c r="UL56" s="63"/>
      <c r="UM56" s="63"/>
      <c r="UN56" s="63"/>
      <c r="UO56" s="63"/>
      <c r="UP56" s="63"/>
      <c r="UQ56" s="63"/>
      <c r="UR56" s="63"/>
      <c r="US56" s="63"/>
      <c r="UT56" s="63"/>
      <c r="UU56" s="63"/>
      <c r="UV56" s="63"/>
      <c r="UW56" s="63"/>
      <c r="UX56" s="63"/>
      <c r="UY56" s="63"/>
      <c r="UZ56" s="63"/>
      <c r="VA56" s="63"/>
      <c r="VB56" s="63"/>
      <c r="VC56" s="63"/>
      <c r="VD56" s="63"/>
      <c r="VE56" s="63"/>
      <c r="VF56" s="63"/>
      <c r="VG56" s="63"/>
      <c r="VH56" s="63"/>
      <c r="VI56" s="63"/>
      <c r="VJ56" s="63"/>
      <c r="VK56" s="63"/>
      <c r="VL56" s="63"/>
      <c r="VM56" s="63"/>
      <c r="VN56" s="63"/>
      <c r="VO56" s="63"/>
      <c r="VP56" s="63"/>
      <c r="VQ56" s="63"/>
      <c r="VR56" s="63"/>
      <c r="VS56" s="63"/>
      <c r="VT56" s="63"/>
      <c r="VU56" s="63"/>
      <c r="VV56" s="63"/>
      <c r="VW56" s="63"/>
      <c r="VX56" s="63"/>
      <c r="VY56" s="63"/>
      <c r="VZ56" s="63"/>
      <c r="WA56" s="63"/>
      <c r="WB56" s="63"/>
      <c r="WC56" s="63"/>
      <c r="WD56" s="63"/>
      <c r="WE56" s="63"/>
      <c r="WF56" s="63"/>
      <c r="WG56" s="63"/>
      <c r="WH56" s="63"/>
      <c r="WI56" s="63"/>
      <c r="WJ56" s="63"/>
      <c r="WK56" s="63"/>
      <c r="WL56" s="63"/>
      <c r="WM56" s="63"/>
      <c r="WN56" s="63"/>
      <c r="WO56" s="63"/>
      <c r="WP56" s="63"/>
      <c r="WQ56" s="63"/>
      <c r="WR56" s="63"/>
      <c r="WS56" s="63"/>
      <c r="WT56" s="63"/>
      <c r="WU56" s="63"/>
      <c r="WV56" s="63"/>
      <c r="WW56" s="63"/>
      <c r="WX56" s="63"/>
      <c r="WY56" s="63"/>
      <c r="WZ56" s="63"/>
      <c r="XA56" s="63"/>
      <c r="XB56" s="63"/>
      <c r="XC56" s="63"/>
      <c r="XD56" s="63"/>
      <c r="XE56" s="63"/>
      <c r="XF56" s="63"/>
      <c r="XG56" s="63"/>
      <c r="XH56" s="63"/>
      <c r="XI56" s="63"/>
      <c r="XJ56" s="63"/>
      <c r="XK56" s="63"/>
      <c r="XL56" s="63"/>
      <c r="XM56" s="63"/>
      <c r="XN56" s="63"/>
      <c r="XO56" s="63"/>
      <c r="XP56" s="63"/>
      <c r="XQ56" s="63"/>
      <c r="XR56" s="63"/>
      <c r="XS56" s="63"/>
      <c r="XT56" s="63"/>
      <c r="XU56" s="63"/>
      <c r="XV56" s="63"/>
      <c r="XW56" s="63"/>
      <c r="XX56" s="63"/>
      <c r="XY56" s="63"/>
      <c r="XZ56" s="63"/>
      <c r="YA56" s="63"/>
      <c r="YB56" s="63"/>
      <c r="YC56" s="63"/>
      <c r="YD56" s="63"/>
      <c r="YE56" s="63"/>
      <c r="YF56" s="63"/>
      <c r="YG56" s="63"/>
      <c r="YH56" s="63"/>
      <c r="YI56" s="63"/>
      <c r="YJ56" s="63"/>
      <c r="YK56" s="63"/>
      <c r="YL56" s="63"/>
      <c r="YM56" s="63"/>
      <c r="YN56" s="63"/>
      <c r="YO56" s="63"/>
      <c r="YP56" s="63"/>
      <c r="YQ56" s="63"/>
      <c r="YR56" s="63"/>
      <c r="YS56" s="63"/>
      <c r="YT56" s="63"/>
      <c r="YU56" s="63"/>
      <c r="YV56" s="63"/>
      <c r="YW56" s="63"/>
      <c r="YX56" s="63"/>
      <c r="YY56" s="63"/>
      <c r="YZ56" s="63"/>
      <c r="ZA56" s="63"/>
      <c r="ZB56" s="63"/>
      <c r="ZC56" s="63"/>
      <c r="ZD56" s="63"/>
      <c r="ZE56" s="63"/>
      <c r="ZF56" s="63"/>
      <c r="ZG56" s="63"/>
      <c r="ZH56" s="63"/>
      <c r="ZI56" s="63"/>
      <c r="ZJ56" s="63"/>
      <c r="ZK56" s="63"/>
      <c r="ZL56" s="63"/>
      <c r="ZM56" s="63"/>
      <c r="ZN56" s="63"/>
      <c r="ZO56" s="63"/>
      <c r="ZP56" s="63"/>
      <c r="ZQ56" s="63"/>
      <c r="ZR56" s="63"/>
      <c r="ZS56" s="63"/>
      <c r="ZT56" s="63"/>
      <c r="ZU56" s="63"/>
      <c r="ZV56" s="63"/>
      <c r="ZW56" s="63"/>
      <c r="ZX56" s="63"/>
      <c r="ZY56" s="63"/>
      <c r="ZZ56" s="63"/>
      <c r="AAA56" s="63"/>
      <c r="AAB56" s="63"/>
      <c r="AAC56" s="63"/>
      <c r="AAD56" s="63"/>
      <c r="AAE56" s="63"/>
      <c r="AAF56" s="63"/>
      <c r="AAG56" s="63"/>
      <c r="AAH56" s="63"/>
      <c r="AAI56" s="63"/>
      <c r="AAJ56" s="63"/>
      <c r="AAK56" s="63"/>
      <c r="AAL56" s="63"/>
      <c r="AAM56" s="63"/>
      <c r="AAN56" s="63"/>
      <c r="AAO56" s="63"/>
      <c r="AAP56" s="63"/>
      <c r="AAQ56" s="63"/>
      <c r="AAR56" s="63"/>
      <c r="AAS56" s="63"/>
      <c r="AAT56" s="63"/>
      <c r="AAU56" s="63"/>
      <c r="AAV56" s="63"/>
      <c r="AAW56" s="63"/>
      <c r="AAX56" s="63"/>
      <c r="AAY56" s="63"/>
      <c r="AAZ56" s="63"/>
      <c r="ABA56" s="63"/>
      <c r="ABB56" s="63"/>
      <c r="ABC56" s="63"/>
      <c r="ABD56" s="63"/>
      <c r="ABE56" s="63"/>
      <c r="ABF56" s="63"/>
      <c r="ABG56" s="63"/>
      <c r="ABH56" s="63"/>
      <c r="ABI56" s="63"/>
      <c r="ABJ56" s="63"/>
      <c r="ABK56" s="63"/>
      <c r="ABL56" s="63"/>
      <c r="ABM56" s="63"/>
      <c r="ABN56" s="63"/>
      <c r="ABO56" s="63"/>
      <c r="ABP56" s="63"/>
      <c r="ABQ56" s="63"/>
      <c r="ABR56" s="63"/>
      <c r="ABS56" s="63"/>
      <c r="ABT56" s="63"/>
      <c r="ABU56" s="63"/>
      <c r="ABV56" s="63"/>
      <c r="ABW56" s="63"/>
      <c r="ABX56" s="63"/>
      <c r="ABY56" s="63"/>
      <c r="ABZ56" s="63"/>
      <c r="ACA56" s="63"/>
      <c r="ACB56" s="63"/>
      <c r="ACC56" s="63"/>
      <c r="ACD56" s="63"/>
      <c r="ACE56" s="63"/>
      <c r="ACF56" s="63"/>
      <c r="ACG56" s="63"/>
      <c r="ACH56" s="63"/>
      <c r="ACI56" s="63"/>
      <c r="ACJ56" s="63"/>
      <c r="ACK56" s="63"/>
      <c r="ACL56" s="63"/>
      <c r="ACM56" s="63"/>
      <c r="ACN56" s="63"/>
      <c r="ACO56" s="63"/>
      <c r="ACP56" s="63"/>
      <c r="ACQ56" s="63"/>
      <c r="ACR56" s="63"/>
      <c r="ACS56" s="63"/>
      <c r="ACT56" s="63"/>
      <c r="ACU56" s="63"/>
      <c r="ACV56" s="63"/>
      <c r="ACW56" s="63"/>
      <c r="ACX56" s="63"/>
      <c r="ACY56" s="63"/>
      <c r="ACZ56" s="63"/>
      <c r="ADA56" s="63"/>
      <c r="ADB56" s="63"/>
      <c r="ADC56" s="63"/>
      <c r="ADD56" s="63"/>
      <c r="ADE56" s="63"/>
      <c r="ADF56" s="63"/>
      <c r="ADG56" s="63"/>
      <c r="ADH56" s="63"/>
      <c r="ADI56" s="63"/>
      <c r="ADJ56" s="63"/>
      <c r="ADK56" s="63"/>
      <c r="ADL56" s="63"/>
      <c r="ADM56" s="63"/>
      <c r="ADN56" s="63"/>
      <c r="ADO56" s="63"/>
      <c r="ADP56" s="63"/>
      <c r="ADQ56" s="63"/>
      <c r="ADR56" s="63"/>
      <c r="ADS56" s="63"/>
      <c r="ADT56" s="63"/>
      <c r="ADU56" s="63"/>
      <c r="ADV56" s="63"/>
      <c r="ADW56" s="63"/>
      <c r="ADX56" s="63"/>
      <c r="ADY56" s="63"/>
      <c r="ADZ56" s="63"/>
      <c r="AEA56" s="63"/>
      <c r="AEB56" s="63"/>
      <c r="AEC56" s="63"/>
      <c r="AED56" s="63"/>
      <c r="AEE56" s="63"/>
      <c r="AEF56" s="63"/>
      <c r="AEG56" s="63"/>
      <c r="AEH56" s="63"/>
      <c r="AEI56" s="63"/>
      <c r="AEJ56" s="63"/>
      <c r="AEK56" s="63"/>
      <c r="AEL56" s="63"/>
      <c r="AEM56" s="63"/>
      <c r="AEN56" s="63"/>
      <c r="AEO56" s="63"/>
      <c r="AEP56" s="63"/>
      <c r="AEQ56" s="63"/>
      <c r="AER56" s="63"/>
      <c r="AES56" s="63"/>
      <c r="AET56" s="63"/>
      <c r="AEU56" s="63"/>
      <c r="AEV56" s="63"/>
      <c r="AEW56" s="63"/>
      <c r="AEX56" s="63"/>
    </row>
    <row r="57" spans="1:830" ht="18" customHeight="1" x14ac:dyDescent="0.35">
      <c r="A57" s="53" t="s">
        <v>213</v>
      </c>
      <c r="B57" s="43" t="s">
        <v>214</v>
      </c>
      <c r="C57" s="44" t="s">
        <v>175</v>
      </c>
      <c r="D57" s="63">
        <v>0</v>
      </c>
      <c r="E57" s="63">
        <v>0</v>
      </c>
      <c r="F57" s="63">
        <v>0</v>
      </c>
      <c r="G57" s="63">
        <v>384</v>
      </c>
      <c r="H57" s="63">
        <v>0</v>
      </c>
      <c r="I57" s="63">
        <v>0</v>
      </c>
      <c r="J57" s="63">
        <v>0</v>
      </c>
      <c r="K57" s="63">
        <v>210</v>
      </c>
      <c r="L57" s="63">
        <v>0</v>
      </c>
      <c r="M57" s="63">
        <v>0</v>
      </c>
      <c r="N57" s="63">
        <v>284.5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280</v>
      </c>
      <c r="W57" s="63">
        <v>0</v>
      </c>
      <c r="X57" s="63">
        <v>0</v>
      </c>
      <c r="Y57" s="63">
        <v>127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  <c r="AI57" s="63">
        <v>0</v>
      </c>
      <c r="AJ57" s="63">
        <v>380.5</v>
      </c>
      <c r="AK57" s="63">
        <v>0</v>
      </c>
      <c r="AL57" s="63">
        <v>0</v>
      </c>
      <c r="AM57" s="63">
        <v>0</v>
      </c>
      <c r="AN57" s="63">
        <v>518</v>
      </c>
      <c r="AO57" s="63">
        <v>0</v>
      </c>
      <c r="AP57" s="63">
        <v>0</v>
      </c>
      <c r="AQ57" s="63"/>
      <c r="AR57" s="63">
        <v>436.5</v>
      </c>
      <c r="AS57" s="63">
        <v>0</v>
      </c>
      <c r="AT57" s="63">
        <v>0</v>
      </c>
      <c r="AU57" s="63">
        <v>0</v>
      </c>
      <c r="AV57" s="63">
        <v>0</v>
      </c>
      <c r="AW57" s="63">
        <v>0</v>
      </c>
      <c r="AX57" s="63">
        <v>241</v>
      </c>
      <c r="AY57" s="63">
        <v>0</v>
      </c>
      <c r="AZ57" s="63">
        <v>0</v>
      </c>
      <c r="BA57" s="63">
        <v>0</v>
      </c>
      <c r="BB57" s="63">
        <v>0</v>
      </c>
      <c r="BC57" s="63">
        <v>0</v>
      </c>
      <c r="BD57" s="63">
        <v>231.5</v>
      </c>
      <c r="BE57" s="63">
        <v>0</v>
      </c>
      <c r="BF57" s="63">
        <v>0</v>
      </c>
      <c r="BG57" s="63">
        <v>0</v>
      </c>
      <c r="BH57" s="63">
        <v>0</v>
      </c>
      <c r="BI57" s="63">
        <v>0</v>
      </c>
      <c r="BJ57" s="63">
        <v>0</v>
      </c>
      <c r="BK57" s="63">
        <v>0</v>
      </c>
      <c r="BL57" s="63">
        <v>0</v>
      </c>
      <c r="BM57" s="63">
        <v>0</v>
      </c>
      <c r="BN57" s="63">
        <v>0</v>
      </c>
      <c r="BO57" s="63">
        <v>0</v>
      </c>
      <c r="BP57" s="63">
        <v>199.5</v>
      </c>
      <c r="BQ57" s="63">
        <v>0</v>
      </c>
      <c r="BR57" s="63">
        <v>0</v>
      </c>
      <c r="BS57" s="63">
        <v>0</v>
      </c>
      <c r="BT57" s="63">
        <v>0</v>
      </c>
      <c r="BU57" s="63">
        <v>196</v>
      </c>
      <c r="BV57" s="63">
        <v>0</v>
      </c>
      <c r="BW57" s="63">
        <v>0</v>
      </c>
      <c r="BX57" s="63">
        <v>0</v>
      </c>
      <c r="BY57" s="63">
        <v>0</v>
      </c>
      <c r="BZ57" s="63">
        <v>297.5</v>
      </c>
      <c r="CA57" s="63">
        <v>0</v>
      </c>
      <c r="CB57" s="63">
        <v>0</v>
      </c>
      <c r="CC57" s="63">
        <v>0</v>
      </c>
      <c r="CD57" s="63">
        <v>189.5</v>
      </c>
      <c r="CE57" s="63">
        <v>0</v>
      </c>
      <c r="CF57" s="63">
        <v>0</v>
      </c>
      <c r="CG57" s="63">
        <v>0</v>
      </c>
      <c r="CH57" s="63">
        <v>159.5</v>
      </c>
      <c r="CI57" s="63">
        <v>0</v>
      </c>
      <c r="CJ57" s="63">
        <v>0</v>
      </c>
      <c r="CK57" s="63">
        <v>0</v>
      </c>
      <c r="CL57" s="63">
        <v>277</v>
      </c>
      <c r="CM57" s="63">
        <v>0</v>
      </c>
      <c r="CN57" s="63">
        <v>0</v>
      </c>
      <c r="CO57" s="63">
        <v>0</v>
      </c>
      <c r="CP57" s="63">
        <v>0</v>
      </c>
      <c r="CQ57" s="63">
        <v>187.5</v>
      </c>
      <c r="CR57" s="63">
        <v>0</v>
      </c>
      <c r="CS57" s="63">
        <v>0</v>
      </c>
      <c r="CT57" s="63">
        <v>0</v>
      </c>
      <c r="CU57" s="63">
        <v>0</v>
      </c>
      <c r="CV57" s="63">
        <v>0</v>
      </c>
      <c r="CW57" s="63">
        <v>282.5</v>
      </c>
      <c r="CX57" s="63">
        <v>0</v>
      </c>
      <c r="CY57" s="63">
        <v>0</v>
      </c>
      <c r="CZ57" s="63">
        <v>0</v>
      </c>
      <c r="DA57" s="63">
        <v>0</v>
      </c>
      <c r="DB57" s="63">
        <v>221.5</v>
      </c>
      <c r="DC57" s="63">
        <v>0</v>
      </c>
      <c r="DD57" s="63">
        <v>0</v>
      </c>
      <c r="DE57" s="63">
        <v>159.5</v>
      </c>
      <c r="DF57" s="63">
        <v>0</v>
      </c>
      <c r="DG57" s="63">
        <v>0</v>
      </c>
      <c r="DH57" s="63">
        <v>0</v>
      </c>
      <c r="DI57" s="63">
        <v>0</v>
      </c>
      <c r="DJ57" s="63">
        <v>262.5</v>
      </c>
      <c r="DK57" s="63">
        <v>0</v>
      </c>
      <c r="DL57" s="63">
        <v>0</v>
      </c>
      <c r="DM57" s="63">
        <v>0</v>
      </c>
      <c r="DN57" s="63">
        <v>0</v>
      </c>
      <c r="DO57" s="63">
        <v>0</v>
      </c>
      <c r="DP57" s="63">
        <v>469.5</v>
      </c>
      <c r="DQ57" s="63">
        <v>0</v>
      </c>
      <c r="DR57" s="63">
        <v>0</v>
      </c>
      <c r="DS57" s="63">
        <v>0</v>
      </c>
      <c r="DT57" s="63">
        <v>0</v>
      </c>
      <c r="DU57" s="63">
        <v>0</v>
      </c>
      <c r="DV57" s="63">
        <v>397.5</v>
      </c>
      <c r="DW57" s="63">
        <v>204.5</v>
      </c>
      <c r="DX57" s="63">
        <v>0</v>
      </c>
      <c r="DY57" s="63">
        <v>179.5</v>
      </c>
      <c r="DZ57" s="63">
        <v>0</v>
      </c>
      <c r="EA57" s="63">
        <v>0</v>
      </c>
      <c r="EB57" s="63">
        <v>0</v>
      </c>
      <c r="EC57" s="63">
        <v>0</v>
      </c>
      <c r="ED57" s="63">
        <v>417.5</v>
      </c>
      <c r="EE57" s="63">
        <v>0</v>
      </c>
      <c r="EF57" s="63">
        <v>194</v>
      </c>
      <c r="EG57" s="63">
        <v>0</v>
      </c>
      <c r="EH57" s="63">
        <v>0</v>
      </c>
      <c r="EI57" s="63">
        <v>0</v>
      </c>
      <c r="EJ57" s="63">
        <v>0</v>
      </c>
      <c r="EK57" s="63">
        <v>1</v>
      </c>
      <c r="EL57" s="63">
        <v>0</v>
      </c>
      <c r="EM57" s="63">
        <v>0</v>
      </c>
      <c r="EN57" s="63">
        <v>0</v>
      </c>
      <c r="EO57" s="63">
        <v>522</v>
      </c>
      <c r="EP57" s="63">
        <v>0</v>
      </c>
      <c r="EQ57" s="63">
        <v>433.5</v>
      </c>
      <c r="ER57" s="63">
        <v>0</v>
      </c>
      <c r="ES57" s="63">
        <v>0</v>
      </c>
      <c r="ET57" s="63">
        <v>0</v>
      </c>
      <c r="EU57" s="63">
        <v>406.5</v>
      </c>
      <c r="EV57" s="63">
        <v>0</v>
      </c>
      <c r="EW57" s="63">
        <v>0</v>
      </c>
      <c r="EX57" s="63">
        <v>236.5</v>
      </c>
      <c r="EY57" s="63">
        <v>0</v>
      </c>
      <c r="EZ57" s="63">
        <v>0</v>
      </c>
      <c r="FA57" s="63">
        <v>0</v>
      </c>
      <c r="FB57" s="63">
        <v>423.5</v>
      </c>
      <c r="FC57" s="63">
        <v>0</v>
      </c>
      <c r="FD57" s="63">
        <v>0</v>
      </c>
      <c r="FE57" s="63">
        <v>301</v>
      </c>
      <c r="FF57" s="63">
        <v>0</v>
      </c>
      <c r="FG57" s="63">
        <v>0</v>
      </c>
      <c r="FH57" s="63">
        <v>0</v>
      </c>
      <c r="FI57" s="63">
        <v>0</v>
      </c>
      <c r="FJ57" s="63">
        <v>346.5</v>
      </c>
      <c r="FK57" s="63"/>
      <c r="FL57" s="63">
        <v>0</v>
      </c>
      <c r="FM57" s="63">
        <v>0</v>
      </c>
      <c r="FN57" s="63">
        <v>105</v>
      </c>
      <c r="FO57" s="63">
        <v>0</v>
      </c>
      <c r="FP57" s="63">
        <v>0</v>
      </c>
      <c r="FQ57" s="63">
        <v>251</v>
      </c>
      <c r="FR57" s="63">
        <v>0</v>
      </c>
      <c r="FS57" s="63">
        <v>0</v>
      </c>
      <c r="FT57" s="63">
        <v>208</v>
      </c>
      <c r="FU57" s="63">
        <v>0</v>
      </c>
      <c r="FV57" s="63">
        <v>0</v>
      </c>
      <c r="FW57" s="63">
        <v>0</v>
      </c>
      <c r="FX57" s="63">
        <v>284.5</v>
      </c>
      <c r="FY57" s="63">
        <v>0</v>
      </c>
      <c r="FZ57" s="63">
        <v>127</v>
      </c>
      <c r="GA57" s="63">
        <v>0</v>
      </c>
      <c r="GB57" s="63">
        <v>0</v>
      </c>
      <c r="GC57" s="63">
        <v>276</v>
      </c>
      <c r="GD57" s="63">
        <v>0</v>
      </c>
      <c r="GE57" s="63">
        <v>0</v>
      </c>
      <c r="GF57" s="63">
        <v>0</v>
      </c>
      <c r="GG57" s="63">
        <v>257.5</v>
      </c>
      <c r="GH57" s="63">
        <v>0</v>
      </c>
      <c r="GI57" s="63">
        <v>0</v>
      </c>
      <c r="GJ57" s="63">
        <v>0</v>
      </c>
      <c r="GK57" s="63">
        <v>0</v>
      </c>
      <c r="GL57" s="63"/>
      <c r="GM57" s="63"/>
      <c r="GN57" s="63"/>
      <c r="GO57" s="63"/>
      <c r="GP57" s="63"/>
      <c r="GQ57" s="63"/>
      <c r="GR57" s="63"/>
      <c r="GS57" s="63"/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3"/>
      <c r="HT57" s="63"/>
      <c r="HU57" s="63"/>
      <c r="HV57" s="63"/>
      <c r="HW57" s="63"/>
      <c r="HX57" s="63"/>
      <c r="HY57" s="63"/>
      <c r="HZ57" s="63"/>
      <c r="IA57" s="63"/>
      <c r="IB57" s="63"/>
      <c r="IC57" s="63"/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3"/>
      <c r="IO57" s="63"/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63"/>
      <c r="JE57" s="63"/>
      <c r="JF57" s="63"/>
      <c r="JG57" s="63"/>
      <c r="JH57" s="63"/>
      <c r="JI57" s="63"/>
      <c r="JJ57" s="63"/>
      <c r="JK57" s="63"/>
      <c r="JL57" s="63"/>
      <c r="JM57" s="63"/>
      <c r="JN57" s="63"/>
      <c r="JO57" s="63"/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63"/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63"/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  <c r="MN57" s="63"/>
      <c r="MO57" s="63"/>
      <c r="MP57" s="63"/>
      <c r="MQ57" s="63"/>
      <c r="MR57" s="63"/>
      <c r="MS57" s="63"/>
      <c r="MT57" s="63"/>
      <c r="MU57" s="63"/>
      <c r="MV57" s="63"/>
      <c r="MW57" s="63"/>
      <c r="MX57" s="63"/>
      <c r="MY57" s="63"/>
      <c r="MZ57" s="63"/>
      <c r="NA57" s="63"/>
      <c r="NB57" s="63"/>
      <c r="NC57" s="63"/>
      <c r="ND57" s="63"/>
      <c r="NE57" s="63"/>
      <c r="NF57" s="63"/>
      <c r="NG57" s="63"/>
      <c r="NH57" s="63"/>
      <c r="NI57" s="63"/>
      <c r="NJ57" s="63"/>
      <c r="NK57" s="63"/>
      <c r="NL57" s="63"/>
      <c r="NM57" s="63"/>
      <c r="NN57" s="63"/>
      <c r="NO57" s="63"/>
      <c r="NP57" s="63"/>
      <c r="NQ57" s="63"/>
      <c r="NR57" s="63"/>
      <c r="NS57" s="63"/>
      <c r="NT57" s="63"/>
      <c r="NU57" s="63"/>
      <c r="NV57" s="63"/>
      <c r="NW57" s="63"/>
      <c r="NX57" s="63"/>
      <c r="NY57" s="63"/>
      <c r="NZ57" s="63"/>
      <c r="OA57" s="63"/>
      <c r="OB57" s="63"/>
      <c r="OC57" s="63"/>
      <c r="OD57" s="63"/>
      <c r="OE57" s="63"/>
      <c r="OF57" s="63"/>
      <c r="OG57" s="63"/>
      <c r="OH57" s="63"/>
      <c r="OI57" s="63"/>
      <c r="OJ57" s="63"/>
      <c r="OK57" s="63"/>
      <c r="OL57" s="63"/>
      <c r="OM57" s="63"/>
      <c r="ON57" s="63"/>
      <c r="OO57" s="63"/>
      <c r="OP57" s="63"/>
      <c r="OQ57" s="63"/>
      <c r="OR57" s="63"/>
      <c r="OS57" s="63"/>
      <c r="OT57" s="63"/>
      <c r="OU57" s="63"/>
      <c r="OV57" s="63"/>
      <c r="OW57" s="63"/>
      <c r="OX57" s="63"/>
      <c r="OY57" s="63"/>
      <c r="OZ57" s="63"/>
      <c r="PA57" s="63"/>
      <c r="PB57" s="63"/>
      <c r="PC57" s="63"/>
      <c r="PD57" s="63"/>
      <c r="PE57" s="63"/>
      <c r="PF57" s="63"/>
      <c r="PG57" s="63"/>
      <c r="PH57" s="63"/>
      <c r="PI57" s="63"/>
      <c r="PJ57" s="63"/>
      <c r="PK57" s="63"/>
      <c r="PL57" s="63"/>
      <c r="PM57" s="63"/>
      <c r="PN57" s="63"/>
      <c r="PO57" s="63"/>
      <c r="PP57" s="63"/>
      <c r="PQ57" s="63"/>
      <c r="PR57" s="63"/>
      <c r="PS57" s="63"/>
      <c r="PT57" s="63"/>
      <c r="PU57" s="63"/>
      <c r="PV57" s="63"/>
      <c r="PW57" s="63"/>
      <c r="PX57" s="63"/>
      <c r="PY57" s="63"/>
      <c r="PZ57" s="63"/>
      <c r="QA57" s="63"/>
      <c r="QB57" s="63"/>
      <c r="QC57" s="63"/>
      <c r="QD57" s="63"/>
      <c r="QE57" s="63"/>
      <c r="QF57" s="63"/>
      <c r="QG57" s="63"/>
      <c r="QH57" s="63"/>
      <c r="QI57" s="63"/>
      <c r="QJ57" s="63"/>
      <c r="QK57" s="63"/>
      <c r="QL57" s="63"/>
      <c r="QM57" s="63"/>
      <c r="QN57" s="63"/>
      <c r="QO57" s="63"/>
      <c r="QP57" s="63"/>
      <c r="QQ57" s="63"/>
      <c r="QR57" s="63"/>
      <c r="QS57" s="63"/>
      <c r="QT57" s="63"/>
      <c r="QU57" s="63"/>
      <c r="QV57" s="63"/>
      <c r="QW57" s="63"/>
      <c r="QX57" s="63"/>
      <c r="QY57" s="63"/>
      <c r="QZ57" s="63"/>
      <c r="RA57" s="63"/>
      <c r="RB57" s="63"/>
      <c r="RC57" s="63"/>
      <c r="RD57" s="63"/>
      <c r="RE57" s="63"/>
      <c r="RF57" s="63"/>
      <c r="RG57" s="63"/>
      <c r="RH57" s="63"/>
      <c r="RI57" s="63"/>
      <c r="RJ57" s="63"/>
      <c r="RK57" s="63"/>
      <c r="RL57" s="63"/>
      <c r="RM57" s="63"/>
      <c r="RN57" s="63"/>
      <c r="RO57" s="63"/>
      <c r="RP57" s="63"/>
      <c r="RQ57" s="63"/>
      <c r="RR57" s="63"/>
      <c r="RS57" s="63"/>
      <c r="RT57" s="63"/>
      <c r="RU57" s="63"/>
      <c r="RV57" s="63"/>
      <c r="RW57" s="63"/>
      <c r="RX57" s="63"/>
      <c r="RY57" s="63"/>
      <c r="RZ57" s="63"/>
      <c r="SA57" s="63"/>
      <c r="SB57" s="63"/>
      <c r="SC57" s="63"/>
      <c r="SD57" s="63"/>
      <c r="SE57" s="63"/>
      <c r="SF57" s="63"/>
      <c r="SG57" s="63"/>
      <c r="SH57" s="63"/>
      <c r="SI57" s="63"/>
      <c r="SJ57" s="63"/>
      <c r="SK57" s="63"/>
      <c r="SL57" s="63"/>
      <c r="SM57" s="63"/>
      <c r="SN57" s="63"/>
      <c r="SO57" s="63"/>
      <c r="SP57" s="63"/>
      <c r="SQ57" s="63"/>
      <c r="SR57" s="63"/>
      <c r="SS57" s="63"/>
      <c r="ST57" s="63"/>
      <c r="SU57" s="63"/>
      <c r="SV57" s="63"/>
      <c r="SW57" s="63"/>
      <c r="SX57" s="63"/>
      <c r="SY57" s="63"/>
      <c r="SZ57" s="63"/>
      <c r="TA57" s="63"/>
      <c r="TB57" s="63"/>
      <c r="TC57" s="63"/>
      <c r="TD57" s="63"/>
      <c r="TE57" s="63"/>
      <c r="TF57" s="63"/>
      <c r="TG57" s="63"/>
      <c r="TH57" s="63"/>
      <c r="TI57" s="63"/>
      <c r="TJ57" s="63"/>
      <c r="TK57" s="63"/>
      <c r="TL57" s="63"/>
      <c r="TM57" s="63"/>
      <c r="TN57" s="63"/>
      <c r="TO57" s="63"/>
      <c r="TP57" s="63"/>
      <c r="TQ57" s="63"/>
      <c r="TR57" s="63"/>
      <c r="TS57" s="63"/>
      <c r="TT57" s="63"/>
      <c r="TU57" s="63"/>
      <c r="TV57" s="63"/>
      <c r="TW57" s="63"/>
      <c r="TX57" s="63"/>
      <c r="TY57" s="63"/>
      <c r="TZ57" s="63"/>
      <c r="UA57" s="63"/>
      <c r="UB57" s="63"/>
      <c r="UC57" s="63"/>
      <c r="UD57" s="63"/>
      <c r="UE57" s="63"/>
      <c r="UF57" s="63"/>
      <c r="UG57" s="63"/>
      <c r="UH57" s="63"/>
      <c r="UI57" s="63"/>
      <c r="UJ57" s="63"/>
      <c r="UK57" s="63"/>
      <c r="UL57" s="63"/>
      <c r="UM57" s="63"/>
      <c r="UN57" s="63"/>
      <c r="UO57" s="63"/>
      <c r="UP57" s="63"/>
      <c r="UQ57" s="63"/>
      <c r="UR57" s="63"/>
      <c r="US57" s="63"/>
      <c r="UT57" s="63"/>
      <c r="UU57" s="63"/>
      <c r="UV57" s="63"/>
      <c r="UW57" s="63"/>
      <c r="UX57" s="63"/>
      <c r="UY57" s="63"/>
      <c r="UZ57" s="63"/>
      <c r="VA57" s="63"/>
      <c r="VB57" s="63"/>
      <c r="VC57" s="63"/>
      <c r="VD57" s="63"/>
      <c r="VE57" s="63"/>
      <c r="VF57" s="63"/>
      <c r="VG57" s="63"/>
      <c r="VH57" s="63"/>
      <c r="VI57" s="63"/>
      <c r="VJ57" s="63"/>
      <c r="VK57" s="63"/>
      <c r="VL57" s="63"/>
      <c r="VM57" s="63"/>
      <c r="VN57" s="63"/>
      <c r="VO57" s="63"/>
      <c r="VP57" s="63"/>
      <c r="VQ57" s="63"/>
      <c r="VR57" s="63"/>
      <c r="VS57" s="63"/>
      <c r="VT57" s="63"/>
      <c r="VU57" s="63"/>
      <c r="VV57" s="63"/>
      <c r="VW57" s="63"/>
      <c r="VX57" s="63"/>
      <c r="VY57" s="63"/>
      <c r="VZ57" s="63"/>
      <c r="WA57" s="63"/>
      <c r="WB57" s="63"/>
      <c r="WC57" s="63"/>
      <c r="WD57" s="63"/>
      <c r="WE57" s="63"/>
      <c r="WF57" s="63"/>
      <c r="WG57" s="63"/>
      <c r="WH57" s="63"/>
      <c r="WI57" s="63"/>
      <c r="WJ57" s="63"/>
      <c r="WK57" s="63"/>
      <c r="WL57" s="63"/>
      <c r="WM57" s="63"/>
      <c r="WN57" s="63"/>
      <c r="WO57" s="63"/>
      <c r="WP57" s="63"/>
      <c r="WQ57" s="63"/>
      <c r="WR57" s="63"/>
      <c r="WS57" s="63"/>
      <c r="WT57" s="63"/>
      <c r="WU57" s="63"/>
      <c r="WV57" s="63"/>
      <c r="WW57" s="63"/>
      <c r="WX57" s="63"/>
      <c r="WY57" s="63"/>
      <c r="WZ57" s="63"/>
      <c r="XA57" s="63"/>
      <c r="XB57" s="63"/>
      <c r="XC57" s="63"/>
      <c r="XD57" s="63"/>
      <c r="XE57" s="63"/>
      <c r="XF57" s="63"/>
      <c r="XG57" s="63"/>
      <c r="XH57" s="63"/>
      <c r="XI57" s="63"/>
      <c r="XJ57" s="63"/>
      <c r="XK57" s="63"/>
      <c r="XL57" s="63"/>
      <c r="XM57" s="63"/>
      <c r="XN57" s="63"/>
      <c r="XO57" s="63"/>
      <c r="XP57" s="63"/>
      <c r="XQ57" s="63"/>
      <c r="XR57" s="63"/>
      <c r="XS57" s="63"/>
      <c r="XT57" s="63"/>
      <c r="XU57" s="63"/>
      <c r="XV57" s="63"/>
      <c r="XW57" s="63"/>
      <c r="XX57" s="63"/>
      <c r="XY57" s="63"/>
      <c r="XZ57" s="63"/>
      <c r="YA57" s="63"/>
      <c r="YB57" s="63"/>
      <c r="YC57" s="63"/>
      <c r="YD57" s="63"/>
      <c r="YE57" s="63"/>
      <c r="YF57" s="63"/>
      <c r="YG57" s="63"/>
      <c r="YH57" s="63"/>
      <c r="YI57" s="63"/>
      <c r="YJ57" s="63"/>
      <c r="YK57" s="63"/>
      <c r="YL57" s="63"/>
      <c r="YM57" s="63"/>
      <c r="YN57" s="63"/>
      <c r="YO57" s="63"/>
      <c r="YP57" s="63"/>
      <c r="YQ57" s="63"/>
      <c r="YR57" s="63"/>
      <c r="YS57" s="63"/>
      <c r="YT57" s="63"/>
      <c r="YU57" s="63"/>
      <c r="YV57" s="63"/>
      <c r="YW57" s="63"/>
      <c r="YX57" s="63"/>
      <c r="YY57" s="63"/>
      <c r="YZ57" s="63"/>
      <c r="ZA57" s="63"/>
      <c r="ZB57" s="63"/>
      <c r="ZC57" s="63"/>
      <c r="ZD57" s="63"/>
      <c r="ZE57" s="63"/>
      <c r="ZF57" s="63"/>
      <c r="ZG57" s="63"/>
      <c r="ZH57" s="63"/>
      <c r="ZI57" s="63"/>
      <c r="ZJ57" s="63"/>
      <c r="ZK57" s="63"/>
      <c r="ZL57" s="63"/>
      <c r="ZM57" s="63"/>
      <c r="ZN57" s="63"/>
      <c r="ZO57" s="63"/>
      <c r="ZP57" s="63"/>
      <c r="ZQ57" s="63"/>
      <c r="ZR57" s="63"/>
      <c r="ZS57" s="63"/>
      <c r="ZT57" s="63"/>
      <c r="ZU57" s="63"/>
      <c r="ZV57" s="63"/>
      <c r="ZW57" s="63"/>
      <c r="ZX57" s="63"/>
      <c r="ZY57" s="63"/>
      <c r="ZZ57" s="63"/>
      <c r="AAA57" s="63"/>
      <c r="AAB57" s="63"/>
      <c r="AAC57" s="63"/>
      <c r="AAD57" s="63"/>
      <c r="AAE57" s="63"/>
      <c r="AAF57" s="63"/>
      <c r="AAG57" s="63"/>
      <c r="AAH57" s="63"/>
      <c r="AAI57" s="63"/>
      <c r="AAJ57" s="63"/>
      <c r="AAK57" s="63"/>
      <c r="AAL57" s="63"/>
      <c r="AAM57" s="63"/>
      <c r="AAN57" s="63"/>
      <c r="AAO57" s="63"/>
      <c r="AAP57" s="63"/>
      <c r="AAQ57" s="63"/>
      <c r="AAR57" s="63"/>
      <c r="AAS57" s="63"/>
      <c r="AAT57" s="63"/>
      <c r="AAU57" s="63"/>
      <c r="AAV57" s="63"/>
      <c r="AAW57" s="63"/>
      <c r="AAX57" s="63"/>
      <c r="AAY57" s="63"/>
      <c r="AAZ57" s="63"/>
      <c r="ABA57" s="63"/>
      <c r="ABB57" s="63"/>
      <c r="ABC57" s="63"/>
      <c r="ABD57" s="63"/>
      <c r="ABE57" s="63"/>
      <c r="ABF57" s="63"/>
      <c r="ABG57" s="63"/>
      <c r="ABH57" s="63"/>
      <c r="ABI57" s="63"/>
      <c r="ABJ57" s="63"/>
      <c r="ABK57" s="63"/>
      <c r="ABL57" s="63"/>
      <c r="ABM57" s="63"/>
      <c r="ABN57" s="63"/>
      <c r="ABO57" s="63"/>
      <c r="ABP57" s="63"/>
      <c r="ABQ57" s="63"/>
      <c r="ABR57" s="63"/>
      <c r="ABS57" s="63"/>
      <c r="ABT57" s="63"/>
      <c r="ABU57" s="63"/>
      <c r="ABV57" s="63"/>
      <c r="ABW57" s="63"/>
      <c r="ABX57" s="63"/>
      <c r="ABY57" s="63"/>
      <c r="ABZ57" s="63"/>
      <c r="ACA57" s="63"/>
      <c r="ACB57" s="63"/>
      <c r="ACC57" s="63"/>
      <c r="ACD57" s="63"/>
      <c r="ACE57" s="63"/>
      <c r="ACF57" s="63"/>
      <c r="ACG57" s="63"/>
      <c r="ACH57" s="63"/>
      <c r="ACI57" s="63"/>
      <c r="ACJ57" s="63"/>
      <c r="ACK57" s="63"/>
      <c r="ACL57" s="63"/>
      <c r="ACM57" s="63"/>
      <c r="ACN57" s="63"/>
      <c r="ACO57" s="63"/>
      <c r="ACP57" s="63"/>
      <c r="ACQ57" s="63"/>
      <c r="ACR57" s="63"/>
      <c r="ACS57" s="63"/>
      <c r="ACT57" s="63"/>
      <c r="ACU57" s="63"/>
      <c r="ACV57" s="63"/>
      <c r="ACW57" s="63"/>
      <c r="ACX57" s="63"/>
      <c r="ACY57" s="63"/>
      <c r="ACZ57" s="63"/>
      <c r="ADA57" s="63"/>
      <c r="ADB57" s="63"/>
      <c r="ADC57" s="63"/>
      <c r="ADD57" s="63"/>
      <c r="ADE57" s="63"/>
      <c r="ADF57" s="63"/>
      <c r="ADG57" s="63"/>
      <c r="ADH57" s="63"/>
      <c r="ADI57" s="63"/>
      <c r="ADJ57" s="63"/>
      <c r="ADK57" s="63"/>
      <c r="ADL57" s="63"/>
      <c r="ADM57" s="63"/>
      <c r="ADN57" s="63"/>
      <c r="ADO57" s="63"/>
      <c r="ADP57" s="63"/>
      <c r="ADQ57" s="63"/>
      <c r="ADR57" s="63"/>
      <c r="ADS57" s="63"/>
      <c r="ADT57" s="63"/>
      <c r="ADU57" s="63"/>
      <c r="ADV57" s="63"/>
      <c r="ADW57" s="63"/>
      <c r="ADX57" s="63"/>
      <c r="ADY57" s="63"/>
      <c r="ADZ57" s="63"/>
      <c r="AEA57" s="63"/>
      <c r="AEB57" s="63"/>
      <c r="AEC57" s="63"/>
      <c r="AED57" s="63"/>
      <c r="AEE57" s="63"/>
      <c r="AEF57" s="63"/>
      <c r="AEG57" s="63"/>
      <c r="AEH57" s="63"/>
      <c r="AEI57" s="63"/>
      <c r="AEJ57" s="63"/>
      <c r="AEK57" s="63"/>
      <c r="AEL57" s="63"/>
      <c r="AEM57" s="63"/>
      <c r="AEN57" s="63"/>
      <c r="AEO57" s="63"/>
      <c r="AEP57" s="63"/>
      <c r="AEQ57" s="63"/>
      <c r="AER57" s="63"/>
      <c r="AES57" s="63"/>
      <c r="AET57" s="63"/>
      <c r="AEU57" s="63"/>
      <c r="AEV57" s="63"/>
      <c r="AEW57" s="63"/>
      <c r="AEX57" s="63"/>
    </row>
    <row r="58" spans="1:830" ht="18" customHeight="1" x14ac:dyDescent="0.35">
      <c r="A58" s="54"/>
      <c r="B58" s="43" t="s">
        <v>215</v>
      </c>
      <c r="C58" s="44" t="s">
        <v>174</v>
      </c>
      <c r="D58" s="63">
        <v>0</v>
      </c>
      <c r="E58" s="63">
        <v>0</v>
      </c>
      <c r="F58" s="63">
        <v>0</v>
      </c>
      <c r="G58" s="63">
        <v>1</v>
      </c>
      <c r="H58" s="63">
        <v>0</v>
      </c>
      <c r="I58" s="63">
        <v>0</v>
      </c>
      <c r="J58" s="63">
        <v>0</v>
      </c>
      <c r="K58" s="63">
        <v>1</v>
      </c>
      <c r="L58" s="63">
        <v>0</v>
      </c>
      <c r="M58" s="63">
        <v>0</v>
      </c>
      <c r="N58" s="63">
        <v>1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1</v>
      </c>
      <c r="W58" s="63">
        <v>0</v>
      </c>
      <c r="X58" s="63">
        <v>0</v>
      </c>
      <c r="Y58" s="63">
        <v>1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1</v>
      </c>
      <c r="AK58" s="63">
        <v>0</v>
      </c>
      <c r="AL58" s="63">
        <v>0</v>
      </c>
      <c r="AM58" s="63">
        <v>0</v>
      </c>
      <c r="AN58" s="63">
        <v>1</v>
      </c>
      <c r="AO58" s="63">
        <v>0</v>
      </c>
      <c r="AP58" s="63">
        <v>0</v>
      </c>
      <c r="AQ58" s="63"/>
      <c r="AR58" s="63">
        <v>1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1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1</v>
      </c>
      <c r="BE58" s="63">
        <v>0</v>
      </c>
      <c r="BF58" s="63">
        <v>0</v>
      </c>
      <c r="BG58" s="63">
        <v>0</v>
      </c>
      <c r="BH58" s="63">
        <v>0</v>
      </c>
      <c r="BI58" s="63">
        <v>0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1</v>
      </c>
      <c r="BQ58" s="63">
        <v>0</v>
      </c>
      <c r="BR58" s="63">
        <v>0</v>
      </c>
      <c r="BS58" s="63">
        <v>0</v>
      </c>
      <c r="BT58" s="63">
        <v>0</v>
      </c>
      <c r="BU58" s="63">
        <v>1</v>
      </c>
      <c r="BV58" s="63">
        <v>0</v>
      </c>
      <c r="BW58" s="63">
        <v>0</v>
      </c>
      <c r="BX58" s="63">
        <v>0</v>
      </c>
      <c r="BY58" s="63">
        <v>0</v>
      </c>
      <c r="BZ58" s="63">
        <v>1</v>
      </c>
      <c r="CA58" s="63">
        <v>0</v>
      </c>
      <c r="CB58" s="63">
        <v>0</v>
      </c>
      <c r="CC58" s="63">
        <v>0</v>
      </c>
      <c r="CD58" s="63">
        <v>1</v>
      </c>
      <c r="CE58" s="63">
        <v>0</v>
      </c>
      <c r="CF58" s="63">
        <v>0</v>
      </c>
      <c r="CG58" s="63">
        <v>0</v>
      </c>
      <c r="CH58" s="63">
        <v>1</v>
      </c>
      <c r="CI58" s="63">
        <v>0</v>
      </c>
      <c r="CJ58" s="63">
        <v>0</v>
      </c>
      <c r="CK58" s="63">
        <v>0</v>
      </c>
      <c r="CL58" s="63">
        <v>1</v>
      </c>
      <c r="CM58" s="63">
        <v>0</v>
      </c>
      <c r="CN58" s="63">
        <v>0</v>
      </c>
      <c r="CO58" s="63">
        <v>0</v>
      </c>
      <c r="CP58" s="63">
        <v>0</v>
      </c>
      <c r="CQ58" s="63">
        <v>1</v>
      </c>
      <c r="CR58" s="63">
        <v>0</v>
      </c>
      <c r="CS58" s="63">
        <v>0</v>
      </c>
      <c r="CT58" s="63">
        <v>0</v>
      </c>
      <c r="CU58" s="63">
        <v>0</v>
      </c>
      <c r="CV58" s="63">
        <v>0</v>
      </c>
      <c r="CW58" s="63">
        <v>1</v>
      </c>
      <c r="CX58" s="63">
        <v>0</v>
      </c>
      <c r="CY58" s="63">
        <v>0</v>
      </c>
      <c r="CZ58" s="63">
        <v>0</v>
      </c>
      <c r="DA58" s="63">
        <v>0</v>
      </c>
      <c r="DB58" s="63">
        <v>1</v>
      </c>
      <c r="DC58" s="63">
        <v>0</v>
      </c>
      <c r="DD58" s="63">
        <v>0</v>
      </c>
      <c r="DE58" s="63">
        <v>1</v>
      </c>
      <c r="DF58" s="63">
        <v>0</v>
      </c>
      <c r="DG58" s="63">
        <v>0</v>
      </c>
      <c r="DH58" s="63">
        <v>0</v>
      </c>
      <c r="DI58" s="63">
        <v>0</v>
      </c>
      <c r="DJ58" s="63">
        <v>1</v>
      </c>
      <c r="DK58" s="63">
        <v>0</v>
      </c>
      <c r="DL58" s="63">
        <v>0</v>
      </c>
      <c r="DM58" s="63">
        <v>0</v>
      </c>
      <c r="DN58" s="63">
        <v>0</v>
      </c>
      <c r="DO58" s="63">
        <v>0</v>
      </c>
      <c r="DP58" s="63">
        <v>1</v>
      </c>
      <c r="DQ58" s="63">
        <v>0</v>
      </c>
      <c r="DR58" s="63">
        <v>0</v>
      </c>
      <c r="DS58" s="63">
        <v>0</v>
      </c>
      <c r="DT58" s="63">
        <v>0</v>
      </c>
      <c r="DU58" s="63">
        <v>0</v>
      </c>
      <c r="DV58" s="63">
        <v>1</v>
      </c>
      <c r="DW58" s="63">
        <v>1</v>
      </c>
      <c r="DX58" s="63">
        <v>0</v>
      </c>
      <c r="DY58" s="63">
        <v>1</v>
      </c>
      <c r="DZ58" s="63">
        <v>0</v>
      </c>
      <c r="EA58" s="63">
        <v>0</v>
      </c>
      <c r="EB58" s="63">
        <v>0</v>
      </c>
      <c r="EC58" s="63">
        <v>0</v>
      </c>
      <c r="ED58" s="63">
        <v>1</v>
      </c>
      <c r="EE58" s="63">
        <v>0</v>
      </c>
      <c r="EF58" s="63">
        <v>1</v>
      </c>
      <c r="EG58" s="63">
        <v>0</v>
      </c>
      <c r="EH58" s="63">
        <v>0</v>
      </c>
      <c r="EI58" s="63">
        <v>0</v>
      </c>
      <c r="EJ58" s="63">
        <v>0</v>
      </c>
      <c r="EK58" s="63">
        <v>509</v>
      </c>
      <c r="EL58" s="63">
        <v>0</v>
      </c>
      <c r="EM58" s="63">
        <v>0</v>
      </c>
      <c r="EN58" s="63">
        <v>0</v>
      </c>
      <c r="EO58" s="63">
        <v>1</v>
      </c>
      <c r="EP58" s="63">
        <v>0</v>
      </c>
      <c r="EQ58" s="63">
        <v>1</v>
      </c>
      <c r="ER58" s="63">
        <v>0</v>
      </c>
      <c r="ES58" s="63">
        <v>0</v>
      </c>
      <c r="ET58" s="63">
        <v>0</v>
      </c>
      <c r="EU58" s="63">
        <v>1</v>
      </c>
      <c r="EV58" s="63">
        <v>0</v>
      </c>
      <c r="EW58" s="63">
        <v>0</v>
      </c>
      <c r="EX58" s="63">
        <v>1</v>
      </c>
      <c r="EY58" s="63">
        <v>0</v>
      </c>
      <c r="EZ58" s="63">
        <v>0</v>
      </c>
      <c r="FA58" s="63">
        <v>0</v>
      </c>
      <c r="FB58" s="63">
        <v>723.5</v>
      </c>
      <c r="FC58" s="63">
        <v>0</v>
      </c>
      <c r="FD58" s="63">
        <v>0</v>
      </c>
      <c r="FE58" s="63">
        <v>1</v>
      </c>
      <c r="FF58" s="63">
        <v>0</v>
      </c>
      <c r="FG58" s="63">
        <v>0</v>
      </c>
      <c r="FH58" s="63">
        <v>0</v>
      </c>
      <c r="FI58" s="63">
        <v>0</v>
      </c>
      <c r="FJ58" s="63">
        <v>1</v>
      </c>
      <c r="FK58" s="63"/>
      <c r="FL58" s="63">
        <v>0</v>
      </c>
      <c r="FM58" s="63">
        <v>0</v>
      </c>
      <c r="FN58" s="63">
        <v>1</v>
      </c>
      <c r="FO58" s="63">
        <v>0</v>
      </c>
      <c r="FP58" s="63">
        <v>0</v>
      </c>
      <c r="FQ58" s="63">
        <v>1</v>
      </c>
      <c r="FR58" s="63">
        <v>0</v>
      </c>
      <c r="FS58" s="63">
        <v>0</v>
      </c>
      <c r="FT58" s="63">
        <v>1</v>
      </c>
      <c r="FU58" s="63">
        <v>0</v>
      </c>
      <c r="FV58" s="63">
        <v>0</v>
      </c>
      <c r="FW58" s="63">
        <v>0</v>
      </c>
      <c r="FX58" s="63">
        <v>1</v>
      </c>
      <c r="FY58" s="63">
        <v>0</v>
      </c>
      <c r="FZ58" s="63">
        <v>1</v>
      </c>
      <c r="GA58" s="63">
        <v>0</v>
      </c>
      <c r="GB58" s="63">
        <v>0</v>
      </c>
      <c r="GC58" s="63">
        <v>1</v>
      </c>
      <c r="GD58" s="63">
        <v>0</v>
      </c>
      <c r="GE58" s="63">
        <v>0</v>
      </c>
      <c r="GF58" s="63">
        <v>0</v>
      </c>
      <c r="GG58" s="63">
        <v>1</v>
      </c>
      <c r="GH58" s="63">
        <v>0</v>
      </c>
      <c r="GI58" s="63">
        <v>0</v>
      </c>
      <c r="GJ58" s="63">
        <v>0</v>
      </c>
      <c r="GK58" s="63">
        <v>0</v>
      </c>
      <c r="GL58" s="63"/>
      <c r="GM58" s="63"/>
      <c r="GN58" s="63"/>
      <c r="GO58" s="63"/>
      <c r="GP58" s="63"/>
      <c r="GQ58" s="63"/>
      <c r="GR58" s="63"/>
      <c r="GS58" s="63"/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3"/>
      <c r="HT58" s="63"/>
      <c r="HU58" s="63"/>
      <c r="HV58" s="63"/>
      <c r="HW58" s="63"/>
      <c r="HX58" s="63"/>
      <c r="HY58" s="63"/>
      <c r="HZ58" s="63"/>
      <c r="IA58" s="63"/>
      <c r="IB58" s="63"/>
      <c r="IC58" s="63"/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3"/>
      <c r="IO58" s="63"/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63"/>
      <c r="JE58" s="63"/>
      <c r="JF58" s="63"/>
      <c r="JG58" s="63"/>
      <c r="JH58" s="63"/>
      <c r="JI58" s="63"/>
      <c r="JJ58" s="63"/>
      <c r="JK58" s="63"/>
      <c r="JL58" s="63"/>
      <c r="JM58" s="63"/>
      <c r="JN58" s="63"/>
      <c r="JO58" s="63"/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63"/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63"/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  <c r="MN58" s="63"/>
      <c r="MO58" s="63"/>
      <c r="MP58" s="63"/>
      <c r="MQ58" s="63"/>
      <c r="MR58" s="63"/>
      <c r="MS58" s="63"/>
      <c r="MT58" s="63"/>
      <c r="MU58" s="63"/>
      <c r="MV58" s="63"/>
      <c r="MW58" s="63"/>
      <c r="MX58" s="63"/>
      <c r="MY58" s="63"/>
      <c r="MZ58" s="63"/>
      <c r="NA58" s="63"/>
      <c r="NB58" s="63"/>
      <c r="NC58" s="63"/>
      <c r="ND58" s="63"/>
      <c r="NE58" s="63"/>
      <c r="NF58" s="63"/>
      <c r="NG58" s="63"/>
      <c r="NH58" s="63"/>
      <c r="NI58" s="63"/>
      <c r="NJ58" s="63"/>
      <c r="NK58" s="63"/>
      <c r="NL58" s="63"/>
      <c r="NM58" s="63"/>
      <c r="NN58" s="63"/>
      <c r="NO58" s="63"/>
      <c r="NP58" s="63"/>
      <c r="NQ58" s="63"/>
      <c r="NR58" s="63"/>
      <c r="NS58" s="63"/>
      <c r="NT58" s="63"/>
      <c r="NU58" s="63"/>
      <c r="NV58" s="63"/>
      <c r="NW58" s="63"/>
      <c r="NX58" s="63"/>
      <c r="NY58" s="63"/>
      <c r="NZ58" s="63"/>
      <c r="OA58" s="63"/>
      <c r="OB58" s="63"/>
      <c r="OC58" s="63"/>
      <c r="OD58" s="63"/>
      <c r="OE58" s="63"/>
      <c r="OF58" s="63"/>
      <c r="OG58" s="63"/>
      <c r="OH58" s="63"/>
      <c r="OI58" s="63"/>
      <c r="OJ58" s="63"/>
      <c r="OK58" s="63"/>
      <c r="OL58" s="63"/>
      <c r="OM58" s="63"/>
      <c r="ON58" s="63"/>
      <c r="OO58" s="63"/>
      <c r="OP58" s="63"/>
      <c r="OQ58" s="63"/>
      <c r="OR58" s="63"/>
      <c r="OS58" s="63"/>
      <c r="OT58" s="63"/>
      <c r="OU58" s="63"/>
      <c r="OV58" s="63"/>
      <c r="OW58" s="63"/>
      <c r="OX58" s="63"/>
      <c r="OY58" s="63"/>
      <c r="OZ58" s="63"/>
      <c r="PA58" s="63"/>
      <c r="PB58" s="63"/>
      <c r="PC58" s="63"/>
      <c r="PD58" s="63"/>
      <c r="PE58" s="63"/>
      <c r="PF58" s="63"/>
      <c r="PG58" s="63"/>
      <c r="PH58" s="63"/>
      <c r="PI58" s="63"/>
      <c r="PJ58" s="63"/>
      <c r="PK58" s="63"/>
      <c r="PL58" s="63"/>
      <c r="PM58" s="63"/>
      <c r="PN58" s="63"/>
      <c r="PO58" s="63"/>
      <c r="PP58" s="63"/>
      <c r="PQ58" s="63"/>
      <c r="PR58" s="63"/>
      <c r="PS58" s="63"/>
      <c r="PT58" s="63"/>
      <c r="PU58" s="63"/>
      <c r="PV58" s="63"/>
      <c r="PW58" s="63"/>
      <c r="PX58" s="63"/>
      <c r="PY58" s="63"/>
      <c r="PZ58" s="63"/>
      <c r="QA58" s="63"/>
      <c r="QB58" s="63"/>
      <c r="QC58" s="63"/>
      <c r="QD58" s="63"/>
      <c r="QE58" s="63"/>
      <c r="QF58" s="63"/>
      <c r="QG58" s="63"/>
      <c r="QH58" s="63"/>
      <c r="QI58" s="63"/>
      <c r="QJ58" s="63"/>
      <c r="QK58" s="63"/>
      <c r="QL58" s="63"/>
      <c r="QM58" s="63"/>
      <c r="QN58" s="63"/>
      <c r="QO58" s="63"/>
      <c r="QP58" s="63"/>
      <c r="QQ58" s="63"/>
      <c r="QR58" s="63"/>
      <c r="QS58" s="63"/>
      <c r="QT58" s="63"/>
      <c r="QU58" s="63"/>
      <c r="QV58" s="63"/>
      <c r="QW58" s="63"/>
      <c r="QX58" s="63"/>
      <c r="QY58" s="63"/>
      <c r="QZ58" s="63"/>
      <c r="RA58" s="63"/>
      <c r="RB58" s="63"/>
      <c r="RC58" s="63"/>
      <c r="RD58" s="63"/>
      <c r="RE58" s="63"/>
      <c r="RF58" s="63"/>
      <c r="RG58" s="63"/>
      <c r="RH58" s="63"/>
      <c r="RI58" s="63"/>
      <c r="RJ58" s="63"/>
      <c r="RK58" s="63"/>
      <c r="RL58" s="63"/>
      <c r="RM58" s="63"/>
      <c r="RN58" s="63"/>
      <c r="RO58" s="63"/>
      <c r="RP58" s="63"/>
      <c r="RQ58" s="63"/>
      <c r="RR58" s="63"/>
      <c r="RS58" s="63"/>
      <c r="RT58" s="63"/>
      <c r="RU58" s="63"/>
      <c r="RV58" s="63"/>
      <c r="RW58" s="63"/>
      <c r="RX58" s="63"/>
      <c r="RY58" s="63"/>
      <c r="RZ58" s="63"/>
      <c r="SA58" s="63"/>
      <c r="SB58" s="63"/>
      <c r="SC58" s="63"/>
      <c r="SD58" s="63"/>
      <c r="SE58" s="63"/>
      <c r="SF58" s="63"/>
      <c r="SG58" s="63"/>
      <c r="SH58" s="63"/>
      <c r="SI58" s="63"/>
      <c r="SJ58" s="63"/>
      <c r="SK58" s="63"/>
      <c r="SL58" s="63"/>
      <c r="SM58" s="63"/>
      <c r="SN58" s="63"/>
      <c r="SO58" s="63"/>
      <c r="SP58" s="63"/>
      <c r="SQ58" s="63"/>
      <c r="SR58" s="63"/>
      <c r="SS58" s="63"/>
      <c r="ST58" s="63"/>
      <c r="SU58" s="63"/>
      <c r="SV58" s="63"/>
      <c r="SW58" s="63"/>
      <c r="SX58" s="63"/>
      <c r="SY58" s="63"/>
      <c r="SZ58" s="63"/>
      <c r="TA58" s="63"/>
      <c r="TB58" s="63"/>
      <c r="TC58" s="63"/>
      <c r="TD58" s="63"/>
      <c r="TE58" s="63"/>
      <c r="TF58" s="63"/>
      <c r="TG58" s="63"/>
      <c r="TH58" s="63"/>
      <c r="TI58" s="63"/>
      <c r="TJ58" s="63"/>
      <c r="TK58" s="63"/>
      <c r="TL58" s="63"/>
      <c r="TM58" s="63"/>
      <c r="TN58" s="63"/>
      <c r="TO58" s="63"/>
      <c r="TP58" s="63"/>
      <c r="TQ58" s="63"/>
      <c r="TR58" s="63"/>
      <c r="TS58" s="63"/>
      <c r="TT58" s="63"/>
      <c r="TU58" s="63"/>
      <c r="TV58" s="63"/>
      <c r="TW58" s="63"/>
      <c r="TX58" s="63"/>
      <c r="TY58" s="63"/>
      <c r="TZ58" s="63"/>
      <c r="UA58" s="63"/>
      <c r="UB58" s="63"/>
      <c r="UC58" s="63"/>
      <c r="UD58" s="63"/>
      <c r="UE58" s="63"/>
      <c r="UF58" s="63"/>
      <c r="UG58" s="63"/>
      <c r="UH58" s="63"/>
      <c r="UI58" s="63"/>
      <c r="UJ58" s="63"/>
      <c r="UK58" s="63"/>
      <c r="UL58" s="63"/>
      <c r="UM58" s="63"/>
      <c r="UN58" s="63"/>
      <c r="UO58" s="63"/>
      <c r="UP58" s="63"/>
      <c r="UQ58" s="63"/>
      <c r="UR58" s="63"/>
      <c r="US58" s="63"/>
      <c r="UT58" s="63"/>
      <c r="UU58" s="63"/>
      <c r="UV58" s="63"/>
      <c r="UW58" s="63"/>
      <c r="UX58" s="63"/>
      <c r="UY58" s="63"/>
      <c r="UZ58" s="63"/>
      <c r="VA58" s="63"/>
      <c r="VB58" s="63"/>
      <c r="VC58" s="63"/>
      <c r="VD58" s="63"/>
      <c r="VE58" s="63"/>
      <c r="VF58" s="63"/>
      <c r="VG58" s="63"/>
      <c r="VH58" s="63"/>
      <c r="VI58" s="63"/>
      <c r="VJ58" s="63"/>
      <c r="VK58" s="63"/>
      <c r="VL58" s="63"/>
      <c r="VM58" s="63"/>
      <c r="VN58" s="63"/>
      <c r="VO58" s="63"/>
      <c r="VP58" s="63"/>
      <c r="VQ58" s="63"/>
      <c r="VR58" s="63"/>
      <c r="VS58" s="63"/>
      <c r="VT58" s="63"/>
      <c r="VU58" s="63"/>
      <c r="VV58" s="63"/>
      <c r="VW58" s="63"/>
      <c r="VX58" s="63"/>
      <c r="VY58" s="63"/>
      <c r="VZ58" s="63"/>
      <c r="WA58" s="63"/>
      <c r="WB58" s="63"/>
      <c r="WC58" s="63"/>
      <c r="WD58" s="63"/>
      <c r="WE58" s="63"/>
      <c r="WF58" s="63"/>
      <c r="WG58" s="63"/>
      <c r="WH58" s="63"/>
      <c r="WI58" s="63"/>
      <c r="WJ58" s="63"/>
      <c r="WK58" s="63"/>
      <c r="WL58" s="63"/>
      <c r="WM58" s="63"/>
      <c r="WN58" s="63"/>
      <c r="WO58" s="63"/>
      <c r="WP58" s="63"/>
      <c r="WQ58" s="63"/>
      <c r="WR58" s="63"/>
      <c r="WS58" s="63"/>
      <c r="WT58" s="63"/>
      <c r="WU58" s="63"/>
      <c r="WV58" s="63"/>
      <c r="WW58" s="63"/>
      <c r="WX58" s="63"/>
      <c r="WY58" s="63"/>
      <c r="WZ58" s="63"/>
      <c r="XA58" s="63"/>
      <c r="XB58" s="63"/>
      <c r="XC58" s="63"/>
      <c r="XD58" s="63"/>
      <c r="XE58" s="63"/>
      <c r="XF58" s="63"/>
      <c r="XG58" s="63"/>
      <c r="XH58" s="63"/>
      <c r="XI58" s="63"/>
      <c r="XJ58" s="63"/>
      <c r="XK58" s="63"/>
      <c r="XL58" s="63"/>
      <c r="XM58" s="63"/>
      <c r="XN58" s="63"/>
      <c r="XO58" s="63"/>
      <c r="XP58" s="63"/>
      <c r="XQ58" s="63"/>
      <c r="XR58" s="63"/>
      <c r="XS58" s="63"/>
      <c r="XT58" s="63"/>
      <c r="XU58" s="63"/>
      <c r="XV58" s="63"/>
      <c r="XW58" s="63"/>
      <c r="XX58" s="63"/>
      <c r="XY58" s="63"/>
      <c r="XZ58" s="63"/>
      <c r="YA58" s="63"/>
      <c r="YB58" s="63"/>
      <c r="YC58" s="63"/>
      <c r="YD58" s="63"/>
      <c r="YE58" s="63"/>
      <c r="YF58" s="63"/>
      <c r="YG58" s="63"/>
      <c r="YH58" s="63"/>
      <c r="YI58" s="63"/>
      <c r="YJ58" s="63"/>
      <c r="YK58" s="63"/>
      <c r="YL58" s="63"/>
      <c r="YM58" s="63"/>
      <c r="YN58" s="63"/>
      <c r="YO58" s="63"/>
      <c r="YP58" s="63"/>
      <c r="YQ58" s="63"/>
      <c r="YR58" s="63"/>
      <c r="YS58" s="63"/>
      <c r="YT58" s="63"/>
      <c r="YU58" s="63"/>
      <c r="YV58" s="63"/>
      <c r="YW58" s="63"/>
      <c r="YX58" s="63"/>
      <c r="YY58" s="63"/>
      <c r="YZ58" s="63"/>
      <c r="ZA58" s="63"/>
      <c r="ZB58" s="63"/>
      <c r="ZC58" s="63"/>
      <c r="ZD58" s="63"/>
      <c r="ZE58" s="63"/>
      <c r="ZF58" s="63"/>
      <c r="ZG58" s="63"/>
      <c r="ZH58" s="63"/>
      <c r="ZI58" s="63"/>
      <c r="ZJ58" s="63"/>
      <c r="ZK58" s="63"/>
      <c r="ZL58" s="63"/>
      <c r="ZM58" s="63"/>
      <c r="ZN58" s="63"/>
      <c r="ZO58" s="63"/>
      <c r="ZP58" s="63"/>
      <c r="ZQ58" s="63"/>
      <c r="ZR58" s="63"/>
      <c r="ZS58" s="63"/>
      <c r="ZT58" s="63"/>
      <c r="ZU58" s="63"/>
      <c r="ZV58" s="63"/>
      <c r="ZW58" s="63"/>
      <c r="ZX58" s="63"/>
      <c r="ZY58" s="63"/>
      <c r="ZZ58" s="63"/>
      <c r="AAA58" s="63"/>
      <c r="AAB58" s="63"/>
      <c r="AAC58" s="63"/>
      <c r="AAD58" s="63"/>
      <c r="AAE58" s="63"/>
      <c r="AAF58" s="63"/>
      <c r="AAG58" s="63"/>
      <c r="AAH58" s="63"/>
      <c r="AAI58" s="63"/>
      <c r="AAJ58" s="63"/>
      <c r="AAK58" s="63"/>
      <c r="AAL58" s="63"/>
      <c r="AAM58" s="63"/>
      <c r="AAN58" s="63"/>
      <c r="AAO58" s="63"/>
      <c r="AAP58" s="63"/>
      <c r="AAQ58" s="63"/>
      <c r="AAR58" s="63"/>
      <c r="AAS58" s="63"/>
      <c r="AAT58" s="63"/>
      <c r="AAU58" s="63"/>
      <c r="AAV58" s="63"/>
      <c r="AAW58" s="63"/>
      <c r="AAX58" s="63"/>
      <c r="AAY58" s="63"/>
      <c r="AAZ58" s="63"/>
      <c r="ABA58" s="63"/>
      <c r="ABB58" s="63"/>
      <c r="ABC58" s="63"/>
      <c r="ABD58" s="63"/>
      <c r="ABE58" s="63"/>
      <c r="ABF58" s="63"/>
      <c r="ABG58" s="63"/>
      <c r="ABH58" s="63"/>
      <c r="ABI58" s="63"/>
      <c r="ABJ58" s="63"/>
      <c r="ABK58" s="63"/>
      <c r="ABL58" s="63"/>
      <c r="ABM58" s="63"/>
      <c r="ABN58" s="63"/>
      <c r="ABO58" s="63"/>
      <c r="ABP58" s="63"/>
      <c r="ABQ58" s="63"/>
      <c r="ABR58" s="63"/>
      <c r="ABS58" s="63"/>
      <c r="ABT58" s="63"/>
      <c r="ABU58" s="63"/>
      <c r="ABV58" s="63"/>
      <c r="ABW58" s="63"/>
      <c r="ABX58" s="63"/>
      <c r="ABY58" s="63"/>
      <c r="ABZ58" s="63"/>
      <c r="ACA58" s="63"/>
      <c r="ACB58" s="63"/>
      <c r="ACC58" s="63"/>
      <c r="ACD58" s="63"/>
      <c r="ACE58" s="63"/>
      <c r="ACF58" s="63"/>
      <c r="ACG58" s="63"/>
      <c r="ACH58" s="63"/>
      <c r="ACI58" s="63"/>
      <c r="ACJ58" s="63"/>
      <c r="ACK58" s="63"/>
      <c r="ACL58" s="63"/>
      <c r="ACM58" s="63"/>
      <c r="ACN58" s="63"/>
      <c r="ACO58" s="63"/>
      <c r="ACP58" s="63"/>
      <c r="ACQ58" s="63"/>
      <c r="ACR58" s="63"/>
      <c r="ACS58" s="63"/>
      <c r="ACT58" s="63"/>
      <c r="ACU58" s="63"/>
      <c r="ACV58" s="63"/>
      <c r="ACW58" s="63"/>
      <c r="ACX58" s="63"/>
      <c r="ACY58" s="63"/>
      <c r="ACZ58" s="63"/>
      <c r="ADA58" s="63"/>
      <c r="ADB58" s="63"/>
      <c r="ADC58" s="63"/>
      <c r="ADD58" s="63"/>
      <c r="ADE58" s="63"/>
      <c r="ADF58" s="63"/>
      <c r="ADG58" s="63"/>
      <c r="ADH58" s="63"/>
      <c r="ADI58" s="63"/>
      <c r="ADJ58" s="63"/>
      <c r="ADK58" s="63"/>
      <c r="ADL58" s="63"/>
      <c r="ADM58" s="63"/>
      <c r="ADN58" s="63"/>
      <c r="ADO58" s="63"/>
      <c r="ADP58" s="63"/>
      <c r="ADQ58" s="63"/>
      <c r="ADR58" s="63"/>
      <c r="ADS58" s="63"/>
      <c r="ADT58" s="63"/>
      <c r="ADU58" s="63"/>
      <c r="ADV58" s="63"/>
      <c r="ADW58" s="63"/>
      <c r="ADX58" s="63"/>
      <c r="ADY58" s="63"/>
      <c r="ADZ58" s="63"/>
      <c r="AEA58" s="63"/>
      <c r="AEB58" s="63"/>
      <c r="AEC58" s="63"/>
      <c r="AED58" s="63"/>
      <c r="AEE58" s="63"/>
      <c r="AEF58" s="63"/>
      <c r="AEG58" s="63"/>
      <c r="AEH58" s="63"/>
      <c r="AEI58" s="63"/>
      <c r="AEJ58" s="63"/>
      <c r="AEK58" s="63"/>
      <c r="AEL58" s="63"/>
      <c r="AEM58" s="63"/>
      <c r="AEN58" s="63"/>
      <c r="AEO58" s="63"/>
      <c r="AEP58" s="63"/>
      <c r="AEQ58" s="63"/>
      <c r="AER58" s="63"/>
      <c r="AES58" s="63"/>
      <c r="AET58" s="63"/>
      <c r="AEU58" s="63"/>
      <c r="AEV58" s="63"/>
      <c r="AEW58" s="63"/>
      <c r="AEX58" s="63"/>
    </row>
    <row r="59" spans="1:830" ht="18" customHeight="1" x14ac:dyDescent="0.35">
      <c r="A59" s="54"/>
      <c r="B59" s="43" t="s">
        <v>176</v>
      </c>
      <c r="C59" s="44" t="s">
        <v>177</v>
      </c>
      <c r="D59" s="63">
        <v>0</v>
      </c>
      <c r="E59" s="63">
        <v>0</v>
      </c>
      <c r="F59" s="63">
        <v>0</v>
      </c>
      <c r="G59" s="63" t="s">
        <v>332</v>
      </c>
      <c r="H59" s="63">
        <v>0</v>
      </c>
      <c r="I59" s="63">
        <v>0</v>
      </c>
      <c r="J59" s="63">
        <v>0</v>
      </c>
      <c r="K59" s="63" t="s">
        <v>325</v>
      </c>
      <c r="L59" s="63">
        <v>0</v>
      </c>
      <c r="M59" s="63">
        <v>0</v>
      </c>
      <c r="N59" s="63" t="s">
        <v>333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 t="s">
        <v>332</v>
      </c>
      <c r="W59" s="63">
        <v>0</v>
      </c>
      <c r="X59" s="63">
        <v>0</v>
      </c>
      <c r="Y59" s="63" t="s">
        <v>332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 t="s">
        <v>332</v>
      </c>
      <c r="AK59" s="63">
        <v>0</v>
      </c>
      <c r="AL59" s="63">
        <v>0</v>
      </c>
      <c r="AM59" s="63">
        <v>0</v>
      </c>
      <c r="AN59" s="63" t="s">
        <v>325</v>
      </c>
      <c r="AO59" s="63">
        <v>0</v>
      </c>
      <c r="AP59" s="63">
        <v>0</v>
      </c>
      <c r="AQ59" s="63"/>
      <c r="AR59" s="63" t="s">
        <v>325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 t="s">
        <v>325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 t="s">
        <v>375</v>
      </c>
      <c r="BE59" s="63">
        <v>0</v>
      </c>
      <c r="BF59" s="63">
        <v>0</v>
      </c>
      <c r="BG59" s="63">
        <v>0</v>
      </c>
      <c r="BH59" s="63">
        <v>0</v>
      </c>
      <c r="BI59" s="63">
        <v>0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 t="s">
        <v>446</v>
      </c>
      <c r="BQ59" s="63">
        <v>0</v>
      </c>
      <c r="BR59" s="63">
        <v>0</v>
      </c>
      <c r="BS59" s="63">
        <v>0</v>
      </c>
      <c r="BT59" s="63">
        <v>0</v>
      </c>
      <c r="BU59" s="63" t="s">
        <v>447</v>
      </c>
      <c r="BV59" s="63">
        <v>0</v>
      </c>
      <c r="BW59" s="63">
        <v>0</v>
      </c>
      <c r="BX59" s="63">
        <v>0</v>
      </c>
      <c r="BY59" s="63">
        <v>0</v>
      </c>
      <c r="BZ59" s="63" t="s">
        <v>448</v>
      </c>
      <c r="CA59" s="63">
        <v>0</v>
      </c>
      <c r="CB59" s="63">
        <v>0</v>
      </c>
      <c r="CC59" s="63">
        <v>0</v>
      </c>
      <c r="CD59" s="63" t="s">
        <v>449</v>
      </c>
      <c r="CE59" s="63">
        <v>0</v>
      </c>
      <c r="CF59" s="63">
        <v>0</v>
      </c>
      <c r="CG59" s="63">
        <v>0</v>
      </c>
      <c r="CH59" s="63" t="s">
        <v>450</v>
      </c>
      <c r="CI59" s="63">
        <v>0</v>
      </c>
      <c r="CJ59" s="63">
        <v>0</v>
      </c>
      <c r="CK59" s="63">
        <v>0</v>
      </c>
      <c r="CL59" s="63" t="s">
        <v>375</v>
      </c>
      <c r="CM59" s="63">
        <v>0</v>
      </c>
      <c r="CN59" s="63">
        <v>0</v>
      </c>
      <c r="CO59" s="63">
        <v>0</v>
      </c>
      <c r="CP59" s="63">
        <v>0</v>
      </c>
      <c r="CQ59" s="63" t="s">
        <v>325</v>
      </c>
      <c r="CR59" s="63">
        <v>0</v>
      </c>
      <c r="CS59" s="63">
        <v>0</v>
      </c>
      <c r="CT59" s="63">
        <v>0</v>
      </c>
      <c r="CU59" s="63">
        <v>0</v>
      </c>
      <c r="CV59" s="63">
        <v>0</v>
      </c>
      <c r="CW59" s="63" t="s">
        <v>325</v>
      </c>
      <c r="CX59" s="63">
        <v>0</v>
      </c>
      <c r="CY59" s="63">
        <v>0</v>
      </c>
      <c r="CZ59" s="63">
        <v>0</v>
      </c>
      <c r="DA59" s="63">
        <v>0</v>
      </c>
      <c r="DB59" s="63" t="s">
        <v>325</v>
      </c>
      <c r="DC59" s="63">
        <v>0</v>
      </c>
      <c r="DD59" s="63">
        <v>0</v>
      </c>
      <c r="DE59" s="63" t="s">
        <v>446</v>
      </c>
      <c r="DF59" s="63">
        <v>0</v>
      </c>
      <c r="DG59" s="63">
        <v>0</v>
      </c>
      <c r="DH59" s="63">
        <v>0</v>
      </c>
      <c r="DI59" s="63">
        <v>0</v>
      </c>
      <c r="DJ59" s="63" t="s">
        <v>325</v>
      </c>
      <c r="DK59" s="63">
        <v>0</v>
      </c>
      <c r="DL59" s="63">
        <v>0</v>
      </c>
      <c r="DM59" s="63">
        <v>0</v>
      </c>
      <c r="DN59" s="63">
        <v>0</v>
      </c>
      <c r="DO59" s="63">
        <v>0</v>
      </c>
      <c r="DP59" s="63" t="s">
        <v>325</v>
      </c>
      <c r="DQ59" s="63">
        <v>0</v>
      </c>
      <c r="DR59" s="63">
        <v>0</v>
      </c>
      <c r="DS59" s="63">
        <v>0</v>
      </c>
      <c r="DT59" s="63">
        <v>0</v>
      </c>
      <c r="DU59" s="63">
        <v>0</v>
      </c>
      <c r="DV59" s="63" t="s">
        <v>332</v>
      </c>
      <c r="DW59" s="63" t="s">
        <v>332</v>
      </c>
      <c r="DX59" s="63">
        <v>0</v>
      </c>
      <c r="DY59" s="63" t="s">
        <v>325</v>
      </c>
      <c r="DZ59" s="63">
        <v>0</v>
      </c>
      <c r="EA59" s="63">
        <v>0</v>
      </c>
      <c r="EB59" s="63">
        <v>0</v>
      </c>
      <c r="EC59" s="63">
        <v>0</v>
      </c>
      <c r="ED59" s="63" t="s">
        <v>446</v>
      </c>
      <c r="EE59" s="63">
        <v>0</v>
      </c>
      <c r="EF59" s="63" t="s">
        <v>325</v>
      </c>
      <c r="EG59" s="63">
        <v>0</v>
      </c>
      <c r="EH59" s="63">
        <v>0</v>
      </c>
      <c r="EI59" s="63">
        <v>0</v>
      </c>
      <c r="EJ59" s="63">
        <v>0</v>
      </c>
      <c r="EK59" s="63" t="s">
        <v>325</v>
      </c>
      <c r="EL59" s="63">
        <v>0</v>
      </c>
      <c r="EM59" s="63">
        <v>0</v>
      </c>
      <c r="EN59" s="63">
        <v>0</v>
      </c>
      <c r="EO59" s="63" t="s">
        <v>332</v>
      </c>
      <c r="EP59" s="63">
        <v>0</v>
      </c>
      <c r="EQ59" s="63" t="s">
        <v>332</v>
      </c>
      <c r="ER59" s="63">
        <v>0</v>
      </c>
      <c r="ES59" s="63">
        <v>0</v>
      </c>
      <c r="ET59" s="63">
        <v>0</v>
      </c>
      <c r="EU59" s="63" t="s">
        <v>532</v>
      </c>
      <c r="EV59" s="63">
        <v>0</v>
      </c>
      <c r="EW59" s="63">
        <v>0</v>
      </c>
      <c r="EX59" s="63" t="s">
        <v>332</v>
      </c>
      <c r="EY59" s="63">
        <v>0</v>
      </c>
      <c r="EZ59" s="63">
        <v>0</v>
      </c>
      <c r="FA59" s="63">
        <v>0</v>
      </c>
      <c r="FB59" s="63" t="s">
        <v>325</v>
      </c>
      <c r="FC59" s="63">
        <v>0</v>
      </c>
      <c r="FD59" s="63">
        <v>0</v>
      </c>
      <c r="FE59" s="63" t="s">
        <v>325</v>
      </c>
      <c r="FF59" s="63">
        <v>0</v>
      </c>
      <c r="FG59" s="63">
        <v>0</v>
      </c>
      <c r="FH59" s="63">
        <v>0</v>
      </c>
      <c r="FI59" s="63">
        <v>0</v>
      </c>
      <c r="FJ59" s="63" t="s">
        <v>325</v>
      </c>
      <c r="FK59" s="63"/>
      <c r="FL59" s="63">
        <v>0</v>
      </c>
      <c r="FM59" s="63">
        <v>0</v>
      </c>
      <c r="FN59" s="63" t="s">
        <v>325</v>
      </c>
      <c r="FO59" s="63">
        <v>0</v>
      </c>
      <c r="FP59" s="63">
        <v>0</v>
      </c>
      <c r="FQ59" s="63" t="s">
        <v>572</v>
      </c>
      <c r="FR59" s="63">
        <v>0</v>
      </c>
      <c r="FS59" s="63">
        <v>0</v>
      </c>
      <c r="FT59" s="63" t="s">
        <v>332</v>
      </c>
      <c r="FU59" s="63">
        <v>0</v>
      </c>
      <c r="FV59" s="63">
        <v>0</v>
      </c>
      <c r="FW59" s="63">
        <v>0</v>
      </c>
      <c r="FX59" s="63" t="s">
        <v>573</v>
      </c>
      <c r="FY59" s="63">
        <v>0</v>
      </c>
      <c r="FZ59" s="63" t="s">
        <v>325</v>
      </c>
      <c r="GA59" s="63">
        <v>0</v>
      </c>
      <c r="GB59" s="63">
        <v>0</v>
      </c>
      <c r="GC59" s="63" t="s">
        <v>325</v>
      </c>
      <c r="GD59" s="63">
        <v>0</v>
      </c>
      <c r="GE59" s="63">
        <v>0</v>
      </c>
      <c r="GF59" s="63">
        <v>0</v>
      </c>
      <c r="GG59" s="63" t="s">
        <v>590</v>
      </c>
      <c r="GH59" s="63">
        <v>0</v>
      </c>
      <c r="GI59" s="63">
        <v>0</v>
      </c>
      <c r="GJ59" s="63">
        <v>0</v>
      </c>
      <c r="GK59" s="63">
        <v>0</v>
      </c>
      <c r="GL59" s="63"/>
      <c r="GM59" s="63"/>
      <c r="GN59" s="63"/>
      <c r="GO59" s="63"/>
      <c r="GP59" s="63"/>
      <c r="GQ59" s="63"/>
      <c r="GR59" s="63"/>
      <c r="GS59" s="63"/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3"/>
      <c r="HT59" s="63"/>
      <c r="HU59" s="63"/>
      <c r="HV59" s="63"/>
      <c r="HW59" s="63"/>
      <c r="HX59" s="63"/>
      <c r="HY59" s="63"/>
      <c r="HZ59" s="63"/>
      <c r="IA59" s="63"/>
      <c r="IB59" s="63"/>
      <c r="IC59" s="63"/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3"/>
      <c r="IO59" s="63"/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63"/>
      <c r="JE59" s="63"/>
      <c r="JF59" s="63"/>
      <c r="JG59" s="63"/>
      <c r="JH59" s="63"/>
      <c r="JI59" s="63"/>
      <c r="JJ59" s="63"/>
      <c r="JK59" s="63"/>
      <c r="JL59" s="63"/>
      <c r="JM59" s="63"/>
      <c r="JN59" s="63"/>
      <c r="JO59" s="63"/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63"/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63"/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  <c r="MN59" s="63"/>
      <c r="MO59" s="63"/>
      <c r="MP59" s="63"/>
      <c r="MQ59" s="63"/>
      <c r="MR59" s="63"/>
      <c r="MS59" s="63"/>
      <c r="MT59" s="63"/>
      <c r="MU59" s="63"/>
      <c r="MV59" s="63"/>
      <c r="MW59" s="63"/>
      <c r="MX59" s="63"/>
      <c r="MY59" s="63"/>
      <c r="MZ59" s="63"/>
      <c r="NA59" s="63"/>
      <c r="NB59" s="63"/>
      <c r="NC59" s="63"/>
      <c r="ND59" s="63"/>
      <c r="NE59" s="63"/>
      <c r="NF59" s="63"/>
      <c r="NG59" s="63"/>
      <c r="NH59" s="63"/>
      <c r="NI59" s="63"/>
      <c r="NJ59" s="63"/>
      <c r="NK59" s="63"/>
      <c r="NL59" s="63"/>
      <c r="NM59" s="63"/>
      <c r="NN59" s="63"/>
      <c r="NO59" s="63"/>
      <c r="NP59" s="63"/>
      <c r="NQ59" s="63"/>
      <c r="NR59" s="63"/>
      <c r="NS59" s="63"/>
      <c r="NT59" s="63"/>
      <c r="NU59" s="63"/>
      <c r="NV59" s="63"/>
      <c r="NW59" s="63"/>
      <c r="NX59" s="63"/>
      <c r="NY59" s="63"/>
      <c r="NZ59" s="63"/>
      <c r="OA59" s="63"/>
      <c r="OB59" s="63"/>
      <c r="OC59" s="63"/>
      <c r="OD59" s="63"/>
      <c r="OE59" s="63"/>
      <c r="OF59" s="63"/>
      <c r="OG59" s="63"/>
      <c r="OH59" s="63"/>
      <c r="OI59" s="63"/>
      <c r="OJ59" s="63"/>
      <c r="OK59" s="63"/>
      <c r="OL59" s="63"/>
      <c r="OM59" s="63"/>
      <c r="ON59" s="63"/>
      <c r="OO59" s="63"/>
      <c r="OP59" s="63"/>
      <c r="OQ59" s="63"/>
      <c r="OR59" s="63"/>
      <c r="OS59" s="63"/>
      <c r="OT59" s="63"/>
      <c r="OU59" s="63"/>
      <c r="OV59" s="63"/>
      <c r="OW59" s="63"/>
      <c r="OX59" s="63"/>
      <c r="OY59" s="63"/>
      <c r="OZ59" s="63"/>
      <c r="PA59" s="63"/>
      <c r="PB59" s="63"/>
      <c r="PC59" s="63"/>
      <c r="PD59" s="63"/>
      <c r="PE59" s="63"/>
      <c r="PF59" s="63"/>
      <c r="PG59" s="63"/>
      <c r="PH59" s="63"/>
      <c r="PI59" s="63"/>
      <c r="PJ59" s="63"/>
      <c r="PK59" s="63"/>
      <c r="PL59" s="63"/>
      <c r="PM59" s="63"/>
      <c r="PN59" s="63"/>
      <c r="PO59" s="63"/>
      <c r="PP59" s="63"/>
      <c r="PQ59" s="63"/>
      <c r="PR59" s="63"/>
      <c r="PS59" s="63"/>
      <c r="PT59" s="63"/>
      <c r="PU59" s="63"/>
      <c r="PV59" s="63"/>
      <c r="PW59" s="63"/>
      <c r="PX59" s="63"/>
      <c r="PY59" s="63"/>
      <c r="PZ59" s="63"/>
      <c r="QA59" s="63"/>
      <c r="QB59" s="63"/>
      <c r="QC59" s="63"/>
      <c r="QD59" s="63"/>
      <c r="QE59" s="63"/>
      <c r="QF59" s="63"/>
      <c r="QG59" s="63"/>
      <c r="QH59" s="63"/>
      <c r="QI59" s="63"/>
      <c r="QJ59" s="63"/>
      <c r="QK59" s="63"/>
      <c r="QL59" s="63"/>
      <c r="QM59" s="63"/>
      <c r="QN59" s="63"/>
      <c r="QO59" s="63"/>
      <c r="QP59" s="63"/>
      <c r="QQ59" s="63"/>
      <c r="QR59" s="63"/>
      <c r="QS59" s="63"/>
      <c r="QT59" s="63"/>
      <c r="QU59" s="63"/>
      <c r="QV59" s="63"/>
      <c r="QW59" s="63"/>
      <c r="QX59" s="63"/>
      <c r="QY59" s="63"/>
      <c r="QZ59" s="63"/>
      <c r="RA59" s="63"/>
      <c r="RB59" s="63"/>
      <c r="RC59" s="63"/>
      <c r="RD59" s="63"/>
      <c r="RE59" s="63"/>
      <c r="RF59" s="63"/>
      <c r="RG59" s="63"/>
      <c r="RH59" s="63"/>
      <c r="RI59" s="63"/>
      <c r="RJ59" s="63"/>
      <c r="RK59" s="63"/>
      <c r="RL59" s="63"/>
      <c r="RM59" s="63"/>
      <c r="RN59" s="63"/>
      <c r="RO59" s="63"/>
      <c r="RP59" s="63"/>
      <c r="RQ59" s="63"/>
      <c r="RR59" s="63"/>
      <c r="RS59" s="63"/>
      <c r="RT59" s="63"/>
      <c r="RU59" s="63"/>
      <c r="RV59" s="63"/>
      <c r="RW59" s="63"/>
      <c r="RX59" s="63"/>
      <c r="RY59" s="63"/>
      <c r="RZ59" s="63"/>
      <c r="SA59" s="63"/>
      <c r="SB59" s="63"/>
      <c r="SC59" s="63"/>
      <c r="SD59" s="63"/>
      <c r="SE59" s="63"/>
      <c r="SF59" s="63"/>
      <c r="SG59" s="63"/>
      <c r="SH59" s="63"/>
      <c r="SI59" s="63"/>
      <c r="SJ59" s="63"/>
      <c r="SK59" s="63"/>
      <c r="SL59" s="63"/>
      <c r="SM59" s="63"/>
      <c r="SN59" s="63"/>
      <c r="SO59" s="63"/>
      <c r="SP59" s="63"/>
      <c r="SQ59" s="63"/>
      <c r="SR59" s="63"/>
      <c r="SS59" s="63"/>
      <c r="ST59" s="63"/>
      <c r="SU59" s="63"/>
      <c r="SV59" s="63"/>
      <c r="SW59" s="63"/>
      <c r="SX59" s="63"/>
      <c r="SY59" s="63"/>
      <c r="SZ59" s="63"/>
      <c r="TA59" s="63"/>
      <c r="TB59" s="63"/>
      <c r="TC59" s="63"/>
      <c r="TD59" s="63"/>
      <c r="TE59" s="63"/>
      <c r="TF59" s="63"/>
      <c r="TG59" s="63"/>
      <c r="TH59" s="63"/>
      <c r="TI59" s="63"/>
      <c r="TJ59" s="63"/>
      <c r="TK59" s="63"/>
      <c r="TL59" s="63"/>
      <c r="TM59" s="63"/>
      <c r="TN59" s="63"/>
      <c r="TO59" s="63"/>
      <c r="TP59" s="63"/>
      <c r="TQ59" s="63"/>
      <c r="TR59" s="63"/>
      <c r="TS59" s="63"/>
      <c r="TT59" s="63"/>
      <c r="TU59" s="63"/>
      <c r="TV59" s="63"/>
      <c r="TW59" s="63"/>
      <c r="TX59" s="63"/>
      <c r="TY59" s="63"/>
      <c r="TZ59" s="63"/>
      <c r="UA59" s="63"/>
      <c r="UB59" s="63"/>
      <c r="UC59" s="63"/>
      <c r="UD59" s="63"/>
      <c r="UE59" s="63"/>
      <c r="UF59" s="63"/>
      <c r="UG59" s="63"/>
      <c r="UH59" s="63"/>
      <c r="UI59" s="63"/>
      <c r="UJ59" s="63"/>
      <c r="UK59" s="63"/>
      <c r="UL59" s="63"/>
      <c r="UM59" s="63"/>
      <c r="UN59" s="63"/>
      <c r="UO59" s="63"/>
      <c r="UP59" s="63"/>
      <c r="UQ59" s="63"/>
      <c r="UR59" s="63"/>
      <c r="US59" s="63"/>
      <c r="UT59" s="63"/>
      <c r="UU59" s="63"/>
      <c r="UV59" s="63"/>
      <c r="UW59" s="63"/>
      <c r="UX59" s="63"/>
      <c r="UY59" s="63"/>
      <c r="UZ59" s="63"/>
      <c r="VA59" s="63"/>
      <c r="VB59" s="63"/>
      <c r="VC59" s="63"/>
      <c r="VD59" s="63"/>
      <c r="VE59" s="63"/>
      <c r="VF59" s="63"/>
      <c r="VG59" s="63"/>
      <c r="VH59" s="63"/>
      <c r="VI59" s="63"/>
      <c r="VJ59" s="63"/>
      <c r="VK59" s="63"/>
      <c r="VL59" s="63"/>
      <c r="VM59" s="63"/>
      <c r="VN59" s="63"/>
      <c r="VO59" s="63"/>
      <c r="VP59" s="63"/>
      <c r="VQ59" s="63"/>
      <c r="VR59" s="63"/>
      <c r="VS59" s="63"/>
      <c r="VT59" s="63"/>
      <c r="VU59" s="63"/>
      <c r="VV59" s="63"/>
      <c r="VW59" s="63"/>
      <c r="VX59" s="63"/>
      <c r="VY59" s="63"/>
      <c r="VZ59" s="63"/>
      <c r="WA59" s="63"/>
      <c r="WB59" s="63"/>
      <c r="WC59" s="63"/>
      <c r="WD59" s="63"/>
      <c r="WE59" s="63"/>
      <c r="WF59" s="63"/>
      <c r="WG59" s="63"/>
      <c r="WH59" s="63"/>
      <c r="WI59" s="63"/>
      <c r="WJ59" s="63"/>
      <c r="WK59" s="63"/>
      <c r="WL59" s="63"/>
      <c r="WM59" s="63"/>
      <c r="WN59" s="63"/>
      <c r="WO59" s="63"/>
      <c r="WP59" s="63"/>
      <c r="WQ59" s="63"/>
      <c r="WR59" s="63"/>
      <c r="WS59" s="63"/>
      <c r="WT59" s="63"/>
      <c r="WU59" s="63"/>
      <c r="WV59" s="63"/>
      <c r="WW59" s="63"/>
      <c r="WX59" s="63"/>
      <c r="WY59" s="63"/>
      <c r="WZ59" s="63"/>
      <c r="XA59" s="63"/>
      <c r="XB59" s="63"/>
      <c r="XC59" s="63"/>
      <c r="XD59" s="63"/>
      <c r="XE59" s="63"/>
      <c r="XF59" s="63"/>
      <c r="XG59" s="63"/>
      <c r="XH59" s="63"/>
      <c r="XI59" s="63"/>
      <c r="XJ59" s="63"/>
      <c r="XK59" s="63"/>
      <c r="XL59" s="63"/>
      <c r="XM59" s="63"/>
      <c r="XN59" s="63"/>
      <c r="XO59" s="63"/>
      <c r="XP59" s="63"/>
      <c r="XQ59" s="63"/>
      <c r="XR59" s="63"/>
      <c r="XS59" s="63"/>
      <c r="XT59" s="63"/>
      <c r="XU59" s="63"/>
      <c r="XV59" s="63"/>
      <c r="XW59" s="63"/>
      <c r="XX59" s="63"/>
      <c r="XY59" s="63"/>
      <c r="XZ59" s="63"/>
      <c r="YA59" s="63"/>
      <c r="YB59" s="63"/>
      <c r="YC59" s="63"/>
      <c r="YD59" s="63"/>
      <c r="YE59" s="63"/>
      <c r="YF59" s="63"/>
      <c r="YG59" s="63"/>
      <c r="YH59" s="63"/>
      <c r="YI59" s="63"/>
      <c r="YJ59" s="63"/>
      <c r="YK59" s="63"/>
      <c r="YL59" s="63"/>
      <c r="YM59" s="63"/>
      <c r="YN59" s="63"/>
      <c r="YO59" s="63"/>
      <c r="YP59" s="63"/>
      <c r="YQ59" s="63"/>
      <c r="YR59" s="63"/>
      <c r="YS59" s="63"/>
      <c r="YT59" s="63"/>
      <c r="YU59" s="63"/>
      <c r="YV59" s="63"/>
      <c r="YW59" s="63"/>
      <c r="YX59" s="63"/>
      <c r="YY59" s="63"/>
      <c r="YZ59" s="63"/>
      <c r="ZA59" s="63"/>
      <c r="ZB59" s="63"/>
      <c r="ZC59" s="63"/>
      <c r="ZD59" s="63"/>
      <c r="ZE59" s="63"/>
      <c r="ZF59" s="63"/>
      <c r="ZG59" s="63"/>
      <c r="ZH59" s="63"/>
      <c r="ZI59" s="63"/>
      <c r="ZJ59" s="63"/>
      <c r="ZK59" s="63"/>
      <c r="ZL59" s="63"/>
      <c r="ZM59" s="63"/>
      <c r="ZN59" s="63"/>
      <c r="ZO59" s="63"/>
      <c r="ZP59" s="63"/>
      <c r="ZQ59" s="63"/>
      <c r="ZR59" s="63"/>
      <c r="ZS59" s="63"/>
      <c r="ZT59" s="63"/>
      <c r="ZU59" s="63"/>
      <c r="ZV59" s="63"/>
      <c r="ZW59" s="63"/>
      <c r="ZX59" s="63"/>
      <c r="ZY59" s="63"/>
      <c r="ZZ59" s="63"/>
      <c r="AAA59" s="63"/>
      <c r="AAB59" s="63"/>
      <c r="AAC59" s="63"/>
      <c r="AAD59" s="63"/>
      <c r="AAE59" s="63"/>
      <c r="AAF59" s="63"/>
      <c r="AAG59" s="63"/>
      <c r="AAH59" s="63"/>
      <c r="AAI59" s="63"/>
      <c r="AAJ59" s="63"/>
      <c r="AAK59" s="63"/>
      <c r="AAL59" s="63"/>
      <c r="AAM59" s="63"/>
      <c r="AAN59" s="63"/>
      <c r="AAO59" s="63"/>
      <c r="AAP59" s="63"/>
      <c r="AAQ59" s="63"/>
      <c r="AAR59" s="63"/>
      <c r="AAS59" s="63"/>
      <c r="AAT59" s="63"/>
      <c r="AAU59" s="63"/>
      <c r="AAV59" s="63"/>
      <c r="AAW59" s="63"/>
      <c r="AAX59" s="63"/>
      <c r="AAY59" s="63"/>
      <c r="AAZ59" s="63"/>
      <c r="ABA59" s="63"/>
      <c r="ABB59" s="63"/>
      <c r="ABC59" s="63"/>
      <c r="ABD59" s="63"/>
      <c r="ABE59" s="63"/>
      <c r="ABF59" s="63"/>
      <c r="ABG59" s="63"/>
      <c r="ABH59" s="63"/>
      <c r="ABI59" s="63"/>
      <c r="ABJ59" s="63"/>
      <c r="ABK59" s="63"/>
      <c r="ABL59" s="63"/>
      <c r="ABM59" s="63"/>
      <c r="ABN59" s="63"/>
      <c r="ABO59" s="63"/>
      <c r="ABP59" s="63"/>
      <c r="ABQ59" s="63"/>
      <c r="ABR59" s="63"/>
      <c r="ABS59" s="63"/>
      <c r="ABT59" s="63"/>
      <c r="ABU59" s="63"/>
      <c r="ABV59" s="63"/>
      <c r="ABW59" s="63"/>
      <c r="ABX59" s="63"/>
      <c r="ABY59" s="63"/>
      <c r="ABZ59" s="63"/>
      <c r="ACA59" s="63"/>
      <c r="ACB59" s="63"/>
      <c r="ACC59" s="63"/>
      <c r="ACD59" s="63"/>
      <c r="ACE59" s="63"/>
      <c r="ACF59" s="63"/>
      <c r="ACG59" s="63"/>
      <c r="ACH59" s="63"/>
      <c r="ACI59" s="63"/>
      <c r="ACJ59" s="63"/>
      <c r="ACK59" s="63"/>
      <c r="ACL59" s="63"/>
      <c r="ACM59" s="63"/>
      <c r="ACN59" s="63"/>
      <c r="ACO59" s="63"/>
      <c r="ACP59" s="63"/>
      <c r="ACQ59" s="63"/>
      <c r="ACR59" s="63"/>
      <c r="ACS59" s="63"/>
      <c r="ACT59" s="63"/>
      <c r="ACU59" s="63"/>
      <c r="ACV59" s="63"/>
      <c r="ACW59" s="63"/>
      <c r="ACX59" s="63"/>
      <c r="ACY59" s="63"/>
      <c r="ACZ59" s="63"/>
      <c r="ADA59" s="63"/>
      <c r="ADB59" s="63"/>
      <c r="ADC59" s="63"/>
      <c r="ADD59" s="63"/>
      <c r="ADE59" s="63"/>
      <c r="ADF59" s="63"/>
      <c r="ADG59" s="63"/>
      <c r="ADH59" s="63"/>
      <c r="ADI59" s="63"/>
      <c r="ADJ59" s="63"/>
      <c r="ADK59" s="63"/>
      <c r="ADL59" s="63"/>
      <c r="ADM59" s="63"/>
      <c r="ADN59" s="63"/>
      <c r="ADO59" s="63"/>
      <c r="ADP59" s="63"/>
      <c r="ADQ59" s="63"/>
      <c r="ADR59" s="63"/>
      <c r="ADS59" s="63"/>
      <c r="ADT59" s="63"/>
      <c r="ADU59" s="63"/>
      <c r="ADV59" s="63"/>
      <c r="ADW59" s="63"/>
      <c r="ADX59" s="63"/>
      <c r="ADY59" s="63"/>
      <c r="ADZ59" s="63"/>
      <c r="AEA59" s="63"/>
      <c r="AEB59" s="63"/>
      <c r="AEC59" s="63"/>
      <c r="AED59" s="63"/>
      <c r="AEE59" s="63"/>
      <c r="AEF59" s="63"/>
      <c r="AEG59" s="63"/>
      <c r="AEH59" s="63"/>
      <c r="AEI59" s="63"/>
      <c r="AEJ59" s="63"/>
      <c r="AEK59" s="63"/>
      <c r="AEL59" s="63"/>
      <c r="AEM59" s="63"/>
      <c r="AEN59" s="63"/>
      <c r="AEO59" s="63"/>
      <c r="AEP59" s="63"/>
      <c r="AEQ59" s="63"/>
      <c r="AER59" s="63"/>
      <c r="AES59" s="63"/>
      <c r="AET59" s="63"/>
      <c r="AEU59" s="63"/>
      <c r="AEV59" s="63"/>
      <c r="AEW59" s="63"/>
      <c r="AEX59" s="63"/>
    </row>
    <row r="60" spans="1:830" ht="18" customHeight="1" x14ac:dyDescent="0.35">
      <c r="A60" s="54"/>
      <c r="B60" s="43" t="s">
        <v>178</v>
      </c>
      <c r="C60" s="44" t="s">
        <v>177</v>
      </c>
      <c r="D60" s="63">
        <v>0</v>
      </c>
      <c r="E60" s="63">
        <v>0</v>
      </c>
      <c r="F60" s="63">
        <v>0</v>
      </c>
      <c r="G60" s="63">
        <v>1107</v>
      </c>
      <c r="H60" s="63">
        <v>0</v>
      </c>
      <c r="I60" s="63">
        <v>0</v>
      </c>
      <c r="J60" s="63">
        <v>0</v>
      </c>
      <c r="K60" s="63">
        <v>1118</v>
      </c>
      <c r="L60" s="63">
        <v>0</v>
      </c>
      <c r="M60" s="63">
        <v>0</v>
      </c>
      <c r="N60" s="63">
        <v>1130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7153</v>
      </c>
      <c r="W60" s="63">
        <v>0</v>
      </c>
      <c r="X60" s="63">
        <v>0</v>
      </c>
      <c r="Y60" s="63">
        <v>7162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  <c r="AI60" s="63">
        <v>0</v>
      </c>
      <c r="AJ60" s="63">
        <v>7197</v>
      </c>
      <c r="AK60" s="63">
        <v>0</v>
      </c>
      <c r="AL60" s="63">
        <v>0</v>
      </c>
      <c r="AM60" s="63">
        <v>0</v>
      </c>
      <c r="AN60" s="63">
        <v>2611</v>
      </c>
      <c r="AO60" s="63">
        <v>0</v>
      </c>
      <c r="AP60" s="63">
        <v>0</v>
      </c>
      <c r="AQ60" s="63"/>
      <c r="AR60" s="63">
        <v>2726</v>
      </c>
      <c r="AS60" s="63">
        <v>0</v>
      </c>
      <c r="AT60" s="63">
        <v>0</v>
      </c>
      <c r="AU60" s="63">
        <v>0</v>
      </c>
      <c r="AV60" s="63">
        <v>0</v>
      </c>
      <c r="AW60" s="63">
        <v>0</v>
      </c>
      <c r="AX60" s="63">
        <v>2744</v>
      </c>
      <c r="AY60" s="63">
        <v>0</v>
      </c>
      <c r="AZ60" s="63">
        <v>0</v>
      </c>
      <c r="BA60" s="63">
        <v>0</v>
      </c>
      <c r="BB60" s="63">
        <v>0</v>
      </c>
      <c r="BC60" s="63">
        <v>0</v>
      </c>
      <c r="BD60" s="63">
        <v>6312</v>
      </c>
      <c r="BE60" s="63">
        <v>0</v>
      </c>
      <c r="BF60" s="63">
        <v>0</v>
      </c>
      <c r="BG60" s="63">
        <v>0</v>
      </c>
      <c r="BH60" s="63">
        <v>0</v>
      </c>
      <c r="BI60" s="63">
        <v>0</v>
      </c>
      <c r="BJ60" s="63">
        <v>0</v>
      </c>
      <c r="BK60" s="63">
        <v>0</v>
      </c>
      <c r="BL60" s="63">
        <v>0</v>
      </c>
      <c r="BM60" s="63">
        <v>0</v>
      </c>
      <c r="BN60" s="63">
        <v>0</v>
      </c>
      <c r="BO60" s="63">
        <v>0</v>
      </c>
      <c r="BP60" s="63">
        <v>2211</v>
      </c>
      <c r="BQ60" s="63">
        <v>0</v>
      </c>
      <c r="BR60" s="63">
        <v>0</v>
      </c>
      <c r="BS60" s="63">
        <v>0</v>
      </c>
      <c r="BT60" s="63">
        <v>0</v>
      </c>
      <c r="BU60" s="63">
        <v>2234</v>
      </c>
      <c r="BV60" s="63">
        <v>0</v>
      </c>
      <c r="BW60" s="63">
        <v>0</v>
      </c>
      <c r="BX60" s="63">
        <v>0</v>
      </c>
      <c r="BY60" s="63">
        <v>0</v>
      </c>
      <c r="BZ60" s="63">
        <v>8709</v>
      </c>
      <c r="CA60" s="63">
        <v>0</v>
      </c>
      <c r="CB60" s="63">
        <v>0</v>
      </c>
      <c r="CC60" s="63">
        <v>0</v>
      </c>
      <c r="CD60" s="63">
        <v>8734</v>
      </c>
      <c r="CE60" s="63">
        <v>0</v>
      </c>
      <c r="CF60" s="63">
        <v>0</v>
      </c>
      <c r="CG60" s="63">
        <v>0</v>
      </c>
      <c r="CH60" s="63">
        <v>3806</v>
      </c>
      <c r="CI60" s="63">
        <v>0</v>
      </c>
      <c r="CJ60" s="63">
        <v>0</v>
      </c>
      <c r="CK60" s="63">
        <v>0</v>
      </c>
      <c r="CL60" s="63">
        <v>3823</v>
      </c>
      <c r="CM60" s="63">
        <v>0</v>
      </c>
      <c r="CN60" s="63">
        <v>0</v>
      </c>
      <c r="CO60" s="63">
        <v>0</v>
      </c>
      <c r="CP60" s="63">
        <v>0</v>
      </c>
      <c r="CQ60" s="63">
        <v>3844</v>
      </c>
      <c r="CR60" s="63">
        <v>0</v>
      </c>
      <c r="CS60" s="63">
        <v>0</v>
      </c>
      <c r="CT60" s="63">
        <v>0</v>
      </c>
      <c r="CU60" s="63">
        <v>0</v>
      </c>
      <c r="CV60" s="63">
        <v>0</v>
      </c>
      <c r="CW60" s="63">
        <v>9408</v>
      </c>
      <c r="CX60" s="63">
        <v>0</v>
      </c>
      <c r="CY60" s="63">
        <v>0</v>
      </c>
      <c r="CZ60" s="63">
        <v>0</v>
      </c>
      <c r="DA60" s="63">
        <v>0</v>
      </c>
      <c r="DB60" s="63">
        <v>9428</v>
      </c>
      <c r="DC60" s="63">
        <v>0</v>
      </c>
      <c r="DD60" s="63">
        <v>0</v>
      </c>
      <c r="DE60" s="63">
        <v>9436</v>
      </c>
      <c r="DF60" s="63">
        <v>0</v>
      </c>
      <c r="DG60" s="63">
        <v>0</v>
      </c>
      <c r="DH60" s="63">
        <v>0</v>
      </c>
      <c r="DI60" s="63">
        <v>0</v>
      </c>
      <c r="DJ60" s="63">
        <v>30521</v>
      </c>
      <c r="DK60" s="63">
        <v>0</v>
      </c>
      <c r="DL60" s="63">
        <v>0</v>
      </c>
      <c r="DM60" s="63">
        <v>0</v>
      </c>
      <c r="DN60" s="63">
        <v>0</v>
      </c>
      <c r="DO60" s="63">
        <v>0</v>
      </c>
      <c r="DP60" s="63">
        <v>3068</v>
      </c>
      <c r="DQ60" s="63">
        <v>0</v>
      </c>
      <c r="DR60" s="63">
        <v>0</v>
      </c>
      <c r="DS60" s="63">
        <v>0</v>
      </c>
      <c r="DT60" s="63">
        <v>0</v>
      </c>
      <c r="DU60" s="63">
        <v>0</v>
      </c>
      <c r="DV60" s="63">
        <v>3089</v>
      </c>
      <c r="DW60" s="63">
        <v>3093</v>
      </c>
      <c r="DX60" s="63">
        <v>0</v>
      </c>
      <c r="DY60" s="63">
        <v>4252</v>
      </c>
      <c r="DZ60" s="63">
        <v>0</v>
      </c>
      <c r="EA60" s="63">
        <v>0</v>
      </c>
      <c r="EB60" s="63">
        <v>0</v>
      </c>
      <c r="EC60" s="63">
        <v>0</v>
      </c>
      <c r="ED60" s="63">
        <v>4263</v>
      </c>
      <c r="EE60" s="63">
        <v>0</v>
      </c>
      <c r="EF60" s="63">
        <v>4274</v>
      </c>
      <c r="EG60" s="63">
        <v>0</v>
      </c>
      <c r="EH60" s="63">
        <v>0</v>
      </c>
      <c r="EI60" s="63">
        <v>0</v>
      </c>
      <c r="EJ60" s="63">
        <v>0</v>
      </c>
      <c r="EK60" s="63">
        <v>4285</v>
      </c>
      <c r="EL60" s="63">
        <v>0</v>
      </c>
      <c r="EM60" s="63">
        <v>0</v>
      </c>
      <c r="EN60" s="63">
        <v>0</v>
      </c>
      <c r="EO60" s="63">
        <v>4292</v>
      </c>
      <c r="EP60" s="63">
        <v>0</v>
      </c>
      <c r="EQ60" s="63">
        <v>0</v>
      </c>
      <c r="ER60" s="63">
        <v>0</v>
      </c>
      <c r="ES60" s="63">
        <v>0</v>
      </c>
      <c r="ET60" s="63">
        <v>0</v>
      </c>
      <c r="EU60" s="63">
        <v>4162</v>
      </c>
      <c r="EV60" s="63">
        <v>0</v>
      </c>
      <c r="EW60" s="63">
        <v>0</v>
      </c>
      <c r="EX60" s="63">
        <v>4171</v>
      </c>
      <c r="EY60" s="63">
        <v>0</v>
      </c>
      <c r="EZ60" s="63">
        <v>0</v>
      </c>
      <c r="FA60" s="63">
        <v>0</v>
      </c>
      <c r="FB60" s="63">
        <v>4183</v>
      </c>
      <c r="FC60" s="63">
        <v>0</v>
      </c>
      <c r="FD60" s="63">
        <v>0</v>
      </c>
      <c r="FE60" s="63">
        <v>4194</v>
      </c>
      <c r="FF60" s="63">
        <v>0</v>
      </c>
      <c r="FG60" s="63">
        <v>0</v>
      </c>
      <c r="FH60" s="63">
        <v>0</v>
      </c>
      <c r="FI60" s="63">
        <v>0</v>
      </c>
      <c r="FJ60" s="63">
        <v>1005</v>
      </c>
      <c r="FK60" s="63"/>
      <c r="FL60" s="63">
        <v>0</v>
      </c>
      <c r="FM60" s="63">
        <v>0</v>
      </c>
      <c r="FN60" s="63">
        <v>1018</v>
      </c>
      <c r="FO60" s="63"/>
      <c r="FP60" s="63">
        <v>0</v>
      </c>
      <c r="FQ60" s="63">
        <v>1028</v>
      </c>
      <c r="FR60" s="63">
        <v>0</v>
      </c>
      <c r="FS60" s="63">
        <v>0</v>
      </c>
      <c r="FT60" s="63">
        <v>1039</v>
      </c>
      <c r="FU60" s="63">
        <v>0</v>
      </c>
      <c r="FV60" s="63">
        <v>0</v>
      </c>
      <c r="FW60" s="63">
        <v>0</v>
      </c>
      <c r="FX60" s="63">
        <v>1050</v>
      </c>
      <c r="FY60" s="63">
        <v>0</v>
      </c>
      <c r="FZ60" s="63">
        <v>7055</v>
      </c>
      <c r="GA60" s="63">
        <v>0</v>
      </c>
      <c r="GB60" s="63">
        <v>0</v>
      </c>
      <c r="GC60" s="63">
        <v>7067</v>
      </c>
      <c r="GD60" s="63">
        <v>0</v>
      </c>
      <c r="GE60" s="63">
        <v>0</v>
      </c>
      <c r="GF60" s="63">
        <v>0</v>
      </c>
      <c r="GG60" s="63">
        <v>7082</v>
      </c>
      <c r="GH60" s="63">
        <v>0</v>
      </c>
      <c r="GI60" s="63">
        <v>0</v>
      </c>
      <c r="GJ60" s="63">
        <v>0</v>
      </c>
      <c r="GK60" s="63">
        <v>0</v>
      </c>
      <c r="GL60" s="63"/>
      <c r="GM60" s="63"/>
      <c r="GN60" s="63"/>
      <c r="GO60" s="63"/>
      <c r="GP60" s="63"/>
      <c r="GQ60" s="63"/>
      <c r="GR60" s="63"/>
      <c r="GS60" s="63"/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3"/>
      <c r="HT60" s="63"/>
      <c r="HU60" s="63"/>
      <c r="HV60" s="63"/>
      <c r="HW60" s="63"/>
      <c r="HX60" s="63"/>
      <c r="HY60" s="63"/>
      <c r="HZ60" s="63"/>
      <c r="IA60" s="63"/>
      <c r="IB60" s="63"/>
      <c r="IC60" s="63"/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3"/>
      <c r="IO60" s="63"/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63"/>
      <c r="JE60" s="63"/>
      <c r="JF60" s="63"/>
      <c r="JG60" s="63"/>
      <c r="JH60" s="63"/>
      <c r="JI60" s="63"/>
      <c r="JJ60" s="63"/>
      <c r="JK60" s="63"/>
      <c r="JL60" s="63"/>
      <c r="JM60" s="63"/>
      <c r="JN60" s="63"/>
      <c r="JO60" s="63"/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63"/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63"/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  <c r="MN60" s="63"/>
      <c r="MO60" s="63"/>
      <c r="MP60" s="63"/>
      <c r="MQ60" s="63"/>
      <c r="MR60" s="63"/>
      <c r="MS60" s="63"/>
      <c r="MT60" s="63"/>
      <c r="MU60" s="63"/>
      <c r="MV60" s="63"/>
      <c r="MW60" s="63"/>
      <c r="MX60" s="63"/>
      <c r="MY60" s="63"/>
      <c r="MZ60" s="63"/>
      <c r="NA60" s="63"/>
      <c r="NB60" s="63"/>
      <c r="NC60" s="63"/>
      <c r="ND60" s="63"/>
      <c r="NE60" s="63"/>
      <c r="NF60" s="63"/>
      <c r="NG60" s="63"/>
      <c r="NH60" s="63"/>
      <c r="NI60" s="63"/>
      <c r="NJ60" s="63"/>
      <c r="NK60" s="63"/>
      <c r="NL60" s="63"/>
      <c r="NM60" s="63"/>
      <c r="NN60" s="63"/>
      <c r="NO60" s="63"/>
      <c r="NP60" s="63"/>
      <c r="NQ60" s="63"/>
      <c r="NR60" s="63"/>
      <c r="NS60" s="63"/>
      <c r="NT60" s="63"/>
      <c r="NU60" s="63"/>
      <c r="NV60" s="63"/>
      <c r="NW60" s="63"/>
      <c r="NX60" s="63"/>
      <c r="NY60" s="63"/>
      <c r="NZ60" s="63"/>
      <c r="OA60" s="63"/>
      <c r="OB60" s="63"/>
      <c r="OC60" s="63"/>
      <c r="OD60" s="63"/>
      <c r="OE60" s="63"/>
      <c r="OF60" s="63"/>
      <c r="OG60" s="63"/>
      <c r="OH60" s="63"/>
      <c r="OI60" s="63"/>
      <c r="OJ60" s="63"/>
      <c r="OK60" s="63"/>
      <c r="OL60" s="63"/>
      <c r="OM60" s="63"/>
      <c r="ON60" s="63"/>
      <c r="OO60" s="63"/>
      <c r="OP60" s="63"/>
      <c r="OQ60" s="63"/>
      <c r="OR60" s="63"/>
      <c r="OS60" s="63"/>
      <c r="OT60" s="63"/>
      <c r="OU60" s="63"/>
      <c r="OV60" s="63"/>
      <c r="OW60" s="63"/>
      <c r="OX60" s="63"/>
      <c r="OY60" s="63"/>
      <c r="OZ60" s="63"/>
      <c r="PA60" s="63"/>
      <c r="PB60" s="63"/>
      <c r="PC60" s="63"/>
      <c r="PD60" s="63"/>
      <c r="PE60" s="63"/>
      <c r="PF60" s="63"/>
      <c r="PG60" s="63"/>
      <c r="PH60" s="63"/>
      <c r="PI60" s="63"/>
      <c r="PJ60" s="63"/>
      <c r="PK60" s="63"/>
      <c r="PL60" s="63"/>
      <c r="PM60" s="63"/>
      <c r="PN60" s="63"/>
      <c r="PO60" s="63"/>
      <c r="PP60" s="63"/>
      <c r="PQ60" s="63"/>
      <c r="PR60" s="63"/>
      <c r="PS60" s="63"/>
      <c r="PT60" s="63"/>
      <c r="PU60" s="63"/>
      <c r="PV60" s="63"/>
      <c r="PW60" s="63"/>
      <c r="PX60" s="63"/>
      <c r="PY60" s="63"/>
      <c r="PZ60" s="63"/>
      <c r="QA60" s="63"/>
      <c r="QB60" s="63"/>
      <c r="QC60" s="63"/>
      <c r="QD60" s="63"/>
      <c r="QE60" s="63"/>
      <c r="QF60" s="63"/>
      <c r="QG60" s="63"/>
      <c r="QH60" s="63"/>
      <c r="QI60" s="63"/>
      <c r="QJ60" s="63"/>
      <c r="QK60" s="63"/>
      <c r="QL60" s="63"/>
      <c r="QM60" s="63"/>
      <c r="QN60" s="63"/>
      <c r="QO60" s="63"/>
      <c r="QP60" s="63"/>
      <c r="QQ60" s="63"/>
      <c r="QR60" s="63"/>
      <c r="QS60" s="63"/>
      <c r="QT60" s="63"/>
      <c r="QU60" s="63"/>
      <c r="QV60" s="63"/>
      <c r="QW60" s="63"/>
      <c r="QX60" s="63"/>
      <c r="QY60" s="63"/>
      <c r="QZ60" s="63"/>
      <c r="RA60" s="63"/>
      <c r="RB60" s="63"/>
      <c r="RC60" s="63"/>
      <c r="RD60" s="63"/>
      <c r="RE60" s="63"/>
      <c r="RF60" s="63"/>
      <c r="RG60" s="63"/>
      <c r="RH60" s="63"/>
      <c r="RI60" s="63"/>
      <c r="RJ60" s="63"/>
      <c r="RK60" s="63"/>
      <c r="RL60" s="63"/>
      <c r="RM60" s="63"/>
      <c r="RN60" s="63"/>
      <c r="RO60" s="63"/>
      <c r="RP60" s="63"/>
      <c r="RQ60" s="63"/>
      <c r="RR60" s="63"/>
      <c r="RS60" s="63"/>
      <c r="RT60" s="63"/>
      <c r="RU60" s="63"/>
      <c r="RV60" s="63"/>
      <c r="RW60" s="63"/>
      <c r="RX60" s="63"/>
      <c r="RY60" s="63"/>
      <c r="RZ60" s="63"/>
      <c r="SA60" s="63"/>
      <c r="SB60" s="63"/>
      <c r="SC60" s="63"/>
      <c r="SD60" s="63"/>
      <c r="SE60" s="63"/>
      <c r="SF60" s="63"/>
      <c r="SG60" s="63"/>
      <c r="SH60" s="63"/>
      <c r="SI60" s="63"/>
      <c r="SJ60" s="63"/>
      <c r="SK60" s="63"/>
      <c r="SL60" s="63"/>
      <c r="SM60" s="63"/>
      <c r="SN60" s="63"/>
      <c r="SO60" s="63"/>
      <c r="SP60" s="63"/>
      <c r="SQ60" s="63"/>
      <c r="SR60" s="63"/>
      <c r="SS60" s="63"/>
      <c r="ST60" s="63"/>
      <c r="SU60" s="63"/>
      <c r="SV60" s="63"/>
      <c r="SW60" s="63"/>
      <c r="SX60" s="63"/>
      <c r="SY60" s="63"/>
      <c r="SZ60" s="63"/>
      <c r="TA60" s="63"/>
      <c r="TB60" s="63"/>
      <c r="TC60" s="63"/>
      <c r="TD60" s="63"/>
      <c r="TE60" s="63"/>
      <c r="TF60" s="63"/>
      <c r="TG60" s="63"/>
      <c r="TH60" s="63"/>
      <c r="TI60" s="63"/>
      <c r="TJ60" s="63"/>
      <c r="TK60" s="63"/>
      <c r="TL60" s="63"/>
      <c r="TM60" s="63"/>
      <c r="TN60" s="63"/>
      <c r="TO60" s="63"/>
      <c r="TP60" s="63"/>
      <c r="TQ60" s="63"/>
      <c r="TR60" s="63"/>
      <c r="TS60" s="63"/>
      <c r="TT60" s="63"/>
      <c r="TU60" s="63"/>
      <c r="TV60" s="63"/>
      <c r="TW60" s="63"/>
      <c r="TX60" s="63"/>
      <c r="TY60" s="63"/>
      <c r="TZ60" s="63"/>
      <c r="UA60" s="63"/>
      <c r="UB60" s="63"/>
      <c r="UC60" s="63"/>
      <c r="UD60" s="63"/>
      <c r="UE60" s="63"/>
      <c r="UF60" s="63"/>
      <c r="UG60" s="63"/>
      <c r="UH60" s="63"/>
      <c r="UI60" s="63"/>
      <c r="UJ60" s="63"/>
      <c r="UK60" s="63"/>
      <c r="UL60" s="63"/>
      <c r="UM60" s="63"/>
      <c r="UN60" s="63"/>
      <c r="UO60" s="63"/>
      <c r="UP60" s="63"/>
      <c r="UQ60" s="63"/>
      <c r="UR60" s="63"/>
      <c r="US60" s="63"/>
      <c r="UT60" s="63"/>
      <c r="UU60" s="63"/>
      <c r="UV60" s="63"/>
      <c r="UW60" s="63"/>
      <c r="UX60" s="63"/>
      <c r="UY60" s="63"/>
      <c r="UZ60" s="63"/>
      <c r="VA60" s="63"/>
      <c r="VB60" s="63"/>
      <c r="VC60" s="63"/>
      <c r="VD60" s="63"/>
      <c r="VE60" s="63"/>
      <c r="VF60" s="63"/>
      <c r="VG60" s="63"/>
      <c r="VH60" s="63"/>
      <c r="VI60" s="63"/>
      <c r="VJ60" s="63"/>
      <c r="VK60" s="63"/>
      <c r="VL60" s="63"/>
      <c r="VM60" s="63"/>
      <c r="VN60" s="63"/>
      <c r="VO60" s="63"/>
      <c r="VP60" s="63"/>
      <c r="VQ60" s="63"/>
      <c r="VR60" s="63"/>
      <c r="VS60" s="63"/>
      <c r="VT60" s="63"/>
      <c r="VU60" s="63"/>
      <c r="VV60" s="63"/>
      <c r="VW60" s="63"/>
      <c r="VX60" s="63"/>
      <c r="VY60" s="63"/>
      <c r="VZ60" s="63"/>
      <c r="WA60" s="63"/>
      <c r="WB60" s="63"/>
      <c r="WC60" s="63"/>
      <c r="WD60" s="63"/>
      <c r="WE60" s="63"/>
      <c r="WF60" s="63"/>
      <c r="WG60" s="63"/>
      <c r="WH60" s="63"/>
      <c r="WI60" s="63"/>
      <c r="WJ60" s="63"/>
      <c r="WK60" s="63"/>
      <c r="WL60" s="63"/>
      <c r="WM60" s="63"/>
      <c r="WN60" s="63"/>
      <c r="WO60" s="63"/>
      <c r="WP60" s="63"/>
      <c r="WQ60" s="63"/>
      <c r="WR60" s="63"/>
      <c r="WS60" s="63"/>
      <c r="WT60" s="63"/>
      <c r="WU60" s="63"/>
      <c r="WV60" s="63"/>
      <c r="WW60" s="63"/>
      <c r="WX60" s="63"/>
      <c r="WY60" s="63"/>
      <c r="WZ60" s="63"/>
      <c r="XA60" s="63"/>
      <c r="XB60" s="63"/>
      <c r="XC60" s="63"/>
      <c r="XD60" s="63"/>
      <c r="XE60" s="63"/>
      <c r="XF60" s="63"/>
      <c r="XG60" s="63"/>
      <c r="XH60" s="63"/>
      <c r="XI60" s="63"/>
      <c r="XJ60" s="63"/>
      <c r="XK60" s="63"/>
      <c r="XL60" s="63"/>
      <c r="XM60" s="63"/>
      <c r="XN60" s="63"/>
      <c r="XO60" s="63"/>
      <c r="XP60" s="63"/>
      <c r="XQ60" s="63"/>
      <c r="XR60" s="63"/>
      <c r="XS60" s="63"/>
      <c r="XT60" s="63"/>
      <c r="XU60" s="63"/>
      <c r="XV60" s="63"/>
      <c r="XW60" s="63"/>
      <c r="XX60" s="63"/>
      <c r="XY60" s="63"/>
      <c r="XZ60" s="63"/>
      <c r="YA60" s="63"/>
      <c r="YB60" s="63"/>
      <c r="YC60" s="63"/>
      <c r="YD60" s="63"/>
      <c r="YE60" s="63"/>
      <c r="YF60" s="63"/>
      <c r="YG60" s="63"/>
      <c r="YH60" s="63"/>
      <c r="YI60" s="63"/>
      <c r="YJ60" s="63"/>
      <c r="YK60" s="63"/>
      <c r="YL60" s="63"/>
      <c r="YM60" s="63"/>
      <c r="YN60" s="63"/>
      <c r="YO60" s="63"/>
      <c r="YP60" s="63"/>
      <c r="YQ60" s="63"/>
      <c r="YR60" s="63"/>
      <c r="YS60" s="63"/>
      <c r="YT60" s="63"/>
      <c r="YU60" s="63"/>
      <c r="YV60" s="63"/>
      <c r="YW60" s="63"/>
      <c r="YX60" s="63"/>
      <c r="YY60" s="63"/>
      <c r="YZ60" s="63"/>
      <c r="ZA60" s="63"/>
      <c r="ZB60" s="63"/>
      <c r="ZC60" s="63"/>
      <c r="ZD60" s="63"/>
      <c r="ZE60" s="63"/>
      <c r="ZF60" s="63"/>
      <c r="ZG60" s="63"/>
      <c r="ZH60" s="63"/>
      <c r="ZI60" s="63"/>
      <c r="ZJ60" s="63"/>
      <c r="ZK60" s="63"/>
      <c r="ZL60" s="63"/>
      <c r="ZM60" s="63"/>
      <c r="ZN60" s="63"/>
      <c r="ZO60" s="63"/>
      <c r="ZP60" s="63"/>
      <c r="ZQ60" s="63"/>
      <c r="ZR60" s="63"/>
      <c r="ZS60" s="63"/>
      <c r="ZT60" s="63"/>
      <c r="ZU60" s="63"/>
      <c r="ZV60" s="63"/>
      <c r="ZW60" s="63"/>
      <c r="ZX60" s="63"/>
      <c r="ZY60" s="63"/>
      <c r="ZZ60" s="63"/>
      <c r="AAA60" s="63"/>
      <c r="AAB60" s="63"/>
      <c r="AAC60" s="63"/>
      <c r="AAD60" s="63"/>
      <c r="AAE60" s="63"/>
      <c r="AAF60" s="63"/>
      <c r="AAG60" s="63"/>
      <c r="AAH60" s="63"/>
      <c r="AAI60" s="63"/>
      <c r="AAJ60" s="63"/>
      <c r="AAK60" s="63"/>
      <c r="AAL60" s="63"/>
      <c r="AAM60" s="63"/>
      <c r="AAN60" s="63"/>
      <c r="AAO60" s="63"/>
      <c r="AAP60" s="63"/>
      <c r="AAQ60" s="63"/>
      <c r="AAR60" s="63"/>
      <c r="AAS60" s="63"/>
      <c r="AAT60" s="63"/>
      <c r="AAU60" s="63"/>
      <c r="AAV60" s="63"/>
      <c r="AAW60" s="63"/>
      <c r="AAX60" s="63"/>
      <c r="AAY60" s="63"/>
      <c r="AAZ60" s="63"/>
      <c r="ABA60" s="63"/>
      <c r="ABB60" s="63"/>
      <c r="ABC60" s="63"/>
      <c r="ABD60" s="63"/>
      <c r="ABE60" s="63"/>
      <c r="ABF60" s="63"/>
      <c r="ABG60" s="63"/>
      <c r="ABH60" s="63"/>
      <c r="ABI60" s="63"/>
      <c r="ABJ60" s="63"/>
      <c r="ABK60" s="63"/>
      <c r="ABL60" s="63"/>
      <c r="ABM60" s="63"/>
      <c r="ABN60" s="63"/>
      <c r="ABO60" s="63"/>
      <c r="ABP60" s="63"/>
      <c r="ABQ60" s="63"/>
      <c r="ABR60" s="63"/>
      <c r="ABS60" s="63"/>
      <c r="ABT60" s="63"/>
      <c r="ABU60" s="63"/>
      <c r="ABV60" s="63"/>
      <c r="ABW60" s="63"/>
      <c r="ABX60" s="63"/>
      <c r="ABY60" s="63"/>
      <c r="ABZ60" s="63"/>
      <c r="ACA60" s="63"/>
      <c r="ACB60" s="63"/>
      <c r="ACC60" s="63"/>
      <c r="ACD60" s="63"/>
      <c r="ACE60" s="63"/>
      <c r="ACF60" s="63"/>
      <c r="ACG60" s="63"/>
      <c r="ACH60" s="63"/>
      <c r="ACI60" s="63"/>
      <c r="ACJ60" s="63"/>
      <c r="ACK60" s="63"/>
      <c r="ACL60" s="63"/>
      <c r="ACM60" s="63"/>
      <c r="ACN60" s="63"/>
      <c r="ACO60" s="63"/>
      <c r="ACP60" s="63"/>
      <c r="ACQ60" s="63"/>
      <c r="ACR60" s="63"/>
      <c r="ACS60" s="63"/>
      <c r="ACT60" s="63"/>
      <c r="ACU60" s="63"/>
      <c r="ACV60" s="63"/>
      <c r="ACW60" s="63"/>
      <c r="ACX60" s="63"/>
      <c r="ACY60" s="63"/>
      <c r="ACZ60" s="63"/>
      <c r="ADA60" s="63"/>
      <c r="ADB60" s="63"/>
      <c r="ADC60" s="63"/>
      <c r="ADD60" s="63"/>
      <c r="ADE60" s="63"/>
      <c r="ADF60" s="63"/>
      <c r="ADG60" s="63"/>
      <c r="ADH60" s="63"/>
      <c r="ADI60" s="63"/>
      <c r="ADJ60" s="63"/>
      <c r="ADK60" s="63"/>
      <c r="ADL60" s="63"/>
      <c r="ADM60" s="63"/>
      <c r="ADN60" s="63"/>
      <c r="ADO60" s="63"/>
      <c r="ADP60" s="63"/>
      <c r="ADQ60" s="63"/>
      <c r="ADR60" s="63"/>
      <c r="ADS60" s="63"/>
      <c r="ADT60" s="63"/>
      <c r="ADU60" s="63"/>
      <c r="ADV60" s="63"/>
      <c r="ADW60" s="63"/>
      <c r="ADX60" s="63"/>
      <c r="ADY60" s="63"/>
      <c r="ADZ60" s="63"/>
      <c r="AEA60" s="63"/>
      <c r="AEB60" s="63"/>
      <c r="AEC60" s="63"/>
      <c r="AED60" s="63"/>
      <c r="AEE60" s="63"/>
      <c r="AEF60" s="63"/>
      <c r="AEG60" s="63"/>
      <c r="AEH60" s="63"/>
      <c r="AEI60" s="63"/>
      <c r="AEJ60" s="63"/>
      <c r="AEK60" s="63"/>
      <c r="AEL60" s="63"/>
      <c r="AEM60" s="63"/>
      <c r="AEN60" s="63"/>
      <c r="AEO60" s="63"/>
      <c r="AEP60" s="63"/>
      <c r="AEQ60" s="63"/>
      <c r="AER60" s="63"/>
      <c r="AES60" s="63"/>
      <c r="AET60" s="63"/>
      <c r="AEU60" s="63"/>
      <c r="AEV60" s="63"/>
      <c r="AEW60" s="63"/>
      <c r="AEX60" s="63"/>
    </row>
    <row r="61" spans="1:830" ht="18" customHeight="1" x14ac:dyDescent="0.35">
      <c r="A61" s="53" t="s">
        <v>216</v>
      </c>
      <c r="B61" s="43" t="s">
        <v>217</v>
      </c>
      <c r="C61" s="44" t="s">
        <v>175</v>
      </c>
      <c r="D61" s="63">
        <v>0</v>
      </c>
      <c r="E61" s="63">
        <v>0</v>
      </c>
      <c r="F61" s="63">
        <v>0</v>
      </c>
      <c r="G61" s="63">
        <v>577.5</v>
      </c>
      <c r="H61" s="63">
        <v>0</v>
      </c>
      <c r="I61" s="63">
        <v>0</v>
      </c>
      <c r="J61" s="63">
        <v>0</v>
      </c>
      <c r="K61" s="63">
        <v>338.5</v>
      </c>
      <c r="L61" s="63">
        <v>0</v>
      </c>
      <c r="M61" s="63">
        <v>0</v>
      </c>
      <c r="N61" s="63">
        <v>596.5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677.5</v>
      </c>
      <c r="W61" s="63">
        <v>0</v>
      </c>
      <c r="X61" s="63">
        <v>0</v>
      </c>
      <c r="Y61" s="63">
        <v>337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475</v>
      </c>
      <c r="AF61" s="63">
        <v>0</v>
      </c>
      <c r="AG61" s="63">
        <v>0</v>
      </c>
      <c r="AH61" s="63">
        <v>0</v>
      </c>
      <c r="AI61" s="63">
        <v>0</v>
      </c>
      <c r="AJ61" s="63">
        <v>754.5</v>
      </c>
      <c r="AK61" s="63">
        <v>0</v>
      </c>
      <c r="AL61" s="63">
        <v>0</v>
      </c>
      <c r="AM61" s="63">
        <v>0</v>
      </c>
      <c r="AN61" s="63">
        <v>154.5</v>
      </c>
      <c r="AO61" s="63">
        <v>0</v>
      </c>
      <c r="AP61" s="63">
        <v>0</v>
      </c>
      <c r="AQ61" s="63"/>
      <c r="AR61" s="63">
        <v>192</v>
      </c>
      <c r="AS61" s="63">
        <v>0</v>
      </c>
      <c r="AT61" s="63">
        <v>0</v>
      </c>
      <c r="AU61" s="63">
        <v>0</v>
      </c>
      <c r="AV61" s="63">
        <v>0</v>
      </c>
      <c r="AW61" s="63">
        <v>0</v>
      </c>
      <c r="AX61" s="63">
        <v>626.5</v>
      </c>
      <c r="AY61" s="63">
        <v>0</v>
      </c>
      <c r="AZ61" s="63">
        <v>0</v>
      </c>
      <c r="BA61" s="63">
        <v>0</v>
      </c>
      <c r="BB61" s="63">
        <v>0</v>
      </c>
      <c r="BC61" s="63">
        <v>0</v>
      </c>
      <c r="BD61" s="63">
        <v>439</v>
      </c>
      <c r="BE61" s="63">
        <v>0</v>
      </c>
      <c r="BF61" s="63">
        <v>0</v>
      </c>
      <c r="BG61" s="63">
        <v>0</v>
      </c>
      <c r="BH61" s="63">
        <v>0</v>
      </c>
      <c r="BI61" s="63">
        <v>0</v>
      </c>
      <c r="BJ61" s="63">
        <v>0</v>
      </c>
      <c r="BK61" s="63">
        <v>0</v>
      </c>
      <c r="BL61" s="63">
        <v>0</v>
      </c>
      <c r="BM61" s="63">
        <v>0</v>
      </c>
      <c r="BN61" s="63">
        <v>0</v>
      </c>
      <c r="BO61" s="63">
        <v>0</v>
      </c>
      <c r="BP61" s="63">
        <v>417</v>
      </c>
      <c r="BQ61" s="63">
        <v>0</v>
      </c>
      <c r="BR61" s="63">
        <v>0</v>
      </c>
      <c r="BS61" s="63">
        <v>0</v>
      </c>
      <c r="BT61" s="63">
        <v>0</v>
      </c>
      <c r="BU61" s="63">
        <v>477</v>
      </c>
      <c r="BV61" s="63">
        <v>0</v>
      </c>
      <c r="BW61" s="63">
        <v>0</v>
      </c>
      <c r="BX61" s="63">
        <v>0</v>
      </c>
      <c r="BY61" s="63"/>
      <c r="BZ61" s="63">
        <v>415.5</v>
      </c>
      <c r="CA61" s="63">
        <v>0</v>
      </c>
      <c r="CB61" s="63">
        <v>0</v>
      </c>
      <c r="CC61" s="63">
        <v>0</v>
      </c>
      <c r="CD61" s="63">
        <v>466</v>
      </c>
      <c r="CE61" s="63">
        <v>0</v>
      </c>
      <c r="CF61" s="63">
        <v>0</v>
      </c>
      <c r="CG61" s="63">
        <v>0</v>
      </c>
      <c r="CH61" s="63">
        <v>345.5</v>
      </c>
      <c r="CI61" s="63">
        <v>0</v>
      </c>
      <c r="CJ61" s="63">
        <v>0</v>
      </c>
      <c r="CK61" s="63">
        <v>0</v>
      </c>
      <c r="CL61" s="63"/>
      <c r="CM61" s="63">
        <v>0</v>
      </c>
      <c r="CN61" s="63">
        <v>0</v>
      </c>
      <c r="CO61" s="63">
        <v>0</v>
      </c>
      <c r="CP61" s="63">
        <v>0</v>
      </c>
      <c r="CQ61" s="63">
        <v>327.5</v>
      </c>
      <c r="CR61" s="63">
        <v>0</v>
      </c>
      <c r="CS61" s="63">
        <v>0</v>
      </c>
      <c r="CT61" s="63">
        <v>0</v>
      </c>
      <c r="CU61" s="63">
        <v>0</v>
      </c>
      <c r="CV61" s="63">
        <v>0</v>
      </c>
      <c r="CW61" s="63">
        <v>606</v>
      </c>
      <c r="CX61" s="63">
        <v>0</v>
      </c>
      <c r="CY61" s="63">
        <v>0</v>
      </c>
      <c r="CZ61" s="63">
        <v>0</v>
      </c>
      <c r="DA61" s="63">
        <v>0</v>
      </c>
      <c r="DB61" s="63">
        <v>658.5</v>
      </c>
      <c r="DC61" s="63">
        <v>0</v>
      </c>
      <c r="DD61" s="63">
        <v>0</v>
      </c>
      <c r="DE61" s="63">
        <v>475</v>
      </c>
      <c r="DF61" s="63">
        <v>0</v>
      </c>
      <c r="DG61" s="63">
        <v>0</v>
      </c>
      <c r="DH61" s="63">
        <v>0</v>
      </c>
      <c r="DI61" s="63">
        <v>0</v>
      </c>
      <c r="DJ61" s="63">
        <v>487.5</v>
      </c>
      <c r="DK61" s="63">
        <v>0</v>
      </c>
      <c r="DL61" s="63">
        <v>0</v>
      </c>
      <c r="DM61" s="63">
        <v>0</v>
      </c>
      <c r="DN61" s="63">
        <v>0</v>
      </c>
      <c r="DO61" s="63">
        <v>0</v>
      </c>
      <c r="DP61" s="63">
        <v>760.5</v>
      </c>
      <c r="DQ61" s="63">
        <v>0</v>
      </c>
      <c r="DR61" s="63">
        <v>0</v>
      </c>
      <c r="DS61" s="63">
        <v>0</v>
      </c>
      <c r="DT61" s="63">
        <v>0</v>
      </c>
      <c r="DU61" s="63">
        <v>0</v>
      </c>
      <c r="DV61" s="63">
        <v>573</v>
      </c>
      <c r="DW61" s="63">
        <v>515</v>
      </c>
      <c r="DX61" s="63">
        <v>0</v>
      </c>
      <c r="DY61" s="63">
        <v>426.5</v>
      </c>
      <c r="DZ61" s="63">
        <v>0</v>
      </c>
      <c r="EA61" s="63">
        <v>0</v>
      </c>
      <c r="EB61" s="63">
        <v>0</v>
      </c>
      <c r="EC61" s="63">
        <v>0</v>
      </c>
      <c r="ED61" s="63">
        <v>590.5</v>
      </c>
      <c r="EE61" s="63">
        <v>0</v>
      </c>
      <c r="EF61" s="63">
        <v>1126.5</v>
      </c>
      <c r="EG61" s="63">
        <v>0</v>
      </c>
      <c r="EH61" s="63">
        <v>0</v>
      </c>
      <c r="EI61" s="63">
        <v>0</v>
      </c>
      <c r="EJ61" s="63">
        <v>0</v>
      </c>
      <c r="EK61" s="63">
        <v>1</v>
      </c>
      <c r="EL61" s="63">
        <v>0</v>
      </c>
      <c r="EM61" s="63">
        <v>0</v>
      </c>
      <c r="EN61" s="63">
        <v>0</v>
      </c>
      <c r="EO61" s="63">
        <v>294.5</v>
      </c>
      <c r="EP61" s="63">
        <v>0</v>
      </c>
      <c r="EQ61" s="63">
        <v>0</v>
      </c>
      <c r="ER61" s="63">
        <v>0</v>
      </c>
      <c r="ES61" s="63">
        <v>0</v>
      </c>
      <c r="ET61" s="63">
        <v>0</v>
      </c>
      <c r="EU61" s="63">
        <v>724.5</v>
      </c>
      <c r="EV61" s="63">
        <v>0</v>
      </c>
      <c r="EW61" s="63">
        <v>0</v>
      </c>
      <c r="EX61" s="63">
        <v>529</v>
      </c>
      <c r="EY61" s="63">
        <v>0</v>
      </c>
      <c r="EZ61" s="63">
        <v>0</v>
      </c>
      <c r="FA61" s="63">
        <v>0</v>
      </c>
      <c r="FB61" s="63">
        <v>1</v>
      </c>
      <c r="FC61" s="63">
        <v>0</v>
      </c>
      <c r="FD61" s="63">
        <v>0</v>
      </c>
      <c r="FE61" s="63">
        <v>626.5</v>
      </c>
      <c r="FF61" s="63">
        <v>0</v>
      </c>
      <c r="FG61" s="63">
        <v>0</v>
      </c>
      <c r="FH61" s="63">
        <v>0</v>
      </c>
      <c r="FI61" s="63">
        <v>0</v>
      </c>
      <c r="FJ61" s="63">
        <v>634</v>
      </c>
      <c r="FK61" s="63"/>
      <c r="FL61" s="63">
        <v>0</v>
      </c>
      <c r="FM61" s="63">
        <v>0</v>
      </c>
      <c r="FN61" s="63">
        <v>815.5</v>
      </c>
      <c r="FO61" s="63">
        <v>0</v>
      </c>
      <c r="FP61" s="63">
        <v>0</v>
      </c>
      <c r="FQ61" s="63">
        <v>653.5</v>
      </c>
      <c r="FR61" s="63">
        <v>0</v>
      </c>
      <c r="FS61" s="63">
        <v>0</v>
      </c>
      <c r="FT61" s="63">
        <v>499</v>
      </c>
      <c r="FU61" s="63">
        <v>0</v>
      </c>
      <c r="FV61" s="63">
        <v>0</v>
      </c>
      <c r="FW61" s="63">
        <v>0</v>
      </c>
      <c r="FX61" s="63">
        <v>637.5</v>
      </c>
      <c r="FY61" s="63">
        <v>0</v>
      </c>
      <c r="FZ61" s="63">
        <v>531.5</v>
      </c>
      <c r="GA61" s="63">
        <v>0</v>
      </c>
      <c r="GB61" s="63">
        <v>0</v>
      </c>
      <c r="GC61" s="63">
        <v>528</v>
      </c>
      <c r="GD61" s="63">
        <v>0</v>
      </c>
      <c r="GE61" s="63">
        <v>0</v>
      </c>
      <c r="GF61" s="63">
        <v>0</v>
      </c>
      <c r="GG61" s="63">
        <v>256.5</v>
      </c>
      <c r="GH61" s="63">
        <v>0</v>
      </c>
      <c r="GI61" s="63">
        <v>0</v>
      </c>
      <c r="GJ61" s="63">
        <v>0</v>
      </c>
      <c r="GK61" s="63">
        <v>0</v>
      </c>
      <c r="GL61" s="63"/>
      <c r="GM61" s="63"/>
      <c r="GN61" s="63"/>
      <c r="GO61" s="63"/>
      <c r="GP61" s="63"/>
      <c r="GQ61" s="63"/>
      <c r="GR61" s="63"/>
      <c r="GS61" s="63"/>
      <c r="GT61" s="63"/>
      <c r="GU61" s="63"/>
      <c r="GV61" s="63"/>
      <c r="GW61" s="63"/>
      <c r="GX61" s="63"/>
      <c r="GY61" s="63"/>
      <c r="GZ61" s="63"/>
      <c r="HA61" s="63"/>
      <c r="HB61" s="63"/>
      <c r="HC61" s="63"/>
      <c r="HD61" s="63"/>
      <c r="HE61" s="63"/>
      <c r="HF61" s="63"/>
      <c r="HG61" s="63"/>
      <c r="HH61" s="63"/>
      <c r="HI61" s="63"/>
      <c r="HJ61" s="63"/>
      <c r="HK61" s="63"/>
      <c r="HL61" s="63"/>
      <c r="HM61" s="63"/>
      <c r="HN61" s="63"/>
      <c r="HO61" s="63"/>
      <c r="HP61" s="63"/>
      <c r="HQ61" s="63"/>
      <c r="HR61" s="63"/>
      <c r="HS61" s="63"/>
      <c r="HT61" s="63"/>
      <c r="HU61" s="63"/>
      <c r="HV61" s="63"/>
      <c r="HW61" s="63"/>
      <c r="HX61" s="63"/>
      <c r="HY61" s="63"/>
      <c r="HZ61" s="63"/>
      <c r="IA61" s="63"/>
      <c r="IB61" s="63"/>
      <c r="IC61" s="63"/>
      <c r="ID61" s="63"/>
      <c r="IE61" s="63"/>
      <c r="IF61" s="63"/>
      <c r="IG61" s="63"/>
      <c r="IH61" s="63"/>
      <c r="II61" s="63"/>
      <c r="IJ61" s="63"/>
      <c r="IK61" s="63"/>
      <c r="IL61" s="63"/>
      <c r="IM61" s="63"/>
      <c r="IN61" s="63"/>
      <c r="IO61" s="63"/>
      <c r="IP61" s="63"/>
      <c r="IQ61" s="63"/>
      <c r="IR61" s="63"/>
      <c r="IS61" s="63"/>
      <c r="IT61" s="63"/>
      <c r="IU61" s="63"/>
      <c r="IV61" s="63"/>
      <c r="IW61" s="63"/>
      <c r="IX61" s="63"/>
      <c r="IY61" s="63"/>
      <c r="IZ61" s="63"/>
      <c r="JA61" s="63"/>
      <c r="JB61" s="63"/>
      <c r="JC61" s="63"/>
      <c r="JD61" s="63"/>
      <c r="JE61" s="63"/>
      <c r="JF61" s="63"/>
      <c r="JG61" s="63"/>
      <c r="JH61" s="63"/>
      <c r="JI61" s="63"/>
      <c r="JJ61" s="63"/>
      <c r="JK61" s="63"/>
      <c r="JL61" s="63"/>
      <c r="JM61" s="63"/>
      <c r="JN61" s="63"/>
      <c r="JO61" s="63"/>
      <c r="JP61" s="63"/>
      <c r="JQ61" s="63"/>
      <c r="JR61" s="63"/>
      <c r="JS61" s="63"/>
      <c r="JT61" s="63"/>
      <c r="JU61" s="63"/>
      <c r="JV61" s="63"/>
      <c r="JW61" s="63"/>
      <c r="JX61" s="63"/>
      <c r="JY61" s="63"/>
      <c r="JZ61" s="63"/>
      <c r="KA61" s="63"/>
      <c r="KB61" s="63"/>
      <c r="KC61" s="63"/>
      <c r="KD61" s="63"/>
      <c r="KE61" s="63"/>
      <c r="KF61" s="63"/>
      <c r="KG61" s="63"/>
      <c r="KH61" s="63"/>
      <c r="KI61" s="63"/>
      <c r="KJ61" s="63"/>
      <c r="KK61" s="63"/>
      <c r="KL61" s="63"/>
      <c r="KM61" s="63"/>
      <c r="KN61" s="63"/>
      <c r="KO61" s="63"/>
      <c r="KP61" s="63"/>
      <c r="KQ61" s="63"/>
      <c r="KR61" s="63"/>
      <c r="KS61" s="63"/>
      <c r="KT61" s="63"/>
      <c r="KU61" s="63"/>
      <c r="KV61" s="63"/>
      <c r="KW61" s="63"/>
      <c r="KX61" s="63"/>
      <c r="KY61" s="63"/>
      <c r="KZ61" s="63"/>
      <c r="LA61" s="63"/>
      <c r="LB61" s="63"/>
      <c r="LC61" s="63"/>
      <c r="LD61" s="63"/>
      <c r="LE61" s="63"/>
      <c r="LF61" s="63"/>
      <c r="LG61" s="63"/>
      <c r="LH61" s="63"/>
      <c r="LI61" s="63"/>
      <c r="LJ61" s="63"/>
      <c r="LK61" s="63"/>
      <c r="LL61" s="63"/>
      <c r="LM61" s="63"/>
      <c r="LN61" s="63"/>
      <c r="LO61" s="63"/>
      <c r="LP61" s="63"/>
      <c r="LQ61" s="63"/>
      <c r="LR61" s="63"/>
      <c r="LS61" s="63"/>
      <c r="LT61" s="63"/>
      <c r="LU61" s="63"/>
      <c r="LV61" s="63"/>
      <c r="LW61" s="63"/>
      <c r="LX61" s="63"/>
      <c r="LY61" s="63"/>
      <c r="LZ61" s="63"/>
      <c r="MA61" s="63"/>
      <c r="MB61" s="63"/>
      <c r="MC61" s="63"/>
      <c r="MD61" s="63"/>
      <c r="ME61" s="63"/>
      <c r="MF61" s="63"/>
      <c r="MG61" s="63"/>
      <c r="MH61" s="63"/>
      <c r="MI61" s="63"/>
      <c r="MJ61" s="63"/>
      <c r="MK61" s="63"/>
      <c r="ML61" s="63"/>
      <c r="MM61" s="63"/>
      <c r="MN61" s="63"/>
      <c r="MO61" s="63"/>
      <c r="MP61" s="63"/>
      <c r="MQ61" s="63"/>
      <c r="MR61" s="63"/>
      <c r="MS61" s="63"/>
      <c r="MT61" s="63"/>
      <c r="MU61" s="63"/>
      <c r="MV61" s="63"/>
      <c r="MW61" s="63"/>
      <c r="MX61" s="63"/>
      <c r="MY61" s="63"/>
      <c r="MZ61" s="63"/>
      <c r="NA61" s="63"/>
      <c r="NB61" s="63"/>
      <c r="NC61" s="63"/>
      <c r="ND61" s="63"/>
      <c r="NE61" s="63"/>
      <c r="NF61" s="63"/>
      <c r="NG61" s="63"/>
      <c r="NH61" s="63"/>
      <c r="NI61" s="63"/>
      <c r="NJ61" s="63"/>
      <c r="NK61" s="63"/>
      <c r="NL61" s="63"/>
      <c r="NM61" s="63"/>
      <c r="NN61" s="63"/>
      <c r="NO61" s="63"/>
      <c r="NP61" s="63"/>
      <c r="NQ61" s="63"/>
      <c r="NR61" s="63"/>
      <c r="NS61" s="63"/>
      <c r="NT61" s="63"/>
      <c r="NU61" s="63"/>
      <c r="NV61" s="63"/>
      <c r="NW61" s="63"/>
      <c r="NX61" s="63"/>
      <c r="NY61" s="63"/>
      <c r="NZ61" s="63"/>
      <c r="OA61" s="63"/>
      <c r="OB61" s="63"/>
      <c r="OC61" s="63"/>
      <c r="OD61" s="63"/>
      <c r="OE61" s="63"/>
      <c r="OF61" s="63"/>
      <c r="OG61" s="63"/>
      <c r="OH61" s="63"/>
      <c r="OI61" s="63"/>
      <c r="OJ61" s="63"/>
      <c r="OK61" s="63"/>
      <c r="OL61" s="63"/>
      <c r="OM61" s="63"/>
      <c r="ON61" s="63"/>
      <c r="OO61" s="63"/>
      <c r="OP61" s="63"/>
      <c r="OQ61" s="63"/>
      <c r="OR61" s="63"/>
      <c r="OS61" s="63"/>
      <c r="OT61" s="63"/>
      <c r="OU61" s="63"/>
      <c r="OV61" s="63"/>
      <c r="OW61" s="63"/>
      <c r="OX61" s="63"/>
      <c r="OY61" s="63"/>
      <c r="OZ61" s="63"/>
      <c r="PA61" s="63"/>
      <c r="PB61" s="63"/>
      <c r="PC61" s="63"/>
      <c r="PD61" s="63"/>
      <c r="PE61" s="63"/>
      <c r="PF61" s="63"/>
      <c r="PG61" s="63"/>
      <c r="PH61" s="63"/>
      <c r="PI61" s="63"/>
      <c r="PJ61" s="63"/>
      <c r="PK61" s="63"/>
      <c r="PL61" s="63"/>
      <c r="PM61" s="63"/>
      <c r="PN61" s="63"/>
      <c r="PO61" s="63"/>
      <c r="PP61" s="63"/>
      <c r="PQ61" s="63"/>
      <c r="PR61" s="63"/>
      <c r="PS61" s="63"/>
      <c r="PT61" s="63"/>
      <c r="PU61" s="63"/>
      <c r="PV61" s="63"/>
      <c r="PW61" s="63"/>
      <c r="PX61" s="63"/>
      <c r="PY61" s="63"/>
      <c r="PZ61" s="63"/>
      <c r="QA61" s="63"/>
      <c r="QB61" s="63"/>
      <c r="QC61" s="63"/>
      <c r="QD61" s="63"/>
      <c r="QE61" s="63"/>
      <c r="QF61" s="63"/>
      <c r="QG61" s="63"/>
      <c r="QH61" s="63"/>
      <c r="QI61" s="63"/>
      <c r="QJ61" s="63"/>
      <c r="QK61" s="63"/>
      <c r="QL61" s="63"/>
      <c r="QM61" s="63"/>
      <c r="QN61" s="63"/>
      <c r="QO61" s="63"/>
      <c r="QP61" s="63"/>
      <c r="QQ61" s="63"/>
      <c r="QR61" s="63"/>
      <c r="QS61" s="63"/>
      <c r="QT61" s="63"/>
      <c r="QU61" s="63"/>
      <c r="QV61" s="63"/>
      <c r="QW61" s="63"/>
      <c r="QX61" s="63"/>
      <c r="QY61" s="63"/>
      <c r="QZ61" s="63"/>
      <c r="RA61" s="63"/>
      <c r="RB61" s="63"/>
      <c r="RC61" s="63"/>
      <c r="RD61" s="63"/>
      <c r="RE61" s="63"/>
      <c r="RF61" s="63"/>
      <c r="RG61" s="63"/>
      <c r="RH61" s="63"/>
      <c r="RI61" s="63"/>
      <c r="RJ61" s="63"/>
      <c r="RK61" s="63"/>
      <c r="RL61" s="63"/>
      <c r="RM61" s="63"/>
      <c r="RN61" s="63"/>
      <c r="RO61" s="63"/>
      <c r="RP61" s="63"/>
      <c r="RQ61" s="63"/>
      <c r="RR61" s="63"/>
      <c r="RS61" s="63"/>
      <c r="RT61" s="63"/>
      <c r="RU61" s="63"/>
      <c r="RV61" s="63"/>
      <c r="RW61" s="63"/>
      <c r="RX61" s="63"/>
      <c r="RY61" s="63"/>
      <c r="RZ61" s="63"/>
      <c r="SA61" s="63"/>
      <c r="SB61" s="63"/>
      <c r="SC61" s="63"/>
      <c r="SD61" s="63"/>
      <c r="SE61" s="63"/>
      <c r="SF61" s="63"/>
      <c r="SG61" s="63"/>
      <c r="SH61" s="63"/>
      <c r="SI61" s="63"/>
      <c r="SJ61" s="63"/>
      <c r="SK61" s="63"/>
      <c r="SL61" s="63"/>
      <c r="SM61" s="63"/>
      <c r="SN61" s="63"/>
      <c r="SO61" s="63"/>
      <c r="SP61" s="63"/>
      <c r="SQ61" s="63"/>
      <c r="SR61" s="63"/>
      <c r="SS61" s="63"/>
      <c r="ST61" s="63"/>
      <c r="SU61" s="63"/>
      <c r="SV61" s="63"/>
      <c r="SW61" s="63"/>
      <c r="SX61" s="63"/>
      <c r="SY61" s="63"/>
      <c r="SZ61" s="63"/>
      <c r="TA61" s="63"/>
      <c r="TB61" s="63"/>
      <c r="TC61" s="63"/>
      <c r="TD61" s="63"/>
      <c r="TE61" s="63"/>
      <c r="TF61" s="63"/>
      <c r="TG61" s="63"/>
      <c r="TH61" s="63"/>
      <c r="TI61" s="63"/>
      <c r="TJ61" s="63"/>
      <c r="TK61" s="63"/>
      <c r="TL61" s="63"/>
      <c r="TM61" s="63"/>
      <c r="TN61" s="63"/>
      <c r="TO61" s="63"/>
      <c r="TP61" s="63"/>
      <c r="TQ61" s="63"/>
      <c r="TR61" s="63"/>
      <c r="TS61" s="63"/>
      <c r="TT61" s="63"/>
      <c r="TU61" s="63"/>
      <c r="TV61" s="63"/>
      <c r="TW61" s="63"/>
      <c r="TX61" s="63"/>
      <c r="TY61" s="63"/>
      <c r="TZ61" s="63"/>
      <c r="UA61" s="63"/>
      <c r="UB61" s="63"/>
      <c r="UC61" s="63"/>
      <c r="UD61" s="63"/>
      <c r="UE61" s="63"/>
      <c r="UF61" s="63"/>
      <c r="UG61" s="63"/>
      <c r="UH61" s="63"/>
      <c r="UI61" s="63"/>
      <c r="UJ61" s="63"/>
      <c r="UK61" s="63"/>
      <c r="UL61" s="63"/>
      <c r="UM61" s="63"/>
      <c r="UN61" s="63"/>
      <c r="UO61" s="63"/>
      <c r="UP61" s="63"/>
      <c r="UQ61" s="63"/>
      <c r="UR61" s="63"/>
      <c r="US61" s="63"/>
      <c r="UT61" s="63"/>
      <c r="UU61" s="63"/>
      <c r="UV61" s="63"/>
      <c r="UW61" s="63"/>
      <c r="UX61" s="63"/>
      <c r="UY61" s="63"/>
      <c r="UZ61" s="63"/>
      <c r="VA61" s="63"/>
      <c r="VB61" s="63"/>
      <c r="VC61" s="63"/>
      <c r="VD61" s="63"/>
      <c r="VE61" s="63"/>
      <c r="VF61" s="63"/>
      <c r="VG61" s="63"/>
      <c r="VH61" s="63"/>
      <c r="VI61" s="63"/>
      <c r="VJ61" s="63"/>
      <c r="VK61" s="63"/>
      <c r="VL61" s="63"/>
      <c r="VM61" s="63"/>
      <c r="VN61" s="63"/>
      <c r="VO61" s="63"/>
      <c r="VP61" s="63"/>
      <c r="VQ61" s="63"/>
      <c r="VR61" s="63"/>
      <c r="VS61" s="63"/>
      <c r="VT61" s="63"/>
      <c r="VU61" s="63"/>
      <c r="VV61" s="63"/>
      <c r="VW61" s="63"/>
      <c r="VX61" s="63"/>
      <c r="VY61" s="63"/>
      <c r="VZ61" s="63"/>
      <c r="WA61" s="63"/>
      <c r="WB61" s="63"/>
      <c r="WC61" s="63"/>
      <c r="WD61" s="63"/>
      <c r="WE61" s="63"/>
      <c r="WF61" s="63"/>
      <c r="WG61" s="63"/>
      <c r="WH61" s="63"/>
      <c r="WI61" s="63"/>
      <c r="WJ61" s="63"/>
      <c r="WK61" s="63"/>
      <c r="WL61" s="63"/>
      <c r="WM61" s="63"/>
      <c r="WN61" s="63"/>
      <c r="WO61" s="63"/>
      <c r="WP61" s="63"/>
      <c r="WQ61" s="63"/>
      <c r="WR61" s="63"/>
      <c r="WS61" s="63"/>
      <c r="WT61" s="63"/>
      <c r="WU61" s="63"/>
      <c r="WV61" s="63"/>
      <c r="WW61" s="63"/>
      <c r="WX61" s="63"/>
      <c r="WY61" s="63"/>
      <c r="WZ61" s="63"/>
      <c r="XA61" s="63"/>
      <c r="XB61" s="63"/>
      <c r="XC61" s="63"/>
      <c r="XD61" s="63"/>
      <c r="XE61" s="63"/>
      <c r="XF61" s="63"/>
      <c r="XG61" s="63"/>
      <c r="XH61" s="63"/>
      <c r="XI61" s="63"/>
      <c r="XJ61" s="63"/>
      <c r="XK61" s="63"/>
      <c r="XL61" s="63"/>
      <c r="XM61" s="63"/>
      <c r="XN61" s="63"/>
      <c r="XO61" s="63"/>
      <c r="XP61" s="63"/>
      <c r="XQ61" s="63"/>
      <c r="XR61" s="63"/>
      <c r="XS61" s="63"/>
      <c r="XT61" s="63"/>
      <c r="XU61" s="63"/>
      <c r="XV61" s="63"/>
      <c r="XW61" s="63"/>
      <c r="XX61" s="63"/>
      <c r="XY61" s="63"/>
      <c r="XZ61" s="63"/>
      <c r="YA61" s="63"/>
      <c r="YB61" s="63"/>
      <c r="YC61" s="63"/>
      <c r="YD61" s="63"/>
      <c r="YE61" s="63"/>
      <c r="YF61" s="63"/>
      <c r="YG61" s="63"/>
      <c r="YH61" s="63"/>
      <c r="YI61" s="63"/>
      <c r="YJ61" s="63"/>
      <c r="YK61" s="63"/>
      <c r="YL61" s="63"/>
      <c r="YM61" s="63"/>
      <c r="YN61" s="63"/>
      <c r="YO61" s="63"/>
      <c r="YP61" s="63"/>
      <c r="YQ61" s="63"/>
      <c r="YR61" s="63"/>
      <c r="YS61" s="63"/>
      <c r="YT61" s="63"/>
      <c r="YU61" s="63"/>
      <c r="YV61" s="63"/>
      <c r="YW61" s="63"/>
      <c r="YX61" s="63"/>
      <c r="YY61" s="63"/>
      <c r="YZ61" s="63"/>
      <c r="ZA61" s="63"/>
      <c r="ZB61" s="63"/>
      <c r="ZC61" s="63"/>
      <c r="ZD61" s="63"/>
      <c r="ZE61" s="63"/>
      <c r="ZF61" s="63"/>
      <c r="ZG61" s="63"/>
      <c r="ZH61" s="63"/>
      <c r="ZI61" s="63"/>
      <c r="ZJ61" s="63"/>
      <c r="ZK61" s="63"/>
      <c r="ZL61" s="63"/>
      <c r="ZM61" s="63"/>
      <c r="ZN61" s="63"/>
      <c r="ZO61" s="63"/>
      <c r="ZP61" s="63"/>
      <c r="ZQ61" s="63"/>
      <c r="ZR61" s="63"/>
      <c r="ZS61" s="63"/>
      <c r="ZT61" s="63"/>
      <c r="ZU61" s="63"/>
      <c r="ZV61" s="63"/>
      <c r="ZW61" s="63"/>
      <c r="ZX61" s="63"/>
      <c r="ZY61" s="63"/>
      <c r="ZZ61" s="63"/>
      <c r="AAA61" s="63"/>
      <c r="AAB61" s="63"/>
      <c r="AAC61" s="63"/>
      <c r="AAD61" s="63"/>
      <c r="AAE61" s="63"/>
      <c r="AAF61" s="63"/>
      <c r="AAG61" s="63"/>
      <c r="AAH61" s="63"/>
      <c r="AAI61" s="63"/>
      <c r="AAJ61" s="63"/>
      <c r="AAK61" s="63"/>
      <c r="AAL61" s="63"/>
      <c r="AAM61" s="63"/>
      <c r="AAN61" s="63"/>
      <c r="AAO61" s="63"/>
      <c r="AAP61" s="63"/>
      <c r="AAQ61" s="63"/>
      <c r="AAR61" s="63"/>
      <c r="AAS61" s="63"/>
      <c r="AAT61" s="63"/>
      <c r="AAU61" s="63"/>
      <c r="AAV61" s="63"/>
      <c r="AAW61" s="63"/>
      <c r="AAX61" s="63"/>
      <c r="AAY61" s="63"/>
      <c r="AAZ61" s="63"/>
      <c r="ABA61" s="63"/>
      <c r="ABB61" s="63"/>
      <c r="ABC61" s="63"/>
      <c r="ABD61" s="63"/>
      <c r="ABE61" s="63"/>
      <c r="ABF61" s="63"/>
      <c r="ABG61" s="63"/>
      <c r="ABH61" s="63"/>
      <c r="ABI61" s="63"/>
      <c r="ABJ61" s="63"/>
      <c r="ABK61" s="63"/>
      <c r="ABL61" s="63"/>
      <c r="ABM61" s="63"/>
      <c r="ABN61" s="63"/>
      <c r="ABO61" s="63"/>
      <c r="ABP61" s="63"/>
      <c r="ABQ61" s="63"/>
      <c r="ABR61" s="63"/>
      <c r="ABS61" s="63"/>
      <c r="ABT61" s="63"/>
      <c r="ABU61" s="63"/>
      <c r="ABV61" s="63"/>
      <c r="ABW61" s="63"/>
      <c r="ABX61" s="63"/>
      <c r="ABY61" s="63"/>
      <c r="ABZ61" s="63"/>
      <c r="ACA61" s="63"/>
      <c r="ACB61" s="63"/>
      <c r="ACC61" s="63"/>
      <c r="ACD61" s="63"/>
      <c r="ACE61" s="63"/>
      <c r="ACF61" s="63"/>
      <c r="ACG61" s="63"/>
      <c r="ACH61" s="63"/>
      <c r="ACI61" s="63"/>
      <c r="ACJ61" s="63"/>
      <c r="ACK61" s="63"/>
      <c r="ACL61" s="63"/>
      <c r="ACM61" s="63"/>
      <c r="ACN61" s="63"/>
      <c r="ACO61" s="63"/>
      <c r="ACP61" s="63"/>
      <c r="ACQ61" s="63"/>
      <c r="ACR61" s="63"/>
      <c r="ACS61" s="63"/>
      <c r="ACT61" s="63"/>
      <c r="ACU61" s="63"/>
      <c r="ACV61" s="63"/>
      <c r="ACW61" s="63"/>
      <c r="ACX61" s="63"/>
      <c r="ACY61" s="63"/>
      <c r="ACZ61" s="63"/>
      <c r="ADA61" s="63"/>
      <c r="ADB61" s="63"/>
      <c r="ADC61" s="63"/>
      <c r="ADD61" s="63"/>
      <c r="ADE61" s="63"/>
      <c r="ADF61" s="63"/>
      <c r="ADG61" s="63"/>
      <c r="ADH61" s="63"/>
      <c r="ADI61" s="63"/>
      <c r="ADJ61" s="63"/>
      <c r="ADK61" s="63"/>
      <c r="ADL61" s="63"/>
      <c r="ADM61" s="63"/>
      <c r="ADN61" s="63"/>
      <c r="ADO61" s="63"/>
      <c r="ADP61" s="63"/>
      <c r="ADQ61" s="63"/>
      <c r="ADR61" s="63"/>
      <c r="ADS61" s="63"/>
      <c r="ADT61" s="63"/>
      <c r="ADU61" s="63"/>
      <c r="ADV61" s="63"/>
      <c r="ADW61" s="63"/>
      <c r="ADX61" s="63"/>
      <c r="ADY61" s="63"/>
      <c r="ADZ61" s="63"/>
      <c r="AEA61" s="63"/>
      <c r="AEB61" s="63"/>
      <c r="AEC61" s="63"/>
      <c r="AED61" s="63"/>
      <c r="AEE61" s="63"/>
      <c r="AEF61" s="63"/>
      <c r="AEG61" s="63"/>
      <c r="AEH61" s="63"/>
      <c r="AEI61" s="63"/>
      <c r="AEJ61" s="63"/>
      <c r="AEK61" s="63"/>
      <c r="AEL61" s="63"/>
      <c r="AEM61" s="63"/>
      <c r="AEN61" s="63"/>
      <c r="AEO61" s="63"/>
      <c r="AEP61" s="63"/>
      <c r="AEQ61" s="63"/>
      <c r="AER61" s="63"/>
      <c r="AES61" s="63"/>
      <c r="AET61" s="63"/>
      <c r="AEU61" s="63"/>
      <c r="AEV61" s="63"/>
      <c r="AEW61" s="63"/>
      <c r="AEX61" s="63"/>
    </row>
    <row r="62" spans="1:830" ht="18" customHeight="1" x14ac:dyDescent="0.35">
      <c r="A62" s="54"/>
      <c r="B62" s="43" t="s">
        <v>215</v>
      </c>
      <c r="C62" s="44" t="s">
        <v>174</v>
      </c>
      <c r="D62" s="63">
        <v>0</v>
      </c>
      <c r="E62" s="63">
        <v>0</v>
      </c>
      <c r="F62" s="63">
        <v>0</v>
      </c>
      <c r="G62" s="63">
        <v>1</v>
      </c>
      <c r="H62" s="63">
        <v>0</v>
      </c>
      <c r="I62" s="63">
        <v>0</v>
      </c>
      <c r="J62" s="63">
        <v>0</v>
      </c>
      <c r="K62" s="63">
        <v>1</v>
      </c>
      <c r="L62" s="63">
        <v>0</v>
      </c>
      <c r="M62" s="63">
        <v>0</v>
      </c>
      <c r="N62" s="63">
        <v>1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1</v>
      </c>
      <c r="W62" s="63">
        <v>0</v>
      </c>
      <c r="X62" s="63">
        <v>0</v>
      </c>
      <c r="Y62" s="63">
        <v>1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1</v>
      </c>
      <c r="AF62" s="63">
        <v>0</v>
      </c>
      <c r="AG62" s="63">
        <v>0</v>
      </c>
      <c r="AH62" s="63">
        <v>0</v>
      </c>
      <c r="AI62" s="63">
        <v>0</v>
      </c>
      <c r="AJ62" s="63">
        <v>1</v>
      </c>
      <c r="AK62" s="63">
        <v>0</v>
      </c>
      <c r="AL62" s="63">
        <v>0</v>
      </c>
      <c r="AM62" s="63">
        <v>0</v>
      </c>
      <c r="AN62" s="63">
        <v>1</v>
      </c>
      <c r="AO62" s="63">
        <v>0</v>
      </c>
      <c r="AP62" s="63">
        <v>0</v>
      </c>
      <c r="AQ62" s="63"/>
      <c r="AR62" s="63">
        <v>1</v>
      </c>
      <c r="AS62" s="63">
        <v>0</v>
      </c>
      <c r="AT62" s="63">
        <v>0</v>
      </c>
      <c r="AU62" s="63">
        <v>0</v>
      </c>
      <c r="AV62" s="63">
        <v>0</v>
      </c>
      <c r="AW62" s="63">
        <v>0</v>
      </c>
      <c r="AX62" s="63">
        <v>1</v>
      </c>
      <c r="AY62" s="63">
        <v>0</v>
      </c>
      <c r="AZ62" s="63">
        <v>0</v>
      </c>
      <c r="BA62" s="63">
        <v>0</v>
      </c>
      <c r="BB62" s="63">
        <v>0</v>
      </c>
      <c r="BC62" s="63">
        <v>0</v>
      </c>
      <c r="BD62" s="63">
        <v>1</v>
      </c>
      <c r="BE62" s="63">
        <v>0</v>
      </c>
      <c r="BF62" s="63">
        <v>0</v>
      </c>
      <c r="BG62" s="63">
        <v>0</v>
      </c>
      <c r="BH62" s="63">
        <v>0</v>
      </c>
      <c r="BI62" s="63">
        <v>0</v>
      </c>
      <c r="BJ62" s="63">
        <v>0</v>
      </c>
      <c r="BK62" s="63">
        <v>0</v>
      </c>
      <c r="BL62" s="63">
        <v>0</v>
      </c>
      <c r="BM62" s="63">
        <v>0</v>
      </c>
      <c r="BN62" s="63">
        <v>0</v>
      </c>
      <c r="BO62" s="63">
        <v>0</v>
      </c>
      <c r="BP62" s="63">
        <v>1</v>
      </c>
      <c r="BQ62" s="63">
        <v>0</v>
      </c>
      <c r="BR62" s="63">
        <v>0</v>
      </c>
      <c r="BS62" s="63">
        <v>0</v>
      </c>
      <c r="BT62" s="63">
        <v>0</v>
      </c>
      <c r="BU62" s="63">
        <v>1</v>
      </c>
      <c r="BV62" s="63">
        <v>0</v>
      </c>
      <c r="BW62" s="63">
        <v>0</v>
      </c>
      <c r="BX62" s="63">
        <v>0</v>
      </c>
      <c r="BY62" s="63">
        <v>0</v>
      </c>
      <c r="BZ62" s="63">
        <v>1</v>
      </c>
      <c r="CA62" s="63">
        <v>0</v>
      </c>
      <c r="CB62" s="63">
        <v>0</v>
      </c>
      <c r="CC62" s="63">
        <v>0</v>
      </c>
      <c r="CD62" s="63">
        <v>1</v>
      </c>
      <c r="CE62" s="63">
        <v>0</v>
      </c>
      <c r="CF62" s="63">
        <v>0</v>
      </c>
      <c r="CG62" s="63">
        <v>0</v>
      </c>
      <c r="CH62" s="63">
        <v>1</v>
      </c>
      <c r="CI62" s="63">
        <v>0</v>
      </c>
      <c r="CJ62" s="63">
        <v>0</v>
      </c>
      <c r="CK62" s="63">
        <v>0</v>
      </c>
      <c r="CL62" s="63"/>
      <c r="CM62" s="63">
        <v>0</v>
      </c>
      <c r="CN62" s="63">
        <v>0</v>
      </c>
      <c r="CO62" s="63">
        <v>0</v>
      </c>
      <c r="CP62" s="63">
        <v>0</v>
      </c>
      <c r="CQ62" s="63">
        <v>1</v>
      </c>
      <c r="CR62" s="63">
        <v>0</v>
      </c>
      <c r="CS62" s="63">
        <v>0</v>
      </c>
      <c r="CT62" s="63">
        <v>0</v>
      </c>
      <c r="CU62" s="63">
        <v>0</v>
      </c>
      <c r="CV62" s="63">
        <v>0</v>
      </c>
      <c r="CW62" s="63">
        <v>1</v>
      </c>
      <c r="CX62" s="63">
        <v>0</v>
      </c>
      <c r="CY62" s="63">
        <v>0</v>
      </c>
      <c r="CZ62" s="63">
        <v>0</v>
      </c>
      <c r="DA62" s="63">
        <v>0</v>
      </c>
      <c r="DB62" s="63">
        <v>1</v>
      </c>
      <c r="DC62" s="63">
        <v>0</v>
      </c>
      <c r="DD62" s="63">
        <v>0</v>
      </c>
      <c r="DE62" s="63">
        <v>1</v>
      </c>
      <c r="DF62" s="63">
        <v>0</v>
      </c>
      <c r="DG62" s="63">
        <v>0</v>
      </c>
      <c r="DH62" s="63">
        <v>0</v>
      </c>
      <c r="DI62" s="63">
        <v>0</v>
      </c>
      <c r="DJ62" s="63">
        <v>1</v>
      </c>
      <c r="DK62" s="63">
        <v>0</v>
      </c>
      <c r="DL62" s="63">
        <v>0</v>
      </c>
      <c r="DM62" s="63">
        <v>0</v>
      </c>
      <c r="DN62" s="63">
        <v>0</v>
      </c>
      <c r="DO62" s="63">
        <v>0</v>
      </c>
      <c r="DP62" s="63">
        <v>1</v>
      </c>
      <c r="DQ62" s="63">
        <v>0</v>
      </c>
      <c r="DR62" s="63">
        <v>0</v>
      </c>
      <c r="DS62" s="63">
        <v>0</v>
      </c>
      <c r="DT62" s="63">
        <v>0</v>
      </c>
      <c r="DU62" s="63">
        <v>0</v>
      </c>
      <c r="DV62" s="63">
        <v>1</v>
      </c>
      <c r="DW62" s="63">
        <v>1</v>
      </c>
      <c r="DX62" s="63">
        <v>0</v>
      </c>
      <c r="DY62" s="63">
        <v>1</v>
      </c>
      <c r="DZ62" s="63">
        <v>0</v>
      </c>
      <c r="EA62" s="63">
        <v>0</v>
      </c>
      <c r="EB62" s="63">
        <v>0</v>
      </c>
      <c r="EC62" s="63">
        <v>0</v>
      </c>
      <c r="ED62" s="63">
        <v>1</v>
      </c>
      <c r="EE62" s="63">
        <v>0</v>
      </c>
      <c r="EF62" s="63">
        <v>1</v>
      </c>
      <c r="EG62" s="63">
        <v>0</v>
      </c>
      <c r="EH62" s="63">
        <v>0</v>
      </c>
      <c r="EI62" s="63">
        <v>0</v>
      </c>
      <c r="EJ62" s="63">
        <v>0</v>
      </c>
      <c r="EK62" s="63">
        <v>653.5</v>
      </c>
      <c r="EL62" s="63">
        <v>0</v>
      </c>
      <c r="EM62" s="63">
        <v>0</v>
      </c>
      <c r="EN62" s="63">
        <v>0</v>
      </c>
      <c r="EO62" s="63">
        <v>1</v>
      </c>
      <c r="EP62" s="63">
        <v>0</v>
      </c>
      <c r="EQ62" s="63">
        <v>0</v>
      </c>
      <c r="ER62" s="63">
        <v>0</v>
      </c>
      <c r="ES62" s="63">
        <v>0</v>
      </c>
      <c r="ET62" s="63">
        <v>0</v>
      </c>
      <c r="EU62" s="63">
        <v>1</v>
      </c>
      <c r="EV62" s="63">
        <v>0</v>
      </c>
      <c r="EW62" s="63">
        <v>0</v>
      </c>
      <c r="EX62" s="63">
        <v>1</v>
      </c>
      <c r="EY62" s="63">
        <v>0</v>
      </c>
      <c r="EZ62" s="63">
        <v>0</v>
      </c>
      <c r="FA62" s="63">
        <v>0</v>
      </c>
      <c r="FB62" s="63">
        <v>723.5</v>
      </c>
      <c r="FC62" s="63">
        <v>0</v>
      </c>
      <c r="FD62" s="63">
        <v>0</v>
      </c>
      <c r="FE62" s="63">
        <v>1</v>
      </c>
      <c r="FF62" s="63">
        <v>0</v>
      </c>
      <c r="FG62" s="63">
        <v>0</v>
      </c>
      <c r="FH62" s="63">
        <v>0</v>
      </c>
      <c r="FI62" s="63">
        <v>0</v>
      </c>
      <c r="FJ62" s="63">
        <v>1</v>
      </c>
      <c r="FK62" s="63"/>
      <c r="FL62" s="63">
        <v>0</v>
      </c>
      <c r="FM62" s="63">
        <v>0</v>
      </c>
      <c r="FN62" s="63">
        <v>1</v>
      </c>
      <c r="FO62" s="63">
        <v>0</v>
      </c>
      <c r="FP62" s="63">
        <v>0</v>
      </c>
      <c r="FQ62" s="63">
        <v>1</v>
      </c>
      <c r="FR62" s="63">
        <v>0</v>
      </c>
      <c r="FS62" s="63">
        <v>0</v>
      </c>
      <c r="FT62" s="63">
        <v>1</v>
      </c>
      <c r="FU62" s="63">
        <v>0</v>
      </c>
      <c r="FV62" s="63">
        <v>0</v>
      </c>
      <c r="FW62" s="63">
        <v>0</v>
      </c>
      <c r="FX62" s="63">
        <v>1</v>
      </c>
      <c r="FY62" s="63">
        <v>0</v>
      </c>
      <c r="FZ62" s="63">
        <v>1</v>
      </c>
      <c r="GA62" s="63">
        <v>0</v>
      </c>
      <c r="GB62" s="63">
        <v>0</v>
      </c>
      <c r="GC62" s="63">
        <v>1</v>
      </c>
      <c r="GD62" s="63">
        <v>0</v>
      </c>
      <c r="GE62" s="63">
        <v>0</v>
      </c>
      <c r="GF62" s="63">
        <v>0</v>
      </c>
      <c r="GG62" s="63">
        <v>1</v>
      </c>
      <c r="GH62" s="63">
        <v>0</v>
      </c>
      <c r="GI62" s="63">
        <v>0</v>
      </c>
      <c r="GJ62" s="63">
        <v>0</v>
      </c>
      <c r="GK62" s="63">
        <v>0</v>
      </c>
      <c r="GL62" s="63"/>
      <c r="GM62" s="63"/>
      <c r="GN62" s="63"/>
      <c r="GO62" s="63"/>
      <c r="GP62" s="63"/>
      <c r="GQ62" s="63"/>
      <c r="GR62" s="63"/>
      <c r="GS62" s="63"/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3"/>
      <c r="HT62" s="63"/>
      <c r="HU62" s="63"/>
      <c r="HV62" s="63"/>
      <c r="HW62" s="63"/>
      <c r="HX62" s="63"/>
      <c r="HY62" s="63"/>
      <c r="HZ62" s="63"/>
      <c r="IA62" s="63"/>
      <c r="IB62" s="63"/>
      <c r="IC62" s="63"/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3"/>
      <c r="IO62" s="63"/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63"/>
      <c r="JE62" s="63"/>
      <c r="JF62" s="63"/>
      <c r="JG62" s="63"/>
      <c r="JH62" s="63"/>
      <c r="JI62" s="63"/>
      <c r="JJ62" s="63"/>
      <c r="JK62" s="63"/>
      <c r="JL62" s="63"/>
      <c r="JM62" s="63"/>
      <c r="JN62" s="63"/>
      <c r="JO62" s="63"/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63"/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63"/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  <c r="MN62" s="63"/>
      <c r="MO62" s="63"/>
      <c r="MP62" s="63"/>
      <c r="MQ62" s="63"/>
      <c r="MR62" s="63"/>
      <c r="MS62" s="63"/>
      <c r="MT62" s="63"/>
      <c r="MU62" s="63"/>
      <c r="MV62" s="63"/>
      <c r="MW62" s="63"/>
      <c r="MX62" s="63"/>
      <c r="MY62" s="63"/>
      <c r="MZ62" s="63"/>
      <c r="NA62" s="63"/>
      <c r="NB62" s="63"/>
      <c r="NC62" s="63"/>
      <c r="ND62" s="63"/>
      <c r="NE62" s="63"/>
      <c r="NF62" s="63"/>
      <c r="NG62" s="63"/>
      <c r="NH62" s="63"/>
      <c r="NI62" s="63"/>
      <c r="NJ62" s="63"/>
      <c r="NK62" s="63"/>
      <c r="NL62" s="63"/>
      <c r="NM62" s="63"/>
      <c r="NN62" s="63"/>
      <c r="NO62" s="63"/>
      <c r="NP62" s="63"/>
      <c r="NQ62" s="63"/>
      <c r="NR62" s="63"/>
      <c r="NS62" s="63"/>
      <c r="NT62" s="63"/>
      <c r="NU62" s="63"/>
      <c r="NV62" s="63"/>
      <c r="NW62" s="63"/>
      <c r="NX62" s="63"/>
      <c r="NY62" s="63"/>
      <c r="NZ62" s="63"/>
      <c r="OA62" s="63"/>
      <c r="OB62" s="63"/>
      <c r="OC62" s="63"/>
      <c r="OD62" s="63"/>
      <c r="OE62" s="63"/>
      <c r="OF62" s="63"/>
      <c r="OG62" s="63"/>
      <c r="OH62" s="63"/>
      <c r="OI62" s="63"/>
      <c r="OJ62" s="63"/>
      <c r="OK62" s="63"/>
      <c r="OL62" s="63"/>
      <c r="OM62" s="63"/>
      <c r="ON62" s="63"/>
      <c r="OO62" s="63"/>
      <c r="OP62" s="63"/>
      <c r="OQ62" s="63"/>
      <c r="OR62" s="63"/>
      <c r="OS62" s="63"/>
      <c r="OT62" s="63"/>
      <c r="OU62" s="63"/>
      <c r="OV62" s="63"/>
      <c r="OW62" s="63"/>
      <c r="OX62" s="63"/>
      <c r="OY62" s="63"/>
      <c r="OZ62" s="63"/>
      <c r="PA62" s="63"/>
      <c r="PB62" s="63"/>
      <c r="PC62" s="63"/>
      <c r="PD62" s="63"/>
      <c r="PE62" s="63"/>
      <c r="PF62" s="63"/>
      <c r="PG62" s="63"/>
      <c r="PH62" s="63"/>
      <c r="PI62" s="63"/>
      <c r="PJ62" s="63"/>
      <c r="PK62" s="63"/>
      <c r="PL62" s="63"/>
      <c r="PM62" s="63"/>
      <c r="PN62" s="63"/>
      <c r="PO62" s="63"/>
      <c r="PP62" s="63"/>
      <c r="PQ62" s="63"/>
      <c r="PR62" s="63"/>
      <c r="PS62" s="63"/>
      <c r="PT62" s="63"/>
      <c r="PU62" s="63"/>
      <c r="PV62" s="63"/>
      <c r="PW62" s="63"/>
      <c r="PX62" s="63"/>
      <c r="PY62" s="63"/>
      <c r="PZ62" s="63"/>
      <c r="QA62" s="63"/>
      <c r="QB62" s="63"/>
      <c r="QC62" s="63"/>
      <c r="QD62" s="63"/>
      <c r="QE62" s="63"/>
      <c r="QF62" s="63"/>
      <c r="QG62" s="63"/>
      <c r="QH62" s="63"/>
      <c r="QI62" s="63"/>
      <c r="QJ62" s="63"/>
      <c r="QK62" s="63"/>
      <c r="QL62" s="63"/>
      <c r="QM62" s="63"/>
      <c r="QN62" s="63"/>
      <c r="QO62" s="63"/>
      <c r="QP62" s="63"/>
      <c r="QQ62" s="63"/>
      <c r="QR62" s="63"/>
      <c r="QS62" s="63"/>
      <c r="QT62" s="63"/>
      <c r="QU62" s="63"/>
      <c r="QV62" s="63"/>
      <c r="QW62" s="63"/>
      <c r="QX62" s="63"/>
      <c r="QY62" s="63"/>
      <c r="QZ62" s="63"/>
      <c r="RA62" s="63"/>
      <c r="RB62" s="63"/>
      <c r="RC62" s="63"/>
      <c r="RD62" s="63"/>
      <c r="RE62" s="63"/>
      <c r="RF62" s="63"/>
      <c r="RG62" s="63"/>
      <c r="RH62" s="63"/>
      <c r="RI62" s="63"/>
      <c r="RJ62" s="63"/>
      <c r="RK62" s="63"/>
      <c r="RL62" s="63"/>
      <c r="RM62" s="63"/>
      <c r="RN62" s="63"/>
      <c r="RO62" s="63"/>
      <c r="RP62" s="63"/>
      <c r="RQ62" s="63"/>
      <c r="RR62" s="63"/>
      <c r="RS62" s="63"/>
      <c r="RT62" s="63"/>
      <c r="RU62" s="63"/>
      <c r="RV62" s="63"/>
      <c r="RW62" s="63"/>
      <c r="RX62" s="63"/>
      <c r="RY62" s="63"/>
      <c r="RZ62" s="63"/>
      <c r="SA62" s="63"/>
      <c r="SB62" s="63"/>
      <c r="SC62" s="63"/>
      <c r="SD62" s="63"/>
      <c r="SE62" s="63"/>
      <c r="SF62" s="63"/>
      <c r="SG62" s="63"/>
      <c r="SH62" s="63"/>
      <c r="SI62" s="63"/>
      <c r="SJ62" s="63"/>
      <c r="SK62" s="63"/>
      <c r="SL62" s="63"/>
      <c r="SM62" s="63"/>
      <c r="SN62" s="63"/>
      <c r="SO62" s="63"/>
      <c r="SP62" s="63"/>
      <c r="SQ62" s="63"/>
      <c r="SR62" s="63"/>
      <c r="SS62" s="63"/>
      <c r="ST62" s="63"/>
      <c r="SU62" s="63"/>
      <c r="SV62" s="63"/>
      <c r="SW62" s="63"/>
      <c r="SX62" s="63"/>
      <c r="SY62" s="63"/>
      <c r="SZ62" s="63"/>
      <c r="TA62" s="63"/>
      <c r="TB62" s="63"/>
      <c r="TC62" s="63"/>
      <c r="TD62" s="63"/>
      <c r="TE62" s="63"/>
      <c r="TF62" s="63"/>
      <c r="TG62" s="63"/>
      <c r="TH62" s="63"/>
      <c r="TI62" s="63"/>
      <c r="TJ62" s="63"/>
      <c r="TK62" s="63"/>
      <c r="TL62" s="63"/>
      <c r="TM62" s="63"/>
      <c r="TN62" s="63"/>
      <c r="TO62" s="63"/>
      <c r="TP62" s="63"/>
      <c r="TQ62" s="63"/>
      <c r="TR62" s="63"/>
      <c r="TS62" s="63"/>
      <c r="TT62" s="63"/>
      <c r="TU62" s="63"/>
      <c r="TV62" s="63"/>
      <c r="TW62" s="63"/>
      <c r="TX62" s="63"/>
      <c r="TY62" s="63"/>
      <c r="TZ62" s="63"/>
      <c r="UA62" s="63"/>
      <c r="UB62" s="63"/>
      <c r="UC62" s="63"/>
      <c r="UD62" s="63"/>
      <c r="UE62" s="63"/>
      <c r="UF62" s="63"/>
      <c r="UG62" s="63"/>
      <c r="UH62" s="63"/>
      <c r="UI62" s="63"/>
      <c r="UJ62" s="63"/>
      <c r="UK62" s="63"/>
      <c r="UL62" s="63"/>
      <c r="UM62" s="63"/>
      <c r="UN62" s="63"/>
      <c r="UO62" s="63"/>
      <c r="UP62" s="63"/>
      <c r="UQ62" s="63"/>
      <c r="UR62" s="63"/>
      <c r="US62" s="63"/>
      <c r="UT62" s="63"/>
      <c r="UU62" s="63"/>
      <c r="UV62" s="63"/>
      <c r="UW62" s="63"/>
      <c r="UX62" s="63"/>
      <c r="UY62" s="63"/>
      <c r="UZ62" s="63"/>
      <c r="VA62" s="63"/>
      <c r="VB62" s="63"/>
      <c r="VC62" s="63"/>
      <c r="VD62" s="63"/>
      <c r="VE62" s="63"/>
      <c r="VF62" s="63"/>
      <c r="VG62" s="63"/>
      <c r="VH62" s="63"/>
      <c r="VI62" s="63"/>
      <c r="VJ62" s="63"/>
      <c r="VK62" s="63"/>
      <c r="VL62" s="63"/>
      <c r="VM62" s="63"/>
      <c r="VN62" s="63"/>
      <c r="VO62" s="63"/>
      <c r="VP62" s="63"/>
      <c r="VQ62" s="63"/>
      <c r="VR62" s="63"/>
      <c r="VS62" s="63"/>
      <c r="VT62" s="63"/>
      <c r="VU62" s="63"/>
      <c r="VV62" s="63"/>
      <c r="VW62" s="63"/>
      <c r="VX62" s="63"/>
      <c r="VY62" s="63"/>
      <c r="VZ62" s="63"/>
      <c r="WA62" s="63"/>
      <c r="WB62" s="63"/>
      <c r="WC62" s="63"/>
      <c r="WD62" s="63"/>
      <c r="WE62" s="63"/>
      <c r="WF62" s="63"/>
      <c r="WG62" s="63"/>
      <c r="WH62" s="63"/>
      <c r="WI62" s="63"/>
      <c r="WJ62" s="63"/>
      <c r="WK62" s="63"/>
      <c r="WL62" s="63"/>
      <c r="WM62" s="63"/>
      <c r="WN62" s="63"/>
      <c r="WO62" s="63"/>
      <c r="WP62" s="63"/>
      <c r="WQ62" s="63"/>
      <c r="WR62" s="63"/>
      <c r="WS62" s="63"/>
      <c r="WT62" s="63"/>
      <c r="WU62" s="63"/>
      <c r="WV62" s="63"/>
      <c r="WW62" s="63"/>
      <c r="WX62" s="63"/>
      <c r="WY62" s="63"/>
      <c r="WZ62" s="63"/>
      <c r="XA62" s="63"/>
      <c r="XB62" s="63"/>
      <c r="XC62" s="63"/>
      <c r="XD62" s="63"/>
      <c r="XE62" s="63"/>
      <c r="XF62" s="63"/>
      <c r="XG62" s="63"/>
      <c r="XH62" s="63"/>
      <c r="XI62" s="63"/>
      <c r="XJ62" s="63"/>
      <c r="XK62" s="63"/>
      <c r="XL62" s="63"/>
      <c r="XM62" s="63"/>
      <c r="XN62" s="63"/>
      <c r="XO62" s="63"/>
      <c r="XP62" s="63"/>
      <c r="XQ62" s="63"/>
      <c r="XR62" s="63"/>
      <c r="XS62" s="63"/>
      <c r="XT62" s="63"/>
      <c r="XU62" s="63"/>
      <c r="XV62" s="63"/>
      <c r="XW62" s="63"/>
      <c r="XX62" s="63"/>
      <c r="XY62" s="63"/>
      <c r="XZ62" s="63"/>
      <c r="YA62" s="63"/>
      <c r="YB62" s="63"/>
      <c r="YC62" s="63"/>
      <c r="YD62" s="63"/>
      <c r="YE62" s="63"/>
      <c r="YF62" s="63"/>
      <c r="YG62" s="63"/>
      <c r="YH62" s="63"/>
      <c r="YI62" s="63"/>
      <c r="YJ62" s="63"/>
      <c r="YK62" s="63"/>
      <c r="YL62" s="63"/>
      <c r="YM62" s="63"/>
      <c r="YN62" s="63"/>
      <c r="YO62" s="63"/>
      <c r="YP62" s="63"/>
      <c r="YQ62" s="63"/>
      <c r="YR62" s="63"/>
      <c r="YS62" s="63"/>
      <c r="YT62" s="63"/>
      <c r="YU62" s="63"/>
      <c r="YV62" s="63"/>
      <c r="YW62" s="63"/>
      <c r="YX62" s="63"/>
      <c r="YY62" s="63"/>
      <c r="YZ62" s="63"/>
      <c r="ZA62" s="63"/>
      <c r="ZB62" s="63"/>
      <c r="ZC62" s="63"/>
      <c r="ZD62" s="63"/>
      <c r="ZE62" s="63"/>
      <c r="ZF62" s="63"/>
      <c r="ZG62" s="63"/>
      <c r="ZH62" s="63"/>
      <c r="ZI62" s="63"/>
      <c r="ZJ62" s="63"/>
      <c r="ZK62" s="63"/>
      <c r="ZL62" s="63"/>
      <c r="ZM62" s="63"/>
      <c r="ZN62" s="63"/>
      <c r="ZO62" s="63"/>
      <c r="ZP62" s="63"/>
      <c r="ZQ62" s="63"/>
      <c r="ZR62" s="63"/>
      <c r="ZS62" s="63"/>
      <c r="ZT62" s="63"/>
      <c r="ZU62" s="63"/>
      <c r="ZV62" s="63"/>
      <c r="ZW62" s="63"/>
      <c r="ZX62" s="63"/>
      <c r="ZY62" s="63"/>
      <c r="ZZ62" s="63"/>
      <c r="AAA62" s="63"/>
      <c r="AAB62" s="63"/>
      <c r="AAC62" s="63"/>
      <c r="AAD62" s="63"/>
      <c r="AAE62" s="63"/>
      <c r="AAF62" s="63"/>
      <c r="AAG62" s="63"/>
      <c r="AAH62" s="63"/>
      <c r="AAI62" s="63"/>
      <c r="AAJ62" s="63"/>
      <c r="AAK62" s="63"/>
      <c r="AAL62" s="63"/>
      <c r="AAM62" s="63"/>
      <c r="AAN62" s="63"/>
      <c r="AAO62" s="63"/>
      <c r="AAP62" s="63"/>
      <c r="AAQ62" s="63"/>
      <c r="AAR62" s="63"/>
      <c r="AAS62" s="63"/>
      <c r="AAT62" s="63"/>
      <c r="AAU62" s="63"/>
      <c r="AAV62" s="63"/>
      <c r="AAW62" s="63"/>
      <c r="AAX62" s="63"/>
      <c r="AAY62" s="63"/>
      <c r="AAZ62" s="63"/>
      <c r="ABA62" s="63"/>
      <c r="ABB62" s="63"/>
      <c r="ABC62" s="63"/>
      <c r="ABD62" s="63"/>
      <c r="ABE62" s="63"/>
      <c r="ABF62" s="63"/>
      <c r="ABG62" s="63"/>
      <c r="ABH62" s="63"/>
      <c r="ABI62" s="63"/>
      <c r="ABJ62" s="63"/>
      <c r="ABK62" s="63"/>
      <c r="ABL62" s="63"/>
      <c r="ABM62" s="63"/>
      <c r="ABN62" s="63"/>
      <c r="ABO62" s="63"/>
      <c r="ABP62" s="63"/>
      <c r="ABQ62" s="63"/>
      <c r="ABR62" s="63"/>
      <c r="ABS62" s="63"/>
      <c r="ABT62" s="63"/>
      <c r="ABU62" s="63"/>
      <c r="ABV62" s="63"/>
      <c r="ABW62" s="63"/>
      <c r="ABX62" s="63"/>
      <c r="ABY62" s="63"/>
      <c r="ABZ62" s="63"/>
      <c r="ACA62" s="63"/>
      <c r="ACB62" s="63"/>
      <c r="ACC62" s="63"/>
      <c r="ACD62" s="63"/>
      <c r="ACE62" s="63"/>
      <c r="ACF62" s="63"/>
      <c r="ACG62" s="63"/>
      <c r="ACH62" s="63"/>
      <c r="ACI62" s="63"/>
      <c r="ACJ62" s="63"/>
      <c r="ACK62" s="63"/>
      <c r="ACL62" s="63"/>
      <c r="ACM62" s="63"/>
      <c r="ACN62" s="63"/>
      <c r="ACO62" s="63"/>
      <c r="ACP62" s="63"/>
      <c r="ACQ62" s="63"/>
      <c r="ACR62" s="63"/>
      <c r="ACS62" s="63"/>
      <c r="ACT62" s="63"/>
      <c r="ACU62" s="63"/>
      <c r="ACV62" s="63"/>
      <c r="ACW62" s="63"/>
      <c r="ACX62" s="63"/>
      <c r="ACY62" s="63"/>
      <c r="ACZ62" s="63"/>
      <c r="ADA62" s="63"/>
      <c r="ADB62" s="63"/>
      <c r="ADC62" s="63"/>
      <c r="ADD62" s="63"/>
      <c r="ADE62" s="63"/>
      <c r="ADF62" s="63"/>
      <c r="ADG62" s="63"/>
      <c r="ADH62" s="63"/>
      <c r="ADI62" s="63"/>
      <c r="ADJ62" s="63"/>
      <c r="ADK62" s="63"/>
      <c r="ADL62" s="63"/>
      <c r="ADM62" s="63"/>
      <c r="ADN62" s="63"/>
      <c r="ADO62" s="63"/>
      <c r="ADP62" s="63"/>
      <c r="ADQ62" s="63"/>
      <c r="ADR62" s="63"/>
      <c r="ADS62" s="63"/>
      <c r="ADT62" s="63"/>
      <c r="ADU62" s="63"/>
      <c r="ADV62" s="63"/>
      <c r="ADW62" s="63"/>
      <c r="ADX62" s="63"/>
      <c r="ADY62" s="63"/>
      <c r="ADZ62" s="63"/>
      <c r="AEA62" s="63"/>
      <c r="AEB62" s="63"/>
      <c r="AEC62" s="63"/>
      <c r="AED62" s="63"/>
      <c r="AEE62" s="63"/>
      <c r="AEF62" s="63"/>
      <c r="AEG62" s="63"/>
      <c r="AEH62" s="63"/>
      <c r="AEI62" s="63"/>
      <c r="AEJ62" s="63"/>
      <c r="AEK62" s="63"/>
      <c r="AEL62" s="63"/>
      <c r="AEM62" s="63"/>
      <c r="AEN62" s="63"/>
      <c r="AEO62" s="63"/>
      <c r="AEP62" s="63"/>
      <c r="AEQ62" s="63"/>
      <c r="AER62" s="63"/>
      <c r="AES62" s="63"/>
      <c r="AET62" s="63"/>
      <c r="AEU62" s="63"/>
      <c r="AEV62" s="63"/>
      <c r="AEW62" s="63"/>
      <c r="AEX62" s="63"/>
    </row>
    <row r="63" spans="1:830" ht="18" customHeight="1" x14ac:dyDescent="0.35">
      <c r="A63" s="54"/>
      <c r="B63" s="43" t="s">
        <v>176</v>
      </c>
      <c r="C63" s="44" t="s">
        <v>177</v>
      </c>
      <c r="D63" s="63">
        <v>0</v>
      </c>
      <c r="E63" s="63">
        <v>0</v>
      </c>
      <c r="F63" s="63">
        <v>0</v>
      </c>
      <c r="G63" s="63" t="s">
        <v>332</v>
      </c>
      <c r="H63" s="63">
        <v>0</v>
      </c>
      <c r="I63" s="63">
        <v>0</v>
      </c>
      <c r="J63" s="63">
        <v>0</v>
      </c>
      <c r="K63" s="63" t="s">
        <v>325</v>
      </c>
      <c r="L63" s="63">
        <v>0</v>
      </c>
      <c r="M63" s="63">
        <v>0</v>
      </c>
      <c r="N63" s="63" t="s">
        <v>333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 t="s">
        <v>332</v>
      </c>
      <c r="W63" s="63">
        <v>0</v>
      </c>
      <c r="X63" s="63">
        <v>0</v>
      </c>
      <c r="Y63" s="63" t="s">
        <v>332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 t="s">
        <v>325</v>
      </c>
      <c r="AF63" s="63">
        <v>0</v>
      </c>
      <c r="AG63" s="63">
        <v>0</v>
      </c>
      <c r="AH63" s="63">
        <v>0</v>
      </c>
      <c r="AI63" s="63">
        <v>0</v>
      </c>
      <c r="AJ63" s="63" t="s">
        <v>332</v>
      </c>
      <c r="AK63" s="63">
        <v>0</v>
      </c>
      <c r="AL63" s="63">
        <v>0</v>
      </c>
      <c r="AM63" s="63">
        <v>0</v>
      </c>
      <c r="AN63" s="63" t="s">
        <v>325</v>
      </c>
      <c r="AO63" s="63">
        <v>0</v>
      </c>
      <c r="AP63" s="63">
        <v>0</v>
      </c>
      <c r="AQ63" s="63"/>
      <c r="AR63" s="63" t="s">
        <v>325</v>
      </c>
      <c r="AS63" s="63">
        <v>0</v>
      </c>
      <c r="AT63" s="63">
        <v>0</v>
      </c>
      <c r="AU63" s="63">
        <v>0</v>
      </c>
      <c r="AV63" s="63">
        <v>0</v>
      </c>
      <c r="AW63" s="63">
        <v>0</v>
      </c>
      <c r="AX63" s="63" t="s">
        <v>325</v>
      </c>
      <c r="AY63" s="63">
        <v>0</v>
      </c>
      <c r="AZ63" s="63">
        <v>0</v>
      </c>
      <c r="BA63" s="63">
        <v>0</v>
      </c>
      <c r="BB63" s="63">
        <v>0</v>
      </c>
      <c r="BC63" s="63">
        <v>0</v>
      </c>
      <c r="BD63" s="63" t="s">
        <v>333</v>
      </c>
      <c r="BE63" s="63">
        <v>0</v>
      </c>
      <c r="BF63" s="63">
        <v>0</v>
      </c>
      <c r="BG63" s="63">
        <v>0</v>
      </c>
      <c r="BH63" s="63">
        <v>0</v>
      </c>
      <c r="BI63" s="63">
        <v>0</v>
      </c>
      <c r="BJ63" s="63">
        <v>0</v>
      </c>
      <c r="BK63" s="63">
        <v>0</v>
      </c>
      <c r="BL63" s="63">
        <v>0</v>
      </c>
      <c r="BM63" s="63">
        <v>0</v>
      </c>
      <c r="BN63" s="63">
        <v>0</v>
      </c>
      <c r="BO63" s="63">
        <v>0</v>
      </c>
      <c r="BP63" s="63" t="s">
        <v>446</v>
      </c>
      <c r="BQ63" s="63">
        <v>0</v>
      </c>
      <c r="BR63" s="63">
        <v>0</v>
      </c>
      <c r="BS63" s="63">
        <v>0</v>
      </c>
      <c r="BT63" s="63">
        <v>0</v>
      </c>
      <c r="BU63" s="63" t="s">
        <v>451</v>
      </c>
      <c r="BV63" s="63">
        <v>0</v>
      </c>
      <c r="BW63" s="63">
        <v>0</v>
      </c>
      <c r="BX63" s="63">
        <v>0</v>
      </c>
      <c r="BY63" s="63">
        <v>0</v>
      </c>
      <c r="BZ63" s="63" t="s">
        <v>448</v>
      </c>
      <c r="CA63" s="63">
        <v>0</v>
      </c>
      <c r="CB63" s="63">
        <v>0</v>
      </c>
      <c r="CC63" s="63">
        <v>0</v>
      </c>
      <c r="CD63" s="63" t="s">
        <v>452</v>
      </c>
      <c r="CE63" s="63">
        <v>0</v>
      </c>
      <c r="CF63" s="63">
        <v>0</v>
      </c>
      <c r="CG63" s="63">
        <v>0</v>
      </c>
      <c r="CH63" s="63" t="s">
        <v>453</v>
      </c>
      <c r="CI63" s="63">
        <v>0</v>
      </c>
      <c r="CJ63" s="63">
        <v>0</v>
      </c>
      <c r="CK63" s="63">
        <v>0</v>
      </c>
      <c r="CL63" s="63"/>
      <c r="CM63" s="63">
        <v>0</v>
      </c>
      <c r="CN63" s="63">
        <v>0</v>
      </c>
      <c r="CO63" s="63">
        <v>0</v>
      </c>
      <c r="CP63" s="63">
        <v>0</v>
      </c>
      <c r="CQ63" s="63" t="s">
        <v>325</v>
      </c>
      <c r="CR63" s="63">
        <v>0</v>
      </c>
      <c r="CS63" s="63">
        <v>0</v>
      </c>
      <c r="CT63" s="63">
        <v>0</v>
      </c>
      <c r="CU63" s="63">
        <v>0</v>
      </c>
      <c r="CV63" s="63">
        <v>0</v>
      </c>
      <c r="CW63" s="63" t="s">
        <v>325</v>
      </c>
      <c r="CX63" s="63">
        <v>0</v>
      </c>
      <c r="CY63" s="63">
        <v>0</v>
      </c>
      <c r="CZ63" s="63">
        <v>0</v>
      </c>
      <c r="DA63" s="63">
        <v>0</v>
      </c>
      <c r="DB63" s="63" t="s">
        <v>325</v>
      </c>
      <c r="DC63" s="63">
        <v>0</v>
      </c>
      <c r="DD63" s="63">
        <v>0</v>
      </c>
      <c r="DE63" s="63" t="s">
        <v>446</v>
      </c>
      <c r="DF63" s="63">
        <v>0</v>
      </c>
      <c r="DG63" s="63">
        <v>0</v>
      </c>
      <c r="DH63" s="63">
        <v>0</v>
      </c>
      <c r="DI63" s="63">
        <v>0</v>
      </c>
      <c r="DJ63" s="63" t="s">
        <v>325</v>
      </c>
      <c r="DK63" s="63">
        <v>0</v>
      </c>
      <c r="DL63" s="63">
        <v>0</v>
      </c>
      <c r="DM63" s="63">
        <v>0</v>
      </c>
      <c r="DN63" s="63">
        <v>0</v>
      </c>
      <c r="DO63" s="63">
        <v>0</v>
      </c>
      <c r="DP63" s="63" t="s">
        <v>325</v>
      </c>
      <c r="DQ63" s="63">
        <v>0</v>
      </c>
      <c r="DR63" s="63">
        <v>0</v>
      </c>
      <c r="DS63" s="63">
        <v>0</v>
      </c>
      <c r="DT63" s="63">
        <v>0</v>
      </c>
      <c r="DU63" s="63">
        <v>0</v>
      </c>
      <c r="DV63" s="63" t="s">
        <v>332</v>
      </c>
      <c r="DW63" s="63" t="s">
        <v>332</v>
      </c>
      <c r="DX63" s="63">
        <v>0</v>
      </c>
      <c r="DY63" s="63" t="s">
        <v>325</v>
      </c>
      <c r="DZ63" s="63">
        <v>0</v>
      </c>
      <c r="EA63" s="63">
        <v>0</v>
      </c>
      <c r="EB63" s="63">
        <v>0</v>
      </c>
      <c r="EC63" s="63">
        <v>0</v>
      </c>
      <c r="ED63" s="63" t="s">
        <v>446</v>
      </c>
      <c r="EE63" s="63">
        <v>0</v>
      </c>
      <c r="EF63" s="63" t="s">
        <v>325</v>
      </c>
      <c r="EG63" s="63">
        <v>0</v>
      </c>
      <c r="EH63" s="63">
        <v>0</v>
      </c>
      <c r="EI63" s="63">
        <v>0</v>
      </c>
      <c r="EJ63" s="63">
        <v>0</v>
      </c>
      <c r="EK63" s="63" t="s">
        <v>325</v>
      </c>
      <c r="EL63" s="63">
        <v>0</v>
      </c>
      <c r="EM63" s="63">
        <v>0</v>
      </c>
      <c r="EN63" s="63">
        <v>0</v>
      </c>
      <c r="EO63" s="63" t="s">
        <v>332</v>
      </c>
      <c r="EP63" s="63">
        <v>0</v>
      </c>
      <c r="EQ63" s="63">
        <v>0</v>
      </c>
      <c r="ER63" s="63">
        <v>0</v>
      </c>
      <c r="ES63" s="63">
        <v>0</v>
      </c>
      <c r="ET63" s="63">
        <v>0</v>
      </c>
      <c r="EU63" s="63" t="s">
        <v>532</v>
      </c>
      <c r="EV63" s="63">
        <v>0</v>
      </c>
      <c r="EW63" s="63">
        <v>0</v>
      </c>
      <c r="EX63" s="63" t="s">
        <v>332</v>
      </c>
      <c r="EY63" s="63">
        <v>0</v>
      </c>
      <c r="EZ63" s="63">
        <v>0</v>
      </c>
      <c r="FA63" s="63">
        <v>0</v>
      </c>
      <c r="FB63" s="63" t="s">
        <v>325</v>
      </c>
      <c r="FC63" s="63">
        <v>0</v>
      </c>
      <c r="FD63" s="63">
        <v>0</v>
      </c>
      <c r="FE63" s="63" t="s">
        <v>325</v>
      </c>
      <c r="FF63" s="63">
        <v>0</v>
      </c>
      <c r="FG63" s="63">
        <v>0</v>
      </c>
      <c r="FH63" s="63">
        <v>0</v>
      </c>
      <c r="FI63" s="63">
        <v>0</v>
      </c>
      <c r="FJ63" s="63" t="s">
        <v>325</v>
      </c>
      <c r="FK63" s="63"/>
      <c r="FL63" s="63">
        <v>0</v>
      </c>
      <c r="FM63" s="63">
        <v>0</v>
      </c>
      <c r="FN63" s="63" t="s">
        <v>325</v>
      </c>
      <c r="FO63" s="63">
        <v>0</v>
      </c>
      <c r="FP63" s="63">
        <v>0</v>
      </c>
      <c r="FQ63" s="63" t="s">
        <v>572</v>
      </c>
      <c r="FR63" s="63">
        <v>0</v>
      </c>
      <c r="FS63" s="63">
        <v>0</v>
      </c>
      <c r="FT63" s="63" t="s">
        <v>332</v>
      </c>
      <c r="FU63" s="63">
        <v>0</v>
      </c>
      <c r="FV63" s="63">
        <v>0</v>
      </c>
      <c r="FW63" s="63">
        <v>0</v>
      </c>
      <c r="FX63" s="63" t="s">
        <v>573</v>
      </c>
      <c r="FY63" s="63">
        <v>0</v>
      </c>
      <c r="FZ63" s="63" t="s">
        <v>325</v>
      </c>
      <c r="GA63" s="63">
        <v>0</v>
      </c>
      <c r="GB63" s="63">
        <v>0</v>
      </c>
      <c r="GC63" s="63" t="s">
        <v>325</v>
      </c>
      <c r="GD63" s="63">
        <v>0</v>
      </c>
      <c r="GE63" s="63">
        <v>0</v>
      </c>
      <c r="GF63" s="63">
        <v>0</v>
      </c>
      <c r="GG63" s="63" t="s">
        <v>590</v>
      </c>
      <c r="GH63" s="63">
        <v>0</v>
      </c>
      <c r="GI63" s="63">
        <v>0</v>
      </c>
      <c r="GJ63" s="63">
        <v>0</v>
      </c>
      <c r="GK63" s="63">
        <v>0</v>
      </c>
      <c r="GL63" s="63"/>
      <c r="GM63" s="63"/>
      <c r="GN63" s="63"/>
      <c r="GO63" s="63"/>
      <c r="GP63" s="63"/>
      <c r="GQ63" s="63"/>
      <c r="GR63" s="63"/>
      <c r="GS63" s="63"/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3"/>
      <c r="HT63" s="63"/>
      <c r="HU63" s="63"/>
      <c r="HV63" s="63"/>
      <c r="HW63" s="63"/>
      <c r="HX63" s="63"/>
      <c r="HY63" s="63"/>
      <c r="HZ63" s="63"/>
      <c r="IA63" s="63"/>
      <c r="IB63" s="63"/>
      <c r="IC63" s="63"/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3"/>
      <c r="IO63" s="63"/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63"/>
      <c r="JE63" s="63"/>
      <c r="JF63" s="63"/>
      <c r="JG63" s="63"/>
      <c r="JH63" s="63"/>
      <c r="JI63" s="63"/>
      <c r="JJ63" s="63"/>
      <c r="JK63" s="63"/>
      <c r="JL63" s="63"/>
      <c r="JM63" s="63"/>
      <c r="JN63" s="63"/>
      <c r="JO63" s="63"/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63"/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63"/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  <c r="MN63" s="63"/>
      <c r="MO63" s="63"/>
      <c r="MP63" s="63"/>
      <c r="MQ63" s="63"/>
      <c r="MR63" s="63"/>
      <c r="MS63" s="63"/>
      <c r="MT63" s="63"/>
      <c r="MU63" s="63"/>
      <c r="MV63" s="63"/>
      <c r="MW63" s="63"/>
      <c r="MX63" s="63"/>
      <c r="MY63" s="63"/>
      <c r="MZ63" s="63"/>
      <c r="NA63" s="63"/>
      <c r="NB63" s="63"/>
      <c r="NC63" s="63"/>
      <c r="ND63" s="63"/>
      <c r="NE63" s="63"/>
      <c r="NF63" s="63"/>
      <c r="NG63" s="63"/>
      <c r="NH63" s="63"/>
      <c r="NI63" s="63"/>
      <c r="NJ63" s="63"/>
      <c r="NK63" s="63"/>
      <c r="NL63" s="63"/>
      <c r="NM63" s="63"/>
      <c r="NN63" s="63"/>
      <c r="NO63" s="63"/>
      <c r="NP63" s="63"/>
      <c r="NQ63" s="63"/>
      <c r="NR63" s="63"/>
      <c r="NS63" s="63"/>
      <c r="NT63" s="63"/>
      <c r="NU63" s="63"/>
      <c r="NV63" s="63"/>
      <c r="NW63" s="63"/>
      <c r="NX63" s="63"/>
      <c r="NY63" s="63"/>
      <c r="NZ63" s="63"/>
      <c r="OA63" s="63"/>
      <c r="OB63" s="63"/>
      <c r="OC63" s="63"/>
      <c r="OD63" s="63"/>
      <c r="OE63" s="63"/>
      <c r="OF63" s="63"/>
      <c r="OG63" s="63"/>
      <c r="OH63" s="63"/>
      <c r="OI63" s="63"/>
      <c r="OJ63" s="63"/>
      <c r="OK63" s="63"/>
      <c r="OL63" s="63"/>
      <c r="OM63" s="63"/>
      <c r="ON63" s="63"/>
      <c r="OO63" s="63"/>
      <c r="OP63" s="63"/>
      <c r="OQ63" s="63"/>
      <c r="OR63" s="63"/>
      <c r="OS63" s="63"/>
      <c r="OT63" s="63"/>
      <c r="OU63" s="63"/>
      <c r="OV63" s="63"/>
      <c r="OW63" s="63"/>
      <c r="OX63" s="63"/>
      <c r="OY63" s="63"/>
      <c r="OZ63" s="63"/>
      <c r="PA63" s="63"/>
      <c r="PB63" s="63"/>
      <c r="PC63" s="63"/>
      <c r="PD63" s="63"/>
      <c r="PE63" s="63"/>
      <c r="PF63" s="63"/>
      <c r="PG63" s="63"/>
      <c r="PH63" s="63"/>
      <c r="PI63" s="63"/>
      <c r="PJ63" s="63"/>
      <c r="PK63" s="63"/>
      <c r="PL63" s="63"/>
      <c r="PM63" s="63"/>
      <c r="PN63" s="63"/>
      <c r="PO63" s="63"/>
      <c r="PP63" s="63"/>
      <c r="PQ63" s="63"/>
      <c r="PR63" s="63"/>
      <c r="PS63" s="63"/>
      <c r="PT63" s="63"/>
      <c r="PU63" s="63"/>
      <c r="PV63" s="63"/>
      <c r="PW63" s="63"/>
      <c r="PX63" s="63"/>
      <c r="PY63" s="63"/>
      <c r="PZ63" s="63"/>
      <c r="QA63" s="63"/>
      <c r="QB63" s="63"/>
      <c r="QC63" s="63"/>
      <c r="QD63" s="63"/>
      <c r="QE63" s="63"/>
      <c r="QF63" s="63"/>
      <c r="QG63" s="63"/>
      <c r="QH63" s="63"/>
      <c r="QI63" s="63"/>
      <c r="QJ63" s="63"/>
      <c r="QK63" s="63"/>
      <c r="QL63" s="63"/>
      <c r="QM63" s="63"/>
      <c r="QN63" s="63"/>
      <c r="QO63" s="63"/>
      <c r="QP63" s="63"/>
      <c r="QQ63" s="63"/>
      <c r="QR63" s="63"/>
      <c r="QS63" s="63"/>
      <c r="QT63" s="63"/>
      <c r="QU63" s="63"/>
      <c r="QV63" s="63"/>
      <c r="QW63" s="63"/>
      <c r="QX63" s="63"/>
      <c r="QY63" s="63"/>
      <c r="QZ63" s="63"/>
      <c r="RA63" s="63"/>
      <c r="RB63" s="63"/>
      <c r="RC63" s="63"/>
      <c r="RD63" s="63"/>
      <c r="RE63" s="63"/>
      <c r="RF63" s="63"/>
      <c r="RG63" s="63"/>
      <c r="RH63" s="63"/>
      <c r="RI63" s="63"/>
      <c r="RJ63" s="63"/>
      <c r="RK63" s="63"/>
      <c r="RL63" s="63"/>
      <c r="RM63" s="63"/>
      <c r="RN63" s="63"/>
      <c r="RO63" s="63"/>
      <c r="RP63" s="63"/>
      <c r="RQ63" s="63"/>
      <c r="RR63" s="63"/>
      <c r="RS63" s="63"/>
      <c r="RT63" s="63"/>
      <c r="RU63" s="63"/>
      <c r="RV63" s="63"/>
      <c r="RW63" s="63"/>
      <c r="RX63" s="63"/>
      <c r="RY63" s="63"/>
      <c r="RZ63" s="63"/>
      <c r="SA63" s="63"/>
      <c r="SB63" s="63"/>
      <c r="SC63" s="63"/>
      <c r="SD63" s="63"/>
      <c r="SE63" s="63"/>
      <c r="SF63" s="63"/>
      <c r="SG63" s="63"/>
      <c r="SH63" s="63"/>
      <c r="SI63" s="63"/>
      <c r="SJ63" s="63"/>
      <c r="SK63" s="63"/>
      <c r="SL63" s="63"/>
      <c r="SM63" s="63"/>
      <c r="SN63" s="63"/>
      <c r="SO63" s="63"/>
      <c r="SP63" s="63"/>
      <c r="SQ63" s="63"/>
      <c r="SR63" s="63"/>
      <c r="SS63" s="63"/>
      <c r="ST63" s="63"/>
      <c r="SU63" s="63"/>
      <c r="SV63" s="63"/>
      <c r="SW63" s="63"/>
      <c r="SX63" s="63"/>
      <c r="SY63" s="63"/>
      <c r="SZ63" s="63"/>
      <c r="TA63" s="63"/>
      <c r="TB63" s="63"/>
      <c r="TC63" s="63"/>
      <c r="TD63" s="63"/>
      <c r="TE63" s="63"/>
      <c r="TF63" s="63"/>
      <c r="TG63" s="63"/>
      <c r="TH63" s="63"/>
      <c r="TI63" s="63"/>
      <c r="TJ63" s="63"/>
      <c r="TK63" s="63"/>
      <c r="TL63" s="63"/>
      <c r="TM63" s="63"/>
      <c r="TN63" s="63"/>
      <c r="TO63" s="63"/>
      <c r="TP63" s="63"/>
      <c r="TQ63" s="63"/>
      <c r="TR63" s="63"/>
      <c r="TS63" s="63"/>
      <c r="TT63" s="63"/>
      <c r="TU63" s="63"/>
      <c r="TV63" s="63"/>
      <c r="TW63" s="63"/>
      <c r="TX63" s="63"/>
      <c r="TY63" s="63"/>
      <c r="TZ63" s="63"/>
      <c r="UA63" s="63"/>
      <c r="UB63" s="63"/>
      <c r="UC63" s="63"/>
      <c r="UD63" s="63"/>
      <c r="UE63" s="63"/>
      <c r="UF63" s="63"/>
      <c r="UG63" s="63"/>
      <c r="UH63" s="63"/>
      <c r="UI63" s="63"/>
      <c r="UJ63" s="63"/>
      <c r="UK63" s="63"/>
      <c r="UL63" s="63"/>
      <c r="UM63" s="63"/>
      <c r="UN63" s="63"/>
      <c r="UO63" s="63"/>
      <c r="UP63" s="63"/>
      <c r="UQ63" s="63"/>
      <c r="UR63" s="63"/>
      <c r="US63" s="63"/>
      <c r="UT63" s="63"/>
      <c r="UU63" s="63"/>
      <c r="UV63" s="63"/>
      <c r="UW63" s="63"/>
      <c r="UX63" s="63"/>
      <c r="UY63" s="63"/>
      <c r="UZ63" s="63"/>
      <c r="VA63" s="63"/>
      <c r="VB63" s="63"/>
      <c r="VC63" s="63"/>
      <c r="VD63" s="63"/>
      <c r="VE63" s="63"/>
      <c r="VF63" s="63"/>
      <c r="VG63" s="63"/>
      <c r="VH63" s="63"/>
      <c r="VI63" s="63"/>
      <c r="VJ63" s="63"/>
      <c r="VK63" s="63"/>
      <c r="VL63" s="63"/>
      <c r="VM63" s="63"/>
      <c r="VN63" s="63"/>
      <c r="VO63" s="63"/>
      <c r="VP63" s="63"/>
      <c r="VQ63" s="63"/>
      <c r="VR63" s="63"/>
      <c r="VS63" s="63"/>
      <c r="VT63" s="63"/>
      <c r="VU63" s="63"/>
      <c r="VV63" s="63"/>
      <c r="VW63" s="63"/>
      <c r="VX63" s="63"/>
      <c r="VY63" s="63"/>
      <c r="VZ63" s="63"/>
      <c r="WA63" s="63"/>
      <c r="WB63" s="63"/>
      <c r="WC63" s="63"/>
      <c r="WD63" s="63"/>
      <c r="WE63" s="63"/>
      <c r="WF63" s="63"/>
      <c r="WG63" s="63"/>
      <c r="WH63" s="63"/>
      <c r="WI63" s="63"/>
      <c r="WJ63" s="63"/>
      <c r="WK63" s="63"/>
      <c r="WL63" s="63"/>
      <c r="WM63" s="63"/>
      <c r="WN63" s="63"/>
      <c r="WO63" s="63"/>
      <c r="WP63" s="63"/>
      <c r="WQ63" s="63"/>
      <c r="WR63" s="63"/>
      <c r="WS63" s="63"/>
      <c r="WT63" s="63"/>
      <c r="WU63" s="63"/>
      <c r="WV63" s="63"/>
      <c r="WW63" s="63"/>
      <c r="WX63" s="63"/>
      <c r="WY63" s="63"/>
      <c r="WZ63" s="63"/>
      <c r="XA63" s="63"/>
      <c r="XB63" s="63"/>
      <c r="XC63" s="63"/>
      <c r="XD63" s="63"/>
      <c r="XE63" s="63"/>
      <c r="XF63" s="63"/>
      <c r="XG63" s="63"/>
      <c r="XH63" s="63"/>
      <c r="XI63" s="63"/>
      <c r="XJ63" s="63"/>
      <c r="XK63" s="63"/>
      <c r="XL63" s="63"/>
      <c r="XM63" s="63"/>
      <c r="XN63" s="63"/>
      <c r="XO63" s="63"/>
      <c r="XP63" s="63"/>
      <c r="XQ63" s="63"/>
      <c r="XR63" s="63"/>
      <c r="XS63" s="63"/>
      <c r="XT63" s="63"/>
      <c r="XU63" s="63"/>
      <c r="XV63" s="63"/>
      <c r="XW63" s="63"/>
      <c r="XX63" s="63"/>
      <c r="XY63" s="63"/>
      <c r="XZ63" s="63"/>
      <c r="YA63" s="63"/>
      <c r="YB63" s="63"/>
      <c r="YC63" s="63"/>
      <c r="YD63" s="63"/>
      <c r="YE63" s="63"/>
      <c r="YF63" s="63"/>
      <c r="YG63" s="63"/>
      <c r="YH63" s="63"/>
      <c r="YI63" s="63"/>
      <c r="YJ63" s="63"/>
      <c r="YK63" s="63"/>
      <c r="YL63" s="63"/>
      <c r="YM63" s="63"/>
      <c r="YN63" s="63"/>
      <c r="YO63" s="63"/>
      <c r="YP63" s="63"/>
      <c r="YQ63" s="63"/>
      <c r="YR63" s="63"/>
      <c r="YS63" s="63"/>
      <c r="YT63" s="63"/>
      <c r="YU63" s="63"/>
      <c r="YV63" s="63"/>
      <c r="YW63" s="63"/>
      <c r="YX63" s="63"/>
      <c r="YY63" s="63"/>
      <c r="YZ63" s="63"/>
      <c r="ZA63" s="63"/>
      <c r="ZB63" s="63"/>
      <c r="ZC63" s="63"/>
      <c r="ZD63" s="63"/>
      <c r="ZE63" s="63"/>
      <c r="ZF63" s="63"/>
      <c r="ZG63" s="63"/>
      <c r="ZH63" s="63"/>
      <c r="ZI63" s="63"/>
      <c r="ZJ63" s="63"/>
      <c r="ZK63" s="63"/>
      <c r="ZL63" s="63"/>
      <c r="ZM63" s="63"/>
      <c r="ZN63" s="63"/>
      <c r="ZO63" s="63"/>
      <c r="ZP63" s="63"/>
      <c r="ZQ63" s="63"/>
      <c r="ZR63" s="63"/>
      <c r="ZS63" s="63"/>
      <c r="ZT63" s="63"/>
      <c r="ZU63" s="63"/>
      <c r="ZV63" s="63"/>
      <c r="ZW63" s="63"/>
      <c r="ZX63" s="63"/>
      <c r="ZY63" s="63"/>
      <c r="ZZ63" s="63"/>
      <c r="AAA63" s="63"/>
      <c r="AAB63" s="63"/>
      <c r="AAC63" s="63"/>
      <c r="AAD63" s="63"/>
      <c r="AAE63" s="63"/>
      <c r="AAF63" s="63"/>
      <c r="AAG63" s="63"/>
      <c r="AAH63" s="63"/>
      <c r="AAI63" s="63"/>
      <c r="AAJ63" s="63"/>
      <c r="AAK63" s="63"/>
      <c r="AAL63" s="63"/>
      <c r="AAM63" s="63"/>
      <c r="AAN63" s="63"/>
      <c r="AAO63" s="63"/>
      <c r="AAP63" s="63"/>
      <c r="AAQ63" s="63"/>
      <c r="AAR63" s="63"/>
      <c r="AAS63" s="63"/>
      <c r="AAT63" s="63"/>
      <c r="AAU63" s="63"/>
      <c r="AAV63" s="63"/>
      <c r="AAW63" s="63"/>
      <c r="AAX63" s="63"/>
      <c r="AAY63" s="63"/>
      <c r="AAZ63" s="63"/>
      <c r="ABA63" s="63"/>
      <c r="ABB63" s="63"/>
      <c r="ABC63" s="63"/>
      <c r="ABD63" s="63"/>
      <c r="ABE63" s="63"/>
      <c r="ABF63" s="63"/>
      <c r="ABG63" s="63"/>
      <c r="ABH63" s="63"/>
      <c r="ABI63" s="63"/>
      <c r="ABJ63" s="63"/>
      <c r="ABK63" s="63"/>
      <c r="ABL63" s="63"/>
      <c r="ABM63" s="63"/>
      <c r="ABN63" s="63"/>
      <c r="ABO63" s="63"/>
      <c r="ABP63" s="63"/>
      <c r="ABQ63" s="63"/>
      <c r="ABR63" s="63"/>
      <c r="ABS63" s="63"/>
      <c r="ABT63" s="63"/>
      <c r="ABU63" s="63"/>
      <c r="ABV63" s="63"/>
      <c r="ABW63" s="63"/>
      <c r="ABX63" s="63"/>
      <c r="ABY63" s="63"/>
      <c r="ABZ63" s="63"/>
      <c r="ACA63" s="63"/>
      <c r="ACB63" s="63"/>
      <c r="ACC63" s="63"/>
      <c r="ACD63" s="63"/>
      <c r="ACE63" s="63"/>
      <c r="ACF63" s="63"/>
      <c r="ACG63" s="63"/>
      <c r="ACH63" s="63"/>
      <c r="ACI63" s="63"/>
      <c r="ACJ63" s="63"/>
      <c r="ACK63" s="63"/>
      <c r="ACL63" s="63"/>
      <c r="ACM63" s="63"/>
      <c r="ACN63" s="63"/>
      <c r="ACO63" s="63"/>
      <c r="ACP63" s="63"/>
      <c r="ACQ63" s="63"/>
      <c r="ACR63" s="63"/>
      <c r="ACS63" s="63"/>
      <c r="ACT63" s="63"/>
      <c r="ACU63" s="63"/>
      <c r="ACV63" s="63"/>
      <c r="ACW63" s="63"/>
      <c r="ACX63" s="63"/>
      <c r="ACY63" s="63"/>
      <c r="ACZ63" s="63"/>
      <c r="ADA63" s="63"/>
      <c r="ADB63" s="63"/>
      <c r="ADC63" s="63"/>
      <c r="ADD63" s="63"/>
      <c r="ADE63" s="63"/>
      <c r="ADF63" s="63"/>
      <c r="ADG63" s="63"/>
      <c r="ADH63" s="63"/>
      <c r="ADI63" s="63"/>
      <c r="ADJ63" s="63"/>
      <c r="ADK63" s="63"/>
      <c r="ADL63" s="63"/>
      <c r="ADM63" s="63"/>
      <c r="ADN63" s="63"/>
      <c r="ADO63" s="63"/>
      <c r="ADP63" s="63"/>
      <c r="ADQ63" s="63"/>
      <c r="ADR63" s="63"/>
      <c r="ADS63" s="63"/>
      <c r="ADT63" s="63"/>
      <c r="ADU63" s="63"/>
      <c r="ADV63" s="63"/>
      <c r="ADW63" s="63"/>
      <c r="ADX63" s="63"/>
      <c r="ADY63" s="63"/>
      <c r="ADZ63" s="63"/>
      <c r="AEA63" s="63"/>
      <c r="AEB63" s="63"/>
      <c r="AEC63" s="63"/>
      <c r="AED63" s="63"/>
      <c r="AEE63" s="63"/>
      <c r="AEF63" s="63"/>
      <c r="AEG63" s="63"/>
      <c r="AEH63" s="63"/>
      <c r="AEI63" s="63"/>
      <c r="AEJ63" s="63"/>
      <c r="AEK63" s="63"/>
      <c r="AEL63" s="63"/>
      <c r="AEM63" s="63"/>
      <c r="AEN63" s="63"/>
      <c r="AEO63" s="63"/>
      <c r="AEP63" s="63"/>
      <c r="AEQ63" s="63"/>
      <c r="AER63" s="63"/>
      <c r="AES63" s="63"/>
      <c r="AET63" s="63"/>
      <c r="AEU63" s="63"/>
      <c r="AEV63" s="63"/>
      <c r="AEW63" s="63"/>
      <c r="AEX63" s="63"/>
    </row>
    <row r="64" spans="1:830" ht="18" customHeight="1" x14ac:dyDescent="0.35">
      <c r="A64" s="54"/>
      <c r="B64" s="43" t="s">
        <v>178</v>
      </c>
      <c r="C64" s="44" t="s">
        <v>177</v>
      </c>
      <c r="D64" s="63">
        <v>0</v>
      </c>
      <c r="E64" s="63">
        <v>0</v>
      </c>
      <c r="F64" s="63">
        <v>0</v>
      </c>
      <c r="G64" s="63">
        <v>1106</v>
      </c>
      <c r="H64" s="63">
        <v>0</v>
      </c>
      <c r="I64" s="63">
        <v>0</v>
      </c>
      <c r="J64" s="63">
        <v>0</v>
      </c>
      <c r="K64" s="63">
        <v>1116</v>
      </c>
      <c r="L64" s="63">
        <v>0</v>
      </c>
      <c r="M64" s="63">
        <v>0</v>
      </c>
      <c r="N64" s="63">
        <v>1129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7152</v>
      </c>
      <c r="W64" s="63">
        <v>0</v>
      </c>
      <c r="X64" s="63">
        <v>0</v>
      </c>
      <c r="Y64" s="63">
        <v>7163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7175</v>
      </c>
      <c r="AF64" s="63">
        <v>0</v>
      </c>
      <c r="AG64" s="63">
        <v>0</v>
      </c>
      <c r="AH64" s="63">
        <v>0</v>
      </c>
      <c r="AI64" s="63">
        <v>0</v>
      </c>
      <c r="AJ64" s="63">
        <v>7198</v>
      </c>
      <c r="AK64" s="63">
        <v>0</v>
      </c>
      <c r="AL64" s="63">
        <v>0</v>
      </c>
      <c r="AM64" s="63">
        <v>0</v>
      </c>
      <c r="AN64" s="63">
        <v>2612</v>
      </c>
      <c r="AO64" s="63">
        <v>0</v>
      </c>
      <c r="AP64" s="63">
        <v>0</v>
      </c>
      <c r="AQ64" s="63"/>
      <c r="AR64" s="63">
        <v>2726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2743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6313</v>
      </c>
      <c r="BE64" s="63">
        <v>0</v>
      </c>
      <c r="BF64" s="63">
        <v>0</v>
      </c>
      <c r="BG64" s="63">
        <v>0</v>
      </c>
      <c r="BH64" s="63">
        <v>0</v>
      </c>
      <c r="BI64" s="63">
        <v>0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2212</v>
      </c>
      <c r="BQ64" s="63">
        <v>0</v>
      </c>
      <c r="BR64" s="63">
        <v>0</v>
      </c>
      <c r="BS64" s="63">
        <v>0</v>
      </c>
      <c r="BT64" s="63">
        <v>0</v>
      </c>
      <c r="BU64" s="63">
        <v>2233</v>
      </c>
      <c r="BV64" s="63">
        <v>0</v>
      </c>
      <c r="BW64" s="63">
        <v>0</v>
      </c>
      <c r="BX64" s="63">
        <v>0</v>
      </c>
      <c r="BY64" s="63">
        <v>0</v>
      </c>
      <c r="BZ64" s="63">
        <v>8708</v>
      </c>
      <c r="CA64" s="63">
        <v>0</v>
      </c>
      <c r="CB64" s="63">
        <v>0</v>
      </c>
      <c r="CC64" s="63">
        <v>0</v>
      </c>
      <c r="CD64" s="63">
        <v>8733</v>
      </c>
      <c r="CE64" s="63">
        <v>0</v>
      </c>
      <c r="CF64" s="63">
        <v>0</v>
      </c>
      <c r="CG64" s="63">
        <v>0</v>
      </c>
      <c r="CH64" s="63">
        <v>3805</v>
      </c>
      <c r="CI64" s="63">
        <v>0</v>
      </c>
      <c r="CJ64" s="63">
        <v>0</v>
      </c>
      <c r="CK64" s="63">
        <v>0</v>
      </c>
      <c r="CL64" s="63"/>
      <c r="CM64" s="63">
        <v>0</v>
      </c>
      <c r="CN64" s="63">
        <v>0</v>
      </c>
      <c r="CO64" s="63">
        <v>0</v>
      </c>
      <c r="CP64" s="63">
        <v>0</v>
      </c>
      <c r="CQ64" s="63">
        <v>3844</v>
      </c>
      <c r="CR64" s="63">
        <v>0</v>
      </c>
      <c r="CS64" s="63">
        <v>0</v>
      </c>
      <c r="CT64" s="63">
        <v>0</v>
      </c>
      <c r="CU64" s="63">
        <v>0</v>
      </c>
      <c r="CV64" s="63">
        <v>0</v>
      </c>
      <c r="CW64" s="63">
        <v>9408</v>
      </c>
      <c r="CX64" s="63">
        <v>0</v>
      </c>
      <c r="CY64" s="63">
        <v>0</v>
      </c>
      <c r="CZ64" s="63">
        <v>0</v>
      </c>
      <c r="DA64" s="63">
        <v>0</v>
      </c>
      <c r="DB64" s="63">
        <v>9428</v>
      </c>
      <c r="DC64" s="63">
        <v>0</v>
      </c>
      <c r="DD64" s="63">
        <v>0</v>
      </c>
      <c r="DE64" s="63">
        <v>9436</v>
      </c>
      <c r="DF64" s="63">
        <v>0</v>
      </c>
      <c r="DG64" s="63">
        <v>0</v>
      </c>
      <c r="DH64" s="63">
        <v>0</v>
      </c>
      <c r="DI64" s="63">
        <v>0</v>
      </c>
      <c r="DJ64" s="63">
        <v>30521</v>
      </c>
      <c r="DK64" s="63">
        <v>0</v>
      </c>
      <c r="DL64" s="63">
        <v>0</v>
      </c>
      <c r="DM64" s="63">
        <v>0</v>
      </c>
      <c r="DN64" s="63">
        <v>0</v>
      </c>
      <c r="DO64" s="63">
        <v>0</v>
      </c>
      <c r="DP64" s="63">
        <v>3068</v>
      </c>
      <c r="DQ64" s="63">
        <v>0</v>
      </c>
      <c r="DR64" s="63">
        <v>0</v>
      </c>
      <c r="DS64" s="63">
        <v>0</v>
      </c>
      <c r="DT64" s="63">
        <v>0</v>
      </c>
      <c r="DU64" s="63">
        <v>0</v>
      </c>
      <c r="DV64" s="63">
        <v>3089</v>
      </c>
      <c r="DW64" s="63">
        <v>3093</v>
      </c>
      <c r="DX64" s="63">
        <v>0</v>
      </c>
      <c r="DY64" s="63">
        <v>4252</v>
      </c>
      <c r="DZ64" s="63">
        <v>0</v>
      </c>
      <c r="EA64" s="63">
        <v>0</v>
      </c>
      <c r="EB64" s="63">
        <v>0</v>
      </c>
      <c r="EC64" s="63">
        <v>0</v>
      </c>
      <c r="ED64" s="63">
        <v>4263</v>
      </c>
      <c r="EE64" s="63">
        <v>0</v>
      </c>
      <c r="EF64" s="63">
        <v>4274</v>
      </c>
      <c r="EG64" s="63">
        <v>0</v>
      </c>
      <c r="EH64" s="63">
        <v>0</v>
      </c>
      <c r="EI64" s="63">
        <v>0</v>
      </c>
      <c r="EJ64" s="63">
        <v>0</v>
      </c>
      <c r="EK64" s="63">
        <v>4285</v>
      </c>
      <c r="EL64" s="63">
        <v>0</v>
      </c>
      <c r="EM64" s="63">
        <v>0</v>
      </c>
      <c r="EN64" s="63">
        <v>0</v>
      </c>
      <c r="EO64" s="63">
        <v>4292</v>
      </c>
      <c r="EP64" s="63">
        <v>0</v>
      </c>
      <c r="EQ64" s="63">
        <v>0</v>
      </c>
      <c r="ER64" s="63">
        <v>0</v>
      </c>
      <c r="ES64" s="63">
        <v>0</v>
      </c>
      <c r="ET64" s="63">
        <v>0</v>
      </c>
      <c r="EU64" s="63">
        <v>4162</v>
      </c>
      <c r="EV64" s="63">
        <v>0</v>
      </c>
      <c r="EW64" s="63">
        <v>0</v>
      </c>
      <c r="EX64" s="63">
        <v>4171</v>
      </c>
      <c r="EY64" s="63">
        <v>0</v>
      </c>
      <c r="EZ64" s="63">
        <v>0</v>
      </c>
      <c r="FA64" s="63">
        <v>0</v>
      </c>
      <c r="FB64" s="63">
        <v>4183</v>
      </c>
      <c r="FC64" s="63">
        <v>0</v>
      </c>
      <c r="FD64" s="63">
        <v>0</v>
      </c>
      <c r="FE64" s="63">
        <v>4194</v>
      </c>
      <c r="FF64" s="63">
        <v>0</v>
      </c>
      <c r="FG64" s="63">
        <v>0</v>
      </c>
      <c r="FH64" s="63">
        <v>0</v>
      </c>
      <c r="FI64" s="63">
        <v>0</v>
      </c>
      <c r="FJ64" s="63">
        <v>1005</v>
      </c>
      <c r="FK64" s="63"/>
      <c r="FL64" s="63">
        <v>0</v>
      </c>
      <c r="FM64" s="63">
        <v>0</v>
      </c>
      <c r="FN64" s="63">
        <v>1018</v>
      </c>
      <c r="FO64" s="63">
        <v>0</v>
      </c>
      <c r="FP64" s="63">
        <v>0</v>
      </c>
      <c r="FQ64" s="63">
        <v>1028</v>
      </c>
      <c r="FR64" s="63">
        <v>0</v>
      </c>
      <c r="FS64" s="63">
        <v>0</v>
      </c>
      <c r="FT64" s="63">
        <v>1039</v>
      </c>
      <c r="FU64" s="63">
        <v>0</v>
      </c>
      <c r="FV64" s="63">
        <v>0</v>
      </c>
      <c r="FW64" s="63">
        <v>0</v>
      </c>
      <c r="FX64" s="63">
        <v>1050</v>
      </c>
      <c r="FY64" s="63">
        <v>0</v>
      </c>
      <c r="FZ64" s="63">
        <v>7055</v>
      </c>
      <c r="GA64" s="63">
        <v>0</v>
      </c>
      <c r="GB64" s="63">
        <v>0</v>
      </c>
      <c r="GC64" s="63">
        <v>7067</v>
      </c>
      <c r="GD64" s="63">
        <v>0</v>
      </c>
      <c r="GE64" s="63">
        <v>0</v>
      </c>
      <c r="GF64" s="63">
        <v>0</v>
      </c>
      <c r="GG64" s="63">
        <v>7082</v>
      </c>
      <c r="GH64" s="63">
        <v>0</v>
      </c>
      <c r="GI64" s="63">
        <v>0</v>
      </c>
      <c r="GJ64" s="63">
        <v>0</v>
      </c>
      <c r="GK64" s="63">
        <v>0</v>
      </c>
      <c r="GL64" s="63"/>
      <c r="GM64" s="63"/>
      <c r="GN64" s="63"/>
      <c r="GO64" s="63"/>
      <c r="GP64" s="63"/>
      <c r="GQ64" s="63"/>
      <c r="GR64" s="63"/>
      <c r="GS64" s="63"/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3"/>
      <c r="HT64" s="63"/>
      <c r="HU64" s="63"/>
      <c r="HV64" s="63"/>
      <c r="HW64" s="63"/>
      <c r="HX64" s="63"/>
      <c r="HY64" s="63"/>
      <c r="HZ64" s="63"/>
      <c r="IA64" s="63"/>
      <c r="IB64" s="63"/>
      <c r="IC64" s="63"/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3"/>
      <c r="IO64" s="63"/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63"/>
      <c r="JE64" s="63"/>
      <c r="JF64" s="63"/>
      <c r="JG64" s="63"/>
      <c r="JH64" s="63"/>
      <c r="JI64" s="63"/>
      <c r="JJ64" s="63"/>
      <c r="JK64" s="63"/>
      <c r="JL64" s="63"/>
      <c r="JM64" s="63"/>
      <c r="JN64" s="63"/>
      <c r="JO64" s="63"/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63"/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63"/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  <c r="MN64" s="63"/>
      <c r="MO64" s="63"/>
      <c r="MP64" s="63"/>
      <c r="MQ64" s="63"/>
      <c r="MR64" s="63"/>
      <c r="MS64" s="63"/>
      <c r="MT64" s="63"/>
      <c r="MU64" s="63"/>
      <c r="MV64" s="63"/>
      <c r="MW64" s="63"/>
      <c r="MX64" s="63"/>
      <c r="MY64" s="63"/>
      <c r="MZ64" s="63"/>
      <c r="NA64" s="63"/>
      <c r="NB64" s="63"/>
      <c r="NC64" s="63"/>
      <c r="ND64" s="63"/>
      <c r="NE64" s="63"/>
      <c r="NF64" s="63"/>
      <c r="NG64" s="63"/>
      <c r="NH64" s="63"/>
      <c r="NI64" s="63"/>
      <c r="NJ64" s="63"/>
      <c r="NK64" s="63"/>
      <c r="NL64" s="63"/>
      <c r="NM64" s="63"/>
      <c r="NN64" s="63"/>
      <c r="NO64" s="63"/>
      <c r="NP64" s="63"/>
      <c r="NQ64" s="63"/>
      <c r="NR64" s="63"/>
      <c r="NS64" s="63"/>
      <c r="NT64" s="63"/>
      <c r="NU64" s="63"/>
      <c r="NV64" s="63"/>
      <c r="NW64" s="63"/>
      <c r="NX64" s="63"/>
      <c r="NY64" s="63"/>
      <c r="NZ64" s="63"/>
      <c r="OA64" s="63"/>
      <c r="OB64" s="63"/>
      <c r="OC64" s="63"/>
      <c r="OD64" s="63"/>
      <c r="OE64" s="63"/>
      <c r="OF64" s="63"/>
      <c r="OG64" s="63"/>
      <c r="OH64" s="63"/>
      <c r="OI64" s="63"/>
      <c r="OJ64" s="63"/>
      <c r="OK64" s="63"/>
      <c r="OL64" s="63"/>
      <c r="OM64" s="63"/>
      <c r="ON64" s="63"/>
      <c r="OO64" s="63"/>
      <c r="OP64" s="63"/>
      <c r="OQ64" s="63"/>
      <c r="OR64" s="63"/>
      <c r="OS64" s="63"/>
      <c r="OT64" s="63"/>
      <c r="OU64" s="63"/>
      <c r="OV64" s="63"/>
      <c r="OW64" s="63"/>
      <c r="OX64" s="63"/>
      <c r="OY64" s="63"/>
      <c r="OZ64" s="63"/>
      <c r="PA64" s="63"/>
      <c r="PB64" s="63"/>
      <c r="PC64" s="63"/>
      <c r="PD64" s="63"/>
      <c r="PE64" s="63"/>
      <c r="PF64" s="63"/>
      <c r="PG64" s="63"/>
      <c r="PH64" s="63"/>
      <c r="PI64" s="63"/>
      <c r="PJ64" s="63"/>
      <c r="PK64" s="63"/>
      <c r="PL64" s="63"/>
      <c r="PM64" s="63"/>
      <c r="PN64" s="63"/>
      <c r="PO64" s="63"/>
      <c r="PP64" s="63"/>
      <c r="PQ64" s="63"/>
      <c r="PR64" s="63"/>
      <c r="PS64" s="63"/>
      <c r="PT64" s="63"/>
      <c r="PU64" s="63"/>
      <c r="PV64" s="63"/>
      <c r="PW64" s="63"/>
      <c r="PX64" s="63"/>
      <c r="PY64" s="63"/>
      <c r="PZ64" s="63"/>
      <c r="QA64" s="63"/>
      <c r="QB64" s="63"/>
      <c r="QC64" s="63"/>
      <c r="QD64" s="63"/>
      <c r="QE64" s="63"/>
      <c r="QF64" s="63"/>
      <c r="QG64" s="63"/>
      <c r="QH64" s="63"/>
      <c r="QI64" s="63"/>
      <c r="QJ64" s="63"/>
      <c r="QK64" s="63"/>
      <c r="QL64" s="63"/>
      <c r="QM64" s="63"/>
      <c r="QN64" s="63"/>
      <c r="QO64" s="63"/>
      <c r="QP64" s="63"/>
      <c r="QQ64" s="63"/>
      <c r="QR64" s="63"/>
      <c r="QS64" s="63"/>
      <c r="QT64" s="63"/>
      <c r="QU64" s="63"/>
      <c r="QV64" s="63"/>
      <c r="QW64" s="63"/>
      <c r="QX64" s="63"/>
      <c r="QY64" s="63"/>
      <c r="QZ64" s="63"/>
      <c r="RA64" s="63"/>
      <c r="RB64" s="63"/>
      <c r="RC64" s="63"/>
      <c r="RD64" s="63"/>
      <c r="RE64" s="63"/>
      <c r="RF64" s="63"/>
      <c r="RG64" s="63"/>
      <c r="RH64" s="63"/>
      <c r="RI64" s="63"/>
      <c r="RJ64" s="63"/>
      <c r="RK64" s="63"/>
      <c r="RL64" s="63"/>
      <c r="RM64" s="63"/>
      <c r="RN64" s="63"/>
      <c r="RO64" s="63"/>
      <c r="RP64" s="63"/>
      <c r="RQ64" s="63"/>
      <c r="RR64" s="63"/>
      <c r="RS64" s="63"/>
      <c r="RT64" s="63"/>
      <c r="RU64" s="63"/>
      <c r="RV64" s="63"/>
      <c r="RW64" s="63"/>
      <c r="RX64" s="63"/>
      <c r="RY64" s="63"/>
      <c r="RZ64" s="63"/>
      <c r="SA64" s="63"/>
      <c r="SB64" s="63"/>
      <c r="SC64" s="63"/>
      <c r="SD64" s="63"/>
      <c r="SE64" s="63"/>
      <c r="SF64" s="63"/>
      <c r="SG64" s="63"/>
      <c r="SH64" s="63"/>
      <c r="SI64" s="63"/>
      <c r="SJ64" s="63"/>
      <c r="SK64" s="63"/>
      <c r="SL64" s="63"/>
      <c r="SM64" s="63"/>
      <c r="SN64" s="63"/>
      <c r="SO64" s="63"/>
      <c r="SP64" s="63"/>
      <c r="SQ64" s="63"/>
      <c r="SR64" s="63"/>
      <c r="SS64" s="63"/>
      <c r="ST64" s="63"/>
      <c r="SU64" s="63"/>
      <c r="SV64" s="63"/>
      <c r="SW64" s="63"/>
      <c r="SX64" s="63"/>
      <c r="SY64" s="63"/>
      <c r="SZ64" s="63"/>
      <c r="TA64" s="63"/>
      <c r="TB64" s="63"/>
      <c r="TC64" s="63"/>
      <c r="TD64" s="63"/>
      <c r="TE64" s="63"/>
      <c r="TF64" s="63"/>
      <c r="TG64" s="63"/>
      <c r="TH64" s="63"/>
      <c r="TI64" s="63"/>
      <c r="TJ64" s="63"/>
      <c r="TK64" s="63"/>
      <c r="TL64" s="63"/>
      <c r="TM64" s="63"/>
      <c r="TN64" s="63"/>
      <c r="TO64" s="63"/>
      <c r="TP64" s="63"/>
      <c r="TQ64" s="63"/>
      <c r="TR64" s="63"/>
      <c r="TS64" s="63"/>
      <c r="TT64" s="63"/>
      <c r="TU64" s="63"/>
      <c r="TV64" s="63"/>
      <c r="TW64" s="63"/>
      <c r="TX64" s="63"/>
      <c r="TY64" s="63"/>
      <c r="TZ64" s="63"/>
      <c r="UA64" s="63"/>
      <c r="UB64" s="63"/>
      <c r="UC64" s="63"/>
      <c r="UD64" s="63"/>
      <c r="UE64" s="63"/>
      <c r="UF64" s="63"/>
      <c r="UG64" s="63"/>
      <c r="UH64" s="63"/>
      <c r="UI64" s="63"/>
      <c r="UJ64" s="63"/>
      <c r="UK64" s="63"/>
      <c r="UL64" s="63"/>
      <c r="UM64" s="63"/>
      <c r="UN64" s="63"/>
      <c r="UO64" s="63"/>
      <c r="UP64" s="63"/>
      <c r="UQ64" s="63"/>
      <c r="UR64" s="63"/>
      <c r="US64" s="63"/>
      <c r="UT64" s="63"/>
      <c r="UU64" s="63"/>
      <c r="UV64" s="63"/>
      <c r="UW64" s="63"/>
      <c r="UX64" s="63"/>
      <c r="UY64" s="63"/>
      <c r="UZ64" s="63"/>
      <c r="VA64" s="63"/>
      <c r="VB64" s="63"/>
      <c r="VC64" s="63"/>
      <c r="VD64" s="63"/>
      <c r="VE64" s="63"/>
      <c r="VF64" s="63"/>
      <c r="VG64" s="63"/>
      <c r="VH64" s="63"/>
      <c r="VI64" s="63"/>
      <c r="VJ64" s="63"/>
      <c r="VK64" s="63"/>
      <c r="VL64" s="63"/>
      <c r="VM64" s="63"/>
      <c r="VN64" s="63"/>
      <c r="VO64" s="63"/>
      <c r="VP64" s="63"/>
      <c r="VQ64" s="63"/>
      <c r="VR64" s="63"/>
      <c r="VS64" s="63"/>
      <c r="VT64" s="63"/>
      <c r="VU64" s="63"/>
      <c r="VV64" s="63"/>
      <c r="VW64" s="63"/>
      <c r="VX64" s="63"/>
      <c r="VY64" s="63"/>
      <c r="VZ64" s="63"/>
      <c r="WA64" s="63"/>
      <c r="WB64" s="63"/>
      <c r="WC64" s="63"/>
      <c r="WD64" s="63"/>
      <c r="WE64" s="63"/>
      <c r="WF64" s="63"/>
      <c r="WG64" s="63"/>
      <c r="WH64" s="63"/>
      <c r="WI64" s="63"/>
      <c r="WJ64" s="63"/>
      <c r="WK64" s="63"/>
      <c r="WL64" s="63"/>
      <c r="WM64" s="63"/>
      <c r="WN64" s="63"/>
      <c r="WO64" s="63"/>
      <c r="WP64" s="63"/>
      <c r="WQ64" s="63"/>
      <c r="WR64" s="63"/>
      <c r="WS64" s="63"/>
      <c r="WT64" s="63"/>
      <c r="WU64" s="63"/>
      <c r="WV64" s="63"/>
      <c r="WW64" s="63"/>
      <c r="WX64" s="63"/>
      <c r="WY64" s="63"/>
      <c r="WZ64" s="63"/>
      <c r="XA64" s="63"/>
      <c r="XB64" s="63"/>
      <c r="XC64" s="63"/>
      <c r="XD64" s="63"/>
      <c r="XE64" s="63"/>
      <c r="XF64" s="63"/>
      <c r="XG64" s="63"/>
      <c r="XH64" s="63"/>
      <c r="XI64" s="63"/>
      <c r="XJ64" s="63"/>
      <c r="XK64" s="63"/>
      <c r="XL64" s="63"/>
      <c r="XM64" s="63"/>
      <c r="XN64" s="63"/>
      <c r="XO64" s="63"/>
      <c r="XP64" s="63"/>
      <c r="XQ64" s="63"/>
      <c r="XR64" s="63"/>
      <c r="XS64" s="63"/>
      <c r="XT64" s="63"/>
      <c r="XU64" s="63"/>
      <c r="XV64" s="63"/>
      <c r="XW64" s="63"/>
      <c r="XX64" s="63"/>
      <c r="XY64" s="63"/>
      <c r="XZ64" s="63"/>
      <c r="YA64" s="63"/>
      <c r="YB64" s="63"/>
      <c r="YC64" s="63"/>
      <c r="YD64" s="63"/>
      <c r="YE64" s="63"/>
      <c r="YF64" s="63"/>
      <c r="YG64" s="63"/>
      <c r="YH64" s="63"/>
      <c r="YI64" s="63"/>
      <c r="YJ64" s="63"/>
      <c r="YK64" s="63"/>
      <c r="YL64" s="63"/>
      <c r="YM64" s="63"/>
      <c r="YN64" s="63"/>
      <c r="YO64" s="63"/>
      <c r="YP64" s="63"/>
      <c r="YQ64" s="63"/>
      <c r="YR64" s="63"/>
      <c r="YS64" s="63"/>
      <c r="YT64" s="63"/>
      <c r="YU64" s="63"/>
      <c r="YV64" s="63"/>
      <c r="YW64" s="63"/>
      <c r="YX64" s="63"/>
      <c r="YY64" s="63"/>
      <c r="YZ64" s="63"/>
      <c r="ZA64" s="63"/>
      <c r="ZB64" s="63"/>
      <c r="ZC64" s="63"/>
      <c r="ZD64" s="63"/>
      <c r="ZE64" s="63"/>
      <c r="ZF64" s="63"/>
      <c r="ZG64" s="63"/>
      <c r="ZH64" s="63"/>
      <c r="ZI64" s="63"/>
      <c r="ZJ64" s="63"/>
      <c r="ZK64" s="63"/>
      <c r="ZL64" s="63"/>
      <c r="ZM64" s="63"/>
      <c r="ZN64" s="63"/>
      <c r="ZO64" s="63"/>
      <c r="ZP64" s="63"/>
      <c r="ZQ64" s="63"/>
      <c r="ZR64" s="63"/>
      <c r="ZS64" s="63"/>
      <c r="ZT64" s="63"/>
      <c r="ZU64" s="63"/>
      <c r="ZV64" s="63"/>
      <c r="ZW64" s="63"/>
      <c r="ZX64" s="63"/>
      <c r="ZY64" s="63"/>
      <c r="ZZ64" s="63"/>
      <c r="AAA64" s="63"/>
      <c r="AAB64" s="63"/>
      <c r="AAC64" s="63"/>
      <c r="AAD64" s="63"/>
      <c r="AAE64" s="63"/>
      <c r="AAF64" s="63"/>
      <c r="AAG64" s="63"/>
      <c r="AAH64" s="63"/>
      <c r="AAI64" s="63"/>
      <c r="AAJ64" s="63"/>
      <c r="AAK64" s="63"/>
      <c r="AAL64" s="63"/>
      <c r="AAM64" s="63"/>
      <c r="AAN64" s="63"/>
      <c r="AAO64" s="63"/>
      <c r="AAP64" s="63"/>
      <c r="AAQ64" s="63"/>
      <c r="AAR64" s="63"/>
      <c r="AAS64" s="63"/>
      <c r="AAT64" s="63"/>
      <c r="AAU64" s="63"/>
      <c r="AAV64" s="63"/>
      <c r="AAW64" s="63"/>
      <c r="AAX64" s="63"/>
      <c r="AAY64" s="63"/>
      <c r="AAZ64" s="63"/>
      <c r="ABA64" s="63"/>
      <c r="ABB64" s="63"/>
      <c r="ABC64" s="63"/>
      <c r="ABD64" s="63"/>
      <c r="ABE64" s="63"/>
      <c r="ABF64" s="63"/>
      <c r="ABG64" s="63"/>
      <c r="ABH64" s="63"/>
      <c r="ABI64" s="63"/>
      <c r="ABJ64" s="63"/>
      <c r="ABK64" s="63"/>
      <c r="ABL64" s="63"/>
      <c r="ABM64" s="63"/>
      <c r="ABN64" s="63"/>
      <c r="ABO64" s="63"/>
      <c r="ABP64" s="63"/>
      <c r="ABQ64" s="63"/>
      <c r="ABR64" s="63"/>
      <c r="ABS64" s="63"/>
      <c r="ABT64" s="63"/>
      <c r="ABU64" s="63"/>
      <c r="ABV64" s="63"/>
      <c r="ABW64" s="63"/>
      <c r="ABX64" s="63"/>
      <c r="ABY64" s="63"/>
      <c r="ABZ64" s="63"/>
      <c r="ACA64" s="63"/>
      <c r="ACB64" s="63"/>
      <c r="ACC64" s="63"/>
      <c r="ACD64" s="63"/>
      <c r="ACE64" s="63"/>
      <c r="ACF64" s="63"/>
      <c r="ACG64" s="63"/>
      <c r="ACH64" s="63"/>
      <c r="ACI64" s="63"/>
      <c r="ACJ64" s="63"/>
      <c r="ACK64" s="63"/>
      <c r="ACL64" s="63"/>
      <c r="ACM64" s="63"/>
      <c r="ACN64" s="63"/>
      <c r="ACO64" s="63"/>
      <c r="ACP64" s="63"/>
      <c r="ACQ64" s="63"/>
      <c r="ACR64" s="63"/>
      <c r="ACS64" s="63"/>
      <c r="ACT64" s="63"/>
      <c r="ACU64" s="63"/>
      <c r="ACV64" s="63"/>
      <c r="ACW64" s="63"/>
      <c r="ACX64" s="63"/>
      <c r="ACY64" s="63"/>
      <c r="ACZ64" s="63"/>
      <c r="ADA64" s="63"/>
      <c r="ADB64" s="63"/>
      <c r="ADC64" s="63"/>
      <c r="ADD64" s="63"/>
      <c r="ADE64" s="63"/>
      <c r="ADF64" s="63"/>
      <c r="ADG64" s="63"/>
      <c r="ADH64" s="63"/>
      <c r="ADI64" s="63"/>
      <c r="ADJ64" s="63"/>
      <c r="ADK64" s="63"/>
      <c r="ADL64" s="63"/>
      <c r="ADM64" s="63"/>
      <c r="ADN64" s="63"/>
      <c r="ADO64" s="63"/>
      <c r="ADP64" s="63"/>
      <c r="ADQ64" s="63"/>
      <c r="ADR64" s="63"/>
      <c r="ADS64" s="63"/>
      <c r="ADT64" s="63"/>
      <c r="ADU64" s="63"/>
      <c r="ADV64" s="63"/>
      <c r="ADW64" s="63"/>
      <c r="ADX64" s="63"/>
      <c r="ADY64" s="63"/>
      <c r="ADZ64" s="63"/>
      <c r="AEA64" s="63"/>
      <c r="AEB64" s="63"/>
      <c r="AEC64" s="63"/>
      <c r="AED64" s="63"/>
      <c r="AEE64" s="63"/>
      <c r="AEF64" s="63"/>
      <c r="AEG64" s="63"/>
      <c r="AEH64" s="63"/>
      <c r="AEI64" s="63"/>
      <c r="AEJ64" s="63"/>
      <c r="AEK64" s="63"/>
      <c r="AEL64" s="63"/>
      <c r="AEM64" s="63"/>
      <c r="AEN64" s="63"/>
      <c r="AEO64" s="63"/>
      <c r="AEP64" s="63"/>
      <c r="AEQ64" s="63"/>
      <c r="AER64" s="63"/>
      <c r="AES64" s="63"/>
      <c r="AET64" s="63"/>
      <c r="AEU64" s="63"/>
      <c r="AEV64" s="63"/>
      <c r="AEW64" s="63"/>
      <c r="AEX64" s="63"/>
    </row>
    <row r="65" spans="1:830" ht="18" customHeight="1" x14ac:dyDescent="0.35">
      <c r="A65" s="53" t="s">
        <v>218</v>
      </c>
      <c r="B65" s="43" t="s">
        <v>219</v>
      </c>
      <c r="C65" s="44" t="s">
        <v>175</v>
      </c>
      <c r="D65" s="63">
        <v>0</v>
      </c>
      <c r="E65" s="63">
        <v>0</v>
      </c>
      <c r="F65" s="63">
        <v>0</v>
      </c>
      <c r="G65" s="63">
        <v>1016</v>
      </c>
      <c r="H65" s="63">
        <v>0</v>
      </c>
      <c r="I65" s="63">
        <v>0</v>
      </c>
      <c r="J65" s="63">
        <v>0</v>
      </c>
      <c r="K65" s="63">
        <v>490</v>
      </c>
      <c r="L65" s="63">
        <v>0</v>
      </c>
      <c r="M65" s="63">
        <v>0</v>
      </c>
      <c r="N65" s="63">
        <v>577.5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745.5</v>
      </c>
      <c r="W65" s="63">
        <v>0</v>
      </c>
      <c r="X65" s="63">
        <v>0</v>
      </c>
      <c r="Y65" s="63">
        <v>467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740.5</v>
      </c>
      <c r="AK65" s="63">
        <v>0</v>
      </c>
      <c r="AL65" s="63">
        <v>0</v>
      </c>
      <c r="AM65" s="63">
        <v>0</v>
      </c>
      <c r="AN65" s="63">
        <v>363</v>
      </c>
      <c r="AO65" s="63">
        <v>0</v>
      </c>
      <c r="AP65" s="63">
        <v>0</v>
      </c>
      <c r="AQ65" s="63"/>
      <c r="AR65" s="63">
        <v>606.5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846.5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304</v>
      </c>
      <c r="BE65" s="63">
        <v>0</v>
      </c>
      <c r="BF65" s="63">
        <v>0</v>
      </c>
      <c r="BG65" s="63">
        <v>0</v>
      </c>
      <c r="BH65" s="63">
        <v>0</v>
      </c>
      <c r="BI65" s="63">
        <v>0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472</v>
      </c>
      <c r="BQ65" s="63">
        <v>0</v>
      </c>
      <c r="BR65" s="63">
        <v>0</v>
      </c>
      <c r="BS65" s="63">
        <v>0</v>
      </c>
      <c r="BT65" s="63">
        <v>0</v>
      </c>
      <c r="BU65" s="63">
        <v>533</v>
      </c>
      <c r="BV65" s="63">
        <v>0</v>
      </c>
      <c r="BW65" s="63">
        <v>0</v>
      </c>
      <c r="BX65" s="63">
        <v>0</v>
      </c>
      <c r="BY65" s="63">
        <v>0</v>
      </c>
      <c r="BZ65" s="63">
        <v>602</v>
      </c>
      <c r="CA65" s="63">
        <v>0</v>
      </c>
      <c r="CB65" s="63">
        <v>0</v>
      </c>
      <c r="CC65" s="63">
        <v>0</v>
      </c>
      <c r="CD65" s="63">
        <v>313</v>
      </c>
      <c r="CE65" s="63">
        <v>0</v>
      </c>
      <c r="CF65" s="63">
        <v>0</v>
      </c>
      <c r="CG65" s="63">
        <v>0</v>
      </c>
      <c r="CH65" s="63">
        <v>386.5</v>
      </c>
      <c r="CI65" s="63">
        <v>0</v>
      </c>
      <c r="CJ65" s="63">
        <v>0</v>
      </c>
      <c r="CK65" s="63">
        <v>0</v>
      </c>
      <c r="CL65" s="63">
        <v>644</v>
      </c>
      <c r="CM65" s="63">
        <v>0</v>
      </c>
      <c r="CN65" s="63">
        <v>0</v>
      </c>
      <c r="CO65" s="63">
        <v>0</v>
      </c>
      <c r="CP65" s="63">
        <v>0</v>
      </c>
      <c r="CQ65" s="63">
        <v>734.5</v>
      </c>
      <c r="CR65" s="63">
        <v>0</v>
      </c>
      <c r="CS65" s="63">
        <v>0</v>
      </c>
      <c r="CT65" s="63">
        <v>0</v>
      </c>
      <c r="CU65" s="63">
        <v>0</v>
      </c>
      <c r="CV65" s="63">
        <v>0</v>
      </c>
      <c r="CW65" s="63">
        <v>594</v>
      </c>
      <c r="CX65" s="63">
        <v>0</v>
      </c>
      <c r="CY65" s="63">
        <v>0</v>
      </c>
      <c r="CZ65" s="63">
        <v>0</v>
      </c>
      <c r="DA65" s="63">
        <v>0</v>
      </c>
      <c r="DB65" s="63">
        <v>834.5</v>
      </c>
      <c r="DC65" s="63">
        <v>0</v>
      </c>
      <c r="DD65" s="63">
        <v>0</v>
      </c>
      <c r="DE65" s="63">
        <v>396.5</v>
      </c>
      <c r="DF65" s="63">
        <v>0</v>
      </c>
      <c r="DG65" s="63">
        <v>0</v>
      </c>
      <c r="DH65" s="63">
        <v>0</v>
      </c>
      <c r="DI65" s="63">
        <v>0</v>
      </c>
      <c r="DJ65" s="63">
        <v>575.5</v>
      </c>
      <c r="DK65" s="63">
        <v>0</v>
      </c>
      <c r="DL65" s="63">
        <v>0</v>
      </c>
      <c r="DM65" s="63">
        <v>0</v>
      </c>
      <c r="DN65" s="63">
        <v>0</v>
      </c>
      <c r="DO65" s="63">
        <v>0</v>
      </c>
      <c r="DP65" s="63">
        <v>977</v>
      </c>
      <c r="DQ65" s="63">
        <v>0</v>
      </c>
      <c r="DR65" s="63">
        <v>0</v>
      </c>
      <c r="DS65" s="63">
        <v>0</v>
      </c>
      <c r="DT65" s="63">
        <v>0</v>
      </c>
      <c r="DU65" s="63">
        <v>0</v>
      </c>
      <c r="DV65" s="63">
        <v>668.5</v>
      </c>
      <c r="DW65" s="63">
        <v>617.5</v>
      </c>
      <c r="DX65" s="63">
        <v>0</v>
      </c>
      <c r="DY65" s="63">
        <v>680.5</v>
      </c>
      <c r="DZ65" s="63">
        <v>0</v>
      </c>
      <c r="EA65" s="63">
        <v>0</v>
      </c>
      <c r="EB65" s="63">
        <v>0</v>
      </c>
      <c r="EC65" s="63">
        <v>0</v>
      </c>
      <c r="ED65" s="63">
        <v>721</v>
      </c>
      <c r="EE65" s="63">
        <v>0</v>
      </c>
      <c r="EF65" s="63">
        <v>520.5</v>
      </c>
      <c r="EG65" s="63">
        <v>0</v>
      </c>
      <c r="EH65" s="63">
        <v>0</v>
      </c>
      <c r="EI65" s="63">
        <v>0</v>
      </c>
      <c r="EJ65" s="63">
        <v>0</v>
      </c>
      <c r="EK65" s="63">
        <v>660.5</v>
      </c>
      <c r="EL65" s="63">
        <v>0</v>
      </c>
      <c r="EM65" s="63">
        <v>0</v>
      </c>
      <c r="EN65" s="63">
        <v>0</v>
      </c>
      <c r="EO65" s="63">
        <v>675</v>
      </c>
      <c r="EP65" s="63">
        <v>0</v>
      </c>
      <c r="EQ65" s="63">
        <v>607</v>
      </c>
      <c r="ER65" s="63">
        <v>0</v>
      </c>
      <c r="ES65" s="63">
        <v>0</v>
      </c>
      <c r="ET65" s="63">
        <v>0</v>
      </c>
      <c r="EU65" s="63">
        <v>710</v>
      </c>
      <c r="EV65" s="63">
        <v>0</v>
      </c>
      <c r="EW65" s="63">
        <v>0</v>
      </c>
      <c r="EX65" s="63">
        <v>394</v>
      </c>
      <c r="EY65" s="63">
        <v>0</v>
      </c>
      <c r="EZ65" s="63">
        <v>0</v>
      </c>
      <c r="FA65" s="63">
        <v>0</v>
      </c>
      <c r="FB65" s="63">
        <v>407.5</v>
      </c>
      <c r="FC65" s="63">
        <v>0</v>
      </c>
      <c r="FD65" s="63">
        <v>0</v>
      </c>
      <c r="FE65" s="63">
        <v>643.5</v>
      </c>
      <c r="FF65" s="63">
        <v>0</v>
      </c>
      <c r="FG65" s="63">
        <v>0</v>
      </c>
      <c r="FH65" s="63">
        <v>0</v>
      </c>
      <c r="FI65" s="63">
        <v>0</v>
      </c>
      <c r="FJ65" s="63">
        <v>631.5</v>
      </c>
      <c r="FK65" s="63"/>
      <c r="FL65" s="63">
        <v>0</v>
      </c>
      <c r="FM65" s="63">
        <v>0</v>
      </c>
      <c r="FN65" s="63">
        <v>903.5</v>
      </c>
      <c r="FO65" s="63">
        <v>0</v>
      </c>
      <c r="FP65" s="63">
        <v>0</v>
      </c>
      <c r="FQ65" s="63">
        <v>675</v>
      </c>
      <c r="FR65" s="63">
        <v>0</v>
      </c>
      <c r="FS65" s="63">
        <v>0</v>
      </c>
      <c r="FT65" s="63">
        <v>549</v>
      </c>
      <c r="FU65" s="63">
        <v>0</v>
      </c>
      <c r="FV65" s="63">
        <v>0</v>
      </c>
      <c r="FW65" s="63">
        <v>0</v>
      </c>
      <c r="FX65" s="63">
        <v>669</v>
      </c>
      <c r="FY65" s="63">
        <v>0</v>
      </c>
      <c r="FZ65" s="63">
        <v>559.5</v>
      </c>
      <c r="GA65" s="63">
        <v>0</v>
      </c>
      <c r="GB65" s="63">
        <v>0</v>
      </c>
      <c r="GC65" s="63">
        <v>606.5</v>
      </c>
      <c r="GD65" s="63">
        <v>0</v>
      </c>
      <c r="GE65" s="63">
        <v>0</v>
      </c>
      <c r="GF65" s="63">
        <v>0</v>
      </c>
      <c r="GG65" s="63">
        <v>567.5</v>
      </c>
      <c r="GH65" s="63">
        <v>0</v>
      </c>
      <c r="GI65" s="63">
        <v>0</v>
      </c>
      <c r="GJ65" s="63">
        <v>0</v>
      </c>
      <c r="GK65" s="63">
        <v>1073.5</v>
      </c>
      <c r="GL65" s="63"/>
      <c r="GM65" s="63"/>
      <c r="GN65" s="63"/>
      <c r="GO65" s="63"/>
      <c r="GP65" s="63"/>
      <c r="GQ65" s="63"/>
      <c r="GR65" s="63"/>
      <c r="GS65" s="63"/>
      <c r="GT65" s="63"/>
      <c r="GU65" s="63"/>
      <c r="GV65" s="63"/>
      <c r="GW65" s="63"/>
      <c r="GX65" s="63"/>
      <c r="GY65" s="63"/>
      <c r="GZ65" s="63"/>
      <c r="HA65" s="63"/>
      <c r="HB65" s="63"/>
      <c r="HC65" s="63"/>
      <c r="HD65" s="63"/>
      <c r="HE65" s="63"/>
      <c r="HF65" s="63"/>
      <c r="HG65" s="63"/>
      <c r="HH65" s="63"/>
      <c r="HI65" s="63"/>
      <c r="HJ65" s="63"/>
      <c r="HK65" s="63"/>
      <c r="HL65" s="63"/>
      <c r="HM65" s="63"/>
      <c r="HN65" s="63"/>
      <c r="HO65" s="63"/>
      <c r="HP65" s="63"/>
      <c r="HQ65" s="63"/>
      <c r="HR65" s="63"/>
      <c r="HS65" s="63"/>
      <c r="HT65" s="63"/>
      <c r="HU65" s="63"/>
      <c r="HV65" s="63"/>
      <c r="HW65" s="63"/>
      <c r="HX65" s="63"/>
      <c r="HY65" s="63"/>
      <c r="HZ65" s="63"/>
      <c r="IA65" s="63"/>
      <c r="IB65" s="63"/>
      <c r="IC65" s="63"/>
      <c r="ID65" s="63"/>
      <c r="IE65" s="63"/>
      <c r="IF65" s="63"/>
      <c r="IG65" s="63"/>
      <c r="IH65" s="63"/>
      <c r="II65" s="63"/>
      <c r="IJ65" s="63"/>
      <c r="IK65" s="63"/>
      <c r="IL65" s="63"/>
      <c r="IM65" s="63"/>
      <c r="IN65" s="63"/>
      <c r="IO65" s="63"/>
      <c r="IP65" s="63"/>
      <c r="IQ65" s="63"/>
      <c r="IR65" s="63"/>
      <c r="IS65" s="63"/>
      <c r="IT65" s="63"/>
      <c r="IU65" s="63"/>
      <c r="IV65" s="63"/>
      <c r="IW65" s="63"/>
      <c r="IX65" s="63"/>
      <c r="IY65" s="63"/>
      <c r="IZ65" s="63"/>
      <c r="JA65" s="63"/>
      <c r="JB65" s="63"/>
      <c r="JC65" s="63"/>
      <c r="JD65" s="63"/>
      <c r="JE65" s="63"/>
      <c r="JF65" s="63"/>
      <c r="JG65" s="63"/>
      <c r="JH65" s="63"/>
      <c r="JI65" s="63"/>
      <c r="JJ65" s="63"/>
      <c r="JK65" s="63"/>
      <c r="JL65" s="63"/>
      <c r="JM65" s="63"/>
      <c r="JN65" s="63"/>
      <c r="JO65" s="63"/>
      <c r="JP65" s="63"/>
      <c r="JQ65" s="63"/>
      <c r="JR65" s="63"/>
      <c r="JS65" s="63"/>
      <c r="JT65" s="63"/>
      <c r="JU65" s="63"/>
      <c r="JV65" s="63"/>
      <c r="JW65" s="63"/>
      <c r="JX65" s="63"/>
      <c r="JY65" s="63"/>
      <c r="JZ65" s="63"/>
      <c r="KA65" s="63"/>
      <c r="KB65" s="63"/>
      <c r="KC65" s="63"/>
      <c r="KD65" s="63"/>
      <c r="KE65" s="63"/>
      <c r="KF65" s="63"/>
      <c r="KG65" s="63"/>
      <c r="KH65" s="63"/>
      <c r="KI65" s="63"/>
      <c r="KJ65" s="63"/>
      <c r="KK65" s="63"/>
      <c r="KL65" s="63"/>
      <c r="KM65" s="63"/>
      <c r="KN65" s="63"/>
      <c r="KO65" s="63"/>
      <c r="KP65" s="63"/>
      <c r="KQ65" s="63"/>
      <c r="KR65" s="63"/>
      <c r="KS65" s="63"/>
      <c r="KT65" s="63"/>
      <c r="KU65" s="63"/>
      <c r="KV65" s="63"/>
      <c r="KW65" s="63"/>
      <c r="KX65" s="63"/>
      <c r="KY65" s="63"/>
      <c r="KZ65" s="63"/>
      <c r="LA65" s="63"/>
      <c r="LB65" s="63"/>
      <c r="LC65" s="63"/>
      <c r="LD65" s="63"/>
      <c r="LE65" s="63"/>
      <c r="LF65" s="63"/>
      <c r="LG65" s="63"/>
      <c r="LH65" s="63"/>
      <c r="LI65" s="63"/>
      <c r="LJ65" s="63"/>
      <c r="LK65" s="63"/>
      <c r="LL65" s="63"/>
      <c r="LM65" s="63"/>
      <c r="LN65" s="63"/>
      <c r="LO65" s="63"/>
      <c r="LP65" s="63"/>
      <c r="LQ65" s="63"/>
      <c r="LR65" s="63"/>
      <c r="LS65" s="63"/>
      <c r="LT65" s="63"/>
      <c r="LU65" s="63"/>
      <c r="LV65" s="63"/>
      <c r="LW65" s="63"/>
      <c r="LX65" s="63"/>
      <c r="LY65" s="63"/>
      <c r="LZ65" s="63"/>
      <c r="MA65" s="63"/>
      <c r="MB65" s="63"/>
      <c r="MC65" s="63"/>
      <c r="MD65" s="63"/>
      <c r="ME65" s="63"/>
      <c r="MF65" s="63"/>
      <c r="MG65" s="63"/>
      <c r="MH65" s="63"/>
      <c r="MI65" s="63"/>
      <c r="MJ65" s="63"/>
      <c r="MK65" s="63"/>
      <c r="ML65" s="63"/>
      <c r="MM65" s="63"/>
      <c r="MN65" s="63"/>
      <c r="MO65" s="63"/>
      <c r="MP65" s="63"/>
      <c r="MQ65" s="63"/>
      <c r="MR65" s="63"/>
      <c r="MS65" s="63"/>
      <c r="MT65" s="63"/>
      <c r="MU65" s="63"/>
      <c r="MV65" s="63"/>
      <c r="MW65" s="63"/>
      <c r="MX65" s="63"/>
      <c r="MY65" s="63"/>
      <c r="MZ65" s="63"/>
      <c r="NA65" s="63"/>
      <c r="NB65" s="63"/>
      <c r="NC65" s="63"/>
      <c r="ND65" s="63"/>
      <c r="NE65" s="63"/>
      <c r="NF65" s="63"/>
      <c r="NG65" s="63"/>
      <c r="NH65" s="63"/>
      <c r="NI65" s="63"/>
      <c r="NJ65" s="63"/>
      <c r="NK65" s="63"/>
      <c r="NL65" s="63"/>
      <c r="NM65" s="63"/>
      <c r="NN65" s="63"/>
      <c r="NO65" s="63"/>
      <c r="NP65" s="63"/>
      <c r="NQ65" s="63"/>
      <c r="NR65" s="63"/>
      <c r="NS65" s="63"/>
      <c r="NT65" s="63"/>
      <c r="NU65" s="63"/>
      <c r="NV65" s="63"/>
      <c r="NW65" s="63"/>
      <c r="NX65" s="63"/>
      <c r="NY65" s="63"/>
      <c r="NZ65" s="63"/>
      <c r="OA65" s="63"/>
      <c r="OB65" s="63"/>
      <c r="OC65" s="63"/>
      <c r="OD65" s="63"/>
      <c r="OE65" s="63"/>
      <c r="OF65" s="63"/>
      <c r="OG65" s="63"/>
      <c r="OH65" s="63"/>
      <c r="OI65" s="63"/>
      <c r="OJ65" s="63"/>
      <c r="OK65" s="63"/>
      <c r="OL65" s="63"/>
      <c r="OM65" s="63"/>
      <c r="ON65" s="63"/>
      <c r="OO65" s="63"/>
      <c r="OP65" s="63"/>
      <c r="OQ65" s="63"/>
      <c r="OR65" s="63"/>
      <c r="OS65" s="63"/>
      <c r="OT65" s="63"/>
      <c r="OU65" s="63"/>
      <c r="OV65" s="63"/>
      <c r="OW65" s="63"/>
      <c r="OX65" s="63"/>
      <c r="OY65" s="63"/>
      <c r="OZ65" s="63"/>
      <c r="PA65" s="63"/>
      <c r="PB65" s="63"/>
      <c r="PC65" s="63"/>
      <c r="PD65" s="63"/>
      <c r="PE65" s="63"/>
      <c r="PF65" s="63"/>
      <c r="PG65" s="63"/>
      <c r="PH65" s="63"/>
      <c r="PI65" s="63"/>
      <c r="PJ65" s="63"/>
      <c r="PK65" s="63"/>
      <c r="PL65" s="63"/>
      <c r="PM65" s="63"/>
      <c r="PN65" s="63"/>
      <c r="PO65" s="63"/>
      <c r="PP65" s="63"/>
      <c r="PQ65" s="63"/>
      <c r="PR65" s="63"/>
      <c r="PS65" s="63"/>
      <c r="PT65" s="63"/>
      <c r="PU65" s="63"/>
      <c r="PV65" s="63"/>
      <c r="PW65" s="63"/>
      <c r="PX65" s="63"/>
      <c r="PY65" s="63"/>
      <c r="PZ65" s="63"/>
      <c r="QA65" s="63"/>
      <c r="QB65" s="63"/>
      <c r="QC65" s="63"/>
      <c r="QD65" s="63"/>
      <c r="QE65" s="63"/>
      <c r="QF65" s="63"/>
      <c r="QG65" s="63"/>
      <c r="QH65" s="63"/>
      <c r="QI65" s="63"/>
      <c r="QJ65" s="63"/>
      <c r="QK65" s="63"/>
      <c r="QL65" s="63"/>
      <c r="QM65" s="63"/>
      <c r="QN65" s="63"/>
      <c r="QO65" s="63"/>
      <c r="QP65" s="63"/>
      <c r="QQ65" s="63"/>
      <c r="QR65" s="63"/>
      <c r="QS65" s="63"/>
      <c r="QT65" s="63"/>
      <c r="QU65" s="63"/>
      <c r="QV65" s="63"/>
      <c r="QW65" s="63"/>
      <c r="QX65" s="63"/>
      <c r="QY65" s="63"/>
      <c r="QZ65" s="63"/>
      <c r="RA65" s="63"/>
      <c r="RB65" s="63"/>
      <c r="RC65" s="63"/>
      <c r="RD65" s="63"/>
      <c r="RE65" s="63"/>
      <c r="RF65" s="63"/>
      <c r="RG65" s="63"/>
      <c r="RH65" s="63"/>
      <c r="RI65" s="63"/>
      <c r="RJ65" s="63"/>
      <c r="RK65" s="63"/>
      <c r="RL65" s="63"/>
      <c r="RM65" s="63"/>
      <c r="RN65" s="63"/>
      <c r="RO65" s="63"/>
      <c r="RP65" s="63"/>
      <c r="RQ65" s="63"/>
      <c r="RR65" s="63"/>
      <c r="RS65" s="63"/>
      <c r="RT65" s="63"/>
      <c r="RU65" s="63"/>
      <c r="RV65" s="63"/>
      <c r="RW65" s="63"/>
      <c r="RX65" s="63"/>
      <c r="RY65" s="63"/>
      <c r="RZ65" s="63"/>
      <c r="SA65" s="63"/>
      <c r="SB65" s="63"/>
      <c r="SC65" s="63"/>
      <c r="SD65" s="63"/>
      <c r="SE65" s="63"/>
      <c r="SF65" s="63"/>
      <c r="SG65" s="63"/>
      <c r="SH65" s="63"/>
      <c r="SI65" s="63"/>
      <c r="SJ65" s="63"/>
      <c r="SK65" s="63"/>
      <c r="SL65" s="63"/>
      <c r="SM65" s="63"/>
      <c r="SN65" s="63"/>
      <c r="SO65" s="63"/>
      <c r="SP65" s="63"/>
      <c r="SQ65" s="63"/>
      <c r="SR65" s="63"/>
      <c r="SS65" s="63"/>
      <c r="ST65" s="63"/>
      <c r="SU65" s="63"/>
      <c r="SV65" s="63"/>
      <c r="SW65" s="63"/>
      <c r="SX65" s="63"/>
      <c r="SY65" s="63"/>
      <c r="SZ65" s="63"/>
      <c r="TA65" s="63"/>
      <c r="TB65" s="63"/>
      <c r="TC65" s="63"/>
      <c r="TD65" s="63"/>
      <c r="TE65" s="63"/>
      <c r="TF65" s="63"/>
      <c r="TG65" s="63"/>
      <c r="TH65" s="63"/>
      <c r="TI65" s="63"/>
      <c r="TJ65" s="63"/>
      <c r="TK65" s="63"/>
      <c r="TL65" s="63"/>
      <c r="TM65" s="63"/>
      <c r="TN65" s="63"/>
      <c r="TO65" s="63"/>
      <c r="TP65" s="63"/>
      <c r="TQ65" s="63"/>
      <c r="TR65" s="63"/>
      <c r="TS65" s="63"/>
      <c r="TT65" s="63"/>
      <c r="TU65" s="63"/>
      <c r="TV65" s="63"/>
      <c r="TW65" s="63"/>
      <c r="TX65" s="63"/>
      <c r="TY65" s="63"/>
      <c r="TZ65" s="63"/>
      <c r="UA65" s="63"/>
      <c r="UB65" s="63"/>
      <c r="UC65" s="63"/>
      <c r="UD65" s="63"/>
      <c r="UE65" s="63"/>
      <c r="UF65" s="63"/>
      <c r="UG65" s="63"/>
      <c r="UH65" s="63"/>
      <c r="UI65" s="63"/>
      <c r="UJ65" s="63"/>
      <c r="UK65" s="63"/>
      <c r="UL65" s="63"/>
      <c r="UM65" s="63"/>
      <c r="UN65" s="63"/>
      <c r="UO65" s="63"/>
      <c r="UP65" s="63"/>
      <c r="UQ65" s="63"/>
      <c r="UR65" s="63"/>
      <c r="US65" s="63"/>
      <c r="UT65" s="63"/>
      <c r="UU65" s="63"/>
      <c r="UV65" s="63"/>
      <c r="UW65" s="63"/>
      <c r="UX65" s="63"/>
      <c r="UY65" s="63"/>
      <c r="UZ65" s="63"/>
      <c r="VA65" s="63"/>
      <c r="VB65" s="63"/>
      <c r="VC65" s="63"/>
      <c r="VD65" s="63"/>
      <c r="VE65" s="63"/>
      <c r="VF65" s="63"/>
      <c r="VG65" s="63"/>
      <c r="VH65" s="63"/>
      <c r="VI65" s="63"/>
      <c r="VJ65" s="63"/>
      <c r="VK65" s="63"/>
      <c r="VL65" s="63"/>
      <c r="VM65" s="63"/>
      <c r="VN65" s="63"/>
      <c r="VO65" s="63"/>
      <c r="VP65" s="63"/>
      <c r="VQ65" s="63"/>
      <c r="VR65" s="63"/>
      <c r="VS65" s="63"/>
      <c r="VT65" s="63"/>
      <c r="VU65" s="63"/>
      <c r="VV65" s="63"/>
      <c r="VW65" s="63"/>
      <c r="VX65" s="63"/>
      <c r="VY65" s="63"/>
      <c r="VZ65" s="63"/>
      <c r="WA65" s="63"/>
      <c r="WB65" s="63"/>
      <c r="WC65" s="63"/>
      <c r="WD65" s="63"/>
      <c r="WE65" s="63"/>
      <c r="WF65" s="63"/>
      <c r="WG65" s="63"/>
      <c r="WH65" s="63"/>
      <c r="WI65" s="63"/>
      <c r="WJ65" s="63"/>
      <c r="WK65" s="63"/>
      <c r="WL65" s="63"/>
      <c r="WM65" s="63"/>
      <c r="WN65" s="63"/>
      <c r="WO65" s="63"/>
      <c r="WP65" s="63"/>
      <c r="WQ65" s="63"/>
      <c r="WR65" s="63"/>
      <c r="WS65" s="63"/>
      <c r="WT65" s="63"/>
      <c r="WU65" s="63"/>
      <c r="WV65" s="63"/>
      <c r="WW65" s="63"/>
      <c r="WX65" s="63"/>
      <c r="WY65" s="63"/>
      <c r="WZ65" s="63"/>
      <c r="XA65" s="63"/>
      <c r="XB65" s="63"/>
      <c r="XC65" s="63"/>
      <c r="XD65" s="63"/>
      <c r="XE65" s="63"/>
      <c r="XF65" s="63"/>
      <c r="XG65" s="63"/>
      <c r="XH65" s="63"/>
      <c r="XI65" s="63"/>
      <c r="XJ65" s="63"/>
      <c r="XK65" s="63"/>
      <c r="XL65" s="63"/>
      <c r="XM65" s="63"/>
      <c r="XN65" s="63"/>
      <c r="XO65" s="63"/>
      <c r="XP65" s="63"/>
      <c r="XQ65" s="63"/>
      <c r="XR65" s="63"/>
      <c r="XS65" s="63"/>
      <c r="XT65" s="63"/>
      <c r="XU65" s="63"/>
      <c r="XV65" s="63"/>
      <c r="XW65" s="63"/>
      <c r="XX65" s="63"/>
      <c r="XY65" s="63"/>
      <c r="XZ65" s="63"/>
      <c r="YA65" s="63"/>
      <c r="YB65" s="63"/>
      <c r="YC65" s="63"/>
      <c r="YD65" s="63"/>
      <c r="YE65" s="63"/>
      <c r="YF65" s="63"/>
      <c r="YG65" s="63"/>
      <c r="YH65" s="63"/>
      <c r="YI65" s="63"/>
      <c r="YJ65" s="63"/>
      <c r="YK65" s="63"/>
      <c r="YL65" s="63"/>
      <c r="YM65" s="63"/>
      <c r="YN65" s="63"/>
      <c r="YO65" s="63"/>
      <c r="YP65" s="63"/>
      <c r="YQ65" s="63"/>
      <c r="YR65" s="63"/>
      <c r="YS65" s="63"/>
      <c r="YT65" s="63"/>
      <c r="YU65" s="63"/>
      <c r="YV65" s="63"/>
      <c r="YW65" s="63"/>
      <c r="YX65" s="63"/>
      <c r="YY65" s="63"/>
      <c r="YZ65" s="63"/>
      <c r="ZA65" s="63"/>
      <c r="ZB65" s="63"/>
      <c r="ZC65" s="63"/>
      <c r="ZD65" s="63"/>
      <c r="ZE65" s="63"/>
      <c r="ZF65" s="63"/>
      <c r="ZG65" s="63"/>
      <c r="ZH65" s="63"/>
      <c r="ZI65" s="63"/>
      <c r="ZJ65" s="63"/>
      <c r="ZK65" s="63"/>
      <c r="ZL65" s="63"/>
      <c r="ZM65" s="63"/>
      <c r="ZN65" s="63"/>
      <c r="ZO65" s="63"/>
      <c r="ZP65" s="63"/>
      <c r="ZQ65" s="63"/>
      <c r="ZR65" s="63"/>
      <c r="ZS65" s="63"/>
      <c r="ZT65" s="63"/>
      <c r="ZU65" s="63"/>
      <c r="ZV65" s="63"/>
      <c r="ZW65" s="63"/>
      <c r="ZX65" s="63"/>
      <c r="ZY65" s="63"/>
      <c r="ZZ65" s="63"/>
      <c r="AAA65" s="63"/>
      <c r="AAB65" s="63"/>
      <c r="AAC65" s="63"/>
      <c r="AAD65" s="63"/>
      <c r="AAE65" s="63"/>
      <c r="AAF65" s="63"/>
      <c r="AAG65" s="63"/>
      <c r="AAH65" s="63"/>
      <c r="AAI65" s="63"/>
      <c r="AAJ65" s="63"/>
      <c r="AAK65" s="63"/>
      <c r="AAL65" s="63"/>
      <c r="AAM65" s="63"/>
      <c r="AAN65" s="63"/>
      <c r="AAO65" s="63"/>
      <c r="AAP65" s="63"/>
      <c r="AAQ65" s="63"/>
      <c r="AAR65" s="63"/>
      <c r="AAS65" s="63"/>
      <c r="AAT65" s="63"/>
      <c r="AAU65" s="63"/>
      <c r="AAV65" s="63"/>
      <c r="AAW65" s="63"/>
      <c r="AAX65" s="63"/>
      <c r="AAY65" s="63"/>
      <c r="AAZ65" s="63"/>
      <c r="ABA65" s="63"/>
      <c r="ABB65" s="63"/>
      <c r="ABC65" s="63"/>
      <c r="ABD65" s="63"/>
      <c r="ABE65" s="63"/>
      <c r="ABF65" s="63"/>
      <c r="ABG65" s="63"/>
      <c r="ABH65" s="63"/>
      <c r="ABI65" s="63"/>
      <c r="ABJ65" s="63"/>
      <c r="ABK65" s="63"/>
      <c r="ABL65" s="63"/>
      <c r="ABM65" s="63"/>
      <c r="ABN65" s="63"/>
      <c r="ABO65" s="63"/>
      <c r="ABP65" s="63"/>
      <c r="ABQ65" s="63"/>
      <c r="ABR65" s="63"/>
      <c r="ABS65" s="63"/>
      <c r="ABT65" s="63"/>
      <c r="ABU65" s="63"/>
      <c r="ABV65" s="63"/>
      <c r="ABW65" s="63"/>
      <c r="ABX65" s="63"/>
      <c r="ABY65" s="63"/>
      <c r="ABZ65" s="63"/>
      <c r="ACA65" s="63"/>
      <c r="ACB65" s="63"/>
      <c r="ACC65" s="63"/>
      <c r="ACD65" s="63"/>
      <c r="ACE65" s="63"/>
      <c r="ACF65" s="63"/>
      <c r="ACG65" s="63"/>
      <c r="ACH65" s="63"/>
      <c r="ACI65" s="63"/>
      <c r="ACJ65" s="63"/>
      <c r="ACK65" s="63"/>
      <c r="ACL65" s="63"/>
      <c r="ACM65" s="63"/>
      <c r="ACN65" s="63"/>
      <c r="ACO65" s="63"/>
      <c r="ACP65" s="63"/>
      <c r="ACQ65" s="63"/>
      <c r="ACR65" s="63"/>
      <c r="ACS65" s="63"/>
      <c r="ACT65" s="63"/>
      <c r="ACU65" s="63"/>
      <c r="ACV65" s="63"/>
      <c r="ACW65" s="63"/>
      <c r="ACX65" s="63"/>
      <c r="ACY65" s="63"/>
      <c r="ACZ65" s="63"/>
      <c r="ADA65" s="63"/>
      <c r="ADB65" s="63"/>
      <c r="ADC65" s="63"/>
      <c r="ADD65" s="63"/>
      <c r="ADE65" s="63"/>
      <c r="ADF65" s="63"/>
      <c r="ADG65" s="63"/>
      <c r="ADH65" s="63"/>
      <c r="ADI65" s="63"/>
      <c r="ADJ65" s="63"/>
      <c r="ADK65" s="63"/>
      <c r="ADL65" s="63"/>
      <c r="ADM65" s="63"/>
      <c r="ADN65" s="63"/>
      <c r="ADO65" s="63"/>
      <c r="ADP65" s="63"/>
      <c r="ADQ65" s="63"/>
      <c r="ADR65" s="63"/>
      <c r="ADS65" s="63"/>
      <c r="ADT65" s="63"/>
      <c r="ADU65" s="63"/>
      <c r="ADV65" s="63"/>
      <c r="ADW65" s="63"/>
      <c r="ADX65" s="63"/>
      <c r="ADY65" s="63"/>
      <c r="ADZ65" s="63"/>
      <c r="AEA65" s="63"/>
      <c r="AEB65" s="63"/>
      <c r="AEC65" s="63"/>
      <c r="AED65" s="63"/>
      <c r="AEE65" s="63"/>
      <c r="AEF65" s="63"/>
      <c r="AEG65" s="63"/>
      <c r="AEH65" s="63"/>
      <c r="AEI65" s="63"/>
      <c r="AEJ65" s="63"/>
      <c r="AEK65" s="63"/>
      <c r="AEL65" s="63"/>
      <c r="AEM65" s="63"/>
      <c r="AEN65" s="63"/>
      <c r="AEO65" s="63"/>
      <c r="AEP65" s="63"/>
      <c r="AEQ65" s="63"/>
      <c r="AER65" s="63"/>
      <c r="AES65" s="63"/>
      <c r="AET65" s="63"/>
      <c r="AEU65" s="63"/>
      <c r="AEV65" s="63"/>
      <c r="AEW65" s="63"/>
      <c r="AEX65" s="63"/>
    </row>
    <row r="66" spans="1:830" ht="18" customHeight="1" x14ac:dyDescent="0.35">
      <c r="A66" s="54"/>
      <c r="B66" s="43" t="s">
        <v>215</v>
      </c>
      <c r="C66" s="44" t="s">
        <v>174</v>
      </c>
      <c r="D66" s="63">
        <v>0</v>
      </c>
      <c r="E66" s="63">
        <v>0</v>
      </c>
      <c r="F66" s="63">
        <v>0</v>
      </c>
      <c r="G66" s="63">
        <v>1</v>
      </c>
      <c r="H66" s="63">
        <v>0</v>
      </c>
      <c r="I66" s="63">
        <v>0</v>
      </c>
      <c r="J66" s="63">
        <v>0</v>
      </c>
      <c r="K66" s="63">
        <v>1</v>
      </c>
      <c r="L66" s="63">
        <v>0</v>
      </c>
      <c r="M66" s="63">
        <v>0</v>
      </c>
      <c r="N66" s="63">
        <v>1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1</v>
      </c>
      <c r="W66" s="63">
        <v>0</v>
      </c>
      <c r="X66" s="63">
        <v>0</v>
      </c>
      <c r="Y66" s="63">
        <v>1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  <c r="AI66" s="63">
        <v>0</v>
      </c>
      <c r="AJ66" s="63">
        <v>1</v>
      </c>
      <c r="AK66" s="63">
        <v>0</v>
      </c>
      <c r="AL66" s="63">
        <v>0</v>
      </c>
      <c r="AM66" s="63">
        <v>0</v>
      </c>
      <c r="AN66" s="63">
        <v>1</v>
      </c>
      <c r="AO66" s="63">
        <v>0</v>
      </c>
      <c r="AP66" s="63">
        <v>0</v>
      </c>
      <c r="AQ66" s="63"/>
      <c r="AR66" s="63">
        <v>1</v>
      </c>
      <c r="AS66" s="63">
        <v>0</v>
      </c>
      <c r="AT66" s="63">
        <v>0</v>
      </c>
      <c r="AU66" s="63">
        <v>0</v>
      </c>
      <c r="AV66" s="63">
        <v>0</v>
      </c>
      <c r="AW66" s="63">
        <v>0</v>
      </c>
      <c r="AX66" s="63">
        <v>1</v>
      </c>
      <c r="AY66" s="63">
        <v>0</v>
      </c>
      <c r="AZ66" s="63">
        <v>0</v>
      </c>
      <c r="BA66" s="63">
        <v>0</v>
      </c>
      <c r="BB66" s="63">
        <v>0</v>
      </c>
      <c r="BC66" s="63">
        <v>0</v>
      </c>
      <c r="BD66" s="63">
        <v>1</v>
      </c>
      <c r="BE66" s="63">
        <v>0</v>
      </c>
      <c r="BF66" s="63">
        <v>0</v>
      </c>
      <c r="BG66" s="63">
        <v>0</v>
      </c>
      <c r="BH66" s="63">
        <v>0</v>
      </c>
      <c r="BI66" s="63">
        <v>0</v>
      </c>
      <c r="BJ66" s="63">
        <v>0</v>
      </c>
      <c r="BK66" s="63">
        <v>0</v>
      </c>
      <c r="BL66" s="63">
        <v>0</v>
      </c>
      <c r="BM66" s="63">
        <v>0</v>
      </c>
      <c r="BN66" s="63">
        <v>0</v>
      </c>
      <c r="BO66" s="63">
        <v>0</v>
      </c>
      <c r="BP66" s="63">
        <v>1</v>
      </c>
      <c r="BQ66" s="63">
        <v>0</v>
      </c>
      <c r="BR66" s="63">
        <v>0</v>
      </c>
      <c r="BS66" s="63">
        <v>0</v>
      </c>
      <c r="BT66" s="63">
        <v>0</v>
      </c>
      <c r="BU66" s="63">
        <v>1</v>
      </c>
      <c r="BV66" s="63">
        <v>0</v>
      </c>
      <c r="BW66" s="63">
        <v>0</v>
      </c>
      <c r="BX66" s="63">
        <v>0</v>
      </c>
      <c r="BY66" s="63">
        <v>0</v>
      </c>
      <c r="BZ66" s="63">
        <v>1</v>
      </c>
      <c r="CA66" s="63">
        <v>0</v>
      </c>
      <c r="CB66" s="63">
        <v>0</v>
      </c>
      <c r="CC66" s="63">
        <v>0</v>
      </c>
      <c r="CD66" s="63">
        <v>1</v>
      </c>
      <c r="CE66" s="63">
        <v>0</v>
      </c>
      <c r="CF66" s="63">
        <v>0</v>
      </c>
      <c r="CG66" s="63">
        <v>0</v>
      </c>
      <c r="CH66" s="63">
        <v>1</v>
      </c>
      <c r="CI66" s="63">
        <v>0</v>
      </c>
      <c r="CJ66" s="63">
        <v>0</v>
      </c>
      <c r="CK66" s="63">
        <v>0</v>
      </c>
      <c r="CL66" s="63">
        <v>2</v>
      </c>
      <c r="CM66" s="63">
        <v>0</v>
      </c>
      <c r="CN66" s="63">
        <v>0</v>
      </c>
      <c r="CO66" s="63">
        <v>0</v>
      </c>
      <c r="CP66" s="63">
        <v>0</v>
      </c>
      <c r="CQ66" s="63">
        <v>1</v>
      </c>
      <c r="CR66" s="63">
        <v>0</v>
      </c>
      <c r="CS66" s="63">
        <v>0</v>
      </c>
      <c r="CT66" s="63">
        <v>0</v>
      </c>
      <c r="CU66" s="63">
        <v>0</v>
      </c>
      <c r="CV66" s="63">
        <v>0</v>
      </c>
      <c r="CW66" s="63">
        <v>1</v>
      </c>
      <c r="CX66" s="63">
        <v>0</v>
      </c>
      <c r="CY66" s="63">
        <v>0</v>
      </c>
      <c r="CZ66" s="63">
        <v>0</v>
      </c>
      <c r="DA66" s="63">
        <v>0</v>
      </c>
      <c r="DB66" s="63">
        <v>1</v>
      </c>
      <c r="DC66" s="63">
        <v>0</v>
      </c>
      <c r="DD66" s="63">
        <v>0</v>
      </c>
      <c r="DE66" s="63">
        <v>1</v>
      </c>
      <c r="DF66" s="63">
        <v>0</v>
      </c>
      <c r="DG66" s="63">
        <v>0</v>
      </c>
      <c r="DH66" s="63">
        <v>0</v>
      </c>
      <c r="DI66" s="63">
        <v>0</v>
      </c>
      <c r="DJ66" s="63">
        <v>1</v>
      </c>
      <c r="DK66" s="63">
        <v>0</v>
      </c>
      <c r="DL66" s="63">
        <v>0</v>
      </c>
      <c r="DM66" s="63">
        <v>0</v>
      </c>
      <c r="DN66" s="63">
        <v>0</v>
      </c>
      <c r="DO66" s="63">
        <v>0</v>
      </c>
      <c r="DP66" s="63">
        <v>1</v>
      </c>
      <c r="DQ66" s="63">
        <v>0</v>
      </c>
      <c r="DR66" s="63">
        <v>0</v>
      </c>
      <c r="DS66" s="63">
        <v>0</v>
      </c>
      <c r="DT66" s="63">
        <v>0</v>
      </c>
      <c r="DU66" s="63">
        <v>0</v>
      </c>
      <c r="DV66" s="63">
        <v>1</v>
      </c>
      <c r="DW66" s="63">
        <v>1</v>
      </c>
      <c r="DX66" s="63">
        <v>0</v>
      </c>
      <c r="DY66" s="63">
        <v>1</v>
      </c>
      <c r="DZ66" s="63">
        <v>0</v>
      </c>
      <c r="EA66" s="63">
        <v>0</v>
      </c>
      <c r="EB66" s="63">
        <v>0</v>
      </c>
      <c r="EC66" s="63">
        <v>0</v>
      </c>
      <c r="ED66" s="63">
        <v>1</v>
      </c>
      <c r="EE66" s="63">
        <v>0</v>
      </c>
      <c r="EF66" s="63">
        <v>1</v>
      </c>
      <c r="EG66" s="63">
        <v>0</v>
      </c>
      <c r="EH66" s="63">
        <v>0</v>
      </c>
      <c r="EI66" s="63">
        <v>0</v>
      </c>
      <c r="EJ66" s="63">
        <v>0</v>
      </c>
      <c r="EK66" s="63">
        <v>1</v>
      </c>
      <c r="EL66" s="63">
        <v>0</v>
      </c>
      <c r="EM66" s="63">
        <v>0</v>
      </c>
      <c r="EN66" s="63">
        <v>0</v>
      </c>
      <c r="EO66" s="63">
        <v>1</v>
      </c>
      <c r="EP66" s="63">
        <v>0</v>
      </c>
      <c r="EQ66" s="63">
        <v>1</v>
      </c>
      <c r="ER66" s="63">
        <v>0</v>
      </c>
      <c r="ES66" s="63">
        <v>0</v>
      </c>
      <c r="ET66" s="63">
        <v>0</v>
      </c>
      <c r="EU66" s="63">
        <v>1</v>
      </c>
      <c r="EV66" s="63">
        <v>0</v>
      </c>
      <c r="EW66" s="63">
        <v>0</v>
      </c>
      <c r="EX66" s="63">
        <v>1</v>
      </c>
      <c r="EY66" s="63">
        <v>0</v>
      </c>
      <c r="EZ66" s="63">
        <v>0</v>
      </c>
      <c r="FA66" s="63">
        <v>0</v>
      </c>
      <c r="FB66" s="63">
        <v>1</v>
      </c>
      <c r="FC66" s="63">
        <v>0</v>
      </c>
      <c r="FD66" s="63">
        <v>0</v>
      </c>
      <c r="FE66" s="63">
        <v>1</v>
      </c>
      <c r="FF66" s="63">
        <v>0</v>
      </c>
      <c r="FG66" s="63">
        <v>0</v>
      </c>
      <c r="FH66" s="63">
        <v>0</v>
      </c>
      <c r="FI66" s="63">
        <v>0</v>
      </c>
      <c r="FJ66" s="63">
        <v>1</v>
      </c>
      <c r="FK66" s="63"/>
      <c r="FL66" s="63">
        <v>0</v>
      </c>
      <c r="FM66" s="63">
        <v>0</v>
      </c>
      <c r="FN66" s="63">
        <v>1</v>
      </c>
      <c r="FO66" s="63">
        <v>0</v>
      </c>
      <c r="FP66" s="63">
        <v>0</v>
      </c>
      <c r="FQ66" s="63">
        <v>1</v>
      </c>
      <c r="FR66" s="63">
        <v>0</v>
      </c>
      <c r="FS66" s="63">
        <v>0</v>
      </c>
      <c r="FT66" s="63">
        <v>1</v>
      </c>
      <c r="FU66" s="63">
        <v>0</v>
      </c>
      <c r="FV66" s="63">
        <v>0</v>
      </c>
      <c r="FW66" s="63">
        <v>0</v>
      </c>
      <c r="FX66" s="63">
        <v>1</v>
      </c>
      <c r="FY66" s="63">
        <v>0</v>
      </c>
      <c r="FZ66" s="63">
        <v>1</v>
      </c>
      <c r="GA66" s="63">
        <v>0</v>
      </c>
      <c r="GB66" s="63">
        <v>0</v>
      </c>
      <c r="GC66" s="63">
        <v>1</v>
      </c>
      <c r="GD66" s="63">
        <v>0</v>
      </c>
      <c r="GE66" s="63">
        <v>0</v>
      </c>
      <c r="GF66" s="63">
        <v>0</v>
      </c>
      <c r="GG66" s="63">
        <v>1</v>
      </c>
      <c r="GH66" s="63">
        <v>0</v>
      </c>
      <c r="GI66" s="63">
        <v>0</v>
      </c>
      <c r="GJ66" s="63">
        <v>0</v>
      </c>
      <c r="GK66" s="63">
        <v>1</v>
      </c>
      <c r="GL66" s="63"/>
      <c r="GM66" s="63"/>
      <c r="GN66" s="63"/>
      <c r="GO66" s="63"/>
      <c r="GP66" s="63"/>
      <c r="GQ66" s="63"/>
      <c r="GR66" s="63"/>
      <c r="GS66" s="63"/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3"/>
      <c r="HT66" s="63"/>
      <c r="HU66" s="63"/>
      <c r="HV66" s="63"/>
      <c r="HW66" s="63"/>
      <c r="HX66" s="63"/>
      <c r="HY66" s="63"/>
      <c r="HZ66" s="63"/>
      <c r="IA66" s="63"/>
      <c r="IB66" s="63"/>
      <c r="IC66" s="63"/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3"/>
      <c r="IO66" s="63"/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63"/>
      <c r="JE66" s="63"/>
      <c r="JF66" s="63"/>
      <c r="JG66" s="63"/>
      <c r="JH66" s="63"/>
      <c r="JI66" s="63"/>
      <c r="JJ66" s="63"/>
      <c r="JK66" s="63"/>
      <c r="JL66" s="63"/>
      <c r="JM66" s="63"/>
      <c r="JN66" s="63"/>
      <c r="JO66" s="63"/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63"/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63"/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  <c r="MN66" s="63"/>
      <c r="MO66" s="63"/>
      <c r="MP66" s="63"/>
      <c r="MQ66" s="63"/>
      <c r="MR66" s="63"/>
      <c r="MS66" s="63"/>
      <c r="MT66" s="63"/>
      <c r="MU66" s="63"/>
      <c r="MV66" s="63"/>
      <c r="MW66" s="63"/>
      <c r="MX66" s="63"/>
      <c r="MY66" s="63"/>
      <c r="MZ66" s="63"/>
      <c r="NA66" s="63"/>
      <c r="NB66" s="63"/>
      <c r="NC66" s="63"/>
      <c r="ND66" s="63"/>
      <c r="NE66" s="63"/>
      <c r="NF66" s="63"/>
      <c r="NG66" s="63"/>
      <c r="NH66" s="63"/>
      <c r="NI66" s="63"/>
      <c r="NJ66" s="63"/>
      <c r="NK66" s="63"/>
      <c r="NL66" s="63"/>
      <c r="NM66" s="63"/>
      <c r="NN66" s="63"/>
      <c r="NO66" s="63"/>
      <c r="NP66" s="63"/>
      <c r="NQ66" s="63"/>
      <c r="NR66" s="63"/>
      <c r="NS66" s="63"/>
      <c r="NT66" s="63"/>
      <c r="NU66" s="63"/>
      <c r="NV66" s="63"/>
      <c r="NW66" s="63"/>
      <c r="NX66" s="63"/>
      <c r="NY66" s="63"/>
      <c r="NZ66" s="63"/>
      <c r="OA66" s="63"/>
      <c r="OB66" s="63"/>
      <c r="OC66" s="63"/>
      <c r="OD66" s="63"/>
      <c r="OE66" s="63"/>
      <c r="OF66" s="63"/>
      <c r="OG66" s="63"/>
      <c r="OH66" s="63"/>
      <c r="OI66" s="63"/>
      <c r="OJ66" s="63"/>
      <c r="OK66" s="63"/>
      <c r="OL66" s="63"/>
      <c r="OM66" s="63"/>
      <c r="ON66" s="63"/>
      <c r="OO66" s="63"/>
      <c r="OP66" s="63"/>
      <c r="OQ66" s="63"/>
      <c r="OR66" s="63"/>
      <c r="OS66" s="63"/>
      <c r="OT66" s="63"/>
      <c r="OU66" s="63"/>
      <c r="OV66" s="63"/>
      <c r="OW66" s="63"/>
      <c r="OX66" s="63"/>
      <c r="OY66" s="63"/>
      <c r="OZ66" s="63"/>
      <c r="PA66" s="63"/>
      <c r="PB66" s="63"/>
      <c r="PC66" s="63"/>
      <c r="PD66" s="63"/>
      <c r="PE66" s="63"/>
      <c r="PF66" s="63"/>
      <c r="PG66" s="63"/>
      <c r="PH66" s="63"/>
      <c r="PI66" s="63"/>
      <c r="PJ66" s="63"/>
      <c r="PK66" s="63"/>
      <c r="PL66" s="63"/>
      <c r="PM66" s="63"/>
      <c r="PN66" s="63"/>
      <c r="PO66" s="63"/>
      <c r="PP66" s="63"/>
      <c r="PQ66" s="63"/>
      <c r="PR66" s="63"/>
      <c r="PS66" s="63"/>
      <c r="PT66" s="63"/>
      <c r="PU66" s="63"/>
      <c r="PV66" s="63"/>
      <c r="PW66" s="63"/>
      <c r="PX66" s="63"/>
      <c r="PY66" s="63"/>
      <c r="PZ66" s="63"/>
      <c r="QA66" s="63"/>
      <c r="QB66" s="63"/>
      <c r="QC66" s="63"/>
      <c r="QD66" s="63"/>
      <c r="QE66" s="63"/>
      <c r="QF66" s="63"/>
      <c r="QG66" s="63"/>
      <c r="QH66" s="63"/>
      <c r="QI66" s="63"/>
      <c r="QJ66" s="63"/>
      <c r="QK66" s="63"/>
      <c r="QL66" s="63"/>
      <c r="QM66" s="63"/>
      <c r="QN66" s="63"/>
      <c r="QO66" s="63"/>
      <c r="QP66" s="63"/>
      <c r="QQ66" s="63"/>
      <c r="QR66" s="63"/>
      <c r="QS66" s="63"/>
      <c r="QT66" s="63"/>
      <c r="QU66" s="63"/>
      <c r="QV66" s="63"/>
      <c r="QW66" s="63"/>
      <c r="QX66" s="63"/>
      <c r="QY66" s="63"/>
      <c r="QZ66" s="63"/>
      <c r="RA66" s="63"/>
      <c r="RB66" s="63"/>
      <c r="RC66" s="63"/>
      <c r="RD66" s="63"/>
      <c r="RE66" s="63"/>
      <c r="RF66" s="63"/>
      <c r="RG66" s="63"/>
      <c r="RH66" s="63"/>
      <c r="RI66" s="63"/>
      <c r="RJ66" s="63"/>
      <c r="RK66" s="63"/>
      <c r="RL66" s="63"/>
      <c r="RM66" s="63"/>
      <c r="RN66" s="63"/>
      <c r="RO66" s="63"/>
      <c r="RP66" s="63"/>
      <c r="RQ66" s="63"/>
      <c r="RR66" s="63"/>
      <c r="RS66" s="63"/>
      <c r="RT66" s="63"/>
      <c r="RU66" s="63"/>
      <c r="RV66" s="63"/>
      <c r="RW66" s="63"/>
      <c r="RX66" s="63"/>
      <c r="RY66" s="63"/>
      <c r="RZ66" s="63"/>
      <c r="SA66" s="63"/>
      <c r="SB66" s="63"/>
      <c r="SC66" s="63"/>
      <c r="SD66" s="63"/>
      <c r="SE66" s="63"/>
      <c r="SF66" s="63"/>
      <c r="SG66" s="63"/>
      <c r="SH66" s="63"/>
      <c r="SI66" s="63"/>
      <c r="SJ66" s="63"/>
      <c r="SK66" s="63"/>
      <c r="SL66" s="63"/>
      <c r="SM66" s="63"/>
      <c r="SN66" s="63"/>
      <c r="SO66" s="63"/>
      <c r="SP66" s="63"/>
      <c r="SQ66" s="63"/>
      <c r="SR66" s="63"/>
      <c r="SS66" s="63"/>
      <c r="ST66" s="63"/>
      <c r="SU66" s="63"/>
      <c r="SV66" s="63"/>
      <c r="SW66" s="63"/>
      <c r="SX66" s="63"/>
      <c r="SY66" s="63"/>
      <c r="SZ66" s="63"/>
      <c r="TA66" s="63"/>
      <c r="TB66" s="63"/>
      <c r="TC66" s="63"/>
      <c r="TD66" s="63"/>
      <c r="TE66" s="63"/>
      <c r="TF66" s="63"/>
      <c r="TG66" s="63"/>
      <c r="TH66" s="63"/>
      <c r="TI66" s="63"/>
      <c r="TJ66" s="63"/>
      <c r="TK66" s="63"/>
      <c r="TL66" s="63"/>
      <c r="TM66" s="63"/>
      <c r="TN66" s="63"/>
      <c r="TO66" s="63"/>
      <c r="TP66" s="63"/>
      <c r="TQ66" s="63"/>
      <c r="TR66" s="63"/>
      <c r="TS66" s="63"/>
      <c r="TT66" s="63"/>
      <c r="TU66" s="63"/>
      <c r="TV66" s="63"/>
      <c r="TW66" s="63"/>
      <c r="TX66" s="63"/>
      <c r="TY66" s="63"/>
      <c r="TZ66" s="63"/>
      <c r="UA66" s="63"/>
      <c r="UB66" s="63"/>
      <c r="UC66" s="63"/>
      <c r="UD66" s="63"/>
      <c r="UE66" s="63"/>
      <c r="UF66" s="63"/>
      <c r="UG66" s="63"/>
      <c r="UH66" s="63"/>
      <c r="UI66" s="63"/>
      <c r="UJ66" s="63"/>
      <c r="UK66" s="63"/>
      <c r="UL66" s="63"/>
      <c r="UM66" s="63"/>
      <c r="UN66" s="63"/>
      <c r="UO66" s="63"/>
      <c r="UP66" s="63"/>
      <c r="UQ66" s="63"/>
      <c r="UR66" s="63"/>
      <c r="US66" s="63"/>
      <c r="UT66" s="63"/>
      <c r="UU66" s="63"/>
      <c r="UV66" s="63"/>
      <c r="UW66" s="63"/>
      <c r="UX66" s="63"/>
      <c r="UY66" s="63"/>
      <c r="UZ66" s="63"/>
      <c r="VA66" s="63"/>
      <c r="VB66" s="63"/>
      <c r="VC66" s="63"/>
      <c r="VD66" s="63"/>
      <c r="VE66" s="63"/>
      <c r="VF66" s="63"/>
      <c r="VG66" s="63"/>
      <c r="VH66" s="63"/>
      <c r="VI66" s="63"/>
      <c r="VJ66" s="63"/>
      <c r="VK66" s="63"/>
      <c r="VL66" s="63"/>
      <c r="VM66" s="63"/>
      <c r="VN66" s="63"/>
      <c r="VO66" s="63"/>
      <c r="VP66" s="63"/>
      <c r="VQ66" s="63"/>
      <c r="VR66" s="63"/>
      <c r="VS66" s="63"/>
      <c r="VT66" s="63"/>
      <c r="VU66" s="63"/>
      <c r="VV66" s="63"/>
      <c r="VW66" s="63"/>
      <c r="VX66" s="63"/>
      <c r="VY66" s="63"/>
      <c r="VZ66" s="63"/>
      <c r="WA66" s="63"/>
      <c r="WB66" s="63"/>
      <c r="WC66" s="63"/>
      <c r="WD66" s="63"/>
      <c r="WE66" s="63"/>
      <c r="WF66" s="63"/>
      <c r="WG66" s="63"/>
      <c r="WH66" s="63"/>
      <c r="WI66" s="63"/>
      <c r="WJ66" s="63"/>
      <c r="WK66" s="63"/>
      <c r="WL66" s="63"/>
      <c r="WM66" s="63"/>
      <c r="WN66" s="63"/>
      <c r="WO66" s="63"/>
      <c r="WP66" s="63"/>
      <c r="WQ66" s="63"/>
      <c r="WR66" s="63"/>
      <c r="WS66" s="63"/>
      <c r="WT66" s="63"/>
      <c r="WU66" s="63"/>
      <c r="WV66" s="63"/>
      <c r="WW66" s="63"/>
      <c r="WX66" s="63"/>
      <c r="WY66" s="63"/>
      <c r="WZ66" s="63"/>
      <c r="XA66" s="63"/>
      <c r="XB66" s="63"/>
      <c r="XC66" s="63"/>
      <c r="XD66" s="63"/>
      <c r="XE66" s="63"/>
      <c r="XF66" s="63"/>
      <c r="XG66" s="63"/>
      <c r="XH66" s="63"/>
      <c r="XI66" s="63"/>
      <c r="XJ66" s="63"/>
      <c r="XK66" s="63"/>
      <c r="XL66" s="63"/>
      <c r="XM66" s="63"/>
      <c r="XN66" s="63"/>
      <c r="XO66" s="63"/>
      <c r="XP66" s="63"/>
      <c r="XQ66" s="63"/>
      <c r="XR66" s="63"/>
      <c r="XS66" s="63"/>
      <c r="XT66" s="63"/>
      <c r="XU66" s="63"/>
      <c r="XV66" s="63"/>
      <c r="XW66" s="63"/>
      <c r="XX66" s="63"/>
      <c r="XY66" s="63"/>
      <c r="XZ66" s="63"/>
      <c r="YA66" s="63"/>
      <c r="YB66" s="63"/>
      <c r="YC66" s="63"/>
      <c r="YD66" s="63"/>
      <c r="YE66" s="63"/>
      <c r="YF66" s="63"/>
      <c r="YG66" s="63"/>
      <c r="YH66" s="63"/>
      <c r="YI66" s="63"/>
      <c r="YJ66" s="63"/>
      <c r="YK66" s="63"/>
      <c r="YL66" s="63"/>
      <c r="YM66" s="63"/>
      <c r="YN66" s="63"/>
      <c r="YO66" s="63"/>
      <c r="YP66" s="63"/>
      <c r="YQ66" s="63"/>
      <c r="YR66" s="63"/>
      <c r="YS66" s="63"/>
      <c r="YT66" s="63"/>
      <c r="YU66" s="63"/>
      <c r="YV66" s="63"/>
      <c r="YW66" s="63"/>
      <c r="YX66" s="63"/>
      <c r="YY66" s="63"/>
      <c r="YZ66" s="63"/>
      <c r="ZA66" s="63"/>
      <c r="ZB66" s="63"/>
      <c r="ZC66" s="63"/>
      <c r="ZD66" s="63"/>
      <c r="ZE66" s="63"/>
      <c r="ZF66" s="63"/>
      <c r="ZG66" s="63"/>
      <c r="ZH66" s="63"/>
      <c r="ZI66" s="63"/>
      <c r="ZJ66" s="63"/>
      <c r="ZK66" s="63"/>
      <c r="ZL66" s="63"/>
      <c r="ZM66" s="63"/>
      <c r="ZN66" s="63"/>
      <c r="ZO66" s="63"/>
      <c r="ZP66" s="63"/>
      <c r="ZQ66" s="63"/>
      <c r="ZR66" s="63"/>
      <c r="ZS66" s="63"/>
      <c r="ZT66" s="63"/>
      <c r="ZU66" s="63"/>
      <c r="ZV66" s="63"/>
      <c r="ZW66" s="63"/>
      <c r="ZX66" s="63"/>
      <c r="ZY66" s="63"/>
      <c r="ZZ66" s="63"/>
      <c r="AAA66" s="63"/>
      <c r="AAB66" s="63"/>
      <c r="AAC66" s="63"/>
      <c r="AAD66" s="63"/>
      <c r="AAE66" s="63"/>
      <c r="AAF66" s="63"/>
      <c r="AAG66" s="63"/>
      <c r="AAH66" s="63"/>
      <c r="AAI66" s="63"/>
      <c r="AAJ66" s="63"/>
      <c r="AAK66" s="63"/>
      <c r="AAL66" s="63"/>
      <c r="AAM66" s="63"/>
      <c r="AAN66" s="63"/>
      <c r="AAO66" s="63"/>
      <c r="AAP66" s="63"/>
      <c r="AAQ66" s="63"/>
      <c r="AAR66" s="63"/>
      <c r="AAS66" s="63"/>
      <c r="AAT66" s="63"/>
      <c r="AAU66" s="63"/>
      <c r="AAV66" s="63"/>
      <c r="AAW66" s="63"/>
      <c r="AAX66" s="63"/>
      <c r="AAY66" s="63"/>
      <c r="AAZ66" s="63"/>
      <c r="ABA66" s="63"/>
      <c r="ABB66" s="63"/>
      <c r="ABC66" s="63"/>
      <c r="ABD66" s="63"/>
      <c r="ABE66" s="63"/>
      <c r="ABF66" s="63"/>
      <c r="ABG66" s="63"/>
      <c r="ABH66" s="63"/>
      <c r="ABI66" s="63"/>
      <c r="ABJ66" s="63"/>
      <c r="ABK66" s="63"/>
      <c r="ABL66" s="63"/>
      <c r="ABM66" s="63"/>
      <c r="ABN66" s="63"/>
      <c r="ABO66" s="63"/>
      <c r="ABP66" s="63"/>
      <c r="ABQ66" s="63"/>
      <c r="ABR66" s="63"/>
      <c r="ABS66" s="63"/>
      <c r="ABT66" s="63"/>
      <c r="ABU66" s="63"/>
      <c r="ABV66" s="63"/>
      <c r="ABW66" s="63"/>
      <c r="ABX66" s="63"/>
      <c r="ABY66" s="63"/>
      <c r="ABZ66" s="63"/>
      <c r="ACA66" s="63"/>
      <c r="ACB66" s="63"/>
      <c r="ACC66" s="63"/>
      <c r="ACD66" s="63"/>
      <c r="ACE66" s="63"/>
      <c r="ACF66" s="63"/>
      <c r="ACG66" s="63"/>
      <c r="ACH66" s="63"/>
      <c r="ACI66" s="63"/>
      <c r="ACJ66" s="63"/>
      <c r="ACK66" s="63"/>
      <c r="ACL66" s="63"/>
      <c r="ACM66" s="63"/>
      <c r="ACN66" s="63"/>
      <c r="ACO66" s="63"/>
      <c r="ACP66" s="63"/>
      <c r="ACQ66" s="63"/>
      <c r="ACR66" s="63"/>
      <c r="ACS66" s="63"/>
      <c r="ACT66" s="63"/>
      <c r="ACU66" s="63"/>
      <c r="ACV66" s="63"/>
      <c r="ACW66" s="63"/>
      <c r="ACX66" s="63"/>
      <c r="ACY66" s="63"/>
      <c r="ACZ66" s="63"/>
      <c r="ADA66" s="63"/>
      <c r="ADB66" s="63"/>
      <c r="ADC66" s="63"/>
      <c r="ADD66" s="63"/>
      <c r="ADE66" s="63"/>
      <c r="ADF66" s="63"/>
      <c r="ADG66" s="63"/>
      <c r="ADH66" s="63"/>
      <c r="ADI66" s="63"/>
      <c r="ADJ66" s="63"/>
      <c r="ADK66" s="63"/>
      <c r="ADL66" s="63"/>
      <c r="ADM66" s="63"/>
      <c r="ADN66" s="63"/>
      <c r="ADO66" s="63"/>
      <c r="ADP66" s="63"/>
      <c r="ADQ66" s="63"/>
      <c r="ADR66" s="63"/>
      <c r="ADS66" s="63"/>
      <c r="ADT66" s="63"/>
      <c r="ADU66" s="63"/>
      <c r="ADV66" s="63"/>
      <c r="ADW66" s="63"/>
      <c r="ADX66" s="63"/>
      <c r="ADY66" s="63"/>
      <c r="ADZ66" s="63"/>
      <c r="AEA66" s="63"/>
      <c r="AEB66" s="63"/>
      <c r="AEC66" s="63"/>
      <c r="AED66" s="63"/>
      <c r="AEE66" s="63"/>
      <c r="AEF66" s="63"/>
      <c r="AEG66" s="63"/>
      <c r="AEH66" s="63"/>
      <c r="AEI66" s="63"/>
      <c r="AEJ66" s="63"/>
      <c r="AEK66" s="63"/>
      <c r="AEL66" s="63"/>
      <c r="AEM66" s="63"/>
      <c r="AEN66" s="63"/>
      <c r="AEO66" s="63"/>
      <c r="AEP66" s="63"/>
      <c r="AEQ66" s="63"/>
      <c r="AER66" s="63"/>
      <c r="AES66" s="63"/>
      <c r="AET66" s="63"/>
      <c r="AEU66" s="63"/>
      <c r="AEV66" s="63"/>
      <c r="AEW66" s="63"/>
      <c r="AEX66" s="63"/>
    </row>
    <row r="67" spans="1:830" ht="18" customHeight="1" x14ac:dyDescent="0.35">
      <c r="A67" s="54"/>
      <c r="B67" s="43" t="s">
        <v>176</v>
      </c>
      <c r="C67" s="44" t="s">
        <v>177</v>
      </c>
      <c r="D67" s="63">
        <v>0</v>
      </c>
      <c r="E67" s="63">
        <v>0</v>
      </c>
      <c r="F67" s="63">
        <v>0</v>
      </c>
      <c r="G67" s="63" t="s">
        <v>332</v>
      </c>
      <c r="H67" s="63">
        <v>0</v>
      </c>
      <c r="I67" s="63">
        <v>0</v>
      </c>
      <c r="J67" s="63">
        <v>0</v>
      </c>
      <c r="K67" s="63" t="s">
        <v>325</v>
      </c>
      <c r="L67" s="63">
        <v>0</v>
      </c>
      <c r="M67" s="63">
        <v>0</v>
      </c>
      <c r="N67" s="63" t="s">
        <v>333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 t="s">
        <v>332</v>
      </c>
      <c r="W67" s="63">
        <v>0</v>
      </c>
      <c r="X67" s="63">
        <v>0</v>
      </c>
      <c r="Y67" s="63" t="s">
        <v>332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  <c r="AI67" s="63">
        <v>0</v>
      </c>
      <c r="AJ67" s="63" t="s">
        <v>332</v>
      </c>
      <c r="AK67" s="63">
        <v>0</v>
      </c>
      <c r="AL67" s="63">
        <v>0</v>
      </c>
      <c r="AM67" s="63">
        <v>0</v>
      </c>
      <c r="AN67" s="63" t="s">
        <v>325</v>
      </c>
      <c r="AO67" s="63">
        <v>0</v>
      </c>
      <c r="AP67" s="63">
        <v>0</v>
      </c>
      <c r="AQ67" s="63"/>
      <c r="AR67" s="63" t="s">
        <v>325</v>
      </c>
      <c r="AS67" s="63">
        <v>0</v>
      </c>
      <c r="AT67" s="63">
        <v>0</v>
      </c>
      <c r="AU67" s="63">
        <v>0</v>
      </c>
      <c r="AV67" s="63">
        <v>0</v>
      </c>
      <c r="AW67" s="63">
        <v>0</v>
      </c>
      <c r="AX67" s="63" t="s">
        <v>325</v>
      </c>
      <c r="AY67" s="63">
        <v>0</v>
      </c>
      <c r="AZ67" s="63">
        <v>0</v>
      </c>
      <c r="BA67" s="63">
        <v>0</v>
      </c>
      <c r="BB67" s="63">
        <v>0</v>
      </c>
      <c r="BC67" s="63">
        <v>0</v>
      </c>
      <c r="BD67" s="63" t="s">
        <v>375</v>
      </c>
      <c r="BE67" s="63">
        <v>0</v>
      </c>
      <c r="BF67" s="63">
        <v>0</v>
      </c>
      <c r="BG67" s="63">
        <v>0</v>
      </c>
      <c r="BH67" s="63">
        <v>0</v>
      </c>
      <c r="BI67" s="63">
        <v>0</v>
      </c>
      <c r="BJ67" s="63">
        <v>0</v>
      </c>
      <c r="BK67" s="63">
        <v>0</v>
      </c>
      <c r="BL67" s="63">
        <v>0</v>
      </c>
      <c r="BM67" s="63">
        <v>0</v>
      </c>
      <c r="BN67" s="63">
        <v>0</v>
      </c>
      <c r="BO67" s="63">
        <v>0</v>
      </c>
      <c r="BP67" s="63" t="s">
        <v>446</v>
      </c>
      <c r="BQ67" s="63">
        <v>0</v>
      </c>
      <c r="BR67" s="63">
        <v>0</v>
      </c>
      <c r="BS67" s="63">
        <v>0</v>
      </c>
      <c r="BT67" s="63">
        <v>0</v>
      </c>
      <c r="BU67" s="63" t="s">
        <v>447</v>
      </c>
      <c r="BV67" s="63">
        <v>0</v>
      </c>
      <c r="BW67" s="63">
        <v>0</v>
      </c>
      <c r="BX67" s="63">
        <v>0</v>
      </c>
      <c r="BY67" s="63">
        <v>0</v>
      </c>
      <c r="BZ67" s="63" t="s">
        <v>448</v>
      </c>
      <c r="CA67" s="63">
        <v>0</v>
      </c>
      <c r="CB67" s="63">
        <v>0</v>
      </c>
      <c r="CC67" s="63">
        <v>0</v>
      </c>
      <c r="CD67" s="63" t="s">
        <v>446</v>
      </c>
      <c r="CE67" s="63">
        <v>0</v>
      </c>
      <c r="CF67" s="63">
        <v>0</v>
      </c>
      <c r="CG67" s="63">
        <v>0</v>
      </c>
      <c r="CH67" s="63" t="s">
        <v>450</v>
      </c>
      <c r="CI67" s="63">
        <v>0</v>
      </c>
      <c r="CJ67" s="63">
        <v>0</v>
      </c>
      <c r="CK67" s="63">
        <v>0</v>
      </c>
      <c r="CL67" s="63" t="s">
        <v>454</v>
      </c>
      <c r="CM67" s="63">
        <v>0</v>
      </c>
      <c r="CN67" s="63">
        <v>0</v>
      </c>
      <c r="CO67" s="63">
        <v>0</v>
      </c>
      <c r="CP67" s="63">
        <v>0</v>
      </c>
      <c r="CQ67" s="63" t="s">
        <v>325</v>
      </c>
      <c r="CR67" s="63">
        <v>0</v>
      </c>
      <c r="CS67" s="63">
        <v>0</v>
      </c>
      <c r="CT67" s="63">
        <v>0</v>
      </c>
      <c r="CU67" s="63">
        <v>0</v>
      </c>
      <c r="CV67" s="63">
        <v>0</v>
      </c>
      <c r="CW67" s="63" t="s">
        <v>325</v>
      </c>
      <c r="CX67" s="63">
        <v>0</v>
      </c>
      <c r="CY67" s="63">
        <v>0</v>
      </c>
      <c r="CZ67" s="63">
        <v>0</v>
      </c>
      <c r="DA67" s="63">
        <v>0</v>
      </c>
      <c r="DB67" s="63" t="s">
        <v>325</v>
      </c>
      <c r="DC67" s="63">
        <v>0</v>
      </c>
      <c r="DD67" s="63">
        <v>0</v>
      </c>
      <c r="DE67" s="63" t="s">
        <v>446</v>
      </c>
      <c r="DF67" s="63">
        <v>0</v>
      </c>
      <c r="DG67" s="63">
        <v>0</v>
      </c>
      <c r="DH67" s="63">
        <v>0</v>
      </c>
      <c r="DI67" s="63">
        <v>0</v>
      </c>
      <c r="DJ67" s="63" t="s">
        <v>325</v>
      </c>
      <c r="DK67" s="63">
        <v>0</v>
      </c>
      <c r="DL67" s="63">
        <v>0</v>
      </c>
      <c r="DM67" s="63">
        <v>0</v>
      </c>
      <c r="DN67" s="63">
        <v>0</v>
      </c>
      <c r="DO67" s="63">
        <v>0</v>
      </c>
      <c r="DP67" s="63" t="s">
        <v>325</v>
      </c>
      <c r="DQ67" s="63">
        <v>0</v>
      </c>
      <c r="DR67" s="63">
        <v>0</v>
      </c>
      <c r="DS67" s="63">
        <v>0</v>
      </c>
      <c r="DT67" s="63">
        <v>0</v>
      </c>
      <c r="DU67" s="63">
        <v>0</v>
      </c>
      <c r="DV67" s="63" t="s">
        <v>332</v>
      </c>
      <c r="DW67" s="63" t="s">
        <v>332</v>
      </c>
      <c r="DX67" s="63">
        <v>0</v>
      </c>
      <c r="DY67" s="63" t="s">
        <v>325</v>
      </c>
      <c r="DZ67" s="63">
        <v>0</v>
      </c>
      <c r="EA67" s="63">
        <v>0</v>
      </c>
      <c r="EB67" s="63">
        <v>0</v>
      </c>
      <c r="EC67" s="63">
        <v>0</v>
      </c>
      <c r="ED67" s="63" t="s">
        <v>446</v>
      </c>
      <c r="EE67" s="63">
        <v>0</v>
      </c>
      <c r="EF67" s="63" t="s">
        <v>325</v>
      </c>
      <c r="EG67" s="63">
        <v>0</v>
      </c>
      <c r="EH67" s="63">
        <v>0</v>
      </c>
      <c r="EI67" s="63">
        <v>0</v>
      </c>
      <c r="EJ67" s="63">
        <v>0</v>
      </c>
      <c r="EK67" s="63" t="s">
        <v>325</v>
      </c>
      <c r="EL67" s="63">
        <v>0</v>
      </c>
      <c r="EM67" s="63">
        <v>0</v>
      </c>
      <c r="EN67" s="63">
        <v>0</v>
      </c>
      <c r="EO67" s="63" t="s">
        <v>332</v>
      </c>
      <c r="EP67" s="63">
        <v>0</v>
      </c>
      <c r="EQ67" s="63" t="s">
        <v>332</v>
      </c>
      <c r="ER67" s="63">
        <v>0</v>
      </c>
      <c r="ES67" s="63">
        <v>0</v>
      </c>
      <c r="ET67" s="63">
        <v>0</v>
      </c>
      <c r="EU67" s="63" t="s">
        <v>533</v>
      </c>
      <c r="EV67" s="63">
        <v>0</v>
      </c>
      <c r="EW67" s="63">
        <v>0</v>
      </c>
      <c r="EX67" s="63" t="s">
        <v>332</v>
      </c>
      <c r="EY67" s="63">
        <v>0</v>
      </c>
      <c r="EZ67" s="63">
        <v>0</v>
      </c>
      <c r="FA67" s="63">
        <v>0</v>
      </c>
      <c r="FB67" s="63" t="s">
        <v>325</v>
      </c>
      <c r="FC67" s="63">
        <v>0</v>
      </c>
      <c r="FD67" s="63">
        <v>0</v>
      </c>
      <c r="FE67" s="63" t="s">
        <v>325</v>
      </c>
      <c r="FF67" s="63">
        <v>0</v>
      </c>
      <c r="FG67" s="63">
        <v>0</v>
      </c>
      <c r="FH67" s="63">
        <v>0</v>
      </c>
      <c r="FI67" s="63">
        <v>0</v>
      </c>
      <c r="FJ67" s="63" t="s">
        <v>325</v>
      </c>
      <c r="FK67" s="63"/>
      <c r="FL67" s="63">
        <v>0</v>
      </c>
      <c r="FM67" s="63">
        <v>0</v>
      </c>
      <c r="FN67" s="63" t="s">
        <v>325</v>
      </c>
      <c r="FO67" s="63">
        <v>0</v>
      </c>
      <c r="FP67" s="63">
        <v>0</v>
      </c>
      <c r="FQ67" s="63" t="s">
        <v>572</v>
      </c>
      <c r="FR67" s="63">
        <v>0</v>
      </c>
      <c r="FS67" s="63">
        <v>0</v>
      </c>
      <c r="FT67" s="63" t="s">
        <v>332</v>
      </c>
      <c r="FU67" s="63">
        <v>0</v>
      </c>
      <c r="FV67" s="63">
        <v>0</v>
      </c>
      <c r="FW67" s="63">
        <v>0</v>
      </c>
      <c r="FX67" s="63" t="s">
        <v>573</v>
      </c>
      <c r="FY67" s="63">
        <v>0</v>
      </c>
      <c r="FZ67" s="63" t="s">
        <v>325</v>
      </c>
      <c r="GA67" s="63">
        <v>0</v>
      </c>
      <c r="GB67" s="63">
        <v>0</v>
      </c>
      <c r="GC67" s="63" t="s">
        <v>325</v>
      </c>
      <c r="GD67" s="63">
        <v>0</v>
      </c>
      <c r="GE67" s="63">
        <v>0</v>
      </c>
      <c r="GF67" s="63">
        <v>0</v>
      </c>
      <c r="GG67" s="63" t="s">
        <v>590</v>
      </c>
      <c r="GH67" s="63">
        <v>0</v>
      </c>
      <c r="GI67" s="63">
        <v>0</v>
      </c>
      <c r="GJ67" s="63">
        <v>0</v>
      </c>
      <c r="GK67" s="63" t="s">
        <v>590</v>
      </c>
      <c r="GL67" s="63"/>
      <c r="GM67" s="63"/>
      <c r="GN67" s="63"/>
      <c r="GO67" s="63"/>
      <c r="GP67" s="63"/>
      <c r="GQ67" s="63"/>
      <c r="GR67" s="63"/>
      <c r="GS67" s="63"/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3"/>
      <c r="HT67" s="63"/>
      <c r="HU67" s="63"/>
      <c r="HV67" s="63"/>
      <c r="HW67" s="63"/>
      <c r="HX67" s="63"/>
      <c r="HY67" s="63"/>
      <c r="HZ67" s="63"/>
      <c r="IA67" s="63"/>
      <c r="IB67" s="63"/>
      <c r="IC67" s="63"/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3"/>
      <c r="IO67" s="63"/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63"/>
      <c r="JE67" s="63"/>
      <c r="JF67" s="63"/>
      <c r="JG67" s="63"/>
      <c r="JH67" s="63"/>
      <c r="JI67" s="63"/>
      <c r="JJ67" s="63"/>
      <c r="JK67" s="63"/>
      <c r="JL67" s="63"/>
      <c r="JM67" s="63"/>
      <c r="JN67" s="63"/>
      <c r="JO67" s="63"/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63"/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63"/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  <c r="MN67" s="63"/>
      <c r="MO67" s="63"/>
      <c r="MP67" s="63"/>
      <c r="MQ67" s="63"/>
      <c r="MR67" s="63"/>
      <c r="MS67" s="63"/>
      <c r="MT67" s="63"/>
      <c r="MU67" s="63"/>
      <c r="MV67" s="63"/>
      <c r="MW67" s="63"/>
      <c r="MX67" s="63"/>
      <c r="MY67" s="63"/>
      <c r="MZ67" s="63"/>
      <c r="NA67" s="63"/>
      <c r="NB67" s="63"/>
      <c r="NC67" s="63"/>
      <c r="ND67" s="63"/>
      <c r="NE67" s="63"/>
      <c r="NF67" s="63"/>
      <c r="NG67" s="63"/>
      <c r="NH67" s="63"/>
      <c r="NI67" s="63"/>
      <c r="NJ67" s="63"/>
      <c r="NK67" s="63"/>
      <c r="NL67" s="63"/>
      <c r="NM67" s="63"/>
      <c r="NN67" s="63"/>
      <c r="NO67" s="63"/>
      <c r="NP67" s="63"/>
      <c r="NQ67" s="63"/>
      <c r="NR67" s="63"/>
      <c r="NS67" s="63"/>
      <c r="NT67" s="63"/>
      <c r="NU67" s="63"/>
      <c r="NV67" s="63"/>
      <c r="NW67" s="63"/>
      <c r="NX67" s="63"/>
      <c r="NY67" s="63"/>
      <c r="NZ67" s="63"/>
      <c r="OA67" s="63"/>
      <c r="OB67" s="63"/>
      <c r="OC67" s="63"/>
      <c r="OD67" s="63"/>
      <c r="OE67" s="63"/>
      <c r="OF67" s="63"/>
      <c r="OG67" s="63"/>
      <c r="OH67" s="63"/>
      <c r="OI67" s="63"/>
      <c r="OJ67" s="63"/>
      <c r="OK67" s="63"/>
      <c r="OL67" s="63"/>
      <c r="OM67" s="63"/>
      <c r="ON67" s="63"/>
      <c r="OO67" s="63"/>
      <c r="OP67" s="63"/>
      <c r="OQ67" s="63"/>
      <c r="OR67" s="63"/>
      <c r="OS67" s="63"/>
      <c r="OT67" s="63"/>
      <c r="OU67" s="63"/>
      <c r="OV67" s="63"/>
      <c r="OW67" s="63"/>
      <c r="OX67" s="63"/>
      <c r="OY67" s="63"/>
      <c r="OZ67" s="63"/>
      <c r="PA67" s="63"/>
      <c r="PB67" s="63"/>
      <c r="PC67" s="63"/>
      <c r="PD67" s="63"/>
      <c r="PE67" s="63"/>
      <c r="PF67" s="63"/>
      <c r="PG67" s="63"/>
      <c r="PH67" s="63"/>
      <c r="PI67" s="63"/>
      <c r="PJ67" s="63"/>
      <c r="PK67" s="63"/>
      <c r="PL67" s="63"/>
      <c r="PM67" s="63"/>
      <c r="PN67" s="63"/>
      <c r="PO67" s="63"/>
      <c r="PP67" s="63"/>
      <c r="PQ67" s="63"/>
      <c r="PR67" s="63"/>
      <c r="PS67" s="63"/>
      <c r="PT67" s="63"/>
      <c r="PU67" s="63"/>
      <c r="PV67" s="63"/>
      <c r="PW67" s="63"/>
      <c r="PX67" s="63"/>
      <c r="PY67" s="63"/>
      <c r="PZ67" s="63"/>
      <c r="QA67" s="63"/>
      <c r="QB67" s="63"/>
      <c r="QC67" s="63"/>
      <c r="QD67" s="63"/>
      <c r="QE67" s="63"/>
      <c r="QF67" s="63"/>
      <c r="QG67" s="63"/>
      <c r="QH67" s="63"/>
      <c r="QI67" s="63"/>
      <c r="QJ67" s="63"/>
      <c r="QK67" s="63"/>
      <c r="QL67" s="63"/>
      <c r="QM67" s="63"/>
      <c r="QN67" s="63"/>
      <c r="QO67" s="63"/>
      <c r="QP67" s="63"/>
      <c r="QQ67" s="63"/>
      <c r="QR67" s="63"/>
      <c r="QS67" s="63"/>
      <c r="QT67" s="63"/>
      <c r="QU67" s="63"/>
      <c r="QV67" s="63"/>
      <c r="QW67" s="63"/>
      <c r="QX67" s="63"/>
      <c r="QY67" s="63"/>
      <c r="QZ67" s="63"/>
      <c r="RA67" s="63"/>
      <c r="RB67" s="63"/>
      <c r="RC67" s="63"/>
      <c r="RD67" s="63"/>
      <c r="RE67" s="63"/>
      <c r="RF67" s="63"/>
      <c r="RG67" s="63"/>
      <c r="RH67" s="63"/>
      <c r="RI67" s="63"/>
      <c r="RJ67" s="63"/>
      <c r="RK67" s="63"/>
      <c r="RL67" s="63"/>
      <c r="RM67" s="63"/>
      <c r="RN67" s="63"/>
      <c r="RO67" s="63"/>
      <c r="RP67" s="63"/>
      <c r="RQ67" s="63"/>
      <c r="RR67" s="63"/>
      <c r="RS67" s="63"/>
      <c r="RT67" s="63"/>
      <c r="RU67" s="63"/>
      <c r="RV67" s="63"/>
      <c r="RW67" s="63"/>
      <c r="RX67" s="63"/>
      <c r="RY67" s="63"/>
      <c r="RZ67" s="63"/>
      <c r="SA67" s="63"/>
      <c r="SB67" s="63"/>
      <c r="SC67" s="63"/>
      <c r="SD67" s="63"/>
      <c r="SE67" s="63"/>
      <c r="SF67" s="63"/>
      <c r="SG67" s="63"/>
      <c r="SH67" s="63"/>
      <c r="SI67" s="63"/>
      <c r="SJ67" s="63"/>
      <c r="SK67" s="63"/>
      <c r="SL67" s="63"/>
      <c r="SM67" s="63"/>
      <c r="SN67" s="63"/>
      <c r="SO67" s="63"/>
      <c r="SP67" s="63"/>
      <c r="SQ67" s="63"/>
      <c r="SR67" s="63"/>
      <c r="SS67" s="63"/>
      <c r="ST67" s="63"/>
      <c r="SU67" s="63"/>
      <c r="SV67" s="63"/>
      <c r="SW67" s="63"/>
      <c r="SX67" s="63"/>
      <c r="SY67" s="63"/>
      <c r="SZ67" s="63"/>
      <c r="TA67" s="63"/>
      <c r="TB67" s="63"/>
      <c r="TC67" s="63"/>
      <c r="TD67" s="63"/>
      <c r="TE67" s="63"/>
      <c r="TF67" s="63"/>
      <c r="TG67" s="63"/>
      <c r="TH67" s="63"/>
      <c r="TI67" s="63"/>
      <c r="TJ67" s="63"/>
      <c r="TK67" s="63"/>
      <c r="TL67" s="63"/>
      <c r="TM67" s="63"/>
      <c r="TN67" s="63"/>
      <c r="TO67" s="63"/>
      <c r="TP67" s="63"/>
      <c r="TQ67" s="63"/>
      <c r="TR67" s="63"/>
      <c r="TS67" s="63"/>
      <c r="TT67" s="63"/>
      <c r="TU67" s="63"/>
      <c r="TV67" s="63"/>
      <c r="TW67" s="63"/>
      <c r="TX67" s="63"/>
      <c r="TY67" s="63"/>
      <c r="TZ67" s="63"/>
      <c r="UA67" s="63"/>
      <c r="UB67" s="63"/>
      <c r="UC67" s="63"/>
      <c r="UD67" s="63"/>
      <c r="UE67" s="63"/>
      <c r="UF67" s="63"/>
      <c r="UG67" s="63"/>
      <c r="UH67" s="63"/>
      <c r="UI67" s="63"/>
      <c r="UJ67" s="63"/>
      <c r="UK67" s="63"/>
      <c r="UL67" s="63"/>
      <c r="UM67" s="63"/>
      <c r="UN67" s="63"/>
      <c r="UO67" s="63"/>
      <c r="UP67" s="63"/>
      <c r="UQ67" s="63"/>
      <c r="UR67" s="63"/>
      <c r="US67" s="63"/>
      <c r="UT67" s="63"/>
      <c r="UU67" s="63"/>
      <c r="UV67" s="63"/>
      <c r="UW67" s="63"/>
      <c r="UX67" s="63"/>
      <c r="UY67" s="63"/>
      <c r="UZ67" s="63"/>
      <c r="VA67" s="63"/>
      <c r="VB67" s="63"/>
      <c r="VC67" s="63"/>
      <c r="VD67" s="63"/>
      <c r="VE67" s="63"/>
      <c r="VF67" s="63"/>
      <c r="VG67" s="63"/>
      <c r="VH67" s="63"/>
      <c r="VI67" s="63"/>
      <c r="VJ67" s="63"/>
      <c r="VK67" s="63"/>
      <c r="VL67" s="63"/>
      <c r="VM67" s="63"/>
      <c r="VN67" s="63"/>
      <c r="VO67" s="63"/>
      <c r="VP67" s="63"/>
      <c r="VQ67" s="63"/>
      <c r="VR67" s="63"/>
      <c r="VS67" s="63"/>
      <c r="VT67" s="63"/>
      <c r="VU67" s="63"/>
      <c r="VV67" s="63"/>
      <c r="VW67" s="63"/>
      <c r="VX67" s="63"/>
      <c r="VY67" s="63"/>
      <c r="VZ67" s="63"/>
      <c r="WA67" s="63"/>
      <c r="WB67" s="63"/>
      <c r="WC67" s="63"/>
      <c r="WD67" s="63"/>
      <c r="WE67" s="63"/>
      <c r="WF67" s="63"/>
      <c r="WG67" s="63"/>
      <c r="WH67" s="63"/>
      <c r="WI67" s="63"/>
      <c r="WJ67" s="63"/>
      <c r="WK67" s="63"/>
      <c r="WL67" s="63"/>
      <c r="WM67" s="63"/>
      <c r="WN67" s="63"/>
      <c r="WO67" s="63"/>
      <c r="WP67" s="63"/>
      <c r="WQ67" s="63"/>
      <c r="WR67" s="63"/>
      <c r="WS67" s="63"/>
      <c r="WT67" s="63"/>
      <c r="WU67" s="63"/>
      <c r="WV67" s="63"/>
      <c r="WW67" s="63"/>
      <c r="WX67" s="63"/>
      <c r="WY67" s="63"/>
      <c r="WZ67" s="63"/>
      <c r="XA67" s="63"/>
      <c r="XB67" s="63"/>
      <c r="XC67" s="63"/>
      <c r="XD67" s="63"/>
      <c r="XE67" s="63"/>
      <c r="XF67" s="63"/>
      <c r="XG67" s="63"/>
      <c r="XH67" s="63"/>
      <c r="XI67" s="63"/>
      <c r="XJ67" s="63"/>
      <c r="XK67" s="63"/>
      <c r="XL67" s="63"/>
      <c r="XM67" s="63"/>
      <c r="XN67" s="63"/>
      <c r="XO67" s="63"/>
      <c r="XP67" s="63"/>
      <c r="XQ67" s="63"/>
      <c r="XR67" s="63"/>
      <c r="XS67" s="63"/>
      <c r="XT67" s="63"/>
      <c r="XU67" s="63"/>
      <c r="XV67" s="63"/>
      <c r="XW67" s="63"/>
      <c r="XX67" s="63"/>
      <c r="XY67" s="63"/>
      <c r="XZ67" s="63"/>
      <c r="YA67" s="63"/>
      <c r="YB67" s="63"/>
      <c r="YC67" s="63"/>
      <c r="YD67" s="63"/>
      <c r="YE67" s="63"/>
      <c r="YF67" s="63"/>
      <c r="YG67" s="63"/>
      <c r="YH67" s="63"/>
      <c r="YI67" s="63"/>
      <c r="YJ67" s="63"/>
      <c r="YK67" s="63"/>
      <c r="YL67" s="63"/>
      <c r="YM67" s="63"/>
      <c r="YN67" s="63"/>
      <c r="YO67" s="63"/>
      <c r="YP67" s="63"/>
      <c r="YQ67" s="63"/>
      <c r="YR67" s="63"/>
      <c r="YS67" s="63"/>
      <c r="YT67" s="63"/>
      <c r="YU67" s="63"/>
      <c r="YV67" s="63"/>
      <c r="YW67" s="63"/>
      <c r="YX67" s="63"/>
      <c r="YY67" s="63"/>
      <c r="YZ67" s="63"/>
      <c r="ZA67" s="63"/>
      <c r="ZB67" s="63"/>
      <c r="ZC67" s="63"/>
      <c r="ZD67" s="63"/>
      <c r="ZE67" s="63"/>
      <c r="ZF67" s="63"/>
      <c r="ZG67" s="63"/>
      <c r="ZH67" s="63"/>
      <c r="ZI67" s="63"/>
      <c r="ZJ67" s="63"/>
      <c r="ZK67" s="63"/>
      <c r="ZL67" s="63"/>
      <c r="ZM67" s="63"/>
      <c r="ZN67" s="63"/>
      <c r="ZO67" s="63"/>
      <c r="ZP67" s="63"/>
      <c r="ZQ67" s="63"/>
      <c r="ZR67" s="63"/>
      <c r="ZS67" s="63"/>
      <c r="ZT67" s="63"/>
      <c r="ZU67" s="63"/>
      <c r="ZV67" s="63"/>
      <c r="ZW67" s="63"/>
      <c r="ZX67" s="63"/>
      <c r="ZY67" s="63"/>
      <c r="ZZ67" s="63"/>
      <c r="AAA67" s="63"/>
      <c r="AAB67" s="63"/>
      <c r="AAC67" s="63"/>
      <c r="AAD67" s="63"/>
      <c r="AAE67" s="63"/>
      <c r="AAF67" s="63"/>
      <c r="AAG67" s="63"/>
      <c r="AAH67" s="63"/>
      <c r="AAI67" s="63"/>
      <c r="AAJ67" s="63"/>
      <c r="AAK67" s="63"/>
      <c r="AAL67" s="63"/>
      <c r="AAM67" s="63"/>
      <c r="AAN67" s="63"/>
      <c r="AAO67" s="63"/>
      <c r="AAP67" s="63"/>
      <c r="AAQ67" s="63"/>
      <c r="AAR67" s="63"/>
      <c r="AAS67" s="63"/>
      <c r="AAT67" s="63"/>
      <c r="AAU67" s="63"/>
      <c r="AAV67" s="63"/>
      <c r="AAW67" s="63"/>
      <c r="AAX67" s="63"/>
      <c r="AAY67" s="63"/>
      <c r="AAZ67" s="63"/>
      <c r="ABA67" s="63"/>
      <c r="ABB67" s="63"/>
      <c r="ABC67" s="63"/>
      <c r="ABD67" s="63"/>
      <c r="ABE67" s="63"/>
      <c r="ABF67" s="63"/>
      <c r="ABG67" s="63"/>
      <c r="ABH67" s="63"/>
      <c r="ABI67" s="63"/>
      <c r="ABJ67" s="63"/>
      <c r="ABK67" s="63"/>
      <c r="ABL67" s="63"/>
      <c r="ABM67" s="63"/>
      <c r="ABN67" s="63"/>
      <c r="ABO67" s="63"/>
      <c r="ABP67" s="63"/>
      <c r="ABQ67" s="63"/>
      <c r="ABR67" s="63"/>
      <c r="ABS67" s="63"/>
      <c r="ABT67" s="63"/>
      <c r="ABU67" s="63"/>
      <c r="ABV67" s="63"/>
      <c r="ABW67" s="63"/>
      <c r="ABX67" s="63"/>
      <c r="ABY67" s="63"/>
      <c r="ABZ67" s="63"/>
      <c r="ACA67" s="63"/>
      <c r="ACB67" s="63"/>
      <c r="ACC67" s="63"/>
      <c r="ACD67" s="63"/>
      <c r="ACE67" s="63"/>
      <c r="ACF67" s="63"/>
      <c r="ACG67" s="63"/>
      <c r="ACH67" s="63"/>
      <c r="ACI67" s="63"/>
      <c r="ACJ67" s="63"/>
      <c r="ACK67" s="63"/>
      <c r="ACL67" s="63"/>
      <c r="ACM67" s="63"/>
      <c r="ACN67" s="63"/>
      <c r="ACO67" s="63"/>
      <c r="ACP67" s="63"/>
      <c r="ACQ67" s="63"/>
      <c r="ACR67" s="63"/>
      <c r="ACS67" s="63"/>
      <c r="ACT67" s="63"/>
      <c r="ACU67" s="63"/>
      <c r="ACV67" s="63"/>
      <c r="ACW67" s="63"/>
      <c r="ACX67" s="63"/>
      <c r="ACY67" s="63"/>
      <c r="ACZ67" s="63"/>
      <c r="ADA67" s="63"/>
      <c r="ADB67" s="63"/>
      <c r="ADC67" s="63"/>
      <c r="ADD67" s="63"/>
      <c r="ADE67" s="63"/>
      <c r="ADF67" s="63"/>
      <c r="ADG67" s="63"/>
      <c r="ADH67" s="63"/>
      <c r="ADI67" s="63"/>
      <c r="ADJ67" s="63"/>
      <c r="ADK67" s="63"/>
      <c r="ADL67" s="63"/>
      <c r="ADM67" s="63"/>
      <c r="ADN67" s="63"/>
      <c r="ADO67" s="63"/>
      <c r="ADP67" s="63"/>
      <c r="ADQ67" s="63"/>
      <c r="ADR67" s="63"/>
      <c r="ADS67" s="63"/>
      <c r="ADT67" s="63"/>
      <c r="ADU67" s="63"/>
      <c r="ADV67" s="63"/>
      <c r="ADW67" s="63"/>
      <c r="ADX67" s="63"/>
      <c r="ADY67" s="63"/>
      <c r="ADZ67" s="63"/>
      <c r="AEA67" s="63"/>
      <c r="AEB67" s="63"/>
      <c r="AEC67" s="63"/>
      <c r="AED67" s="63"/>
      <c r="AEE67" s="63"/>
      <c r="AEF67" s="63"/>
      <c r="AEG67" s="63"/>
      <c r="AEH67" s="63"/>
      <c r="AEI67" s="63"/>
      <c r="AEJ67" s="63"/>
      <c r="AEK67" s="63"/>
      <c r="AEL67" s="63"/>
      <c r="AEM67" s="63"/>
      <c r="AEN67" s="63"/>
      <c r="AEO67" s="63"/>
      <c r="AEP67" s="63"/>
      <c r="AEQ67" s="63"/>
      <c r="AER67" s="63"/>
      <c r="AES67" s="63"/>
      <c r="AET67" s="63"/>
      <c r="AEU67" s="63"/>
      <c r="AEV67" s="63"/>
      <c r="AEW67" s="63"/>
      <c r="AEX67" s="63"/>
    </row>
    <row r="68" spans="1:830" ht="18" customHeight="1" x14ac:dyDescent="0.35">
      <c r="A68" s="54"/>
      <c r="B68" s="43" t="s">
        <v>178</v>
      </c>
      <c r="C68" s="44" t="s">
        <v>177</v>
      </c>
      <c r="D68" s="63">
        <v>0</v>
      </c>
      <c r="E68" s="63">
        <v>0</v>
      </c>
      <c r="F68" s="63">
        <v>0</v>
      </c>
      <c r="G68" s="63">
        <v>1107</v>
      </c>
      <c r="H68" s="63">
        <v>0</v>
      </c>
      <c r="I68" s="63">
        <v>0</v>
      </c>
      <c r="J68" s="63">
        <v>0</v>
      </c>
      <c r="K68" s="63">
        <v>1118</v>
      </c>
      <c r="L68" s="63">
        <v>0</v>
      </c>
      <c r="M68" s="63">
        <v>0</v>
      </c>
      <c r="N68" s="63">
        <v>1130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7153</v>
      </c>
      <c r="W68" s="63">
        <v>0</v>
      </c>
      <c r="X68" s="63">
        <v>0</v>
      </c>
      <c r="Y68" s="63">
        <v>7162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3">
        <v>0</v>
      </c>
      <c r="AJ68" s="63">
        <v>7197</v>
      </c>
      <c r="AK68" s="63">
        <v>0</v>
      </c>
      <c r="AL68" s="63">
        <v>0</v>
      </c>
      <c r="AM68" s="63">
        <v>0</v>
      </c>
      <c r="AN68" s="63">
        <v>2612</v>
      </c>
      <c r="AO68" s="63">
        <v>0</v>
      </c>
      <c r="AP68" s="63">
        <v>0</v>
      </c>
      <c r="AQ68" s="63"/>
      <c r="AR68" s="63">
        <v>2627</v>
      </c>
      <c r="AS68" s="63">
        <v>0</v>
      </c>
      <c r="AT68" s="63">
        <v>0</v>
      </c>
      <c r="AU68" s="63">
        <v>0</v>
      </c>
      <c r="AV68" s="63">
        <v>0</v>
      </c>
      <c r="AW68" s="63">
        <v>0</v>
      </c>
      <c r="AX68" s="63">
        <v>2744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6312</v>
      </c>
      <c r="BE68" s="63">
        <v>0</v>
      </c>
      <c r="BF68" s="63">
        <v>0</v>
      </c>
      <c r="BG68" s="63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2211</v>
      </c>
      <c r="BQ68" s="63">
        <v>0</v>
      </c>
      <c r="BR68" s="63">
        <v>0</v>
      </c>
      <c r="BS68" s="63">
        <v>0</v>
      </c>
      <c r="BT68" s="63">
        <v>0</v>
      </c>
      <c r="BU68" s="63">
        <v>2234</v>
      </c>
      <c r="BV68" s="63">
        <v>0</v>
      </c>
      <c r="BW68" s="63">
        <v>0</v>
      </c>
      <c r="BX68" s="63">
        <v>0</v>
      </c>
      <c r="BY68" s="63">
        <v>0</v>
      </c>
      <c r="BZ68" s="63">
        <v>8709</v>
      </c>
      <c r="CA68" s="63">
        <v>0</v>
      </c>
      <c r="CB68" s="63">
        <v>0</v>
      </c>
      <c r="CC68" s="63">
        <v>0</v>
      </c>
      <c r="CD68" s="63">
        <v>8734</v>
      </c>
      <c r="CE68" s="63">
        <v>0</v>
      </c>
      <c r="CF68" s="63">
        <v>0</v>
      </c>
      <c r="CG68" s="63">
        <v>0</v>
      </c>
      <c r="CH68" s="63">
        <v>3806</v>
      </c>
      <c r="CI68" s="63">
        <v>0</v>
      </c>
      <c r="CJ68" s="63">
        <v>0</v>
      </c>
      <c r="CK68" s="63">
        <v>0</v>
      </c>
      <c r="CL68" s="63" t="s">
        <v>455</v>
      </c>
      <c r="CM68" s="63">
        <v>0</v>
      </c>
      <c r="CN68" s="63">
        <v>0</v>
      </c>
      <c r="CO68" s="63">
        <v>0</v>
      </c>
      <c r="CP68" s="63">
        <v>0</v>
      </c>
      <c r="CQ68" s="63">
        <v>3844</v>
      </c>
      <c r="CR68" s="63">
        <v>0</v>
      </c>
      <c r="CS68" s="63">
        <v>0</v>
      </c>
      <c r="CT68" s="63">
        <v>0</v>
      </c>
      <c r="CU68" s="63">
        <v>0</v>
      </c>
      <c r="CV68" s="63">
        <v>0</v>
      </c>
      <c r="CW68" s="63">
        <v>9408</v>
      </c>
      <c r="CX68" s="63">
        <v>0</v>
      </c>
      <c r="CY68" s="63">
        <v>0</v>
      </c>
      <c r="CZ68" s="63">
        <v>0</v>
      </c>
      <c r="DA68" s="63">
        <v>0</v>
      </c>
      <c r="DB68" s="63">
        <v>9428</v>
      </c>
      <c r="DC68" s="63">
        <v>0</v>
      </c>
      <c r="DD68" s="63">
        <v>0</v>
      </c>
      <c r="DE68" s="63">
        <v>9436</v>
      </c>
      <c r="DF68" s="63">
        <v>0</v>
      </c>
      <c r="DG68" s="63">
        <v>0</v>
      </c>
      <c r="DH68" s="63">
        <v>0</v>
      </c>
      <c r="DI68" s="63">
        <v>0</v>
      </c>
      <c r="DJ68" s="63">
        <v>3053</v>
      </c>
      <c r="DK68" s="63">
        <v>0</v>
      </c>
      <c r="DL68" s="63">
        <v>0</v>
      </c>
      <c r="DM68" s="63">
        <v>0</v>
      </c>
      <c r="DN68" s="63">
        <v>0</v>
      </c>
      <c r="DO68" s="63">
        <v>0</v>
      </c>
      <c r="DP68" s="63">
        <v>3068</v>
      </c>
      <c r="DQ68" s="63">
        <v>0</v>
      </c>
      <c r="DR68" s="63">
        <v>0</v>
      </c>
      <c r="DS68" s="63">
        <v>0</v>
      </c>
      <c r="DT68" s="63">
        <v>0</v>
      </c>
      <c r="DU68" s="63">
        <v>0</v>
      </c>
      <c r="DV68" s="63">
        <v>3089</v>
      </c>
      <c r="DW68" s="63">
        <v>3093</v>
      </c>
      <c r="DX68" s="63">
        <v>0</v>
      </c>
      <c r="DY68" s="63">
        <v>4252</v>
      </c>
      <c r="DZ68" s="63">
        <v>0</v>
      </c>
      <c r="EA68" s="63">
        <v>0</v>
      </c>
      <c r="EB68" s="63">
        <v>0</v>
      </c>
      <c r="EC68" s="63">
        <v>0</v>
      </c>
      <c r="ED68" s="63">
        <v>4263</v>
      </c>
      <c r="EE68" s="63">
        <v>0</v>
      </c>
      <c r="EF68" s="63">
        <v>4274</v>
      </c>
      <c r="EG68" s="63">
        <v>0</v>
      </c>
      <c r="EH68" s="63">
        <v>0</v>
      </c>
      <c r="EI68" s="63">
        <v>0</v>
      </c>
      <c r="EJ68" s="63">
        <v>0</v>
      </c>
      <c r="EK68" s="63">
        <v>4285</v>
      </c>
      <c r="EL68" s="63">
        <v>0</v>
      </c>
      <c r="EM68" s="63">
        <v>0</v>
      </c>
      <c r="EN68" s="63">
        <v>0</v>
      </c>
      <c r="EO68" s="63">
        <v>4292</v>
      </c>
      <c r="EP68" s="63">
        <v>0</v>
      </c>
      <c r="EQ68" s="63">
        <v>4300</v>
      </c>
      <c r="ER68" s="63">
        <v>0</v>
      </c>
      <c r="ES68" s="63">
        <v>0</v>
      </c>
      <c r="ET68" s="63">
        <v>0</v>
      </c>
      <c r="EU68" s="63">
        <v>4162</v>
      </c>
      <c r="EV68" s="63">
        <v>0</v>
      </c>
      <c r="EW68" s="63">
        <v>0</v>
      </c>
      <c r="EX68" s="63">
        <v>4171</v>
      </c>
      <c r="EY68" s="63">
        <v>0</v>
      </c>
      <c r="EZ68" s="63">
        <v>0</v>
      </c>
      <c r="FA68" s="63">
        <v>0</v>
      </c>
      <c r="FB68" s="63">
        <v>4183</v>
      </c>
      <c r="FC68" s="63">
        <v>0</v>
      </c>
      <c r="FD68" s="63">
        <v>0</v>
      </c>
      <c r="FE68" s="63">
        <v>4194</v>
      </c>
      <c r="FF68" s="63">
        <v>0</v>
      </c>
      <c r="FG68" s="63">
        <v>0</v>
      </c>
      <c r="FH68" s="63">
        <v>0</v>
      </c>
      <c r="FI68" s="63">
        <v>0</v>
      </c>
      <c r="FJ68" s="63">
        <v>1005</v>
      </c>
      <c r="FK68" s="63"/>
      <c r="FL68" s="63">
        <v>0</v>
      </c>
      <c r="FM68" s="63">
        <v>0</v>
      </c>
      <c r="FN68" s="63">
        <v>1018</v>
      </c>
      <c r="FO68" s="63">
        <v>0</v>
      </c>
      <c r="FP68" s="63">
        <v>0</v>
      </c>
      <c r="FQ68" s="63">
        <v>1028</v>
      </c>
      <c r="FR68" s="63">
        <v>0</v>
      </c>
      <c r="FS68" s="63">
        <v>0</v>
      </c>
      <c r="FT68" s="63">
        <v>1039</v>
      </c>
      <c r="FU68" s="63">
        <v>0</v>
      </c>
      <c r="FV68" s="63">
        <v>0</v>
      </c>
      <c r="FW68" s="63">
        <v>0</v>
      </c>
      <c r="FX68" s="63">
        <v>1050</v>
      </c>
      <c r="FY68" s="63">
        <v>0</v>
      </c>
      <c r="FZ68" s="63">
        <v>7055</v>
      </c>
      <c r="GA68" s="63">
        <v>0</v>
      </c>
      <c r="GB68" s="63">
        <v>0</v>
      </c>
      <c r="GC68" s="63">
        <v>7067</v>
      </c>
      <c r="GD68" s="63">
        <v>0</v>
      </c>
      <c r="GE68" s="63">
        <v>0</v>
      </c>
      <c r="GF68" s="63">
        <v>0</v>
      </c>
      <c r="GG68" s="63">
        <v>7082</v>
      </c>
      <c r="GH68" s="63">
        <v>0</v>
      </c>
      <c r="GI68" s="63">
        <v>0</v>
      </c>
      <c r="GJ68" s="63">
        <v>0</v>
      </c>
      <c r="GK68" s="63">
        <v>7098</v>
      </c>
      <c r="GL68" s="63"/>
      <c r="GM68" s="63"/>
      <c r="GN68" s="63"/>
      <c r="GO68" s="63"/>
      <c r="GP68" s="63"/>
      <c r="GQ68" s="63"/>
      <c r="GR68" s="63"/>
      <c r="GS68" s="63"/>
      <c r="GT68" s="63"/>
      <c r="GU68" s="63"/>
      <c r="GV68" s="63"/>
      <c r="GW68" s="63"/>
      <c r="GX68" s="63"/>
      <c r="GY68" s="63"/>
      <c r="GZ68" s="63"/>
      <c r="HA68" s="63"/>
      <c r="HB68" s="63"/>
      <c r="HC68" s="63"/>
      <c r="HD68" s="63"/>
      <c r="HE68" s="63"/>
      <c r="HF68" s="63"/>
      <c r="HG68" s="63"/>
      <c r="HH68" s="63"/>
      <c r="HI68" s="63"/>
      <c r="HJ68" s="63"/>
      <c r="HK68" s="63"/>
      <c r="HL68" s="63"/>
      <c r="HM68" s="63"/>
      <c r="HN68" s="63"/>
      <c r="HO68" s="63"/>
      <c r="HP68" s="63"/>
      <c r="HQ68" s="63"/>
      <c r="HR68" s="63"/>
      <c r="HS68" s="63"/>
      <c r="HT68" s="63"/>
      <c r="HU68" s="63"/>
      <c r="HV68" s="63"/>
      <c r="HW68" s="63"/>
      <c r="HX68" s="63"/>
      <c r="HY68" s="63"/>
      <c r="HZ68" s="63"/>
      <c r="IA68" s="63"/>
      <c r="IB68" s="63"/>
      <c r="IC68" s="63"/>
      <c r="ID68" s="63"/>
      <c r="IE68" s="63"/>
      <c r="IF68" s="63"/>
      <c r="IG68" s="63"/>
      <c r="IH68" s="63"/>
      <c r="II68" s="63"/>
      <c r="IJ68" s="63"/>
      <c r="IK68" s="63"/>
      <c r="IL68" s="63"/>
      <c r="IM68" s="63"/>
      <c r="IN68" s="63"/>
      <c r="IO68" s="63"/>
      <c r="IP68" s="63"/>
      <c r="IQ68" s="63"/>
      <c r="IR68" s="63"/>
      <c r="IS68" s="63"/>
      <c r="IT68" s="63"/>
      <c r="IU68" s="63"/>
      <c r="IV68" s="63"/>
      <c r="IW68" s="63"/>
      <c r="IX68" s="63"/>
      <c r="IY68" s="63"/>
      <c r="IZ68" s="63"/>
      <c r="JA68" s="63"/>
      <c r="JB68" s="63"/>
      <c r="JC68" s="63"/>
      <c r="JD68" s="63"/>
      <c r="JE68" s="63"/>
      <c r="JF68" s="63"/>
      <c r="JG68" s="63"/>
      <c r="JH68" s="63"/>
      <c r="JI68" s="63"/>
      <c r="JJ68" s="63"/>
      <c r="JK68" s="63"/>
      <c r="JL68" s="63"/>
      <c r="JM68" s="63"/>
      <c r="JN68" s="63"/>
      <c r="JO68" s="63"/>
      <c r="JP68" s="63"/>
      <c r="JQ68" s="63"/>
      <c r="JR68" s="63"/>
      <c r="JS68" s="63"/>
      <c r="JT68" s="63"/>
      <c r="JU68" s="63"/>
      <c r="JV68" s="63"/>
      <c r="JW68" s="63"/>
      <c r="JX68" s="63"/>
      <c r="JY68" s="63"/>
      <c r="JZ68" s="63"/>
      <c r="KA68" s="63"/>
      <c r="KB68" s="63"/>
      <c r="KC68" s="63"/>
      <c r="KD68" s="63"/>
      <c r="KE68" s="63"/>
      <c r="KF68" s="63"/>
      <c r="KG68" s="63"/>
      <c r="KH68" s="63"/>
      <c r="KI68" s="63"/>
      <c r="KJ68" s="63"/>
      <c r="KK68" s="63"/>
      <c r="KL68" s="63"/>
      <c r="KM68" s="63"/>
      <c r="KN68" s="63"/>
      <c r="KO68" s="63"/>
      <c r="KP68" s="63"/>
      <c r="KQ68" s="63"/>
      <c r="KR68" s="63"/>
      <c r="KS68" s="63"/>
      <c r="KT68" s="63"/>
      <c r="KU68" s="63"/>
      <c r="KV68" s="63"/>
      <c r="KW68" s="63"/>
      <c r="KX68" s="63"/>
      <c r="KY68" s="63"/>
      <c r="KZ68" s="63"/>
      <c r="LA68" s="63"/>
      <c r="LB68" s="63"/>
      <c r="LC68" s="63"/>
      <c r="LD68" s="63"/>
      <c r="LE68" s="63"/>
      <c r="LF68" s="63"/>
      <c r="LG68" s="63"/>
      <c r="LH68" s="63"/>
      <c r="LI68" s="63"/>
      <c r="LJ68" s="63"/>
      <c r="LK68" s="63"/>
      <c r="LL68" s="63"/>
      <c r="LM68" s="63"/>
      <c r="LN68" s="63"/>
      <c r="LO68" s="63"/>
      <c r="LP68" s="63"/>
      <c r="LQ68" s="63"/>
      <c r="LR68" s="63"/>
      <c r="LS68" s="63"/>
      <c r="LT68" s="63"/>
      <c r="LU68" s="63"/>
      <c r="LV68" s="63"/>
      <c r="LW68" s="63"/>
      <c r="LX68" s="63"/>
      <c r="LY68" s="63"/>
      <c r="LZ68" s="63"/>
      <c r="MA68" s="63"/>
      <c r="MB68" s="63"/>
      <c r="MC68" s="63"/>
      <c r="MD68" s="63"/>
      <c r="ME68" s="63"/>
      <c r="MF68" s="63"/>
      <c r="MG68" s="63"/>
      <c r="MH68" s="63"/>
      <c r="MI68" s="63"/>
      <c r="MJ68" s="63"/>
      <c r="MK68" s="63"/>
      <c r="ML68" s="63"/>
      <c r="MM68" s="63"/>
      <c r="MN68" s="63"/>
      <c r="MO68" s="63"/>
      <c r="MP68" s="63"/>
      <c r="MQ68" s="63"/>
      <c r="MR68" s="63"/>
      <c r="MS68" s="63"/>
      <c r="MT68" s="63"/>
      <c r="MU68" s="63"/>
      <c r="MV68" s="63"/>
      <c r="MW68" s="63"/>
      <c r="MX68" s="63"/>
      <c r="MY68" s="63"/>
      <c r="MZ68" s="63"/>
      <c r="NA68" s="63"/>
      <c r="NB68" s="63"/>
      <c r="NC68" s="63"/>
      <c r="ND68" s="63"/>
      <c r="NE68" s="63"/>
      <c r="NF68" s="63"/>
      <c r="NG68" s="63"/>
      <c r="NH68" s="63"/>
      <c r="NI68" s="63"/>
      <c r="NJ68" s="63"/>
      <c r="NK68" s="63"/>
      <c r="NL68" s="63"/>
      <c r="NM68" s="63"/>
      <c r="NN68" s="63"/>
      <c r="NO68" s="63"/>
      <c r="NP68" s="63"/>
      <c r="NQ68" s="63"/>
      <c r="NR68" s="63"/>
      <c r="NS68" s="63"/>
      <c r="NT68" s="63"/>
      <c r="NU68" s="63"/>
      <c r="NV68" s="63"/>
      <c r="NW68" s="63"/>
      <c r="NX68" s="63"/>
      <c r="NY68" s="63"/>
      <c r="NZ68" s="63"/>
      <c r="OA68" s="63"/>
      <c r="OB68" s="63"/>
      <c r="OC68" s="63"/>
      <c r="OD68" s="63"/>
      <c r="OE68" s="63"/>
      <c r="OF68" s="63"/>
      <c r="OG68" s="63"/>
      <c r="OH68" s="63"/>
      <c r="OI68" s="63"/>
      <c r="OJ68" s="63"/>
      <c r="OK68" s="63"/>
      <c r="OL68" s="63"/>
      <c r="OM68" s="63"/>
      <c r="ON68" s="63"/>
      <c r="OO68" s="63"/>
      <c r="OP68" s="63"/>
      <c r="OQ68" s="63"/>
      <c r="OR68" s="63"/>
      <c r="OS68" s="63"/>
      <c r="OT68" s="63"/>
      <c r="OU68" s="63"/>
      <c r="OV68" s="63"/>
      <c r="OW68" s="63"/>
      <c r="OX68" s="63"/>
      <c r="OY68" s="63"/>
      <c r="OZ68" s="63"/>
      <c r="PA68" s="63"/>
      <c r="PB68" s="63"/>
      <c r="PC68" s="63"/>
      <c r="PD68" s="63"/>
      <c r="PE68" s="63"/>
      <c r="PF68" s="63"/>
      <c r="PG68" s="63"/>
      <c r="PH68" s="63"/>
      <c r="PI68" s="63"/>
      <c r="PJ68" s="63"/>
      <c r="PK68" s="63"/>
      <c r="PL68" s="63"/>
      <c r="PM68" s="63"/>
      <c r="PN68" s="63"/>
      <c r="PO68" s="63"/>
      <c r="PP68" s="63"/>
      <c r="PQ68" s="63"/>
      <c r="PR68" s="63"/>
      <c r="PS68" s="63"/>
      <c r="PT68" s="63"/>
      <c r="PU68" s="63"/>
      <c r="PV68" s="63"/>
      <c r="PW68" s="63"/>
      <c r="PX68" s="63"/>
      <c r="PY68" s="63"/>
      <c r="PZ68" s="63"/>
      <c r="QA68" s="63"/>
      <c r="QB68" s="63"/>
      <c r="QC68" s="63"/>
      <c r="QD68" s="63"/>
      <c r="QE68" s="63"/>
      <c r="QF68" s="63"/>
      <c r="QG68" s="63"/>
      <c r="QH68" s="63"/>
      <c r="QI68" s="63"/>
      <c r="QJ68" s="63"/>
      <c r="QK68" s="63"/>
      <c r="QL68" s="63"/>
      <c r="QM68" s="63"/>
      <c r="QN68" s="63"/>
      <c r="QO68" s="63"/>
      <c r="QP68" s="63"/>
      <c r="QQ68" s="63"/>
      <c r="QR68" s="63"/>
      <c r="QS68" s="63"/>
      <c r="QT68" s="63"/>
      <c r="QU68" s="63"/>
      <c r="QV68" s="63"/>
      <c r="QW68" s="63"/>
      <c r="QX68" s="63"/>
      <c r="QY68" s="63"/>
      <c r="QZ68" s="63"/>
      <c r="RA68" s="63"/>
      <c r="RB68" s="63"/>
      <c r="RC68" s="63"/>
      <c r="RD68" s="63"/>
      <c r="RE68" s="63"/>
      <c r="RF68" s="63"/>
      <c r="RG68" s="63"/>
      <c r="RH68" s="63"/>
      <c r="RI68" s="63"/>
      <c r="RJ68" s="63"/>
      <c r="RK68" s="63"/>
      <c r="RL68" s="63"/>
      <c r="RM68" s="63"/>
      <c r="RN68" s="63"/>
      <c r="RO68" s="63"/>
      <c r="RP68" s="63"/>
      <c r="RQ68" s="63"/>
      <c r="RR68" s="63"/>
      <c r="RS68" s="63"/>
      <c r="RT68" s="63"/>
      <c r="RU68" s="63"/>
      <c r="RV68" s="63"/>
      <c r="RW68" s="63"/>
      <c r="RX68" s="63"/>
      <c r="RY68" s="63"/>
      <c r="RZ68" s="63"/>
      <c r="SA68" s="63"/>
      <c r="SB68" s="63"/>
      <c r="SC68" s="63"/>
      <c r="SD68" s="63"/>
      <c r="SE68" s="63"/>
      <c r="SF68" s="63"/>
      <c r="SG68" s="63"/>
      <c r="SH68" s="63"/>
      <c r="SI68" s="63"/>
      <c r="SJ68" s="63"/>
      <c r="SK68" s="63"/>
      <c r="SL68" s="63"/>
      <c r="SM68" s="63"/>
      <c r="SN68" s="63"/>
      <c r="SO68" s="63"/>
      <c r="SP68" s="63"/>
      <c r="SQ68" s="63"/>
      <c r="SR68" s="63"/>
      <c r="SS68" s="63"/>
      <c r="ST68" s="63"/>
      <c r="SU68" s="63"/>
      <c r="SV68" s="63"/>
      <c r="SW68" s="63"/>
      <c r="SX68" s="63"/>
      <c r="SY68" s="63"/>
      <c r="SZ68" s="63"/>
      <c r="TA68" s="63"/>
      <c r="TB68" s="63"/>
      <c r="TC68" s="63"/>
      <c r="TD68" s="63"/>
      <c r="TE68" s="63"/>
      <c r="TF68" s="63"/>
      <c r="TG68" s="63"/>
      <c r="TH68" s="63"/>
      <c r="TI68" s="63"/>
      <c r="TJ68" s="63"/>
      <c r="TK68" s="63"/>
      <c r="TL68" s="63"/>
      <c r="TM68" s="63"/>
      <c r="TN68" s="63"/>
      <c r="TO68" s="63"/>
      <c r="TP68" s="63"/>
      <c r="TQ68" s="63"/>
      <c r="TR68" s="63"/>
      <c r="TS68" s="63"/>
      <c r="TT68" s="63"/>
      <c r="TU68" s="63"/>
      <c r="TV68" s="63"/>
      <c r="TW68" s="63"/>
      <c r="TX68" s="63"/>
      <c r="TY68" s="63"/>
      <c r="TZ68" s="63"/>
      <c r="UA68" s="63"/>
      <c r="UB68" s="63"/>
      <c r="UC68" s="63"/>
      <c r="UD68" s="63"/>
      <c r="UE68" s="63"/>
      <c r="UF68" s="63"/>
      <c r="UG68" s="63"/>
      <c r="UH68" s="63"/>
      <c r="UI68" s="63"/>
      <c r="UJ68" s="63"/>
      <c r="UK68" s="63"/>
      <c r="UL68" s="63"/>
      <c r="UM68" s="63"/>
      <c r="UN68" s="63"/>
      <c r="UO68" s="63"/>
      <c r="UP68" s="63"/>
      <c r="UQ68" s="63"/>
      <c r="UR68" s="63"/>
      <c r="US68" s="63"/>
      <c r="UT68" s="63"/>
      <c r="UU68" s="63"/>
      <c r="UV68" s="63"/>
      <c r="UW68" s="63"/>
      <c r="UX68" s="63"/>
      <c r="UY68" s="63"/>
      <c r="UZ68" s="63"/>
      <c r="VA68" s="63"/>
      <c r="VB68" s="63"/>
      <c r="VC68" s="63"/>
      <c r="VD68" s="63"/>
      <c r="VE68" s="63"/>
      <c r="VF68" s="63"/>
      <c r="VG68" s="63"/>
      <c r="VH68" s="63"/>
      <c r="VI68" s="63"/>
      <c r="VJ68" s="63"/>
      <c r="VK68" s="63"/>
      <c r="VL68" s="63"/>
      <c r="VM68" s="63"/>
      <c r="VN68" s="63"/>
      <c r="VO68" s="63"/>
      <c r="VP68" s="63"/>
      <c r="VQ68" s="63"/>
      <c r="VR68" s="63"/>
      <c r="VS68" s="63"/>
      <c r="VT68" s="63"/>
      <c r="VU68" s="63"/>
      <c r="VV68" s="63"/>
      <c r="VW68" s="63"/>
      <c r="VX68" s="63"/>
      <c r="VY68" s="63"/>
      <c r="VZ68" s="63"/>
      <c r="WA68" s="63"/>
      <c r="WB68" s="63"/>
      <c r="WC68" s="63"/>
      <c r="WD68" s="63"/>
      <c r="WE68" s="63"/>
      <c r="WF68" s="63"/>
      <c r="WG68" s="63"/>
      <c r="WH68" s="63"/>
      <c r="WI68" s="63"/>
      <c r="WJ68" s="63"/>
      <c r="WK68" s="63"/>
      <c r="WL68" s="63"/>
      <c r="WM68" s="63"/>
      <c r="WN68" s="63"/>
      <c r="WO68" s="63"/>
      <c r="WP68" s="63"/>
      <c r="WQ68" s="63"/>
      <c r="WR68" s="63"/>
      <c r="WS68" s="63"/>
      <c r="WT68" s="63"/>
      <c r="WU68" s="63"/>
      <c r="WV68" s="63"/>
      <c r="WW68" s="63"/>
      <c r="WX68" s="63"/>
      <c r="WY68" s="63"/>
      <c r="WZ68" s="63"/>
      <c r="XA68" s="63"/>
      <c r="XB68" s="63"/>
      <c r="XC68" s="63"/>
      <c r="XD68" s="63"/>
      <c r="XE68" s="63"/>
      <c r="XF68" s="63"/>
      <c r="XG68" s="63"/>
      <c r="XH68" s="63"/>
      <c r="XI68" s="63"/>
      <c r="XJ68" s="63"/>
      <c r="XK68" s="63"/>
      <c r="XL68" s="63"/>
      <c r="XM68" s="63"/>
      <c r="XN68" s="63"/>
      <c r="XO68" s="63"/>
      <c r="XP68" s="63"/>
      <c r="XQ68" s="63"/>
      <c r="XR68" s="63"/>
      <c r="XS68" s="63"/>
      <c r="XT68" s="63"/>
      <c r="XU68" s="63"/>
      <c r="XV68" s="63"/>
      <c r="XW68" s="63"/>
      <c r="XX68" s="63"/>
      <c r="XY68" s="63"/>
      <c r="XZ68" s="63"/>
      <c r="YA68" s="63"/>
      <c r="YB68" s="63"/>
      <c r="YC68" s="63"/>
      <c r="YD68" s="63"/>
      <c r="YE68" s="63"/>
      <c r="YF68" s="63"/>
      <c r="YG68" s="63"/>
      <c r="YH68" s="63"/>
      <c r="YI68" s="63"/>
      <c r="YJ68" s="63"/>
      <c r="YK68" s="63"/>
      <c r="YL68" s="63"/>
      <c r="YM68" s="63"/>
      <c r="YN68" s="63"/>
      <c r="YO68" s="63"/>
      <c r="YP68" s="63"/>
      <c r="YQ68" s="63"/>
      <c r="YR68" s="63"/>
      <c r="YS68" s="63"/>
      <c r="YT68" s="63"/>
      <c r="YU68" s="63"/>
      <c r="YV68" s="63"/>
      <c r="YW68" s="63"/>
      <c r="YX68" s="63"/>
      <c r="YY68" s="63"/>
      <c r="YZ68" s="63"/>
      <c r="ZA68" s="63"/>
      <c r="ZB68" s="63"/>
      <c r="ZC68" s="63"/>
      <c r="ZD68" s="63"/>
      <c r="ZE68" s="63"/>
      <c r="ZF68" s="63"/>
      <c r="ZG68" s="63"/>
      <c r="ZH68" s="63"/>
      <c r="ZI68" s="63"/>
      <c r="ZJ68" s="63"/>
      <c r="ZK68" s="63"/>
      <c r="ZL68" s="63"/>
      <c r="ZM68" s="63"/>
      <c r="ZN68" s="63"/>
      <c r="ZO68" s="63"/>
      <c r="ZP68" s="63"/>
      <c r="ZQ68" s="63"/>
      <c r="ZR68" s="63"/>
      <c r="ZS68" s="63"/>
      <c r="ZT68" s="63"/>
      <c r="ZU68" s="63"/>
      <c r="ZV68" s="63"/>
      <c r="ZW68" s="63"/>
      <c r="ZX68" s="63"/>
      <c r="ZY68" s="63"/>
      <c r="ZZ68" s="63"/>
      <c r="AAA68" s="63"/>
      <c r="AAB68" s="63"/>
      <c r="AAC68" s="63"/>
      <c r="AAD68" s="63"/>
      <c r="AAE68" s="63"/>
      <c r="AAF68" s="63"/>
      <c r="AAG68" s="63"/>
      <c r="AAH68" s="63"/>
      <c r="AAI68" s="63"/>
      <c r="AAJ68" s="63"/>
      <c r="AAK68" s="63"/>
      <c r="AAL68" s="63"/>
      <c r="AAM68" s="63"/>
      <c r="AAN68" s="63"/>
      <c r="AAO68" s="63"/>
      <c r="AAP68" s="63"/>
      <c r="AAQ68" s="63"/>
      <c r="AAR68" s="63"/>
      <c r="AAS68" s="63"/>
      <c r="AAT68" s="63"/>
      <c r="AAU68" s="63"/>
      <c r="AAV68" s="63"/>
      <c r="AAW68" s="63"/>
      <c r="AAX68" s="63"/>
      <c r="AAY68" s="63"/>
      <c r="AAZ68" s="63"/>
      <c r="ABA68" s="63"/>
      <c r="ABB68" s="63"/>
      <c r="ABC68" s="63"/>
      <c r="ABD68" s="63"/>
      <c r="ABE68" s="63"/>
      <c r="ABF68" s="63"/>
      <c r="ABG68" s="63"/>
      <c r="ABH68" s="63"/>
      <c r="ABI68" s="63"/>
      <c r="ABJ68" s="63"/>
      <c r="ABK68" s="63"/>
      <c r="ABL68" s="63"/>
      <c r="ABM68" s="63"/>
      <c r="ABN68" s="63"/>
      <c r="ABO68" s="63"/>
      <c r="ABP68" s="63"/>
      <c r="ABQ68" s="63"/>
      <c r="ABR68" s="63"/>
      <c r="ABS68" s="63"/>
      <c r="ABT68" s="63"/>
      <c r="ABU68" s="63"/>
      <c r="ABV68" s="63"/>
      <c r="ABW68" s="63"/>
      <c r="ABX68" s="63"/>
      <c r="ABY68" s="63"/>
      <c r="ABZ68" s="63"/>
      <c r="ACA68" s="63"/>
      <c r="ACB68" s="63"/>
      <c r="ACC68" s="63"/>
      <c r="ACD68" s="63"/>
      <c r="ACE68" s="63"/>
      <c r="ACF68" s="63"/>
      <c r="ACG68" s="63"/>
      <c r="ACH68" s="63"/>
      <c r="ACI68" s="63"/>
      <c r="ACJ68" s="63"/>
      <c r="ACK68" s="63"/>
      <c r="ACL68" s="63"/>
      <c r="ACM68" s="63"/>
      <c r="ACN68" s="63"/>
      <c r="ACO68" s="63"/>
      <c r="ACP68" s="63"/>
      <c r="ACQ68" s="63"/>
      <c r="ACR68" s="63"/>
      <c r="ACS68" s="63"/>
      <c r="ACT68" s="63"/>
      <c r="ACU68" s="63"/>
      <c r="ACV68" s="63"/>
      <c r="ACW68" s="63"/>
      <c r="ACX68" s="63"/>
      <c r="ACY68" s="63"/>
      <c r="ACZ68" s="63"/>
      <c r="ADA68" s="63"/>
      <c r="ADB68" s="63"/>
      <c r="ADC68" s="63"/>
      <c r="ADD68" s="63"/>
      <c r="ADE68" s="63"/>
      <c r="ADF68" s="63"/>
      <c r="ADG68" s="63"/>
      <c r="ADH68" s="63"/>
      <c r="ADI68" s="63"/>
      <c r="ADJ68" s="63"/>
      <c r="ADK68" s="63"/>
      <c r="ADL68" s="63"/>
      <c r="ADM68" s="63"/>
      <c r="ADN68" s="63"/>
      <c r="ADO68" s="63"/>
      <c r="ADP68" s="63"/>
      <c r="ADQ68" s="63"/>
      <c r="ADR68" s="63"/>
      <c r="ADS68" s="63"/>
      <c r="ADT68" s="63"/>
      <c r="ADU68" s="63"/>
      <c r="ADV68" s="63"/>
      <c r="ADW68" s="63"/>
      <c r="ADX68" s="63"/>
      <c r="ADY68" s="63"/>
      <c r="ADZ68" s="63"/>
      <c r="AEA68" s="63"/>
      <c r="AEB68" s="63"/>
      <c r="AEC68" s="63"/>
      <c r="AED68" s="63"/>
      <c r="AEE68" s="63"/>
      <c r="AEF68" s="63"/>
      <c r="AEG68" s="63"/>
      <c r="AEH68" s="63"/>
      <c r="AEI68" s="63"/>
      <c r="AEJ68" s="63"/>
      <c r="AEK68" s="63"/>
      <c r="AEL68" s="63"/>
      <c r="AEM68" s="63"/>
      <c r="AEN68" s="63"/>
      <c r="AEO68" s="63"/>
      <c r="AEP68" s="63"/>
      <c r="AEQ68" s="63"/>
      <c r="AER68" s="63"/>
      <c r="AES68" s="63"/>
      <c r="AET68" s="63"/>
      <c r="AEU68" s="63"/>
      <c r="AEV68" s="63"/>
      <c r="AEW68" s="63"/>
      <c r="AEX68" s="63"/>
    </row>
    <row r="69" spans="1:830" ht="18" customHeight="1" x14ac:dyDescent="0.35">
      <c r="A69" s="53" t="s">
        <v>220</v>
      </c>
      <c r="B69" s="43" t="s">
        <v>221</v>
      </c>
      <c r="C69" s="44" t="s">
        <v>175</v>
      </c>
      <c r="D69" s="63">
        <v>0</v>
      </c>
      <c r="E69" s="63">
        <v>0</v>
      </c>
      <c r="F69" s="63">
        <v>0</v>
      </c>
      <c r="G69" s="63">
        <v>564.5</v>
      </c>
      <c r="H69" s="63">
        <v>0</v>
      </c>
      <c r="I69" s="63">
        <v>0</v>
      </c>
      <c r="J69" s="63">
        <v>0</v>
      </c>
      <c r="K69" s="63">
        <v>241</v>
      </c>
      <c r="L69" s="63">
        <v>0</v>
      </c>
      <c r="M69" s="63">
        <v>0</v>
      </c>
      <c r="N69" s="63">
        <v>393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567</v>
      </c>
      <c r="W69" s="63">
        <v>0</v>
      </c>
      <c r="X69" s="63">
        <v>0</v>
      </c>
      <c r="Y69" s="63">
        <v>298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1419</v>
      </c>
      <c r="AF69" s="63">
        <v>0</v>
      </c>
      <c r="AG69" s="63">
        <v>0</v>
      </c>
      <c r="AH69" s="63">
        <v>0</v>
      </c>
      <c r="AI69" s="63">
        <v>0</v>
      </c>
      <c r="AJ69" s="63">
        <v>356</v>
      </c>
      <c r="AK69" s="63">
        <v>0</v>
      </c>
      <c r="AL69" s="63">
        <v>0</v>
      </c>
      <c r="AM69" s="63">
        <v>0</v>
      </c>
      <c r="AN69" s="63">
        <v>318</v>
      </c>
      <c r="AO69" s="63">
        <v>0</v>
      </c>
      <c r="AP69" s="63">
        <v>0</v>
      </c>
      <c r="AQ69" s="63"/>
      <c r="AR69" s="63">
        <v>312</v>
      </c>
      <c r="AS69" s="63">
        <v>0</v>
      </c>
      <c r="AT69" s="63">
        <v>0</v>
      </c>
      <c r="AU69" s="63">
        <v>0</v>
      </c>
      <c r="AV69" s="63">
        <v>0</v>
      </c>
      <c r="AW69" s="63">
        <v>0</v>
      </c>
      <c r="AX69" s="63">
        <v>319.5</v>
      </c>
      <c r="AY69" s="63">
        <v>0</v>
      </c>
      <c r="AZ69" s="63">
        <v>0</v>
      </c>
      <c r="BA69" s="63">
        <v>0</v>
      </c>
      <c r="BB69" s="63">
        <v>0</v>
      </c>
      <c r="BC69" s="63">
        <v>0</v>
      </c>
      <c r="BD69" s="63">
        <v>304</v>
      </c>
      <c r="BE69" s="63">
        <v>0</v>
      </c>
      <c r="BF69" s="63">
        <v>0</v>
      </c>
      <c r="BG69" s="63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500</v>
      </c>
      <c r="BQ69" s="63">
        <v>0</v>
      </c>
      <c r="BR69" s="63">
        <v>0</v>
      </c>
      <c r="BS69" s="63">
        <v>0</v>
      </c>
      <c r="BT69" s="63">
        <v>0</v>
      </c>
      <c r="BU69" s="63">
        <v>389</v>
      </c>
      <c r="BV69" s="63">
        <v>0</v>
      </c>
      <c r="BW69" s="63">
        <v>0</v>
      </c>
      <c r="BX69" s="63">
        <v>0</v>
      </c>
      <c r="BY69" s="63">
        <v>0</v>
      </c>
      <c r="BZ69" s="63">
        <v>595.5</v>
      </c>
      <c r="CA69" s="63">
        <v>0</v>
      </c>
      <c r="CB69" s="63">
        <v>0</v>
      </c>
      <c r="CC69" s="63">
        <v>0</v>
      </c>
      <c r="CD69" s="63">
        <v>255</v>
      </c>
      <c r="CE69" s="63">
        <v>0</v>
      </c>
      <c r="CF69" s="63">
        <v>0</v>
      </c>
      <c r="CG69" s="63">
        <v>0</v>
      </c>
      <c r="CH69" s="63">
        <v>276.5</v>
      </c>
      <c r="CI69" s="63">
        <v>0</v>
      </c>
      <c r="CJ69" s="63">
        <v>0</v>
      </c>
      <c r="CK69" s="63">
        <v>0</v>
      </c>
      <c r="CL69" s="63">
        <v>323</v>
      </c>
      <c r="CM69" s="63">
        <v>0</v>
      </c>
      <c r="CN69" s="63">
        <v>0</v>
      </c>
      <c r="CO69" s="63">
        <v>0</v>
      </c>
      <c r="CP69" s="63">
        <v>0</v>
      </c>
      <c r="CQ69" s="63">
        <v>366</v>
      </c>
      <c r="CR69" s="63">
        <v>0</v>
      </c>
      <c r="CS69" s="63">
        <v>0</v>
      </c>
      <c r="CT69" s="63">
        <v>0</v>
      </c>
      <c r="CU69" s="63">
        <v>0</v>
      </c>
      <c r="CV69" s="63">
        <v>0</v>
      </c>
      <c r="CW69" s="63">
        <v>397.5</v>
      </c>
      <c r="CX69" s="63">
        <v>0</v>
      </c>
      <c r="CY69" s="63">
        <v>0</v>
      </c>
      <c r="CZ69" s="63">
        <v>0</v>
      </c>
      <c r="DA69" s="63">
        <v>0</v>
      </c>
      <c r="DB69" s="63">
        <v>245</v>
      </c>
      <c r="DC69" s="63">
        <v>0</v>
      </c>
      <c r="DD69" s="63">
        <v>0</v>
      </c>
      <c r="DE69" s="63">
        <v>273.5</v>
      </c>
      <c r="DF69" s="63">
        <v>0</v>
      </c>
      <c r="DG69" s="63">
        <v>0</v>
      </c>
      <c r="DH69" s="63">
        <v>0</v>
      </c>
      <c r="DI69" s="63">
        <v>0</v>
      </c>
      <c r="DJ69" s="63">
        <v>274</v>
      </c>
      <c r="DK69" s="63">
        <v>0</v>
      </c>
      <c r="DL69" s="63">
        <v>0</v>
      </c>
      <c r="DM69" s="63">
        <v>0</v>
      </c>
      <c r="DN69" s="63">
        <v>0</v>
      </c>
      <c r="DO69" s="63">
        <v>0</v>
      </c>
      <c r="DP69" s="63">
        <v>476</v>
      </c>
      <c r="DQ69" s="63">
        <v>0</v>
      </c>
      <c r="DR69" s="63">
        <v>0</v>
      </c>
      <c r="DS69" s="63">
        <v>0</v>
      </c>
      <c r="DT69" s="63">
        <v>0</v>
      </c>
      <c r="DU69" s="63">
        <v>0</v>
      </c>
      <c r="DV69" s="63">
        <v>510</v>
      </c>
      <c r="DW69" s="63">
        <v>133</v>
      </c>
      <c r="DX69" s="63">
        <v>0</v>
      </c>
      <c r="DY69" s="63">
        <v>236.5</v>
      </c>
      <c r="DZ69" s="63">
        <v>0</v>
      </c>
      <c r="EA69" s="63">
        <v>0</v>
      </c>
      <c r="EB69" s="63">
        <v>0</v>
      </c>
      <c r="EC69" s="63">
        <v>0</v>
      </c>
      <c r="ED69" s="63">
        <v>575</v>
      </c>
      <c r="EE69" s="63">
        <v>0</v>
      </c>
      <c r="EF69" s="63">
        <v>276</v>
      </c>
      <c r="EG69" s="63">
        <v>0</v>
      </c>
      <c r="EH69" s="63">
        <v>0</v>
      </c>
      <c r="EI69" s="63">
        <v>0</v>
      </c>
      <c r="EJ69" s="63">
        <v>0</v>
      </c>
      <c r="EK69" s="63">
        <v>465</v>
      </c>
      <c r="EL69" s="63">
        <v>0</v>
      </c>
      <c r="EM69" s="63">
        <v>0</v>
      </c>
      <c r="EN69" s="63">
        <v>0</v>
      </c>
      <c r="EO69" s="63">
        <v>275.5</v>
      </c>
      <c r="EP69" s="63">
        <v>0</v>
      </c>
      <c r="EQ69" s="63">
        <v>339.5</v>
      </c>
      <c r="ER69" s="63">
        <v>0</v>
      </c>
      <c r="ES69" s="63">
        <v>0</v>
      </c>
      <c r="ET69" s="63">
        <v>0</v>
      </c>
      <c r="EU69" s="63">
        <v>325</v>
      </c>
      <c r="EV69" s="63">
        <v>0</v>
      </c>
      <c r="EW69" s="63">
        <v>0</v>
      </c>
      <c r="EX69" s="63">
        <v>172</v>
      </c>
      <c r="EY69" s="63">
        <v>0</v>
      </c>
      <c r="EZ69" s="63">
        <v>0</v>
      </c>
      <c r="FA69" s="63">
        <v>0</v>
      </c>
      <c r="FB69" s="63">
        <v>486.5</v>
      </c>
      <c r="FC69" s="63">
        <v>0</v>
      </c>
      <c r="FD69" s="63">
        <v>0</v>
      </c>
      <c r="FE69" s="63">
        <v>319.5</v>
      </c>
      <c r="FF69" s="63">
        <v>0</v>
      </c>
      <c r="FG69" s="63">
        <v>0</v>
      </c>
      <c r="FH69" s="63">
        <v>0</v>
      </c>
      <c r="FI69" s="63">
        <v>0</v>
      </c>
      <c r="FJ69" s="63">
        <v>349</v>
      </c>
      <c r="FK69" s="63"/>
      <c r="FL69" s="63">
        <v>0</v>
      </c>
      <c r="FM69" s="63">
        <v>0</v>
      </c>
      <c r="FN69" s="63">
        <v>360</v>
      </c>
      <c r="FO69" s="63">
        <v>0</v>
      </c>
      <c r="FP69" s="63">
        <v>0</v>
      </c>
      <c r="FQ69" s="63">
        <v>359.5</v>
      </c>
      <c r="FR69" s="63">
        <v>0</v>
      </c>
      <c r="FS69" s="63">
        <v>0</v>
      </c>
      <c r="FT69" s="63">
        <v>416.5</v>
      </c>
      <c r="FU69" s="63">
        <v>0</v>
      </c>
      <c r="FV69" s="63">
        <v>0</v>
      </c>
      <c r="FW69" s="63">
        <v>0</v>
      </c>
      <c r="FX69" s="63">
        <v>430</v>
      </c>
      <c r="FY69" s="63">
        <v>0</v>
      </c>
      <c r="FZ69" s="63">
        <v>443.5</v>
      </c>
      <c r="GA69" s="63">
        <v>0</v>
      </c>
      <c r="GB69" s="63">
        <v>0</v>
      </c>
      <c r="GC69" s="63">
        <v>385.5</v>
      </c>
      <c r="GD69" s="63">
        <v>0</v>
      </c>
      <c r="GE69" s="63">
        <v>0</v>
      </c>
      <c r="GF69" s="63">
        <v>0</v>
      </c>
      <c r="GG69" s="63">
        <v>257.5</v>
      </c>
      <c r="GH69" s="63">
        <v>0</v>
      </c>
      <c r="GI69" s="63">
        <v>0</v>
      </c>
      <c r="GJ69" s="63">
        <v>0</v>
      </c>
      <c r="GK69" s="63">
        <v>621.5</v>
      </c>
      <c r="GL69" s="63"/>
      <c r="GM69" s="63"/>
      <c r="GN69" s="63"/>
      <c r="GO69" s="63"/>
      <c r="GP69" s="63"/>
      <c r="GQ69" s="63"/>
      <c r="GR69" s="63"/>
      <c r="GS69" s="63"/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3"/>
      <c r="HT69" s="63"/>
      <c r="HU69" s="63"/>
      <c r="HV69" s="63"/>
      <c r="HW69" s="63"/>
      <c r="HX69" s="63"/>
      <c r="HY69" s="63"/>
      <c r="HZ69" s="63"/>
      <c r="IA69" s="63"/>
      <c r="IB69" s="63"/>
      <c r="IC69" s="63"/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3"/>
      <c r="IO69" s="63"/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63"/>
      <c r="JE69" s="63"/>
      <c r="JF69" s="63"/>
      <c r="JG69" s="63"/>
      <c r="JH69" s="63"/>
      <c r="JI69" s="63"/>
      <c r="JJ69" s="63"/>
      <c r="JK69" s="63"/>
      <c r="JL69" s="63"/>
      <c r="JM69" s="63"/>
      <c r="JN69" s="63"/>
      <c r="JO69" s="63"/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63"/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63"/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  <c r="MN69" s="63"/>
      <c r="MO69" s="63"/>
      <c r="MP69" s="63"/>
      <c r="MQ69" s="63"/>
      <c r="MR69" s="63"/>
      <c r="MS69" s="63"/>
      <c r="MT69" s="63"/>
      <c r="MU69" s="63"/>
      <c r="MV69" s="63"/>
      <c r="MW69" s="63"/>
      <c r="MX69" s="63"/>
      <c r="MY69" s="63"/>
      <c r="MZ69" s="63"/>
      <c r="NA69" s="63"/>
      <c r="NB69" s="63"/>
      <c r="NC69" s="63"/>
      <c r="ND69" s="63"/>
      <c r="NE69" s="63"/>
      <c r="NF69" s="63"/>
      <c r="NG69" s="63"/>
      <c r="NH69" s="63"/>
      <c r="NI69" s="63"/>
      <c r="NJ69" s="63"/>
      <c r="NK69" s="63"/>
      <c r="NL69" s="63"/>
      <c r="NM69" s="63"/>
      <c r="NN69" s="63"/>
      <c r="NO69" s="63"/>
      <c r="NP69" s="63"/>
      <c r="NQ69" s="63"/>
      <c r="NR69" s="63"/>
      <c r="NS69" s="63"/>
      <c r="NT69" s="63"/>
      <c r="NU69" s="63"/>
      <c r="NV69" s="63"/>
      <c r="NW69" s="63"/>
      <c r="NX69" s="63"/>
      <c r="NY69" s="63"/>
      <c r="NZ69" s="63"/>
      <c r="OA69" s="63"/>
      <c r="OB69" s="63"/>
      <c r="OC69" s="63"/>
      <c r="OD69" s="63"/>
      <c r="OE69" s="63"/>
      <c r="OF69" s="63"/>
      <c r="OG69" s="63"/>
      <c r="OH69" s="63"/>
      <c r="OI69" s="63"/>
      <c r="OJ69" s="63"/>
      <c r="OK69" s="63"/>
      <c r="OL69" s="63"/>
      <c r="OM69" s="63"/>
      <c r="ON69" s="63"/>
      <c r="OO69" s="63"/>
      <c r="OP69" s="63"/>
      <c r="OQ69" s="63"/>
      <c r="OR69" s="63"/>
      <c r="OS69" s="63"/>
      <c r="OT69" s="63"/>
      <c r="OU69" s="63"/>
      <c r="OV69" s="63"/>
      <c r="OW69" s="63"/>
      <c r="OX69" s="63"/>
      <c r="OY69" s="63"/>
      <c r="OZ69" s="63"/>
      <c r="PA69" s="63"/>
      <c r="PB69" s="63"/>
      <c r="PC69" s="63"/>
      <c r="PD69" s="63"/>
      <c r="PE69" s="63"/>
      <c r="PF69" s="63"/>
      <c r="PG69" s="63"/>
      <c r="PH69" s="63"/>
      <c r="PI69" s="63"/>
      <c r="PJ69" s="63"/>
      <c r="PK69" s="63"/>
      <c r="PL69" s="63"/>
      <c r="PM69" s="63"/>
      <c r="PN69" s="63"/>
      <c r="PO69" s="63"/>
      <c r="PP69" s="63"/>
      <c r="PQ69" s="63"/>
      <c r="PR69" s="63"/>
      <c r="PS69" s="63"/>
      <c r="PT69" s="63"/>
      <c r="PU69" s="63"/>
      <c r="PV69" s="63"/>
      <c r="PW69" s="63"/>
      <c r="PX69" s="63"/>
      <c r="PY69" s="63"/>
      <c r="PZ69" s="63"/>
      <c r="QA69" s="63"/>
      <c r="QB69" s="63"/>
      <c r="QC69" s="63"/>
      <c r="QD69" s="63"/>
      <c r="QE69" s="63"/>
      <c r="QF69" s="63"/>
      <c r="QG69" s="63"/>
      <c r="QH69" s="63"/>
      <c r="QI69" s="63"/>
      <c r="QJ69" s="63"/>
      <c r="QK69" s="63"/>
      <c r="QL69" s="63"/>
      <c r="QM69" s="63"/>
      <c r="QN69" s="63"/>
      <c r="QO69" s="63"/>
      <c r="QP69" s="63"/>
      <c r="QQ69" s="63"/>
      <c r="QR69" s="63"/>
      <c r="QS69" s="63"/>
      <c r="QT69" s="63"/>
      <c r="QU69" s="63"/>
      <c r="QV69" s="63"/>
      <c r="QW69" s="63"/>
      <c r="QX69" s="63"/>
      <c r="QY69" s="63"/>
      <c r="QZ69" s="63"/>
      <c r="RA69" s="63"/>
      <c r="RB69" s="63"/>
      <c r="RC69" s="63"/>
      <c r="RD69" s="63"/>
      <c r="RE69" s="63"/>
      <c r="RF69" s="63"/>
      <c r="RG69" s="63"/>
      <c r="RH69" s="63"/>
      <c r="RI69" s="63"/>
      <c r="RJ69" s="63"/>
      <c r="RK69" s="63"/>
      <c r="RL69" s="63"/>
      <c r="RM69" s="63"/>
      <c r="RN69" s="63"/>
      <c r="RO69" s="63"/>
      <c r="RP69" s="63"/>
      <c r="RQ69" s="63"/>
      <c r="RR69" s="63"/>
      <c r="RS69" s="63"/>
      <c r="RT69" s="63"/>
      <c r="RU69" s="63"/>
      <c r="RV69" s="63"/>
      <c r="RW69" s="63"/>
      <c r="RX69" s="63"/>
      <c r="RY69" s="63"/>
      <c r="RZ69" s="63"/>
      <c r="SA69" s="63"/>
      <c r="SB69" s="63"/>
      <c r="SC69" s="63"/>
      <c r="SD69" s="63"/>
      <c r="SE69" s="63"/>
      <c r="SF69" s="63"/>
      <c r="SG69" s="63"/>
      <c r="SH69" s="63"/>
      <c r="SI69" s="63"/>
      <c r="SJ69" s="63"/>
      <c r="SK69" s="63"/>
      <c r="SL69" s="63"/>
      <c r="SM69" s="63"/>
      <c r="SN69" s="63"/>
      <c r="SO69" s="63"/>
      <c r="SP69" s="63"/>
      <c r="SQ69" s="63"/>
      <c r="SR69" s="63"/>
      <c r="SS69" s="63"/>
      <c r="ST69" s="63"/>
      <c r="SU69" s="63"/>
      <c r="SV69" s="63"/>
      <c r="SW69" s="63"/>
      <c r="SX69" s="63"/>
      <c r="SY69" s="63"/>
      <c r="SZ69" s="63"/>
      <c r="TA69" s="63"/>
      <c r="TB69" s="63"/>
      <c r="TC69" s="63"/>
      <c r="TD69" s="63"/>
      <c r="TE69" s="63"/>
      <c r="TF69" s="63"/>
      <c r="TG69" s="63"/>
      <c r="TH69" s="63"/>
      <c r="TI69" s="63"/>
      <c r="TJ69" s="63"/>
      <c r="TK69" s="63"/>
      <c r="TL69" s="63"/>
      <c r="TM69" s="63"/>
      <c r="TN69" s="63"/>
      <c r="TO69" s="63"/>
      <c r="TP69" s="63"/>
      <c r="TQ69" s="63"/>
      <c r="TR69" s="63"/>
      <c r="TS69" s="63"/>
      <c r="TT69" s="63"/>
      <c r="TU69" s="63"/>
      <c r="TV69" s="63"/>
      <c r="TW69" s="63"/>
      <c r="TX69" s="63"/>
      <c r="TY69" s="63"/>
      <c r="TZ69" s="63"/>
      <c r="UA69" s="63"/>
      <c r="UB69" s="63"/>
      <c r="UC69" s="63"/>
      <c r="UD69" s="63"/>
      <c r="UE69" s="63"/>
      <c r="UF69" s="63"/>
      <c r="UG69" s="63"/>
      <c r="UH69" s="63"/>
      <c r="UI69" s="63"/>
      <c r="UJ69" s="63"/>
      <c r="UK69" s="63"/>
      <c r="UL69" s="63"/>
      <c r="UM69" s="63"/>
      <c r="UN69" s="63"/>
      <c r="UO69" s="63"/>
      <c r="UP69" s="63"/>
      <c r="UQ69" s="63"/>
      <c r="UR69" s="63"/>
      <c r="US69" s="63"/>
      <c r="UT69" s="63"/>
      <c r="UU69" s="63"/>
      <c r="UV69" s="63"/>
      <c r="UW69" s="63"/>
      <c r="UX69" s="63"/>
      <c r="UY69" s="63"/>
      <c r="UZ69" s="63"/>
      <c r="VA69" s="63"/>
      <c r="VB69" s="63"/>
      <c r="VC69" s="63"/>
      <c r="VD69" s="63"/>
      <c r="VE69" s="63"/>
      <c r="VF69" s="63"/>
      <c r="VG69" s="63"/>
      <c r="VH69" s="63"/>
      <c r="VI69" s="63"/>
      <c r="VJ69" s="63"/>
      <c r="VK69" s="63"/>
      <c r="VL69" s="63"/>
      <c r="VM69" s="63"/>
      <c r="VN69" s="63"/>
      <c r="VO69" s="63"/>
      <c r="VP69" s="63"/>
      <c r="VQ69" s="63"/>
      <c r="VR69" s="63"/>
      <c r="VS69" s="63"/>
      <c r="VT69" s="63"/>
      <c r="VU69" s="63"/>
      <c r="VV69" s="63"/>
      <c r="VW69" s="63"/>
      <c r="VX69" s="63"/>
      <c r="VY69" s="63"/>
      <c r="VZ69" s="63"/>
      <c r="WA69" s="63"/>
      <c r="WB69" s="63"/>
      <c r="WC69" s="63"/>
      <c r="WD69" s="63"/>
      <c r="WE69" s="63"/>
      <c r="WF69" s="63"/>
      <c r="WG69" s="63"/>
      <c r="WH69" s="63"/>
      <c r="WI69" s="63"/>
      <c r="WJ69" s="63"/>
      <c r="WK69" s="63"/>
      <c r="WL69" s="63"/>
      <c r="WM69" s="63"/>
      <c r="WN69" s="63"/>
      <c r="WO69" s="63"/>
      <c r="WP69" s="63"/>
      <c r="WQ69" s="63"/>
      <c r="WR69" s="63"/>
      <c r="WS69" s="63"/>
      <c r="WT69" s="63"/>
      <c r="WU69" s="63"/>
      <c r="WV69" s="63"/>
      <c r="WW69" s="63"/>
      <c r="WX69" s="63"/>
      <c r="WY69" s="63"/>
      <c r="WZ69" s="63"/>
      <c r="XA69" s="63"/>
      <c r="XB69" s="63"/>
      <c r="XC69" s="63"/>
      <c r="XD69" s="63"/>
      <c r="XE69" s="63"/>
      <c r="XF69" s="63"/>
      <c r="XG69" s="63"/>
      <c r="XH69" s="63"/>
      <c r="XI69" s="63"/>
      <c r="XJ69" s="63"/>
      <c r="XK69" s="63"/>
      <c r="XL69" s="63"/>
      <c r="XM69" s="63"/>
      <c r="XN69" s="63"/>
      <c r="XO69" s="63"/>
      <c r="XP69" s="63"/>
      <c r="XQ69" s="63"/>
      <c r="XR69" s="63"/>
      <c r="XS69" s="63"/>
      <c r="XT69" s="63"/>
      <c r="XU69" s="63"/>
      <c r="XV69" s="63"/>
      <c r="XW69" s="63"/>
      <c r="XX69" s="63"/>
      <c r="XY69" s="63"/>
      <c r="XZ69" s="63"/>
      <c r="YA69" s="63"/>
      <c r="YB69" s="63"/>
      <c r="YC69" s="63"/>
      <c r="YD69" s="63"/>
      <c r="YE69" s="63"/>
      <c r="YF69" s="63"/>
      <c r="YG69" s="63"/>
      <c r="YH69" s="63"/>
      <c r="YI69" s="63"/>
      <c r="YJ69" s="63"/>
      <c r="YK69" s="63"/>
      <c r="YL69" s="63"/>
      <c r="YM69" s="63"/>
      <c r="YN69" s="63"/>
      <c r="YO69" s="63"/>
      <c r="YP69" s="63"/>
      <c r="YQ69" s="63"/>
      <c r="YR69" s="63"/>
      <c r="YS69" s="63"/>
      <c r="YT69" s="63"/>
      <c r="YU69" s="63"/>
      <c r="YV69" s="63"/>
      <c r="YW69" s="63"/>
      <c r="YX69" s="63"/>
      <c r="YY69" s="63"/>
      <c r="YZ69" s="63"/>
      <c r="ZA69" s="63"/>
      <c r="ZB69" s="63"/>
      <c r="ZC69" s="63"/>
      <c r="ZD69" s="63"/>
      <c r="ZE69" s="63"/>
      <c r="ZF69" s="63"/>
      <c r="ZG69" s="63"/>
      <c r="ZH69" s="63"/>
      <c r="ZI69" s="63"/>
      <c r="ZJ69" s="63"/>
      <c r="ZK69" s="63"/>
      <c r="ZL69" s="63"/>
      <c r="ZM69" s="63"/>
      <c r="ZN69" s="63"/>
      <c r="ZO69" s="63"/>
      <c r="ZP69" s="63"/>
      <c r="ZQ69" s="63"/>
      <c r="ZR69" s="63"/>
      <c r="ZS69" s="63"/>
      <c r="ZT69" s="63"/>
      <c r="ZU69" s="63"/>
      <c r="ZV69" s="63"/>
      <c r="ZW69" s="63"/>
      <c r="ZX69" s="63"/>
      <c r="ZY69" s="63"/>
      <c r="ZZ69" s="63"/>
      <c r="AAA69" s="63"/>
      <c r="AAB69" s="63"/>
      <c r="AAC69" s="63"/>
      <c r="AAD69" s="63"/>
      <c r="AAE69" s="63"/>
      <c r="AAF69" s="63"/>
      <c r="AAG69" s="63"/>
      <c r="AAH69" s="63"/>
      <c r="AAI69" s="63"/>
      <c r="AAJ69" s="63"/>
      <c r="AAK69" s="63"/>
      <c r="AAL69" s="63"/>
      <c r="AAM69" s="63"/>
      <c r="AAN69" s="63"/>
      <c r="AAO69" s="63"/>
      <c r="AAP69" s="63"/>
      <c r="AAQ69" s="63"/>
      <c r="AAR69" s="63"/>
      <c r="AAS69" s="63"/>
      <c r="AAT69" s="63"/>
      <c r="AAU69" s="63"/>
      <c r="AAV69" s="63"/>
      <c r="AAW69" s="63"/>
      <c r="AAX69" s="63"/>
      <c r="AAY69" s="63"/>
      <c r="AAZ69" s="63"/>
      <c r="ABA69" s="63"/>
      <c r="ABB69" s="63"/>
      <c r="ABC69" s="63"/>
      <c r="ABD69" s="63"/>
      <c r="ABE69" s="63"/>
      <c r="ABF69" s="63"/>
      <c r="ABG69" s="63"/>
      <c r="ABH69" s="63"/>
      <c r="ABI69" s="63"/>
      <c r="ABJ69" s="63"/>
      <c r="ABK69" s="63"/>
      <c r="ABL69" s="63"/>
      <c r="ABM69" s="63"/>
      <c r="ABN69" s="63"/>
      <c r="ABO69" s="63"/>
      <c r="ABP69" s="63"/>
      <c r="ABQ69" s="63"/>
      <c r="ABR69" s="63"/>
      <c r="ABS69" s="63"/>
      <c r="ABT69" s="63"/>
      <c r="ABU69" s="63"/>
      <c r="ABV69" s="63"/>
      <c r="ABW69" s="63"/>
      <c r="ABX69" s="63"/>
      <c r="ABY69" s="63"/>
      <c r="ABZ69" s="63"/>
      <c r="ACA69" s="63"/>
      <c r="ACB69" s="63"/>
      <c r="ACC69" s="63"/>
      <c r="ACD69" s="63"/>
      <c r="ACE69" s="63"/>
      <c r="ACF69" s="63"/>
      <c r="ACG69" s="63"/>
      <c r="ACH69" s="63"/>
      <c r="ACI69" s="63"/>
      <c r="ACJ69" s="63"/>
      <c r="ACK69" s="63"/>
      <c r="ACL69" s="63"/>
      <c r="ACM69" s="63"/>
      <c r="ACN69" s="63"/>
      <c r="ACO69" s="63"/>
      <c r="ACP69" s="63"/>
      <c r="ACQ69" s="63"/>
      <c r="ACR69" s="63"/>
      <c r="ACS69" s="63"/>
      <c r="ACT69" s="63"/>
      <c r="ACU69" s="63"/>
      <c r="ACV69" s="63"/>
      <c r="ACW69" s="63"/>
      <c r="ACX69" s="63"/>
      <c r="ACY69" s="63"/>
      <c r="ACZ69" s="63"/>
      <c r="ADA69" s="63"/>
      <c r="ADB69" s="63"/>
      <c r="ADC69" s="63"/>
      <c r="ADD69" s="63"/>
      <c r="ADE69" s="63"/>
      <c r="ADF69" s="63"/>
      <c r="ADG69" s="63"/>
      <c r="ADH69" s="63"/>
      <c r="ADI69" s="63"/>
      <c r="ADJ69" s="63"/>
      <c r="ADK69" s="63"/>
      <c r="ADL69" s="63"/>
      <c r="ADM69" s="63"/>
      <c r="ADN69" s="63"/>
      <c r="ADO69" s="63"/>
      <c r="ADP69" s="63"/>
      <c r="ADQ69" s="63"/>
      <c r="ADR69" s="63"/>
      <c r="ADS69" s="63"/>
      <c r="ADT69" s="63"/>
      <c r="ADU69" s="63"/>
      <c r="ADV69" s="63"/>
      <c r="ADW69" s="63"/>
      <c r="ADX69" s="63"/>
      <c r="ADY69" s="63"/>
      <c r="ADZ69" s="63"/>
      <c r="AEA69" s="63"/>
      <c r="AEB69" s="63"/>
      <c r="AEC69" s="63"/>
      <c r="AED69" s="63"/>
      <c r="AEE69" s="63"/>
      <c r="AEF69" s="63"/>
      <c r="AEG69" s="63"/>
      <c r="AEH69" s="63"/>
      <c r="AEI69" s="63"/>
      <c r="AEJ69" s="63"/>
      <c r="AEK69" s="63"/>
      <c r="AEL69" s="63"/>
      <c r="AEM69" s="63"/>
      <c r="AEN69" s="63"/>
      <c r="AEO69" s="63"/>
      <c r="AEP69" s="63"/>
      <c r="AEQ69" s="63"/>
      <c r="AER69" s="63"/>
      <c r="AES69" s="63"/>
      <c r="AET69" s="63"/>
      <c r="AEU69" s="63"/>
      <c r="AEV69" s="63"/>
      <c r="AEW69" s="63"/>
      <c r="AEX69" s="63"/>
    </row>
    <row r="70" spans="1:830" ht="18" customHeight="1" x14ac:dyDescent="0.35">
      <c r="A70" s="54"/>
      <c r="B70" s="43" t="s">
        <v>222</v>
      </c>
      <c r="C70" s="44" t="s">
        <v>174</v>
      </c>
      <c r="D70" s="63">
        <v>0</v>
      </c>
      <c r="E70" s="63">
        <v>0</v>
      </c>
      <c r="F70" s="63">
        <v>0</v>
      </c>
      <c r="G70" s="63">
        <v>1</v>
      </c>
      <c r="H70" s="63">
        <v>0</v>
      </c>
      <c r="I70" s="63">
        <v>0</v>
      </c>
      <c r="J70" s="63">
        <v>0</v>
      </c>
      <c r="K70" s="63">
        <v>1</v>
      </c>
      <c r="L70" s="63">
        <v>0</v>
      </c>
      <c r="M70" s="63">
        <v>0</v>
      </c>
      <c r="N70" s="63">
        <v>1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1</v>
      </c>
      <c r="W70" s="63">
        <v>0</v>
      </c>
      <c r="X70" s="63">
        <v>0</v>
      </c>
      <c r="Y70" s="63">
        <v>1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1</v>
      </c>
      <c r="AF70" s="63">
        <v>0</v>
      </c>
      <c r="AG70" s="63">
        <v>0</v>
      </c>
      <c r="AH70" s="63">
        <v>0</v>
      </c>
      <c r="AI70" s="63">
        <v>0</v>
      </c>
      <c r="AJ70" s="63">
        <v>1</v>
      </c>
      <c r="AK70" s="63">
        <v>0</v>
      </c>
      <c r="AL70" s="63">
        <v>0</v>
      </c>
      <c r="AM70" s="63">
        <v>0</v>
      </c>
      <c r="AN70" s="63">
        <v>1</v>
      </c>
      <c r="AO70" s="63">
        <v>0</v>
      </c>
      <c r="AP70" s="63">
        <v>0</v>
      </c>
      <c r="AQ70" s="63"/>
      <c r="AR70" s="63">
        <v>1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1</v>
      </c>
      <c r="AY70" s="63">
        <v>0</v>
      </c>
      <c r="AZ70" s="63">
        <v>0</v>
      </c>
      <c r="BA70" s="63">
        <v>0</v>
      </c>
      <c r="BB70" s="63">
        <v>0</v>
      </c>
      <c r="BC70" s="63">
        <v>0</v>
      </c>
      <c r="BD70" s="63">
        <v>1</v>
      </c>
      <c r="BE70" s="63">
        <v>0</v>
      </c>
      <c r="BF70" s="63">
        <v>0</v>
      </c>
      <c r="BG70" s="63">
        <v>0</v>
      </c>
      <c r="BH70" s="63">
        <v>0</v>
      </c>
      <c r="BI70" s="63">
        <v>0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1</v>
      </c>
      <c r="BQ70" s="63">
        <v>0</v>
      </c>
      <c r="BR70" s="63">
        <v>0</v>
      </c>
      <c r="BS70" s="63">
        <v>0</v>
      </c>
      <c r="BT70" s="63">
        <v>0</v>
      </c>
      <c r="BU70" s="63">
        <v>1</v>
      </c>
      <c r="BV70" s="63">
        <v>0</v>
      </c>
      <c r="BW70" s="63">
        <v>0</v>
      </c>
      <c r="BX70" s="63">
        <v>0</v>
      </c>
      <c r="BY70" s="63">
        <v>0</v>
      </c>
      <c r="BZ70" s="63">
        <v>1</v>
      </c>
      <c r="CA70" s="63">
        <v>0</v>
      </c>
      <c r="CB70" s="63">
        <v>0</v>
      </c>
      <c r="CC70" s="63">
        <v>0</v>
      </c>
      <c r="CD70" s="63">
        <v>1</v>
      </c>
      <c r="CE70" s="63">
        <v>0</v>
      </c>
      <c r="CF70" s="63">
        <v>0</v>
      </c>
      <c r="CG70" s="63">
        <v>0</v>
      </c>
      <c r="CH70" s="63">
        <v>1</v>
      </c>
      <c r="CI70" s="63">
        <v>0</v>
      </c>
      <c r="CJ70" s="63">
        <v>0</v>
      </c>
      <c r="CK70" s="63">
        <v>0</v>
      </c>
      <c r="CL70" s="63">
        <v>1</v>
      </c>
      <c r="CM70" s="63">
        <v>0</v>
      </c>
      <c r="CN70" s="63">
        <v>0</v>
      </c>
      <c r="CO70" s="63">
        <v>0</v>
      </c>
      <c r="CP70" s="63">
        <v>0</v>
      </c>
      <c r="CQ70" s="63">
        <v>1</v>
      </c>
      <c r="CR70" s="63">
        <v>0</v>
      </c>
      <c r="CS70" s="63">
        <v>0</v>
      </c>
      <c r="CT70" s="63">
        <v>0</v>
      </c>
      <c r="CU70" s="63">
        <v>0</v>
      </c>
      <c r="CV70" s="63">
        <v>0</v>
      </c>
      <c r="CW70" s="63">
        <v>1</v>
      </c>
      <c r="CX70" s="63">
        <v>0</v>
      </c>
      <c r="CY70" s="63">
        <v>0</v>
      </c>
      <c r="CZ70" s="63">
        <v>0</v>
      </c>
      <c r="DA70" s="63">
        <v>0</v>
      </c>
      <c r="DB70" s="63">
        <v>1</v>
      </c>
      <c r="DC70" s="63">
        <v>0</v>
      </c>
      <c r="DD70" s="63">
        <v>0</v>
      </c>
      <c r="DE70" s="63">
        <v>1</v>
      </c>
      <c r="DF70" s="63">
        <v>0</v>
      </c>
      <c r="DG70" s="63">
        <v>0</v>
      </c>
      <c r="DH70" s="63">
        <v>0</v>
      </c>
      <c r="DI70" s="63">
        <v>0</v>
      </c>
      <c r="DJ70" s="63">
        <v>1</v>
      </c>
      <c r="DK70" s="63">
        <v>0</v>
      </c>
      <c r="DL70" s="63">
        <v>0</v>
      </c>
      <c r="DM70" s="63">
        <v>0</v>
      </c>
      <c r="DN70" s="63">
        <v>0</v>
      </c>
      <c r="DO70" s="63">
        <v>0</v>
      </c>
      <c r="DP70" s="63">
        <v>1</v>
      </c>
      <c r="DQ70" s="63">
        <v>0</v>
      </c>
      <c r="DR70" s="63">
        <v>0</v>
      </c>
      <c r="DS70" s="63">
        <v>0</v>
      </c>
      <c r="DT70" s="63">
        <v>0</v>
      </c>
      <c r="DU70" s="63">
        <v>0</v>
      </c>
      <c r="DV70" s="63">
        <v>1</v>
      </c>
      <c r="DW70" s="63">
        <v>1</v>
      </c>
      <c r="DX70" s="63">
        <v>0</v>
      </c>
      <c r="DY70" s="63">
        <v>1</v>
      </c>
      <c r="DZ70" s="63">
        <v>0</v>
      </c>
      <c r="EA70" s="63">
        <v>0</v>
      </c>
      <c r="EB70" s="63">
        <v>0</v>
      </c>
      <c r="EC70" s="63">
        <v>0</v>
      </c>
      <c r="ED70" s="63">
        <v>1</v>
      </c>
      <c r="EE70" s="63">
        <v>0</v>
      </c>
      <c r="EF70" s="63">
        <v>1</v>
      </c>
      <c r="EG70" s="63">
        <v>0</v>
      </c>
      <c r="EH70" s="63">
        <v>0</v>
      </c>
      <c r="EI70" s="63">
        <v>0</v>
      </c>
      <c r="EJ70" s="63">
        <v>0</v>
      </c>
      <c r="EK70" s="63">
        <v>1</v>
      </c>
      <c r="EL70" s="63">
        <v>0</v>
      </c>
      <c r="EM70" s="63">
        <v>0</v>
      </c>
      <c r="EN70" s="63">
        <v>0</v>
      </c>
      <c r="EO70" s="63">
        <v>1</v>
      </c>
      <c r="EP70" s="63">
        <v>0</v>
      </c>
      <c r="EQ70" s="63">
        <v>1</v>
      </c>
      <c r="ER70" s="63">
        <v>0</v>
      </c>
      <c r="ES70" s="63">
        <v>0</v>
      </c>
      <c r="ET70" s="63">
        <v>0</v>
      </c>
      <c r="EU70" s="63">
        <v>1</v>
      </c>
      <c r="EV70" s="63">
        <v>0</v>
      </c>
      <c r="EW70" s="63">
        <v>0</v>
      </c>
      <c r="EX70" s="63">
        <v>1</v>
      </c>
      <c r="EY70" s="63">
        <v>0</v>
      </c>
      <c r="EZ70" s="63">
        <v>0</v>
      </c>
      <c r="FA70" s="63">
        <v>0</v>
      </c>
      <c r="FB70" s="63">
        <v>1</v>
      </c>
      <c r="FC70" s="63">
        <v>0</v>
      </c>
      <c r="FD70" s="63">
        <v>0</v>
      </c>
      <c r="FE70" s="63">
        <v>1</v>
      </c>
      <c r="FF70" s="63">
        <v>0</v>
      </c>
      <c r="FG70" s="63">
        <v>0</v>
      </c>
      <c r="FH70" s="63">
        <v>0</v>
      </c>
      <c r="FI70" s="63">
        <v>0</v>
      </c>
      <c r="FJ70" s="63">
        <v>1</v>
      </c>
      <c r="FK70" s="63"/>
      <c r="FL70" s="63">
        <v>0</v>
      </c>
      <c r="FM70" s="63">
        <v>0</v>
      </c>
      <c r="FN70" s="63">
        <v>1</v>
      </c>
      <c r="FO70" s="63">
        <v>0</v>
      </c>
      <c r="FP70" s="63">
        <v>0</v>
      </c>
      <c r="FQ70" s="63">
        <v>1</v>
      </c>
      <c r="FR70" s="63">
        <v>0</v>
      </c>
      <c r="FS70" s="63">
        <v>0</v>
      </c>
      <c r="FT70" s="63">
        <v>1</v>
      </c>
      <c r="FU70" s="63">
        <v>0</v>
      </c>
      <c r="FV70" s="63">
        <v>0</v>
      </c>
      <c r="FW70" s="63">
        <v>0</v>
      </c>
      <c r="FX70" s="63">
        <v>1</v>
      </c>
      <c r="FY70" s="63">
        <v>0</v>
      </c>
      <c r="FZ70" s="63">
        <v>1</v>
      </c>
      <c r="GA70" s="63">
        <v>0</v>
      </c>
      <c r="GB70" s="63">
        <v>0</v>
      </c>
      <c r="GC70" s="63">
        <v>1</v>
      </c>
      <c r="GD70" s="63">
        <v>0</v>
      </c>
      <c r="GE70" s="63">
        <v>0</v>
      </c>
      <c r="GF70" s="63">
        <v>0</v>
      </c>
      <c r="GG70" s="63">
        <v>1</v>
      </c>
      <c r="GH70" s="63">
        <v>0</v>
      </c>
      <c r="GI70" s="63">
        <v>0</v>
      </c>
      <c r="GJ70" s="63">
        <v>0</v>
      </c>
      <c r="GK70" s="63">
        <v>1</v>
      </c>
      <c r="GL70" s="63"/>
      <c r="GM70" s="63"/>
      <c r="GN70" s="63"/>
      <c r="GO70" s="63"/>
      <c r="GP70" s="63"/>
      <c r="GQ70" s="63"/>
      <c r="GR70" s="63"/>
      <c r="GS70" s="63"/>
      <c r="GT70" s="63"/>
      <c r="GU70" s="63"/>
      <c r="GV70" s="63"/>
      <c r="GW70" s="63"/>
      <c r="GX70" s="63"/>
      <c r="GY70" s="63"/>
      <c r="GZ70" s="63"/>
      <c r="HA70" s="63"/>
      <c r="HB70" s="63"/>
      <c r="HC70" s="63"/>
      <c r="HD70" s="63"/>
      <c r="HE70" s="63"/>
      <c r="HF70" s="63"/>
      <c r="HG70" s="63"/>
      <c r="HH70" s="63"/>
      <c r="HI70" s="63"/>
      <c r="HJ70" s="63"/>
      <c r="HK70" s="63"/>
      <c r="HL70" s="63"/>
      <c r="HM70" s="63"/>
      <c r="HN70" s="63"/>
      <c r="HO70" s="63"/>
      <c r="HP70" s="63"/>
      <c r="HQ70" s="63"/>
      <c r="HR70" s="63"/>
      <c r="HS70" s="63"/>
      <c r="HT70" s="63"/>
      <c r="HU70" s="63"/>
      <c r="HV70" s="63"/>
      <c r="HW70" s="63"/>
      <c r="HX70" s="63"/>
      <c r="HY70" s="63"/>
      <c r="HZ70" s="63"/>
      <c r="IA70" s="63"/>
      <c r="IB70" s="63"/>
      <c r="IC70" s="63"/>
      <c r="ID70" s="63"/>
      <c r="IE70" s="63"/>
      <c r="IF70" s="63"/>
      <c r="IG70" s="63"/>
      <c r="IH70" s="63"/>
      <c r="II70" s="63"/>
      <c r="IJ70" s="63"/>
      <c r="IK70" s="63"/>
      <c r="IL70" s="63"/>
      <c r="IM70" s="63"/>
      <c r="IN70" s="63"/>
      <c r="IO70" s="63"/>
      <c r="IP70" s="63"/>
      <c r="IQ70" s="63"/>
      <c r="IR70" s="63"/>
      <c r="IS70" s="63"/>
      <c r="IT70" s="63"/>
      <c r="IU70" s="63"/>
      <c r="IV70" s="63"/>
      <c r="IW70" s="63"/>
      <c r="IX70" s="63"/>
      <c r="IY70" s="63"/>
      <c r="IZ70" s="63"/>
      <c r="JA70" s="63"/>
      <c r="JB70" s="63"/>
      <c r="JC70" s="63"/>
      <c r="JD70" s="63"/>
      <c r="JE70" s="63"/>
      <c r="JF70" s="63"/>
      <c r="JG70" s="63"/>
      <c r="JH70" s="63"/>
      <c r="JI70" s="63"/>
      <c r="JJ70" s="63"/>
      <c r="JK70" s="63"/>
      <c r="JL70" s="63"/>
      <c r="JM70" s="63"/>
      <c r="JN70" s="63"/>
      <c r="JO70" s="63"/>
      <c r="JP70" s="63"/>
      <c r="JQ70" s="63"/>
      <c r="JR70" s="63"/>
      <c r="JS70" s="63"/>
      <c r="JT70" s="63"/>
      <c r="JU70" s="63"/>
      <c r="JV70" s="63"/>
      <c r="JW70" s="63"/>
      <c r="JX70" s="63"/>
      <c r="JY70" s="63"/>
      <c r="JZ70" s="63"/>
      <c r="KA70" s="63"/>
      <c r="KB70" s="63"/>
      <c r="KC70" s="63"/>
      <c r="KD70" s="63"/>
      <c r="KE70" s="63"/>
      <c r="KF70" s="63"/>
      <c r="KG70" s="63"/>
      <c r="KH70" s="63"/>
      <c r="KI70" s="63"/>
      <c r="KJ70" s="63"/>
      <c r="KK70" s="63"/>
      <c r="KL70" s="63"/>
      <c r="KM70" s="63"/>
      <c r="KN70" s="63"/>
      <c r="KO70" s="63"/>
      <c r="KP70" s="63"/>
      <c r="KQ70" s="63"/>
      <c r="KR70" s="63"/>
      <c r="KS70" s="63"/>
      <c r="KT70" s="63"/>
      <c r="KU70" s="63"/>
      <c r="KV70" s="63"/>
      <c r="KW70" s="63"/>
      <c r="KX70" s="63"/>
      <c r="KY70" s="63"/>
      <c r="KZ70" s="63"/>
      <c r="LA70" s="63"/>
      <c r="LB70" s="63"/>
      <c r="LC70" s="63"/>
      <c r="LD70" s="63"/>
      <c r="LE70" s="63"/>
      <c r="LF70" s="63"/>
      <c r="LG70" s="63"/>
      <c r="LH70" s="63"/>
      <c r="LI70" s="63"/>
      <c r="LJ70" s="63"/>
      <c r="LK70" s="63"/>
      <c r="LL70" s="63"/>
      <c r="LM70" s="63"/>
      <c r="LN70" s="63"/>
      <c r="LO70" s="63"/>
      <c r="LP70" s="63"/>
      <c r="LQ70" s="63"/>
      <c r="LR70" s="63"/>
      <c r="LS70" s="63"/>
      <c r="LT70" s="63"/>
      <c r="LU70" s="63"/>
      <c r="LV70" s="63"/>
      <c r="LW70" s="63"/>
      <c r="LX70" s="63"/>
      <c r="LY70" s="63"/>
      <c r="LZ70" s="63"/>
      <c r="MA70" s="63"/>
      <c r="MB70" s="63"/>
      <c r="MC70" s="63"/>
      <c r="MD70" s="63"/>
      <c r="ME70" s="63"/>
      <c r="MF70" s="63"/>
      <c r="MG70" s="63"/>
      <c r="MH70" s="63"/>
      <c r="MI70" s="63"/>
      <c r="MJ70" s="63"/>
      <c r="MK70" s="63"/>
      <c r="ML70" s="63"/>
      <c r="MM70" s="63"/>
      <c r="MN70" s="63"/>
      <c r="MO70" s="63"/>
      <c r="MP70" s="63"/>
      <c r="MQ70" s="63"/>
      <c r="MR70" s="63"/>
      <c r="MS70" s="63"/>
      <c r="MT70" s="63"/>
      <c r="MU70" s="63"/>
      <c r="MV70" s="63"/>
      <c r="MW70" s="63"/>
      <c r="MX70" s="63"/>
      <c r="MY70" s="63"/>
      <c r="MZ70" s="63"/>
      <c r="NA70" s="63"/>
      <c r="NB70" s="63"/>
      <c r="NC70" s="63"/>
      <c r="ND70" s="63"/>
      <c r="NE70" s="63"/>
      <c r="NF70" s="63"/>
      <c r="NG70" s="63"/>
      <c r="NH70" s="63"/>
      <c r="NI70" s="63"/>
      <c r="NJ70" s="63"/>
      <c r="NK70" s="63"/>
      <c r="NL70" s="63"/>
      <c r="NM70" s="63"/>
      <c r="NN70" s="63"/>
      <c r="NO70" s="63"/>
      <c r="NP70" s="63"/>
      <c r="NQ70" s="63"/>
      <c r="NR70" s="63"/>
      <c r="NS70" s="63"/>
      <c r="NT70" s="63"/>
      <c r="NU70" s="63"/>
      <c r="NV70" s="63"/>
      <c r="NW70" s="63"/>
      <c r="NX70" s="63"/>
      <c r="NY70" s="63"/>
      <c r="NZ70" s="63"/>
      <c r="OA70" s="63"/>
      <c r="OB70" s="63"/>
      <c r="OC70" s="63"/>
      <c r="OD70" s="63"/>
      <c r="OE70" s="63"/>
      <c r="OF70" s="63"/>
      <c r="OG70" s="63"/>
      <c r="OH70" s="63"/>
      <c r="OI70" s="63"/>
      <c r="OJ70" s="63"/>
      <c r="OK70" s="63"/>
      <c r="OL70" s="63"/>
      <c r="OM70" s="63"/>
      <c r="ON70" s="63"/>
      <c r="OO70" s="63"/>
      <c r="OP70" s="63"/>
      <c r="OQ70" s="63"/>
      <c r="OR70" s="63"/>
      <c r="OS70" s="63"/>
      <c r="OT70" s="63"/>
      <c r="OU70" s="63"/>
      <c r="OV70" s="63"/>
      <c r="OW70" s="63"/>
      <c r="OX70" s="63"/>
      <c r="OY70" s="63"/>
      <c r="OZ70" s="63"/>
      <c r="PA70" s="63"/>
      <c r="PB70" s="63"/>
      <c r="PC70" s="63"/>
      <c r="PD70" s="63"/>
      <c r="PE70" s="63"/>
      <c r="PF70" s="63"/>
      <c r="PG70" s="63"/>
      <c r="PH70" s="63"/>
      <c r="PI70" s="63"/>
      <c r="PJ70" s="63"/>
      <c r="PK70" s="63"/>
      <c r="PL70" s="63"/>
      <c r="PM70" s="63"/>
      <c r="PN70" s="63"/>
      <c r="PO70" s="63"/>
      <c r="PP70" s="63"/>
      <c r="PQ70" s="63"/>
      <c r="PR70" s="63"/>
      <c r="PS70" s="63"/>
      <c r="PT70" s="63"/>
      <c r="PU70" s="63"/>
      <c r="PV70" s="63"/>
      <c r="PW70" s="63"/>
      <c r="PX70" s="63"/>
      <c r="PY70" s="63"/>
      <c r="PZ70" s="63"/>
      <c r="QA70" s="63"/>
      <c r="QB70" s="63"/>
      <c r="QC70" s="63"/>
      <c r="QD70" s="63"/>
      <c r="QE70" s="63"/>
      <c r="QF70" s="63"/>
      <c r="QG70" s="63"/>
      <c r="QH70" s="63"/>
      <c r="QI70" s="63"/>
      <c r="QJ70" s="63"/>
      <c r="QK70" s="63"/>
      <c r="QL70" s="63"/>
      <c r="QM70" s="63"/>
      <c r="QN70" s="63"/>
      <c r="QO70" s="63"/>
      <c r="QP70" s="63"/>
      <c r="QQ70" s="63"/>
      <c r="QR70" s="63"/>
      <c r="QS70" s="63"/>
      <c r="QT70" s="63"/>
      <c r="QU70" s="63"/>
      <c r="QV70" s="63"/>
      <c r="QW70" s="63"/>
      <c r="QX70" s="63"/>
      <c r="QY70" s="63"/>
      <c r="QZ70" s="63"/>
      <c r="RA70" s="63"/>
      <c r="RB70" s="63"/>
      <c r="RC70" s="63"/>
      <c r="RD70" s="63"/>
      <c r="RE70" s="63"/>
      <c r="RF70" s="63"/>
      <c r="RG70" s="63"/>
      <c r="RH70" s="63"/>
      <c r="RI70" s="63"/>
      <c r="RJ70" s="63"/>
      <c r="RK70" s="63"/>
      <c r="RL70" s="63"/>
      <c r="RM70" s="63"/>
      <c r="RN70" s="63"/>
      <c r="RO70" s="63"/>
      <c r="RP70" s="63"/>
      <c r="RQ70" s="63"/>
      <c r="RR70" s="63"/>
      <c r="RS70" s="63"/>
      <c r="RT70" s="63"/>
      <c r="RU70" s="63"/>
      <c r="RV70" s="63"/>
      <c r="RW70" s="63"/>
      <c r="RX70" s="63"/>
      <c r="RY70" s="63"/>
      <c r="RZ70" s="63"/>
      <c r="SA70" s="63"/>
      <c r="SB70" s="63"/>
      <c r="SC70" s="63"/>
      <c r="SD70" s="63"/>
      <c r="SE70" s="63"/>
      <c r="SF70" s="63"/>
      <c r="SG70" s="63"/>
      <c r="SH70" s="63"/>
      <c r="SI70" s="63"/>
      <c r="SJ70" s="63"/>
      <c r="SK70" s="63"/>
      <c r="SL70" s="63"/>
      <c r="SM70" s="63"/>
      <c r="SN70" s="63"/>
      <c r="SO70" s="63"/>
      <c r="SP70" s="63"/>
      <c r="SQ70" s="63"/>
      <c r="SR70" s="63"/>
      <c r="SS70" s="63"/>
      <c r="ST70" s="63"/>
      <c r="SU70" s="63"/>
      <c r="SV70" s="63"/>
      <c r="SW70" s="63"/>
      <c r="SX70" s="63"/>
      <c r="SY70" s="63"/>
      <c r="SZ70" s="63"/>
      <c r="TA70" s="63"/>
      <c r="TB70" s="63"/>
      <c r="TC70" s="63"/>
      <c r="TD70" s="63"/>
      <c r="TE70" s="63"/>
      <c r="TF70" s="63"/>
      <c r="TG70" s="63"/>
      <c r="TH70" s="63"/>
      <c r="TI70" s="63"/>
      <c r="TJ70" s="63"/>
      <c r="TK70" s="63"/>
      <c r="TL70" s="63"/>
      <c r="TM70" s="63"/>
      <c r="TN70" s="63"/>
      <c r="TO70" s="63"/>
      <c r="TP70" s="63"/>
      <c r="TQ70" s="63"/>
      <c r="TR70" s="63"/>
      <c r="TS70" s="63"/>
      <c r="TT70" s="63"/>
      <c r="TU70" s="63"/>
      <c r="TV70" s="63"/>
      <c r="TW70" s="63"/>
      <c r="TX70" s="63"/>
      <c r="TY70" s="63"/>
      <c r="TZ70" s="63"/>
      <c r="UA70" s="63"/>
      <c r="UB70" s="63"/>
      <c r="UC70" s="63"/>
      <c r="UD70" s="63"/>
      <c r="UE70" s="63"/>
      <c r="UF70" s="63"/>
      <c r="UG70" s="63"/>
      <c r="UH70" s="63"/>
      <c r="UI70" s="63"/>
      <c r="UJ70" s="63"/>
      <c r="UK70" s="63"/>
      <c r="UL70" s="63"/>
      <c r="UM70" s="63"/>
      <c r="UN70" s="63"/>
      <c r="UO70" s="63"/>
      <c r="UP70" s="63"/>
      <c r="UQ70" s="63"/>
      <c r="UR70" s="63"/>
      <c r="US70" s="63"/>
      <c r="UT70" s="63"/>
      <c r="UU70" s="63"/>
      <c r="UV70" s="63"/>
      <c r="UW70" s="63"/>
      <c r="UX70" s="63"/>
      <c r="UY70" s="63"/>
      <c r="UZ70" s="63"/>
      <c r="VA70" s="63"/>
      <c r="VB70" s="63"/>
      <c r="VC70" s="63"/>
      <c r="VD70" s="63"/>
      <c r="VE70" s="63"/>
      <c r="VF70" s="63"/>
      <c r="VG70" s="63"/>
      <c r="VH70" s="63"/>
      <c r="VI70" s="63"/>
      <c r="VJ70" s="63"/>
      <c r="VK70" s="63"/>
      <c r="VL70" s="63"/>
      <c r="VM70" s="63"/>
      <c r="VN70" s="63"/>
      <c r="VO70" s="63"/>
      <c r="VP70" s="63"/>
      <c r="VQ70" s="63"/>
      <c r="VR70" s="63"/>
      <c r="VS70" s="63"/>
      <c r="VT70" s="63"/>
      <c r="VU70" s="63"/>
      <c r="VV70" s="63"/>
      <c r="VW70" s="63"/>
      <c r="VX70" s="63"/>
      <c r="VY70" s="63"/>
      <c r="VZ70" s="63"/>
      <c r="WA70" s="63"/>
      <c r="WB70" s="63"/>
      <c r="WC70" s="63"/>
      <c r="WD70" s="63"/>
      <c r="WE70" s="63"/>
      <c r="WF70" s="63"/>
      <c r="WG70" s="63"/>
      <c r="WH70" s="63"/>
      <c r="WI70" s="63"/>
      <c r="WJ70" s="63"/>
      <c r="WK70" s="63"/>
      <c r="WL70" s="63"/>
      <c r="WM70" s="63"/>
      <c r="WN70" s="63"/>
      <c r="WO70" s="63"/>
      <c r="WP70" s="63"/>
      <c r="WQ70" s="63"/>
      <c r="WR70" s="63"/>
      <c r="WS70" s="63"/>
      <c r="WT70" s="63"/>
      <c r="WU70" s="63"/>
      <c r="WV70" s="63"/>
      <c r="WW70" s="63"/>
      <c r="WX70" s="63"/>
      <c r="WY70" s="63"/>
      <c r="WZ70" s="63"/>
      <c r="XA70" s="63"/>
      <c r="XB70" s="63"/>
      <c r="XC70" s="63"/>
      <c r="XD70" s="63"/>
      <c r="XE70" s="63"/>
      <c r="XF70" s="63"/>
      <c r="XG70" s="63"/>
      <c r="XH70" s="63"/>
      <c r="XI70" s="63"/>
      <c r="XJ70" s="63"/>
      <c r="XK70" s="63"/>
      <c r="XL70" s="63"/>
      <c r="XM70" s="63"/>
      <c r="XN70" s="63"/>
      <c r="XO70" s="63"/>
      <c r="XP70" s="63"/>
      <c r="XQ70" s="63"/>
      <c r="XR70" s="63"/>
      <c r="XS70" s="63"/>
      <c r="XT70" s="63"/>
      <c r="XU70" s="63"/>
      <c r="XV70" s="63"/>
      <c r="XW70" s="63"/>
      <c r="XX70" s="63"/>
      <c r="XY70" s="63"/>
      <c r="XZ70" s="63"/>
      <c r="YA70" s="63"/>
      <c r="YB70" s="63"/>
      <c r="YC70" s="63"/>
      <c r="YD70" s="63"/>
      <c r="YE70" s="63"/>
      <c r="YF70" s="63"/>
      <c r="YG70" s="63"/>
      <c r="YH70" s="63"/>
      <c r="YI70" s="63"/>
      <c r="YJ70" s="63"/>
      <c r="YK70" s="63"/>
      <c r="YL70" s="63"/>
      <c r="YM70" s="63"/>
      <c r="YN70" s="63"/>
      <c r="YO70" s="63"/>
      <c r="YP70" s="63"/>
      <c r="YQ70" s="63"/>
      <c r="YR70" s="63"/>
      <c r="YS70" s="63"/>
      <c r="YT70" s="63"/>
      <c r="YU70" s="63"/>
      <c r="YV70" s="63"/>
      <c r="YW70" s="63"/>
      <c r="YX70" s="63"/>
      <c r="YY70" s="63"/>
      <c r="YZ70" s="63"/>
      <c r="ZA70" s="63"/>
      <c r="ZB70" s="63"/>
      <c r="ZC70" s="63"/>
      <c r="ZD70" s="63"/>
      <c r="ZE70" s="63"/>
      <c r="ZF70" s="63"/>
      <c r="ZG70" s="63"/>
      <c r="ZH70" s="63"/>
      <c r="ZI70" s="63"/>
      <c r="ZJ70" s="63"/>
      <c r="ZK70" s="63"/>
      <c r="ZL70" s="63"/>
      <c r="ZM70" s="63"/>
      <c r="ZN70" s="63"/>
      <c r="ZO70" s="63"/>
      <c r="ZP70" s="63"/>
      <c r="ZQ70" s="63"/>
      <c r="ZR70" s="63"/>
      <c r="ZS70" s="63"/>
      <c r="ZT70" s="63"/>
      <c r="ZU70" s="63"/>
      <c r="ZV70" s="63"/>
      <c r="ZW70" s="63"/>
      <c r="ZX70" s="63"/>
      <c r="ZY70" s="63"/>
      <c r="ZZ70" s="63"/>
      <c r="AAA70" s="63"/>
      <c r="AAB70" s="63"/>
      <c r="AAC70" s="63"/>
      <c r="AAD70" s="63"/>
      <c r="AAE70" s="63"/>
      <c r="AAF70" s="63"/>
      <c r="AAG70" s="63"/>
      <c r="AAH70" s="63"/>
      <c r="AAI70" s="63"/>
      <c r="AAJ70" s="63"/>
      <c r="AAK70" s="63"/>
      <c r="AAL70" s="63"/>
      <c r="AAM70" s="63"/>
      <c r="AAN70" s="63"/>
      <c r="AAO70" s="63"/>
      <c r="AAP70" s="63"/>
      <c r="AAQ70" s="63"/>
      <c r="AAR70" s="63"/>
      <c r="AAS70" s="63"/>
      <c r="AAT70" s="63"/>
      <c r="AAU70" s="63"/>
      <c r="AAV70" s="63"/>
      <c r="AAW70" s="63"/>
      <c r="AAX70" s="63"/>
      <c r="AAY70" s="63"/>
      <c r="AAZ70" s="63"/>
      <c r="ABA70" s="63"/>
      <c r="ABB70" s="63"/>
      <c r="ABC70" s="63"/>
      <c r="ABD70" s="63"/>
      <c r="ABE70" s="63"/>
      <c r="ABF70" s="63"/>
      <c r="ABG70" s="63"/>
      <c r="ABH70" s="63"/>
      <c r="ABI70" s="63"/>
      <c r="ABJ70" s="63"/>
      <c r="ABK70" s="63"/>
      <c r="ABL70" s="63"/>
      <c r="ABM70" s="63"/>
      <c r="ABN70" s="63"/>
      <c r="ABO70" s="63"/>
      <c r="ABP70" s="63"/>
      <c r="ABQ70" s="63"/>
      <c r="ABR70" s="63"/>
      <c r="ABS70" s="63"/>
      <c r="ABT70" s="63"/>
      <c r="ABU70" s="63"/>
      <c r="ABV70" s="63"/>
      <c r="ABW70" s="63"/>
      <c r="ABX70" s="63"/>
      <c r="ABY70" s="63"/>
      <c r="ABZ70" s="63"/>
      <c r="ACA70" s="63"/>
      <c r="ACB70" s="63"/>
      <c r="ACC70" s="63"/>
      <c r="ACD70" s="63"/>
      <c r="ACE70" s="63"/>
      <c r="ACF70" s="63"/>
      <c r="ACG70" s="63"/>
      <c r="ACH70" s="63"/>
      <c r="ACI70" s="63"/>
      <c r="ACJ70" s="63"/>
      <c r="ACK70" s="63"/>
      <c r="ACL70" s="63"/>
      <c r="ACM70" s="63"/>
      <c r="ACN70" s="63"/>
      <c r="ACO70" s="63"/>
      <c r="ACP70" s="63"/>
      <c r="ACQ70" s="63"/>
      <c r="ACR70" s="63"/>
      <c r="ACS70" s="63"/>
      <c r="ACT70" s="63"/>
      <c r="ACU70" s="63"/>
      <c r="ACV70" s="63"/>
      <c r="ACW70" s="63"/>
      <c r="ACX70" s="63"/>
      <c r="ACY70" s="63"/>
      <c r="ACZ70" s="63"/>
      <c r="ADA70" s="63"/>
      <c r="ADB70" s="63"/>
      <c r="ADC70" s="63"/>
      <c r="ADD70" s="63"/>
      <c r="ADE70" s="63"/>
      <c r="ADF70" s="63"/>
      <c r="ADG70" s="63"/>
      <c r="ADH70" s="63"/>
      <c r="ADI70" s="63"/>
      <c r="ADJ70" s="63"/>
      <c r="ADK70" s="63"/>
      <c r="ADL70" s="63"/>
      <c r="ADM70" s="63"/>
      <c r="ADN70" s="63"/>
      <c r="ADO70" s="63"/>
      <c r="ADP70" s="63"/>
      <c r="ADQ70" s="63"/>
      <c r="ADR70" s="63"/>
      <c r="ADS70" s="63"/>
      <c r="ADT70" s="63"/>
      <c r="ADU70" s="63"/>
      <c r="ADV70" s="63"/>
      <c r="ADW70" s="63"/>
      <c r="ADX70" s="63"/>
      <c r="ADY70" s="63"/>
      <c r="ADZ70" s="63"/>
      <c r="AEA70" s="63"/>
      <c r="AEB70" s="63"/>
      <c r="AEC70" s="63"/>
      <c r="AED70" s="63"/>
      <c r="AEE70" s="63"/>
      <c r="AEF70" s="63"/>
      <c r="AEG70" s="63"/>
      <c r="AEH70" s="63"/>
      <c r="AEI70" s="63"/>
      <c r="AEJ70" s="63"/>
      <c r="AEK70" s="63"/>
      <c r="AEL70" s="63"/>
      <c r="AEM70" s="63"/>
      <c r="AEN70" s="63"/>
      <c r="AEO70" s="63"/>
      <c r="AEP70" s="63"/>
      <c r="AEQ70" s="63"/>
      <c r="AER70" s="63"/>
      <c r="AES70" s="63"/>
      <c r="AET70" s="63"/>
      <c r="AEU70" s="63"/>
      <c r="AEV70" s="63"/>
      <c r="AEW70" s="63"/>
      <c r="AEX70" s="63"/>
    </row>
    <row r="71" spans="1:830" ht="18" customHeight="1" x14ac:dyDescent="0.35">
      <c r="A71" s="54"/>
      <c r="B71" s="43" t="s">
        <v>176</v>
      </c>
      <c r="C71" s="44" t="s">
        <v>177</v>
      </c>
      <c r="D71" s="63">
        <v>0</v>
      </c>
      <c r="E71" s="63">
        <v>0</v>
      </c>
      <c r="F71" s="63">
        <v>0</v>
      </c>
      <c r="G71" s="63" t="s">
        <v>332</v>
      </c>
      <c r="H71" s="63">
        <v>0</v>
      </c>
      <c r="I71" s="63">
        <v>0</v>
      </c>
      <c r="J71" s="63">
        <v>0</v>
      </c>
      <c r="K71" s="63" t="s">
        <v>325</v>
      </c>
      <c r="L71" s="63">
        <v>0</v>
      </c>
      <c r="M71" s="63">
        <v>0</v>
      </c>
      <c r="N71" s="63" t="s">
        <v>333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 t="s">
        <v>332</v>
      </c>
      <c r="W71" s="63">
        <v>0</v>
      </c>
      <c r="X71" s="63">
        <v>0</v>
      </c>
      <c r="Y71" s="63" t="s">
        <v>332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 t="s">
        <v>325</v>
      </c>
      <c r="AF71" s="63">
        <v>0</v>
      </c>
      <c r="AG71" s="63">
        <v>0</v>
      </c>
      <c r="AH71" s="63">
        <v>0</v>
      </c>
      <c r="AI71" s="63">
        <v>0</v>
      </c>
      <c r="AJ71" s="63" t="s">
        <v>332</v>
      </c>
      <c r="AK71" s="63">
        <v>0</v>
      </c>
      <c r="AL71" s="63">
        <v>0</v>
      </c>
      <c r="AM71" s="63">
        <v>0</v>
      </c>
      <c r="AN71" s="63" t="s">
        <v>325</v>
      </c>
      <c r="AO71" s="63">
        <v>0</v>
      </c>
      <c r="AP71" s="63">
        <v>0</v>
      </c>
      <c r="AQ71" s="63"/>
      <c r="AR71" s="63" t="s">
        <v>325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 t="s">
        <v>325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 t="s">
        <v>375</v>
      </c>
      <c r="BE71" s="63">
        <v>0</v>
      </c>
      <c r="BF71" s="63">
        <v>0</v>
      </c>
      <c r="BG71" s="63">
        <v>0</v>
      </c>
      <c r="BH71" s="63">
        <v>0</v>
      </c>
      <c r="BI71" s="63">
        <v>0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 t="s">
        <v>446</v>
      </c>
      <c r="BQ71" s="63">
        <v>0</v>
      </c>
      <c r="BR71" s="63">
        <v>0</v>
      </c>
      <c r="BS71" s="63">
        <v>0</v>
      </c>
      <c r="BT71" s="63">
        <v>0</v>
      </c>
      <c r="BU71" s="63" t="s">
        <v>447</v>
      </c>
      <c r="BV71" s="63">
        <v>0</v>
      </c>
      <c r="BW71" s="63">
        <v>0</v>
      </c>
      <c r="BX71" s="63">
        <v>0</v>
      </c>
      <c r="BY71" s="63">
        <v>0</v>
      </c>
      <c r="BZ71" s="63" t="s">
        <v>448</v>
      </c>
      <c r="CA71" s="63">
        <v>0</v>
      </c>
      <c r="CB71" s="63">
        <v>0</v>
      </c>
      <c r="CC71" s="63">
        <v>0</v>
      </c>
      <c r="CD71" s="63" t="s">
        <v>452</v>
      </c>
      <c r="CE71" s="63">
        <v>0</v>
      </c>
      <c r="CF71" s="63">
        <v>0</v>
      </c>
      <c r="CG71" s="63">
        <v>0</v>
      </c>
      <c r="CH71" s="63" t="s">
        <v>450</v>
      </c>
      <c r="CI71" s="63">
        <v>0</v>
      </c>
      <c r="CJ71" s="63">
        <v>0</v>
      </c>
      <c r="CK71" s="63">
        <v>0</v>
      </c>
      <c r="CL71" s="63" t="s">
        <v>454</v>
      </c>
      <c r="CM71" s="63">
        <v>0</v>
      </c>
      <c r="CN71" s="63">
        <v>0</v>
      </c>
      <c r="CO71" s="63">
        <v>0</v>
      </c>
      <c r="CP71" s="63">
        <v>0</v>
      </c>
      <c r="CQ71" s="63" t="s">
        <v>325</v>
      </c>
      <c r="CR71" s="63">
        <v>0</v>
      </c>
      <c r="CS71" s="63">
        <v>0</v>
      </c>
      <c r="CT71" s="63">
        <v>0</v>
      </c>
      <c r="CU71" s="63">
        <v>0</v>
      </c>
      <c r="CV71" s="63">
        <v>0</v>
      </c>
      <c r="CW71" s="63" t="s">
        <v>325</v>
      </c>
      <c r="CX71" s="63">
        <v>0</v>
      </c>
      <c r="CY71" s="63">
        <v>0</v>
      </c>
      <c r="CZ71" s="63">
        <v>0</v>
      </c>
      <c r="DA71" s="63">
        <v>0</v>
      </c>
      <c r="DB71" s="63" t="s">
        <v>325</v>
      </c>
      <c r="DC71" s="63">
        <v>0</v>
      </c>
      <c r="DD71" s="63">
        <v>0</v>
      </c>
      <c r="DE71" s="63" t="s">
        <v>446</v>
      </c>
      <c r="DF71" s="63">
        <v>0</v>
      </c>
      <c r="DG71" s="63">
        <v>0</v>
      </c>
      <c r="DH71" s="63">
        <v>0</v>
      </c>
      <c r="DI71" s="63">
        <v>0</v>
      </c>
      <c r="DJ71" s="63" t="s">
        <v>325</v>
      </c>
      <c r="DK71" s="63">
        <v>0</v>
      </c>
      <c r="DL71" s="63">
        <v>0</v>
      </c>
      <c r="DM71" s="63">
        <v>0</v>
      </c>
      <c r="DN71" s="63">
        <v>0</v>
      </c>
      <c r="DO71" s="63">
        <v>0</v>
      </c>
      <c r="DP71" s="63" t="s">
        <v>325</v>
      </c>
      <c r="DQ71" s="63">
        <v>0</v>
      </c>
      <c r="DR71" s="63">
        <v>0</v>
      </c>
      <c r="DS71" s="63">
        <v>0</v>
      </c>
      <c r="DT71" s="63">
        <v>0</v>
      </c>
      <c r="DU71" s="63">
        <v>0</v>
      </c>
      <c r="DV71" s="63" t="s">
        <v>332</v>
      </c>
      <c r="DW71" s="63" t="s">
        <v>332</v>
      </c>
      <c r="DX71" s="63">
        <v>0</v>
      </c>
      <c r="DY71" s="63" t="s">
        <v>325</v>
      </c>
      <c r="DZ71" s="63">
        <v>0</v>
      </c>
      <c r="EA71" s="63">
        <v>0</v>
      </c>
      <c r="EB71" s="63">
        <v>0</v>
      </c>
      <c r="EC71" s="63">
        <v>0</v>
      </c>
      <c r="ED71" s="63" t="s">
        <v>446</v>
      </c>
      <c r="EE71" s="63">
        <v>0</v>
      </c>
      <c r="EF71" s="63" t="s">
        <v>325</v>
      </c>
      <c r="EG71" s="63">
        <v>0</v>
      </c>
      <c r="EH71" s="63">
        <v>0</v>
      </c>
      <c r="EI71" s="63">
        <v>0</v>
      </c>
      <c r="EJ71" s="63">
        <v>0</v>
      </c>
      <c r="EK71" s="63" t="s">
        <v>325</v>
      </c>
      <c r="EL71" s="63">
        <v>0</v>
      </c>
      <c r="EM71" s="63">
        <v>0</v>
      </c>
      <c r="EN71" s="63">
        <v>0</v>
      </c>
      <c r="EO71" s="63" t="s">
        <v>332</v>
      </c>
      <c r="EP71" s="63">
        <v>0</v>
      </c>
      <c r="EQ71" s="63" t="s">
        <v>332</v>
      </c>
      <c r="ER71" s="63">
        <v>0</v>
      </c>
      <c r="ES71" s="63">
        <v>0</v>
      </c>
      <c r="ET71" s="63">
        <v>0</v>
      </c>
      <c r="EU71" s="63" t="s">
        <v>533</v>
      </c>
      <c r="EV71" s="63">
        <v>0</v>
      </c>
      <c r="EW71" s="63">
        <v>0</v>
      </c>
      <c r="EX71" s="63" t="s">
        <v>332</v>
      </c>
      <c r="EY71" s="63">
        <v>0</v>
      </c>
      <c r="EZ71" s="63">
        <v>0</v>
      </c>
      <c r="FA71" s="63">
        <v>0</v>
      </c>
      <c r="FB71" s="63" t="s">
        <v>325</v>
      </c>
      <c r="FC71" s="63">
        <v>0</v>
      </c>
      <c r="FD71" s="63">
        <v>0</v>
      </c>
      <c r="FE71" s="63" t="s">
        <v>325</v>
      </c>
      <c r="FF71" s="63">
        <v>0</v>
      </c>
      <c r="FG71" s="63">
        <v>0</v>
      </c>
      <c r="FH71" s="63">
        <v>0</v>
      </c>
      <c r="FI71" s="63">
        <v>0</v>
      </c>
      <c r="FJ71" s="63" t="s">
        <v>325</v>
      </c>
      <c r="FK71" s="63"/>
      <c r="FL71" s="63">
        <v>0</v>
      </c>
      <c r="FM71" s="63">
        <v>0</v>
      </c>
      <c r="FN71" s="63" t="s">
        <v>325</v>
      </c>
      <c r="FO71" s="63">
        <v>0</v>
      </c>
      <c r="FP71" s="63">
        <v>0</v>
      </c>
      <c r="FQ71" s="63" t="s">
        <v>572</v>
      </c>
      <c r="FR71" s="63">
        <v>0</v>
      </c>
      <c r="FS71" s="63">
        <v>0</v>
      </c>
      <c r="FT71" s="63" t="s">
        <v>332</v>
      </c>
      <c r="FU71" s="63">
        <v>0</v>
      </c>
      <c r="FV71" s="63">
        <v>0</v>
      </c>
      <c r="FW71" s="63">
        <v>0</v>
      </c>
      <c r="FX71" s="63" t="s">
        <v>573</v>
      </c>
      <c r="FY71" s="63">
        <v>0</v>
      </c>
      <c r="FZ71" s="63" t="s">
        <v>325</v>
      </c>
      <c r="GA71" s="63">
        <v>0</v>
      </c>
      <c r="GB71" s="63">
        <v>0</v>
      </c>
      <c r="GC71" s="63" t="s">
        <v>325</v>
      </c>
      <c r="GD71" s="63">
        <v>0</v>
      </c>
      <c r="GE71" s="63">
        <v>0</v>
      </c>
      <c r="GF71" s="63">
        <v>0</v>
      </c>
      <c r="GG71" s="63" t="s">
        <v>590</v>
      </c>
      <c r="GH71" s="63">
        <v>0</v>
      </c>
      <c r="GI71" s="63">
        <v>0</v>
      </c>
      <c r="GJ71" s="63">
        <v>0</v>
      </c>
      <c r="GK71" s="63" t="s">
        <v>590</v>
      </c>
      <c r="GL71" s="63"/>
      <c r="GM71" s="63"/>
      <c r="GN71" s="63"/>
      <c r="GO71" s="63"/>
      <c r="GP71" s="63"/>
      <c r="GQ71" s="63"/>
      <c r="GR71" s="63"/>
      <c r="GS71" s="63"/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3"/>
      <c r="HT71" s="63"/>
      <c r="HU71" s="63"/>
      <c r="HV71" s="63"/>
      <c r="HW71" s="63"/>
      <c r="HX71" s="63"/>
      <c r="HY71" s="63"/>
      <c r="HZ71" s="63"/>
      <c r="IA71" s="63"/>
      <c r="IB71" s="63"/>
      <c r="IC71" s="63"/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3"/>
      <c r="IO71" s="63"/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63"/>
      <c r="JE71" s="63"/>
      <c r="JF71" s="63"/>
      <c r="JG71" s="63"/>
      <c r="JH71" s="63"/>
      <c r="JI71" s="63"/>
      <c r="JJ71" s="63"/>
      <c r="JK71" s="63"/>
      <c r="JL71" s="63"/>
      <c r="JM71" s="63"/>
      <c r="JN71" s="63"/>
      <c r="JO71" s="63"/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63"/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63"/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  <c r="MN71" s="63"/>
      <c r="MO71" s="63"/>
      <c r="MP71" s="63"/>
      <c r="MQ71" s="63"/>
      <c r="MR71" s="63"/>
      <c r="MS71" s="63"/>
      <c r="MT71" s="63"/>
      <c r="MU71" s="63"/>
      <c r="MV71" s="63"/>
      <c r="MW71" s="63"/>
      <c r="MX71" s="63"/>
      <c r="MY71" s="63"/>
      <c r="MZ71" s="63"/>
      <c r="NA71" s="63"/>
      <c r="NB71" s="63"/>
      <c r="NC71" s="63"/>
      <c r="ND71" s="63"/>
      <c r="NE71" s="63"/>
      <c r="NF71" s="63"/>
      <c r="NG71" s="63"/>
      <c r="NH71" s="63"/>
      <c r="NI71" s="63"/>
      <c r="NJ71" s="63"/>
      <c r="NK71" s="63"/>
      <c r="NL71" s="63"/>
      <c r="NM71" s="63"/>
      <c r="NN71" s="63"/>
      <c r="NO71" s="63"/>
      <c r="NP71" s="63"/>
      <c r="NQ71" s="63"/>
      <c r="NR71" s="63"/>
      <c r="NS71" s="63"/>
      <c r="NT71" s="63"/>
      <c r="NU71" s="63"/>
      <c r="NV71" s="63"/>
      <c r="NW71" s="63"/>
      <c r="NX71" s="63"/>
      <c r="NY71" s="63"/>
      <c r="NZ71" s="63"/>
      <c r="OA71" s="63"/>
      <c r="OB71" s="63"/>
      <c r="OC71" s="63"/>
      <c r="OD71" s="63"/>
      <c r="OE71" s="63"/>
      <c r="OF71" s="63"/>
      <c r="OG71" s="63"/>
      <c r="OH71" s="63"/>
      <c r="OI71" s="63"/>
      <c r="OJ71" s="63"/>
      <c r="OK71" s="63"/>
      <c r="OL71" s="63"/>
      <c r="OM71" s="63"/>
      <c r="ON71" s="63"/>
      <c r="OO71" s="63"/>
      <c r="OP71" s="63"/>
      <c r="OQ71" s="63"/>
      <c r="OR71" s="63"/>
      <c r="OS71" s="63"/>
      <c r="OT71" s="63"/>
      <c r="OU71" s="63"/>
      <c r="OV71" s="63"/>
      <c r="OW71" s="63"/>
      <c r="OX71" s="63"/>
      <c r="OY71" s="63"/>
      <c r="OZ71" s="63"/>
      <c r="PA71" s="63"/>
      <c r="PB71" s="63"/>
      <c r="PC71" s="63"/>
      <c r="PD71" s="63"/>
      <c r="PE71" s="63"/>
      <c r="PF71" s="63"/>
      <c r="PG71" s="63"/>
      <c r="PH71" s="63"/>
      <c r="PI71" s="63"/>
      <c r="PJ71" s="63"/>
      <c r="PK71" s="63"/>
      <c r="PL71" s="63"/>
      <c r="PM71" s="63"/>
      <c r="PN71" s="63"/>
      <c r="PO71" s="63"/>
      <c r="PP71" s="63"/>
      <c r="PQ71" s="63"/>
      <c r="PR71" s="63"/>
      <c r="PS71" s="63"/>
      <c r="PT71" s="63"/>
      <c r="PU71" s="63"/>
      <c r="PV71" s="63"/>
      <c r="PW71" s="63"/>
      <c r="PX71" s="63"/>
      <c r="PY71" s="63"/>
      <c r="PZ71" s="63"/>
      <c r="QA71" s="63"/>
      <c r="QB71" s="63"/>
      <c r="QC71" s="63"/>
      <c r="QD71" s="63"/>
      <c r="QE71" s="63"/>
      <c r="QF71" s="63"/>
      <c r="QG71" s="63"/>
      <c r="QH71" s="63"/>
      <c r="QI71" s="63"/>
      <c r="QJ71" s="63"/>
      <c r="QK71" s="63"/>
      <c r="QL71" s="63"/>
      <c r="QM71" s="63"/>
      <c r="QN71" s="63"/>
      <c r="QO71" s="63"/>
      <c r="QP71" s="63"/>
      <c r="QQ71" s="63"/>
      <c r="QR71" s="63"/>
      <c r="QS71" s="63"/>
      <c r="QT71" s="63"/>
      <c r="QU71" s="63"/>
      <c r="QV71" s="63"/>
      <c r="QW71" s="63"/>
      <c r="QX71" s="63"/>
      <c r="QY71" s="63"/>
      <c r="QZ71" s="63"/>
      <c r="RA71" s="63"/>
      <c r="RB71" s="63"/>
      <c r="RC71" s="63"/>
      <c r="RD71" s="63"/>
      <c r="RE71" s="63"/>
      <c r="RF71" s="63"/>
      <c r="RG71" s="63"/>
      <c r="RH71" s="63"/>
      <c r="RI71" s="63"/>
      <c r="RJ71" s="63"/>
      <c r="RK71" s="63"/>
      <c r="RL71" s="63"/>
      <c r="RM71" s="63"/>
      <c r="RN71" s="63"/>
      <c r="RO71" s="63"/>
      <c r="RP71" s="63"/>
      <c r="RQ71" s="63"/>
      <c r="RR71" s="63"/>
      <c r="RS71" s="63"/>
      <c r="RT71" s="63"/>
      <c r="RU71" s="63"/>
      <c r="RV71" s="63"/>
      <c r="RW71" s="63"/>
      <c r="RX71" s="63"/>
      <c r="RY71" s="63"/>
      <c r="RZ71" s="63"/>
      <c r="SA71" s="63"/>
      <c r="SB71" s="63"/>
      <c r="SC71" s="63"/>
      <c r="SD71" s="63"/>
      <c r="SE71" s="63"/>
      <c r="SF71" s="63"/>
      <c r="SG71" s="63"/>
      <c r="SH71" s="63"/>
      <c r="SI71" s="63"/>
      <c r="SJ71" s="63"/>
      <c r="SK71" s="63"/>
      <c r="SL71" s="63"/>
      <c r="SM71" s="63"/>
      <c r="SN71" s="63"/>
      <c r="SO71" s="63"/>
      <c r="SP71" s="63"/>
      <c r="SQ71" s="63"/>
      <c r="SR71" s="63"/>
      <c r="SS71" s="63"/>
      <c r="ST71" s="63"/>
      <c r="SU71" s="63"/>
      <c r="SV71" s="63"/>
      <c r="SW71" s="63"/>
      <c r="SX71" s="63"/>
      <c r="SY71" s="63"/>
      <c r="SZ71" s="63"/>
      <c r="TA71" s="63"/>
      <c r="TB71" s="63"/>
      <c r="TC71" s="63"/>
      <c r="TD71" s="63"/>
      <c r="TE71" s="63"/>
      <c r="TF71" s="63"/>
      <c r="TG71" s="63"/>
      <c r="TH71" s="63"/>
      <c r="TI71" s="63"/>
      <c r="TJ71" s="63"/>
      <c r="TK71" s="63"/>
      <c r="TL71" s="63"/>
      <c r="TM71" s="63"/>
      <c r="TN71" s="63"/>
      <c r="TO71" s="63"/>
      <c r="TP71" s="63"/>
      <c r="TQ71" s="63"/>
      <c r="TR71" s="63"/>
      <c r="TS71" s="63"/>
      <c r="TT71" s="63"/>
      <c r="TU71" s="63"/>
      <c r="TV71" s="63"/>
      <c r="TW71" s="63"/>
      <c r="TX71" s="63"/>
      <c r="TY71" s="63"/>
      <c r="TZ71" s="63"/>
      <c r="UA71" s="63"/>
      <c r="UB71" s="63"/>
      <c r="UC71" s="63"/>
      <c r="UD71" s="63"/>
      <c r="UE71" s="63"/>
      <c r="UF71" s="63"/>
      <c r="UG71" s="63"/>
      <c r="UH71" s="63"/>
      <c r="UI71" s="63"/>
      <c r="UJ71" s="63"/>
      <c r="UK71" s="63"/>
      <c r="UL71" s="63"/>
      <c r="UM71" s="63"/>
      <c r="UN71" s="63"/>
      <c r="UO71" s="63"/>
      <c r="UP71" s="63"/>
      <c r="UQ71" s="63"/>
      <c r="UR71" s="63"/>
      <c r="US71" s="63"/>
      <c r="UT71" s="63"/>
      <c r="UU71" s="63"/>
      <c r="UV71" s="63"/>
      <c r="UW71" s="63"/>
      <c r="UX71" s="63"/>
      <c r="UY71" s="63"/>
      <c r="UZ71" s="63"/>
      <c r="VA71" s="63"/>
      <c r="VB71" s="63"/>
      <c r="VC71" s="63"/>
      <c r="VD71" s="63"/>
      <c r="VE71" s="63"/>
      <c r="VF71" s="63"/>
      <c r="VG71" s="63"/>
      <c r="VH71" s="63"/>
      <c r="VI71" s="63"/>
      <c r="VJ71" s="63"/>
      <c r="VK71" s="63"/>
      <c r="VL71" s="63"/>
      <c r="VM71" s="63"/>
      <c r="VN71" s="63"/>
      <c r="VO71" s="63"/>
      <c r="VP71" s="63"/>
      <c r="VQ71" s="63"/>
      <c r="VR71" s="63"/>
      <c r="VS71" s="63"/>
      <c r="VT71" s="63"/>
      <c r="VU71" s="63"/>
      <c r="VV71" s="63"/>
      <c r="VW71" s="63"/>
      <c r="VX71" s="63"/>
      <c r="VY71" s="63"/>
      <c r="VZ71" s="63"/>
      <c r="WA71" s="63"/>
      <c r="WB71" s="63"/>
      <c r="WC71" s="63"/>
      <c r="WD71" s="63"/>
      <c r="WE71" s="63"/>
      <c r="WF71" s="63"/>
      <c r="WG71" s="63"/>
      <c r="WH71" s="63"/>
      <c r="WI71" s="63"/>
      <c r="WJ71" s="63"/>
      <c r="WK71" s="63"/>
      <c r="WL71" s="63"/>
      <c r="WM71" s="63"/>
      <c r="WN71" s="63"/>
      <c r="WO71" s="63"/>
      <c r="WP71" s="63"/>
      <c r="WQ71" s="63"/>
      <c r="WR71" s="63"/>
      <c r="WS71" s="63"/>
      <c r="WT71" s="63"/>
      <c r="WU71" s="63"/>
      <c r="WV71" s="63"/>
      <c r="WW71" s="63"/>
      <c r="WX71" s="63"/>
      <c r="WY71" s="63"/>
      <c r="WZ71" s="63"/>
      <c r="XA71" s="63"/>
      <c r="XB71" s="63"/>
      <c r="XC71" s="63"/>
      <c r="XD71" s="63"/>
      <c r="XE71" s="63"/>
      <c r="XF71" s="63"/>
      <c r="XG71" s="63"/>
      <c r="XH71" s="63"/>
      <c r="XI71" s="63"/>
      <c r="XJ71" s="63"/>
      <c r="XK71" s="63"/>
      <c r="XL71" s="63"/>
      <c r="XM71" s="63"/>
      <c r="XN71" s="63"/>
      <c r="XO71" s="63"/>
      <c r="XP71" s="63"/>
      <c r="XQ71" s="63"/>
      <c r="XR71" s="63"/>
      <c r="XS71" s="63"/>
      <c r="XT71" s="63"/>
      <c r="XU71" s="63"/>
      <c r="XV71" s="63"/>
      <c r="XW71" s="63"/>
      <c r="XX71" s="63"/>
      <c r="XY71" s="63"/>
      <c r="XZ71" s="63"/>
      <c r="YA71" s="63"/>
      <c r="YB71" s="63"/>
      <c r="YC71" s="63"/>
      <c r="YD71" s="63"/>
      <c r="YE71" s="63"/>
      <c r="YF71" s="63"/>
      <c r="YG71" s="63"/>
      <c r="YH71" s="63"/>
      <c r="YI71" s="63"/>
      <c r="YJ71" s="63"/>
      <c r="YK71" s="63"/>
      <c r="YL71" s="63"/>
      <c r="YM71" s="63"/>
      <c r="YN71" s="63"/>
      <c r="YO71" s="63"/>
      <c r="YP71" s="63"/>
      <c r="YQ71" s="63"/>
      <c r="YR71" s="63"/>
      <c r="YS71" s="63"/>
      <c r="YT71" s="63"/>
      <c r="YU71" s="63"/>
      <c r="YV71" s="63"/>
      <c r="YW71" s="63"/>
      <c r="YX71" s="63"/>
      <c r="YY71" s="63"/>
      <c r="YZ71" s="63"/>
      <c r="ZA71" s="63"/>
      <c r="ZB71" s="63"/>
      <c r="ZC71" s="63"/>
      <c r="ZD71" s="63"/>
      <c r="ZE71" s="63"/>
      <c r="ZF71" s="63"/>
      <c r="ZG71" s="63"/>
      <c r="ZH71" s="63"/>
      <c r="ZI71" s="63"/>
      <c r="ZJ71" s="63"/>
      <c r="ZK71" s="63"/>
      <c r="ZL71" s="63"/>
      <c r="ZM71" s="63"/>
      <c r="ZN71" s="63"/>
      <c r="ZO71" s="63"/>
      <c r="ZP71" s="63"/>
      <c r="ZQ71" s="63"/>
      <c r="ZR71" s="63"/>
      <c r="ZS71" s="63"/>
      <c r="ZT71" s="63"/>
      <c r="ZU71" s="63"/>
      <c r="ZV71" s="63"/>
      <c r="ZW71" s="63"/>
      <c r="ZX71" s="63"/>
      <c r="ZY71" s="63"/>
      <c r="ZZ71" s="63"/>
      <c r="AAA71" s="63"/>
      <c r="AAB71" s="63"/>
      <c r="AAC71" s="63"/>
      <c r="AAD71" s="63"/>
      <c r="AAE71" s="63"/>
      <c r="AAF71" s="63"/>
      <c r="AAG71" s="63"/>
      <c r="AAH71" s="63"/>
      <c r="AAI71" s="63"/>
      <c r="AAJ71" s="63"/>
      <c r="AAK71" s="63"/>
      <c r="AAL71" s="63"/>
      <c r="AAM71" s="63"/>
      <c r="AAN71" s="63"/>
      <c r="AAO71" s="63"/>
      <c r="AAP71" s="63"/>
      <c r="AAQ71" s="63"/>
      <c r="AAR71" s="63"/>
      <c r="AAS71" s="63"/>
      <c r="AAT71" s="63"/>
      <c r="AAU71" s="63"/>
      <c r="AAV71" s="63"/>
      <c r="AAW71" s="63"/>
      <c r="AAX71" s="63"/>
      <c r="AAY71" s="63"/>
      <c r="AAZ71" s="63"/>
      <c r="ABA71" s="63"/>
      <c r="ABB71" s="63"/>
      <c r="ABC71" s="63"/>
      <c r="ABD71" s="63"/>
      <c r="ABE71" s="63"/>
      <c r="ABF71" s="63"/>
      <c r="ABG71" s="63"/>
      <c r="ABH71" s="63"/>
      <c r="ABI71" s="63"/>
      <c r="ABJ71" s="63"/>
      <c r="ABK71" s="63"/>
      <c r="ABL71" s="63"/>
      <c r="ABM71" s="63"/>
      <c r="ABN71" s="63"/>
      <c r="ABO71" s="63"/>
      <c r="ABP71" s="63"/>
      <c r="ABQ71" s="63"/>
      <c r="ABR71" s="63"/>
      <c r="ABS71" s="63"/>
      <c r="ABT71" s="63"/>
      <c r="ABU71" s="63"/>
      <c r="ABV71" s="63"/>
      <c r="ABW71" s="63"/>
      <c r="ABX71" s="63"/>
      <c r="ABY71" s="63"/>
      <c r="ABZ71" s="63"/>
      <c r="ACA71" s="63"/>
      <c r="ACB71" s="63"/>
      <c r="ACC71" s="63"/>
      <c r="ACD71" s="63"/>
      <c r="ACE71" s="63"/>
      <c r="ACF71" s="63"/>
      <c r="ACG71" s="63"/>
      <c r="ACH71" s="63"/>
      <c r="ACI71" s="63"/>
      <c r="ACJ71" s="63"/>
      <c r="ACK71" s="63"/>
      <c r="ACL71" s="63"/>
      <c r="ACM71" s="63"/>
      <c r="ACN71" s="63"/>
      <c r="ACO71" s="63"/>
      <c r="ACP71" s="63"/>
      <c r="ACQ71" s="63"/>
      <c r="ACR71" s="63"/>
      <c r="ACS71" s="63"/>
      <c r="ACT71" s="63"/>
      <c r="ACU71" s="63"/>
      <c r="ACV71" s="63"/>
      <c r="ACW71" s="63"/>
      <c r="ACX71" s="63"/>
      <c r="ACY71" s="63"/>
      <c r="ACZ71" s="63"/>
      <c r="ADA71" s="63"/>
      <c r="ADB71" s="63"/>
      <c r="ADC71" s="63"/>
      <c r="ADD71" s="63"/>
      <c r="ADE71" s="63"/>
      <c r="ADF71" s="63"/>
      <c r="ADG71" s="63"/>
      <c r="ADH71" s="63"/>
      <c r="ADI71" s="63"/>
      <c r="ADJ71" s="63"/>
      <c r="ADK71" s="63"/>
      <c r="ADL71" s="63"/>
      <c r="ADM71" s="63"/>
      <c r="ADN71" s="63"/>
      <c r="ADO71" s="63"/>
      <c r="ADP71" s="63"/>
      <c r="ADQ71" s="63"/>
      <c r="ADR71" s="63"/>
      <c r="ADS71" s="63"/>
      <c r="ADT71" s="63"/>
      <c r="ADU71" s="63"/>
      <c r="ADV71" s="63"/>
      <c r="ADW71" s="63"/>
      <c r="ADX71" s="63"/>
      <c r="ADY71" s="63"/>
      <c r="ADZ71" s="63"/>
      <c r="AEA71" s="63"/>
      <c r="AEB71" s="63"/>
      <c r="AEC71" s="63"/>
      <c r="AED71" s="63"/>
      <c r="AEE71" s="63"/>
      <c r="AEF71" s="63"/>
      <c r="AEG71" s="63"/>
      <c r="AEH71" s="63"/>
      <c r="AEI71" s="63"/>
      <c r="AEJ71" s="63"/>
      <c r="AEK71" s="63"/>
      <c r="AEL71" s="63"/>
      <c r="AEM71" s="63"/>
      <c r="AEN71" s="63"/>
      <c r="AEO71" s="63"/>
      <c r="AEP71" s="63"/>
      <c r="AEQ71" s="63"/>
      <c r="AER71" s="63"/>
      <c r="AES71" s="63"/>
      <c r="AET71" s="63"/>
      <c r="AEU71" s="63"/>
      <c r="AEV71" s="63"/>
      <c r="AEW71" s="63"/>
      <c r="AEX71" s="63"/>
    </row>
    <row r="72" spans="1:830" ht="18" customHeight="1" x14ac:dyDescent="0.35">
      <c r="A72" s="54"/>
      <c r="B72" s="43" t="s">
        <v>178</v>
      </c>
      <c r="C72" s="44" t="s">
        <v>177</v>
      </c>
      <c r="D72" s="63">
        <v>0</v>
      </c>
      <c r="E72" s="63">
        <v>0</v>
      </c>
      <c r="F72" s="63">
        <v>0</v>
      </c>
      <c r="G72" s="63">
        <v>1107</v>
      </c>
      <c r="H72" s="63">
        <v>0</v>
      </c>
      <c r="I72" s="63">
        <v>0</v>
      </c>
      <c r="J72" s="63">
        <v>0</v>
      </c>
      <c r="K72" s="63">
        <v>1118</v>
      </c>
      <c r="L72" s="63">
        <v>0</v>
      </c>
      <c r="M72" s="63">
        <v>0</v>
      </c>
      <c r="N72" s="63">
        <v>1130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7153</v>
      </c>
      <c r="W72" s="63">
        <v>0</v>
      </c>
      <c r="X72" s="63">
        <v>0</v>
      </c>
      <c r="Y72" s="63">
        <v>7162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7176</v>
      </c>
      <c r="AF72" s="63">
        <v>0</v>
      </c>
      <c r="AG72" s="63">
        <v>0</v>
      </c>
      <c r="AH72" s="63">
        <v>0</v>
      </c>
      <c r="AI72" s="63">
        <v>0</v>
      </c>
      <c r="AJ72" s="63">
        <v>7197</v>
      </c>
      <c r="AK72" s="63">
        <v>0</v>
      </c>
      <c r="AL72" s="63">
        <v>0</v>
      </c>
      <c r="AM72" s="63">
        <v>0</v>
      </c>
      <c r="AN72" s="63">
        <v>2612</v>
      </c>
      <c r="AO72" s="63">
        <v>0</v>
      </c>
      <c r="AP72" s="63">
        <v>0</v>
      </c>
      <c r="AQ72" s="63"/>
      <c r="AR72" s="63">
        <v>2726</v>
      </c>
      <c r="AS72" s="63">
        <v>0</v>
      </c>
      <c r="AT72" s="63">
        <v>0</v>
      </c>
      <c r="AU72" s="63">
        <v>0</v>
      </c>
      <c r="AV72" s="63">
        <v>0</v>
      </c>
      <c r="AW72" s="63">
        <v>0</v>
      </c>
      <c r="AX72" s="63">
        <v>2744</v>
      </c>
      <c r="AY72" s="63">
        <v>0</v>
      </c>
      <c r="AZ72" s="63">
        <v>0</v>
      </c>
      <c r="BA72" s="63">
        <v>0</v>
      </c>
      <c r="BB72" s="63">
        <v>0</v>
      </c>
      <c r="BC72" s="63">
        <v>0</v>
      </c>
      <c r="BD72" s="63">
        <v>6312</v>
      </c>
      <c r="BE72" s="63">
        <v>0</v>
      </c>
      <c r="BF72" s="63">
        <v>0</v>
      </c>
      <c r="BG72" s="63">
        <v>0</v>
      </c>
      <c r="BH72" s="63">
        <v>0</v>
      </c>
      <c r="BI72" s="63">
        <v>0</v>
      </c>
      <c r="BJ72" s="63">
        <v>0</v>
      </c>
      <c r="BK72" s="63">
        <v>0</v>
      </c>
      <c r="BL72" s="63">
        <v>0</v>
      </c>
      <c r="BM72" s="63">
        <v>0</v>
      </c>
      <c r="BN72" s="63">
        <v>0</v>
      </c>
      <c r="BO72" s="63">
        <v>0</v>
      </c>
      <c r="BP72" s="63">
        <v>2211</v>
      </c>
      <c r="BQ72" s="63">
        <v>0</v>
      </c>
      <c r="BR72" s="63">
        <v>0</v>
      </c>
      <c r="BS72" s="63">
        <v>0</v>
      </c>
      <c r="BT72" s="63">
        <v>0</v>
      </c>
      <c r="BU72" s="63">
        <v>2234</v>
      </c>
      <c r="BV72" s="63">
        <v>0</v>
      </c>
      <c r="BW72" s="63">
        <v>0</v>
      </c>
      <c r="BX72" s="63">
        <v>0</v>
      </c>
      <c r="BY72" s="63">
        <v>0</v>
      </c>
      <c r="BZ72" s="63">
        <v>8709</v>
      </c>
      <c r="CA72" s="63">
        <v>0</v>
      </c>
      <c r="CB72" s="63">
        <v>0</v>
      </c>
      <c r="CC72" s="63">
        <v>0</v>
      </c>
      <c r="CD72" s="63">
        <v>8734</v>
      </c>
      <c r="CE72" s="63">
        <v>0</v>
      </c>
      <c r="CF72" s="63">
        <v>0</v>
      </c>
      <c r="CG72" s="63">
        <v>0</v>
      </c>
      <c r="CH72" s="63">
        <v>3806</v>
      </c>
      <c r="CI72" s="63">
        <v>0</v>
      </c>
      <c r="CJ72" s="63">
        <v>0</v>
      </c>
      <c r="CK72" s="63">
        <v>0</v>
      </c>
      <c r="CL72" s="63">
        <v>3823</v>
      </c>
      <c r="CM72" s="63">
        <v>0</v>
      </c>
      <c r="CN72" s="63">
        <v>0</v>
      </c>
      <c r="CO72" s="63">
        <v>0</v>
      </c>
      <c r="CP72" s="63">
        <v>0</v>
      </c>
      <c r="CQ72" s="63">
        <v>3844</v>
      </c>
      <c r="CR72" s="63">
        <v>0</v>
      </c>
      <c r="CS72" s="63">
        <v>0</v>
      </c>
      <c r="CT72" s="63">
        <v>0</v>
      </c>
      <c r="CU72" s="63">
        <v>0</v>
      </c>
      <c r="CV72" s="63">
        <v>0</v>
      </c>
      <c r="CW72" s="63">
        <v>9408</v>
      </c>
      <c r="CX72" s="63">
        <v>0</v>
      </c>
      <c r="CY72" s="63">
        <v>0</v>
      </c>
      <c r="CZ72" s="63">
        <v>0</v>
      </c>
      <c r="DA72" s="63">
        <v>0</v>
      </c>
      <c r="DB72" s="63">
        <v>9428</v>
      </c>
      <c r="DC72" s="63">
        <v>0</v>
      </c>
      <c r="DD72" s="63">
        <v>0</v>
      </c>
      <c r="DE72" s="63">
        <v>9436</v>
      </c>
      <c r="DF72" s="63">
        <v>0</v>
      </c>
      <c r="DG72" s="63">
        <v>0</v>
      </c>
      <c r="DH72" s="63">
        <v>0</v>
      </c>
      <c r="DI72" s="63">
        <v>0</v>
      </c>
      <c r="DJ72" s="63">
        <v>3053</v>
      </c>
      <c r="DK72" s="63">
        <v>0</v>
      </c>
      <c r="DL72" s="63">
        <v>0</v>
      </c>
      <c r="DM72" s="63">
        <v>0</v>
      </c>
      <c r="DN72" s="63">
        <v>0</v>
      </c>
      <c r="DO72" s="63">
        <v>0</v>
      </c>
      <c r="DP72" s="63">
        <v>3068</v>
      </c>
      <c r="DQ72" s="63">
        <v>0</v>
      </c>
      <c r="DR72" s="63">
        <v>0</v>
      </c>
      <c r="DS72" s="63">
        <v>0</v>
      </c>
      <c r="DT72" s="63">
        <v>0</v>
      </c>
      <c r="DU72" s="63">
        <v>0</v>
      </c>
      <c r="DV72" s="63">
        <v>3089</v>
      </c>
      <c r="DW72" s="63">
        <v>3093</v>
      </c>
      <c r="DX72" s="63">
        <v>0</v>
      </c>
      <c r="DY72" s="63">
        <v>4252</v>
      </c>
      <c r="DZ72" s="63">
        <v>0</v>
      </c>
      <c r="EA72" s="63">
        <v>0</v>
      </c>
      <c r="EB72" s="63">
        <v>0</v>
      </c>
      <c r="EC72" s="63">
        <v>0</v>
      </c>
      <c r="ED72" s="63">
        <v>4263</v>
      </c>
      <c r="EE72" s="63">
        <v>0</v>
      </c>
      <c r="EF72" s="63">
        <v>4274</v>
      </c>
      <c r="EG72" s="63">
        <v>0</v>
      </c>
      <c r="EH72" s="63">
        <v>0</v>
      </c>
      <c r="EI72" s="63">
        <v>0</v>
      </c>
      <c r="EJ72" s="63">
        <v>0</v>
      </c>
      <c r="EK72" s="63">
        <v>4285</v>
      </c>
      <c r="EL72" s="63">
        <v>0</v>
      </c>
      <c r="EM72" s="63">
        <v>0</v>
      </c>
      <c r="EN72" s="63">
        <v>0</v>
      </c>
      <c r="EO72" s="63">
        <v>4292</v>
      </c>
      <c r="EP72" s="63">
        <v>0</v>
      </c>
      <c r="EQ72" s="63">
        <v>4300</v>
      </c>
      <c r="ER72" s="63">
        <v>0</v>
      </c>
      <c r="ES72" s="63">
        <v>0</v>
      </c>
      <c r="ET72" s="63">
        <v>0</v>
      </c>
      <c r="EU72" s="63">
        <v>4162</v>
      </c>
      <c r="EV72" s="63">
        <v>0</v>
      </c>
      <c r="EW72" s="63">
        <v>0</v>
      </c>
      <c r="EX72" s="63">
        <v>4171</v>
      </c>
      <c r="EY72" s="63">
        <v>0</v>
      </c>
      <c r="EZ72" s="63">
        <v>0</v>
      </c>
      <c r="FA72" s="63">
        <v>0</v>
      </c>
      <c r="FB72" s="63">
        <v>4183</v>
      </c>
      <c r="FC72" s="63">
        <v>0</v>
      </c>
      <c r="FD72" s="63">
        <v>0</v>
      </c>
      <c r="FE72" s="63">
        <v>4194</v>
      </c>
      <c r="FF72" s="63">
        <v>0</v>
      </c>
      <c r="FG72" s="63">
        <v>0</v>
      </c>
      <c r="FH72" s="63">
        <v>0</v>
      </c>
      <c r="FI72" s="63">
        <v>0</v>
      </c>
      <c r="FJ72" s="63">
        <v>1005</v>
      </c>
      <c r="FK72" s="63"/>
      <c r="FL72" s="63">
        <v>0</v>
      </c>
      <c r="FM72" s="63">
        <v>0</v>
      </c>
      <c r="FN72" s="63">
        <v>1018</v>
      </c>
      <c r="FO72" s="63">
        <v>0</v>
      </c>
      <c r="FP72" s="63">
        <v>0</v>
      </c>
      <c r="FQ72" s="63">
        <v>1028</v>
      </c>
      <c r="FR72" s="63">
        <v>0</v>
      </c>
      <c r="FS72" s="63">
        <v>0</v>
      </c>
      <c r="FT72" s="63">
        <v>1039</v>
      </c>
      <c r="FU72" s="63">
        <v>0</v>
      </c>
      <c r="FV72" s="63">
        <v>0</v>
      </c>
      <c r="FW72" s="63">
        <v>0</v>
      </c>
      <c r="FX72" s="63">
        <v>1050</v>
      </c>
      <c r="FY72" s="63">
        <v>0</v>
      </c>
      <c r="FZ72" s="63">
        <v>7055</v>
      </c>
      <c r="GA72" s="63">
        <v>0</v>
      </c>
      <c r="GB72" s="63">
        <v>0</v>
      </c>
      <c r="GC72" s="63">
        <v>7067</v>
      </c>
      <c r="GD72" s="63">
        <v>0</v>
      </c>
      <c r="GE72" s="63">
        <v>0</v>
      </c>
      <c r="GF72" s="63">
        <v>0</v>
      </c>
      <c r="GG72" s="63">
        <v>7082</v>
      </c>
      <c r="GH72" s="63">
        <v>0</v>
      </c>
      <c r="GI72" s="63">
        <v>0</v>
      </c>
      <c r="GJ72" s="63">
        <v>0</v>
      </c>
      <c r="GK72" s="63">
        <v>7098</v>
      </c>
      <c r="GL72" s="63"/>
      <c r="GM72" s="63"/>
      <c r="GN72" s="63"/>
      <c r="GO72" s="63"/>
      <c r="GP72" s="63"/>
      <c r="GQ72" s="63"/>
      <c r="GR72" s="63"/>
      <c r="GS72" s="63"/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3"/>
      <c r="HT72" s="63"/>
      <c r="HU72" s="63"/>
      <c r="HV72" s="63"/>
      <c r="HW72" s="63"/>
      <c r="HX72" s="63"/>
      <c r="HY72" s="63"/>
      <c r="HZ72" s="63"/>
      <c r="IA72" s="63"/>
      <c r="IB72" s="63"/>
      <c r="IC72" s="63"/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3"/>
      <c r="IO72" s="63"/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63"/>
      <c r="JE72" s="63"/>
      <c r="JF72" s="63"/>
      <c r="JG72" s="63"/>
      <c r="JH72" s="63"/>
      <c r="JI72" s="63"/>
      <c r="JJ72" s="63"/>
      <c r="JK72" s="63"/>
      <c r="JL72" s="63"/>
      <c r="JM72" s="63"/>
      <c r="JN72" s="63"/>
      <c r="JO72" s="63"/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63"/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63"/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  <c r="MN72" s="63"/>
      <c r="MO72" s="63"/>
      <c r="MP72" s="63"/>
      <c r="MQ72" s="63"/>
      <c r="MR72" s="63"/>
      <c r="MS72" s="63"/>
      <c r="MT72" s="63"/>
      <c r="MU72" s="63"/>
      <c r="MV72" s="63"/>
      <c r="MW72" s="63"/>
      <c r="MX72" s="63"/>
      <c r="MY72" s="63"/>
      <c r="MZ72" s="63"/>
      <c r="NA72" s="63"/>
      <c r="NB72" s="63"/>
      <c r="NC72" s="63"/>
      <c r="ND72" s="63"/>
      <c r="NE72" s="63"/>
      <c r="NF72" s="63"/>
      <c r="NG72" s="63"/>
      <c r="NH72" s="63"/>
      <c r="NI72" s="63"/>
      <c r="NJ72" s="63"/>
      <c r="NK72" s="63"/>
      <c r="NL72" s="63"/>
      <c r="NM72" s="63"/>
      <c r="NN72" s="63"/>
      <c r="NO72" s="63"/>
      <c r="NP72" s="63"/>
      <c r="NQ72" s="63"/>
      <c r="NR72" s="63"/>
      <c r="NS72" s="63"/>
      <c r="NT72" s="63"/>
      <c r="NU72" s="63"/>
      <c r="NV72" s="63"/>
      <c r="NW72" s="63"/>
      <c r="NX72" s="63"/>
      <c r="NY72" s="63"/>
      <c r="NZ72" s="63"/>
      <c r="OA72" s="63"/>
      <c r="OB72" s="63"/>
      <c r="OC72" s="63"/>
      <c r="OD72" s="63"/>
      <c r="OE72" s="63"/>
      <c r="OF72" s="63"/>
      <c r="OG72" s="63"/>
      <c r="OH72" s="63"/>
      <c r="OI72" s="63"/>
      <c r="OJ72" s="63"/>
      <c r="OK72" s="63"/>
      <c r="OL72" s="63"/>
      <c r="OM72" s="63"/>
      <c r="ON72" s="63"/>
      <c r="OO72" s="63"/>
      <c r="OP72" s="63"/>
      <c r="OQ72" s="63"/>
      <c r="OR72" s="63"/>
      <c r="OS72" s="63"/>
      <c r="OT72" s="63"/>
      <c r="OU72" s="63"/>
      <c r="OV72" s="63"/>
      <c r="OW72" s="63"/>
      <c r="OX72" s="63"/>
      <c r="OY72" s="63"/>
      <c r="OZ72" s="63"/>
      <c r="PA72" s="63"/>
      <c r="PB72" s="63"/>
      <c r="PC72" s="63"/>
      <c r="PD72" s="63"/>
      <c r="PE72" s="63"/>
      <c r="PF72" s="63"/>
      <c r="PG72" s="63"/>
      <c r="PH72" s="63"/>
      <c r="PI72" s="63"/>
      <c r="PJ72" s="63"/>
      <c r="PK72" s="63"/>
      <c r="PL72" s="63"/>
      <c r="PM72" s="63"/>
      <c r="PN72" s="63"/>
      <c r="PO72" s="63"/>
      <c r="PP72" s="63"/>
      <c r="PQ72" s="63"/>
      <c r="PR72" s="63"/>
      <c r="PS72" s="63"/>
      <c r="PT72" s="63"/>
      <c r="PU72" s="63"/>
      <c r="PV72" s="63"/>
      <c r="PW72" s="63"/>
      <c r="PX72" s="63"/>
      <c r="PY72" s="63"/>
      <c r="PZ72" s="63"/>
      <c r="QA72" s="63"/>
      <c r="QB72" s="63"/>
      <c r="QC72" s="63"/>
      <c r="QD72" s="63"/>
      <c r="QE72" s="63"/>
      <c r="QF72" s="63"/>
      <c r="QG72" s="63"/>
      <c r="QH72" s="63"/>
      <c r="QI72" s="63"/>
      <c r="QJ72" s="63"/>
      <c r="QK72" s="63"/>
      <c r="QL72" s="63"/>
      <c r="QM72" s="63"/>
      <c r="QN72" s="63"/>
      <c r="QO72" s="63"/>
      <c r="QP72" s="63"/>
      <c r="QQ72" s="63"/>
      <c r="QR72" s="63"/>
      <c r="QS72" s="63"/>
      <c r="QT72" s="63"/>
      <c r="QU72" s="63"/>
      <c r="QV72" s="63"/>
      <c r="QW72" s="63"/>
      <c r="QX72" s="63"/>
      <c r="QY72" s="63"/>
      <c r="QZ72" s="63"/>
      <c r="RA72" s="63"/>
      <c r="RB72" s="63"/>
      <c r="RC72" s="63"/>
      <c r="RD72" s="63"/>
      <c r="RE72" s="63"/>
      <c r="RF72" s="63"/>
      <c r="RG72" s="63"/>
      <c r="RH72" s="63"/>
      <c r="RI72" s="63"/>
      <c r="RJ72" s="63"/>
      <c r="RK72" s="63"/>
      <c r="RL72" s="63"/>
      <c r="RM72" s="63"/>
      <c r="RN72" s="63"/>
      <c r="RO72" s="63"/>
      <c r="RP72" s="63"/>
      <c r="RQ72" s="63"/>
      <c r="RR72" s="63"/>
      <c r="RS72" s="63"/>
      <c r="RT72" s="63"/>
      <c r="RU72" s="63"/>
      <c r="RV72" s="63"/>
      <c r="RW72" s="63"/>
      <c r="RX72" s="63"/>
      <c r="RY72" s="63"/>
      <c r="RZ72" s="63"/>
      <c r="SA72" s="63"/>
      <c r="SB72" s="63"/>
      <c r="SC72" s="63"/>
      <c r="SD72" s="63"/>
      <c r="SE72" s="63"/>
      <c r="SF72" s="63"/>
      <c r="SG72" s="63"/>
      <c r="SH72" s="63"/>
      <c r="SI72" s="63"/>
      <c r="SJ72" s="63"/>
      <c r="SK72" s="63"/>
      <c r="SL72" s="63"/>
      <c r="SM72" s="63"/>
      <c r="SN72" s="63"/>
      <c r="SO72" s="63"/>
      <c r="SP72" s="63"/>
      <c r="SQ72" s="63"/>
      <c r="SR72" s="63"/>
      <c r="SS72" s="63"/>
      <c r="ST72" s="63"/>
      <c r="SU72" s="63"/>
      <c r="SV72" s="63"/>
      <c r="SW72" s="63"/>
      <c r="SX72" s="63"/>
      <c r="SY72" s="63"/>
      <c r="SZ72" s="63"/>
      <c r="TA72" s="63"/>
      <c r="TB72" s="63"/>
      <c r="TC72" s="63"/>
      <c r="TD72" s="63"/>
      <c r="TE72" s="63"/>
      <c r="TF72" s="63"/>
      <c r="TG72" s="63"/>
      <c r="TH72" s="63"/>
      <c r="TI72" s="63"/>
      <c r="TJ72" s="63"/>
      <c r="TK72" s="63"/>
      <c r="TL72" s="63"/>
      <c r="TM72" s="63"/>
      <c r="TN72" s="63"/>
      <c r="TO72" s="63"/>
      <c r="TP72" s="63"/>
      <c r="TQ72" s="63"/>
      <c r="TR72" s="63"/>
      <c r="TS72" s="63"/>
      <c r="TT72" s="63"/>
      <c r="TU72" s="63"/>
      <c r="TV72" s="63"/>
      <c r="TW72" s="63"/>
      <c r="TX72" s="63"/>
      <c r="TY72" s="63"/>
      <c r="TZ72" s="63"/>
      <c r="UA72" s="63"/>
      <c r="UB72" s="63"/>
      <c r="UC72" s="63"/>
      <c r="UD72" s="63"/>
      <c r="UE72" s="63"/>
      <c r="UF72" s="63"/>
      <c r="UG72" s="63"/>
      <c r="UH72" s="63"/>
      <c r="UI72" s="63"/>
      <c r="UJ72" s="63"/>
      <c r="UK72" s="63"/>
      <c r="UL72" s="63"/>
      <c r="UM72" s="63"/>
      <c r="UN72" s="63"/>
      <c r="UO72" s="63"/>
      <c r="UP72" s="63"/>
      <c r="UQ72" s="63"/>
      <c r="UR72" s="63"/>
      <c r="US72" s="63"/>
      <c r="UT72" s="63"/>
      <c r="UU72" s="63"/>
      <c r="UV72" s="63"/>
      <c r="UW72" s="63"/>
      <c r="UX72" s="63"/>
      <c r="UY72" s="63"/>
      <c r="UZ72" s="63"/>
      <c r="VA72" s="63"/>
      <c r="VB72" s="63"/>
      <c r="VC72" s="63"/>
      <c r="VD72" s="63"/>
      <c r="VE72" s="63"/>
      <c r="VF72" s="63"/>
      <c r="VG72" s="63"/>
      <c r="VH72" s="63"/>
      <c r="VI72" s="63"/>
      <c r="VJ72" s="63"/>
      <c r="VK72" s="63"/>
      <c r="VL72" s="63"/>
      <c r="VM72" s="63"/>
      <c r="VN72" s="63"/>
      <c r="VO72" s="63"/>
      <c r="VP72" s="63"/>
      <c r="VQ72" s="63"/>
      <c r="VR72" s="63"/>
      <c r="VS72" s="63"/>
      <c r="VT72" s="63"/>
      <c r="VU72" s="63"/>
      <c r="VV72" s="63"/>
      <c r="VW72" s="63"/>
      <c r="VX72" s="63"/>
      <c r="VY72" s="63"/>
      <c r="VZ72" s="63"/>
      <c r="WA72" s="63"/>
      <c r="WB72" s="63"/>
      <c r="WC72" s="63"/>
      <c r="WD72" s="63"/>
      <c r="WE72" s="63"/>
      <c r="WF72" s="63"/>
      <c r="WG72" s="63"/>
      <c r="WH72" s="63"/>
      <c r="WI72" s="63"/>
      <c r="WJ72" s="63"/>
      <c r="WK72" s="63"/>
      <c r="WL72" s="63"/>
      <c r="WM72" s="63"/>
      <c r="WN72" s="63"/>
      <c r="WO72" s="63"/>
      <c r="WP72" s="63"/>
      <c r="WQ72" s="63"/>
      <c r="WR72" s="63"/>
      <c r="WS72" s="63"/>
      <c r="WT72" s="63"/>
      <c r="WU72" s="63"/>
      <c r="WV72" s="63"/>
      <c r="WW72" s="63"/>
      <c r="WX72" s="63"/>
      <c r="WY72" s="63"/>
      <c r="WZ72" s="63"/>
      <c r="XA72" s="63"/>
      <c r="XB72" s="63"/>
      <c r="XC72" s="63"/>
      <c r="XD72" s="63"/>
      <c r="XE72" s="63"/>
      <c r="XF72" s="63"/>
      <c r="XG72" s="63"/>
      <c r="XH72" s="63"/>
      <c r="XI72" s="63"/>
      <c r="XJ72" s="63"/>
      <c r="XK72" s="63"/>
      <c r="XL72" s="63"/>
      <c r="XM72" s="63"/>
      <c r="XN72" s="63"/>
      <c r="XO72" s="63"/>
      <c r="XP72" s="63"/>
      <c r="XQ72" s="63"/>
      <c r="XR72" s="63"/>
      <c r="XS72" s="63"/>
      <c r="XT72" s="63"/>
      <c r="XU72" s="63"/>
      <c r="XV72" s="63"/>
      <c r="XW72" s="63"/>
      <c r="XX72" s="63"/>
      <c r="XY72" s="63"/>
      <c r="XZ72" s="63"/>
      <c r="YA72" s="63"/>
      <c r="YB72" s="63"/>
      <c r="YC72" s="63"/>
      <c r="YD72" s="63"/>
      <c r="YE72" s="63"/>
      <c r="YF72" s="63"/>
      <c r="YG72" s="63"/>
      <c r="YH72" s="63"/>
      <c r="YI72" s="63"/>
      <c r="YJ72" s="63"/>
      <c r="YK72" s="63"/>
      <c r="YL72" s="63"/>
      <c r="YM72" s="63"/>
      <c r="YN72" s="63"/>
      <c r="YO72" s="63"/>
      <c r="YP72" s="63"/>
      <c r="YQ72" s="63"/>
      <c r="YR72" s="63"/>
      <c r="YS72" s="63"/>
      <c r="YT72" s="63"/>
      <c r="YU72" s="63"/>
      <c r="YV72" s="63"/>
      <c r="YW72" s="63"/>
      <c r="YX72" s="63"/>
      <c r="YY72" s="63"/>
      <c r="YZ72" s="63"/>
      <c r="ZA72" s="63"/>
      <c r="ZB72" s="63"/>
      <c r="ZC72" s="63"/>
      <c r="ZD72" s="63"/>
      <c r="ZE72" s="63"/>
      <c r="ZF72" s="63"/>
      <c r="ZG72" s="63"/>
      <c r="ZH72" s="63"/>
      <c r="ZI72" s="63"/>
      <c r="ZJ72" s="63"/>
      <c r="ZK72" s="63"/>
      <c r="ZL72" s="63"/>
      <c r="ZM72" s="63"/>
      <c r="ZN72" s="63"/>
      <c r="ZO72" s="63"/>
      <c r="ZP72" s="63"/>
      <c r="ZQ72" s="63"/>
      <c r="ZR72" s="63"/>
      <c r="ZS72" s="63"/>
      <c r="ZT72" s="63"/>
      <c r="ZU72" s="63"/>
      <c r="ZV72" s="63"/>
      <c r="ZW72" s="63"/>
      <c r="ZX72" s="63"/>
      <c r="ZY72" s="63"/>
      <c r="ZZ72" s="63"/>
      <c r="AAA72" s="63"/>
      <c r="AAB72" s="63"/>
      <c r="AAC72" s="63"/>
      <c r="AAD72" s="63"/>
      <c r="AAE72" s="63"/>
      <c r="AAF72" s="63"/>
      <c r="AAG72" s="63"/>
      <c r="AAH72" s="63"/>
      <c r="AAI72" s="63"/>
      <c r="AAJ72" s="63"/>
      <c r="AAK72" s="63"/>
      <c r="AAL72" s="63"/>
      <c r="AAM72" s="63"/>
      <c r="AAN72" s="63"/>
      <c r="AAO72" s="63"/>
      <c r="AAP72" s="63"/>
      <c r="AAQ72" s="63"/>
      <c r="AAR72" s="63"/>
      <c r="AAS72" s="63"/>
      <c r="AAT72" s="63"/>
      <c r="AAU72" s="63"/>
      <c r="AAV72" s="63"/>
      <c r="AAW72" s="63"/>
      <c r="AAX72" s="63"/>
      <c r="AAY72" s="63"/>
      <c r="AAZ72" s="63"/>
      <c r="ABA72" s="63"/>
      <c r="ABB72" s="63"/>
      <c r="ABC72" s="63"/>
      <c r="ABD72" s="63"/>
      <c r="ABE72" s="63"/>
      <c r="ABF72" s="63"/>
      <c r="ABG72" s="63"/>
      <c r="ABH72" s="63"/>
      <c r="ABI72" s="63"/>
      <c r="ABJ72" s="63"/>
      <c r="ABK72" s="63"/>
      <c r="ABL72" s="63"/>
      <c r="ABM72" s="63"/>
      <c r="ABN72" s="63"/>
      <c r="ABO72" s="63"/>
      <c r="ABP72" s="63"/>
      <c r="ABQ72" s="63"/>
      <c r="ABR72" s="63"/>
      <c r="ABS72" s="63"/>
      <c r="ABT72" s="63"/>
      <c r="ABU72" s="63"/>
      <c r="ABV72" s="63"/>
      <c r="ABW72" s="63"/>
      <c r="ABX72" s="63"/>
      <c r="ABY72" s="63"/>
      <c r="ABZ72" s="63"/>
      <c r="ACA72" s="63"/>
      <c r="ACB72" s="63"/>
      <c r="ACC72" s="63"/>
      <c r="ACD72" s="63"/>
      <c r="ACE72" s="63"/>
      <c r="ACF72" s="63"/>
      <c r="ACG72" s="63"/>
      <c r="ACH72" s="63"/>
      <c r="ACI72" s="63"/>
      <c r="ACJ72" s="63"/>
      <c r="ACK72" s="63"/>
      <c r="ACL72" s="63"/>
      <c r="ACM72" s="63"/>
      <c r="ACN72" s="63"/>
      <c r="ACO72" s="63"/>
      <c r="ACP72" s="63"/>
      <c r="ACQ72" s="63"/>
      <c r="ACR72" s="63"/>
      <c r="ACS72" s="63"/>
      <c r="ACT72" s="63"/>
      <c r="ACU72" s="63"/>
      <c r="ACV72" s="63"/>
      <c r="ACW72" s="63"/>
      <c r="ACX72" s="63"/>
      <c r="ACY72" s="63"/>
      <c r="ACZ72" s="63"/>
      <c r="ADA72" s="63"/>
      <c r="ADB72" s="63"/>
      <c r="ADC72" s="63"/>
      <c r="ADD72" s="63"/>
      <c r="ADE72" s="63"/>
      <c r="ADF72" s="63"/>
      <c r="ADG72" s="63"/>
      <c r="ADH72" s="63"/>
      <c r="ADI72" s="63"/>
      <c r="ADJ72" s="63"/>
      <c r="ADK72" s="63"/>
      <c r="ADL72" s="63"/>
      <c r="ADM72" s="63"/>
      <c r="ADN72" s="63"/>
      <c r="ADO72" s="63"/>
      <c r="ADP72" s="63"/>
      <c r="ADQ72" s="63"/>
      <c r="ADR72" s="63"/>
      <c r="ADS72" s="63"/>
      <c r="ADT72" s="63"/>
      <c r="ADU72" s="63"/>
      <c r="ADV72" s="63"/>
      <c r="ADW72" s="63"/>
      <c r="ADX72" s="63"/>
      <c r="ADY72" s="63"/>
      <c r="ADZ72" s="63"/>
      <c r="AEA72" s="63"/>
      <c r="AEB72" s="63"/>
      <c r="AEC72" s="63"/>
      <c r="AED72" s="63"/>
      <c r="AEE72" s="63"/>
      <c r="AEF72" s="63"/>
      <c r="AEG72" s="63"/>
      <c r="AEH72" s="63"/>
      <c r="AEI72" s="63"/>
      <c r="AEJ72" s="63"/>
      <c r="AEK72" s="63"/>
      <c r="AEL72" s="63"/>
      <c r="AEM72" s="63"/>
      <c r="AEN72" s="63"/>
      <c r="AEO72" s="63"/>
      <c r="AEP72" s="63"/>
      <c r="AEQ72" s="63"/>
      <c r="AER72" s="63"/>
      <c r="AES72" s="63"/>
      <c r="AET72" s="63"/>
      <c r="AEU72" s="63"/>
      <c r="AEV72" s="63"/>
      <c r="AEW72" s="63"/>
      <c r="AEX72" s="63"/>
    </row>
    <row r="73" spans="1:830" ht="18" customHeight="1" x14ac:dyDescent="0.35">
      <c r="A73" s="53" t="s">
        <v>223</v>
      </c>
      <c r="B73" s="43" t="s">
        <v>224</v>
      </c>
      <c r="C73" s="44" t="s">
        <v>175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0</v>
      </c>
      <c r="V73" s="63">
        <v>0</v>
      </c>
      <c r="W73" s="63">
        <v>0</v>
      </c>
      <c r="X73" s="63">
        <v>0</v>
      </c>
      <c r="Y73" s="63">
        <v>0</v>
      </c>
      <c r="Z73" s="63">
        <v>0</v>
      </c>
      <c r="AA73" s="63">
        <v>0</v>
      </c>
      <c r="AB73" s="63">
        <v>0</v>
      </c>
      <c r="AC73" s="63">
        <v>0</v>
      </c>
      <c r="AD73" s="63">
        <v>0</v>
      </c>
      <c r="AE73" s="63">
        <v>0</v>
      </c>
      <c r="AF73" s="63">
        <v>0</v>
      </c>
      <c r="AG73" s="63">
        <v>0</v>
      </c>
      <c r="AH73" s="63">
        <v>0</v>
      </c>
      <c r="AI73" s="63">
        <v>0</v>
      </c>
      <c r="AJ73" s="63">
        <v>0</v>
      </c>
      <c r="AK73" s="63">
        <v>0</v>
      </c>
      <c r="AL73" s="63">
        <v>0</v>
      </c>
      <c r="AM73" s="63">
        <v>0</v>
      </c>
      <c r="AN73" s="63">
        <v>0</v>
      </c>
      <c r="AO73" s="63">
        <v>0</v>
      </c>
      <c r="AP73" s="63">
        <v>0</v>
      </c>
      <c r="AQ73" s="63"/>
      <c r="AR73" s="63">
        <v>0</v>
      </c>
      <c r="AS73" s="63">
        <v>0</v>
      </c>
      <c r="AT73" s="63">
        <v>0</v>
      </c>
      <c r="AU73" s="63">
        <v>0</v>
      </c>
      <c r="AV73" s="63">
        <v>0</v>
      </c>
      <c r="AW73" s="63">
        <v>0</v>
      </c>
      <c r="AX73" s="63">
        <v>0</v>
      </c>
      <c r="AY73" s="63">
        <v>0</v>
      </c>
      <c r="AZ73" s="63">
        <v>0</v>
      </c>
      <c r="BA73" s="63">
        <v>0</v>
      </c>
      <c r="BB73" s="63">
        <v>0</v>
      </c>
      <c r="BC73" s="63">
        <v>0</v>
      </c>
      <c r="BD73" s="63">
        <v>0</v>
      </c>
      <c r="BE73" s="63">
        <v>0</v>
      </c>
      <c r="BF73" s="63">
        <v>0</v>
      </c>
      <c r="BG73" s="63">
        <v>0</v>
      </c>
      <c r="BH73" s="63">
        <v>0</v>
      </c>
      <c r="BI73" s="63">
        <v>0</v>
      </c>
      <c r="BJ73" s="63">
        <v>0</v>
      </c>
      <c r="BK73" s="63">
        <v>0</v>
      </c>
      <c r="BL73" s="63">
        <v>0</v>
      </c>
      <c r="BM73" s="63">
        <v>0</v>
      </c>
      <c r="BN73" s="63">
        <v>0</v>
      </c>
      <c r="BO73" s="63">
        <v>0</v>
      </c>
      <c r="BP73" s="63">
        <v>0</v>
      </c>
      <c r="BQ73" s="63">
        <v>0</v>
      </c>
      <c r="BR73" s="63">
        <v>0</v>
      </c>
      <c r="BS73" s="63">
        <v>0</v>
      </c>
      <c r="BT73" s="63">
        <v>0</v>
      </c>
      <c r="BU73" s="63">
        <v>0</v>
      </c>
      <c r="BV73" s="63">
        <v>0</v>
      </c>
      <c r="BW73" s="63">
        <v>0</v>
      </c>
      <c r="BX73" s="63">
        <v>0</v>
      </c>
      <c r="BY73" s="63">
        <v>0</v>
      </c>
      <c r="BZ73" s="63">
        <v>0</v>
      </c>
      <c r="CA73" s="63">
        <v>0</v>
      </c>
      <c r="CB73" s="63">
        <v>0</v>
      </c>
      <c r="CC73" s="63">
        <v>0</v>
      </c>
      <c r="CD73" s="63">
        <v>0</v>
      </c>
      <c r="CE73" s="63">
        <v>0</v>
      </c>
      <c r="CF73" s="63">
        <v>0</v>
      </c>
      <c r="CG73" s="63">
        <v>0</v>
      </c>
      <c r="CH73" s="63">
        <v>0</v>
      </c>
      <c r="CI73" s="63">
        <v>0</v>
      </c>
      <c r="CJ73" s="63">
        <v>0</v>
      </c>
      <c r="CK73" s="63">
        <v>0</v>
      </c>
      <c r="CL73" s="63"/>
      <c r="CM73" s="63">
        <v>0</v>
      </c>
      <c r="CN73" s="63">
        <v>0</v>
      </c>
      <c r="CO73" s="63">
        <v>0</v>
      </c>
      <c r="CP73" s="63">
        <v>0</v>
      </c>
      <c r="CQ73" s="63">
        <v>0</v>
      </c>
      <c r="CR73" s="63">
        <v>0</v>
      </c>
      <c r="CS73" s="63">
        <v>0</v>
      </c>
      <c r="CT73" s="63">
        <v>0</v>
      </c>
      <c r="CU73" s="63">
        <v>0</v>
      </c>
      <c r="CV73" s="63">
        <v>0</v>
      </c>
      <c r="CW73" s="63"/>
      <c r="CX73" s="63">
        <v>0</v>
      </c>
      <c r="CY73" s="63">
        <v>0</v>
      </c>
      <c r="CZ73" s="63">
        <v>0</v>
      </c>
      <c r="DA73" s="63">
        <v>0</v>
      </c>
      <c r="DB73" s="63">
        <v>0</v>
      </c>
      <c r="DC73" s="63">
        <v>0</v>
      </c>
      <c r="DD73" s="63">
        <v>0</v>
      </c>
      <c r="DE73" s="63">
        <v>0</v>
      </c>
      <c r="DF73" s="63">
        <v>0</v>
      </c>
      <c r="DG73" s="63">
        <v>0</v>
      </c>
      <c r="DH73" s="63">
        <v>0</v>
      </c>
      <c r="DI73" s="63">
        <v>0</v>
      </c>
      <c r="DJ73" s="63">
        <v>0</v>
      </c>
      <c r="DK73" s="63">
        <v>0</v>
      </c>
      <c r="DL73" s="63">
        <v>0</v>
      </c>
      <c r="DM73" s="63">
        <v>0</v>
      </c>
      <c r="DN73" s="63">
        <v>0</v>
      </c>
      <c r="DO73" s="63">
        <v>0</v>
      </c>
      <c r="DP73" s="63">
        <v>0</v>
      </c>
      <c r="DQ73" s="63">
        <v>0</v>
      </c>
      <c r="DR73" s="63">
        <v>0</v>
      </c>
      <c r="DS73" s="63">
        <v>0</v>
      </c>
      <c r="DT73" s="63">
        <v>0</v>
      </c>
      <c r="DU73" s="63">
        <v>0</v>
      </c>
      <c r="DV73" s="63">
        <v>0</v>
      </c>
      <c r="DW73" s="63">
        <v>0</v>
      </c>
      <c r="DX73" s="63">
        <v>0</v>
      </c>
      <c r="DY73" s="63">
        <v>0</v>
      </c>
      <c r="DZ73" s="63">
        <v>0</v>
      </c>
      <c r="EA73" s="63">
        <v>0</v>
      </c>
      <c r="EB73" s="63">
        <v>0</v>
      </c>
      <c r="EC73" s="63">
        <v>0</v>
      </c>
      <c r="ED73" s="63">
        <v>0</v>
      </c>
      <c r="EE73" s="63">
        <v>0</v>
      </c>
      <c r="EF73" s="63">
        <v>0</v>
      </c>
      <c r="EG73" s="63">
        <v>0</v>
      </c>
      <c r="EH73" s="63">
        <v>0</v>
      </c>
      <c r="EI73" s="63">
        <v>0</v>
      </c>
      <c r="EJ73" s="63">
        <v>0</v>
      </c>
      <c r="EK73" s="63">
        <v>0</v>
      </c>
      <c r="EL73" s="63">
        <v>0</v>
      </c>
      <c r="EM73" s="63">
        <v>0</v>
      </c>
      <c r="EN73" s="63">
        <v>0</v>
      </c>
      <c r="EO73" s="63">
        <v>0</v>
      </c>
      <c r="EP73" s="63">
        <v>0</v>
      </c>
      <c r="EQ73" s="63">
        <v>0</v>
      </c>
      <c r="ER73" s="63">
        <v>0</v>
      </c>
      <c r="ES73" s="63">
        <v>0</v>
      </c>
      <c r="ET73" s="63">
        <v>0</v>
      </c>
      <c r="EU73" s="63">
        <v>0</v>
      </c>
      <c r="EV73" s="63">
        <v>0</v>
      </c>
      <c r="EW73" s="63">
        <v>0</v>
      </c>
      <c r="EX73" s="63">
        <v>0</v>
      </c>
      <c r="EY73" s="63">
        <v>0</v>
      </c>
      <c r="EZ73" s="63">
        <v>0</v>
      </c>
      <c r="FA73" s="63">
        <v>0</v>
      </c>
      <c r="FB73" s="63">
        <v>0</v>
      </c>
      <c r="FC73" s="63">
        <v>0</v>
      </c>
      <c r="FD73" s="63">
        <v>0</v>
      </c>
      <c r="FE73" s="63">
        <v>0</v>
      </c>
      <c r="FF73" s="63">
        <v>0</v>
      </c>
      <c r="FG73" s="63">
        <v>0</v>
      </c>
      <c r="FH73" s="63">
        <v>0</v>
      </c>
      <c r="FI73" s="63">
        <v>0</v>
      </c>
      <c r="FJ73" s="63">
        <v>0</v>
      </c>
      <c r="FK73" s="63"/>
      <c r="FL73" s="63">
        <v>0</v>
      </c>
      <c r="FM73" s="63">
        <v>0</v>
      </c>
      <c r="FN73" s="63">
        <v>0</v>
      </c>
      <c r="FO73" s="63">
        <v>0</v>
      </c>
      <c r="FP73" s="63">
        <v>0</v>
      </c>
      <c r="FQ73" s="63">
        <v>0</v>
      </c>
      <c r="FR73" s="63">
        <v>0</v>
      </c>
      <c r="FS73" s="63">
        <v>0</v>
      </c>
      <c r="FT73" s="63">
        <v>0</v>
      </c>
      <c r="FU73" s="63">
        <v>0</v>
      </c>
      <c r="FV73" s="63">
        <v>0</v>
      </c>
      <c r="FW73" s="63">
        <v>0</v>
      </c>
      <c r="FX73" s="63">
        <v>0</v>
      </c>
      <c r="FY73" s="63">
        <v>0</v>
      </c>
      <c r="FZ73" s="63">
        <v>0</v>
      </c>
      <c r="GA73" s="63">
        <v>0</v>
      </c>
      <c r="GB73" s="63">
        <v>0</v>
      </c>
      <c r="GC73" s="63">
        <v>0</v>
      </c>
      <c r="GD73" s="63">
        <v>0</v>
      </c>
      <c r="GE73" s="63">
        <v>0</v>
      </c>
      <c r="GF73" s="63">
        <v>0</v>
      </c>
      <c r="GG73" s="63">
        <v>0</v>
      </c>
      <c r="GH73" s="63">
        <v>0</v>
      </c>
      <c r="GI73" s="63">
        <v>0</v>
      </c>
      <c r="GJ73" s="63">
        <v>0</v>
      </c>
      <c r="GK73" s="63">
        <v>0</v>
      </c>
      <c r="GL73" s="63"/>
      <c r="GM73" s="63"/>
      <c r="GN73" s="63"/>
      <c r="GO73" s="63"/>
      <c r="GP73" s="63"/>
      <c r="GQ73" s="63"/>
      <c r="GR73" s="63"/>
      <c r="GS73" s="63"/>
      <c r="GT73" s="63"/>
      <c r="GU73" s="63"/>
      <c r="GV73" s="63"/>
      <c r="GW73" s="63"/>
      <c r="GX73" s="63"/>
      <c r="GY73" s="63"/>
      <c r="GZ73" s="63"/>
      <c r="HA73" s="63"/>
      <c r="HB73" s="63"/>
      <c r="HC73" s="63"/>
      <c r="HD73" s="63"/>
      <c r="HE73" s="63"/>
      <c r="HF73" s="63"/>
      <c r="HG73" s="63"/>
      <c r="HH73" s="63"/>
      <c r="HI73" s="63"/>
      <c r="HJ73" s="63"/>
      <c r="HK73" s="63"/>
      <c r="HL73" s="63"/>
      <c r="HM73" s="63"/>
      <c r="HN73" s="63"/>
      <c r="HO73" s="63"/>
      <c r="HP73" s="63"/>
      <c r="HQ73" s="63"/>
      <c r="HR73" s="63"/>
      <c r="HS73" s="63"/>
      <c r="HT73" s="63"/>
      <c r="HU73" s="63"/>
      <c r="HV73" s="63"/>
      <c r="HW73" s="63"/>
      <c r="HX73" s="63"/>
      <c r="HY73" s="63"/>
      <c r="HZ73" s="63"/>
      <c r="IA73" s="63"/>
      <c r="IB73" s="63"/>
      <c r="IC73" s="63"/>
      <c r="ID73" s="63"/>
      <c r="IE73" s="63"/>
      <c r="IF73" s="63"/>
      <c r="IG73" s="63"/>
      <c r="IH73" s="63"/>
      <c r="II73" s="63"/>
      <c r="IJ73" s="63"/>
      <c r="IK73" s="63"/>
      <c r="IL73" s="63"/>
      <c r="IM73" s="63"/>
      <c r="IN73" s="63"/>
      <c r="IO73" s="63"/>
      <c r="IP73" s="63"/>
      <c r="IQ73" s="63"/>
      <c r="IR73" s="63"/>
      <c r="IS73" s="63"/>
      <c r="IT73" s="63"/>
      <c r="IU73" s="63"/>
      <c r="IV73" s="63"/>
      <c r="IW73" s="63"/>
      <c r="IX73" s="63"/>
      <c r="IY73" s="63"/>
      <c r="IZ73" s="63"/>
      <c r="JA73" s="63"/>
      <c r="JB73" s="63"/>
      <c r="JC73" s="63"/>
      <c r="JD73" s="63"/>
      <c r="JE73" s="63"/>
      <c r="JF73" s="63"/>
      <c r="JG73" s="63"/>
      <c r="JH73" s="63"/>
      <c r="JI73" s="63"/>
      <c r="JJ73" s="63"/>
      <c r="JK73" s="63"/>
      <c r="JL73" s="63"/>
      <c r="JM73" s="63"/>
      <c r="JN73" s="63"/>
      <c r="JO73" s="63"/>
      <c r="JP73" s="63"/>
      <c r="JQ73" s="63"/>
      <c r="JR73" s="63"/>
      <c r="JS73" s="63"/>
      <c r="JT73" s="63"/>
      <c r="JU73" s="63"/>
      <c r="JV73" s="63"/>
      <c r="JW73" s="63"/>
      <c r="JX73" s="63"/>
      <c r="JY73" s="63"/>
      <c r="JZ73" s="63"/>
      <c r="KA73" s="63"/>
      <c r="KB73" s="63"/>
      <c r="KC73" s="63"/>
      <c r="KD73" s="63"/>
      <c r="KE73" s="63"/>
      <c r="KF73" s="63"/>
      <c r="KG73" s="63"/>
      <c r="KH73" s="63"/>
      <c r="KI73" s="63"/>
      <c r="KJ73" s="63"/>
      <c r="KK73" s="63"/>
      <c r="KL73" s="63"/>
      <c r="KM73" s="63"/>
      <c r="KN73" s="63"/>
      <c r="KO73" s="63"/>
      <c r="KP73" s="63"/>
      <c r="KQ73" s="63"/>
      <c r="KR73" s="63"/>
      <c r="KS73" s="63"/>
      <c r="KT73" s="63"/>
      <c r="KU73" s="63"/>
      <c r="KV73" s="63"/>
      <c r="KW73" s="63"/>
      <c r="KX73" s="63"/>
      <c r="KY73" s="63"/>
      <c r="KZ73" s="63"/>
      <c r="LA73" s="63"/>
      <c r="LB73" s="63"/>
      <c r="LC73" s="63"/>
      <c r="LD73" s="63"/>
      <c r="LE73" s="63"/>
      <c r="LF73" s="63"/>
      <c r="LG73" s="63"/>
      <c r="LH73" s="63"/>
      <c r="LI73" s="63"/>
      <c r="LJ73" s="63"/>
      <c r="LK73" s="63"/>
      <c r="LL73" s="63"/>
      <c r="LM73" s="63"/>
      <c r="LN73" s="63"/>
      <c r="LO73" s="63"/>
      <c r="LP73" s="63"/>
      <c r="LQ73" s="63"/>
      <c r="LR73" s="63"/>
      <c r="LS73" s="63"/>
      <c r="LT73" s="63"/>
      <c r="LU73" s="63"/>
      <c r="LV73" s="63"/>
      <c r="LW73" s="63"/>
      <c r="LX73" s="63"/>
      <c r="LY73" s="63"/>
      <c r="LZ73" s="63"/>
      <c r="MA73" s="63"/>
      <c r="MB73" s="63"/>
      <c r="MC73" s="63"/>
      <c r="MD73" s="63"/>
      <c r="ME73" s="63"/>
      <c r="MF73" s="63"/>
      <c r="MG73" s="63"/>
      <c r="MH73" s="63"/>
      <c r="MI73" s="63"/>
      <c r="MJ73" s="63"/>
      <c r="MK73" s="63"/>
      <c r="ML73" s="63"/>
      <c r="MM73" s="63"/>
      <c r="MN73" s="63"/>
      <c r="MO73" s="63"/>
      <c r="MP73" s="63"/>
      <c r="MQ73" s="63"/>
      <c r="MR73" s="63"/>
      <c r="MS73" s="63"/>
      <c r="MT73" s="63"/>
      <c r="MU73" s="63"/>
      <c r="MV73" s="63"/>
      <c r="MW73" s="63"/>
      <c r="MX73" s="63"/>
      <c r="MY73" s="63"/>
      <c r="MZ73" s="63"/>
      <c r="NA73" s="63"/>
      <c r="NB73" s="63"/>
      <c r="NC73" s="63"/>
      <c r="ND73" s="63"/>
      <c r="NE73" s="63"/>
      <c r="NF73" s="63"/>
      <c r="NG73" s="63"/>
      <c r="NH73" s="63"/>
      <c r="NI73" s="63"/>
      <c r="NJ73" s="63"/>
      <c r="NK73" s="63"/>
      <c r="NL73" s="63"/>
      <c r="NM73" s="63"/>
      <c r="NN73" s="63"/>
      <c r="NO73" s="63"/>
      <c r="NP73" s="63"/>
      <c r="NQ73" s="63"/>
      <c r="NR73" s="63"/>
      <c r="NS73" s="63"/>
      <c r="NT73" s="63"/>
      <c r="NU73" s="63"/>
      <c r="NV73" s="63"/>
      <c r="NW73" s="63"/>
      <c r="NX73" s="63"/>
      <c r="NY73" s="63"/>
      <c r="NZ73" s="63"/>
      <c r="OA73" s="63"/>
      <c r="OB73" s="63"/>
      <c r="OC73" s="63"/>
      <c r="OD73" s="63"/>
      <c r="OE73" s="63"/>
      <c r="OF73" s="63"/>
      <c r="OG73" s="63"/>
      <c r="OH73" s="63"/>
      <c r="OI73" s="63"/>
      <c r="OJ73" s="63"/>
      <c r="OK73" s="63"/>
      <c r="OL73" s="63"/>
      <c r="OM73" s="63"/>
      <c r="ON73" s="63"/>
      <c r="OO73" s="63"/>
      <c r="OP73" s="63"/>
      <c r="OQ73" s="63"/>
      <c r="OR73" s="63"/>
      <c r="OS73" s="63"/>
      <c r="OT73" s="63"/>
      <c r="OU73" s="63"/>
      <c r="OV73" s="63"/>
      <c r="OW73" s="63"/>
      <c r="OX73" s="63"/>
      <c r="OY73" s="63"/>
      <c r="OZ73" s="63"/>
      <c r="PA73" s="63"/>
      <c r="PB73" s="63"/>
      <c r="PC73" s="63"/>
      <c r="PD73" s="63"/>
      <c r="PE73" s="63"/>
      <c r="PF73" s="63"/>
      <c r="PG73" s="63"/>
      <c r="PH73" s="63"/>
      <c r="PI73" s="63"/>
      <c r="PJ73" s="63"/>
      <c r="PK73" s="63"/>
      <c r="PL73" s="63"/>
      <c r="PM73" s="63"/>
      <c r="PN73" s="63"/>
      <c r="PO73" s="63"/>
      <c r="PP73" s="63"/>
      <c r="PQ73" s="63"/>
      <c r="PR73" s="63"/>
      <c r="PS73" s="63"/>
      <c r="PT73" s="63"/>
      <c r="PU73" s="63"/>
      <c r="PV73" s="63"/>
      <c r="PW73" s="63"/>
      <c r="PX73" s="63"/>
      <c r="PY73" s="63"/>
      <c r="PZ73" s="63"/>
      <c r="QA73" s="63"/>
      <c r="QB73" s="63"/>
      <c r="QC73" s="63"/>
      <c r="QD73" s="63"/>
      <c r="QE73" s="63"/>
      <c r="QF73" s="63"/>
      <c r="QG73" s="63"/>
      <c r="QH73" s="63"/>
      <c r="QI73" s="63"/>
      <c r="QJ73" s="63"/>
      <c r="QK73" s="63"/>
      <c r="QL73" s="63"/>
      <c r="QM73" s="63"/>
      <c r="QN73" s="63"/>
      <c r="QO73" s="63"/>
      <c r="QP73" s="63"/>
      <c r="QQ73" s="63"/>
      <c r="QR73" s="63"/>
      <c r="QS73" s="63"/>
      <c r="QT73" s="63"/>
      <c r="QU73" s="63"/>
      <c r="QV73" s="63"/>
      <c r="QW73" s="63"/>
      <c r="QX73" s="63"/>
      <c r="QY73" s="63"/>
      <c r="QZ73" s="63"/>
      <c r="RA73" s="63"/>
      <c r="RB73" s="63"/>
      <c r="RC73" s="63"/>
      <c r="RD73" s="63"/>
      <c r="RE73" s="63"/>
      <c r="RF73" s="63"/>
      <c r="RG73" s="63"/>
      <c r="RH73" s="63"/>
      <c r="RI73" s="63"/>
      <c r="RJ73" s="63"/>
      <c r="RK73" s="63"/>
      <c r="RL73" s="63"/>
      <c r="RM73" s="63"/>
      <c r="RN73" s="63"/>
      <c r="RO73" s="63"/>
      <c r="RP73" s="63"/>
      <c r="RQ73" s="63"/>
      <c r="RR73" s="63"/>
      <c r="RS73" s="63"/>
      <c r="RT73" s="63"/>
      <c r="RU73" s="63"/>
      <c r="RV73" s="63"/>
      <c r="RW73" s="63"/>
      <c r="RX73" s="63"/>
      <c r="RY73" s="63"/>
      <c r="RZ73" s="63"/>
      <c r="SA73" s="63"/>
      <c r="SB73" s="63"/>
      <c r="SC73" s="63"/>
      <c r="SD73" s="63"/>
      <c r="SE73" s="63"/>
      <c r="SF73" s="63"/>
      <c r="SG73" s="63"/>
      <c r="SH73" s="63"/>
      <c r="SI73" s="63"/>
      <c r="SJ73" s="63"/>
      <c r="SK73" s="63"/>
      <c r="SL73" s="63"/>
      <c r="SM73" s="63"/>
      <c r="SN73" s="63"/>
      <c r="SO73" s="63"/>
      <c r="SP73" s="63"/>
      <c r="SQ73" s="63"/>
      <c r="SR73" s="63"/>
      <c r="SS73" s="63"/>
      <c r="ST73" s="63"/>
      <c r="SU73" s="63"/>
      <c r="SV73" s="63"/>
      <c r="SW73" s="63"/>
      <c r="SX73" s="63"/>
      <c r="SY73" s="63"/>
      <c r="SZ73" s="63"/>
      <c r="TA73" s="63"/>
      <c r="TB73" s="63"/>
      <c r="TC73" s="63"/>
      <c r="TD73" s="63"/>
      <c r="TE73" s="63"/>
      <c r="TF73" s="63"/>
      <c r="TG73" s="63"/>
      <c r="TH73" s="63"/>
      <c r="TI73" s="63"/>
      <c r="TJ73" s="63"/>
      <c r="TK73" s="63"/>
      <c r="TL73" s="63"/>
      <c r="TM73" s="63"/>
      <c r="TN73" s="63"/>
      <c r="TO73" s="63"/>
      <c r="TP73" s="63"/>
      <c r="TQ73" s="63"/>
      <c r="TR73" s="63"/>
      <c r="TS73" s="63"/>
      <c r="TT73" s="63"/>
      <c r="TU73" s="63"/>
      <c r="TV73" s="63"/>
      <c r="TW73" s="63"/>
      <c r="TX73" s="63"/>
      <c r="TY73" s="63"/>
      <c r="TZ73" s="63"/>
      <c r="UA73" s="63"/>
      <c r="UB73" s="63"/>
      <c r="UC73" s="63"/>
      <c r="UD73" s="63"/>
      <c r="UE73" s="63"/>
      <c r="UF73" s="63"/>
      <c r="UG73" s="63"/>
      <c r="UH73" s="63"/>
      <c r="UI73" s="63"/>
      <c r="UJ73" s="63"/>
      <c r="UK73" s="63"/>
      <c r="UL73" s="63"/>
      <c r="UM73" s="63"/>
      <c r="UN73" s="63"/>
      <c r="UO73" s="63"/>
      <c r="UP73" s="63"/>
      <c r="UQ73" s="63"/>
      <c r="UR73" s="63"/>
      <c r="US73" s="63"/>
      <c r="UT73" s="63"/>
      <c r="UU73" s="63"/>
      <c r="UV73" s="63"/>
      <c r="UW73" s="63"/>
      <c r="UX73" s="63"/>
      <c r="UY73" s="63"/>
      <c r="UZ73" s="63"/>
      <c r="VA73" s="63"/>
      <c r="VB73" s="63"/>
      <c r="VC73" s="63"/>
      <c r="VD73" s="63"/>
      <c r="VE73" s="63"/>
      <c r="VF73" s="63"/>
      <c r="VG73" s="63"/>
      <c r="VH73" s="63"/>
      <c r="VI73" s="63"/>
      <c r="VJ73" s="63"/>
      <c r="VK73" s="63"/>
      <c r="VL73" s="63"/>
      <c r="VM73" s="63"/>
      <c r="VN73" s="63"/>
      <c r="VO73" s="63"/>
      <c r="VP73" s="63"/>
      <c r="VQ73" s="63"/>
      <c r="VR73" s="63"/>
      <c r="VS73" s="63"/>
      <c r="VT73" s="63"/>
      <c r="VU73" s="63"/>
      <c r="VV73" s="63"/>
      <c r="VW73" s="63"/>
      <c r="VX73" s="63"/>
      <c r="VY73" s="63"/>
      <c r="VZ73" s="63"/>
      <c r="WA73" s="63"/>
      <c r="WB73" s="63"/>
      <c r="WC73" s="63"/>
      <c r="WD73" s="63"/>
      <c r="WE73" s="63"/>
      <c r="WF73" s="63"/>
      <c r="WG73" s="63"/>
      <c r="WH73" s="63"/>
      <c r="WI73" s="63"/>
      <c r="WJ73" s="63"/>
      <c r="WK73" s="63"/>
      <c r="WL73" s="63"/>
      <c r="WM73" s="63"/>
      <c r="WN73" s="63"/>
      <c r="WO73" s="63"/>
      <c r="WP73" s="63"/>
      <c r="WQ73" s="63"/>
      <c r="WR73" s="63"/>
      <c r="WS73" s="63"/>
      <c r="WT73" s="63"/>
      <c r="WU73" s="63"/>
      <c r="WV73" s="63"/>
      <c r="WW73" s="63"/>
      <c r="WX73" s="63"/>
      <c r="WY73" s="63"/>
      <c r="WZ73" s="63"/>
      <c r="XA73" s="63"/>
      <c r="XB73" s="63"/>
      <c r="XC73" s="63"/>
      <c r="XD73" s="63"/>
      <c r="XE73" s="63"/>
      <c r="XF73" s="63"/>
      <c r="XG73" s="63"/>
      <c r="XH73" s="63"/>
      <c r="XI73" s="63"/>
      <c r="XJ73" s="63"/>
      <c r="XK73" s="63"/>
      <c r="XL73" s="63"/>
      <c r="XM73" s="63"/>
      <c r="XN73" s="63"/>
      <c r="XO73" s="63"/>
      <c r="XP73" s="63"/>
      <c r="XQ73" s="63"/>
      <c r="XR73" s="63"/>
      <c r="XS73" s="63"/>
      <c r="XT73" s="63"/>
      <c r="XU73" s="63"/>
      <c r="XV73" s="63"/>
      <c r="XW73" s="63"/>
      <c r="XX73" s="63"/>
      <c r="XY73" s="63"/>
      <c r="XZ73" s="63"/>
      <c r="YA73" s="63"/>
      <c r="YB73" s="63"/>
      <c r="YC73" s="63"/>
      <c r="YD73" s="63"/>
      <c r="YE73" s="63"/>
      <c r="YF73" s="63"/>
      <c r="YG73" s="63"/>
      <c r="YH73" s="63"/>
      <c r="YI73" s="63"/>
      <c r="YJ73" s="63"/>
      <c r="YK73" s="63"/>
      <c r="YL73" s="63"/>
      <c r="YM73" s="63"/>
      <c r="YN73" s="63"/>
      <c r="YO73" s="63"/>
      <c r="YP73" s="63"/>
      <c r="YQ73" s="63"/>
      <c r="YR73" s="63"/>
      <c r="YS73" s="63"/>
      <c r="YT73" s="63"/>
      <c r="YU73" s="63"/>
      <c r="YV73" s="63"/>
      <c r="YW73" s="63"/>
      <c r="YX73" s="63"/>
      <c r="YY73" s="63"/>
      <c r="YZ73" s="63"/>
      <c r="ZA73" s="63"/>
      <c r="ZB73" s="63"/>
      <c r="ZC73" s="63"/>
      <c r="ZD73" s="63"/>
      <c r="ZE73" s="63"/>
      <c r="ZF73" s="63"/>
      <c r="ZG73" s="63"/>
      <c r="ZH73" s="63"/>
      <c r="ZI73" s="63"/>
      <c r="ZJ73" s="63"/>
      <c r="ZK73" s="63"/>
      <c r="ZL73" s="63"/>
      <c r="ZM73" s="63"/>
      <c r="ZN73" s="63"/>
      <c r="ZO73" s="63"/>
      <c r="ZP73" s="63"/>
      <c r="ZQ73" s="63"/>
      <c r="ZR73" s="63"/>
      <c r="ZS73" s="63"/>
      <c r="ZT73" s="63"/>
      <c r="ZU73" s="63"/>
      <c r="ZV73" s="63"/>
      <c r="ZW73" s="63"/>
      <c r="ZX73" s="63"/>
      <c r="ZY73" s="63"/>
      <c r="ZZ73" s="63"/>
      <c r="AAA73" s="63"/>
      <c r="AAB73" s="63"/>
      <c r="AAC73" s="63"/>
      <c r="AAD73" s="63"/>
      <c r="AAE73" s="63"/>
      <c r="AAF73" s="63"/>
      <c r="AAG73" s="63"/>
      <c r="AAH73" s="63"/>
      <c r="AAI73" s="63"/>
      <c r="AAJ73" s="63"/>
      <c r="AAK73" s="63"/>
      <c r="AAL73" s="63"/>
      <c r="AAM73" s="63"/>
      <c r="AAN73" s="63"/>
      <c r="AAO73" s="63"/>
      <c r="AAP73" s="63"/>
      <c r="AAQ73" s="63"/>
      <c r="AAR73" s="63"/>
      <c r="AAS73" s="63"/>
      <c r="AAT73" s="63"/>
      <c r="AAU73" s="63"/>
      <c r="AAV73" s="63"/>
      <c r="AAW73" s="63"/>
      <c r="AAX73" s="63"/>
      <c r="AAY73" s="63"/>
      <c r="AAZ73" s="63"/>
      <c r="ABA73" s="63"/>
      <c r="ABB73" s="63"/>
      <c r="ABC73" s="63"/>
      <c r="ABD73" s="63"/>
      <c r="ABE73" s="63"/>
      <c r="ABF73" s="63"/>
      <c r="ABG73" s="63"/>
      <c r="ABH73" s="63"/>
      <c r="ABI73" s="63"/>
      <c r="ABJ73" s="63"/>
      <c r="ABK73" s="63"/>
      <c r="ABL73" s="63"/>
      <c r="ABM73" s="63"/>
      <c r="ABN73" s="63"/>
      <c r="ABO73" s="63"/>
      <c r="ABP73" s="63"/>
      <c r="ABQ73" s="63"/>
      <c r="ABR73" s="63"/>
      <c r="ABS73" s="63"/>
      <c r="ABT73" s="63"/>
      <c r="ABU73" s="63"/>
      <c r="ABV73" s="63"/>
      <c r="ABW73" s="63"/>
      <c r="ABX73" s="63"/>
      <c r="ABY73" s="63"/>
      <c r="ABZ73" s="63"/>
      <c r="ACA73" s="63"/>
      <c r="ACB73" s="63"/>
      <c r="ACC73" s="63"/>
      <c r="ACD73" s="63"/>
      <c r="ACE73" s="63"/>
      <c r="ACF73" s="63"/>
      <c r="ACG73" s="63"/>
      <c r="ACH73" s="63"/>
      <c r="ACI73" s="63"/>
      <c r="ACJ73" s="63"/>
      <c r="ACK73" s="63"/>
      <c r="ACL73" s="63"/>
      <c r="ACM73" s="63"/>
      <c r="ACN73" s="63"/>
      <c r="ACO73" s="63"/>
      <c r="ACP73" s="63"/>
      <c r="ACQ73" s="63"/>
      <c r="ACR73" s="63"/>
      <c r="ACS73" s="63"/>
      <c r="ACT73" s="63"/>
      <c r="ACU73" s="63"/>
      <c r="ACV73" s="63"/>
      <c r="ACW73" s="63"/>
      <c r="ACX73" s="63"/>
      <c r="ACY73" s="63"/>
      <c r="ACZ73" s="63"/>
      <c r="ADA73" s="63"/>
      <c r="ADB73" s="63"/>
      <c r="ADC73" s="63"/>
      <c r="ADD73" s="63"/>
      <c r="ADE73" s="63"/>
      <c r="ADF73" s="63"/>
      <c r="ADG73" s="63"/>
      <c r="ADH73" s="63"/>
      <c r="ADI73" s="63"/>
      <c r="ADJ73" s="63"/>
      <c r="ADK73" s="63"/>
      <c r="ADL73" s="63"/>
      <c r="ADM73" s="63"/>
      <c r="ADN73" s="63"/>
      <c r="ADO73" s="63"/>
      <c r="ADP73" s="63"/>
      <c r="ADQ73" s="63"/>
      <c r="ADR73" s="63"/>
      <c r="ADS73" s="63"/>
      <c r="ADT73" s="63"/>
      <c r="ADU73" s="63"/>
      <c r="ADV73" s="63"/>
      <c r="ADW73" s="63"/>
      <c r="ADX73" s="63"/>
      <c r="ADY73" s="63"/>
      <c r="ADZ73" s="63"/>
      <c r="AEA73" s="63"/>
      <c r="AEB73" s="63"/>
      <c r="AEC73" s="63"/>
      <c r="AED73" s="63"/>
      <c r="AEE73" s="63"/>
      <c r="AEF73" s="63"/>
      <c r="AEG73" s="63"/>
      <c r="AEH73" s="63"/>
      <c r="AEI73" s="63"/>
      <c r="AEJ73" s="63"/>
      <c r="AEK73" s="63"/>
      <c r="AEL73" s="63"/>
      <c r="AEM73" s="63"/>
      <c r="AEN73" s="63"/>
      <c r="AEO73" s="63"/>
      <c r="AEP73" s="63"/>
      <c r="AEQ73" s="63"/>
      <c r="AER73" s="63"/>
      <c r="AES73" s="63"/>
      <c r="AET73" s="63"/>
      <c r="AEU73" s="63"/>
      <c r="AEV73" s="63"/>
      <c r="AEW73" s="63"/>
      <c r="AEX73" s="63"/>
    </row>
    <row r="74" spans="1:830" ht="18" customHeight="1" x14ac:dyDescent="0.35">
      <c r="A74" s="54"/>
      <c r="B74" s="43" t="s">
        <v>193</v>
      </c>
      <c r="C74" s="44" t="s">
        <v>174</v>
      </c>
      <c r="D74" s="63">
        <v>0</v>
      </c>
      <c r="E74" s="63">
        <v>0</v>
      </c>
      <c r="F74" s="63">
        <v>0</v>
      </c>
      <c r="G74" s="63">
        <v>0</v>
      </c>
      <c r="H74" s="63">
        <v>0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s="63">
        <v>0</v>
      </c>
      <c r="X74" s="63">
        <v>0</v>
      </c>
      <c r="Y74" s="63">
        <v>0</v>
      </c>
      <c r="Z74" s="63">
        <v>0</v>
      </c>
      <c r="AA74" s="63">
        <v>0</v>
      </c>
      <c r="AB74" s="63">
        <v>0</v>
      </c>
      <c r="AC74" s="63">
        <v>0</v>
      </c>
      <c r="AD74" s="63">
        <v>0</v>
      </c>
      <c r="AE74" s="63">
        <v>0</v>
      </c>
      <c r="AF74" s="63">
        <v>0</v>
      </c>
      <c r="AG74" s="63">
        <v>0</v>
      </c>
      <c r="AH74" s="63">
        <v>0</v>
      </c>
      <c r="AI74" s="63">
        <v>0</v>
      </c>
      <c r="AJ74" s="63">
        <v>0</v>
      </c>
      <c r="AK74" s="63">
        <v>0</v>
      </c>
      <c r="AL74" s="63">
        <v>0</v>
      </c>
      <c r="AM74" s="63">
        <v>0</v>
      </c>
      <c r="AN74" s="63">
        <v>0</v>
      </c>
      <c r="AO74" s="63">
        <v>0</v>
      </c>
      <c r="AP74" s="63">
        <v>0</v>
      </c>
      <c r="AQ74" s="63"/>
      <c r="AR74" s="63">
        <v>0</v>
      </c>
      <c r="AS74" s="63">
        <v>0</v>
      </c>
      <c r="AT74" s="63">
        <v>0</v>
      </c>
      <c r="AU74" s="63">
        <v>0</v>
      </c>
      <c r="AV74" s="63">
        <v>0</v>
      </c>
      <c r="AW74" s="63">
        <v>0</v>
      </c>
      <c r="AX74" s="63">
        <v>0</v>
      </c>
      <c r="AY74" s="63">
        <v>0</v>
      </c>
      <c r="AZ74" s="63">
        <v>0</v>
      </c>
      <c r="BA74" s="63">
        <v>0</v>
      </c>
      <c r="BB74" s="63">
        <v>0</v>
      </c>
      <c r="BC74" s="63">
        <v>0</v>
      </c>
      <c r="BD74" s="63">
        <v>0</v>
      </c>
      <c r="BE74" s="63">
        <v>0</v>
      </c>
      <c r="BF74" s="63">
        <v>0</v>
      </c>
      <c r="BG74" s="63">
        <v>0</v>
      </c>
      <c r="BH74" s="63">
        <v>0</v>
      </c>
      <c r="BI74" s="63">
        <v>0</v>
      </c>
      <c r="BJ74" s="63">
        <v>0</v>
      </c>
      <c r="BK74" s="63">
        <v>0</v>
      </c>
      <c r="BL74" s="63">
        <v>0</v>
      </c>
      <c r="BM74" s="63">
        <v>0</v>
      </c>
      <c r="BN74" s="63">
        <v>0</v>
      </c>
      <c r="BO74" s="63">
        <v>0</v>
      </c>
      <c r="BP74" s="63">
        <v>0</v>
      </c>
      <c r="BQ74" s="63">
        <v>0</v>
      </c>
      <c r="BR74" s="63">
        <v>0</v>
      </c>
      <c r="BS74" s="63">
        <v>0</v>
      </c>
      <c r="BT74" s="63">
        <v>0</v>
      </c>
      <c r="BU74" s="63">
        <v>0</v>
      </c>
      <c r="BV74" s="63">
        <v>0</v>
      </c>
      <c r="BW74" s="63">
        <v>0</v>
      </c>
      <c r="BX74" s="63">
        <v>0</v>
      </c>
      <c r="BY74" s="63">
        <v>0</v>
      </c>
      <c r="BZ74" s="63">
        <v>0</v>
      </c>
      <c r="CA74" s="63">
        <v>0</v>
      </c>
      <c r="CB74" s="63">
        <v>0</v>
      </c>
      <c r="CC74" s="63">
        <v>0</v>
      </c>
      <c r="CD74" s="63">
        <v>0</v>
      </c>
      <c r="CE74" s="63">
        <v>0</v>
      </c>
      <c r="CF74" s="63">
        <v>0</v>
      </c>
      <c r="CG74" s="63">
        <v>0</v>
      </c>
      <c r="CH74" s="63">
        <v>0</v>
      </c>
      <c r="CI74" s="63">
        <v>0</v>
      </c>
      <c r="CJ74" s="63">
        <v>0</v>
      </c>
      <c r="CK74" s="63">
        <v>0</v>
      </c>
      <c r="CL74" s="63"/>
      <c r="CM74" s="63">
        <v>0</v>
      </c>
      <c r="CN74" s="63">
        <v>0</v>
      </c>
      <c r="CO74" s="63">
        <v>0</v>
      </c>
      <c r="CP74" s="63">
        <v>0</v>
      </c>
      <c r="CQ74" s="63">
        <v>0</v>
      </c>
      <c r="CR74" s="63">
        <v>0</v>
      </c>
      <c r="CS74" s="63">
        <v>0</v>
      </c>
      <c r="CT74" s="63">
        <v>0</v>
      </c>
      <c r="CU74" s="63">
        <v>0</v>
      </c>
      <c r="CV74" s="63">
        <v>0</v>
      </c>
      <c r="CW74" s="63"/>
      <c r="CX74" s="63">
        <v>0</v>
      </c>
      <c r="CY74" s="63">
        <v>0</v>
      </c>
      <c r="CZ74" s="63">
        <v>0</v>
      </c>
      <c r="DA74" s="63">
        <v>0</v>
      </c>
      <c r="DB74" s="63">
        <v>0</v>
      </c>
      <c r="DC74" s="63">
        <v>0</v>
      </c>
      <c r="DD74" s="63">
        <v>0</v>
      </c>
      <c r="DE74" s="63">
        <v>0</v>
      </c>
      <c r="DF74" s="63">
        <v>0</v>
      </c>
      <c r="DG74" s="63">
        <v>0</v>
      </c>
      <c r="DH74" s="63">
        <v>0</v>
      </c>
      <c r="DI74" s="63">
        <v>0</v>
      </c>
      <c r="DJ74" s="63">
        <v>0</v>
      </c>
      <c r="DK74" s="63">
        <v>0</v>
      </c>
      <c r="DL74" s="63">
        <v>0</v>
      </c>
      <c r="DM74" s="63">
        <v>0</v>
      </c>
      <c r="DN74" s="63">
        <v>0</v>
      </c>
      <c r="DO74" s="63">
        <v>0</v>
      </c>
      <c r="DP74" s="63">
        <v>0</v>
      </c>
      <c r="DQ74" s="63">
        <v>0</v>
      </c>
      <c r="DR74" s="63">
        <v>0</v>
      </c>
      <c r="DS74" s="63">
        <v>0</v>
      </c>
      <c r="DT74" s="63">
        <v>0</v>
      </c>
      <c r="DU74" s="63">
        <v>0</v>
      </c>
      <c r="DV74" s="63">
        <v>0</v>
      </c>
      <c r="DW74" s="63">
        <v>0</v>
      </c>
      <c r="DX74" s="63">
        <v>0</v>
      </c>
      <c r="DY74" s="63">
        <v>0</v>
      </c>
      <c r="DZ74" s="63">
        <v>0</v>
      </c>
      <c r="EA74" s="63">
        <v>0</v>
      </c>
      <c r="EB74" s="63">
        <v>0</v>
      </c>
      <c r="EC74" s="63">
        <v>0</v>
      </c>
      <c r="ED74" s="63">
        <v>0</v>
      </c>
      <c r="EE74" s="63">
        <v>0</v>
      </c>
      <c r="EF74" s="63">
        <v>0</v>
      </c>
      <c r="EG74" s="63">
        <v>0</v>
      </c>
      <c r="EH74" s="63">
        <v>0</v>
      </c>
      <c r="EI74" s="63">
        <v>0</v>
      </c>
      <c r="EJ74" s="63">
        <v>0</v>
      </c>
      <c r="EK74" s="63">
        <v>0</v>
      </c>
      <c r="EL74" s="63">
        <v>0</v>
      </c>
      <c r="EM74" s="63">
        <v>0</v>
      </c>
      <c r="EN74" s="63">
        <v>0</v>
      </c>
      <c r="EO74" s="63">
        <v>0</v>
      </c>
      <c r="EP74" s="63">
        <v>0</v>
      </c>
      <c r="EQ74" s="63">
        <v>0</v>
      </c>
      <c r="ER74" s="63">
        <v>0</v>
      </c>
      <c r="ES74" s="63">
        <v>0</v>
      </c>
      <c r="ET74" s="63">
        <v>0</v>
      </c>
      <c r="EU74" s="63">
        <v>0</v>
      </c>
      <c r="EV74" s="63">
        <v>0</v>
      </c>
      <c r="EW74" s="63">
        <v>0</v>
      </c>
      <c r="EX74" s="63">
        <v>0</v>
      </c>
      <c r="EY74" s="63">
        <v>0</v>
      </c>
      <c r="EZ74" s="63">
        <v>0</v>
      </c>
      <c r="FA74" s="63">
        <v>0</v>
      </c>
      <c r="FB74" s="63">
        <v>0</v>
      </c>
      <c r="FC74" s="63">
        <v>0</v>
      </c>
      <c r="FD74" s="63">
        <v>0</v>
      </c>
      <c r="FE74" s="63">
        <v>0</v>
      </c>
      <c r="FF74" s="63">
        <v>0</v>
      </c>
      <c r="FG74" s="63">
        <v>0</v>
      </c>
      <c r="FH74" s="63">
        <v>0</v>
      </c>
      <c r="FI74" s="63">
        <v>0</v>
      </c>
      <c r="FJ74" s="63">
        <v>0</v>
      </c>
      <c r="FK74" s="63"/>
      <c r="FL74" s="63">
        <v>0</v>
      </c>
      <c r="FM74" s="63">
        <v>0</v>
      </c>
      <c r="FN74" s="63">
        <v>0</v>
      </c>
      <c r="FO74" s="63">
        <v>0</v>
      </c>
      <c r="FP74" s="63">
        <v>0</v>
      </c>
      <c r="FQ74" s="63">
        <v>0</v>
      </c>
      <c r="FR74" s="63">
        <v>0</v>
      </c>
      <c r="FS74" s="63">
        <v>0</v>
      </c>
      <c r="FT74" s="63">
        <v>0</v>
      </c>
      <c r="FU74" s="63">
        <v>0</v>
      </c>
      <c r="FV74" s="63">
        <v>0</v>
      </c>
      <c r="FW74" s="63">
        <v>0</v>
      </c>
      <c r="FX74" s="63">
        <v>0</v>
      </c>
      <c r="FY74" s="63">
        <v>0</v>
      </c>
      <c r="FZ74" s="63">
        <v>0</v>
      </c>
      <c r="GA74" s="63">
        <v>0</v>
      </c>
      <c r="GB74" s="63">
        <v>0</v>
      </c>
      <c r="GC74" s="63">
        <v>0</v>
      </c>
      <c r="GD74" s="63">
        <v>0</v>
      </c>
      <c r="GE74" s="63">
        <v>0</v>
      </c>
      <c r="GF74" s="63">
        <v>0</v>
      </c>
      <c r="GG74" s="63">
        <v>0</v>
      </c>
      <c r="GH74" s="63">
        <v>0</v>
      </c>
      <c r="GI74" s="63">
        <v>0</v>
      </c>
      <c r="GJ74" s="63">
        <v>0</v>
      </c>
      <c r="GK74" s="63">
        <v>0</v>
      </c>
      <c r="GL74" s="63"/>
      <c r="GM74" s="63"/>
      <c r="GN74" s="63"/>
      <c r="GO74" s="63"/>
      <c r="GP74" s="63"/>
      <c r="GQ74" s="63"/>
      <c r="GR74" s="63"/>
      <c r="GS74" s="63"/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3"/>
      <c r="HT74" s="63"/>
      <c r="HU74" s="63"/>
      <c r="HV74" s="63"/>
      <c r="HW74" s="63"/>
      <c r="HX74" s="63"/>
      <c r="HY74" s="63"/>
      <c r="HZ74" s="63"/>
      <c r="IA74" s="63"/>
      <c r="IB74" s="63"/>
      <c r="IC74" s="63"/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3"/>
      <c r="IO74" s="63"/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63"/>
      <c r="JE74" s="63"/>
      <c r="JF74" s="63"/>
      <c r="JG74" s="63"/>
      <c r="JH74" s="63"/>
      <c r="JI74" s="63"/>
      <c r="JJ74" s="63"/>
      <c r="JK74" s="63"/>
      <c r="JL74" s="63"/>
      <c r="JM74" s="63"/>
      <c r="JN74" s="63"/>
      <c r="JO74" s="63"/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63"/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63"/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  <c r="MN74" s="63"/>
      <c r="MO74" s="63"/>
      <c r="MP74" s="63"/>
      <c r="MQ74" s="63"/>
      <c r="MR74" s="63"/>
      <c r="MS74" s="63"/>
      <c r="MT74" s="63"/>
      <c r="MU74" s="63"/>
      <c r="MV74" s="63"/>
      <c r="MW74" s="63"/>
      <c r="MX74" s="63"/>
      <c r="MY74" s="63"/>
      <c r="MZ74" s="63"/>
      <c r="NA74" s="63"/>
      <c r="NB74" s="63"/>
      <c r="NC74" s="63"/>
      <c r="ND74" s="63"/>
      <c r="NE74" s="63"/>
      <c r="NF74" s="63"/>
      <c r="NG74" s="63"/>
      <c r="NH74" s="63"/>
      <c r="NI74" s="63"/>
      <c r="NJ74" s="63"/>
      <c r="NK74" s="63"/>
      <c r="NL74" s="63"/>
      <c r="NM74" s="63"/>
      <c r="NN74" s="63"/>
      <c r="NO74" s="63"/>
      <c r="NP74" s="63"/>
      <c r="NQ74" s="63"/>
      <c r="NR74" s="63"/>
      <c r="NS74" s="63"/>
      <c r="NT74" s="63"/>
      <c r="NU74" s="63"/>
      <c r="NV74" s="63"/>
      <c r="NW74" s="63"/>
      <c r="NX74" s="63"/>
      <c r="NY74" s="63"/>
      <c r="NZ74" s="63"/>
      <c r="OA74" s="63"/>
      <c r="OB74" s="63"/>
      <c r="OC74" s="63"/>
      <c r="OD74" s="63"/>
      <c r="OE74" s="63"/>
      <c r="OF74" s="63"/>
      <c r="OG74" s="63"/>
      <c r="OH74" s="63"/>
      <c r="OI74" s="63"/>
      <c r="OJ74" s="63"/>
      <c r="OK74" s="63"/>
      <c r="OL74" s="63"/>
      <c r="OM74" s="63"/>
      <c r="ON74" s="63"/>
      <c r="OO74" s="63"/>
      <c r="OP74" s="63"/>
      <c r="OQ74" s="63"/>
      <c r="OR74" s="63"/>
      <c r="OS74" s="63"/>
      <c r="OT74" s="63"/>
      <c r="OU74" s="63"/>
      <c r="OV74" s="63"/>
      <c r="OW74" s="63"/>
      <c r="OX74" s="63"/>
      <c r="OY74" s="63"/>
      <c r="OZ74" s="63"/>
      <c r="PA74" s="63"/>
      <c r="PB74" s="63"/>
      <c r="PC74" s="63"/>
      <c r="PD74" s="63"/>
      <c r="PE74" s="63"/>
      <c r="PF74" s="63"/>
      <c r="PG74" s="63"/>
      <c r="PH74" s="63"/>
      <c r="PI74" s="63"/>
      <c r="PJ74" s="63"/>
      <c r="PK74" s="63"/>
      <c r="PL74" s="63"/>
      <c r="PM74" s="63"/>
      <c r="PN74" s="63"/>
      <c r="PO74" s="63"/>
      <c r="PP74" s="63"/>
      <c r="PQ74" s="63"/>
      <c r="PR74" s="63"/>
      <c r="PS74" s="63"/>
      <c r="PT74" s="63"/>
      <c r="PU74" s="63"/>
      <c r="PV74" s="63"/>
      <c r="PW74" s="63"/>
      <c r="PX74" s="63"/>
      <c r="PY74" s="63"/>
      <c r="PZ74" s="63"/>
      <c r="QA74" s="63"/>
      <c r="QB74" s="63"/>
      <c r="QC74" s="63"/>
      <c r="QD74" s="63"/>
      <c r="QE74" s="63"/>
      <c r="QF74" s="63"/>
      <c r="QG74" s="63"/>
      <c r="QH74" s="63"/>
      <c r="QI74" s="63"/>
      <c r="QJ74" s="63"/>
      <c r="QK74" s="63"/>
      <c r="QL74" s="63"/>
      <c r="QM74" s="63"/>
      <c r="QN74" s="63"/>
      <c r="QO74" s="63"/>
      <c r="QP74" s="63"/>
      <c r="QQ74" s="63"/>
      <c r="QR74" s="63"/>
      <c r="QS74" s="63"/>
      <c r="QT74" s="63"/>
      <c r="QU74" s="63"/>
      <c r="QV74" s="63"/>
      <c r="QW74" s="63"/>
      <c r="QX74" s="63"/>
      <c r="QY74" s="63"/>
      <c r="QZ74" s="63"/>
      <c r="RA74" s="63"/>
      <c r="RB74" s="63"/>
      <c r="RC74" s="63"/>
      <c r="RD74" s="63"/>
      <c r="RE74" s="63"/>
      <c r="RF74" s="63"/>
      <c r="RG74" s="63"/>
      <c r="RH74" s="63"/>
      <c r="RI74" s="63"/>
      <c r="RJ74" s="63"/>
      <c r="RK74" s="63"/>
      <c r="RL74" s="63"/>
      <c r="RM74" s="63"/>
      <c r="RN74" s="63"/>
      <c r="RO74" s="63"/>
      <c r="RP74" s="63"/>
      <c r="RQ74" s="63"/>
      <c r="RR74" s="63"/>
      <c r="RS74" s="63"/>
      <c r="RT74" s="63"/>
      <c r="RU74" s="63"/>
      <c r="RV74" s="63"/>
      <c r="RW74" s="63"/>
      <c r="RX74" s="63"/>
      <c r="RY74" s="63"/>
      <c r="RZ74" s="63"/>
      <c r="SA74" s="63"/>
      <c r="SB74" s="63"/>
      <c r="SC74" s="63"/>
      <c r="SD74" s="63"/>
      <c r="SE74" s="63"/>
      <c r="SF74" s="63"/>
      <c r="SG74" s="63"/>
      <c r="SH74" s="63"/>
      <c r="SI74" s="63"/>
      <c r="SJ74" s="63"/>
      <c r="SK74" s="63"/>
      <c r="SL74" s="63"/>
      <c r="SM74" s="63"/>
      <c r="SN74" s="63"/>
      <c r="SO74" s="63"/>
      <c r="SP74" s="63"/>
      <c r="SQ74" s="63"/>
      <c r="SR74" s="63"/>
      <c r="SS74" s="63"/>
      <c r="ST74" s="63"/>
      <c r="SU74" s="63"/>
      <c r="SV74" s="63"/>
      <c r="SW74" s="63"/>
      <c r="SX74" s="63"/>
      <c r="SY74" s="63"/>
      <c r="SZ74" s="63"/>
      <c r="TA74" s="63"/>
      <c r="TB74" s="63"/>
      <c r="TC74" s="63"/>
      <c r="TD74" s="63"/>
      <c r="TE74" s="63"/>
      <c r="TF74" s="63"/>
      <c r="TG74" s="63"/>
      <c r="TH74" s="63"/>
      <c r="TI74" s="63"/>
      <c r="TJ74" s="63"/>
      <c r="TK74" s="63"/>
      <c r="TL74" s="63"/>
      <c r="TM74" s="63"/>
      <c r="TN74" s="63"/>
      <c r="TO74" s="63"/>
      <c r="TP74" s="63"/>
      <c r="TQ74" s="63"/>
      <c r="TR74" s="63"/>
      <c r="TS74" s="63"/>
      <c r="TT74" s="63"/>
      <c r="TU74" s="63"/>
      <c r="TV74" s="63"/>
      <c r="TW74" s="63"/>
      <c r="TX74" s="63"/>
      <c r="TY74" s="63"/>
      <c r="TZ74" s="63"/>
      <c r="UA74" s="63"/>
      <c r="UB74" s="63"/>
      <c r="UC74" s="63"/>
      <c r="UD74" s="63"/>
      <c r="UE74" s="63"/>
      <c r="UF74" s="63"/>
      <c r="UG74" s="63"/>
      <c r="UH74" s="63"/>
      <c r="UI74" s="63"/>
      <c r="UJ74" s="63"/>
      <c r="UK74" s="63"/>
      <c r="UL74" s="63"/>
      <c r="UM74" s="63"/>
      <c r="UN74" s="63"/>
      <c r="UO74" s="63"/>
      <c r="UP74" s="63"/>
      <c r="UQ74" s="63"/>
      <c r="UR74" s="63"/>
      <c r="US74" s="63"/>
      <c r="UT74" s="63"/>
      <c r="UU74" s="63"/>
      <c r="UV74" s="63"/>
      <c r="UW74" s="63"/>
      <c r="UX74" s="63"/>
      <c r="UY74" s="63"/>
      <c r="UZ74" s="63"/>
      <c r="VA74" s="63"/>
      <c r="VB74" s="63"/>
      <c r="VC74" s="63"/>
      <c r="VD74" s="63"/>
      <c r="VE74" s="63"/>
      <c r="VF74" s="63"/>
      <c r="VG74" s="63"/>
      <c r="VH74" s="63"/>
      <c r="VI74" s="63"/>
      <c r="VJ74" s="63"/>
      <c r="VK74" s="63"/>
      <c r="VL74" s="63"/>
      <c r="VM74" s="63"/>
      <c r="VN74" s="63"/>
      <c r="VO74" s="63"/>
      <c r="VP74" s="63"/>
      <c r="VQ74" s="63"/>
      <c r="VR74" s="63"/>
      <c r="VS74" s="63"/>
      <c r="VT74" s="63"/>
      <c r="VU74" s="63"/>
      <c r="VV74" s="63"/>
      <c r="VW74" s="63"/>
      <c r="VX74" s="63"/>
      <c r="VY74" s="63"/>
      <c r="VZ74" s="63"/>
      <c r="WA74" s="63"/>
      <c r="WB74" s="63"/>
      <c r="WC74" s="63"/>
      <c r="WD74" s="63"/>
      <c r="WE74" s="63"/>
      <c r="WF74" s="63"/>
      <c r="WG74" s="63"/>
      <c r="WH74" s="63"/>
      <c r="WI74" s="63"/>
      <c r="WJ74" s="63"/>
      <c r="WK74" s="63"/>
      <c r="WL74" s="63"/>
      <c r="WM74" s="63"/>
      <c r="WN74" s="63"/>
      <c r="WO74" s="63"/>
      <c r="WP74" s="63"/>
      <c r="WQ74" s="63"/>
      <c r="WR74" s="63"/>
      <c r="WS74" s="63"/>
      <c r="WT74" s="63"/>
      <c r="WU74" s="63"/>
      <c r="WV74" s="63"/>
      <c r="WW74" s="63"/>
      <c r="WX74" s="63"/>
      <c r="WY74" s="63"/>
      <c r="WZ74" s="63"/>
      <c r="XA74" s="63"/>
      <c r="XB74" s="63"/>
      <c r="XC74" s="63"/>
      <c r="XD74" s="63"/>
      <c r="XE74" s="63"/>
      <c r="XF74" s="63"/>
      <c r="XG74" s="63"/>
      <c r="XH74" s="63"/>
      <c r="XI74" s="63"/>
      <c r="XJ74" s="63"/>
      <c r="XK74" s="63"/>
      <c r="XL74" s="63"/>
      <c r="XM74" s="63"/>
      <c r="XN74" s="63"/>
      <c r="XO74" s="63"/>
      <c r="XP74" s="63"/>
      <c r="XQ74" s="63"/>
      <c r="XR74" s="63"/>
      <c r="XS74" s="63"/>
      <c r="XT74" s="63"/>
      <c r="XU74" s="63"/>
      <c r="XV74" s="63"/>
      <c r="XW74" s="63"/>
      <c r="XX74" s="63"/>
      <c r="XY74" s="63"/>
      <c r="XZ74" s="63"/>
      <c r="YA74" s="63"/>
      <c r="YB74" s="63"/>
      <c r="YC74" s="63"/>
      <c r="YD74" s="63"/>
      <c r="YE74" s="63"/>
      <c r="YF74" s="63"/>
      <c r="YG74" s="63"/>
      <c r="YH74" s="63"/>
      <c r="YI74" s="63"/>
      <c r="YJ74" s="63"/>
      <c r="YK74" s="63"/>
      <c r="YL74" s="63"/>
      <c r="YM74" s="63"/>
      <c r="YN74" s="63"/>
      <c r="YO74" s="63"/>
      <c r="YP74" s="63"/>
      <c r="YQ74" s="63"/>
      <c r="YR74" s="63"/>
      <c r="YS74" s="63"/>
      <c r="YT74" s="63"/>
      <c r="YU74" s="63"/>
      <c r="YV74" s="63"/>
      <c r="YW74" s="63"/>
      <c r="YX74" s="63"/>
      <c r="YY74" s="63"/>
      <c r="YZ74" s="63"/>
      <c r="ZA74" s="63"/>
      <c r="ZB74" s="63"/>
      <c r="ZC74" s="63"/>
      <c r="ZD74" s="63"/>
      <c r="ZE74" s="63"/>
      <c r="ZF74" s="63"/>
      <c r="ZG74" s="63"/>
      <c r="ZH74" s="63"/>
      <c r="ZI74" s="63"/>
      <c r="ZJ74" s="63"/>
      <c r="ZK74" s="63"/>
      <c r="ZL74" s="63"/>
      <c r="ZM74" s="63"/>
      <c r="ZN74" s="63"/>
      <c r="ZO74" s="63"/>
      <c r="ZP74" s="63"/>
      <c r="ZQ74" s="63"/>
      <c r="ZR74" s="63"/>
      <c r="ZS74" s="63"/>
      <c r="ZT74" s="63"/>
      <c r="ZU74" s="63"/>
      <c r="ZV74" s="63"/>
      <c r="ZW74" s="63"/>
      <c r="ZX74" s="63"/>
      <c r="ZY74" s="63"/>
      <c r="ZZ74" s="63"/>
      <c r="AAA74" s="63"/>
      <c r="AAB74" s="63"/>
      <c r="AAC74" s="63"/>
      <c r="AAD74" s="63"/>
      <c r="AAE74" s="63"/>
      <c r="AAF74" s="63"/>
      <c r="AAG74" s="63"/>
      <c r="AAH74" s="63"/>
      <c r="AAI74" s="63"/>
      <c r="AAJ74" s="63"/>
      <c r="AAK74" s="63"/>
      <c r="AAL74" s="63"/>
      <c r="AAM74" s="63"/>
      <c r="AAN74" s="63"/>
      <c r="AAO74" s="63"/>
      <c r="AAP74" s="63"/>
      <c r="AAQ74" s="63"/>
      <c r="AAR74" s="63"/>
      <c r="AAS74" s="63"/>
      <c r="AAT74" s="63"/>
      <c r="AAU74" s="63"/>
      <c r="AAV74" s="63"/>
      <c r="AAW74" s="63"/>
      <c r="AAX74" s="63"/>
      <c r="AAY74" s="63"/>
      <c r="AAZ74" s="63"/>
      <c r="ABA74" s="63"/>
      <c r="ABB74" s="63"/>
      <c r="ABC74" s="63"/>
      <c r="ABD74" s="63"/>
      <c r="ABE74" s="63"/>
      <c r="ABF74" s="63"/>
      <c r="ABG74" s="63"/>
      <c r="ABH74" s="63"/>
      <c r="ABI74" s="63"/>
      <c r="ABJ74" s="63"/>
      <c r="ABK74" s="63"/>
      <c r="ABL74" s="63"/>
      <c r="ABM74" s="63"/>
      <c r="ABN74" s="63"/>
      <c r="ABO74" s="63"/>
      <c r="ABP74" s="63"/>
      <c r="ABQ74" s="63"/>
      <c r="ABR74" s="63"/>
      <c r="ABS74" s="63"/>
      <c r="ABT74" s="63"/>
      <c r="ABU74" s="63"/>
      <c r="ABV74" s="63"/>
      <c r="ABW74" s="63"/>
      <c r="ABX74" s="63"/>
      <c r="ABY74" s="63"/>
      <c r="ABZ74" s="63"/>
      <c r="ACA74" s="63"/>
      <c r="ACB74" s="63"/>
      <c r="ACC74" s="63"/>
      <c r="ACD74" s="63"/>
      <c r="ACE74" s="63"/>
      <c r="ACF74" s="63"/>
      <c r="ACG74" s="63"/>
      <c r="ACH74" s="63"/>
      <c r="ACI74" s="63"/>
      <c r="ACJ74" s="63"/>
      <c r="ACK74" s="63"/>
      <c r="ACL74" s="63"/>
      <c r="ACM74" s="63"/>
      <c r="ACN74" s="63"/>
      <c r="ACO74" s="63"/>
      <c r="ACP74" s="63"/>
      <c r="ACQ74" s="63"/>
      <c r="ACR74" s="63"/>
      <c r="ACS74" s="63"/>
      <c r="ACT74" s="63"/>
      <c r="ACU74" s="63"/>
      <c r="ACV74" s="63"/>
      <c r="ACW74" s="63"/>
      <c r="ACX74" s="63"/>
      <c r="ACY74" s="63"/>
      <c r="ACZ74" s="63"/>
      <c r="ADA74" s="63"/>
      <c r="ADB74" s="63"/>
      <c r="ADC74" s="63"/>
      <c r="ADD74" s="63"/>
      <c r="ADE74" s="63"/>
      <c r="ADF74" s="63"/>
      <c r="ADG74" s="63"/>
      <c r="ADH74" s="63"/>
      <c r="ADI74" s="63"/>
      <c r="ADJ74" s="63"/>
      <c r="ADK74" s="63"/>
      <c r="ADL74" s="63"/>
      <c r="ADM74" s="63"/>
      <c r="ADN74" s="63"/>
      <c r="ADO74" s="63"/>
      <c r="ADP74" s="63"/>
      <c r="ADQ74" s="63"/>
      <c r="ADR74" s="63"/>
      <c r="ADS74" s="63"/>
      <c r="ADT74" s="63"/>
      <c r="ADU74" s="63"/>
      <c r="ADV74" s="63"/>
      <c r="ADW74" s="63"/>
      <c r="ADX74" s="63"/>
      <c r="ADY74" s="63"/>
      <c r="ADZ74" s="63"/>
      <c r="AEA74" s="63"/>
      <c r="AEB74" s="63"/>
      <c r="AEC74" s="63"/>
      <c r="AED74" s="63"/>
      <c r="AEE74" s="63"/>
      <c r="AEF74" s="63"/>
      <c r="AEG74" s="63"/>
      <c r="AEH74" s="63"/>
      <c r="AEI74" s="63"/>
      <c r="AEJ74" s="63"/>
      <c r="AEK74" s="63"/>
      <c r="AEL74" s="63"/>
      <c r="AEM74" s="63"/>
      <c r="AEN74" s="63"/>
      <c r="AEO74" s="63"/>
      <c r="AEP74" s="63"/>
      <c r="AEQ74" s="63"/>
      <c r="AER74" s="63"/>
      <c r="AES74" s="63"/>
      <c r="AET74" s="63"/>
      <c r="AEU74" s="63"/>
      <c r="AEV74" s="63"/>
      <c r="AEW74" s="63"/>
      <c r="AEX74" s="63"/>
    </row>
    <row r="75" spans="1:830" ht="18" customHeight="1" x14ac:dyDescent="0.35">
      <c r="A75" s="54"/>
      <c r="B75" s="43" t="s">
        <v>176</v>
      </c>
      <c r="C75" s="44" t="s">
        <v>177</v>
      </c>
      <c r="D75" s="63">
        <v>0</v>
      </c>
      <c r="E75" s="63">
        <v>0</v>
      </c>
      <c r="F75" s="63">
        <v>0</v>
      </c>
      <c r="G75" s="63">
        <v>0</v>
      </c>
      <c r="H75" s="63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>
        <v>0</v>
      </c>
      <c r="V75" s="63">
        <v>0</v>
      </c>
      <c r="W75" s="63">
        <v>0</v>
      </c>
      <c r="X75" s="63">
        <v>0</v>
      </c>
      <c r="Y75" s="63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0</v>
      </c>
      <c r="AF75" s="63">
        <v>0</v>
      </c>
      <c r="AG75" s="63">
        <v>0</v>
      </c>
      <c r="AH75" s="63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 s="63">
        <v>0</v>
      </c>
      <c r="AP75" s="63">
        <v>0</v>
      </c>
      <c r="AQ75" s="63"/>
      <c r="AR75" s="63">
        <v>0</v>
      </c>
      <c r="AS75" s="63">
        <v>0</v>
      </c>
      <c r="AT75" s="63">
        <v>0</v>
      </c>
      <c r="AU75" s="63">
        <v>0</v>
      </c>
      <c r="AV75" s="63">
        <v>0</v>
      </c>
      <c r="AW75" s="63">
        <v>0</v>
      </c>
      <c r="AX75" s="63">
        <v>0</v>
      </c>
      <c r="AY75" s="63">
        <v>0</v>
      </c>
      <c r="AZ75" s="63">
        <v>0</v>
      </c>
      <c r="BA75" s="63">
        <v>0</v>
      </c>
      <c r="BB75" s="63">
        <v>0</v>
      </c>
      <c r="BC75" s="63">
        <v>0</v>
      </c>
      <c r="BD75" s="63">
        <v>0</v>
      </c>
      <c r="BE75" s="63">
        <v>0</v>
      </c>
      <c r="BF75" s="63">
        <v>0</v>
      </c>
      <c r="BG75" s="63">
        <v>0</v>
      </c>
      <c r="BH75" s="63">
        <v>0</v>
      </c>
      <c r="BI75" s="63">
        <v>0</v>
      </c>
      <c r="BJ75" s="63">
        <v>0</v>
      </c>
      <c r="BK75" s="63">
        <v>0</v>
      </c>
      <c r="BL75" s="63">
        <v>0</v>
      </c>
      <c r="BM75" s="63">
        <v>0</v>
      </c>
      <c r="BN75" s="63">
        <v>0</v>
      </c>
      <c r="BO75" s="63">
        <v>0</v>
      </c>
      <c r="BP75" s="63">
        <v>0</v>
      </c>
      <c r="BQ75" s="63">
        <v>0</v>
      </c>
      <c r="BR75" s="63">
        <v>0</v>
      </c>
      <c r="BS75" s="63">
        <v>0</v>
      </c>
      <c r="BT75" s="63">
        <v>0</v>
      </c>
      <c r="BU75" s="63">
        <v>0</v>
      </c>
      <c r="BV75" s="63">
        <v>0</v>
      </c>
      <c r="BW75" s="63">
        <v>0</v>
      </c>
      <c r="BX75" s="63">
        <v>0</v>
      </c>
      <c r="BY75" s="63">
        <v>0</v>
      </c>
      <c r="BZ75" s="63">
        <v>0</v>
      </c>
      <c r="CA75" s="63">
        <v>0</v>
      </c>
      <c r="CB75" s="63">
        <v>0</v>
      </c>
      <c r="CC75" s="63">
        <v>0</v>
      </c>
      <c r="CD75" s="63">
        <v>0</v>
      </c>
      <c r="CE75" s="63">
        <v>0</v>
      </c>
      <c r="CF75" s="63">
        <v>0</v>
      </c>
      <c r="CG75" s="63">
        <v>0</v>
      </c>
      <c r="CH75" s="63">
        <v>0</v>
      </c>
      <c r="CI75" s="63">
        <v>0</v>
      </c>
      <c r="CJ75" s="63">
        <v>0</v>
      </c>
      <c r="CK75" s="63">
        <v>0</v>
      </c>
      <c r="CL75" s="63"/>
      <c r="CM75" s="63">
        <v>0</v>
      </c>
      <c r="CN75" s="63">
        <v>0</v>
      </c>
      <c r="CO75" s="63">
        <v>0</v>
      </c>
      <c r="CP75" s="63">
        <v>0</v>
      </c>
      <c r="CQ75" s="63">
        <v>0</v>
      </c>
      <c r="CR75" s="63">
        <v>0</v>
      </c>
      <c r="CS75" s="63">
        <v>0</v>
      </c>
      <c r="CT75" s="63">
        <v>0</v>
      </c>
      <c r="CU75" s="63">
        <v>0</v>
      </c>
      <c r="CV75" s="63">
        <v>0</v>
      </c>
      <c r="CW75" s="63"/>
      <c r="CX75" s="63">
        <v>0</v>
      </c>
      <c r="CY75" s="63">
        <v>0</v>
      </c>
      <c r="CZ75" s="63">
        <v>0</v>
      </c>
      <c r="DA75" s="63">
        <v>0</v>
      </c>
      <c r="DB75" s="63">
        <v>0</v>
      </c>
      <c r="DC75" s="63">
        <v>0</v>
      </c>
      <c r="DD75" s="63">
        <v>0</v>
      </c>
      <c r="DE75" s="63">
        <v>0</v>
      </c>
      <c r="DF75" s="63">
        <v>0</v>
      </c>
      <c r="DG75" s="63">
        <v>0</v>
      </c>
      <c r="DH75" s="63">
        <v>0</v>
      </c>
      <c r="DI75" s="63">
        <v>0</v>
      </c>
      <c r="DJ75" s="63">
        <v>0</v>
      </c>
      <c r="DK75" s="63">
        <v>0</v>
      </c>
      <c r="DL75" s="63">
        <v>0</v>
      </c>
      <c r="DM75" s="63">
        <v>0</v>
      </c>
      <c r="DN75" s="63">
        <v>0</v>
      </c>
      <c r="DO75" s="63">
        <v>0</v>
      </c>
      <c r="DP75" s="63">
        <v>0</v>
      </c>
      <c r="DQ75" s="63">
        <v>0</v>
      </c>
      <c r="DR75" s="63">
        <v>0</v>
      </c>
      <c r="DS75" s="63">
        <v>0</v>
      </c>
      <c r="DT75" s="63">
        <v>0</v>
      </c>
      <c r="DU75" s="63">
        <v>0</v>
      </c>
      <c r="DV75" s="63">
        <v>0</v>
      </c>
      <c r="DW75" s="63">
        <v>0</v>
      </c>
      <c r="DX75" s="63">
        <v>0</v>
      </c>
      <c r="DY75" s="63">
        <v>0</v>
      </c>
      <c r="DZ75" s="63">
        <v>0</v>
      </c>
      <c r="EA75" s="63">
        <v>0</v>
      </c>
      <c r="EB75" s="63">
        <v>0</v>
      </c>
      <c r="EC75" s="63">
        <v>0</v>
      </c>
      <c r="ED75" s="63">
        <v>0</v>
      </c>
      <c r="EE75" s="63">
        <v>0</v>
      </c>
      <c r="EF75" s="63">
        <v>0</v>
      </c>
      <c r="EG75" s="63">
        <v>0</v>
      </c>
      <c r="EH75" s="63">
        <v>0</v>
      </c>
      <c r="EI75" s="63">
        <v>0</v>
      </c>
      <c r="EJ75" s="63">
        <v>0</v>
      </c>
      <c r="EK75" s="63">
        <v>0</v>
      </c>
      <c r="EL75" s="63">
        <v>0</v>
      </c>
      <c r="EM75" s="63">
        <v>0</v>
      </c>
      <c r="EN75" s="63">
        <v>0</v>
      </c>
      <c r="EO75" s="63">
        <v>0</v>
      </c>
      <c r="EP75" s="63">
        <v>0</v>
      </c>
      <c r="EQ75" s="63">
        <v>0</v>
      </c>
      <c r="ER75" s="63">
        <v>0</v>
      </c>
      <c r="ES75" s="63">
        <v>0</v>
      </c>
      <c r="ET75" s="63">
        <v>0</v>
      </c>
      <c r="EU75" s="63">
        <v>0</v>
      </c>
      <c r="EV75" s="63">
        <v>0</v>
      </c>
      <c r="EW75" s="63">
        <v>0</v>
      </c>
      <c r="EX75" s="63">
        <v>0</v>
      </c>
      <c r="EY75" s="63">
        <v>0</v>
      </c>
      <c r="EZ75" s="63">
        <v>0</v>
      </c>
      <c r="FA75" s="63">
        <v>0</v>
      </c>
      <c r="FB75" s="63">
        <v>0</v>
      </c>
      <c r="FC75" s="63">
        <v>0</v>
      </c>
      <c r="FD75" s="63">
        <v>0</v>
      </c>
      <c r="FE75" s="63">
        <v>0</v>
      </c>
      <c r="FF75" s="63">
        <v>0</v>
      </c>
      <c r="FG75" s="63">
        <v>0</v>
      </c>
      <c r="FH75" s="63">
        <v>0</v>
      </c>
      <c r="FI75" s="63">
        <v>0</v>
      </c>
      <c r="FJ75" s="63">
        <v>0</v>
      </c>
      <c r="FK75" s="63"/>
      <c r="FL75" s="63">
        <v>0</v>
      </c>
      <c r="FM75" s="63">
        <v>0</v>
      </c>
      <c r="FN75" s="63">
        <v>0</v>
      </c>
      <c r="FO75" s="63">
        <v>0</v>
      </c>
      <c r="FP75" s="63">
        <v>0</v>
      </c>
      <c r="FQ75" s="63">
        <v>0</v>
      </c>
      <c r="FR75" s="63">
        <v>0</v>
      </c>
      <c r="FS75" s="63">
        <v>0</v>
      </c>
      <c r="FT75" s="63">
        <v>0</v>
      </c>
      <c r="FU75" s="63">
        <v>0</v>
      </c>
      <c r="FV75" s="63">
        <v>0</v>
      </c>
      <c r="FW75" s="63">
        <v>0</v>
      </c>
      <c r="FX75" s="63">
        <v>0</v>
      </c>
      <c r="FY75" s="63">
        <v>0</v>
      </c>
      <c r="FZ75" s="63">
        <v>0</v>
      </c>
      <c r="GA75" s="63">
        <v>0</v>
      </c>
      <c r="GB75" s="63">
        <v>0</v>
      </c>
      <c r="GC75" s="63">
        <v>0</v>
      </c>
      <c r="GD75" s="63">
        <v>0</v>
      </c>
      <c r="GE75" s="63">
        <v>0</v>
      </c>
      <c r="GF75" s="63">
        <v>0</v>
      </c>
      <c r="GG75" s="63">
        <v>0</v>
      </c>
      <c r="GH75" s="63">
        <v>0</v>
      </c>
      <c r="GI75" s="63">
        <v>0</v>
      </c>
      <c r="GJ75" s="63">
        <v>0</v>
      </c>
      <c r="GK75" s="63">
        <v>0</v>
      </c>
      <c r="GL75" s="63"/>
      <c r="GM75" s="63"/>
      <c r="GN75" s="63"/>
      <c r="GO75" s="63"/>
      <c r="GP75" s="63"/>
      <c r="GQ75" s="63"/>
      <c r="GR75" s="63"/>
      <c r="GS75" s="63"/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3"/>
      <c r="HT75" s="63"/>
      <c r="HU75" s="63"/>
      <c r="HV75" s="63"/>
      <c r="HW75" s="63"/>
      <c r="HX75" s="63"/>
      <c r="HY75" s="63"/>
      <c r="HZ75" s="63"/>
      <c r="IA75" s="63"/>
      <c r="IB75" s="63"/>
      <c r="IC75" s="63"/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3"/>
      <c r="IO75" s="63"/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63"/>
      <c r="JE75" s="63"/>
      <c r="JF75" s="63"/>
      <c r="JG75" s="63"/>
      <c r="JH75" s="63"/>
      <c r="JI75" s="63"/>
      <c r="JJ75" s="63"/>
      <c r="JK75" s="63"/>
      <c r="JL75" s="63"/>
      <c r="JM75" s="63"/>
      <c r="JN75" s="63"/>
      <c r="JO75" s="63"/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63"/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63"/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  <c r="MN75" s="63"/>
      <c r="MO75" s="63"/>
      <c r="MP75" s="63"/>
      <c r="MQ75" s="63"/>
      <c r="MR75" s="63"/>
      <c r="MS75" s="63"/>
      <c r="MT75" s="63"/>
      <c r="MU75" s="63"/>
      <c r="MV75" s="63"/>
      <c r="MW75" s="63"/>
      <c r="MX75" s="63"/>
      <c r="MY75" s="63"/>
      <c r="MZ75" s="63"/>
      <c r="NA75" s="63"/>
      <c r="NB75" s="63"/>
      <c r="NC75" s="63"/>
      <c r="ND75" s="63"/>
      <c r="NE75" s="63"/>
      <c r="NF75" s="63"/>
      <c r="NG75" s="63"/>
      <c r="NH75" s="63"/>
      <c r="NI75" s="63"/>
      <c r="NJ75" s="63"/>
      <c r="NK75" s="63"/>
      <c r="NL75" s="63"/>
      <c r="NM75" s="63"/>
      <c r="NN75" s="63"/>
      <c r="NO75" s="63"/>
      <c r="NP75" s="63"/>
      <c r="NQ75" s="63"/>
      <c r="NR75" s="63"/>
      <c r="NS75" s="63"/>
      <c r="NT75" s="63"/>
      <c r="NU75" s="63"/>
      <c r="NV75" s="63"/>
      <c r="NW75" s="63"/>
      <c r="NX75" s="63"/>
      <c r="NY75" s="63"/>
      <c r="NZ75" s="63"/>
      <c r="OA75" s="63"/>
      <c r="OB75" s="63"/>
      <c r="OC75" s="63"/>
      <c r="OD75" s="63"/>
      <c r="OE75" s="63"/>
      <c r="OF75" s="63"/>
      <c r="OG75" s="63"/>
      <c r="OH75" s="63"/>
      <c r="OI75" s="63"/>
      <c r="OJ75" s="63"/>
      <c r="OK75" s="63"/>
      <c r="OL75" s="63"/>
      <c r="OM75" s="63"/>
      <c r="ON75" s="63"/>
      <c r="OO75" s="63"/>
      <c r="OP75" s="63"/>
      <c r="OQ75" s="63"/>
      <c r="OR75" s="63"/>
      <c r="OS75" s="63"/>
      <c r="OT75" s="63"/>
      <c r="OU75" s="63"/>
      <c r="OV75" s="63"/>
      <c r="OW75" s="63"/>
      <c r="OX75" s="63"/>
      <c r="OY75" s="63"/>
      <c r="OZ75" s="63"/>
      <c r="PA75" s="63"/>
      <c r="PB75" s="63"/>
      <c r="PC75" s="63"/>
      <c r="PD75" s="63"/>
      <c r="PE75" s="63"/>
      <c r="PF75" s="63"/>
      <c r="PG75" s="63"/>
      <c r="PH75" s="63"/>
      <c r="PI75" s="63"/>
      <c r="PJ75" s="63"/>
      <c r="PK75" s="63"/>
      <c r="PL75" s="63"/>
      <c r="PM75" s="63"/>
      <c r="PN75" s="63"/>
      <c r="PO75" s="63"/>
      <c r="PP75" s="63"/>
      <c r="PQ75" s="63"/>
      <c r="PR75" s="63"/>
      <c r="PS75" s="63"/>
      <c r="PT75" s="63"/>
      <c r="PU75" s="63"/>
      <c r="PV75" s="63"/>
      <c r="PW75" s="63"/>
      <c r="PX75" s="63"/>
      <c r="PY75" s="63"/>
      <c r="PZ75" s="63"/>
      <c r="QA75" s="63"/>
      <c r="QB75" s="63"/>
      <c r="QC75" s="63"/>
      <c r="QD75" s="63"/>
      <c r="QE75" s="63"/>
      <c r="QF75" s="63"/>
      <c r="QG75" s="63"/>
      <c r="QH75" s="63"/>
      <c r="QI75" s="63"/>
      <c r="QJ75" s="63"/>
      <c r="QK75" s="63"/>
      <c r="QL75" s="63"/>
      <c r="QM75" s="63"/>
      <c r="QN75" s="63"/>
      <c r="QO75" s="63"/>
      <c r="QP75" s="63"/>
      <c r="QQ75" s="63"/>
      <c r="QR75" s="63"/>
      <c r="QS75" s="63"/>
      <c r="QT75" s="63"/>
      <c r="QU75" s="63"/>
      <c r="QV75" s="63"/>
      <c r="QW75" s="63"/>
      <c r="QX75" s="63"/>
      <c r="QY75" s="63"/>
      <c r="QZ75" s="63"/>
      <c r="RA75" s="63"/>
      <c r="RB75" s="63"/>
      <c r="RC75" s="63"/>
      <c r="RD75" s="63"/>
      <c r="RE75" s="63"/>
      <c r="RF75" s="63"/>
      <c r="RG75" s="63"/>
      <c r="RH75" s="63"/>
      <c r="RI75" s="63"/>
      <c r="RJ75" s="63"/>
      <c r="RK75" s="63"/>
      <c r="RL75" s="63"/>
      <c r="RM75" s="63"/>
      <c r="RN75" s="63"/>
      <c r="RO75" s="63"/>
      <c r="RP75" s="63"/>
      <c r="RQ75" s="63"/>
      <c r="RR75" s="63"/>
      <c r="RS75" s="63"/>
      <c r="RT75" s="63"/>
      <c r="RU75" s="63"/>
      <c r="RV75" s="63"/>
      <c r="RW75" s="63"/>
      <c r="RX75" s="63"/>
      <c r="RY75" s="63"/>
      <c r="RZ75" s="63"/>
      <c r="SA75" s="63"/>
      <c r="SB75" s="63"/>
      <c r="SC75" s="63"/>
      <c r="SD75" s="63"/>
      <c r="SE75" s="63"/>
      <c r="SF75" s="63"/>
      <c r="SG75" s="63"/>
      <c r="SH75" s="63"/>
      <c r="SI75" s="63"/>
      <c r="SJ75" s="63"/>
      <c r="SK75" s="63"/>
      <c r="SL75" s="63"/>
      <c r="SM75" s="63"/>
      <c r="SN75" s="63"/>
      <c r="SO75" s="63"/>
      <c r="SP75" s="63"/>
      <c r="SQ75" s="63"/>
      <c r="SR75" s="63"/>
      <c r="SS75" s="63"/>
      <c r="ST75" s="63"/>
      <c r="SU75" s="63"/>
      <c r="SV75" s="63"/>
      <c r="SW75" s="63"/>
      <c r="SX75" s="63"/>
      <c r="SY75" s="63"/>
      <c r="SZ75" s="63"/>
      <c r="TA75" s="63"/>
      <c r="TB75" s="63"/>
      <c r="TC75" s="63"/>
      <c r="TD75" s="63"/>
      <c r="TE75" s="63"/>
      <c r="TF75" s="63"/>
      <c r="TG75" s="63"/>
      <c r="TH75" s="63"/>
      <c r="TI75" s="63"/>
      <c r="TJ75" s="63"/>
      <c r="TK75" s="63"/>
      <c r="TL75" s="63"/>
      <c r="TM75" s="63"/>
      <c r="TN75" s="63"/>
      <c r="TO75" s="63"/>
      <c r="TP75" s="63"/>
      <c r="TQ75" s="63"/>
      <c r="TR75" s="63"/>
      <c r="TS75" s="63"/>
      <c r="TT75" s="63"/>
      <c r="TU75" s="63"/>
      <c r="TV75" s="63"/>
      <c r="TW75" s="63"/>
      <c r="TX75" s="63"/>
      <c r="TY75" s="63"/>
      <c r="TZ75" s="63"/>
      <c r="UA75" s="63"/>
      <c r="UB75" s="63"/>
      <c r="UC75" s="63"/>
      <c r="UD75" s="63"/>
      <c r="UE75" s="63"/>
      <c r="UF75" s="63"/>
      <c r="UG75" s="63"/>
      <c r="UH75" s="63"/>
      <c r="UI75" s="63"/>
      <c r="UJ75" s="63"/>
      <c r="UK75" s="63"/>
      <c r="UL75" s="63"/>
      <c r="UM75" s="63"/>
      <c r="UN75" s="63"/>
      <c r="UO75" s="63"/>
      <c r="UP75" s="63"/>
      <c r="UQ75" s="63"/>
      <c r="UR75" s="63"/>
      <c r="US75" s="63"/>
      <c r="UT75" s="63"/>
      <c r="UU75" s="63"/>
      <c r="UV75" s="63"/>
      <c r="UW75" s="63"/>
      <c r="UX75" s="63"/>
      <c r="UY75" s="63"/>
      <c r="UZ75" s="63"/>
      <c r="VA75" s="63"/>
      <c r="VB75" s="63"/>
      <c r="VC75" s="63"/>
      <c r="VD75" s="63"/>
      <c r="VE75" s="63"/>
      <c r="VF75" s="63"/>
      <c r="VG75" s="63"/>
      <c r="VH75" s="63"/>
      <c r="VI75" s="63"/>
      <c r="VJ75" s="63"/>
      <c r="VK75" s="63"/>
      <c r="VL75" s="63"/>
      <c r="VM75" s="63"/>
      <c r="VN75" s="63"/>
      <c r="VO75" s="63"/>
      <c r="VP75" s="63"/>
      <c r="VQ75" s="63"/>
      <c r="VR75" s="63"/>
      <c r="VS75" s="63"/>
      <c r="VT75" s="63"/>
      <c r="VU75" s="63"/>
      <c r="VV75" s="63"/>
      <c r="VW75" s="63"/>
      <c r="VX75" s="63"/>
      <c r="VY75" s="63"/>
      <c r="VZ75" s="63"/>
      <c r="WA75" s="63"/>
      <c r="WB75" s="63"/>
      <c r="WC75" s="63"/>
      <c r="WD75" s="63"/>
      <c r="WE75" s="63"/>
      <c r="WF75" s="63"/>
      <c r="WG75" s="63"/>
      <c r="WH75" s="63"/>
      <c r="WI75" s="63"/>
      <c r="WJ75" s="63"/>
      <c r="WK75" s="63"/>
      <c r="WL75" s="63"/>
      <c r="WM75" s="63"/>
      <c r="WN75" s="63"/>
      <c r="WO75" s="63"/>
      <c r="WP75" s="63"/>
      <c r="WQ75" s="63"/>
      <c r="WR75" s="63"/>
      <c r="WS75" s="63"/>
      <c r="WT75" s="63"/>
      <c r="WU75" s="63"/>
      <c r="WV75" s="63"/>
      <c r="WW75" s="63"/>
      <c r="WX75" s="63"/>
      <c r="WY75" s="63"/>
      <c r="WZ75" s="63"/>
      <c r="XA75" s="63"/>
      <c r="XB75" s="63"/>
      <c r="XC75" s="63"/>
      <c r="XD75" s="63"/>
      <c r="XE75" s="63"/>
      <c r="XF75" s="63"/>
      <c r="XG75" s="63"/>
      <c r="XH75" s="63"/>
      <c r="XI75" s="63"/>
      <c r="XJ75" s="63"/>
      <c r="XK75" s="63"/>
      <c r="XL75" s="63"/>
      <c r="XM75" s="63"/>
      <c r="XN75" s="63"/>
      <c r="XO75" s="63"/>
      <c r="XP75" s="63"/>
      <c r="XQ75" s="63"/>
      <c r="XR75" s="63"/>
      <c r="XS75" s="63"/>
      <c r="XT75" s="63"/>
      <c r="XU75" s="63"/>
      <c r="XV75" s="63"/>
      <c r="XW75" s="63"/>
      <c r="XX75" s="63"/>
      <c r="XY75" s="63"/>
      <c r="XZ75" s="63"/>
      <c r="YA75" s="63"/>
      <c r="YB75" s="63"/>
      <c r="YC75" s="63"/>
      <c r="YD75" s="63"/>
      <c r="YE75" s="63"/>
      <c r="YF75" s="63"/>
      <c r="YG75" s="63"/>
      <c r="YH75" s="63"/>
      <c r="YI75" s="63"/>
      <c r="YJ75" s="63"/>
      <c r="YK75" s="63"/>
      <c r="YL75" s="63"/>
      <c r="YM75" s="63"/>
      <c r="YN75" s="63"/>
      <c r="YO75" s="63"/>
      <c r="YP75" s="63"/>
      <c r="YQ75" s="63"/>
      <c r="YR75" s="63"/>
      <c r="YS75" s="63"/>
      <c r="YT75" s="63"/>
      <c r="YU75" s="63"/>
      <c r="YV75" s="63"/>
      <c r="YW75" s="63"/>
      <c r="YX75" s="63"/>
      <c r="YY75" s="63"/>
      <c r="YZ75" s="63"/>
      <c r="ZA75" s="63"/>
      <c r="ZB75" s="63"/>
      <c r="ZC75" s="63"/>
      <c r="ZD75" s="63"/>
      <c r="ZE75" s="63"/>
      <c r="ZF75" s="63"/>
      <c r="ZG75" s="63"/>
      <c r="ZH75" s="63"/>
      <c r="ZI75" s="63"/>
      <c r="ZJ75" s="63"/>
      <c r="ZK75" s="63"/>
      <c r="ZL75" s="63"/>
      <c r="ZM75" s="63"/>
      <c r="ZN75" s="63"/>
      <c r="ZO75" s="63"/>
      <c r="ZP75" s="63"/>
      <c r="ZQ75" s="63"/>
      <c r="ZR75" s="63"/>
      <c r="ZS75" s="63"/>
      <c r="ZT75" s="63"/>
      <c r="ZU75" s="63"/>
      <c r="ZV75" s="63"/>
      <c r="ZW75" s="63"/>
      <c r="ZX75" s="63"/>
      <c r="ZY75" s="63"/>
      <c r="ZZ75" s="63"/>
      <c r="AAA75" s="63"/>
      <c r="AAB75" s="63"/>
      <c r="AAC75" s="63"/>
      <c r="AAD75" s="63"/>
      <c r="AAE75" s="63"/>
      <c r="AAF75" s="63"/>
      <c r="AAG75" s="63"/>
      <c r="AAH75" s="63"/>
      <c r="AAI75" s="63"/>
      <c r="AAJ75" s="63"/>
      <c r="AAK75" s="63"/>
      <c r="AAL75" s="63"/>
      <c r="AAM75" s="63"/>
      <c r="AAN75" s="63"/>
      <c r="AAO75" s="63"/>
      <c r="AAP75" s="63"/>
      <c r="AAQ75" s="63"/>
      <c r="AAR75" s="63"/>
      <c r="AAS75" s="63"/>
      <c r="AAT75" s="63"/>
      <c r="AAU75" s="63"/>
      <c r="AAV75" s="63"/>
      <c r="AAW75" s="63"/>
      <c r="AAX75" s="63"/>
      <c r="AAY75" s="63"/>
      <c r="AAZ75" s="63"/>
      <c r="ABA75" s="63"/>
      <c r="ABB75" s="63"/>
      <c r="ABC75" s="63"/>
      <c r="ABD75" s="63"/>
      <c r="ABE75" s="63"/>
      <c r="ABF75" s="63"/>
      <c r="ABG75" s="63"/>
      <c r="ABH75" s="63"/>
      <c r="ABI75" s="63"/>
      <c r="ABJ75" s="63"/>
      <c r="ABK75" s="63"/>
      <c r="ABL75" s="63"/>
      <c r="ABM75" s="63"/>
      <c r="ABN75" s="63"/>
      <c r="ABO75" s="63"/>
      <c r="ABP75" s="63"/>
      <c r="ABQ75" s="63"/>
      <c r="ABR75" s="63"/>
      <c r="ABS75" s="63"/>
      <c r="ABT75" s="63"/>
      <c r="ABU75" s="63"/>
      <c r="ABV75" s="63"/>
      <c r="ABW75" s="63"/>
      <c r="ABX75" s="63"/>
      <c r="ABY75" s="63"/>
      <c r="ABZ75" s="63"/>
      <c r="ACA75" s="63"/>
      <c r="ACB75" s="63"/>
      <c r="ACC75" s="63"/>
      <c r="ACD75" s="63"/>
      <c r="ACE75" s="63"/>
      <c r="ACF75" s="63"/>
      <c r="ACG75" s="63"/>
      <c r="ACH75" s="63"/>
      <c r="ACI75" s="63"/>
      <c r="ACJ75" s="63"/>
      <c r="ACK75" s="63"/>
      <c r="ACL75" s="63"/>
      <c r="ACM75" s="63"/>
      <c r="ACN75" s="63"/>
      <c r="ACO75" s="63"/>
      <c r="ACP75" s="63"/>
      <c r="ACQ75" s="63"/>
      <c r="ACR75" s="63"/>
      <c r="ACS75" s="63"/>
      <c r="ACT75" s="63"/>
      <c r="ACU75" s="63"/>
      <c r="ACV75" s="63"/>
      <c r="ACW75" s="63"/>
      <c r="ACX75" s="63"/>
      <c r="ACY75" s="63"/>
      <c r="ACZ75" s="63"/>
      <c r="ADA75" s="63"/>
      <c r="ADB75" s="63"/>
      <c r="ADC75" s="63"/>
      <c r="ADD75" s="63"/>
      <c r="ADE75" s="63"/>
      <c r="ADF75" s="63"/>
      <c r="ADG75" s="63"/>
      <c r="ADH75" s="63"/>
      <c r="ADI75" s="63"/>
      <c r="ADJ75" s="63"/>
      <c r="ADK75" s="63"/>
      <c r="ADL75" s="63"/>
      <c r="ADM75" s="63"/>
      <c r="ADN75" s="63"/>
      <c r="ADO75" s="63"/>
      <c r="ADP75" s="63"/>
      <c r="ADQ75" s="63"/>
      <c r="ADR75" s="63"/>
      <c r="ADS75" s="63"/>
      <c r="ADT75" s="63"/>
      <c r="ADU75" s="63"/>
      <c r="ADV75" s="63"/>
      <c r="ADW75" s="63"/>
      <c r="ADX75" s="63"/>
      <c r="ADY75" s="63"/>
      <c r="ADZ75" s="63"/>
      <c r="AEA75" s="63"/>
      <c r="AEB75" s="63"/>
      <c r="AEC75" s="63"/>
      <c r="AED75" s="63"/>
      <c r="AEE75" s="63"/>
      <c r="AEF75" s="63"/>
      <c r="AEG75" s="63"/>
      <c r="AEH75" s="63"/>
      <c r="AEI75" s="63"/>
      <c r="AEJ75" s="63"/>
      <c r="AEK75" s="63"/>
      <c r="AEL75" s="63"/>
      <c r="AEM75" s="63"/>
      <c r="AEN75" s="63"/>
      <c r="AEO75" s="63"/>
      <c r="AEP75" s="63"/>
      <c r="AEQ75" s="63"/>
      <c r="AER75" s="63"/>
      <c r="AES75" s="63"/>
      <c r="AET75" s="63"/>
      <c r="AEU75" s="63"/>
      <c r="AEV75" s="63"/>
      <c r="AEW75" s="63"/>
      <c r="AEX75" s="63"/>
    </row>
    <row r="76" spans="1:830" ht="18" customHeight="1" x14ac:dyDescent="0.35">
      <c r="A76" s="54"/>
      <c r="B76" s="43" t="s">
        <v>178</v>
      </c>
      <c r="C76" s="44" t="s">
        <v>177</v>
      </c>
      <c r="D76" s="63">
        <v>0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/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0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63">
        <v>0</v>
      </c>
      <c r="BR76" s="63">
        <v>0</v>
      </c>
      <c r="BS76" s="63">
        <v>0</v>
      </c>
      <c r="BT76" s="63">
        <v>0</v>
      </c>
      <c r="BU76" s="63">
        <v>0</v>
      </c>
      <c r="BV76" s="63">
        <v>0</v>
      </c>
      <c r="BW76" s="63">
        <v>0</v>
      </c>
      <c r="BX76" s="63">
        <v>0</v>
      </c>
      <c r="BY76" s="63">
        <v>0</v>
      </c>
      <c r="BZ76" s="63">
        <v>0</v>
      </c>
      <c r="CA76" s="63">
        <v>0</v>
      </c>
      <c r="CB76" s="63">
        <v>0</v>
      </c>
      <c r="CC76" s="63">
        <v>0</v>
      </c>
      <c r="CD76" s="63">
        <v>0</v>
      </c>
      <c r="CE76" s="63">
        <v>0</v>
      </c>
      <c r="CF76" s="63">
        <v>0</v>
      </c>
      <c r="CG76" s="63">
        <v>0</v>
      </c>
      <c r="CH76" s="63">
        <v>0</v>
      </c>
      <c r="CI76" s="63">
        <v>0</v>
      </c>
      <c r="CJ76" s="63">
        <v>0</v>
      </c>
      <c r="CK76" s="63">
        <v>0</v>
      </c>
      <c r="CL76" s="63"/>
      <c r="CM76" s="63">
        <v>0</v>
      </c>
      <c r="CN76" s="63">
        <v>0</v>
      </c>
      <c r="CO76" s="63">
        <v>0</v>
      </c>
      <c r="CP76" s="63">
        <v>0</v>
      </c>
      <c r="CQ76" s="63">
        <v>0</v>
      </c>
      <c r="CR76" s="63">
        <v>0</v>
      </c>
      <c r="CS76" s="63">
        <v>0</v>
      </c>
      <c r="CT76" s="63">
        <v>0</v>
      </c>
      <c r="CU76" s="63">
        <v>0</v>
      </c>
      <c r="CV76" s="63">
        <v>0</v>
      </c>
      <c r="CW76" s="63"/>
      <c r="CX76" s="63">
        <v>0</v>
      </c>
      <c r="CY76" s="63">
        <v>0</v>
      </c>
      <c r="CZ76" s="63">
        <v>0</v>
      </c>
      <c r="DA76" s="63">
        <v>0</v>
      </c>
      <c r="DB76" s="63">
        <v>0</v>
      </c>
      <c r="DC76" s="63">
        <v>0</v>
      </c>
      <c r="DD76" s="63">
        <v>0</v>
      </c>
      <c r="DE76" s="63">
        <v>0</v>
      </c>
      <c r="DF76" s="63">
        <v>0</v>
      </c>
      <c r="DG76" s="63">
        <v>0</v>
      </c>
      <c r="DH76" s="63">
        <v>0</v>
      </c>
      <c r="DI76" s="63">
        <v>0</v>
      </c>
      <c r="DJ76" s="63">
        <v>0</v>
      </c>
      <c r="DK76" s="63">
        <v>0</v>
      </c>
      <c r="DL76" s="63">
        <v>0</v>
      </c>
      <c r="DM76" s="63">
        <v>0</v>
      </c>
      <c r="DN76" s="63">
        <v>0</v>
      </c>
      <c r="DO76" s="63">
        <v>0</v>
      </c>
      <c r="DP76" s="63">
        <v>0</v>
      </c>
      <c r="DQ76" s="63">
        <v>0</v>
      </c>
      <c r="DR76" s="63">
        <v>0</v>
      </c>
      <c r="DS76" s="63">
        <v>0</v>
      </c>
      <c r="DT76" s="63">
        <v>0</v>
      </c>
      <c r="DU76" s="63">
        <v>0</v>
      </c>
      <c r="DV76" s="63">
        <v>0</v>
      </c>
      <c r="DW76" s="63">
        <v>0</v>
      </c>
      <c r="DX76" s="63">
        <v>0</v>
      </c>
      <c r="DY76" s="63">
        <v>0</v>
      </c>
      <c r="DZ76" s="63">
        <v>0</v>
      </c>
      <c r="EA76" s="63">
        <v>0</v>
      </c>
      <c r="EB76" s="63">
        <v>0</v>
      </c>
      <c r="EC76" s="63">
        <v>0</v>
      </c>
      <c r="ED76" s="63">
        <v>0</v>
      </c>
      <c r="EE76" s="63">
        <v>0</v>
      </c>
      <c r="EF76" s="63">
        <v>0</v>
      </c>
      <c r="EG76" s="63">
        <v>0</v>
      </c>
      <c r="EH76" s="63">
        <v>0</v>
      </c>
      <c r="EI76" s="63">
        <v>0</v>
      </c>
      <c r="EJ76" s="63">
        <v>0</v>
      </c>
      <c r="EK76" s="63">
        <v>0</v>
      </c>
      <c r="EL76" s="63">
        <v>0</v>
      </c>
      <c r="EM76" s="63">
        <v>0</v>
      </c>
      <c r="EN76" s="63">
        <v>0</v>
      </c>
      <c r="EO76" s="63">
        <v>0</v>
      </c>
      <c r="EP76" s="63">
        <v>0</v>
      </c>
      <c r="EQ76" s="63">
        <v>0</v>
      </c>
      <c r="ER76" s="63">
        <v>0</v>
      </c>
      <c r="ES76" s="63">
        <v>0</v>
      </c>
      <c r="ET76" s="63">
        <v>0</v>
      </c>
      <c r="EU76" s="63">
        <v>0</v>
      </c>
      <c r="EV76" s="63">
        <v>0</v>
      </c>
      <c r="EW76" s="63">
        <v>0</v>
      </c>
      <c r="EX76" s="63">
        <v>0</v>
      </c>
      <c r="EY76" s="63">
        <v>0</v>
      </c>
      <c r="EZ76" s="63">
        <v>0</v>
      </c>
      <c r="FA76" s="63">
        <v>0</v>
      </c>
      <c r="FB76" s="63">
        <v>0</v>
      </c>
      <c r="FC76" s="63">
        <v>0</v>
      </c>
      <c r="FD76" s="63">
        <v>0</v>
      </c>
      <c r="FE76" s="63">
        <v>0</v>
      </c>
      <c r="FF76" s="63">
        <v>0</v>
      </c>
      <c r="FG76" s="63">
        <v>0</v>
      </c>
      <c r="FH76" s="63">
        <v>0</v>
      </c>
      <c r="FI76" s="63">
        <v>0</v>
      </c>
      <c r="FJ76" s="63">
        <v>0</v>
      </c>
      <c r="FK76" s="63"/>
      <c r="FL76" s="63">
        <v>0</v>
      </c>
      <c r="FM76" s="63">
        <v>0</v>
      </c>
      <c r="FN76" s="63">
        <v>0</v>
      </c>
      <c r="FO76" s="63">
        <v>0</v>
      </c>
      <c r="FP76" s="63">
        <v>0</v>
      </c>
      <c r="FQ76" s="63">
        <v>0</v>
      </c>
      <c r="FR76" s="63">
        <v>0</v>
      </c>
      <c r="FS76" s="63">
        <v>0</v>
      </c>
      <c r="FT76" s="63">
        <v>0</v>
      </c>
      <c r="FU76" s="63">
        <v>0</v>
      </c>
      <c r="FV76" s="63">
        <v>0</v>
      </c>
      <c r="FW76" s="63">
        <v>0</v>
      </c>
      <c r="FX76" s="63">
        <v>0</v>
      </c>
      <c r="FY76" s="63">
        <v>0</v>
      </c>
      <c r="FZ76" s="63">
        <v>0</v>
      </c>
      <c r="GA76" s="63">
        <v>0</v>
      </c>
      <c r="GB76" s="63">
        <v>0</v>
      </c>
      <c r="GC76" s="63">
        <v>0</v>
      </c>
      <c r="GD76" s="63">
        <v>0</v>
      </c>
      <c r="GE76" s="63">
        <v>0</v>
      </c>
      <c r="GF76" s="63">
        <v>0</v>
      </c>
      <c r="GG76" s="63">
        <v>0</v>
      </c>
      <c r="GH76" s="63">
        <v>0</v>
      </c>
      <c r="GI76" s="63">
        <v>0</v>
      </c>
      <c r="GJ76" s="63">
        <v>0</v>
      </c>
      <c r="GK76" s="63">
        <v>0</v>
      </c>
      <c r="GL76" s="63"/>
      <c r="GM76" s="63"/>
      <c r="GN76" s="63"/>
      <c r="GO76" s="63"/>
      <c r="GP76" s="63"/>
      <c r="GQ76" s="63"/>
      <c r="GR76" s="63"/>
      <c r="GS76" s="63"/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3"/>
      <c r="HT76" s="63"/>
      <c r="HU76" s="63"/>
      <c r="HV76" s="63"/>
      <c r="HW76" s="63"/>
      <c r="HX76" s="63"/>
      <c r="HY76" s="63"/>
      <c r="HZ76" s="63"/>
      <c r="IA76" s="63"/>
      <c r="IB76" s="63"/>
      <c r="IC76" s="63"/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3"/>
      <c r="IO76" s="63"/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63"/>
      <c r="JE76" s="63"/>
      <c r="JF76" s="63"/>
      <c r="JG76" s="63"/>
      <c r="JH76" s="63"/>
      <c r="JI76" s="63"/>
      <c r="JJ76" s="63"/>
      <c r="JK76" s="63"/>
      <c r="JL76" s="63"/>
      <c r="JM76" s="63"/>
      <c r="JN76" s="63"/>
      <c r="JO76" s="63"/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63"/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63"/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  <c r="MN76" s="63"/>
      <c r="MO76" s="63"/>
      <c r="MP76" s="63"/>
      <c r="MQ76" s="63"/>
      <c r="MR76" s="63"/>
      <c r="MS76" s="63"/>
      <c r="MT76" s="63"/>
      <c r="MU76" s="63"/>
      <c r="MV76" s="63"/>
      <c r="MW76" s="63"/>
      <c r="MX76" s="63"/>
      <c r="MY76" s="63"/>
      <c r="MZ76" s="63"/>
      <c r="NA76" s="63"/>
      <c r="NB76" s="63"/>
      <c r="NC76" s="63"/>
      <c r="ND76" s="63"/>
      <c r="NE76" s="63"/>
      <c r="NF76" s="63"/>
      <c r="NG76" s="63"/>
      <c r="NH76" s="63"/>
      <c r="NI76" s="63"/>
      <c r="NJ76" s="63"/>
      <c r="NK76" s="63"/>
      <c r="NL76" s="63"/>
      <c r="NM76" s="63"/>
      <c r="NN76" s="63"/>
      <c r="NO76" s="63"/>
      <c r="NP76" s="63"/>
      <c r="NQ76" s="63"/>
      <c r="NR76" s="63"/>
      <c r="NS76" s="63"/>
      <c r="NT76" s="63"/>
      <c r="NU76" s="63"/>
      <c r="NV76" s="63"/>
      <c r="NW76" s="63"/>
      <c r="NX76" s="63"/>
      <c r="NY76" s="63"/>
      <c r="NZ76" s="63"/>
      <c r="OA76" s="63"/>
      <c r="OB76" s="63"/>
      <c r="OC76" s="63"/>
      <c r="OD76" s="63"/>
      <c r="OE76" s="63"/>
      <c r="OF76" s="63"/>
      <c r="OG76" s="63"/>
      <c r="OH76" s="63"/>
      <c r="OI76" s="63"/>
      <c r="OJ76" s="63"/>
      <c r="OK76" s="63"/>
      <c r="OL76" s="63"/>
      <c r="OM76" s="63"/>
      <c r="ON76" s="63"/>
      <c r="OO76" s="63"/>
      <c r="OP76" s="63"/>
      <c r="OQ76" s="63"/>
      <c r="OR76" s="63"/>
      <c r="OS76" s="63"/>
      <c r="OT76" s="63"/>
      <c r="OU76" s="63"/>
      <c r="OV76" s="63"/>
      <c r="OW76" s="63"/>
      <c r="OX76" s="63"/>
      <c r="OY76" s="63"/>
      <c r="OZ76" s="63"/>
      <c r="PA76" s="63"/>
      <c r="PB76" s="63"/>
      <c r="PC76" s="63"/>
      <c r="PD76" s="63"/>
      <c r="PE76" s="63"/>
      <c r="PF76" s="63"/>
      <c r="PG76" s="63"/>
      <c r="PH76" s="63"/>
      <c r="PI76" s="63"/>
      <c r="PJ76" s="63"/>
      <c r="PK76" s="63"/>
      <c r="PL76" s="63"/>
      <c r="PM76" s="63"/>
      <c r="PN76" s="63"/>
      <c r="PO76" s="63"/>
      <c r="PP76" s="63"/>
      <c r="PQ76" s="63"/>
      <c r="PR76" s="63"/>
      <c r="PS76" s="63"/>
      <c r="PT76" s="63"/>
      <c r="PU76" s="63"/>
      <c r="PV76" s="63"/>
      <c r="PW76" s="63"/>
      <c r="PX76" s="63"/>
      <c r="PY76" s="63"/>
      <c r="PZ76" s="63"/>
      <c r="QA76" s="63"/>
      <c r="QB76" s="63"/>
      <c r="QC76" s="63"/>
      <c r="QD76" s="63"/>
      <c r="QE76" s="63"/>
      <c r="QF76" s="63"/>
      <c r="QG76" s="63"/>
      <c r="QH76" s="63"/>
      <c r="QI76" s="63"/>
      <c r="QJ76" s="63"/>
      <c r="QK76" s="63"/>
      <c r="QL76" s="63"/>
      <c r="QM76" s="63"/>
      <c r="QN76" s="63"/>
      <c r="QO76" s="63"/>
      <c r="QP76" s="63"/>
      <c r="QQ76" s="63"/>
      <c r="QR76" s="63"/>
      <c r="QS76" s="63"/>
      <c r="QT76" s="63"/>
      <c r="QU76" s="63"/>
      <c r="QV76" s="63"/>
      <c r="QW76" s="63"/>
      <c r="QX76" s="63"/>
      <c r="QY76" s="63"/>
      <c r="QZ76" s="63"/>
      <c r="RA76" s="63"/>
      <c r="RB76" s="63"/>
      <c r="RC76" s="63"/>
      <c r="RD76" s="63"/>
      <c r="RE76" s="63"/>
      <c r="RF76" s="63"/>
      <c r="RG76" s="63"/>
      <c r="RH76" s="63"/>
      <c r="RI76" s="63"/>
      <c r="RJ76" s="63"/>
      <c r="RK76" s="63"/>
      <c r="RL76" s="63"/>
      <c r="RM76" s="63"/>
      <c r="RN76" s="63"/>
      <c r="RO76" s="63"/>
      <c r="RP76" s="63"/>
      <c r="RQ76" s="63"/>
      <c r="RR76" s="63"/>
      <c r="RS76" s="63"/>
      <c r="RT76" s="63"/>
      <c r="RU76" s="63"/>
      <c r="RV76" s="63"/>
      <c r="RW76" s="63"/>
      <c r="RX76" s="63"/>
      <c r="RY76" s="63"/>
      <c r="RZ76" s="63"/>
      <c r="SA76" s="63"/>
      <c r="SB76" s="63"/>
      <c r="SC76" s="63"/>
      <c r="SD76" s="63"/>
      <c r="SE76" s="63"/>
      <c r="SF76" s="63"/>
      <c r="SG76" s="63"/>
      <c r="SH76" s="63"/>
      <c r="SI76" s="63"/>
      <c r="SJ76" s="63"/>
      <c r="SK76" s="63"/>
      <c r="SL76" s="63"/>
      <c r="SM76" s="63"/>
      <c r="SN76" s="63"/>
      <c r="SO76" s="63"/>
      <c r="SP76" s="63"/>
      <c r="SQ76" s="63"/>
      <c r="SR76" s="63"/>
      <c r="SS76" s="63"/>
      <c r="ST76" s="63"/>
      <c r="SU76" s="63"/>
      <c r="SV76" s="63"/>
      <c r="SW76" s="63"/>
      <c r="SX76" s="63"/>
      <c r="SY76" s="63"/>
      <c r="SZ76" s="63"/>
      <c r="TA76" s="63"/>
      <c r="TB76" s="63"/>
      <c r="TC76" s="63"/>
      <c r="TD76" s="63"/>
      <c r="TE76" s="63"/>
      <c r="TF76" s="63"/>
      <c r="TG76" s="63"/>
      <c r="TH76" s="63"/>
      <c r="TI76" s="63"/>
      <c r="TJ76" s="63"/>
      <c r="TK76" s="63"/>
      <c r="TL76" s="63"/>
      <c r="TM76" s="63"/>
      <c r="TN76" s="63"/>
      <c r="TO76" s="63"/>
      <c r="TP76" s="63"/>
      <c r="TQ76" s="63"/>
      <c r="TR76" s="63"/>
      <c r="TS76" s="63"/>
      <c r="TT76" s="63"/>
      <c r="TU76" s="63"/>
      <c r="TV76" s="63"/>
      <c r="TW76" s="63"/>
      <c r="TX76" s="63"/>
      <c r="TY76" s="63"/>
      <c r="TZ76" s="63"/>
      <c r="UA76" s="63"/>
      <c r="UB76" s="63"/>
      <c r="UC76" s="63"/>
      <c r="UD76" s="63"/>
      <c r="UE76" s="63"/>
      <c r="UF76" s="63"/>
      <c r="UG76" s="63"/>
      <c r="UH76" s="63"/>
      <c r="UI76" s="63"/>
      <c r="UJ76" s="63"/>
      <c r="UK76" s="63"/>
      <c r="UL76" s="63"/>
      <c r="UM76" s="63"/>
      <c r="UN76" s="63"/>
      <c r="UO76" s="63"/>
      <c r="UP76" s="63"/>
      <c r="UQ76" s="63"/>
      <c r="UR76" s="63"/>
      <c r="US76" s="63"/>
      <c r="UT76" s="63"/>
      <c r="UU76" s="63"/>
      <c r="UV76" s="63"/>
      <c r="UW76" s="63"/>
      <c r="UX76" s="63"/>
      <c r="UY76" s="63"/>
      <c r="UZ76" s="63"/>
      <c r="VA76" s="63"/>
      <c r="VB76" s="63"/>
      <c r="VC76" s="63"/>
      <c r="VD76" s="63"/>
      <c r="VE76" s="63"/>
      <c r="VF76" s="63"/>
      <c r="VG76" s="63"/>
      <c r="VH76" s="63"/>
      <c r="VI76" s="63"/>
      <c r="VJ76" s="63"/>
      <c r="VK76" s="63"/>
      <c r="VL76" s="63"/>
      <c r="VM76" s="63"/>
      <c r="VN76" s="63"/>
      <c r="VO76" s="63"/>
      <c r="VP76" s="63"/>
      <c r="VQ76" s="63"/>
      <c r="VR76" s="63"/>
      <c r="VS76" s="63"/>
      <c r="VT76" s="63"/>
      <c r="VU76" s="63"/>
      <c r="VV76" s="63"/>
      <c r="VW76" s="63"/>
      <c r="VX76" s="63"/>
      <c r="VY76" s="63"/>
      <c r="VZ76" s="63"/>
      <c r="WA76" s="63"/>
      <c r="WB76" s="63"/>
      <c r="WC76" s="63"/>
      <c r="WD76" s="63"/>
      <c r="WE76" s="63"/>
      <c r="WF76" s="63"/>
      <c r="WG76" s="63"/>
      <c r="WH76" s="63"/>
      <c r="WI76" s="63"/>
      <c r="WJ76" s="63"/>
      <c r="WK76" s="63"/>
      <c r="WL76" s="63"/>
      <c r="WM76" s="63"/>
      <c r="WN76" s="63"/>
      <c r="WO76" s="63"/>
      <c r="WP76" s="63"/>
      <c r="WQ76" s="63"/>
      <c r="WR76" s="63"/>
      <c r="WS76" s="63"/>
      <c r="WT76" s="63"/>
      <c r="WU76" s="63"/>
      <c r="WV76" s="63"/>
      <c r="WW76" s="63"/>
      <c r="WX76" s="63"/>
      <c r="WY76" s="63"/>
      <c r="WZ76" s="63"/>
      <c r="XA76" s="63"/>
      <c r="XB76" s="63"/>
      <c r="XC76" s="63"/>
      <c r="XD76" s="63"/>
      <c r="XE76" s="63"/>
      <c r="XF76" s="63"/>
      <c r="XG76" s="63"/>
      <c r="XH76" s="63"/>
      <c r="XI76" s="63"/>
      <c r="XJ76" s="63"/>
      <c r="XK76" s="63"/>
      <c r="XL76" s="63"/>
      <c r="XM76" s="63"/>
      <c r="XN76" s="63"/>
      <c r="XO76" s="63"/>
      <c r="XP76" s="63"/>
      <c r="XQ76" s="63"/>
      <c r="XR76" s="63"/>
      <c r="XS76" s="63"/>
      <c r="XT76" s="63"/>
      <c r="XU76" s="63"/>
      <c r="XV76" s="63"/>
      <c r="XW76" s="63"/>
      <c r="XX76" s="63"/>
      <c r="XY76" s="63"/>
      <c r="XZ76" s="63"/>
      <c r="YA76" s="63"/>
      <c r="YB76" s="63"/>
      <c r="YC76" s="63"/>
      <c r="YD76" s="63"/>
      <c r="YE76" s="63"/>
      <c r="YF76" s="63"/>
      <c r="YG76" s="63"/>
      <c r="YH76" s="63"/>
      <c r="YI76" s="63"/>
      <c r="YJ76" s="63"/>
      <c r="YK76" s="63"/>
      <c r="YL76" s="63"/>
      <c r="YM76" s="63"/>
      <c r="YN76" s="63"/>
      <c r="YO76" s="63"/>
      <c r="YP76" s="63"/>
      <c r="YQ76" s="63"/>
      <c r="YR76" s="63"/>
      <c r="YS76" s="63"/>
      <c r="YT76" s="63"/>
      <c r="YU76" s="63"/>
      <c r="YV76" s="63"/>
      <c r="YW76" s="63"/>
      <c r="YX76" s="63"/>
      <c r="YY76" s="63"/>
      <c r="YZ76" s="63"/>
      <c r="ZA76" s="63"/>
      <c r="ZB76" s="63"/>
      <c r="ZC76" s="63"/>
      <c r="ZD76" s="63"/>
      <c r="ZE76" s="63"/>
      <c r="ZF76" s="63"/>
      <c r="ZG76" s="63"/>
      <c r="ZH76" s="63"/>
      <c r="ZI76" s="63"/>
      <c r="ZJ76" s="63"/>
      <c r="ZK76" s="63"/>
      <c r="ZL76" s="63"/>
      <c r="ZM76" s="63"/>
      <c r="ZN76" s="63"/>
      <c r="ZO76" s="63"/>
      <c r="ZP76" s="63"/>
      <c r="ZQ76" s="63"/>
      <c r="ZR76" s="63"/>
      <c r="ZS76" s="63"/>
      <c r="ZT76" s="63"/>
      <c r="ZU76" s="63"/>
      <c r="ZV76" s="63"/>
      <c r="ZW76" s="63"/>
      <c r="ZX76" s="63"/>
      <c r="ZY76" s="63"/>
      <c r="ZZ76" s="63"/>
      <c r="AAA76" s="63"/>
      <c r="AAB76" s="63"/>
      <c r="AAC76" s="63"/>
      <c r="AAD76" s="63"/>
      <c r="AAE76" s="63"/>
      <c r="AAF76" s="63"/>
      <c r="AAG76" s="63"/>
      <c r="AAH76" s="63"/>
      <c r="AAI76" s="63"/>
      <c r="AAJ76" s="63"/>
      <c r="AAK76" s="63"/>
      <c r="AAL76" s="63"/>
      <c r="AAM76" s="63"/>
      <c r="AAN76" s="63"/>
      <c r="AAO76" s="63"/>
      <c r="AAP76" s="63"/>
      <c r="AAQ76" s="63"/>
      <c r="AAR76" s="63"/>
      <c r="AAS76" s="63"/>
      <c r="AAT76" s="63"/>
      <c r="AAU76" s="63"/>
      <c r="AAV76" s="63"/>
      <c r="AAW76" s="63"/>
      <c r="AAX76" s="63"/>
      <c r="AAY76" s="63"/>
      <c r="AAZ76" s="63"/>
      <c r="ABA76" s="63"/>
      <c r="ABB76" s="63"/>
      <c r="ABC76" s="63"/>
      <c r="ABD76" s="63"/>
      <c r="ABE76" s="63"/>
      <c r="ABF76" s="63"/>
      <c r="ABG76" s="63"/>
      <c r="ABH76" s="63"/>
      <c r="ABI76" s="63"/>
      <c r="ABJ76" s="63"/>
      <c r="ABK76" s="63"/>
      <c r="ABL76" s="63"/>
      <c r="ABM76" s="63"/>
      <c r="ABN76" s="63"/>
      <c r="ABO76" s="63"/>
      <c r="ABP76" s="63"/>
      <c r="ABQ76" s="63"/>
      <c r="ABR76" s="63"/>
      <c r="ABS76" s="63"/>
      <c r="ABT76" s="63"/>
      <c r="ABU76" s="63"/>
      <c r="ABV76" s="63"/>
      <c r="ABW76" s="63"/>
      <c r="ABX76" s="63"/>
      <c r="ABY76" s="63"/>
      <c r="ABZ76" s="63"/>
      <c r="ACA76" s="63"/>
      <c r="ACB76" s="63"/>
      <c r="ACC76" s="63"/>
      <c r="ACD76" s="63"/>
      <c r="ACE76" s="63"/>
      <c r="ACF76" s="63"/>
      <c r="ACG76" s="63"/>
      <c r="ACH76" s="63"/>
      <c r="ACI76" s="63"/>
      <c r="ACJ76" s="63"/>
      <c r="ACK76" s="63"/>
      <c r="ACL76" s="63"/>
      <c r="ACM76" s="63"/>
      <c r="ACN76" s="63"/>
      <c r="ACO76" s="63"/>
      <c r="ACP76" s="63"/>
      <c r="ACQ76" s="63"/>
      <c r="ACR76" s="63"/>
      <c r="ACS76" s="63"/>
      <c r="ACT76" s="63"/>
      <c r="ACU76" s="63"/>
      <c r="ACV76" s="63"/>
      <c r="ACW76" s="63"/>
      <c r="ACX76" s="63"/>
      <c r="ACY76" s="63"/>
      <c r="ACZ76" s="63"/>
      <c r="ADA76" s="63"/>
      <c r="ADB76" s="63"/>
      <c r="ADC76" s="63"/>
      <c r="ADD76" s="63"/>
      <c r="ADE76" s="63"/>
      <c r="ADF76" s="63"/>
      <c r="ADG76" s="63"/>
      <c r="ADH76" s="63"/>
      <c r="ADI76" s="63"/>
      <c r="ADJ76" s="63"/>
      <c r="ADK76" s="63"/>
      <c r="ADL76" s="63"/>
      <c r="ADM76" s="63"/>
      <c r="ADN76" s="63"/>
      <c r="ADO76" s="63"/>
      <c r="ADP76" s="63"/>
      <c r="ADQ76" s="63"/>
      <c r="ADR76" s="63"/>
      <c r="ADS76" s="63"/>
      <c r="ADT76" s="63"/>
      <c r="ADU76" s="63"/>
      <c r="ADV76" s="63"/>
      <c r="ADW76" s="63"/>
      <c r="ADX76" s="63"/>
      <c r="ADY76" s="63"/>
      <c r="ADZ76" s="63"/>
      <c r="AEA76" s="63"/>
      <c r="AEB76" s="63"/>
      <c r="AEC76" s="63"/>
      <c r="AED76" s="63"/>
      <c r="AEE76" s="63"/>
      <c r="AEF76" s="63"/>
      <c r="AEG76" s="63"/>
      <c r="AEH76" s="63"/>
      <c r="AEI76" s="63"/>
      <c r="AEJ76" s="63"/>
      <c r="AEK76" s="63"/>
      <c r="AEL76" s="63"/>
      <c r="AEM76" s="63"/>
      <c r="AEN76" s="63"/>
      <c r="AEO76" s="63"/>
      <c r="AEP76" s="63"/>
      <c r="AEQ76" s="63"/>
      <c r="AER76" s="63"/>
      <c r="AES76" s="63"/>
      <c r="AET76" s="63"/>
      <c r="AEU76" s="63"/>
      <c r="AEV76" s="63"/>
      <c r="AEW76" s="63"/>
      <c r="AEX76" s="63"/>
    </row>
    <row r="77" spans="1:830" ht="18" customHeight="1" x14ac:dyDescent="0.35">
      <c r="A77" s="53" t="s">
        <v>225</v>
      </c>
      <c r="B77" s="43" t="s">
        <v>226</v>
      </c>
      <c r="C77" s="44" t="s">
        <v>175</v>
      </c>
      <c r="D77" s="63">
        <v>0</v>
      </c>
      <c r="E77" s="63">
        <v>0</v>
      </c>
      <c r="F77" s="63">
        <v>0</v>
      </c>
      <c r="G77" s="63">
        <v>97</v>
      </c>
      <c r="H77" s="63">
        <v>0</v>
      </c>
      <c r="I77" s="63">
        <v>0</v>
      </c>
      <c r="J77" s="63">
        <v>0</v>
      </c>
      <c r="K77" s="63">
        <v>26</v>
      </c>
      <c r="L77" s="63">
        <v>0</v>
      </c>
      <c r="M77" s="63">
        <v>0</v>
      </c>
      <c r="N77" s="63">
        <v>55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89.5</v>
      </c>
      <c r="W77" s="63">
        <v>0</v>
      </c>
      <c r="X77" s="63">
        <v>0</v>
      </c>
      <c r="Y77" s="63">
        <v>69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47.5</v>
      </c>
      <c r="AK77" s="63">
        <v>0</v>
      </c>
      <c r="AL77" s="63">
        <v>0</v>
      </c>
      <c r="AM77" s="63">
        <v>0</v>
      </c>
      <c r="AN77" s="63">
        <v>54</v>
      </c>
      <c r="AO77" s="63">
        <v>0</v>
      </c>
      <c r="AP77" s="63">
        <v>0</v>
      </c>
      <c r="AQ77" s="63"/>
      <c r="AR77" s="63">
        <v>60.5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65.5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53</v>
      </c>
      <c r="BE77" s="63">
        <v>0</v>
      </c>
      <c r="BF77" s="63">
        <v>192</v>
      </c>
      <c r="BG77" s="63">
        <v>0</v>
      </c>
      <c r="BH77" s="63">
        <v>0</v>
      </c>
      <c r="BI77" s="63">
        <v>0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50</v>
      </c>
      <c r="BQ77" s="63">
        <v>0</v>
      </c>
      <c r="BR77" s="63">
        <v>0</v>
      </c>
      <c r="BS77" s="63">
        <v>0</v>
      </c>
      <c r="BT77" s="63">
        <v>0</v>
      </c>
      <c r="BU77" s="63">
        <v>184</v>
      </c>
      <c r="BV77" s="63">
        <v>0</v>
      </c>
      <c r="BW77" s="63">
        <v>0</v>
      </c>
      <c r="BX77" s="63">
        <v>0</v>
      </c>
      <c r="BY77" s="63">
        <v>0</v>
      </c>
      <c r="BZ77" s="63">
        <v>56</v>
      </c>
      <c r="CA77" s="63">
        <v>0</v>
      </c>
      <c r="CB77" s="63">
        <v>0</v>
      </c>
      <c r="CC77" s="63">
        <v>0</v>
      </c>
      <c r="CD77" s="63">
        <v>76</v>
      </c>
      <c r="CE77" s="63">
        <v>0</v>
      </c>
      <c r="CF77" s="63">
        <v>0</v>
      </c>
      <c r="CG77" s="63">
        <v>0</v>
      </c>
      <c r="CH77" s="63">
        <v>44</v>
      </c>
      <c r="CI77" s="63">
        <v>0</v>
      </c>
      <c r="CJ77" s="63">
        <v>0</v>
      </c>
      <c r="CK77" s="63">
        <v>0</v>
      </c>
      <c r="CL77" s="63">
        <v>123</v>
      </c>
      <c r="CM77" s="63">
        <v>0</v>
      </c>
      <c r="CN77" s="63">
        <v>0</v>
      </c>
      <c r="CO77" s="63">
        <v>0</v>
      </c>
      <c r="CP77" s="63">
        <v>0</v>
      </c>
      <c r="CQ77" s="63">
        <v>57.5</v>
      </c>
      <c r="CR77" s="63">
        <v>0</v>
      </c>
      <c r="CS77" s="63">
        <v>0</v>
      </c>
      <c r="CT77" s="63">
        <v>0</v>
      </c>
      <c r="CU77" s="63">
        <v>1138</v>
      </c>
      <c r="CV77" s="63">
        <v>0</v>
      </c>
      <c r="CW77" s="63">
        <v>71</v>
      </c>
      <c r="CX77" s="63">
        <v>0</v>
      </c>
      <c r="CY77" s="63">
        <v>0</v>
      </c>
      <c r="CZ77" s="63">
        <v>0</v>
      </c>
      <c r="DA77" s="63">
        <v>0</v>
      </c>
      <c r="DB77" s="63">
        <v>87.5</v>
      </c>
      <c r="DC77" s="63">
        <v>0</v>
      </c>
      <c r="DD77" s="63">
        <v>0</v>
      </c>
      <c r="DE77" s="63">
        <v>25</v>
      </c>
      <c r="DF77" s="63">
        <v>0</v>
      </c>
      <c r="DG77" s="63">
        <v>0</v>
      </c>
      <c r="DH77" s="63">
        <v>0</v>
      </c>
      <c r="DI77" s="63">
        <v>0</v>
      </c>
      <c r="DJ77" s="63">
        <v>39.5</v>
      </c>
      <c r="DK77" s="63">
        <v>0</v>
      </c>
      <c r="DL77" s="63">
        <v>0</v>
      </c>
      <c r="DM77" s="63">
        <v>0</v>
      </c>
      <c r="DN77" s="63">
        <v>0</v>
      </c>
      <c r="DO77" s="63">
        <v>0</v>
      </c>
      <c r="DP77" s="63">
        <v>256.5</v>
      </c>
      <c r="DQ77" s="63">
        <v>0</v>
      </c>
      <c r="DR77" s="63">
        <v>0</v>
      </c>
      <c r="DS77" s="63">
        <v>0</v>
      </c>
      <c r="DT77" s="63">
        <v>0</v>
      </c>
      <c r="DU77" s="63">
        <v>0</v>
      </c>
      <c r="DV77" s="63">
        <v>145.5</v>
      </c>
      <c r="DW77" s="63">
        <v>17</v>
      </c>
      <c r="DX77" s="63">
        <v>0</v>
      </c>
      <c r="DY77" s="63">
        <v>62</v>
      </c>
      <c r="DZ77" s="63">
        <v>0</v>
      </c>
      <c r="EA77" s="63">
        <v>0</v>
      </c>
      <c r="EB77" s="63">
        <v>0</v>
      </c>
      <c r="EC77" s="63">
        <v>0</v>
      </c>
      <c r="ED77" s="63">
        <v>50.5</v>
      </c>
      <c r="EE77" s="63">
        <v>0</v>
      </c>
      <c r="EF77" s="63">
        <v>30</v>
      </c>
      <c r="EG77" s="63">
        <v>0</v>
      </c>
      <c r="EH77" s="63">
        <v>0</v>
      </c>
      <c r="EI77" s="63">
        <v>0</v>
      </c>
      <c r="EJ77" s="63">
        <v>0</v>
      </c>
      <c r="EK77" s="63">
        <v>215</v>
      </c>
      <c r="EL77" s="63">
        <v>0</v>
      </c>
      <c r="EM77" s="63">
        <v>0</v>
      </c>
      <c r="EN77" s="63">
        <v>0</v>
      </c>
      <c r="EO77" s="63">
        <v>0</v>
      </c>
      <c r="EP77" s="63">
        <v>0</v>
      </c>
      <c r="EQ77" s="63">
        <v>125.5</v>
      </c>
      <c r="ER77" s="63">
        <v>0</v>
      </c>
      <c r="ES77" s="63">
        <v>0</v>
      </c>
      <c r="ET77" s="63">
        <v>0</v>
      </c>
      <c r="EU77" s="63">
        <v>57.5</v>
      </c>
      <c r="EV77" s="63">
        <v>0</v>
      </c>
      <c r="EW77" s="63">
        <v>0</v>
      </c>
      <c r="EX77" s="63">
        <v>27.5</v>
      </c>
      <c r="EY77" s="63">
        <v>0</v>
      </c>
      <c r="EZ77" s="63">
        <v>0</v>
      </c>
      <c r="FA77" s="63">
        <v>0</v>
      </c>
      <c r="FB77" s="63">
        <v>83.5</v>
      </c>
      <c r="FC77" s="63">
        <v>0</v>
      </c>
      <c r="FD77" s="63">
        <v>0</v>
      </c>
      <c r="FE77" s="63">
        <v>46.5</v>
      </c>
      <c r="FF77" s="63">
        <v>0</v>
      </c>
      <c r="FG77" s="63">
        <v>0</v>
      </c>
      <c r="FH77" s="63">
        <v>0</v>
      </c>
      <c r="FI77" s="63">
        <v>0</v>
      </c>
      <c r="FJ77" s="63">
        <v>63</v>
      </c>
      <c r="FK77" s="63"/>
      <c r="FL77" s="63">
        <v>0</v>
      </c>
      <c r="FM77" s="63">
        <v>0</v>
      </c>
      <c r="FN77" s="63">
        <v>57.5</v>
      </c>
      <c r="FO77" s="63">
        <v>0</v>
      </c>
      <c r="FP77" s="63">
        <v>0</v>
      </c>
      <c r="FQ77" s="63">
        <v>59.5</v>
      </c>
      <c r="FR77" s="63">
        <v>0</v>
      </c>
      <c r="FS77" s="63">
        <v>0</v>
      </c>
      <c r="FT77" s="63">
        <v>124</v>
      </c>
      <c r="FU77" s="63">
        <v>0</v>
      </c>
      <c r="FV77" s="63">
        <v>0</v>
      </c>
      <c r="FW77" s="63">
        <v>0</v>
      </c>
      <c r="FX77" s="63">
        <v>109.5</v>
      </c>
      <c r="FY77" s="63">
        <v>0</v>
      </c>
      <c r="FZ77" s="63">
        <v>68</v>
      </c>
      <c r="GA77" s="63">
        <v>0</v>
      </c>
      <c r="GB77" s="63">
        <v>0</v>
      </c>
      <c r="GC77" s="63">
        <v>77.5</v>
      </c>
      <c r="GD77" s="63">
        <v>0</v>
      </c>
      <c r="GE77" s="63">
        <v>0</v>
      </c>
      <c r="GF77" s="63">
        <v>0</v>
      </c>
      <c r="GG77" s="63">
        <v>105</v>
      </c>
      <c r="GH77" s="63">
        <v>0</v>
      </c>
      <c r="GI77" s="63">
        <v>0</v>
      </c>
      <c r="GJ77" s="63">
        <v>0</v>
      </c>
      <c r="GK77" s="63">
        <v>242.5</v>
      </c>
      <c r="GL77" s="63"/>
      <c r="GM77" s="63"/>
      <c r="GN77" s="63"/>
      <c r="GO77" s="63"/>
      <c r="GP77" s="63"/>
      <c r="GQ77" s="63"/>
      <c r="GR77" s="63"/>
      <c r="GS77" s="63"/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3"/>
      <c r="HT77" s="63"/>
      <c r="HU77" s="63"/>
      <c r="HV77" s="63"/>
      <c r="HW77" s="63"/>
      <c r="HX77" s="63"/>
      <c r="HY77" s="63"/>
      <c r="HZ77" s="63"/>
      <c r="IA77" s="63"/>
      <c r="IB77" s="63"/>
      <c r="IC77" s="63"/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3"/>
      <c r="IO77" s="63"/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63"/>
      <c r="JE77" s="63"/>
      <c r="JF77" s="63"/>
      <c r="JG77" s="63"/>
      <c r="JH77" s="63"/>
      <c r="JI77" s="63"/>
      <c r="JJ77" s="63"/>
      <c r="JK77" s="63"/>
      <c r="JL77" s="63"/>
      <c r="JM77" s="63"/>
      <c r="JN77" s="63"/>
      <c r="JO77" s="63"/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63"/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63"/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  <c r="MN77" s="63"/>
      <c r="MO77" s="63"/>
      <c r="MP77" s="63"/>
      <c r="MQ77" s="63"/>
      <c r="MR77" s="63"/>
      <c r="MS77" s="63"/>
      <c r="MT77" s="63"/>
      <c r="MU77" s="63"/>
      <c r="MV77" s="63"/>
      <c r="MW77" s="63"/>
      <c r="MX77" s="63"/>
      <c r="MY77" s="63"/>
      <c r="MZ77" s="63"/>
      <c r="NA77" s="63"/>
      <c r="NB77" s="63"/>
      <c r="NC77" s="63"/>
      <c r="ND77" s="63"/>
      <c r="NE77" s="63"/>
      <c r="NF77" s="63"/>
      <c r="NG77" s="63"/>
      <c r="NH77" s="63"/>
      <c r="NI77" s="63"/>
      <c r="NJ77" s="63"/>
      <c r="NK77" s="63"/>
      <c r="NL77" s="63"/>
      <c r="NM77" s="63"/>
      <c r="NN77" s="63"/>
      <c r="NO77" s="63"/>
      <c r="NP77" s="63"/>
      <c r="NQ77" s="63"/>
      <c r="NR77" s="63"/>
      <c r="NS77" s="63"/>
      <c r="NT77" s="63"/>
      <c r="NU77" s="63"/>
      <c r="NV77" s="63"/>
      <c r="NW77" s="63"/>
      <c r="NX77" s="63"/>
      <c r="NY77" s="63"/>
      <c r="NZ77" s="63"/>
      <c r="OA77" s="63"/>
      <c r="OB77" s="63"/>
      <c r="OC77" s="63"/>
      <c r="OD77" s="63"/>
      <c r="OE77" s="63"/>
      <c r="OF77" s="63"/>
      <c r="OG77" s="63"/>
      <c r="OH77" s="63"/>
      <c r="OI77" s="63"/>
      <c r="OJ77" s="63"/>
      <c r="OK77" s="63"/>
      <c r="OL77" s="63"/>
      <c r="OM77" s="63"/>
      <c r="ON77" s="63"/>
      <c r="OO77" s="63"/>
      <c r="OP77" s="63"/>
      <c r="OQ77" s="63"/>
      <c r="OR77" s="63"/>
      <c r="OS77" s="63"/>
      <c r="OT77" s="63"/>
      <c r="OU77" s="63"/>
      <c r="OV77" s="63"/>
      <c r="OW77" s="63"/>
      <c r="OX77" s="63"/>
      <c r="OY77" s="63"/>
      <c r="OZ77" s="63"/>
      <c r="PA77" s="63"/>
      <c r="PB77" s="63"/>
      <c r="PC77" s="63"/>
      <c r="PD77" s="63"/>
      <c r="PE77" s="63"/>
      <c r="PF77" s="63"/>
      <c r="PG77" s="63"/>
      <c r="PH77" s="63"/>
      <c r="PI77" s="63"/>
      <c r="PJ77" s="63"/>
      <c r="PK77" s="63"/>
      <c r="PL77" s="63"/>
      <c r="PM77" s="63"/>
      <c r="PN77" s="63"/>
      <c r="PO77" s="63"/>
      <c r="PP77" s="63"/>
      <c r="PQ77" s="63"/>
      <c r="PR77" s="63"/>
      <c r="PS77" s="63"/>
      <c r="PT77" s="63"/>
      <c r="PU77" s="63"/>
      <c r="PV77" s="63"/>
      <c r="PW77" s="63"/>
      <c r="PX77" s="63"/>
      <c r="PY77" s="63"/>
      <c r="PZ77" s="63"/>
      <c r="QA77" s="63"/>
      <c r="QB77" s="63"/>
      <c r="QC77" s="63"/>
      <c r="QD77" s="63"/>
      <c r="QE77" s="63"/>
      <c r="QF77" s="63"/>
      <c r="QG77" s="63"/>
      <c r="QH77" s="63"/>
      <c r="QI77" s="63"/>
      <c r="QJ77" s="63"/>
      <c r="QK77" s="63"/>
      <c r="QL77" s="63"/>
      <c r="QM77" s="63"/>
      <c r="QN77" s="63"/>
      <c r="QO77" s="63"/>
      <c r="QP77" s="63"/>
      <c r="QQ77" s="63"/>
      <c r="QR77" s="63"/>
      <c r="QS77" s="63"/>
      <c r="QT77" s="63"/>
      <c r="QU77" s="63"/>
      <c r="QV77" s="63"/>
      <c r="QW77" s="63"/>
      <c r="QX77" s="63"/>
      <c r="QY77" s="63"/>
      <c r="QZ77" s="63"/>
      <c r="RA77" s="63"/>
      <c r="RB77" s="63"/>
      <c r="RC77" s="63"/>
      <c r="RD77" s="63"/>
      <c r="RE77" s="63"/>
      <c r="RF77" s="63"/>
      <c r="RG77" s="63"/>
      <c r="RH77" s="63"/>
      <c r="RI77" s="63"/>
      <c r="RJ77" s="63"/>
      <c r="RK77" s="63"/>
      <c r="RL77" s="63"/>
      <c r="RM77" s="63"/>
      <c r="RN77" s="63"/>
      <c r="RO77" s="63"/>
      <c r="RP77" s="63"/>
      <c r="RQ77" s="63"/>
      <c r="RR77" s="63"/>
      <c r="RS77" s="63"/>
      <c r="RT77" s="63"/>
      <c r="RU77" s="63"/>
      <c r="RV77" s="63"/>
      <c r="RW77" s="63"/>
      <c r="RX77" s="63"/>
      <c r="RY77" s="63"/>
      <c r="RZ77" s="63"/>
      <c r="SA77" s="63"/>
      <c r="SB77" s="63"/>
      <c r="SC77" s="63"/>
      <c r="SD77" s="63"/>
      <c r="SE77" s="63"/>
      <c r="SF77" s="63"/>
      <c r="SG77" s="63"/>
      <c r="SH77" s="63"/>
      <c r="SI77" s="63"/>
      <c r="SJ77" s="63"/>
      <c r="SK77" s="63"/>
      <c r="SL77" s="63"/>
      <c r="SM77" s="63"/>
      <c r="SN77" s="63"/>
      <c r="SO77" s="63"/>
      <c r="SP77" s="63"/>
      <c r="SQ77" s="63"/>
      <c r="SR77" s="63"/>
      <c r="SS77" s="63"/>
      <c r="ST77" s="63"/>
      <c r="SU77" s="63"/>
      <c r="SV77" s="63"/>
      <c r="SW77" s="63"/>
      <c r="SX77" s="63"/>
      <c r="SY77" s="63"/>
      <c r="SZ77" s="63"/>
      <c r="TA77" s="63"/>
      <c r="TB77" s="63"/>
      <c r="TC77" s="63"/>
      <c r="TD77" s="63"/>
      <c r="TE77" s="63"/>
      <c r="TF77" s="63"/>
      <c r="TG77" s="63"/>
      <c r="TH77" s="63"/>
      <c r="TI77" s="63"/>
      <c r="TJ77" s="63"/>
      <c r="TK77" s="63"/>
      <c r="TL77" s="63"/>
      <c r="TM77" s="63"/>
      <c r="TN77" s="63"/>
      <c r="TO77" s="63"/>
      <c r="TP77" s="63"/>
      <c r="TQ77" s="63"/>
      <c r="TR77" s="63"/>
      <c r="TS77" s="63"/>
      <c r="TT77" s="63"/>
      <c r="TU77" s="63"/>
      <c r="TV77" s="63"/>
      <c r="TW77" s="63"/>
      <c r="TX77" s="63"/>
      <c r="TY77" s="63"/>
      <c r="TZ77" s="63"/>
      <c r="UA77" s="63"/>
      <c r="UB77" s="63"/>
      <c r="UC77" s="63"/>
      <c r="UD77" s="63"/>
      <c r="UE77" s="63"/>
      <c r="UF77" s="63"/>
      <c r="UG77" s="63"/>
      <c r="UH77" s="63"/>
      <c r="UI77" s="63"/>
      <c r="UJ77" s="63"/>
      <c r="UK77" s="63"/>
      <c r="UL77" s="63"/>
      <c r="UM77" s="63"/>
      <c r="UN77" s="63"/>
      <c r="UO77" s="63"/>
      <c r="UP77" s="63"/>
      <c r="UQ77" s="63"/>
      <c r="UR77" s="63"/>
      <c r="US77" s="63"/>
      <c r="UT77" s="63"/>
      <c r="UU77" s="63"/>
      <c r="UV77" s="63"/>
      <c r="UW77" s="63"/>
      <c r="UX77" s="63"/>
      <c r="UY77" s="63"/>
      <c r="UZ77" s="63"/>
      <c r="VA77" s="63"/>
      <c r="VB77" s="63"/>
      <c r="VC77" s="63"/>
      <c r="VD77" s="63"/>
      <c r="VE77" s="63"/>
      <c r="VF77" s="63"/>
      <c r="VG77" s="63"/>
      <c r="VH77" s="63"/>
      <c r="VI77" s="63"/>
      <c r="VJ77" s="63"/>
      <c r="VK77" s="63"/>
      <c r="VL77" s="63"/>
      <c r="VM77" s="63"/>
      <c r="VN77" s="63"/>
      <c r="VO77" s="63"/>
      <c r="VP77" s="63"/>
      <c r="VQ77" s="63"/>
      <c r="VR77" s="63"/>
      <c r="VS77" s="63"/>
      <c r="VT77" s="63"/>
      <c r="VU77" s="63"/>
      <c r="VV77" s="63"/>
      <c r="VW77" s="63"/>
      <c r="VX77" s="63"/>
      <c r="VY77" s="63"/>
      <c r="VZ77" s="63"/>
      <c r="WA77" s="63"/>
      <c r="WB77" s="63"/>
      <c r="WC77" s="63"/>
      <c r="WD77" s="63"/>
      <c r="WE77" s="63"/>
      <c r="WF77" s="63"/>
      <c r="WG77" s="63"/>
      <c r="WH77" s="63"/>
      <c r="WI77" s="63"/>
      <c r="WJ77" s="63"/>
      <c r="WK77" s="63"/>
      <c r="WL77" s="63"/>
      <c r="WM77" s="63"/>
      <c r="WN77" s="63"/>
      <c r="WO77" s="63"/>
      <c r="WP77" s="63"/>
      <c r="WQ77" s="63"/>
      <c r="WR77" s="63"/>
      <c r="WS77" s="63"/>
      <c r="WT77" s="63"/>
      <c r="WU77" s="63"/>
      <c r="WV77" s="63"/>
      <c r="WW77" s="63"/>
      <c r="WX77" s="63"/>
      <c r="WY77" s="63"/>
      <c r="WZ77" s="63"/>
      <c r="XA77" s="63"/>
      <c r="XB77" s="63"/>
      <c r="XC77" s="63"/>
      <c r="XD77" s="63"/>
      <c r="XE77" s="63"/>
      <c r="XF77" s="63"/>
      <c r="XG77" s="63"/>
      <c r="XH77" s="63"/>
      <c r="XI77" s="63"/>
      <c r="XJ77" s="63"/>
      <c r="XK77" s="63"/>
      <c r="XL77" s="63"/>
      <c r="XM77" s="63"/>
      <c r="XN77" s="63"/>
      <c r="XO77" s="63"/>
      <c r="XP77" s="63"/>
      <c r="XQ77" s="63"/>
      <c r="XR77" s="63"/>
      <c r="XS77" s="63"/>
      <c r="XT77" s="63"/>
      <c r="XU77" s="63"/>
      <c r="XV77" s="63"/>
      <c r="XW77" s="63"/>
      <c r="XX77" s="63"/>
      <c r="XY77" s="63"/>
      <c r="XZ77" s="63"/>
      <c r="YA77" s="63"/>
      <c r="YB77" s="63"/>
      <c r="YC77" s="63"/>
      <c r="YD77" s="63"/>
      <c r="YE77" s="63"/>
      <c r="YF77" s="63"/>
      <c r="YG77" s="63"/>
      <c r="YH77" s="63"/>
      <c r="YI77" s="63"/>
      <c r="YJ77" s="63"/>
      <c r="YK77" s="63"/>
      <c r="YL77" s="63"/>
      <c r="YM77" s="63"/>
      <c r="YN77" s="63"/>
      <c r="YO77" s="63"/>
      <c r="YP77" s="63"/>
      <c r="YQ77" s="63"/>
      <c r="YR77" s="63"/>
      <c r="YS77" s="63"/>
      <c r="YT77" s="63"/>
      <c r="YU77" s="63"/>
      <c r="YV77" s="63"/>
      <c r="YW77" s="63"/>
      <c r="YX77" s="63"/>
      <c r="YY77" s="63"/>
      <c r="YZ77" s="63"/>
      <c r="ZA77" s="63"/>
      <c r="ZB77" s="63"/>
      <c r="ZC77" s="63"/>
      <c r="ZD77" s="63"/>
      <c r="ZE77" s="63"/>
      <c r="ZF77" s="63"/>
      <c r="ZG77" s="63"/>
      <c r="ZH77" s="63"/>
      <c r="ZI77" s="63"/>
      <c r="ZJ77" s="63"/>
      <c r="ZK77" s="63"/>
      <c r="ZL77" s="63"/>
      <c r="ZM77" s="63"/>
      <c r="ZN77" s="63"/>
      <c r="ZO77" s="63"/>
      <c r="ZP77" s="63"/>
      <c r="ZQ77" s="63"/>
      <c r="ZR77" s="63"/>
      <c r="ZS77" s="63"/>
      <c r="ZT77" s="63"/>
      <c r="ZU77" s="63"/>
      <c r="ZV77" s="63"/>
      <c r="ZW77" s="63"/>
      <c r="ZX77" s="63"/>
      <c r="ZY77" s="63"/>
      <c r="ZZ77" s="63"/>
      <c r="AAA77" s="63"/>
      <c r="AAB77" s="63"/>
      <c r="AAC77" s="63"/>
      <c r="AAD77" s="63"/>
      <c r="AAE77" s="63"/>
      <c r="AAF77" s="63"/>
      <c r="AAG77" s="63"/>
      <c r="AAH77" s="63"/>
      <c r="AAI77" s="63"/>
      <c r="AAJ77" s="63"/>
      <c r="AAK77" s="63"/>
      <c r="AAL77" s="63"/>
      <c r="AAM77" s="63"/>
      <c r="AAN77" s="63"/>
      <c r="AAO77" s="63"/>
      <c r="AAP77" s="63"/>
      <c r="AAQ77" s="63"/>
      <c r="AAR77" s="63"/>
      <c r="AAS77" s="63"/>
      <c r="AAT77" s="63"/>
      <c r="AAU77" s="63"/>
      <c r="AAV77" s="63"/>
      <c r="AAW77" s="63"/>
      <c r="AAX77" s="63"/>
      <c r="AAY77" s="63"/>
      <c r="AAZ77" s="63"/>
      <c r="ABA77" s="63"/>
      <c r="ABB77" s="63"/>
      <c r="ABC77" s="63"/>
      <c r="ABD77" s="63"/>
      <c r="ABE77" s="63"/>
      <c r="ABF77" s="63"/>
      <c r="ABG77" s="63"/>
      <c r="ABH77" s="63"/>
      <c r="ABI77" s="63"/>
      <c r="ABJ77" s="63"/>
      <c r="ABK77" s="63"/>
      <c r="ABL77" s="63"/>
      <c r="ABM77" s="63"/>
      <c r="ABN77" s="63"/>
      <c r="ABO77" s="63"/>
      <c r="ABP77" s="63"/>
      <c r="ABQ77" s="63"/>
      <c r="ABR77" s="63"/>
      <c r="ABS77" s="63"/>
      <c r="ABT77" s="63"/>
      <c r="ABU77" s="63"/>
      <c r="ABV77" s="63"/>
      <c r="ABW77" s="63"/>
      <c r="ABX77" s="63"/>
      <c r="ABY77" s="63"/>
      <c r="ABZ77" s="63"/>
      <c r="ACA77" s="63"/>
      <c r="ACB77" s="63"/>
      <c r="ACC77" s="63"/>
      <c r="ACD77" s="63"/>
      <c r="ACE77" s="63"/>
      <c r="ACF77" s="63"/>
      <c r="ACG77" s="63"/>
      <c r="ACH77" s="63"/>
      <c r="ACI77" s="63"/>
      <c r="ACJ77" s="63"/>
      <c r="ACK77" s="63"/>
      <c r="ACL77" s="63"/>
      <c r="ACM77" s="63"/>
      <c r="ACN77" s="63"/>
      <c r="ACO77" s="63"/>
      <c r="ACP77" s="63"/>
      <c r="ACQ77" s="63"/>
      <c r="ACR77" s="63"/>
      <c r="ACS77" s="63"/>
      <c r="ACT77" s="63"/>
      <c r="ACU77" s="63"/>
      <c r="ACV77" s="63"/>
      <c r="ACW77" s="63"/>
      <c r="ACX77" s="63"/>
      <c r="ACY77" s="63"/>
      <c r="ACZ77" s="63"/>
      <c r="ADA77" s="63"/>
      <c r="ADB77" s="63"/>
      <c r="ADC77" s="63"/>
      <c r="ADD77" s="63"/>
      <c r="ADE77" s="63"/>
      <c r="ADF77" s="63"/>
      <c r="ADG77" s="63"/>
      <c r="ADH77" s="63"/>
      <c r="ADI77" s="63"/>
      <c r="ADJ77" s="63"/>
      <c r="ADK77" s="63"/>
      <c r="ADL77" s="63"/>
      <c r="ADM77" s="63"/>
      <c r="ADN77" s="63"/>
      <c r="ADO77" s="63"/>
      <c r="ADP77" s="63"/>
      <c r="ADQ77" s="63"/>
      <c r="ADR77" s="63"/>
      <c r="ADS77" s="63"/>
      <c r="ADT77" s="63"/>
      <c r="ADU77" s="63"/>
      <c r="ADV77" s="63"/>
      <c r="ADW77" s="63"/>
      <c r="ADX77" s="63"/>
      <c r="ADY77" s="63"/>
      <c r="ADZ77" s="63"/>
      <c r="AEA77" s="63"/>
      <c r="AEB77" s="63"/>
      <c r="AEC77" s="63"/>
      <c r="AED77" s="63"/>
      <c r="AEE77" s="63"/>
      <c r="AEF77" s="63"/>
      <c r="AEG77" s="63"/>
      <c r="AEH77" s="63"/>
      <c r="AEI77" s="63"/>
      <c r="AEJ77" s="63"/>
      <c r="AEK77" s="63"/>
      <c r="AEL77" s="63"/>
      <c r="AEM77" s="63"/>
      <c r="AEN77" s="63"/>
      <c r="AEO77" s="63"/>
      <c r="AEP77" s="63"/>
      <c r="AEQ77" s="63"/>
      <c r="AER77" s="63"/>
      <c r="AES77" s="63"/>
      <c r="AET77" s="63"/>
      <c r="AEU77" s="63"/>
      <c r="AEV77" s="63"/>
      <c r="AEW77" s="63"/>
      <c r="AEX77" s="63"/>
    </row>
    <row r="78" spans="1:830" ht="18" customHeight="1" x14ac:dyDescent="0.35">
      <c r="A78" s="54"/>
      <c r="B78" s="43" t="s">
        <v>193</v>
      </c>
      <c r="C78" s="44" t="s">
        <v>174</v>
      </c>
      <c r="D78" s="63">
        <v>0</v>
      </c>
      <c r="E78" s="63">
        <v>0</v>
      </c>
      <c r="F78" s="63">
        <v>0</v>
      </c>
      <c r="G78" s="63">
        <v>1</v>
      </c>
      <c r="H78" s="63">
        <v>0</v>
      </c>
      <c r="I78" s="63">
        <v>0</v>
      </c>
      <c r="J78" s="63">
        <v>0</v>
      </c>
      <c r="K78" s="63">
        <v>1</v>
      </c>
      <c r="L78" s="63">
        <v>0</v>
      </c>
      <c r="M78" s="63">
        <v>0</v>
      </c>
      <c r="N78" s="63">
        <v>1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1</v>
      </c>
      <c r="W78" s="63">
        <v>0</v>
      </c>
      <c r="X78" s="63">
        <v>0</v>
      </c>
      <c r="Y78" s="63">
        <v>1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1</v>
      </c>
      <c r="AK78" s="63">
        <v>0</v>
      </c>
      <c r="AL78" s="63">
        <v>0</v>
      </c>
      <c r="AM78" s="63">
        <v>0</v>
      </c>
      <c r="AN78" s="63">
        <v>1</v>
      </c>
      <c r="AO78" s="63">
        <v>0</v>
      </c>
      <c r="AP78" s="63">
        <v>0</v>
      </c>
      <c r="AQ78" s="63"/>
      <c r="AR78" s="63">
        <v>1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1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1</v>
      </c>
      <c r="BE78" s="63">
        <v>0</v>
      </c>
      <c r="BF78" s="63">
        <v>1</v>
      </c>
      <c r="BG78" s="63">
        <v>0</v>
      </c>
      <c r="BH78" s="63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1</v>
      </c>
      <c r="BQ78" s="63">
        <v>0</v>
      </c>
      <c r="BR78" s="63">
        <v>0</v>
      </c>
      <c r="BS78" s="63">
        <v>0</v>
      </c>
      <c r="BT78" s="63">
        <v>0</v>
      </c>
      <c r="BU78" s="63">
        <v>1</v>
      </c>
      <c r="BV78" s="63">
        <v>0</v>
      </c>
      <c r="BW78" s="63">
        <v>0</v>
      </c>
      <c r="BX78" s="63">
        <v>0</v>
      </c>
      <c r="BY78" s="63">
        <v>0</v>
      </c>
      <c r="BZ78" s="63">
        <v>1</v>
      </c>
      <c r="CA78" s="63">
        <v>0</v>
      </c>
      <c r="CB78" s="63">
        <v>0</v>
      </c>
      <c r="CC78" s="63">
        <v>0</v>
      </c>
      <c r="CD78" s="63">
        <v>1</v>
      </c>
      <c r="CE78" s="63">
        <v>0</v>
      </c>
      <c r="CF78" s="63">
        <v>0</v>
      </c>
      <c r="CG78" s="63">
        <v>0</v>
      </c>
      <c r="CH78" s="63">
        <v>1</v>
      </c>
      <c r="CI78" s="63">
        <v>0</v>
      </c>
      <c r="CJ78" s="63">
        <v>0</v>
      </c>
      <c r="CK78" s="63">
        <v>0</v>
      </c>
      <c r="CL78" s="63">
        <v>1</v>
      </c>
      <c r="CM78" s="63">
        <v>0</v>
      </c>
      <c r="CN78" s="63">
        <v>0</v>
      </c>
      <c r="CO78" s="63">
        <v>0</v>
      </c>
      <c r="CP78" s="63">
        <v>0</v>
      </c>
      <c r="CQ78" s="63">
        <v>1</v>
      </c>
      <c r="CR78" s="63">
        <v>0</v>
      </c>
      <c r="CS78" s="63">
        <v>0</v>
      </c>
      <c r="CT78" s="63">
        <v>0</v>
      </c>
      <c r="CU78" s="63">
        <v>1</v>
      </c>
      <c r="CV78" s="63">
        <v>0</v>
      </c>
      <c r="CW78" s="63">
        <v>1</v>
      </c>
      <c r="CX78" s="63">
        <v>0</v>
      </c>
      <c r="CY78" s="63">
        <v>0</v>
      </c>
      <c r="CZ78" s="63">
        <v>0</v>
      </c>
      <c r="DA78" s="63">
        <v>0</v>
      </c>
      <c r="DB78" s="63">
        <v>1</v>
      </c>
      <c r="DC78" s="63">
        <v>0</v>
      </c>
      <c r="DD78" s="63">
        <v>0</v>
      </c>
      <c r="DE78" s="63">
        <v>1</v>
      </c>
      <c r="DF78" s="63">
        <v>0</v>
      </c>
      <c r="DG78" s="63">
        <v>0</v>
      </c>
      <c r="DH78" s="63">
        <v>0</v>
      </c>
      <c r="DI78" s="63">
        <v>0</v>
      </c>
      <c r="DJ78" s="63">
        <v>1</v>
      </c>
      <c r="DK78" s="63">
        <v>0</v>
      </c>
      <c r="DL78" s="63">
        <v>0</v>
      </c>
      <c r="DM78" s="63">
        <v>0</v>
      </c>
      <c r="DN78" s="63">
        <v>0</v>
      </c>
      <c r="DO78" s="63">
        <v>0</v>
      </c>
      <c r="DP78" s="63">
        <v>1</v>
      </c>
      <c r="DQ78" s="63">
        <v>0</v>
      </c>
      <c r="DR78" s="63">
        <v>0</v>
      </c>
      <c r="DS78" s="63">
        <v>0</v>
      </c>
      <c r="DT78" s="63">
        <v>0</v>
      </c>
      <c r="DU78" s="63">
        <v>0</v>
      </c>
      <c r="DV78" s="63">
        <v>1</v>
      </c>
      <c r="DW78" s="63">
        <v>1</v>
      </c>
      <c r="DX78" s="63">
        <v>0</v>
      </c>
      <c r="DY78" s="63">
        <v>1</v>
      </c>
      <c r="DZ78" s="63">
        <v>0</v>
      </c>
      <c r="EA78" s="63">
        <v>0</v>
      </c>
      <c r="EB78" s="63">
        <v>0</v>
      </c>
      <c r="EC78" s="63">
        <v>0</v>
      </c>
      <c r="ED78" s="63">
        <v>1</v>
      </c>
      <c r="EE78" s="63">
        <v>0</v>
      </c>
      <c r="EF78" s="63">
        <v>1</v>
      </c>
      <c r="EG78" s="63">
        <v>0</v>
      </c>
      <c r="EH78" s="63">
        <v>0</v>
      </c>
      <c r="EI78" s="63">
        <v>0</v>
      </c>
      <c r="EJ78" s="63">
        <v>0</v>
      </c>
      <c r="EK78" s="63">
        <v>1</v>
      </c>
      <c r="EL78" s="63">
        <v>0</v>
      </c>
      <c r="EM78" s="63">
        <v>0</v>
      </c>
      <c r="EN78" s="63">
        <v>0</v>
      </c>
      <c r="EO78" s="63">
        <v>0</v>
      </c>
      <c r="EP78" s="63">
        <v>0</v>
      </c>
      <c r="EQ78" s="63">
        <v>1</v>
      </c>
      <c r="ER78" s="63">
        <v>0</v>
      </c>
      <c r="ES78" s="63">
        <v>0</v>
      </c>
      <c r="ET78" s="63">
        <v>0</v>
      </c>
      <c r="EU78" s="63">
        <v>1</v>
      </c>
      <c r="EV78" s="63">
        <v>0</v>
      </c>
      <c r="EW78" s="63">
        <v>0</v>
      </c>
      <c r="EX78" s="63">
        <v>1</v>
      </c>
      <c r="EY78" s="63">
        <v>0</v>
      </c>
      <c r="EZ78" s="63">
        <v>0</v>
      </c>
      <c r="FA78" s="63">
        <v>0</v>
      </c>
      <c r="FB78" s="63">
        <v>1</v>
      </c>
      <c r="FC78" s="63">
        <v>0</v>
      </c>
      <c r="FD78" s="63">
        <v>0</v>
      </c>
      <c r="FE78" s="63">
        <v>1</v>
      </c>
      <c r="FF78" s="63">
        <v>0</v>
      </c>
      <c r="FG78" s="63">
        <v>0</v>
      </c>
      <c r="FH78" s="63">
        <v>0</v>
      </c>
      <c r="FI78" s="63">
        <v>0</v>
      </c>
      <c r="FJ78" s="63">
        <v>1</v>
      </c>
      <c r="FK78" s="63"/>
      <c r="FL78" s="63">
        <v>0</v>
      </c>
      <c r="FM78" s="63">
        <v>0</v>
      </c>
      <c r="FN78" s="63">
        <v>1</v>
      </c>
      <c r="FO78" s="63">
        <v>0</v>
      </c>
      <c r="FP78" s="63">
        <v>0</v>
      </c>
      <c r="FQ78" s="63">
        <v>1</v>
      </c>
      <c r="FR78" s="63">
        <v>0</v>
      </c>
      <c r="FS78" s="63">
        <v>0</v>
      </c>
      <c r="FT78" s="63">
        <v>1</v>
      </c>
      <c r="FU78" s="63">
        <v>0</v>
      </c>
      <c r="FV78" s="63">
        <v>0</v>
      </c>
      <c r="FW78" s="63">
        <v>0</v>
      </c>
      <c r="FX78" s="63">
        <v>1</v>
      </c>
      <c r="FY78" s="63">
        <v>0</v>
      </c>
      <c r="FZ78" s="63">
        <v>1</v>
      </c>
      <c r="GA78" s="63">
        <v>0</v>
      </c>
      <c r="GB78" s="63">
        <v>0</v>
      </c>
      <c r="GC78" s="63">
        <v>1</v>
      </c>
      <c r="GD78" s="63">
        <v>0</v>
      </c>
      <c r="GE78" s="63">
        <v>0</v>
      </c>
      <c r="GF78" s="63">
        <v>0</v>
      </c>
      <c r="GG78" s="63">
        <v>1</v>
      </c>
      <c r="GH78" s="63">
        <v>0</v>
      </c>
      <c r="GI78" s="63">
        <v>0</v>
      </c>
      <c r="GJ78" s="63">
        <v>0</v>
      </c>
      <c r="GK78" s="63">
        <v>1</v>
      </c>
      <c r="GL78" s="63"/>
      <c r="GM78" s="63"/>
      <c r="GN78" s="63"/>
      <c r="GO78" s="63"/>
      <c r="GP78" s="63"/>
      <c r="GQ78" s="63"/>
      <c r="GR78" s="63"/>
      <c r="GS78" s="63"/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3"/>
      <c r="HT78" s="63"/>
      <c r="HU78" s="63"/>
      <c r="HV78" s="63"/>
      <c r="HW78" s="63"/>
      <c r="HX78" s="63"/>
      <c r="HY78" s="63"/>
      <c r="HZ78" s="63"/>
      <c r="IA78" s="63"/>
      <c r="IB78" s="63"/>
      <c r="IC78" s="63"/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3"/>
      <c r="IO78" s="63"/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63"/>
      <c r="JE78" s="63"/>
      <c r="JF78" s="63"/>
      <c r="JG78" s="63"/>
      <c r="JH78" s="63"/>
      <c r="JI78" s="63"/>
      <c r="JJ78" s="63"/>
      <c r="JK78" s="63"/>
      <c r="JL78" s="63"/>
      <c r="JM78" s="63"/>
      <c r="JN78" s="63"/>
      <c r="JO78" s="63"/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63"/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63"/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  <c r="MN78" s="63"/>
      <c r="MO78" s="63"/>
      <c r="MP78" s="63"/>
      <c r="MQ78" s="63"/>
      <c r="MR78" s="63"/>
      <c r="MS78" s="63"/>
      <c r="MT78" s="63"/>
      <c r="MU78" s="63"/>
      <c r="MV78" s="63"/>
      <c r="MW78" s="63"/>
      <c r="MX78" s="63"/>
      <c r="MY78" s="63"/>
      <c r="MZ78" s="63"/>
      <c r="NA78" s="63"/>
      <c r="NB78" s="63"/>
      <c r="NC78" s="63"/>
      <c r="ND78" s="63"/>
      <c r="NE78" s="63"/>
      <c r="NF78" s="63"/>
      <c r="NG78" s="63"/>
      <c r="NH78" s="63"/>
      <c r="NI78" s="63"/>
      <c r="NJ78" s="63"/>
      <c r="NK78" s="63"/>
      <c r="NL78" s="63"/>
      <c r="NM78" s="63"/>
      <c r="NN78" s="63"/>
      <c r="NO78" s="63"/>
      <c r="NP78" s="63"/>
      <c r="NQ78" s="63"/>
      <c r="NR78" s="63"/>
      <c r="NS78" s="63"/>
      <c r="NT78" s="63"/>
      <c r="NU78" s="63"/>
      <c r="NV78" s="63"/>
      <c r="NW78" s="63"/>
      <c r="NX78" s="63"/>
      <c r="NY78" s="63"/>
      <c r="NZ78" s="63"/>
      <c r="OA78" s="63"/>
      <c r="OB78" s="63"/>
      <c r="OC78" s="63"/>
      <c r="OD78" s="63"/>
      <c r="OE78" s="63"/>
      <c r="OF78" s="63"/>
      <c r="OG78" s="63"/>
      <c r="OH78" s="63"/>
      <c r="OI78" s="63"/>
      <c r="OJ78" s="63"/>
      <c r="OK78" s="63"/>
      <c r="OL78" s="63"/>
      <c r="OM78" s="63"/>
      <c r="ON78" s="63"/>
      <c r="OO78" s="63"/>
      <c r="OP78" s="63"/>
      <c r="OQ78" s="63"/>
      <c r="OR78" s="63"/>
      <c r="OS78" s="63"/>
      <c r="OT78" s="63"/>
      <c r="OU78" s="63"/>
      <c r="OV78" s="63"/>
      <c r="OW78" s="63"/>
      <c r="OX78" s="63"/>
      <c r="OY78" s="63"/>
      <c r="OZ78" s="63"/>
      <c r="PA78" s="63"/>
      <c r="PB78" s="63"/>
      <c r="PC78" s="63"/>
      <c r="PD78" s="63"/>
      <c r="PE78" s="63"/>
      <c r="PF78" s="63"/>
      <c r="PG78" s="63"/>
      <c r="PH78" s="63"/>
      <c r="PI78" s="63"/>
      <c r="PJ78" s="63"/>
      <c r="PK78" s="63"/>
      <c r="PL78" s="63"/>
      <c r="PM78" s="63"/>
      <c r="PN78" s="63"/>
      <c r="PO78" s="63"/>
      <c r="PP78" s="63"/>
      <c r="PQ78" s="63"/>
      <c r="PR78" s="63"/>
      <c r="PS78" s="63"/>
      <c r="PT78" s="63"/>
      <c r="PU78" s="63"/>
      <c r="PV78" s="63"/>
      <c r="PW78" s="63"/>
      <c r="PX78" s="63"/>
      <c r="PY78" s="63"/>
      <c r="PZ78" s="63"/>
      <c r="QA78" s="63"/>
      <c r="QB78" s="63"/>
      <c r="QC78" s="63"/>
      <c r="QD78" s="63"/>
      <c r="QE78" s="63"/>
      <c r="QF78" s="63"/>
      <c r="QG78" s="63"/>
      <c r="QH78" s="63"/>
      <c r="QI78" s="63"/>
      <c r="QJ78" s="63"/>
      <c r="QK78" s="63"/>
      <c r="QL78" s="63"/>
      <c r="QM78" s="63"/>
      <c r="QN78" s="63"/>
      <c r="QO78" s="63"/>
      <c r="QP78" s="63"/>
      <c r="QQ78" s="63"/>
      <c r="QR78" s="63"/>
      <c r="QS78" s="63"/>
      <c r="QT78" s="63"/>
      <c r="QU78" s="63"/>
      <c r="QV78" s="63"/>
      <c r="QW78" s="63"/>
      <c r="QX78" s="63"/>
      <c r="QY78" s="63"/>
      <c r="QZ78" s="63"/>
      <c r="RA78" s="63"/>
      <c r="RB78" s="63"/>
      <c r="RC78" s="63"/>
      <c r="RD78" s="63"/>
      <c r="RE78" s="63"/>
      <c r="RF78" s="63"/>
      <c r="RG78" s="63"/>
      <c r="RH78" s="63"/>
      <c r="RI78" s="63"/>
      <c r="RJ78" s="63"/>
      <c r="RK78" s="63"/>
      <c r="RL78" s="63"/>
      <c r="RM78" s="63"/>
      <c r="RN78" s="63"/>
      <c r="RO78" s="63"/>
      <c r="RP78" s="63"/>
      <c r="RQ78" s="63"/>
      <c r="RR78" s="63"/>
      <c r="RS78" s="63"/>
      <c r="RT78" s="63"/>
      <c r="RU78" s="63"/>
      <c r="RV78" s="63"/>
      <c r="RW78" s="63"/>
      <c r="RX78" s="63"/>
      <c r="RY78" s="63"/>
      <c r="RZ78" s="63"/>
      <c r="SA78" s="63"/>
      <c r="SB78" s="63"/>
      <c r="SC78" s="63"/>
      <c r="SD78" s="63"/>
      <c r="SE78" s="63"/>
      <c r="SF78" s="63"/>
      <c r="SG78" s="63"/>
      <c r="SH78" s="63"/>
      <c r="SI78" s="63"/>
      <c r="SJ78" s="63"/>
      <c r="SK78" s="63"/>
      <c r="SL78" s="63"/>
      <c r="SM78" s="63"/>
      <c r="SN78" s="63"/>
      <c r="SO78" s="63"/>
      <c r="SP78" s="63"/>
      <c r="SQ78" s="63"/>
      <c r="SR78" s="63"/>
      <c r="SS78" s="63"/>
      <c r="ST78" s="63"/>
      <c r="SU78" s="63"/>
      <c r="SV78" s="63"/>
      <c r="SW78" s="63"/>
      <c r="SX78" s="63"/>
      <c r="SY78" s="63"/>
      <c r="SZ78" s="63"/>
      <c r="TA78" s="63"/>
      <c r="TB78" s="63"/>
      <c r="TC78" s="63"/>
      <c r="TD78" s="63"/>
      <c r="TE78" s="63"/>
      <c r="TF78" s="63"/>
      <c r="TG78" s="63"/>
      <c r="TH78" s="63"/>
      <c r="TI78" s="63"/>
      <c r="TJ78" s="63"/>
      <c r="TK78" s="63"/>
      <c r="TL78" s="63"/>
      <c r="TM78" s="63"/>
      <c r="TN78" s="63"/>
      <c r="TO78" s="63"/>
      <c r="TP78" s="63"/>
      <c r="TQ78" s="63"/>
      <c r="TR78" s="63"/>
      <c r="TS78" s="63"/>
      <c r="TT78" s="63"/>
      <c r="TU78" s="63"/>
      <c r="TV78" s="63"/>
      <c r="TW78" s="63"/>
      <c r="TX78" s="63"/>
      <c r="TY78" s="63"/>
      <c r="TZ78" s="63"/>
      <c r="UA78" s="63"/>
      <c r="UB78" s="63"/>
      <c r="UC78" s="63"/>
      <c r="UD78" s="63"/>
      <c r="UE78" s="63"/>
      <c r="UF78" s="63"/>
      <c r="UG78" s="63"/>
      <c r="UH78" s="63"/>
      <c r="UI78" s="63"/>
      <c r="UJ78" s="63"/>
      <c r="UK78" s="63"/>
      <c r="UL78" s="63"/>
      <c r="UM78" s="63"/>
      <c r="UN78" s="63"/>
      <c r="UO78" s="63"/>
      <c r="UP78" s="63"/>
      <c r="UQ78" s="63"/>
      <c r="UR78" s="63"/>
      <c r="US78" s="63"/>
      <c r="UT78" s="63"/>
      <c r="UU78" s="63"/>
      <c r="UV78" s="63"/>
      <c r="UW78" s="63"/>
      <c r="UX78" s="63"/>
      <c r="UY78" s="63"/>
      <c r="UZ78" s="63"/>
      <c r="VA78" s="63"/>
      <c r="VB78" s="63"/>
      <c r="VC78" s="63"/>
      <c r="VD78" s="63"/>
      <c r="VE78" s="63"/>
      <c r="VF78" s="63"/>
      <c r="VG78" s="63"/>
      <c r="VH78" s="63"/>
      <c r="VI78" s="63"/>
      <c r="VJ78" s="63"/>
      <c r="VK78" s="63"/>
      <c r="VL78" s="63"/>
      <c r="VM78" s="63"/>
      <c r="VN78" s="63"/>
      <c r="VO78" s="63"/>
      <c r="VP78" s="63"/>
      <c r="VQ78" s="63"/>
      <c r="VR78" s="63"/>
      <c r="VS78" s="63"/>
      <c r="VT78" s="63"/>
      <c r="VU78" s="63"/>
      <c r="VV78" s="63"/>
      <c r="VW78" s="63"/>
      <c r="VX78" s="63"/>
      <c r="VY78" s="63"/>
      <c r="VZ78" s="63"/>
      <c r="WA78" s="63"/>
      <c r="WB78" s="63"/>
      <c r="WC78" s="63"/>
      <c r="WD78" s="63"/>
      <c r="WE78" s="63"/>
      <c r="WF78" s="63"/>
      <c r="WG78" s="63"/>
      <c r="WH78" s="63"/>
      <c r="WI78" s="63"/>
      <c r="WJ78" s="63"/>
      <c r="WK78" s="63"/>
      <c r="WL78" s="63"/>
      <c r="WM78" s="63"/>
      <c r="WN78" s="63"/>
      <c r="WO78" s="63"/>
      <c r="WP78" s="63"/>
      <c r="WQ78" s="63"/>
      <c r="WR78" s="63"/>
      <c r="WS78" s="63"/>
      <c r="WT78" s="63"/>
      <c r="WU78" s="63"/>
      <c r="WV78" s="63"/>
      <c r="WW78" s="63"/>
      <c r="WX78" s="63"/>
      <c r="WY78" s="63"/>
      <c r="WZ78" s="63"/>
      <c r="XA78" s="63"/>
      <c r="XB78" s="63"/>
      <c r="XC78" s="63"/>
      <c r="XD78" s="63"/>
      <c r="XE78" s="63"/>
      <c r="XF78" s="63"/>
      <c r="XG78" s="63"/>
      <c r="XH78" s="63"/>
      <c r="XI78" s="63"/>
      <c r="XJ78" s="63"/>
      <c r="XK78" s="63"/>
      <c r="XL78" s="63"/>
      <c r="XM78" s="63"/>
      <c r="XN78" s="63"/>
      <c r="XO78" s="63"/>
      <c r="XP78" s="63"/>
      <c r="XQ78" s="63"/>
      <c r="XR78" s="63"/>
      <c r="XS78" s="63"/>
      <c r="XT78" s="63"/>
      <c r="XU78" s="63"/>
      <c r="XV78" s="63"/>
      <c r="XW78" s="63"/>
      <c r="XX78" s="63"/>
      <c r="XY78" s="63"/>
      <c r="XZ78" s="63"/>
      <c r="YA78" s="63"/>
      <c r="YB78" s="63"/>
      <c r="YC78" s="63"/>
      <c r="YD78" s="63"/>
      <c r="YE78" s="63"/>
      <c r="YF78" s="63"/>
      <c r="YG78" s="63"/>
      <c r="YH78" s="63"/>
      <c r="YI78" s="63"/>
      <c r="YJ78" s="63"/>
      <c r="YK78" s="63"/>
      <c r="YL78" s="63"/>
      <c r="YM78" s="63"/>
      <c r="YN78" s="63"/>
      <c r="YO78" s="63"/>
      <c r="YP78" s="63"/>
      <c r="YQ78" s="63"/>
      <c r="YR78" s="63"/>
      <c r="YS78" s="63"/>
      <c r="YT78" s="63"/>
      <c r="YU78" s="63"/>
      <c r="YV78" s="63"/>
      <c r="YW78" s="63"/>
      <c r="YX78" s="63"/>
      <c r="YY78" s="63"/>
      <c r="YZ78" s="63"/>
      <c r="ZA78" s="63"/>
      <c r="ZB78" s="63"/>
      <c r="ZC78" s="63"/>
      <c r="ZD78" s="63"/>
      <c r="ZE78" s="63"/>
      <c r="ZF78" s="63"/>
      <c r="ZG78" s="63"/>
      <c r="ZH78" s="63"/>
      <c r="ZI78" s="63"/>
      <c r="ZJ78" s="63"/>
      <c r="ZK78" s="63"/>
      <c r="ZL78" s="63"/>
      <c r="ZM78" s="63"/>
      <c r="ZN78" s="63"/>
      <c r="ZO78" s="63"/>
      <c r="ZP78" s="63"/>
      <c r="ZQ78" s="63"/>
      <c r="ZR78" s="63"/>
      <c r="ZS78" s="63"/>
      <c r="ZT78" s="63"/>
      <c r="ZU78" s="63"/>
      <c r="ZV78" s="63"/>
      <c r="ZW78" s="63"/>
      <c r="ZX78" s="63"/>
      <c r="ZY78" s="63"/>
      <c r="ZZ78" s="63"/>
      <c r="AAA78" s="63"/>
      <c r="AAB78" s="63"/>
      <c r="AAC78" s="63"/>
      <c r="AAD78" s="63"/>
      <c r="AAE78" s="63"/>
      <c r="AAF78" s="63"/>
      <c r="AAG78" s="63"/>
      <c r="AAH78" s="63"/>
      <c r="AAI78" s="63"/>
      <c r="AAJ78" s="63"/>
      <c r="AAK78" s="63"/>
      <c r="AAL78" s="63"/>
      <c r="AAM78" s="63"/>
      <c r="AAN78" s="63"/>
      <c r="AAO78" s="63"/>
      <c r="AAP78" s="63"/>
      <c r="AAQ78" s="63"/>
      <c r="AAR78" s="63"/>
      <c r="AAS78" s="63"/>
      <c r="AAT78" s="63"/>
      <c r="AAU78" s="63"/>
      <c r="AAV78" s="63"/>
      <c r="AAW78" s="63"/>
      <c r="AAX78" s="63"/>
      <c r="AAY78" s="63"/>
      <c r="AAZ78" s="63"/>
      <c r="ABA78" s="63"/>
      <c r="ABB78" s="63"/>
      <c r="ABC78" s="63"/>
      <c r="ABD78" s="63"/>
      <c r="ABE78" s="63"/>
      <c r="ABF78" s="63"/>
      <c r="ABG78" s="63"/>
      <c r="ABH78" s="63"/>
      <c r="ABI78" s="63"/>
      <c r="ABJ78" s="63"/>
      <c r="ABK78" s="63"/>
      <c r="ABL78" s="63"/>
      <c r="ABM78" s="63"/>
      <c r="ABN78" s="63"/>
      <c r="ABO78" s="63"/>
      <c r="ABP78" s="63"/>
      <c r="ABQ78" s="63"/>
      <c r="ABR78" s="63"/>
      <c r="ABS78" s="63"/>
      <c r="ABT78" s="63"/>
      <c r="ABU78" s="63"/>
      <c r="ABV78" s="63"/>
      <c r="ABW78" s="63"/>
      <c r="ABX78" s="63"/>
      <c r="ABY78" s="63"/>
      <c r="ABZ78" s="63"/>
      <c r="ACA78" s="63"/>
      <c r="ACB78" s="63"/>
      <c r="ACC78" s="63"/>
      <c r="ACD78" s="63"/>
      <c r="ACE78" s="63"/>
      <c r="ACF78" s="63"/>
      <c r="ACG78" s="63"/>
      <c r="ACH78" s="63"/>
      <c r="ACI78" s="63"/>
      <c r="ACJ78" s="63"/>
      <c r="ACK78" s="63"/>
      <c r="ACL78" s="63"/>
      <c r="ACM78" s="63"/>
      <c r="ACN78" s="63"/>
      <c r="ACO78" s="63"/>
      <c r="ACP78" s="63"/>
      <c r="ACQ78" s="63"/>
      <c r="ACR78" s="63"/>
      <c r="ACS78" s="63"/>
      <c r="ACT78" s="63"/>
      <c r="ACU78" s="63"/>
      <c r="ACV78" s="63"/>
      <c r="ACW78" s="63"/>
      <c r="ACX78" s="63"/>
      <c r="ACY78" s="63"/>
      <c r="ACZ78" s="63"/>
      <c r="ADA78" s="63"/>
      <c r="ADB78" s="63"/>
      <c r="ADC78" s="63"/>
      <c r="ADD78" s="63"/>
      <c r="ADE78" s="63"/>
      <c r="ADF78" s="63"/>
      <c r="ADG78" s="63"/>
      <c r="ADH78" s="63"/>
      <c r="ADI78" s="63"/>
      <c r="ADJ78" s="63"/>
      <c r="ADK78" s="63"/>
      <c r="ADL78" s="63"/>
      <c r="ADM78" s="63"/>
      <c r="ADN78" s="63"/>
      <c r="ADO78" s="63"/>
      <c r="ADP78" s="63"/>
      <c r="ADQ78" s="63"/>
      <c r="ADR78" s="63"/>
      <c r="ADS78" s="63"/>
      <c r="ADT78" s="63"/>
      <c r="ADU78" s="63"/>
      <c r="ADV78" s="63"/>
      <c r="ADW78" s="63"/>
      <c r="ADX78" s="63"/>
      <c r="ADY78" s="63"/>
      <c r="ADZ78" s="63"/>
      <c r="AEA78" s="63"/>
      <c r="AEB78" s="63"/>
      <c r="AEC78" s="63"/>
      <c r="AED78" s="63"/>
      <c r="AEE78" s="63"/>
      <c r="AEF78" s="63"/>
      <c r="AEG78" s="63"/>
      <c r="AEH78" s="63"/>
      <c r="AEI78" s="63"/>
      <c r="AEJ78" s="63"/>
      <c r="AEK78" s="63"/>
      <c r="AEL78" s="63"/>
      <c r="AEM78" s="63"/>
      <c r="AEN78" s="63"/>
      <c r="AEO78" s="63"/>
      <c r="AEP78" s="63"/>
      <c r="AEQ78" s="63"/>
      <c r="AER78" s="63"/>
      <c r="AES78" s="63"/>
      <c r="AET78" s="63"/>
      <c r="AEU78" s="63"/>
      <c r="AEV78" s="63"/>
      <c r="AEW78" s="63"/>
      <c r="AEX78" s="63"/>
    </row>
    <row r="79" spans="1:830" ht="18" customHeight="1" x14ac:dyDescent="0.35">
      <c r="A79" s="54"/>
      <c r="B79" s="43" t="s">
        <v>176</v>
      </c>
      <c r="C79" s="44" t="s">
        <v>177</v>
      </c>
      <c r="D79" s="63">
        <v>0</v>
      </c>
      <c r="E79" s="63">
        <v>0</v>
      </c>
      <c r="F79" s="63">
        <v>0</v>
      </c>
      <c r="G79" s="63" t="s">
        <v>332</v>
      </c>
      <c r="H79" s="63">
        <v>0</v>
      </c>
      <c r="I79" s="63">
        <v>0</v>
      </c>
      <c r="J79" s="63">
        <v>0</v>
      </c>
      <c r="K79" s="63" t="s">
        <v>325</v>
      </c>
      <c r="L79" s="63">
        <v>0</v>
      </c>
      <c r="M79" s="63">
        <v>0</v>
      </c>
      <c r="N79" s="63" t="s">
        <v>333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 t="s">
        <v>332</v>
      </c>
      <c r="W79" s="63">
        <v>0</v>
      </c>
      <c r="X79" s="63">
        <v>0</v>
      </c>
      <c r="Y79" s="63" t="s">
        <v>332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3">
        <v>0</v>
      </c>
      <c r="AH79" s="63">
        <v>0</v>
      </c>
      <c r="AI79" s="63">
        <v>0</v>
      </c>
      <c r="AJ79" s="63" t="s">
        <v>332</v>
      </c>
      <c r="AK79" s="63">
        <v>0</v>
      </c>
      <c r="AL79" s="63">
        <v>0</v>
      </c>
      <c r="AM79" s="63">
        <v>0</v>
      </c>
      <c r="AN79" s="63" t="s">
        <v>325</v>
      </c>
      <c r="AO79" s="63">
        <v>0</v>
      </c>
      <c r="AP79" s="63">
        <v>0</v>
      </c>
      <c r="AQ79" s="63"/>
      <c r="AR79" s="63" t="s">
        <v>325</v>
      </c>
      <c r="AS79" s="63">
        <v>0</v>
      </c>
      <c r="AT79" s="63">
        <v>0</v>
      </c>
      <c r="AU79" s="63">
        <v>0</v>
      </c>
      <c r="AV79" s="63">
        <v>0</v>
      </c>
      <c r="AW79" s="63">
        <v>0</v>
      </c>
      <c r="AX79" s="63" t="s">
        <v>325</v>
      </c>
      <c r="AY79" s="63">
        <v>0</v>
      </c>
      <c r="AZ79" s="63">
        <v>0</v>
      </c>
      <c r="BA79" s="63">
        <v>0</v>
      </c>
      <c r="BB79" s="63">
        <v>0</v>
      </c>
      <c r="BC79" s="63">
        <v>0</v>
      </c>
      <c r="BD79" s="63" t="s">
        <v>375</v>
      </c>
      <c r="BE79" s="63">
        <v>0</v>
      </c>
      <c r="BF79" s="63" t="s">
        <v>317</v>
      </c>
      <c r="BG79" s="63">
        <v>0</v>
      </c>
      <c r="BH79" s="63">
        <v>0</v>
      </c>
      <c r="BI79" s="63">
        <v>0</v>
      </c>
      <c r="BJ79" s="63">
        <v>0</v>
      </c>
      <c r="BK79" s="63">
        <v>0</v>
      </c>
      <c r="BL79" s="63">
        <v>0</v>
      </c>
      <c r="BM79" s="63">
        <v>0</v>
      </c>
      <c r="BN79" s="63">
        <v>0</v>
      </c>
      <c r="BO79" s="63">
        <v>0</v>
      </c>
      <c r="BP79" s="63" t="s">
        <v>446</v>
      </c>
      <c r="BQ79" s="63">
        <v>0</v>
      </c>
      <c r="BR79" s="63">
        <v>0</v>
      </c>
      <c r="BS79" s="63">
        <v>0</v>
      </c>
      <c r="BT79" s="63">
        <v>0</v>
      </c>
      <c r="BU79" s="63" t="s">
        <v>447</v>
      </c>
      <c r="BV79" s="63">
        <v>0</v>
      </c>
      <c r="BW79" s="63">
        <v>0</v>
      </c>
      <c r="BX79" s="63">
        <v>0</v>
      </c>
      <c r="BY79" s="63">
        <v>0</v>
      </c>
      <c r="BZ79" s="63" t="s">
        <v>448</v>
      </c>
      <c r="CA79" s="63">
        <v>0</v>
      </c>
      <c r="CB79" s="63">
        <v>0</v>
      </c>
      <c r="CC79" s="63">
        <v>0</v>
      </c>
      <c r="CD79" s="63" t="s">
        <v>452</v>
      </c>
      <c r="CE79" s="63">
        <v>0</v>
      </c>
      <c r="CF79" s="63">
        <v>0</v>
      </c>
      <c r="CG79" s="63">
        <v>0</v>
      </c>
      <c r="CH79" s="63" t="s">
        <v>450</v>
      </c>
      <c r="CI79" s="63">
        <v>0</v>
      </c>
      <c r="CJ79" s="63">
        <v>0</v>
      </c>
      <c r="CK79" s="63">
        <v>0</v>
      </c>
      <c r="CL79" s="63" t="s">
        <v>454</v>
      </c>
      <c r="CM79" s="63">
        <v>0</v>
      </c>
      <c r="CN79" s="63">
        <v>0</v>
      </c>
      <c r="CO79" s="63">
        <v>0</v>
      </c>
      <c r="CP79" s="63">
        <v>0</v>
      </c>
      <c r="CQ79" s="63" t="s">
        <v>325</v>
      </c>
      <c r="CR79" s="63">
        <v>0</v>
      </c>
      <c r="CS79" s="63">
        <v>0</v>
      </c>
      <c r="CT79" s="63">
        <v>0</v>
      </c>
      <c r="CU79" s="63" t="s">
        <v>332</v>
      </c>
      <c r="CV79" s="63">
        <v>0</v>
      </c>
      <c r="CW79" s="63" t="s">
        <v>325</v>
      </c>
      <c r="CX79" s="63">
        <v>0</v>
      </c>
      <c r="CY79" s="63">
        <v>0</v>
      </c>
      <c r="CZ79" s="63">
        <v>0</v>
      </c>
      <c r="DA79" s="63">
        <v>0</v>
      </c>
      <c r="DB79" s="63" t="s">
        <v>325</v>
      </c>
      <c r="DC79" s="63">
        <v>0</v>
      </c>
      <c r="DD79" s="63">
        <v>0</v>
      </c>
      <c r="DE79" s="63" t="s">
        <v>446</v>
      </c>
      <c r="DF79" s="63">
        <v>0</v>
      </c>
      <c r="DG79" s="63">
        <v>0</v>
      </c>
      <c r="DH79" s="63">
        <v>0</v>
      </c>
      <c r="DI79" s="63">
        <v>0</v>
      </c>
      <c r="DJ79" s="63" t="s">
        <v>325</v>
      </c>
      <c r="DK79" s="63">
        <v>0</v>
      </c>
      <c r="DL79" s="63">
        <v>0</v>
      </c>
      <c r="DM79" s="63">
        <v>0</v>
      </c>
      <c r="DN79" s="63">
        <v>0</v>
      </c>
      <c r="DO79" s="63">
        <v>0</v>
      </c>
      <c r="DP79" s="63" t="s">
        <v>325</v>
      </c>
      <c r="DQ79" s="63">
        <v>0</v>
      </c>
      <c r="DR79" s="63">
        <v>0</v>
      </c>
      <c r="DS79" s="63">
        <v>0</v>
      </c>
      <c r="DT79" s="63">
        <v>0</v>
      </c>
      <c r="DU79" s="63">
        <v>0</v>
      </c>
      <c r="DV79" s="63" t="s">
        <v>332</v>
      </c>
      <c r="DW79" s="63" t="s">
        <v>332</v>
      </c>
      <c r="DX79" s="63">
        <v>0</v>
      </c>
      <c r="DY79" s="63" t="s">
        <v>325</v>
      </c>
      <c r="DZ79" s="63">
        <v>0</v>
      </c>
      <c r="EA79" s="63">
        <v>0</v>
      </c>
      <c r="EB79" s="63">
        <v>0</v>
      </c>
      <c r="EC79" s="63">
        <v>0</v>
      </c>
      <c r="ED79" s="63" t="s">
        <v>446</v>
      </c>
      <c r="EE79" s="63">
        <v>0</v>
      </c>
      <c r="EF79" s="63" t="s">
        <v>325</v>
      </c>
      <c r="EG79" s="63">
        <v>0</v>
      </c>
      <c r="EH79" s="63">
        <v>0</v>
      </c>
      <c r="EI79" s="63">
        <v>0</v>
      </c>
      <c r="EJ79" s="63">
        <v>0</v>
      </c>
      <c r="EK79" s="63" t="s">
        <v>325</v>
      </c>
      <c r="EL79" s="63">
        <v>0</v>
      </c>
      <c r="EM79" s="63">
        <v>0</v>
      </c>
      <c r="EN79" s="63">
        <v>0</v>
      </c>
      <c r="EO79" s="63">
        <v>0</v>
      </c>
      <c r="EP79" s="63">
        <v>0</v>
      </c>
      <c r="EQ79" s="63" t="s">
        <v>332</v>
      </c>
      <c r="ER79" s="63">
        <v>0</v>
      </c>
      <c r="ES79" s="63">
        <v>0</v>
      </c>
      <c r="ET79" s="63">
        <v>0</v>
      </c>
      <c r="EU79" s="63" t="s">
        <v>533</v>
      </c>
      <c r="EV79" s="63">
        <v>0</v>
      </c>
      <c r="EW79" s="63">
        <v>0</v>
      </c>
      <c r="EX79" s="63" t="s">
        <v>332</v>
      </c>
      <c r="EY79" s="63">
        <v>0</v>
      </c>
      <c r="EZ79" s="63">
        <v>0</v>
      </c>
      <c r="FA79" s="63">
        <v>0</v>
      </c>
      <c r="FB79" s="63" t="s">
        <v>325</v>
      </c>
      <c r="FC79" s="63">
        <v>0</v>
      </c>
      <c r="FD79" s="63">
        <v>0</v>
      </c>
      <c r="FE79" s="63" t="s">
        <v>325</v>
      </c>
      <c r="FF79" s="63">
        <v>0</v>
      </c>
      <c r="FG79" s="63">
        <v>0</v>
      </c>
      <c r="FH79" s="63">
        <v>0</v>
      </c>
      <c r="FI79" s="63">
        <v>0</v>
      </c>
      <c r="FJ79" s="63" t="s">
        <v>325</v>
      </c>
      <c r="FK79" s="63"/>
      <c r="FL79" s="63">
        <v>0</v>
      </c>
      <c r="FM79" s="63">
        <v>0</v>
      </c>
      <c r="FN79" s="63" t="s">
        <v>325</v>
      </c>
      <c r="FO79" s="63">
        <v>0</v>
      </c>
      <c r="FP79" s="63">
        <v>0</v>
      </c>
      <c r="FQ79" s="63" t="s">
        <v>572</v>
      </c>
      <c r="FR79" s="63">
        <v>0</v>
      </c>
      <c r="FS79" s="63">
        <v>0</v>
      </c>
      <c r="FT79" s="63" t="s">
        <v>332</v>
      </c>
      <c r="FU79" s="63">
        <v>0</v>
      </c>
      <c r="FV79" s="63">
        <v>0</v>
      </c>
      <c r="FW79" s="63">
        <v>0</v>
      </c>
      <c r="FX79" s="63" t="s">
        <v>573</v>
      </c>
      <c r="FY79" s="63">
        <v>0</v>
      </c>
      <c r="FZ79" s="63" t="s">
        <v>325</v>
      </c>
      <c r="GA79" s="63">
        <v>0</v>
      </c>
      <c r="GB79" s="63">
        <v>0</v>
      </c>
      <c r="GC79" s="63" t="s">
        <v>325</v>
      </c>
      <c r="GD79" s="63">
        <v>0</v>
      </c>
      <c r="GE79" s="63">
        <v>0</v>
      </c>
      <c r="GF79" s="63">
        <v>0</v>
      </c>
      <c r="GG79" s="63" t="s">
        <v>590</v>
      </c>
      <c r="GH79" s="63">
        <v>0</v>
      </c>
      <c r="GI79" s="63">
        <v>0</v>
      </c>
      <c r="GJ79" s="63">
        <v>0</v>
      </c>
      <c r="GK79" s="63" t="s">
        <v>590</v>
      </c>
      <c r="GL79" s="63"/>
      <c r="GM79" s="63"/>
      <c r="GN79" s="63"/>
      <c r="GO79" s="63"/>
      <c r="GP79" s="63"/>
      <c r="GQ79" s="63"/>
      <c r="GR79" s="63"/>
      <c r="GS79" s="63"/>
      <c r="GT79" s="63"/>
      <c r="GU79" s="63"/>
      <c r="GV79" s="63"/>
      <c r="GW79" s="63"/>
      <c r="GX79" s="63"/>
      <c r="GY79" s="63"/>
      <c r="GZ79" s="63"/>
      <c r="HA79" s="63"/>
      <c r="HB79" s="63"/>
      <c r="HC79" s="63"/>
      <c r="HD79" s="63"/>
      <c r="HE79" s="63"/>
      <c r="HF79" s="63"/>
      <c r="HG79" s="63"/>
      <c r="HH79" s="63"/>
      <c r="HI79" s="63"/>
      <c r="HJ79" s="63"/>
      <c r="HK79" s="63"/>
      <c r="HL79" s="63"/>
      <c r="HM79" s="63"/>
      <c r="HN79" s="63"/>
      <c r="HO79" s="63"/>
      <c r="HP79" s="63"/>
      <c r="HQ79" s="63"/>
      <c r="HR79" s="63"/>
      <c r="HS79" s="63"/>
      <c r="HT79" s="63"/>
      <c r="HU79" s="63"/>
      <c r="HV79" s="63"/>
      <c r="HW79" s="63"/>
      <c r="HX79" s="63"/>
      <c r="HY79" s="63"/>
      <c r="HZ79" s="63"/>
      <c r="IA79" s="63"/>
      <c r="IB79" s="63"/>
      <c r="IC79" s="63"/>
      <c r="ID79" s="63"/>
      <c r="IE79" s="63"/>
      <c r="IF79" s="63"/>
      <c r="IG79" s="63"/>
      <c r="IH79" s="63"/>
      <c r="II79" s="63"/>
      <c r="IJ79" s="63"/>
      <c r="IK79" s="63"/>
      <c r="IL79" s="63"/>
      <c r="IM79" s="63"/>
      <c r="IN79" s="63"/>
      <c r="IO79" s="63"/>
      <c r="IP79" s="63"/>
      <c r="IQ79" s="63"/>
      <c r="IR79" s="63"/>
      <c r="IS79" s="63"/>
      <c r="IT79" s="63"/>
      <c r="IU79" s="63"/>
      <c r="IV79" s="63"/>
      <c r="IW79" s="63"/>
      <c r="IX79" s="63"/>
      <c r="IY79" s="63"/>
      <c r="IZ79" s="63"/>
      <c r="JA79" s="63"/>
      <c r="JB79" s="63"/>
      <c r="JC79" s="63"/>
      <c r="JD79" s="63"/>
      <c r="JE79" s="63"/>
      <c r="JF79" s="63"/>
      <c r="JG79" s="63"/>
      <c r="JH79" s="63"/>
      <c r="JI79" s="63"/>
      <c r="JJ79" s="63"/>
      <c r="JK79" s="63"/>
      <c r="JL79" s="63"/>
      <c r="JM79" s="63"/>
      <c r="JN79" s="63"/>
      <c r="JO79" s="63"/>
      <c r="JP79" s="63"/>
      <c r="JQ79" s="63"/>
      <c r="JR79" s="63"/>
      <c r="JS79" s="63"/>
      <c r="JT79" s="63"/>
      <c r="JU79" s="63"/>
      <c r="JV79" s="63"/>
      <c r="JW79" s="63"/>
      <c r="JX79" s="63"/>
      <c r="JY79" s="63"/>
      <c r="JZ79" s="63"/>
      <c r="KA79" s="63"/>
      <c r="KB79" s="63"/>
      <c r="KC79" s="63"/>
      <c r="KD79" s="63"/>
      <c r="KE79" s="63"/>
      <c r="KF79" s="63"/>
      <c r="KG79" s="63"/>
      <c r="KH79" s="63"/>
      <c r="KI79" s="63"/>
      <c r="KJ79" s="63"/>
      <c r="KK79" s="63"/>
      <c r="KL79" s="63"/>
      <c r="KM79" s="63"/>
      <c r="KN79" s="63"/>
      <c r="KO79" s="63"/>
      <c r="KP79" s="63"/>
      <c r="KQ79" s="63"/>
      <c r="KR79" s="63"/>
      <c r="KS79" s="63"/>
      <c r="KT79" s="63"/>
      <c r="KU79" s="63"/>
      <c r="KV79" s="63"/>
      <c r="KW79" s="63"/>
      <c r="KX79" s="63"/>
      <c r="KY79" s="63"/>
      <c r="KZ79" s="63"/>
      <c r="LA79" s="63"/>
      <c r="LB79" s="63"/>
      <c r="LC79" s="63"/>
      <c r="LD79" s="63"/>
      <c r="LE79" s="63"/>
      <c r="LF79" s="63"/>
      <c r="LG79" s="63"/>
      <c r="LH79" s="63"/>
      <c r="LI79" s="63"/>
      <c r="LJ79" s="63"/>
      <c r="LK79" s="63"/>
      <c r="LL79" s="63"/>
      <c r="LM79" s="63"/>
      <c r="LN79" s="63"/>
      <c r="LO79" s="63"/>
      <c r="LP79" s="63"/>
      <c r="LQ79" s="63"/>
      <c r="LR79" s="63"/>
      <c r="LS79" s="63"/>
      <c r="LT79" s="63"/>
      <c r="LU79" s="63"/>
      <c r="LV79" s="63"/>
      <c r="LW79" s="63"/>
      <c r="LX79" s="63"/>
      <c r="LY79" s="63"/>
      <c r="LZ79" s="63"/>
      <c r="MA79" s="63"/>
      <c r="MB79" s="63"/>
      <c r="MC79" s="63"/>
      <c r="MD79" s="63"/>
      <c r="ME79" s="63"/>
      <c r="MF79" s="63"/>
      <c r="MG79" s="63"/>
      <c r="MH79" s="63"/>
      <c r="MI79" s="63"/>
      <c r="MJ79" s="63"/>
      <c r="MK79" s="63"/>
      <c r="ML79" s="63"/>
      <c r="MM79" s="63"/>
      <c r="MN79" s="63"/>
      <c r="MO79" s="63"/>
      <c r="MP79" s="63"/>
      <c r="MQ79" s="63"/>
      <c r="MR79" s="63"/>
      <c r="MS79" s="63"/>
      <c r="MT79" s="63"/>
      <c r="MU79" s="63"/>
      <c r="MV79" s="63"/>
      <c r="MW79" s="63"/>
      <c r="MX79" s="63"/>
      <c r="MY79" s="63"/>
      <c r="MZ79" s="63"/>
      <c r="NA79" s="63"/>
      <c r="NB79" s="63"/>
      <c r="NC79" s="63"/>
      <c r="ND79" s="63"/>
      <c r="NE79" s="63"/>
      <c r="NF79" s="63"/>
      <c r="NG79" s="63"/>
      <c r="NH79" s="63"/>
      <c r="NI79" s="63"/>
      <c r="NJ79" s="63"/>
      <c r="NK79" s="63"/>
      <c r="NL79" s="63"/>
      <c r="NM79" s="63"/>
      <c r="NN79" s="63"/>
      <c r="NO79" s="63"/>
      <c r="NP79" s="63"/>
      <c r="NQ79" s="63"/>
      <c r="NR79" s="63"/>
      <c r="NS79" s="63"/>
      <c r="NT79" s="63"/>
      <c r="NU79" s="63"/>
      <c r="NV79" s="63"/>
      <c r="NW79" s="63"/>
      <c r="NX79" s="63"/>
      <c r="NY79" s="63"/>
      <c r="NZ79" s="63"/>
      <c r="OA79" s="63"/>
      <c r="OB79" s="63"/>
      <c r="OC79" s="63"/>
      <c r="OD79" s="63"/>
      <c r="OE79" s="63"/>
      <c r="OF79" s="63"/>
      <c r="OG79" s="63"/>
      <c r="OH79" s="63"/>
      <c r="OI79" s="63"/>
      <c r="OJ79" s="63"/>
      <c r="OK79" s="63"/>
      <c r="OL79" s="63"/>
      <c r="OM79" s="63"/>
      <c r="ON79" s="63"/>
      <c r="OO79" s="63"/>
      <c r="OP79" s="63"/>
      <c r="OQ79" s="63"/>
      <c r="OR79" s="63"/>
      <c r="OS79" s="63"/>
      <c r="OT79" s="63"/>
      <c r="OU79" s="63"/>
      <c r="OV79" s="63"/>
      <c r="OW79" s="63"/>
      <c r="OX79" s="63"/>
      <c r="OY79" s="63"/>
      <c r="OZ79" s="63"/>
      <c r="PA79" s="63"/>
      <c r="PB79" s="63"/>
      <c r="PC79" s="63"/>
      <c r="PD79" s="63"/>
      <c r="PE79" s="63"/>
      <c r="PF79" s="63"/>
      <c r="PG79" s="63"/>
      <c r="PH79" s="63"/>
      <c r="PI79" s="63"/>
      <c r="PJ79" s="63"/>
      <c r="PK79" s="63"/>
      <c r="PL79" s="63"/>
      <c r="PM79" s="63"/>
      <c r="PN79" s="63"/>
      <c r="PO79" s="63"/>
      <c r="PP79" s="63"/>
      <c r="PQ79" s="63"/>
      <c r="PR79" s="63"/>
      <c r="PS79" s="63"/>
      <c r="PT79" s="63"/>
      <c r="PU79" s="63"/>
      <c r="PV79" s="63"/>
      <c r="PW79" s="63"/>
      <c r="PX79" s="63"/>
      <c r="PY79" s="63"/>
      <c r="PZ79" s="63"/>
      <c r="QA79" s="63"/>
      <c r="QB79" s="63"/>
      <c r="QC79" s="63"/>
      <c r="QD79" s="63"/>
      <c r="QE79" s="63"/>
      <c r="QF79" s="63"/>
      <c r="QG79" s="63"/>
      <c r="QH79" s="63"/>
      <c r="QI79" s="63"/>
      <c r="QJ79" s="63"/>
      <c r="QK79" s="63"/>
      <c r="QL79" s="63"/>
      <c r="QM79" s="63"/>
      <c r="QN79" s="63"/>
      <c r="QO79" s="63"/>
      <c r="QP79" s="63"/>
      <c r="QQ79" s="63"/>
      <c r="QR79" s="63"/>
      <c r="QS79" s="63"/>
      <c r="QT79" s="63"/>
      <c r="QU79" s="63"/>
      <c r="QV79" s="63"/>
      <c r="QW79" s="63"/>
      <c r="QX79" s="63"/>
      <c r="QY79" s="63"/>
      <c r="QZ79" s="63"/>
      <c r="RA79" s="63"/>
      <c r="RB79" s="63"/>
      <c r="RC79" s="63"/>
      <c r="RD79" s="63"/>
      <c r="RE79" s="63"/>
      <c r="RF79" s="63"/>
      <c r="RG79" s="63"/>
      <c r="RH79" s="63"/>
      <c r="RI79" s="63"/>
      <c r="RJ79" s="63"/>
      <c r="RK79" s="63"/>
      <c r="RL79" s="63"/>
      <c r="RM79" s="63"/>
      <c r="RN79" s="63"/>
      <c r="RO79" s="63"/>
      <c r="RP79" s="63"/>
      <c r="RQ79" s="63"/>
      <c r="RR79" s="63"/>
      <c r="RS79" s="63"/>
      <c r="RT79" s="63"/>
      <c r="RU79" s="63"/>
      <c r="RV79" s="63"/>
      <c r="RW79" s="63"/>
      <c r="RX79" s="63"/>
      <c r="RY79" s="63"/>
      <c r="RZ79" s="63"/>
      <c r="SA79" s="63"/>
      <c r="SB79" s="63"/>
      <c r="SC79" s="63"/>
      <c r="SD79" s="63"/>
      <c r="SE79" s="63"/>
      <c r="SF79" s="63"/>
      <c r="SG79" s="63"/>
      <c r="SH79" s="63"/>
      <c r="SI79" s="63"/>
      <c r="SJ79" s="63"/>
      <c r="SK79" s="63"/>
      <c r="SL79" s="63"/>
      <c r="SM79" s="63"/>
      <c r="SN79" s="63"/>
      <c r="SO79" s="63"/>
      <c r="SP79" s="63"/>
      <c r="SQ79" s="63"/>
      <c r="SR79" s="63"/>
      <c r="SS79" s="63"/>
      <c r="ST79" s="63"/>
      <c r="SU79" s="63"/>
      <c r="SV79" s="63"/>
      <c r="SW79" s="63"/>
      <c r="SX79" s="63"/>
      <c r="SY79" s="63"/>
      <c r="SZ79" s="63"/>
      <c r="TA79" s="63"/>
      <c r="TB79" s="63"/>
      <c r="TC79" s="63"/>
      <c r="TD79" s="63"/>
      <c r="TE79" s="63"/>
      <c r="TF79" s="63"/>
      <c r="TG79" s="63"/>
      <c r="TH79" s="63"/>
      <c r="TI79" s="63"/>
      <c r="TJ79" s="63"/>
      <c r="TK79" s="63"/>
      <c r="TL79" s="63"/>
      <c r="TM79" s="63"/>
      <c r="TN79" s="63"/>
      <c r="TO79" s="63"/>
      <c r="TP79" s="63"/>
      <c r="TQ79" s="63"/>
      <c r="TR79" s="63"/>
      <c r="TS79" s="63"/>
      <c r="TT79" s="63"/>
      <c r="TU79" s="63"/>
      <c r="TV79" s="63"/>
      <c r="TW79" s="63"/>
      <c r="TX79" s="63"/>
      <c r="TY79" s="63"/>
      <c r="TZ79" s="63"/>
      <c r="UA79" s="63"/>
      <c r="UB79" s="63"/>
      <c r="UC79" s="63"/>
      <c r="UD79" s="63"/>
      <c r="UE79" s="63"/>
      <c r="UF79" s="63"/>
      <c r="UG79" s="63"/>
      <c r="UH79" s="63"/>
      <c r="UI79" s="63"/>
      <c r="UJ79" s="63"/>
      <c r="UK79" s="63"/>
      <c r="UL79" s="63"/>
      <c r="UM79" s="63"/>
      <c r="UN79" s="63"/>
      <c r="UO79" s="63"/>
      <c r="UP79" s="63"/>
      <c r="UQ79" s="63"/>
      <c r="UR79" s="63"/>
      <c r="US79" s="63"/>
      <c r="UT79" s="63"/>
      <c r="UU79" s="63"/>
      <c r="UV79" s="63"/>
      <c r="UW79" s="63"/>
      <c r="UX79" s="63"/>
      <c r="UY79" s="63"/>
      <c r="UZ79" s="63"/>
      <c r="VA79" s="63"/>
      <c r="VB79" s="63"/>
      <c r="VC79" s="63"/>
      <c r="VD79" s="63"/>
      <c r="VE79" s="63"/>
      <c r="VF79" s="63"/>
      <c r="VG79" s="63"/>
      <c r="VH79" s="63"/>
      <c r="VI79" s="63"/>
      <c r="VJ79" s="63"/>
      <c r="VK79" s="63"/>
      <c r="VL79" s="63"/>
      <c r="VM79" s="63"/>
      <c r="VN79" s="63"/>
      <c r="VO79" s="63"/>
      <c r="VP79" s="63"/>
      <c r="VQ79" s="63"/>
      <c r="VR79" s="63"/>
      <c r="VS79" s="63"/>
      <c r="VT79" s="63"/>
      <c r="VU79" s="63"/>
      <c r="VV79" s="63"/>
      <c r="VW79" s="63"/>
      <c r="VX79" s="63"/>
      <c r="VY79" s="63"/>
      <c r="VZ79" s="63"/>
      <c r="WA79" s="63"/>
      <c r="WB79" s="63"/>
      <c r="WC79" s="63"/>
      <c r="WD79" s="63"/>
      <c r="WE79" s="63"/>
      <c r="WF79" s="63"/>
      <c r="WG79" s="63"/>
      <c r="WH79" s="63"/>
      <c r="WI79" s="63"/>
      <c r="WJ79" s="63"/>
      <c r="WK79" s="63"/>
      <c r="WL79" s="63"/>
      <c r="WM79" s="63"/>
      <c r="WN79" s="63"/>
      <c r="WO79" s="63"/>
      <c r="WP79" s="63"/>
      <c r="WQ79" s="63"/>
      <c r="WR79" s="63"/>
      <c r="WS79" s="63"/>
      <c r="WT79" s="63"/>
      <c r="WU79" s="63"/>
      <c r="WV79" s="63"/>
      <c r="WW79" s="63"/>
      <c r="WX79" s="63"/>
      <c r="WY79" s="63"/>
      <c r="WZ79" s="63"/>
      <c r="XA79" s="63"/>
      <c r="XB79" s="63"/>
      <c r="XC79" s="63"/>
      <c r="XD79" s="63"/>
      <c r="XE79" s="63"/>
      <c r="XF79" s="63"/>
      <c r="XG79" s="63"/>
      <c r="XH79" s="63"/>
      <c r="XI79" s="63"/>
      <c r="XJ79" s="63"/>
      <c r="XK79" s="63"/>
      <c r="XL79" s="63"/>
      <c r="XM79" s="63"/>
      <c r="XN79" s="63"/>
      <c r="XO79" s="63"/>
      <c r="XP79" s="63"/>
      <c r="XQ79" s="63"/>
      <c r="XR79" s="63"/>
      <c r="XS79" s="63"/>
      <c r="XT79" s="63"/>
      <c r="XU79" s="63"/>
      <c r="XV79" s="63"/>
      <c r="XW79" s="63"/>
      <c r="XX79" s="63"/>
      <c r="XY79" s="63"/>
      <c r="XZ79" s="63"/>
      <c r="YA79" s="63"/>
      <c r="YB79" s="63"/>
      <c r="YC79" s="63"/>
      <c r="YD79" s="63"/>
      <c r="YE79" s="63"/>
      <c r="YF79" s="63"/>
      <c r="YG79" s="63"/>
      <c r="YH79" s="63"/>
      <c r="YI79" s="63"/>
      <c r="YJ79" s="63"/>
      <c r="YK79" s="63"/>
      <c r="YL79" s="63"/>
      <c r="YM79" s="63"/>
      <c r="YN79" s="63"/>
      <c r="YO79" s="63"/>
      <c r="YP79" s="63"/>
      <c r="YQ79" s="63"/>
      <c r="YR79" s="63"/>
      <c r="YS79" s="63"/>
      <c r="YT79" s="63"/>
      <c r="YU79" s="63"/>
      <c r="YV79" s="63"/>
      <c r="YW79" s="63"/>
      <c r="YX79" s="63"/>
      <c r="YY79" s="63"/>
      <c r="YZ79" s="63"/>
      <c r="ZA79" s="63"/>
      <c r="ZB79" s="63"/>
      <c r="ZC79" s="63"/>
      <c r="ZD79" s="63"/>
      <c r="ZE79" s="63"/>
      <c r="ZF79" s="63"/>
      <c r="ZG79" s="63"/>
      <c r="ZH79" s="63"/>
      <c r="ZI79" s="63"/>
      <c r="ZJ79" s="63"/>
      <c r="ZK79" s="63"/>
      <c r="ZL79" s="63"/>
      <c r="ZM79" s="63"/>
      <c r="ZN79" s="63"/>
      <c r="ZO79" s="63"/>
      <c r="ZP79" s="63"/>
      <c r="ZQ79" s="63"/>
      <c r="ZR79" s="63"/>
      <c r="ZS79" s="63"/>
      <c r="ZT79" s="63"/>
      <c r="ZU79" s="63"/>
      <c r="ZV79" s="63"/>
      <c r="ZW79" s="63"/>
      <c r="ZX79" s="63"/>
      <c r="ZY79" s="63"/>
      <c r="ZZ79" s="63"/>
      <c r="AAA79" s="63"/>
      <c r="AAB79" s="63"/>
      <c r="AAC79" s="63"/>
      <c r="AAD79" s="63"/>
      <c r="AAE79" s="63"/>
      <c r="AAF79" s="63"/>
      <c r="AAG79" s="63"/>
      <c r="AAH79" s="63"/>
      <c r="AAI79" s="63"/>
      <c r="AAJ79" s="63"/>
      <c r="AAK79" s="63"/>
      <c r="AAL79" s="63"/>
      <c r="AAM79" s="63"/>
      <c r="AAN79" s="63"/>
      <c r="AAO79" s="63"/>
      <c r="AAP79" s="63"/>
      <c r="AAQ79" s="63"/>
      <c r="AAR79" s="63"/>
      <c r="AAS79" s="63"/>
      <c r="AAT79" s="63"/>
      <c r="AAU79" s="63"/>
      <c r="AAV79" s="63"/>
      <c r="AAW79" s="63"/>
      <c r="AAX79" s="63"/>
      <c r="AAY79" s="63"/>
      <c r="AAZ79" s="63"/>
      <c r="ABA79" s="63"/>
      <c r="ABB79" s="63"/>
      <c r="ABC79" s="63"/>
      <c r="ABD79" s="63"/>
      <c r="ABE79" s="63"/>
      <c r="ABF79" s="63"/>
      <c r="ABG79" s="63"/>
      <c r="ABH79" s="63"/>
      <c r="ABI79" s="63"/>
      <c r="ABJ79" s="63"/>
      <c r="ABK79" s="63"/>
      <c r="ABL79" s="63"/>
      <c r="ABM79" s="63"/>
      <c r="ABN79" s="63"/>
      <c r="ABO79" s="63"/>
      <c r="ABP79" s="63"/>
      <c r="ABQ79" s="63"/>
      <c r="ABR79" s="63"/>
      <c r="ABS79" s="63"/>
      <c r="ABT79" s="63"/>
      <c r="ABU79" s="63"/>
      <c r="ABV79" s="63"/>
      <c r="ABW79" s="63"/>
      <c r="ABX79" s="63"/>
      <c r="ABY79" s="63"/>
      <c r="ABZ79" s="63"/>
      <c r="ACA79" s="63"/>
      <c r="ACB79" s="63"/>
      <c r="ACC79" s="63"/>
      <c r="ACD79" s="63"/>
      <c r="ACE79" s="63"/>
      <c r="ACF79" s="63"/>
      <c r="ACG79" s="63"/>
      <c r="ACH79" s="63"/>
      <c r="ACI79" s="63"/>
      <c r="ACJ79" s="63"/>
      <c r="ACK79" s="63"/>
      <c r="ACL79" s="63"/>
      <c r="ACM79" s="63"/>
      <c r="ACN79" s="63"/>
      <c r="ACO79" s="63"/>
      <c r="ACP79" s="63"/>
      <c r="ACQ79" s="63"/>
      <c r="ACR79" s="63"/>
      <c r="ACS79" s="63"/>
      <c r="ACT79" s="63"/>
      <c r="ACU79" s="63"/>
      <c r="ACV79" s="63"/>
      <c r="ACW79" s="63"/>
      <c r="ACX79" s="63"/>
      <c r="ACY79" s="63"/>
      <c r="ACZ79" s="63"/>
      <c r="ADA79" s="63"/>
      <c r="ADB79" s="63"/>
      <c r="ADC79" s="63"/>
      <c r="ADD79" s="63"/>
      <c r="ADE79" s="63"/>
      <c r="ADF79" s="63"/>
      <c r="ADG79" s="63"/>
      <c r="ADH79" s="63"/>
      <c r="ADI79" s="63"/>
      <c r="ADJ79" s="63"/>
      <c r="ADK79" s="63"/>
      <c r="ADL79" s="63"/>
      <c r="ADM79" s="63"/>
      <c r="ADN79" s="63"/>
      <c r="ADO79" s="63"/>
      <c r="ADP79" s="63"/>
      <c r="ADQ79" s="63"/>
      <c r="ADR79" s="63"/>
      <c r="ADS79" s="63"/>
      <c r="ADT79" s="63"/>
      <c r="ADU79" s="63"/>
      <c r="ADV79" s="63"/>
      <c r="ADW79" s="63"/>
      <c r="ADX79" s="63"/>
      <c r="ADY79" s="63"/>
      <c r="ADZ79" s="63"/>
      <c r="AEA79" s="63"/>
      <c r="AEB79" s="63"/>
      <c r="AEC79" s="63"/>
      <c r="AED79" s="63"/>
      <c r="AEE79" s="63"/>
      <c r="AEF79" s="63"/>
      <c r="AEG79" s="63"/>
      <c r="AEH79" s="63"/>
      <c r="AEI79" s="63"/>
      <c r="AEJ79" s="63"/>
      <c r="AEK79" s="63"/>
      <c r="AEL79" s="63"/>
      <c r="AEM79" s="63"/>
      <c r="AEN79" s="63"/>
      <c r="AEO79" s="63"/>
      <c r="AEP79" s="63"/>
      <c r="AEQ79" s="63"/>
      <c r="AER79" s="63"/>
      <c r="AES79" s="63"/>
      <c r="AET79" s="63"/>
      <c r="AEU79" s="63"/>
      <c r="AEV79" s="63"/>
      <c r="AEW79" s="63"/>
      <c r="AEX79" s="63"/>
    </row>
    <row r="80" spans="1:830" ht="18" customHeight="1" x14ac:dyDescent="0.35">
      <c r="A80" s="54"/>
      <c r="B80" s="43" t="s">
        <v>178</v>
      </c>
      <c r="C80" s="44" t="s">
        <v>177</v>
      </c>
      <c r="D80" s="63">
        <v>0</v>
      </c>
      <c r="E80" s="63">
        <v>0</v>
      </c>
      <c r="F80" s="63">
        <v>0</v>
      </c>
      <c r="G80" s="63">
        <v>1107</v>
      </c>
      <c r="H80" s="63">
        <v>0</v>
      </c>
      <c r="I80" s="63">
        <v>0</v>
      </c>
      <c r="J80" s="63">
        <v>0</v>
      </c>
      <c r="K80" s="63">
        <v>1118</v>
      </c>
      <c r="L80" s="63">
        <v>0</v>
      </c>
      <c r="M80" s="63">
        <v>0</v>
      </c>
      <c r="N80" s="63">
        <v>1130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3">
        <v>7153</v>
      </c>
      <c r="W80" s="63">
        <v>0</v>
      </c>
      <c r="X80" s="63">
        <v>0</v>
      </c>
      <c r="Y80" s="63">
        <v>7162</v>
      </c>
      <c r="Z80" s="63">
        <v>0</v>
      </c>
      <c r="AA80" s="63">
        <v>0</v>
      </c>
      <c r="AB80" s="63">
        <v>0</v>
      </c>
      <c r="AC80" s="63">
        <v>0</v>
      </c>
      <c r="AD80" s="63">
        <v>0</v>
      </c>
      <c r="AE80" s="63">
        <v>0</v>
      </c>
      <c r="AF80" s="63">
        <v>0</v>
      </c>
      <c r="AG80" s="63">
        <v>0</v>
      </c>
      <c r="AH80" s="63">
        <v>0</v>
      </c>
      <c r="AI80" s="63">
        <v>0</v>
      </c>
      <c r="AJ80" s="63">
        <v>7197</v>
      </c>
      <c r="AK80" s="63">
        <v>0</v>
      </c>
      <c r="AL80" s="63">
        <v>0</v>
      </c>
      <c r="AM80" s="63">
        <v>0</v>
      </c>
      <c r="AN80" s="63">
        <v>2612</v>
      </c>
      <c r="AO80" s="63">
        <v>0</v>
      </c>
      <c r="AP80" s="63">
        <v>0</v>
      </c>
      <c r="AQ80" s="63"/>
      <c r="AR80" s="63">
        <v>2726</v>
      </c>
      <c r="AS80" s="63">
        <v>0</v>
      </c>
      <c r="AT80" s="63">
        <v>0</v>
      </c>
      <c r="AU80" s="63">
        <v>0</v>
      </c>
      <c r="AV80" s="63">
        <v>0</v>
      </c>
      <c r="AW80" s="63">
        <v>0</v>
      </c>
      <c r="AX80" s="63">
        <v>2744</v>
      </c>
      <c r="AY80" s="63">
        <v>0</v>
      </c>
      <c r="AZ80" s="63">
        <v>0</v>
      </c>
      <c r="BA80" s="63">
        <v>0</v>
      </c>
      <c r="BB80" s="63">
        <v>0</v>
      </c>
      <c r="BC80" s="63">
        <v>0</v>
      </c>
      <c r="BD80" s="63">
        <v>6312</v>
      </c>
      <c r="BE80" s="63">
        <v>0</v>
      </c>
      <c r="BF80" s="63">
        <v>6320</v>
      </c>
      <c r="BG80" s="63">
        <v>0</v>
      </c>
      <c r="BH80" s="63">
        <v>0</v>
      </c>
      <c r="BI80" s="63">
        <v>0</v>
      </c>
      <c r="BJ80" s="63">
        <v>0</v>
      </c>
      <c r="BK80" s="63">
        <v>0</v>
      </c>
      <c r="BL80" s="63">
        <v>0</v>
      </c>
      <c r="BM80" s="63">
        <v>0</v>
      </c>
      <c r="BN80" s="63">
        <v>0</v>
      </c>
      <c r="BO80" s="63">
        <v>0</v>
      </c>
      <c r="BP80" s="63">
        <v>2211</v>
      </c>
      <c r="BQ80" s="63">
        <v>0</v>
      </c>
      <c r="BR80" s="63">
        <v>0</v>
      </c>
      <c r="BS80" s="63">
        <v>0</v>
      </c>
      <c r="BT80" s="63">
        <v>0</v>
      </c>
      <c r="BU80" s="63">
        <v>2234</v>
      </c>
      <c r="BV80" s="63">
        <v>0</v>
      </c>
      <c r="BW80" s="63">
        <v>0</v>
      </c>
      <c r="BX80" s="63">
        <v>0</v>
      </c>
      <c r="BY80" s="63">
        <v>0</v>
      </c>
      <c r="BZ80" s="63">
        <v>8709</v>
      </c>
      <c r="CA80" s="63">
        <v>0</v>
      </c>
      <c r="CB80" s="63">
        <v>0</v>
      </c>
      <c r="CC80" s="63">
        <v>0</v>
      </c>
      <c r="CD80" s="63">
        <v>8734</v>
      </c>
      <c r="CE80" s="63">
        <v>0</v>
      </c>
      <c r="CF80" s="63">
        <v>0</v>
      </c>
      <c r="CG80" s="63">
        <v>0</v>
      </c>
      <c r="CH80" s="63">
        <v>3806</v>
      </c>
      <c r="CI80" s="63">
        <v>0</v>
      </c>
      <c r="CJ80" s="63">
        <v>0</v>
      </c>
      <c r="CK80" s="63">
        <v>0</v>
      </c>
      <c r="CL80" s="63">
        <v>3823</v>
      </c>
      <c r="CM80" s="63">
        <v>0</v>
      </c>
      <c r="CN80" s="63">
        <v>0</v>
      </c>
      <c r="CO80" s="63">
        <v>0</v>
      </c>
      <c r="CP80" s="63">
        <v>0</v>
      </c>
      <c r="CQ80" s="63">
        <v>3844</v>
      </c>
      <c r="CR80" s="63">
        <v>0</v>
      </c>
      <c r="CS80" s="63">
        <v>0</v>
      </c>
      <c r="CT80" s="63">
        <v>0</v>
      </c>
      <c r="CU80" s="63">
        <v>9405</v>
      </c>
      <c r="CV80" s="63">
        <v>0</v>
      </c>
      <c r="CW80" s="63">
        <v>9408</v>
      </c>
      <c r="CX80" s="63">
        <v>0</v>
      </c>
      <c r="CY80" s="63">
        <v>0</v>
      </c>
      <c r="CZ80" s="63">
        <v>0</v>
      </c>
      <c r="DA80" s="63">
        <v>0</v>
      </c>
      <c r="DB80" s="63">
        <v>9428</v>
      </c>
      <c r="DC80" s="63">
        <v>0</v>
      </c>
      <c r="DD80" s="63">
        <v>0</v>
      </c>
      <c r="DE80" s="63">
        <v>9436</v>
      </c>
      <c r="DF80" s="63">
        <v>0</v>
      </c>
      <c r="DG80" s="63">
        <v>0</v>
      </c>
      <c r="DH80" s="63">
        <v>0</v>
      </c>
      <c r="DI80" s="63">
        <v>0</v>
      </c>
      <c r="DJ80" s="63">
        <v>3053</v>
      </c>
      <c r="DK80" s="63">
        <v>0</v>
      </c>
      <c r="DL80" s="63">
        <v>0</v>
      </c>
      <c r="DM80" s="63">
        <v>0</v>
      </c>
      <c r="DN80" s="63">
        <v>0</v>
      </c>
      <c r="DO80" s="63">
        <v>0</v>
      </c>
      <c r="DP80" s="63">
        <v>3068</v>
      </c>
      <c r="DQ80" s="63">
        <v>0</v>
      </c>
      <c r="DR80" s="63">
        <v>0</v>
      </c>
      <c r="DS80" s="63">
        <v>0</v>
      </c>
      <c r="DT80" s="63">
        <v>0</v>
      </c>
      <c r="DU80" s="63">
        <v>0</v>
      </c>
      <c r="DV80" s="63">
        <v>3089</v>
      </c>
      <c r="DW80" s="63">
        <v>3093</v>
      </c>
      <c r="DX80" s="63">
        <v>0</v>
      </c>
      <c r="DY80" s="63">
        <v>4252</v>
      </c>
      <c r="DZ80" s="63">
        <v>0</v>
      </c>
      <c r="EA80" s="63">
        <v>0</v>
      </c>
      <c r="EB80" s="63">
        <v>0</v>
      </c>
      <c r="EC80" s="63">
        <v>0</v>
      </c>
      <c r="ED80" s="63">
        <v>4263</v>
      </c>
      <c r="EE80" s="63">
        <v>0</v>
      </c>
      <c r="EF80" s="63">
        <v>4274</v>
      </c>
      <c r="EG80" s="63">
        <v>0</v>
      </c>
      <c r="EH80" s="63">
        <v>0</v>
      </c>
      <c r="EI80" s="63">
        <v>0</v>
      </c>
      <c r="EJ80" s="63">
        <v>0</v>
      </c>
      <c r="EK80" s="63">
        <v>4285</v>
      </c>
      <c r="EL80" s="63">
        <v>0</v>
      </c>
      <c r="EM80" s="63">
        <v>0</v>
      </c>
      <c r="EN80" s="63">
        <v>0</v>
      </c>
      <c r="EO80" s="63">
        <v>0</v>
      </c>
      <c r="EP80" s="63">
        <v>0</v>
      </c>
      <c r="EQ80" s="63">
        <v>4300</v>
      </c>
      <c r="ER80" s="63">
        <v>0</v>
      </c>
      <c r="ES80" s="63">
        <v>0</v>
      </c>
      <c r="ET80" s="63">
        <v>0</v>
      </c>
      <c r="EU80" s="63">
        <v>4162</v>
      </c>
      <c r="EV80" s="63">
        <v>0</v>
      </c>
      <c r="EW80" s="63">
        <v>0</v>
      </c>
      <c r="EX80" s="63">
        <v>4171</v>
      </c>
      <c r="EY80" s="63">
        <v>0</v>
      </c>
      <c r="EZ80" s="63">
        <v>0</v>
      </c>
      <c r="FA80" s="63">
        <v>0</v>
      </c>
      <c r="FB80" s="63">
        <v>4183</v>
      </c>
      <c r="FC80" s="63">
        <v>0</v>
      </c>
      <c r="FD80" s="63">
        <v>0</v>
      </c>
      <c r="FE80" s="63">
        <v>4194</v>
      </c>
      <c r="FF80" s="63">
        <v>0</v>
      </c>
      <c r="FG80" s="63">
        <v>0</v>
      </c>
      <c r="FH80" s="63">
        <v>0</v>
      </c>
      <c r="FI80" s="63">
        <v>0</v>
      </c>
      <c r="FJ80" s="63">
        <v>1005</v>
      </c>
      <c r="FK80" s="63"/>
      <c r="FL80" s="63">
        <v>0</v>
      </c>
      <c r="FM80" s="63">
        <v>0</v>
      </c>
      <c r="FN80" s="63">
        <v>1018</v>
      </c>
      <c r="FO80" s="63">
        <v>0</v>
      </c>
      <c r="FP80" s="63">
        <v>0</v>
      </c>
      <c r="FQ80" s="63">
        <v>1028</v>
      </c>
      <c r="FR80" s="63">
        <v>0</v>
      </c>
      <c r="FS80" s="63">
        <v>0</v>
      </c>
      <c r="FT80" s="63">
        <v>1039</v>
      </c>
      <c r="FU80" s="63">
        <v>0</v>
      </c>
      <c r="FV80" s="63">
        <v>0</v>
      </c>
      <c r="FW80" s="63">
        <v>0</v>
      </c>
      <c r="FX80" s="63">
        <v>1050</v>
      </c>
      <c r="FY80" s="63">
        <v>0</v>
      </c>
      <c r="FZ80" s="63">
        <v>7055</v>
      </c>
      <c r="GA80" s="63">
        <v>0</v>
      </c>
      <c r="GB80" s="63">
        <v>0</v>
      </c>
      <c r="GC80" s="63">
        <v>7067</v>
      </c>
      <c r="GD80" s="63">
        <v>0</v>
      </c>
      <c r="GE80" s="63">
        <v>0</v>
      </c>
      <c r="GF80" s="63">
        <v>0</v>
      </c>
      <c r="GG80" s="63">
        <v>7082</v>
      </c>
      <c r="GH80" s="63">
        <v>0</v>
      </c>
      <c r="GI80" s="63">
        <v>0</v>
      </c>
      <c r="GJ80" s="63">
        <v>0</v>
      </c>
      <c r="GK80" s="63">
        <v>7098</v>
      </c>
      <c r="GL80" s="63"/>
      <c r="GM80" s="63"/>
      <c r="GN80" s="63"/>
      <c r="GO80" s="63"/>
      <c r="GP80" s="63"/>
      <c r="GQ80" s="63"/>
      <c r="GR80" s="63"/>
      <c r="GS80" s="63"/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3"/>
      <c r="HT80" s="63"/>
      <c r="HU80" s="63"/>
      <c r="HV80" s="63"/>
      <c r="HW80" s="63"/>
      <c r="HX80" s="63"/>
      <c r="HY80" s="63"/>
      <c r="HZ80" s="63"/>
      <c r="IA80" s="63"/>
      <c r="IB80" s="63"/>
      <c r="IC80" s="63"/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3"/>
      <c r="IO80" s="63"/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63"/>
      <c r="JE80" s="63"/>
      <c r="JF80" s="63"/>
      <c r="JG80" s="63"/>
      <c r="JH80" s="63"/>
      <c r="JI80" s="63"/>
      <c r="JJ80" s="63"/>
      <c r="JK80" s="63"/>
      <c r="JL80" s="63"/>
      <c r="JM80" s="63"/>
      <c r="JN80" s="63"/>
      <c r="JO80" s="63"/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63"/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63"/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  <c r="MN80" s="63"/>
      <c r="MO80" s="63"/>
      <c r="MP80" s="63"/>
      <c r="MQ80" s="63"/>
      <c r="MR80" s="63"/>
      <c r="MS80" s="63"/>
      <c r="MT80" s="63"/>
      <c r="MU80" s="63"/>
      <c r="MV80" s="63"/>
      <c r="MW80" s="63"/>
      <c r="MX80" s="63"/>
      <c r="MY80" s="63"/>
      <c r="MZ80" s="63"/>
      <c r="NA80" s="63"/>
      <c r="NB80" s="63"/>
      <c r="NC80" s="63"/>
      <c r="ND80" s="63"/>
      <c r="NE80" s="63"/>
      <c r="NF80" s="63"/>
      <c r="NG80" s="63"/>
      <c r="NH80" s="63"/>
      <c r="NI80" s="63"/>
      <c r="NJ80" s="63"/>
      <c r="NK80" s="63"/>
      <c r="NL80" s="63"/>
      <c r="NM80" s="63"/>
      <c r="NN80" s="63"/>
      <c r="NO80" s="63"/>
      <c r="NP80" s="63"/>
      <c r="NQ80" s="63"/>
      <c r="NR80" s="63"/>
      <c r="NS80" s="63"/>
      <c r="NT80" s="63"/>
      <c r="NU80" s="63"/>
      <c r="NV80" s="63"/>
      <c r="NW80" s="63"/>
      <c r="NX80" s="63"/>
      <c r="NY80" s="63"/>
      <c r="NZ80" s="63"/>
      <c r="OA80" s="63"/>
      <c r="OB80" s="63"/>
      <c r="OC80" s="63"/>
      <c r="OD80" s="63"/>
      <c r="OE80" s="63"/>
      <c r="OF80" s="63"/>
      <c r="OG80" s="63"/>
      <c r="OH80" s="63"/>
      <c r="OI80" s="63"/>
      <c r="OJ80" s="63"/>
      <c r="OK80" s="63"/>
      <c r="OL80" s="63"/>
      <c r="OM80" s="63"/>
      <c r="ON80" s="63"/>
      <c r="OO80" s="63"/>
      <c r="OP80" s="63"/>
      <c r="OQ80" s="63"/>
      <c r="OR80" s="63"/>
      <c r="OS80" s="63"/>
      <c r="OT80" s="63"/>
      <c r="OU80" s="63"/>
      <c r="OV80" s="63"/>
      <c r="OW80" s="63"/>
      <c r="OX80" s="63"/>
      <c r="OY80" s="63"/>
      <c r="OZ80" s="63"/>
      <c r="PA80" s="63"/>
      <c r="PB80" s="63"/>
      <c r="PC80" s="63"/>
      <c r="PD80" s="63"/>
      <c r="PE80" s="63"/>
      <c r="PF80" s="63"/>
      <c r="PG80" s="63"/>
      <c r="PH80" s="63"/>
      <c r="PI80" s="63"/>
      <c r="PJ80" s="63"/>
      <c r="PK80" s="63"/>
      <c r="PL80" s="63"/>
      <c r="PM80" s="63"/>
      <c r="PN80" s="63"/>
      <c r="PO80" s="63"/>
      <c r="PP80" s="63"/>
      <c r="PQ80" s="63"/>
      <c r="PR80" s="63"/>
      <c r="PS80" s="63"/>
      <c r="PT80" s="63"/>
      <c r="PU80" s="63"/>
      <c r="PV80" s="63"/>
      <c r="PW80" s="63"/>
      <c r="PX80" s="63"/>
      <c r="PY80" s="63"/>
      <c r="PZ80" s="63"/>
      <c r="QA80" s="63"/>
      <c r="QB80" s="63"/>
      <c r="QC80" s="63"/>
      <c r="QD80" s="63"/>
      <c r="QE80" s="63"/>
      <c r="QF80" s="63"/>
      <c r="QG80" s="63"/>
      <c r="QH80" s="63"/>
      <c r="QI80" s="63"/>
      <c r="QJ80" s="63"/>
      <c r="QK80" s="63"/>
      <c r="QL80" s="63"/>
      <c r="QM80" s="63"/>
      <c r="QN80" s="63"/>
      <c r="QO80" s="63"/>
      <c r="QP80" s="63"/>
      <c r="QQ80" s="63"/>
      <c r="QR80" s="63"/>
      <c r="QS80" s="63"/>
      <c r="QT80" s="63"/>
      <c r="QU80" s="63"/>
      <c r="QV80" s="63"/>
      <c r="QW80" s="63"/>
      <c r="QX80" s="63"/>
      <c r="QY80" s="63"/>
      <c r="QZ80" s="63"/>
      <c r="RA80" s="63"/>
      <c r="RB80" s="63"/>
      <c r="RC80" s="63"/>
      <c r="RD80" s="63"/>
      <c r="RE80" s="63"/>
      <c r="RF80" s="63"/>
      <c r="RG80" s="63"/>
      <c r="RH80" s="63"/>
      <c r="RI80" s="63"/>
      <c r="RJ80" s="63"/>
      <c r="RK80" s="63"/>
      <c r="RL80" s="63"/>
      <c r="RM80" s="63"/>
      <c r="RN80" s="63"/>
      <c r="RO80" s="63"/>
      <c r="RP80" s="63"/>
      <c r="RQ80" s="63"/>
      <c r="RR80" s="63"/>
      <c r="RS80" s="63"/>
      <c r="RT80" s="63"/>
      <c r="RU80" s="63"/>
      <c r="RV80" s="63"/>
      <c r="RW80" s="63"/>
      <c r="RX80" s="63"/>
      <c r="RY80" s="63"/>
      <c r="RZ80" s="63"/>
      <c r="SA80" s="63"/>
      <c r="SB80" s="63"/>
      <c r="SC80" s="63"/>
      <c r="SD80" s="63"/>
      <c r="SE80" s="63"/>
      <c r="SF80" s="63"/>
      <c r="SG80" s="63"/>
      <c r="SH80" s="63"/>
      <c r="SI80" s="63"/>
      <c r="SJ80" s="63"/>
      <c r="SK80" s="63"/>
      <c r="SL80" s="63"/>
      <c r="SM80" s="63"/>
      <c r="SN80" s="63"/>
      <c r="SO80" s="63"/>
      <c r="SP80" s="63"/>
      <c r="SQ80" s="63"/>
      <c r="SR80" s="63"/>
      <c r="SS80" s="63"/>
      <c r="ST80" s="63"/>
      <c r="SU80" s="63"/>
      <c r="SV80" s="63"/>
      <c r="SW80" s="63"/>
      <c r="SX80" s="63"/>
      <c r="SY80" s="63"/>
      <c r="SZ80" s="63"/>
      <c r="TA80" s="63"/>
      <c r="TB80" s="63"/>
      <c r="TC80" s="63"/>
      <c r="TD80" s="63"/>
      <c r="TE80" s="63"/>
      <c r="TF80" s="63"/>
      <c r="TG80" s="63"/>
      <c r="TH80" s="63"/>
      <c r="TI80" s="63"/>
      <c r="TJ80" s="63"/>
      <c r="TK80" s="63"/>
      <c r="TL80" s="63"/>
      <c r="TM80" s="63"/>
      <c r="TN80" s="63"/>
      <c r="TO80" s="63"/>
      <c r="TP80" s="63"/>
      <c r="TQ80" s="63"/>
      <c r="TR80" s="63"/>
      <c r="TS80" s="63"/>
      <c r="TT80" s="63"/>
      <c r="TU80" s="63"/>
      <c r="TV80" s="63"/>
      <c r="TW80" s="63"/>
      <c r="TX80" s="63"/>
      <c r="TY80" s="63"/>
      <c r="TZ80" s="63"/>
      <c r="UA80" s="63"/>
      <c r="UB80" s="63"/>
      <c r="UC80" s="63"/>
      <c r="UD80" s="63"/>
      <c r="UE80" s="63"/>
      <c r="UF80" s="63"/>
      <c r="UG80" s="63"/>
      <c r="UH80" s="63"/>
      <c r="UI80" s="63"/>
      <c r="UJ80" s="63"/>
      <c r="UK80" s="63"/>
      <c r="UL80" s="63"/>
      <c r="UM80" s="63"/>
      <c r="UN80" s="63"/>
      <c r="UO80" s="63"/>
      <c r="UP80" s="63"/>
      <c r="UQ80" s="63"/>
      <c r="UR80" s="63"/>
      <c r="US80" s="63"/>
      <c r="UT80" s="63"/>
      <c r="UU80" s="63"/>
      <c r="UV80" s="63"/>
      <c r="UW80" s="63"/>
      <c r="UX80" s="63"/>
      <c r="UY80" s="63"/>
      <c r="UZ80" s="63"/>
      <c r="VA80" s="63"/>
      <c r="VB80" s="63"/>
      <c r="VC80" s="63"/>
      <c r="VD80" s="63"/>
      <c r="VE80" s="63"/>
      <c r="VF80" s="63"/>
      <c r="VG80" s="63"/>
      <c r="VH80" s="63"/>
      <c r="VI80" s="63"/>
      <c r="VJ80" s="63"/>
      <c r="VK80" s="63"/>
      <c r="VL80" s="63"/>
      <c r="VM80" s="63"/>
      <c r="VN80" s="63"/>
      <c r="VO80" s="63"/>
      <c r="VP80" s="63"/>
      <c r="VQ80" s="63"/>
      <c r="VR80" s="63"/>
      <c r="VS80" s="63"/>
      <c r="VT80" s="63"/>
      <c r="VU80" s="63"/>
      <c r="VV80" s="63"/>
      <c r="VW80" s="63"/>
      <c r="VX80" s="63"/>
      <c r="VY80" s="63"/>
      <c r="VZ80" s="63"/>
      <c r="WA80" s="63"/>
      <c r="WB80" s="63"/>
      <c r="WC80" s="63"/>
      <c r="WD80" s="63"/>
      <c r="WE80" s="63"/>
      <c r="WF80" s="63"/>
      <c r="WG80" s="63"/>
      <c r="WH80" s="63"/>
      <c r="WI80" s="63"/>
      <c r="WJ80" s="63"/>
      <c r="WK80" s="63"/>
      <c r="WL80" s="63"/>
      <c r="WM80" s="63"/>
      <c r="WN80" s="63"/>
      <c r="WO80" s="63"/>
      <c r="WP80" s="63"/>
      <c r="WQ80" s="63"/>
      <c r="WR80" s="63"/>
      <c r="WS80" s="63"/>
      <c r="WT80" s="63"/>
      <c r="WU80" s="63"/>
      <c r="WV80" s="63"/>
      <c r="WW80" s="63"/>
      <c r="WX80" s="63"/>
      <c r="WY80" s="63"/>
      <c r="WZ80" s="63"/>
      <c r="XA80" s="63"/>
      <c r="XB80" s="63"/>
      <c r="XC80" s="63"/>
      <c r="XD80" s="63"/>
      <c r="XE80" s="63"/>
      <c r="XF80" s="63"/>
      <c r="XG80" s="63"/>
      <c r="XH80" s="63"/>
      <c r="XI80" s="63"/>
      <c r="XJ80" s="63"/>
      <c r="XK80" s="63"/>
      <c r="XL80" s="63"/>
      <c r="XM80" s="63"/>
      <c r="XN80" s="63"/>
      <c r="XO80" s="63"/>
      <c r="XP80" s="63"/>
      <c r="XQ80" s="63"/>
      <c r="XR80" s="63"/>
      <c r="XS80" s="63"/>
      <c r="XT80" s="63"/>
      <c r="XU80" s="63"/>
      <c r="XV80" s="63"/>
      <c r="XW80" s="63"/>
      <c r="XX80" s="63"/>
      <c r="XY80" s="63"/>
      <c r="XZ80" s="63"/>
      <c r="YA80" s="63"/>
      <c r="YB80" s="63"/>
      <c r="YC80" s="63"/>
      <c r="YD80" s="63"/>
      <c r="YE80" s="63"/>
      <c r="YF80" s="63"/>
      <c r="YG80" s="63"/>
      <c r="YH80" s="63"/>
      <c r="YI80" s="63"/>
      <c r="YJ80" s="63"/>
      <c r="YK80" s="63"/>
      <c r="YL80" s="63"/>
      <c r="YM80" s="63"/>
      <c r="YN80" s="63"/>
      <c r="YO80" s="63"/>
      <c r="YP80" s="63"/>
      <c r="YQ80" s="63"/>
      <c r="YR80" s="63"/>
      <c r="YS80" s="63"/>
      <c r="YT80" s="63"/>
      <c r="YU80" s="63"/>
      <c r="YV80" s="63"/>
      <c r="YW80" s="63"/>
      <c r="YX80" s="63"/>
      <c r="YY80" s="63"/>
      <c r="YZ80" s="63"/>
      <c r="ZA80" s="63"/>
      <c r="ZB80" s="63"/>
      <c r="ZC80" s="63"/>
      <c r="ZD80" s="63"/>
      <c r="ZE80" s="63"/>
      <c r="ZF80" s="63"/>
      <c r="ZG80" s="63"/>
      <c r="ZH80" s="63"/>
      <c r="ZI80" s="63"/>
      <c r="ZJ80" s="63"/>
      <c r="ZK80" s="63"/>
      <c r="ZL80" s="63"/>
      <c r="ZM80" s="63"/>
      <c r="ZN80" s="63"/>
      <c r="ZO80" s="63"/>
      <c r="ZP80" s="63"/>
      <c r="ZQ80" s="63"/>
      <c r="ZR80" s="63"/>
      <c r="ZS80" s="63"/>
      <c r="ZT80" s="63"/>
      <c r="ZU80" s="63"/>
      <c r="ZV80" s="63"/>
      <c r="ZW80" s="63"/>
      <c r="ZX80" s="63"/>
      <c r="ZY80" s="63"/>
      <c r="ZZ80" s="63"/>
      <c r="AAA80" s="63"/>
      <c r="AAB80" s="63"/>
      <c r="AAC80" s="63"/>
      <c r="AAD80" s="63"/>
      <c r="AAE80" s="63"/>
      <c r="AAF80" s="63"/>
      <c r="AAG80" s="63"/>
      <c r="AAH80" s="63"/>
      <c r="AAI80" s="63"/>
      <c r="AAJ80" s="63"/>
      <c r="AAK80" s="63"/>
      <c r="AAL80" s="63"/>
      <c r="AAM80" s="63"/>
      <c r="AAN80" s="63"/>
      <c r="AAO80" s="63"/>
      <c r="AAP80" s="63"/>
      <c r="AAQ80" s="63"/>
      <c r="AAR80" s="63"/>
      <c r="AAS80" s="63"/>
      <c r="AAT80" s="63"/>
      <c r="AAU80" s="63"/>
      <c r="AAV80" s="63"/>
      <c r="AAW80" s="63"/>
      <c r="AAX80" s="63"/>
      <c r="AAY80" s="63"/>
      <c r="AAZ80" s="63"/>
      <c r="ABA80" s="63"/>
      <c r="ABB80" s="63"/>
      <c r="ABC80" s="63"/>
      <c r="ABD80" s="63"/>
      <c r="ABE80" s="63"/>
      <c r="ABF80" s="63"/>
      <c r="ABG80" s="63"/>
      <c r="ABH80" s="63"/>
      <c r="ABI80" s="63"/>
      <c r="ABJ80" s="63"/>
      <c r="ABK80" s="63"/>
      <c r="ABL80" s="63"/>
      <c r="ABM80" s="63"/>
      <c r="ABN80" s="63"/>
      <c r="ABO80" s="63"/>
      <c r="ABP80" s="63"/>
      <c r="ABQ80" s="63"/>
      <c r="ABR80" s="63"/>
      <c r="ABS80" s="63"/>
      <c r="ABT80" s="63"/>
      <c r="ABU80" s="63"/>
      <c r="ABV80" s="63"/>
      <c r="ABW80" s="63"/>
      <c r="ABX80" s="63"/>
      <c r="ABY80" s="63"/>
      <c r="ABZ80" s="63"/>
      <c r="ACA80" s="63"/>
      <c r="ACB80" s="63"/>
      <c r="ACC80" s="63"/>
      <c r="ACD80" s="63"/>
      <c r="ACE80" s="63"/>
      <c r="ACF80" s="63"/>
      <c r="ACG80" s="63"/>
      <c r="ACH80" s="63"/>
      <c r="ACI80" s="63"/>
      <c r="ACJ80" s="63"/>
      <c r="ACK80" s="63"/>
      <c r="ACL80" s="63"/>
      <c r="ACM80" s="63"/>
      <c r="ACN80" s="63"/>
      <c r="ACO80" s="63"/>
      <c r="ACP80" s="63"/>
      <c r="ACQ80" s="63"/>
      <c r="ACR80" s="63"/>
      <c r="ACS80" s="63"/>
      <c r="ACT80" s="63"/>
      <c r="ACU80" s="63"/>
      <c r="ACV80" s="63"/>
      <c r="ACW80" s="63"/>
      <c r="ACX80" s="63"/>
      <c r="ACY80" s="63"/>
      <c r="ACZ80" s="63"/>
      <c r="ADA80" s="63"/>
      <c r="ADB80" s="63"/>
      <c r="ADC80" s="63"/>
      <c r="ADD80" s="63"/>
      <c r="ADE80" s="63"/>
      <c r="ADF80" s="63"/>
      <c r="ADG80" s="63"/>
      <c r="ADH80" s="63"/>
      <c r="ADI80" s="63"/>
      <c r="ADJ80" s="63"/>
      <c r="ADK80" s="63"/>
      <c r="ADL80" s="63"/>
      <c r="ADM80" s="63"/>
      <c r="ADN80" s="63"/>
      <c r="ADO80" s="63"/>
      <c r="ADP80" s="63"/>
      <c r="ADQ80" s="63"/>
      <c r="ADR80" s="63"/>
      <c r="ADS80" s="63"/>
      <c r="ADT80" s="63"/>
      <c r="ADU80" s="63"/>
      <c r="ADV80" s="63"/>
      <c r="ADW80" s="63"/>
      <c r="ADX80" s="63"/>
      <c r="ADY80" s="63"/>
      <c r="ADZ80" s="63"/>
      <c r="AEA80" s="63"/>
      <c r="AEB80" s="63"/>
      <c r="AEC80" s="63"/>
      <c r="AED80" s="63"/>
      <c r="AEE80" s="63"/>
      <c r="AEF80" s="63"/>
      <c r="AEG80" s="63"/>
      <c r="AEH80" s="63"/>
      <c r="AEI80" s="63"/>
      <c r="AEJ80" s="63"/>
      <c r="AEK80" s="63"/>
      <c r="AEL80" s="63"/>
      <c r="AEM80" s="63"/>
      <c r="AEN80" s="63"/>
      <c r="AEO80" s="63"/>
      <c r="AEP80" s="63"/>
      <c r="AEQ80" s="63"/>
      <c r="AER80" s="63"/>
      <c r="AES80" s="63"/>
      <c r="AET80" s="63"/>
      <c r="AEU80" s="63"/>
      <c r="AEV80" s="63"/>
      <c r="AEW80" s="63"/>
      <c r="AEX80" s="63"/>
    </row>
    <row r="81" spans="1:830" ht="18" customHeight="1" x14ac:dyDescent="0.35">
      <c r="A81" s="55" t="s">
        <v>227</v>
      </c>
      <c r="B81" s="43" t="s">
        <v>228</v>
      </c>
      <c r="C81" s="44" t="s">
        <v>177</v>
      </c>
      <c r="D81" s="63">
        <v>97</v>
      </c>
      <c r="E81" s="63">
        <v>80</v>
      </c>
      <c r="F81" s="63">
        <v>75</v>
      </c>
      <c r="G81" s="63">
        <v>80</v>
      </c>
      <c r="H81" s="63">
        <v>60</v>
      </c>
      <c r="I81" s="63">
        <v>90</v>
      </c>
      <c r="J81" s="63">
        <v>80</v>
      </c>
      <c r="K81" s="63">
        <v>107</v>
      </c>
      <c r="L81" s="63">
        <v>100</v>
      </c>
      <c r="M81" s="63">
        <v>100</v>
      </c>
      <c r="N81" s="63">
        <v>80</v>
      </c>
      <c r="O81" s="63">
        <v>100</v>
      </c>
      <c r="P81" s="63">
        <v>113</v>
      </c>
      <c r="Q81" s="63">
        <v>105</v>
      </c>
      <c r="R81" s="63">
        <v>100</v>
      </c>
      <c r="S81" s="63">
        <v>90</v>
      </c>
      <c r="T81" s="63">
        <v>92</v>
      </c>
      <c r="U81" s="63">
        <v>60</v>
      </c>
      <c r="V81" s="63">
        <v>90</v>
      </c>
      <c r="W81" s="63">
        <v>100</v>
      </c>
      <c r="X81" s="63">
        <v>100</v>
      </c>
      <c r="Y81" s="63">
        <v>85</v>
      </c>
      <c r="Z81" s="63">
        <v>100</v>
      </c>
      <c r="AA81" s="63">
        <v>132</v>
      </c>
      <c r="AB81" s="63">
        <v>80</v>
      </c>
      <c r="AC81" s="63">
        <v>88</v>
      </c>
      <c r="AD81" s="63">
        <v>100</v>
      </c>
      <c r="AE81" s="63">
        <v>70</v>
      </c>
      <c r="AF81" s="63">
        <v>77</v>
      </c>
      <c r="AG81" s="63">
        <v>100</v>
      </c>
      <c r="AH81" s="63">
        <v>70</v>
      </c>
      <c r="AI81" s="63">
        <v>100</v>
      </c>
      <c r="AJ81" s="63">
        <v>82</v>
      </c>
      <c r="AK81" s="63">
        <v>95</v>
      </c>
      <c r="AL81" s="63">
        <v>105</v>
      </c>
      <c r="AM81" s="63">
        <v>121</v>
      </c>
      <c r="AN81" s="63">
        <v>87</v>
      </c>
      <c r="AO81" s="63">
        <v>84</v>
      </c>
      <c r="AP81" s="63">
        <v>99</v>
      </c>
      <c r="AQ81" s="63"/>
      <c r="AR81" s="63">
        <v>102</v>
      </c>
      <c r="AS81" s="63">
        <v>92</v>
      </c>
      <c r="AT81" s="63">
        <v>100</v>
      </c>
      <c r="AU81" s="63">
        <v>70</v>
      </c>
      <c r="AV81" s="63">
        <v>78</v>
      </c>
      <c r="AW81" s="63">
        <v>93</v>
      </c>
      <c r="AX81" s="63">
        <v>90</v>
      </c>
      <c r="AY81" s="63">
        <v>80</v>
      </c>
      <c r="AZ81" s="63">
        <v>106</v>
      </c>
      <c r="BA81" s="63">
        <v>66</v>
      </c>
      <c r="BB81" s="63">
        <v>99</v>
      </c>
      <c r="BC81" s="63">
        <v>99</v>
      </c>
      <c r="BD81" s="63">
        <v>90</v>
      </c>
      <c r="BE81" s="63">
        <v>110</v>
      </c>
      <c r="BF81" s="63">
        <v>110</v>
      </c>
      <c r="BG81" s="63">
        <v>110</v>
      </c>
      <c r="BH81" s="63">
        <v>110</v>
      </c>
      <c r="BI81" s="63">
        <v>87</v>
      </c>
      <c r="BJ81" s="63">
        <v>140</v>
      </c>
      <c r="BK81" s="63">
        <v>148</v>
      </c>
      <c r="BL81" s="63">
        <v>137</v>
      </c>
      <c r="BM81" s="63">
        <v>120</v>
      </c>
      <c r="BN81" s="63">
        <v>0</v>
      </c>
      <c r="BO81" s="63">
        <v>110</v>
      </c>
      <c r="BP81" s="63">
        <v>97</v>
      </c>
      <c r="BQ81" s="63">
        <v>80</v>
      </c>
      <c r="BR81" s="63">
        <v>119</v>
      </c>
      <c r="BS81" s="63">
        <v>88</v>
      </c>
      <c r="BT81" s="63">
        <v>125</v>
      </c>
      <c r="BU81" s="63">
        <v>118</v>
      </c>
      <c r="BV81" s="63">
        <v>132</v>
      </c>
      <c r="BW81" s="63">
        <v>99</v>
      </c>
      <c r="BX81" s="63">
        <v>140</v>
      </c>
      <c r="BY81" s="63">
        <v>92</v>
      </c>
      <c r="BZ81" s="63">
        <v>117</v>
      </c>
      <c r="CA81" s="63">
        <v>90</v>
      </c>
      <c r="CB81" s="63">
        <v>110</v>
      </c>
      <c r="CC81" s="63">
        <v>111</v>
      </c>
      <c r="CD81" s="63">
        <v>90</v>
      </c>
      <c r="CE81" s="63">
        <v>90</v>
      </c>
      <c r="CF81" s="63">
        <v>106</v>
      </c>
      <c r="CG81" s="63">
        <v>99</v>
      </c>
      <c r="CH81" s="63">
        <v>109</v>
      </c>
      <c r="CI81" s="63">
        <v>110</v>
      </c>
      <c r="CJ81" s="63">
        <v>40</v>
      </c>
      <c r="CK81" s="63">
        <v>110</v>
      </c>
      <c r="CL81" s="63">
        <v>115</v>
      </c>
      <c r="CM81" s="63">
        <v>136</v>
      </c>
      <c r="CN81" s="63">
        <v>40</v>
      </c>
      <c r="CO81" s="63">
        <v>87</v>
      </c>
      <c r="CP81" s="63">
        <v>109</v>
      </c>
      <c r="CQ81" s="63">
        <v>91</v>
      </c>
      <c r="CR81" s="63">
        <v>120</v>
      </c>
      <c r="CS81" s="63">
        <v>138</v>
      </c>
      <c r="CT81" s="63">
        <v>130</v>
      </c>
      <c r="CU81" s="63">
        <v>94</v>
      </c>
      <c r="CV81" s="63">
        <v>124</v>
      </c>
      <c r="CW81" s="63">
        <v>119</v>
      </c>
      <c r="CX81" s="63">
        <v>106</v>
      </c>
      <c r="CY81" s="63">
        <v>146</v>
      </c>
      <c r="CZ81" s="63">
        <v>117</v>
      </c>
      <c r="DA81" s="63">
        <v>103</v>
      </c>
      <c r="DB81" s="63">
        <v>90</v>
      </c>
      <c r="DC81" s="63">
        <v>117</v>
      </c>
      <c r="DD81" s="63">
        <v>124</v>
      </c>
      <c r="DE81" s="63">
        <v>172</v>
      </c>
      <c r="DF81" s="63">
        <v>109</v>
      </c>
      <c r="DG81" s="63">
        <v>96</v>
      </c>
      <c r="DH81" s="63">
        <v>127</v>
      </c>
      <c r="DI81" s="63">
        <v>134</v>
      </c>
      <c r="DJ81" s="63">
        <v>128</v>
      </c>
      <c r="DK81" s="63">
        <v>126</v>
      </c>
      <c r="DL81" s="63">
        <v>150</v>
      </c>
      <c r="DM81" s="63">
        <v>150</v>
      </c>
      <c r="DN81" s="63">
        <v>150</v>
      </c>
      <c r="DO81" s="63">
        <v>152</v>
      </c>
      <c r="DP81" s="63">
        <v>152</v>
      </c>
      <c r="DQ81" s="63">
        <v>142</v>
      </c>
      <c r="DR81" s="63">
        <v>129</v>
      </c>
      <c r="DS81" s="63">
        <v>128</v>
      </c>
      <c r="DT81" s="63">
        <v>128</v>
      </c>
      <c r="DU81" s="63">
        <v>132</v>
      </c>
      <c r="DV81" s="63">
        <v>95</v>
      </c>
      <c r="DW81" s="63">
        <v>107</v>
      </c>
      <c r="DX81" s="63">
        <v>127</v>
      </c>
      <c r="DY81" s="63">
        <v>116</v>
      </c>
      <c r="DZ81" s="63">
        <v>104</v>
      </c>
      <c r="EA81" s="63">
        <v>114</v>
      </c>
      <c r="EB81" s="63">
        <v>106</v>
      </c>
      <c r="EC81" s="63">
        <v>117</v>
      </c>
      <c r="ED81" s="63">
        <v>109</v>
      </c>
      <c r="EE81" s="63">
        <v>120</v>
      </c>
      <c r="EF81" s="63">
        <v>130</v>
      </c>
      <c r="EG81" s="63">
        <v>112</v>
      </c>
      <c r="EH81" s="63">
        <v>135</v>
      </c>
      <c r="EI81" s="63">
        <v>108</v>
      </c>
      <c r="EJ81" s="63">
        <v>108</v>
      </c>
      <c r="EK81" s="63">
        <v>131</v>
      </c>
      <c r="EL81" s="63">
        <v>199</v>
      </c>
      <c r="EM81" s="63">
        <v>150</v>
      </c>
      <c r="EN81" s="63">
        <v>131</v>
      </c>
      <c r="EO81" s="63">
        <v>130</v>
      </c>
      <c r="EP81" s="63">
        <v>146</v>
      </c>
      <c r="EQ81" s="63">
        <v>123</v>
      </c>
      <c r="ER81" s="63">
        <v>108</v>
      </c>
      <c r="ES81" s="63">
        <v>140</v>
      </c>
      <c r="ET81" s="63">
        <v>0</v>
      </c>
      <c r="EU81" s="63">
        <v>0</v>
      </c>
      <c r="EV81" s="63">
        <v>99</v>
      </c>
      <c r="EW81" s="63">
        <v>0</v>
      </c>
      <c r="EX81" s="63">
        <v>230</v>
      </c>
      <c r="EY81" s="63">
        <v>0</v>
      </c>
      <c r="EZ81" s="63">
        <v>50</v>
      </c>
      <c r="FA81" s="63">
        <v>100</v>
      </c>
      <c r="FB81" s="63">
        <v>50</v>
      </c>
      <c r="FC81" s="63">
        <v>50</v>
      </c>
      <c r="FD81" s="63">
        <v>250</v>
      </c>
      <c r="FE81" s="63">
        <v>50</v>
      </c>
      <c r="FF81" s="63">
        <v>50</v>
      </c>
      <c r="FG81" s="63">
        <v>100</v>
      </c>
      <c r="FH81" s="63">
        <v>50</v>
      </c>
      <c r="FI81" s="63">
        <v>150</v>
      </c>
      <c r="FJ81" s="63">
        <v>50</v>
      </c>
      <c r="FK81" s="63">
        <v>170</v>
      </c>
      <c r="FL81" s="63">
        <v>50</v>
      </c>
      <c r="FM81" s="63">
        <v>50</v>
      </c>
      <c r="FN81" s="63">
        <v>170</v>
      </c>
      <c r="FO81" s="63">
        <v>50</v>
      </c>
      <c r="FP81" s="63">
        <v>131</v>
      </c>
      <c r="FQ81" s="63">
        <v>111</v>
      </c>
      <c r="FR81" s="63">
        <v>90</v>
      </c>
      <c r="FS81" s="63">
        <v>155</v>
      </c>
      <c r="FT81" s="63">
        <v>194</v>
      </c>
      <c r="FU81" s="63">
        <v>124</v>
      </c>
      <c r="FV81" s="63">
        <v>107</v>
      </c>
      <c r="FW81" s="63">
        <v>182</v>
      </c>
      <c r="FX81" s="63">
        <v>226</v>
      </c>
      <c r="FY81" s="63">
        <v>105</v>
      </c>
      <c r="FZ81" s="63">
        <v>137</v>
      </c>
      <c r="GA81" s="63">
        <v>189</v>
      </c>
      <c r="GB81" s="63">
        <v>111</v>
      </c>
      <c r="GC81" s="63">
        <v>117</v>
      </c>
      <c r="GD81" s="63">
        <v>128</v>
      </c>
      <c r="GE81" s="63">
        <v>117</v>
      </c>
      <c r="GF81" s="63">
        <v>124</v>
      </c>
      <c r="GG81" s="63">
        <v>121</v>
      </c>
      <c r="GH81" s="63">
        <v>246</v>
      </c>
      <c r="GI81" s="63">
        <v>118</v>
      </c>
      <c r="GJ81" s="63">
        <f>244+123</f>
        <v>367</v>
      </c>
      <c r="GK81" s="63">
        <v>140</v>
      </c>
      <c r="GL81" s="63"/>
      <c r="GM81" s="63"/>
      <c r="GN81" s="63"/>
      <c r="GO81" s="63"/>
      <c r="GP81" s="63"/>
      <c r="GQ81" s="63"/>
      <c r="GR81" s="63"/>
      <c r="GS81" s="63"/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3"/>
      <c r="HT81" s="63"/>
      <c r="HU81" s="63"/>
      <c r="HV81" s="63"/>
      <c r="HW81" s="63"/>
      <c r="HX81" s="63"/>
      <c r="HY81" s="63"/>
      <c r="HZ81" s="63"/>
      <c r="IA81" s="63"/>
      <c r="IB81" s="63"/>
      <c r="IC81" s="63"/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3"/>
      <c r="IO81" s="63"/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63"/>
      <c r="JE81" s="63"/>
      <c r="JF81" s="63"/>
      <c r="JG81" s="63"/>
      <c r="JH81" s="63"/>
      <c r="JI81" s="63"/>
      <c r="JJ81" s="63"/>
      <c r="JK81" s="63"/>
      <c r="JL81" s="63"/>
      <c r="JM81" s="63"/>
      <c r="JN81" s="63"/>
      <c r="JO81" s="63"/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63"/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63"/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  <c r="MN81" s="63"/>
      <c r="MO81" s="63"/>
      <c r="MP81" s="63"/>
      <c r="MQ81" s="63"/>
      <c r="MR81" s="63"/>
      <c r="MS81" s="63"/>
      <c r="MT81" s="63"/>
      <c r="MU81" s="63"/>
      <c r="MV81" s="63"/>
      <c r="MW81" s="63"/>
      <c r="MX81" s="63"/>
      <c r="MY81" s="63"/>
      <c r="MZ81" s="63"/>
      <c r="NA81" s="63"/>
      <c r="NB81" s="63"/>
      <c r="NC81" s="63"/>
      <c r="ND81" s="63"/>
      <c r="NE81" s="63"/>
      <c r="NF81" s="63"/>
      <c r="NG81" s="63"/>
      <c r="NH81" s="63"/>
      <c r="NI81" s="63"/>
      <c r="NJ81" s="63"/>
      <c r="NK81" s="63"/>
      <c r="NL81" s="63"/>
      <c r="NM81" s="63"/>
      <c r="NN81" s="63"/>
      <c r="NO81" s="63"/>
      <c r="NP81" s="63"/>
      <c r="NQ81" s="63"/>
      <c r="NR81" s="63"/>
      <c r="NS81" s="63"/>
      <c r="NT81" s="63"/>
      <c r="NU81" s="63"/>
      <c r="NV81" s="63"/>
      <c r="NW81" s="63"/>
      <c r="NX81" s="63"/>
      <c r="NY81" s="63"/>
      <c r="NZ81" s="63"/>
      <c r="OA81" s="63"/>
      <c r="OB81" s="63"/>
      <c r="OC81" s="63"/>
      <c r="OD81" s="63"/>
      <c r="OE81" s="63"/>
      <c r="OF81" s="63"/>
      <c r="OG81" s="63"/>
      <c r="OH81" s="63"/>
      <c r="OI81" s="63"/>
      <c r="OJ81" s="63"/>
      <c r="OK81" s="63"/>
      <c r="OL81" s="63"/>
      <c r="OM81" s="63"/>
      <c r="ON81" s="63"/>
      <c r="OO81" s="63"/>
      <c r="OP81" s="63"/>
      <c r="OQ81" s="63"/>
      <c r="OR81" s="63"/>
      <c r="OS81" s="63"/>
      <c r="OT81" s="63"/>
      <c r="OU81" s="63"/>
      <c r="OV81" s="63"/>
      <c r="OW81" s="63"/>
      <c r="OX81" s="63"/>
      <c r="OY81" s="63"/>
      <c r="OZ81" s="63"/>
      <c r="PA81" s="63"/>
      <c r="PB81" s="63"/>
      <c r="PC81" s="63"/>
      <c r="PD81" s="63"/>
      <c r="PE81" s="63"/>
      <c r="PF81" s="63"/>
      <c r="PG81" s="63"/>
      <c r="PH81" s="63"/>
      <c r="PI81" s="63"/>
      <c r="PJ81" s="63"/>
      <c r="PK81" s="63"/>
      <c r="PL81" s="63"/>
      <c r="PM81" s="63"/>
      <c r="PN81" s="63"/>
      <c r="PO81" s="63"/>
      <c r="PP81" s="63"/>
      <c r="PQ81" s="63"/>
      <c r="PR81" s="63"/>
      <c r="PS81" s="63"/>
      <c r="PT81" s="63"/>
      <c r="PU81" s="63"/>
      <c r="PV81" s="63"/>
      <c r="PW81" s="63"/>
      <c r="PX81" s="63"/>
      <c r="PY81" s="63"/>
      <c r="PZ81" s="63"/>
      <c r="QA81" s="63"/>
      <c r="QB81" s="63"/>
      <c r="QC81" s="63"/>
      <c r="QD81" s="63"/>
      <c r="QE81" s="63"/>
      <c r="QF81" s="63"/>
      <c r="QG81" s="63"/>
      <c r="QH81" s="63"/>
      <c r="QI81" s="63"/>
      <c r="QJ81" s="63"/>
      <c r="QK81" s="63"/>
      <c r="QL81" s="63"/>
      <c r="QM81" s="63"/>
      <c r="QN81" s="63"/>
      <c r="QO81" s="63"/>
      <c r="QP81" s="63"/>
      <c r="QQ81" s="63"/>
      <c r="QR81" s="63"/>
      <c r="QS81" s="63"/>
      <c r="QT81" s="63"/>
      <c r="QU81" s="63"/>
      <c r="QV81" s="63"/>
      <c r="QW81" s="63"/>
      <c r="QX81" s="63"/>
      <c r="QY81" s="63"/>
      <c r="QZ81" s="63"/>
      <c r="RA81" s="63"/>
      <c r="RB81" s="63"/>
      <c r="RC81" s="63"/>
      <c r="RD81" s="63"/>
      <c r="RE81" s="63"/>
      <c r="RF81" s="63"/>
      <c r="RG81" s="63"/>
      <c r="RH81" s="63"/>
      <c r="RI81" s="63"/>
      <c r="RJ81" s="63"/>
      <c r="RK81" s="63"/>
      <c r="RL81" s="63"/>
      <c r="RM81" s="63"/>
      <c r="RN81" s="63"/>
      <c r="RO81" s="63"/>
      <c r="RP81" s="63"/>
      <c r="RQ81" s="63"/>
      <c r="RR81" s="63"/>
      <c r="RS81" s="63"/>
      <c r="RT81" s="63"/>
      <c r="RU81" s="63"/>
      <c r="RV81" s="63"/>
      <c r="RW81" s="63"/>
      <c r="RX81" s="63"/>
      <c r="RY81" s="63"/>
      <c r="RZ81" s="63"/>
      <c r="SA81" s="63"/>
      <c r="SB81" s="63"/>
      <c r="SC81" s="63"/>
      <c r="SD81" s="63"/>
      <c r="SE81" s="63"/>
      <c r="SF81" s="63"/>
      <c r="SG81" s="63"/>
      <c r="SH81" s="63"/>
      <c r="SI81" s="63"/>
      <c r="SJ81" s="63"/>
      <c r="SK81" s="63"/>
      <c r="SL81" s="63"/>
      <c r="SM81" s="63"/>
      <c r="SN81" s="63"/>
      <c r="SO81" s="63"/>
      <c r="SP81" s="63"/>
      <c r="SQ81" s="63"/>
      <c r="SR81" s="63"/>
      <c r="SS81" s="63"/>
      <c r="ST81" s="63"/>
      <c r="SU81" s="63"/>
      <c r="SV81" s="63"/>
      <c r="SW81" s="63"/>
      <c r="SX81" s="63"/>
      <c r="SY81" s="63"/>
      <c r="SZ81" s="63"/>
      <c r="TA81" s="63"/>
      <c r="TB81" s="63"/>
      <c r="TC81" s="63"/>
      <c r="TD81" s="63"/>
      <c r="TE81" s="63"/>
      <c r="TF81" s="63"/>
      <c r="TG81" s="63"/>
      <c r="TH81" s="63"/>
      <c r="TI81" s="63"/>
      <c r="TJ81" s="63"/>
      <c r="TK81" s="63"/>
      <c r="TL81" s="63"/>
      <c r="TM81" s="63"/>
      <c r="TN81" s="63"/>
      <c r="TO81" s="63"/>
      <c r="TP81" s="63"/>
      <c r="TQ81" s="63"/>
      <c r="TR81" s="63"/>
      <c r="TS81" s="63"/>
      <c r="TT81" s="63"/>
      <c r="TU81" s="63"/>
      <c r="TV81" s="63"/>
      <c r="TW81" s="63"/>
      <c r="TX81" s="63"/>
      <c r="TY81" s="63"/>
      <c r="TZ81" s="63"/>
      <c r="UA81" s="63"/>
      <c r="UB81" s="63"/>
      <c r="UC81" s="63"/>
      <c r="UD81" s="63"/>
      <c r="UE81" s="63"/>
      <c r="UF81" s="63"/>
      <c r="UG81" s="63"/>
      <c r="UH81" s="63"/>
      <c r="UI81" s="63"/>
      <c r="UJ81" s="63"/>
      <c r="UK81" s="63"/>
      <c r="UL81" s="63"/>
      <c r="UM81" s="63"/>
      <c r="UN81" s="63"/>
      <c r="UO81" s="63"/>
      <c r="UP81" s="63"/>
      <c r="UQ81" s="63"/>
      <c r="UR81" s="63"/>
      <c r="US81" s="63"/>
      <c r="UT81" s="63"/>
      <c r="UU81" s="63"/>
      <c r="UV81" s="63"/>
      <c r="UW81" s="63"/>
      <c r="UX81" s="63"/>
      <c r="UY81" s="63"/>
      <c r="UZ81" s="63"/>
      <c r="VA81" s="63"/>
      <c r="VB81" s="63"/>
      <c r="VC81" s="63"/>
      <c r="VD81" s="63"/>
      <c r="VE81" s="63"/>
      <c r="VF81" s="63"/>
      <c r="VG81" s="63"/>
      <c r="VH81" s="63"/>
      <c r="VI81" s="63"/>
      <c r="VJ81" s="63"/>
      <c r="VK81" s="63"/>
      <c r="VL81" s="63"/>
      <c r="VM81" s="63"/>
      <c r="VN81" s="63"/>
      <c r="VO81" s="63"/>
      <c r="VP81" s="63"/>
      <c r="VQ81" s="63"/>
      <c r="VR81" s="63"/>
      <c r="VS81" s="63"/>
      <c r="VT81" s="63"/>
      <c r="VU81" s="63"/>
      <c r="VV81" s="63"/>
      <c r="VW81" s="63"/>
      <c r="VX81" s="63"/>
      <c r="VY81" s="63"/>
      <c r="VZ81" s="63"/>
      <c r="WA81" s="63"/>
      <c r="WB81" s="63"/>
      <c r="WC81" s="63"/>
      <c r="WD81" s="63"/>
      <c r="WE81" s="63"/>
      <c r="WF81" s="63"/>
      <c r="WG81" s="63"/>
      <c r="WH81" s="63"/>
      <c r="WI81" s="63"/>
      <c r="WJ81" s="63"/>
      <c r="WK81" s="63"/>
      <c r="WL81" s="63"/>
      <c r="WM81" s="63"/>
      <c r="WN81" s="63"/>
      <c r="WO81" s="63"/>
      <c r="WP81" s="63"/>
      <c r="WQ81" s="63"/>
      <c r="WR81" s="63"/>
      <c r="WS81" s="63"/>
      <c r="WT81" s="63"/>
      <c r="WU81" s="63"/>
      <c r="WV81" s="63"/>
      <c r="WW81" s="63"/>
      <c r="WX81" s="63"/>
      <c r="WY81" s="63"/>
      <c r="WZ81" s="63"/>
      <c r="XA81" s="63"/>
      <c r="XB81" s="63"/>
      <c r="XC81" s="63"/>
      <c r="XD81" s="63"/>
      <c r="XE81" s="63"/>
      <c r="XF81" s="63"/>
      <c r="XG81" s="63"/>
      <c r="XH81" s="63"/>
      <c r="XI81" s="63"/>
      <c r="XJ81" s="63"/>
      <c r="XK81" s="63"/>
      <c r="XL81" s="63"/>
      <c r="XM81" s="63"/>
      <c r="XN81" s="63"/>
      <c r="XO81" s="63"/>
      <c r="XP81" s="63"/>
      <c r="XQ81" s="63"/>
      <c r="XR81" s="63"/>
      <c r="XS81" s="63"/>
      <c r="XT81" s="63"/>
      <c r="XU81" s="63"/>
      <c r="XV81" s="63"/>
      <c r="XW81" s="63"/>
      <c r="XX81" s="63"/>
      <c r="XY81" s="63"/>
      <c r="XZ81" s="63"/>
      <c r="YA81" s="63"/>
      <c r="YB81" s="63"/>
      <c r="YC81" s="63"/>
      <c r="YD81" s="63"/>
      <c r="YE81" s="63"/>
      <c r="YF81" s="63"/>
      <c r="YG81" s="63"/>
      <c r="YH81" s="63"/>
      <c r="YI81" s="63"/>
      <c r="YJ81" s="63"/>
      <c r="YK81" s="63"/>
      <c r="YL81" s="63"/>
      <c r="YM81" s="63"/>
      <c r="YN81" s="63"/>
      <c r="YO81" s="63"/>
      <c r="YP81" s="63"/>
      <c r="YQ81" s="63"/>
      <c r="YR81" s="63"/>
      <c r="YS81" s="63"/>
      <c r="YT81" s="63"/>
      <c r="YU81" s="63"/>
      <c r="YV81" s="63"/>
      <c r="YW81" s="63"/>
      <c r="YX81" s="63"/>
      <c r="YY81" s="63"/>
      <c r="YZ81" s="63"/>
      <c r="ZA81" s="63"/>
      <c r="ZB81" s="63"/>
      <c r="ZC81" s="63"/>
      <c r="ZD81" s="63"/>
      <c r="ZE81" s="63"/>
      <c r="ZF81" s="63"/>
      <c r="ZG81" s="63"/>
      <c r="ZH81" s="63"/>
      <c r="ZI81" s="63"/>
      <c r="ZJ81" s="63"/>
      <c r="ZK81" s="63"/>
      <c r="ZL81" s="63"/>
      <c r="ZM81" s="63"/>
      <c r="ZN81" s="63"/>
      <c r="ZO81" s="63"/>
      <c r="ZP81" s="63"/>
      <c r="ZQ81" s="63"/>
      <c r="ZR81" s="63"/>
      <c r="ZS81" s="63"/>
      <c r="ZT81" s="63"/>
      <c r="ZU81" s="63"/>
      <c r="ZV81" s="63"/>
      <c r="ZW81" s="63"/>
      <c r="ZX81" s="63"/>
      <c r="ZY81" s="63"/>
      <c r="ZZ81" s="63"/>
      <c r="AAA81" s="63"/>
      <c r="AAB81" s="63"/>
      <c r="AAC81" s="63"/>
      <c r="AAD81" s="63"/>
      <c r="AAE81" s="63"/>
      <c r="AAF81" s="63"/>
      <c r="AAG81" s="63"/>
      <c r="AAH81" s="63"/>
      <c r="AAI81" s="63"/>
      <c r="AAJ81" s="63"/>
      <c r="AAK81" s="63"/>
      <c r="AAL81" s="63"/>
      <c r="AAM81" s="63"/>
      <c r="AAN81" s="63"/>
      <c r="AAO81" s="63"/>
      <c r="AAP81" s="63"/>
      <c r="AAQ81" s="63"/>
      <c r="AAR81" s="63"/>
      <c r="AAS81" s="63"/>
      <c r="AAT81" s="63"/>
      <c r="AAU81" s="63"/>
      <c r="AAV81" s="63"/>
      <c r="AAW81" s="63"/>
      <c r="AAX81" s="63"/>
      <c r="AAY81" s="63"/>
      <c r="AAZ81" s="63"/>
      <c r="ABA81" s="63"/>
      <c r="ABB81" s="63"/>
      <c r="ABC81" s="63"/>
      <c r="ABD81" s="63"/>
      <c r="ABE81" s="63"/>
      <c r="ABF81" s="63"/>
      <c r="ABG81" s="63"/>
      <c r="ABH81" s="63"/>
      <c r="ABI81" s="63"/>
      <c r="ABJ81" s="63"/>
      <c r="ABK81" s="63"/>
      <c r="ABL81" s="63"/>
      <c r="ABM81" s="63"/>
      <c r="ABN81" s="63"/>
      <c r="ABO81" s="63"/>
      <c r="ABP81" s="63"/>
      <c r="ABQ81" s="63"/>
      <c r="ABR81" s="63"/>
      <c r="ABS81" s="63"/>
      <c r="ABT81" s="63"/>
      <c r="ABU81" s="63"/>
      <c r="ABV81" s="63"/>
      <c r="ABW81" s="63"/>
      <c r="ABX81" s="63"/>
      <c r="ABY81" s="63"/>
      <c r="ABZ81" s="63"/>
      <c r="ACA81" s="63"/>
      <c r="ACB81" s="63"/>
      <c r="ACC81" s="63"/>
      <c r="ACD81" s="63"/>
      <c r="ACE81" s="63"/>
      <c r="ACF81" s="63"/>
      <c r="ACG81" s="63"/>
      <c r="ACH81" s="63"/>
      <c r="ACI81" s="63"/>
      <c r="ACJ81" s="63"/>
      <c r="ACK81" s="63"/>
      <c r="ACL81" s="63"/>
      <c r="ACM81" s="63"/>
      <c r="ACN81" s="63"/>
      <c r="ACO81" s="63"/>
      <c r="ACP81" s="63"/>
      <c r="ACQ81" s="63"/>
      <c r="ACR81" s="63"/>
      <c r="ACS81" s="63"/>
      <c r="ACT81" s="63"/>
      <c r="ACU81" s="63"/>
      <c r="ACV81" s="63"/>
      <c r="ACW81" s="63"/>
      <c r="ACX81" s="63"/>
      <c r="ACY81" s="63"/>
      <c r="ACZ81" s="63"/>
      <c r="ADA81" s="63"/>
      <c r="ADB81" s="63"/>
      <c r="ADC81" s="63"/>
      <c r="ADD81" s="63"/>
      <c r="ADE81" s="63"/>
      <c r="ADF81" s="63"/>
      <c r="ADG81" s="63"/>
      <c r="ADH81" s="63"/>
      <c r="ADI81" s="63"/>
      <c r="ADJ81" s="63"/>
      <c r="ADK81" s="63"/>
      <c r="ADL81" s="63"/>
      <c r="ADM81" s="63"/>
      <c r="ADN81" s="63"/>
      <c r="ADO81" s="63"/>
      <c r="ADP81" s="63"/>
      <c r="ADQ81" s="63"/>
      <c r="ADR81" s="63"/>
      <c r="ADS81" s="63"/>
      <c r="ADT81" s="63"/>
      <c r="ADU81" s="63"/>
      <c r="ADV81" s="63"/>
      <c r="ADW81" s="63"/>
      <c r="ADX81" s="63"/>
      <c r="ADY81" s="63"/>
      <c r="ADZ81" s="63"/>
      <c r="AEA81" s="63"/>
      <c r="AEB81" s="63"/>
      <c r="AEC81" s="63"/>
      <c r="AED81" s="63"/>
      <c r="AEE81" s="63"/>
      <c r="AEF81" s="63"/>
      <c r="AEG81" s="63"/>
      <c r="AEH81" s="63"/>
      <c r="AEI81" s="63"/>
      <c r="AEJ81" s="63"/>
      <c r="AEK81" s="63"/>
      <c r="AEL81" s="63"/>
      <c r="AEM81" s="63"/>
      <c r="AEN81" s="63"/>
      <c r="AEO81" s="63"/>
      <c r="AEP81" s="63"/>
      <c r="AEQ81" s="63"/>
      <c r="AER81" s="63"/>
      <c r="AES81" s="63"/>
      <c r="AET81" s="63"/>
      <c r="AEU81" s="63"/>
      <c r="AEV81" s="63"/>
      <c r="AEW81" s="63"/>
      <c r="AEX81" s="63"/>
    </row>
    <row r="82" spans="1:830" ht="18" customHeight="1" x14ac:dyDescent="0.35">
      <c r="A82" s="56"/>
      <c r="B82" s="43" t="s">
        <v>229</v>
      </c>
      <c r="C82" s="44" t="s">
        <v>177</v>
      </c>
      <c r="D82" s="63">
        <v>85</v>
      </c>
      <c r="E82" s="63">
        <v>82</v>
      </c>
      <c r="F82" s="63">
        <v>99</v>
      </c>
      <c r="G82" s="63">
        <v>79</v>
      </c>
      <c r="H82" s="63">
        <v>82</v>
      </c>
      <c r="I82" s="63">
        <v>108</v>
      </c>
      <c r="J82" s="63">
        <v>93</v>
      </c>
      <c r="K82" s="63">
        <v>105</v>
      </c>
      <c r="L82" s="63">
        <v>78</v>
      </c>
      <c r="M82" s="63">
        <v>76</v>
      </c>
      <c r="N82" s="63">
        <v>94</v>
      </c>
      <c r="O82" s="63">
        <v>126</v>
      </c>
      <c r="P82" s="63">
        <v>84</v>
      </c>
      <c r="Q82" s="63">
        <v>111</v>
      </c>
      <c r="R82" s="63">
        <v>75</v>
      </c>
      <c r="S82" s="63">
        <v>93</v>
      </c>
      <c r="T82" s="63">
        <v>82</v>
      </c>
      <c r="U82" s="63">
        <v>88</v>
      </c>
      <c r="V82" s="63">
        <v>108</v>
      </c>
      <c r="W82" s="63">
        <v>100</v>
      </c>
      <c r="X82" s="63">
        <v>86</v>
      </c>
      <c r="Y82" s="63">
        <v>105</v>
      </c>
      <c r="Z82" s="63">
        <v>111</v>
      </c>
      <c r="AA82" s="63">
        <v>86</v>
      </c>
      <c r="AB82" s="63">
        <v>82</v>
      </c>
      <c r="AC82" s="63">
        <v>108</v>
      </c>
      <c r="AD82" s="63">
        <v>58</v>
      </c>
      <c r="AE82" s="63">
        <v>78</v>
      </c>
      <c r="AF82" s="63">
        <v>82</v>
      </c>
      <c r="AG82" s="63">
        <v>72</v>
      </c>
      <c r="AH82" s="63">
        <v>120</v>
      </c>
      <c r="AI82" s="63">
        <v>80</v>
      </c>
      <c r="AJ82" s="63">
        <v>98</v>
      </c>
      <c r="AK82" s="63">
        <v>117</v>
      </c>
      <c r="AL82" s="63">
        <v>125</v>
      </c>
      <c r="AM82" s="63">
        <v>69</v>
      </c>
      <c r="AN82" s="63">
        <v>87</v>
      </c>
      <c r="AO82" s="63">
        <v>98</v>
      </c>
      <c r="AP82" s="63">
        <v>67</v>
      </c>
      <c r="AQ82" s="63"/>
      <c r="AR82" s="63">
        <v>70</v>
      </c>
      <c r="AS82" s="63">
        <v>98</v>
      </c>
      <c r="AT82" s="63">
        <v>72</v>
      </c>
      <c r="AU82" s="63">
        <v>71</v>
      </c>
      <c r="AV82" s="63">
        <v>105</v>
      </c>
      <c r="AW82" s="63">
        <v>81</v>
      </c>
      <c r="AX82" s="63">
        <v>90</v>
      </c>
      <c r="AY82" s="63">
        <v>119</v>
      </c>
      <c r="AZ82" s="63">
        <v>85</v>
      </c>
      <c r="BA82" s="63">
        <v>101</v>
      </c>
      <c r="BB82" s="63">
        <v>67</v>
      </c>
      <c r="BC82" s="63">
        <v>93</v>
      </c>
      <c r="BD82" s="63">
        <v>112</v>
      </c>
      <c r="BE82" s="63">
        <v>101</v>
      </c>
      <c r="BF82" s="63">
        <v>119</v>
      </c>
      <c r="BG82" s="63">
        <v>90</v>
      </c>
      <c r="BH82" s="63">
        <v>90</v>
      </c>
      <c r="BI82" s="63">
        <v>134</v>
      </c>
      <c r="BJ82" s="63">
        <v>57</v>
      </c>
      <c r="BK82" s="63">
        <v>61</v>
      </c>
      <c r="BL82" s="63">
        <v>118</v>
      </c>
      <c r="BM82" s="63">
        <v>110</v>
      </c>
      <c r="BN82" s="63">
        <v>0</v>
      </c>
      <c r="BO82" s="63">
        <v>97</v>
      </c>
      <c r="BP82" s="63">
        <v>80</v>
      </c>
      <c r="BQ82" s="63">
        <v>115</v>
      </c>
      <c r="BR82" s="63">
        <v>89</v>
      </c>
      <c r="BS82" s="63">
        <v>141</v>
      </c>
      <c r="BT82" s="63">
        <v>109</v>
      </c>
      <c r="BU82" s="63">
        <v>135</v>
      </c>
      <c r="BV82" s="63">
        <v>62</v>
      </c>
      <c r="BW82" s="63">
        <v>163</v>
      </c>
      <c r="BX82" s="63">
        <v>84</v>
      </c>
      <c r="BY82" s="63">
        <v>120</v>
      </c>
      <c r="BZ82" s="63">
        <v>100</v>
      </c>
      <c r="CA82" s="63">
        <v>112</v>
      </c>
      <c r="CB82" s="63">
        <v>134</v>
      </c>
      <c r="CC82" s="63">
        <v>71</v>
      </c>
      <c r="CD82" s="63">
        <v>89</v>
      </c>
      <c r="CE82" s="63">
        <v>104</v>
      </c>
      <c r="CF82" s="63">
        <v>91</v>
      </c>
      <c r="CG82" s="63">
        <v>127</v>
      </c>
      <c r="CH82" s="63">
        <v>92</v>
      </c>
      <c r="CI82" s="63">
        <v>77</v>
      </c>
      <c r="CJ82" s="63">
        <v>44</v>
      </c>
      <c r="CK82" s="63">
        <v>84</v>
      </c>
      <c r="CL82" s="63">
        <v>157</v>
      </c>
      <c r="CM82" s="63">
        <v>119</v>
      </c>
      <c r="CN82" s="63">
        <v>35</v>
      </c>
      <c r="CO82" s="63">
        <v>108</v>
      </c>
      <c r="CP82" s="63">
        <v>93</v>
      </c>
      <c r="CQ82" s="63">
        <v>144</v>
      </c>
      <c r="CR82" s="63">
        <v>121</v>
      </c>
      <c r="CS82" s="63">
        <v>125</v>
      </c>
      <c r="CT82" s="63">
        <v>92</v>
      </c>
      <c r="CU82" s="63">
        <v>124</v>
      </c>
      <c r="CV82" s="63">
        <v>119</v>
      </c>
      <c r="CW82" s="63">
        <v>123</v>
      </c>
      <c r="CX82" s="63">
        <v>143</v>
      </c>
      <c r="CY82" s="63">
        <v>108</v>
      </c>
      <c r="CZ82" s="63">
        <v>123</v>
      </c>
      <c r="DA82" s="63">
        <v>140</v>
      </c>
      <c r="DB82" s="63">
        <v>67</v>
      </c>
      <c r="DC82" s="63">
        <v>109</v>
      </c>
      <c r="DD82" s="63">
        <v>91</v>
      </c>
      <c r="DE82" s="63">
        <v>197</v>
      </c>
      <c r="DF82" s="63">
        <v>92</v>
      </c>
      <c r="DG82" s="63">
        <v>127</v>
      </c>
      <c r="DH82" s="63">
        <v>136</v>
      </c>
      <c r="DI82" s="63">
        <v>136</v>
      </c>
      <c r="DJ82" s="63">
        <v>128</v>
      </c>
      <c r="DK82" s="63">
        <v>136</v>
      </c>
      <c r="DL82" s="63">
        <v>143</v>
      </c>
      <c r="DM82" s="63">
        <v>125</v>
      </c>
      <c r="DN82" s="63">
        <v>122</v>
      </c>
      <c r="DO82" s="63">
        <v>132</v>
      </c>
      <c r="DP82" s="63">
        <v>132</v>
      </c>
      <c r="DQ82" s="63">
        <v>118</v>
      </c>
      <c r="DR82" s="63">
        <v>137</v>
      </c>
      <c r="DS82" s="63">
        <v>126</v>
      </c>
      <c r="DT82" s="63">
        <v>131</v>
      </c>
      <c r="DU82" s="63">
        <v>98</v>
      </c>
      <c r="DV82" s="63">
        <v>116</v>
      </c>
      <c r="DW82" s="63">
        <v>135</v>
      </c>
      <c r="DX82" s="63">
        <v>120</v>
      </c>
      <c r="DY82" s="63">
        <v>96</v>
      </c>
      <c r="DZ82" s="63">
        <v>110</v>
      </c>
      <c r="EA82" s="63">
        <v>105</v>
      </c>
      <c r="EB82" s="63">
        <v>122</v>
      </c>
      <c r="EC82" s="63">
        <v>106</v>
      </c>
      <c r="ED82" s="63">
        <v>119</v>
      </c>
      <c r="EE82" s="63">
        <v>135</v>
      </c>
      <c r="EF82" s="63">
        <v>102</v>
      </c>
      <c r="EG82" s="63">
        <v>142</v>
      </c>
      <c r="EH82" s="63">
        <v>113</v>
      </c>
      <c r="EI82" s="63">
        <v>114</v>
      </c>
      <c r="EJ82" s="63">
        <v>130</v>
      </c>
      <c r="EK82" s="63">
        <v>168</v>
      </c>
      <c r="EL82" s="63">
        <v>112</v>
      </c>
      <c r="EM82" s="63">
        <v>122</v>
      </c>
      <c r="EN82" s="63">
        <v>117</v>
      </c>
      <c r="EO82" s="63">
        <v>165</v>
      </c>
      <c r="EP82" s="63">
        <v>108</v>
      </c>
      <c r="EQ82" s="63">
        <v>138</v>
      </c>
      <c r="ER82" s="63">
        <v>160</v>
      </c>
      <c r="ES82" s="63">
        <v>56</v>
      </c>
      <c r="ET82" s="63">
        <v>0</v>
      </c>
      <c r="EU82" s="63">
        <v>0</v>
      </c>
      <c r="EV82" s="63">
        <v>214</v>
      </c>
      <c r="EW82" s="63">
        <v>0</v>
      </c>
      <c r="EX82" s="63">
        <v>266</v>
      </c>
      <c r="EY82" s="63">
        <v>0</v>
      </c>
      <c r="EZ82" s="63">
        <v>109</v>
      </c>
      <c r="FA82" s="63">
        <v>100</v>
      </c>
      <c r="FB82" s="63">
        <v>56</v>
      </c>
      <c r="FC82" s="63">
        <v>61</v>
      </c>
      <c r="FD82" s="63">
        <v>248</v>
      </c>
      <c r="FE82" s="63">
        <v>71</v>
      </c>
      <c r="FF82" s="63">
        <v>60</v>
      </c>
      <c r="FG82" s="63">
        <v>50</v>
      </c>
      <c r="FH82" s="63">
        <v>80</v>
      </c>
      <c r="FI82" s="63">
        <v>146</v>
      </c>
      <c r="FJ82" s="63">
        <v>80</v>
      </c>
      <c r="FK82" s="63">
        <v>171</v>
      </c>
      <c r="FL82" s="63">
        <v>54</v>
      </c>
      <c r="FM82" s="63">
        <v>41</v>
      </c>
      <c r="FN82" s="63">
        <v>182</v>
      </c>
      <c r="FO82" s="63">
        <v>78</v>
      </c>
      <c r="FP82" s="63">
        <v>41</v>
      </c>
      <c r="FQ82" s="63">
        <v>111</v>
      </c>
      <c r="FR82" s="63">
        <v>70</v>
      </c>
      <c r="FS82" s="63">
        <v>175</v>
      </c>
      <c r="FT82" s="63">
        <v>131</v>
      </c>
      <c r="FU82" s="63">
        <v>115</v>
      </c>
      <c r="FV82" s="63">
        <v>85</v>
      </c>
      <c r="FW82" s="63">
        <v>219</v>
      </c>
      <c r="FX82" s="63">
        <v>104</v>
      </c>
      <c r="FY82" s="63">
        <v>100</v>
      </c>
      <c r="FZ82" s="63">
        <v>118</v>
      </c>
      <c r="GA82" s="63">
        <v>183</v>
      </c>
      <c r="GB82" s="63"/>
      <c r="GC82" s="63">
        <v>123</v>
      </c>
      <c r="GD82" s="63">
        <v>116</v>
      </c>
      <c r="GE82" s="63">
        <v>127</v>
      </c>
      <c r="GF82" s="63">
        <v>111</v>
      </c>
      <c r="GG82" s="63">
        <v>130</v>
      </c>
      <c r="GH82" s="63">
        <v>233</v>
      </c>
      <c r="GI82" s="63">
        <v>114</v>
      </c>
      <c r="GJ82" s="63">
        <f>244+145</f>
        <v>389</v>
      </c>
      <c r="GK82" s="63">
        <v>158</v>
      </c>
      <c r="GL82" s="63"/>
      <c r="GM82" s="63"/>
      <c r="GN82" s="63"/>
      <c r="GO82" s="63"/>
      <c r="GP82" s="63"/>
      <c r="GQ82" s="63"/>
      <c r="GR82" s="63"/>
      <c r="GS82" s="63"/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3"/>
      <c r="HT82" s="63"/>
      <c r="HU82" s="63"/>
      <c r="HV82" s="63"/>
      <c r="HW82" s="63"/>
      <c r="HX82" s="63"/>
      <c r="HY82" s="63"/>
      <c r="HZ82" s="63"/>
      <c r="IA82" s="63"/>
      <c r="IB82" s="63"/>
      <c r="IC82" s="63"/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3"/>
      <c r="IO82" s="63"/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63"/>
      <c r="JE82" s="63"/>
      <c r="JF82" s="63"/>
      <c r="JG82" s="63"/>
      <c r="JH82" s="63"/>
      <c r="JI82" s="63"/>
      <c r="JJ82" s="63"/>
      <c r="JK82" s="63"/>
      <c r="JL82" s="63"/>
      <c r="JM82" s="63"/>
      <c r="JN82" s="63"/>
      <c r="JO82" s="63"/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63"/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63"/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  <c r="MN82" s="63"/>
      <c r="MO82" s="63"/>
      <c r="MP82" s="63"/>
      <c r="MQ82" s="63"/>
      <c r="MR82" s="63"/>
      <c r="MS82" s="63"/>
      <c r="MT82" s="63"/>
      <c r="MU82" s="63"/>
      <c r="MV82" s="63"/>
      <c r="MW82" s="63"/>
      <c r="MX82" s="63"/>
      <c r="MY82" s="63"/>
      <c r="MZ82" s="63"/>
      <c r="NA82" s="63"/>
      <c r="NB82" s="63"/>
      <c r="NC82" s="63"/>
      <c r="ND82" s="63"/>
      <c r="NE82" s="63"/>
      <c r="NF82" s="63"/>
      <c r="NG82" s="63"/>
      <c r="NH82" s="63"/>
      <c r="NI82" s="63"/>
      <c r="NJ82" s="63"/>
      <c r="NK82" s="63"/>
      <c r="NL82" s="63"/>
      <c r="NM82" s="63"/>
      <c r="NN82" s="63"/>
      <c r="NO82" s="63"/>
      <c r="NP82" s="63"/>
      <c r="NQ82" s="63"/>
      <c r="NR82" s="63"/>
      <c r="NS82" s="63"/>
      <c r="NT82" s="63"/>
      <c r="NU82" s="63"/>
      <c r="NV82" s="63"/>
      <c r="NW82" s="63"/>
      <c r="NX82" s="63"/>
      <c r="NY82" s="63"/>
      <c r="NZ82" s="63"/>
      <c r="OA82" s="63"/>
      <c r="OB82" s="63"/>
      <c r="OC82" s="63"/>
      <c r="OD82" s="63"/>
      <c r="OE82" s="63"/>
      <c r="OF82" s="63"/>
      <c r="OG82" s="63"/>
      <c r="OH82" s="63"/>
      <c r="OI82" s="63"/>
      <c r="OJ82" s="63"/>
      <c r="OK82" s="63"/>
      <c r="OL82" s="63"/>
      <c r="OM82" s="63"/>
      <c r="ON82" s="63"/>
      <c r="OO82" s="63"/>
      <c r="OP82" s="63"/>
      <c r="OQ82" s="63"/>
      <c r="OR82" s="63"/>
      <c r="OS82" s="63"/>
      <c r="OT82" s="63"/>
      <c r="OU82" s="63"/>
      <c r="OV82" s="63"/>
      <c r="OW82" s="63"/>
      <c r="OX82" s="63"/>
      <c r="OY82" s="63"/>
      <c r="OZ82" s="63"/>
      <c r="PA82" s="63"/>
      <c r="PB82" s="63"/>
      <c r="PC82" s="63"/>
      <c r="PD82" s="63"/>
      <c r="PE82" s="63"/>
      <c r="PF82" s="63"/>
      <c r="PG82" s="63"/>
      <c r="PH82" s="63"/>
      <c r="PI82" s="63"/>
      <c r="PJ82" s="63"/>
      <c r="PK82" s="63"/>
      <c r="PL82" s="63"/>
      <c r="PM82" s="63"/>
      <c r="PN82" s="63"/>
      <c r="PO82" s="63"/>
      <c r="PP82" s="63"/>
      <c r="PQ82" s="63"/>
      <c r="PR82" s="63"/>
      <c r="PS82" s="63"/>
      <c r="PT82" s="63"/>
      <c r="PU82" s="63"/>
      <c r="PV82" s="63"/>
      <c r="PW82" s="63"/>
      <c r="PX82" s="63"/>
      <c r="PY82" s="63"/>
      <c r="PZ82" s="63"/>
      <c r="QA82" s="63"/>
      <c r="QB82" s="63"/>
      <c r="QC82" s="63"/>
      <c r="QD82" s="63"/>
      <c r="QE82" s="63"/>
      <c r="QF82" s="63"/>
      <c r="QG82" s="63"/>
      <c r="QH82" s="63"/>
      <c r="QI82" s="63"/>
      <c r="QJ82" s="63"/>
      <c r="QK82" s="63"/>
      <c r="QL82" s="63"/>
      <c r="QM82" s="63"/>
      <c r="QN82" s="63"/>
      <c r="QO82" s="63"/>
      <c r="QP82" s="63"/>
      <c r="QQ82" s="63"/>
      <c r="QR82" s="63"/>
      <c r="QS82" s="63"/>
      <c r="QT82" s="63"/>
      <c r="QU82" s="63"/>
      <c r="QV82" s="63"/>
      <c r="QW82" s="63"/>
      <c r="QX82" s="63"/>
      <c r="QY82" s="63"/>
      <c r="QZ82" s="63"/>
      <c r="RA82" s="63"/>
      <c r="RB82" s="63"/>
      <c r="RC82" s="63"/>
      <c r="RD82" s="63"/>
      <c r="RE82" s="63"/>
      <c r="RF82" s="63"/>
      <c r="RG82" s="63"/>
      <c r="RH82" s="63"/>
      <c r="RI82" s="63"/>
      <c r="RJ82" s="63"/>
      <c r="RK82" s="63"/>
      <c r="RL82" s="63"/>
      <c r="RM82" s="63"/>
      <c r="RN82" s="63"/>
      <c r="RO82" s="63"/>
      <c r="RP82" s="63"/>
      <c r="RQ82" s="63"/>
      <c r="RR82" s="63"/>
      <c r="RS82" s="63"/>
      <c r="RT82" s="63"/>
      <c r="RU82" s="63"/>
      <c r="RV82" s="63"/>
      <c r="RW82" s="63"/>
      <c r="RX82" s="63"/>
      <c r="RY82" s="63"/>
      <c r="RZ82" s="63"/>
      <c r="SA82" s="63"/>
      <c r="SB82" s="63"/>
      <c r="SC82" s="63"/>
      <c r="SD82" s="63"/>
      <c r="SE82" s="63"/>
      <c r="SF82" s="63"/>
      <c r="SG82" s="63"/>
      <c r="SH82" s="63"/>
      <c r="SI82" s="63"/>
      <c r="SJ82" s="63"/>
      <c r="SK82" s="63"/>
      <c r="SL82" s="63"/>
      <c r="SM82" s="63"/>
      <c r="SN82" s="63"/>
      <c r="SO82" s="63"/>
      <c r="SP82" s="63"/>
      <c r="SQ82" s="63"/>
      <c r="SR82" s="63"/>
      <c r="SS82" s="63"/>
      <c r="ST82" s="63"/>
      <c r="SU82" s="63"/>
      <c r="SV82" s="63"/>
      <c r="SW82" s="63"/>
      <c r="SX82" s="63"/>
      <c r="SY82" s="63"/>
      <c r="SZ82" s="63"/>
      <c r="TA82" s="63"/>
      <c r="TB82" s="63"/>
      <c r="TC82" s="63"/>
      <c r="TD82" s="63"/>
      <c r="TE82" s="63"/>
      <c r="TF82" s="63"/>
      <c r="TG82" s="63"/>
      <c r="TH82" s="63"/>
      <c r="TI82" s="63"/>
      <c r="TJ82" s="63"/>
      <c r="TK82" s="63"/>
      <c r="TL82" s="63"/>
      <c r="TM82" s="63"/>
      <c r="TN82" s="63"/>
      <c r="TO82" s="63"/>
      <c r="TP82" s="63"/>
      <c r="TQ82" s="63"/>
      <c r="TR82" s="63"/>
      <c r="TS82" s="63"/>
      <c r="TT82" s="63"/>
      <c r="TU82" s="63"/>
      <c r="TV82" s="63"/>
      <c r="TW82" s="63"/>
      <c r="TX82" s="63"/>
      <c r="TY82" s="63"/>
      <c r="TZ82" s="63"/>
      <c r="UA82" s="63"/>
      <c r="UB82" s="63"/>
      <c r="UC82" s="63"/>
      <c r="UD82" s="63"/>
      <c r="UE82" s="63"/>
      <c r="UF82" s="63"/>
      <c r="UG82" s="63"/>
      <c r="UH82" s="63"/>
      <c r="UI82" s="63"/>
      <c r="UJ82" s="63"/>
      <c r="UK82" s="63"/>
      <c r="UL82" s="63"/>
      <c r="UM82" s="63"/>
      <c r="UN82" s="63"/>
      <c r="UO82" s="63"/>
      <c r="UP82" s="63"/>
      <c r="UQ82" s="63"/>
      <c r="UR82" s="63"/>
      <c r="US82" s="63"/>
      <c r="UT82" s="63"/>
      <c r="UU82" s="63"/>
      <c r="UV82" s="63"/>
      <c r="UW82" s="63"/>
      <c r="UX82" s="63"/>
      <c r="UY82" s="63"/>
      <c r="UZ82" s="63"/>
      <c r="VA82" s="63"/>
      <c r="VB82" s="63"/>
      <c r="VC82" s="63"/>
      <c r="VD82" s="63"/>
      <c r="VE82" s="63"/>
      <c r="VF82" s="63"/>
      <c r="VG82" s="63"/>
      <c r="VH82" s="63"/>
      <c r="VI82" s="63"/>
      <c r="VJ82" s="63"/>
      <c r="VK82" s="63"/>
      <c r="VL82" s="63"/>
      <c r="VM82" s="63"/>
      <c r="VN82" s="63"/>
      <c r="VO82" s="63"/>
      <c r="VP82" s="63"/>
      <c r="VQ82" s="63"/>
      <c r="VR82" s="63"/>
      <c r="VS82" s="63"/>
      <c r="VT82" s="63"/>
      <c r="VU82" s="63"/>
      <c r="VV82" s="63"/>
      <c r="VW82" s="63"/>
      <c r="VX82" s="63"/>
      <c r="VY82" s="63"/>
      <c r="VZ82" s="63"/>
      <c r="WA82" s="63"/>
      <c r="WB82" s="63"/>
      <c r="WC82" s="63"/>
      <c r="WD82" s="63"/>
      <c r="WE82" s="63"/>
      <c r="WF82" s="63"/>
      <c r="WG82" s="63"/>
      <c r="WH82" s="63"/>
      <c r="WI82" s="63"/>
      <c r="WJ82" s="63"/>
      <c r="WK82" s="63"/>
      <c r="WL82" s="63"/>
      <c r="WM82" s="63"/>
      <c r="WN82" s="63"/>
      <c r="WO82" s="63"/>
      <c r="WP82" s="63"/>
      <c r="WQ82" s="63"/>
      <c r="WR82" s="63"/>
      <c r="WS82" s="63"/>
      <c r="WT82" s="63"/>
      <c r="WU82" s="63"/>
      <c r="WV82" s="63"/>
      <c r="WW82" s="63"/>
      <c r="WX82" s="63"/>
      <c r="WY82" s="63"/>
      <c r="WZ82" s="63"/>
      <c r="XA82" s="63"/>
      <c r="XB82" s="63"/>
      <c r="XC82" s="63"/>
      <c r="XD82" s="63"/>
      <c r="XE82" s="63"/>
      <c r="XF82" s="63"/>
      <c r="XG82" s="63"/>
      <c r="XH82" s="63"/>
      <c r="XI82" s="63"/>
      <c r="XJ82" s="63"/>
      <c r="XK82" s="63"/>
      <c r="XL82" s="63"/>
      <c r="XM82" s="63"/>
      <c r="XN82" s="63"/>
      <c r="XO82" s="63"/>
      <c r="XP82" s="63"/>
      <c r="XQ82" s="63"/>
      <c r="XR82" s="63"/>
      <c r="XS82" s="63"/>
      <c r="XT82" s="63"/>
      <c r="XU82" s="63"/>
      <c r="XV82" s="63"/>
      <c r="XW82" s="63"/>
      <c r="XX82" s="63"/>
      <c r="XY82" s="63"/>
      <c r="XZ82" s="63"/>
      <c r="YA82" s="63"/>
      <c r="YB82" s="63"/>
      <c r="YC82" s="63"/>
      <c r="YD82" s="63"/>
      <c r="YE82" s="63"/>
      <c r="YF82" s="63"/>
      <c r="YG82" s="63"/>
      <c r="YH82" s="63"/>
      <c r="YI82" s="63"/>
      <c r="YJ82" s="63"/>
      <c r="YK82" s="63"/>
      <c r="YL82" s="63"/>
      <c r="YM82" s="63"/>
      <c r="YN82" s="63"/>
      <c r="YO82" s="63"/>
      <c r="YP82" s="63"/>
      <c r="YQ82" s="63"/>
      <c r="YR82" s="63"/>
      <c r="YS82" s="63"/>
      <c r="YT82" s="63"/>
      <c r="YU82" s="63"/>
      <c r="YV82" s="63"/>
      <c r="YW82" s="63"/>
      <c r="YX82" s="63"/>
      <c r="YY82" s="63"/>
      <c r="YZ82" s="63"/>
      <c r="ZA82" s="63"/>
      <c r="ZB82" s="63"/>
      <c r="ZC82" s="63"/>
      <c r="ZD82" s="63"/>
      <c r="ZE82" s="63"/>
      <c r="ZF82" s="63"/>
      <c r="ZG82" s="63"/>
      <c r="ZH82" s="63"/>
      <c r="ZI82" s="63"/>
      <c r="ZJ82" s="63"/>
      <c r="ZK82" s="63"/>
      <c r="ZL82" s="63"/>
      <c r="ZM82" s="63"/>
      <c r="ZN82" s="63"/>
      <c r="ZO82" s="63"/>
      <c r="ZP82" s="63"/>
      <c r="ZQ82" s="63"/>
      <c r="ZR82" s="63"/>
      <c r="ZS82" s="63"/>
      <c r="ZT82" s="63"/>
      <c r="ZU82" s="63"/>
      <c r="ZV82" s="63"/>
      <c r="ZW82" s="63"/>
      <c r="ZX82" s="63"/>
      <c r="ZY82" s="63"/>
      <c r="ZZ82" s="63"/>
      <c r="AAA82" s="63"/>
      <c r="AAB82" s="63"/>
      <c r="AAC82" s="63"/>
      <c r="AAD82" s="63"/>
      <c r="AAE82" s="63"/>
      <c r="AAF82" s="63"/>
      <c r="AAG82" s="63"/>
      <c r="AAH82" s="63"/>
      <c r="AAI82" s="63"/>
      <c r="AAJ82" s="63"/>
      <c r="AAK82" s="63"/>
      <c r="AAL82" s="63"/>
      <c r="AAM82" s="63"/>
      <c r="AAN82" s="63"/>
      <c r="AAO82" s="63"/>
      <c r="AAP82" s="63"/>
      <c r="AAQ82" s="63"/>
      <c r="AAR82" s="63"/>
      <c r="AAS82" s="63"/>
      <c r="AAT82" s="63"/>
      <c r="AAU82" s="63"/>
      <c r="AAV82" s="63"/>
      <c r="AAW82" s="63"/>
      <c r="AAX82" s="63"/>
      <c r="AAY82" s="63"/>
      <c r="AAZ82" s="63"/>
      <c r="ABA82" s="63"/>
      <c r="ABB82" s="63"/>
      <c r="ABC82" s="63"/>
      <c r="ABD82" s="63"/>
      <c r="ABE82" s="63"/>
      <c r="ABF82" s="63"/>
      <c r="ABG82" s="63"/>
      <c r="ABH82" s="63"/>
      <c r="ABI82" s="63"/>
      <c r="ABJ82" s="63"/>
      <c r="ABK82" s="63"/>
      <c r="ABL82" s="63"/>
      <c r="ABM82" s="63"/>
      <c r="ABN82" s="63"/>
      <c r="ABO82" s="63"/>
      <c r="ABP82" s="63"/>
      <c r="ABQ82" s="63"/>
      <c r="ABR82" s="63"/>
      <c r="ABS82" s="63"/>
      <c r="ABT82" s="63"/>
      <c r="ABU82" s="63"/>
      <c r="ABV82" s="63"/>
      <c r="ABW82" s="63"/>
      <c r="ABX82" s="63"/>
      <c r="ABY82" s="63"/>
      <c r="ABZ82" s="63"/>
      <c r="ACA82" s="63"/>
      <c r="ACB82" s="63"/>
      <c r="ACC82" s="63"/>
      <c r="ACD82" s="63"/>
      <c r="ACE82" s="63"/>
      <c r="ACF82" s="63"/>
      <c r="ACG82" s="63"/>
      <c r="ACH82" s="63"/>
      <c r="ACI82" s="63"/>
      <c r="ACJ82" s="63"/>
      <c r="ACK82" s="63"/>
      <c r="ACL82" s="63"/>
      <c r="ACM82" s="63"/>
      <c r="ACN82" s="63"/>
      <c r="ACO82" s="63"/>
      <c r="ACP82" s="63"/>
      <c r="ACQ82" s="63"/>
      <c r="ACR82" s="63"/>
      <c r="ACS82" s="63"/>
      <c r="ACT82" s="63"/>
      <c r="ACU82" s="63"/>
      <c r="ACV82" s="63"/>
      <c r="ACW82" s="63"/>
      <c r="ACX82" s="63"/>
      <c r="ACY82" s="63"/>
      <c r="ACZ82" s="63"/>
      <c r="ADA82" s="63"/>
      <c r="ADB82" s="63"/>
      <c r="ADC82" s="63"/>
      <c r="ADD82" s="63"/>
      <c r="ADE82" s="63"/>
      <c r="ADF82" s="63"/>
      <c r="ADG82" s="63"/>
      <c r="ADH82" s="63"/>
      <c r="ADI82" s="63"/>
      <c r="ADJ82" s="63"/>
      <c r="ADK82" s="63"/>
      <c r="ADL82" s="63"/>
      <c r="ADM82" s="63"/>
      <c r="ADN82" s="63"/>
      <c r="ADO82" s="63"/>
      <c r="ADP82" s="63"/>
      <c r="ADQ82" s="63"/>
      <c r="ADR82" s="63"/>
      <c r="ADS82" s="63"/>
      <c r="ADT82" s="63"/>
      <c r="ADU82" s="63"/>
      <c r="ADV82" s="63"/>
      <c r="ADW82" s="63"/>
      <c r="ADX82" s="63"/>
      <c r="ADY82" s="63"/>
      <c r="ADZ82" s="63"/>
      <c r="AEA82" s="63"/>
      <c r="AEB82" s="63"/>
      <c r="AEC82" s="63"/>
      <c r="AED82" s="63"/>
      <c r="AEE82" s="63"/>
      <c r="AEF82" s="63"/>
      <c r="AEG82" s="63"/>
      <c r="AEH82" s="63"/>
      <c r="AEI82" s="63"/>
      <c r="AEJ82" s="63"/>
      <c r="AEK82" s="63"/>
      <c r="AEL82" s="63"/>
      <c r="AEM82" s="63"/>
      <c r="AEN82" s="63"/>
      <c r="AEO82" s="63"/>
      <c r="AEP82" s="63"/>
      <c r="AEQ82" s="63"/>
      <c r="AER82" s="63"/>
      <c r="AES82" s="63"/>
      <c r="AET82" s="63"/>
      <c r="AEU82" s="63"/>
      <c r="AEV82" s="63"/>
      <c r="AEW82" s="63"/>
      <c r="AEX82" s="63"/>
    </row>
    <row r="83" spans="1:830" ht="18" customHeight="1" x14ac:dyDescent="0.35">
      <c r="A83" s="57" t="s">
        <v>230</v>
      </c>
      <c r="B83" s="43" t="s">
        <v>231</v>
      </c>
      <c r="C83" s="44" t="s">
        <v>175</v>
      </c>
      <c r="D83" s="63">
        <v>0</v>
      </c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/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0</v>
      </c>
      <c r="BH83" s="63">
        <v>0</v>
      </c>
      <c r="BI83" s="63">
        <v>0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63">
        <v>0</v>
      </c>
      <c r="BR83" s="63">
        <v>0</v>
      </c>
      <c r="BS83" s="63">
        <v>0</v>
      </c>
      <c r="BT83" s="63">
        <v>0</v>
      </c>
      <c r="BU83" s="63">
        <v>0</v>
      </c>
      <c r="BV83" s="63">
        <v>0</v>
      </c>
      <c r="BW83" s="63">
        <v>0</v>
      </c>
      <c r="BX83" s="63">
        <v>0</v>
      </c>
      <c r="BY83" s="63">
        <v>0</v>
      </c>
      <c r="BZ83" s="63">
        <v>0</v>
      </c>
      <c r="CA83" s="63">
        <v>0</v>
      </c>
      <c r="CB83" s="63">
        <v>0</v>
      </c>
      <c r="CC83" s="63">
        <v>0</v>
      </c>
      <c r="CD83" s="63">
        <v>0</v>
      </c>
      <c r="CE83" s="63">
        <v>0</v>
      </c>
      <c r="CF83" s="63">
        <v>0</v>
      </c>
      <c r="CG83" s="63">
        <v>0</v>
      </c>
      <c r="CH83" s="63">
        <v>0</v>
      </c>
      <c r="CI83" s="63">
        <v>0</v>
      </c>
      <c r="CJ83" s="63">
        <v>0</v>
      </c>
      <c r="CK83" s="63">
        <v>0</v>
      </c>
      <c r="CL83" s="63">
        <v>0</v>
      </c>
      <c r="CM83" s="63">
        <v>0</v>
      </c>
      <c r="CN83" s="63">
        <v>0</v>
      </c>
      <c r="CO83" s="63">
        <v>0</v>
      </c>
      <c r="CP83" s="63">
        <v>0</v>
      </c>
      <c r="CQ83" s="63">
        <v>0</v>
      </c>
      <c r="CR83" s="63">
        <v>0</v>
      </c>
      <c r="CS83" s="63">
        <v>0</v>
      </c>
      <c r="CT83" s="63">
        <v>0</v>
      </c>
      <c r="CU83" s="63">
        <v>0</v>
      </c>
      <c r="CV83" s="63">
        <v>0</v>
      </c>
      <c r="CW83" s="63">
        <v>0</v>
      </c>
      <c r="CX83" s="63">
        <v>0</v>
      </c>
      <c r="CY83" s="63">
        <v>0</v>
      </c>
      <c r="CZ83" s="63">
        <v>0</v>
      </c>
      <c r="DA83" s="63">
        <v>0</v>
      </c>
      <c r="DB83" s="63">
        <v>0</v>
      </c>
      <c r="DC83" s="63">
        <v>0</v>
      </c>
      <c r="DD83" s="63">
        <v>0</v>
      </c>
      <c r="DE83" s="63">
        <v>0</v>
      </c>
      <c r="DF83" s="63">
        <v>0</v>
      </c>
      <c r="DG83" s="63">
        <v>0</v>
      </c>
      <c r="DH83" s="63">
        <v>0</v>
      </c>
      <c r="DI83" s="63">
        <v>0</v>
      </c>
      <c r="DJ83" s="63">
        <v>0</v>
      </c>
      <c r="DK83" s="63">
        <v>0</v>
      </c>
      <c r="DL83" s="63">
        <v>0</v>
      </c>
      <c r="DM83" s="63">
        <v>0</v>
      </c>
      <c r="DN83" s="63">
        <v>0</v>
      </c>
      <c r="DO83" s="63">
        <v>0</v>
      </c>
      <c r="DP83" s="63">
        <v>0</v>
      </c>
      <c r="DQ83" s="63">
        <v>0</v>
      </c>
      <c r="DR83" s="63">
        <v>0</v>
      </c>
      <c r="DS83" s="63">
        <v>0</v>
      </c>
      <c r="DT83" s="63">
        <v>0</v>
      </c>
      <c r="DU83" s="63">
        <v>0</v>
      </c>
      <c r="DV83" s="63">
        <v>0</v>
      </c>
      <c r="DW83" s="63">
        <v>0</v>
      </c>
      <c r="DX83" s="63">
        <v>0</v>
      </c>
      <c r="DY83" s="63">
        <v>0</v>
      </c>
      <c r="DZ83" s="63">
        <v>0</v>
      </c>
      <c r="EA83" s="63">
        <v>0</v>
      </c>
      <c r="EB83" s="63">
        <v>0</v>
      </c>
      <c r="EC83" s="63">
        <v>0</v>
      </c>
      <c r="ED83" s="63">
        <v>0</v>
      </c>
      <c r="EE83" s="63">
        <v>0</v>
      </c>
      <c r="EF83" s="63">
        <v>0</v>
      </c>
      <c r="EG83" s="63">
        <v>0</v>
      </c>
      <c r="EH83" s="63">
        <v>0</v>
      </c>
      <c r="EI83" s="63">
        <v>0</v>
      </c>
      <c r="EJ83" s="63">
        <v>0</v>
      </c>
      <c r="EK83" s="63">
        <v>0</v>
      </c>
      <c r="EL83" s="63">
        <v>0</v>
      </c>
      <c r="EM83" s="63">
        <v>0</v>
      </c>
      <c r="EN83" s="63">
        <v>0</v>
      </c>
      <c r="EO83" s="63">
        <v>0</v>
      </c>
      <c r="EP83" s="63">
        <v>0</v>
      </c>
      <c r="EQ83" s="63">
        <v>0</v>
      </c>
      <c r="ER83" s="63">
        <v>0</v>
      </c>
      <c r="ES83" s="63">
        <v>0</v>
      </c>
      <c r="ET83" s="63">
        <v>0</v>
      </c>
      <c r="EU83" s="63">
        <v>0</v>
      </c>
      <c r="EV83" s="63">
        <v>0</v>
      </c>
      <c r="EW83" s="63">
        <v>0</v>
      </c>
      <c r="EX83" s="63">
        <v>0</v>
      </c>
      <c r="EY83" s="63">
        <v>0</v>
      </c>
      <c r="EZ83" s="63">
        <v>0</v>
      </c>
      <c r="FA83" s="63">
        <v>0</v>
      </c>
      <c r="FB83" s="63">
        <v>0</v>
      </c>
      <c r="FC83" s="63">
        <v>0</v>
      </c>
      <c r="FD83" s="63">
        <v>0</v>
      </c>
      <c r="FE83" s="63">
        <v>0</v>
      </c>
      <c r="FF83" s="63">
        <v>0</v>
      </c>
      <c r="FG83" s="63">
        <v>0</v>
      </c>
      <c r="FH83" s="63">
        <v>0</v>
      </c>
      <c r="FI83" s="63">
        <v>0</v>
      </c>
      <c r="FJ83" s="63">
        <v>0</v>
      </c>
      <c r="FK83" s="63">
        <v>0</v>
      </c>
      <c r="FL83" s="63">
        <v>0</v>
      </c>
      <c r="FM83" s="63">
        <v>0</v>
      </c>
      <c r="FN83" s="63">
        <v>0</v>
      </c>
      <c r="FO83" s="63">
        <v>0</v>
      </c>
      <c r="FP83" s="63">
        <v>0</v>
      </c>
      <c r="FQ83" s="63">
        <v>0</v>
      </c>
      <c r="FR83" s="63">
        <v>0</v>
      </c>
      <c r="FS83" s="63">
        <v>0</v>
      </c>
      <c r="FT83" s="63">
        <v>0</v>
      </c>
      <c r="FU83" s="63">
        <v>0</v>
      </c>
      <c r="FV83" s="63">
        <v>0</v>
      </c>
      <c r="FW83" s="63">
        <v>0</v>
      </c>
      <c r="FX83" s="63">
        <v>0</v>
      </c>
      <c r="FY83" s="63">
        <v>0</v>
      </c>
      <c r="FZ83" s="63">
        <v>0</v>
      </c>
      <c r="GA83" s="63">
        <v>0</v>
      </c>
      <c r="GB83" s="63">
        <v>122</v>
      </c>
      <c r="GC83" s="63">
        <v>0</v>
      </c>
      <c r="GD83" s="63">
        <v>0</v>
      </c>
      <c r="GE83" s="63">
        <v>0</v>
      </c>
      <c r="GF83" s="63">
        <v>0</v>
      </c>
      <c r="GG83" s="63">
        <v>0</v>
      </c>
      <c r="GH83" s="63">
        <v>0</v>
      </c>
      <c r="GI83" s="63">
        <v>0</v>
      </c>
      <c r="GJ83" s="63">
        <v>0</v>
      </c>
      <c r="GK83" s="63">
        <v>0</v>
      </c>
      <c r="GL83" s="63"/>
      <c r="GM83" s="63"/>
      <c r="GN83" s="63"/>
      <c r="GO83" s="63"/>
      <c r="GP83" s="63"/>
      <c r="GQ83" s="63"/>
      <c r="GR83" s="63"/>
      <c r="GS83" s="63"/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3"/>
      <c r="HT83" s="63"/>
      <c r="HU83" s="63"/>
      <c r="HV83" s="63"/>
      <c r="HW83" s="63"/>
      <c r="HX83" s="63"/>
      <c r="HY83" s="63"/>
      <c r="HZ83" s="63"/>
      <c r="IA83" s="63"/>
      <c r="IB83" s="63"/>
      <c r="IC83" s="63"/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3"/>
      <c r="IO83" s="63"/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63"/>
      <c r="JE83" s="63"/>
      <c r="JF83" s="63"/>
      <c r="JG83" s="63"/>
      <c r="JH83" s="63"/>
      <c r="JI83" s="63"/>
      <c r="JJ83" s="63"/>
      <c r="JK83" s="63"/>
      <c r="JL83" s="63"/>
      <c r="JM83" s="63"/>
      <c r="JN83" s="63"/>
      <c r="JO83" s="63"/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63"/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63"/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  <c r="MN83" s="63"/>
      <c r="MO83" s="63"/>
      <c r="MP83" s="63"/>
      <c r="MQ83" s="63"/>
      <c r="MR83" s="63"/>
      <c r="MS83" s="63"/>
      <c r="MT83" s="63"/>
      <c r="MU83" s="63"/>
      <c r="MV83" s="63"/>
      <c r="MW83" s="63"/>
      <c r="MX83" s="63"/>
      <c r="MY83" s="63"/>
      <c r="MZ83" s="63"/>
      <c r="NA83" s="63"/>
      <c r="NB83" s="63"/>
      <c r="NC83" s="63"/>
      <c r="ND83" s="63"/>
      <c r="NE83" s="63"/>
      <c r="NF83" s="63"/>
      <c r="NG83" s="63"/>
      <c r="NH83" s="63"/>
      <c r="NI83" s="63"/>
      <c r="NJ83" s="63"/>
      <c r="NK83" s="63"/>
      <c r="NL83" s="63"/>
      <c r="NM83" s="63"/>
      <c r="NN83" s="63"/>
      <c r="NO83" s="63"/>
      <c r="NP83" s="63"/>
      <c r="NQ83" s="63"/>
      <c r="NR83" s="63"/>
      <c r="NS83" s="63"/>
      <c r="NT83" s="63"/>
      <c r="NU83" s="63"/>
      <c r="NV83" s="63"/>
      <c r="NW83" s="63"/>
      <c r="NX83" s="63"/>
      <c r="NY83" s="63"/>
      <c r="NZ83" s="63"/>
      <c r="OA83" s="63"/>
      <c r="OB83" s="63"/>
      <c r="OC83" s="63"/>
      <c r="OD83" s="63"/>
      <c r="OE83" s="63"/>
      <c r="OF83" s="63"/>
      <c r="OG83" s="63"/>
      <c r="OH83" s="63"/>
      <c r="OI83" s="63"/>
      <c r="OJ83" s="63"/>
      <c r="OK83" s="63"/>
      <c r="OL83" s="63"/>
      <c r="OM83" s="63"/>
      <c r="ON83" s="63"/>
      <c r="OO83" s="63"/>
      <c r="OP83" s="63"/>
      <c r="OQ83" s="63"/>
      <c r="OR83" s="63"/>
      <c r="OS83" s="63"/>
      <c r="OT83" s="63"/>
      <c r="OU83" s="63"/>
      <c r="OV83" s="63"/>
      <c r="OW83" s="63"/>
      <c r="OX83" s="63"/>
      <c r="OY83" s="63"/>
      <c r="OZ83" s="63"/>
      <c r="PA83" s="63"/>
      <c r="PB83" s="63"/>
      <c r="PC83" s="63"/>
      <c r="PD83" s="63"/>
      <c r="PE83" s="63"/>
      <c r="PF83" s="63"/>
      <c r="PG83" s="63"/>
      <c r="PH83" s="63"/>
      <c r="PI83" s="63"/>
      <c r="PJ83" s="63"/>
      <c r="PK83" s="63"/>
      <c r="PL83" s="63"/>
      <c r="PM83" s="63"/>
      <c r="PN83" s="63"/>
      <c r="PO83" s="63"/>
      <c r="PP83" s="63"/>
      <c r="PQ83" s="63"/>
      <c r="PR83" s="63"/>
      <c r="PS83" s="63"/>
      <c r="PT83" s="63"/>
      <c r="PU83" s="63"/>
      <c r="PV83" s="63"/>
      <c r="PW83" s="63"/>
      <c r="PX83" s="63"/>
      <c r="PY83" s="63"/>
      <c r="PZ83" s="63"/>
      <c r="QA83" s="63"/>
      <c r="QB83" s="63"/>
      <c r="QC83" s="63"/>
      <c r="QD83" s="63"/>
      <c r="QE83" s="63"/>
      <c r="QF83" s="63"/>
      <c r="QG83" s="63"/>
      <c r="QH83" s="63"/>
      <c r="QI83" s="63"/>
      <c r="QJ83" s="63"/>
      <c r="QK83" s="63"/>
      <c r="QL83" s="63"/>
      <c r="QM83" s="63"/>
      <c r="QN83" s="63"/>
      <c r="QO83" s="63"/>
      <c r="QP83" s="63"/>
      <c r="QQ83" s="63"/>
      <c r="QR83" s="63"/>
      <c r="QS83" s="63"/>
      <c r="QT83" s="63"/>
      <c r="QU83" s="63"/>
      <c r="QV83" s="63"/>
      <c r="QW83" s="63"/>
      <c r="QX83" s="63"/>
      <c r="QY83" s="63"/>
      <c r="QZ83" s="63"/>
      <c r="RA83" s="63"/>
      <c r="RB83" s="63"/>
      <c r="RC83" s="63"/>
      <c r="RD83" s="63"/>
      <c r="RE83" s="63"/>
      <c r="RF83" s="63"/>
      <c r="RG83" s="63"/>
      <c r="RH83" s="63"/>
      <c r="RI83" s="63"/>
      <c r="RJ83" s="63"/>
      <c r="RK83" s="63"/>
      <c r="RL83" s="63"/>
      <c r="RM83" s="63"/>
      <c r="RN83" s="63"/>
      <c r="RO83" s="63"/>
      <c r="RP83" s="63"/>
      <c r="RQ83" s="63"/>
      <c r="RR83" s="63"/>
      <c r="RS83" s="63"/>
      <c r="RT83" s="63"/>
      <c r="RU83" s="63"/>
      <c r="RV83" s="63"/>
      <c r="RW83" s="63"/>
      <c r="RX83" s="63"/>
      <c r="RY83" s="63"/>
      <c r="RZ83" s="63"/>
      <c r="SA83" s="63"/>
      <c r="SB83" s="63"/>
      <c r="SC83" s="63"/>
      <c r="SD83" s="63"/>
      <c r="SE83" s="63"/>
      <c r="SF83" s="63"/>
      <c r="SG83" s="63"/>
      <c r="SH83" s="63"/>
      <c r="SI83" s="63"/>
      <c r="SJ83" s="63"/>
      <c r="SK83" s="63"/>
      <c r="SL83" s="63"/>
      <c r="SM83" s="63"/>
      <c r="SN83" s="63"/>
      <c r="SO83" s="63"/>
      <c r="SP83" s="63"/>
      <c r="SQ83" s="63"/>
      <c r="SR83" s="63"/>
      <c r="SS83" s="63"/>
      <c r="ST83" s="63"/>
      <c r="SU83" s="63"/>
      <c r="SV83" s="63"/>
      <c r="SW83" s="63"/>
      <c r="SX83" s="63"/>
      <c r="SY83" s="63"/>
      <c r="SZ83" s="63"/>
      <c r="TA83" s="63"/>
      <c r="TB83" s="63"/>
      <c r="TC83" s="63"/>
      <c r="TD83" s="63"/>
      <c r="TE83" s="63"/>
      <c r="TF83" s="63"/>
      <c r="TG83" s="63"/>
      <c r="TH83" s="63"/>
      <c r="TI83" s="63"/>
      <c r="TJ83" s="63"/>
      <c r="TK83" s="63"/>
      <c r="TL83" s="63"/>
      <c r="TM83" s="63"/>
      <c r="TN83" s="63"/>
      <c r="TO83" s="63"/>
      <c r="TP83" s="63"/>
      <c r="TQ83" s="63"/>
      <c r="TR83" s="63"/>
      <c r="TS83" s="63"/>
      <c r="TT83" s="63"/>
      <c r="TU83" s="63"/>
      <c r="TV83" s="63"/>
      <c r="TW83" s="63"/>
      <c r="TX83" s="63"/>
      <c r="TY83" s="63"/>
      <c r="TZ83" s="63"/>
      <c r="UA83" s="63"/>
      <c r="UB83" s="63"/>
      <c r="UC83" s="63"/>
      <c r="UD83" s="63"/>
      <c r="UE83" s="63"/>
      <c r="UF83" s="63"/>
      <c r="UG83" s="63"/>
      <c r="UH83" s="63"/>
      <c r="UI83" s="63"/>
      <c r="UJ83" s="63"/>
      <c r="UK83" s="63"/>
      <c r="UL83" s="63"/>
      <c r="UM83" s="63"/>
      <c r="UN83" s="63"/>
      <c r="UO83" s="63"/>
      <c r="UP83" s="63"/>
      <c r="UQ83" s="63"/>
      <c r="UR83" s="63"/>
      <c r="US83" s="63"/>
      <c r="UT83" s="63"/>
      <c r="UU83" s="63"/>
      <c r="UV83" s="63"/>
      <c r="UW83" s="63"/>
      <c r="UX83" s="63"/>
      <c r="UY83" s="63"/>
      <c r="UZ83" s="63"/>
      <c r="VA83" s="63"/>
      <c r="VB83" s="63"/>
      <c r="VC83" s="63"/>
      <c r="VD83" s="63"/>
      <c r="VE83" s="63"/>
      <c r="VF83" s="63"/>
      <c r="VG83" s="63"/>
      <c r="VH83" s="63"/>
      <c r="VI83" s="63"/>
      <c r="VJ83" s="63"/>
      <c r="VK83" s="63"/>
      <c r="VL83" s="63"/>
      <c r="VM83" s="63"/>
      <c r="VN83" s="63"/>
      <c r="VO83" s="63"/>
      <c r="VP83" s="63"/>
      <c r="VQ83" s="63"/>
      <c r="VR83" s="63"/>
      <c r="VS83" s="63"/>
      <c r="VT83" s="63"/>
      <c r="VU83" s="63"/>
      <c r="VV83" s="63"/>
      <c r="VW83" s="63"/>
      <c r="VX83" s="63"/>
      <c r="VY83" s="63"/>
      <c r="VZ83" s="63"/>
      <c r="WA83" s="63"/>
      <c r="WB83" s="63"/>
      <c r="WC83" s="63"/>
      <c r="WD83" s="63"/>
      <c r="WE83" s="63"/>
      <c r="WF83" s="63"/>
      <c r="WG83" s="63"/>
      <c r="WH83" s="63"/>
      <c r="WI83" s="63"/>
      <c r="WJ83" s="63"/>
      <c r="WK83" s="63"/>
      <c r="WL83" s="63"/>
      <c r="WM83" s="63"/>
      <c r="WN83" s="63"/>
      <c r="WO83" s="63"/>
      <c r="WP83" s="63"/>
      <c r="WQ83" s="63"/>
      <c r="WR83" s="63"/>
      <c r="WS83" s="63"/>
      <c r="WT83" s="63"/>
      <c r="WU83" s="63"/>
      <c r="WV83" s="63"/>
      <c r="WW83" s="63"/>
      <c r="WX83" s="63"/>
      <c r="WY83" s="63"/>
      <c r="WZ83" s="63"/>
      <c r="XA83" s="63"/>
      <c r="XB83" s="63"/>
      <c r="XC83" s="63"/>
      <c r="XD83" s="63"/>
      <c r="XE83" s="63"/>
      <c r="XF83" s="63"/>
      <c r="XG83" s="63"/>
      <c r="XH83" s="63"/>
      <c r="XI83" s="63"/>
      <c r="XJ83" s="63"/>
      <c r="XK83" s="63"/>
      <c r="XL83" s="63"/>
      <c r="XM83" s="63"/>
      <c r="XN83" s="63"/>
      <c r="XO83" s="63"/>
      <c r="XP83" s="63"/>
      <c r="XQ83" s="63"/>
      <c r="XR83" s="63"/>
      <c r="XS83" s="63"/>
      <c r="XT83" s="63"/>
      <c r="XU83" s="63"/>
      <c r="XV83" s="63"/>
      <c r="XW83" s="63"/>
      <c r="XX83" s="63"/>
      <c r="XY83" s="63"/>
      <c r="XZ83" s="63"/>
      <c r="YA83" s="63"/>
      <c r="YB83" s="63"/>
      <c r="YC83" s="63"/>
      <c r="YD83" s="63"/>
      <c r="YE83" s="63"/>
      <c r="YF83" s="63"/>
      <c r="YG83" s="63"/>
      <c r="YH83" s="63"/>
      <c r="YI83" s="63"/>
      <c r="YJ83" s="63"/>
      <c r="YK83" s="63"/>
      <c r="YL83" s="63"/>
      <c r="YM83" s="63"/>
      <c r="YN83" s="63"/>
      <c r="YO83" s="63"/>
      <c r="YP83" s="63"/>
      <c r="YQ83" s="63"/>
      <c r="YR83" s="63"/>
      <c r="YS83" s="63"/>
      <c r="YT83" s="63"/>
      <c r="YU83" s="63"/>
      <c r="YV83" s="63"/>
      <c r="YW83" s="63"/>
      <c r="YX83" s="63"/>
      <c r="YY83" s="63"/>
      <c r="YZ83" s="63"/>
      <c r="ZA83" s="63"/>
      <c r="ZB83" s="63"/>
      <c r="ZC83" s="63"/>
      <c r="ZD83" s="63"/>
      <c r="ZE83" s="63"/>
      <c r="ZF83" s="63"/>
      <c r="ZG83" s="63"/>
      <c r="ZH83" s="63"/>
      <c r="ZI83" s="63"/>
      <c r="ZJ83" s="63"/>
      <c r="ZK83" s="63"/>
      <c r="ZL83" s="63"/>
      <c r="ZM83" s="63"/>
      <c r="ZN83" s="63"/>
      <c r="ZO83" s="63"/>
      <c r="ZP83" s="63"/>
      <c r="ZQ83" s="63"/>
      <c r="ZR83" s="63"/>
      <c r="ZS83" s="63"/>
      <c r="ZT83" s="63"/>
      <c r="ZU83" s="63"/>
      <c r="ZV83" s="63"/>
      <c r="ZW83" s="63"/>
      <c r="ZX83" s="63"/>
      <c r="ZY83" s="63"/>
      <c r="ZZ83" s="63"/>
      <c r="AAA83" s="63"/>
      <c r="AAB83" s="63"/>
      <c r="AAC83" s="63"/>
      <c r="AAD83" s="63"/>
      <c r="AAE83" s="63"/>
      <c r="AAF83" s="63"/>
      <c r="AAG83" s="63"/>
      <c r="AAH83" s="63"/>
      <c r="AAI83" s="63"/>
      <c r="AAJ83" s="63"/>
      <c r="AAK83" s="63"/>
      <c r="AAL83" s="63"/>
      <c r="AAM83" s="63"/>
      <c r="AAN83" s="63"/>
      <c r="AAO83" s="63"/>
      <c r="AAP83" s="63"/>
      <c r="AAQ83" s="63"/>
      <c r="AAR83" s="63"/>
      <c r="AAS83" s="63"/>
      <c r="AAT83" s="63"/>
      <c r="AAU83" s="63"/>
      <c r="AAV83" s="63"/>
      <c r="AAW83" s="63"/>
      <c r="AAX83" s="63"/>
      <c r="AAY83" s="63"/>
      <c r="AAZ83" s="63"/>
      <c r="ABA83" s="63"/>
      <c r="ABB83" s="63"/>
      <c r="ABC83" s="63"/>
      <c r="ABD83" s="63"/>
      <c r="ABE83" s="63"/>
      <c r="ABF83" s="63"/>
      <c r="ABG83" s="63"/>
      <c r="ABH83" s="63"/>
      <c r="ABI83" s="63"/>
      <c r="ABJ83" s="63"/>
      <c r="ABK83" s="63"/>
      <c r="ABL83" s="63"/>
      <c r="ABM83" s="63"/>
      <c r="ABN83" s="63"/>
      <c r="ABO83" s="63"/>
      <c r="ABP83" s="63"/>
      <c r="ABQ83" s="63"/>
      <c r="ABR83" s="63"/>
      <c r="ABS83" s="63"/>
      <c r="ABT83" s="63"/>
      <c r="ABU83" s="63"/>
      <c r="ABV83" s="63"/>
      <c r="ABW83" s="63"/>
      <c r="ABX83" s="63"/>
      <c r="ABY83" s="63"/>
      <c r="ABZ83" s="63"/>
      <c r="ACA83" s="63"/>
      <c r="ACB83" s="63"/>
      <c r="ACC83" s="63"/>
      <c r="ACD83" s="63"/>
      <c r="ACE83" s="63"/>
      <c r="ACF83" s="63"/>
      <c r="ACG83" s="63"/>
      <c r="ACH83" s="63"/>
      <c r="ACI83" s="63"/>
      <c r="ACJ83" s="63"/>
      <c r="ACK83" s="63"/>
      <c r="ACL83" s="63"/>
      <c r="ACM83" s="63"/>
      <c r="ACN83" s="63"/>
      <c r="ACO83" s="63"/>
      <c r="ACP83" s="63"/>
      <c r="ACQ83" s="63"/>
      <c r="ACR83" s="63"/>
      <c r="ACS83" s="63"/>
      <c r="ACT83" s="63"/>
      <c r="ACU83" s="63"/>
      <c r="ACV83" s="63"/>
      <c r="ACW83" s="63"/>
      <c r="ACX83" s="63"/>
      <c r="ACY83" s="63"/>
      <c r="ACZ83" s="63"/>
      <c r="ADA83" s="63"/>
      <c r="ADB83" s="63"/>
      <c r="ADC83" s="63"/>
      <c r="ADD83" s="63"/>
      <c r="ADE83" s="63"/>
      <c r="ADF83" s="63"/>
      <c r="ADG83" s="63"/>
      <c r="ADH83" s="63"/>
      <c r="ADI83" s="63"/>
      <c r="ADJ83" s="63"/>
      <c r="ADK83" s="63"/>
      <c r="ADL83" s="63"/>
      <c r="ADM83" s="63"/>
      <c r="ADN83" s="63"/>
      <c r="ADO83" s="63"/>
      <c r="ADP83" s="63"/>
      <c r="ADQ83" s="63"/>
      <c r="ADR83" s="63"/>
      <c r="ADS83" s="63"/>
      <c r="ADT83" s="63"/>
      <c r="ADU83" s="63"/>
      <c r="ADV83" s="63"/>
      <c r="ADW83" s="63"/>
      <c r="ADX83" s="63"/>
      <c r="ADY83" s="63"/>
      <c r="ADZ83" s="63"/>
      <c r="AEA83" s="63"/>
      <c r="AEB83" s="63"/>
      <c r="AEC83" s="63"/>
      <c r="AED83" s="63"/>
      <c r="AEE83" s="63"/>
      <c r="AEF83" s="63"/>
      <c r="AEG83" s="63"/>
      <c r="AEH83" s="63"/>
      <c r="AEI83" s="63"/>
      <c r="AEJ83" s="63"/>
      <c r="AEK83" s="63"/>
      <c r="AEL83" s="63"/>
      <c r="AEM83" s="63"/>
      <c r="AEN83" s="63"/>
      <c r="AEO83" s="63"/>
      <c r="AEP83" s="63"/>
      <c r="AEQ83" s="63"/>
      <c r="AER83" s="63"/>
      <c r="AES83" s="63"/>
      <c r="AET83" s="63"/>
      <c r="AEU83" s="63"/>
      <c r="AEV83" s="63"/>
      <c r="AEW83" s="63"/>
      <c r="AEX83" s="63"/>
    </row>
    <row r="84" spans="1:830" ht="18" customHeight="1" x14ac:dyDescent="0.35">
      <c r="A84" s="57" t="s">
        <v>232</v>
      </c>
      <c r="B84" s="43" t="s">
        <v>232</v>
      </c>
      <c r="C84" s="44" t="s">
        <v>177</v>
      </c>
      <c r="D84" s="63">
        <v>35</v>
      </c>
      <c r="E84" s="63">
        <v>38</v>
      </c>
      <c r="F84" s="63">
        <v>33</v>
      </c>
      <c r="G84" s="63">
        <v>45</v>
      </c>
      <c r="H84" s="63">
        <v>40</v>
      </c>
      <c r="I84" s="63">
        <v>45</v>
      </c>
      <c r="J84" s="63">
        <v>30</v>
      </c>
      <c r="K84" s="63">
        <v>31</v>
      </c>
      <c r="L84" s="63">
        <v>35</v>
      </c>
      <c r="M84" s="63">
        <v>31</v>
      </c>
      <c r="N84" s="63">
        <v>35</v>
      </c>
      <c r="O84" s="63">
        <v>37</v>
      </c>
      <c r="P84" s="63">
        <v>42</v>
      </c>
      <c r="Q84" s="63">
        <v>40</v>
      </c>
      <c r="R84" s="63">
        <v>20</v>
      </c>
      <c r="S84" s="63">
        <v>39</v>
      </c>
      <c r="T84" s="63">
        <v>20</v>
      </c>
      <c r="U84" s="63">
        <v>43</v>
      </c>
      <c r="V84" s="63">
        <v>36</v>
      </c>
      <c r="W84" s="63">
        <v>38</v>
      </c>
      <c r="X84" s="63">
        <v>45</v>
      </c>
      <c r="Y84" s="63">
        <v>38</v>
      </c>
      <c r="Z84" s="63">
        <v>30</v>
      </c>
      <c r="AA84" s="63">
        <v>35</v>
      </c>
      <c r="AB84" s="63">
        <v>40</v>
      </c>
      <c r="AC84" s="63">
        <v>30</v>
      </c>
      <c r="AD84" s="63">
        <v>45</v>
      </c>
      <c r="AE84" s="63">
        <v>21</v>
      </c>
      <c r="AF84" s="63">
        <v>30</v>
      </c>
      <c r="AG84" s="63">
        <v>30</v>
      </c>
      <c r="AH84" s="63">
        <v>27</v>
      </c>
      <c r="AI84" s="63">
        <v>20</v>
      </c>
      <c r="AJ84" s="63">
        <v>23</v>
      </c>
      <c r="AK84" s="63">
        <v>34</v>
      </c>
      <c r="AL84" s="63">
        <v>30</v>
      </c>
      <c r="AM84" s="63">
        <v>30</v>
      </c>
      <c r="AN84" s="63">
        <v>35</v>
      </c>
      <c r="AO84" s="63">
        <v>32</v>
      </c>
      <c r="AP84" s="63">
        <v>40</v>
      </c>
      <c r="AQ84" s="63"/>
      <c r="AR84" s="63">
        <v>45</v>
      </c>
      <c r="AS84" s="63">
        <v>30</v>
      </c>
      <c r="AT84" s="63">
        <v>30</v>
      </c>
      <c r="AU84" s="63">
        <v>35</v>
      </c>
      <c r="AV84" s="63">
        <v>45</v>
      </c>
      <c r="AW84" s="63">
        <v>40</v>
      </c>
      <c r="AX84" s="63">
        <v>45</v>
      </c>
      <c r="AY84" s="63">
        <v>40</v>
      </c>
      <c r="AZ84" s="63">
        <v>45</v>
      </c>
      <c r="BA84" s="63">
        <v>20</v>
      </c>
      <c r="BB84" s="63">
        <v>52</v>
      </c>
      <c r="BC84" s="63">
        <v>31</v>
      </c>
      <c r="BD84" s="63">
        <v>30</v>
      </c>
      <c r="BE84" s="63">
        <v>35</v>
      </c>
      <c r="BF84" s="63">
        <v>50</v>
      </c>
      <c r="BG84" s="63">
        <v>36</v>
      </c>
      <c r="BH84" s="63">
        <v>36</v>
      </c>
      <c r="BI84" s="63">
        <v>43</v>
      </c>
      <c r="BJ84" s="63">
        <v>53</v>
      </c>
      <c r="BK84" s="63">
        <v>38</v>
      </c>
      <c r="BL84" s="63">
        <v>31</v>
      </c>
      <c r="BM84" s="63">
        <v>25</v>
      </c>
      <c r="BN84" s="63">
        <v>0</v>
      </c>
      <c r="BO84" s="63">
        <v>40</v>
      </c>
      <c r="BP84" s="63">
        <v>25</v>
      </c>
      <c r="BQ84" s="63">
        <v>40</v>
      </c>
      <c r="BR84" s="63">
        <v>47</v>
      </c>
      <c r="BS84" s="63">
        <v>55</v>
      </c>
      <c r="BT84" s="63">
        <v>50</v>
      </c>
      <c r="BU84" s="63">
        <v>30</v>
      </c>
      <c r="BV84" s="63">
        <v>40</v>
      </c>
      <c r="BW84" s="63">
        <v>35</v>
      </c>
      <c r="BX84" s="63">
        <v>30</v>
      </c>
      <c r="BY84" s="63">
        <v>30</v>
      </c>
      <c r="BZ84" s="63">
        <v>25</v>
      </c>
      <c r="CA84" s="63">
        <v>39</v>
      </c>
      <c r="CB84" s="63">
        <v>30</v>
      </c>
      <c r="CC84" s="63">
        <v>35</v>
      </c>
      <c r="CD84" s="63">
        <v>35</v>
      </c>
      <c r="CE84" s="63">
        <v>46</v>
      </c>
      <c r="CF84" s="63">
        <v>45</v>
      </c>
      <c r="CG84" s="63">
        <v>34</v>
      </c>
      <c r="CH84" s="63">
        <v>40</v>
      </c>
      <c r="CI84" s="63">
        <v>34</v>
      </c>
      <c r="CJ84" s="63">
        <v>35</v>
      </c>
      <c r="CK84" s="63">
        <v>40</v>
      </c>
      <c r="CL84" s="63">
        <v>20</v>
      </c>
      <c r="CM84" s="63">
        <v>35</v>
      </c>
      <c r="CN84" s="63">
        <v>40</v>
      </c>
      <c r="CO84" s="63">
        <v>45</v>
      </c>
      <c r="CP84" s="63">
        <v>42</v>
      </c>
      <c r="CQ84" s="63">
        <v>50</v>
      </c>
      <c r="CR84" s="63">
        <v>50</v>
      </c>
      <c r="CS84" s="63">
        <v>40</v>
      </c>
      <c r="CT84" s="63">
        <v>37</v>
      </c>
      <c r="CU84" s="63">
        <v>38</v>
      </c>
      <c r="CV84" s="63">
        <v>50</v>
      </c>
      <c r="CW84" s="63">
        <v>38</v>
      </c>
      <c r="CX84" s="63">
        <v>30</v>
      </c>
      <c r="CY84" s="63">
        <v>35</v>
      </c>
      <c r="CZ84" s="63">
        <v>30</v>
      </c>
      <c r="DA84" s="63">
        <v>41</v>
      </c>
      <c r="DB84" s="63">
        <v>30</v>
      </c>
      <c r="DC84" s="63">
        <v>47</v>
      </c>
      <c r="DD84" s="63">
        <v>28</v>
      </c>
      <c r="DE84" s="63">
        <v>42</v>
      </c>
      <c r="DF84" s="63">
        <v>40</v>
      </c>
      <c r="DG84" s="63">
        <v>47</v>
      </c>
      <c r="DH84" s="63">
        <v>67</v>
      </c>
      <c r="DI84" s="63">
        <v>60</v>
      </c>
      <c r="DJ84" s="63">
        <v>65</v>
      </c>
      <c r="DK84" s="63">
        <v>60</v>
      </c>
      <c r="DL84" s="63">
        <v>35</v>
      </c>
      <c r="DM84" s="63">
        <v>30</v>
      </c>
      <c r="DN84" s="63">
        <v>35</v>
      </c>
      <c r="DO84" s="63">
        <v>30</v>
      </c>
      <c r="DP84" s="63">
        <v>45</v>
      </c>
      <c r="DQ84" s="63">
        <v>35</v>
      </c>
      <c r="DR84" s="63">
        <v>35</v>
      </c>
      <c r="DS84" s="63">
        <v>40</v>
      </c>
      <c r="DT84" s="63">
        <v>35</v>
      </c>
      <c r="DU84" s="63">
        <v>35</v>
      </c>
      <c r="DV84" s="63">
        <v>30</v>
      </c>
      <c r="DW84" s="63">
        <v>40</v>
      </c>
      <c r="DX84" s="63">
        <v>0</v>
      </c>
      <c r="DY84" s="63">
        <v>0</v>
      </c>
      <c r="DZ84" s="63">
        <v>0</v>
      </c>
      <c r="EA84" s="63">
        <v>0</v>
      </c>
      <c r="EB84" s="63">
        <v>40</v>
      </c>
      <c r="EC84" s="63">
        <v>31</v>
      </c>
      <c r="ED84" s="63">
        <v>34</v>
      </c>
      <c r="EE84" s="63">
        <v>29</v>
      </c>
      <c r="EF84" s="63">
        <v>26</v>
      </c>
      <c r="EG84" s="63">
        <v>26</v>
      </c>
      <c r="EH84" s="63">
        <v>25</v>
      </c>
      <c r="EI84" s="63">
        <v>43</v>
      </c>
      <c r="EJ84" s="63">
        <v>52</v>
      </c>
      <c r="EK84" s="63">
        <v>60</v>
      </c>
      <c r="EL84" s="63">
        <v>60</v>
      </c>
      <c r="EM84" s="63">
        <v>52</v>
      </c>
      <c r="EN84" s="63">
        <v>45</v>
      </c>
      <c r="EO84" s="63">
        <v>0</v>
      </c>
      <c r="EP84" s="63">
        <v>0</v>
      </c>
      <c r="EQ84" s="63">
        <v>40</v>
      </c>
      <c r="ER84" s="63">
        <v>35</v>
      </c>
      <c r="ES84" s="63">
        <v>0</v>
      </c>
      <c r="ET84" s="63">
        <v>0</v>
      </c>
      <c r="EU84" s="63">
        <v>42</v>
      </c>
      <c r="EV84" s="63">
        <v>0</v>
      </c>
      <c r="EW84" s="63">
        <v>40</v>
      </c>
      <c r="EX84" s="63">
        <v>45</v>
      </c>
      <c r="EY84" s="63">
        <v>35</v>
      </c>
      <c r="EZ84" s="63">
        <v>43</v>
      </c>
      <c r="FA84" s="63">
        <v>37</v>
      </c>
      <c r="FB84" s="63">
        <v>33</v>
      </c>
      <c r="FC84" s="63">
        <v>38</v>
      </c>
      <c r="FD84" s="63">
        <v>40</v>
      </c>
      <c r="FE84" s="63">
        <v>49</v>
      </c>
      <c r="FF84" s="63">
        <v>40</v>
      </c>
      <c r="FG84" s="63">
        <v>48</v>
      </c>
      <c r="FH84" s="63">
        <v>54</v>
      </c>
      <c r="FI84" s="63">
        <v>35</v>
      </c>
      <c r="FJ84" s="63">
        <v>35</v>
      </c>
      <c r="FK84" s="63">
        <v>35</v>
      </c>
      <c r="FL84" s="63">
        <v>35</v>
      </c>
      <c r="FM84" s="63">
        <v>35</v>
      </c>
      <c r="FN84" s="63">
        <v>38</v>
      </c>
      <c r="FO84" s="63">
        <v>39</v>
      </c>
      <c r="FP84" s="63">
        <v>42</v>
      </c>
      <c r="FQ84" s="63">
        <v>35</v>
      </c>
      <c r="FR84" s="63">
        <v>40</v>
      </c>
      <c r="FS84" s="63">
        <v>35</v>
      </c>
      <c r="FT84" s="63">
        <v>40</v>
      </c>
      <c r="FU84" s="63">
        <v>58</v>
      </c>
      <c r="FV84" s="63">
        <v>38</v>
      </c>
      <c r="FW84" s="63">
        <v>33</v>
      </c>
      <c r="FX84" s="63">
        <v>35</v>
      </c>
      <c r="FY84" s="63">
        <v>55</v>
      </c>
      <c r="FZ84" s="63">
        <v>45</v>
      </c>
      <c r="GA84" s="63">
        <v>45</v>
      </c>
      <c r="GB84" s="63">
        <v>45</v>
      </c>
      <c r="GC84" s="63">
        <v>68</v>
      </c>
      <c r="GD84" s="63">
        <v>35</v>
      </c>
      <c r="GE84" s="63">
        <v>50</v>
      </c>
      <c r="GF84" s="63">
        <v>50</v>
      </c>
      <c r="GG84" s="63">
        <v>58</v>
      </c>
      <c r="GH84" s="63">
        <v>56</v>
      </c>
      <c r="GI84" s="63">
        <v>60</v>
      </c>
      <c r="GJ84" s="63">
        <v>55</v>
      </c>
      <c r="GK84" s="63">
        <v>50</v>
      </c>
      <c r="GL84" s="63"/>
      <c r="GM84" s="63"/>
      <c r="GN84" s="63"/>
      <c r="GO84" s="63"/>
      <c r="GP84" s="63"/>
      <c r="GQ84" s="63"/>
      <c r="GR84" s="63"/>
      <c r="GS84" s="63"/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3"/>
      <c r="HT84" s="63"/>
      <c r="HU84" s="63"/>
      <c r="HV84" s="63"/>
      <c r="HW84" s="63"/>
      <c r="HX84" s="63"/>
      <c r="HY84" s="63"/>
      <c r="HZ84" s="63"/>
      <c r="IA84" s="63"/>
      <c r="IB84" s="63"/>
      <c r="IC84" s="63"/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3"/>
      <c r="IO84" s="63"/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63"/>
      <c r="JE84" s="63"/>
      <c r="JF84" s="63"/>
      <c r="JG84" s="63"/>
      <c r="JH84" s="63"/>
      <c r="JI84" s="63"/>
      <c r="JJ84" s="63"/>
      <c r="JK84" s="63"/>
      <c r="JL84" s="63"/>
      <c r="JM84" s="63"/>
      <c r="JN84" s="63"/>
      <c r="JO84" s="63"/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63"/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63"/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  <c r="MN84" s="63"/>
      <c r="MO84" s="63"/>
      <c r="MP84" s="63"/>
      <c r="MQ84" s="63"/>
      <c r="MR84" s="63"/>
      <c r="MS84" s="63"/>
      <c r="MT84" s="63"/>
      <c r="MU84" s="63"/>
      <c r="MV84" s="63"/>
      <c r="MW84" s="63"/>
      <c r="MX84" s="63"/>
      <c r="MY84" s="63"/>
      <c r="MZ84" s="63"/>
      <c r="NA84" s="63"/>
      <c r="NB84" s="63"/>
      <c r="NC84" s="63"/>
      <c r="ND84" s="63"/>
      <c r="NE84" s="63"/>
      <c r="NF84" s="63"/>
      <c r="NG84" s="63"/>
      <c r="NH84" s="63"/>
      <c r="NI84" s="63"/>
      <c r="NJ84" s="63"/>
      <c r="NK84" s="63"/>
      <c r="NL84" s="63"/>
      <c r="NM84" s="63"/>
      <c r="NN84" s="63"/>
      <c r="NO84" s="63"/>
      <c r="NP84" s="63"/>
      <c r="NQ84" s="63"/>
      <c r="NR84" s="63"/>
      <c r="NS84" s="63"/>
      <c r="NT84" s="63"/>
      <c r="NU84" s="63"/>
      <c r="NV84" s="63"/>
      <c r="NW84" s="63"/>
      <c r="NX84" s="63"/>
      <c r="NY84" s="63"/>
      <c r="NZ84" s="63"/>
      <c r="OA84" s="63"/>
      <c r="OB84" s="63"/>
      <c r="OC84" s="63"/>
      <c r="OD84" s="63"/>
      <c r="OE84" s="63"/>
      <c r="OF84" s="63"/>
      <c r="OG84" s="63"/>
      <c r="OH84" s="63"/>
      <c r="OI84" s="63"/>
      <c r="OJ84" s="63"/>
      <c r="OK84" s="63"/>
      <c r="OL84" s="63"/>
      <c r="OM84" s="63"/>
      <c r="ON84" s="63"/>
      <c r="OO84" s="63"/>
      <c r="OP84" s="63"/>
      <c r="OQ84" s="63"/>
      <c r="OR84" s="63"/>
      <c r="OS84" s="63"/>
      <c r="OT84" s="63"/>
      <c r="OU84" s="63"/>
      <c r="OV84" s="63"/>
      <c r="OW84" s="63"/>
      <c r="OX84" s="63"/>
      <c r="OY84" s="63"/>
      <c r="OZ84" s="63"/>
      <c r="PA84" s="63"/>
      <c r="PB84" s="63"/>
      <c r="PC84" s="63"/>
      <c r="PD84" s="63"/>
      <c r="PE84" s="63"/>
      <c r="PF84" s="63"/>
      <c r="PG84" s="63"/>
      <c r="PH84" s="63"/>
      <c r="PI84" s="63"/>
      <c r="PJ84" s="63"/>
      <c r="PK84" s="63"/>
      <c r="PL84" s="63"/>
      <c r="PM84" s="63"/>
      <c r="PN84" s="63"/>
      <c r="PO84" s="63"/>
      <c r="PP84" s="63"/>
      <c r="PQ84" s="63"/>
      <c r="PR84" s="63"/>
      <c r="PS84" s="63"/>
      <c r="PT84" s="63"/>
      <c r="PU84" s="63"/>
      <c r="PV84" s="63"/>
      <c r="PW84" s="63"/>
      <c r="PX84" s="63"/>
      <c r="PY84" s="63"/>
      <c r="PZ84" s="63"/>
      <c r="QA84" s="63"/>
      <c r="QB84" s="63"/>
      <c r="QC84" s="63"/>
      <c r="QD84" s="63"/>
      <c r="QE84" s="63"/>
      <c r="QF84" s="63"/>
      <c r="QG84" s="63"/>
      <c r="QH84" s="63"/>
      <c r="QI84" s="63"/>
      <c r="QJ84" s="63"/>
      <c r="QK84" s="63"/>
      <c r="QL84" s="63"/>
      <c r="QM84" s="63"/>
      <c r="QN84" s="63"/>
      <c r="QO84" s="63"/>
      <c r="QP84" s="63"/>
      <c r="QQ84" s="63"/>
      <c r="QR84" s="63"/>
      <c r="QS84" s="63"/>
      <c r="QT84" s="63"/>
      <c r="QU84" s="63"/>
      <c r="QV84" s="63"/>
      <c r="QW84" s="63"/>
      <c r="QX84" s="63"/>
      <c r="QY84" s="63"/>
      <c r="QZ84" s="63"/>
      <c r="RA84" s="63"/>
      <c r="RB84" s="63"/>
      <c r="RC84" s="63"/>
      <c r="RD84" s="63"/>
      <c r="RE84" s="63"/>
      <c r="RF84" s="63"/>
      <c r="RG84" s="63"/>
      <c r="RH84" s="63"/>
      <c r="RI84" s="63"/>
      <c r="RJ84" s="63"/>
      <c r="RK84" s="63"/>
      <c r="RL84" s="63"/>
      <c r="RM84" s="63"/>
      <c r="RN84" s="63"/>
      <c r="RO84" s="63"/>
      <c r="RP84" s="63"/>
      <c r="RQ84" s="63"/>
      <c r="RR84" s="63"/>
      <c r="RS84" s="63"/>
      <c r="RT84" s="63"/>
      <c r="RU84" s="63"/>
      <c r="RV84" s="63"/>
      <c r="RW84" s="63"/>
      <c r="RX84" s="63"/>
      <c r="RY84" s="63"/>
      <c r="RZ84" s="63"/>
      <c r="SA84" s="63"/>
      <c r="SB84" s="63"/>
      <c r="SC84" s="63"/>
      <c r="SD84" s="63"/>
      <c r="SE84" s="63"/>
      <c r="SF84" s="63"/>
      <c r="SG84" s="63"/>
      <c r="SH84" s="63"/>
      <c r="SI84" s="63"/>
      <c r="SJ84" s="63"/>
      <c r="SK84" s="63"/>
      <c r="SL84" s="63"/>
      <c r="SM84" s="63"/>
      <c r="SN84" s="63"/>
      <c r="SO84" s="63"/>
      <c r="SP84" s="63"/>
      <c r="SQ84" s="63"/>
      <c r="SR84" s="63"/>
      <c r="SS84" s="63"/>
      <c r="ST84" s="63"/>
      <c r="SU84" s="63"/>
      <c r="SV84" s="63"/>
      <c r="SW84" s="63"/>
      <c r="SX84" s="63"/>
      <c r="SY84" s="63"/>
      <c r="SZ84" s="63"/>
      <c r="TA84" s="63"/>
      <c r="TB84" s="63"/>
      <c r="TC84" s="63"/>
      <c r="TD84" s="63"/>
      <c r="TE84" s="63"/>
      <c r="TF84" s="63"/>
      <c r="TG84" s="63"/>
      <c r="TH84" s="63"/>
      <c r="TI84" s="63"/>
      <c r="TJ84" s="63"/>
      <c r="TK84" s="63"/>
      <c r="TL84" s="63"/>
      <c r="TM84" s="63"/>
      <c r="TN84" s="63"/>
      <c r="TO84" s="63"/>
      <c r="TP84" s="63"/>
      <c r="TQ84" s="63"/>
      <c r="TR84" s="63"/>
      <c r="TS84" s="63"/>
      <c r="TT84" s="63"/>
      <c r="TU84" s="63"/>
      <c r="TV84" s="63"/>
      <c r="TW84" s="63"/>
      <c r="TX84" s="63"/>
      <c r="TY84" s="63"/>
      <c r="TZ84" s="63"/>
      <c r="UA84" s="63"/>
      <c r="UB84" s="63"/>
      <c r="UC84" s="63"/>
      <c r="UD84" s="63"/>
      <c r="UE84" s="63"/>
      <c r="UF84" s="63"/>
      <c r="UG84" s="63"/>
      <c r="UH84" s="63"/>
      <c r="UI84" s="63"/>
      <c r="UJ84" s="63"/>
      <c r="UK84" s="63"/>
      <c r="UL84" s="63"/>
      <c r="UM84" s="63"/>
      <c r="UN84" s="63"/>
      <c r="UO84" s="63"/>
      <c r="UP84" s="63"/>
      <c r="UQ84" s="63"/>
      <c r="UR84" s="63"/>
      <c r="US84" s="63"/>
      <c r="UT84" s="63"/>
      <c r="UU84" s="63"/>
      <c r="UV84" s="63"/>
      <c r="UW84" s="63"/>
      <c r="UX84" s="63"/>
      <c r="UY84" s="63"/>
      <c r="UZ84" s="63"/>
      <c r="VA84" s="63"/>
      <c r="VB84" s="63"/>
      <c r="VC84" s="63"/>
      <c r="VD84" s="63"/>
      <c r="VE84" s="63"/>
      <c r="VF84" s="63"/>
      <c r="VG84" s="63"/>
      <c r="VH84" s="63"/>
      <c r="VI84" s="63"/>
      <c r="VJ84" s="63"/>
      <c r="VK84" s="63"/>
      <c r="VL84" s="63"/>
      <c r="VM84" s="63"/>
      <c r="VN84" s="63"/>
      <c r="VO84" s="63"/>
      <c r="VP84" s="63"/>
      <c r="VQ84" s="63"/>
      <c r="VR84" s="63"/>
      <c r="VS84" s="63"/>
      <c r="VT84" s="63"/>
      <c r="VU84" s="63"/>
      <c r="VV84" s="63"/>
      <c r="VW84" s="63"/>
      <c r="VX84" s="63"/>
      <c r="VY84" s="63"/>
      <c r="VZ84" s="63"/>
      <c r="WA84" s="63"/>
      <c r="WB84" s="63"/>
      <c r="WC84" s="63"/>
      <c r="WD84" s="63"/>
      <c r="WE84" s="63"/>
      <c r="WF84" s="63"/>
      <c r="WG84" s="63"/>
      <c r="WH84" s="63"/>
      <c r="WI84" s="63"/>
      <c r="WJ84" s="63"/>
      <c r="WK84" s="63"/>
      <c r="WL84" s="63"/>
      <c r="WM84" s="63"/>
      <c r="WN84" s="63"/>
      <c r="WO84" s="63"/>
      <c r="WP84" s="63"/>
      <c r="WQ84" s="63"/>
      <c r="WR84" s="63"/>
      <c r="WS84" s="63"/>
      <c r="WT84" s="63"/>
      <c r="WU84" s="63"/>
      <c r="WV84" s="63"/>
      <c r="WW84" s="63"/>
      <c r="WX84" s="63"/>
      <c r="WY84" s="63"/>
      <c r="WZ84" s="63"/>
      <c r="XA84" s="63"/>
      <c r="XB84" s="63"/>
      <c r="XC84" s="63"/>
      <c r="XD84" s="63"/>
      <c r="XE84" s="63"/>
      <c r="XF84" s="63"/>
      <c r="XG84" s="63"/>
      <c r="XH84" s="63"/>
      <c r="XI84" s="63"/>
      <c r="XJ84" s="63"/>
      <c r="XK84" s="63"/>
      <c r="XL84" s="63"/>
      <c r="XM84" s="63"/>
      <c r="XN84" s="63"/>
      <c r="XO84" s="63"/>
      <c r="XP84" s="63"/>
      <c r="XQ84" s="63"/>
      <c r="XR84" s="63"/>
      <c r="XS84" s="63"/>
      <c r="XT84" s="63"/>
      <c r="XU84" s="63"/>
      <c r="XV84" s="63"/>
      <c r="XW84" s="63"/>
      <c r="XX84" s="63"/>
      <c r="XY84" s="63"/>
      <c r="XZ84" s="63"/>
      <c r="YA84" s="63"/>
      <c r="YB84" s="63"/>
      <c r="YC84" s="63"/>
      <c r="YD84" s="63"/>
      <c r="YE84" s="63"/>
      <c r="YF84" s="63"/>
      <c r="YG84" s="63"/>
      <c r="YH84" s="63"/>
      <c r="YI84" s="63"/>
      <c r="YJ84" s="63"/>
      <c r="YK84" s="63"/>
      <c r="YL84" s="63"/>
      <c r="YM84" s="63"/>
      <c r="YN84" s="63"/>
      <c r="YO84" s="63"/>
      <c r="YP84" s="63"/>
      <c r="YQ84" s="63"/>
      <c r="YR84" s="63"/>
      <c r="YS84" s="63"/>
      <c r="YT84" s="63"/>
      <c r="YU84" s="63"/>
      <c r="YV84" s="63"/>
      <c r="YW84" s="63"/>
      <c r="YX84" s="63"/>
      <c r="YY84" s="63"/>
      <c r="YZ84" s="63"/>
      <c r="ZA84" s="63"/>
      <c r="ZB84" s="63"/>
      <c r="ZC84" s="63"/>
      <c r="ZD84" s="63"/>
      <c r="ZE84" s="63"/>
      <c r="ZF84" s="63"/>
      <c r="ZG84" s="63"/>
      <c r="ZH84" s="63"/>
      <c r="ZI84" s="63"/>
      <c r="ZJ84" s="63"/>
      <c r="ZK84" s="63"/>
      <c r="ZL84" s="63"/>
      <c r="ZM84" s="63"/>
      <c r="ZN84" s="63"/>
      <c r="ZO84" s="63"/>
      <c r="ZP84" s="63"/>
      <c r="ZQ84" s="63"/>
      <c r="ZR84" s="63"/>
      <c r="ZS84" s="63"/>
      <c r="ZT84" s="63"/>
      <c r="ZU84" s="63"/>
      <c r="ZV84" s="63"/>
      <c r="ZW84" s="63"/>
      <c r="ZX84" s="63"/>
      <c r="ZY84" s="63"/>
      <c r="ZZ84" s="63"/>
      <c r="AAA84" s="63"/>
      <c r="AAB84" s="63"/>
      <c r="AAC84" s="63"/>
      <c r="AAD84" s="63"/>
      <c r="AAE84" s="63"/>
      <c r="AAF84" s="63"/>
      <c r="AAG84" s="63"/>
      <c r="AAH84" s="63"/>
      <c r="AAI84" s="63"/>
      <c r="AAJ84" s="63"/>
      <c r="AAK84" s="63"/>
      <c r="AAL84" s="63"/>
      <c r="AAM84" s="63"/>
      <c r="AAN84" s="63"/>
      <c r="AAO84" s="63"/>
      <c r="AAP84" s="63"/>
      <c r="AAQ84" s="63"/>
      <c r="AAR84" s="63"/>
      <c r="AAS84" s="63"/>
      <c r="AAT84" s="63"/>
      <c r="AAU84" s="63"/>
      <c r="AAV84" s="63"/>
      <c r="AAW84" s="63"/>
      <c r="AAX84" s="63"/>
      <c r="AAY84" s="63"/>
      <c r="AAZ84" s="63"/>
      <c r="ABA84" s="63"/>
      <c r="ABB84" s="63"/>
      <c r="ABC84" s="63"/>
      <c r="ABD84" s="63"/>
      <c r="ABE84" s="63"/>
      <c r="ABF84" s="63"/>
      <c r="ABG84" s="63"/>
      <c r="ABH84" s="63"/>
      <c r="ABI84" s="63"/>
      <c r="ABJ84" s="63"/>
      <c r="ABK84" s="63"/>
      <c r="ABL84" s="63"/>
      <c r="ABM84" s="63"/>
      <c r="ABN84" s="63"/>
      <c r="ABO84" s="63"/>
      <c r="ABP84" s="63"/>
      <c r="ABQ84" s="63"/>
      <c r="ABR84" s="63"/>
      <c r="ABS84" s="63"/>
      <c r="ABT84" s="63"/>
      <c r="ABU84" s="63"/>
      <c r="ABV84" s="63"/>
      <c r="ABW84" s="63"/>
      <c r="ABX84" s="63"/>
      <c r="ABY84" s="63"/>
      <c r="ABZ84" s="63"/>
      <c r="ACA84" s="63"/>
      <c r="ACB84" s="63"/>
      <c r="ACC84" s="63"/>
      <c r="ACD84" s="63"/>
      <c r="ACE84" s="63"/>
      <c r="ACF84" s="63"/>
      <c r="ACG84" s="63"/>
      <c r="ACH84" s="63"/>
      <c r="ACI84" s="63"/>
      <c r="ACJ84" s="63"/>
      <c r="ACK84" s="63"/>
      <c r="ACL84" s="63"/>
      <c r="ACM84" s="63"/>
      <c r="ACN84" s="63"/>
      <c r="ACO84" s="63"/>
      <c r="ACP84" s="63"/>
      <c r="ACQ84" s="63"/>
      <c r="ACR84" s="63"/>
      <c r="ACS84" s="63"/>
      <c r="ACT84" s="63"/>
      <c r="ACU84" s="63"/>
      <c r="ACV84" s="63"/>
      <c r="ACW84" s="63"/>
      <c r="ACX84" s="63"/>
      <c r="ACY84" s="63"/>
      <c r="ACZ84" s="63"/>
      <c r="ADA84" s="63"/>
      <c r="ADB84" s="63"/>
      <c r="ADC84" s="63"/>
      <c r="ADD84" s="63"/>
      <c r="ADE84" s="63"/>
      <c r="ADF84" s="63"/>
      <c r="ADG84" s="63"/>
      <c r="ADH84" s="63"/>
      <c r="ADI84" s="63"/>
      <c r="ADJ84" s="63"/>
      <c r="ADK84" s="63"/>
      <c r="ADL84" s="63"/>
      <c r="ADM84" s="63"/>
      <c r="ADN84" s="63"/>
      <c r="ADO84" s="63"/>
      <c r="ADP84" s="63"/>
      <c r="ADQ84" s="63"/>
      <c r="ADR84" s="63"/>
      <c r="ADS84" s="63"/>
      <c r="ADT84" s="63"/>
      <c r="ADU84" s="63"/>
      <c r="ADV84" s="63"/>
      <c r="ADW84" s="63"/>
      <c r="ADX84" s="63"/>
      <c r="ADY84" s="63"/>
      <c r="ADZ84" s="63"/>
      <c r="AEA84" s="63"/>
      <c r="AEB84" s="63"/>
      <c r="AEC84" s="63"/>
      <c r="AED84" s="63"/>
      <c r="AEE84" s="63"/>
      <c r="AEF84" s="63"/>
      <c r="AEG84" s="63"/>
      <c r="AEH84" s="63"/>
      <c r="AEI84" s="63"/>
      <c r="AEJ84" s="63"/>
      <c r="AEK84" s="63"/>
      <c r="AEL84" s="63"/>
      <c r="AEM84" s="63"/>
      <c r="AEN84" s="63"/>
      <c r="AEO84" s="63"/>
      <c r="AEP84" s="63"/>
      <c r="AEQ84" s="63"/>
      <c r="AER84" s="63"/>
      <c r="AES84" s="63"/>
      <c r="AET84" s="63"/>
      <c r="AEU84" s="63"/>
      <c r="AEV84" s="63"/>
      <c r="AEW84" s="63"/>
      <c r="AEX84" s="63"/>
    </row>
    <row r="85" spans="1:830" ht="18" customHeight="1" x14ac:dyDescent="0.35">
      <c r="A85" s="57" t="s">
        <v>233</v>
      </c>
      <c r="B85" s="43" t="s">
        <v>233</v>
      </c>
      <c r="C85" s="44" t="s">
        <v>177</v>
      </c>
      <c r="D85" s="63">
        <v>44</v>
      </c>
      <c r="E85" s="63">
        <v>51</v>
      </c>
      <c r="F85" s="63">
        <v>55</v>
      </c>
      <c r="G85" s="63">
        <v>51</v>
      </c>
      <c r="H85" s="63">
        <v>55</v>
      </c>
      <c r="I85" s="63">
        <v>60</v>
      </c>
      <c r="J85" s="63">
        <v>45</v>
      </c>
      <c r="K85" s="63">
        <v>52</v>
      </c>
      <c r="L85" s="63">
        <v>40</v>
      </c>
      <c r="M85" s="63">
        <v>59</v>
      </c>
      <c r="N85" s="63">
        <v>50</v>
      </c>
      <c r="O85" s="63">
        <v>54</v>
      </c>
      <c r="P85" s="63">
        <v>48</v>
      </c>
      <c r="Q85" s="63">
        <v>35</v>
      </c>
      <c r="R85" s="63">
        <v>56</v>
      </c>
      <c r="S85" s="63">
        <v>53</v>
      </c>
      <c r="T85" s="63">
        <v>40</v>
      </c>
      <c r="U85" s="63">
        <v>52</v>
      </c>
      <c r="V85" s="63">
        <v>56</v>
      </c>
      <c r="W85" s="63">
        <v>63</v>
      </c>
      <c r="X85" s="63">
        <v>52</v>
      </c>
      <c r="Y85" s="63">
        <v>52</v>
      </c>
      <c r="Z85" s="63">
        <v>55</v>
      </c>
      <c r="AA85" s="63">
        <v>60</v>
      </c>
      <c r="AB85" s="63">
        <v>65</v>
      </c>
      <c r="AC85" s="63">
        <v>51</v>
      </c>
      <c r="AD85" s="63">
        <v>55</v>
      </c>
      <c r="AE85" s="63">
        <v>30</v>
      </c>
      <c r="AF85" s="63">
        <v>50</v>
      </c>
      <c r="AG85" s="63">
        <v>40</v>
      </c>
      <c r="AH85" s="63">
        <v>33</v>
      </c>
      <c r="AI85" s="63">
        <v>36</v>
      </c>
      <c r="AJ85" s="63">
        <v>25</v>
      </c>
      <c r="AK85" s="63">
        <v>45</v>
      </c>
      <c r="AL85" s="63">
        <v>40</v>
      </c>
      <c r="AM85" s="63">
        <v>55</v>
      </c>
      <c r="AN85" s="63">
        <v>60</v>
      </c>
      <c r="AO85" s="63">
        <v>53</v>
      </c>
      <c r="AP85" s="63">
        <v>50</v>
      </c>
      <c r="AQ85" s="63"/>
      <c r="AR85" s="63">
        <v>62</v>
      </c>
      <c r="AS85" s="63">
        <v>35</v>
      </c>
      <c r="AT85" s="63">
        <v>40</v>
      </c>
      <c r="AU85" s="63">
        <v>40</v>
      </c>
      <c r="AV85" s="63">
        <v>50</v>
      </c>
      <c r="AW85" s="63">
        <v>55</v>
      </c>
      <c r="AX85" s="63">
        <v>50</v>
      </c>
      <c r="AY85" s="63">
        <v>56</v>
      </c>
      <c r="AZ85" s="63">
        <v>50</v>
      </c>
      <c r="BA85" s="63">
        <v>51</v>
      </c>
      <c r="BB85" s="63">
        <v>40</v>
      </c>
      <c r="BC85" s="63">
        <v>30</v>
      </c>
      <c r="BD85" s="63">
        <v>35</v>
      </c>
      <c r="BE85" s="63">
        <v>40</v>
      </c>
      <c r="BF85" s="63">
        <v>40</v>
      </c>
      <c r="BG85" s="63">
        <v>68</v>
      </c>
      <c r="BH85" s="63">
        <v>68</v>
      </c>
      <c r="BI85" s="63">
        <v>56</v>
      </c>
      <c r="BJ85" s="63">
        <v>60</v>
      </c>
      <c r="BK85" s="63">
        <v>50</v>
      </c>
      <c r="BL85" s="63">
        <v>42</v>
      </c>
      <c r="BM85" s="63">
        <v>37</v>
      </c>
      <c r="BN85" s="63">
        <v>0</v>
      </c>
      <c r="BO85" s="63">
        <v>55</v>
      </c>
      <c r="BP85" s="63">
        <v>35</v>
      </c>
      <c r="BQ85" s="63">
        <v>50</v>
      </c>
      <c r="BR85" s="63">
        <v>65</v>
      </c>
      <c r="BS85" s="63">
        <v>60</v>
      </c>
      <c r="BT85" s="63">
        <v>45</v>
      </c>
      <c r="BU85" s="63">
        <v>35</v>
      </c>
      <c r="BV85" s="63">
        <v>35</v>
      </c>
      <c r="BW85" s="63">
        <v>40</v>
      </c>
      <c r="BX85" s="63">
        <v>35</v>
      </c>
      <c r="BY85" s="63">
        <v>35</v>
      </c>
      <c r="BZ85" s="63">
        <v>46</v>
      </c>
      <c r="CA85" s="63">
        <v>52</v>
      </c>
      <c r="CB85" s="63">
        <v>49</v>
      </c>
      <c r="CC85" s="63">
        <v>55</v>
      </c>
      <c r="CD85" s="63">
        <v>50</v>
      </c>
      <c r="CE85" s="63">
        <v>60</v>
      </c>
      <c r="CF85" s="63">
        <v>45</v>
      </c>
      <c r="CG85" s="63">
        <v>43</v>
      </c>
      <c r="CH85" s="63">
        <v>45</v>
      </c>
      <c r="CI85" s="63">
        <v>43</v>
      </c>
      <c r="CJ85" s="63">
        <v>40</v>
      </c>
      <c r="CK85" s="63">
        <v>35</v>
      </c>
      <c r="CL85" s="63">
        <v>30</v>
      </c>
      <c r="CM85" s="63">
        <v>40</v>
      </c>
      <c r="CN85" s="63">
        <v>35</v>
      </c>
      <c r="CO85" s="63">
        <v>30</v>
      </c>
      <c r="CP85" s="63">
        <v>36</v>
      </c>
      <c r="CQ85" s="63">
        <v>55</v>
      </c>
      <c r="CR85" s="63">
        <v>51</v>
      </c>
      <c r="CS85" s="63">
        <v>45</v>
      </c>
      <c r="CT85" s="63">
        <v>39</v>
      </c>
      <c r="CU85" s="63">
        <v>41</v>
      </c>
      <c r="CV85" s="63">
        <v>48</v>
      </c>
      <c r="CW85" s="63">
        <v>45</v>
      </c>
      <c r="CX85" s="63">
        <v>35</v>
      </c>
      <c r="CY85" s="63">
        <v>40</v>
      </c>
      <c r="CZ85" s="63">
        <v>35</v>
      </c>
      <c r="DA85" s="63">
        <v>34</v>
      </c>
      <c r="DB85" s="63">
        <v>35</v>
      </c>
      <c r="DC85" s="63">
        <v>52</v>
      </c>
      <c r="DD85" s="63">
        <v>0</v>
      </c>
      <c r="DE85" s="63">
        <v>33</v>
      </c>
      <c r="DF85" s="63">
        <v>49</v>
      </c>
      <c r="DG85" s="63">
        <v>54</v>
      </c>
      <c r="DH85" s="63">
        <v>50</v>
      </c>
      <c r="DI85" s="63">
        <v>48</v>
      </c>
      <c r="DJ85" s="63">
        <v>40</v>
      </c>
      <c r="DK85" s="63">
        <v>45</v>
      </c>
      <c r="DL85" s="63">
        <v>30</v>
      </c>
      <c r="DM85" s="63">
        <v>35</v>
      </c>
      <c r="DN85" s="63">
        <v>30</v>
      </c>
      <c r="DO85" s="63">
        <v>35</v>
      </c>
      <c r="DP85" s="63">
        <v>28</v>
      </c>
      <c r="DQ85" s="63">
        <v>50</v>
      </c>
      <c r="DR85" s="63">
        <v>30</v>
      </c>
      <c r="DS85" s="63">
        <v>55</v>
      </c>
      <c r="DT85" s="63">
        <v>40</v>
      </c>
      <c r="DU85" s="63">
        <v>40</v>
      </c>
      <c r="DV85" s="63">
        <v>35</v>
      </c>
      <c r="DW85" s="63">
        <v>35</v>
      </c>
      <c r="DX85" s="63">
        <v>55</v>
      </c>
      <c r="DY85" s="63">
        <v>0</v>
      </c>
      <c r="DZ85" s="63">
        <v>43</v>
      </c>
      <c r="EA85" s="63">
        <v>52</v>
      </c>
      <c r="EB85" s="63">
        <v>35</v>
      </c>
      <c r="EC85" s="63">
        <v>47</v>
      </c>
      <c r="ED85" s="63">
        <v>56</v>
      </c>
      <c r="EE85" s="63">
        <v>46</v>
      </c>
      <c r="EF85" s="63">
        <v>37</v>
      </c>
      <c r="EG85" s="63">
        <v>59</v>
      </c>
      <c r="EH85" s="63">
        <v>53</v>
      </c>
      <c r="EI85" s="63">
        <v>56</v>
      </c>
      <c r="EJ85" s="63">
        <v>50</v>
      </c>
      <c r="EK85" s="63">
        <v>55</v>
      </c>
      <c r="EL85" s="63">
        <v>50</v>
      </c>
      <c r="EM85" s="63">
        <v>45</v>
      </c>
      <c r="EN85" s="63">
        <v>34</v>
      </c>
      <c r="EO85" s="63">
        <v>63</v>
      </c>
      <c r="EP85" s="63">
        <v>54</v>
      </c>
      <c r="EQ85" s="63">
        <v>35</v>
      </c>
      <c r="ER85" s="63">
        <v>30</v>
      </c>
      <c r="ES85" s="63">
        <v>38</v>
      </c>
      <c r="ET85" s="63">
        <v>0</v>
      </c>
      <c r="EU85" s="63">
        <v>63</v>
      </c>
      <c r="EV85" s="63">
        <v>0</v>
      </c>
      <c r="EW85" s="63">
        <v>55</v>
      </c>
      <c r="EX85" s="63">
        <v>58</v>
      </c>
      <c r="EY85" s="63">
        <v>30</v>
      </c>
      <c r="EZ85" s="63">
        <v>52</v>
      </c>
      <c r="FA85" s="63">
        <v>45</v>
      </c>
      <c r="FB85" s="63">
        <v>44</v>
      </c>
      <c r="FC85" s="63">
        <v>53</v>
      </c>
      <c r="FD85" s="63">
        <v>35</v>
      </c>
      <c r="FE85" s="63">
        <v>37</v>
      </c>
      <c r="FF85" s="63">
        <v>35</v>
      </c>
      <c r="FG85" s="63">
        <v>65</v>
      </c>
      <c r="FH85" s="63">
        <v>48</v>
      </c>
      <c r="FI85" s="63">
        <v>40</v>
      </c>
      <c r="FJ85" s="63">
        <v>40</v>
      </c>
      <c r="FK85" s="63">
        <v>40</v>
      </c>
      <c r="FL85" s="63">
        <v>40</v>
      </c>
      <c r="FM85" s="63">
        <v>40</v>
      </c>
      <c r="FN85" s="63">
        <v>49</v>
      </c>
      <c r="FO85" s="63">
        <v>0</v>
      </c>
      <c r="FP85" s="63">
        <v>67</v>
      </c>
      <c r="FQ85" s="63">
        <v>40</v>
      </c>
      <c r="FR85" s="63">
        <v>35</v>
      </c>
      <c r="FS85" s="63">
        <v>40</v>
      </c>
      <c r="FT85" s="63">
        <v>35</v>
      </c>
      <c r="FU85" s="63">
        <v>62</v>
      </c>
      <c r="FV85" s="63">
        <v>53</v>
      </c>
      <c r="FW85" s="63">
        <v>69</v>
      </c>
      <c r="FX85" s="63">
        <v>68</v>
      </c>
      <c r="FY85" s="63">
        <v>50</v>
      </c>
      <c r="FZ85" s="63">
        <v>50</v>
      </c>
      <c r="GA85" s="63">
        <v>50</v>
      </c>
      <c r="GB85" s="63">
        <v>50</v>
      </c>
      <c r="GC85" s="63">
        <v>55</v>
      </c>
      <c r="GD85" s="63">
        <v>40</v>
      </c>
      <c r="GE85" s="63">
        <v>55</v>
      </c>
      <c r="GF85" s="63">
        <v>55</v>
      </c>
      <c r="GG85" s="63">
        <v>48</v>
      </c>
      <c r="GH85" s="63">
        <v>65</v>
      </c>
      <c r="GI85" s="63">
        <v>68</v>
      </c>
      <c r="GJ85" s="63">
        <v>60</v>
      </c>
      <c r="GK85" s="63">
        <v>55</v>
      </c>
      <c r="GL85" s="63"/>
      <c r="GM85" s="63"/>
      <c r="GN85" s="63"/>
      <c r="GO85" s="63"/>
      <c r="GP85" s="63"/>
      <c r="GQ85" s="63"/>
      <c r="GR85" s="63"/>
      <c r="GS85" s="63"/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3"/>
      <c r="HT85" s="63"/>
      <c r="HU85" s="63"/>
      <c r="HV85" s="63"/>
      <c r="HW85" s="63"/>
      <c r="HX85" s="63"/>
      <c r="HY85" s="63"/>
      <c r="HZ85" s="63"/>
      <c r="IA85" s="63"/>
      <c r="IB85" s="63"/>
      <c r="IC85" s="63"/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3"/>
      <c r="IO85" s="63"/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63"/>
      <c r="JE85" s="63"/>
      <c r="JF85" s="63"/>
      <c r="JG85" s="63"/>
      <c r="JH85" s="63"/>
      <c r="JI85" s="63"/>
      <c r="JJ85" s="63"/>
      <c r="JK85" s="63"/>
      <c r="JL85" s="63"/>
      <c r="JM85" s="63"/>
      <c r="JN85" s="63"/>
      <c r="JO85" s="63"/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63"/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63"/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  <c r="MN85" s="63"/>
      <c r="MO85" s="63"/>
      <c r="MP85" s="63"/>
      <c r="MQ85" s="63"/>
      <c r="MR85" s="63"/>
      <c r="MS85" s="63"/>
      <c r="MT85" s="63"/>
      <c r="MU85" s="63"/>
      <c r="MV85" s="63"/>
      <c r="MW85" s="63"/>
      <c r="MX85" s="63"/>
      <c r="MY85" s="63"/>
      <c r="MZ85" s="63"/>
      <c r="NA85" s="63"/>
      <c r="NB85" s="63"/>
      <c r="NC85" s="63"/>
      <c r="ND85" s="63"/>
      <c r="NE85" s="63"/>
      <c r="NF85" s="63"/>
      <c r="NG85" s="63"/>
      <c r="NH85" s="63"/>
      <c r="NI85" s="63"/>
      <c r="NJ85" s="63"/>
      <c r="NK85" s="63"/>
      <c r="NL85" s="63"/>
      <c r="NM85" s="63"/>
      <c r="NN85" s="63"/>
      <c r="NO85" s="63"/>
      <c r="NP85" s="63"/>
      <c r="NQ85" s="63"/>
      <c r="NR85" s="63"/>
      <c r="NS85" s="63"/>
      <c r="NT85" s="63"/>
      <c r="NU85" s="63"/>
      <c r="NV85" s="63"/>
      <c r="NW85" s="63"/>
      <c r="NX85" s="63"/>
      <c r="NY85" s="63"/>
      <c r="NZ85" s="63"/>
      <c r="OA85" s="63"/>
      <c r="OB85" s="63"/>
      <c r="OC85" s="63"/>
      <c r="OD85" s="63"/>
      <c r="OE85" s="63"/>
      <c r="OF85" s="63"/>
      <c r="OG85" s="63"/>
      <c r="OH85" s="63"/>
      <c r="OI85" s="63"/>
      <c r="OJ85" s="63"/>
      <c r="OK85" s="63"/>
      <c r="OL85" s="63"/>
      <c r="OM85" s="63"/>
      <c r="ON85" s="63"/>
      <c r="OO85" s="63"/>
      <c r="OP85" s="63"/>
      <c r="OQ85" s="63"/>
      <c r="OR85" s="63"/>
      <c r="OS85" s="63"/>
      <c r="OT85" s="63"/>
      <c r="OU85" s="63"/>
      <c r="OV85" s="63"/>
      <c r="OW85" s="63"/>
      <c r="OX85" s="63"/>
      <c r="OY85" s="63"/>
      <c r="OZ85" s="63"/>
      <c r="PA85" s="63"/>
      <c r="PB85" s="63"/>
      <c r="PC85" s="63"/>
      <c r="PD85" s="63"/>
      <c r="PE85" s="63"/>
      <c r="PF85" s="63"/>
      <c r="PG85" s="63"/>
      <c r="PH85" s="63"/>
      <c r="PI85" s="63"/>
      <c r="PJ85" s="63"/>
      <c r="PK85" s="63"/>
      <c r="PL85" s="63"/>
      <c r="PM85" s="63"/>
      <c r="PN85" s="63"/>
      <c r="PO85" s="63"/>
      <c r="PP85" s="63"/>
      <c r="PQ85" s="63"/>
      <c r="PR85" s="63"/>
      <c r="PS85" s="63"/>
      <c r="PT85" s="63"/>
      <c r="PU85" s="63"/>
      <c r="PV85" s="63"/>
      <c r="PW85" s="63"/>
      <c r="PX85" s="63"/>
      <c r="PY85" s="63"/>
      <c r="PZ85" s="63"/>
      <c r="QA85" s="63"/>
      <c r="QB85" s="63"/>
      <c r="QC85" s="63"/>
      <c r="QD85" s="63"/>
      <c r="QE85" s="63"/>
      <c r="QF85" s="63"/>
      <c r="QG85" s="63"/>
      <c r="QH85" s="63"/>
      <c r="QI85" s="63"/>
      <c r="QJ85" s="63"/>
      <c r="QK85" s="63"/>
      <c r="QL85" s="63"/>
      <c r="QM85" s="63"/>
      <c r="QN85" s="63"/>
      <c r="QO85" s="63"/>
      <c r="QP85" s="63"/>
      <c r="QQ85" s="63"/>
      <c r="QR85" s="63"/>
      <c r="QS85" s="63"/>
      <c r="QT85" s="63"/>
      <c r="QU85" s="63"/>
      <c r="QV85" s="63"/>
      <c r="QW85" s="63"/>
      <c r="QX85" s="63"/>
      <c r="QY85" s="63"/>
      <c r="QZ85" s="63"/>
      <c r="RA85" s="63"/>
      <c r="RB85" s="63"/>
      <c r="RC85" s="63"/>
      <c r="RD85" s="63"/>
      <c r="RE85" s="63"/>
      <c r="RF85" s="63"/>
      <c r="RG85" s="63"/>
      <c r="RH85" s="63"/>
      <c r="RI85" s="63"/>
      <c r="RJ85" s="63"/>
      <c r="RK85" s="63"/>
      <c r="RL85" s="63"/>
      <c r="RM85" s="63"/>
      <c r="RN85" s="63"/>
      <c r="RO85" s="63"/>
      <c r="RP85" s="63"/>
      <c r="RQ85" s="63"/>
      <c r="RR85" s="63"/>
      <c r="RS85" s="63"/>
      <c r="RT85" s="63"/>
      <c r="RU85" s="63"/>
      <c r="RV85" s="63"/>
      <c r="RW85" s="63"/>
      <c r="RX85" s="63"/>
      <c r="RY85" s="63"/>
      <c r="RZ85" s="63"/>
      <c r="SA85" s="63"/>
      <c r="SB85" s="63"/>
      <c r="SC85" s="63"/>
      <c r="SD85" s="63"/>
      <c r="SE85" s="63"/>
      <c r="SF85" s="63"/>
      <c r="SG85" s="63"/>
      <c r="SH85" s="63"/>
      <c r="SI85" s="63"/>
      <c r="SJ85" s="63"/>
      <c r="SK85" s="63"/>
      <c r="SL85" s="63"/>
      <c r="SM85" s="63"/>
      <c r="SN85" s="63"/>
      <c r="SO85" s="63"/>
      <c r="SP85" s="63"/>
      <c r="SQ85" s="63"/>
      <c r="SR85" s="63"/>
      <c r="SS85" s="63"/>
      <c r="ST85" s="63"/>
      <c r="SU85" s="63"/>
      <c r="SV85" s="63"/>
      <c r="SW85" s="63"/>
      <c r="SX85" s="63"/>
      <c r="SY85" s="63"/>
      <c r="SZ85" s="63"/>
      <c r="TA85" s="63"/>
      <c r="TB85" s="63"/>
      <c r="TC85" s="63"/>
      <c r="TD85" s="63"/>
      <c r="TE85" s="63"/>
      <c r="TF85" s="63"/>
      <c r="TG85" s="63"/>
      <c r="TH85" s="63"/>
      <c r="TI85" s="63"/>
      <c r="TJ85" s="63"/>
      <c r="TK85" s="63"/>
      <c r="TL85" s="63"/>
      <c r="TM85" s="63"/>
      <c r="TN85" s="63"/>
      <c r="TO85" s="63"/>
      <c r="TP85" s="63"/>
      <c r="TQ85" s="63"/>
      <c r="TR85" s="63"/>
      <c r="TS85" s="63"/>
      <c r="TT85" s="63"/>
      <c r="TU85" s="63"/>
      <c r="TV85" s="63"/>
      <c r="TW85" s="63"/>
      <c r="TX85" s="63"/>
      <c r="TY85" s="63"/>
      <c r="TZ85" s="63"/>
      <c r="UA85" s="63"/>
      <c r="UB85" s="63"/>
      <c r="UC85" s="63"/>
      <c r="UD85" s="63"/>
      <c r="UE85" s="63"/>
      <c r="UF85" s="63"/>
      <c r="UG85" s="63"/>
      <c r="UH85" s="63"/>
      <c r="UI85" s="63"/>
      <c r="UJ85" s="63"/>
      <c r="UK85" s="63"/>
      <c r="UL85" s="63"/>
      <c r="UM85" s="63"/>
      <c r="UN85" s="63"/>
      <c r="UO85" s="63"/>
      <c r="UP85" s="63"/>
      <c r="UQ85" s="63"/>
      <c r="UR85" s="63"/>
      <c r="US85" s="63"/>
      <c r="UT85" s="63"/>
      <c r="UU85" s="63"/>
      <c r="UV85" s="63"/>
      <c r="UW85" s="63"/>
      <c r="UX85" s="63"/>
      <c r="UY85" s="63"/>
      <c r="UZ85" s="63"/>
      <c r="VA85" s="63"/>
      <c r="VB85" s="63"/>
      <c r="VC85" s="63"/>
      <c r="VD85" s="63"/>
      <c r="VE85" s="63"/>
      <c r="VF85" s="63"/>
      <c r="VG85" s="63"/>
      <c r="VH85" s="63"/>
      <c r="VI85" s="63"/>
      <c r="VJ85" s="63"/>
      <c r="VK85" s="63"/>
      <c r="VL85" s="63"/>
      <c r="VM85" s="63"/>
      <c r="VN85" s="63"/>
      <c r="VO85" s="63"/>
      <c r="VP85" s="63"/>
      <c r="VQ85" s="63"/>
      <c r="VR85" s="63"/>
      <c r="VS85" s="63"/>
      <c r="VT85" s="63"/>
      <c r="VU85" s="63"/>
      <c r="VV85" s="63"/>
      <c r="VW85" s="63"/>
      <c r="VX85" s="63"/>
      <c r="VY85" s="63"/>
      <c r="VZ85" s="63"/>
      <c r="WA85" s="63"/>
      <c r="WB85" s="63"/>
      <c r="WC85" s="63"/>
      <c r="WD85" s="63"/>
      <c r="WE85" s="63"/>
      <c r="WF85" s="63"/>
      <c r="WG85" s="63"/>
      <c r="WH85" s="63"/>
      <c r="WI85" s="63"/>
      <c r="WJ85" s="63"/>
      <c r="WK85" s="63"/>
      <c r="WL85" s="63"/>
      <c r="WM85" s="63"/>
      <c r="WN85" s="63"/>
      <c r="WO85" s="63"/>
      <c r="WP85" s="63"/>
      <c r="WQ85" s="63"/>
      <c r="WR85" s="63"/>
      <c r="WS85" s="63"/>
      <c r="WT85" s="63"/>
      <c r="WU85" s="63"/>
      <c r="WV85" s="63"/>
      <c r="WW85" s="63"/>
      <c r="WX85" s="63"/>
      <c r="WY85" s="63"/>
      <c r="WZ85" s="63"/>
      <c r="XA85" s="63"/>
      <c r="XB85" s="63"/>
      <c r="XC85" s="63"/>
      <c r="XD85" s="63"/>
      <c r="XE85" s="63"/>
      <c r="XF85" s="63"/>
      <c r="XG85" s="63"/>
      <c r="XH85" s="63"/>
      <c r="XI85" s="63"/>
      <c r="XJ85" s="63"/>
      <c r="XK85" s="63"/>
      <c r="XL85" s="63"/>
      <c r="XM85" s="63"/>
      <c r="XN85" s="63"/>
      <c r="XO85" s="63"/>
      <c r="XP85" s="63"/>
      <c r="XQ85" s="63"/>
      <c r="XR85" s="63"/>
      <c r="XS85" s="63"/>
      <c r="XT85" s="63"/>
      <c r="XU85" s="63"/>
      <c r="XV85" s="63"/>
      <c r="XW85" s="63"/>
      <c r="XX85" s="63"/>
      <c r="XY85" s="63"/>
      <c r="XZ85" s="63"/>
      <c r="YA85" s="63"/>
      <c r="YB85" s="63"/>
      <c r="YC85" s="63"/>
      <c r="YD85" s="63"/>
      <c r="YE85" s="63"/>
      <c r="YF85" s="63"/>
      <c r="YG85" s="63"/>
      <c r="YH85" s="63"/>
      <c r="YI85" s="63"/>
      <c r="YJ85" s="63"/>
      <c r="YK85" s="63"/>
      <c r="YL85" s="63"/>
      <c r="YM85" s="63"/>
      <c r="YN85" s="63"/>
      <c r="YO85" s="63"/>
      <c r="YP85" s="63"/>
      <c r="YQ85" s="63"/>
      <c r="YR85" s="63"/>
      <c r="YS85" s="63"/>
      <c r="YT85" s="63"/>
      <c r="YU85" s="63"/>
      <c r="YV85" s="63"/>
      <c r="YW85" s="63"/>
      <c r="YX85" s="63"/>
      <c r="YY85" s="63"/>
      <c r="YZ85" s="63"/>
      <c r="ZA85" s="63"/>
      <c r="ZB85" s="63"/>
      <c r="ZC85" s="63"/>
      <c r="ZD85" s="63"/>
      <c r="ZE85" s="63"/>
      <c r="ZF85" s="63"/>
      <c r="ZG85" s="63"/>
      <c r="ZH85" s="63"/>
      <c r="ZI85" s="63"/>
      <c r="ZJ85" s="63"/>
      <c r="ZK85" s="63"/>
      <c r="ZL85" s="63"/>
      <c r="ZM85" s="63"/>
      <c r="ZN85" s="63"/>
      <c r="ZO85" s="63"/>
      <c r="ZP85" s="63"/>
      <c r="ZQ85" s="63"/>
      <c r="ZR85" s="63"/>
      <c r="ZS85" s="63"/>
      <c r="ZT85" s="63"/>
      <c r="ZU85" s="63"/>
      <c r="ZV85" s="63"/>
      <c r="ZW85" s="63"/>
      <c r="ZX85" s="63"/>
      <c r="ZY85" s="63"/>
      <c r="ZZ85" s="63"/>
      <c r="AAA85" s="63"/>
      <c r="AAB85" s="63"/>
      <c r="AAC85" s="63"/>
      <c r="AAD85" s="63"/>
      <c r="AAE85" s="63"/>
      <c r="AAF85" s="63"/>
      <c r="AAG85" s="63"/>
      <c r="AAH85" s="63"/>
      <c r="AAI85" s="63"/>
      <c r="AAJ85" s="63"/>
      <c r="AAK85" s="63"/>
      <c r="AAL85" s="63"/>
      <c r="AAM85" s="63"/>
      <c r="AAN85" s="63"/>
      <c r="AAO85" s="63"/>
      <c r="AAP85" s="63"/>
      <c r="AAQ85" s="63"/>
      <c r="AAR85" s="63"/>
      <c r="AAS85" s="63"/>
      <c r="AAT85" s="63"/>
      <c r="AAU85" s="63"/>
      <c r="AAV85" s="63"/>
      <c r="AAW85" s="63"/>
      <c r="AAX85" s="63"/>
      <c r="AAY85" s="63"/>
      <c r="AAZ85" s="63"/>
      <c r="ABA85" s="63"/>
      <c r="ABB85" s="63"/>
      <c r="ABC85" s="63"/>
      <c r="ABD85" s="63"/>
      <c r="ABE85" s="63"/>
      <c r="ABF85" s="63"/>
      <c r="ABG85" s="63"/>
      <c r="ABH85" s="63"/>
      <c r="ABI85" s="63"/>
      <c r="ABJ85" s="63"/>
      <c r="ABK85" s="63"/>
      <c r="ABL85" s="63"/>
      <c r="ABM85" s="63"/>
      <c r="ABN85" s="63"/>
      <c r="ABO85" s="63"/>
      <c r="ABP85" s="63"/>
      <c r="ABQ85" s="63"/>
      <c r="ABR85" s="63"/>
      <c r="ABS85" s="63"/>
      <c r="ABT85" s="63"/>
      <c r="ABU85" s="63"/>
      <c r="ABV85" s="63"/>
      <c r="ABW85" s="63"/>
      <c r="ABX85" s="63"/>
      <c r="ABY85" s="63"/>
      <c r="ABZ85" s="63"/>
      <c r="ACA85" s="63"/>
      <c r="ACB85" s="63"/>
      <c r="ACC85" s="63"/>
      <c r="ACD85" s="63"/>
      <c r="ACE85" s="63"/>
      <c r="ACF85" s="63"/>
      <c r="ACG85" s="63"/>
      <c r="ACH85" s="63"/>
      <c r="ACI85" s="63"/>
      <c r="ACJ85" s="63"/>
      <c r="ACK85" s="63"/>
      <c r="ACL85" s="63"/>
      <c r="ACM85" s="63"/>
      <c r="ACN85" s="63"/>
      <c r="ACO85" s="63"/>
      <c r="ACP85" s="63"/>
      <c r="ACQ85" s="63"/>
      <c r="ACR85" s="63"/>
      <c r="ACS85" s="63"/>
      <c r="ACT85" s="63"/>
      <c r="ACU85" s="63"/>
      <c r="ACV85" s="63"/>
      <c r="ACW85" s="63"/>
      <c r="ACX85" s="63"/>
      <c r="ACY85" s="63"/>
      <c r="ACZ85" s="63"/>
      <c r="ADA85" s="63"/>
      <c r="ADB85" s="63"/>
      <c r="ADC85" s="63"/>
      <c r="ADD85" s="63"/>
      <c r="ADE85" s="63"/>
      <c r="ADF85" s="63"/>
      <c r="ADG85" s="63"/>
      <c r="ADH85" s="63"/>
      <c r="ADI85" s="63"/>
      <c r="ADJ85" s="63"/>
      <c r="ADK85" s="63"/>
      <c r="ADL85" s="63"/>
      <c r="ADM85" s="63"/>
      <c r="ADN85" s="63"/>
      <c r="ADO85" s="63"/>
      <c r="ADP85" s="63"/>
      <c r="ADQ85" s="63"/>
      <c r="ADR85" s="63"/>
      <c r="ADS85" s="63"/>
      <c r="ADT85" s="63"/>
      <c r="ADU85" s="63"/>
      <c r="ADV85" s="63"/>
      <c r="ADW85" s="63"/>
      <c r="ADX85" s="63"/>
      <c r="ADY85" s="63"/>
      <c r="ADZ85" s="63"/>
      <c r="AEA85" s="63"/>
      <c r="AEB85" s="63"/>
      <c r="AEC85" s="63"/>
      <c r="AED85" s="63"/>
      <c r="AEE85" s="63"/>
      <c r="AEF85" s="63"/>
      <c r="AEG85" s="63"/>
      <c r="AEH85" s="63"/>
      <c r="AEI85" s="63"/>
      <c r="AEJ85" s="63"/>
      <c r="AEK85" s="63"/>
      <c r="AEL85" s="63"/>
      <c r="AEM85" s="63"/>
      <c r="AEN85" s="63"/>
      <c r="AEO85" s="63"/>
      <c r="AEP85" s="63"/>
      <c r="AEQ85" s="63"/>
      <c r="AER85" s="63"/>
      <c r="AES85" s="63"/>
      <c r="AET85" s="63"/>
      <c r="AEU85" s="63"/>
      <c r="AEV85" s="63"/>
      <c r="AEW85" s="63"/>
      <c r="AEX85" s="63"/>
    </row>
    <row r="86" spans="1:830" ht="18" customHeight="1" x14ac:dyDescent="0.35">
      <c r="A86" s="57" t="s">
        <v>234</v>
      </c>
      <c r="B86" s="43" t="s">
        <v>235</v>
      </c>
      <c r="C86" s="44" t="s">
        <v>177</v>
      </c>
      <c r="D86" s="63">
        <v>0</v>
      </c>
      <c r="E86" s="63">
        <v>0</v>
      </c>
      <c r="F86" s="63">
        <v>0</v>
      </c>
      <c r="G86" s="63">
        <v>3</v>
      </c>
      <c r="H86" s="63">
        <v>4</v>
      </c>
      <c r="I86" s="63">
        <v>4</v>
      </c>
      <c r="J86" s="63">
        <v>4</v>
      </c>
      <c r="K86" s="63">
        <v>0</v>
      </c>
      <c r="L86" s="63">
        <v>2</v>
      </c>
      <c r="M86" s="63">
        <v>3</v>
      </c>
      <c r="N86" s="63">
        <v>0</v>
      </c>
      <c r="O86" s="63">
        <v>0</v>
      </c>
      <c r="P86" s="63">
        <v>0</v>
      </c>
      <c r="Q86" s="63">
        <v>0</v>
      </c>
      <c r="R86" s="63">
        <v>0</v>
      </c>
      <c r="S86" s="63">
        <v>0</v>
      </c>
      <c r="T86" s="63">
        <v>0</v>
      </c>
      <c r="U86" s="63">
        <v>0</v>
      </c>
      <c r="V86" s="63">
        <v>0</v>
      </c>
      <c r="W86" s="63">
        <v>0</v>
      </c>
      <c r="X86" s="63">
        <v>1</v>
      </c>
      <c r="Y86" s="63">
        <v>0</v>
      </c>
      <c r="Z86" s="63">
        <v>3</v>
      </c>
      <c r="AA86" s="63">
        <v>2</v>
      </c>
      <c r="AB86" s="63">
        <v>4</v>
      </c>
      <c r="AC86" s="63">
        <v>3</v>
      </c>
      <c r="AD86" s="63">
        <v>3</v>
      </c>
      <c r="AE86" s="63">
        <v>2</v>
      </c>
      <c r="AF86" s="63">
        <v>2</v>
      </c>
      <c r="AG86" s="63">
        <v>0</v>
      </c>
      <c r="AH86" s="63">
        <v>0</v>
      </c>
      <c r="AI86" s="63">
        <v>4</v>
      </c>
      <c r="AJ86" s="63">
        <v>3</v>
      </c>
      <c r="AK86" s="63">
        <v>3</v>
      </c>
      <c r="AL86" s="63">
        <v>4</v>
      </c>
      <c r="AM86" s="63">
        <v>3</v>
      </c>
      <c r="AN86" s="63">
        <v>4</v>
      </c>
      <c r="AO86" s="63">
        <v>4</v>
      </c>
      <c r="AP86" s="63">
        <v>5</v>
      </c>
      <c r="AQ86" s="63"/>
      <c r="AR86" s="63">
        <v>5</v>
      </c>
      <c r="AS86" s="63">
        <v>3</v>
      </c>
      <c r="AT86" s="63">
        <v>3</v>
      </c>
      <c r="AU86" s="63">
        <v>4</v>
      </c>
      <c r="AV86" s="63">
        <v>5</v>
      </c>
      <c r="AW86" s="63">
        <v>3</v>
      </c>
      <c r="AX86" s="63">
        <v>5</v>
      </c>
      <c r="AY86" s="63">
        <v>8</v>
      </c>
      <c r="AZ86" s="63">
        <v>1</v>
      </c>
      <c r="BA86" s="63">
        <v>4</v>
      </c>
      <c r="BB86" s="63">
        <v>5</v>
      </c>
      <c r="BC86" s="63">
        <v>4</v>
      </c>
      <c r="BD86" s="63">
        <v>6</v>
      </c>
      <c r="BE86" s="63">
        <v>4</v>
      </c>
      <c r="BF86" s="63">
        <v>8</v>
      </c>
      <c r="BG86" s="63">
        <v>0</v>
      </c>
      <c r="BH86" s="63">
        <v>3</v>
      </c>
      <c r="BI86" s="63">
        <v>2</v>
      </c>
      <c r="BJ86" s="63">
        <v>3</v>
      </c>
      <c r="BK86" s="63">
        <v>3</v>
      </c>
      <c r="BL86" s="63">
        <v>4</v>
      </c>
      <c r="BM86" s="63">
        <v>4</v>
      </c>
      <c r="BN86" s="63">
        <v>0</v>
      </c>
      <c r="BO86" s="63">
        <v>3</v>
      </c>
      <c r="BP86" s="63">
        <v>4</v>
      </c>
      <c r="BQ86" s="63">
        <v>2</v>
      </c>
      <c r="BR86" s="63">
        <v>2</v>
      </c>
      <c r="BS86" s="63">
        <v>4</v>
      </c>
      <c r="BT86" s="63">
        <v>4</v>
      </c>
      <c r="BU86" s="63">
        <v>4</v>
      </c>
      <c r="BV86" s="63">
        <v>3</v>
      </c>
      <c r="BW86" s="63">
        <v>2</v>
      </c>
      <c r="BX86" s="63">
        <v>3</v>
      </c>
      <c r="BY86" s="63">
        <v>3</v>
      </c>
      <c r="BZ86" s="63">
        <v>4</v>
      </c>
      <c r="CA86" s="63">
        <v>0</v>
      </c>
      <c r="CB86" s="63">
        <v>5</v>
      </c>
      <c r="CC86" s="63">
        <v>9</v>
      </c>
      <c r="CD86" s="63">
        <v>11</v>
      </c>
      <c r="CE86" s="63">
        <v>5</v>
      </c>
      <c r="CF86" s="63">
        <v>4</v>
      </c>
      <c r="CG86" s="63">
        <v>3</v>
      </c>
      <c r="CH86" s="63">
        <v>9</v>
      </c>
      <c r="CI86" s="63">
        <v>4</v>
      </c>
      <c r="CJ86" s="63">
        <v>1</v>
      </c>
      <c r="CK86" s="63">
        <v>4</v>
      </c>
      <c r="CL86" s="63">
        <v>3</v>
      </c>
      <c r="CM86" s="63">
        <v>2</v>
      </c>
      <c r="CN86" s="63">
        <v>3</v>
      </c>
      <c r="CO86" s="63">
        <v>1</v>
      </c>
      <c r="CP86" s="63">
        <v>2</v>
      </c>
      <c r="CQ86" s="63">
        <v>2</v>
      </c>
      <c r="CR86" s="63">
        <v>2</v>
      </c>
      <c r="CS86" s="63">
        <v>2</v>
      </c>
      <c r="CT86" s="63">
        <v>3</v>
      </c>
      <c r="CU86" s="63">
        <v>3</v>
      </c>
      <c r="CV86" s="63">
        <v>1</v>
      </c>
      <c r="CW86" s="63">
        <v>2</v>
      </c>
      <c r="CX86" s="63">
        <v>1</v>
      </c>
      <c r="CY86" s="63">
        <v>2</v>
      </c>
      <c r="CZ86" s="63">
        <v>1</v>
      </c>
      <c r="DA86" s="63">
        <v>3</v>
      </c>
      <c r="DB86" s="63">
        <v>0</v>
      </c>
      <c r="DC86" s="63">
        <v>1</v>
      </c>
      <c r="DD86" s="63">
        <v>0</v>
      </c>
      <c r="DE86" s="63">
        <v>3</v>
      </c>
      <c r="DF86" s="63">
        <v>2</v>
      </c>
      <c r="DG86" s="63">
        <v>2</v>
      </c>
      <c r="DH86" s="63">
        <v>3</v>
      </c>
      <c r="DI86" s="63">
        <v>2</v>
      </c>
      <c r="DJ86" s="63">
        <v>0</v>
      </c>
      <c r="DK86" s="63">
        <v>0</v>
      </c>
      <c r="DL86" s="63">
        <v>1</v>
      </c>
      <c r="DM86" s="63">
        <v>1</v>
      </c>
      <c r="DN86" s="63">
        <v>0</v>
      </c>
      <c r="DO86" s="63">
        <v>2</v>
      </c>
      <c r="DP86" s="63">
        <v>3</v>
      </c>
      <c r="DQ86" s="63">
        <v>2</v>
      </c>
      <c r="DR86" s="63">
        <v>1</v>
      </c>
      <c r="DS86" s="63">
        <v>2</v>
      </c>
      <c r="DT86" s="63">
        <v>0</v>
      </c>
      <c r="DU86" s="63">
        <v>2</v>
      </c>
      <c r="DV86" s="63">
        <v>3</v>
      </c>
      <c r="DW86" s="63">
        <v>2</v>
      </c>
      <c r="DX86" s="63">
        <v>0</v>
      </c>
      <c r="DY86" s="63">
        <v>0</v>
      </c>
      <c r="DZ86" s="63">
        <v>2</v>
      </c>
      <c r="EA86" s="63">
        <v>0</v>
      </c>
      <c r="EB86" s="63">
        <v>0</v>
      </c>
      <c r="EC86" s="63">
        <v>0</v>
      </c>
      <c r="ED86" s="63">
        <v>0</v>
      </c>
      <c r="EE86" s="63">
        <v>0</v>
      </c>
      <c r="EF86" s="63">
        <v>0</v>
      </c>
      <c r="EG86" s="63">
        <v>0</v>
      </c>
      <c r="EH86" s="63">
        <v>0</v>
      </c>
      <c r="EI86" s="63">
        <v>0</v>
      </c>
      <c r="EJ86" s="63">
        <v>3</v>
      </c>
      <c r="EK86" s="63">
        <v>4</v>
      </c>
      <c r="EL86" s="63">
        <v>2</v>
      </c>
      <c r="EM86" s="63">
        <v>1</v>
      </c>
      <c r="EN86" s="63">
        <v>2</v>
      </c>
      <c r="EO86" s="63">
        <v>3</v>
      </c>
      <c r="EP86" s="63">
        <v>3</v>
      </c>
      <c r="EQ86" s="63">
        <v>4</v>
      </c>
      <c r="ER86" s="63">
        <v>3</v>
      </c>
      <c r="ES86" s="63">
        <v>0</v>
      </c>
      <c r="ET86" s="63">
        <v>0</v>
      </c>
      <c r="EU86" s="63">
        <v>0</v>
      </c>
      <c r="EV86" s="63">
        <v>0</v>
      </c>
      <c r="EW86" s="63">
        <v>0</v>
      </c>
      <c r="EX86" s="63">
        <v>0</v>
      </c>
      <c r="EY86" s="63">
        <v>1</v>
      </c>
      <c r="EZ86" s="63">
        <v>0</v>
      </c>
      <c r="FA86" s="63">
        <v>0</v>
      </c>
      <c r="FB86" s="63">
        <v>0</v>
      </c>
      <c r="FC86" s="63">
        <v>0</v>
      </c>
      <c r="FD86" s="63">
        <v>0</v>
      </c>
      <c r="FE86" s="63">
        <v>2</v>
      </c>
      <c r="FF86" s="63">
        <v>1</v>
      </c>
      <c r="FG86" s="63">
        <v>0</v>
      </c>
      <c r="FH86" s="63">
        <v>1</v>
      </c>
      <c r="FI86" s="63">
        <v>1</v>
      </c>
      <c r="FJ86" s="63">
        <v>2</v>
      </c>
      <c r="FK86" s="63">
        <v>2</v>
      </c>
      <c r="FL86" s="63">
        <v>3</v>
      </c>
      <c r="FM86" s="63">
        <v>0</v>
      </c>
      <c r="FN86" s="63">
        <v>2</v>
      </c>
      <c r="FO86" s="63">
        <v>2</v>
      </c>
      <c r="FP86" s="63">
        <v>2</v>
      </c>
      <c r="FQ86" s="63">
        <v>3</v>
      </c>
      <c r="FR86" s="63">
        <v>2</v>
      </c>
      <c r="FS86" s="63">
        <v>3</v>
      </c>
      <c r="FT86" s="63">
        <v>2</v>
      </c>
      <c r="FU86" s="63">
        <v>1</v>
      </c>
      <c r="FV86" s="63">
        <v>0</v>
      </c>
      <c r="FW86" s="63">
        <v>7</v>
      </c>
      <c r="FX86" s="63">
        <v>5</v>
      </c>
      <c r="FY86" s="63">
        <v>5</v>
      </c>
      <c r="FZ86" s="63">
        <v>5</v>
      </c>
      <c r="GA86" s="63">
        <v>3</v>
      </c>
      <c r="GB86" s="63">
        <v>3</v>
      </c>
      <c r="GC86" s="63">
        <v>4</v>
      </c>
      <c r="GD86" s="63">
        <v>3</v>
      </c>
      <c r="GE86" s="63">
        <v>3</v>
      </c>
      <c r="GF86" s="63">
        <v>2</v>
      </c>
      <c r="GG86" s="63">
        <v>3</v>
      </c>
      <c r="GH86" s="63">
        <v>3</v>
      </c>
      <c r="GI86" s="63">
        <v>2</v>
      </c>
      <c r="GJ86" s="63">
        <v>3</v>
      </c>
      <c r="GK86" s="63">
        <v>2</v>
      </c>
      <c r="GL86" s="63"/>
      <c r="GM86" s="63"/>
      <c r="GN86" s="63"/>
      <c r="GO86" s="63"/>
      <c r="GP86" s="63"/>
      <c r="GQ86" s="63"/>
      <c r="GR86" s="63"/>
      <c r="GS86" s="63"/>
      <c r="GT86" s="63"/>
      <c r="GU86" s="63"/>
      <c r="GV86" s="63"/>
      <c r="GW86" s="63"/>
      <c r="GX86" s="63"/>
      <c r="GY86" s="63"/>
      <c r="GZ86" s="63"/>
      <c r="HA86" s="63"/>
      <c r="HB86" s="63"/>
      <c r="HC86" s="63"/>
      <c r="HD86" s="63"/>
      <c r="HE86" s="63"/>
      <c r="HF86" s="63"/>
      <c r="HG86" s="63"/>
      <c r="HH86" s="63"/>
      <c r="HI86" s="63"/>
      <c r="HJ86" s="63"/>
      <c r="HK86" s="63"/>
      <c r="HL86" s="63"/>
      <c r="HM86" s="63"/>
      <c r="HN86" s="63"/>
      <c r="HO86" s="63"/>
      <c r="HP86" s="63"/>
      <c r="HQ86" s="63"/>
      <c r="HR86" s="63"/>
      <c r="HS86" s="63"/>
      <c r="HT86" s="63"/>
      <c r="HU86" s="63"/>
      <c r="HV86" s="63"/>
      <c r="HW86" s="63"/>
      <c r="HX86" s="63"/>
      <c r="HY86" s="63"/>
      <c r="HZ86" s="63"/>
      <c r="IA86" s="63"/>
      <c r="IB86" s="63"/>
      <c r="IC86" s="63"/>
      <c r="ID86" s="63"/>
      <c r="IE86" s="63"/>
      <c r="IF86" s="63"/>
      <c r="IG86" s="63"/>
      <c r="IH86" s="63"/>
      <c r="II86" s="63"/>
      <c r="IJ86" s="63"/>
      <c r="IK86" s="63"/>
      <c r="IL86" s="63"/>
      <c r="IM86" s="63"/>
      <c r="IN86" s="63"/>
      <c r="IO86" s="63"/>
      <c r="IP86" s="63"/>
      <c r="IQ86" s="63"/>
      <c r="IR86" s="63"/>
      <c r="IS86" s="63"/>
      <c r="IT86" s="63"/>
      <c r="IU86" s="63"/>
      <c r="IV86" s="63"/>
      <c r="IW86" s="63"/>
      <c r="IX86" s="63"/>
      <c r="IY86" s="63"/>
      <c r="IZ86" s="63"/>
      <c r="JA86" s="63"/>
      <c r="JB86" s="63"/>
      <c r="JC86" s="63"/>
      <c r="JD86" s="63"/>
      <c r="JE86" s="63"/>
      <c r="JF86" s="63"/>
      <c r="JG86" s="63"/>
      <c r="JH86" s="63"/>
      <c r="JI86" s="63"/>
      <c r="JJ86" s="63"/>
      <c r="JK86" s="63"/>
      <c r="JL86" s="63"/>
      <c r="JM86" s="63"/>
      <c r="JN86" s="63"/>
      <c r="JO86" s="63"/>
      <c r="JP86" s="63"/>
      <c r="JQ86" s="63"/>
      <c r="JR86" s="63"/>
      <c r="JS86" s="63"/>
      <c r="JT86" s="63"/>
      <c r="JU86" s="63"/>
      <c r="JV86" s="63"/>
      <c r="JW86" s="63"/>
      <c r="JX86" s="63"/>
      <c r="JY86" s="63"/>
      <c r="JZ86" s="63"/>
      <c r="KA86" s="63"/>
      <c r="KB86" s="63"/>
      <c r="KC86" s="63"/>
      <c r="KD86" s="63"/>
      <c r="KE86" s="63"/>
      <c r="KF86" s="63"/>
      <c r="KG86" s="63"/>
      <c r="KH86" s="63"/>
      <c r="KI86" s="63"/>
      <c r="KJ86" s="63"/>
      <c r="KK86" s="63"/>
      <c r="KL86" s="63"/>
      <c r="KM86" s="63"/>
      <c r="KN86" s="63"/>
      <c r="KO86" s="63"/>
      <c r="KP86" s="63"/>
      <c r="KQ86" s="63"/>
      <c r="KR86" s="63"/>
      <c r="KS86" s="63"/>
      <c r="KT86" s="63"/>
      <c r="KU86" s="63"/>
      <c r="KV86" s="63"/>
      <c r="KW86" s="63"/>
      <c r="KX86" s="63"/>
      <c r="KY86" s="63"/>
      <c r="KZ86" s="63"/>
      <c r="LA86" s="63"/>
      <c r="LB86" s="63"/>
      <c r="LC86" s="63"/>
      <c r="LD86" s="63"/>
      <c r="LE86" s="63"/>
      <c r="LF86" s="63"/>
      <c r="LG86" s="63"/>
      <c r="LH86" s="63"/>
      <c r="LI86" s="63"/>
      <c r="LJ86" s="63"/>
      <c r="LK86" s="63"/>
      <c r="LL86" s="63"/>
      <c r="LM86" s="63"/>
      <c r="LN86" s="63"/>
      <c r="LO86" s="63"/>
      <c r="LP86" s="63"/>
      <c r="LQ86" s="63"/>
      <c r="LR86" s="63"/>
      <c r="LS86" s="63"/>
      <c r="LT86" s="63"/>
      <c r="LU86" s="63"/>
      <c r="LV86" s="63"/>
      <c r="LW86" s="63"/>
      <c r="LX86" s="63"/>
      <c r="LY86" s="63"/>
      <c r="LZ86" s="63"/>
      <c r="MA86" s="63"/>
      <c r="MB86" s="63"/>
      <c r="MC86" s="63"/>
      <c r="MD86" s="63"/>
      <c r="ME86" s="63"/>
      <c r="MF86" s="63"/>
      <c r="MG86" s="63"/>
      <c r="MH86" s="63"/>
      <c r="MI86" s="63"/>
      <c r="MJ86" s="63"/>
      <c r="MK86" s="63"/>
      <c r="ML86" s="63"/>
      <c r="MM86" s="63"/>
      <c r="MN86" s="63"/>
      <c r="MO86" s="63"/>
      <c r="MP86" s="63"/>
      <c r="MQ86" s="63"/>
      <c r="MR86" s="63"/>
      <c r="MS86" s="63"/>
      <c r="MT86" s="63"/>
      <c r="MU86" s="63"/>
      <c r="MV86" s="63"/>
      <c r="MW86" s="63"/>
      <c r="MX86" s="63"/>
      <c r="MY86" s="63"/>
      <c r="MZ86" s="63"/>
      <c r="NA86" s="63"/>
      <c r="NB86" s="63"/>
      <c r="NC86" s="63"/>
      <c r="ND86" s="63"/>
      <c r="NE86" s="63"/>
      <c r="NF86" s="63"/>
      <c r="NG86" s="63"/>
      <c r="NH86" s="63"/>
      <c r="NI86" s="63"/>
      <c r="NJ86" s="63"/>
      <c r="NK86" s="63"/>
      <c r="NL86" s="63"/>
      <c r="NM86" s="63"/>
      <c r="NN86" s="63"/>
      <c r="NO86" s="63"/>
      <c r="NP86" s="63"/>
      <c r="NQ86" s="63"/>
      <c r="NR86" s="63"/>
      <c r="NS86" s="63"/>
      <c r="NT86" s="63"/>
      <c r="NU86" s="63"/>
      <c r="NV86" s="63"/>
      <c r="NW86" s="63"/>
      <c r="NX86" s="63"/>
      <c r="NY86" s="63"/>
      <c r="NZ86" s="63"/>
      <c r="OA86" s="63"/>
      <c r="OB86" s="63"/>
      <c r="OC86" s="63"/>
      <c r="OD86" s="63"/>
      <c r="OE86" s="63"/>
      <c r="OF86" s="63"/>
      <c r="OG86" s="63"/>
      <c r="OH86" s="63"/>
      <c r="OI86" s="63"/>
      <c r="OJ86" s="63"/>
      <c r="OK86" s="63"/>
      <c r="OL86" s="63"/>
      <c r="OM86" s="63"/>
      <c r="ON86" s="63"/>
      <c r="OO86" s="63"/>
      <c r="OP86" s="63"/>
      <c r="OQ86" s="63"/>
      <c r="OR86" s="63"/>
      <c r="OS86" s="63"/>
      <c r="OT86" s="63"/>
      <c r="OU86" s="63"/>
      <c r="OV86" s="63"/>
      <c r="OW86" s="63"/>
      <c r="OX86" s="63"/>
      <c r="OY86" s="63"/>
      <c r="OZ86" s="63"/>
      <c r="PA86" s="63"/>
      <c r="PB86" s="63"/>
      <c r="PC86" s="63"/>
      <c r="PD86" s="63"/>
      <c r="PE86" s="63"/>
      <c r="PF86" s="63"/>
      <c r="PG86" s="63"/>
      <c r="PH86" s="63"/>
      <c r="PI86" s="63"/>
      <c r="PJ86" s="63"/>
      <c r="PK86" s="63"/>
      <c r="PL86" s="63"/>
      <c r="PM86" s="63"/>
      <c r="PN86" s="63"/>
      <c r="PO86" s="63"/>
      <c r="PP86" s="63"/>
      <c r="PQ86" s="63"/>
      <c r="PR86" s="63"/>
      <c r="PS86" s="63"/>
      <c r="PT86" s="63"/>
      <c r="PU86" s="63"/>
      <c r="PV86" s="63"/>
      <c r="PW86" s="63"/>
      <c r="PX86" s="63"/>
      <c r="PY86" s="63"/>
      <c r="PZ86" s="63"/>
      <c r="QA86" s="63"/>
      <c r="QB86" s="63"/>
      <c r="QC86" s="63"/>
      <c r="QD86" s="63"/>
      <c r="QE86" s="63"/>
      <c r="QF86" s="63"/>
      <c r="QG86" s="63"/>
      <c r="QH86" s="63"/>
      <c r="QI86" s="63"/>
      <c r="QJ86" s="63"/>
      <c r="QK86" s="63"/>
      <c r="QL86" s="63"/>
      <c r="QM86" s="63"/>
      <c r="QN86" s="63"/>
      <c r="QO86" s="63"/>
      <c r="QP86" s="63"/>
      <c r="QQ86" s="63"/>
      <c r="QR86" s="63"/>
      <c r="QS86" s="63"/>
      <c r="QT86" s="63"/>
      <c r="QU86" s="63"/>
      <c r="QV86" s="63"/>
      <c r="QW86" s="63"/>
      <c r="QX86" s="63"/>
      <c r="QY86" s="63"/>
      <c r="QZ86" s="63"/>
      <c r="RA86" s="63"/>
      <c r="RB86" s="63"/>
      <c r="RC86" s="63"/>
      <c r="RD86" s="63"/>
      <c r="RE86" s="63"/>
      <c r="RF86" s="63"/>
      <c r="RG86" s="63"/>
      <c r="RH86" s="63"/>
      <c r="RI86" s="63"/>
      <c r="RJ86" s="63"/>
      <c r="RK86" s="63"/>
      <c r="RL86" s="63"/>
      <c r="RM86" s="63"/>
      <c r="RN86" s="63"/>
      <c r="RO86" s="63"/>
      <c r="RP86" s="63"/>
      <c r="RQ86" s="63"/>
      <c r="RR86" s="63"/>
      <c r="RS86" s="63"/>
      <c r="RT86" s="63"/>
      <c r="RU86" s="63"/>
      <c r="RV86" s="63"/>
      <c r="RW86" s="63"/>
      <c r="RX86" s="63"/>
      <c r="RY86" s="63"/>
      <c r="RZ86" s="63"/>
      <c r="SA86" s="63"/>
      <c r="SB86" s="63"/>
      <c r="SC86" s="63"/>
      <c r="SD86" s="63"/>
      <c r="SE86" s="63"/>
      <c r="SF86" s="63"/>
      <c r="SG86" s="63"/>
      <c r="SH86" s="63"/>
      <c r="SI86" s="63"/>
      <c r="SJ86" s="63"/>
      <c r="SK86" s="63"/>
      <c r="SL86" s="63"/>
      <c r="SM86" s="63"/>
      <c r="SN86" s="63"/>
      <c r="SO86" s="63"/>
      <c r="SP86" s="63"/>
      <c r="SQ86" s="63"/>
      <c r="SR86" s="63"/>
      <c r="SS86" s="63"/>
      <c r="ST86" s="63"/>
      <c r="SU86" s="63"/>
      <c r="SV86" s="63"/>
      <c r="SW86" s="63"/>
      <c r="SX86" s="63"/>
      <c r="SY86" s="63"/>
      <c r="SZ86" s="63"/>
      <c r="TA86" s="63"/>
      <c r="TB86" s="63"/>
      <c r="TC86" s="63"/>
      <c r="TD86" s="63"/>
      <c r="TE86" s="63"/>
      <c r="TF86" s="63"/>
      <c r="TG86" s="63"/>
      <c r="TH86" s="63"/>
      <c r="TI86" s="63"/>
      <c r="TJ86" s="63"/>
      <c r="TK86" s="63"/>
      <c r="TL86" s="63"/>
      <c r="TM86" s="63"/>
      <c r="TN86" s="63"/>
      <c r="TO86" s="63"/>
      <c r="TP86" s="63"/>
      <c r="TQ86" s="63"/>
      <c r="TR86" s="63"/>
      <c r="TS86" s="63"/>
      <c r="TT86" s="63"/>
      <c r="TU86" s="63"/>
      <c r="TV86" s="63"/>
      <c r="TW86" s="63"/>
      <c r="TX86" s="63"/>
      <c r="TY86" s="63"/>
      <c r="TZ86" s="63"/>
      <c r="UA86" s="63"/>
      <c r="UB86" s="63"/>
      <c r="UC86" s="63"/>
      <c r="UD86" s="63"/>
      <c r="UE86" s="63"/>
      <c r="UF86" s="63"/>
      <c r="UG86" s="63"/>
      <c r="UH86" s="63"/>
      <c r="UI86" s="63"/>
      <c r="UJ86" s="63"/>
      <c r="UK86" s="63"/>
      <c r="UL86" s="63"/>
      <c r="UM86" s="63"/>
      <c r="UN86" s="63"/>
      <c r="UO86" s="63"/>
      <c r="UP86" s="63"/>
      <c r="UQ86" s="63"/>
      <c r="UR86" s="63"/>
      <c r="US86" s="63"/>
      <c r="UT86" s="63"/>
      <c r="UU86" s="63"/>
      <c r="UV86" s="63"/>
      <c r="UW86" s="63"/>
      <c r="UX86" s="63"/>
      <c r="UY86" s="63"/>
      <c r="UZ86" s="63"/>
      <c r="VA86" s="63"/>
      <c r="VB86" s="63"/>
      <c r="VC86" s="63"/>
      <c r="VD86" s="63"/>
      <c r="VE86" s="63"/>
      <c r="VF86" s="63"/>
      <c r="VG86" s="63"/>
      <c r="VH86" s="63"/>
      <c r="VI86" s="63"/>
      <c r="VJ86" s="63"/>
      <c r="VK86" s="63"/>
      <c r="VL86" s="63"/>
      <c r="VM86" s="63"/>
      <c r="VN86" s="63"/>
      <c r="VO86" s="63"/>
      <c r="VP86" s="63"/>
      <c r="VQ86" s="63"/>
      <c r="VR86" s="63"/>
      <c r="VS86" s="63"/>
      <c r="VT86" s="63"/>
      <c r="VU86" s="63"/>
      <c r="VV86" s="63"/>
      <c r="VW86" s="63"/>
      <c r="VX86" s="63"/>
      <c r="VY86" s="63"/>
      <c r="VZ86" s="63"/>
      <c r="WA86" s="63"/>
      <c r="WB86" s="63"/>
      <c r="WC86" s="63"/>
      <c r="WD86" s="63"/>
      <c r="WE86" s="63"/>
      <c r="WF86" s="63"/>
      <c r="WG86" s="63"/>
      <c r="WH86" s="63"/>
      <c r="WI86" s="63"/>
      <c r="WJ86" s="63"/>
      <c r="WK86" s="63"/>
      <c r="WL86" s="63"/>
      <c r="WM86" s="63"/>
      <c r="WN86" s="63"/>
      <c r="WO86" s="63"/>
      <c r="WP86" s="63"/>
      <c r="WQ86" s="63"/>
      <c r="WR86" s="63"/>
      <c r="WS86" s="63"/>
      <c r="WT86" s="63"/>
      <c r="WU86" s="63"/>
      <c r="WV86" s="63"/>
      <c r="WW86" s="63"/>
      <c r="WX86" s="63"/>
      <c r="WY86" s="63"/>
      <c r="WZ86" s="63"/>
      <c r="XA86" s="63"/>
      <c r="XB86" s="63"/>
      <c r="XC86" s="63"/>
      <c r="XD86" s="63"/>
      <c r="XE86" s="63"/>
      <c r="XF86" s="63"/>
      <c r="XG86" s="63"/>
      <c r="XH86" s="63"/>
      <c r="XI86" s="63"/>
      <c r="XJ86" s="63"/>
      <c r="XK86" s="63"/>
      <c r="XL86" s="63"/>
      <c r="XM86" s="63"/>
      <c r="XN86" s="63"/>
      <c r="XO86" s="63"/>
      <c r="XP86" s="63"/>
      <c r="XQ86" s="63"/>
      <c r="XR86" s="63"/>
      <c r="XS86" s="63"/>
      <c r="XT86" s="63"/>
      <c r="XU86" s="63"/>
      <c r="XV86" s="63"/>
      <c r="XW86" s="63"/>
      <c r="XX86" s="63"/>
      <c r="XY86" s="63"/>
      <c r="XZ86" s="63"/>
      <c r="YA86" s="63"/>
      <c r="YB86" s="63"/>
      <c r="YC86" s="63"/>
      <c r="YD86" s="63"/>
      <c r="YE86" s="63"/>
      <c r="YF86" s="63"/>
      <c r="YG86" s="63"/>
      <c r="YH86" s="63"/>
      <c r="YI86" s="63"/>
      <c r="YJ86" s="63"/>
      <c r="YK86" s="63"/>
      <c r="YL86" s="63"/>
      <c r="YM86" s="63"/>
      <c r="YN86" s="63"/>
      <c r="YO86" s="63"/>
      <c r="YP86" s="63"/>
      <c r="YQ86" s="63"/>
      <c r="YR86" s="63"/>
      <c r="YS86" s="63"/>
      <c r="YT86" s="63"/>
      <c r="YU86" s="63"/>
      <c r="YV86" s="63"/>
      <c r="YW86" s="63"/>
      <c r="YX86" s="63"/>
      <c r="YY86" s="63"/>
      <c r="YZ86" s="63"/>
      <c r="ZA86" s="63"/>
      <c r="ZB86" s="63"/>
      <c r="ZC86" s="63"/>
      <c r="ZD86" s="63"/>
      <c r="ZE86" s="63"/>
      <c r="ZF86" s="63"/>
      <c r="ZG86" s="63"/>
      <c r="ZH86" s="63"/>
      <c r="ZI86" s="63"/>
      <c r="ZJ86" s="63"/>
      <c r="ZK86" s="63"/>
      <c r="ZL86" s="63"/>
      <c r="ZM86" s="63"/>
      <c r="ZN86" s="63"/>
      <c r="ZO86" s="63"/>
      <c r="ZP86" s="63"/>
      <c r="ZQ86" s="63"/>
      <c r="ZR86" s="63"/>
      <c r="ZS86" s="63"/>
      <c r="ZT86" s="63"/>
      <c r="ZU86" s="63"/>
      <c r="ZV86" s="63"/>
      <c r="ZW86" s="63"/>
      <c r="ZX86" s="63"/>
      <c r="ZY86" s="63"/>
      <c r="ZZ86" s="63"/>
      <c r="AAA86" s="63"/>
      <c r="AAB86" s="63"/>
      <c r="AAC86" s="63"/>
      <c r="AAD86" s="63"/>
      <c r="AAE86" s="63"/>
      <c r="AAF86" s="63"/>
      <c r="AAG86" s="63"/>
      <c r="AAH86" s="63"/>
      <c r="AAI86" s="63"/>
      <c r="AAJ86" s="63"/>
      <c r="AAK86" s="63"/>
      <c r="AAL86" s="63"/>
      <c r="AAM86" s="63"/>
      <c r="AAN86" s="63"/>
      <c r="AAO86" s="63"/>
      <c r="AAP86" s="63"/>
      <c r="AAQ86" s="63"/>
      <c r="AAR86" s="63"/>
      <c r="AAS86" s="63"/>
      <c r="AAT86" s="63"/>
      <c r="AAU86" s="63"/>
      <c r="AAV86" s="63"/>
      <c r="AAW86" s="63"/>
      <c r="AAX86" s="63"/>
      <c r="AAY86" s="63"/>
      <c r="AAZ86" s="63"/>
      <c r="ABA86" s="63"/>
      <c r="ABB86" s="63"/>
      <c r="ABC86" s="63"/>
      <c r="ABD86" s="63"/>
      <c r="ABE86" s="63"/>
      <c r="ABF86" s="63"/>
      <c r="ABG86" s="63"/>
      <c r="ABH86" s="63"/>
      <c r="ABI86" s="63"/>
      <c r="ABJ86" s="63"/>
      <c r="ABK86" s="63"/>
      <c r="ABL86" s="63"/>
      <c r="ABM86" s="63"/>
      <c r="ABN86" s="63"/>
      <c r="ABO86" s="63"/>
      <c r="ABP86" s="63"/>
      <c r="ABQ86" s="63"/>
      <c r="ABR86" s="63"/>
      <c r="ABS86" s="63"/>
      <c r="ABT86" s="63"/>
      <c r="ABU86" s="63"/>
      <c r="ABV86" s="63"/>
      <c r="ABW86" s="63"/>
      <c r="ABX86" s="63"/>
      <c r="ABY86" s="63"/>
      <c r="ABZ86" s="63"/>
      <c r="ACA86" s="63"/>
      <c r="ACB86" s="63"/>
      <c r="ACC86" s="63"/>
      <c r="ACD86" s="63"/>
      <c r="ACE86" s="63"/>
      <c r="ACF86" s="63"/>
      <c r="ACG86" s="63"/>
      <c r="ACH86" s="63"/>
      <c r="ACI86" s="63"/>
      <c r="ACJ86" s="63"/>
      <c r="ACK86" s="63"/>
      <c r="ACL86" s="63"/>
      <c r="ACM86" s="63"/>
      <c r="ACN86" s="63"/>
      <c r="ACO86" s="63"/>
      <c r="ACP86" s="63"/>
      <c r="ACQ86" s="63"/>
      <c r="ACR86" s="63"/>
      <c r="ACS86" s="63"/>
      <c r="ACT86" s="63"/>
      <c r="ACU86" s="63"/>
      <c r="ACV86" s="63"/>
      <c r="ACW86" s="63"/>
      <c r="ACX86" s="63"/>
      <c r="ACY86" s="63"/>
      <c r="ACZ86" s="63"/>
      <c r="ADA86" s="63"/>
      <c r="ADB86" s="63"/>
      <c r="ADC86" s="63"/>
      <c r="ADD86" s="63"/>
      <c r="ADE86" s="63"/>
      <c r="ADF86" s="63"/>
      <c r="ADG86" s="63"/>
      <c r="ADH86" s="63"/>
      <c r="ADI86" s="63"/>
      <c r="ADJ86" s="63"/>
      <c r="ADK86" s="63"/>
      <c r="ADL86" s="63"/>
      <c r="ADM86" s="63"/>
      <c r="ADN86" s="63"/>
      <c r="ADO86" s="63"/>
      <c r="ADP86" s="63"/>
      <c r="ADQ86" s="63"/>
      <c r="ADR86" s="63"/>
      <c r="ADS86" s="63"/>
      <c r="ADT86" s="63"/>
      <c r="ADU86" s="63"/>
      <c r="ADV86" s="63"/>
      <c r="ADW86" s="63"/>
      <c r="ADX86" s="63"/>
      <c r="ADY86" s="63"/>
      <c r="ADZ86" s="63"/>
      <c r="AEA86" s="63"/>
      <c r="AEB86" s="63"/>
      <c r="AEC86" s="63"/>
      <c r="AED86" s="63"/>
      <c r="AEE86" s="63"/>
      <c r="AEF86" s="63"/>
      <c r="AEG86" s="63"/>
      <c r="AEH86" s="63"/>
      <c r="AEI86" s="63"/>
      <c r="AEJ86" s="63"/>
      <c r="AEK86" s="63"/>
      <c r="AEL86" s="63"/>
      <c r="AEM86" s="63"/>
      <c r="AEN86" s="63"/>
      <c r="AEO86" s="63"/>
      <c r="AEP86" s="63"/>
      <c r="AEQ86" s="63"/>
      <c r="AER86" s="63"/>
      <c r="AES86" s="63"/>
      <c r="AET86" s="63"/>
      <c r="AEU86" s="63"/>
      <c r="AEV86" s="63"/>
      <c r="AEW86" s="63"/>
      <c r="AEX86" s="63"/>
    </row>
    <row r="87" spans="1:830" ht="18" customHeight="1" x14ac:dyDescent="0.35">
      <c r="A87" s="58"/>
      <c r="B87" s="43" t="s">
        <v>236</v>
      </c>
      <c r="C87" s="44" t="s">
        <v>177</v>
      </c>
      <c r="D87" s="63">
        <v>8</v>
      </c>
      <c r="E87" s="63">
        <v>6</v>
      </c>
      <c r="F87" s="63">
        <v>4</v>
      </c>
      <c r="G87" s="63">
        <v>6</v>
      </c>
      <c r="H87" s="63">
        <v>9</v>
      </c>
      <c r="I87" s="63">
        <v>0</v>
      </c>
      <c r="J87" s="63">
        <v>6</v>
      </c>
      <c r="K87" s="63">
        <v>6</v>
      </c>
      <c r="L87" s="63">
        <v>8</v>
      </c>
      <c r="M87" s="63">
        <v>11</v>
      </c>
      <c r="N87" s="63">
        <v>0</v>
      </c>
      <c r="O87" s="63">
        <v>0</v>
      </c>
      <c r="P87" s="63">
        <v>0</v>
      </c>
      <c r="Q87" s="63">
        <v>11</v>
      </c>
      <c r="R87" s="63">
        <v>12</v>
      </c>
      <c r="S87" s="63">
        <v>11</v>
      </c>
      <c r="T87" s="63">
        <v>13</v>
      </c>
      <c r="U87" s="63">
        <v>10</v>
      </c>
      <c r="V87" s="63">
        <v>11</v>
      </c>
      <c r="W87" s="63">
        <v>5</v>
      </c>
      <c r="X87" s="63">
        <v>5</v>
      </c>
      <c r="Y87" s="63">
        <v>8</v>
      </c>
      <c r="Z87" s="63">
        <v>7</v>
      </c>
      <c r="AA87" s="63">
        <v>9</v>
      </c>
      <c r="AB87" s="63">
        <v>7</v>
      </c>
      <c r="AC87" s="63">
        <v>11</v>
      </c>
      <c r="AD87" s="63">
        <v>10</v>
      </c>
      <c r="AE87" s="63">
        <v>8</v>
      </c>
      <c r="AF87" s="63">
        <v>10</v>
      </c>
      <c r="AG87" s="63">
        <v>8</v>
      </c>
      <c r="AH87" s="63">
        <v>10</v>
      </c>
      <c r="AI87" s="63">
        <v>14</v>
      </c>
      <c r="AJ87" s="63">
        <v>10</v>
      </c>
      <c r="AK87" s="63">
        <v>8</v>
      </c>
      <c r="AL87" s="63">
        <v>10</v>
      </c>
      <c r="AM87" s="63">
        <v>10</v>
      </c>
      <c r="AN87" s="63">
        <v>12</v>
      </c>
      <c r="AO87" s="63">
        <v>11</v>
      </c>
      <c r="AP87" s="63">
        <v>14</v>
      </c>
      <c r="AQ87" s="63"/>
      <c r="AR87" s="63">
        <v>14</v>
      </c>
      <c r="AS87" s="63">
        <v>10</v>
      </c>
      <c r="AT87" s="63">
        <v>13</v>
      </c>
      <c r="AU87" s="63">
        <v>12</v>
      </c>
      <c r="AV87" s="63">
        <v>12</v>
      </c>
      <c r="AW87" s="63">
        <v>10</v>
      </c>
      <c r="AX87" s="63">
        <v>14</v>
      </c>
      <c r="AY87" s="63">
        <v>12</v>
      </c>
      <c r="AZ87" s="63">
        <v>13</v>
      </c>
      <c r="BA87" s="63">
        <v>11</v>
      </c>
      <c r="BB87" s="63">
        <v>5</v>
      </c>
      <c r="BC87" s="63">
        <v>6</v>
      </c>
      <c r="BD87" s="63">
        <v>11</v>
      </c>
      <c r="BE87" s="63">
        <v>5</v>
      </c>
      <c r="BF87" s="63">
        <v>12</v>
      </c>
      <c r="BG87" s="63">
        <v>12</v>
      </c>
      <c r="BH87" s="63">
        <v>15</v>
      </c>
      <c r="BI87" s="63">
        <v>12</v>
      </c>
      <c r="BJ87" s="63">
        <v>10</v>
      </c>
      <c r="BK87" s="63">
        <v>7</v>
      </c>
      <c r="BL87" s="63">
        <v>9</v>
      </c>
      <c r="BM87" s="63">
        <v>11</v>
      </c>
      <c r="BN87" s="63">
        <v>3</v>
      </c>
      <c r="BO87" s="63">
        <v>9</v>
      </c>
      <c r="BP87" s="63">
        <v>7</v>
      </c>
      <c r="BQ87" s="63">
        <v>8</v>
      </c>
      <c r="BR87" s="63">
        <v>6</v>
      </c>
      <c r="BS87" s="63">
        <v>11</v>
      </c>
      <c r="BT87" s="63">
        <v>9</v>
      </c>
      <c r="BU87" s="63">
        <v>4</v>
      </c>
      <c r="BV87" s="63">
        <v>12</v>
      </c>
      <c r="BW87" s="63">
        <v>14</v>
      </c>
      <c r="BX87" s="63">
        <v>13</v>
      </c>
      <c r="BY87" s="63">
        <v>11</v>
      </c>
      <c r="BZ87" s="63">
        <v>9</v>
      </c>
      <c r="CA87" s="63">
        <v>11</v>
      </c>
      <c r="CB87" s="63">
        <v>8</v>
      </c>
      <c r="CC87" s="63">
        <v>11</v>
      </c>
      <c r="CD87" s="63">
        <v>14</v>
      </c>
      <c r="CE87" s="63">
        <v>9</v>
      </c>
      <c r="CF87" s="63">
        <v>11</v>
      </c>
      <c r="CG87" s="63">
        <v>8</v>
      </c>
      <c r="CH87" s="63">
        <v>11</v>
      </c>
      <c r="CI87" s="63">
        <v>5</v>
      </c>
      <c r="CJ87" s="63">
        <v>0</v>
      </c>
      <c r="CK87" s="63">
        <v>12</v>
      </c>
      <c r="CL87" s="63">
        <v>15</v>
      </c>
      <c r="CM87" s="63">
        <v>2</v>
      </c>
      <c r="CN87" s="63">
        <v>7</v>
      </c>
      <c r="CO87" s="63">
        <v>1</v>
      </c>
      <c r="CP87" s="63">
        <v>4</v>
      </c>
      <c r="CQ87" s="63">
        <v>12</v>
      </c>
      <c r="CR87" s="63">
        <v>13</v>
      </c>
      <c r="CS87" s="63">
        <v>14</v>
      </c>
      <c r="CT87" s="63">
        <v>12</v>
      </c>
      <c r="CU87" s="63">
        <v>13</v>
      </c>
      <c r="CV87" s="63">
        <v>6</v>
      </c>
      <c r="CW87" s="63">
        <v>12</v>
      </c>
      <c r="CX87" s="63">
        <v>10</v>
      </c>
      <c r="CY87" s="63">
        <v>10</v>
      </c>
      <c r="CZ87" s="63">
        <v>8</v>
      </c>
      <c r="DA87" s="63">
        <v>9</v>
      </c>
      <c r="DB87" s="63">
        <v>11</v>
      </c>
      <c r="DC87" s="63">
        <v>6</v>
      </c>
      <c r="DD87" s="63">
        <v>0</v>
      </c>
      <c r="DE87" s="63">
        <v>11</v>
      </c>
      <c r="DF87" s="63">
        <v>7</v>
      </c>
      <c r="DG87" s="63">
        <v>8</v>
      </c>
      <c r="DH87" s="63">
        <v>9</v>
      </c>
      <c r="DI87" s="63">
        <v>8</v>
      </c>
      <c r="DJ87" s="63">
        <v>8</v>
      </c>
      <c r="DK87" s="63">
        <v>11</v>
      </c>
      <c r="DL87" s="63">
        <v>10</v>
      </c>
      <c r="DM87" s="63">
        <v>8</v>
      </c>
      <c r="DN87" s="63">
        <v>10</v>
      </c>
      <c r="DO87" s="63">
        <v>11</v>
      </c>
      <c r="DP87" s="63">
        <v>9</v>
      </c>
      <c r="DQ87" s="63">
        <v>9</v>
      </c>
      <c r="DR87" s="63">
        <v>6</v>
      </c>
      <c r="DS87" s="63">
        <v>8</v>
      </c>
      <c r="DT87" s="63">
        <v>12</v>
      </c>
      <c r="DU87" s="63">
        <v>8</v>
      </c>
      <c r="DV87" s="63">
        <v>9</v>
      </c>
      <c r="DW87" s="63">
        <v>11</v>
      </c>
      <c r="DX87" s="63">
        <v>12</v>
      </c>
      <c r="DY87" s="63">
        <v>8</v>
      </c>
      <c r="DZ87" s="63">
        <v>8</v>
      </c>
      <c r="EA87" s="63">
        <v>10</v>
      </c>
      <c r="EB87" s="63">
        <v>8</v>
      </c>
      <c r="EC87" s="63">
        <v>8</v>
      </c>
      <c r="ED87" s="63">
        <v>9</v>
      </c>
      <c r="EE87" s="63">
        <v>11</v>
      </c>
      <c r="EF87" s="63">
        <v>5</v>
      </c>
      <c r="EG87" s="63">
        <v>12</v>
      </c>
      <c r="EH87" s="63">
        <v>15</v>
      </c>
      <c r="EI87" s="63">
        <v>12</v>
      </c>
      <c r="EJ87" s="63">
        <v>6</v>
      </c>
      <c r="EK87" s="63">
        <v>11</v>
      </c>
      <c r="EL87" s="63">
        <v>4</v>
      </c>
      <c r="EM87" s="63">
        <v>1</v>
      </c>
      <c r="EN87" s="63">
        <v>5</v>
      </c>
      <c r="EO87" s="63">
        <v>7</v>
      </c>
      <c r="EP87" s="63">
        <v>5</v>
      </c>
      <c r="EQ87" s="63">
        <v>9</v>
      </c>
      <c r="ER87" s="63">
        <v>8</v>
      </c>
      <c r="ES87" s="63">
        <v>8</v>
      </c>
      <c r="ET87" s="63">
        <v>5</v>
      </c>
      <c r="EU87" s="63">
        <v>0</v>
      </c>
      <c r="EV87" s="63">
        <v>0</v>
      </c>
      <c r="EW87" s="63">
        <v>0</v>
      </c>
      <c r="EX87" s="63">
        <v>5</v>
      </c>
      <c r="EY87" s="63">
        <v>2</v>
      </c>
      <c r="EZ87" s="63">
        <v>10</v>
      </c>
      <c r="FA87" s="63">
        <v>12</v>
      </c>
      <c r="FB87" s="63">
        <v>15</v>
      </c>
      <c r="FC87" s="63">
        <v>14</v>
      </c>
      <c r="FD87" s="63">
        <v>12</v>
      </c>
      <c r="FE87" s="63">
        <v>11</v>
      </c>
      <c r="FF87" s="63">
        <v>10</v>
      </c>
      <c r="FG87" s="63">
        <v>8</v>
      </c>
      <c r="FH87" s="63">
        <v>10</v>
      </c>
      <c r="FI87" s="63">
        <v>8</v>
      </c>
      <c r="FJ87" s="63">
        <v>10</v>
      </c>
      <c r="FK87" s="63">
        <v>12</v>
      </c>
      <c r="FL87" s="63">
        <v>8</v>
      </c>
      <c r="FM87" s="63">
        <v>11</v>
      </c>
      <c r="FN87" s="63">
        <v>11</v>
      </c>
      <c r="FO87" s="63">
        <v>13</v>
      </c>
      <c r="FP87" s="63">
        <v>9</v>
      </c>
      <c r="FQ87" s="63">
        <v>8</v>
      </c>
      <c r="FR87" s="63">
        <v>10</v>
      </c>
      <c r="FS87" s="63">
        <v>8</v>
      </c>
      <c r="FT87" s="63">
        <v>8</v>
      </c>
      <c r="FU87" s="63">
        <v>10</v>
      </c>
      <c r="FV87" s="63">
        <v>8</v>
      </c>
      <c r="FW87" s="63">
        <v>10</v>
      </c>
      <c r="FX87" s="63">
        <v>9</v>
      </c>
      <c r="FY87" s="63">
        <v>8</v>
      </c>
      <c r="FZ87" s="63">
        <v>10</v>
      </c>
      <c r="GA87" s="63">
        <v>9</v>
      </c>
      <c r="GB87" s="63">
        <v>12</v>
      </c>
      <c r="GC87" s="63">
        <v>11</v>
      </c>
      <c r="GD87" s="63">
        <v>13</v>
      </c>
      <c r="GE87" s="63">
        <v>11</v>
      </c>
      <c r="GF87" s="63">
        <v>9</v>
      </c>
      <c r="GG87" s="63">
        <v>8</v>
      </c>
      <c r="GH87" s="63">
        <v>9</v>
      </c>
      <c r="GI87" s="63">
        <v>8</v>
      </c>
      <c r="GJ87" s="63">
        <v>10</v>
      </c>
      <c r="GK87" s="63">
        <v>8</v>
      </c>
      <c r="GL87" s="63"/>
      <c r="GM87" s="63"/>
      <c r="GN87" s="63"/>
      <c r="GO87" s="63"/>
      <c r="GP87" s="63"/>
      <c r="GQ87" s="63"/>
      <c r="GR87" s="63"/>
      <c r="GS87" s="63"/>
      <c r="GT87" s="63"/>
      <c r="GU87" s="63"/>
      <c r="GV87" s="63"/>
      <c r="GW87" s="63"/>
      <c r="GX87" s="63"/>
      <c r="GY87" s="63"/>
      <c r="GZ87" s="63"/>
      <c r="HA87" s="63"/>
      <c r="HB87" s="63"/>
      <c r="HC87" s="63"/>
      <c r="HD87" s="63"/>
      <c r="HE87" s="63"/>
      <c r="HF87" s="63"/>
      <c r="HG87" s="63"/>
      <c r="HH87" s="63"/>
      <c r="HI87" s="63"/>
      <c r="HJ87" s="63"/>
      <c r="HK87" s="63"/>
      <c r="HL87" s="63"/>
      <c r="HM87" s="63"/>
      <c r="HN87" s="63"/>
      <c r="HO87" s="63"/>
      <c r="HP87" s="63"/>
      <c r="HQ87" s="63"/>
      <c r="HR87" s="63"/>
      <c r="HS87" s="63"/>
      <c r="HT87" s="63"/>
      <c r="HU87" s="63"/>
      <c r="HV87" s="63"/>
      <c r="HW87" s="63"/>
      <c r="HX87" s="63"/>
      <c r="HY87" s="63"/>
      <c r="HZ87" s="63"/>
      <c r="IA87" s="63"/>
      <c r="IB87" s="63"/>
      <c r="IC87" s="63"/>
      <c r="ID87" s="63"/>
      <c r="IE87" s="63"/>
      <c r="IF87" s="63"/>
      <c r="IG87" s="63"/>
      <c r="IH87" s="63"/>
      <c r="II87" s="63"/>
      <c r="IJ87" s="63"/>
      <c r="IK87" s="63"/>
      <c r="IL87" s="63"/>
      <c r="IM87" s="63"/>
      <c r="IN87" s="63"/>
      <c r="IO87" s="63"/>
      <c r="IP87" s="63"/>
      <c r="IQ87" s="63"/>
      <c r="IR87" s="63"/>
      <c r="IS87" s="63"/>
      <c r="IT87" s="63"/>
      <c r="IU87" s="63"/>
      <c r="IV87" s="63"/>
      <c r="IW87" s="63"/>
      <c r="IX87" s="63"/>
      <c r="IY87" s="63"/>
      <c r="IZ87" s="63"/>
      <c r="JA87" s="63"/>
      <c r="JB87" s="63"/>
      <c r="JC87" s="63"/>
      <c r="JD87" s="63"/>
      <c r="JE87" s="63"/>
      <c r="JF87" s="63"/>
      <c r="JG87" s="63"/>
      <c r="JH87" s="63"/>
      <c r="JI87" s="63"/>
      <c r="JJ87" s="63"/>
      <c r="JK87" s="63"/>
      <c r="JL87" s="63"/>
      <c r="JM87" s="63"/>
      <c r="JN87" s="63"/>
      <c r="JO87" s="63"/>
      <c r="JP87" s="63"/>
      <c r="JQ87" s="63"/>
      <c r="JR87" s="63"/>
      <c r="JS87" s="63"/>
      <c r="JT87" s="63"/>
      <c r="JU87" s="63"/>
      <c r="JV87" s="63"/>
      <c r="JW87" s="63"/>
      <c r="JX87" s="63"/>
      <c r="JY87" s="63"/>
      <c r="JZ87" s="63"/>
      <c r="KA87" s="63"/>
      <c r="KB87" s="63"/>
      <c r="KC87" s="63"/>
      <c r="KD87" s="63"/>
      <c r="KE87" s="63"/>
      <c r="KF87" s="63"/>
      <c r="KG87" s="63"/>
      <c r="KH87" s="63"/>
      <c r="KI87" s="63"/>
      <c r="KJ87" s="63"/>
      <c r="KK87" s="63"/>
      <c r="KL87" s="63"/>
      <c r="KM87" s="63"/>
      <c r="KN87" s="63"/>
      <c r="KO87" s="63"/>
      <c r="KP87" s="63"/>
      <c r="KQ87" s="63"/>
      <c r="KR87" s="63"/>
      <c r="KS87" s="63"/>
      <c r="KT87" s="63"/>
      <c r="KU87" s="63"/>
      <c r="KV87" s="63"/>
      <c r="KW87" s="63"/>
      <c r="KX87" s="63"/>
      <c r="KY87" s="63"/>
      <c r="KZ87" s="63"/>
      <c r="LA87" s="63"/>
      <c r="LB87" s="63"/>
      <c r="LC87" s="63"/>
      <c r="LD87" s="63"/>
      <c r="LE87" s="63"/>
      <c r="LF87" s="63"/>
      <c r="LG87" s="63"/>
      <c r="LH87" s="63"/>
      <c r="LI87" s="63"/>
      <c r="LJ87" s="63"/>
      <c r="LK87" s="63"/>
      <c r="LL87" s="63"/>
      <c r="LM87" s="63"/>
      <c r="LN87" s="63"/>
      <c r="LO87" s="63"/>
      <c r="LP87" s="63"/>
      <c r="LQ87" s="63"/>
      <c r="LR87" s="63"/>
      <c r="LS87" s="63"/>
      <c r="LT87" s="63"/>
      <c r="LU87" s="63"/>
      <c r="LV87" s="63"/>
      <c r="LW87" s="63"/>
      <c r="LX87" s="63"/>
      <c r="LY87" s="63"/>
      <c r="LZ87" s="63"/>
      <c r="MA87" s="63"/>
      <c r="MB87" s="63"/>
      <c r="MC87" s="63"/>
      <c r="MD87" s="63"/>
      <c r="ME87" s="63"/>
      <c r="MF87" s="63"/>
      <c r="MG87" s="63"/>
      <c r="MH87" s="63"/>
      <c r="MI87" s="63"/>
      <c r="MJ87" s="63"/>
      <c r="MK87" s="63"/>
      <c r="ML87" s="63"/>
      <c r="MM87" s="63"/>
      <c r="MN87" s="63"/>
      <c r="MO87" s="63"/>
      <c r="MP87" s="63"/>
      <c r="MQ87" s="63"/>
      <c r="MR87" s="63"/>
      <c r="MS87" s="63"/>
      <c r="MT87" s="63"/>
      <c r="MU87" s="63"/>
      <c r="MV87" s="63"/>
      <c r="MW87" s="63"/>
      <c r="MX87" s="63"/>
      <c r="MY87" s="63"/>
      <c r="MZ87" s="63"/>
      <c r="NA87" s="63"/>
      <c r="NB87" s="63"/>
      <c r="NC87" s="63"/>
      <c r="ND87" s="63"/>
      <c r="NE87" s="63"/>
      <c r="NF87" s="63"/>
      <c r="NG87" s="63"/>
      <c r="NH87" s="63"/>
      <c r="NI87" s="63"/>
      <c r="NJ87" s="63"/>
      <c r="NK87" s="63"/>
      <c r="NL87" s="63"/>
      <c r="NM87" s="63"/>
      <c r="NN87" s="63"/>
      <c r="NO87" s="63"/>
      <c r="NP87" s="63"/>
      <c r="NQ87" s="63"/>
      <c r="NR87" s="63"/>
      <c r="NS87" s="63"/>
      <c r="NT87" s="63"/>
      <c r="NU87" s="63"/>
      <c r="NV87" s="63"/>
      <c r="NW87" s="63"/>
      <c r="NX87" s="63"/>
      <c r="NY87" s="63"/>
      <c r="NZ87" s="63"/>
      <c r="OA87" s="63"/>
      <c r="OB87" s="63"/>
      <c r="OC87" s="63"/>
      <c r="OD87" s="63"/>
      <c r="OE87" s="63"/>
      <c r="OF87" s="63"/>
      <c r="OG87" s="63"/>
      <c r="OH87" s="63"/>
      <c r="OI87" s="63"/>
      <c r="OJ87" s="63"/>
      <c r="OK87" s="63"/>
      <c r="OL87" s="63"/>
      <c r="OM87" s="63"/>
      <c r="ON87" s="63"/>
      <c r="OO87" s="63"/>
      <c r="OP87" s="63"/>
      <c r="OQ87" s="63"/>
      <c r="OR87" s="63"/>
      <c r="OS87" s="63"/>
      <c r="OT87" s="63"/>
      <c r="OU87" s="63"/>
      <c r="OV87" s="63"/>
      <c r="OW87" s="63"/>
      <c r="OX87" s="63"/>
      <c r="OY87" s="63"/>
      <c r="OZ87" s="63"/>
      <c r="PA87" s="63"/>
      <c r="PB87" s="63"/>
      <c r="PC87" s="63"/>
      <c r="PD87" s="63"/>
      <c r="PE87" s="63"/>
      <c r="PF87" s="63"/>
      <c r="PG87" s="63"/>
      <c r="PH87" s="63"/>
      <c r="PI87" s="63"/>
      <c r="PJ87" s="63"/>
      <c r="PK87" s="63"/>
      <c r="PL87" s="63"/>
      <c r="PM87" s="63"/>
      <c r="PN87" s="63"/>
      <c r="PO87" s="63"/>
      <c r="PP87" s="63"/>
      <c r="PQ87" s="63"/>
      <c r="PR87" s="63"/>
      <c r="PS87" s="63"/>
      <c r="PT87" s="63"/>
      <c r="PU87" s="63"/>
      <c r="PV87" s="63"/>
      <c r="PW87" s="63"/>
      <c r="PX87" s="63"/>
      <c r="PY87" s="63"/>
      <c r="PZ87" s="63"/>
      <c r="QA87" s="63"/>
      <c r="QB87" s="63"/>
      <c r="QC87" s="63"/>
      <c r="QD87" s="63"/>
      <c r="QE87" s="63"/>
      <c r="QF87" s="63"/>
      <c r="QG87" s="63"/>
      <c r="QH87" s="63"/>
      <c r="QI87" s="63"/>
      <c r="QJ87" s="63"/>
      <c r="QK87" s="63"/>
      <c r="QL87" s="63"/>
      <c r="QM87" s="63"/>
      <c r="QN87" s="63"/>
      <c r="QO87" s="63"/>
      <c r="QP87" s="63"/>
      <c r="QQ87" s="63"/>
      <c r="QR87" s="63"/>
      <c r="QS87" s="63"/>
      <c r="QT87" s="63"/>
      <c r="QU87" s="63"/>
      <c r="QV87" s="63"/>
      <c r="QW87" s="63"/>
      <c r="QX87" s="63"/>
      <c r="QY87" s="63"/>
      <c r="QZ87" s="63"/>
      <c r="RA87" s="63"/>
      <c r="RB87" s="63"/>
      <c r="RC87" s="63"/>
      <c r="RD87" s="63"/>
      <c r="RE87" s="63"/>
      <c r="RF87" s="63"/>
      <c r="RG87" s="63"/>
      <c r="RH87" s="63"/>
      <c r="RI87" s="63"/>
      <c r="RJ87" s="63"/>
      <c r="RK87" s="63"/>
      <c r="RL87" s="63"/>
      <c r="RM87" s="63"/>
      <c r="RN87" s="63"/>
      <c r="RO87" s="63"/>
      <c r="RP87" s="63"/>
      <c r="RQ87" s="63"/>
      <c r="RR87" s="63"/>
      <c r="RS87" s="63"/>
      <c r="RT87" s="63"/>
      <c r="RU87" s="63"/>
      <c r="RV87" s="63"/>
      <c r="RW87" s="63"/>
      <c r="RX87" s="63"/>
      <c r="RY87" s="63"/>
      <c r="RZ87" s="63"/>
      <c r="SA87" s="63"/>
      <c r="SB87" s="63"/>
      <c r="SC87" s="63"/>
      <c r="SD87" s="63"/>
      <c r="SE87" s="63"/>
      <c r="SF87" s="63"/>
      <c r="SG87" s="63"/>
      <c r="SH87" s="63"/>
      <c r="SI87" s="63"/>
      <c r="SJ87" s="63"/>
      <c r="SK87" s="63"/>
      <c r="SL87" s="63"/>
      <c r="SM87" s="63"/>
      <c r="SN87" s="63"/>
      <c r="SO87" s="63"/>
      <c r="SP87" s="63"/>
      <c r="SQ87" s="63"/>
      <c r="SR87" s="63"/>
      <c r="SS87" s="63"/>
      <c r="ST87" s="63"/>
      <c r="SU87" s="63"/>
      <c r="SV87" s="63"/>
      <c r="SW87" s="63"/>
      <c r="SX87" s="63"/>
      <c r="SY87" s="63"/>
      <c r="SZ87" s="63"/>
      <c r="TA87" s="63"/>
      <c r="TB87" s="63"/>
      <c r="TC87" s="63"/>
      <c r="TD87" s="63"/>
      <c r="TE87" s="63"/>
      <c r="TF87" s="63"/>
      <c r="TG87" s="63"/>
      <c r="TH87" s="63"/>
      <c r="TI87" s="63"/>
      <c r="TJ87" s="63"/>
      <c r="TK87" s="63"/>
      <c r="TL87" s="63"/>
      <c r="TM87" s="63"/>
      <c r="TN87" s="63"/>
      <c r="TO87" s="63"/>
      <c r="TP87" s="63"/>
      <c r="TQ87" s="63"/>
      <c r="TR87" s="63"/>
      <c r="TS87" s="63"/>
      <c r="TT87" s="63"/>
      <c r="TU87" s="63"/>
      <c r="TV87" s="63"/>
      <c r="TW87" s="63"/>
      <c r="TX87" s="63"/>
      <c r="TY87" s="63"/>
      <c r="TZ87" s="63"/>
      <c r="UA87" s="63"/>
      <c r="UB87" s="63"/>
      <c r="UC87" s="63"/>
      <c r="UD87" s="63"/>
      <c r="UE87" s="63"/>
      <c r="UF87" s="63"/>
      <c r="UG87" s="63"/>
      <c r="UH87" s="63"/>
      <c r="UI87" s="63"/>
      <c r="UJ87" s="63"/>
      <c r="UK87" s="63"/>
      <c r="UL87" s="63"/>
      <c r="UM87" s="63"/>
      <c r="UN87" s="63"/>
      <c r="UO87" s="63"/>
      <c r="UP87" s="63"/>
      <c r="UQ87" s="63"/>
      <c r="UR87" s="63"/>
      <c r="US87" s="63"/>
      <c r="UT87" s="63"/>
      <c r="UU87" s="63"/>
      <c r="UV87" s="63"/>
      <c r="UW87" s="63"/>
      <c r="UX87" s="63"/>
      <c r="UY87" s="63"/>
      <c r="UZ87" s="63"/>
      <c r="VA87" s="63"/>
      <c r="VB87" s="63"/>
      <c r="VC87" s="63"/>
      <c r="VD87" s="63"/>
      <c r="VE87" s="63"/>
      <c r="VF87" s="63"/>
      <c r="VG87" s="63"/>
      <c r="VH87" s="63"/>
      <c r="VI87" s="63"/>
      <c r="VJ87" s="63"/>
      <c r="VK87" s="63"/>
      <c r="VL87" s="63"/>
      <c r="VM87" s="63"/>
      <c r="VN87" s="63"/>
      <c r="VO87" s="63"/>
      <c r="VP87" s="63"/>
      <c r="VQ87" s="63"/>
      <c r="VR87" s="63"/>
      <c r="VS87" s="63"/>
      <c r="VT87" s="63"/>
      <c r="VU87" s="63"/>
      <c r="VV87" s="63"/>
      <c r="VW87" s="63"/>
      <c r="VX87" s="63"/>
      <c r="VY87" s="63"/>
      <c r="VZ87" s="63"/>
      <c r="WA87" s="63"/>
      <c r="WB87" s="63"/>
      <c r="WC87" s="63"/>
      <c r="WD87" s="63"/>
      <c r="WE87" s="63"/>
      <c r="WF87" s="63"/>
      <c r="WG87" s="63"/>
      <c r="WH87" s="63"/>
      <c r="WI87" s="63"/>
      <c r="WJ87" s="63"/>
      <c r="WK87" s="63"/>
      <c r="WL87" s="63"/>
      <c r="WM87" s="63"/>
      <c r="WN87" s="63"/>
      <c r="WO87" s="63"/>
      <c r="WP87" s="63"/>
      <c r="WQ87" s="63"/>
      <c r="WR87" s="63"/>
      <c r="WS87" s="63"/>
      <c r="WT87" s="63"/>
      <c r="WU87" s="63"/>
      <c r="WV87" s="63"/>
      <c r="WW87" s="63"/>
      <c r="WX87" s="63"/>
      <c r="WY87" s="63"/>
      <c r="WZ87" s="63"/>
      <c r="XA87" s="63"/>
      <c r="XB87" s="63"/>
      <c r="XC87" s="63"/>
      <c r="XD87" s="63"/>
      <c r="XE87" s="63"/>
      <c r="XF87" s="63"/>
      <c r="XG87" s="63"/>
      <c r="XH87" s="63"/>
      <c r="XI87" s="63"/>
      <c r="XJ87" s="63"/>
      <c r="XK87" s="63"/>
      <c r="XL87" s="63"/>
      <c r="XM87" s="63"/>
      <c r="XN87" s="63"/>
      <c r="XO87" s="63"/>
      <c r="XP87" s="63"/>
      <c r="XQ87" s="63"/>
      <c r="XR87" s="63"/>
      <c r="XS87" s="63"/>
      <c r="XT87" s="63"/>
      <c r="XU87" s="63"/>
      <c r="XV87" s="63"/>
      <c r="XW87" s="63"/>
      <c r="XX87" s="63"/>
      <c r="XY87" s="63"/>
      <c r="XZ87" s="63"/>
      <c r="YA87" s="63"/>
      <c r="YB87" s="63"/>
      <c r="YC87" s="63"/>
      <c r="YD87" s="63"/>
      <c r="YE87" s="63"/>
      <c r="YF87" s="63"/>
      <c r="YG87" s="63"/>
      <c r="YH87" s="63"/>
      <c r="YI87" s="63"/>
      <c r="YJ87" s="63"/>
      <c r="YK87" s="63"/>
      <c r="YL87" s="63"/>
      <c r="YM87" s="63"/>
      <c r="YN87" s="63"/>
      <c r="YO87" s="63"/>
      <c r="YP87" s="63"/>
      <c r="YQ87" s="63"/>
      <c r="YR87" s="63"/>
      <c r="YS87" s="63"/>
      <c r="YT87" s="63"/>
      <c r="YU87" s="63"/>
      <c r="YV87" s="63"/>
      <c r="YW87" s="63"/>
      <c r="YX87" s="63"/>
      <c r="YY87" s="63"/>
      <c r="YZ87" s="63"/>
      <c r="ZA87" s="63"/>
      <c r="ZB87" s="63"/>
      <c r="ZC87" s="63"/>
      <c r="ZD87" s="63"/>
      <c r="ZE87" s="63"/>
      <c r="ZF87" s="63"/>
      <c r="ZG87" s="63"/>
      <c r="ZH87" s="63"/>
      <c r="ZI87" s="63"/>
      <c r="ZJ87" s="63"/>
      <c r="ZK87" s="63"/>
      <c r="ZL87" s="63"/>
      <c r="ZM87" s="63"/>
      <c r="ZN87" s="63"/>
      <c r="ZO87" s="63"/>
      <c r="ZP87" s="63"/>
      <c r="ZQ87" s="63"/>
      <c r="ZR87" s="63"/>
      <c r="ZS87" s="63"/>
      <c r="ZT87" s="63"/>
      <c r="ZU87" s="63"/>
      <c r="ZV87" s="63"/>
      <c r="ZW87" s="63"/>
      <c r="ZX87" s="63"/>
      <c r="ZY87" s="63"/>
      <c r="ZZ87" s="63"/>
      <c r="AAA87" s="63"/>
      <c r="AAB87" s="63"/>
      <c r="AAC87" s="63"/>
      <c r="AAD87" s="63"/>
      <c r="AAE87" s="63"/>
      <c r="AAF87" s="63"/>
      <c r="AAG87" s="63"/>
      <c r="AAH87" s="63"/>
      <c r="AAI87" s="63"/>
      <c r="AAJ87" s="63"/>
      <c r="AAK87" s="63"/>
      <c r="AAL87" s="63"/>
      <c r="AAM87" s="63"/>
      <c r="AAN87" s="63"/>
      <c r="AAO87" s="63"/>
      <c r="AAP87" s="63"/>
      <c r="AAQ87" s="63"/>
      <c r="AAR87" s="63"/>
      <c r="AAS87" s="63"/>
      <c r="AAT87" s="63"/>
      <c r="AAU87" s="63"/>
      <c r="AAV87" s="63"/>
      <c r="AAW87" s="63"/>
      <c r="AAX87" s="63"/>
      <c r="AAY87" s="63"/>
      <c r="AAZ87" s="63"/>
      <c r="ABA87" s="63"/>
      <c r="ABB87" s="63"/>
      <c r="ABC87" s="63"/>
      <c r="ABD87" s="63"/>
      <c r="ABE87" s="63"/>
      <c r="ABF87" s="63"/>
      <c r="ABG87" s="63"/>
      <c r="ABH87" s="63"/>
      <c r="ABI87" s="63"/>
      <c r="ABJ87" s="63"/>
      <c r="ABK87" s="63"/>
      <c r="ABL87" s="63"/>
      <c r="ABM87" s="63"/>
      <c r="ABN87" s="63"/>
      <c r="ABO87" s="63"/>
      <c r="ABP87" s="63"/>
      <c r="ABQ87" s="63"/>
      <c r="ABR87" s="63"/>
      <c r="ABS87" s="63"/>
      <c r="ABT87" s="63"/>
      <c r="ABU87" s="63"/>
      <c r="ABV87" s="63"/>
      <c r="ABW87" s="63"/>
      <c r="ABX87" s="63"/>
      <c r="ABY87" s="63"/>
      <c r="ABZ87" s="63"/>
      <c r="ACA87" s="63"/>
      <c r="ACB87" s="63"/>
      <c r="ACC87" s="63"/>
      <c r="ACD87" s="63"/>
      <c r="ACE87" s="63"/>
      <c r="ACF87" s="63"/>
      <c r="ACG87" s="63"/>
      <c r="ACH87" s="63"/>
      <c r="ACI87" s="63"/>
      <c r="ACJ87" s="63"/>
      <c r="ACK87" s="63"/>
      <c r="ACL87" s="63"/>
      <c r="ACM87" s="63"/>
      <c r="ACN87" s="63"/>
      <c r="ACO87" s="63"/>
      <c r="ACP87" s="63"/>
      <c r="ACQ87" s="63"/>
      <c r="ACR87" s="63"/>
      <c r="ACS87" s="63"/>
      <c r="ACT87" s="63"/>
      <c r="ACU87" s="63"/>
      <c r="ACV87" s="63"/>
      <c r="ACW87" s="63"/>
      <c r="ACX87" s="63"/>
      <c r="ACY87" s="63"/>
      <c r="ACZ87" s="63"/>
      <c r="ADA87" s="63"/>
      <c r="ADB87" s="63"/>
      <c r="ADC87" s="63"/>
      <c r="ADD87" s="63"/>
      <c r="ADE87" s="63"/>
      <c r="ADF87" s="63"/>
      <c r="ADG87" s="63"/>
      <c r="ADH87" s="63"/>
      <c r="ADI87" s="63"/>
      <c r="ADJ87" s="63"/>
      <c r="ADK87" s="63"/>
      <c r="ADL87" s="63"/>
      <c r="ADM87" s="63"/>
      <c r="ADN87" s="63"/>
      <c r="ADO87" s="63"/>
      <c r="ADP87" s="63"/>
      <c r="ADQ87" s="63"/>
      <c r="ADR87" s="63"/>
      <c r="ADS87" s="63"/>
      <c r="ADT87" s="63"/>
      <c r="ADU87" s="63"/>
      <c r="ADV87" s="63"/>
      <c r="ADW87" s="63"/>
      <c r="ADX87" s="63"/>
      <c r="ADY87" s="63"/>
      <c r="ADZ87" s="63"/>
      <c r="AEA87" s="63"/>
      <c r="AEB87" s="63"/>
      <c r="AEC87" s="63"/>
      <c r="AED87" s="63"/>
      <c r="AEE87" s="63"/>
      <c r="AEF87" s="63"/>
      <c r="AEG87" s="63"/>
      <c r="AEH87" s="63"/>
      <c r="AEI87" s="63"/>
      <c r="AEJ87" s="63"/>
      <c r="AEK87" s="63"/>
      <c r="AEL87" s="63"/>
      <c r="AEM87" s="63"/>
      <c r="AEN87" s="63"/>
      <c r="AEO87" s="63"/>
      <c r="AEP87" s="63"/>
      <c r="AEQ87" s="63"/>
      <c r="AER87" s="63"/>
      <c r="AES87" s="63"/>
      <c r="AET87" s="63"/>
      <c r="AEU87" s="63"/>
      <c r="AEV87" s="63"/>
      <c r="AEW87" s="63"/>
      <c r="AEX87" s="63"/>
    </row>
    <row r="88" spans="1:830" ht="18" customHeight="1" x14ac:dyDescent="0.35">
      <c r="A88" s="57" t="s">
        <v>237</v>
      </c>
      <c r="B88" s="43" t="s">
        <v>238</v>
      </c>
      <c r="C88" s="44" t="s">
        <v>239</v>
      </c>
      <c r="D88" s="63">
        <v>0</v>
      </c>
      <c r="E88" s="63">
        <v>0</v>
      </c>
      <c r="F88" s="63">
        <v>0</v>
      </c>
      <c r="G88" s="63">
        <v>0</v>
      </c>
      <c r="H88" s="63">
        <v>3144.5</v>
      </c>
      <c r="I88" s="63">
        <v>0</v>
      </c>
      <c r="J88" s="63">
        <v>2642.5</v>
      </c>
      <c r="K88" s="63">
        <v>2604</v>
      </c>
      <c r="L88" s="63">
        <v>2625</v>
      </c>
      <c r="M88" s="63">
        <v>2024.5</v>
      </c>
      <c r="N88" s="63">
        <v>2025</v>
      </c>
      <c r="O88" s="63">
        <v>1116.5</v>
      </c>
      <c r="P88" s="63">
        <v>1539</v>
      </c>
      <c r="Q88" s="63">
        <v>2023.5</v>
      </c>
      <c r="R88" s="63">
        <v>0</v>
      </c>
      <c r="S88" s="63">
        <v>0</v>
      </c>
      <c r="T88" s="63">
        <v>2554</v>
      </c>
      <c r="U88" s="63">
        <v>2253</v>
      </c>
      <c r="V88" s="63">
        <v>2517.5</v>
      </c>
      <c r="W88" s="63">
        <v>0</v>
      </c>
      <c r="X88" s="63">
        <v>2011.5</v>
      </c>
      <c r="Y88" s="63">
        <v>1541</v>
      </c>
      <c r="Z88" s="63">
        <v>2027</v>
      </c>
      <c r="AA88" s="63">
        <v>3026.5</v>
      </c>
      <c r="AB88" s="63">
        <v>3029.5</v>
      </c>
      <c r="AC88" s="63">
        <v>0</v>
      </c>
      <c r="AD88" s="63">
        <v>1537.5</v>
      </c>
      <c r="AE88" s="63">
        <v>1530</v>
      </c>
      <c r="AF88" s="63">
        <v>1544</v>
      </c>
      <c r="AG88" s="63">
        <v>1590</v>
      </c>
      <c r="AH88" s="63">
        <v>1569</v>
      </c>
      <c r="AI88" s="63">
        <v>1626.5</v>
      </c>
      <c r="AJ88" s="63">
        <v>1555</v>
      </c>
      <c r="AK88" s="63">
        <v>2002.5</v>
      </c>
      <c r="AL88" s="63">
        <v>0</v>
      </c>
      <c r="AM88" s="63">
        <v>0</v>
      </c>
      <c r="AN88" s="63">
        <v>2110.5</v>
      </c>
      <c r="AO88" s="63">
        <v>0</v>
      </c>
      <c r="AP88" s="63">
        <v>2000</v>
      </c>
      <c r="AQ88" s="63"/>
      <c r="AR88" s="63">
        <v>1500</v>
      </c>
      <c r="AS88" s="63">
        <v>1671.5</v>
      </c>
      <c r="AT88" s="63">
        <v>1004</v>
      </c>
      <c r="AU88" s="63">
        <v>0</v>
      </c>
      <c r="AV88" s="63">
        <v>1056.5</v>
      </c>
      <c r="AW88" s="63">
        <v>1060.5</v>
      </c>
      <c r="AX88" s="63">
        <v>0</v>
      </c>
      <c r="AY88" s="63">
        <v>2050</v>
      </c>
      <c r="AZ88" s="63">
        <v>2040</v>
      </c>
      <c r="BA88" s="63">
        <v>1118.5</v>
      </c>
      <c r="BB88" s="63">
        <v>0</v>
      </c>
      <c r="BC88" s="63">
        <v>0</v>
      </c>
      <c r="BD88" s="63">
        <v>1083.5</v>
      </c>
      <c r="BE88" s="63">
        <v>0</v>
      </c>
      <c r="BF88" s="63">
        <v>1123.5</v>
      </c>
      <c r="BG88" s="63">
        <v>1562</v>
      </c>
      <c r="BH88" s="63">
        <v>1562</v>
      </c>
      <c r="BI88" s="63">
        <v>0</v>
      </c>
      <c r="BJ88" s="63">
        <v>1568.5</v>
      </c>
      <c r="BK88" s="63">
        <v>0</v>
      </c>
      <c r="BL88" s="63">
        <v>2026</v>
      </c>
      <c r="BM88" s="63">
        <v>0</v>
      </c>
      <c r="BN88" s="63">
        <v>0</v>
      </c>
      <c r="BO88" s="63">
        <v>0</v>
      </c>
      <c r="BP88" s="63">
        <v>0</v>
      </c>
      <c r="BQ88" s="63">
        <v>1602.5</v>
      </c>
      <c r="BR88" s="63">
        <v>1609.5</v>
      </c>
      <c r="BS88" s="63">
        <v>1071</v>
      </c>
      <c r="BT88" s="63">
        <v>1073.5</v>
      </c>
      <c r="BU88" s="63">
        <v>1071</v>
      </c>
      <c r="BV88" s="63">
        <v>1091</v>
      </c>
      <c r="BW88" s="63">
        <v>1099.5</v>
      </c>
      <c r="BX88" s="63">
        <v>1090.5</v>
      </c>
      <c r="BY88" s="63">
        <v>0</v>
      </c>
      <c r="BZ88" s="63">
        <v>1088</v>
      </c>
      <c r="CA88" s="63">
        <v>0</v>
      </c>
      <c r="CB88" s="63">
        <v>0</v>
      </c>
      <c r="CC88" s="63">
        <v>1068.5</v>
      </c>
      <c r="CD88" s="63">
        <v>1047</v>
      </c>
      <c r="CE88" s="63">
        <v>1094</v>
      </c>
      <c r="CF88" s="63">
        <v>1114</v>
      </c>
      <c r="CG88" s="63">
        <v>1000</v>
      </c>
      <c r="CH88" s="63">
        <v>1081.5</v>
      </c>
      <c r="CI88" s="63">
        <v>0</v>
      </c>
      <c r="CJ88" s="63">
        <v>1017.5</v>
      </c>
      <c r="CK88" s="63">
        <v>1051.5</v>
      </c>
      <c r="CL88" s="63">
        <v>0</v>
      </c>
      <c r="CM88" s="63">
        <v>1063</v>
      </c>
      <c r="CN88" s="63">
        <v>1064.5</v>
      </c>
      <c r="CO88" s="63">
        <v>1053</v>
      </c>
      <c r="CP88" s="63">
        <v>0</v>
      </c>
      <c r="CQ88" s="63">
        <v>0</v>
      </c>
      <c r="CR88" s="63">
        <v>1532</v>
      </c>
      <c r="CS88" s="63">
        <v>1921.5</v>
      </c>
      <c r="CT88" s="63">
        <v>1037</v>
      </c>
      <c r="CU88" s="63">
        <v>1017</v>
      </c>
      <c r="CV88" s="63">
        <v>1083</v>
      </c>
      <c r="CW88" s="63">
        <v>1055</v>
      </c>
      <c r="CX88" s="63">
        <v>0</v>
      </c>
      <c r="CY88" s="63">
        <v>1063</v>
      </c>
      <c r="CZ88" s="63">
        <v>1064.5</v>
      </c>
      <c r="DA88" s="63">
        <v>1048</v>
      </c>
      <c r="DB88" s="63">
        <v>1078</v>
      </c>
      <c r="DC88" s="63">
        <v>1037</v>
      </c>
      <c r="DD88" s="63">
        <v>0</v>
      </c>
      <c r="DE88" s="63">
        <v>0</v>
      </c>
      <c r="DF88" s="63">
        <v>1527</v>
      </c>
      <c r="DG88" s="63">
        <v>1048</v>
      </c>
      <c r="DH88" s="63">
        <v>0</v>
      </c>
      <c r="DI88" s="63">
        <v>1030</v>
      </c>
      <c r="DJ88" s="63">
        <v>1060</v>
      </c>
      <c r="DK88" s="63">
        <v>0</v>
      </c>
      <c r="DL88" s="63">
        <v>1012.5</v>
      </c>
      <c r="DM88" s="63">
        <v>0</v>
      </c>
      <c r="DN88" s="63">
        <v>1077.5</v>
      </c>
      <c r="DO88" s="63">
        <v>1085.5</v>
      </c>
      <c r="DP88" s="63">
        <v>0</v>
      </c>
      <c r="DQ88" s="63">
        <v>1911</v>
      </c>
      <c r="DR88" s="63">
        <v>0</v>
      </c>
      <c r="DS88" s="63">
        <v>1055.5</v>
      </c>
      <c r="DT88" s="63">
        <v>0</v>
      </c>
      <c r="DU88" s="63">
        <v>1038.5</v>
      </c>
      <c r="DV88" s="63">
        <v>0</v>
      </c>
      <c r="DW88" s="63">
        <v>1515</v>
      </c>
      <c r="DX88" s="63">
        <v>1042</v>
      </c>
      <c r="DY88" s="63">
        <v>0</v>
      </c>
      <c r="DZ88" s="63">
        <v>1045.5</v>
      </c>
      <c r="EA88" s="63">
        <v>1102</v>
      </c>
      <c r="EB88" s="63">
        <v>1037.5</v>
      </c>
      <c r="EC88" s="63">
        <v>1034</v>
      </c>
      <c r="ED88" s="63">
        <v>1047.5</v>
      </c>
      <c r="EE88" s="63">
        <v>1042</v>
      </c>
      <c r="EF88" s="63">
        <v>1042</v>
      </c>
      <c r="EG88" s="63">
        <v>1050</v>
      </c>
      <c r="EH88" s="63">
        <v>0</v>
      </c>
      <c r="EI88" s="63">
        <v>1493.5</v>
      </c>
      <c r="EJ88" s="63">
        <v>1058</v>
      </c>
      <c r="EK88" s="63">
        <v>1035</v>
      </c>
      <c r="EL88" s="63">
        <v>0</v>
      </c>
      <c r="EM88" s="63">
        <v>1044.5</v>
      </c>
      <c r="EN88" s="63">
        <v>0</v>
      </c>
      <c r="EO88" s="63">
        <v>1039</v>
      </c>
      <c r="EP88" s="63">
        <v>1114</v>
      </c>
      <c r="EQ88" s="63">
        <v>0</v>
      </c>
      <c r="ER88" s="63">
        <v>1043</v>
      </c>
      <c r="ES88" s="63">
        <v>0</v>
      </c>
      <c r="ET88" s="63">
        <v>1042</v>
      </c>
      <c r="EU88" s="63">
        <v>0</v>
      </c>
      <c r="EV88" s="63">
        <v>0</v>
      </c>
      <c r="EW88" s="63">
        <v>1050</v>
      </c>
      <c r="EX88" s="63">
        <v>1053</v>
      </c>
      <c r="EY88" s="63">
        <v>1061</v>
      </c>
      <c r="EZ88" s="63">
        <v>0</v>
      </c>
      <c r="FA88" s="63">
        <v>1040</v>
      </c>
      <c r="FB88" s="63">
        <v>0</v>
      </c>
      <c r="FC88" s="63">
        <v>0</v>
      </c>
      <c r="FD88" s="63">
        <v>1038</v>
      </c>
      <c r="FE88" s="63">
        <v>1042.5</v>
      </c>
      <c r="FF88" s="63">
        <v>1020.5</v>
      </c>
      <c r="FG88" s="63">
        <v>0</v>
      </c>
      <c r="FH88" s="63">
        <v>0</v>
      </c>
      <c r="FI88" s="63">
        <v>1071</v>
      </c>
      <c r="FJ88" s="63">
        <v>1082</v>
      </c>
      <c r="FK88" s="63">
        <v>0</v>
      </c>
      <c r="FL88" s="63">
        <v>1067.5</v>
      </c>
      <c r="FM88" s="63">
        <v>0</v>
      </c>
      <c r="FN88" s="63">
        <v>1046.5</v>
      </c>
      <c r="FO88" s="63">
        <v>719.5</v>
      </c>
      <c r="FP88" s="63">
        <v>1051</v>
      </c>
      <c r="FQ88" s="63">
        <v>0</v>
      </c>
      <c r="FR88" s="63">
        <v>0</v>
      </c>
      <c r="FS88" s="63">
        <v>1094.5</v>
      </c>
      <c r="FT88" s="63">
        <v>0</v>
      </c>
      <c r="FU88" s="63">
        <v>0</v>
      </c>
      <c r="FV88" s="63">
        <v>0</v>
      </c>
      <c r="FW88" s="63">
        <v>0</v>
      </c>
      <c r="FX88" s="63">
        <v>0</v>
      </c>
      <c r="FY88" s="63">
        <v>0</v>
      </c>
      <c r="FZ88" s="63">
        <v>0</v>
      </c>
      <c r="GA88" s="63">
        <v>0</v>
      </c>
      <c r="GB88" s="63">
        <v>1090.5</v>
      </c>
      <c r="GC88" s="63">
        <v>0</v>
      </c>
      <c r="GD88" s="63">
        <v>0</v>
      </c>
      <c r="GE88" s="63">
        <v>1701</v>
      </c>
      <c r="GF88" s="63">
        <v>0</v>
      </c>
      <c r="GG88" s="63">
        <v>0</v>
      </c>
      <c r="GH88" s="63">
        <v>0</v>
      </c>
      <c r="GI88" s="63">
        <v>1058</v>
      </c>
      <c r="GJ88" s="63">
        <v>1091</v>
      </c>
      <c r="GK88" s="63">
        <v>1057.5</v>
      </c>
      <c r="GL88" s="63"/>
      <c r="GM88" s="63"/>
      <c r="GN88" s="63"/>
      <c r="GO88" s="63"/>
      <c r="GP88" s="63"/>
      <c r="GQ88" s="63"/>
      <c r="GR88" s="63"/>
      <c r="GS88" s="63"/>
      <c r="GT88" s="63"/>
      <c r="GU88" s="63"/>
      <c r="GV88" s="63"/>
      <c r="GW88" s="63"/>
      <c r="GX88" s="63"/>
      <c r="GY88" s="63"/>
      <c r="GZ88" s="63"/>
      <c r="HA88" s="63"/>
      <c r="HB88" s="63"/>
      <c r="HC88" s="63"/>
      <c r="HD88" s="63"/>
      <c r="HE88" s="63"/>
      <c r="HF88" s="63"/>
      <c r="HG88" s="63"/>
      <c r="HH88" s="63"/>
      <c r="HI88" s="63"/>
      <c r="HJ88" s="63"/>
      <c r="HK88" s="63"/>
      <c r="HL88" s="63"/>
      <c r="HM88" s="63"/>
      <c r="HN88" s="63"/>
      <c r="HO88" s="63"/>
      <c r="HP88" s="63"/>
      <c r="HQ88" s="63"/>
      <c r="HR88" s="63"/>
      <c r="HS88" s="63"/>
      <c r="HT88" s="63"/>
      <c r="HU88" s="63"/>
      <c r="HV88" s="63"/>
      <c r="HW88" s="63"/>
      <c r="HX88" s="63"/>
      <c r="HY88" s="63"/>
      <c r="HZ88" s="63"/>
      <c r="IA88" s="63"/>
      <c r="IB88" s="63"/>
      <c r="IC88" s="63"/>
      <c r="ID88" s="63"/>
      <c r="IE88" s="63"/>
      <c r="IF88" s="63"/>
      <c r="IG88" s="63"/>
      <c r="IH88" s="63"/>
      <c r="II88" s="63"/>
      <c r="IJ88" s="63"/>
      <c r="IK88" s="63"/>
      <c r="IL88" s="63"/>
      <c r="IM88" s="63"/>
      <c r="IN88" s="63"/>
      <c r="IO88" s="63"/>
      <c r="IP88" s="63"/>
      <c r="IQ88" s="63"/>
      <c r="IR88" s="63"/>
      <c r="IS88" s="63"/>
      <c r="IT88" s="63"/>
      <c r="IU88" s="63"/>
      <c r="IV88" s="63"/>
      <c r="IW88" s="63"/>
      <c r="IX88" s="63"/>
      <c r="IY88" s="63"/>
      <c r="IZ88" s="63"/>
      <c r="JA88" s="63"/>
      <c r="JB88" s="63"/>
      <c r="JC88" s="63"/>
      <c r="JD88" s="63"/>
      <c r="JE88" s="63"/>
      <c r="JF88" s="63"/>
      <c r="JG88" s="63"/>
      <c r="JH88" s="63"/>
      <c r="JI88" s="63"/>
      <c r="JJ88" s="63"/>
      <c r="JK88" s="63"/>
      <c r="JL88" s="63"/>
      <c r="JM88" s="63"/>
      <c r="JN88" s="63"/>
      <c r="JO88" s="63"/>
      <c r="JP88" s="63"/>
      <c r="JQ88" s="63"/>
      <c r="JR88" s="63"/>
      <c r="JS88" s="63"/>
      <c r="JT88" s="63"/>
      <c r="JU88" s="63"/>
      <c r="JV88" s="63"/>
      <c r="JW88" s="63"/>
      <c r="JX88" s="63"/>
      <c r="JY88" s="63"/>
      <c r="JZ88" s="63"/>
      <c r="KA88" s="63"/>
      <c r="KB88" s="63"/>
      <c r="KC88" s="63"/>
      <c r="KD88" s="63"/>
      <c r="KE88" s="63"/>
      <c r="KF88" s="63"/>
      <c r="KG88" s="63"/>
      <c r="KH88" s="63"/>
      <c r="KI88" s="63"/>
      <c r="KJ88" s="63"/>
      <c r="KK88" s="63"/>
      <c r="KL88" s="63"/>
      <c r="KM88" s="63"/>
      <c r="KN88" s="63"/>
      <c r="KO88" s="63"/>
      <c r="KP88" s="63"/>
      <c r="KQ88" s="63"/>
      <c r="KR88" s="63"/>
      <c r="KS88" s="63"/>
      <c r="KT88" s="63"/>
      <c r="KU88" s="63"/>
      <c r="KV88" s="63"/>
      <c r="KW88" s="63"/>
      <c r="KX88" s="63"/>
      <c r="KY88" s="63"/>
      <c r="KZ88" s="63"/>
      <c r="LA88" s="63"/>
      <c r="LB88" s="63"/>
      <c r="LC88" s="63"/>
      <c r="LD88" s="63"/>
      <c r="LE88" s="63"/>
      <c r="LF88" s="63"/>
      <c r="LG88" s="63"/>
      <c r="LH88" s="63"/>
      <c r="LI88" s="63"/>
      <c r="LJ88" s="63"/>
      <c r="LK88" s="63"/>
      <c r="LL88" s="63"/>
      <c r="LM88" s="63"/>
      <c r="LN88" s="63"/>
      <c r="LO88" s="63"/>
      <c r="LP88" s="63"/>
      <c r="LQ88" s="63"/>
      <c r="LR88" s="63"/>
      <c r="LS88" s="63"/>
      <c r="LT88" s="63"/>
      <c r="LU88" s="63"/>
      <c r="LV88" s="63"/>
      <c r="LW88" s="63"/>
      <c r="LX88" s="63"/>
      <c r="LY88" s="63"/>
      <c r="LZ88" s="63"/>
      <c r="MA88" s="63"/>
      <c r="MB88" s="63"/>
      <c r="MC88" s="63"/>
      <c r="MD88" s="63"/>
      <c r="ME88" s="63"/>
      <c r="MF88" s="63"/>
      <c r="MG88" s="63"/>
      <c r="MH88" s="63"/>
      <c r="MI88" s="63"/>
      <c r="MJ88" s="63"/>
      <c r="MK88" s="63"/>
      <c r="ML88" s="63"/>
      <c r="MM88" s="63"/>
      <c r="MN88" s="63"/>
      <c r="MO88" s="63"/>
      <c r="MP88" s="63"/>
      <c r="MQ88" s="63"/>
      <c r="MR88" s="63"/>
      <c r="MS88" s="63"/>
      <c r="MT88" s="63"/>
      <c r="MU88" s="63"/>
      <c r="MV88" s="63"/>
      <c r="MW88" s="63"/>
      <c r="MX88" s="63"/>
      <c r="MY88" s="63"/>
      <c r="MZ88" s="63"/>
      <c r="NA88" s="63"/>
      <c r="NB88" s="63"/>
      <c r="NC88" s="63"/>
      <c r="ND88" s="63"/>
      <c r="NE88" s="63"/>
      <c r="NF88" s="63"/>
      <c r="NG88" s="63"/>
      <c r="NH88" s="63"/>
      <c r="NI88" s="63"/>
      <c r="NJ88" s="63"/>
      <c r="NK88" s="63"/>
      <c r="NL88" s="63"/>
      <c r="NM88" s="63"/>
      <c r="NN88" s="63"/>
      <c r="NO88" s="63"/>
      <c r="NP88" s="63"/>
      <c r="NQ88" s="63"/>
      <c r="NR88" s="63"/>
      <c r="NS88" s="63"/>
      <c r="NT88" s="63"/>
      <c r="NU88" s="63"/>
      <c r="NV88" s="63"/>
      <c r="NW88" s="63"/>
      <c r="NX88" s="63"/>
      <c r="NY88" s="63"/>
      <c r="NZ88" s="63"/>
      <c r="OA88" s="63"/>
      <c r="OB88" s="63"/>
      <c r="OC88" s="63"/>
      <c r="OD88" s="63"/>
      <c r="OE88" s="63"/>
      <c r="OF88" s="63"/>
      <c r="OG88" s="63"/>
      <c r="OH88" s="63"/>
      <c r="OI88" s="63"/>
      <c r="OJ88" s="63"/>
      <c r="OK88" s="63"/>
      <c r="OL88" s="63"/>
      <c r="OM88" s="63"/>
      <c r="ON88" s="63"/>
      <c r="OO88" s="63"/>
      <c r="OP88" s="63"/>
      <c r="OQ88" s="63"/>
      <c r="OR88" s="63"/>
      <c r="OS88" s="63"/>
      <c r="OT88" s="63"/>
      <c r="OU88" s="63"/>
      <c r="OV88" s="63"/>
      <c r="OW88" s="63"/>
      <c r="OX88" s="63"/>
      <c r="OY88" s="63"/>
      <c r="OZ88" s="63"/>
      <c r="PA88" s="63"/>
      <c r="PB88" s="63"/>
      <c r="PC88" s="63"/>
      <c r="PD88" s="63"/>
      <c r="PE88" s="63"/>
      <c r="PF88" s="63"/>
      <c r="PG88" s="63"/>
      <c r="PH88" s="63"/>
      <c r="PI88" s="63"/>
      <c r="PJ88" s="63"/>
      <c r="PK88" s="63"/>
      <c r="PL88" s="63"/>
      <c r="PM88" s="63"/>
      <c r="PN88" s="63"/>
      <c r="PO88" s="63"/>
      <c r="PP88" s="63"/>
      <c r="PQ88" s="63"/>
      <c r="PR88" s="63"/>
      <c r="PS88" s="63"/>
      <c r="PT88" s="63"/>
      <c r="PU88" s="63"/>
      <c r="PV88" s="63"/>
      <c r="PW88" s="63"/>
      <c r="PX88" s="63"/>
      <c r="PY88" s="63"/>
      <c r="PZ88" s="63"/>
      <c r="QA88" s="63"/>
      <c r="QB88" s="63"/>
      <c r="QC88" s="63"/>
      <c r="QD88" s="63"/>
      <c r="QE88" s="63"/>
      <c r="QF88" s="63"/>
      <c r="QG88" s="63"/>
      <c r="QH88" s="63"/>
      <c r="QI88" s="63"/>
      <c r="QJ88" s="63"/>
      <c r="QK88" s="63"/>
      <c r="QL88" s="63"/>
      <c r="QM88" s="63"/>
      <c r="QN88" s="63"/>
      <c r="QO88" s="63"/>
      <c r="QP88" s="63"/>
      <c r="QQ88" s="63"/>
      <c r="QR88" s="63"/>
      <c r="QS88" s="63"/>
      <c r="QT88" s="63"/>
      <c r="QU88" s="63"/>
      <c r="QV88" s="63"/>
      <c r="QW88" s="63"/>
      <c r="QX88" s="63"/>
      <c r="QY88" s="63"/>
      <c r="QZ88" s="63"/>
      <c r="RA88" s="63"/>
      <c r="RB88" s="63"/>
      <c r="RC88" s="63"/>
      <c r="RD88" s="63"/>
      <c r="RE88" s="63"/>
      <c r="RF88" s="63"/>
      <c r="RG88" s="63"/>
      <c r="RH88" s="63"/>
      <c r="RI88" s="63"/>
      <c r="RJ88" s="63"/>
      <c r="RK88" s="63"/>
      <c r="RL88" s="63"/>
      <c r="RM88" s="63"/>
      <c r="RN88" s="63"/>
      <c r="RO88" s="63"/>
      <c r="RP88" s="63"/>
      <c r="RQ88" s="63"/>
      <c r="RR88" s="63"/>
      <c r="RS88" s="63"/>
      <c r="RT88" s="63"/>
      <c r="RU88" s="63"/>
      <c r="RV88" s="63"/>
      <c r="RW88" s="63"/>
      <c r="RX88" s="63"/>
      <c r="RY88" s="63"/>
      <c r="RZ88" s="63"/>
      <c r="SA88" s="63"/>
      <c r="SB88" s="63"/>
      <c r="SC88" s="63"/>
      <c r="SD88" s="63"/>
      <c r="SE88" s="63"/>
      <c r="SF88" s="63"/>
      <c r="SG88" s="63"/>
      <c r="SH88" s="63"/>
      <c r="SI88" s="63"/>
      <c r="SJ88" s="63"/>
      <c r="SK88" s="63"/>
      <c r="SL88" s="63"/>
      <c r="SM88" s="63"/>
      <c r="SN88" s="63"/>
      <c r="SO88" s="63"/>
      <c r="SP88" s="63"/>
      <c r="SQ88" s="63"/>
      <c r="SR88" s="63"/>
      <c r="SS88" s="63"/>
      <c r="ST88" s="63"/>
      <c r="SU88" s="63"/>
      <c r="SV88" s="63"/>
      <c r="SW88" s="63"/>
      <c r="SX88" s="63"/>
      <c r="SY88" s="63"/>
      <c r="SZ88" s="63"/>
      <c r="TA88" s="63"/>
      <c r="TB88" s="63"/>
      <c r="TC88" s="63"/>
      <c r="TD88" s="63"/>
      <c r="TE88" s="63"/>
      <c r="TF88" s="63"/>
      <c r="TG88" s="63"/>
      <c r="TH88" s="63"/>
      <c r="TI88" s="63"/>
      <c r="TJ88" s="63"/>
      <c r="TK88" s="63"/>
      <c r="TL88" s="63"/>
      <c r="TM88" s="63"/>
      <c r="TN88" s="63"/>
      <c r="TO88" s="63"/>
      <c r="TP88" s="63"/>
      <c r="TQ88" s="63"/>
      <c r="TR88" s="63"/>
      <c r="TS88" s="63"/>
      <c r="TT88" s="63"/>
      <c r="TU88" s="63"/>
      <c r="TV88" s="63"/>
      <c r="TW88" s="63"/>
      <c r="TX88" s="63"/>
      <c r="TY88" s="63"/>
      <c r="TZ88" s="63"/>
      <c r="UA88" s="63"/>
      <c r="UB88" s="63"/>
      <c r="UC88" s="63"/>
      <c r="UD88" s="63"/>
      <c r="UE88" s="63"/>
      <c r="UF88" s="63"/>
      <c r="UG88" s="63"/>
      <c r="UH88" s="63"/>
      <c r="UI88" s="63"/>
      <c r="UJ88" s="63"/>
      <c r="UK88" s="63"/>
      <c r="UL88" s="63"/>
      <c r="UM88" s="63"/>
      <c r="UN88" s="63"/>
      <c r="UO88" s="63"/>
      <c r="UP88" s="63"/>
      <c r="UQ88" s="63"/>
      <c r="UR88" s="63"/>
      <c r="US88" s="63"/>
      <c r="UT88" s="63"/>
      <c r="UU88" s="63"/>
      <c r="UV88" s="63"/>
      <c r="UW88" s="63"/>
      <c r="UX88" s="63"/>
      <c r="UY88" s="63"/>
      <c r="UZ88" s="63"/>
      <c r="VA88" s="63"/>
      <c r="VB88" s="63"/>
      <c r="VC88" s="63"/>
      <c r="VD88" s="63"/>
      <c r="VE88" s="63"/>
      <c r="VF88" s="63"/>
      <c r="VG88" s="63"/>
      <c r="VH88" s="63"/>
      <c r="VI88" s="63"/>
      <c r="VJ88" s="63"/>
      <c r="VK88" s="63"/>
      <c r="VL88" s="63"/>
      <c r="VM88" s="63"/>
      <c r="VN88" s="63"/>
      <c r="VO88" s="63"/>
      <c r="VP88" s="63"/>
      <c r="VQ88" s="63"/>
      <c r="VR88" s="63"/>
      <c r="VS88" s="63"/>
      <c r="VT88" s="63"/>
      <c r="VU88" s="63"/>
      <c r="VV88" s="63"/>
      <c r="VW88" s="63"/>
      <c r="VX88" s="63"/>
      <c r="VY88" s="63"/>
      <c r="VZ88" s="63"/>
      <c r="WA88" s="63"/>
      <c r="WB88" s="63"/>
      <c r="WC88" s="63"/>
      <c r="WD88" s="63"/>
      <c r="WE88" s="63"/>
      <c r="WF88" s="63"/>
      <c r="WG88" s="63"/>
      <c r="WH88" s="63"/>
      <c r="WI88" s="63"/>
      <c r="WJ88" s="63"/>
      <c r="WK88" s="63"/>
      <c r="WL88" s="63"/>
      <c r="WM88" s="63"/>
      <c r="WN88" s="63"/>
      <c r="WO88" s="63"/>
      <c r="WP88" s="63"/>
      <c r="WQ88" s="63"/>
      <c r="WR88" s="63"/>
      <c r="WS88" s="63"/>
      <c r="WT88" s="63"/>
      <c r="WU88" s="63"/>
      <c r="WV88" s="63"/>
      <c r="WW88" s="63"/>
      <c r="WX88" s="63"/>
      <c r="WY88" s="63"/>
      <c r="WZ88" s="63"/>
      <c r="XA88" s="63"/>
      <c r="XB88" s="63"/>
      <c r="XC88" s="63"/>
      <c r="XD88" s="63"/>
      <c r="XE88" s="63"/>
      <c r="XF88" s="63"/>
      <c r="XG88" s="63"/>
      <c r="XH88" s="63"/>
      <c r="XI88" s="63"/>
      <c r="XJ88" s="63"/>
      <c r="XK88" s="63"/>
      <c r="XL88" s="63"/>
      <c r="XM88" s="63"/>
      <c r="XN88" s="63"/>
      <c r="XO88" s="63"/>
      <c r="XP88" s="63"/>
      <c r="XQ88" s="63"/>
      <c r="XR88" s="63"/>
      <c r="XS88" s="63"/>
      <c r="XT88" s="63"/>
      <c r="XU88" s="63"/>
      <c r="XV88" s="63"/>
      <c r="XW88" s="63"/>
      <c r="XX88" s="63"/>
      <c r="XY88" s="63"/>
      <c r="XZ88" s="63"/>
      <c r="YA88" s="63"/>
      <c r="YB88" s="63"/>
      <c r="YC88" s="63"/>
      <c r="YD88" s="63"/>
      <c r="YE88" s="63"/>
      <c r="YF88" s="63"/>
      <c r="YG88" s="63"/>
      <c r="YH88" s="63"/>
      <c r="YI88" s="63"/>
      <c r="YJ88" s="63"/>
      <c r="YK88" s="63"/>
      <c r="YL88" s="63"/>
      <c r="YM88" s="63"/>
      <c r="YN88" s="63"/>
      <c r="YO88" s="63"/>
      <c r="YP88" s="63"/>
      <c r="YQ88" s="63"/>
      <c r="YR88" s="63"/>
      <c r="YS88" s="63"/>
      <c r="YT88" s="63"/>
      <c r="YU88" s="63"/>
      <c r="YV88" s="63"/>
      <c r="YW88" s="63"/>
      <c r="YX88" s="63"/>
      <c r="YY88" s="63"/>
      <c r="YZ88" s="63"/>
      <c r="ZA88" s="63"/>
      <c r="ZB88" s="63"/>
      <c r="ZC88" s="63"/>
      <c r="ZD88" s="63"/>
      <c r="ZE88" s="63"/>
      <c r="ZF88" s="63"/>
      <c r="ZG88" s="63"/>
      <c r="ZH88" s="63"/>
      <c r="ZI88" s="63"/>
      <c r="ZJ88" s="63"/>
      <c r="ZK88" s="63"/>
      <c r="ZL88" s="63"/>
      <c r="ZM88" s="63"/>
      <c r="ZN88" s="63"/>
      <c r="ZO88" s="63"/>
      <c r="ZP88" s="63"/>
      <c r="ZQ88" s="63"/>
      <c r="ZR88" s="63"/>
      <c r="ZS88" s="63"/>
      <c r="ZT88" s="63"/>
      <c r="ZU88" s="63"/>
      <c r="ZV88" s="63"/>
      <c r="ZW88" s="63"/>
      <c r="ZX88" s="63"/>
      <c r="ZY88" s="63"/>
      <c r="ZZ88" s="63"/>
      <c r="AAA88" s="63"/>
      <c r="AAB88" s="63"/>
      <c r="AAC88" s="63"/>
      <c r="AAD88" s="63"/>
      <c r="AAE88" s="63"/>
      <c r="AAF88" s="63"/>
      <c r="AAG88" s="63"/>
      <c r="AAH88" s="63"/>
      <c r="AAI88" s="63"/>
      <c r="AAJ88" s="63"/>
      <c r="AAK88" s="63"/>
      <c r="AAL88" s="63"/>
      <c r="AAM88" s="63"/>
      <c r="AAN88" s="63"/>
      <c r="AAO88" s="63"/>
      <c r="AAP88" s="63"/>
      <c r="AAQ88" s="63"/>
      <c r="AAR88" s="63"/>
      <c r="AAS88" s="63"/>
      <c r="AAT88" s="63"/>
      <c r="AAU88" s="63"/>
      <c r="AAV88" s="63"/>
      <c r="AAW88" s="63"/>
      <c r="AAX88" s="63"/>
      <c r="AAY88" s="63"/>
      <c r="AAZ88" s="63"/>
      <c r="ABA88" s="63"/>
      <c r="ABB88" s="63"/>
      <c r="ABC88" s="63"/>
      <c r="ABD88" s="63"/>
      <c r="ABE88" s="63"/>
      <c r="ABF88" s="63"/>
      <c r="ABG88" s="63"/>
      <c r="ABH88" s="63"/>
      <c r="ABI88" s="63"/>
      <c r="ABJ88" s="63"/>
      <c r="ABK88" s="63"/>
      <c r="ABL88" s="63"/>
      <c r="ABM88" s="63"/>
      <c r="ABN88" s="63"/>
      <c r="ABO88" s="63"/>
      <c r="ABP88" s="63"/>
      <c r="ABQ88" s="63"/>
      <c r="ABR88" s="63"/>
      <c r="ABS88" s="63"/>
      <c r="ABT88" s="63"/>
      <c r="ABU88" s="63"/>
      <c r="ABV88" s="63"/>
      <c r="ABW88" s="63"/>
      <c r="ABX88" s="63"/>
      <c r="ABY88" s="63"/>
      <c r="ABZ88" s="63"/>
      <c r="ACA88" s="63"/>
      <c r="ACB88" s="63"/>
      <c r="ACC88" s="63"/>
      <c r="ACD88" s="63"/>
      <c r="ACE88" s="63"/>
      <c r="ACF88" s="63"/>
      <c r="ACG88" s="63"/>
      <c r="ACH88" s="63"/>
      <c r="ACI88" s="63"/>
      <c r="ACJ88" s="63"/>
      <c r="ACK88" s="63"/>
      <c r="ACL88" s="63"/>
      <c r="ACM88" s="63"/>
      <c r="ACN88" s="63"/>
      <c r="ACO88" s="63"/>
      <c r="ACP88" s="63"/>
      <c r="ACQ88" s="63"/>
      <c r="ACR88" s="63"/>
      <c r="ACS88" s="63"/>
      <c r="ACT88" s="63"/>
      <c r="ACU88" s="63"/>
      <c r="ACV88" s="63"/>
      <c r="ACW88" s="63"/>
      <c r="ACX88" s="63"/>
      <c r="ACY88" s="63"/>
      <c r="ACZ88" s="63"/>
      <c r="ADA88" s="63"/>
      <c r="ADB88" s="63"/>
      <c r="ADC88" s="63"/>
      <c r="ADD88" s="63"/>
      <c r="ADE88" s="63"/>
      <c r="ADF88" s="63"/>
      <c r="ADG88" s="63"/>
      <c r="ADH88" s="63"/>
      <c r="ADI88" s="63"/>
      <c r="ADJ88" s="63"/>
      <c r="ADK88" s="63"/>
      <c r="ADL88" s="63"/>
      <c r="ADM88" s="63"/>
      <c r="ADN88" s="63"/>
      <c r="ADO88" s="63"/>
      <c r="ADP88" s="63"/>
      <c r="ADQ88" s="63"/>
      <c r="ADR88" s="63"/>
      <c r="ADS88" s="63"/>
      <c r="ADT88" s="63"/>
      <c r="ADU88" s="63"/>
      <c r="ADV88" s="63"/>
      <c r="ADW88" s="63"/>
      <c r="ADX88" s="63"/>
      <c r="ADY88" s="63"/>
      <c r="ADZ88" s="63"/>
      <c r="AEA88" s="63"/>
      <c r="AEB88" s="63"/>
      <c r="AEC88" s="63"/>
      <c r="AED88" s="63"/>
      <c r="AEE88" s="63"/>
      <c r="AEF88" s="63"/>
      <c r="AEG88" s="63"/>
      <c r="AEH88" s="63"/>
      <c r="AEI88" s="63"/>
      <c r="AEJ88" s="63"/>
      <c r="AEK88" s="63"/>
      <c r="AEL88" s="63"/>
      <c r="AEM88" s="63"/>
      <c r="AEN88" s="63"/>
      <c r="AEO88" s="63"/>
      <c r="AEP88" s="63"/>
      <c r="AEQ88" s="63"/>
      <c r="AER88" s="63"/>
      <c r="AES88" s="63"/>
      <c r="AET88" s="63"/>
      <c r="AEU88" s="63"/>
      <c r="AEV88" s="63"/>
      <c r="AEW88" s="63"/>
      <c r="AEX88" s="63"/>
    </row>
    <row r="89" spans="1:830" ht="18" customHeight="1" x14ac:dyDescent="0.35">
      <c r="A89" s="58"/>
      <c r="B89" s="43" t="s">
        <v>240</v>
      </c>
      <c r="C89" s="44" t="s">
        <v>239</v>
      </c>
      <c r="D89" s="63">
        <v>2069.5</v>
      </c>
      <c r="E89" s="63">
        <v>2032.5</v>
      </c>
      <c r="F89" s="63">
        <v>0</v>
      </c>
      <c r="G89" s="63">
        <v>1967</v>
      </c>
      <c r="H89" s="63">
        <v>2034</v>
      </c>
      <c r="I89" s="63">
        <v>2061</v>
      </c>
      <c r="J89" s="63">
        <v>1896.5</v>
      </c>
      <c r="K89" s="63">
        <v>2158.5</v>
      </c>
      <c r="L89" s="63">
        <v>2252.5</v>
      </c>
      <c r="M89" s="63">
        <v>2336.5</v>
      </c>
      <c r="N89" s="63">
        <v>2114</v>
      </c>
      <c r="O89" s="63">
        <v>2000.5</v>
      </c>
      <c r="P89" s="63">
        <v>1988</v>
      </c>
      <c r="Q89" s="63">
        <v>1938</v>
      </c>
      <c r="R89" s="63">
        <v>2030</v>
      </c>
      <c r="S89" s="63">
        <v>2083</v>
      </c>
      <c r="T89" s="63">
        <v>0</v>
      </c>
      <c r="U89" s="63">
        <v>2098</v>
      </c>
      <c r="V89" s="63">
        <v>2053</v>
      </c>
      <c r="W89" s="63">
        <v>2093.5</v>
      </c>
      <c r="X89" s="63">
        <v>2107</v>
      </c>
      <c r="Y89" s="63">
        <v>2073</v>
      </c>
      <c r="Z89" s="63">
        <v>2146.5</v>
      </c>
      <c r="AA89" s="63">
        <v>2037</v>
      </c>
      <c r="AB89" s="63">
        <v>2054.5</v>
      </c>
      <c r="AC89" s="63">
        <v>0</v>
      </c>
      <c r="AD89" s="63">
        <v>2068.5</v>
      </c>
      <c r="AE89" s="63">
        <v>2100</v>
      </c>
      <c r="AF89" s="63">
        <v>2089.5</v>
      </c>
      <c r="AG89" s="63">
        <v>1985.5</v>
      </c>
      <c r="AH89" s="63">
        <v>2042</v>
      </c>
      <c r="AI89" s="63">
        <v>1932</v>
      </c>
      <c r="AJ89" s="63">
        <v>2048.5</v>
      </c>
      <c r="AK89" s="63">
        <v>2012</v>
      </c>
      <c r="AL89" s="63">
        <v>0</v>
      </c>
      <c r="AM89" s="63">
        <v>0</v>
      </c>
      <c r="AN89" s="63">
        <v>1991</v>
      </c>
      <c r="AO89" s="63">
        <v>947.5</v>
      </c>
      <c r="AP89" s="63">
        <v>1535</v>
      </c>
      <c r="AQ89" s="63"/>
      <c r="AR89" s="63">
        <v>1920.5</v>
      </c>
      <c r="AS89" s="63">
        <v>1711.5</v>
      </c>
      <c r="AT89" s="63">
        <v>2045</v>
      </c>
      <c r="AU89" s="63">
        <v>2103.5</v>
      </c>
      <c r="AV89" s="63">
        <v>1892</v>
      </c>
      <c r="AW89" s="63">
        <v>0</v>
      </c>
      <c r="AX89" s="63">
        <v>2032</v>
      </c>
      <c r="AY89" s="63">
        <v>1903</v>
      </c>
      <c r="AZ89" s="63">
        <v>1950.5</v>
      </c>
      <c r="BA89" s="63">
        <v>2052.5</v>
      </c>
      <c r="BB89" s="63">
        <v>1973</v>
      </c>
      <c r="BC89" s="63">
        <v>2188.5</v>
      </c>
      <c r="BD89" s="63">
        <v>2100</v>
      </c>
      <c r="BE89" s="63">
        <v>2068</v>
      </c>
      <c r="BF89" s="63">
        <v>1882</v>
      </c>
      <c r="BG89" s="63">
        <v>2053</v>
      </c>
      <c r="BH89" s="63">
        <v>2053</v>
      </c>
      <c r="BI89" s="63">
        <v>2053</v>
      </c>
      <c r="BJ89" s="63">
        <v>2078</v>
      </c>
      <c r="BK89" s="63">
        <v>0</v>
      </c>
      <c r="BL89" s="63">
        <v>1553</v>
      </c>
      <c r="BM89" s="63">
        <v>0</v>
      </c>
      <c r="BN89" s="63">
        <v>0</v>
      </c>
      <c r="BO89" s="63">
        <v>0</v>
      </c>
      <c r="BP89" s="63">
        <v>0</v>
      </c>
      <c r="BQ89" s="63">
        <v>1491</v>
      </c>
      <c r="BR89" s="63">
        <v>1523.5</v>
      </c>
      <c r="BS89" s="63">
        <v>0</v>
      </c>
      <c r="BT89" s="63">
        <v>1021</v>
      </c>
      <c r="BU89" s="63">
        <v>1232</v>
      </c>
      <c r="BV89" s="63">
        <v>1069</v>
      </c>
      <c r="BW89" s="63">
        <v>1058.5</v>
      </c>
      <c r="BX89" s="63">
        <v>1056.5</v>
      </c>
      <c r="BY89" s="63">
        <v>1089.5</v>
      </c>
      <c r="BZ89" s="63">
        <v>1500</v>
      </c>
      <c r="CA89" s="63">
        <v>0</v>
      </c>
      <c r="CB89" s="63">
        <v>0</v>
      </c>
      <c r="CC89" s="63">
        <v>0</v>
      </c>
      <c r="CD89" s="63">
        <v>971.5</v>
      </c>
      <c r="CE89" s="63">
        <v>0</v>
      </c>
      <c r="CF89" s="63">
        <v>982.5</v>
      </c>
      <c r="CG89" s="63">
        <v>1109</v>
      </c>
      <c r="CH89" s="63">
        <v>1017.5</v>
      </c>
      <c r="CI89" s="63">
        <v>0</v>
      </c>
      <c r="CJ89" s="63">
        <v>1081.5</v>
      </c>
      <c r="CK89" s="63">
        <v>1510</v>
      </c>
      <c r="CL89" s="63">
        <v>1205</v>
      </c>
      <c r="CM89" s="63">
        <v>1332.5</v>
      </c>
      <c r="CN89" s="63">
        <v>0</v>
      </c>
      <c r="CO89" s="63">
        <v>1570</v>
      </c>
      <c r="CP89" s="63">
        <v>0</v>
      </c>
      <c r="CQ89" s="63">
        <v>0</v>
      </c>
      <c r="CR89" s="63">
        <v>0</v>
      </c>
      <c r="CS89" s="63">
        <v>0</v>
      </c>
      <c r="CT89" s="63">
        <v>0</v>
      </c>
      <c r="CU89" s="63">
        <v>0</v>
      </c>
      <c r="CV89" s="63">
        <v>0</v>
      </c>
      <c r="CW89" s="63">
        <v>1881</v>
      </c>
      <c r="CX89" s="63">
        <v>0</v>
      </c>
      <c r="CY89" s="63">
        <v>1910</v>
      </c>
      <c r="CZ89" s="63">
        <v>1975.5</v>
      </c>
      <c r="DA89" s="63">
        <v>1925</v>
      </c>
      <c r="DB89" s="63">
        <v>1872.5</v>
      </c>
      <c r="DC89" s="63">
        <v>1188</v>
      </c>
      <c r="DD89" s="63">
        <v>0</v>
      </c>
      <c r="DE89" s="63">
        <v>0</v>
      </c>
      <c r="DF89" s="63">
        <v>0</v>
      </c>
      <c r="DG89" s="63">
        <v>1207</v>
      </c>
      <c r="DH89" s="63">
        <v>0</v>
      </c>
      <c r="DI89" s="63">
        <v>1703</v>
      </c>
      <c r="DJ89" s="63">
        <v>0</v>
      </c>
      <c r="DK89" s="63">
        <v>2110</v>
      </c>
      <c r="DL89" s="63">
        <v>1411.5</v>
      </c>
      <c r="DM89" s="63">
        <v>1846</v>
      </c>
      <c r="DN89" s="63">
        <v>0</v>
      </c>
      <c r="DO89" s="63">
        <v>1519</v>
      </c>
      <c r="DP89" s="63">
        <v>0</v>
      </c>
      <c r="DQ89" s="63">
        <v>1027</v>
      </c>
      <c r="DR89" s="63">
        <v>0</v>
      </c>
      <c r="DS89" s="63">
        <v>0</v>
      </c>
      <c r="DT89" s="63">
        <v>0</v>
      </c>
      <c r="DU89" s="63">
        <v>1195</v>
      </c>
      <c r="DV89" s="63">
        <v>0</v>
      </c>
      <c r="DW89" s="63">
        <v>0</v>
      </c>
      <c r="DX89" s="63">
        <v>0</v>
      </c>
      <c r="DY89" s="63">
        <v>0</v>
      </c>
      <c r="DZ89" s="63">
        <v>0</v>
      </c>
      <c r="EA89" s="63">
        <v>0</v>
      </c>
      <c r="EB89" s="63">
        <v>0</v>
      </c>
      <c r="EC89" s="63">
        <v>0</v>
      </c>
      <c r="ED89" s="63">
        <v>933</v>
      </c>
      <c r="EE89" s="63">
        <v>1024</v>
      </c>
      <c r="EF89" s="63">
        <v>1001.5</v>
      </c>
      <c r="EG89" s="63">
        <v>0</v>
      </c>
      <c r="EH89" s="63">
        <v>0</v>
      </c>
      <c r="EI89" s="63">
        <v>0</v>
      </c>
      <c r="EJ89" s="63">
        <v>0</v>
      </c>
      <c r="EK89" s="63">
        <v>0</v>
      </c>
      <c r="EL89" s="63">
        <v>0</v>
      </c>
      <c r="EM89" s="63">
        <v>0</v>
      </c>
      <c r="EN89" s="63">
        <v>0</v>
      </c>
      <c r="EO89" s="63">
        <v>0</v>
      </c>
      <c r="EP89" s="63">
        <v>0</v>
      </c>
      <c r="EQ89" s="63">
        <v>0</v>
      </c>
      <c r="ER89" s="63">
        <v>0</v>
      </c>
      <c r="ES89" s="63">
        <v>0</v>
      </c>
      <c r="ET89" s="63">
        <v>0</v>
      </c>
      <c r="EU89" s="63">
        <v>0</v>
      </c>
      <c r="EV89" s="63">
        <v>0</v>
      </c>
      <c r="EW89" s="63">
        <v>1709.5</v>
      </c>
      <c r="EX89" s="63">
        <v>0</v>
      </c>
      <c r="EY89" s="63">
        <v>1979</v>
      </c>
      <c r="EZ89" s="63">
        <v>0</v>
      </c>
      <c r="FA89" s="63">
        <v>0</v>
      </c>
      <c r="FB89" s="63">
        <v>0</v>
      </c>
      <c r="FC89" s="63">
        <v>0</v>
      </c>
      <c r="FD89" s="63">
        <v>0</v>
      </c>
      <c r="FE89" s="63">
        <v>0</v>
      </c>
      <c r="FF89" s="63">
        <v>1518</v>
      </c>
      <c r="FG89" s="63">
        <v>0</v>
      </c>
      <c r="FH89" s="63">
        <v>0</v>
      </c>
      <c r="FI89" s="63">
        <v>1872</v>
      </c>
      <c r="FJ89" s="63">
        <v>0</v>
      </c>
      <c r="FK89" s="63">
        <v>0</v>
      </c>
      <c r="FL89" s="63">
        <v>2011</v>
      </c>
      <c r="FM89" s="63">
        <v>0</v>
      </c>
      <c r="FN89" s="63">
        <v>1818.5</v>
      </c>
      <c r="FO89" s="63">
        <v>0</v>
      </c>
      <c r="FP89" s="63">
        <v>1983</v>
      </c>
      <c r="FQ89" s="63">
        <v>0</v>
      </c>
      <c r="FR89" s="63">
        <v>0</v>
      </c>
      <c r="FS89" s="63">
        <v>1283</v>
      </c>
      <c r="FT89" s="63">
        <v>0</v>
      </c>
      <c r="FU89" s="63">
        <v>0</v>
      </c>
      <c r="FV89" s="63">
        <v>0</v>
      </c>
      <c r="FW89" s="63">
        <v>0</v>
      </c>
      <c r="FX89" s="63">
        <v>0</v>
      </c>
      <c r="FY89" s="63">
        <v>0</v>
      </c>
      <c r="FZ89" s="63">
        <v>0</v>
      </c>
      <c r="GA89" s="63">
        <v>0</v>
      </c>
      <c r="GB89" s="63">
        <v>1666</v>
      </c>
      <c r="GC89" s="63">
        <v>0</v>
      </c>
      <c r="GD89" s="63">
        <v>0</v>
      </c>
      <c r="GE89" s="63">
        <v>0</v>
      </c>
      <c r="GF89" s="63">
        <v>1062</v>
      </c>
      <c r="GG89" s="63">
        <v>0</v>
      </c>
      <c r="GH89" s="63">
        <v>0</v>
      </c>
      <c r="GI89" s="63">
        <v>0</v>
      </c>
      <c r="GJ89" s="63">
        <v>0</v>
      </c>
      <c r="GK89" s="63">
        <v>1323</v>
      </c>
      <c r="GL89" s="63"/>
      <c r="GM89" s="63"/>
      <c r="GN89" s="63"/>
      <c r="GO89" s="63"/>
      <c r="GP89" s="63"/>
      <c r="GQ89" s="63"/>
      <c r="GR89" s="63"/>
      <c r="GS89" s="63"/>
      <c r="GT89" s="63"/>
      <c r="GU89" s="63"/>
      <c r="GV89" s="63"/>
      <c r="GW89" s="63"/>
      <c r="GX89" s="63"/>
      <c r="GY89" s="63"/>
      <c r="GZ89" s="63"/>
      <c r="HA89" s="63"/>
      <c r="HB89" s="63"/>
      <c r="HC89" s="63"/>
      <c r="HD89" s="63"/>
      <c r="HE89" s="63"/>
      <c r="HF89" s="63"/>
      <c r="HG89" s="63"/>
      <c r="HH89" s="63"/>
      <c r="HI89" s="63"/>
      <c r="HJ89" s="63"/>
      <c r="HK89" s="63"/>
      <c r="HL89" s="63"/>
      <c r="HM89" s="63"/>
      <c r="HN89" s="63"/>
      <c r="HO89" s="63"/>
      <c r="HP89" s="63"/>
      <c r="HQ89" s="63"/>
      <c r="HR89" s="63"/>
      <c r="HS89" s="63"/>
      <c r="HT89" s="63"/>
      <c r="HU89" s="63"/>
      <c r="HV89" s="63"/>
      <c r="HW89" s="63"/>
      <c r="HX89" s="63"/>
      <c r="HY89" s="63"/>
      <c r="HZ89" s="63"/>
      <c r="IA89" s="63"/>
      <c r="IB89" s="63"/>
      <c r="IC89" s="63"/>
      <c r="ID89" s="63"/>
      <c r="IE89" s="63"/>
      <c r="IF89" s="63"/>
      <c r="IG89" s="63"/>
      <c r="IH89" s="63"/>
      <c r="II89" s="63"/>
      <c r="IJ89" s="63"/>
      <c r="IK89" s="63"/>
      <c r="IL89" s="63"/>
      <c r="IM89" s="63"/>
      <c r="IN89" s="63"/>
      <c r="IO89" s="63"/>
      <c r="IP89" s="63"/>
      <c r="IQ89" s="63"/>
      <c r="IR89" s="63"/>
      <c r="IS89" s="63"/>
      <c r="IT89" s="63"/>
      <c r="IU89" s="63"/>
      <c r="IV89" s="63"/>
      <c r="IW89" s="63"/>
      <c r="IX89" s="63"/>
      <c r="IY89" s="63"/>
      <c r="IZ89" s="63"/>
      <c r="JA89" s="63"/>
      <c r="JB89" s="63"/>
      <c r="JC89" s="63"/>
      <c r="JD89" s="63"/>
      <c r="JE89" s="63"/>
      <c r="JF89" s="63"/>
      <c r="JG89" s="63"/>
      <c r="JH89" s="63"/>
      <c r="JI89" s="63"/>
      <c r="JJ89" s="63"/>
      <c r="JK89" s="63"/>
      <c r="JL89" s="63"/>
      <c r="JM89" s="63"/>
      <c r="JN89" s="63"/>
      <c r="JO89" s="63"/>
      <c r="JP89" s="63"/>
      <c r="JQ89" s="63"/>
      <c r="JR89" s="63"/>
      <c r="JS89" s="63"/>
      <c r="JT89" s="63"/>
      <c r="JU89" s="63"/>
      <c r="JV89" s="63"/>
      <c r="JW89" s="63"/>
      <c r="JX89" s="63"/>
      <c r="JY89" s="63"/>
      <c r="JZ89" s="63"/>
      <c r="KA89" s="63"/>
      <c r="KB89" s="63"/>
      <c r="KC89" s="63"/>
      <c r="KD89" s="63"/>
      <c r="KE89" s="63"/>
      <c r="KF89" s="63"/>
      <c r="KG89" s="63"/>
      <c r="KH89" s="63"/>
      <c r="KI89" s="63"/>
      <c r="KJ89" s="63"/>
      <c r="KK89" s="63"/>
      <c r="KL89" s="63"/>
      <c r="KM89" s="63"/>
      <c r="KN89" s="63"/>
      <c r="KO89" s="63"/>
      <c r="KP89" s="63"/>
      <c r="KQ89" s="63"/>
      <c r="KR89" s="63"/>
      <c r="KS89" s="63"/>
      <c r="KT89" s="63"/>
      <c r="KU89" s="63"/>
      <c r="KV89" s="63"/>
      <c r="KW89" s="63"/>
      <c r="KX89" s="63"/>
      <c r="KY89" s="63"/>
      <c r="KZ89" s="63"/>
      <c r="LA89" s="63"/>
      <c r="LB89" s="63"/>
      <c r="LC89" s="63"/>
      <c r="LD89" s="63"/>
      <c r="LE89" s="63"/>
      <c r="LF89" s="63"/>
      <c r="LG89" s="63"/>
      <c r="LH89" s="63"/>
      <c r="LI89" s="63"/>
      <c r="LJ89" s="63"/>
      <c r="LK89" s="63"/>
      <c r="LL89" s="63"/>
      <c r="LM89" s="63"/>
      <c r="LN89" s="63"/>
      <c r="LO89" s="63"/>
      <c r="LP89" s="63"/>
      <c r="LQ89" s="63"/>
      <c r="LR89" s="63"/>
      <c r="LS89" s="63"/>
      <c r="LT89" s="63"/>
      <c r="LU89" s="63"/>
      <c r="LV89" s="63"/>
      <c r="LW89" s="63"/>
      <c r="LX89" s="63"/>
      <c r="LY89" s="63"/>
      <c r="LZ89" s="63"/>
      <c r="MA89" s="63"/>
      <c r="MB89" s="63"/>
      <c r="MC89" s="63"/>
      <c r="MD89" s="63"/>
      <c r="ME89" s="63"/>
      <c r="MF89" s="63"/>
      <c r="MG89" s="63"/>
      <c r="MH89" s="63"/>
      <c r="MI89" s="63"/>
      <c r="MJ89" s="63"/>
      <c r="MK89" s="63"/>
      <c r="ML89" s="63"/>
      <c r="MM89" s="63"/>
      <c r="MN89" s="63"/>
      <c r="MO89" s="63"/>
      <c r="MP89" s="63"/>
      <c r="MQ89" s="63"/>
      <c r="MR89" s="63"/>
      <c r="MS89" s="63"/>
      <c r="MT89" s="63"/>
      <c r="MU89" s="63"/>
      <c r="MV89" s="63"/>
      <c r="MW89" s="63"/>
      <c r="MX89" s="63"/>
      <c r="MY89" s="63"/>
      <c r="MZ89" s="63"/>
      <c r="NA89" s="63"/>
      <c r="NB89" s="63"/>
      <c r="NC89" s="63"/>
      <c r="ND89" s="63"/>
      <c r="NE89" s="63"/>
      <c r="NF89" s="63"/>
      <c r="NG89" s="63"/>
      <c r="NH89" s="63"/>
      <c r="NI89" s="63"/>
      <c r="NJ89" s="63"/>
      <c r="NK89" s="63"/>
      <c r="NL89" s="63"/>
      <c r="NM89" s="63"/>
      <c r="NN89" s="63"/>
      <c r="NO89" s="63"/>
      <c r="NP89" s="63"/>
      <c r="NQ89" s="63"/>
      <c r="NR89" s="63"/>
      <c r="NS89" s="63"/>
      <c r="NT89" s="63"/>
      <c r="NU89" s="63"/>
      <c r="NV89" s="63"/>
      <c r="NW89" s="63"/>
      <c r="NX89" s="63"/>
      <c r="NY89" s="63"/>
      <c r="NZ89" s="63"/>
      <c r="OA89" s="63"/>
      <c r="OB89" s="63"/>
      <c r="OC89" s="63"/>
      <c r="OD89" s="63"/>
      <c r="OE89" s="63"/>
      <c r="OF89" s="63"/>
      <c r="OG89" s="63"/>
      <c r="OH89" s="63"/>
      <c r="OI89" s="63"/>
      <c r="OJ89" s="63"/>
      <c r="OK89" s="63"/>
      <c r="OL89" s="63"/>
      <c r="OM89" s="63"/>
      <c r="ON89" s="63"/>
      <c r="OO89" s="63"/>
      <c r="OP89" s="63"/>
      <c r="OQ89" s="63"/>
      <c r="OR89" s="63"/>
      <c r="OS89" s="63"/>
      <c r="OT89" s="63"/>
      <c r="OU89" s="63"/>
      <c r="OV89" s="63"/>
      <c r="OW89" s="63"/>
      <c r="OX89" s="63"/>
      <c r="OY89" s="63"/>
      <c r="OZ89" s="63"/>
      <c r="PA89" s="63"/>
      <c r="PB89" s="63"/>
      <c r="PC89" s="63"/>
      <c r="PD89" s="63"/>
      <c r="PE89" s="63"/>
      <c r="PF89" s="63"/>
      <c r="PG89" s="63"/>
      <c r="PH89" s="63"/>
      <c r="PI89" s="63"/>
      <c r="PJ89" s="63"/>
      <c r="PK89" s="63"/>
      <c r="PL89" s="63"/>
      <c r="PM89" s="63"/>
      <c r="PN89" s="63"/>
      <c r="PO89" s="63"/>
      <c r="PP89" s="63"/>
      <c r="PQ89" s="63"/>
      <c r="PR89" s="63"/>
      <c r="PS89" s="63"/>
      <c r="PT89" s="63"/>
      <c r="PU89" s="63"/>
      <c r="PV89" s="63"/>
      <c r="PW89" s="63"/>
      <c r="PX89" s="63"/>
      <c r="PY89" s="63"/>
      <c r="PZ89" s="63"/>
      <c r="QA89" s="63"/>
      <c r="QB89" s="63"/>
      <c r="QC89" s="63"/>
      <c r="QD89" s="63"/>
      <c r="QE89" s="63"/>
      <c r="QF89" s="63"/>
      <c r="QG89" s="63"/>
      <c r="QH89" s="63"/>
      <c r="QI89" s="63"/>
      <c r="QJ89" s="63"/>
      <c r="QK89" s="63"/>
      <c r="QL89" s="63"/>
      <c r="QM89" s="63"/>
      <c r="QN89" s="63"/>
      <c r="QO89" s="63"/>
      <c r="QP89" s="63"/>
      <c r="QQ89" s="63"/>
      <c r="QR89" s="63"/>
      <c r="QS89" s="63"/>
      <c r="QT89" s="63"/>
      <c r="QU89" s="63"/>
      <c r="QV89" s="63"/>
      <c r="QW89" s="63"/>
      <c r="QX89" s="63"/>
      <c r="QY89" s="63"/>
      <c r="QZ89" s="63"/>
      <c r="RA89" s="63"/>
      <c r="RB89" s="63"/>
      <c r="RC89" s="63"/>
      <c r="RD89" s="63"/>
      <c r="RE89" s="63"/>
      <c r="RF89" s="63"/>
      <c r="RG89" s="63"/>
      <c r="RH89" s="63"/>
      <c r="RI89" s="63"/>
      <c r="RJ89" s="63"/>
      <c r="RK89" s="63"/>
      <c r="RL89" s="63"/>
      <c r="RM89" s="63"/>
      <c r="RN89" s="63"/>
      <c r="RO89" s="63"/>
      <c r="RP89" s="63"/>
      <c r="RQ89" s="63"/>
      <c r="RR89" s="63"/>
      <c r="RS89" s="63"/>
      <c r="RT89" s="63"/>
      <c r="RU89" s="63"/>
      <c r="RV89" s="63"/>
      <c r="RW89" s="63"/>
      <c r="RX89" s="63"/>
      <c r="RY89" s="63"/>
      <c r="RZ89" s="63"/>
      <c r="SA89" s="63"/>
      <c r="SB89" s="63"/>
      <c r="SC89" s="63"/>
      <c r="SD89" s="63"/>
      <c r="SE89" s="63"/>
      <c r="SF89" s="63"/>
      <c r="SG89" s="63"/>
      <c r="SH89" s="63"/>
      <c r="SI89" s="63"/>
      <c r="SJ89" s="63"/>
      <c r="SK89" s="63"/>
      <c r="SL89" s="63"/>
      <c r="SM89" s="63"/>
      <c r="SN89" s="63"/>
      <c r="SO89" s="63"/>
      <c r="SP89" s="63"/>
      <c r="SQ89" s="63"/>
      <c r="SR89" s="63"/>
      <c r="SS89" s="63"/>
      <c r="ST89" s="63"/>
      <c r="SU89" s="63"/>
      <c r="SV89" s="63"/>
      <c r="SW89" s="63"/>
      <c r="SX89" s="63"/>
      <c r="SY89" s="63"/>
      <c r="SZ89" s="63"/>
      <c r="TA89" s="63"/>
      <c r="TB89" s="63"/>
      <c r="TC89" s="63"/>
      <c r="TD89" s="63"/>
      <c r="TE89" s="63"/>
      <c r="TF89" s="63"/>
      <c r="TG89" s="63"/>
      <c r="TH89" s="63"/>
      <c r="TI89" s="63"/>
      <c r="TJ89" s="63"/>
      <c r="TK89" s="63"/>
      <c r="TL89" s="63"/>
      <c r="TM89" s="63"/>
      <c r="TN89" s="63"/>
      <c r="TO89" s="63"/>
      <c r="TP89" s="63"/>
      <c r="TQ89" s="63"/>
      <c r="TR89" s="63"/>
      <c r="TS89" s="63"/>
      <c r="TT89" s="63"/>
      <c r="TU89" s="63"/>
      <c r="TV89" s="63"/>
      <c r="TW89" s="63"/>
      <c r="TX89" s="63"/>
      <c r="TY89" s="63"/>
      <c r="TZ89" s="63"/>
      <c r="UA89" s="63"/>
      <c r="UB89" s="63"/>
      <c r="UC89" s="63"/>
      <c r="UD89" s="63"/>
      <c r="UE89" s="63"/>
      <c r="UF89" s="63"/>
      <c r="UG89" s="63"/>
      <c r="UH89" s="63"/>
      <c r="UI89" s="63"/>
      <c r="UJ89" s="63"/>
      <c r="UK89" s="63"/>
      <c r="UL89" s="63"/>
      <c r="UM89" s="63"/>
      <c r="UN89" s="63"/>
      <c r="UO89" s="63"/>
      <c r="UP89" s="63"/>
      <c r="UQ89" s="63"/>
      <c r="UR89" s="63"/>
      <c r="US89" s="63"/>
      <c r="UT89" s="63"/>
      <c r="UU89" s="63"/>
      <c r="UV89" s="63"/>
      <c r="UW89" s="63"/>
      <c r="UX89" s="63"/>
      <c r="UY89" s="63"/>
      <c r="UZ89" s="63"/>
      <c r="VA89" s="63"/>
      <c r="VB89" s="63"/>
      <c r="VC89" s="63"/>
      <c r="VD89" s="63"/>
      <c r="VE89" s="63"/>
      <c r="VF89" s="63"/>
      <c r="VG89" s="63"/>
      <c r="VH89" s="63"/>
      <c r="VI89" s="63"/>
      <c r="VJ89" s="63"/>
      <c r="VK89" s="63"/>
      <c r="VL89" s="63"/>
      <c r="VM89" s="63"/>
      <c r="VN89" s="63"/>
      <c r="VO89" s="63"/>
      <c r="VP89" s="63"/>
      <c r="VQ89" s="63"/>
      <c r="VR89" s="63"/>
      <c r="VS89" s="63"/>
      <c r="VT89" s="63"/>
      <c r="VU89" s="63"/>
      <c r="VV89" s="63"/>
      <c r="VW89" s="63"/>
      <c r="VX89" s="63"/>
      <c r="VY89" s="63"/>
      <c r="VZ89" s="63"/>
      <c r="WA89" s="63"/>
      <c r="WB89" s="63"/>
      <c r="WC89" s="63"/>
      <c r="WD89" s="63"/>
      <c r="WE89" s="63"/>
      <c r="WF89" s="63"/>
      <c r="WG89" s="63"/>
      <c r="WH89" s="63"/>
      <c r="WI89" s="63"/>
      <c r="WJ89" s="63"/>
      <c r="WK89" s="63"/>
      <c r="WL89" s="63"/>
      <c r="WM89" s="63"/>
      <c r="WN89" s="63"/>
      <c r="WO89" s="63"/>
      <c r="WP89" s="63"/>
      <c r="WQ89" s="63"/>
      <c r="WR89" s="63"/>
      <c r="WS89" s="63"/>
      <c r="WT89" s="63"/>
      <c r="WU89" s="63"/>
      <c r="WV89" s="63"/>
      <c r="WW89" s="63"/>
      <c r="WX89" s="63"/>
      <c r="WY89" s="63"/>
      <c r="WZ89" s="63"/>
      <c r="XA89" s="63"/>
      <c r="XB89" s="63"/>
      <c r="XC89" s="63"/>
      <c r="XD89" s="63"/>
      <c r="XE89" s="63"/>
      <c r="XF89" s="63"/>
      <c r="XG89" s="63"/>
      <c r="XH89" s="63"/>
      <c r="XI89" s="63"/>
      <c r="XJ89" s="63"/>
      <c r="XK89" s="63"/>
      <c r="XL89" s="63"/>
      <c r="XM89" s="63"/>
      <c r="XN89" s="63"/>
      <c r="XO89" s="63"/>
      <c r="XP89" s="63"/>
      <c r="XQ89" s="63"/>
      <c r="XR89" s="63"/>
      <c r="XS89" s="63"/>
      <c r="XT89" s="63"/>
      <c r="XU89" s="63"/>
      <c r="XV89" s="63"/>
      <c r="XW89" s="63"/>
      <c r="XX89" s="63"/>
      <c r="XY89" s="63"/>
      <c r="XZ89" s="63"/>
      <c r="YA89" s="63"/>
      <c r="YB89" s="63"/>
      <c r="YC89" s="63"/>
      <c r="YD89" s="63"/>
      <c r="YE89" s="63"/>
      <c r="YF89" s="63"/>
      <c r="YG89" s="63"/>
      <c r="YH89" s="63"/>
      <c r="YI89" s="63"/>
      <c r="YJ89" s="63"/>
      <c r="YK89" s="63"/>
      <c r="YL89" s="63"/>
      <c r="YM89" s="63"/>
      <c r="YN89" s="63"/>
      <c r="YO89" s="63"/>
      <c r="YP89" s="63"/>
      <c r="YQ89" s="63"/>
      <c r="YR89" s="63"/>
      <c r="YS89" s="63"/>
      <c r="YT89" s="63"/>
      <c r="YU89" s="63"/>
      <c r="YV89" s="63"/>
      <c r="YW89" s="63"/>
      <c r="YX89" s="63"/>
      <c r="YY89" s="63"/>
      <c r="YZ89" s="63"/>
      <c r="ZA89" s="63"/>
      <c r="ZB89" s="63"/>
      <c r="ZC89" s="63"/>
      <c r="ZD89" s="63"/>
      <c r="ZE89" s="63"/>
      <c r="ZF89" s="63"/>
      <c r="ZG89" s="63"/>
      <c r="ZH89" s="63"/>
      <c r="ZI89" s="63"/>
      <c r="ZJ89" s="63"/>
      <c r="ZK89" s="63"/>
      <c r="ZL89" s="63"/>
      <c r="ZM89" s="63"/>
      <c r="ZN89" s="63"/>
      <c r="ZO89" s="63"/>
      <c r="ZP89" s="63"/>
      <c r="ZQ89" s="63"/>
      <c r="ZR89" s="63"/>
      <c r="ZS89" s="63"/>
      <c r="ZT89" s="63"/>
      <c r="ZU89" s="63"/>
      <c r="ZV89" s="63"/>
      <c r="ZW89" s="63"/>
      <c r="ZX89" s="63"/>
      <c r="ZY89" s="63"/>
      <c r="ZZ89" s="63"/>
      <c r="AAA89" s="63"/>
      <c r="AAB89" s="63"/>
      <c r="AAC89" s="63"/>
      <c r="AAD89" s="63"/>
      <c r="AAE89" s="63"/>
      <c r="AAF89" s="63"/>
      <c r="AAG89" s="63"/>
      <c r="AAH89" s="63"/>
      <c r="AAI89" s="63"/>
      <c r="AAJ89" s="63"/>
      <c r="AAK89" s="63"/>
      <c r="AAL89" s="63"/>
      <c r="AAM89" s="63"/>
      <c r="AAN89" s="63"/>
      <c r="AAO89" s="63"/>
      <c r="AAP89" s="63"/>
      <c r="AAQ89" s="63"/>
      <c r="AAR89" s="63"/>
      <c r="AAS89" s="63"/>
      <c r="AAT89" s="63"/>
      <c r="AAU89" s="63"/>
      <c r="AAV89" s="63"/>
      <c r="AAW89" s="63"/>
      <c r="AAX89" s="63"/>
      <c r="AAY89" s="63"/>
      <c r="AAZ89" s="63"/>
      <c r="ABA89" s="63"/>
      <c r="ABB89" s="63"/>
      <c r="ABC89" s="63"/>
      <c r="ABD89" s="63"/>
      <c r="ABE89" s="63"/>
      <c r="ABF89" s="63"/>
      <c r="ABG89" s="63"/>
      <c r="ABH89" s="63"/>
      <c r="ABI89" s="63"/>
      <c r="ABJ89" s="63"/>
      <c r="ABK89" s="63"/>
      <c r="ABL89" s="63"/>
      <c r="ABM89" s="63"/>
      <c r="ABN89" s="63"/>
      <c r="ABO89" s="63"/>
      <c r="ABP89" s="63"/>
      <c r="ABQ89" s="63"/>
      <c r="ABR89" s="63"/>
      <c r="ABS89" s="63"/>
      <c r="ABT89" s="63"/>
      <c r="ABU89" s="63"/>
      <c r="ABV89" s="63"/>
      <c r="ABW89" s="63"/>
      <c r="ABX89" s="63"/>
      <c r="ABY89" s="63"/>
      <c r="ABZ89" s="63"/>
      <c r="ACA89" s="63"/>
      <c r="ACB89" s="63"/>
      <c r="ACC89" s="63"/>
      <c r="ACD89" s="63"/>
      <c r="ACE89" s="63"/>
      <c r="ACF89" s="63"/>
      <c r="ACG89" s="63"/>
      <c r="ACH89" s="63"/>
      <c r="ACI89" s="63"/>
      <c r="ACJ89" s="63"/>
      <c r="ACK89" s="63"/>
      <c r="ACL89" s="63"/>
      <c r="ACM89" s="63"/>
      <c r="ACN89" s="63"/>
      <c r="ACO89" s="63"/>
      <c r="ACP89" s="63"/>
      <c r="ACQ89" s="63"/>
      <c r="ACR89" s="63"/>
      <c r="ACS89" s="63"/>
      <c r="ACT89" s="63"/>
      <c r="ACU89" s="63"/>
      <c r="ACV89" s="63"/>
      <c r="ACW89" s="63"/>
      <c r="ACX89" s="63"/>
      <c r="ACY89" s="63"/>
      <c r="ACZ89" s="63"/>
      <c r="ADA89" s="63"/>
      <c r="ADB89" s="63"/>
      <c r="ADC89" s="63"/>
      <c r="ADD89" s="63"/>
      <c r="ADE89" s="63"/>
      <c r="ADF89" s="63"/>
      <c r="ADG89" s="63"/>
      <c r="ADH89" s="63"/>
      <c r="ADI89" s="63"/>
      <c r="ADJ89" s="63"/>
      <c r="ADK89" s="63"/>
      <c r="ADL89" s="63"/>
      <c r="ADM89" s="63"/>
      <c r="ADN89" s="63"/>
      <c r="ADO89" s="63"/>
      <c r="ADP89" s="63"/>
      <c r="ADQ89" s="63"/>
      <c r="ADR89" s="63"/>
      <c r="ADS89" s="63"/>
      <c r="ADT89" s="63"/>
      <c r="ADU89" s="63"/>
      <c r="ADV89" s="63"/>
      <c r="ADW89" s="63"/>
      <c r="ADX89" s="63"/>
      <c r="ADY89" s="63"/>
      <c r="ADZ89" s="63"/>
      <c r="AEA89" s="63"/>
      <c r="AEB89" s="63"/>
      <c r="AEC89" s="63"/>
      <c r="AED89" s="63"/>
      <c r="AEE89" s="63"/>
      <c r="AEF89" s="63"/>
      <c r="AEG89" s="63"/>
      <c r="AEH89" s="63"/>
      <c r="AEI89" s="63"/>
      <c r="AEJ89" s="63"/>
      <c r="AEK89" s="63"/>
      <c r="AEL89" s="63"/>
      <c r="AEM89" s="63"/>
      <c r="AEN89" s="63"/>
      <c r="AEO89" s="63"/>
      <c r="AEP89" s="63"/>
      <c r="AEQ89" s="63"/>
      <c r="AER89" s="63"/>
      <c r="AES89" s="63"/>
      <c r="AET89" s="63"/>
      <c r="AEU89" s="63"/>
      <c r="AEV89" s="63"/>
      <c r="AEW89" s="63"/>
      <c r="AEX89" s="63"/>
    </row>
    <row r="90" spans="1:830" ht="18" customHeight="1" x14ac:dyDescent="0.35">
      <c r="A90" s="52" t="s">
        <v>241</v>
      </c>
      <c r="B90" s="43" t="s">
        <v>241</v>
      </c>
      <c r="C90" s="44" t="s">
        <v>175</v>
      </c>
      <c r="D90" s="63">
        <v>0</v>
      </c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/>
      <c r="M90" s="63"/>
      <c r="N90" s="63">
        <v>0</v>
      </c>
      <c r="O90" s="63">
        <v>0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/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/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/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0</v>
      </c>
      <c r="BH90" s="63">
        <v>0</v>
      </c>
      <c r="BI90" s="63">
        <v>0</v>
      </c>
      <c r="BJ90" s="63">
        <v>0</v>
      </c>
      <c r="BK90" s="63"/>
      <c r="BL90" s="63"/>
      <c r="BM90" s="63"/>
      <c r="BN90" s="63"/>
      <c r="BO90" s="63"/>
      <c r="BP90" s="63"/>
      <c r="BQ90" s="63"/>
      <c r="BR90" s="63">
        <v>0</v>
      </c>
      <c r="BS90" s="63">
        <v>0</v>
      </c>
      <c r="BT90" s="63">
        <v>0</v>
      </c>
      <c r="BU90" s="63">
        <v>0</v>
      </c>
      <c r="BV90" s="63">
        <v>0</v>
      </c>
      <c r="BW90" s="63">
        <v>0</v>
      </c>
      <c r="BX90" s="63">
        <v>0</v>
      </c>
      <c r="BY90" s="63">
        <v>0</v>
      </c>
      <c r="BZ90" s="63">
        <v>0</v>
      </c>
      <c r="CA90" s="63">
        <v>0</v>
      </c>
      <c r="CB90" s="63"/>
      <c r="CC90" s="63"/>
      <c r="CD90" s="63"/>
      <c r="CE90" s="63"/>
      <c r="CF90" s="63"/>
      <c r="CG90" s="63"/>
      <c r="CH90" s="63">
        <v>0</v>
      </c>
      <c r="CI90" s="63">
        <v>0</v>
      </c>
      <c r="CJ90" s="63">
        <v>0</v>
      </c>
      <c r="CK90" s="63">
        <v>0</v>
      </c>
      <c r="CL90" s="63"/>
      <c r="CM90" s="63"/>
      <c r="CN90" s="63"/>
      <c r="CO90" s="63"/>
      <c r="CP90" s="63">
        <v>0</v>
      </c>
      <c r="CQ90" s="63">
        <v>0</v>
      </c>
      <c r="CR90" s="63">
        <v>0</v>
      </c>
      <c r="CS90" s="63">
        <v>0</v>
      </c>
      <c r="CT90" s="63">
        <v>0</v>
      </c>
      <c r="CU90" s="63"/>
      <c r="CV90" s="63"/>
      <c r="CW90" s="63"/>
      <c r="CX90" s="63">
        <v>0</v>
      </c>
      <c r="CY90" s="63">
        <v>0</v>
      </c>
      <c r="CZ90" s="63">
        <v>0</v>
      </c>
      <c r="DA90" s="63">
        <v>0</v>
      </c>
      <c r="DB90" s="63">
        <v>0</v>
      </c>
      <c r="DC90" s="63"/>
      <c r="DD90" s="63">
        <v>0</v>
      </c>
      <c r="DE90" s="63"/>
      <c r="DF90" s="63"/>
      <c r="DG90" s="63"/>
      <c r="DH90" s="63"/>
      <c r="DI90" s="63">
        <v>0</v>
      </c>
      <c r="DJ90" s="63"/>
      <c r="DK90" s="63"/>
      <c r="DL90" s="63">
        <v>0</v>
      </c>
      <c r="DM90" s="63">
        <v>0</v>
      </c>
      <c r="DN90" s="63">
        <v>0</v>
      </c>
      <c r="DO90" s="63">
        <v>0</v>
      </c>
      <c r="DP90" s="63"/>
      <c r="DQ90" s="63">
        <v>0</v>
      </c>
      <c r="DR90" s="63"/>
      <c r="DS90" s="63"/>
      <c r="DT90" s="63">
        <v>0</v>
      </c>
      <c r="DU90" s="63">
        <v>0</v>
      </c>
      <c r="DV90" s="63">
        <v>0</v>
      </c>
      <c r="DW90" s="63">
        <v>0</v>
      </c>
      <c r="DX90" s="63">
        <v>0</v>
      </c>
      <c r="DY90" s="63">
        <v>0</v>
      </c>
      <c r="DZ90" s="63">
        <v>0</v>
      </c>
      <c r="EA90" s="63">
        <v>0</v>
      </c>
      <c r="EB90" s="63">
        <v>0</v>
      </c>
      <c r="EC90" s="63">
        <v>0</v>
      </c>
      <c r="ED90" s="63">
        <v>0</v>
      </c>
      <c r="EE90" s="63">
        <v>0</v>
      </c>
      <c r="EF90" s="63">
        <v>0</v>
      </c>
      <c r="EG90" s="63">
        <v>0</v>
      </c>
      <c r="EH90" s="63">
        <v>0</v>
      </c>
      <c r="EI90" s="63">
        <v>0</v>
      </c>
      <c r="EJ90" s="63"/>
      <c r="EK90" s="63"/>
      <c r="EL90" s="63"/>
      <c r="EM90" s="63">
        <v>0</v>
      </c>
      <c r="EN90" s="63"/>
      <c r="EO90" s="63"/>
      <c r="EP90" s="63">
        <v>0</v>
      </c>
      <c r="EQ90" s="63">
        <v>0</v>
      </c>
      <c r="ER90" s="63">
        <v>0</v>
      </c>
      <c r="ES90" s="63">
        <v>0</v>
      </c>
      <c r="ET90" s="63">
        <v>0</v>
      </c>
      <c r="EU90" s="63">
        <v>0</v>
      </c>
      <c r="EV90" s="63">
        <v>0</v>
      </c>
      <c r="EW90" s="63"/>
      <c r="EX90" s="63"/>
      <c r="EY90" s="63">
        <v>0</v>
      </c>
      <c r="EZ90" s="63">
        <v>0</v>
      </c>
      <c r="FA90" s="63">
        <v>0</v>
      </c>
      <c r="FB90" s="63">
        <v>0</v>
      </c>
      <c r="FC90" s="63">
        <v>0</v>
      </c>
      <c r="FD90" s="63">
        <v>0</v>
      </c>
      <c r="FE90" s="63">
        <v>0</v>
      </c>
      <c r="FF90" s="63">
        <v>0</v>
      </c>
      <c r="FG90" s="63">
        <v>0</v>
      </c>
      <c r="FH90" s="63">
        <v>0</v>
      </c>
      <c r="FI90" s="63">
        <v>0</v>
      </c>
      <c r="FJ90" s="63">
        <v>0</v>
      </c>
      <c r="FK90" s="63">
        <v>0</v>
      </c>
      <c r="FL90" s="63">
        <v>9</v>
      </c>
      <c r="FM90" s="63">
        <v>0</v>
      </c>
      <c r="FN90" s="63">
        <v>0</v>
      </c>
      <c r="FO90" s="63">
        <v>0</v>
      </c>
      <c r="FP90" s="63">
        <v>0</v>
      </c>
      <c r="FQ90" s="63">
        <v>0</v>
      </c>
      <c r="FR90" s="63">
        <v>0</v>
      </c>
      <c r="FS90" s="63">
        <v>0</v>
      </c>
      <c r="FT90" s="63">
        <v>0</v>
      </c>
      <c r="FU90" s="63">
        <v>0</v>
      </c>
      <c r="FV90" s="63">
        <v>0</v>
      </c>
      <c r="FW90" s="63">
        <v>0</v>
      </c>
      <c r="FX90" s="63">
        <v>0</v>
      </c>
      <c r="FY90" s="63">
        <v>0</v>
      </c>
      <c r="FZ90" s="63">
        <v>0</v>
      </c>
      <c r="GA90" s="63"/>
      <c r="GB90" s="63"/>
      <c r="GC90" s="63">
        <v>0</v>
      </c>
      <c r="GD90" s="63"/>
      <c r="GE90" s="63"/>
      <c r="GF90" s="63"/>
      <c r="GG90" s="63"/>
      <c r="GH90" s="63"/>
      <c r="GI90" s="63">
        <v>0</v>
      </c>
      <c r="GJ90" s="63">
        <v>0</v>
      </c>
      <c r="GK90" s="63">
        <v>0</v>
      </c>
      <c r="GL90" s="63"/>
      <c r="GM90" s="63"/>
      <c r="GN90" s="63"/>
      <c r="GO90" s="63"/>
      <c r="GP90" s="63"/>
      <c r="GQ90" s="63"/>
      <c r="GR90" s="63"/>
      <c r="GS90" s="63"/>
      <c r="GT90" s="63"/>
      <c r="GU90" s="63"/>
      <c r="GV90" s="63"/>
      <c r="GW90" s="63"/>
      <c r="GX90" s="63"/>
      <c r="GY90" s="63"/>
      <c r="GZ90" s="63"/>
      <c r="HA90" s="63"/>
      <c r="HB90" s="63"/>
      <c r="HC90" s="63"/>
      <c r="HD90" s="63"/>
      <c r="HE90" s="63"/>
      <c r="HF90" s="63"/>
      <c r="HG90" s="63"/>
      <c r="HH90" s="63"/>
      <c r="HI90" s="63"/>
      <c r="HJ90" s="63"/>
      <c r="HK90" s="63"/>
      <c r="HL90" s="63"/>
      <c r="HM90" s="63"/>
      <c r="HN90" s="63"/>
      <c r="HO90" s="63"/>
      <c r="HP90" s="63"/>
      <c r="HQ90" s="63"/>
      <c r="HR90" s="63"/>
      <c r="HS90" s="63"/>
      <c r="HT90" s="63"/>
      <c r="HU90" s="63"/>
      <c r="HV90" s="63"/>
      <c r="HW90" s="63"/>
      <c r="HX90" s="63"/>
      <c r="HY90" s="63"/>
      <c r="HZ90" s="63"/>
      <c r="IA90" s="63"/>
      <c r="IB90" s="63"/>
      <c r="IC90" s="63"/>
      <c r="ID90" s="63"/>
      <c r="IE90" s="63"/>
      <c r="IF90" s="63"/>
      <c r="IG90" s="63"/>
      <c r="IH90" s="63"/>
      <c r="II90" s="63"/>
      <c r="IJ90" s="63"/>
      <c r="IK90" s="63"/>
      <c r="IL90" s="63"/>
      <c r="IM90" s="63"/>
      <c r="IN90" s="63"/>
      <c r="IO90" s="63"/>
      <c r="IP90" s="63"/>
      <c r="IQ90" s="63"/>
      <c r="IR90" s="63"/>
      <c r="IS90" s="63"/>
      <c r="IT90" s="63"/>
      <c r="IU90" s="63"/>
      <c r="IV90" s="63"/>
      <c r="IW90" s="63"/>
      <c r="IX90" s="63"/>
      <c r="IY90" s="63"/>
      <c r="IZ90" s="63"/>
      <c r="JA90" s="63"/>
      <c r="JB90" s="63"/>
      <c r="JC90" s="63"/>
      <c r="JD90" s="63"/>
      <c r="JE90" s="63"/>
      <c r="JF90" s="63"/>
      <c r="JG90" s="63"/>
      <c r="JH90" s="63"/>
      <c r="JI90" s="63"/>
      <c r="JJ90" s="63"/>
      <c r="JK90" s="63"/>
      <c r="JL90" s="63"/>
      <c r="JM90" s="63"/>
      <c r="JN90" s="63"/>
      <c r="JO90" s="63"/>
      <c r="JP90" s="63"/>
      <c r="JQ90" s="63"/>
      <c r="JR90" s="63"/>
      <c r="JS90" s="63"/>
      <c r="JT90" s="63"/>
      <c r="JU90" s="63"/>
      <c r="JV90" s="63"/>
      <c r="JW90" s="63"/>
      <c r="JX90" s="63"/>
      <c r="JY90" s="63"/>
      <c r="JZ90" s="63"/>
      <c r="KA90" s="63"/>
      <c r="KB90" s="63"/>
      <c r="KC90" s="63"/>
      <c r="KD90" s="63"/>
      <c r="KE90" s="63"/>
      <c r="KF90" s="63"/>
      <c r="KG90" s="63"/>
      <c r="KH90" s="63"/>
      <c r="KI90" s="63"/>
      <c r="KJ90" s="63"/>
      <c r="KK90" s="63"/>
      <c r="KL90" s="63"/>
      <c r="KM90" s="63"/>
      <c r="KN90" s="63"/>
      <c r="KO90" s="63"/>
      <c r="KP90" s="63"/>
      <c r="KQ90" s="63"/>
      <c r="KR90" s="63"/>
      <c r="KS90" s="63"/>
      <c r="KT90" s="63"/>
      <c r="KU90" s="63"/>
      <c r="KV90" s="63"/>
      <c r="KW90" s="63"/>
      <c r="KX90" s="63"/>
      <c r="KY90" s="63"/>
      <c r="KZ90" s="63"/>
      <c r="LA90" s="63"/>
      <c r="LB90" s="63"/>
      <c r="LC90" s="63"/>
      <c r="LD90" s="63"/>
      <c r="LE90" s="63"/>
      <c r="LF90" s="63"/>
      <c r="LG90" s="63"/>
      <c r="LH90" s="63"/>
      <c r="LI90" s="63"/>
      <c r="LJ90" s="63"/>
      <c r="LK90" s="63"/>
      <c r="LL90" s="63"/>
      <c r="LM90" s="63"/>
      <c r="LN90" s="63"/>
      <c r="LO90" s="63"/>
      <c r="LP90" s="63"/>
      <c r="LQ90" s="63"/>
      <c r="LR90" s="63"/>
      <c r="LS90" s="63"/>
      <c r="LT90" s="63"/>
      <c r="LU90" s="63"/>
      <c r="LV90" s="63"/>
      <c r="LW90" s="63"/>
      <c r="LX90" s="63"/>
      <c r="LY90" s="63"/>
      <c r="LZ90" s="63"/>
      <c r="MA90" s="63"/>
      <c r="MB90" s="63"/>
      <c r="MC90" s="63"/>
      <c r="MD90" s="63"/>
      <c r="ME90" s="63"/>
      <c r="MF90" s="63"/>
      <c r="MG90" s="63"/>
      <c r="MH90" s="63"/>
      <c r="MI90" s="63"/>
      <c r="MJ90" s="63"/>
      <c r="MK90" s="63"/>
      <c r="ML90" s="63"/>
      <c r="MM90" s="63"/>
      <c r="MN90" s="63"/>
      <c r="MO90" s="63"/>
      <c r="MP90" s="63"/>
      <c r="MQ90" s="63"/>
      <c r="MR90" s="63"/>
      <c r="MS90" s="63"/>
      <c r="MT90" s="63"/>
      <c r="MU90" s="63"/>
      <c r="MV90" s="63"/>
      <c r="MW90" s="63"/>
      <c r="MX90" s="63"/>
      <c r="MY90" s="63"/>
      <c r="MZ90" s="63"/>
      <c r="NA90" s="63"/>
      <c r="NB90" s="63"/>
      <c r="NC90" s="63"/>
      <c r="ND90" s="63"/>
      <c r="NE90" s="63"/>
      <c r="NF90" s="63"/>
      <c r="NG90" s="63"/>
      <c r="NH90" s="63"/>
      <c r="NI90" s="63"/>
      <c r="NJ90" s="63"/>
      <c r="NK90" s="63"/>
      <c r="NL90" s="63"/>
      <c r="NM90" s="63"/>
      <c r="NN90" s="63"/>
      <c r="NO90" s="63"/>
      <c r="NP90" s="63"/>
      <c r="NQ90" s="63"/>
      <c r="NR90" s="63"/>
      <c r="NS90" s="63"/>
      <c r="NT90" s="63"/>
      <c r="NU90" s="63"/>
      <c r="NV90" s="63"/>
      <c r="NW90" s="63"/>
      <c r="NX90" s="63"/>
      <c r="NY90" s="63"/>
      <c r="NZ90" s="63"/>
      <c r="OA90" s="63"/>
      <c r="OB90" s="63"/>
      <c r="OC90" s="63"/>
      <c r="OD90" s="63"/>
      <c r="OE90" s="63"/>
      <c r="OF90" s="63"/>
      <c r="OG90" s="63"/>
      <c r="OH90" s="63"/>
      <c r="OI90" s="63"/>
      <c r="OJ90" s="63"/>
      <c r="OK90" s="63"/>
      <c r="OL90" s="63"/>
      <c r="OM90" s="63"/>
      <c r="ON90" s="63"/>
      <c r="OO90" s="63"/>
      <c r="OP90" s="63"/>
      <c r="OQ90" s="63"/>
      <c r="OR90" s="63"/>
      <c r="OS90" s="63"/>
      <c r="OT90" s="63"/>
      <c r="OU90" s="63"/>
      <c r="OV90" s="63"/>
      <c r="OW90" s="63"/>
      <c r="OX90" s="63"/>
      <c r="OY90" s="63"/>
      <c r="OZ90" s="63"/>
      <c r="PA90" s="63"/>
      <c r="PB90" s="63"/>
      <c r="PC90" s="63"/>
      <c r="PD90" s="63"/>
      <c r="PE90" s="63"/>
      <c r="PF90" s="63"/>
      <c r="PG90" s="63"/>
      <c r="PH90" s="63"/>
      <c r="PI90" s="63"/>
      <c r="PJ90" s="63"/>
      <c r="PK90" s="63"/>
      <c r="PL90" s="63"/>
      <c r="PM90" s="63"/>
      <c r="PN90" s="63"/>
      <c r="PO90" s="63"/>
      <c r="PP90" s="63"/>
      <c r="PQ90" s="63"/>
      <c r="PR90" s="63"/>
      <c r="PS90" s="63"/>
      <c r="PT90" s="63"/>
      <c r="PU90" s="63"/>
      <c r="PV90" s="63"/>
      <c r="PW90" s="63"/>
      <c r="PX90" s="63"/>
      <c r="PY90" s="63"/>
      <c r="PZ90" s="63"/>
      <c r="QA90" s="63"/>
      <c r="QB90" s="63"/>
      <c r="QC90" s="63"/>
      <c r="QD90" s="63"/>
      <c r="QE90" s="63"/>
      <c r="QF90" s="63"/>
      <c r="QG90" s="63"/>
      <c r="QH90" s="63"/>
      <c r="QI90" s="63"/>
      <c r="QJ90" s="63"/>
      <c r="QK90" s="63"/>
      <c r="QL90" s="63"/>
      <c r="QM90" s="63"/>
      <c r="QN90" s="63"/>
      <c r="QO90" s="63"/>
      <c r="QP90" s="63"/>
      <c r="QQ90" s="63"/>
      <c r="QR90" s="63"/>
      <c r="QS90" s="63"/>
      <c r="QT90" s="63"/>
      <c r="QU90" s="63"/>
      <c r="QV90" s="63"/>
      <c r="QW90" s="63"/>
      <c r="QX90" s="63"/>
      <c r="QY90" s="63"/>
      <c r="QZ90" s="63"/>
      <c r="RA90" s="63"/>
      <c r="RB90" s="63"/>
      <c r="RC90" s="63"/>
      <c r="RD90" s="63"/>
      <c r="RE90" s="63"/>
      <c r="RF90" s="63"/>
      <c r="RG90" s="63"/>
      <c r="RH90" s="63"/>
      <c r="RI90" s="63"/>
      <c r="RJ90" s="63"/>
      <c r="RK90" s="63"/>
      <c r="RL90" s="63"/>
      <c r="RM90" s="63"/>
      <c r="RN90" s="63"/>
      <c r="RO90" s="63"/>
      <c r="RP90" s="63"/>
      <c r="RQ90" s="63"/>
      <c r="RR90" s="63"/>
      <c r="RS90" s="63"/>
      <c r="RT90" s="63"/>
      <c r="RU90" s="63"/>
      <c r="RV90" s="63"/>
      <c r="RW90" s="63"/>
      <c r="RX90" s="63"/>
      <c r="RY90" s="63"/>
      <c r="RZ90" s="63"/>
      <c r="SA90" s="63"/>
      <c r="SB90" s="63"/>
      <c r="SC90" s="63"/>
      <c r="SD90" s="63"/>
      <c r="SE90" s="63"/>
      <c r="SF90" s="63"/>
      <c r="SG90" s="63"/>
      <c r="SH90" s="63"/>
      <c r="SI90" s="63"/>
      <c r="SJ90" s="63"/>
      <c r="SK90" s="63"/>
      <c r="SL90" s="63"/>
      <c r="SM90" s="63"/>
      <c r="SN90" s="63"/>
      <c r="SO90" s="63"/>
      <c r="SP90" s="63"/>
      <c r="SQ90" s="63"/>
      <c r="SR90" s="63"/>
      <c r="SS90" s="63"/>
      <c r="ST90" s="63"/>
      <c r="SU90" s="63"/>
      <c r="SV90" s="63"/>
      <c r="SW90" s="63"/>
      <c r="SX90" s="63"/>
      <c r="SY90" s="63"/>
      <c r="SZ90" s="63"/>
      <c r="TA90" s="63"/>
      <c r="TB90" s="63"/>
      <c r="TC90" s="63"/>
      <c r="TD90" s="63"/>
      <c r="TE90" s="63"/>
      <c r="TF90" s="63"/>
      <c r="TG90" s="63"/>
      <c r="TH90" s="63"/>
      <c r="TI90" s="63"/>
      <c r="TJ90" s="63"/>
      <c r="TK90" s="63"/>
      <c r="TL90" s="63"/>
      <c r="TM90" s="63"/>
      <c r="TN90" s="63"/>
      <c r="TO90" s="63"/>
      <c r="TP90" s="63"/>
      <c r="TQ90" s="63"/>
      <c r="TR90" s="63"/>
      <c r="TS90" s="63"/>
      <c r="TT90" s="63"/>
      <c r="TU90" s="63"/>
      <c r="TV90" s="63"/>
      <c r="TW90" s="63"/>
      <c r="TX90" s="63"/>
      <c r="TY90" s="63"/>
      <c r="TZ90" s="63"/>
      <c r="UA90" s="63"/>
      <c r="UB90" s="63"/>
      <c r="UC90" s="63"/>
      <c r="UD90" s="63"/>
      <c r="UE90" s="63"/>
      <c r="UF90" s="63"/>
      <c r="UG90" s="63"/>
      <c r="UH90" s="63"/>
      <c r="UI90" s="63"/>
      <c r="UJ90" s="63"/>
      <c r="UK90" s="63"/>
      <c r="UL90" s="63"/>
      <c r="UM90" s="63"/>
      <c r="UN90" s="63"/>
      <c r="UO90" s="63"/>
      <c r="UP90" s="63"/>
      <c r="UQ90" s="63"/>
      <c r="UR90" s="63"/>
      <c r="US90" s="63"/>
      <c r="UT90" s="63"/>
      <c r="UU90" s="63"/>
      <c r="UV90" s="63"/>
      <c r="UW90" s="63"/>
      <c r="UX90" s="63"/>
      <c r="UY90" s="63"/>
      <c r="UZ90" s="63"/>
      <c r="VA90" s="63"/>
      <c r="VB90" s="63"/>
      <c r="VC90" s="63"/>
      <c r="VD90" s="63"/>
      <c r="VE90" s="63"/>
      <c r="VF90" s="63"/>
      <c r="VG90" s="63"/>
      <c r="VH90" s="63"/>
      <c r="VI90" s="63"/>
      <c r="VJ90" s="63"/>
      <c r="VK90" s="63"/>
      <c r="VL90" s="63"/>
      <c r="VM90" s="63"/>
      <c r="VN90" s="63"/>
      <c r="VO90" s="63"/>
      <c r="VP90" s="63"/>
      <c r="VQ90" s="63"/>
      <c r="VR90" s="63"/>
      <c r="VS90" s="63"/>
      <c r="VT90" s="63"/>
      <c r="VU90" s="63"/>
      <c r="VV90" s="63"/>
      <c r="VW90" s="63"/>
      <c r="VX90" s="63"/>
      <c r="VY90" s="63"/>
      <c r="VZ90" s="63"/>
      <c r="WA90" s="63"/>
      <c r="WB90" s="63"/>
      <c r="WC90" s="63"/>
      <c r="WD90" s="63"/>
      <c r="WE90" s="63"/>
      <c r="WF90" s="63"/>
      <c r="WG90" s="63"/>
      <c r="WH90" s="63"/>
      <c r="WI90" s="63"/>
      <c r="WJ90" s="63"/>
      <c r="WK90" s="63"/>
      <c r="WL90" s="63"/>
      <c r="WM90" s="63"/>
      <c r="WN90" s="63"/>
      <c r="WO90" s="63"/>
      <c r="WP90" s="63"/>
      <c r="WQ90" s="63"/>
      <c r="WR90" s="63"/>
      <c r="WS90" s="63"/>
      <c r="WT90" s="63"/>
      <c r="WU90" s="63"/>
      <c r="WV90" s="63"/>
      <c r="WW90" s="63"/>
      <c r="WX90" s="63"/>
      <c r="WY90" s="63"/>
      <c r="WZ90" s="63"/>
      <c r="XA90" s="63"/>
      <c r="XB90" s="63"/>
      <c r="XC90" s="63"/>
      <c r="XD90" s="63"/>
      <c r="XE90" s="63"/>
      <c r="XF90" s="63"/>
      <c r="XG90" s="63"/>
      <c r="XH90" s="63"/>
      <c r="XI90" s="63"/>
      <c r="XJ90" s="63"/>
      <c r="XK90" s="63"/>
      <c r="XL90" s="63"/>
      <c r="XM90" s="63"/>
      <c r="XN90" s="63"/>
      <c r="XO90" s="63"/>
      <c r="XP90" s="63"/>
      <c r="XQ90" s="63"/>
      <c r="XR90" s="63"/>
      <c r="XS90" s="63"/>
      <c r="XT90" s="63"/>
      <c r="XU90" s="63"/>
      <c r="XV90" s="63"/>
      <c r="XW90" s="63"/>
      <c r="XX90" s="63"/>
      <c r="XY90" s="63"/>
      <c r="XZ90" s="63"/>
      <c r="YA90" s="63"/>
      <c r="YB90" s="63"/>
      <c r="YC90" s="63"/>
      <c r="YD90" s="63"/>
      <c r="YE90" s="63"/>
      <c r="YF90" s="63"/>
      <c r="YG90" s="63"/>
      <c r="YH90" s="63"/>
      <c r="YI90" s="63"/>
      <c r="YJ90" s="63"/>
      <c r="YK90" s="63"/>
      <c r="YL90" s="63"/>
      <c r="YM90" s="63"/>
      <c r="YN90" s="63"/>
      <c r="YO90" s="63"/>
      <c r="YP90" s="63"/>
      <c r="YQ90" s="63"/>
      <c r="YR90" s="63"/>
      <c r="YS90" s="63"/>
      <c r="YT90" s="63"/>
      <c r="YU90" s="63"/>
      <c r="YV90" s="63"/>
      <c r="YW90" s="63"/>
      <c r="YX90" s="63"/>
      <c r="YY90" s="63"/>
      <c r="YZ90" s="63"/>
      <c r="ZA90" s="63"/>
      <c r="ZB90" s="63"/>
      <c r="ZC90" s="63"/>
      <c r="ZD90" s="63"/>
      <c r="ZE90" s="63"/>
      <c r="ZF90" s="63"/>
      <c r="ZG90" s="63"/>
      <c r="ZH90" s="63"/>
      <c r="ZI90" s="63"/>
      <c r="ZJ90" s="63"/>
      <c r="ZK90" s="63"/>
      <c r="ZL90" s="63"/>
      <c r="ZM90" s="63"/>
      <c r="ZN90" s="63"/>
      <c r="ZO90" s="63"/>
      <c r="ZP90" s="63"/>
      <c r="ZQ90" s="63"/>
      <c r="ZR90" s="63"/>
      <c r="ZS90" s="63"/>
      <c r="ZT90" s="63"/>
      <c r="ZU90" s="63"/>
      <c r="ZV90" s="63"/>
      <c r="ZW90" s="63"/>
      <c r="ZX90" s="63"/>
      <c r="ZY90" s="63"/>
      <c r="ZZ90" s="63"/>
      <c r="AAA90" s="63"/>
      <c r="AAB90" s="63"/>
      <c r="AAC90" s="63"/>
      <c r="AAD90" s="63"/>
      <c r="AAE90" s="63"/>
      <c r="AAF90" s="63"/>
      <c r="AAG90" s="63"/>
      <c r="AAH90" s="63"/>
      <c r="AAI90" s="63"/>
      <c r="AAJ90" s="63"/>
      <c r="AAK90" s="63"/>
      <c r="AAL90" s="63"/>
      <c r="AAM90" s="63"/>
      <c r="AAN90" s="63"/>
      <c r="AAO90" s="63"/>
      <c r="AAP90" s="63"/>
      <c r="AAQ90" s="63"/>
      <c r="AAR90" s="63"/>
      <c r="AAS90" s="63"/>
      <c r="AAT90" s="63"/>
      <c r="AAU90" s="63"/>
      <c r="AAV90" s="63"/>
      <c r="AAW90" s="63"/>
      <c r="AAX90" s="63"/>
      <c r="AAY90" s="63"/>
      <c r="AAZ90" s="63"/>
      <c r="ABA90" s="63"/>
      <c r="ABB90" s="63"/>
      <c r="ABC90" s="63"/>
      <c r="ABD90" s="63"/>
      <c r="ABE90" s="63"/>
      <c r="ABF90" s="63"/>
      <c r="ABG90" s="63"/>
      <c r="ABH90" s="63"/>
      <c r="ABI90" s="63"/>
      <c r="ABJ90" s="63"/>
      <c r="ABK90" s="63"/>
      <c r="ABL90" s="63"/>
      <c r="ABM90" s="63"/>
      <c r="ABN90" s="63"/>
      <c r="ABO90" s="63"/>
      <c r="ABP90" s="63"/>
      <c r="ABQ90" s="63"/>
      <c r="ABR90" s="63"/>
      <c r="ABS90" s="63"/>
      <c r="ABT90" s="63"/>
      <c r="ABU90" s="63"/>
      <c r="ABV90" s="63"/>
      <c r="ABW90" s="63"/>
      <c r="ABX90" s="63"/>
      <c r="ABY90" s="63"/>
      <c r="ABZ90" s="63"/>
      <c r="ACA90" s="63"/>
      <c r="ACB90" s="63"/>
      <c r="ACC90" s="63"/>
      <c r="ACD90" s="63"/>
      <c r="ACE90" s="63"/>
      <c r="ACF90" s="63"/>
      <c r="ACG90" s="63"/>
      <c r="ACH90" s="63"/>
      <c r="ACI90" s="63"/>
      <c r="ACJ90" s="63"/>
      <c r="ACK90" s="63"/>
      <c r="ACL90" s="63"/>
      <c r="ACM90" s="63"/>
      <c r="ACN90" s="63"/>
      <c r="ACO90" s="63"/>
      <c r="ACP90" s="63"/>
      <c r="ACQ90" s="63"/>
      <c r="ACR90" s="63"/>
      <c r="ACS90" s="63"/>
      <c r="ACT90" s="63"/>
      <c r="ACU90" s="63"/>
      <c r="ACV90" s="63"/>
      <c r="ACW90" s="63"/>
      <c r="ACX90" s="63"/>
      <c r="ACY90" s="63"/>
      <c r="ACZ90" s="63"/>
      <c r="ADA90" s="63"/>
      <c r="ADB90" s="63"/>
      <c r="ADC90" s="63"/>
      <c r="ADD90" s="63"/>
      <c r="ADE90" s="63"/>
      <c r="ADF90" s="63"/>
      <c r="ADG90" s="63"/>
      <c r="ADH90" s="63"/>
      <c r="ADI90" s="63"/>
      <c r="ADJ90" s="63"/>
      <c r="ADK90" s="63"/>
      <c r="ADL90" s="63"/>
      <c r="ADM90" s="63"/>
      <c r="ADN90" s="63"/>
      <c r="ADO90" s="63"/>
      <c r="ADP90" s="63"/>
      <c r="ADQ90" s="63"/>
      <c r="ADR90" s="63"/>
      <c r="ADS90" s="63"/>
      <c r="ADT90" s="63"/>
      <c r="ADU90" s="63"/>
      <c r="ADV90" s="63"/>
      <c r="ADW90" s="63"/>
      <c r="ADX90" s="63"/>
      <c r="ADY90" s="63"/>
      <c r="ADZ90" s="63"/>
      <c r="AEA90" s="63"/>
      <c r="AEB90" s="63"/>
      <c r="AEC90" s="63"/>
      <c r="AED90" s="63"/>
      <c r="AEE90" s="63"/>
      <c r="AEF90" s="63"/>
      <c r="AEG90" s="63"/>
      <c r="AEH90" s="63"/>
      <c r="AEI90" s="63"/>
      <c r="AEJ90" s="63"/>
      <c r="AEK90" s="63"/>
      <c r="AEL90" s="63"/>
      <c r="AEM90" s="63"/>
      <c r="AEN90" s="63"/>
      <c r="AEO90" s="63"/>
      <c r="AEP90" s="63"/>
      <c r="AEQ90" s="63"/>
      <c r="AER90" s="63"/>
      <c r="AES90" s="63"/>
      <c r="AET90" s="63"/>
      <c r="AEU90" s="63"/>
      <c r="AEV90" s="63"/>
      <c r="AEW90" s="63"/>
      <c r="AEX90" s="63"/>
    </row>
    <row r="91" spans="1:830" ht="22" customHeight="1" x14ac:dyDescent="0.35">
      <c r="A91" s="59" t="s">
        <v>242</v>
      </c>
      <c r="B91" s="59" t="s">
        <v>72</v>
      </c>
      <c r="C91" s="6" t="s">
        <v>243</v>
      </c>
      <c r="D91" s="72">
        <f>(D5+D8+D12+D16+D20+D24+D28+D32+D36+D40+D44+D48+D52+D56+D57+D61+D73+D77+D88)/(D5+D8+D12+D16+D20+D24+D28+D32+D36+D40+D44+D48+D52+D56+D57+D61+D65+D69+D73+D77+D88)</f>
        <v>1</v>
      </c>
      <c r="E91" s="72">
        <f t="shared" ref="E91:BP91" si="0">(E5+E8+E12+E16+E20+E24+E28+E32+E36+E40+E44+E48+E52+E56+E57+E61+E73+E77+E88)/(E5+E8+E12+E16+E20+E24+E28+E32+E36+E40+E44+E48+E52+E56+E57+E61+E65+E69+E73+E77+E88)</f>
        <v>1</v>
      </c>
      <c r="F91" s="72">
        <f t="shared" si="0"/>
        <v>1</v>
      </c>
      <c r="G91" s="72">
        <f t="shared" si="0"/>
        <v>0.84133915574963614</v>
      </c>
      <c r="H91" s="72">
        <f t="shared" si="0"/>
        <v>1</v>
      </c>
      <c r="I91" s="72">
        <f t="shared" si="0"/>
        <v>1</v>
      </c>
      <c r="J91" s="72">
        <f t="shared" si="0"/>
        <v>1</v>
      </c>
      <c r="K91" s="72">
        <f t="shared" si="0"/>
        <v>0.95520421607378125</v>
      </c>
      <c r="L91" s="72">
        <f t="shared" si="0"/>
        <v>1</v>
      </c>
      <c r="M91" s="72">
        <f t="shared" si="0"/>
        <v>1</v>
      </c>
      <c r="N91" s="72">
        <f t="shared" si="0"/>
        <v>0.91875261615738801</v>
      </c>
      <c r="O91" s="72">
        <f t="shared" si="0"/>
        <v>1</v>
      </c>
      <c r="P91" s="72">
        <f t="shared" si="0"/>
        <v>1</v>
      </c>
      <c r="Q91" s="72">
        <f t="shared" si="0"/>
        <v>1</v>
      </c>
      <c r="R91" s="72">
        <f t="shared" si="0"/>
        <v>1</v>
      </c>
      <c r="S91" s="72">
        <f t="shared" si="0"/>
        <v>1</v>
      </c>
      <c r="T91" s="72">
        <f t="shared" si="0"/>
        <v>1</v>
      </c>
      <c r="U91" s="72">
        <f t="shared" si="0"/>
        <v>1</v>
      </c>
      <c r="V91" s="72">
        <f t="shared" si="0"/>
        <v>0.88365908788724901</v>
      </c>
      <c r="W91" s="72">
        <f t="shared" si="0"/>
        <v>1</v>
      </c>
      <c r="X91" s="72">
        <f t="shared" si="0"/>
        <v>1</v>
      </c>
      <c r="Y91" s="72">
        <f t="shared" si="0"/>
        <v>0.77893368010403119</v>
      </c>
      <c r="Z91" s="72">
        <f t="shared" si="0"/>
        <v>1</v>
      </c>
      <c r="AA91" s="72">
        <f t="shared" si="0"/>
        <v>1</v>
      </c>
      <c r="AB91" s="72">
        <f t="shared" si="0"/>
        <v>1</v>
      </c>
      <c r="AC91" s="72">
        <f t="shared" si="0"/>
        <v>1</v>
      </c>
      <c r="AD91" s="72">
        <f t="shared" si="0"/>
        <v>1</v>
      </c>
      <c r="AE91" s="72">
        <f t="shared" si="0"/>
        <v>0.8859737233315923</v>
      </c>
      <c r="AF91" s="72">
        <f t="shared" si="0"/>
        <v>1</v>
      </c>
      <c r="AG91" s="72">
        <f t="shared" si="0"/>
        <v>1</v>
      </c>
      <c r="AH91" s="72">
        <f t="shared" si="0"/>
        <v>1</v>
      </c>
      <c r="AI91" s="72">
        <f t="shared" si="0"/>
        <v>1</v>
      </c>
      <c r="AJ91" s="72">
        <f t="shared" si="0"/>
        <v>0.79326923076923073</v>
      </c>
      <c r="AK91" s="72">
        <f t="shared" si="0"/>
        <v>1</v>
      </c>
      <c r="AL91" s="72">
        <f t="shared" si="0"/>
        <v>1</v>
      </c>
      <c r="AM91" s="72">
        <f t="shared" si="0"/>
        <v>1</v>
      </c>
      <c r="AN91" s="72">
        <f t="shared" si="0"/>
        <v>0.80951048951048954</v>
      </c>
      <c r="AO91" s="72">
        <f t="shared" si="0"/>
        <v>1</v>
      </c>
      <c r="AP91" s="72">
        <f t="shared" si="0"/>
        <v>1</v>
      </c>
      <c r="AQ91" s="72" t="e">
        <f t="shared" si="0"/>
        <v>#DIV/0!</v>
      </c>
      <c r="AR91" s="72">
        <f t="shared" si="0"/>
        <v>0.77608483666504147</v>
      </c>
      <c r="AS91" s="72">
        <f t="shared" si="0"/>
        <v>1</v>
      </c>
      <c r="AT91" s="72">
        <f t="shared" si="0"/>
        <v>1</v>
      </c>
      <c r="AU91" s="72">
        <f t="shared" si="0"/>
        <v>1</v>
      </c>
      <c r="AV91" s="72">
        <f t="shared" si="0"/>
        <v>1</v>
      </c>
      <c r="AW91" s="72">
        <f t="shared" si="0"/>
        <v>1</v>
      </c>
      <c r="AX91" s="72">
        <f t="shared" si="0"/>
        <v>0.58170403587443942</v>
      </c>
      <c r="AY91" s="72">
        <f t="shared" si="0"/>
        <v>1</v>
      </c>
      <c r="AZ91" s="72">
        <f t="shared" si="0"/>
        <v>1</v>
      </c>
      <c r="BA91" s="72">
        <f t="shared" si="0"/>
        <v>1</v>
      </c>
      <c r="BB91" s="72">
        <f t="shared" si="0"/>
        <v>1</v>
      </c>
      <c r="BC91" s="72">
        <f t="shared" si="0"/>
        <v>1</v>
      </c>
      <c r="BD91" s="72">
        <f t="shared" si="0"/>
        <v>0.94707290533188249</v>
      </c>
      <c r="BE91" s="72">
        <f t="shared" si="0"/>
        <v>1</v>
      </c>
      <c r="BF91" s="72">
        <f t="shared" si="0"/>
        <v>1</v>
      </c>
      <c r="BG91" s="72">
        <f t="shared" si="0"/>
        <v>1</v>
      </c>
      <c r="BH91" s="72">
        <f t="shared" si="0"/>
        <v>1</v>
      </c>
      <c r="BI91" s="72">
        <f t="shared" si="0"/>
        <v>1</v>
      </c>
      <c r="BJ91" s="72">
        <f t="shared" si="0"/>
        <v>1</v>
      </c>
      <c r="BK91" s="72">
        <f t="shared" si="0"/>
        <v>1</v>
      </c>
      <c r="BL91" s="72">
        <f t="shared" si="0"/>
        <v>1</v>
      </c>
      <c r="BM91" s="72">
        <f t="shared" si="0"/>
        <v>1</v>
      </c>
      <c r="BN91" s="72">
        <f t="shared" si="0"/>
        <v>1</v>
      </c>
      <c r="BO91" s="72">
        <f t="shared" si="0"/>
        <v>1</v>
      </c>
      <c r="BP91" s="72">
        <f t="shared" si="0"/>
        <v>0.81662107348363366</v>
      </c>
      <c r="BQ91" s="72">
        <f t="shared" ref="BQ91:EB91" si="1">(BQ5+BQ8+BQ12+BQ16+BQ20+BQ24+BQ28+BQ32+BQ36+BQ40+BQ44+BQ48+BQ52+BQ56+BQ57+BQ61+BQ73+BQ77+BQ88)/(BQ5+BQ8+BQ12+BQ16+BQ20+BQ24+BQ28+BQ32+BQ36+BQ40+BQ44+BQ48+BQ52+BQ56+BQ57+BQ61+BQ65+BQ69+BQ73+BQ77+BQ88)</f>
        <v>1</v>
      </c>
      <c r="BR91" s="72">
        <f t="shared" si="1"/>
        <v>1</v>
      </c>
      <c r="BS91" s="72">
        <f t="shared" si="1"/>
        <v>1</v>
      </c>
      <c r="BT91" s="72">
        <f t="shared" si="1"/>
        <v>1</v>
      </c>
      <c r="BU91" s="72">
        <f t="shared" si="1"/>
        <v>0.74901320266775551</v>
      </c>
      <c r="BV91" s="72">
        <f t="shared" si="1"/>
        <v>1</v>
      </c>
      <c r="BW91" s="72">
        <f t="shared" si="1"/>
        <v>1</v>
      </c>
      <c r="BX91" s="72">
        <f t="shared" si="1"/>
        <v>1</v>
      </c>
      <c r="BY91" s="72">
        <f t="shared" si="1"/>
        <v>1</v>
      </c>
      <c r="BZ91" s="72">
        <f t="shared" si="1"/>
        <v>0.83504373579447622</v>
      </c>
      <c r="CA91" s="72">
        <f t="shared" si="1"/>
        <v>1</v>
      </c>
      <c r="CB91" s="72">
        <f t="shared" si="1"/>
        <v>1</v>
      </c>
      <c r="CC91" s="72">
        <f t="shared" si="1"/>
        <v>1</v>
      </c>
      <c r="CD91" s="72">
        <f t="shared" si="1"/>
        <v>0.91051595116187478</v>
      </c>
      <c r="CE91" s="72">
        <f t="shared" si="1"/>
        <v>1</v>
      </c>
      <c r="CF91" s="72">
        <f t="shared" si="1"/>
        <v>1</v>
      </c>
      <c r="CG91" s="72">
        <f t="shared" si="1"/>
        <v>1</v>
      </c>
      <c r="CH91" s="72">
        <f t="shared" si="1"/>
        <v>0.87488205321758827</v>
      </c>
      <c r="CI91" s="72">
        <f t="shared" si="1"/>
        <v>1</v>
      </c>
      <c r="CJ91" s="72">
        <f t="shared" si="1"/>
        <v>1</v>
      </c>
      <c r="CK91" s="72">
        <f t="shared" si="1"/>
        <v>1</v>
      </c>
      <c r="CL91" s="72">
        <f t="shared" si="1"/>
        <v>0.79674198633736204</v>
      </c>
      <c r="CM91" s="72">
        <f t="shared" si="1"/>
        <v>1</v>
      </c>
      <c r="CN91" s="72">
        <f t="shared" si="1"/>
        <v>1</v>
      </c>
      <c r="CO91" s="72">
        <f t="shared" si="1"/>
        <v>1</v>
      </c>
      <c r="CP91" s="72">
        <f t="shared" si="1"/>
        <v>1</v>
      </c>
      <c r="CQ91" s="72">
        <f t="shared" si="1"/>
        <v>0.87946990854827223</v>
      </c>
      <c r="CR91" s="72">
        <f t="shared" si="1"/>
        <v>1</v>
      </c>
      <c r="CS91" s="72">
        <f t="shared" si="1"/>
        <v>1</v>
      </c>
      <c r="CT91" s="72">
        <f t="shared" si="1"/>
        <v>1</v>
      </c>
      <c r="CU91" s="72">
        <f t="shared" si="1"/>
        <v>1</v>
      </c>
      <c r="CV91" s="72">
        <f t="shared" si="1"/>
        <v>1</v>
      </c>
      <c r="CW91" s="72">
        <f t="shared" si="1"/>
        <v>0.67608624632473047</v>
      </c>
      <c r="CX91" s="72">
        <f t="shared" si="1"/>
        <v>1</v>
      </c>
      <c r="CY91" s="72">
        <f t="shared" si="1"/>
        <v>1</v>
      </c>
      <c r="CZ91" s="72">
        <f t="shared" si="1"/>
        <v>1</v>
      </c>
      <c r="DA91" s="72">
        <f t="shared" si="1"/>
        <v>1</v>
      </c>
      <c r="DB91" s="72">
        <f t="shared" si="1"/>
        <v>0.89145299145299151</v>
      </c>
      <c r="DC91" s="72">
        <f t="shared" si="1"/>
        <v>1</v>
      </c>
      <c r="DD91" s="72">
        <f t="shared" si="1"/>
        <v>1</v>
      </c>
      <c r="DE91" s="72">
        <f t="shared" si="1"/>
        <v>0.92026182683725077</v>
      </c>
      <c r="DF91" s="72">
        <f t="shared" si="1"/>
        <v>1</v>
      </c>
      <c r="DG91" s="72">
        <f t="shared" si="1"/>
        <v>1</v>
      </c>
      <c r="DH91" s="72">
        <f t="shared" si="1"/>
        <v>1</v>
      </c>
      <c r="DI91" s="72">
        <f t="shared" si="1"/>
        <v>1</v>
      </c>
      <c r="DJ91" s="72">
        <f t="shared" si="1"/>
        <v>0.75380379655122443</v>
      </c>
      <c r="DK91" s="72">
        <f t="shared" si="1"/>
        <v>1</v>
      </c>
      <c r="DL91" s="72">
        <f t="shared" si="1"/>
        <v>1</v>
      </c>
      <c r="DM91" s="72">
        <f t="shared" si="1"/>
        <v>1</v>
      </c>
      <c r="DN91" s="72">
        <f t="shared" si="1"/>
        <v>1</v>
      </c>
      <c r="DO91" s="72">
        <f t="shared" si="1"/>
        <v>1</v>
      </c>
      <c r="DP91" s="72">
        <f t="shared" si="1"/>
        <v>0.61087305838243167</v>
      </c>
      <c r="DQ91" s="72">
        <f t="shared" si="1"/>
        <v>1</v>
      </c>
      <c r="DR91" s="72">
        <f t="shared" si="1"/>
        <v>1</v>
      </c>
      <c r="DS91" s="72">
        <f t="shared" si="1"/>
        <v>1</v>
      </c>
      <c r="DT91" s="72">
        <f t="shared" si="1"/>
        <v>1</v>
      </c>
      <c r="DU91" s="72">
        <f t="shared" si="1"/>
        <v>1</v>
      </c>
      <c r="DV91" s="72">
        <f t="shared" si="1"/>
        <v>0.8747276109487111</v>
      </c>
      <c r="DW91" s="72">
        <f t="shared" si="1"/>
        <v>0.91849478714161603</v>
      </c>
      <c r="DX91" s="72">
        <f t="shared" si="1"/>
        <v>1</v>
      </c>
      <c r="DY91" s="72">
        <f t="shared" si="1"/>
        <v>0.89022565391751962</v>
      </c>
      <c r="DZ91" s="72">
        <f t="shared" si="1"/>
        <v>1</v>
      </c>
      <c r="EA91" s="72">
        <f t="shared" si="1"/>
        <v>1</v>
      </c>
      <c r="EB91" s="72">
        <f t="shared" si="1"/>
        <v>1</v>
      </c>
      <c r="EC91" s="72">
        <f t="shared" ref="EC91:GN91" si="2">(EC5+EC8+EC12+EC16+EC20+EC24+EC28+EC32+EC36+EC40+EC44+EC48+EC52+EC56+EC57+EC61+EC73+EC77+EC88)/(EC5+EC8+EC12+EC16+EC20+EC24+EC28+EC32+EC36+EC40+EC44+EC48+EC52+EC56+EC57+EC61+EC65+EC69+EC73+EC77+EC88)</f>
        <v>1</v>
      </c>
      <c r="ED91" s="72">
        <f t="shared" si="2"/>
        <v>0.67869096318333955</v>
      </c>
      <c r="EE91" s="72">
        <f t="shared" si="2"/>
        <v>1</v>
      </c>
      <c r="EF91" s="72">
        <f t="shared" si="2"/>
        <v>0.93537525354969575</v>
      </c>
      <c r="EG91" s="72">
        <f t="shared" si="2"/>
        <v>1</v>
      </c>
      <c r="EH91" s="72">
        <f t="shared" si="2"/>
        <v>1</v>
      </c>
      <c r="EI91" s="72">
        <f t="shared" si="2"/>
        <v>1</v>
      </c>
      <c r="EJ91" s="72">
        <f t="shared" si="2"/>
        <v>1</v>
      </c>
      <c r="EK91" s="72">
        <f t="shared" si="2"/>
        <v>0.86978654480245265</v>
      </c>
      <c r="EL91" s="72">
        <f t="shared" si="2"/>
        <v>1</v>
      </c>
      <c r="EM91" s="72">
        <f t="shared" si="2"/>
        <v>1</v>
      </c>
      <c r="EN91" s="72">
        <f t="shared" si="2"/>
        <v>1</v>
      </c>
      <c r="EO91" s="72">
        <f t="shared" si="2"/>
        <v>0.90816425120772948</v>
      </c>
      <c r="EP91" s="72">
        <f t="shared" si="2"/>
        <v>1</v>
      </c>
      <c r="EQ91" s="72">
        <f t="shared" si="2"/>
        <v>0.39462743843939879</v>
      </c>
      <c r="ER91" s="72">
        <f t="shared" si="2"/>
        <v>1</v>
      </c>
      <c r="ES91" s="72">
        <f t="shared" si="2"/>
        <v>1</v>
      </c>
      <c r="ET91" s="72">
        <f t="shared" si="2"/>
        <v>1</v>
      </c>
      <c r="EU91" s="72">
        <f t="shared" si="2"/>
        <v>0.54605263157894735</v>
      </c>
      <c r="EV91" s="72">
        <f t="shared" si="2"/>
        <v>1</v>
      </c>
      <c r="EW91" s="72">
        <f t="shared" si="2"/>
        <v>1</v>
      </c>
      <c r="EX91" s="72">
        <f t="shared" si="2"/>
        <v>0.93954283272804962</v>
      </c>
      <c r="EY91" s="72">
        <f t="shared" si="2"/>
        <v>1</v>
      </c>
      <c r="EZ91" s="72">
        <f t="shared" si="2"/>
        <v>1</v>
      </c>
      <c r="FA91" s="72">
        <f t="shared" si="2"/>
        <v>1</v>
      </c>
      <c r="FB91" s="72">
        <f t="shared" si="2"/>
        <v>0.8968798661975893</v>
      </c>
      <c r="FC91" s="72">
        <f t="shared" si="2"/>
        <v>1</v>
      </c>
      <c r="FD91" s="72">
        <f t="shared" si="2"/>
        <v>1</v>
      </c>
      <c r="FE91" s="72">
        <f t="shared" si="2"/>
        <v>0.90104808877928488</v>
      </c>
      <c r="FF91" s="72">
        <f t="shared" si="2"/>
        <v>1</v>
      </c>
      <c r="FG91" s="72">
        <f t="shared" si="2"/>
        <v>1</v>
      </c>
      <c r="FH91" s="72">
        <f t="shared" si="2"/>
        <v>1</v>
      </c>
      <c r="FI91" s="72">
        <f t="shared" si="2"/>
        <v>1</v>
      </c>
      <c r="FJ91" s="72">
        <f t="shared" si="2"/>
        <v>0.89520094057289445</v>
      </c>
      <c r="FK91" s="72">
        <f t="shared" si="2"/>
        <v>1</v>
      </c>
      <c r="FL91" s="72">
        <f t="shared" si="2"/>
        <v>1</v>
      </c>
      <c r="FM91" s="72">
        <f t="shared" si="2"/>
        <v>1</v>
      </c>
      <c r="FN91" s="72">
        <f t="shared" si="2"/>
        <v>0.8723801828190495</v>
      </c>
      <c r="FO91" s="72">
        <f t="shared" si="2"/>
        <v>1</v>
      </c>
      <c r="FP91" s="72">
        <f t="shared" si="2"/>
        <v>1</v>
      </c>
      <c r="FQ91" s="72">
        <f t="shared" si="2"/>
        <v>0.89677709040111753</v>
      </c>
      <c r="FR91" s="72">
        <f t="shared" si="2"/>
        <v>1</v>
      </c>
      <c r="FS91" s="72">
        <f t="shared" si="2"/>
        <v>1</v>
      </c>
      <c r="FT91" s="72">
        <f t="shared" si="2"/>
        <v>0.86808307145784946</v>
      </c>
      <c r="FU91" s="72">
        <f t="shared" si="2"/>
        <v>1</v>
      </c>
      <c r="FV91" s="72">
        <f t="shared" si="2"/>
        <v>1</v>
      </c>
      <c r="FW91" s="72">
        <f t="shared" si="2"/>
        <v>1</v>
      </c>
      <c r="FX91" s="72">
        <f t="shared" si="2"/>
        <v>0.8708274565115186</v>
      </c>
      <c r="FY91" s="72">
        <f t="shared" si="2"/>
        <v>1</v>
      </c>
      <c r="FZ91" s="72">
        <f t="shared" si="2"/>
        <v>0.43778026905829598</v>
      </c>
      <c r="GA91" s="72">
        <f t="shared" si="2"/>
        <v>1</v>
      </c>
      <c r="GB91" s="72">
        <f t="shared" si="2"/>
        <v>1</v>
      </c>
      <c r="GC91" s="72">
        <f t="shared" si="2"/>
        <v>0.89790562445324962</v>
      </c>
      <c r="GD91" s="72">
        <f t="shared" si="2"/>
        <v>1</v>
      </c>
      <c r="GE91" s="72">
        <f t="shared" si="2"/>
        <v>1</v>
      </c>
      <c r="GF91" s="72">
        <f t="shared" si="2"/>
        <v>1</v>
      </c>
      <c r="GG91" s="72">
        <f t="shared" si="2"/>
        <v>0.88827950436725578</v>
      </c>
      <c r="GH91" s="72">
        <f t="shared" si="2"/>
        <v>1</v>
      </c>
      <c r="GI91" s="72">
        <f t="shared" si="2"/>
        <v>1</v>
      </c>
      <c r="GJ91" s="72">
        <f t="shared" si="2"/>
        <v>1</v>
      </c>
      <c r="GK91" s="72">
        <f t="shared" si="2"/>
        <v>0.85054886919719619</v>
      </c>
      <c r="GL91" s="72" t="e">
        <f t="shared" si="2"/>
        <v>#DIV/0!</v>
      </c>
      <c r="GM91" s="72" t="e">
        <f t="shared" si="2"/>
        <v>#DIV/0!</v>
      </c>
      <c r="GN91" s="72" t="e">
        <f t="shared" si="2"/>
        <v>#DIV/0!</v>
      </c>
      <c r="GO91" s="72" t="e">
        <f t="shared" ref="GO91:IZ91" si="3">(GO5+GO8+GO12+GO16+GO20+GO24+GO28+GO32+GO36+GO40+GO44+GO48+GO52+GO56+GO57+GO61+GO73+GO77+GO88)/(GO5+GO8+GO12+GO16+GO20+GO24+GO28+GO32+GO36+GO40+GO44+GO48+GO52+GO56+GO57+GO61+GO65+GO69+GO73+GO77+GO88)</f>
        <v>#DIV/0!</v>
      </c>
      <c r="GP91" s="72" t="e">
        <f t="shared" si="3"/>
        <v>#DIV/0!</v>
      </c>
      <c r="GQ91" s="72" t="e">
        <f t="shared" si="3"/>
        <v>#DIV/0!</v>
      </c>
      <c r="GR91" s="72" t="e">
        <f t="shared" si="3"/>
        <v>#DIV/0!</v>
      </c>
      <c r="GS91" s="72" t="e">
        <f t="shared" si="3"/>
        <v>#DIV/0!</v>
      </c>
      <c r="GT91" s="72" t="e">
        <f t="shared" si="3"/>
        <v>#DIV/0!</v>
      </c>
      <c r="GU91" s="72" t="e">
        <f t="shared" si="3"/>
        <v>#DIV/0!</v>
      </c>
      <c r="GV91" s="72" t="e">
        <f t="shared" si="3"/>
        <v>#DIV/0!</v>
      </c>
      <c r="GW91" s="72" t="e">
        <f t="shared" si="3"/>
        <v>#DIV/0!</v>
      </c>
      <c r="GX91" s="72" t="e">
        <f t="shared" si="3"/>
        <v>#DIV/0!</v>
      </c>
      <c r="GY91" s="72" t="e">
        <f t="shared" si="3"/>
        <v>#DIV/0!</v>
      </c>
      <c r="GZ91" s="72" t="e">
        <f t="shared" si="3"/>
        <v>#DIV/0!</v>
      </c>
      <c r="HA91" s="72" t="e">
        <f t="shared" si="3"/>
        <v>#DIV/0!</v>
      </c>
      <c r="HB91" s="72" t="e">
        <f t="shared" si="3"/>
        <v>#DIV/0!</v>
      </c>
      <c r="HC91" s="72" t="e">
        <f t="shared" si="3"/>
        <v>#DIV/0!</v>
      </c>
      <c r="HD91" s="72" t="e">
        <f t="shared" si="3"/>
        <v>#DIV/0!</v>
      </c>
      <c r="HE91" s="72" t="e">
        <f t="shared" si="3"/>
        <v>#DIV/0!</v>
      </c>
      <c r="HF91" s="72" t="e">
        <f t="shared" si="3"/>
        <v>#DIV/0!</v>
      </c>
      <c r="HG91" s="72" t="e">
        <f t="shared" si="3"/>
        <v>#DIV/0!</v>
      </c>
      <c r="HH91" s="72" t="e">
        <f t="shared" si="3"/>
        <v>#DIV/0!</v>
      </c>
      <c r="HI91" s="72" t="e">
        <f t="shared" si="3"/>
        <v>#DIV/0!</v>
      </c>
      <c r="HJ91" s="72" t="e">
        <f t="shared" si="3"/>
        <v>#DIV/0!</v>
      </c>
      <c r="HK91" s="72" t="e">
        <f t="shared" si="3"/>
        <v>#DIV/0!</v>
      </c>
      <c r="HL91" s="72" t="e">
        <f t="shared" si="3"/>
        <v>#DIV/0!</v>
      </c>
      <c r="HM91" s="72" t="e">
        <f t="shared" si="3"/>
        <v>#DIV/0!</v>
      </c>
      <c r="HN91" s="72" t="e">
        <f t="shared" si="3"/>
        <v>#DIV/0!</v>
      </c>
      <c r="HO91" s="72" t="e">
        <f t="shared" si="3"/>
        <v>#DIV/0!</v>
      </c>
      <c r="HP91" s="72" t="e">
        <f t="shared" si="3"/>
        <v>#DIV/0!</v>
      </c>
      <c r="HQ91" s="72" t="e">
        <f t="shared" si="3"/>
        <v>#DIV/0!</v>
      </c>
      <c r="HR91" s="72" t="e">
        <f t="shared" si="3"/>
        <v>#DIV/0!</v>
      </c>
      <c r="HS91" s="72" t="e">
        <f t="shared" si="3"/>
        <v>#DIV/0!</v>
      </c>
      <c r="HT91" s="72" t="e">
        <f t="shared" si="3"/>
        <v>#DIV/0!</v>
      </c>
      <c r="HU91" s="72" t="e">
        <f t="shared" si="3"/>
        <v>#DIV/0!</v>
      </c>
      <c r="HV91" s="72" t="e">
        <f t="shared" si="3"/>
        <v>#DIV/0!</v>
      </c>
      <c r="HW91" s="72" t="e">
        <f t="shared" si="3"/>
        <v>#DIV/0!</v>
      </c>
      <c r="HX91" s="72" t="e">
        <f t="shared" si="3"/>
        <v>#DIV/0!</v>
      </c>
      <c r="HY91" s="72" t="e">
        <f t="shared" si="3"/>
        <v>#DIV/0!</v>
      </c>
      <c r="HZ91" s="72" t="e">
        <f t="shared" si="3"/>
        <v>#DIV/0!</v>
      </c>
      <c r="IA91" s="72" t="e">
        <f t="shared" si="3"/>
        <v>#DIV/0!</v>
      </c>
      <c r="IB91" s="72" t="e">
        <f t="shared" si="3"/>
        <v>#DIV/0!</v>
      </c>
      <c r="IC91" s="72" t="e">
        <f t="shared" si="3"/>
        <v>#DIV/0!</v>
      </c>
      <c r="ID91" s="72" t="e">
        <f t="shared" si="3"/>
        <v>#DIV/0!</v>
      </c>
      <c r="IE91" s="72" t="e">
        <f t="shared" si="3"/>
        <v>#DIV/0!</v>
      </c>
      <c r="IF91" s="72" t="e">
        <f t="shared" si="3"/>
        <v>#DIV/0!</v>
      </c>
      <c r="IG91" s="72" t="e">
        <f t="shared" si="3"/>
        <v>#DIV/0!</v>
      </c>
      <c r="IH91" s="72" t="e">
        <f t="shared" si="3"/>
        <v>#DIV/0!</v>
      </c>
      <c r="II91" s="72" t="e">
        <f t="shared" si="3"/>
        <v>#DIV/0!</v>
      </c>
      <c r="IJ91" s="72" t="e">
        <f t="shared" si="3"/>
        <v>#DIV/0!</v>
      </c>
      <c r="IK91" s="72" t="e">
        <f t="shared" si="3"/>
        <v>#DIV/0!</v>
      </c>
      <c r="IL91" s="72" t="e">
        <f t="shared" si="3"/>
        <v>#DIV/0!</v>
      </c>
      <c r="IM91" s="72" t="e">
        <f t="shared" si="3"/>
        <v>#DIV/0!</v>
      </c>
      <c r="IN91" s="72" t="e">
        <f t="shared" si="3"/>
        <v>#DIV/0!</v>
      </c>
      <c r="IO91" s="72" t="e">
        <f t="shared" si="3"/>
        <v>#DIV/0!</v>
      </c>
      <c r="IP91" s="72" t="e">
        <f t="shared" si="3"/>
        <v>#DIV/0!</v>
      </c>
      <c r="IQ91" s="72" t="e">
        <f t="shared" si="3"/>
        <v>#DIV/0!</v>
      </c>
      <c r="IR91" s="72" t="e">
        <f t="shared" si="3"/>
        <v>#DIV/0!</v>
      </c>
      <c r="IS91" s="72" t="e">
        <f t="shared" si="3"/>
        <v>#DIV/0!</v>
      </c>
      <c r="IT91" s="72" t="e">
        <f t="shared" si="3"/>
        <v>#DIV/0!</v>
      </c>
      <c r="IU91" s="72" t="e">
        <f t="shared" si="3"/>
        <v>#DIV/0!</v>
      </c>
      <c r="IV91" s="72" t="e">
        <f t="shared" si="3"/>
        <v>#DIV/0!</v>
      </c>
      <c r="IW91" s="72" t="e">
        <f t="shared" si="3"/>
        <v>#DIV/0!</v>
      </c>
      <c r="IX91" s="72" t="e">
        <f t="shared" si="3"/>
        <v>#DIV/0!</v>
      </c>
      <c r="IY91" s="72" t="e">
        <f t="shared" si="3"/>
        <v>#DIV/0!</v>
      </c>
      <c r="IZ91" s="72" t="e">
        <f t="shared" si="3"/>
        <v>#DIV/0!</v>
      </c>
      <c r="JA91" s="72" t="e">
        <f t="shared" ref="JA91:LL91" si="4">(JA5+JA8+JA12+JA16+JA20+JA24+JA28+JA32+JA36+JA40+JA44+JA48+JA52+JA56+JA57+JA61+JA73+JA77+JA88)/(JA5+JA8+JA12+JA16+JA20+JA24+JA28+JA32+JA36+JA40+JA44+JA48+JA52+JA56+JA57+JA61+JA65+JA69+JA73+JA77+JA88)</f>
        <v>#DIV/0!</v>
      </c>
      <c r="JB91" s="72" t="e">
        <f t="shared" si="4"/>
        <v>#DIV/0!</v>
      </c>
      <c r="JC91" s="72" t="e">
        <f t="shared" si="4"/>
        <v>#DIV/0!</v>
      </c>
      <c r="JD91" s="72" t="e">
        <f t="shared" si="4"/>
        <v>#DIV/0!</v>
      </c>
      <c r="JE91" s="72" t="e">
        <f t="shared" si="4"/>
        <v>#DIV/0!</v>
      </c>
      <c r="JF91" s="72" t="e">
        <f t="shared" si="4"/>
        <v>#DIV/0!</v>
      </c>
      <c r="JG91" s="72" t="e">
        <f t="shared" si="4"/>
        <v>#DIV/0!</v>
      </c>
      <c r="JH91" s="72" t="e">
        <f t="shared" si="4"/>
        <v>#DIV/0!</v>
      </c>
      <c r="JI91" s="72" t="e">
        <f t="shared" si="4"/>
        <v>#DIV/0!</v>
      </c>
      <c r="JJ91" s="72" t="e">
        <f t="shared" si="4"/>
        <v>#DIV/0!</v>
      </c>
      <c r="JK91" s="72" t="e">
        <f t="shared" si="4"/>
        <v>#DIV/0!</v>
      </c>
      <c r="JL91" s="72" t="e">
        <f t="shared" si="4"/>
        <v>#DIV/0!</v>
      </c>
      <c r="JM91" s="72" t="e">
        <f t="shared" si="4"/>
        <v>#DIV/0!</v>
      </c>
      <c r="JN91" s="72" t="e">
        <f t="shared" si="4"/>
        <v>#DIV/0!</v>
      </c>
      <c r="JO91" s="72" t="e">
        <f t="shared" si="4"/>
        <v>#DIV/0!</v>
      </c>
      <c r="JP91" s="72" t="e">
        <f t="shared" si="4"/>
        <v>#DIV/0!</v>
      </c>
      <c r="JQ91" s="72" t="e">
        <f t="shared" si="4"/>
        <v>#DIV/0!</v>
      </c>
      <c r="JR91" s="72" t="e">
        <f t="shared" si="4"/>
        <v>#DIV/0!</v>
      </c>
      <c r="JS91" s="72" t="e">
        <f t="shared" si="4"/>
        <v>#DIV/0!</v>
      </c>
      <c r="JT91" s="72" t="e">
        <f t="shared" si="4"/>
        <v>#DIV/0!</v>
      </c>
      <c r="JU91" s="72" t="e">
        <f t="shared" si="4"/>
        <v>#DIV/0!</v>
      </c>
      <c r="JV91" s="72" t="e">
        <f t="shared" si="4"/>
        <v>#DIV/0!</v>
      </c>
      <c r="JW91" s="72" t="e">
        <f t="shared" si="4"/>
        <v>#DIV/0!</v>
      </c>
      <c r="JX91" s="72" t="e">
        <f t="shared" si="4"/>
        <v>#DIV/0!</v>
      </c>
      <c r="JY91" s="72" t="e">
        <f t="shared" si="4"/>
        <v>#DIV/0!</v>
      </c>
      <c r="JZ91" s="72" t="e">
        <f t="shared" si="4"/>
        <v>#DIV/0!</v>
      </c>
      <c r="KA91" s="72" t="e">
        <f t="shared" si="4"/>
        <v>#DIV/0!</v>
      </c>
      <c r="KB91" s="72" t="e">
        <f t="shared" si="4"/>
        <v>#DIV/0!</v>
      </c>
      <c r="KC91" s="72" t="e">
        <f t="shared" si="4"/>
        <v>#DIV/0!</v>
      </c>
      <c r="KD91" s="72" t="e">
        <f t="shared" si="4"/>
        <v>#DIV/0!</v>
      </c>
      <c r="KE91" s="72" t="e">
        <f t="shared" si="4"/>
        <v>#DIV/0!</v>
      </c>
      <c r="KF91" s="72" t="e">
        <f t="shared" si="4"/>
        <v>#DIV/0!</v>
      </c>
      <c r="KG91" s="72" t="e">
        <f t="shared" si="4"/>
        <v>#DIV/0!</v>
      </c>
      <c r="KH91" s="72" t="e">
        <f t="shared" si="4"/>
        <v>#DIV/0!</v>
      </c>
      <c r="KI91" s="72" t="e">
        <f t="shared" si="4"/>
        <v>#DIV/0!</v>
      </c>
      <c r="KJ91" s="72" t="e">
        <f t="shared" si="4"/>
        <v>#DIV/0!</v>
      </c>
      <c r="KK91" s="72" t="e">
        <f t="shared" si="4"/>
        <v>#DIV/0!</v>
      </c>
      <c r="KL91" s="72" t="e">
        <f t="shared" si="4"/>
        <v>#DIV/0!</v>
      </c>
      <c r="KM91" s="72" t="e">
        <f t="shared" si="4"/>
        <v>#DIV/0!</v>
      </c>
      <c r="KN91" s="72" t="e">
        <f t="shared" si="4"/>
        <v>#DIV/0!</v>
      </c>
      <c r="KO91" s="72" t="e">
        <f t="shared" si="4"/>
        <v>#DIV/0!</v>
      </c>
      <c r="KP91" s="72" t="e">
        <f t="shared" si="4"/>
        <v>#DIV/0!</v>
      </c>
      <c r="KQ91" s="72" t="e">
        <f t="shared" si="4"/>
        <v>#DIV/0!</v>
      </c>
      <c r="KR91" s="72" t="e">
        <f t="shared" si="4"/>
        <v>#DIV/0!</v>
      </c>
      <c r="KS91" s="72" t="e">
        <f t="shared" si="4"/>
        <v>#DIV/0!</v>
      </c>
      <c r="KT91" s="72" t="e">
        <f t="shared" si="4"/>
        <v>#DIV/0!</v>
      </c>
      <c r="KU91" s="72" t="e">
        <f t="shared" si="4"/>
        <v>#DIV/0!</v>
      </c>
      <c r="KV91" s="72" t="e">
        <f t="shared" si="4"/>
        <v>#DIV/0!</v>
      </c>
      <c r="KW91" s="72" t="e">
        <f t="shared" si="4"/>
        <v>#DIV/0!</v>
      </c>
      <c r="KX91" s="72" t="e">
        <f t="shared" si="4"/>
        <v>#DIV/0!</v>
      </c>
      <c r="KY91" s="72" t="e">
        <f t="shared" si="4"/>
        <v>#DIV/0!</v>
      </c>
      <c r="KZ91" s="72" t="e">
        <f t="shared" si="4"/>
        <v>#DIV/0!</v>
      </c>
      <c r="LA91" s="72" t="e">
        <f t="shared" si="4"/>
        <v>#DIV/0!</v>
      </c>
      <c r="LB91" s="72" t="e">
        <f t="shared" si="4"/>
        <v>#DIV/0!</v>
      </c>
      <c r="LC91" s="72" t="e">
        <f t="shared" si="4"/>
        <v>#DIV/0!</v>
      </c>
      <c r="LD91" s="72" t="e">
        <f t="shared" si="4"/>
        <v>#DIV/0!</v>
      </c>
      <c r="LE91" s="72" t="e">
        <f t="shared" si="4"/>
        <v>#DIV/0!</v>
      </c>
      <c r="LF91" s="72" t="e">
        <f t="shared" si="4"/>
        <v>#DIV/0!</v>
      </c>
      <c r="LG91" s="72" t="e">
        <f t="shared" si="4"/>
        <v>#DIV/0!</v>
      </c>
      <c r="LH91" s="72" t="e">
        <f t="shared" si="4"/>
        <v>#DIV/0!</v>
      </c>
      <c r="LI91" s="72" t="e">
        <f t="shared" si="4"/>
        <v>#DIV/0!</v>
      </c>
      <c r="LJ91" s="72" t="e">
        <f t="shared" si="4"/>
        <v>#DIV/0!</v>
      </c>
      <c r="LK91" s="72" t="e">
        <f t="shared" si="4"/>
        <v>#DIV/0!</v>
      </c>
      <c r="LL91" s="72" t="e">
        <f t="shared" si="4"/>
        <v>#DIV/0!</v>
      </c>
      <c r="LM91" s="72" t="e">
        <f t="shared" ref="LM91:MT91" si="5">(LM5+LM8+LM12+LM16+LM20+LM24+LM28+LM32+LM36+LM40+LM44+LM48+LM52+LM56+LM57+LM61+LM73+LM77+LM88)/(LM5+LM8+LM12+LM16+LM20+LM24+LM28+LM32+LM36+LM40+LM44+LM48+LM52+LM56+LM57+LM61+LM65+LM69+LM73+LM77+LM88)</f>
        <v>#DIV/0!</v>
      </c>
      <c r="LN91" s="72" t="e">
        <f t="shared" si="5"/>
        <v>#DIV/0!</v>
      </c>
      <c r="LO91" s="72" t="e">
        <f t="shared" si="5"/>
        <v>#DIV/0!</v>
      </c>
      <c r="LP91" s="72" t="e">
        <f t="shared" si="5"/>
        <v>#DIV/0!</v>
      </c>
      <c r="LQ91" s="72" t="e">
        <f t="shared" si="5"/>
        <v>#DIV/0!</v>
      </c>
      <c r="LR91" s="72" t="e">
        <f t="shared" si="5"/>
        <v>#DIV/0!</v>
      </c>
      <c r="LS91" s="72" t="e">
        <f t="shared" si="5"/>
        <v>#DIV/0!</v>
      </c>
      <c r="LT91" s="72" t="e">
        <f t="shared" si="5"/>
        <v>#DIV/0!</v>
      </c>
      <c r="LU91" s="72" t="e">
        <f t="shared" si="5"/>
        <v>#DIV/0!</v>
      </c>
      <c r="LV91" s="72" t="e">
        <f t="shared" si="5"/>
        <v>#DIV/0!</v>
      </c>
      <c r="LW91" s="72" t="e">
        <f t="shared" si="5"/>
        <v>#DIV/0!</v>
      </c>
      <c r="LX91" s="72" t="e">
        <f t="shared" si="5"/>
        <v>#DIV/0!</v>
      </c>
      <c r="LY91" s="72" t="e">
        <f t="shared" si="5"/>
        <v>#DIV/0!</v>
      </c>
      <c r="LZ91" s="72" t="e">
        <f t="shared" si="5"/>
        <v>#DIV/0!</v>
      </c>
      <c r="MA91" s="72" t="e">
        <f t="shared" si="5"/>
        <v>#DIV/0!</v>
      </c>
      <c r="MB91" s="72" t="e">
        <f t="shared" si="5"/>
        <v>#DIV/0!</v>
      </c>
      <c r="MC91" s="72" t="e">
        <f t="shared" si="5"/>
        <v>#DIV/0!</v>
      </c>
      <c r="MD91" s="72" t="e">
        <f t="shared" si="5"/>
        <v>#DIV/0!</v>
      </c>
      <c r="ME91" s="72" t="e">
        <f t="shared" si="5"/>
        <v>#DIV/0!</v>
      </c>
      <c r="MF91" s="72" t="e">
        <f t="shared" si="5"/>
        <v>#DIV/0!</v>
      </c>
      <c r="MG91" s="72" t="e">
        <f t="shared" si="5"/>
        <v>#DIV/0!</v>
      </c>
      <c r="MH91" s="72" t="e">
        <f t="shared" si="5"/>
        <v>#DIV/0!</v>
      </c>
      <c r="MI91" s="72" t="e">
        <f t="shared" si="5"/>
        <v>#DIV/0!</v>
      </c>
      <c r="MJ91" s="72" t="e">
        <f t="shared" si="5"/>
        <v>#DIV/0!</v>
      </c>
      <c r="MK91" s="72" t="e">
        <f t="shared" si="5"/>
        <v>#DIV/0!</v>
      </c>
      <c r="ML91" s="72" t="e">
        <f t="shared" si="5"/>
        <v>#DIV/0!</v>
      </c>
      <c r="MM91" s="72" t="e">
        <f t="shared" si="5"/>
        <v>#DIV/0!</v>
      </c>
      <c r="MN91" s="72" t="e">
        <f t="shared" si="5"/>
        <v>#DIV/0!</v>
      </c>
      <c r="MO91" s="72" t="e">
        <f t="shared" si="5"/>
        <v>#DIV/0!</v>
      </c>
      <c r="MP91" s="72" t="e">
        <f t="shared" si="5"/>
        <v>#DIV/0!</v>
      </c>
      <c r="MQ91" s="72" t="e">
        <f t="shared" si="5"/>
        <v>#DIV/0!</v>
      </c>
      <c r="MR91" s="72" t="e">
        <f t="shared" si="5"/>
        <v>#DIV/0!</v>
      </c>
      <c r="MS91" s="72" t="e">
        <f t="shared" si="5"/>
        <v>#DIV/0!</v>
      </c>
      <c r="MT91" s="72" t="e">
        <f t="shared" si="5"/>
        <v>#DIV/0!</v>
      </c>
      <c r="MU91" s="63"/>
      <c r="MV91" s="63"/>
      <c r="MW91" s="63"/>
      <c r="MX91" s="63"/>
      <c r="MY91" s="63"/>
      <c r="MZ91" s="63"/>
      <c r="NA91" s="63"/>
      <c r="NB91" s="63"/>
      <c r="NC91" s="63"/>
      <c r="ND91" s="63"/>
      <c r="NE91" s="63"/>
      <c r="NF91" s="63"/>
      <c r="NG91" s="63"/>
      <c r="NH91" s="63"/>
      <c r="NI91" s="63"/>
      <c r="NJ91" s="63"/>
      <c r="NK91" s="63"/>
      <c r="NL91" s="63"/>
      <c r="NM91" s="63"/>
      <c r="NN91" s="63"/>
      <c r="NO91" s="63"/>
      <c r="NP91" s="63"/>
      <c r="NQ91" s="63"/>
      <c r="NR91" s="63"/>
      <c r="NS91" s="63"/>
      <c r="NT91" s="63"/>
      <c r="NU91" s="63"/>
      <c r="NV91" s="63"/>
      <c r="NW91" s="63"/>
      <c r="NX91" s="63"/>
      <c r="NY91" s="63"/>
      <c r="NZ91" s="63"/>
      <c r="OA91" s="63"/>
      <c r="OB91" s="63"/>
      <c r="OC91" s="63"/>
      <c r="OD91" s="63"/>
      <c r="OE91" s="63"/>
      <c r="OF91" s="63"/>
      <c r="OG91" s="63"/>
      <c r="OH91" s="63"/>
      <c r="OI91" s="63"/>
      <c r="OJ91" s="63"/>
      <c r="OK91" s="63"/>
      <c r="OL91" s="63"/>
      <c r="OM91" s="63"/>
      <c r="ON91" s="63"/>
      <c r="OO91" s="63"/>
      <c r="OP91" s="63"/>
      <c r="OQ91" s="63"/>
      <c r="OR91" s="63"/>
      <c r="OS91" s="63"/>
      <c r="OT91" s="63"/>
      <c r="OU91" s="63"/>
      <c r="OV91" s="63"/>
      <c r="OW91" s="63"/>
      <c r="OX91" s="63"/>
      <c r="OY91" s="63"/>
      <c r="OZ91" s="63"/>
      <c r="PA91" s="63"/>
      <c r="PB91" s="63"/>
      <c r="PC91" s="63"/>
      <c r="PD91" s="63"/>
      <c r="PE91" s="63"/>
      <c r="PF91" s="63"/>
      <c r="PG91" s="63"/>
      <c r="PH91" s="63"/>
      <c r="PI91" s="63"/>
      <c r="PJ91" s="63"/>
      <c r="PK91" s="63"/>
      <c r="PL91" s="63"/>
      <c r="PM91" s="63"/>
      <c r="PN91" s="63"/>
      <c r="PO91" s="63"/>
      <c r="PP91" s="63"/>
      <c r="PQ91" s="63"/>
      <c r="PR91" s="63"/>
      <c r="PS91" s="63"/>
      <c r="PT91" s="63"/>
      <c r="PU91" s="63"/>
      <c r="PV91" s="63"/>
      <c r="PW91" s="63"/>
      <c r="PX91" s="63"/>
      <c r="PY91" s="63"/>
      <c r="PZ91" s="63"/>
      <c r="QA91" s="63"/>
      <c r="QB91" s="63"/>
      <c r="QC91" s="63"/>
      <c r="QD91" s="63"/>
      <c r="QE91" s="63"/>
      <c r="QF91" s="63"/>
      <c r="QG91" s="63"/>
      <c r="QH91" s="63"/>
      <c r="QI91" s="63"/>
      <c r="QJ91" s="63"/>
      <c r="QK91" s="63"/>
      <c r="QL91" s="63"/>
      <c r="QM91" s="63"/>
      <c r="QN91" s="63"/>
      <c r="QO91" s="63"/>
      <c r="QP91" s="63"/>
      <c r="QQ91" s="63"/>
      <c r="QR91" s="63"/>
      <c r="QS91" s="63"/>
      <c r="QT91" s="63"/>
      <c r="QU91" s="63"/>
      <c r="QV91" s="63"/>
      <c r="QW91" s="63"/>
      <c r="QX91" s="63"/>
      <c r="QY91" s="63"/>
      <c r="QZ91" s="63"/>
      <c r="RA91" s="63"/>
      <c r="RB91" s="63"/>
      <c r="RC91" s="63"/>
      <c r="RD91" s="63"/>
      <c r="RE91" s="63"/>
      <c r="RF91" s="63"/>
      <c r="RG91" s="63"/>
      <c r="RH91" s="63"/>
      <c r="RI91" s="63"/>
      <c r="RJ91" s="63"/>
      <c r="RK91" s="63"/>
      <c r="RL91" s="63"/>
      <c r="RM91" s="63"/>
      <c r="RN91" s="63"/>
      <c r="RO91" s="63"/>
      <c r="RP91" s="63"/>
      <c r="RQ91" s="63"/>
      <c r="RR91" s="63"/>
      <c r="RS91" s="63"/>
      <c r="RT91" s="63"/>
      <c r="RU91" s="63"/>
      <c r="RV91" s="63"/>
      <c r="RW91" s="63"/>
      <c r="RX91" s="63"/>
      <c r="RY91" s="63"/>
      <c r="RZ91" s="63"/>
      <c r="SA91" s="63"/>
      <c r="SB91" s="63"/>
      <c r="SC91" s="63"/>
      <c r="SD91" s="63"/>
      <c r="SE91" s="63"/>
      <c r="SF91" s="63"/>
      <c r="SG91" s="63"/>
      <c r="SH91" s="63"/>
      <c r="SI91" s="63"/>
      <c r="SJ91" s="63"/>
      <c r="SK91" s="63"/>
      <c r="SL91" s="63"/>
      <c r="SM91" s="63"/>
      <c r="SN91" s="63"/>
      <c r="SO91" s="63"/>
      <c r="SP91" s="63"/>
      <c r="SQ91" s="63"/>
      <c r="SR91" s="63"/>
      <c r="SS91" s="63"/>
      <c r="ST91" s="63"/>
      <c r="SU91" s="63"/>
      <c r="SV91" s="63"/>
      <c r="SW91" s="63"/>
      <c r="SX91" s="63"/>
      <c r="SY91" s="63"/>
      <c r="SZ91" s="63"/>
      <c r="TA91" s="63"/>
      <c r="TB91" s="63"/>
      <c r="TC91" s="63"/>
      <c r="TD91" s="63"/>
      <c r="TE91" s="63"/>
      <c r="TF91" s="63"/>
      <c r="TG91" s="63"/>
      <c r="TH91" s="63"/>
      <c r="TI91" s="63"/>
      <c r="TJ91" s="63"/>
      <c r="TK91" s="63"/>
      <c r="TL91" s="63"/>
      <c r="TM91" s="63"/>
      <c r="TN91" s="63"/>
      <c r="TO91" s="63"/>
      <c r="TP91" s="63"/>
      <c r="TQ91" s="63"/>
      <c r="TR91" s="63"/>
      <c r="TS91" s="63"/>
      <c r="TT91" s="63"/>
      <c r="TU91" s="63"/>
      <c r="TV91" s="63"/>
      <c r="TW91" s="63"/>
      <c r="TX91" s="63"/>
      <c r="TY91" s="63"/>
      <c r="TZ91" s="63"/>
      <c r="UA91" s="63"/>
      <c r="UB91" s="63"/>
      <c r="UC91" s="63"/>
      <c r="UD91" s="63"/>
      <c r="UE91" s="63"/>
      <c r="UF91" s="63"/>
      <c r="UG91" s="63"/>
      <c r="UH91" s="63"/>
      <c r="UI91" s="63"/>
      <c r="UJ91" s="63"/>
      <c r="UK91" s="63"/>
      <c r="UL91" s="63"/>
      <c r="UM91" s="63"/>
      <c r="UN91" s="63"/>
      <c r="UO91" s="63"/>
      <c r="UP91" s="63"/>
      <c r="UQ91" s="63"/>
      <c r="UR91" s="63"/>
      <c r="US91" s="63"/>
      <c r="UT91" s="63"/>
      <c r="UU91" s="63"/>
      <c r="UV91" s="63"/>
      <c r="UW91" s="63"/>
      <c r="UX91" s="63"/>
      <c r="UY91" s="63"/>
      <c r="UZ91" s="63"/>
      <c r="VA91" s="63"/>
      <c r="VB91" s="63"/>
      <c r="VC91" s="63"/>
      <c r="VD91" s="63"/>
      <c r="VE91" s="63"/>
      <c r="VF91" s="63"/>
      <c r="VG91" s="63"/>
      <c r="VH91" s="63"/>
      <c r="VI91" s="63"/>
      <c r="VJ91" s="63"/>
      <c r="VK91" s="63"/>
      <c r="VL91" s="63"/>
      <c r="VM91" s="63"/>
      <c r="VN91" s="63"/>
      <c r="VO91" s="63"/>
      <c r="VP91" s="63"/>
      <c r="VQ91" s="63"/>
      <c r="VR91" s="63"/>
      <c r="VS91" s="63"/>
      <c r="VT91" s="63"/>
      <c r="VU91" s="63"/>
      <c r="VV91" s="63"/>
      <c r="VW91" s="63"/>
      <c r="VX91" s="63"/>
      <c r="VY91" s="63"/>
      <c r="VZ91" s="63"/>
      <c r="WA91" s="63"/>
      <c r="WB91" s="63"/>
      <c r="WC91" s="63"/>
      <c r="WD91" s="63"/>
      <c r="WE91" s="63"/>
      <c r="WF91" s="63"/>
      <c r="WG91" s="63"/>
      <c r="WH91" s="63"/>
      <c r="WI91" s="63"/>
      <c r="WJ91" s="63"/>
      <c r="WK91" s="63"/>
      <c r="WL91" s="63"/>
      <c r="WM91" s="63"/>
      <c r="WN91" s="63"/>
      <c r="WO91" s="63"/>
      <c r="WP91" s="63"/>
      <c r="WQ91" s="63"/>
      <c r="WR91" s="63"/>
      <c r="WS91" s="63"/>
      <c r="WT91" s="63"/>
      <c r="WU91" s="63"/>
      <c r="WV91" s="63"/>
      <c r="WW91" s="63"/>
      <c r="WX91" s="63"/>
      <c r="WY91" s="63"/>
      <c r="WZ91" s="63"/>
      <c r="XA91" s="63"/>
      <c r="XB91" s="63"/>
      <c r="XC91" s="63"/>
      <c r="XD91" s="63"/>
      <c r="XE91" s="63"/>
      <c r="XF91" s="63"/>
      <c r="XG91" s="63"/>
      <c r="XH91" s="63"/>
      <c r="XI91" s="63"/>
      <c r="XJ91" s="63"/>
      <c r="XK91" s="63"/>
      <c r="XL91" s="63"/>
      <c r="XM91" s="63"/>
      <c r="XN91" s="63"/>
      <c r="XO91" s="63"/>
      <c r="XP91" s="63"/>
      <c r="XQ91" s="63"/>
      <c r="XR91" s="63"/>
      <c r="XS91" s="63"/>
      <c r="XT91" s="63"/>
      <c r="XU91" s="63"/>
      <c r="XV91" s="63"/>
      <c r="XW91" s="63"/>
      <c r="XX91" s="63"/>
      <c r="XY91" s="63"/>
      <c r="XZ91" s="63"/>
      <c r="YA91" s="63"/>
      <c r="YB91" s="63"/>
      <c r="YC91" s="63"/>
      <c r="YD91" s="63"/>
      <c r="YE91" s="63"/>
      <c r="YF91" s="63"/>
      <c r="YG91" s="63"/>
      <c r="YH91" s="63"/>
      <c r="YI91" s="63"/>
      <c r="YJ91" s="63"/>
      <c r="YK91" s="63"/>
      <c r="YL91" s="63"/>
      <c r="YM91" s="63"/>
      <c r="YN91" s="63"/>
      <c r="YO91" s="63"/>
      <c r="YP91" s="63"/>
      <c r="YQ91" s="63"/>
      <c r="YR91" s="63"/>
      <c r="YS91" s="63"/>
      <c r="YT91" s="63"/>
      <c r="YU91" s="63"/>
      <c r="YV91" s="63"/>
      <c r="YW91" s="63"/>
      <c r="YX91" s="63"/>
      <c r="YY91" s="63"/>
      <c r="YZ91" s="63"/>
      <c r="ZA91" s="63"/>
      <c r="ZB91" s="63"/>
      <c r="ZC91" s="63"/>
      <c r="ZD91" s="63"/>
      <c r="ZE91" s="63"/>
      <c r="ZF91" s="63"/>
      <c r="ZG91" s="63"/>
      <c r="ZH91" s="63"/>
      <c r="ZI91" s="63"/>
      <c r="ZJ91" s="63"/>
      <c r="ZK91" s="63"/>
      <c r="ZL91" s="63"/>
      <c r="ZM91" s="63"/>
      <c r="ZN91" s="63"/>
      <c r="ZO91" s="63"/>
      <c r="ZP91" s="63"/>
      <c r="ZQ91" s="63"/>
      <c r="ZR91" s="63"/>
      <c r="ZS91" s="63"/>
      <c r="ZT91" s="63"/>
      <c r="ZU91" s="63"/>
      <c r="ZV91" s="63"/>
      <c r="ZW91" s="63"/>
      <c r="ZX91" s="63"/>
      <c r="ZY91" s="63"/>
      <c r="ZZ91" s="63"/>
      <c r="AAA91" s="63"/>
      <c r="AAB91" s="63"/>
      <c r="AAC91" s="63"/>
      <c r="AAD91" s="63"/>
      <c r="AAE91" s="63"/>
      <c r="AAF91" s="63"/>
      <c r="AAG91" s="63"/>
      <c r="AAH91" s="63"/>
      <c r="AAI91" s="63"/>
      <c r="AAJ91" s="63"/>
      <c r="AAK91" s="63"/>
      <c r="AAL91" s="63"/>
      <c r="AAM91" s="63"/>
      <c r="AAN91" s="63"/>
      <c r="AAO91" s="63"/>
      <c r="AAP91" s="63"/>
      <c r="AAQ91" s="63"/>
      <c r="AAR91" s="63"/>
      <c r="AAS91" s="63"/>
      <c r="AAT91" s="63"/>
      <c r="AAU91" s="63"/>
      <c r="AAV91" s="63"/>
      <c r="AAW91" s="63"/>
      <c r="AAX91" s="63"/>
      <c r="AAY91" s="63"/>
      <c r="AAZ91" s="63"/>
      <c r="ABA91" s="63"/>
      <c r="ABB91" s="63"/>
      <c r="ABC91" s="63"/>
      <c r="ABD91" s="63"/>
      <c r="ABE91" s="63"/>
      <c r="ABF91" s="63"/>
      <c r="ABG91" s="63"/>
      <c r="ABH91" s="63"/>
      <c r="ABI91" s="63"/>
      <c r="ABJ91" s="63"/>
      <c r="ABK91" s="63"/>
      <c r="ABL91" s="63"/>
      <c r="ABM91" s="63"/>
      <c r="ABN91" s="63"/>
      <c r="ABO91" s="63"/>
      <c r="ABP91" s="63"/>
      <c r="ABQ91" s="63"/>
      <c r="ABR91" s="63"/>
      <c r="ABS91" s="63"/>
      <c r="ABT91" s="63"/>
      <c r="ABU91" s="63"/>
      <c r="ABV91" s="63"/>
      <c r="ABW91" s="63"/>
      <c r="ABX91" s="63"/>
      <c r="ABY91" s="63"/>
      <c r="ABZ91" s="63"/>
      <c r="ACA91" s="63"/>
      <c r="ACB91" s="63"/>
      <c r="ACC91" s="63"/>
      <c r="ACD91" s="63"/>
      <c r="ACE91" s="63"/>
      <c r="ACF91" s="63"/>
      <c r="ACG91" s="63"/>
      <c r="ACH91" s="63"/>
      <c r="ACI91" s="63"/>
      <c r="ACJ91" s="63"/>
      <c r="ACK91" s="63"/>
      <c r="ACL91" s="63"/>
      <c r="ACM91" s="63"/>
      <c r="ACN91" s="63"/>
      <c r="ACO91" s="63"/>
      <c r="ACP91" s="63"/>
      <c r="ACQ91" s="63"/>
      <c r="ACR91" s="63"/>
      <c r="ACS91" s="63"/>
      <c r="ACT91" s="63"/>
      <c r="ACU91" s="63"/>
      <c r="ACV91" s="63"/>
      <c r="ACW91" s="63"/>
      <c r="ACX91" s="63"/>
      <c r="ACY91" s="63"/>
      <c r="ACZ91" s="63"/>
      <c r="ADA91" s="63"/>
      <c r="ADB91" s="63"/>
      <c r="ADC91" s="63"/>
      <c r="ADD91" s="63"/>
      <c r="ADE91" s="63"/>
      <c r="ADF91" s="63"/>
      <c r="ADG91" s="63"/>
      <c r="ADH91" s="63"/>
      <c r="ADI91" s="63"/>
      <c r="ADJ91" s="63"/>
      <c r="ADK91" s="63"/>
      <c r="ADL91" s="63"/>
      <c r="ADM91" s="63"/>
      <c r="ADN91" s="63"/>
      <c r="ADO91" s="63"/>
      <c r="ADP91" s="63"/>
      <c r="ADQ91" s="63"/>
      <c r="ADR91" s="63"/>
      <c r="ADS91" s="63"/>
      <c r="ADT91" s="63"/>
      <c r="ADU91" s="63"/>
      <c r="ADV91" s="63"/>
      <c r="ADW91" s="63"/>
      <c r="ADX91" s="63"/>
      <c r="ADY91" s="63"/>
      <c r="ADZ91" s="63"/>
      <c r="AEA91" s="63"/>
      <c r="AEB91" s="63"/>
      <c r="AEC91" s="63"/>
      <c r="AED91" s="63"/>
      <c r="AEE91" s="63"/>
      <c r="AEF91" s="63"/>
      <c r="AEG91" s="63"/>
      <c r="AEH91" s="63"/>
      <c r="AEI91" s="63"/>
      <c r="AEJ91" s="63"/>
      <c r="AEK91" s="63"/>
      <c r="AEL91" s="63"/>
      <c r="AEM91" s="63"/>
      <c r="AEN91" s="63"/>
      <c r="AEO91" s="63"/>
      <c r="AEP91" s="63"/>
      <c r="AEQ91" s="63"/>
      <c r="AER91" s="63"/>
      <c r="AES91" s="63"/>
      <c r="AET91" s="63"/>
      <c r="AEU91" s="63"/>
      <c r="AEV91" s="63"/>
      <c r="AEW91" s="63"/>
      <c r="AEX91" s="63"/>
    </row>
  </sheetData>
  <mergeCells count="1">
    <mergeCell ref="A1:A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4"/>
  <sheetViews>
    <sheetView workbookViewId="0">
      <pane xSplit="1" ySplit="3" topLeftCell="B4" activePane="bottomRight" state="frozen"/>
      <selection pane="topRight"/>
      <selection pane="bottomLeft"/>
      <selection pane="bottomRight" activeCell="J7" sqref="J7"/>
    </sheetView>
  </sheetViews>
  <sheetFormatPr defaultRowHeight="14.5" x14ac:dyDescent="0.35"/>
  <cols>
    <col min="1" max="1" width="5" customWidth="1"/>
    <col min="2" max="2" width="40" customWidth="1"/>
    <col min="3" max="3" width="18" customWidth="1"/>
    <col min="4" max="6" width="14" customWidth="1"/>
  </cols>
  <sheetData>
    <row r="1" spans="1:7" x14ac:dyDescent="0.35">
      <c r="A1" s="118" t="s">
        <v>244</v>
      </c>
      <c r="B1" s="80"/>
      <c r="C1" s="80"/>
      <c r="D1" s="80"/>
      <c r="E1" s="80"/>
      <c r="F1" s="80"/>
      <c r="G1" s="80"/>
    </row>
    <row r="2" spans="1:7" x14ac:dyDescent="0.35">
      <c r="A2" s="85" t="s">
        <v>245</v>
      </c>
      <c r="B2" s="80"/>
      <c r="C2" s="80"/>
      <c r="D2" s="80"/>
      <c r="E2" s="80"/>
      <c r="F2" s="61">
        <f ca="1">TODAY()</f>
        <v>46219</v>
      </c>
    </row>
    <row r="3" spans="1:7" x14ac:dyDescent="0.35">
      <c r="A3" s="62"/>
      <c r="B3" s="62" t="s">
        <v>246</v>
      </c>
      <c r="C3" s="62" t="s">
        <v>247</v>
      </c>
      <c r="D3" s="62" t="s">
        <v>248</v>
      </c>
      <c r="E3" s="62" t="s">
        <v>164</v>
      </c>
      <c r="F3" s="62" t="s">
        <v>169</v>
      </c>
    </row>
    <row r="4" spans="1:7" ht="22" customHeight="1" x14ac:dyDescent="0.35">
      <c r="A4" s="122" t="s">
        <v>249</v>
      </c>
      <c r="B4" s="80"/>
      <c r="C4" s="80"/>
      <c r="D4" s="80"/>
      <c r="E4" s="80"/>
      <c r="F4" s="80"/>
    </row>
    <row r="6" spans="1:7" ht="20" customHeight="1" x14ac:dyDescent="0.35">
      <c r="A6" s="63"/>
      <c r="B6" s="64" t="s">
        <v>250</v>
      </c>
      <c r="C6" s="65" t="s">
        <v>251</v>
      </c>
      <c r="D6" s="66"/>
      <c r="E6" s="67"/>
      <c r="F6" s="60" t="s">
        <v>252</v>
      </c>
    </row>
    <row r="7" spans="1:7" ht="20" customHeight="1" x14ac:dyDescent="0.35">
      <c r="A7" s="63"/>
      <c r="B7" s="64" t="s">
        <v>253</v>
      </c>
      <c r="C7" s="65" t="s">
        <v>251</v>
      </c>
      <c r="D7" s="66"/>
      <c r="E7" s="67"/>
      <c r="F7" s="60" t="s">
        <v>252</v>
      </c>
    </row>
    <row r="8" spans="1:7" ht="20" customHeight="1" x14ac:dyDescent="0.35">
      <c r="A8" s="63"/>
      <c r="B8" s="64" t="s">
        <v>254</v>
      </c>
      <c r="C8" s="65" t="s">
        <v>251</v>
      </c>
      <c r="D8" s="66"/>
      <c r="E8" s="67"/>
      <c r="F8" s="60" t="s">
        <v>252</v>
      </c>
    </row>
    <row r="9" spans="1:7" ht="20" customHeight="1" x14ac:dyDescent="0.35">
      <c r="A9" s="63"/>
      <c r="B9" s="64" t="s">
        <v>255</v>
      </c>
      <c r="C9" s="65" t="s">
        <v>251</v>
      </c>
      <c r="D9" s="66"/>
      <c r="E9" s="67"/>
      <c r="F9" s="60" t="s">
        <v>252</v>
      </c>
    </row>
    <row r="10" spans="1:7" ht="20" customHeight="1" x14ac:dyDescent="0.35">
      <c r="A10" s="63"/>
      <c r="B10" s="64" t="s">
        <v>166</v>
      </c>
      <c r="C10" s="65" t="s">
        <v>251</v>
      </c>
      <c r="D10" s="66"/>
      <c r="E10" s="67"/>
      <c r="F10" s="60" t="s">
        <v>252</v>
      </c>
    </row>
    <row r="11" spans="1:7" ht="20" customHeight="1" x14ac:dyDescent="0.35">
      <c r="A11" s="63"/>
      <c r="B11" s="64" t="s">
        <v>165</v>
      </c>
      <c r="C11" s="65" t="s">
        <v>256</v>
      </c>
      <c r="D11" s="66"/>
      <c r="E11" s="67"/>
      <c r="F11" s="60" t="s">
        <v>257</v>
      </c>
    </row>
    <row r="13" spans="1:7" ht="22" customHeight="1" x14ac:dyDescent="0.35">
      <c r="A13" s="120" t="s">
        <v>258</v>
      </c>
      <c r="B13" s="80"/>
      <c r="C13" s="80"/>
      <c r="D13" s="80"/>
      <c r="E13" s="80"/>
      <c r="F13" s="80"/>
    </row>
    <row r="15" spans="1:7" ht="20" customHeight="1" x14ac:dyDescent="0.35">
      <c r="A15" s="63"/>
      <c r="B15" s="64" t="s">
        <v>170</v>
      </c>
      <c r="C15" s="65" t="s">
        <v>251</v>
      </c>
      <c r="D15" s="66"/>
      <c r="E15" s="67"/>
      <c r="F15" s="60" t="s">
        <v>259</v>
      </c>
    </row>
    <row r="16" spans="1:7" ht="20" customHeight="1" x14ac:dyDescent="0.35">
      <c r="A16" s="63"/>
      <c r="B16" s="64" t="s">
        <v>260</v>
      </c>
      <c r="C16" s="65" t="s">
        <v>251</v>
      </c>
      <c r="D16" s="66"/>
      <c r="E16" s="67"/>
      <c r="F16" s="60" t="s">
        <v>259</v>
      </c>
    </row>
    <row r="17" spans="1:6" ht="20" customHeight="1" x14ac:dyDescent="0.35">
      <c r="A17" s="63"/>
      <c r="B17" s="64" t="s">
        <v>261</v>
      </c>
      <c r="C17" s="65" t="s">
        <v>251</v>
      </c>
      <c r="D17" s="66"/>
      <c r="E17" s="67"/>
      <c r="F17" s="60" t="s">
        <v>259</v>
      </c>
    </row>
    <row r="18" spans="1:6" ht="20" customHeight="1" x14ac:dyDescent="0.35">
      <c r="A18" s="63"/>
      <c r="B18" s="64" t="s">
        <v>262</v>
      </c>
      <c r="C18" s="65" t="s">
        <v>263</v>
      </c>
      <c r="D18" s="66"/>
      <c r="E18" s="67"/>
      <c r="F18" s="60" t="s">
        <v>259</v>
      </c>
    </row>
    <row r="19" spans="1:6" ht="20" customHeight="1" x14ac:dyDescent="0.35">
      <c r="A19" s="63"/>
      <c r="B19" s="64" t="s">
        <v>264</v>
      </c>
      <c r="C19" s="65"/>
      <c r="D19" s="66"/>
      <c r="E19" s="67"/>
      <c r="F19" s="60" t="s">
        <v>259</v>
      </c>
    </row>
    <row r="21" spans="1:6" ht="22" customHeight="1" x14ac:dyDescent="0.35">
      <c r="A21" s="123" t="s">
        <v>265</v>
      </c>
      <c r="B21" s="80"/>
      <c r="C21" s="80"/>
      <c r="D21" s="80"/>
      <c r="E21" s="80"/>
      <c r="F21" s="80"/>
    </row>
    <row r="23" spans="1:6" ht="20" customHeight="1" x14ac:dyDescent="0.35">
      <c r="A23" s="63"/>
      <c r="B23" s="64" t="s">
        <v>266</v>
      </c>
      <c r="C23" s="65" t="s">
        <v>251</v>
      </c>
      <c r="D23" s="66"/>
      <c r="E23" s="67"/>
      <c r="F23" s="60" t="s">
        <v>267</v>
      </c>
    </row>
    <row r="24" spans="1:6" ht="20" customHeight="1" x14ac:dyDescent="0.35">
      <c r="A24" s="63"/>
      <c r="B24" s="64" t="s">
        <v>268</v>
      </c>
      <c r="C24" s="65" t="s">
        <v>251</v>
      </c>
      <c r="D24" s="66"/>
      <c r="E24" s="67"/>
      <c r="F24" s="60" t="s">
        <v>269</v>
      </c>
    </row>
    <row r="25" spans="1:6" ht="20" customHeight="1" x14ac:dyDescent="0.35">
      <c r="A25" s="63"/>
      <c r="B25" s="64" t="s">
        <v>270</v>
      </c>
      <c r="C25" s="65" t="s">
        <v>251</v>
      </c>
      <c r="D25" s="66"/>
      <c r="E25" s="67"/>
      <c r="F25" s="60" t="s">
        <v>269</v>
      </c>
    </row>
    <row r="26" spans="1:6" ht="20" customHeight="1" x14ac:dyDescent="0.35">
      <c r="A26" s="63"/>
      <c r="B26" s="64" t="s">
        <v>271</v>
      </c>
      <c r="C26" s="65" t="s">
        <v>251</v>
      </c>
      <c r="D26" s="66"/>
      <c r="E26" s="67"/>
      <c r="F26" s="60" t="s">
        <v>269</v>
      </c>
    </row>
    <row r="28" spans="1:6" ht="22" customHeight="1" x14ac:dyDescent="0.35">
      <c r="A28" s="119" t="s">
        <v>272</v>
      </c>
      <c r="B28" s="80"/>
      <c r="C28" s="80"/>
      <c r="D28" s="80"/>
      <c r="E28" s="80"/>
      <c r="F28" s="80"/>
    </row>
    <row r="30" spans="1:6" ht="20" customHeight="1" x14ac:dyDescent="0.35">
      <c r="A30" s="63"/>
      <c r="B30" s="64" t="s">
        <v>273</v>
      </c>
      <c r="C30" s="65" t="s">
        <v>274</v>
      </c>
      <c r="D30" s="66"/>
      <c r="E30" s="67"/>
      <c r="F30" s="60" t="s">
        <v>243</v>
      </c>
    </row>
    <row r="31" spans="1:6" ht="20" customHeight="1" x14ac:dyDescent="0.35">
      <c r="A31" s="63"/>
      <c r="B31" s="64" t="s">
        <v>275</v>
      </c>
      <c r="C31" s="65" t="s">
        <v>274</v>
      </c>
      <c r="D31" s="66"/>
      <c r="E31" s="67"/>
      <c r="F31" s="60" t="s">
        <v>243</v>
      </c>
    </row>
    <row r="32" spans="1:6" ht="20" customHeight="1" x14ac:dyDescent="0.35">
      <c r="A32" s="63"/>
      <c r="B32" s="64" t="s">
        <v>276</v>
      </c>
      <c r="C32" s="65" t="s">
        <v>274</v>
      </c>
      <c r="D32" s="66"/>
      <c r="E32" s="67"/>
      <c r="F32" s="60" t="s">
        <v>243</v>
      </c>
    </row>
    <row r="34" spans="1:6" ht="22" customHeight="1" x14ac:dyDescent="0.35">
      <c r="A34" s="121" t="s">
        <v>277</v>
      </c>
      <c r="B34" s="80"/>
      <c r="C34" s="80"/>
      <c r="D34" s="80"/>
      <c r="E34" s="80"/>
      <c r="F34" s="80"/>
    </row>
    <row r="36" spans="1:6" ht="20" customHeight="1" x14ac:dyDescent="0.35">
      <c r="A36" s="63"/>
      <c r="B36" s="64" t="s">
        <v>278</v>
      </c>
      <c r="C36" s="65"/>
      <c r="D36" s="66"/>
      <c r="E36" s="67"/>
      <c r="F36" s="60" t="s">
        <v>279</v>
      </c>
    </row>
    <row r="37" spans="1:6" ht="20" customHeight="1" x14ac:dyDescent="0.35">
      <c r="A37" s="63"/>
      <c r="B37" s="64" t="s">
        <v>280</v>
      </c>
      <c r="C37" s="65"/>
      <c r="D37" s="66"/>
      <c r="E37" s="67"/>
      <c r="F37" s="60" t="s">
        <v>279</v>
      </c>
    </row>
    <row r="39" spans="1:6" ht="22" customHeight="1" x14ac:dyDescent="0.35">
      <c r="A39" s="117" t="s">
        <v>281</v>
      </c>
      <c r="B39" s="80"/>
      <c r="C39" s="80"/>
      <c r="D39" s="80"/>
      <c r="E39" s="80"/>
      <c r="F39" s="80"/>
    </row>
    <row r="41" spans="1:6" ht="20" customHeight="1" x14ac:dyDescent="0.35">
      <c r="A41" s="63"/>
      <c r="B41" s="64" t="s">
        <v>233</v>
      </c>
      <c r="C41" s="65" t="s">
        <v>282</v>
      </c>
      <c r="D41" s="66"/>
      <c r="E41" s="67"/>
      <c r="F41" s="60" t="s">
        <v>279</v>
      </c>
    </row>
    <row r="42" spans="1:6" ht="20" customHeight="1" x14ac:dyDescent="0.35">
      <c r="A42" s="63"/>
      <c r="B42" s="64" t="s">
        <v>283</v>
      </c>
      <c r="C42" s="65" t="s">
        <v>282</v>
      </c>
      <c r="D42" s="66"/>
      <c r="E42" s="67"/>
      <c r="F42" s="60" t="s">
        <v>243</v>
      </c>
    </row>
    <row r="43" spans="1:6" ht="20" customHeight="1" x14ac:dyDescent="0.35">
      <c r="A43" s="63"/>
      <c r="B43" s="64" t="s">
        <v>235</v>
      </c>
      <c r="C43" s="65"/>
      <c r="D43" s="66"/>
      <c r="E43" s="67"/>
      <c r="F43" s="60" t="s">
        <v>243</v>
      </c>
    </row>
    <row r="44" spans="1:6" ht="20" customHeight="1" x14ac:dyDescent="0.35">
      <c r="A44" s="63"/>
      <c r="B44" s="64" t="s">
        <v>236</v>
      </c>
      <c r="C44" s="65"/>
      <c r="D44" s="66"/>
      <c r="E44" s="67"/>
      <c r="F44" s="60" t="s">
        <v>243</v>
      </c>
    </row>
  </sheetData>
  <mergeCells count="8">
    <mergeCell ref="A39:F39"/>
    <mergeCell ref="A1:G1"/>
    <mergeCell ref="A28:F28"/>
    <mergeCell ref="A2:E2"/>
    <mergeCell ref="A13:F13"/>
    <mergeCell ref="A34:F34"/>
    <mergeCell ref="A4:F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Site Information</vt:lpstr>
      <vt:lpstr>Energy - Master</vt:lpstr>
      <vt:lpstr>LT Panel Feeder Readings</vt:lpstr>
      <vt:lpstr>Submeter Readings</vt:lpstr>
      <vt:lpstr>STP</vt:lpstr>
      <vt:lpstr>Raw Water</vt:lpstr>
      <vt:lpstr>Fuel Status</vt:lpstr>
      <vt:lpstr>Scrap Consumption</vt:lpstr>
      <vt:lpstr>RME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MINHAS, VINOD</cp:lastModifiedBy>
  <dcterms:created xsi:type="dcterms:W3CDTF">2026-05-14T10:28:17Z</dcterms:created>
  <dcterms:modified xsi:type="dcterms:W3CDTF">2026-07-16T05:41:34Z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2026-07-02T09:15:50Z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14202618-a87e-4b1c-8f2f-1300e272db25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